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omments3.xml" ContentType="application/vnd.openxmlformats-officedocument.spreadsheetml.comments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tbsm_projects\tbsmproduction\core\management\"/>
    </mc:Choice>
  </mc:AlternateContent>
  <xr:revisionPtr revIDLastSave="0" documentId="13_ncr:1_{B301D5C8-2E9A-439D-B22B-31138F3518E3}" xr6:coauthVersionLast="47" xr6:coauthVersionMax="47" xr10:uidLastSave="{00000000-0000-0000-0000-000000000000}"/>
  <bookViews>
    <workbookView xWindow="-110" yWindow="-110" windowWidth="25820" windowHeight="15500" tabRatio="705" firstSheet="1" activeTab="1" xr2:uid="{00000000-000D-0000-FFFF-FFFF00000000}"/>
  </bookViews>
  <sheets>
    <sheet name="LCM" sheetId="553" state="hidden" r:id="rId1"/>
    <sheet name="BOM_FG" sheetId="442" r:id="rId2"/>
    <sheet name="BOM_Sub Assy" sheetId="443" r:id="rId3"/>
    <sheet name="RM" sheetId="519" r:id="rId4"/>
    <sheet name="FG" sheetId="522" r:id="rId5"/>
    <sheet name="Press" sheetId="539" r:id="rId6"/>
    <sheet name="WIP" sheetId="526" r:id="rId7"/>
    <sheet name="YDT_Mar.11" sheetId="518" state="veryHidden" r:id="rId8"/>
    <sheet name="YDT_Feb.11" sheetId="504" state="veryHidden" r:id="rId9"/>
    <sheet name="YDT_Mar.10" sheetId="478" state="veryHidden" r:id="rId10"/>
    <sheet name="YDT_Apr.10" sheetId="480" state="veryHidden" r:id="rId11"/>
    <sheet name="YDT_May.10" sheetId="481" state="veryHidden" r:id="rId12"/>
    <sheet name="YDT_Jun.10" sheetId="482" state="veryHidden" r:id="rId13"/>
    <sheet name="YDT_Jul.10" sheetId="486" state="veryHidden" r:id="rId14"/>
    <sheet name="YDT_Aug.10" sheetId="488" state="veryHidden" r:id="rId15"/>
    <sheet name="YDT_Oct.10" sheetId="498" state="veryHidden" r:id="rId16"/>
    <sheet name="YDT_Nov.10" sheetId="499" state="veryHidden" r:id="rId17"/>
    <sheet name="YDT_Dec.10" sheetId="500" state="veryHidden" r:id="rId18"/>
    <sheet name="YDT_Jan.11" sheetId="503" state="veryHidden" r:id="rId19"/>
    <sheet name="Part_Ending Check" sheetId="446" state="veryHidden" r:id="rId20"/>
    <sheet name="FG_Ending Check" sheetId="447" state="veryHidden" r:id="rId21"/>
    <sheet name="Detail WIP Paint" sheetId="496" state="veryHidden" r:id="rId22"/>
    <sheet name="Detail_RM_Sep'10" sheetId="493" state="veryHidden" r:id="rId23"/>
    <sheet name="Detail_Press_Sep'10" sheetId="491" state="veryHidden" r:id="rId24"/>
    <sheet name="Detail_FG_Sep'10" sheetId="494" state="veryHidden" r:id="rId25"/>
    <sheet name="Detail_WIP_Sep'10" sheetId="489" state="veryHidden" r:id="rId26"/>
    <sheet name="Stock at YDT_Sep'10" sheetId="492" state="veryHidden" r:id="rId27"/>
    <sheet name="RM_Mar'10" sheetId="473" state="veryHidden" r:id="rId28"/>
    <sheet name="Press_Mar'10" sheetId="474" state="veryHidden" r:id="rId29"/>
    <sheet name="WIP_Mar'10" sheetId="476" state="veryHidden" r:id="rId30"/>
    <sheet name="FG_Mar'10" sheetId="475" state="veryHidden" r:id="rId31"/>
    <sheet name="WIP_Part_Calculate" sheetId="448" state="veryHidden" r:id="rId32"/>
  </sheets>
  <definedNames>
    <definedName name="\" hidden="1">#REF!</definedName>
    <definedName name="\0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#N/A</definedName>
    <definedName name="\g">#N/A</definedName>
    <definedName name="\h">#N/A</definedName>
    <definedName name="\i">#N/A</definedName>
    <definedName name="\j">#N/A</definedName>
    <definedName name="\k">#N/A</definedName>
    <definedName name="\l">#REF!</definedName>
    <definedName name="\n">#REF!</definedName>
    <definedName name="\o">#N/A</definedName>
    <definedName name="\p">#REF!</definedName>
    <definedName name="\r">#N/A</definedName>
    <definedName name="\s">#REF!</definedName>
    <definedName name="\t">#REF!</definedName>
    <definedName name="\u">#REF!</definedName>
    <definedName name="\w">#REF!</definedName>
    <definedName name="\x">#REF!</definedName>
    <definedName name="\y">#REF!</definedName>
    <definedName name="\z">#N/A</definedName>
    <definedName name="___xlfn.BAHTTEXT" hidden="1">#NAME?</definedName>
    <definedName name="__1CTLマクロ_.NitteiSave_終了">#REF!</definedName>
    <definedName name="__2CTLマクロ_.Scroll_L">#REF!</definedName>
    <definedName name="__3CTLマクロ_.Scroll_LBK">#REF!</definedName>
    <definedName name="__4CTLマクロ_.ScrollForm">#REF!</definedName>
    <definedName name="__5CTLマクロ_.日程表_Copy">#REF!</definedName>
    <definedName name="__g01">#REF!,#REF!</definedName>
    <definedName name="__g02">#REF!,#REF!</definedName>
    <definedName name="__g03">#REF!,#REF!</definedName>
    <definedName name="__g04">#REF!,#REF!</definedName>
    <definedName name="__g05">#REF!,#REF!</definedName>
    <definedName name="__g06">#REF!,#REF!</definedName>
    <definedName name="__g07">#REF!,#REF!</definedName>
    <definedName name="__g08">#REF!,#REF!</definedName>
    <definedName name="__g09">#REF!,#REF!</definedName>
    <definedName name="__g10">#REF!,#REF!</definedName>
    <definedName name="__g11">#REF!,#REF!,#REF!</definedName>
    <definedName name="__g12">#REF!,#REF!</definedName>
    <definedName name="__g13">#REF!,#REF!</definedName>
    <definedName name="__g14">#REF!,#REF!</definedName>
    <definedName name="__m01">#REF!,#REF!</definedName>
    <definedName name="__m02">#REF!,#REF!</definedName>
    <definedName name="__m03">#REF!,#REF!</definedName>
    <definedName name="__m04">#REF!,#REF!</definedName>
    <definedName name="__m05">#REF!,#REF!</definedName>
    <definedName name="__m06">#REF!,#REF!</definedName>
    <definedName name="__m07">#REF!,#REF!</definedName>
    <definedName name="__m08">#REF!,#REF!</definedName>
    <definedName name="__m09">#REF!,#REF!</definedName>
    <definedName name="__m10">#REF!,#REF!</definedName>
    <definedName name="__m11">#REF!,#REF!</definedName>
    <definedName name="__m12">#REF!,#REF!</definedName>
    <definedName name="__m13">#REF!,#REF!</definedName>
    <definedName name="__m14">#REF!,#REF!</definedName>
    <definedName name="__m15">#REF!,#REF!</definedName>
    <definedName name="__m16">#REF!,#REF!</definedName>
    <definedName name="__Oct99">#REF!</definedName>
    <definedName name="__p7" hidden="1">{"hours",#N/A,FALSE,"Actual -vs- Budget"}</definedName>
    <definedName name="__TNK1">#REF!</definedName>
    <definedName name="__TNK2">#REF!</definedName>
    <definedName name="__xlfn.BAHTTEXT" hidden="1">#NAME?</definedName>
    <definedName name="_1">#N/A</definedName>
    <definedName name="_1_185W_Master">#REF!</definedName>
    <definedName name="_10_??????" hidden="1">{#N/A,#N/A,FALSE,"CARATUL";#N/A,#N/A,FALSE,"PROFIT AND LOSS";#N/A,#N/A,FALSE,"GRAFICO_PBT";#N/A,#N/A,FALSE,"EXPLIC.VARIANTE";#N/A,#N/A,FALSE,"GENERAL EXP.AREA"}</definedName>
    <definedName name="_10_185W_Master">#REF!</definedName>
    <definedName name="_109__123Graph_LBL_Aｸﾞﾗﾌ_1" hidden="1">#REF!</definedName>
    <definedName name="_10CTLマクロ_.日程表_Copy">#REF!</definedName>
    <definedName name="_11_186W_Master">#REF!</definedName>
    <definedName name="_110__123Graph_LBL_Aｸﾞﾗﾌ_3" hidden="1">#REF!</definedName>
    <definedName name="_111__123Graph_LBL_Bｸﾞﾗﾌ_1" hidden="1">#REF!</definedName>
    <definedName name="_112__123Graph_LBL_Bｸﾞﾗﾌ_3" hidden="1">#REF!</definedName>
    <definedName name="_113__123Graph_LBL_Cｸﾞﾗﾌ_1" hidden="1">#REF!</definedName>
    <definedName name="_114__123Graph_LBL_Cｸﾞﾗﾌ_3" hidden="1">#REF!</definedName>
    <definedName name="_115__123Graph_LBL_Dｸﾞﾗﾌ_1" hidden="1">#REF!</definedName>
    <definedName name="_116__123Graph_LBL_Dｸﾞﾗﾌ_3" hidden="1">#REF!</definedName>
    <definedName name="_117__123Graph_LBL_Eｸﾞﾗﾌ_1" hidden="1">#REF!</definedName>
    <definedName name="_118__123Graph_LBL_Eｸﾞﾗﾌ_3" hidden="1">#REF!</definedName>
    <definedName name="_119__123Graph_LBL_Fｸﾞﾗﾌ_1" hidden="1">#REF!</definedName>
    <definedName name="_12">#REF!</definedName>
    <definedName name="_12_?dfgf????h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_120__123Graph_LBL_Fｸﾞﾗﾌ_3" hidden="1">#REF!</definedName>
    <definedName name="_12CTLマクロ_.Scroll_LBK">#REF!</definedName>
    <definedName name="_12CTLマクロ_.ScrollForm">#REF!</definedName>
    <definedName name="_12j_b_g">#REF!</definedName>
    <definedName name="_13p___c">#REF!</definedName>
    <definedName name="_14_?dfgggg???" hidden="1">{#N/A,#N/A,FALSE,"CARATUL";#N/A,#N/A,FALSE,"PROFIT AND LOSS";#N/A,#N/A,FALSE,"GRAFICO_PBT";#N/A,#N/A,FALSE,"EXPLIC.VARIANTE";#N/A,#N/A,FALSE,"GENERAL EXP.AREA"}</definedName>
    <definedName name="_143__123Graph_Xｸﾞﾗﾌ_2" hidden="1">#REF!</definedName>
    <definedName name="_144__123Graph_Xｸﾞﾗﾌ_3" hidden="1">#REF!</definedName>
    <definedName name="_145__123Graph_Xｸﾞﾗﾌ_4" hidden="1">#REF!</definedName>
    <definedName name="_14CTLマクロ_.Scroll_L">#REF!</definedName>
    <definedName name="_14Z_b_g">#REF!</definedName>
    <definedName name="_154_185W_Master">#REF!</definedName>
    <definedName name="_155_186W_Master">#REF!</definedName>
    <definedName name="_156_301LEX">#REF!</definedName>
    <definedName name="_157_9600B6原単位本紙_分離_">#REF!</definedName>
    <definedName name="_15CTLマクロ_.日程表_Copy">#REF!</definedName>
    <definedName name="_16_?dg??df?f??" hidden="1">{#N/A,#N/A,FALSE,"caratula";#N/A,#N/A,FALSE,"Product by line";#N/A,#N/A,FALSE,"YTD";#N/A,#N/A,FALSE,"Per Units";#N/A,#N/A,FALSE,"Amount"}</definedName>
    <definedName name="_16CTLマクロ_.ScrollForm">#REF!</definedName>
    <definedName name="_18_?fgf?d" hidden="1">{#N/A,#N/A,FALSE,"CARATUL";#N/A,#N/A,FALSE,"PROFIT AND LOSS";#N/A,#N/A,FALSE,"GRAFICO_PBT";#N/A,#N/A,FALSE,"EXPLIC.VARIANTE";#N/A,#N/A,FALSE,"GENERAL EXP.AREA"}</definedName>
    <definedName name="_1CTLマクロ_.NitteiSave_終了">#REF!</definedName>
    <definedName name="_2_?">[0]!kkk</definedName>
    <definedName name="_2_186W_Master">#REF!</definedName>
    <definedName name="_2_A">#REF!</definedName>
    <definedName name="_2_B">#REF!</definedName>
    <definedName name="_2_C">#REF!</definedName>
    <definedName name="_20_?sf???" hidden="1">{#N/A,#N/A,FALSE,"CARATUL";#N/A,#N/A,FALSE,"PROFIT AND LOSS";#N/A,#N/A,FALSE,"GRAFICO_PBT";#N/A,#N/A,FALSE,"EXPLIC.VARIANTE";#N/A,#N/A,FALSE,"GENERAL EXP.AREA"}</definedName>
    <definedName name="_20CTLマクロ_.日程表_Copy">#REF!</definedName>
    <definedName name="_21CTLマクロ_.Scroll_LBK">#REF!</definedName>
    <definedName name="_23Module1_.項目削除">[0]!_23Module1_.項目削除</definedName>
    <definedName name="_24Module1_.項目削除">[0]!_24Module1_.項目削除</definedName>
    <definedName name="_28CTLマクロ_.ScrollForm">#REF!</definedName>
    <definedName name="_2CTLマクロ_.NitteiSave_終了">#REF!</definedName>
    <definedName name="_2CTLマクロ_.Scroll_L">#REF!</definedName>
    <definedName name="_3_A">#REF!</definedName>
    <definedName name="_3_B">#REF!</definedName>
    <definedName name="_3_C">#REF!</definedName>
    <definedName name="_35CTLマクロ_.日程表_Copy">#REF!</definedName>
    <definedName name="_3CTLマクロ_.NitteiSave_終了">#REF!</definedName>
    <definedName name="_3CTLマクロ_.Scroll_LBK">#REF!</definedName>
    <definedName name="_4_?" hidden="1">{#N/A,#N/A,TRUE,"RESUMEN";#N/A,#N/A,TRUE,"Wholesale Volume";#N/A,#N/A,TRUE,"Sales $";#N/A,#N/A,TRUE,"Total Cost of Sales $";#N/A,#N/A,TRUE,"Gross Margin $";#N/A,#N/A,TRUE,"Local Material $";#N/A,#N/A,TRUE,"Import Material $";#N/A,#N/A,TRUE,"Direct Labor $";#N/A,#N/A,TRUE,"Variable Overhead $";#N/A,#N/A,TRUE,"Royalties $";#N/A,#N/A,TRUE,"Manufacturing Overhead $";#N/A,#N/A,TRUE,"Plus BS PLAN $"}</definedName>
    <definedName name="_4_???">[0]!kkk</definedName>
    <definedName name="_4_A">#REF!</definedName>
    <definedName name="_4_B">#REF!</definedName>
    <definedName name="_4_C">#REF!</definedName>
    <definedName name="_4CTLマクロ_.NitteiSave_終了">#REF!</definedName>
    <definedName name="_4CTLマクロ_.Scroll_L">#REF!</definedName>
    <definedName name="_4CTLマクロ_.ScrollForm">#REF!</definedName>
    <definedName name="_5_???????">#REF!</definedName>
    <definedName name="_5_A">#REF!</definedName>
    <definedName name="_5_B">#REF!</definedName>
    <definedName name="_5_C">#REF!</definedName>
    <definedName name="_59__123Graph_Aｸﾞﾗﾌ_1" hidden="1">#REF!</definedName>
    <definedName name="_5CTLマクロ_.日程表_Copy">#REF!</definedName>
    <definedName name="_6_??" hidden="1">{#N/A,#N/A,FALSE,"caratula";#N/A,#N/A,FALSE,"Product by line";#N/A,#N/A,FALSE,"YTD";#N/A,#N/A,FALSE,"Per Units";#N/A,#N/A,FALSE,"Amount"}</definedName>
    <definedName name="_6_?????????">#REF!</definedName>
    <definedName name="_6_A">#REF!</definedName>
    <definedName name="_6_B">#REF!</definedName>
    <definedName name="_6_C">#REF!</definedName>
    <definedName name="_60__123Graph_Aｸﾞﾗﾌ_2" hidden="1">#REF!</definedName>
    <definedName name="_61__123Graph_Aｸﾞﾗﾌ_3" hidden="1">#REF!</definedName>
    <definedName name="_62__123Graph_Aｸﾞﾗﾌ_4" hidden="1">#REF!</definedName>
    <definedName name="_67__123Graph_Bｸﾞﾗﾌ_1" hidden="1">#REF!</definedName>
    <definedName name="_68__123Graph_Bｸﾞﾗﾌ_2" hidden="1">#REF!</definedName>
    <definedName name="_69__123Graph_Bｸﾞﾗﾌ_3" hidden="1">#REF!</definedName>
    <definedName name="_6CTLマクロ_.Scroll_L">#REF!</definedName>
    <definedName name="_6CTLマクロ_.Scroll_LBK">#REF!</definedName>
    <definedName name="_7_??????????">#REF!</definedName>
    <definedName name="_7_A">#REF!</definedName>
    <definedName name="_7_B">#REF!</definedName>
    <definedName name="_7_C">#REF!</definedName>
    <definedName name="_70__123Graph_Bｸﾞﾗﾌ_4" hidden="1">#REF!</definedName>
    <definedName name="_75__123Graph_Cｸﾞﾗﾌ_1" hidden="1">#REF!</definedName>
    <definedName name="_7501">#N/A</definedName>
    <definedName name="_7502">#N/A</definedName>
    <definedName name="_7503">#REF!</definedName>
    <definedName name="_7504">#N/A</definedName>
    <definedName name="_7505">#N/A</definedName>
    <definedName name="_76__123Graph_Cｸﾞﾗﾌ_2" hidden="1">#REF!</definedName>
    <definedName name="_77__123Graph_Cｸﾞﾗﾌ_3" hidden="1">#REF!</definedName>
    <definedName name="_78__123Graph_Cｸﾞﾗﾌ_4" hidden="1">#REF!</definedName>
    <definedName name="_780T_COST">#REF!</definedName>
    <definedName name="_780T_MASS">#REF!</definedName>
    <definedName name="_7CTLマクロ_.NitteiSave_終了">#REF!</definedName>
    <definedName name="_8_???????????_01">#REF!</definedName>
    <definedName name="_8_A">#REF!</definedName>
    <definedName name="_8_B">#REF!</definedName>
    <definedName name="_8_C">#REF!</definedName>
    <definedName name="_83__123Graph_Dｸﾞﾗﾌ_1" hidden="1">#REF!</definedName>
    <definedName name="_84__123Graph_Dｸﾞﾗﾌ_2" hidden="1">#REF!</definedName>
    <definedName name="_85__123Graph_Dｸﾞﾗﾌ_3" hidden="1">#REF!</definedName>
    <definedName name="_85W">#REF!</definedName>
    <definedName name="_86__123Graph_Dｸﾞﾗﾌ_4" hidden="1">#REF!</definedName>
    <definedName name="_87__123Graph_Eｸﾞﾗﾌ_1" hidden="1">#REF!</definedName>
    <definedName name="_88__123Graph_Eｸﾞﾗﾌ_2" hidden="1">#REF!</definedName>
    <definedName name="_88W_Crosstab1">#REF!</definedName>
    <definedName name="_89__123Graph_Eｸﾞﾗﾌ_3" hidden="1">#REF!</definedName>
    <definedName name="_8CTLマクロ_.Scroll_L">#REF!</definedName>
    <definedName name="_8CTLマクロ_.ScrollForm">#REF!</definedName>
    <definedName name="_9_??5???">#REF!</definedName>
    <definedName name="_9_A">#REF!</definedName>
    <definedName name="_90__123Graph_Eｸﾞﾗﾌ_4" hidden="1">#REF!</definedName>
    <definedName name="_91__123Graph_Fｸﾞﾗﾌ_1" hidden="1">#REF!</definedName>
    <definedName name="_92__123Graph_Fｸﾞﾗﾌ_2" hidden="1">#REF!</definedName>
    <definedName name="_93__123Graph_Fｸﾞﾗﾌ_3" hidden="1">#REF!</definedName>
    <definedName name="_94__123Graph_Fｸﾞﾗﾌ_4" hidden="1">#REF!</definedName>
    <definedName name="_9CTLマクロ_.Scroll_LBK">#REF!</definedName>
    <definedName name="_a01">#REF!</definedName>
    <definedName name="_a02">#REF!</definedName>
    <definedName name="_a03">#REF!</definedName>
    <definedName name="_a04">#REF!</definedName>
    <definedName name="_a05">#REF!</definedName>
    <definedName name="_a06">#REF!</definedName>
    <definedName name="_a07">#REF!</definedName>
    <definedName name="_a08">#REF!</definedName>
    <definedName name="_a09">#REF!</definedName>
    <definedName name="_A1">#REF!</definedName>
    <definedName name="_a10">#REF!</definedName>
    <definedName name="_a11">#REF!</definedName>
    <definedName name="_a12">#REF!</definedName>
    <definedName name="_a13">#REF!</definedName>
    <definedName name="_a14">#REF!</definedName>
    <definedName name="_a15">#REF!</definedName>
    <definedName name="_a16">#REF!</definedName>
    <definedName name="_A165">[0]!_A165</definedName>
    <definedName name="_a17">#REF!</definedName>
    <definedName name="_a18">#REF!</definedName>
    <definedName name="_a19">#REF!</definedName>
    <definedName name="_A2">#REF!</definedName>
    <definedName name="_a20">#REF!</definedName>
    <definedName name="_a21">#REF!</definedName>
    <definedName name="_a22">#REF!</definedName>
    <definedName name="_a23">#REF!</definedName>
    <definedName name="_a24">#REF!</definedName>
    <definedName name="_a25">#REF!</definedName>
    <definedName name="_a26">#REF!</definedName>
    <definedName name="_a27">#REF!</definedName>
    <definedName name="_a28">#REF!</definedName>
    <definedName name="_a29">#REF!</definedName>
    <definedName name="_A3">#REF!</definedName>
    <definedName name="_a30">#REF!</definedName>
    <definedName name="_a31">#REF!</definedName>
    <definedName name="_a32">#REF!</definedName>
    <definedName name="_a33">#REF!</definedName>
    <definedName name="_a34">#REF!</definedName>
    <definedName name="_a35">#REF!</definedName>
    <definedName name="_a36">#REF!</definedName>
    <definedName name="_a37">#REF!</definedName>
    <definedName name="_A4">#REF!</definedName>
    <definedName name="_A5">#REF!</definedName>
    <definedName name="_A6">#REF!</definedName>
    <definedName name="_A7">#REF!</definedName>
    <definedName name="_A8">#REF!</definedName>
    <definedName name="_A9">#REF!</definedName>
    <definedName name="_AA1">#REF!</definedName>
    <definedName name="_ACE1">#REF!</definedName>
    <definedName name="_ACE2">#REF!</definedName>
    <definedName name="_ACE3">#REF!</definedName>
    <definedName name="_ATM1">#REF!</definedName>
    <definedName name="_ATM2">#REF!</definedName>
    <definedName name="_b">#REF!</definedName>
    <definedName name="_B1">#REF!</definedName>
    <definedName name="_B10">#REF!</definedName>
    <definedName name="_B11">#REF!</definedName>
    <definedName name="_B12">#REF!</definedName>
    <definedName name="_B13">#REF!</definedName>
    <definedName name="_B14">#REF!</definedName>
    <definedName name="_B15">#REF!</definedName>
    <definedName name="_B2">#REF!</definedName>
    <definedName name="_B3">#REF!</definedName>
    <definedName name="_B4">#REF!</definedName>
    <definedName name="_B5">#REF!</definedName>
    <definedName name="_B6">#REF!</definedName>
    <definedName name="_B7">#REF!</definedName>
    <definedName name="_B8">#REF!</definedName>
    <definedName name="_B9">#REF!</definedName>
    <definedName name="_BAN3">#REF!</definedName>
    <definedName name="_BB">#REF!</definedName>
    <definedName name="_BB1">#REF!</definedName>
    <definedName name="_BEEP_2_">#N/A</definedName>
    <definedName name="_BRANCH_CAR1_">#REF!</definedName>
    <definedName name="_BRANCH_ENG1_">#REF!</definedName>
    <definedName name="_BRANCH_TCON1_">#REF!</definedName>
    <definedName name="_BS1">#REF!</definedName>
    <definedName name="_BS2">#REF!</definedName>
    <definedName name="_BS3">#REF!</definedName>
    <definedName name="_BS4">#REF!</definedName>
    <definedName name="_BS5">#REF!</definedName>
    <definedName name="_BT1">#REF!</definedName>
    <definedName name="_BT2">#REF!</definedName>
    <definedName name="_BT3">#REF!</definedName>
    <definedName name="_BT4">#REF!</definedName>
    <definedName name="_BT5">#REF!</definedName>
    <definedName name="_BU1">#REF!</definedName>
    <definedName name="_BU2">#REF!</definedName>
    <definedName name="_BU3">#REF!</definedName>
    <definedName name="_BU4">#REF!</definedName>
    <definedName name="_BU5">#REF!</definedName>
    <definedName name="_CALC_">#REF!</definedName>
    <definedName name="_CAR1">#REF!</definedName>
    <definedName name="_CAR2">#N/A</definedName>
    <definedName name="_cc1">#REF!</definedName>
    <definedName name="_cc2">#REF!</definedName>
    <definedName name="_cc3">#REF!</definedName>
    <definedName name="_ccc1">#REF!</definedName>
    <definedName name="_ccc2">#REF!</definedName>
    <definedName name="_CHR">#REF!</definedName>
    <definedName name="_CKD1">#REF!</definedName>
    <definedName name="_CKD2">#REF!</definedName>
    <definedName name="_CKD3">#REF!</definedName>
    <definedName name="_CLOSE_">#N/A</definedName>
    <definedName name="_daisuaj">#REF!</definedName>
    <definedName name="_DD1">#REF!</definedName>
    <definedName name="_DD2">#REF!</definedName>
    <definedName name="_DD3">#REF!</definedName>
    <definedName name="_DEFINE_CHAR_ST">#N/A</definedName>
    <definedName name="_DEFINE_DUMMY_S">#REF!</definedName>
    <definedName name="_DEFINE_NUM_VAL">#REF!</definedName>
    <definedName name="_DEFINE_NUM1_VA">#N/A</definedName>
    <definedName name="_EE1">#REF!</definedName>
    <definedName name="_EE2">#REF!</definedName>
    <definedName name="_ENG1">#REF!</definedName>
    <definedName name="_ENG2">#REF!</definedName>
    <definedName name="_ENG21">#N/A</definedName>
    <definedName name="_ENG22">#N/A</definedName>
    <definedName name="_ETC1">#REF!</definedName>
    <definedName name="_ETC2">#REF!</definedName>
    <definedName name="_ETC3">#REF!</definedName>
    <definedName name="_f1">#REF!</definedName>
    <definedName name="_FAR">#REF!</definedName>
    <definedName name="_FB">#REF!</definedName>
    <definedName name="_FC">#REF!</definedName>
    <definedName name="_FCCN">#REF!</definedName>
    <definedName name="_FF1">#REF!</definedName>
    <definedName name="_FHR">#REF!</definedName>
    <definedName name="_Fill" hidden="1">#REF!</definedName>
    <definedName name="_xlnm._FilterDatabase" localSheetId="1" hidden="1">BOM_FG!$A$2:$G$16448</definedName>
    <definedName name="_xlnm._FilterDatabase" localSheetId="2" hidden="1">'BOM_Sub Assy'!$A$2:$G$3192</definedName>
    <definedName name="_xlnm._FilterDatabase" localSheetId="24" hidden="1">'Detail_FG_Sep''10'!$A$9:$R$223</definedName>
    <definedName name="_xlnm._FilterDatabase" localSheetId="22" hidden="1">'Detail_RM_Sep''10'!$A$7:$P$524</definedName>
    <definedName name="_xlnm._FilterDatabase" localSheetId="25" hidden="1">'Detail_WIP_Sep''10'!$A$6:$J$1659</definedName>
    <definedName name="_xlnm._FilterDatabase" localSheetId="4" hidden="1">FG!$A$4:$H$4</definedName>
    <definedName name="_xlnm._FilterDatabase" localSheetId="20" hidden="1">'FG_Ending Check'!$A$2:$N$281</definedName>
    <definedName name="_xlnm._FilterDatabase" localSheetId="0" hidden="1">LCM!$A$5:$K$1100</definedName>
    <definedName name="_xlnm._FilterDatabase" localSheetId="19" hidden="1">'Part_Ending Check'!$A$2:$R$623</definedName>
    <definedName name="_xlnm._FilterDatabase" localSheetId="5" hidden="1">Press!$A$1:$C$245</definedName>
    <definedName name="_xlnm._FilterDatabase" localSheetId="3" hidden="1">RM!$A$3:$F$1886</definedName>
    <definedName name="_xlnm._FilterDatabase" localSheetId="6" hidden="1">WIP!$A$7:$I$2722</definedName>
    <definedName name="_xlnm._FilterDatabase" localSheetId="29" hidden="1">'WIP_Mar''10'!$A$6:$I$6</definedName>
    <definedName name="_xlnm._FilterDatabase" localSheetId="31" hidden="1">WIP_Part_Calculate!$A$2:$Q$615</definedName>
    <definedName name="_xlnm._FilterDatabase">#REF!</definedName>
    <definedName name="_FOR_COUNTER_NU">#N/A</definedName>
    <definedName name="_FORSP_13_13_EN">#REF!</definedName>
    <definedName name="_FORSP_14_15_TC">#N/A</definedName>
    <definedName name="_FORSP_17_18_CA">#REF!</definedName>
    <definedName name="_FORSP_4_12_CAR">#REF!</definedName>
    <definedName name="_FORSP_5_19_ENG">#REF!</definedName>
    <definedName name="_FORSP_5_19_TCO">#N/A</definedName>
    <definedName name="_FORSP_5_9_ATM2">#N/A</definedName>
    <definedName name="_FORSP_7_21_CAR">#REF!</definedName>
    <definedName name="_FORSP_8_22_ENG">#REF!</definedName>
    <definedName name="_FORSP_8_22_TCO">#N/A</definedName>
    <definedName name="_g01">#REF!,#REF!</definedName>
    <definedName name="_g02">#REF!,#REF!</definedName>
    <definedName name="_g03">#REF!,#REF!</definedName>
    <definedName name="_g04">#REF!,#REF!</definedName>
    <definedName name="_g05">#REF!,#REF!</definedName>
    <definedName name="_g06">#REF!,#REF!</definedName>
    <definedName name="_g07">#REF!,#REF!</definedName>
    <definedName name="_g08">#REF!,#REF!</definedName>
    <definedName name="_g09">#REF!,#REF!</definedName>
    <definedName name="_g10">#REF!,#REF!</definedName>
    <definedName name="_g11">#REF!,#REF!,#REF!</definedName>
    <definedName name="_g12">#REF!,#REF!</definedName>
    <definedName name="_g13">#REF!,#REF!</definedName>
    <definedName name="_g14">#REF!,#REF!</definedName>
    <definedName name="_GETLABEL_T_Mｽﾍ">#N/A</definedName>
    <definedName name="_GETLABEL_ﾄﾙｸｶｰ">#REF!</definedName>
    <definedName name="_GETLABEL_ﾄﾙｺﾝ_">#N/A</definedName>
    <definedName name="_GETLABEL_車両ｽ">#REF!</definedName>
    <definedName name="_GG1">#REF!</definedName>
    <definedName name="_GOTO_\P">#REF!</definedName>
    <definedName name="_GOTO_Z220_">#REF!</definedName>
    <definedName name="_GOTO_Z226_">#REF!</definedName>
    <definedName name="_GOTO_Z232_">#REF!</definedName>
    <definedName name="_GOTO_Z234_">#REF!</definedName>
    <definedName name="_GOTO_Z241_">#REF!</definedName>
    <definedName name="_h01">#REF!</definedName>
    <definedName name="_h02">#REF!</definedName>
    <definedName name="_h03">#REF!</definedName>
    <definedName name="_h04">#REF!</definedName>
    <definedName name="_h05">#REF!</definedName>
    <definedName name="_h06">#REF!</definedName>
    <definedName name="_h07">#REF!</definedName>
    <definedName name="_h08">#REF!</definedName>
    <definedName name="_h09">#REF!</definedName>
    <definedName name="_h10">#REF!</definedName>
    <definedName name="_h11">#REF!</definedName>
    <definedName name="_h12">#REF!</definedName>
    <definedName name="_h13">#REF!</definedName>
    <definedName name="_h14">#REF!</definedName>
    <definedName name="_h15">#REF!</definedName>
    <definedName name="_h16">#REF!</definedName>
    <definedName name="_h17">#REF!</definedName>
    <definedName name="_h18">#REF!</definedName>
    <definedName name="_h19">#REF!</definedName>
    <definedName name="_h20">#REF!</definedName>
    <definedName name="_h21">#REF!</definedName>
    <definedName name="_h22">#REF!</definedName>
    <definedName name="_h23">#REF!</definedName>
    <definedName name="_h24">#REF!</definedName>
    <definedName name="_h25">#REF!</definedName>
    <definedName name="_h26">#REF!</definedName>
    <definedName name="_h27">#REF!</definedName>
    <definedName name="_h28">#REF!</definedName>
    <definedName name="_h29">#REF!</definedName>
    <definedName name="_h30">#REF!</definedName>
    <definedName name="_h31">#REF!</definedName>
    <definedName name="_h32">#REF!</definedName>
    <definedName name="_h33">#REF!</definedName>
    <definedName name="_h34">#REF!</definedName>
    <definedName name="_h35">#REF!</definedName>
    <definedName name="_h36">#REF!</definedName>
    <definedName name="_h37">#REF!</definedName>
    <definedName name="_h38">#REF!</definedName>
    <definedName name="_h39">#REF!</definedName>
    <definedName name="_h40">#REF!</definedName>
    <definedName name="_h41">#REF!</definedName>
    <definedName name="_h42">#REF!</definedName>
    <definedName name="_h43">#REF!</definedName>
    <definedName name="_h44">#REF!</definedName>
    <definedName name="_h45">#REF!</definedName>
    <definedName name="_h46">#REF!</definedName>
    <definedName name="_h47">#REF!</definedName>
    <definedName name="_h48">#REF!</definedName>
    <definedName name="_h49">#REF!</definedName>
    <definedName name="_h50">#REF!</definedName>
    <definedName name="_HOME__">#N/A</definedName>
    <definedName name="_HOME__BLANK_C1">#REF!</definedName>
    <definedName name="_hou23">Scheduled_Payment+Extra_Payment</definedName>
    <definedName name="_HR1">#REF!</definedName>
    <definedName name="_HR2">#REF!</definedName>
    <definedName name="_HR3">#REF!</definedName>
    <definedName name="_INC_NUM_">#N/A</definedName>
    <definedName name="_INC1">#REF!</definedName>
    <definedName name="_INC2">#REF!</definedName>
    <definedName name="_ins001">#REF!</definedName>
    <definedName name="_ins002">#REF!</definedName>
    <definedName name="_ins003">#REF!</definedName>
    <definedName name="_ins004">#REF!</definedName>
    <definedName name="_ins007">#REF!</definedName>
    <definedName name="_ins008">#REF!</definedName>
    <definedName name="_ins009">#REF!</definedName>
    <definedName name="_ins010">#REF!</definedName>
    <definedName name="_ins011">#REF!</definedName>
    <definedName name="_ins350">#REF!</definedName>
    <definedName name="_ins351">#REF!</definedName>
    <definedName name="_ins408">#REF!</definedName>
    <definedName name="_ins492">#REF!</definedName>
    <definedName name="_ins493">#REF!</definedName>
    <definedName name="_ins494">#REF!</definedName>
    <definedName name="_IV16500">#REF!</definedName>
    <definedName name="_IV17000">#REF!</definedName>
    <definedName name="_IV18000">#REF!</definedName>
    <definedName name="_IV30000">#REF!</definedName>
    <definedName name="_KAD1">#REF!</definedName>
    <definedName name="_KAD10">#REF!</definedName>
    <definedName name="_KAD11">#REF!</definedName>
    <definedName name="_KAD12">#REF!</definedName>
    <definedName name="_KAD13">#REF!</definedName>
    <definedName name="_KAD14">#REF!</definedName>
    <definedName name="_KAD15">#REF!</definedName>
    <definedName name="_KAD16">#REF!</definedName>
    <definedName name="_KAD17">#REF!</definedName>
    <definedName name="_KAD18">#REF!</definedName>
    <definedName name="_KAD19">#REF!</definedName>
    <definedName name="_KAD2">#REF!</definedName>
    <definedName name="_KAD20">#REF!</definedName>
    <definedName name="_KAD21">#REF!</definedName>
    <definedName name="_KAD22">#REF!</definedName>
    <definedName name="_KAD23">#REF!</definedName>
    <definedName name="_KAD24">#REF!</definedName>
    <definedName name="_KAD25">#REF!</definedName>
    <definedName name="_KAD26">#REF!</definedName>
    <definedName name="_KAD27">#REF!</definedName>
    <definedName name="_KAD28">#REF!</definedName>
    <definedName name="_KAD29">#REF!</definedName>
    <definedName name="_KAD3">#REF!</definedName>
    <definedName name="_KAD30">#REF!</definedName>
    <definedName name="_KAD31">#REF!</definedName>
    <definedName name="_KAD32">#REF!</definedName>
    <definedName name="_KAD33">#REF!</definedName>
    <definedName name="_KAD34">#REF!</definedName>
    <definedName name="_KAD35">#REF!</definedName>
    <definedName name="_KAD36">#REF!</definedName>
    <definedName name="_KAD37">#REF!</definedName>
    <definedName name="_KAD38">#REF!</definedName>
    <definedName name="_KAD4">#REF!</definedName>
    <definedName name="_KAD41">#REF!</definedName>
    <definedName name="_KAD42">#REF!</definedName>
    <definedName name="_KAD43">#REF!</definedName>
    <definedName name="_KAD44">#REF!</definedName>
    <definedName name="_KAD45">#REF!</definedName>
    <definedName name="_KAD46">#REF!</definedName>
    <definedName name="_KAD47">#REF!</definedName>
    <definedName name="_KAD5">#REF!</definedName>
    <definedName name="_KAD51">#REF!</definedName>
    <definedName name="_KAD52">#REF!</definedName>
    <definedName name="_KAD53">#REF!</definedName>
    <definedName name="_KAD54">#REF!</definedName>
    <definedName name="_KAD55">#REF!</definedName>
    <definedName name="_KAD56">#REF!</definedName>
    <definedName name="_KAD57">#REF!</definedName>
    <definedName name="_KAD58">#REF!</definedName>
    <definedName name="_KAD6">#REF!</definedName>
    <definedName name="_KAD7">#REF!</definedName>
    <definedName name="_KAD8">#REF!</definedName>
    <definedName name="_KAD9">#REF!</definedName>
    <definedName name="_Key1" hidden="1">#REF!</definedName>
    <definedName name="_Key2" hidden="1">#REF!</definedName>
    <definedName name="_LET__S_CPTR___">#REF!</definedName>
    <definedName name="_LET_CPTR_CHAR_">#N/A</definedName>
    <definedName name="_LET_NUM__VALUE">#REF!</definedName>
    <definedName name="_LET_NUM_NUM1_V">#N/A</definedName>
    <definedName name="_m01">#REF!,#REF!</definedName>
    <definedName name="_m02">#REF!,#REF!</definedName>
    <definedName name="_m03">#REF!,#REF!</definedName>
    <definedName name="_m04">#REF!,#REF!</definedName>
    <definedName name="_m05">#REF!,#REF!</definedName>
    <definedName name="_m06">#REF!,#REF!</definedName>
    <definedName name="_m07">#REF!,#REF!</definedName>
    <definedName name="_m08">#REF!,#REF!</definedName>
    <definedName name="_m09">#REF!,#REF!</definedName>
    <definedName name="_m10">#REF!,#REF!</definedName>
    <definedName name="_m11">#REF!,#REF!</definedName>
    <definedName name="_m12">#REF!,#REF!</definedName>
    <definedName name="_m13">#REF!,#REF!</definedName>
    <definedName name="_m14">#REF!,#REF!</definedName>
    <definedName name="_m15">#REF!,#REF!</definedName>
    <definedName name="_m16">#REF!,#REF!</definedName>
    <definedName name="_m17">#REF!,#REF!</definedName>
    <definedName name="_m18">#REF!,#REF!</definedName>
    <definedName name="_MAN1">#REF!</definedName>
    <definedName name="_MAN2">#REF!</definedName>
    <definedName name="_MAN3">#REF!</definedName>
    <definedName name="_MENUBRANCH_MEN">#REF!</definedName>
    <definedName name="_mf001">#REF!</definedName>
    <definedName name="_mf002">#REF!</definedName>
    <definedName name="_mf003">#REF!</definedName>
    <definedName name="_mf004">#REF!</definedName>
    <definedName name="_mf007">#REF!</definedName>
    <definedName name="_mf008">#REF!</definedName>
    <definedName name="_mf009">#REF!</definedName>
    <definedName name="_mf010">#REF!</definedName>
    <definedName name="_mf011">#REF!</definedName>
    <definedName name="_mf350">#REF!</definedName>
    <definedName name="_mf351">#REF!</definedName>
    <definedName name="_mf408">#REF!</definedName>
    <definedName name="_mf492">#REF!</definedName>
    <definedName name="_mf493">#REF!</definedName>
    <definedName name="_mf494">#REF!</definedName>
    <definedName name="_mfb01">#REF!</definedName>
    <definedName name="_mfb06">#REF!</definedName>
    <definedName name="_mfb07">#REF!</definedName>
    <definedName name="_mfb08">#REF!</definedName>
    <definedName name="_mfb09">#REF!</definedName>
    <definedName name="_mfb10">#REF!</definedName>
    <definedName name="_mfb11">#REF!</definedName>
    <definedName name="_mfb12">#REF!</definedName>
    <definedName name="_mfb17">#REF!</definedName>
    <definedName name="_mfb18">#REF!</definedName>
    <definedName name="_mfb20">#REF!</definedName>
    <definedName name="_mfb21">#REF!</definedName>
    <definedName name="_mfb22">#REF!</definedName>
    <definedName name="_mfb23">#REF!</definedName>
    <definedName name="_mfb25">#REF!</definedName>
    <definedName name="_mfb26">#REF!</definedName>
    <definedName name="_mfb32">#REF!</definedName>
    <definedName name="_mfb38">#REF!</definedName>
    <definedName name="_mfb39">#REF!</definedName>
    <definedName name="_mfb40">#REF!</definedName>
    <definedName name="_mfb41">#REF!</definedName>
    <definedName name="_mfb42">#REF!</definedName>
    <definedName name="_mfb43">#REF!</definedName>
    <definedName name="_mfb44">#REF!</definedName>
    <definedName name="_mfb45">#REF!</definedName>
    <definedName name="_mfb46">#REF!</definedName>
    <definedName name="_mfb47">#REF!</definedName>
    <definedName name="_mfb48">#REF!</definedName>
    <definedName name="_mfb49">#REF!</definedName>
    <definedName name="_mfb50">#REF!</definedName>
    <definedName name="_mfb51">#REF!</definedName>
    <definedName name="_mfb52">#REF!</definedName>
    <definedName name="_mfb53">#REF!</definedName>
    <definedName name="_mfb54">#REF!</definedName>
    <definedName name="_mfb55">#REF!</definedName>
    <definedName name="_mfb56">#REF!</definedName>
    <definedName name="_mfb57">#REF!</definedName>
    <definedName name="_mfb58">#REF!</definedName>
    <definedName name="_mfb59">#REF!</definedName>
    <definedName name="_mfb60">#REF!</definedName>
    <definedName name="_mfb62">#REF!</definedName>
    <definedName name="_mfb63">#REF!</definedName>
    <definedName name="_mfb64">#REF!</definedName>
    <definedName name="_mfb65">#REF!</definedName>
    <definedName name="_mfb66">#REF!</definedName>
    <definedName name="_mfb67">#REF!</definedName>
    <definedName name="_mfd01">#REF!</definedName>
    <definedName name="_mfd02">#REF!</definedName>
    <definedName name="_mfd03">#REF!</definedName>
    <definedName name="_mfd04">#REF!</definedName>
    <definedName name="_mfd05">#REF!</definedName>
    <definedName name="_mfd06">#REF!</definedName>
    <definedName name="_mfd08">#REF!</definedName>
    <definedName name="_mfd09">#REF!</definedName>
    <definedName name="_mfd10">#REF!</definedName>
    <definedName name="_mfd11">#REF!</definedName>
    <definedName name="_mfd12">#REF!</definedName>
    <definedName name="_mfd13">#REF!</definedName>
    <definedName name="_mfd50">#REF!</definedName>
    <definedName name="_mfe08">#REF!</definedName>
    <definedName name="_mfe09">#REF!</definedName>
    <definedName name="_mfe10">#REF!</definedName>
    <definedName name="_mfe11">#REF!</definedName>
    <definedName name="_mfe12">#REF!</definedName>
    <definedName name="_mfe13">#REF!</definedName>
    <definedName name="_mfu01">#REF!</definedName>
    <definedName name="_MKCPTR_E_">#N/A</definedName>
    <definedName name="_MKCPTR_F_">#N/A</definedName>
    <definedName name="_MKCPTR_G_">#N/A</definedName>
    <definedName name="_MKCPTR_H_">#N/A</definedName>
    <definedName name="_MKCPTR_I_">#N/A</definedName>
    <definedName name="_MKCPTR_J_">#N/A</definedName>
    <definedName name="_MKCPTR_K_">#N/A</definedName>
    <definedName name="_MKCPTR_L_">#N/A</definedName>
    <definedName name="_MKCPTR_M_">#N/A</definedName>
    <definedName name="_MR2">#N/A</definedName>
    <definedName name="_msi1">#REF!</definedName>
    <definedName name="_msi2">#REF!</definedName>
    <definedName name="_NUM1">#REF!</definedName>
    <definedName name="_NUM11">#REF!</definedName>
    <definedName name="_NUM12">#REF!</definedName>
    <definedName name="_NUM2">#REF!</definedName>
    <definedName name="_NUM21">#REF!</definedName>
    <definedName name="_NUM22">#REF!</definedName>
    <definedName name="_Oct99">#REF!</definedName>
    <definedName name="_ol001">#REF!</definedName>
    <definedName name="_ol002">#REF!</definedName>
    <definedName name="_ol003">#REF!</definedName>
    <definedName name="_ol004">#REF!</definedName>
    <definedName name="_ol007">#REF!</definedName>
    <definedName name="_ol008">#REF!</definedName>
    <definedName name="_ol009">#REF!</definedName>
    <definedName name="_ol010">#REF!</definedName>
    <definedName name="_ol011">#REF!</definedName>
    <definedName name="_ol350">#REF!</definedName>
    <definedName name="_ol351">#REF!</definedName>
    <definedName name="_ol408">#REF!</definedName>
    <definedName name="_ol492">#REF!</definedName>
    <definedName name="_ol493">#REF!</definedName>
    <definedName name="_ol494">#REF!</definedName>
    <definedName name="_olb01">#REF!</definedName>
    <definedName name="_olb06">#REF!</definedName>
    <definedName name="_olb07">#REF!</definedName>
    <definedName name="_olb08">#REF!</definedName>
    <definedName name="_olb09">#REF!</definedName>
    <definedName name="_olb10">#REF!</definedName>
    <definedName name="_olb11">#REF!</definedName>
    <definedName name="_olb12">#REF!</definedName>
    <definedName name="_olb17">#REF!</definedName>
    <definedName name="_olb18">#REF!</definedName>
    <definedName name="_olb20">#REF!</definedName>
    <definedName name="_olb22">#REF!</definedName>
    <definedName name="_olb23">#REF!</definedName>
    <definedName name="_olb25">#REF!</definedName>
    <definedName name="_olb26">#REF!</definedName>
    <definedName name="_olb32">#REF!</definedName>
    <definedName name="_olb38">#REF!</definedName>
    <definedName name="_olb39">#REF!</definedName>
    <definedName name="_olb40">#REF!</definedName>
    <definedName name="_olb41">#REF!</definedName>
    <definedName name="_olb42">#REF!</definedName>
    <definedName name="_olb43">#REF!</definedName>
    <definedName name="_olb44">#REF!</definedName>
    <definedName name="_olb45">#REF!</definedName>
    <definedName name="_olb46">#REF!</definedName>
    <definedName name="_olb47">#REF!</definedName>
    <definedName name="_olb48">#REF!</definedName>
    <definedName name="_olb49">#REF!</definedName>
    <definedName name="_olb50">#REF!</definedName>
    <definedName name="_olb51">#REF!</definedName>
    <definedName name="_olb52">#REF!</definedName>
    <definedName name="_olb53">#REF!</definedName>
    <definedName name="_olb54">#REF!</definedName>
    <definedName name="_olb55">#REF!</definedName>
    <definedName name="_olb56">#REF!</definedName>
    <definedName name="_olb57">#REF!</definedName>
    <definedName name="_olb59">#REF!</definedName>
    <definedName name="_olb60">#REF!</definedName>
    <definedName name="_olb62">#REF!</definedName>
    <definedName name="_olb63">#REF!</definedName>
    <definedName name="_olb64">#REF!</definedName>
    <definedName name="_olb65">#REF!</definedName>
    <definedName name="_olb66">#REF!</definedName>
    <definedName name="_olb67">#REF!</definedName>
    <definedName name="_old01">#REF!</definedName>
    <definedName name="_old02">#REF!</definedName>
    <definedName name="_old03">#REF!</definedName>
    <definedName name="_old04">#REF!</definedName>
    <definedName name="_old05">#REF!</definedName>
    <definedName name="_old06">#REF!</definedName>
    <definedName name="_old08">#REF!</definedName>
    <definedName name="_old09">#REF!</definedName>
    <definedName name="_old10">#REF!</definedName>
    <definedName name="_old11">#REF!</definedName>
    <definedName name="_old12">#REF!</definedName>
    <definedName name="_old13">#REF!</definedName>
    <definedName name="_old50">#REF!</definedName>
    <definedName name="_ole08">#REF!</definedName>
    <definedName name="_ole09">#REF!</definedName>
    <definedName name="_ole10">#REF!</definedName>
    <definedName name="_ole11">#REF!</definedName>
    <definedName name="_ole12">#REF!</definedName>
    <definedName name="_ole13">#REF!</definedName>
    <definedName name="_olu01">#REF!</definedName>
    <definedName name="_OPEN___A_\OSAM">#N/A</definedName>
    <definedName name="_OPEN__A_\OSAM\">#N/A</definedName>
    <definedName name="_Order1" hidden="1">255</definedName>
    <definedName name="_Order2" hidden="1">255</definedName>
    <definedName name="_P1">#REF!</definedName>
    <definedName name="_P2">#REF!</definedName>
    <definedName name="_P3">#REF!</definedName>
    <definedName name="_p7" hidden="1">{"hours",#N/A,FALSE,"Actual -vs- Budget"}</definedName>
    <definedName name="_PANELOFF_">#N/A</definedName>
    <definedName name="_PANELON_">#N/A</definedName>
    <definedName name="_PTB15">#REF!</definedName>
    <definedName name="_pwr2">[0]!_pwr2</definedName>
    <definedName name="_pwr3">[0]!_pwr3</definedName>
    <definedName name="_Q3">#REF!</definedName>
    <definedName name="_RAR">#REF!</definedName>
    <definedName name="_RB">#REF!</definedName>
    <definedName name="_RC">#REF!</definedName>
    <definedName name="_READLN__S_CPTR">#REF!</definedName>
    <definedName name="_READSP_CPTR_">#REF!</definedName>
    <definedName name="_Regression_Int" hidden="1">1</definedName>
    <definedName name="_RETURN_">#REF!</definedName>
    <definedName name="_RHR">#REF!</definedName>
    <definedName name="_s01">#REF!</definedName>
    <definedName name="_s02">#REF!</definedName>
    <definedName name="_s03">#REF!</definedName>
    <definedName name="_s04">#REF!</definedName>
    <definedName name="_s05">#REF!</definedName>
    <definedName name="_s06">#REF!</definedName>
    <definedName name="_s07">#REF!</definedName>
    <definedName name="_s08">#REF!</definedName>
    <definedName name="_s09">#REF!</definedName>
    <definedName name="_s10">#REF!</definedName>
    <definedName name="_s11">#REF!</definedName>
    <definedName name="_s12">#REF!</definedName>
    <definedName name="_s13">#REF!</definedName>
    <definedName name="_s14">#REF!</definedName>
    <definedName name="_s15">#REF!</definedName>
    <definedName name="_s16">#REF!</definedName>
    <definedName name="_s17">#REF!</definedName>
    <definedName name="_s18">#REF!</definedName>
    <definedName name="_s19">#REF!</definedName>
    <definedName name="_s20">#REF!</definedName>
    <definedName name="_s21">#REF!</definedName>
    <definedName name="_s22">#REF!</definedName>
    <definedName name="_s23">#REF!</definedName>
    <definedName name="_s24">#REF!</definedName>
    <definedName name="_s25">#REF!</definedName>
    <definedName name="_s26">#REF!</definedName>
    <definedName name="_s27">#REF!</definedName>
    <definedName name="_s28">#REF!</definedName>
    <definedName name="_s29">#REF!</definedName>
    <definedName name="_s30">#REF!</definedName>
    <definedName name="_s31">#REF!</definedName>
    <definedName name="_s32">#REF!</definedName>
    <definedName name="_s33">#REF!</definedName>
    <definedName name="_s34">#REF!</definedName>
    <definedName name="_s35">#REF!</definedName>
    <definedName name="_s36">#REF!</definedName>
    <definedName name="_s37">#REF!</definedName>
    <definedName name="_s38">#REF!</definedName>
    <definedName name="_s39">#REF!</definedName>
    <definedName name="_s40">#REF!</definedName>
    <definedName name="_s41">#REF!</definedName>
    <definedName name="_s42">#REF!</definedName>
    <definedName name="_s43">#REF!</definedName>
    <definedName name="_s44">#REF!</definedName>
    <definedName name="_s45">#REF!</definedName>
    <definedName name="_s46">#REF!</definedName>
    <definedName name="_s47">#REF!</definedName>
    <definedName name="_s48">#REF!</definedName>
    <definedName name="_s49">#REF!</definedName>
    <definedName name="_s50">#REF!</definedName>
    <definedName name="_s51">#REF!</definedName>
    <definedName name="_Sch1">#REF!</definedName>
    <definedName name="_Sch10">#REF!</definedName>
    <definedName name="_Sch11">#REF!</definedName>
    <definedName name="_Sch12">#REF!</definedName>
    <definedName name="_Sch13">#REF!</definedName>
    <definedName name="_Sch14">#REF!</definedName>
    <definedName name="_Sch15">#REF!</definedName>
    <definedName name="_Sch16">#REF!</definedName>
    <definedName name="_Sch17">#REF!</definedName>
    <definedName name="_Sch18">#REF!</definedName>
    <definedName name="_Sch19">#REF!</definedName>
    <definedName name="_Sch2">#REF!</definedName>
    <definedName name="_Sch20">#REF!</definedName>
    <definedName name="_Sch21">#REF!</definedName>
    <definedName name="_Sch22">#REF!</definedName>
    <definedName name="_Sch23">#REF!</definedName>
    <definedName name="_Sch24">#REF!</definedName>
    <definedName name="_Sch25">#REF!</definedName>
    <definedName name="_Sch26">#REF!</definedName>
    <definedName name="_Sch27">#REF!</definedName>
    <definedName name="_Sch28">#REF!</definedName>
    <definedName name="_Sch29">#REF!</definedName>
    <definedName name="_Sch3">#REF!</definedName>
    <definedName name="_Sch30">#REF!</definedName>
    <definedName name="_Sch31">#REF!</definedName>
    <definedName name="_Sch4">#REF!</definedName>
    <definedName name="_Sch5">#REF!</definedName>
    <definedName name="_Sch6">#REF!</definedName>
    <definedName name="_Sch7">#REF!</definedName>
    <definedName name="_Sch8">#REF!</definedName>
    <definedName name="_Sch9">#REF!</definedName>
    <definedName name="_Sort" hidden="1">#REF!</definedName>
    <definedName name="_SOU2">#REF!</definedName>
    <definedName name="_SOU4">#REF!</definedName>
    <definedName name="_SS">#REF!</definedName>
    <definedName name="_t01">#REF!</definedName>
    <definedName name="_t02">#REF!</definedName>
    <definedName name="_t03">#REF!</definedName>
    <definedName name="_t04">#REF!</definedName>
    <definedName name="_Table1_In1" hidden="1">#REF!</definedName>
    <definedName name="_TNK1">#REF!</definedName>
    <definedName name="_TNK2">#REF!</definedName>
    <definedName name="_VTA08">#REF!,#REF!,#REF!,#REF!,#REF!,#REF!,#REF!,#REF!,#REF!,#REF!,#REF!,#REF!,#REF!</definedName>
    <definedName name="_w4">#N/A</definedName>
    <definedName name="_WINDOWSOFF_">#N/A</definedName>
    <definedName name="_WINDOWSON_">#N/A</definedName>
    <definedName name="_wins">#REF!</definedName>
    <definedName name="_yp5">#REF!</definedName>
    <definedName name="_ｶｯﾄ時間">#REF!</definedName>
    <definedName name="_ｽﾄﾚｰｼﾞｴﾘｱ名">#REF!</definedName>
    <definedName name="_ｾｯﾄ他">#REF!</definedName>
    <definedName name="_ｾｯﾄ型数">#REF!</definedName>
    <definedName name="_ﾄﾞﾘﾙ孔数">#REF!</definedName>
    <definedName name="_ﾏｰｶｰｾｯﾄ数">#REF!</definedName>
    <definedName name="_ﾏｰｶｰ周長">#REF!</definedName>
    <definedName name="_ﾏｰｶｰ型数">#REF!</definedName>
    <definedName name="_ﾏｰｶｰ型間">#REF!</definedName>
    <definedName name="_ﾏｰｶｰ幅">#REF!</definedName>
    <definedName name="_ﾏｰｶｰ幅余裕">#REF!</definedName>
    <definedName name="_ﾏｰｶｰ歩留">#REF!</definedName>
    <definedName name="_ﾏｰｶｰ要尺">#REF!</definedName>
    <definedName name="_ﾏｰｶｰ要尺余裕">#REF!</definedName>
    <definedName name="_ﾏｰｶｰ面積">#REF!</definedName>
    <definedName name="_共通ﾏｰｶｰ1">#REF!</definedName>
    <definedName name="_共通ﾏｰｶｰ2">#REF!</definedName>
    <definedName name="_共通ﾏｰｶｰ3">#REF!</definedName>
    <definedName name="_共通ﾏｰｶｰ4">#REF!</definedName>
    <definedName name="_共通ﾏｰｶｰ5">#REF!</definedName>
    <definedName name="_共通ﾏｰｶｰ6">#REF!</definedName>
    <definedName name="_印刷年月日">#REF!</definedName>
    <definedName name="_原単位">#REF!</definedName>
    <definedName name="_原反巻長">#REF!</definedName>
    <definedName name="_原反幅">#REF!</definedName>
    <definedName name="_取り方向">#REF!</definedName>
    <definedName name="_合計">#REF!</definedName>
    <definedName name="_品名">#REF!</definedName>
    <definedName name="_図番">#REF!</definedName>
    <definedName name="_変更事項1">#REF!</definedName>
    <definedName name="_変更事項2">#REF!</definedName>
    <definedName name="_小物他">#REF!</definedName>
    <definedName name="_延反時間">#REF!</definedName>
    <definedName name="_引き枚数">#REF!</definedName>
    <definedName name="_打抜型数">#REF!</definedName>
    <definedName name="_打抜枚数">#REF!</definedName>
    <definedName name="_整理時間">#REF!</definedName>
    <definedName name="_整理枚数">#REF!</definedName>
    <definedName name="_材質">#REF!</definedName>
    <definedName name="_標準時間">#REF!</definedName>
    <definedName name="_発行年月日">#REF!</definedName>
    <definedName name="_符号">#REF!</definedName>
    <definedName name="_表皮名">#REF!</definedName>
    <definedName name="_警告">#REF!</definedName>
    <definedName name="_車種">#REF!</definedName>
    <definedName name="_通知書No">#REF!</definedName>
    <definedName name="_部位1">#REF!</definedName>
    <definedName name="_部位2">#REF!</definedName>
    <definedName name="_部位3">#REF!</definedName>
    <definedName name="_重ね枚数">#REF!</definedName>
    <definedName name="⑤2" hidden="1">{"'TOYOTA'!$A$1:$R$26"}</definedName>
    <definedName name="A">#REF!</definedName>
    <definedName name="A_DOE_Crosstab">#REF!</definedName>
    <definedName name="a0">#REF!</definedName>
    <definedName name="aa">#REF!</definedName>
    <definedName name="ＡＡ">#REF!</definedName>
    <definedName name="AAA">#REF!</definedName>
    <definedName name="AAAA">#REF!</definedName>
    <definedName name="aaaaa" hidden="1">{"RES-2000",#N/A,FALSE,"BL2000";"A1-2000",#N/A,FALSE,"BL2000";"A2-2000",#N/A,FALSE,"BL2000"}</definedName>
    <definedName name="aaaaaa" hidden="1">{"RES-2002",#N/A,FALSE,"BL2000";"A1-2002",#N/A,FALSE,"BL2000";"A2-2002",#N/A,FALSE,"BL2000"}</definedName>
    <definedName name="aaaaaaa" hidden="1">{"B10-2000",#N/A,FALSE,"BL2000"}</definedName>
    <definedName name="aaaaaaaaaa" hidden="1">{"RES-2002",#N/A,FALSE,"BL2000";"A1-2002",#N/A,FALSE,"BL2000";"A2-2002",#N/A,FALSE,"BL2000"}</definedName>
    <definedName name="aaaaaaaaaaaa" hidden="1">{"Ana1",#N/A,FALSE,"AnalisisA";"Ana2",#N/A,FALSE,"AnalisisA";"Ana3",#N/A,FALSE,"AnalisisA"}</definedName>
    <definedName name="aaaaaaaaaaaaa" hidden="1">{"COMNUS2000",#N/A,FALSE,"BL2000"}</definedName>
    <definedName name="aaaaaaaaaaaaaaa" hidden="1">{"CTO ACUMULADO",#N/A,FALSE,"BASE ANEXOS";"VAR ACUMULADAS",#N/A,FALSE,"BASE ANEXOS"}</definedName>
    <definedName name="aaaaaaaaaaaaaaaaa" hidden="1">{"AnaM1",#N/A,FALSE,"AnalisisM";"AnaM2",#N/A,FALSE,"AnalisisM";"AnaM3",#N/A,FALSE,"AnalisisM"}</definedName>
    <definedName name="aaaaaaaaaaaaaaaaaaaaaaaa" hidden="1">{"COMJPN2000",#N/A,FALSE,"BL2000"}</definedName>
    <definedName name="AAM">#REF!</definedName>
    <definedName name="AAS">#REF!</definedName>
    <definedName name="AB">#REF!</definedName>
    <definedName name="ABA">#REF!</definedName>
    <definedName name="ABRIL">#REF!,#REF!,#REF!,#REF!,#REF!,#REF!,#REF!,#REF!,#REF!,#REF!,#REF!,#REF!,#REF!,#REF!,#REF!,#REF!,#REF!</definedName>
    <definedName name="ac">[0]!ac</definedName>
    <definedName name="acaf" hidden="1">#REF!</definedName>
    <definedName name="Access_Button" hidden="1">"計画3_実績_List"</definedName>
    <definedName name="Access_Button1" hidden="1">"計画3_実績_List"</definedName>
    <definedName name="AccessDatabase" hidden="1">"F:\業務課\計画係\大型\生産\計画3.mdb"</definedName>
    <definedName name="ACD">#REF!</definedName>
    <definedName name="ACH">#REF!</definedName>
    <definedName name="acikf">#REF!</definedName>
    <definedName name="ACO">#REF!</definedName>
    <definedName name="act_is">#REF!</definedName>
    <definedName name="act_ol">#REF!</definedName>
    <definedName name="ACYE">#REF!</definedName>
    <definedName name="ACYL">#REF!</definedName>
    <definedName name="ad">[0]!ad</definedName>
    <definedName name="ADA">#REF!</definedName>
    <definedName name="ADB">#REF!</definedName>
    <definedName name="ADD">#REF!</definedName>
    <definedName name="addr">#REF!</definedName>
    <definedName name="address">#REF!</definedName>
    <definedName name="ADG">#REF!,#REF!</definedName>
    <definedName name="ADSFDFA">IF(Loan_Amount*Interest_Rate*Loan_Years*Loan_Start&gt;0,1,0)</definedName>
    <definedName name="AE">#REF!</definedName>
    <definedName name="aee">[0]!aee</definedName>
    <definedName name="AEF">#REF!</definedName>
    <definedName name="AEFG">#REF!</definedName>
    <definedName name="AEG">#REF!,#REF!</definedName>
    <definedName name="AERG">#REF!</definedName>
    <definedName name="aergrg">#REF!</definedName>
    <definedName name="AERT">#REF!</definedName>
    <definedName name="AEWG">#REF!,#REF!</definedName>
    <definedName name="af">[0]!af</definedName>
    <definedName name="afa" hidden="1">#REF!</definedName>
    <definedName name="AFB">#REF!</definedName>
    <definedName name="AFG">#REF!,#REF!</definedName>
    <definedName name="AFH">#REF!</definedName>
    <definedName name="afsf" hidden="1">#REF!</definedName>
    <definedName name="AG">#REF!</definedName>
    <definedName name="AGD">#REF!</definedName>
    <definedName name="AGE">#REF!</definedName>
    <definedName name="AGF">#REF!,#REF!</definedName>
    <definedName name="AGK">#REF!</definedName>
    <definedName name="AGP">#REF!</definedName>
    <definedName name="agpkf">#REF!</definedName>
    <definedName name="AGR">#REF!</definedName>
    <definedName name="AH">#REF!,#REF!</definedName>
    <definedName name="ahadgjfg">#REF!</definedName>
    <definedName name="AHM">#REF!</definedName>
    <definedName name="AHS">#REF!</definedName>
    <definedName name="AI">#REF!</definedName>
    <definedName name="AII">#REF!</definedName>
    <definedName name="aiikf">#REF!</definedName>
    <definedName name="AJ">#REF!</definedName>
    <definedName name="AJK">#REF!</definedName>
    <definedName name="AJU">#REF!</definedName>
    <definedName name="AK">#REF!</definedName>
    <definedName name="AKA">#REF!</definedName>
    <definedName name="AKD">#REF!</definedName>
    <definedName name="AKG">#REF!</definedName>
    <definedName name="AKH">#REF!</definedName>
    <definedName name="AKK">#REF!</definedName>
    <definedName name="AKO">#REF!</definedName>
    <definedName name="AKR">#REF!</definedName>
    <definedName name="AKS">#REF!</definedName>
    <definedName name="AL">#REF!</definedName>
    <definedName name="alam">#REF!</definedName>
    <definedName name="ALL">#N/A</definedName>
    <definedName name="All_Cancel">#REF!</definedName>
    <definedName name="All_Select">#REF!</definedName>
    <definedName name="Alt_Ladder">#REF!</definedName>
    <definedName name="ALTIMA">#REF!</definedName>
    <definedName name="AM">#REF!</definedName>
    <definedName name="AMA">#REF!</definedName>
    <definedName name="amakf">#REF!</definedName>
    <definedName name="amgkf">#REF!</definedName>
    <definedName name="AMPLOP">#REF!</definedName>
    <definedName name="AMTOEM">#REF!</definedName>
    <definedName name="AN">#REF!</definedName>
    <definedName name="ANB">#REF!</definedName>
    <definedName name="ann" hidden="1">{"'TOYOTA'!$A$1:$R$26"}</definedName>
    <definedName name="another">[0]!another</definedName>
    <definedName name="anotherB">[0]!anotherB</definedName>
    <definedName name="AO">#REF!</definedName>
    <definedName name="AP">#REF!</definedName>
    <definedName name="APD">#REF!</definedName>
    <definedName name="APN">[0]!APN</definedName>
    <definedName name="APO">#REF!</definedName>
    <definedName name="approval">#REF!</definedName>
    <definedName name="ARACO1">#REF!</definedName>
    <definedName name="ARACO2">#REF!</definedName>
    <definedName name="ARACO3">#REF!</definedName>
    <definedName name="ARC">#REF!</definedName>
    <definedName name="ARD">#REF!,#REF!</definedName>
    <definedName name="area">#REF!</definedName>
    <definedName name="AREG">#REF!</definedName>
    <definedName name="AREGFG">#REF!</definedName>
    <definedName name="ARGAF">#REF!,#REF!,#REF!</definedName>
    <definedName name="Arial">#REF!</definedName>
    <definedName name="ARRK">[0]!ARRK</definedName>
    <definedName name="ARY">#REF!</definedName>
    <definedName name="as">[0]!kkk</definedName>
    <definedName name="ASA">#REF!</definedName>
    <definedName name="asalta166">#REF!</definedName>
    <definedName name="asasa" hidden="1">{#N/A,#N/A,FALSE,"890T最終(２１Ｄ案） ";#N/A,#N/A,FALSE,"890T最終(ｷｬﾙﾃｰ案）  "}</definedName>
    <definedName name="ASB">#REF!</definedName>
    <definedName name="ASD">#REF!</definedName>
    <definedName name="ased" hidden="1">#REF!</definedName>
    <definedName name="ASF">#REF!</definedName>
    <definedName name="asfq" hidden="1">#REF!</definedName>
    <definedName name="ASG">#REF!,#REF!</definedName>
    <definedName name="ASJ">#REF!</definedName>
    <definedName name="ASK">#REF!</definedName>
    <definedName name="ASO">#REF!</definedName>
    <definedName name="aspen">57</definedName>
    <definedName name="ASSASA">#REF!</definedName>
    <definedName name="assdfa" hidden="1">#REF!</definedName>
    <definedName name="AST">#REF!</definedName>
    <definedName name="asx" hidden="1">#REF!</definedName>
    <definedName name="ASY">#REF!</definedName>
    <definedName name="ATA">#REF!</definedName>
    <definedName name="ATE">#REF!</definedName>
    <definedName name="atikf">#REF!</definedName>
    <definedName name="ATL">#REF!</definedName>
    <definedName name="ATM">#REF!</definedName>
    <definedName name="AUST">#N/A</definedName>
    <definedName name="AXA">#REF!</definedName>
    <definedName name="AXB">#REF!</definedName>
    <definedName name="AYO">#REF!</definedName>
    <definedName name="B">#REF!</definedName>
    <definedName name="Ｂ">#REF!</definedName>
    <definedName name="B０DY１">[0]!B０DY１</definedName>
    <definedName name="BackForm_スタート">#REF!</definedName>
    <definedName name="baikaB_ALL">#REF!</definedName>
    <definedName name="baikaB_FP">#REF!</definedName>
    <definedName name="baikaB_FR">#REF!</definedName>
    <definedName name="baikaB_RR1">#REF!</definedName>
    <definedName name="baikaB_RR2">#REF!</definedName>
    <definedName name="baikaT_ALL">#REF!</definedName>
    <definedName name="baikaT_FP">#REF!</definedName>
    <definedName name="baikaT_FR">#REF!</definedName>
    <definedName name="baikaT_RR1">#REF!</definedName>
    <definedName name="baikaT_RR2">#REF!</definedName>
    <definedName name="BAK">#REF!</definedName>
    <definedName name="BAN1.1">#REF!</definedName>
    <definedName name="BAN2.1">#REF!</definedName>
    <definedName name="BAN3.1">#REF!</definedName>
    <definedName name="BANNO1">#REF!</definedName>
    <definedName name="BANNO2">#REF!</definedName>
    <definedName name="BANNO3">#REF!</definedName>
    <definedName name="bb">#N/A</definedName>
    <definedName name="ＢＢ">#REF!</definedName>
    <definedName name="BBB">[0]!BBB</definedName>
    <definedName name="ｂｂｂ">[0]!ｂｂｂ</definedName>
    <definedName name="BC">#REF!</definedName>
    <definedName name="BDAct">#REF!</definedName>
    <definedName name="BDAct_Clean">#REF!</definedName>
    <definedName name="BDAct2">#REF!</definedName>
    <definedName name="BDAct2_Clean">#REF!</definedName>
    <definedName name="BDCom">#REF!</definedName>
    <definedName name="bdday_update">#REF!,#REF!,#REF!,#REF!</definedName>
    <definedName name="bdday_update2">#REF!,#REF!</definedName>
    <definedName name="bdf">#REF!</definedName>
    <definedName name="bdg">#REF!,#REF!</definedName>
    <definedName name="BDI">#REF!</definedName>
    <definedName name="bdikf">#REF!</definedName>
    <definedName name="bDwgReceive">#REF!</definedName>
    <definedName name="bee" hidden="1">{"'TOYOTA'!$A$1:$R$26"}</definedName>
    <definedName name="Beg_Bal">#REF!</definedName>
    <definedName name="BEGIN_ADD">#REF!</definedName>
    <definedName name="BELG">#N/A</definedName>
    <definedName name="BH">#REF!</definedName>
    <definedName name="bha">#REF!</definedName>
    <definedName name="BJ" hidden="1">#REF!</definedName>
    <definedName name="BLANK">#REF!</definedName>
    <definedName name="block1">#REF!</definedName>
    <definedName name="bngdj">#REF!</definedName>
    <definedName name="bnm">#N/A</definedName>
    <definedName name="BODY">[0]!BODY</definedName>
    <definedName name="BODY_B">[0]!BODY_B</definedName>
    <definedName name="BODY1">[0]!BODY1</definedName>
    <definedName name="book_save">#REF!</definedName>
    <definedName name="BOOK1">#REF!</definedName>
    <definedName name="book2">#REF!</definedName>
    <definedName name="BS0">#REF!</definedName>
    <definedName name="BSAct">#REF!</definedName>
    <definedName name="BSAct_Clean">#REF!</definedName>
    <definedName name="BSAct2">#REF!</definedName>
    <definedName name="BSAct2_Clean">#REF!</definedName>
    <definedName name="BSCom">#REF!</definedName>
    <definedName name="bsday_update">#REF!,#REF!,#REF!,#REF!</definedName>
    <definedName name="bsday_update2">#REF!,#REF!</definedName>
    <definedName name="BSI">#REF!</definedName>
    <definedName name="bsikf">#REF!</definedName>
    <definedName name="BSSch">#REF!</definedName>
    <definedName name="BSSch_Clean">#REF!</definedName>
    <definedName name="bssch_update">#REF!,#REF!,#REF!,#REF!</definedName>
    <definedName name="bssch_update2">#REF!,#REF!</definedName>
    <definedName name="BSSch2">#REF!</definedName>
    <definedName name="BSSch2_Clean">#REF!</definedName>
    <definedName name="BT0">#REF!</definedName>
    <definedName name="BU0">#REF!</definedName>
    <definedName name="BU1.1">#REF!</definedName>
    <definedName name="Button_1">"del_plan_nec__jit__Sheet1_List"</definedName>
    <definedName name="C_">#N/A</definedName>
    <definedName name="c_h12">#REF!</definedName>
    <definedName name="C_車両ｽﾍﾟｯｸ">#REF!</definedName>
    <definedName name="CACY">[0]!CACY</definedName>
    <definedName name="CACY_B">[0]!CACY_B</definedName>
    <definedName name="calculation">#REF!</definedName>
    <definedName name="CAMRY">#N/A</definedName>
    <definedName name="Candidate">#REF!</definedName>
    <definedName name="CAR">#REF!</definedName>
    <definedName name="CARA">#REF!,#REF!,#REF!,#REF!,#REF!,#REF!,#REF!,#REF!,#REF!</definedName>
    <definedName name="CARINA">#N/A</definedName>
    <definedName name="CC">#REF!</definedName>
    <definedName name="ccc">#REF!</definedName>
    <definedName name="ｃｃｃ">[0]!ｃｃｃ</definedName>
    <definedName name="CD">#REF!</definedName>
    <definedName name="cda">#REF!,#REF!</definedName>
    <definedName name="CELICA">#N/A</definedName>
    <definedName name="CFROI">#REF!</definedName>
    <definedName name="cg">[0]!kkk</definedName>
    <definedName name="ch" hidden="1">#REF!</definedName>
    <definedName name="CHAR">#N/A</definedName>
    <definedName name="CHAR1">#REF!</definedName>
    <definedName name="CHAR2">#REF!</definedName>
    <definedName name="CHAR21">#REF!</definedName>
    <definedName name="CHAR3">#REF!</definedName>
    <definedName name="CHAR4">#REF!</definedName>
    <definedName name="chart">#REF!</definedName>
    <definedName name="CheckUpdate">7</definedName>
    <definedName name="chii">[0]!chii</definedName>
    <definedName name="cipkf">#REF!</definedName>
    <definedName name="CKI">#REF!</definedName>
    <definedName name="Clean">#REF!,#REF!,#REF!,#REF!</definedName>
    <definedName name="CLINE1">#REF!</definedName>
    <definedName name="CLINE2">#REF!</definedName>
    <definedName name="CLINE3">#REF!</definedName>
    <definedName name="CMB_CLICK">#REF!</definedName>
    <definedName name="CODE">#REF!</definedName>
    <definedName name="Code1">#REF!</definedName>
    <definedName name="CODE2">#REF!</definedName>
    <definedName name="Col_End">177</definedName>
    <definedName name="Col_Start">218</definedName>
    <definedName name="COMBINE">#REF!</definedName>
    <definedName name="COMM">#REF!</definedName>
    <definedName name="Comm_Start">#REF!</definedName>
    <definedName name="Comm_Stop">#REF!</definedName>
    <definedName name="Component1">[0]!Component1</definedName>
    <definedName name="CONFM">#REF!</definedName>
    <definedName name="corner">#REF!</definedName>
    <definedName name="COROLLA">#N/A</definedName>
    <definedName name="cost">#REF!</definedName>
    <definedName name="COST2">#REF!</definedName>
    <definedName name="COUNT">#N/A</definedName>
    <definedName name="COUNTER">#N/A</definedName>
    <definedName name="COUNTER1">#REF!</definedName>
    <definedName name="COUNTER2">#REF!</definedName>
    <definedName name="cov">#REF!</definedName>
    <definedName name="CPTR">#REF!</definedName>
    <definedName name="CREATE_FILE">#REF!</definedName>
    <definedName name="CS760006_DAT">#REF!</definedName>
    <definedName name="cume001">#REF!</definedName>
    <definedName name="cume002">#REF!</definedName>
    <definedName name="cume003">#REF!</definedName>
    <definedName name="cume004">#REF!</definedName>
    <definedName name="cume007">#REF!</definedName>
    <definedName name="cume008">#REF!</definedName>
    <definedName name="cume009">#REF!</definedName>
    <definedName name="cume010">#REF!</definedName>
    <definedName name="cume011">#REF!</definedName>
    <definedName name="cume350">#REF!</definedName>
    <definedName name="cume351">#REF!</definedName>
    <definedName name="cume408">#REF!</definedName>
    <definedName name="cume492">#REF!</definedName>
    <definedName name="cume493">#REF!</definedName>
    <definedName name="cume494">#REF!</definedName>
    <definedName name="cumeb01">#REF!</definedName>
    <definedName name="cumeb06">#REF!</definedName>
    <definedName name="cumeb07">#REF!</definedName>
    <definedName name="cumeb08">#REF!</definedName>
    <definedName name="cumeb09">#REF!</definedName>
    <definedName name="cumeb10">#REF!</definedName>
    <definedName name="cumeb11">#REF!</definedName>
    <definedName name="cumeb12">#REF!</definedName>
    <definedName name="cumeb17">#REF!</definedName>
    <definedName name="cumeb18">#REF!</definedName>
    <definedName name="cumeb20">#REF!</definedName>
    <definedName name="cumeb22">#REF!</definedName>
    <definedName name="cumeb23">#REF!</definedName>
    <definedName name="cumeb25">#REF!</definedName>
    <definedName name="cumeb26">#REF!</definedName>
    <definedName name="cumeb32">#REF!</definedName>
    <definedName name="cumeb38">#REF!</definedName>
    <definedName name="cumeb39">#REF!</definedName>
    <definedName name="cumeb40">#REF!</definedName>
    <definedName name="cumeb41">#REF!</definedName>
    <definedName name="cumeb42">#REF!</definedName>
    <definedName name="cumeb43">#REF!</definedName>
    <definedName name="cumeb44">#REF!</definedName>
    <definedName name="cumeb45">#REF!</definedName>
    <definedName name="cumeb46">#REF!</definedName>
    <definedName name="cumeb47">#REF!</definedName>
    <definedName name="cumeb48">#REF!</definedName>
    <definedName name="cumeb49">#REF!</definedName>
    <definedName name="cumeb50">#REF!</definedName>
    <definedName name="cumeb51">#REF!</definedName>
    <definedName name="cumeb52">#REF!</definedName>
    <definedName name="cumeb53">#REF!</definedName>
    <definedName name="cumeb54">#REF!</definedName>
    <definedName name="cumeb55">#REF!</definedName>
    <definedName name="cumeb56">#REF!</definedName>
    <definedName name="cumeb57">#REF!</definedName>
    <definedName name="cumeb59">#REF!</definedName>
    <definedName name="cumeb60">#REF!</definedName>
    <definedName name="cumeb62">#REF!</definedName>
    <definedName name="cumeb63">#REF!</definedName>
    <definedName name="cumeb64">#REF!</definedName>
    <definedName name="cumeb65">#REF!</definedName>
    <definedName name="cumeb66">#REF!</definedName>
    <definedName name="cumeb67">#REF!</definedName>
    <definedName name="cumed01">#REF!</definedName>
    <definedName name="cumed02">#REF!</definedName>
    <definedName name="cumed03">#REF!</definedName>
    <definedName name="cumed04">#REF!</definedName>
    <definedName name="cumed05">#REF!</definedName>
    <definedName name="cumed06">#REF!</definedName>
    <definedName name="cumed08">#REF!</definedName>
    <definedName name="cumed09">#REF!</definedName>
    <definedName name="cumed10">#REF!</definedName>
    <definedName name="cumed11">#REF!</definedName>
    <definedName name="cumed12">#REF!</definedName>
    <definedName name="cumed13">#REF!</definedName>
    <definedName name="cumed50">#REF!</definedName>
    <definedName name="cumee08">#REF!</definedName>
    <definedName name="cumee09">#REF!</definedName>
    <definedName name="cumee10">#REF!</definedName>
    <definedName name="cumee11">#REF!</definedName>
    <definedName name="cumee12">#REF!</definedName>
    <definedName name="cumee13">#REF!</definedName>
    <definedName name="cumes">#REF!</definedName>
    <definedName name="cumes1">#REF!</definedName>
    <definedName name="cumeu01">#REF!</definedName>
    <definedName name="current">#REF!</definedName>
    <definedName name="CYCLE">#REF!</definedName>
    <definedName name="D">#REF!</definedName>
    <definedName name="ｄ">#N/A</definedName>
    <definedName name="D186W_Crosstab">#REF!</definedName>
    <definedName name="da">#REF!</definedName>
    <definedName name="dadkad">#REF!</definedName>
    <definedName name="dag">#REF!</definedName>
    <definedName name="ＤＡＩＳＩAL">#REF!</definedName>
    <definedName name="DAISU">#REF!</definedName>
    <definedName name="DAISUAA">#REF!</definedName>
    <definedName name="DAISUAB">#REF!</definedName>
    <definedName name="DAISUABR6C7">#REF!</definedName>
    <definedName name="DAISUAC">#REF!</definedName>
    <definedName name="DAISUAD">#REF!</definedName>
    <definedName name="DAISUAE">#REF!</definedName>
    <definedName name="DAISUAF">#REF!</definedName>
    <definedName name="DAISUAG">#REF!</definedName>
    <definedName name="DAISUAH">#REF!</definedName>
    <definedName name="DAISUAI">#REF!</definedName>
    <definedName name="DAISUAJ">#REF!</definedName>
    <definedName name="DAISUAK">#REF!</definedName>
    <definedName name="DAISUAL">#REF!</definedName>
    <definedName name="Data">#REF!</definedName>
    <definedName name="Data_Area">#REF!</definedName>
    <definedName name="data1">#REF!</definedName>
    <definedName name="data10">#REF!</definedName>
    <definedName name="data11">#REF!</definedName>
    <definedName name="data12">#REF!</definedName>
    <definedName name="data2">#REF!</definedName>
    <definedName name="DATA222">#REF!</definedName>
    <definedName name="data3">#REF!</definedName>
    <definedName name="data4">#REF!</definedName>
    <definedName name="data84">#REF!</definedName>
    <definedName name="_xlnm.Database">#REF!</definedName>
    <definedName name="date">#REF!</definedName>
    <definedName name="Day_Update1">#REF!,#REF!,#REF!,#REF!,#REF!,#REF!,#REF!,#REF!,#REF!,#REF!</definedName>
    <definedName name="Day_Update2">#REF!,#REF!,#REF!,#REF!,#REF!,#REF!,#REF!</definedName>
    <definedName name="days">#REF!,#REF!,#REF!,#REF!,#REF!</definedName>
    <definedName name="DB20_CYN06GKIGOU">#REF!</definedName>
    <definedName name="DB20_CYN06GKOUHOU">#REF!</definedName>
    <definedName name="DB20_CYN06GTEIGEN">#REF!</definedName>
    <definedName name="DB20_CYN06GVE">#REF!</definedName>
    <definedName name="DB20_CYN07MBUNRUI">#REF!</definedName>
    <definedName name="DB20_CYN07MKYOYODO">#REF!</definedName>
    <definedName name="DB20_CYN07MME">#REF!</definedName>
    <definedName name="DB20_CYN07MTUKA">#REF!</definedName>
    <definedName name="DC" hidden="1">#REF!</definedName>
    <definedName name="DCT">#REF!</definedName>
    <definedName name="dctkf">#REF!</definedName>
    <definedName name="DD">#REF!</definedName>
    <definedName name="ddd" hidden="1">{"SUM GER",#N/A,FALSE,"SUM GER";"SUM FRA",#N/A,FALSE,"SUM FRA";"SUM ITA",#N/A,FALSE,"SUM ITA";"SUM SPA",#N/A,FALSE,"SUM SPA";"SUM EGB",#N/A,FALSE,"SUM EGB";"SUM IND",#N/A,FALSE,"SUM IND"}</definedName>
    <definedName name="dddd" hidden="1">{"'開発日程表'!$A$1:$H$14"}</definedName>
    <definedName name="dddddd">[0]!dddddd</definedName>
    <definedName name="ddff">#REF!</definedName>
    <definedName name="ddog">IF(Loan_Amount*Interest_Rate*Loan_Years*Loan_Start&gt;0,1,0)</definedName>
    <definedName name="del_plan_nec__jit__Sheet1_List">#REF!</definedName>
    <definedName name="DELETEBLOCK">#REF!,#REF!,#REF!,#REF!,#REF!,#REF!,#REF!,#REF!,#REF!,#REF!,#REF!,#REF!,#REF!,#REF!,#REF!,#REF!,#REF!,#REF!</definedName>
    <definedName name="DELI_CLASS">#REF!</definedName>
    <definedName name="dengi">[0]!dengi</definedName>
    <definedName name="dengi_B">[0]!dengi_B</definedName>
    <definedName name="DENM">#N/A</definedName>
    <definedName name="DEPR">#REF!</definedName>
    <definedName name="der">#REF!</definedName>
    <definedName name="design">[0]!design</definedName>
    <definedName name="design_B">[0]!design_B</definedName>
    <definedName name="detail">#REF!</definedName>
    <definedName name="detailcover">#REF!</definedName>
    <definedName name="DF">#REF!</definedName>
    <definedName name="DFDASR">[0]!go_START</definedName>
    <definedName name="DFE" hidden="1">#REF!</definedName>
    <definedName name="dff">#REF!</definedName>
    <definedName name="DFG">#REF!,#REF!</definedName>
    <definedName name="DFH">#REF!,#REF!</definedName>
    <definedName name="dfhdgh">#REF!</definedName>
    <definedName name="dfhgfh">#REF!</definedName>
    <definedName name="dfhs">#REF!</definedName>
    <definedName name="dflt2">#REF!</definedName>
    <definedName name="dflt3">#REF!</definedName>
    <definedName name="dflt4">#REF!</definedName>
    <definedName name="dflt5">#REF!</definedName>
    <definedName name="dflt6">#REF!</definedName>
    <definedName name="dflt7">#REF!</definedName>
    <definedName name="dfsh">#REF!,#REF!</definedName>
    <definedName name="dg">#N/A</definedName>
    <definedName name="dgh">#REF!</definedName>
    <definedName name="dgj">#REF!,#REF!</definedName>
    <definedName name="dgs">#REF!</definedName>
    <definedName name="DHI">#REF!</definedName>
    <definedName name="dickf">#REF!</definedName>
    <definedName name="DIES">#REF!</definedName>
    <definedName name="DIRECTORY">#REF!</definedName>
    <definedName name="DIST1">#REF!</definedName>
    <definedName name="DIST2">#REF!</definedName>
    <definedName name="dj">#REF!</definedName>
    <definedName name="DLINE1">#REF!</definedName>
    <definedName name="DLINE2">#REF!</definedName>
    <definedName name="DLINE3">#REF!</definedName>
    <definedName name="Drawing">#REF!</definedName>
    <definedName name="DrawMainSchedule2">#REF!</definedName>
    <definedName name="drivet">[0]!drivet</definedName>
    <definedName name="drivet_B">[0]!drivet_B</definedName>
    <definedName name="DRUCK_VS">#REF!</definedName>
    <definedName name="ds">[0]!ds</definedName>
    <definedName name="dsadasdasd">#REF!</definedName>
    <definedName name="dsdf">#REF!</definedName>
    <definedName name="dsdsd" hidden="1">#REF!</definedName>
    <definedName name="dsf">#REF!</definedName>
    <definedName name="dsfsf" hidden="1">{"SUM GER",#N/A,FALSE,"SUM GER";"SUM FRA",#N/A,FALSE,"SUM FRA";"SUM ITA",#N/A,FALSE,"SUM ITA";"SUM SPA",#N/A,FALSE,"SUM SPA";"SUM EGB",#N/A,FALSE,"SUM EGB";"SUM IND",#N/A,FALSE,"SUM IND"}</definedName>
    <definedName name="dsgsf">#REF!</definedName>
    <definedName name="dsh">#REF!</definedName>
    <definedName name="DUA">#REF!</definedName>
    <definedName name="DUMMY">#REF!</definedName>
    <definedName name="dvd">#REF!</definedName>
    <definedName name="DWA">#REF!</definedName>
    <definedName name="dx">#REF!</definedName>
    <definedName name="dxf">#REF!</definedName>
    <definedName name="dz">#REF!</definedName>
    <definedName name="E_ﾄﾙｸｶｰﾌﾞ">#REF!</definedName>
    <definedName name="E5TU">#REF!</definedName>
    <definedName name="EA">#REF!</definedName>
    <definedName name="EAH">#REF!</definedName>
    <definedName name="EARG">#REF!,#REF!</definedName>
    <definedName name="eat">#REF!</definedName>
    <definedName name="EC">#N/A</definedName>
    <definedName name="ECI">#REF!,#REF!,#REF!,#REF!,#REF!,#REF!,#REF!,#REF!,#REF!,#REF!,#REF!,#REF!</definedName>
    <definedName name="EDS">#REF!</definedName>
    <definedName name="EE">#REF!</definedName>
    <definedName name="eeee" hidden="1">{"PT2000",#N/A,FALSE,"BL2000"}</definedName>
    <definedName name="EF" hidden="1">#REF!</definedName>
    <definedName name="EFC" hidden="1">#REF!</definedName>
    <definedName name="EHR" hidden="1">#REF!</definedName>
    <definedName name="electrical">#REF!</definedName>
    <definedName name="EMPTY">#REF!</definedName>
    <definedName name="Empty_Shooter" hidden="1">#REF!</definedName>
    <definedName name="END">#REF!</definedName>
    <definedName name="End_Bal">#REF!</definedName>
    <definedName name="end_cum">#REF!</definedName>
    <definedName name="end_cum2">#REF!</definedName>
    <definedName name="END_SYORI">#REF!</definedName>
    <definedName name="endCell">#REF!</definedName>
    <definedName name="enero">#REF!,#REF!,#REF!,#REF!</definedName>
    <definedName name="ENG">#REF!</definedName>
    <definedName name="ENG_code">#REF!</definedName>
    <definedName name="ENGINE">[0]!ENGINE</definedName>
    <definedName name="ENGINE_B">[0]!ENGINE_B</definedName>
    <definedName name="ENGINE2">[0]!ENGINE2</definedName>
    <definedName name="Engineer_Plastic_Products_Co.__Ltd.">"Data1"</definedName>
    <definedName name="Engineerter">[0]!Engineerter</definedName>
    <definedName name="ENGL">#N/A</definedName>
    <definedName name="English1">[0]!English1</definedName>
    <definedName name="ENI">#REF!</definedName>
    <definedName name="enkkf">#REF!</definedName>
    <definedName name="eq" hidden="1">#REF!</definedName>
    <definedName name="EQF" hidden="1">#REF!</definedName>
    <definedName name="er">#REF!</definedName>
    <definedName name="erate1">#REF!</definedName>
    <definedName name="erate2">#REF!</definedName>
    <definedName name="ERG">#REF!</definedName>
    <definedName name="erh">#REF!</definedName>
    <definedName name="eval">#REF!</definedName>
    <definedName name="ew">#REF!</definedName>
    <definedName name="EX">#REF!</definedName>
    <definedName name="exc185W">#REF!</definedName>
    <definedName name="Excel5_Rep1_Models">#REF!</definedName>
    <definedName name="Excel5_Rep2_Models">#REF!</definedName>
    <definedName name="Extra_Pay">#REF!</definedName>
    <definedName name="F" hidden="1">#REF!</definedName>
    <definedName name="ｆ">#REF!</definedName>
    <definedName name="F_CLOSE">#REF!</definedName>
    <definedName name="F_OPEN">#REF!</definedName>
    <definedName name="fa">#REF!</definedName>
    <definedName name="Fabric">#REF!</definedName>
    <definedName name="FAG">#REF!</definedName>
    <definedName name="FAS">#REF!</definedName>
    <definedName name="fasdf" hidden="1">{"SUM ALL YR",#N/A,FALSE,"SUM ALL YR";"sum01",#N/A,FALSE,"SUM 01";"sumM2",#N/A,FALSE,"SUM M2";"sum02",#N/A,FALSE,"SUM 02";"sum03",#N/A,FALSE,"SUM 03";"sum04",#N/A,FALSE,"SUM 04";"sum05",#N/A,FALSE,"SUM 05"}</definedName>
    <definedName name="faskf">#REF!</definedName>
    <definedName name="fd">#REF!</definedName>
    <definedName name="fdfd" hidden="1">#REF!</definedName>
    <definedName name="fdgwrty">#REF!</definedName>
    <definedName name="fdhfy" hidden="1">#REF!</definedName>
    <definedName name="fdhgd">#REF!</definedName>
    <definedName name="fds">#REF!,#REF!</definedName>
    <definedName name="fdzs">#REF!</definedName>
    <definedName name="feekf">#REF!</definedName>
    <definedName name="FEG" hidden="1">#REF!</definedName>
    <definedName name="FER" hidden="1">#REF!</definedName>
    <definedName name="FF">#REF!</definedName>
    <definedName name="FFF">#REF!</definedName>
    <definedName name="FFFF">#REF!</definedName>
    <definedName name="fffff">[0]!fffff</definedName>
    <definedName name="FG" hidden="1">#REF!</definedName>
    <definedName name="FGA">#REF!</definedName>
    <definedName name="FGAE">#REF!</definedName>
    <definedName name="FGDFG">[0]!kkk</definedName>
    <definedName name="fgdhsfgj">#REF!,#REF!</definedName>
    <definedName name="fgf">#REF!</definedName>
    <definedName name="FGHF">[0]!FGHF</definedName>
    <definedName name="FGHFH">#REF!,#REF!</definedName>
    <definedName name="fghgjgjh">#REF!</definedName>
    <definedName name="fghsg">#REF!</definedName>
    <definedName name="fgj">#REF!</definedName>
    <definedName name="fgn">#REF!</definedName>
    <definedName name="fgnj">#REF!</definedName>
    <definedName name="fgs">#REF!</definedName>
    <definedName name="FH">#REF!</definedName>
    <definedName name="fhdg">#REF!</definedName>
    <definedName name="FHS">#REF!</definedName>
    <definedName name="FILE">#REF!</definedName>
    <definedName name="FINL">#N/A</definedName>
    <definedName name="fj">#REF!</definedName>
    <definedName name="fjy">#REF!</definedName>
    <definedName name="FLAG">#REF!</definedName>
    <definedName name="FNM">#REF!</definedName>
    <definedName name="fnmkf">#REF!</definedName>
    <definedName name="FORSP">#REF!</definedName>
    <definedName name="FORSP1">#REF!</definedName>
    <definedName name="FORSP2">#REF!</definedName>
    <definedName name="FRAN">#N/A</definedName>
    <definedName name="fre" hidden="1">#REF!</definedName>
    <definedName name="frfdgx">#REF!</definedName>
    <definedName name="frisco">54</definedName>
    <definedName name="ＦＳ">[0]!ＦＳ</definedName>
    <definedName name="fsd" hidden="1">#REF!</definedName>
    <definedName name="FSG">#REF!</definedName>
    <definedName name="Full_Print">#REF!</definedName>
    <definedName name="FWE" hidden="1">#REF!</definedName>
    <definedName name="FWEFG" hidden="1">#REF!</definedName>
    <definedName name="G">#REF!</definedName>
    <definedName name="G_0_kousu">[0]!G_0_kousu</definedName>
    <definedName name="G_0_kousu_B">[0]!G_0_kousu_B</definedName>
    <definedName name="G_n_shokig">[0]!G_n_shokig</definedName>
    <definedName name="G_n_shokig_B">[0]!G_n_shokig_B</definedName>
    <definedName name="G_S">#REF!</definedName>
    <definedName name="G_S_Summary">#REF!</definedName>
    <definedName name="G22_">#REF!</definedName>
    <definedName name="GA">#REF!</definedName>
    <definedName name="gad">#REF!,#REF!</definedName>
    <definedName name="GAE">#REF!</definedName>
    <definedName name="GAF">#REF!</definedName>
    <definedName name="gagag">#REF!</definedName>
    <definedName name="GBW" hidden="1">#REF!</definedName>
    <definedName name="gda">#REF!,#REF!</definedName>
    <definedName name="gdd">#REF!</definedName>
    <definedName name="GDF">#REF!</definedName>
    <definedName name="gdgj">#REF!</definedName>
    <definedName name="gdhg">#REF!</definedName>
    <definedName name="ge">#REF!</definedName>
    <definedName name="genka">[0]!genka</definedName>
    <definedName name="genka_B">[0]!genka_B</definedName>
    <definedName name="genkaB_ALL">#REF!</definedName>
    <definedName name="genkaB_FP">#REF!</definedName>
    <definedName name="genkaB_FR">#REF!</definedName>
    <definedName name="genkaB_RR1">#REF!</definedName>
    <definedName name="genkaB_RR2">#REF!</definedName>
    <definedName name="genkaT_ALL">#REF!</definedName>
    <definedName name="genkaT_FP">#REF!</definedName>
    <definedName name="genkaT_FR">#REF!</definedName>
    <definedName name="genkaT_RR1">#REF!</definedName>
    <definedName name="genkaT_RR2">#REF!</definedName>
    <definedName name="GERM">#N/A</definedName>
    <definedName name="gf">[0]!gf</definedName>
    <definedName name="GFAG">#REF!,#REF!</definedName>
    <definedName name="gfb">#REF!</definedName>
    <definedName name="gfbh">#REF!</definedName>
    <definedName name="gfd">#REF!</definedName>
    <definedName name="gfda">#REF!</definedName>
    <definedName name="gfdgh" hidden="1">{"SUM GER",#N/A,FALSE,"SUM GER";"SUM FRA",#N/A,FALSE,"SUM FRA";"SUM ITA",#N/A,FALSE,"SUM ITA";"SUM SPA",#N/A,FALSE,"SUM SPA";"SUM EGB",#N/A,FALSE,"SUM EGB";"SUM IND",#N/A,FALSE,"SUM IND"}</definedName>
    <definedName name="GFG">#REF!</definedName>
    <definedName name="gfhsg">#REF!</definedName>
    <definedName name="gfsfgh">#REF!</definedName>
    <definedName name="gfshfsg">#REF!</definedName>
    <definedName name="GG">#REF!</definedName>
    <definedName name="ggh">#REF!</definedName>
    <definedName name="gghj" hidden="1">#REF!</definedName>
    <definedName name="ggr">#REF!</definedName>
    <definedName name="GH">"?? 7"</definedName>
    <definedName name="GHA">#REF!</definedName>
    <definedName name="ghf">#REF!</definedName>
    <definedName name="ghfg">#REF!</definedName>
    <definedName name="ghg">#REF!</definedName>
    <definedName name="ghgh">#REF!</definedName>
    <definedName name="ghgj">#REF!</definedName>
    <definedName name="ghj" hidden="1">#REF!</definedName>
    <definedName name="GHPS">#REF!</definedName>
    <definedName name="ghs">#REF!,#REF!</definedName>
    <definedName name="GIFU1">#REF!</definedName>
    <definedName name="GIFU2">#REF!</definedName>
    <definedName name="GIFU3">#REF!</definedName>
    <definedName name="gj">#REF!</definedName>
    <definedName name="GKD">#REF!</definedName>
    <definedName name="GKK">#REF!</definedName>
    <definedName name="GMQZ">#REF!</definedName>
    <definedName name="gn">#REF!</definedName>
    <definedName name="go_PRJ">#REF!</definedName>
    <definedName name="go_START">#REF!</definedName>
    <definedName name="graphcopy">[0]!graphcopy</definedName>
    <definedName name="graphcopy_B">[0]!graphcopy_B</definedName>
    <definedName name="GREE">#N/A</definedName>
    <definedName name="GRG">#REF!</definedName>
    <definedName name="GRW">#REF!</definedName>
    <definedName name="GSA">#REF!</definedName>
    <definedName name="GSB">#REF!</definedName>
    <definedName name="gsbkf">#REF!</definedName>
    <definedName name="GSE" hidden="1">#REF!</definedName>
    <definedName name="gsf">#REF!</definedName>
    <definedName name="gsh">#REF!</definedName>
    <definedName name="GSS">#REF!</definedName>
    <definedName name="gsskf">#REF!</definedName>
    <definedName name="GT">#REF!,#REF!</definedName>
    <definedName name="GTG">#REF!</definedName>
    <definedName name="GTI">#REF!</definedName>
    <definedName name="gtikf">#REF!</definedName>
    <definedName name="gtr">#REF!</definedName>
    <definedName name="Gw">#REF!</definedName>
    <definedName name="GWG" hidden="1">#REF!</definedName>
    <definedName name="GWR">#REF!</definedName>
    <definedName name="GWRT" hidden="1">#REF!</definedName>
    <definedName name="GYI">#REF!</definedName>
    <definedName name="gyikf">#REF!</definedName>
    <definedName name="h">#REF!</definedName>
    <definedName name="H_B">#N/A</definedName>
    <definedName name="HA">#REF!</definedName>
    <definedName name="had">#REF!,#REF!</definedName>
    <definedName name="HANAGE">#REF!</definedName>
    <definedName name="HATE">#REF!</definedName>
    <definedName name="HB">#REF!</definedName>
    <definedName name="HCH">#REF!</definedName>
    <definedName name="HCNR">#REF!</definedName>
    <definedName name="HD">#REF!</definedName>
    <definedName name="hdf">#REF!,#REF!</definedName>
    <definedName name="hdfgh" hidden="1">{"SUM GER",#N/A,FALSE,"SUM GER";"SUM FRA",#N/A,FALSE,"SUM FRA";"SUM ITA",#N/A,FALSE,"SUM ITA";"SUM SPA",#N/A,FALSE,"SUM SPA";"SUM EGB",#N/A,FALSE,"SUM EGB";"SUM IND",#N/A,FALSE,"SUM IND"}</definedName>
    <definedName name="hdfghfg" hidden="1">{"SUM ALL YR",#N/A,FALSE,"SUM ALL YR";"sum01",#N/A,FALSE,"SUM 01";"sumM2",#N/A,FALSE,"SUM M2";"sum02",#N/A,FALSE,"SUM 02";"sum03",#N/A,FALSE,"SUM 03";"sum04",#N/A,FALSE,"SUM 04";"sum05",#N/A,FALSE,"SUM 05"}</definedName>
    <definedName name="hdfh">#REF!,#REF!</definedName>
    <definedName name="hdfj">#REF!</definedName>
    <definedName name="hdj">#REF!</definedName>
    <definedName name="HDK">#REF!</definedName>
    <definedName name="hds">#REF!</definedName>
    <definedName name="HEADDAYA3">#REF!,#REF!,#REF!,#REF!,#REF!,#REF!,#REF!,#REF!,#REF!,#REF!,#REF!,#REF!,#REF!</definedName>
    <definedName name="HEADDAYA4">#REF!,#REF!,#REF!,#REF!,#REF!,#REF!,#REF!,#REF!,#REF!,#REF!,#REF!,#REF!,#REF!,#REF!,#REF!,#REF!,#REF!</definedName>
    <definedName name="Header_Row">ROW(#REF!)</definedName>
    <definedName name="heading">#REF!</definedName>
    <definedName name="HEADWEEKA3">#REF!,#REF!,#REF!,#REF!,#REF!,#REF!,#REF!,#REF!,#REF!,#REF!,#REF!,#REF!</definedName>
    <definedName name="HEADWEEKA4">#REF!,#REF!,#REF!,#REF!,#REF!,#REF!,#REF!,#REF!,#REF!,#REF!,#REF!,#REF!</definedName>
    <definedName name="Height">20</definedName>
    <definedName name="HELP">#REF!</definedName>
    <definedName name="HES">#REF!</definedName>
    <definedName name="HEt">#REF!</definedName>
    <definedName name="HF">#REF!</definedName>
    <definedName name="HF1_HARN">#N/A</definedName>
    <definedName name="hfd">#REF!</definedName>
    <definedName name="hfghfhj">#REF!</definedName>
    <definedName name="HG">#REF!</definedName>
    <definedName name="hgfxd">#REF!</definedName>
    <definedName name="HGR">#REF!</definedName>
    <definedName name="hgsf">#REF!</definedName>
    <definedName name="hh">[0]!hh</definedName>
    <definedName name="HHHH">#N/A</definedName>
    <definedName name="hhhhhh">[0]!hhhhhh</definedName>
    <definedName name="HIACE">#N/A</definedName>
    <definedName name="HINBAN">#REF!</definedName>
    <definedName name="HINO">[0]!HINO</definedName>
    <definedName name="HINO1">#REF!</definedName>
    <definedName name="HINO2">#REF!</definedName>
    <definedName name="HINO3">#REF!</definedName>
    <definedName name="HIR">#REF!</definedName>
    <definedName name="HIRITU0">#REF!</definedName>
    <definedName name="HIRITU0.1">#REF!</definedName>
    <definedName name="HIRITU1">#REF!</definedName>
    <definedName name="HIRITU1.1">#REF!</definedName>
    <definedName name="HIRITU10">#REF!</definedName>
    <definedName name="HIRITU11">#REF!</definedName>
    <definedName name="HIRITU12">#REF!</definedName>
    <definedName name="HIRITU12.1">#REF!</definedName>
    <definedName name="HIRITU12.2">#REF!</definedName>
    <definedName name="HIRITU12.3">#REF!</definedName>
    <definedName name="HIRITU13">#REF!</definedName>
    <definedName name="HIRITU14">#REF!</definedName>
    <definedName name="HIRITU15">#REF!</definedName>
    <definedName name="HIRITU16">#REF!</definedName>
    <definedName name="HIRITU17">#REF!</definedName>
    <definedName name="HIRITU18">#REF!</definedName>
    <definedName name="HIRITU19">#REF!</definedName>
    <definedName name="HIRITU2">#REF!</definedName>
    <definedName name="HIRITU2.1">#REF!</definedName>
    <definedName name="HIRITU2.2">#REF!</definedName>
    <definedName name="HIRITU2.3">#REF!</definedName>
    <definedName name="HIRITU20">#REF!</definedName>
    <definedName name="HIRITU21">#REF!</definedName>
    <definedName name="HIRITU22">#REF!</definedName>
    <definedName name="HIRITU22.1">#REF!</definedName>
    <definedName name="HIRITU22.2">#REF!</definedName>
    <definedName name="HIRITU22.3">#REF!</definedName>
    <definedName name="HIRITU23">#REF!</definedName>
    <definedName name="HIRITU24">#REF!</definedName>
    <definedName name="HIRITU25">#REF!</definedName>
    <definedName name="HIRITU26">#REF!</definedName>
    <definedName name="HIRITU27">#REF!</definedName>
    <definedName name="HIRITU28">#REF!</definedName>
    <definedName name="HIRITU29">#REF!</definedName>
    <definedName name="HIRITU3">#REF!</definedName>
    <definedName name="HIRITU4">#REF!</definedName>
    <definedName name="HIRITU5">#REF!</definedName>
    <definedName name="HIRITU6">#REF!</definedName>
    <definedName name="HIRITU7">#REF!</definedName>
    <definedName name="HIRITU8">#REF!</definedName>
    <definedName name="HIRITU9">#REF!</definedName>
    <definedName name="HIT">#REF!</definedName>
    <definedName name="hj">#REF!</definedName>
    <definedName name="ｈｊ１">#REF!</definedName>
    <definedName name="HJGHJ">[0]!HJGHJ</definedName>
    <definedName name="hjk">#REF!</definedName>
    <definedName name="HL">#N/A</definedName>
    <definedName name="HN">#REF!</definedName>
    <definedName name="HNL">#REF!</definedName>
    <definedName name="HOKYU1">#REF!</definedName>
    <definedName name="HOKYU2">#REF!</definedName>
    <definedName name="HOKYU3">#REF!</definedName>
    <definedName name="HOLL">#N/A</definedName>
    <definedName name="HOMOLO">#REF!</definedName>
    <definedName name="hOU">Scheduled_Payment+Extra_Payment</definedName>
    <definedName name="hous">IF(Loan_Amount*Interest_Rate*Loan_Years*Loan_Start&gt;0,1,0)</definedName>
    <definedName name="HP">#REF!</definedName>
    <definedName name="hr">#REF!</definedName>
    <definedName name="hry" hidden="1">#REF!</definedName>
    <definedName name="HS">#REF!</definedName>
    <definedName name="hsdg">#REF!</definedName>
    <definedName name="hsdgh">#REF!</definedName>
    <definedName name="HSF">#REF!</definedName>
    <definedName name="hsfg">#REF!</definedName>
    <definedName name="hsgd">#REF!</definedName>
    <definedName name="hsrg">#REF!</definedName>
    <definedName name="HT">#REF!</definedName>
    <definedName name="HTML_CodePage" hidden="1">932</definedName>
    <definedName name="HTML_Control" hidden="1">{"'TOYOTA'!$A$1:$R$26"}</definedName>
    <definedName name="HTML_Description" hidden="1">""</definedName>
    <definedName name="HTML_Email" hidden="1">""</definedName>
    <definedName name="HTML_Header" hidden="1">"TOYOTA"</definedName>
    <definedName name="HTML_LastUpdate" hidden="1">"02/04/01"</definedName>
    <definedName name="HTML_LineAfter" hidden="1">FALSE</definedName>
    <definedName name="HTML_LineBefore" hidden="1">FALSE</definedName>
    <definedName name="HTML_Name" hidden="1">"VK"</definedName>
    <definedName name="HTML_OBDlg2" hidden="1">TRUE</definedName>
    <definedName name="HTML_OBDlg4" hidden="1">TRUE</definedName>
    <definedName name="HTML_OS" hidden="1">0</definedName>
    <definedName name="HTML_PathFile" hidden="1">"C:\My Documents\toyota1.html"</definedName>
    <definedName name="HTML_Title" hidden="1">"重心高DB"</definedName>
    <definedName name="HTML1_1" hidden="1">"[ＤＢレイアウト.xls]売上実績!$B$1:$J$39"</definedName>
    <definedName name="HTML1_10" hidden="1">""</definedName>
    <definedName name="HTML1_11" hidden="1">1</definedName>
    <definedName name="HTML1_12" hidden="1">"C:\tmp\tprc_res01.htm"</definedName>
    <definedName name="HTML1_2" hidden="1">1</definedName>
    <definedName name="HTML1_3" hidden="1">"ＤＢレイアウト.xls"</definedName>
    <definedName name="HTML1_4" hidden="1">"売上実績"</definedName>
    <definedName name="HTML1_5" hidden="1">""</definedName>
    <definedName name="HTML1_6" hidden="1">1</definedName>
    <definedName name="HTML1_7" hidden="1">-4146</definedName>
    <definedName name="HTML1_8" hidden="1">"97/11/14"</definedName>
    <definedName name="HTML1_9" hidden="1">"情報システム部"</definedName>
    <definedName name="HTMLCount" hidden="1">1</definedName>
    <definedName name="HTTIMV27_DAT">#REF!</definedName>
    <definedName name="HUK">#REF!</definedName>
    <definedName name="HWG" hidden="1">#REF!</definedName>
    <definedName name="hy">#REF!</definedName>
    <definedName name="hyf">#REF!</definedName>
    <definedName name="hyjtr">#REF!</definedName>
    <definedName name="HYO">#REF!</definedName>
    <definedName name="HYOHIROS">#REF!</definedName>
    <definedName name="hyt">#REF!</definedName>
    <definedName name="hytr">#REF!</definedName>
    <definedName name="I" hidden="1">#REF!</definedName>
    <definedName name="ICH">#REF!</definedName>
    <definedName name="ID">#REF!</definedName>
    <definedName name="iddata">#REF!</definedName>
    <definedName name="idexp">#REF!</definedName>
    <definedName name="idkkf">#REF!</definedName>
    <definedName name="IGP">#REF!</definedName>
    <definedName name="igpkf">#REF!</definedName>
    <definedName name="II">#REF!</definedName>
    <definedName name="IKP">#REF!</definedName>
    <definedName name="IMI">#REF!</definedName>
    <definedName name="imikf">#REF!</definedName>
    <definedName name="IN">#REF!</definedName>
    <definedName name="INABE1">#REF!</definedName>
    <definedName name="INABE2">#REF!</definedName>
    <definedName name="INABE3">#REF!</definedName>
    <definedName name="INC">#REF!</definedName>
    <definedName name="incE">#REF!</definedName>
    <definedName name="incQ">#REF!</definedName>
    <definedName name="INJｵｰﾅﾒﾝﾄ">#REF!</definedName>
    <definedName name="INK">#REF!</definedName>
    <definedName name="inkkf">#REF!</definedName>
    <definedName name="insb01">#REF!</definedName>
    <definedName name="insb06">#REF!</definedName>
    <definedName name="insb07">#REF!</definedName>
    <definedName name="insb08">#REF!</definedName>
    <definedName name="insb09">#REF!</definedName>
    <definedName name="insb10">#REF!</definedName>
    <definedName name="insb11">#REF!</definedName>
    <definedName name="insb12">#REF!</definedName>
    <definedName name="insb17">#REF!</definedName>
    <definedName name="insb18">#REF!</definedName>
    <definedName name="insb20">#REF!</definedName>
    <definedName name="insb21">#REF!</definedName>
    <definedName name="insb22">#REF!</definedName>
    <definedName name="insb23">#REF!</definedName>
    <definedName name="insb25">#REF!</definedName>
    <definedName name="insb26">#REF!</definedName>
    <definedName name="insb32">#REF!</definedName>
    <definedName name="insb38">#REF!</definedName>
    <definedName name="insb39">#REF!</definedName>
    <definedName name="insb40">#REF!</definedName>
    <definedName name="insb41">#REF!</definedName>
    <definedName name="insb42">#REF!</definedName>
    <definedName name="insb43">#REF!</definedName>
    <definedName name="insb44">#REF!</definedName>
    <definedName name="insb45">#REF!</definedName>
    <definedName name="insb46">#REF!</definedName>
    <definedName name="insb47">#REF!</definedName>
    <definedName name="insb48">#REF!</definedName>
    <definedName name="insb49">#REF!</definedName>
    <definedName name="insb50">#REF!</definedName>
    <definedName name="insb51">#REF!</definedName>
    <definedName name="insb52">#REF!</definedName>
    <definedName name="insb53">#REF!</definedName>
    <definedName name="insb54">#REF!</definedName>
    <definedName name="insb55">#REF!</definedName>
    <definedName name="insb56">#REF!</definedName>
    <definedName name="insb57">#REF!</definedName>
    <definedName name="insb59">#REF!</definedName>
    <definedName name="insb60">#REF!</definedName>
    <definedName name="insb62">#REF!</definedName>
    <definedName name="insb63">#REF!</definedName>
    <definedName name="insb64">#REF!</definedName>
    <definedName name="insb65">#REF!</definedName>
    <definedName name="insb66">#REF!</definedName>
    <definedName name="insb67">#REF!</definedName>
    <definedName name="insd01">#REF!</definedName>
    <definedName name="insd02">#REF!</definedName>
    <definedName name="insd03">#REF!</definedName>
    <definedName name="insd04">#REF!</definedName>
    <definedName name="insd05">#REF!</definedName>
    <definedName name="insd06">#REF!</definedName>
    <definedName name="insd08">#REF!</definedName>
    <definedName name="insd09">#REF!</definedName>
    <definedName name="insd10">#REF!</definedName>
    <definedName name="insd11">#REF!</definedName>
    <definedName name="insd12">#REF!</definedName>
    <definedName name="insd13">#REF!</definedName>
    <definedName name="insd50">#REF!</definedName>
    <definedName name="inse08">#REF!</definedName>
    <definedName name="inse09">#REF!</definedName>
    <definedName name="inse10">#REF!</definedName>
    <definedName name="inse11">#REF!</definedName>
    <definedName name="inse12">#REF!</definedName>
    <definedName name="inse13">#REF!</definedName>
    <definedName name="insu01">#REF!</definedName>
    <definedName name="int">#REF!</definedName>
    <definedName name="Interest_Rate">#REF!</definedName>
    <definedName name="IPAct">#REF!</definedName>
    <definedName name="IPAct_Clean">#REF!</definedName>
    <definedName name="IPAct2">#REF!</definedName>
    <definedName name="IPAct2_Clean">#REF!</definedName>
    <definedName name="IPCom">#REF!</definedName>
    <definedName name="ipday_update">#REF!,#REF!,#REF!,#REF!</definedName>
    <definedName name="ipday_update2">#REF!,#REF!</definedName>
    <definedName name="IPPercent">#REF!</definedName>
    <definedName name="IPPercent2">#REF!</definedName>
    <definedName name="IPRINT_GENKA">[0]!IPRINT_GENKA</definedName>
    <definedName name="IPRINT_KOUSUU">[0]!IPRINT_KOUSUU</definedName>
    <definedName name="IREL">#N/A</definedName>
    <definedName name="IRI">#REF!</definedName>
    <definedName name="irikf">#REF!</definedName>
    <definedName name="ISAct">#REF!</definedName>
    <definedName name="ISAct_Clean">#REF!</definedName>
    <definedName name="ISAct2">#REF!</definedName>
    <definedName name="ISAct2_Clean">#REF!</definedName>
    <definedName name="ISCom">#REF!</definedName>
    <definedName name="ISDay">#REF!</definedName>
    <definedName name="isday_update">#REF!,#REF!,#REF!,#REF!</definedName>
    <definedName name="isday_update2">#REF!,#REF!</definedName>
    <definedName name="ISDay2">#REF!</definedName>
    <definedName name="isikf">#REF!</definedName>
    <definedName name="ISSch">#REF!</definedName>
    <definedName name="ISSch_Clean">#REF!</definedName>
    <definedName name="issch_update">#REF!,#REF!,#REF!,#REF!</definedName>
    <definedName name="issch_update2">#REF!,#REF!</definedName>
    <definedName name="ISSch2">#REF!</definedName>
    <definedName name="ISSch2_Clean">#REF!</definedName>
    <definedName name="ITAATU">#REF!</definedName>
    <definedName name="ITAL">#N/A</definedName>
    <definedName name="ITEM">#REF!,#REF!,#REF!,#REF!,#REF!,#REF!,#REF!,#REF!,#REF!</definedName>
    <definedName name="iuijh">#REF!</definedName>
    <definedName name="IUP">#REF!</definedName>
    <definedName name="iupkf">#REF!</definedName>
    <definedName name="iya">#REF!</definedName>
    <definedName name="J">#REF!</definedName>
    <definedName name="Jan00">#REF!</definedName>
    <definedName name="Japanese1">[0]!Japanese1</definedName>
    <definedName name="jdf">#REF!</definedName>
    <definedName name="je">#REF!</definedName>
    <definedName name="jg">[0]!jg</definedName>
    <definedName name="jh" hidden="1">#REF!</definedName>
    <definedName name="jhg">#REF!</definedName>
    <definedName name="JHKJ">[0]!JHKJ</definedName>
    <definedName name="JIKEN">[0]!JIKEN</definedName>
    <definedName name="JIKEN_B">[0]!JIKEN_B</definedName>
    <definedName name="JJ">#REF!</definedName>
    <definedName name="jkklghy">#REF!</definedName>
    <definedName name="JKL" hidden="1">#REF!</definedName>
    <definedName name="jn">#REF!</definedName>
    <definedName name="JOKEN">#REF!</definedName>
    <definedName name="jpy">#REF!</definedName>
    <definedName name="JULIO">[0]!JULIO</definedName>
    <definedName name="jvoifg">#REF!</definedName>
    <definedName name="jyg">#REF!</definedName>
    <definedName name="jyt">#REF!</definedName>
    <definedName name="k">[0]!k</definedName>
    <definedName name="K_12">#REF!</definedName>
    <definedName name="K_14">#REF!</definedName>
    <definedName name="k_3">#REF!</definedName>
    <definedName name="k_45">#REF!</definedName>
    <definedName name="K_CIP">#REF!</definedName>
    <definedName name="KAD0">#REF!</definedName>
    <definedName name="KADAI">#REF!</definedName>
    <definedName name="KADO">#REF!</definedName>
    <definedName name="KADOU0">#REF!</definedName>
    <definedName name="KADOU1">#REF!</definedName>
    <definedName name="KADOU10">#REF!</definedName>
    <definedName name="KADOU11">#REF!</definedName>
    <definedName name="KADOU12">#REF!</definedName>
    <definedName name="KADOU13">#REF!</definedName>
    <definedName name="KADOU14">#REF!</definedName>
    <definedName name="KADOU15">#REF!</definedName>
    <definedName name="KADOU16">#REF!</definedName>
    <definedName name="KADOU17">#REF!</definedName>
    <definedName name="KADOU18">#REF!</definedName>
    <definedName name="KADOU19">#REF!</definedName>
    <definedName name="KADOU2">#REF!</definedName>
    <definedName name="KADOU20">#REF!</definedName>
    <definedName name="KADOU21">#REF!</definedName>
    <definedName name="KADOU22">#REF!</definedName>
    <definedName name="KADOU23">#REF!</definedName>
    <definedName name="KADOU24">#REF!</definedName>
    <definedName name="KADOU25">#REF!</definedName>
    <definedName name="KADOU26">#REF!</definedName>
    <definedName name="KADOU27">#REF!</definedName>
    <definedName name="KADOU28">#REF!</definedName>
    <definedName name="KADOU29">#REF!</definedName>
    <definedName name="KADOU3">#REF!</definedName>
    <definedName name="KADOU4">#REF!</definedName>
    <definedName name="KADOU5">#REF!</definedName>
    <definedName name="KADOU6">#REF!</definedName>
    <definedName name="KADOU7">#REF!</definedName>
    <definedName name="KADOU8">#REF!</definedName>
    <definedName name="KADOU9">#REF!</definedName>
    <definedName name="KAI">#REF!</definedName>
    <definedName name="KAITOU">#REF!</definedName>
    <definedName name="KAITOU1">#REF!</definedName>
    <definedName name="KAKI">[0]!KAKI</definedName>
    <definedName name="KARIYA1">#REF!</definedName>
    <definedName name="KARIYA2">#REF!</definedName>
    <definedName name="KARIYA3">#REF!</definedName>
    <definedName name="KATA">#REF!</definedName>
    <definedName name="katacheck">[0]!katacheck</definedName>
    <definedName name="katacheck_B">[0]!katacheck_B</definedName>
    <definedName name="KAWANISI1">#REF!</definedName>
    <definedName name="KAWANISI2">#REF!</definedName>
    <definedName name="KAWANISI3">#REF!</definedName>
    <definedName name="KBI">#REF!</definedName>
    <definedName name="KC">#REF!</definedName>
    <definedName name="kdgjiog">#REF!</definedName>
    <definedName name="kdrkf">#REF!</definedName>
    <definedName name="KDYE">#REF!</definedName>
    <definedName name="KDYL">#REF!</definedName>
    <definedName name="kgdkf">#REF!</definedName>
    <definedName name="KGI">#REF!</definedName>
    <definedName name="khjhkhj">#REF!</definedName>
    <definedName name="ki">#REF!</definedName>
    <definedName name="KIFU">#REF!</definedName>
    <definedName name="KIFUCODE1">#REF!</definedName>
    <definedName name="KIFUCODE2">#REF!</definedName>
    <definedName name="KIFUROS">#REF!</definedName>
    <definedName name="KIFUTANKA">#REF!</definedName>
    <definedName name="KIFUTANKA2">#REF!</definedName>
    <definedName name="kih">#REF!</definedName>
    <definedName name="kio">#REF!</definedName>
    <definedName name="kitayama">#REF!</definedName>
    <definedName name="kj" hidden="1">#REF!</definedName>
    <definedName name="kjig">#REF!</definedName>
    <definedName name="kju" hidden="1">#REF!</definedName>
    <definedName name="kk">#REF!</definedName>
    <definedName name="kkk">#N/A</definedName>
    <definedName name="kkkkk">#REF!</definedName>
    <definedName name="kkkkkk">#REF!</definedName>
    <definedName name="KKKKKKKKK">#REF!</definedName>
    <definedName name="KLN">#REF!</definedName>
    <definedName name="klnkf">#REF!</definedName>
    <definedName name="KOBE1">#REF!</definedName>
    <definedName name="KOBE2">#REF!</definedName>
    <definedName name="KOBE3">#REF!</definedName>
    <definedName name="KOJIMA1">#REF!</definedName>
    <definedName name="KOJIMA2">#REF!</definedName>
    <definedName name="KOJIMA3">#REF!</definedName>
    <definedName name="KONKI">#REF!</definedName>
    <definedName name="KONKIKAN">#REF!</definedName>
    <definedName name="KONTANKA">#REF!</definedName>
    <definedName name="KONYUUSHI">#REF!</definedName>
    <definedName name="KS">#REF!</definedName>
    <definedName name="KSB">#REF!</definedName>
    <definedName name="ksbkf">#REF!</definedName>
    <definedName name="KTM">#REF!</definedName>
    <definedName name="ktmkf">#REF!</definedName>
    <definedName name="ku">#REF!</definedName>
    <definedName name="kufdsai">#REF!</definedName>
    <definedName name="KumiCol">#REF!</definedName>
    <definedName name="KYB">#REF!</definedName>
    <definedName name="kybkf">#REF!</definedName>
    <definedName name="L" hidden="1">#REF!</definedName>
    <definedName name="L610S">#REF!</definedName>
    <definedName name="Label">#REF!</definedName>
    <definedName name="LADDER">#REF!</definedName>
    <definedName name="LARGO">#REF!,#REF!,#REF!,#REF!,#REF!,#REF!,#REF!,#REF!,#REF!</definedName>
    <definedName name="Last_Row">#N/A</definedName>
    <definedName name="LB">#REF!</definedName>
    <definedName name="LC">#REF!</definedName>
    <definedName name="LE">#REF!</definedName>
    <definedName name="Leasing">#REF!</definedName>
    <definedName name="LET_CPTR_CHAR__">#N/A</definedName>
    <definedName name="LETTER">#REF!</definedName>
    <definedName name="LEXUS">#N/A</definedName>
    <definedName name="limcount" hidden="1">1</definedName>
    <definedName name="LIP">#REF!</definedName>
    <definedName name="lipkf">#REF!</definedName>
    <definedName name="LIST">#REF!</definedName>
    <definedName name="list_1">#REF!</definedName>
    <definedName name="ljip">[0]!ljip</definedName>
    <definedName name="lkjh">#REF!</definedName>
    <definedName name="LL">#REF!</definedName>
    <definedName name="LLL">#N/A</definedName>
    <definedName name="llll">#REF!</definedName>
    <definedName name="LLLLLLLLLLLLL">#REF!</definedName>
    <definedName name="LM">#REF!</definedName>
    <definedName name="Loan_Amount">#REF!</definedName>
    <definedName name="Loan_Start">#REF!</definedName>
    <definedName name="Loan_Years">#REF!</definedName>
    <definedName name="LOGO" hidden="1">#REF!</definedName>
    <definedName name="LongIP">#REF!</definedName>
    <definedName name="LongXP">#REF!</definedName>
    <definedName name="LT">#REF!</definedName>
    <definedName name="M" hidden="1">#REF!</definedName>
    <definedName name="m_gf1">#REF!</definedName>
    <definedName name="m00">#REF!,#REF!</definedName>
    <definedName name="MA">#N/A</definedName>
    <definedName name="machine">#REF!</definedName>
    <definedName name="Macro4">#REF!</definedName>
    <definedName name="MAD">[0]!MAD</definedName>
    <definedName name="MAIN">#REF!</definedName>
    <definedName name="manage">[0]!manage</definedName>
    <definedName name="manage_B">[0]!manage_B</definedName>
    <definedName name="mass">#REF!</definedName>
    <definedName name="MASSm">#REF!</definedName>
    <definedName name="MASTER231W_Crosstab">#REF!</definedName>
    <definedName name="MasterList">#REF!</definedName>
    <definedName name="Mat_item">#REF!</definedName>
    <definedName name="material">[0]!material</definedName>
    <definedName name="material_B">[0]!material_B</definedName>
    <definedName name="MAW">#REF!</definedName>
    <definedName name="MAXIMA">#REF!</definedName>
    <definedName name="MAX操舵力">#REF!</definedName>
    <definedName name="May_06">#REF!</definedName>
    <definedName name="may_06_1">#REF!</definedName>
    <definedName name="mdl_sht???.btn????????_Action">#REF!</definedName>
    <definedName name="mdl_sht???.btn???????_Action">#REF!</definedName>
    <definedName name="mdl_sht???.btn??????_Action">#REF!</definedName>
    <definedName name="mdl_sht???.btn????_Action">#REF!</definedName>
    <definedName name="mdl_sht???.drp????_Action">#REF!</definedName>
    <definedName name="mdl_sht反騰法.btnイベントメモ修正_Action">#REF!</definedName>
    <definedName name="mdl_sht反騰法.btn実績デｰタ修正_Action">#REF!</definedName>
    <definedName name="mdl_sht反騰法.btn対象年月変更_Action">#REF!</definedName>
    <definedName name="mdl_sht反騰法.btn対象車種変更_Action">#REF!</definedName>
    <definedName name="mdl_sht反騰法.btn月別構成_Action">#REF!</definedName>
    <definedName name="mdl_sht反騰法.drp任意反騰_Action">#REF!</definedName>
    <definedName name="mdl_sht反騰法.drp単月反騰_Action">#REF!</definedName>
    <definedName name="ME">#REF!</definedName>
    <definedName name="MEI">#REF!</definedName>
    <definedName name="meikf">#REF!</definedName>
    <definedName name="MEN9803_MONTH_List">#REF!</definedName>
    <definedName name="MENU">[0]!MENU</definedName>
    <definedName name="MENU1">#REF!</definedName>
    <definedName name="MENU2">#REF!</definedName>
    <definedName name="MES">#REF!</definedName>
    <definedName name="meskf">#REF!</definedName>
    <definedName name="MFAct">#REF!</definedName>
    <definedName name="MFAct_Clean">#REF!</definedName>
    <definedName name="MFAct2">#REF!</definedName>
    <definedName name="MFAct2_Clean">#REF!</definedName>
    <definedName name="MFCom">#REF!</definedName>
    <definedName name="mfday_update">#REF!,#REF!,#REF!,#REF!</definedName>
    <definedName name="mfday_update2">#REF!,#REF!</definedName>
    <definedName name="MIS_MALA_DEMAND">#REF!</definedName>
    <definedName name="mjh">#REF!</definedName>
    <definedName name="MKCPTR">#REF!</definedName>
    <definedName name="MKRANGE">#REF!</definedName>
    <definedName name="ML">#REF!</definedName>
    <definedName name="mm">#REF!</definedName>
    <definedName name="mmm">[0]!mmm</definedName>
    <definedName name="mn">[0]!mn</definedName>
    <definedName name="MNP">#REF!</definedName>
    <definedName name="mnpkf">#REF!</definedName>
    <definedName name="MODIF">[0]!MODIF</definedName>
    <definedName name="Module1.戻る">[0]!Module1.戻る</definedName>
    <definedName name="Module1.記録転記">[0]!Module1.記録転記</definedName>
    <definedName name="MONTH">#REF!</definedName>
    <definedName name="MONTH1">#REF!</definedName>
    <definedName name="MONTH2">#REF!</definedName>
    <definedName name="Months_to_do">#REF!</definedName>
    <definedName name="MOTOMATI1">#REF!</definedName>
    <definedName name="MOTOMATI2">#REF!</definedName>
    <definedName name="MOTOMATI3">#REF!</definedName>
    <definedName name="MPU">#REF!</definedName>
    <definedName name="MRDD">#REF!</definedName>
    <definedName name="mrp">#REF!</definedName>
    <definedName name="MTM">#REF!</definedName>
    <definedName name="mtmkf">#REF!</definedName>
    <definedName name="MTS">#REF!</definedName>
    <definedName name="mtskf">#REF!</definedName>
    <definedName name="N">#REF!</definedName>
    <definedName name="Ｎ">[0]!Ｎ</definedName>
    <definedName name="N1M">#REF!</definedName>
    <definedName name="N2M">#REF!</definedName>
    <definedName name="N3M">#REF!</definedName>
    <definedName name="NA_1">#REF!</definedName>
    <definedName name="NA_10">#REF!</definedName>
    <definedName name="NA_11">#REF!</definedName>
    <definedName name="NA_12">#REF!</definedName>
    <definedName name="NA_2">#REF!</definedName>
    <definedName name="NA_3">#REF!</definedName>
    <definedName name="NA_4">#REF!</definedName>
    <definedName name="NA_5">#REF!</definedName>
    <definedName name="NA_6">#REF!</definedName>
    <definedName name="NA_7">#REF!</definedName>
    <definedName name="NA_8">#REF!</definedName>
    <definedName name="NA_9">#REF!</definedName>
    <definedName name="NaiGaiCol">#REF!</definedName>
    <definedName name="NAME">#REF!</definedName>
    <definedName name="name12">#REF!</definedName>
    <definedName name="nblkf">#REF!</definedName>
    <definedName name="NDDﾚｼｵ">#REF!</definedName>
    <definedName name="NDI">#REF!</definedName>
    <definedName name="NDIAC">#REF!</definedName>
    <definedName name="new">#REF!</definedName>
    <definedName name="NEWTANKA">#REF!</definedName>
    <definedName name="ng">#REF!</definedName>
    <definedName name="ngd">#REF!,#REF!</definedName>
    <definedName name="NGK">#REF!</definedName>
    <definedName name="ngkkf">#REF!</definedName>
    <definedName name="NGO">#REF!</definedName>
    <definedName name="NGT_A_112">#REF!</definedName>
    <definedName name="NGT_Q_112">#REF!</definedName>
    <definedName name="NHC">#REF!</definedName>
    <definedName name="nhckf">#REF!</definedName>
    <definedName name="NHK">#REF!</definedName>
    <definedName name="nhkkf">#REF!</definedName>
    <definedName name="nil">[0]!nil</definedName>
    <definedName name="NM">#REF!</definedName>
    <definedName name="nmb" hidden="1">#REF!</definedName>
    <definedName name="NN">#REF!</definedName>
    <definedName name="NNN">#REF!</definedName>
    <definedName name="nojima">[0]!nojima</definedName>
    <definedName name="nom">#REF!</definedName>
    <definedName name="NORW">#N/A</definedName>
    <definedName name="NQ_1">#REF!</definedName>
    <definedName name="NQ_10">#REF!</definedName>
    <definedName name="NQ_11">#REF!</definedName>
    <definedName name="NQ_12">#REF!</definedName>
    <definedName name="NQ_2">#REF!</definedName>
    <definedName name="NQ_3">#REF!</definedName>
    <definedName name="NQ_4">#REF!</definedName>
    <definedName name="NQ_5">#REF!</definedName>
    <definedName name="NQ_6">#REF!</definedName>
    <definedName name="NQ_7">#REF!</definedName>
    <definedName name="NQ_8">#REF!</definedName>
    <definedName name="NQ_9">#REF!</definedName>
    <definedName name="NQC_Result_Crosstab">#REF!</definedName>
    <definedName name="ns">#REF!</definedName>
    <definedName name="NSB">#REF!</definedName>
    <definedName name="NTC">#REF!</definedName>
    <definedName name="ntc1kf">#REF!</definedName>
    <definedName name="ntc2kf">#REF!</definedName>
    <definedName name="NTT_A_16">#REF!</definedName>
    <definedName name="NTT_A_712">#REF!</definedName>
    <definedName name="NTT_Q_16">#REF!</definedName>
    <definedName name="NTT_Q_712">#REF!</definedName>
    <definedName name="NUM">#N/A</definedName>
    <definedName name="Num_Pmt_Per_Year">#REF!</definedName>
    <definedName name="Number_of_Operators">#REF!</definedName>
    <definedName name="Number_of_Parts">#REF!</definedName>
    <definedName name="Number_of_Payments">MATCH(0.01,End_Bal,-1)+1</definedName>
    <definedName name="Number_of_Trials">#REF!</definedName>
    <definedName name="nv">#N/A</definedName>
    <definedName name="NvsASD">"V1999-08-31"</definedName>
    <definedName name="NvsAutoDrillOk">"VN"</definedName>
    <definedName name="NvsElapsedTime">0.0000231481462833472</definedName>
    <definedName name="NvsEndTime">38013.7951967593</definedName>
    <definedName name="NvsInstSpec">"%,FOPERATING_UNIT,V3130"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PanelBusUnit">"VTB000"</definedName>
    <definedName name="NvsPanelEffdt">"V2004-01-01"</definedName>
    <definedName name="NvsPanelSetid">"VTB000"</definedName>
    <definedName name="NvsReqBU">"VTB000"</definedName>
    <definedName name="NvsReqBUOnly">"VY"</definedName>
    <definedName name="NvsTransLed">"VN"</definedName>
    <definedName name="NvsTreeASD">"V2005-03-31"</definedName>
    <definedName name="NvsValTbl.ACCOUNT">"GL_ACCOUNT_TBL"</definedName>
    <definedName name="NvsValTbl.CURRENCY_CD">"CURRENCY_CD_TBL"</definedName>
    <definedName name="O" hidden="1">#REF!</definedName>
    <definedName name="OLAct">#REF!</definedName>
    <definedName name="OLAct_Clean">#REF!</definedName>
    <definedName name="OLAct2">#REF!</definedName>
    <definedName name="OLAct2_Clean">#REF!</definedName>
    <definedName name="OLCom">#REF!</definedName>
    <definedName name="OLD">#REF!,#REF!,#REF!,#REF!,#REF!,#REF!,#REF!,#REF!,#REF!</definedName>
    <definedName name="Olday">#REF!</definedName>
    <definedName name="olday_update">#REF!,#REF!,#REF!,#REF!</definedName>
    <definedName name="olday_update2">#REF!,#REF!</definedName>
    <definedName name="OLDay2">#REF!</definedName>
    <definedName name="OLDTANKA">#REF!</definedName>
    <definedName name="OLSch">#REF!</definedName>
    <definedName name="OLSch_Clean">#REF!</definedName>
    <definedName name="olsch_update">#REF!,#REF!,#REF!,#REF!</definedName>
    <definedName name="olsch_update2">#REF!,#REF!</definedName>
    <definedName name="OLSch2">#REF!</definedName>
    <definedName name="OLSch2_Clean">#REF!</definedName>
    <definedName name="OOI">#REF!</definedName>
    <definedName name="ooo">[0]!ooo</definedName>
    <definedName name="OOOO">#N/A</definedName>
    <definedName name="OR">[0]!OR</definedName>
    <definedName name="Order2" hidden="1">1</definedName>
    <definedName name="ORIGINAL">[0]!ORIGINAL</definedName>
    <definedName name="OTI">#REF!</definedName>
    <definedName name="p" hidden="1">{"labor",#N/A,FALSE,"Actual -vs- Budget"}</definedName>
    <definedName name="P1_">#REF!</definedName>
    <definedName name="P2_">#REF!</definedName>
    <definedName name="P3_">#REF!</definedName>
    <definedName name="P3T">#REF!</definedName>
    <definedName name="PA">#REF!</definedName>
    <definedName name="pad">#REF!</definedName>
    <definedName name="PAD1ROS">#REF!</definedName>
    <definedName name="PAD2ROS">#REF!</definedName>
    <definedName name="PAGE_1">#N/A</definedName>
    <definedName name="PAGE_2">#N/A</definedName>
    <definedName name="PAGE_3">#N/A</definedName>
    <definedName name="PAGE_4">#REF!</definedName>
    <definedName name="PAGE_5">#N/A</definedName>
    <definedName name="PAGE_6">#N/A</definedName>
    <definedName name="paint001">#REF!</definedName>
    <definedName name="paint002">#REF!</definedName>
    <definedName name="paint003">#REF!</definedName>
    <definedName name="paint004">#REF!</definedName>
    <definedName name="paint007">#REF!</definedName>
    <definedName name="paint008">#REF!</definedName>
    <definedName name="paint009">#REF!</definedName>
    <definedName name="paint010">#REF!</definedName>
    <definedName name="paint011">#REF!</definedName>
    <definedName name="paint350">#REF!</definedName>
    <definedName name="paint351">#REF!</definedName>
    <definedName name="paint408">#REF!</definedName>
    <definedName name="paint492">#REF!</definedName>
    <definedName name="paint493">#REF!</definedName>
    <definedName name="paint494">#REF!</definedName>
    <definedName name="paintb01">#REF!</definedName>
    <definedName name="paintb06">#REF!</definedName>
    <definedName name="paintb07">#REF!</definedName>
    <definedName name="paintb08">#REF!</definedName>
    <definedName name="paintb09">#REF!</definedName>
    <definedName name="paintb10">#REF!</definedName>
    <definedName name="paintb11">#REF!</definedName>
    <definedName name="paintb12">#REF!</definedName>
    <definedName name="paintb17">#REF!</definedName>
    <definedName name="paintb18">#REF!</definedName>
    <definedName name="paintb20">#REF!</definedName>
    <definedName name="paintb22">#REF!</definedName>
    <definedName name="paintb23">#REF!</definedName>
    <definedName name="paintb25">#REF!</definedName>
    <definedName name="paintb26">#REF!</definedName>
    <definedName name="paintb32">#REF!</definedName>
    <definedName name="paintb38">#REF!</definedName>
    <definedName name="paintb39">#REF!</definedName>
    <definedName name="paintb40">#REF!</definedName>
    <definedName name="paintb41">#REF!</definedName>
    <definedName name="paintb42">#REF!</definedName>
    <definedName name="paintb43">#REF!</definedName>
    <definedName name="paintb44">#REF!</definedName>
    <definedName name="paintb45">#REF!</definedName>
    <definedName name="paintb46">#REF!</definedName>
    <definedName name="paintb47">#REF!</definedName>
    <definedName name="paintb48">#REF!</definedName>
    <definedName name="paintb49">#REF!</definedName>
    <definedName name="paintb50">#REF!</definedName>
    <definedName name="paintb51">#REF!</definedName>
    <definedName name="paintb52">#REF!</definedName>
    <definedName name="paintb53">#REF!</definedName>
    <definedName name="paintb54">#REF!</definedName>
    <definedName name="paintb55">#REF!</definedName>
    <definedName name="paintb56">#REF!</definedName>
    <definedName name="paintb57">#REF!</definedName>
    <definedName name="paintb59">#REF!</definedName>
    <definedName name="paintb60">#REF!</definedName>
    <definedName name="paintb62">#REF!</definedName>
    <definedName name="paintb63">#REF!</definedName>
    <definedName name="paintb64">#REF!</definedName>
    <definedName name="paintb65">#REF!</definedName>
    <definedName name="paintb66">#REF!</definedName>
    <definedName name="paintb67">#REF!</definedName>
    <definedName name="paintd01">#REF!</definedName>
    <definedName name="paintd02">#REF!</definedName>
    <definedName name="paintd03">#REF!</definedName>
    <definedName name="paintd04">#REF!</definedName>
    <definedName name="paintd05">#REF!</definedName>
    <definedName name="paintd06">#REF!</definedName>
    <definedName name="paintd08">#REF!</definedName>
    <definedName name="paintd09">#REF!</definedName>
    <definedName name="paintd10">#REF!</definedName>
    <definedName name="paintd11">#REF!</definedName>
    <definedName name="paintd12">#REF!</definedName>
    <definedName name="paintd13">#REF!</definedName>
    <definedName name="paintd50">#REF!</definedName>
    <definedName name="painte08">#REF!</definedName>
    <definedName name="painte09">#REF!</definedName>
    <definedName name="painte10">#REF!</definedName>
    <definedName name="painte11">#REF!</definedName>
    <definedName name="painte12">#REF!</definedName>
    <definedName name="painte13">#REF!</definedName>
    <definedName name="paintu01">#REF!</definedName>
    <definedName name="pakkf">#REF!</definedName>
    <definedName name="Pay_Date">#REF!</definedName>
    <definedName name="Pay_Num">#REF!</definedName>
    <definedName name="Payment_Date">DATE(YEAR(Loan_Start),MONTH(Loan_Start)+Payment_Number,DAY(Loan_Start))</definedName>
    <definedName name="PB">#REF!</definedName>
    <definedName name="PC">#REF!</definedName>
    <definedName name="pcae">#REF!</definedName>
    <definedName name="pcby">#REF!</definedName>
    <definedName name="pckf">#REF!</definedName>
    <definedName name="PD">#REF!</definedName>
    <definedName name="PE">#REF!</definedName>
    <definedName name="per">[0]!per</definedName>
    <definedName name="Period">#REF!</definedName>
    <definedName name="period1">#REF!</definedName>
    <definedName name="PF">#REF!</definedName>
    <definedName name="PG">#REF!</definedName>
    <definedName name="PH">#REF!</definedName>
    <definedName name="picture91">#REF!</definedName>
    <definedName name="pint_titles">#REF!</definedName>
    <definedName name="PKO">#REF!</definedName>
    <definedName name="PLD">#REF!</definedName>
    <definedName name="PlotRange">#REF!</definedName>
    <definedName name="PLSS_DB">#REF!</definedName>
    <definedName name="pmdkf">#REF!</definedName>
    <definedName name="poj">#REF!</definedName>
    <definedName name="PORT">#N/A</definedName>
    <definedName name="pp">#REF!</definedName>
    <definedName name="ppp">#REF!</definedName>
    <definedName name="PREVIA">#N/A</definedName>
    <definedName name="PRI">#REF!</definedName>
    <definedName name="price482l1">#REF!</definedName>
    <definedName name="prikf">#REF!</definedName>
    <definedName name="Princ">#REF!</definedName>
    <definedName name="Print">#REF!</definedName>
    <definedName name="print_">#REF!</definedName>
    <definedName name="print__">#REF!</definedName>
    <definedName name="_xlnm.Print_Area" localSheetId="2">'BOM_Sub Assy'!$A$1:$G$3192</definedName>
    <definedName name="_xlnm.Print_Area" localSheetId="22">'Detail_RM_Sep''10'!$A$1:$P$525</definedName>
    <definedName name="_xlnm.Print_Area" localSheetId="4">FG!$A$3:$H$333</definedName>
    <definedName name="_xlnm.Print_Area" localSheetId="0">LCM!$A$1:$K$966</definedName>
    <definedName name="_xlnm.Print_Area" localSheetId="27">'RM_Mar''10'!$A$1:$O$519</definedName>
    <definedName name="_xlnm.Print_Area" localSheetId="26">'Stock at YDT_Sep''10'!$A$1:$G$16</definedName>
    <definedName name="_xlnm.Print_Area">#REF!</definedName>
    <definedName name="Print_Area_MI">#REF!</definedName>
    <definedName name="PRINT_AREA_MI1">#REF!</definedName>
    <definedName name="Print_Area_Reset">OFFSET(Full_Print,0,0,Last_Row)</definedName>
    <definedName name="Print_Area1">#REF!</definedName>
    <definedName name="Print_Area11">#REF!</definedName>
    <definedName name="print_date">#REF!</definedName>
    <definedName name="Print_Title" localSheetId="24">#REF!</definedName>
    <definedName name="Print_Title" localSheetId="4">#REF!</definedName>
    <definedName name="Print_Title" localSheetId="3">#REF!</definedName>
    <definedName name="Print_Title" localSheetId="6">#REF!</definedName>
    <definedName name="Print_Title">#REF!</definedName>
    <definedName name="_xlnm.Print_Titles" localSheetId="1">BOM_FG!$1:$2</definedName>
    <definedName name="_xlnm.Print_Titles" localSheetId="2">'BOM_Sub Assy'!$1:$2</definedName>
    <definedName name="_xlnm.Print_Titles" localSheetId="24">'Detail_FG_Sep''10'!$7:$9</definedName>
    <definedName name="_xlnm.Print_Titles" localSheetId="23">'Detail_Press_Sep''10'!$6:$7</definedName>
    <definedName name="_xlnm.Print_Titles" localSheetId="22">'Detail_RM_Sep''10'!$6:$7</definedName>
    <definedName name="_xlnm.Print_Titles" localSheetId="25">'Detail_WIP_Sep''10'!$6:$6</definedName>
    <definedName name="_xlnm.Print_Titles" localSheetId="20">'FG_Ending Check'!$1:$2</definedName>
    <definedName name="_xlnm.Print_Titles" localSheetId="30">'FG_Mar''10'!$7:$9</definedName>
    <definedName name="_xlnm.Print_Titles" localSheetId="19">'Part_Ending Check'!$1:$2</definedName>
    <definedName name="_xlnm.Print_Titles" localSheetId="28">'Press_Mar''10'!$6:$7</definedName>
    <definedName name="_xlnm.Print_Titles" localSheetId="27">'RM_Mar''10'!$6:$7</definedName>
    <definedName name="_xlnm.Print_Titles" localSheetId="26">'Stock at YDT_Sep''10'!$1:$10</definedName>
    <definedName name="_xlnm.Print_Titles" localSheetId="6">WIP!$6:$7</definedName>
    <definedName name="_xlnm.Print_Titles" localSheetId="29">'WIP_Mar''10'!$6:$6</definedName>
    <definedName name="_xlnm.Print_Titles" localSheetId="31">WIP_Part_Calculate!$1:$2</definedName>
    <definedName name="_xlnm.Print_Titles">#REF!</definedName>
    <definedName name="ＰＲＩＮＴ＿ＴＩＴＬＥＳ">#REF!</definedName>
    <definedName name="PRINT_TITLES_MI">#REF!</definedName>
    <definedName name="Print_Titles1">#REF!</definedName>
    <definedName name="Print_Titles11">#REF!</definedName>
    <definedName name="Print_Titles111">#REF!</definedName>
    <definedName name="Print_Titles2">#REF!</definedName>
    <definedName name="Print_Titles3">#REF!</definedName>
    <definedName name="PROC">#REF!</definedName>
    <definedName name="PROCESS">[0]!PROCESS</definedName>
    <definedName name="Product">#REF!</definedName>
    <definedName name="PROE">#REF!</definedName>
    <definedName name="ｐｓ">#REF!</definedName>
    <definedName name="PT">#REF!</definedName>
    <definedName name="PTI">#REF!</definedName>
    <definedName name="ptikf">#REF!</definedName>
    <definedName name="PT区分">#REF!</definedName>
    <definedName name="PURCHASE">[0]!PURCHASE</definedName>
    <definedName name="PVOL">#REF!</definedName>
    <definedName name="pwr">[0]!pwr</definedName>
    <definedName name="PX">#REF!</definedName>
    <definedName name="q" hidden="1">{"hours",#N/A,FALSE,"Actual -vs- Budget"}</definedName>
    <definedName name="Q_1">#REF!</definedName>
    <definedName name="Q_A_S_PLAN">#REF!</definedName>
    <definedName name="Q_EXCEL_P1_5">#REF!</definedName>
    <definedName name="Q_WORK">#REF!</definedName>
    <definedName name="Q_技研用ﾁｬｰｼﾞ作成_00">#REF!</definedName>
    <definedName name="qe">[0]!qe</definedName>
    <definedName name="QEFQEF" hidden="1">#REF!</definedName>
    <definedName name="QFEQF" hidden="1">#REF!</definedName>
    <definedName name="qi">[0]!qi</definedName>
    <definedName name="QQ">#REF!</definedName>
    <definedName name="ｑｑｑ">[0]!ｑｑｑ</definedName>
    <definedName name="QQQQQ">#REF!</definedName>
    <definedName name="qr">[0]!qr</definedName>
    <definedName name="qry_Chiemi">#REF!</definedName>
    <definedName name="Qry_Sum">#REF!</definedName>
    <definedName name="Qry_Sum1">#REF!</definedName>
    <definedName name="qt">[0]!qt</definedName>
    <definedName name="qu">[0]!qu</definedName>
    <definedName name="Query2">#REF!</definedName>
    <definedName name="QUITSP">#N/A</definedName>
    <definedName name="quo">#REF!</definedName>
    <definedName name="qw">[0]!qw</definedName>
    <definedName name="qwae">#REF!</definedName>
    <definedName name="qwe">[0]!qwe</definedName>
    <definedName name="qy">[0]!qy</definedName>
    <definedName name="Q従業員名簿ｴｸｽﾎﾟｰﾄ用">#REF!</definedName>
    <definedName name="r_4">#REF!</definedName>
    <definedName name="RAEG">#REF!</definedName>
    <definedName name="RAIKI">#REF!</definedName>
    <definedName name="RAIKIKAN">#REF!</definedName>
    <definedName name="RAITANKA">#REF!</definedName>
    <definedName name="RAITOTAL">#REF!</definedName>
    <definedName name="RAIYUUSHI">#REF!</definedName>
    <definedName name="RAIYUUSHI1">#REF!</definedName>
    <definedName name="RANGE">#REF!</definedName>
    <definedName name="RANGE1">#REF!</definedName>
    <definedName name="Rate">#REF!</definedName>
    <definedName name="rate1">#REF!</definedName>
    <definedName name="rate2">#REF!</definedName>
    <definedName name="Ratio">#REF!</definedName>
    <definedName name="rdhf">#REF!</definedName>
    <definedName name="RE">#REF!</definedName>
    <definedName name="readmanage">[0]!readmanage</definedName>
    <definedName name="readmanage.readmanage">[0]!readmanage.readmanage</definedName>
    <definedName name="readmanage.readmanage_B">[0]!readmanage.readmanage_B</definedName>
    <definedName name="readmanage_B">[0]!readmanage_B</definedName>
    <definedName name="READSP">#REF!</definedName>
    <definedName name="READSP1">#N/A</definedName>
    <definedName name="READSP2">#REF!</definedName>
    <definedName name="REC_PLACE">#REF!</definedName>
    <definedName name="Record12">#REF!</definedName>
    <definedName name="Record39">#REF!</definedName>
    <definedName name="_xlnm.Recorder">#REF!</definedName>
    <definedName name="Request_Put">#REF!</definedName>
    <definedName name="rer" hidden="1">#REF!</definedName>
    <definedName name="RESULT">#REF!</definedName>
    <definedName name="RESUMEN">#REF!,#REF!,#REF!,#REF!,#REF!,#REF!,#REF!,#REF!,#REF!</definedName>
    <definedName name="ResumeStatement">[0]!ResumeStatement</definedName>
    <definedName name="ret">#REF!</definedName>
    <definedName name="rews" hidden="1">#REF!</definedName>
    <definedName name="rf">#REF!</definedName>
    <definedName name="rfed">#REF!</definedName>
    <definedName name="RG" hidden="1">#REF!</definedName>
    <definedName name="RGHSFG">#REF!</definedName>
    <definedName name="RHS" hidden="1">#REF!</definedName>
    <definedName name="RIEKI">#REF!</definedName>
    <definedName name="RITSU">#REF!</definedName>
    <definedName name="rmskf">#REF!</definedName>
    <definedName name="rounded">#REF!</definedName>
    <definedName name="Row_End">1428</definedName>
    <definedName name="Row_Start">961</definedName>
    <definedName name="Rp_1">#REF!</definedName>
    <definedName name="RR">#REF!</definedName>
    <definedName name="RRecalc">[0]!RRecalc</definedName>
    <definedName name="RRecalc_B">[0]!RRecalc_B</definedName>
    <definedName name="RRR">[0]!RRR</definedName>
    <definedName name="ｒｒｒ" hidden="1">{"hours",#N/A,FALSE,"Actual -vs- Budget"}</definedName>
    <definedName name="rsere">#REF!</definedName>
    <definedName name="RT" hidden="1">#REF!</definedName>
    <definedName name="rth" hidden="1">#REF!</definedName>
    <definedName name="rtyu" hidden="1">#REF!</definedName>
    <definedName name="rw">#REF!</definedName>
    <definedName name="rwe">#REF!</definedName>
    <definedName name="rwg">#REF!</definedName>
    <definedName name="RY" hidden="1">#REF!</definedName>
    <definedName name="S">#REF!</definedName>
    <definedName name="Ｓ">#REF!</definedName>
    <definedName name="S????">#REF!</definedName>
    <definedName name="S_D">#N/A</definedName>
    <definedName name="S_Summary">#REF!</definedName>
    <definedName name="S５桁一覧">#REF!</definedName>
    <definedName name="sa">#REF!</definedName>
    <definedName name="SADAD">#REF!</definedName>
    <definedName name="sadaf">#REF!</definedName>
    <definedName name="SADFAS">#N/A</definedName>
    <definedName name="Sales">#REF!</definedName>
    <definedName name="SalesLine_T_ConfirmedDlv">#REF!</definedName>
    <definedName name="SalesLine_T_ItemId">#REF!</definedName>
    <definedName name="SalesLine_T_Name">#REF!</definedName>
    <definedName name="SalesLine_T_SalesQty">#REF!</definedName>
    <definedName name="SalesTable_T_CurrencyCode">#REF!</definedName>
    <definedName name="SalesTable_T_CustAccount">#REF!</definedName>
    <definedName name="SalesTable_T_CustGroup">#REF!</definedName>
    <definedName name="SalesTable_T_CustomerRef">#REF!</definedName>
    <definedName name="SalesTable_T_DeliveryDate">#REF!</definedName>
    <definedName name="SalesTable_T_ESG_ManyPO">#REF!</definedName>
    <definedName name="SalesTable_T_InventLocationId">#REF!</definedName>
    <definedName name="SalesTable_T_InvoiceAccount">#REF!</definedName>
    <definedName name="SalesTable_T_LanguageId">#REF!</definedName>
    <definedName name="SalesTable_T_NotesLineSmall">#REF!</definedName>
    <definedName name="SalesTable_T_NumberSequenceGroup">#REF!</definedName>
    <definedName name="SalesTable_T_PurchOrderFormNum">#REF!</definedName>
    <definedName name="SalesTable_T_SalesId">#REF!</definedName>
    <definedName name="SalesTable_T_SalesTaker">#REF!</definedName>
    <definedName name="SANKEI1">#REF!</definedName>
    <definedName name="SANKEI2">#REF!</definedName>
    <definedName name="SANKEI3">#REF!</definedName>
    <definedName name="SASI">[0]!SASI</definedName>
    <definedName name="SASIPORN">[0]!SASIPORN</definedName>
    <definedName name="satrt1">[0]!satrt1</definedName>
    <definedName name="SATU">#REF!</definedName>
    <definedName name="Sch_End">6</definedName>
    <definedName name="sch_is">#REF!</definedName>
    <definedName name="sch_ol">#REF!</definedName>
    <definedName name="Sch_Start">3</definedName>
    <definedName name="Scha1">#REF!</definedName>
    <definedName name="Scha10">#REF!</definedName>
    <definedName name="Scha11">#REF!</definedName>
    <definedName name="Scha12">#REF!</definedName>
    <definedName name="Scha13">#REF!</definedName>
    <definedName name="Scha14">#REF!</definedName>
    <definedName name="Scha15">#REF!</definedName>
    <definedName name="Scha16">#REF!</definedName>
    <definedName name="Scha17">#REF!</definedName>
    <definedName name="Scha18">#REF!</definedName>
    <definedName name="Scha19">#REF!</definedName>
    <definedName name="Scha2">#REF!</definedName>
    <definedName name="Scha20">#REF!</definedName>
    <definedName name="Scha21">#REF!</definedName>
    <definedName name="Scha22">#REF!</definedName>
    <definedName name="Scha23">#REF!</definedName>
    <definedName name="Scha24">#REF!</definedName>
    <definedName name="Scha25">#REF!</definedName>
    <definedName name="Scha26">#REF!</definedName>
    <definedName name="Scha27">#REF!</definedName>
    <definedName name="Scha28">#REF!</definedName>
    <definedName name="Scha29">#REF!</definedName>
    <definedName name="Scha3">#REF!</definedName>
    <definedName name="Scha30">#REF!</definedName>
    <definedName name="Scha31">#REF!</definedName>
    <definedName name="Scha4">#REF!</definedName>
    <definedName name="Scha5">#REF!</definedName>
    <definedName name="Scha6">#REF!</definedName>
    <definedName name="Scha7">#REF!</definedName>
    <definedName name="Scha8">#REF!</definedName>
    <definedName name="Scha9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D">[0]!kkk</definedName>
    <definedName name="SDA">[0]!SDA</definedName>
    <definedName name="sdd">#REF!</definedName>
    <definedName name="sdere">#REF!</definedName>
    <definedName name="SDF">#REF!</definedName>
    <definedName name="sdfbedfb" hidden="1">{"RES-2000",#N/A,FALSE,"BL2000";"A1-2000",#N/A,FALSE,"BL2000";"A2-2000",#N/A,FALSE,"BL2000"}</definedName>
    <definedName name="sdfge" hidden="1">{"BL2000",#N/A,FALSE,"BL2000"}</definedName>
    <definedName name="sdfh">#REF!</definedName>
    <definedName name="sdfsd">#REF!</definedName>
    <definedName name="SDGFDGＳＤＦ">#REF!</definedName>
    <definedName name="sdgj">#REF!,#REF!</definedName>
    <definedName name="sdgsfg">#REF!</definedName>
    <definedName name="se">#REF!,#REF!,#REF!,#REF!,#REF!,#REF!,#REF!,#REF!,#REF!</definedName>
    <definedName name="SEA">#REF!</definedName>
    <definedName name="sedf">#REF!</definedName>
    <definedName name="SEKAKOU">#REF!</definedName>
    <definedName name="sencount" hidden="1">1</definedName>
    <definedName name="SENTRL1">#REF!</definedName>
    <definedName name="SENTRL2">#REF!</definedName>
    <definedName name="SENTRL3">#REF!</definedName>
    <definedName name="SEQ">#REF!</definedName>
    <definedName name="SEQ_NO">#REF!</definedName>
    <definedName name="ser">#REF!</definedName>
    <definedName name="SERY">#REF!</definedName>
    <definedName name="SEZAIRYO">#REF!</definedName>
    <definedName name="sf">[0]!sf</definedName>
    <definedName name="sff" hidden="1">#REF!</definedName>
    <definedName name="sfgj">#REF!</definedName>
    <definedName name="sfgn">#REF!</definedName>
    <definedName name="SFH">#REF!</definedName>
    <definedName name="SG" hidden="1">#REF!</definedName>
    <definedName name="SGD">#REF!</definedName>
    <definedName name="sgfg">#REF!</definedName>
    <definedName name="sghg">#REF!</definedName>
    <definedName name="sgtkf">#REF!</definedName>
    <definedName name="SGWR">#REF!</definedName>
    <definedName name="SH">#REF!</definedName>
    <definedName name="SHASHU">#REF!</definedName>
    <definedName name="SHIP1">#REF!</definedName>
    <definedName name="SHIP2">#REF!</definedName>
    <definedName name="SHIP3">#REF!</definedName>
    <definedName name="ShortIP">#REF!</definedName>
    <definedName name="ShortXP">#REF!</definedName>
    <definedName name="shouhin">[0]!shouhin</definedName>
    <definedName name="shuhin_B">[0]!shuhin_B</definedName>
    <definedName name="shut">DATE(YEAR(Loan_Start),MONTH(Loan_Start)+Payment_Number,DAY(Loan_Start))</definedName>
    <definedName name="shutter">OFFSET(Full_Print,0,0,Last_Row)</definedName>
    <definedName name="SIN">#REF!</definedName>
    <definedName name="sinkf">#REF!</definedName>
    <definedName name="sirapat" hidden="1">{"BL2000",#N/A,FALSE,"BL2000"}</definedName>
    <definedName name="SISAKU">[0]!SISAKU</definedName>
    <definedName name="SISAKU_B">[0]!SISAKU_B</definedName>
    <definedName name="Situ">#REF!</definedName>
    <definedName name="SIW">#REF!</definedName>
    <definedName name="six_month_req">#REF!</definedName>
    <definedName name="SIZE">#REF!</definedName>
    <definedName name="sk">#REF!</definedName>
    <definedName name="SNH">#REF!</definedName>
    <definedName name="snhkf">#REF!</definedName>
    <definedName name="SNJ">#REF!</definedName>
    <definedName name="SOL">#REF!</definedName>
    <definedName name="solkf">#REF!</definedName>
    <definedName name="sort" hidden="1">#REF!</definedName>
    <definedName name="SORT_2.ALL_Sort_Mikinyu">[0]!All_Cancel</definedName>
    <definedName name="SORT_2.ALL_Sort_Okure">[0]!All_Select</definedName>
    <definedName name="SORT_2.ALL_Sort_Okure2">[0]!book_save</definedName>
    <definedName name="SORT_2.ALL_Sort_Okure3">[0]!END_SYORI</definedName>
    <definedName name="SORT_2.ALL_Sort_Yotei">#N/A</definedName>
    <definedName name="SORT_2.ALL_Sort_Yotei2">[0]!go_PRJ</definedName>
    <definedName name="SORT_2.ALL_Sort_Yotei3">[0]!go_START</definedName>
    <definedName name="sortA">[0]!sortA</definedName>
    <definedName name="sortF">[0]!sortF</definedName>
    <definedName name="sortI">[0]!sortI</definedName>
    <definedName name="SOU3A">#REF!</definedName>
    <definedName name="SOU3B">#REF!</definedName>
    <definedName name="SPO">#REF!,#REF!</definedName>
    <definedName name="sr">#REF!</definedName>
    <definedName name="SRO">#REF!</definedName>
    <definedName name="srth">#REF!</definedName>
    <definedName name="SRTY">#REF!</definedName>
    <definedName name="SS">#REF!</definedName>
    <definedName name="ssd">#REF!</definedName>
    <definedName name="SSO">#REF!</definedName>
    <definedName name="ssssssssssss" hidden="1">{"'TOYOTA'!$A$1:$R$26"}</definedName>
    <definedName name="STARLET">#N/A</definedName>
    <definedName name="start">#REF!</definedName>
    <definedName name="Start_Mod_Range2">#REF!</definedName>
    <definedName name="start1_B">[0]!start1_B</definedName>
    <definedName name="start2">[0]!start2</definedName>
    <definedName name="start2_B">[0]!start2_B</definedName>
    <definedName name="start3">[0]!start3</definedName>
    <definedName name="start3_B">[0]!start3_B</definedName>
    <definedName name="StartValue">21.4842642998028</definedName>
    <definedName name="Status_File_Get">#REF!</definedName>
    <definedName name="StCell">#REF!</definedName>
    <definedName name="StCell_2">#REF!</definedName>
    <definedName name="StepValue">0.00113609467455618</definedName>
    <definedName name="STG">#REF!</definedName>
    <definedName name="Stop_Mod_Range2">#REF!</definedName>
    <definedName name="stpkf">#REF!</definedName>
    <definedName name="strksu">[0]!strksu</definedName>
    <definedName name="strksu_B">[0]!strksu_B</definedName>
    <definedName name="Suggested1">#REF!</definedName>
    <definedName name="Suggested2">#REF!</definedName>
    <definedName name="SUMe">#REF!</definedName>
    <definedName name="SUMg">#REF!</definedName>
    <definedName name="sunkf">#REF!</definedName>
    <definedName name="SUPLIST">#REF!</definedName>
    <definedName name="Supp_List">#REF!</definedName>
    <definedName name="SUPPLIER">#REF!</definedName>
    <definedName name="Supplier_List">#REF!</definedName>
    <definedName name="supplier1">#REF!</definedName>
    <definedName name="SUPPS">#REF!</definedName>
    <definedName name="SUPRA">#N/A</definedName>
    <definedName name="SW">#REF!</definedName>
    <definedName name="SWED">#N/A</definedName>
    <definedName name="SWIS">#N/A</definedName>
    <definedName name="SWISS">#N/A</definedName>
    <definedName name="swukf">#REF!</definedName>
    <definedName name="SYOUWA1">#REF!</definedName>
    <definedName name="SYOUWA2">#REF!</definedName>
    <definedName name="SYOUWA3">#REF!</definedName>
    <definedName name="System">#REF!</definedName>
    <definedName name="t">[0]!t</definedName>
    <definedName name="T_BSS_ITEM_LIST">#REF!</definedName>
    <definedName name="T_data">#REF!</definedName>
    <definedName name="T_PARTS_LIST">#REF!</definedName>
    <definedName name="T_ﾄﾙｺﾝ特性">#REF!</definedName>
    <definedName name="T_製造原価明細印刷ワーク_KOKUMAI">#REF!</definedName>
    <definedName name="T3MI">#REF!</definedName>
    <definedName name="TA">#REF!</definedName>
    <definedName name="TAHARA1">#REF!</definedName>
    <definedName name="TAHARA2">#REF!</definedName>
    <definedName name="TAHARA3">#REF!</definedName>
    <definedName name="TARGET">[0]!TARGET</definedName>
    <definedName name="TaxTV">10%</definedName>
    <definedName name="TaxXL">5%</definedName>
    <definedName name="TB">#REF!</definedName>
    <definedName name="tbcust">#REF!</definedName>
    <definedName name="tblLLWork05">#REF!</definedName>
    <definedName name="TC">#REF!</definedName>
    <definedName name="TCON">#REF!</definedName>
    <definedName name="TCON1">#REF!</definedName>
    <definedName name="TCON2">#N/A</definedName>
    <definedName name="TCON21">#N/A</definedName>
    <definedName name="TCON22">#N/A</definedName>
    <definedName name="TD">#REF!</definedName>
    <definedName name="tder">#REF!</definedName>
    <definedName name="TDW">#REF!</definedName>
    <definedName name="tdwkf">#REF!</definedName>
    <definedName name="TE38のクロス集計orolla">#REF!</definedName>
    <definedName name="ter">#REF!</definedName>
    <definedName name="tg" hidden="1">#REF!</definedName>
    <definedName name="thdu">#REF!</definedName>
    <definedName name="THN">#REF!</definedName>
    <definedName name="TL">#REF!</definedName>
    <definedName name="TMC">[0]!TMC</definedName>
    <definedName name="TMCa">[0]!TMCa</definedName>
    <definedName name="tmikf">#REF!</definedName>
    <definedName name="TMT_N6_SUMMARY">#REF!</definedName>
    <definedName name="TNK">#REF!</definedName>
    <definedName name="today">#REF!</definedName>
    <definedName name="Tolerance_Range">#REF!</definedName>
    <definedName name="tomorrow">#REF!</definedName>
    <definedName name="TORINITY1">#REF!</definedName>
    <definedName name="TORINITY2">#REF!</definedName>
    <definedName name="TORINITY3">#REF!</definedName>
    <definedName name="Total_Interest">#REF!</definedName>
    <definedName name="Total_Pay">#REF!</definedName>
    <definedName name="Total_Payment">Scheduled_Payment+Extra_Payment</definedName>
    <definedName name="TOTDAISUU">#REF!</definedName>
    <definedName name="TOTPASS">#REF!</definedName>
    <definedName name="TOUB15">#REF!</definedName>
    <definedName name="TOUTOKU1">#REF!</definedName>
    <definedName name="TOUTOKU2">#REF!</definedName>
    <definedName name="TOUTOKU3">#REF!</definedName>
    <definedName name="tpr">#REF!</definedName>
    <definedName name="tr">#REF!</definedName>
    <definedName name="tre">#REF!</definedName>
    <definedName name="trfd" hidden="1">#REF!</definedName>
    <definedName name="trg">#REF!</definedName>
    <definedName name="trr" hidden="1">#REF!</definedName>
    <definedName name="trrtf">#REF!</definedName>
    <definedName name="TSU">#REF!</definedName>
    <definedName name="tsukf">#REF!</definedName>
    <definedName name="TT">#REF!</definedName>
    <definedName name="ｔｔｔ">[0]!ｔｔｔ</definedName>
    <definedName name="tttttttt">#REF!</definedName>
    <definedName name="tvxxx">[0]!tvxxx</definedName>
    <definedName name="TWE" hidden="1">#REF!</definedName>
    <definedName name="txtReceDate">#REF!</definedName>
    <definedName name="TY_NTY">#REF!</definedName>
    <definedName name="Tyep_NP">#REF!</definedName>
    <definedName name="Type_G1">#REF!</definedName>
    <definedName name="Type_G2">#REF!</definedName>
    <definedName name="Type_NG1">#REF!</definedName>
    <definedName name="Type_NG2">#REF!</definedName>
    <definedName name="Type_OPS">#REF!</definedName>
    <definedName name="Type_Sale">#REF!</definedName>
    <definedName name="u">#REF!</definedName>
    <definedName name="UFPrn20051011152326">#REF!</definedName>
    <definedName name="UFPrn20051011152636">#REF!</definedName>
    <definedName name="UFPrn20051011152911">#REF!</definedName>
    <definedName name="UFPrn20051011153047">#REF!</definedName>
    <definedName name="UFPrn20051011153343">#REF!</definedName>
    <definedName name="UFPrn20051011154002">#REF!</definedName>
    <definedName name="ui">#REF!</definedName>
    <definedName name="uiu">#REF!</definedName>
    <definedName name="uj">#REF!</definedName>
    <definedName name="uji">[0]!All_Cancel</definedName>
    <definedName name="UNICO">#REF!,#REF!,#REF!,#REF!,#REF!,#REF!,#REF!</definedName>
    <definedName name="unknown1">[0]!unknown1</definedName>
    <definedName name="unknown1_B">[0]!unknown1_B</definedName>
    <definedName name="unknown2">[0]!unknown2</definedName>
    <definedName name="unknown2_B">[0]!unknown2_B</definedName>
    <definedName name="unknown3">[0]!unknown3</definedName>
    <definedName name="unknown3_B">[0]!unknown3_B</definedName>
    <definedName name="unknown4">[0]!unknown4</definedName>
    <definedName name="unknown4_B">[0]!unknown4_B</definedName>
    <definedName name="unknown5">[0]!unknown5</definedName>
    <definedName name="unknown5_B">[0]!unknown5_B</definedName>
    <definedName name="unknown6">[0]!unknown6</definedName>
    <definedName name="unknown6_B">[0]!unknown6_B</definedName>
    <definedName name="unknown7">[0]!unknown7</definedName>
    <definedName name="unknwn7_B">[0]!unknwn7_B</definedName>
    <definedName name="ưqdq">#REF!</definedName>
    <definedName name="URVANDEF">#REF!</definedName>
    <definedName name="US">25.29</definedName>
    <definedName name="usd">#REF!</definedName>
    <definedName name="USER">#REF!</definedName>
    <definedName name="utdf">#REF!</definedName>
    <definedName name="UTIHAMA1">#REF!</definedName>
    <definedName name="UTIHAMA2">#REF!</definedName>
    <definedName name="UTIHAMA3">#REF!</definedName>
    <definedName name="UU">#REF!</definedName>
    <definedName name="uuuuuuuu">#REF!</definedName>
    <definedName name="v">[0]!v</definedName>
    <definedName name="Values_Entered">#N/A</definedName>
    <definedName name="vf" hidden="1">#REF!</definedName>
    <definedName name="vfd">#REF!</definedName>
    <definedName name="VGHK" hidden="1">#REF!</definedName>
    <definedName name="VJGH" hidden="1">#REF!</definedName>
    <definedName name="VOL">#REF!</definedName>
    <definedName name="VOLSUM">#REF!</definedName>
    <definedName name="VOLUME">#REF!</definedName>
    <definedName name="volume2" hidden="1">{"SUM GER",#N/A,FALSE,"SUM GER";"SUM FRA",#N/A,FALSE,"SUM FRA";"SUM ITA",#N/A,FALSE,"SUM ITA";"SUM SPA",#N/A,FALSE,"SUM SPA";"SUM EGB",#N/A,FALSE,"SUM EGB";"SUM IND",#N/A,FALSE,"SUM IND"}</definedName>
    <definedName name="VOLVAR">#REF!</definedName>
    <definedName name="VtoV_SP">#REF!</definedName>
    <definedName name="VV">#REF!</definedName>
    <definedName name="vwD" hidden="1">#REF!</definedName>
    <definedName name="w">#REF!</definedName>
    <definedName name="WARP">#REF!</definedName>
    <definedName name="wd">#REF!</definedName>
    <definedName name="we">#REF!</definedName>
    <definedName name="week1">#REF!</definedName>
    <definedName name="week2">#REF!</definedName>
    <definedName name="week3">#REF!</definedName>
    <definedName name="week4">#REF!</definedName>
    <definedName name="week5">#REF!</definedName>
    <definedName name="WEF" hidden="1">#REF!</definedName>
    <definedName name="WEFW" hidden="1">#REF!</definedName>
    <definedName name="WEFWE" hidden="1">#REF!</definedName>
    <definedName name="WEGW" hidden="1">#REF!</definedName>
    <definedName name="WEP">#REF!</definedName>
    <definedName name="wepkf">#REF!</definedName>
    <definedName name="wew">#REF!</definedName>
    <definedName name="WG" hidden="1">#REF!</definedName>
    <definedName name="WGW" hidden="1">#REF!</definedName>
    <definedName name="Width">3</definedName>
    <definedName name="wqe">#REF!</definedName>
    <definedName name="WR">#REF!</definedName>
    <definedName name="WRITESP">#REF!</definedName>
    <definedName name="wrn.1._.TODO." hidden="1">{"BL2000",#N/A,FALSE,"BL2000";"PL2000",#N/A,FALSE,"BL2000";"PT2000",#N/A,FALSE,"BL2000";"INCPRE2000",#N/A,FALSE,"BL2000";"COMNUS2000",#N/A,FALSE,"BL2000";"COMJPN2000",#N/A,FALSE,"BL2000";"B10-2000",#N/A,FALSE,"BL2000"}</definedName>
    <definedName name="wrn.1TODO.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2000." hidden="1">{"RES-2000",#N/A,FALSE,"BL2000";"A1-2000",#N/A,FALSE,"BL2000";"A2-2000",#N/A,FALSE,"BL2000"}</definedName>
    <definedName name="wrn.2001." hidden="1">{"RES-2001",#N/A,FALSE,"BL2000";"A1-2001",#N/A,FALSE,"BL2000";"A2-2001",#N/A,FALSE,"BL2000"}</definedName>
    <definedName name="wrn.2002." hidden="1">{"RES-2002",#N/A,FALSE,"BL2000";"A1-2002",#N/A,FALSE,"BL2000";"A2-2002",#N/A,FALSE,"BL2000"}</definedName>
    <definedName name="wrn.2003." hidden="1">{"RES-2002",#N/A,FALSE,"BL2000";"A1-2002",#N/A,FALSE,"BL2000";"A2-2002",#N/A,FALSE,"BL2000"}</definedName>
    <definedName name="wrn.ACUMULADOS." hidden="1">{"CTO ACUMULADO",#N/A,FALSE,"BASE ANEXOS";"VAR ACUMULADAS",#N/A,FALSE,"BASE ANEXOS"}</definedName>
    <definedName name="wrn.Analisis._.Acumulado." hidden="1">{"Ana1",#N/A,FALSE,"AnalisisA";"Ana2",#N/A,FALSE,"AnalisisA";"Ana3",#N/A,FALSE,"AnalisisA"}</definedName>
    <definedName name="wrn.Analisis._.Mensual." hidden="1">{"AnaM1",#N/A,FALSE,"AnalisisM";"AnaM2",#N/A,FALSE,"AnalisisM";"AnaM3",#N/A,FALSE,"AnalisisM"}</definedName>
    <definedName name="wrn.B10." hidden="1">{"B10-2000",#N/A,FALSE,"BL2000"}</definedName>
    <definedName name="wrn.BL." hidden="1">{"BL2000",#N/A,FALSE,"BL2000"}</definedName>
    <definedName name="wrn.BY._.COUNTRY._.BY._.ENGINE._.BY._.YEAR." hidden="1">{"SUM GER",#N/A,FALSE,"SUM GER";"SUM FRA",#N/A,FALSE,"SUM FRA";"SUM ITA",#N/A,FALSE,"SUM ITA";"SUM SPA",#N/A,FALSE,"SUM SPA";"SUM EGB",#N/A,FALSE,"SUM EGB";"SUM IND",#N/A,FALSE,"SUM IND"}</definedName>
    <definedName name="wrn.BY._.YEAR._.BY._.COUNTRY." hidden="1">{"SUM ALL YR",#N/A,FALSE,"SUM ALL YR";"sum01",#N/A,FALSE,"SUM 01";"sumM2",#N/A,FALSE,"SUM M2";"sum02",#N/A,FALSE,"SUM 02";"sum03",#N/A,FALSE,"SUM 03";"sum04",#N/A,FALSE,"SUM 04";"sum05",#N/A,FALSE,"SUM 05"}</definedName>
    <definedName name="wrn.COMNUS." hidden="1">{"COMNUS2000",#N/A,FALSE,"BL2000"}</definedName>
    <definedName name="wrn.COMPJPN." hidden="1">{"COMJPN2000",#N/A,FALSE,"BL2000"}</definedName>
    <definedName name="wrn.Costos." hidden="1">{"Costo1",#N/A,FALSE,"Costo Estimado";"Costo2",#N/A,FALSE,"Costo Estimado";"Costos3",#N/A,FALSE,"Costo Estimado";"Costo4",#N/A,FALSE,"Costo Estimado"}</definedName>
    <definedName name="wrn.hours." hidden="1">{"hours",#N/A,FALSE,"Actual -vs- Budget"}</definedName>
    <definedName name="wrn.HS_USA." hidden="1">{"HS_USA",#N/A,FALSE,"Base"}</definedName>
    <definedName name="wrn.INCPRE." hidden="1">{"INCPRE2000",#N/A,FALSE,"BL2000"}</definedName>
    <definedName name="wrn.jes." hidden="1">{#N/A,#N/A,TRUE,"Out-Month "}</definedName>
    <definedName name="wrn.JESADAKORN." hidden="1">{#N/A,#N/A,TRUE,"Sheet1";#N/A,#N/A,TRUE,"Sheet1";#N/A,#N/A,TRUE,"Sheet1";#N/A,#N/A,TRUE,"Sheet1";#N/A,#N/A,TRUE,"Sheet1"}</definedName>
    <definedName name="wrn.labor." hidden="1">{"labor",#N/A,FALSE,"Actual -vs- Budget"}</definedName>
    <definedName name="wrn.MENSUALES." hidden="1">{"CTO MES ACTUAL",#N/A,FALSE,"BASE ANEXOS";"VAR MES ACT",#N/A,FALSE,"BASE ANEXOS"}</definedName>
    <definedName name="wrn.PL." hidden="1">{"PL2000",#N/A,FALSE,"BL2000"}</definedName>
    <definedName name="wrn.PRINT2.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T." hidden="1">{"PT2000",#N/A,FALSE,"BL2000"}</definedName>
    <definedName name="wrn.RESUMENES." hidden="1">{"RESUMEN",#N/A,FALSE,"BASE ANEXOS";"ANEXO 1",#N/A,FALSE,"BASE ANEXOS";"ANEXO 2",#N/A,FALSE,"BASE ANEXOS"}</definedName>
    <definedName name="wrn.SUMMARY." hidden="1">{#N/A,#N/A,FALSE,"JAN"}</definedName>
    <definedName name="wrn.意匠." hidden="1">{#N/A,#N/A,FALSE,"890T最終(２１Ｄ案） ";#N/A,#N/A,FALSE,"890T最終(ｷｬﾙﾃｰ案）  "}</definedName>
    <definedName name="wrr">#REF!</definedName>
    <definedName name="ws">#REF!,#REF!</definedName>
    <definedName name="wsgsg">#REF!</definedName>
    <definedName name="wsM">#N/A</definedName>
    <definedName name="ww">#REF!</definedName>
    <definedName name="ｗｗ">[0]!ｗｗ</definedName>
    <definedName name="wwe">#REF!</definedName>
    <definedName name="www">#REF!</definedName>
    <definedName name="ｗｗｗ">[0]!ｗｗｗ</definedName>
    <definedName name="wwww" hidden="1">{"Costo1",#N/A,FALSE,"Costo Estimado";"Costo2",#N/A,FALSE,"Costo Estimado";"Costos3",#N/A,FALSE,"Costo Estimado";"Costo4",#N/A,FALSE,"Costo Estimado"}</definedName>
    <definedName name="wwwwww" hidden="1">{"INCPRE2000",#N/A,FALSE,"BL2000"}</definedName>
    <definedName name="wwwwwww" hidden="1">{"HS_USA",#N/A,FALSE,"Base"}</definedName>
    <definedName name="wwwwwwwww" hidden="1">{"CTO MES ACTUAL",#N/A,FALSE,"BASE ANEXOS";"VAR MES ACT",#N/A,FALSE,"BASE ANEXOS"}</definedName>
    <definedName name="wwwwwwwwww" hidden="1">{"PL2000",#N/A,FALSE,"BL2000"}</definedName>
    <definedName name="x">[0]!x</definedName>
    <definedName name="ｘ">#REF!</definedName>
    <definedName name="xasd">#REF!</definedName>
    <definedName name="xg">#N/A</definedName>
    <definedName name="XK">[0]!XK</definedName>
    <definedName name="XK_B">[0]!XK_B</definedName>
    <definedName name="XP">[0]!XP</definedName>
    <definedName name="XP_B">[0]!XP_B</definedName>
    <definedName name="XPAct">#REF!</definedName>
    <definedName name="XPAct_Clean">#REF!</definedName>
    <definedName name="XPAct2">#REF!</definedName>
    <definedName name="XPAct2_Clean">#REF!</definedName>
    <definedName name="XPCom">#REF!</definedName>
    <definedName name="xpday_update">#REF!,#REF!,#REF!,#REF!</definedName>
    <definedName name="xpday_update2">#REF!,#REF!</definedName>
    <definedName name="XPPercent">#REF!</definedName>
    <definedName name="XPPercent2">#REF!</definedName>
    <definedName name="XXX">#REF!</definedName>
    <definedName name="xxxx">#REF!</definedName>
    <definedName name="xxxxx">#REF!</definedName>
    <definedName name="xzdff">#REF!</definedName>
    <definedName name="Y" hidden="1">#REF!</definedName>
    <definedName name="Ｙ">[0]!Ｙ</definedName>
    <definedName name="YBI">#REF!</definedName>
    <definedName name="ybikf">#REF!</definedName>
    <definedName name="YEN">99.7</definedName>
    <definedName name="Yesterday">#REF!</definedName>
    <definedName name="yi">#REF!</definedName>
    <definedName name="YJ" hidden="1">#REF!</definedName>
    <definedName name="yjjg">#REF!</definedName>
    <definedName name="YOUSEI">#REF!</definedName>
    <definedName name="ytj" hidden="1">#REF!</definedName>
    <definedName name="YUUSHI">#REF!</definedName>
    <definedName name="YUUSHI1">#REF!</definedName>
    <definedName name="YUUSHI2">#REF!</definedName>
    <definedName name="yuy">#REF!</definedName>
    <definedName name="YYYYMM">#REF!</definedName>
    <definedName name="yyyyyyyyy">#REF!</definedName>
    <definedName name="z" hidden="1">{#N/A,#N/A,FALSE,"JAN"}</definedName>
    <definedName name="Z186W_STEP_II_Crosstab">#REF!</definedName>
    <definedName name="Z284..AU284_">#REF!</definedName>
    <definedName name="Z284..AU289_">#REF!</definedName>
    <definedName name="Z287..AU288_">#REF!</definedName>
    <definedName name="Z289..AU290_">#REF!</definedName>
    <definedName name="Z302..AU303_">#REF!</definedName>
    <definedName name="ZAIRYO">#REF!</definedName>
    <definedName name="zas">#REF!</definedName>
    <definedName name="ZEN">#REF!</definedName>
    <definedName name="ZENB15">#REF!</definedName>
    <definedName name="ZK">[0]!ZK</definedName>
    <definedName name="ZK_B">[0]!ZK_B</definedName>
    <definedName name="ZP">[0]!ZP</definedName>
    <definedName name="ZP_B">[0]!ZP_B</definedName>
    <definedName name="zx">#REF!</definedName>
    <definedName name="zxc">#REF!</definedName>
    <definedName name="zxzczczczc">#REF!</definedName>
    <definedName name="zxzxzx">#REF!</definedName>
    <definedName name="zz">#REF!</definedName>
    <definedName name="zzxzxzxz">#REF!</definedName>
    <definedName name="zzz">#REF!</definedName>
    <definedName name="zzzzz">[0]!zzzzz</definedName>
    <definedName name="zzzzz_B">[0]!zzzzz_B</definedName>
    <definedName name="あ">#REF!</definedName>
    <definedName name="あ１">#REF!</definedName>
    <definedName name="あｓ">[0]!あｓ</definedName>
    <definedName name="ああ" hidden="1">{"'TOYOTA'!$A$1:$R$26"}</definedName>
    <definedName name="ああああ">[0]!ああああ</definedName>
    <definedName name="あああああ">#REF!</definedName>
    <definedName name="あああああああ">#REF!</definedName>
    <definedName name="い">#REF!</definedName>
    <definedName name="う">#REF!</definedName>
    <definedName name="ウレタン">[0]!ウレタン</definedName>
    <definedName name="え">#REF!</definedName>
    <definedName name="お">#REF!</definedName>
    <definedName name="ｵｰﾅﾒﾝﾄFR派生車">#REF!</definedName>
    <definedName name="ｵｰﾅﾒﾝﾄRR派生車">#REF!</definedName>
    <definedName name="クエリ1">#REF!</definedName>
    <definedName name="クエリー1">#REF!</definedName>
    <definedName name="げいいい">#REF!</definedName>
    <definedName name="ごうぐち">[0]!ごうぐち</definedName>
    <definedName name="ｺｰﾄﾞ">#REF!</definedName>
    <definedName name="さ">#REF!</definedName>
    <definedName name="ｼｰﾄ" hidden="1">{"'TOYOTA'!$A$1:$R$26"}</definedName>
    <definedName name="ｼｰﾄﾐ" hidden="1">{"'TOYOTA'!$A$1:$R$26"}</definedName>
    <definedName name="ショット数">#REF!</definedName>
    <definedName name="ｽｸﾗｯﾌﾟ">#REF!</definedName>
    <definedName name="ｽｸﾗｯﾌﾟﾘﾀｰﾝ">#N/A</definedName>
    <definedName name="ｽｸﾗｯﾌﾟ行">#REF!</definedName>
    <definedName name="すべてのﾃｰﾌﾞﾙ照合_01">#REF!</definedName>
    <definedName name="だ">#REF!</definedName>
    <definedName name="ﾁｬｰｼﾞ">#REF!</definedName>
    <definedName name="ﾁｬｰｼﾞ２">#REF!</definedName>
    <definedName name="っっっＫ">#REF!</definedName>
    <definedName name="っっっっっっＫ">#REF!</definedName>
    <definedName name="ﾃﾞｰﾀ">#REF!</definedName>
    <definedName name="ﾃﾞｰﾀ４">[0]!ﾃﾞｰﾀ４</definedName>
    <definedName name="ﾃﾞｰﾀ５">[0]!ﾃﾞｰﾀ５</definedName>
    <definedName name="データクリア">[0]!データクリア</definedName>
    <definedName name="データ保存">[0]!データ保存</definedName>
    <definedName name="ドート">[0]!ドート</definedName>
    <definedName name="ﾄﾙｸｶｰﾌﾞひ読み込">#REF!</definedName>
    <definedName name="ﾄﾙｺﾝ特性ひ読み_">#REF!</definedName>
    <definedName name="ならべかえ">#REF!</definedName>
    <definedName name="は">#REF!</definedName>
    <definedName name="ﾊﾞﾗﾝｽｼｰﾄ対比表">#REF!</definedName>
    <definedName name="ﾋﾞｸ">#N/A</definedName>
    <definedName name="ふぁ">#REF!</definedName>
    <definedName name="ﾌｧｲﾙ内容">#REF!</definedName>
    <definedName name="ﾌｧｲﾙ名2.FOL_CLICK">#REF!</definedName>
    <definedName name="フレームラミ">#REF!</definedName>
    <definedName name="ﾌﾟﾚｽ高額">[0]!ﾌﾟﾚｽ高額</definedName>
    <definedName name="フロー図">[0]!フロー図</definedName>
    <definedName name="ぽ">#REF!</definedName>
    <definedName name="ポケット">#REF!</definedName>
    <definedName name="ボデ機能明細一覧表">#REF!</definedName>
    <definedName name="まとめ">#REF!</definedName>
    <definedName name="まとめCIM0.70">#REF!</definedName>
    <definedName name="ﾒｲﾝﾒﾆｭ_">#N/A</definedName>
    <definedName name="ﾒｯｷｴｷｽﾄﾗ">#REF!</definedName>
    <definedName name="メニューへ">[0]!メニューへ</definedName>
    <definedName name="ライン別年計名称付き（Ｎ）">#REF!</definedName>
    <definedName name="ライン別年計名称付き（Ｎ＋１）">#REF!</definedName>
    <definedName name="ライン別年計名称付き（Ｎ＋２）">#REF!</definedName>
    <definedName name="ﾗﾌﾏｸﾛ">#REF!,#REF!</definedName>
    <definedName name="らふまくろ2">#REF!,#REF!</definedName>
    <definedName name="ﾚｼｵ99年度">#REF!</definedName>
    <definedName name="レベル1">#REF!</definedName>
    <definedName name="レベル２">#REF!</definedName>
    <definedName name="ろ">#REF!</definedName>
    <definedName name="ฟ1">#REF!</definedName>
    <definedName name="ฟ3500">#REF!</definedName>
    <definedName name="หห">[0]!หห</definedName>
    <definedName name="b">#REF!</definedName>
    <definedName name="上期">#REF!</definedName>
    <definedName name="下期">#REF!</definedName>
    <definedName name="並べ替え">[0]!並べ替え</definedName>
    <definedName name="亜FＤＦＦ">#REF!</definedName>
    <definedName name="仕向地機能明細一覧表">#REF!</definedName>
    <definedName name="仕様書号口試作">#REF!</definedName>
    <definedName name="件数">#REF!</definedName>
    <definedName name="低減ﾌﾟﾗﾝ">#REF!</definedName>
    <definedName name="低減ﾌﾟﾗﾝ１">#REF!</definedName>
    <definedName name="使用出来ません">#REF!</definedName>
    <definedName name="使用出来ません2">#REF!</definedName>
    <definedName name="価格変動">[0]!価格変動</definedName>
    <definedName name="元車5桁一覧">#REF!</definedName>
    <definedName name="先頭">#REF!</definedName>
    <definedName name="入力範囲">#REF!</definedName>
    <definedName name="全体労務費">#REF!</definedName>
    <definedName name="全車">#N/A</definedName>
    <definedName name="共用全共">#REF!</definedName>
    <definedName name="内外製" hidden="1">#REF!</definedName>
    <definedName name="出力ﾊﾟﾗﾒｰﾀ">#REF!</definedName>
    <definedName name="出張">[0]!出張</definedName>
    <definedName name="出張支援">[0]!出張支援</definedName>
    <definedName name="出張支援２">[0]!出張支援２</definedName>
    <definedName name="出張支援要請確認書">[0]!出張支援要請確認書</definedName>
    <definedName name="列再表示">[0]!列再表示</definedName>
    <definedName name="列非表示">[0]!列非表示</definedName>
    <definedName name="初ロット">#REF!</definedName>
    <definedName name="前月金額">#REF!</definedName>
    <definedName name="加工費">#REF!</definedName>
    <definedName name="加工費行">#REF!</definedName>
    <definedName name="区分">#REF!</definedName>
    <definedName name="区分のﾘｽﾄ">#REF!</definedName>
    <definedName name="区分ﾘｽﾄ">#REF!</definedName>
    <definedName name="単価表">#N/A</definedName>
    <definedName name="単価表時期">#N/A</definedName>
    <definedName name="印刷">#N/A</definedName>
    <definedName name="印範">#N/A</definedName>
    <definedName name="印範ｰ1">#N/A</definedName>
    <definedName name="印範ｰ3">#N/A</definedName>
    <definedName name="印範ｰ4">#N/A</definedName>
    <definedName name="印範ｰ5">#N/A</definedName>
    <definedName name="印範ｰ6">#N/A</definedName>
    <definedName name="印範_2">#N/A</definedName>
    <definedName name="印範1">#N/A</definedName>
    <definedName name="印範2">#N/A</definedName>
    <definedName name="印範3">#N/A</definedName>
    <definedName name="印範4">#N/A</definedName>
    <definedName name="印範7">#N/A</definedName>
    <definedName name="原企基本車型">#REF!</definedName>
    <definedName name="原価">[0]!原価</definedName>
    <definedName name="取数">#REF!</definedName>
    <definedName name="号車１２１">#REF!</definedName>
    <definedName name="周波数">#REF!</definedName>
    <definedName name="周波数２">#REF!</definedName>
    <definedName name="品保共通">#REF!</definedName>
    <definedName name="品確内製">#REF!</definedName>
    <definedName name="嗚呼">#REF!</definedName>
    <definedName name="図面リスト">[0]!図面リスト</definedName>
    <definedName name="固定費">#REF!</definedName>
    <definedName name="国内">#REF!</definedName>
    <definedName name="地域コード">#REF!</definedName>
    <definedName name="型ﾚｽ">#REF!</definedName>
    <definedName name="型費">#REF!</definedName>
    <definedName name="型込み">#REF!</definedName>
    <definedName name="報告Ｂ車型" hidden="1">{"'TOYOTA'!$A$1:$R$26"}</definedName>
    <definedName name="変更">#REF!</definedName>
    <definedName name="天津PRJ" hidden="1">#REF!</definedName>
    <definedName name="天津PRJ体制">#REF!</definedName>
    <definedName name="天津Prj再修正案">[0]!天津Prj再修正案</definedName>
    <definedName name="天津Prj推進体制">[0]!天津Prj推進体制</definedName>
    <definedName name="実行1">#N/A</definedName>
    <definedName name="実験項目別工数ｸﾛｽQ">#REF!</definedName>
    <definedName name="宿泊費">#REF!</definedName>
    <definedName name="対象基本品番_頭５桁">#REF!</definedName>
    <definedName name="専用">#REF!</definedName>
    <definedName name="工数">#REF!,#REF!</definedName>
    <definedName name="工数２">#REF!,#REF!</definedName>
    <definedName name="工数３">#REF!,#REF!</definedName>
    <definedName name="工数４">#REF!,#REF!</definedName>
    <definedName name="工数５">#REF!,#REF!</definedName>
    <definedName name="工数６">#REF!,#REF!</definedName>
    <definedName name="工数７">#REF!,#REF!</definedName>
    <definedName name="工数８">#REF!,#REF!</definedName>
    <definedName name="工数合併">#REF!</definedName>
    <definedName name="工数計">#REF!</definedName>
    <definedName name="幅エキストラ">#REF!</definedName>
    <definedName name="平" hidden="1">{"'TOYOTA'!$A$1:$R$26"}</definedName>
    <definedName name="平均">#REF!</definedName>
    <definedName name="引A">#REF!</definedName>
    <definedName name="引AA">#REF!</definedName>
    <definedName name="引AB">#REF!</definedName>
    <definedName name="引AC">#REF!</definedName>
    <definedName name="引AD">#REF!</definedName>
    <definedName name="引AF">#REF!</definedName>
    <definedName name="引B">#REF!</definedName>
    <definedName name="引C">#REF!</definedName>
    <definedName name="引D">#REF!</definedName>
    <definedName name="引E">#REF!</definedName>
    <definedName name="引F">#REF!</definedName>
    <definedName name="引G">#REF!</definedName>
    <definedName name="引H">#REF!</definedName>
    <definedName name="引I">#REF!</definedName>
    <definedName name="引J">#REF!</definedName>
    <definedName name="引K">#REF!</definedName>
    <definedName name="引L">#REF!</definedName>
    <definedName name="引M">#REF!</definedName>
    <definedName name="引N">#REF!</definedName>
    <definedName name="引O">#REF!</definedName>
    <definedName name="引P">#REF!</definedName>
    <definedName name="引Q">#REF!</definedName>
    <definedName name="引R">#REF!</definedName>
    <definedName name="引S">#REF!</definedName>
    <definedName name="引T">#REF!</definedName>
    <definedName name="引U">#REF!</definedName>
    <definedName name="引V">#REF!</definedName>
    <definedName name="引W">#REF!</definedName>
    <definedName name="引X">#REF!</definedName>
    <definedName name="引Y">#REF!</definedName>
    <definedName name="引Z">#REF!</definedName>
    <definedName name="当月アンマッチ抽出">#REF!</definedName>
    <definedName name="当月金額">#REF!</definedName>
    <definedName name="徳">[0]!徳</definedName>
    <definedName name="成型機">#REF!</definedName>
    <definedName name="担当">#REF!</definedName>
    <definedName name="担当工数ｲﾝ">#REF!</definedName>
    <definedName name="担当工数ｲﾝ集計">#REF!</definedName>
    <definedName name="推進体制">#REF!</definedName>
    <definedName name="数量">#REF!</definedName>
    <definedName name="新ﾁｬｰｼﾞ">#REF!</definedName>
    <definedName name="新原価合計">#REF!</definedName>
    <definedName name="新旧符号">#REF!</definedName>
    <definedName name="日付">#REF!</definedName>
    <definedName name="日当">#REF!</definedName>
    <definedName name="月度工事番号作成">#REF!</definedName>
    <definedName name="月度工事番号作成">#REF!</definedName>
    <definedName name="有支１">#REF!</definedName>
    <definedName name="期別推移表">#REF!</definedName>
    <definedName name="材料">[0]!材料</definedName>
    <definedName name="材料費再集計">[0]!材料費再集計</definedName>
    <definedName name="条件×">#REF!</definedName>
    <definedName name="条件○">#REF!</definedName>
    <definedName name="条件ﾊﾞｰ">#REF!</definedName>
    <definedName name="条件未">#REF!</definedName>
    <definedName name="板厚エキストラ">#REF!</definedName>
    <definedName name="板金ﾚｰﾄ">#REF!</definedName>
    <definedName name="構想ﾃﾞｰﾀｰ">#REF!</definedName>
    <definedName name="標準">#REF!</definedName>
    <definedName name="標準偏差">#REF!</definedName>
    <definedName name="標準車">#N/A</definedName>
    <definedName name="比較">#REF!</definedName>
    <definedName name="汎用">#REF!</definedName>
    <definedName name="治工具ﾚｰﾄ">#REF!</definedName>
    <definedName name="熱延ﾊﾟｲﾌﾟ">#REF!</definedName>
    <definedName name="熱延板厚ｴｷｽﾄﾗ">#N/A</definedName>
    <definedName name="特殊素材列">#REF!</definedName>
    <definedName name="現号原価合計">#REF!</definedName>
    <definedName name="現図4WDDZ">#REF!</definedName>
    <definedName name="現図4WDDZL">#REF!</definedName>
    <definedName name="現図4WDDZX">#REF!</definedName>
    <definedName name="現図4WD共用">#REF!</definedName>
    <definedName name="現図DOMDZ">#REF!</definedName>
    <definedName name="現図DOMDZL">#REF!</definedName>
    <definedName name="現図DOM共用">#REF!</definedName>
    <definedName name="現図LHDDZ">#REF!</definedName>
    <definedName name="現図LHDDZL">#REF!</definedName>
    <definedName name="現図LHD共用">#REF!</definedName>
    <definedName name="現図共用DZ">#REF!</definedName>
    <definedName name="現図共用DZX">#REF!</definedName>
    <definedName name="現地移動費">#REF!</definedName>
    <definedName name="理由">#REF!</definedName>
    <definedName name="生企共通">#REF!</definedName>
    <definedName name="生技共通">#REF!</definedName>
    <definedName name="生管共通">#REF!</definedName>
    <definedName name="発注算定">[0]!発注算定</definedName>
    <definedName name="目次1">#N/A</definedName>
    <definedName name="目的">#REF!</definedName>
    <definedName name="石井CACOMS">[0]!石井CACOMS</definedName>
    <definedName name="石井RAIREKI1">[0]!石井RAIREKI1</definedName>
    <definedName name="種別記号">#REF!</definedName>
    <definedName name="稼動時間">#REF!</definedName>
    <definedName name="管理ヘッダ">#REF!</definedName>
    <definedName name="管理共同集計">#REF!</definedName>
    <definedName name="管販">#REF!</definedName>
    <definedName name="範囲1">#REF!</definedName>
    <definedName name="素重列番">#N/A</definedName>
    <definedName name="終わりロット">#REF!</definedName>
    <definedName name="経費">[0]!経費</definedName>
    <definedName name="経費フロー図">[0]!経費フロー図</definedName>
    <definedName name="緊急課別">#REF!</definedName>
    <definedName name="航空券代">#REF!</definedName>
    <definedName name="薄板巾広">#REF!</definedName>
    <definedName name="薄板幅広列">#REF!</definedName>
    <definedName name="行き先1">#REF!</definedName>
    <definedName name="表ｰ1番地">#N/A</definedName>
    <definedName name="表ｰ2番地">#N/A</definedName>
    <definedName name="表ｰ3番地">#N/A</definedName>
    <definedName name="表ｰ4番地">#N/A</definedName>
    <definedName name="表ｰ5番地">#N/A</definedName>
    <definedName name="表ｰ6番地">#N/A</definedName>
    <definedName name="表ｰ7番地">#N/A</definedName>
    <definedName name="裁断・縫製">[0]!裁断・縫製</definedName>
    <definedName name="製造原価">#REF!</definedName>
    <definedName name="製重列番">#N/A</definedName>
    <definedName name="要因ｺｰﾄﾞ">#REF!</definedName>
    <definedName name="見出し">#N/A</definedName>
    <definedName name="見出し2">#N/A</definedName>
    <definedName name="見出し3">#N/A</definedName>
    <definedName name="見出し4">#N/A</definedName>
    <definedName name="見出し6">#N/A</definedName>
    <definedName name="見直し">#REF!</definedName>
    <definedName name="見積価格">#REF!</definedName>
    <definedName name="計算範囲">#N/A</definedName>
    <definedName name="記録転記">[0]!記録転記</definedName>
    <definedName name="設計室">#REF!</definedName>
    <definedName name="設計室コード">#REF!</definedName>
    <definedName name="設計部位工数分析ｸﾛｽQ">#REF!</definedName>
    <definedName name="誤">#REF!</definedName>
    <definedName name="読み込み">[0]!読み込み</definedName>
    <definedName name="調整" hidden="1">{"'TOYOTA'!$A$1:$R$26"}</definedName>
    <definedName name="資料③">#REF!</definedName>
    <definedName name="車両ｽﾍﾟｯｸひ読み">#REF!</definedName>
    <definedName name="車名・車名コード一覧">#REF!</definedName>
    <definedName name="車種コード">#REF!</definedName>
    <definedName name="選別">#REF!</definedName>
    <definedName name="部品表_引当_全品番">#REF!</definedName>
    <definedName name="部品費">#REF!</definedName>
    <definedName name="部品費集計">[0]!部品費集計</definedName>
    <definedName name="鋼材費列番">#N/A</definedName>
    <definedName name="鋼板建値">#REF!</definedName>
    <definedName name="関連事項">#REF!</definedName>
    <definedName name="関連情報">#REF!</definedName>
    <definedName name="集計ﾃﾞｰﾀ">#REF!</definedName>
    <definedName name="項目">#REF!</definedName>
    <definedName name="項目別リスト">#REF!</definedName>
    <definedName name="項目削除">[0]!項目削除</definedName>
    <definedName name="頭出し">[0]!頭出し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13" i="448" l="1"/>
  <c r="F613" i="448"/>
  <c r="K613" i="448" s="1"/>
  <c r="M613" i="448" s="1"/>
  <c r="N613" i="448" s="1"/>
  <c r="I612" i="448"/>
  <c r="F612" i="448"/>
  <c r="K612" i="448" s="1"/>
  <c r="M612" i="448" s="1"/>
  <c r="N612" i="448" s="1"/>
  <c r="P612" i="448" s="1"/>
  <c r="I611" i="448"/>
  <c r="F611" i="448"/>
  <c r="K611" i="448" s="1"/>
  <c r="M611" i="448" s="1"/>
  <c r="N611" i="448" s="1"/>
  <c r="P611" i="448" s="1"/>
  <c r="I610" i="448"/>
  <c r="F610" i="448"/>
  <c r="K610" i="448" s="1"/>
  <c r="M610" i="448" s="1"/>
  <c r="N610" i="448" s="1"/>
  <c r="I609" i="448"/>
  <c r="F609" i="448"/>
  <c r="K609" i="448" s="1"/>
  <c r="M609" i="448" s="1"/>
  <c r="N609" i="448" s="1"/>
  <c r="I608" i="448"/>
  <c r="F608" i="448"/>
  <c r="K608" i="448" s="1"/>
  <c r="M608" i="448" s="1"/>
  <c r="N608" i="448" s="1"/>
  <c r="I607" i="448"/>
  <c r="G607" i="448"/>
  <c r="F607" i="448"/>
  <c r="K607" i="448" s="1"/>
  <c r="M607" i="448" s="1"/>
  <c r="N607" i="448" s="1"/>
  <c r="I606" i="448"/>
  <c r="G606" i="448"/>
  <c r="F606" i="448"/>
  <c r="K606" i="448" s="1"/>
  <c r="M606" i="448" s="1"/>
  <c r="N606" i="448" s="1"/>
  <c r="K605" i="448"/>
  <c r="M605" i="448" s="1"/>
  <c r="N605" i="448" s="1"/>
  <c r="P605" i="448" s="1"/>
  <c r="F605" i="448"/>
  <c r="F604" i="448"/>
  <c r="K604" i="448" s="1"/>
  <c r="M604" i="448" s="1"/>
  <c r="N604" i="448" s="1"/>
  <c r="I603" i="448"/>
  <c r="G603" i="448"/>
  <c r="F603" i="448"/>
  <c r="K603" i="448" s="1"/>
  <c r="M603" i="448" s="1"/>
  <c r="N603" i="448" s="1"/>
  <c r="I602" i="448"/>
  <c r="G602" i="448"/>
  <c r="F602" i="448"/>
  <c r="K602" i="448" s="1"/>
  <c r="M602" i="448" s="1"/>
  <c r="N602" i="448" s="1"/>
  <c r="I601" i="448"/>
  <c r="G601" i="448"/>
  <c r="F601" i="448"/>
  <c r="K601" i="448" s="1"/>
  <c r="M601" i="448" s="1"/>
  <c r="N601" i="448" s="1"/>
  <c r="I600" i="448"/>
  <c r="G600" i="448"/>
  <c r="F600" i="448"/>
  <c r="K600" i="448" s="1"/>
  <c r="M600" i="448" s="1"/>
  <c r="N600" i="448" s="1"/>
  <c r="I599" i="448"/>
  <c r="G599" i="448"/>
  <c r="F599" i="448"/>
  <c r="K599" i="448" s="1"/>
  <c r="M599" i="448" s="1"/>
  <c r="N599" i="448" s="1"/>
  <c r="I598" i="448"/>
  <c r="G598" i="448"/>
  <c r="F598" i="448"/>
  <c r="K598" i="448" s="1"/>
  <c r="M598" i="448" s="1"/>
  <c r="N598" i="448" s="1"/>
  <c r="I597" i="448"/>
  <c r="G597" i="448"/>
  <c r="F597" i="448"/>
  <c r="K597" i="448" s="1"/>
  <c r="M597" i="448" s="1"/>
  <c r="N597" i="448" s="1"/>
  <c r="I596" i="448"/>
  <c r="G596" i="448"/>
  <c r="F596" i="448"/>
  <c r="K596" i="448" s="1"/>
  <c r="M596" i="448" s="1"/>
  <c r="N596" i="448" s="1"/>
  <c r="I595" i="448"/>
  <c r="G595" i="448"/>
  <c r="F595" i="448"/>
  <c r="K595" i="448" s="1"/>
  <c r="M595" i="448" s="1"/>
  <c r="N595" i="448" s="1"/>
  <c r="I594" i="448"/>
  <c r="G594" i="448"/>
  <c r="F594" i="448"/>
  <c r="K594" i="448" s="1"/>
  <c r="M594" i="448" s="1"/>
  <c r="N594" i="448" s="1"/>
  <c r="I593" i="448"/>
  <c r="G593" i="448"/>
  <c r="F593" i="448"/>
  <c r="K593" i="448" s="1"/>
  <c r="M593" i="448" s="1"/>
  <c r="N593" i="448" s="1"/>
  <c r="I592" i="448"/>
  <c r="G592" i="448"/>
  <c r="F592" i="448"/>
  <c r="K592" i="448" s="1"/>
  <c r="M592" i="448" s="1"/>
  <c r="N592" i="448" s="1"/>
  <c r="I591" i="448"/>
  <c r="G591" i="448"/>
  <c r="F591" i="448"/>
  <c r="K591" i="448" s="1"/>
  <c r="M591" i="448" s="1"/>
  <c r="N591" i="448" s="1"/>
  <c r="I590" i="448"/>
  <c r="G590" i="448"/>
  <c r="F590" i="448"/>
  <c r="K590" i="448" s="1"/>
  <c r="M590" i="448" s="1"/>
  <c r="N590" i="448" s="1"/>
  <c r="G589" i="448"/>
  <c r="F589" i="448"/>
  <c r="K589" i="448" s="1"/>
  <c r="M589" i="448" s="1"/>
  <c r="N589" i="448" s="1"/>
  <c r="G588" i="448"/>
  <c r="F588" i="448"/>
  <c r="K588" i="448" s="1"/>
  <c r="M588" i="448" s="1"/>
  <c r="N588" i="448" s="1"/>
  <c r="G587" i="448"/>
  <c r="F587" i="448"/>
  <c r="K587" i="448" s="1"/>
  <c r="M587" i="448" s="1"/>
  <c r="N587" i="448" s="1"/>
  <c r="G586" i="448"/>
  <c r="F586" i="448"/>
  <c r="K586" i="448" s="1"/>
  <c r="M586" i="448" s="1"/>
  <c r="N586" i="448" s="1"/>
  <c r="G585" i="448"/>
  <c r="F585" i="448"/>
  <c r="K585" i="448" s="1"/>
  <c r="M585" i="448" s="1"/>
  <c r="N585" i="448" s="1"/>
  <c r="G584" i="448"/>
  <c r="F584" i="448"/>
  <c r="K584" i="448" s="1"/>
  <c r="M584" i="448" s="1"/>
  <c r="N584" i="448" s="1"/>
  <c r="G583" i="448"/>
  <c r="F583" i="448"/>
  <c r="K583" i="448" s="1"/>
  <c r="M583" i="448" s="1"/>
  <c r="N583" i="448" s="1"/>
  <c r="G582" i="448"/>
  <c r="F582" i="448"/>
  <c r="K582" i="448" s="1"/>
  <c r="M582" i="448" s="1"/>
  <c r="N582" i="448" s="1"/>
  <c r="G581" i="448"/>
  <c r="F581" i="448"/>
  <c r="K581" i="448" s="1"/>
  <c r="M581" i="448" s="1"/>
  <c r="N581" i="448" s="1"/>
  <c r="I580" i="448"/>
  <c r="G580" i="448"/>
  <c r="F580" i="448"/>
  <c r="K580" i="448" s="1"/>
  <c r="M580" i="448" s="1"/>
  <c r="N580" i="448" s="1"/>
  <c r="I579" i="448"/>
  <c r="G579" i="448"/>
  <c r="F579" i="448"/>
  <c r="K579" i="448" s="1"/>
  <c r="M579" i="448" s="1"/>
  <c r="N579" i="448" s="1"/>
  <c r="I578" i="448"/>
  <c r="G578" i="448"/>
  <c r="F578" i="448"/>
  <c r="K578" i="448" s="1"/>
  <c r="M578" i="448" s="1"/>
  <c r="N578" i="448" s="1"/>
  <c r="I577" i="448"/>
  <c r="G577" i="448"/>
  <c r="F577" i="448"/>
  <c r="K577" i="448" s="1"/>
  <c r="M577" i="448" s="1"/>
  <c r="N577" i="448" s="1"/>
  <c r="G576" i="448"/>
  <c r="F576" i="448"/>
  <c r="K576" i="448" s="1"/>
  <c r="M576" i="448" s="1"/>
  <c r="N576" i="448" s="1"/>
  <c r="G575" i="448"/>
  <c r="F575" i="448"/>
  <c r="K575" i="448" s="1"/>
  <c r="M575" i="448" s="1"/>
  <c r="N575" i="448" s="1"/>
  <c r="G574" i="448"/>
  <c r="F574" i="448"/>
  <c r="K574" i="448" s="1"/>
  <c r="M574" i="448" s="1"/>
  <c r="N574" i="448" s="1"/>
  <c r="G573" i="448"/>
  <c r="F573" i="448"/>
  <c r="K573" i="448" s="1"/>
  <c r="M573" i="448" s="1"/>
  <c r="N573" i="448" s="1"/>
  <c r="G572" i="448"/>
  <c r="F572" i="448"/>
  <c r="K572" i="448" s="1"/>
  <c r="M572" i="448" s="1"/>
  <c r="N572" i="448" s="1"/>
  <c r="G571" i="448"/>
  <c r="F571" i="448"/>
  <c r="K571" i="448" s="1"/>
  <c r="M571" i="448" s="1"/>
  <c r="N571" i="448" s="1"/>
  <c r="G570" i="448"/>
  <c r="F570" i="448"/>
  <c r="K570" i="448" s="1"/>
  <c r="M570" i="448" s="1"/>
  <c r="N570" i="448" s="1"/>
  <c r="G569" i="448"/>
  <c r="F569" i="448"/>
  <c r="K569" i="448" s="1"/>
  <c r="M569" i="448" s="1"/>
  <c r="N569" i="448" s="1"/>
  <c r="G568" i="448"/>
  <c r="F568" i="448"/>
  <c r="K568" i="448" s="1"/>
  <c r="M568" i="448" s="1"/>
  <c r="N568" i="448" s="1"/>
  <c r="G567" i="448"/>
  <c r="F567" i="448"/>
  <c r="K567" i="448" s="1"/>
  <c r="M567" i="448" s="1"/>
  <c r="N567" i="448" s="1"/>
  <c r="G566" i="448"/>
  <c r="F566" i="448"/>
  <c r="K566" i="448" s="1"/>
  <c r="M566" i="448" s="1"/>
  <c r="N566" i="448" s="1"/>
  <c r="G565" i="448"/>
  <c r="F565" i="448"/>
  <c r="K565" i="448" s="1"/>
  <c r="M565" i="448" s="1"/>
  <c r="N565" i="448" s="1"/>
  <c r="G564" i="448"/>
  <c r="F564" i="448"/>
  <c r="K564" i="448" s="1"/>
  <c r="M564" i="448" s="1"/>
  <c r="N564" i="448" s="1"/>
  <c r="G563" i="448"/>
  <c r="F563" i="448"/>
  <c r="K563" i="448" s="1"/>
  <c r="M563" i="448" s="1"/>
  <c r="N563" i="448" s="1"/>
  <c r="G562" i="448"/>
  <c r="F562" i="448"/>
  <c r="K562" i="448" s="1"/>
  <c r="M562" i="448" s="1"/>
  <c r="N562" i="448" s="1"/>
  <c r="I561" i="448"/>
  <c r="G561" i="448"/>
  <c r="F561" i="448"/>
  <c r="K561" i="448" s="1"/>
  <c r="M561" i="448" s="1"/>
  <c r="N561" i="448" s="1"/>
  <c r="K560" i="448"/>
  <c r="M560" i="448" s="1"/>
  <c r="N560" i="448" s="1"/>
  <c r="G560" i="448"/>
  <c r="F560" i="448"/>
  <c r="I559" i="448"/>
  <c r="G559" i="448"/>
  <c r="F559" i="448"/>
  <c r="K559" i="448" s="1"/>
  <c r="M559" i="448" s="1"/>
  <c r="N559" i="448" s="1"/>
  <c r="G558" i="448"/>
  <c r="F558" i="448"/>
  <c r="K558" i="448" s="1"/>
  <c r="M558" i="448" s="1"/>
  <c r="N558" i="448" s="1"/>
  <c r="G557" i="448"/>
  <c r="F557" i="448"/>
  <c r="K557" i="448" s="1"/>
  <c r="M557" i="448" s="1"/>
  <c r="N557" i="448" s="1"/>
  <c r="I556" i="448"/>
  <c r="G556" i="448"/>
  <c r="F556" i="448"/>
  <c r="K556" i="448" s="1"/>
  <c r="M556" i="448" s="1"/>
  <c r="N556" i="448" s="1"/>
  <c r="I555" i="448"/>
  <c r="G555" i="448"/>
  <c r="F555" i="448"/>
  <c r="K555" i="448" s="1"/>
  <c r="M555" i="448" s="1"/>
  <c r="N555" i="448" s="1"/>
  <c r="I554" i="448"/>
  <c r="G554" i="448"/>
  <c r="F554" i="448"/>
  <c r="K554" i="448" s="1"/>
  <c r="M554" i="448" s="1"/>
  <c r="N554" i="448" s="1"/>
  <c r="I553" i="448"/>
  <c r="G553" i="448"/>
  <c r="F553" i="448"/>
  <c r="K553" i="448" s="1"/>
  <c r="M553" i="448" s="1"/>
  <c r="N553" i="448" s="1"/>
  <c r="I552" i="448"/>
  <c r="G552" i="448"/>
  <c r="F552" i="448"/>
  <c r="K552" i="448" s="1"/>
  <c r="M552" i="448" s="1"/>
  <c r="N552" i="448" s="1"/>
  <c r="I551" i="448"/>
  <c r="G551" i="448"/>
  <c r="F551" i="448"/>
  <c r="K551" i="448" s="1"/>
  <c r="M551" i="448" s="1"/>
  <c r="N551" i="448" s="1"/>
  <c r="I550" i="448"/>
  <c r="G550" i="448"/>
  <c r="F550" i="448"/>
  <c r="K550" i="448" s="1"/>
  <c r="M550" i="448" s="1"/>
  <c r="N550" i="448" s="1"/>
  <c r="I549" i="448"/>
  <c r="G549" i="448"/>
  <c r="F549" i="448"/>
  <c r="K549" i="448" s="1"/>
  <c r="M549" i="448" s="1"/>
  <c r="N549" i="448" s="1"/>
  <c r="K548" i="448"/>
  <c r="M548" i="448" s="1"/>
  <c r="N548" i="448" s="1"/>
  <c r="I548" i="448"/>
  <c r="G548" i="448"/>
  <c r="F548" i="448"/>
  <c r="I547" i="448"/>
  <c r="G547" i="448"/>
  <c r="F547" i="448"/>
  <c r="K547" i="448" s="1"/>
  <c r="M547" i="448" s="1"/>
  <c r="N547" i="448" s="1"/>
  <c r="I546" i="448"/>
  <c r="G546" i="448"/>
  <c r="F546" i="448"/>
  <c r="K546" i="448" s="1"/>
  <c r="M546" i="448" s="1"/>
  <c r="N546" i="448" s="1"/>
  <c r="I545" i="448"/>
  <c r="G545" i="448"/>
  <c r="F545" i="448"/>
  <c r="K545" i="448" s="1"/>
  <c r="M545" i="448" s="1"/>
  <c r="N545" i="448" s="1"/>
  <c r="I544" i="448"/>
  <c r="G544" i="448"/>
  <c r="F544" i="448"/>
  <c r="K544" i="448" s="1"/>
  <c r="M544" i="448" s="1"/>
  <c r="N544" i="448" s="1"/>
  <c r="I543" i="448"/>
  <c r="G543" i="448"/>
  <c r="F543" i="448"/>
  <c r="K543" i="448" s="1"/>
  <c r="M543" i="448" s="1"/>
  <c r="N543" i="448" s="1"/>
  <c r="I542" i="448"/>
  <c r="G542" i="448"/>
  <c r="F542" i="448"/>
  <c r="K542" i="448" s="1"/>
  <c r="M542" i="448" s="1"/>
  <c r="N542" i="448" s="1"/>
  <c r="I541" i="448"/>
  <c r="G541" i="448"/>
  <c r="F541" i="448"/>
  <c r="K541" i="448" s="1"/>
  <c r="M541" i="448" s="1"/>
  <c r="N541" i="448" s="1"/>
  <c r="K540" i="448"/>
  <c r="M540" i="448" s="1"/>
  <c r="N540" i="448" s="1"/>
  <c r="I540" i="448"/>
  <c r="G540" i="448"/>
  <c r="F540" i="448"/>
  <c r="I539" i="448"/>
  <c r="G539" i="448"/>
  <c r="F539" i="448"/>
  <c r="K539" i="448" s="1"/>
  <c r="M539" i="448" s="1"/>
  <c r="N539" i="448" s="1"/>
  <c r="G538" i="448"/>
  <c r="F538" i="448"/>
  <c r="K538" i="448" s="1"/>
  <c r="M538" i="448" s="1"/>
  <c r="N538" i="448" s="1"/>
  <c r="G537" i="448"/>
  <c r="F537" i="448"/>
  <c r="K537" i="448" s="1"/>
  <c r="M537" i="448" s="1"/>
  <c r="N537" i="448" s="1"/>
  <c r="I536" i="448"/>
  <c r="G536" i="448"/>
  <c r="F536" i="448"/>
  <c r="K536" i="448" s="1"/>
  <c r="M536" i="448" s="1"/>
  <c r="N536" i="448" s="1"/>
  <c r="I535" i="448"/>
  <c r="G535" i="448"/>
  <c r="F535" i="448"/>
  <c r="K535" i="448" s="1"/>
  <c r="M535" i="448" s="1"/>
  <c r="N535" i="448" s="1"/>
  <c r="I534" i="448"/>
  <c r="G534" i="448"/>
  <c r="F534" i="448"/>
  <c r="K534" i="448" s="1"/>
  <c r="M534" i="448" s="1"/>
  <c r="N534" i="448" s="1"/>
  <c r="I533" i="448"/>
  <c r="G533" i="448"/>
  <c r="F533" i="448"/>
  <c r="K533" i="448" s="1"/>
  <c r="M533" i="448" s="1"/>
  <c r="N533" i="448" s="1"/>
  <c r="I532" i="448"/>
  <c r="G532" i="448"/>
  <c r="F532" i="448"/>
  <c r="K532" i="448" s="1"/>
  <c r="M532" i="448" s="1"/>
  <c r="N532" i="448" s="1"/>
  <c r="K531" i="448"/>
  <c r="M531" i="448" s="1"/>
  <c r="N531" i="448" s="1"/>
  <c r="I531" i="448"/>
  <c r="G531" i="448"/>
  <c r="F531" i="448"/>
  <c r="K530" i="448"/>
  <c r="M530" i="448" s="1"/>
  <c r="N530" i="448" s="1"/>
  <c r="I530" i="448"/>
  <c r="G530" i="448"/>
  <c r="F530" i="448"/>
  <c r="I529" i="448"/>
  <c r="G529" i="448"/>
  <c r="F529" i="448"/>
  <c r="K529" i="448" s="1"/>
  <c r="M529" i="448" s="1"/>
  <c r="N529" i="448" s="1"/>
  <c r="I528" i="448"/>
  <c r="G528" i="448"/>
  <c r="F528" i="448"/>
  <c r="K528" i="448" s="1"/>
  <c r="M528" i="448" s="1"/>
  <c r="N528" i="448" s="1"/>
  <c r="P528" i="448" s="1"/>
  <c r="I527" i="448"/>
  <c r="G527" i="448"/>
  <c r="F527" i="448"/>
  <c r="K527" i="448" s="1"/>
  <c r="M527" i="448" s="1"/>
  <c r="N527" i="448" s="1"/>
  <c r="P527" i="448" s="1"/>
  <c r="I526" i="448"/>
  <c r="G526" i="448"/>
  <c r="F526" i="448"/>
  <c r="K526" i="448" s="1"/>
  <c r="M526" i="448" s="1"/>
  <c r="N526" i="448" s="1"/>
  <c r="P526" i="448" s="1"/>
  <c r="K525" i="448"/>
  <c r="M525" i="448" s="1"/>
  <c r="N525" i="448" s="1"/>
  <c r="P525" i="448" s="1"/>
  <c r="I525" i="448"/>
  <c r="G525" i="448"/>
  <c r="F525" i="448"/>
  <c r="K524" i="448"/>
  <c r="M524" i="448" s="1"/>
  <c r="N524" i="448" s="1"/>
  <c r="P524" i="448" s="1"/>
  <c r="I524" i="448"/>
  <c r="G524" i="448"/>
  <c r="F524" i="448"/>
  <c r="K523" i="448"/>
  <c r="M523" i="448" s="1"/>
  <c r="N523" i="448" s="1"/>
  <c r="P523" i="448" s="1"/>
  <c r="I523" i="448"/>
  <c r="G523" i="448"/>
  <c r="F523" i="448"/>
  <c r="K522" i="448"/>
  <c r="M522" i="448" s="1"/>
  <c r="N522" i="448" s="1"/>
  <c r="P522" i="448" s="1"/>
  <c r="I522" i="448"/>
  <c r="G522" i="448"/>
  <c r="F522" i="448"/>
  <c r="K521" i="448"/>
  <c r="M521" i="448" s="1"/>
  <c r="N521" i="448" s="1"/>
  <c r="P521" i="448" s="1"/>
  <c r="I521" i="448"/>
  <c r="G521" i="448"/>
  <c r="F521" i="448"/>
  <c r="I520" i="448"/>
  <c r="G520" i="448"/>
  <c r="F520" i="448"/>
  <c r="K520" i="448" s="1"/>
  <c r="M520" i="448" s="1"/>
  <c r="N520" i="448" s="1"/>
  <c r="P520" i="448" s="1"/>
  <c r="I519" i="448"/>
  <c r="G519" i="448"/>
  <c r="F519" i="448"/>
  <c r="K519" i="448" s="1"/>
  <c r="M519" i="448" s="1"/>
  <c r="N519" i="448" s="1"/>
  <c r="P519" i="448" s="1"/>
  <c r="I518" i="448"/>
  <c r="G518" i="448"/>
  <c r="F518" i="448"/>
  <c r="K518" i="448" s="1"/>
  <c r="M518" i="448" s="1"/>
  <c r="N518" i="448" s="1"/>
  <c r="P518" i="448" s="1"/>
  <c r="I517" i="448"/>
  <c r="G517" i="448"/>
  <c r="F517" i="448"/>
  <c r="K517" i="448" s="1"/>
  <c r="M517" i="448" s="1"/>
  <c r="N517" i="448" s="1"/>
  <c r="I516" i="448"/>
  <c r="G516" i="448"/>
  <c r="F516" i="448"/>
  <c r="K516" i="448" s="1"/>
  <c r="M516" i="448" s="1"/>
  <c r="N516" i="448" s="1"/>
  <c r="I515" i="448"/>
  <c r="G515" i="448"/>
  <c r="F515" i="448"/>
  <c r="K515" i="448" s="1"/>
  <c r="M515" i="448" s="1"/>
  <c r="N515" i="448" s="1"/>
  <c r="I514" i="448"/>
  <c r="G514" i="448"/>
  <c r="F514" i="448"/>
  <c r="K514" i="448" s="1"/>
  <c r="M514" i="448" s="1"/>
  <c r="N514" i="448" s="1"/>
  <c r="I513" i="448"/>
  <c r="G513" i="448"/>
  <c r="F513" i="448"/>
  <c r="K513" i="448" s="1"/>
  <c r="M513" i="448" s="1"/>
  <c r="N513" i="448" s="1"/>
  <c r="I512" i="448"/>
  <c r="G512" i="448"/>
  <c r="F512" i="448"/>
  <c r="K512" i="448" s="1"/>
  <c r="M512" i="448" s="1"/>
  <c r="N512" i="448" s="1"/>
  <c r="I511" i="448"/>
  <c r="G511" i="448"/>
  <c r="F511" i="448"/>
  <c r="K511" i="448" s="1"/>
  <c r="M511" i="448" s="1"/>
  <c r="N511" i="448" s="1"/>
  <c r="I510" i="448"/>
  <c r="G510" i="448"/>
  <c r="F510" i="448"/>
  <c r="K510" i="448" s="1"/>
  <c r="M510" i="448" s="1"/>
  <c r="N510" i="448" s="1"/>
  <c r="I509" i="448"/>
  <c r="G509" i="448"/>
  <c r="F509" i="448"/>
  <c r="K509" i="448" s="1"/>
  <c r="M509" i="448" s="1"/>
  <c r="N509" i="448" s="1"/>
  <c r="I508" i="448"/>
  <c r="G508" i="448"/>
  <c r="F508" i="448"/>
  <c r="K508" i="448" s="1"/>
  <c r="M508" i="448" s="1"/>
  <c r="N508" i="448" s="1"/>
  <c r="K507" i="448"/>
  <c r="M507" i="448" s="1"/>
  <c r="N507" i="448" s="1"/>
  <c r="I507" i="448"/>
  <c r="G507" i="448"/>
  <c r="F507" i="448"/>
  <c r="I506" i="448"/>
  <c r="G506" i="448"/>
  <c r="F506" i="448"/>
  <c r="K506" i="448" s="1"/>
  <c r="M506" i="448" s="1"/>
  <c r="N506" i="448" s="1"/>
  <c r="I505" i="448"/>
  <c r="G505" i="448"/>
  <c r="F505" i="448"/>
  <c r="K505" i="448" s="1"/>
  <c r="M505" i="448" s="1"/>
  <c r="N505" i="448" s="1"/>
  <c r="I504" i="448"/>
  <c r="G504" i="448"/>
  <c r="F504" i="448"/>
  <c r="K504" i="448" s="1"/>
  <c r="M504" i="448" s="1"/>
  <c r="N504" i="448" s="1"/>
  <c r="I503" i="448"/>
  <c r="G503" i="448"/>
  <c r="F503" i="448"/>
  <c r="K503" i="448" s="1"/>
  <c r="M503" i="448" s="1"/>
  <c r="N503" i="448" s="1"/>
  <c r="I502" i="448"/>
  <c r="G502" i="448"/>
  <c r="F502" i="448"/>
  <c r="K502" i="448" s="1"/>
  <c r="M502" i="448" s="1"/>
  <c r="N502" i="448" s="1"/>
  <c r="I501" i="448"/>
  <c r="G501" i="448"/>
  <c r="F501" i="448"/>
  <c r="K501" i="448" s="1"/>
  <c r="M501" i="448" s="1"/>
  <c r="N501" i="448" s="1"/>
  <c r="I500" i="448"/>
  <c r="G500" i="448"/>
  <c r="F500" i="448"/>
  <c r="K500" i="448" s="1"/>
  <c r="M500" i="448" s="1"/>
  <c r="N500" i="448" s="1"/>
  <c r="I499" i="448"/>
  <c r="G499" i="448"/>
  <c r="F499" i="448"/>
  <c r="K499" i="448" s="1"/>
  <c r="M499" i="448" s="1"/>
  <c r="N499" i="448" s="1"/>
  <c r="I498" i="448"/>
  <c r="G498" i="448"/>
  <c r="F498" i="448"/>
  <c r="K498" i="448" s="1"/>
  <c r="M498" i="448" s="1"/>
  <c r="N498" i="448" s="1"/>
  <c r="I497" i="448"/>
  <c r="G497" i="448"/>
  <c r="F497" i="448"/>
  <c r="K497" i="448" s="1"/>
  <c r="M497" i="448" s="1"/>
  <c r="N497" i="448" s="1"/>
  <c r="I496" i="448"/>
  <c r="G496" i="448"/>
  <c r="F496" i="448"/>
  <c r="K496" i="448" s="1"/>
  <c r="M496" i="448" s="1"/>
  <c r="N496" i="448" s="1"/>
  <c r="I495" i="448"/>
  <c r="G495" i="448"/>
  <c r="F495" i="448"/>
  <c r="K495" i="448" s="1"/>
  <c r="M495" i="448" s="1"/>
  <c r="N495" i="448" s="1"/>
  <c r="I494" i="448"/>
  <c r="G494" i="448"/>
  <c r="F494" i="448"/>
  <c r="K494" i="448" s="1"/>
  <c r="M494" i="448" s="1"/>
  <c r="N494" i="448" s="1"/>
  <c r="I493" i="448"/>
  <c r="G493" i="448"/>
  <c r="F493" i="448"/>
  <c r="K493" i="448" s="1"/>
  <c r="M493" i="448" s="1"/>
  <c r="N493" i="448" s="1"/>
  <c r="I492" i="448"/>
  <c r="G492" i="448"/>
  <c r="F492" i="448"/>
  <c r="K492" i="448" s="1"/>
  <c r="M492" i="448" s="1"/>
  <c r="N492" i="448" s="1"/>
  <c r="I491" i="448"/>
  <c r="G491" i="448"/>
  <c r="F491" i="448"/>
  <c r="K491" i="448" s="1"/>
  <c r="M491" i="448" s="1"/>
  <c r="N491" i="448" s="1"/>
  <c r="I490" i="448"/>
  <c r="G490" i="448"/>
  <c r="F490" i="448"/>
  <c r="K490" i="448" s="1"/>
  <c r="M490" i="448" s="1"/>
  <c r="N490" i="448" s="1"/>
  <c r="I489" i="448"/>
  <c r="G489" i="448"/>
  <c r="F489" i="448"/>
  <c r="K489" i="448" s="1"/>
  <c r="M489" i="448" s="1"/>
  <c r="N489" i="448" s="1"/>
  <c r="K488" i="448"/>
  <c r="M488" i="448" s="1"/>
  <c r="N488" i="448" s="1"/>
  <c r="O488" i="448" s="1"/>
  <c r="I488" i="448"/>
  <c r="G488" i="448"/>
  <c r="F488" i="448"/>
  <c r="I487" i="448"/>
  <c r="G487" i="448"/>
  <c r="F487" i="448"/>
  <c r="K487" i="448" s="1"/>
  <c r="M487" i="448" s="1"/>
  <c r="N487" i="448" s="1"/>
  <c r="I486" i="448"/>
  <c r="G486" i="448"/>
  <c r="F486" i="448"/>
  <c r="K486" i="448" s="1"/>
  <c r="M486" i="448" s="1"/>
  <c r="N486" i="448" s="1"/>
  <c r="I485" i="448"/>
  <c r="G485" i="448"/>
  <c r="F485" i="448"/>
  <c r="K485" i="448" s="1"/>
  <c r="M485" i="448" s="1"/>
  <c r="N485" i="448" s="1"/>
  <c r="I484" i="448"/>
  <c r="G484" i="448"/>
  <c r="F484" i="448"/>
  <c r="K484" i="448" s="1"/>
  <c r="M484" i="448" s="1"/>
  <c r="N484" i="448" s="1"/>
  <c r="O484" i="448" s="1"/>
  <c r="K483" i="448"/>
  <c r="M483" i="448" s="1"/>
  <c r="N483" i="448" s="1"/>
  <c r="I483" i="448"/>
  <c r="G483" i="448"/>
  <c r="F483" i="448"/>
  <c r="K482" i="448"/>
  <c r="M482" i="448" s="1"/>
  <c r="N482" i="448" s="1"/>
  <c r="I482" i="448"/>
  <c r="G482" i="448"/>
  <c r="F482" i="448"/>
  <c r="K481" i="448"/>
  <c r="M481" i="448" s="1"/>
  <c r="N481" i="448" s="1"/>
  <c r="I481" i="448"/>
  <c r="G481" i="448"/>
  <c r="F481" i="448"/>
  <c r="I480" i="448"/>
  <c r="G480" i="448"/>
  <c r="F480" i="448"/>
  <c r="K480" i="448" s="1"/>
  <c r="M480" i="448" s="1"/>
  <c r="N480" i="448" s="1"/>
  <c r="I479" i="448"/>
  <c r="G479" i="448"/>
  <c r="F479" i="448"/>
  <c r="K479" i="448" s="1"/>
  <c r="M479" i="448" s="1"/>
  <c r="N479" i="448" s="1"/>
  <c r="G478" i="448"/>
  <c r="F478" i="448"/>
  <c r="K478" i="448" s="1"/>
  <c r="M478" i="448" s="1"/>
  <c r="N478" i="448" s="1"/>
  <c r="I477" i="448"/>
  <c r="G477" i="448"/>
  <c r="F477" i="448"/>
  <c r="K477" i="448" s="1"/>
  <c r="M477" i="448" s="1"/>
  <c r="N477" i="448" s="1"/>
  <c r="I476" i="448"/>
  <c r="G476" i="448"/>
  <c r="F476" i="448"/>
  <c r="K476" i="448" s="1"/>
  <c r="M476" i="448" s="1"/>
  <c r="N476" i="448" s="1"/>
  <c r="I475" i="448"/>
  <c r="G475" i="448"/>
  <c r="F475" i="448"/>
  <c r="K475" i="448" s="1"/>
  <c r="M475" i="448" s="1"/>
  <c r="N475" i="448" s="1"/>
  <c r="I474" i="448"/>
  <c r="G474" i="448"/>
  <c r="F474" i="448"/>
  <c r="K474" i="448" s="1"/>
  <c r="M474" i="448" s="1"/>
  <c r="N474" i="448" s="1"/>
  <c r="K473" i="448"/>
  <c r="M473" i="448" s="1"/>
  <c r="N473" i="448" s="1"/>
  <c r="I473" i="448"/>
  <c r="G473" i="448"/>
  <c r="F473" i="448"/>
  <c r="I472" i="448"/>
  <c r="G472" i="448"/>
  <c r="F472" i="448"/>
  <c r="K472" i="448" s="1"/>
  <c r="M472" i="448" s="1"/>
  <c r="N472" i="448" s="1"/>
  <c r="I471" i="448"/>
  <c r="G471" i="448"/>
  <c r="F471" i="448"/>
  <c r="K471" i="448" s="1"/>
  <c r="M471" i="448" s="1"/>
  <c r="N471" i="448" s="1"/>
  <c r="I470" i="448"/>
  <c r="G470" i="448"/>
  <c r="F470" i="448"/>
  <c r="K470" i="448" s="1"/>
  <c r="M470" i="448" s="1"/>
  <c r="N470" i="448" s="1"/>
  <c r="I469" i="448"/>
  <c r="G469" i="448"/>
  <c r="F469" i="448"/>
  <c r="K469" i="448" s="1"/>
  <c r="M469" i="448" s="1"/>
  <c r="N469" i="448" s="1"/>
  <c r="I468" i="448"/>
  <c r="G468" i="448"/>
  <c r="F468" i="448"/>
  <c r="K468" i="448" s="1"/>
  <c r="M468" i="448" s="1"/>
  <c r="N468" i="448" s="1"/>
  <c r="K467" i="448"/>
  <c r="M467" i="448" s="1"/>
  <c r="N467" i="448" s="1"/>
  <c r="I467" i="448"/>
  <c r="G467" i="448"/>
  <c r="F467" i="448"/>
  <c r="K466" i="448"/>
  <c r="M466" i="448" s="1"/>
  <c r="N466" i="448" s="1"/>
  <c r="I466" i="448"/>
  <c r="G466" i="448"/>
  <c r="F466" i="448"/>
  <c r="G465" i="448"/>
  <c r="F465" i="448"/>
  <c r="K465" i="448" s="1"/>
  <c r="M465" i="448" s="1"/>
  <c r="N465" i="448" s="1"/>
  <c r="I464" i="448"/>
  <c r="G464" i="448"/>
  <c r="F464" i="448"/>
  <c r="K464" i="448" s="1"/>
  <c r="M464" i="448" s="1"/>
  <c r="N464" i="448" s="1"/>
  <c r="I463" i="448"/>
  <c r="G463" i="448"/>
  <c r="F463" i="448"/>
  <c r="K463" i="448" s="1"/>
  <c r="M463" i="448" s="1"/>
  <c r="N463" i="448" s="1"/>
  <c r="K462" i="448"/>
  <c r="M462" i="448" s="1"/>
  <c r="N462" i="448" s="1"/>
  <c r="G462" i="448"/>
  <c r="F462" i="448"/>
  <c r="I461" i="448"/>
  <c r="G461" i="448"/>
  <c r="F461" i="448"/>
  <c r="K461" i="448" s="1"/>
  <c r="M461" i="448" s="1"/>
  <c r="N461" i="448" s="1"/>
  <c r="I460" i="448"/>
  <c r="G460" i="448"/>
  <c r="F460" i="448"/>
  <c r="K460" i="448" s="1"/>
  <c r="M460" i="448" s="1"/>
  <c r="N460" i="448" s="1"/>
  <c r="P460" i="448" s="1"/>
  <c r="I459" i="448"/>
  <c r="G459" i="448"/>
  <c r="F459" i="448"/>
  <c r="K459" i="448" s="1"/>
  <c r="M459" i="448" s="1"/>
  <c r="N459" i="448" s="1"/>
  <c r="I458" i="448"/>
  <c r="G458" i="448"/>
  <c r="F458" i="448"/>
  <c r="K458" i="448" s="1"/>
  <c r="M458" i="448" s="1"/>
  <c r="N458" i="448" s="1"/>
  <c r="I457" i="448"/>
  <c r="G457" i="448"/>
  <c r="F457" i="448"/>
  <c r="K457" i="448" s="1"/>
  <c r="M457" i="448" s="1"/>
  <c r="N457" i="448" s="1"/>
  <c r="I456" i="448"/>
  <c r="G456" i="448"/>
  <c r="F456" i="448"/>
  <c r="K456" i="448" s="1"/>
  <c r="M456" i="448" s="1"/>
  <c r="N456" i="448" s="1"/>
  <c r="I455" i="448"/>
  <c r="G455" i="448"/>
  <c r="F455" i="448"/>
  <c r="K455" i="448" s="1"/>
  <c r="M455" i="448" s="1"/>
  <c r="N455" i="448" s="1"/>
  <c r="I454" i="448"/>
  <c r="G454" i="448"/>
  <c r="F454" i="448"/>
  <c r="K454" i="448" s="1"/>
  <c r="M454" i="448" s="1"/>
  <c r="N454" i="448" s="1"/>
  <c r="I453" i="448"/>
  <c r="G453" i="448"/>
  <c r="F453" i="448"/>
  <c r="K453" i="448" s="1"/>
  <c r="M453" i="448" s="1"/>
  <c r="N453" i="448" s="1"/>
  <c r="I452" i="448"/>
  <c r="G452" i="448"/>
  <c r="F452" i="448"/>
  <c r="K452" i="448" s="1"/>
  <c r="M452" i="448" s="1"/>
  <c r="N452" i="448" s="1"/>
  <c r="O452" i="448" s="1"/>
  <c r="I451" i="448"/>
  <c r="G451" i="448"/>
  <c r="F451" i="448"/>
  <c r="K451" i="448" s="1"/>
  <c r="M451" i="448" s="1"/>
  <c r="N451" i="448" s="1"/>
  <c r="I450" i="448"/>
  <c r="G450" i="448"/>
  <c r="F450" i="448"/>
  <c r="K450" i="448" s="1"/>
  <c r="M450" i="448" s="1"/>
  <c r="N450" i="448" s="1"/>
  <c r="O450" i="448" s="1"/>
  <c r="I449" i="448"/>
  <c r="G449" i="448"/>
  <c r="F449" i="448"/>
  <c r="K449" i="448" s="1"/>
  <c r="M449" i="448" s="1"/>
  <c r="N449" i="448" s="1"/>
  <c r="I448" i="448"/>
  <c r="G448" i="448"/>
  <c r="F448" i="448"/>
  <c r="K448" i="448" s="1"/>
  <c r="M448" i="448" s="1"/>
  <c r="N448" i="448" s="1"/>
  <c r="I447" i="448"/>
  <c r="G447" i="448"/>
  <c r="F447" i="448"/>
  <c r="K447" i="448" s="1"/>
  <c r="M447" i="448" s="1"/>
  <c r="N447" i="448" s="1"/>
  <c r="G446" i="448"/>
  <c r="F446" i="448"/>
  <c r="K446" i="448" s="1"/>
  <c r="M446" i="448" s="1"/>
  <c r="N446" i="448" s="1"/>
  <c r="I445" i="448"/>
  <c r="G445" i="448"/>
  <c r="F445" i="448"/>
  <c r="K445" i="448" s="1"/>
  <c r="M445" i="448" s="1"/>
  <c r="N445" i="448" s="1"/>
  <c r="P445" i="448" s="1"/>
  <c r="G444" i="448"/>
  <c r="F444" i="448"/>
  <c r="K444" i="448" s="1"/>
  <c r="M444" i="448" s="1"/>
  <c r="N444" i="448" s="1"/>
  <c r="P444" i="448" s="1"/>
  <c r="I443" i="448"/>
  <c r="G443" i="448"/>
  <c r="F443" i="448"/>
  <c r="K443" i="448" s="1"/>
  <c r="M443" i="448" s="1"/>
  <c r="N443" i="448" s="1"/>
  <c r="G442" i="448"/>
  <c r="F442" i="448"/>
  <c r="K442" i="448" s="1"/>
  <c r="M442" i="448" s="1"/>
  <c r="N442" i="448" s="1"/>
  <c r="I441" i="448"/>
  <c r="G441" i="448"/>
  <c r="F441" i="448"/>
  <c r="K441" i="448" s="1"/>
  <c r="M441" i="448" s="1"/>
  <c r="N441" i="448" s="1"/>
  <c r="P441" i="448" s="1"/>
  <c r="I440" i="448"/>
  <c r="G440" i="448"/>
  <c r="F440" i="448"/>
  <c r="K440" i="448" s="1"/>
  <c r="M440" i="448" s="1"/>
  <c r="N440" i="448" s="1"/>
  <c r="P440" i="448" s="1"/>
  <c r="I439" i="448"/>
  <c r="G439" i="448"/>
  <c r="F439" i="448"/>
  <c r="K439" i="448" s="1"/>
  <c r="M439" i="448" s="1"/>
  <c r="N439" i="448" s="1"/>
  <c r="P439" i="448" s="1"/>
  <c r="I438" i="448"/>
  <c r="G438" i="448"/>
  <c r="F438" i="448"/>
  <c r="K438" i="448" s="1"/>
  <c r="M438" i="448" s="1"/>
  <c r="N438" i="448" s="1"/>
  <c r="I437" i="448"/>
  <c r="G437" i="448"/>
  <c r="F437" i="448"/>
  <c r="K437" i="448" s="1"/>
  <c r="M437" i="448" s="1"/>
  <c r="N437" i="448" s="1"/>
  <c r="P437" i="448" s="1"/>
  <c r="I436" i="448"/>
  <c r="G436" i="448"/>
  <c r="F436" i="448"/>
  <c r="K436" i="448" s="1"/>
  <c r="M436" i="448" s="1"/>
  <c r="N436" i="448" s="1"/>
  <c r="P436" i="448" s="1"/>
  <c r="I435" i="448"/>
  <c r="G435" i="448"/>
  <c r="F435" i="448"/>
  <c r="K435" i="448" s="1"/>
  <c r="M435" i="448" s="1"/>
  <c r="N435" i="448" s="1"/>
  <c r="I434" i="448"/>
  <c r="G434" i="448"/>
  <c r="F434" i="448"/>
  <c r="K434" i="448" s="1"/>
  <c r="M434" i="448" s="1"/>
  <c r="N434" i="448" s="1"/>
  <c r="I433" i="448"/>
  <c r="G433" i="448"/>
  <c r="F433" i="448"/>
  <c r="K433" i="448" s="1"/>
  <c r="M433" i="448" s="1"/>
  <c r="N433" i="448" s="1"/>
  <c r="P433" i="448" s="1"/>
  <c r="I432" i="448"/>
  <c r="G432" i="448"/>
  <c r="F432" i="448"/>
  <c r="K432" i="448" s="1"/>
  <c r="M432" i="448" s="1"/>
  <c r="N432" i="448" s="1"/>
  <c r="I431" i="448"/>
  <c r="G431" i="448"/>
  <c r="F431" i="448"/>
  <c r="K431" i="448" s="1"/>
  <c r="M431" i="448" s="1"/>
  <c r="N431" i="448" s="1"/>
  <c r="I430" i="448"/>
  <c r="G430" i="448"/>
  <c r="F430" i="448"/>
  <c r="K430" i="448" s="1"/>
  <c r="M430" i="448" s="1"/>
  <c r="N430" i="448" s="1"/>
  <c r="I429" i="448"/>
  <c r="G429" i="448"/>
  <c r="F429" i="448"/>
  <c r="K429" i="448" s="1"/>
  <c r="M429" i="448" s="1"/>
  <c r="N429" i="448" s="1"/>
  <c r="I428" i="448"/>
  <c r="G428" i="448"/>
  <c r="F428" i="448"/>
  <c r="K428" i="448" s="1"/>
  <c r="M428" i="448" s="1"/>
  <c r="N428" i="448" s="1"/>
  <c r="O428" i="448" s="1"/>
  <c r="I427" i="448"/>
  <c r="G427" i="448"/>
  <c r="F427" i="448"/>
  <c r="K427" i="448" s="1"/>
  <c r="M427" i="448" s="1"/>
  <c r="N427" i="448" s="1"/>
  <c r="I426" i="448"/>
  <c r="G426" i="448"/>
  <c r="F426" i="448"/>
  <c r="K426" i="448" s="1"/>
  <c r="M426" i="448" s="1"/>
  <c r="N426" i="448" s="1"/>
  <c r="P426" i="448" s="1"/>
  <c r="I425" i="448"/>
  <c r="G425" i="448"/>
  <c r="F425" i="448"/>
  <c r="K425" i="448" s="1"/>
  <c r="M425" i="448" s="1"/>
  <c r="N425" i="448" s="1"/>
  <c r="I424" i="448"/>
  <c r="G424" i="448"/>
  <c r="F424" i="448"/>
  <c r="K424" i="448" s="1"/>
  <c r="M424" i="448" s="1"/>
  <c r="N424" i="448" s="1"/>
  <c r="P424" i="448" s="1"/>
  <c r="I423" i="448"/>
  <c r="G423" i="448"/>
  <c r="F423" i="448"/>
  <c r="K423" i="448" s="1"/>
  <c r="M423" i="448" s="1"/>
  <c r="N423" i="448" s="1"/>
  <c r="K422" i="448"/>
  <c r="M422" i="448" s="1"/>
  <c r="N422" i="448" s="1"/>
  <c r="I422" i="448"/>
  <c r="G422" i="448"/>
  <c r="F422" i="448"/>
  <c r="I421" i="448"/>
  <c r="G421" i="448"/>
  <c r="F421" i="448"/>
  <c r="K421" i="448" s="1"/>
  <c r="M421" i="448" s="1"/>
  <c r="N421" i="448" s="1"/>
  <c r="I420" i="448"/>
  <c r="G420" i="448"/>
  <c r="F420" i="448"/>
  <c r="K420" i="448" s="1"/>
  <c r="M420" i="448" s="1"/>
  <c r="N420" i="448" s="1"/>
  <c r="P420" i="448" s="1"/>
  <c r="I419" i="448"/>
  <c r="G419" i="448"/>
  <c r="F419" i="448"/>
  <c r="K419" i="448" s="1"/>
  <c r="M419" i="448" s="1"/>
  <c r="N419" i="448" s="1"/>
  <c r="P419" i="448" s="1"/>
  <c r="I418" i="448"/>
  <c r="G418" i="448"/>
  <c r="F418" i="448"/>
  <c r="K418" i="448" s="1"/>
  <c r="M418" i="448" s="1"/>
  <c r="N418" i="448" s="1"/>
  <c r="I417" i="448"/>
  <c r="G417" i="448"/>
  <c r="F417" i="448"/>
  <c r="K417" i="448" s="1"/>
  <c r="M417" i="448" s="1"/>
  <c r="N417" i="448" s="1"/>
  <c r="I416" i="448"/>
  <c r="G416" i="448"/>
  <c r="F416" i="448"/>
  <c r="K416" i="448" s="1"/>
  <c r="M416" i="448" s="1"/>
  <c r="N416" i="448" s="1"/>
  <c r="I415" i="448"/>
  <c r="G415" i="448"/>
  <c r="F415" i="448"/>
  <c r="K415" i="448" s="1"/>
  <c r="M415" i="448" s="1"/>
  <c r="N415" i="448" s="1"/>
  <c r="I414" i="448"/>
  <c r="G414" i="448"/>
  <c r="F414" i="448"/>
  <c r="K414" i="448" s="1"/>
  <c r="M414" i="448" s="1"/>
  <c r="N414" i="448" s="1"/>
  <c r="I413" i="448"/>
  <c r="G413" i="448"/>
  <c r="F413" i="448"/>
  <c r="K413" i="448" s="1"/>
  <c r="M413" i="448" s="1"/>
  <c r="N413" i="448" s="1"/>
  <c r="I412" i="448"/>
  <c r="G412" i="448"/>
  <c r="F412" i="448"/>
  <c r="K412" i="448" s="1"/>
  <c r="M412" i="448" s="1"/>
  <c r="N412" i="448" s="1"/>
  <c r="P412" i="448" s="1"/>
  <c r="I411" i="448"/>
  <c r="G411" i="448"/>
  <c r="F411" i="448"/>
  <c r="K411" i="448" s="1"/>
  <c r="M411" i="448" s="1"/>
  <c r="N411" i="448" s="1"/>
  <c r="K410" i="448"/>
  <c r="M410" i="448" s="1"/>
  <c r="N410" i="448" s="1"/>
  <c r="I410" i="448"/>
  <c r="G410" i="448"/>
  <c r="F410" i="448"/>
  <c r="K409" i="448"/>
  <c r="M409" i="448" s="1"/>
  <c r="N409" i="448" s="1"/>
  <c r="I409" i="448"/>
  <c r="G409" i="448"/>
  <c r="F409" i="448"/>
  <c r="I408" i="448"/>
  <c r="G408" i="448"/>
  <c r="F408" i="448"/>
  <c r="K408" i="448" s="1"/>
  <c r="M408" i="448" s="1"/>
  <c r="N408" i="448" s="1"/>
  <c r="I407" i="448"/>
  <c r="G407" i="448"/>
  <c r="F407" i="448"/>
  <c r="K407" i="448" s="1"/>
  <c r="M407" i="448" s="1"/>
  <c r="N407" i="448" s="1"/>
  <c r="I406" i="448"/>
  <c r="G406" i="448"/>
  <c r="F406" i="448"/>
  <c r="K406" i="448" s="1"/>
  <c r="M406" i="448" s="1"/>
  <c r="N406" i="448" s="1"/>
  <c r="I405" i="448"/>
  <c r="G405" i="448"/>
  <c r="F405" i="448"/>
  <c r="K405" i="448" s="1"/>
  <c r="M405" i="448" s="1"/>
  <c r="N405" i="448" s="1"/>
  <c r="I404" i="448"/>
  <c r="G404" i="448"/>
  <c r="F404" i="448"/>
  <c r="K404" i="448" s="1"/>
  <c r="M404" i="448" s="1"/>
  <c r="N404" i="448" s="1"/>
  <c r="P404" i="448" s="1"/>
  <c r="I403" i="448"/>
  <c r="G403" i="448"/>
  <c r="F403" i="448"/>
  <c r="K403" i="448" s="1"/>
  <c r="M403" i="448" s="1"/>
  <c r="N403" i="448" s="1"/>
  <c r="I402" i="448"/>
  <c r="G402" i="448"/>
  <c r="F402" i="448"/>
  <c r="K402" i="448" s="1"/>
  <c r="M402" i="448" s="1"/>
  <c r="N402" i="448" s="1"/>
  <c r="I401" i="448"/>
  <c r="G401" i="448"/>
  <c r="F401" i="448"/>
  <c r="K401" i="448" s="1"/>
  <c r="M401" i="448" s="1"/>
  <c r="N401" i="448" s="1"/>
  <c r="I400" i="448"/>
  <c r="G400" i="448"/>
  <c r="F400" i="448"/>
  <c r="K400" i="448" s="1"/>
  <c r="M400" i="448" s="1"/>
  <c r="N400" i="448" s="1"/>
  <c r="K399" i="448"/>
  <c r="M399" i="448" s="1"/>
  <c r="N399" i="448" s="1"/>
  <c r="I399" i="448"/>
  <c r="G399" i="448"/>
  <c r="F399" i="448"/>
  <c r="I398" i="448"/>
  <c r="G398" i="448"/>
  <c r="F398" i="448"/>
  <c r="K398" i="448" s="1"/>
  <c r="M398" i="448" s="1"/>
  <c r="N398" i="448" s="1"/>
  <c r="I397" i="448"/>
  <c r="G397" i="448"/>
  <c r="F397" i="448"/>
  <c r="K397" i="448" s="1"/>
  <c r="M397" i="448" s="1"/>
  <c r="N397" i="448" s="1"/>
  <c r="K396" i="448"/>
  <c r="M396" i="448" s="1"/>
  <c r="N396" i="448" s="1"/>
  <c r="P396" i="448" s="1"/>
  <c r="I396" i="448"/>
  <c r="G396" i="448"/>
  <c r="F396" i="448"/>
  <c r="I395" i="448"/>
  <c r="G395" i="448"/>
  <c r="F395" i="448"/>
  <c r="K395" i="448" s="1"/>
  <c r="M395" i="448" s="1"/>
  <c r="N395" i="448" s="1"/>
  <c r="I394" i="448"/>
  <c r="G394" i="448"/>
  <c r="F394" i="448"/>
  <c r="K394" i="448" s="1"/>
  <c r="M394" i="448" s="1"/>
  <c r="N394" i="448" s="1"/>
  <c r="I393" i="448"/>
  <c r="G393" i="448"/>
  <c r="F393" i="448"/>
  <c r="K393" i="448" s="1"/>
  <c r="M393" i="448" s="1"/>
  <c r="N393" i="448" s="1"/>
  <c r="I392" i="448"/>
  <c r="G392" i="448"/>
  <c r="F392" i="448"/>
  <c r="K392" i="448" s="1"/>
  <c r="M392" i="448" s="1"/>
  <c r="N392" i="448" s="1"/>
  <c r="G391" i="448"/>
  <c r="F391" i="448"/>
  <c r="K391" i="448" s="1"/>
  <c r="M391" i="448" s="1"/>
  <c r="N391" i="448" s="1"/>
  <c r="I390" i="448"/>
  <c r="G390" i="448"/>
  <c r="F390" i="448"/>
  <c r="K390" i="448" s="1"/>
  <c r="M390" i="448" s="1"/>
  <c r="N390" i="448" s="1"/>
  <c r="I389" i="448"/>
  <c r="G389" i="448"/>
  <c r="F389" i="448"/>
  <c r="K389" i="448" s="1"/>
  <c r="M389" i="448" s="1"/>
  <c r="N389" i="448" s="1"/>
  <c r="K388" i="448"/>
  <c r="M388" i="448" s="1"/>
  <c r="N388" i="448" s="1"/>
  <c r="P388" i="448" s="1"/>
  <c r="I388" i="448"/>
  <c r="G388" i="448"/>
  <c r="F388" i="448"/>
  <c r="I387" i="448"/>
  <c r="G387" i="448"/>
  <c r="F387" i="448"/>
  <c r="K387" i="448" s="1"/>
  <c r="M387" i="448" s="1"/>
  <c r="N387" i="448" s="1"/>
  <c r="P387" i="448" s="1"/>
  <c r="K386" i="448"/>
  <c r="M386" i="448" s="1"/>
  <c r="N386" i="448" s="1"/>
  <c r="I386" i="448"/>
  <c r="G386" i="448"/>
  <c r="F386" i="448"/>
  <c r="K385" i="448"/>
  <c r="M385" i="448" s="1"/>
  <c r="N385" i="448" s="1"/>
  <c r="I385" i="448"/>
  <c r="G385" i="448"/>
  <c r="F385" i="448"/>
  <c r="K384" i="448"/>
  <c r="M384" i="448" s="1"/>
  <c r="N384" i="448" s="1"/>
  <c r="I384" i="448"/>
  <c r="G384" i="448"/>
  <c r="F384" i="448"/>
  <c r="I383" i="448"/>
  <c r="G383" i="448"/>
  <c r="F383" i="448"/>
  <c r="K383" i="448" s="1"/>
  <c r="M383" i="448" s="1"/>
  <c r="N383" i="448" s="1"/>
  <c r="I382" i="448"/>
  <c r="G382" i="448"/>
  <c r="F382" i="448"/>
  <c r="K382" i="448" s="1"/>
  <c r="M382" i="448" s="1"/>
  <c r="N382" i="448" s="1"/>
  <c r="I381" i="448"/>
  <c r="G381" i="448"/>
  <c r="F381" i="448"/>
  <c r="K381" i="448" s="1"/>
  <c r="M381" i="448" s="1"/>
  <c r="N381" i="448" s="1"/>
  <c r="I380" i="448"/>
  <c r="G380" i="448"/>
  <c r="F380" i="448"/>
  <c r="K380" i="448" s="1"/>
  <c r="M380" i="448" s="1"/>
  <c r="N380" i="448" s="1"/>
  <c r="P380" i="448" s="1"/>
  <c r="G379" i="448"/>
  <c r="F379" i="448"/>
  <c r="K379" i="448" s="1"/>
  <c r="M379" i="448" s="1"/>
  <c r="N379" i="448" s="1"/>
  <c r="I378" i="448"/>
  <c r="G378" i="448"/>
  <c r="F378" i="448"/>
  <c r="K378" i="448" s="1"/>
  <c r="M378" i="448" s="1"/>
  <c r="N378" i="448" s="1"/>
  <c r="I377" i="448"/>
  <c r="G377" i="448"/>
  <c r="F377" i="448"/>
  <c r="K377" i="448" s="1"/>
  <c r="M377" i="448" s="1"/>
  <c r="N377" i="448" s="1"/>
  <c r="I376" i="448"/>
  <c r="G376" i="448"/>
  <c r="F376" i="448"/>
  <c r="K376" i="448" s="1"/>
  <c r="M376" i="448" s="1"/>
  <c r="N376" i="448" s="1"/>
  <c r="I375" i="448"/>
  <c r="G375" i="448"/>
  <c r="F375" i="448"/>
  <c r="K375" i="448" s="1"/>
  <c r="M375" i="448" s="1"/>
  <c r="N375" i="448" s="1"/>
  <c r="I374" i="448"/>
  <c r="G374" i="448"/>
  <c r="F374" i="448"/>
  <c r="K374" i="448" s="1"/>
  <c r="M374" i="448" s="1"/>
  <c r="N374" i="448" s="1"/>
  <c r="I373" i="448"/>
  <c r="G373" i="448"/>
  <c r="F373" i="448"/>
  <c r="K373" i="448" s="1"/>
  <c r="M373" i="448" s="1"/>
  <c r="N373" i="448" s="1"/>
  <c r="K372" i="448"/>
  <c r="M372" i="448" s="1"/>
  <c r="N372" i="448" s="1"/>
  <c r="P372" i="448" s="1"/>
  <c r="I372" i="448"/>
  <c r="G372" i="448"/>
  <c r="F372" i="448"/>
  <c r="G371" i="448"/>
  <c r="F371" i="448"/>
  <c r="K371" i="448" s="1"/>
  <c r="M371" i="448" s="1"/>
  <c r="N371" i="448" s="1"/>
  <c r="I370" i="448"/>
  <c r="G370" i="448"/>
  <c r="F370" i="448"/>
  <c r="K370" i="448" s="1"/>
  <c r="M370" i="448" s="1"/>
  <c r="N370" i="448" s="1"/>
  <c r="I369" i="448"/>
  <c r="G369" i="448"/>
  <c r="F369" i="448"/>
  <c r="K369" i="448" s="1"/>
  <c r="M369" i="448" s="1"/>
  <c r="N369" i="448" s="1"/>
  <c r="I368" i="448"/>
  <c r="G368" i="448"/>
  <c r="F368" i="448"/>
  <c r="K368" i="448" s="1"/>
  <c r="M368" i="448" s="1"/>
  <c r="N368" i="448" s="1"/>
  <c r="P368" i="448" s="1"/>
  <c r="I367" i="448"/>
  <c r="G367" i="448"/>
  <c r="F367" i="448"/>
  <c r="K367" i="448" s="1"/>
  <c r="M367" i="448" s="1"/>
  <c r="N367" i="448" s="1"/>
  <c r="P367" i="448" s="1"/>
  <c r="I366" i="448"/>
  <c r="G366" i="448"/>
  <c r="F366" i="448"/>
  <c r="K366" i="448" s="1"/>
  <c r="M366" i="448" s="1"/>
  <c r="N366" i="448" s="1"/>
  <c r="I365" i="448"/>
  <c r="G365" i="448"/>
  <c r="F365" i="448"/>
  <c r="K365" i="448" s="1"/>
  <c r="M365" i="448" s="1"/>
  <c r="N365" i="448" s="1"/>
  <c r="I364" i="448"/>
  <c r="G364" i="448"/>
  <c r="F364" i="448"/>
  <c r="K364" i="448" s="1"/>
  <c r="M364" i="448" s="1"/>
  <c r="N364" i="448" s="1"/>
  <c r="I363" i="448"/>
  <c r="G363" i="448"/>
  <c r="F363" i="448"/>
  <c r="K363" i="448" s="1"/>
  <c r="M363" i="448" s="1"/>
  <c r="N363" i="448" s="1"/>
  <c r="P363" i="448" s="1"/>
  <c r="I362" i="448"/>
  <c r="G362" i="448"/>
  <c r="F362" i="448"/>
  <c r="K362" i="448" s="1"/>
  <c r="M362" i="448" s="1"/>
  <c r="N362" i="448" s="1"/>
  <c r="K361" i="448"/>
  <c r="M361" i="448" s="1"/>
  <c r="N361" i="448" s="1"/>
  <c r="I361" i="448"/>
  <c r="G361" i="448"/>
  <c r="F361" i="448"/>
  <c r="I360" i="448"/>
  <c r="G360" i="448"/>
  <c r="F360" i="448"/>
  <c r="K360" i="448" s="1"/>
  <c r="M360" i="448" s="1"/>
  <c r="N360" i="448" s="1"/>
  <c r="G359" i="448"/>
  <c r="F359" i="448"/>
  <c r="K359" i="448" s="1"/>
  <c r="M359" i="448" s="1"/>
  <c r="N359" i="448" s="1"/>
  <c r="G358" i="448"/>
  <c r="F358" i="448"/>
  <c r="K358" i="448" s="1"/>
  <c r="M358" i="448" s="1"/>
  <c r="N358" i="448" s="1"/>
  <c r="I357" i="448"/>
  <c r="G357" i="448"/>
  <c r="F357" i="448"/>
  <c r="K357" i="448" s="1"/>
  <c r="M357" i="448" s="1"/>
  <c r="N357" i="448" s="1"/>
  <c r="G356" i="448"/>
  <c r="F356" i="448"/>
  <c r="K356" i="448" s="1"/>
  <c r="M356" i="448" s="1"/>
  <c r="N356" i="448" s="1"/>
  <c r="G355" i="448"/>
  <c r="F355" i="448"/>
  <c r="K355" i="448" s="1"/>
  <c r="M355" i="448" s="1"/>
  <c r="N355" i="448" s="1"/>
  <c r="P355" i="448" s="1"/>
  <c r="G354" i="448"/>
  <c r="F354" i="448"/>
  <c r="K354" i="448" s="1"/>
  <c r="M354" i="448" s="1"/>
  <c r="N354" i="448" s="1"/>
  <c r="I353" i="448"/>
  <c r="G353" i="448"/>
  <c r="F353" i="448"/>
  <c r="K353" i="448" s="1"/>
  <c r="M353" i="448" s="1"/>
  <c r="N353" i="448" s="1"/>
  <c r="G352" i="448"/>
  <c r="F352" i="448"/>
  <c r="K352" i="448" s="1"/>
  <c r="M352" i="448" s="1"/>
  <c r="N352" i="448" s="1"/>
  <c r="I351" i="448"/>
  <c r="G351" i="448"/>
  <c r="F351" i="448"/>
  <c r="K351" i="448" s="1"/>
  <c r="M351" i="448" s="1"/>
  <c r="N351" i="448" s="1"/>
  <c r="I350" i="448"/>
  <c r="G350" i="448"/>
  <c r="F350" i="448"/>
  <c r="K350" i="448" s="1"/>
  <c r="M350" i="448" s="1"/>
  <c r="N350" i="448" s="1"/>
  <c r="I349" i="448"/>
  <c r="G349" i="448"/>
  <c r="F349" i="448"/>
  <c r="K349" i="448" s="1"/>
  <c r="M349" i="448" s="1"/>
  <c r="N349" i="448" s="1"/>
  <c r="I348" i="448"/>
  <c r="G348" i="448"/>
  <c r="F348" i="448"/>
  <c r="K348" i="448" s="1"/>
  <c r="M348" i="448" s="1"/>
  <c r="N348" i="448" s="1"/>
  <c r="I347" i="448"/>
  <c r="G347" i="448"/>
  <c r="F347" i="448"/>
  <c r="K347" i="448" s="1"/>
  <c r="M347" i="448" s="1"/>
  <c r="N347" i="448" s="1"/>
  <c r="P347" i="448" s="1"/>
  <c r="I346" i="448"/>
  <c r="G346" i="448"/>
  <c r="F346" i="448"/>
  <c r="K346" i="448" s="1"/>
  <c r="M346" i="448" s="1"/>
  <c r="N346" i="448" s="1"/>
  <c r="I345" i="448"/>
  <c r="G345" i="448"/>
  <c r="F345" i="448"/>
  <c r="K345" i="448" s="1"/>
  <c r="M345" i="448" s="1"/>
  <c r="N345" i="448" s="1"/>
  <c r="I344" i="448"/>
  <c r="G344" i="448"/>
  <c r="F344" i="448"/>
  <c r="K344" i="448" s="1"/>
  <c r="M344" i="448" s="1"/>
  <c r="N344" i="448" s="1"/>
  <c r="I343" i="448"/>
  <c r="G343" i="448"/>
  <c r="F343" i="448"/>
  <c r="K343" i="448" s="1"/>
  <c r="M343" i="448" s="1"/>
  <c r="N343" i="448" s="1"/>
  <c r="K342" i="448"/>
  <c r="M342" i="448" s="1"/>
  <c r="N342" i="448" s="1"/>
  <c r="I342" i="448"/>
  <c r="G342" i="448"/>
  <c r="F342" i="448"/>
  <c r="I341" i="448"/>
  <c r="G341" i="448"/>
  <c r="F341" i="448"/>
  <c r="K341" i="448" s="1"/>
  <c r="M341" i="448" s="1"/>
  <c r="N341" i="448" s="1"/>
  <c r="I340" i="448"/>
  <c r="G340" i="448"/>
  <c r="F340" i="448"/>
  <c r="K340" i="448" s="1"/>
  <c r="M340" i="448" s="1"/>
  <c r="N340" i="448" s="1"/>
  <c r="I339" i="448"/>
  <c r="G339" i="448"/>
  <c r="F339" i="448"/>
  <c r="K339" i="448" s="1"/>
  <c r="M339" i="448" s="1"/>
  <c r="N339" i="448" s="1"/>
  <c r="P339" i="448" s="1"/>
  <c r="I338" i="448"/>
  <c r="G338" i="448"/>
  <c r="F338" i="448"/>
  <c r="K338" i="448" s="1"/>
  <c r="M338" i="448" s="1"/>
  <c r="N338" i="448" s="1"/>
  <c r="I337" i="448"/>
  <c r="G337" i="448"/>
  <c r="F337" i="448"/>
  <c r="K337" i="448" s="1"/>
  <c r="M337" i="448" s="1"/>
  <c r="N337" i="448" s="1"/>
  <c r="I336" i="448"/>
  <c r="G336" i="448"/>
  <c r="F336" i="448"/>
  <c r="K336" i="448" s="1"/>
  <c r="M336" i="448" s="1"/>
  <c r="N336" i="448" s="1"/>
  <c r="I335" i="448"/>
  <c r="G335" i="448"/>
  <c r="F335" i="448"/>
  <c r="K335" i="448" s="1"/>
  <c r="M335" i="448" s="1"/>
  <c r="N335" i="448" s="1"/>
  <c r="I334" i="448"/>
  <c r="G334" i="448"/>
  <c r="F334" i="448"/>
  <c r="K334" i="448" s="1"/>
  <c r="M334" i="448" s="1"/>
  <c r="N334" i="448" s="1"/>
  <c r="I333" i="448"/>
  <c r="G333" i="448"/>
  <c r="F333" i="448"/>
  <c r="K333" i="448" s="1"/>
  <c r="M333" i="448" s="1"/>
  <c r="N333" i="448" s="1"/>
  <c r="I332" i="448"/>
  <c r="G332" i="448"/>
  <c r="F332" i="448"/>
  <c r="K332" i="448" s="1"/>
  <c r="M332" i="448" s="1"/>
  <c r="N332" i="448" s="1"/>
  <c r="I331" i="448"/>
  <c r="G331" i="448"/>
  <c r="F331" i="448"/>
  <c r="K331" i="448" s="1"/>
  <c r="M331" i="448" s="1"/>
  <c r="N331" i="448" s="1"/>
  <c r="P331" i="448" s="1"/>
  <c r="I330" i="448"/>
  <c r="G330" i="448"/>
  <c r="F330" i="448"/>
  <c r="K330" i="448" s="1"/>
  <c r="M330" i="448" s="1"/>
  <c r="N330" i="448" s="1"/>
  <c r="I329" i="448"/>
  <c r="G329" i="448"/>
  <c r="F329" i="448"/>
  <c r="K329" i="448" s="1"/>
  <c r="M329" i="448" s="1"/>
  <c r="N329" i="448" s="1"/>
  <c r="G328" i="448"/>
  <c r="F328" i="448"/>
  <c r="K328" i="448" s="1"/>
  <c r="M328" i="448" s="1"/>
  <c r="N328" i="448" s="1"/>
  <c r="I327" i="448"/>
  <c r="G327" i="448"/>
  <c r="F327" i="448"/>
  <c r="K327" i="448" s="1"/>
  <c r="M327" i="448" s="1"/>
  <c r="N327" i="448" s="1"/>
  <c r="I326" i="448"/>
  <c r="G326" i="448"/>
  <c r="F326" i="448"/>
  <c r="K326" i="448" s="1"/>
  <c r="M326" i="448" s="1"/>
  <c r="N326" i="448" s="1"/>
  <c r="I325" i="448"/>
  <c r="G325" i="448"/>
  <c r="F325" i="448"/>
  <c r="K325" i="448" s="1"/>
  <c r="M325" i="448" s="1"/>
  <c r="N325" i="448" s="1"/>
  <c r="I324" i="448"/>
  <c r="G324" i="448"/>
  <c r="F324" i="448"/>
  <c r="K324" i="448" s="1"/>
  <c r="M324" i="448" s="1"/>
  <c r="N324" i="448" s="1"/>
  <c r="I323" i="448"/>
  <c r="G323" i="448"/>
  <c r="F323" i="448"/>
  <c r="K323" i="448" s="1"/>
  <c r="M323" i="448" s="1"/>
  <c r="N323" i="448" s="1"/>
  <c r="P323" i="448" s="1"/>
  <c r="I322" i="448"/>
  <c r="G322" i="448"/>
  <c r="F322" i="448"/>
  <c r="K322" i="448" s="1"/>
  <c r="M322" i="448" s="1"/>
  <c r="N322" i="448" s="1"/>
  <c r="G321" i="448"/>
  <c r="F321" i="448"/>
  <c r="K321" i="448" s="1"/>
  <c r="M321" i="448" s="1"/>
  <c r="N321" i="448" s="1"/>
  <c r="I320" i="448"/>
  <c r="G320" i="448"/>
  <c r="F320" i="448"/>
  <c r="K320" i="448" s="1"/>
  <c r="M320" i="448" s="1"/>
  <c r="N320" i="448" s="1"/>
  <c r="I319" i="448"/>
  <c r="G319" i="448"/>
  <c r="F319" i="448"/>
  <c r="K319" i="448" s="1"/>
  <c r="M319" i="448" s="1"/>
  <c r="N319" i="448" s="1"/>
  <c r="I318" i="448"/>
  <c r="G318" i="448"/>
  <c r="F318" i="448"/>
  <c r="K318" i="448" s="1"/>
  <c r="M318" i="448" s="1"/>
  <c r="N318" i="448" s="1"/>
  <c r="I317" i="448"/>
  <c r="G317" i="448"/>
  <c r="F317" i="448"/>
  <c r="K317" i="448" s="1"/>
  <c r="M317" i="448" s="1"/>
  <c r="N317" i="448" s="1"/>
  <c r="I316" i="448"/>
  <c r="G316" i="448"/>
  <c r="F316" i="448"/>
  <c r="K316" i="448" s="1"/>
  <c r="M316" i="448" s="1"/>
  <c r="N316" i="448" s="1"/>
  <c r="I315" i="448"/>
  <c r="G315" i="448"/>
  <c r="F315" i="448"/>
  <c r="K315" i="448" s="1"/>
  <c r="M315" i="448" s="1"/>
  <c r="N315" i="448" s="1"/>
  <c r="P315" i="448" s="1"/>
  <c r="G314" i="448"/>
  <c r="F314" i="448"/>
  <c r="K314" i="448" s="1"/>
  <c r="M314" i="448" s="1"/>
  <c r="N314" i="448" s="1"/>
  <c r="G313" i="448"/>
  <c r="F313" i="448"/>
  <c r="K313" i="448" s="1"/>
  <c r="M313" i="448" s="1"/>
  <c r="N313" i="448" s="1"/>
  <c r="G312" i="448"/>
  <c r="F312" i="448"/>
  <c r="K312" i="448" s="1"/>
  <c r="M312" i="448" s="1"/>
  <c r="N312" i="448" s="1"/>
  <c r="G311" i="448"/>
  <c r="F311" i="448"/>
  <c r="K311" i="448" s="1"/>
  <c r="M311" i="448" s="1"/>
  <c r="N311" i="448" s="1"/>
  <c r="I310" i="448"/>
  <c r="G310" i="448"/>
  <c r="F310" i="448"/>
  <c r="K310" i="448" s="1"/>
  <c r="M310" i="448" s="1"/>
  <c r="N310" i="448" s="1"/>
  <c r="K309" i="448"/>
  <c r="M309" i="448" s="1"/>
  <c r="N309" i="448" s="1"/>
  <c r="I309" i="448"/>
  <c r="G309" i="448"/>
  <c r="F309" i="448"/>
  <c r="K308" i="448"/>
  <c r="M308" i="448" s="1"/>
  <c r="N308" i="448" s="1"/>
  <c r="I308" i="448"/>
  <c r="G308" i="448"/>
  <c r="F308" i="448"/>
  <c r="I307" i="448"/>
  <c r="G307" i="448"/>
  <c r="F307" i="448"/>
  <c r="K307" i="448" s="1"/>
  <c r="M307" i="448" s="1"/>
  <c r="N307" i="448" s="1"/>
  <c r="P307" i="448" s="1"/>
  <c r="I306" i="448"/>
  <c r="G306" i="448"/>
  <c r="F306" i="448"/>
  <c r="K306" i="448" s="1"/>
  <c r="M306" i="448" s="1"/>
  <c r="N306" i="448" s="1"/>
  <c r="I305" i="448"/>
  <c r="G305" i="448"/>
  <c r="F305" i="448"/>
  <c r="K305" i="448" s="1"/>
  <c r="M305" i="448" s="1"/>
  <c r="N305" i="448" s="1"/>
  <c r="K304" i="448"/>
  <c r="M304" i="448" s="1"/>
  <c r="N304" i="448" s="1"/>
  <c r="I304" i="448"/>
  <c r="G304" i="448"/>
  <c r="F304" i="448"/>
  <c r="K303" i="448"/>
  <c r="M303" i="448" s="1"/>
  <c r="N303" i="448" s="1"/>
  <c r="I303" i="448"/>
  <c r="G303" i="448"/>
  <c r="F303" i="448"/>
  <c r="I302" i="448"/>
  <c r="G302" i="448"/>
  <c r="F302" i="448"/>
  <c r="K302" i="448" s="1"/>
  <c r="M302" i="448" s="1"/>
  <c r="N302" i="448" s="1"/>
  <c r="I301" i="448"/>
  <c r="G301" i="448"/>
  <c r="F301" i="448"/>
  <c r="K301" i="448" s="1"/>
  <c r="M301" i="448" s="1"/>
  <c r="N301" i="448" s="1"/>
  <c r="G300" i="448"/>
  <c r="F300" i="448"/>
  <c r="K300" i="448" s="1"/>
  <c r="M300" i="448" s="1"/>
  <c r="N300" i="448" s="1"/>
  <c r="G299" i="448"/>
  <c r="F299" i="448"/>
  <c r="K299" i="448" s="1"/>
  <c r="M299" i="448" s="1"/>
  <c r="N299" i="448" s="1"/>
  <c r="P299" i="448" s="1"/>
  <c r="G298" i="448"/>
  <c r="F298" i="448"/>
  <c r="K298" i="448" s="1"/>
  <c r="M298" i="448" s="1"/>
  <c r="N298" i="448" s="1"/>
  <c r="I297" i="448"/>
  <c r="G297" i="448"/>
  <c r="F297" i="448"/>
  <c r="K297" i="448" s="1"/>
  <c r="M297" i="448" s="1"/>
  <c r="N297" i="448" s="1"/>
  <c r="I296" i="448"/>
  <c r="G296" i="448"/>
  <c r="F296" i="448"/>
  <c r="K296" i="448" s="1"/>
  <c r="M296" i="448" s="1"/>
  <c r="N296" i="448" s="1"/>
  <c r="G295" i="448"/>
  <c r="F295" i="448"/>
  <c r="K295" i="448" s="1"/>
  <c r="M295" i="448" s="1"/>
  <c r="N295" i="448" s="1"/>
  <c r="G294" i="448"/>
  <c r="F294" i="448"/>
  <c r="K294" i="448" s="1"/>
  <c r="M294" i="448" s="1"/>
  <c r="N294" i="448" s="1"/>
  <c r="I293" i="448"/>
  <c r="G293" i="448"/>
  <c r="F293" i="448"/>
  <c r="K293" i="448" s="1"/>
  <c r="M293" i="448" s="1"/>
  <c r="N293" i="448" s="1"/>
  <c r="I292" i="448"/>
  <c r="G292" i="448"/>
  <c r="F292" i="448"/>
  <c r="K292" i="448" s="1"/>
  <c r="M292" i="448" s="1"/>
  <c r="N292" i="448" s="1"/>
  <c r="G291" i="448"/>
  <c r="F291" i="448"/>
  <c r="K291" i="448" s="1"/>
  <c r="M291" i="448" s="1"/>
  <c r="N291" i="448" s="1"/>
  <c r="P291" i="448" s="1"/>
  <c r="G290" i="448"/>
  <c r="F290" i="448"/>
  <c r="K290" i="448" s="1"/>
  <c r="M290" i="448" s="1"/>
  <c r="N290" i="448" s="1"/>
  <c r="G289" i="448"/>
  <c r="F289" i="448"/>
  <c r="K289" i="448" s="1"/>
  <c r="M289" i="448" s="1"/>
  <c r="N289" i="448" s="1"/>
  <c r="K288" i="448"/>
  <c r="M288" i="448" s="1"/>
  <c r="N288" i="448" s="1"/>
  <c r="G288" i="448"/>
  <c r="F288" i="448"/>
  <c r="G287" i="448"/>
  <c r="F287" i="448"/>
  <c r="K287" i="448" s="1"/>
  <c r="M287" i="448" s="1"/>
  <c r="N287" i="448" s="1"/>
  <c r="G286" i="448"/>
  <c r="F286" i="448"/>
  <c r="K286" i="448" s="1"/>
  <c r="M286" i="448" s="1"/>
  <c r="N286" i="448" s="1"/>
  <c r="K285" i="448"/>
  <c r="M285" i="448" s="1"/>
  <c r="N285" i="448" s="1"/>
  <c r="I285" i="448"/>
  <c r="G285" i="448"/>
  <c r="F285" i="448"/>
  <c r="K284" i="448"/>
  <c r="M284" i="448" s="1"/>
  <c r="N284" i="448" s="1"/>
  <c r="I284" i="448"/>
  <c r="G284" i="448"/>
  <c r="F284" i="448"/>
  <c r="G283" i="448"/>
  <c r="F283" i="448"/>
  <c r="K283" i="448" s="1"/>
  <c r="M283" i="448" s="1"/>
  <c r="N283" i="448" s="1"/>
  <c r="P283" i="448" s="1"/>
  <c r="G282" i="448"/>
  <c r="F282" i="448"/>
  <c r="K282" i="448" s="1"/>
  <c r="M282" i="448" s="1"/>
  <c r="N282" i="448" s="1"/>
  <c r="O282" i="448" s="1"/>
  <c r="G281" i="448"/>
  <c r="F281" i="448"/>
  <c r="K281" i="448" s="1"/>
  <c r="M281" i="448" s="1"/>
  <c r="N281" i="448" s="1"/>
  <c r="G280" i="448"/>
  <c r="F280" i="448"/>
  <c r="K280" i="448" s="1"/>
  <c r="M280" i="448" s="1"/>
  <c r="N280" i="448" s="1"/>
  <c r="I279" i="448"/>
  <c r="G279" i="448"/>
  <c r="F279" i="448"/>
  <c r="K279" i="448" s="1"/>
  <c r="M279" i="448" s="1"/>
  <c r="N279" i="448" s="1"/>
  <c r="I278" i="448"/>
  <c r="G278" i="448"/>
  <c r="F278" i="448"/>
  <c r="K278" i="448" s="1"/>
  <c r="M278" i="448" s="1"/>
  <c r="N278" i="448" s="1"/>
  <c r="O278" i="448" s="1"/>
  <c r="G277" i="448"/>
  <c r="F277" i="448"/>
  <c r="K277" i="448" s="1"/>
  <c r="M277" i="448" s="1"/>
  <c r="N277" i="448" s="1"/>
  <c r="G276" i="448"/>
  <c r="F276" i="448"/>
  <c r="K276" i="448" s="1"/>
  <c r="M276" i="448" s="1"/>
  <c r="N276" i="448" s="1"/>
  <c r="P276" i="448" s="1"/>
  <c r="G275" i="448"/>
  <c r="F275" i="448"/>
  <c r="K275" i="448" s="1"/>
  <c r="M275" i="448" s="1"/>
  <c r="N275" i="448" s="1"/>
  <c r="P275" i="448" s="1"/>
  <c r="K274" i="448"/>
  <c r="M274" i="448" s="1"/>
  <c r="N274" i="448" s="1"/>
  <c r="O274" i="448" s="1"/>
  <c r="G274" i="448"/>
  <c r="F274" i="448"/>
  <c r="G273" i="448"/>
  <c r="F273" i="448"/>
  <c r="K273" i="448" s="1"/>
  <c r="M273" i="448" s="1"/>
  <c r="N273" i="448" s="1"/>
  <c r="I272" i="448"/>
  <c r="G272" i="448"/>
  <c r="F272" i="448"/>
  <c r="K272" i="448" s="1"/>
  <c r="M272" i="448" s="1"/>
  <c r="N272" i="448" s="1"/>
  <c r="I271" i="448"/>
  <c r="G271" i="448"/>
  <c r="F271" i="448"/>
  <c r="K271" i="448" s="1"/>
  <c r="M271" i="448" s="1"/>
  <c r="N271" i="448" s="1"/>
  <c r="I270" i="448"/>
  <c r="G270" i="448"/>
  <c r="F270" i="448"/>
  <c r="K270" i="448" s="1"/>
  <c r="M270" i="448" s="1"/>
  <c r="N270" i="448" s="1"/>
  <c r="I269" i="448"/>
  <c r="G269" i="448"/>
  <c r="F269" i="448"/>
  <c r="K269" i="448" s="1"/>
  <c r="M269" i="448" s="1"/>
  <c r="N269" i="448" s="1"/>
  <c r="G268" i="448"/>
  <c r="F268" i="448"/>
  <c r="K268" i="448" s="1"/>
  <c r="M268" i="448" s="1"/>
  <c r="N268" i="448" s="1"/>
  <c r="O268" i="448" s="1"/>
  <c r="G267" i="448"/>
  <c r="F267" i="448"/>
  <c r="K267" i="448" s="1"/>
  <c r="M267" i="448" s="1"/>
  <c r="N267" i="448" s="1"/>
  <c r="P267" i="448" s="1"/>
  <c r="G266" i="448"/>
  <c r="F266" i="448"/>
  <c r="K266" i="448" s="1"/>
  <c r="M266" i="448" s="1"/>
  <c r="N266" i="448" s="1"/>
  <c r="O266" i="448" s="1"/>
  <c r="I265" i="448"/>
  <c r="G265" i="448"/>
  <c r="F265" i="448"/>
  <c r="K265" i="448" s="1"/>
  <c r="M265" i="448" s="1"/>
  <c r="N265" i="448" s="1"/>
  <c r="P265" i="448" s="1"/>
  <c r="I264" i="448"/>
  <c r="G264" i="448"/>
  <c r="F264" i="448"/>
  <c r="K264" i="448" s="1"/>
  <c r="M264" i="448" s="1"/>
  <c r="N264" i="448" s="1"/>
  <c r="P264" i="448" s="1"/>
  <c r="I263" i="448"/>
  <c r="G263" i="448"/>
  <c r="F263" i="448"/>
  <c r="K263" i="448" s="1"/>
  <c r="M263" i="448" s="1"/>
  <c r="N263" i="448" s="1"/>
  <c r="P263" i="448" s="1"/>
  <c r="I262" i="448"/>
  <c r="G262" i="448"/>
  <c r="F262" i="448"/>
  <c r="K262" i="448" s="1"/>
  <c r="M262" i="448" s="1"/>
  <c r="N262" i="448" s="1"/>
  <c r="I261" i="448"/>
  <c r="G261" i="448"/>
  <c r="F261" i="448"/>
  <c r="K261" i="448" s="1"/>
  <c r="M261" i="448" s="1"/>
  <c r="N261" i="448" s="1"/>
  <c r="P261" i="448" s="1"/>
  <c r="I260" i="448"/>
  <c r="G260" i="448"/>
  <c r="F260" i="448"/>
  <c r="K260" i="448" s="1"/>
  <c r="M260" i="448" s="1"/>
  <c r="N260" i="448" s="1"/>
  <c r="P260" i="448" s="1"/>
  <c r="G259" i="448"/>
  <c r="F259" i="448"/>
  <c r="K259" i="448" s="1"/>
  <c r="M259" i="448" s="1"/>
  <c r="N259" i="448" s="1"/>
  <c r="P259" i="448" s="1"/>
  <c r="G258" i="448"/>
  <c r="F258" i="448"/>
  <c r="K258" i="448" s="1"/>
  <c r="M258" i="448" s="1"/>
  <c r="N258" i="448" s="1"/>
  <c r="I257" i="448"/>
  <c r="G257" i="448"/>
  <c r="F257" i="448"/>
  <c r="K257" i="448" s="1"/>
  <c r="M257" i="448" s="1"/>
  <c r="N257" i="448" s="1"/>
  <c r="P257" i="448" s="1"/>
  <c r="I256" i="448"/>
  <c r="G256" i="448"/>
  <c r="F256" i="448"/>
  <c r="K256" i="448" s="1"/>
  <c r="M256" i="448" s="1"/>
  <c r="N256" i="448" s="1"/>
  <c r="P256" i="448" s="1"/>
  <c r="G255" i="448"/>
  <c r="F255" i="448"/>
  <c r="K255" i="448" s="1"/>
  <c r="M255" i="448" s="1"/>
  <c r="N255" i="448" s="1"/>
  <c r="P255" i="448" s="1"/>
  <c r="I254" i="448"/>
  <c r="G254" i="448"/>
  <c r="F254" i="448"/>
  <c r="K254" i="448" s="1"/>
  <c r="M254" i="448" s="1"/>
  <c r="N254" i="448" s="1"/>
  <c r="I253" i="448"/>
  <c r="G253" i="448"/>
  <c r="F253" i="448"/>
  <c r="K253" i="448" s="1"/>
  <c r="M253" i="448" s="1"/>
  <c r="N253" i="448" s="1"/>
  <c r="P253" i="448" s="1"/>
  <c r="I252" i="448"/>
  <c r="G252" i="448"/>
  <c r="F252" i="448"/>
  <c r="K252" i="448" s="1"/>
  <c r="M252" i="448" s="1"/>
  <c r="N252" i="448" s="1"/>
  <c r="P252" i="448" s="1"/>
  <c r="G251" i="448"/>
  <c r="F251" i="448"/>
  <c r="K251" i="448" s="1"/>
  <c r="M251" i="448" s="1"/>
  <c r="N251" i="448" s="1"/>
  <c r="P251" i="448" s="1"/>
  <c r="I250" i="448"/>
  <c r="G250" i="448"/>
  <c r="F250" i="448"/>
  <c r="K250" i="448" s="1"/>
  <c r="M250" i="448" s="1"/>
  <c r="N250" i="448" s="1"/>
  <c r="O250" i="448" s="1"/>
  <c r="G249" i="448"/>
  <c r="F249" i="448"/>
  <c r="K249" i="448" s="1"/>
  <c r="M249" i="448" s="1"/>
  <c r="N249" i="448" s="1"/>
  <c r="P249" i="448" s="1"/>
  <c r="G248" i="448"/>
  <c r="F248" i="448"/>
  <c r="K248" i="448" s="1"/>
  <c r="M248" i="448" s="1"/>
  <c r="N248" i="448" s="1"/>
  <c r="P248" i="448" s="1"/>
  <c r="G247" i="448"/>
  <c r="F247" i="448"/>
  <c r="K247" i="448" s="1"/>
  <c r="M247" i="448" s="1"/>
  <c r="N247" i="448" s="1"/>
  <c r="P247" i="448" s="1"/>
  <c r="G246" i="448"/>
  <c r="F246" i="448"/>
  <c r="K246" i="448" s="1"/>
  <c r="M246" i="448" s="1"/>
  <c r="N246" i="448" s="1"/>
  <c r="I245" i="448"/>
  <c r="G245" i="448"/>
  <c r="F245" i="448"/>
  <c r="K245" i="448" s="1"/>
  <c r="M245" i="448" s="1"/>
  <c r="N245" i="448" s="1"/>
  <c r="P245" i="448" s="1"/>
  <c r="I244" i="448"/>
  <c r="G244" i="448"/>
  <c r="F244" i="448"/>
  <c r="K244" i="448" s="1"/>
  <c r="M244" i="448" s="1"/>
  <c r="N244" i="448" s="1"/>
  <c r="P244" i="448" s="1"/>
  <c r="I243" i="448"/>
  <c r="G243" i="448"/>
  <c r="F243" i="448"/>
  <c r="K243" i="448" s="1"/>
  <c r="M243" i="448" s="1"/>
  <c r="N243" i="448" s="1"/>
  <c r="P243" i="448" s="1"/>
  <c r="I242" i="448"/>
  <c r="G242" i="448"/>
  <c r="F242" i="448"/>
  <c r="K242" i="448" s="1"/>
  <c r="M242" i="448" s="1"/>
  <c r="N242" i="448" s="1"/>
  <c r="I241" i="448"/>
  <c r="G241" i="448"/>
  <c r="F241" i="448"/>
  <c r="K241" i="448" s="1"/>
  <c r="M241" i="448" s="1"/>
  <c r="N241" i="448" s="1"/>
  <c r="P241" i="448" s="1"/>
  <c r="I240" i="448"/>
  <c r="G240" i="448"/>
  <c r="F240" i="448"/>
  <c r="K240" i="448" s="1"/>
  <c r="M240" i="448" s="1"/>
  <c r="N240" i="448" s="1"/>
  <c r="P240" i="448" s="1"/>
  <c r="I239" i="448"/>
  <c r="G239" i="448"/>
  <c r="F239" i="448"/>
  <c r="K239" i="448" s="1"/>
  <c r="M239" i="448" s="1"/>
  <c r="N239" i="448" s="1"/>
  <c r="P239" i="448" s="1"/>
  <c r="I238" i="448"/>
  <c r="G238" i="448"/>
  <c r="F238" i="448"/>
  <c r="K238" i="448" s="1"/>
  <c r="M238" i="448" s="1"/>
  <c r="N238" i="448" s="1"/>
  <c r="I237" i="448"/>
  <c r="G237" i="448"/>
  <c r="F237" i="448"/>
  <c r="K237" i="448" s="1"/>
  <c r="M237" i="448" s="1"/>
  <c r="N237" i="448" s="1"/>
  <c r="P237" i="448" s="1"/>
  <c r="I236" i="448"/>
  <c r="G236" i="448"/>
  <c r="F236" i="448"/>
  <c r="K236" i="448" s="1"/>
  <c r="M236" i="448" s="1"/>
  <c r="N236" i="448" s="1"/>
  <c r="P236" i="448" s="1"/>
  <c r="I235" i="448"/>
  <c r="G235" i="448"/>
  <c r="F235" i="448"/>
  <c r="K235" i="448" s="1"/>
  <c r="M235" i="448" s="1"/>
  <c r="N235" i="448" s="1"/>
  <c r="P235" i="448" s="1"/>
  <c r="I234" i="448"/>
  <c r="G234" i="448"/>
  <c r="F234" i="448"/>
  <c r="K234" i="448" s="1"/>
  <c r="M234" i="448" s="1"/>
  <c r="N234" i="448" s="1"/>
  <c r="O234" i="448" s="1"/>
  <c r="I233" i="448"/>
  <c r="G233" i="448"/>
  <c r="F233" i="448"/>
  <c r="K233" i="448" s="1"/>
  <c r="M233" i="448" s="1"/>
  <c r="N233" i="448" s="1"/>
  <c r="P233" i="448" s="1"/>
  <c r="I232" i="448"/>
  <c r="G232" i="448"/>
  <c r="F232" i="448"/>
  <c r="K232" i="448" s="1"/>
  <c r="M232" i="448" s="1"/>
  <c r="N232" i="448" s="1"/>
  <c r="P232" i="448" s="1"/>
  <c r="I231" i="448"/>
  <c r="G231" i="448"/>
  <c r="F231" i="448"/>
  <c r="K231" i="448" s="1"/>
  <c r="M231" i="448" s="1"/>
  <c r="N231" i="448" s="1"/>
  <c r="P231" i="448" s="1"/>
  <c r="K230" i="448"/>
  <c r="M230" i="448" s="1"/>
  <c r="N230" i="448" s="1"/>
  <c r="I230" i="448"/>
  <c r="G230" i="448"/>
  <c r="F230" i="448"/>
  <c r="G229" i="448"/>
  <c r="F229" i="448"/>
  <c r="K229" i="448" s="1"/>
  <c r="M229" i="448" s="1"/>
  <c r="N229" i="448" s="1"/>
  <c r="P229" i="448" s="1"/>
  <c r="G228" i="448"/>
  <c r="F228" i="448"/>
  <c r="K228" i="448" s="1"/>
  <c r="M228" i="448" s="1"/>
  <c r="N228" i="448" s="1"/>
  <c r="P228" i="448" s="1"/>
  <c r="I227" i="448"/>
  <c r="G227" i="448"/>
  <c r="F227" i="448"/>
  <c r="K227" i="448" s="1"/>
  <c r="M227" i="448" s="1"/>
  <c r="N227" i="448" s="1"/>
  <c r="P227" i="448" s="1"/>
  <c r="I226" i="448"/>
  <c r="G226" i="448"/>
  <c r="F226" i="448"/>
  <c r="K226" i="448" s="1"/>
  <c r="M226" i="448" s="1"/>
  <c r="N226" i="448" s="1"/>
  <c r="I225" i="448"/>
  <c r="G225" i="448"/>
  <c r="F225" i="448"/>
  <c r="K225" i="448" s="1"/>
  <c r="M225" i="448" s="1"/>
  <c r="N225" i="448" s="1"/>
  <c r="P225" i="448" s="1"/>
  <c r="I224" i="448"/>
  <c r="G224" i="448"/>
  <c r="F224" i="448"/>
  <c r="K224" i="448" s="1"/>
  <c r="M224" i="448" s="1"/>
  <c r="N224" i="448" s="1"/>
  <c r="P224" i="448" s="1"/>
  <c r="I223" i="448"/>
  <c r="G223" i="448"/>
  <c r="F223" i="448"/>
  <c r="K223" i="448" s="1"/>
  <c r="M223" i="448" s="1"/>
  <c r="N223" i="448" s="1"/>
  <c r="P223" i="448" s="1"/>
  <c r="I222" i="448"/>
  <c r="G222" i="448"/>
  <c r="F222" i="448"/>
  <c r="K222" i="448" s="1"/>
  <c r="M222" i="448" s="1"/>
  <c r="N222" i="448" s="1"/>
  <c r="I221" i="448"/>
  <c r="G221" i="448"/>
  <c r="F221" i="448"/>
  <c r="K221" i="448" s="1"/>
  <c r="M221" i="448" s="1"/>
  <c r="N221" i="448" s="1"/>
  <c r="P221" i="448" s="1"/>
  <c r="I220" i="448"/>
  <c r="G220" i="448"/>
  <c r="F220" i="448"/>
  <c r="K220" i="448" s="1"/>
  <c r="M220" i="448" s="1"/>
  <c r="N220" i="448" s="1"/>
  <c r="P220" i="448" s="1"/>
  <c r="I219" i="448"/>
  <c r="G219" i="448"/>
  <c r="F219" i="448"/>
  <c r="K219" i="448" s="1"/>
  <c r="M219" i="448" s="1"/>
  <c r="N219" i="448" s="1"/>
  <c r="P219" i="448" s="1"/>
  <c r="I218" i="448"/>
  <c r="G218" i="448"/>
  <c r="F218" i="448"/>
  <c r="K218" i="448" s="1"/>
  <c r="M218" i="448" s="1"/>
  <c r="N218" i="448" s="1"/>
  <c r="O218" i="448" s="1"/>
  <c r="I217" i="448"/>
  <c r="G217" i="448"/>
  <c r="F217" i="448"/>
  <c r="K217" i="448" s="1"/>
  <c r="M217" i="448" s="1"/>
  <c r="N217" i="448" s="1"/>
  <c r="P217" i="448" s="1"/>
  <c r="I216" i="448"/>
  <c r="G216" i="448"/>
  <c r="F216" i="448"/>
  <c r="K216" i="448" s="1"/>
  <c r="M216" i="448" s="1"/>
  <c r="N216" i="448" s="1"/>
  <c r="P216" i="448" s="1"/>
  <c r="I215" i="448"/>
  <c r="G215" i="448"/>
  <c r="F215" i="448"/>
  <c r="K215" i="448" s="1"/>
  <c r="M215" i="448" s="1"/>
  <c r="N215" i="448" s="1"/>
  <c r="P215" i="448" s="1"/>
  <c r="I214" i="448"/>
  <c r="G214" i="448"/>
  <c r="F214" i="448"/>
  <c r="K214" i="448" s="1"/>
  <c r="M214" i="448" s="1"/>
  <c r="N214" i="448" s="1"/>
  <c r="I213" i="448"/>
  <c r="G213" i="448"/>
  <c r="F213" i="448"/>
  <c r="K213" i="448" s="1"/>
  <c r="M213" i="448" s="1"/>
  <c r="N213" i="448" s="1"/>
  <c r="P213" i="448" s="1"/>
  <c r="I212" i="448"/>
  <c r="G212" i="448"/>
  <c r="F212" i="448"/>
  <c r="K212" i="448" s="1"/>
  <c r="M212" i="448" s="1"/>
  <c r="N212" i="448" s="1"/>
  <c r="P212" i="448" s="1"/>
  <c r="I211" i="448"/>
  <c r="G211" i="448"/>
  <c r="F211" i="448"/>
  <c r="K211" i="448" s="1"/>
  <c r="M211" i="448" s="1"/>
  <c r="N211" i="448" s="1"/>
  <c r="P211" i="448" s="1"/>
  <c r="I210" i="448"/>
  <c r="G210" i="448"/>
  <c r="F210" i="448"/>
  <c r="K210" i="448" s="1"/>
  <c r="M210" i="448" s="1"/>
  <c r="N210" i="448" s="1"/>
  <c r="I209" i="448"/>
  <c r="G209" i="448"/>
  <c r="F209" i="448"/>
  <c r="K209" i="448" s="1"/>
  <c r="M209" i="448" s="1"/>
  <c r="N209" i="448" s="1"/>
  <c r="P209" i="448" s="1"/>
  <c r="I208" i="448"/>
  <c r="G208" i="448"/>
  <c r="F208" i="448"/>
  <c r="K208" i="448" s="1"/>
  <c r="M208" i="448" s="1"/>
  <c r="N208" i="448" s="1"/>
  <c r="P208" i="448" s="1"/>
  <c r="I207" i="448"/>
  <c r="G207" i="448"/>
  <c r="F207" i="448"/>
  <c r="K207" i="448" s="1"/>
  <c r="M207" i="448" s="1"/>
  <c r="N207" i="448" s="1"/>
  <c r="P207" i="448" s="1"/>
  <c r="I206" i="448"/>
  <c r="G206" i="448"/>
  <c r="F206" i="448"/>
  <c r="K206" i="448" s="1"/>
  <c r="M206" i="448" s="1"/>
  <c r="N206" i="448" s="1"/>
  <c r="G205" i="448"/>
  <c r="F205" i="448"/>
  <c r="K205" i="448" s="1"/>
  <c r="M205" i="448" s="1"/>
  <c r="N205" i="448" s="1"/>
  <c r="P205" i="448" s="1"/>
  <c r="G204" i="448"/>
  <c r="F204" i="448"/>
  <c r="K204" i="448" s="1"/>
  <c r="M204" i="448" s="1"/>
  <c r="N204" i="448" s="1"/>
  <c r="P204" i="448" s="1"/>
  <c r="G203" i="448"/>
  <c r="F203" i="448"/>
  <c r="K203" i="448" s="1"/>
  <c r="M203" i="448" s="1"/>
  <c r="N203" i="448" s="1"/>
  <c r="P203" i="448" s="1"/>
  <c r="G202" i="448"/>
  <c r="F202" i="448"/>
  <c r="K202" i="448" s="1"/>
  <c r="M202" i="448" s="1"/>
  <c r="N202" i="448" s="1"/>
  <c r="G201" i="448"/>
  <c r="F201" i="448"/>
  <c r="K201" i="448" s="1"/>
  <c r="M201" i="448" s="1"/>
  <c r="N201" i="448" s="1"/>
  <c r="P201" i="448" s="1"/>
  <c r="G200" i="448"/>
  <c r="F200" i="448"/>
  <c r="K200" i="448" s="1"/>
  <c r="M200" i="448" s="1"/>
  <c r="N200" i="448" s="1"/>
  <c r="P200" i="448" s="1"/>
  <c r="G199" i="448"/>
  <c r="F199" i="448"/>
  <c r="K199" i="448" s="1"/>
  <c r="M199" i="448" s="1"/>
  <c r="N199" i="448" s="1"/>
  <c r="P199" i="448" s="1"/>
  <c r="G198" i="448"/>
  <c r="F198" i="448"/>
  <c r="K198" i="448" s="1"/>
  <c r="M198" i="448" s="1"/>
  <c r="N198" i="448" s="1"/>
  <c r="I197" i="448"/>
  <c r="G197" i="448"/>
  <c r="F197" i="448"/>
  <c r="K197" i="448" s="1"/>
  <c r="M197" i="448" s="1"/>
  <c r="N197" i="448" s="1"/>
  <c r="P197" i="448" s="1"/>
  <c r="I196" i="448"/>
  <c r="G196" i="448"/>
  <c r="F196" i="448"/>
  <c r="K196" i="448" s="1"/>
  <c r="M196" i="448" s="1"/>
  <c r="N196" i="448" s="1"/>
  <c r="P196" i="448" s="1"/>
  <c r="G195" i="448"/>
  <c r="F195" i="448"/>
  <c r="K195" i="448" s="1"/>
  <c r="M195" i="448" s="1"/>
  <c r="N195" i="448" s="1"/>
  <c r="P195" i="448" s="1"/>
  <c r="G194" i="448"/>
  <c r="F194" i="448"/>
  <c r="K194" i="448" s="1"/>
  <c r="M194" i="448" s="1"/>
  <c r="N194" i="448" s="1"/>
  <c r="G193" i="448"/>
  <c r="F193" i="448"/>
  <c r="K193" i="448" s="1"/>
  <c r="M193" i="448" s="1"/>
  <c r="N193" i="448" s="1"/>
  <c r="P193" i="448" s="1"/>
  <c r="G192" i="448"/>
  <c r="F192" i="448"/>
  <c r="K192" i="448" s="1"/>
  <c r="M192" i="448" s="1"/>
  <c r="N192" i="448" s="1"/>
  <c r="P192" i="448" s="1"/>
  <c r="G191" i="448"/>
  <c r="F191" i="448"/>
  <c r="K191" i="448" s="1"/>
  <c r="M191" i="448" s="1"/>
  <c r="N191" i="448" s="1"/>
  <c r="P191" i="448" s="1"/>
  <c r="G190" i="448"/>
  <c r="F190" i="448"/>
  <c r="K190" i="448" s="1"/>
  <c r="M190" i="448" s="1"/>
  <c r="N190" i="448" s="1"/>
  <c r="G189" i="448"/>
  <c r="F189" i="448"/>
  <c r="K189" i="448" s="1"/>
  <c r="M189" i="448" s="1"/>
  <c r="N189" i="448" s="1"/>
  <c r="P189" i="448" s="1"/>
  <c r="G188" i="448"/>
  <c r="F188" i="448"/>
  <c r="K188" i="448" s="1"/>
  <c r="M188" i="448" s="1"/>
  <c r="N188" i="448" s="1"/>
  <c r="P188" i="448" s="1"/>
  <c r="I187" i="448"/>
  <c r="G187" i="448"/>
  <c r="F187" i="448"/>
  <c r="K187" i="448" s="1"/>
  <c r="M187" i="448" s="1"/>
  <c r="N187" i="448" s="1"/>
  <c r="P187" i="448" s="1"/>
  <c r="I186" i="448"/>
  <c r="G186" i="448"/>
  <c r="F186" i="448"/>
  <c r="K186" i="448" s="1"/>
  <c r="M186" i="448" s="1"/>
  <c r="N186" i="448" s="1"/>
  <c r="I185" i="448"/>
  <c r="G185" i="448"/>
  <c r="F185" i="448"/>
  <c r="K185" i="448" s="1"/>
  <c r="M185" i="448" s="1"/>
  <c r="N185" i="448" s="1"/>
  <c r="P185" i="448" s="1"/>
  <c r="K184" i="448"/>
  <c r="M184" i="448" s="1"/>
  <c r="N184" i="448" s="1"/>
  <c r="P184" i="448" s="1"/>
  <c r="I184" i="448"/>
  <c r="G184" i="448"/>
  <c r="F184" i="448"/>
  <c r="I183" i="448"/>
  <c r="G183" i="448"/>
  <c r="F183" i="448"/>
  <c r="K183" i="448" s="1"/>
  <c r="M183" i="448" s="1"/>
  <c r="N183" i="448" s="1"/>
  <c r="P183" i="448" s="1"/>
  <c r="I182" i="448"/>
  <c r="G182" i="448"/>
  <c r="F182" i="448"/>
  <c r="K182" i="448" s="1"/>
  <c r="M182" i="448" s="1"/>
  <c r="N182" i="448" s="1"/>
  <c r="I181" i="448"/>
  <c r="G181" i="448"/>
  <c r="F181" i="448"/>
  <c r="K181" i="448" s="1"/>
  <c r="M181" i="448" s="1"/>
  <c r="N181" i="448" s="1"/>
  <c r="P181" i="448" s="1"/>
  <c r="I180" i="448"/>
  <c r="G180" i="448"/>
  <c r="F180" i="448"/>
  <c r="K180" i="448" s="1"/>
  <c r="M180" i="448" s="1"/>
  <c r="N180" i="448" s="1"/>
  <c r="P180" i="448" s="1"/>
  <c r="I179" i="448"/>
  <c r="G179" i="448"/>
  <c r="F179" i="448"/>
  <c r="K179" i="448" s="1"/>
  <c r="M179" i="448" s="1"/>
  <c r="N179" i="448" s="1"/>
  <c r="P179" i="448" s="1"/>
  <c r="I178" i="448"/>
  <c r="G178" i="448"/>
  <c r="F178" i="448"/>
  <c r="K178" i="448" s="1"/>
  <c r="M178" i="448" s="1"/>
  <c r="N178" i="448" s="1"/>
  <c r="I177" i="448"/>
  <c r="G177" i="448"/>
  <c r="F177" i="448"/>
  <c r="K177" i="448" s="1"/>
  <c r="M177" i="448" s="1"/>
  <c r="N177" i="448" s="1"/>
  <c r="P177" i="448" s="1"/>
  <c r="I176" i="448"/>
  <c r="G176" i="448"/>
  <c r="F176" i="448"/>
  <c r="K176" i="448" s="1"/>
  <c r="M176" i="448" s="1"/>
  <c r="N176" i="448" s="1"/>
  <c r="P176" i="448" s="1"/>
  <c r="I175" i="448"/>
  <c r="G175" i="448"/>
  <c r="F175" i="448"/>
  <c r="K175" i="448" s="1"/>
  <c r="M175" i="448" s="1"/>
  <c r="N175" i="448" s="1"/>
  <c r="P175" i="448" s="1"/>
  <c r="I174" i="448"/>
  <c r="G174" i="448"/>
  <c r="F174" i="448"/>
  <c r="K174" i="448" s="1"/>
  <c r="M174" i="448" s="1"/>
  <c r="N174" i="448" s="1"/>
  <c r="O174" i="448" s="1"/>
  <c r="I173" i="448"/>
  <c r="G173" i="448"/>
  <c r="F173" i="448"/>
  <c r="K173" i="448" s="1"/>
  <c r="M173" i="448" s="1"/>
  <c r="N173" i="448" s="1"/>
  <c r="P173" i="448" s="1"/>
  <c r="I172" i="448"/>
  <c r="G172" i="448"/>
  <c r="F172" i="448"/>
  <c r="K172" i="448" s="1"/>
  <c r="M172" i="448" s="1"/>
  <c r="N172" i="448" s="1"/>
  <c r="P172" i="448" s="1"/>
  <c r="I171" i="448"/>
  <c r="G171" i="448"/>
  <c r="F171" i="448"/>
  <c r="K171" i="448" s="1"/>
  <c r="M171" i="448" s="1"/>
  <c r="N171" i="448" s="1"/>
  <c r="P171" i="448" s="1"/>
  <c r="I170" i="448"/>
  <c r="G170" i="448"/>
  <c r="F170" i="448"/>
  <c r="K170" i="448" s="1"/>
  <c r="M170" i="448" s="1"/>
  <c r="N170" i="448" s="1"/>
  <c r="I169" i="448"/>
  <c r="G169" i="448"/>
  <c r="F169" i="448"/>
  <c r="K169" i="448" s="1"/>
  <c r="M169" i="448" s="1"/>
  <c r="N169" i="448" s="1"/>
  <c r="P169" i="448" s="1"/>
  <c r="I168" i="448"/>
  <c r="G168" i="448"/>
  <c r="F168" i="448"/>
  <c r="K168" i="448" s="1"/>
  <c r="M168" i="448" s="1"/>
  <c r="N168" i="448" s="1"/>
  <c r="P168" i="448" s="1"/>
  <c r="K167" i="448"/>
  <c r="M167" i="448" s="1"/>
  <c r="N167" i="448" s="1"/>
  <c r="P167" i="448" s="1"/>
  <c r="I167" i="448"/>
  <c r="G167" i="448"/>
  <c r="F167" i="448"/>
  <c r="I166" i="448"/>
  <c r="G166" i="448"/>
  <c r="F166" i="448"/>
  <c r="K166" i="448" s="1"/>
  <c r="M166" i="448" s="1"/>
  <c r="N166" i="448" s="1"/>
  <c r="I165" i="448"/>
  <c r="G165" i="448"/>
  <c r="F165" i="448"/>
  <c r="K165" i="448" s="1"/>
  <c r="M165" i="448" s="1"/>
  <c r="N165" i="448" s="1"/>
  <c r="P165" i="448" s="1"/>
  <c r="I164" i="448"/>
  <c r="G164" i="448"/>
  <c r="F164" i="448"/>
  <c r="K164" i="448" s="1"/>
  <c r="M164" i="448" s="1"/>
  <c r="N164" i="448" s="1"/>
  <c r="P164" i="448" s="1"/>
  <c r="I163" i="448"/>
  <c r="G163" i="448"/>
  <c r="F163" i="448"/>
  <c r="K163" i="448" s="1"/>
  <c r="M163" i="448" s="1"/>
  <c r="N163" i="448" s="1"/>
  <c r="P163" i="448" s="1"/>
  <c r="I162" i="448"/>
  <c r="G162" i="448"/>
  <c r="F162" i="448"/>
  <c r="K162" i="448" s="1"/>
  <c r="M162" i="448" s="1"/>
  <c r="N162" i="448" s="1"/>
  <c r="I161" i="448"/>
  <c r="G161" i="448"/>
  <c r="F161" i="448"/>
  <c r="K161" i="448" s="1"/>
  <c r="M161" i="448" s="1"/>
  <c r="N161" i="448" s="1"/>
  <c r="P161" i="448" s="1"/>
  <c r="I160" i="448"/>
  <c r="G160" i="448"/>
  <c r="F160" i="448"/>
  <c r="K160" i="448" s="1"/>
  <c r="M160" i="448" s="1"/>
  <c r="N160" i="448" s="1"/>
  <c r="P160" i="448" s="1"/>
  <c r="I159" i="448"/>
  <c r="G159" i="448"/>
  <c r="F159" i="448"/>
  <c r="K159" i="448" s="1"/>
  <c r="M159" i="448" s="1"/>
  <c r="N159" i="448" s="1"/>
  <c r="P159" i="448" s="1"/>
  <c r="I158" i="448"/>
  <c r="G158" i="448"/>
  <c r="F158" i="448"/>
  <c r="K158" i="448" s="1"/>
  <c r="M158" i="448" s="1"/>
  <c r="N158" i="448" s="1"/>
  <c r="O158" i="448" s="1"/>
  <c r="I157" i="448"/>
  <c r="G157" i="448"/>
  <c r="F157" i="448"/>
  <c r="K157" i="448" s="1"/>
  <c r="M157" i="448" s="1"/>
  <c r="N157" i="448" s="1"/>
  <c r="P157" i="448" s="1"/>
  <c r="I156" i="448"/>
  <c r="G156" i="448"/>
  <c r="F156" i="448"/>
  <c r="K156" i="448" s="1"/>
  <c r="M156" i="448" s="1"/>
  <c r="N156" i="448" s="1"/>
  <c r="P156" i="448" s="1"/>
  <c r="I155" i="448"/>
  <c r="G155" i="448"/>
  <c r="F155" i="448"/>
  <c r="K155" i="448" s="1"/>
  <c r="M155" i="448" s="1"/>
  <c r="N155" i="448" s="1"/>
  <c r="P155" i="448" s="1"/>
  <c r="I154" i="448"/>
  <c r="G154" i="448"/>
  <c r="F154" i="448"/>
  <c r="K154" i="448" s="1"/>
  <c r="M154" i="448" s="1"/>
  <c r="N154" i="448" s="1"/>
  <c r="I153" i="448"/>
  <c r="G153" i="448"/>
  <c r="F153" i="448"/>
  <c r="K153" i="448" s="1"/>
  <c r="M153" i="448" s="1"/>
  <c r="N153" i="448" s="1"/>
  <c r="P153" i="448" s="1"/>
  <c r="I152" i="448"/>
  <c r="G152" i="448"/>
  <c r="F152" i="448"/>
  <c r="K152" i="448" s="1"/>
  <c r="M152" i="448" s="1"/>
  <c r="N152" i="448" s="1"/>
  <c r="P152" i="448" s="1"/>
  <c r="I151" i="448"/>
  <c r="G151" i="448"/>
  <c r="F151" i="448"/>
  <c r="K151" i="448" s="1"/>
  <c r="M151" i="448" s="1"/>
  <c r="N151" i="448" s="1"/>
  <c r="P151" i="448" s="1"/>
  <c r="I150" i="448"/>
  <c r="G150" i="448"/>
  <c r="F150" i="448"/>
  <c r="K150" i="448" s="1"/>
  <c r="M150" i="448" s="1"/>
  <c r="N150" i="448" s="1"/>
  <c r="K149" i="448"/>
  <c r="M149" i="448" s="1"/>
  <c r="N149" i="448" s="1"/>
  <c r="P149" i="448" s="1"/>
  <c r="I149" i="448"/>
  <c r="G149" i="448"/>
  <c r="F149" i="448"/>
  <c r="I148" i="448"/>
  <c r="G148" i="448"/>
  <c r="F148" i="448"/>
  <c r="K148" i="448" s="1"/>
  <c r="M148" i="448" s="1"/>
  <c r="N148" i="448" s="1"/>
  <c r="P148" i="448" s="1"/>
  <c r="I147" i="448"/>
  <c r="G147" i="448"/>
  <c r="F147" i="448"/>
  <c r="K147" i="448" s="1"/>
  <c r="M147" i="448" s="1"/>
  <c r="N147" i="448" s="1"/>
  <c r="P147" i="448" s="1"/>
  <c r="K146" i="448"/>
  <c r="M146" i="448" s="1"/>
  <c r="N146" i="448" s="1"/>
  <c r="I146" i="448"/>
  <c r="G146" i="448"/>
  <c r="F146" i="448"/>
  <c r="I145" i="448"/>
  <c r="G145" i="448"/>
  <c r="F145" i="448"/>
  <c r="K145" i="448" s="1"/>
  <c r="M145" i="448" s="1"/>
  <c r="N145" i="448" s="1"/>
  <c r="P145" i="448" s="1"/>
  <c r="I144" i="448"/>
  <c r="G144" i="448"/>
  <c r="F144" i="448"/>
  <c r="K144" i="448" s="1"/>
  <c r="M144" i="448" s="1"/>
  <c r="N144" i="448" s="1"/>
  <c r="P144" i="448" s="1"/>
  <c r="I143" i="448"/>
  <c r="G143" i="448"/>
  <c r="F143" i="448"/>
  <c r="K143" i="448" s="1"/>
  <c r="M143" i="448" s="1"/>
  <c r="N143" i="448" s="1"/>
  <c r="P143" i="448" s="1"/>
  <c r="I142" i="448"/>
  <c r="G142" i="448"/>
  <c r="F142" i="448"/>
  <c r="K142" i="448" s="1"/>
  <c r="M142" i="448" s="1"/>
  <c r="N142" i="448" s="1"/>
  <c r="O142" i="448" s="1"/>
  <c r="I141" i="448"/>
  <c r="G141" i="448"/>
  <c r="F141" i="448"/>
  <c r="K141" i="448" s="1"/>
  <c r="M141" i="448" s="1"/>
  <c r="N141" i="448" s="1"/>
  <c r="P141" i="448" s="1"/>
  <c r="I140" i="448"/>
  <c r="G140" i="448"/>
  <c r="F140" i="448"/>
  <c r="K140" i="448" s="1"/>
  <c r="M140" i="448" s="1"/>
  <c r="N140" i="448" s="1"/>
  <c r="P140" i="448" s="1"/>
  <c r="I139" i="448"/>
  <c r="G139" i="448"/>
  <c r="F139" i="448"/>
  <c r="K139" i="448" s="1"/>
  <c r="M139" i="448" s="1"/>
  <c r="N139" i="448" s="1"/>
  <c r="P139" i="448" s="1"/>
  <c r="I138" i="448"/>
  <c r="G138" i="448"/>
  <c r="F138" i="448"/>
  <c r="K138" i="448" s="1"/>
  <c r="M138" i="448" s="1"/>
  <c r="N138" i="448" s="1"/>
  <c r="I137" i="448"/>
  <c r="G137" i="448"/>
  <c r="F137" i="448"/>
  <c r="K137" i="448" s="1"/>
  <c r="M137" i="448" s="1"/>
  <c r="N137" i="448" s="1"/>
  <c r="P137" i="448" s="1"/>
  <c r="I136" i="448"/>
  <c r="G136" i="448"/>
  <c r="F136" i="448"/>
  <c r="K136" i="448" s="1"/>
  <c r="M136" i="448" s="1"/>
  <c r="N136" i="448" s="1"/>
  <c r="P136" i="448" s="1"/>
  <c r="I135" i="448"/>
  <c r="G135" i="448"/>
  <c r="F135" i="448"/>
  <c r="K135" i="448" s="1"/>
  <c r="M135" i="448" s="1"/>
  <c r="N135" i="448" s="1"/>
  <c r="P135" i="448" s="1"/>
  <c r="I134" i="448"/>
  <c r="G134" i="448"/>
  <c r="F134" i="448"/>
  <c r="K134" i="448" s="1"/>
  <c r="M134" i="448" s="1"/>
  <c r="N134" i="448" s="1"/>
  <c r="I133" i="448"/>
  <c r="G133" i="448"/>
  <c r="F133" i="448"/>
  <c r="K133" i="448" s="1"/>
  <c r="M133" i="448" s="1"/>
  <c r="N133" i="448" s="1"/>
  <c r="P133" i="448" s="1"/>
  <c r="I132" i="448"/>
  <c r="G132" i="448"/>
  <c r="F132" i="448"/>
  <c r="K132" i="448" s="1"/>
  <c r="M132" i="448" s="1"/>
  <c r="N132" i="448" s="1"/>
  <c r="P132" i="448" s="1"/>
  <c r="I131" i="448"/>
  <c r="G131" i="448"/>
  <c r="F131" i="448"/>
  <c r="K131" i="448" s="1"/>
  <c r="M131" i="448" s="1"/>
  <c r="N131" i="448" s="1"/>
  <c r="P131" i="448" s="1"/>
  <c r="K130" i="448"/>
  <c r="M130" i="448" s="1"/>
  <c r="N130" i="448" s="1"/>
  <c r="I130" i="448"/>
  <c r="G130" i="448"/>
  <c r="F130" i="448"/>
  <c r="I129" i="448"/>
  <c r="G129" i="448"/>
  <c r="F129" i="448"/>
  <c r="K129" i="448" s="1"/>
  <c r="M129" i="448" s="1"/>
  <c r="N129" i="448" s="1"/>
  <c r="P129" i="448" s="1"/>
  <c r="I128" i="448"/>
  <c r="G128" i="448"/>
  <c r="F128" i="448"/>
  <c r="K128" i="448" s="1"/>
  <c r="M128" i="448" s="1"/>
  <c r="N128" i="448" s="1"/>
  <c r="P128" i="448" s="1"/>
  <c r="G127" i="448"/>
  <c r="F127" i="448"/>
  <c r="K127" i="448" s="1"/>
  <c r="M127" i="448" s="1"/>
  <c r="N127" i="448" s="1"/>
  <c r="P127" i="448" s="1"/>
  <c r="G126" i="448"/>
  <c r="F126" i="448"/>
  <c r="K126" i="448" s="1"/>
  <c r="M126" i="448" s="1"/>
  <c r="N126" i="448" s="1"/>
  <c r="O126" i="448" s="1"/>
  <c r="K125" i="448"/>
  <c r="M125" i="448" s="1"/>
  <c r="N125" i="448" s="1"/>
  <c r="P125" i="448" s="1"/>
  <c r="I125" i="448"/>
  <c r="G125" i="448"/>
  <c r="F125" i="448"/>
  <c r="K124" i="448"/>
  <c r="M124" i="448" s="1"/>
  <c r="N124" i="448" s="1"/>
  <c r="P124" i="448" s="1"/>
  <c r="I124" i="448"/>
  <c r="G124" i="448"/>
  <c r="F124" i="448"/>
  <c r="G123" i="448"/>
  <c r="F123" i="448"/>
  <c r="K123" i="448" s="1"/>
  <c r="M123" i="448" s="1"/>
  <c r="N123" i="448" s="1"/>
  <c r="P123" i="448" s="1"/>
  <c r="I122" i="448"/>
  <c r="G122" i="448"/>
  <c r="F122" i="448"/>
  <c r="K122" i="448" s="1"/>
  <c r="M122" i="448" s="1"/>
  <c r="N122" i="448" s="1"/>
  <c r="G121" i="448"/>
  <c r="F121" i="448"/>
  <c r="K121" i="448" s="1"/>
  <c r="M121" i="448" s="1"/>
  <c r="N121" i="448" s="1"/>
  <c r="P121" i="448" s="1"/>
  <c r="G120" i="448"/>
  <c r="F120" i="448"/>
  <c r="K120" i="448" s="1"/>
  <c r="M120" i="448" s="1"/>
  <c r="N120" i="448" s="1"/>
  <c r="P120" i="448" s="1"/>
  <c r="I119" i="448"/>
  <c r="G119" i="448"/>
  <c r="F119" i="448"/>
  <c r="K119" i="448" s="1"/>
  <c r="M119" i="448" s="1"/>
  <c r="N119" i="448" s="1"/>
  <c r="P119" i="448" s="1"/>
  <c r="K118" i="448"/>
  <c r="M118" i="448" s="1"/>
  <c r="N118" i="448" s="1"/>
  <c r="I118" i="448"/>
  <c r="G118" i="448"/>
  <c r="F118" i="448"/>
  <c r="I117" i="448"/>
  <c r="G117" i="448"/>
  <c r="F117" i="448"/>
  <c r="K117" i="448" s="1"/>
  <c r="M117" i="448" s="1"/>
  <c r="N117" i="448" s="1"/>
  <c r="P117" i="448" s="1"/>
  <c r="I116" i="448"/>
  <c r="G116" i="448"/>
  <c r="F116" i="448"/>
  <c r="K116" i="448" s="1"/>
  <c r="M116" i="448" s="1"/>
  <c r="N116" i="448" s="1"/>
  <c r="P116" i="448" s="1"/>
  <c r="I115" i="448"/>
  <c r="G115" i="448"/>
  <c r="F115" i="448"/>
  <c r="K115" i="448" s="1"/>
  <c r="M115" i="448" s="1"/>
  <c r="N115" i="448" s="1"/>
  <c r="P115" i="448" s="1"/>
  <c r="G114" i="448"/>
  <c r="F114" i="448"/>
  <c r="K114" i="448" s="1"/>
  <c r="M114" i="448" s="1"/>
  <c r="N114" i="448" s="1"/>
  <c r="K113" i="448"/>
  <c r="M113" i="448" s="1"/>
  <c r="N113" i="448" s="1"/>
  <c r="P113" i="448" s="1"/>
  <c r="G113" i="448"/>
  <c r="F113" i="448"/>
  <c r="K112" i="448"/>
  <c r="M112" i="448" s="1"/>
  <c r="N112" i="448" s="1"/>
  <c r="P112" i="448" s="1"/>
  <c r="I112" i="448"/>
  <c r="G112" i="448"/>
  <c r="F112" i="448"/>
  <c r="G111" i="448"/>
  <c r="F111" i="448"/>
  <c r="K111" i="448" s="1"/>
  <c r="M111" i="448" s="1"/>
  <c r="N111" i="448" s="1"/>
  <c r="P111" i="448" s="1"/>
  <c r="G110" i="448"/>
  <c r="F110" i="448"/>
  <c r="K110" i="448" s="1"/>
  <c r="M110" i="448" s="1"/>
  <c r="N110" i="448" s="1"/>
  <c r="O110" i="448" s="1"/>
  <c r="I109" i="448"/>
  <c r="G109" i="448"/>
  <c r="F109" i="448"/>
  <c r="K109" i="448" s="1"/>
  <c r="M109" i="448" s="1"/>
  <c r="N109" i="448" s="1"/>
  <c r="P109" i="448" s="1"/>
  <c r="G108" i="448"/>
  <c r="F108" i="448"/>
  <c r="K108" i="448" s="1"/>
  <c r="M108" i="448" s="1"/>
  <c r="N108" i="448" s="1"/>
  <c r="P108" i="448" s="1"/>
  <c r="G107" i="448"/>
  <c r="F107" i="448"/>
  <c r="K107" i="448" s="1"/>
  <c r="M107" i="448" s="1"/>
  <c r="N107" i="448" s="1"/>
  <c r="P107" i="448" s="1"/>
  <c r="I106" i="448"/>
  <c r="G106" i="448"/>
  <c r="F106" i="448"/>
  <c r="K106" i="448" s="1"/>
  <c r="M106" i="448" s="1"/>
  <c r="N106" i="448" s="1"/>
  <c r="G105" i="448"/>
  <c r="F105" i="448"/>
  <c r="K105" i="448" s="1"/>
  <c r="M105" i="448" s="1"/>
  <c r="N105" i="448" s="1"/>
  <c r="P105" i="448" s="1"/>
  <c r="G104" i="448"/>
  <c r="F104" i="448"/>
  <c r="K104" i="448" s="1"/>
  <c r="M104" i="448" s="1"/>
  <c r="N104" i="448" s="1"/>
  <c r="P104" i="448" s="1"/>
  <c r="I103" i="448"/>
  <c r="G103" i="448"/>
  <c r="F103" i="448"/>
  <c r="K103" i="448" s="1"/>
  <c r="M103" i="448" s="1"/>
  <c r="N103" i="448" s="1"/>
  <c r="P103" i="448" s="1"/>
  <c r="K102" i="448"/>
  <c r="M102" i="448" s="1"/>
  <c r="N102" i="448" s="1"/>
  <c r="I102" i="448"/>
  <c r="G102" i="448"/>
  <c r="F102" i="448"/>
  <c r="I101" i="448"/>
  <c r="G101" i="448"/>
  <c r="F101" i="448"/>
  <c r="K101" i="448" s="1"/>
  <c r="M101" i="448" s="1"/>
  <c r="N101" i="448" s="1"/>
  <c r="P101" i="448" s="1"/>
  <c r="I100" i="448"/>
  <c r="G100" i="448"/>
  <c r="F100" i="448"/>
  <c r="K100" i="448" s="1"/>
  <c r="M100" i="448" s="1"/>
  <c r="N100" i="448" s="1"/>
  <c r="P100" i="448" s="1"/>
  <c r="K99" i="448"/>
  <c r="M99" i="448" s="1"/>
  <c r="N99" i="448" s="1"/>
  <c r="P99" i="448" s="1"/>
  <c r="I99" i="448"/>
  <c r="G99" i="448"/>
  <c r="F99" i="448"/>
  <c r="I98" i="448"/>
  <c r="G98" i="448"/>
  <c r="F98" i="448"/>
  <c r="K98" i="448" s="1"/>
  <c r="M98" i="448" s="1"/>
  <c r="N98" i="448" s="1"/>
  <c r="I97" i="448"/>
  <c r="G97" i="448"/>
  <c r="F97" i="448"/>
  <c r="K97" i="448" s="1"/>
  <c r="M97" i="448" s="1"/>
  <c r="N97" i="448" s="1"/>
  <c r="P97" i="448" s="1"/>
  <c r="I96" i="448"/>
  <c r="G96" i="448"/>
  <c r="F96" i="448"/>
  <c r="K96" i="448" s="1"/>
  <c r="M96" i="448" s="1"/>
  <c r="N96" i="448" s="1"/>
  <c r="P96" i="448" s="1"/>
  <c r="K95" i="448"/>
  <c r="M95" i="448" s="1"/>
  <c r="N95" i="448" s="1"/>
  <c r="P95" i="448" s="1"/>
  <c r="G95" i="448"/>
  <c r="F95" i="448"/>
  <c r="G94" i="448"/>
  <c r="F94" i="448"/>
  <c r="K94" i="448" s="1"/>
  <c r="M94" i="448" s="1"/>
  <c r="N94" i="448" s="1"/>
  <c r="O94" i="448" s="1"/>
  <c r="I93" i="448"/>
  <c r="G93" i="448"/>
  <c r="F93" i="448"/>
  <c r="K93" i="448" s="1"/>
  <c r="M93" i="448" s="1"/>
  <c r="N93" i="448" s="1"/>
  <c r="P93" i="448" s="1"/>
  <c r="I92" i="448"/>
  <c r="G92" i="448"/>
  <c r="F92" i="448"/>
  <c r="K92" i="448" s="1"/>
  <c r="M92" i="448" s="1"/>
  <c r="N92" i="448" s="1"/>
  <c r="P92" i="448" s="1"/>
  <c r="K91" i="448"/>
  <c r="M91" i="448" s="1"/>
  <c r="N91" i="448" s="1"/>
  <c r="P91" i="448" s="1"/>
  <c r="I91" i="448"/>
  <c r="G91" i="448"/>
  <c r="F91" i="448"/>
  <c r="I90" i="448"/>
  <c r="G90" i="448"/>
  <c r="F90" i="448"/>
  <c r="K90" i="448" s="1"/>
  <c r="M90" i="448" s="1"/>
  <c r="N90" i="448" s="1"/>
  <c r="I89" i="448"/>
  <c r="G89" i="448"/>
  <c r="F89" i="448"/>
  <c r="K89" i="448" s="1"/>
  <c r="M89" i="448" s="1"/>
  <c r="N89" i="448" s="1"/>
  <c r="P89" i="448" s="1"/>
  <c r="I88" i="448"/>
  <c r="G88" i="448"/>
  <c r="F88" i="448"/>
  <c r="K88" i="448" s="1"/>
  <c r="M88" i="448" s="1"/>
  <c r="N88" i="448" s="1"/>
  <c r="P88" i="448" s="1"/>
  <c r="I87" i="448"/>
  <c r="G87" i="448"/>
  <c r="F87" i="448"/>
  <c r="K87" i="448" s="1"/>
  <c r="M87" i="448" s="1"/>
  <c r="N87" i="448" s="1"/>
  <c r="P87" i="448" s="1"/>
  <c r="I86" i="448"/>
  <c r="G86" i="448"/>
  <c r="F86" i="448"/>
  <c r="K86" i="448" s="1"/>
  <c r="M86" i="448" s="1"/>
  <c r="N86" i="448" s="1"/>
  <c r="I85" i="448"/>
  <c r="G85" i="448"/>
  <c r="F85" i="448"/>
  <c r="K85" i="448" s="1"/>
  <c r="M85" i="448" s="1"/>
  <c r="N85" i="448" s="1"/>
  <c r="P85" i="448" s="1"/>
  <c r="I84" i="448"/>
  <c r="G84" i="448"/>
  <c r="F84" i="448"/>
  <c r="K84" i="448" s="1"/>
  <c r="M84" i="448" s="1"/>
  <c r="N84" i="448" s="1"/>
  <c r="P84" i="448" s="1"/>
  <c r="I83" i="448"/>
  <c r="G83" i="448"/>
  <c r="F83" i="448"/>
  <c r="K83" i="448" s="1"/>
  <c r="M83" i="448" s="1"/>
  <c r="N83" i="448" s="1"/>
  <c r="P83" i="448" s="1"/>
  <c r="I82" i="448"/>
  <c r="G82" i="448"/>
  <c r="F82" i="448"/>
  <c r="K82" i="448" s="1"/>
  <c r="M82" i="448" s="1"/>
  <c r="N82" i="448" s="1"/>
  <c r="I81" i="448"/>
  <c r="G81" i="448"/>
  <c r="F81" i="448"/>
  <c r="K81" i="448" s="1"/>
  <c r="M81" i="448" s="1"/>
  <c r="N81" i="448" s="1"/>
  <c r="P81" i="448" s="1"/>
  <c r="I80" i="448"/>
  <c r="G80" i="448"/>
  <c r="F80" i="448"/>
  <c r="K80" i="448" s="1"/>
  <c r="M80" i="448" s="1"/>
  <c r="N80" i="448" s="1"/>
  <c r="P80" i="448" s="1"/>
  <c r="I79" i="448"/>
  <c r="G79" i="448"/>
  <c r="F79" i="448"/>
  <c r="K79" i="448" s="1"/>
  <c r="M79" i="448" s="1"/>
  <c r="N79" i="448" s="1"/>
  <c r="P79" i="448" s="1"/>
  <c r="G78" i="448"/>
  <c r="F78" i="448"/>
  <c r="K78" i="448" s="1"/>
  <c r="M78" i="448" s="1"/>
  <c r="N78" i="448" s="1"/>
  <c r="O78" i="448" s="1"/>
  <c r="I77" i="448"/>
  <c r="G77" i="448"/>
  <c r="F77" i="448"/>
  <c r="K77" i="448" s="1"/>
  <c r="M77" i="448" s="1"/>
  <c r="N77" i="448" s="1"/>
  <c r="P77" i="448" s="1"/>
  <c r="I76" i="448"/>
  <c r="G76" i="448"/>
  <c r="F76" i="448"/>
  <c r="K76" i="448" s="1"/>
  <c r="M76" i="448" s="1"/>
  <c r="N76" i="448" s="1"/>
  <c r="P76" i="448" s="1"/>
  <c r="K75" i="448"/>
  <c r="M75" i="448" s="1"/>
  <c r="N75" i="448" s="1"/>
  <c r="P75" i="448" s="1"/>
  <c r="G75" i="448"/>
  <c r="F75" i="448"/>
  <c r="G74" i="448"/>
  <c r="F74" i="448"/>
  <c r="K74" i="448" s="1"/>
  <c r="M74" i="448" s="1"/>
  <c r="N74" i="448" s="1"/>
  <c r="G73" i="448"/>
  <c r="F73" i="448"/>
  <c r="K73" i="448" s="1"/>
  <c r="M73" i="448" s="1"/>
  <c r="N73" i="448" s="1"/>
  <c r="P73" i="448" s="1"/>
  <c r="K72" i="448"/>
  <c r="M72" i="448" s="1"/>
  <c r="N72" i="448" s="1"/>
  <c r="P72" i="448" s="1"/>
  <c r="G72" i="448"/>
  <c r="F72" i="448"/>
  <c r="K71" i="448"/>
  <c r="M71" i="448" s="1"/>
  <c r="N71" i="448" s="1"/>
  <c r="P71" i="448" s="1"/>
  <c r="G71" i="448"/>
  <c r="F71" i="448"/>
  <c r="G70" i="448"/>
  <c r="F70" i="448"/>
  <c r="K70" i="448" s="1"/>
  <c r="M70" i="448" s="1"/>
  <c r="N70" i="448" s="1"/>
  <c r="G69" i="448"/>
  <c r="F69" i="448"/>
  <c r="K69" i="448" s="1"/>
  <c r="M69" i="448" s="1"/>
  <c r="N69" i="448" s="1"/>
  <c r="P69" i="448" s="1"/>
  <c r="I68" i="448"/>
  <c r="G68" i="448"/>
  <c r="F68" i="448"/>
  <c r="K68" i="448" s="1"/>
  <c r="M68" i="448" s="1"/>
  <c r="N68" i="448" s="1"/>
  <c r="P68" i="448" s="1"/>
  <c r="I67" i="448"/>
  <c r="G67" i="448"/>
  <c r="F67" i="448"/>
  <c r="K67" i="448" s="1"/>
  <c r="M67" i="448" s="1"/>
  <c r="N67" i="448" s="1"/>
  <c r="P67" i="448" s="1"/>
  <c r="I66" i="448"/>
  <c r="G66" i="448"/>
  <c r="F66" i="448"/>
  <c r="K66" i="448" s="1"/>
  <c r="M66" i="448" s="1"/>
  <c r="N66" i="448" s="1"/>
  <c r="I65" i="448"/>
  <c r="G65" i="448"/>
  <c r="F65" i="448"/>
  <c r="K65" i="448" s="1"/>
  <c r="M65" i="448" s="1"/>
  <c r="N65" i="448" s="1"/>
  <c r="P65" i="448" s="1"/>
  <c r="I64" i="448"/>
  <c r="G64" i="448"/>
  <c r="F64" i="448"/>
  <c r="K64" i="448" s="1"/>
  <c r="M64" i="448" s="1"/>
  <c r="N64" i="448" s="1"/>
  <c r="P64" i="448" s="1"/>
  <c r="I63" i="448"/>
  <c r="G63" i="448"/>
  <c r="F63" i="448"/>
  <c r="K63" i="448" s="1"/>
  <c r="M63" i="448" s="1"/>
  <c r="N63" i="448" s="1"/>
  <c r="P63" i="448" s="1"/>
  <c r="I62" i="448"/>
  <c r="G62" i="448"/>
  <c r="F62" i="448"/>
  <c r="K62" i="448" s="1"/>
  <c r="M62" i="448" s="1"/>
  <c r="N62" i="448" s="1"/>
  <c r="O62" i="448" s="1"/>
  <c r="I61" i="448"/>
  <c r="G61" i="448"/>
  <c r="F61" i="448"/>
  <c r="K61" i="448" s="1"/>
  <c r="M61" i="448" s="1"/>
  <c r="N61" i="448" s="1"/>
  <c r="P61" i="448" s="1"/>
  <c r="I60" i="448"/>
  <c r="G60" i="448"/>
  <c r="F60" i="448"/>
  <c r="K60" i="448" s="1"/>
  <c r="M60" i="448" s="1"/>
  <c r="N60" i="448" s="1"/>
  <c r="P60" i="448" s="1"/>
  <c r="I59" i="448"/>
  <c r="G59" i="448"/>
  <c r="F59" i="448"/>
  <c r="K59" i="448" s="1"/>
  <c r="M59" i="448" s="1"/>
  <c r="N59" i="448" s="1"/>
  <c r="P59" i="448" s="1"/>
  <c r="I58" i="448"/>
  <c r="G58" i="448"/>
  <c r="F58" i="448"/>
  <c r="K58" i="448" s="1"/>
  <c r="M58" i="448" s="1"/>
  <c r="N58" i="448" s="1"/>
  <c r="I57" i="448"/>
  <c r="G57" i="448"/>
  <c r="F57" i="448"/>
  <c r="K57" i="448" s="1"/>
  <c r="M57" i="448" s="1"/>
  <c r="N57" i="448" s="1"/>
  <c r="P57" i="448" s="1"/>
  <c r="I56" i="448"/>
  <c r="G56" i="448"/>
  <c r="F56" i="448"/>
  <c r="K56" i="448" s="1"/>
  <c r="M56" i="448" s="1"/>
  <c r="N56" i="448" s="1"/>
  <c r="P56" i="448" s="1"/>
  <c r="I55" i="448"/>
  <c r="G55" i="448"/>
  <c r="F55" i="448"/>
  <c r="K55" i="448" s="1"/>
  <c r="M55" i="448" s="1"/>
  <c r="N55" i="448" s="1"/>
  <c r="P55" i="448" s="1"/>
  <c r="I54" i="448"/>
  <c r="G54" i="448"/>
  <c r="F54" i="448"/>
  <c r="K54" i="448" s="1"/>
  <c r="M54" i="448" s="1"/>
  <c r="N54" i="448" s="1"/>
  <c r="I53" i="448"/>
  <c r="G53" i="448"/>
  <c r="F53" i="448"/>
  <c r="K53" i="448" s="1"/>
  <c r="M53" i="448" s="1"/>
  <c r="N53" i="448" s="1"/>
  <c r="P53" i="448" s="1"/>
  <c r="G52" i="448"/>
  <c r="F52" i="448"/>
  <c r="K52" i="448" s="1"/>
  <c r="M52" i="448" s="1"/>
  <c r="N52" i="448" s="1"/>
  <c r="P52" i="448" s="1"/>
  <c r="G51" i="448"/>
  <c r="F51" i="448"/>
  <c r="K51" i="448" s="1"/>
  <c r="M51" i="448" s="1"/>
  <c r="N51" i="448" s="1"/>
  <c r="I50" i="448"/>
  <c r="G50" i="448"/>
  <c r="F50" i="448"/>
  <c r="K50" i="448" s="1"/>
  <c r="M50" i="448" s="1"/>
  <c r="N50" i="448" s="1"/>
  <c r="I49" i="448"/>
  <c r="G49" i="448"/>
  <c r="F49" i="448"/>
  <c r="K49" i="448" s="1"/>
  <c r="M49" i="448" s="1"/>
  <c r="N49" i="448" s="1"/>
  <c r="P49" i="448" s="1"/>
  <c r="I48" i="448"/>
  <c r="G48" i="448"/>
  <c r="F48" i="448"/>
  <c r="K48" i="448" s="1"/>
  <c r="M48" i="448" s="1"/>
  <c r="N48" i="448" s="1"/>
  <c r="I47" i="448"/>
  <c r="G47" i="448"/>
  <c r="F47" i="448"/>
  <c r="K47" i="448" s="1"/>
  <c r="M47" i="448" s="1"/>
  <c r="N47" i="448" s="1"/>
  <c r="I46" i="448"/>
  <c r="G46" i="448"/>
  <c r="F46" i="448"/>
  <c r="K46" i="448" s="1"/>
  <c r="M46" i="448" s="1"/>
  <c r="N46" i="448" s="1"/>
  <c r="O46" i="448" s="1"/>
  <c r="I45" i="448"/>
  <c r="G45" i="448"/>
  <c r="F45" i="448"/>
  <c r="K45" i="448" s="1"/>
  <c r="M45" i="448" s="1"/>
  <c r="N45" i="448" s="1"/>
  <c r="I44" i="448"/>
  <c r="G44" i="448"/>
  <c r="F44" i="448"/>
  <c r="K44" i="448" s="1"/>
  <c r="M44" i="448" s="1"/>
  <c r="N44" i="448" s="1"/>
  <c r="O44" i="448" s="1"/>
  <c r="G43" i="448"/>
  <c r="F43" i="448"/>
  <c r="K43" i="448" s="1"/>
  <c r="M43" i="448" s="1"/>
  <c r="N43" i="448" s="1"/>
  <c r="P43" i="448" s="1"/>
  <c r="I42" i="448"/>
  <c r="G42" i="448"/>
  <c r="F42" i="448"/>
  <c r="K42" i="448" s="1"/>
  <c r="M42" i="448" s="1"/>
  <c r="N42" i="448" s="1"/>
  <c r="P42" i="448" s="1"/>
  <c r="I41" i="448"/>
  <c r="G41" i="448"/>
  <c r="F41" i="448"/>
  <c r="K41" i="448" s="1"/>
  <c r="M41" i="448" s="1"/>
  <c r="N41" i="448" s="1"/>
  <c r="P41" i="448" s="1"/>
  <c r="I40" i="448"/>
  <c r="G40" i="448"/>
  <c r="F40" i="448"/>
  <c r="K40" i="448" s="1"/>
  <c r="M40" i="448" s="1"/>
  <c r="N40" i="448" s="1"/>
  <c r="P40" i="448" s="1"/>
  <c r="G39" i="448"/>
  <c r="F39" i="448"/>
  <c r="K39" i="448" s="1"/>
  <c r="M39" i="448" s="1"/>
  <c r="N39" i="448" s="1"/>
  <c r="P39" i="448" s="1"/>
  <c r="G38" i="448"/>
  <c r="F38" i="448"/>
  <c r="K38" i="448" s="1"/>
  <c r="M38" i="448" s="1"/>
  <c r="N38" i="448" s="1"/>
  <c r="P38" i="448" s="1"/>
  <c r="G37" i="448"/>
  <c r="F37" i="448"/>
  <c r="K37" i="448" s="1"/>
  <c r="M37" i="448" s="1"/>
  <c r="N37" i="448" s="1"/>
  <c r="P37" i="448" s="1"/>
  <c r="G36" i="448"/>
  <c r="F36" i="448"/>
  <c r="K36" i="448" s="1"/>
  <c r="M36" i="448" s="1"/>
  <c r="N36" i="448" s="1"/>
  <c r="P36" i="448" s="1"/>
  <c r="G35" i="448"/>
  <c r="F35" i="448"/>
  <c r="K35" i="448" s="1"/>
  <c r="M35" i="448" s="1"/>
  <c r="N35" i="448" s="1"/>
  <c r="P35" i="448" s="1"/>
  <c r="G34" i="448"/>
  <c r="F34" i="448"/>
  <c r="K34" i="448" s="1"/>
  <c r="M34" i="448" s="1"/>
  <c r="N34" i="448" s="1"/>
  <c r="P34" i="448" s="1"/>
  <c r="I33" i="448"/>
  <c r="G33" i="448"/>
  <c r="F33" i="448"/>
  <c r="K33" i="448" s="1"/>
  <c r="M33" i="448" s="1"/>
  <c r="N33" i="448" s="1"/>
  <c r="P33" i="448" s="1"/>
  <c r="I32" i="448"/>
  <c r="G32" i="448"/>
  <c r="F32" i="448"/>
  <c r="K32" i="448" s="1"/>
  <c r="M32" i="448" s="1"/>
  <c r="N32" i="448" s="1"/>
  <c r="P32" i="448" s="1"/>
  <c r="I31" i="448"/>
  <c r="G31" i="448"/>
  <c r="F31" i="448"/>
  <c r="K31" i="448" s="1"/>
  <c r="M31" i="448" s="1"/>
  <c r="N31" i="448" s="1"/>
  <c r="P31" i="448" s="1"/>
  <c r="I30" i="448"/>
  <c r="G30" i="448"/>
  <c r="F30" i="448"/>
  <c r="K30" i="448" s="1"/>
  <c r="M30" i="448" s="1"/>
  <c r="N30" i="448" s="1"/>
  <c r="P30" i="448" s="1"/>
  <c r="I29" i="448"/>
  <c r="G29" i="448"/>
  <c r="F29" i="448"/>
  <c r="K29" i="448" s="1"/>
  <c r="M29" i="448" s="1"/>
  <c r="N29" i="448" s="1"/>
  <c r="P29" i="448" s="1"/>
  <c r="I28" i="448"/>
  <c r="G28" i="448"/>
  <c r="F28" i="448"/>
  <c r="K28" i="448" s="1"/>
  <c r="M28" i="448" s="1"/>
  <c r="N28" i="448" s="1"/>
  <c r="P28" i="448" s="1"/>
  <c r="I27" i="448"/>
  <c r="G27" i="448"/>
  <c r="F27" i="448"/>
  <c r="K27" i="448" s="1"/>
  <c r="M27" i="448" s="1"/>
  <c r="N27" i="448" s="1"/>
  <c r="P27" i="448" s="1"/>
  <c r="I26" i="448"/>
  <c r="G26" i="448"/>
  <c r="F26" i="448"/>
  <c r="K26" i="448" s="1"/>
  <c r="M26" i="448" s="1"/>
  <c r="N26" i="448" s="1"/>
  <c r="P26" i="448" s="1"/>
  <c r="I25" i="448"/>
  <c r="G25" i="448"/>
  <c r="F25" i="448"/>
  <c r="K25" i="448" s="1"/>
  <c r="M25" i="448" s="1"/>
  <c r="N25" i="448" s="1"/>
  <c r="P25" i="448" s="1"/>
  <c r="I24" i="448"/>
  <c r="G24" i="448"/>
  <c r="F24" i="448"/>
  <c r="K24" i="448" s="1"/>
  <c r="M24" i="448" s="1"/>
  <c r="N24" i="448" s="1"/>
  <c r="P24" i="448" s="1"/>
  <c r="G23" i="448"/>
  <c r="F23" i="448"/>
  <c r="K23" i="448" s="1"/>
  <c r="M23" i="448" s="1"/>
  <c r="N23" i="448" s="1"/>
  <c r="P23" i="448" s="1"/>
  <c r="G22" i="448"/>
  <c r="F22" i="448"/>
  <c r="K22" i="448" s="1"/>
  <c r="M22" i="448" s="1"/>
  <c r="N22" i="448" s="1"/>
  <c r="P22" i="448" s="1"/>
  <c r="G21" i="448"/>
  <c r="F21" i="448"/>
  <c r="K21" i="448" s="1"/>
  <c r="M21" i="448" s="1"/>
  <c r="N21" i="448" s="1"/>
  <c r="P21" i="448" s="1"/>
  <c r="G20" i="448"/>
  <c r="F20" i="448"/>
  <c r="K20" i="448" s="1"/>
  <c r="M20" i="448" s="1"/>
  <c r="N20" i="448" s="1"/>
  <c r="P20" i="448" s="1"/>
  <c r="G19" i="448"/>
  <c r="F19" i="448"/>
  <c r="K19" i="448" s="1"/>
  <c r="M19" i="448" s="1"/>
  <c r="N19" i="448" s="1"/>
  <c r="P19" i="448" s="1"/>
  <c r="G18" i="448"/>
  <c r="F18" i="448"/>
  <c r="K18" i="448" s="1"/>
  <c r="M18" i="448" s="1"/>
  <c r="N18" i="448" s="1"/>
  <c r="P18" i="448" s="1"/>
  <c r="G17" i="448"/>
  <c r="F17" i="448"/>
  <c r="K17" i="448" s="1"/>
  <c r="M17" i="448" s="1"/>
  <c r="N17" i="448" s="1"/>
  <c r="P17" i="448" s="1"/>
  <c r="G16" i="448"/>
  <c r="F16" i="448"/>
  <c r="K16" i="448" s="1"/>
  <c r="M16" i="448" s="1"/>
  <c r="N16" i="448" s="1"/>
  <c r="P16" i="448" s="1"/>
  <c r="G15" i="448"/>
  <c r="F15" i="448"/>
  <c r="K15" i="448" s="1"/>
  <c r="M15" i="448" s="1"/>
  <c r="N15" i="448" s="1"/>
  <c r="P15" i="448" s="1"/>
  <c r="K14" i="448"/>
  <c r="M14" i="448" s="1"/>
  <c r="N14" i="448" s="1"/>
  <c r="P14" i="448" s="1"/>
  <c r="G14" i="448"/>
  <c r="F14" i="448"/>
  <c r="G13" i="448"/>
  <c r="F13" i="448"/>
  <c r="K13" i="448" s="1"/>
  <c r="M13" i="448" s="1"/>
  <c r="N13" i="448" s="1"/>
  <c r="P13" i="448" s="1"/>
  <c r="I12" i="448"/>
  <c r="G12" i="448"/>
  <c r="F12" i="448"/>
  <c r="K12" i="448" s="1"/>
  <c r="M12" i="448" s="1"/>
  <c r="N12" i="448" s="1"/>
  <c r="P12" i="448" s="1"/>
  <c r="K11" i="448"/>
  <c r="M11" i="448" s="1"/>
  <c r="N11" i="448" s="1"/>
  <c r="P11" i="448" s="1"/>
  <c r="I11" i="448"/>
  <c r="G11" i="448"/>
  <c r="F11" i="448"/>
  <c r="I10" i="448"/>
  <c r="G10" i="448"/>
  <c r="F10" i="448"/>
  <c r="K10" i="448" s="1"/>
  <c r="M10" i="448" s="1"/>
  <c r="N10" i="448" s="1"/>
  <c r="P10" i="448" s="1"/>
  <c r="I9" i="448"/>
  <c r="G9" i="448"/>
  <c r="F9" i="448"/>
  <c r="K9" i="448" s="1"/>
  <c r="M9" i="448" s="1"/>
  <c r="N9" i="448" s="1"/>
  <c r="P9" i="448" s="1"/>
  <c r="I8" i="448"/>
  <c r="G8" i="448"/>
  <c r="F8" i="448"/>
  <c r="K8" i="448" s="1"/>
  <c r="M8" i="448" s="1"/>
  <c r="N8" i="448" s="1"/>
  <c r="P8" i="448" s="1"/>
  <c r="I7" i="448"/>
  <c r="G7" i="448"/>
  <c r="F7" i="448"/>
  <c r="K7" i="448" s="1"/>
  <c r="M7" i="448" s="1"/>
  <c r="N7" i="448" s="1"/>
  <c r="P7" i="448" s="1"/>
  <c r="I6" i="448"/>
  <c r="G6" i="448"/>
  <c r="F6" i="448"/>
  <c r="K6" i="448" s="1"/>
  <c r="M6" i="448" s="1"/>
  <c r="N6" i="448" s="1"/>
  <c r="P6" i="448" s="1"/>
  <c r="K5" i="448"/>
  <c r="M5" i="448" s="1"/>
  <c r="N5" i="448" s="1"/>
  <c r="P5" i="448" s="1"/>
  <c r="G5" i="448"/>
  <c r="F5" i="448"/>
  <c r="G4" i="448"/>
  <c r="F4" i="448"/>
  <c r="K4" i="448" s="1"/>
  <c r="M4" i="448" s="1"/>
  <c r="N4" i="448" s="1"/>
  <c r="P4" i="448" s="1"/>
  <c r="I3" i="448"/>
  <c r="G3" i="448"/>
  <c r="F3" i="448"/>
  <c r="H231" i="475"/>
  <c r="G231" i="475"/>
  <c r="C231" i="475"/>
  <c r="F1579" i="476"/>
  <c r="C1579" i="476"/>
  <c r="I148" i="474"/>
  <c r="H148" i="474"/>
  <c r="B148" i="474"/>
  <c r="L526" i="473"/>
  <c r="L518" i="473"/>
  <c r="D518" i="473"/>
  <c r="F15" i="492"/>
  <c r="G14" i="492"/>
  <c r="G13" i="492"/>
  <c r="G12" i="492"/>
  <c r="G11" i="492"/>
  <c r="F1664" i="489"/>
  <c r="F1663" i="489"/>
  <c r="F1662" i="489"/>
  <c r="F1659" i="489"/>
  <c r="C1659" i="489"/>
  <c r="Q223" i="494"/>
  <c r="P223" i="494"/>
  <c r="C223" i="494"/>
  <c r="I148" i="491"/>
  <c r="H148" i="491"/>
  <c r="B148" i="491"/>
  <c r="M532" i="493"/>
  <c r="M524" i="493"/>
  <c r="D524" i="493"/>
  <c r="F232" i="496"/>
  <c r="I283" i="447"/>
  <c r="H283" i="447"/>
  <c r="G283" i="447"/>
  <c r="F283" i="447"/>
  <c r="E283" i="447"/>
  <c r="K279" i="447"/>
  <c r="L279" i="447" s="1"/>
  <c r="J278" i="447"/>
  <c r="H278" i="447"/>
  <c r="G278" i="447"/>
  <c r="F278" i="447"/>
  <c r="E278" i="447"/>
  <c r="I278" i="447" s="1"/>
  <c r="K278" i="447" s="1"/>
  <c r="L278" i="447" s="1"/>
  <c r="J277" i="447"/>
  <c r="H277" i="447"/>
  <c r="G277" i="447"/>
  <c r="F277" i="447"/>
  <c r="E277" i="447"/>
  <c r="I277" i="447" s="1"/>
  <c r="K277" i="447" s="1"/>
  <c r="L277" i="447" s="1"/>
  <c r="J276" i="447"/>
  <c r="H276" i="447"/>
  <c r="G276" i="447"/>
  <c r="F276" i="447"/>
  <c r="E276" i="447"/>
  <c r="I276" i="447" s="1"/>
  <c r="K276" i="447" s="1"/>
  <c r="L276" i="447" s="1"/>
  <c r="J275" i="447"/>
  <c r="H275" i="447"/>
  <c r="G275" i="447"/>
  <c r="F275" i="447"/>
  <c r="E275" i="447"/>
  <c r="I275" i="447" s="1"/>
  <c r="K275" i="447" s="1"/>
  <c r="L275" i="447" s="1"/>
  <c r="M275" i="447" s="1"/>
  <c r="J274" i="447"/>
  <c r="H274" i="447"/>
  <c r="G274" i="447"/>
  <c r="F274" i="447"/>
  <c r="E274" i="447"/>
  <c r="I274" i="447" s="1"/>
  <c r="K274" i="447" s="1"/>
  <c r="L274" i="447" s="1"/>
  <c r="M274" i="447" s="1"/>
  <c r="J273" i="447"/>
  <c r="H273" i="447"/>
  <c r="G273" i="447"/>
  <c r="F273" i="447"/>
  <c r="E273" i="447"/>
  <c r="I273" i="447" s="1"/>
  <c r="K273" i="447" s="1"/>
  <c r="L273" i="447" s="1"/>
  <c r="M273" i="447" s="1"/>
  <c r="J272" i="447"/>
  <c r="H272" i="447"/>
  <c r="G272" i="447"/>
  <c r="F272" i="447"/>
  <c r="E272" i="447"/>
  <c r="I272" i="447" s="1"/>
  <c r="K272" i="447" s="1"/>
  <c r="L272" i="447" s="1"/>
  <c r="M272" i="447" s="1"/>
  <c r="J271" i="447"/>
  <c r="H271" i="447"/>
  <c r="G271" i="447"/>
  <c r="F271" i="447"/>
  <c r="E271" i="447"/>
  <c r="I271" i="447" s="1"/>
  <c r="K271" i="447" s="1"/>
  <c r="L271" i="447" s="1"/>
  <c r="M271" i="447" s="1"/>
  <c r="J270" i="447"/>
  <c r="H270" i="447"/>
  <c r="G270" i="447"/>
  <c r="F270" i="447"/>
  <c r="E270" i="447"/>
  <c r="I270" i="447" s="1"/>
  <c r="K270" i="447" s="1"/>
  <c r="L270" i="447" s="1"/>
  <c r="M270" i="447" s="1"/>
  <c r="J269" i="447"/>
  <c r="H269" i="447"/>
  <c r="G269" i="447"/>
  <c r="F269" i="447"/>
  <c r="E269" i="447"/>
  <c r="I269" i="447" s="1"/>
  <c r="K269" i="447" s="1"/>
  <c r="L269" i="447" s="1"/>
  <c r="M269" i="447" s="1"/>
  <c r="J268" i="447"/>
  <c r="H268" i="447"/>
  <c r="G268" i="447"/>
  <c r="F268" i="447"/>
  <c r="E268" i="447"/>
  <c r="I268" i="447" s="1"/>
  <c r="K268" i="447" s="1"/>
  <c r="L268" i="447" s="1"/>
  <c r="J267" i="447"/>
  <c r="H267" i="447"/>
  <c r="G267" i="447"/>
  <c r="F267" i="447"/>
  <c r="E267" i="447"/>
  <c r="I267" i="447" s="1"/>
  <c r="K267" i="447" s="1"/>
  <c r="L267" i="447" s="1"/>
  <c r="M267" i="447" s="1"/>
  <c r="J266" i="447"/>
  <c r="H266" i="447"/>
  <c r="G266" i="447"/>
  <c r="F266" i="447"/>
  <c r="E266" i="447"/>
  <c r="I266" i="447" s="1"/>
  <c r="K266" i="447" s="1"/>
  <c r="L266" i="447" s="1"/>
  <c r="J265" i="447"/>
  <c r="H265" i="447"/>
  <c r="G265" i="447"/>
  <c r="F265" i="447"/>
  <c r="E265" i="447"/>
  <c r="I265" i="447" s="1"/>
  <c r="K265" i="447" s="1"/>
  <c r="L265" i="447" s="1"/>
  <c r="M265" i="447" s="1"/>
  <c r="J264" i="447"/>
  <c r="H264" i="447"/>
  <c r="G264" i="447"/>
  <c r="F264" i="447"/>
  <c r="E264" i="447"/>
  <c r="I264" i="447" s="1"/>
  <c r="K264" i="447" s="1"/>
  <c r="L264" i="447" s="1"/>
  <c r="M264" i="447" s="1"/>
  <c r="J263" i="447"/>
  <c r="H263" i="447"/>
  <c r="G263" i="447"/>
  <c r="F263" i="447"/>
  <c r="E263" i="447"/>
  <c r="I263" i="447" s="1"/>
  <c r="K263" i="447" s="1"/>
  <c r="L263" i="447" s="1"/>
  <c r="M263" i="447" s="1"/>
  <c r="J262" i="447"/>
  <c r="H262" i="447"/>
  <c r="G262" i="447"/>
  <c r="F262" i="447"/>
  <c r="E262" i="447"/>
  <c r="I262" i="447" s="1"/>
  <c r="K262" i="447" s="1"/>
  <c r="L262" i="447" s="1"/>
  <c r="M262" i="447" s="1"/>
  <c r="J261" i="447"/>
  <c r="I261" i="447"/>
  <c r="K261" i="447" s="1"/>
  <c r="L261" i="447" s="1"/>
  <c r="M261" i="447" s="1"/>
  <c r="H261" i="447"/>
  <c r="G261" i="447"/>
  <c r="F261" i="447"/>
  <c r="E261" i="447"/>
  <c r="J260" i="447"/>
  <c r="H260" i="447"/>
  <c r="G260" i="447"/>
  <c r="F260" i="447"/>
  <c r="E260" i="447"/>
  <c r="I260" i="447" s="1"/>
  <c r="K260" i="447" s="1"/>
  <c r="L260" i="447" s="1"/>
  <c r="J259" i="447"/>
  <c r="H259" i="447"/>
  <c r="G259" i="447"/>
  <c r="F259" i="447"/>
  <c r="E259" i="447"/>
  <c r="I259" i="447" s="1"/>
  <c r="K259" i="447" s="1"/>
  <c r="L259" i="447" s="1"/>
  <c r="J258" i="447"/>
  <c r="H258" i="447"/>
  <c r="G258" i="447"/>
  <c r="F258" i="447"/>
  <c r="E258" i="447"/>
  <c r="I258" i="447" s="1"/>
  <c r="K258" i="447" s="1"/>
  <c r="L258" i="447" s="1"/>
  <c r="J257" i="447"/>
  <c r="H257" i="447"/>
  <c r="G257" i="447"/>
  <c r="F257" i="447"/>
  <c r="E257" i="447"/>
  <c r="I257" i="447" s="1"/>
  <c r="K257" i="447" s="1"/>
  <c r="L257" i="447" s="1"/>
  <c r="M257" i="447" s="1"/>
  <c r="J256" i="447"/>
  <c r="H256" i="447"/>
  <c r="G256" i="447"/>
  <c r="F256" i="447"/>
  <c r="E256" i="447"/>
  <c r="I256" i="447" s="1"/>
  <c r="K256" i="447" s="1"/>
  <c r="L256" i="447" s="1"/>
  <c r="M256" i="447" s="1"/>
  <c r="J255" i="447"/>
  <c r="H255" i="447"/>
  <c r="G255" i="447"/>
  <c r="F255" i="447"/>
  <c r="E255" i="447"/>
  <c r="I255" i="447" s="1"/>
  <c r="K255" i="447" s="1"/>
  <c r="L255" i="447" s="1"/>
  <c r="M255" i="447" s="1"/>
  <c r="J254" i="447"/>
  <c r="H254" i="447"/>
  <c r="G254" i="447"/>
  <c r="F254" i="447"/>
  <c r="E254" i="447"/>
  <c r="I254" i="447" s="1"/>
  <c r="K254" i="447" s="1"/>
  <c r="L254" i="447" s="1"/>
  <c r="M254" i="447" s="1"/>
  <c r="J253" i="447"/>
  <c r="H253" i="447"/>
  <c r="G253" i="447"/>
  <c r="F253" i="447"/>
  <c r="E253" i="447"/>
  <c r="I253" i="447" s="1"/>
  <c r="K253" i="447" s="1"/>
  <c r="L253" i="447" s="1"/>
  <c r="M253" i="447" s="1"/>
  <c r="J252" i="447"/>
  <c r="H252" i="447"/>
  <c r="G252" i="447"/>
  <c r="F252" i="447"/>
  <c r="E252" i="447"/>
  <c r="I252" i="447" s="1"/>
  <c r="K252" i="447" s="1"/>
  <c r="L252" i="447" s="1"/>
  <c r="J251" i="447"/>
  <c r="H251" i="447"/>
  <c r="G251" i="447"/>
  <c r="F251" i="447"/>
  <c r="E251" i="447"/>
  <c r="I251" i="447" s="1"/>
  <c r="K251" i="447" s="1"/>
  <c r="L251" i="447" s="1"/>
  <c r="J250" i="447"/>
  <c r="H250" i="447"/>
  <c r="G250" i="447"/>
  <c r="F250" i="447"/>
  <c r="E250" i="447"/>
  <c r="I250" i="447" s="1"/>
  <c r="K250" i="447" s="1"/>
  <c r="L250" i="447" s="1"/>
  <c r="J249" i="447"/>
  <c r="H249" i="447"/>
  <c r="G249" i="447"/>
  <c r="F249" i="447"/>
  <c r="E249" i="447"/>
  <c r="I249" i="447" s="1"/>
  <c r="K249" i="447" s="1"/>
  <c r="L249" i="447" s="1"/>
  <c r="M249" i="447" s="1"/>
  <c r="J248" i="447"/>
  <c r="I248" i="447"/>
  <c r="K248" i="447" s="1"/>
  <c r="L248" i="447" s="1"/>
  <c r="M248" i="447" s="1"/>
  <c r="H248" i="447"/>
  <c r="G248" i="447"/>
  <c r="F248" i="447"/>
  <c r="E248" i="447"/>
  <c r="J247" i="447"/>
  <c r="H247" i="447"/>
  <c r="G247" i="447"/>
  <c r="F247" i="447"/>
  <c r="E247" i="447"/>
  <c r="I247" i="447" s="1"/>
  <c r="K247" i="447" s="1"/>
  <c r="L247" i="447" s="1"/>
  <c r="M247" i="447" s="1"/>
  <c r="J246" i="447"/>
  <c r="H246" i="447"/>
  <c r="G246" i="447"/>
  <c r="F246" i="447"/>
  <c r="E246" i="447"/>
  <c r="I246" i="447" s="1"/>
  <c r="K246" i="447" s="1"/>
  <c r="L246" i="447" s="1"/>
  <c r="M246" i="447" s="1"/>
  <c r="J245" i="447"/>
  <c r="H245" i="447"/>
  <c r="G245" i="447"/>
  <c r="F245" i="447"/>
  <c r="E245" i="447"/>
  <c r="I245" i="447" s="1"/>
  <c r="K245" i="447" s="1"/>
  <c r="L245" i="447" s="1"/>
  <c r="M245" i="447" s="1"/>
  <c r="J244" i="447"/>
  <c r="I244" i="447"/>
  <c r="K244" i="447" s="1"/>
  <c r="L244" i="447" s="1"/>
  <c r="H244" i="447"/>
  <c r="G244" i="447"/>
  <c r="F244" i="447"/>
  <c r="E244" i="447"/>
  <c r="J243" i="447"/>
  <c r="H243" i="447"/>
  <c r="G243" i="447"/>
  <c r="F243" i="447"/>
  <c r="E243" i="447"/>
  <c r="I243" i="447" s="1"/>
  <c r="K243" i="447" s="1"/>
  <c r="L243" i="447" s="1"/>
  <c r="J242" i="447"/>
  <c r="H242" i="447"/>
  <c r="G242" i="447"/>
  <c r="F242" i="447"/>
  <c r="E242" i="447"/>
  <c r="I242" i="447" s="1"/>
  <c r="K242" i="447" s="1"/>
  <c r="L242" i="447" s="1"/>
  <c r="J241" i="447"/>
  <c r="H241" i="447"/>
  <c r="G241" i="447"/>
  <c r="F241" i="447"/>
  <c r="E241" i="447"/>
  <c r="I241" i="447" s="1"/>
  <c r="K241" i="447" s="1"/>
  <c r="L241" i="447" s="1"/>
  <c r="M241" i="447" s="1"/>
  <c r="J240" i="447"/>
  <c r="H240" i="447"/>
  <c r="G240" i="447"/>
  <c r="F240" i="447"/>
  <c r="E240" i="447"/>
  <c r="I240" i="447" s="1"/>
  <c r="K240" i="447" s="1"/>
  <c r="L240" i="447" s="1"/>
  <c r="M240" i="447" s="1"/>
  <c r="J239" i="447"/>
  <c r="H239" i="447"/>
  <c r="G239" i="447"/>
  <c r="F239" i="447"/>
  <c r="E239" i="447"/>
  <c r="I239" i="447" s="1"/>
  <c r="K239" i="447" s="1"/>
  <c r="L239" i="447" s="1"/>
  <c r="M239" i="447" s="1"/>
  <c r="J238" i="447"/>
  <c r="H238" i="447"/>
  <c r="G238" i="447"/>
  <c r="F238" i="447"/>
  <c r="E238" i="447"/>
  <c r="I238" i="447" s="1"/>
  <c r="K238" i="447" s="1"/>
  <c r="L238" i="447" s="1"/>
  <c r="M238" i="447" s="1"/>
  <c r="J237" i="447"/>
  <c r="H237" i="447"/>
  <c r="G237" i="447"/>
  <c r="F237" i="447"/>
  <c r="E237" i="447"/>
  <c r="I237" i="447" s="1"/>
  <c r="K237" i="447" s="1"/>
  <c r="L237" i="447" s="1"/>
  <c r="M237" i="447" s="1"/>
  <c r="J236" i="447"/>
  <c r="H236" i="447"/>
  <c r="G236" i="447"/>
  <c r="F236" i="447"/>
  <c r="E236" i="447"/>
  <c r="I236" i="447" s="1"/>
  <c r="K236" i="447" s="1"/>
  <c r="L236" i="447" s="1"/>
  <c r="J235" i="447"/>
  <c r="H235" i="447"/>
  <c r="G235" i="447"/>
  <c r="F235" i="447"/>
  <c r="E235" i="447"/>
  <c r="I235" i="447" s="1"/>
  <c r="K235" i="447" s="1"/>
  <c r="L235" i="447" s="1"/>
  <c r="J234" i="447"/>
  <c r="H234" i="447"/>
  <c r="G234" i="447"/>
  <c r="F234" i="447"/>
  <c r="E234" i="447"/>
  <c r="I234" i="447" s="1"/>
  <c r="K234" i="447" s="1"/>
  <c r="L234" i="447" s="1"/>
  <c r="J233" i="447"/>
  <c r="H233" i="447"/>
  <c r="G233" i="447"/>
  <c r="F233" i="447"/>
  <c r="E233" i="447"/>
  <c r="I233" i="447" s="1"/>
  <c r="K233" i="447" s="1"/>
  <c r="L233" i="447" s="1"/>
  <c r="M233" i="447" s="1"/>
  <c r="J232" i="447"/>
  <c r="H232" i="447"/>
  <c r="G232" i="447"/>
  <c r="F232" i="447"/>
  <c r="E232" i="447"/>
  <c r="I232" i="447" s="1"/>
  <c r="K232" i="447" s="1"/>
  <c r="L232" i="447" s="1"/>
  <c r="M232" i="447" s="1"/>
  <c r="J231" i="447"/>
  <c r="H231" i="447"/>
  <c r="G231" i="447"/>
  <c r="F231" i="447"/>
  <c r="E231" i="447"/>
  <c r="I231" i="447" s="1"/>
  <c r="K231" i="447" s="1"/>
  <c r="L231" i="447" s="1"/>
  <c r="M231" i="447" s="1"/>
  <c r="J230" i="447"/>
  <c r="H230" i="447"/>
  <c r="G230" i="447"/>
  <c r="F230" i="447"/>
  <c r="E230" i="447"/>
  <c r="I230" i="447" s="1"/>
  <c r="K230" i="447" s="1"/>
  <c r="L230" i="447" s="1"/>
  <c r="M230" i="447" s="1"/>
  <c r="J229" i="447"/>
  <c r="I229" i="447"/>
  <c r="K229" i="447" s="1"/>
  <c r="L229" i="447" s="1"/>
  <c r="M229" i="447" s="1"/>
  <c r="H229" i="447"/>
  <c r="G229" i="447"/>
  <c r="F229" i="447"/>
  <c r="E229" i="447"/>
  <c r="J228" i="447"/>
  <c r="I228" i="447"/>
  <c r="K228" i="447" s="1"/>
  <c r="L228" i="447" s="1"/>
  <c r="H228" i="447"/>
  <c r="G228" i="447"/>
  <c r="F228" i="447"/>
  <c r="E228" i="447"/>
  <c r="J227" i="447"/>
  <c r="H227" i="447"/>
  <c r="G227" i="447"/>
  <c r="F227" i="447"/>
  <c r="E227" i="447"/>
  <c r="I227" i="447" s="1"/>
  <c r="K227" i="447" s="1"/>
  <c r="L227" i="447" s="1"/>
  <c r="J226" i="447"/>
  <c r="H226" i="447"/>
  <c r="G226" i="447"/>
  <c r="F226" i="447"/>
  <c r="E226" i="447"/>
  <c r="I226" i="447" s="1"/>
  <c r="K226" i="447" s="1"/>
  <c r="L226" i="447" s="1"/>
  <c r="J225" i="447"/>
  <c r="I225" i="447"/>
  <c r="K225" i="447" s="1"/>
  <c r="L225" i="447" s="1"/>
  <c r="M225" i="447" s="1"/>
  <c r="H225" i="447"/>
  <c r="G225" i="447"/>
  <c r="F225" i="447"/>
  <c r="E225" i="447"/>
  <c r="J224" i="447"/>
  <c r="H224" i="447"/>
  <c r="G224" i="447"/>
  <c r="F224" i="447"/>
  <c r="E224" i="447"/>
  <c r="I224" i="447" s="1"/>
  <c r="K224" i="447" s="1"/>
  <c r="L224" i="447" s="1"/>
  <c r="M224" i="447" s="1"/>
  <c r="J223" i="447"/>
  <c r="H223" i="447"/>
  <c r="G223" i="447"/>
  <c r="F223" i="447"/>
  <c r="E223" i="447"/>
  <c r="I223" i="447" s="1"/>
  <c r="K223" i="447" s="1"/>
  <c r="L223" i="447" s="1"/>
  <c r="M223" i="447" s="1"/>
  <c r="J222" i="447"/>
  <c r="H222" i="447"/>
  <c r="G222" i="447"/>
  <c r="F222" i="447"/>
  <c r="E222" i="447"/>
  <c r="I222" i="447" s="1"/>
  <c r="K222" i="447" s="1"/>
  <c r="L222" i="447" s="1"/>
  <c r="M222" i="447" s="1"/>
  <c r="J221" i="447"/>
  <c r="H221" i="447"/>
  <c r="G221" i="447"/>
  <c r="F221" i="447"/>
  <c r="E221" i="447"/>
  <c r="I221" i="447" s="1"/>
  <c r="K221" i="447" s="1"/>
  <c r="L221" i="447" s="1"/>
  <c r="M221" i="447" s="1"/>
  <c r="J220" i="447"/>
  <c r="H220" i="447"/>
  <c r="G220" i="447"/>
  <c r="F220" i="447"/>
  <c r="E220" i="447"/>
  <c r="I220" i="447" s="1"/>
  <c r="K220" i="447" s="1"/>
  <c r="L220" i="447" s="1"/>
  <c r="J219" i="447"/>
  <c r="H219" i="447"/>
  <c r="G219" i="447"/>
  <c r="F219" i="447"/>
  <c r="E219" i="447"/>
  <c r="I219" i="447" s="1"/>
  <c r="K219" i="447" s="1"/>
  <c r="L219" i="447" s="1"/>
  <c r="J218" i="447"/>
  <c r="H218" i="447"/>
  <c r="G218" i="447"/>
  <c r="F218" i="447"/>
  <c r="E218" i="447"/>
  <c r="I218" i="447" s="1"/>
  <c r="K218" i="447" s="1"/>
  <c r="L218" i="447" s="1"/>
  <c r="J217" i="447"/>
  <c r="H217" i="447"/>
  <c r="G217" i="447"/>
  <c r="F217" i="447"/>
  <c r="E217" i="447"/>
  <c r="I217" i="447" s="1"/>
  <c r="K217" i="447" s="1"/>
  <c r="L217" i="447" s="1"/>
  <c r="M217" i="447" s="1"/>
  <c r="J216" i="447"/>
  <c r="H216" i="447"/>
  <c r="G216" i="447"/>
  <c r="F216" i="447"/>
  <c r="E216" i="447"/>
  <c r="I216" i="447" s="1"/>
  <c r="K216" i="447" s="1"/>
  <c r="L216" i="447" s="1"/>
  <c r="M216" i="447" s="1"/>
  <c r="J215" i="447"/>
  <c r="H215" i="447"/>
  <c r="G215" i="447"/>
  <c r="F215" i="447"/>
  <c r="E215" i="447"/>
  <c r="I215" i="447" s="1"/>
  <c r="K215" i="447" s="1"/>
  <c r="L215" i="447" s="1"/>
  <c r="M215" i="447" s="1"/>
  <c r="J214" i="447"/>
  <c r="H214" i="447"/>
  <c r="G214" i="447"/>
  <c r="F214" i="447"/>
  <c r="E214" i="447"/>
  <c r="I214" i="447" s="1"/>
  <c r="K214" i="447" s="1"/>
  <c r="L214" i="447" s="1"/>
  <c r="N214" i="447" s="1"/>
  <c r="J213" i="447"/>
  <c r="H213" i="447"/>
  <c r="G213" i="447"/>
  <c r="F213" i="447"/>
  <c r="E213" i="447"/>
  <c r="I213" i="447" s="1"/>
  <c r="K213" i="447" s="1"/>
  <c r="L213" i="447" s="1"/>
  <c r="M213" i="447" s="1"/>
  <c r="J212" i="447"/>
  <c r="H212" i="447"/>
  <c r="G212" i="447"/>
  <c r="F212" i="447"/>
  <c r="E212" i="447"/>
  <c r="I212" i="447" s="1"/>
  <c r="K212" i="447" s="1"/>
  <c r="L212" i="447" s="1"/>
  <c r="J211" i="447"/>
  <c r="H211" i="447"/>
  <c r="G211" i="447"/>
  <c r="F211" i="447"/>
  <c r="E211" i="447"/>
  <c r="I211" i="447" s="1"/>
  <c r="K211" i="447" s="1"/>
  <c r="L211" i="447" s="1"/>
  <c r="J210" i="447"/>
  <c r="H210" i="447"/>
  <c r="G210" i="447"/>
  <c r="F210" i="447"/>
  <c r="E210" i="447"/>
  <c r="I210" i="447" s="1"/>
  <c r="K210" i="447" s="1"/>
  <c r="L210" i="447" s="1"/>
  <c r="M210" i="447" s="1"/>
  <c r="J209" i="447"/>
  <c r="I209" i="447"/>
  <c r="K209" i="447" s="1"/>
  <c r="L209" i="447" s="1"/>
  <c r="H209" i="447"/>
  <c r="G209" i="447"/>
  <c r="F209" i="447"/>
  <c r="E209" i="447"/>
  <c r="J208" i="447"/>
  <c r="H208" i="447"/>
  <c r="G208" i="447"/>
  <c r="F208" i="447"/>
  <c r="E208" i="447"/>
  <c r="I208" i="447" s="1"/>
  <c r="K208" i="447" s="1"/>
  <c r="L208" i="447" s="1"/>
  <c r="J207" i="447"/>
  <c r="H207" i="447"/>
  <c r="G207" i="447"/>
  <c r="F207" i="447"/>
  <c r="E207" i="447"/>
  <c r="I207" i="447" s="1"/>
  <c r="K207" i="447" s="1"/>
  <c r="L207" i="447" s="1"/>
  <c r="J206" i="447"/>
  <c r="H206" i="447"/>
  <c r="G206" i="447"/>
  <c r="F206" i="447"/>
  <c r="E206" i="447"/>
  <c r="I206" i="447" s="1"/>
  <c r="K206" i="447" s="1"/>
  <c r="L206" i="447" s="1"/>
  <c r="N206" i="447" s="1"/>
  <c r="J205" i="447"/>
  <c r="H205" i="447"/>
  <c r="G205" i="447"/>
  <c r="F205" i="447"/>
  <c r="E205" i="447"/>
  <c r="I205" i="447" s="1"/>
  <c r="K205" i="447" s="1"/>
  <c r="L205" i="447" s="1"/>
  <c r="M205" i="447" s="1"/>
  <c r="J204" i="447"/>
  <c r="H204" i="447"/>
  <c r="G204" i="447"/>
  <c r="F204" i="447"/>
  <c r="E204" i="447"/>
  <c r="I204" i="447" s="1"/>
  <c r="K204" i="447" s="1"/>
  <c r="L204" i="447" s="1"/>
  <c r="J203" i="447"/>
  <c r="H203" i="447"/>
  <c r="G203" i="447"/>
  <c r="F203" i="447"/>
  <c r="E203" i="447"/>
  <c r="I203" i="447" s="1"/>
  <c r="K203" i="447" s="1"/>
  <c r="L203" i="447" s="1"/>
  <c r="J202" i="447"/>
  <c r="H202" i="447"/>
  <c r="G202" i="447"/>
  <c r="F202" i="447"/>
  <c r="E202" i="447"/>
  <c r="I202" i="447" s="1"/>
  <c r="K202" i="447" s="1"/>
  <c r="L202" i="447" s="1"/>
  <c r="M202" i="447" s="1"/>
  <c r="J201" i="447"/>
  <c r="H201" i="447"/>
  <c r="G201" i="447"/>
  <c r="F201" i="447"/>
  <c r="E201" i="447"/>
  <c r="I201" i="447" s="1"/>
  <c r="K201" i="447" s="1"/>
  <c r="L201" i="447" s="1"/>
  <c r="J200" i="447"/>
  <c r="I200" i="447"/>
  <c r="K200" i="447" s="1"/>
  <c r="L200" i="447" s="1"/>
  <c r="H200" i="447"/>
  <c r="G200" i="447"/>
  <c r="F200" i="447"/>
  <c r="E200" i="447"/>
  <c r="J199" i="447"/>
  <c r="H199" i="447"/>
  <c r="G199" i="447"/>
  <c r="F199" i="447"/>
  <c r="E199" i="447"/>
  <c r="I199" i="447" s="1"/>
  <c r="K199" i="447" s="1"/>
  <c r="L199" i="447" s="1"/>
  <c r="J198" i="447"/>
  <c r="H198" i="447"/>
  <c r="G198" i="447"/>
  <c r="F198" i="447"/>
  <c r="E198" i="447"/>
  <c r="I198" i="447" s="1"/>
  <c r="K198" i="447" s="1"/>
  <c r="L198" i="447" s="1"/>
  <c r="M198" i="447" s="1"/>
  <c r="J197" i="447"/>
  <c r="H197" i="447"/>
  <c r="G197" i="447"/>
  <c r="F197" i="447"/>
  <c r="E197" i="447"/>
  <c r="I197" i="447" s="1"/>
  <c r="K197" i="447" s="1"/>
  <c r="L197" i="447" s="1"/>
  <c r="M197" i="447" s="1"/>
  <c r="J196" i="447"/>
  <c r="H196" i="447"/>
  <c r="G196" i="447"/>
  <c r="F196" i="447"/>
  <c r="E196" i="447"/>
  <c r="I196" i="447" s="1"/>
  <c r="K196" i="447" s="1"/>
  <c r="L196" i="447" s="1"/>
  <c r="N196" i="447" s="1"/>
  <c r="J195" i="447"/>
  <c r="H195" i="447"/>
  <c r="G195" i="447"/>
  <c r="F195" i="447"/>
  <c r="E195" i="447"/>
  <c r="I195" i="447" s="1"/>
  <c r="K195" i="447" s="1"/>
  <c r="L195" i="447" s="1"/>
  <c r="M195" i="447" s="1"/>
  <c r="J194" i="447"/>
  <c r="H194" i="447"/>
  <c r="G194" i="447"/>
  <c r="F194" i="447"/>
  <c r="E194" i="447"/>
  <c r="I194" i="447" s="1"/>
  <c r="K194" i="447" s="1"/>
  <c r="L194" i="447" s="1"/>
  <c r="J193" i="447"/>
  <c r="H193" i="447"/>
  <c r="G193" i="447"/>
  <c r="F193" i="447"/>
  <c r="E193" i="447"/>
  <c r="I193" i="447" s="1"/>
  <c r="K193" i="447" s="1"/>
  <c r="L193" i="447" s="1"/>
  <c r="J192" i="447"/>
  <c r="H192" i="447"/>
  <c r="G192" i="447"/>
  <c r="F192" i="447"/>
  <c r="E192" i="447"/>
  <c r="I192" i="447" s="1"/>
  <c r="K192" i="447" s="1"/>
  <c r="L192" i="447" s="1"/>
  <c r="J191" i="447"/>
  <c r="H191" i="447"/>
  <c r="G191" i="447"/>
  <c r="F191" i="447"/>
  <c r="E191" i="447"/>
  <c r="I191" i="447" s="1"/>
  <c r="K191" i="447" s="1"/>
  <c r="L191" i="447" s="1"/>
  <c r="M191" i="447" s="1"/>
  <c r="J190" i="447"/>
  <c r="H190" i="447"/>
  <c r="G190" i="447"/>
  <c r="F190" i="447"/>
  <c r="E190" i="447"/>
  <c r="I190" i="447" s="1"/>
  <c r="K190" i="447" s="1"/>
  <c r="L190" i="447" s="1"/>
  <c r="J189" i="447"/>
  <c r="H189" i="447"/>
  <c r="G189" i="447"/>
  <c r="F189" i="447"/>
  <c r="E189" i="447"/>
  <c r="I189" i="447" s="1"/>
  <c r="K189" i="447" s="1"/>
  <c r="L189" i="447" s="1"/>
  <c r="J188" i="447"/>
  <c r="H188" i="447"/>
  <c r="G188" i="447"/>
  <c r="F188" i="447"/>
  <c r="E188" i="447"/>
  <c r="I188" i="447" s="1"/>
  <c r="K188" i="447" s="1"/>
  <c r="L188" i="447" s="1"/>
  <c r="J187" i="447"/>
  <c r="H187" i="447"/>
  <c r="G187" i="447"/>
  <c r="F187" i="447"/>
  <c r="E187" i="447"/>
  <c r="I187" i="447" s="1"/>
  <c r="K187" i="447" s="1"/>
  <c r="L187" i="447" s="1"/>
  <c r="M187" i="447" s="1"/>
  <c r="J186" i="447"/>
  <c r="H186" i="447"/>
  <c r="G186" i="447"/>
  <c r="F186" i="447"/>
  <c r="E186" i="447"/>
  <c r="I186" i="447" s="1"/>
  <c r="K186" i="447" s="1"/>
  <c r="L186" i="447" s="1"/>
  <c r="J185" i="447"/>
  <c r="H185" i="447"/>
  <c r="G185" i="447"/>
  <c r="F185" i="447"/>
  <c r="E185" i="447"/>
  <c r="I185" i="447" s="1"/>
  <c r="K185" i="447" s="1"/>
  <c r="L185" i="447" s="1"/>
  <c r="J184" i="447"/>
  <c r="H184" i="447"/>
  <c r="G184" i="447"/>
  <c r="F184" i="447"/>
  <c r="E184" i="447"/>
  <c r="I184" i="447" s="1"/>
  <c r="K184" i="447" s="1"/>
  <c r="L184" i="447" s="1"/>
  <c r="J183" i="447"/>
  <c r="H183" i="447"/>
  <c r="G183" i="447"/>
  <c r="F183" i="447"/>
  <c r="E183" i="447"/>
  <c r="I183" i="447" s="1"/>
  <c r="K183" i="447" s="1"/>
  <c r="L183" i="447" s="1"/>
  <c r="M183" i="447" s="1"/>
  <c r="J182" i="447"/>
  <c r="H182" i="447"/>
  <c r="G182" i="447"/>
  <c r="F182" i="447"/>
  <c r="E182" i="447"/>
  <c r="I182" i="447" s="1"/>
  <c r="K182" i="447" s="1"/>
  <c r="L182" i="447" s="1"/>
  <c r="J181" i="447"/>
  <c r="I181" i="447"/>
  <c r="K181" i="447" s="1"/>
  <c r="L181" i="447" s="1"/>
  <c r="H181" i="447"/>
  <c r="G181" i="447"/>
  <c r="F181" i="447"/>
  <c r="E181" i="447"/>
  <c r="J180" i="447"/>
  <c r="H180" i="447"/>
  <c r="G180" i="447"/>
  <c r="F180" i="447"/>
  <c r="E180" i="447"/>
  <c r="I180" i="447" s="1"/>
  <c r="K180" i="447" s="1"/>
  <c r="L180" i="447" s="1"/>
  <c r="J179" i="447"/>
  <c r="H179" i="447"/>
  <c r="G179" i="447"/>
  <c r="F179" i="447"/>
  <c r="E179" i="447"/>
  <c r="I179" i="447" s="1"/>
  <c r="K179" i="447" s="1"/>
  <c r="L179" i="447" s="1"/>
  <c r="M179" i="447" s="1"/>
  <c r="J178" i="447"/>
  <c r="H178" i="447"/>
  <c r="G178" i="447"/>
  <c r="F178" i="447"/>
  <c r="E178" i="447"/>
  <c r="I178" i="447" s="1"/>
  <c r="K178" i="447" s="1"/>
  <c r="L178" i="447" s="1"/>
  <c r="J177" i="447"/>
  <c r="H177" i="447"/>
  <c r="G177" i="447"/>
  <c r="F177" i="447"/>
  <c r="E177" i="447"/>
  <c r="I177" i="447" s="1"/>
  <c r="K177" i="447" s="1"/>
  <c r="L177" i="447" s="1"/>
  <c r="J176" i="447"/>
  <c r="H176" i="447"/>
  <c r="G176" i="447"/>
  <c r="F176" i="447"/>
  <c r="E176" i="447"/>
  <c r="I176" i="447" s="1"/>
  <c r="K176" i="447" s="1"/>
  <c r="L176" i="447" s="1"/>
  <c r="J175" i="447"/>
  <c r="H175" i="447"/>
  <c r="G175" i="447"/>
  <c r="F175" i="447"/>
  <c r="E175" i="447"/>
  <c r="I175" i="447" s="1"/>
  <c r="K175" i="447" s="1"/>
  <c r="L175" i="447" s="1"/>
  <c r="M175" i="447" s="1"/>
  <c r="J174" i="447"/>
  <c r="H174" i="447"/>
  <c r="G174" i="447"/>
  <c r="F174" i="447"/>
  <c r="E174" i="447"/>
  <c r="I174" i="447" s="1"/>
  <c r="K174" i="447" s="1"/>
  <c r="L174" i="447" s="1"/>
  <c r="J173" i="447"/>
  <c r="H173" i="447"/>
  <c r="G173" i="447"/>
  <c r="F173" i="447"/>
  <c r="E173" i="447"/>
  <c r="I173" i="447" s="1"/>
  <c r="K173" i="447" s="1"/>
  <c r="L173" i="447" s="1"/>
  <c r="J172" i="447"/>
  <c r="H172" i="447"/>
  <c r="G172" i="447"/>
  <c r="F172" i="447"/>
  <c r="E172" i="447"/>
  <c r="I172" i="447" s="1"/>
  <c r="K172" i="447" s="1"/>
  <c r="L172" i="447" s="1"/>
  <c r="J171" i="447"/>
  <c r="H171" i="447"/>
  <c r="G171" i="447"/>
  <c r="F171" i="447"/>
  <c r="E171" i="447"/>
  <c r="I171" i="447" s="1"/>
  <c r="K171" i="447" s="1"/>
  <c r="L171" i="447" s="1"/>
  <c r="M171" i="447" s="1"/>
  <c r="J170" i="447"/>
  <c r="H170" i="447"/>
  <c r="G170" i="447"/>
  <c r="F170" i="447"/>
  <c r="E170" i="447"/>
  <c r="I170" i="447" s="1"/>
  <c r="K170" i="447" s="1"/>
  <c r="L170" i="447" s="1"/>
  <c r="J169" i="447"/>
  <c r="H169" i="447"/>
  <c r="G169" i="447"/>
  <c r="F169" i="447"/>
  <c r="E169" i="447"/>
  <c r="I169" i="447" s="1"/>
  <c r="K169" i="447" s="1"/>
  <c r="L169" i="447" s="1"/>
  <c r="J168" i="447"/>
  <c r="I168" i="447"/>
  <c r="K168" i="447" s="1"/>
  <c r="L168" i="447" s="1"/>
  <c r="H168" i="447"/>
  <c r="G168" i="447"/>
  <c r="F168" i="447"/>
  <c r="E168" i="447"/>
  <c r="J167" i="447"/>
  <c r="H167" i="447"/>
  <c r="G167" i="447"/>
  <c r="F167" i="447"/>
  <c r="E167" i="447"/>
  <c r="I167" i="447" s="1"/>
  <c r="K167" i="447" s="1"/>
  <c r="L167" i="447" s="1"/>
  <c r="M167" i="447" s="1"/>
  <c r="J166" i="447"/>
  <c r="H166" i="447"/>
  <c r="G166" i="447"/>
  <c r="F166" i="447"/>
  <c r="E166" i="447"/>
  <c r="I166" i="447" s="1"/>
  <c r="K166" i="447" s="1"/>
  <c r="L166" i="447" s="1"/>
  <c r="J165" i="447"/>
  <c r="H165" i="447"/>
  <c r="G165" i="447"/>
  <c r="F165" i="447"/>
  <c r="E165" i="447"/>
  <c r="I165" i="447" s="1"/>
  <c r="K165" i="447" s="1"/>
  <c r="L165" i="447" s="1"/>
  <c r="J164" i="447"/>
  <c r="I164" i="447"/>
  <c r="K164" i="447" s="1"/>
  <c r="L164" i="447" s="1"/>
  <c r="H164" i="447"/>
  <c r="G164" i="447"/>
  <c r="F164" i="447"/>
  <c r="E164" i="447"/>
  <c r="J163" i="447"/>
  <c r="H163" i="447"/>
  <c r="G163" i="447"/>
  <c r="F163" i="447"/>
  <c r="E163" i="447"/>
  <c r="I163" i="447" s="1"/>
  <c r="K163" i="447" s="1"/>
  <c r="L163" i="447" s="1"/>
  <c r="M163" i="447" s="1"/>
  <c r="J162" i="447"/>
  <c r="H162" i="447"/>
  <c r="G162" i="447"/>
  <c r="F162" i="447"/>
  <c r="E162" i="447"/>
  <c r="I162" i="447" s="1"/>
  <c r="K162" i="447" s="1"/>
  <c r="L162" i="447" s="1"/>
  <c r="J161" i="447"/>
  <c r="H161" i="447"/>
  <c r="G161" i="447"/>
  <c r="F161" i="447"/>
  <c r="E161" i="447"/>
  <c r="I161" i="447" s="1"/>
  <c r="K161" i="447" s="1"/>
  <c r="L161" i="447" s="1"/>
  <c r="J160" i="447"/>
  <c r="H160" i="447"/>
  <c r="G160" i="447"/>
  <c r="F160" i="447"/>
  <c r="E160" i="447"/>
  <c r="I160" i="447" s="1"/>
  <c r="K160" i="447" s="1"/>
  <c r="L160" i="447" s="1"/>
  <c r="J159" i="447"/>
  <c r="H159" i="447"/>
  <c r="G159" i="447"/>
  <c r="F159" i="447"/>
  <c r="E159" i="447"/>
  <c r="I159" i="447" s="1"/>
  <c r="K159" i="447" s="1"/>
  <c r="L159" i="447" s="1"/>
  <c r="M159" i="447" s="1"/>
  <c r="J158" i="447"/>
  <c r="H158" i="447"/>
  <c r="G158" i="447"/>
  <c r="F158" i="447"/>
  <c r="E158" i="447"/>
  <c r="I158" i="447" s="1"/>
  <c r="K158" i="447" s="1"/>
  <c r="L158" i="447" s="1"/>
  <c r="J157" i="447"/>
  <c r="H157" i="447"/>
  <c r="G157" i="447"/>
  <c r="F157" i="447"/>
  <c r="E157" i="447"/>
  <c r="I157" i="447" s="1"/>
  <c r="K157" i="447" s="1"/>
  <c r="L157" i="447" s="1"/>
  <c r="J156" i="447"/>
  <c r="H156" i="447"/>
  <c r="G156" i="447"/>
  <c r="F156" i="447"/>
  <c r="E156" i="447"/>
  <c r="I156" i="447" s="1"/>
  <c r="K156" i="447" s="1"/>
  <c r="L156" i="447" s="1"/>
  <c r="J155" i="447"/>
  <c r="H155" i="447"/>
  <c r="G155" i="447"/>
  <c r="F155" i="447"/>
  <c r="E155" i="447"/>
  <c r="I155" i="447" s="1"/>
  <c r="K155" i="447" s="1"/>
  <c r="L155" i="447" s="1"/>
  <c r="M155" i="447" s="1"/>
  <c r="J154" i="447"/>
  <c r="H154" i="447"/>
  <c r="G154" i="447"/>
  <c r="F154" i="447"/>
  <c r="E154" i="447"/>
  <c r="I154" i="447" s="1"/>
  <c r="K154" i="447" s="1"/>
  <c r="L154" i="447" s="1"/>
  <c r="J153" i="447"/>
  <c r="H153" i="447"/>
  <c r="G153" i="447"/>
  <c r="F153" i="447"/>
  <c r="E153" i="447"/>
  <c r="I153" i="447" s="1"/>
  <c r="K153" i="447" s="1"/>
  <c r="L153" i="447" s="1"/>
  <c r="J152" i="447"/>
  <c r="H152" i="447"/>
  <c r="G152" i="447"/>
  <c r="F152" i="447"/>
  <c r="E152" i="447"/>
  <c r="I152" i="447" s="1"/>
  <c r="K152" i="447" s="1"/>
  <c r="L152" i="447" s="1"/>
  <c r="J151" i="447"/>
  <c r="H151" i="447"/>
  <c r="G151" i="447"/>
  <c r="F151" i="447"/>
  <c r="E151" i="447"/>
  <c r="I151" i="447" s="1"/>
  <c r="K151" i="447" s="1"/>
  <c r="L151" i="447" s="1"/>
  <c r="M151" i="447" s="1"/>
  <c r="J150" i="447"/>
  <c r="H150" i="447"/>
  <c r="G150" i="447"/>
  <c r="F150" i="447"/>
  <c r="E150" i="447"/>
  <c r="I150" i="447" s="1"/>
  <c r="K150" i="447" s="1"/>
  <c r="L150" i="447" s="1"/>
  <c r="J149" i="447"/>
  <c r="I149" i="447"/>
  <c r="K149" i="447" s="1"/>
  <c r="L149" i="447" s="1"/>
  <c r="H149" i="447"/>
  <c r="G149" i="447"/>
  <c r="F149" i="447"/>
  <c r="E149" i="447"/>
  <c r="J148" i="447"/>
  <c r="I148" i="447"/>
  <c r="K148" i="447" s="1"/>
  <c r="L148" i="447" s="1"/>
  <c r="M148" i="447" s="1"/>
  <c r="H148" i="447"/>
  <c r="G148" i="447"/>
  <c r="F148" i="447"/>
  <c r="E148" i="447"/>
  <c r="J147" i="447"/>
  <c r="H147" i="447"/>
  <c r="G147" i="447"/>
  <c r="F147" i="447"/>
  <c r="E147" i="447"/>
  <c r="I147" i="447" s="1"/>
  <c r="K147" i="447" s="1"/>
  <c r="L147" i="447" s="1"/>
  <c r="J146" i="447"/>
  <c r="H146" i="447"/>
  <c r="G146" i="447"/>
  <c r="F146" i="447"/>
  <c r="E146" i="447"/>
  <c r="I146" i="447" s="1"/>
  <c r="K146" i="447" s="1"/>
  <c r="L146" i="447" s="1"/>
  <c r="J145" i="447"/>
  <c r="I145" i="447"/>
  <c r="K145" i="447" s="1"/>
  <c r="L145" i="447" s="1"/>
  <c r="H145" i="447"/>
  <c r="G145" i="447"/>
  <c r="F145" i="447"/>
  <c r="E145" i="447"/>
  <c r="J144" i="447"/>
  <c r="H144" i="447"/>
  <c r="G144" i="447"/>
  <c r="F144" i="447"/>
  <c r="E144" i="447"/>
  <c r="I144" i="447" s="1"/>
  <c r="K144" i="447" s="1"/>
  <c r="L144" i="447" s="1"/>
  <c r="J143" i="447"/>
  <c r="H143" i="447"/>
  <c r="G143" i="447"/>
  <c r="F143" i="447"/>
  <c r="E143" i="447"/>
  <c r="I143" i="447" s="1"/>
  <c r="K143" i="447" s="1"/>
  <c r="L143" i="447" s="1"/>
  <c r="M143" i="447" s="1"/>
  <c r="J142" i="447"/>
  <c r="H142" i="447"/>
  <c r="G142" i="447"/>
  <c r="F142" i="447"/>
  <c r="E142" i="447"/>
  <c r="I142" i="447" s="1"/>
  <c r="K142" i="447" s="1"/>
  <c r="L142" i="447" s="1"/>
  <c r="M142" i="447" s="1"/>
  <c r="J141" i="447"/>
  <c r="H141" i="447"/>
  <c r="G141" i="447"/>
  <c r="F141" i="447"/>
  <c r="E141" i="447"/>
  <c r="I141" i="447" s="1"/>
  <c r="K141" i="447" s="1"/>
  <c r="L141" i="447" s="1"/>
  <c r="M141" i="447" s="1"/>
  <c r="J140" i="447"/>
  <c r="H140" i="447"/>
  <c r="G140" i="447"/>
  <c r="F140" i="447"/>
  <c r="E140" i="447"/>
  <c r="I140" i="447" s="1"/>
  <c r="K140" i="447" s="1"/>
  <c r="L140" i="447" s="1"/>
  <c r="M140" i="447" s="1"/>
  <c r="J139" i="447"/>
  <c r="H139" i="447"/>
  <c r="G139" i="447"/>
  <c r="F139" i="447"/>
  <c r="E139" i="447"/>
  <c r="I139" i="447" s="1"/>
  <c r="K139" i="447" s="1"/>
  <c r="L139" i="447" s="1"/>
  <c r="J138" i="447"/>
  <c r="H138" i="447"/>
  <c r="G138" i="447"/>
  <c r="F138" i="447"/>
  <c r="E138" i="447"/>
  <c r="I138" i="447" s="1"/>
  <c r="K138" i="447" s="1"/>
  <c r="L138" i="447" s="1"/>
  <c r="M138" i="447" s="1"/>
  <c r="J137" i="447"/>
  <c r="H137" i="447"/>
  <c r="G137" i="447"/>
  <c r="F137" i="447"/>
  <c r="E137" i="447"/>
  <c r="I137" i="447" s="1"/>
  <c r="K137" i="447" s="1"/>
  <c r="L137" i="447" s="1"/>
  <c r="J136" i="447"/>
  <c r="H136" i="447"/>
  <c r="G136" i="447"/>
  <c r="F136" i="447"/>
  <c r="E136" i="447"/>
  <c r="I136" i="447" s="1"/>
  <c r="K136" i="447" s="1"/>
  <c r="L136" i="447" s="1"/>
  <c r="J135" i="447"/>
  <c r="H135" i="447"/>
  <c r="G135" i="447"/>
  <c r="F135" i="447"/>
  <c r="E135" i="447"/>
  <c r="I135" i="447" s="1"/>
  <c r="K135" i="447" s="1"/>
  <c r="L135" i="447" s="1"/>
  <c r="M135" i="447" s="1"/>
  <c r="J134" i="447"/>
  <c r="H134" i="447"/>
  <c r="G134" i="447"/>
  <c r="F134" i="447"/>
  <c r="E134" i="447"/>
  <c r="I134" i="447" s="1"/>
  <c r="K134" i="447" s="1"/>
  <c r="L134" i="447" s="1"/>
  <c r="M134" i="447" s="1"/>
  <c r="J133" i="447"/>
  <c r="H133" i="447"/>
  <c r="G133" i="447"/>
  <c r="F133" i="447"/>
  <c r="E133" i="447"/>
  <c r="I133" i="447" s="1"/>
  <c r="K133" i="447" s="1"/>
  <c r="L133" i="447" s="1"/>
  <c r="M133" i="447" s="1"/>
  <c r="J132" i="447"/>
  <c r="H132" i="447"/>
  <c r="G132" i="447"/>
  <c r="F132" i="447"/>
  <c r="E132" i="447"/>
  <c r="I132" i="447" s="1"/>
  <c r="K132" i="447" s="1"/>
  <c r="L132" i="447" s="1"/>
  <c r="M132" i="447" s="1"/>
  <c r="J131" i="447"/>
  <c r="H131" i="447"/>
  <c r="G131" i="447"/>
  <c r="F131" i="447"/>
  <c r="E131" i="447"/>
  <c r="I131" i="447" s="1"/>
  <c r="K131" i="447" s="1"/>
  <c r="L131" i="447" s="1"/>
  <c r="M131" i="447" s="1"/>
  <c r="J130" i="447"/>
  <c r="H130" i="447"/>
  <c r="G130" i="447"/>
  <c r="F130" i="447"/>
  <c r="E130" i="447"/>
  <c r="I130" i="447" s="1"/>
  <c r="K130" i="447" s="1"/>
  <c r="L130" i="447" s="1"/>
  <c r="M130" i="447" s="1"/>
  <c r="J129" i="447"/>
  <c r="I129" i="447"/>
  <c r="K129" i="447" s="1"/>
  <c r="L129" i="447" s="1"/>
  <c r="H129" i="447"/>
  <c r="G129" i="447"/>
  <c r="F129" i="447"/>
  <c r="E129" i="447"/>
  <c r="J128" i="447"/>
  <c r="H128" i="447"/>
  <c r="G128" i="447"/>
  <c r="F128" i="447"/>
  <c r="E128" i="447"/>
  <c r="I128" i="447" s="1"/>
  <c r="K128" i="447" s="1"/>
  <c r="L128" i="447" s="1"/>
  <c r="J127" i="447"/>
  <c r="H127" i="447"/>
  <c r="G127" i="447"/>
  <c r="F127" i="447"/>
  <c r="E127" i="447"/>
  <c r="I127" i="447" s="1"/>
  <c r="K127" i="447" s="1"/>
  <c r="L127" i="447" s="1"/>
  <c r="M127" i="447" s="1"/>
  <c r="J126" i="447"/>
  <c r="H126" i="447"/>
  <c r="G126" i="447"/>
  <c r="F126" i="447"/>
  <c r="E126" i="447"/>
  <c r="I126" i="447" s="1"/>
  <c r="K126" i="447" s="1"/>
  <c r="L126" i="447" s="1"/>
  <c r="M126" i="447" s="1"/>
  <c r="J125" i="447"/>
  <c r="H125" i="447"/>
  <c r="G125" i="447"/>
  <c r="F125" i="447"/>
  <c r="E125" i="447"/>
  <c r="I125" i="447" s="1"/>
  <c r="K125" i="447" s="1"/>
  <c r="L125" i="447" s="1"/>
  <c r="M125" i="447" s="1"/>
  <c r="J124" i="447"/>
  <c r="H124" i="447"/>
  <c r="G124" i="447"/>
  <c r="F124" i="447"/>
  <c r="E124" i="447"/>
  <c r="I124" i="447" s="1"/>
  <c r="K124" i="447" s="1"/>
  <c r="L124" i="447" s="1"/>
  <c r="M124" i="447" s="1"/>
  <c r="J123" i="447"/>
  <c r="H123" i="447"/>
  <c r="G123" i="447"/>
  <c r="F123" i="447"/>
  <c r="E123" i="447"/>
  <c r="I123" i="447" s="1"/>
  <c r="K123" i="447" s="1"/>
  <c r="L123" i="447" s="1"/>
  <c r="J122" i="447"/>
  <c r="H122" i="447"/>
  <c r="G122" i="447"/>
  <c r="F122" i="447"/>
  <c r="E122" i="447"/>
  <c r="I122" i="447" s="1"/>
  <c r="K122" i="447" s="1"/>
  <c r="L122" i="447" s="1"/>
  <c r="M122" i="447" s="1"/>
  <c r="J121" i="447"/>
  <c r="H121" i="447"/>
  <c r="G121" i="447"/>
  <c r="F121" i="447"/>
  <c r="E121" i="447"/>
  <c r="I121" i="447" s="1"/>
  <c r="K121" i="447" s="1"/>
  <c r="L121" i="447" s="1"/>
  <c r="J120" i="447"/>
  <c r="I120" i="447"/>
  <c r="K120" i="447" s="1"/>
  <c r="L120" i="447" s="1"/>
  <c r="H120" i="447"/>
  <c r="G120" i="447"/>
  <c r="F120" i="447"/>
  <c r="E120" i="447"/>
  <c r="J119" i="447"/>
  <c r="H119" i="447"/>
  <c r="G119" i="447"/>
  <c r="F119" i="447"/>
  <c r="E119" i="447"/>
  <c r="I119" i="447" s="1"/>
  <c r="K119" i="447" s="1"/>
  <c r="L119" i="447" s="1"/>
  <c r="M119" i="447" s="1"/>
  <c r="J118" i="447"/>
  <c r="H118" i="447"/>
  <c r="G118" i="447"/>
  <c r="F118" i="447"/>
  <c r="E118" i="447"/>
  <c r="I118" i="447" s="1"/>
  <c r="K118" i="447" s="1"/>
  <c r="L118" i="447" s="1"/>
  <c r="M118" i="447" s="1"/>
  <c r="J117" i="447"/>
  <c r="H117" i="447"/>
  <c r="G117" i="447"/>
  <c r="F117" i="447"/>
  <c r="E117" i="447"/>
  <c r="I117" i="447" s="1"/>
  <c r="K117" i="447" s="1"/>
  <c r="L117" i="447" s="1"/>
  <c r="M117" i="447" s="1"/>
  <c r="J116" i="447"/>
  <c r="H116" i="447"/>
  <c r="G116" i="447"/>
  <c r="F116" i="447"/>
  <c r="E116" i="447"/>
  <c r="I116" i="447" s="1"/>
  <c r="K116" i="447" s="1"/>
  <c r="L116" i="447" s="1"/>
  <c r="M116" i="447" s="1"/>
  <c r="J115" i="447"/>
  <c r="H115" i="447"/>
  <c r="G115" i="447"/>
  <c r="F115" i="447"/>
  <c r="E115" i="447"/>
  <c r="I115" i="447" s="1"/>
  <c r="K115" i="447" s="1"/>
  <c r="L115" i="447" s="1"/>
  <c r="M115" i="447" s="1"/>
  <c r="J114" i="447"/>
  <c r="H114" i="447"/>
  <c r="G114" i="447"/>
  <c r="F114" i="447"/>
  <c r="E114" i="447"/>
  <c r="I114" i="447" s="1"/>
  <c r="K114" i="447" s="1"/>
  <c r="L114" i="447" s="1"/>
  <c r="M114" i="447" s="1"/>
  <c r="J113" i="447"/>
  <c r="H113" i="447"/>
  <c r="G113" i="447"/>
  <c r="F113" i="447"/>
  <c r="E113" i="447"/>
  <c r="I113" i="447" s="1"/>
  <c r="K113" i="447" s="1"/>
  <c r="L113" i="447" s="1"/>
  <c r="J112" i="447"/>
  <c r="H112" i="447"/>
  <c r="G112" i="447"/>
  <c r="F112" i="447"/>
  <c r="E112" i="447"/>
  <c r="I112" i="447" s="1"/>
  <c r="K112" i="447" s="1"/>
  <c r="L112" i="447" s="1"/>
  <c r="J111" i="447"/>
  <c r="H111" i="447"/>
  <c r="G111" i="447"/>
  <c r="F111" i="447"/>
  <c r="E111" i="447"/>
  <c r="I111" i="447" s="1"/>
  <c r="K111" i="447" s="1"/>
  <c r="L111" i="447" s="1"/>
  <c r="M111" i="447" s="1"/>
  <c r="J110" i="447"/>
  <c r="H110" i="447"/>
  <c r="G110" i="447"/>
  <c r="F110" i="447"/>
  <c r="E110" i="447"/>
  <c r="I110" i="447" s="1"/>
  <c r="K110" i="447" s="1"/>
  <c r="L110" i="447" s="1"/>
  <c r="M110" i="447" s="1"/>
  <c r="J109" i="447"/>
  <c r="H109" i="447"/>
  <c r="G109" i="447"/>
  <c r="F109" i="447"/>
  <c r="E109" i="447"/>
  <c r="I109" i="447" s="1"/>
  <c r="K109" i="447" s="1"/>
  <c r="L109" i="447" s="1"/>
  <c r="M109" i="447" s="1"/>
  <c r="J108" i="447"/>
  <c r="H108" i="447"/>
  <c r="G108" i="447"/>
  <c r="F108" i="447"/>
  <c r="E108" i="447"/>
  <c r="I108" i="447" s="1"/>
  <c r="K108" i="447" s="1"/>
  <c r="L108" i="447" s="1"/>
  <c r="M108" i="447" s="1"/>
  <c r="J107" i="447"/>
  <c r="H107" i="447"/>
  <c r="G107" i="447"/>
  <c r="F107" i="447"/>
  <c r="E107" i="447"/>
  <c r="I107" i="447" s="1"/>
  <c r="K107" i="447" s="1"/>
  <c r="L107" i="447" s="1"/>
  <c r="J106" i="447"/>
  <c r="H106" i="447"/>
  <c r="G106" i="447"/>
  <c r="F106" i="447"/>
  <c r="E106" i="447"/>
  <c r="I106" i="447" s="1"/>
  <c r="K106" i="447" s="1"/>
  <c r="L106" i="447" s="1"/>
  <c r="M106" i="447" s="1"/>
  <c r="J105" i="447"/>
  <c r="H105" i="447"/>
  <c r="G105" i="447"/>
  <c r="F105" i="447"/>
  <c r="E105" i="447"/>
  <c r="I105" i="447" s="1"/>
  <c r="K105" i="447" s="1"/>
  <c r="L105" i="447" s="1"/>
  <c r="J104" i="447"/>
  <c r="H104" i="447"/>
  <c r="G104" i="447"/>
  <c r="F104" i="447"/>
  <c r="E104" i="447"/>
  <c r="I104" i="447" s="1"/>
  <c r="K104" i="447" s="1"/>
  <c r="L104" i="447" s="1"/>
  <c r="M104" i="447" s="1"/>
  <c r="J103" i="447"/>
  <c r="H103" i="447"/>
  <c r="G103" i="447"/>
  <c r="F103" i="447"/>
  <c r="E103" i="447"/>
  <c r="I103" i="447" s="1"/>
  <c r="K103" i="447" s="1"/>
  <c r="L103" i="447" s="1"/>
  <c r="J102" i="447"/>
  <c r="H102" i="447"/>
  <c r="G102" i="447"/>
  <c r="F102" i="447"/>
  <c r="E102" i="447"/>
  <c r="I102" i="447" s="1"/>
  <c r="K102" i="447" s="1"/>
  <c r="L102" i="447" s="1"/>
  <c r="M102" i="447" s="1"/>
  <c r="J101" i="447"/>
  <c r="I101" i="447"/>
  <c r="K101" i="447" s="1"/>
  <c r="L101" i="447" s="1"/>
  <c r="M101" i="447" s="1"/>
  <c r="H101" i="447"/>
  <c r="G101" i="447"/>
  <c r="F101" i="447"/>
  <c r="E101" i="447"/>
  <c r="J100" i="447"/>
  <c r="H100" i="447"/>
  <c r="G100" i="447"/>
  <c r="F100" i="447"/>
  <c r="E100" i="447"/>
  <c r="I100" i="447" s="1"/>
  <c r="K100" i="447" s="1"/>
  <c r="L100" i="447" s="1"/>
  <c r="M100" i="447" s="1"/>
  <c r="J99" i="447"/>
  <c r="H99" i="447"/>
  <c r="G99" i="447"/>
  <c r="F99" i="447"/>
  <c r="E99" i="447"/>
  <c r="I99" i="447" s="1"/>
  <c r="K99" i="447" s="1"/>
  <c r="L99" i="447" s="1"/>
  <c r="J98" i="447"/>
  <c r="H98" i="447"/>
  <c r="G98" i="447"/>
  <c r="F98" i="447"/>
  <c r="E98" i="447"/>
  <c r="I98" i="447" s="1"/>
  <c r="K98" i="447" s="1"/>
  <c r="L98" i="447" s="1"/>
  <c r="J97" i="447"/>
  <c r="H97" i="447"/>
  <c r="G97" i="447"/>
  <c r="F97" i="447"/>
  <c r="E97" i="447"/>
  <c r="I97" i="447" s="1"/>
  <c r="K97" i="447" s="1"/>
  <c r="L97" i="447" s="1"/>
  <c r="J96" i="447"/>
  <c r="H96" i="447"/>
  <c r="G96" i="447"/>
  <c r="F96" i="447"/>
  <c r="E96" i="447"/>
  <c r="I96" i="447" s="1"/>
  <c r="K96" i="447" s="1"/>
  <c r="L96" i="447" s="1"/>
  <c r="M96" i="447" s="1"/>
  <c r="J95" i="447"/>
  <c r="H95" i="447"/>
  <c r="G95" i="447"/>
  <c r="F95" i="447"/>
  <c r="E95" i="447"/>
  <c r="I95" i="447" s="1"/>
  <c r="K95" i="447" s="1"/>
  <c r="L95" i="447" s="1"/>
  <c r="J94" i="447"/>
  <c r="H94" i="447"/>
  <c r="G94" i="447"/>
  <c r="F94" i="447"/>
  <c r="E94" i="447"/>
  <c r="I94" i="447" s="1"/>
  <c r="K94" i="447" s="1"/>
  <c r="L94" i="447" s="1"/>
  <c r="M94" i="447" s="1"/>
  <c r="J93" i="447"/>
  <c r="H93" i="447"/>
  <c r="G93" i="447"/>
  <c r="F93" i="447"/>
  <c r="E93" i="447"/>
  <c r="I93" i="447" s="1"/>
  <c r="K93" i="447" s="1"/>
  <c r="L93" i="447" s="1"/>
  <c r="M93" i="447" s="1"/>
  <c r="J92" i="447"/>
  <c r="H92" i="447"/>
  <c r="G92" i="447"/>
  <c r="F92" i="447"/>
  <c r="E92" i="447"/>
  <c r="I92" i="447" s="1"/>
  <c r="K92" i="447" s="1"/>
  <c r="L92" i="447" s="1"/>
  <c r="M92" i="447" s="1"/>
  <c r="J91" i="447"/>
  <c r="H91" i="447"/>
  <c r="G91" i="447"/>
  <c r="F91" i="447"/>
  <c r="E91" i="447"/>
  <c r="I91" i="447" s="1"/>
  <c r="K91" i="447" s="1"/>
  <c r="L91" i="447" s="1"/>
  <c r="J90" i="447"/>
  <c r="H90" i="447"/>
  <c r="G90" i="447"/>
  <c r="F90" i="447"/>
  <c r="E90" i="447"/>
  <c r="I90" i="447" s="1"/>
  <c r="K90" i="447" s="1"/>
  <c r="L90" i="447" s="1"/>
  <c r="J89" i="447"/>
  <c r="H89" i="447"/>
  <c r="G89" i="447"/>
  <c r="F89" i="447"/>
  <c r="E89" i="447"/>
  <c r="I89" i="447" s="1"/>
  <c r="K89" i="447" s="1"/>
  <c r="L89" i="447" s="1"/>
  <c r="J88" i="447"/>
  <c r="I88" i="447"/>
  <c r="K88" i="447" s="1"/>
  <c r="L88" i="447" s="1"/>
  <c r="M88" i="447" s="1"/>
  <c r="H88" i="447"/>
  <c r="G88" i="447"/>
  <c r="F88" i="447"/>
  <c r="E88" i="447"/>
  <c r="J87" i="447"/>
  <c r="H87" i="447"/>
  <c r="G87" i="447"/>
  <c r="F87" i="447"/>
  <c r="E87" i="447"/>
  <c r="I87" i="447" s="1"/>
  <c r="K87" i="447" s="1"/>
  <c r="L87" i="447" s="1"/>
  <c r="N87" i="447" s="1"/>
  <c r="J86" i="447"/>
  <c r="H86" i="447"/>
  <c r="G86" i="447"/>
  <c r="F86" i="447"/>
  <c r="E86" i="447"/>
  <c r="I86" i="447" s="1"/>
  <c r="K86" i="447" s="1"/>
  <c r="L86" i="447" s="1"/>
  <c r="M86" i="447" s="1"/>
  <c r="J85" i="447"/>
  <c r="H85" i="447"/>
  <c r="G85" i="447"/>
  <c r="F85" i="447"/>
  <c r="E85" i="447"/>
  <c r="I85" i="447" s="1"/>
  <c r="K85" i="447" s="1"/>
  <c r="L85" i="447" s="1"/>
  <c r="J84" i="447"/>
  <c r="I84" i="447"/>
  <c r="K84" i="447" s="1"/>
  <c r="L84" i="447" s="1"/>
  <c r="H84" i="447"/>
  <c r="G84" i="447"/>
  <c r="F84" i="447"/>
  <c r="E84" i="447"/>
  <c r="J83" i="447"/>
  <c r="H83" i="447"/>
  <c r="G83" i="447"/>
  <c r="F83" i="447"/>
  <c r="E83" i="447"/>
  <c r="I83" i="447" s="1"/>
  <c r="K83" i="447" s="1"/>
  <c r="L83" i="447" s="1"/>
  <c r="N83" i="447" s="1"/>
  <c r="J82" i="447"/>
  <c r="H82" i="447"/>
  <c r="G82" i="447"/>
  <c r="F82" i="447"/>
  <c r="E82" i="447"/>
  <c r="I82" i="447" s="1"/>
  <c r="K82" i="447" s="1"/>
  <c r="L82" i="447" s="1"/>
  <c r="M82" i="447" s="1"/>
  <c r="J81" i="447"/>
  <c r="H81" i="447"/>
  <c r="G81" i="447"/>
  <c r="F81" i="447"/>
  <c r="E81" i="447"/>
  <c r="I81" i="447" s="1"/>
  <c r="K81" i="447" s="1"/>
  <c r="L81" i="447" s="1"/>
  <c r="J80" i="447"/>
  <c r="H80" i="447"/>
  <c r="G80" i="447"/>
  <c r="F80" i="447"/>
  <c r="E80" i="447"/>
  <c r="I80" i="447" s="1"/>
  <c r="K80" i="447" s="1"/>
  <c r="L80" i="447" s="1"/>
  <c r="J79" i="447"/>
  <c r="H79" i="447"/>
  <c r="G79" i="447"/>
  <c r="F79" i="447"/>
  <c r="E79" i="447"/>
  <c r="I79" i="447" s="1"/>
  <c r="K79" i="447" s="1"/>
  <c r="L79" i="447" s="1"/>
  <c r="N79" i="447" s="1"/>
  <c r="J78" i="447"/>
  <c r="H78" i="447"/>
  <c r="G78" i="447"/>
  <c r="F78" i="447"/>
  <c r="E78" i="447"/>
  <c r="I78" i="447" s="1"/>
  <c r="K78" i="447" s="1"/>
  <c r="L78" i="447" s="1"/>
  <c r="M78" i="447" s="1"/>
  <c r="J77" i="447"/>
  <c r="H77" i="447"/>
  <c r="G77" i="447"/>
  <c r="F77" i="447"/>
  <c r="E77" i="447"/>
  <c r="I77" i="447" s="1"/>
  <c r="K77" i="447" s="1"/>
  <c r="L77" i="447" s="1"/>
  <c r="J76" i="447"/>
  <c r="H76" i="447"/>
  <c r="G76" i="447"/>
  <c r="F76" i="447"/>
  <c r="E76" i="447"/>
  <c r="I76" i="447" s="1"/>
  <c r="K76" i="447" s="1"/>
  <c r="L76" i="447" s="1"/>
  <c r="J75" i="447"/>
  <c r="H75" i="447"/>
  <c r="G75" i="447"/>
  <c r="F75" i="447"/>
  <c r="E75" i="447"/>
  <c r="I75" i="447" s="1"/>
  <c r="K75" i="447" s="1"/>
  <c r="L75" i="447" s="1"/>
  <c r="N75" i="447" s="1"/>
  <c r="J74" i="447"/>
  <c r="H74" i="447"/>
  <c r="G74" i="447"/>
  <c r="F74" i="447"/>
  <c r="E74" i="447"/>
  <c r="I74" i="447" s="1"/>
  <c r="K74" i="447" s="1"/>
  <c r="L74" i="447" s="1"/>
  <c r="M74" i="447" s="1"/>
  <c r="J73" i="447"/>
  <c r="H73" i="447"/>
  <c r="G73" i="447"/>
  <c r="F73" i="447"/>
  <c r="E73" i="447"/>
  <c r="I73" i="447" s="1"/>
  <c r="K73" i="447" s="1"/>
  <c r="L73" i="447" s="1"/>
  <c r="J72" i="447"/>
  <c r="H72" i="447"/>
  <c r="G72" i="447"/>
  <c r="F72" i="447"/>
  <c r="E72" i="447"/>
  <c r="I72" i="447" s="1"/>
  <c r="K72" i="447" s="1"/>
  <c r="L72" i="447" s="1"/>
  <c r="J71" i="447"/>
  <c r="H71" i="447"/>
  <c r="G71" i="447"/>
  <c r="F71" i="447"/>
  <c r="E71" i="447"/>
  <c r="I71" i="447" s="1"/>
  <c r="K71" i="447" s="1"/>
  <c r="L71" i="447" s="1"/>
  <c r="N71" i="447" s="1"/>
  <c r="J70" i="447"/>
  <c r="H70" i="447"/>
  <c r="G70" i="447"/>
  <c r="F70" i="447"/>
  <c r="E70" i="447"/>
  <c r="I70" i="447" s="1"/>
  <c r="K70" i="447" s="1"/>
  <c r="L70" i="447" s="1"/>
  <c r="M70" i="447" s="1"/>
  <c r="J69" i="447"/>
  <c r="I69" i="447"/>
  <c r="K69" i="447" s="1"/>
  <c r="L69" i="447" s="1"/>
  <c r="H69" i="447"/>
  <c r="G69" i="447"/>
  <c r="F69" i="447"/>
  <c r="E69" i="447"/>
  <c r="J68" i="447"/>
  <c r="I68" i="447"/>
  <c r="K68" i="447" s="1"/>
  <c r="L68" i="447" s="1"/>
  <c r="H68" i="447"/>
  <c r="G68" i="447"/>
  <c r="F68" i="447"/>
  <c r="E68" i="447"/>
  <c r="J67" i="447"/>
  <c r="H67" i="447"/>
  <c r="G67" i="447"/>
  <c r="F67" i="447"/>
  <c r="E67" i="447"/>
  <c r="I67" i="447" s="1"/>
  <c r="K67" i="447" s="1"/>
  <c r="L67" i="447" s="1"/>
  <c r="N67" i="447" s="1"/>
  <c r="J66" i="447"/>
  <c r="H66" i="447"/>
  <c r="G66" i="447"/>
  <c r="F66" i="447"/>
  <c r="E66" i="447"/>
  <c r="I66" i="447" s="1"/>
  <c r="K66" i="447" s="1"/>
  <c r="L66" i="447" s="1"/>
  <c r="M66" i="447" s="1"/>
  <c r="J65" i="447"/>
  <c r="I65" i="447"/>
  <c r="K65" i="447" s="1"/>
  <c r="L65" i="447" s="1"/>
  <c r="H65" i="447"/>
  <c r="G65" i="447"/>
  <c r="F65" i="447"/>
  <c r="E65" i="447"/>
  <c r="J64" i="447"/>
  <c r="H64" i="447"/>
  <c r="G64" i="447"/>
  <c r="F64" i="447"/>
  <c r="E64" i="447"/>
  <c r="I64" i="447" s="1"/>
  <c r="K64" i="447" s="1"/>
  <c r="L64" i="447" s="1"/>
  <c r="J63" i="447"/>
  <c r="H63" i="447"/>
  <c r="G63" i="447"/>
  <c r="F63" i="447"/>
  <c r="E63" i="447"/>
  <c r="I63" i="447" s="1"/>
  <c r="K63" i="447" s="1"/>
  <c r="L63" i="447" s="1"/>
  <c r="N63" i="447" s="1"/>
  <c r="J62" i="447"/>
  <c r="H62" i="447"/>
  <c r="G62" i="447"/>
  <c r="F62" i="447"/>
  <c r="E62" i="447"/>
  <c r="I62" i="447" s="1"/>
  <c r="K62" i="447" s="1"/>
  <c r="L62" i="447" s="1"/>
  <c r="M62" i="447" s="1"/>
  <c r="J61" i="447"/>
  <c r="H61" i="447"/>
  <c r="G61" i="447"/>
  <c r="F61" i="447"/>
  <c r="E61" i="447"/>
  <c r="I61" i="447" s="1"/>
  <c r="K61" i="447" s="1"/>
  <c r="L61" i="447" s="1"/>
  <c r="J60" i="447"/>
  <c r="H60" i="447"/>
  <c r="G60" i="447"/>
  <c r="F60" i="447"/>
  <c r="E60" i="447"/>
  <c r="I60" i="447" s="1"/>
  <c r="K60" i="447" s="1"/>
  <c r="L60" i="447" s="1"/>
  <c r="J59" i="447"/>
  <c r="H59" i="447"/>
  <c r="G59" i="447"/>
  <c r="F59" i="447"/>
  <c r="E59" i="447"/>
  <c r="I59" i="447" s="1"/>
  <c r="K59" i="447" s="1"/>
  <c r="L59" i="447" s="1"/>
  <c r="N59" i="447" s="1"/>
  <c r="J58" i="447"/>
  <c r="H58" i="447"/>
  <c r="G58" i="447"/>
  <c r="F58" i="447"/>
  <c r="E58" i="447"/>
  <c r="I58" i="447" s="1"/>
  <c r="K58" i="447" s="1"/>
  <c r="L58" i="447" s="1"/>
  <c r="M58" i="447" s="1"/>
  <c r="J57" i="447"/>
  <c r="H57" i="447"/>
  <c r="G57" i="447"/>
  <c r="F57" i="447"/>
  <c r="E57" i="447"/>
  <c r="I57" i="447" s="1"/>
  <c r="K57" i="447" s="1"/>
  <c r="L57" i="447" s="1"/>
  <c r="J56" i="447"/>
  <c r="H56" i="447"/>
  <c r="G56" i="447"/>
  <c r="F56" i="447"/>
  <c r="E56" i="447"/>
  <c r="I56" i="447" s="1"/>
  <c r="K56" i="447" s="1"/>
  <c r="L56" i="447" s="1"/>
  <c r="J55" i="447"/>
  <c r="H55" i="447"/>
  <c r="G55" i="447"/>
  <c r="F55" i="447"/>
  <c r="E55" i="447"/>
  <c r="I55" i="447" s="1"/>
  <c r="K55" i="447" s="1"/>
  <c r="L55" i="447" s="1"/>
  <c r="N55" i="447" s="1"/>
  <c r="J54" i="447"/>
  <c r="H54" i="447"/>
  <c r="G54" i="447"/>
  <c r="F54" i="447"/>
  <c r="E54" i="447"/>
  <c r="I54" i="447" s="1"/>
  <c r="K54" i="447" s="1"/>
  <c r="L54" i="447" s="1"/>
  <c r="M54" i="447" s="1"/>
  <c r="J53" i="447"/>
  <c r="H53" i="447"/>
  <c r="G53" i="447"/>
  <c r="F53" i="447"/>
  <c r="E53" i="447"/>
  <c r="I53" i="447" s="1"/>
  <c r="K53" i="447" s="1"/>
  <c r="L53" i="447" s="1"/>
  <c r="J52" i="447"/>
  <c r="H52" i="447"/>
  <c r="G52" i="447"/>
  <c r="F52" i="447"/>
  <c r="E52" i="447"/>
  <c r="I52" i="447" s="1"/>
  <c r="K52" i="447" s="1"/>
  <c r="L52" i="447" s="1"/>
  <c r="J51" i="447"/>
  <c r="H51" i="447"/>
  <c r="G51" i="447"/>
  <c r="F51" i="447"/>
  <c r="E51" i="447"/>
  <c r="I51" i="447" s="1"/>
  <c r="K51" i="447" s="1"/>
  <c r="L51" i="447" s="1"/>
  <c r="N51" i="447" s="1"/>
  <c r="J50" i="447"/>
  <c r="H50" i="447"/>
  <c r="G50" i="447"/>
  <c r="F50" i="447"/>
  <c r="E50" i="447"/>
  <c r="I50" i="447" s="1"/>
  <c r="K50" i="447" s="1"/>
  <c r="L50" i="447" s="1"/>
  <c r="M50" i="447" s="1"/>
  <c r="J49" i="447"/>
  <c r="I49" i="447"/>
  <c r="K49" i="447" s="1"/>
  <c r="L49" i="447" s="1"/>
  <c r="H49" i="447"/>
  <c r="G49" i="447"/>
  <c r="F49" i="447"/>
  <c r="E49" i="447"/>
  <c r="J48" i="447"/>
  <c r="H48" i="447"/>
  <c r="G48" i="447"/>
  <c r="F48" i="447"/>
  <c r="E48" i="447"/>
  <c r="I48" i="447" s="1"/>
  <c r="K48" i="447" s="1"/>
  <c r="L48" i="447" s="1"/>
  <c r="J47" i="447"/>
  <c r="H47" i="447"/>
  <c r="G47" i="447"/>
  <c r="F47" i="447"/>
  <c r="E47" i="447"/>
  <c r="I47" i="447" s="1"/>
  <c r="K47" i="447" s="1"/>
  <c r="L47" i="447" s="1"/>
  <c r="N47" i="447" s="1"/>
  <c r="J46" i="447"/>
  <c r="H46" i="447"/>
  <c r="G46" i="447"/>
  <c r="F46" i="447"/>
  <c r="E46" i="447"/>
  <c r="I46" i="447" s="1"/>
  <c r="K46" i="447" s="1"/>
  <c r="L46" i="447" s="1"/>
  <c r="M46" i="447" s="1"/>
  <c r="J45" i="447"/>
  <c r="H45" i="447"/>
  <c r="G45" i="447"/>
  <c r="F45" i="447"/>
  <c r="E45" i="447"/>
  <c r="I45" i="447" s="1"/>
  <c r="K45" i="447" s="1"/>
  <c r="L45" i="447" s="1"/>
  <c r="J44" i="447"/>
  <c r="H44" i="447"/>
  <c r="G44" i="447"/>
  <c r="F44" i="447"/>
  <c r="E44" i="447"/>
  <c r="I44" i="447" s="1"/>
  <c r="K44" i="447" s="1"/>
  <c r="L44" i="447" s="1"/>
  <c r="J43" i="447"/>
  <c r="H43" i="447"/>
  <c r="G43" i="447"/>
  <c r="F43" i="447"/>
  <c r="E43" i="447"/>
  <c r="I43" i="447" s="1"/>
  <c r="K43" i="447" s="1"/>
  <c r="L43" i="447" s="1"/>
  <c r="N43" i="447" s="1"/>
  <c r="J42" i="447"/>
  <c r="H42" i="447"/>
  <c r="G42" i="447"/>
  <c r="F42" i="447"/>
  <c r="E42" i="447"/>
  <c r="I42" i="447" s="1"/>
  <c r="K42" i="447" s="1"/>
  <c r="L42" i="447" s="1"/>
  <c r="M42" i="447" s="1"/>
  <c r="J41" i="447"/>
  <c r="H41" i="447"/>
  <c r="G41" i="447"/>
  <c r="F41" i="447"/>
  <c r="E41" i="447"/>
  <c r="I41" i="447" s="1"/>
  <c r="K41" i="447" s="1"/>
  <c r="L41" i="447" s="1"/>
  <c r="J40" i="447"/>
  <c r="I40" i="447"/>
  <c r="K40" i="447" s="1"/>
  <c r="L40" i="447" s="1"/>
  <c r="H40" i="447"/>
  <c r="G40" i="447"/>
  <c r="F40" i="447"/>
  <c r="E40" i="447"/>
  <c r="J39" i="447"/>
  <c r="H39" i="447"/>
  <c r="G39" i="447"/>
  <c r="F39" i="447"/>
  <c r="E39" i="447"/>
  <c r="I39" i="447" s="1"/>
  <c r="K39" i="447" s="1"/>
  <c r="L39" i="447" s="1"/>
  <c r="N39" i="447" s="1"/>
  <c r="J38" i="447"/>
  <c r="H38" i="447"/>
  <c r="G38" i="447"/>
  <c r="F38" i="447"/>
  <c r="E38" i="447"/>
  <c r="I38" i="447" s="1"/>
  <c r="K38" i="447" s="1"/>
  <c r="L38" i="447" s="1"/>
  <c r="M38" i="447" s="1"/>
  <c r="J37" i="447"/>
  <c r="H37" i="447"/>
  <c r="G37" i="447"/>
  <c r="F37" i="447"/>
  <c r="E37" i="447"/>
  <c r="I37" i="447" s="1"/>
  <c r="K37" i="447" s="1"/>
  <c r="L37" i="447" s="1"/>
  <c r="J36" i="447"/>
  <c r="H36" i="447"/>
  <c r="G36" i="447"/>
  <c r="F36" i="447"/>
  <c r="E36" i="447"/>
  <c r="I36" i="447" s="1"/>
  <c r="K36" i="447" s="1"/>
  <c r="L36" i="447" s="1"/>
  <c r="J35" i="447"/>
  <c r="H35" i="447"/>
  <c r="G35" i="447"/>
  <c r="F35" i="447"/>
  <c r="E35" i="447"/>
  <c r="I35" i="447" s="1"/>
  <c r="K35" i="447" s="1"/>
  <c r="L35" i="447" s="1"/>
  <c r="N35" i="447" s="1"/>
  <c r="J34" i="447"/>
  <c r="H34" i="447"/>
  <c r="G34" i="447"/>
  <c r="F34" i="447"/>
  <c r="E34" i="447"/>
  <c r="I34" i="447" s="1"/>
  <c r="K34" i="447" s="1"/>
  <c r="L34" i="447" s="1"/>
  <c r="M34" i="447" s="1"/>
  <c r="J33" i="447"/>
  <c r="H33" i="447"/>
  <c r="G33" i="447"/>
  <c r="F33" i="447"/>
  <c r="E33" i="447"/>
  <c r="I33" i="447" s="1"/>
  <c r="K33" i="447" s="1"/>
  <c r="L33" i="447" s="1"/>
  <c r="J32" i="447"/>
  <c r="H32" i="447"/>
  <c r="G32" i="447"/>
  <c r="F32" i="447"/>
  <c r="E32" i="447"/>
  <c r="I32" i="447" s="1"/>
  <c r="K32" i="447" s="1"/>
  <c r="L32" i="447" s="1"/>
  <c r="J31" i="447"/>
  <c r="H31" i="447"/>
  <c r="G31" i="447"/>
  <c r="F31" i="447"/>
  <c r="E31" i="447"/>
  <c r="I31" i="447" s="1"/>
  <c r="K31" i="447" s="1"/>
  <c r="L31" i="447" s="1"/>
  <c r="N31" i="447" s="1"/>
  <c r="J30" i="447"/>
  <c r="H30" i="447"/>
  <c r="G30" i="447"/>
  <c r="F30" i="447"/>
  <c r="E30" i="447"/>
  <c r="I30" i="447" s="1"/>
  <c r="K30" i="447" s="1"/>
  <c r="L30" i="447" s="1"/>
  <c r="M30" i="447" s="1"/>
  <c r="J29" i="447"/>
  <c r="H29" i="447"/>
  <c r="G29" i="447"/>
  <c r="F29" i="447"/>
  <c r="E29" i="447"/>
  <c r="I29" i="447" s="1"/>
  <c r="K29" i="447" s="1"/>
  <c r="L29" i="447" s="1"/>
  <c r="J28" i="447"/>
  <c r="H28" i="447"/>
  <c r="G28" i="447"/>
  <c r="F28" i="447"/>
  <c r="E28" i="447"/>
  <c r="I28" i="447" s="1"/>
  <c r="K28" i="447" s="1"/>
  <c r="L28" i="447" s="1"/>
  <c r="J27" i="447"/>
  <c r="H27" i="447"/>
  <c r="G27" i="447"/>
  <c r="F27" i="447"/>
  <c r="E27" i="447"/>
  <c r="I27" i="447" s="1"/>
  <c r="K27" i="447" s="1"/>
  <c r="L27" i="447" s="1"/>
  <c r="N27" i="447" s="1"/>
  <c r="J26" i="447"/>
  <c r="H26" i="447"/>
  <c r="G26" i="447"/>
  <c r="F26" i="447"/>
  <c r="E26" i="447"/>
  <c r="I26" i="447" s="1"/>
  <c r="K26" i="447" s="1"/>
  <c r="L26" i="447" s="1"/>
  <c r="M26" i="447" s="1"/>
  <c r="J25" i="447"/>
  <c r="H25" i="447"/>
  <c r="G25" i="447"/>
  <c r="F25" i="447"/>
  <c r="E25" i="447"/>
  <c r="I25" i="447" s="1"/>
  <c r="K25" i="447" s="1"/>
  <c r="L25" i="447" s="1"/>
  <c r="J24" i="447"/>
  <c r="H24" i="447"/>
  <c r="G24" i="447"/>
  <c r="F24" i="447"/>
  <c r="E24" i="447"/>
  <c r="I24" i="447" s="1"/>
  <c r="K24" i="447" s="1"/>
  <c r="L24" i="447" s="1"/>
  <c r="J23" i="447"/>
  <c r="H23" i="447"/>
  <c r="G23" i="447"/>
  <c r="F23" i="447"/>
  <c r="E23" i="447"/>
  <c r="I23" i="447" s="1"/>
  <c r="K23" i="447" s="1"/>
  <c r="L23" i="447" s="1"/>
  <c r="J22" i="447"/>
  <c r="H22" i="447"/>
  <c r="G22" i="447"/>
  <c r="F22" i="447"/>
  <c r="E22" i="447"/>
  <c r="I22" i="447" s="1"/>
  <c r="K22" i="447" s="1"/>
  <c r="L22" i="447" s="1"/>
  <c r="J21" i="447"/>
  <c r="I21" i="447"/>
  <c r="K21" i="447" s="1"/>
  <c r="L21" i="447" s="1"/>
  <c r="M21" i="447" s="1"/>
  <c r="H21" i="447"/>
  <c r="G21" i="447"/>
  <c r="F21" i="447"/>
  <c r="E21" i="447"/>
  <c r="J20" i="447"/>
  <c r="I20" i="447"/>
  <c r="K20" i="447" s="1"/>
  <c r="L20" i="447" s="1"/>
  <c r="H20" i="447"/>
  <c r="G20" i="447"/>
  <c r="F20" i="447"/>
  <c r="E20" i="447"/>
  <c r="J19" i="447"/>
  <c r="H19" i="447"/>
  <c r="G19" i="447"/>
  <c r="F19" i="447"/>
  <c r="E19" i="447"/>
  <c r="I19" i="447" s="1"/>
  <c r="K19" i="447" s="1"/>
  <c r="L19" i="447" s="1"/>
  <c r="J18" i="447"/>
  <c r="H18" i="447"/>
  <c r="G18" i="447"/>
  <c r="F18" i="447"/>
  <c r="E18" i="447"/>
  <c r="I18" i="447" s="1"/>
  <c r="K18" i="447" s="1"/>
  <c r="L18" i="447" s="1"/>
  <c r="J17" i="447"/>
  <c r="H17" i="447"/>
  <c r="G17" i="447"/>
  <c r="F17" i="447"/>
  <c r="E17" i="447"/>
  <c r="I17" i="447" s="1"/>
  <c r="K17" i="447" s="1"/>
  <c r="L17" i="447" s="1"/>
  <c r="N17" i="447" s="1"/>
  <c r="J16" i="447"/>
  <c r="H16" i="447"/>
  <c r="G16" i="447"/>
  <c r="F16" i="447"/>
  <c r="E16" i="447"/>
  <c r="I16" i="447" s="1"/>
  <c r="K16" i="447" s="1"/>
  <c r="L16" i="447" s="1"/>
  <c r="J15" i="447"/>
  <c r="H15" i="447"/>
  <c r="G15" i="447"/>
  <c r="F15" i="447"/>
  <c r="E15" i="447"/>
  <c r="I15" i="447" s="1"/>
  <c r="K15" i="447" s="1"/>
  <c r="L15" i="447" s="1"/>
  <c r="J14" i="447"/>
  <c r="H14" i="447"/>
  <c r="G14" i="447"/>
  <c r="F14" i="447"/>
  <c r="E14" i="447"/>
  <c r="I14" i="447" s="1"/>
  <c r="K14" i="447" s="1"/>
  <c r="L14" i="447" s="1"/>
  <c r="J13" i="447"/>
  <c r="H13" i="447"/>
  <c r="G13" i="447"/>
  <c r="F13" i="447"/>
  <c r="E13" i="447"/>
  <c r="I13" i="447" s="1"/>
  <c r="K13" i="447" s="1"/>
  <c r="L13" i="447" s="1"/>
  <c r="M13" i="447" s="1"/>
  <c r="J12" i="447"/>
  <c r="H12" i="447"/>
  <c r="G12" i="447"/>
  <c r="F12" i="447"/>
  <c r="E12" i="447"/>
  <c r="I12" i="447" s="1"/>
  <c r="K12" i="447" s="1"/>
  <c r="L12" i="447" s="1"/>
  <c r="M12" i="447" s="1"/>
  <c r="J11" i="447"/>
  <c r="H11" i="447"/>
  <c r="G11" i="447"/>
  <c r="F11" i="447"/>
  <c r="E11" i="447"/>
  <c r="I11" i="447" s="1"/>
  <c r="K11" i="447" s="1"/>
  <c r="L11" i="447" s="1"/>
  <c r="J10" i="447"/>
  <c r="H10" i="447"/>
  <c r="G10" i="447"/>
  <c r="F10" i="447"/>
  <c r="E10" i="447"/>
  <c r="I10" i="447" s="1"/>
  <c r="K10" i="447" s="1"/>
  <c r="L10" i="447" s="1"/>
  <c r="J9" i="447"/>
  <c r="H9" i="447"/>
  <c r="G9" i="447"/>
  <c r="F9" i="447"/>
  <c r="E9" i="447"/>
  <c r="I9" i="447" s="1"/>
  <c r="K9" i="447" s="1"/>
  <c r="L9" i="447" s="1"/>
  <c r="N9" i="447" s="1"/>
  <c r="J8" i="447"/>
  <c r="I8" i="447"/>
  <c r="K8" i="447" s="1"/>
  <c r="L8" i="447" s="1"/>
  <c r="H8" i="447"/>
  <c r="G8" i="447"/>
  <c r="F8" i="447"/>
  <c r="E8" i="447"/>
  <c r="J7" i="447"/>
  <c r="H7" i="447"/>
  <c r="G7" i="447"/>
  <c r="F7" i="447"/>
  <c r="E7" i="447"/>
  <c r="I7" i="447" s="1"/>
  <c r="K7" i="447" s="1"/>
  <c r="L7" i="447" s="1"/>
  <c r="N7" i="447" s="1"/>
  <c r="J6" i="447"/>
  <c r="H6" i="447"/>
  <c r="G6" i="447"/>
  <c r="F6" i="447"/>
  <c r="E6" i="447"/>
  <c r="I6" i="447" s="1"/>
  <c r="K6" i="447" s="1"/>
  <c r="L6" i="447" s="1"/>
  <c r="J5" i="447"/>
  <c r="H5" i="447"/>
  <c r="G5" i="447"/>
  <c r="F5" i="447"/>
  <c r="E5" i="447"/>
  <c r="I5" i="447" s="1"/>
  <c r="K5" i="447" s="1"/>
  <c r="L5" i="447" s="1"/>
  <c r="N5" i="447" s="1"/>
  <c r="J4" i="447"/>
  <c r="I4" i="447"/>
  <c r="K4" i="447" s="1"/>
  <c r="L4" i="447" s="1"/>
  <c r="H4" i="447"/>
  <c r="G4" i="447"/>
  <c r="F4" i="447"/>
  <c r="E4" i="447"/>
  <c r="J3" i="447"/>
  <c r="H3" i="447"/>
  <c r="H280" i="447" s="1"/>
  <c r="G3" i="447"/>
  <c r="G280" i="447" s="1"/>
  <c r="G284" i="447" s="1"/>
  <c r="F3" i="447"/>
  <c r="E3" i="447"/>
  <c r="C1" i="447"/>
  <c r="L629" i="446"/>
  <c r="J629" i="446"/>
  <c r="I629" i="446"/>
  <c r="H629" i="446"/>
  <c r="G629" i="446"/>
  <c r="F629" i="446"/>
  <c r="K623" i="446"/>
  <c r="G623" i="446"/>
  <c r="F623" i="446"/>
  <c r="J623" i="446" s="1"/>
  <c r="K622" i="446"/>
  <c r="J622" i="446"/>
  <c r="N622" i="446" s="1"/>
  <c r="G622" i="446"/>
  <c r="F622" i="446"/>
  <c r="K621" i="446"/>
  <c r="J621" i="446"/>
  <c r="N621" i="446" s="1"/>
  <c r="G621" i="446"/>
  <c r="F621" i="446"/>
  <c r="K620" i="446"/>
  <c r="J620" i="446"/>
  <c r="G620" i="446"/>
  <c r="F620" i="446"/>
  <c r="K619" i="446"/>
  <c r="G619" i="446"/>
  <c r="F619" i="446"/>
  <c r="J619" i="446" s="1"/>
  <c r="K618" i="446"/>
  <c r="G618" i="446"/>
  <c r="F618" i="446"/>
  <c r="J618" i="446" s="1"/>
  <c r="N618" i="446" s="1"/>
  <c r="O618" i="446" s="1"/>
  <c r="Q618" i="446" s="1"/>
  <c r="K617" i="446"/>
  <c r="H617" i="446"/>
  <c r="G617" i="446"/>
  <c r="F617" i="446"/>
  <c r="J617" i="446" s="1"/>
  <c r="N617" i="446" s="1"/>
  <c r="O617" i="446" s="1"/>
  <c r="K616" i="446"/>
  <c r="H616" i="446"/>
  <c r="G616" i="446"/>
  <c r="F616" i="446"/>
  <c r="J616" i="446" s="1"/>
  <c r="N616" i="446" s="1"/>
  <c r="O616" i="446" s="1"/>
  <c r="Q616" i="446" s="1"/>
  <c r="K615" i="446"/>
  <c r="I615" i="446"/>
  <c r="G615" i="446"/>
  <c r="F615" i="446"/>
  <c r="J615" i="446" s="1"/>
  <c r="N615" i="446" s="1"/>
  <c r="K614" i="446"/>
  <c r="J614" i="446"/>
  <c r="N614" i="446" s="1"/>
  <c r="O614" i="446" s="1"/>
  <c r="Q614" i="446" s="1"/>
  <c r="I614" i="446"/>
  <c r="G614" i="446"/>
  <c r="F614" i="446"/>
  <c r="K613" i="446"/>
  <c r="I613" i="446"/>
  <c r="G613" i="446"/>
  <c r="F613" i="446"/>
  <c r="J613" i="446" s="1"/>
  <c r="K612" i="446"/>
  <c r="I612" i="446"/>
  <c r="G612" i="446"/>
  <c r="F612" i="446"/>
  <c r="J612" i="446" s="1"/>
  <c r="K611" i="446"/>
  <c r="I611" i="446"/>
  <c r="G611" i="446"/>
  <c r="F611" i="446"/>
  <c r="J611" i="446" s="1"/>
  <c r="L611" i="446" s="1"/>
  <c r="K610" i="446"/>
  <c r="I610" i="446"/>
  <c r="H610" i="446"/>
  <c r="G610" i="446"/>
  <c r="F610" i="446"/>
  <c r="J610" i="446" s="1"/>
  <c r="L610" i="446" s="1"/>
  <c r="K609" i="446"/>
  <c r="I609" i="446"/>
  <c r="G609" i="446"/>
  <c r="F609" i="446"/>
  <c r="J609" i="446" s="1"/>
  <c r="N609" i="446" s="1"/>
  <c r="O609" i="446" s="1"/>
  <c r="P609" i="446" s="1"/>
  <c r="K608" i="446"/>
  <c r="I608" i="446"/>
  <c r="H608" i="446"/>
  <c r="G608" i="446"/>
  <c r="F608" i="446"/>
  <c r="J608" i="446" s="1"/>
  <c r="K607" i="446"/>
  <c r="I607" i="446"/>
  <c r="G607" i="446"/>
  <c r="F607" i="446"/>
  <c r="J607" i="446" s="1"/>
  <c r="K606" i="446"/>
  <c r="I606" i="446"/>
  <c r="G606" i="446"/>
  <c r="F606" i="446"/>
  <c r="J606" i="446" s="1"/>
  <c r="K605" i="446"/>
  <c r="J605" i="446"/>
  <c r="N605" i="446" s="1"/>
  <c r="O605" i="446" s="1"/>
  <c r="P605" i="446" s="1"/>
  <c r="I605" i="446"/>
  <c r="G605" i="446"/>
  <c r="F605" i="446"/>
  <c r="K604" i="446"/>
  <c r="I604" i="446"/>
  <c r="G604" i="446"/>
  <c r="F604" i="446"/>
  <c r="J604" i="446" s="1"/>
  <c r="K603" i="446"/>
  <c r="I603" i="446"/>
  <c r="G603" i="446"/>
  <c r="F603" i="446"/>
  <c r="J603" i="446" s="1"/>
  <c r="N603" i="446" s="1"/>
  <c r="K602" i="446"/>
  <c r="I602" i="446"/>
  <c r="G602" i="446"/>
  <c r="F602" i="446"/>
  <c r="J602" i="446" s="1"/>
  <c r="K601" i="446"/>
  <c r="J601" i="446"/>
  <c r="I601" i="446"/>
  <c r="G601" i="446"/>
  <c r="F601" i="446"/>
  <c r="K600" i="446"/>
  <c r="I600" i="446"/>
  <c r="G600" i="446"/>
  <c r="F600" i="446"/>
  <c r="J600" i="446" s="1"/>
  <c r="K599" i="446"/>
  <c r="I599" i="446"/>
  <c r="G599" i="446"/>
  <c r="F599" i="446"/>
  <c r="J599" i="446" s="1"/>
  <c r="N599" i="446" s="1"/>
  <c r="K598" i="446"/>
  <c r="I598" i="446"/>
  <c r="G598" i="446"/>
  <c r="F598" i="446"/>
  <c r="J598" i="446" s="1"/>
  <c r="N598" i="446" s="1"/>
  <c r="O598" i="446" s="1"/>
  <c r="Q598" i="446" s="1"/>
  <c r="K597" i="446"/>
  <c r="I597" i="446"/>
  <c r="G597" i="446"/>
  <c r="F597" i="446"/>
  <c r="J597" i="446" s="1"/>
  <c r="L597" i="446" s="1"/>
  <c r="K596" i="446"/>
  <c r="I596" i="446"/>
  <c r="G596" i="446"/>
  <c r="F596" i="446"/>
  <c r="J596" i="446" s="1"/>
  <c r="L596" i="446" s="1"/>
  <c r="K595" i="446"/>
  <c r="I595" i="446"/>
  <c r="G595" i="446"/>
  <c r="F595" i="446"/>
  <c r="J595" i="446" s="1"/>
  <c r="N595" i="446" s="1"/>
  <c r="K594" i="446"/>
  <c r="I594" i="446"/>
  <c r="G594" i="446"/>
  <c r="F594" i="446"/>
  <c r="J594" i="446" s="1"/>
  <c r="K593" i="446"/>
  <c r="I593" i="446"/>
  <c r="G593" i="446"/>
  <c r="F593" i="446"/>
  <c r="J593" i="446" s="1"/>
  <c r="K592" i="446"/>
  <c r="J592" i="446"/>
  <c r="I592" i="446"/>
  <c r="H592" i="446"/>
  <c r="G592" i="446"/>
  <c r="F592" i="446"/>
  <c r="K591" i="446"/>
  <c r="I591" i="446"/>
  <c r="H591" i="446"/>
  <c r="G591" i="446"/>
  <c r="F591" i="446"/>
  <c r="J591" i="446" s="1"/>
  <c r="K590" i="446"/>
  <c r="I590" i="446"/>
  <c r="G590" i="446"/>
  <c r="F590" i="446"/>
  <c r="J590" i="446" s="1"/>
  <c r="K589" i="446"/>
  <c r="I589" i="446"/>
  <c r="G589" i="446"/>
  <c r="F589" i="446"/>
  <c r="J589" i="446" s="1"/>
  <c r="L589" i="446" s="1"/>
  <c r="K588" i="446"/>
  <c r="I588" i="446"/>
  <c r="H588" i="446"/>
  <c r="G588" i="446"/>
  <c r="F588" i="446"/>
  <c r="J588" i="446" s="1"/>
  <c r="N588" i="446" s="1"/>
  <c r="O588" i="446" s="1"/>
  <c r="P588" i="446" s="1"/>
  <c r="K587" i="446"/>
  <c r="I587" i="446"/>
  <c r="H587" i="446"/>
  <c r="G587" i="446"/>
  <c r="F587" i="446"/>
  <c r="J587" i="446" s="1"/>
  <c r="N587" i="446" s="1"/>
  <c r="K586" i="446"/>
  <c r="J586" i="446"/>
  <c r="N586" i="446" s="1"/>
  <c r="I586" i="446"/>
  <c r="H586" i="446"/>
  <c r="G586" i="446"/>
  <c r="F586" i="446"/>
  <c r="K585" i="446"/>
  <c r="I585" i="446"/>
  <c r="H585" i="446"/>
  <c r="G585" i="446"/>
  <c r="F585" i="446"/>
  <c r="J585" i="446" s="1"/>
  <c r="N585" i="446" s="1"/>
  <c r="O585" i="446" s="1"/>
  <c r="P585" i="446" s="1"/>
  <c r="K584" i="446"/>
  <c r="I584" i="446"/>
  <c r="H584" i="446"/>
  <c r="G584" i="446"/>
  <c r="F584" i="446"/>
  <c r="J584" i="446" s="1"/>
  <c r="N584" i="446" s="1"/>
  <c r="K583" i="446"/>
  <c r="I583" i="446"/>
  <c r="H583" i="446"/>
  <c r="G583" i="446"/>
  <c r="F583" i="446"/>
  <c r="J583" i="446" s="1"/>
  <c r="N583" i="446" s="1"/>
  <c r="K582" i="446"/>
  <c r="I582" i="446"/>
  <c r="H582" i="446"/>
  <c r="G582" i="446"/>
  <c r="F582" i="446"/>
  <c r="J582" i="446" s="1"/>
  <c r="K581" i="446"/>
  <c r="I581" i="446"/>
  <c r="H581" i="446"/>
  <c r="G581" i="446"/>
  <c r="F581" i="446"/>
  <c r="J581" i="446" s="1"/>
  <c r="N581" i="446" s="1"/>
  <c r="O581" i="446" s="1"/>
  <c r="K580" i="446"/>
  <c r="I580" i="446"/>
  <c r="G580" i="446"/>
  <c r="F580" i="446"/>
  <c r="J580" i="446" s="1"/>
  <c r="L580" i="446" s="1"/>
  <c r="K579" i="446"/>
  <c r="J579" i="446"/>
  <c r="N579" i="446" s="1"/>
  <c r="I579" i="446"/>
  <c r="G579" i="446"/>
  <c r="F579" i="446"/>
  <c r="K578" i="446"/>
  <c r="I578" i="446"/>
  <c r="G578" i="446"/>
  <c r="F578" i="446"/>
  <c r="J578" i="446" s="1"/>
  <c r="K577" i="446"/>
  <c r="I577" i="446"/>
  <c r="G577" i="446"/>
  <c r="F577" i="446"/>
  <c r="J577" i="446" s="1"/>
  <c r="K576" i="446"/>
  <c r="I576" i="446"/>
  <c r="G576" i="446"/>
  <c r="F576" i="446"/>
  <c r="J576" i="446" s="1"/>
  <c r="K575" i="446"/>
  <c r="J575" i="446"/>
  <c r="N575" i="446" s="1"/>
  <c r="I575" i="446"/>
  <c r="G575" i="446"/>
  <c r="F575" i="446"/>
  <c r="K574" i="446"/>
  <c r="I574" i="446"/>
  <c r="G574" i="446"/>
  <c r="F574" i="446"/>
  <c r="J574" i="446" s="1"/>
  <c r="N574" i="446" s="1"/>
  <c r="O574" i="446" s="1"/>
  <c r="Q574" i="446" s="1"/>
  <c r="K573" i="446"/>
  <c r="I573" i="446"/>
  <c r="H573" i="446"/>
  <c r="G573" i="446"/>
  <c r="F573" i="446"/>
  <c r="J573" i="446" s="1"/>
  <c r="K572" i="446"/>
  <c r="I572" i="446"/>
  <c r="G572" i="446"/>
  <c r="F572" i="446"/>
  <c r="J572" i="446" s="1"/>
  <c r="N572" i="446" s="1"/>
  <c r="K571" i="446"/>
  <c r="I571" i="446"/>
  <c r="G571" i="446"/>
  <c r="F571" i="446"/>
  <c r="J571" i="446" s="1"/>
  <c r="L571" i="446" s="1"/>
  <c r="K570" i="446"/>
  <c r="J570" i="446"/>
  <c r="N570" i="446" s="1"/>
  <c r="I570" i="446"/>
  <c r="G570" i="446"/>
  <c r="F570" i="446"/>
  <c r="K569" i="446"/>
  <c r="I569" i="446"/>
  <c r="G569" i="446"/>
  <c r="F569" i="446"/>
  <c r="J569" i="446" s="1"/>
  <c r="N569" i="446" s="1"/>
  <c r="O569" i="446" s="1"/>
  <c r="K568" i="446"/>
  <c r="I568" i="446"/>
  <c r="G568" i="446"/>
  <c r="F568" i="446"/>
  <c r="J568" i="446" s="1"/>
  <c r="N568" i="446" s="1"/>
  <c r="K567" i="446"/>
  <c r="I567" i="446"/>
  <c r="G567" i="446"/>
  <c r="F567" i="446"/>
  <c r="J567" i="446" s="1"/>
  <c r="K566" i="446"/>
  <c r="J566" i="446"/>
  <c r="N566" i="446" s="1"/>
  <c r="I566" i="446"/>
  <c r="G566" i="446"/>
  <c r="F566" i="446"/>
  <c r="K565" i="446"/>
  <c r="I565" i="446"/>
  <c r="G565" i="446"/>
  <c r="F565" i="446"/>
  <c r="J565" i="446" s="1"/>
  <c r="N565" i="446" s="1"/>
  <c r="O565" i="446" s="1"/>
  <c r="K564" i="446"/>
  <c r="I564" i="446"/>
  <c r="G564" i="446"/>
  <c r="F564" i="446"/>
  <c r="J564" i="446" s="1"/>
  <c r="N564" i="446" s="1"/>
  <c r="K563" i="446"/>
  <c r="I563" i="446"/>
  <c r="G563" i="446"/>
  <c r="F563" i="446"/>
  <c r="J563" i="446" s="1"/>
  <c r="K562" i="446"/>
  <c r="I562" i="446"/>
  <c r="G562" i="446"/>
  <c r="F562" i="446"/>
  <c r="J562" i="446" s="1"/>
  <c r="N562" i="446" s="1"/>
  <c r="K561" i="446"/>
  <c r="I561" i="446"/>
  <c r="G561" i="446"/>
  <c r="F561" i="446"/>
  <c r="J561" i="446" s="1"/>
  <c r="N561" i="446" s="1"/>
  <c r="O561" i="446" s="1"/>
  <c r="K560" i="446"/>
  <c r="I560" i="446"/>
  <c r="G560" i="446"/>
  <c r="F560" i="446"/>
  <c r="J560" i="446" s="1"/>
  <c r="N560" i="446" s="1"/>
  <c r="K559" i="446"/>
  <c r="I559" i="446"/>
  <c r="G559" i="446"/>
  <c r="F559" i="446"/>
  <c r="J559" i="446" s="1"/>
  <c r="N559" i="446" s="1"/>
  <c r="K558" i="446"/>
  <c r="I558" i="446"/>
  <c r="G558" i="446"/>
  <c r="F558" i="446"/>
  <c r="J558" i="446" s="1"/>
  <c r="N558" i="446" s="1"/>
  <c r="K557" i="446"/>
  <c r="I557" i="446"/>
  <c r="G557" i="446"/>
  <c r="F557" i="446"/>
  <c r="J557" i="446" s="1"/>
  <c r="N557" i="446" s="1"/>
  <c r="O557" i="446" s="1"/>
  <c r="K556" i="446"/>
  <c r="I556" i="446"/>
  <c r="G556" i="446"/>
  <c r="F556" i="446"/>
  <c r="J556" i="446" s="1"/>
  <c r="N556" i="446" s="1"/>
  <c r="K555" i="446"/>
  <c r="I555" i="446"/>
  <c r="G555" i="446"/>
  <c r="F555" i="446"/>
  <c r="J555" i="446" s="1"/>
  <c r="L555" i="446" s="1"/>
  <c r="K554" i="446"/>
  <c r="J554" i="446"/>
  <c r="N554" i="446" s="1"/>
  <c r="I554" i="446"/>
  <c r="G554" i="446"/>
  <c r="F554" i="446"/>
  <c r="K553" i="446"/>
  <c r="I553" i="446"/>
  <c r="G553" i="446"/>
  <c r="F553" i="446"/>
  <c r="J553" i="446" s="1"/>
  <c r="N553" i="446" s="1"/>
  <c r="O553" i="446" s="1"/>
  <c r="K552" i="446"/>
  <c r="I552" i="446"/>
  <c r="G552" i="446"/>
  <c r="F552" i="446"/>
  <c r="J552" i="446" s="1"/>
  <c r="N552" i="446" s="1"/>
  <c r="K551" i="446"/>
  <c r="I551" i="446"/>
  <c r="G551" i="446"/>
  <c r="F551" i="446"/>
  <c r="J551" i="446" s="1"/>
  <c r="K550" i="446"/>
  <c r="J550" i="446"/>
  <c r="N550" i="446" s="1"/>
  <c r="I550" i="446"/>
  <c r="G550" i="446"/>
  <c r="F550" i="446"/>
  <c r="K549" i="446"/>
  <c r="I549" i="446"/>
  <c r="G549" i="446"/>
  <c r="F549" i="446"/>
  <c r="J549" i="446" s="1"/>
  <c r="N549" i="446" s="1"/>
  <c r="O549" i="446" s="1"/>
  <c r="K548" i="446"/>
  <c r="I548" i="446"/>
  <c r="G548" i="446"/>
  <c r="F548" i="446"/>
  <c r="J548" i="446" s="1"/>
  <c r="N548" i="446" s="1"/>
  <c r="K547" i="446"/>
  <c r="I547" i="446"/>
  <c r="G547" i="446"/>
  <c r="F547" i="446"/>
  <c r="J547" i="446" s="1"/>
  <c r="K546" i="446"/>
  <c r="J546" i="446"/>
  <c r="N546" i="446" s="1"/>
  <c r="I546" i="446"/>
  <c r="G546" i="446"/>
  <c r="F546" i="446"/>
  <c r="K545" i="446"/>
  <c r="I545" i="446"/>
  <c r="G545" i="446"/>
  <c r="F545" i="446"/>
  <c r="J545" i="446" s="1"/>
  <c r="N545" i="446" s="1"/>
  <c r="O545" i="446" s="1"/>
  <c r="K544" i="446"/>
  <c r="I544" i="446"/>
  <c r="G544" i="446"/>
  <c r="F544" i="446"/>
  <c r="J544" i="446" s="1"/>
  <c r="N544" i="446" s="1"/>
  <c r="K543" i="446"/>
  <c r="I543" i="446"/>
  <c r="G543" i="446"/>
  <c r="F543" i="446"/>
  <c r="J543" i="446" s="1"/>
  <c r="N543" i="446" s="1"/>
  <c r="K542" i="446"/>
  <c r="I542" i="446"/>
  <c r="H542" i="446"/>
  <c r="G542" i="446"/>
  <c r="F542" i="446"/>
  <c r="J542" i="446" s="1"/>
  <c r="N542" i="446" s="1"/>
  <c r="K541" i="446"/>
  <c r="I541" i="446"/>
  <c r="H541" i="446"/>
  <c r="G541" i="446"/>
  <c r="F541" i="446"/>
  <c r="J541" i="446" s="1"/>
  <c r="K540" i="446"/>
  <c r="I540" i="446"/>
  <c r="H540" i="446"/>
  <c r="G540" i="446"/>
  <c r="F540" i="446"/>
  <c r="J540" i="446" s="1"/>
  <c r="N540" i="446" s="1"/>
  <c r="K539" i="446"/>
  <c r="I539" i="446"/>
  <c r="H539" i="446"/>
  <c r="G539" i="446"/>
  <c r="F539" i="446"/>
  <c r="J539" i="446" s="1"/>
  <c r="N539" i="446" s="1"/>
  <c r="K538" i="446"/>
  <c r="I538" i="446"/>
  <c r="H538" i="446"/>
  <c r="G538" i="446"/>
  <c r="F538" i="446"/>
  <c r="J538" i="446" s="1"/>
  <c r="N538" i="446" s="1"/>
  <c r="K537" i="446"/>
  <c r="I537" i="446"/>
  <c r="H537" i="446"/>
  <c r="G537" i="446"/>
  <c r="F537" i="446"/>
  <c r="J537" i="446" s="1"/>
  <c r="N537" i="446" s="1"/>
  <c r="O537" i="446" s="1"/>
  <c r="P537" i="446" s="1"/>
  <c r="K536" i="446"/>
  <c r="I536" i="446"/>
  <c r="H536" i="446"/>
  <c r="G536" i="446"/>
  <c r="F536" i="446"/>
  <c r="J536" i="446" s="1"/>
  <c r="N536" i="446" s="1"/>
  <c r="K535" i="446"/>
  <c r="I535" i="446"/>
  <c r="H535" i="446"/>
  <c r="G535" i="446"/>
  <c r="F535" i="446"/>
  <c r="J535" i="446" s="1"/>
  <c r="N535" i="446" s="1"/>
  <c r="K534" i="446"/>
  <c r="I534" i="446"/>
  <c r="H534" i="446"/>
  <c r="G534" i="446"/>
  <c r="F534" i="446"/>
  <c r="J534" i="446" s="1"/>
  <c r="N534" i="446" s="1"/>
  <c r="K533" i="446"/>
  <c r="I533" i="446"/>
  <c r="H533" i="446"/>
  <c r="G533" i="446"/>
  <c r="F533" i="446"/>
  <c r="J533" i="446" s="1"/>
  <c r="K532" i="446"/>
  <c r="I532" i="446"/>
  <c r="H532" i="446"/>
  <c r="G532" i="446"/>
  <c r="F532" i="446"/>
  <c r="J532" i="446" s="1"/>
  <c r="N532" i="446" s="1"/>
  <c r="K531" i="446"/>
  <c r="I531" i="446"/>
  <c r="H531" i="446"/>
  <c r="G531" i="446"/>
  <c r="F531" i="446"/>
  <c r="J531" i="446" s="1"/>
  <c r="N531" i="446" s="1"/>
  <c r="K530" i="446"/>
  <c r="I530" i="446"/>
  <c r="H530" i="446"/>
  <c r="G530" i="446"/>
  <c r="F530" i="446"/>
  <c r="J530" i="446" s="1"/>
  <c r="N530" i="446" s="1"/>
  <c r="K529" i="446"/>
  <c r="I529" i="446"/>
  <c r="H529" i="446"/>
  <c r="G529" i="446"/>
  <c r="F529" i="446"/>
  <c r="J529" i="446" s="1"/>
  <c r="K528" i="446"/>
  <c r="J528" i="446"/>
  <c r="N528" i="446" s="1"/>
  <c r="I528" i="446"/>
  <c r="H528" i="446"/>
  <c r="G528" i="446"/>
  <c r="F528" i="446"/>
  <c r="K527" i="446"/>
  <c r="J527" i="446"/>
  <c r="N527" i="446" s="1"/>
  <c r="I527" i="446"/>
  <c r="H527" i="446"/>
  <c r="G527" i="446"/>
  <c r="F527" i="446"/>
  <c r="K526" i="446"/>
  <c r="I526" i="446"/>
  <c r="H526" i="446"/>
  <c r="G526" i="446"/>
  <c r="F526" i="446"/>
  <c r="J526" i="446" s="1"/>
  <c r="K525" i="446"/>
  <c r="I525" i="446"/>
  <c r="H525" i="446"/>
  <c r="G525" i="446"/>
  <c r="F525" i="446"/>
  <c r="J525" i="446" s="1"/>
  <c r="K524" i="446"/>
  <c r="J524" i="446"/>
  <c r="I524" i="446"/>
  <c r="H524" i="446"/>
  <c r="G524" i="446"/>
  <c r="F524" i="446"/>
  <c r="K523" i="446"/>
  <c r="I523" i="446"/>
  <c r="H523" i="446"/>
  <c r="G523" i="446"/>
  <c r="F523" i="446"/>
  <c r="J523" i="446" s="1"/>
  <c r="K522" i="446"/>
  <c r="I522" i="446"/>
  <c r="H522" i="446"/>
  <c r="G522" i="446"/>
  <c r="F522" i="446"/>
  <c r="J522" i="446" s="1"/>
  <c r="N522" i="446" s="1"/>
  <c r="K521" i="446"/>
  <c r="I521" i="446"/>
  <c r="H521" i="446"/>
  <c r="G521" i="446"/>
  <c r="F521" i="446"/>
  <c r="J521" i="446" s="1"/>
  <c r="K520" i="446"/>
  <c r="I520" i="446"/>
  <c r="H520" i="446"/>
  <c r="G520" i="446"/>
  <c r="F520" i="446"/>
  <c r="J520" i="446" s="1"/>
  <c r="N520" i="446" s="1"/>
  <c r="O520" i="446" s="1"/>
  <c r="K519" i="446"/>
  <c r="I519" i="446"/>
  <c r="H519" i="446"/>
  <c r="G519" i="446"/>
  <c r="F519" i="446"/>
  <c r="J519" i="446" s="1"/>
  <c r="N519" i="446" s="1"/>
  <c r="K518" i="446"/>
  <c r="I518" i="446"/>
  <c r="H518" i="446"/>
  <c r="G518" i="446"/>
  <c r="F518" i="446"/>
  <c r="J518" i="446" s="1"/>
  <c r="K517" i="446"/>
  <c r="I517" i="446"/>
  <c r="H517" i="446"/>
  <c r="G517" i="446"/>
  <c r="F517" i="446"/>
  <c r="J517" i="446" s="1"/>
  <c r="L517" i="446" s="1"/>
  <c r="K516" i="446"/>
  <c r="I516" i="446"/>
  <c r="H516" i="446"/>
  <c r="G516" i="446"/>
  <c r="F516" i="446"/>
  <c r="J516" i="446" s="1"/>
  <c r="K515" i="446"/>
  <c r="I515" i="446"/>
  <c r="H515" i="446"/>
  <c r="G515" i="446"/>
  <c r="F515" i="446"/>
  <c r="J515" i="446" s="1"/>
  <c r="K514" i="446"/>
  <c r="I514" i="446"/>
  <c r="H514" i="446"/>
  <c r="G514" i="446"/>
  <c r="F514" i="446"/>
  <c r="J514" i="446" s="1"/>
  <c r="N514" i="446" s="1"/>
  <c r="K513" i="446"/>
  <c r="I513" i="446"/>
  <c r="H513" i="446"/>
  <c r="G513" i="446"/>
  <c r="F513" i="446"/>
  <c r="J513" i="446" s="1"/>
  <c r="K512" i="446"/>
  <c r="I512" i="446"/>
  <c r="H512" i="446"/>
  <c r="G512" i="446"/>
  <c r="F512" i="446"/>
  <c r="J512" i="446" s="1"/>
  <c r="N512" i="446" s="1"/>
  <c r="O512" i="446" s="1"/>
  <c r="K511" i="446"/>
  <c r="J511" i="446"/>
  <c r="N511" i="446" s="1"/>
  <c r="I511" i="446"/>
  <c r="H511" i="446"/>
  <c r="G511" i="446"/>
  <c r="F511" i="446"/>
  <c r="K510" i="446"/>
  <c r="I510" i="446"/>
  <c r="H510" i="446"/>
  <c r="G510" i="446"/>
  <c r="F510" i="446"/>
  <c r="J510" i="446" s="1"/>
  <c r="K509" i="446"/>
  <c r="I509" i="446"/>
  <c r="H509" i="446"/>
  <c r="G509" i="446"/>
  <c r="F509" i="446"/>
  <c r="J509" i="446" s="1"/>
  <c r="K508" i="446"/>
  <c r="J508" i="446"/>
  <c r="I508" i="446"/>
  <c r="H508" i="446"/>
  <c r="G508" i="446"/>
  <c r="F508" i="446"/>
  <c r="K507" i="446"/>
  <c r="I507" i="446"/>
  <c r="H507" i="446"/>
  <c r="G507" i="446"/>
  <c r="F507" i="446"/>
  <c r="J507" i="446" s="1"/>
  <c r="K506" i="446"/>
  <c r="I506" i="446"/>
  <c r="H506" i="446"/>
  <c r="G506" i="446"/>
  <c r="F506" i="446"/>
  <c r="J506" i="446" s="1"/>
  <c r="N506" i="446" s="1"/>
  <c r="K505" i="446"/>
  <c r="I505" i="446"/>
  <c r="H505" i="446"/>
  <c r="G505" i="446"/>
  <c r="F505" i="446"/>
  <c r="J505" i="446" s="1"/>
  <c r="K504" i="446"/>
  <c r="I504" i="446"/>
  <c r="H504" i="446"/>
  <c r="G504" i="446"/>
  <c r="F504" i="446"/>
  <c r="J504" i="446" s="1"/>
  <c r="N504" i="446" s="1"/>
  <c r="O504" i="446" s="1"/>
  <c r="Q504" i="446" s="1"/>
  <c r="K503" i="446"/>
  <c r="I503" i="446"/>
  <c r="H503" i="446"/>
  <c r="G503" i="446"/>
  <c r="F503" i="446"/>
  <c r="J503" i="446" s="1"/>
  <c r="N503" i="446" s="1"/>
  <c r="K502" i="446"/>
  <c r="I502" i="446"/>
  <c r="H502" i="446"/>
  <c r="G502" i="446"/>
  <c r="F502" i="446"/>
  <c r="J502" i="446" s="1"/>
  <c r="N502" i="446" s="1"/>
  <c r="K501" i="446"/>
  <c r="I501" i="446"/>
  <c r="H501" i="446"/>
  <c r="G501" i="446"/>
  <c r="F501" i="446"/>
  <c r="J501" i="446" s="1"/>
  <c r="L501" i="446" s="1"/>
  <c r="K500" i="446"/>
  <c r="I500" i="446"/>
  <c r="H500" i="446"/>
  <c r="G500" i="446"/>
  <c r="F500" i="446"/>
  <c r="J500" i="446" s="1"/>
  <c r="N500" i="446" s="1"/>
  <c r="O500" i="446" s="1"/>
  <c r="Q500" i="446" s="1"/>
  <c r="K499" i="446"/>
  <c r="I499" i="446"/>
  <c r="H499" i="446"/>
  <c r="G499" i="446"/>
  <c r="F499" i="446"/>
  <c r="J499" i="446" s="1"/>
  <c r="N499" i="446" s="1"/>
  <c r="K498" i="446"/>
  <c r="I498" i="446"/>
  <c r="H498" i="446"/>
  <c r="G498" i="446"/>
  <c r="F498" i="446"/>
  <c r="J498" i="446" s="1"/>
  <c r="N498" i="446" s="1"/>
  <c r="K497" i="446"/>
  <c r="I497" i="446"/>
  <c r="H497" i="446"/>
  <c r="G497" i="446"/>
  <c r="F497" i="446"/>
  <c r="J497" i="446" s="1"/>
  <c r="N497" i="446" s="1"/>
  <c r="O497" i="446" s="1"/>
  <c r="K496" i="446"/>
  <c r="I496" i="446"/>
  <c r="H496" i="446"/>
  <c r="G496" i="446"/>
  <c r="F496" i="446"/>
  <c r="J496" i="446" s="1"/>
  <c r="N496" i="446" s="1"/>
  <c r="O496" i="446" s="1"/>
  <c r="Q496" i="446" s="1"/>
  <c r="K495" i="446"/>
  <c r="J495" i="446"/>
  <c r="N495" i="446" s="1"/>
  <c r="I495" i="446"/>
  <c r="H495" i="446"/>
  <c r="G495" i="446"/>
  <c r="F495" i="446"/>
  <c r="K494" i="446"/>
  <c r="I494" i="446"/>
  <c r="H494" i="446"/>
  <c r="G494" i="446"/>
  <c r="F494" i="446"/>
  <c r="J494" i="446" s="1"/>
  <c r="N494" i="446" s="1"/>
  <c r="K493" i="446"/>
  <c r="I493" i="446"/>
  <c r="H493" i="446"/>
  <c r="G493" i="446"/>
  <c r="F493" i="446"/>
  <c r="J493" i="446" s="1"/>
  <c r="K492" i="446"/>
  <c r="J492" i="446"/>
  <c r="N492" i="446" s="1"/>
  <c r="O492" i="446" s="1"/>
  <c r="Q492" i="446" s="1"/>
  <c r="I492" i="446"/>
  <c r="H492" i="446"/>
  <c r="G492" i="446"/>
  <c r="F492" i="446"/>
  <c r="K491" i="446"/>
  <c r="I491" i="446"/>
  <c r="H491" i="446"/>
  <c r="G491" i="446"/>
  <c r="F491" i="446"/>
  <c r="J491" i="446" s="1"/>
  <c r="N491" i="446" s="1"/>
  <c r="K490" i="446"/>
  <c r="I490" i="446"/>
  <c r="H490" i="446"/>
  <c r="G490" i="446"/>
  <c r="F490" i="446"/>
  <c r="J490" i="446" s="1"/>
  <c r="N490" i="446" s="1"/>
  <c r="K489" i="446"/>
  <c r="I489" i="446"/>
  <c r="H489" i="446"/>
  <c r="G489" i="446"/>
  <c r="F489" i="446"/>
  <c r="J489" i="446" s="1"/>
  <c r="N489" i="446" s="1"/>
  <c r="O489" i="446" s="1"/>
  <c r="K488" i="446"/>
  <c r="I488" i="446"/>
  <c r="H488" i="446"/>
  <c r="G488" i="446"/>
  <c r="F488" i="446"/>
  <c r="J488" i="446" s="1"/>
  <c r="N488" i="446" s="1"/>
  <c r="O488" i="446" s="1"/>
  <c r="Q488" i="446" s="1"/>
  <c r="K487" i="446"/>
  <c r="I487" i="446"/>
  <c r="H487" i="446"/>
  <c r="G487" i="446"/>
  <c r="F487" i="446"/>
  <c r="J487" i="446" s="1"/>
  <c r="N487" i="446" s="1"/>
  <c r="K486" i="446"/>
  <c r="I486" i="446"/>
  <c r="H486" i="446"/>
  <c r="G486" i="446"/>
  <c r="F486" i="446"/>
  <c r="J486" i="446" s="1"/>
  <c r="N486" i="446" s="1"/>
  <c r="K485" i="446"/>
  <c r="I485" i="446"/>
  <c r="H485" i="446"/>
  <c r="G485" i="446"/>
  <c r="F485" i="446"/>
  <c r="J485" i="446" s="1"/>
  <c r="K484" i="446"/>
  <c r="I484" i="446"/>
  <c r="H484" i="446"/>
  <c r="G484" i="446"/>
  <c r="F484" i="446"/>
  <c r="J484" i="446" s="1"/>
  <c r="N484" i="446" s="1"/>
  <c r="O484" i="446" s="1"/>
  <c r="Q484" i="446" s="1"/>
  <c r="K483" i="446"/>
  <c r="J483" i="446"/>
  <c r="N483" i="446" s="1"/>
  <c r="I483" i="446"/>
  <c r="H483" i="446"/>
  <c r="G483" i="446"/>
  <c r="F483" i="446"/>
  <c r="K482" i="446"/>
  <c r="I482" i="446"/>
  <c r="H482" i="446"/>
  <c r="G482" i="446"/>
  <c r="F482" i="446"/>
  <c r="J482" i="446" s="1"/>
  <c r="N482" i="446" s="1"/>
  <c r="K481" i="446"/>
  <c r="I481" i="446"/>
  <c r="H481" i="446"/>
  <c r="G481" i="446"/>
  <c r="F481" i="446"/>
  <c r="J481" i="446" s="1"/>
  <c r="K480" i="446"/>
  <c r="I480" i="446"/>
  <c r="H480" i="446"/>
  <c r="G480" i="446"/>
  <c r="F480" i="446"/>
  <c r="J480" i="446" s="1"/>
  <c r="N480" i="446" s="1"/>
  <c r="O480" i="446" s="1"/>
  <c r="Q480" i="446" s="1"/>
  <c r="K479" i="446"/>
  <c r="I479" i="446"/>
  <c r="H479" i="446"/>
  <c r="G479" i="446"/>
  <c r="F479" i="446"/>
  <c r="J479" i="446" s="1"/>
  <c r="N479" i="446" s="1"/>
  <c r="K478" i="446"/>
  <c r="I478" i="446"/>
  <c r="H478" i="446"/>
  <c r="G478" i="446"/>
  <c r="F478" i="446"/>
  <c r="J478" i="446" s="1"/>
  <c r="N478" i="446" s="1"/>
  <c r="K477" i="446"/>
  <c r="I477" i="446"/>
  <c r="H477" i="446"/>
  <c r="G477" i="446"/>
  <c r="F477" i="446"/>
  <c r="J477" i="446" s="1"/>
  <c r="K476" i="446"/>
  <c r="J476" i="446"/>
  <c r="N476" i="446" s="1"/>
  <c r="O476" i="446" s="1"/>
  <c r="Q476" i="446" s="1"/>
  <c r="I476" i="446"/>
  <c r="H476" i="446"/>
  <c r="G476" i="446"/>
  <c r="F476" i="446"/>
  <c r="K475" i="446"/>
  <c r="I475" i="446"/>
  <c r="H475" i="446"/>
  <c r="G475" i="446"/>
  <c r="F475" i="446"/>
  <c r="J475" i="446" s="1"/>
  <c r="N475" i="446" s="1"/>
  <c r="K474" i="446"/>
  <c r="I474" i="446"/>
  <c r="H474" i="446"/>
  <c r="G474" i="446"/>
  <c r="F474" i="446"/>
  <c r="J474" i="446" s="1"/>
  <c r="N474" i="446" s="1"/>
  <c r="K473" i="446"/>
  <c r="I473" i="446"/>
  <c r="H473" i="446"/>
  <c r="G473" i="446"/>
  <c r="F473" i="446"/>
  <c r="J473" i="446" s="1"/>
  <c r="N473" i="446" s="1"/>
  <c r="O473" i="446" s="1"/>
  <c r="K472" i="446"/>
  <c r="I472" i="446"/>
  <c r="H472" i="446"/>
  <c r="G472" i="446"/>
  <c r="F472" i="446"/>
  <c r="J472" i="446" s="1"/>
  <c r="N472" i="446" s="1"/>
  <c r="O472" i="446" s="1"/>
  <c r="Q472" i="446" s="1"/>
  <c r="K471" i="446"/>
  <c r="I471" i="446"/>
  <c r="H471" i="446"/>
  <c r="G471" i="446"/>
  <c r="F471" i="446"/>
  <c r="J471" i="446" s="1"/>
  <c r="N471" i="446" s="1"/>
  <c r="K470" i="446"/>
  <c r="I470" i="446"/>
  <c r="H470" i="446"/>
  <c r="G470" i="446"/>
  <c r="F470" i="446"/>
  <c r="J470" i="446" s="1"/>
  <c r="N470" i="446" s="1"/>
  <c r="K469" i="446"/>
  <c r="I469" i="446"/>
  <c r="H469" i="446"/>
  <c r="G469" i="446"/>
  <c r="F469" i="446"/>
  <c r="J469" i="446" s="1"/>
  <c r="K468" i="446"/>
  <c r="I468" i="446"/>
  <c r="H468" i="446"/>
  <c r="G468" i="446"/>
  <c r="F468" i="446"/>
  <c r="J468" i="446" s="1"/>
  <c r="K467" i="446"/>
  <c r="J467" i="446"/>
  <c r="N467" i="446" s="1"/>
  <c r="I467" i="446"/>
  <c r="H467" i="446"/>
  <c r="G467" i="446"/>
  <c r="F467" i="446"/>
  <c r="K466" i="446"/>
  <c r="I466" i="446"/>
  <c r="H466" i="446"/>
  <c r="G466" i="446"/>
  <c r="F466" i="446"/>
  <c r="J466" i="446" s="1"/>
  <c r="N466" i="446" s="1"/>
  <c r="K465" i="446"/>
  <c r="I465" i="446"/>
  <c r="H465" i="446"/>
  <c r="G465" i="446"/>
  <c r="F465" i="446"/>
  <c r="J465" i="446" s="1"/>
  <c r="K464" i="446"/>
  <c r="J464" i="446"/>
  <c r="I464" i="446"/>
  <c r="H464" i="446"/>
  <c r="G464" i="446"/>
  <c r="F464" i="446"/>
  <c r="K463" i="446"/>
  <c r="J463" i="446"/>
  <c r="N463" i="446" s="1"/>
  <c r="I463" i="446"/>
  <c r="H463" i="446"/>
  <c r="G463" i="446"/>
  <c r="F463" i="446"/>
  <c r="K462" i="446"/>
  <c r="I462" i="446"/>
  <c r="H462" i="446"/>
  <c r="G462" i="446"/>
  <c r="F462" i="446"/>
  <c r="J462" i="446" s="1"/>
  <c r="K461" i="446"/>
  <c r="I461" i="446"/>
  <c r="H461" i="446"/>
  <c r="G461" i="446"/>
  <c r="F461" i="446"/>
  <c r="J461" i="446" s="1"/>
  <c r="K460" i="446"/>
  <c r="I460" i="446"/>
  <c r="H460" i="446"/>
  <c r="G460" i="446"/>
  <c r="F460" i="446"/>
  <c r="J460" i="446" s="1"/>
  <c r="N460" i="446" s="1"/>
  <c r="K459" i="446"/>
  <c r="I459" i="446"/>
  <c r="H459" i="446"/>
  <c r="G459" i="446"/>
  <c r="F459" i="446"/>
  <c r="J459" i="446" s="1"/>
  <c r="N459" i="446" s="1"/>
  <c r="K458" i="446"/>
  <c r="I458" i="446"/>
  <c r="H458" i="446"/>
  <c r="G458" i="446"/>
  <c r="F458" i="446"/>
  <c r="J458" i="446" s="1"/>
  <c r="K457" i="446"/>
  <c r="I457" i="446"/>
  <c r="H457" i="446"/>
  <c r="G457" i="446"/>
  <c r="F457" i="446"/>
  <c r="J457" i="446" s="1"/>
  <c r="N457" i="446" s="1"/>
  <c r="O457" i="446" s="1"/>
  <c r="K456" i="446"/>
  <c r="I456" i="446"/>
  <c r="H456" i="446"/>
  <c r="G456" i="446"/>
  <c r="F456" i="446"/>
  <c r="J456" i="446" s="1"/>
  <c r="N456" i="446" s="1"/>
  <c r="O456" i="446" s="1"/>
  <c r="Q456" i="446" s="1"/>
  <c r="K455" i="446"/>
  <c r="I455" i="446"/>
  <c r="H455" i="446"/>
  <c r="G455" i="446"/>
  <c r="F455" i="446"/>
  <c r="J455" i="446" s="1"/>
  <c r="N455" i="446" s="1"/>
  <c r="K454" i="446"/>
  <c r="I454" i="446"/>
  <c r="H454" i="446"/>
  <c r="G454" i="446"/>
  <c r="F454" i="446"/>
  <c r="J454" i="446" s="1"/>
  <c r="K453" i="446"/>
  <c r="I453" i="446"/>
  <c r="H453" i="446"/>
  <c r="G453" i="446"/>
  <c r="F453" i="446"/>
  <c r="J453" i="446" s="1"/>
  <c r="K452" i="446"/>
  <c r="I452" i="446"/>
  <c r="H452" i="446"/>
  <c r="G452" i="446"/>
  <c r="F452" i="446"/>
  <c r="J452" i="446" s="1"/>
  <c r="K451" i="446"/>
  <c r="I451" i="446"/>
  <c r="H451" i="446"/>
  <c r="G451" i="446"/>
  <c r="F451" i="446"/>
  <c r="J451" i="446" s="1"/>
  <c r="K450" i="446"/>
  <c r="I450" i="446"/>
  <c r="H450" i="446"/>
  <c r="G450" i="446"/>
  <c r="F450" i="446"/>
  <c r="J450" i="446" s="1"/>
  <c r="K449" i="446"/>
  <c r="I449" i="446"/>
  <c r="H449" i="446"/>
  <c r="G449" i="446"/>
  <c r="F449" i="446"/>
  <c r="J449" i="446" s="1"/>
  <c r="K448" i="446"/>
  <c r="J448" i="446"/>
  <c r="N448" i="446" s="1"/>
  <c r="O448" i="446" s="1"/>
  <c r="P448" i="446" s="1"/>
  <c r="I448" i="446"/>
  <c r="H448" i="446"/>
  <c r="G448" i="446"/>
  <c r="F448" i="446"/>
  <c r="K447" i="446"/>
  <c r="J447" i="446"/>
  <c r="N447" i="446" s="1"/>
  <c r="I447" i="446"/>
  <c r="H447" i="446"/>
  <c r="G447" i="446"/>
  <c r="F447" i="446"/>
  <c r="K446" i="446"/>
  <c r="I446" i="446"/>
  <c r="H446" i="446"/>
  <c r="G446" i="446"/>
  <c r="F446" i="446"/>
  <c r="J446" i="446" s="1"/>
  <c r="N446" i="446" s="1"/>
  <c r="K445" i="446"/>
  <c r="I445" i="446"/>
  <c r="H445" i="446"/>
  <c r="G445" i="446"/>
  <c r="F445" i="446"/>
  <c r="J445" i="446" s="1"/>
  <c r="K444" i="446"/>
  <c r="J444" i="446"/>
  <c r="I444" i="446"/>
  <c r="H444" i="446"/>
  <c r="G444" i="446"/>
  <c r="F444" i="446"/>
  <c r="K443" i="446"/>
  <c r="I443" i="446"/>
  <c r="H443" i="446"/>
  <c r="G443" i="446"/>
  <c r="F443" i="446"/>
  <c r="J443" i="446" s="1"/>
  <c r="K442" i="446"/>
  <c r="I442" i="446"/>
  <c r="H442" i="446"/>
  <c r="G442" i="446"/>
  <c r="F442" i="446"/>
  <c r="J442" i="446" s="1"/>
  <c r="N442" i="446" s="1"/>
  <c r="O442" i="446" s="1"/>
  <c r="K441" i="446"/>
  <c r="I441" i="446"/>
  <c r="H441" i="446"/>
  <c r="G441" i="446"/>
  <c r="F441" i="446"/>
  <c r="J441" i="446" s="1"/>
  <c r="K440" i="446"/>
  <c r="I440" i="446"/>
  <c r="H440" i="446"/>
  <c r="G440" i="446"/>
  <c r="F440" i="446"/>
  <c r="J440" i="446" s="1"/>
  <c r="N440" i="446" s="1"/>
  <c r="O440" i="446" s="1"/>
  <c r="Q440" i="446" s="1"/>
  <c r="K439" i="446"/>
  <c r="I439" i="446"/>
  <c r="H439" i="446"/>
  <c r="G439" i="446"/>
  <c r="F439" i="446"/>
  <c r="J439" i="446" s="1"/>
  <c r="N439" i="446" s="1"/>
  <c r="K438" i="446"/>
  <c r="I438" i="446"/>
  <c r="H438" i="446"/>
  <c r="G438" i="446"/>
  <c r="F438" i="446"/>
  <c r="J438" i="446" s="1"/>
  <c r="K437" i="446"/>
  <c r="I437" i="446"/>
  <c r="H437" i="446"/>
  <c r="G437" i="446"/>
  <c r="F437" i="446"/>
  <c r="J437" i="446" s="1"/>
  <c r="K436" i="446"/>
  <c r="I436" i="446"/>
  <c r="H436" i="446"/>
  <c r="G436" i="446"/>
  <c r="F436" i="446"/>
  <c r="J436" i="446" s="1"/>
  <c r="K435" i="446"/>
  <c r="I435" i="446"/>
  <c r="H435" i="446"/>
  <c r="G435" i="446"/>
  <c r="F435" i="446"/>
  <c r="J435" i="446" s="1"/>
  <c r="K434" i="446"/>
  <c r="I434" i="446"/>
  <c r="H434" i="446"/>
  <c r="G434" i="446"/>
  <c r="F434" i="446"/>
  <c r="J434" i="446" s="1"/>
  <c r="N434" i="446" s="1"/>
  <c r="O434" i="446" s="1"/>
  <c r="Q434" i="446" s="1"/>
  <c r="K433" i="446"/>
  <c r="I433" i="446"/>
  <c r="H433" i="446"/>
  <c r="G433" i="446"/>
  <c r="F433" i="446"/>
  <c r="J433" i="446" s="1"/>
  <c r="K432" i="446"/>
  <c r="I432" i="446"/>
  <c r="H432" i="446"/>
  <c r="G432" i="446"/>
  <c r="F432" i="446"/>
  <c r="J432" i="446" s="1"/>
  <c r="N432" i="446" s="1"/>
  <c r="O432" i="446" s="1"/>
  <c r="K431" i="446"/>
  <c r="J431" i="446"/>
  <c r="I431" i="446"/>
  <c r="H431" i="446"/>
  <c r="G431" i="446"/>
  <c r="F431" i="446"/>
  <c r="K430" i="446"/>
  <c r="I430" i="446"/>
  <c r="H430" i="446"/>
  <c r="G430" i="446"/>
  <c r="F430" i="446"/>
  <c r="J430" i="446" s="1"/>
  <c r="N430" i="446" s="1"/>
  <c r="O430" i="446" s="1"/>
  <c r="K429" i="446"/>
  <c r="I429" i="446"/>
  <c r="H429" i="446"/>
  <c r="G429" i="446"/>
  <c r="F429" i="446"/>
  <c r="J429" i="446" s="1"/>
  <c r="K428" i="446"/>
  <c r="J428" i="446"/>
  <c r="N428" i="446" s="1"/>
  <c r="I428" i="446"/>
  <c r="H428" i="446"/>
  <c r="G428" i="446"/>
  <c r="F428" i="446"/>
  <c r="K427" i="446"/>
  <c r="I427" i="446"/>
  <c r="H427" i="446"/>
  <c r="G427" i="446"/>
  <c r="F427" i="446"/>
  <c r="J427" i="446" s="1"/>
  <c r="K426" i="446"/>
  <c r="I426" i="446"/>
  <c r="H426" i="446"/>
  <c r="G426" i="446"/>
  <c r="F426" i="446"/>
  <c r="J426" i="446" s="1"/>
  <c r="K425" i="446"/>
  <c r="I425" i="446"/>
  <c r="H425" i="446"/>
  <c r="G425" i="446"/>
  <c r="F425" i="446"/>
  <c r="J425" i="446" s="1"/>
  <c r="K424" i="446"/>
  <c r="I424" i="446"/>
  <c r="H424" i="446"/>
  <c r="G424" i="446"/>
  <c r="F424" i="446"/>
  <c r="J424" i="446" s="1"/>
  <c r="N424" i="446" s="1"/>
  <c r="K423" i="446"/>
  <c r="I423" i="446"/>
  <c r="H423" i="446"/>
  <c r="G423" i="446"/>
  <c r="F423" i="446"/>
  <c r="J423" i="446" s="1"/>
  <c r="N423" i="446" s="1"/>
  <c r="K422" i="446"/>
  <c r="I422" i="446"/>
  <c r="H422" i="446"/>
  <c r="G422" i="446"/>
  <c r="F422" i="446"/>
  <c r="J422" i="446" s="1"/>
  <c r="K421" i="446"/>
  <c r="I421" i="446"/>
  <c r="H421" i="446"/>
  <c r="G421" i="446"/>
  <c r="F421" i="446"/>
  <c r="J421" i="446" s="1"/>
  <c r="K420" i="446"/>
  <c r="I420" i="446"/>
  <c r="H420" i="446"/>
  <c r="G420" i="446"/>
  <c r="F420" i="446"/>
  <c r="J420" i="446" s="1"/>
  <c r="K419" i="446"/>
  <c r="J419" i="446"/>
  <c r="I419" i="446"/>
  <c r="H419" i="446"/>
  <c r="G419" i="446"/>
  <c r="F419" i="446"/>
  <c r="K418" i="446"/>
  <c r="I418" i="446"/>
  <c r="H418" i="446"/>
  <c r="G418" i="446"/>
  <c r="F418" i="446"/>
  <c r="J418" i="446" s="1"/>
  <c r="K417" i="446"/>
  <c r="I417" i="446"/>
  <c r="H417" i="446"/>
  <c r="G417" i="446"/>
  <c r="F417" i="446"/>
  <c r="J417" i="446" s="1"/>
  <c r="K416" i="446"/>
  <c r="I416" i="446"/>
  <c r="H416" i="446"/>
  <c r="G416" i="446"/>
  <c r="F416" i="446"/>
  <c r="J416" i="446" s="1"/>
  <c r="N416" i="446" s="1"/>
  <c r="K415" i="446"/>
  <c r="J415" i="446"/>
  <c r="N415" i="446" s="1"/>
  <c r="O415" i="446" s="1"/>
  <c r="Q415" i="446" s="1"/>
  <c r="I415" i="446"/>
  <c r="H415" i="446"/>
  <c r="G415" i="446"/>
  <c r="F415" i="446"/>
  <c r="K414" i="446"/>
  <c r="I414" i="446"/>
  <c r="H414" i="446"/>
  <c r="G414" i="446"/>
  <c r="F414" i="446"/>
  <c r="J414" i="446" s="1"/>
  <c r="N414" i="446" s="1"/>
  <c r="K413" i="446"/>
  <c r="I413" i="446"/>
  <c r="H413" i="446"/>
  <c r="G413" i="446"/>
  <c r="F413" i="446"/>
  <c r="J413" i="446" s="1"/>
  <c r="K412" i="446"/>
  <c r="J412" i="446"/>
  <c r="I412" i="446"/>
  <c r="H412" i="446"/>
  <c r="G412" i="446"/>
  <c r="F412" i="446"/>
  <c r="K411" i="446"/>
  <c r="I411" i="446"/>
  <c r="H411" i="446"/>
  <c r="G411" i="446"/>
  <c r="F411" i="446"/>
  <c r="J411" i="446" s="1"/>
  <c r="K410" i="446"/>
  <c r="I410" i="446"/>
  <c r="H410" i="446"/>
  <c r="G410" i="446"/>
  <c r="F410" i="446"/>
  <c r="J410" i="446" s="1"/>
  <c r="K409" i="446"/>
  <c r="I409" i="446"/>
  <c r="H409" i="446"/>
  <c r="G409" i="446"/>
  <c r="F409" i="446"/>
  <c r="J409" i="446" s="1"/>
  <c r="K408" i="446"/>
  <c r="I408" i="446"/>
  <c r="H408" i="446"/>
  <c r="G408" i="446"/>
  <c r="F408" i="446"/>
  <c r="J408" i="446" s="1"/>
  <c r="N408" i="446" s="1"/>
  <c r="K407" i="446"/>
  <c r="I407" i="446"/>
  <c r="H407" i="446"/>
  <c r="G407" i="446"/>
  <c r="F407" i="446"/>
  <c r="J407" i="446" s="1"/>
  <c r="N407" i="446" s="1"/>
  <c r="O407" i="446" s="1"/>
  <c r="Q407" i="446" s="1"/>
  <c r="K406" i="446"/>
  <c r="I406" i="446"/>
  <c r="H406" i="446"/>
  <c r="G406" i="446"/>
  <c r="F406" i="446"/>
  <c r="J406" i="446" s="1"/>
  <c r="N406" i="446" s="1"/>
  <c r="K405" i="446"/>
  <c r="I405" i="446"/>
  <c r="H405" i="446"/>
  <c r="G405" i="446"/>
  <c r="F405" i="446"/>
  <c r="J405" i="446" s="1"/>
  <c r="K404" i="446"/>
  <c r="I404" i="446"/>
  <c r="H404" i="446"/>
  <c r="G404" i="446"/>
  <c r="F404" i="446"/>
  <c r="J404" i="446" s="1"/>
  <c r="K403" i="446"/>
  <c r="J403" i="446"/>
  <c r="I403" i="446"/>
  <c r="H403" i="446"/>
  <c r="G403" i="446"/>
  <c r="F403" i="446"/>
  <c r="K402" i="446"/>
  <c r="I402" i="446"/>
  <c r="H402" i="446"/>
  <c r="G402" i="446"/>
  <c r="F402" i="446"/>
  <c r="J402" i="446" s="1"/>
  <c r="K401" i="446"/>
  <c r="I401" i="446"/>
  <c r="H401" i="446"/>
  <c r="G401" i="446"/>
  <c r="F401" i="446"/>
  <c r="J401" i="446" s="1"/>
  <c r="K400" i="446"/>
  <c r="J400" i="446"/>
  <c r="I400" i="446"/>
  <c r="H400" i="446"/>
  <c r="G400" i="446"/>
  <c r="F400" i="446"/>
  <c r="K399" i="446"/>
  <c r="I399" i="446"/>
  <c r="H399" i="446"/>
  <c r="G399" i="446"/>
  <c r="F399" i="446"/>
  <c r="J399" i="446" s="1"/>
  <c r="K398" i="446"/>
  <c r="I398" i="446"/>
  <c r="H398" i="446"/>
  <c r="G398" i="446"/>
  <c r="F398" i="446"/>
  <c r="J398" i="446" s="1"/>
  <c r="K397" i="446"/>
  <c r="I397" i="446"/>
  <c r="H397" i="446"/>
  <c r="G397" i="446"/>
  <c r="F397" i="446"/>
  <c r="J397" i="446" s="1"/>
  <c r="K396" i="446"/>
  <c r="J396" i="446"/>
  <c r="I396" i="446"/>
  <c r="H396" i="446"/>
  <c r="G396" i="446"/>
  <c r="F396" i="446"/>
  <c r="K395" i="446"/>
  <c r="I395" i="446"/>
  <c r="H395" i="446"/>
  <c r="G395" i="446"/>
  <c r="F395" i="446"/>
  <c r="J395" i="446" s="1"/>
  <c r="K394" i="446"/>
  <c r="I394" i="446"/>
  <c r="H394" i="446"/>
  <c r="G394" i="446"/>
  <c r="F394" i="446"/>
  <c r="J394" i="446" s="1"/>
  <c r="K393" i="446"/>
  <c r="I393" i="446"/>
  <c r="H393" i="446"/>
  <c r="G393" i="446"/>
  <c r="F393" i="446"/>
  <c r="J393" i="446" s="1"/>
  <c r="K392" i="446"/>
  <c r="I392" i="446"/>
  <c r="H392" i="446"/>
  <c r="G392" i="446"/>
  <c r="F392" i="446"/>
  <c r="J392" i="446" s="1"/>
  <c r="K391" i="446"/>
  <c r="I391" i="446"/>
  <c r="H391" i="446"/>
  <c r="G391" i="446"/>
  <c r="F391" i="446"/>
  <c r="J391" i="446" s="1"/>
  <c r="K390" i="446"/>
  <c r="I390" i="446"/>
  <c r="H390" i="446"/>
  <c r="G390" i="446"/>
  <c r="F390" i="446"/>
  <c r="J390" i="446" s="1"/>
  <c r="K389" i="446"/>
  <c r="I389" i="446"/>
  <c r="H389" i="446"/>
  <c r="G389" i="446"/>
  <c r="F389" i="446"/>
  <c r="J389" i="446" s="1"/>
  <c r="N389" i="446" s="1"/>
  <c r="O389" i="446" s="1"/>
  <c r="K388" i="446"/>
  <c r="I388" i="446"/>
  <c r="H388" i="446"/>
  <c r="G388" i="446"/>
  <c r="F388" i="446"/>
  <c r="J388" i="446" s="1"/>
  <c r="K387" i="446"/>
  <c r="J387" i="446"/>
  <c r="I387" i="446"/>
  <c r="H387" i="446"/>
  <c r="G387" i="446"/>
  <c r="F387" i="446"/>
  <c r="K386" i="446"/>
  <c r="I386" i="446"/>
  <c r="H386" i="446"/>
  <c r="G386" i="446"/>
  <c r="F386" i="446"/>
  <c r="J386" i="446" s="1"/>
  <c r="K385" i="446"/>
  <c r="I385" i="446"/>
  <c r="H385" i="446"/>
  <c r="G385" i="446"/>
  <c r="F385" i="446"/>
  <c r="J385" i="446" s="1"/>
  <c r="K384" i="446"/>
  <c r="J384" i="446"/>
  <c r="N384" i="446" s="1"/>
  <c r="I384" i="446"/>
  <c r="H384" i="446"/>
  <c r="G384" i="446"/>
  <c r="F384" i="446"/>
  <c r="K383" i="446"/>
  <c r="J383" i="446"/>
  <c r="N383" i="446" s="1"/>
  <c r="O383" i="446" s="1"/>
  <c r="Q383" i="446" s="1"/>
  <c r="I383" i="446"/>
  <c r="H383" i="446"/>
  <c r="G383" i="446"/>
  <c r="F383" i="446"/>
  <c r="K382" i="446"/>
  <c r="I382" i="446"/>
  <c r="H382" i="446"/>
  <c r="G382" i="446"/>
  <c r="F382" i="446"/>
  <c r="J382" i="446" s="1"/>
  <c r="K381" i="446"/>
  <c r="I381" i="446"/>
  <c r="H381" i="446"/>
  <c r="G381" i="446"/>
  <c r="F381" i="446"/>
  <c r="J381" i="446" s="1"/>
  <c r="N381" i="446" s="1"/>
  <c r="O381" i="446" s="1"/>
  <c r="P381" i="446" s="1"/>
  <c r="K380" i="446"/>
  <c r="I380" i="446"/>
  <c r="H380" i="446"/>
  <c r="G380" i="446"/>
  <c r="F380" i="446"/>
  <c r="J380" i="446" s="1"/>
  <c r="N380" i="446" s="1"/>
  <c r="K379" i="446"/>
  <c r="I379" i="446"/>
  <c r="H379" i="446"/>
  <c r="G379" i="446"/>
  <c r="F379" i="446"/>
  <c r="J379" i="446" s="1"/>
  <c r="N379" i="446" s="1"/>
  <c r="K378" i="446"/>
  <c r="I378" i="446"/>
  <c r="H378" i="446"/>
  <c r="G378" i="446"/>
  <c r="F378" i="446"/>
  <c r="J378" i="446" s="1"/>
  <c r="K377" i="446"/>
  <c r="I377" i="446"/>
  <c r="H377" i="446"/>
  <c r="G377" i="446"/>
  <c r="F377" i="446"/>
  <c r="J377" i="446" s="1"/>
  <c r="K376" i="446"/>
  <c r="I376" i="446"/>
  <c r="H376" i="446"/>
  <c r="G376" i="446"/>
  <c r="F376" i="446"/>
  <c r="J376" i="446" s="1"/>
  <c r="N376" i="446" s="1"/>
  <c r="K375" i="446"/>
  <c r="I375" i="446"/>
  <c r="H375" i="446"/>
  <c r="G375" i="446"/>
  <c r="F375" i="446"/>
  <c r="J375" i="446" s="1"/>
  <c r="N375" i="446" s="1"/>
  <c r="K374" i="446"/>
  <c r="I374" i="446"/>
  <c r="H374" i="446"/>
  <c r="G374" i="446"/>
  <c r="F374" i="446"/>
  <c r="J374" i="446" s="1"/>
  <c r="K373" i="446"/>
  <c r="I373" i="446"/>
  <c r="H373" i="446"/>
  <c r="G373" i="446"/>
  <c r="F373" i="446"/>
  <c r="J373" i="446" s="1"/>
  <c r="N373" i="446" s="1"/>
  <c r="O373" i="446" s="1"/>
  <c r="P373" i="446" s="1"/>
  <c r="K372" i="446"/>
  <c r="I372" i="446"/>
  <c r="H372" i="446"/>
  <c r="G372" i="446"/>
  <c r="F372" i="446"/>
  <c r="J372" i="446" s="1"/>
  <c r="K371" i="446"/>
  <c r="I371" i="446"/>
  <c r="H371" i="446"/>
  <c r="G371" i="446"/>
  <c r="F371" i="446"/>
  <c r="J371" i="446" s="1"/>
  <c r="N371" i="446" s="1"/>
  <c r="K370" i="446"/>
  <c r="I370" i="446"/>
  <c r="H370" i="446"/>
  <c r="G370" i="446"/>
  <c r="F370" i="446"/>
  <c r="J370" i="446" s="1"/>
  <c r="K369" i="446"/>
  <c r="I369" i="446"/>
  <c r="H369" i="446"/>
  <c r="G369" i="446"/>
  <c r="F369" i="446"/>
  <c r="J369" i="446" s="1"/>
  <c r="N369" i="446" s="1"/>
  <c r="O369" i="446" s="1"/>
  <c r="K368" i="446"/>
  <c r="J368" i="446"/>
  <c r="N368" i="446" s="1"/>
  <c r="I368" i="446"/>
  <c r="H368" i="446"/>
  <c r="G368" i="446"/>
  <c r="F368" i="446"/>
  <c r="K367" i="446"/>
  <c r="J367" i="446"/>
  <c r="N367" i="446" s="1"/>
  <c r="I367" i="446"/>
  <c r="H367" i="446"/>
  <c r="G367" i="446"/>
  <c r="F367" i="446"/>
  <c r="K366" i="446"/>
  <c r="I366" i="446"/>
  <c r="H366" i="446"/>
  <c r="G366" i="446"/>
  <c r="F366" i="446"/>
  <c r="J366" i="446" s="1"/>
  <c r="K365" i="446"/>
  <c r="I365" i="446"/>
  <c r="H365" i="446"/>
  <c r="G365" i="446"/>
  <c r="F365" i="446"/>
  <c r="J365" i="446" s="1"/>
  <c r="N365" i="446" s="1"/>
  <c r="O365" i="446" s="1"/>
  <c r="P365" i="446" s="1"/>
  <c r="K364" i="446"/>
  <c r="J364" i="446"/>
  <c r="N364" i="446" s="1"/>
  <c r="I364" i="446"/>
  <c r="H364" i="446"/>
  <c r="G364" i="446"/>
  <c r="F364" i="446"/>
  <c r="K363" i="446"/>
  <c r="I363" i="446"/>
  <c r="H363" i="446"/>
  <c r="G363" i="446"/>
  <c r="F363" i="446"/>
  <c r="J363" i="446" s="1"/>
  <c r="N363" i="446" s="1"/>
  <c r="K362" i="446"/>
  <c r="I362" i="446"/>
  <c r="H362" i="446"/>
  <c r="G362" i="446"/>
  <c r="F362" i="446"/>
  <c r="J362" i="446" s="1"/>
  <c r="K361" i="446"/>
  <c r="I361" i="446"/>
  <c r="H361" i="446"/>
  <c r="G361" i="446"/>
  <c r="F361" i="446"/>
  <c r="J361" i="446" s="1"/>
  <c r="N361" i="446" s="1"/>
  <c r="K360" i="446"/>
  <c r="I360" i="446"/>
  <c r="H360" i="446"/>
  <c r="G360" i="446"/>
  <c r="F360" i="446"/>
  <c r="J360" i="446" s="1"/>
  <c r="K359" i="446"/>
  <c r="I359" i="446"/>
  <c r="H359" i="446"/>
  <c r="G359" i="446"/>
  <c r="F359" i="446"/>
  <c r="J359" i="446" s="1"/>
  <c r="K358" i="446"/>
  <c r="I358" i="446"/>
  <c r="H358" i="446"/>
  <c r="G358" i="446"/>
  <c r="F358" i="446"/>
  <c r="J358" i="446" s="1"/>
  <c r="N358" i="446" s="1"/>
  <c r="K357" i="446"/>
  <c r="I357" i="446"/>
  <c r="H357" i="446"/>
  <c r="G357" i="446"/>
  <c r="F357" i="446"/>
  <c r="J357" i="446" s="1"/>
  <c r="N357" i="446" s="1"/>
  <c r="K356" i="446"/>
  <c r="I356" i="446"/>
  <c r="H356" i="446"/>
  <c r="G356" i="446"/>
  <c r="F356" i="446"/>
  <c r="J356" i="446" s="1"/>
  <c r="N356" i="446" s="1"/>
  <c r="K355" i="446"/>
  <c r="J355" i="446"/>
  <c r="N355" i="446" s="1"/>
  <c r="I355" i="446"/>
  <c r="H355" i="446"/>
  <c r="G355" i="446"/>
  <c r="F355" i="446"/>
  <c r="K354" i="446"/>
  <c r="I354" i="446"/>
  <c r="H354" i="446"/>
  <c r="G354" i="446"/>
  <c r="F354" i="446"/>
  <c r="J354" i="446" s="1"/>
  <c r="N354" i="446" s="1"/>
  <c r="O354" i="446" s="1"/>
  <c r="K353" i="446"/>
  <c r="I353" i="446"/>
  <c r="H353" i="446"/>
  <c r="G353" i="446"/>
  <c r="F353" i="446"/>
  <c r="J353" i="446" s="1"/>
  <c r="N353" i="446" s="1"/>
  <c r="K352" i="446"/>
  <c r="I352" i="446"/>
  <c r="H352" i="446"/>
  <c r="G352" i="446"/>
  <c r="F352" i="446"/>
  <c r="J352" i="446" s="1"/>
  <c r="K351" i="446"/>
  <c r="J351" i="446"/>
  <c r="I351" i="446"/>
  <c r="H351" i="446"/>
  <c r="G351" i="446"/>
  <c r="F351" i="446"/>
  <c r="K350" i="446"/>
  <c r="I350" i="446"/>
  <c r="H350" i="446"/>
  <c r="G350" i="446"/>
  <c r="F350" i="446"/>
  <c r="J350" i="446" s="1"/>
  <c r="N350" i="446" s="1"/>
  <c r="O350" i="446" s="1"/>
  <c r="Q350" i="446" s="1"/>
  <c r="K349" i="446"/>
  <c r="I349" i="446"/>
  <c r="H349" i="446"/>
  <c r="G349" i="446"/>
  <c r="F349" i="446"/>
  <c r="J349" i="446" s="1"/>
  <c r="N349" i="446" s="1"/>
  <c r="K348" i="446"/>
  <c r="J348" i="446"/>
  <c r="N348" i="446" s="1"/>
  <c r="I348" i="446"/>
  <c r="H348" i="446"/>
  <c r="G348" i="446"/>
  <c r="F348" i="446"/>
  <c r="K347" i="446"/>
  <c r="I347" i="446"/>
  <c r="H347" i="446"/>
  <c r="G347" i="446"/>
  <c r="F347" i="446"/>
  <c r="J347" i="446" s="1"/>
  <c r="N347" i="446" s="1"/>
  <c r="K346" i="446"/>
  <c r="I346" i="446"/>
  <c r="H346" i="446"/>
  <c r="G346" i="446"/>
  <c r="F346" i="446"/>
  <c r="J346" i="446" s="1"/>
  <c r="K345" i="446"/>
  <c r="I345" i="446"/>
  <c r="H345" i="446"/>
  <c r="G345" i="446"/>
  <c r="F345" i="446"/>
  <c r="J345" i="446" s="1"/>
  <c r="K344" i="446"/>
  <c r="I344" i="446"/>
  <c r="H344" i="446"/>
  <c r="G344" i="446"/>
  <c r="F344" i="446"/>
  <c r="J344" i="446" s="1"/>
  <c r="K343" i="446"/>
  <c r="I343" i="446"/>
  <c r="H343" i="446"/>
  <c r="G343" i="446"/>
  <c r="F343" i="446"/>
  <c r="J343" i="446" s="1"/>
  <c r="N343" i="446" s="1"/>
  <c r="K342" i="446"/>
  <c r="I342" i="446"/>
  <c r="H342" i="446"/>
  <c r="G342" i="446"/>
  <c r="F342" i="446"/>
  <c r="J342" i="446" s="1"/>
  <c r="N342" i="446" s="1"/>
  <c r="K341" i="446"/>
  <c r="I341" i="446"/>
  <c r="H341" i="446"/>
  <c r="G341" i="446"/>
  <c r="F341" i="446"/>
  <c r="J341" i="446" s="1"/>
  <c r="N341" i="446" s="1"/>
  <c r="K340" i="446"/>
  <c r="I340" i="446"/>
  <c r="H340" i="446"/>
  <c r="G340" i="446"/>
  <c r="F340" i="446"/>
  <c r="J340" i="446" s="1"/>
  <c r="N340" i="446" s="1"/>
  <c r="K339" i="446"/>
  <c r="J339" i="446"/>
  <c r="I339" i="446"/>
  <c r="H339" i="446"/>
  <c r="G339" i="446"/>
  <c r="F339" i="446"/>
  <c r="K338" i="446"/>
  <c r="I338" i="446"/>
  <c r="H338" i="446"/>
  <c r="G338" i="446"/>
  <c r="F338" i="446"/>
  <c r="J338" i="446" s="1"/>
  <c r="N338" i="446" s="1"/>
  <c r="O338" i="446" s="1"/>
  <c r="P338" i="446" s="1"/>
  <c r="K337" i="446"/>
  <c r="I337" i="446"/>
  <c r="H337" i="446"/>
  <c r="G337" i="446"/>
  <c r="F337" i="446"/>
  <c r="J337" i="446" s="1"/>
  <c r="N337" i="446" s="1"/>
  <c r="K336" i="446"/>
  <c r="J336" i="446"/>
  <c r="I336" i="446"/>
  <c r="H336" i="446"/>
  <c r="G336" i="446"/>
  <c r="F336" i="446"/>
  <c r="K335" i="446"/>
  <c r="J335" i="446"/>
  <c r="I335" i="446"/>
  <c r="H335" i="446"/>
  <c r="G335" i="446"/>
  <c r="F335" i="446"/>
  <c r="K334" i="446"/>
  <c r="I334" i="446"/>
  <c r="H334" i="446"/>
  <c r="G334" i="446"/>
  <c r="F334" i="446"/>
  <c r="J334" i="446" s="1"/>
  <c r="K333" i="446"/>
  <c r="I333" i="446"/>
  <c r="H333" i="446"/>
  <c r="G333" i="446"/>
  <c r="F333" i="446"/>
  <c r="J333" i="446" s="1"/>
  <c r="K332" i="446"/>
  <c r="J332" i="446"/>
  <c r="I332" i="446"/>
  <c r="H332" i="446"/>
  <c r="G332" i="446"/>
  <c r="F332" i="446"/>
  <c r="K331" i="446"/>
  <c r="I331" i="446"/>
  <c r="H331" i="446"/>
  <c r="G331" i="446"/>
  <c r="F331" i="446"/>
  <c r="J331" i="446" s="1"/>
  <c r="K330" i="446"/>
  <c r="I330" i="446"/>
  <c r="H330" i="446"/>
  <c r="G330" i="446"/>
  <c r="F330" i="446"/>
  <c r="J330" i="446" s="1"/>
  <c r="N330" i="446" s="1"/>
  <c r="K329" i="446"/>
  <c r="I329" i="446"/>
  <c r="H329" i="446"/>
  <c r="G329" i="446"/>
  <c r="F329" i="446"/>
  <c r="J329" i="446" s="1"/>
  <c r="N329" i="446" s="1"/>
  <c r="K328" i="446"/>
  <c r="I328" i="446"/>
  <c r="H328" i="446"/>
  <c r="G328" i="446"/>
  <c r="F328" i="446"/>
  <c r="J328" i="446" s="1"/>
  <c r="K327" i="446"/>
  <c r="I327" i="446"/>
  <c r="H327" i="446"/>
  <c r="G327" i="446"/>
  <c r="F327" i="446"/>
  <c r="J327" i="446" s="1"/>
  <c r="K326" i="446"/>
  <c r="I326" i="446"/>
  <c r="H326" i="446"/>
  <c r="G326" i="446"/>
  <c r="F326" i="446"/>
  <c r="J326" i="446" s="1"/>
  <c r="N326" i="446" s="1"/>
  <c r="O326" i="446" s="1"/>
  <c r="Q326" i="446" s="1"/>
  <c r="K325" i="446"/>
  <c r="I325" i="446"/>
  <c r="H325" i="446"/>
  <c r="G325" i="446"/>
  <c r="F325" i="446"/>
  <c r="J325" i="446" s="1"/>
  <c r="N325" i="446" s="1"/>
  <c r="K324" i="446"/>
  <c r="I324" i="446"/>
  <c r="H324" i="446"/>
  <c r="G324" i="446"/>
  <c r="F324" i="446"/>
  <c r="J324" i="446" s="1"/>
  <c r="K323" i="446"/>
  <c r="J323" i="446"/>
  <c r="N323" i="446" s="1"/>
  <c r="I323" i="446"/>
  <c r="H323" i="446"/>
  <c r="G323" i="446"/>
  <c r="F323" i="446"/>
  <c r="K322" i="446"/>
  <c r="I322" i="446"/>
  <c r="H322" i="446"/>
  <c r="G322" i="446"/>
  <c r="F322" i="446"/>
  <c r="J322" i="446" s="1"/>
  <c r="N322" i="446" s="1"/>
  <c r="K321" i="446"/>
  <c r="I321" i="446"/>
  <c r="H321" i="446"/>
  <c r="G321" i="446"/>
  <c r="F321" i="446"/>
  <c r="J321" i="446" s="1"/>
  <c r="K320" i="446"/>
  <c r="J320" i="446"/>
  <c r="N320" i="446" s="1"/>
  <c r="I320" i="446"/>
  <c r="H320" i="446"/>
  <c r="G320" i="446"/>
  <c r="F320" i="446"/>
  <c r="K319" i="446"/>
  <c r="I319" i="446"/>
  <c r="H319" i="446"/>
  <c r="G319" i="446"/>
  <c r="F319" i="446"/>
  <c r="J319" i="446" s="1"/>
  <c r="N319" i="446" s="1"/>
  <c r="O319" i="446" s="1"/>
  <c r="Q319" i="446" s="1"/>
  <c r="K318" i="446"/>
  <c r="I318" i="446"/>
  <c r="H318" i="446"/>
  <c r="G318" i="446"/>
  <c r="F318" i="446"/>
  <c r="J318" i="446" s="1"/>
  <c r="K317" i="446"/>
  <c r="I317" i="446"/>
  <c r="H317" i="446"/>
  <c r="G317" i="446"/>
  <c r="F317" i="446"/>
  <c r="J317" i="446" s="1"/>
  <c r="N317" i="446" s="1"/>
  <c r="O317" i="446" s="1"/>
  <c r="K316" i="446"/>
  <c r="J316" i="446"/>
  <c r="I316" i="446"/>
  <c r="H316" i="446"/>
  <c r="G316" i="446"/>
  <c r="F316" i="446"/>
  <c r="K315" i="446"/>
  <c r="I315" i="446"/>
  <c r="H315" i="446"/>
  <c r="G315" i="446"/>
  <c r="F315" i="446"/>
  <c r="J315" i="446" s="1"/>
  <c r="K314" i="446"/>
  <c r="I314" i="446"/>
  <c r="H314" i="446"/>
  <c r="G314" i="446"/>
  <c r="F314" i="446"/>
  <c r="J314" i="446" s="1"/>
  <c r="N314" i="446" s="1"/>
  <c r="K313" i="446"/>
  <c r="I313" i="446"/>
  <c r="H313" i="446"/>
  <c r="G313" i="446"/>
  <c r="F313" i="446"/>
  <c r="J313" i="446" s="1"/>
  <c r="K312" i="446"/>
  <c r="I312" i="446"/>
  <c r="H312" i="446"/>
  <c r="G312" i="446"/>
  <c r="F312" i="446"/>
  <c r="J312" i="446" s="1"/>
  <c r="N312" i="446" s="1"/>
  <c r="K311" i="446"/>
  <c r="I311" i="446"/>
  <c r="H311" i="446"/>
  <c r="G311" i="446"/>
  <c r="F311" i="446"/>
  <c r="J311" i="446" s="1"/>
  <c r="N311" i="446" s="1"/>
  <c r="O311" i="446" s="1"/>
  <c r="Q311" i="446" s="1"/>
  <c r="K310" i="446"/>
  <c r="I310" i="446"/>
  <c r="H310" i="446"/>
  <c r="G310" i="446"/>
  <c r="F310" i="446"/>
  <c r="J310" i="446" s="1"/>
  <c r="K309" i="446"/>
  <c r="I309" i="446"/>
  <c r="H309" i="446"/>
  <c r="G309" i="446"/>
  <c r="F309" i="446"/>
  <c r="J309" i="446" s="1"/>
  <c r="N309" i="446" s="1"/>
  <c r="O309" i="446" s="1"/>
  <c r="K308" i="446"/>
  <c r="I308" i="446"/>
  <c r="H308" i="446"/>
  <c r="G308" i="446"/>
  <c r="F308" i="446"/>
  <c r="J308" i="446" s="1"/>
  <c r="K307" i="446"/>
  <c r="J307" i="446"/>
  <c r="I307" i="446"/>
  <c r="H307" i="446"/>
  <c r="G307" i="446"/>
  <c r="F307" i="446"/>
  <c r="K306" i="446"/>
  <c r="I306" i="446"/>
  <c r="H306" i="446"/>
  <c r="G306" i="446"/>
  <c r="F306" i="446"/>
  <c r="J306" i="446" s="1"/>
  <c r="N306" i="446" s="1"/>
  <c r="K305" i="446"/>
  <c r="I305" i="446"/>
  <c r="H305" i="446"/>
  <c r="G305" i="446"/>
  <c r="F305" i="446"/>
  <c r="J305" i="446" s="1"/>
  <c r="K304" i="446"/>
  <c r="J304" i="446"/>
  <c r="I304" i="446"/>
  <c r="H304" i="446"/>
  <c r="G304" i="446"/>
  <c r="F304" i="446"/>
  <c r="K303" i="446"/>
  <c r="J303" i="446"/>
  <c r="N303" i="446" s="1"/>
  <c r="O303" i="446" s="1"/>
  <c r="Q303" i="446" s="1"/>
  <c r="I303" i="446"/>
  <c r="H303" i="446"/>
  <c r="G303" i="446"/>
  <c r="F303" i="446"/>
  <c r="K302" i="446"/>
  <c r="I302" i="446"/>
  <c r="H302" i="446"/>
  <c r="G302" i="446"/>
  <c r="F302" i="446"/>
  <c r="J302" i="446" s="1"/>
  <c r="K301" i="446"/>
  <c r="I301" i="446"/>
  <c r="H301" i="446"/>
  <c r="G301" i="446"/>
  <c r="F301" i="446"/>
  <c r="J301" i="446" s="1"/>
  <c r="N301" i="446" s="1"/>
  <c r="O301" i="446" s="1"/>
  <c r="K300" i="446"/>
  <c r="I300" i="446"/>
  <c r="H300" i="446"/>
  <c r="G300" i="446"/>
  <c r="F300" i="446"/>
  <c r="J300" i="446" s="1"/>
  <c r="K299" i="446"/>
  <c r="I299" i="446"/>
  <c r="H299" i="446"/>
  <c r="G299" i="446"/>
  <c r="F299" i="446"/>
  <c r="J299" i="446" s="1"/>
  <c r="K298" i="446"/>
  <c r="I298" i="446"/>
  <c r="H298" i="446"/>
  <c r="G298" i="446"/>
  <c r="F298" i="446"/>
  <c r="J298" i="446" s="1"/>
  <c r="N298" i="446" s="1"/>
  <c r="K297" i="446"/>
  <c r="I297" i="446"/>
  <c r="H297" i="446"/>
  <c r="G297" i="446"/>
  <c r="F297" i="446"/>
  <c r="J297" i="446" s="1"/>
  <c r="N297" i="446" s="1"/>
  <c r="O297" i="446" s="1"/>
  <c r="P297" i="446" s="1"/>
  <c r="K296" i="446"/>
  <c r="I296" i="446"/>
  <c r="H296" i="446"/>
  <c r="G296" i="446"/>
  <c r="F296" i="446"/>
  <c r="J296" i="446" s="1"/>
  <c r="N296" i="446" s="1"/>
  <c r="K295" i="446"/>
  <c r="I295" i="446"/>
  <c r="H295" i="446"/>
  <c r="G295" i="446"/>
  <c r="F295" i="446"/>
  <c r="J295" i="446" s="1"/>
  <c r="N295" i="446" s="1"/>
  <c r="O295" i="446" s="1"/>
  <c r="Q295" i="446" s="1"/>
  <c r="K294" i="446"/>
  <c r="I294" i="446"/>
  <c r="H294" i="446"/>
  <c r="G294" i="446"/>
  <c r="F294" i="446"/>
  <c r="J294" i="446" s="1"/>
  <c r="K293" i="446"/>
  <c r="I293" i="446"/>
  <c r="H293" i="446"/>
  <c r="G293" i="446"/>
  <c r="F293" i="446"/>
  <c r="J293" i="446" s="1"/>
  <c r="N293" i="446" s="1"/>
  <c r="O293" i="446" s="1"/>
  <c r="K292" i="446"/>
  <c r="I292" i="446"/>
  <c r="H292" i="446"/>
  <c r="G292" i="446"/>
  <c r="F292" i="446"/>
  <c r="J292" i="446" s="1"/>
  <c r="K291" i="446"/>
  <c r="I291" i="446"/>
  <c r="H291" i="446"/>
  <c r="G291" i="446"/>
  <c r="F291" i="446"/>
  <c r="J291" i="446" s="1"/>
  <c r="K290" i="446"/>
  <c r="I290" i="446"/>
  <c r="H290" i="446"/>
  <c r="G290" i="446"/>
  <c r="F290" i="446"/>
  <c r="J290" i="446" s="1"/>
  <c r="N290" i="446" s="1"/>
  <c r="K289" i="446"/>
  <c r="I289" i="446"/>
  <c r="H289" i="446"/>
  <c r="G289" i="446"/>
  <c r="F289" i="446"/>
  <c r="J289" i="446" s="1"/>
  <c r="K288" i="446"/>
  <c r="J288" i="446"/>
  <c r="N288" i="446" s="1"/>
  <c r="I288" i="446"/>
  <c r="H288" i="446"/>
  <c r="G288" i="446"/>
  <c r="F288" i="446"/>
  <c r="K287" i="446"/>
  <c r="J287" i="446"/>
  <c r="I287" i="446"/>
  <c r="H287" i="446"/>
  <c r="G287" i="446"/>
  <c r="F287" i="446"/>
  <c r="K286" i="446"/>
  <c r="I286" i="446"/>
  <c r="H286" i="446"/>
  <c r="G286" i="446"/>
  <c r="F286" i="446"/>
  <c r="J286" i="446" s="1"/>
  <c r="K285" i="446"/>
  <c r="I285" i="446"/>
  <c r="H285" i="446"/>
  <c r="G285" i="446"/>
  <c r="F285" i="446"/>
  <c r="J285" i="446" s="1"/>
  <c r="K284" i="446"/>
  <c r="J284" i="446"/>
  <c r="N284" i="446" s="1"/>
  <c r="O284" i="446" s="1"/>
  <c r="I284" i="446"/>
  <c r="H284" i="446"/>
  <c r="G284" i="446"/>
  <c r="F284" i="446"/>
  <c r="K283" i="446"/>
  <c r="I283" i="446"/>
  <c r="H283" i="446"/>
  <c r="G283" i="446"/>
  <c r="F283" i="446"/>
  <c r="J283" i="446" s="1"/>
  <c r="K282" i="446"/>
  <c r="I282" i="446"/>
  <c r="H282" i="446"/>
  <c r="G282" i="446"/>
  <c r="F282" i="446"/>
  <c r="J282" i="446" s="1"/>
  <c r="K281" i="446"/>
  <c r="I281" i="446"/>
  <c r="H281" i="446"/>
  <c r="G281" i="446"/>
  <c r="F281" i="446"/>
  <c r="J281" i="446" s="1"/>
  <c r="N281" i="446" s="1"/>
  <c r="O281" i="446" s="1"/>
  <c r="K280" i="446"/>
  <c r="I280" i="446"/>
  <c r="H280" i="446"/>
  <c r="G280" i="446"/>
  <c r="F280" i="446"/>
  <c r="J280" i="446" s="1"/>
  <c r="K279" i="446"/>
  <c r="I279" i="446"/>
  <c r="H279" i="446"/>
  <c r="G279" i="446"/>
  <c r="F279" i="446"/>
  <c r="J279" i="446" s="1"/>
  <c r="K278" i="446"/>
  <c r="I278" i="446"/>
  <c r="H278" i="446"/>
  <c r="G278" i="446"/>
  <c r="F278" i="446"/>
  <c r="J278" i="446" s="1"/>
  <c r="N278" i="446" s="1"/>
  <c r="K277" i="446"/>
  <c r="I277" i="446"/>
  <c r="H277" i="446"/>
  <c r="G277" i="446"/>
  <c r="F277" i="446"/>
  <c r="J277" i="446" s="1"/>
  <c r="N277" i="446" s="1"/>
  <c r="O277" i="446" s="1"/>
  <c r="P277" i="446" s="1"/>
  <c r="K276" i="446"/>
  <c r="I276" i="446"/>
  <c r="H276" i="446"/>
  <c r="G276" i="446"/>
  <c r="F276" i="446"/>
  <c r="J276" i="446" s="1"/>
  <c r="K275" i="446"/>
  <c r="J275" i="446"/>
  <c r="I275" i="446"/>
  <c r="H275" i="446"/>
  <c r="G275" i="446"/>
  <c r="F275" i="446"/>
  <c r="K274" i="446"/>
  <c r="I274" i="446"/>
  <c r="H274" i="446"/>
  <c r="G274" i="446"/>
  <c r="F274" i="446"/>
  <c r="J274" i="446" s="1"/>
  <c r="K273" i="446"/>
  <c r="I273" i="446"/>
  <c r="H273" i="446"/>
  <c r="G273" i="446"/>
  <c r="F273" i="446"/>
  <c r="J273" i="446" s="1"/>
  <c r="N273" i="446" s="1"/>
  <c r="O273" i="446" s="1"/>
  <c r="K272" i="446"/>
  <c r="I272" i="446"/>
  <c r="H272" i="446"/>
  <c r="G272" i="446"/>
  <c r="F272" i="446"/>
  <c r="J272" i="446" s="1"/>
  <c r="K271" i="446"/>
  <c r="J271" i="446"/>
  <c r="I271" i="446"/>
  <c r="H271" i="446"/>
  <c r="G271" i="446"/>
  <c r="F271" i="446"/>
  <c r="K270" i="446"/>
  <c r="I270" i="446"/>
  <c r="H270" i="446"/>
  <c r="G270" i="446"/>
  <c r="F270" i="446"/>
  <c r="J270" i="446" s="1"/>
  <c r="N270" i="446" s="1"/>
  <c r="K269" i="446"/>
  <c r="I269" i="446"/>
  <c r="H269" i="446"/>
  <c r="G269" i="446"/>
  <c r="F269" i="446"/>
  <c r="J269" i="446" s="1"/>
  <c r="K268" i="446"/>
  <c r="J268" i="446"/>
  <c r="I268" i="446"/>
  <c r="H268" i="446"/>
  <c r="G268" i="446"/>
  <c r="F268" i="446"/>
  <c r="K267" i="446"/>
  <c r="I267" i="446"/>
  <c r="H267" i="446"/>
  <c r="G267" i="446"/>
  <c r="F267" i="446"/>
  <c r="J267" i="446" s="1"/>
  <c r="N267" i="446" s="1"/>
  <c r="O267" i="446" s="1"/>
  <c r="Q267" i="446" s="1"/>
  <c r="K266" i="446"/>
  <c r="I266" i="446"/>
  <c r="H266" i="446"/>
  <c r="G266" i="446"/>
  <c r="F266" i="446"/>
  <c r="J266" i="446" s="1"/>
  <c r="K265" i="446"/>
  <c r="I265" i="446"/>
  <c r="H265" i="446"/>
  <c r="G265" i="446"/>
  <c r="F265" i="446"/>
  <c r="J265" i="446" s="1"/>
  <c r="N265" i="446" s="1"/>
  <c r="O265" i="446" s="1"/>
  <c r="K264" i="446"/>
  <c r="I264" i="446"/>
  <c r="H264" i="446"/>
  <c r="G264" i="446"/>
  <c r="F264" i="446"/>
  <c r="J264" i="446" s="1"/>
  <c r="K263" i="446"/>
  <c r="I263" i="446"/>
  <c r="H263" i="446"/>
  <c r="G263" i="446"/>
  <c r="F263" i="446"/>
  <c r="J263" i="446" s="1"/>
  <c r="K262" i="446"/>
  <c r="I262" i="446"/>
  <c r="H262" i="446"/>
  <c r="G262" i="446"/>
  <c r="F262" i="446"/>
  <c r="J262" i="446" s="1"/>
  <c r="N262" i="446" s="1"/>
  <c r="K261" i="446"/>
  <c r="I261" i="446"/>
  <c r="H261" i="446"/>
  <c r="G261" i="446"/>
  <c r="F261" i="446"/>
  <c r="J261" i="446" s="1"/>
  <c r="N261" i="446" s="1"/>
  <c r="O261" i="446" s="1"/>
  <c r="P261" i="446" s="1"/>
  <c r="K260" i="446"/>
  <c r="I260" i="446"/>
  <c r="H260" i="446"/>
  <c r="G260" i="446"/>
  <c r="F260" i="446"/>
  <c r="J260" i="446" s="1"/>
  <c r="K259" i="446"/>
  <c r="J259" i="446"/>
  <c r="N259" i="446" s="1"/>
  <c r="O259" i="446" s="1"/>
  <c r="Q259" i="446" s="1"/>
  <c r="I259" i="446"/>
  <c r="H259" i="446"/>
  <c r="G259" i="446"/>
  <c r="F259" i="446"/>
  <c r="K258" i="446"/>
  <c r="I258" i="446"/>
  <c r="H258" i="446"/>
  <c r="G258" i="446"/>
  <c r="F258" i="446"/>
  <c r="J258" i="446" s="1"/>
  <c r="N258" i="446" s="1"/>
  <c r="K257" i="446"/>
  <c r="I257" i="446"/>
  <c r="H257" i="446"/>
  <c r="G257" i="446"/>
  <c r="F257" i="446"/>
  <c r="J257" i="446" s="1"/>
  <c r="N257" i="446" s="1"/>
  <c r="O257" i="446" s="1"/>
  <c r="K256" i="446"/>
  <c r="J256" i="446"/>
  <c r="N256" i="446" s="1"/>
  <c r="I256" i="446"/>
  <c r="H256" i="446"/>
  <c r="G256" i="446"/>
  <c r="F256" i="446"/>
  <c r="K255" i="446"/>
  <c r="J255" i="446"/>
  <c r="N255" i="446" s="1"/>
  <c r="O255" i="446" s="1"/>
  <c r="Q255" i="446" s="1"/>
  <c r="I255" i="446"/>
  <c r="H255" i="446"/>
  <c r="G255" i="446"/>
  <c r="F255" i="446"/>
  <c r="K254" i="446"/>
  <c r="I254" i="446"/>
  <c r="H254" i="446"/>
  <c r="G254" i="446"/>
  <c r="F254" i="446"/>
  <c r="J254" i="446" s="1"/>
  <c r="K253" i="446"/>
  <c r="I253" i="446"/>
  <c r="H253" i="446"/>
  <c r="G253" i="446"/>
  <c r="F253" i="446"/>
  <c r="J253" i="446" s="1"/>
  <c r="N253" i="446" s="1"/>
  <c r="O253" i="446" s="1"/>
  <c r="P253" i="446" s="1"/>
  <c r="K252" i="446"/>
  <c r="J252" i="446"/>
  <c r="N252" i="446" s="1"/>
  <c r="I252" i="446"/>
  <c r="H252" i="446"/>
  <c r="G252" i="446"/>
  <c r="F252" i="446"/>
  <c r="K251" i="446"/>
  <c r="I251" i="446"/>
  <c r="H251" i="446"/>
  <c r="G251" i="446"/>
  <c r="F251" i="446"/>
  <c r="J251" i="446" s="1"/>
  <c r="K250" i="446"/>
  <c r="I250" i="446"/>
  <c r="H250" i="446"/>
  <c r="G250" i="446"/>
  <c r="F250" i="446"/>
  <c r="J250" i="446" s="1"/>
  <c r="N250" i="446" s="1"/>
  <c r="K249" i="446"/>
  <c r="I249" i="446"/>
  <c r="H249" i="446"/>
  <c r="G249" i="446"/>
  <c r="F249" i="446"/>
  <c r="J249" i="446" s="1"/>
  <c r="K248" i="446"/>
  <c r="I248" i="446"/>
  <c r="H248" i="446"/>
  <c r="G248" i="446"/>
  <c r="F248" i="446"/>
  <c r="J248" i="446" s="1"/>
  <c r="N248" i="446" s="1"/>
  <c r="K247" i="446"/>
  <c r="I247" i="446"/>
  <c r="H247" i="446"/>
  <c r="G247" i="446"/>
  <c r="F247" i="446"/>
  <c r="J247" i="446" s="1"/>
  <c r="N247" i="446" s="1"/>
  <c r="O247" i="446" s="1"/>
  <c r="Q247" i="446" s="1"/>
  <c r="K246" i="446"/>
  <c r="I246" i="446"/>
  <c r="H246" i="446"/>
  <c r="G246" i="446"/>
  <c r="F246" i="446"/>
  <c r="J246" i="446" s="1"/>
  <c r="K245" i="446"/>
  <c r="I245" i="446"/>
  <c r="H245" i="446"/>
  <c r="G245" i="446"/>
  <c r="F245" i="446"/>
  <c r="J245" i="446" s="1"/>
  <c r="K244" i="446"/>
  <c r="I244" i="446"/>
  <c r="H244" i="446"/>
  <c r="G244" i="446"/>
  <c r="F244" i="446"/>
  <c r="J244" i="446" s="1"/>
  <c r="N244" i="446" s="1"/>
  <c r="K243" i="446"/>
  <c r="J243" i="446"/>
  <c r="N243" i="446" s="1"/>
  <c r="O243" i="446" s="1"/>
  <c r="Q243" i="446" s="1"/>
  <c r="I243" i="446"/>
  <c r="H243" i="446"/>
  <c r="G243" i="446"/>
  <c r="F243" i="446"/>
  <c r="K242" i="446"/>
  <c r="I242" i="446"/>
  <c r="H242" i="446"/>
  <c r="G242" i="446"/>
  <c r="F242" i="446"/>
  <c r="J242" i="446" s="1"/>
  <c r="N242" i="446" s="1"/>
  <c r="K241" i="446"/>
  <c r="I241" i="446"/>
  <c r="H241" i="446"/>
  <c r="G241" i="446"/>
  <c r="F241" i="446"/>
  <c r="J241" i="446" s="1"/>
  <c r="K240" i="446"/>
  <c r="J240" i="446"/>
  <c r="N240" i="446" s="1"/>
  <c r="I240" i="446"/>
  <c r="H240" i="446"/>
  <c r="G240" i="446"/>
  <c r="F240" i="446"/>
  <c r="K239" i="446"/>
  <c r="I239" i="446"/>
  <c r="H239" i="446"/>
  <c r="G239" i="446"/>
  <c r="F239" i="446"/>
  <c r="J239" i="446" s="1"/>
  <c r="N239" i="446" s="1"/>
  <c r="O239" i="446" s="1"/>
  <c r="Q239" i="446" s="1"/>
  <c r="K238" i="446"/>
  <c r="I238" i="446"/>
  <c r="H238" i="446"/>
  <c r="G238" i="446"/>
  <c r="F238" i="446"/>
  <c r="J238" i="446" s="1"/>
  <c r="N238" i="446" s="1"/>
  <c r="K237" i="446"/>
  <c r="I237" i="446"/>
  <c r="H237" i="446"/>
  <c r="G237" i="446"/>
  <c r="F237" i="446"/>
  <c r="J237" i="446" s="1"/>
  <c r="N237" i="446" s="1"/>
  <c r="O237" i="446" s="1"/>
  <c r="P237" i="446" s="1"/>
  <c r="K236" i="446"/>
  <c r="J236" i="446"/>
  <c r="N236" i="446" s="1"/>
  <c r="I236" i="446"/>
  <c r="H236" i="446"/>
  <c r="G236" i="446"/>
  <c r="F236" i="446"/>
  <c r="K235" i="446"/>
  <c r="I235" i="446"/>
  <c r="H235" i="446"/>
  <c r="G235" i="446"/>
  <c r="F235" i="446"/>
  <c r="J235" i="446" s="1"/>
  <c r="K234" i="446"/>
  <c r="I234" i="446"/>
  <c r="H234" i="446"/>
  <c r="G234" i="446"/>
  <c r="F234" i="446"/>
  <c r="J234" i="446" s="1"/>
  <c r="N234" i="446" s="1"/>
  <c r="K233" i="446"/>
  <c r="I233" i="446"/>
  <c r="H233" i="446"/>
  <c r="G233" i="446"/>
  <c r="F233" i="446"/>
  <c r="J233" i="446" s="1"/>
  <c r="K232" i="446"/>
  <c r="I232" i="446"/>
  <c r="H232" i="446"/>
  <c r="G232" i="446"/>
  <c r="F232" i="446"/>
  <c r="J232" i="446" s="1"/>
  <c r="N232" i="446" s="1"/>
  <c r="K231" i="446"/>
  <c r="I231" i="446"/>
  <c r="H231" i="446"/>
  <c r="G231" i="446"/>
  <c r="F231" i="446"/>
  <c r="J231" i="446" s="1"/>
  <c r="N231" i="446" s="1"/>
  <c r="O231" i="446" s="1"/>
  <c r="Q231" i="446" s="1"/>
  <c r="K230" i="446"/>
  <c r="I230" i="446"/>
  <c r="H230" i="446"/>
  <c r="G230" i="446"/>
  <c r="F230" i="446"/>
  <c r="J230" i="446" s="1"/>
  <c r="K229" i="446"/>
  <c r="I229" i="446"/>
  <c r="H229" i="446"/>
  <c r="G229" i="446"/>
  <c r="F229" i="446"/>
  <c r="J229" i="446" s="1"/>
  <c r="K228" i="446"/>
  <c r="I228" i="446"/>
  <c r="H228" i="446"/>
  <c r="G228" i="446"/>
  <c r="F228" i="446"/>
  <c r="J228" i="446" s="1"/>
  <c r="N228" i="446" s="1"/>
  <c r="K227" i="446"/>
  <c r="J227" i="446"/>
  <c r="I227" i="446"/>
  <c r="H227" i="446"/>
  <c r="G227" i="446"/>
  <c r="F227" i="446"/>
  <c r="K226" i="446"/>
  <c r="I226" i="446"/>
  <c r="H226" i="446"/>
  <c r="G226" i="446"/>
  <c r="F226" i="446"/>
  <c r="J226" i="446" s="1"/>
  <c r="N226" i="446" s="1"/>
  <c r="K225" i="446"/>
  <c r="I225" i="446"/>
  <c r="H225" i="446"/>
  <c r="G225" i="446"/>
  <c r="F225" i="446"/>
  <c r="J225" i="446" s="1"/>
  <c r="K224" i="446"/>
  <c r="J224" i="446"/>
  <c r="N224" i="446" s="1"/>
  <c r="I224" i="446"/>
  <c r="H224" i="446"/>
  <c r="G224" i="446"/>
  <c r="F224" i="446"/>
  <c r="K223" i="446"/>
  <c r="J223" i="446"/>
  <c r="N223" i="446" s="1"/>
  <c r="O223" i="446" s="1"/>
  <c r="Q223" i="446" s="1"/>
  <c r="I223" i="446"/>
  <c r="H223" i="446"/>
  <c r="G223" i="446"/>
  <c r="F223" i="446"/>
  <c r="K222" i="446"/>
  <c r="I222" i="446"/>
  <c r="H222" i="446"/>
  <c r="G222" i="446"/>
  <c r="F222" i="446"/>
  <c r="J222" i="446" s="1"/>
  <c r="N222" i="446" s="1"/>
  <c r="K221" i="446"/>
  <c r="I221" i="446"/>
  <c r="H221" i="446"/>
  <c r="G221" i="446"/>
  <c r="F221" i="446"/>
  <c r="J221" i="446" s="1"/>
  <c r="N221" i="446" s="1"/>
  <c r="O221" i="446" s="1"/>
  <c r="P221" i="446" s="1"/>
  <c r="K220" i="446"/>
  <c r="I220" i="446"/>
  <c r="H220" i="446"/>
  <c r="G220" i="446"/>
  <c r="F220" i="446"/>
  <c r="J220" i="446" s="1"/>
  <c r="N220" i="446" s="1"/>
  <c r="K219" i="446"/>
  <c r="I219" i="446"/>
  <c r="H219" i="446"/>
  <c r="G219" i="446"/>
  <c r="F219" i="446"/>
  <c r="J219" i="446" s="1"/>
  <c r="K218" i="446"/>
  <c r="I218" i="446"/>
  <c r="H218" i="446"/>
  <c r="G218" i="446"/>
  <c r="F218" i="446"/>
  <c r="J218" i="446" s="1"/>
  <c r="N218" i="446" s="1"/>
  <c r="K217" i="446"/>
  <c r="I217" i="446"/>
  <c r="H217" i="446"/>
  <c r="G217" i="446"/>
  <c r="F217" i="446"/>
  <c r="J217" i="446" s="1"/>
  <c r="K216" i="446"/>
  <c r="I216" i="446"/>
  <c r="H216" i="446"/>
  <c r="G216" i="446"/>
  <c r="F216" i="446"/>
  <c r="J216" i="446" s="1"/>
  <c r="N216" i="446" s="1"/>
  <c r="K215" i="446"/>
  <c r="I215" i="446"/>
  <c r="H215" i="446"/>
  <c r="G215" i="446"/>
  <c r="F215" i="446"/>
  <c r="J215" i="446" s="1"/>
  <c r="N215" i="446" s="1"/>
  <c r="O215" i="446" s="1"/>
  <c r="Q215" i="446" s="1"/>
  <c r="K214" i="446"/>
  <c r="I214" i="446"/>
  <c r="H214" i="446"/>
  <c r="G214" i="446"/>
  <c r="F214" i="446"/>
  <c r="J214" i="446" s="1"/>
  <c r="K213" i="446"/>
  <c r="I213" i="446"/>
  <c r="H213" i="446"/>
  <c r="G213" i="446"/>
  <c r="F213" i="446"/>
  <c r="J213" i="446" s="1"/>
  <c r="K212" i="446"/>
  <c r="I212" i="446"/>
  <c r="H212" i="446"/>
  <c r="G212" i="446"/>
  <c r="F212" i="446"/>
  <c r="J212" i="446" s="1"/>
  <c r="N212" i="446" s="1"/>
  <c r="K211" i="446"/>
  <c r="I211" i="446"/>
  <c r="H211" i="446"/>
  <c r="G211" i="446"/>
  <c r="F211" i="446"/>
  <c r="J211" i="446" s="1"/>
  <c r="N211" i="446" s="1"/>
  <c r="O211" i="446" s="1"/>
  <c r="Q211" i="446" s="1"/>
  <c r="K210" i="446"/>
  <c r="I210" i="446"/>
  <c r="H210" i="446"/>
  <c r="G210" i="446"/>
  <c r="F210" i="446"/>
  <c r="J210" i="446" s="1"/>
  <c r="N210" i="446" s="1"/>
  <c r="K209" i="446"/>
  <c r="I209" i="446"/>
  <c r="H209" i="446"/>
  <c r="G209" i="446"/>
  <c r="F209" i="446"/>
  <c r="J209" i="446" s="1"/>
  <c r="K208" i="446"/>
  <c r="J208" i="446"/>
  <c r="N208" i="446" s="1"/>
  <c r="I208" i="446"/>
  <c r="H208" i="446"/>
  <c r="G208" i="446"/>
  <c r="F208" i="446"/>
  <c r="K207" i="446"/>
  <c r="J207" i="446"/>
  <c r="N207" i="446" s="1"/>
  <c r="O207" i="446" s="1"/>
  <c r="Q207" i="446" s="1"/>
  <c r="I207" i="446"/>
  <c r="H207" i="446"/>
  <c r="G207" i="446"/>
  <c r="F207" i="446"/>
  <c r="K206" i="446"/>
  <c r="I206" i="446"/>
  <c r="H206" i="446"/>
  <c r="G206" i="446"/>
  <c r="F206" i="446"/>
  <c r="J206" i="446" s="1"/>
  <c r="K205" i="446"/>
  <c r="I205" i="446"/>
  <c r="H205" i="446"/>
  <c r="G205" i="446"/>
  <c r="F205" i="446"/>
  <c r="J205" i="446" s="1"/>
  <c r="K204" i="446"/>
  <c r="J204" i="446"/>
  <c r="N204" i="446" s="1"/>
  <c r="I204" i="446"/>
  <c r="H204" i="446"/>
  <c r="G204" i="446"/>
  <c r="F204" i="446"/>
  <c r="K203" i="446"/>
  <c r="I203" i="446"/>
  <c r="H203" i="446"/>
  <c r="G203" i="446"/>
  <c r="F203" i="446"/>
  <c r="J203" i="446" s="1"/>
  <c r="K202" i="446"/>
  <c r="I202" i="446"/>
  <c r="H202" i="446"/>
  <c r="G202" i="446"/>
  <c r="F202" i="446"/>
  <c r="J202" i="446" s="1"/>
  <c r="N202" i="446" s="1"/>
  <c r="K201" i="446"/>
  <c r="I201" i="446"/>
  <c r="H201" i="446"/>
  <c r="G201" i="446"/>
  <c r="F201" i="446"/>
  <c r="J201" i="446" s="1"/>
  <c r="K200" i="446"/>
  <c r="I200" i="446"/>
  <c r="H200" i="446"/>
  <c r="G200" i="446"/>
  <c r="F200" i="446"/>
  <c r="J200" i="446" s="1"/>
  <c r="N200" i="446" s="1"/>
  <c r="K199" i="446"/>
  <c r="J199" i="446"/>
  <c r="N199" i="446" s="1"/>
  <c r="O199" i="446" s="1"/>
  <c r="Q199" i="446" s="1"/>
  <c r="I199" i="446"/>
  <c r="H199" i="446"/>
  <c r="G199" i="446"/>
  <c r="F199" i="446"/>
  <c r="K198" i="446"/>
  <c r="I198" i="446"/>
  <c r="H198" i="446"/>
  <c r="G198" i="446"/>
  <c r="F198" i="446"/>
  <c r="J198" i="446" s="1"/>
  <c r="K197" i="446"/>
  <c r="I197" i="446"/>
  <c r="H197" i="446"/>
  <c r="G197" i="446"/>
  <c r="F197" i="446"/>
  <c r="J197" i="446" s="1"/>
  <c r="K196" i="446"/>
  <c r="I196" i="446"/>
  <c r="H196" i="446"/>
  <c r="G196" i="446"/>
  <c r="F196" i="446"/>
  <c r="J196" i="446" s="1"/>
  <c r="N196" i="446" s="1"/>
  <c r="K195" i="446"/>
  <c r="I195" i="446"/>
  <c r="H195" i="446"/>
  <c r="G195" i="446"/>
  <c r="F195" i="446"/>
  <c r="J195" i="446" s="1"/>
  <c r="N195" i="446" s="1"/>
  <c r="O195" i="446" s="1"/>
  <c r="Q195" i="446" s="1"/>
  <c r="K194" i="446"/>
  <c r="I194" i="446"/>
  <c r="H194" i="446"/>
  <c r="G194" i="446"/>
  <c r="F194" i="446"/>
  <c r="J194" i="446" s="1"/>
  <c r="N194" i="446" s="1"/>
  <c r="K193" i="446"/>
  <c r="I193" i="446"/>
  <c r="H193" i="446"/>
  <c r="G193" i="446"/>
  <c r="F193" i="446"/>
  <c r="J193" i="446" s="1"/>
  <c r="K192" i="446"/>
  <c r="I192" i="446"/>
  <c r="H192" i="446"/>
  <c r="G192" i="446"/>
  <c r="F192" i="446"/>
  <c r="J192" i="446" s="1"/>
  <c r="N192" i="446" s="1"/>
  <c r="K191" i="446"/>
  <c r="J191" i="446"/>
  <c r="I191" i="446"/>
  <c r="H191" i="446"/>
  <c r="G191" i="446"/>
  <c r="F191" i="446"/>
  <c r="K190" i="446"/>
  <c r="J190" i="446"/>
  <c r="I190" i="446"/>
  <c r="H190" i="446"/>
  <c r="G190" i="446"/>
  <c r="F190" i="446"/>
  <c r="K189" i="446"/>
  <c r="I189" i="446"/>
  <c r="H189" i="446"/>
  <c r="G189" i="446"/>
  <c r="F189" i="446"/>
  <c r="J189" i="446" s="1"/>
  <c r="K188" i="446"/>
  <c r="I188" i="446"/>
  <c r="H188" i="446"/>
  <c r="G188" i="446"/>
  <c r="F188" i="446"/>
  <c r="J188" i="446" s="1"/>
  <c r="N188" i="446" s="1"/>
  <c r="K187" i="446"/>
  <c r="J187" i="446"/>
  <c r="N187" i="446" s="1"/>
  <c r="O187" i="446" s="1"/>
  <c r="Q187" i="446" s="1"/>
  <c r="I187" i="446"/>
  <c r="H187" i="446"/>
  <c r="G187" i="446"/>
  <c r="F187" i="446"/>
  <c r="K186" i="446"/>
  <c r="I186" i="446"/>
  <c r="H186" i="446"/>
  <c r="G186" i="446"/>
  <c r="F186" i="446"/>
  <c r="J186" i="446" s="1"/>
  <c r="N186" i="446" s="1"/>
  <c r="O186" i="446" s="1"/>
  <c r="P186" i="446" s="1"/>
  <c r="K185" i="446"/>
  <c r="I185" i="446"/>
  <c r="H185" i="446"/>
  <c r="G185" i="446"/>
  <c r="F185" i="446"/>
  <c r="J185" i="446" s="1"/>
  <c r="K184" i="446"/>
  <c r="I184" i="446"/>
  <c r="H184" i="446"/>
  <c r="G184" i="446"/>
  <c r="F184" i="446"/>
  <c r="J184" i="446" s="1"/>
  <c r="N184" i="446" s="1"/>
  <c r="K183" i="446"/>
  <c r="I183" i="446"/>
  <c r="H183" i="446"/>
  <c r="G183" i="446"/>
  <c r="F183" i="446"/>
  <c r="J183" i="446" s="1"/>
  <c r="K182" i="446"/>
  <c r="I182" i="446"/>
  <c r="H182" i="446"/>
  <c r="G182" i="446"/>
  <c r="F182" i="446"/>
  <c r="J182" i="446" s="1"/>
  <c r="L182" i="446" s="1"/>
  <c r="K181" i="446"/>
  <c r="I181" i="446"/>
  <c r="H181" i="446"/>
  <c r="G181" i="446"/>
  <c r="F181" i="446"/>
  <c r="J181" i="446" s="1"/>
  <c r="K180" i="446"/>
  <c r="I180" i="446"/>
  <c r="H180" i="446"/>
  <c r="G180" i="446"/>
  <c r="F180" i="446"/>
  <c r="J180" i="446" s="1"/>
  <c r="K179" i="446"/>
  <c r="I179" i="446"/>
  <c r="H179" i="446"/>
  <c r="G179" i="446"/>
  <c r="F179" i="446"/>
  <c r="J179" i="446" s="1"/>
  <c r="N179" i="446" s="1"/>
  <c r="O179" i="446" s="1"/>
  <c r="K178" i="446"/>
  <c r="I178" i="446"/>
  <c r="H178" i="446"/>
  <c r="G178" i="446"/>
  <c r="F178" i="446"/>
  <c r="J178" i="446" s="1"/>
  <c r="N178" i="446" s="1"/>
  <c r="O178" i="446" s="1"/>
  <c r="P178" i="446" s="1"/>
  <c r="K177" i="446"/>
  <c r="I177" i="446"/>
  <c r="H177" i="446"/>
  <c r="G177" i="446"/>
  <c r="F177" i="446"/>
  <c r="J177" i="446" s="1"/>
  <c r="K176" i="446"/>
  <c r="I176" i="446"/>
  <c r="H176" i="446"/>
  <c r="G176" i="446"/>
  <c r="F176" i="446"/>
  <c r="J176" i="446" s="1"/>
  <c r="K175" i="446"/>
  <c r="I175" i="446"/>
  <c r="H175" i="446"/>
  <c r="G175" i="446"/>
  <c r="F175" i="446"/>
  <c r="J175" i="446" s="1"/>
  <c r="K174" i="446"/>
  <c r="I174" i="446"/>
  <c r="H174" i="446"/>
  <c r="G174" i="446"/>
  <c r="F174" i="446"/>
  <c r="J174" i="446" s="1"/>
  <c r="L174" i="446" s="1"/>
  <c r="K173" i="446"/>
  <c r="I173" i="446"/>
  <c r="H173" i="446"/>
  <c r="G173" i="446"/>
  <c r="F173" i="446"/>
  <c r="J173" i="446" s="1"/>
  <c r="K172" i="446"/>
  <c r="I172" i="446"/>
  <c r="H172" i="446"/>
  <c r="G172" i="446"/>
  <c r="F172" i="446"/>
  <c r="J172" i="446" s="1"/>
  <c r="N172" i="446" s="1"/>
  <c r="O172" i="446" s="1"/>
  <c r="K171" i="446"/>
  <c r="I171" i="446"/>
  <c r="H171" i="446"/>
  <c r="G171" i="446"/>
  <c r="F171" i="446"/>
  <c r="J171" i="446" s="1"/>
  <c r="K170" i="446"/>
  <c r="I170" i="446"/>
  <c r="H170" i="446"/>
  <c r="G170" i="446"/>
  <c r="F170" i="446"/>
  <c r="J170" i="446" s="1"/>
  <c r="N170" i="446" s="1"/>
  <c r="O170" i="446" s="1"/>
  <c r="P170" i="446" s="1"/>
  <c r="K169" i="446"/>
  <c r="I169" i="446"/>
  <c r="H169" i="446"/>
  <c r="G169" i="446"/>
  <c r="F169" i="446"/>
  <c r="J169" i="446" s="1"/>
  <c r="K168" i="446"/>
  <c r="I168" i="446"/>
  <c r="H168" i="446"/>
  <c r="G168" i="446"/>
  <c r="F168" i="446"/>
  <c r="J168" i="446" s="1"/>
  <c r="K167" i="446"/>
  <c r="I167" i="446"/>
  <c r="H167" i="446"/>
  <c r="G167" i="446"/>
  <c r="F167" i="446"/>
  <c r="J167" i="446" s="1"/>
  <c r="K166" i="446"/>
  <c r="I166" i="446"/>
  <c r="H166" i="446"/>
  <c r="G166" i="446"/>
  <c r="F166" i="446"/>
  <c r="J166" i="446" s="1"/>
  <c r="K165" i="446"/>
  <c r="J165" i="446"/>
  <c r="I165" i="446"/>
  <c r="H165" i="446"/>
  <c r="G165" i="446"/>
  <c r="F165" i="446"/>
  <c r="K164" i="446"/>
  <c r="I164" i="446"/>
  <c r="H164" i="446"/>
  <c r="G164" i="446"/>
  <c r="F164" i="446"/>
  <c r="J164" i="446" s="1"/>
  <c r="K163" i="446"/>
  <c r="I163" i="446"/>
  <c r="H163" i="446"/>
  <c r="G163" i="446"/>
  <c r="F163" i="446"/>
  <c r="J163" i="446" s="1"/>
  <c r="N163" i="446" s="1"/>
  <c r="O163" i="446" s="1"/>
  <c r="K162" i="446"/>
  <c r="I162" i="446"/>
  <c r="H162" i="446"/>
  <c r="G162" i="446"/>
  <c r="F162" i="446"/>
  <c r="J162" i="446" s="1"/>
  <c r="N162" i="446" s="1"/>
  <c r="O162" i="446" s="1"/>
  <c r="P162" i="446" s="1"/>
  <c r="K161" i="446"/>
  <c r="I161" i="446"/>
  <c r="H161" i="446"/>
  <c r="G161" i="446"/>
  <c r="F161" i="446"/>
  <c r="J161" i="446" s="1"/>
  <c r="K160" i="446"/>
  <c r="I160" i="446"/>
  <c r="H160" i="446"/>
  <c r="G160" i="446"/>
  <c r="F160" i="446"/>
  <c r="J160" i="446" s="1"/>
  <c r="K159" i="446"/>
  <c r="I159" i="446"/>
  <c r="H159" i="446"/>
  <c r="G159" i="446"/>
  <c r="F159" i="446"/>
  <c r="J159" i="446" s="1"/>
  <c r="K158" i="446"/>
  <c r="I158" i="446"/>
  <c r="H158" i="446"/>
  <c r="G158" i="446"/>
  <c r="F158" i="446"/>
  <c r="J158" i="446" s="1"/>
  <c r="K157" i="446"/>
  <c r="I157" i="446"/>
  <c r="H157" i="446"/>
  <c r="G157" i="446"/>
  <c r="F157" i="446"/>
  <c r="J157" i="446" s="1"/>
  <c r="N157" i="446" s="1"/>
  <c r="O157" i="446" s="1"/>
  <c r="K156" i="446"/>
  <c r="I156" i="446"/>
  <c r="H156" i="446"/>
  <c r="G156" i="446"/>
  <c r="F156" i="446"/>
  <c r="J156" i="446" s="1"/>
  <c r="N156" i="446" s="1"/>
  <c r="O156" i="446" s="1"/>
  <c r="Q156" i="446" s="1"/>
  <c r="K155" i="446"/>
  <c r="I155" i="446"/>
  <c r="H155" i="446"/>
  <c r="G155" i="446"/>
  <c r="F155" i="446"/>
  <c r="J155" i="446" s="1"/>
  <c r="K154" i="446"/>
  <c r="I154" i="446"/>
  <c r="H154" i="446"/>
  <c r="G154" i="446"/>
  <c r="F154" i="446"/>
  <c r="J154" i="446" s="1"/>
  <c r="N154" i="446" s="1"/>
  <c r="O154" i="446" s="1"/>
  <c r="P154" i="446" s="1"/>
  <c r="K153" i="446"/>
  <c r="J153" i="446"/>
  <c r="I153" i="446"/>
  <c r="H153" i="446"/>
  <c r="G153" i="446"/>
  <c r="F153" i="446"/>
  <c r="K152" i="446"/>
  <c r="I152" i="446"/>
  <c r="H152" i="446"/>
  <c r="G152" i="446"/>
  <c r="F152" i="446"/>
  <c r="J152" i="446" s="1"/>
  <c r="N152" i="446" s="1"/>
  <c r="O152" i="446" s="1"/>
  <c r="Q152" i="446" s="1"/>
  <c r="K151" i="446"/>
  <c r="I151" i="446"/>
  <c r="H151" i="446"/>
  <c r="G151" i="446"/>
  <c r="F151" i="446"/>
  <c r="J151" i="446" s="1"/>
  <c r="K150" i="446"/>
  <c r="I150" i="446"/>
  <c r="H150" i="446"/>
  <c r="G150" i="446"/>
  <c r="F150" i="446"/>
  <c r="J150" i="446" s="1"/>
  <c r="L150" i="446" s="1"/>
  <c r="K149" i="446"/>
  <c r="I149" i="446"/>
  <c r="H149" i="446"/>
  <c r="G149" i="446"/>
  <c r="F149" i="446"/>
  <c r="J149" i="446" s="1"/>
  <c r="K148" i="446"/>
  <c r="I148" i="446"/>
  <c r="H148" i="446"/>
  <c r="G148" i="446"/>
  <c r="F148" i="446"/>
  <c r="J148" i="446" s="1"/>
  <c r="N148" i="446" s="1"/>
  <c r="O148" i="446" s="1"/>
  <c r="K147" i="446"/>
  <c r="I147" i="446"/>
  <c r="H147" i="446"/>
  <c r="G147" i="446"/>
  <c r="F147" i="446"/>
  <c r="J147" i="446" s="1"/>
  <c r="K146" i="446"/>
  <c r="I146" i="446"/>
  <c r="H146" i="446"/>
  <c r="G146" i="446"/>
  <c r="F146" i="446"/>
  <c r="J146" i="446" s="1"/>
  <c r="L146" i="446" s="1"/>
  <c r="K145" i="446"/>
  <c r="I145" i="446"/>
  <c r="H145" i="446"/>
  <c r="G145" i="446"/>
  <c r="F145" i="446"/>
  <c r="J145" i="446" s="1"/>
  <c r="K144" i="446"/>
  <c r="I144" i="446"/>
  <c r="H144" i="446"/>
  <c r="G144" i="446"/>
  <c r="F144" i="446"/>
  <c r="J144" i="446" s="1"/>
  <c r="N144" i="446" s="1"/>
  <c r="O144" i="446" s="1"/>
  <c r="Q144" i="446" s="1"/>
  <c r="K143" i="446"/>
  <c r="I143" i="446"/>
  <c r="H143" i="446"/>
  <c r="G143" i="446"/>
  <c r="F143" i="446"/>
  <c r="J143" i="446" s="1"/>
  <c r="K142" i="446"/>
  <c r="I142" i="446"/>
  <c r="H142" i="446"/>
  <c r="G142" i="446"/>
  <c r="F142" i="446"/>
  <c r="J142" i="446" s="1"/>
  <c r="K141" i="446"/>
  <c r="I141" i="446"/>
  <c r="H141" i="446"/>
  <c r="G141" i="446"/>
  <c r="F141" i="446"/>
  <c r="J141" i="446" s="1"/>
  <c r="K140" i="446"/>
  <c r="I140" i="446"/>
  <c r="H140" i="446"/>
  <c r="G140" i="446"/>
  <c r="F140" i="446"/>
  <c r="J140" i="446" s="1"/>
  <c r="N140" i="446" s="1"/>
  <c r="O140" i="446" s="1"/>
  <c r="Q140" i="446" s="1"/>
  <c r="K139" i="446"/>
  <c r="I139" i="446"/>
  <c r="H139" i="446"/>
  <c r="G139" i="446"/>
  <c r="F139" i="446"/>
  <c r="J139" i="446" s="1"/>
  <c r="K138" i="446"/>
  <c r="I138" i="446"/>
  <c r="H138" i="446"/>
  <c r="G138" i="446"/>
  <c r="F138" i="446"/>
  <c r="J138" i="446" s="1"/>
  <c r="K137" i="446"/>
  <c r="I137" i="446"/>
  <c r="H137" i="446"/>
  <c r="G137" i="446"/>
  <c r="F137" i="446"/>
  <c r="J137" i="446" s="1"/>
  <c r="K136" i="446"/>
  <c r="I136" i="446"/>
  <c r="H136" i="446"/>
  <c r="G136" i="446"/>
  <c r="F136" i="446"/>
  <c r="J136" i="446" s="1"/>
  <c r="K135" i="446"/>
  <c r="I135" i="446"/>
  <c r="H135" i="446"/>
  <c r="G135" i="446"/>
  <c r="F135" i="446"/>
  <c r="J135" i="446" s="1"/>
  <c r="K134" i="446"/>
  <c r="I134" i="446"/>
  <c r="H134" i="446"/>
  <c r="G134" i="446"/>
  <c r="F134" i="446"/>
  <c r="J134" i="446" s="1"/>
  <c r="K133" i="446"/>
  <c r="I133" i="446"/>
  <c r="H133" i="446"/>
  <c r="G133" i="446"/>
  <c r="F133" i="446"/>
  <c r="J133" i="446" s="1"/>
  <c r="K132" i="446"/>
  <c r="I132" i="446"/>
  <c r="H132" i="446"/>
  <c r="G132" i="446"/>
  <c r="F132" i="446"/>
  <c r="J132" i="446" s="1"/>
  <c r="N132" i="446" s="1"/>
  <c r="O132" i="446" s="1"/>
  <c r="P132" i="446" s="1"/>
  <c r="K131" i="446"/>
  <c r="I131" i="446"/>
  <c r="H131" i="446"/>
  <c r="G131" i="446"/>
  <c r="F131" i="446"/>
  <c r="J131" i="446" s="1"/>
  <c r="N131" i="446" s="1"/>
  <c r="O131" i="446" s="1"/>
  <c r="K130" i="446"/>
  <c r="I130" i="446"/>
  <c r="H130" i="446"/>
  <c r="G130" i="446"/>
  <c r="F130" i="446"/>
  <c r="J130" i="446" s="1"/>
  <c r="N130" i="446" s="1"/>
  <c r="O130" i="446" s="1"/>
  <c r="P130" i="446" s="1"/>
  <c r="K129" i="446"/>
  <c r="I129" i="446"/>
  <c r="H129" i="446"/>
  <c r="G129" i="446"/>
  <c r="F129" i="446"/>
  <c r="J129" i="446" s="1"/>
  <c r="K128" i="446"/>
  <c r="I128" i="446"/>
  <c r="H128" i="446"/>
  <c r="G128" i="446"/>
  <c r="F128" i="446"/>
  <c r="J128" i="446" s="1"/>
  <c r="K127" i="446"/>
  <c r="I127" i="446"/>
  <c r="H127" i="446"/>
  <c r="G127" i="446"/>
  <c r="F127" i="446"/>
  <c r="J127" i="446" s="1"/>
  <c r="K126" i="446"/>
  <c r="I126" i="446"/>
  <c r="H126" i="446"/>
  <c r="G126" i="446"/>
  <c r="F126" i="446"/>
  <c r="J126" i="446" s="1"/>
  <c r="N126" i="446" s="1"/>
  <c r="K125" i="446"/>
  <c r="J125" i="446"/>
  <c r="N125" i="446" s="1"/>
  <c r="I125" i="446"/>
  <c r="H125" i="446"/>
  <c r="G125" i="446"/>
  <c r="F125" i="446"/>
  <c r="K124" i="446"/>
  <c r="I124" i="446"/>
  <c r="H124" i="446"/>
  <c r="G124" i="446"/>
  <c r="F124" i="446"/>
  <c r="J124" i="446" s="1"/>
  <c r="K123" i="446"/>
  <c r="I123" i="446"/>
  <c r="H123" i="446"/>
  <c r="G123" i="446"/>
  <c r="F123" i="446"/>
  <c r="J123" i="446" s="1"/>
  <c r="N123" i="446" s="1"/>
  <c r="O123" i="446" s="1"/>
  <c r="K122" i="446"/>
  <c r="I122" i="446"/>
  <c r="H122" i="446"/>
  <c r="G122" i="446"/>
  <c r="F122" i="446"/>
  <c r="J122" i="446" s="1"/>
  <c r="N122" i="446" s="1"/>
  <c r="K121" i="446"/>
  <c r="I121" i="446"/>
  <c r="H121" i="446"/>
  <c r="G121" i="446"/>
  <c r="F121" i="446"/>
  <c r="J121" i="446" s="1"/>
  <c r="N121" i="446" s="1"/>
  <c r="K120" i="446"/>
  <c r="I120" i="446"/>
  <c r="H120" i="446"/>
  <c r="G120" i="446"/>
  <c r="F120" i="446"/>
  <c r="J120" i="446" s="1"/>
  <c r="K119" i="446"/>
  <c r="I119" i="446"/>
  <c r="H119" i="446"/>
  <c r="G119" i="446"/>
  <c r="F119" i="446"/>
  <c r="J119" i="446" s="1"/>
  <c r="K118" i="446"/>
  <c r="I118" i="446"/>
  <c r="H118" i="446"/>
  <c r="G118" i="446"/>
  <c r="F118" i="446"/>
  <c r="J118" i="446" s="1"/>
  <c r="K117" i="446"/>
  <c r="I117" i="446"/>
  <c r="H117" i="446"/>
  <c r="G117" i="446"/>
  <c r="F117" i="446"/>
  <c r="J117" i="446" s="1"/>
  <c r="K116" i="446"/>
  <c r="I116" i="446"/>
  <c r="H116" i="446"/>
  <c r="G116" i="446"/>
  <c r="F116" i="446"/>
  <c r="J116" i="446" s="1"/>
  <c r="K115" i="446"/>
  <c r="I115" i="446"/>
  <c r="H115" i="446"/>
  <c r="G115" i="446"/>
  <c r="F115" i="446"/>
  <c r="J115" i="446" s="1"/>
  <c r="K114" i="446"/>
  <c r="I114" i="446"/>
  <c r="H114" i="446"/>
  <c r="G114" i="446"/>
  <c r="F114" i="446"/>
  <c r="J114" i="446" s="1"/>
  <c r="K113" i="446"/>
  <c r="I113" i="446"/>
  <c r="H113" i="446"/>
  <c r="G113" i="446"/>
  <c r="F113" i="446"/>
  <c r="J113" i="446" s="1"/>
  <c r="K112" i="446"/>
  <c r="I112" i="446"/>
  <c r="H112" i="446"/>
  <c r="G112" i="446"/>
  <c r="F112" i="446"/>
  <c r="J112" i="446" s="1"/>
  <c r="N112" i="446" s="1"/>
  <c r="K111" i="446"/>
  <c r="I111" i="446"/>
  <c r="H111" i="446"/>
  <c r="G111" i="446"/>
  <c r="F111" i="446"/>
  <c r="J111" i="446" s="1"/>
  <c r="N111" i="446" s="1"/>
  <c r="K110" i="446"/>
  <c r="I110" i="446"/>
  <c r="H110" i="446"/>
  <c r="G110" i="446"/>
  <c r="F110" i="446"/>
  <c r="J110" i="446" s="1"/>
  <c r="N110" i="446" s="1"/>
  <c r="O110" i="446" s="1"/>
  <c r="Q110" i="446" s="1"/>
  <c r="K109" i="446"/>
  <c r="I109" i="446"/>
  <c r="H109" i="446"/>
  <c r="G109" i="446"/>
  <c r="F109" i="446"/>
  <c r="J109" i="446" s="1"/>
  <c r="N109" i="446" s="1"/>
  <c r="K108" i="446"/>
  <c r="I108" i="446"/>
  <c r="H108" i="446"/>
  <c r="G108" i="446"/>
  <c r="F108" i="446"/>
  <c r="J108" i="446" s="1"/>
  <c r="K107" i="446"/>
  <c r="I107" i="446"/>
  <c r="H107" i="446"/>
  <c r="G107" i="446"/>
  <c r="F107" i="446"/>
  <c r="J107" i="446" s="1"/>
  <c r="K106" i="446"/>
  <c r="I106" i="446"/>
  <c r="H106" i="446"/>
  <c r="G106" i="446"/>
  <c r="F106" i="446"/>
  <c r="J106" i="446" s="1"/>
  <c r="N106" i="446" s="1"/>
  <c r="O106" i="446" s="1"/>
  <c r="K105" i="446"/>
  <c r="I105" i="446"/>
  <c r="H105" i="446"/>
  <c r="G105" i="446"/>
  <c r="F105" i="446"/>
  <c r="J105" i="446" s="1"/>
  <c r="N105" i="446" s="1"/>
  <c r="K104" i="446"/>
  <c r="I104" i="446"/>
  <c r="H104" i="446"/>
  <c r="G104" i="446"/>
  <c r="F104" i="446"/>
  <c r="J104" i="446" s="1"/>
  <c r="L104" i="446" s="1"/>
  <c r="K103" i="446"/>
  <c r="I103" i="446"/>
  <c r="H103" i="446"/>
  <c r="G103" i="446"/>
  <c r="F103" i="446"/>
  <c r="J103" i="446" s="1"/>
  <c r="K102" i="446"/>
  <c r="I102" i="446"/>
  <c r="H102" i="446"/>
  <c r="G102" i="446"/>
  <c r="F102" i="446"/>
  <c r="J102" i="446" s="1"/>
  <c r="N102" i="446" s="1"/>
  <c r="K101" i="446"/>
  <c r="J101" i="446"/>
  <c r="N101" i="446" s="1"/>
  <c r="I101" i="446"/>
  <c r="H101" i="446"/>
  <c r="G101" i="446"/>
  <c r="F101" i="446"/>
  <c r="K100" i="446"/>
  <c r="I100" i="446"/>
  <c r="H100" i="446"/>
  <c r="G100" i="446"/>
  <c r="F100" i="446"/>
  <c r="J100" i="446" s="1"/>
  <c r="K99" i="446"/>
  <c r="I99" i="446"/>
  <c r="H99" i="446"/>
  <c r="G99" i="446"/>
  <c r="F99" i="446"/>
  <c r="J99" i="446" s="1"/>
  <c r="N99" i="446" s="1"/>
  <c r="K98" i="446"/>
  <c r="J98" i="446"/>
  <c r="N98" i="446" s="1"/>
  <c r="O98" i="446" s="1"/>
  <c r="I98" i="446"/>
  <c r="H98" i="446"/>
  <c r="G98" i="446"/>
  <c r="F98" i="446"/>
  <c r="K97" i="446"/>
  <c r="I97" i="446"/>
  <c r="H97" i="446"/>
  <c r="G97" i="446"/>
  <c r="F97" i="446"/>
  <c r="J97" i="446" s="1"/>
  <c r="N97" i="446" s="1"/>
  <c r="K96" i="446"/>
  <c r="I96" i="446"/>
  <c r="H96" i="446"/>
  <c r="G96" i="446"/>
  <c r="F96" i="446"/>
  <c r="J96" i="446" s="1"/>
  <c r="K95" i="446"/>
  <c r="I95" i="446"/>
  <c r="H95" i="446"/>
  <c r="G95" i="446"/>
  <c r="F95" i="446"/>
  <c r="J95" i="446" s="1"/>
  <c r="N95" i="446" s="1"/>
  <c r="K94" i="446"/>
  <c r="J94" i="446"/>
  <c r="N94" i="446" s="1"/>
  <c r="O94" i="446" s="1"/>
  <c r="I94" i="446"/>
  <c r="H94" i="446"/>
  <c r="G94" i="446"/>
  <c r="F94" i="446"/>
  <c r="K93" i="446"/>
  <c r="I93" i="446"/>
  <c r="H93" i="446"/>
  <c r="G93" i="446"/>
  <c r="F93" i="446"/>
  <c r="J93" i="446" s="1"/>
  <c r="N93" i="446" s="1"/>
  <c r="K92" i="446"/>
  <c r="I92" i="446"/>
  <c r="H92" i="446"/>
  <c r="G92" i="446"/>
  <c r="F92" i="446"/>
  <c r="J92" i="446" s="1"/>
  <c r="N92" i="446" s="1"/>
  <c r="K91" i="446"/>
  <c r="I91" i="446"/>
  <c r="H91" i="446"/>
  <c r="G91" i="446"/>
  <c r="F91" i="446"/>
  <c r="J91" i="446" s="1"/>
  <c r="N91" i="446" s="1"/>
  <c r="K90" i="446"/>
  <c r="I90" i="446"/>
  <c r="H90" i="446"/>
  <c r="G90" i="446"/>
  <c r="F90" i="446"/>
  <c r="J90" i="446" s="1"/>
  <c r="N90" i="446" s="1"/>
  <c r="K89" i="446"/>
  <c r="I89" i="446"/>
  <c r="H89" i="446"/>
  <c r="G89" i="446"/>
  <c r="F89" i="446"/>
  <c r="J89" i="446" s="1"/>
  <c r="K88" i="446"/>
  <c r="I88" i="446"/>
  <c r="H88" i="446"/>
  <c r="G88" i="446"/>
  <c r="F88" i="446"/>
  <c r="J88" i="446" s="1"/>
  <c r="N88" i="446" s="1"/>
  <c r="K87" i="446"/>
  <c r="I87" i="446"/>
  <c r="H87" i="446"/>
  <c r="G87" i="446"/>
  <c r="F87" i="446"/>
  <c r="J87" i="446" s="1"/>
  <c r="N87" i="446" s="1"/>
  <c r="K86" i="446"/>
  <c r="I86" i="446"/>
  <c r="H86" i="446"/>
  <c r="G86" i="446"/>
  <c r="F86" i="446"/>
  <c r="J86" i="446" s="1"/>
  <c r="K85" i="446"/>
  <c r="I85" i="446"/>
  <c r="H85" i="446"/>
  <c r="G85" i="446"/>
  <c r="F85" i="446"/>
  <c r="J85" i="446" s="1"/>
  <c r="K84" i="446"/>
  <c r="I84" i="446"/>
  <c r="H84" i="446"/>
  <c r="G84" i="446"/>
  <c r="F84" i="446"/>
  <c r="J84" i="446" s="1"/>
  <c r="N84" i="446" s="1"/>
  <c r="K83" i="446"/>
  <c r="I83" i="446"/>
  <c r="H83" i="446"/>
  <c r="G83" i="446"/>
  <c r="F83" i="446"/>
  <c r="J83" i="446" s="1"/>
  <c r="N83" i="446" s="1"/>
  <c r="K82" i="446"/>
  <c r="J82" i="446"/>
  <c r="N82" i="446" s="1"/>
  <c r="I82" i="446"/>
  <c r="H82" i="446"/>
  <c r="G82" i="446"/>
  <c r="F82" i="446"/>
  <c r="K81" i="446"/>
  <c r="I81" i="446"/>
  <c r="H81" i="446"/>
  <c r="G81" i="446"/>
  <c r="F81" i="446"/>
  <c r="J81" i="446" s="1"/>
  <c r="N81" i="446" s="1"/>
  <c r="K80" i="446"/>
  <c r="I80" i="446"/>
  <c r="H80" i="446"/>
  <c r="G80" i="446"/>
  <c r="F80" i="446"/>
  <c r="J80" i="446" s="1"/>
  <c r="N80" i="446" s="1"/>
  <c r="K79" i="446"/>
  <c r="I79" i="446"/>
  <c r="H79" i="446"/>
  <c r="G79" i="446"/>
  <c r="F79" i="446"/>
  <c r="J79" i="446" s="1"/>
  <c r="N79" i="446" s="1"/>
  <c r="K78" i="446"/>
  <c r="I78" i="446"/>
  <c r="H78" i="446"/>
  <c r="G78" i="446"/>
  <c r="F78" i="446"/>
  <c r="J78" i="446" s="1"/>
  <c r="K77" i="446"/>
  <c r="I77" i="446"/>
  <c r="H77" i="446"/>
  <c r="G77" i="446"/>
  <c r="F77" i="446"/>
  <c r="J77" i="446" s="1"/>
  <c r="K76" i="446"/>
  <c r="I76" i="446"/>
  <c r="H76" i="446"/>
  <c r="G76" i="446"/>
  <c r="F76" i="446"/>
  <c r="J76" i="446" s="1"/>
  <c r="N76" i="446" s="1"/>
  <c r="K75" i="446"/>
  <c r="I75" i="446"/>
  <c r="H75" i="446"/>
  <c r="G75" i="446"/>
  <c r="F75" i="446"/>
  <c r="J75" i="446" s="1"/>
  <c r="N75" i="446" s="1"/>
  <c r="K74" i="446"/>
  <c r="I74" i="446"/>
  <c r="H74" i="446"/>
  <c r="G74" i="446"/>
  <c r="F74" i="446"/>
  <c r="J74" i="446" s="1"/>
  <c r="K73" i="446"/>
  <c r="I73" i="446"/>
  <c r="H73" i="446"/>
  <c r="G73" i="446"/>
  <c r="F73" i="446"/>
  <c r="J73" i="446" s="1"/>
  <c r="K72" i="446"/>
  <c r="I72" i="446"/>
  <c r="H72" i="446"/>
  <c r="G72" i="446"/>
  <c r="F72" i="446"/>
  <c r="J72" i="446" s="1"/>
  <c r="N72" i="446" s="1"/>
  <c r="K71" i="446"/>
  <c r="I71" i="446"/>
  <c r="H71" i="446"/>
  <c r="G71" i="446"/>
  <c r="F71" i="446"/>
  <c r="J71" i="446" s="1"/>
  <c r="N71" i="446" s="1"/>
  <c r="K70" i="446"/>
  <c r="I70" i="446"/>
  <c r="H70" i="446"/>
  <c r="G70" i="446"/>
  <c r="F70" i="446"/>
  <c r="J70" i="446" s="1"/>
  <c r="K69" i="446"/>
  <c r="I69" i="446"/>
  <c r="H69" i="446"/>
  <c r="G69" i="446"/>
  <c r="F69" i="446"/>
  <c r="J69" i="446" s="1"/>
  <c r="K68" i="446"/>
  <c r="I68" i="446"/>
  <c r="H68" i="446"/>
  <c r="G68" i="446"/>
  <c r="F68" i="446"/>
  <c r="J68" i="446" s="1"/>
  <c r="N68" i="446" s="1"/>
  <c r="K67" i="446"/>
  <c r="I67" i="446"/>
  <c r="H67" i="446"/>
  <c r="G67" i="446"/>
  <c r="F67" i="446"/>
  <c r="J67" i="446" s="1"/>
  <c r="N67" i="446" s="1"/>
  <c r="K66" i="446"/>
  <c r="I66" i="446"/>
  <c r="H66" i="446"/>
  <c r="G66" i="446"/>
  <c r="F66" i="446"/>
  <c r="J66" i="446" s="1"/>
  <c r="N66" i="446" s="1"/>
  <c r="K65" i="446"/>
  <c r="J65" i="446"/>
  <c r="N65" i="446" s="1"/>
  <c r="I65" i="446"/>
  <c r="H65" i="446"/>
  <c r="G65" i="446"/>
  <c r="F65" i="446"/>
  <c r="K64" i="446"/>
  <c r="I64" i="446"/>
  <c r="H64" i="446"/>
  <c r="G64" i="446"/>
  <c r="F64" i="446"/>
  <c r="J64" i="446" s="1"/>
  <c r="N64" i="446" s="1"/>
  <c r="K63" i="446"/>
  <c r="I63" i="446"/>
  <c r="H63" i="446"/>
  <c r="G63" i="446"/>
  <c r="F63" i="446"/>
  <c r="J63" i="446" s="1"/>
  <c r="N63" i="446" s="1"/>
  <c r="K62" i="446"/>
  <c r="I62" i="446"/>
  <c r="H62" i="446"/>
  <c r="G62" i="446"/>
  <c r="F62" i="446"/>
  <c r="J62" i="446" s="1"/>
  <c r="K61" i="446"/>
  <c r="J61" i="446"/>
  <c r="I61" i="446"/>
  <c r="H61" i="446"/>
  <c r="G61" i="446"/>
  <c r="F61" i="446"/>
  <c r="K60" i="446"/>
  <c r="I60" i="446"/>
  <c r="H60" i="446"/>
  <c r="G60" i="446"/>
  <c r="F60" i="446"/>
  <c r="J60" i="446" s="1"/>
  <c r="N60" i="446" s="1"/>
  <c r="K59" i="446"/>
  <c r="I59" i="446"/>
  <c r="H59" i="446"/>
  <c r="G59" i="446"/>
  <c r="F59" i="446"/>
  <c r="J59" i="446" s="1"/>
  <c r="N59" i="446" s="1"/>
  <c r="K58" i="446"/>
  <c r="I58" i="446"/>
  <c r="H58" i="446"/>
  <c r="G58" i="446"/>
  <c r="F58" i="446"/>
  <c r="J58" i="446" s="1"/>
  <c r="K57" i="446"/>
  <c r="I57" i="446"/>
  <c r="H57" i="446"/>
  <c r="G57" i="446"/>
  <c r="F57" i="446"/>
  <c r="J57" i="446" s="1"/>
  <c r="K56" i="446"/>
  <c r="I56" i="446"/>
  <c r="H56" i="446"/>
  <c r="G56" i="446"/>
  <c r="F56" i="446"/>
  <c r="J56" i="446" s="1"/>
  <c r="N56" i="446" s="1"/>
  <c r="K55" i="446"/>
  <c r="I55" i="446"/>
  <c r="H55" i="446"/>
  <c r="G55" i="446"/>
  <c r="F55" i="446"/>
  <c r="J55" i="446" s="1"/>
  <c r="N55" i="446" s="1"/>
  <c r="K54" i="446"/>
  <c r="I54" i="446"/>
  <c r="H54" i="446"/>
  <c r="G54" i="446"/>
  <c r="F54" i="446"/>
  <c r="J54" i="446" s="1"/>
  <c r="K53" i="446"/>
  <c r="I53" i="446"/>
  <c r="H53" i="446"/>
  <c r="G53" i="446"/>
  <c r="F53" i="446"/>
  <c r="J53" i="446" s="1"/>
  <c r="K52" i="446"/>
  <c r="I52" i="446"/>
  <c r="H52" i="446"/>
  <c r="G52" i="446"/>
  <c r="F52" i="446"/>
  <c r="J52" i="446" s="1"/>
  <c r="N52" i="446" s="1"/>
  <c r="K51" i="446"/>
  <c r="I51" i="446"/>
  <c r="H51" i="446"/>
  <c r="G51" i="446"/>
  <c r="F51" i="446"/>
  <c r="J51" i="446" s="1"/>
  <c r="N51" i="446" s="1"/>
  <c r="K50" i="446"/>
  <c r="J50" i="446"/>
  <c r="N50" i="446" s="1"/>
  <c r="I50" i="446"/>
  <c r="H50" i="446"/>
  <c r="G50" i="446"/>
  <c r="F50" i="446"/>
  <c r="K49" i="446"/>
  <c r="I49" i="446"/>
  <c r="H49" i="446"/>
  <c r="G49" i="446"/>
  <c r="F49" i="446"/>
  <c r="J49" i="446" s="1"/>
  <c r="N49" i="446" s="1"/>
  <c r="K48" i="446"/>
  <c r="I48" i="446"/>
  <c r="H48" i="446"/>
  <c r="G48" i="446"/>
  <c r="F48" i="446"/>
  <c r="J48" i="446" s="1"/>
  <c r="N48" i="446" s="1"/>
  <c r="K47" i="446"/>
  <c r="I47" i="446"/>
  <c r="H47" i="446"/>
  <c r="G47" i="446"/>
  <c r="F47" i="446"/>
  <c r="J47" i="446" s="1"/>
  <c r="N47" i="446" s="1"/>
  <c r="K46" i="446"/>
  <c r="I46" i="446"/>
  <c r="H46" i="446"/>
  <c r="G46" i="446"/>
  <c r="F46" i="446"/>
  <c r="J46" i="446" s="1"/>
  <c r="K45" i="446"/>
  <c r="I45" i="446"/>
  <c r="H45" i="446"/>
  <c r="G45" i="446"/>
  <c r="F45" i="446"/>
  <c r="J45" i="446" s="1"/>
  <c r="K44" i="446"/>
  <c r="I44" i="446"/>
  <c r="H44" i="446"/>
  <c r="G44" i="446"/>
  <c r="F44" i="446"/>
  <c r="J44" i="446" s="1"/>
  <c r="N44" i="446" s="1"/>
  <c r="K43" i="446"/>
  <c r="I43" i="446"/>
  <c r="H43" i="446"/>
  <c r="G43" i="446"/>
  <c r="F43" i="446"/>
  <c r="J43" i="446" s="1"/>
  <c r="N43" i="446" s="1"/>
  <c r="K42" i="446"/>
  <c r="I42" i="446"/>
  <c r="H42" i="446"/>
  <c r="G42" i="446"/>
  <c r="F42" i="446"/>
  <c r="J42" i="446" s="1"/>
  <c r="N42" i="446" s="1"/>
  <c r="K41" i="446"/>
  <c r="I41" i="446"/>
  <c r="H41" i="446"/>
  <c r="G41" i="446"/>
  <c r="F41" i="446"/>
  <c r="J41" i="446" s="1"/>
  <c r="K40" i="446"/>
  <c r="I40" i="446"/>
  <c r="H40" i="446"/>
  <c r="G40" i="446"/>
  <c r="F40" i="446"/>
  <c r="J40" i="446" s="1"/>
  <c r="N40" i="446" s="1"/>
  <c r="K39" i="446"/>
  <c r="I39" i="446"/>
  <c r="H39" i="446"/>
  <c r="G39" i="446"/>
  <c r="F39" i="446"/>
  <c r="J39" i="446" s="1"/>
  <c r="N39" i="446" s="1"/>
  <c r="K38" i="446"/>
  <c r="I38" i="446"/>
  <c r="H38" i="446"/>
  <c r="G38" i="446"/>
  <c r="F38" i="446"/>
  <c r="J38" i="446" s="1"/>
  <c r="N38" i="446" s="1"/>
  <c r="K37" i="446"/>
  <c r="I37" i="446"/>
  <c r="H37" i="446"/>
  <c r="G37" i="446"/>
  <c r="F37" i="446"/>
  <c r="J37" i="446" s="1"/>
  <c r="K36" i="446"/>
  <c r="I36" i="446"/>
  <c r="H36" i="446"/>
  <c r="G36" i="446"/>
  <c r="F36" i="446"/>
  <c r="J36" i="446" s="1"/>
  <c r="N36" i="446" s="1"/>
  <c r="K35" i="446"/>
  <c r="I35" i="446"/>
  <c r="H35" i="446"/>
  <c r="G35" i="446"/>
  <c r="F35" i="446"/>
  <c r="J35" i="446" s="1"/>
  <c r="N35" i="446" s="1"/>
  <c r="K34" i="446"/>
  <c r="I34" i="446"/>
  <c r="H34" i="446"/>
  <c r="G34" i="446"/>
  <c r="F34" i="446"/>
  <c r="J34" i="446" s="1"/>
  <c r="K33" i="446"/>
  <c r="I33" i="446"/>
  <c r="H33" i="446"/>
  <c r="G33" i="446"/>
  <c r="F33" i="446"/>
  <c r="J33" i="446" s="1"/>
  <c r="N33" i="446" s="1"/>
  <c r="K32" i="446"/>
  <c r="I32" i="446"/>
  <c r="H32" i="446"/>
  <c r="G32" i="446"/>
  <c r="F32" i="446"/>
  <c r="J32" i="446" s="1"/>
  <c r="N32" i="446" s="1"/>
  <c r="K31" i="446"/>
  <c r="I31" i="446"/>
  <c r="H31" i="446"/>
  <c r="G31" i="446"/>
  <c r="F31" i="446"/>
  <c r="J31" i="446" s="1"/>
  <c r="N31" i="446" s="1"/>
  <c r="K30" i="446"/>
  <c r="I30" i="446"/>
  <c r="H30" i="446"/>
  <c r="G30" i="446"/>
  <c r="F30" i="446"/>
  <c r="J30" i="446" s="1"/>
  <c r="N30" i="446" s="1"/>
  <c r="K29" i="446"/>
  <c r="I29" i="446"/>
  <c r="H29" i="446"/>
  <c r="G29" i="446"/>
  <c r="F29" i="446"/>
  <c r="J29" i="446" s="1"/>
  <c r="K28" i="446"/>
  <c r="I28" i="446"/>
  <c r="H28" i="446"/>
  <c r="G28" i="446"/>
  <c r="F28" i="446"/>
  <c r="J28" i="446" s="1"/>
  <c r="N28" i="446" s="1"/>
  <c r="K27" i="446"/>
  <c r="I27" i="446"/>
  <c r="H27" i="446"/>
  <c r="G27" i="446"/>
  <c r="F27" i="446"/>
  <c r="J27" i="446" s="1"/>
  <c r="N27" i="446" s="1"/>
  <c r="K26" i="446"/>
  <c r="I26" i="446"/>
  <c r="H26" i="446"/>
  <c r="G26" i="446"/>
  <c r="F26" i="446"/>
  <c r="J26" i="446" s="1"/>
  <c r="N26" i="446" s="1"/>
  <c r="K25" i="446"/>
  <c r="J25" i="446"/>
  <c r="N25" i="446" s="1"/>
  <c r="I25" i="446"/>
  <c r="H25" i="446"/>
  <c r="G25" i="446"/>
  <c r="F25" i="446"/>
  <c r="K24" i="446"/>
  <c r="I24" i="446"/>
  <c r="H24" i="446"/>
  <c r="G24" i="446"/>
  <c r="F24" i="446"/>
  <c r="J24" i="446" s="1"/>
  <c r="N24" i="446" s="1"/>
  <c r="K23" i="446"/>
  <c r="I23" i="446"/>
  <c r="H23" i="446"/>
  <c r="G23" i="446"/>
  <c r="F23" i="446"/>
  <c r="J23" i="446" s="1"/>
  <c r="N23" i="446" s="1"/>
  <c r="K22" i="446"/>
  <c r="I22" i="446"/>
  <c r="H22" i="446"/>
  <c r="G22" i="446"/>
  <c r="F22" i="446"/>
  <c r="J22" i="446" s="1"/>
  <c r="K21" i="446"/>
  <c r="I21" i="446"/>
  <c r="H21" i="446"/>
  <c r="G21" i="446"/>
  <c r="F21" i="446"/>
  <c r="J21" i="446" s="1"/>
  <c r="K20" i="446"/>
  <c r="I20" i="446"/>
  <c r="H20" i="446"/>
  <c r="G20" i="446"/>
  <c r="F20" i="446"/>
  <c r="J20" i="446" s="1"/>
  <c r="N20" i="446" s="1"/>
  <c r="K19" i="446"/>
  <c r="I19" i="446"/>
  <c r="H19" i="446"/>
  <c r="G19" i="446"/>
  <c r="F19" i="446"/>
  <c r="J19" i="446" s="1"/>
  <c r="N19" i="446" s="1"/>
  <c r="K18" i="446"/>
  <c r="I18" i="446"/>
  <c r="H18" i="446"/>
  <c r="G18" i="446"/>
  <c r="F18" i="446"/>
  <c r="J18" i="446" s="1"/>
  <c r="N18" i="446" s="1"/>
  <c r="K17" i="446"/>
  <c r="I17" i="446"/>
  <c r="H17" i="446"/>
  <c r="G17" i="446"/>
  <c r="F17" i="446"/>
  <c r="J17" i="446" s="1"/>
  <c r="K16" i="446"/>
  <c r="I16" i="446"/>
  <c r="H16" i="446"/>
  <c r="G16" i="446"/>
  <c r="F16" i="446"/>
  <c r="J16" i="446" s="1"/>
  <c r="N16" i="446" s="1"/>
  <c r="K15" i="446"/>
  <c r="I15" i="446"/>
  <c r="H15" i="446"/>
  <c r="G15" i="446"/>
  <c r="F15" i="446"/>
  <c r="J15" i="446" s="1"/>
  <c r="N15" i="446" s="1"/>
  <c r="K14" i="446"/>
  <c r="I14" i="446"/>
  <c r="H14" i="446"/>
  <c r="G14" i="446"/>
  <c r="F14" i="446"/>
  <c r="J14" i="446" s="1"/>
  <c r="K13" i="446"/>
  <c r="I13" i="446"/>
  <c r="H13" i="446"/>
  <c r="G13" i="446"/>
  <c r="F13" i="446"/>
  <c r="J13" i="446" s="1"/>
  <c r="K12" i="446"/>
  <c r="I12" i="446"/>
  <c r="H12" i="446"/>
  <c r="G12" i="446"/>
  <c r="F12" i="446"/>
  <c r="J12" i="446" s="1"/>
  <c r="N12" i="446" s="1"/>
  <c r="K11" i="446"/>
  <c r="I11" i="446"/>
  <c r="H11" i="446"/>
  <c r="G11" i="446"/>
  <c r="F11" i="446"/>
  <c r="J11" i="446" s="1"/>
  <c r="N11" i="446" s="1"/>
  <c r="K10" i="446"/>
  <c r="I10" i="446"/>
  <c r="H10" i="446"/>
  <c r="G10" i="446"/>
  <c r="F10" i="446"/>
  <c r="J10" i="446" s="1"/>
  <c r="N10" i="446" s="1"/>
  <c r="K9" i="446"/>
  <c r="I9" i="446"/>
  <c r="H9" i="446"/>
  <c r="G9" i="446"/>
  <c r="F9" i="446"/>
  <c r="J9" i="446" s="1"/>
  <c r="K8" i="446"/>
  <c r="I8" i="446"/>
  <c r="H8" i="446"/>
  <c r="G8" i="446"/>
  <c r="F8" i="446"/>
  <c r="J8" i="446" s="1"/>
  <c r="N8" i="446" s="1"/>
  <c r="K7" i="446"/>
  <c r="I7" i="446"/>
  <c r="H7" i="446"/>
  <c r="G7" i="446"/>
  <c r="F7" i="446"/>
  <c r="J7" i="446" s="1"/>
  <c r="N7" i="446" s="1"/>
  <c r="K6" i="446"/>
  <c r="J6" i="446"/>
  <c r="I6" i="446"/>
  <c r="H6" i="446"/>
  <c r="G6" i="446"/>
  <c r="F6" i="446"/>
  <c r="K5" i="446"/>
  <c r="J5" i="446"/>
  <c r="I5" i="446"/>
  <c r="H5" i="446"/>
  <c r="G5" i="446"/>
  <c r="F5" i="446"/>
  <c r="K4" i="446"/>
  <c r="I4" i="446"/>
  <c r="H4" i="446"/>
  <c r="G4" i="446"/>
  <c r="F4" i="446"/>
  <c r="J4" i="446" s="1"/>
  <c r="N4" i="446" s="1"/>
  <c r="K3" i="446"/>
  <c r="I3" i="446"/>
  <c r="H3" i="446"/>
  <c r="G3" i="446"/>
  <c r="F3" i="446"/>
  <c r="J3" i="446" s="1"/>
  <c r="C1" i="446"/>
  <c r="K20" i="503"/>
  <c r="I20" i="503"/>
  <c r="F20" i="503"/>
  <c r="J20" i="503" s="1"/>
  <c r="I19" i="503"/>
  <c r="K19" i="503" s="1"/>
  <c r="F19" i="503"/>
  <c r="J19" i="503" s="1"/>
  <c r="K18" i="503"/>
  <c r="I18" i="503"/>
  <c r="F18" i="503"/>
  <c r="J18" i="503" s="1"/>
  <c r="I17" i="503"/>
  <c r="K17" i="503" s="1"/>
  <c r="F17" i="503"/>
  <c r="J17" i="503" s="1"/>
  <c r="I20" i="500"/>
  <c r="K20" i="500" s="1"/>
  <c r="F20" i="500"/>
  <c r="J20" i="500" s="1"/>
  <c r="I19" i="500"/>
  <c r="K19" i="500" s="1"/>
  <c r="F19" i="500"/>
  <c r="J19" i="500" s="1"/>
  <c r="I18" i="500"/>
  <c r="K18" i="500" s="1"/>
  <c r="F18" i="500"/>
  <c r="J18" i="500" s="1"/>
  <c r="I17" i="500"/>
  <c r="K17" i="500" s="1"/>
  <c r="F17" i="500"/>
  <c r="J17" i="500" s="1"/>
  <c r="I20" i="499"/>
  <c r="K20" i="499" s="1"/>
  <c r="F20" i="499"/>
  <c r="J20" i="499" s="1"/>
  <c r="I19" i="499"/>
  <c r="K19" i="499" s="1"/>
  <c r="F19" i="499"/>
  <c r="J19" i="499" s="1"/>
  <c r="I18" i="499"/>
  <c r="K18" i="499" s="1"/>
  <c r="F18" i="499"/>
  <c r="J18" i="499" s="1"/>
  <c r="I17" i="499"/>
  <c r="K17" i="499" s="1"/>
  <c r="F17" i="499"/>
  <c r="J17" i="499" s="1"/>
  <c r="I20" i="498"/>
  <c r="K20" i="498" s="1"/>
  <c r="F20" i="498"/>
  <c r="J20" i="498" s="1"/>
  <c r="I19" i="498"/>
  <c r="K19" i="498" s="1"/>
  <c r="F19" i="498"/>
  <c r="J19" i="498" s="1"/>
  <c r="K18" i="498"/>
  <c r="I18" i="498"/>
  <c r="F18" i="498"/>
  <c r="J18" i="498" s="1"/>
  <c r="I17" i="498"/>
  <c r="K17" i="498" s="1"/>
  <c r="F17" i="498"/>
  <c r="J17" i="498" s="1"/>
  <c r="K20" i="488"/>
  <c r="I20" i="488"/>
  <c r="F20" i="488"/>
  <c r="J20" i="488" s="1"/>
  <c r="I19" i="488"/>
  <c r="K19" i="488" s="1"/>
  <c r="F19" i="488"/>
  <c r="J19" i="488" s="1"/>
  <c r="I18" i="488"/>
  <c r="K18" i="488" s="1"/>
  <c r="F18" i="488"/>
  <c r="J18" i="488" s="1"/>
  <c r="I17" i="488"/>
  <c r="K17" i="488" s="1"/>
  <c r="F17" i="488"/>
  <c r="J17" i="488" s="1"/>
  <c r="I23" i="486"/>
  <c r="K23" i="486" s="1"/>
  <c r="F23" i="486"/>
  <c r="J23" i="486" s="1"/>
  <c r="I22" i="486"/>
  <c r="K22" i="486" s="1"/>
  <c r="F22" i="486"/>
  <c r="J22" i="486" s="1"/>
  <c r="I21" i="486"/>
  <c r="K21" i="486" s="1"/>
  <c r="F21" i="486"/>
  <c r="J21" i="486" s="1"/>
  <c r="I20" i="486"/>
  <c r="K20" i="486" s="1"/>
  <c r="F20" i="486"/>
  <c r="J20" i="486" s="1"/>
  <c r="K23" i="481"/>
  <c r="F23" i="481"/>
  <c r="K22" i="481"/>
  <c r="F22" i="481"/>
  <c r="K21" i="481"/>
  <c r="F21" i="481"/>
  <c r="K20" i="481"/>
  <c r="F20" i="481"/>
  <c r="I20" i="504"/>
  <c r="K20" i="504" s="1"/>
  <c r="F20" i="504"/>
  <c r="J20" i="504" s="1"/>
  <c r="I19" i="504"/>
  <c r="K19" i="504" s="1"/>
  <c r="F19" i="504"/>
  <c r="J19" i="504" s="1"/>
  <c r="I18" i="504"/>
  <c r="K18" i="504" s="1"/>
  <c r="F18" i="504"/>
  <c r="J18" i="504" s="1"/>
  <c r="I17" i="504"/>
  <c r="K17" i="504" s="1"/>
  <c r="F17" i="504"/>
  <c r="J17" i="504" s="1"/>
  <c r="I20" i="518"/>
  <c r="K20" i="518" s="1"/>
  <c r="F20" i="518"/>
  <c r="J20" i="518" s="1"/>
  <c r="I19" i="518"/>
  <c r="K19" i="518" s="1"/>
  <c r="F19" i="518"/>
  <c r="J19" i="518" s="1"/>
  <c r="K18" i="518"/>
  <c r="I18" i="518"/>
  <c r="F18" i="518"/>
  <c r="J18" i="518" s="1"/>
  <c r="I17" i="518"/>
  <c r="K17" i="518" s="1"/>
  <c r="F17" i="518"/>
  <c r="J17" i="518" s="1"/>
  <c r="G605" i="448"/>
  <c r="I604" i="448"/>
  <c r="I605" i="448"/>
  <c r="I273" i="448"/>
  <c r="I275" i="448"/>
  <c r="I274" i="448"/>
  <c r="I203" i="448"/>
  <c r="I202" i="448"/>
  <c r="I193" i="448"/>
  <c r="I192" i="448"/>
  <c r="I282" i="448"/>
  <c r="I586" i="448"/>
  <c r="I281" i="448"/>
  <c r="I585" i="448"/>
  <c r="I258" i="448"/>
  <c r="I35" i="448"/>
  <c r="I259" i="448"/>
  <c r="I38" i="448"/>
  <c r="I229" i="448"/>
  <c r="I39" i="448"/>
  <c r="I228" i="448"/>
  <c r="I37" i="448"/>
  <c r="I255" i="448"/>
  <c r="I36" i="448"/>
  <c r="I251" i="448"/>
  <c r="I34" i="448"/>
  <c r="I248" i="448"/>
  <c r="I371" i="448"/>
  <c r="I23" i="448"/>
  <c r="I21" i="448"/>
  <c r="I22" i="448"/>
  <c r="I20" i="448"/>
  <c r="I314" i="448"/>
  <c r="I313" i="448"/>
  <c r="I246" i="448"/>
  <c r="I17" i="448"/>
  <c r="I14" i="448"/>
  <c r="I312" i="448"/>
  <c r="I311" i="448"/>
  <c r="I247" i="448"/>
  <c r="I18" i="448"/>
  <c r="I16" i="448"/>
  <c r="I267" i="448"/>
  <c r="I268" i="448"/>
  <c r="H615" i="446"/>
  <c r="H614" i="446"/>
  <c r="H613" i="446"/>
  <c r="H612" i="446"/>
  <c r="H611" i="446"/>
  <c r="H609" i="446"/>
  <c r="H607" i="446"/>
  <c r="H606" i="446"/>
  <c r="H605" i="446"/>
  <c r="H604" i="446"/>
  <c r="H603" i="446"/>
  <c r="H602" i="446"/>
  <c r="H601" i="446"/>
  <c r="H600" i="446"/>
  <c r="H599" i="446"/>
  <c r="H598" i="446"/>
  <c r="H597" i="446"/>
  <c r="H596" i="446"/>
  <c r="H595" i="446"/>
  <c r="H594" i="446"/>
  <c r="H593" i="446"/>
  <c r="H590" i="446"/>
  <c r="H589" i="446"/>
  <c r="H580" i="446"/>
  <c r="H579" i="446"/>
  <c r="H578" i="446"/>
  <c r="H577" i="446"/>
  <c r="H576" i="446"/>
  <c r="H575" i="446"/>
  <c r="H574" i="446"/>
  <c r="H572" i="446"/>
  <c r="H571" i="446"/>
  <c r="H570" i="446"/>
  <c r="H569" i="446"/>
  <c r="H568" i="446"/>
  <c r="H567" i="446"/>
  <c r="H566" i="446"/>
  <c r="H565" i="446"/>
  <c r="H564" i="446"/>
  <c r="H563" i="446"/>
  <c r="H562" i="446"/>
  <c r="H561" i="446"/>
  <c r="H560" i="446"/>
  <c r="H559" i="446"/>
  <c r="H558" i="446"/>
  <c r="H557" i="446"/>
  <c r="H556" i="446"/>
  <c r="H555" i="446"/>
  <c r="H554" i="446"/>
  <c r="H553" i="446"/>
  <c r="H552" i="446"/>
  <c r="H551" i="446"/>
  <c r="H550" i="446"/>
  <c r="H549" i="446"/>
  <c r="H548" i="446"/>
  <c r="H547" i="446"/>
  <c r="H546" i="446"/>
  <c r="H545" i="446"/>
  <c r="H544" i="446"/>
  <c r="H543" i="446"/>
  <c r="L119" i="446" l="1"/>
  <c r="L158" i="446"/>
  <c r="L193" i="446"/>
  <c r="L563" i="446"/>
  <c r="L577" i="446"/>
  <c r="L573" i="446"/>
  <c r="L120" i="446"/>
  <c r="L529" i="446"/>
  <c r="L533" i="446"/>
  <c r="G15" i="492"/>
  <c r="L547" i="446"/>
  <c r="M534" i="493"/>
  <c r="L181" i="446"/>
  <c r="L576" i="446"/>
  <c r="L602" i="446"/>
  <c r="I13" i="448"/>
  <c r="I537" i="448"/>
  <c r="I15" i="448"/>
  <c r="I95" i="448"/>
  <c r="I249" i="448"/>
  <c r="I200" i="448"/>
  <c r="G611" i="448"/>
  <c r="I298" i="448"/>
  <c r="I43" i="448"/>
  <c r="I120" i="448"/>
  <c r="I358" i="448"/>
  <c r="I573" i="448"/>
  <c r="I328" i="448"/>
  <c r="I299" i="448"/>
  <c r="I321" i="448"/>
  <c r="I570" i="448"/>
  <c r="I280" i="448"/>
  <c r="I584" i="448"/>
  <c r="I199" i="448"/>
  <c r="I289" i="448"/>
  <c r="I291" i="448"/>
  <c r="I538" i="448"/>
  <c r="I74" i="448"/>
  <c r="I107" i="448"/>
  <c r="I189" i="448"/>
  <c r="I581" i="448"/>
  <c r="I287" i="448"/>
  <c r="L3" i="446"/>
  <c r="L627" i="446" s="1"/>
  <c r="L103" i="446"/>
  <c r="L142" i="446"/>
  <c r="L578" i="446"/>
  <c r="L604" i="446"/>
  <c r="F1665" i="489"/>
  <c r="F1669" i="489" s="1"/>
  <c r="L108" i="446"/>
  <c r="L167" i="446"/>
  <c r="L233" i="446"/>
  <c r="L505" i="446"/>
  <c r="L521" i="446"/>
  <c r="L274" i="446"/>
  <c r="L370" i="446"/>
  <c r="L386" i="446"/>
  <c r="L594" i="446"/>
  <c r="L608" i="446"/>
  <c r="L613" i="446"/>
  <c r="L620" i="446"/>
  <c r="H284" i="447"/>
  <c r="L528" i="473"/>
  <c r="L166" i="446"/>
  <c r="L302" i="446"/>
  <c r="L334" i="446"/>
  <c r="L462" i="446"/>
  <c r="L590" i="446"/>
  <c r="L607" i="446"/>
  <c r="L619" i="446"/>
  <c r="L623" i="446"/>
  <c r="L159" i="446"/>
  <c r="L525" i="446"/>
  <c r="L541" i="446"/>
  <c r="L189" i="446"/>
  <c r="L310" i="446"/>
  <c r="L390" i="446"/>
  <c r="L454" i="446"/>
  <c r="I300" i="448"/>
  <c r="L183" i="446"/>
  <c r="L185" i="446"/>
  <c r="L190" i="446"/>
  <c r="L217" i="446"/>
  <c r="L249" i="446"/>
  <c r="L263" i="446"/>
  <c r="L276" i="446"/>
  <c r="L292" i="446"/>
  <c r="L345" i="446"/>
  <c r="L404" i="446"/>
  <c r="L409" i="446"/>
  <c r="L420" i="446"/>
  <c r="L425" i="446"/>
  <c r="L436" i="446"/>
  <c r="I73" i="448"/>
  <c r="I201" i="448"/>
  <c r="L177" i="446"/>
  <c r="L209" i="446"/>
  <c r="L272" i="446"/>
  <c r="L275" i="446"/>
  <c r="L307" i="446"/>
  <c r="L352" i="446"/>
  <c r="L403" i="446"/>
  <c r="L421" i="446"/>
  <c r="L435" i="446"/>
  <c r="L437" i="446"/>
  <c r="L453" i="446"/>
  <c r="L469" i="446"/>
  <c r="L485" i="446"/>
  <c r="L382" i="446"/>
  <c r="I478" i="448"/>
  <c r="L201" i="446"/>
  <c r="L225" i="446"/>
  <c r="L241" i="446"/>
  <c r="L271" i="446"/>
  <c r="L289" i="446"/>
  <c r="L300" i="446"/>
  <c r="L305" i="446"/>
  <c r="L316" i="446"/>
  <c r="L335" i="446"/>
  <c r="L401" i="446"/>
  <c r="L412" i="446"/>
  <c r="L417" i="446"/>
  <c r="L444" i="446"/>
  <c r="L481" i="446"/>
  <c r="L551" i="446"/>
  <c r="L567" i="446"/>
  <c r="I78" i="448"/>
  <c r="L266" i="446"/>
  <c r="L362" i="446"/>
  <c r="L394" i="446"/>
  <c r="L426" i="446"/>
  <c r="I19" i="448"/>
  <c r="I558" i="448"/>
  <c r="I356" i="448"/>
  <c r="I391" i="448"/>
  <c r="I277" i="448"/>
  <c r="I442" i="448"/>
  <c r="I121" i="448"/>
  <c r="I462" i="448"/>
  <c r="I126" i="448"/>
  <c r="I204" i="448"/>
  <c r="I352" i="448"/>
  <c r="I295" i="448"/>
  <c r="F627" i="446"/>
  <c r="F625" i="446"/>
  <c r="L117" i="446"/>
  <c r="L137" i="446"/>
  <c r="L145" i="446"/>
  <c r="L149" i="446"/>
  <c r="L264" i="446"/>
  <c r="L280" i="446"/>
  <c r="L299" i="446"/>
  <c r="L315" i="446"/>
  <c r="L328" i="446"/>
  <c r="L333" i="446"/>
  <c r="L344" i="446"/>
  <c r="L360" i="446"/>
  <c r="L397" i="446"/>
  <c r="L411" i="446"/>
  <c r="L429" i="446"/>
  <c r="L443" i="446"/>
  <c r="L445" i="446"/>
  <c r="L461" i="446"/>
  <c r="L509" i="446"/>
  <c r="L593" i="446"/>
  <c r="L601" i="446"/>
  <c r="L606" i="446"/>
  <c r="L612" i="446"/>
  <c r="F614" i="448"/>
  <c r="F615" i="448" s="1"/>
  <c r="K3" i="448"/>
  <c r="K614" i="448" s="1"/>
  <c r="K615" i="448" s="1"/>
  <c r="L582" i="446"/>
  <c r="N279" i="447"/>
  <c r="M279" i="447"/>
  <c r="L592" i="446"/>
  <c r="I3" i="447"/>
  <c r="I280" i="447" s="1"/>
  <c r="I284" i="447" s="1"/>
  <c r="E280" i="447"/>
  <c r="H622" i="446"/>
  <c r="I465" i="448"/>
  <c r="I359" i="448"/>
  <c r="I575" i="448"/>
  <c r="I566" i="448"/>
  <c r="I446" i="448"/>
  <c r="I283" i="448"/>
  <c r="I52" i="448"/>
  <c r="I286" i="448"/>
  <c r="I5" i="448"/>
  <c r="I294" i="448"/>
  <c r="I266" i="448"/>
  <c r="I560" i="448"/>
  <c r="I51" i="448"/>
  <c r="I194" i="448"/>
  <c r="I563" i="448"/>
  <c r="I70" i="448"/>
  <c r="I572" i="448"/>
  <c r="I567" i="448"/>
  <c r="I568" i="448"/>
  <c r="I71" i="448"/>
  <c r="I583" i="448"/>
  <c r="I191" i="448"/>
  <c r="I587" i="448"/>
  <c r="I588" i="448"/>
  <c r="I589" i="448"/>
  <c r="I557" i="448"/>
  <c r="I565" i="448"/>
  <c r="I104" i="448"/>
  <c r="I574" i="448"/>
  <c r="I113" i="448"/>
  <c r="I108" i="448"/>
  <c r="I564" i="448"/>
  <c r="I105" i="448"/>
  <c r="I123" i="448"/>
  <c r="I127" i="448"/>
  <c r="I205" i="448"/>
  <c r="I75" i="448"/>
  <c r="I354" i="448"/>
  <c r="I379" i="448"/>
  <c r="I569" i="448"/>
  <c r="I69" i="448"/>
  <c r="I576" i="448"/>
  <c r="I114" i="448"/>
  <c r="I110" i="448"/>
  <c r="I111" i="448"/>
  <c r="I72" i="448"/>
  <c r="I4" i="448"/>
  <c r="I195" i="448"/>
  <c r="I198" i="448"/>
  <c r="I444" i="448"/>
  <c r="I94" i="448"/>
  <c r="I355" i="448"/>
  <c r="I571" i="448"/>
  <c r="I276" i="448"/>
  <c r="I188" i="448"/>
  <c r="I582" i="448"/>
  <c r="I190" i="448"/>
  <c r="I290" i="448"/>
  <c r="I288" i="448"/>
  <c r="I562" i="448"/>
  <c r="H496" i="448"/>
  <c r="H504" i="448"/>
  <c r="H59" i="448"/>
  <c r="H46" i="448"/>
  <c r="H35" i="448"/>
  <c r="H19" i="448"/>
  <c r="H14" i="448"/>
  <c r="H5" i="448"/>
  <c r="H55" i="448"/>
  <c r="H48" i="448"/>
  <c r="H31" i="448"/>
  <c r="H10" i="448"/>
  <c r="H3" i="448"/>
  <c r="H50" i="448"/>
  <c r="H43" i="448"/>
  <c r="H27" i="448"/>
  <c r="H8" i="448"/>
  <c r="H52" i="448"/>
  <c r="H39" i="448"/>
  <c r="H23" i="448"/>
  <c r="H499" i="448"/>
  <c r="H611" i="448"/>
  <c r="H603" i="448"/>
  <c r="H601" i="448"/>
  <c r="H599" i="448"/>
  <c r="H597" i="448"/>
  <c r="H595" i="448"/>
  <c r="H593" i="448"/>
  <c r="H591" i="448"/>
  <c r="H589" i="448"/>
  <c r="H587" i="448"/>
  <c r="H585" i="448"/>
  <c r="H583" i="448"/>
  <c r="H581" i="448"/>
  <c r="H579" i="448"/>
  <c r="H577" i="448"/>
  <c r="H575" i="448"/>
  <c r="H573" i="448"/>
  <c r="H571" i="448"/>
  <c r="H569" i="448"/>
  <c r="H567" i="448"/>
  <c r="H565" i="448"/>
  <c r="H563" i="448"/>
  <c r="H561" i="448"/>
  <c r="H559" i="448"/>
  <c r="H557" i="448"/>
  <c r="H555" i="448"/>
  <c r="H553" i="448"/>
  <c r="H551" i="448"/>
  <c r="H549" i="448"/>
  <c r="H547" i="448"/>
  <c r="H545" i="448"/>
  <c r="H543" i="448"/>
  <c r="H541" i="448"/>
  <c r="H539" i="448"/>
  <c r="H537" i="448"/>
  <c r="H535" i="448"/>
  <c r="H533" i="448"/>
  <c r="H531" i="448"/>
  <c r="H529" i="448"/>
  <c r="H527" i="448"/>
  <c r="H523" i="448"/>
  <c r="H517" i="448"/>
  <c r="H514" i="448"/>
  <c r="H509" i="448"/>
  <c r="H505" i="448"/>
  <c r="H501" i="448"/>
  <c r="H498" i="448"/>
  <c r="H493" i="448"/>
  <c r="H491" i="448"/>
  <c r="H489" i="448"/>
  <c r="H487" i="448"/>
  <c r="H485" i="448"/>
  <c r="H483" i="448"/>
  <c r="H481" i="448"/>
  <c r="H479" i="448"/>
  <c r="H474" i="448"/>
  <c r="H471" i="448"/>
  <c r="H469" i="448"/>
  <c r="H464" i="448"/>
  <c r="H462" i="448"/>
  <c r="H460" i="448"/>
  <c r="H458" i="448"/>
  <c r="H456" i="448"/>
  <c r="H454" i="448"/>
  <c r="H452" i="448"/>
  <c r="H450" i="448"/>
  <c r="H445" i="448"/>
  <c r="H442" i="448"/>
  <c r="H438" i="448"/>
  <c r="H434" i="448"/>
  <c r="H432" i="448"/>
  <c r="H430" i="448"/>
  <c r="H428" i="448"/>
  <c r="H426" i="448"/>
  <c r="H424" i="448"/>
  <c r="H417" i="448"/>
  <c r="H415" i="448"/>
  <c r="H412" i="448"/>
  <c r="H401" i="448"/>
  <c r="H398" i="448"/>
  <c r="H396" i="448"/>
  <c r="H394" i="448"/>
  <c r="H392" i="448"/>
  <c r="H389" i="448"/>
  <c r="H386" i="448"/>
  <c r="H610" i="448"/>
  <c r="H516" i="448"/>
  <c r="H478" i="448"/>
  <c r="H476" i="448"/>
  <c r="H468" i="448"/>
  <c r="H466" i="448"/>
  <c r="H447" i="448"/>
  <c r="H444" i="448"/>
  <c r="H441" i="448"/>
  <c r="H437" i="448"/>
  <c r="H421" i="448"/>
  <c r="H419" i="448"/>
  <c r="H414" i="448"/>
  <c r="H411" i="448"/>
  <c r="H409" i="448"/>
  <c r="H407" i="448"/>
  <c r="H405" i="448"/>
  <c r="H403" i="448"/>
  <c r="H400" i="448"/>
  <c r="H391" i="448"/>
  <c r="H378" i="448"/>
  <c r="H375" i="448"/>
  <c r="H373" i="448"/>
  <c r="H371" i="448"/>
  <c r="H367" i="448"/>
  <c r="H364" i="448"/>
  <c r="H362" i="448"/>
  <c r="H360" i="448"/>
  <c r="H358" i="448"/>
  <c r="H355" i="448"/>
  <c r="H337" i="448"/>
  <c r="H332" i="448"/>
  <c r="H330" i="448"/>
  <c r="H328" i="448"/>
  <c r="H326" i="448"/>
  <c r="H324" i="448"/>
  <c r="H322" i="448"/>
  <c r="H320" i="448"/>
  <c r="H312" i="448"/>
  <c r="H304" i="448"/>
  <c r="H300" i="448"/>
  <c r="H298" i="448"/>
  <c r="H296" i="448"/>
  <c r="H293" i="448"/>
  <c r="H613" i="448"/>
  <c r="H609" i="448"/>
  <c r="H605" i="448"/>
  <c r="H602" i="448"/>
  <c r="H600" i="448"/>
  <c r="H598" i="448"/>
  <c r="H596" i="448"/>
  <c r="H594" i="448"/>
  <c r="H592" i="448"/>
  <c r="H590" i="448"/>
  <c r="H588" i="448"/>
  <c r="H586" i="448"/>
  <c r="H584" i="448"/>
  <c r="H582" i="448"/>
  <c r="H580" i="448"/>
  <c r="H578" i="448"/>
  <c r="H576" i="448"/>
  <c r="H574" i="448"/>
  <c r="H572" i="448"/>
  <c r="H570" i="448"/>
  <c r="H568" i="448"/>
  <c r="H566" i="448"/>
  <c r="H564" i="448"/>
  <c r="H562" i="448"/>
  <c r="H560" i="448"/>
  <c r="H558" i="448"/>
  <c r="H556" i="448"/>
  <c r="H554" i="448"/>
  <c r="H552" i="448"/>
  <c r="H550" i="448"/>
  <c r="H548" i="448"/>
  <c r="H546" i="448"/>
  <c r="H544" i="448"/>
  <c r="H542" i="448"/>
  <c r="H540" i="448"/>
  <c r="H538" i="448"/>
  <c r="H536" i="448"/>
  <c r="H534" i="448"/>
  <c r="H532" i="448"/>
  <c r="H530" i="448"/>
  <c r="H528" i="448"/>
  <c r="H526" i="448"/>
  <c r="H520" i="448"/>
  <c r="H515" i="448"/>
  <c r="H511" i="448"/>
  <c r="H507" i="448"/>
  <c r="H502" i="448"/>
  <c r="H500" i="448"/>
  <c r="H494" i="448"/>
  <c r="H492" i="448"/>
  <c r="H490" i="448"/>
  <c r="H488" i="448"/>
  <c r="H486" i="448"/>
  <c r="H484" i="448"/>
  <c r="H482" i="448"/>
  <c r="H480" i="448"/>
  <c r="H473" i="448"/>
  <c r="H470" i="448"/>
  <c r="H465" i="448"/>
  <c r="H463" i="448"/>
  <c r="H461" i="448"/>
  <c r="H459" i="448"/>
  <c r="H457" i="448"/>
  <c r="H455" i="448"/>
  <c r="H453" i="448"/>
  <c r="H451" i="448"/>
  <c r="H449" i="448"/>
  <c r="H446" i="448"/>
  <c r="H440" i="448"/>
  <c r="H436" i="448"/>
  <c r="H433" i="448"/>
  <c r="H431" i="448"/>
  <c r="H429" i="448"/>
  <c r="H427" i="448"/>
  <c r="H425" i="448"/>
  <c r="H423" i="448"/>
  <c r="H416" i="448"/>
  <c r="H413" i="448"/>
  <c r="H399" i="448"/>
  <c r="H612" i="448"/>
  <c r="H608" i="448"/>
  <c r="H604" i="448"/>
  <c r="H524" i="448"/>
  <c r="H519" i="448"/>
  <c r="H477" i="448"/>
  <c r="H475" i="448"/>
  <c r="H472" i="448"/>
  <c r="H467" i="448"/>
  <c r="H448" i="448"/>
  <c r="H443" i="448"/>
  <c r="H439" i="448"/>
  <c r="H435" i="448"/>
  <c r="H422" i="448"/>
  <c r="H420" i="448"/>
  <c r="H418" i="448"/>
  <c r="H410" i="448"/>
  <c r="H408" i="448"/>
  <c r="H406" i="448"/>
  <c r="H404" i="448"/>
  <c r="H402" i="448"/>
  <c r="H390" i="448"/>
  <c r="H387" i="448"/>
  <c r="H380" i="448"/>
  <c r="H374" i="448"/>
  <c r="H372" i="448"/>
  <c r="H369" i="448"/>
  <c r="H365" i="448"/>
  <c r="H363" i="448"/>
  <c r="H361" i="448"/>
  <c r="H359" i="448"/>
  <c r="H357" i="448"/>
  <c r="H353" i="448"/>
  <c r="H344" i="448"/>
  <c r="H339" i="448"/>
  <c r="H336" i="448"/>
  <c r="H333" i="448"/>
  <c r="H331" i="448"/>
  <c r="H329" i="448"/>
  <c r="H327" i="448"/>
  <c r="H325" i="448"/>
  <c r="H323" i="448"/>
  <c r="H321" i="448"/>
  <c r="H318" i="448"/>
  <c r="H310" i="448"/>
  <c r="H302" i="448"/>
  <c r="H299" i="448"/>
  <c r="H297" i="448"/>
  <c r="H294" i="448"/>
  <c r="H292" i="448"/>
  <c r="H288" i="448"/>
  <c r="H379" i="448"/>
  <c r="H370" i="448"/>
  <c r="H354" i="448"/>
  <c r="H343" i="448"/>
  <c r="H341" i="448"/>
  <c r="H316" i="448"/>
  <c r="H314" i="448"/>
  <c r="H309" i="448"/>
  <c r="H307" i="448"/>
  <c r="H305" i="448"/>
  <c r="H289" i="448"/>
  <c r="H286" i="448"/>
  <c r="H284" i="448"/>
  <c r="H282" i="448"/>
  <c r="H280" i="448"/>
  <c r="H278" i="448"/>
  <c r="H274" i="448"/>
  <c r="H271" i="448"/>
  <c r="H269" i="448"/>
  <c r="H261" i="448"/>
  <c r="H258" i="448"/>
  <c r="H254" i="448"/>
  <c r="H250" i="448"/>
  <c r="H247" i="448"/>
  <c r="H244" i="448"/>
  <c r="H240" i="448"/>
  <c r="H237" i="448"/>
  <c r="H235" i="448"/>
  <c r="H233" i="448"/>
  <c r="H230" i="448"/>
  <c r="H226" i="448"/>
  <c r="H222" i="448"/>
  <c r="H218" i="448"/>
  <c r="H214" i="448"/>
  <c r="H210" i="448"/>
  <c r="H205" i="448"/>
  <c r="H203" i="448"/>
  <c r="H201" i="448"/>
  <c r="H199" i="448"/>
  <c r="H197" i="448"/>
  <c r="H195" i="448"/>
  <c r="H193" i="448"/>
  <c r="H191" i="448"/>
  <c r="H188" i="448"/>
  <c r="H186" i="448"/>
  <c r="H182" i="448"/>
  <c r="H179" i="448"/>
  <c r="H176" i="448"/>
  <c r="H174" i="448"/>
  <c r="H172" i="448"/>
  <c r="H170" i="448"/>
  <c r="H168" i="448"/>
  <c r="H166" i="448"/>
  <c r="H164" i="448"/>
  <c r="H162" i="448"/>
  <c r="H160" i="448"/>
  <c r="H158" i="448"/>
  <c r="H156" i="448"/>
  <c r="H154" i="448"/>
  <c r="H152" i="448"/>
  <c r="H150" i="448"/>
  <c r="H148" i="448"/>
  <c r="H146" i="448"/>
  <c r="H142" i="448"/>
  <c r="H138" i="448"/>
  <c r="H134" i="448"/>
  <c r="H130" i="448"/>
  <c r="H118" i="448"/>
  <c r="H116" i="448"/>
  <c r="H112" i="448"/>
  <c r="H109" i="448"/>
  <c r="H103" i="448"/>
  <c r="H98" i="448"/>
  <c r="H94" i="448"/>
  <c r="H92" i="448"/>
  <c r="H90" i="448"/>
  <c r="H87" i="448"/>
  <c r="H84" i="448"/>
  <c r="H80" i="448"/>
  <c r="H77" i="448"/>
  <c r="H73" i="448"/>
  <c r="H71" i="448"/>
  <c r="H67" i="448"/>
  <c r="H64" i="448"/>
  <c r="H61" i="448"/>
  <c r="H57" i="448"/>
  <c r="H53" i="448"/>
  <c r="H51" i="448"/>
  <c r="H49" i="448"/>
  <c r="H47" i="448"/>
  <c r="H45" i="448"/>
  <c r="H41" i="448"/>
  <c r="H37" i="448"/>
  <c r="H33" i="448"/>
  <c r="H29" i="448"/>
  <c r="H25" i="448"/>
  <c r="H21" i="448"/>
  <c r="H12" i="448"/>
  <c r="H393" i="448"/>
  <c r="H388" i="448"/>
  <c r="H384" i="448"/>
  <c r="H382" i="448"/>
  <c r="H377" i="448"/>
  <c r="H368" i="448"/>
  <c r="H352" i="448"/>
  <c r="H350" i="448"/>
  <c r="H348" i="448"/>
  <c r="H346" i="448"/>
  <c r="H335" i="448"/>
  <c r="H319" i="448"/>
  <c r="H303" i="448"/>
  <c r="H277" i="448"/>
  <c r="H268" i="448"/>
  <c r="H265" i="448"/>
  <c r="H263" i="448"/>
  <c r="H257" i="448"/>
  <c r="H253" i="448"/>
  <c r="H249" i="448"/>
  <c r="H246" i="448"/>
  <c r="H243" i="448"/>
  <c r="H239" i="448"/>
  <c r="H229" i="448"/>
  <c r="H225" i="448"/>
  <c r="H221" i="448"/>
  <c r="H217" i="448"/>
  <c r="H213" i="448"/>
  <c r="H207" i="448"/>
  <c r="H185" i="448"/>
  <c r="H181" i="448"/>
  <c r="H145" i="448"/>
  <c r="H141" i="448"/>
  <c r="H137" i="448"/>
  <c r="H133" i="448"/>
  <c r="H129" i="448"/>
  <c r="H126" i="448"/>
  <c r="H124" i="448"/>
  <c r="H122" i="448"/>
  <c r="H120" i="448"/>
  <c r="H115" i="448"/>
  <c r="H108" i="448"/>
  <c r="H105" i="448"/>
  <c r="H100" i="448"/>
  <c r="H97" i="448"/>
  <c r="H86" i="448"/>
  <c r="H83" i="448"/>
  <c r="H79" i="448"/>
  <c r="H76" i="448"/>
  <c r="H70" i="448"/>
  <c r="H66" i="448"/>
  <c r="H63" i="448"/>
  <c r="H60" i="448"/>
  <c r="H56" i="448"/>
  <c r="H44" i="448"/>
  <c r="H40" i="448"/>
  <c r="H36" i="448"/>
  <c r="H32" i="448"/>
  <c r="H28" i="448"/>
  <c r="H24" i="448"/>
  <c r="H20" i="448"/>
  <c r="H17" i="448"/>
  <c r="H15" i="448"/>
  <c r="H11" i="448"/>
  <c r="H7" i="448"/>
  <c r="H4" i="448"/>
  <c r="H395" i="448"/>
  <c r="H366" i="448"/>
  <c r="H342" i="448"/>
  <c r="H340" i="448"/>
  <c r="H317" i="448"/>
  <c r="H315" i="448"/>
  <c r="H313" i="448"/>
  <c r="H308" i="448"/>
  <c r="H306" i="448"/>
  <c r="H301" i="448"/>
  <c r="H291" i="448"/>
  <c r="H287" i="448"/>
  <c r="H285" i="448"/>
  <c r="H283" i="448"/>
  <c r="H281" i="448"/>
  <c r="H279" i="448"/>
  <c r="H276" i="448"/>
  <c r="H273" i="448"/>
  <c r="H270" i="448"/>
  <c r="H267" i="448"/>
  <c r="H262" i="448"/>
  <c r="H260" i="448"/>
  <c r="H256" i="448"/>
  <c r="H252" i="448"/>
  <c r="H248" i="448"/>
  <c r="H245" i="448"/>
  <c r="H242" i="448"/>
  <c r="H238" i="448"/>
  <c r="H236" i="448"/>
  <c r="H234" i="448"/>
  <c r="H232" i="448"/>
  <c r="H228" i="448"/>
  <c r="H224" i="448"/>
  <c r="H220" i="448"/>
  <c r="H216" i="448"/>
  <c r="H212" i="448"/>
  <c r="H209" i="448"/>
  <c r="H206" i="448"/>
  <c r="H204" i="448"/>
  <c r="H202" i="448"/>
  <c r="H200" i="448"/>
  <c r="H198" i="448"/>
  <c r="H196" i="448"/>
  <c r="H194" i="448"/>
  <c r="H192" i="448"/>
  <c r="H190" i="448"/>
  <c r="H187" i="448"/>
  <c r="H184" i="448"/>
  <c r="H180" i="448"/>
  <c r="H178" i="448"/>
  <c r="H175" i="448"/>
  <c r="H173" i="448"/>
  <c r="H171" i="448"/>
  <c r="H169" i="448"/>
  <c r="H167" i="448"/>
  <c r="H165" i="448"/>
  <c r="H163" i="448"/>
  <c r="H161" i="448"/>
  <c r="H159" i="448"/>
  <c r="H157" i="448"/>
  <c r="H155" i="448"/>
  <c r="H153" i="448"/>
  <c r="H151" i="448"/>
  <c r="H149" i="448"/>
  <c r="H147" i="448"/>
  <c r="H144" i="448"/>
  <c r="H140" i="448"/>
  <c r="H136" i="448"/>
  <c r="H132" i="448"/>
  <c r="H128" i="448"/>
  <c r="H117" i="448"/>
  <c r="H114" i="448"/>
  <c r="H111" i="448"/>
  <c r="H107" i="448"/>
  <c r="H104" i="448"/>
  <c r="H102" i="448"/>
  <c r="H96" i="448"/>
  <c r="H93" i="448"/>
  <c r="H91" i="448"/>
  <c r="H89" i="448"/>
  <c r="H82" i="448"/>
  <c r="H75" i="448"/>
  <c r="H72" i="448"/>
  <c r="H69" i="448"/>
  <c r="H65" i="448"/>
  <c r="H397" i="448"/>
  <c r="H385" i="448"/>
  <c r="H383" i="448"/>
  <c r="H381" i="448"/>
  <c r="H376" i="448"/>
  <c r="H356" i="448"/>
  <c r="H351" i="448"/>
  <c r="H349" i="448"/>
  <c r="H347" i="448"/>
  <c r="H345" i="448"/>
  <c r="H338" i="448"/>
  <c r="H334" i="448"/>
  <c r="H311" i="448"/>
  <c r="H295" i="448"/>
  <c r="H290" i="448"/>
  <c r="H275" i="448"/>
  <c r="H272" i="448"/>
  <c r="H266" i="448"/>
  <c r="H264" i="448"/>
  <c r="H259" i="448"/>
  <c r="H255" i="448"/>
  <c r="H251" i="448"/>
  <c r="H241" i="448"/>
  <c r="H231" i="448"/>
  <c r="H227" i="448"/>
  <c r="H223" i="448"/>
  <c r="H219" i="448"/>
  <c r="H215" i="448"/>
  <c r="H211" i="448"/>
  <c r="H208" i="448"/>
  <c r="H189" i="448"/>
  <c r="H183" i="448"/>
  <c r="H177" i="448"/>
  <c r="H143" i="448"/>
  <c r="H139" i="448"/>
  <c r="H135" i="448"/>
  <c r="H131" i="448"/>
  <c r="H127" i="448"/>
  <c r="H125" i="448"/>
  <c r="H123" i="448"/>
  <c r="H121" i="448"/>
  <c r="H119" i="448"/>
  <c r="H113" i="448"/>
  <c r="H110" i="448"/>
  <c r="H106" i="448"/>
  <c r="H101" i="448"/>
  <c r="H99" i="448"/>
  <c r="H95" i="448"/>
  <c r="H88" i="448"/>
  <c r="H85" i="448"/>
  <c r="H81" i="448"/>
  <c r="H78" i="448"/>
  <c r="H74" i="448"/>
  <c r="H68" i="448"/>
  <c r="H62" i="448"/>
  <c r="H58" i="448"/>
  <c r="H54" i="448"/>
  <c r="H42" i="448"/>
  <c r="H38" i="448"/>
  <c r="H34" i="448"/>
  <c r="H30" i="448"/>
  <c r="H26" i="448"/>
  <c r="H22" i="448"/>
  <c r="H18" i="448"/>
  <c r="H16" i="448"/>
  <c r="H13" i="448"/>
  <c r="H9" i="448"/>
  <c r="H6" i="448"/>
  <c r="N13" i="447"/>
  <c r="O387" i="448"/>
  <c r="N596" i="446"/>
  <c r="O596" i="446" s="1"/>
  <c r="P596" i="446" s="1"/>
  <c r="N444" i="446"/>
  <c r="L588" i="446"/>
  <c r="L253" i="446"/>
  <c r="N149" i="446"/>
  <c r="O149" i="446" s="1"/>
  <c r="Q149" i="446" s="1"/>
  <c r="L489" i="446"/>
  <c r="N158" i="446"/>
  <c r="L169" i="446"/>
  <c r="N169" i="446"/>
  <c r="O169" i="446" s="1"/>
  <c r="P169" i="446" s="1"/>
  <c r="L38" i="446"/>
  <c r="L25" i="446"/>
  <c r="L81" i="446"/>
  <c r="N370" i="446"/>
  <c r="R370" i="446" s="1"/>
  <c r="L500" i="446"/>
  <c r="L30" i="446"/>
  <c r="L49" i="446"/>
  <c r="N104" i="446"/>
  <c r="O104" i="446" s="1"/>
  <c r="Q104" i="446" s="1"/>
  <c r="N315" i="446"/>
  <c r="N266" i="446"/>
  <c r="O266" i="446" s="1"/>
  <c r="N429" i="446"/>
  <c r="O429" i="446" s="1"/>
  <c r="P429" i="446" s="1"/>
  <c r="N529" i="446"/>
  <c r="O529" i="446" s="1"/>
  <c r="P529" i="446" s="1"/>
  <c r="N551" i="446"/>
  <c r="O551" i="446" s="1"/>
  <c r="N104" i="447"/>
  <c r="G609" i="448"/>
  <c r="I619" i="446"/>
  <c r="G613" i="448"/>
  <c r="I623" i="446"/>
  <c r="N119" i="446"/>
  <c r="O119" i="446" s="1"/>
  <c r="L157" i="446"/>
  <c r="L187" i="446"/>
  <c r="L236" i="446"/>
  <c r="L284" i="446"/>
  <c r="N469" i="446"/>
  <c r="O469" i="446" s="1"/>
  <c r="P469" i="446" s="1"/>
  <c r="L519" i="446"/>
  <c r="L561" i="446"/>
  <c r="N606" i="446"/>
  <c r="O606" i="446" s="1"/>
  <c r="Q606" i="446" s="1"/>
  <c r="L154" i="446"/>
  <c r="L186" i="446"/>
  <c r="N217" i="446"/>
  <c r="O217" i="446" s="1"/>
  <c r="P217" i="446" s="1"/>
  <c r="N275" i="446"/>
  <c r="O275" i="446" s="1"/>
  <c r="Q275" i="446" s="1"/>
  <c r="L10" i="446"/>
  <c r="N120" i="446"/>
  <c r="O120" i="446" s="1"/>
  <c r="P120" i="446" s="1"/>
  <c r="N420" i="446"/>
  <c r="O420" i="446" s="1"/>
  <c r="Q420" i="446" s="1"/>
  <c r="L472" i="446"/>
  <c r="L587" i="446"/>
  <c r="P142" i="448"/>
  <c r="L139" i="446"/>
  <c r="N139" i="446"/>
  <c r="O139" i="446" s="1"/>
  <c r="Q139" i="446" s="1"/>
  <c r="L161" i="446"/>
  <c r="N161" i="446"/>
  <c r="O161" i="446" s="1"/>
  <c r="P161" i="446" s="1"/>
  <c r="P272" i="448"/>
  <c r="O272" i="448"/>
  <c r="N58" i="446"/>
  <c r="R58" i="446" s="1"/>
  <c r="L58" i="446"/>
  <c r="L107" i="446"/>
  <c r="N107" i="446"/>
  <c r="O107" i="446" s="1"/>
  <c r="N155" i="446"/>
  <c r="O155" i="446" s="1"/>
  <c r="Q155" i="446" s="1"/>
  <c r="L155" i="446"/>
  <c r="O447" i="448"/>
  <c r="P447" i="448"/>
  <c r="L18" i="446"/>
  <c r="O419" i="448"/>
  <c r="N108" i="446"/>
  <c r="P144" i="446"/>
  <c r="L156" i="446"/>
  <c r="N166" i="446"/>
  <c r="O166" i="446" s="1"/>
  <c r="P166" i="446" s="1"/>
  <c r="N181" i="446"/>
  <c r="N189" i="446"/>
  <c r="O189" i="446" s="1"/>
  <c r="P189" i="446" s="1"/>
  <c r="L204" i="446"/>
  <c r="L238" i="446"/>
  <c r="L261" i="446"/>
  <c r="N274" i="446"/>
  <c r="O274" i="446" s="1"/>
  <c r="Q274" i="446" s="1"/>
  <c r="N292" i="446"/>
  <c r="O292" i="446" s="1"/>
  <c r="P292" i="446" s="1"/>
  <c r="N443" i="446"/>
  <c r="O443" i="446" s="1"/>
  <c r="L488" i="446"/>
  <c r="L514" i="446"/>
  <c r="L188" i="446"/>
  <c r="L195" i="446"/>
  <c r="L237" i="446"/>
  <c r="N289" i="446"/>
  <c r="O289" i="446" s="1"/>
  <c r="P289" i="446" s="1"/>
  <c r="P440" i="446"/>
  <c r="L470" i="446"/>
  <c r="L473" i="446"/>
  <c r="N505" i="446"/>
  <c r="O505" i="446" s="1"/>
  <c r="P505" i="446" s="1"/>
  <c r="N573" i="446"/>
  <c r="O573" i="446" s="1"/>
  <c r="P573" i="446" s="1"/>
  <c r="N576" i="446"/>
  <c r="O576" i="446" s="1"/>
  <c r="P576" i="446" s="1"/>
  <c r="P158" i="448"/>
  <c r="N17" i="446"/>
  <c r="R17" i="446" s="1"/>
  <c r="L17" i="446"/>
  <c r="N74" i="446"/>
  <c r="R74" i="446" s="1"/>
  <c r="L74" i="446"/>
  <c r="N116" i="446"/>
  <c r="R116" i="446" s="1"/>
  <c r="L116" i="446"/>
  <c r="Q148" i="446"/>
  <c r="P148" i="446"/>
  <c r="N206" i="446"/>
  <c r="O206" i="446" s="1"/>
  <c r="L206" i="446"/>
  <c r="N391" i="446"/>
  <c r="L391" i="446"/>
  <c r="L438" i="446"/>
  <c r="N438" i="446"/>
  <c r="R438" i="446" s="1"/>
  <c r="N6" i="446"/>
  <c r="L6" i="446"/>
  <c r="N165" i="446"/>
  <c r="R165" i="446" s="1"/>
  <c r="L165" i="446"/>
  <c r="N180" i="446"/>
  <c r="R180" i="446" s="1"/>
  <c r="L180" i="446"/>
  <c r="N254" i="446"/>
  <c r="O254" i="446" s="1"/>
  <c r="L254" i="446"/>
  <c r="N269" i="446"/>
  <c r="L269" i="446"/>
  <c r="L138" i="446"/>
  <c r="N138" i="446"/>
  <c r="O138" i="446" s="1"/>
  <c r="N205" i="446"/>
  <c r="O205" i="446" s="1"/>
  <c r="P205" i="446" s="1"/>
  <c r="L205" i="446"/>
  <c r="N22" i="446"/>
  <c r="R22" i="446" s="1"/>
  <c r="L22" i="446"/>
  <c r="N173" i="446"/>
  <c r="O173" i="446" s="1"/>
  <c r="L173" i="446"/>
  <c r="N227" i="446"/>
  <c r="O227" i="446" s="1"/>
  <c r="Q227" i="446" s="1"/>
  <c r="L227" i="446"/>
  <c r="P395" i="448"/>
  <c r="O395" i="448"/>
  <c r="O431" i="448"/>
  <c r="P431" i="448"/>
  <c r="O468" i="448"/>
  <c r="P468" i="448"/>
  <c r="O476" i="448"/>
  <c r="P476" i="448"/>
  <c r="P607" i="448"/>
  <c r="O607" i="448"/>
  <c r="L600" i="446"/>
  <c r="N600" i="446"/>
  <c r="I617" i="446"/>
  <c r="O186" i="448"/>
  <c r="P186" i="448"/>
  <c r="I616" i="446"/>
  <c r="G604" i="448"/>
  <c r="N286" i="446"/>
  <c r="L286" i="446"/>
  <c r="N372" i="446"/>
  <c r="O372" i="446" s="1"/>
  <c r="L372" i="446"/>
  <c r="N431" i="446"/>
  <c r="R431" i="446" s="1"/>
  <c r="L431" i="446"/>
  <c r="O367" i="448"/>
  <c r="P371" i="448"/>
  <c r="O371" i="448"/>
  <c r="P411" i="448"/>
  <c r="O411" i="448"/>
  <c r="O606" i="448"/>
  <c r="P606" i="448"/>
  <c r="L50" i="446"/>
  <c r="L65" i="446"/>
  <c r="L109" i="446"/>
  <c r="L121" i="446"/>
  <c r="N145" i="446"/>
  <c r="N159" i="446"/>
  <c r="O159" i="446" s="1"/>
  <c r="P159" i="446" s="1"/>
  <c r="L162" i="446"/>
  <c r="L172" i="446"/>
  <c r="L179" i="446"/>
  <c r="N283" i="446"/>
  <c r="O283" i="446" s="1"/>
  <c r="Q283" i="446" s="1"/>
  <c r="L283" i="446"/>
  <c r="N321" i="446"/>
  <c r="L321" i="446"/>
  <c r="N331" i="446"/>
  <c r="R331" i="446" s="1"/>
  <c r="L331" i="446"/>
  <c r="P369" i="446"/>
  <c r="Q369" i="446"/>
  <c r="N458" i="446"/>
  <c r="O458" i="446" s="1"/>
  <c r="Q458" i="446" s="1"/>
  <c r="L458" i="446"/>
  <c r="L493" i="446"/>
  <c r="N493" i="446"/>
  <c r="P379" i="448"/>
  <c r="O379" i="448"/>
  <c r="P156" i="446"/>
  <c r="N324" i="446"/>
  <c r="R324" i="446" s="1"/>
  <c r="L324" i="446"/>
  <c r="N332" i="446"/>
  <c r="O332" i="446" s="1"/>
  <c r="Q332" i="446" s="1"/>
  <c r="L332" i="446"/>
  <c r="L477" i="446"/>
  <c r="N477" i="446"/>
  <c r="O477" i="446" s="1"/>
  <c r="Q477" i="446" s="1"/>
  <c r="N513" i="446"/>
  <c r="O513" i="446" s="1"/>
  <c r="P513" i="446" s="1"/>
  <c r="L513" i="446"/>
  <c r="L591" i="446"/>
  <c r="N591" i="446"/>
  <c r="O591" i="446" s="1"/>
  <c r="P403" i="448"/>
  <c r="O403" i="448"/>
  <c r="P46" i="448"/>
  <c r="P62" i="448"/>
  <c r="P78" i="448"/>
  <c r="P94" i="448"/>
  <c r="P110" i="448"/>
  <c r="P126" i="448"/>
  <c r="P452" i="448"/>
  <c r="L278" i="446"/>
  <c r="N299" i="446"/>
  <c r="O299" i="446" s="1"/>
  <c r="Q299" i="446" s="1"/>
  <c r="L320" i="446"/>
  <c r="L323" i="446"/>
  <c r="L326" i="446"/>
  <c r="N390" i="446"/>
  <c r="O390" i="446" s="1"/>
  <c r="P390" i="446" s="1"/>
  <c r="L430" i="446"/>
  <c r="N437" i="446"/>
  <c r="O437" i="446" s="1"/>
  <c r="P437" i="446" s="1"/>
  <c r="L440" i="446"/>
  <c r="L457" i="446"/>
  <c r="L476" i="446"/>
  <c r="L492" i="446"/>
  <c r="L512" i="446"/>
  <c r="N567" i="446"/>
  <c r="O567" i="446" s="1"/>
  <c r="L570" i="446"/>
  <c r="L583" i="446"/>
  <c r="N607" i="446"/>
  <c r="N612" i="446"/>
  <c r="O612" i="446" s="1"/>
  <c r="N9" i="446"/>
  <c r="R9" i="446" s="1"/>
  <c r="L9" i="446"/>
  <c r="N57" i="446"/>
  <c r="L57" i="446"/>
  <c r="N14" i="446"/>
  <c r="O14" i="446" s="1"/>
  <c r="L14" i="446"/>
  <c r="N73" i="446"/>
  <c r="L73" i="446"/>
  <c r="N133" i="446"/>
  <c r="O133" i="446" s="1"/>
  <c r="P133" i="446" s="1"/>
  <c r="L133" i="446"/>
  <c r="L147" i="446"/>
  <c r="N147" i="446"/>
  <c r="O147" i="446" s="1"/>
  <c r="Q147" i="446" s="1"/>
  <c r="N164" i="446"/>
  <c r="O164" i="446" s="1"/>
  <c r="Q164" i="446" s="1"/>
  <c r="L164" i="446"/>
  <c r="N171" i="446"/>
  <c r="L171" i="446"/>
  <c r="L26" i="446"/>
  <c r="L33" i="446"/>
  <c r="N41" i="446"/>
  <c r="L41" i="446"/>
  <c r="L42" i="446"/>
  <c r="L82" i="446"/>
  <c r="L96" i="446"/>
  <c r="N96" i="446"/>
  <c r="R96" i="446" s="1"/>
  <c r="N103" i="446"/>
  <c r="O103" i="446" s="1"/>
  <c r="L106" i="446"/>
  <c r="L134" i="446"/>
  <c r="N134" i="446"/>
  <c r="O134" i="446" s="1"/>
  <c r="P134" i="446" s="1"/>
  <c r="L141" i="446"/>
  <c r="N141" i="446"/>
  <c r="O141" i="446" s="1"/>
  <c r="Q141" i="446" s="1"/>
  <c r="L153" i="446"/>
  <c r="N153" i="446"/>
  <c r="O153" i="446" s="1"/>
  <c r="Q153" i="446" s="1"/>
  <c r="N34" i="446"/>
  <c r="R34" i="446" s="1"/>
  <c r="L34" i="446"/>
  <c r="L66" i="446"/>
  <c r="N89" i="446"/>
  <c r="L89" i="446"/>
  <c r="L90" i="446"/>
  <c r="L118" i="446"/>
  <c r="N118" i="446"/>
  <c r="O118" i="446" s="1"/>
  <c r="L175" i="446"/>
  <c r="N175" i="446"/>
  <c r="O175" i="446" s="1"/>
  <c r="Q175" i="446" s="1"/>
  <c r="N249" i="446"/>
  <c r="L262" i="446"/>
  <c r="L270" i="446"/>
  <c r="N276" i="446"/>
  <c r="O276" i="446" s="1"/>
  <c r="L297" i="446"/>
  <c r="N300" i="446"/>
  <c r="O300" i="446" s="1"/>
  <c r="P300" i="446" s="1"/>
  <c r="N305" i="446"/>
  <c r="O305" i="446" s="1"/>
  <c r="N517" i="446"/>
  <c r="O517" i="446" s="1"/>
  <c r="P517" i="446" s="1"/>
  <c r="L520" i="446"/>
  <c r="L530" i="446"/>
  <c r="L575" i="446"/>
  <c r="L615" i="446"/>
  <c r="L178" i="446"/>
  <c r="N185" i="446"/>
  <c r="O185" i="446" s="1"/>
  <c r="N201" i="446"/>
  <c r="O201" i="446" s="1"/>
  <c r="L221" i="446"/>
  <c r="L222" i="446"/>
  <c r="N233" i="446"/>
  <c r="O233" i="446" s="1"/>
  <c r="P233" i="446" s="1"/>
  <c r="L353" i="446"/>
  <c r="L354" i="446"/>
  <c r="L361" i="446"/>
  <c r="N362" i="446"/>
  <c r="O362" i="446" s="1"/>
  <c r="L380" i="446"/>
  <c r="L389" i="446"/>
  <c r="L407" i="446"/>
  <c r="L408" i="446"/>
  <c r="L415" i="446"/>
  <c r="L416" i="446"/>
  <c r="L424" i="446"/>
  <c r="N462" i="446"/>
  <c r="P472" i="446"/>
  <c r="N481" i="446"/>
  <c r="O481" i="446" s="1"/>
  <c r="P481" i="446" s="1"/>
  <c r="P488" i="446"/>
  <c r="L497" i="446"/>
  <c r="P504" i="446"/>
  <c r="N509" i="446"/>
  <c r="O509" i="446" s="1"/>
  <c r="P509" i="446" s="1"/>
  <c r="R512" i="446"/>
  <c r="L545" i="446"/>
  <c r="L548" i="446"/>
  <c r="L553" i="446"/>
  <c r="L556" i="446"/>
  <c r="L559" i="446"/>
  <c r="N594" i="446"/>
  <c r="O594" i="446" s="1"/>
  <c r="Q594" i="446" s="1"/>
  <c r="L599" i="446"/>
  <c r="N608" i="446"/>
  <c r="N610" i="446"/>
  <c r="N117" i="446"/>
  <c r="O117" i="446" s="1"/>
  <c r="P117" i="446" s="1"/>
  <c r="L126" i="446"/>
  <c r="P140" i="446"/>
  <c r="N146" i="446"/>
  <c r="L152" i="446"/>
  <c r="L163" i="446"/>
  <c r="N167" i="446"/>
  <c r="L170" i="446"/>
  <c r="N174" i="446"/>
  <c r="O174" i="446" s="1"/>
  <c r="P174" i="446" s="1"/>
  <c r="N177" i="446"/>
  <c r="O177" i="446" s="1"/>
  <c r="P177" i="446" s="1"/>
  <c r="N182" i="446"/>
  <c r="O182" i="446" s="1"/>
  <c r="L211" i="446"/>
  <c r="L220" i="446"/>
  <c r="L243" i="446"/>
  <c r="L252" i="446"/>
  <c r="N263" i="446"/>
  <c r="N271" i="446"/>
  <c r="O271" i="446" s="1"/>
  <c r="Q271" i="446" s="1"/>
  <c r="L277" i="446"/>
  <c r="N280" i="446"/>
  <c r="L288" i="446"/>
  <c r="L301" i="446"/>
  <c r="L306" i="446"/>
  <c r="N352" i="446"/>
  <c r="N382" i="446"/>
  <c r="N394" i="446"/>
  <c r="O394" i="446" s="1"/>
  <c r="L423" i="446"/>
  <c r="N461" i="446"/>
  <c r="O461" i="446" s="1"/>
  <c r="P480" i="446"/>
  <c r="L496" i="446"/>
  <c r="N521" i="446"/>
  <c r="O521" i="446" s="1"/>
  <c r="P521" i="446" s="1"/>
  <c r="L535" i="446"/>
  <c r="L543" i="446"/>
  <c r="N592" i="446"/>
  <c r="O592" i="446" s="1"/>
  <c r="P592" i="446" s="1"/>
  <c r="N597" i="446"/>
  <c r="O597" i="446" s="1"/>
  <c r="P597" i="446" s="1"/>
  <c r="N602" i="446"/>
  <c r="O602" i="446" s="1"/>
  <c r="G627" i="446"/>
  <c r="G625" i="446"/>
  <c r="G630" i="446" s="1"/>
  <c r="N5" i="446"/>
  <c r="R5" i="446" s="1"/>
  <c r="L5" i="446"/>
  <c r="N13" i="446"/>
  <c r="O13" i="446" s="1"/>
  <c r="L13" i="446"/>
  <c r="N21" i="446"/>
  <c r="O21" i="446" s="1"/>
  <c r="L21" i="446"/>
  <c r="N29" i="446"/>
  <c r="O29" i="446" s="1"/>
  <c r="L29" i="446"/>
  <c r="N37" i="446"/>
  <c r="R37" i="446" s="1"/>
  <c r="L37" i="446"/>
  <c r="N45" i="446"/>
  <c r="O45" i="446" s="1"/>
  <c r="L45" i="446"/>
  <c r="N46" i="446"/>
  <c r="O46" i="446" s="1"/>
  <c r="L46" i="446"/>
  <c r="N53" i="446"/>
  <c r="O53" i="446" s="1"/>
  <c r="L53" i="446"/>
  <c r="N54" i="446"/>
  <c r="O54" i="446" s="1"/>
  <c r="L54" i="446"/>
  <c r="N61" i="446"/>
  <c r="O61" i="446" s="1"/>
  <c r="L61" i="446"/>
  <c r="N62" i="446"/>
  <c r="O62" i="446" s="1"/>
  <c r="L62" i="446"/>
  <c r="N69" i="446"/>
  <c r="O69" i="446" s="1"/>
  <c r="L69" i="446"/>
  <c r="N70" i="446"/>
  <c r="O70" i="446" s="1"/>
  <c r="L70" i="446"/>
  <c r="N77" i="446"/>
  <c r="O77" i="446" s="1"/>
  <c r="L77" i="446"/>
  <c r="N78" i="446"/>
  <c r="R78" i="446" s="1"/>
  <c r="L78" i="446"/>
  <c r="N85" i="446"/>
  <c r="O85" i="446" s="1"/>
  <c r="L85" i="446"/>
  <c r="N86" i="446"/>
  <c r="R86" i="446" s="1"/>
  <c r="L86" i="446"/>
  <c r="L100" i="446"/>
  <c r="N100" i="446"/>
  <c r="R100" i="446" s="1"/>
  <c r="N113" i="446"/>
  <c r="L113" i="446"/>
  <c r="L114" i="446"/>
  <c r="N114" i="446"/>
  <c r="N115" i="446"/>
  <c r="L115" i="446"/>
  <c r="L124" i="446"/>
  <c r="N124" i="446"/>
  <c r="N127" i="446"/>
  <c r="L127" i="446"/>
  <c r="N128" i="446"/>
  <c r="O128" i="446" s="1"/>
  <c r="L128" i="446"/>
  <c r="N129" i="446"/>
  <c r="O129" i="446" s="1"/>
  <c r="L129" i="446"/>
  <c r="L135" i="446"/>
  <c r="N135" i="446"/>
  <c r="O135" i="446" s="1"/>
  <c r="N136" i="446"/>
  <c r="L136" i="446"/>
  <c r="L143" i="446"/>
  <c r="N143" i="446"/>
  <c r="L151" i="446"/>
  <c r="N151" i="446"/>
  <c r="O151" i="446" s="1"/>
  <c r="P151" i="446" s="1"/>
  <c r="L191" i="446"/>
  <c r="N191" i="446"/>
  <c r="O191" i="446" s="1"/>
  <c r="Q191" i="446" s="1"/>
  <c r="N197" i="446"/>
  <c r="O197" i="446" s="1"/>
  <c r="P197" i="446" s="1"/>
  <c r="L197" i="446"/>
  <c r="N198" i="446"/>
  <c r="L198" i="446"/>
  <c r="N203" i="446"/>
  <c r="O203" i="446" s="1"/>
  <c r="Q203" i="446" s="1"/>
  <c r="L203" i="446"/>
  <c r="N213" i="446"/>
  <c r="L213" i="446"/>
  <c r="N214" i="446"/>
  <c r="R214" i="446" s="1"/>
  <c r="L214" i="446"/>
  <c r="N219" i="446"/>
  <c r="O219" i="446" s="1"/>
  <c r="L219" i="446"/>
  <c r="N229" i="446"/>
  <c r="O229" i="446" s="1"/>
  <c r="P229" i="446" s="1"/>
  <c r="L229" i="446"/>
  <c r="N230" i="446"/>
  <c r="L230" i="446"/>
  <c r="N235" i="446"/>
  <c r="O235" i="446" s="1"/>
  <c r="Q235" i="446" s="1"/>
  <c r="L235" i="446"/>
  <c r="N245" i="446"/>
  <c r="L245" i="446"/>
  <c r="N246" i="446"/>
  <c r="O246" i="446" s="1"/>
  <c r="L246" i="446"/>
  <c r="N251" i="446"/>
  <c r="O251" i="446" s="1"/>
  <c r="L251" i="446"/>
  <c r="N260" i="446"/>
  <c r="R260" i="446" s="1"/>
  <c r="L260" i="446"/>
  <c r="N268" i="446"/>
  <c r="R268" i="446" s="1"/>
  <c r="L268" i="446"/>
  <c r="O278" i="446"/>
  <c r="Q278" i="446" s="1"/>
  <c r="R278" i="446"/>
  <c r="L279" i="446"/>
  <c r="N279" i="446"/>
  <c r="O279" i="446" s="1"/>
  <c r="L282" i="446"/>
  <c r="N282" i="446"/>
  <c r="O282" i="446" s="1"/>
  <c r="Q282" i="446" s="1"/>
  <c r="P284" i="446"/>
  <c r="Q284" i="446"/>
  <c r="N285" i="446"/>
  <c r="L285" i="446"/>
  <c r="N287" i="446"/>
  <c r="L287" i="446"/>
  <c r="L291" i="446"/>
  <c r="N291" i="446"/>
  <c r="O291" i="446" s="1"/>
  <c r="Q291" i="446" s="1"/>
  <c r="L294" i="446"/>
  <c r="N294" i="446"/>
  <c r="O294" i="446" s="1"/>
  <c r="P294" i="446" s="1"/>
  <c r="N304" i="446"/>
  <c r="L304" i="446"/>
  <c r="L308" i="446"/>
  <c r="N308" i="446"/>
  <c r="O308" i="446" s="1"/>
  <c r="P308" i="446" s="1"/>
  <c r="N313" i="446"/>
  <c r="O313" i="446" s="1"/>
  <c r="L313" i="446"/>
  <c r="L318" i="446"/>
  <c r="N318" i="446"/>
  <c r="O318" i="446" s="1"/>
  <c r="P152" i="446"/>
  <c r="R157" i="446"/>
  <c r="R172" i="446"/>
  <c r="L319" i="446"/>
  <c r="L325" i="446"/>
  <c r="R326" i="446"/>
  <c r="N334" i="446"/>
  <c r="N335" i="446"/>
  <c r="O335" i="446" s="1"/>
  <c r="L338" i="446"/>
  <c r="L343" i="446"/>
  <c r="N344" i="446"/>
  <c r="N345" i="446"/>
  <c r="R345" i="446" s="1"/>
  <c r="L350" i="446"/>
  <c r="L359" i="446"/>
  <c r="N359" i="446"/>
  <c r="O359" i="446" s="1"/>
  <c r="N360" i="446"/>
  <c r="O360" i="446" s="1"/>
  <c r="Q360" i="446" s="1"/>
  <c r="L364" i="446"/>
  <c r="L376" i="446"/>
  <c r="L378" i="446"/>
  <c r="N378" i="446"/>
  <c r="O378" i="446" s="1"/>
  <c r="N386" i="446"/>
  <c r="O386" i="446" s="1"/>
  <c r="N397" i="446"/>
  <c r="O397" i="446" s="1"/>
  <c r="P397" i="446" s="1"/>
  <c r="N399" i="446"/>
  <c r="L399" i="446"/>
  <c r="N405" i="446"/>
  <c r="O405" i="446" s="1"/>
  <c r="P405" i="446" s="1"/>
  <c r="L405" i="446"/>
  <c r="N413" i="446"/>
  <c r="L413" i="446"/>
  <c r="L419" i="446"/>
  <c r="N419" i="446"/>
  <c r="O419" i="446" s="1"/>
  <c r="N426" i="446"/>
  <c r="Q432" i="446"/>
  <c r="P432" i="446"/>
  <c r="Q442" i="446"/>
  <c r="P442" i="446"/>
  <c r="N450" i="446"/>
  <c r="O450" i="446" s="1"/>
  <c r="L450" i="446"/>
  <c r="N452" i="446"/>
  <c r="L452" i="446"/>
  <c r="N142" i="446"/>
  <c r="O142" i="446" s="1"/>
  <c r="P142" i="446" s="1"/>
  <c r="L148" i="446"/>
  <c r="N150" i="446"/>
  <c r="N183" i="446"/>
  <c r="O183" i="446" s="1"/>
  <c r="Q183" i="446" s="1"/>
  <c r="N190" i="446"/>
  <c r="O190" i="446" s="1"/>
  <c r="P190" i="446" s="1"/>
  <c r="N193" i="446"/>
  <c r="O193" i="446" s="1"/>
  <c r="P193" i="446" s="1"/>
  <c r="L196" i="446"/>
  <c r="N209" i="446"/>
  <c r="O209" i="446" s="1"/>
  <c r="P209" i="446" s="1"/>
  <c r="L212" i="446"/>
  <c r="N225" i="446"/>
  <c r="O225" i="446" s="1"/>
  <c r="P225" i="446" s="1"/>
  <c r="L228" i="446"/>
  <c r="N241" i="446"/>
  <c r="O241" i="446" s="1"/>
  <c r="P241" i="446" s="1"/>
  <c r="L244" i="446"/>
  <c r="L259" i="446"/>
  <c r="N264" i="446"/>
  <c r="L267" i="446"/>
  <c r="N272" i="446"/>
  <c r="O272" i="446" s="1"/>
  <c r="P272" i="446" s="1"/>
  <c r="L290" i="446"/>
  <c r="N302" i="446"/>
  <c r="L303" i="446"/>
  <c r="N307" i="446"/>
  <c r="O307" i="446" s="1"/>
  <c r="Q307" i="446" s="1"/>
  <c r="N310" i="446"/>
  <c r="O310" i="446" s="1"/>
  <c r="P310" i="446" s="1"/>
  <c r="N316" i="446"/>
  <c r="L317" i="446"/>
  <c r="L327" i="446"/>
  <c r="N327" i="446"/>
  <c r="O327" i="446" s="1"/>
  <c r="N328" i="446"/>
  <c r="N333" i="446"/>
  <c r="O333" i="446" s="1"/>
  <c r="L336" i="446"/>
  <c r="N336" i="446"/>
  <c r="O336" i="446" s="1"/>
  <c r="Q336" i="446" s="1"/>
  <c r="L337" i="446"/>
  <c r="Q338" i="446"/>
  <c r="L346" i="446"/>
  <c r="N346" i="446"/>
  <c r="O346" i="446" s="1"/>
  <c r="Q346" i="446" s="1"/>
  <c r="L349" i="446"/>
  <c r="R350" i="446"/>
  <c r="L355" i="446"/>
  <c r="N377" i="446"/>
  <c r="O377" i="446" s="1"/>
  <c r="L377" i="446"/>
  <c r="L398" i="446"/>
  <c r="N398" i="446"/>
  <c r="N425" i="446"/>
  <c r="O425" i="446" s="1"/>
  <c r="P425" i="446" s="1"/>
  <c r="N427" i="446"/>
  <c r="L427" i="446"/>
  <c r="N464" i="446"/>
  <c r="L464" i="446"/>
  <c r="N468" i="446"/>
  <c r="O468" i="446" s="1"/>
  <c r="L468" i="446"/>
  <c r="N339" i="446"/>
  <c r="R339" i="446" s="1"/>
  <c r="L339" i="446"/>
  <c r="L351" i="446"/>
  <c r="N351" i="446"/>
  <c r="O351" i="446" s="1"/>
  <c r="P354" i="446"/>
  <c r="Q354" i="446"/>
  <c r="L374" i="446"/>
  <c r="N374" i="446"/>
  <c r="O374" i="446" s="1"/>
  <c r="N400" i="446"/>
  <c r="R400" i="446" s="1"/>
  <c r="L400" i="446"/>
  <c r="L402" i="446"/>
  <c r="N402" i="446"/>
  <c r="O402" i="446" s="1"/>
  <c r="Q402" i="446" s="1"/>
  <c r="L410" i="446"/>
  <c r="N410" i="446"/>
  <c r="O410" i="446" s="1"/>
  <c r="Q410" i="446" s="1"/>
  <c r="L418" i="446"/>
  <c r="N418" i="446"/>
  <c r="O418" i="446" s="1"/>
  <c r="Q418" i="446" s="1"/>
  <c r="N433" i="446"/>
  <c r="O433" i="446" s="1"/>
  <c r="L433" i="446"/>
  <c r="N441" i="446"/>
  <c r="L441" i="446"/>
  <c r="N449" i="446"/>
  <c r="O449" i="446" s="1"/>
  <c r="L449" i="446"/>
  <c r="N451" i="446"/>
  <c r="L451" i="446"/>
  <c r="L366" i="446"/>
  <c r="N366" i="446"/>
  <c r="O366" i="446" s="1"/>
  <c r="N392" i="446"/>
  <c r="O392" i="446" s="1"/>
  <c r="L392" i="446"/>
  <c r="O408" i="446"/>
  <c r="Q408" i="446" s="1"/>
  <c r="R408" i="446"/>
  <c r="O416" i="446"/>
  <c r="Q416" i="446" s="1"/>
  <c r="R416" i="446"/>
  <c r="L422" i="446"/>
  <c r="N422" i="446"/>
  <c r="O422" i="446" s="1"/>
  <c r="Q422" i="446" s="1"/>
  <c r="N465" i="446"/>
  <c r="L465" i="446"/>
  <c r="P496" i="446"/>
  <c r="N613" i="446"/>
  <c r="N485" i="446"/>
  <c r="O485" i="446" s="1"/>
  <c r="Q485" i="446" s="1"/>
  <c r="L502" i="446"/>
  <c r="L511" i="446"/>
  <c r="N525" i="446"/>
  <c r="L528" i="446"/>
  <c r="L537" i="446"/>
  <c r="L538" i="446"/>
  <c r="L546" i="446"/>
  <c r="L574" i="446"/>
  <c r="L585" i="446"/>
  <c r="L586" i="446"/>
  <c r="N593" i="446"/>
  <c r="L598" i="446"/>
  <c r="N601" i="446"/>
  <c r="R440" i="446"/>
  <c r="R448" i="446"/>
  <c r="L455" i="446"/>
  <c r="L463" i="446"/>
  <c r="L480" i="446"/>
  <c r="L484" i="446"/>
  <c r="L494" i="446"/>
  <c r="N501" i="446"/>
  <c r="L504" i="446"/>
  <c r="L522" i="446"/>
  <c r="L527" i="446"/>
  <c r="L536" i="446"/>
  <c r="L554" i="446"/>
  <c r="L564" i="446"/>
  <c r="L569" i="446"/>
  <c r="L581" i="446"/>
  <c r="L584" i="446"/>
  <c r="L605" i="446"/>
  <c r="L609" i="446"/>
  <c r="L617" i="446"/>
  <c r="L618" i="446"/>
  <c r="L621" i="446"/>
  <c r="L622" i="446"/>
  <c r="N623" i="446"/>
  <c r="O623" i="446" s="1"/>
  <c r="L562" i="446"/>
  <c r="L572" i="446"/>
  <c r="N604" i="446"/>
  <c r="N611" i="446"/>
  <c r="O611" i="446" s="1"/>
  <c r="L614" i="446"/>
  <c r="N620" i="446"/>
  <c r="O620" i="446" s="1"/>
  <c r="Q620" i="446" s="1"/>
  <c r="M90" i="447"/>
  <c r="N90" i="447"/>
  <c r="M16" i="447"/>
  <c r="N16" i="447"/>
  <c r="M91" i="447"/>
  <c r="N91" i="447"/>
  <c r="M209" i="447"/>
  <c r="N209" i="447"/>
  <c r="M243" i="447"/>
  <c r="N243" i="447"/>
  <c r="N88" i="447"/>
  <c r="N96" i="447"/>
  <c r="M201" i="447"/>
  <c r="N201" i="447"/>
  <c r="M251" i="447"/>
  <c r="N251" i="447"/>
  <c r="N12" i="447"/>
  <c r="M98" i="447"/>
  <c r="N98" i="447"/>
  <c r="M219" i="447"/>
  <c r="N219" i="447"/>
  <c r="M235" i="447"/>
  <c r="N235" i="447"/>
  <c r="M259" i="447"/>
  <c r="N259" i="447"/>
  <c r="N21" i="447"/>
  <c r="M99" i="447"/>
  <c r="N99" i="447"/>
  <c r="M107" i="447"/>
  <c r="N107" i="447"/>
  <c r="M112" i="447"/>
  <c r="N112" i="447"/>
  <c r="M120" i="447"/>
  <c r="N120" i="447"/>
  <c r="M123" i="447"/>
  <c r="N123" i="447"/>
  <c r="M128" i="447"/>
  <c r="N128" i="447"/>
  <c r="M136" i="447"/>
  <c r="N136" i="447"/>
  <c r="M139" i="447"/>
  <c r="N139" i="447"/>
  <c r="M144" i="447"/>
  <c r="N144" i="447"/>
  <c r="M227" i="447"/>
  <c r="N227" i="447"/>
  <c r="N106" i="447"/>
  <c r="N122" i="447"/>
  <c r="N138" i="447"/>
  <c r="N202" i="447"/>
  <c r="N114" i="447"/>
  <c r="N115" i="447"/>
  <c r="N130" i="447"/>
  <c r="N131" i="447"/>
  <c r="N210" i="447"/>
  <c r="N267" i="447"/>
  <c r="N4" i="447"/>
  <c r="M4" i="447"/>
  <c r="N6" i="447"/>
  <c r="M6" i="447"/>
  <c r="M8" i="447"/>
  <c r="N8" i="447"/>
  <c r="M10" i="447"/>
  <c r="N10" i="447"/>
  <c r="M5" i="447"/>
  <c r="M7" i="447"/>
  <c r="M9" i="447"/>
  <c r="N11" i="447"/>
  <c r="M11" i="447"/>
  <c r="M14" i="447"/>
  <c r="N14" i="447"/>
  <c r="M22" i="447"/>
  <c r="N22" i="447"/>
  <c r="M103" i="447"/>
  <c r="N103" i="447"/>
  <c r="F280" i="447"/>
  <c r="F284" i="447" s="1"/>
  <c r="M20" i="447"/>
  <c r="N20" i="447"/>
  <c r="M89" i="447"/>
  <c r="N89" i="447"/>
  <c r="M113" i="447"/>
  <c r="N113" i="447"/>
  <c r="M129" i="447"/>
  <c r="N129" i="447"/>
  <c r="M145" i="447"/>
  <c r="N145" i="447"/>
  <c r="M17" i="447"/>
  <c r="N19" i="447"/>
  <c r="M19" i="447"/>
  <c r="M24" i="447"/>
  <c r="N24" i="447"/>
  <c r="M28" i="447"/>
  <c r="N28" i="447"/>
  <c r="M32" i="447"/>
  <c r="N32" i="447"/>
  <c r="M36" i="447"/>
  <c r="N36" i="447"/>
  <c r="M40" i="447"/>
  <c r="N40" i="447"/>
  <c r="M44" i="447"/>
  <c r="N44" i="447"/>
  <c r="M48" i="447"/>
  <c r="N48" i="447"/>
  <c r="M52" i="447"/>
  <c r="N52" i="447"/>
  <c r="M56" i="447"/>
  <c r="N56" i="447"/>
  <c r="M60" i="447"/>
  <c r="N60" i="447"/>
  <c r="M64" i="447"/>
  <c r="N64" i="447"/>
  <c r="M68" i="447"/>
  <c r="N68" i="447"/>
  <c r="M72" i="447"/>
  <c r="N72" i="447"/>
  <c r="M76" i="447"/>
  <c r="N76" i="447"/>
  <c r="M80" i="447"/>
  <c r="N80" i="447"/>
  <c r="M84" i="447"/>
  <c r="N84" i="447"/>
  <c r="M97" i="447"/>
  <c r="N97" i="447"/>
  <c r="N15" i="447"/>
  <c r="M15" i="447"/>
  <c r="M18" i="447"/>
  <c r="N18" i="447"/>
  <c r="N23" i="447"/>
  <c r="M23" i="447"/>
  <c r="N25" i="447"/>
  <c r="M25" i="447"/>
  <c r="N29" i="447"/>
  <c r="M29" i="447"/>
  <c r="N33" i="447"/>
  <c r="M33" i="447"/>
  <c r="N37" i="447"/>
  <c r="M37" i="447"/>
  <c r="N41" i="447"/>
  <c r="M41" i="447"/>
  <c r="N45" i="447"/>
  <c r="M45" i="447"/>
  <c r="N49" i="447"/>
  <c r="M49" i="447"/>
  <c r="N53" i="447"/>
  <c r="M53" i="447"/>
  <c r="N57" i="447"/>
  <c r="M57" i="447"/>
  <c r="N61" i="447"/>
  <c r="M61" i="447"/>
  <c r="N65" i="447"/>
  <c r="M65" i="447"/>
  <c r="N69" i="447"/>
  <c r="M69" i="447"/>
  <c r="N73" i="447"/>
  <c r="M73" i="447"/>
  <c r="N77" i="447"/>
  <c r="M77" i="447"/>
  <c r="N81" i="447"/>
  <c r="M81" i="447"/>
  <c r="N85" i="447"/>
  <c r="M85" i="447"/>
  <c r="M95" i="447"/>
  <c r="N95" i="447"/>
  <c r="M105" i="447"/>
  <c r="N105" i="447"/>
  <c r="M121" i="447"/>
  <c r="N121" i="447"/>
  <c r="M137" i="447"/>
  <c r="N137" i="447"/>
  <c r="N26" i="447"/>
  <c r="M27" i="447"/>
  <c r="N30" i="447"/>
  <c r="M31" i="447"/>
  <c r="N34" i="447"/>
  <c r="M35" i="447"/>
  <c r="N38" i="447"/>
  <c r="M39" i="447"/>
  <c r="N42" i="447"/>
  <c r="M43" i="447"/>
  <c r="N46" i="447"/>
  <c r="M47" i="447"/>
  <c r="N50" i="447"/>
  <c r="M51" i="447"/>
  <c r="N54" i="447"/>
  <c r="M55" i="447"/>
  <c r="N58" i="447"/>
  <c r="M59" i="447"/>
  <c r="N62" i="447"/>
  <c r="M63" i="447"/>
  <c r="N66" i="447"/>
  <c r="M67" i="447"/>
  <c r="N70" i="447"/>
  <c r="M71" i="447"/>
  <c r="N74" i="447"/>
  <c r="M75" i="447"/>
  <c r="N78" i="447"/>
  <c r="M79" i="447"/>
  <c r="N82" i="447"/>
  <c r="M83" i="447"/>
  <c r="N86" i="447"/>
  <c r="M87" i="447"/>
  <c r="N92" i="447"/>
  <c r="N93" i="447"/>
  <c r="N100" i="447"/>
  <c r="N101" i="447"/>
  <c r="N108" i="447"/>
  <c r="N109" i="447"/>
  <c r="N116" i="447"/>
  <c r="N117" i="447"/>
  <c r="N124" i="447"/>
  <c r="N125" i="447"/>
  <c r="N132" i="447"/>
  <c r="N133" i="447"/>
  <c r="N140" i="447"/>
  <c r="N141" i="447"/>
  <c r="N153" i="447"/>
  <c r="M153" i="447"/>
  <c r="M154" i="447"/>
  <c r="N154" i="447"/>
  <c r="M164" i="447"/>
  <c r="N164" i="447"/>
  <c r="N169" i="447"/>
  <c r="M169" i="447"/>
  <c r="M170" i="447"/>
  <c r="N170" i="447"/>
  <c r="M180" i="447"/>
  <c r="N180" i="447"/>
  <c r="N185" i="447"/>
  <c r="M185" i="447"/>
  <c r="M186" i="447"/>
  <c r="N186" i="447"/>
  <c r="M199" i="447"/>
  <c r="N199" i="447"/>
  <c r="N94" i="447"/>
  <c r="N102" i="447"/>
  <c r="N110" i="447"/>
  <c r="N111" i="447"/>
  <c r="N118" i="447"/>
  <c r="N119" i="447"/>
  <c r="N126" i="447"/>
  <c r="N127" i="447"/>
  <c r="N134" i="447"/>
  <c r="N135" i="447"/>
  <c r="N142" i="447"/>
  <c r="N143" i="447"/>
  <c r="N149" i="447"/>
  <c r="M149" i="447"/>
  <c r="M150" i="447"/>
  <c r="N150" i="447"/>
  <c r="M160" i="447"/>
  <c r="N160" i="447"/>
  <c r="N165" i="447"/>
  <c r="M165" i="447"/>
  <c r="M166" i="447"/>
  <c r="N166" i="447"/>
  <c r="M176" i="447"/>
  <c r="N176" i="447"/>
  <c r="N181" i="447"/>
  <c r="M181" i="447"/>
  <c r="M182" i="447"/>
  <c r="N182" i="447"/>
  <c r="M192" i="447"/>
  <c r="N192" i="447"/>
  <c r="M207" i="447"/>
  <c r="N207" i="447"/>
  <c r="M146" i="447"/>
  <c r="N146" i="447"/>
  <c r="M156" i="447"/>
  <c r="N156" i="447"/>
  <c r="N161" i="447"/>
  <c r="M161" i="447"/>
  <c r="M162" i="447"/>
  <c r="N162" i="447"/>
  <c r="M172" i="447"/>
  <c r="N172" i="447"/>
  <c r="N177" i="447"/>
  <c r="M177" i="447"/>
  <c r="M178" i="447"/>
  <c r="N178" i="447"/>
  <c r="M188" i="447"/>
  <c r="N188" i="447"/>
  <c r="N193" i="447"/>
  <c r="M193" i="447"/>
  <c r="M194" i="447"/>
  <c r="N194" i="447"/>
  <c r="N147" i="447"/>
  <c r="M147" i="447"/>
  <c r="M152" i="447"/>
  <c r="N152" i="447"/>
  <c r="N157" i="447"/>
  <c r="M157" i="447"/>
  <c r="M158" i="447"/>
  <c r="N158" i="447"/>
  <c r="M168" i="447"/>
  <c r="N168" i="447"/>
  <c r="N173" i="447"/>
  <c r="M173" i="447"/>
  <c r="M174" i="447"/>
  <c r="N174" i="447"/>
  <c r="M184" i="447"/>
  <c r="N184" i="447"/>
  <c r="N189" i="447"/>
  <c r="M189" i="447"/>
  <c r="M190" i="447"/>
  <c r="N190" i="447"/>
  <c r="N148" i="447"/>
  <c r="N151" i="447"/>
  <c r="N155" i="447"/>
  <c r="N159" i="447"/>
  <c r="N163" i="447"/>
  <c r="N167" i="447"/>
  <c r="N171" i="447"/>
  <c r="N175" i="447"/>
  <c r="N179" i="447"/>
  <c r="N183" i="447"/>
  <c r="N187" i="447"/>
  <c r="N191" i="447"/>
  <c r="N195" i="447"/>
  <c r="M196" i="447"/>
  <c r="N197" i="447"/>
  <c r="N198" i="447"/>
  <c r="N212" i="447"/>
  <c r="M212" i="447"/>
  <c r="N213" i="447"/>
  <c r="M236" i="447"/>
  <c r="N236" i="447"/>
  <c r="M242" i="447"/>
  <c r="N242" i="447"/>
  <c r="M268" i="447"/>
  <c r="N268" i="447"/>
  <c r="M206" i="447"/>
  <c r="N208" i="447"/>
  <c r="M208" i="447"/>
  <c r="M211" i="447"/>
  <c r="N211" i="447"/>
  <c r="M228" i="447"/>
  <c r="N228" i="447"/>
  <c r="M234" i="447"/>
  <c r="N234" i="447"/>
  <c r="M260" i="447"/>
  <c r="N260" i="447"/>
  <c r="M266" i="447"/>
  <c r="N266" i="447"/>
  <c r="N204" i="447"/>
  <c r="M204" i="447"/>
  <c r="N205" i="447"/>
  <c r="M220" i="447"/>
  <c r="N220" i="447"/>
  <c r="M226" i="447"/>
  <c r="N226" i="447"/>
  <c r="M252" i="447"/>
  <c r="N252" i="447"/>
  <c r="M258" i="447"/>
  <c r="N258" i="447"/>
  <c r="N200" i="447"/>
  <c r="M200" i="447"/>
  <c r="M203" i="447"/>
  <c r="N203" i="447"/>
  <c r="M214" i="447"/>
  <c r="M218" i="447"/>
  <c r="N218" i="447"/>
  <c r="M244" i="447"/>
  <c r="N244" i="447"/>
  <c r="M250" i="447"/>
  <c r="N250" i="447"/>
  <c r="M276" i="447"/>
  <c r="N276" i="447"/>
  <c r="N275" i="447"/>
  <c r="N277" i="447"/>
  <c r="M277" i="447"/>
  <c r="N221" i="447"/>
  <c r="N222" i="447"/>
  <c r="N229" i="447"/>
  <c r="N230" i="447"/>
  <c r="N237" i="447"/>
  <c r="N238" i="447"/>
  <c r="N245" i="447"/>
  <c r="N246" i="447"/>
  <c r="N253" i="447"/>
  <c r="N254" i="447"/>
  <c r="N261" i="447"/>
  <c r="N262" i="447"/>
  <c r="N269" i="447"/>
  <c r="N270" i="447"/>
  <c r="N278" i="447"/>
  <c r="M278" i="447"/>
  <c r="N215" i="447"/>
  <c r="N216" i="447"/>
  <c r="N223" i="447"/>
  <c r="N224" i="447"/>
  <c r="N231" i="447"/>
  <c r="N232" i="447"/>
  <c r="N239" i="447"/>
  <c r="N240" i="447"/>
  <c r="N247" i="447"/>
  <c r="N248" i="447"/>
  <c r="N255" i="447"/>
  <c r="N256" i="447"/>
  <c r="N263" i="447"/>
  <c r="N264" i="447"/>
  <c r="N271" i="447"/>
  <c r="N272" i="447"/>
  <c r="N217" i="447"/>
  <c r="N225" i="447"/>
  <c r="N233" i="447"/>
  <c r="N241" i="447"/>
  <c r="N249" i="447"/>
  <c r="N257" i="447"/>
  <c r="N265" i="447"/>
  <c r="N273" i="447"/>
  <c r="N274" i="447"/>
  <c r="Q106" i="446"/>
  <c r="P106" i="446"/>
  <c r="O109" i="446"/>
  <c r="R109" i="446"/>
  <c r="Q123" i="446"/>
  <c r="P123" i="446"/>
  <c r="O125" i="446"/>
  <c r="R125" i="446"/>
  <c r="O102" i="446"/>
  <c r="Q102" i="446" s="1"/>
  <c r="R102" i="446"/>
  <c r="O105" i="446"/>
  <c r="R105" i="446"/>
  <c r="O112" i="446"/>
  <c r="R112" i="446"/>
  <c r="O121" i="446"/>
  <c r="R121" i="446"/>
  <c r="Q131" i="446"/>
  <c r="P131" i="446"/>
  <c r="Q132" i="446"/>
  <c r="N168" i="446"/>
  <c r="L168" i="446"/>
  <c r="O192" i="446"/>
  <c r="R192" i="446"/>
  <c r="O204" i="446"/>
  <c r="R204" i="446"/>
  <c r="O208" i="446"/>
  <c r="R208" i="446"/>
  <c r="O220" i="446"/>
  <c r="R220" i="446"/>
  <c r="O224" i="446"/>
  <c r="R224" i="446"/>
  <c r="O236" i="446"/>
  <c r="R236" i="446"/>
  <c r="O240" i="446"/>
  <c r="R240" i="446"/>
  <c r="O252" i="446"/>
  <c r="R252" i="446"/>
  <c r="O256" i="446"/>
  <c r="R256" i="446"/>
  <c r="O258" i="446"/>
  <c r="R258" i="446"/>
  <c r="O262" i="446"/>
  <c r="R262" i="446"/>
  <c r="O270" i="446"/>
  <c r="R270" i="446"/>
  <c r="O288" i="446"/>
  <c r="R288" i="446"/>
  <c r="O298" i="446"/>
  <c r="R298" i="446"/>
  <c r="P309" i="446"/>
  <c r="Q309" i="446"/>
  <c r="O320" i="446"/>
  <c r="R320" i="446"/>
  <c r="O330" i="446"/>
  <c r="R330" i="446"/>
  <c r="R132" i="446"/>
  <c r="R140" i="446"/>
  <c r="R144" i="446"/>
  <c r="Q163" i="446"/>
  <c r="P163" i="446"/>
  <c r="N176" i="446"/>
  <c r="L176" i="446"/>
  <c r="O184" i="446"/>
  <c r="R184" i="446"/>
  <c r="O194" i="446"/>
  <c r="R194" i="446"/>
  <c r="O210" i="446"/>
  <c r="R210" i="446"/>
  <c r="O226" i="446"/>
  <c r="R226" i="446"/>
  <c r="O242" i="446"/>
  <c r="R242" i="446"/>
  <c r="P265" i="446"/>
  <c r="Q265" i="446"/>
  <c r="P273" i="446"/>
  <c r="Q273" i="446"/>
  <c r="O314" i="446"/>
  <c r="R314" i="446"/>
  <c r="O348" i="446"/>
  <c r="R348" i="446"/>
  <c r="L4" i="446"/>
  <c r="L8" i="446"/>
  <c r="L12" i="446"/>
  <c r="L16" i="446"/>
  <c r="L20" i="446"/>
  <c r="L24" i="446"/>
  <c r="L28" i="446"/>
  <c r="L32" i="446"/>
  <c r="L36" i="446"/>
  <c r="L40" i="446"/>
  <c r="L44" i="446"/>
  <c r="L48" i="446"/>
  <c r="L52" i="446"/>
  <c r="L56" i="446"/>
  <c r="L60" i="446"/>
  <c r="L64" i="446"/>
  <c r="L68" i="446"/>
  <c r="L72" i="446"/>
  <c r="L76" i="446"/>
  <c r="L80" i="446"/>
  <c r="L84" i="446"/>
  <c r="L88" i="446"/>
  <c r="L94" i="446"/>
  <c r="L95" i="446"/>
  <c r="L98" i="446"/>
  <c r="L99" i="446"/>
  <c r="L102" i="446"/>
  <c r="L105" i="446"/>
  <c r="L110" i="446"/>
  <c r="L111" i="446"/>
  <c r="L112" i="446"/>
  <c r="L122" i="446"/>
  <c r="L123" i="446"/>
  <c r="L125" i="446"/>
  <c r="L130" i="446"/>
  <c r="L131" i="446"/>
  <c r="L132" i="446"/>
  <c r="N137" i="446"/>
  <c r="R148" i="446"/>
  <c r="R152" i="446"/>
  <c r="O196" i="446"/>
  <c r="R196" i="446"/>
  <c r="O200" i="446"/>
  <c r="R200" i="446"/>
  <c r="O212" i="446"/>
  <c r="R212" i="446"/>
  <c r="O216" i="446"/>
  <c r="R216" i="446"/>
  <c r="O228" i="446"/>
  <c r="R228" i="446"/>
  <c r="O232" i="446"/>
  <c r="R232" i="446"/>
  <c r="O244" i="446"/>
  <c r="R244" i="446"/>
  <c r="O248" i="446"/>
  <c r="R248" i="446"/>
  <c r="P257" i="446"/>
  <c r="Q257" i="446"/>
  <c r="O290" i="446"/>
  <c r="R290" i="446"/>
  <c r="O296" i="446"/>
  <c r="R296" i="446"/>
  <c r="P317" i="446"/>
  <c r="Q317" i="446"/>
  <c r="O356" i="446"/>
  <c r="R356" i="446"/>
  <c r="O358" i="446"/>
  <c r="R358" i="446"/>
  <c r="L7" i="446"/>
  <c r="L11" i="446"/>
  <c r="L15" i="446"/>
  <c r="L19" i="446"/>
  <c r="L23" i="446"/>
  <c r="L27" i="446"/>
  <c r="L31" i="446"/>
  <c r="L35" i="446"/>
  <c r="L39" i="446"/>
  <c r="L43" i="446"/>
  <c r="L47" i="446"/>
  <c r="L51" i="446"/>
  <c r="L55" i="446"/>
  <c r="L59" i="446"/>
  <c r="L63" i="446"/>
  <c r="L67" i="446"/>
  <c r="L71" i="446"/>
  <c r="L75" i="446"/>
  <c r="L79" i="446"/>
  <c r="L83" i="446"/>
  <c r="L87" i="446"/>
  <c r="L91" i="446"/>
  <c r="L140" i="446"/>
  <c r="L144" i="446"/>
  <c r="R156" i="446"/>
  <c r="P157" i="446"/>
  <c r="Q157" i="446"/>
  <c r="N160" i="446"/>
  <c r="L160" i="446"/>
  <c r="Q172" i="446"/>
  <c r="P172" i="446"/>
  <c r="Q179" i="446"/>
  <c r="P179" i="446"/>
  <c r="O188" i="446"/>
  <c r="R188" i="446"/>
  <c r="O202" i="446"/>
  <c r="R202" i="446"/>
  <c r="O218" i="446"/>
  <c r="R218" i="446"/>
  <c r="O222" i="446"/>
  <c r="R222" i="446"/>
  <c r="O234" i="446"/>
  <c r="R234" i="446"/>
  <c r="O238" i="446"/>
  <c r="R238" i="446"/>
  <c r="O250" i="446"/>
  <c r="R250" i="446"/>
  <c r="P281" i="446"/>
  <c r="Q281" i="446"/>
  <c r="P293" i="446"/>
  <c r="Q293" i="446"/>
  <c r="P301" i="446"/>
  <c r="Q301" i="446"/>
  <c r="O306" i="446"/>
  <c r="R306" i="446"/>
  <c r="O312" i="446"/>
  <c r="R312" i="446"/>
  <c r="O322" i="446"/>
  <c r="R322" i="446"/>
  <c r="O340" i="446"/>
  <c r="R340" i="446"/>
  <c r="O342" i="446"/>
  <c r="R342" i="446"/>
  <c r="P187" i="446"/>
  <c r="Q221" i="446"/>
  <c r="Q237" i="446"/>
  <c r="Q253" i="446"/>
  <c r="L257" i="446"/>
  <c r="Q261" i="446"/>
  <c r="L265" i="446"/>
  <c r="L273" i="446"/>
  <c r="Q277" i="446"/>
  <c r="L281" i="446"/>
  <c r="L293" i="446"/>
  <c r="L295" i="446"/>
  <c r="L296" i="446"/>
  <c r="L298" i="446"/>
  <c r="L309" i="446"/>
  <c r="L311" i="446"/>
  <c r="L312" i="446"/>
  <c r="L314" i="446"/>
  <c r="L340" i="446"/>
  <c r="L356" i="446"/>
  <c r="L365" i="446"/>
  <c r="L367" i="446"/>
  <c r="L381" i="446"/>
  <c r="L383" i="446"/>
  <c r="P389" i="446"/>
  <c r="Q389" i="446"/>
  <c r="O446" i="446"/>
  <c r="R446" i="446"/>
  <c r="L184" i="446"/>
  <c r="L192" i="446"/>
  <c r="L194" i="446"/>
  <c r="L199" i="446"/>
  <c r="L200" i="446"/>
  <c r="L202" i="446"/>
  <c r="L207" i="446"/>
  <c r="L208" i="446"/>
  <c r="L210" i="446"/>
  <c r="L215" i="446"/>
  <c r="L216" i="446"/>
  <c r="L218" i="446"/>
  <c r="L223" i="446"/>
  <c r="L224" i="446"/>
  <c r="L226" i="446"/>
  <c r="L231" i="446"/>
  <c r="L232" i="446"/>
  <c r="L234" i="446"/>
  <c r="L239" i="446"/>
  <c r="L240" i="446"/>
  <c r="L242" i="446"/>
  <c r="L247" i="446"/>
  <c r="L248" i="446"/>
  <c r="L250" i="446"/>
  <c r="L255" i="446"/>
  <c r="L256" i="446"/>
  <c r="L258" i="446"/>
  <c r="Q297" i="446"/>
  <c r="R338" i="446"/>
  <c r="R354" i="446"/>
  <c r="L363" i="446"/>
  <c r="Q365" i="446"/>
  <c r="O368" i="446"/>
  <c r="R368" i="446"/>
  <c r="L379" i="446"/>
  <c r="Q381" i="446"/>
  <c r="O384" i="446"/>
  <c r="R384" i="446"/>
  <c r="L385" i="446"/>
  <c r="N385" i="446"/>
  <c r="L388" i="446"/>
  <c r="N388" i="446"/>
  <c r="L393" i="446"/>
  <c r="N393" i="446"/>
  <c r="L396" i="446"/>
  <c r="N396" i="446"/>
  <c r="O424" i="446"/>
  <c r="R424" i="446"/>
  <c r="L322" i="446"/>
  <c r="P326" i="446"/>
  <c r="L329" i="446"/>
  <c r="L330" i="446"/>
  <c r="L341" i="446"/>
  <c r="L342" i="446"/>
  <c r="L347" i="446"/>
  <c r="L348" i="446"/>
  <c r="P350" i="446"/>
  <c r="L357" i="446"/>
  <c r="L358" i="446"/>
  <c r="O364" i="446"/>
  <c r="R364" i="446"/>
  <c r="L373" i="446"/>
  <c r="L375" i="446"/>
  <c r="O380" i="446"/>
  <c r="R380" i="446"/>
  <c r="R284" i="446"/>
  <c r="L368" i="446"/>
  <c r="L369" i="446"/>
  <c r="L371" i="446"/>
  <c r="Q373" i="446"/>
  <c r="O376" i="446"/>
  <c r="R376" i="446"/>
  <c r="L384" i="446"/>
  <c r="L387" i="446"/>
  <c r="N387" i="446"/>
  <c r="O387" i="446" s="1"/>
  <c r="Q387" i="446" s="1"/>
  <c r="L395" i="446"/>
  <c r="N395" i="446"/>
  <c r="O395" i="446" s="1"/>
  <c r="Q395" i="446" s="1"/>
  <c r="O406" i="446"/>
  <c r="R406" i="446"/>
  <c r="O414" i="446"/>
  <c r="R414" i="446"/>
  <c r="O428" i="446"/>
  <c r="R428" i="446"/>
  <c r="O460" i="446"/>
  <c r="R460" i="446"/>
  <c r="N401" i="446"/>
  <c r="O401" i="446" s="1"/>
  <c r="N403" i="446"/>
  <c r="N404" i="446"/>
  <c r="N409" i="446"/>
  <c r="O409" i="446" s="1"/>
  <c r="N411" i="446"/>
  <c r="O411" i="446" s="1"/>
  <c r="Q411" i="446" s="1"/>
  <c r="N412" i="446"/>
  <c r="N417" i="446"/>
  <c r="N421" i="446"/>
  <c r="O421" i="446" s="1"/>
  <c r="L432" i="446"/>
  <c r="R434" i="446"/>
  <c r="N435" i="446"/>
  <c r="O435" i="446" s="1"/>
  <c r="N436" i="446"/>
  <c r="Q448" i="446"/>
  <c r="N454" i="446"/>
  <c r="P456" i="446"/>
  <c r="O466" i="446"/>
  <c r="R466" i="446"/>
  <c r="L478" i="446"/>
  <c r="L479" i="446"/>
  <c r="L482" i="446"/>
  <c r="L483" i="446"/>
  <c r="P484" i="446"/>
  <c r="R488" i="446"/>
  <c r="P489" i="446"/>
  <c r="Q489" i="446"/>
  <c r="R492" i="446"/>
  <c r="O494" i="446"/>
  <c r="R494" i="446"/>
  <c r="O498" i="446"/>
  <c r="R498" i="446"/>
  <c r="N515" i="446"/>
  <c r="O515" i="446" s="1"/>
  <c r="L515" i="446"/>
  <c r="N518" i="446"/>
  <c r="L518" i="446"/>
  <c r="O536" i="446"/>
  <c r="R536" i="446"/>
  <c r="O540" i="446"/>
  <c r="R540" i="446"/>
  <c r="O542" i="446"/>
  <c r="R542" i="446"/>
  <c r="O544" i="446"/>
  <c r="R544" i="446"/>
  <c r="P549" i="446"/>
  <c r="Q549" i="446"/>
  <c r="O554" i="446"/>
  <c r="R554" i="446"/>
  <c r="O564" i="446"/>
  <c r="R564" i="446"/>
  <c r="P569" i="446"/>
  <c r="Q569" i="446"/>
  <c r="P581" i="446"/>
  <c r="Q581" i="446"/>
  <c r="O584" i="446"/>
  <c r="R584" i="446"/>
  <c r="R442" i="446"/>
  <c r="L471" i="446"/>
  <c r="L474" i="446"/>
  <c r="L475" i="446"/>
  <c r="P476" i="446"/>
  <c r="R480" i="446"/>
  <c r="R484" i="446"/>
  <c r="O486" i="446"/>
  <c r="R486" i="446"/>
  <c r="O490" i="446"/>
  <c r="R490" i="446"/>
  <c r="L503" i="446"/>
  <c r="L506" i="446"/>
  <c r="N508" i="446"/>
  <c r="L508" i="446"/>
  <c r="Q512" i="446"/>
  <c r="P512" i="446"/>
  <c r="O514" i="446"/>
  <c r="R514" i="446"/>
  <c r="R520" i="446"/>
  <c r="N523" i="446"/>
  <c r="O523" i="446" s="1"/>
  <c r="L523" i="446"/>
  <c r="N526" i="446"/>
  <c r="L526" i="446"/>
  <c r="P545" i="446"/>
  <c r="Q545" i="446"/>
  <c r="O550" i="446"/>
  <c r="R550" i="446"/>
  <c r="O552" i="446"/>
  <c r="R552" i="446"/>
  <c r="P557" i="446"/>
  <c r="Q557" i="446"/>
  <c r="O562" i="446"/>
  <c r="R562" i="446"/>
  <c r="O572" i="446"/>
  <c r="R572" i="446"/>
  <c r="L406" i="446"/>
  <c r="L414" i="446"/>
  <c r="L428" i="446"/>
  <c r="Q430" i="446"/>
  <c r="P430" i="446"/>
  <c r="L434" i="446"/>
  <c r="L439" i="446"/>
  <c r="N445" i="446"/>
  <c r="O445" i="446" s="1"/>
  <c r="L446" i="446"/>
  <c r="L448" i="446"/>
  <c r="R456" i="446"/>
  <c r="P457" i="446"/>
  <c r="Q457" i="446"/>
  <c r="L459" i="446"/>
  <c r="L460" i="446"/>
  <c r="L466" i="446"/>
  <c r="L467" i="446"/>
  <c r="R472" i="446"/>
  <c r="P473" i="446"/>
  <c r="Q473" i="446"/>
  <c r="R476" i="446"/>
  <c r="O478" i="446"/>
  <c r="R478" i="446"/>
  <c r="O482" i="446"/>
  <c r="R482" i="446"/>
  <c r="L495" i="446"/>
  <c r="L498" i="446"/>
  <c r="L499" i="446"/>
  <c r="P500" i="446"/>
  <c r="R504" i="446"/>
  <c r="N516" i="446"/>
  <c r="L516" i="446"/>
  <c r="Q520" i="446"/>
  <c r="P520" i="446"/>
  <c r="O522" i="446"/>
  <c r="R522" i="446"/>
  <c r="O530" i="446"/>
  <c r="R530" i="446"/>
  <c r="O548" i="446"/>
  <c r="R548" i="446"/>
  <c r="P553" i="446"/>
  <c r="Q553" i="446"/>
  <c r="O558" i="446"/>
  <c r="R558" i="446"/>
  <c r="O560" i="446"/>
  <c r="R560" i="446"/>
  <c r="P565" i="446"/>
  <c r="Q565" i="446"/>
  <c r="O570" i="446"/>
  <c r="R570" i="446"/>
  <c r="R432" i="446"/>
  <c r="P434" i="446"/>
  <c r="L442" i="446"/>
  <c r="L447" i="446"/>
  <c r="N453" i="446"/>
  <c r="O453" i="446" s="1"/>
  <c r="L456" i="446"/>
  <c r="O470" i="446"/>
  <c r="R470" i="446"/>
  <c r="O474" i="446"/>
  <c r="R474" i="446"/>
  <c r="L486" i="446"/>
  <c r="L487" i="446"/>
  <c r="L490" i="446"/>
  <c r="L491" i="446"/>
  <c r="P492" i="446"/>
  <c r="R496" i="446"/>
  <c r="P497" i="446"/>
  <c r="Q497" i="446"/>
  <c r="R500" i="446"/>
  <c r="O502" i="446"/>
  <c r="R502" i="446"/>
  <c r="O506" i="446"/>
  <c r="R506" i="446"/>
  <c r="N507" i="446"/>
  <c r="R507" i="446" s="1"/>
  <c r="L507" i="446"/>
  <c r="N510" i="446"/>
  <c r="L510" i="446"/>
  <c r="N524" i="446"/>
  <c r="L524" i="446"/>
  <c r="O528" i="446"/>
  <c r="R528" i="446"/>
  <c r="O532" i="446"/>
  <c r="R532" i="446"/>
  <c r="O534" i="446"/>
  <c r="R534" i="446"/>
  <c r="O538" i="446"/>
  <c r="R538" i="446"/>
  <c r="O546" i="446"/>
  <c r="R546" i="446"/>
  <c r="O556" i="446"/>
  <c r="R556" i="446"/>
  <c r="P561" i="446"/>
  <c r="Q561" i="446"/>
  <c r="O566" i="446"/>
  <c r="R566" i="446"/>
  <c r="O568" i="446"/>
  <c r="R568" i="446"/>
  <c r="O586" i="446"/>
  <c r="R586" i="446"/>
  <c r="L531" i="446"/>
  <c r="L532" i="446"/>
  <c r="N533" i="446"/>
  <c r="O533" i="446" s="1"/>
  <c r="L534" i="446"/>
  <c r="L539" i="446"/>
  <c r="L540" i="446"/>
  <c r="N541" i="446"/>
  <c r="O541" i="446" s="1"/>
  <c r="L542" i="446"/>
  <c r="L544" i="446"/>
  <c r="N547" i="446"/>
  <c r="L549" i="446"/>
  <c r="L550" i="446"/>
  <c r="L552" i="446"/>
  <c r="N555" i="446"/>
  <c r="O555" i="446" s="1"/>
  <c r="L557" i="446"/>
  <c r="L558" i="446"/>
  <c r="L560" i="446"/>
  <c r="N563" i="446"/>
  <c r="O563" i="446" s="1"/>
  <c r="L565" i="446"/>
  <c r="L566" i="446"/>
  <c r="L568" i="446"/>
  <c r="N571" i="446"/>
  <c r="R574" i="446"/>
  <c r="N577" i="446"/>
  <c r="O577" i="446" s="1"/>
  <c r="N578" i="446"/>
  <c r="L579" i="446"/>
  <c r="N580" i="446"/>
  <c r="N582" i="446"/>
  <c r="Q588" i="446"/>
  <c r="N589" i="446"/>
  <c r="O589" i="446" s="1"/>
  <c r="N590" i="446"/>
  <c r="L595" i="446"/>
  <c r="R598" i="446"/>
  <c r="L603" i="446"/>
  <c r="R609" i="446"/>
  <c r="L616" i="446"/>
  <c r="R618" i="446"/>
  <c r="O58" i="448"/>
  <c r="P58" i="448"/>
  <c r="O74" i="448"/>
  <c r="P74" i="448"/>
  <c r="O90" i="448"/>
  <c r="P90" i="448"/>
  <c r="O106" i="448"/>
  <c r="P106" i="448"/>
  <c r="O122" i="448"/>
  <c r="P122" i="448"/>
  <c r="O138" i="448"/>
  <c r="P138" i="448"/>
  <c r="O154" i="448"/>
  <c r="P154" i="448"/>
  <c r="O170" i="448"/>
  <c r="P170" i="448"/>
  <c r="O182" i="448"/>
  <c r="P182" i="448"/>
  <c r="O190" i="448"/>
  <c r="P190" i="448"/>
  <c r="R588" i="446"/>
  <c r="P616" i="446"/>
  <c r="O50" i="448"/>
  <c r="P50" i="448"/>
  <c r="O54" i="448"/>
  <c r="P54" i="448"/>
  <c r="O66" i="448"/>
  <c r="P66" i="448"/>
  <c r="O70" i="448"/>
  <c r="P70" i="448"/>
  <c r="O82" i="448"/>
  <c r="P82" i="448"/>
  <c r="O86" i="448"/>
  <c r="P86" i="448"/>
  <c r="O98" i="448"/>
  <c r="P98" i="448"/>
  <c r="O102" i="448"/>
  <c r="P102" i="448"/>
  <c r="O114" i="448"/>
  <c r="P114" i="448"/>
  <c r="O118" i="448"/>
  <c r="P118" i="448"/>
  <c r="O130" i="448"/>
  <c r="P130" i="448"/>
  <c r="O134" i="448"/>
  <c r="P134" i="448"/>
  <c r="O146" i="448"/>
  <c r="P146" i="448"/>
  <c r="O150" i="448"/>
  <c r="P150" i="448"/>
  <c r="O162" i="448"/>
  <c r="P162" i="448"/>
  <c r="O166" i="448"/>
  <c r="P166" i="448"/>
  <c r="P284" i="448"/>
  <c r="O284" i="448"/>
  <c r="P288" i="448"/>
  <c r="O288" i="448"/>
  <c r="P295" i="448"/>
  <c r="O295" i="448"/>
  <c r="P300" i="448"/>
  <c r="O300" i="448"/>
  <c r="P304" i="448"/>
  <c r="O304" i="448"/>
  <c r="P311" i="448"/>
  <c r="O311" i="448"/>
  <c r="P316" i="448"/>
  <c r="O316" i="448"/>
  <c r="P320" i="448"/>
  <c r="O320" i="448"/>
  <c r="P327" i="448"/>
  <c r="O327" i="448"/>
  <c r="P332" i="448"/>
  <c r="O332" i="448"/>
  <c r="P336" i="448"/>
  <c r="O336" i="448"/>
  <c r="P343" i="448"/>
  <c r="O343" i="448"/>
  <c r="P348" i="448"/>
  <c r="O348" i="448"/>
  <c r="P352" i="448"/>
  <c r="O352" i="448"/>
  <c r="P359" i="448"/>
  <c r="O359" i="448"/>
  <c r="P364" i="448"/>
  <c r="O364" i="448"/>
  <c r="Q537" i="446"/>
  <c r="P574" i="446"/>
  <c r="Q585" i="446"/>
  <c r="P598" i="446"/>
  <c r="Q605" i="446"/>
  <c r="Q609" i="446"/>
  <c r="R614" i="446"/>
  <c r="R616" i="446"/>
  <c r="P617" i="446"/>
  <c r="Q617" i="446"/>
  <c r="P618" i="446"/>
  <c r="N619" i="446"/>
  <c r="O619" i="446" s="1"/>
  <c r="O622" i="446"/>
  <c r="Q622" i="446" s="1"/>
  <c r="R622" i="446"/>
  <c r="O178" i="448"/>
  <c r="P178" i="448"/>
  <c r="P174" i="448"/>
  <c r="O194" i="448"/>
  <c r="P194" i="448"/>
  <c r="P287" i="448"/>
  <c r="O287" i="448"/>
  <c r="P292" i="448"/>
  <c r="O292" i="448"/>
  <c r="P296" i="448"/>
  <c r="O296" i="448"/>
  <c r="P303" i="448"/>
  <c r="O303" i="448"/>
  <c r="P308" i="448"/>
  <c r="O308" i="448"/>
  <c r="P312" i="448"/>
  <c r="O312" i="448"/>
  <c r="P319" i="448"/>
  <c r="O319" i="448"/>
  <c r="P324" i="448"/>
  <c r="O324" i="448"/>
  <c r="P328" i="448"/>
  <c r="O328" i="448"/>
  <c r="P335" i="448"/>
  <c r="O335" i="448"/>
  <c r="P340" i="448"/>
  <c r="O340" i="448"/>
  <c r="P344" i="448"/>
  <c r="O344" i="448"/>
  <c r="P351" i="448"/>
  <c r="O351" i="448"/>
  <c r="P356" i="448"/>
  <c r="O356" i="448"/>
  <c r="P360" i="448"/>
  <c r="O360" i="448"/>
  <c r="O198" i="448"/>
  <c r="P198" i="448"/>
  <c r="O206" i="448"/>
  <c r="P206" i="448"/>
  <c r="O210" i="448"/>
  <c r="P210" i="448"/>
  <c r="O214" i="448"/>
  <c r="P214" i="448"/>
  <c r="O222" i="448"/>
  <c r="P222" i="448"/>
  <c r="O226" i="448"/>
  <c r="P226" i="448"/>
  <c r="O230" i="448"/>
  <c r="P230" i="448"/>
  <c r="O238" i="448"/>
  <c r="P238" i="448"/>
  <c r="O242" i="448"/>
  <c r="P242" i="448"/>
  <c r="O246" i="448"/>
  <c r="P246" i="448"/>
  <c r="O254" i="448"/>
  <c r="P254" i="448"/>
  <c r="O258" i="448"/>
  <c r="P258" i="448"/>
  <c r="O262" i="448"/>
  <c r="P262" i="448"/>
  <c r="P280" i="448"/>
  <c r="O280" i="448"/>
  <c r="O202" i="448"/>
  <c r="P202" i="448"/>
  <c r="P269" i="448"/>
  <c r="O269" i="448"/>
  <c r="P279" i="448"/>
  <c r="O279" i="448"/>
  <c r="P218" i="448"/>
  <c r="P234" i="448"/>
  <c r="P250" i="448"/>
  <c r="P266" i="448"/>
  <c r="P375" i="448"/>
  <c r="O375" i="448"/>
  <c r="P383" i="448"/>
  <c r="O383" i="448"/>
  <c r="P391" i="448"/>
  <c r="O391" i="448"/>
  <c r="P399" i="448"/>
  <c r="O399" i="448"/>
  <c r="P407" i="448"/>
  <c r="O407" i="448"/>
  <c r="P415" i="448"/>
  <c r="O415" i="448"/>
  <c r="P423" i="448"/>
  <c r="O423" i="448"/>
  <c r="O435" i="448"/>
  <c r="P435" i="448"/>
  <c r="P438" i="448"/>
  <c r="O438" i="448"/>
  <c r="P443" i="448"/>
  <c r="O443" i="448"/>
  <c r="P446" i="448"/>
  <c r="O446" i="448"/>
  <c r="P455" i="448"/>
  <c r="O455" i="448"/>
  <c r="P463" i="448"/>
  <c r="O463" i="448"/>
  <c r="P480" i="448"/>
  <c r="O480" i="448"/>
  <c r="P483" i="448"/>
  <c r="O483" i="448"/>
  <c r="P487" i="448"/>
  <c r="O487" i="448"/>
  <c r="P282" i="448"/>
  <c r="O291" i="448"/>
  <c r="O299" i="448"/>
  <c r="O307" i="448"/>
  <c r="O315" i="448"/>
  <c r="O323" i="448"/>
  <c r="O331" i="448"/>
  <c r="O339" i="448"/>
  <c r="O347" i="448"/>
  <c r="O355" i="448"/>
  <c r="O363" i="448"/>
  <c r="O372" i="448"/>
  <c r="O380" i="448"/>
  <c r="O388" i="448"/>
  <c r="O396" i="448"/>
  <c r="O404" i="448"/>
  <c r="O412" i="448"/>
  <c r="O420" i="448"/>
  <c r="P451" i="448"/>
  <c r="O451" i="448"/>
  <c r="P471" i="448"/>
  <c r="O471" i="448"/>
  <c r="P274" i="448"/>
  <c r="O368" i="448"/>
  <c r="P376" i="448"/>
  <c r="O376" i="448"/>
  <c r="P384" i="448"/>
  <c r="O384" i="448"/>
  <c r="P392" i="448"/>
  <c r="O392" i="448"/>
  <c r="P400" i="448"/>
  <c r="O400" i="448"/>
  <c r="P408" i="448"/>
  <c r="O408" i="448"/>
  <c r="P416" i="448"/>
  <c r="O416" i="448"/>
  <c r="P434" i="448"/>
  <c r="O434" i="448"/>
  <c r="P442" i="448"/>
  <c r="O442" i="448"/>
  <c r="P448" i="448"/>
  <c r="O448" i="448"/>
  <c r="O456" i="448"/>
  <c r="P456" i="448"/>
  <c r="P459" i="448"/>
  <c r="O459" i="448"/>
  <c r="P464" i="448"/>
  <c r="O464" i="448"/>
  <c r="P467" i="448"/>
  <c r="O467" i="448"/>
  <c r="P479" i="448"/>
  <c r="O479" i="448"/>
  <c r="O472" i="448"/>
  <c r="P472" i="448"/>
  <c r="P475" i="448"/>
  <c r="O475" i="448"/>
  <c r="O424" i="448"/>
  <c r="O426" i="448"/>
  <c r="P428" i="448"/>
  <c r="O439" i="448"/>
  <c r="O460" i="448"/>
  <c r="O605" i="448"/>
  <c r="R4" i="446"/>
  <c r="O4" i="446"/>
  <c r="R8" i="446"/>
  <c r="O8" i="446"/>
  <c r="R12" i="446"/>
  <c r="O12" i="446"/>
  <c r="R16" i="446"/>
  <c r="O16" i="446"/>
  <c r="R20" i="446"/>
  <c r="O20" i="446"/>
  <c r="R24" i="446"/>
  <c r="O24" i="446"/>
  <c r="R28" i="446"/>
  <c r="O28" i="446"/>
  <c r="R32" i="446"/>
  <c r="O32" i="446"/>
  <c r="R36" i="446"/>
  <c r="O36" i="446"/>
  <c r="R40" i="446"/>
  <c r="O40" i="446"/>
  <c r="R44" i="446"/>
  <c r="O44" i="446"/>
  <c r="R48" i="446"/>
  <c r="O48" i="446"/>
  <c r="R52" i="446"/>
  <c r="O52" i="446"/>
  <c r="R56" i="446"/>
  <c r="O56" i="446"/>
  <c r="R60" i="446"/>
  <c r="O60" i="446"/>
  <c r="R64" i="446"/>
  <c r="O64" i="446"/>
  <c r="R68" i="446"/>
  <c r="O68" i="446"/>
  <c r="R72" i="446"/>
  <c r="O72" i="446"/>
  <c r="R76" i="446"/>
  <c r="O76" i="446"/>
  <c r="R80" i="446"/>
  <c r="O80" i="446"/>
  <c r="R84" i="446"/>
  <c r="O84" i="446"/>
  <c r="R88" i="446"/>
  <c r="O88" i="446"/>
  <c r="R92" i="446"/>
  <c r="O92" i="446"/>
  <c r="O95" i="446"/>
  <c r="R95" i="446"/>
  <c r="O99" i="446"/>
  <c r="R99" i="446"/>
  <c r="R7" i="446"/>
  <c r="O7" i="446"/>
  <c r="R11" i="446"/>
  <c r="O11" i="446"/>
  <c r="R15" i="446"/>
  <c r="O15" i="446"/>
  <c r="R19" i="446"/>
  <c r="O19" i="446"/>
  <c r="R23" i="446"/>
  <c r="O23" i="446"/>
  <c r="R27" i="446"/>
  <c r="O27" i="446"/>
  <c r="R31" i="446"/>
  <c r="O31" i="446"/>
  <c r="R35" i="446"/>
  <c r="O35" i="446"/>
  <c r="R39" i="446"/>
  <c r="O39" i="446"/>
  <c r="R43" i="446"/>
  <c r="O43" i="446"/>
  <c r="R47" i="446"/>
  <c r="O47" i="446"/>
  <c r="R51" i="446"/>
  <c r="O51" i="446"/>
  <c r="R55" i="446"/>
  <c r="O55" i="446"/>
  <c r="R59" i="446"/>
  <c r="O59" i="446"/>
  <c r="R63" i="446"/>
  <c r="O63" i="446"/>
  <c r="R67" i="446"/>
  <c r="O67" i="446"/>
  <c r="R71" i="446"/>
  <c r="O71" i="446"/>
  <c r="R75" i="446"/>
  <c r="O75" i="446"/>
  <c r="R79" i="446"/>
  <c r="O79" i="446"/>
  <c r="R83" i="446"/>
  <c r="O83" i="446"/>
  <c r="R87" i="446"/>
  <c r="O87" i="446"/>
  <c r="R91" i="446"/>
  <c r="O91" i="446"/>
  <c r="R10" i="446"/>
  <c r="O10" i="446"/>
  <c r="R18" i="446"/>
  <c r="O18" i="446"/>
  <c r="R26" i="446"/>
  <c r="O26" i="446"/>
  <c r="R30" i="446"/>
  <c r="O30" i="446"/>
  <c r="R38" i="446"/>
  <c r="O38" i="446"/>
  <c r="R42" i="446"/>
  <c r="O42" i="446"/>
  <c r="R50" i="446"/>
  <c r="O50" i="446"/>
  <c r="R66" i="446"/>
  <c r="O66" i="446"/>
  <c r="R82" i="446"/>
  <c r="O82" i="446"/>
  <c r="R90" i="446"/>
  <c r="O90" i="446"/>
  <c r="R93" i="446"/>
  <c r="O93" i="446"/>
  <c r="R97" i="446"/>
  <c r="O97" i="446"/>
  <c r="R101" i="446"/>
  <c r="O101" i="446"/>
  <c r="R25" i="446"/>
  <c r="O25" i="446"/>
  <c r="R33" i="446"/>
  <c r="O33" i="446"/>
  <c r="R49" i="446"/>
  <c r="O49" i="446"/>
  <c r="R65" i="446"/>
  <c r="O65" i="446"/>
  <c r="R81" i="446"/>
  <c r="O81" i="446"/>
  <c r="P94" i="446"/>
  <c r="Q94" i="446"/>
  <c r="P98" i="446"/>
  <c r="Q98" i="446"/>
  <c r="J625" i="446"/>
  <c r="J627" i="446"/>
  <c r="R94" i="446"/>
  <c r="R98" i="446"/>
  <c r="R106" i="446"/>
  <c r="P110" i="446"/>
  <c r="O126" i="446"/>
  <c r="R126" i="446"/>
  <c r="L92" i="446"/>
  <c r="L93" i="446"/>
  <c r="L97" i="446"/>
  <c r="L101" i="446"/>
  <c r="R110" i="446"/>
  <c r="O111" i="446"/>
  <c r="R111" i="446"/>
  <c r="N3" i="446"/>
  <c r="O122" i="446"/>
  <c r="R122" i="446"/>
  <c r="R123" i="446"/>
  <c r="Q130" i="446"/>
  <c r="R131" i="446"/>
  <c r="Q154" i="446"/>
  <c r="Q162" i="446"/>
  <c r="R163" i="446"/>
  <c r="Q170" i="446"/>
  <c r="Q178" i="446"/>
  <c r="R179" i="446"/>
  <c r="Q186" i="446"/>
  <c r="R187" i="446"/>
  <c r="R195" i="446"/>
  <c r="R199" i="446"/>
  <c r="R207" i="446"/>
  <c r="R211" i="446"/>
  <c r="R215" i="446"/>
  <c r="R223" i="446"/>
  <c r="R231" i="446"/>
  <c r="R239" i="446"/>
  <c r="R243" i="446"/>
  <c r="R247" i="446"/>
  <c r="R255" i="446"/>
  <c r="R259" i="446"/>
  <c r="R267" i="446"/>
  <c r="R295" i="446"/>
  <c r="R303" i="446"/>
  <c r="R311" i="446"/>
  <c r="R319" i="446"/>
  <c r="O337" i="446"/>
  <c r="R337" i="446"/>
  <c r="O353" i="446"/>
  <c r="R353" i="446"/>
  <c r="O355" i="446"/>
  <c r="R355" i="446"/>
  <c r="R130" i="446"/>
  <c r="R154" i="446"/>
  <c r="R162" i="446"/>
  <c r="R170" i="446"/>
  <c r="R178" i="446"/>
  <c r="R186" i="446"/>
  <c r="O323" i="446"/>
  <c r="R323" i="446"/>
  <c r="O325" i="446"/>
  <c r="R325" i="446"/>
  <c r="O329" i="446"/>
  <c r="R329" i="446"/>
  <c r="O349" i="446"/>
  <c r="R349" i="446"/>
  <c r="O367" i="446"/>
  <c r="R367" i="446"/>
  <c r="O375" i="446"/>
  <c r="R375" i="446"/>
  <c r="P195" i="446"/>
  <c r="P199" i="446"/>
  <c r="P207" i="446"/>
  <c r="P211" i="446"/>
  <c r="P215" i="446"/>
  <c r="R221" i="446"/>
  <c r="P223" i="446"/>
  <c r="P231" i="446"/>
  <c r="R237" i="446"/>
  <c r="P239" i="446"/>
  <c r="P243" i="446"/>
  <c r="P247" i="446"/>
  <c r="R253" i="446"/>
  <c r="P255" i="446"/>
  <c r="R257" i="446"/>
  <c r="P259" i="446"/>
  <c r="R261" i="446"/>
  <c r="R265" i="446"/>
  <c r="P267" i="446"/>
  <c r="R273" i="446"/>
  <c r="R277" i="446"/>
  <c r="R281" i="446"/>
  <c r="R293" i="446"/>
  <c r="P295" i="446"/>
  <c r="R297" i="446"/>
  <c r="R301" i="446"/>
  <c r="P303" i="446"/>
  <c r="R309" i="446"/>
  <c r="P311" i="446"/>
  <c r="R317" i="446"/>
  <c r="P319" i="446"/>
  <c r="O347" i="446"/>
  <c r="R347" i="446"/>
  <c r="O361" i="446"/>
  <c r="R361" i="446"/>
  <c r="O363" i="446"/>
  <c r="R363" i="446"/>
  <c r="O341" i="446"/>
  <c r="R341" i="446"/>
  <c r="O343" i="446"/>
  <c r="R343" i="446"/>
  <c r="O357" i="446"/>
  <c r="R357" i="446"/>
  <c r="O371" i="446"/>
  <c r="R371" i="446"/>
  <c r="O379" i="446"/>
  <c r="R379" i="446"/>
  <c r="R383" i="446"/>
  <c r="R407" i="446"/>
  <c r="R415" i="446"/>
  <c r="O423" i="446"/>
  <c r="R423" i="446"/>
  <c r="O439" i="446"/>
  <c r="R439" i="446"/>
  <c r="O447" i="446"/>
  <c r="R447" i="446"/>
  <c r="O455" i="446"/>
  <c r="R455" i="446"/>
  <c r="O463" i="446"/>
  <c r="R463" i="446"/>
  <c r="O471" i="446"/>
  <c r="R471" i="446"/>
  <c r="O479" i="446"/>
  <c r="R479" i="446"/>
  <c r="O487" i="446"/>
  <c r="R487" i="446"/>
  <c r="O495" i="446"/>
  <c r="R495" i="446"/>
  <c r="O503" i="446"/>
  <c r="R503" i="446"/>
  <c r="O511" i="446"/>
  <c r="R511" i="446"/>
  <c r="O519" i="446"/>
  <c r="R519" i="446"/>
  <c r="O527" i="446"/>
  <c r="R527" i="446"/>
  <c r="O535" i="446"/>
  <c r="R535" i="446"/>
  <c r="O575" i="446"/>
  <c r="R575" i="446"/>
  <c r="O587" i="446"/>
  <c r="R587" i="446"/>
  <c r="O599" i="446"/>
  <c r="R599" i="446"/>
  <c r="O621" i="446"/>
  <c r="R621" i="446"/>
  <c r="O583" i="446"/>
  <c r="R583" i="446"/>
  <c r="O595" i="446"/>
  <c r="R595" i="446"/>
  <c r="O615" i="446"/>
  <c r="R615" i="446"/>
  <c r="R365" i="446"/>
  <c r="R369" i="446"/>
  <c r="R373" i="446"/>
  <c r="R381" i="446"/>
  <c r="P383" i="446"/>
  <c r="R389" i="446"/>
  <c r="P407" i="446"/>
  <c r="P415" i="446"/>
  <c r="R430" i="446"/>
  <c r="O459" i="446"/>
  <c r="R459" i="446"/>
  <c r="O467" i="446"/>
  <c r="R467" i="446"/>
  <c r="O475" i="446"/>
  <c r="R475" i="446"/>
  <c r="O483" i="446"/>
  <c r="R483" i="446"/>
  <c r="O491" i="446"/>
  <c r="R491" i="446"/>
  <c r="O499" i="446"/>
  <c r="R499" i="446"/>
  <c r="O531" i="446"/>
  <c r="R531" i="446"/>
  <c r="O539" i="446"/>
  <c r="R539" i="446"/>
  <c r="O543" i="446"/>
  <c r="R543" i="446"/>
  <c r="O559" i="446"/>
  <c r="R559" i="446"/>
  <c r="O579" i="446"/>
  <c r="R579" i="446"/>
  <c r="O603" i="446"/>
  <c r="R603" i="446"/>
  <c r="P48" i="448"/>
  <c r="O48" i="448"/>
  <c r="P51" i="448"/>
  <c r="O51" i="448"/>
  <c r="O270" i="448"/>
  <c r="P270" i="448"/>
  <c r="R457" i="446"/>
  <c r="R473" i="446"/>
  <c r="R489" i="446"/>
  <c r="R497" i="446"/>
  <c r="R537" i="446"/>
  <c r="R545" i="446"/>
  <c r="R549" i="446"/>
  <c r="R553" i="446"/>
  <c r="R557" i="446"/>
  <c r="R561" i="446"/>
  <c r="R565" i="446"/>
  <c r="R569" i="446"/>
  <c r="R581" i="446"/>
  <c r="R585" i="446"/>
  <c r="R605" i="446"/>
  <c r="R617" i="446"/>
  <c r="O4" i="448"/>
  <c r="O5" i="448"/>
  <c r="O6" i="448"/>
  <c r="O7" i="448"/>
  <c r="O8" i="448"/>
  <c r="O9" i="448"/>
  <c r="O10" i="448"/>
  <c r="O11" i="448"/>
  <c r="O12" i="448"/>
  <c r="O13" i="448"/>
  <c r="O14" i="448"/>
  <c r="O15" i="448"/>
  <c r="O16" i="448"/>
  <c r="O17" i="448"/>
  <c r="O18" i="448"/>
  <c r="O19" i="448"/>
  <c r="O20" i="448"/>
  <c r="O21" i="448"/>
  <c r="O22" i="448"/>
  <c r="O23" i="448"/>
  <c r="O24" i="448"/>
  <c r="O25" i="448"/>
  <c r="O26" i="448"/>
  <c r="O27" i="448"/>
  <c r="O28" i="448"/>
  <c r="O29" i="448"/>
  <c r="O30" i="448"/>
  <c r="O31" i="448"/>
  <c r="O32" i="448"/>
  <c r="O33" i="448"/>
  <c r="O34" i="448"/>
  <c r="O35" i="448"/>
  <c r="O36" i="448"/>
  <c r="O37" i="448"/>
  <c r="O38" i="448"/>
  <c r="O39" i="448"/>
  <c r="O40" i="448"/>
  <c r="O41" i="448"/>
  <c r="O42" i="448"/>
  <c r="O43" i="448"/>
  <c r="P44" i="448"/>
  <c r="P45" i="448"/>
  <c r="O45" i="448"/>
  <c r="P47" i="448"/>
  <c r="O47" i="448"/>
  <c r="P614" i="446"/>
  <c r="P271" i="448"/>
  <c r="O271" i="448"/>
  <c r="P277" i="448"/>
  <c r="O277" i="448"/>
  <c r="P286" i="448"/>
  <c r="O286" i="448"/>
  <c r="P289" i="448"/>
  <c r="O289" i="448"/>
  <c r="P294" i="448"/>
  <c r="O294" i="448"/>
  <c r="P297" i="448"/>
  <c r="O297" i="448"/>
  <c r="P302" i="448"/>
  <c r="O302" i="448"/>
  <c r="P305" i="448"/>
  <c r="O305" i="448"/>
  <c r="P310" i="448"/>
  <c r="O310" i="448"/>
  <c r="P313" i="448"/>
  <c r="O313" i="448"/>
  <c r="P318" i="448"/>
  <c r="O318" i="448"/>
  <c r="P321" i="448"/>
  <c r="O321" i="448"/>
  <c r="P326" i="448"/>
  <c r="O326" i="448"/>
  <c r="P329" i="448"/>
  <c r="O329" i="448"/>
  <c r="P334" i="448"/>
  <c r="O334" i="448"/>
  <c r="P337" i="448"/>
  <c r="O337" i="448"/>
  <c r="P342" i="448"/>
  <c r="O342" i="448"/>
  <c r="P345" i="448"/>
  <c r="O345" i="448"/>
  <c r="P350" i="448"/>
  <c r="O350" i="448"/>
  <c r="P353" i="448"/>
  <c r="O353" i="448"/>
  <c r="P358" i="448"/>
  <c r="O358" i="448"/>
  <c r="P361" i="448"/>
  <c r="O361" i="448"/>
  <c r="P366" i="448"/>
  <c r="O366" i="448"/>
  <c r="P369" i="448"/>
  <c r="O369" i="448"/>
  <c r="P374" i="448"/>
  <c r="O374" i="448"/>
  <c r="P377" i="448"/>
  <c r="O377" i="448"/>
  <c r="P382" i="448"/>
  <c r="O382" i="448"/>
  <c r="P385" i="448"/>
  <c r="O385" i="448"/>
  <c r="P390" i="448"/>
  <c r="O390" i="448"/>
  <c r="P393" i="448"/>
  <c r="O393" i="448"/>
  <c r="P398" i="448"/>
  <c r="O398" i="448"/>
  <c r="P401" i="448"/>
  <c r="O401" i="448"/>
  <c r="P406" i="448"/>
  <c r="O406" i="448"/>
  <c r="P409" i="448"/>
  <c r="O409" i="448"/>
  <c r="P414" i="448"/>
  <c r="O414" i="448"/>
  <c r="P417" i="448"/>
  <c r="O417" i="448"/>
  <c r="P422" i="448"/>
  <c r="O422" i="448"/>
  <c r="O52" i="448"/>
  <c r="O55" i="448"/>
  <c r="O56" i="448"/>
  <c r="O59" i="448"/>
  <c r="O60" i="448"/>
  <c r="O63" i="448"/>
  <c r="O64" i="448"/>
  <c r="O67" i="448"/>
  <c r="O68" i="448"/>
  <c r="O71" i="448"/>
  <c r="O72" i="448"/>
  <c r="O75" i="448"/>
  <c r="O76" i="448"/>
  <c r="O79" i="448"/>
  <c r="O80" i="448"/>
  <c r="O83" i="448"/>
  <c r="O84" i="448"/>
  <c r="O87" i="448"/>
  <c r="O88" i="448"/>
  <c r="O91" i="448"/>
  <c r="O92" i="448"/>
  <c r="O95" i="448"/>
  <c r="O96" i="448"/>
  <c r="O99" i="448"/>
  <c r="O100" i="448"/>
  <c r="O103" i="448"/>
  <c r="O104" i="448"/>
  <c r="O107" i="448"/>
  <c r="O108" i="448"/>
  <c r="O111" i="448"/>
  <c r="O112" i="448"/>
  <c r="O115" i="448"/>
  <c r="O116" i="448"/>
  <c r="O119" i="448"/>
  <c r="O120" i="448"/>
  <c r="O123" i="448"/>
  <c r="O124" i="448"/>
  <c r="O127" i="448"/>
  <c r="O128" i="448"/>
  <c r="O131" i="448"/>
  <c r="O132" i="448"/>
  <c r="O135" i="448"/>
  <c r="O136" i="448"/>
  <c r="O139" i="448"/>
  <c r="O140" i="448"/>
  <c r="O143" i="448"/>
  <c r="O144" i="448"/>
  <c r="O147" i="448"/>
  <c r="O148" i="448"/>
  <c r="O151" i="448"/>
  <c r="O152" i="448"/>
  <c r="O155" i="448"/>
  <c r="O156" i="448"/>
  <c r="O159" i="448"/>
  <c r="O160" i="448"/>
  <c r="O163" i="448"/>
  <c r="O164" i="448"/>
  <c r="O167" i="448"/>
  <c r="O168" i="448"/>
  <c r="O171" i="448"/>
  <c r="O172" i="448"/>
  <c r="O175" i="448"/>
  <c r="O176" i="448"/>
  <c r="O179" i="448"/>
  <c r="O180" i="448"/>
  <c r="O183" i="448"/>
  <c r="O184" i="448"/>
  <c r="O187" i="448"/>
  <c r="O188" i="448"/>
  <c r="O191" i="448"/>
  <c r="O192" i="448"/>
  <c r="O195" i="448"/>
  <c r="O196" i="448"/>
  <c r="O199" i="448"/>
  <c r="O200" i="448"/>
  <c r="O203" i="448"/>
  <c r="O204" i="448"/>
  <c r="O207" i="448"/>
  <c r="O208" i="448"/>
  <c r="O211" i="448"/>
  <c r="O212" i="448"/>
  <c r="O215" i="448"/>
  <c r="O216" i="448"/>
  <c r="O219" i="448"/>
  <c r="O220" i="448"/>
  <c r="O223" i="448"/>
  <c r="O224" i="448"/>
  <c r="O227" i="448"/>
  <c r="O228" i="448"/>
  <c r="O231" i="448"/>
  <c r="O232" i="448"/>
  <c r="O235" i="448"/>
  <c r="O236" i="448"/>
  <c r="O239" i="448"/>
  <c r="O240" i="448"/>
  <c r="O243" i="448"/>
  <c r="O244" i="448"/>
  <c r="O247" i="448"/>
  <c r="O248" i="448"/>
  <c r="O251" i="448"/>
  <c r="O252" i="448"/>
  <c r="O255" i="448"/>
  <c r="O256" i="448"/>
  <c r="O259" i="448"/>
  <c r="O260" i="448"/>
  <c r="O263" i="448"/>
  <c r="O264" i="448"/>
  <c r="O267" i="448"/>
  <c r="P268" i="448"/>
  <c r="P273" i="448"/>
  <c r="O273" i="448"/>
  <c r="O275" i="448"/>
  <c r="O276" i="448"/>
  <c r="P285" i="448"/>
  <c r="O285" i="448"/>
  <c r="P290" i="448"/>
  <c r="O290" i="448"/>
  <c r="P293" i="448"/>
  <c r="O293" i="448"/>
  <c r="P298" i="448"/>
  <c r="O298" i="448"/>
  <c r="P301" i="448"/>
  <c r="O301" i="448"/>
  <c r="P306" i="448"/>
  <c r="O306" i="448"/>
  <c r="P309" i="448"/>
  <c r="O309" i="448"/>
  <c r="P314" i="448"/>
  <c r="O314" i="448"/>
  <c r="P317" i="448"/>
  <c r="O317" i="448"/>
  <c r="P322" i="448"/>
  <c r="O322" i="448"/>
  <c r="P325" i="448"/>
  <c r="O325" i="448"/>
  <c r="P330" i="448"/>
  <c r="O330" i="448"/>
  <c r="P333" i="448"/>
  <c r="O333" i="448"/>
  <c r="P338" i="448"/>
  <c r="O338" i="448"/>
  <c r="P341" i="448"/>
  <c r="O341" i="448"/>
  <c r="P346" i="448"/>
  <c r="O346" i="448"/>
  <c r="P349" i="448"/>
  <c r="O349" i="448"/>
  <c r="P354" i="448"/>
  <c r="O354" i="448"/>
  <c r="P357" i="448"/>
  <c r="O357" i="448"/>
  <c r="P362" i="448"/>
  <c r="O362" i="448"/>
  <c r="P365" i="448"/>
  <c r="O365" i="448"/>
  <c r="P370" i="448"/>
  <c r="O370" i="448"/>
  <c r="P373" i="448"/>
  <c r="O373" i="448"/>
  <c r="P378" i="448"/>
  <c r="O378" i="448"/>
  <c r="P381" i="448"/>
  <c r="O381" i="448"/>
  <c r="P386" i="448"/>
  <c r="O386" i="448"/>
  <c r="P389" i="448"/>
  <c r="O389" i="448"/>
  <c r="P394" i="448"/>
  <c r="O394" i="448"/>
  <c r="P397" i="448"/>
  <c r="O397" i="448"/>
  <c r="P402" i="448"/>
  <c r="O402" i="448"/>
  <c r="P405" i="448"/>
  <c r="O405" i="448"/>
  <c r="P410" i="448"/>
  <c r="O410" i="448"/>
  <c r="P413" i="448"/>
  <c r="O413" i="448"/>
  <c r="P418" i="448"/>
  <c r="O418" i="448"/>
  <c r="P421" i="448"/>
  <c r="O421" i="448"/>
  <c r="O49" i="448"/>
  <c r="O53" i="448"/>
  <c r="O57" i="448"/>
  <c r="O61" i="448"/>
  <c r="O65" i="448"/>
  <c r="O69" i="448"/>
  <c r="O73" i="448"/>
  <c r="O77" i="448"/>
  <c r="O81" i="448"/>
  <c r="O85" i="448"/>
  <c r="O89" i="448"/>
  <c r="O93" i="448"/>
  <c r="O97" i="448"/>
  <c r="O101" i="448"/>
  <c r="O105" i="448"/>
  <c r="O109" i="448"/>
  <c r="O113" i="448"/>
  <c r="O117" i="448"/>
  <c r="O121" i="448"/>
  <c r="O125" i="448"/>
  <c r="O129" i="448"/>
  <c r="O133" i="448"/>
  <c r="O137" i="448"/>
  <c r="O141" i="448"/>
  <c r="O145" i="448"/>
  <c r="O149" i="448"/>
  <c r="O153" i="448"/>
  <c r="O157" i="448"/>
  <c r="O161" i="448"/>
  <c r="O165" i="448"/>
  <c r="O169" i="448"/>
  <c r="O173" i="448"/>
  <c r="O177" i="448"/>
  <c r="O181" i="448"/>
  <c r="O185" i="448"/>
  <c r="O189" i="448"/>
  <c r="O193" i="448"/>
  <c r="O197" i="448"/>
  <c r="O201" i="448"/>
  <c r="O205" i="448"/>
  <c r="O209" i="448"/>
  <c r="O213" i="448"/>
  <c r="O217" i="448"/>
  <c r="O221" i="448"/>
  <c r="O225" i="448"/>
  <c r="O229" i="448"/>
  <c r="O233" i="448"/>
  <c r="O237" i="448"/>
  <c r="O241" i="448"/>
  <c r="O245" i="448"/>
  <c r="O249" i="448"/>
  <c r="O253" i="448"/>
  <c r="O257" i="448"/>
  <c r="O261" i="448"/>
  <c r="O265" i="448"/>
  <c r="P278" i="448"/>
  <c r="P281" i="448"/>
  <c r="O281" i="448"/>
  <c r="O283" i="448"/>
  <c r="P425" i="448"/>
  <c r="O425" i="448"/>
  <c r="P427" i="448"/>
  <c r="O427" i="448"/>
  <c r="P429" i="448"/>
  <c r="O429" i="448"/>
  <c r="P430" i="448"/>
  <c r="O430" i="448"/>
  <c r="P449" i="448"/>
  <c r="O449" i="448"/>
  <c r="P432" i="448"/>
  <c r="O432" i="448"/>
  <c r="O433" i="448"/>
  <c r="O436" i="448"/>
  <c r="O437" i="448"/>
  <c r="O440" i="448"/>
  <c r="O441" i="448"/>
  <c r="O444" i="448"/>
  <c r="O445" i="448"/>
  <c r="P450" i="448"/>
  <c r="P461" i="448"/>
  <c r="O461" i="448"/>
  <c r="P466" i="448"/>
  <c r="O466" i="448"/>
  <c r="P477" i="448"/>
  <c r="O477" i="448"/>
  <c r="P482" i="448"/>
  <c r="O482" i="448"/>
  <c r="P484" i="448"/>
  <c r="P485" i="448"/>
  <c r="O485" i="448"/>
  <c r="P492" i="448"/>
  <c r="O492" i="448"/>
  <c r="P496" i="448"/>
  <c r="O496" i="448"/>
  <c r="P500" i="448"/>
  <c r="O500" i="448"/>
  <c r="P504" i="448"/>
  <c r="O504" i="448"/>
  <c r="P508" i="448"/>
  <c r="O508" i="448"/>
  <c r="P512" i="448"/>
  <c r="O512" i="448"/>
  <c r="P516" i="448"/>
  <c r="O516" i="448"/>
  <c r="P454" i="448"/>
  <c r="O454" i="448"/>
  <c r="P465" i="448"/>
  <c r="O465" i="448"/>
  <c r="P470" i="448"/>
  <c r="O470" i="448"/>
  <c r="P481" i="448"/>
  <c r="O481" i="448"/>
  <c r="P491" i="448"/>
  <c r="O491" i="448"/>
  <c r="P495" i="448"/>
  <c r="O495" i="448"/>
  <c r="P499" i="448"/>
  <c r="O499" i="448"/>
  <c r="P503" i="448"/>
  <c r="O503" i="448"/>
  <c r="P507" i="448"/>
  <c r="O507" i="448"/>
  <c r="P511" i="448"/>
  <c r="O511" i="448"/>
  <c r="P515" i="448"/>
  <c r="O515" i="448"/>
  <c r="P453" i="448"/>
  <c r="O453" i="448"/>
  <c r="P458" i="448"/>
  <c r="O458" i="448"/>
  <c r="P469" i="448"/>
  <c r="O469" i="448"/>
  <c r="P474" i="448"/>
  <c r="O474" i="448"/>
  <c r="P490" i="448"/>
  <c r="O490" i="448"/>
  <c r="P494" i="448"/>
  <c r="O494" i="448"/>
  <c r="P498" i="448"/>
  <c r="O498" i="448"/>
  <c r="P502" i="448"/>
  <c r="O502" i="448"/>
  <c r="P506" i="448"/>
  <c r="O506" i="448"/>
  <c r="P510" i="448"/>
  <c r="O510" i="448"/>
  <c r="P514" i="448"/>
  <c r="O514" i="448"/>
  <c r="P457" i="448"/>
  <c r="O457" i="448"/>
  <c r="P462" i="448"/>
  <c r="O462" i="448"/>
  <c r="P473" i="448"/>
  <c r="O473" i="448"/>
  <c r="P478" i="448"/>
  <c r="O478" i="448"/>
  <c r="P486" i="448"/>
  <c r="O486" i="448"/>
  <c r="P488" i="448"/>
  <c r="P489" i="448"/>
  <c r="O489" i="448"/>
  <c r="P493" i="448"/>
  <c r="O493" i="448"/>
  <c r="P497" i="448"/>
  <c r="O497" i="448"/>
  <c r="P501" i="448"/>
  <c r="O501" i="448"/>
  <c r="P505" i="448"/>
  <c r="O505" i="448"/>
  <c r="P509" i="448"/>
  <c r="O509" i="448"/>
  <c r="P513" i="448"/>
  <c r="O513" i="448"/>
  <c r="P517" i="448"/>
  <c r="O517" i="448"/>
  <c r="O518" i="448"/>
  <c r="O519" i="448"/>
  <c r="O520" i="448"/>
  <c r="O521" i="448"/>
  <c r="O522" i="448"/>
  <c r="O523" i="448"/>
  <c r="O524" i="448"/>
  <c r="O525" i="448"/>
  <c r="O526" i="448"/>
  <c r="O527" i="448"/>
  <c r="O528" i="448"/>
  <c r="P532" i="448"/>
  <c r="O532" i="448"/>
  <c r="P536" i="448"/>
  <c r="O536" i="448"/>
  <c r="P540" i="448"/>
  <c r="O540" i="448"/>
  <c r="P544" i="448"/>
  <c r="O544" i="448"/>
  <c r="P548" i="448"/>
  <c r="O548" i="448"/>
  <c r="P552" i="448"/>
  <c r="O552" i="448"/>
  <c r="P556" i="448"/>
  <c r="O556" i="448"/>
  <c r="P560" i="448"/>
  <c r="O560" i="448"/>
  <c r="P564" i="448"/>
  <c r="O564" i="448"/>
  <c r="P568" i="448"/>
  <c r="O568" i="448"/>
  <c r="P572" i="448"/>
  <c r="O572" i="448"/>
  <c r="P576" i="448"/>
  <c r="O576" i="448"/>
  <c r="P580" i="448"/>
  <c r="O580" i="448"/>
  <c r="P584" i="448"/>
  <c r="O584" i="448"/>
  <c r="P588" i="448"/>
  <c r="O588" i="448"/>
  <c r="P592" i="448"/>
  <c r="O592" i="448"/>
  <c r="P596" i="448"/>
  <c r="O596" i="448"/>
  <c r="P600" i="448"/>
  <c r="O600" i="448"/>
  <c r="P604" i="448"/>
  <c r="O604" i="448"/>
  <c r="P609" i="448"/>
  <c r="O609" i="448"/>
  <c r="P531" i="448"/>
  <c r="O531" i="448"/>
  <c r="P535" i="448"/>
  <c r="O535" i="448"/>
  <c r="P539" i="448"/>
  <c r="O539" i="448"/>
  <c r="P543" i="448"/>
  <c r="O543" i="448"/>
  <c r="P547" i="448"/>
  <c r="O547" i="448"/>
  <c r="P551" i="448"/>
  <c r="O551" i="448"/>
  <c r="P555" i="448"/>
  <c r="O555" i="448"/>
  <c r="P559" i="448"/>
  <c r="O559" i="448"/>
  <c r="P563" i="448"/>
  <c r="O563" i="448"/>
  <c r="P567" i="448"/>
  <c r="O567" i="448"/>
  <c r="P571" i="448"/>
  <c r="O571" i="448"/>
  <c r="P575" i="448"/>
  <c r="O575" i="448"/>
  <c r="P579" i="448"/>
  <c r="O579" i="448"/>
  <c r="P583" i="448"/>
  <c r="O583" i="448"/>
  <c r="P587" i="448"/>
  <c r="O587" i="448"/>
  <c r="P591" i="448"/>
  <c r="O591" i="448"/>
  <c r="P595" i="448"/>
  <c r="O595" i="448"/>
  <c r="P599" i="448"/>
  <c r="O599" i="448"/>
  <c r="P603" i="448"/>
  <c r="O603" i="448"/>
  <c r="P608" i="448"/>
  <c r="O608" i="448"/>
  <c r="P530" i="448"/>
  <c r="O530" i="448"/>
  <c r="P534" i="448"/>
  <c r="O534" i="448"/>
  <c r="P538" i="448"/>
  <c r="O538" i="448"/>
  <c r="P542" i="448"/>
  <c r="O542" i="448"/>
  <c r="P546" i="448"/>
  <c r="O546" i="448"/>
  <c r="P550" i="448"/>
  <c r="O550" i="448"/>
  <c r="P554" i="448"/>
  <c r="O554" i="448"/>
  <c r="P558" i="448"/>
  <c r="O558" i="448"/>
  <c r="P562" i="448"/>
  <c r="O562" i="448"/>
  <c r="P566" i="448"/>
  <c r="O566" i="448"/>
  <c r="P570" i="448"/>
  <c r="O570" i="448"/>
  <c r="P574" i="448"/>
  <c r="O574" i="448"/>
  <c r="P578" i="448"/>
  <c r="O578" i="448"/>
  <c r="P582" i="448"/>
  <c r="O582" i="448"/>
  <c r="P586" i="448"/>
  <c r="O586" i="448"/>
  <c r="P590" i="448"/>
  <c r="O590" i="448"/>
  <c r="P594" i="448"/>
  <c r="O594" i="448"/>
  <c r="P598" i="448"/>
  <c r="O598" i="448"/>
  <c r="P602" i="448"/>
  <c r="O602" i="448"/>
  <c r="P529" i="448"/>
  <c r="O529" i="448"/>
  <c r="P533" i="448"/>
  <c r="O533" i="448"/>
  <c r="P537" i="448"/>
  <c r="O537" i="448"/>
  <c r="P541" i="448"/>
  <c r="O541" i="448"/>
  <c r="P545" i="448"/>
  <c r="O545" i="448"/>
  <c r="P549" i="448"/>
  <c r="O549" i="448"/>
  <c r="P553" i="448"/>
  <c r="O553" i="448"/>
  <c r="P557" i="448"/>
  <c r="O557" i="448"/>
  <c r="P561" i="448"/>
  <c r="O561" i="448"/>
  <c r="P565" i="448"/>
  <c r="O565" i="448"/>
  <c r="P569" i="448"/>
  <c r="O569" i="448"/>
  <c r="P573" i="448"/>
  <c r="O573" i="448"/>
  <c r="P577" i="448"/>
  <c r="O577" i="448"/>
  <c r="P581" i="448"/>
  <c r="O581" i="448"/>
  <c r="P585" i="448"/>
  <c r="O585" i="448"/>
  <c r="P589" i="448"/>
  <c r="O589" i="448"/>
  <c r="P593" i="448"/>
  <c r="O593" i="448"/>
  <c r="P597" i="448"/>
  <c r="O597" i="448"/>
  <c r="P601" i="448"/>
  <c r="O601" i="448"/>
  <c r="P610" i="448"/>
  <c r="O610" i="448"/>
  <c r="O612" i="448"/>
  <c r="O611" i="448"/>
  <c r="P613" i="448"/>
  <c r="O613" i="448"/>
  <c r="H618" i="446" l="1"/>
  <c r="I281" i="447"/>
  <c r="K3" i="447"/>
  <c r="L3" i="447" s="1"/>
  <c r="I621" i="446"/>
  <c r="L625" i="446"/>
  <c r="L630" i="446" s="1"/>
  <c r="M3" i="448"/>
  <c r="N3" i="448" s="1"/>
  <c r="P3" i="448" s="1"/>
  <c r="F630" i="446"/>
  <c r="F626" i="446"/>
  <c r="E281" i="447"/>
  <c r="E284" i="447"/>
  <c r="I614" i="448"/>
  <c r="H508" i="448"/>
  <c r="H513" i="448"/>
  <c r="H522" i="448"/>
  <c r="H518" i="448"/>
  <c r="H623" i="446"/>
  <c r="H620" i="446"/>
  <c r="H503" i="448"/>
  <c r="H506" i="448"/>
  <c r="R233" i="446"/>
  <c r="R362" i="446"/>
  <c r="R254" i="446"/>
  <c r="R266" i="446"/>
  <c r="Q429" i="446"/>
  <c r="R529" i="446"/>
  <c r="P149" i="446"/>
  <c r="R149" i="446"/>
  <c r="P104" i="446"/>
  <c r="R217" i="446"/>
  <c r="R596" i="446"/>
  <c r="Q529" i="446"/>
  <c r="O370" i="446"/>
  <c r="Q370" i="446" s="1"/>
  <c r="Q169" i="446"/>
  <c r="R429" i="446"/>
  <c r="R104" i="446"/>
  <c r="R551" i="446"/>
  <c r="Q596" i="446"/>
  <c r="R119" i="446"/>
  <c r="R275" i="446"/>
  <c r="P275" i="446"/>
  <c r="P118" i="446"/>
  <c r="Q118" i="446"/>
  <c r="O89" i="446"/>
  <c r="Q89" i="446" s="1"/>
  <c r="R89" i="446"/>
  <c r="Q266" i="446"/>
  <c r="P266" i="446"/>
  <c r="O158" i="446"/>
  <c r="R158" i="446"/>
  <c r="R45" i="446"/>
  <c r="R468" i="446"/>
  <c r="R333" i="446"/>
  <c r="R153" i="446"/>
  <c r="Q159" i="446"/>
  <c r="R485" i="446"/>
  <c r="R335" i="446"/>
  <c r="R135" i="446"/>
  <c r="P278" i="446"/>
  <c r="Q602" i="446"/>
  <c r="P602" i="446"/>
  <c r="P461" i="446"/>
  <c r="Q461" i="446"/>
  <c r="O352" i="446"/>
  <c r="R352" i="446"/>
  <c r="O280" i="446"/>
  <c r="R280" i="446"/>
  <c r="P182" i="446"/>
  <c r="Q182" i="446"/>
  <c r="O167" i="446"/>
  <c r="R167" i="446"/>
  <c r="O608" i="446"/>
  <c r="R608" i="446"/>
  <c r="O249" i="446"/>
  <c r="R249" i="446"/>
  <c r="O321" i="446"/>
  <c r="R321" i="446"/>
  <c r="O286" i="446"/>
  <c r="R286" i="446"/>
  <c r="O181" i="446"/>
  <c r="R181" i="446"/>
  <c r="O108" i="446"/>
  <c r="R108" i="446"/>
  <c r="O315" i="446"/>
  <c r="R315" i="446"/>
  <c r="O444" i="446"/>
  <c r="R444" i="446"/>
  <c r="R461" i="446"/>
  <c r="O431" i="446"/>
  <c r="P431" i="446" s="1"/>
  <c r="Q279" i="446"/>
  <c r="P279" i="446"/>
  <c r="O143" i="446"/>
  <c r="R143" i="446"/>
  <c r="Q135" i="446"/>
  <c r="P135" i="446"/>
  <c r="O124" i="446"/>
  <c r="R124" i="446"/>
  <c r="O114" i="446"/>
  <c r="R114" i="446"/>
  <c r="R182" i="446"/>
  <c r="O593" i="446"/>
  <c r="R593" i="446"/>
  <c r="O525" i="446"/>
  <c r="R525" i="446"/>
  <c r="O465" i="446"/>
  <c r="R465" i="446"/>
  <c r="O451" i="446"/>
  <c r="Q451" i="446" s="1"/>
  <c r="R451" i="446"/>
  <c r="O441" i="446"/>
  <c r="R441" i="446"/>
  <c r="Q468" i="446"/>
  <c r="P468" i="446"/>
  <c r="R427" i="446"/>
  <c r="O427" i="446"/>
  <c r="Q427" i="446" s="1"/>
  <c r="O302" i="446"/>
  <c r="P302" i="446" s="1"/>
  <c r="R302" i="446"/>
  <c r="O345" i="446"/>
  <c r="R183" i="446"/>
  <c r="R77" i="446"/>
  <c r="O331" i="446"/>
  <c r="P331" i="446" s="1"/>
  <c r="O58" i="446"/>
  <c r="Q58" i="446" s="1"/>
  <c r="Q241" i="446"/>
  <c r="R300" i="446"/>
  <c r="R378" i="446"/>
  <c r="R374" i="446"/>
  <c r="R360" i="446"/>
  <c r="P153" i="446"/>
  <c r="R271" i="446"/>
  <c r="Q174" i="446"/>
  <c r="P420" i="446"/>
  <c r="R117" i="446"/>
  <c r="Q133" i="446"/>
  <c r="R573" i="446"/>
  <c r="R138" i="446"/>
  <c r="R155" i="446"/>
  <c r="Q469" i="446"/>
  <c r="R246" i="446"/>
  <c r="R201" i="446"/>
  <c r="R159" i="446"/>
  <c r="O34" i="446"/>
  <c r="R394" i="446"/>
  <c r="R433" i="446"/>
  <c r="R305" i="446"/>
  <c r="P477" i="446"/>
  <c r="R420" i="446"/>
  <c r="R292" i="446"/>
  <c r="P271" i="446"/>
  <c r="O96" i="446"/>
  <c r="Q96" i="446" s="1"/>
  <c r="R61" i="446"/>
  <c r="O17" i="446"/>
  <c r="Q573" i="446"/>
  <c r="O438" i="446"/>
  <c r="Q438" i="446" s="1"/>
  <c r="P485" i="446"/>
  <c r="Q209" i="446"/>
  <c r="P164" i="446"/>
  <c r="R449" i="446"/>
  <c r="R591" i="446"/>
  <c r="P283" i="446"/>
  <c r="R283" i="446"/>
  <c r="R103" i="446"/>
  <c r="O9" i="446"/>
  <c r="R372" i="446"/>
  <c r="P155" i="446"/>
  <c r="P606" i="446"/>
  <c r="R405" i="446"/>
  <c r="P307" i="446"/>
  <c r="R174" i="446"/>
  <c r="R307" i="446"/>
  <c r="R14" i="446"/>
  <c r="R606" i="446"/>
  <c r="R592" i="446"/>
  <c r="Q405" i="446"/>
  <c r="R386" i="446"/>
  <c r="Q292" i="446"/>
  <c r="P620" i="446"/>
  <c r="P418" i="446"/>
  <c r="R241" i="446"/>
  <c r="R85" i="446"/>
  <c r="R69" i="446"/>
  <c r="R53" i="446"/>
  <c r="R620" i="446"/>
  <c r="R402" i="446"/>
  <c r="P183" i="446"/>
  <c r="P360" i="446"/>
  <c r="Q197" i="446"/>
  <c r="O260" i="446"/>
  <c r="P139" i="446"/>
  <c r="R129" i="446"/>
  <c r="R418" i="446"/>
  <c r="R209" i="446"/>
  <c r="R134" i="446"/>
  <c r="R203" i="446"/>
  <c r="Q134" i="446"/>
  <c r="R118" i="446"/>
  <c r="R107" i="446"/>
  <c r="R29" i="446"/>
  <c r="R13" i="446"/>
  <c r="Q233" i="446"/>
  <c r="Q294" i="446"/>
  <c r="R206" i="446"/>
  <c r="R251" i="446"/>
  <c r="R443" i="446"/>
  <c r="R205" i="446"/>
  <c r="R619" i="446"/>
  <c r="O74" i="446"/>
  <c r="Q74" i="446" s="1"/>
  <c r="R219" i="446"/>
  <c r="Q576" i="446"/>
  <c r="R450" i="446"/>
  <c r="Q437" i="446"/>
  <c r="Q513" i="446"/>
  <c r="Q272" i="446"/>
  <c r="Q205" i="446"/>
  <c r="R173" i="446"/>
  <c r="R169" i="446"/>
  <c r="R469" i="446"/>
  <c r="R453" i="446"/>
  <c r="P395" i="446"/>
  <c r="R166" i="446"/>
  <c r="R142" i="446"/>
  <c r="R291" i="446"/>
  <c r="Q190" i="446"/>
  <c r="R576" i="446"/>
  <c r="P408" i="446"/>
  <c r="Q161" i="446"/>
  <c r="P141" i="446"/>
  <c r="R272" i="446"/>
  <c r="R435" i="446"/>
  <c r="R513" i="446"/>
  <c r="R437" i="446"/>
  <c r="P291" i="446"/>
  <c r="R190" i="446"/>
  <c r="Q166" i="446"/>
  <c r="Q142" i="446"/>
  <c r="O37" i="446"/>
  <c r="P37" i="446" s="1"/>
  <c r="O78" i="446"/>
  <c r="Q78" i="446" s="1"/>
  <c r="O268" i="446"/>
  <c r="O180" i="446"/>
  <c r="P180" i="446" s="1"/>
  <c r="R411" i="446"/>
  <c r="Q425" i="446"/>
  <c r="R555" i="446"/>
  <c r="P203" i="446"/>
  <c r="P422" i="446"/>
  <c r="R410" i="446"/>
  <c r="Q151" i="446"/>
  <c r="O324" i="446"/>
  <c r="P324" i="446" s="1"/>
  <c r="R185" i="446"/>
  <c r="Q120" i="446"/>
  <c r="O507" i="446"/>
  <c r="Q507" i="446" s="1"/>
  <c r="R409" i="446"/>
  <c r="R229" i="446"/>
  <c r="R235" i="446"/>
  <c r="R294" i="446"/>
  <c r="O214" i="446"/>
  <c r="P214" i="446" s="1"/>
  <c r="R517" i="446"/>
  <c r="R425" i="446"/>
  <c r="R193" i="446"/>
  <c r="R299" i="446"/>
  <c r="R21" i="446"/>
  <c r="R70" i="446"/>
  <c r="R62" i="446"/>
  <c r="R54" i="446"/>
  <c r="R46" i="446"/>
  <c r="Q509" i="446"/>
  <c r="P410" i="446"/>
  <c r="R346" i="446"/>
  <c r="Q289" i="446"/>
  <c r="P274" i="446"/>
  <c r="P346" i="446"/>
  <c r="O165" i="446"/>
  <c r="P165" i="446" s="1"/>
  <c r="R120" i="446"/>
  <c r="O116" i="446"/>
  <c r="P116" i="446" s="1"/>
  <c r="R177" i="446"/>
  <c r="H621" i="446"/>
  <c r="R509" i="446"/>
  <c r="R611" i="446"/>
  <c r="R567" i="446"/>
  <c r="P299" i="446"/>
  <c r="O86" i="446"/>
  <c r="Q86" i="446" s="1"/>
  <c r="O22" i="446"/>
  <c r="Q22" i="446" s="1"/>
  <c r="R623" i="446"/>
  <c r="Q505" i="446"/>
  <c r="R390" i="446"/>
  <c r="Q481" i="446"/>
  <c r="R336" i="446"/>
  <c r="Q217" i="446"/>
  <c r="P336" i="446"/>
  <c r="R366" i="446"/>
  <c r="Q310" i="446"/>
  <c r="R282" i="446"/>
  <c r="R274" i="446"/>
  <c r="Q189" i="446"/>
  <c r="R141" i="446"/>
  <c r="P147" i="446"/>
  <c r="R577" i="446"/>
  <c r="R521" i="446"/>
  <c r="R505" i="446"/>
  <c r="R481" i="446"/>
  <c r="R563" i="446"/>
  <c r="R377" i="446"/>
  <c r="R313" i="446"/>
  <c r="R289" i="446"/>
  <c r="P227" i="446"/>
  <c r="R227" i="446"/>
  <c r="R139" i="446"/>
  <c r="Q597" i="446"/>
  <c r="Q517" i="446"/>
  <c r="R422" i="446"/>
  <c r="Q521" i="446"/>
  <c r="P282" i="446"/>
  <c r="R189" i="446"/>
  <c r="P185" i="446"/>
  <c r="Q185" i="446"/>
  <c r="R523" i="446"/>
  <c r="P332" i="446"/>
  <c r="R161" i="446"/>
  <c r="Q300" i="446"/>
  <c r="R589" i="446"/>
  <c r="R541" i="446"/>
  <c r="R445" i="446"/>
  <c r="R515" i="446"/>
  <c r="P387" i="446"/>
  <c r="R387" i="446"/>
  <c r="R332" i="446"/>
  <c r="G612" i="448"/>
  <c r="I622" i="446"/>
  <c r="R401" i="446"/>
  <c r="H495" i="448"/>
  <c r="I618" i="446"/>
  <c r="G608" i="448"/>
  <c r="G610" i="448"/>
  <c r="I620" i="446"/>
  <c r="R602" i="446"/>
  <c r="H619" i="446"/>
  <c r="P622" i="446"/>
  <c r="R597" i="446"/>
  <c r="R533" i="446"/>
  <c r="R477" i="446"/>
  <c r="R419" i="446"/>
  <c r="P411" i="446"/>
  <c r="R359" i="446"/>
  <c r="P235" i="446"/>
  <c r="R351" i="446"/>
  <c r="R327" i="446"/>
  <c r="O339" i="446"/>
  <c r="Q339" i="446" s="1"/>
  <c r="R279" i="446"/>
  <c r="R151" i="446"/>
  <c r="P102" i="446"/>
  <c r="O100" i="446"/>
  <c r="P100" i="446" s="1"/>
  <c r="O5" i="446"/>
  <c r="Q5" i="446" s="1"/>
  <c r="R612" i="446"/>
  <c r="P594" i="446"/>
  <c r="R458" i="446"/>
  <c r="Q397" i="446"/>
  <c r="R392" i="446"/>
  <c r="Q193" i="446"/>
  <c r="Q177" i="446"/>
  <c r="R310" i="446"/>
  <c r="Q308" i="446"/>
  <c r="Q229" i="446"/>
  <c r="R133" i="446"/>
  <c r="Q117" i="446"/>
  <c r="Q390" i="446"/>
  <c r="R421" i="446"/>
  <c r="R397" i="446"/>
  <c r="R395" i="446"/>
  <c r="R225" i="446"/>
  <c r="R197" i="446"/>
  <c r="R191" i="446"/>
  <c r="R175" i="446"/>
  <c r="R147" i="446"/>
  <c r="Q592" i="446"/>
  <c r="P416" i="446"/>
  <c r="P402" i="446"/>
  <c r="O400" i="446"/>
  <c r="Q400" i="446" s="1"/>
  <c r="R318" i="446"/>
  <c r="Q225" i="446"/>
  <c r="P191" i="446"/>
  <c r="P175" i="446"/>
  <c r="R308" i="446"/>
  <c r="R128" i="446"/>
  <c r="P458" i="446"/>
  <c r="R164" i="446"/>
  <c r="R571" i="446"/>
  <c r="O571" i="446"/>
  <c r="Q571" i="446" s="1"/>
  <c r="R547" i="446"/>
  <c r="O547" i="446"/>
  <c r="P547" i="446" s="1"/>
  <c r="O403" i="446"/>
  <c r="R403" i="446"/>
  <c r="O393" i="446"/>
  <c r="P393" i="446" s="1"/>
  <c r="R393" i="446"/>
  <c r="O385" i="446"/>
  <c r="P385" i="446" s="1"/>
  <c r="R385" i="446"/>
  <c r="O604" i="446"/>
  <c r="Q604" i="446" s="1"/>
  <c r="R604" i="446"/>
  <c r="O501" i="446"/>
  <c r="R501" i="446"/>
  <c r="O601" i="446"/>
  <c r="R601" i="446"/>
  <c r="P449" i="446"/>
  <c r="Q449" i="446"/>
  <c r="Q433" i="446"/>
  <c r="P433" i="446"/>
  <c r="O464" i="446"/>
  <c r="Q464" i="446" s="1"/>
  <c r="R464" i="446"/>
  <c r="O398" i="446"/>
  <c r="Q398" i="446" s="1"/>
  <c r="R398" i="446"/>
  <c r="O328" i="446"/>
  <c r="R328" i="446"/>
  <c r="O316" i="446"/>
  <c r="Q316" i="446" s="1"/>
  <c r="R316" i="446"/>
  <c r="O264" i="446"/>
  <c r="R264" i="446"/>
  <c r="O150" i="446"/>
  <c r="R150" i="446"/>
  <c r="O426" i="446"/>
  <c r="R426" i="446"/>
  <c r="O413" i="446"/>
  <c r="R413" i="446"/>
  <c r="O399" i="446"/>
  <c r="R399" i="446"/>
  <c r="P313" i="446"/>
  <c r="Q313" i="446"/>
  <c r="O304" i="446"/>
  <c r="Q304" i="446" s="1"/>
  <c r="R304" i="446"/>
  <c r="O287" i="446"/>
  <c r="R287" i="446"/>
  <c r="O285" i="446"/>
  <c r="R285" i="446"/>
  <c r="Q251" i="446"/>
  <c r="P251" i="446"/>
  <c r="O245" i="446"/>
  <c r="R245" i="446"/>
  <c r="O230" i="446"/>
  <c r="P230" i="446" s="1"/>
  <c r="R230" i="446"/>
  <c r="Q219" i="446"/>
  <c r="P219" i="446"/>
  <c r="O213" i="446"/>
  <c r="R213" i="446"/>
  <c r="O198" i="446"/>
  <c r="P198" i="446" s="1"/>
  <c r="R198" i="446"/>
  <c r="O136" i="446"/>
  <c r="R136" i="446"/>
  <c r="O127" i="446"/>
  <c r="R127" i="446"/>
  <c r="O115" i="446"/>
  <c r="Q115" i="446" s="1"/>
  <c r="R115" i="446"/>
  <c r="O382" i="446"/>
  <c r="P382" i="446" s="1"/>
  <c r="R382" i="446"/>
  <c r="O263" i="446"/>
  <c r="R263" i="446"/>
  <c r="O146" i="446"/>
  <c r="R146" i="446"/>
  <c r="O610" i="446"/>
  <c r="R610" i="446"/>
  <c r="R462" i="446"/>
  <c r="O462" i="446"/>
  <c r="Q462" i="446" s="1"/>
  <c r="P201" i="446"/>
  <c r="Q201" i="446"/>
  <c r="P305" i="446"/>
  <c r="Q305" i="446"/>
  <c r="R41" i="446"/>
  <c r="O41" i="446"/>
  <c r="Q41" i="446" s="1"/>
  <c r="O171" i="446"/>
  <c r="R171" i="446"/>
  <c r="R73" i="446"/>
  <c r="O73" i="446"/>
  <c r="Q73" i="446" s="1"/>
  <c r="R57" i="446"/>
  <c r="O57" i="446"/>
  <c r="P57" i="446" s="1"/>
  <c r="R607" i="446"/>
  <c r="O607" i="446"/>
  <c r="P607" i="446" s="1"/>
  <c r="O493" i="446"/>
  <c r="R493" i="446"/>
  <c r="O145" i="446"/>
  <c r="R145" i="446"/>
  <c r="O600" i="446"/>
  <c r="R600" i="446"/>
  <c r="P138" i="446"/>
  <c r="Q138" i="446"/>
  <c r="O269" i="446"/>
  <c r="R269" i="446"/>
  <c r="O6" i="446"/>
  <c r="Q6" i="446" s="1"/>
  <c r="R6" i="446"/>
  <c r="O391" i="446"/>
  <c r="R391" i="446"/>
  <c r="R594" i="446"/>
  <c r="R276" i="446"/>
  <c r="P128" i="446"/>
  <c r="Q128" i="446"/>
  <c r="O113" i="446"/>
  <c r="R113" i="446"/>
  <c r="O613" i="446"/>
  <c r="R613" i="446"/>
  <c r="P377" i="446"/>
  <c r="Q377" i="446"/>
  <c r="O452" i="446"/>
  <c r="R452" i="446"/>
  <c r="Q450" i="446"/>
  <c r="P450" i="446"/>
  <c r="O344" i="446"/>
  <c r="R344" i="446"/>
  <c r="O334" i="446"/>
  <c r="R334" i="446"/>
  <c r="P318" i="446"/>
  <c r="Q318" i="446"/>
  <c r="P276" i="446"/>
  <c r="Q276" i="446"/>
  <c r="Q623" i="446"/>
  <c r="P623" i="446"/>
  <c r="P612" i="446"/>
  <c r="Q612" i="446"/>
  <c r="O590" i="446"/>
  <c r="R590" i="446"/>
  <c r="P589" i="446"/>
  <c r="Q589" i="446"/>
  <c r="O582" i="446"/>
  <c r="R582" i="446"/>
  <c r="O580" i="446"/>
  <c r="R580" i="446"/>
  <c r="O578" i="446"/>
  <c r="R578" i="446"/>
  <c r="P577" i="446"/>
  <c r="Q577" i="446"/>
  <c r="P541" i="446"/>
  <c r="Q541" i="446"/>
  <c r="P533" i="446"/>
  <c r="Q533" i="446"/>
  <c r="Q586" i="446"/>
  <c r="P586" i="446"/>
  <c r="Q568" i="446"/>
  <c r="P568" i="446"/>
  <c r="Q566" i="446"/>
  <c r="P566" i="446"/>
  <c r="Q556" i="446"/>
  <c r="P556" i="446"/>
  <c r="Q546" i="446"/>
  <c r="P546" i="446"/>
  <c r="Q538" i="446"/>
  <c r="P538" i="446"/>
  <c r="Q534" i="446"/>
  <c r="P534" i="446"/>
  <c r="Q532" i="446"/>
  <c r="P532" i="446"/>
  <c r="Q528" i="446"/>
  <c r="P528" i="446"/>
  <c r="O524" i="446"/>
  <c r="R524" i="446"/>
  <c r="O510" i="446"/>
  <c r="R510" i="446"/>
  <c r="Q506" i="446"/>
  <c r="P506" i="446"/>
  <c r="Q502" i="446"/>
  <c r="P502" i="446"/>
  <c r="Q474" i="446"/>
  <c r="P474" i="446"/>
  <c r="Q470" i="446"/>
  <c r="P470" i="446"/>
  <c r="P453" i="446"/>
  <c r="Q453" i="446"/>
  <c r="Q570" i="446"/>
  <c r="P570" i="446"/>
  <c r="Q560" i="446"/>
  <c r="P560" i="446"/>
  <c r="Q558" i="446"/>
  <c r="P558" i="446"/>
  <c r="Q548" i="446"/>
  <c r="P548" i="446"/>
  <c r="Q530" i="446"/>
  <c r="P530" i="446"/>
  <c r="Q522" i="446"/>
  <c r="P522" i="446"/>
  <c r="O516" i="446"/>
  <c r="R516" i="446"/>
  <c r="Q482" i="446"/>
  <c r="P482" i="446"/>
  <c r="Q478" i="446"/>
  <c r="P478" i="446"/>
  <c r="P445" i="446"/>
  <c r="Q445" i="446"/>
  <c r="Q572" i="446"/>
  <c r="P572" i="446"/>
  <c r="Q562" i="446"/>
  <c r="P562" i="446"/>
  <c r="Q552" i="446"/>
  <c r="P552" i="446"/>
  <c r="Q550" i="446"/>
  <c r="P550" i="446"/>
  <c r="O526" i="446"/>
  <c r="R526" i="446"/>
  <c r="Q514" i="446"/>
  <c r="P514" i="446"/>
  <c r="O508" i="446"/>
  <c r="R508" i="446"/>
  <c r="Q490" i="446"/>
  <c r="P490" i="446"/>
  <c r="Q486" i="446"/>
  <c r="P486" i="446"/>
  <c r="Q584" i="446"/>
  <c r="P584" i="446"/>
  <c r="Q564" i="446"/>
  <c r="P564" i="446"/>
  <c r="Q554" i="446"/>
  <c r="P554" i="446"/>
  <c r="Q544" i="446"/>
  <c r="P544" i="446"/>
  <c r="Q542" i="446"/>
  <c r="P542" i="446"/>
  <c r="Q540" i="446"/>
  <c r="P540" i="446"/>
  <c r="Q536" i="446"/>
  <c r="P536" i="446"/>
  <c r="O518" i="446"/>
  <c r="R518" i="446"/>
  <c r="Q498" i="446"/>
  <c r="P498" i="446"/>
  <c r="Q494" i="446"/>
  <c r="P494" i="446"/>
  <c r="Q466" i="446"/>
  <c r="P466" i="446"/>
  <c r="O454" i="446"/>
  <c r="R454" i="446"/>
  <c r="O436" i="446"/>
  <c r="R436" i="446"/>
  <c r="P421" i="446"/>
  <c r="Q421" i="446"/>
  <c r="O417" i="446"/>
  <c r="R417" i="446"/>
  <c r="O412" i="446"/>
  <c r="R412" i="446"/>
  <c r="P409" i="446"/>
  <c r="Q409" i="446"/>
  <c r="O404" i="446"/>
  <c r="R404" i="446"/>
  <c r="P401" i="446"/>
  <c r="Q401" i="446"/>
  <c r="Q460" i="446"/>
  <c r="P460" i="446"/>
  <c r="Q428" i="446"/>
  <c r="P428" i="446"/>
  <c r="Q414" i="446"/>
  <c r="P414" i="446"/>
  <c r="Q406" i="446"/>
  <c r="P406" i="446"/>
  <c r="Q376" i="446"/>
  <c r="P376" i="446"/>
  <c r="Q394" i="446"/>
  <c r="P394" i="446"/>
  <c r="Q392" i="446"/>
  <c r="P392" i="446"/>
  <c r="Q386" i="446"/>
  <c r="P386" i="446"/>
  <c r="Q380" i="446"/>
  <c r="P380" i="446"/>
  <c r="P374" i="446"/>
  <c r="Q374" i="446"/>
  <c r="Q364" i="446"/>
  <c r="P364" i="446"/>
  <c r="Q424" i="446"/>
  <c r="P424" i="446"/>
  <c r="O396" i="446"/>
  <c r="R396" i="446"/>
  <c r="O388" i="446"/>
  <c r="R388" i="446"/>
  <c r="Q384" i="446"/>
  <c r="P384" i="446"/>
  <c r="P378" i="446"/>
  <c r="Q378" i="446"/>
  <c r="Q368" i="446"/>
  <c r="P368" i="446"/>
  <c r="P362" i="446"/>
  <c r="Q362" i="446"/>
  <c r="Q446" i="446"/>
  <c r="P446" i="446"/>
  <c r="Q372" i="446"/>
  <c r="P372" i="446"/>
  <c r="P366" i="446"/>
  <c r="Q366" i="446"/>
  <c r="Q342" i="446"/>
  <c r="P342" i="446"/>
  <c r="Q340" i="446"/>
  <c r="P340" i="446"/>
  <c r="Q322" i="446"/>
  <c r="P322" i="446"/>
  <c r="Q312" i="446"/>
  <c r="P312" i="446"/>
  <c r="Q306" i="446"/>
  <c r="P306" i="446"/>
  <c r="Q254" i="446"/>
  <c r="P254" i="446"/>
  <c r="Q250" i="446"/>
  <c r="P250" i="446"/>
  <c r="Q238" i="446"/>
  <c r="P238" i="446"/>
  <c r="Q234" i="446"/>
  <c r="P234" i="446"/>
  <c r="Q222" i="446"/>
  <c r="P222" i="446"/>
  <c r="Q218" i="446"/>
  <c r="P218" i="446"/>
  <c r="Q206" i="446"/>
  <c r="P206" i="446"/>
  <c r="Q202" i="446"/>
  <c r="P202" i="446"/>
  <c r="Q188" i="446"/>
  <c r="P188" i="446"/>
  <c r="O160" i="446"/>
  <c r="R160" i="446"/>
  <c r="Q358" i="446"/>
  <c r="P358" i="446"/>
  <c r="Q356" i="446"/>
  <c r="P356" i="446"/>
  <c r="Q296" i="446"/>
  <c r="P296" i="446"/>
  <c r="Q290" i="446"/>
  <c r="P290" i="446"/>
  <c r="P248" i="446"/>
  <c r="Q248" i="446"/>
  <c r="Q244" i="446"/>
  <c r="P244" i="446"/>
  <c r="P232" i="446"/>
  <c r="Q232" i="446"/>
  <c r="Q228" i="446"/>
  <c r="P228" i="446"/>
  <c r="P216" i="446"/>
  <c r="Q216" i="446"/>
  <c r="Q212" i="446"/>
  <c r="P212" i="446"/>
  <c r="P200" i="446"/>
  <c r="Q200" i="446"/>
  <c r="Q196" i="446"/>
  <c r="P196" i="446"/>
  <c r="P173" i="446"/>
  <c r="Q173" i="446"/>
  <c r="O137" i="446"/>
  <c r="R137" i="446"/>
  <c r="Q348" i="446"/>
  <c r="P348" i="446"/>
  <c r="Q314" i="446"/>
  <c r="P314" i="446"/>
  <c r="Q246" i="446"/>
  <c r="P246" i="446"/>
  <c r="Q242" i="446"/>
  <c r="P242" i="446"/>
  <c r="Q226" i="446"/>
  <c r="P226" i="446"/>
  <c r="Q210" i="446"/>
  <c r="P210" i="446"/>
  <c r="Q194" i="446"/>
  <c r="P194" i="446"/>
  <c r="P184" i="446"/>
  <c r="Q184" i="446"/>
  <c r="O176" i="446"/>
  <c r="R176" i="446"/>
  <c r="Q330" i="446"/>
  <c r="P330" i="446"/>
  <c r="Q320" i="446"/>
  <c r="P320" i="446"/>
  <c r="Q298" i="446"/>
  <c r="P298" i="446"/>
  <c r="Q288" i="446"/>
  <c r="P288" i="446"/>
  <c r="Q270" i="446"/>
  <c r="P270" i="446"/>
  <c r="Q262" i="446"/>
  <c r="P262" i="446"/>
  <c r="Q258" i="446"/>
  <c r="P258" i="446"/>
  <c r="P256" i="446"/>
  <c r="Q256" i="446"/>
  <c r="Q252" i="446"/>
  <c r="P252" i="446"/>
  <c r="P240" i="446"/>
  <c r="Q240" i="446"/>
  <c r="Q236" i="446"/>
  <c r="P236" i="446"/>
  <c r="P224" i="446"/>
  <c r="Q224" i="446"/>
  <c r="Q220" i="446"/>
  <c r="P220" i="446"/>
  <c r="P208" i="446"/>
  <c r="Q208" i="446"/>
  <c r="Q204" i="446"/>
  <c r="P204" i="446"/>
  <c r="P192" i="446"/>
  <c r="Q192" i="446"/>
  <c r="O168" i="446"/>
  <c r="R168" i="446"/>
  <c r="P121" i="446"/>
  <c r="Q121" i="446"/>
  <c r="Q112" i="446"/>
  <c r="P112" i="446"/>
  <c r="P129" i="446"/>
  <c r="Q129" i="446"/>
  <c r="P105" i="446"/>
  <c r="Q105" i="446"/>
  <c r="P125" i="446"/>
  <c r="Q125" i="446"/>
  <c r="P109" i="446"/>
  <c r="Q109" i="446"/>
  <c r="Q619" i="446"/>
  <c r="P619" i="446"/>
  <c r="Q603" i="446"/>
  <c r="P603" i="446"/>
  <c r="Q579" i="446"/>
  <c r="P579" i="446"/>
  <c r="Q559" i="446"/>
  <c r="P559" i="446"/>
  <c r="Q543" i="446"/>
  <c r="P543" i="446"/>
  <c r="Q419" i="446"/>
  <c r="P419" i="446"/>
  <c r="Q611" i="446"/>
  <c r="P611" i="446"/>
  <c r="Q563" i="446"/>
  <c r="P563" i="446"/>
  <c r="Q539" i="446"/>
  <c r="P539" i="446"/>
  <c r="Q531" i="446"/>
  <c r="P531" i="446"/>
  <c r="Q523" i="446"/>
  <c r="P523" i="446"/>
  <c r="Q515" i="446"/>
  <c r="P515" i="446"/>
  <c r="Q499" i="446"/>
  <c r="P499" i="446"/>
  <c r="Q491" i="446"/>
  <c r="P491" i="446"/>
  <c r="Q483" i="446"/>
  <c r="P483" i="446"/>
  <c r="Q475" i="446"/>
  <c r="P475" i="446"/>
  <c r="Q467" i="446"/>
  <c r="P467" i="446"/>
  <c r="Q459" i="446"/>
  <c r="P459" i="446"/>
  <c r="Q443" i="446"/>
  <c r="P443" i="446"/>
  <c r="Q435" i="446"/>
  <c r="P435" i="446"/>
  <c r="Q615" i="446"/>
  <c r="P615" i="446"/>
  <c r="Q595" i="446"/>
  <c r="P595" i="446"/>
  <c r="Q591" i="446"/>
  <c r="P591" i="446"/>
  <c r="Q583" i="446"/>
  <c r="P583" i="446"/>
  <c r="Q567" i="446"/>
  <c r="P567" i="446"/>
  <c r="Q551" i="446"/>
  <c r="P551" i="446"/>
  <c r="Q621" i="446"/>
  <c r="P621" i="446"/>
  <c r="Q599" i="446"/>
  <c r="P599" i="446"/>
  <c r="Q587" i="446"/>
  <c r="P587" i="446"/>
  <c r="Q575" i="446"/>
  <c r="P575" i="446"/>
  <c r="Q555" i="446"/>
  <c r="P555" i="446"/>
  <c r="Q535" i="446"/>
  <c r="P535" i="446"/>
  <c r="Q527" i="446"/>
  <c r="P527" i="446"/>
  <c r="Q519" i="446"/>
  <c r="P519" i="446"/>
  <c r="Q511" i="446"/>
  <c r="P511" i="446"/>
  <c r="Q503" i="446"/>
  <c r="P503" i="446"/>
  <c r="Q495" i="446"/>
  <c r="P495" i="446"/>
  <c r="Q487" i="446"/>
  <c r="P487" i="446"/>
  <c r="Q479" i="446"/>
  <c r="P479" i="446"/>
  <c r="Q471" i="446"/>
  <c r="P471" i="446"/>
  <c r="Q463" i="446"/>
  <c r="P463" i="446"/>
  <c r="Q455" i="446"/>
  <c r="P455" i="446"/>
  <c r="Q447" i="446"/>
  <c r="P447" i="446"/>
  <c r="Q439" i="446"/>
  <c r="P439" i="446"/>
  <c r="Q423" i="446"/>
  <c r="P423" i="446"/>
  <c r="Q379" i="446"/>
  <c r="P379" i="446"/>
  <c r="Q371" i="446"/>
  <c r="P371" i="446"/>
  <c r="P359" i="446"/>
  <c r="Q359" i="446"/>
  <c r="P357" i="446"/>
  <c r="Q357" i="446"/>
  <c r="P343" i="446"/>
  <c r="Q343" i="446"/>
  <c r="P341" i="446"/>
  <c r="Q341" i="446"/>
  <c r="P363" i="446"/>
  <c r="Q363" i="446"/>
  <c r="P361" i="446"/>
  <c r="Q361" i="446"/>
  <c r="P347" i="446"/>
  <c r="Q347" i="446"/>
  <c r="Q375" i="446"/>
  <c r="P375" i="446"/>
  <c r="Q367" i="446"/>
  <c r="P367" i="446"/>
  <c r="P351" i="446"/>
  <c r="Q351" i="446"/>
  <c r="P349" i="446"/>
  <c r="Q349" i="446"/>
  <c r="P335" i="446"/>
  <c r="Q335" i="446"/>
  <c r="P333" i="446"/>
  <c r="Q333" i="446"/>
  <c r="P329" i="446"/>
  <c r="Q329" i="446"/>
  <c r="P327" i="446"/>
  <c r="Q327" i="446"/>
  <c r="P325" i="446"/>
  <c r="Q325" i="446"/>
  <c r="P323" i="446"/>
  <c r="Q323" i="446"/>
  <c r="P355" i="446"/>
  <c r="Q355" i="446"/>
  <c r="P353" i="446"/>
  <c r="Q353" i="446"/>
  <c r="P337" i="446"/>
  <c r="Q337" i="446"/>
  <c r="P122" i="446"/>
  <c r="Q122" i="446"/>
  <c r="N625" i="446"/>
  <c r="N626" i="446" s="1"/>
  <c r="N627" i="446"/>
  <c r="R3" i="446"/>
  <c r="O3" i="446"/>
  <c r="P111" i="446"/>
  <c r="Q111" i="446"/>
  <c r="P126" i="446"/>
  <c r="Q126" i="446"/>
  <c r="Q119" i="446"/>
  <c r="P119" i="446"/>
  <c r="Q107" i="446"/>
  <c r="P107" i="446"/>
  <c r="Q103" i="446"/>
  <c r="P103" i="446"/>
  <c r="J630" i="446"/>
  <c r="J626" i="446"/>
  <c r="Q85" i="446"/>
  <c r="P85" i="446"/>
  <c r="Q81" i="446"/>
  <c r="P81" i="446"/>
  <c r="Q77" i="446"/>
  <c r="P77" i="446"/>
  <c r="Q69" i="446"/>
  <c r="P69" i="446"/>
  <c r="Q65" i="446"/>
  <c r="P65" i="446"/>
  <c r="Q61" i="446"/>
  <c r="P61" i="446"/>
  <c r="Q53" i="446"/>
  <c r="P53" i="446"/>
  <c r="Q49" i="446"/>
  <c r="P49" i="446"/>
  <c r="Q45" i="446"/>
  <c r="P45" i="446"/>
  <c r="Q33" i="446"/>
  <c r="P33" i="446"/>
  <c r="Q29" i="446"/>
  <c r="P29" i="446"/>
  <c r="Q25" i="446"/>
  <c r="P25" i="446"/>
  <c r="Q21" i="446"/>
  <c r="P21" i="446"/>
  <c r="Q13" i="446"/>
  <c r="P13" i="446"/>
  <c r="P101" i="446"/>
  <c r="Q101" i="446"/>
  <c r="P97" i="446"/>
  <c r="Q97" i="446"/>
  <c r="P93" i="446"/>
  <c r="Q93" i="446"/>
  <c r="Q90" i="446"/>
  <c r="P90" i="446"/>
  <c r="Q82" i="446"/>
  <c r="P82" i="446"/>
  <c r="Q70" i="446"/>
  <c r="P70" i="446"/>
  <c r="Q66" i="446"/>
  <c r="P66" i="446"/>
  <c r="Q62" i="446"/>
  <c r="P62" i="446"/>
  <c r="Q54" i="446"/>
  <c r="P54" i="446"/>
  <c r="Q50" i="446"/>
  <c r="P50" i="446"/>
  <c r="Q46" i="446"/>
  <c r="P46" i="446"/>
  <c r="Q42" i="446"/>
  <c r="P42" i="446"/>
  <c r="Q38" i="446"/>
  <c r="P38" i="446"/>
  <c r="Q30" i="446"/>
  <c r="P30" i="446"/>
  <c r="Q26" i="446"/>
  <c r="P26" i="446"/>
  <c r="Q18" i="446"/>
  <c r="P18" i="446"/>
  <c r="Q14" i="446"/>
  <c r="P14" i="446"/>
  <c r="Q10" i="446"/>
  <c r="P10" i="446"/>
  <c r="Q91" i="446"/>
  <c r="P91" i="446"/>
  <c r="Q87" i="446"/>
  <c r="P87" i="446"/>
  <c r="Q83" i="446"/>
  <c r="P83" i="446"/>
  <c r="Q79" i="446"/>
  <c r="P79" i="446"/>
  <c r="Q75" i="446"/>
  <c r="P75" i="446"/>
  <c r="Q71" i="446"/>
  <c r="P71" i="446"/>
  <c r="Q67" i="446"/>
  <c r="P67" i="446"/>
  <c r="Q63" i="446"/>
  <c r="P63" i="446"/>
  <c r="Q59" i="446"/>
  <c r="P59" i="446"/>
  <c r="Q55" i="446"/>
  <c r="P55" i="446"/>
  <c r="Q51" i="446"/>
  <c r="P51" i="446"/>
  <c r="Q47" i="446"/>
  <c r="P47" i="446"/>
  <c r="Q43" i="446"/>
  <c r="P43" i="446"/>
  <c r="Q39" i="446"/>
  <c r="P39" i="446"/>
  <c r="Q35" i="446"/>
  <c r="P35" i="446"/>
  <c r="Q31" i="446"/>
  <c r="P31" i="446"/>
  <c r="Q27" i="446"/>
  <c r="P27" i="446"/>
  <c r="Q23" i="446"/>
  <c r="P23" i="446"/>
  <c r="Q19" i="446"/>
  <c r="P19" i="446"/>
  <c r="Q15" i="446"/>
  <c r="P15" i="446"/>
  <c r="Q11" i="446"/>
  <c r="P11" i="446"/>
  <c r="Q7" i="446"/>
  <c r="P7" i="446"/>
  <c r="P99" i="446"/>
  <c r="Q99" i="446"/>
  <c r="P95" i="446"/>
  <c r="Q95" i="446"/>
  <c r="Q92" i="446"/>
  <c r="P92" i="446"/>
  <c r="Q88" i="446"/>
  <c r="P88" i="446"/>
  <c r="Q84" i="446"/>
  <c r="P84" i="446"/>
  <c r="Q80" i="446"/>
  <c r="P80" i="446"/>
  <c r="Q76" i="446"/>
  <c r="P76" i="446"/>
  <c r="Q72" i="446"/>
  <c r="P72" i="446"/>
  <c r="Q68" i="446"/>
  <c r="P68" i="446"/>
  <c r="Q64" i="446"/>
  <c r="P64" i="446"/>
  <c r="Q60" i="446"/>
  <c r="P60" i="446"/>
  <c r="Q56" i="446"/>
  <c r="P56" i="446"/>
  <c r="Q52" i="446"/>
  <c r="P52" i="446"/>
  <c r="Q48" i="446"/>
  <c r="P48" i="446"/>
  <c r="Q44" i="446"/>
  <c r="P44" i="446"/>
  <c r="Q40" i="446"/>
  <c r="P40" i="446"/>
  <c r="Q36" i="446"/>
  <c r="P36" i="446"/>
  <c r="Q32" i="446"/>
  <c r="P32" i="446"/>
  <c r="Q28" i="446"/>
  <c r="P28" i="446"/>
  <c r="Q24" i="446"/>
  <c r="P24" i="446"/>
  <c r="Q20" i="446"/>
  <c r="P20" i="446"/>
  <c r="Q16" i="446"/>
  <c r="P16" i="446"/>
  <c r="Q12" i="446"/>
  <c r="P12" i="446"/>
  <c r="Q8" i="446"/>
  <c r="P8" i="446"/>
  <c r="Q4" i="446"/>
  <c r="P4" i="446"/>
  <c r="K280" i="447" l="1"/>
  <c r="K281" i="447" s="1"/>
  <c r="H512" i="448"/>
  <c r="H510" i="448"/>
  <c r="O3" i="448"/>
  <c r="M614" i="448"/>
  <c r="M615" i="448" s="1"/>
  <c r="H525" i="448"/>
  <c r="H521" i="448"/>
  <c r="H497" i="448"/>
  <c r="P370" i="446"/>
  <c r="Q431" i="446"/>
  <c r="Q331" i="446"/>
  <c r="P451" i="446"/>
  <c r="Q302" i="446"/>
  <c r="P96" i="446"/>
  <c r="P438" i="446"/>
  <c r="Q37" i="446"/>
  <c r="Q260" i="446"/>
  <c r="P260" i="446"/>
  <c r="Q17" i="446"/>
  <c r="P17" i="446"/>
  <c r="P345" i="446"/>
  <c r="Q345" i="446"/>
  <c r="Q34" i="446"/>
  <c r="P34" i="446"/>
  <c r="P89" i="446"/>
  <c r="P427" i="446"/>
  <c r="P58" i="446"/>
  <c r="Q268" i="446"/>
  <c r="P268" i="446"/>
  <c r="Q9" i="446"/>
  <c r="P9" i="446"/>
  <c r="P86" i="446"/>
  <c r="P507" i="446"/>
  <c r="Q324" i="446"/>
  <c r="P74" i="446"/>
  <c r="Q116" i="446"/>
  <c r="P78" i="446"/>
  <c r="Q165" i="446"/>
  <c r="P158" i="446"/>
  <c r="Q158" i="446"/>
  <c r="Q441" i="446"/>
  <c r="P441" i="446"/>
  <c r="P465" i="446"/>
  <c r="Q465" i="446"/>
  <c r="P593" i="446"/>
  <c r="Q593" i="446"/>
  <c r="Q124" i="446"/>
  <c r="P124" i="446"/>
  <c r="P143" i="446"/>
  <c r="Q143" i="446"/>
  <c r="Q315" i="446"/>
  <c r="P315" i="446"/>
  <c r="P181" i="446"/>
  <c r="Q181" i="446"/>
  <c r="P321" i="446"/>
  <c r="Q321" i="446"/>
  <c r="Q608" i="446"/>
  <c r="P608" i="446"/>
  <c r="Q352" i="446"/>
  <c r="P352" i="446"/>
  <c r="P525" i="446"/>
  <c r="Q525" i="446"/>
  <c r="Q214" i="446"/>
  <c r="P114" i="446"/>
  <c r="Q114" i="446"/>
  <c r="Q444" i="446"/>
  <c r="P444" i="446"/>
  <c r="P108" i="446"/>
  <c r="Q108" i="446"/>
  <c r="Q286" i="446"/>
  <c r="P286" i="446"/>
  <c r="P249" i="446"/>
  <c r="Q249" i="446"/>
  <c r="Q167" i="446"/>
  <c r="P167" i="446"/>
  <c r="P280" i="446"/>
  <c r="Q280" i="446"/>
  <c r="P571" i="446"/>
  <c r="P462" i="446"/>
  <c r="Q57" i="446"/>
  <c r="P400" i="446"/>
  <c r="I625" i="446"/>
  <c r="I630" i="446" s="1"/>
  <c r="P115" i="446"/>
  <c r="Q180" i="446"/>
  <c r="P22" i="446"/>
  <c r="P5" i="446"/>
  <c r="Q230" i="446"/>
  <c r="P6" i="446"/>
  <c r="Q198" i="446"/>
  <c r="P304" i="446"/>
  <c r="Q382" i="446"/>
  <c r="Q385" i="446"/>
  <c r="P398" i="446"/>
  <c r="P41" i="446"/>
  <c r="P73" i="446"/>
  <c r="Q100" i="446"/>
  <c r="P339" i="446"/>
  <c r="Q547" i="446"/>
  <c r="Q607" i="446"/>
  <c r="Q393" i="446"/>
  <c r="P316" i="446"/>
  <c r="P604" i="446"/>
  <c r="G614" i="448"/>
  <c r="P464" i="446"/>
  <c r="I627" i="446"/>
  <c r="H627" i="446"/>
  <c r="H625" i="446"/>
  <c r="H630" i="446" s="1"/>
  <c r="P493" i="446"/>
  <c r="Q493" i="446"/>
  <c r="Q285" i="446"/>
  <c r="P285" i="446"/>
  <c r="Q426" i="446"/>
  <c r="P426" i="446"/>
  <c r="Q328" i="446"/>
  <c r="P328" i="446"/>
  <c r="Q501" i="446"/>
  <c r="P501" i="446"/>
  <c r="Q403" i="446"/>
  <c r="P403" i="446"/>
  <c r="Q145" i="446"/>
  <c r="P145" i="446"/>
  <c r="Q136" i="446"/>
  <c r="P136" i="446"/>
  <c r="P413" i="446"/>
  <c r="Q413" i="446"/>
  <c r="P150" i="446"/>
  <c r="Q150" i="446"/>
  <c r="Q391" i="446"/>
  <c r="P391" i="446"/>
  <c r="P269" i="446"/>
  <c r="Q269" i="446"/>
  <c r="P600" i="446"/>
  <c r="Q600" i="446"/>
  <c r="Q171" i="446"/>
  <c r="P171" i="446"/>
  <c r="Q610" i="446"/>
  <c r="P610" i="446"/>
  <c r="P146" i="446"/>
  <c r="Q146" i="446"/>
  <c r="Q263" i="446"/>
  <c r="P263" i="446"/>
  <c r="P127" i="446"/>
  <c r="Q127" i="446"/>
  <c r="P213" i="446"/>
  <c r="Q213" i="446"/>
  <c r="P245" i="446"/>
  <c r="Q245" i="446"/>
  <c r="Q287" i="446"/>
  <c r="P287" i="446"/>
  <c r="Q399" i="446"/>
  <c r="P399" i="446"/>
  <c r="P264" i="446"/>
  <c r="Q264" i="446"/>
  <c r="P601" i="446"/>
  <c r="Q601" i="446"/>
  <c r="Q334" i="446"/>
  <c r="P334" i="446"/>
  <c r="Q344" i="446"/>
  <c r="P344" i="446"/>
  <c r="Q452" i="446"/>
  <c r="P452" i="446"/>
  <c r="P613" i="446"/>
  <c r="Q613" i="446"/>
  <c r="P113" i="446"/>
  <c r="Q113" i="446"/>
  <c r="N3" i="447"/>
  <c r="M3" i="447"/>
  <c r="P417" i="446"/>
  <c r="Q417" i="446"/>
  <c r="Q168" i="446"/>
  <c r="P168" i="446"/>
  <c r="Q176" i="446"/>
  <c r="P176" i="446"/>
  <c r="P137" i="446"/>
  <c r="Q137" i="446"/>
  <c r="Q160" i="446"/>
  <c r="P160" i="446"/>
  <c r="Q388" i="446"/>
  <c r="P388" i="446"/>
  <c r="Q396" i="446"/>
  <c r="P396" i="446"/>
  <c r="Q404" i="446"/>
  <c r="P404" i="446"/>
  <c r="Q412" i="446"/>
  <c r="P412" i="446"/>
  <c r="Q436" i="446"/>
  <c r="P436" i="446"/>
  <c r="Q454" i="446"/>
  <c r="P454" i="446"/>
  <c r="Q518" i="446"/>
  <c r="P518" i="446"/>
  <c r="Q508" i="446"/>
  <c r="P508" i="446"/>
  <c r="Q526" i="446"/>
  <c r="P526" i="446"/>
  <c r="Q516" i="446"/>
  <c r="P516" i="446"/>
  <c r="Q510" i="446"/>
  <c r="P510" i="446"/>
  <c r="Q524" i="446"/>
  <c r="P524" i="446"/>
  <c r="Q578" i="446"/>
  <c r="P578" i="446"/>
  <c r="Q580" i="446"/>
  <c r="P580" i="446"/>
  <c r="Q582" i="446"/>
  <c r="P582" i="446"/>
  <c r="Q590" i="446"/>
  <c r="P590" i="446"/>
  <c r="Q3" i="446"/>
  <c r="P3" i="446"/>
  <c r="R627" i="446"/>
  <c r="R625" i="446"/>
  <c r="H614" i="448" l="1"/>
  <c r="D774" i="553" l="1"/>
  <c r="D49" i="553"/>
  <c r="D817" i="553"/>
  <c r="D792" i="553"/>
  <c r="D1053" i="553"/>
  <c r="D835" i="553"/>
  <c r="D830" i="553"/>
  <c r="D808" i="553"/>
  <c r="D832" i="553"/>
  <c r="D834" i="553"/>
  <c r="D1015" i="553"/>
  <c r="D825" i="553"/>
  <c r="D793" i="553"/>
  <c r="D769" i="553"/>
  <c r="D821" i="553"/>
  <c r="D640" i="553"/>
  <c r="D831" i="553"/>
  <c r="D770" i="553"/>
  <c r="D450" i="553"/>
  <c r="D112" i="553"/>
  <c r="D253" i="553"/>
  <c r="D800" i="553"/>
  <c r="D1065" i="553"/>
  <c r="D1075" i="553"/>
  <c r="D1071" i="553"/>
  <c r="D1066" i="553"/>
  <c r="D1076" i="553"/>
  <c r="D1067" i="553"/>
  <c r="D1070" i="553"/>
  <c r="D1068" i="553"/>
  <c r="D1069" i="553"/>
  <c r="D1072" i="553"/>
  <c r="D981" i="553"/>
  <c r="D270" i="553"/>
  <c r="D537" i="553"/>
  <c r="D454" i="553"/>
  <c r="D912" i="553"/>
  <c r="D331" i="553"/>
  <c r="D188" i="553"/>
  <c r="D25" i="553"/>
  <c r="D815" i="553"/>
  <c r="D820" i="553"/>
  <c r="D881" i="553"/>
  <c r="D687" i="553"/>
  <c r="D486" i="553"/>
  <c r="D613" i="553"/>
  <c r="D653" i="553"/>
  <c r="D426" i="553"/>
  <c r="D214" i="553"/>
  <c r="D665" i="553"/>
  <c r="D843" i="553"/>
  <c r="D689" i="553"/>
  <c r="D848" i="553"/>
  <c r="D853" i="553"/>
  <c r="D278" i="553"/>
  <c r="D630" i="553"/>
  <c r="D16" i="553"/>
  <c r="D1085" i="553"/>
  <c r="D1003" i="553"/>
  <c r="D914" i="553"/>
  <c r="D190" i="553"/>
  <c r="D879" i="553"/>
  <c r="D151" i="553"/>
  <c r="D964" i="553"/>
  <c r="D21" i="553"/>
  <c r="D1052" i="553"/>
  <c r="D860" i="553"/>
  <c r="D945" i="553"/>
  <c r="D438" i="553"/>
  <c r="D850" i="553"/>
  <c r="D31" i="553"/>
  <c r="D95" i="553"/>
  <c r="D159" i="553"/>
  <c r="D223" i="553"/>
  <c r="D287" i="553"/>
  <c r="D351" i="553"/>
  <c r="D415" i="553"/>
  <c r="D479" i="553"/>
  <c r="D543" i="553"/>
  <c r="D24" i="553"/>
  <c r="D88" i="553"/>
  <c r="D152" i="553"/>
  <c r="D280" i="553"/>
  <c r="D344" i="553"/>
  <c r="D408" i="553"/>
  <c r="D33" i="553"/>
  <c r="D97" i="553"/>
  <c r="D289" i="553"/>
  <c r="D353" i="553"/>
  <c r="D417" i="553"/>
  <c r="D481" i="553"/>
  <c r="D545" i="553"/>
  <c r="D50" i="553"/>
  <c r="D114" i="553"/>
  <c r="D178" i="553"/>
  <c r="D242" i="553"/>
  <c r="D306" i="553"/>
  <c r="D370" i="553"/>
  <c r="D434" i="553"/>
  <c r="D498" i="553"/>
  <c r="D19" i="553"/>
  <c r="D83" i="553"/>
  <c r="D211" i="553"/>
  <c r="D275" i="553"/>
  <c r="D339" i="553"/>
  <c r="D403" i="553"/>
  <c r="D659" i="553"/>
  <c r="D68" i="553"/>
  <c r="D132" i="553"/>
  <c r="D196" i="553"/>
  <c r="D260" i="553"/>
  <c r="D324" i="553"/>
  <c r="D388" i="553"/>
  <c r="D452" i="553"/>
  <c r="D516" i="553"/>
  <c r="D580" i="553"/>
  <c r="D644" i="553"/>
  <c r="D29" i="553"/>
  <c r="D93" i="553"/>
  <c r="D157" i="553"/>
  <c r="D285" i="553"/>
  <c r="D349" i="553"/>
  <c r="D413" i="553"/>
  <c r="D477" i="553"/>
  <c r="D541" i="553"/>
  <c r="D70" i="553"/>
  <c r="D134" i="553"/>
  <c r="D478" i="553"/>
  <c r="D656" i="553"/>
  <c r="D39" i="553"/>
  <c r="D103" i="553"/>
  <c r="D167" i="553"/>
  <c r="D231" i="553"/>
  <c r="D295" i="553"/>
  <c r="D359" i="553"/>
  <c r="D423" i="553"/>
  <c r="D487" i="553"/>
  <c r="D551" i="553"/>
  <c r="D615" i="553"/>
  <c r="D32" i="553"/>
  <c r="D96" i="553"/>
  <c r="D160" i="553"/>
  <c r="D288" i="553"/>
  <c r="D352" i="553"/>
  <c r="D416" i="553"/>
  <c r="D480" i="553"/>
  <c r="D41" i="553"/>
  <c r="D105" i="553"/>
  <c r="D169" i="553"/>
  <c r="D233" i="553"/>
  <c r="D297" i="553"/>
  <c r="D361" i="553"/>
  <c r="D425" i="553"/>
  <c r="D489" i="553"/>
  <c r="D617" i="553"/>
  <c r="D58" i="553"/>
  <c r="D122" i="553"/>
  <c r="D186" i="553"/>
  <c r="D250" i="553"/>
  <c r="D314" i="553"/>
  <c r="D378" i="553"/>
  <c r="D506" i="553"/>
  <c r="D27" i="553"/>
  <c r="D91" i="553"/>
  <c r="D155" i="553"/>
  <c r="D283" i="553"/>
  <c r="D347" i="553"/>
  <c r="D411" i="553"/>
  <c r="D539" i="553"/>
  <c r="D12" i="553"/>
  <c r="D76" i="553"/>
  <c r="D140" i="553"/>
  <c r="D204" i="553"/>
  <c r="D268" i="553"/>
  <c r="D332" i="553"/>
  <c r="D396" i="553"/>
  <c r="D460" i="553"/>
  <c r="D524" i="553"/>
  <c r="D652" i="553"/>
  <c r="D37" i="553"/>
  <c r="D101" i="553"/>
  <c r="D165" i="553"/>
  <c r="D229" i="553"/>
  <c r="D293" i="553"/>
  <c r="D357" i="553"/>
  <c r="D421" i="553"/>
  <c r="D485" i="553"/>
  <c r="D14" i="553"/>
  <c r="D78" i="553"/>
  <c r="D142" i="553"/>
  <c r="D526" i="553"/>
  <c r="D666" i="553"/>
  <c r="D861" i="553"/>
  <c r="D989" i="553"/>
  <c r="D166" i="553"/>
  <c r="D576" i="553"/>
  <c r="D686" i="553"/>
  <c r="D47" i="553"/>
  <c r="D111" i="553"/>
  <c r="D303" i="553"/>
  <c r="D367" i="553"/>
  <c r="D431" i="553"/>
  <c r="D495" i="553"/>
  <c r="D559" i="553"/>
  <c r="D623" i="553"/>
  <c r="D40" i="553"/>
  <c r="D104" i="553"/>
  <c r="D168" i="553"/>
  <c r="D232" i="553"/>
  <c r="D296" i="553"/>
  <c r="D360" i="553"/>
  <c r="D424" i="553"/>
  <c r="D488" i="553"/>
  <c r="D113" i="553"/>
  <c r="D177" i="553"/>
  <c r="D241" i="553"/>
  <c r="D305" i="553"/>
  <c r="D369" i="553"/>
  <c r="D433" i="553"/>
  <c r="D497" i="553"/>
  <c r="D561" i="553"/>
  <c r="D625" i="553"/>
  <c r="D66" i="553"/>
  <c r="D130" i="553"/>
  <c r="D194" i="553"/>
  <c r="D258" i="553"/>
  <c r="D322" i="553"/>
  <c r="D386" i="553"/>
  <c r="D514" i="553"/>
  <c r="D35" i="553"/>
  <c r="D99" i="553"/>
  <c r="D227" i="553"/>
  <c r="D291" i="553"/>
  <c r="D355" i="553"/>
  <c r="D419" i="553"/>
  <c r="D483" i="553"/>
  <c r="D611" i="553"/>
  <c r="D20" i="553"/>
  <c r="D84" i="553"/>
  <c r="D148" i="553"/>
  <c r="D212" i="553"/>
  <c r="D276" i="553"/>
  <c r="D340" i="553"/>
  <c r="D404" i="553"/>
  <c r="D532" i="553"/>
  <c r="D596" i="553"/>
  <c r="D660" i="553"/>
  <c r="D45" i="553"/>
  <c r="D109" i="553"/>
  <c r="D237" i="553"/>
  <c r="D301" i="553"/>
  <c r="D365" i="553"/>
  <c r="D429" i="553"/>
  <c r="D493" i="553"/>
  <c r="D22" i="553"/>
  <c r="D86" i="553"/>
  <c r="D150" i="553"/>
  <c r="D552" i="553"/>
  <c r="D675" i="553"/>
  <c r="D55" i="553"/>
  <c r="D119" i="553"/>
  <c r="D183" i="553"/>
  <c r="D247" i="553"/>
  <c r="D311" i="553"/>
  <c r="D375" i="553"/>
  <c r="D439" i="553"/>
  <c r="D503" i="553"/>
  <c r="D567" i="553"/>
  <c r="D631" i="553"/>
  <c r="D48" i="553"/>
  <c r="D176" i="553"/>
  <c r="D240" i="553"/>
  <c r="D304" i="553"/>
  <c r="D368" i="553"/>
  <c r="D432" i="553"/>
  <c r="D496" i="553"/>
  <c r="D57" i="553"/>
  <c r="D121" i="553"/>
  <c r="D185" i="553"/>
  <c r="D249" i="553"/>
  <c r="D313" i="553"/>
  <c r="D377" i="553"/>
  <c r="D505" i="553"/>
  <c r="D10" i="553"/>
  <c r="D74" i="553"/>
  <c r="D138" i="553"/>
  <c r="D202" i="553"/>
  <c r="D266" i="553"/>
  <c r="D330" i="553"/>
  <c r="D522" i="553"/>
  <c r="D43" i="553"/>
  <c r="D107" i="553"/>
  <c r="D235" i="553"/>
  <c r="D299" i="553"/>
  <c r="D363" i="553"/>
  <c r="D427" i="553"/>
  <c r="D491" i="553"/>
  <c r="D619" i="553"/>
  <c r="D28" i="553"/>
  <c r="D92" i="553"/>
  <c r="D156" i="553"/>
  <c r="D284" i="553"/>
  <c r="D348" i="553"/>
  <c r="D412" i="553"/>
  <c r="D476" i="553"/>
  <c r="D604" i="553"/>
  <c r="D668" i="553"/>
  <c r="D53" i="553"/>
  <c r="D117" i="553"/>
  <c r="D181" i="553"/>
  <c r="D245" i="553"/>
  <c r="D309" i="553"/>
  <c r="D373" i="553"/>
  <c r="D437" i="553"/>
  <c r="D501" i="553"/>
  <c r="D30" i="553"/>
  <c r="D94" i="553"/>
  <c r="D158" i="553"/>
  <c r="D574" i="553"/>
  <c r="D685" i="553"/>
  <c r="D813" i="553"/>
  <c r="D877" i="553"/>
  <c r="D1005" i="553"/>
  <c r="D1054" i="553"/>
  <c r="D294" i="553"/>
  <c r="D618" i="553"/>
  <c r="D766" i="553"/>
  <c r="D63" i="553"/>
  <c r="D127" i="553"/>
  <c r="D255" i="553"/>
  <c r="D319" i="553"/>
  <c r="D383" i="553"/>
  <c r="D447" i="553"/>
  <c r="D511" i="553"/>
  <c r="D639" i="553"/>
  <c r="D56" i="553"/>
  <c r="D120" i="553"/>
  <c r="D184" i="553"/>
  <c r="D248" i="553"/>
  <c r="D312" i="553"/>
  <c r="D376" i="553"/>
  <c r="D440" i="553"/>
  <c r="D504" i="553"/>
  <c r="D65" i="553"/>
  <c r="D129" i="553"/>
  <c r="D193" i="553"/>
  <c r="D257" i="553"/>
  <c r="D321" i="553"/>
  <c r="D385" i="553"/>
  <c r="D18" i="553"/>
  <c r="D82" i="553"/>
  <c r="D146" i="553"/>
  <c r="D210" i="553"/>
  <c r="D274" i="553"/>
  <c r="D338" i="553"/>
  <c r="D402" i="553"/>
  <c r="D51" i="553"/>
  <c r="D115" i="553"/>
  <c r="D179" i="553"/>
  <c r="D243" i="553"/>
  <c r="D307" i="553"/>
  <c r="D371" i="553"/>
  <c r="D435" i="553"/>
  <c r="D499" i="553"/>
  <c r="D627" i="553"/>
  <c r="D36" i="553"/>
  <c r="D100" i="553"/>
  <c r="D228" i="553"/>
  <c r="D292" i="553"/>
  <c r="D356" i="553"/>
  <c r="D420" i="553"/>
  <c r="D484" i="553"/>
  <c r="D548" i="553"/>
  <c r="D612" i="553"/>
  <c r="D676" i="553"/>
  <c r="D125" i="553"/>
  <c r="D189" i="553"/>
  <c r="D317" i="553"/>
  <c r="D381" i="553"/>
  <c r="D38" i="553"/>
  <c r="D7" i="553"/>
  <c r="D71" i="553"/>
  <c r="D135" i="553"/>
  <c r="D199" i="553"/>
  <c r="D263" i="553"/>
  <c r="D327" i="553"/>
  <c r="D391" i="553"/>
  <c r="D647" i="553"/>
  <c r="D64" i="553"/>
  <c r="D128" i="553"/>
  <c r="D192" i="553"/>
  <c r="D256" i="553"/>
  <c r="D320" i="553"/>
  <c r="D384" i="553"/>
  <c r="D448" i="553"/>
  <c r="D9" i="553"/>
  <c r="D73" i="553"/>
  <c r="D137" i="553"/>
  <c r="D201" i="553"/>
  <c r="D265" i="553"/>
  <c r="D329" i="553"/>
  <c r="D457" i="553"/>
  <c r="D585" i="553"/>
  <c r="D26" i="553"/>
  <c r="D90" i="553"/>
  <c r="D154" i="553"/>
  <c r="D218" i="553"/>
  <c r="D282" i="553"/>
  <c r="D346" i="553"/>
  <c r="D410" i="553"/>
  <c r="D474" i="553"/>
  <c r="D538" i="553"/>
  <c r="D123" i="553"/>
  <c r="D187" i="553"/>
  <c r="D251" i="553"/>
  <c r="D315" i="553"/>
  <c r="D379" i="553"/>
  <c r="D507" i="553"/>
  <c r="D635" i="553"/>
  <c r="D44" i="553"/>
  <c r="D108" i="553"/>
  <c r="D172" i="553"/>
  <c r="D236" i="553"/>
  <c r="D300" i="553"/>
  <c r="D364" i="553"/>
  <c r="D428" i="553"/>
  <c r="D492" i="553"/>
  <c r="D620" i="553"/>
  <c r="D684" i="553"/>
  <c r="D69" i="553"/>
  <c r="D133" i="553"/>
  <c r="D197" i="553"/>
  <c r="D261" i="553"/>
  <c r="D325" i="553"/>
  <c r="D389" i="553"/>
  <c r="D453" i="553"/>
  <c r="D46" i="553"/>
  <c r="D110" i="553"/>
  <c r="D286" i="553"/>
  <c r="D616" i="553"/>
  <c r="D893" i="553"/>
  <c r="D422" i="553"/>
  <c r="D646" i="553"/>
  <c r="D846" i="553"/>
  <c r="D15" i="553"/>
  <c r="D79" i="553"/>
  <c r="D143" i="553"/>
  <c r="D207" i="553"/>
  <c r="D271" i="553"/>
  <c r="D335" i="553"/>
  <c r="D527" i="553"/>
  <c r="D8" i="553"/>
  <c r="D72" i="553"/>
  <c r="D136" i="553"/>
  <c r="D200" i="553"/>
  <c r="D264" i="553"/>
  <c r="D328" i="553"/>
  <c r="D17" i="553"/>
  <c r="D81" i="553"/>
  <c r="D145" i="553"/>
  <c r="D209" i="553"/>
  <c r="D273" i="553"/>
  <c r="D337" i="553"/>
  <c r="D401" i="553"/>
  <c r="D593" i="553"/>
  <c r="D34" i="553"/>
  <c r="D98" i="553"/>
  <c r="D162" i="553"/>
  <c r="D226" i="553"/>
  <c r="D290" i="553"/>
  <c r="D354" i="553"/>
  <c r="D418" i="553"/>
  <c r="D482" i="553"/>
  <c r="D610" i="553"/>
  <c r="D67" i="553"/>
  <c r="D131" i="553"/>
  <c r="D195" i="553"/>
  <c r="D259" i="553"/>
  <c r="D323" i="553"/>
  <c r="D387" i="553"/>
  <c r="D451" i="553"/>
  <c r="D579" i="553"/>
  <c r="D643" i="553"/>
  <c r="D52" i="553"/>
  <c r="D116" i="553"/>
  <c r="D180" i="553"/>
  <c r="D244" i="553"/>
  <c r="D308" i="553"/>
  <c r="D372" i="553"/>
  <c r="D436" i="553"/>
  <c r="D500" i="553"/>
  <c r="D564" i="553"/>
  <c r="D628" i="553"/>
  <c r="D13" i="553"/>
  <c r="D77" i="553"/>
  <c r="D141" i="553"/>
  <c r="D205" i="553"/>
  <c r="D269" i="553"/>
  <c r="D333" i="553"/>
  <c r="D397" i="553"/>
  <c r="D525" i="553"/>
  <c r="D118" i="553"/>
  <c r="D350" i="553"/>
  <c r="D632" i="553"/>
  <c r="D773" i="553"/>
  <c r="D837" i="553"/>
  <c r="D901" i="553"/>
  <c r="D965" i="553"/>
  <c r="D215" i="553"/>
  <c r="D80" i="553"/>
  <c r="D89" i="553"/>
  <c r="D601" i="553"/>
  <c r="D490" i="553"/>
  <c r="D252" i="553"/>
  <c r="D85" i="553"/>
  <c r="D869" i="553"/>
  <c r="D878" i="553"/>
  <c r="D238" i="553"/>
  <c r="D887" i="553"/>
  <c r="D951" i="553"/>
  <c r="D642" i="553"/>
  <c r="D980" i="553"/>
  <c r="D502" i="553"/>
  <c r="D661" i="553"/>
  <c r="D856" i="553"/>
  <c r="D984" i="553"/>
  <c r="D844" i="553"/>
  <c r="D254" i="553"/>
  <c r="D889" i="553"/>
  <c r="D683" i="553"/>
  <c r="D988" i="553"/>
  <c r="D512" i="553"/>
  <c r="D663" i="553"/>
  <c r="D858" i="553"/>
  <c r="D986" i="553"/>
  <c r="D674" i="553"/>
  <c r="D334" i="553"/>
  <c r="D629" i="553"/>
  <c r="D963" i="553"/>
  <c r="D279" i="553"/>
  <c r="D144" i="553"/>
  <c r="D153" i="553"/>
  <c r="D42" i="553"/>
  <c r="D316" i="553"/>
  <c r="D149" i="553"/>
  <c r="D126" i="553"/>
  <c r="D885" i="553"/>
  <c r="D557" i="553"/>
  <c r="D886" i="553"/>
  <c r="D302" i="553"/>
  <c r="D621" i="553"/>
  <c r="D767" i="553"/>
  <c r="D536" i="553"/>
  <c r="D670" i="553"/>
  <c r="D864" i="553"/>
  <c r="D928" i="553"/>
  <c r="D1056" i="553"/>
  <c r="D884" i="553"/>
  <c r="D318" i="553"/>
  <c r="D624" i="553"/>
  <c r="D833" i="553"/>
  <c r="D961" i="553"/>
  <c r="D1044" i="553"/>
  <c r="D544" i="553"/>
  <c r="D866" i="553"/>
  <c r="D930" i="553"/>
  <c r="D641" i="553"/>
  <c r="D343" i="553"/>
  <c r="D208" i="553"/>
  <c r="D106" i="553"/>
  <c r="D11" i="553"/>
  <c r="D523" i="553"/>
  <c r="D380" i="553"/>
  <c r="D213" i="553"/>
  <c r="D222" i="553"/>
  <c r="D598" i="553"/>
  <c r="D966" i="553"/>
  <c r="D1062" i="553"/>
  <c r="D366" i="553"/>
  <c r="D634" i="553"/>
  <c r="D775" i="553"/>
  <c r="D839" i="553"/>
  <c r="D903" i="553"/>
  <c r="D560" i="553"/>
  <c r="D679" i="553"/>
  <c r="D1000" i="553"/>
  <c r="D382" i="553"/>
  <c r="D638" i="553"/>
  <c r="D841" i="553"/>
  <c r="D681" i="553"/>
  <c r="D810" i="553"/>
  <c r="D874" i="553"/>
  <c r="D1002" i="553"/>
  <c r="D654" i="553"/>
  <c r="D851" i="553"/>
  <c r="D407" i="553"/>
  <c r="D272" i="553"/>
  <c r="D281" i="553"/>
  <c r="D170" i="553"/>
  <c r="D75" i="553"/>
  <c r="D444" i="553"/>
  <c r="D277" i="553"/>
  <c r="D414" i="553"/>
  <c r="D633" i="553"/>
  <c r="D902" i="553"/>
  <c r="D430" i="553"/>
  <c r="D648" i="553"/>
  <c r="D847" i="553"/>
  <c r="D182" i="553"/>
  <c r="D688" i="553"/>
  <c r="D816" i="553"/>
  <c r="D880" i="553"/>
  <c r="D655" i="553"/>
  <c r="D650" i="553"/>
  <c r="D785" i="553"/>
  <c r="D849" i="553"/>
  <c r="D913" i="553"/>
  <c r="D198" i="553"/>
  <c r="D882" i="553"/>
  <c r="D788" i="553"/>
  <c r="D664" i="553"/>
  <c r="D859" i="553"/>
  <c r="D987" i="553"/>
  <c r="D900" i="553"/>
  <c r="D336" i="553"/>
  <c r="D345" i="553"/>
  <c r="D234" i="553"/>
  <c r="D139" i="553"/>
  <c r="D651" i="553"/>
  <c r="D341" i="553"/>
  <c r="D597" i="553"/>
  <c r="D1061" i="553"/>
  <c r="D657" i="553"/>
  <c r="D838" i="553"/>
  <c r="D982" i="553"/>
  <c r="D494" i="553"/>
  <c r="D658" i="553"/>
  <c r="D855" i="553"/>
  <c r="D983" i="553"/>
  <c r="D246" i="553"/>
  <c r="D888" i="553"/>
  <c r="D1016" i="553"/>
  <c r="D510" i="553"/>
  <c r="D662" i="553"/>
  <c r="D857" i="553"/>
  <c r="D921" i="553"/>
  <c r="D985" i="553"/>
  <c r="D1058" i="553"/>
  <c r="D262" i="553"/>
  <c r="D608" i="553"/>
  <c r="D698" i="553"/>
  <c r="D890" i="553"/>
  <c r="D836" i="553"/>
  <c r="D549" i="553"/>
  <c r="D867" i="553"/>
  <c r="D1059" i="553"/>
  <c r="D614" i="553"/>
  <c r="D23" i="553"/>
  <c r="D400" i="553"/>
  <c r="D409" i="553"/>
  <c r="D298" i="553"/>
  <c r="D203" i="553"/>
  <c r="D60" i="553"/>
  <c r="D405" i="553"/>
  <c r="D645" i="553"/>
  <c r="D230" i="553"/>
  <c r="D667" i="553"/>
  <c r="D854" i="553"/>
  <c r="D990" i="553"/>
  <c r="D669" i="553"/>
  <c r="D863" i="553"/>
  <c r="D927" i="553"/>
  <c r="D991" i="553"/>
  <c r="D868" i="553"/>
  <c r="D310" i="553"/>
  <c r="D622" i="553"/>
  <c r="D671" i="553"/>
  <c r="D801" i="553"/>
  <c r="D865" i="553"/>
  <c r="D1057" i="553"/>
  <c r="D892" i="553"/>
  <c r="D326" i="553"/>
  <c r="D626" i="553"/>
  <c r="D962" i="553"/>
  <c r="D876" i="553"/>
  <c r="D682" i="553"/>
  <c r="D875" i="553"/>
  <c r="D87" i="553"/>
  <c r="D464" i="553"/>
  <c r="D362" i="553"/>
  <c r="D267" i="553"/>
  <c r="D124" i="553"/>
  <c r="D636" i="553"/>
  <c r="D469" i="553"/>
  <c r="D845" i="553"/>
  <c r="D6" i="553"/>
  <c r="D358" i="553"/>
  <c r="D677" i="553"/>
  <c r="D862" i="553"/>
  <c r="D1006" i="553"/>
  <c r="D1060" i="553"/>
  <c r="D678" i="553"/>
  <c r="D999" i="553"/>
  <c r="D1063" i="553"/>
  <c r="D342" i="553"/>
  <c r="D374" i="553"/>
  <c r="D637" i="553"/>
  <c r="D840" i="553"/>
  <c r="D904" i="553"/>
  <c r="D680" i="553"/>
  <c r="D873" i="553"/>
  <c r="D1001" i="553"/>
  <c r="D390" i="553"/>
  <c r="D842" i="553"/>
  <c r="D406" i="553"/>
  <c r="D206" i="553"/>
  <c r="J1081" i="553" l="1"/>
  <c r="J1096" i="553"/>
  <c r="D239" i="553"/>
  <c r="D449" i="553"/>
  <c r="D795" i="553"/>
  <c r="D806" i="553"/>
  <c r="D102" i="553"/>
  <c r="D441" i="553"/>
  <c r="D814" i="553"/>
  <c r="D827" i="553"/>
  <c r="D954" i="553"/>
  <c r="J1092" i="553"/>
  <c r="J1073" i="553"/>
  <c r="E1073" i="553" s="1"/>
  <c r="J1095" i="553"/>
  <c r="J1094" i="553"/>
  <c r="J1079" i="553"/>
  <c r="J1088" i="553"/>
  <c r="J1098" i="553"/>
  <c r="J1090" i="553"/>
  <c r="J1093" i="553"/>
  <c r="J1074" i="553"/>
  <c r="J1083" i="553" l="1"/>
  <c r="J1084" i="553"/>
  <c r="J1086" i="553"/>
  <c r="J1089" i="553"/>
  <c r="J1097" i="553"/>
  <c r="J1064" i="553"/>
  <c r="E1064" i="553" s="1"/>
  <c r="J1082" i="553"/>
  <c r="J1100" i="553"/>
  <c r="J1099" i="553"/>
  <c r="J1080" i="553"/>
  <c r="J1091" i="553"/>
  <c r="J1087" i="553"/>
  <c r="J1065" i="553"/>
  <c r="E1065" i="553" s="1"/>
  <c r="F1065" i="553" s="1"/>
  <c r="I1065" i="553" s="1"/>
  <c r="K1065" i="553" s="1"/>
  <c r="J1075" i="553"/>
  <c r="J1071" i="553"/>
  <c r="E1071" i="553" s="1"/>
  <c r="F1071" i="553" s="1"/>
  <c r="I1071" i="553" s="1"/>
  <c r="K1071" i="553" s="1"/>
  <c r="J1066" i="553"/>
  <c r="E1066" i="553" s="1"/>
  <c r="F1066" i="553" s="1"/>
  <c r="I1066" i="553" s="1"/>
  <c r="K1066" i="553" s="1"/>
  <c r="J1076" i="553"/>
  <c r="E1076" i="553" s="1"/>
  <c r="F1076" i="553" s="1"/>
  <c r="I1076" i="553" s="1"/>
  <c r="K1076" i="553" s="1"/>
  <c r="J1067" i="553"/>
  <c r="E1067" i="553" s="1"/>
  <c r="F1067" i="553" s="1"/>
  <c r="I1067" i="553" s="1"/>
  <c r="K1067" i="553" s="1"/>
  <c r="J1070" i="553"/>
  <c r="E1070" i="553" s="1"/>
  <c r="F1070" i="553" s="1"/>
  <c r="I1070" i="553" s="1"/>
  <c r="K1070" i="553" s="1"/>
  <c r="J1068" i="553"/>
  <c r="E1068" i="553" s="1"/>
  <c r="F1068" i="553" s="1"/>
  <c r="I1068" i="553" s="1"/>
  <c r="K1068" i="553" s="1"/>
  <c r="J1069" i="553"/>
  <c r="E1069" i="553" s="1"/>
  <c r="F1069" i="553" s="1"/>
  <c r="I1069" i="553" s="1"/>
  <c r="K1069" i="553" s="1"/>
  <c r="J1072" i="553"/>
  <c r="E1072" i="553" s="1"/>
  <c r="F1072" i="553" s="1"/>
  <c r="I1072" i="553" s="1"/>
  <c r="K1072" i="553" s="1"/>
  <c r="J981" i="553"/>
  <c r="E981" i="553" s="1"/>
  <c r="F981" i="553" s="1"/>
  <c r="I981" i="553" s="1"/>
  <c r="K981" i="553" s="1"/>
  <c r="J270" i="553"/>
  <c r="E270" i="553" s="1"/>
  <c r="F270" i="553" s="1"/>
  <c r="I270" i="553" s="1"/>
  <c r="K270" i="553" s="1"/>
  <c r="J1035" i="553"/>
  <c r="J174" i="553"/>
  <c r="E174" i="553" s="1"/>
  <c r="J537" i="553"/>
  <c r="E537" i="553" s="1"/>
  <c r="F537" i="553" s="1"/>
  <c r="I537" i="553" s="1"/>
  <c r="K537" i="553" s="1"/>
  <c r="J454" i="553"/>
  <c r="E454" i="553" s="1"/>
  <c r="F454" i="553" s="1"/>
  <c r="I454" i="553" s="1"/>
  <c r="K454" i="553" s="1"/>
  <c r="J753" i="553"/>
  <c r="J912" i="553"/>
  <c r="E912" i="553" s="1"/>
  <c r="F912" i="553" s="1"/>
  <c r="I912" i="553" s="1"/>
  <c r="K912" i="553" s="1"/>
  <c r="J649" i="553"/>
  <c r="E649" i="553" s="1"/>
  <c r="J331" i="553"/>
  <c r="E331" i="553" s="1"/>
  <c r="F331" i="553" s="1"/>
  <c r="I331" i="553" s="1"/>
  <c r="K331" i="553" s="1"/>
  <c r="J700" i="553"/>
  <c r="J188" i="553"/>
  <c r="E188" i="553" s="1"/>
  <c r="F188" i="553" s="1"/>
  <c r="I188" i="553" s="1"/>
  <c r="K188" i="553" s="1"/>
  <c r="J891" i="553"/>
  <c r="J25" i="553"/>
  <c r="E25" i="553" s="1"/>
  <c r="F25" i="553" s="1"/>
  <c r="I25" i="553" s="1"/>
  <c r="K25" i="553" s="1"/>
  <c r="J1011" i="553"/>
  <c r="J584" i="553"/>
  <c r="E584" i="553" s="1"/>
  <c r="J763" i="553"/>
  <c r="J804" i="553"/>
  <c r="E804" i="553" s="1"/>
  <c r="J815" i="553"/>
  <c r="E815" i="553" s="1"/>
  <c r="F815" i="553" s="1"/>
  <c r="I815" i="553" s="1"/>
  <c r="K815" i="553" s="1"/>
  <c r="J798" i="553"/>
  <c r="E798" i="553" s="1"/>
  <c r="J820" i="553"/>
  <c r="E820" i="553" s="1"/>
  <c r="F820" i="553" s="1"/>
  <c r="I820" i="553" s="1"/>
  <c r="K820" i="553" s="1"/>
  <c r="J955" i="553"/>
  <c r="J699" i="553"/>
  <c r="J722" i="553"/>
  <c r="J881" i="553"/>
  <c r="E881" i="553" s="1"/>
  <c r="F881" i="553" s="1"/>
  <c r="I881" i="553" s="1"/>
  <c r="K881" i="553" s="1"/>
  <c r="J1040" i="553"/>
  <c r="E1040" i="553" s="1"/>
  <c r="J940" i="553"/>
  <c r="E940" i="553" s="1"/>
  <c r="J687" i="553"/>
  <c r="E687" i="553" s="1"/>
  <c r="F687" i="553" s="1"/>
  <c r="I687" i="553" s="1"/>
  <c r="K687" i="553" s="1"/>
  <c r="J486" i="553"/>
  <c r="E486" i="553" s="1"/>
  <c r="F486" i="553" s="1"/>
  <c r="I486" i="553" s="1"/>
  <c r="K486" i="553" s="1"/>
  <c r="J740" i="553"/>
  <c r="J1043" i="553"/>
  <c r="E1043" i="553" s="1"/>
  <c r="J907" i="553"/>
  <c r="J613" i="553"/>
  <c r="E613" i="553" s="1"/>
  <c r="F613" i="553" s="1"/>
  <c r="I613" i="553" s="1"/>
  <c r="K613" i="553" s="1"/>
  <c r="J653" i="553"/>
  <c r="E653" i="553" s="1"/>
  <c r="F653" i="553" s="1"/>
  <c r="I653" i="553" s="1"/>
  <c r="K653" i="553" s="1"/>
  <c r="J817" i="553"/>
  <c r="E817" i="553" s="1"/>
  <c r="F817" i="553" s="1"/>
  <c r="I817" i="553" s="1"/>
  <c r="K817" i="553" s="1"/>
  <c r="J976" i="553"/>
  <c r="J573" i="553"/>
  <c r="E573" i="553" s="1"/>
  <c r="J581" i="553"/>
  <c r="E581" i="553" s="1"/>
  <c r="J998" i="553"/>
  <c r="J426" i="553"/>
  <c r="E426" i="553" s="1"/>
  <c r="F426" i="553" s="1"/>
  <c r="I426" i="553" s="1"/>
  <c r="K426" i="553" s="1"/>
  <c r="J214" i="553"/>
  <c r="E214" i="553" s="1"/>
  <c r="F214" i="553" s="1"/>
  <c r="I214" i="553" s="1"/>
  <c r="K214" i="553" s="1"/>
  <c r="J665" i="553"/>
  <c r="E665" i="553" s="1"/>
  <c r="F665" i="553" s="1"/>
  <c r="I665" i="553" s="1"/>
  <c r="K665" i="553" s="1"/>
  <c r="J1019" i="553"/>
  <c r="J843" i="553"/>
  <c r="E843" i="553" s="1"/>
  <c r="F843" i="553" s="1"/>
  <c r="I843" i="553" s="1"/>
  <c r="K843" i="553" s="1"/>
  <c r="J592" i="553"/>
  <c r="E592" i="553" s="1"/>
  <c r="J956" i="553"/>
  <c r="J689" i="553"/>
  <c r="E689" i="553" s="1"/>
  <c r="F689" i="553" s="1"/>
  <c r="I689" i="553" s="1"/>
  <c r="K689" i="553" s="1"/>
  <c r="J848" i="553"/>
  <c r="E848" i="553" s="1"/>
  <c r="F848" i="553" s="1"/>
  <c r="I848" i="553" s="1"/>
  <c r="K848" i="553" s="1"/>
  <c r="J1007" i="553"/>
  <c r="J1014" i="553"/>
  <c r="J853" i="553"/>
  <c r="E853" i="553" s="1"/>
  <c r="F853" i="553" s="1"/>
  <c r="I853" i="553" s="1"/>
  <c r="K853" i="553" s="1"/>
  <c r="J278" i="553"/>
  <c r="E278" i="553" s="1"/>
  <c r="F278" i="553" s="1"/>
  <c r="I278" i="553" s="1"/>
  <c r="K278" i="553" s="1"/>
  <c r="J630" i="553"/>
  <c r="E630" i="553" s="1"/>
  <c r="F630" i="553" s="1"/>
  <c r="I630" i="553" s="1"/>
  <c r="K630" i="553" s="1"/>
  <c r="J943" i="553"/>
  <c r="E943" i="553" s="1"/>
  <c r="J942" i="553"/>
  <c r="E942" i="553" s="1"/>
  <c r="J717" i="553"/>
  <c r="J16" i="553"/>
  <c r="E16" i="553" s="1"/>
  <c r="F16" i="553" s="1"/>
  <c r="I16" i="553" s="1"/>
  <c r="K16" i="553" s="1"/>
  <c r="J1004" i="553"/>
  <c r="J1085" i="553"/>
  <c r="E1085" i="553" s="1"/>
  <c r="F1085" i="553" s="1"/>
  <c r="I1085" i="553" s="1"/>
  <c r="K1085" i="553" s="1"/>
  <c r="J1003" i="553"/>
  <c r="E1003" i="553" s="1"/>
  <c r="F1003" i="553" s="1"/>
  <c r="I1003" i="553" s="1"/>
  <c r="K1003" i="553" s="1"/>
  <c r="J779" i="553"/>
  <c r="E779" i="553" s="1"/>
  <c r="J914" i="553"/>
  <c r="E914" i="553" s="1"/>
  <c r="F914" i="553" s="1"/>
  <c r="I914" i="553" s="1"/>
  <c r="K914" i="553" s="1"/>
  <c r="J190" i="553"/>
  <c r="E190" i="553" s="1"/>
  <c r="F190" i="553" s="1"/>
  <c r="I190" i="553" s="1"/>
  <c r="K190" i="553" s="1"/>
  <c r="J720" i="553"/>
  <c r="J879" i="553"/>
  <c r="J870" i="553"/>
  <c r="J533" i="553"/>
  <c r="J151" i="553"/>
  <c r="E151" i="553" s="1"/>
  <c r="F151" i="553" s="1"/>
  <c r="I151" i="553" s="1"/>
  <c r="K151" i="553" s="1"/>
  <c r="J978" i="553"/>
  <c r="J964" i="553"/>
  <c r="E964" i="553" s="1"/>
  <c r="F964" i="553" s="1"/>
  <c r="I964" i="553" s="1"/>
  <c r="K964" i="553" s="1"/>
  <c r="J979" i="553"/>
  <c r="J1009" i="553"/>
  <c r="E1009" i="553" s="1"/>
  <c r="J21" i="553"/>
  <c r="E21" i="553" s="1"/>
  <c r="F21" i="553" s="1"/>
  <c r="I21" i="553" s="1"/>
  <c r="K21" i="553" s="1"/>
  <c r="J1052" i="553"/>
  <c r="J784" i="553"/>
  <c r="E784" i="553" s="1"/>
  <c r="J860" i="553"/>
  <c r="E860" i="553" s="1"/>
  <c r="F860" i="553" s="1"/>
  <c r="I860" i="553" s="1"/>
  <c r="K860" i="553" s="1"/>
  <c r="J971" i="553"/>
  <c r="J715" i="553"/>
  <c r="J786" i="553"/>
  <c r="J945" i="553"/>
  <c r="E945" i="553" s="1"/>
  <c r="F945" i="553" s="1"/>
  <c r="I945" i="553" s="1"/>
  <c r="K945" i="553" s="1"/>
  <c r="J1042" i="553"/>
  <c r="E1042" i="553" s="1"/>
  <c r="J438" i="553"/>
  <c r="E438" i="553" s="1"/>
  <c r="F438" i="553" s="1"/>
  <c r="I438" i="553" s="1"/>
  <c r="K438" i="553" s="1"/>
  <c r="J751" i="553"/>
  <c r="J694" i="553"/>
  <c r="J827" i="553"/>
  <c r="E827" i="553" s="1"/>
  <c r="F827" i="553" s="1"/>
  <c r="I827" i="553" s="1"/>
  <c r="K827" i="553" s="1"/>
  <c r="J850" i="553"/>
  <c r="E850" i="553" s="1"/>
  <c r="F850" i="553" s="1"/>
  <c r="I850" i="553" s="1"/>
  <c r="K850" i="553" s="1"/>
  <c r="J31" i="553"/>
  <c r="E31" i="553" s="1"/>
  <c r="F31" i="553" s="1"/>
  <c r="I31" i="553" s="1"/>
  <c r="K31" i="553" s="1"/>
  <c r="J95" i="553"/>
  <c r="E95" i="553" s="1"/>
  <c r="F95" i="553" s="1"/>
  <c r="I95" i="553" s="1"/>
  <c r="K95" i="553" s="1"/>
  <c r="J159" i="553"/>
  <c r="E159" i="553" s="1"/>
  <c r="F159" i="553" s="1"/>
  <c r="I159" i="553" s="1"/>
  <c r="K159" i="553" s="1"/>
  <c r="J223" i="553"/>
  <c r="E223" i="553" s="1"/>
  <c r="F223" i="553" s="1"/>
  <c r="I223" i="553" s="1"/>
  <c r="K223" i="553" s="1"/>
  <c r="J287" i="553"/>
  <c r="E287" i="553" s="1"/>
  <c r="F287" i="553" s="1"/>
  <c r="I287" i="553" s="1"/>
  <c r="K287" i="553" s="1"/>
  <c r="J351" i="553"/>
  <c r="E351" i="553" s="1"/>
  <c r="F351" i="553" s="1"/>
  <c r="I351" i="553" s="1"/>
  <c r="K351" i="553" s="1"/>
  <c r="J415" i="553"/>
  <c r="E415" i="553" s="1"/>
  <c r="F415" i="553" s="1"/>
  <c r="I415" i="553" s="1"/>
  <c r="K415" i="553" s="1"/>
  <c r="J479" i="553"/>
  <c r="E479" i="553" s="1"/>
  <c r="F479" i="553" s="1"/>
  <c r="I479" i="553" s="1"/>
  <c r="K479" i="553" s="1"/>
  <c r="J543" i="553"/>
  <c r="E543" i="553" s="1"/>
  <c r="F543" i="553" s="1"/>
  <c r="I543" i="553" s="1"/>
  <c r="K543" i="553" s="1"/>
  <c r="J607" i="553"/>
  <c r="E607" i="553" s="1"/>
  <c r="J24" i="553"/>
  <c r="E24" i="553" s="1"/>
  <c r="F24" i="553" s="1"/>
  <c r="I24" i="553" s="1"/>
  <c r="K24" i="553" s="1"/>
  <c r="J88" i="553"/>
  <c r="E88" i="553" s="1"/>
  <c r="F88" i="553" s="1"/>
  <c r="I88" i="553" s="1"/>
  <c r="K88" i="553" s="1"/>
  <c r="J152" i="553"/>
  <c r="E152" i="553" s="1"/>
  <c r="F152" i="553" s="1"/>
  <c r="I152" i="553" s="1"/>
  <c r="K152" i="553" s="1"/>
  <c r="J216" i="553"/>
  <c r="J280" i="553"/>
  <c r="E280" i="553" s="1"/>
  <c r="F280" i="553" s="1"/>
  <c r="I280" i="553" s="1"/>
  <c r="K280" i="553" s="1"/>
  <c r="J344" i="553"/>
  <c r="E344" i="553" s="1"/>
  <c r="F344" i="553" s="1"/>
  <c r="I344" i="553" s="1"/>
  <c r="K344" i="553" s="1"/>
  <c r="J408" i="553"/>
  <c r="E408" i="553" s="1"/>
  <c r="F408" i="553" s="1"/>
  <c r="I408" i="553" s="1"/>
  <c r="K408" i="553" s="1"/>
  <c r="J472" i="553"/>
  <c r="J33" i="553"/>
  <c r="E33" i="553" s="1"/>
  <c r="F33" i="553" s="1"/>
  <c r="I33" i="553" s="1"/>
  <c r="K33" i="553" s="1"/>
  <c r="J97" i="553"/>
  <c r="E97" i="553" s="1"/>
  <c r="F97" i="553" s="1"/>
  <c r="I97" i="553" s="1"/>
  <c r="K97" i="553" s="1"/>
  <c r="J161" i="553"/>
  <c r="J225" i="553"/>
  <c r="J289" i="553"/>
  <c r="E289" i="553" s="1"/>
  <c r="F289" i="553" s="1"/>
  <c r="I289" i="553" s="1"/>
  <c r="K289" i="553" s="1"/>
  <c r="J353" i="553"/>
  <c r="E353" i="553" s="1"/>
  <c r="F353" i="553" s="1"/>
  <c r="I353" i="553" s="1"/>
  <c r="K353" i="553" s="1"/>
  <c r="J417" i="553"/>
  <c r="E417" i="553" s="1"/>
  <c r="F417" i="553" s="1"/>
  <c r="I417" i="553" s="1"/>
  <c r="K417" i="553" s="1"/>
  <c r="J481" i="553"/>
  <c r="E481" i="553" s="1"/>
  <c r="F481" i="553" s="1"/>
  <c r="I481" i="553" s="1"/>
  <c r="K481" i="553" s="1"/>
  <c r="J545" i="553"/>
  <c r="E545" i="553" s="1"/>
  <c r="F545" i="553" s="1"/>
  <c r="I545" i="553" s="1"/>
  <c r="K545" i="553" s="1"/>
  <c r="J609" i="553"/>
  <c r="E609" i="553" s="1"/>
  <c r="J50" i="553"/>
  <c r="E50" i="553" s="1"/>
  <c r="F50" i="553" s="1"/>
  <c r="I50" i="553" s="1"/>
  <c r="K50" i="553" s="1"/>
  <c r="J114" i="553"/>
  <c r="E114" i="553" s="1"/>
  <c r="F114" i="553" s="1"/>
  <c r="I114" i="553" s="1"/>
  <c r="K114" i="553" s="1"/>
  <c r="J178" i="553"/>
  <c r="E178" i="553" s="1"/>
  <c r="F178" i="553" s="1"/>
  <c r="I178" i="553" s="1"/>
  <c r="K178" i="553" s="1"/>
  <c r="J242" i="553"/>
  <c r="E242" i="553" s="1"/>
  <c r="F242" i="553" s="1"/>
  <c r="I242" i="553" s="1"/>
  <c r="K242" i="553" s="1"/>
  <c r="J306" i="553"/>
  <c r="E306" i="553" s="1"/>
  <c r="F306" i="553" s="1"/>
  <c r="I306" i="553" s="1"/>
  <c r="K306" i="553" s="1"/>
  <c r="J370" i="553"/>
  <c r="E370" i="553" s="1"/>
  <c r="F370" i="553" s="1"/>
  <c r="I370" i="553" s="1"/>
  <c r="K370" i="553" s="1"/>
  <c r="J434" i="553"/>
  <c r="E434" i="553" s="1"/>
  <c r="F434" i="553" s="1"/>
  <c r="I434" i="553" s="1"/>
  <c r="K434" i="553" s="1"/>
  <c r="J498" i="553"/>
  <c r="E498" i="553" s="1"/>
  <c r="F498" i="553" s="1"/>
  <c r="I498" i="553" s="1"/>
  <c r="K498" i="553" s="1"/>
  <c r="J562" i="553"/>
  <c r="E562" i="553" s="1"/>
  <c r="J19" i="553"/>
  <c r="E19" i="553" s="1"/>
  <c r="F19" i="553" s="1"/>
  <c r="I19" i="553" s="1"/>
  <c r="K19" i="553" s="1"/>
  <c r="J83" i="553"/>
  <c r="E83" i="553" s="1"/>
  <c r="F83" i="553" s="1"/>
  <c r="I83" i="553" s="1"/>
  <c r="K83" i="553" s="1"/>
  <c r="J147" i="553"/>
  <c r="J211" i="553"/>
  <c r="E211" i="553" s="1"/>
  <c r="F211" i="553" s="1"/>
  <c r="I211" i="553" s="1"/>
  <c r="K211" i="553" s="1"/>
  <c r="J275" i="553"/>
  <c r="E275" i="553" s="1"/>
  <c r="F275" i="553" s="1"/>
  <c r="I275" i="553" s="1"/>
  <c r="K275" i="553" s="1"/>
  <c r="J339" i="553"/>
  <c r="E339" i="553" s="1"/>
  <c r="F339" i="553" s="1"/>
  <c r="I339" i="553" s="1"/>
  <c r="K339" i="553" s="1"/>
  <c r="J403" i="553"/>
  <c r="E403" i="553" s="1"/>
  <c r="F403" i="553" s="1"/>
  <c r="I403" i="553" s="1"/>
  <c r="K403" i="553" s="1"/>
  <c r="J467" i="553"/>
  <c r="J531" i="553"/>
  <c r="J595" i="553"/>
  <c r="E595" i="553" s="1"/>
  <c r="J659" i="553"/>
  <c r="E659" i="553" s="1"/>
  <c r="F659" i="553" s="1"/>
  <c r="I659" i="553" s="1"/>
  <c r="K659" i="553" s="1"/>
  <c r="J68" i="553"/>
  <c r="J132" i="553"/>
  <c r="E132" i="553" s="1"/>
  <c r="F132" i="553" s="1"/>
  <c r="I132" i="553" s="1"/>
  <c r="K132" i="553" s="1"/>
  <c r="J196" i="553"/>
  <c r="E196" i="553" s="1"/>
  <c r="F196" i="553" s="1"/>
  <c r="I196" i="553" s="1"/>
  <c r="K196" i="553" s="1"/>
  <c r="J260" i="553"/>
  <c r="E260" i="553" s="1"/>
  <c r="F260" i="553" s="1"/>
  <c r="I260" i="553" s="1"/>
  <c r="K260" i="553" s="1"/>
  <c r="J324" i="553"/>
  <c r="E324" i="553" s="1"/>
  <c r="F324" i="553" s="1"/>
  <c r="I324" i="553" s="1"/>
  <c r="K324" i="553" s="1"/>
  <c r="J388" i="553"/>
  <c r="E388" i="553" s="1"/>
  <c r="F388" i="553" s="1"/>
  <c r="I388" i="553" s="1"/>
  <c r="K388" i="553" s="1"/>
  <c r="J452" i="553"/>
  <c r="E452" i="553" s="1"/>
  <c r="F452" i="553" s="1"/>
  <c r="I452" i="553" s="1"/>
  <c r="K452" i="553" s="1"/>
  <c r="J516" i="553"/>
  <c r="E516" i="553" s="1"/>
  <c r="F516" i="553" s="1"/>
  <c r="I516" i="553" s="1"/>
  <c r="K516" i="553" s="1"/>
  <c r="J580" i="553"/>
  <c r="E580" i="553" s="1"/>
  <c r="F580" i="553" s="1"/>
  <c r="I580" i="553" s="1"/>
  <c r="K580" i="553" s="1"/>
  <c r="J644" i="553"/>
  <c r="E644" i="553" s="1"/>
  <c r="F644" i="553" s="1"/>
  <c r="I644" i="553" s="1"/>
  <c r="K644" i="553" s="1"/>
  <c r="J29" i="553"/>
  <c r="E29" i="553" s="1"/>
  <c r="F29" i="553" s="1"/>
  <c r="I29" i="553" s="1"/>
  <c r="K29" i="553" s="1"/>
  <c r="J93" i="553"/>
  <c r="E93" i="553" s="1"/>
  <c r="F93" i="553" s="1"/>
  <c r="I93" i="553" s="1"/>
  <c r="K93" i="553" s="1"/>
  <c r="J157" i="553"/>
  <c r="E157" i="553" s="1"/>
  <c r="F157" i="553" s="1"/>
  <c r="I157" i="553" s="1"/>
  <c r="K157" i="553" s="1"/>
  <c r="J221" i="553"/>
  <c r="J285" i="553"/>
  <c r="E285" i="553" s="1"/>
  <c r="F285" i="553" s="1"/>
  <c r="I285" i="553" s="1"/>
  <c r="K285" i="553" s="1"/>
  <c r="J349" i="553"/>
  <c r="E349" i="553" s="1"/>
  <c r="F349" i="553" s="1"/>
  <c r="I349" i="553" s="1"/>
  <c r="K349" i="553" s="1"/>
  <c r="J413" i="553"/>
  <c r="E413" i="553" s="1"/>
  <c r="F413" i="553" s="1"/>
  <c r="I413" i="553" s="1"/>
  <c r="K413" i="553" s="1"/>
  <c r="J477" i="553"/>
  <c r="E477" i="553" s="1"/>
  <c r="F477" i="553" s="1"/>
  <c r="I477" i="553" s="1"/>
  <c r="K477" i="553" s="1"/>
  <c r="J541" i="553"/>
  <c r="E541" i="553" s="1"/>
  <c r="F541" i="553" s="1"/>
  <c r="I541" i="553" s="1"/>
  <c r="K541" i="553" s="1"/>
  <c r="J70" i="553"/>
  <c r="E70" i="553" s="1"/>
  <c r="F70" i="553" s="1"/>
  <c r="I70" i="553" s="1"/>
  <c r="K70" i="553" s="1"/>
  <c r="J134" i="553"/>
  <c r="E134" i="553" s="1"/>
  <c r="F134" i="553" s="1"/>
  <c r="I134" i="553" s="1"/>
  <c r="K134" i="553" s="1"/>
  <c r="J478" i="553"/>
  <c r="E478" i="553" s="1"/>
  <c r="F478" i="553" s="1"/>
  <c r="I478" i="553" s="1"/>
  <c r="K478" i="553" s="1"/>
  <c r="J656" i="553"/>
  <c r="E656" i="553" s="1"/>
  <c r="F656" i="553" s="1"/>
  <c r="I656" i="553" s="1"/>
  <c r="K656" i="553" s="1"/>
  <c r="J725" i="553"/>
  <c r="J39" i="553"/>
  <c r="E39" i="553" s="1"/>
  <c r="F39" i="553" s="1"/>
  <c r="I39" i="553" s="1"/>
  <c r="K39" i="553" s="1"/>
  <c r="J103" i="553"/>
  <c r="J167" i="553"/>
  <c r="E167" i="553" s="1"/>
  <c r="F167" i="553" s="1"/>
  <c r="I167" i="553" s="1"/>
  <c r="K167" i="553" s="1"/>
  <c r="J231" i="553"/>
  <c r="E231" i="553" s="1"/>
  <c r="F231" i="553" s="1"/>
  <c r="I231" i="553" s="1"/>
  <c r="K231" i="553" s="1"/>
  <c r="J295" i="553"/>
  <c r="E295" i="553" s="1"/>
  <c r="F295" i="553" s="1"/>
  <c r="I295" i="553" s="1"/>
  <c r="K295" i="553" s="1"/>
  <c r="J359" i="553"/>
  <c r="E359" i="553" s="1"/>
  <c r="F359" i="553" s="1"/>
  <c r="I359" i="553" s="1"/>
  <c r="K359" i="553" s="1"/>
  <c r="J423" i="553"/>
  <c r="E423" i="553" s="1"/>
  <c r="F423" i="553" s="1"/>
  <c r="I423" i="553" s="1"/>
  <c r="K423" i="553" s="1"/>
  <c r="J487" i="553"/>
  <c r="E487" i="553" s="1"/>
  <c r="F487" i="553" s="1"/>
  <c r="I487" i="553" s="1"/>
  <c r="K487" i="553" s="1"/>
  <c r="J551" i="553"/>
  <c r="E551" i="553" s="1"/>
  <c r="F551" i="553" s="1"/>
  <c r="I551" i="553" s="1"/>
  <c r="K551" i="553" s="1"/>
  <c r="J615" i="553"/>
  <c r="E615" i="553" s="1"/>
  <c r="F615" i="553" s="1"/>
  <c r="I615" i="553" s="1"/>
  <c r="K615" i="553" s="1"/>
  <c r="J32" i="553"/>
  <c r="E32" i="553" s="1"/>
  <c r="F32" i="553" s="1"/>
  <c r="I32" i="553" s="1"/>
  <c r="K32" i="553" s="1"/>
  <c r="J96" i="553"/>
  <c r="E96" i="553" s="1"/>
  <c r="F96" i="553" s="1"/>
  <c r="I96" i="553" s="1"/>
  <c r="K96" i="553" s="1"/>
  <c r="J160" i="553"/>
  <c r="E160" i="553" s="1"/>
  <c r="F160" i="553" s="1"/>
  <c r="I160" i="553" s="1"/>
  <c r="K160" i="553" s="1"/>
  <c r="J224" i="553"/>
  <c r="J288" i="553"/>
  <c r="E288" i="553" s="1"/>
  <c r="F288" i="553" s="1"/>
  <c r="I288" i="553" s="1"/>
  <c r="K288" i="553" s="1"/>
  <c r="J352" i="553"/>
  <c r="E352" i="553" s="1"/>
  <c r="F352" i="553" s="1"/>
  <c r="I352" i="553" s="1"/>
  <c r="K352" i="553" s="1"/>
  <c r="J416" i="553"/>
  <c r="E416" i="553" s="1"/>
  <c r="F416" i="553" s="1"/>
  <c r="I416" i="553" s="1"/>
  <c r="K416" i="553" s="1"/>
  <c r="J480" i="553"/>
  <c r="E480" i="553" s="1"/>
  <c r="F480" i="553" s="1"/>
  <c r="I480" i="553" s="1"/>
  <c r="K480" i="553" s="1"/>
  <c r="J41" i="553"/>
  <c r="E41" i="553" s="1"/>
  <c r="F41" i="553" s="1"/>
  <c r="I41" i="553" s="1"/>
  <c r="K41" i="553" s="1"/>
  <c r="J105" i="553"/>
  <c r="J169" i="553"/>
  <c r="E169" i="553" s="1"/>
  <c r="F169" i="553" s="1"/>
  <c r="I169" i="553" s="1"/>
  <c r="K169" i="553" s="1"/>
  <c r="J233" i="553"/>
  <c r="E233" i="553" s="1"/>
  <c r="F233" i="553" s="1"/>
  <c r="I233" i="553" s="1"/>
  <c r="K233" i="553" s="1"/>
  <c r="J297" i="553"/>
  <c r="E297" i="553" s="1"/>
  <c r="F297" i="553" s="1"/>
  <c r="I297" i="553" s="1"/>
  <c r="K297" i="553" s="1"/>
  <c r="J361" i="553"/>
  <c r="E361" i="553" s="1"/>
  <c r="F361" i="553" s="1"/>
  <c r="I361" i="553" s="1"/>
  <c r="K361" i="553" s="1"/>
  <c r="J425" i="553"/>
  <c r="E425" i="553" s="1"/>
  <c r="F425" i="553" s="1"/>
  <c r="I425" i="553" s="1"/>
  <c r="K425" i="553" s="1"/>
  <c r="J489" i="553"/>
  <c r="E489" i="553" s="1"/>
  <c r="F489" i="553" s="1"/>
  <c r="I489" i="553" s="1"/>
  <c r="K489" i="553" s="1"/>
  <c r="J553" i="553"/>
  <c r="E553" i="553" s="1"/>
  <c r="J617" i="553"/>
  <c r="E617" i="553" s="1"/>
  <c r="F617" i="553" s="1"/>
  <c r="I617" i="553" s="1"/>
  <c r="K617" i="553" s="1"/>
  <c r="J58" i="553"/>
  <c r="J122" i="553"/>
  <c r="E122" i="553" s="1"/>
  <c r="F122" i="553" s="1"/>
  <c r="I122" i="553" s="1"/>
  <c r="K122" i="553" s="1"/>
  <c r="J186" i="553"/>
  <c r="E186" i="553" s="1"/>
  <c r="F186" i="553" s="1"/>
  <c r="I186" i="553" s="1"/>
  <c r="K186" i="553" s="1"/>
  <c r="J250" i="553"/>
  <c r="E250" i="553" s="1"/>
  <c r="F250" i="553" s="1"/>
  <c r="I250" i="553" s="1"/>
  <c r="K250" i="553" s="1"/>
  <c r="J314" i="553"/>
  <c r="E314" i="553" s="1"/>
  <c r="F314" i="553" s="1"/>
  <c r="I314" i="553" s="1"/>
  <c r="K314" i="553" s="1"/>
  <c r="J378" i="553"/>
  <c r="E378" i="553" s="1"/>
  <c r="F378" i="553" s="1"/>
  <c r="I378" i="553" s="1"/>
  <c r="K378" i="553" s="1"/>
  <c r="J442" i="553"/>
  <c r="J506" i="553"/>
  <c r="E506" i="553" s="1"/>
  <c r="F506" i="553" s="1"/>
  <c r="I506" i="553" s="1"/>
  <c r="K506" i="553" s="1"/>
  <c r="J570" i="553"/>
  <c r="E570" i="553" s="1"/>
  <c r="J27" i="553"/>
  <c r="E27" i="553" s="1"/>
  <c r="F27" i="553" s="1"/>
  <c r="I27" i="553" s="1"/>
  <c r="K27" i="553" s="1"/>
  <c r="J91" i="553"/>
  <c r="E91" i="553" s="1"/>
  <c r="F91" i="553" s="1"/>
  <c r="I91" i="553" s="1"/>
  <c r="K91" i="553" s="1"/>
  <c r="J155" i="553"/>
  <c r="E155" i="553" s="1"/>
  <c r="F155" i="553" s="1"/>
  <c r="I155" i="553" s="1"/>
  <c r="K155" i="553" s="1"/>
  <c r="J219" i="553"/>
  <c r="J283" i="553"/>
  <c r="E283" i="553" s="1"/>
  <c r="F283" i="553" s="1"/>
  <c r="I283" i="553" s="1"/>
  <c r="K283" i="553" s="1"/>
  <c r="J347" i="553"/>
  <c r="E347" i="553" s="1"/>
  <c r="F347" i="553" s="1"/>
  <c r="I347" i="553" s="1"/>
  <c r="K347" i="553" s="1"/>
  <c r="J411" i="553"/>
  <c r="E411" i="553" s="1"/>
  <c r="F411" i="553" s="1"/>
  <c r="I411" i="553" s="1"/>
  <c r="K411" i="553" s="1"/>
  <c r="J475" i="553"/>
  <c r="J539" i="553"/>
  <c r="E539" i="553" s="1"/>
  <c r="F539" i="553" s="1"/>
  <c r="I539" i="553" s="1"/>
  <c r="K539" i="553" s="1"/>
  <c r="J603" i="553"/>
  <c r="E603" i="553" s="1"/>
  <c r="J12" i="553"/>
  <c r="E12" i="553" s="1"/>
  <c r="F12" i="553" s="1"/>
  <c r="I12" i="553" s="1"/>
  <c r="K12" i="553" s="1"/>
  <c r="J76" i="553"/>
  <c r="E76" i="553" s="1"/>
  <c r="F76" i="553" s="1"/>
  <c r="I76" i="553" s="1"/>
  <c r="K76" i="553" s="1"/>
  <c r="J140" i="553"/>
  <c r="E140" i="553" s="1"/>
  <c r="F140" i="553" s="1"/>
  <c r="I140" i="553" s="1"/>
  <c r="K140" i="553" s="1"/>
  <c r="J204" i="553"/>
  <c r="E204" i="553" s="1"/>
  <c r="F204" i="553" s="1"/>
  <c r="I204" i="553" s="1"/>
  <c r="K204" i="553" s="1"/>
  <c r="J268" i="553"/>
  <c r="E268" i="553" s="1"/>
  <c r="F268" i="553" s="1"/>
  <c r="I268" i="553" s="1"/>
  <c r="K268" i="553" s="1"/>
  <c r="J332" i="553"/>
  <c r="E332" i="553" s="1"/>
  <c r="F332" i="553" s="1"/>
  <c r="I332" i="553" s="1"/>
  <c r="K332" i="553" s="1"/>
  <c r="J396" i="553"/>
  <c r="E396" i="553" s="1"/>
  <c r="F396" i="553" s="1"/>
  <c r="I396" i="553" s="1"/>
  <c r="K396" i="553" s="1"/>
  <c r="J460" i="553"/>
  <c r="E460" i="553" s="1"/>
  <c r="F460" i="553" s="1"/>
  <c r="I460" i="553" s="1"/>
  <c r="K460" i="553" s="1"/>
  <c r="J524" i="553"/>
  <c r="E524" i="553" s="1"/>
  <c r="F524" i="553" s="1"/>
  <c r="I524" i="553" s="1"/>
  <c r="K524" i="553" s="1"/>
  <c r="J588" i="553"/>
  <c r="E588" i="553" s="1"/>
  <c r="J652" i="553"/>
  <c r="E652" i="553" s="1"/>
  <c r="F652" i="553" s="1"/>
  <c r="I652" i="553" s="1"/>
  <c r="K652" i="553" s="1"/>
  <c r="J37" i="553"/>
  <c r="E37" i="553" s="1"/>
  <c r="F37" i="553" s="1"/>
  <c r="I37" i="553" s="1"/>
  <c r="K37" i="553" s="1"/>
  <c r="J101" i="553"/>
  <c r="J165" i="553"/>
  <c r="E165" i="553" s="1"/>
  <c r="F165" i="553" s="1"/>
  <c r="I165" i="553" s="1"/>
  <c r="K165" i="553" s="1"/>
  <c r="J229" i="553"/>
  <c r="E229" i="553" s="1"/>
  <c r="F229" i="553" s="1"/>
  <c r="I229" i="553" s="1"/>
  <c r="K229" i="553" s="1"/>
  <c r="J293" i="553"/>
  <c r="E293" i="553" s="1"/>
  <c r="F293" i="553" s="1"/>
  <c r="I293" i="553" s="1"/>
  <c r="K293" i="553" s="1"/>
  <c r="J357" i="553"/>
  <c r="E357" i="553" s="1"/>
  <c r="F357" i="553" s="1"/>
  <c r="I357" i="553" s="1"/>
  <c r="K357" i="553" s="1"/>
  <c r="J421" i="553"/>
  <c r="E421" i="553" s="1"/>
  <c r="F421" i="553" s="1"/>
  <c r="I421" i="553" s="1"/>
  <c r="K421" i="553" s="1"/>
  <c r="J485" i="553"/>
  <c r="E485" i="553" s="1"/>
  <c r="F485" i="553" s="1"/>
  <c r="I485" i="553" s="1"/>
  <c r="K485" i="553" s="1"/>
  <c r="J14" i="553"/>
  <c r="E14" i="553" s="1"/>
  <c r="F14" i="553" s="1"/>
  <c r="I14" i="553" s="1"/>
  <c r="K14" i="553" s="1"/>
  <c r="J78" i="553"/>
  <c r="E78" i="553" s="1"/>
  <c r="F78" i="553" s="1"/>
  <c r="I78" i="553" s="1"/>
  <c r="K78" i="553" s="1"/>
  <c r="J142" i="553"/>
  <c r="E142" i="553" s="1"/>
  <c r="F142" i="553" s="1"/>
  <c r="I142" i="553" s="1"/>
  <c r="K142" i="553" s="1"/>
  <c r="J526" i="553"/>
  <c r="E526" i="553" s="1"/>
  <c r="F526" i="553" s="1"/>
  <c r="I526" i="553" s="1"/>
  <c r="K526" i="553" s="1"/>
  <c r="J666" i="553"/>
  <c r="E666" i="553" s="1"/>
  <c r="F666" i="553" s="1"/>
  <c r="I666" i="553" s="1"/>
  <c r="K666" i="553" s="1"/>
  <c r="J733" i="553"/>
  <c r="J797" i="553"/>
  <c r="E797" i="553" s="1"/>
  <c r="J861" i="553"/>
  <c r="E861" i="553" s="1"/>
  <c r="F861" i="553" s="1"/>
  <c r="I861" i="553" s="1"/>
  <c r="K861" i="553" s="1"/>
  <c r="J925" i="553"/>
  <c r="J989" i="553"/>
  <c r="E989" i="553" s="1"/>
  <c r="F989" i="553" s="1"/>
  <c r="I989" i="553" s="1"/>
  <c r="K989" i="553" s="1"/>
  <c r="J1053" i="553"/>
  <c r="E1053" i="553" s="1"/>
  <c r="F1053" i="553" s="1"/>
  <c r="I1053" i="553" s="1"/>
  <c r="K1053" i="553" s="1"/>
  <c r="J1022" i="553"/>
  <c r="J166" i="553"/>
  <c r="E166" i="553" s="1"/>
  <c r="F166" i="553" s="1"/>
  <c r="I166" i="553" s="1"/>
  <c r="K166" i="553" s="1"/>
  <c r="J576" i="553"/>
  <c r="E576" i="553" s="1"/>
  <c r="F576" i="553" s="1"/>
  <c r="I576" i="553" s="1"/>
  <c r="K576" i="553" s="1"/>
  <c r="J686" i="553"/>
  <c r="E686" i="553" s="1"/>
  <c r="F686" i="553" s="1"/>
  <c r="I686" i="553" s="1"/>
  <c r="K686" i="553" s="1"/>
  <c r="J750" i="553"/>
  <c r="J47" i="553"/>
  <c r="E47" i="553" s="1"/>
  <c r="F47" i="553" s="1"/>
  <c r="I47" i="553" s="1"/>
  <c r="K47" i="553" s="1"/>
  <c r="J111" i="553"/>
  <c r="E111" i="553" s="1"/>
  <c r="F111" i="553" s="1"/>
  <c r="I111" i="553" s="1"/>
  <c r="K111" i="553" s="1"/>
  <c r="J175" i="553"/>
  <c r="E175" i="553" s="1"/>
  <c r="J239" i="553"/>
  <c r="E239" i="553" s="1"/>
  <c r="F239" i="553" s="1"/>
  <c r="I239" i="553" s="1"/>
  <c r="K239" i="553" s="1"/>
  <c r="J303" i="553"/>
  <c r="E303" i="553" s="1"/>
  <c r="F303" i="553" s="1"/>
  <c r="I303" i="553" s="1"/>
  <c r="K303" i="553" s="1"/>
  <c r="J367" i="553"/>
  <c r="E367" i="553" s="1"/>
  <c r="F367" i="553" s="1"/>
  <c r="I367" i="553" s="1"/>
  <c r="K367" i="553" s="1"/>
  <c r="J431" i="553"/>
  <c r="E431" i="553" s="1"/>
  <c r="F431" i="553" s="1"/>
  <c r="I431" i="553" s="1"/>
  <c r="K431" i="553" s="1"/>
  <c r="J495" i="553"/>
  <c r="E495" i="553" s="1"/>
  <c r="F495" i="553" s="1"/>
  <c r="I495" i="553" s="1"/>
  <c r="K495" i="553" s="1"/>
  <c r="J559" i="553"/>
  <c r="E559" i="553" s="1"/>
  <c r="F559" i="553" s="1"/>
  <c r="I559" i="553" s="1"/>
  <c r="K559" i="553" s="1"/>
  <c r="J623" i="553"/>
  <c r="E623" i="553" s="1"/>
  <c r="F623" i="553" s="1"/>
  <c r="I623" i="553" s="1"/>
  <c r="K623" i="553" s="1"/>
  <c r="J40" i="553"/>
  <c r="E40" i="553" s="1"/>
  <c r="F40" i="553" s="1"/>
  <c r="I40" i="553" s="1"/>
  <c r="K40" i="553" s="1"/>
  <c r="J104" i="553"/>
  <c r="E104" i="553" s="1"/>
  <c r="F104" i="553" s="1"/>
  <c r="I104" i="553" s="1"/>
  <c r="K104" i="553" s="1"/>
  <c r="J168" i="553"/>
  <c r="E168" i="553" s="1"/>
  <c r="F168" i="553" s="1"/>
  <c r="I168" i="553" s="1"/>
  <c r="K168" i="553" s="1"/>
  <c r="J232" i="553"/>
  <c r="E232" i="553" s="1"/>
  <c r="F232" i="553" s="1"/>
  <c r="I232" i="553" s="1"/>
  <c r="K232" i="553" s="1"/>
  <c r="J296" i="553"/>
  <c r="E296" i="553" s="1"/>
  <c r="F296" i="553" s="1"/>
  <c r="I296" i="553" s="1"/>
  <c r="K296" i="553" s="1"/>
  <c r="J360" i="553"/>
  <c r="E360" i="553" s="1"/>
  <c r="F360" i="553" s="1"/>
  <c r="I360" i="553" s="1"/>
  <c r="K360" i="553" s="1"/>
  <c r="J424" i="553"/>
  <c r="E424" i="553" s="1"/>
  <c r="F424" i="553" s="1"/>
  <c r="I424" i="553" s="1"/>
  <c r="K424" i="553" s="1"/>
  <c r="J488" i="553"/>
  <c r="J49" i="553"/>
  <c r="E49" i="553" s="1"/>
  <c r="F49" i="553" s="1"/>
  <c r="I49" i="553" s="1"/>
  <c r="K49" i="553" s="1"/>
  <c r="J113" i="553"/>
  <c r="E113" i="553" s="1"/>
  <c r="F113" i="553" s="1"/>
  <c r="I113" i="553" s="1"/>
  <c r="K113" i="553" s="1"/>
  <c r="J177" i="553"/>
  <c r="E177" i="553" s="1"/>
  <c r="F177" i="553" s="1"/>
  <c r="I177" i="553" s="1"/>
  <c r="K177" i="553" s="1"/>
  <c r="J241" i="553"/>
  <c r="E241" i="553" s="1"/>
  <c r="F241" i="553" s="1"/>
  <c r="I241" i="553" s="1"/>
  <c r="K241" i="553" s="1"/>
  <c r="J305" i="553"/>
  <c r="E305" i="553" s="1"/>
  <c r="F305" i="553" s="1"/>
  <c r="I305" i="553" s="1"/>
  <c r="K305" i="553" s="1"/>
  <c r="J369" i="553"/>
  <c r="E369" i="553" s="1"/>
  <c r="F369" i="553" s="1"/>
  <c r="I369" i="553" s="1"/>
  <c r="K369" i="553" s="1"/>
  <c r="J433" i="553"/>
  <c r="E433" i="553" s="1"/>
  <c r="F433" i="553" s="1"/>
  <c r="I433" i="553" s="1"/>
  <c r="K433" i="553" s="1"/>
  <c r="J497" i="553"/>
  <c r="E497" i="553" s="1"/>
  <c r="F497" i="553" s="1"/>
  <c r="I497" i="553" s="1"/>
  <c r="K497" i="553" s="1"/>
  <c r="J561" i="553"/>
  <c r="E561" i="553" s="1"/>
  <c r="F561" i="553" s="1"/>
  <c r="I561" i="553" s="1"/>
  <c r="K561" i="553" s="1"/>
  <c r="J625" i="553"/>
  <c r="E625" i="553" s="1"/>
  <c r="F625" i="553" s="1"/>
  <c r="I625" i="553" s="1"/>
  <c r="K625" i="553" s="1"/>
  <c r="J66" i="553"/>
  <c r="E66" i="553" s="1"/>
  <c r="F66" i="553" s="1"/>
  <c r="I66" i="553" s="1"/>
  <c r="K66" i="553" s="1"/>
  <c r="J130" i="553"/>
  <c r="E130" i="553" s="1"/>
  <c r="F130" i="553" s="1"/>
  <c r="I130" i="553" s="1"/>
  <c r="K130" i="553" s="1"/>
  <c r="J194" i="553"/>
  <c r="E194" i="553" s="1"/>
  <c r="F194" i="553" s="1"/>
  <c r="I194" i="553" s="1"/>
  <c r="K194" i="553" s="1"/>
  <c r="J258" i="553"/>
  <c r="E258" i="553" s="1"/>
  <c r="F258" i="553" s="1"/>
  <c r="I258" i="553" s="1"/>
  <c r="K258" i="553" s="1"/>
  <c r="J322" i="553"/>
  <c r="E322" i="553" s="1"/>
  <c r="F322" i="553" s="1"/>
  <c r="I322" i="553" s="1"/>
  <c r="K322" i="553" s="1"/>
  <c r="J386" i="553"/>
  <c r="E386" i="553" s="1"/>
  <c r="F386" i="553" s="1"/>
  <c r="I386" i="553" s="1"/>
  <c r="K386" i="553" s="1"/>
  <c r="J450" i="553"/>
  <c r="J514" i="553"/>
  <c r="E514" i="553" s="1"/>
  <c r="F514" i="553" s="1"/>
  <c r="I514" i="553" s="1"/>
  <c r="K514" i="553" s="1"/>
  <c r="J578" i="553"/>
  <c r="E578" i="553" s="1"/>
  <c r="J35" i="553"/>
  <c r="E35" i="553" s="1"/>
  <c r="F35" i="553" s="1"/>
  <c r="I35" i="553" s="1"/>
  <c r="K35" i="553" s="1"/>
  <c r="J99" i="553"/>
  <c r="E99" i="553" s="1"/>
  <c r="F99" i="553" s="1"/>
  <c r="I99" i="553" s="1"/>
  <c r="K99" i="553" s="1"/>
  <c r="J163" i="553"/>
  <c r="J227" i="553"/>
  <c r="E227" i="553" s="1"/>
  <c r="F227" i="553" s="1"/>
  <c r="I227" i="553" s="1"/>
  <c r="K227" i="553" s="1"/>
  <c r="J291" i="553"/>
  <c r="E291" i="553" s="1"/>
  <c r="F291" i="553" s="1"/>
  <c r="I291" i="553" s="1"/>
  <c r="K291" i="553" s="1"/>
  <c r="J355" i="553"/>
  <c r="E355" i="553" s="1"/>
  <c r="F355" i="553" s="1"/>
  <c r="I355" i="553" s="1"/>
  <c r="K355" i="553" s="1"/>
  <c r="J419" i="553"/>
  <c r="E419" i="553" s="1"/>
  <c r="F419" i="553" s="1"/>
  <c r="I419" i="553" s="1"/>
  <c r="K419" i="553" s="1"/>
  <c r="J483" i="553"/>
  <c r="E483" i="553" s="1"/>
  <c r="F483" i="553" s="1"/>
  <c r="I483" i="553" s="1"/>
  <c r="K483" i="553" s="1"/>
  <c r="J547" i="553"/>
  <c r="E547" i="553" s="1"/>
  <c r="J611" i="553"/>
  <c r="E611" i="553" s="1"/>
  <c r="F611" i="553" s="1"/>
  <c r="I611" i="553" s="1"/>
  <c r="K611" i="553" s="1"/>
  <c r="J20" i="553"/>
  <c r="E20" i="553" s="1"/>
  <c r="F20" i="553" s="1"/>
  <c r="I20" i="553" s="1"/>
  <c r="K20" i="553" s="1"/>
  <c r="J84" i="553"/>
  <c r="E84" i="553" s="1"/>
  <c r="F84" i="553" s="1"/>
  <c r="I84" i="553" s="1"/>
  <c r="K84" i="553" s="1"/>
  <c r="J148" i="553"/>
  <c r="E148" i="553" s="1"/>
  <c r="F148" i="553" s="1"/>
  <c r="I148" i="553" s="1"/>
  <c r="K148" i="553" s="1"/>
  <c r="J212" i="553"/>
  <c r="E212" i="553" s="1"/>
  <c r="F212" i="553" s="1"/>
  <c r="I212" i="553" s="1"/>
  <c r="K212" i="553" s="1"/>
  <c r="J276" i="553"/>
  <c r="E276" i="553" s="1"/>
  <c r="F276" i="553" s="1"/>
  <c r="I276" i="553" s="1"/>
  <c r="K276" i="553" s="1"/>
  <c r="J340" i="553"/>
  <c r="E340" i="553" s="1"/>
  <c r="F340" i="553" s="1"/>
  <c r="I340" i="553" s="1"/>
  <c r="K340" i="553" s="1"/>
  <c r="J404" i="553"/>
  <c r="E404" i="553" s="1"/>
  <c r="F404" i="553" s="1"/>
  <c r="I404" i="553" s="1"/>
  <c r="K404" i="553" s="1"/>
  <c r="J468" i="553"/>
  <c r="J532" i="553"/>
  <c r="E532" i="553" s="1"/>
  <c r="F532" i="553" s="1"/>
  <c r="I532" i="553" s="1"/>
  <c r="K532" i="553" s="1"/>
  <c r="J596" i="553"/>
  <c r="E596" i="553" s="1"/>
  <c r="F596" i="553" s="1"/>
  <c r="I596" i="553" s="1"/>
  <c r="K596" i="553" s="1"/>
  <c r="J660" i="553"/>
  <c r="E660" i="553" s="1"/>
  <c r="F660" i="553" s="1"/>
  <c r="I660" i="553" s="1"/>
  <c r="K660" i="553" s="1"/>
  <c r="J45" i="553"/>
  <c r="E45" i="553" s="1"/>
  <c r="F45" i="553" s="1"/>
  <c r="I45" i="553" s="1"/>
  <c r="K45" i="553" s="1"/>
  <c r="J109" i="553"/>
  <c r="E109" i="553" s="1"/>
  <c r="F109" i="553" s="1"/>
  <c r="I109" i="553" s="1"/>
  <c r="K109" i="553" s="1"/>
  <c r="J173" i="553"/>
  <c r="E173" i="553" s="1"/>
  <c r="J237" i="553"/>
  <c r="E237" i="553" s="1"/>
  <c r="F237" i="553" s="1"/>
  <c r="I237" i="553" s="1"/>
  <c r="K237" i="553" s="1"/>
  <c r="J301" i="553"/>
  <c r="E301" i="553" s="1"/>
  <c r="F301" i="553" s="1"/>
  <c r="I301" i="553" s="1"/>
  <c r="K301" i="553" s="1"/>
  <c r="J365" i="553"/>
  <c r="E365" i="553" s="1"/>
  <c r="F365" i="553" s="1"/>
  <c r="I365" i="553" s="1"/>
  <c r="K365" i="553" s="1"/>
  <c r="J429" i="553"/>
  <c r="E429" i="553" s="1"/>
  <c r="F429" i="553" s="1"/>
  <c r="I429" i="553" s="1"/>
  <c r="K429" i="553" s="1"/>
  <c r="J493" i="553"/>
  <c r="E493" i="553" s="1"/>
  <c r="F493" i="553" s="1"/>
  <c r="I493" i="553" s="1"/>
  <c r="K493" i="553" s="1"/>
  <c r="J22" i="553"/>
  <c r="E22" i="553" s="1"/>
  <c r="F22" i="553" s="1"/>
  <c r="I22" i="553" s="1"/>
  <c r="K22" i="553" s="1"/>
  <c r="J86" i="553"/>
  <c r="E86" i="553" s="1"/>
  <c r="F86" i="553" s="1"/>
  <c r="I86" i="553" s="1"/>
  <c r="K86" i="553" s="1"/>
  <c r="J150" i="553"/>
  <c r="E150" i="553" s="1"/>
  <c r="F150" i="553" s="1"/>
  <c r="I150" i="553" s="1"/>
  <c r="K150" i="553" s="1"/>
  <c r="J552" i="553"/>
  <c r="E552" i="553" s="1"/>
  <c r="F552" i="553" s="1"/>
  <c r="I552" i="553" s="1"/>
  <c r="K552" i="553" s="1"/>
  <c r="J675" i="553"/>
  <c r="E675" i="553" s="1"/>
  <c r="F675" i="553" s="1"/>
  <c r="I675" i="553" s="1"/>
  <c r="K675" i="553" s="1"/>
  <c r="J55" i="553"/>
  <c r="E55" i="553" s="1"/>
  <c r="F55" i="553" s="1"/>
  <c r="I55" i="553" s="1"/>
  <c r="K55" i="553" s="1"/>
  <c r="J119" i="553"/>
  <c r="E119" i="553" s="1"/>
  <c r="F119" i="553" s="1"/>
  <c r="I119" i="553" s="1"/>
  <c r="K119" i="553" s="1"/>
  <c r="J183" i="553"/>
  <c r="E183" i="553" s="1"/>
  <c r="F183" i="553" s="1"/>
  <c r="I183" i="553" s="1"/>
  <c r="K183" i="553" s="1"/>
  <c r="J247" i="553"/>
  <c r="E247" i="553" s="1"/>
  <c r="F247" i="553" s="1"/>
  <c r="I247" i="553" s="1"/>
  <c r="K247" i="553" s="1"/>
  <c r="J311" i="553"/>
  <c r="E311" i="553" s="1"/>
  <c r="F311" i="553" s="1"/>
  <c r="I311" i="553" s="1"/>
  <c r="K311" i="553" s="1"/>
  <c r="J375" i="553"/>
  <c r="E375" i="553" s="1"/>
  <c r="F375" i="553" s="1"/>
  <c r="I375" i="553" s="1"/>
  <c r="K375" i="553" s="1"/>
  <c r="J439" i="553"/>
  <c r="E439" i="553" s="1"/>
  <c r="F439" i="553" s="1"/>
  <c r="I439" i="553" s="1"/>
  <c r="K439" i="553" s="1"/>
  <c r="J503" i="553"/>
  <c r="E503" i="553" s="1"/>
  <c r="F503" i="553" s="1"/>
  <c r="I503" i="553" s="1"/>
  <c r="K503" i="553" s="1"/>
  <c r="J567" i="553"/>
  <c r="E567" i="553" s="1"/>
  <c r="F567" i="553" s="1"/>
  <c r="I567" i="553" s="1"/>
  <c r="K567" i="553" s="1"/>
  <c r="J631" i="553"/>
  <c r="E631" i="553" s="1"/>
  <c r="F631" i="553" s="1"/>
  <c r="I631" i="553" s="1"/>
  <c r="K631" i="553" s="1"/>
  <c r="J48" i="553"/>
  <c r="E48" i="553" s="1"/>
  <c r="F48" i="553" s="1"/>
  <c r="I48" i="553" s="1"/>
  <c r="K48" i="553" s="1"/>
  <c r="J112" i="553"/>
  <c r="J176" i="553"/>
  <c r="E176" i="553" s="1"/>
  <c r="F176" i="553" s="1"/>
  <c r="I176" i="553" s="1"/>
  <c r="K176" i="553" s="1"/>
  <c r="J240" i="553"/>
  <c r="E240" i="553" s="1"/>
  <c r="F240" i="553" s="1"/>
  <c r="I240" i="553" s="1"/>
  <c r="K240" i="553" s="1"/>
  <c r="J304" i="553"/>
  <c r="E304" i="553" s="1"/>
  <c r="F304" i="553" s="1"/>
  <c r="I304" i="553" s="1"/>
  <c r="K304" i="553" s="1"/>
  <c r="J368" i="553"/>
  <c r="E368" i="553" s="1"/>
  <c r="F368" i="553" s="1"/>
  <c r="I368" i="553" s="1"/>
  <c r="K368" i="553" s="1"/>
  <c r="J432" i="553"/>
  <c r="E432" i="553" s="1"/>
  <c r="F432" i="553" s="1"/>
  <c r="I432" i="553" s="1"/>
  <c r="K432" i="553" s="1"/>
  <c r="J496" i="553"/>
  <c r="E496" i="553" s="1"/>
  <c r="F496" i="553" s="1"/>
  <c r="I496" i="553" s="1"/>
  <c r="K496" i="553" s="1"/>
  <c r="J57" i="553"/>
  <c r="J121" i="553"/>
  <c r="E121" i="553" s="1"/>
  <c r="F121" i="553" s="1"/>
  <c r="I121" i="553" s="1"/>
  <c r="K121" i="553" s="1"/>
  <c r="J185" i="553"/>
  <c r="E185" i="553" s="1"/>
  <c r="F185" i="553" s="1"/>
  <c r="I185" i="553" s="1"/>
  <c r="K185" i="553" s="1"/>
  <c r="J249" i="553"/>
  <c r="E249" i="553" s="1"/>
  <c r="F249" i="553" s="1"/>
  <c r="I249" i="553" s="1"/>
  <c r="K249" i="553" s="1"/>
  <c r="J313" i="553"/>
  <c r="E313" i="553" s="1"/>
  <c r="F313" i="553" s="1"/>
  <c r="I313" i="553" s="1"/>
  <c r="K313" i="553" s="1"/>
  <c r="J377" i="553"/>
  <c r="E377" i="553" s="1"/>
  <c r="F377" i="553" s="1"/>
  <c r="I377" i="553" s="1"/>
  <c r="K377" i="553" s="1"/>
  <c r="J441" i="553"/>
  <c r="J505" i="553"/>
  <c r="E505" i="553" s="1"/>
  <c r="F505" i="553" s="1"/>
  <c r="I505" i="553" s="1"/>
  <c r="K505" i="553" s="1"/>
  <c r="J569" i="553"/>
  <c r="E569" i="553" s="1"/>
  <c r="J10" i="553"/>
  <c r="E10" i="553" s="1"/>
  <c r="F10" i="553" s="1"/>
  <c r="I10" i="553" s="1"/>
  <c r="K10" i="553" s="1"/>
  <c r="J74" i="553"/>
  <c r="E74" i="553" s="1"/>
  <c r="F74" i="553" s="1"/>
  <c r="I74" i="553" s="1"/>
  <c r="K74" i="553" s="1"/>
  <c r="J138" i="553"/>
  <c r="E138" i="553" s="1"/>
  <c r="F138" i="553" s="1"/>
  <c r="I138" i="553" s="1"/>
  <c r="K138" i="553" s="1"/>
  <c r="J202" i="553"/>
  <c r="E202" i="553" s="1"/>
  <c r="F202" i="553" s="1"/>
  <c r="I202" i="553" s="1"/>
  <c r="K202" i="553" s="1"/>
  <c r="J266" i="553"/>
  <c r="E266" i="553" s="1"/>
  <c r="F266" i="553" s="1"/>
  <c r="I266" i="553" s="1"/>
  <c r="K266" i="553" s="1"/>
  <c r="J330" i="553"/>
  <c r="E330" i="553" s="1"/>
  <c r="F330" i="553" s="1"/>
  <c r="I330" i="553" s="1"/>
  <c r="K330" i="553" s="1"/>
  <c r="J394" i="553"/>
  <c r="J458" i="553"/>
  <c r="J522" i="553"/>
  <c r="E522" i="553" s="1"/>
  <c r="F522" i="553" s="1"/>
  <c r="I522" i="553" s="1"/>
  <c r="K522" i="553" s="1"/>
  <c r="J586" i="553"/>
  <c r="E586" i="553" s="1"/>
  <c r="J43" i="553"/>
  <c r="E43" i="553" s="1"/>
  <c r="F43" i="553" s="1"/>
  <c r="I43" i="553" s="1"/>
  <c r="K43" i="553" s="1"/>
  <c r="J107" i="553"/>
  <c r="E107" i="553" s="1"/>
  <c r="F107" i="553" s="1"/>
  <c r="I107" i="553" s="1"/>
  <c r="K107" i="553" s="1"/>
  <c r="J171" i="553"/>
  <c r="J235" i="553"/>
  <c r="E235" i="553" s="1"/>
  <c r="F235" i="553" s="1"/>
  <c r="I235" i="553" s="1"/>
  <c r="K235" i="553" s="1"/>
  <c r="J299" i="553"/>
  <c r="E299" i="553" s="1"/>
  <c r="F299" i="553" s="1"/>
  <c r="I299" i="553" s="1"/>
  <c r="K299" i="553" s="1"/>
  <c r="J363" i="553"/>
  <c r="E363" i="553" s="1"/>
  <c r="F363" i="553" s="1"/>
  <c r="I363" i="553" s="1"/>
  <c r="K363" i="553" s="1"/>
  <c r="J427" i="553"/>
  <c r="E427" i="553" s="1"/>
  <c r="F427" i="553" s="1"/>
  <c r="I427" i="553" s="1"/>
  <c r="K427" i="553" s="1"/>
  <c r="J491" i="553"/>
  <c r="E491" i="553" s="1"/>
  <c r="F491" i="553" s="1"/>
  <c r="I491" i="553" s="1"/>
  <c r="K491" i="553" s="1"/>
  <c r="J555" i="553"/>
  <c r="E555" i="553" s="1"/>
  <c r="J619" i="553"/>
  <c r="E619" i="553" s="1"/>
  <c r="F619" i="553" s="1"/>
  <c r="I619" i="553" s="1"/>
  <c r="K619" i="553" s="1"/>
  <c r="J28" i="553"/>
  <c r="E28" i="553" s="1"/>
  <c r="F28" i="553" s="1"/>
  <c r="I28" i="553" s="1"/>
  <c r="K28" i="553" s="1"/>
  <c r="J92" i="553"/>
  <c r="E92" i="553" s="1"/>
  <c r="F92" i="553" s="1"/>
  <c r="I92" i="553" s="1"/>
  <c r="K92" i="553" s="1"/>
  <c r="J156" i="553"/>
  <c r="E156" i="553" s="1"/>
  <c r="F156" i="553" s="1"/>
  <c r="I156" i="553" s="1"/>
  <c r="K156" i="553" s="1"/>
  <c r="J220" i="553"/>
  <c r="J284" i="553"/>
  <c r="E284" i="553" s="1"/>
  <c r="F284" i="553" s="1"/>
  <c r="I284" i="553" s="1"/>
  <c r="K284" i="553" s="1"/>
  <c r="J348" i="553"/>
  <c r="E348" i="553" s="1"/>
  <c r="F348" i="553" s="1"/>
  <c r="I348" i="553" s="1"/>
  <c r="K348" i="553" s="1"/>
  <c r="J412" i="553"/>
  <c r="E412" i="553" s="1"/>
  <c r="F412" i="553" s="1"/>
  <c r="I412" i="553" s="1"/>
  <c r="K412" i="553" s="1"/>
  <c r="J476" i="553"/>
  <c r="J540" i="553"/>
  <c r="E540" i="553" s="1"/>
  <c r="J604" i="553"/>
  <c r="E604" i="553" s="1"/>
  <c r="F604" i="553" s="1"/>
  <c r="I604" i="553" s="1"/>
  <c r="K604" i="553" s="1"/>
  <c r="J668" i="553"/>
  <c r="E668" i="553" s="1"/>
  <c r="F668" i="553" s="1"/>
  <c r="I668" i="553" s="1"/>
  <c r="K668" i="553" s="1"/>
  <c r="J53" i="553"/>
  <c r="E53" i="553" s="1"/>
  <c r="F53" i="553" s="1"/>
  <c r="I53" i="553" s="1"/>
  <c r="K53" i="553" s="1"/>
  <c r="J117" i="553"/>
  <c r="E117" i="553" s="1"/>
  <c r="F117" i="553" s="1"/>
  <c r="I117" i="553" s="1"/>
  <c r="K117" i="553" s="1"/>
  <c r="J181" i="553"/>
  <c r="E181" i="553" s="1"/>
  <c r="F181" i="553" s="1"/>
  <c r="I181" i="553" s="1"/>
  <c r="K181" i="553" s="1"/>
  <c r="J245" i="553"/>
  <c r="E245" i="553" s="1"/>
  <c r="F245" i="553" s="1"/>
  <c r="I245" i="553" s="1"/>
  <c r="K245" i="553" s="1"/>
  <c r="J309" i="553"/>
  <c r="E309" i="553" s="1"/>
  <c r="F309" i="553" s="1"/>
  <c r="I309" i="553" s="1"/>
  <c r="K309" i="553" s="1"/>
  <c r="J373" i="553"/>
  <c r="E373" i="553" s="1"/>
  <c r="F373" i="553" s="1"/>
  <c r="I373" i="553" s="1"/>
  <c r="K373" i="553" s="1"/>
  <c r="J437" i="553"/>
  <c r="E437" i="553" s="1"/>
  <c r="F437" i="553" s="1"/>
  <c r="I437" i="553" s="1"/>
  <c r="K437" i="553" s="1"/>
  <c r="J501" i="553"/>
  <c r="E501" i="553" s="1"/>
  <c r="F501" i="553" s="1"/>
  <c r="I501" i="553" s="1"/>
  <c r="K501" i="553" s="1"/>
  <c r="J30" i="553"/>
  <c r="E30" i="553" s="1"/>
  <c r="F30" i="553" s="1"/>
  <c r="I30" i="553" s="1"/>
  <c r="K30" i="553" s="1"/>
  <c r="J94" i="553"/>
  <c r="E94" i="553" s="1"/>
  <c r="F94" i="553" s="1"/>
  <c r="I94" i="553" s="1"/>
  <c r="K94" i="553" s="1"/>
  <c r="J158" i="553"/>
  <c r="E158" i="553" s="1"/>
  <c r="F158" i="553" s="1"/>
  <c r="I158" i="553" s="1"/>
  <c r="K158" i="553" s="1"/>
  <c r="J574" i="553"/>
  <c r="E574" i="553" s="1"/>
  <c r="F574" i="553" s="1"/>
  <c r="I574" i="553" s="1"/>
  <c r="K574" i="553" s="1"/>
  <c r="J685" i="553"/>
  <c r="E685" i="553" s="1"/>
  <c r="F685" i="553" s="1"/>
  <c r="I685" i="553" s="1"/>
  <c r="K685" i="553" s="1"/>
  <c r="J749" i="553"/>
  <c r="J813" i="553"/>
  <c r="E813" i="553" s="1"/>
  <c r="F813" i="553" s="1"/>
  <c r="I813" i="553" s="1"/>
  <c r="K813" i="553" s="1"/>
  <c r="J877" i="553"/>
  <c r="E877" i="553" s="1"/>
  <c r="F877" i="553" s="1"/>
  <c r="I877" i="553" s="1"/>
  <c r="K877" i="553" s="1"/>
  <c r="J941" i="553"/>
  <c r="E941" i="553" s="1"/>
  <c r="J1005" i="553"/>
  <c r="E1005" i="553" s="1"/>
  <c r="F1005" i="553" s="1"/>
  <c r="I1005" i="553" s="1"/>
  <c r="K1005" i="553" s="1"/>
  <c r="J1054" i="553"/>
  <c r="E1054" i="553" s="1"/>
  <c r="F1054" i="553" s="1"/>
  <c r="I1054" i="553" s="1"/>
  <c r="K1054" i="553" s="1"/>
  <c r="J294" i="553"/>
  <c r="E294" i="553" s="1"/>
  <c r="F294" i="553" s="1"/>
  <c r="I294" i="553" s="1"/>
  <c r="K294" i="553" s="1"/>
  <c r="J618" i="553"/>
  <c r="E618" i="553" s="1"/>
  <c r="F618" i="553" s="1"/>
  <c r="I618" i="553" s="1"/>
  <c r="K618" i="553" s="1"/>
  <c r="J702" i="553"/>
  <c r="J766" i="553"/>
  <c r="E766" i="553" s="1"/>
  <c r="F766" i="553" s="1"/>
  <c r="I766" i="553" s="1"/>
  <c r="K766" i="553" s="1"/>
  <c r="J63" i="553"/>
  <c r="E63" i="553" s="1"/>
  <c r="F63" i="553" s="1"/>
  <c r="I63" i="553" s="1"/>
  <c r="K63" i="553" s="1"/>
  <c r="J127" i="553"/>
  <c r="E127" i="553" s="1"/>
  <c r="F127" i="553" s="1"/>
  <c r="I127" i="553" s="1"/>
  <c r="K127" i="553" s="1"/>
  <c r="J191" i="553"/>
  <c r="J255" i="553"/>
  <c r="E255" i="553" s="1"/>
  <c r="F255" i="553" s="1"/>
  <c r="I255" i="553" s="1"/>
  <c r="K255" i="553" s="1"/>
  <c r="J319" i="553"/>
  <c r="E319" i="553" s="1"/>
  <c r="F319" i="553" s="1"/>
  <c r="I319" i="553" s="1"/>
  <c r="K319" i="553" s="1"/>
  <c r="J383" i="553"/>
  <c r="E383" i="553" s="1"/>
  <c r="F383" i="553" s="1"/>
  <c r="I383" i="553" s="1"/>
  <c r="K383" i="553" s="1"/>
  <c r="J447" i="553"/>
  <c r="E447" i="553" s="1"/>
  <c r="F447" i="553" s="1"/>
  <c r="I447" i="553" s="1"/>
  <c r="K447" i="553" s="1"/>
  <c r="J511" i="553"/>
  <c r="E511" i="553" s="1"/>
  <c r="F511" i="553" s="1"/>
  <c r="I511" i="553" s="1"/>
  <c r="K511" i="553" s="1"/>
  <c r="J575" i="553"/>
  <c r="E575" i="553" s="1"/>
  <c r="J639" i="553"/>
  <c r="E639" i="553" s="1"/>
  <c r="F639" i="553" s="1"/>
  <c r="I639" i="553" s="1"/>
  <c r="K639" i="553" s="1"/>
  <c r="J56" i="553"/>
  <c r="E56" i="553" s="1"/>
  <c r="F56" i="553" s="1"/>
  <c r="I56" i="553" s="1"/>
  <c r="K56" i="553" s="1"/>
  <c r="J120" i="553"/>
  <c r="E120" i="553" s="1"/>
  <c r="F120" i="553" s="1"/>
  <c r="I120" i="553" s="1"/>
  <c r="K120" i="553" s="1"/>
  <c r="J184" i="553"/>
  <c r="E184" i="553" s="1"/>
  <c r="F184" i="553" s="1"/>
  <c r="I184" i="553" s="1"/>
  <c r="K184" i="553" s="1"/>
  <c r="J248" i="553"/>
  <c r="E248" i="553" s="1"/>
  <c r="F248" i="553" s="1"/>
  <c r="I248" i="553" s="1"/>
  <c r="K248" i="553" s="1"/>
  <c r="J312" i="553"/>
  <c r="E312" i="553" s="1"/>
  <c r="F312" i="553" s="1"/>
  <c r="I312" i="553" s="1"/>
  <c r="K312" i="553" s="1"/>
  <c r="J376" i="553"/>
  <c r="E376" i="553" s="1"/>
  <c r="F376" i="553" s="1"/>
  <c r="I376" i="553" s="1"/>
  <c r="K376" i="553" s="1"/>
  <c r="J440" i="553"/>
  <c r="E440" i="553" s="1"/>
  <c r="F440" i="553" s="1"/>
  <c r="I440" i="553" s="1"/>
  <c r="K440" i="553" s="1"/>
  <c r="J504" i="553"/>
  <c r="E504" i="553" s="1"/>
  <c r="F504" i="553" s="1"/>
  <c r="I504" i="553" s="1"/>
  <c r="K504" i="553" s="1"/>
  <c r="J65" i="553"/>
  <c r="E65" i="553" s="1"/>
  <c r="F65" i="553" s="1"/>
  <c r="I65" i="553" s="1"/>
  <c r="K65" i="553" s="1"/>
  <c r="J129" i="553"/>
  <c r="E129" i="553" s="1"/>
  <c r="F129" i="553" s="1"/>
  <c r="I129" i="553" s="1"/>
  <c r="K129" i="553" s="1"/>
  <c r="J193" i="553"/>
  <c r="E193" i="553" s="1"/>
  <c r="F193" i="553" s="1"/>
  <c r="I193" i="553" s="1"/>
  <c r="K193" i="553" s="1"/>
  <c r="J257" i="553"/>
  <c r="E257" i="553" s="1"/>
  <c r="F257" i="553" s="1"/>
  <c r="I257" i="553" s="1"/>
  <c r="K257" i="553" s="1"/>
  <c r="J321" i="553"/>
  <c r="E321" i="553" s="1"/>
  <c r="F321" i="553" s="1"/>
  <c r="I321" i="553" s="1"/>
  <c r="K321" i="553" s="1"/>
  <c r="J385" i="553"/>
  <c r="E385" i="553" s="1"/>
  <c r="F385" i="553" s="1"/>
  <c r="I385" i="553" s="1"/>
  <c r="K385" i="553" s="1"/>
  <c r="J449" i="553"/>
  <c r="J513" i="553"/>
  <c r="J577" i="553"/>
  <c r="E577" i="553" s="1"/>
  <c r="J18" i="553"/>
  <c r="E18" i="553" s="1"/>
  <c r="F18" i="553" s="1"/>
  <c r="I18" i="553" s="1"/>
  <c r="K18" i="553" s="1"/>
  <c r="J82" i="553"/>
  <c r="E82" i="553" s="1"/>
  <c r="F82" i="553" s="1"/>
  <c r="I82" i="553" s="1"/>
  <c r="K82" i="553" s="1"/>
  <c r="J146" i="553"/>
  <c r="E146" i="553" s="1"/>
  <c r="F146" i="553" s="1"/>
  <c r="I146" i="553" s="1"/>
  <c r="K146" i="553" s="1"/>
  <c r="J210" i="553"/>
  <c r="E210" i="553" s="1"/>
  <c r="F210" i="553" s="1"/>
  <c r="I210" i="553" s="1"/>
  <c r="K210" i="553" s="1"/>
  <c r="J274" i="553"/>
  <c r="E274" i="553" s="1"/>
  <c r="F274" i="553" s="1"/>
  <c r="I274" i="553" s="1"/>
  <c r="K274" i="553" s="1"/>
  <c r="J338" i="553"/>
  <c r="E338" i="553" s="1"/>
  <c r="F338" i="553" s="1"/>
  <c r="I338" i="553" s="1"/>
  <c r="K338" i="553" s="1"/>
  <c r="J402" i="553"/>
  <c r="E402" i="553" s="1"/>
  <c r="F402" i="553" s="1"/>
  <c r="I402" i="553" s="1"/>
  <c r="K402" i="553" s="1"/>
  <c r="J466" i="553"/>
  <c r="J530" i="553"/>
  <c r="J594" i="553"/>
  <c r="E594" i="553" s="1"/>
  <c r="J51" i="553"/>
  <c r="E51" i="553" s="1"/>
  <c r="F51" i="553" s="1"/>
  <c r="I51" i="553" s="1"/>
  <c r="K51" i="553" s="1"/>
  <c r="J115" i="553"/>
  <c r="E115" i="553" s="1"/>
  <c r="F115" i="553" s="1"/>
  <c r="I115" i="553" s="1"/>
  <c r="K115" i="553" s="1"/>
  <c r="J179" i="553"/>
  <c r="E179" i="553" s="1"/>
  <c r="F179" i="553" s="1"/>
  <c r="I179" i="553" s="1"/>
  <c r="K179" i="553" s="1"/>
  <c r="J243" i="553"/>
  <c r="E243" i="553" s="1"/>
  <c r="F243" i="553" s="1"/>
  <c r="I243" i="553" s="1"/>
  <c r="K243" i="553" s="1"/>
  <c r="J307" i="553"/>
  <c r="E307" i="553" s="1"/>
  <c r="F307" i="553" s="1"/>
  <c r="I307" i="553" s="1"/>
  <c r="K307" i="553" s="1"/>
  <c r="J371" i="553"/>
  <c r="E371" i="553" s="1"/>
  <c r="F371" i="553" s="1"/>
  <c r="I371" i="553" s="1"/>
  <c r="K371" i="553" s="1"/>
  <c r="J435" i="553"/>
  <c r="E435" i="553" s="1"/>
  <c r="F435" i="553" s="1"/>
  <c r="I435" i="553" s="1"/>
  <c r="K435" i="553" s="1"/>
  <c r="J499" i="553"/>
  <c r="E499" i="553" s="1"/>
  <c r="F499" i="553" s="1"/>
  <c r="I499" i="553" s="1"/>
  <c r="K499" i="553" s="1"/>
  <c r="J563" i="553"/>
  <c r="E563" i="553" s="1"/>
  <c r="J627" i="553"/>
  <c r="E627" i="553" s="1"/>
  <c r="F627" i="553" s="1"/>
  <c r="I627" i="553" s="1"/>
  <c r="K627" i="553" s="1"/>
  <c r="J36" i="553"/>
  <c r="E36" i="553" s="1"/>
  <c r="F36" i="553" s="1"/>
  <c r="I36" i="553" s="1"/>
  <c r="K36" i="553" s="1"/>
  <c r="J100" i="553"/>
  <c r="E100" i="553" s="1"/>
  <c r="F100" i="553" s="1"/>
  <c r="I100" i="553" s="1"/>
  <c r="K100" i="553" s="1"/>
  <c r="J164" i="553"/>
  <c r="J228" i="553"/>
  <c r="E228" i="553" s="1"/>
  <c r="F228" i="553" s="1"/>
  <c r="I228" i="553" s="1"/>
  <c r="K228" i="553" s="1"/>
  <c r="J292" i="553"/>
  <c r="E292" i="553" s="1"/>
  <c r="F292" i="553" s="1"/>
  <c r="I292" i="553" s="1"/>
  <c r="K292" i="553" s="1"/>
  <c r="J356" i="553"/>
  <c r="E356" i="553" s="1"/>
  <c r="F356" i="553" s="1"/>
  <c r="I356" i="553" s="1"/>
  <c r="K356" i="553" s="1"/>
  <c r="J420" i="553"/>
  <c r="E420" i="553" s="1"/>
  <c r="F420" i="553" s="1"/>
  <c r="I420" i="553" s="1"/>
  <c r="K420" i="553" s="1"/>
  <c r="J484" i="553"/>
  <c r="E484" i="553" s="1"/>
  <c r="F484" i="553" s="1"/>
  <c r="I484" i="553" s="1"/>
  <c r="K484" i="553" s="1"/>
  <c r="J548" i="553"/>
  <c r="E548" i="553" s="1"/>
  <c r="F548" i="553" s="1"/>
  <c r="I548" i="553" s="1"/>
  <c r="K548" i="553" s="1"/>
  <c r="J612" i="553"/>
  <c r="E612" i="553" s="1"/>
  <c r="F612" i="553" s="1"/>
  <c r="I612" i="553" s="1"/>
  <c r="K612" i="553" s="1"/>
  <c r="J676" i="553"/>
  <c r="E676" i="553" s="1"/>
  <c r="F676" i="553" s="1"/>
  <c r="I676" i="553" s="1"/>
  <c r="K676" i="553" s="1"/>
  <c r="J61" i="553"/>
  <c r="J125" i="553"/>
  <c r="E125" i="553" s="1"/>
  <c r="F125" i="553" s="1"/>
  <c r="I125" i="553" s="1"/>
  <c r="K125" i="553" s="1"/>
  <c r="J189" i="553"/>
  <c r="E189" i="553" s="1"/>
  <c r="F189" i="553" s="1"/>
  <c r="I189" i="553" s="1"/>
  <c r="K189" i="553" s="1"/>
  <c r="J253" i="553"/>
  <c r="E253" i="553" s="1"/>
  <c r="F253" i="553" s="1"/>
  <c r="I253" i="553" s="1"/>
  <c r="K253" i="553" s="1"/>
  <c r="J317" i="553"/>
  <c r="E317" i="553" s="1"/>
  <c r="F317" i="553" s="1"/>
  <c r="I317" i="553" s="1"/>
  <c r="K317" i="553" s="1"/>
  <c r="J381" i="553"/>
  <c r="E381" i="553" s="1"/>
  <c r="F381" i="553" s="1"/>
  <c r="I381" i="553" s="1"/>
  <c r="K381" i="553" s="1"/>
  <c r="J445" i="553"/>
  <c r="J509" i="553"/>
  <c r="J38" i="553"/>
  <c r="E38" i="553" s="1"/>
  <c r="F38" i="553" s="1"/>
  <c r="I38" i="553" s="1"/>
  <c r="K38" i="553" s="1"/>
  <c r="J102" i="553"/>
  <c r="J7" i="553"/>
  <c r="E7" i="553" s="1"/>
  <c r="F7" i="553" s="1"/>
  <c r="I7" i="553" s="1"/>
  <c r="K7" i="553" s="1"/>
  <c r="J71" i="553"/>
  <c r="E71" i="553" s="1"/>
  <c r="F71" i="553" s="1"/>
  <c r="I71" i="553" s="1"/>
  <c r="K71" i="553" s="1"/>
  <c r="J135" i="553"/>
  <c r="E135" i="553" s="1"/>
  <c r="F135" i="553" s="1"/>
  <c r="I135" i="553" s="1"/>
  <c r="K135" i="553" s="1"/>
  <c r="J199" i="553"/>
  <c r="E199" i="553" s="1"/>
  <c r="F199" i="553" s="1"/>
  <c r="I199" i="553" s="1"/>
  <c r="K199" i="553" s="1"/>
  <c r="J263" i="553"/>
  <c r="E263" i="553" s="1"/>
  <c r="F263" i="553" s="1"/>
  <c r="I263" i="553" s="1"/>
  <c r="K263" i="553" s="1"/>
  <c r="J327" i="553"/>
  <c r="E327" i="553" s="1"/>
  <c r="F327" i="553" s="1"/>
  <c r="I327" i="553" s="1"/>
  <c r="K327" i="553" s="1"/>
  <c r="J391" i="553"/>
  <c r="E391" i="553" s="1"/>
  <c r="F391" i="553" s="1"/>
  <c r="I391" i="553" s="1"/>
  <c r="K391" i="553" s="1"/>
  <c r="J455" i="553"/>
  <c r="J519" i="553"/>
  <c r="J583" i="553"/>
  <c r="E583" i="553" s="1"/>
  <c r="J647" i="553"/>
  <c r="E647" i="553" s="1"/>
  <c r="F647" i="553" s="1"/>
  <c r="I647" i="553" s="1"/>
  <c r="K647" i="553" s="1"/>
  <c r="J64" i="553"/>
  <c r="E64" i="553" s="1"/>
  <c r="F64" i="553" s="1"/>
  <c r="I64" i="553" s="1"/>
  <c r="K64" i="553" s="1"/>
  <c r="J128" i="553"/>
  <c r="E128" i="553" s="1"/>
  <c r="F128" i="553" s="1"/>
  <c r="I128" i="553" s="1"/>
  <c r="K128" i="553" s="1"/>
  <c r="J192" i="553"/>
  <c r="E192" i="553" s="1"/>
  <c r="F192" i="553" s="1"/>
  <c r="I192" i="553" s="1"/>
  <c r="K192" i="553" s="1"/>
  <c r="J256" i="553"/>
  <c r="E256" i="553" s="1"/>
  <c r="F256" i="553" s="1"/>
  <c r="I256" i="553" s="1"/>
  <c r="K256" i="553" s="1"/>
  <c r="J320" i="553"/>
  <c r="E320" i="553" s="1"/>
  <c r="F320" i="553" s="1"/>
  <c r="I320" i="553" s="1"/>
  <c r="K320" i="553" s="1"/>
  <c r="J384" i="553"/>
  <c r="E384" i="553" s="1"/>
  <c r="F384" i="553" s="1"/>
  <c r="I384" i="553" s="1"/>
  <c r="K384" i="553" s="1"/>
  <c r="J448" i="553"/>
  <c r="E448" i="553" s="1"/>
  <c r="F448" i="553" s="1"/>
  <c r="I448" i="553" s="1"/>
  <c r="K448" i="553" s="1"/>
  <c r="J9" i="553"/>
  <c r="E9" i="553" s="1"/>
  <c r="F9" i="553" s="1"/>
  <c r="I9" i="553" s="1"/>
  <c r="K9" i="553" s="1"/>
  <c r="J73" i="553"/>
  <c r="E73" i="553" s="1"/>
  <c r="F73" i="553" s="1"/>
  <c r="I73" i="553" s="1"/>
  <c r="K73" i="553" s="1"/>
  <c r="J137" i="553"/>
  <c r="E137" i="553" s="1"/>
  <c r="F137" i="553" s="1"/>
  <c r="I137" i="553" s="1"/>
  <c r="K137" i="553" s="1"/>
  <c r="J201" i="553"/>
  <c r="E201" i="553" s="1"/>
  <c r="F201" i="553" s="1"/>
  <c r="I201" i="553" s="1"/>
  <c r="K201" i="553" s="1"/>
  <c r="J265" i="553"/>
  <c r="E265" i="553" s="1"/>
  <c r="F265" i="553" s="1"/>
  <c r="I265" i="553" s="1"/>
  <c r="K265" i="553" s="1"/>
  <c r="J329" i="553"/>
  <c r="E329" i="553" s="1"/>
  <c r="F329" i="553" s="1"/>
  <c r="I329" i="553" s="1"/>
  <c r="K329" i="553" s="1"/>
  <c r="J393" i="553"/>
  <c r="J457" i="553"/>
  <c r="E457" i="553" s="1"/>
  <c r="F457" i="553" s="1"/>
  <c r="I457" i="553" s="1"/>
  <c r="K457" i="553" s="1"/>
  <c r="J521" i="553"/>
  <c r="J585" i="553"/>
  <c r="E585" i="553" s="1"/>
  <c r="F585" i="553" s="1"/>
  <c r="I585" i="553" s="1"/>
  <c r="K585" i="553" s="1"/>
  <c r="J26" i="553"/>
  <c r="E26" i="553" s="1"/>
  <c r="F26" i="553" s="1"/>
  <c r="I26" i="553" s="1"/>
  <c r="K26" i="553" s="1"/>
  <c r="J90" i="553"/>
  <c r="E90" i="553" s="1"/>
  <c r="F90" i="553" s="1"/>
  <c r="I90" i="553" s="1"/>
  <c r="K90" i="553" s="1"/>
  <c r="J154" i="553"/>
  <c r="E154" i="553" s="1"/>
  <c r="F154" i="553" s="1"/>
  <c r="I154" i="553" s="1"/>
  <c r="K154" i="553" s="1"/>
  <c r="J218" i="553"/>
  <c r="J282" i="553"/>
  <c r="E282" i="553" s="1"/>
  <c r="F282" i="553" s="1"/>
  <c r="I282" i="553" s="1"/>
  <c r="K282" i="553" s="1"/>
  <c r="J346" i="553"/>
  <c r="E346" i="553" s="1"/>
  <c r="F346" i="553" s="1"/>
  <c r="I346" i="553" s="1"/>
  <c r="K346" i="553" s="1"/>
  <c r="J410" i="553"/>
  <c r="E410" i="553" s="1"/>
  <c r="F410" i="553" s="1"/>
  <c r="I410" i="553" s="1"/>
  <c r="K410" i="553" s="1"/>
  <c r="J474" i="553"/>
  <c r="E474" i="553" s="1"/>
  <c r="F474" i="553" s="1"/>
  <c r="I474" i="553" s="1"/>
  <c r="K474" i="553" s="1"/>
  <c r="J538" i="553"/>
  <c r="E538" i="553" s="1"/>
  <c r="F538" i="553" s="1"/>
  <c r="I538" i="553" s="1"/>
  <c r="K538" i="553" s="1"/>
  <c r="J602" i="553"/>
  <c r="E602" i="553" s="1"/>
  <c r="J59" i="553"/>
  <c r="J123" i="553"/>
  <c r="E123" i="553" s="1"/>
  <c r="F123" i="553" s="1"/>
  <c r="I123" i="553" s="1"/>
  <c r="K123" i="553" s="1"/>
  <c r="J187" i="553"/>
  <c r="E187" i="553" s="1"/>
  <c r="F187" i="553" s="1"/>
  <c r="I187" i="553" s="1"/>
  <c r="K187" i="553" s="1"/>
  <c r="J251" i="553"/>
  <c r="E251" i="553" s="1"/>
  <c r="F251" i="553" s="1"/>
  <c r="I251" i="553" s="1"/>
  <c r="K251" i="553" s="1"/>
  <c r="J315" i="553"/>
  <c r="E315" i="553" s="1"/>
  <c r="F315" i="553" s="1"/>
  <c r="I315" i="553" s="1"/>
  <c r="K315" i="553" s="1"/>
  <c r="J379" i="553"/>
  <c r="E379" i="553" s="1"/>
  <c r="F379" i="553" s="1"/>
  <c r="I379" i="553" s="1"/>
  <c r="K379" i="553" s="1"/>
  <c r="J443" i="553"/>
  <c r="J507" i="553"/>
  <c r="E507" i="553" s="1"/>
  <c r="F507" i="553" s="1"/>
  <c r="I507" i="553" s="1"/>
  <c r="K507" i="553" s="1"/>
  <c r="J571" i="553"/>
  <c r="E571" i="553" s="1"/>
  <c r="J635" i="553"/>
  <c r="E635" i="553" s="1"/>
  <c r="F635" i="553" s="1"/>
  <c r="I635" i="553" s="1"/>
  <c r="K635" i="553" s="1"/>
  <c r="J44" i="553"/>
  <c r="E44" i="553" s="1"/>
  <c r="F44" i="553" s="1"/>
  <c r="I44" i="553" s="1"/>
  <c r="K44" i="553" s="1"/>
  <c r="J108" i="553"/>
  <c r="E108" i="553" s="1"/>
  <c r="F108" i="553" s="1"/>
  <c r="I108" i="553" s="1"/>
  <c r="K108" i="553" s="1"/>
  <c r="J172" i="553"/>
  <c r="E172" i="553" s="1"/>
  <c r="F172" i="553" s="1"/>
  <c r="I172" i="553" s="1"/>
  <c r="K172" i="553" s="1"/>
  <c r="J236" i="553"/>
  <c r="E236" i="553" s="1"/>
  <c r="F236" i="553" s="1"/>
  <c r="I236" i="553" s="1"/>
  <c r="K236" i="553" s="1"/>
  <c r="J300" i="553"/>
  <c r="E300" i="553" s="1"/>
  <c r="F300" i="553" s="1"/>
  <c r="I300" i="553" s="1"/>
  <c r="K300" i="553" s="1"/>
  <c r="J364" i="553"/>
  <c r="E364" i="553" s="1"/>
  <c r="F364" i="553" s="1"/>
  <c r="I364" i="553" s="1"/>
  <c r="K364" i="553" s="1"/>
  <c r="J428" i="553"/>
  <c r="E428" i="553" s="1"/>
  <c r="F428" i="553" s="1"/>
  <c r="I428" i="553" s="1"/>
  <c r="K428" i="553" s="1"/>
  <c r="J492" i="553"/>
  <c r="E492" i="553" s="1"/>
  <c r="F492" i="553" s="1"/>
  <c r="I492" i="553" s="1"/>
  <c r="K492" i="553" s="1"/>
  <c r="J556" i="553"/>
  <c r="E556" i="553" s="1"/>
  <c r="J620" i="553"/>
  <c r="E620" i="553" s="1"/>
  <c r="F620" i="553" s="1"/>
  <c r="I620" i="553" s="1"/>
  <c r="K620" i="553" s="1"/>
  <c r="J684" i="553"/>
  <c r="E684" i="553" s="1"/>
  <c r="F684" i="553" s="1"/>
  <c r="I684" i="553" s="1"/>
  <c r="K684" i="553" s="1"/>
  <c r="J69" i="553"/>
  <c r="E69" i="553" s="1"/>
  <c r="F69" i="553" s="1"/>
  <c r="I69" i="553" s="1"/>
  <c r="K69" i="553" s="1"/>
  <c r="J133" i="553"/>
  <c r="E133" i="553" s="1"/>
  <c r="F133" i="553" s="1"/>
  <c r="I133" i="553" s="1"/>
  <c r="K133" i="553" s="1"/>
  <c r="J197" i="553"/>
  <c r="E197" i="553" s="1"/>
  <c r="F197" i="553" s="1"/>
  <c r="I197" i="553" s="1"/>
  <c r="K197" i="553" s="1"/>
  <c r="J261" i="553"/>
  <c r="E261" i="553" s="1"/>
  <c r="F261" i="553" s="1"/>
  <c r="I261" i="553" s="1"/>
  <c r="K261" i="553" s="1"/>
  <c r="J325" i="553"/>
  <c r="E325" i="553" s="1"/>
  <c r="F325" i="553" s="1"/>
  <c r="I325" i="553" s="1"/>
  <c r="K325" i="553" s="1"/>
  <c r="J389" i="553"/>
  <c r="E389" i="553" s="1"/>
  <c r="F389" i="553" s="1"/>
  <c r="I389" i="553" s="1"/>
  <c r="K389" i="553" s="1"/>
  <c r="J453" i="553"/>
  <c r="E453" i="553" s="1"/>
  <c r="F453" i="553" s="1"/>
  <c r="I453" i="553" s="1"/>
  <c r="K453" i="553" s="1"/>
  <c r="J517" i="553"/>
  <c r="J46" i="553"/>
  <c r="E46" i="553" s="1"/>
  <c r="F46" i="553" s="1"/>
  <c r="I46" i="553" s="1"/>
  <c r="K46" i="553" s="1"/>
  <c r="J110" i="553"/>
  <c r="E110" i="553" s="1"/>
  <c r="F110" i="553" s="1"/>
  <c r="I110" i="553" s="1"/>
  <c r="K110" i="553" s="1"/>
  <c r="J286" i="553"/>
  <c r="E286" i="553" s="1"/>
  <c r="F286" i="553" s="1"/>
  <c r="I286" i="553" s="1"/>
  <c r="K286" i="553" s="1"/>
  <c r="J616" i="553"/>
  <c r="E616" i="553" s="1"/>
  <c r="F616" i="553" s="1"/>
  <c r="I616" i="553" s="1"/>
  <c r="K616" i="553" s="1"/>
  <c r="J701" i="553"/>
  <c r="J765" i="553"/>
  <c r="J829" i="553"/>
  <c r="E829" i="553" s="1"/>
  <c r="J893" i="553"/>
  <c r="E893" i="553" s="1"/>
  <c r="F893" i="553" s="1"/>
  <c r="I893" i="553" s="1"/>
  <c r="K893" i="553" s="1"/>
  <c r="J957" i="553"/>
  <c r="J1021" i="553"/>
  <c r="J422" i="553"/>
  <c r="E422" i="553" s="1"/>
  <c r="F422" i="553" s="1"/>
  <c r="I422" i="553" s="1"/>
  <c r="K422" i="553" s="1"/>
  <c r="J646" i="553"/>
  <c r="E646" i="553" s="1"/>
  <c r="F646" i="553" s="1"/>
  <c r="I646" i="553" s="1"/>
  <c r="K646" i="553" s="1"/>
  <c r="J718" i="553"/>
  <c r="J782" i="553"/>
  <c r="E782" i="553" s="1"/>
  <c r="J846" i="553"/>
  <c r="E846" i="553" s="1"/>
  <c r="F846" i="553" s="1"/>
  <c r="I846" i="553" s="1"/>
  <c r="K846" i="553" s="1"/>
  <c r="J910" i="553"/>
  <c r="E910" i="553" s="1"/>
  <c r="J15" i="553"/>
  <c r="E15" i="553" s="1"/>
  <c r="F15" i="553" s="1"/>
  <c r="I15" i="553" s="1"/>
  <c r="K15" i="553" s="1"/>
  <c r="J79" i="553"/>
  <c r="E79" i="553" s="1"/>
  <c r="F79" i="553" s="1"/>
  <c r="I79" i="553" s="1"/>
  <c r="K79" i="553" s="1"/>
  <c r="J143" i="553"/>
  <c r="E143" i="553" s="1"/>
  <c r="F143" i="553" s="1"/>
  <c r="I143" i="553" s="1"/>
  <c r="K143" i="553" s="1"/>
  <c r="J207" i="553"/>
  <c r="E207" i="553" s="1"/>
  <c r="F207" i="553" s="1"/>
  <c r="I207" i="553" s="1"/>
  <c r="K207" i="553" s="1"/>
  <c r="J271" i="553"/>
  <c r="E271" i="553" s="1"/>
  <c r="F271" i="553" s="1"/>
  <c r="I271" i="553" s="1"/>
  <c r="K271" i="553" s="1"/>
  <c r="J335" i="553"/>
  <c r="E335" i="553" s="1"/>
  <c r="F335" i="553" s="1"/>
  <c r="I335" i="553" s="1"/>
  <c r="K335" i="553" s="1"/>
  <c r="J399" i="553"/>
  <c r="J463" i="553"/>
  <c r="J527" i="553"/>
  <c r="E527" i="553" s="1"/>
  <c r="F527" i="553" s="1"/>
  <c r="I527" i="553" s="1"/>
  <c r="K527" i="553" s="1"/>
  <c r="J591" i="553"/>
  <c r="E591" i="553" s="1"/>
  <c r="J8" i="553"/>
  <c r="E8" i="553" s="1"/>
  <c r="F8" i="553" s="1"/>
  <c r="I8" i="553" s="1"/>
  <c r="K8" i="553" s="1"/>
  <c r="J72" i="553"/>
  <c r="E72" i="553" s="1"/>
  <c r="F72" i="553" s="1"/>
  <c r="I72" i="553" s="1"/>
  <c r="K72" i="553" s="1"/>
  <c r="J136" i="553"/>
  <c r="E136" i="553" s="1"/>
  <c r="F136" i="553" s="1"/>
  <c r="I136" i="553" s="1"/>
  <c r="K136" i="553" s="1"/>
  <c r="J200" i="553"/>
  <c r="E200" i="553" s="1"/>
  <c r="F200" i="553" s="1"/>
  <c r="I200" i="553" s="1"/>
  <c r="K200" i="553" s="1"/>
  <c r="J264" i="553"/>
  <c r="E264" i="553" s="1"/>
  <c r="F264" i="553" s="1"/>
  <c r="I264" i="553" s="1"/>
  <c r="K264" i="553" s="1"/>
  <c r="J328" i="553"/>
  <c r="E328" i="553" s="1"/>
  <c r="F328" i="553" s="1"/>
  <c r="I328" i="553" s="1"/>
  <c r="K328" i="553" s="1"/>
  <c r="J392" i="553"/>
  <c r="J456" i="553"/>
  <c r="J17" i="553"/>
  <c r="E17" i="553" s="1"/>
  <c r="F17" i="553" s="1"/>
  <c r="I17" i="553" s="1"/>
  <c r="K17" i="553" s="1"/>
  <c r="J81" i="553"/>
  <c r="J145" i="553"/>
  <c r="E145" i="553" s="1"/>
  <c r="F145" i="553" s="1"/>
  <c r="I145" i="553" s="1"/>
  <c r="K145" i="553" s="1"/>
  <c r="J209" i="553"/>
  <c r="E209" i="553" s="1"/>
  <c r="F209" i="553" s="1"/>
  <c r="I209" i="553" s="1"/>
  <c r="K209" i="553" s="1"/>
  <c r="J273" i="553"/>
  <c r="E273" i="553" s="1"/>
  <c r="F273" i="553" s="1"/>
  <c r="I273" i="553" s="1"/>
  <c r="K273" i="553" s="1"/>
  <c r="J337" i="553"/>
  <c r="E337" i="553" s="1"/>
  <c r="F337" i="553" s="1"/>
  <c r="I337" i="553" s="1"/>
  <c r="K337" i="553" s="1"/>
  <c r="J401" i="553"/>
  <c r="E401" i="553" s="1"/>
  <c r="F401" i="553" s="1"/>
  <c r="I401" i="553" s="1"/>
  <c r="K401" i="553" s="1"/>
  <c r="J465" i="553"/>
  <c r="J529" i="553"/>
  <c r="J593" i="553"/>
  <c r="E593" i="553" s="1"/>
  <c r="F593" i="553" s="1"/>
  <c r="I593" i="553" s="1"/>
  <c r="K593" i="553" s="1"/>
  <c r="J34" i="553"/>
  <c r="E34" i="553" s="1"/>
  <c r="F34" i="553" s="1"/>
  <c r="I34" i="553" s="1"/>
  <c r="K34" i="553" s="1"/>
  <c r="J98" i="553"/>
  <c r="E98" i="553" s="1"/>
  <c r="F98" i="553" s="1"/>
  <c r="I98" i="553" s="1"/>
  <c r="K98" i="553" s="1"/>
  <c r="J162" i="553"/>
  <c r="E162" i="553" s="1"/>
  <c r="F162" i="553" s="1"/>
  <c r="I162" i="553" s="1"/>
  <c r="K162" i="553" s="1"/>
  <c r="J226" i="553"/>
  <c r="E226" i="553" s="1"/>
  <c r="F226" i="553" s="1"/>
  <c r="I226" i="553" s="1"/>
  <c r="K226" i="553" s="1"/>
  <c r="J290" i="553"/>
  <c r="E290" i="553" s="1"/>
  <c r="F290" i="553" s="1"/>
  <c r="I290" i="553" s="1"/>
  <c r="K290" i="553" s="1"/>
  <c r="J354" i="553"/>
  <c r="E354" i="553" s="1"/>
  <c r="F354" i="553" s="1"/>
  <c r="I354" i="553" s="1"/>
  <c r="K354" i="553" s="1"/>
  <c r="J418" i="553"/>
  <c r="E418" i="553" s="1"/>
  <c r="F418" i="553" s="1"/>
  <c r="I418" i="553" s="1"/>
  <c r="K418" i="553" s="1"/>
  <c r="J482" i="553"/>
  <c r="E482" i="553" s="1"/>
  <c r="F482" i="553" s="1"/>
  <c r="I482" i="553" s="1"/>
  <c r="K482" i="553" s="1"/>
  <c r="J546" i="553"/>
  <c r="E546" i="553" s="1"/>
  <c r="J610" i="553"/>
  <c r="E610" i="553" s="1"/>
  <c r="F610" i="553" s="1"/>
  <c r="I610" i="553" s="1"/>
  <c r="K610" i="553" s="1"/>
  <c r="J67" i="553"/>
  <c r="E67" i="553" s="1"/>
  <c r="F67" i="553" s="1"/>
  <c r="I67" i="553" s="1"/>
  <c r="K67" i="553" s="1"/>
  <c r="J131" i="553"/>
  <c r="E131" i="553" s="1"/>
  <c r="F131" i="553" s="1"/>
  <c r="I131" i="553" s="1"/>
  <c r="K131" i="553" s="1"/>
  <c r="J195" i="553"/>
  <c r="E195" i="553" s="1"/>
  <c r="F195" i="553" s="1"/>
  <c r="I195" i="553" s="1"/>
  <c r="K195" i="553" s="1"/>
  <c r="J259" i="553"/>
  <c r="E259" i="553" s="1"/>
  <c r="F259" i="553" s="1"/>
  <c r="I259" i="553" s="1"/>
  <c r="K259" i="553" s="1"/>
  <c r="J323" i="553"/>
  <c r="E323" i="553" s="1"/>
  <c r="F323" i="553" s="1"/>
  <c r="I323" i="553" s="1"/>
  <c r="K323" i="553" s="1"/>
  <c r="J387" i="553"/>
  <c r="E387" i="553" s="1"/>
  <c r="F387" i="553" s="1"/>
  <c r="I387" i="553" s="1"/>
  <c r="K387" i="553" s="1"/>
  <c r="J451" i="553"/>
  <c r="E451" i="553" s="1"/>
  <c r="F451" i="553" s="1"/>
  <c r="I451" i="553" s="1"/>
  <c r="K451" i="553" s="1"/>
  <c r="J515" i="553"/>
  <c r="J579" i="553"/>
  <c r="E579" i="553" s="1"/>
  <c r="F579" i="553" s="1"/>
  <c r="I579" i="553" s="1"/>
  <c r="K579" i="553" s="1"/>
  <c r="J643" i="553"/>
  <c r="E643" i="553" s="1"/>
  <c r="F643" i="553" s="1"/>
  <c r="I643" i="553" s="1"/>
  <c r="K643" i="553" s="1"/>
  <c r="J52" i="553"/>
  <c r="E52" i="553" s="1"/>
  <c r="F52" i="553" s="1"/>
  <c r="I52" i="553" s="1"/>
  <c r="K52" i="553" s="1"/>
  <c r="J116" i="553"/>
  <c r="E116" i="553" s="1"/>
  <c r="F116" i="553" s="1"/>
  <c r="I116" i="553" s="1"/>
  <c r="K116" i="553" s="1"/>
  <c r="J180" i="553"/>
  <c r="E180" i="553" s="1"/>
  <c r="F180" i="553" s="1"/>
  <c r="I180" i="553" s="1"/>
  <c r="K180" i="553" s="1"/>
  <c r="J244" i="553"/>
  <c r="E244" i="553" s="1"/>
  <c r="F244" i="553" s="1"/>
  <c r="I244" i="553" s="1"/>
  <c r="K244" i="553" s="1"/>
  <c r="J308" i="553"/>
  <c r="E308" i="553" s="1"/>
  <c r="F308" i="553" s="1"/>
  <c r="I308" i="553" s="1"/>
  <c r="K308" i="553" s="1"/>
  <c r="J372" i="553"/>
  <c r="E372" i="553" s="1"/>
  <c r="F372" i="553" s="1"/>
  <c r="I372" i="553" s="1"/>
  <c r="K372" i="553" s="1"/>
  <c r="J436" i="553"/>
  <c r="E436" i="553" s="1"/>
  <c r="F436" i="553" s="1"/>
  <c r="I436" i="553" s="1"/>
  <c r="K436" i="553" s="1"/>
  <c r="J500" i="553"/>
  <c r="E500" i="553" s="1"/>
  <c r="F500" i="553" s="1"/>
  <c r="I500" i="553" s="1"/>
  <c r="K500" i="553" s="1"/>
  <c r="J564" i="553"/>
  <c r="E564" i="553" s="1"/>
  <c r="F564" i="553" s="1"/>
  <c r="I564" i="553" s="1"/>
  <c r="K564" i="553" s="1"/>
  <c r="J628" i="553"/>
  <c r="E628" i="553" s="1"/>
  <c r="F628" i="553" s="1"/>
  <c r="I628" i="553" s="1"/>
  <c r="K628" i="553" s="1"/>
  <c r="J13" i="553"/>
  <c r="E13" i="553" s="1"/>
  <c r="F13" i="553" s="1"/>
  <c r="I13" i="553" s="1"/>
  <c r="K13" i="553" s="1"/>
  <c r="J77" i="553"/>
  <c r="E77" i="553" s="1"/>
  <c r="F77" i="553" s="1"/>
  <c r="I77" i="553" s="1"/>
  <c r="K77" i="553" s="1"/>
  <c r="J141" i="553"/>
  <c r="E141" i="553" s="1"/>
  <c r="F141" i="553" s="1"/>
  <c r="I141" i="553" s="1"/>
  <c r="K141" i="553" s="1"/>
  <c r="J205" i="553"/>
  <c r="E205" i="553" s="1"/>
  <c r="F205" i="553" s="1"/>
  <c r="I205" i="553" s="1"/>
  <c r="K205" i="553" s="1"/>
  <c r="J269" i="553"/>
  <c r="E269" i="553" s="1"/>
  <c r="F269" i="553" s="1"/>
  <c r="I269" i="553" s="1"/>
  <c r="K269" i="553" s="1"/>
  <c r="J333" i="553"/>
  <c r="E333" i="553" s="1"/>
  <c r="F333" i="553" s="1"/>
  <c r="I333" i="553" s="1"/>
  <c r="K333" i="553" s="1"/>
  <c r="J397" i="553"/>
  <c r="E397" i="553" s="1"/>
  <c r="F397" i="553" s="1"/>
  <c r="I397" i="553" s="1"/>
  <c r="K397" i="553" s="1"/>
  <c r="J461" i="553"/>
  <c r="J525" i="553"/>
  <c r="E525" i="553" s="1"/>
  <c r="F525" i="553" s="1"/>
  <c r="I525" i="553" s="1"/>
  <c r="K525" i="553" s="1"/>
  <c r="J54" i="553"/>
  <c r="J118" i="553"/>
  <c r="E118" i="553" s="1"/>
  <c r="F118" i="553" s="1"/>
  <c r="I118" i="553" s="1"/>
  <c r="K118" i="553" s="1"/>
  <c r="J350" i="553"/>
  <c r="E350" i="553" s="1"/>
  <c r="F350" i="553" s="1"/>
  <c r="I350" i="553" s="1"/>
  <c r="K350" i="553" s="1"/>
  <c r="J632" i="553"/>
  <c r="E632" i="553" s="1"/>
  <c r="F632" i="553" s="1"/>
  <c r="I632" i="553" s="1"/>
  <c r="K632" i="553" s="1"/>
  <c r="J709" i="553"/>
  <c r="J773" i="553"/>
  <c r="E773" i="553" s="1"/>
  <c r="F773" i="553" s="1"/>
  <c r="I773" i="553" s="1"/>
  <c r="K773" i="553" s="1"/>
  <c r="J837" i="553"/>
  <c r="E837" i="553" s="1"/>
  <c r="F837" i="553" s="1"/>
  <c r="I837" i="553" s="1"/>
  <c r="K837" i="553" s="1"/>
  <c r="J901" i="553"/>
  <c r="E901" i="553" s="1"/>
  <c r="F901" i="553" s="1"/>
  <c r="I901" i="553" s="1"/>
  <c r="K901" i="553" s="1"/>
  <c r="J965" i="553"/>
  <c r="E965" i="553" s="1"/>
  <c r="F965" i="553" s="1"/>
  <c r="I965" i="553" s="1"/>
  <c r="K965" i="553" s="1"/>
  <c r="J1029" i="553"/>
  <c r="J215" i="553"/>
  <c r="E215" i="553" s="1"/>
  <c r="F215" i="553" s="1"/>
  <c r="I215" i="553" s="1"/>
  <c r="K215" i="553" s="1"/>
  <c r="J80" i="553"/>
  <c r="E80" i="553" s="1"/>
  <c r="F80" i="553" s="1"/>
  <c r="I80" i="553" s="1"/>
  <c r="K80" i="553" s="1"/>
  <c r="J89" i="553"/>
  <c r="E89" i="553" s="1"/>
  <c r="F89" i="553" s="1"/>
  <c r="I89" i="553" s="1"/>
  <c r="K89" i="553" s="1"/>
  <c r="J601" i="553"/>
  <c r="E601" i="553" s="1"/>
  <c r="F601" i="553" s="1"/>
  <c r="I601" i="553" s="1"/>
  <c r="K601" i="553" s="1"/>
  <c r="J490" i="553"/>
  <c r="E490" i="553" s="1"/>
  <c r="F490" i="553" s="1"/>
  <c r="I490" i="553" s="1"/>
  <c r="K490" i="553" s="1"/>
  <c r="J395" i="553"/>
  <c r="J252" i="553"/>
  <c r="E252" i="553" s="1"/>
  <c r="F252" i="553" s="1"/>
  <c r="I252" i="553" s="1"/>
  <c r="K252" i="553" s="1"/>
  <c r="J85" i="553"/>
  <c r="E85" i="553" s="1"/>
  <c r="F85" i="553" s="1"/>
  <c r="I85" i="553" s="1"/>
  <c r="K85" i="553" s="1"/>
  <c r="J62" i="553"/>
  <c r="J741" i="553"/>
  <c r="J869" i="553"/>
  <c r="E869" i="553" s="1"/>
  <c r="F869" i="553" s="1"/>
  <c r="I869" i="553" s="1"/>
  <c r="K869" i="553" s="1"/>
  <c r="J997" i="553"/>
  <c r="J1038" i="553"/>
  <c r="J528" i="553"/>
  <c r="J710" i="553"/>
  <c r="J806" i="553"/>
  <c r="E806" i="553" s="1"/>
  <c r="F806" i="553" s="1"/>
  <c r="I806" i="553" s="1"/>
  <c r="K806" i="553" s="1"/>
  <c r="J878" i="553"/>
  <c r="E878" i="553" s="1"/>
  <c r="F878" i="553" s="1"/>
  <c r="I878" i="553" s="1"/>
  <c r="K878" i="553" s="1"/>
  <c r="J950" i="553"/>
  <c r="E950" i="553" s="1"/>
  <c r="J1030" i="553"/>
  <c r="J238" i="553"/>
  <c r="E238" i="553" s="1"/>
  <c r="F238" i="553" s="1"/>
  <c r="I238" i="553" s="1"/>
  <c r="K238" i="553" s="1"/>
  <c r="J600" i="553"/>
  <c r="E600" i="553" s="1"/>
  <c r="J695" i="553"/>
  <c r="J759" i="553"/>
  <c r="J823" i="553"/>
  <c r="E823" i="553" s="1"/>
  <c r="J887" i="553"/>
  <c r="E887" i="553" s="1"/>
  <c r="F887" i="553" s="1"/>
  <c r="I887" i="553" s="1"/>
  <c r="K887" i="553" s="1"/>
  <c r="J951" i="553"/>
  <c r="E951" i="553" s="1"/>
  <c r="F951" i="553" s="1"/>
  <c r="I951" i="553" s="1"/>
  <c r="K951" i="553" s="1"/>
  <c r="J1015" i="553"/>
  <c r="E1015" i="553" s="1"/>
  <c r="F1015" i="553" s="1"/>
  <c r="I1015" i="553" s="1"/>
  <c r="K1015" i="553" s="1"/>
  <c r="J642" i="553"/>
  <c r="E642" i="553" s="1"/>
  <c r="F642" i="553" s="1"/>
  <c r="I642" i="553" s="1"/>
  <c r="K642" i="553" s="1"/>
  <c r="J980" i="553"/>
  <c r="E980" i="553" s="1"/>
  <c r="F980" i="553" s="1"/>
  <c r="I980" i="553" s="1"/>
  <c r="K980" i="553" s="1"/>
  <c r="J502" i="553"/>
  <c r="E502" i="553" s="1"/>
  <c r="F502" i="553" s="1"/>
  <c r="I502" i="553" s="1"/>
  <c r="K502" i="553" s="1"/>
  <c r="J661" i="553"/>
  <c r="E661" i="553" s="1"/>
  <c r="F661" i="553" s="1"/>
  <c r="I661" i="553" s="1"/>
  <c r="K661" i="553" s="1"/>
  <c r="J728" i="553"/>
  <c r="J792" i="553"/>
  <c r="E792" i="553" s="1"/>
  <c r="F792" i="553" s="1"/>
  <c r="I792" i="553" s="1"/>
  <c r="K792" i="553" s="1"/>
  <c r="J856" i="553"/>
  <c r="E856" i="553" s="1"/>
  <c r="F856" i="553" s="1"/>
  <c r="I856" i="553" s="1"/>
  <c r="K856" i="553" s="1"/>
  <c r="J920" i="553"/>
  <c r="J984" i="553"/>
  <c r="E984" i="553" s="1"/>
  <c r="F984" i="553" s="1"/>
  <c r="I984" i="553" s="1"/>
  <c r="K984" i="553" s="1"/>
  <c r="J1048" i="553"/>
  <c r="E1048" i="553" s="1"/>
  <c r="J844" i="553"/>
  <c r="E844" i="553" s="1"/>
  <c r="F844" i="553" s="1"/>
  <c r="I844" i="553" s="1"/>
  <c r="K844" i="553" s="1"/>
  <c r="J254" i="553"/>
  <c r="J606" i="553"/>
  <c r="E606" i="553" s="1"/>
  <c r="J697" i="553"/>
  <c r="J761" i="553"/>
  <c r="J825" i="553"/>
  <c r="E825" i="553" s="1"/>
  <c r="F825" i="553" s="1"/>
  <c r="I825" i="553" s="1"/>
  <c r="K825" i="553" s="1"/>
  <c r="J889" i="553"/>
  <c r="E889" i="553" s="1"/>
  <c r="F889" i="553" s="1"/>
  <c r="I889" i="553" s="1"/>
  <c r="K889" i="553" s="1"/>
  <c r="J953" i="553"/>
  <c r="J1017" i="553"/>
  <c r="E1017" i="553" s="1"/>
  <c r="J683" i="553"/>
  <c r="E683" i="553" s="1"/>
  <c r="F683" i="553" s="1"/>
  <c r="I683" i="553" s="1"/>
  <c r="K683" i="553" s="1"/>
  <c r="J988" i="553"/>
  <c r="J512" i="553"/>
  <c r="E512" i="553" s="1"/>
  <c r="F512" i="553" s="1"/>
  <c r="I512" i="553" s="1"/>
  <c r="K512" i="553" s="1"/>
  <c r="J663" i="553"/>
  <c r="E663" i="553" s="1"/>
  <c r="F663" i="553" s="1"/>
  <c r="I663" i="553" s="1"/>
  <c r="K663" i="553" s="1"/>
  <c r="J730" i="553"/>
  <c r="J794" i="553"/>
  <c r="E794" i="553" s="1"/>
  <c r="J858" i="553"/>
  <c r="E858" i="553" s="1"/>
  <c r="F858" i="553" s="1"/>
  <c r="I858" i="553" s="1"/>
  <c r="K858" i="553" s="1"/>
  <c r="J922" i="553"/>
  <c r="J986" i="553"/>
  <c r="E986" i="553" s="1"/>
  <c r="F986" i="553" s="1"/>
  <c r="I986" i="553" s="1"/>
  <c r="K986" i="553" s="1"/>
  <c r="J674" i="553"/>
  <c r="E674" i="553" s="1"/>
  <c r="F674" i="553" s="1"/>
  <c r="I674" i="553" s="1"/>
  <c r="K674" i="553" s="1"/>
  <c r="J334" i="553"/>
  <c r="E334" i="553" s="1"/>
  <c r="F334" i="553" s="1"/>
  <c r="I334" i="553" s="1"/>
  <c r="K334" i="553" s="1"/>
  <c r="J629" i="553"/>
  <c r="E629" i="553" s="1"/>
  <c r="F629" i="553" s="1"/>
  <c r="I629" i="553" s="1"/>
  <c r="K629" i="553" s="1"/>
  <c r="J707" i="553"/>
  <c r="J771" i="553"/>
  <c r="E771" i="553" s="1"/>
  <c r="J835" i="553"/>
  <c r="E835" i="553" s="1"/>
  <c r="F835" i="553" s="1"/>
  <c r="I835" i="553" s="1"/>
  <c r="K835" i="553" s="1"/>
  <c r="J899" i="553"/>
  <c r="E899" i="553" s="1"/>
  <c r="J963" i="553"/>
  <c r="E963" i="553" s="1"/>
  <c r="F963" i="553" s="1"/>
  <c r="I963" i="553" s="1"/>
  <c r="K963" i="553" s="1"/>
  <c r="J1027" i="553"/>
  <c r="J780" i="553"/>
  <c r="E780" i="553" s="1"/>
  <c r="J279" i="553"/>
  <c r="E279" i="553" s="1"/>
  <c r="F279" i="553" s="1"/>
  <c r="I279" i="553" s="1"/>
  <c r="K279" i="553" s="1"/>
  <c r="J144" i="553"/>
  <c r="E144" i="553" s="1"/>
  <c r="F144" i="553" s="1"/>
  <c r="I144" i="553" s="1"/>
  <c r="K144" i="553" s="1"/>
  <c r="J153" i="553"/>
  <c r="E153" i="553" s="1"/>
  <c r="F153" i="553" s="1"/>
  <c r="I153" i="553" s="1"/>
  <c r="K153" i="553" s="1"/>
  <c r="J42" i="553"/>
  <c r="E42" i="553" s="1"/>
  <c r="F42" i="553" s="1"/>
  <c r="I42" i="553" s="1"/>
  <c r="K42" i="553" s="1"/>
  <c r="J554" i="553"/>
  <c r="E554" i="553" s="1"/>
  <c r="J459" i="553"/>
  <c r="J316" i="553"/>
  <c r="E316" i="553" s="1"/>
  <c r="F316" i="553" s="1"/>
  <c r="I316" i="553" s="1"/>
  <c r="K316" i="553" s="1"/>
  <c r="J149" i="553"/>
  <c r="E149" i="553" s="1"/>
  <c r="F149" i="553" s="1"/>
  <c r="I149" i="553" s="1"/>
  <c r="K149" i="553" s="1"/>
  <c r="J126" i="553"/>
  <c r="E126" i="553" s="1"/>
  <c r="F126" i="553" s="1"/>
  <c r="I126" i="553" s="1"/>
  <c r="K126" i="553" s="1"/>
  <c r="J757" i="553"/>
  <c r="J885" i="553"/>
  <c r="E885" i="553" s="1"/>
  <c r="F885" i="553" s="1"/>
  <c r="I885" i="553" s="1"/>
  <c r="K885" i="553" s="1"/>
  <c r="J1013" i="553"/>
  <c r="J557" i="553"/>
  <c r="E557" i="553" s="1"/>
  <c r="F557" i="553" s="1"/>
  <c r="I557" i="553" s="1"/>
  <c r="K557" i="553" s="1"/>
  <c r="J726" i="553"/>
  <c r="J814" i="553"/>
  <c r="E814" i="553" s="1"/>
  <c r="F814" i="553" s="1"/>
  <c r="I814" i="553" s="1"/>
  <c r="K814" i="553" s="1"/>
  <c r="J886" i="553"/>
  <c r="E886" i="553" s="1"/>
  <c r="F886" i="553" s="1"/>
  <c r="I886" i="553" s="1"/>
  <c r="K886" i="553" s="1"/>
  <c r="J958" i="553"/>
  <c r="J1046" i="553"/>
  <c r="E1046" i="553" s="1"/>
  <c r="J302" i="553"/>
  <c r="E302" i="553" s="1"/>
  <c r="F302" i="553" s="1"/>
  <c r="I302" i="553" s="1"/>
  <c r="K302" i="553" s="1"/>
  <c r="J621" i="553"/>
  <c r="E621" i="553" s="1"/>
  <c r="F621" i="553" s="1"/>
  <c r="I621" i="553" s="1"/>
  <c r="K621" i="553" s="1"/>
  <c r="J703" i="553"/>
  <c r="J767" i="553"/>
  <c r="E767" i="553" s="1"/>
  <c r="F767" i="553" s="1"/>
  <c r="I767" i="553" s="1"/>
  <c r="K767" i="553" s="1"/>
  <c r="J831" i="553"/>
  <c r="E831" i="553" s="1"/>
  <c r="F831" i="553" s="1"/>
  <c r="I831" i="553" s="1"/>
  <c r="K831" i="553" s="1"/>
  <c r="J895" i="553"/>
  <c r="J959" i="553"/>
  <c r="E959" i="553" s="1"/>
  <c r="J1023" i="553"/>
  <c r="J708" i="553"/>
  <c r="J1036" i="553"/>
  <c r="E1036" i="553" s="1"/>
  <c r="J536" i="553"/>
  <c r="E536" i="553" s="1"/>
  <c r="F536" i="553" s="1"/>
  <c r="I536" i="553" s="1"/>
  <c r="K536" i="553" s="1"/>
  <c r="J670" i="553"/>
  <c r="E670" i="553" s="1"/>
  <c r="F670" i="553" s="1"/>
  <c r="I670" i="553" s="1"/>
  <c r="K670" i="553" s="1"/>
  <c r="J736" i="553"/>
  <c r="J800" i="553"/>
  <c r="E800" i="553" s="1"/>
  <c r="F800" i="553" s="1"/>
  <c r="I800" i="553" s="1"/>
  <c r="K800" i="553" s="1"/>
  <c r="J864" i="553"/>
  <c r="E864" i="553" s="1"/>
  <c r="F864" i="553" s="1"/>
  <c r="I864" i="553" s="1"/>
  <c r="K864" i="553" s="1"/>
  <c r="J928" i="553"/>
  <c r="E928" i="553" s="1"/>
  <c r="F928" i="553" s="1"/>
  <c r="I928" i="553" s="1"/>
  <c r="K928" i="553" s="1"/>
  <c r="J992" i="553"/>
  <c r="E992" i="553" s="1"/>
  <c r="J1056" i="553"/>
  <c r="E1056" i="553" s="1"/>
  <c r="F1056" i="553" s="1"/>
  <c r="I1056" i="553" s="1"/>
  <c r="K1056" i="553" s="1"/>
  <c r="J884" i="553"/>
  <c r="E884" i="553" s="1"/>
  <c r="F884" i="553" s="1"/>
  <c r="I884" i="553" s="1"/>
  <c r="K884" i="553" s="1"/>
  <c r="J318" i="553"/>
  <c r="E318" i="553" s="1"/>
  <c r="F318" i="553" s="1"/>
  <c r="I318" i="553" s="1"/>
  <c r="K318" i="553" s="1"/>
  <c r="J624" i="553"/>
  <c r="E624" i="553" s="1"/>
  <c r="F624" i="553" s="1"/>
  <c r="I624" i="553" s="1"/>
  <c r="K624" i="553" s="1"/>
  <c r="J705" i="553"/>
  <c r="J769" i="553"/>
  <c r="J833" i="553"/>
  <c r="E833" i="553" s="1"/>
  <c r="F833" i="553" s="1"/>
  <c r="I833" i="553" s="1"/>
  <c r="K833" i="553" s="1"/>
  <c r="J897" i="553"/>
  <c r="J961" i="553"/>
  <c r="E961" i="553" s="1"/>
  <c r="F961" i="553" s="1"/>
  <c r="I961" i="553" s="1"/>
  <c r="K961" i="553" s="1"/>
  <c r="J1025" i="553"/>
  <c r="J724" i="553"/>
  <c r="J1044" i="553"/>
  <c r="E1044" i="553" s="1"/>
  <c r="F1044" i="553" s="1"/>
  <c r="I1044" i="553" s="1"/>
  <c r="K1044" i="553" s="1"/>
  <c r="J544" i="553"/>
  <c r="E544" i="553" s="1"/>
  <c r="F544" i="553" s="1"/>
  <c r="I544" i="553" s="1"/>
  <c r="K544" i="553" s="1"/>
  <c r="J672" i="553"/>
  <c r="E672" i="553" s="1"/>
  <c r="J738" i="553"/>
  <c r="J802" i="553"/>
  <c r="E802" i="553" s="1"/>
  <c r="J866" i="553"/>
  <c r="E866" i="553" s="1"/>
  <c r="F866" i="553" s="1"/>
  <c r="I866" i="553" s="1"/>
  <c r="K866" i="553" s="1"/>
  <c r="J930" i="553"/>
  <c r="E930" i="553" s="1"/>
  <c r="F930" i="553" s="1"/>
  <c r="I930" i="553" s="1"/>
  <c r="K930" i="553" s="1"/>
  <c r="J994" i="553"/>
  <c r="E994" i="553" s="1"/>
  <c r="J716" i="553"/>
  <c r="J398" i="553"/>
  <c r="J641" i="553"/>
  <c r="E641" i="553" s="1"/>
  <c r="F641" i="553" s="1"/>
  <c r="I641" i="553" s="1"/>
  <c r="K641" i="553" s="1"/>
  <c r="J343" i="553"/>
  <c r="E343" i="553" s="1"/>
  <c r="F343" i="553" s="1"/>
  <c r="I343" i="553" s="1"/>
  <c r="K343" i="553" s="1"/>
  <c r="J208" i="553"/>
  <c r="E208" i="553" s="1"/>
  <c r="F208" i="553" s="1"/>
  <c r="I208" i="553" s="1"/>
  <c r="K208" i="553" s="1"/>
  <c r="J217" i="553"/>
  <c r="J106" i="553"/>
  <c r="E106" i="553" s="1"/>
  <c r="F106" i="553" s="1"/>
  <c r="I106" i="553" s="1"/>
  <c r="K106" i="553" s="1"/>
  <c r="J11" i="553"/>
  <c r="E11" i="553" s="1"/>
  <c r="F11" i="553" s="1"/>
  <c r="I11" i="553" s="1"/>
  <c r="K11" i="553" s="1"/>
  <c r="J523" i="553"/>
  <c r="E523" i="553" s="1"/>
  <c r="F523" i="553" s="1"/>
  <c r="I523" i="553" s="1"/>
  <c r="K523" i="553" s="1"/>
  <c r="J380" i="553"/>
  <c r="E380" i="553" s="1"/>
  <c r="F380" i="553" s="1"/>
  <c r="I380" i="553" s="1"/>
  <c r="K380" i="553" s="1"/>
  <c r="J213" i="553"/>
  <c r="E213" i="553" s="1"/>
  <c r="F213" i="553" s="1"/>
  <c r="I213" i="553" s="1"/>
  <c r="K213" i="553" s="1"/>
  <c r="J222" i="553"/>
  <c r="E222" i="553" s="1"/>
  <c r="F222" i="553" s="1"/>
  <c r="I222" i="553" s="1"/>
  <c r="K222" i="553" s="1"/>
  <c r="J781" i="553"/>
  <c r="E781" i="553" s="1"/>
  <c r="J909" i="553"/>
  <c r="J1037" i="553"/>
  <c r="E1037" i="553" s="1"/>
  <c r="J972" i="553"/>
  <c r="J598" i="553"/>
  <c r="E598" i="553" s="1"/>
  <c r="F598" i="553" s="1"/>
  <c r="I598" i="553" s="1"/>
  <c r="K598" i="553" s="1"/>
  <c r="J734" i="553"/>
  <c r="J822" i="553"/>
  <c r="E822" i="553" s="1"/>
  <c r="J894" i="553"/>
  <c r="J966" i="553"/>
  <c r="E966" i="553" s="1"/>
  <c r="F966" i="553" s="1"/>
  <c r="I966" i="553" s="1"/>
  <c r="K966" i="553" s="1"/>
  <c r="J1062" i="553"/>
  <c r="E1062" i="553" s="1"/>
  <c r="F1062" i="553" s="1"/>
  <c r="I1062" i="553" s="1"/>
  <c r="K1062" i="553" s="1"/>
  <c r="J366" i="553"/>
  <c r="E366" i="553" s="1"/>
  <c r="F366" i="553" s="1"/>
  <c r="I366" i="553" s="1"/>
  <c r="K366" i="553" s="1"/>
  <c r="J634" i="553"/>
  <c r="E634" i="553" s="1"/>
  <c r="F634" i="553" s="1"/>
  <c r="I634" i="553" s="1"/>
  <c r="K634" i="553" s="1"/>
  <c r="J711" i="553"/>
  <c r="J775" i="553"/>
  <c r="E775" i="553" s="1"/>
  <c r="F775" i="553" s="1"/>
  <c r="I775" i="553" s="1"/>
  <c r="K775" i="553" s="1"/>
  <c r="J839" i="553"/>
  <c r="E839" i="553" s="1"/>
  <c r="F839" i="553" s="1"/>
  <c r="I839" i="553" s="1"/>
  <c r="K839" i="553" s="1"/>
  <c r="J903" i="553"/>
  <c r="E903" i="553" s="1"/>
  <c r="F903" i="553" s="1"/>
  <c r="I903" i="553" s="1"/>
  <c r="K903" i="553" s="1"/>
  <c r="J967" i="553"/>
  <c r="J1031" i="553"/>
  <c r="J748" i="553"/>
  <c r="J560" i="553"/>
  <c r="E560" i="553" s="1"/>
  <c r="F560" i="553" s="1"/>
  <c r="I560" i="553" s="1"/>
  <c r="K560" i="553" s="1"/>
  <c r="J679" i="553"/>
  <c r="E679" i="553" s="1"/>
  <c r="F679" i="553" s="1"/>
  <c r="I679" i="553" s="1"/>
  <c r="K679" i="553" s="1"/>
  <c r="J744" i="553"/>
  <c r="J808" i="553"/>
  <c r="E808" i="553" s="1"/>
  <c r="F808" i="553" s="1"/>
  <c r="I808" i="553" s="1"/>
  <c r="K808" i="553" s="1"/>
  <c r="J872" i="553"/>
  <c r="E872" i="553" s="1"/>
  <c r="J936" i="553"/>
  <c r="J1000" i="553"/>
  <c r="E1000" i="553" s="1"/>
  <c r="F1000" i="553" s="1"/>
  <c r="I1000" i="553" s="1"/>
  <c r="K1000" i="553" s="1"/>
  <c r="J1077" i="553"/>
  <c r="J550" i="553"/>
  <c r="E550" i="553" s="1"/>
  <c r="J916" i="553"/>
  <c r="J382" i="553"/>
  <c r="E382" i="553" s="1"/>
  <c r="F382" i="553" s="1"/>
  <c r="I382" i="553" s="1"/>
  <c r="K382" i="553" s="1"/>
  <c r="J638" i="553"/>
  <c r="E638" i="553" s="1"/>
  <c r="F638" i="553" s="1"/>
  <c r="I638" i="553" s="1"/>
  <c r="K638" i="553" s="1"/>
  <c r="J713" i="553"/>
  <c r="J777" i="553"/>
  <c r="E777" i="553" s="1"/>
  <c r="J841" i="553"/>
  <c r="E841" i="553" s="1"/>
  <c r="F841" i="553" s="1"/>
  <c r="I841" i="553" s="1"/>
  <c r="K841" i="553" s="1"/>
  <c r="J905" i="553"/>
  <c r="J969" i="553"/>
  <c r="J1033" i="553"/>
  <c r="J764" i="553"/>
  <c r="J566" i="553"/>
  <c r="E566" i="553" s="1"/>
  <c r="J681" i="553"/>
  <c r="E681" i="553" s="1"/>
  <c r="F681" i="553" s="1"/>
  <c r="I681" i="553" s="1"/>
  <c r="K681" i="553" s="1"/>
  <c r="J746" i="553"/>
  <c r="J810" i="553"/>
  <c r="E810" i="553" s="1"/>
  <c r="F810" i="553" s="1"/>
  <c r="I810" i="553" s="1"/>
  <c r="K810" i="553" s="1"/>
  <c r="J874" i="553"/>
  <c r="E874" i="553" s="1"/>
  <c r="F874" i="553" s="1"/>
  <c r="I874" i="553" s="1"/>
  <c r="K874" i="553" s="1"/>
  <c r="J938" i="553"/>
  <c r="J1002" i="553"/>
  <c r="E1002" i="553" s="1"/>
  <c r="F1002" i="553" s="1"/>
  <c r="I1002" i="553" s="1"/>
  <c r="K1002" i="553" s="1"/>
  <c r="J756" i="553"/>
  <c r="J462" i="553"/>
  <c r="J654" i="553"/>
  <c r="E654" i="553" s="1"/>
  <c r="F654" i="553" s="1"/>
  <c r="I654" i="553" s="1"/>
  <c r="K654" i="553" s="1"/>
  <c r="J723" i="553"/>
  <c r="J787" i="553"/>
  <c r="J851" i="553"/>
  <c r="E851" i="553" s="1"/>
  <c r="F851" i="553" s="1"/>
  <c r="I851" i="553" s="1"/>
  <c r="K851" i="553" s="1"/>
  <c r="J915" i="553"/>
  <c r="J407" i="553"/>
  <c r="E407" i="553" s="1"/>
  <c r="F407" i="553" s="1"/>
  <c r="I407" i="553" s="1"/>
  <c r="K407" i="553" s="1"/>
  <c r="J272" i="553"/>
  <c r="E272" i="553" s="1"/>
  <c r="F272" i="553" s="1"/>
  <c r="I272" i="553" s="1"/>
  <c r="K272" i="553" s="1"/>
  <c r="J281" i="553"/>
  <c r="E281" i="553" s="1"/>
  <c r="F281" i="553" s="1"/>
  <c r="I281" i="553" s="1"/>
  <c r="K281" i="553" s="1"/>
  <c r="J170" i="553"/>
  <c r="E170" i="553" s="1"/>
  <c r="F170" i="553" s="1"/>
  <c r="I170" i="553" s="1"/>
  <c r="K170" i="553" s="1"/>
  <c r="J75" i="553"/>
  <c r="E75" i="553" s="1"/>
  <c r="F75" i="553" s="1"/>
  <c r="I75" i="553" s="1"/>
  <c r="K75" i="553" s="1"/>
  <c r="J587" i="553"/>
  <c r="E587" i="553" s="1"/>
  <c r="J444" i="553"/>
  <c r="E444" i="553" s="1"/>
  <c r="F444" i="553" s="1"/>
  <c r="I444" i="553" s="1"/>
  <c r="K444" i="553" s="1"/>
  <c r="J277" i="553"/>
  <c r="E277" i="553" s="1"/>
  <c r="F277" i="553" s="1"/>
  <c r="I277" i="553" s="1"/>
  <c r="K277" i="553" s="1"/>
  <c r="J414" i="553"/>
  <c r="E414" i="553" s="1"/>
  <c r="F414" i="553" s="1"/>
  <c r="I414" i="553" s="1"/>
  <c r="K414" i="553" s="1"/>
  <c r="J789" i="553"/>
  <c r="J917" i="553"/>
  <c r="J1045" i="553"/>
  <c r="E1045" i="553" s="1"/>
  <c r="J1028" i="553"/>
  <c r="J633" i="553"/>
  <c r="E633" i="553" s="1"/>
  <c r="F633" i="553" s="1"/>
  <c r="I633" i="553" s="1"/>
  <c r="K633" i="553" s="1"/>
  <c r="J742" i="553"/>
  <c r="J830" i="553"/>
  <c r="E830" i="553" s="1"/>
  <c r="F830" i="553" s="1"/>
  <c r="I830" i="553" s="1"/>
  <c r="K830" i="553" s="1"/>
  <c r="J902" i="553"/>
  <c r="E902" i="553" s="1"/>
  <c r="F902" i="553" s="1"/>
  <c r="I902" i="553" s="1"/>
  <c r="K902" i="553" s="1"/>
  <c r="J974" i="553"/>
  <c r="J430" i="553"/>
  <c r="E430" i="553" s="1"/>
  <c r="F430" i="553" s="1"/>
  <c r="I430" i="553" s="1"/>
  <c r="K430" i="553" s="1"/>
  <c r="J648" i="553"/>
  <c r="E648" i="553" s="1"/>
  <c r="F648" i="553" s="1"/>
  <c r="I648" i="553" s="1"/>
  <c r="K648" i="553" s="1"/>
  <c r="J719" i="553"/>
  <c r="J783" i="553"/>
  <c r="E783" i="553" s="1"/>
  <c r="J847" i="553"/>
  <c r="E847" i="553" s="1"/>
  <c r="F847" i="553" s="1"/>
  <c r="I847" i="553" s="1"/>
  <c r="K847" i="553" s="1"/>
  <c r="J911" i="553"/>
  <c r="E911" i="553" s="1"/>
  <c r="J975" i="553"/>
  <c r="J1039" i="553"/>
  <c r="J796" i="553"/>
  <c r="E796" i="553" s="1"/>
  <c r="J182" i="553"/>
  <c r="E182" i="553" s="1"/>
  <c r="F182" i="553" s="1"/>
  <c r="I182" i="553" s="1"/>
  <c r="K182" i="553" s="1"/>
  <c r="J582" i="553"/>
  <c r="E582" i="553" s="1"/>
  <c r="J688" i="553"/>
  <c r="E688" i="553" s="1"/>
  <c r="F688" i="553" s="1"/>
  <c r="I688" i="553" s="1"/>
  <c r="K688" i="553" s="1"/>
  <c r="J752" i="553"/>
  <c r="J816" i="553"/>
  <c r="E816" i="553" s="1"/>
  <c r="F816" i="553" s="1"/>
  <c r="I816" i="553" s="1"/>
  <c r="K816" i="553" s="1"/>
  <c r="J880" i="553"/>
  <c r="J944" i="553"/>
  <c r="E944" i="553" s="1"/>
  <c r="J1008" i="553"/>
  <c r="J655" i="553"/>
  <c r="E655" i="553" s="1"/>
  <c r="F655" i="553" s="1"/>
  <c r="I655" i="553" s="1"/>
  <c r="K655" i="553" s="1"/>
  <c r="J948" i="553"/>
  <c r="E948" i="553" s="1"/>
  <c r="J446" i="553"/>
  <c r="J650" i="553"/>
  <c r="E650" i="553" s="1"/>
  <c r="F650" i="553" s="1"/>
  <c r="I650" i="553" s="1"/>
  <c r="K650" i="553" s="1"/>
  <c r="J721" i="553"/>
  <c r="J785" i="553"/>
  <c r="E785" i="553" s="1"/>
  <c r="F785" i="553" s="1"/>
  <c r="I785" i="553" s="1"/>
  <c r="K785" i="553" s="1"/>
  <c r="J849" i="553"/>
  <c r="E849" i="553" s="1"/>
  <c r="F849" i="553" s="1"/>
  <c r="I849" i="553" s="1"/>
  <c r="K849" i="553" s="1"/>
  <c r="J913" i="553"/>
  <c r="E913" i="553" s="1"/>
  <c r="F913" i="553" s="1"/>
  <c r="I913" i="553" s="1"/>
  <c r="K913" i="553" s="1"/>
  <c r="J977" i="553"/>
  <c r="J1041" i="553"/>
  <c r="E1041" i="553" s="1"/>
  <c r="J1026" i="553"/>
  <c r="J812" i="553"/>
  <c r="E812" i="553" s="1"/>
  <c r="J198" i="553"/>
  <c r="E198" i="553" s="1"/>
  <c r="F198" i="553" s="1"/>
  <c r="I198" i="553" s="1"/>
  <c r="K198" i="553" s="1"/>
  <c r="J589" i="553"/>
  <c r="E589" i="553" s="1"/>
  <c r="J690" i="553"/>
  <c r="E690" i="553" s="1"/>
  <c r="J754" i="553"/>
  <c r="J818" i="553"/>
  <c r="E818" i="553" s="1"/>
  <c r="J882" i="553"/>
  <c r="E882" i="553" s="1"/>
  <c r="F882" i="553" s="1"/>
  <c r="I882" i="553" s="1"/>
  <c r="K882" i="553" s="1"/>
  <c r="J946" i="553"/>
  <c r="E946" i="553" s="1"/>
  <c r="J1018" i="553"/>
  <c r="J788" i="553"/>
  <c r="E788" i="553" s="1"/>
  <c r="F788" i="553" s="1"/>
  <c r="I788" i="553" s="1"/>
  <c r="K788" i="553" s="1"/>
  <c r="J518" i="553"/>
  <c r="J664" i="553"/>
  <c r="E664" i="553" s="1"/>
  <c r="F664" i="553" s="1"/>
  <c r="I664" i="553" s="1"/>
  <c r="K664" i="553" s="1"/>
  <c r="J731" i="553"/>
  <c r="J795" i="553"/>
  <c r="E795" i="553" s="1"/>
  <c r="F795" i="553" s="1"/>
  <c r="I795" i="553" s="1"/>
  <c r="K795" i="553" s="1"/>
  <c r="J859" i="553"/>
  <c r="E859" i="553" s="1"/>
  <c r="F859" i="553" s="1"/>
  <c r="I859" i="553" s="1"/>
  <c r="K859" i="553" s="1"/>
  <c r="J923" i="553"/>
  <c r="J987" i="553"/>
  <c r="E987" i="553" s="1"/>
  <c r="F987" i="553" s="1"/>
  <c r="I987" i="553" s="1"/>
  <c r="K987" i="553" s="1"/>
  <c r="J1051" i="553"/>
  <c r="E1051" i="553" s="1"/>
  <c r="J470" i="553"/>
  <c r="J900" i="553"/>
  <c r="E900" i="553" s="1"/>
  <c r="F900" i="553" s="1"/>
  <c r="I900" i="553" s="1"/>
  <c r="K900" i="553" s="1"/>
  <c r="J471" i="553"/>
  <c r="J336" i="553"/>
  <c r="E336" i="553" s="1"/>
  <c r="F336" i="553" s="1"/>
  <c r="I336" i="553" s="1"/>
  <c r="K336" i="553" s="1"/>
  <c r="J345" i="553"/>
  <c r="E345" i="553" s="1"/>
  <c r="F345" i="553" s="1"/>
  <c r="I345" i="553" s="1"/>
  <c r="K345" i="553" s="1"/>
  <c r="J234" i="553"/>
  <c r="E234" i="553" s="1"/>
  <c r="F234" i="553" s="1"/>
  <c r="I234" i="553" s="1"/>
  <c r="K234" i="553" s="1"/>
  <c r="J139" i="553"/>
  <c r="E139" i="553" s="1"/>
  <c r="F139" i="553" s="1"/>
  <c r="I139" i="553" s="1"/>
  <c r="K139" i="553" s="1"/>
  <c r="J651" i="553"/>
  <c r="E651" i="553" s="1"/>
  <c r="F651" i="553" s="1"/>
  <c r="I651" i="553" s="1"/>
  <c r="K651" i="553" s="1"/>
  <c r="J508" i="553"/>
  <c r="J341" i="553"/>
  <c r="E341" i="553" s="1"/>
  <c r="F341" i="553" s="1"/>
  <c r="I341" i="553" s="1"/>
  <c r="K341" i="553" s="1"/>
  <c r="J597" i="553"/>
  <c r="E597" i="553" s="1"/>
  <c r="F597" i="553" s="1"/>
  <c r="I597" i="553" s="1"/>
  <c r="K597" i="553" s="1"/>
  <c r="J805" i="553"/>
  <c r="E805" i="553" s="1"/>
  <c r="J933" i="553"/>
  <c r="J1061" i="553"/>
  <c r="E1061" i="553" s="1"/>
  <c r="F1061" i="553" s="1"/>
  <c r="I1061" i="553" s="1"/>
  <c r="K1061" i="553" s="1"/>
  <c r="J657" i="553"/>
  <c r="E657" i="553" s="1"/>
  <c r="F657" i="553" s="1"/>
  <c r="I657" i="553" s="1"/>
  <c r="K657" i="553" s="1"/>
  <c r="J758" i="553"/>
  <c r="J838" i="553"/>
  <c r="E838" i="553" s="1"/>
  <c r="F838" i="553" s="1"/>
  <c r="I838" i="553" s="1"/>
  <c r="K838" i="553" s="1"/>
  <c r="J918" i="553"/>
  <c r="J982" i="553"/>
  <c r="E982" i="553" s="1"/>
  <c r="F982" i="553" s="1"/>
  <c r="I982" i="553" s="1"/>
  <c r="K982" i="553" s="1"/>
  <c r="J494" i="553"/>
  <c r="J658" i="553"/>
  <c r="E658" i="553" s="1"/>
  <c r="F658" i="553" s="1"/>
  <c r="I658" i="553" s="1"/>
  <c r="K658" i="553" s="1"/>
  <c r="J727" i="553"/>
  <c r="J791" i="553"/>
  <c r="E791" i="553" s="1"/>
  <c r="J855" i="553"/>
  <c r="E855" i="553" s="1"/>
  <c r="F855" i="553" s="1"/>
  <c r="I855" i="553" s="1"/>
  <c r="K855" i="553" s="1"/>
  <c r="J919" i="553"/>
  <c r="J983" i="553"/>
  <c r="E983" i="553" s="1"/>
  <c r="F983" i="553" s="1"/>
  <c r="I983" i="553" s="1"/>
  <c r="K983" i="553" s="1"/>
  <c r="J1047" i="553"/>
  <c r="E1047" i="553" s="1"/>
  <c r="J1034" i="553"/>
  <c r="J828" i="553"/>
  <c r="E828" i="553" s="1"/>
  <c r="J246" i="553"/>
  <c r="E246" i="553" s="1"/>
  <c r="F246" i="553" s="1"/>
  <c r="I246" i="553" s="1"/>
  <c r="K246" i="553" s="1"/>
  <c r="J605" i="553"/>
  <c r="E605" i="553" s="1"/>
  <c r="J696" i="553"/>
  <c r="J760" i="553"/>
  <c r="J824" i="553"/>
  <c r="E824" i="553" s="1"/>
  <c r="J888" i="553"/>
  <c r="E888" i="553" s="1"/>
  <c r="F888" i="553" s="1"/>
  <c r="I888" i="553" s="1"/>
  <c r="K888" i="553" s="1"/>
  <c r="J952" i="553"/>
  <c r="J1016" i="553"/>
  <c r="E1016" i="553" s="1"/>
  <c r="F1016" i="553" s="1"/>
  <c r="I1016" i="553" s="1"/>
  <c r="K1016" i="553" s="1"/>
  <c r="J692" i="553"/>
  <c r="E692" i="553" s="1"/>
  <c r="J996" i="553"/>
  <c r="E996" i="553" s="1"/>
  <c r="J510" i="553"/>
  <c r="E510" i="553" s="1"/>
  <c r="F510" i="553" s="1"/>
  <c r="I510" i="553" s="1"/>
  <c r="K510" i="553" s="1"/>
  <c r="J662" i="553"/>
  <c r="E662" i="553" s="1"/>
  <c r="F662" i="553" s="1"/>
  <c r="I662" i="553" s="1"/>
  <c r="K662" i="553" s="1"/>
  <c r="J729" i="553"/>
  <c r="J793" i="553"/>
  <c r="E793" i="553" s="1"/>
  <c r="F793" i="553" s="1"/>
  <c r="I793" i="553" s="1"/>
  <c r="K793" i="553" s="1"/>
  <c r="J857" i="553"/>
  <c r="E857" i="553" s="1"/>
  <c r="F857" i="553" s="1"/>
  <c r="I857" i="553" s="1"/>
  <c r="K857" i="553" s="1"/>
  <c r="J921" i="553"/>
  <c r="E921" i="553" s="1"/>
  <c r="F921" i="553" s="1"/>
  <c r="I921" i="553" s="1"/>
  <c r="K921" i="553" s="1"/>
  <c r="J985" i="553"/>
  <c r="E985" i="553" s="1"/>
  <c r="F985" i="553" s="1"/>
  <c r="I985" i="553" s="1"/>
  <c r="K985" i="553" s="1"/>
  <c r="J1049" i="553"/>
  <c r="E1049" i="553" s="1"/>
  <c r="J1058" i="553"/>
  <c r="E1058" i="553" s="1"/>
  <c r="F1058" i="553" s="1"/>
  <c r="I1058" i="553" s="1"/>
  <c r="K1058" i="553" s="1"/>
  <c r="J852" i="553"/>
  <c r="E852" i="553" s="1"/>
  <c r="J262" i="553"/>
  <c r="E262" i="553" s="1"/>
  <c r="F262" i="553" s="1"/>
  <c r="I262" i="553" s="1"/>
  <c r="K262" i="553" s="1"/>
  <c r="J608" i="553"/>
  <c r="E608" i="553" s="1"/>
  <c r="F608" i="553" s="1"/>
  <c r="I608" i="553" s="1"/>
  <c r="K608" i="553" s="1"/>
  <c r="J698" i="553"/>
  <c r="E698" i="553" s="1"/>
  <c r="F698" i="553" s="1"/>
  <c r="I698" i="553" s="1"/>
  <c r="K698" i="553" s="1"/>
  <c r="J762" i="553"/>
  <c r="J826" i="553"/>
  <c r="E826" i="553" s="1"/>
  <c r="J890" i="553"/>
  <c r="E890" i="553" s="1"/>
  <c r="F890" i="553" s="1"/>
  <c r="I890" i="553" s="1"/>
  <c r="K890" i="553" s="1"/>
  <c r="J954" i="553"/>
  <c r="J1050" i="553"/>
  <c r="E1050" i="553" s="1"/>
  <c r="J836" i="553"/>
  <c r="E836" i="553" s="1"/>
  <c r="F836" i="553" s="1"/>
  <c r="I836" i="553" s="1"/>
  <c r="K836" i="553" s="1"/>
  <c r="J549" i="553"/>
  <c r="E549" i="553" s="1"/>
  <c r="F549" i="553" s="1"/>
  <c r="I549" i="553" s="1"/>
  <c r="K549" i="553" s="1"/>
  <c r="J673" i="553"/>
  <c r="E673" i="553" s="1"/>
  <c r="J739" i="553"/>
  <c r="J803" i="553"/>
  <c r="E803" i="553" s="1"/>
  <c r="J867" i="553"/>
  <c r="E867" i="553" s="1"/>
  <c r="F867" i="553" s="1"/>
  <c r="I867" i="553" s="1"/>
  <c r="K867" i="553" s="1"/>
  <c r="J931" i="553"/>
  <c r="J995" i="553"/>
  <c r="E995" i="553" s="1"/>
  <c r="J1059" i="553"/>
  <c r="E1059" i="553" s="1"/>
  <c r="F1059" i="553" s="1"/>
  <c r="I1059" i="553" s="1"/>
  <c r="K1059" i="553" s="1"/>
  <c r="J614" i="553"/>
  <c r="E614" i="553" s="1"/>
  <c r="F614" i="553" s="1"/>
  <c r="I614" i="553" s="1"/>
  <c r="K614" i="553" s="1"/>
  <c r="J932" i="553"/>
  <c r="J23" i="553"/>
  <c r="E23" i="553" s="1"/>
  <c r="F23" i="553" s="1"/>
  <c r="I23" i="553" s="1"/>
  <c r="K23" i="553" s="1"/>
  <c r="J535" i="553"/>
  <c r="J400" i="553"/>
  <c r="E400" i="553" s="1"/>
  <c r="F400" i="553" s="1"/>
  <c r="I400" i="553" s="1"/>
  <c r="K400" i="553" s="1"/>
  <c r="J409" i="553"/>
  <c r="E409" i="553" s="1"/>
  <c r="F409" i="553" s="1"/>
  <c r="I409" i="553" s="1"/>
  <c r="K409" i="553" s="1"/>
  <c r="J298" i="553"/>
  <c r="E298" i="553" s="1"/>
  <c r="F298" i="553" s="1"/>
  <c r="I298" i="553" s="1"/>
  <c r="K298" i="553" s="1"/>
  <c r="J203" i="553"/>
  <c r="E203" i="553" s="1"/>
  <c r="F203" i="553" s="1"/>
  <c r="I203" i="553" s="1"/>
  <c r="K203" i="553" s="1"/>
  <c r="J60" i="553"/>
  <c r="E60" i="553" s="1"/>
  <c r="F60" i="553" s="1"/>
  <c r="I60" i="553" s="1"/>
  <c r="K60" i="553" s="1"/>
  <c r="J572" i="553"/>
  <c r="E572" i="553" s="1"/>
  <c r="J405" i="553"/>
  <c r="E405" i="553" s="1"/>
  <c r="F405" i="553" s="1"/>
  <c r="I405" i="553" s="1"/>
  <c r="K405" i="553" s="1"/>
  <c r="J645" i="553"/>
  <c r="E645" i="553" s="1"/>
  <c r="F645" i="553" s="1"/>
  <c r="I645" i="553" s="1"/>
  <c r="K645" i="553" s="1"/>
  <c r="J821" i="553"/>
  <c r="E821" i="553" s="1"/>
  <c r="F821" i="553" s="1"/>
  <c r="I821" i="553" s="1"/>
  <c r="K821" i="553" s="1"/>
  <c r="J949" i="553"/>
  <c r="E949" i="553" s="1"/>
  <c r="J230" i="553"/>
  <c r="E230" i="553" s="1"/>
  <c r="F230" i="553" s="1"/>
  <c r="I230" i="553" s="1"/>
  <c r="K230" i="553" s="1"/>
  <c r="J667" i="553"/>
  <c r="E667" i="553" s="1"/>
  <c r="F667" i="553" s="1"/>
  <c r="I667" i="553" s="1"/>
  <c r="K667" i="553" s="1"/>
  <c r="J774" i="553"/>
  <c r="E774" i="553" s="1"/>
  <c r="F774" i="553" s="1"/>
  <c r="I774" i="553" s="1"/>
  <c r="K774" i="553" s="1"/>
  <c r="J854" i="553"/>
  <c r="E854" i="553" s="1"/>
  <c r="F854" i="553" s="1"/>
  <c r="I854" i="553" s="1"/>
  <c r="K854" i="553" s="1"/>
  <c r="J926" i="553"/>
  <c r="J990" i="553"/>
  <c r="E990" i="553" s="1"/>
  <c r="F990" i="553" s="1"/>
  <c r="I990" i="553" s="1"/>
  <c r="K990" i="553" s="1"/>
  <c r="J1012" i="553"/>
  <c r="J534" i="553"/>
  <c r="J669" i="553"/>
  <c r="E669" i="553" s="1"/>
  <c r="F669" i="553" s="1"/>
  <c r="I669" i="553" s="1"/>
  <c r="K669" i="553" s="1"/>
  <c r="J735" i="553"/>
  <c r="J799" i="553"/>
  <c r="E799" i="553" s="1"/>
  <c r="J863" i="553"/>
  <c r="E863" i="553" s="1"/>
  <c r="F863" i="553" s="1"/>
  <c r="I863" i="553" s="1"/>
  <c r="K863" i="553" s="1"/>
  <c r="J927" i="553"/>
  <c r="E927" i="553" s="1"/>
  <c r="F927" i="553" s="1"/>
  <c r="I927" i="553" s="1"/>
  <c r="K927" i="553" s="1"/>
  <c r="J991" i="553"/>
  <c r="E991" i="553" s="1"/>
  <c r="F991" i="553" s="1"/>
  <c r="I991" i="553" s="1"/>
  <c r="K991" i="553" s="1"/>
  <c r="J1055" i="553"/>
  <c r="J868" i="553"/>
  <c r="E868" i="553" s="1"/>
  <c r="F868" i="553" s="1"/>
  <c r="I868" i="553" s="1"/>
  <c r="K868" i="553" s="1"/>
  <c r="J310" i="553"/>
  <c r="E310" i="553" s="1"/>
  <c r="F310" i="553" s="1"/>
  <c r="I310" i="553" s="1"/>
  <c r="K310" i="553" s="1"/>
  <c r="J622" i="553"/>
  <c r="E622" i="553" s="1"/>
  <c r="F622" i="553" s="1"/>
  <c r="I622" i="553" s="1"/>
  <c r="K622" i="553" s="1"/>
  <c r="J704" i="553"/>
  <c r="J768" i="553"/>
  <c r="J832" i="553"/>
  <c r="E832" i="553" s="1"/>
  <c r="F832" i="553" s="1"/>
  <c r="I832" i="553" s="1"/>
  <c r="K832" i="553" s="1"/>
  <c r="J896" i="553"/>
  <c r="J960" i="553"/>
  <c r="E960" i="553" s="1"/>
  <c r="J1024" i="553"/>
  <c r="J732" i="553"/>
  <c r="J1020" i="553"/>
  <c r="J542" i="553"/>
  <c r="E542" i="553" s="1"/>
  <c r="J671" i="553"/>
  <c r="E671" i="553" s="1"/>
  <c r="F671" i="553" s="1"/>
  <c r="I671" i="553" s="1"/>
  <c r="K671" i="553" s="1"/>
  <c r="J737" i="553"/>
  <c r="J801" i="553"/>
  <c r="E801" i="553" s="1"/>
  <c r="F801" i="553" s="1"/>
  <c r="I801" i="553" s="1"/>
  <c r="K801" i="553" s="1"/>
  <c r="J865" i="553"/>
  <c r="E865" i="553" s="1"/>
  <c r="F865" i="553" s="1"/>
  <c r="I865" i="553" s="1"/>
  <c r="K865" i="553" s="1"/>
  <c r="J929" i="553"/>
  <c r="J993" i="553"/>
  <c r="E993" i="553" s="1"/>
  <c r="J1057" i="553"/>
  <c r="E1057" i="553" s="1"/>
  <c r="F1057" i="553" s="1"/>
  <c r="I1057" i="553" s="1"/>
  <c r="K1057" i="553" s="1"/>
  <c r="J892" i="553"/>
  <c r="E892" i="553" s="1"/>
  <c r="F892" i="553" s="1"/>
  <c r="I892" i="553" s="1"/>
  <c r="K892" i="553" s="1"/>
  <c r="J326" i="553"/>
  <c r="E326" i="553" s="1"/>
  <c r="F326" i="553" s="1"/>
  <c r="I326" i="553" s="1"/>
  <c r="K326" i="553" s="1"/>
  <c r="J626" i="553"/>
  <c r="E626" i="553" s="1"/>
  <c r="F626" i="553" s="1"/>
  <c r="I626" i="553" s="1"/>
  <c r="K626" i="553" s="1"/>
  <c r="J706" i="553"/>
  <c r="J770" i="553"/>
  <c r="E770" i="553" s="1"/>
  <c r="F770" i="553" s="1"/>
  <c r="I770" i="553" s="1"/>
  <c r="K770" i="553" s="1"/>
  <c r="J834" i="553"/>
  <c r="E834" i="553" s="1"/>
  <c r="F834" i="553" s="1"/>
  <c r="I834" i="553" s="1"/>
  <c r="K834" i="553" s="1"/>
  <c r="J898" i="553"/>
  <c r="J962" i="553"/>
  <c r="E962" i="553" s="1"/>
  <c r="F962" i="553" s="1"/>
  <c r="I962" i="553" s="1"/>
  <c r="K962" i="553" s="1"/>
  <c r="J876" i="553"/>
  <c r="E876" i="553" s="1"/>
  <c r="F876" i="553" s="1"/>
  <c r="I876" i="553" s="1"/>
  <c r="K876" i="553" s="1"/>
  <c r="J568" i="553"/>
  <c r="E568" i="553" s="1"/>
  <c r="J682" i="553"/>
  <c r="E682" i="553" s="1"/>
  <c r="F682" i="553" s="1"/>
  <c r="I682" i="553" s="1"/>
  <c r="K682" i="553" s="1"/>
  <c r="J747" i="553"/>
  <c r="J811" i="553"/>
  <c r="E811" i="553" s="1"/>
  <c r="J875" i="553"/>
  <c r="E875" i="553" s="1"/>
  <c r="F875" i="553" s="1"/>
  <c r="I875" i="553" s="1"/>
  <c r="K875" i="553" s="1"/>
  <c r="J939" i="553"/>
  <c r="J87" i="553"/>
  <c r="E87" i="553" s="1"/>
  <c r="F87" i="553" s="1"/>
  <c r="I87" i="553" s="1"/>
  <c r="K87" i="553" s="1"/>
  <c r="J599" i="553"/>
  <c r="E599" i="553" s="1"/>
  <c r="J464" i="553"/>
  <c r="E464" i="553" s="1"/>
  <c r="F464" i="553" s="1"/>
  <c r="I464" i="553" s="1"/>
  <c r="K464" i="553" s="1"/>
  <c r="J473" i="553"/>
  <c r="J362" i="553"/>
  <c r="E362" i="553" s="1"/>
  <c r="F362" i="553" s="1"/>
  <c r="I362" i="553" s="1"/>
  <c r="K362" i="553" s="1"/>
  <c r="J267" i="553"/>
  <c r="E267" i="553" s="1"/>
  <c r="F267" i="553" s="1"/>
  <c r="I267" i="553" s="1"/>
  <c r="K267" i="553" s="1"/>
  <c r="J124" i="553"/>
  <c r="E124" i="553" s="1"/>
  <c r="F124" i="553" s="1"/>
  <c r="I124" i="553" s="1"/>
  <c r="K124" i="553" s="1"/>
  <c r="J636" i="553"/>
  <c r="E636" i="553" s="1"/>
  <c r="F636" i="553" s="1"/>
  <c r="I636" i="553" s="1"/>
  <c r="K636" i="553" s="1"/>
  <c r="J469" i="553"/>
  <c r="E469" i="553" s="1"/>
  <c r="F469" i="553" s="1"/>
  <c r="I469" i="553" s="1"/>
  <c r="K469" i="553" s="1"/>
  <c r="J693" i="553"/>
  <c r="J845" i="553"/>
  <c r="E845" i="553" s="1"/>
  <c r="F845" i="553" s="1"/>
  <c r="I845" i="553" s="1"/>
  <c r="K845" i="553" s="1"/>
  <c r="J973" i="553"/>
  <c r="J6" i="553"/>
  <c r="E6" i="553" s="1"/>
  <c r="F6" i="553" s="1"/>
  <c r="I6" i="553" s="1"/>
  <c r="K6" i="553" s="1"/>
  <c r="J358" i="553"/>
  <c r="E358" i="553" s="1"/>
  <c r="F358" i="553" s="1"/>
  <c r="I358" i="553" s="1"/>
  <c r="K358" i="553" s="1"/>
  <c r="J677" i="553"/>
  <c r="E677" i="553" s="1"/>
  <c r="F677" i="553" s="1"/>
  <c r="I677" i="553" s="1"/>
  <c r="K677" i="553" s="1"/>
  <c r="J790" i="553"/>
  <c r="J862" i="553"/>
  <c r="E862" i="553" s="1"/>
  <c r="F862" i="553" s="1"/>
  <c r="I862" i="553" s="1"/>
  <c r="K862" i="553" s="1"/>
  <c r="J934" i="553"/>
  <c r="J1006" i="553"/>
  <c r="E1006" i="553" s="1"/>
  <c r="F1006" i="553" s="1"/>
  <c r="I1006" i="553" s="1"/>
  <c r="K1006" i="553" s="1"/>
  <c r="J1060" i="553"/>
  <c r="E1060" i="553" s="1"/>
  <c r="F1060" i="553" s="1"/>
  <c r="I1060" i="553" s="1"/>
  <c r="K1060" i="553" s="1"/>
  <c r="J558" i="553"/>
  <c r="E558" i="553" s="1"/>
  <c r="J678" i="553"/>
  <c r="E678" i="553" s="1"/>
  <c r="F678" i="553" s="1"/>
  <c r="I678" i="553" s="1"/>
  <c r="K678" i="553" s="1"/>
  <c r="J743" i="553"/>
  <c r="J807" i="553"/>
  <c r="E807" i="553" s="1"/>
  <c r="J871" i="553"/>
  <c r="J935" i="553"/>
  <c r="J999" i="553"/>
  <c r="E999" i="553" s="1"/>
  <c r="F999" i="553" s="1"/>
  <c r="I999" i="553" s="1"/>
  <c r="K999" i="553" s="1"/>
  <c r="J1063" i="553"/>
  <c r="E1063" i="553" s="1"/>
  <c r="F1063" i="553" s="1"/>
  <c r="I1063" i="553" s="1"/>
  <c r="K1063" i="553" s="1"/>
  <c r="J342" i="553"/>
  <c r="E342" i="553" s="1"/>
  <c r="F342" i="553" s="1"/>
  <c r="I342" i="553" s="1"/>
  <c r="K342" i="553" s="1"/>
  <c r="J908" i="553"/>
  <c r="J374" i="553"/>
  <c r="E374" i="553" s="1"/>
  <c r="F374" i="553" s="1"/>
  <c r="I374" i="553" s="1"/>
  <c r="K374" i="553" s="1"/>
  <c r="J637" i="553"/>
  <c r="E637" i="553" s="1"/>
  <c r="F637" i="553" s="1"/>
  <c r="I637" i="553" s="1"/>
  <c r="K637" i="553" s="1"/>
  <c r="J712" i="553"/>
  <c r="J776" i="553"/>
  <c r="E776" i="553" s="1"/>
  <c r="J840" i="553"/>
  <c r="E840" i="553" s="1"/>
  <c r="F840" i="553" s="1"/>
  <c r="I840" i="553" s="1"/>
  <c r="K840" i="553" s="1"/>
  <c r="J904" i="553"/>
  <c r="E904" i="553" s="1"/>
  <c r="F904" i="553" s="1"/>
  <c r="I904" i="553" s="1"/>
  <c r="K904" i="553" s="1"/>
  <c r="J968" i="553"/>
  <c r="J1032" i="553"/>
  <c r="J1010" i="553"/>
  <c r="J772" i="553"/>
  <c r="E772" i="553" s="1"/>
  <c r="J565" i="553"/>
  <c r="E565" i="553" s="1"/>
  <c r="J680" i="553"/>
  <c r="E680" i="553" s="1"/>
  <c r="F680" i="553" s="1"/>
  <c r="I680" i="553" s="1"/>
  <c r="K680" i="553" s="1"/>
  <c r="J745" i="553"/>
  <c r="J809" i="553"/>
  <c r="E809" i="553" s="1"/>
  <c r="J873" i="553"/>
  <c r="E873" i="553" s="1"/>
  <c r="F873" i="553" s="1"/>
  <c r="I873" i="553" s="1"/>
  <c r="K873" i="553" s="1"/>
  <c r="J937" i="553"/>
  <c r="J1001" i="553"/>
  <c r="E1001" i="553" s="1"/>
  <c r="F1001" i="553" s="1"/>
  <c r="I1001" i="553" s="1"/>
  <c r="K1001" i="553" s="1"/>
  <c r="J1078" i="553"/>
  <c r="J520" i="553"/>
  <c r="J924" i="553"/>
  <c r="J390" i="553"/>
  <c r="E390" i="553" s="1"/>
  <c r="F390" i="553" s="1"/>
  <c r="I390" i="553" s="1"/>
  <c r="K390" i="553" s="1"/>
  <c r="J640" i="553"/>
  <c r="E640" i="553" s="1"/>
  <c r="F640" i="553" s="1"/>
  <c r="I640" i="553" s="1"/>
  <c r="K640" i="553" s="1"/>
  <c r="J714" i="553"/>
  <c r="J778" i="553"/>
  <c r="E778" i="553" s="1"/>
  <c r="J842" i="553"/>
  <c r="E842" i="553" s="1"/>
  <c r="F842" i="553" s="1"/>
  <c r="I842" i="553" s="1"/>
  <c r="K842" i="553" s="1"/>
  <c r="J906" i="553"/>
  <c r="J970" i="553"/>
  <c r="J406" i="553"/>
  <c r="E406" i="553" s="1"/>
  <c r="F406" i="553" s="1"/>
  <c r="I406" i="553" s="1"/>
  <c r="K406" i="553" s="1"/>
  <c r="J206" i="553"/>
  <c r="E206" i="553" s="1"/>
  <c r="F206" i="553" s="1"/>
  <c r="I206" i="553" s="1"/>
  <c r="K206" i="553" s="1"/>
  <c r="J590" i="553"/>
  <c r="E590" i="553" s="1"/>
  <c r="J691" i="553"/>
  <c r="E691" i="553" s="1"/>
  <c r="J755" i="553"/>
  <c r="J819" i="553"/>
  <c r="E819" i="553" s="1"/>
  <c r="J883" i="553"/>
  <c r="J947" i="553"/>
  <c r="E947" i="553" s="1"/>
  <c r="E988" i="553" l="1"/>
  <c r="F988" i="553" s="1"/>
  <c r="I988" i="553" s="1"/>
  <c r="K988" i="553" s="1"/>
  <c r="E488" i="553"/>
  <c r="F488" i="553" s="1"/>
  <c r="I488" i="553" s="1"/>
  <c r="K488" i="553" s="1"/>
  <c r="E1075" i="553" l="1"/>
  <c r="F1075" i="553" s="1"/>
  <c r="I1075" i="553" s="1"/>
  <c r="K1075" i="553" s="1"/>
  <c r="E1100" i="553" l="1"/>
  <c r="E81" i="553"/>
  <c r="F81" i="553" s="1"/>
  <c r="I81" i="553" s="1"/>
  <c r="K81" i="553" s="1"/>
  <c r="E58" i="553"/>
  <c r="F58" i="553" s="1"/>
  <c r="I58" i="553" s="1"/>
  <c r="K58" i="553" s="1"/>
  <c r="E57" i="553"/>
  <c r="F57" i="553" s="1"/>
  <c r="I57" i="553" s="1"/>
  <c r="K57" i="553" s="1"/>
  <c r="E954" i="553"/>
  <c r="F954" i="553" s="1"/>
  <c r="I954" i="553" s="1"/>
  <c r="K954" i="553" s="1"/>
  <c r="D949" i="553" l="1"/>
  <c r="F949" i="553" s="1"/>
  <c r="I949" i="553" s="1"/>
  <c r="K949" i="553" s="1"/>
  <c r="D942" i="553"/>
  <c r="F942" i="553" s="1"/>
  <c r="I942" i="553" s="1"/>
  <c r="K942" i="553" s="1"/>
  <c r="D575" i="553"/>
  <c r="F575" i="553" s="1"/>
  <c r="I575" i="553" s="1"/>
  <c r="K575" i="553" s="1"/>
  <c r="D649" i="553"/>
  <c r="F649" i="553" s="1"/>
  <c r="I649" i="553" s="1"/>
  <c r="K649" i="553" s="1"/>
  <c r="D584" i="553"/>
  <c r="F584" i="553" s="1"/>
  <c r="I584" i="553" s="1"/>
  <c r="K584" i="553" s="1"/>
  <c r="D911" i="553"/>
  <c r="F911" i="553" s="1"/>
  <c r="I911" i="553" s="1"/>
  <c r="K911" i="553" s="1"/>
  <c r="D940" i="553"/>
  <c r="F940" i="553" s="1"/>
  <c r="I940" i="553" s="1"/>
  <c r="K940" i="553" s="1"/>
  <c r="D950" i="553"/>
  <c r="F950" i="553" s="1"/>
  <c r="I950" i="553" s="1"/>
  <c r="K950" i="553" s="1"/>
  <c r="D941" i="553"/>
  <c r="F941" i="553" s="1"/>
  <c r="I941" i="553" s="1"/>
  <c r="K941" i="553" s="1"/>
  <c r="D946" i="553"/>
  <c r="F946" i="553" s="1"/>
  <c r="I946" i="553" s="1"/>
  <c r="K946" i="553" s="1"/>
  <c r="D553" i="553"/>
  <c r="F553" i="553" s="1"/>
  <c r="I553" i="553" s="1"/>
  <c r="K553" i="553" s="1"/>
  <c r="D1040" i="553"/>
  <c r="F1040" i="553" s="1"/>
  <c r="I1040" i="553" s="1"/>
  <c r="K1040" i="553" s="1"/>
  <c r="D782" i="553"/>
  <c r="F782" i="553" s="1"/>
  <c r="I782" i="553" s="1"/>
  <c r="K782" i="553" s="1"/>
  <c r="D943" i="553"/>
  <c r="F943" i="553" s="1"/>
  <c r="I943" i="553" s="1"/>
  <c r="K943" i="553" s="1"/>
  <c r="D947" i="553"/>
  <c r="F947" i="553" s="1"/>
  <c r="I947" i="553" s="1"/>
  <c r="K947" i="553" s="1"/>
  <c r="D996" i="553"/>
  <c r="F996" i="553" s="1"/>
  <c r="I996" i="553" s="1"/>
  <c r="K996" i="553" s="1"/>
  <c r="D944" i="553"/>
  <c r="F944" i="553" s="1"/>
  <c r="I944" i="553" s="1"/>
  <c r="K944" i="553" s="1"/>
  <c r="D871" i="553"/>
  <c r="D1036" i="553"/>
  <c r="F1036" i="553" s="1"/>
  <c r="I1036" i="553" s="1"/>
  <c r="K1036" i="553" s="1"/>
  <c r="D589" i="553"/>
  <c r="F589" i="553" s="1"/>
  <c r="I589" i="553" s="1"/>
  <c r="K589" i="553" s="1"/>
  <c r="D948" i="553"/>
  <c r="F948" i="553" s="1"/>
  <c r="I948" i="553" s="1"/>
  <c r="K948" i="553" s="1"/>
  <c r="D895" i="553"/>
  <c r="D1013" i="553"/>
  <c r="D1081" i="553"/>
  <c r="D725" i="553"/>
  <c r="D717" i="553"/>
  <c r="D1039" i="553"/>
  <c r="D744" i="553"/>
  <c r="D718" i="553"/>
  <c r="D1041" i="553"/>
  <c r="F1041" i="553" s="1"/>
  <c r="I1041" i="553" s="1"/>
  <c r="K1041" i="553" s="1"/>
  <c r="D736" i="553"/>
  <c r="D897" i="553"/>
  <c r="D710" i="553"/>
  <c r="D870" i="553"/>
  <c r="D1043" i="553"/>
  <c r="F1043" i="553" s="1"/>
  <c r="I1043" i="553" s="1"/>
  <c r="K1043" i="553" s="1"/>
  <c r="D1083" i="553"/>
  <c r="D727" i="553"/>
  <c r="D789" i="553"/>
  <c r="D747" i="553"/>
  <c r="D699" i="553"/>
  <c r="D693" i="553"/>
  <c r="D513" i="553"/>
  <c r="D724" i="553"/>
  <c r="D701" i="553"/>
  <c r="D1027" i="553"/>
  <c r="D468" i="553"/>
  <c r="D935" i="553"/>
  <c r="D1011" i="553"/>
  <c r="D696" i="553"/>
  <c r="D720" i="553"/>
  <c r="D1086" i="553"/>
  <c r="D462" i="553"/>
  <c r="D748" i="553"/>
  <c r="D1008" i="553"/>
  <c r="D896" i="553"/>
  <c r="D1045" i="553"/>
  <c r="F1045" i="553" s="1"/>
  <c r="I1045" i="553" s="1"/>
  <c r="K1045" i="553" s="1"/>
  <c r="D1014" i="553"/>
  <c r="D700" i="553"/>
  <c r="D1074" i="553"/>
  <c r="D690" i="553"/>
  <c r="F690" i="553" s="1"/>
  <c r="I690" i="553" s="1"/>
  <c r="K690" i="553" s="1"/>
  <c r="D1010" i="553"/>
  <c r="D697" i="553"/>
  <c r="D1032" i="553"/>
  <c r="D466" i="553"/>
  <c r="D715" i="553"/>
  <c r="D542" i="553"/>
  <c r="F542" i="553" s="1"/>
  <c r="I542" i="553" s="1"/>
  <c r="K542" i="553" s="1"/>
  <c r="D1012" i="553"/>
  <c r="D765" i="553"/>
  <c r="D790" i="553"/>
  <c r="D1079" i="553"/>
  <c r="D764" i="553"/>
  <c r="D695" i="553"/>
  <c r="D709" i="553"/>
  <c r="D768" i="553"/>
  <c r="D1004" i="553"/>
  <c r="D1078" i="553"/>
  <c r="D1084" i="553"/>
  <c r="D786" i="553"/>
  <c r="D459" i="553"/>
  <c r="D894" i="553"/>
  <c r="D508" i="553"/>
  <c r="D456" i="553"/>
  <c r="D1096" i="553"/>
  <c r="D1087" i="553"/>
  <c r="D967" i="553"/>
  <c r="D745" i="553"/>
  <c r="D1099" i="553"/>
  <c r="D1055" i="553"/>
  <c r="D1082" i="553"/>
  <c r="D953" i="553"/>
  <c r="D1007" i="553"/>
  <c r="D1018" i="553"/>
  <c r="D463" i="553"/>
  <c r="D1073" i="553"/>
  <c r="F1073" i="553" s="1"/>
  <c r="I1073" i="553" s="1"/>
  <c r="K1073" i="553" s="1"/>
  <c r="D713" i="553"/>
  <c r="D465" i="553"/>
  <c r="D1077" i="553"/>
  <c r="D712" i="553"/>
  <c r="D458" i="553"/>
  <c r="D1028" i="553"/>
  <c r="D958" i="553"/>
  <c r="D722" i="553"/>
  <c r="D540" i="553"/>
  <c r="F540" i="553" s="1"/>
  <c r="I540" i="553" s="1"/>
  <c r="K540" i="553" s="1"/>
  <c r="D1100" i="553"/>
  <c r="F1100" i="553" s="1"/>
  <c r="I1100" i="553" s="1"/>
  <c r="K1100" i="553" s="1"/>
  <c r="D708" i="553"/>
  <c r="D1091" i="553"/>
  <c r="D726" i="553"/>
  <c r="D1024" i="553"/>
  <c r="D1080" i="553"/>
  <c r="D1092" i="553"/>
  <c r="D694" i="553"/>
  <c r="D968" i="553"/>
  <c r="D1021" i="553"/>
  <c r="D565" i="553" l="1"/>
  <c r="F565" i="553" s="1"/>
  <c r="I565" i="553" s="1"/>
  <c r="K565" i="553" s="1"/>
  <c r="D221" i="553"/>
  <c r="D602" i="553"/>
  <c r="F602" i="553" s="1"/>
  <c r="I602" i="553" s="1"/>
  <c r="K602" i="553" s="1"/>
  <c r="D573" i="553"/>
  <c r="F573" i="553" s="1"/>
  <c r="I573" i="553" s="1"/>
  <c r="K573" i="553" s="1"/>
  <c r="D826" i="553"/>
  <c r="F826" i="553" s="1"/>
  <c r="I826" i="553" s="1"/>
  <c r="K826" i="553" s="1"/>
  <c r="D569" i="553"/>
  <c r="F569" i="553" s="1"/>
  <c r="I569" i="553" s="1"/>
  <c r="K569" i="553" s="1"/>
  <c r="D780" i="553"/>
  <c r="F780" i="553" s="1"/>
  <c r="I780" i="553" s="1"/>
  <c r="K780" i="553" s="1"/>
  <c r="D673" i="553"/>
  <c r="F673" i="553" s="1"/>
  <c r="I673" i="553" s="1"/>
  <c r="K673" i="553" s="1"/>
  <c r="D531" i="553"/>
  <c r="D926" i="553"/>
  <c r="D528" i="553"/>
  <c r="D594" i="553"/>
  <c r="F594" i="553" s="1"/>
  <c r="I594" i="553" s="1"/>
  <c r="K594" i="553" s="1"/>
  <c r="D1051" i="553"/>
  <c r="F1051" i="553" s="1"/>
  <c r="I1051" i="553" s="1"/>
  <c r="K1051" i="553" s="1"/>
  <c r="D1097" i="553"/>
  <c r="D777" i="553"/>
  <c r="F777" i="553" s="1"/>
  <c r="I777" i="553" s="1"/>
  <c r="K777" i="553" s="1"/>
  <c r="D824" i="553"/>
  <c r="F824" i="553" s="1"/>
  <c r="I824" i="553" s="1"/>
  <c r="K824" i="553" s="1"/>
  <c r="D807" i="553"/>
  <c r="F807" i="553" s="1"/>
  <c r="I807" i="553" s="1"/>
  <c r="K807" i="553" s="1"/>
  <c r="D809" i="553"/>
  <c r="F809" i="553" s="1"/>
  <c r="I809" i="553" s="1"/>
  <c r="K809" i="553" s="1"/>
  <c r="D577" i="553"/>
  <c r="F577" i="553" s="1"/>
  <c r="I577" i="553" s="1"/>
  <c r="K577" i="553" s="1"/>
  <c r="D547" i="553"/>
  <c r="F547" i="553" s="1"/>
  <c r="I547" i="553" s="1"/>
  <c r="K547" i="553" s="1"/>
  <c r="D779" i="553"/>
  <c r="F779" i="553" s="1"/>
  <c r="I779" i="553" s="1"/>
  <c r="K779" i="553" s="1"/>
  <c r="D520" i="553"/>
  <c r="D600" i="553"/>
  <c r="F600" i="553" s="1"/>
  <c r="I600" i="553" s="1"/>
  <c r="K600" i="553" s="1"/>
  <c r="D582" i="553"/>
  <c r="F582" i="553" s="1"/>
  <c r="I582" i="553" s="1"/>
  <c r="K582" i="553" s="1"/>
  <c r="D572" i="553"/>
  <c r="F572" i="553" s="1"/>
  <c r="I572" i="553" s="1"/>
  <c r="K572" i="553" s="1"/>
  <c r="D1098" i="553"/>
  <c r="D568" i="553"/>
  <c r="F568" i="553" s="1"/>
  <c r="I568" i="553" s="1"/>
  <c r="K568" i="553" s="1"/>
  <c r="D607" i="553"/>
  <c r="F607" i="553" s="1"/>
  <c r="I607" i="553" s="1"/>
  <c r="K607" i="553" s="1"/>
  <c r="D220" i="553"/>
  <c r="D819" i="553"/>
  <c r="F819" i="553" s="1"/>
  <c r="I819" i="553" s="1"/>
  <c r="K819" i="553" s="1"/>
  <c r="D812" i="553"/>
  <c r="F812" i="553" s="1"/>
  <c r="I812" i="553" s="1"/>
  <c r="K812" i="553" s="1"/>
  <c r="D587" i="553"/>
  <c r="F587" i="553" s="1"/>
  <c r="I587" i="553" s="1"/>
  <c r="K587" i="553" s="1"/>
  <c r="D603" i="553"/>
  <c r="F603" i="553" s="1"/>
  <c r="I603" i="553" s="1"/>
  <c r="K603" i="553" s="1"/>
  <c r="D1047" i="553"/>
  <c r="F1047" i="553" s="1"/>
  <c r="I1047" i="553" s="1"/>
  <c r="K1047" i="553" s="1"/>
  <c r="D822" i="553"/>
  <c r="F822" i="553" s="1"/>
  <c r="I822" i="553" s="1"/>
  <c r="K822" i="553" s="1"/>
  <c r="D791" i="553"/>
  <c r="F791" i="553" s="1"/>
  <c r="I791" i="553" s="1"/>
  <c r="K791" i="553" s="1"/>
  <c r="D828" i="553"/>
  <c r="F828" i="553" s="1"/>
  <c r="I828" i="553" s="1"/>
  <c r="K828" i="553" s="1"/>
  <c r="D530" i="553"/>
  <c r="D583" i="553"/>
  <c r="F583" i="553" s="1"/>
  <c r="I583" i="553" s="1"/>
  <c r="K583" i="553" s="1"/>
  <c r="D959" i="553"/>
  <c r="F959" i="553" s="1"/>
  <c r="I959" i="553" s="1"/>
  <c r="K959" i="553" s="1"/>
  <c r="D802" i="553"/>
  <c r="F802" i="553" s="1"/>
  <c r="I802" i="553" s="1"/>
  <c r="K802" i="553" s="1"/>
  <c r="D910" i="553"/>
  <c r="F910" i="553" s="1"/>
  <c r="I910" i="553" s="1"/>
  <c r="K910" i="553" s="1"/>
  <c r="D595" i="553"/>
  <c r="F595" i="553" s="1"/>
  <c r="I595" i="553" s="1"/>
  <c r="K595" i="553" s="1"/>
  <c r="D518" i="553"/>
  <c r="D784" i="553"/>
  <c r="F784" i="553" s="1"/>
  <c r="I784" i="553" s="1"/>
  <c r="K784" i="553" s="1"/>
  <c r="D1049" i="553"/>
  <c r="F1049" i="553" s="1"/>
  <c r="I1049" i="553" s="1"/>
  <c r="K1049" i="553" s="1"/>
  <c r="D772" i="553"/>
  <c r="F772" i="553" s="1"/>
  <c r="I772" i="553" s="1"/>
  <c r="K772" i="553" s="1"/>
  <c r="D556" i="553"/>
  <c r="F556" i="553" s="1"/>
  <c r="I556" i="553" s="1"/>
  <c r="K556" i="553" s="1"/>
  <c r="D521" i="553"/>
  <c r="D588" i="553"/>
  <c r="F588" i="553" s="1"/>
  <c r="I588" i="553" s="1"/>
  <c r="K588" i="553" s="1"/>
  <c r="D805" i="553"/>
  <c r="F805" i="553" s="1"/>
  <c r="I805" i="553" s="1"/>
  <c r="K805" i="553" s="1"/>
  <c r="D794" i="553"/>
  <c r="F794" i="553" s="1"/>
  <c r="I794" i="553" s="1"/>
  <c r="K794" i="553" s="1"/>
  <c r="D519" i="553"/>
  <c r="D578" i="553"/>
  <c r="F578" i="553" s="1"/>
  <c r="I578" i="553" s="1"/>
  <c r="K578" i="553" s="1"/>
  <c r="D799" i="553"/>
  <c r="F799" i="553" s="1"/>
  <c r="I799" i="553" s="1"/>
  <c r="K799" i="553" s="1"/>
  <c r="D899" i="553"/>
  <c r="F899" i="553" s="1"/>
  <c r="I899" i="553" s="1"/>
  <c r="K899" i="553" s="1"/>
  <c r="D566" i="553"/>
  <c r="F566" i="553" s="1"/>
  <c r="I566" i="553" s="1"/>
  <c r="K566" i="553" s="1"/>
  <c r="D570" i="553"/>
  <c r="F570" i="553" s="1"/>
  <c r="I570" i="553" s="1"/>
  <c r="K570" i="553" s="1"/>
  <c r="D1064" i="553"/>
  <c r="F1064" i="553" s="1"/>
  <c r="I1064" i="553" s="1"/>
  <c r="K1064" i="553" s="1"/>
  <c r="D781" i="553"/>
  <c r="F781" i="553" s="1"/>
  <c r="I781" i="553" s="1"/>
  <c r="K781" i="553" s="1"/>
  <c r="D558" i="553"/>
  <c r="F558" i="553" s="1"/>
  <c r="I558" i="553" s="1"/>
  <c r="K558" i="553" s="1"/>
  <c r="D691" i="553"/>
  <c r="F691" i="553" s="1"/>
  <c r="I691" i="553" s="1"/>
  <c r="K691" i="553" s="1"/>
  <c r="D533" i="553"/>
  <c r="D562" i="553"/>
  <c r="F562" i="553" s="1"/>
  <c r="I562" i="553" s="1"/>
  <c r="K562" i="553" s="1"/>
  <c r="D550" i="553"/>
  <c r="F550" i="553" s="1"/>
  <c r="I550" i="553" s="1"/>
  <c r="K550" i="553" s="1"/>
  <c r="D395" i="553"/>
  <c r="D606" i="553"/>
  <c r="F606" i="553" s="1"/>
  <c r="I606" i="553" s="1"/>
  <c r="K606" i="553" s="1"/>
  <c r="D818" i="553"/>
  <c r="F818" i="553" s="1"/>
  <c r="I818" i="553" s="1"/>
  <c r="K818" i="553" s="1"/>
  <c r="D586" i="553"/>
  <c r="F586" i="553" s="1"/>
  <c r="I586" i="553" s="1"/>
  <c r="K586" i="553" s="1"/>
  <c r="D1050" i="553"/>
  <c r="F1050" i="553" s="1"/>
  <c r="I1050" i="553" s="1"/>
  <c r="K1050" i="553" s="1"/>
  <c r="D1046" i="553"/>
  <c r="F1046" i="553" s="1"/>
  <c r="I1046" i="553" s="1"/>
  <c r="K1046" i="553" s="1"/>
  <c r="D472" i="553"/>
  <c r="D960" i="553"/>
  <c r="F960" i="553" s="1"/>
  <c r="I960" i="553" s="1"/>
  <c r="K960" i="553" s="1"/>
  <c r="D672" i="553"/>
  <c r="F672" i="553" s="1"/>
  <c r="I672" i="553" s="1"/>
  <c r="K672" i="553" s="1"/>
  <c r="D1017" i="553"/>
  <c r="F1017" i="553" s="1"/>
  <c r="I1017" i="553" s="1"/>
  <c r="K1017" i="553" s="1"/>
  <c r="D546" i="553"/>
  <c r="F546" i="553" s="1"/>
  <c r="I546" i="553" s="1"/>
  <c r="K546" i="553" s="1"/>
  <c r="D872" i="553"/>
  <c r="F872" i="553" s="1"/>
  <c r="I872" i="553" s="1"/>
  <c r="K872" i="553" s="1"/>
  <c r="D590" i="553"/>
  <c r="F590" i="553" s="1"/>
  <c r="I590" i="553" s="1"/>
  <c r="K590" i="553" s="1"/>
  <c r="D804" i="553"/>
  <c r="F804" i="553" s="1"/>
  <c r="I804" i="553" s="1"/>
  <c r="K804" i="553" s="1"/>
  <c r="D555" i="553"/>
  <c r="F555" i="553" s="1"/>
  <c r="I555" i="553" s="1"/>
  <c r="K555" i="553" s="1"/>
  <c r="D571" i="553"/>
  <c r="F571" i="553" s="1"/>
  <c r="I571" i="553" s="1"/>
  <c r="K571" i="553" s="1"/>
  <c r="D535" i="553"/>
  <c r="D473" i="553"/>
  <c r="D563" i="553"/>
  <c r="F563" i="553" s="1"/>
  <c r="I563" i="553" s="1"/>
  <c r="K563" i="553" s="1"/>
  <c r="D591" i="553"/>
  <c r="F591" i="553" s="1"/>
  <c r="I591" i="553" s="1"/>
  <c r="K591" i="553" s="1"/>
  <c r="D1009" i="553"/>
  <c r="F1009" i="553" s="1"/>
  <c r="I1009" i="553" s="1"/>
  <c r="K1009" i="553" s="1"/>
  <c r="D529" i="553"/>
  <c r="D925" i="553"/>
  <c r="D798" i="553"/>
  <c r="F798" i="553" s="1"/>
  <c r="I798" i="553" s="1"/>
  <c r="K798" i="553" s="1"/>
  <c r="D217" i="553"/>
  <c r="D581" i="553"/>
  <c r="F581" i="553" s="1"/>
  <c r="I581" i="553" s="1"/>
  <c r="K581" i="553" s="1"/>
  <c r="D605" i="553"/>
  <c r="F605" i="553" s="1"/>
  <c r="I605" i="553" s="1"/>
  <c r="K605" i="553" s="1"/>
  <c r="D599" i="553"/>
  <c r="F599" i="553" s="1"/>
  <c r="I599" i="553" s="1"/>
  <c r="K599" i="553" s="1"/>
  <c r="D956" i="553"/>
  <c r="D554" i="553"/>
  <c r="F554" i="553" s="1"/>
  <c r="I554" i="553" s="1"/>
  <c r="K554" i="553" s="1"/>
  <c r="D803" i="553"/>
  <c r="F803" i="553" s="1"/>
  <c r="I803" i="553" s="1"/>
  <c r="K803" i="553" s="1"/>
  <c r="D692" i="553"/>
  <c r="F692" i="553" s="1"/>
  <c r="I692" i="553" s="1"/>
  <c r="K692" i="553" s="1"/>
  <c r="D797" i="553"/>
  <c r="F797" i="553" s="1"/>
  <c r="I797" i="553" s="1"/>
  <c r="K797" i="553" s="1"/>
  <c r="D1048" i="553"/>
  <c r="F1048" i="553" s="1"/>
  <c r="I1048" i="553" s="1"/>
  <c r="K1048" i="553" s="1"/>
  <c r="D783" i="553"/>
  <c r="F783" i="553" s="1"/>
  <c r="I783" i="553" s="1"/>
  <c r="K783" i="553" s="1"/>
  <c r="D796" i="553"/>
  <c r="F796" i="553" s="1"/>
  <c r="I796" i="553" s="1"/>
  <c r="K796" i="553" s="1"/>
  <c r="D776" i="553"/>
  <c r="F776" i="553" s="1"/>
  <c r="I776" i="553" s="1"/>
  <c r="K776" i="553" s="1"/>
  <c r="D811" i="553"/>
  <c r="F811" i="553" s="1"/>
  <c r="I811" i="553" s="1"/>
  <c r="K811" i="553" s="1"/>
  <c r="D534" i="553"/>
  <c r="D829" i="553"/>
  <c r="F829" i="553" s="1"/>
  <c r="I829" i="553" s="1"/>
  <c r="K829" i="553" s="1"/>
  <c r="D609" i="553"/>
  <c r="F609" i="553" s="1"/>
  <c r="I609" i="553" s="1"/>
  <c r="K609" i="553" s="1"/>
  <c r="D592" i="553"/>
  <c r="F592" i="553" s="1"/>
  <c r="I592" i="553" s="1"/>
  <c r="K592" i="553" s="1"/>
  <c r="D771" i="553"/>
  <c r="F771" i="553" s="1"/>
  <c r="I771" i="553" s="1"/>
  <c r="K771" i="553" s="1"/>
  <c r="D852" i="553"/>
  <c r="F852" i="553" s="1"/>
  <c r="I852" i="553" s="1"/>
  <c r="K852" i="553" s="1"/>
  <c r="D470" i="553"/>
  <c r="D823" i="553"/>
  <c r="F823" i="553" s="1"/>
  <c r="I823" i="553" s="1"/>
  <c r="K823" i="553" s="1"/>
  <c r="D778" i="553"/>
  <c r="F778" i="553" s="1"/>
  <c r="I778" i="553" s="1"/>
  <c r="K778" i="553" s="1"/>
  <c r="D1026" i="553"/>
  <c r="D742" i="553"/>
  <c r="D760" i="553"/>
  <c r="D1023" i="553"/>
  <c r="D729" i="553"/>
  <c r="D1037" i="553"/>
  <c r="F1037" i="553" s="1"/>
  <c r="I1037" i="553" s="1"/>
  <c r="K1037" i="553" s="1"/>
  <c r="D1093" i="553"/>
  <c r="D62" i="553"/>
  <c r="D932" i="553"/>
  <c r="D1025" i="553"/>
  <c r="D703" i="553"/>
  <c r="D224" i="553"/>
  <c r="D998" i="553"/>
  <c r="D163" i="553"/>
  <c r="D750" i="553"/>
  <c r="D936" i="553"/>
  <c r="D737" i="553"/>
  <c r="D1089" i="553"/>
  <c r="D714" i="553"/>
  <c r="D164" i="553"/>
  <c r="D938" i="553"/>
  <c r="D471" i="553"/>
  <c r="D219" i="553"/>
  <c r="D216" i="553"/>
  <c r="D445" i="553"/>
  <c r="D939" i="553"/>
  <c r="D704" i="553"/>
  <c r="D751" i="553"/>
  <c r="D743" i="553"/>
  <c r="D1095" i="553"/>
  <c r="D752" i="553"/>
  <c r="D969" i="553"/>
  <c r="D997" i="553"/>
  <c r="D1020" i="553"/>
  <c r="D993" i="553"/>
  <c r="F993" i="553" s="1"/>
  <c r="I993" i="553" s="1"/>
  <c r="K993" i="553" s="1"/>
  <c r="D934" i="553"/>
  <c r="D173" i="553"/>
  <c r="F173" i="553" s="1"/>
  <c r="I173" i="553" s="1"/>
  <c r="K173" i="553" s="1"/>
  <c r="D905" i="553"/>
  <c r="D175" i="553"/>
  <c r="F175" i="553" s="1"/>
  <c r="I175" i="553" s="1"/>
  <c r="K175" i="553" s="1"/>
  <c r="D171" i="553"/>
  <c r="D711" i="553"/>
  <c r="D398" i="553"/>
  <c r="D728" i="553"/>
  <c r="D740" i="553"/>
  <c r="D1094" i="553"/>
  <c r="D995" i="553"/>
  <c r="F995" i="553" s="1"/>
  <c r="I995" i="553" s="1"/>
  <c r="K995" i="553" s="1"/>
  <c r="D1033" i="553"/>
  <c r="D955" i="553"/>
  <c r="D787" i="553"/>
  <c r="D918" i="553"/>
  <c r="D758" i="553"/>
  <c r="D392" i="553"/>
  <c r="D174" i="553"/>
  <c r="F174" i="553" s="1"/>
  <c r="I174" i="553" s="1"/>
  <c r="K174" i="553" s="1"/>
  <c r="D931" i="553"/>
  <c r="D509" i="553"/>
  <c r="D734" i="553"/>
  <c r="D922" i="553"/>
  <c r="D741" i="553"/>
  <c r="D738" i="553"/>
  <c r="D225" i="553"/>
  <c r="D705" i="553"/>
  <c r="D755" i="553"/>
  <c r="D707" i="553"/>
  <c r="D994" i="553"/>
  <c r="F994" i="553" s="1"/>
  <c r="I994" i="553" s="1"/>
  <c r="K994" i="553" s="1"/>
  <c r="D61" i="553"/>
  <c r="D1042" i="553"/>
  <c r="F1042" i="553" s="1"/>
  <c r="I1042" i="553" s="1"/>
  <c r="K1042" i="553" s="1"/>
  <c r="D978" i="553"/>
  <c r="D753" i="553"/>
  <c r="D924" i="553"/>
  <c r="D917" i="553"/>
  <c r="D761" i="553"/>
  <c r="D475" i="553"/>
  <c r="D393" i="553"/>
  <c r="D920" i="553"/>
  <c r="D443" i="553"/>
  <c r="D992" i="553"/>
  <c r="F992" i="553" s="1"/>
  <c r="I992" i="553" s="1"/>
  <c r="K992" i="553" s="1"/>
  <c r="D733" i="553"/>
  <c r="D908" i="553"/>
  <c r="D394" i="553"/>
  <c r="D891" i="553"/>
  <c r="D923" i="553"/>
  <c r="D929" i="553"/>
  <c r="D455" i="553"/>
  <c r="D937" i="553"/>
  <c r="D957" i="553"/>
  <c r="D147" i="553"/>
  <c r="D970" i="553"/>
  <c r="D977" i="553"/>
  <c r="D757" i="553"/>
  <c r="D730" i="553"/>
  <c r="D716" i="553"/>
  <c r="D759" i="553"/>
  <c r="D719" i="553"/>
  <c r="D1034" i="553"/>
  <c r="D732" i="553"/>
  <c r="D461" i="553"/>
  <c r="D975" i="553"/>
  <c r="D446" i="553"/>
  <c r="D731" i="553"/>
  <c r="D702" i="553"/>
  <c r="D973" i="553"/>
  <c r="D972" i="553"/>
  <c r="D54" i="553"/>
  <c r="D1090" i="553"/>
  <c r="D517" i="553"/>
  <c r="D979" i="553"/>
  <c r="D976" i="553"/>
  <c r="D515" i="553"/>
  <c r="D1030" i="553"/>
  <c r="D763" i="553"/>
  <c r="D1031" i="553"/>
  <c r="D898" i="553"/>
  <c r="D721" i="553"/>
  <c r="D907" i="553"/>
  <c r="D933" i="553"/>
  <c r="D916" i="553"/>
  <c r="D974" i="553"/>
  <c r="D706" i="553"/>
  <c r="D756" i="553"/>
  <c r="D442" i="553"/>
  <c r="D971" i="553"/>
  <c r="D1038" i="553"/>
  <c r="D754" i="553"/>
  <c r="D161" i="553"/>
  <c r="D915" i="553"/>
  <c r="D1022" i="553"/>
  <c r="D191" i="553"/>
  <c r="D919" i="553"/>
  <c r="D906" i="553"/>
  <c r="D883" i="553"/>
  <c r="D1019" i="553"/>
  <c r="D59" i="553"/>
  <c r="D746" i="553"/>
  <c r="D735" i="553"/>
  <c r="D723" i="553"/>
  <c r="D1029" i="553"/>
  <c r="D909" i="553"/>
  <c r="D749" i="553"/>
  <c r="D399" i="553"/>
  <c r="D1035" i="553"/>
  <c r="D952" i="553"/>
  <c r="D762" i="553"/>
  <c r="D467" i="553"/>
  <c r="D1088" i="553"/>
  <c r="D739" i="553"/>
  <c r="J3" i="448" l="1"/>
  <c r="J18" i="448"/>
  <c r="J515" i="448"/>
  <c r="J189" i="448"/>
  <c r="J226" i="448"/>
  <c r="J137" i="448"/>
  <c r="J516" i="448"/>
  <c r="J22" i="448"/>
  <c r="J366" i="448"/>
  <c r="J26" i="448"/>
  <c r="J228" i="448"/>
  <c r="J289" i="448"/>
  <c r="J59" i="448"/>
  <c r="J24" i="448"/>
  <c r="J180" i="448"/>
  <c r="J522" i="448"/>
  <c r="J58" i="448"/>
  <c r="J242" i="448"/>
  <c r="J521" i="448"/>
  <c r="J503" i="448"/>
  <c r="J23" i="448"/>
  <c r="J45" i="448"/>
  <c r="J480" i="448"/>
  <c r="J154" i="448"/>
  <c r="J374" i="448"/>
  <c r="J603" i="448"/>
  <c r="J349" i="448"/>
  <c r="J547" i="448"/>
  <c r="J175" i="448"/>
  <c r="J363" i="448"/>
  <c r="J578" i="448"/>
  <c r="J423" i="448"/>
  <c r="J563" i="448"/>
  <c r="J161" i="448"/>
  <c r="J447" i="448"/>
  <c r="J147" i="448"/>
  <c r="J350" i="448"/>
  <c r="J536" i="448"/>
  <c r="J286" i="448"/>
  <c r="J484" i="448"/>
  <c r="J15" i="448"/>
  <c r="J457" i="448"/>
  <c r="J72" i="448"/>
  <c r="J305" i="448"/>
  <c r="J531" i="448"/>
  <c r="J168" i="448"/>
  <c r="J348" i="448"/>
  <c r="J561" i="448"/>
  <c r="J292" i="448"/>
  <c r="J485" i="448"/>
  <c r="J471" i="448"/>
  <c r="J94" i="448"/>
  <c r="J224" i="448"/>
  <c r="J56" i="448"/>
  <c r="J252" i="448"/>
  <c r="J276" i="448"/>
  <c r="J129" i="448"/>
  <c r="J436" i="448"/>
  <c r="J37" i="448"/>
  <c r="J434" i="448"/>
  <c r="J11" i="448"/>
  <c r="J448" i="448"/>
  <c r="J184" i="448"/>
  <c r="J113" i="448"/>
  <c r="J356" i="448"/>
  <c r="J524" i="448"/>
  <c r="J506" i="448"/>
  <c r="J208" i="448"/>
  <c r="J77" i="448"/>
  <c r="J259" i="448"/>
  <c r="J182" i="448"/>
  <c r="J266" i="448"/>
  <c r="J355" i="448"/>
  <c r="J99" i="448"/>
  <c r="J491" i="448"/>
  <c r="J157" i="448"/>
  <c r="J381" i="448"/>
  <c r="J17" i="448"/>
  <c r="J357" i="448"/>
  <c r="J559" i="448"/>
  <c r="J190" i="448"/>
  <c r="J372" i="448"/>
  <c r="J604" i="448"/>
  <c r="J450" i="448"/>
  <c r="J567" i="448"/>
  <c r="J164" i="448"/>
  <c r="J560" i="448"/>
  <c r="J170" i="448"/>
  <c r="J358" i="448"/>
  <c r="J542" i="448"/>
  <c r="J298" i="448"/>
  <c r="J487" i="448"/>
  <c r="J52" i="448"/>
  <c r="J460" i="448"/>
  <c r="J91" i="448"/>
  <c r="J327" i="448"/>
  <c r="J537" i="448"/>
  <c r="J171" i="448"/>
  <c r="J351" i="448"/>
  <c r="J565" i="448"/>
  <c r="J296" i="448"/>
  <c r="J488" i="448"/>
  <c r="J369" i="448"/>
  <c r="J338" i="448"/>
  <c r="J318" i="448"/>
  <c r="J258" i="448"/>
  <c r="J411" i="448"/>
  <c r="J40" i="448"/>
  <c r="J241" i="448"/>
  <c r="J131" i="448"/>
  <c r="J523" i="448"/>
  <c r="J69" i="448"/>
  <c r="J302" i="448"/>
  <c r="J38" i="448"/>
  <c r="J267" i="448"/>
  <c r="J435" i="448"/>
  <c r="J368" i="448"/>
  <c r="J474" i="448"/>
  <c r="J98" i="448"/>
  <c r="J87" i="448"/>
  <c r="J61" i="448"/>
  <c r="J42" i="448"/>
  <c r="J139" i="448"/>
  <c r="J375" i="448"/>
  <c r="J67" i="448"/>
  <c r="J268" i="448"/>
  <c r="J86" i="448"/>
  <c r="J134" i="448"/>
  <c r="J301" i="448"/>
  <c r="J281" i="448"/>
  <c r="J494" i="448"/>
  <c r="J160" i="448"/>
  <c r="J384" i="448"/>
  <c r="J50" i="448"/>
  <c r="J402" i="448"/>
  <c r="J581" i="448"/>
  <c r="J194" i="448"/>
  <c r="J390" i="448"/>
  <c r="J6" i="448"/>
  <c r="J453" i="448"/>
  <c r="J571" i="448"/>
  <c r="J167" i="448"/>
  <c r="J582" i="448"/>
  <c r="J173" i="448"/>
  <c r="J361" i="448"/>
  <c r="J545" i="448"/>
  <c r="J307" i="448"/>
  <c r="J505" i="448"/>
  <c r="J192" i="448"/>
  <c r="J463" i="448"/>
  <c r="J123" i="448"/>
  <c r="J336" i="448"/>
  <c r="J540" i="448"/>
  <c r="J174" i="448"/>
  <c r="J371" i="448"/>
  <c r="J569" i="448"/>
  <c r="J315" i="448"/>
  <c r="J509" i="448"/>
  <c r="J133" i="448"/>
  <c r="J68" i="448"/>
  <c r="J141" i="448"/>
  <c r="J65" i="448"/>
  <c r="J84" i="448"/>
  <c r="J13" i="448"/>
  <c r="J225" i="448"/>
  <c r="J176" i="448"/>
  <c r="J8" i="448"/>
  <c r="J31" i="448"/>
  <c r="J144" i="448"/>
  <c r="J101" i="448"/>
  <c r="J27" i="448"/>
  <c r="J25" i="448"/>
  <c r="J140" i="448"/>
  <c r="J322" i="448"/>
  <c r="J520" i="448"/>
  <c r="J163" i="448"/>
  <c r="J393" i="448"/>
  <c r="J92" i="448"/>
  <c r="J405" i="448"/>
  <c r="J585" i="448"/>
  <c r="J205" i="448"/>
  <c r="J420" i="448"/>
  <c r="J152" i="448"/>
  <c r="J456" i="448"/>
  <c r="J575" i="448"/>
  <c r="J191" i="448"/>
  <c r="J586" i="448"/>
  <c r="J233" i="448"/>
  <c r="J385" i="448"/>
  <c r="J548" i="448"/>
  <c r="J314" i="448"/>
  <c r="J551" i="448"/>
  <c r="J321" i="448"/>
  <c r="J479" i="448"/>
  <c r="J153" i="448"/>
  <c r="J342" i="448"/>
  <c r="J596" i="448"/>
  <c r="J200" i="448"/>
  <c r="J398" i="448"/>
  <c r="J573" i="448"/>
  <c r="J362" i="448"/>
  <c r="J549" i="448"/>
  <c r="J114" i="448"/>
  <c r="J41" i="448"/>
  <c r="J145" i="448"/>
  <c r="J380" i="448"/>
  <c r="J227" i="448"/>
  <c r="J216" i="448"/>
  <c r="J465" i="448"/>
  <c r="J34" i="448"/>
  <c r="J55" i="448"/>
  <c r="J257" i="448"/>
  <c r="J115" i="448"/>
  <c r="J14" i="448"/>
  <c r="J4" i="448"/>
  <c r="J255" i="448"/>
  <c r="J212" i="448"/>
  <c r="J177" i="448"/>
  <c r="J88" i="448"/>
  <c r="J253" i="448"/>
  <c r="J422" i="448"/>
  <c r="J95" i="448"/>
  <c r="J188" i="448"/>
  <c r="J256" i="448"/>
  <c r="J300" i="448"/>
  <c r="J210" i="448"/>
  <c r="J439" i="448"/>
  <c r="J254" i="448"/>
  <c r="J325" i="448"/>
  <c r="J526" i="448"/>
  <c r="J166" i="448"/>
  <c r="J396" i="448"/>
  <c r="J149" i="448"/>
  <c r="J408" i="448"/>
  <c r="J589" i="448"/>
  <c r="J235" i="448"/>
  <c r="J428" i="448"/>
  <c r="J179" i="448"/>
  <c r="J459" i="448"/>
  <c r="J595" i="448"/>
  <c r="J195" i="448"/>
  <c r="J598" i="448"/>
  <c r="J236" i="448"/>
  <c r="J397" i="448"/>
  <c r="J590" i="448"/>
  <c r="J364" i="448"/>
  <c r="J554" i="448"/>
  <c r="J324" i="448"/>
  <c r="J490" i="448"/>
  <c r="J156" i="448"/>
  <c r="J359" i="448"/>
  <c r="J599" i="448"/>
  <c r="J204" i="448"/>
  <c r="J404" i="448"/>
  <c r="J591" i="448"/>
  <c r="J410" i="448"/>
  <c r="J552" i="448"/>
  <c r="J44" i="448"/>
  <c r="J446" i="448"/>
  <c r="J75" i="448"/>
  <c r="J218" i="448"/>
  <c r="J517" i="448"/>
  <c r="J343" i="448"/>
  <c r="J214" i="448"/>
  <c r="J130" i="448"/>
  <c r="J379" i="448"/>
  <c r="J497" i="448"/>
  <c r="J39" i="448"/>
  <c r="J7" i="448"/>
  <c r="J185" i="448"/>
  <c r="J337" i="448"/>
  <c r="J12" i="448"/>
  <c r="J76" i="448"/>
  <c r="J399" i="448"/>
  <c r="J312" i="448"/>
  <c r="J220" i="448"/>
  <c r="J219" i="448"/>
  <c r="J425" i="448"/>
  <c r="J529" i="448"/>
  <c r="J197" i="448"/>
  <c r="J501" i="448"/>
  <c r="J172" i="448"/>
  <c r="J477" i="448"/>
  <c r="J592" i="448"/>
  <c r="J62" i="448"/>
  <c r="J431" i="448"/>
  <c r="J198" i="448"/>
  <c r="J481" i="448"/>
  <c r="J51" i="448"/>
  <c r="J209" i="448"/>
  <c r="J601" i="448"/>
  <c r="J260" i="448"/>
  <c r="J403" i="448"/>
  <c r="J593" i="448"/>
  <c r="J388" i="448"/>
  <c r="J557" i="448"/>
  <c r="J345" i="448"/>
  <c r="J493" i="448"/>
  <c r="J159" i="448"/>
  <c r="J383" i="448"/>
  <c r="J602" i="448"/>
  <c r="J234" i="448"/>
  <c r="J407" i="448"/>
  <c r="J606" i="448"/>
  <c r="J416" i="448"/>
  <c r="J555" i="448"/>
  <c r="J440" i="448"/>
  <c r="J275" i="448"/>
  <c r="J344" i="448"/>
  <c r="J277" i="448"/>
  <c r="J391" i="448"/>
  <c r="J109" i="448"/>
  <c r="J230" i="448"/>
  <c r="J10" i="448"/>
  <c r="J104" i="448"/>
  <c r="J132" i="448"/>
  <c r="J333" i="448"/>
  <c r="J183" i="448"/>
  <c r="J513" i="448"/>
  <c r="J386" i="448"/>
  <c r="J239" i="448"/>
  <c r="J271" i="448"/>
  <c r="J389" i="448"/>
  <c r="J238" i="448"/>
  <c r="J437" i="448"/>
  <c r="J274" i="448"/>
  <c r="J449" i="448"/>
  <c r="J538" i="448"/>
  <c r="J201" i="448"/>
  <c r="J562" i="448"/>
  <c r="J232" i="448"/>
  <c r="J483" i="448"/>
  <c r="J607" i="448"/>
  <c r="J186" i="448"/>
  <c r="J462" i="448"/>
  <c r="J202" i="448"/>
  <c r="J489" i="448"/>
  <c r="J71" i="448"/>
  <c r="J247" i="448"/>
  <c r="J605" i="448"/>
  <c r="J263" i="448"/>
  <c r="J406" i="448"/>
  <c r="J116" i="448"/>
  <c r="J412" i="448"/>
  <c r="J564" i="448"/>
  <c r="J373" i="448"/>
  <c r="J528" i="448"/>
  <c r="J162" i="448"/>
  <c r="J392" i="448"/>
  <c r="J46" i="448"/>
  <c r="J261" i="448"/>
  <c r="J427" i="448"/>
  <c r="J16" i="448"/>
  <c r="J419" i="448"/>
  <c r="J577" i="448"/>
  <c r="J303" i="448"/>
  <c r="J106" i="448"/>
  <c r="J367" i="448"/>
  <c r="J508" i="448"/>
  <c r="J127" i="448"/>
  <c r="J317" i="448"/>
  <c r="J438" i="448"/>
  <c r="J217" i="448"/>
  <c r="J365" i="448"/>
  <c r="J231" i="448"/>
  <c r="J400" i="448"/>
  <c r="J221" i="448"/>
  <c r="J20" i="448"/>
  <c r="J213" i="448"/>
  <c r="J288" i="448"/>
  <c r="J243" i="448"/>
  <c r="J291" i="448"/>
  <c r="J295" i="448"/>
  <c r="J246" i="448"/>
  <c r="J57" i="448"/>
  <c r="J414" i="448"/>
  <c r="J29" i="448"/>
  <c r="J413" i="448"/>
  <c r="J339" i="448"/>
  <c r="J510" i="448"/>
  <c r="J452" i="448"/>
  <c r="J89" i="448"/>
  <c r="J273" i="448"/>
  <c r="J566" i="448"/>
  <c r="J265" i="448"/>
  <c r="J498" i="448"/>
  <c r="J611" i="448"/>
  <c r="J282" i="448"/>
  <c r="J486" i="448"/>
  <c r="J270" i="448"/>
  <c r="J492" i="448"/>
  <c r="J90" i="448"/>
  <c r="J341" i="448"/>
  <c r="J608" i="448"/>
  <c r="J279" i="448"/>
  <c r="J409" i="448"/>
  <c r="J119" i="448"/>
  <c r="J415" i="448"/>
  <c r="J568" i="448"/>
  <c r="J376" i="448"/>
  <c r="J583" i="448"/>
  <c r="J165" i="448"/>
  <c r="J395" i="448"/>
  <c r="J49" i="448"/>
  <c r="J264" i="448"/>
  <c r="J476" i="448"/>
  <c r="J105" i="448"/>
  <c r="J430" i="448"/>
  <c r="J580" i="448"/>
  <c r="J417" i="448"/>
  <c r="J143" i="448"/>
  <c r="J80" i="448"/>
  <c r="J229" i="448"/>
  <c r="J28" i="448"/>
  <c r="J441" i="448"/>
  <c r="J215" i="448"/>
  <c r="J211" i="448"/>
  <c r="J30" i="448"/>
  <c r="J262" i="448"/>
  <c r="J353" i="448"/>
  <c r="J304" i="448"/>
  <c r="J352" i="448"/>
  <c r="J36" i="448"/>
  <c r="J73" i="448"/>
  <c r="J60" i="448"/>
  <c r="J206" i="448"/>
  <c r="J249" i="448"/>
  <c r="J181" i="448"/>
  <c r="J495" i="448"/>
  <c r="J354" i="448"/>
  <c r="J108" i="448"/>
  <c r="J222" i="448"/>
  <c r="J319" i="448"/>
  <c r="J32" i="448"/>
  <c r="J178" i="448"/>
  <c r="J455" i="448"/>
  <c r="J102" i="448"/>
  <c r="J328" i="448"/>
  <c r="J570" i="448"/>
  <c r="J278" i="448"/>
  <c r="J532" i="448"/>
  <c r="J47" i="448"/>
  <c r="J285" i="448"/>
  <c r="J507" i="448"/>
  <c r="J313" i="448"/>
  <c r="J514" i="448"/>
  <c r="J100" i="448"/>
  <c r="J382" i="448"/>
  <c r="J612" i="448"/>
  <c r="J283" i="448"/>
  <c r="J466" i="448"/>
  <c r="J150" i="448"/>
  <c r="J418" i="448"/>
  <c r="J572" i="448"/>
  <c r="J421" i="448"/>
  <c r="J587" i="448"/>
  <c r="J196" i="448"/>
  <c r="J473" i="448"/>
  <c r="J64" i="448"/>
  <c r="J284" i="448"/>
  <c r="J534" i="448"/>
  <c r="J117" i="448"/>
  <c r="J433" i="448"/>
  <c r="J584" i="448"/>
  <c r="J33" i="448"/>
  <c r="J511" i="448"/>
  <c r="J370" i="448"/>
  <c r="J442" i="448"/>
  <c r="J96" i="448"/>
  <c r="J378" i="448"/>
  <c r="J311" i="448"/>
  <c r="J142" i="448"/>
  <c r="J377" i="448"/>
  <c r="J128" i="448"/>
  <c r="J54" i="448"/>
  <c r="J401" i="448"/>
  <c r="J444" i="448"/>
  <c r="J504" i="448"/>
  <c r="J223" i="448"/>
  <c r="J85" i="448"/>
  <c r="J458" i="448"/>
  <c r="J121" i="448"/>
  <c r="J340" i="448"/>
  <c r="J574" i="448"/>
  <c r="J306" i="448"/>
  <c r="J535" i="448"/>
  <c r="J78" i="448"/>
  <c r="J293" i="448"/>
  <c r="J550" i="448"/>
  <c r="J320" i="448"/>
  <c r="J527" i="448"/>
  <c r="J122" i="448"/>
  <c r="J394" i="448"/>
  <c r="J93" i="448"/>
  <c r="J329" i="448"/>
  <c r="J475" i="448"/>
  <c r="J187" i="448"/>
  <c r="J429" i="448"/>
  <c r="J576" i="448"/>
  <c r="J424" i="448"/>
  <c r="J609" i="448"/>
  <c r="J207" i="448"/>
  <c r="J482" i="448"/>
  <c r="J120" i="448"/>
  <c r="J287" i="448"/>
  <c r="J543" i="448"/>
  <c r="J151" i="448"/>
  <c r="J445" i="448"/>
  <c r="J588" i="448"/>
  <c r="J310" i="448"/>
  <c r="J43" i="448"/>
  <c r="J245" i="448"/>
  <c r="J82" i="448"/>
  <c r="J525" i="448"/>
  <c r="J63" i="448"/>
  <c r="J5" i="448"/>
  <c r="J81" i="448"/>
  <c r="J248" i="448"/>
  <c r="J66" i="448"/>
  <c r="J74" i="448"/>
  <c r="J79" i="448"/>
  <c r="J110" i="448"/>
  <c r="J290" i="448"/>
  <c r="J83" i="448"/>
  <c r="J136" i="448"/>
  <c r="J138" i="448"/>
  <c r="J107" i="448"/>
  <c r="J97" i="448"/>
  <c r="J269" i="448"/>
  <c r="J461" i="448"/>
  <c r="J124" i="448"/>
  <c r="J346" i="448"/>
  <c r="J597" i="448"/>
  <c r="J331" i="448"/>
  <c r="J541" i="448"/>
  <c r="J111" i="448"/>
  <c r="J297" i="448"/>
  <c r="J553" i="448"/>
  <c r="J323" i="448"/>
  <c r="J530" i="448"/>
  <c r="J155" i="448"/>
  <c r="J426" i="448"/>
  <c r="J103" i="448"/>
  <c r="J332" i="448"/>
  <c r="J502" i="448"/>
  <c r="J199" i="448"/>
  <c r="J432" i="448"/>
  <c r="J579" i="448"/>
  <c r="J451" i="448"/>
  <c r="J613" i="448"/>
  <c r="J244" i="448"/>
  <c r="J500" i="448"/>
  <c r="J126" i="448"/>
  <c r="J299" i="448"/>
  <c r="J546" i="448"/>
  <c r="J193" i="448"/>
  <c r="J467" i="448"/>
  <c r="J594" i="448"/>
  <c r="J19" i="448"/>
  <c r="J499" i="448"/>
  <c r="J335" i="448"/>
  <c r="J9" i="448"/>
  <c r="J53" i="448"/>
  <c r="J70" i="448"/>
  <c r="J21" i="448"/>
  <c r="J518" i="448"/>
  <c r="J250" i="448"/>
  <c r="J309" i="448"/>
  <c r="J496" i="448"/>
  <c r="J472" i="448"/>
  <c r="J240" i="448"/>
  <c r="J519" i="448"/>
  <c r="J387" i="448"/>
  <c r="J468" i="448"/>
  <c r="J112" i="448"/>
  <c r="J35" i="448"/>
  <c r="J272" i="448"/>
  <c r="J251" i="448"/>
  <c r="J294" i="448"/>
  <c r="J135" i="448"/>
  <c r="J478" i="448"/>
  <c r="J118" i="448"/>
  <c r="J308" i="448"/>
  <c r="J464" i="448"/>
  <c r="J146" i="448"/>
  <c r="J360" i="448"/>
  <c r="J600" i="448"/>
  <c r="J334" i="448"/>
  <c r="J544" i="448"/>
  <c r="J169" i="448"/>
  <c r="J316" i="448"/>
  <c r="J556" i="448"/>
  <c r="J326" i="448"/>
  <c r="J539" i="448"/>
  <c r="J158" i="448"/>
  <c r="J443" i="448"/>
  <c r="J125" i="448"/>
  <c r="J347" i="448"/>
  <c r="J533" i="448"/>
  <c r="J203" i="448"/>
  <c r="J469" i="448"/>
  <c r="J454" i="448"/>
  <c r="J48" i="448"/>
  <c r="J280" i="448"/>
  <c r="J512" i="448"/>
  <c r="J148" i="448"/>
  <c r="J330" i="448"/>
  <c r="J558" i="448"/>
  <c r="J237" i="448"/>
  <c r="J470" i="448"/>
  <c r="J610" i="448"/>
  <c r="J614" i="448" l="1"/>
  <c r="E68" i="553" l="1"/>
  <c r="F68" i="553" s="1"/>
  <c r="I68" i="553" s="1"/>
  <c r="K68" i="553" s="1"/>
  <c r="E450" i="553"/>
  <c r="F450" i="553" s="1"/>
  <c r="I450" i="553" s="1"/>
  <c r="K450" i="553" s="1"/>
  <c r="E871" i="553"/>
  <c r="F871" i="553" s="1"/>
  <c r="I871" i="553" s="1"/>
  <c r="K871" i="553" s="1"/>
  <c r="E1097" i="553"/>
  <c r="F1097" i="553" s="1"/>
  <c r="I1097" i="553" s="1"/>
  <c r="K1097" i="553" s="1"/>
  <c r="E769" i="553" l="1"/>
  <c r="F769" i="553" s="1"/>
  <c r="I769" i="553" s="1"/>
  <c r="K769" i="553" s="1"/>
  <c r="E768" i="553"/>
  <c r="F768" i="553" s="1"/>
  <c r="I768" i="553" s="1"/>
  <c r="K768" i="553" s="1"/>
  <c r="E219" i="553" l="1"/>
  <c r="F219" i="553" s="1"/>
  <c r="I219" i="553" s="1"/>
  <c r="K219" i="553" s="1"/>
  <c r="E917" i="553"/>
  <c r="F917" i="553" s="1"/>
  <c r="I917" i="553" s="1"/>
  <c r="K917" i="553" s="1"/>
  <c r="E254" i="553"/>
  <c r="F254" i="553" s="1"/>
  <c r="I254" i="553" s="1"/>
  <c r="K254" i="553" s="1"/>
  <c r="E103" i="553"/>
  <c r="F103" i="553" s="1"/>
  <c r="I103" i="553" s="1"/>
  <c r="K103" i="553" s="1"/>
  <c r="E494" i="553"/>
  <c r="F494" i="553" s="1"/>
  <c r="I494" i="553" s="1"/>
  <c r="K494" i="553" s="1"/>
  <c r="E755" i="553"/>
  <c r="F755" i="553" s="1"/>
  <c r="I755" i="553" s="1"/>
  <c r="K755" i="553" s="1"/>
  <c r="E535" i="553"/>
  <c r="F535" i="553" s="1"/>
  <c r="I535" i="553" s="1"/>
  <c r="K535" i="553" s="1"/>
  <c r="E724" i="553"/>
  <c r="F724" i="553" s="1"/>
  <c r="I724" i="553" s="1"/>
  <c r="K724" i="553" s="1"/>
  <c r="E1094" i="553"/>
  <c r="F1094" i="553" s="1"/>
  <c r="I1094" i="553" s="1"/>
  <c r="K1094" i="553" s="1"/>
  <c r="E1081" i="553"/>
  <c r="F1081" i="553" s="1"/>
  <c r="I1081" i="553" s="1"/>
  <c r="K1081" i="553" s="1"/>
  <c r="E533" i="553"/>
  <c r="F533" i="553" s="1"/>
  <c r="I533" i="553" s="1"/>
  <c r="K533" i="553" s="1"/>
  <c r="E762" i="553"/>
  <c r="F762" i="553" s="1"/>
  <c r="I762" i="553" s="1"/>
  <c r="K762" i="553" s="1"/>
  <c r="E712" i="553"/>
  <c r="F712" i="553" s="1"/>
  <c r="I712" i="553" s="1"/>
  <c r="K712" i="553" s="1"/>
  <c r="E171" i="553"/>
  <c r="F171" i="553" s="1"/>
  <c r="I171" i="553" s="1"/>
  <c r="K171" i="553" s="1"/>
  <c r="E967" i="553"/>
  <c r="F967" i="553" s="1"/>
  <c r="I967" i="553" s="1"/>
  <c r="K967" i="553" s="1"/>
  <c r="E765" i="553" l="1"/>
  <c r="F765" i="553" s="1"/>
  <c r="I765" i="553" s="1"/>
  <c r="K765" i="553" s="1"/>
  <c r="E693" i="553"/>
  <c r="F693" i="553" s="1"/>
  <c r="I693" i="553" s="1"/>
  <c r="K693" i="553" s="1"/>
  <c r="E935" i="553"/>
  <c r="F935" i="553" s="1"/>
  <c r="I935" i="553" s="1"/>
  <c r="K935" i="553" s="1"/>
  <c r="E1074" i="553"/>
  <c r="F1074" i="553" s="1"/>
  <c r="I1074" i="553" s="1"/>
  <c r="K1074" i="553" s="1"/>
  <c r="E905" i="553" l="1"/>
  <c r="F905" i="553" s="1"/>
  <c r="I905" i="553" s="1"/>
  <c r="K905" i="553" s="1"/>
  <c r="E1089" i="553"/>
  <c r="F1089" i="553" s="1"/>
  <c r="I1089" i="553" s="1"/>
  <c r="K1089" i="553" s="1"/>
  <c r="E969" i="553"/>
  <c r="F969" i="553" s="1"/>
  <c r="I969" i="553" s="1"/>
  <c r="K969" i="553" s="1"/>
  <c r="E1034" i="553"/>
  <c r="F1034" i="553" s="1"/>
  <c r="I1034" i="553" s="1"/>
  <c r="K1034" i="553" s="1"/>
  <c r="E1008" i="553" l="1"/>
  <c r="F1008" i="553" s="1"/>
  <c r="I1008" i="553" s="1"/>
  <c r="K1008" i="553" s="1"/>
  <c r="E528" i="553"/>
  <c r="F528" i="553" s="1"/>
  <c r="I528" i="553" s="1"/>
  <c r="K528" i="553" s="1"/>
  <c r="E62" i="553"/>
  <c r="F62" i="553" s="1"/>
  <c r="I62" i="553" s="1"/>
  <c r="K62" i="553" s="1"/>
  <c r="E923" i="553"/>
  <c r="F923" i="553" s="1"/>
  <c r="I923" i="553" s="1"/>
  <c r="K923" i="553" s="1"/>
  <c r="E1098" i="553"/>
  <c r="F1098" i="553" s="1"/>
  <c r="I1098" i="553" s="1"/>
  <c r="K1098" i="553" s="1"/>
  <c r="E54" i="553"/>
  <c r="F54" i="553" s="1"/>
  <c r="I54" i="553" s="1"/>
  <c r="K54" i="553" s="1"/>
  <c r="E720" i="553"/>
  <c r="F720" i="553" s="1"/>
  <c r="I720" i="553" s="1"/>
  <c r="K720" i="553" s="1"/>
  <c r="E721" i="553"/>
  <c r="F721" i="553" s="1"/>
  <c r="I721" i="553" s="1"/>
  <c r="K721" i="553" s="1"/>
  <c r="E883" i="553"/>
  <c r="F883" i="553" s="1"/>
  <c r="I883" i="553" s="1"/>
  <c r="K883" i="553" s="1"/>
  <c r="E870" i="553"/>
  <c r="F870" i="553" s="1"/>
  <c r="I870" i="553" s="1"/>
  <c r="K870" i="553" s="1"/>
  <c r="E473" i="553"/>
  <c r="F473" i="553" s="1"/>
  <c r="I473" i="553" s="1"/>
  <c r="K473" i="553" s="1"/>
  <c r="E894" i="553"/>
  <c r="F894" i="553" s="1"/>
  <c r="I894" i="553" s="1"/>
  <c r="K894" i="553" s="1"/>
  <c r="E471" i="553"/>
  <c r="F471" i="553" s="1"/>
  <c r="I471" i="553" s="1"/>
  <c r="K471" i="553" s="1"/>
  <c r="E918" i="553"/>
  <c r="F918" i="553" s="1"/>
  <c r="I918" i="553" s="1"/>
  <c r="K918" i="553" s="1"/>
  <c r="E763" i="553"/>
  <c r="F763" i="553" s="1"/>
  <c r="I763" i="553" s="1"/>
  <c r="K763" i="553" s="1"/>
  <c r="E938" i="553"/>
  <c r="F938" i="553" s="1"/>
  <c r="I938" i="553" s="1"/>
  <c r="K938" i="553" s="1"/>
  <c r="E1019" i="553"/>
  <c r="F1019" i="553" s="1"/>
  <c r="I1019" i="553" s="1"/>
  <c r="K1019" i="553" s="1"/>
  <c r="E702" i="553"/>
  <c r="F702" i="553" s="1"/>
  <c r="I702" i="553" s="1"/>
  <c r="K702" i="553" s="1"/>
  <c r="E742" i="553"/>
  <c r="F742" i="553" s="1"/>
  <c r="I742" i="553" s="1"/>
  <c r="K742" i="553" s="1"/>
  <c r="E1055" i="553"/>
  <c r="F1055" i="553" s="1"/>
  <c r="I1055" i="553" s="1"/>
  <c r="K1055" i="553" s="1"/>
  <c r="E719" i="553"/>
  <c r="F719" i="553" s="1"/>
  <c r="I719" i="553" s="1"/>
  <c r="K719" i="553" s="1"/>
  <c r="E722" i="553"/>
  <c r="F722" i="553" s="1"/>
  <c r="I722" i="553" s="1"/>
  <c r="K722" i="553" s="1"/>
  <c r="E708" i="553"/>
  <c r="F708" i="553" s="1"/>
  <c r="I708" i="553" s="1"/>
  <c r="K708" i="553" s="1"/>
  <c r="E908" i="553"/>
  <c r="F908" i="553" s="1"/>
  <c r="I908" i="553" s="1"/>
  <c r="K908" i="553" s="1"/>
  <c r="E717" i="553"/>
  <c r="F717" i="553" s="1"/>
  <c r="I717" i="553" s="1"/>
  <c r="K717" i="553" s="1"/>
  <c r="E723" i="553"/>
  <c r="F723" i="553" s="1"/>
  <c r="I723" i="553" s="1"/>
  <c r="K723" i="553" s="1"/>
  <c r="E1039" i="553"/>
  <c r="F1039" i="553" s="1"/>
  <c r="I1039" i="553" s="1"/>
  <c r="K1039" i="553" s="1"/>
  <c r="E732" i="553"/>
  <c r="F732" i="553" s="1"/>
  <c r="I732" i="553" s="1"/>
  <c r="K732" i="553" s="1"/>
  <c r="E737" i="553"/>
  <c r="F737" i="553" s="1"/>
  <c r="I737" i="553" s="1"/>
  <c r="K737" i="553" s="1"/>
  <c r="E1027" i="553"/>
  <c r="F1027" i="553" s="1"/>
  <c r="I1027" i="553" s="1"/>
  <c r="K1027" i="553" s="1"/>
  <c r="E734" i="553"/>
  <c r="F734" i="553" s="1"/>
  <c r="I734" i="553" s="1"/>
  <c r="K734" i="553" s="1"/>
  <c r="E466" i="553"/>
  <c r="F466" i="553" s="1"/>
  <c r="I466" i="553" s="1"/>
  <c r="K466" i="553" s="1"/>
  <c r="E909" i="553"/>
  <c r="F909" i="553" s="1"/>
  <c r="I909" i="553" s="1"/>
  <c r="K909" i="553" s="1"/>
  <c r="E760" i="553"/>
  <c r="F760" i="553" s="1"/>
  <c r="I760" i="553" s="1"/>
  <c r="K760" i="553" s="1"/>
  <c r="E733" i="553"/>
  <c r="F733" i="553" s="1"/>
  <c r="I733" i="553" s="1"/>
  <c r="K733" i="553" s="1"/>
  <c r="E112" i="553"/>
  <c r="F112" i="553" s="1"/>
  <c r="I112" i="553" s="1"/>
  <c r="K112" i="553" s="1"/>
  <c r="E739" i="553"/>
  <c r="F739" i="553" s="1"/>
  <c r="I739" i="553" s="1"/>
  <c r="K739" i="553" s="1"/>
  <c r="E462" i="553"/>
  <c r="F462" i="553" s="1"/>
  <c r="I462" i="553" s="1"/>
  <c r="K462" i="553" s="1"/>
  <c r="E696" i="553"/>
  <c r="F696" i="553" s="1"/>
  <c r="I696" i="553" s="1"/>
  <c r="K696" i="553" s="1"/>
  <c r="E519" i="553"/>
  <c r="F519" i="553" s="1"/>
  <c r="I519" i="553" s="1"/>
  <c r="K519" i="553" s="1"/>
  <c r="E716" i="553"/>
  <c r="F716" i="553" s="1"/>
  <c r="I716" i="553" s="1"/>
  <c r="K716" i="553" s="1"/>
  <c r="E517" i="553"/>
  <c r="F517" i="553" s="1"/>
  <c r="I517" i="553" s="1"/>
  <c r="K517" i="553" s="1"/>
  <c r="E530" i="553"/>
  <c r="F530" i="553" s="1"/>
  <c r="I530" i="553" s="1"/>
  <c r="K530" i="553" s="1"/>
  <c r="E1021" i="553"/>
  <c r="F1021" i="553" s="1"/>
  <c r="I1021" i="553" s="1"/>
  <c r="K1021" i="553" s="1"/>
  <c r="E741" i="553"/>
  <c r="F741" i="553" s="1"/>
  <c r="I741" i="553" s="1"/>
  <c r="K741" i="553" s="1"/>
  <c r="E747" i="553"/>
  <c r="F747" i="553" s="1"/>
  <c r="I747" i="553" s="1"/>
  <c r="K747" i="553" s="1"/>
  <c r="E898" i="553"/>
  <c r="F898" i="553" s="1"/>
  <c r="I898" i="553" s="1"/>
  <c r="K898" i="553" s="1"/>
  <c r="E787" i="553"/>
  <c r="F787" i="553" s="1"/>
  <c r="I787" i="553" s="1"/>
  <c r="K787" i="553" s="1"/>
  <c r="E1090" i="553"/>
  <c r="F1090" i="553" s="1"/>
  <c r="I1090" i="553" s="1"/>
  <c r="K1090" i="553" s="1"/>
  <c r="E727" i="553"/>
  <c r="F727" i="553" s="1"/>
  <c r="I727" i="553" s="1"/>
  <c r="K727" i="553" s="1"/>
  <c r="E729" i="553"/>
  <c r="F729" i="553" s="1"/>
  <c r="I729" i="553" s="1"/>
  <c r="K729" i="553" s="1"/>
  <c r="E455" i="553"/>
  <c r="F455" i="553" s="1"/>
  <c r="I455" i="553" s="1"/>
  <c r="K455" i="553" s="1"/>
  <c r="E1096" i="553"/>
  <c r="F1096" i="553" s="1"/>
  <c r="I1096" i="553" s="1"/>
  <c r="K1096" i="553" s="1"/>
  <c r="E977" i="553"/>
  <c r="F977" i="553" s="1"/>
  <c r="I977" i="553" s="1"/>
  <c r="K977" i="553" s="1"/>
  <c r="E394" i="553"/>
  <c r="F394" i="553" s="1"/>
  <c r="I394" i="553" s="1"/>
  <c r="K394" i="553" s="1"/>
  <c r="E458" i="553"/>
  <c r="F458" i="553" s="1"/>
  <c r="I458" i="553" s="1"/>
  <c r="K458" i="553" s="1"/>
  <c r="E1079" i="553"/>
  <c r="F1079" i="553" s="1"/>
  <c r="I1079" i="553" s="1"/>
  <c r="K1079" i="553" s="1"/>
  <c r="E1038" i="553"/>
  <c r="F1038" i="553" s="1"/>
  <c r="I1038" i="553" s="1"/>
  <c r="K1038" i="553" s="1"/>
  <c r="E1012" i="553"/>
  <c r="F1012" i="553" s="1"/>
  <c r="I1012" i="553" s="1"/>
  <c r="K1012" i="553" s="1"/>
  <c r="E973" i="553"/>
  <c r="F973" i="553" s="1"/>
  <c r="I973" i="553" s="1"/>
  <c r="K973" i="553" s="1"/>
  <c r="E61" i="553"/>
  <c r="F61" i="553" s="1"/>
  <c r="I61" i="553" s="1"/>
  <c r="K61" i="553" s="1"/>
  <c r="E1013" i="553"/>
  <c r="F1013" i="553" s="1"/>
  <c r="I1013" i="553" s="1"/>
  <c r="K1013" i="553" s="1"/>
  <c r="E790" i="553"/>
  <c r="F790" i="553" s="1"/>
  <c r="I790" i="553" s="1"/>
  <c r="K790" i="553" s="1"/>
  <c r="E880" i="553"/>
  <c r="F880" i="553" s="1"/>
  <c r="I880" i="553" s="1"/>
  <c r="K880" i="553" s="1"/>
  <c r="E1083" i="553"/>
  <c r="F1083" i="553" s="1"/>
  <c r="I1083" i="553" s="1"/>
  <c r="K1083" i="553" s="1"/>
  <c r="E761" i="553"/>
  <c r="F761" i="553" s="1"/>
  <c r="I761" i="553" s="1"/>
  <c r="K761" i="553" s="1"/>
  <c r="E759" i="553"/>
  <c r="F759" i="553" s="1"/>
  <c r="I759" i="553" s="1"/>
  <c r="K759" i="553" s="1"/>
  <c r="E446" i="553"/>
  <c r="F446" i="553" s="1"/>
  <c r="I446" i="553" s="1"/>
  <c r="K446" i="553" s="1"/>
  <c r="E1052" i="553"/>
  <c r="F1052" i="553" s="1"/>
  <c r="I1052" i="553" s="1"/>
  <c r="K1052" i="553" s="1"/>
  <c r="E1024" i="553"/>
  <c r="F1024" i="553" s="1"/>
  <c r="I1024" i="553" s="1"/>
  <c r="K1024" i="553" s="1"/>
  <c r="E703" i="553"/>
  <c r="F703" i="553" s="1"/>
  <c r="I703" i="553" s="1"/>
  <c r="K703" i="553" s="1"/>
  <c r="E725" i="553"/>
  <c r="F725" i="553" s="1"/>
  <c r="I725" i="553" s="1"/>
  <c r="K725" i="553" s="1"/>
  <c r="E749" i="553"/>
  <c r="F749" i="553" s="1"/>
  <c r="I749" i="553" s="1"/>
  <c r="K749" i="553" s="1"/>
  <c r="E1035" i="553"/>
  <c r="F1035" i="553" s="1"/>
  <c r="I1035" i="553" s="1"/>
  <c r="K1035" i="553" s="1"/>
  <c r="E224" i="553"/>
  <c r="F224" i="553" s="1"/>
  <c r="I224" i="553" s="1"/>
  <c r="K224" i="553" s="1"/>
  <c r="E461" i="553"/>
  <c r="F461" i="553" s="1"/>
  <c r="I461" i="553" s="1"/>
  <c r="K461" i="553" s="1"/>
  <c r="E163" i="553"/>
  <c r="F163" i="553" s="1"/>
  <c r="I163" i="553" s="1"/>
  <c r="K163" i="553" s="1"/>
  <c r="E939" i="553"/>
  <c r="F939" i="553" s="1"/>
  <c r="I939" i="553" s="1"/>
  <c r="K939" i="553" s="1"/>
  <c r="E998" i="553"/>
  <c r="F998" i="553" s="1"/>
  <c r="I998" i="553" s="1"/>
  <c r="K998" i="553" s="1"/>
  <c r="E509" i="553"/>
  <c r="F509" i="553" s="1"/>
  <c r="I509" i="553" s="1"/>
  <c r="K509" i="553" s="1"/>
  <c r="E518" i="553"/>
  <c r="F518" i="553" s="1"/>
  <c r="I518" i="553" s="1"/>
  <c r="K518" i="553" s="1"/>
  <c r="E728" i="553"/>
  <c r="F728" i="553" s="1"/>
  <c r="I728" i="553" s="1"/>
  <c r="K728" i="553" s="1"/>
  <c r="E105" i="553"/>
  <c r="F105" i="553" s="1"/>
  <c r="I105" i="553" s="1"/>
  <c r="K105" i="553" s="1"/>
  <c r="E1099" i="553"/>
  <c r="F1099" i="553" s="1"/>
  <c r="I1099" i="553" s="1"/>
  <c r="K1099" i="553" s="1"/>
  <c r="E891" i="553"/>
  <c r="F891" i="553" s="1"/>
  <c r="I891" i="553" s="1"/>
  <c r="K891" i="553" s="1"/>
  <c r="E738" i="553"/>
  <c r="F738" i="553" s="1"/>
  <c r="I738" i="553" s="1"/>
  <c r="K738" i="553" s="1"/>
  <c r="E974" i="553"/>
  <c r="F974" i="553" s="1"/>
  <c r="I974" i="553" s="1"/>
  <c r="K974" i="553" s="1"/>
  <c r="E445" i="553"/>
  <c r="F445" i="553" s="1"/>
  <c r="I445" i="553" s="1"/>
  <c r="K445" i="553" s="1"/>
  <c r="E757" i="553"/>
  <c r="F757" i="553" s="1"/>
  <c r="I757" i="553" s="1"/>
  <c r="K757" i="553" s="1"/>
  <c r="E753" i="553"/>
  <c r="F753" i="553" s="1"/>
  <c r="I753" i="553" s="1"/>
  <c r="K753" i="553" s="1"/>
  <c r="E707" i="553"/>
  <c r="F707" i="553" s="1"/>
  <c r="I707" i="553" s="1"/>
  <c r="K707" i="553" s="1"/>
  <c r="E1018" i="553"/>
  <c r="F1018" i="553" s="1"/>
  <c r="I1018" i="553" s="1"/>
  <c r="K1018" i="553" s="1"/>
  <c r="E476" i="553"/>
  <c r="F476" i="553" s="1"/>
  <c r="I476" i="553" s="1"/>
  <c r="K476" i="553" s="1"/>
  <c r="E919" i="553"/>
  <c r="F919" i="553" s="1"/>
  <c r="I919" i="553" s="1"/>
  <c r="K919" i="553" s="1"/>
  <c r="E225" i="553"/>
  <c r="F225" i="553" s="1"/>
  <c r="I225" i="553" s="1"/>
  <c r="K225" i="553" s="1"/>
  <c r="E972" i="553"/>
  <c r="F972" i="553" s="1"/>
  <c r="I972" i="553" s="1"/>
  <c r="K972" i="553" s="1"/>
  <c r="E534" i="553"/>
  <c r="F534" i="553" s="1"/>
  <c r="I534" i="553" s="1"/>
  <c r="K534" i="553" s="1"/>
  <c r="E1007" i="553"/>
  <c r="F1007" i="553" s="1"/>
  <c r="I1007" i="553" s="1"/>
  <c r="K1007" i="553" s="1"/>
  <c r="E735" i="553"/>
  <c r="F735" i="553" s="1"/>
  <c r="I735" i="553" s="1"/>
  <c r="K735" i="553" s="1"/>
  <c r="E699" i="553"/>
  <c r="F699" i="553" s="1"/>
  <c r="I699" i="553" s="1"/>
  <c r="K699" i="553" s="1"/>
  <c r="E1080" i="553"/>
  <c r="F1080" i="553" s="1"/>
  <c r="I1080" i="553" s="1"/>
  <c r="K1080" i="553" s="1"/>
  <c r="E897" i="553"/>
  <c r="F897" i="553" s="1"/>
  <c r="I897" i="553" s="1"/>
  <c r="K897" i="553" s="1"/>
  <c r="E1082" i="553"/>
  <c r="F1082" i="553" s="1"/>
  <c r="I1082" i="553" s="1"/>
  <c r="K1082" i="553" s="1"/>
  <c r="E59" i="553"/>
  <c r="F59" i="553" s="1"/>
  <c r="I59" i="553" s="1"/>
  <c r="K59" i="553" s="1"/>
  <c r="E508" i="553"/>
  <c r="F508" i="553" s="1"/>
  <c r="I508" i="553" s="1"/>
  <c r="K508" i="553" s="1"/>
  <c r="E937" i="553"/>
  <c r="F937" i="553" s="1"/>
  <c r="I937" i="553" s="1"/>
  <c r="K937" i="553" s="1"/>
  <c r="E1030" i="553"/>
  <c r="F1030" i="553" s="1"/>
  <c r="I1030" i="553" s="1"/>
  <c r="K1030" i="553" s="1"/>
  <c r="E976" i="553"/>
  <c r="F976" i="553" s="1"/>
  <c r="I976" i="553" s="1"/>
  <c r="K976" i="553" s="1"/>
  <c r="E456" i="553"/>
  <c r="F456" i="553" s="1"/>
  <c r="I456" i="553" s="1"/>
  <c r="K456" i="553" s="1"/>
  <c r="E953" i="553"/>
  <c r="F953" i="553" s="1"/>
  <c r="I953" i="553" s="1"/>
  <c r="K953" i="553" s="1"/>
  <c r="E398" i="553"/>
  <c r="F398" i="553" s="1"/>
  <c r="I398" i="553" s="1"/>
  <c r="K398" i="553" s="1"/>
  <c r="E704" i="553"/>
  <c r="F704" i="553" s="1"/>
  <c r="I704" i="553" s="1"/>
  <c r="K704" i="553" s="1"/>
  <c r="E102" i="553"/>
  <c r="F102" i="553" s="1"/>
  <c r="I102" i="553" s="1"/>
  <c r="K102" i="553" s="1"/>
  <c r="E896" i="553"/>
  <c r="F896" i="553" s="1"/>
  <c r="I896" i="553" s="1"/>
  <c r="K896" i="553" s="1"/>
  <c r="E746" i="553"/>
  <c r="F746" i="553" s="1"/>
  <c r="I746" i="553" s="1"/>
  <c r="K746" i="553" s="1"/>
  <c r="E1084" i="553"/>
  <c r="F1084" i="553" s="1"/>
  <c r="I1084" i="553" s="1"/>
  <c r="K1084" i="553" s="1"/>
  <c r="E936" i="553"/>
  <c r="F936" i="553" s="1"/>
  <c r="I936" i="553" s="1"/>
  <c r="K936" i="553" s="1"/>
  <c r="E521" i="553"/>
  <c r="F521" i="553" s="1"/>
  <c r="I521" i="553" s="1"/>
  <c r="K521" i="553" s="1"/>
  <c r="E764" i="553"/>
  <c r="F764" i="553" s="1"/>
  <c r="I764" i="553" s="1"/>
  <c r="K764" i="553" s="1"/>
  <c r="E1087" i="553"/>
  <c r="F1087" i="553" s="1"/>
  <c r="I1087" i="553" s="1"/>
  <c r="K1087" i="553" s="1"/>
  <c r="E745" i="553"/>
  <c r="F745" i="553" s="1"/>
  <c r="I745" i="553" s="1"/>
  <c r="K745" i="553" s="1"/>
  <c r="E1029" i="553"/>
  <c r="F1029" i="553" s="1"/>
  <c r="I1029" i="553" s="1"/>
  <c r="K1029" i="553" s="1"/>
  <c r="E955" i="553"/>
  <c r="F955" i="553" s="1"/>
  <c r="I955" i="553" s="1"/>
  <c r="K955" i="553" s="1"/>
  <c r="E924" i="553"/>
  <c r="F924" i="553" s="1"/>
  <c r="I924" i="553" s="1"/>
  <c r="K924" i="553" s="1"/>
  <c r="E789" i="553"/>
  <c r="F789" i="553" s="1"/>
  <c r="I789" i="553" s="1"/>
  <c r="K789" i="553" s="1"/>
  <c r="E395" i="553"/>
  <c r="F395" i="553" s="1"/>
  <c r="I395" i="553" s="1"/>
  <c r="K395" i="553" s="1"/>
  <c r="E465" i="553"/>
  <c r="F465" i="553" s="1"/>
  <c r="I465" i="553" s="1"/>
  <c r="K465" i="553" s="1"/>
  <c r="E463" i="553"/>
  <c r="F463" i="553" s="1"/>
  <c r="I463" i="553" s="1"/>
  <c r="K463" i="553" s="1"/>
  <c r="E161" i="553"/>
  <c r="F161" i="553" s="1"/>
  <c r="I161" i="553" s="1"/>
  <c r="K161" i="553" s="1"/>
  <c r="E147" i="553"/>
  <c r="F147" i="553" s="1"/>
  <c r="I147" i="553" s="1"/>
  <c r="K147" i="553" s="1"/>
  <c r="E933" i="553"/>
  <c r="F933" i="553" s="1"/>
  <c r="I933" i="553" s="1"/>
  <c r="K933" i="553" s="1"/>
  <c r="E1020" i="553"/>
  <c r="F1020" i="553" s="1"/>
  <c r="I1020" i="553" s="1"/>
  <c r="K1020" i="553" s="1"/>
  <c r="E752" i="553"/>
  <c r="F752" i="553" s="1"/>
  <c r="I752" i="553" s="1"/>
  <c r="K752" i="553" s="1"/>
  <c r="E442" i="553"/>
  <c r="F442" i="553" s="1"/>
  <c r="I442" i="553" s="1"/>
  <c r="K442" i="553" s="1"/>
  <c r="E1025" i="553"/>
  <c r="F1025" i="553" s="1"/>
  <c r="I1025" i="553" s="1"/>
  <c r="K1025" i="553" s="1"/>
  <c r="E513" i="553"/>
  <c r="F513" i="553" s="1"/>
  <c r="I513" i="553" s="1"/>
  <c r="K513" i="553" s="1"/>
  <c r="E529" i="553"/>
  <c r="F529" i="553" s="1"/>
  <c r="I529" i="553" s="1"/>
  <c r="K529" i="553" s="1"/>
  <c r="E958" i="553"/>
  <c r="F958" i="553" s="1"/>
  <c r="I958" i="553" s="1"/>
  <c r="K958" i="553" s="1"/>
  <c r="E1011" i="553"/>
  <c r="F1011" i="553" s="1"/>
  <c r="I1011" i="553" s="1"/>
  <c r="K1011" i="553" s="1"/>
  <c r="E740" i="553"/>
  <c r="F740" i="553" s="1"/>
  <c r="I740" i="553" s="1"/>
  <c r="K740" i="553" s="1"/>
  <c r="E997" i="553"/>
  <c r="F997" i="553" s="1"/>
  <c r="I997" i="553" s="1"/>
  <c r="K997" i="553" s="1"/>
  <c r="E713" i="553"/>
  <c r="F713" i="553" s="1"/>
  <c r="I713" i="553" s="1"/>
  <c r="K713" i="553" s="1"/>
  <c r="E694" i="553"/>
  <c r="F694" i="553" s="1"/>
  <c r="I694" i="553" s="1"/>
  <c r="K694" i="553" s="1"/>
  <c r="E1077" i="553"/>
  <c r="F1077" i="553" s="1"/>
  <c r="I1077" i="553" s="1"/>
  <c r="K1077" i="553" s="1"/>
  <c r="E1093" i="553"/>
  <c r="F1093" i="553" s="1"/>
  <c r="I1093" i="553" s="1"/>
  <c r="K1093" i="553" s="1"/>
  <c r="E216" i="553"/>
  <c r="F216" i="553" s="1"/>
  <c r="I216" i="553" s="1"/>
  <c r="K216" i="553" s="1"/>
  <c r="E714" i="553"/>
  <c r="F714" i="553" s="1"/>
  <c r="I714" i="553" s="1"/>
  <c r="K714" i="553" s="1"/>
  <c r="E217" i="553"/>
  <c r="F217" i="553" s="1"/>
  <c r="I217" i="553" s="1"/>
  <c r="K217" i="553" s="1"/>
  <c r="E730" i="553"/>
  <c r="F730" i="553" s="1"/>
  <c r="I730" i="553" s="1"/>
  <c r="K730" i="553" s="1"/>
  <c r="E1091" i="553"/>
  <c r="F1091" i="553" s="1"/>
  <c r="I1091" i="553" s="1"/>
  <c r="K1091" i="553" s="1"/>
  <c r="E895" i="553"/>
  <c r="F895" i="553" s="1"/>
  <c r="I895" i="553" s="1"/>
  <c r="K895" i="553" s="1"/>
  <c r="E718" i="553"/>
  <c r="F718" i="553" s="1"/>
  <c r="I718" i="553" s="1"/>
  <c r="K718" i="553" s="1"/>
  <c r="E786" i="553"/>
  <c r="F786" i="553" s="1"/>
  <c r="I786" i="553" s="1"/>
  <c r="K786" i="553" s="1"/>
  <c r="E1022" i="553"/>
  <c r="F1022" i="553" s="1"/>
  <c r="I1022" i="553" s="1"/>
  <c r="K1022" i="553" s="1"/>
  <c r="E956" i="553"/>
  <c r="F956" i="553" s="1"/>
  <c r="I956" i="553" s="1"/>
  <c r="K956" i="553" s="1"/>
  <c r="E978" i="553"/>
  <c r="F978" i="553" s="1"/>
  <c r="I978" i="553" s="1"/>
  <c r="K978" i="553" s="1"/>
  <c r="E1095" i="553"/>
  <c r="F1095" i="553" s="1"/>
  <c r="I1095" i="553" s="1"/>
  <c r="K1095" i="553" s="1"/>
  <c r="E970" i="553"/>
  <c r="F970" i="553" s="1"/>
  <c r="I970" i="553" s="1"/>
  <c r="K970" i="553" s="1"/>
  <c r="E754" i="553"/>
  <c r="F754" i="553" s="1"/>
  <c r="I754" i="553" s="1"/>
  <c r="K754" i="553" s="1"/>
  <c r="E710" i="553"/>
  <c r="F710" i="553" s="1"/>
  <c r="I710" i="553" s="1"/>
  <c r="K710" i="553" s="1"/>
  <c r="E399" i="553"/>
  <c r="F399" i="553" s="1"/>
  <c r="I399" i="553" s="1"/>
  <c r="K399" i="553" s="1"/>
  <c r="E915" i="553"/>
  <c r="F915" i="553" s="1"/>
  <c r="I915" i="553" s="1"/>
  <c r="K915" i="553" s="1"/>
  <c r="E449" i="553"/>
  <c r="F449" i="553" s="1"/>
  <c r="I449" i="553" s="1"/>
  <c r="K449" i="553" s="1"/>
  <c r="E756" i="553"/>
  <c r="F756" i="553" s="1"/>
  <c r="I756" i="553" s="1"/>
  <c r="K756" i="553" s="1"/>
  <c r="E751" i="553"/>
  <c r="F751" i="553" s="1"/>
  <c r="I751" i="553" s="1"/>
  <c r="K751" i="553" s="1"/>
  <c r="E907" i="553"/>
  <c r="F907" i="553" s="1"/>
  <c r="I907" i="553" s="1"/>
  <c r="K907" i="553" s="1"/>
  <c r="E758" i="553"/>
  <c r="F758" i="553" s="1"/>
  <c r="I758" i="553" s="1"/>
  <c r="K758" i="553" s="1"/>
  <c r="E957" i="553"/>
  <c r="F957" i="553" s="1"/>
  <c r="I957" i="553" s="1"/>
  <c r="K957" i="553" s="1"/>
  <c r="E726" i="553"/>
  <c r="F726" i="553" s="1"/>
  <c r="I726" i="553" s="1"/>
  <c r="K726" i="553" s="1"/>
  <c r="E1086" i="553"/>
  <c r="F1086" i="553" s="1"/>
  <c r="I1086" i="553" s="1"/>
  <c r="K1086" i="553" s="1"/>
  <c r="E467" i="553"/>
  <c r="F467" i="553" s="1"/>
  <c r="I467" i="553" s="1"/>
  <c r="K467" i="553" s="1"/>
  <c r="E968" i="553"/>
  <c r="F968" i="553" s="1"/>
  <c r="I968" i="553" s="1"/>
  <c r="K968" i="553" s="1"/>
  <c r="E441" i="553"/>
  <c r="F441" i="553" s="1"/>
  <c r="I441" i="553" s="1"/>
  <c r="K441" i="553" s="1"/>
  <c r="E475" i="553"/>
  <c r="F475" i="553" s="1"/>
  <c r="I475" i="553" s="1"/>
  <c r="K475" i="553" s="1"/>
  <c r="E1033" i="553"/>
  <c r="F1033" i="553" s="1"/>
  <c r="I1033" i="553" s="1"/>
  <c r="K1033" i="553" s="1"/>
  <c r="E101" i="553"/>
  <c r="F101" i="553" s="1"/>
  <c r="I101" i="553" s="1"/>
  <c r="K101" i="553" s="1"/>
  <c r="E1092" i="553"/>
  <c r="F1092" i="553" s="1"/>
  <c r="I1092" i="553" s="1"/>
  <c r="K1092" i="553" s="1"/>
  <c r="E1078" i="553"/>
  <c r="F1078" i="553" s="1"/>
  <c r="I1078" i="553" s="1"/>
  <c r="K1078" i="553" s="1"/>
  <c r="E221" i="553"/>
  <c r="F221" i="553" s="1"/>
  <c r="I221" i="553" s="1"/>
  <c r="K221" i="553" s="1"/>
  <c r="E971" i="553"/>
  <c r="F971" i="553" s="1"/>
  <c r="I971" i="553" s="1"/>
  <c r="K971" i="553" s="1"/>
  <c r="E879" i="553"/>
  <c r="F879" i="553" s="1"/>
  <c r="I879" i="553" s="1"/>
  <c r="K879" i="553" s="1"/>
  <c r="E1026" i="553"/>
  <c r="F1026" i="553" s="1"/>
  <c r="I1026" i="553" s="1"/>
  <c r="K1026" i="553" s="1"/>
  <c r="E929" i="553"/>
  <c r="F929" i="553" s="1"/>
  <c r="I929" i="553" s="1"/>
  <c r="K929" i="553" s="1"/>
  <c r="E731" i="553"/>
  <c r="F731" i="553" s="1"/>
  <c r="I731" i="553" s="1"/>
  <c r="K731" i="553" s="1"/>
  <c r="E934" i="553"/>
  <c r="F934" i="553" s="1"/>
  <c r="I934" i="553" s="1"/>
  <c r="K934" i="553" s="1"/>
  <c r="E515" i="553"/>
  <c r="F515" i="553" s="1"/>
  <c r="I515" i="553" s="1"/>
  <c r="K515" i="553" s="1"/>
  <c r="E1031" i="553"/>
  <c r="F1031" i="553" s="1"/>
  <c r="I1031" i="553" s="1"/>
  <c r="K1031" i="553" s="1"/>
  <c r="E531" i="553"/>
  <c r="F531" i="553" s="1"/>
  <c r="I531" i="553" s="1"/>
  <c r="K531" i="553" s="1"/>
  <c r="E695" i="553"/>
  <c r="F695" i="553" s="1"/>
  <c r="I695" i="553" s="1"/>
  <c r="K695" i="553" s="1"/>
  <c r="E706" i="553"/>
  <c r="F706" i="553" s="1"/>
  <c r="I706" i="553" s="1"/>
  <c r="K706" i="553" s="1"/>
  <c r="E748" i="553"/>
  <c r="F748" i="553" s="1"/>
  <c r="I748" i="553" s="1"/>
  <c r="K748" i="553" s="1"/>
  <c r="E701" i="553"/>
  <c r="F701" i="553" s="1"/>
  <c r="I701" i="553" s="1"/>
  <c r="K701" i="553" s="1"/>
  <c r="E459" i="553"/>
  <c r="F459" i="553" s="1"/>
  <c r="I459" i="553" s="1"/>
  <c r="K459" i="553" s="1"/>
  <c r="E931" i="553"/>
  <c r="F931" i="553" s="1"/>
  <c r="I931" i="553" s="1"/>
  <c r="K931" i="553" s="1"/>
  <c r="E750" i="553"/>
  <c r="F750" i="553" s="1"/>
  <c r="I750" i="553" s="1"/>
  <c r="K750" i="553" s="1"/>
  <c r="E1028" i="553"/>
  <c r="F1028" i="553" s="1"/>
  <c r="I1028" i="553" s="1"/>
  <c r="K1028" i="553" s="1"/>
  <c r="E920" i="553"/>
  <c r="F920" i="553" s="1"/>
  <c r="I920" i="553" s="1"/>
  <c r="K920" i="553" s="1"/>
  <c r="E1023" i="553"/>
  <c r="F1023" i="553" s="1"/>
  <c r="I1023" i="553" s="1"/>
  <c r="K1023" i="553" s="1"/>
  <c r="E468" i="553"/>
  <c r="F468" i="553" s="1"/>
  <c r="I468" i="553" s="1"/>
  <c r="K468" i="553" s="1"/>
  <c r="E926" i="553"/>
  <c r="F926" i="553" s="1"/>
  <c r="I926" i="553" s="1"/>
  <c r="K926" i="553" s="1"/>
  <c r="E1004" i="553"/>
  <c r="F1004" i="553" s="1"/>
  <c r="I1004" i="553" s="1"/>
  <c r="K1004" i="553" s="1"/>
  <c r="E975" i="553"/>
  <c r="F975" i="553" s="1"/>
  <c r="I975" i="553" s="1"/>
  <c r="K975" i="553" s="1"/>
  <c r="E191" i="553"/>
  <c r="F191" i="553" s="1"/>
  <c r="I191" i="553" s="1"/>
  <c r="K191" i="553" s="1"/>
  <c r="E916" i="553"/>
  <c r="F916" i="553" s="1"/>
  <c r="I916" i="553" s="1"/>
  <c r="K916" i="553" s="1"/>
  <c r="E744" i="553"/>
  <c r="F744" i="553" s="1"/>
  <c r="I744" i="553" s="1"/>
  <c r="K744" i="553" s="1"/>
  <c r="E520" i="553"/>
  <c r="F520" i="553" s="1"/>
  <c r="I520" i="553" s="1"/>
  <c r="K520" i="553" s="1"/>
  <c r="E700" i="553"/>
  <c r="F700" i="553" s="1"/>
  <c r="I700" i="553" s="1"/>
  <c r="K700" i="553" s="1"/>
  <c r="E1014" i="553"/>
  <c r="F1014" i="553" s="1"/>
  <c r="I1014" i="553" s="1"/>
  <c r="K1014" i="553" s="1"/>
  <c r="E392" i="553"/>
  <c r="F392" i="553" s="1"/>
  <c r="I392" i="553" s="1"/>
  <c r="K392" i="553" s="1"/>
  <c r="E715" i="553"/>
  <c r="F715" i="553" s="1"/>
  <c r="I715" i="553" s="1"/>
  <c r="K715" i="553" s="1"/>
  <c r="E697" i="553"/>
  <c r="F697" i="553" s="1"/>
  <c r="I697" i="553" s="1"/>
  <c r="K697" i="553" s="1"/>
  <c r="E709" i="553"/>
  <c r="F709" i="553" s="1"/>
  <c r="I709" i="553" s="1"/>
  <c r="K709" i="553" s="1"/>
  <c r="E711" i="553"/>
  <c r="F711" i="553" s="1"/>
  <c r="I711" i="553" s="1"/>
  <c r="K711" i="553" s="1"/>
  <c r="E218" i="553"/>
  <c r="F218" i="553" s="1"/>
  <c r="I218" i="553" s="1"/>
  <c r="K218" i="553" s="1"/>
  <c r="E906" i="553"/>
  <c r="F906" i="553" s="1"/>
  <c r="I906" i="553" s="1"/>
  <c r="K906" i="553" s="1"/>
  <c r="E952" i="553"/>
  <c r="F952" i="553" s="1"/>
  <c r="I952" i="553" s="1"/>
  <c r="K952" i="553" s="1"/>
  <c r="E164" i="553"/>
  <c r="F164" i="553" s="1"/>
  <c r="I164" i="553" s="1"/>
  <c r="K164" i="553" s="1"/>
  <c r="E736" i="553"/>
  <c r="F736" i="553" s="1"/>
  <c r="I736" i="553" s="1"/>
  <c r="K736" i="553" s="1"/>
  <c r="E1010" i="553"/>
  <c r="F1010" i="553" s="1"/>
  <c r="I1010" i="553" s="1"/>
  <c r="K1010" i="553" s="1"/>
  <c r="E472" i="553"/>
  <c r="F472" i="553" s="1"/>
  <c r="I472" i="553" s="1"/>
  <c r="K472" i="553" s="1"/>
  <c r="E932" i="553"/>
  <c r="F932" i="553" s="1"/>
  <c r="I932" i="553" s="1"/>
  <c r="K932" i="553" s="1"/>
  <c r="E470" i="553"/>
  <c r="F470" i="553" s="1"/>
  <c r="I470" i="553" s="1"/>
  <c r="K470" i="553" s="1"/>
  <c r="E1088" i="553"/>
  <c r="F1088" i="553" s="1"/>
  <c r="I1088" i="553" s="1"/>
  <c r="K1088" i="553" s="1"/>
  <c r="E220" i="553"/>
  <c r="F220" i="553" s="1"/>
  <c r="I220" i="553" s="1"/>
  <c r="K220" i="553" s="1"/>
  <c r="E1032" i="553"/>
  <c r="F1032" i="553" s="1"/>
  <c r="I1032" i="553" s="1"/>
  <c r="K1032" i="553" s="1"/>
  <c r="E925" i="553"/>
  <c r="F925" i="553" s="1"/>
  <c r="I925" i="553" s="1"/>
  <c r="K925" i="553" s="1"/>
  <c r="E979" i="553"/>
  <c r="F979" i="553" s="1"/>
  <c r="I979" i="553" s="1"/>
  <c r="K979" i="553" s="1"/>
  <c r="E393" i="553"/>
  <c r="F393" i="553" s="1"/>
  <c r="I393" i="553" s="1"/>
  <c r="K393" i="553" s="1"/>
  <c r="E743" i="553"/>
  <c r="F743" i="553" s="1"/>
  <c r="I743" i="553" s="1"/>
  <c r="K743" i="553" s="1"/>
  <c r="E922" i="553"/>
  <c r="F922" i="553" s="1"/>
  <c r="I922" i="553" s="1"/>
  <c r="K922" i="553" s="1"/>
  <c r="E443" i="553"/>
  <c r="F443" i="553" s="1"/>
  <c r="I443" i="553" s="1"/>
  <c r="K443" i="553" s="1"/>
  <c r="E705" i="553"/>
  <c r="F705" i="553" s="1"/>
  <c r="I705" i="553" s="1"/>
  <c r="K705" i="553" s="1"/>
  <c r="K4" i="55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Valued Acer Customer</author>
    <author>Niphapan Pamato</author>
  </authors>
  <commentList>
    <comment ref="B62" authorId="0" shapeId="0" xr:uid="{00000000-0006-0000-0400-000002000000}">
      <text>
        <r>
          <rPr>
            <b/>
            <sz val="8"/>
            <color indexed="81"/>
            <rFont val="Tahoma"/>
            <family val="2"/>
          </rPr>
          <t>change part no from 90174-T0003</t>
        </r>
      </text>
    </comment>
    <comment ref="B63" authorId="0" shapeId="0" xr:uid="{00000000-0006-0000-0400-000003000000}">
      <text>
        <r>
          <rPr>
            <b/>
            <sz val="8"/>
            <color indexed="81"/>
            <rFont val="Tahoma"/>
            <family val="2"/>
          </rPr>
          <t>change part no. from 90174-T0004</t>
        </r>
      </text>
    </comment>
    <comment ref="A347" authorId="0" shapeId="0" xr:uid="{00000000-0006-0000-0400-000004000000}">
      <text>
        <r>
          <rPr>
            <b/>
            <sz val="9"/>
            <color indexed="81"/>
            <rFont val="ＭＳ Ｐゴシック"/>
            <family val="3"/>
            <charset val="128"/>
          </rPr>
          <t>localize to SUN003 confirm by Rit</t>
        </r>
      </text>
    </comment>
    <comment ref="A348" authorId="0" shapeId="0" xr:uid="{00000000-0006-0000-0400-000005000000}">
      <text>
        <r>
          <rPr>
            <b/>
            <sz val="8"/>
            <color indexed="81"/>
            <rFont val="Tahoma"/>
            <family val="2"/>
          </rPr>
          <t>localize to SUN002 confirm by Rit</t>
        </r>
      </text>
    </comment>
    <comment ref="A1578" authorId="1" shapeId="0" xr:uid="{00000000-0006-0000-0400-000006000000}">
      <text>
        <r>
          <rPr>
            <b/>
            <sz val="9"/>
            <color indexed="81"/>
            <rFont val="Tahoma"/>
            <family val="2"/>
          </rPr>
          <t>Niphapan Pamato:
ยกเลิกใช้เปลี่ยน เป็น
JSC98-10670 (MSAT)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Matsuura Yoichiro</author>
  </authors>
  <commentList>
    <comment ref="D6" authorId="0" shapeId="0" xr:uid="{00000000-0006-0000-0600-000001000000}">
      <text>
        <r>
          <rPr>
            <sz val="9"/>
            <color indexed="81"/>
            <rFont val="ＭＳ ゴシック"/>
            <family val="3"/>
            <charset val="128"/>
          </rPr>
          <t>カテゴリー毎にプロセスコストを計算
⇒計算を注意すること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535" authorId="0" shapeId="0" xr:uid="{00000000-0006-0000-2600-000001000000}">
      <text>
        <r>
          <rPr>
            <b/>
            <sz val="8"/>
            <color indexed="81"/>
            <rFont val="Tahoma"/>
            <family val="2"/>
            <charset val="222"/>
          </rPr>
          <t>User:</t>
        </r>
        <r>
          <rPr>
            <sz val="8"/>
            <color indexed="81"/>
            <rFont val="Tahoma"/>
            <family val="2"/>
            <charset val="222"/>
          </rPr>
          <t xml:space="preserve">
round recrining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528" authorId="0" shapeId="0" xr:uid="{00000000-0006-0000-3200-000001000000}">
      <text>
        <r>
          <rPr>
            <b/>
            <sz val="8"/>
            <color indexed="81"/>
            <rFont val="Tahoma"/>
            <family val="2"/>
            <charset val="222"/>
          </rPr>
          <t>User:</t>
        </r>
        <r>
          <rPr>
            <sz val="8"/>
            <color indexed="81"/>
            <rFont val="Tahoma"/>
            <family val="2"/>
            <charset val="222"/>
          </rPr>
          <t xml:space="preserve">
round recrining
</t>
        </r>
      </text>
    </comment>
  </commentList>
</comments>
</file>

<file path=xl/sharedStrings.xml><?xml version="1.0" encoding="utf-8"?>
<sst xmlns="http://schemas.openxmlformats.org/spreadsheetml/2006/main" count="127637" uniqueCount="11038">
  <si>
    <t>BAR, VERTICAL ADJ, T</t>
  </si>
  <si>
    <t>700/507  Moo. 2  T. Bannkao  A. Phanthong  Chonburi  20160</t>
  </si>
  <si>
    <t>ADJUSTER ASSY, FR SEAT RECLINING, RH (EXP)</t>
  </si>
  <si>
    <t>90201-08002</t>
  </si>
  <si>
    <t>72689-0K010</t>
  </si>
  <si>
    <t xml:space="preserve"> </t>
  </si>
  <si>
    <t>RAIL,SEAT TRACK, LWR</t>
  </si>
  <si>
    <t>PLART RELITING ADJUSTER LWR ARM RH</t>
  </si>
  <si>
    <t>PLART RELITING ADJUSTER LWR ARM LH</t>
  </si>
  <si>
    <t>72120-0D070</t>
  </si>
  <si>
    <t xml:space="preserve">72140-X1412    </t>
  </si>
  <si>
    <t xml:space="preserve">72503-0K010    </t>
  </si>
  <si>
    <t xml:space="preserve">72504-0K010    </t>
  </si>
  <si>
    <t xml:space="preserve">72503-0K020    </t>
  </si>
  <si>
    <t xml:space="preserve">72504-0K020    </t>
  </si>
  <si>
    <t xml:space="preserve">72110-0K010    </t>
  </si>
  <si>
    <t>YB0-01</t>
  </si>
  <si>
    <t xml:space="preserve">72503-X1F02    </t>
  </si>
  <si>
    <t>YB0-04</t>
  </si>
  <si>
    <t xml:space="preserve">72504-X1F03    </t>
  </si>
  <si>
    <t>LOCK SUB-ASSY SEAT TRACK RH</t>
  </si>
  <si>
    <t>TTC607</t>
  </si>
  <si>
    <t>TTC559</t>
  </si>
  <si>
    <t>TTC560</t>
  </si>
  <si>
    <t>TTC561</t>
  </si>
  <si>
    <t>TTC562</t>
  </si>
  <si>
    <t>TTC563</t>
  </si>
  <si>
    <t>TTC564</t>
  </si>
  <si>
    <t>TTC565</t>
  </si>
  <si>
    <t>TTC566</t>
  </si>
  <si>
    <t>TTC567</t>
  </si>
  <si>
    <t>TTC568</t>
  </si>
  <si>
    <t xml:space="preserve">46792-X1400    </t>
  </si>
  <si>
    <t xml:space="preserve">72401-X7A12    </t>
  </si>
  <si>
    <t xml:space="preserve">89962-X7A04    </t>
  </si>
  <si>
    <t>BRACKET SEAT FRAME SET NO2</t>
  </si>
  <si>
    <t>BTS055</t>
  </si>
  <si>
    <t>TST277</t>
  </si>
  <si>
    <t>72110-0K010</t>
  </si>
  <si>
    <t>PIN SEAT TRACK LOCK OPEN LEVER</t>
  </si>
  <si>
    <t>MIT130</t>
  </si>
  <si>
    <t>BOLT</t>
  </si>
  <si>
    <t>MIT131</t>
  </si>
  <si>
    <t>PLATE RECLINING ADJUSTER LWR ARM RH</t>
  </si>
  <si>
    <t>GREAS-PASTE</t>
  </si>
  <si>
    <t>AP1-10</t>
  </si>
  <si>
    <t xml:space="preserve">72524-X7A00    </t>
  </si>
  <si>
    <t>TTC591</t>
  </si>
  <si>
    <t>89953-X7A05</t>
  </si>
  <si>
    <t>03</t>
  </si>
  <si>
    <t>04</t>
  </si>
  <si>
    <t>Ending</t>
  </si>
  <si>
    <t>Ending - Beg.</t>
  </si>
  <si>
    <t>&lt;=-30%</t>
  </si>
  <si>
    <t>&gt;= 30%</t>
  </si>
  <si>
    <t>72740-0K030</t>
  </si>
  <si>
    <t>71013-0K080</t>
  </si>
  <si>
    <t>MIZ022</t>
  </si>
  <si>
    <t>72455-X1400</t>
  </si>
  <si>
    <t>72455-X1401</t>
  </si>
  <si>
    <t>71371-X1F04</t>
  </si>
  <si>
    <t>71371-X1F05</t>
  </si>
  <si>
    <t>73191-X1F07</t>
  </si>
  <si>
    <t xml:space="preserve">79206-0K010    </t>
  </si>
  <si>
    <t xml:space="preserve">72441-X7A01    </t>
  </si>
  <si>
    <t xml:space="preserve">72442-X7A00    </t>
  </si>
  <si>
    <t xml:space="preserve">72485-X7A00    </t>
  </si>
  <si>
    <t>79299-0K020-C0</t>
  </si>
  <si>
    <t xml:space="preserve">91115-X1405    </t>
  </si>
  <si>
    <t>72504-X1403</t>
  </si>
  <si>
    <t>72504-X1402</t>
  </si>
  <si>
    <t>72503-X1403</t>
  </si>
  <si>
    <t>72503-X1406</t>
  </si>
  <si>
    <t>72504-X1406</t>
  </si>
  <si>
    <t>72503-X1408</t>
  </si>
  <si>
    <t xml:space="preserve">72777-X7A00    </t>
  </si>
  <si>
    <t>FR SEAT TRACK LWR RAIL PWR LH  OUT</t>
  </si>
  <si>
    <t>SOB240</t>
  </si>
  <si>
    <t>SAN014</t>
  </si>
  <si>
    <t xml:space="preserve">71371-X1F05    </t>
  </si>
  <si>
    <t xml:space="preserve">72523-X1404    </t>
  </si>
  <si>
    <t>SPH44-32235</t>
  </si>
  <si>
    <t>HOOK,RR SEAT CUSHION LOCK</t>
  </si>
  <si>
    <t>72507-0K010-E0</t>
  </si>
  <si>
    <t>72507-0K010-E1</t>
  </si>
  <si>
    <t>72401-X7A07</t>
  </si>
  <si>
    <t>72401-X7A08</t>
  </si>
  <si>
    <t>72401-X7A03</t>
  </si>
  <si>
    <t>89962-X7A02</t>
  </si>
  <si>
    <t>72401-X7A04</t>
  </si>
  <si>
    <t>89962-X7A03</t>
  </si>
  <si>
    <t>72401-X7A05</t>
  </si>
  <si>
    <t>89962-X7A04</t>
  </si>
  <si>
    <t>ST5-13</t>
  </si>
  <si>
    <t>ST5-14</t>
  </si>
  <si>
    <t>ST5-19</t>
  </si>
  <si>
    <t>ST5-20</t>
  </si>
  <si>
    <t xml:space="preserve">78960-0K040    </t>
  </si>
  <si>
    <t>CBT002</t>
  </si>
  <si>
    <t xml:space="preserve">72507-0K010-FG </t>
  </si>
  <si>
    <t>CBT004</t>
  </si>
  <si>
    <t>MIZ005</t>
  </si>
  <si>
    <t>MIZ006</t>
  </si>
  <si>
    <t>MIZ009</t>
  </si>
  <si>
    <t>MIZ010</t>
  </si>
  <si>
    <t>CTI-S10</t>
  </si>
  <si>
    <t>MNL 6 WAY RAIL SUB-ASSY LH INN</t>
  </si>
  <si>
    <t>CTI-S11</t>
  </si>
  <si>
    <t>PWR 8 WAY RAIL SUB-ASSY INN</t>
  </si>
  <si>
    <t>CTO-S9</t>
  </si>
  <si>
    <t>MNL 4 WAY RAIL SUB-ASSY RH OUT</t>
  </si>
  <si>
    <t>BRACKET FR OUTER SEAT TRACK LWR FR RH</t>
  </si>
  <si>
    <t xml:space="preserve">72292-X7A01    </t>
  </si>
  <si>
    <t xml:space="preserve">72469-X7A01    </t>
  </si>
  <si>
    <t xml:space="preserve">90560-08084    </t>
  </si>
  <si>
    <t xml:space="preserve">71331-0K030    </t>
  </si>
  <si>
    <t xml:space="preserve">72641-0K050    </t>
  </si>
  <si>
    <t xml:space="preserve">ARM SUB-ASSY OUTER LH                             </t>
  </si>
  <si>
    <t xml:space="preserve">72558-X7A00    </t>
  </si>
  <si>
    <t xml:space="preserve">72558-X7A01    </t>
  </si>
  <si>
    <t xml:space="preserve">72291-X7A01    </t>
  </si>
  <si>
    <t xml:space="preserve">72292-X7A00    </t>
  </si>
  <si>
    <t xml:space="preserve">71425-0K060    </t>
  </si>
  <si>
    <t xml:space="preserve">79121-0K010    </t>
  </si>
  <si>
    <t xml:space="preserve">TRACK ASSY, INNER LH                              </t>
  </si>
  <si>
    <t>SEAT TRACK RH LIF OUT</t>
  </si>
  <si>
    <t>110-1</t>
  </si>
  <si>
    <t>110-2</t>
  </si>
  <si>
    <t>PWR LRW RAIL S/A PWR LH INN</t>
  </si>
  <si>
    <t>FR SEAT TRACK LWR RAIL RH INN</t>
  </si>
  <si>
    <t>SEAT TRACK MNL 4 WAY INNER RH</t>
  </si>
  <si>
    <t>SEAT TRACK MNL 4 WAY INNER LH</t>
  </si>
  <si>
    <t>KOBDM-MG51T</t>
  </si>
  <si>
    <t>KOB ARROW MODEL MG-51T (250 kg/DM.)</t>
  </si>
  <si>
    <t>MIZ011</t>
  </si>
  <si>
    <t>BRACKET RR SEAT CUSHION HOLDER LH</t>
  </si>
  <si>
    <t>LINK RR SEAT BACK LOCK CONTROL NO1 LH</t>
  </si>
  <si>
    <t>HOOK NO2 SEAT STOP</t>
  </si>
  <si>
    <t>72456-X1F04</t>
  </si>
  <si>
    <t>72456-X1F05</t>
  </si>
  <si>
    <t>TTC619</t>
  </si>
  <si>
    <t>TTC620</t>
  </si>
  <si>
    <t>TTC621</t>
  </si>
  <si>
    <t>89962-X1413</t>
  </si>
  <si>
    <t xml:space="preserve">FR ROOP HANDLE                                    </t>
  </si>
  <si>
    <t xml:space="preserve">TRACK ASSY, FR SEAT, INNER RH                     </t>
  </si>
  <si>
    <t xml:space="preserve">PRETON-R337W </t>
  </si>
  <si>
    <t xml:space="preserve">72506-X7A01    </t>
  </si>
  <si>
    <t>ADJUSTER ASSY FR SEAT RECLINING RH</t>
  </si>
  <si>
    <t>TTC596</t>
  </si>
  <si>
    <t>24A-17</t>
  </si>
  <si>
    <t xml:space="preserve">72149-X1F08    </t>
  </si>
  <si>
    <t xml:space="preserve">73191-X1F07    </t>
  </si>
  <si>
    <t xml:space="preserve">72693-0K080    </t>
  </si>
  <si>
    <t>MIY015</t>
  </si>
  <si>
    <t xml:space="preserve">72693-0K050    </t>
  </si>
  <si>
    <t>MIY016</t>
  </si>
  <si>
    <t xml:space="preserve">72693-0K060    </t>
  </si>
  <si>
    <t>SPH440-OD 1.8 X 408 X C(P=101)</t>
  </si>
  <si>
    <t>SPH590-OD 1.8 X 438 X C(P=101)</t>
  </si>
  <si>
    <t>FR SEAT TRACK LWR RAIL  PWR RH INN</t>
  </si>
  <si>
    <t xml:space="preserve">72577-X1401    </t>
  </si>
  <si>
    <t xml:space="preserve">72959-0K010    </t>
  </si>
  <si>
    <t xml:space="preserve">72689-0K010    </t>
  </si>
  <si>
    <t xml:space="preserve">72689-0K020    </t>
  </si>
  <si>
    <t xml:space="preserve">90201-08002    </t>
  </si>
  <si>
    <t xml:space="preserve">SPH44-14448    </t>
  </si>
  <si>
    <t xml:space="preserve">SPH44-14556    </t>
  </si>
  <si>
    <t xml:space="preserve">SPH44-18411    </t>
  </si>
  <si>
    <t xml:space="preserve">SPH44-18917    </t>
  </si>
  <si>
    <t xml:space="preserve">72451-X1403    </t>
  </si>
  <si>
    <t xml:space="preserve">72452-X1400    </t>
  </si>
  <si>
    <t xml:space="preserve">72261-X1405    </t>
  </si>
  <si>
    <t>TTC041</t>
  </si>
  <si>
    <t>SPC98-14510</t>
  </si>
  <si>
    <t>ARM RR SEAT RECLINING LWR LH</t>
  </si>
  <si>
    <t>RAIL FR SEAT TRACK UPR OUTSIDE OUT RH</t>
  </si>
  <si>
    <t>HYS003</t>
  </si>
  <si>
    <t>HYS005</t>
  </si>
  <si>
    <t>TRACK ASSY, F/S OUTER LH</t>
  </si>
  <si>
    <t>FR LWR ARM RH SEAT INNER MNL</t>
  </si>
  <si>
    <t>FR LWR ARM LH SEAT INNER MNL</t>
  </si>
  <si>
    <t>Check</t>
  </si>
  <si>
    <t>PPM002</t>
  </si>
  <si>
    <t>KISRO-KRC28</t>
  </si>
  <si>
    <t>Kiswel-KR KC-28 1.2MM (20Kg/Spool)</t>
  </si>
  <si>
    <t>ROLLER  NO.4</t>
  </si>
  <si>
    <t>SAN010</t>
  </si>
  <si>
    <t>73011-W7A01</t>
  </si>
  <si>
    <t>73012-W7A01</t>
  </si>
  <si>
    <t>72404-X7A00</t>
  </si>
  <si>
    <t>72404-X7A01</t>
  </si>
  <si>
    <t xml:space="preserve">72356-0K010    </t>
  </si>
  <si>
    <t>FR LWR ARM RH SEAT OUTER MNL</t>
  </si>
  <si>
    <t>LWR ARM MNL 6 WAY OUTER LH</t>
  </si>
  <si>
    <t>LWR ARM MNL 4 WAY OUTER RH</t>
  </si>
  <si>
    <t>Q'TY/ BOX</t>
  </si>
  <si>
    <t>STOCK at YDT</t>
  </si>
  <si>
    <t>Q'ty Actual (Pcs.)</t>
  </si>
  <si>
    <t>Q'ty Actual ( Box )</t>
  </si>
  <si>
    <t>RAIL-SUB ASSY FR OUT SEAT TRACK LWR LH</t>
  </si>
  <si>
    <t>RAIL-SUB ASSY FR INN SEAT TRACK LWR RH</t>
  </si>
  <si>
    <t>RAIL-SUB ASSY FR INN SEAT TRACK LWR LH</t>
  </si>
  <si>
    <t>INVENTORY LIST _ 01 OCTOBER 2010</t>
  </si>
  <si>
    <t>Grand Total Q'ty WIP Paint</t>
  </si>
  <si>
    <t>CA0-06</t>
  </si>
  <si>
    <t>TTC569</t>
  </si>
  <si>
    <t>BAND ASSY, FOLD SEAT STOPPER NO.2</t>
  </si>
  <si>
    <t>TTC577</t>
  </si>
  <si>
    <t>90174-T0003</t>
  </si>
  <si>
    <t>TTC578</t>
  </si>
  <si>
    <t>TTC584</t>
  </si>
  <si>
    <t>J</t>
  </si>
  <si>
    <t>ST5-16</t>
  </si>
  <si>
    <t>72102-X1703</t>
  </si>
  <si>
    <t>ST5-17</t>
  </si>
  <si>
    <t>72103-X1701</t>
  </si>
  <si>
    <t>ST5-18</t>
  </si>
  <si>
    <t>72104-X1707</t>
  </si>
  <si>
    <t>72101-X1710</t>
  </si>
  <si>
    <t>72102-X1706</t>
  </si>
  <si>
    <t>152-01</t>
  </si>
  <si>
    <t>72503-X1F00</t>
  </si>
  <si>
    <t>152-02</t>
  </si>
  <si>
    <t>STOCK CARD ARST.</t>
  </si>
  <si>
    <t>ITEM</t>
  </si>
  <si>
    <t xml:space="preserve">72537-X1404    </t>
  </si>
  <si>
    <t xml:space="preserve">89962-X1415    </t>
  </si>
  <si>
    <t xml:space="preserve">72515-X1400    </t>
  </si>
  <si>
    <t>SPH440-OD-T 4.6 X 95/2 (P=48)</t>
  </si>
  <si>
    <t>79716-X7A00</t>
  </si>
  <si>
    <t>89953-X7A01</t>
  </si>
  <si>
    <t>72681-X7A03</t>
  </si>
  <si>
    <t>79131-0K020</t>
  </si>
  <si>
    <t>SPC590-OD 1.8 X 452 X C (P=115)</t>
  </si>
  <si>
    <t>Actual Stock</t>
  </si>
  <si>
    <t xml:space="preserve">72115-X1F04    </t>
  </si>
  <si>
    <t xml:space="preserve">72115-X1F05    </t>
  </si>
  <si>
    <t>FR LWR ARM 6 WAY RH OUT</t>
  </si>
  <si>
    <t>FR LWR ARM 6 WAY LH OUT</t>
  </si>
  <si>
    <t>ZV0-01</t>
  </si>
  <si>
    <t>HA0-07</t>
  </si>
  <si>
    <t>JA0-06</t>
  </si>
  <si>
    <t>JA0-07</t>
  </si>
  <si>
    <t>72506-X1406</t>
  </si>
  <si>
    <t>SPC440 1.0 X 440 X C (P=78)</t>
  </si>
  <si>
    <t>SPC440 1.2 X 433 X C (P=97)</t>
  </si>
  <si>
    <t>SPC440 1.0 X 496 X C (P=226)</t>
  </si>
  <si>
    <t>72236-X7A00</t>
  </si>
  <si>
    <t>72576-X7A00</t>
  </si>
  <si>
    <t>72576-X7A01</t>
  </si>
  <si>
    <t xml:space="preserve">72134-X1F02    </t>
  </si>
  <si>
    <t xml:space="preserve">72143-X1F05    </t>
  </si>
  <si>
    <t xml:space="preserve">72144-X1F01    </t>
  </si>
  <si>
    <t>FR SEAT TRACK LH SEAT INNER PWR</t>
  </si>
  <si>
    <t>BRAKE SUB-ASSY VERTICAL ADJUSTER FR</t>
  </si>
  <si>
    <t>TTC606</t>
  </si>
  <si>
    <t>PROTECTER SEAT TRACK LWR RAIL</t>
  </si>
  <si>
    <t>72145-X1703</t>
  </si>
  <si>
    <t>72146-X1702</t>
  </si>
  <si>
    <t>71360-0K060</t>
  </si>
  <si>
    <t>72146-X1400</t>
  </si>
  <si>
    <t>72147-X1401B</t>
  </si>
  <si>
    <t>72148-X1401B</t>
  </si>
  <si>
    <t>72641-0K020</t>
  </si>
  <si>
    <t>FR SEAT TRACK LWR RAIL  MNL RH OUT</t>
  </si>
  <si>
    <t>FR SEAT TRACK LWR RAIL  LWR LH OUT</t>
  </si>
  <si>
    <t>FR SEAT TRACK LWR RAIL  MNL RH INN</t>
  </si>
  <si>
    <t xml:space="preserve">FR SIDE FRAME LH SEAT OUTER MNL                   </t>
  </si>
  <si>
    <t xml:space="preserve">FR LWR ARM RH SEAT OUTER MNL                      </t>
  </si>
  <si>
    <t xml:space="preserve">SPC44-12128    </t>
  </si>
  <si>
    <t xml:space="preserve">SPH44-14432    </t>
  </si>
  <si>
    <t xml:space="preserve">SPH44-18408    </t>
  </si>
  <si>
    <t xml:space="preserve">SPH59-18438    </t>
  </si>
  <si>
    <t xml:space="preserve">SPH59-18505    </t>
  </si>
  <si>
    <t xml:space="preserve">B3222-20514    </t>
  </si>
  <si>
    <t xml:space="preserve">96160-00600    </t>
  </si>
  <si>
    <t>ZA0-60</t>
  </si>
  <si>
    <t xml:space="preserve">FRAME S/A FR SEAT BACK RH INR                     </t>
  </si>
  <si>
    <t>Toyota Boshoku Siam Metal. ( Thailand ) Co., Ltd.</t>
  </si>
  <si>
    <t>Payab  P.</t>
  </si>
  <si>
    <t>31/5/2010</t>
  </si>
  <si>
    <t>BB0-02</t>
  </si>
  <si>
    <t>72504-0K010</t>
  </si>
  <si>
    <t>UPPER RAIL SUB-ASSY PWR 8 WAY RH OUT</t>
  </si>
  <si>
    <t>RAIL-SUB ASSY FR OUT SEAT TRACK LWR RH</t>
  </si>
  <si>
    <t xml:space="preserve">SPH44-40293    </t>
  </si>
  <si>
    <t xml:space="preserve">SPH59-40332    </t>
  </si>
  <si>
    <t>T</t>
  </si>
  <si>
    <t>P</t>
  </si>
  <si>
    <t>HAN011</t>
  </si>
  <si>
    <t>HAN015</t>
  </si>
  <si>
    <t>HAN020</t>
  </si>
  <si>
    <t>HAN026</t>
  </si>
  <si>
    <t>HAN034</t>
  </si>
  <si>
    <t>HAN035</t>
  </si>
  <si>
    <t>HAN036</t>
  </si>
  <si>
    <t>SOB304</t>
  </si>
  <si>
    <t>SOB305</t>
  </si>
  <si>
    <t>SOB306</t>
  </si>
  <si>
    <t>SOB307</t>
  </si>
  <si>
    <t xml:space="preserve">SPH440-OD 1.4 X 556 X C(P=144)                    </t>
  </si>
  <si>
    <t xml:space="preserve">SPH440-OD 1.8 X 917/2 X C(P=10                    </t>
  </si>
  <si>
    <t>79919-X1703</t>
  </si>
  <si>
    <t>79133-X1702</t>
  </si>
  <si>
    <t>79919-X1704</t>
  </si>
  <si>
    <t>79134-X1702</t>
  </si>
  <si>
    <t>79132-X1701</t>
  </si>
  <si>
    <t>72558-X1702</t>
  </si>
  <si>
    <t>PLATE, RECLINING STOP</t>
  </si>
  <si>
    <t>HOOK, RR SEAT RECLINING CONTROL, LH</t>
  </si>
  <si>
    <t>72717-X1701</t>
  </si>
  <si>
    <t>RAIL SUB-ASSY  RH INN PWR (TW)</t>
  </si>
  <si>
    <t>CTI-S8</t>
  </si>
  <si>
    <t>72441-X1C02</t>
  </si>
  <si>
    <t>SOB255</t>
  </si>
  <si>
    <t>72446-X1B00</t>
  </si>
  <si>
    <t>LINK, VERTICAL TRAVEL, NO.1</t>
  </si>
  <si>
    <t>LINK, VERTICAL TRAVEL</t>
  </si>
  <si>
    <t xml:space="preserve">84136-X1400    </t>
  </si>
  <si>
    <t>BRACKET FR INNER SEAT TRACK LWR RR LH</t>
  </si>
  <si>
    <t>72104-X1403</t>
  </si>
  <si>
    <t>72101-X1404</t>
  </si>
  <si>
    <t>72102-X1404</t>
  </si>
  <si>
    <t>72142-X1400</t>
  </si>
  <si>
    <t>72227-X1V07</t>
  </si>
  <si>
    <t>71363-X1V04</t>
  </si>
  <si>
    <t>GUIDE SUB-ASSY SEAT TRACK ROLL</t>
  </si>
  <si>
    <t>BAND ASSY, FOLD SEAT STOPPER N</t>
  </si>
  <si>
    <t>TAPPING PIN RR SEAT</t>
  </si>
  <si>
    <t>LOC005</t>
  </si>
  <si>
    <t>72754-X7A00</t>
  </si>
  <si>
    <t>SOB227</t>
  </si>
  <si>
    <t>72441-X1403</t>
  </si>
  <si>
    <t>A</t>
  </si>
  <si>
    <t>B</t>
  </si>
  <si>
    <t>C</t>
  </si>
  <si>
    <t>TTC070</t>
  </si>
  <si>
    <t>TTC071</t>
  </si>
  <si>
    <t>TTC072</t>
  </si>
  <si>
    <t xml:space="preserve">79030-0K010-E0 </t>
  </si>
  <si>
    <t>030-08</t>
  </si>
  <si>
    <t>ZA0-31</t>
  </si>
  <si>
    <t>ZA0-23</t>
  </si>
  <si>
    <t>71425-0K060</t>
  </si>
  <si>
    <t>72611-0K060</t>
  </si>
  <si>
    <t>72611-0K090</t>
  </si>
  <si>
    <t>72130-X1414</t>
  </si>
  <si>
    <t>72140-X1412</t>
  </si>
  <si>
    <t>YB0-03</t>
  </si>
  <si>
    <t>SPH440-OD 2.0 X 308/2 X C (P=80)</t>
  </si>
  <si>
    <t>SAN007</t>
  </si>
  <si>
    <t>TS0-02</t>
  </si>
  <si>
    <t>TS0-03</t>
  </si>
  <si>
    <t>TS0-04</t>
  </si>
  <si>
    <t>TS0-05</t>
  </si>
  <si>
    <t>TS0-06</t>
  </si>
  <si>
    <t>ST2-01</t>
  </si>
  <si>
    <t>GC0-04</t>
  </si>
  <si>
    <t>CTO-49</t>
  </si>
  <si>
    <t>CTO-51</t>
  </si>
  <si>
    <t>CTO-54</t>
  </si>
  <si>
    <t>CTO-55</t>
  </si>
  <si>
    <t>72130-X1437</t>
  </si>
  <si>
    <t>72140-X1434</t>
  </si>
  <si>
    <t>72130-X1438</t>
  </si>
  <si>
    <t>72140-X1435</t>
  </si>
  <si>
    <t>72120-X1434</t>
  </si>
  <si>
    <t>72110-X1438</t>
  </si>
  <si>
    <t>72120-X1435</t>
  </si>
  <si>
    <t>GEAR, VERTICAL ADJUSTER</t>
  </si>
  <si>
    <t xml:space="preserve">89962-X7A08    </t>
  </si>
  <si>
    <t>SPH59-40300</t>
  </si>
  <si>
    <t>SPH44-14571</t>
  </si>
  <si>
    <t>SPH44-18220</t>
  </si>
  <si>
    <t>SPH44-32297</t>
  </si>
  <si>
    <t>SPH44-32360</t>
  </si>
  <si>
    <t>SPC59-14454</t>
  </si>
  <si>
    <t>SPH44-23466</t>
  </si>
  <si>
    <t>SPH44-20291</t>
  </si>
  <si>
    <t>SPH44-20308</t>
  </si>
  <si>
    <t xml:space="preserve">FR SEAT TRACK RH SEAT INNER AU PWR                </t>
  </si>
  <si>
    <t>008</t>
  </si>
  <si>
    <t>009</t>
  </si>
  <si>
    <t>Mid Bkt  LH</t>
  </si>
  <si>
    <t>Mid Bkt  RH</t>
  </si>
  <si>
    <t>ST6-05</t>
  </si>
  <si>
    <t>72101-X7A01</t>
  </si>
  <si>
    <t>FR SEAT TRACK LWR RAIL RH OUT</t>
  </si>
  <si>
    <t xml:space="preserve">72211-06110    </t>
  </si>
  <si>
    <t>CE0-24</t>
  </si>
  <si>
    <t>TTC541</t>
  </si>
  <si>
    <t>TTC542</t>
  </si>
  <si>
    <t>TTC543</t>
  </si>
  <si>
    <t>TTC544</t>
  </si>
  <si>
    <t>TTC545</t>
  </si>
  <si>
    <t>TTC546</t>
  </si>
  <si>
    <t>TTC557</t>
  </si>
  <si>
    <t>TTC558</t>
  </si>
  <si>
    <t>CTO-S10</t>
  </si>
  <si>
    <t>MNL 6 WAY RAIL SUB-ASSY LH OUT</t>
  </si>
  <si>
    <t>CTO-S11</t>
  </si>
  <si>
    <t>PWR 8 WAY RAIL SUB-ASSY OUT</t>
  </si>
  <si>
    <t>CTI-S1</t>
  </si>
  <si>
    <t>RAIL SUB-ASSY  RH INN MNL (AU)</t>
  </si>
  <si>
    <t>CTI-S2</t>
  </si>
  <si>
    <t>RAIL SUB-ASSY  LH INN MNL (AU)</t>
  </si>
  <si>
    <t>CTI-S3</t>
  </si>
  <si>
    <t>RAIL SUB-ASSY  RH INN PWR (AU)</t>
  </si>
  <si>
    <t>CTI-S4</t>
  </si>
  <si>
    <t>RAIL SUB-ASSY  LH INN PWR (AU)</t>
  </si>
  <si>
    <t>CTI-S5</t>
  </si>
  <si>
    <t>RAIL SUB-ASSY  RH INN MNL (TW)</t>
  </si>
  <si>
    <t>CTI-S6</t>
  </si>
  <si>
    <t>RAIL SUB-ASSY  LH INN MNL (TW)</t>
  </si>
  <si>
    <t>CTI-S7</t>
  </si>
  <si>
    <t>TST275</t>
  </si>
  <si>
    <t>72656-0K020</t>
  </si>
  <si>
    <t>72429-X7A00</t>
  </si>
  <si>
    <t>72429-X7A01</t>
  </si>
  <si>
    <t>72291-X7A01</t>
  </si>
  <si>
    <t>72292-X7A00</t>
  </si>
  <si>
    <t>72633-0K010</t>
  </si>
  <si>
    <t>72634-0K010</t>
  </si>
  <si>
    <t>73197-0K010</t>
  </si>
  <si>
    <t>73197-0K020</t>
  </si>
  <si>
    <t>FR SEAT TRACK LH SEAT INNER STD  MNL 6 WAY</t>
  </si>
  <si>
    <t>72692-0K040</t>
  </si>
  <si>
    <t>72692-0K070</t>
  </si>
  <si>
    <t>72110-X1700</t>
  </si>
  <si>
    <t>72105-X1407</t>
  </si>
  <si>
    <t>72107-X1409</t>
  </si>
  <si>
    <t>BRACKET SEAT BELT INNER ANCHOR NO.1 LH</t>
  </si>
  <si>
    <t>FRAME S/A FR SEAT BACK LH OTR</t>
  </si>
  <si>
    <t>FR LWR ARM LH SEAT INNER MNL 4 WAY</t>
  </si>
  <si>
    <t>SPRING, TORSION LH</t>
  </si>
  <si>
    <t>72105-X1F09</t>
  </si>
  <si>
    <t>72106-X1F08</t>
  </si>
  <si>
    <t>72106-X1F09</t>
  </si>
  <si>
    <t>71302-0K010</t>
  </si>
  <si>
    <t>71301-0K010</t>
  </si>
  <si>
    <t>SPH44-14432</t>
  </si>
  <si>
    <t>SPH44-18408</t>
  </si>
  <si>
    <t>MIZ014</t>
  </si>
  <si>
    <t xml:space="preserve">72147-X1F03    </t>
  </si>
  <si>
    <t>MIZ015</t>
  </si>
  <si>
    <t xml:space="preserve">89962-X1F02    </t>
  </si>
  <si>
    <t>TTC640</t>
  </si>
  <si>
    <t xml:space="preserve">89962-X1F03    </t>
  </si>
  <si>
    <t>72401-X1403</t>
  </si>
  <si>
    <t>T019-1</t>
  </si>
  <si>
    <t xml:space="preserve">73192-X1F03    </t>
  </si>
  <si>
    <t>YDT007</t>
  </si>
  <si>
    <t>TTC656</t>
  </si>
  <si>
    <t>72576-X7A02</t>
  </si>
  <si>
    <t>72130-06070</t>
  </si>
  <si>
    <t>73192-X1400</t>
  </si>
  <si>
    <t>92612-X1400</t>
  </si>
  <si>
    <t>72204-X1400</t>
  </si>
  <si>
    <t>91115-X1400</t>
  </si>
  <si>
    <t>72140-06070</t>
  </si>
  <si>
    <t>73191-X1401</t>
  </si>
  <si>
    <t>72120-06070</t>
  </si>
  <si>
    <t>72130-06040</t>
  </si>
  <si>
    <t>CD0-06</t>
  </si>
  <si>
    <t>ZA0-41</t>
  </si>
  <si>
    <t>SPH590-OD 1.8 X 505 X C(P=140)</t>
  </si>
  <si>
    <t>Category</t>
  </si>
  <si>
    <t>UPPER RAIL SUB-ASSY PWR 8 WAY LH OUT</t>
  </si>
  <si>
    <t>LOCK SUB-ASSY SEAT TRCK LH</t>
  </si>
  <si>
    <t>ST4-20</t>
  </si>
  <si>
    <t>72108-X1F11</t>
  </si>
  <si>
    <t>TTC049</t>
  </si>
  <si>
    <t>SPH44-23291</t>
  </si>
  <si>
    <t>SPC98-14438.9</t>
  </si>
  <si>
    <t>SPH440-OD 2.3 X 291 X C (P=100)</t>
  </si>
  <si>
    <t>SPC980-DU 1.4 X 438.9 X C (P=105)</t>
  </si>
  <si>
    <t>SPH44-20364</t>
  </si>
  <si>
    <t>TTC051</t>
  </si>
  <si>
    <t>SPH44-23306</t>
  </si>
  <si>
    <t>SPH44-26318</t>
  </si>
  <si>
    <t>ARM SUB-ASSY, RECLINING ADJUSTER, LH</t>
  </si>
  <si>
    <t>CA4-04</t>
  </si>
  <si>
    <t>72504-X1413</t>
  </si>
  <si>
    <t>CA8-05</t>
  </si>
  <si>
    <t>72504-X1B04</t>
  </si>
  <si>
    <t>CA8-07</t>
  </si>
  <si>
    <t>72503-X1B13</t>
  </si>
  <si>
    <t>CA8-06</t>
  </si>
  <si>
    <t>72503-X1B05</t>
  </si>
  <si>
    <t>CA8-08</t>
  </si>
  <si>
    <t>72504-X1B15</t>
  </si>
  <si>
    <t>CA8-09</t>
  </si>
  <si>
    <t>72143-X7A03</t>
  </si>
  <si>
    <t>MIZ027</t>
  </si>
  <si>
    <t>72142-X7A01</t>
  </si>
  <si>
    <t>SOB249</t>
  </si>
  <si>
    <t>72144-X7A01</t>
  </si>
  <si>
    <t>SCREW FR SEAT TRACK SIDE</t>
  </si>
  <si>
    <t>TTC635</t>
  </si>
  <si>
    <t>TOP313</t>
  </si>
  <si>
    <t>72271-0K020</t>
  </si>
  <si>
    <t>LINK RR SEAT BACK LOCK CONTROL NO1 RH</t>
  </si>
  <si>
    <t>MIZ002</t>
  </si>
  <si>
    <t>RING,E</t>
  </si>
  <si>
    <t>DI2-01</t>
  </si>
  <si>
    <t>ZA0-61</t>
  </si>
  <si>
    <t>72504-X7A01</t>
  </si>
  <si>
    <t>CF9-11</t>
  </si>
  <si>
    <t>CG9-01</t>
  </si>
  <si>
    <t>CG9-02</t>
  </si>
  <si>
    <t>CG9-03</t>
  </si>
  <si>
    <t>CG9-04</t>
  </si>
  <si>
    <t>CH9-03</t>
  </si>
  <si>
    <t xml:space="preserve">BAR SEAT TRACK LOCK TORISION RH                   </t>
  </si>
  <si>
    <t xml:space="preserve">BRACKET RR SEAT CUSH                              </t>
  </si>
  <si>
    <t xml:space="preserve">PLATE RR SEAT LOCK R                              </t>
  </si>
  <si>
    <t xml:space="preserve">BRACKET NO1 SEAT LOC                              </t>
  </si>
  <si>
    <t xml:space="preserve">LEVER RR SEAT LOCK C                              </t>
  </si>
  <si>
    <t>ARM SUB-ASSY,  ADJUSTER, LWR RH</t>
  </si>
  <si>
    <t>ARM SUB-ASSY,  ADJUSTER, LWR LH</t>
  </si>
  <si>
    <t xml:space="preserve">72141-X7A03    </t>
  </si>
  <si>
    <t xml:space="preserve">72142-X7A01    </t>
  </si>
  <si>
    <t>72133-X1408</t>
  </si>
  <si>
    <t>72134-X1408</t>
  </si>
  <si>
    <t>B3222-20514</t>
  </si>
  <si>
    <t>72689-0K030</t>
  </si>
  <si>
    <t>72272-0K050</t>
  </si>
  <si>
    <t>PLATE RR SEAT RECLINING BRACKET</t>
  </si>
  <si>
    <t>COVER PROTECTOR</t>
  </si>
  <si>
    <t xml:space="preserve">72577-X1402    </t>
  </si>
  <si>
    <t>UPPER RAIL SUB-ASSY MNL6LH  ( INN )</t>
  </si>
  <si>
    <t>FR SEAT TRACK UPPER RAIL 4 WAY</t>
  </si>
  <si>
    <t>01 OCTOBER 2010</t>
  </si>
  <si>
    <t>PRO / D</t>
  </si>
  <si>
    <t>STOCK AT  YARNAPUND DAISO (THAILAND) CO., LTD.</t>
  </si>
  <si>
    <t>72140-X1701</t>
  </si>
  <si>
    <t>Percentage</t>
  </si>
  <si>
    <t>72451-X1403</t>
  </si>
  <si>
    <t xml:space="preserve">72012-0K010    </t>
  </si>
  <si>
    <t xml:space="preserve">79903-0K010    </t>
  </si>
  <si>
    <t xml:space="preserve">79904-0K010    </t>
  </si>
  <si>
    <t>LWR ARM PWR 8 WAY RH</t>
  </si>
  <si>
    <t>LWR ARM PWR 8 WAY LH</t>
  </si>
  <si>
    <t>TFT001</t>
  </si>
  <si>
    <t>96160-00600</t>
  </si>
  <si>
    <t>RING E</t>
  </si>
  <si>
    <t>T084-1</t>
  </si>
  <si>
    <t xml:space="preserve">72702-X1410    </t>
  </si>
  <si>
    <t xml:space="preserve">SPACER, RR SEAT RECLINING                         </t>
  </si>
  <si>
    <t xml:space="preserve">PLATE FR SEAT BELT ANCHOR                         </t>
  </si>
  <si>
    <t xml:space="preserve">PIN,VERTICAL ADJUSTER, NO.4                       </t>
  </si>
  <si>
    <t xml:space="preserve">LEG,NO.1 SEAT,RH                                  </t>
  </si>
  <si>
    <t xml:space="preserve">LEG,NO.1 SEAT,LH                                  </t>
  </si>
  <si>
    <t xml:space="preserve">LEG,NO.1 SEAT,INNER RH                            </t>
  </si>
  <si>
    <t xml:space="preserve">LEG,NO.1 SEAT,INNER LH                            </t>
  </si>
  <si>
    <t xml:space="preserve">HOOK,RR SEAT RECLINING CONTROL,RH                 </t>
  </si>
  <si>
    <t xml:space="preserve">BRACKET,FR OUTER SEAT TRACK,LWR RR RH             </t>
  </si>
  <si>
    <t xml:space="preserve">PLATE SUB-ASSY,FR SEAT CUSHION                    </t>
  </si>
  <si>
    <t xml:space="preserve">PLATE, RECLINING STOP                             </t>
  </si>
  <si>
    <t xml:space="preserve">PIPE=12.7 T=2.0 L=278.3                           </t>
  </si>
  <si>
    <t>BRACKET FR SEAT SET NO.1</t>
  </si>
  <si>
    <t>89978-X7A01</t>
  </si>
  <si>
    <t>90080-17110</t>
  </si>
  <si>
    <t xml:space="preserve">72292-X7A02    </t>
  </si>
  <si>
    <t>BAR SEAT TRACK LOCK TORSION RH</t>
  </si>
  <si>
    <t>SPH440-OD 1.8 X 411 X C(P=102)</t>
  </si>
  <si>
    <t>SPH440-OD 1.8 X 917/2 X C(P=102)</t>
  </si>
  <si>
    <t>UPPER RAIL SUB-ASSY MNL 6WAY LH INN</t>
  </si>
  <si>
    <t>MIT147</t>
  </si>
  <si>
    <t>MIT148</t>
  </si>
  <si>
    <t>MIT149</t>
  </si>
  <si>
    <t>MIT150</t>
  </si>
  <si>
    <t>FR LWR ARM NML LH INN</t>
  </si>
  <si>
    <t>FR ROD S/ASS RH LIF</t>
  </si>
  <si>
    <t>FR ROD S/ASS LH LIF</t>
  </si>
  <si>
    <t>PIN, VERTICAL ADJUSTER, NO.4</t>
  </si>
  <si>
    <t>MIZ008</t>
  </si>
  <si>
    <t>SOB219</t>
  </si>
  <si>
    <t>SOB220</t>
  </si>
  <si>
    <t>SOB221</t>
  </si>
  <si>
    <t>SAN001</t>
  </si>
  <si>
    <t>SAN002</t>
  </si>
  <si>
    <t xml:space="preserve">71254-X7A01    </t>
  </si>
  <si>
    <t>INVENTORY LIST _ 01  OCTOBER  2010</t>
  </si>
  <si>
    <t>SOB270</t>
  </si>
  <si>
    <t>SOB271</t>
  </si>
  <si>
    <t>SOB272</t>
  </si>
  <si>
    <t>SOB273</t>
  </si>
  <si>
    <t>SOB274</t>
  </si>
  <si>
    <t>SOB275</t>
  </si>
  <si>
    <t>SOB276</t>
  </si>
  <si>
    <t>SOB277</t>
  </si>
  <si>
    <t>SOB278</t>
  </si>
  <si>
    <t>SOB279</t>
  </si>
  <si>
    <t>SOB281</t>
  </si>
  <si>
    <t>SOB282</t>
  </si>
  <si>
    <t>SOB283</t>
  </si>
  <si>
    <t>SOB284</t>
  </si>
  <si>
    <t>SOB285</t>
  </si>
  <si>
    <t>SOB290</t>
  </si>
  <si>
    <t>SOB291</t>
  </si>
  <si>
    <t>SOB292</t>
  </si>
  <si>
    <t>SOB293</t>
  </si>
  <si>
    <t xml:space="preserve">89962-X1065    </t>
  </si>
  <si>
    <t>ZA0-63</t>
  </si>
  <si>
    <t>ZA0-65</t>
  </si>
  <si>
    <t>ZA0-69</t>
  </si>
  <si>
    <t>ZA0-72</t>
  </si>
  <si>
    <t>ZA0-92</t>
  </si>
  <si>
    <t>ZA0-94</t>
  </si>
  <si>
    <t>ZB0-09</t>
  </si>
  <si>
    <t>ZA0-35</t>
  </si>
  <si>
    <t>ZA0-40</t>
  </si>
  <si>
    <t>NON BOI</t>
  </si>
  <si>
    <t>Cost/Unit</t>
  </si>
  <si>
    <t>72108-X1F03</t>
  </si>
  <si>
    <t>72105-X1F08</t>
  </si>
  <si>
    <t>FR SEAT TRACK LWR RAIL MNL RH  OUT</t>
  </si>
  <si>
    <t>FR SEAT TRACK LWR RAIL MNL LH  OUT</t>
  </si>
  <si>
    <t>FR SEAT TRACK LWR RAIL MNL RH  INN</t>
  </si>
  <si>
    <t xml:space="preserve">LOCK ASSY RR LH                                   </t>
  </si>
  <si>
    <t xml:space="preserve">HANDLE SEAT TRACK ADJUSTER                        </t>
  </si>
  <si>
    <t>AD0-01</t>
  </si>
  <si>
    <t>AD0-02</t>
  </si>
  <si>
    <t>72469-X7A01</t>
  </si>
  <si>
    <t>BATFR INNS/T UPRRAIL LH</t>
  </si>
  <si>
    <t>SAN008</t>
  </si>
  <si>
    <t>SAN009</t>
  </si>
  <si>
    <t>LEVER RR SEAT LOCK CONTROL RH</t>
  </si>
  <si>
    <t>BRACKET RR SEAT LOCK RH</t>
  </si>
  <si>
    <t>SPRING NO2 SEAT LOCK LH</t>
  </si>
  <si>
    <t>HOOK SUB-ASSY RR SEAT CUSHION LOCK</t>
  </si>
  <si>
    <t>72149-X1F06</t>
  </si>
  <si>
    <t>72519-X1F06</t>
  </si>
  <si>
    <t>72114-X7A00</t>
  </si>
  <si>
    <t>72115-X7A00</t>
  </si>
  <si>
    <t>72117-X7A00</t>
  </si>
  <si>
    <t xml:space="preserve">FR SEAT TRACK RH SEAT OUTER STD MNL               </t>
  </si>
  <si>
    <t xml:space="preserve">FR SEAT TRACK RH SEAT INNER STD MNL               </t>
  </si>
  <si>
    <t xml:space="preserve">FR SEAT TRACK LH SEAT OUTER STD MNL               </t>
  </si>
  <si>
    <t xml:space="preserve">FR SEAT TRACK LH SEAT INNER STD MNL               </t>
  </si>
  <si>
    <t xml:space="preserve">FR SEAT TRACK RH SEAT OUTER AU MNL                </t>
  </si>
  <si>
    <t xml:space="preserve">FR SEAT TRACK RH SEAT INNER AU  MNL               </t>
  </si>
  <si>
    <t>N32-02</t>
  </si>
  <si>
    <t>72531-X1C02</t>
  </si>
  <si>
    <t>RATCHET RECLINING</t>
  </si>
  <si>
    <t xml:space="preserve">FRAME SUB-ASSY INNER LH                           </t>
  </si>
  <si>
    <t>Diff</t>
  </si>
  <si>
    <t>PIPE F22.2 T=2.0 L=514</t>
  </si>
  <si>
    <t>72507-0K010-FG</t>
  </si>
  <si>
    <t>RAIL FR SEAT TRACK UPR INSIDE OUT RH</t>
  </si>
  <si>
    <t>RAIL FR SEAT TRACK UPR INSIDE OUT LH</t>
  </si>
  <si>
    <t>RAIL FR SEAT TRACK LWR OUTER</t>
  </si>
  <si>
    <t>JXN001</t>
  </si>
  <si>
    <t>JXN002</t>
  </si>
  <si>
    <t>BRACHET FR SEAT BELT ANCOR RH</t>
  </si>
  <si>
    <t xml:space="preserve">72641-0K070    </t>
  </si>
  <si>
    <t xml:space="preserve">72641-0K080    </t>
  </si>
  <si>
    <t xml:space="preserve">72656-0K060    </t>
  </si>
  <si>
    <t xml:space="preserve">72656-0K070    </t>
  </si>
  <si>
    <t xml:space="preserve">72143-X7A00    </t>
  </si>
  <si>
    <t>SPH59-16583</t>
  </si>
  <si>
    <t>SPC59-18430</t>
  </si>
  <si>
    <t>SPH44-23506</t>
  </si>
  <si>
    <t>SPH44-26320</t>
  </si>
  <si>
    <t>CTP-17</t>
  </si>
  <si>
    <t>CTP-18</t>
  </si>
  <si>
    <t>TTC013</t>
  </si>
  <si>
    <t>TTC509</t>
  </si>
  <si>
    <t>TTC538</t>
  </si>
  <si>
    <t>TTC539</t>
  </si>
  <si>
    <t>TTC540</t>
  </si>
  <si>
    <t>FR SEAT TRACK LWR RAIL MNL LH  INN</t>
  </si>
  <si>
    <t>71111-X1C00</t>
  </si>
  <si>
    <t>71112-X1C00</t>
  </si>
  <si>
    <t>72521-X1404</t>
  </si>
  <si>
    <t>72522-X1403</t>
  </si>
  <si>
    <t xml:space="preserve">LEG ASSY RR NO2 RH                                </t>
  </si>
  <si>
    <t xml:space="preserve">LEG ASSY RR NO2 LH                                </t>
  </si>
  <si>
    <t>89962-X7A05</t>
  </si>
  <si>
    <t>72140-X1409</t>
  </si>
  <si>
    <t>ZA0-14</t>
  </si>
  <si>
    <t>ZA0-15</t>
  </si>
  <si>
    <t>ZA0-16</t>
  </si>
  <si>
    <t>ZA0-17</t>
  </si>
  <si>
    <t>ZA0-18</t>
  </si>
  <si>
    <t>ZA0-19</t>
  </si>
  <si>
    <t>On  31  March  2010</t>
  </si>
  <si>
    <t>PART RECEIVE  31-3-10 (pcs.)</t>
  </si>
  <si>
    <t xml:space="preserve">71385-0K010    </t>
  </si>
  <si>
    <t xml:space="preserve">79128-0K020    </t>
  </si>
  <si>
    <t>72969-0K010</t>
  </si>
  <si>
    <t>Z000-1</t>
  </si>
  <si>
    <t xml:space="preserve">89962-X1404    </t>
  </si>
  <si>
    <t xml:space="preserve">71151-X7A00    </t>
  </si>
  <si>
    <t>TTC535</t>
  </si>
  <si>
    <t>FR SEAT TRACK UPPER RAIL 6 WAY LH</t>
  </si>
  <si>
    <t>72/05-X1701</t>
  </si>
  <si>
    <t xml:space="preserve">71821-X1402    </t>
  </si>
  <si>
    <t>TTC580</t>
  </si>
  <si>
    <t>TTC581</t>
  </si>
  <si>
    <t>TTC582</t>
  </si>
  <si>
    <t>79716-X1400</t>
  </si>
  <si>
    <t>NUT</t>
  </si>
  <si>
    <t>BRACKET FR OUTER SEAT TRACK LWR RR</t>
  </si>
  <si>
    <t xml:space="preserve">46792-X1401    </t>
  </si>
  <si>
    <t>MIT119</t>
  </si>
  <si>
    <t xml:space="preserve">79040-0K010-E0 </t>
  </si>
  <si>
    <t>150-13</t>
  </si>
  <si>
    <t xml:space="preserve">72503-X7A01    </t>
  </si>
  <si>
    <t>150-14</t>
  </si>
  <si>
    <t xml:space="preserve">72504-X1410    </t>
  </si>
  <si>
    <t>150-15</t>
  </si>
  <si>
    <t xml:space="preserve">72503-X7A02    </t>
  </si>
  <si>
    <t>150-16</t>
  </si>
  <si>
    <t xml:space="preserve">71385-0K040    </t>
  </si>
  <si>
    <t xml:space="preserve">71386-0K010    </t>
  </si>
  <si>
    <t xml:space="preserve">71386-0K050    </t>
  </si>
  <si>
    <t xml:space="preserve">B1127-12802    </t>
  </si>
  <si>
    <t xml:space="preserve">72510-X1M15    </t>
  </si>
  <si>
    <t>PIPE F=12 T=0.8 L=764 FR</t>
  </si>
  <si>
    <t>72130-06020</t>
  </si>
  <si>
    <t>TTC015</t>
  </si>
  <si>
    <t>TTC016</t>
  </si>
  <si>
    <t>TTC017</t>
  </si>
  <si>
    <t>TTC018</t>
  </si>
  <si>
    <t>TTC019</t>
  </si>
  <si>
    <t>TTC020</t>
  </si>
  <si>
    <t>72702-X1410</t>
  </si>
  <si>
    <t>MIY017</t>
  </si>
  <si>
    <t>MIY018</t>
  </si>
  <si>
    <t>GEAR VERTICAL ADJUSTER RH</t>
  </si>
  <si>
    <t>GEAR VERTICAL ADJUSTER LH</t>
  </si>
  <si>
    <t>T017-1</t>
  </si>
  <si>
    <t>T018-1</t>
  </si>
  <si>
    <t>T023-1</t>
  </si>
  <si>
    <t>T035-1</t>
  </si>
  <si>
    <t>T044-1</t>
  </si>
  <si>
    <t>Y001-1</t>
  </si>
  <si>
    <t>72146-X1403</t>
  </si>
  <si>
    <t>72145-X1404</t>
  </si>
  <si>
    <t>72146-X1405</t>
  </si>
  <si>
    <t>72145-X1406</t>
  </si>
  <si>
    <t>72148-X1403</t>
  </si>
  <si>
    <t>72143-X1403</t>
  </si>
  <si>
    <t>ZOT-06</t>
  </si>
  <si>
    <t xml:space="preserve">89962-X1063    </t>
  </si>
  <si>
    <t>ZOT-07</t>
  </si>
  <si>
    <t>ZOT-08</t>
  </si>
  <si>
    <t>ZOT-09</t>
  </si>
  <si>
    <t>72503-X1V23</t>
  </si>
  <si>
    <t>72504-X1V21</t>
  </si>
  <si>
    <t>72120-X1V14</t>
  </si>
  <si>
    <t>ARM RECLINING ADJUSTER RELEASE LH</t>
  </si>
  <si>
    <t>SOB229</t>
  </si>
  <si>
    <t>SOB230</t>
  </si>
  <si>
    <t>SOB231</t>
  </si>
  <si>
    <t>72261-X1405</t>
  </si>
  <si>
    <t xml:space="preserve">89911-X1700    </t>
  </si>
  <si>
    <t>ST2-12</t>
  </si>
  <si>
    <t>ST2-13</t>
  </si>
  <si>
    <t xml:space="preserve">72455-X1F01    </t>
  </si>
  <si>
    <t>Press Rec.</t>
  </si>
  <si>
    <t>02/02/2011</t>
  </si>
  <si>
    <t xml:space="preserve">FR SEAT TRACK LH SEAT INNER STD PWR               </t>
  </si>
  <si>
    <t xml:space="preserve">FR SEAT TRACK LH SEAT INNER AU PWR                </t>
  </si>
  <si>
    <t>PIN RR SEAT RECLINING HING</t>
  </si>
  <si>
    <t>HANDLE S/A REC</t>
  </si>
  <si>
    <t>SHAFT SUB-ASSY VERTICAL ADJUSTER</t>
  </si>
  <si>
    <t>BRACKET FR SEAT TRACK RAIL RR RH</t>
  </si>
  <si>
    <t>BRACKET SHEELD SET NO1</t>
  </si>
  <si>
    <t>72106-X1411</t>
  </si>
  <si>
    <t>72105-X1701</t>
  </si>
  <si>
    <t xml:space="preserve">93510-14010    </t>
  </si>
  <si>
    <t>89911-X1041</t>
  </si>
  <si>
    <t>BOT,WELD</t>
  </si>
  <si>
    <t xml:space="preserve">SPC590 1.4 X 561 X C(P=184)                       </t>
  </si>
  <si>
    <t xml:space="preserve">SPH440-OD 2.0 X 130 X C(P=134)                    </t>
  </si>
  <si>
    <t>B1120-08735</t>
  </si>
  <si>
    <t xml:space="preserve">72130-0K020    </t>
  </si>
  <si>
    <t xml:space="preserve">72120-0K020    </t>
  </si>
  <si>
    <t xml:space="preserve">72129-X7A00    </t>
  </si>
  <si>
    <t xml:space="preserve">72265-X7A00    </t>
  </si>
  <si>
    <t xml:space="preserve">72265-X7A01    </t>
  </si>
  <si>
    <t xml:space="preserve">72265-X7A02    </t>
  </si>
  <si>
    <t xml:space="preserve">M018-1    </t>
  </si>
  <si>
    <t>MIZ001</t>
  </si>
  <si>
    <t>TTC517</t>
  </si>
  <si>
    <t>Cus._FG_No.</t>
  </si>
  <si>
    <t>72261-X1F04</t>
  </si>
  <si>
    <t>ST5-01</t>
  </si>
  <si>
    <t xml:space="preserve">72130-X1414    </t>
  </si>
  <si>
    <t>NUT WELD</t>
  </si>
  <si>
    <t>AOY003</t>
  </si>
  <si>
    <t>90174-T0004</t>
  </si>
  <si>
    <t>BTS048</t>
  </si>
  <si>
    <t>PLATE RR SEAT LOCK RELEASE</t>
  </si>
  <si>
    <t>PIN SEAT LOCK CONNECTING</t>
  </si>
  <si>
    <t>PIN RR SEAT CUSHION SUPPORT</t>
  </si>
  <si>
    <t>PIN RR SEAT BACK LOCK RATCHET</t>
  </si>
  <si>
    <t>CUSHION RR SEAT CUSHION LOCK</t>
  </si>
  <si>
    <t>PART CODE</t>
  </si>
  <si>
    <t>PART NO.</t>
  </si>
  <si>
    <t>PACKING (pcs.)</t>
  </si>
  <si>
    <t>BRACKET FR SEAT SHIELD SET NO.1</t>
  </si>
  <si>
    <t>72504-X1F03</t>
  </si>
  <si>
    <t>VC0-01</t>
  </si>
  <si>
    <t>46798-X1F00</t>
  </si>
  <si>
    <t>DP3-01</t>
  </si>
  <si>
    <t>DP3-05</t>
  </si>
  <si>
    <t>DP4-01</t>
  </si>
  <si>
    <t>90243-X1401</t>
  </si>
  <si>
    <t>VC0-02</t>
  </si>
  <si>
    <t>46798-X1F01</t>
  </si>
  <si>
    <t>DP3-02</t>
  </si>
  <si>
    <t>PATCH, SEAT FRAME</t>
  </si>
  <si>
    <t>HOOK NO4 SEAT</t>
  </si>
  <si>
    <t>LWR ARM MNL 4 WAY INNER RH</t>
  </si>
  <si>
    <t>LWR ARM MNL 4 WAY OUTER LH</t>
  </si>
  <si>
    <t>LWR ARM MNL 4 WAY INNER LH</t>
  </si>
  <si>
    <t>ZA0-27</t>
  </si>
  <si>
    <t>PROTECTOR, SEAT TRACK HANDLE SUPP</t>
  </si>
  <si>
    <t>89953-X7A13</t>
  </si>
  <si>
    <t>CBT008</t>
  </si>
  <si>
    <t>ADJUSTER ASSY, FR SEAT RECLINING, LH (EXP)</t>
  </si>
  <si>
    <t>72142-X1F02</t>
  </si>
  <si>
    <t>Up / Down</t>
  </si>
  <si>
    <t>% Ending</t>
  </si>
  <si>
    <t>Ending Up</t>
  </si>
  <si>
    <t>Ending Down</t>
  </si>
  <si>
    <t>Raw Matetial</t>
  </si>
  <si>
    <t>PLATE RECLINING ADJ LWR RH</t>
  </si>
  <si>
    <t>PLATE RECLINING ADJ LWR LH</t>
  </si>
  <si>
    <t>PROTECTOR,FR MNL SEAT TRACK UPR RALIL,RR</t>
  </si>
  <si>
    <t>PROTECTOR,FR MNL TRACK LWR RAIL</t>
  </si>
  <si>
    <t xml:space="preserve">COVER, SEAT TRACK UPR RAIL                        </t>
  </si>
  <si>
    <t>72749-X1401</t>
  </si>
  <si>
    <t>72401-X7A02-00</t>
  </si>
  <si>
    <t>72401-X7A03-00</t>
  </si>
  <si>
    <t>72145-X1V04-P</t>
  </si>
  <si>
    <t>72146-X1V06-P</t>
  </si>
  <si>
    <t>72142-X1V08-P</t>
  </si>
  <si>
    <t>72117-X1V09-P</t>
  </si>
  <si>
    <t>72147-X1V03-P</t>
  </si>
  <si>
    <t>46798-X1V01</t>
  </si>
  <si>
    <t>71119-X1V11-P</t>
  </si>
  <si>
    <t>72113-X1405-P</t>
  </si>
  <si>
    <t>72114-X1405-P</t>
  </si>
  <si>
    <t>72141-X1704-P</t>
  </si>
  <si>
    <t>72115-X1704-P</t>
  </si>
  <si>
    <t>72142-X1705-P</t>
  </si>
  <si>
    <t>72145-X1706-P</t>
  </si>
  <si>
    <t>72146-X1704-P</t>
  </si>
  <si>
    <t>72115-X1705-P</t>
  </si>
  <si>
    <t>OTO-04</t>
  </si>
  <si>
    <t>OTO-03</t>
  </si>
  <si>
    <t>AA0-11</t>
  </si>
  <si>
    <t>AA0-12</t>
  </si>
  <si>
    <t>AB0-09</t>
  </si>
  <si>
    <t>AB0-10</t>
  </si>
  <si>
    <t>AB0-12</t>
  </si>
  <si>
    <t xml:space="preserve">LINK SUB-ASSY  RR RH INN </t>
  </si>
  <si>
    <t>79299-0K020-E0</t>
  </si>
  <si>
    <t>KISDM-KC28CF</t>
  </si>
  <si>
    <t>Kiswel KC-28CF 1.2MM (250Kg P/Pack)</t>
  </si>
  <si>
    <t>SPACER, RR SEAT RECLINING</t>
  </si>
  <si>
    <t xml:space="preserve">72503-X1F04    </t>
  </si>
  <si>
    <t xml:space="preserve">72110-0D070    </t>
  </si>
  <si>
    <t>KSP003</t>
  </si>
  <si>
    <t>PAR002</t>
  </si>
  <si>
    <t>PALFOS-PF525T</t>
  </si>
  <si>
    <t>78960-0K040-B0</t>
  </si>
  <si>
    <t>78960-0K060-B0</t>
  </si>
  <si>
    <t>S</t>
  </si>
  <si>
    <t xml:space="preserve">78899-0K010    </t>
  </si>
  <si>
    <t>72017-X7A02</t>
  </si>
  <si>
    <t>Work In Process</t>
  </si>
  <si>
    <t xml:space="preserve">71332-0K010    </t>
  </si>
  <si>
    <t>FRAME FR SEAT CUSHION, FR RH</t>
  </si>
  <si>
    <t>FRAME, FR SEAT CUSHION, FR LH</t>
  </si>
  <si>
    <t>ARM, RECLINING ADJUSTER, LWR RH</t>
  </si>
  <si>
    <t>ARM, RECLINING ADJUSTER, LWR LH</t>
  </si>
  <si>
    <t>PLATE, RECLINING ADJUSTER LWR ARM, RH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</si>
  <si>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</si>
  <si>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</si>
  <si>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</si>
  <si>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</si>
  <si>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</si>
  <si>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</si>
  <si>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</si>
  <si>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</si>
  <si>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</si>
  <si>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</si>
  <si>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</si>
  <si>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</si>
  <si>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</si>
  <si>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</si>
  <si>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</si>
  <si>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</si>
  <si>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</si>
  <si>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</si>
  <si>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</si>
  <si>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SEAT TRACK PWR 4 WAY OUTER RH</t>
  </si>
  <si>
    <t>SEAT TRACK PWR 4 WAY OUTER LH</t>
  </si>
  <si>
    <t xml:space="preserve">72401-X7A03    </t>
  </si>
  <si>
    <t xml:space="preserve">79716-X1400    </t>
  </si>
  <si>
    <t xml:space="preserve">72133-X1F03    </t>
  </si>
  <si>
    <t xml:space="preserve">72134-X1F03    </t>
  </si>
  <si>
    <t xml:space="preserve">72401-X7A08    </t>
  </si>
  <si>
    <t>72504-X1400</t>
  </si>
  <si>
    <t>FR LWR ARM 4 WAY RH OUT</t>
  </si>
  <si>
    <t> ARM RECLINING ADJUSTER RH</t>
  </si>
  <si>
    <t> ARM RECLINING ADJUSTER LH</t>
  </si>
  <si>
    <t> ARM RECLINING ADJUSTER, LH</t>
  </si>
  <si>
    <t> 12</t>
  </si>
  <si>
    <t> ARM RECLINING ADJ LWR LH</t>
  </si>
  <si>
    <t> ARM RECLINING ADJ LWR RH</t>
  </si>
  <si>
    <t> 8</t>
  </si>
  <si>
    <t>  NEW CAMRY</t>
  </si>
  <si>
    <t> FRAME, FR SEAT BACK, RH</t>
  </si>
  <si>
    <t> COROLLA</t>
  </si>
  <si>
    <t> FRAME, FR SEAT BACK, LH</t>
  </si>
  <si>
    <t> BALL</t>
  </si>
  <si>
    <t> 5000</t>
  </si>
  <si>
    <t> EFC</t>
  </si>
  <si>
    <t> WASHWE, PLATE</t>
  </si>
  <si>
    <t>89953-X7A08</t>
  </si>
  <si>
    <t>89953-X7A09</t>
  </si>
  <si>
    <t>72272-0K040</t>
  </si>
  <si>
    <t>BH9-01</t>
  </si>
  <si>
    <t>BH9-02</t>
  </si>
  <si>
    <t>CH9-04</t>
  </si>
  <si>
    <t xml:space="preserve">72510-X1403    </t>
  </si>
  <si>
    <t xml:space="preserve">72520-X1402    </t>
  </si>
  <si>
    <t xml:space="preserve">72110-X7A00    </t>
  </si>
  <si>
    <t>345-22</t>
  </si>
  <si>
    <t xml:space="preserve">72120-X7A00    </t>
  </si>
  <si>
    <t>JA0-04</t>
  </si>
  <si>
    <t>BTS022</t>
  </si>
  <si>
    <t>BTS043</t>
  </si>
  <si>
    <t>TSU400</t>
  </si>
  <si>
    <t xml:space="preserve">T009-1    </t>
  </si>
  <si>
    <t>TTC001</t>
  </si>
  <si>
    <t>72515-X1400</t>
  </si>
  <si>
    <t>72516-X1400</t>
  </si>
  <si>
    <t>72452-X1400</t>
  </si>
  <si>
    <t xml:space="preserve">FR LWR ARM LH SEAT INNER MNL                      </t>
  </si>
  <si>
    <t>89962-X7A06</t>
  </si>
  <si>
    <t>89962-X7A07</t>
  </si>
  <si>
    <t>DP2-01</t>
  </si>
  <si>
    <t>DP2-02</t>
  </si>
  <si>
    <t>72107-X1F00</t>
  </si>
  <si>
    <t>ST4-10</t>
  </si>
  <si>
    <t>72107-X1F01</t>
  </si>
  <si>
    <t>ST4-11</t>
  </si>
  <si>
    <t>72108-X1F01</t>
  </si>
  <si>
    <t>ST4-12</t>
  </si>
  <si>
    <t xml:space="preserve">89962-X7A05    </t>
  </si>
  <si>
    <t xml:space="preserve">89962-X7A06    </t>
  </si>
  <si>
    <t xml:space="preserve">72149-X7A00    </t>
  </si>
  <si>
    <t xml:space="preserve">72283-X7A00    </t>
  </si>
  <si>
    <t xml:space="preserve">72283-X7A01    </t>
  </si>
  <si>
    <t xml:space="preserve">72297-X7A00    </t>
  </si>
  <si>
    <t>73192-X1F07</t>
  </si>
  <si>
    <t>72146-X1F02</t>
  </si>
  <si>
    <t>B1120-08674</t>
  </si>
  <si>
    <t>72515-X1F02</t>
  </si>
  <si>
    <t>89953-X7A07</t>
  </si>
  <si>
    <t>72101-X1F08</t>
  </si>
  <si>
    <t>72102-X1F05</t>
  </si>
  <si>
    <t>72103-X1F06</t>
  </si>
  <si>
    <t xml:space="preserve">FR SEAT TRACK RH SEAT INNER STD  PWR              </t>
  </si>
  <si>
    <t>TTC618</t>
  </si>
  <si>
    <t xml:space="preserve">72130-0D070    </t>
  </si>
  <si>
    <t xml:space="preserve">71014-0K170    </t>
  </si>
  <si>
    <t>344-20</t>
  </si>
  <si>
    <t xml:space="preserve">72130-X7A00    </t>
  </si>
  <si>
    <t>72147-X7A03</t>
  </si>
  <si>
    <t>TTC658</t>
  </si>
  <si>
    <t>72277-X1F01</t>
  </si>
  <si>
    <t>89911-X1700</t>
  </si>
  <si>
    <t>MIZ025</t>
  </si>
  <si>
    <t>72146-X7A02</t>
  </si>
  <si>
    <t>SOB247</t>
  </si>
  <si>
    <t xml:space="preserve">72455-X1F05    </t>
  </si>
  <si>
    <t xml:space="preserve">71875-X1401    </t>
  </si>
  <si>
    <t xml:space="preserve">71876-X1401    </t>
  </si>
  <si>
    <t>GB0-01</t>
  </si>
  <si>
    <t>72211-0K040</t>
  </si>
  <si>
    <t>ZA0-01</t>
  </si>
  <si>
    <t>72141-X1701</t>
  </si>
  <si>
    <t>72142-X1701</t>
  </si>
  <si>
    <t>TTC521</t>
  </si>
  <si>
    <t>TTC522</t>
  </si>
  <si>
    <t>TTC523</t>
  </si>
  <si>
    <t xml:space="preserve">89953-X7A11    </t>
  </si>
  <si>
    <t>TTC524</t>
  </si>
  <si>
    <t>TTC525</t>
  </si>
  <si>
    <t>TTC526</t>
  </si>
  <si>
    <t>TTC527</t>
  </si>
  <si>
    <t>CAM,RECLINING PAWL LOCK(HINGE CAM)</t>
  </si>
  <si>
    <t>SPRING,SPIRAL</t>
  </si>
  <si>
    <t xml:space="preserve">FRAME S/A FR SEAT BACK LH OTR                     </t>
  </si>
  <si>
    <t xml:space="preserve">FRAME S/A FR SEAT BACK LH INR                     </t>
  </si>
  <si>
    <t>ZA0-04</t>
  </si>
  <si>
    <t>ZA0-05</t>
  </si>
  <si>
    <t>ZA0-07</t>
  </si>
  <si>
    <t>ZA0-09</t>
  </si>
  <si>
    <t>TESA TAPE 50M</t>
  </si>
  <si>
    <t>SPC270-C  0.8 X 178/2 X C (P=80)</t>
  </si>
  <si>
    <t>SPH440-OD 1.4 X 556 X C(P=144)</t>
  </si>
  <si>
    <t>SPH440-OD 3.2 X 245/2 X C(P=110)</t>
  </si>
  <si>
    <t xml:space="preserve">79716-X1F00    </t>
  </si>
  <si>
    <t>FP2-21</t>
  </si>
  <si>
    <t>FP2-22</t>
  </si>
  <si>
    <t>FP2-23</t>
  </si>
  <si>
    <t>FP2-24</t>
  </si>
  <si>
    <t>H</t>
  </si>
  <si>
    <t xml:space="preserve">72021-0K010    </t>
  </si>
  <si>
    <t xml:space="preserve">72022-0K010    </t>
  </si>
  <si>
    <t>71013-X1421</t>
  </si>
  <si>
    <t>71014-X1419</t>
  </si>
  <si>
    <t>BAND ASSY, FOLD SEAT STOPPER NO.2 (136B)</t>
  </si>
  <si>
    <t>72356-X1401</t>
  </si>
  <si>
    <t>72226-X1405</t>
  </si>
  <si>
    <t>TOP316</t>
  </si>
  <si>
    <t>CP1-01</t>
  </si>
  <si>
    <t>CB0-02</t>
  </si>
  <si>
    <t>S28CBA-4382</t>
  </si>
  <si>
    <t>TTC035</t>
  </si>
  <si>
    <t>SPH44-4668</t>
  </si>
  <si>
    <t>SPH44-4695</t>
  </si>
  <si>
    <t>72537-X1M11</t>
  </si>
  <si>
    <t xml:space="preserve">71014-0K180    </t>
  </si>
  <si>
    <t>25A-20</t>
  </si>
  <si>
    <t>CE0-25</t>
  </si>
  <si>
    <t>CE0-26</t>
  </si>
  <si>
    <t>PIN,RR SEAT HINGE,N0.1</t>
  </si>
  <si>
    <t xml:space="preserve">SPRING, TORSION, RH                               </t>
  </si>
  <si>
    <t>VC0-04</t>
  </si>
  <si>
    <t>SAN016</t>
  </si>
  <si>
    <t>SOB242</t>
  </si>
  <si>
    <t>72443-X7A04</t>
  </si>
  <si>
    <t>SPH440-OD 4.0 X 293/2 X C (P=114)</t>
  </si>
  <si>
    <t xml:space="preserve">90269-05046    </t>
  </si>
  <si>
    <t>COVER, SEAT TRACK UPR RIAL(FR)</t>
  </si>
  <si>
    <t>PLATE, RECLINING RELEASE ARM,LH</t>
  </si>
  <si>
    <t>COVER, SEAT TRACK UPR RIAL(RR)</t>
  </si>
  <si>
    <t>PIN, VERTICAL ADJUSTER NO.4</t>
  </si>
  <si>
    <t>COVER PROTECTER</t>
  </si>
  <si>
    <t>KEN105</t>
  </si>
  <si>
    <t>SAC003</t>
  </si>
  <si>
    <t>SAC004</t>
  </si>
  <si>
    <t>72504-0K030</t>
  </si>
  <si>
    <t>BB0-01</t>
  </si>
  <si>
    <t>72503-0K010</t>
  </si>
  <si>
    <t>71350-0K050</t>
  </si>
  <si>
    <t>71350-0K060</t>
  </si>
  <si>
    <t>71360-0K050</t>
  </si>
  <si>
    <t xml:space="preserve">PRETON-R337W   </t>
  </si>
  <si>
    <t>TTC034</t>
  </si>
  <si>
    <t xml:space="preserve">S28CBA-4382    </t>
  </si>
  <si>
    <t>72649-0K110</t>
  </si>
  <si>
    <t xml:space="preserve">72401-X7A06    </t>
  </si>
  <si>
    <t xml:space="preserve">72272-0K020    </t>
  </si>
  <si>
    <t xml:space="preserve">F/B SIDE FRAME S/ASSY                             </t>
  </si>
  <si>
    <t xml:space="preserve">BAND ASSY FOLDSEATSTOPPER NO.2                    </t>
  </si>
  <si>
    <t>TRACK ASSY, FR SEAT, INNER RH</t>
  </si>
  <si>
    <t>71821-X1400</t>
  </si>
  <si>
    <t>71821-X1403</t>
  </si>
  <si>
    <t>71821-X1402</t>
  </si>
  <si>
    <t>72115-X1F04</t>
  </si>
  <si>
    <t>72143-X1F05</t>
  </si>
  <si>
    <t>72144-X1F01</t>
  </si>
  <si>
    <t>72456-X1F01</t>
  </si>
  <si>
    <t>LINK SUB-ASSY RR LH OUT</t>
  </si>
  <si>
    <t>SPH440-OD 2.6 X 306/2 X C (P=80)</t>
  </si>
  <si>
    <t xml:space="preserve">72133-X7A00    </t>
  </si>
  <si>
    <t>TTC038</t>
  </si>
  <si>
    <t>TTC040</t>
  </si>
  <si>
    <t>TTC04A</t>
  </si>
  <si>
    <t>TTC050</t>
  </si>
  <si>
    <t>TTC052</t>
  </si>
  <si>
    <t>TTC053</t>
  </si>
  <si>
    <t>TTC055</t>
  </si>
  <si>
    <t>TTC669</t>
  </si>
  <si>
    <t>TTC670</t>
  </si>
  <si>
    <t>LEVER RR SEAT LOCK CONTROL LH</t>
  </si>
  <si>
    <t>BRACKET RR SEAT LOCK LH</t>
  </si>
  <si>
    <t>PLATE SEAT TURN LOCK NO1</t>
  </si>
  <si>
    <t>BRACKET RR SEAT CABLE LH</t>
  </si>
  <si>
    <t>BRACKET, RR SEAT CUSHION HOLDER, RH</t>
  </si>
  <si>
    <t>BRACKET,RR SEAT CUSHION HOLDER,RH</t>
  </si>
  <si>
    <t>MIT133</t>
  </si>
  <si>
    <t>72440-X1402</t>
  </si>
  <si>
    <t xml:space="preserve">72401-X1403    </t>
  </si>
  <si>
    <t xml:space="preserve">89962-X1400    </t>
  </si>
  <si>
    <t xml:space="preserve">89962-X1406    </t>
  </si>
  <si>
    <t xml:space="preserve">89962-X1407    </t>
  </si>
  <si>
    <t xml:space="preserve">92612-X1400    </t>
  </si>
  <si>
    <t xml:space="preserve">89978-X1405    </t>
  </si>
  <si>
    <t xml:space="preserve">91115-X1400    </t>
  </si>
  <si>
    <t xml:space="preserve">72419-X1402    </t>
  </si>
  <si>
    <t xml:space="preserve">72277-X1404    </t>
  </si>
  <si>
    <t xml:space="preserve">72411-X1401    </t>
  </si>
  <si>
    <t>CHU050</t>
  </si>
  <si>
    <t>CP2-01</t>
  </si>
  <si>
    <t>72161-X7A03</t>
  </si>
  <si>
    <t>CB0-04</t>
  </si>
  <si>
    <t>72170-0K070</t>
  </si>
  <si>
    <t>72161-X7A04</t>
  </si>
  <si>
    <t>PLATE RR SEAT LOCK RELESE</t>
  </si>
  <si>
    <t>71823-X7A00</t>
  </si>
  <si>
    <t>72504-X1F06</t>
  </si>
  <si>
    <t>72504-X1F07</t>
  </si>
  <si>
    <t>72110-0D040</t>
  </si>
  <si>
    <t>72130-0D040</t>
  </si>
  <si>
    <t xml:space="preserve">GREAS-MA012    </t>
  </si>
  <si>
    <t>TOP314</t>
  </si>
  <si>
    <t xml:space="preserve">B1120-08735    </t>
  </si>
  <si>
    <t xml:space="preserve">89953-X1401    </t>
  </si>
  <si>
    <t xml:space="preserve">89962-X1401    </t>
  </si>
  <si>
    <t xml:space="preserve">89962-X1402    </t>
  </si>
  <si>
    <t xml:space="preserve">89962-X1417    </t>
  </si>
  <si>
    <t xml:space="preserve">89911-X1F07    </t>
  </si>
  <si>
    <t xml:space="preserve">89911-X1F05    </t>
  </si>
  <si>
    <t xml:space="preserve">72456-X1F05    </t>
  </si>
  <si>
    <t xml:space="preserve">72456-X1F04    </t>
  </si>
  <si>
    <t>RAIL FR OUTER SEAT TRACK UPR RH</t>
  </si>
  <si>
    <t>EF9-01</t>
  </si>
  <si>
    <t>EF9-02</t>
  </si>
  <si>
    <t>EF9-03</t>
  </si>
  <si>
    <t>EF9-04</t>
  </si>
  <si>
    <t>EF9-05</t>
  </si>
  <si>
    <t>FF9-01</t>
  </si>
  <si>
    <t>FF9-02</t>
  </si>
  <si>
    <t>HG9-01</t>
  </si>
  <si>
    <t>HG9-02</t>
  </si>
  <si>
    <t>HG9-03</t>
  </si>
  <si>
    <t>HG9-04</t>
  </si>
  <si>
    <t>CF9-10</t>
  </si>
  <si>
    <t>TTC657</t>
  </si>
  <si>
    <t xml:space="preserve">72520-X1401    </t>
  </si>
  <si>
    <t>ADJUSTER ASSY,RECLINING SEAT,OUTER LH</t>
  </si>
  <si>
    <t xml:space="preserve">TRACK ASSY, OUTER LH                              </t>
  </si>
  <si>
    <t>SPC440C   1.2 X 128/2 X C(P=50)</t>
  </si>
  <si>
    <t>72745-X7A02</t>
  </si>
  <si>
    <t>89953-X7A02</t>
  </si>
  <si>
    <t>89966-X7A03</t>
  </si>
  <si>
    <t>72504-X1F00</t>
  </si>
  <si>
    <t>152-03</t>
  </si>
  <si>
    <t>72503-X1F01</t>
  </si>
  <si>
    <t>152-04</t>
  </si>
  <si>
    <t>72504-X1F01</t>
  </si>
  <si>
    <t>344-01</t>
  </si>
  <si>
    <t>BTS040</t>
  </si>
  <si>
    <t>BTS041</t>
  </si>
  <si>
    <t>BTS042</t>
  </si>
  <si>
    <t>BTS044</t>
  </si>
  <si>
    <t>DP2-03</t>
  </si>
  <si>
    <t>DP2-04</t>
  </si>
  <si>
    <t>72140-0D070</t>
  </si>
  <si>
    <t>71013-X1F05</t>
  </si>
  <si>
    <t>71014-X1F06</t>
  </si>
  <si>
    <t>71013-X1F06</t>
  </si>
  <si>
    <t>71014-X1F05</t>
  </si>
  <si>
    <t>72504-X1F02</t>
  </si>
  <si>
    <t>72110-0D060</t>
  </si>
  <si>
    <t>72130-0D050</t>
  </si>
  <si>
    <t xml:space="preserve">72578-X7A00    </t>
  </si>
  <si>
    <t>TOTAL (box)</t>
  </si>
  <si>
    <t>X1416-FBLH3</t>
  </si>
  <si>
    <t>X1421-FBRH1</t>
  </si>
  <si>
    <t>X1419-FBLH1</t>
  </si>
  <si>
    <t>X1424-FBRH2</t>
  </si>
  <si>
    <t>X1422-FBLH2</t>
  </si>
  <si>
    <t>X1F05-FBRH4</t>
  </si>
  <si>
    <t>X1F06-FBLH4</t>
  </si>
  <si>
    <t>X1F06-FBRH5</t>
  </si>
  <si>
    <t>X1F05-FBLH5</t>
  </si>
  <si>
    <t>PLART RECLITING ADJUSTER LH</t>
  </si>
  <si>
    <t>FR TRACK ASSY  LH  INN</t>
  </si>
  <si>
    <t xml:space="preserve">BRAKE SU -ASSY VERTICAL ADJUSTER FR               </t>
  </si>
  <si>
    <t xml:space="preserve">BRAKE SUB-ASSY VERTICAL ADJUSTER FR               </t>
  </si>
  <si>
    <t>72537-X1C02</t>
  </si>
  <si>
    <t>71918-X1K00</t>
  </si>
  <si>
    <t>CAM RECLINING PAWL LOCK</t>
  </si>
  <si>
    <t>CAP-01</t>
  </si>
  <si>
    <t>CAP-02</t>
  </si>
  <si>
    <t>CAP-03</t>
  </si>
  <si>
    <t>CAP-04</t>
  </si>
  <si>
    <t>CAP-05</t>
  </si>
  <si>
    <t>CAP-06</t>
  </si>
  <si>
    <t>CAP-07</t>
  </si>
  <si>
    <t>CAP-08</t>
  </si>
  <si>
    <t>CFP-09</t>
  </si>
  <si>
    <t>CFP-10</t>
  </si>
  <si>
    <t>CFP-11</t>
  </si>
  <si>
    <t>CFP-12</t>
  </si>
  <si>
    <t>CFP-13</t>
  </si>
  <si>
    <t>CFS-38</t>
  </si>
  <si>
    <t>CFS-39</t>
  </si>
  <si>
    <t>CFS-40</t>
  </si>
  <si>
    <t>CFS-41</t>
  </si>
  <si>
    <t>CFS-42</t>
  </si>
  <si>
    <t>NPC001</t>
  </si>
  <si>
    <t>NIPPECO-LTM</t>
  </si>
  <si>
    <t>GREASE MOLYKOTE G-1060 (16 Kg.)</t>
  </si>
  <si>
    <t>SPC590 1.4 X 571 X 203</t>
  </si>
  <si>
    <t>SPC590 1.6 X 529 X 130</t>
  </si>
  <si>
    <t>72130-0D020</t>
  </si>
  <si>
    <t xml:space="preserve">89966-X7A07    </t>
  </si>
  <si>
    <t>YM28-ECO-DM</t>
  </si>
  <si>
    <t>UPPER RAIL 6 WAY S/A RH INN</t>
  </si>
  <si>
    <t>UPPER RAIL 4 WAY S/A RH INN</t>
  </si>
  <si>
    <t xml:space="preserve">71821-X1403    </t>
  </si>
  <si>
    <t>PLATE RELITING ADJUSTER LWR ARM RH</t>
  </si>
  <si>
    <t>MIT140</t>
  </si>
  <si>
    <t xml:space="preserve">89966-X1F02    </t>
  </si>
  <si>
    <t>TAT700</t>
  </si>
  <si>
    <t>SAN013</t>
  </si>
  <si>
    <t>79133-0K020</t>
  </si>
  <si>
    <t>79134-0K010</t>
  </si>
  <si>
    <t>SPC27-08178</t>
  </si>
  <si>
    <t>SPC44-12128</t>
  </si>
  <si>
    <t>72702-X7A00</t>
  </si>
  <si>
    <t>73191-X1402</t>
  </si>
  <si>
    <t>TS1-03</t>
  </si>
  <si>
    <t>TS1-01</t>
  </si>
  <si>
    <t>TS2-01</t>
  </si>
  <si>
    <t>73192-X1401</t>
  </si>
  <si>
    <t>TS1-02</t>
  </si>
  <si>
    <t>-</t>
  </si>
  <si>
    <t>72516-X7A00</t>
  </si>
  <si>
    <t>72516-X7A01</t>
  </si>
  <si>
    <t>72441-X7A01</t>
  </si>
  <si>
    <t>72442-X7A00</t>
  </si>
  <si>
    <t>72485-X7A00</t>
  </si>
  <si>
    <t>Finish Goods     :</t>
  </si>
  <si>
    <t xml:space="preserve">72401-X7A05    </t>
  </si>
  <si>
    <t>72710-0K030</t>
  </si>
  <si>
    <t>72730-0K030</t>
  </si>
  <si>
    <t>SPH59-16565</t>
  </si>
  <si>
    <t xml:space="preserve">SPH590-OD 1.6 X 565 X C (P=132                    </t>
  </si>
  <si>
    <t>72441-X1B01</t>
  </si>
  <si>
    <t>SOB253</t>
  </si>
  <si>
    <t>72441-X1C01</t>
  </si>
  <si>
    <t>SOB254</t>
  </si>
  <si>
    <t>ST4-19</t>
  </si>
  <si>
    <t>72108-X1F10</t>
  </si>
  <si>
    <t xml:space="preserve">72142-X1701    </t>
  </si>
  <si>
    <t xml:space="preserve">72145-X1703    </t>
  </si>
  <si>
    <t>345-08</t>
  </si>
  <si>
    <t xml:space="preserve">72143-X1704    </t>
  </si>
  <si>
    <t>TOP319</t>
  </si>
  <si>
    <t xml:space="preserve">SPC440 1.4 X 436 X C (P=76)                       </t>
  </si>
  <si>
    <t>BRACKET FR SEAT BELT ANCOR LH</t>
  </si>
  <si>
    <t>LINK VERTICAL TRAVEL NO1</t>
  </si>
  <si>
    <t>PIPE F=12.7 T=1.2 L=848 MM</t>
  </si>
  <si>
    <t>PIPE F22.2 T=2.0 L=544</t>
  </si>
  <si>
    <t>73191-X1F02</t>
  </si>
  <si>
    <t>YC0-05</t>
  </si>
  <si>
    <t>72130-0D060</t>
  </si>
  <si>
    <t>025</t>
  </si>
  <si>
    <t>026</t>
  </si>
  <si>
    <t>027</t>
  </si>
  <si>
    <t>028</t>
  </si>
  <si>
    <t>029</t>
  </si>
  <si>
    <t>030</t>
  </si>
  <si>
    <t>031</t>
  </si>
  <si>
    <t>032</t>
  </si>
  <si>
    <t>RAIL S/ASSY FR OUTER S/T LWR RH</t>
  </si>
  <si>
    <t>RAIL S/ASSY FR INNER S/T LWR RH</t>
  </si>
  <si>
    <t>TTC674</t>
  </si>
  <si>
    <t xml:space="preserve">72356-X1401    </t>
  </si>
  <si>
    <t>TFC006</t>
  </si>
  <si>
    <t>TFC007</t>
  </si>
  <si>
    <t>TFC008</t>
  </si>
  <si>
    <t>TFC009</t>
  </si>
  <si>
    <t>TFC010</t>
  </si>
  <si>
    <t>24B-21</t>
  </si>
  <si>
    <t>ZA0-20</t>
  </si>
  <si>
    <t>ZB0-04</t>
  </si>
  <si>
    <t>ZB0-05</t>
  </si>
  <si>
    <t>SPH440-OD 1.8 X 220/2 X C (P=160)</t>
  </si>
  <si>
    <t>SPH440-OD 3.2 X 297/2 X C (P=114)</t>
  </si>
  <si>
    <t>FR LWR ARM LH OUT/INN PWR</t>
  </si>
  <si>
    <t>CF9-05</t>
  </si>
  <si>
    <t>72103-X7A03</t>
  </si>
  <si>
    <t>CF9-06</t>
  </si>
  <si>
    <t>72102-X7A00</t>
  </si>
  <si>
    <t>71875-X7A00</t>
  </si>
  <si>
    <t>BRACKET,FR OUTER SEAT TRACK,LWR RR RH</t>
  </si>
  <si>
    <t>89966-X1403</t>
  </si>
  <si>
    <t>72108-X1403</t>
  </si>
  <si>
    <t>PARKEM BC30P (PK-BC30P) ( 18 Kg. )</t>
  </si>
  <si>
    <t>PRETON R-337W  ( 18 Liter )</t>
  </si>
  <si>
    <t xml:space="preserve">SPH440-OD 1.8 X 314 X C(P=112)                    </t>
  </si>
  <si>
    <t xml:space="preserve">SPH440-OD 2.0 X 347 X C(P=118)                    </t>
  </si>
  <si>
    <t>ETT002</t>
  </si>
  <si>
    <t>72503-X7A02</t>
  </si>
  <si>
    <t>72504-X1F05</t>
  </si>
  <si>
    <t>ARM SUB-ASSY INNER RH</t>
  </si>
  <si>
    <t>BTS078</t>
  </si>
  <si>
    <t>73214-0K010</t>
  </si>
  <si>
    <t>D</t>
  </si>
  <si>
    <t>E</t>
  </si>
  <si>
    <t>F</t>
  </si>
  <si>
    <t>G</t>
  </si>
  <si>
    <t>1 OCTOBER 2010</t>
  </si>
  <si>
    <t>Type</t>
  </si>
  <si>
    <t>Sub</t>
  </si>
  <si>
    <t>02 Shooter 1</t>
  </si>
  <si>
    <t>72522-X1400</t>
  </si>
  <si>
    <t>72523-X1404</t>
  </si>
  <si>
    <t>72524-X1404</t>
  </si>
  <si>
    <t>79121-0K010</t>
  </si>
  <si>
    <t>79481-0K010</t>
  </si>
  <si>
    <t>72093-X7A00</t>
  </si>
  <si>
    <t>72094-X7A00</t>
  </si>
  <si>
    <t>72401-X7A02</t>
  </si>
  <si>
    <t>72401-X7A09</t>
  </si>
  <si>
    <t>72401-X7A10</t>
  </si>
  <si>
    <t>72702-X7A01</t>
  </si>
  <si>
    <t>HOOK, RR SEAT CUSHION LOCK</t>
  </si>
  <si>
    <t xml:space="preserve">72440-X1402    </t>
  </si>
  <si>
    <t xml:space="preserve">72440-X1401    </t>
  </si>
  <si>
    <t xml:space="preserve">72404-X1400    </t>
  </si>
  <si>
    <t xml:space="preserve">FR SIDE FRAME LH SEAT INNER MNL                   </t>
  </si>
  <si>
    <t>FRAME RR SEAT BACK SIDE RH</t>
  </si>
  <si>
    <t>ZB0-06</t>
  </si>
  <si>
    <t>ZB0-07</t>
  </si>
  <si>
    <t>FRAME RR SEAT BACK SIDE LH</t>
  </si>
  <si>
    <t>PLATE RECLINING ADJUSTER RH</t>
  </si>
  <si>
    <t>BKT FR OUT SEAT TRACK UPR PAIL LH</t>
  </si>
  <si>
    <t>BRACK FR INNER SEAT TRACK LWR RR LH</t>
  </si>
  <si>
    <t>BKT, FR INN SEAT TRACK UPR RAIL, RH</t>
  </si>
  <si>
    <t>BKT, FR INN SEAT TRACK UPR RAIL, LH</t>
  </si>
  <si>
    <t>72141-X1401</t>
  </si>
  <si>
    <t>FRAME S/A FR SEAT BACK LH</t>
  </si>
  <si>
    <t>71013-0K340</t>
  </si>
  <si>
    <t>BWT001</t>
  </si>
  <si>
    <t>BWT002</t>
  </si>
  <si>
    <t>RR HINGE ASSY RH OUT</t>
  </si>
  <si>
    <t xml:space="preserve">72409-0K020    </t>
  </si>
  <si>
    <t xml:space="preserve">71350-0K010    </t>
  </si>
  <si>
    <t xml:space="preserve">71350-0K020    </t>
  </si>
  <si>
    <t>72507-0K010</t>
  </si>
  <si>
    <t xml:space="preserve">71360-0K010    </t>
  </si>
  <si>
    <t xml:space="preserve">71360-0K020    </t>
  </si>
  <si>
    <t>FR LWR ARM S/A LIF LH INN</t>
  </si>
  <si>
    <t>LINK SUB-ASSY FR SEAT ADJUSTER</t>
  </si>
  <si>
    <t>BELT ANCHOR BKT S/B ASSY</t>
  </si>
  <si>
    <t>BKT PAINT　ASSY</t>
  </si>
  <si>
    <t>SPH590-OD 4.0 X 300/2 X C(P=105)</t>
  </si>
  <si>
    <t xml:space="preserve">72132-X1401    </t>
  </si>
  <si>
    <t xml:space="preserve">72261-X1409    </t>
  </si>
  <si>
    <t>YC0-06</t>
  </si>
  <si>
    <t>72120-0D020</t>
  </si>
  <si>
    <t>YC0-08</t>
  </si>
  <si>
    <t>YC0-09</t>
  </si>
  <si>
    <t>72140-0D020</t>
  </si>
  <si>
    <t>SAN012</t>
  </si>
  <si>
    <t>73192-X1F03</t>
  </si>
  <si>
    <t>YC0-11</t>
  </si>
  <si>
    <t>YC0-12</t>
  </si>
  <si>
    <t>72140-0D050</t>
  </si>
  <si>
    <t>72426-X1B01</t>
  </si>
  <si>
    <t>BASE,RR SEAT LOCK,LH</t>
  </si>
  <si>
    <t>SPRING,RR SEAT CUSHION N0.4</t>
  </si>
  <si>
    <t>PIN GEAR ASSY LH</t>
  </si>
  <si>
    <t>MIT134</t>
  </si>
  <si>
    <t xml:space="preserve">72641-0K020    </t>
  </si>
  <si>
    <t>AOY001</t>
  </si>
  <si>
    <t xml:space="preserve">D014-1    </t>
  </si>
  <si>
    <t>72140-0K020</t>
  </si>
  <si>
    <t>FR SEAT TRACK ASSY INNER LH (6W)</t>
  </si>
  <si>
    <t>TRACK ASSY ,F/S INNER LH</t>
  </si>
  <si>
    <t>72110-X1427</t>
  </si>
  <si>
    <t>CTI-20</t>
  </si>
  <si>
    <t>72140-X1425</t>
  </si>
  <si>
    <t>CTO-22</t>
  </si>
  <si>
    <t>72120-X1424</t>
  </si>
  <si>
    <t>CTI-23</t>
  </si>
  <si>
    <t>72130-X1428</t>
  </si>
  <si>
    <t>CTO-25</t>
  </si>
  <si>
    <t>72110-X1428</t>
  </si>
  <si>
    <t>CTI-24</t>
  </si>
  <si>
    <t>72140-X1426</t>
  </si>
  <si>
    <t>CTO-26</t>
  </si>
  <si>
    <t>72120-X1425</t>
  </si>
  <si>
    <t>CTI-27</t>
  </si>
  <si>
    <t>72130-X1429</t>
  </si>
  <si>
    <t>CTO-29</t>
  </si>
  <si>
    <t>72110-X1429</t>
  </si>
  <si>
    <t>CTI-28</t>
  </si>
  <si>
    <t>72140-X1427</t>
  </si>
  <si>
    <t>CTO-30</t>
  </si>
  <si>
    <t>72120-X1426</t>
  </si>
  <si>
    <t>SEAT TRACK RH LIF INN</t>
  </si>
  <si>
    <t>SEAT TRACK LH NML OUT</t>
  </si>
  <si>
    <t>PIN RR SEAT HINGE</t>
  </si>
  <si>
    <t>72739-X7A02</t>
  </si>
  <si>
    <t>TILT SUB-ASSY  RH INN PWR</t>
  </si>
  <si>
    <t>CA8-S4</t>
  </si>
  <si>
    <t>TILT SUB-ASSY  LH INN PWR</t>
  </si>
  <si>
    <t>CA8-S5</t>
  </si>
  <si>
    <t>FEAME, FR SEAT CUSHION</t>
  </si>
  <si>
    <t>BAR, ADJUSTER TORSIO</t>
  </si>
  <si>
    <t>72120-0D040</t>
  </si>
  <si>
    <t>72140-0D040</t>
  </si>
  <si>
    <t xml:space="preserve">72140-X1701    </t>
  </si>
  <si>
    <t xml:space="preserve">72110-02110    </t>
  </si>
  <si>
    <t xml:space="preserve">72120-02170    </t>
  </si>
  <si>
    <t xml:space="preserve">72110-02100    </t>
  </si>
  <si>
    <t>MIZ017</t>
  </si>
  <si>
    <t xml:space="preserve">71821-X1F00    </t>
  </si>
  <si>
    <t>MIZ018</t>
  </si>
  <si>
    <t>BRACKET, SEAT TRACK HANDLE SUPPORT, RH</t>
  </si>
  <si>
    <t>BRACKET, SEAT TRACK HANDLE SUPPORT, LH</t>
  </si>
  <si>
    <t>BRACKET, CUSHION FRAME</t>
  </si>
  <si>
    <t>BRACKET, SEAT TRACK, NO.2</t>
  </si>
  <si>
    <t>72959-0K010</t>
  </si>
  <si>
    <t>STOCK CARD TBSM.</t>
  </si>
  <si>
    <t>On  30  April  2010</t>
  </si>
  <si>
    <t>PART RECEIVE  30-4-10 (pcs.)</t>
  </si>
  <si>
    <t>Toyota Boshoku Siam Metal ( Thailand ) Co., Ltd.</t>
  </si>
  <si>
    <t>Amount (THB)</t>
  </si>
  <si>
    <t xml:space="preserve">72455-X1F02    </t>
  </si>
  <si>
    <t xml:space="preserve">72510-X1401    </t>
  </si>
  <si>
    <t>SPC980-DU 1.4 X 381 X 123</t>
  </si>
  <si>
    <t>SPC980-DU 1.4 X 417 X 123</t>
  </si>
  <si>
    <t>SPH440-OD 2.0 X 350 X 115</t>
  </si>
  <si>
    <t>SPH440-OD 2.6 X 305 X 90</t>
  </si>
  <si>
    <t>NUT, WELD</t>
  </si>
  <si>
    <t>BRKT S/A</t>
  </si>
  <si>
    <t>SCREW S/A</t>
  </si>
  <si>
    <t>STOPPER S/A</t>
  </si>
  <si>
    <t>TFC001</t>
  </si>
  <si>
    <t>89962-X1060</t>
  </si>
  <si>
    <t>ROD,RR SEAT LOCK</t>
  </si>
  <si>
    <t>SHI165</t>
  </si>
  <si>
    <t>SHI168</t>
  </si>
  <si>
    <t>SPRING SPRIAL</t>
  </si>
  <si>
    <t xml:space="preserve">72510-X1M15 </t>
  </si>
  <si>
    <t xml:space="preserve">72520-X1M16  </t>
  </si>
  <si>
    <t xml:space="preserve">72507-0K010-FI </t>
  </si>
  <si>
    <t xml:space="preserve">79128-0K010    </t>
  </si>
  <si>
    <t>GUIDE,FR SEAT TRACK ROLLER</t>
  </si>
  <si>
    <t>TTC031</t>
  </si>
  <si>
    <t xml:space="preserve">72611-0K060    </t>
  </si>
  <si>
    <t xml:space="preserve">72611-0K090    </t>
  </si>
  <si>
    <t xml:space="preserve">72611-0K100    </t>
  </si>
  <si>
    <t xml:space="preserve">72611-0K110    </t>
  </si>
  <si>
    <t xml:space="preserve">72612-0K060    </t>
  </si>
  <si>
    <t>ZZ0-05</t>
  </si>
  <si>
    <t>ZZ0-06</t>
  </si>
  <si>
    <t>PLATE RECLINING ADJUSTER LH</t>
  </si>
  <si>
    <t>BAR, ADJUSTER TORSION, RH</t>
  </si>
  <si>
    <t>ARM, RECLINING ADJUSTER, LWR RH (M6)</t>
  </si>
  <si>
    <t>PLATE, RECLINING ADJUSTER LWR ARM, RH (MNL)</t>
  </si>
  <si>
    <t>PLATE, RECLINING ADJUSTER LWR ARM, RH (PWR)</t>
  </si>
  <si>
    <t>SPRING SPIRAL (MNL)</t>
  </si>
  <si>
    <t>SPRING, RR SEAT BACK LOCK, LH</t>
  </si>
  <si>
    <t>PIN, RR SEAT RECLINING HINGE</t>
  </si>
  <si>
    <t>LINK, VERTICAL TRAVEL NO.1</t>
  </si>
  <si>
    <t>LINK, VERTICAL TRAVEL NO.4</t>
  </si>
  <si>
    <t>BD0-06</t>
  </si>
  <si>
    <t>BD0-07</t>
  </si>
  <si>
    <t>BD0-08</t>
  </si>
  <si>
    <t xml:space="preserve">71332-0K020    </t>
  </si>
  <si>
    <t xml:space="preserve">79030-0K010    </t>
  </si>
  <si>
    <t xml:space="preserve">79040-0K010    </t>
  </si>
  <si>
    <t>JA0-01</t>
  </si>
  <si>
    <t xml:space="preserve">78960-0K020    </t>
  </si>
  <si>
    <t>parts_no</t>
  </si>
  <si>
    <t>back_no</t>
  </si>
  <si>
    <t xml:space="preserve">72448-X7A00    </t>
  </si>
  <si>
    <t xml:space="preserve">72469-X7A00    </t>
  </si>
  <si>
    <t xml:space="preserve">89923-X7A00    </t>
  </si>
  <si>
    <t xml:space="preserve">72203-X7A00    </t>
  </si>
  <si>
    <t xml:space="preserve">72204-X7A00    </t>
  </si>
  <si>
    <t xml:space="preserve">72777-X7A01    </t>
  </si>
  <si>
    <t xml:space="preserve">72441-X7A00    </t>
  </si>
  <si>
    <t xml:space="preserve">72291-X7A00    </t>
  </si>
  <si>
    <t xml:space="preserve">72291-X7A02    </t>
  </si>
  <si>
    <t>CD0-10</t>
  </si>
  <si>
    <t>CD0-12</t>
  </si>
  <si>
    <t xml:space="preserve">72133-X7A01    </t>
  </si>
  <si>
    <t xml:space="preserve">72134-X7A01    </t>
  </si>
  <si>
    <t xml:space="preserve">72131-X7A00    </t>
  </si>
  <si>
    <t>PIN VERTICAL ADJUSTER NO.1</t>
  </si>
  <si>
    <t>PIN FR SEAT ADJUSTER NO.2</t>
  </si>
  <si>
    <t>LINK SUB-ASSY</t>
  </si>
  <si>
    <t>003</t>
  </si>
  <si>
    <t>004</t>
  </si>
  <si>
    <t>005</t>
  </si>
  <si>
    <t>006</t>
  </si>
  <si>
    <t>007</t>
  </si>
  <si>
    <t>FR SEAT TRACK RH SEAT OUTER STD MNL 4 WAY</t>
  </si>
  <si>
    <t>FR SEAT TRACK RH SEAT INNER STD MNL</t>
  </si>
  <si>
    <t>LEG NO1 SEAT INNER</t>
  </si>
  <si>
    <t>72110-0D070</t>
  </si>
  <si>
    <t>72130-0D070</t>
  </si>
  <si>
    <t>FR LWR ARM LH OUT/INN PWR 4 WAY</t>
  </si>
  <si>
    <t>SPH440-OD 3.2 X 235/2 X C(P=122)</t>
  </si>
  <si>
    <t>SPH44-40288</t>
  </si>
  <si>
    <t>SPH59-18441</t>
  </si>
  <si>
    <t>SPH59-18510</t>
  </si>
  <si>
    <t>SPH59-20450</t>
  </si>
  <si>
    <t>SPH59-23407</t>
  </si>
  <si>
    <t>FR LWR ARM RH SEAT OUTER MNL 6 WAY</t>
  </si>
  <si>
    <t>FR LWR ARM RH SEAT INNER MNL 6 WAY</t>
  </si>
  <si>
    <t xml:space="preserve">72486-X7A00    </t>
  </si>
  <si>
    <t xml:space="preserve">71336-0K030    </t>
  </si>
  <si>
    <t xml:space="preserve">72093-0K020    </t>
  </si>
  <si>
    <t xml:space="preserve">72094-0K020    </t>
  </si>
  <si>
    <t xml:space="preserve">72647-0K040    </t>
  </si>
  <si>
    <t xml:space="preserve">72648-0K040    </t>
  </si>
  <si>
    <t>FELT</t>
  </si>
  <si>
    <t>72107-X1F07</t>
  </si>
  <si>
    <t>ST4-18</t>
  </si>
  <si>
    <t xml:space="preserve">Grand Total Q'ty </t>
  </si>
  <si>
    <t>TST279</t>
  </si>
  <si>
    <t>TST280</t>
  </si>
  <si>
    <t>72649-0K120</t>
  </si>
  <si>
    <t>AA0-14</t>
  </si>
  <si>
    <t xml:space="preserve">71371-X1F04    </t>
  </si>
  <si>
    <t>TRACK ASSY, FR SAET, INNER RH</t>
  </si>
  <si>
    <t>TRACK ASSY, FR SAET, INNER LH</t>
  </si>
  <si>
    <t>TRACK ASSY, FR SEAT,OUTER LH</t>
  </si>
  <si>
    <t>TRACK ASSY, FR SEAT,OUTER RH</t>
  </si>
  <si>
    <t>PLATE FR SEAT BELT ANCHOR</t>
  </si>
  <si>
    <t>PLATE,RR SEAT CUSHION LEG LOCK,RH</t>
  </si>
  <si>
    <t>PLATE,RR SEAT CUSHION LEG LOCK,LH</t>
  </si>
  <si>
    <t>MIZ024</t>
  </si>
  <si>
    <t>72145-X7A03</t>
  </si>
  <si>
    <t>MIZ028</t>
  </si>
  <si>
    <t>72261-X1F07</t>
  </si>
  <si>
    <t>KISDM-KRC28</t>
  </si>
  <si>
    <t>Kiswel-KR KC-28 1.2MM (250Kg P/Pack)</t>
  </si>
  <si>
    <t>U</t>
  </si>
  <si>
    <t>DATA STOCK ALL</t>
  </si>
  <si>
    <t>STOCK TTKL</t>
  </si>
  <si>
    <t>STOCK ARST</t>
  </si>
  <si>
    <t>INV 200904</t>
  </si>
  <si>
    <t>STOCK</t>
  </si>
  <si>
    <t>Q'TY K/B</t>
  </si>
  <si>
    <t>72612-0K010</t>
  </si>
  <si>
    <t>79205-0K010</t>
  </si>
  <si>
    <t>79206-0K010</t>
  </si>
  <si>
    <t>72129-X7A00</t>
  </si>
  <si>
    <t>72265-X7A01</t>
  </si>
  <si>
    <t>72265-X7A02</t>
  </si>
  <si>
    <t>TTC594</t>
  </si>
  <si>
    <t>71350-0K010</t>
  </si>
  <si>
    <t>KEN095</t>
  </si>
  <si>
    <t>ZA0-08</t>
  </si>
  <si>
    <t>FR SEAT TRACK RH SEAT OUTER PWR</t>
  </si>
  <si>
    <t>FR SEAT TRACK RH SEAT INNER  PWR 4 WAY</t>
  </si>
  <si>
    <t>FR SEAT TRACK LH SEAT INNER  PWR 4 WAY</t>
  </si>
  <si>
    <t>TTC005</t>
  </si>
  <si>
    <t xml:space="preserve">72650-0K010    </t>
  </si>
  <si>
    <t xml:space="preserve">72650-0K050    </t>
  </si>
  <si>
    <t>JA0-03</t>
  </si>
  <si>
    <t>CBT006</t>
  </si>
  <si>
    <t xml:space="preserve">72507-0K010-E1 </t>
  </si>
  <si>
    <t>030-05</t>
  </si>
  <si>
    <t>SOB218</t>
  </si>
  <si>
    <t xml:space="preserve">72404-X1408    </t>
  </si>
  <si>
    <t>MIT146</t>
  </si>
  <si>
    <t xml:space="preserve">72404-X1409    </t>
  </si>
  <si>
    <t xml:space="preserve">72145-X7A03    </t>
  </si>
  <si>
    <t xml:space="preserve">72146-X7A02    </t>
  </si>
  <si>
    <t xml:space="preserve">72140-0K010    </t>
  </si>
  <si>
    <t>FR SEAT TRACK RAIL PWR LH OUT</t>
  </si>
  <si>
    <t>ST6-03</t>
  </si>
  <si>
    <t>SAFETY STOCK YDT (pcs.)</t>
  </si>
  <si>
    <t>PRETON R-337W</t>
  </si>
  <si>
    <t>OILFZ-8101</t>
  </si>
  <si>
    <t>IMP001</t>
  </si>
  <si>
    <t>IMP002</t>
  </si>
  <si>
    <t>IMP003</t>
  </si>
  <si>
    <t>IMP004</t>
  </si>
  <si>
    <t>IMP005</t>
  </si>
  <si>
    <t>IMP006</t>
  </si>
  <si>
    <t>IMP007</t>
  </si>
  <si>
    <t>IMP008</t>
  </si>
  <si>
    <t>IMP009</t>
  </si>
  <si>
    <t>IMP010</t>
  </si>
  <si>
    <t>IMP011</t>
  </si>
  <si>
    <t xml:space="preserve">73192-X1F07    </t>
  </si>
  <si>
    <t xml:space="preserve">72455-X1F04    </t>
  </si>
  <si>
    <t xml:space="preserve">SEAT TRACK RH LIF INN </t>
  </si>
  <si>
    <t>72275-X1F00</t>
  </si>
  <si>
    <t>72275-X1F04</t>
  </si>
  <si>
    <t>Q'TY PCS</t>
  </si>
  <si>
    <t>NG</t>
  </si>
  <si>
    <t>TOTAL (PCS)</t>
  </si>
  <si>
    <t>SEAT TRACK PWR 8 WAY OUTER RH</t>
  </si>
  <si>
    <t>SEAT TRACK PWR 8 WAY OUTER LH</t>
  </si>
  <si>
    <t>ST3-07</t>
  </si>
  <si>
    <t>72103-X1405</t>
  </si>
  <si>
    <t>ST3-08</t>
  </si>
  <si>
    <t>CRC-56</t>
  </si>
  <si>
    <t>HA0-08</t>
  </si>
  <si>
    <t>345-12</t>
  </si>
  <si>
    <t xml:space="preserve">72110-0D020    </t>
  </si>
  <si>
    <t>YC0-07</t>
  </si>
  <si>
    <t xml:space="preserve">72120-0D020    </t>
  </si>
  <si>
    <t>YC0-10</t>
  </si>
  <si>
    <t xml:space="preserve">72140-0D020    </t>
  </si>
  <si>
    <t>MIZ013</t>
  </si>
  <si>
    <t xml:space="preserve">72261-X1F05    </t>
  </si>
  <si>
    <t xml:space="preserve">72145-X1F02    </t>
  </si>
  <si>
    <t>SOB239</t>
  </si>
  <si>
    <t>02 Shooter 2</t>
  </si>
  <si>
    <t>02 Shooter 3</t>
  </si>
  <si>
    <t>72108-X1717</t>
  </si>
  <si>
    <t>PPM001</t>
  </si>
  <si>
    <t>AOY006</t>
  </si>
  <si>
    <t>MIZ031</t>
  </si>
  <si>
    <t>72517-X1K00</t>
  </si>
  <si>
    <t>MIZ032</t>
  </si>
  <si>
    <t>72518-X1K00</t>
  </si>
  <si>
    <t>SOB256</t>
  </si>
  <si>
    <t>72577-X1B00</t>
  </si>
  <si>
    <t>SOB257</t>
  </si>
  <si>
    <t>72577-X1B01</t>
  </si>
  <si>
    <t>MIT161</t>
  </si>
  <si>
    <t>72519-X1K03</t>
  </si>
  <si>
    <t>MIT162</t>
  </si>
  <si>
    <t>72519-X1K04</t>
  </si>
  <si>
    <t>MIT164</t>
  </si>
  <si>
    <t>89911-X1B04</t>
  </si>
  <si>
    <t>PIPE F=12 T=0.8 L=735 FR MNL</t>
  </si>
  <si>
    <t>AP1-17</t>
  </si>
  <si>
    <t>RAIL FR SEAT TRACK UPR OUTSIDE OUT LH</t>
  </si>
  <si>
    <t xml:space="preserve">72702-X7A00    </t>
  </si>
  <si>
    <t xml:space="preserve">72155-X7A02    </t>
  </si>
  <si>
    <t xml:space="preserve">72443-X7A03    </t>
  </si>
  <si>
    <t>Yarnapund Daiso ( Thailand ) Co., Ltd.</t>
  </si>
  <si>
    <t>ARST. ( Thailand ) Co., Ltd.</t>
  </si>
  <si>
    <t>Date.</t>
  </si>
  <si>
    <t>TTC654</t>
  </si>
  <si>
    <t xml:space="preserve">89953-X1404    </t>
  </si>
  <si>
    <t xml:space="preserve">73197-0K010    </t>
  </si>
  <si>
    <t>ET-S5</t>
  </si>
  <si>
    <t>72104-X1V10</t>
  </si>
  <si>
    <t>RAIL INN</t>
  </si>
  <si>
    <t>ET-S6</t>
  </si>
  <si>
    <t>UPR RIAL RH</t>
  </si>
  <si>
    <t>ET-S7</t>
  </si>
  <si>
    <t>UPR RIAL LH</t>
  </si>
  <si>
    <t>ET-S1</t>
  </si>
  <si>
    <t>72101-X1V16</t>
  </si>
  <si>
    <t>FR BKT RH INN</t>
  </si>
  <si>
    <t>ET-S2</t>
  </si>
  <si>
    <t>72102-X1V13</t>
  </si>
  <si>
    <t>FR BKT LH INN</t>
  </si>
  <si>
    <t>ET-S3</t>
  </si>
  <si>
    <t>72101-X1V17</t>
  </si>
  <si>
    <t>FR BKT RH OUT</t>
  </si>
  <si>
    <t>ET-S4</t>
  </si>
  <si>
    <t>FR BKT LH OUT</t>
  </si>
  <si>
    <t>EA-S1</t>
  </si>
  <si>
    <t>LINK SUB-ASSY RR RH INN</t>
  </si>
  <si>
    <t>EA-S2</t>
  </si>
  <si>
    <t>LINK SUB-ASSY RR LH INN</t>
  </si>
  <si>
    <t>EA-S3</t>
  </si>
  <si>
    <t>LINK SUB-ASSY RR RH OUT</t>
  </si>
  <si>
    <t>EA-S4</t>
  </si>
  <si>
    <t>PLATE RECLINING RELEASE ARM,RH</t>
  </si>
  <si>
    <t>PLATE RECLINING RELEASE ARM,LH</t>
  </si>
  <si>
    <t>72110-X1411</t>
  </si>
  <si>
    <t>72130-X1412</t>
  </si>
  <si>
    <t>72130-X1413</t>
  </si>
  <si>
    <t>72120-X1410</t>
  </si>
  <si>
    <t>SAN015</t>
  </si>
  <si>
    <t>PIN,VERTICAL ADJUSTER, NO.1</t>
  </si>
  <si>
    <t>MIZ029</t>
  </si>
  <si>
    <t>71363-X1C00</t>
  </si>
  <si>
    <t>MIZ030</t>
  </si>
  <si>
    <t>75298-X1F00</t>
  </si>
  <si>
    <t>MIZ033</t>
  </si>
  <si>
    <t>72155-X1B01</t>
  </si>
  <si>
    <t>MIZ034</t>
  </si>
  <si>
    <t>72156-X1B00</t>
  </si>
  <si>
    <t>MIZ035</t>
  </si>
  <si>
    <t>79914-X1400</t>
  </si>
  <si>
    <t>MIZ036</t>
  </si>
  <si>
    <t>HYS009</t>
  </si>
  <si>
    <t>HAN004</t>
  </si>
  <si>
    <t>HAN006</t>
  </si>
  <si>
    <t>71385-0K040</t>
  </si>
  <si>
    <t>71385-0K050</t>
  </si>
  <si>
    <t>71386-0K010</t>
  </si>
  <si>
    <t>71386-0K030</t>
  </si>
  <si>
    <t>TST278</t>
  </si>
  <si>
    <t>ATTN  :  K. TIK ,Veerasak  ( TBSM )</t>
  </si>
  <si>
    <t>On  31 Aug  2010</t>
  </si>
  <si>
    <t xml:space="preserve">         PART RECEIVE 31-8-10 </t>
  </si>
  <si>
    <t>YARNAPUND DAISO(THAILAND)CO.,LTD</t>
  </si>
  <si>
    <t>TOYOTA BOSHOKU SIAM METAL(THAILAND)CO.,LTD</t>
  </si>
  <si>
    <t>31/8/2010</t>
  </si>
  <si>
    <t xml:space="preserve">72655-0K020    </t>
  </si>
  <si>
    <t>SPH27-18158</t>
  </si>
  <si>
    <t>SPH270C-OD 1.8 X 158 X C</t>
  </si>
  <si>
    <t>UPPER RAIL 6 WAY S/A RH OUT</t>
  </si>
  <si>
    <t>RR HINGE ASSY RH INN</t>
  </si>
  <si>
    <t>RR HINGE ASSY LH OUT</t>
  </si>
  <si>
    <t>RR HINGE ASSY LH INN</t>
  </si>
  <si>
    <t>RR LOCK ASSY RH OUT</t>
  </si>
  <si>
    <t>RR LOCK ASSY RH INN</t>
  </si>
  <si>
    <t>TTC014</t>
  </si>
  <si>
    <t xml:space="preserve">T009-3    </t>
  </si>
  <si>
    <t>TTC500</t>
  </si>
  <si>
    <t>TTC501</t>
  </si>
  <si>
    <t>TTC502</t>
  </si>
  <si>
    <t>TTC503</t>
  </si>
  <si>
    <t>TTC504</t>
  </si>
  <si>
    <t>TTC505</t>
  </si>
  <si>
    <t>TTC506</t>
  </si>
  <si>
    <t>TTC507</t>
  </si>
  <si>
    <t>TTC508</t>
  </si>
  <si>
    <t>TTC510</t>
  </si>
  <si>
    <t>72503-X1F05</t>
  </si>
  <si>
    <t xml:space="preserve">SPRING                                            </t>
  </si>
  <si>
    <t>LEG S/ASSY RR RH</t>
  </si>
  <si>
    <t>LEG S/ASSY RR LH</t>
  </si>
  <si>
    <t>LOOP HANDLE</t>
  </si>
  <si>
    <t>SOB200</t>
  </si>
  <si>
    <t>HA0-05</t>
  </si>
  <si>
    <t xml:space="preserve">71336-0K020    </t>
  </si>
  <si>
    <t xml:space="preserve">72611-0K010    </t>
  </si>
  <si>
    <t xml:space="preserve">72612-0K010    </t>
  </si>
  <si>
    <t>PIN VERTICAL ADJUSTER NO1</t>
  </si>
  <si>
    <t>TTC006</t>
  </si>
  <si>
    <t>TTC007</t>
  </si>
  <si>
    <t>TTC010</t>
  </si>
  <si>
    <t>TTC011</t>
  </si>
  <si>
    <t>BKT FR OUT SEAT TRACK UPR RAIL RH</t>
  </si>
  <si>
    <t>BKT FR OUT SEAT TRACK UPR RAIL LH</t>
  </si>
  <si>
    <t>PIN FR SEAT LOCATION</t>
  </si>
  <si>
    <t>PIN</t>
  </si>
  <si>
    <t>MIT123</t>
  </si>
  <si>
    <t>MIT126</t>
  </si>
  <si>
    <t>MIT129</t>
  </si>
  <si>
    <t xml:space="preserve">FR SEAT TRACK RH SEAT INNER PWR                   </t>
  </si>
  <si>
    <t xml:space="preserve">FR SEAT TRACK LH SEAT INNER PWR                   </t>
  </si>
  <si>
    <t xml:space="preserve">HANDLE, SEAT TRACK ADJUSTING                      </t>
  </si>
  <si>
    <t xml:space="preserve">72504-X1F05    </t>
  </si>
  <si>
    <t xml:space="preserve">78960-0K060    </t>
  </si>
  <si>
    <t>JA0-05</t>
  </si>
  <si>
    <t>89953-X1401-00</t>
  </si>
  <si>
    <t>72507-0K010-B0</t>
  </si>
  <si>
    <t>CA8-S6</t>
  </si>
  <si>
    <t xml:space="preserve">LINK SUB-ASSY  RR LH INN </t>
  </si>
  <si>
    <t>CA8-S7</t>
  </si>
  <si>
    <t xml:space="preserve">LINK SUB-ASSY  FR </t>
  </si>
  <si>
    <t>CA8-S8</t>
  </si>
  <si>
    <t>LINK SUB-ASSY  RR RH OUT MNL</t>
  </si>
  <si>
    <t>CA8-S9</t>
  </si>
  <si>
    <t xml:space="preserve">72503-0K030    </t>
  </si>
  <si>
    <t>72130-02110</t>
  </si>
  <si>
    <t>344-03</t>
  </si>
  <si>
    <t>72107-X1419</t>
  </si>
  <si>
    <t>72107-X1420</t>
  </si>
  <si>
    <t>72105-X1414</t>
  </si>
  <si>
    <t>72105-X1413</t>
  </si>
  <si>
    <t>B1120-08910</t>
  </si>
  <si>
    <t>PATCH,SEAT FRAME</t>
  </si>
  <si>
    <t>72513-X1F00</t>
  </si>
  <si>
    <t>ROD SUB-ASSY, RECLINING CONNECTING</t>
  </si>
  <si>
    <t>79030-0K010-C0</t>
  </si>
  <si>
    <t>TTC592</t>
  </si>
  <si>
    <t>SPH590-OD 2.0 X 450 X C(P=115)</t>
  </si>
  <si>
    <t>SPH590-OD 2.3 X 407 X C(P=138)</t>
  </si>
  <si>
    <t>BOLT SEAT SET</t>
  </si>
  <si>
    <t>SPC590-OD 1.8 X 430 X C (P=115)</t>
  </si>
  <si>
    <t>SPH440-OD 2.3 X 506 X C (P=104)</t>
  </si>
  <si>
    <t>72065-0K020</t>
  </si>
  <si>
    <t>72693-0K030</t>
  </si>
  <si>
    <t>72693-0K040</t>
  </si>
  <si>
    <t>71331-0K060</t>
  </si>
  <si>
    <t>71332-0K010</t>
  </si>
  <si>
    <t>71332-0K020</t>
  </si>
  <si>
    <t>TTC662</t>
  </si>
  <si>
    <t>TTC663</t>
  </si>
  <si>
    <t>72425-X1404</t>
  </si>
  <si>
    <t>72426-X1405</t>
  </si>
  <si>
    <t>ELECRON-E</t>
  </si>
  <si>
    <t>ELECRON-N1</t>
  </si>
  <si>
    <t>72749-X1M01</t>
  </si>
  <si>
    <t>WIS001</t>
  </si>
  <si>
    <t>EFC-T2</t>
  </si>
  <si>
    <t xml:space="preserve">FR SIDE FRAME RH SEAT INNER MNL                   </t>
  </si>
  <si>
    <t>90201-06472</t>
  </si>
  <si>
    <t>72642-0K010</t>
  </si>
  <si>
    <t>90201-08571</t>
  </si>
  <si>
    <t>71151-X7A00</t>
  </si>
  <si>
    <t>72612-0K110</t>
  </si>
  <si>
    <t>BRACKET SEAT BELT INNER ANCHOR NO1 RH</t>
  </si>
  <si>
    <t>LOCK SUB-ASSY SEAT TRACK LH</t>
  </si>
  <si>
    <t>TTC608</t>
  </si>
  <si>
    <t>TTC609</t>
  </si>
  <si>
    <t>89962-X1400</t>
  </si>
  <si>
    <t>BALL</t>
  </si>
  <si>
    <t>TTC610</t>
  </si>
  <si>
    <t>89962-X1401</t>
  </si>
  <si>
    <t>ROLLER</t>
  </si>
  <si>
    <t>TTC611</t>
  </si>
  <si>
    <t>TTC612</t>
  </si>
  <si>
    <t>TTC613</t>
  </si>
  <si>
    <t>TTC614</t>
  </si>
  <si>
    <t>TTC615</t>
  </si>
  <si>
    <t>BRACKET NO1 SEAT CUSHION</t>
  </si>
  <si>
    <t>TS0-01</t>
  </si>
  <si>
    <t xml:space="preserve">72699-0K010    </t>
  </si>
  <si>
    <t xml:space="preserve">72699-0K020    </t>
  </si>
  <si>
    <t>CD0-07</t>
  </si>
  <si>
    <t>SPH590-OD 2.3 X 246 X C (P=75)</t>
  </si>
  <si>
    <t>SPH590-OD 1.6 X 568 X C (P=132)</t>
  </si>
  <si>
    <t>SPH590-OD 1.6 X 583 X C (P=135)</t>
  </si>
  <si>
    <t>CP1-04</t>
  </si>
  <si>
    <t>CP1-06</t>
  </si>
  <si>
    <t>FUJ060</t>
  </si>
  <si>
    <t>KEN090</t>
  </si>
  <si>
    <t>KEN091</t>
  </si>
  <si>
    <t>KEN092</t>
  </si>
  <si>
    <t>KEN093</t>
  </si>
  <si>
    <t>KEN096</t>
  </si>
  <si>
    <t>YC0-01</t>
  </si>
  <si>
    <t xml:space="preserve">72275-X1F00    </t>
  </si>
  <si>
    <t>MIZ016</t>
  </si>
  <si>
    <t xml:space="preserve">72275-X1F04    </t>
  </si>
  <si>
    <t>A010-1</t>
  </si>
  <si>
    <t>B001-1</t>
  </si>
  <si>
    <t>C020-1</t>
  </si>
  <si>
    <t>E005-1</t>
  </si>
  <si>
    <t>F003-1</t>
  </si>
  <si>
    <t>M018-1</t>
  </si>
  <si>
    <t>N004-2</t>
  </si>
  <si>
    <t>S002-2</t>
  </si>
  <si>
    <t>S002-3</t>
  </si>
  <si>
    <t>S008-1</t>
  </si>
  <si>
    <t>S012-1</t>
  </si>
  <si>
    <t>S013-1</t>
  </si>
  <si>
    <t>S016-1</t>
  </si>
  <si>
    <t>T009-1</t>
  </si>
  <si>
    <t>T009-2</t>
  </si>
  <si>
    <t>T009-3</t>
  </si>
  <si>
    <t>T013-1</t>
  </si>
  <si>
    <t>YDT008</t>
  </si>
  <si>
    <t>SOB250</t>
  </si>
  <si>
    <t>SOB251</t>
  </si>
  <si>
    <t xml:space="preserve">BAR SEAT TRACK LOCK TORSION LH                    </t>
  </si>
  <si>
    <t>ZA0-50</t>
  </si>
  <si>
    <t>ZA0-51</t>
  </si>
  <si>
    <t>GUIDE SEAT TRACK ROLLER</t>
  </si>
  <si>
    <t>ARM SUB-ASSY,RECLINING ADJUSTER,RH (NML)</t>
  </si>
  <si>
    <t>ARM SUB-ASSY,RECLINING ADJUSTER,LH (NML)</t>
  </si>
  <si>
    <t>ARM SUB-ASSY,RECLINING ADJUSTER,RH (WI)</t>
  </si>
  <si>
    <t>RATCHET, RR SEAT CUSHION LOCK</t>
  </si>
  <si>
    <t>VE003-X1301</t>
  </si>
  <si>
    <t>FRAME SIDE ARM (MNL INNER RH)</t>
  </si>
  <si>
    <t> 6</t>
  </si>
  <si>
    <t>NEW CAMRY</t>
  </si>
  <si>
    <t> FRAME SIDE ARM (MNL OUTER LH)</t>
  </si>
  <si>
    <t> NEW CAMRY</t>
  </si>
  <si>
    <t> FRAME SIDE ARM (MNL INNER LH)</t>
  </si>
  <si>
    <t> FRAME SIDE ARM (MNL OUTER RH)</t>
  </si>
  <si>
    <t xml:space="preserve">ARM SUB-ASSY INNER RH                             </t>
  </si>
  <si>
    <t>AP1-14</t>
  </si>
  <si>
    <t>AP1-15</t>
  </si>
  <si>
    <t>89953-X7A10</t>
  </si>
  <si>
    <t>ADJ.ASSY RR S/B INR LH 40%</t>
  </si>
  <si>
    <t xml:space="preserve">HANDLE, SEAT TRACK ADJ                            </t>
  </si>
  <si>
    <t xml:space="preserve">FRAME SUB-ASSY OUTER RH                           </t>
  </si>
  <si>
    <t>SPH59-18438</t>
  </si>
  <si>
    <t>SPH59-40332</t>
  </si>
  <si>
    <t>TRACK, LWR RR BRACKET, FR OUTER SEAT</t>
  </si>
  <si>
    <t>BRACKET, FR INNER SEAT TRACK, LWR FR LH</t>
  </si>
  <si>
    <t>BRACKET, FR INNER SEAT TRACK, LWR RR</t>
  </si>
  <si>
    <t>COVER, SEAT TRACK UPR RAIL</t>
  </si>
  <si>
    <t>ZA0-38</t>
  </si>
  <si>
    <t>72692-0K050</t>
  </si>
  <si>
    <t>MIY011</t>
  </si>
  <si>
    <t>ZA0-39</t>
  </si>
  <si>
    <t>72692-0K060</t>
  </si>
  <si>
    <t>MIY012</t>
  </si>
  <si>
    <t>ZA0-43</t>
  </si>
  <si>
    <t xml:space="preserve">72516-X1400-00 </t>
  </si>
  <si>
    <t xml:space="preserve">72515-X1400-00 </t>
  </si>
  <si>
    <t xml:space="preserve">72515-X1F02-00 </t>
  </si>
  <si>
    <t xml:space="preserve">72516-X1F02-00 </t>
  </si>
  <si>
    <t>72558-X7A01</t>
  </si>
  <si>
    <t>Stamping</t>
  </si>
  <si>
    <t>GREASE MOLYKOTE G-1023</t>
  </si>
  <si>
    <t xml:space="preserve">72149-X1F06    </t>
  </si>
  <si>
    <t>MIT138</t>
  </si>
  <si>
    <t>72120-X1700</t>
  </si>
  <si>
    <t xml:space="preserve">72146-X7A00    </t>
  </si>
  <si>
    <t>90174-08039</t>
  </si>
  <si>
    <t>71187-X1400</t>
  </si>
  <si>
    <t>78757-X1402</t>
  </si>
  <si>
    <t>78767-X1402</t>
  </si>
  <si>
    <t>72519-X1404</t>
  </si>
  <si>
    <t>72120-0D060</t>
  </si>
  <si>
    <t>72120-0D050</t>
  </si>
  <si>
    <t>72140-0D060</t>
  </si>
  <si>
    <t>72211-0D040</t>
  </si>
  <si>
    <t>79128-0K010</t>
  </si>
  <si>
    <t>79128-0K020</t>
  </si>
  <si>
    <t>PLATE, RECLINING ADJUSTER UPR ARM, RH (RING PLATE)</t>
  </si>
  <si>
    <t>UPPER RAIL 4 WAY S/A RH OUT</t>
  </si>
  <si>
    <t>FR SEAT TRACK RH SEAT INNER AU  MNL</t>
  </si>
  <si>
    <t>FR SEAT TRACK LH SEAT OUTER AU MNL 6 WAY</t>
  </si>
  <si>
    <t xml:space="preserve">72211-0D060    </t>
  </si>
  <si>
    <t xml:space="preserve">72503-X1F05    </t>
  </si>
  <si>
    <t xml:space="preserve">72120-0D070    </t>
  </si>
  <si>
    <t>ZB0-13</t>
  </si>
  <si>
    <t xml:space="preserve">Grand Total Q'ty  </t>
  </si>
  <si>
    <t>CP1-02</t>
  </si>
  <si>
    <t>72641-0K060</t>
  </si>
  <si>
    <t>72641-0K070</t>
  </si>
  <si>
    <t>72641-0K080</t>
  </si>
  <si>
    <t>72656-0K060</t>
  </si>
  <si>
    <t>RAIL, SEAT TRACK, UPR</t>
  </si>
  <si>
    <t>RAIL, SEAT TRACK, UPR RH</t>
  </si>
  <si>
    <t>BRACKET, FR OUT SEAT TRACK UPR RAIL, LH</t>
  </si>
  <si>
    <t>BRACKET, FR OUT SEAT TRACK UPR RAIL, RH</t>
  </si>
  <si>
    <t>BRACKET, SEAT BELT INNER ANCHOR, NO.1 LH</t>
  </si>
  <si>
    <t>BRACKET, SEAT BELT INNER ANCHOR, NO.1 RH</t>
  </si>
  <si>
    <t xml:space="preserve">72656-0K050    </t>
  </si>
  <si>
    <t>72504-X1410</t>
  </si>
  <si>
    <t>ESC001</t>
  </si>
  <si>
    <t>72576-X7A03</t>
  </si>
  <si>
    <t>71386-0K020</t>
  </si>
  <si>
    <t>71463-0K010</t>
  </si>
  <si>
    <t>71464-0K010</t>
  </si>
  <si>
    <t>25B-19</t>
  </si>
  <si>
    <t>72141-X7A00</t>
  </si>
  <si>
    <t>72143-X7A00</t>
  </si>
  <si>
    <t>72287-X7A00</t>
  </si>
  <si>
    <t>72288-X7A00</t>
  </si>
  <si>
    <t>72145-X7A00</t>
  </si>
  <si>
    <t>72146-X7A00</t>
  </si>
  <si>
    <t>72147-X7A00</t>
  </si>
  <si>
    <t>73191-X7A00</t>
  </si>
  <si>
    <t>73192-X7A00</t>
  </si>
  <si>
    <t>71385-0K010</t>
  </si>
  <si>
    <t>71385-0K020</t>
  </si>
  <si>
    <t>KEN098</t>
  </si>
  <si>
    <t xml:space="preserve">72689-0K030    </t>
  </si>
  <si>
    <t xml:space="preserve">SPH44-14571    </t>
  </si>
  <si>
    <t xml:space="preserve">SPH44-32360    </t>
  </si>
  <si>
    <t>TTC028</t>
  </si>
  <si>
    <t xml:space="preserve">SPC59-18430    </t>
  </si>
  <si>
    <t xml:space="preserve">72401-X7A07    </t>
  </si>
  <si>
    <t xml:space="preserve">FR LWR ARM RH SEAT INNER MNL                      </t>
  </si>
  <si>
    <t xml:space="preserve">FR LWR ARM LH SEAT OUTER MNL                      </t>
  </si>
  <si>
    <t>ARM RECLINING ADJUSTER LWR RH</t>
  </si>
  <si>
    <t>PLATE, RECLINING ADJUSTER LWR ARM, RH (GUIDE)</t>
  </si>
  <si>
    <t xml:space="preserve">72503-X1F01    </t>
  </si>
  <si>
    <t xml:space="preserve">72504-X1F01    </t>
  </si>
  <si>
    <t>162-01</t>
  </si>
  <si>
    <t xml:space="preserve">71013-X1418    </t>
  </si>
  <si>
    <t>163-02</t>
  </si>
  <si>
    <t xml:space="preserve">71014-X1416    </t>
  </si>
  <si>
    <t xml:space="preserve">72130-02110    </t>
  </si>
  <si>
    <t xml:space="preserve">72140-02160    </t>
  </si>
  <si>
    <t>AP1-12</t>
  </si>
  <si>
    <t>AP1-13</t>
  </si>
  <si>
    <t>72155-X7A02</t>
  </si>
  <si>
    <t>90560-08084</t>
  </si>
  <si>
    <t>71331-0K030</t>
  </si>
  <si>
    <t>72641-0K050</t>
  </si>
  <si>
    <t>79818-0K010</t>
  </si>
  <si>
    <t>72065-0K060</t>
  </si>
  <si>
    <t>72065-0K040</t>
  </si>
  <si>
    <t>72065-0K050</t>
  </si>
  <si>
    <t>72692-0K030</t>
  </si>
  <si>
    <t>MIT125</t>
  </si>
  <si>
    <t>MIT128</t>
  </si>
  <si>
    <t>MIT127</t>
  </si>
  <si>
    <t>MIT124</t>
  </si>
  <si>
    <t>KHS080</t>
  </si>
  <si>
    <t xml:space="preserve">C020-1    </t>
  </si>
  <si>
    <t>CBT001</t>
  </si>
  <si>
    <t>On  30 Dec  2010</t>
  </si>
  <si>
    <t xml:space="preserve">         PART RECEIVE 30-12-10 </t>
  </si>
  <si>
    <t>30/12/2010</t>
  </si>
  <si>
    <t>72017-X7A03</t>
  </si>
  <si>
    <t>72018-X7A02</t>
  </si>
  <si>
    <t>72107-X7A03</t>
  </si>
  <si>
    <t>73011-W7A00</t>
  </si>
  <si>
    <t>73012-W7A00</t>
  </si>
  <si>
    <t xml:space="preserve">72140-0K020    </t>
  </si>
  <si>
    <t xml:space="preserve">89962-X1419    </t>
  </si>
  <si>
    <t xml:space="preserve">89962-X1420    </t>
  </si>
  <si>
    <t xml:space="preserve">92616-60628    </t>
  </si>
  <si>
    <t>BRACKET FR SEAT FRAME SET NO1</t>
  </si>
  <si>
    <t xml:space="preserve">SPC59-14454    </t>
  </si>
  <si>
    <t xml:space="preserve">SPH44-23466    </t>
  </si>
  <si>
    <t>SEAT TRACK MNL 6 WAY INNER RH</t>
  </si>
  <si>
    <t>SEAT TRACK MNL 6 WAY INNER LH</t>
  </si>
  <si>
    <t>Finish Goods</t>
  </si>
  <si>
    <t>OTI-31</t>
  </si>
  <si>
    <t>OTI-33</t>
  </si>
  <si>
    <t>OTI-36</t>
  </si>
  <si>
    <t>OTI-35</t>
  </si>
  <si>
    <t>OTI-32</t>
  </si>
  <si>
    <t>OTI-34</t>
  </si>
  <si>
    <t>OA4-30</t>
  </si>
  <si>
    <t>OA6-28</t>
  </si>
  <si>
    <t>OA4-29</t>
  </si>
  <si>
    <t>72130-X1711</t>
  </si>
  <si>
    <t>72130-X1712</t>
  </si>
  <si>
    <t>72130-X1713</t>
  </si>
  <si>
    <t>72130-X1714</t>
  </si>
  <si>
    <t>72140-X1712</t>
  </si>
  <si>
    <t>72140-X1713</t>
  </si>
  <si>
    <t>72503-X1713</t>
  </si>
  <si>
    <t>72503-X1717</t>
  </si>
  <si>
    <t>72504-X1708</t>
  </si>
  <si>
    <t>FRAME S/A FR SEAT BACK RH</t>
  </si>
  <si>
    <t>ST2-07</t>
  </si>
  <si>
    <t>ST2-08</t>
  </si>
  <si>
    <t>TS2-02</t>
  </si>
  <si>
    <t>GREASE MULTEMP TA NO1 (15 Kg.)</t>
  </si>
  <si>
    <t>TRACK ASSY, FR SEAT, OUTER RH</t>
  </si>
  <si>
    <t xml:space="preserve">89962-X1060    </t>
  </si>
  <si>
    <t xml:space="preserve">89962-X1069    </t>
  </si>
  <si>
    <t>CA8-H1</t>
  </si>
  <si>
    <t>CA8-H2</t>
  </si>
  <si>
    <t xml:space="preserve">ARM S/A RECLINING ADJUSTER RH                     </t>
  </si>
  <si>
    <t xml:space="preserve">ARM S/A RECLINING ADJUSTER LH                     </t>
  </si>
  <si>
    <t>SOB-303</t>
  </si>
  <si>
    <t>71014-X7A00</t>
  </si>
  <si>
    <t>89953-X7A08-00</t>
  </si>
  <si>
    <t>89953-X1037-00</t>
  </si>
  <si>
    <t>71013-X7A00</t>
  </si>
  <si>
    <t>71151-X1V08</t>
  </si>
  <si>
    <t>71152-X1V05</t>
  </si>
  <si>
    <t>93510-14010</t>
  </si>
  <si>
    <t>71119-X1V11</t>
  </si>
  <si>
    <t>PATCH, FR SEAT CUSHION</t>
  </si>
  <si>
    <t>72110-X1704</t>
  </si>
  <si>
    <t>72130-X1704</t>
  </si>
  <si>
    <t>ST4-13</t>
  </si>
  <si>
    <t>ST4-14</t>
  </si>
  <si>
    <t>ST4-15</t>
  </si>
  <si>
    <t>ST4-16</t>
  </si>
  <si>
    <t>ST4-21</t>
  </si>
  <si>
    <t>ST4-22</t>
  </si>
  <si>
    <t>MIY006</t>
  </si>
  <si>
    <t>BKT, FR OUT SEAT TRACK UPR RAIL, RH</t>
  </si>
  <si>
    <t>BKT, FR OUT SEAT TRACK UPR RAIL LH</t>
  </si>
  <si>
    <t>PLART RELITING ADJUSTER RH</t>
  </si>
  <si>
    <t>PLART RELITING ADJUSTER LH</t>
  </si>
  <si>
    <t xml:space="preserve">72429-X7A01    </t>
  </si>
  <si>
    <t>HOOK,RR SEAT CUSHTION LOCK</t>
  </si>
  <si>
    <t xml:space="preserve">89962-X7A02    </t>
  </si>
  <si>
    <t xml:space="preserve">89962-X7A03    </t>
  </si>
  <si>
    <t xml:space="preserve">72401-X7A02    </t>
  </si>
  <si>
    <t>REINFORCEMENT SEAT TRACK</t>
  </si>
  <si>
    <t>SOB232</t>
  </si>
  <si>
    <t>TTC518</t>
  </si>
  <si>
    <t>TTC519</t>
  </si>
  <si>
    <t>TTC520</t>
  </si>
  <si>
    <t xml:space="preserve">78960-0K020-E0 </t>
  </si>
  <si>
    <t>ZA0-21</t>
  </si>
  <si>
    <t xml:space="preserve">79299-0K020-E0 </t>
  </si>
  <si>
    <t>ZA0-22</t>
  </si>
  <si>
    <t>ST4-03</t>
  </si>
  <si>
    <t>TSP250</t>
  </si>
  <si>
    <t xml:space="preserve">72235-X7A00    </t>
  </si>
  <si>
    <t>TST270</t>
  </si>
  <si>
    <t xml:space="preserve">72236-X7A00    </t>
  </si>
  <si>
    <t>PIN RECLINING HINGE</t>
  </si>
  <si>
    <t>MIT114</t>
  </si>
  <si>
    <t>MIT115</t>
  </si>
  <si>
    <t>RIVET</t>
  </si>
  <si>
    <t>MIT118</t>
  </si>
  <si>
    <t>TTC530</t>
  </si>
  <si>
    <t>TTC531</t>
  </si>
  <si>
    <t/>
  </si>
  <si>
    <t>AE0-07</t>
  </si>
  <si>
    <t>AE0-08</t>
  </si>
  <si>
    <t>ZA0-33</t>
  </si>
  <si>
    <t>ZA0-34</t>
  </si>
  <si>
    <t>RAIL S/A FR OTR S/T LWR LH</t>
  </si>
  <si>
    <t>RAIL S/ASSY RR S/T LWR RH</t>
  </si>
  <si>
    <t>RAIL S/ASSY RR S/T LWR LH</t>
  </si>
  <si>
    <t>TO. :  K. TIK ,Veerasak  ( TBSM )</t>
  </si>
  <si>
    <t>FR SEAT TRACK LH SEAT OUTER MNL 6 WAY</t>
  </si>
  <si>
    <t>FR SEAT TRACK RH SEAT OUTER PWR 8 WAY</t>
  </si>
  <si>
    <t>FR SEAT TRACK RH SEAT INNER STD  PWR 8 WAY</t>
  </si>
  <si>
    <t>FR SEAT TRACK RH SEAT INNER AU PWR</t>
  </si>
  <si>
    <t>FR SEAT TRACK LH SEAT OUTER PWR 8 WAY</t>
  </si>
  <si>
    <t>TTC025</t>
  </si>
  <si>
    <t>TTC026</t>
  </si>
  <si>
    <t>TTC027</t>
  </si>
  <si>
    <t>72111-X1402</t>
  </si>
  <si>
    <t>72133-X1403</t>
  </si>
  <si>
    <t>72134-X7A00</t>
  </si>
  <si>
    <t xml:space="preserve">72265-X1400    </t>
  </si>
  <si>
    <t xml:space="preserve">71821-X1401    </t>
  </si>
  <si>
    <t xml:space="preserve">71821-X1400    </t>
  </si>
  <si>
    <t>ZA0-37</t>
  </si>
  <si>
    <t>FRAME FR SEAT BACK  RH</t>
  </si>
  <si>
    <t>FRAME FR SEAT BACK  LH</t>
  </si>
  <si>
    <t>STOPPER FR SEAT BACK  RH</t>
  </si>
  <si>
    <t>STOPPER FR SEAT BACK  LH</t>
  </si>
  <si>
    <t>ROLLER  NO.0</t>
  </si>
  <si>
    <t>ROLLER  NO.1</t>
  </si>
  <si>
    <t>ROLLER  NO.2</t>
  </si>
  <si>
    <t>RAIL RR SEAT TRACK UPR</t>
  </si>
  <si>
    <t xml:space="preserve">ADJ.ASSY RR S/B OTR LH 40%                        </t>
  </si>
  <si>
    <t>PAWL, RECLINING ADJUSTER, RH (PAWL)</t>
  </si>
  <si>
    <t xml:space="preserve">72211-0K050    </t>
  </si>
  <si>
    <t>FR SEAT TRACK LH SEAT INNER AU  MNL 6 WAY</t>
  </si>
  <si>
    <t>FR SEAT TRACK RH SEAT INNER MNL</t>
  </si>
  <si>
    <t>72110-06070</t>
  </si>
  <si>
    <t>Project</t>
  </si>
  <si>
    <t xml:space="preserve">84136-X1401    </t>
  </si>
  <si>
    <t xml:space="preserve">89923-X1400    </t>
  </si>
  <si>
    <t>UPPER RAIL 6 WAY S/A LH OUT</t>
  </si>
  <si>
    <t>72403-X1400</t>
  </si>
  <si>
    <t>TTC648</t>
  </si>
  <si>
    <t>TTC652</t>
  </si>
  <si>
    <t>VC0-03</t>
  </si>
  <si>
    <t>DP3-06</t>
  </si>
  <si>
    <t>SOB243</t>
  </si>
  <si>
    <t>72456-X1400</t>
  </si>
  <si>
    <t>BTS056</t>
  </si>
  <si>
    <t>78757-X1407</t>
  </si>
  <si>
    <t>BTS057</t>
  </si>
  <si>
    <t>LINK, VERTICAL TRAVEL, NO.4</t>
  </si>
  <si>
    <t>STOPPER, FR SEAT BACK</t>
  </si>
  <si>
    <t xml:space="preserve">72149-X1401    </t>
  </si>
  <si>
    <t xml:space="preserve">90243-X1401    </t>
  </si>
  <si>
    <t xml:space="preserve">90243-X1402    </t>
  </si>
  <si>
    <t xml:space="preserve">89966-X1403    </t>
  </si>
  <si>
    <t>HING, RR SEAT CUSHION</t>
  </si>
  <si>
    <t>BRACKET, No.1 SEAT CUSHION</t>
  </si>
  <si>
    <t>TTC600</t>
  </si>
  <si>
    <t xml:space="preserve">72140-0D070    </t>
  </si>
  <si>
    <t xml:space="preserve">72129-X1F01    </t>
  </si>
  <si>
    <t>LINK VERTICAL TRAVEL NO6 RH</t>
  </si>
  <si>
    <t>BTS035</t>
  </si>
  <si>
    <t>BTS036</t>
  </si>
  <si>
    <t>BTS037</t>
  </si>
  <si>
    <t>BTS038</t>
  </si>
  <si>
    <t>BTS039</t>
  </si>
  <si>
    <t xml:space="preserve">72504-0K040    </t>
  </si>
  <si>
    <t>On  28 FEB 2011</t>
  </si>
  <si>
    <t>28/02/2011</t>
  </si>
  <si>
    <t>PROTECTOR SEAT TRACK LWR RAIL</t>
  </si>
  <si>
    <t>AA0-16</t>
  </si>
  <si>
    <t>CTI-61</t>
  </si>
  <si>
    <t>72130-X1445</t>
  </si>
  <si>
    <t>OA4-62</t>
  </si>
  <si>
    <t>OA4-63</t>
  </si>
  <si>
    <t>UPPER RAIL 6 WAY S/A LH INN</t>
  </si>
  <si>
    <t>UPPER RAIL 4 WAY S/A LH INN</t>
  </si>
  <si>
    <t>BRACKET SEAT TRACK RAIL FR RH</t>
  </si>
  <si>
    <t>SOB233</t>
  </si>
  <si>
    <t>72577-X1401</t>
  </si>
  <si>
    <t>TTC588</t>
  </si>
  <si>
    <t>TTC589</t>
  </si>
  <si>
    <t>TTC590</t>
  </si>
  <si>
    <t>72012-0K010</t>
  </si>
  <si>
    <t>79904-0K020</t>
  </si>
  <si>
    <t>79903-0K020</t>
  </si>
  <si>
    <t>RAIL, SEAT TRACK, UPR RH/LH</t>
  </si>
  <si>
    <t>BRACKET, SEAT TRACK NO.2</t>
  </si>
  <si>
    <t>BRACKET, SEAT TRACK HANDLE SUPPORT, RH/LH</t>
  </si>
  <si>
    <t>72115-X1706</t>
  </si>
  <si>
    <t>RAIL, FR OUTER SEAT TRACK, LWR RH</t>
  </si>
  <si>
    <t>72116-X1701</t>
  </si>
  <si>
    <t>RAIL, FR OUTER SEAT TRACK, LWR LH</t>
  </si>
  <si>
    <t>72117-X1704</t>
  </si>
  <si>
    <t>72118-X1700</t>
  </si>
  <si>
    <t xml:space="preserve">72277-X1409    </t>
  </si>
  <si>
    <t>CTP-15</t>
  </si>
  <si>
    <t>CTP-16</t>
  </si>
  <si>
    <t>TO. :  K.  TIK  (ARST)</t>
  </si>
  <si>
    <t>FAX NO.  : 038-210-018</t>
  </si>
  <si>
    <t>FROM :  K. PAYAB  (YDT)</t>
  </si>
  <si>
    <t>DP2-05</t>
  </si>
  <si>
    <t>DP2-06</t>
  </si>
  <si>
    <t>DP2-07</t>
  </si>
  <si>
    <t>GUIDE SUB-ASSY SEAT TRACK ROLLER</t>
  </si>
  <si>
    <t xml:space="preserve">72663-0K030    </t>
  </si>
  <si>
    <t xml:space="preserve">72664-0K030    </t>
  </si>
  <si>
    <t>BRACKET SEAT TRACK CONTROL CABLE LH</t>
  </si>
  <si>
    <t>BRACKET SEAT FRAME SET NO.2</t>
  </si>
  <si>
    <t>HANDLE SUB-ASSY, RECLINING RELEASE (IVORY)</t>
  </si>
  <si>
    <t>HANDLE SUB-ASSY, RECLINING RELEASE (GRAY)</t>
  </si>
  <si>
    <t>PLATE RECLINING ADJUSTER LWR ARM LH</t>
  </si>
  <si>
    <t>FRAME FR SEAT BACK LH</t>
  </si>
  <si>
    <t>72520-X1401</t>
  </si>
  <si>
    <t>TTC629</t>
  </si>
  <si>
    <t>BOLT WELD</t>
  </si>
  <si>
    <t>TTC630</t>
  </si>
  <si>
    <t>89978-X1405</t>
  </si>
  <si>
    <t>WASHER PLATE</t>
  </si>
  <si>
    <t>TTC631</t>
  </si>
  <si>
    <t>TTC632</t>
  </si>
  <si>
    <t>TTC633</t>
  </si>
  <si>
    <t>72419-X1402</t>
  </si>
  <si>
    <t>NUT FR SEAT VERTICAL GEAR</t>
  </si>
  <si>
    <t>TTC634</t>
  </si>
  <si>
    <t xml:space="preserve">72120-02110    </t>
  </si>
  <si>
    <t xml:space="preserve">72110-X1700    </t>
  </si>
  <si>
    <t>TO. :  K.  TIK  ( TBSM )</t>
  </si>
  <si>
    <t>GREAS-G1023-00</t>
  </si>
  <si>
    <t>GREASE G-1023 ( 16KG/PAIL )</t>
  </si>
  <si>
    <t>89962-X7A06-00</t>
  </si>
  <si>
    <t>89962-X7A08-00</t>
  </si>
  <si>
    <t xml:space="preserve">KISDM-KRC28    </t>
  </si>
  <si>
    <t xml:space="preserve">KISRO-KRC28    </t>
  </si>
  <si>
    <t>72110-02140</t>
  </si>
  <si>
    <t>72140-02120</t>
  </si>
  <si>
    <t>CTO-37</t>
  </si>
  <si>
    <t>72110-X1424</t>
  </si>
  <si>
    <t>TRACK ASSY ,FR SEAT, OUTER RH</t>
  </si>
  <si>
    <t>CTI-36</t>
  </si>
  <si>
    <t>72140-X1422</t>
  </si>
  <si>
    <t>CTO-38</t>
  </si>
  <si>
    <t>72120-X1421</t>
  </si>
  <si>
    <t>CTI-43</t>
  </si>
  <si>
    <t>72130-X1423</t>
  </si>
  <si>
    <t>CTO-45</t>
  </si>
  <si>
    <t>72110-X1423</t>
  </si>
  <si>
    <t>CTI-44</t>
  </si>
  <si>
    <t>72140-X1421</t>
  </si>
  <si>
    <t>CTO-46</t>
  </si>
  <si>
    <t>72120-X1420</t>
  </si>
  <si>
    <t>CTI-19</t>
  </si>
  <si>
    <t>72130-X1427</t>
  </si>
  <si>
    <t>CTO-21</t>
  </si>
  <si>
    <t>90243-X1402</t>
  </si>
  <si>
    <t>FR SIDE FRAME LH SEAT OUTER MNL</t>
  </si>
  <si>
    <t>FRAME SUB-ASSY, FR SEAT BACK, RH</t>
  </si>
  <si>
    <t xml:space="preserve">73192-X7A01    </t>
  </si>
  <si>
    <t xml:space="preserve">72576-X7A00    </t>
  </si>
  <si>
    <t xml:space="preserve">72576-X7A01    </t>
  </si>
  <si>
    <t>78960-0K040</t>
  </si>
  <si>
    <t>FRAME SUB-ASSY, FR SEAT BACK, LH</t>
  </si>
  <si>
    <t>FRAME SUB-ASSY OUTER RH</t>
  </si>
  <si>
    <t>PPM003</t>
  </si>
  <si>
    <t> 4000</t>
  </si>
  <si>
    <t>HYS008</t>
  </si>
  <si>
    <t>72297-X7A00</t>
  </si>
  <si>
    <t>On  31 MAR 2011</t>
  </si>
  <si>
    <t>31/03/2011</t>
  </si>
  <si>
    <t xml:space="preserve">TRACK ASSY, FR SEAT, OUTER LH                     </t>
  </si>
  <si>
    <t>OA4-27</t>
  </si>
  <si>
    <t>72504-X1713</t>
  </si>
  <si>
    <t>OTI-06</t>
  </si>
  <si>
    <t>72140-X1704</t>
  </si>
  <si>
    <t>OTO-08</t>
  </si>
  <si>
    <t>72120-X1704</t>
  </si>
  <si>
    <t>OTO-11</t>
  </si>
  <si>
    <t>HOOK SEAT TRACK HELPER SPRING NO2</t>
  </si>
  <si>
    <t>SPRING RECLINING ADJUSTER MEMORY</t>
  </si>
  <si>
    <t>PIN SEAT TRACK OPEN NO1</t>
  </si>
  <si>
    <t>SPH440-OD 3.2 X 360/2 X C (P=114)</t>
  </si>
  <si>
    <t>SPC590-OD 1.4 X 454 X C (P=106)</t>
  </si>
  <si>
    <t>SPH440-OD 2.3 X 466 X C (P=90)</t>
  </si>
  <si>
    <t>BAND ASSY, FOLD SEAT STOPPER NO.2(NEW HOOK 457B)</t>
  </si>
  <si>
    <t>72441-X7A00</t>
  </si>
  <si>
    <t>72291-X7A00</t>
  </si>
  <si>
    <t>72291-X7A02</t>
  </si>
  <si>
    <t>CP1-03</t>
  </si>
  <si>
    <t>72504-X1408</t>
  </si>
  <si>
    <t>72110-06020</t>
  </si>
  <si>
    <t>72510-X1401</t>
  </si>
  <si>
    <t>71014-X1416</t>
  </si>
  <si>
    <t>Part Name</t>
  </si>
  <si>
    <t>73012-X1400</t>
  </si>
  <si>
    <t>72108-X1421</t>
  </si>
  <si>
    <t>72106-X1413</t>
  </si>
  <si>
    <t>72108-X1416</t>
  </si>
  <si>
    <t xml:space="preserve">BAR SEAT TRACK LOCK TORSION RH                    </t>
  </si>
  <si>
    <t xml:space="preserve">72110-0K030    </t>
  </si>
  <si>
    <t>TTC593</t>
  </si>
  <si>
    <t>SOB224</t>
  </si>
  <si>
    <t>72110-0K030</t>
  </si>
  <si>
    <t>CA0-10</t>
  </si>
  <si>
    <t>72130-0K030</t>
  </si>
  <si>
    <t>CA0-11</t>
  </si>
  <si>
    <t>72120-0K030</t>
  </si>
  <si>
    <t>CA0-12</t>
  </si>
  <si>
    <t>72140-0K030</t>
  </si>
  <si>
    <t>DA0-01</t>
  </si>
  <si>
    <t>72409-0K010</t>
  </si>
  <si>
    <t>BTS013</t>
  </si>
  <si>
    <t>TRACK ASSY RR NO1 RH</t>
  </si>
  <si>
    <t>TRACK ASSY RR NO1 LH</t>
  </si>
  <si>
    <t>HINGE  ASSY RR RH</t>
  </si>
  <si>
    <t>HINGE  ASSY RR LH</t>
  </si>
  <si>
    <t>LOCK ASSY RR RH</t>
  </si>
  <si>
    <t>Back_no.</t>
  </si>
  <si>
    <t>SUMMARY  INVENTORY  LIST</t>
  </si>
  <si>
    <t>29 MARCH 2010</t>
  </si>
  <si>
    <t>ARST-FM-WH-006 REV.00</t>
  </si>
  <si>
    <t xml:space="preserve">73192-X1403    </t>
  </si>
  <si>
    <t>MIZ-02</t>
  </si>
  <si>
    <t>MIZ-03</t>
  </si>
  <si>
    <t>MIZ-04</t>
  </si>
  <si>
    <t>FRAME SUB-ASSY INNER RH</t>
  </si>
  <si>
    <t>FRAME SUB-ASSY INNER LH</t>
  </si>
  <si>
    <t>FR SEAT TRACK ASSY OUTER RH (4W)</t>
  </si>
  <si>
    <t>FR SEAT TRACK ASSY OUTER RH (6W)</t>
  </si>
  <si>
    <t>TRACK ASSY ,F/S INNER RH</t>
  </si>
  <si>
    <t>PIPE F=12 T=0.8 L=674 FR MNL</t>
  </si>
  <si>
    <t>STOPPER FR SEAT TRACK SLIDE</t>
  </si>
  <si>
    <t xml:space="preserve">71336-0K010    </t>
  </si>
  <si>
    <t>TTC601</t>
  </si>
  <si>
    <t>72537-X1404</t>
  </si>
  <si>
    <t xml:space="preserve">71121-X7A00    </t>
  </si>
  <si>
    <t xml:space="preserve">71122-X7A00    </t>
  </si>
  <si>
    <t xml:space="preserve">79299-0K020    </t>
  </si>
  <si>
    <t>CTP-19</t>
  </si>
  <si>
    <t>CTP-20</t>
  </si>
  <si>
    <t>CTP-21</t>
  </si>
  <si>
    <t>CTP-22</t>
  </si>
  <si>
    <t>B1127-12848</t>
  </si>
  <si>
    <t>B1120-08740</t>
  </si>
  <si>
    <t>LEG SUB-ASSY,N0.2 SEAT,RH</t>
  </si>
  <si>
    <t xml:space="preserve">72745-X7A02    </t>
  </si>
  <si>
    <t xml:space="preserve">89966-X7A03    </t>
  </si>
  <si>
    <t>Beginning</t>
  </si>
  <si>
    <t xml:space="preserve">SPC98-14439    </t>
  </si>
  <si>
    <t>TTC046</t>
  </si>
  <si>
    <t xml:space="preserve">SPC98-14381    </t>
  </si>
  <si>
    <t>TTC047</t>
  </si>
  <si>
    <t xml:space="preserve">SPC98-14417    </t>
  </si>
  <si>
    <t>TTC048</t>
  </si>
  <si>
    <t xml:space="preserve">SPH44-20350    </t>
  </si>
  <si>
    <t>TTC054</t>
  </si>
  <si>
    <t xml:space="preserve">SPH44-26305    </t>
  </si>
  <si>
    <t>72261-X1F13</t>
  </si>
  <si>
    <t>72140-X1410</t>
  </si>
  <si>
    <t>72140-X1411</t>
  </si>
  <si>
    <t>72110-X1410</t>
  </si>
  <si>
    <t xml:space="preserve">FR LWR ARM RH OUT/INN PWR                         </t>
  </si>
  <si>
    <t xml:space="preserve">FR LWR ARM LH OUT/INN PWR                         </t>
  </si>
  <si>
    <t>EFS-16</t>
  </si>
  <si>
    <t>71111-X1V07</t>
  </si>
  <si>
    <t>ETP-03</t>
  </si>
  <si>
    <t>72147-X1V03</t>
  </si>
  <si>
    <t>ETP-19</t>
  </si>
  <si>
    <t>SCREW, TAPPING</t>
  </si>
  <si>
    <t>71364-X1V02</t>
  </si>
  <si>
    <t>SAC005</t>
  </si>
  <si>
    <t>HAN059</t>
  </si>
  <si>
    <t>HAN073</t>
  </si>
  <si>
    <t>72401-X7A04-00</t>
  </si>
  <si>
    <t>72144-X1701</t>
  </si>
  <si>
    <t>SOB235</t>
  </si>
  <si>
    <t>NUT SIDE SUPPORT RH</t>
  </si>
  <si>
    <t>YNP382</t>
  </si>
  <si>
    <t>MIT173</t>
  </si>
  <si>
    <t xml:space="preserve">89962-X7A03-00 </t>
  </si>
  <si>
    <t>MIT174</t>
  </si>
  <si>
    <t xml:space="preserve">SPH440-OD 2.3 X 466 X C (P=90)                    </t>
  </si>
  <si>
    <t xml:space="preserve">S28-C-B-A 4.3 X 82 (P=78)                         </t>
  </si>
  <si>
    <t xml:space="preserve">SPH440-OD-T 4.6 X 68/2 (P=21)                     </t>
  </si>
  <si>
    <t xml:space="preserve">SPH440-OD-T 4.6 X 95/2 (P=48)                     </t>
  </si>
  <si>
    <t>LEVER,RR SEAT LOCK CONTOROL,RH</t>
  </si>
  <si>
    <t>CUSHION,RR SEAT CUSHION LOCK</t>
  </si>
  <si>
    <t>FR LWR ARM 4 WAY LH INN</t>
  </si>
  <si>
    <t>BRACKET FR INNER SEAT TRACK LWR FR RH</t>
  </si>
  <si>
    <t>BRACKET FR INNER SEAT TRACK LWR FR LH</t>
  </si>
  <si>
    <t>SHI182</t>
  </si>
  <si>
    <t>SHI183</t>
  </si>
  <si>
    <t>STOPPER FR SEAT BACK LH</t>
  </si>
  <si>
    <t>AB0-07</t>
  </si>
  <si>
    <t>AB0-05</t>
  </si>
  <si>
    <t>AB0-06</t>
  </si>
  <si>
    <t>SOB-259</t>
  </si>
  <si>
    <t>SOB-260</t>
  </si>
  <si>
    <t>SOB-263</t>
  </si>
  <si>
    <t>SOB-264</t>
  </si>
  <si>
    <t>ROD CONNECTING</t>
  </si>
  <si>
    <t>TTC077</t>
  </si>
  <si>
    <t>EFS-15</t>
  </si>
  <si>
    <t>UPPER RAIL SUB-ASSY MNL 6 WAY LH OUT</t>
  </si>
  <si>
    <t>CD0-27</t>
  </si>
  <si>
    <t>72134-X1F03</t>
  </si>
  <si>
    <t>72110-X1437</t>
  </si>
  <si>
    <t>BTS077</t>
  </si>
  <si>
    <t>89978-X1042</t>
  </si>
  <si>
    <t>GREAS-MA021-J</t>
  </si>
  <si>
    <t>GREASE SPECIAL TA NO1 (18 Kg.)</t>
  </si>
  <si>
    <t>PRETON-R337W</t>
  </si>
  <si>
    <t>CD0-15</t>
  </si>
  <si>
    <t>CD0-16</t>
  </si>
  <si>
    <t>BE0-09</t>
  </si>
  <si>
    <t>BE0-10</t>
  </si>
  <si>
    <t>BE0-11</t>
  </si>
  <si>
    <t>BE0-12</t>
  </si>
  <si>
    <t>CE0-17</t>
  </si>
  <si>
    <t>CE0-18</t>
  </si>
  <si>
    <t>CE0-19</t>
  </si>
  <si>
    <t>ZET-03</t>
  </si>
  <si>
    <t>ZET-04</t>
  </si>
  <si>
    <t>ZET-05</t>
  </si>
  <si>
    <t>ZET-06</t>
  </si>
  <si>
    <t>SPH44-14556</t>
  </si>
  <si>
    <t>SPH44-18411</t>
  </si>
  <si>
    <t>SPH44-18917</t>
  </si>
  <si>
    <t xml:space="preserve">72448-X1401    </t>
  </si>
  <si>
    <t>71301-0K040</t>
  </si>
  <si>
    <t>71302-0K060</t>
  </si>
  <si>
    <t>71067-0K050</t>
  </si>
  <si>
    <t>71386-0K050</t>
  </si>
  <si>
    <t>72663-0K020</t>
  </si>
  <si>
    <t>07-2</t>
  </si>
  <si>
    <t>07-3</t>
  </si>
  <si>
    <t>PIN,RR SEAT HINGE,N0.2</t>
  </si>
  <si>
    <t>ZA0-42</t>
  </si>
  <si>
    <t>BTS014</t>
  </si>
  <si>
    <t>CB0-01</t>
  </si>
  <si>
    <t>72160-0K060</t>
  </si>
  <si>
    <t>BTS023</t>
  </si>
  <si>
    <t>CB0-03</t>
  </si>
  <si>
    <t>72170-0K060</t>
  </si>
  <si>
    <t>BTS024</t>
  </si>
  <si>
    <t>CF9-04</t>
  </si>
  <si>
    <t>72140-X1V13</t>
  </si>
  <si>
    <t>New Collora</t>
  </si>
  <si>
    <t>LOCK S/A, SEAT TRACK</t>
  </si>
  <si>
    <t>RAIL SUB-ASSY  LH INN PWR (TW)</t>
  </si>
  <si>
    <t>CTO-S1</t>
  </si>
  <si>
    <t>RAIL SUB-ASSY  RH OUT MNL (AU)</t>
  </si>
  <si>
    <t>CTO-S2</t>
  </si>
  <si>
    <t>RAIL SUB-ASSY  LH OUT MNL (AU)</t>
  </si>
  <si>
    <t>CTO-S3</t>
  </si>
  <si>
    <t>RAIL SUB-ASSY  RH OUT PWR (AU)</t>
  </si>
  <si>
    <t>CTO-S4</t>
  </si>
  <si>
    <t>RAIL SUB-ASSY  LH OUT PWR (AU)</t>
  </si>
  <si>
    <t>CTO-S5</t>
  </si>
  <si>
    <t>RAIL SUB-ASSY  RH OUT MNL (TW)</t>
  </si>
  <si>
    <t>CTO-S6</t>
  </si>
  <si>
    <t>RAIL SUB-ASSY  LH OUT MNL (TW)</t>
  </si>
  <si>
    <t>CTO-S7</t>
  </si>
  <si>
    <t>RAIL SUB-ASSY  RH OUT PWR (TW)</t>
  </si>
  <si>
    <t>CTO-S8</t>
  </si>
  <si>
    <t>RAIL SUB-ASSY  LH OUT PWR (TW)</t>
  </si>
  <si>
    <t>CTU-S1</t>
  </si>
  <si>
    <t>BELT ANCHOR BKT  SUB-ASSY  RH INN</t>
  </si>
  <si>
    <t>CTU-S2</t>
  </si>
  <si>
    <t>BELT ANCHOR BKT  SUB-ASSY  LH INN</t>
  </si>
  <si>
    <t>CTU-S3</t>
  </si>
  <si>
    <t>UPR RAIL BKT  SUB-ASSY  RH OUT MNL</t>
  </si>
  <si>
    <t>CTU-S4</t>
  </si>
  <si>
    <t>UPR RAIL BKT  SUB-ASSY  LH OUT MNL</t>
  </si>
  <si>
    <t>CTU-S5</t>
  </si>
  <si>
    <t>UPR RAIL BKT  SUB-ASSY  RH OUT PWR</t>
  </si>
  <si>
    <t>CTU-S6</t>
  </si>
  <si>
    <t>UPR RAIL BKT  SUB-ASSY  LH OUT PWR</t>
  </si>
  <si>
    <t>CTU-S7</t>
  </si>
  <si>
    <t>CTU-S8</t>
  </si>
  <si>
    <t>CTU-S9</t>
  </si>
  <si>
    <t>CTU-S10</t>
  </si>
  <si>
    <t>CTU-S11</t>
  </si>
  <si>
    <t>CTA-S7</t>
  </si>
  <si>
    <t>Screw  S/A</t>
  </si>
  <si>
    <t>CA8-S1</t>
  </si>
  <si>
    <t>TILT SUB-ASSY  RH OUT PWR</t>
  </si>
  <si>
    <t>CA8-S2</t>
  </si>
  <si>
    <t>TILT SUB-ASSY  LH OUT PWR</t>
  </si>
  <si>
    <t>CA8-S3</t>
  </si>
  <si>
    <t>71254-X7A00</t>
  </si>
  <si>
    <t>71255-X7A00</t>
  </si>
  <si>
    <t>72523-X7A00</t>
  </si>
  <si>
    <t>72524-X7A00</t>
  </si>
  <si>
    <t>72521-X7A02</t>
  </si>
  <si>
    <t>72522-X7A02</t>
  </si>
  <si>
    <t>AP1-05</t>
  </si>
  <si>
    <t>AP1-06</t>
  </si>
  <si>
    <t xml:space="preserve">72523-X7A00    </t>
  </si>
  <si>
    <t>BTS061</t>
  </si>
  <si>
    <t>71122-X7A00</t>
  </si>
  <si>
    <t>72404-X1408</t>
  </si>
  <si>
    <t>HANDLE SUB-ASSY, RECLINING RELEASE (454B)</t>
  </si>
  <si>
    <t>PIN RR SEAT RECLINING HINGE</t>
  </si>
  <si>
    <t>SUMMARY INVENTORY LIST</t>
  </si>
  <si>
    <t>MIT136</t>
  </si>
  <si>
    <t>72404-X1407</t>
  </si>
  <si>
    <t>AOY002</t>
  </si>
  <si>
    <t>MIT122</t>
  </si>
  <si>
    <t>162-H1</t>
  </si>
  <si>
    <t xml:space="preserve">X1418-FBRH3    </t>
  </si>
  <si>
    <t>163-H2</t>
  </si>
  <si>
    <t>AD0-H1</t>
  </si>
  <si>
    <t>AD0-H2</t>
  </si>
  <si>
    <t>AD0-H3</t>
  </si>
  <si>
    <t>AD0-H4</t>
  </si>
  <si>
    <t>YA0-H1</t>
  </si>
  <si>
    <t>YA0-H2</t>
  </si>
  <si>
    <t>YA0-H3</t>
  </si>
  <si>
    <t>YA0-H4</t>
  </si>
  <si>
    <t>UPPER RAIL S/A4 MNL RH INN</t>
  </si>
  <si>
    <t>ST2-03</t>
  </si>
  <si>
    <t>ST2-04</t>
  </si>
  <si>
    <t>ST2-05</t>
  </si>
  <si>
    <t>ST2-06</t>
  </si>
  <si>
    <t>72131-X1402</t>
  </si>
  <si>
    <t>72132-X1402</t>
  </si>
  <si>
    <t>YNP376</t>
  </si>
  <si>
    <t>71321-0K010</t>
  </si>
  <si>
    <t>YNP378</t>
  </si>
  <si>
    <t>YNP379</t>
  </si>
  <si>
    <t>YNP380</t>
  </si>
  <si>
    <t>YNP381</t>
  </si>
  <si>
    <t>72130-0K021</t>
  </si>
  <si>
    <t xml:space="preserve">72537-X1K00    </t>
  </si>
  <si>
    <t xml:space="preserve">72533-X1K00    </t>
  </si>
  <si>
    <t xml:space="preserve">BRACKET,SEAT TRACK HANDLE SUPPORT,RH              </t>
  </si>
  <si>
    <t>SOB300</t>
  </si>
  <si>
    <t xml:space="preserve">FR SEAT TRACK LH SEAT INNER MNL                   </t>
  </si>
  <si>
    <t xml:space="preserve">89962-X1413    </t>
  </si>
  <si>
    <t>FRAME, FR SEAT BACK, RH</t>
  </si>
  <si>
    <t>71152-X1V02</t>
  </si>
  <si>
    <t>FRAME, FR SEAT BACK, LH</t>
  </si>
  <si>
    <t>UPPER RAIL S/A 6 PWR LH INN</t>
  </si>
  <si>
    <t>UPPER RAIL S/A 6 PWR LH OUT</t>
  </si>
  <si>
    <t xml:space="preserve">SPH59-23407    </t>
  </si>
  <si>
    <t>038</t>
  </si>
  <si>
    <t>BTS076</t>
  </si>
  <si>
    <t xml:space="preserve">89978-X7A01-C  </t>
  </si>
  <si>
    <t>ETT001</t>
  </si>
  <si>
    <t xml:space="preserve">72468-X1B02    </t>
  </si>
  <si>
    <t>SOJ606</t>
  </si>
  <si>
    <t>RR0-01</t>
  </si>
  <si>
    <t>RR0-02</t>
  </si>
  <si>
    <t>RR0-03</t>
  </si>
  <si>
    <t xml:space="preserve">72510-X1M15-IN </t>
  </si>
  <si>
    <t>RR0-04</t>
  </si>
  <si>
    <t xml:space="preserve">72520-X1M16-IN </t>
  </si>
  <si>
    <t>ZA0-24</t>
  </si>
  <si>
    <t>ZA0-25</t>
  </si>
  <si>
    <t xml:space="preserve">HOOK NO.4 SEAT                                    </t>
  </si>
  <si>
    <t>AP1-11</t>
  </si>
  <si>
    <t>TTC021</t>
  </si>
  <si>
    <t>TTC022</t>
  </si>
  <si>
    <t>TTC023</t>
  </si>
  <si>
    <t>TTC024</t>
  </si>
  <si>
    <t>ELECRON ADDITIVE N1</t>
  </si>
  <si>
    <t xml:space="preserve">71321-0K050    </t>
  </si>
  <si>
    <t xml:space="preserve">79131-0K020    </t>
  </si>
  <si>
    <t xml:space="preserve">79133-0K020    </t>
  </si>
  <si>
    <t xml:space="preserve">79134-0K010    </t>
  </si>
  <si>
    <t xml:space="preserve">89978-X7A00    </t>
  </si>
  <si>
    <t>SPH270C-OD 1.4 X 190/2 X C (P=100)</t>
  </si>
  <si>
    <t>On Shoot IMV</t>
  </si>
  <si>
    <t>02 IMV</t>
  </si>
  <si>
    <t>PLATE S/ASSY  RR SEAT LEG RH</t>
  </si>
  <si>
    <t>PLATE S/ASSY  RR SEAT LEG LH</t>
  </si>
  <si>
    <t>72522-X7A01</t>
  </si>
  <si>
    <t>72111-X7A00</t>
  </si>
  <si>
    <t>72112-X7A00</t>
  </si>
  <si>
    <t xml:space="preserve">72692-0K010    </t>
  </si>
  <si>
    <t xml:space="preserve">72692-0K020    </t>
  </si>
  <si>
    <t xml:space="preserve">72065-0K020    </t>
  </si>
  <si>
    <t>05</t>
  </si>
  <si>
    <t>06</t>
  </si>
  <si>
    <t>72130-X1411</t>
  </si>
  <si>
    <t>72120-X1409</t>
  </si>
  <si>
    <t>BRACKET, FR OUTER SEAT TRACK, LWR FR RH</t>
  </si>
  <si>
    <t>RR LOCK ASSY LH OUT</t>
  </si>
  <si>
    <t>RR LOCK ASSY LH INN</t>
  </si>
  <si>
    <t>CLAMP SEAT TRACK CONTROL CABLE - White</t>
  </si>
  <si>
    <t>CLAMP SEAT TRACK CONTROL CABLE - Black</t>
  </si>
  <si>
    <t>CLAMP SEAT TRACK CONTROL CABLE - Yellow</t>
  </si>
  <si>
    <t xml:space="preserve">72519-X7A00    </t>
  </si>
  <si>
    <t xml:space="preserve">72519-X1404    </t>
  </si>
  <si>
    <t xml:space="preserve">72519-X1405    </t>
  </si>
  <si>
    <t>AA0-05</t>
  </si>
  <si>
    <t xml:space="preserve">ROLLER                                            </t>
  </si>
  <si>
    <t xml:space="preserve">71119-X1V11    </t>
  </si>
  <si>
    <t>BOI-P.3</t>
  </si>
  <si>
    <t>RATCHET RR SEAT CUSHION LOCK</t>
  </si>
  <si>
    <t>PLATE SEAT TURN LOCK NO2</t>
  </si>
  <si>
    <t>BRACKET NO1 SEAT LOCK</t>
  </si>
  <si>
    <t xml:space="preserve">72132-X7A00    </t>
  </si>
  <si>
    <t xml:space="preserve">72131-X7A01    </t>
  </si>
  <si>
    <t xml:space="preserve">72132-X7A01    </t>
  </si>
  <si>
    <t>FRAME S/A FR SEAT BACK RH INR</t>
  </si>
  <si>
    <t>71013-0K120</t>
  </si>
  <si>
    <t>72503-0K040</t>
  </si>
  <si>
    <t>FR SIDE FRAME LH SEAT INNER MNL</t>
  </si>
  <si>
    <t>72093-0K020</t>
  </si>
  <si>
    <t>SAS143</t>
  </si>
  <si>
    <t>72094-0K020</t>
  </si>
  <si>
    <t>SAS144</t>
  </si>
  <si>
    <t>TST271</t>
  </si>
  <si>
    <t>TST272</t>
  </si>
  <si>
    <t>TST273</t>
  </si>
  <si>
    <t>89953-X1401</t>
  </si>
  <si>
    <t>72516-X1F02</t>
  </si>
  <si>
    <t>AB0-04</t>
  </si>
  <si>
    <t>BA0-01</t>
  </si>
  <si>
    <t>72503-0K030</t>
  </si>
  <si>
    <t>TTC532</t>
  </si>
  <si>
    <t>TTC533</t>
  </si>
  <si>
    <t>TTC534</t>
  </si>
  <si>
    <t xml:space="preserve">72504-X1F02    </t>
  </si>
  <si>
    <t xml:space="preserve">72110-0D060    </t>
  </si>
  <si>
    <t xml:space="preserve">72130-0D060    </t>
  </si>
  <si>
    <t xml:space="preserve">72130-0D050    </t>
  </si>
  <si>
    <t xml:space="preserve">72120-0D060    </t>
  </si>
  <si>
    <t xml:space="preserve">72120-0D050    </t>
  </si>
  <si>
    <t xml:space="preserve">72140-0D060    </t>
  </si>
  <si>
    <t xml:space="preserve">72140-0D050    </t>
  </si>
  <si>
    <t xml:space="preserve">71013-X1F05    </t>
  </si>
  <si>
    <t xml:space="preserve">71014-X1F06    </t>
  </si>
  <si>
    <t xml:space="preserve">71013-X1F06    </t>
  </si>
  <si>
    <t>CAR001</t>
  </si>
  <si>
    <t>CFS-H1</t>
  </si>
  <si>
    <t>CFS-H2</t>
  </si>
  <si>
    <t>ZOT-03</t>
  </si>
  <si>
    <t>ZOT-04</t>
  </si>
  <si>
    <t xml:space="preserve">89962-X1061    </t>
  </si>
  <si>
    <t>ZOT-05</t>
  </si>
  <si>
    <t xml:space="preserve">89962-X1062    </t>
  </si>
  <si>
    <t>ZOT-10</t>
  </si>
  <si>
    <t>ZOT-11</t>
  </si>
  <si>
    <t>ZOT-12</t>
  </si>
  <si>
    <t>ZOT-13</t>
  </si>
  <si>
    <t>72211-0D160</t>
  </si>
  <si>
    <t>71103-X1V16</t>
  </si>
  <si>
    <t>71104-X1V18</t>
  </si>
  <si>
    <t>71103-X1V17</t>
  </si>
  <si>
    <t>71104-X1V19</t>
  </si>
  <si>
    <t>72110-X1V15</t>
  </si>
  <si>
    <t>72130-X1V13</t>
  </si>
  <si>
    <t>SOB289</t>
  </si>
  <si>
    <t>EFC-T1</t>
  </si>
  <si>
    <t xml:space="preserve">FR SEAT TRACK LH SEAT OUTER PWR                   </t>
  </si>
  <si>
    <t>AC0-01</t>
  </si>
  <si>
    <t>AC0-02</t>
  </si>
  <si>
    <t>72292-X7A01</t>
  </si>
  <si>
    <t>72292-X7A02</t>
  </si>
  <si>
    <t>72296-X7A00</t>
  </si>
  <si>
    <t>PIN, VERTICAL ADJUSTER, NO.2</t>
  </si>
  <si>
    <t>PIN, VERTICAL ADJUSTER, NO.3</t>
  </si>
  <si>
    <t>PIN, VERTICAL ADJUSTER, NO.5</t>
  </si>
  <si>
    <t>PIN, VERTICAL ADJUSTER, NO.6</t>
  </si>
  <si>
    <t>TTC066</t>
  </si>
  <si>
    <t>TTC067</t>
  </si>
  <si>
    <t>TTC675</t>
  </si>
  <si>
    <t>TWD001</t>
  </si>
  <si>
    <t xml:space="preserve">72265-X1V16    </t>
  </si>
  <si>
    <t>89911-X1F07</t>
  </si>
  <si>
    <t>VB0-02</t>
  </si>
  <si>
    <t>LOCK ASSY RR LH</t>
  </si>
  <si>
    <t>FRAME, FR SEAT CUSION</t>
  </si>
  <si>
    <t>BRACKET FR INNER SEAT TRACK LW</t>
  </si>
  <si>
    <t>HOOK RR SEAT CUSHION LOCK</t>
  </si>
  <si>
    <t xml:space="preserve">89978-X7A01    </t>
  </si>
  <si>
    <t xml:space="preserve">90080-17110    </t>
  </si>
  <si>
    <t xml:space="preserve">89911-X7A00    </t>
  </si>
  <si>
    <t>BTS019</t>
  </si>
  <si>
    <t>BTS021</t>
  </si>
  <si>
    <t>BTS017</t>
  </si>
  <si>
    <t>BTS020</t>
  </si>
  <si>
    <t>CP2-02</t>
  </si>
  <si>
    <t>DP2-09</t>
  </si>
  <si>
    <t>DP2-10</t>
  </si>
  <si>
    <t>Out of Shooter</t>
  </si>
  <si>
    <t>P061-1</t>
  </si>
  <si>
    <t>Grand Total Q'ty Parts</t>
  </si>
  <si>
    <t>( 1 + 2 )</t>
  </si>
  <si>
    <t>Press 600T (Parts)</t>
  </si>
  <si>
    <t>LINK SUB-ASSY,VERTICAL SEAT</t>
  </si>
  <si>
    <t>HANDLE SUB-ASSY, RECLINING RELEASE (457B)</t>
  </si>
  <si>
    <t>CBT009</t>
  </si>
  <si>
    <t>71386-0K060</t>
  </si>
  <si>
    <t>72181-X7A00</t>
  </si>
  <si>
    <t>72182-X7A01</t>
  </si>
  <si>
    <t>FR SEAT TRACK RAIL S/A MNL RH OUT</t>
  </si>
  <si>
    <t>72145-X1F02</t>
  </si>
  <si>
    <t>90269-04010</t>
  </si>
  <si>
    <t>89962-X1F00</t>
  </si>
  <si>
    <t>SOB207</t>
  </si>
  <si>
    <t>SOB208</t>
  </si>
  <si>
    <t>SOB209</t>
  </si>
  <si>
    <t>SOB210</t>
  </si>
  <si>
    <t>SOB211</t>
  </si>
  <si>
    <t>SOB212</t>
  </si>
  <si>
    <t>HANDLE SEAT TRACT ADJUSTING</t>
  </si>
  <si>
    <t>MIT132</t>
  </si>
  <si>
    <t>BRACKET RR SEAT CUSHION HOLDER RH</t>
  </si>
  <si>
    <t>PLATE RR SEAT LOCKING RELEASE</t>
  </si>
  <si>
    <t>BRACKET SEAT TRACK RAIL FR LH</t>
  </si>
  <si>
    <t>SOB234</t>
  </si>
  <si>
    <t>Q'ty Beginning</t>
  </si>
  <si>
    <t>Q'ty Stamping</t>
  </si>
  <si>
    <t>Q'ty Out from W/H</t>
  </si>
  <si>
    <t>Q'ty Ending</t>
  </si>
  <si>
    <t>RR SEAT TRACK ASSY</t>
  </si>
  <si>
    <t>HINGE SUB-ASSY</t>
  </si>
  <si>
    <t xml:space="preserve">73191-X1401    </t>
  </si>
  <si>
    <t xml:space="preserve">73192-X1400    </t>
  </si>
  <si>
    <t xml:space="preserve">79818-0K010    </t>
  </si>
  <si>
    <t xml:space="preserve">72065-0K060    </t>
  </si>
  <si>
    <t xml:space="preserve">72065-0K040    </t>
  </si>
  <si>
    <t xml:space="preserve">72065-0K050    </t>
  </si>
  <si>
    <r>
      <t>MIZ</t>
    </r>
    <r>
      <rPr>
        <sz val="10"/>
        <rFont val="Arial"/>
        <family val="2"/>
      </rPr>
      <t>-</t>
    </r>
    <r>
      <rPr>
        <sz val="10"/>
        <rFont val="Arial"/>
        <family val="2"/>
      </rPr>
      <t>19</t>
    </r>
    <phoneticPr fontId="25" type="noConversion"/>
  </si>
  <si>
    <r>
      <t>MIZ</t>
    </r>
    <r>
      <rPr>
        <sz val="10"/>
        <rFont val="Arial"/>
        <family val="2"/>
      </rPr>
      <t>-</t>
    </r>
    <r>
      <rPr>
        <sz val="10"/>
        <rFont val="Arial"/>
        <family val="2"/>
      </rPr>
      <t>20</t>
    </r>
    <phoneticPr fontId="25" type="noConversion"/>
  </si>
  <si>
    <r>
      <t>MIZ</t>
    </r>
    <r>
      <rPr>
        <sz val="10"/>
        <rFont val="Arial"/>
        <family val="2"/>
      </rPr>
      <t>-</t>
    </r>
    <r>
      <rPr>
        <sz val="10"/>
        <rFont val="Arial"/>
        <family val="2"/>
      </rPr>
      <t>04</t>
    </r>
    <phoneticPr fontId="25" type="noConversion"/>
  </si>
  <si>
    <r>
      <t>MIZ</t>
    </r>
    <r>
      <rPr>
        <sz val="10"/>
        <rFont val="Arial"/>
        <family val="2"/>
      </rPr>
      <t>-</t>
    </r>
    <r>
      <rPr>
        <sz val="10"/>
        <rFont val="Arial"/>
        <family val="2"/>
      </rPr>
      <t>02</t>
    </r>
    <phoneticPr fontId="25" type="noConversion"/>
  </si>
  <si>
    <r>
      <t>MIZ</t>
    </r>
    <r>
      <rPr>
        <sz val="10"/>
        <rFont val="Arial"/>
        <family val="2"/>
      </rPr>
      <t>-</t>
    </r>
    <r>
      <rPr>
        <sz val="10"/>
        <rFont val="Arial"/>
        <family val="2"/>
      </rPr>
      <t>03</t>
    </r>
    <phoneticPr fontId="25" type="noConversion"/>
  </si>
  <si>
    <r>
      <t>MIZ</t>
    </r>
    <r>
      <rPr>
        <sz val="10"/>
        <rFont val="Arial"/>
        <family val="2"/>
      </rPr>
      <t>-</t>
    </r>
    <r>
      <rPr>
        <sz val="10"/>
        <rFont val="Arial"/>
        <family val="2"/>
      </rPr>
      <t>02</t>
    </r>
    <phoneticPr fontId="25" type="noConversion"/>
  </si>
  <si>
    <r>
      <t>MIZ</t>
    </r>
    <r>
      <rPr>
        <sz val="10"/>
        <rFont val="Arial"/>
        <family val="2"/>
      </rPr>
      <t>-</t>
    </r>
    <r>
      <rPr>
        <sz val="10"/>
        <rFont val="Arial"/>
        <family val="2"/>
      </rPr>
      <t>04</t>
    </r>
    <phoneticPr fontId="25" type="noConversion"/>
  </si>
  <si>
    <r>
      <t>MIZ</t>
    </r>
    <r>
      <rPr>
        <sz val="10"/>
        <rFont val="Arial"/>
        <family val="2"/>
      </rPr>
      <t>-</t>
    </r>
    <r>
      <rPr>
        <sz val="10"/>
        <rFont val="Arial"/>
        <family val="2"/>
      </rPr>
      <t>03</t>
    </r>
    <phoneticPr fontId="25" type="noConversion"/>
  </si>
  <si>
    <t>72506-X7A00</t>
  </si>
  <si>
    <t>72505-X7A01</t>
  </si>
  <si>
    <t>72506-X7A01</t>
  </si>
  <si>
    <t xml:space="preserve">89962-X1F04    </t>
  </si>
  <si>
    <t>BRACKET SEAT TRACK HANDLE SUPPORT RH</t>
  </si>
  <si>
    <t xml:space="preserve">BRACKET SEAT FRAME SET,NO.2                       </t>
  </si>
  <si>
    <t>UPPER  RAJL  4WA4 RH OUT</t>
  </si>
  <si>
    <t>TTC063</t>
  </si>
  <si>
    <t>TTC064</t>
  </si>
  <si>
    <t>TTC065</t>
  </si>
  <si>
    <t>72439-X1F00</t>
  </si>
  <si>
    <t>72743-X1704</t>
  </si>
  <si>
    <t>78960-0K020-C0</t>
  </si>
  <si>
    <t>KISDM-KC-28</t>
  </si>
  <si>
    <t>72140-0K021</t>
  </si>
  <si>
    <t>BAN ASSY, FOLD SEAT STOPPER, NO.2 (201B:BLACK)</t>
  </si>
  <si>
    <t xml:space="preserve">71255-X7A01    </t>
  </si>
  <si>
    <t>TRACK ASSY, F/S INNER RH</t>
  </si>
  <si>
    <t>TRACK ASSY, F/S INNER LH</t>
  </si>
  <si>
    <t>MIT137</t>
  </si>
  <si>
    <t xml:space="preserve">72503-0K040    </t>
  </si>
  <si>
    <t>ZA0-12</t>
  </si>
  <si>
    <t>79302-0K020</t>
  </si>
  <si>
    <t xml:space="preserve">89962-X1416    </t>
  </si>
  <si>
    <t xml:space="preserve">89962-X1418    </t>
  </si>
  <si>
    <t>Press</t>
  </si>
  <si>
    <t>72106-X1404</t>
  </si>
  <si>
    <t>72106-X1407</t>
  </si>
  <si>
    <t>SOJ605</t>
  </si>
  <si>
    <t>SPH27-14190</t>
  </si>
  <si>
    <t>SPH44-4388</t>
  </si>
  <si>
    <t>PART NAME</t>
  </si>
  <si>
    <t>BA0-04</t>
  </si>
  <si>
    <t>72104-X7A05</t>
  </si>
  <si>
    <t>FR SEAT TRACK RAIL PWR LH INN</t>
  </si>
  <si>
    <t>BTS080</t>
  </si>
  <si>
    <t>BTS081</t>
  </si>
  <si>
    <t>BTS082</t>
  </si>
  <si>
    <t>BTS083</t>
  </si>
  <si>
    <t>SIDE FRAME OUT</t>
  </si>
  <si>
    <t>SIDE FRAME INN</t>
  </si>
  <si>
    <t>SEAT TRACK RH NML INN</t>
  </si>
  <si>
    <t>DP5-01</t>
  </si>
  <si>
    <t>BRACKET MOTOR SETTING NO.1</t>
  </si>
  <si>
    <t>72664-0K020</t>
  </si>
  <si>
    <t>72699-0K010</t>
  </si>
  <si>
    <t>72699-0K020</t>
  </si>
  <si>
    <t>72699-0K030</t>
  </si>
  <si>
    <t>72699-0K040</t>
  </si>
  <si>
    <t>72103-X1F09</t>
  </si>
  <si>
    <t>72104-X1F11</t>
  </si>
  <si>
    <t>PLATE(T=0.3)</t>
  </si>
  <si>
    <t>ARM SUB-ASSY INNER LH</t>
  </si>
  <si>
    <t>REINFORCEMENT,SEAT TRACK</t>
  </si>
  <si>
    <t>SOB246</t>
  </si>
  <si>
    <t>BAR SEAT TRACK LOCK TORSION LH</t>
  </si>
  <si>
    <t>SPH590-OD 1.8 X 441 X C(P=102)</t>
  </si>
  <si>
    <t>PROTECTER FR MNL SEAT TRACK UPR RAIL RR</t>
  </si>
  <si>
    <t>BRACKET FR SEAT BELT ANCHOR RH</t>
  </si>
  <si>
    <t>PIN RR SEAT BACK LOCK NO2</t>
  </si>
  <si>
    <t>BRACKET FR SEAT BELT ANCHOR LH</t>
  </si>
  <si>
    <t>72455-X1F01</t>
  </si>
  <si>
    <t>72455-X1F02</t>
  </si>
  <si>
    <t>79040-0K010-E0</t>
  </si>
  <si>
    <t>TTC042</t>
  </si>
  <si>
    <t>SPH59-32215</t>
  </si>
  <si>
    <t>TTC043</t>
  </si>
  <si>
    <t>SPH59-32208</t>
  </si>
  <si>
    <t>TTC668</t>
  </si>
  <si>
    <t>72510-X1302</t>
  </si>
  <si>
    <t>TTC671</t>
  </si>
  <si>
    <t>89953-X1037</t>
  </si>
  <si>
    <t>SPH590-OD 3.2 X 215 X C (P=124)</t>
  </si>
  <si>
    <t>72524-X1404B</t>
  </si>
  <si>
    <t>FRAME FR SEAT BACK RH</t>
  </si>
  <si>
    <t>Sub Assy</t>
  </si>
  <si>
    <t>72356-0K010</t>
  </si>
  <si>
    <t>79301-0K040</t>
  </si>
  <si>
    <t>79302-0K060</t>
  </si>
  <si>
    <t>79308-0K010</t>
  </si>
  <si>
    <t>79309-0K010</t>
  </si>
  <si>
    <t>GREASE MOLYKOTE E-PASTE</t>
  </si>
  <si>
    <t>345-11</t>
  </si>
  <si>
    <t xml:space="preserve">72110-02140    </t>
  </si>
  <si>
    <t>345-16</t>
  </si>
  <si>
    <t xml:space="preserve">72120-X1700    </t>
  </si>
  <si>
    <t>72130-02100</t>
  </si>
  <si>
    <t>72130-02140</t>
  </si>
  <si>
    <t>TTC622</t>
  </si>
  <si>
    <t>TTC623</t>
  </si>
  <si>
    <t>TTC624</t>
  </si>
  <si>
    <t>TTC625</t>
  </si>
  <si>
    <t>TTC626</t>
  </si>
  <si>
    <t>TTC627</t>
  </si>
  <si>
    <t>TTC628</t>
  </si>
  <si>
    <t>72111-X1402B</t>
  </si>
  <si>
    <t>72111-X1403</t>
  </si>
  <si>
    <t>72115-X1400</t>
  </si>
  <si>
    <t>72115-X1401</t>
  </si>
  <si>
    <t>72133-X1403D</t>
  </si>
  <si>
    <t>72134-X1403D</t>
  </si>
  <si>
    <t>COVER SEAT TRACK UPR RAIL</t>
  </si>
  <si>
    <t xml:space="preserve">LOCK ASSY RR RH                                   </t>
  </si>
  <si>
    <t>SEAT TRACK RH NML OUT</t>
  </si>
  <si>
    <t>SEAT TRACK LH LIF OUT</t>
  </si>
  <si>
    <t>SEAT TRACK RH W/I OUT</t>
  </si>
  <si>
    <t>SEAT TRACK LH W/I OUT</t>
  </si>
  <si>
    <t>FR LWR ARM NML RH INN</t>
  </si>
  <si>
    <t>72468-X1701</t>
  </si>
  <si>
    <t>001</t>
  </si>
  <si>
    <t>002</t>
  </si>
  <si>
    <t xml:space="preserve">72211-0D040    </t>
  </si>
  <si>
    <t xml:space="preserve">SPH44-18220    </t>
  </si>
  <si>
    <t>TTC029</t>
  </si>
  <si>
    <t xml:space="preserve">SPH44-23506    </t>
  </si>
  <si>
    <t>TTC030</t>
  </si>
  <si>
    <t xml:space="preserve">SPH44-26320    </t>
  </si>
  <si>
    <t xml:space="preserve">89962-X1410    </t>
  </si>
  <si>
    <t>TTC579</t>
  </si>
  <si>
    <t>72120-X1701</t>
  </si>
  <si>
    <t xml:space="preserve">78953-0K020    </t>
  </si>
  <si>
    <t>Y009-1</t>
  </si>
  <si>
    <t xml:space="preserve">FR SIDE FRAME RH SEAT OUTER MNL                   </t>
  </si>
  <si>
    <t>72265-X7A06</t>
  </si>
  <si>
    <t xml:space="preserve">71014-X1F05    </t>
  </si>
  <si>
    <t xml:space="preserve">72130-0D020    </t>
  </si>
  <si>
    <t>YD0-01</t>
  </si>
  <si>
    <t>72510-X1M15-B</t>
  </si>
  <si>
    <t>72520-X1M16-B</t>
  </si>
  <si>
    <t>SAS142</t>
  </si>
  <si>
    <t>SCR001</t>
  </si>
  <si>
    <t>SOB318</t>
  </si>
  <si>
    <t>SOB322</t>
  </si>
  <si>
    <t>MIT180</t>
  </si>
  <si>
    <t>ELE003</t>
  </si>
  <si>
    <t>PATCH,SEAT FRAME,RH</t>
  </si>
  <si>
    <t xml:space="preserve">72142-X1F02    </t>
  </si>
  <si>
    <t>SOB241</t>
  </si>
  <si>
    <t>PLATE SEAT TRACK MEMORY LOCK LEVER</t>
  </si>
  <si>
    <t>HOOK SEAT TRACK HELPER SPRING NO1</t>
  </si>
  <si>
    <t>89911-X1F05</t>
  </si>
  <si>
    <t xml:space="preserve">BRACKET , SEAT FRAME SET , NO.2                   </t>
  </si>
  <si>
    <t>242</t>
  </si>
  <si>
    <t>72211-06020</t>
  </si>
  <si>
    <t xml:space="preserve">89966-X1404    </t>
  </si>
  <si>
    <t xml:space="preserve">72447-X1403    </t>
  </si>
  <si>
    <t>ZA0-87</t>
  </si>
  <si>
    <t>ZA0-88</t>
  </si>
  <si>
    <t>ZA0-89</t>
  </si>
  <si>
    <t>ZA0-90</t>
  </si>
  <si>
    <t>ZA0-91</t>
  </si>
  <si>
    <t>ZA0-93</t>
  </si>
  <si>
    <t>ZA0-95</t>
  </si>
  <si>
    <t>ZA0-96</t>
  </si>
  <si>
    <t>ZA0-97</t>
  </si>
  <si>
    <t>ZA0-98</t>
  </si>
  <si>
    <t>ZA0-99</t>
  </si>
  <si>
    <t>ZB0-08</t>
  </si>
  <si>
    <t>ZB0-10</t>
  </si>
  <si>
    <t>ZZ0-17</t>
  </si>
  <si>
    <t>ZZ0-18</t>
  </si>
  <si>
    <t>ZZ0-19</t>
  </si>
  <si>
    <t>CF9-07</t>
  </si>
  <si>
    <t>72104-X7A02</t>
  </si>
  <si>
    <t>VC0-05</t>
  </si>
  <si>
    <t>VC0-06</t>
  </si>
  <si>
    <t>VC0-07</t>
  </si>
  <si>
    <t>VC0-08</t>
  </si>
  <si>
    <t>72110-0D020</t>
  </si>
  <si>
    <t>DP3-03</t>
  </si>
  <si>
    <t>72133-X1F02</t>
  </si>
  <si>
    <t>90243-X1400</t>
  </si>
  <si>
    <t>YC0-02</t>
  </si>
  <si>
    <t>72110-0D050</t>
  </si>
  <si>
    <t>YC0-04</t>
  </si>
  <si>
    <t>CA4-01</t>
  </si>
  <si>
    <t>72503-X1412</t>
  </si>
  <si>
    <t>ARM SUB-ASSY, RECLINING ADJUSTER, RH</t>
  </si>
  <si>
    <t>CA4-03</t>
  </si>
  <si>
    <t>72503-X1411</t>
  </si>
  <si>
    <t>CA4-02</t>
  </si>
  <si>
    <t>72504-X1415</t>
  </si>
  <si>
    <t xml:space="preserve">72110-06070    </t>
  </si>
  <si>
    <t>CD0-28</t>
  </si>
  <si>
    <t xml:space="preserve">72130-06070    </t>
  </si>
  <si>
    <t>CD0-29</t>
  </si>
  <si>
    <t>RAIL, SEAT TRACK, LWR</t>
  </si>
  <si>
    <t>Supplier</t>
  </si>
  <si>
    <t>MIT175</t>
  </si>
  <si>
    <t>ELE001</t>
  </si>
  <si>
    <t>GREASE G-1060 ( 16KG/PAIL )</t>
  </si>
  <si>
    <t>89962-X7A05-00</t>
  </si>
  <si>
    <t>B3222-20514-0</t>
  </si>
  <si>
    <t>71068-0K050</t>
  </si>
  <si>
    <t>79207-0K010</t>
  </si>
  <si>
    <t>On  31 JAN 2011</t>
  </si>
  <si>
    <t xml:space="preserve">         PART RECEIVE 31-01-11 </t>
  </si>
  <si>
    <t>BTS032</t>
  </si>
  <si>
    <t>BTS033</t>
  </si>
  <si>
    <t>BTS034</t>
  </si>
  <si>
    <t>71186-X1400</t>
  </si>
  <si>
    <t>FR SEAT TRACK LWR RAIL PWR RH  INN</t>
  </si>
  <si>
    <t>FR SEAT TRACK LWR RAIL PWR LH  INN</t>
  </si>
  <si>
    <t>LWR ARM PWR 4 WAY RH INN</t>
  </si>
  <si>
    <t>ZA0-11</t>
  </si>
  <si>
    <t>SD</t>
  </si>
  <si>
    <t>HA0-01</t>
  </si>
  <si>
    <t>HA0-02</t>
  </si>
  <si>
    <t>FA0-03</t>
  </si>
  <si>
    <t>72660-0K010</t>
  </si>
  <si>
    <t>FA0-01</t>
  </si>
  <si>
    <t>72650-0K010</t>
  </si>
  <si>
    <t>ZA0-44</t>
  </si>
  <si>
    <t>ZA0-45</t>
  </si>
  <si>
    <t>ZA0-46</t>
  </si>
  <si>
    <t>ZA0-47</t>
  </si>
  <si>
    <t>ZA0-48</t>
  </si>
  <si>
    <t>ZA0-49</t>
  </si>
  <si>
    <t>BRACKET SEAT TRACK HANDLE SUPPORT LH</t>
  </si>
  <si>
    <t>ZB0-01</t>
  </si>
  <si>
    <t xml:space="preserve">78757-X1402    </t>
  </si>
  <si>
    <t>ZB0-02</t>
  </si>
  <si>
    <t xml:space="preserve">78767-X1402    </t>
  </si>
  <si>
    <t>rec_qtyの合計</t>
  </si>
  <si>
    <t>SAS130</t>
  </si>
  <si>
    <t xml:space="preserve">72130-X1700    </t>
  </si>
  <si>
    <t>344-17</t>
  </si>
  <si>
    <t>72739-X7A01</t>
  </si>
  <si>
    <t>72769-X7A01</t>
  </si>
  <si>
    <t>RAINFORCEMENT SEAT TRACK</t>
  </si>
  <si>
    <t xml:space="preserve">72576-X7A02    </t>
  </si>
  <si>
    <t xml:space="preserve">72576-X7A03    </t>
  </si>
  <si>
    <t xml:space="preserve">71386-0K020    </t>
  </si>
  <si>
    <t xml:space="preserve">71463-0K010    </t>
  </si>
  <si>
    <t>CE0-20</t>
  </si>
  <si>
    <t>CE0-21</t>
  </si>
  <si>
    <t>CE0-23</t>
  </si>
  <si>
    <t>BUSH</t>
  </si>
  <si>
    <t>LINK VERTICAL TRAVEL NO.1</t>
  </si>
  <si>
    <t>72441-X1405</t>
  </si>
  <si>
    <t>LOC004</t>
  </si>
  <si>
    <t>72503-X1401</t>
  </si>
  <si>
    <t>72656-0K070</t>
  </si>
  <si>
    <t>89966-X7A07</t>
  </si>
  <si>
    <t xml:space="preserve">71821-X1F01    </t>
  </si>
  <si>
    <t>CTI-48</t>
  </si>
  <si>
    <t>CTI-50</t>
  </si>
  <si>
    <t>CTI-52</t>
  </si>
  <si>
    <t>CTI-53</t>
  </si>
  <si>
    <t xml:space="preserve">SPRING, RR SEAT BACK LOCK,LH                      </t>
  </si>
  <si>
    <t>02 Vios &amp; Yaris</t>
  </si>
  <si>
    <t>02 COROLLA</t>
  </si>
  <si>
    <t>FR SEAT TRACK RAIL S/A PWR LH OUT</t>
  </si>
  <si>
    <t>UPPER RAIL S/A6 PWR LH INN</t>
  </si>
  <si>
    <t>UPPER RAIL S/A6 PWR LH OUT</t>
  </si>
  <si>
    <t>02-669</t>
  </si>
  <si>
    <t>71013-X1427</t>
  </si>
  <si>
    <t>71014-X1425</t>
  </si>
  <si>
    <t>72503-X1400</t>
  </si>
  <si>
    <t>72504-X1401</t>
  </si>
  <si>
    <t xml:space="preserve">GREAS-PASTE    </t>
  </si>
  <si>
    <t>TOP315</t>
  </si>
  <si>
    <t xml:space="preserve">B1120-08674    </t>
  </si>
  <si>
    <t xml:space="preserve">89962-X7A04-00 </t>
  </si>
  <si>
    <t>MIT177</t>
  </si>
  <si>
    <t xml:space="preserve">89962-X7A07-00 </t>
  </si>
  <si>
    <t>CA0-14</t>
  </si>
  <si>
    <t>T006-1</t>
  </si>
  <si>
    <t>72519-X7A00</t>
  </si>
  <si>
    <t>PLATE, VERTICAL ADJUSTER ?LH</t>
  </si>
  <si>
    <t>PLATE, FR SEAT ADJUSTER, LH</t>
  </si>
  <si>
    <t>PLATE, VERTICAL ADJUSTER ?RH</t>
  </si>
  <si>
    <t>BRACKET, FR SEAT SET, NO.1</t>
  </si>
  <si>
    <t>BRACKET, FR SEAT SET, NO.2</t>
  </si>
  <si>
    <t>BRACKET, FR SEAT CUSHION, RH</t>
  </si>
  <si>
    <t>BRACKET, FR SEAT CUSHION, LH</t>
  </si>
  <si>
    <t>BTS071</t>
  </si>
  <si>
    <t>BAR, VERTICAL ADJUSTER TORSION, LH</t>
  </si>
  <si>
    <t>BAR, VERTICAL ADJUSTER TORSION, RH</t>
  </si>
  <si>
    <t>KEN104</t>
  </si>
  <si>
    <t>TRACK ASSY, FR SEAT, INNER POWER LH</t>
  </si>
  <si>
    <t>ARM SUB-ASSY, RECLINING ADJUSTER,RH</t>
  </si>
  <si>
    <t>TRACK ASSY, FR SEAT, INNER RH (77)</t>
  </si>
  <si>
    <t>TRACK ASSY, FR SEAT, INNER LH (78)</t>
  </si>
  <si>
    <t>GREAS-G1060-00</t>
  </si>
  <si>
    <t>TTC073</t>
  </si>
  <si>
    <t>SPH27-18272</t>
  </si>
  <si>
    <t>SPH270-OD 1.8 X 272 X C (P=83)</t>
  </si>
  <si>
    <t>72749-X1M01-00</t>
  </si>
  <si>
    <t>BTS063</t>
  </si>
  <si>
    <t>89978-X1C02</t>
  </si>
  <si>
    <t>BTS064</t>
  </si>
  <si>
    <t>SHOOTER</t>
  </si>
  <si>
    <t>CF9-01</t>
  </si>
  <si>
    <t>72101-X7A00</t>
  </si>
  <si>
    <t xml:space="preserve">89962-X1405    </t>
  </si>
  <si>
    <t xml:space="preserve">89962-X1409    </t>
  </si>
  <si>
    <t xml:space="preserve">89962-X1411    </t>
  </si>
  <si>
    <t xml:space="preserve">72411-X1F00    </t>
  </si>
  <si>
    <t xml:space="preserve">72520-X1M16    </t>
  </si>
  <si>
    <t xml:space="preserve">72401-X7A13    </t>
  </si>
  <si>
    <t xml:space="preserve">S012-1    </t>
  </si>
  <si>
    <t>SHI180</t>
  </si>
  <si>
    <t xml:space="preserve">72401-X7A14    </t>
  </si>
  <si>
    <t>SHI181</t>
  </si>
  <si>
    <t xml:space="preserve">T013-1    </t>
  </si>
  <si>
    <t>NHK120</t>
  </si>
  <si>
    <t>72649-0K050</t>
  </si>
  <si>
    <t>NHK121</t>
  </si>
  <si>
    <t>72649-0K060</t>
  </si>
  <si>
    <t>SAS131</t>
  </si>
  <si>
    <t>72515-X7A01</t>
  </si>
  <si>
    <t>SAS141</t>
  </si>
  <si>
    <t>72523-X1404B</t>
  </si>
  <si>
    <t>72524-X1403</t>
  </si>
  <si>
    <t>BB0-03</t>
  </si>
  <si>
    <t>72503-0K020</t>
  </si>
  <si>
    <t>BB0-04</t>
  </si>
  <si>
    <t>72504-0K020</t>
  </si>
  <si>
    <t>CA0-01</t>
  </si>
  <si>
    <t>HANDLE SUB ASST, RECLINING RELEASE</t>
  </si>
  <si>
    <t>72507-0K010-FI</t>
  </si>
  <si>
    <t>SOB202</t>
  </si>
  <si>
    <t>SOB203</t>
  </si>
  <si>
    <t>SOB214</t>
  </si>
  <si>
    <t>SOB215</t>
  </si>
  <si>
    <t>SOB216</t>
  </si>
  <si>
    <t>SOB217</t>
  </si>
  <si>
    <t>BOLT,SUB SEAT</t>
  </si>
  <si>
    <t>RACHET RR SEAT CUSHION LOCK</t>
  </si>
  <si>
    <t>SPH440-OD 4.0 X 293/2 X C (P=1</t>
  </si>
  <si>
    <t>PLATE RR SEAT CUSHION LEG LOCK</t>
  </si>
  <si>
    <t xml:space="preserve">T018-1    </t>
  </si>
  <si>
    <t>MIT110</t>
  </si>
  <si>
    <t xml:space="preserve">72409-X7A00    </t>
  </si>
  <si>
    <t>MIT111</t>
  </si>
  <si>
    <t>Q'ty Purchase</t>
  </si>
  <si>
    <t>72272-0K030</t>
  </si>
  <si>
    <t>FR LWR ARM RH OUT/INN PWR 4 WAY</t>
  </si>
  <si>
    <t xml:space="preserve">SPH440-OD 2.9 X 326 X C (P=104                    </t>
  </si>
  <si>
    <t xml:space="preserve">SPC980-DU 1.4 X 449 X C (P=123                    </t>
  </si>
  <si>
    <t>FRAME,FR SEAT BACK,RH</t>
  </si>
  <si>
    <t>FRAME,FR SEAT BACK,LH</t>
  </si>
  <si>
    <t>RAIL, FR SEAT TRACK LWR INNER</t>
  </si>
  <si>
    <t>BRACKET, FR OUTER SEAT TRACK, LWR RR LH</t>
  </si>
  <si>
    <t>COVER,SEAT TRACK UPR RAIL,RH</t>
  </si>
  <si>
    <t>71918-X1K00-00</t>
  </si>
  <si>
    <t>72156-X1V04</t>
  </si>
  <si>
    <t>72155-X1V05</t>
  </si>
  <si>
    <t>72149-X1V10</t>
  </si>
  <si>
    <t>PIN,FR SEAT LOCATION</t>
  </si>
  <si>
    <t>72149-X1V09</t>
  </si>
  <si>
    <t>Work In Process      :</t>
  </si>
  <si>
    <t>72486-X7A00</t>
  </si>
  <si>
    <t>72155-X7A00</t>
  </si>
  <si>
    <t>72156-X7A00</t>
  </si>
  <si>
    <t>72442-X7A01</t>
  </si>
  <si>
    <t>71336-0K010</t>
  </si>
  <si>
    <t>71336-0K020</t>
  </si>
  <si>
    <t>72611-0K010</t>
  </si>
  <si>
    <t xml:space="preserve">71111-X1V09    </t>
  </si>
  <si>
    <t>ETP-04</t>
  </si>
  <si>
    <t>ETP-05</t>
  </si>
  <si>
    <t xml:space="preserve">72145-X1V04    </t>
  </si>
  <si>
    <t>ETP-06</t>
  </si>
  <si>
    <t xml:space="preserve">72146-X1V06    </t>
  </si>
  <si>
    <t>ETP-07</t>
  </si>
  <si>
    <t xml:space="preserve">72141-X1V08    </t>
  </si>
  <si>
    <t>ETP-08</t>
  </si>
  <si>
    <t xml:space="preserve">72142-X1V08    </t>
  </si>
  <si>
    <t>ETP-09</t>
  </si>
  <si>
    <t xml:space="preserve">72143-X1V09    </t>
  </si>
  <si>
    <t>ETP-10</t>
  </si>
  <si>
    <t xml:space="preserve">72144-X1V07    </t>
  </si>
  <si>
    <t>TTC642</t>
  </si>
  <si>
    <t>HINGE RR SEAT CUSHION</t>
  </si>
  <si>
    <t>LEG NO1 SEAT OUTER</t>
  </si>
  <si>
    <t>LEG NO1 SEAT LWR</t>
  </si>
  <si>
    <t>72411-X1F00</t>
  </si>
  <si>
    <t xml:space="preserve">71821-X1404    </t>
  </si>
  <si>
    <t xml:space="preserve">71821-X1405    </t>
  </si>
  <si>
    <t xml:space="preserve">46798-X1400    </t>
  </si>
  <si>
    <t xml:space="preserve">46798-X1401    </t>
  </si>
  <si>
    <t xml:space="preserve">GREAS-G1023    </t>
  </si>
  <si>
    <t>SEAT TRACK MNL 4 WAY OUTER LH</t>
  </si>
  <si>
    <t>SEAT TRACK MNL 6 WAY OUTER RH</t>
  </si>
  <si>
    <t>SEAT TRACK MNL 6 WAY OUTER LH</t>
  </si>
  <si>
    <t>Paint Parts</t>
  </si>
  <si>
    <t>Other</t>
  </si>
  <si>
    <t>72409-X7A01</t>
  </si>
  <si>
    <t xml:space="preserve">72548-X7A00    </t>
  </si>
  <si>
    <t xml:space="preserve">72745-X7A03    </t>
  </si>
  <si>
    <t>ZZ0-14</t>
  </si>
  <si>
    <t>72534-X1Y03</t>
  </si>
  <si>
    <t>PAWL RECLINING ADJUSTER LH</t>
  </si>
  <si>
    <t xml:space="preserve">72533-X1Y02  </t>
  </si>
  <si>
    <t>GREASE MOLYKOTE G-1023  ( 16 Kg. )</t>
  </si>
  <si>
    <t>GREASE MOLYKOTE E-PASTE  ( 1 Kg. )</t>
  </si>
  <si>
    <t>On  31 July  2010</t>
  </si>
  <si>
    <t>71013-0K030</t>
  </si>
  <si>
    <t>96160-00500</t>
  </si>
  <si>
    <t>78899-0K010</t>
  </si>
  <si>
    <t>72692-0K010</t>
  </si>
  <si>
    <t>72692-0K020</t>
  </si>
  <si>
    <t xml:space="preserve">M040-1    </t>
  </si>
  <si>
    <t xml:space="preserve">SPH44-4668     </t>
  </si>
  <si>
    <t>72140-02160</t>
  </si>
  <si>
    <t xml:space="preserve">72519-X1F07    </t>
  </si>
  <si>
    <t xml:space="preserve">72519-X1F06    </t>
  </si>
  <si>
    <t xml:space="preserve">73191-X1F02    </t>
  </si>
  <si>
    <t xml:space="preserve">SOLVEST-109    </t>
  </si>
  <si>
    <t>TTC664</t>
  </si>
  <si>
    <t xml:space="preserve">72537-X1M11    </t>
  </si>
  <si>
    <t>TTC665</t>
  </si>
  <si>
    <t xml:space="preserve">89953-X1M14    </t>
  </si>
  <si>
    <t>DTT001</t>
  </si>
  <si>
    <t>72533-X1Y02</t>
  </si>
  <si>
    <t>DTT002</t>
  </si>
  <si>
    <t>72534-X1Y02</t>
  </si>
  <si>
    <t>DTT003</t>
  </si>
  <si>
    <t>72537-X1F00</t>
  </si>
  <si>
    <t>89962-X7A08</t>
  </si>
  <si>
    <t>72130-X7A12</t>
  </si>
  <si>
    <t>72140-X7A12</t>
  </si>
  <si>
    <t>72140-02161</t>
  </si>
  <si>
    <t>72130-02101</t>
  </si>
  <si>
    <t>72140-X1716</t>
  </si>
  <si>
    <t>72503-0K041</t>
  </si>
  <si>
    <t>72504-0K041</t>
  </si>
  <si>
    <t>72504-X1433</t>
  </si>
  <si>
    <t>72503-X1437</t>
  </si>
  <si>
    <t>72140-X1442</t>
  </si>
  <si>
    <t>72140-X1444</t>
  </si>
  <si>
    <t>72130-X1447</t>
  </si>
  <si>
    <t>72140-X1445</t>
  </si>
  <si>
    <t>72130-X1446</t>
  </si>
  <si>
    <t>72130-X1444</t>
  </si>
  <si>
    <t>72140-X1443</t>
  </si>
  <si>
    <t>72504-X1V43</t>
  </si>
  <si>
    <t>72503-X1V45</t>
  </si>
  <si>
    <t>72140-X1V33</t>
  </si>
  <si>
    <t>72130-X1V31</t>
  </si>
  <si>
    <t>72130-0D071</t>
  </si>
  <si>
    <t>72140-0D071</t>
  </si>
  <si>
    <t xml:space="preserve">BRACKET,SEAT TRACK HANDLE SUPPORT,LH              </t>
  </si>
  <si>
    <t>SOB301</t>
  </si>
  <si>
    <t xml:space="preserve">72261-X1V05    </t>
  </si>
  <si>
    <t>SOB302</t>
  </si>
  <si>
    <t xml:space="preserve">72227-X1V07    </t>
  </si>
  <si>
    <t xml:space="preserve">BRACKET,SEAT TRACK,No.2                           </t>
  </si>
  <si>
    <t>TOP318</t>
  </si>
  <si>
    <t xml:space="preserve">B1120-08910    </t>
  </si>
  <si>
    <t xml:space="preserve">PIPE F=12 T=0.8 L=910 MM                          </t>
  </si>
  <si>
    <t>EAT004</t>
  </si>
  <si>
    <t>MIT172</t>
  </si>
  <si>
    <t>GUIDE, SEAT TRACK ROLLER</t>
  </si>
  <si>
    <t>GEAR, VERTICAL TRAVEL, NO.3</t>
  </si>
  <si>
    <t>NUT, VERTICAL TRAVEL, NO.2</t>
  </si>
  <si>
    <t>M6) GEAR, VERTICAL TRAVEL, NO.3</t>
  </si>
  <si>
    <t>P8) GEAR, VERTICAL TRAVEL, NO.3</t>
  </si>
  <si>
    <t>PLATE VERTICAL ADJUSTER RH</t>
  </si>
  <si>
    <t>PIN VERTICAL ADJUSTER NO2</t>
  </si>
  <si>
    <t>BTS084</t>
  </si>
  <si>
    <t>HYS011</t>
  </si>
  <si>
    <t>HYS012</t>
  </si>
  <si>
    <t>72739-X7A00</t>
  </si>
  <si>
    <t>72769-X7A00</t>
  </si>
  <si>
    <t>Part Work In Process</t>
  </si>
  <si>
    <t>Production Rec.</t>
  </si>
  <si>
    <t>Out From W/H</t>
  </si>
  <si>
    <t>MIT121</t>
  </si>
  <si>
    <t>ZZ0-01</t>
  </si>
  <si>
    <t>ZZ0-02</t>
  </si>
  <si>
    <t>ZZ0-03</t>
  </si>
  <si>
    <t>72655-0K020</t>
  </si>
  <si>
    <t>SAS147</t>
  </si>
  <si>
    <t>TRACK ASSY, FR SEAT, OUTER LH</t>
  </si>
  <si>
    <t>TRACK ASSY, OUTER RH</t>
  </si>
  <si>
    <t>TRACK ASSY, INNER RH</t>
  </si>
  <si>
    <t>TRACK ASSY, OUTER LH</t>
  </si>
  <si>
    <t>CP1-05</t>
  </si>
  <si>
    <t>46798-X1401</t>
  </si>
  <si>
    <t>EAT001</t>
  </si>
  <si>
    <t>MIT113</t>
  </si>
  <si>
    <t xml:space="preserve">71876-X7A00    </t>
  </si>
  <si>
    <t>ST5-05</t>
  </si>
  <si>
    <t>ST5-06</t>
  </si>
  <si>
    <t>ST5-07</t>
  </si>
  <si>
    <t>ST5-08</t>
  </si>
  <si>
    <t>ST5-09</t>
  </si>
  <si>
    <t>ST5-10</t>
  </si>
  <si>
    <t>ST5-11</t>
  </si>
  <si>
    <t>ST5-12</t>
  </si>
  <si>
    <t xml:space="preserve">72130-0K030    </t>
  </si>
  <si>
    <t>344-24</t>
  </si>
  <si>
    <t>344-25</t>
  </si>
  <si>
    <t>344-26</t>
  </si>
  <si>
    <t>344-27</t>
  </si>
  <si>
    <t>344-28</t>
  </si>
  <si>
    <t>BA0-05</t>
  </si>
  <si>
    <t>ZA0-30</t>
  </si>
  <si>
    <t>ZA0-36</t>
  </si>
  <si>
    <t xml:space="preserve">72524-X1404    </t>
  </si>
  <si>
    <t xml:space="preserve">71152-X1400    </t>
  </si>
  <si>
    <t>ST4-01</t>
  </si>
  <si>
    <t>K.Sirirat ( TIK )</t>
  </si>
  <si>
    <t>Diff Amount (THB)</t>
  </si>
  <si>
    <t xml:space="preserve">71013-0K150    </t>
  </si>
  <si>
    <t xml:space="preserve">72642-0K010    </t>
  </si>
  <si>
    <t>72130-X1700</t>
  </si>
  <si>
    <t>MIT145</t>
  </si>
  <si>
    <t>BRACKET,RR SEAT LOCK,RH</t>
  </si>
  <si>
    <t xml:space="preserve"> TRACK ASSY,FR SEAT,OUTER</t>
  </si>
  <si>
    <t>72110-X7A00</t>
  </si>
  <si>
    <t>72120-X7A00</t>
  </si>
  <si>
    <t>72120-06020</t>
  </si>
  <si>
    <t>72140-06020</t>
  </si>
  <si>
    <t>BP1-02</t>
  </si>
  <si>
    <t>BP1-03</t>
  </si>
  <si>
    <t>BP1-04</t>
  </si>
  <si>
    <t>BTS010</t>
  </si>
  <si>
    <t>BTS011</t>
  </si>
  <si>
    <t>BTS012</t>
  </si>
  <si>
    <t xml:space="preserve">89962-X7A07    </t>
  </si>
  <si>
    <t>CE0-31</t>
  </si>
  <si>
    <t>CE0-32</t>
  </si>
  <si>
    <t>CE0-34</t>
  </si>
  <si>
    <t>32-1</t>
  </si>
  <si>
    <t>32-2</t>
  </si>
  <si>
    <t xml:space="preserve">72140-0K030    </t>
  </si>
  <si>
    <t xml:space="preserve">72160-0K060    </t>
  </si>
  <si>
    <t xml:space="preserve">72160-0K070    </t>
  </si>
  <si>
    <t xml:space="preserve">72170-0K060    </t>
  </si>
  <si>
    <t xml:space="preserve">72170-0K070    </t>
  </si>
  <si>
    <t xml:space="preserve">72409-0K010    </t>
  </si>
  <si>
    <t xml:space="preserve">72140-06070    </t>
  </si>
  <si>
    <t>72108-X1409</t>
  </si>
  <si>
    <t>72101-X1405</t>
  </si>
  <si>
    <t>72356-X1400</t>
  </si>
  <si>
    <t>72261-X1409</t>
  </si>
  <si>
    <t>89962-X7A09</t>
  </si>
  <si>
    <t>72265-X7A00</t>
  </si>
  <si>
    <t>89962-X1404</t>
  </si>
  <si>
    <t>89962-X1405</t>
  </si>
  <si>
    <t>89962-X1406</t>
  </si>
  <si>
    <t>89962-X1407</t>
  </si>
  <si>
    <t>72516-X1400-00</t>
  </si>
  <si>
    <t>72510-X1M15</t>
  </si>
  <si>
    <t>72520-X1M16</t>
  </si>
  <si>
    <t>ST2-10</t>
  </si>
  <si>
    <t>ST2-11</t>
  </si>
  <si>
    <t>TTC661</t>
  </si>
  <si>
    <t>TTC602</t>
  </si>
  <si>
    <t>72401-X1404</t>
  </si>
  <si>
    <t>72578-X7A00</t>
  </si>
  <si>
    <t>72131-X7A00</t>
  </si>
  <si>
    <t>72131-X7A01</t>
  </si>
  <si>
    <t>72132-X7A00</t>
  </si>
  <si>
    <t>72132-X7A01</t>
  </si>
  <si>
    <t>72133-X7A01</t>
  </si>
  <si>
    <t>72134-X7A01</t>
  </si>
  <si>
    <t>73191-X7A01</t>
  </si>
  <si>
    <t>73192-X7A01</t>
  </si>
  <si>
    <t>71821-X7A00</t>
  </si>
  <si>
    <t>72115-X7A03</t>
  </si>
  <si>
    <t>DP2-18</t>
  </si>
  <si>
    <t>GUIDE SUB-ASSY VERTICAL ADJUSTER FR</t>
  </si>
  <si>
    <t>CAM</t>
  </si>
  <si>
    <t>MIT169</t>
  </si>
  <si>
    <t>72537-X1M11-B</t>
  </si>
  <si>
    <t>344-23</t>
  </si>
  <si>
    <t xml:space="preserve">72140-X7A00    </t>
  </si>
  <si>
    <t>345-21</t>
  </si>
  <si>
    <t>MIY001</t>
  </si>
  <si>
    <t>MIY003</t>
  </si>
  <si>
    <t>MIY004</t>
  </si>
  <si>
    <t>MIY005</t>
  </si>
  <si>
    <t>SOB213</t>
  </si>
  <si>
    <t>GB0-02</t>
  </si>
  <si>
    <t xml:space="preserve">SPH440-OD 2.9 X 268 X C(P=136)                    </t>
  </si>
  <si>
    <t xml:space="preserve">71013-0K030    </t>
  </si>
  <si>
    <t>71152-X7A00</t>
  </si>
  <si>
    <t>71254-X7A01</t>
  </si>
  <si>
    <t>71255-X7A01</t>
  </si>
  <si>
    <t>72272-0K020</t>
  </si>
  <si>
    <t>72533-X1K00</t>
  </si>
  <si>
    <t>72534-X1K00</t>
  </si>
  <si>
    <t>YDT006</t>
  </si>
  <si>
    <t>SAS132</t>
  </si>
  <si>
    <t>SAS133</t>
  </si>
  <si>
    <t>SAS134</t>
  </si>
  <si>
    <t xml:space="preserve">89962-X7A09    </t>
  </si>
  <si>
    <t>71151-X1401</t>
  </si>
  <si>
    <t>71152-X1400</t>
  </si>
  <si>
    <t>71162-X1411</t>
  </si>
  <si>
    <t>71162-X1412</t>
  </si>
  <si>
    <t xml:space="preserve">72663-0K020    </t>
  </si>
  <si>
    <t>FR SEAT TRACK RAIL PWR RH OUT</t>
  </si>
  <si>
    <t>ST6-02</t>
  </si>
  <si>
    <t>72102-X7A03</t>
  </si>
  <si>
    <t xml:space="preserve">72749-X1M01    </t>
  </si>
  <si>
    <t>HYS007</t>
  </si>
  <si>
    <t xml:space="preserve">SPH590-OD 1.8 X 505 X C(P=140)                    </t>
  </si>
  <si>
    <t xml:space="preserve">SPH440-OD 1.4 X 571 X C (P=170                    </t>
  </si>
  <si>
    <t xml:space="preserve">72261-X1F07    </t>
  </si>
  <si>
    <t xml:space="preserve">72147-X7A03    </t>
  </si>
  <si>
    <t xml:space="preserve">72148-X7A00    </t>
  </si>
  <si>
    <t xml:space="preserve">72143-X7A03    </t>
  </si>
  <si>
    <t>TOTAL (pcs.)</t>
  </si>
  <si>
    <t>YDT-001</t>
  </si>
  <si>
    <t>72516-X1400-00-F</t>
  </si>
  <si>
    <t xml:space="preserve">72120-02180    </t>
  </si>
  <si>
    <t xml:space="preserve">79030-0K010-E1 </t>
  </si>
  <si>
    <t xml:space="preserve">79040-0K010-E1 </t>
  </si>
  <si>
    <t>ZZ0-04</t>
  </si>
  <si>
    <t>LEVER,RR SEAT LOCK CONTOROL,LH</t>
  </si>
  <si>
    <t>BRACKET,RR SEAT LOCK,LH</t>
  </si>
  <si>
    <t>LEG SUB-ASSY,N0.2 SEAT,LH</t>
  </si>
  <si>
    <t>72455-X1F05</t>
  </si>
  <si>
    <t>MIY013</t>
  </si>
  <si>
    <t xml:space="preserve">72693-0K070    </t>
  </si>
  <si>
    <t>MIY014</t>
  </si>
  <si>
    <t>RIVET ROUND</t>
  </si>
  <si>
    <t>89953-X1404</t>
  </si>
  <si>
    <t>71875-X1401</t>
  </si>
  <si>
    <t>71876-X1401</t>
  </si>
  <si>
    <t>ARM RR SEAT RECLINING LWR RH</t>
  </si>
  <si>
    <t xml:space="preserve">72702-X1413    </t>
  </si>
  <si>
    <t xml:space="preserve">94151-80800    </t>
  </si>
  <si>
    <t>New Camry</t>
  </si>
  <si>
    <t>WASHER, PLATE</t>
  </si>
  <si>
    <t>89911-X1B03</t>
  </si>
  <si>
    <t>BOLT, WELD</t>
  </si>
  <si>
    <t>PIN, VERTICAL ADJUSTER, NO.1</t>
  </si>
  <si>
    <t>HYS002</t>
  </si>
  <si>
    <t>HYS006</t>
  </si>
  <si>
    <t xml:space="preserve">72503-X1F00    </t>
  </si>
  <si>
    <t xml:space="preserve">ADJ.ASSY RR S/B INR LH 40%                        </t>
  </si>
  <si>
    <t xml:space="preserve">ADJ.ASSY RR S/B OTR RH 60%                        </t>
  </si>
  <si>
    <t>CENTER OIL FZ-8101</t>
  </si>
  <si>
    <t>SOLVEST-109</t>
  </si>
  <si>
    <t xml:space="preserve">BRACKET RR SEAT LOCK                              </t>
  </si>
  <si>
    <t xml:space="preserve">72516-X1400    </t>
  </si>
  <si>
    <t>YDT001</t>
  </si>
  <si>
    <t>YDT002</t>
  </si>
  <si>
    <t xml:space="preserve">SCREW,TAPPING                                     </t>
  </si>
  <si>
    <t>79208-0K010</t>
  </si>
  <si>
    <t>71308-0K010</t>
  </si>
  <si>
    <t>71309-0K010</t>
  </si>
  <si>
    <t>AP1-18</t>
  </si>
  <si>
    <t>AP1-20</t>
  </si>
  <si>
    <t>AP1-21</t>
  </si>
  <si>
    <t>AP1-22</t>
  </si>
  <si>
    <t>BP1-01</t>
  </si>
  <si>
    <t xml:space="preserve">90174-T0004    </t>
  </si>
  <si>
    <t xml:space="preserve">72456-X1402    </t>
  </si>
  <si>
    <t xml:space="preserve">72456-X1400    </t>
  </si>
  <si>
    <t xml:space="preserve">78757-X1407    </t>
  </si>
  <si>
    <t xml:space="preserve">78767-X1407    </t>
  </si>
  <si>
    <t xml:space="preserve">71186-X1400    </t>
  </si>
  <si>
    <t xml:space="preserve">71186-X1401    </t>
  </si>
  <si>
    <t>YNP375</t>
  </si>
  <si>
    <t>72297-X7A01</t>
  </si>
  <si>
    <t>89966-X7A02</t>
  </si>
  <si>
    <t>72443-X7A03</t>
  </si>
  <si>
    <t>SAS153</t>
  </si>
  <si>
    <t>SAS154</t>
  </si>
  <si>
    <t>SAS155</t>
  </si>
  <si>
    <t>72558-X7A00</t>
  </si>
  <si>
    <t>MIT142</t>
  </si>
  <si>
    <t>YA0-03</t>
  </si>
  <si>
    <t>YA0-04</t>
  </si>
  <si>
    <t>SOB237</t>
  </si>
  <si>
    <t>VB0-01</t>
  </si>
  <si>
    <t>72503-X1F04</t>
  </si>
  <si>
    <t>89966-X1404</t>
  </si>
  <si>
    <t xml:space="preserve">72141-X1F07    </t>
  </si>
  <si>
    <t>030-06</t>
  </si>
  <si>
    <t>030-07</t>
  </si>
  <si>
    <t xml:space="preserve">72409-X7A01    </t>
  </si>
  <si>
    <t>MIT112</t>
  </si>
  <si>
    <t>89971-X1401</t>
  </si>
  <si>
    <t>72441-X1413</t>
  </si>
  <si>
    <t>CFL-13</t>
  </si>
  <si>
    <t>71104-X1406</t>
  </si>
  <si>
    <t>FRAME SUB-ASSY, FR SEAT BACK MAIN, LH</t>
  </si>
  <si>
    <t>CFR-15</t>
  </si>
  <si>
    <t>71103-X1406</t>
  </si>
  <si>
    <t>SPH440-OD 2.0 X 364 X C (P=110)</t>
  </si>
  <si>
    <t>SPH440-OD 2.3 X 306 X C (P=100)</t>
  </si>
  <si>
    <t>SPH440-OD 2.6 X 318 X C (P=89)</t>
  </si>
  <si>
    <t>SAS135</t>
  </si>
  <si>
    <t>SAS136</t>
  </si>
  <si>
    <t>SAS137</t>
  </si>
  <si>
    <t>SAS138</t>
  </si>
  <si>
    <t>SAS139</t>
  </si>
  <si>
    <t>SAS140</t>
  </si>
  <si>
    <t>SAS150</t>
  </si>
  <si>
    <t>SAS151</t>
  </si>
  <si>
    <t>SAS152</t>
  </si>
  <si>
    <t>BTS045</t>
  </si>
  <si>
    <t xml:space="preserve">SPH44-40270    </t>
  </si>
  <si>
    <t xml:space="preserve">SPH44-40288    </t>
  </si>
  <si>
    <t xml:space="preserve">SPH59-18441    </t>
  </si>
  <si>
    <t xml:space="preserve">SPH59-18510    </t>
  </si>
  <si>
    <t>LWR ARM PWR 4 WAY RH</t>
  </si>
  <si>
    <t>LWR ARM PWR 4 WAY LH</t>
  </si>
  <si>
    <t>SIDE FRAME MNL OUTER RH</t>
  </si>
  <si>
    <t>SIDE FRAME MNL INNER LH</t>
  </si>
  <si>
    <t>FRAME SUB-ASSY, FR SEA BACK, RH OUT</t>
  </si>
  <si>
    <t>FRAME SUB-ASSY, FR SEA BACK, RH INN</t>
  </si>
  <si>
    <t>PLATE VERTICAL ADJUSTER LH</t>
  </si>
  <si>
    <t>72403-X1403</t>
  </si>
  <si>
    <t>NUT,WELD</t>
  </si>
  <si>
    <t>TTC655</t>
  </si>
  <si>
    <t>TFC002</t>
  </si>
  <si>
    <t>89962-X1061</t>
  </si>
  <si>
    <t>TFC003</t>
  </si>
  <si>
    <t>89962-X1062</t>
  </si>
  <si>
    <t>TFC004</t>
  </si>
  <si>
    <t>89962-X1063</t>
  </si>
  <si>
    <t>TFC005</t>
  </si>
  <si>
    <t>89962-X1064</t>
  </si>
  <si>
    <t>89962-X1065</t>
  </si>
  <si>
    <r>
      <t>CTI-S1</t>
    </r>
    <r>
      <rPr>
        <sz val="10"/>
        <rFont val="Arial"/>
        <family val="2"/>
      </rPr>
      <t>2</t>
    </r>
    <phoneticPr fontId="25" type="noConversion"/>
  </si>
  <si>
    <r>
      <t>CTI-S1</t>
    </r>
    <r>
      <rPr>
        <sz val="10"/>
        <rFont val="Arial"/>
        <family val="2"/>
      </rPr>
      <t>3</t>
    </r>
    <phoneticPr fontId="25" type="noConversion"/>
  </si>
  <si>
    <r>
      <t>CTO-S1</t>
    </r>
    <r>
      <rPr>
        <sz val="10"/>
        <rFont val="Arial"/>
        <family val="2"/>
      </rPr>
      <t>2</t>
    </r>
    <phoneticPr fontId="25" type="noConversion"/>
  </si>
  <si>
    <r>
      <t>CTO-S1</t>
    </r>
    <r>
      <rPr>
        <sz val="10"/>
        <rFont val="Arial"/>
        <family val="2"/>
      </rPr>
      <t>3</t>
    </r>
    <phoneticPr fontId="25" type="noConversion"/>
  </si>
  <si>
    <r>
      <t>CTU-S1</t>
    </r>
    <r>
      <rPr>
        <sz val="10"/>
        <rFont val="Arial"/>
        <family val="2"/>
      </rPr>
      <t>2</t>
    </r>
    <phoneticPr fontId="25" type="noConversion"/>
  </si>
  <si>
    <t>BRACKET,SEAT FRAME SET NO.2</t>
  </si>
  <si>
    <t>BRACKET,SEAT FRAME SET NO.1</t>
  </si>
  <si>
    <t>BTS027</t>
  </si>
  <si>
    <t>FA0-02</t>
  </si>
  <si>
    <t>72650-0K050</t>
  </si>
  <si>
    <t>72133-X7A00</t>
  </si>
  <si>
    <t>GREASE MULTEMP TAS NO 2 (15 Kg.)</t>
  </si>
  <si>
    <t xml:space="preserve">72692-0K050    </t>
  </si>
  <si>
    <t xml:space="preserve">72692-0K060    </t>
  </si>
  <si>
    <t>NIP002</t>
  </si>
  <si>
    <t xml:space="preserve">OILFZ-8203     </t>
  </si>
  <si>
    <t>SOB258</t>
  </si>
  <si>
    <t>SOB261</t>
  </si>
  <si>
    <t>SOB262</t>
  </si>
  <si>
    <t>SOB263</t>
  </si>
  <si>
    <t>SOB264</t>
  </si>
  <si>
    <t>SOB265</t>
  </si>
  <si>
    <t>SOB266</t>
  </si>
  <si>
    <t>SOB267</t>
  </si>
  <si>
    <t>SOB268</t>
  </si>
  <si>
    <t>SOB269</t>
  </si>
  <si>
    <t>ELE002</t>
  </si>
  <si>
    <t>MIT176</t>
  </si>
  <si>
    <t>MIT178</t>
  </si>
  <si>
    <t>TFC011</t>
  </si>
  <si>
    <t>YSR001</t>
  </si>
  <si>
    <t>EA4-H1</t>
  </si>
  <si>
    <t>EA4-H2</t>
  </si>
  <si>
    <t>LEG, NO.1 SEAT, INNER RH</t>
  </si>
  <si>
    <t>LEG, NO.1 SEAT, RH</t>
  </si>
  <si>
    <t>LEG, NO.1 SEAT, LH</t>
  </si>
  <si>
    <t>HOOK, RRSEAT RECLINING CONTROL, RH</t>
  </si>
  <si>
    <t>STOPER, RECLINING</t>
  </si>
  <si>
    <t>COVER, RECLINING HINGE</t>
  </si>
  <si>
    <t>PLATE, RECLINING RELEASE ARM</t>
  </si>
  <si>
    <t>LEG, NO.1 SEAT, INNER LH</t>
  </si>
  <si>
    <t xml:space="preserve">BOLT SEAT SET                                     </t>
  </si>
  <si>
    <t xml:space="preserve">89962-X1414    </t>
  </si>
  <si>
    <t>Q'ty/Box</t>
  </si>
  <si>
    <t>BOI</t>
  </si>
  <si>
    <t>BOI-P.1</t>
  </si>
  <si>
    <t>BOI-P.2</t>
  </si>
  <si>
    <t>SPH440-OD 1.4 X 432 X C(P=150)</t>
  </si>
  <si>
    <t>SCREW,TAPPING</t>
  </si>
  <si>
    <t>CLEANER-PCW97</t>
  </si>
  <si>
    <t>Yoshiro Cleaner PCW97KT (20L/P</t>
  </si>
  <si>
    <t>72409-X7A00</t>
  </si>
  <si>
    <t>BRACKET RR SEAT LOCKING CABLE RH</t>
  </si>
  <si>
    <t xml:space="preserve">72651-0K010    </t>
  </si>
  <si>
    <t>345-07</t>
  </si>
  <si>
    <t>TST274</t>
  </si>
  <si>
    <t>BTS052</t>
  </si>
  <si>
    <t>SPRING TORSION RH</t>
  </si>
  <si>
    <t>BTS053</t>
  </si>
  <si>
    <t>SPRING TORSION LH</t>
  </si>
  <si>
    <t>BTS054</t>
  </si>
  <si>
    <t>72456-X1402</t>
  </si>
  <si>
    <t xml:space="preserve">73191-X7A00    </t>
  </si>
  <si>
    <t xml:space="preserve">73192-X7A00    </t>
  </si>
  <si>
    <t xml:space="preserve">72649-0K110    </t>
  </si>
  <si>
    <t>LWR ARM PWR 4 WAY LH INN</t>
  </si>
  <si>
    <t>501 ( 600T FHS )</t>
  </si>
  <si>
    <t>Pregnant Line</t>
  </si>
  <si>
    <t>Grand Total Q'ty RM</t>
  </si>
  <si>
    <t>79030-0K010-E1</t>
  </si>
  <si>
    <t>LEG ASSY RR NO2 RH(IVORY)</t>
  </si>
  <si>
    <t>79040-0K010-E1</t>
  </si>
  <si>
    <t>LEG ASSY RR NO2 LH(IVORY)</t>
  </si>
  <si>
    <t>79030-0K010-E0</t>
  </si>
  <si>
    <t>71014-0K170</t>
  </si>
  <si>
    <t>89953-X7A11</t>
  </si>
  <si>
    <t>GREAS-MA021</t>
  </si>
  <si>
    <t>SPC59-14571</t>
  </si>
  <si>
    <t>SPC59-16529</t>
  </si>
  <si>
    <t>TTC044</t>
  </si>
  <si>
    <t>SPC27-10131</t>
  </si>
  <si>
    <t>SPH44-20350</t>
  </si>
  <si>
    <t>SPH44-26305</t>
  </si>
  <si>
    <t>SPC98-14381</t>
  </si>
  <si>
    <t>SPC98-14417</t>
  </si>
  <si>
    <t>SPC98-14439</t>
  </si>
  <si>
    <t>SPC270-C 1.0 X 131 X C (P=56)</t>
  </si>
  <si>
    <t>CD0-01</t>
  </si>
  <si>
    <t>CD0-03</t>
  </si>
  <si>
    <t>CD0-05</t>
  </si>
  <si>
    <t>Sales</t>
  </si>
  <si>
    <t>SOB201</t>
  </si>
  <si>
    <t>72113-X7A00</t>
  </si>
  <si>
    <t>Cus._FG_Name</t>
  </si>
  <si>
    <t>ST4-09</t>
  </si>
  <si>
    <t>ZZ0-12</t>
  </si>
  <si>
    <t xml:space="preserve">72612-0K090    </t>
  </si>
  <si>
    <t>PIPE F=12.7 T=1.2 L=802.3 2ND ?</t>
  </si>
  <si>
    <t>PIN GEAR ASSY RH</t>
  </si>
  <si>
    <t>MIT135</t>
  </si>
  <si>
    <t>72404-X1400</t>
  </si>
  <si>
    <t>RM</t>
  </si>
  <si>
    <t>72110-X1702</t>
  </si>
  <si>
    <t>OTO-12</t>
  </si>
  <si>
    <t>72120-X1703</t>
  </si>
  <si>
    <t>OTI-13</t>
  </si>
  <si>
    <t>72140-X1709</t>
  </si>
  <si>
    <t>OTO-15</t>
  </si>
  <si>
    <t>72120-X1708</t>
  </si>
  <si>
    <t>OTO-16</t>
  </si>
  <si>
    <t>72110-X1706</t>
  </si>
  <si>
    <t>ORR-20</t>
  </si>
  <si>
    <t>71203-X1700</t>
  </si>
  <si>
    <t>FRAME SUB-ASSY, RR SEAT BACK MAIN, RH</t>
  </si>
  <si>
    <t>ORL-21</t>
  </si>
  <si>
    <t>71204-X1700</t>
  </si>
  <si>
    <t>FRAME SUB-ASSY, RR SEAT BACK MAIN, LH</t>
  </si>
  <si>
    <t>ORR-22</t>
  </si>
  <si>
    <t>71203-X1701</t>
  </si>
  <si>
    <t>ORL-23</t>
  </si>
  <si>
    <t>71204-X1701</t>
  </si>
  <si>
    <t>ORD-25</t>
  </si>
  <si>
    <t>ROD, RR SEAT RECLINING</t>
  </si>
  <si>
    <t>OTO-07</t>
  </si>
  <si>
    <t>72110-X1703</t>
  </si>
  <si>
    <t>OTI-01</t>
  </si>
  <si>
    <t xml:space="preserve">72147-X1V03    </t>
  </si>
  <si>
    <t>PSP001</t>
  </si>
  <si>
    <t>SAC001</t>
  </si>
  <si>
    <t xml:space="preserve">72401-X7A12-00 </t>
  </si>
  <si>
    <t>CENTER OIL FZ-8203 ( 200 Liter ) Press 1000T</t>
  </si>
  <si>
    <t xml:space="preserve">Z000-2    </t>
  </si>
  <si>
    <t>TTC641</t>
  </si>
  <si>
    <t>345-19</t>
  </si>
  <si>
    <t xml:space="preserve">SPH44-32235    </t>
  </si>
  <si>
    <t>YDT003</t>
  </si>
  <si>
    <t xml:space="preserve">72505-X7A00    </t>
  </si>
  <si>
    <t>YDT004</t>
  </si>
  <si>
    <t xml:space="preserve">72506-X7A00    </t>
  </si>
  <si>
    <t>YDT005</t>
  </si>
  <si>
    <t xml:space="preserve">72505-X7A01    </t>
  </si>
  <si>
    <t>ZA0-64</t>
  </si>
  <si>
    <t>ZA0-66</t>
  </si>
  <si>
    <t>ZA0-67</t>
  </si>
  <si>
    <t>ZA0-68</t>
  </si>
  <si>
    <t>ZA0-70</t>
  </si>
  <si>
    <t>ZA0-71</t>
  </si>
  <si>
    <t>ZA0-73</t>
  </si>
  <si>
    <t>ZA0-74</t>
  </si>
  <si>
    <t>ZA0-75</t>
  </si>
  <si>
    <t>ZA0-76</t>
  </si>
  <si>
    <t>ZA0-77</t>
  </si>
  <si>
    <t>ZA0-78</t>
  </si>
  <si>
    <t>ZA0-79</t>
  </si>
  <si>
    <t>ZA0-81</t>
  </si>
  <si>
    <t>ZA0-82</t>
  </si>
  <si>
    <t>ZA0-83</t>
  </si>
  <si>
    <t>ZA0-84</t>
  </si>
  <si>
    <t>ZA0-85</t>
  </si>
  <si>
    <t>ZA0-86</t>
  </si>
  <si>
    <t>71302-0K020</t>
  </si>
  <si>
    <t xml:space="preserve">72967-0K010    </t>
  </si>
  <si>
    <t xml:space="preserve">72272-0K050    </t>
  </si>
  <si>
    <t>BTS046</t>
  </si>
  <si>
    <t>SOJ602</t>
  </si>
  <si>
    <t xml:space="preserve">GREAS-MA021    </t>
  </si>
  <si>
    <t>DP2-17</t>
  </si>
  <si>
    <t>71336-0K030</t>
  </si>
  <si>
    <t>72145-X1401</t>
  </si>
  <si>
    <t>FR SEAT TRACK RAIL PWR RH INN</t>
  </si>
  <si>
    <t>ST6-04</t>
  </si>
  <si>
    <t>FR LWR ARM LH SEAT INNER MNL 6 WAY</t>
  </si>
  <si>
    <t>ARM SUB-ASSY OUTER LH</t>
  </si>
  <si>
    <t>345-18</t>
  </si>
  <si>
    <t xml:space="preserve">72120-X1701    </t>
  </si>
  <si>
    <t>MIZ021</t>
  </si>
  <si>
    <t>BRACKET, RR SEAT CUSHION HOLDER, LH</t>
  </si>
  <si>
    <t>ROLLER  NO.5</t>
  </si>
  <si>
    <t>ROLLER  NO.6</t>
  </si>
  <si>
    <t>ROLLER  NO.7</t>
  </si>
  <si>
    <t>ROLLER  NO.8</t>
  </si>
  <si>
    <t>BELT ANCHOR BKT S/B ASSY  RH</t>
  </si>
  <si>
    <t>FR SEAT TRACK LH SEAT OUTER PWR</t>
  </si>
  <si>
    <t>FR LWR ARM 4 WAY LH OUT</t>
  </si>
  <si>
    <t>FR LWR ARM 4 WAY RH INN</t>
  </si>
  <si>
    <t>SHI184</t>
  </si>
  <si>
    <t xml:space="preserve">72131-X1402    </t>
  </si>
  <si>
    <t xml:space="preserve">72132-X1402    </t>
  </si>
  <si>
    <t>ZZ0-15</t>
  </si>
  <si>
    <t>ZZ0-16</t>
  </si>
  <si>
    <t>FG</t>
  </si>
  <si>
    <t>Grand Total</t>
  </si>
  <si>
    <t>Production Used</t>
  </si>
  <si>
    <t>BOM_Sub Assy</t>
  </si>
  <si>
    <t>BOM_FG</t>
  </si>
  <si>
    <t>Beginning_WIP</t>
  </si>
  <si>
    <t>72120-02110</t>
  </si>
  <si>
    <t>345-15</t>
  </si>
  <si>
    <t xml:space="preserve">T004-1    </t>
  </si>
  <si>
    <t>PAR001</t>
  </si>
  <si>
    <t xml:space="preserve">PARKEM-BC30P   </t>
  </si>
  <si>
    <t>71013-X1418</t>
  </si>
  <si>
    <t>344-02</t>
  </si>
  <si>
    <t xml:space="preserve">72140-02120    </t>
  </si>
  <si>
    <t xml:space="preserve">HOOK SEAT COVER SIDE                              </t>
  </si>
  <si>
    <t>07-1</t>
  </si>
  <si>
    <t xml:space="preserve">2ND/B SIDE FRAME S/ASSY                           </t>
  </si>
  <si>
    <t xml:space="preserve">2ND ROOP HANDLE (V)                               </t>
  </si>
  <si>
    <t xml:space="preserve">72132-X1404    </t>
  </si>
  <si>
    <t xml:space="preserve">TRACK ASSY, FR SEAT, INNER LH                     </t>
  </si>
  <si>
    <t xml:space="preserve">FR SEAT TRACK LH SEAT OUTER MNL                   </t>
  </si>
  <si>
    <t xml:space="preserve">FR SEAT TRACK RH SEAT OUTER PWR                   </t>
  </si>
  <si>
    <t xml:space="preserve">72537-X1F00   </t>
  </si>
  <si>
    <t>N32-18</t>
  </si>
  <si>
    <t xml:space="preserve">72523-X1M06    </t>
  </si>
  <si>
    <t>GUIDE PLATE</t>
  </si>
  <si>
    <t>N32-27</t>
  </si>
  <si>
    <t xml:space="preserve">72531-X1F00   </t>
  </si>
  <si>
    <t>RING PLATE</t>
  </si>
  <si>
    <t>PAWL RECLINING ADJUSTER RH</t>
  </si>
  <si>
    <t>RACHET REAR SEAT CUSHION LOCK</t>
  </si>
  <si>
    <t xml:space="preserve">72148-X1704    </t>
  </si>
  <si>
    <t xml:space="preserve">72149-X1702    </t>
  </si>
  <si>
    <t xml:space="preserve">72141-X1701    </t>
  </si>
  <si>
    <t>MIT141</t>
  </si>
  <si>
    <t xml:space="preserve">72699-0K030    </t>
  </si>
  <si>
    <t xml:space="preserve">72699-0K040    </t>
  </si>
  <si>
    <t xml:space="preserve">72966-0K010    </t>
  </si>
  <si>
    <t>UPPER RAIL 6 WAY S/A RH</t>
  </si>
  <si>
    <t>UPPER RAIL 4 WAY S/A RH</t>
  </si>
  <si>
    <t>UPPER RAIL 4 WAY S/A LH</t>
  </si>
  <si>
    <t>PLATE RELITING ADJUSTER LH</t>
  </si>
  <si>
    <t>PLATE RECLITING ADJUSTER LH</t>
  </si>
  <si>
    <t>ZZ0-07</t>
  </si>
  <si>
    <t>ZZ0-09</t>
  </si>
  <si>
    <t>ZZ0-10</t>
  </si>
  <si>
    <t xml:space="preserve">72204-X1400    </t>
  </si>
  <si>
    <t>72101-X1403</t>
  </si>
  <si>
    <t>72149-X1401</t>
  </si>
  <si>
    <t xml:space="preserve">FRAME SUB-ASSY OUTER LH                           </t>
  </si>
  <si>
    <t>YDT-002</t>
  </si>
  <si>
    <t>72515-X1400-00-F</t>
  </si>
  <si>
    <t>YDT-007</t>
  </si>
  <si>
    <t>GEAR VERTICAL ADJUSTER</t>
  </si>
  <si>
    <t>PIN VERTICAL ADJUSTER NO6</t>
  </si>
  <si>
    <t>SPACER RR SEAT TURN SIDE</t>
  </si>
  <si>
    <t>SPRING RR SEAT CUSHION SUPPORT</t>
  </si>
  <si>
    <t>SPACER</t>
  </si>
  <si>
    <t>FA0-04</t>
  </si>
  <si>
    <t>72660-0K050</t>
  </si>
  <si>
    <t>BTS030</t>
  </si>
  <si>
    <t>BTS031</t>
  </si>
  <si>
    <t>SAN003</t>
  </si>
  <si>
    <t>SAN004</t>
  </si>
  <si>
    <t>ELECRON GT-10LF BLACK F1</t>
  </si>
  <si>
    <t>ELECRON-F2</t>
  </si>
  <si>
    <t>ELECRON GT-10LF BLACK F2</t>
  </si>
  <si>
    <t xml:space="preserve">72296-X7A00    </t>
  </si>
  <si>
    <t xml:space="preserve">72296-X7A01    </t>
  </si>
  <si>
    <t xml:space="preserve">72181-X7A00    </t>
  </si>
  <si>
    <t xml:space="preserve">72182-X7A01    </t>
  </si>
  <si>
    <t>Back_no</t>
  </si>
  <si>
    <t>BTS025</t>
  </si>
  <si>
    <t>BTS026</t>
  </si>
  <si>
    <t>INVENTORY LIST FOR _31 MARCH  2010</t>
  </si>
  <si>
    <t>SYSTEM</t>
  </si>
  <si>
    <t>STOCK IN W/H</t>
  </si>
  <si>
    <t>No.</t>
  </si>
  <si>
    <t>Q'TY/BOX</t>
  </si>
  <si>
    <t>STOCK(Pcs.)</t>
  </si>
  <si>
    <t>Q'TY Kanban</t>
  </si>
  <si>
    <t>Actual(Pcs.)</t>
  </si>
  <si>
    <t>Actual(K/B)</t>
  </si>
  <si>
    <t>NG(pcs)</t>
  </si>
  <si>
    <t xml:space="preserve">ADJUSTER ASSY,RECLINING SEAT,OUTER RH             </t>
  </si>
  <si>
    <t>CA8-H3</t>
  </si>
  <si>
    <t>CA8-H4</t>
  </si>
  <si>
    <t>CA8-H5</t>
  </si>
  <si>
    <t>CA8-H6</t>
  </si>
  <si>
    <t>CFL-H1</t>
  </si>
  <si>
    <t>CFL-H4</t>
  </si>
  <si>
    <t>ARM RECLINING ADJUSTER RELEASE RH</t>
  </si>
  <si>
    <t>SOB226</t>
  </si>
  <si>
    <t>72107-X1F08</t>
  </si>
  <si>
    <t>ZOT-01</t>
  </si>
  <si>
    <t>ZOT-02</t>
  </si>
  <si>
    <t>71186-X1401</t>
  </si>
  <si>
    <t>72130-X7A00</t>
  </si>
  <si>
    <t>72140-X7A00</t>
  </si>
  <si>
    <t>72120-02120</t>
  </si>
  <si>
    <t>72120-02170</t>
  </si>
  <si>
    <t>ST6-06</t>
  </si>
  <si>
    <t>72102-X7A02</t>
  </si>
  <si>
    <t>BASE,RR SEAT LOCK,RH</t>
  </si>
  <si>
    <t>BUSH,SEAT BELT INNER ANCHOR PLATE</t>
  </si>
  <si>
    <t>SPRING,RR SEAT CUSHION N0.3</t>
  </si>
  <si>
    <t xml:space="preserve">72156-X1V04    </t>
  </si>
  <si>
    <t>BRACKET FR. SEAT SUSHIM LH</t>
  </si>
  <si>
    <t>72261-X1404</t>
  </si>
  <si>
    <t>TS0-07</t>
  </si>
  <si>
    <t xml:space="preserve">72504-X1F06    </t>
  </si>
  <si>
    <t xml:space="preserve">72504-X1F07    </t>
  </si>
  <si>
    <t xml:space="preserve">HINGE  ASSY RR LH                                 </t>
  </si>
  <si>
    <t xml:space="preserve">71821-X7A00    </t>
  </si>
  <si>
    <t xml:space="preserve">72271-0K020    </t>
  </si>
  <si>
    <t>033</t>
  </si>
  <si>
    <t>034</t>
  </si>
  <si>
    <t>035</t>
  </si>
  <si>
    <t>036</t>
  </si>
  <si>
    <t>037</t>
  </si>
  <si>
    <t xml:space="preserve">LEG ASSY RR NO2 SEAT RH                           </t>
  </si>
  <si>
    <t xml:space="preserve">LEG ASSY RR NO2 SEAT LH                           </t>
  </si>
  <si>
    <t xml:space="preserve">BRACKET,FR OUTER SEAT TRACK,LWR FR LH             </t>
  </si>
  <si>
    <t>AP1-16</t>
  </si>
  <si>
    <t>91115-X1405</t>
  </si>
  <si>
    <t>72411-X1401</t>
  </si>
  <si>
    <t>72149-X1702</t>
  </si>
  <si>
    <t>72456-X1F02</t>
  </si>
  <si>
    <t>MIZ023</t>
  </si>
  <si>
    <t xml:space="preserve">72612-0K100    </t>
  </si>
  <si>
    <t xml:space="preserve">72612-0K110    </t>
  </si>
  <si>
    <t xml:space="preserve">72633-0K010    </t>
  </si>
  <si>
    <t xml:space="preserve">72634-0K010    </t>
  </si>
  <si>
    <t>72211-0D060</t>
  </si>
  <si>
    <t xml:space="preserve">72534-X1K00    </t>
  </si>
  <si>
    <t>Tel. :  038-454717-9</t>
  </si>
  <si>
    <t>Fax. :  038-454721</t>
  </si>
  <si>
    <t xml:space="preserve">72577-X7A00    </t>
  </si>
  <si>
    <t>72612-0K090</t>
  </si>
  <si>
    <t>72612-0K100</t>
  </si>
  <si>
    <t>SOB303</t>
  </si>
  <si>
    <t>HAN033</t>
  </si>
  <si>
    <t>HKE003</t>
  </si>
  <si>
    <t>HKE002</t>
  </si>
  <si>
    <t>HKE001</t>
  </si>
  <si>
    <t>94223-80800</t>
  </si>
  <si>
    <t>JA0-09</t>
  </si>
  <si>
    <t>78960-0K040-C0</t>
  </si>
  <si>
    <t>CBT013</t>
  </si>
  <si>
    <t>JA0-10</t>
  </si>
  <si>
    <t>78960-0K060-C0</t>
  </si>
  <si>
    <t>CBT014</t>
  </si>
  <si>
    <t>BRACKET,FR INNER SEAT TRACK,LWR FR RH</t>
  </si>
  <si>
    <t>AA0-06</t>
  </si>
  <si>
    <t>71014-0K050</t>
  </si>
  <si>
    <t>AA0-07</t>
  </si>
  <si>
    <t>71013-0K040</t>
  </si>
  <si>
    <t>AA0-08</t>
  </si>
  <si>
    <t>71014-0K060</t>
  </si>
  <si>
    <t>AB0-01</t>
  </si>
  <si>
    <t>72011-0K010</t>
  </si>
  <si>
    <t>AB0-02</t>
  </si>
  <si>
    <t>72021-0K010</t>
  </si>
  <si>
    <t>AB0-03</t>
  </si>
  <si>
    <t>72022-0K010</t>
  </si>
  <si>
    <t>72115-X1402</t>
  </si>
  <si>
    <t>72147-X1402</t>
  </si>
  <si>
    <t>72115-X1404</t>
  </si>
  <si>
    <t>72115-X1403</t>
  </si>
  <si>
    <t>72114-X1405</t>
  </si>
  <si>
    <t>72115-X1405</t>
  </si>
  <si>
    <t>72111-X1404</t>
  </si>
  <si>
    <t>72113-X1405</t>
  </si>
  <si>
    <t>OFS-24</t>
  </si>
  <si>
    <t>71173-X1700</t>
  </si>
  <si>
    <t>OTP-05</t>
  </si>
  <si>
    <t>72114-X1704</t>
  </si>
  <si>
    <t>OTP-08</t>
  </si>
  <si>
    <t>72115-X1704</t>
  </si>
  <si>
    <t>OTP-06</t>
  </si>
  <si>
    <t>72113-X1704</t>
  </si>
  <si>
    <t>OTP-09</t>
  </si>
  <si>
    <t>72115-X1705</t>
  </si>
  <si>
    <t>OTP-07</t>
  </si>
  <si>
    <t>72111-X1703</t>
  </si>
  <si>
    <t>OTP-01</t>
  </si>
  <si>
    <t>72145-X1706</t>
  </si>
  <si>
    <t>BRACKET, FR INN SEAT TRACK, LWR FR RH</t>
  </si>
  <si>
    <t>OTP-02</t>
  </si>
  <si>
    <t>72146-X1704</t>
  </si>
  <si>
    <t>BRACKET, FR INN SEAT TRACK, LWR FR LH</t>
  </si>
  <si>
    <t>79716-X1F00</t>
  </si>
  <si>
    <t xml:space="preserve">72130-02100    </t>
  </si>
  <si>
    <t>344-05</t>
  </si>
  <si>
    <t xml:space="preserve">72130-02140    </t>
  </si>
  <si>
    <t>344-14</t>
  </si>
  <si>
    <t xml:space="preserve">72140-X1700    </t>
  </si>
  <si>
    <t xml:space="preserve">72265-X7A06    </t>
  </si>
  <si>
    <t xml:space="preserve">SPC27-08178    </t>
  </si>
  <si>
    <t>71527-0K010</t>
  </si>
  <si>
    <t>GUIDE SUB-ASSY SEAT TRACK ROLLER D=5.56</t>
  </si>
  <si>
    <t>BRACKET FR INNER SEAT TRACK LWR RR</t>
  </si>
  <si>
    <t>72105-X1F03</t>
  </si>
  <si>
    <t>72106-X1F01</t>
  </si>
  <si>
    <t>72106-X1F03</t>
  </si>
  <si>
    <t xml:space="preserve">GREAS-MA021-J  </t>
  </si>
  <si>
    <t>CFR-H2</t>
  </si>
  <si>
    <t>CFR-H3</t>
  </si>
  <si>
    <t xml:space="preserve">SPH44-32297    </t>
  </si>
  <si>
    <t>CD0-14</t>
  </si>
  <si>
    <t>BRACKET FR SEAT TRACK RAIL RR LH</t>
  </si>
  <si>
    <t>LINK VERTICAL TRAVEL NO2</t>
  </si>
  <si>
    <t>72149-X1707</t>
  </si>
  <si>
    <t>PIN,VERTICAL ADJUSTFER,NO.1</t>
  </si>
  <si>
    <t>PLATE,RECLINING RELEASE ARM</t>
  </si>
  <si>
    <t>72401-X1F07</t>
  </si>
  <si>
    <t>BRAKE SUB-ASSY, VERTICAL ADJUS</t>
  </si>
  <si>
    <t xml:space="preserve">ARM SUB-ASSY INNER LH                             </t>
  </si>
  <si>
    <t>TTC511</t>
  </si>
  <si>
    <t>TTC512</t>
  </si>
  <si>
    <t>TTC513</t>
  </si>
  <si>
    <t>TTC514</t>
  </si>
  <si>
    <t>PIN RECLINING CONTROL LINK</t>
  </si>
  <si>
    <t>HOOK SEAT COVER SIDE</t>
  </si>
  <si>
    <t>STOPPER RECLINING</t>
  </si>
  <si>
    <t>ST2-15</t>
  </si>
  <si>
    <t>ST2-16</t>
  </si>
  <si>
    <t>BRACKET FR MNL SEAT TRACK FRAME SET NO3</t>
  </si>
  <si>
    <t>MIT144</t>
  </si>
  <si>
    <t>SAN019</t>
  </si>
  <si>
    <t>SAN024</t>
  </si>
  <si>
    <t>72777-X7A01</t>
  </si>
  <si>
    <t>72966-0K010</t>
  </si>
  <si>
    <t>72967-0K010</t>
  </si>
  <si>
    <t>BRACKET,FR OUTER SEAT TRACK,LWR FR LH</t>
  </si>
  <si>
    <t>ZZ0-H1</t>
  </si>
  <si>
    <t>ZZ0-H2</t>
  </si>
  <si>
    <t>ZZ0-H3</t>
  </si>
  <si>
    <t>ZZ0-H4</t>
  </si>
  <si>
    <t>89962-X1F05</t>
  </si>
  <si>
    <t>89962-X1F06</t>
  </si>
  <si>
    <t>89962-X1F08</t>
  </si>
  <si>
    <t>OILFZ-8203</t>
  </si>
  <si>
    <t>CENTER OIL FZ-8203</t>
  </si>
  <si>
    <t>78960-0K060-E0</t>
  </si>
  <si>
    <t>HOOK,SEAT CUSHION LOCK</t>
  </si>
  <si>
    <t>ELECRON-F1</t>
  </si>
  <si>
    <t>71371-X1F06</t>
  </si>
  <si>
    <t>SAN025</t>
  </si>
  <si>
    <t>72143-X1701</t>
  </si>
  <si>
    <t>SAN026</t>
  </si>
  <si>
    <t xml:space="preserve">78960-0K060-E0 </t>
  </si>
  <si>
    <t>AOY005</t>
  </si>
  <si>
    <t>BTS062</t>
  </si>
  <si>
    <t>89978-X1B01</t>
  </si>
  <si>
    <t>72235-X7A01</t>
  </si>
  <si>
    <t>72236-X7A01</t>
  </si>
  <si>
    <t>72745-X7A00</t>
  </si>
  <si>
    <t>78767-X1407</t>
  </si>
  <si>
    <t>BTS058</t>
  </si>
  <si>
    <t xml:space="preserve">N019-1    </t>
  </si>
  <si>
    <t xml:space="preserve">OILFZ-8101     </t>
  </si>
  <si>
    <t>FP2-25</t>
  </si>
  <si>
    <t>72523-X7A01</t>
  </si>
  <si>
    <t>FP2-26</t>
  </si>
  <si>
    <t>72524-X7A01</t>
  </si>
  <si>
    <t>CBT015</t>
  </si>
  <si>
    <t>BAND ASSY (HOOK 136B)</t>
  </si>
  <si>
    <t>JA0-08</t>
  </si>
  <si>
    <t>PALFOS PF525T (PF-525T) (20 Kg./1Can)</t>
  </si>
  <si>
    <t>CBT010</t>
  </si>
  <si>
    <t>CBT011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</si>
  <si>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</si>
  <si>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</si>
  <si>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</si>
  <si>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</si>
  <si>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</si>
  <si>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</si>
  <si>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</si>
  <si>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</si>
  <si>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</si>
  <si>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</si>
  <si>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</si>
  <si>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</si>
  <si>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</si>
  <si>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</si>
  <si>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K</t>
  </si>
  <si>
    <t>L</t>
  </si>
  <si>
    <t>M</t>
  </si>
  <si>
    <t>N</t>
  </si>
  <si>
    <t>R</t>
  </si>
  <si>
    <t>TTC666</t>
  </si>
  <si>
    <t>89962-X7A12</t>
  </si>
  <si>
    <t>SPH440-OD-T 4.3 X 88 (P=86)</t>
  </si>
  <si>
    <t>RAIL FR SEAT TRACK LWR INNER</t>
  </si>
  <si>
    <t xml:space="preserve">BRACKET SEAT FRAME SET,NO.1                       </t>
  </si>
  <si>
    <t xml:space="preserve">72507-0K010-E0 </t>
  </si>
  <si>
    <t>CBT007</t>
  </si>
  <si>
    <t>89911-X1F04</t>
  </si>
  <si>
    <t>BTS060</t>
  </si>
  <si>
    <t>71121-X7A00</t>
  </si>
  <si>
    <t>72404-X1409</t>
  </si>
  <si>
    <t>72129-X1F01</t>
  </si>
  <si>
    <t>72149-X1F07</t>
  </si>
  <si>
    <t>84136-X1F06</t>
  </si>
  <si>
    <t>89966-X1F02</t>
  </si>
  <si>
    <t>MIT143</t>
  </si>
  <si>
    <t>72261-X1F05</t>
  </si>
  <si>
    <t>72147-X1F03</t>
  </si>
  <si>
    <t>HOOK REAR SEAT CUSHION LOCK</t>
  </si>
  <si>
    <t>ZA0-02</t>
  </si>
  <si>
    <t>ZA0-03</t>
  </si>
  <si>
    <t>PIN, FR SEAT LOCATION</t>
  </si>
  <si>
    <t>CHU053</t>
  </si>
  <si>
    <t xml:space="preserve">46798-X1F00    </t>
  </si>
  <si>
    <t>CHU054</t>
  </si>
  <si>
    <t xml:space="preserve">46798-X1F01    </t>
  </si>
  <si>
    <t xml:space="preserve">89962-X1408    </t>
  </si>
  <si>
    <t>LOCK SUB-ASSY RR SEAT RH</t>
  </si>
  <si>
    <t>72141-X7A03</t>
  </si>
  <si>
    <t>SOB248</t>
  </si>
  <si>
    <t>FR LWR ARM RH SEAT INNER MNL 4 WAY</t>
  </si>
  <si>
    <t>FR LWR ARM LH SEAT OUTER MNL 4 WAY</t>
  </si>
  <si>
    <t>BRACKET SEAT TRACK RAIL RR LH</t>
  </si>
  <si>
    <t>SPH44-40293</t>
  </si>
  <si>
    <t>BRACKET FR INNER SEAT TRACK LWR RR RH</t>
  </si>
  <si>
    <t>On  29 Oct  2010</t>
  </si>
  <si>
    <t xml:space="preserve">         PART RECEIVE 29-10-10 </t>
  </si>
  <si>
    <t>29/10/2010</t>
  </si>
  <si>
    <t xml:space="preserve">BKT S/ASSY NO3 BACK RH                            </t>
  </si>
  <si>
    <t>73191-X1F06</t>
  </si>
  <si>
    <t>73192-X1F06</t>
  </si>
  <si>
    <t>BRACKET,RR SEAT CUSHION HOLDER,LH</t>
  </si>
  <si>
    <t>71014-0K040</t>
  </si>
  <si>
    <t xml:space="preserve">         PART RECEIVE          31-5-10 </t>
  </si>
  <si>
    <t>TOTAL STOCK</t>
  </si>
  <si>
    <t>Boxes</t>
  </si>
  <si>
    <t>Pcs</t>
  </si>
  <si>
    <t>Parts</t>
  </si>
  <si>
    <t>PIN SEAT TURN LOCK GUIDE</t>
  </si>
  <si>
    <t>TAPE SEAL</t>
  </si>
  <si>
    <t>CLAMP RECLINING PAWL LOCK</t>
  </si>
  <si>
    <t xml:space="preserve">LEG ASSY RR NO2 RH(GRAY)                          </t>
  </si>
  <si>
    <t xml:space="preserve">LEG ASSY RR NO2 LH(GRAY)                          </t>
  </si>
  <si>
    <t>WIP_Sep'09</t>
  </si>
  <si>
    <t>WIP_Oct'09</t>
  </si>
  <si>
    <t>Press_Production</t>
  </si>
  <si>
    <t>1A</t>
  </si>
  <si>
    <t>Z000-2</t>
  </si>
  <si>
    <t>2A</t>
  </si>
  <si>
    <t>1B</t>
  </si>
  <si>
    <t>2B</t>
  </si>
  <si>
    <t>1C</t>
  </si>
  <si>
    <t>2C</t>
  </si>
  <si>
    <t>0</t>
  </si>
  <si>
    <t>1D</t>
  </si>
  <si>
    <t>2D</t>
  </si>
  <si>
    <t>1E</t>
  </si>
  <si>
    <t>1F</t>
  </si>
  <si>
    <t>Part Press</t>
  </si>
  <si>
    <t>FINISH GOODS</t>
  </si>
  <si>
    <t>ACTUAL  STOCK</t>
  </si>
  <si>
    <t>OTI-37</t>
  </si>
  <si>
    <t>OTI-38</t>
  </si>
  <si>
    <t>OTO-39</t>
  </si>
  <si>
    <t>OTO-40</t>
  </si>
  <si>
    <t>72132-X1404</t>
  </si>
  <si>
    <t>72131-X1404</t>
  </si>
  <si>
    <t>72132-X1403</t>
  </si>
  <si>
    <t>72131-X1405</t>
  </si>
  <si>
    <t>73192-X1403</t>
  </si>
  <si>
    <t>73191-X1404</t>
  </si>
  <si>
    <t>72235-X7A00</t>
  </si>
  <si>
    <t>UPPER RAIL S/A6 MNL LH OUT</t>
  </si>
  <si>
    <t>UPPER RAIL S/A4 MNL RH OUT</t>
  </si>
  <si>
    <t>PWR LRW RAIL S/A PWR RH OUT</t>
  </si>
  <si>
    <t>PWR LRW RAIL S/A PWR LH OUT</t>
  </si>
  <si>
    <t>PWR LRW RAIL S/A PWR RH INN</t>
  </si>
  <si>
    <t>ST6-01</t>
  </si>
  <si>
    <t>72101-X7A05</t>
  </si>
  <si>
    <t>SUN001</t>
  </si>
  <si>
    <t>72693-0K050</t>
  </si>
  <si>
    <t>72693-0K060</t>
  </si>
  <si>
    <t>72693-0K070</t>
  </si>
  <si>
    <t>PARTS MANE</t>
  </si>
  <si>
    <t xml:space="preserve"> Total (pcs.)</t>
  </si>
  <si>
    <t>RATCHET,RR SEAT CUSHION LOCK</t>
  </si>
  <si>
    <t>FRAME SUB-ASSY, FR SEAT BACK MAIN, RH</t>
  </si>
  <si>
    <t>CFR-14</t>
  </si>
  <si>
    <t>71103-X1407</t>
  </si>
  <si>
    <t>CFL-16</t>
  </si>
  <si>
    <t>71104-X1408</t>
  </si>
  <si>
    <t>CFR-17</t>
  </si>
  <si>
    <t>71103-X1B04</t>
  </si>
  <si>
    <t>CFL-18</t>
  </si>
  <si>
    <t>71104-X1B04</t>
  </si>
  <si>
    <t>CHT-47</t>
  </si>
  <si>
    <t>72211-06110</t>
  </si>
  <si>
    <t>71173-X1402</t>
  </si>
  <si>
    <t>PLATE, FR SEAT BACK SPRING SET</t>
  </si>
  <si>
    <t>71162-X1V05</t>
  </si>
  <si>
    <t>PLATE,FR SEAT BACK,LWR</t>
  </si>
  <si>
    <t>71111-X1B01</t>
  </si>
  <si>
    <t>FRAME, FR SEAT CUSHION</t>
  </si>
  <si>
    <t>71151-X1V05</t>
  </si>
  <si>
    <t>SD CODE</t>
  </si>
  <si>
    <t>PARTS NO.</t>
  </si>
  <si>
    <t>78960-0K020-E0</t>
  </si>
  <si>
    <t>78960-0K040-E0</t>
  </si>
  <si>
    <t>72693-0K080</t>
  </si>
  <si>
    <t>STOPPER FR SEAT BACK RH</t>
  </si>
  <si>
    <t>BTS049</t>
  </si>
  <si>
    <t>72577-X1402</t>
  </si>
  <si>
    <t>BTS050</t>
  </si>
  <si>
    <t>BRACKET FR SEAT BACK HINGE SUPPORT</t>
  </si>
  <si>
    <t>BTS051</t>
  </si>
  <si>
    <t xml:space="preserve">72504-0K030    </t>
  </si>
  <si>
    <t xml:space="preserve">72404-X1407    </t>
  </si>
  <si>
    <t>71371-X1F07</t>
  </si>
  <si>
    <t>72103-X1404</t>
  </si>
  <si>
    <t>72104-X1404</t>
  </si>
  <si>
    <t>72105-X1405</t>
  </si>
  <si>
    <t>72403-X1402</t>
  </si>
  <si>
    <t>84136-X1400</t>
  </si>
  <si>
    <t>90243-1400</t>
  </si>
  <si>
    <t>89923-X1400</t>
  </si>
  <si>
    <t>CBT003</t>
  </si>
  <si>
    <t>UPPER RAIL SUB-ASSY PWR 8 WAY LH INN</t>
  </si>
  <si>
    <t>UPPER RAIL SUB-ASSY MNL 4WAY RH OUT</t>
  </si>
  <si>
    <t>72515-X1F02-00-D</t>
  </si>
  <si>
    <t>YDT-008</t>
  </si>
  <si>
    <t>72516-X1F02-00-D</t>
  </si>
  <si>
    <t>BRACKET SEAT BELT INNER ANCHOR NO1 LH</t>
  </si>
  <si>
    <t>72104-X1405</t>
  </si>
  <si>
    <t>72131-X1401</t>
  </si>
  <si>
    <t>72403-X1401</t>
  </si>
  <si>
    <t>72132-X1401</t>
  </si>
  <si>
    <t>AG9-01</t>
  </si>
  <si>
    <t>AG9-02</t>
  </si>
  <si>
    <t>AG9-03</t>
  </si>
  <si>
    <t>AG9-04</t>
  </si>
  <si>
    <t>78953-0X020</t>
  </si>
  <si>
    <t>72143-X1401</t>
  </si>
  <si>
    <t>72144-X1400</t>
  </si>
  <si>
    <t>UPPER RAIL S/A 6 MNL LH INN</t>
  </si>
  <si>
    <t>UPPER RAIL S/A 4 MNL RH INN</t>
  </si>
  <si>
    <t>UPPER RAIL S/A 6 MNL LH OUT</t>
  </si>
  <si>
    <t>UPPER RAIL S/A 4 MNL RH OUT</t>
  </si>
  <si>
    <t>BRACKET,FR OUTER SEAT TRACK,LWR RR LH</t>
  </si>
  <si>
    <t>BRACKET,FR INNER SEAT TRACK,LWR FR LH</t>
  </si>
  <si>
    <t>BRACKET,FR INNER SEAT TRACK,LWR RR LH</t>
  </si>
  <si>
    <t>SPRING RECLOINING ADJUSTER MEMORY</t>
  </si>
  <si>
    <t>PIN SEAT TRACK MEMORY</t>
  </si>
  <si>
    <t>PLATE SEAT TRACK MEMORY NO2</t>
  </si>
  <si>
    <t>EAT003</t>
  </si>
  <si>
    <t xml:space="preserve">72129-X1V11    </t>
  </si>
  <si>
    <t xml:space="preserve">PROTECTOR,SEAT TRACK LWR RAIL                     </t>
  </si>
  <si>
    <t>EFC</t>
  </si>
  <si>
    <t>EAT005</t>
  </si>
  <si>
    <t xml:space="preserve">72143-X1V12    </t>
  </si>
  <si>
    <t xml:space="preserve">BRACKET,SEAT TRACK,LWR RR                         </t>
  </si>
  <si>
    <t>HYS010</t>
  </si>
  <si>
    <t xml:space="preserve">SPRING,SPIRAL                                     </t>
  </si>
  <si>
    <t>MIT170</t>
  </si>
  <si>
    <t xml:space="preserve">72149-X1V09    </t>
  </si>
  <si>
    <t xml:space="preserve">PIN,FR SEAT LOCATION                              </t>
  </si>
  <si>
    <t>MIT171</t>
  </si>
  <si>
    <t xml:space="preserve">72149-X1V10    </t>
  </si>
  <si>
    <t>SOB295</t>
  </si>
  <si>
    <t xml:space="preserve">81126-X1V04    </t>
  </si>
  <si>
    <t xml:space="preserve">WASHER,PLATE                                      </t>
  </si>
  <si>
    <t>SOB296</t>
  </si>
  <si>
    <t xml:space="preserve">71363-X1V04    </t>
  </si>
  <si>
    <t xml:space="preserve">BRACKET,FR SEAT SET,No.3                          </t>
  </si>
  <si>
    <t>SOB297</t>
  </si>
  <si>
    <t xml:space="preserve">71364-X1V02    </t>
  </si>
  <si>
    <t xml:space="preserve">BRACKET,FR SEAT SET,No.4                          </t>
  </si>
  <si>
    <t>SOB298</t>
  </si>
  <si>
    <t xml:space="preserve">46798-X1V01    </t>
  </si>
  <si>
    <t xml:space="preserve">WASHER                                            </t>
  </si>
  <si>
    <t>SOB299</t>
  </si>
  <si>
    <t xml:space="preserve">72155-X1V05    </t>
  </si>
  <si>
    <t>SPH440-OD 2.6 X 320/2 X C (P=105)</t>
  </si>
  <si>
    <t>AD0-03</t>
  </si>
  <si>
    <t>AD0-04</t>
  </si>
  <si>
    <t>AE0-05</t>
  </si>
  <si>
    <t>AE0-06</t>
  </si>
  <si>
    <t>BD0-01</t>
  </si>
  <si>
    <t>BD0-02</t>
  </si>
  <si>
    <t>BD0-03</t>
  </si>
  <si>
    <t>SIDE FRAME MNL INNER RH</t>
  </si>
  <si>
    <t>SIDE FRAME MNL OUTER LH</t>
  </si>
  <si>
    <t>FRAME SUB-ASSY, FR SEA BACK, LH OUT</t>
  </si>
  <si>
    <t>BRACKET, FR INNER SEAT TRACK, LWR FR RH</t>
  </si>
  <si>
    <t>TTC583</t>
  </si>
  <si>
    <t>79299-0K010</t>
  </si>
  <si>
    <t>FR SEAT TRACK LWR RAIL  PWR LH INN</t>
  </si>
  <si>
    <t>COVER,SEAT TRACK UPR RAIL</t>
  </si>
  <si>
    <t>GREAS-MA012</t>
  </si>
  <si>
    <t>72110-02110</t>
  </si>
  <si>
    <t>345-09</t>
  </si>
  <si>
    <t>345-10</t>
  </si>
  <si>
    <t>ARM RECLINING ADJUSTER LWR LH</t>
  </si>
  <si>
    <t xml:space="preserve">BRACKET,FR INNER SEAT TRACK,LWR RR LH             </t>
  </si>
  <si>
    <t>72521-X1B05</t>
  </si>
  <si>
    <t>72522-X1B02</t>
  </si>
  <si>
    <t>72521-X1C03</t>
  </si>
  <si>
    <t>72522-X1C02</t>
  </si>
  <si>
    <t>72523-X1407</t>
  </si>
  <si>
    <t>72524-X1408</t>
  </si>
  <si>
    <t>72523-X1C01</t>
  </si>
  <si>
    <t>72524-X1C01</t>
  </si>
  <si>
    <t>81559-X1V00</t>
  </si>
  <si>
    <t>72142-X1403</t>
  </si>
  <si>
    <t>72141-X1404</t>
  </si>
  <si>
    <t>72142-X1405</t>
  </si>
  <si>
    <t>72141-X1406</t>
  </si>
  <si>
    <t>RAIL RR SEAT TRACK LWR</t>
  </si>
  <si>
    <t>BKT FR OUT SEAT TRACK UPR PAIL RH</t>
  </si>
  <si>
    <t xml:space="preserve">B1120-08764    </t>
  </si>
  <si>
    <t xml:space="preserve">B1127-12848    </t>
  </si>
  <si>
    <t>TOP310</t>
  </si>
  <si>
    <t>TOP312</t>
  </si>
  <si>
    <t>78953-0K020</t>
  </si>
  <si>
    <t>TTC616</t>
  </si>
  <si>
    <t>TTC617</t>
  </si>
  <si>
    <t>SPH44-26306</t>
  </si>
  <si>
    <t>TTC547</t>
  </si>
  <si>
    <t>TTC548</t>
  </si>
  <si>
    <t>TTC549</t>
  </si>
  <si>
    <t>TTC550</t>
  </si>
  <si>
    <t>TTC551</t>
  </si>
  <si>
    <t>TTC552</t>
  </si>
  <si>
    <t>TTC556</t>
  </si>
  <si>
    <t>BRACKET SEAT TRACK RAIL RR RH</t>
  </si>
  <si>
    <t>SPH590-OD 1.8 X 510 X C(P=142)</t>
  </si>
  <si>
    <t>71821-X1404</t>
  </si>
  <si>
    <t>71821-X1405</t>
  </si>
  <si>
    <t>ST2-14</t>
  </si>
  <si>
    <t>CD0-04</t>
  </si>
  <si>
    <t>OTI-02</t>
  </si>
  <si>
    <t>OA8-19</t>
  </si>
  <si>
    <t>72503-X1709</t>
  </si>
  <si>
    <t>OTO-18</t>
  </si>
  <si>
    <t>72110-X1707</t>
  </si>
  <si>
    <t xml:space="preserve">72144-X7A01    </t>
  </si>
  <si>
    <t>FR SEAT TRACK ASSY OUTER LH (4W)</t>
  </si>
  <si>
    <t>72148-X7A00</t>
  </si>
  <si>
    <t>MIZ026</t>
  </si>
  <si>
    <t>FR SEAT TRACK LWR RAIL PWR RH  OUT</t>
  </si>
  <si>
    <t xml:space="preserve">89962-X1403    </t>
  </si>
  <si>
    <t>BKT, FR OUT SEAT TRACK LWR, RR LH</t>
  </si>
  <si>
    <t>RR LEG ASSY RH</t>
  </si>
  <si>
    <t>RR LEG ASSY LH</t>
  </si>
  <si>
    <t>RR SEAT TRACK RH 6</t>
  </si>
  <si>
    <t>RR SEAT TRACK RH 4</t>
  </si>
  <si>
    <t>FR LWR ARM S/A LIF RH OUT</t>
  </si>
  <si>
    <t>PATCH,SEAT FRAME,LH</t>
  </si>
  <si>
    <t>COVER,PROTECTOR</t>
  </si>
  <si>
    <t>STOPPER,RECLINING</t>
  </si>
  <si>
    <t>72143-X1401B</t>
  </si>
  <si>
    <t>72144-X1400B</t>
  </si>
  <si>
    <t>72140-X1700</t>
  </si>
  <si>
    <t>72577-X7A00</t>
  </si>
  <si>
    <t>72519-X1405</t>
  </si>
  <si>
    <t>72447-X1403</t>
  </si>
  <si>
    <t>72448-X1401</t>
  </si>
  <si>
    <t>BRACKET MOTOR SETTING NO.2</t>
  </si>
  <si>
    <t>BRACKET FR OUTER SEAT TRACK LWR RAIL RH</t>
  </si>
  <si>
    <t>BRACKET FR OUTER SEAT TRACK LWR RAIL LH</t>
  </si>
  <si>
    <t>344-31</t>
  </si>
  <si>
    <t>72130-02111</t>
  </si>
  <si>
    <t>CTR-68</t>
  </si>
  <si>
    <t>72883-X7M00</t>
  </si>
  <si>
    <t>72702-58050</t>
  </si>
  <si>
    <t>BRACKET FR. SEAT SUSHIM RH</t>
  </si>
  <si>
    <t>CD0-30</t>
  </si>
  <si>
    <t xml:space="preserve">72120-06070    </t>
  </si>
  <si>
    <t>71013-0K150</t>
  </si>
  <si>
    <t>73191-X1F00</t>
  </si>
  <si>
    <t>73192-X1F02</t>
  </si>
  <si>
    <t>SAN005</t>
  </si>
  <si>
    <t>SAN006</t>
  </si>
  <si>
    <t xml:space="preserve">72094-X7A00    </t>
  </si>
  <si>
    <t xml:space="preserve">72277-X1F01    </t>
  </si>
  <si>
    <t>TTC659</t>
  </si>
  <si>
    <t xml:space="preserve">89911-X1F04    </t>
  </si>
  <si>
    <t xml:space="preserve">89953-X7A13    </t>
  </si>
  <si>
    <t xml:space="preserve">72120-0K030    </t>
  </si>
  <si>
    <t xml:space="preserve">72146-X1F02    </t>
  </si>
  <si>
    <t>72515-X1400-00</t>
  </si>
  <si>
    <t>89962-X1410</t>
  </si>
  <si>
    <t>89962-X1411</t>
  </si>
  <si>
    <t>89962-X1403</t>
  </si>
  <si>
    <t>89962-X1408</t>
  </si>
  <si>
    <t>89962-X1409</t>
  </si>
  <si>
    <t>72515-X1F02-00</t>
  </si>
  <si>
    <t>72516-X1F02-00</t>
  </si>
  <si>
    <t>BRACKET,FR SEAT CUSHION,LH</t>
  </si>
  <si>
    <t>BRACKET,FR SEAT CUSHION,RH</t>
  </si>
  <si>
    <t>89962-X1F10</t>
  </si>
  <si>
    <t>89962-X1F09</t>
  </si>
  <si>
    <t>89962-X1F07</t>
  </si>
  <si>
    <t>89962-X1418</t>
  </si>
  <si>
    <t>89962-X1414</t>
  </si>
  <si>
    <t>89962-X1419</t>
  </si>
  <si>
    <t>89962-X1415</t>
  </si>
  <si>
    <t>Coil</t>
  </si>
  <si>
    <t>AA0-09</t>
  </si>
  <si>
    <t>AA0-10</t>
  </si>
  <si>
    <t xml:space="preserve">         PART RECEIVE          30-7-10 </t>
  </si>
  <si>
    <t>30/7/2010</t>
  </si>
  <si>
    <t>ARM SUB-ASSY OUTER RH</t>
  </si>
  <si>
    <t>2ND ROOP HANDLE (IV)</t>
  </si>
  <si>
    <t>HANDLE, S/A</t>
  </si>
  <si>
    <t>HANDLE, SEAT TRACK ADJ</t>
  </si>
  <si>
    <t>02 CAMRY</t>
  </si>
  <si>
    <t xml:space="preserve">71187-X1400    </t>
  </si>
  <si>
    <t xml:space="preserve">71187-X1401    </t>
  </si>
  <si>
    <t>ZZ0-11</t>
  </si>
  <si>
    <t>CE0-22</t>
  </si>
  <si>
    <t>HA0-03</t>
  </si>
  <si>
    <t>HA0-04</t>
  </si>
  <si>
    <t>78960-0K020</t>
  </si>
  <si>
    <t>CTP-29</t>
  </si>
  <si>
    <t>CTP-30</t>
  </si>
  <si>
    <t>CTP-31</t>
  </si>
  <si>
    <t>CTP-32</t>
  </si>
  <si>
    <t>CTP-33</t>
  </si>
  <si>
    <t>CTP-34</t>
  </si>
  <si>
    <t>CTP-35</t>
  </si>
  <si>
    <t>CTP-36</t>
  </si>
  <si>
    <t>CTP-37</t>
  </si>
  <si>
    <t>72110-06030</t>
  </si>
  <si>
    <t>72110-06050</t>
  </si>
  <si>
    <t>72130-06030</t>
  </si>
  <si>
    <t>72130-06050</t>
  </si>
  <si>
    <t>NHK122</t>
  </si>
  <si>
    <t>NHK123</t>
  </si>
  <si>
    <t>79030-0K010</t>
  </si>
  <si>
    <t>79040-0K010</t>
  </si>
  <si>
    <t xml:space="preserve">72456-X1F02    </t>
  </si>
  <si>
    <t xml:space="preserve">72261-X1F13    </t>
  </si>
  <si>
    <t xml:space="preserve">72147-X1705    </t>
  </si>
  <si>
    <t>BRACKET SEAT FRAME SET,NO.1</t>
  </si>
  <si>
    <t>89962-X1F02</t>
  </si>
  <si>
    <t>72102-X1702</t>
  </si>
  <si>
    <t>72103-X1700</t>
  </si>
  <si>
    <t>72104-X1706</t>
  </si>
  <si>
    <t>72101-X1704</t>
  </si>
  <si>
    <t>72102-X1704</t>
  </si>
  <si>
    <t>72103-X1708</t>
  </si>
  <si>
    <t>72104-X1708</t>
  </si>
  <si>
    <t>72108-X1701</t>
  </si>
  <si>
    <t>72107-X1701</t>
  </si>
  <si>
    <t>72403-X1F01</t>
  </si>
  <si>
    <t xml:space="preserve">72134-X7A00    </t>
  </si>
  <si>
    <t>72503-X1F02</t>
  </si>
  <si>
    <t>YB0-02</t>
  </si>
  <si>
    <t>72503-X1F03</t>
  </si>
  <si>
    <t>BRACKET,FR SEAT SET,NO.1</t>
  </si>
  <si>
    <t>72110-02100</t>
  </si>
  <si>
    <t>71821-X1F01</t>
  </si>
  <si>
    <t>SAN018</t>
  </si>
  <si>
    <t>VB0-03</t>
  </si>
  <si>
    <t>VB0-04</t>
  </si>
  <si>
    <t>72520-X1402</t>
  </si>
  <si>
    <t>RAIL SEAT TRACK LWR</t>
  </si>
  <si>
    <t>72507-X7A00</t>
  </si>
  <si>
    <t>72508-X7A00</t>
  </si>
  <si>
    <t>ST5-21</t>
  </si>
  <si>
    <t>ST5-22</t>
  </si>
  <si>
    <t>79302-0K010</t>
  </si>
  <si>
    <t>79301-0K010</t>
  </si>
  <si>
    <t>PATCH RR SEAT LEG</t>
  </si>
  <si>
    <t>DP2-08</t>
  </si>
  <si>
    <t>FRAME SUB-ASSY OUTER LH</t>
  </si>
  <si>
    <t>FR SIDE FRAME RH OUT/INN PWR</t>
  </si>
  <si>
    <t>FR SIDE FRAME LH OUT/INN PWR</t>
  </si>
  <si>
    <t>FR LWR ARM RH SEAT OUTER MNL 4 WAY</t>
  </si>
  <si>
    <t>DP2-11</t>
  </si>
  <si>
    <t>DP2-12</t>
  </si>
  <si>
    <t>DP2-13</t>
  </si>
  <si>
    <t>DP2-14</t>
  </si>
  <si>
    <t>DP2-15</t>
  </si>
  <si>
    <t>DP2-16</t>
  </si>
  <si>
    <t>GP2-01</t>
  </si>
  <si>
    <t>GP2-02</t>
  </si>
  <si>
    <t>FP2-01</t>
  </si>
  <si>
    <t>FP2-02</t>
  </si>
  <si>
    <t>EP2-01</t>
  </si>
  <si>
    <t>EP2-02</t>
  </si>
  <si>
    <t>EP2-03</t>
  </si>
  <si>
    <t xml:space="preserve">72235-X7A01    </t>
  </si>
  <si>
    <t>TST276</t>
  </si>
  <si>
    <t xml:space="preserve">72236-X7A01    </t>
  </si>
  <si>
    <t xml:space="preserve">72297-X7A01    </t>
  </si>
  <si>
    <t xml:space="preserve">72702-X7A01    </t>
  </si>
  <si>
    <t xml:space="preserve">79716-X7A00    </t>
  </si>
  <si>
    <t xml:space="preserve">72093-X7A00    </t>
  </si>
  <si>
    <t>72134-X1403</t>
  </si>
  <si>
    <t>72503-X1402</t>
  </si>
  <si>
    <t>OTP-03</t>
  </si>
  <si>
    <t>72141-X1704</t>
  </si>
  <si>
    <t>OTP-04</t>
  </si>
  <si>
    <t>72142-X1705</t>
  </si>
  <si>
    <t>ST3-05</t>
  </si>
  <si>
    <t>ST2-09</t>
  </si>
  <si>
    <t>SAS159</t>
  </si>
  <si>
    <t>SAS160</t>
  </si>
  <si>
    <t>SAS161</t>
  </si>
  <si>
    <t>SAS162</t>
  </si>
  <si>
    <t>SAS163</t>
  </si>
  <si>
    <t>SOB225</t>
  </si>
  <si>
    <t xml:space="preserve">TRACK ASSY RR NO1 RH                              </t>
  </si>
  <si>
    <t xml:space="preserve">TRACK ASSY RR NO1 LH                              </t>
  </si>
  <si>
    <t>TTC102</t>
  </si>
  <si>
    <t>SHI189</t>
  </si>
  <si>
    <t>MIT179</t>
  </si>
  <si>
    <t>MIT181</t>
  </si>
  <si>
    <t>MIT182</t>
  </si>
  <si>
    <t>SOB314</t>
  </si>
  <si>
    <t>SOB315</t>
  </si>
  <si>
    <t>SOB316</t>
  </si>
  <si>
    <t>SOB319</t>
  </si>
  <si>
    <t>SOB320</t>
  </si>
  <si>
    <t>BTS079</t>
  </si>
  <si>
    <t>72107-X1404</t>
  </si>
  <si>
    <t>72503-X1301</t>
  </si>
  <si>
    <t>CA8-11</t>
  </si>
  <si>
    <t>72503-X1M04</t>
  </si>
  <si>
    <t>CA8-10</t>
  </si>
  <si>
    <t>72503-X1K02</t>
  </si>
  <si>
    <t>CA8-12</t>
  </si>
  <si>
    <t>72504-X1C02</t>
  </si>
  <si>
    <t>CTI-31</t>
  </si>
  <si>
    <t>72130-X1422</t>
  </si>
  <si>
    <t>CTO-33</t>
  </si>
  <si>
    <t>72110-X1422</t>
  </si>
  <si>
    <t>CTI-32</t>
  </si>
  <si>
    <t>72140-X1420</t>
  </si>
  <si>
    <t>CTO-34</t>
  </si>
  <si>
    <t>72120-X1419</t>
  </si>
  <si>
    <t>CTI-39</t>
  </si>
  <si>
    <t>72130-X1421</t>
  </si>
  <si>
    <t>CTO-41</t>
  </si>
  <si>
    <t>72110-X1421</t>
  </si>
  <si>
    <t>CTI-40</t>
  </si>
  <si>
    <t>72140-X1419</t>
  </si>
  <si>
    <t>TRACK ASSY,FR SEAT,INNER LH</t>
  </si>
  <si>
    <t>CTO-42</t>
  </si>
  <si>
    <t>72120-X1418</t>
  </si>
  <si>
    <t>CTI-35</t>
  </si>
  <si>
    <t>72130-X1424</t>
  </si>
  <si>
    <t>SPH440-OD 4.0 X 270/2 X C(P=98)</t>
  </si>
  <si>
    <t>72147-X1705</t>
  </si>
  <si>
    <t>72148-X1704</t>
  </si>
  <si>
    <t>SPH440-OD 2.0 X 291/2 X C (P=110)</t>
  </si>
  <si>
    <t xml:space="preserve">71014-0K100    </t>
  </si>
  <si>
    <t xml:space="preserve">71014-0K110    </t>
  </si>
  <si>
    <t>On  30  June  2010</t>
  </si>
  <si>
    <t>BRACKET SEAT TRACK CONTROL CABLE RH</t>
  </si>
  <si>
    <t xml:space="preserve">GREAS-G1060    </t>
  </si>
  <si>
    <t>TTC037</t>
  </si>
  <si>
    <t xml:space="preserve">SPC59-14571    </t>
  </si>
  <si>
    <t>Diff K/B</t>
  </si>
  <si>
    <t>TOTAL LIST</t>
  </si>
  <si>
    <t>NUMBER</t>
  </si>
  <si>
    <t>Grand Total Q'ty</t>
  </si>
  <si>
    <t>MIY007</t>
  </si>
  <si>
    <t>MIY008</t>
  </si>
  <si>
    <t>MIY009</t>
  </si>
  <si>
    <t>MIY010</t>
  </si>
  <si>
    <t>TTC032</t>
  </si>
  <si>
    <t xml:space="preserve">SPH27-14190    </t>
  </si>
  <si>
    <t>TTC033</t>
  </si>
  <si>
    <t xml:space="preserve">SPH44-4388     </t>
  </si>
  <si>
    <t>TTC036</t>
  </si>
  <si>
    <t xml:space="preserve">SPH44-4695     </t>
  </si>
  <si>
    <t>TTC101</t>
  </si>
  <si>
    <t>MIZ004</t>
  </si>
  <si>
    <t>MIZ007</t>
  </si>
  <si>
    <t>TTC667</t>
  </si>
  <si>
    <t xml:space="preserve">90174-10025    </t>
  </si>
  <si>
    <t>TTC672</t>
  </si>
  <si>
    <t xml:space="preserve">72226-X1405    </t>
  </si>
  <si>
    <t>TTC673</t>
  </si>
  <si>
    <t>CTP-14</t>
  </si>
  <si>
    <t>SOB286</t>
  </si>
  <si>
    <t>SOB280</t>
  </si>
  <si>
    <t>EAT002</t>
  </si>
  <si>
    <t>SOB288</t>
  </si>
  <si>
    <t>SOB287</t>
  </si>
  <si>
    <t>KSP004</t>
  </si>
  <si>
    <t xml:space="preserve">81559-X7A00    </t>
  </si>
  <si>
    <t xml:space="preserve">72147-X7A00    </t>
  </si>
  <si>
    <t xml:space="preserve">73191-X7A01    </t>
  </si>
  <si>
    <t>TTC039</t>
  </si>
  <si>
    <t xml:space="preserve">SPC59-16529    </t>
  </si>
  <si>
    <t>TTC045</t>
  </si>
  <si>
    <t>TTC636</t>
  </si>
  <si>
    <t xml:space="preserve">90269-04010    </t>
  </si>
  <si>
    <t>TTC637</t>
  </si>
  <si>
    <t xml:space="preserve">89962-X1F00    </t>
  </si>
  <si>
    <t>TTC638</t>
  </si>
  <si>
    <t xml:space="preserve">89962-X1F01    </t>
  </si>
  <si>
    <t>TTC639</t>
  </si>
  <si>
    <t>HANDLE, SEAT TRACK ADJUSTING</t>
  </si>
  <si>
    <t xml:space="preserve">89962-X1F08    </t>
  </si>
  <si>
    <t>TTC646</t>
  </si>
  <si>
    <t xml:space="preserve">89962-X1F09    </t>
  </si>
  <si>
    <t>TTC647</t>
  </si>
  <si>
    <t>FR SEAT TRACK RH SEAT OUTER STD MNL 6 WAY</t>
  </si>
  <si>
    <t>FR SEAT TRACK RH SEAT OUTER AU MNL 6 WAY</t>
  </si>
  <si>
    <t>LINK SUB-ASSY VERTICAL SEAT</t>
  </si>
  <si>
    <t xml:space="preserve">REINFORCEMENT,SEAT TRACK                          </t>
  </si>
  <si>
    <t xml:space="preserve">PIN FR SEAT LOCATION                              </t>
  </si>
  <si>
    <t xml:space="preserve">BRACKET,FR INNER SEAT TRACK,LWR RR RH             </t>
  </si>
  <si>
    <t>BA0-03</t>
  </si>
  <si>
    <t xml:space="preserve">72156-X7A00    </t>
  </si>
  <si>
    <t>PLATE, RECLINING ADJUSTER LWR ARM, LH</t>
  </si>
  <si>
    <t>COVER, PROTECTOR</t>
  </si>
  <si>
    <t>BRACKET, FR OUTER SEAT TRACK, LWR FR LH</t>
  </si>
  <si>
    <t>BRACKET, FR OUTER SEAT TRACK, LWR FR</t>
  </si>
  <si>
    <t>71013-0K090</t>
  </si>
  <si>
    <t>71014-0K090</t>
  </si>
  <si>
    <t xml:space="preserve">72133-X1F02    </t>
  </si>
  <si>
    <t>TTC003</t>
  </si>
  <si>
    <t>TTC004</t>
  </si>
  <si>
    <t>72104-X1F06</t>
  </si>
  <si>
    <t>72105-X1F01</t>
  </si>
  <si>
    <t>ADJUSTER ASSY FR SEAT RECLINING RH (TBSM)</t>
  </si>
  <si>
    <t>ADJUSTER ASSY FR SEAT RECLINING LH (TBSM)</t>
  </si>
  <si>
    <t>CTI-S9</t>
  </si>
  <si>
    <t>MNL 4 WAY RAIL SUB-ASSY RH INN</t>
  </si>
  <si>
    <t>OT-S1</t>
  </si>
  <si>
    <t>OT-S2</t>
  </si>
  <si>
    <t>OT-S3</t>
  </si>
  <si>
    <t>OT-S4</t>
  </si>
  <si>
    <t>BAR, VERTICAL ADJUSTER TORSION</t>
  </si>
  <si>
    <t>OT-S5</t>
  </si>
  <si>
    <t>OT-S6</t>
  </si>
  <si>
    <t>OT-S7</t>
  </si>
  <si>
    <t>OT-S8</t>
  </si>
  <si>
    <t>OT-S9</t>
  </si>
  <si>
    <t>OT-S10</t>
  </si>
  <si>
    <t xml:space="preserve">72287-X7A00    </t>
  </si>
  <si>
    <t xml:space="preserve">72288-X7A00    </t>
  </si>
  <si>
    <t xml:space="preserve">72681-X7A03    </t>
  </si>
  <si>
    <t xml:space="preserve">71321-0K010    </t>
  </si>
  <si>
    <t>71013-X1424</t>
  </si>
  <si>
    <t>71014-X1422</t>
  </si>
  <si>
    <t>71897-X7A01</t>
  </si>
  <si>
    <t xml:space="preserve">71014-0K050    </t>
  </si>
  <si>
    <t xml:space="preserve">72011-0K010    </t>
  </si>
  <si>
    <t>PIPE F=12 T=0.8 L=740 FR MNL</t>
  </si>
  <si>
    <t>SOJ603</t>
  </si>
  <si>
    <t>SOJ604</t>
  </si>
  <si>
    <t xml:space="preserve">90174-T0003    </t>
  </si>
  <si>
    <t xml:space="preserve">72693-0K030    </t>
  </si>
  <si>
    <t xml:space="preserve">72693-0K040    </t>
  </si>
  <si>
    <t xml:space="preserve">90201-08571    </t>
  </si>
  <si>
    <t xml:space="preserve">71331-0K060    </t>
  </si>
  <si>
    <t>344-04</t>
  </si>
  <si>
    <t xml:space="preserve">72356-X1400    </t>
  </si>
  <si>
    <t>TTC536</t>
  </si>
  <si>
    <t>TTC537</t>
  </si>
  <si>
    <t>TTC553</t>
  </si>
  <si>
    <t>TTC554</t>
  </si>
  <si>
    <t>TTC555</t>
  </si>
  <si>
    <t>72149-X1F08</t>
  </si>
  <si>
    <t>ZA0-57</t>
  </si>
  <si>
    <t>ZA0-52</t>
  </si>
  <si>
    <t>ZA0-53</t>
  </si>
  <si>
    <t>ZA0-54</t>
  </si>
  <si>
    <t>ZA0-55</t>
  </si>
  <si>
    <t>ZA0-56</t>
  </si>
  <si>
    <t>ZA0-58</t>
  </si>
  <si>
    <t>ZA0-59</t>
  </si>
  <si>
    <t>ZA0-62</t>
  </si>
  <si>
    <t>PIN, RECLINING HINGE</t>
  </si>
  <si>
    <t>PIN, SEAT TRACK LOCK OPEN LEVER</t>
  </si>
  <si>
    <t>SPRING, TORSION RH</t>
  </si>
  <si>
    <t xml:space="preserve">72455-X1400    </t>
  </si>
  <si>
    <t xml:space="preserve">72455-X1401    </t>
  </si>
  <si>
    <t>GREAS-G1023</t>
  </si>
  <si>
    <t>BRACKET,SEAT TRACK ADJ HANDLE SET</t>
  </si>
  <si>
    <t>SOB252</t>
  </si>
  <si>
    <t>ACTUAL / PCS.</t>
  </si>
  <si>
    <t>ACTUAL / KB.</t>
  </si>
  <si>
    <t>DIFF.</t>
  </si>
  <si>
    <t>Out of Shooter # 1</t>
  </si>
  <si>
    <t>BAND ASSY,FOLD SEAT STOPPER,NO.2</t>
  </si>
  <si>
    <t>HOOK</t>
  </si>
  <si>
    <t>PLATE</t>
  </si>
  <si>
    <t>SEAT TRACK PWR 4 WAY INNER LH</t>
  </si>
  <si>
    <t>FR SEAT TRACK RH SEAT INNER PWR 8 WAY</t>
  </si>
  <si>
    <t>FR SEAT TRACK LH SEAT INNER PWR 8 WAY</t>
  </si>
  <si>
    <t xml:space="preserve">SEAT TRACK MNL 4 WAY OUTER RH </t>
  </si>
  <si>
    <t>72160-0K070</t>
  </si>
  <si>
    <t>CP2-03</t>
  </si>
  <si>
    <t>72161-X7A05</t>
  </si>
  <si>
    <t>CP2-04</t>
  </si>
  <si>
    <t>72165-X7A02</t>
  </si>
  <si>
    <t>FUJ061</t>
  </si>
  <si>
    <t>FUJ062</t>
  </si>
  <si>
    <t>FUJ063</t>
  </si>
  <si>
    <t>FUJ064</t>
  </si>
  <si>
    <t>FUJ065</t>
  </si>
  <si>
    <t>FUJ066</t>
  </si>
  <si>
    <t>EA0-11</t>
  </si>
  <si>
    <t>KEN094</t>
  </si>
  <si>
    <t>EA0-02</t>
  </si>
  <si>
    <t>71350-0K020</t>
  </si>
  <si>
    <t>EA0-04</t>
  </si>
  <si>
    <t>71360-0K020</t>
  </si>
  <si>
    <t>EA0-12</t>
  </si>
  <si>
    <t>EA0-14</t>
  </si>
  <si>
    <t>EA0-03</t>
  </si>
  <si>
    <t>71360-0K010</t>
  </si>
  <si>
    <t>EA0-13</t>
  </si>
  <si>
    <t>EA0-01</t>
  </si>
  <si>
    <t>CA0-09</t>
  </si>
  <si>
    <t>BTS047</t>
  </si>
  <si>
    <t>89962-X1402</t>
  </si>
  <si>
    <t>TTC651</t>
  </si>
  <si>
    <t>ESC002</t>
  </si>
  <si>
    <t>BRACKET SEAT TRACK HANDLE SUPPORT</t>
  </si>
  <si>
    <t>LOCK SUB-ASSY RR SEAT LH</t>
  </si>
  <si>
    <t>HOOK RR SEAT</t>
  </si>
  <si>
    <t xml:space="preserve">72649-0K120    </t>
  </si>
  <si>
    <t xml:space="preserve">72515-X7A00    </t>
  </si>
  <si>
    <t xml:space="preserve">72515-X7A01    </t>
  </si>
  <si>
    <t xml:space="preserve">72516-X7A00    </t>
  </si>
  <si>
    <t xml:space="preserve">72516-X7A01    </t>
  </si>
  <si>
    <t xml:space="preserve">72155-X7A00    </t>
  </si>
  <si>
    <t>BRACKET FR SEAT SIDE SUPPORT</t>
  </si>
  <si>
    <t>BTS059</t>
  </si>
  <si>
    <t>CHU051</t>
  </si>
  <si>
    <t>46798-X1400</t>
  </si>
  <si>
    <t>WASHER</t>
  </si>
  <si>
    <t>CHU052</t>
  </si>
  <si>
    <t xml:space="preserve">72504-X1F00    </t>
  </si>
  <si>
    <t>K001-1</t>
  </si>
  <si>
    <t>T025-1</t>
  </si>
  <si>
    <t>TTC528</t>
  </si>
  <si>
    <t>TTC529</t>
  </si>
  <si>
    <t>BRACKET FOLD SEAT LEG FR</t>
  </si>
  <si>
    <t>FR SEAT TRACK RH SEAT INNER MNL 4 WAY</t>
  </si>
  <si>
    <t xml:space="preserve">71875-X7A00    </t>
  </si>
  <si>
    <t>ST4-17</t>
  </si>
  <si>
    <t>HA0-06</t>
  </si>
  <si>
    <t xml:space="preserve">FRAME S/A FR SEAT BACK RH OTR                     </t>
  </si>
  <si>
    <t>ETI-05</t>
  </si>
  <si>
    <t>ETI-06</t>
  </si>
  <si>
    <t>ETI-09</t>
  </si>
  <si>
    <t>ETI-10</t>
  </si>
  <si>
    <t>ETO-07</t>
  </si>
  <si>
    <t>ETO-08</t>
  </si>
  <si>
    <t>ETO-11</t>
  </si>
  <si>
    <t>ETO-12</t>
  </si>
  <si>
    <t xml:space="preserve">90243-X1400    </t>
  </si>
  <si>
    <t xml:space="preserve">72283-X1400    </t>
  </si>
  <si>
    <t>SPH440-OD 1.4 X 571 X C (P=170)</t>
  </si>
  <si>
    <t xml:space="preserve">72141-X7A00    </t>
  </si>
  <si>
    <t xml:space="preserve">72145-X7A00    </t>
  </si>
  <si>
    <t xml:space="preserve">BRACKET,FR OUTER SEAT TRACK,LWR FR RH             </t>
  </si>
  <si>
    <t>ST4-04</t>
  </si>
  <si>
    <t>ST4-05</t>
  </si>
  <si>
    <t>ST4-06</t>
  </si>
  <si>
    <t>ST4-07</t>
  </si>
  <si>
    <t>ST4-08</t>
  </si>
  <si>
    <t xml:space="preserve">78960-0K040-E0 </t>
  </si>
  <si>
    <t>CBT005</t>
  </si>
  <si>
    <t>78960-0K060</t>
  </si>
  <si>
    <t>72133-X1F03</t>
  </si>
  <si>
    <t>72141-X1F07</t>
  </si>
  <si>
    <t>71187-X1401</t>
  </si>
  <si>
    <t>On  31  MAY  2010</t>
  </si>
  <si>
    <t>BRACKET, FR INNER SEAT TRACK, LWR RR LH</t>
  </si>
  <si>
    <t>BRACKET, FR OUTER SEAT TRACK, LWR RR RH</t>
  </si>
  <si>
    <t>RAIL, FR SEAT TRACK, LWR OUTER</t>
  </si>
  <si>
    <t>BRACKET, FR INNER SEAT TRACK, LWR RR RH</t>
  </si>
  <si>
    <t>RAIL, SEAT TRACK, UPR LH</t>
  </si>
  <si>
    <t>71321-OKO50</t>
  </si>
  <si>
    <t>STOPPER</t>
  </si>
  <si>
    <t>CTI-S12</t>
  </si>
  <si>
    <t>72105-X1412</t>
  </si>
  <si>
    <t>MNL 4 WAY RAIL SUB-ASSY LH INN</t>
  </si>
  <si>
    <t>CTI-S13</t>
  </si>
  <si>
    <t>72107-X1415</t>
  </si>
  <si>
    <t>MNL 6 WAY RAIL SUB-ASSY RH INN</t>
  </si>
  <si>
    <t>CTO-S12</t>
  </si>
  <si>
    <t>72107-X1417</t>
  </si>
  <si>
    <t>MNL 4 WAY RAIL SUB-ASSY LH OUT</t>
  </si>
  <si>
    <t>CTO-S13</t>
  </si>
  <si>
    <t>72105-X1415</t>
  </si>
  <si>
    <t>MNL 6 WAY RAIL SUB-ASSY RH OUT</t>
  </si>
  <si>
    <t>CTU-S12</t>
  </si>
  <si>
    <t>72507-0K010-BO</t>
  </si>
  <si>
    <t>HANDLE SUB-ASSY, RECLINING RELEASE ( 136B )</t>
  </si>
  <si>
    <t>72519-X7A01</t>
  </si>
  <si>
    <t>89953-X7A03</t>
  </si>
  <si>
    <t>72548-X7A00</t>
  </si>
  <si>
    <t>72745-X7A03</t>
  </si>
  <si>
    <t xml:space="preserve">71013-0K120    </t>
  </si>
  <si>
    <t>24B-18</t>
  </si>
  <si>
    <t xml:space="preserve">TRACK ASSY, FR SEAT, OUTER RH                     </t>
  </si>
  <si>
    <t>B1120-08764</t>
  </si>
  <si>
    <t>PLATE S/ASSY RR SEAT LEG RH</t>
  </si>
  <si>
    <t>PLATE S/ASSY RR SEAT LEG LH</t>
  </si>
  <si>
    <t>BKT S/ASSY NO2 LEG RH</t>
  </si>
  <si>
    <t>BKT S/ASSY NO2 LEG LH</t>
  </si>
  <si>
    <t>ARM SUB-ASSY,RECLINING ADJUSTER,LH (WI)</t>
  </si>
  <si>
    <t xml:space="preserve">90201-06472    </t>
  </si>
  <si>
    <t>BTS028</t>
  </si>
  <si>
    <t>BTS029</t>
  </si>
  <si>
    <t>FROM :  K. PAYAB  ( YDT )</t>
  </si>
  <si>
    <t>TTC059</t>
  </si>
  <si>
    <t>Usage RM</t>
  </si>
  <si>
    <t>SD_No.</t>
  </si>
  <si>
    <t>Per Unit</t>
  </si>
  <si>
    <t>AA0-04</t>
  </si>
  <si>
    <t>71014-0K020</t>
  </si>
  <si>
    <t>CD0-02</t>
  </si>
  <si>
    <t>72110-06040</t>
  </si>
  <si>
    <t>72404-X1402</t>
  </si>
  <si>
    <t>BRACKET RR OUTER SEAT TRACK LWR FR RH</t>
  </si>
  <si>
    <t>BRACKET RR OUTER SEAT TRACK LWR FR LH</t>
  </si>
  <si>
    <t>72647-0K040</t>
  </si>
  <si>
    <t>SAS145</t>
  </si>
  <si>
    <t>72648-0K040</t>
  </si>
  <si>
    <t>SAS146</t>
  </si>
  <si>
    <t>ARM RECLINING ADJUSTER LH</t>
  </si>
  <si>
    <t>DA0-02</t>
  </si>
  <si>
    <t>72409-0K020</t>
  </si>
  <si>
    <t>GA0-01</t>
  </si>
  <si>
    <t>72211-0K010</t>
  </si>
  <si>
    <t>AOY004</t>
  </si>
  <si>
    <t xml:space="preserve">90174-08039    </t>
  </si>
  <si>
    <t xml:space="preserve">71823-X7A00    </t>
  </si>
  <si>
    <t>72403-X1F00</t>
  </si>
  <si>
    <t>72108-X1408</t>
  </si>
  <si>
    <t>ST5-15</t>
  </si>
  <si>
    <t>72101-X1703</t>
  </si>
  <si>
    <t>Back_No.</t>
  </si>
  <si>
    <t>Parts_No.</t>
  </si>
  <si>
    <t>Parts_Name</t>
  </si>
  <si>
    <t>Qty_per_Pallet</t>
  </si>
  <si>
    <t xml:space="preserve">ARM SUB-ASSY, RECLINING ADJUSTER, LWR LH          </t>
  </si>
  <si>
    <t xml:space="preserve">FRAME SUB-ASSY, FR SEAT BACK, RH                  </t>
  </si>
  <si>
    <t xml:space="preserve">FRAME SUB-ASSY, FR SEAT BACK, LH                  </t>
  </si>
  <si>
    <t xml:space="preserve">71187-X1403    </t>
  </si>
  <si>
    <t>SOJ600</t>
  </si>
  <si>
    <t>72448-X7A00</t>
  </si>
  <si>
    <t>72469-X7A00</t>
  </si>
  <si>
    <t>89923-X7A00</t>
  </si>
  <si>
    <t>72203-X7A00</t>
  </si>
  <si>
    <t>72204-X7A00</t>
  </si>
  <si>
    <t>72401-X7A12</t>
  </si>
  <si>
    <t>89962-X7A01</t>
  </si>
  <si>
    <t>72149-X7A00</t>
  </si>
  <si>
    <t>72283-X7A00</t>
  </si>
  <si>
    <t>72283-X7A01</t>
  </si>
  <si>
    <t xml:space="preserve">72533-X1Y02    </t>
  </si>
  <si>
    <t xml:space="preserve">72534-X1Y02    </t>
  </si>
  <si>
    <t xml:space="preserve">72537-X1F00    </t>
  </si>
  <si>
    <t>TTC653</t>
  </si>
  <si>
    <t xml:space="preserve">89953-X1F04    </t>
  </si>
  <si>
    <t xml:space="preserve">72515-X1F02    </t>
  </si>
  <si>
    <t xml:space="preserve">72516-X1F02    </t>
  </si>
  <si>
    <t>20</t>
  </si>
  <si>
    <t>72144-X1704</t>
  </si>
  <si>
    <t>BRACKET,FR OUTER SEAT TRACK,LW</t>
  </si>
  <si>
    <t>72147-X1708</t>
  </si>
  <si>
    <t>BRACKET,FR INNER SEAT TRACK,LW</t>
  </si>
  <si>
    <t>72148-X1707</t>
  </si>
  <si>
    <t>71795-X1700</t>
  </si>
  <si>
    <t>PATCH,FR SEAT CUSHION</t>
  </si>
  <si>
    <t>HOOK, RR SEAT RECLINING CONTRO</t>
  </si>
  <si>
    <t>SOLVEST-114</t>
  </si>
  <si>
    <t>SOLVEST 114</t>
  </si>
  <si>
    <t>GREASE E-PASTE ( 1KG/PAIL )</t>
  </si>
  <si>
    <t>72638-X1704-B</t>
  </si>
  <si>
    <t>SPRING, RR SEAT BACK LOCK,LH</t>
  </si>
  <si>
    <t>72638-X1705</t>
  </si>
  <si>
    <t>SOB313</t>
  </si>
  <si>
    <t>72468-X7200</t>
  </si>
  <si>
    <t>72143-X1704</t>
  </si>
  <si>
    <t>SOB317</t>
  </si>
  <si>
    <t>71709-X1700</t>
  </si>
  <si>
    <t>SOB308</t>
  </si>
  <si>
    <t>SOB309</t>
  </si>
  <si>
    <t>SOB310</t>
  </si>
  <si>
    <t>SOB311</t>
  </si>
  <si>
    <t>SOB312</t>
  </si>
  <si>
    <t>HOOK,RR SEAT RECLINING CONTROL,RH</t>
  </si>
  <si>
    <t>SOB321</t>
  </si>
  <si>
    <t>92616-60628</t>
  </si>
  <si>
    <t>89953-X1M14</t>
  </si>
  <si>
    <t>72505-X7A00</t>
  </si>
  <si>
    <t>FR SEAT TRACK LWR RAIL  PWR RH OUT</t>
  </si>
  <si>
    <t>FR SEAT TRACK LWR RAIL  PWR LH OUT</t>
  </si>
  <si>
    <t>FR TRACK ASSY</t>
  </si>
  <si>
    <t>FR ROOP HANDLE</t>
  </si>
  <si>
    <t>2ND ROOP HANDLE (V)</t>
  </si>
  <si>
    <t>HANDLE SEAT TRACK ADJUSTER</t>
  </si>
  <si>
    <t>F/B SIDE FRAME S/ASSY</t>
  </si>
  <si>
    <t>2ND/B SIDE FRAME S/ASSY</t>
  </si>
  <si>
    <t xml:space="preserve">2ND/B SIDE FRAME S/ASSY </t>
  </si>
  <si>
    <t>BKT S/ASSY NO3 BACK RH</t>
  </si>
  <si>
    <t>BKT S/ASSY NO3 BACK LH</t>
  </si>
  <si>
    <t>90174-10025</t>
  </si>
  <si>
    <t>72468-X1B02</t>
  </si>
  <si>
    <t>94151-80800</t>
  </si>
  <si>
    <t>72702-X1413</t>
  </si>
  <si>
    <t>72277-X1409</t>
  </si>
  <si>
    <t>ROLLER  NO.3</t>
  </si>
  <si>
    <t xml:space="preserve">71187-X1402    </t>
  </si>
  <si>
    <t xml:space="preserve">72456-X1F01    </t>
  </si>
  <si>
    <t>72115-X1F05</t>
  </si>
  <si>
    <t>DP4-02</t>
  </si>
  <si>
    <t>SPH590-OD 3.2 X 208 X C (P=124)</t>
  </si>
  <si>
    <t>ADJUSTER ASSY,FR SEAT RECLINING,RH</t>
  </si>
  <si>
    <t>FRAME S/A FR SEAT BACK RH OTR</t>
  </si>
  <si>
    <t>71014-0K180</t>
  </si>
  <si>
    <t>UPPER RAIL 6 WAY S/A LH</t>
  </si>
  <si>
    <t>FR SEAT TRACK RAIL S/A MNL RH INN</t>
  </si>
  <si>
    <t>FR SEAT TRACK RAIL S/A MNL LH INN</t>
  </si>
  <si>
    <t>FR SEAT TRACK RAIL S/A PWR RH OUT</t>
  </si>
  <si>
    <t>FR SEAT TRACK RAIL S/A PWR RH INN</t>
  </si>
  <si>
    <t>FR SEAT TRACK RAIL S/A PWR LH INN</t>
  </si>
  <si>
    <t>UPPER RAIL S/A6 MNL LH INN</t>
  </si>
  <si>
    <t>BTS073</t>
  </si>
  <si>
    <t>72425-X1B01</t>
  </si>
  <si>
    <t>BTS074</t>
  </si>
  <si>
    <t>72426-X1B02</t>
  </si>
  <si>
    <t>BTS075</t>
  </si>
  <si>
    <t>72425-X1B02</t>
  </si>
  <si>
    <t>KEN099</t>
  </si>
  <si>
    <t>72265-X1B00</t>
  </si>
  <si>
    <t>KEN100</t>
  </si>
  <si>
    <t>72265-X1B01</t>
  </si>
  <si>
    <t>KEN101</t>
  </si>
  <si>
    <t>72265-X1C01</t>
  </si>
  <si>
    <t>KEN102</t>
  </si>
  <si>
    <t>72411-X1B00</t>
  </si>
  <si>
    <t>KEN103</t>
  </si>
  <si>
    <t>72411-X1B01</t>
  </si>
  <si>
    <t>MIY019</t>
  </si>
  <si>
    <t>72443-X1F02</t>
  </si>
  <si>
    <t>MIY020</t>
  </si>
  <si>
    <t>72443-X1C00</t>
  </si>
  <si>
    <t>MIY021</t>
  </si>
  <si>
    <t>72443-X1M01</t>
  </si>
  <si>
    <t>MIY022</t>
  </si>
  <si>
    <t>72444-X1C00</t>
  </si>
  <si>
    <t>OIL001</t>
  </si>
  <si>
    <t>72478-X1B02</t>
  </si>
  <si>
    <t>OIL002</t>
  </si>
  <si>
    <t>72478-X1B03</t>
  </si>
  <si>
    <t>OIL003</t>
  </si>
  <si>
    <t>72478-X1B04</t>
  </si>
  <si>
    <t>OIL004</t>
  </si>
  <si>
    <t>72478-X1C02</t>
  </si>
  <si>
    <t>SHI185</t>
  </si>
  <si>
    <t>72401-X1F02</t>
  </si>
  <si>
    <t>SHI186</t>
  </si>
  <si>
    <t>72402-X1F00</t>
  </si>
  <si>
    <t>SHI187</t>
  </si>
  <si>
    <t>72203-X1B01</t>
  </si>
  <si>
    <t>SHI188</t>
  </si>
  <si>
    <t>72204-X1B00</t>
  </si>
  <si>
    <t>LEG ASSY RR NO2 RH</t>
  </si>
  <si>
    <t>LEG ASSY RR NO2 LH</t>
  </si>
  <si>
    <t>SPC59-18452</t>
  </si>
  <si>
    <t>SPH59-23246</t>
  </si>
  <si>
    <t>SPH59-16568</t>
  </si>
  <si>
    <t xml:space="preserve">72110-0D040    </t>
  </si>
  <si>
    <t xml:space="preserve">72130-0D040    </t>
  </si>
  <si>
    <t xml:space="preserve">72120-0D040    </t>
  </si>
  <si>
    <t xml:space="preserve">72140-0D040    </t>
  </si>
  <si>
    <t>ST4-02</t>
  </si>
  <si>
    <t>PLATE RECLINING ADJDUSTER LH</t>
  </si>
  <si>
    <t xml:space="preserve">FR SEAT TRACK LH SEAT OUTER AU MNL                </t>
  </si>
  <si>
    <t xml:space="preserve">FR SEAT TRACK LH SEAT INNER AU MNL                </t>
  </si>
  <si>
    <t xml:space="preserve">FR SEAT TRACK RH SEAT INNER MNL                   </t>
  </si>
  <si>
    <t>72277-X1404</t>
  </si>
  <si>
    <t xml:space="preserve">72660-0K010    </t>
  </si>
  <si>
    <t xml:space="preserve">72660-0K050    </t>
  </si>
  <si>
    <t xml:space="preserve">72211-0K010    </t>
  </si>
  <si>
    <t xml:space="preserve">72211-0K040    </t>
  </si>
  <si>
    <t>FR SEAT TRACK RAIL S/A MNL LH OUT</t>
  </si>
  <si>
    <t>B1120-08920</t>
  </si>
  <si>
    <t>PIPE F=12 T=0.8 L=920 MM</t>
  </si>
  <si>
    <t xml:space="preserve">SPH59-20450    </t>
  </si>
  <si>
    <t>72120-06040</t>
  </si>
  <si>
    <t>CD0-08</t>
  </si>
  <si>
    <t>72140-06040</t>
  </si>
  <si>
    <t>FG_Production</t>
  </si>
  <si>
    <t>Q'ty</t>
  </si>
  <si>
    <t>RM_Used</t>
  </si>
  <si>
    <t>PLATE FR SEAT BACK LWR</t>
  </si>
  <si>
    <t>72656-0K050</t>
  </si>
  <si>
    <t>SAS148</t>
  </si>
  <si>
    <t>72663-0K030</t>
  </si>
  <si>
    <t>SAS149</t>
  </si>
  <si>
    <t>72664-0K030</t>
  </si>
  <si>
    <t>ZA0-06</t>
  </si>
  <si>
    <t>ZA0-10</t>
  </si>
  <si>
    <t>SOB204</t>
  </si>
  <si>
    <t>SOB205</t>
  </si>
  <si>
    <t>SOB206</t>
  </si>
  <si>
    <t>TOTAL</t>
  </si>
  <si>
    <t>25B-22</t>
  </si>
  <si>
    <t>344-06</t>
  </si>
  <si>
    <t>72140-02110</t>
  </si>
  <si>
    <t>344-13</t>
  </si>
  <si>
    <t>Diff(Pcs.)</t>
  </si>
  <si>
    <t>STOCK / DAY</t>
  </si>
  <si>
    <t>FR SEAT TRACK LWR RAIL LH OUT</t>
  </si>
  <si>
    <t>ST6-07</t>
  </si>
  <si>
    <t>72103-X7A01</t>
  </si>
  <si>
    <t>ST6-08</t>
  </si>
  <si>
    <t>72104-X7A01</t>
  </si>
  <si>
    <t>72102-X1403</t>
  </si>
  <si>
    <t>72103-X1403</t>
  </si>
  <si>
    <t>72510-X1M15-IN</t>
  </si>
  <si>
    <t>72520-X1M16-IN</t>
  </si>
  <si>
    <t>Unit Cost</t>
  </si>
  <si>
    <t xml:space="preserve">BKT S/ASSY NO3 BACK LH                            </t>
  </si>
  <si>
    <t xml:space="preserve">ARM SUB-ASSY, RECLINING ADJUSTER, LWR RH          </t>
  </si>
  <si>
    <t xml:space="preserve">72140-02110    </t>
  </si>
  <si>
    <t>CE0-33</t>
  </si>
  <si>
    <t xml:space="preserve">SHAFT SUB-ASSY VERTICAL ADJUSTER                  </t>
  </si>
  <si>
    <t xml:space="preserve">PIN RR SEAT RECLINING HINGE                       </t>
  </si>
  <si>
    <t xml:space="preserve">PLATE, VERTICAL ADJUSTER, LH                      </t>
  </si>
  <si>
    <t xml:space="preserve">RIVET                                             </t>
  </si>
  <si>
    <t>89962-X1420</t>
  </si>
  <si>
    <t>89962-X1416</t>
  </si>
  <si>
    <t>89962-X1417</t>
  </si>
  <si>
    <t>BRACKET SEAT FRAME SET,NO.2</t>
  </si>
  <si>
    <t>BRACKET,FR INNER SEAT TRACK,LWR RR RH</t>
  </si>
  <si>
    <t>WASHER,PLATE</t>
  </si>
  <si>
    <t>89962-X1F01</t>
  </si>
  <si>
    <t>89962-X1F03</t>
  </si>
  <si>
    <t>89962-X1F04</t>
  </si>
  <si>
    <t>PLATE SEAT TRACK MEMORY NO1</t>
  </si>
  <si>
    <t xml:space="preserve">72426-X1B02    </t>
  </si>
  <si>
    <t xml:space="preserve">89962-X1064    </t>
  </si>
  <si>
    <t>SAS156</t>
  </si>
  <si>
    <t>71187-X1402</t>
  </si>
  <si>
    <t>SAS157</t>
  </si>
  <si>
    <t>71187-X1403</t>
  </si>
  <si>
    <t>SAS158</t>
  </si>
  <si>
    <t>79511-99716</t>
  </si>
  <si>
    <t>72101-X1701</t>
  </si>
  <si>
    <t>FR SEAT TRACK LH SEAT OUTER STD MNL 4 WAY</t>
  </si>
  <si>
    <t>FR SEAT TRACK LH SEAT INNER STD MNL</t>
  </si>
  <si>
    <t xml:space="preserve">72130-0K010    </t>
  </si>
  <si>
    <t xml:space="preserve">72120-0K010    </t>
  </si>
  <si>
    <t>72120-X1411</t>
  </si>
  <si>
    <t>AOY007</t>
  </si>
  <si>
    <t xml:space="preserve">72702-X7A01-A  </t>
  </si>
  <si>
    <t xml:space="preserve">72211-06020    </t>
  </si>
  <si>
    <t>ZB0-03</t>
  </si>
  <si>
    <t xml:space="preserve">71151-X1401    </t>
  </si>
  <si>
    <t>ST2-02</t>
  </si>
  <si>
    <t>S28-C-B-A 4.3 X 82 (P=78)</t>
  </si>
  <si>
    <t>SPH440-OD-T 4.6 X 68/2 (P=21)</t>
  </si>
  <si>
    <t>72140-X1705</t>
  </si>
  <si>
    <t>72717-X1705</t>
  </si>
  <si>
    <t>72718-X1702</t>
  </si>
  <si>
    <t>72579-X1700</t>
  </si>
  <si>
    <t>PLATE, SPRING SET</t>
  </si>
  <si>
    <t>72555-X1700</t>
  </si>
  <si>
    <t>72638-X1704</t>
  </si>
  <si>
    <t>72517-X1701</t>
  </si>
  <si>
    <t>81559-X1702</t>
  </si>
  <si>
    <t>72558-X1701</t>
  </si>
  <si>
    <t>79754-X1701</t>
  </si>
  <si>
    <t>72745-X1701</t>
  </si>
  <si>
    <t>79131-X1701</t>
  </si>
  <si>
    <t>81559-X1701</t>
  </si>
  <si>
    <t>MIY002</t>
  </si>
  <si>
    <t>NIP001</t>
  </si>
  <si>
    <t>IMV</t>
  </si>
  <si>
    <t>SK4G</t>
  </si>
  <si>
    <t>Round Rec.</t>
  </si>
  <si>
    <t>Model</t>
  </si>
  <si>
    <t>72777-X7A00</t>
  </si>
  <si>
    <t>ARM RECLINING ADJUSTER RH</t>
  </si>
  <si>
    <t>BA0-02</t>
  </si>
  <si>
    <t>72504-0K040</t>
  </si>
  <si>
    <t>SEAT TRACK LH LIF INN</t>
  </si>
  <si>
    <t>SEAT TRACK RH W/I INN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</si>
  <si>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</si>
  <si>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</si>
  <si>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</si>
  <si>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</si>
  <si>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</si>
  <si>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</si>
  <si>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</si>
  <si>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</si>
  <si>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</si>
  <si>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</si>
  <si>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</si>
  <si>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</si>
  <si>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</si>
  <si>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</si>
  <si>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</si>
  <si>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71014-0K290</t>
  </si>
  <si>
    <t xml:space="preserve">81559-X1V00    </t>
  </si>
  <si>
    <t xml:space="preserve">72425-X1B02    </t>
  </si>
  <si>
    <t>FR SEAT TRACK LWR RAIL  MNL LH INN</t>
  </si>
  <si>
    <t>TTC068</t>
  </si>
  <si>
    <t>SPC44-12425</t>
  </si>
  <si>
    <t>SPC440 1.2 X 425 X C(P=180)/2</t>
  </si>
  <si>
    <t>TTC069</t>
  </si>
  <si>
    <t>SPC44-10492</t>
  </si>
  <si>
    <t>SPC440 1.0 X 492 X C(P=120)</t>
  </si>
  <si>
    <t>CFL-57</t>
  </si>
  <si>
    <t>CFR-56</t>
  </si>
  <si>
    <t>EA4-01</t>
  </si>
  <si>
    <t>EA4-02</t>
  </si>
  <si>
    <t>EA4-03</t>
  </si>
  <si>
    <t>EA4-04</t>
  </si>
  <si>
    <t>EFL-18</t>
  </si>
  <si>
    <t>EFL-21</t>
  </si>
  <si>
    <t>EFR-19</t>
  </si>
  <si>
    <t>EFR-20</t>
  </si>
  <si>
    <t>EHT-13</t>
  </si>
  <si>
    <t>PART RECEIVE  30-6-10 (pcs.)</t>
  </si>
  <si>
    <t>SAN020</t>
  </si>
  <si>
    <t>SAN023</t>
  </si>
  <si>
    <t>SAN021</t>
  </si>
  <si>
    <t>SOB244</t>
  </si>
  <si>
    <t>SAN022</t>
  </si>
  <si>
    <t>SOB245</t>
  </si>
  <si>
    <t>MIZ020</t>
  </si>
  <si>
    <t>MIZ019</t>
  </si>
  <si>
    <t>Part No.</t>
  </si>
  <si>
    <t>RAIL S/ASSY FR INNER S/T LWR LH</t>
  </si>
  <si>
    <t>FR SEAT TRACK RH SEAT INNER PWR</t>
  </si>
  <si>
    <t>72537-X1K00</t>
  </si>
  <si>
    <t>LOCK SUB-ASSY, SEAT TRACK, RH</t>
  </si>
  <si>
    <t>LOCK SUB-ASSY, SEAT TRACK, LH</t>
  </si>
  <si>
    <t>SIDE FRAME PWR RH</t>
  </si>
  <si>
    <t>ADJUSTER ASSY,RECLINING SEAT,OUTER RH</t>
  </si>
  <si>
    <t>SIDE FRAME PWR LH</t>
  </si>
  <si>
    <t>BRACKET SEAT BELT INNER ANCHOR NO.1 RH</t>
  </si>
  <si>
    <t>CLAMP SEAT TRACK CONTROL CABLE</t>
  </si>
  <si>
    <t>SPIRAL SPRING</t>
  </si>
  <si>
    <t>72689-0K020</t>
  </si>
  <si>
    <t>72401-X7A13</t>
  </si>
  <si>
    <t>72401-X7A14</t>
  </si>
  <si>
    <t xml:space="preserve">72401-X7A04    </t>
  </si>
  <si>
    <t xml:space="preserve">72519-X7A01    </t>
  </si>
  <si>
    <t>AR0-01</t>
  </si>
  <si>
    <t>AR0-02</t>
  </si>
  <si>
    <t>N32-05</t>
  </si>
  <si>
    <t>N32-28</t>
  </si>
  <si>
    <t>N32-29</t>
  </si>
  <si>
    <t>BTS015</t>
  </si>
  <si>
    <t>BTS016</t>
  </si>
  <si>
    <t>72265-X1400</t>
  </si>
  <si>
    <t>84136-X1401</t>
  </si>
  <si>
    <t>72283-X1400</t>
  </si>
  <si>
    <t>72203-X1400</t>
  </si>
  <si>
    <t>72537-X1F00-P</t>
  </si>
  <si>
    <t>SPC980-DU 1.4 X 439 X 105</t>
  </si>
  <si>
    <t xml:space="preserve">PLATE(T=0.3)                                      </t>
  </si>
  <si>
    <t>KHS081</t>
  </si>
  <si>
    <t>SEAT TRACK PWR 4 WAY INNER RH</t>
  </si>
  <si>
    <t>BRACKET SEAT FRAME SET NO.1</t>
  </si>
  <si>
    <t xml:space="preserve">71897-X7A01    </t>
  </si>
  <si>
    <t>TRACK ASSY, INNER LH</t>
  </si>
  <si>
    <t>FR SEAT TRACK ASSY INNER RH (4W)</t>
  </si>
  <si>
    <t>FR SEAT TRACK ASSY OUTER LH (6W)</t>
  </si>
  <si>
    <t>TRACK ASSY, FR SEAT, INNER LH</t>
  </si>
  <si>
    <t>72120-02180</t>
  </si>
  <si>
    <t>FR LWR ARM RH OUT/INN PWR</t>
  </si>
  <si>
    <t xml:space="preserve">89962-X1F05    </t>
  </si>
  <si>
    <t>TTC643</t>
  </si>
  <si>
    <t xml:space="preserve">89962-X1F06    </t>
  </si>
  <si>
    <t>TTC644</t>
  </si>
  <si>
    <t xml:space="preserve">89962-X1F07    </t>
  </si>
  <si>
    <t>TTC645</t>
  </si>
  <si>
    <t>KOBRO-MG51T</t>
  </si>
  <si>
    <t>KOB ARROW MODEL MG-51T (20 kg/BOX.)</t>
  </si>
  <si>
    <t>PIN,RR SEAT CUSHION SUPPORT</t>
  </si>
  <si>
    <t>NIT001</t>
  </si>
  <si>
    <t>79977-X1B21</t>
  </si>
  <si>
    <t>FRAME S/A FR SEAT BACK LH INR</t>
  </si>
  <si>
    <t>FR SIDE FRAME RH SEAT OUTER MNL</t>
  </si>
  <si>
    <t>FR SIDE FRAME RH SEAT INNER MNL</t>
  </si>
  <si>
    <t>Ending_WIP</t>
  </si>
  <si>
    <t>SPC44-12574</t>
  </si>
  <si>
    <t>SPC440 1.2 X 574 X 94</t>
  </si>
  <si>
    <t>SPC59-16480</t>
  </si>
  <si>
    <t>SPC590 1.6 X 480 X 119</t>
  </si>
  <si>
    <t>LOCK SUB-ASSY SEAT TRCK RH</t>
  </si>
  <si>
    <t xml:space="preserve">ARM SUB-ASSY OUTER RH                             </t>
  </si>
  <si>
    <t>NIPPECO LTM NLGI Grade : 2 (16 kgs)</t>
  </si>
  <si>
    <t>DP3-04</t>
  </si>
  <si>
    <t>72134-X1F02</t>
  </si>
  <si>
    <t>SAN011</t>
  </si>
  <si>
    <t>MIZ003</t>
  </si>
  <si>
    <t>CENTER OIL FZ-8101 ( 18 Liter ) REC</t>
  </si>
  <si>
    <t>72101-X7A02</t>
  </si>
  <si>
    <t>VD0-01</t>
  </si>
  <si>
    <t>SPH440-OD 1.4 X 448 X C(P=150)</t>
  </si>
  <si>
    <t>TTC008</t>
  </si>
  <si>
    <t>TTC009</t>
  </si>
  <si>
    <t>TTC012</t>
  </si>
  <si>
    <t>72110-X1412</t>
  </si>
  <si>
    <t>EP2-04</t>
  </si>
  <si>
    <t>MIZ012</t>
  </si>
  <si>
    <t>SOB222</t>
  </si>
  <si>
    <t>SOB223</t>
  </si>
  <si>
    <t>PLATE RECLINING ADJDUSTER RH</t>
  </si>
  <si>
    <t>TOP317</t>
  </si>
  <si>
    <t>B1127-20422.5</t>
  </si>
  <si>
    <t>TTC060</t>
  </si>
  <si>
    <t>SPH59-29140</t>
  </si>
  <si>
    <t>TTC061</t>
  </si>
  <si>
    <t>SPH44-32190</t>
  </si>
  <si>
    <t>TTC062</t>
  </si>
  <si>
    <t>SPH44-40190</t>
  </si>
  <si>
    <t>SPH590-OD 2.9 x 140 x C</t>
  </si>
  <si>
    <t>SPH440-OD 3.2 x 190 x C</t>
  </si>
  <si>
    <t>SPH440-OD 4.0 x 190 x C</t>
  </si>
  <si>
    <t>PIPE=12.7 T=2.0 L=422.5</t>
  </si>
  <si>
    <t>BRACKET,SEAT FRAME ST NO.2</t>
  </si>
  <si>
    <t>ARM SUB-ASSY, RECLINING ADJUSTER, LWR LH</t>
  </si>
  <si>
    <t>72503-X7A01</t>
  </si>
  <si>
    <t>ARM SUB-ASSY, RECLINING ADJUSTER, LWR RH</t>
  </si>
  <si>
    <t>SPH440-OD 4.0 X 288/2 X C(P=115)</t>
  </si>
  <si>
    <t>KEN097</t>
  </si>
  <si>
    <t xml:space="preserve">72692-0K030    </t>
  </si>
  <si>
    <t xml:space="preserve">72692-0K040    </t>
  </si>
  <si>
    <t xml:space="preserve">72692-0K070    </t>
  </si>
  <si>
    <t xml:space="preserve">72272-0K030    </t>
  </si>
  <si>
    <t xml:space="preserve">TRACK ASSY, F/S INNER RH                          </t>
  </si>
  <si>
    <t>LINK VERTICAL TRAVEL NO6 LH</t>
  </si>
  <si>
    <t>BRACKET SHEELD SET NO2</t>
  </si>
  <si>
    <t xml:space="preserve">SPH44-20291    </t>
  </si>
  <si>
    <t xml:space="preserve">SPH44-20308    </t>
  </si>
  <si>
    <t xml:space="preserve">SPH44-26306    </t>
  </si>
  <si>
    <t xml:space="preserve">SPC59-18452    </t>
  </si>
  <si>
    <t xml:space="preserve">SPH59-23246    </t>
  </si>
  <si>
    <t xml:space="preserve">SPH59-16568    </t>
  </si>
  <si>
    <t xml:space="preserve">SPH59-16583    </t>
  </si>
  <si>
    <t xml:space="preserve">72401-X1404    </t>
  </si>
  <si>
    <t xml:space="preserve">72203-X1400    </t>
  </si>
  <si>
    <t xml:space="preserve">72664-0K020    </t>
  </si>
  <si>
    <t xml:space="preserve">72641-0K060    </t>
  </si>
  <si>
    <t>79299-0K020</t>
  </si>
  <si>
    <t>FR SEAT TRACK LWR RAIL  MNL LH OUT</t>
  </si>
  <si>
    <t>BELT ANCHOR RH</t>
  </si>
  <si>
    <t>BELT ANCHOR LH</t>
  </si>
  <si>
    <t>Slide Sensor LH</t>
  </si>
  <si>
    <t>Slide Sensor RH</t>
  </si>
  <si>
    <t>Bkt S/A Nut Spot</t>
  </si>
  <si>
    <t>Collora</t>
  </si>
  <si>
    <t>Camry</t>
  </si>
  <si>
    <t>Vios</t>
  </si>
  <si>
    <t>Yaris</t>
  </si>
  <si>
    <t xml:space="preserve">72745-X7A00    </t>
  </si>
  <si>
    <t>BA0-06</t>
  </si>
  <si>
    <t>CA0-16</t>
  </si>
  <si>
    <t>CA4-68</t>
  </si>
  <si>
    <t>CA4-69</t>
  </si>
  <si>
    <t>CTI-60</t>
  </si>
  <si>
    <t>CTI-62</t>
  </si>
  <si>
    <t>CTI-63</t>
  </si>
  <si>
    <t>CTI-64</t>
  </si>
  <si>
    <t>CTI-65</t>
  </si>
  <si>
    <t>CTI-66</t>
  </si>
  <si>
    <t>CTI-67</t>
  </si>
  <si>
    <t>EA4-24</t>
  </si>
  <si>
    <t>EA4-25</t>
  </si>
  <si>
    <t>ETI-22</t>
  </si>
  <si>
    <t>ETI-23</t>
  </si>
  <si>
    <t>VC0-09</t>
  </si>
  <si>
    <t>VC0-10</t>
  </si>
  <si>
    <t>46792-X1400</t>
  </si>
  <si>
    <t>AP1-04</t>
  </si>
  <si>
    <t>Process Cost</t>
  </si>
  <si>
    <t xml:space="preserve">B1120-08740    </t>
  </si>
  <si>
    <t xml:space="preserve">TAPE2-MASKI    </t>
  </si>
  <si>
    <t xml:space="preserve">89962-X7A01    </t>
  </si>
  <si>
    <t>UPPER RAIL SUB-ASSY PWR 8 WAY RH INN</t>
  </si>
  <si>
    <t>72155-X1B01-F</t>
  </si>
  <si>
    <t>72156-X1B00-F</t>
  </si>
  <si>
    <t xml:space="preserve">72649-0K050    </t>
  </si>
  <si>
    <t>ZA0-13</t>
  </si>
  <si>
    <t xml:space="preserve">72649-0K060    </t>
  </si>
  <si>
    <t>TTC586</t>
  </si>
  <si>
    <t>PAW1 RH</t>
  </si>
  <si>
    <t>PAW1 LH</t>
  </si>
  <si>
    <t>HYS013</t>
  </si>
  <si>
    <t>HYS014</t>
  </si>
  <si>
    <t>HYS015</t>
  </si>
  <si>
    <t>SAC002</t>
  </si>
  <si>
    <t>72232-X7A00</t>
  </si>
  <si>
    <t>BAR OUTER SEAT TRACK</t>
  </si>
  <si>
    <t>72232-X7A01</t>
  </si>
  <si>
    <t>72637-X1705-B</t>
  </si>
  <si>
    <t>72401-X7A16</t>
  </si>
  <si>
    <t>BUSH, VERTICAL ADJUSTER</t>
  </si>
  <si>
    <t>BRAKE SUB-ASSY, VERTICAL ADJUSTER, FR RH</t>
  </si>
  <si>
    <t>BRAKE SUB-ASSY, VERTICAL ADJUSTER, FR LH</t>
  </si>
  <si>
    <t>LOCK SUB-ASSY,SEAT TRACK RH</t>
  </si>
  <si>
    <t>LOCK SUB-ASSY,SEAT TRACK LH</t>
  </si>
  <si>
    <t>SPC980-DU 1.4 X 510 X 154</t>
  </si>
  <si>
    <t>PROTECTOR, FR MNL SEAT TRACK UPR RAIL,RR</t>
  </si>
  <si>
    <t>73011-X1400</t>
  </si>
  <si>
    <t>BTS065</t>
  </si>
  <si>
    <t>72439-X1C00</t>
  </si>
  <si>
    <t>BTS066</t>
  </si>
  <si>
    <t>72429-X1F02</t>
  </si>
  <si>
    <t>BTS067</t>
  </si>
  <si>
    <t>71361-X1C07</t>
  </si>
  <si>
    <t>BTS068</t>
  </si>
  <si>
    <t>71362-X1C00</t>
  </si>
  <si>
    <t>BTS069</t>
  </si>
  <si>
    <t>71121-X1M07</t>
  </si>
  <si>
    <t>BTS070</t>
  </si>
  <si>
    <t>71122-X1M05</t>
  </si>
  <si>
    <t>BTS072</t>
  </si>
  <si>
    <t>344-29</t>
  </si>
  <si>
    <t>72130-X1715</t>
  </si>
  <si>
    <t>BKT, FR OUT SEAT TRACK LWR, RR RH</t>
  </si>
  <si>
    <t>CF9-02</t>
  </si>
  <si>
    <t>72103-X7A00</t>
  </si>
  <si>
    <t>CF9-03</t>
  </si>
  <si>
    <t>72104-X7A00</t>
  </si>
  <si>
    <t>UPPER RAIL SUB-ASSY MNL 4WAY RH INN</t>
  </si>
  <si>
    <t>SPH59-20425</t>
  </si>
  <si>
    <t>SOB259</t>
  </si>
  <si>
    <t>SOB260</t>
  </si>
  <si>
    <t>SOB294</t>
  </si>
  <si>
    <t>MIZ-12</t>
  </si>
  <si>
    <t>MIZ-19</t>
  </si>
  <si>
    <t>MIZ-20</t>
  </si>
  <si>
    <t>MIZ-21</t>
  </si>
  <si>
    <t>MIZ-22</t>
  </si>
  <si>
    <t xml:space="preserve">89962-X1068    </t>
  </si>
  <si>
    <t xml:space="preserve">SPRING, TORSION, LH                               </t>
  </si>
  <si>
    <t>BRACKET FR MNL SEAT TRACK FRAME SET NO4</t>
  </si>
  <si>
    <t>71876-X7A00</t>
  </si>
  <si>
    <t>81559-X7A00</t>
  </si>
  <si>
    <t>72521-X7A00</t>
  </si>
  <si>
    <t>72522-X7A00</t>
  </si>
  <si>
    <t>72521-X7A01</t>
  </si>
  <si>
    <t xml:space="preserve">72656-0K020    </t>
  </si>
  <si>
    <t xml:space="preserve">89953-X7A06    </t>
  </si>
  <si>
    <t xml:space="preserve">89953-X7A07    </t>
  </si>
  <si>
    <t xml:space="preserve">89953-X7A08    </t>
  </si>
  <si>
    <t xml:space="preserve">89953-X7A09    </t>
  </si>
  <si>
    <t xml:space="preserve">72429-X7A00    </t>
  </si>
  <si>
    <t>SOLVEST 109</t>
  </si>
  <si>
    <t>PAWL,RECLINING ADJUSTER,RH</t>
  </si>
  <si>
    <t>PAWL,RECLINING ADJUSTER,LH</t>
  </si>
  <si>
    <t>CAM,RECLINING PAWL LOCK(SLIDE CAM)</t>
  </si>
  <si>
    <t>PARKEM-BC30P</t>
  </si>
  <si>
    <t>PARKEM BC30P (PK-BC30P)</t>
  </si>
  <si>
    <t>ADJUSTER ASSY FR SEAT RECLINING RH (ARST)</t>
  </si>
  <si>
    <t>ADJUSTER ASSY FR SEAT RECLINING LH (ARST)</t>
  </si>
  <si>
    <t>SPH44-14448</t>
  </si>
  <si>
    <t xml:space="preserve">71464-0K010    </t>
  </si>
  <si>
    <t xml:space="preserve">B3222-20544    </t>
  </si>
  <si>
    <t>PIN REC HINGE</t>
  </si>
  <si>
    <t>71321-0K050</t>
  </si>
  <si>
    <t>NUT, FLANGE</t>
  </si>
  <si>
    <t>MIT151</t>
  </si>
  <si>
    <t>89911-X1B02</t>
  </si>
  <si>
    <t>MIT152</t>
  </si>
  <si>
    <t>72447-X1B01</t>
  </si>
  <si>
    <t>MIT153</t>
  </si>
  <si>
    <t>72448-X1B01</t>
  </si>
  <si>
    <t>MIT154</t>
  </si>
  <si>
    <t>72448-X1C01</t>
  </si>
  <si>
    <t>MIT155</t>
  </si>
  <si>
    <t>72449-X1F00</t>
  </si>
  <si>
    <t>MIT156</t>
  </si>
  <si>
    <t>72449-X1C00</t>
  </si>
  <si>
    <t>MIT157</t>
  </si>
  <si>
    <t>72468-X1C00</t>
  </si>
  <si>
    <t>MIT158</t>
  </si>
  <si>
    <t>72469-X1C00</t>
  </si>
  <si>
    <t>MIT159</t>
  </si>
  <si>
    <t>72469-X1C01</t>
  </si>
  <si>
    <t>MIT160</t>
  </si>
  <si>
    <t>72447-X1F02</t>
  </si>
  <si>
    <t>MIT163</t>
  </si>
  <si>
    <t>89966-X1B00</t>
  </si>
  <si>
    <t>MIT165</t>
  </si>
  <si>
    <t>72149-X1403</t>
  </si>
  <si>
    <t>MIT166</t>
  </si>
  <si>
    <t>72468-X1B00</t>
  </si>
  <si>
    <t>MIT167</t>
  </si>
  <si>
    <t>72468-X1B01</t>
  </si>
  <si>
    <t>MIT168</t>
  </si>
  <si>
    <t>FR LWR ARM S/ASSY</t>
  </si>
  <si>
    <t>FR  ROD  S/ASSY</t>
  </si>
  <si>
    <t>LEG ASSY RR NO2 SEAT RH</t>
  </si>
  <si>
    <t>LEG ASSY RR NO2 SEAT LH</t>
  </si>
  <si>
    <t>79030-0K010-B0</t>
  </si>
  <si>
    <t>LEG ASSY RR NO2 RH(GRAY)</t>
  </si>
  <si>
    <t>79040-0K010-B0</t>
  </si>
  <si>
    <t>LEG ASSY RR NO2 LH(GRAY)</t>
  </si>
  <si>
    <t>89962-X1066</t>
  </si>
  <si>
    <t>89962-X1067</t>
  </si>
  <si>
    <t>89962-X1068</t>
  </si>
  <si>
    <t>89962-X1069</t>
  </si>
  <si>
    <t>Kiswel-KR KC-28 1.2MM (15Kg/Sp</t>
  </si>
  <si>
    <t>PRETON R-337W ( 20L / 1Pail )</t>
  </si>
  <si>
    <t>ELECRON ADDITIVE E (15kg)</t>
  </si>
  <si>
    <t>FR LWR ARM LH SEAT OUTER MNL 6 WAY</t>
  </si>
  <si>
    <t>72522-X1400D</t>
  </si>
  <si>
    <t>72522-X1401</t>
  </si>
  <si>
    <t>72523-X1403</t>
  </si>
  <si>
    <t>CAR002</t>
  </si>
  <si>
    <t>CAR003</t>
  </si>
  <si>
    <t>72120-X1705</t>
  </si>
  <si>
    <t>71111-X1V09</t>
  </si>
  <si>
    <t>71162-X1V09</t>
  </si>
  <si>
    <t>72503-X1V21</t>
  </si>
  <si>
    <t>72504-X1V19</t>
  </si>
  <si>
    <t>81126-X1V04</t>
  </si>
  <si>
    <t>72110-X1V14</t>
  </si>
  <si>
    <t>72130-X1V12</t>
  </si>
  <si>
    <t>72120-X1V15</t>
  </si>
  <si>
    <t>72140-X1V14</t>
  </si>
  <si>
    <t>GP2-H1</t>
  </si>
  <si>
    <t>GP2-H2</t>
  </si>
  <si>
    <t>72611-0K100</t>
  </si>
  <si>
    <t>72611-0K110</t>
  </si>
  <si>
    <t>72612-0K060</t>
  </si>
  <si>
    <t>72401-X7A06</t>
  </si>
  <si>
    <t xml:space="preserve">HINGE  ASSY RR RH                                 </t>
  </si>
  <si>
    <t xml:space="preserve">73197-0K020    </t>
  </si>
  <si>
    <t>71821-X1F00</t>
  </si>
  <si>
    <t>SAN017</t>
  </si>
  <si>
    <t>72455-X1F04</t>
  </si>
  <si>
    <t>71821-X1401</t>
  </si>
  <si>
    <t>TTC650</t>
  </si>
  <si>
    <t>BD0-04</t>
  </si>
  <si>
    <t>BD0-05</t>
  </si>
  <si>
    <t xml:space="preserve">72110-0K020    </t>
  </si>
  <si>
    <t xml:space="preserve">Z000-1    </t>
  </si>
  <si>
    <t>AP1-01</t>
  </si>
  <si>
    <t xml:space="preserve">71152-X7A00    </t>
  </si>
  <si>
    <t>AP1-02</t>
  </si>
  <si>
    <t>AP1-03</t>
  </si>
  <si>
    <t>CA0-02</t>
  </si>
  <si>
    <t>72130-0K010</t>
  </si>
  <si>
    <t>CA0-03</t>
  </si>
  <si>
    <t>72120-0K010</t>
  </si>
  <si>
    <t>CA0-04</t>
  </si>
  <si>
    <t>72140-0K010</t>
  </si>
  <si>
    <t>CA0-05</t>
  </si>
  <si>
    <t>72110-0K020</t>
  </si>
  <si>
    <t>REC</t>
  </si>
  <si>
    <t xml:space="preserve">72146-X1702    </t>
  </si>
  <si>
    <t>72147-X1401</t>
  </si>
  <si>
    <t>72148-X1401</t>
  </si>
  <si>
    <t>72521-X1400</t>
  </si>
  <si>
    <t>72519-X1F07</t>
  </si>
  <si>
    <t>SOB236</t>
  </si>
  <si>
    <t>YA0-02</t>
  </si>
  <si>
    <t>72130-0K020</t>
  </si>
  <si>
    <t>CA0-07</t>
  </si>
  <si>
    <t>72120-0K020</t>
  </si>
  <si>
    <t>CA0-08</t>
  </si>
  <si>
    <t xml:space="preserve">72442-X7A01    </t>
  </si>
  <si>
    <t xml:space="preserve">79205-0K010    </t>
  </si>
  <si>
    <t>FR SEAT TRACK LH SEAT INNER STD  PWR 8 WAY</t>
  </si>
  <si>
    <t>FR SEAT TRACK LH SEAT INNER AU  PWR 8 WAY</t>
  </si>
  <si>
    <t>72702-X7A01-A</t>
  </si>
  <si>
    <t xml:space="preserve">FR LWR ARM S/ASSY                                 </t>
  </si>
  <si>
    <t xml:space="preserve">FR TRACK ASSY                                     </t>
  </si>
  <si>
    <t xml:space="preserve">FR ROD S/ASSY                                     </t>
  </si>
  <si>
    <t>46792-X1401</t>
  </si>
  <si>
    <t>ST3-06</t>
  </si>
  <si>
    <t>72102-X1405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</si>
  <si>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</si>
  <si>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</si>
  <si>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</si>
  <si>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</si>
  <si>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</si>
  <si>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</si>
  <si>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</si>
  <si>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</si>
  <si>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</si>
  <si>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ADJUSTER ASSY FR SEAT RECLINING LH</t>
  </si>
  <si>
    <t>TTC597</t>
  </si>
  <si>
    <t>SPRING SPIRAL</t>
  </si>
  <si>
    <t>71151-X7A01</t>
  </si>
  <si>
    <t>79903-0K010</t>
  </si>
  <si>
    <t>79904-0K010</t>
  </si>
  <si>
    <t>71152-X7A01</t>
  </si>
  <si>
    <t xml:space="preserve">89962-X1F10    </t>
  </si>
  <si>
    <t>TTC649</t>
  </si>
  <si>
    <t>SOB238</t>
  </si>
  <si>
    <t xml:space="preserve">72149-X1F07    </t>
  </si>
  <si>
    <t>MIT139</t>
  </si>
  <si>
    <t xml:space="preserve">84136-X1F06    </t>
  </si>
  <si>
    <t>BTS018</t>
  </si>
  <si>
    <t>FR SEAT TRACK LWR RAIL LH INN</t>
  </si>
  <si>
    <t>72120-06030</t>
  </si>
  <si>
    <t>72120-06050</t>
  </si>
  <si>
    <t>72140-06030</t>
  </si>
  <si>
    <t>72140-06050</t>
  </si>
  <si>
    <t>ACTUAL STOCK PART PRESS</t>
  </si>
  <si>
    <t>CHUTER No.</t>
  </si>
  <si>
    <t>SUPPLIER</t>
  </si>
  <si>
    <t>BOX</t>
  </si>
  <si>
    <t>PCS.</t>
  </si>
  <si>
    <t>Total List</t>
  </si>
  <si>
    <t>Number</t>
  </si>
  <si>
    <t xml:space="preserve">72120-02120    </t>
  </si>
  <si>
    <t>BRACKET , SEAT FRAME SET , NO.2</t>
  </si>
  <si>
    <t>HOOK SUB-ASSY, RR SEAT CUSHION LOCK</t>
  </si>
  <si>
    <t>LINE</t>
  </si>
  <si>
    <t>Remark</t>
  </si>
  <si>
    <t>On Shoot SK4G</t>
  </si>
  <si>
    <t>72440-X1401</t>
  </si>
  <si>
    <t>LINK SUB-ASSY  RR LH OUT MNL</t>
  </si>
  <si>
    <t>CA8-S10</t>
  </si>
  <si>
    <t>LINK SUB-ASSY  RR RH OUT PWR</t>
  </si>
  <si>
    <t>CA8-S11</t>
  </si>
  <si>
    <t xml:space="preserve">71371-X1F07    </t>
  </si>
  <si>
    <t xml:space="preserve">71371-X1F06    </t>
  </si>
  <si>
    <t xml:space="preserve">72143-X1701    </t>
  </si>
  <si>
    <t xml:space="preserve">72144-X1701    </t>
  </si>
  <si>
    <t>IMP012</t>
  </si>
  <si>
    <t>IMP013</t>
  </si>
  <si>
    <t>IMP014</t>
  </si>
  <si>
    <t>IMP015</t>
  </si>
  <si>
    <t>IMP016</t>
  </si>
  <si>
    <t>IMP017</t>
  </si>
  <si>
    <t>IMP018</t>
  </si>
  <si>
    <t>IMP019</t>
  </si>
  <si>
    <t>IMP020</t>
  </si>
  <si>
    <t>IMP021</t>
  </si>
  <si>
    <t>IMP022</t>
  </si>
  <si>
    <t>IMP023</t>
  </si>
  <si>
    <t>LOC001</t>
  </si>
  <si>
    <t>LOC002</t>
  </si>
  <si>
    <t>LOC003</t>
  </si>
  <si>
    <t>72227-X1C02</t>
  </si>
  <si>
    <t>MIZ037</t>
  </si>
  <si>
    <t>71113-X1B00</t>
  </si>
  <si>
    <t>BRACKET, FR SEAT SET, NO.3</t>
  </si>
  <si>
    <t>SPH590-OD 2.0 X 425 X C (P=140)</t>
  </si>
  <si>
    <t>SPH44-18453</t>
  </si>
  <si>
    <t>TTC056</t>
  </si>
  <si>
    <t>SPC44-10440</t>
  </si>
  <si>
    <t xml:space="preserve">72131-X1401    </t>
  </si>
  <si>
    <t>BRACKET,FR OUTER SEAT TRACK,LWR FR RH</t>
  </si>
  <si>
    <t>TTC057</t>
  </si>
  <si>
    <t>SPC44-12433</t>
  </si>
  <si>
    <t>TTC058</t>
  </si>
  <si>
    <t>SPC44-10496</t>
  </si>
  <si>
    <t>SPH440-OD 1.8 X 453 X C (P=149)</t>
  </si>
  <si>
    <t>FR LWR ARM S/A LIF LH OUT</t>
  </si>
  <si>
    <t>FR LWR ARM S/A LIF RH INN</t>
  </si>
  <si>
    <t>CTP-23</t>
  </si>
  <si>
    <t>CTP-24</t>
  </si>
  <si>
    <t>CTP-25</t>
  </si>
  <si>
    <t>CTP-26</t>
  </si>
  <si>
    <t>CTP-27</t>
  </si>
  <si>
    <t>CTP-28</t>
  </si>
  <si>
    <t xml:space="preserve">ADJ.ASSY RR S/B INR RH 60%                        </t>
  </si>
  <si>
    <t xml:space="preserve">T003-1    </t>
  </si>
  <si>
    <t>KSP001</t>
  </si>
  <si>
    <t xml:space="preserve">ELECRON-F1     </t>
  </si>
  <si>
    <t>KSP002</t>
  </si>
  <si>
    <t xml:space="preserve">ELECRON-F2     </t>
  </si>
  <si>
    <t>Weilding Wire YM-28(ECO) 1.2 m</t>
  </si>
  <si>
    <t>CFS-58</t>
  </si>
  <si>
    <t xml:space="preserve">71151-X1V08    </t>
  </si>
  <si>
    <t>CFS-59</t>
  </si>
  <si>
    <t xml:space="preserve">71152-X1V05    </t>
  </si>
  <si>
    <t>EAP-01</t>
  </si>
  <si>
    <t xml:space="preserve">72522-X1V12    </t>
  </si>
  <si>
    <t>EAP-02</t>
  </si>
  <si>
    <t xml:space="preserve">72521-X1V12    </t>
  </si>
  <si>
    <t>EFS-17</t>
  </si>
  <si>
    <t>HYS004</t>
  </si>
  <si>
    <t>HYS001</t>
  </si>
  <si>
    <t>72710-0K020</t>
  </si>
  <si>
    <t>72720-0K020</t>
  </si>
  <si>
    <t>72730-0K020</t>
  </si>
  <si>
    <t>72155-X1400</t>
  </si>
  <si>
    <t>72156-X1400</t>
  </si>
  <si>
    <t>72521-X1400D</t>
  </si>
  <si>
    <t>72521-X1401</t>
  </si>
  <si>
    <t xml:space="preserve">79481-0K010    </t>
  </si>
  <si>
    <t>TTC660</t>
  </si>
  <si>
    <t>FROM :  K. CHAIROT  ( YDT )</t>
  </si>
  <si>
    <t>On  30 Nov  2010</t>
  </si>
  <si>
    <t xml:space="preserve">         PART RECEIVE 30-11-10 </t>
  </si>
  <si>
    <t>Chairot  P.</t>
  </si>
  <si>
    <t>30/11/2010</t>
  </si>
  <si>
    <t>WIP_Sub Assy</t>
  </si>
  <si>
    <t>72129-X1V11</t>
  </si>
  <si>
    <t>72265-X1V16</t>
  </si>
  <si>
    <t>SOLVEST 109  ( 18 Kg. )</t>
  </si>
  <si>
    <t>COVER RECLINING ADJUSTER INSIDE RH</t>
  </si>
  <si>
    <t>YNP383</t>
  </si>
  <si>
    <t>COVER RECLINING ADJUSTER INSIDE LH</t>
  </si>
  <si>
    <t>TTC595</t>
  </si>
  <si>
    <t>72510-X1403</t>
  </si>
  <si>
    <t xml:space="preserve">FRAME SUB-ASSY INNER RH                           </t>
  </si>
  <si>
    <t>72103-X7A05</t>
  </si>
  <si>
    <t>72101-X7A04</t>
  </si>
  <si>
    <t>72103-X7A04</t>
  </si>
  <si>
    <t>72104-X7A04</t>
  </si>
  <si>
    <t xml:space="preserve">72272-0K040    </t>
  </si>
  <si>
    <t xml:space="preserve">71385-0K020    </t>
  </si>
  <si>
    <t xml:space="preserve">71385-0K050    </t>
  </si>
  <si>
    <t xml:space="preserve">71386-0K030    </t>
  </si>
  <si>
    <t xml:space="preserve">71386-0K060    </t>
  </si>
  <si>
    <t>FR SEAT TRACK LH SEAT INNER MNL 6 WAY</t>
  </si>
  <si>
    <t>SEAT TRACK PWR 8 WAY INNER RH</t>
  </si>
  <si>
    <t>SEAT TRACK PWR 8 WAY INNER LH</t>
  </si>
  <si>
    <t>79040-0K010-C0</t>
  </si>
  <si>
    <t>CBT012</t>
  </si>
  <si>
    <t>72296-X7A01</t>
  </si>
  <si>
    <t>89978-X7A00</t>
  </si>
  <si>
    <t>72651-0K010</t>
  </si>
  <si>
    <t>90269-05046</t>
  </si>
  <si>
    <t>72515-X7A00</t>
  </si>
  <si>
    <t>YARNAPUND DAISO (THAILAND) CO., LTD.</t>
  </si>
  <si>
    <t>CD0-09</t>
  </si>
  <si>
    <t>CD0-11</t>
  </si>
  <si>
    <t>CD0-13</t>
  </si>
  <si>
    <t xml:space="preserve">TRACK ASSY, F/S OUTER LH                          </t>
  </si>
  <si>
    <t xml:space="preserve">TRACK ASSY, F/S INNER LH                          </t>
  </si>
  <si>
    <t xml:space="preserve">HOOK NO.2 SEAT STOP                               </t>
  </si>
  <si>
    <t xml:space="preserve">TRACK ASSY, OUTER RH                              </t>
  </si>
  <si>
    <t xml:space="preserve">TRACK ASSY, INNER RH                              </t>
  </si>
  <si>
    <t xml:space="preserve">72503-X1F03    </t>
  </si>
  <si>
    <t>YC0-03</t>
  </si>
  <si>
    <t xml:space="preserve">72110-0D050    </t>
  </si>
  <si>
    <t>YA0-01</t>
  </si>
  <si>
    <t xml:space="preserve">72443-X7A04    </t>
  </si>
  <si>
    <t>ST5-02</t>
  </si>
  <si>
    <t>ST5-03</t>
  </si>
  <si>
    <t>ST5-04</t>
  </si>
  <si>
    <t>72211-0K050</t>
  </si>
  <si>
    <t>TOP311</t>
  </si>
  <si>
    <t>B1127-12802</t>
  </si>
  <si>
    <t>TTC002</t>
  </si>
  <si>
    <t xml:space="preserve">BRACKET,FR INNER SEAT TRACK,LWR FR RH             </t>
  </si>
  <si>
    <t xml:space="preserve">BRACKET,FR SEAT SET,NO.1                          </t>
  </si>
  <si>
    <t>TTC570</t>
  </si>
  <si>
    <t>TTC571</t>
  </si>
  <si>
    <t>TTC572</t>
  </si>
  <si>
    <t>TTC573</t>
  </si>
  <si>
    <t>TTC574</t>
  </si>
  <si>
    <t>TTC575</t>
  </si>
  <si>
    <t>TTC576</t>
  </si>
  <si>
    <t>SEAT TRACK LH W/I INN</t>
  </si>
  <si>
    <t>AOY008</t>
  </si>
  <si>
    <t>SHI191</t>
  </si>
  <si>
    <t>SHI192</t>
  </si>
  <si>
    <t>TBK4</t>
  </si>
  <si>
    <t>BRACKET RR SEAT CTR AR</t>
  </si>
  <si>
    <t>DUP001</t>
  </si>
  <si>
    <t xml:space="preserve">ZYTEL@70G33HS1L BK031 NYLON RESIN (1000KG/BAG)    </t>
  </si>
  <si>
    <t>CHC</t>
  </si>
  <si>
    <t xml:space="preserve">BRACKET RR SEAT CTR AR                            </t>
  </si>
  <si>
    <t>HYS043</t>
  </si>
  <si>
    <t>SCS001</t>
  </si>
  <si>
    <t>SCS002</t>
  </si>
  <si>
    <t>SCS003</t>
  </si>
  <si>
    <t>SKM001</t>
  </si>
  <si>
    <t>MIT183</t>
  </si>
  <si>
    <t>MIT185</t>
  </si>
  <si>
    <t>UCH002</t>
  </si>
  <si>
    <t>UCH004</t>
  </si>
  <si>
    <t>YHG002</t>
  </si>
  <si>
    <t>YHG003</t>
  </si>
  <si>
    <t>YHG004</t>
  </si>
  <si>
    <t>YHG005</t>
  </si>
  <si>
    <t>HAN032</t>
  </si>
  <si>
    <t>HAN045</t>
  </si>
  <si>
    <t>HAN037</t>
  </si>
  <si>
    <t>HAN041</t>
  </si>
  <si>
    <t>HAN046</t>
  </si>
  <si>
    <t>HAN047</t>
  </si>
  <si>
    <t>HAN072</t>
  </si>
  <si>
    <t xml:space="preserve">SPH270C-OD 1.4 X 190/2 X C(P=100)                 </t>
  </si>
  <si>
    <t xml:space="preserve">SPH440-OD-T 4.6X94/2 (P=48)                       </t>
  </si>
  <si>
    <t xml:space="preserve">SPC980-DU 1.4 X 510 X C(P=154                     </t>
  </si>
  <si>
    <t xml:space="preserve">SPC980-DU 1.4 X 439 X C(P=105)                    </t>
  </si>
  <si>
    <t xml:space="preserve">SPC980-DU 1.4 X 381 X C(P=123)                    </t>
  </si>
  <si>
    <t xml:space="preserve">SPC980-DU 1.4 X 417 X C(P=123)                    </t>
  </si>
  <si>
    <t xml:space="preserve">SPC980-DU 1.4 X 449 X C(P=123)                    </t>
  </si>
  <si>
    <t xml:space="preserve">PIN, FR SEAT HINGE                                </t>
  </si>
  <si>
    <t xml:space="preserve">SHAFT, RECLINING ADJUSTING HANDLE                 </t>
  </si>
  <si>
    <t xml:space="preserve">COLLAR                                            </t>
  </si>
  <si>
    <t xml:space="preserve">NUT                                               </t>
  </si>
  <si>
    <t xml:space="preserve">GASKET, CYLINDER HEAD COVER,NO.1 ( 11213-851YL )  </t>
  </si>
  <si>
    <t xml:space="preserve">GASKET, CYLINDER HEAD COVER,NO.3 ( 11159-851YL )  </t>
  </si>
  <si>
    <t xml:space="preserve">PLATE, VENTILATION BAFFLE                         </t>
  </si>
  <si>
    <t xml:space="preserve">PLATE, OIL RETURN, NO.1                           </t>
  </si>
  <si>
    <t xml:space="preserve">PLATE, OIL RETURN, NO.2                           </t>
  </si>
  <si>
    <t>640A</t>
  </si>
  <si>
    <t>BOI-P.5</t>
  </si>
  <si>
    <t>BOI-P.4</t>
  </si>
  <si>
    <t>SPRING, SPIRAL</t>
  </si>
  <si>
    <t>S28CBA-4376</t>
  </si>
  <si>
    <t>SPH27-14190-1</t>
  </si>
  <si>
    <t>SPH44-4384</t>
  </si>
  <si>
    <t>SPH44-4694</t>
  </si>
  <si>
    <t>HINGE ASSY, RR SEAT, LH</t>
  </si>
  <si>
    <t>HINGE ASSY, RR SEAT, RH</t>
  </si>
  <si>
    <t>72529-X7A00</t>
  </si>
  <si>
    <t>STOPPER, RECLINING</t>
  </si>
  <si>
    <t>71103-X1414</t>
  </si>
  <si>
    <t>71104-X1418</t>
  </si>
  <si>
    <t>72107-X1421</t>
  </si>
  <si>
    <t>LEG ASSY, RR NO.2 SEAT, RH</t>
  </si>
  <si>
    <t>LEG ASSY, RR NO.2 SEAT, LH</t>
  </si>
  <si>
    <t>NYLON-RESIN</t>
  </si>
  <si>
    <t>89936-X7012</t>
  </si>
  <si>
    <t>COLLAR</t>
  </si>
  <si>
    <t>89936-X7013</t>
  </si>
  <si>
    <t>89936-X7014</t>
  </si>
  <si>
    <t>89916-X7068</t>
  </si>
  <si>
    <t>TTC676</t>
  </si>
  <si>
    <t>11293-X7M00</t>
  </si>
  <si>
    <t>MEDIUM, SEPARATOR</t>
  </si>
  <si>
    <t>UCH001</t>
  </si>
  <si>
    <t>11213-X7M01</t>
  </si>
  <si>
    <t>GASKET, CYLINDER HEAD COVER</t>
  </si>
  <si>
    <t>11213-X7A00</t>
  </si>
  <si>
    <t>GASKET, CYLINDER HEAD COVER,NO.1 ( 11213-851YL )</t>
  </si>
  <si>
    <t>UCH003</t>
  </si>
  <si>
    <t>11213-X7A01</t>
  </si>
  <si>
    <t>GASKET, CYLINDER HEAD COVER,NO.2 ( 11214-851YL )</t>
  </si>
  <si>
    <t>11213-X7A02</t>
  </si>
  <si>
    <t>GASKET, CYLINDER HEAD COVER,NO.3 ( 11159-851YL )</t>
  </si>
  <si>
    <t>YHG001</t>
  </si>
  <si>
    <t>12238-X7M01</t>
  </si>
  <si>
    <t>PLATE, VENTILATION BAFFLE</t>
  </si>
  <si>
    <t>12238-X7A00</t>
  </si>
  <si>
    <t>12284-X7A00</t>
  </si>
  <si>
    <t>PLATE, OIL RETURN, NO.1</t>
  </si>
  <si>
    <t>12284-X7A01</t>
  </si>
  <si>
    <t>PLATE, OIL RETURN, NO.2</t>
  </si>
  <si>
    <t>12238-X7M02</t>
  </si>
  <si>
    <t>SHAFT SUB-ASSY, VERTICAL ADJUS</t>
  </si>
  <si>
    <t>LOCK ASSY, RR SEAT, RH</t>
  </si>
  <si>
    <t>LOCK ASSY, RR SEAT, LH</t>
  </si>
  <si>
    <t>72637-X1705</t>
  </si>
  <si>
    <t>GEAR V/T ADJ NO1 RH</t>
  </si>
  <si>
    <t>TTC084</t>
  </si>
  <si>
    <t>SPH44-29320</t>
  </si>
  <si>
    <t>SPH440-OD 2.9X320XC (P=104)</t>
  </si>
  <si>
    <t>72143-X1V12</t>
  </si>
  <si>
    <t>GREAS-G1060</t>
  </si>
  <si>
    <t>SPH59-18502</t>
  </si>
  <si>
    <t>SPC98-14510-1</t>
  </si>
  <si>
    <t>SPC98-14439-1</t>
  </si>
  <si>
    <t>SPC98-14381-1</t>
  </si>
  <si>
    <t>SPC98-14417-1</t>
  </si>
  <si>
    <t>SPC98-14449-1</t>
  </si>
  <si>
    <t>72261-X1V05</t>
  </si>
  <si>
    <t>SPH44-32355</t>
  </si>
  <si>
    <t>SPC59-14561</t>
  </si>
  <si>
    <t>SPH44-20130</t>
  </si>
  <si>
    <t>SPH44-18314</t>
  </si>
  <si>
    <t>SPH44-20347</t>
  </si>
  <si>
    <t>SPH44-29268</t>
  </si>
  <si>
    <t>SPC44-14436</t>
  </si>
  <si>
    <t>SPH44-29326</t>
  </si>
  <si>
    <t>P8)?GEAR, VERTICAL TRAVEL, NO.3</t>
  </si>
  <si>
    <t>FRAME, FR SEAT CUSHION, FR RH</t>
  </si>
  <si>
    <t>89953-X1069-00</t>
  </si>
  <si>
    <t>89962-X7A03-00</t>
  </si>
  <si>
    <t>89962-X7A04-00</t>
  </si>
  <si>
    <t>89962-X7A07-00</t>
  </si>
  <si>
    <t>KISRO-KC-28</t>
  </si>
  <si>
    <t>89953-X7A07-00</t>
  </si>
  <si>
    <t>89953-X7A09-00</t>
  </si>
  <si>
    <t>89953-X7A11-00</t>
  </si>
  <si>
    <t>89953-X1404-00</t>
  </si>
  <si>
    <t>89953-X7A13-00</t>
  </si>
  <si>
    <t>B1127-20278.3</t>
  </si>
  <si>
    <t>89953-X7029</t>
  </si>
  <si>
    <t>71311-X7A00</t>
  </si>
  <si>
    <t>SPC98-14449</t>
  </si>
  <si>
    <t>72522-X1V12</t>
  </si>
  <si>
    <t>72521-X1V12</t>
  </si>
  <si>
    <t>72117-X1V09</t>
  </si>
  <si>
    <t>72145-X1V04</t>
  </si>
  <si>
    <t>72146-X1V06</t>
  </si>
  <si>
    <t>72141-X1V08</t>
  </si>
  <si>
    <t>72142-X1V08</t>
  </si>
  <si>
    <t>72143-X1V09</t>
  </si>
  <si>
    <t>72144-X1V07</t>
  </si>
  <si>
    <t>SPH440-OD 3.2 X 355/2 X C (P=114)</t>
  </si>
  <si>
    <t>VE010-X1406</t>
  </si>
  <si>
    <t>VE012-X1408</t>
  </si>
  <si>
    <t>VE011-X1407</t>
  </si>
  <si>
    <t>VE009-X1406</t>
  </si>
  <si>
    <t>VE004-X1M04</t>
  </si>
  <si>
    <t>VE002-X1C02</t>
  </si>
  <si>
    <t>VE008-X1B04</t>
  </si>
  <si>
    <t>VE007-X1B13</t>
  </si>
  <si>
    <t>VE001-X1K02</t>
  </si>
  <si>
    <t>72101-X1711</t>
  </si>
  <si>
    <t>72101-X1713</t>
  </si>
  <si>
    <t>72102-X1709</t>
  </si>
  <si>
    <t>72102-X1710</t>
  </si>
  <si>
    <t>FRAME, FR SEAT BACK</t>
  </si>
  <si>
    <t>BRACKET RR SEAT CUSHION HOLDER</t>
  </si>
  <si>
    <t>PIN,RR SEAT RECLINING HINGE</t>
  </si>
  <si>
    <t>HOOK SUB-ASSY RR SEAT CUSHION</t>
  </si>
  <si>
    <t>GEAR V/T ADJ NO1 LH</t>
  </si>
  <si>
    <t>BRACKET RR SEAT LOCKING CABLE</t>
  </si>
  <si>
    <t>LINK RR SEAT BACK LOCK CONTROL</t>
  </si>
  <si>
    <t>BRAKE SUB-ASSY,VERTICAL ADJUST</t>
  </si>
  <si>
    <t>PLATE, VERTICAL ADJUSTER, LH</t>
  </si>
  <si>
    <t>BRACKET,NO.1 SEAT CUSHION</t>
  </si>
  <si>
    <t>SNA003</t>
  </si>
  <si>
    <t xml:space="preserve">90201-06472-00 </t>
  </si>
  <si>
    <t>HAN084</t>
  </si>
  <si>
    <t xml:space="preserve">WASHER PLATE                                      </t>
  </si>
  <si>
    <t>SPH44-4663</t>
  </si>
  <si>
    <t>SPH440-OD-T 4.6X63/2 (P=21)</t>
  </si>
  <si>
    <t>SNA004</t>
  </si>
  <si>
    <t>MIT186</t>
  </si>
  <si>
    <t>72519-X7A11</t>
  </si>
  <si>
    <t>90201-08571-00</t>
  </si>
  <si>
    <t>BTS117</t>
  </si>
  <si>
    <t xml:space="preserve">71356-X7A03    </t>
  </si>
  <si>
    <t>BTS123</t>
  </si>
  <si>
    <t xml:space="preserve">71121-X7A04    </t>
  </si>
  <si>
    <t>HYS022</t>
  </si>
  <si>
    <t xml:space="preserve">89951-X7024    </t>
  </si>
  <si>
    <t>HYS023</t>
  </si>
  <si>
    <t xml:space="preserve">89951-X7025    </t>
  </si>
  <si>
    <t>HYS038</t>
  </si>
  <si>
    <t xml:space="preserve">89951-X7027    </t>
  </si>
  <si>
    <t>AOY009</t>
  </si>
  <si>
    <t xml:space="preserve">72702-X7A06    </t>
  </si>
  <si>
    <t>SHI190</t>
  </si>
  <si>
    <t xml:space="preserve">72402-X1B00    </t>
  </si>
  <si>
    <t>MIY024</t>
  </si>
  <si>
    <t xml:space="preserve">72676-X7A03    </t>
  </si>
  <si>
    <t>SOB327</t>
  </si>
  <si>
    <t xml:space="preserve">71233-X7A06    </t>
  </si>
  <si>
    <t>SOB331</t>
  </si>
  <si>
    <t xml:space="preserve">72683-X7A00    </t>
  </si>
  <si>
    <t>SOB332</t>
  </si>
  <si>
    <t xml:space="preserve">72684-X7A00    </t>
  </si>
  <si>
    <t>SOB337</t>
  </si>
  <si>
    <t xml:space="preserve">71897-X7A07    </t>
  </si>
  <si>
    <t>SOB338</t>
  </si>
  <si>
    <t xml:space="preserve">71452-X7A01    </t>
  </si>
  <si>
    <t>SOB339</t>
  </si>
  <si>
    <t xml:space="preserve">79216-X7A02    </t>
  </si>
  <si>
    <t>SOB341</t>
  </si>
  <si>
    <t xml:space="preserve">71452-X7A03    </t>
  </si>
  <si>
    <t>SOB342</t>
  </si>
  <si>
    <t xml:space="preserve">79216-X7A03    </t>
  </si>
  <si>
    <t>BTS090</t>
  </si>
  <si>
    <t xml:space="preserve">72181-X7A01    </t>
  </si>
  <si>
    <t>BTS092</t>
  </si>
  <si>
    <t xml:space="preserve">72647-X7A03    </t>
  </si>
  <si>
    <t>BTS093</t>
  </si>
  <si>
    <t xml:space="preserve">72648-X7A03    </t>
  </si>
  <si>
    <t>BTS100</t>
  </si>
  <si>
    <t xml:space="preserve">72558-X7A07    </t>
  </si>
  <si>
    <t>BTS101</t>
  </si>
  <si>
    <t xml:space="preserve">72568-X7A05    </t>
  </si>
  <si>
    <t>BTS102</t>
  </si>
  <si>
    <t xml:space="preserve">72569-X7A03    </t>
  </si>
  <si>
    <t>BTS103</t>
  </si>
  <si>
    <t xml:space="preserve">72735-X7A01    </t>
  </si>
  <si>
    <t>BTS104</t>
  </si>
  <si>
    <t xml:space="preserve">72736-X7A01    </t>
  </si>
  <si>
    <t>BTS105</t>
  </si>
  <si>
    <t xml:space="preserve">71231-X7A11    </t>
  </si>
  <si>
    <t>BTS112</t>
  </si>
  <si>
    <t xml:space="preserve">71232-X7A09    </t>
  </si>
  <si>
    <t>BTS120</t>
  </si>
  <si>
    <t xml:space="preserve">72558-X7A09    </t>
  </si>
  <si>
    <t>BTS122</t>
  </si>
  <si>
    <t xml:space="preserve">71122-X7A02    </t>
  </si>
  <si>
    <t>YDT009</t>
  </si>
  <si>
    <t xml:space="preserve">72187-X7A04    </t>
  </si>
  <si>
    <t>YDT016</t>
  </si>
  <si>
    <t xml:space="preserve">71067-X7A04    </t>
  </si>
  <si>
    <t>YDT018</t>
  </si>
  <si>
    <t xml:space="preserve">72611-X7A09    </t>
  </si>
  <si>
    <t>YDT019</t>
  </si>
  <si>
    <t xml:space="preserve">72612-X7A10    </t>
  </si>
  <si>
    <t>YDT020</t>
  </si>
  <si>
    <t xml:space="preserve">72612-X7A07    </t>
  </si>
  <si>
    <t>YDT021</t>
  </si>
  <si>
    <t xml:space="preserve">72611-X7A17    </t>
  </si>
  <si>
    <t>YDT022</t>
  </si>
  <si>
    <t xml:space="preserve">71067-X7A05    </t>
  </si>
  <si>
    <t>KEN109</t>
  </si>
  <si>
    <t xml:space="preserve">72749-0K010    </t>
  </si>
  <si>
    <t>KEN111</t>
  </si>
  <si>
    <t xml:space="preserve">72478-X7A03    </t>
  </si>
  <si>
    <t>KEN113</t>
  </si>
  <si>
    <t xml:space="preserve">72959-X7A02    </t>
  </si>
  <si>
    <t>KEN114</t>
  </si>
  <si>
    <t xml:space="preserve">72265-0K020    </t>
  </si>
  <si>
    <t>KEN115</t>
  </si>
  <si>
    <t xml:space="preserve">72265-X7A07    </t>
  </si>
  <si>
    <t>HYS016</t>
  </si>
  <si>
    <t xml:space="preserve">89953-X7A01    </t>
  </si>
  <si>
    <t>HYS024</t>
  </si>
  <si>
    <t xml:space="preserve">89953-X7020    </t>
  </si>
  <si>
    <t>HYS025</t>
  </si>
  <si>
    <t xml:space="preserve">89953-X7019    </t>
  </si>
  <si>
    <t>HYS028</t>
  </si>
  <si>
    <t xml:space="preserve">78757-X7A00    </t>
  </si>
  <si>
    <t>HYS037</t>
  </si>
  <si>
    <t xml:space="preserve">89953-X7017    </t>
  </si>
  <si>
    <t>HYS039</t>
  </si>
  <si>
    <t xml:space="preserve">89953-X7015    </t>
  </si>
  <si>
    <t>HYS040</t>
  </si>
  <si>
    <t xml:space="preserve">89953-X7014    </t>
  </si>
  <si>
    <t>TFC016</t>
  </si>
  <si>
    <t xml:space="preserve">72169-X7A02    </t>
  </si>
  <si>
    <t>SNA002</t>
  </si>
  <si>
    <t xml:space="preserve">90560-08084-00 </t>
  </si>
  <si>
    <t>TOP320</t>
  </si>
  <si>
    <t xml:space="preserve">B1127-204062   </t>
  </si>
  <si>
    <t>TOP321</t>
  </si>
  <si>
    <t xml:space="preserve">B1127-204168   </t>
  </si>
  <si>
    <t>TOP322</t>
  </si>
  <si>
    <t xml:space="preserve">B1127-205869   </t>
  </si>
  <si>
    <t>MIT204</t>
  </si>
  <si>
    <t xml:space="preserve">79716-X7A00-00 </t>
  </si>
  <si>
    <t>MIT206</t>
  </si>
  <si>
    <t xml:space="preserve">72702-X7A00-00 </t>
  </si>
  <si>
    <t>MIT208</t>
  </si>
  <si>
    <t xml:space="preserve">71315-X7A00    </t>
  </si>
  <si>
    <t>MIT188</t>
  </si>
  <si>
    <t xml:space="preserve">72745-X7A08    </t>
  </si>
  <si>
    <t>MIT191</t>
  </si>
  <si>
    <t xml:space="preserve">72641-X7A12    </t>
  </si>
  <si>
    <t>MIT194</t>
  </si>
  <si>
    <t xml:space="preserve">72642-X7A00    </t>
  </si>
  <si>
    <t>MIT198</t>
  </si>
  <si>
    <t xml:space="preserve">72641-X7A17    </t>
  </si>
  <si>
    <t>MIT199</t>
  </si>
  <si>
    <t xml:space="preserve">72559-X7A01    </t>
  </si>
  <si>
    <t>MIT200</t>
  </si>
  <si>
    <t xml:space="preserve">75298-X7A01    </t>
  </si>
  <si>
    <t>MIT205</t>
  </si>
  <si>
    <t xml:space="preserve">72656-0K020-00 </t>
  </si>
  <si>
    <t>MIT207</t>
  </si>
  <si>
    <t xml:space="preserve">89966-X7A07-00 </t>
  </si>
  <si>
    <t>MIT192</t>
  </si>
  <si>
    <t xml:space="preserve">72641-X7A13    </t>
  </si>
  <si>
    <t>MIT193</t>
  </si>
  <si>
    <t xml:space="preserve">72641-X7A14    </t>
  </si>
  <si>
    <t>KEN117</t>
  </si>
  <si>
    <t xml:space="preserve">72265-X1404    </t>
  </si>
  <si>
    <t>BTS085</t>
  </si>
  <si>
    <t xml:space="preserve">72558-X7A06    </t>
  </si>
  <si>
    <t>BTS087</t>
  </si>
  <si>
    <t xml:space="preserve">72717-X7A01    </t>
  </si>
  <si>
    <t>BTS091</t>
  </si>
  <si>
    <t xml:space="preserve">72182-X7A02    </t>
  </si>
  <si>
    <t>BTS094</t>
  </si>
  <si>
    <t xml:space="preserve">72647-X7A04    </t>
  </si>
  <si>
    <t>BTS107</t>
  </si>
  <si>
    <t xml:space="preserve">72647-X7A06    </t>
  </si>
  <si>
    <t>BTS108</t>
  </si>
  <si>
    <t xml:space="preserve">72648-X7A05    </t>
  </si>
  <si>
    <t>BTS109</t>
  </si>
  <si>
    <t xml:space="preserve">79207-X7A01    </t>
  </si>
  <si>
    <t>BTS110</t>
  </si>
  <si>
    <t xml:space="preserve">79208-X7A01    </t>
  </si>
  <si>
    <t>MIT187</t>
  </si>
  <si>
    <t xml:space="preserve">72745-X7A07    </t>
  </si>
  <si>
    <t>MIT189</t>
  </si>
  <si>
    <t xml:space="preserve">72641-X7A11    </t>
  </si>
  <si>
    <t>MIT190</t>
  </si>
  <si>
    <t xml:space="preserve">72641-X7A09    </t>
  </si>
  <si>
    <t>MIT195</t>
  </si>
  <si>
    <t xml:space="preserve">72519-X7A10    </t>
  </si>
  <si>
    <t>MIT197</t>
  </si>
  <si>
    <t xml:space="preserve">71332-X7A05    </t>
  </si>
  <si>
    <t>WIS002</t>
  </si>
  <si>
    <t xml:space="preserve">79205-X7A01    </t>
  </si>
  <si>
    <t>WIS003</t>
  </si>
  <si>
    <t xml:space="preserve">79206-X7A01    </t>
  </si>
  <si>
    <t>KEN116</t>
  </si>
  <si>
    <t xml:space="preserve">72265-X1403    </t>
  </si>
  <si>
    <t>HAN074</t>
  </si>
  <si>
    <t xml:space="preserve">SPH44-29316    </t>
  </si>
  <si>
    <t>HAN075</t>
  </si>
  <si>
    <t xml:space="preserve">SPH44-29328    </t>
  </si>
  <si>
    <t>HAN076</t>
  </si>
  <si>
    <t xml:space="preserve">SPH44-32361    </t>
  </si>
  <si>
    <t>HAN077</t>
  </si>
  <si>
    <t xml:space="preserve">SPH59-40257    </t>
  </si>
  <si>
    <t>HAN078</t>
  </si>
  <si>
    <t xml:space="preserve">SPH44-40259    </t>
  </si>
  <si>
    <t>HAN079</t>
  </si>
  <si>
    <t xml:space="preserve">SPH59-29250    </t>
  </si>
  <si>
    <t>HAN080</t>
  </si>
  <si>
    <t xml:space="preserve">SPH59-26366    </t>
  </si>
  <si>
    <t>HAN081</t>
  </si>
  <si>
    <t xml:space="preserve">SPC44-10485    </t>
  </si>
  <si>
    <t>HAN083</t>
  </si>
  <si>
    <t xml:space="preserve">SPC44-10471    </t>
  </si>
  <si>
    <t>HAN082</t>
  </si>
  <si>
    <t xml:space="preserve">SPC98-10630    </t>
  </si>
  <si>
    <t>BRACKET,RR OUTER SEAT TRACK,LWR FR RH</t>
  </si>
  <si>
    <t>BRACKET,RR OUTER SEAT TRACK,LWR FR LH</t>
  </si>
  <si>
    <t>BRACKET,RR SEAT LOCKING CABLE,RH</t>
  </si>
  <si>
    <t>BRACKET,RR SEAT LOCKING CABLE,LH</t>
  </si>
  <si>
    <t>BRACKER,RECLINING CONTROL CABLE,RH</t>
  </si>
  <si>
    <t>BRACKER,RECLINING CONTROL CABLE,LH</t>
  </si>
  <si>
    <t>LEVER,RR SEAT RECLINING RELEASE,RH</t>
  </si>
  <si>
    <t>LEVER,RR SEAT RECLINING RELEASE,LH</t>
  </si>
  <si>
    <t>PLATE,RR SEAT CUSHION LEG LOCK</t>
  </si>
  <si>
    <t>BRACKET SUB-ASSY,NO.2 SEAT LEG ,RH</t>
  </si>
  <si>
    <t>BRACKET SUB-ASSY,NO.2 SEAT LEG ,LH</t>
  </si>
  <si>
    <t>PLATE,RR SEAT CUSHION SPRING SET, NO.2</t>
  </si>
  <si>
    <t>PLATE,RR SEAT BACK HINGE,INNER</t>
  </si>
  <si>
    <t>BRACKET,FR SEAT CUSHION, LH</t>
  </si>
  <si>
    <t>BRACKET,FR SEAT CUSHION, RH</t>
  </si>
  <si>
    <t>SPRING, TENSION</t>
  </si>
  <si>
    <t>SPRING, TORSION, RH</t>
  </si>
  <si>
    <t>SPRING, NO.2 SEAT LOCK, LH</t>
  </si>
  <si>
    <t>BUSH,VERTICAL ADJUSTER</t>
  </si>
  <si>
    <t>SPACER, RR SEAT TURN SIDE</t>
  </si>
  <si>
    <t>PIN, SEAT LOCK CONNECTING</t>
  </si>
  <si>
    <t>PIN, RR SEAT BACK LOCK, NO.2</t>
  </si>
  <si>
    <t>PIN, RR SEAT HINGE, NO.2</t>
  </si>
  <si>
    <t>PIN, SPRING SET</t>
  </si>
  <si>
    <t>PIN, RR SEAT CUSHION SUPPORT</t>
  </si>
  <si>
    <t>PIN, FR SEAT HINGE</t>
  </si>
  <si>
    <t>HOOK, RR SEAT LOCK, LH</t>
  </si>
  <si>
    <t>BRAKE SUB-ASSY VERTICAL ADJUSTER,FR LH</t>
  </si>
  <si>
    <t>PLATE, RR SEAT CUSHION SPR SET SIDE, RH</t>
  </si>
  <si>
    <t>BASE, RR SEAT LOCK, RH</t>
  </si>
  <si>
    <t>BASE, RR SEAT LOOK, LH</t>
  </si>
  <si>
    <t>HOOK, SEAT COVER SIDE</t>
  </si>
  <si>
    <t>BRACKET, RR SEAT BACK</t>
  </si>
  <si>
    <t>PLATE, NO.2 SEAT CUSHION</t>
  </si>
  <si>
    <t>SPACER, RR SEAT TRACK</t>
  </si>
  <si>
    <t>PIPE STKM 13A Dia 12.7 T=2.0 L=406.2</t>
  </si>
  <si>
    <t>PIPE STKM 13A Dia 12.7 T=2.0 L=416.8</t>
  </si>
  <si>
    <t>PIPE STKM 370 Dia 12.7 T=2.0 L=586.9</t>
  </si>
  <si>
    <t>LEG SUB-ASSY, NO.2 SEAT, RH</t>
  </si>
  <si>
    <t>LEG SUB-ASSY, NO.2 SEAT, LH</t>
  </si>
  <si>
    <t>BRACKET, RR SEAT TRACK, NO.1</t>
  </si>
  <si>
    <t>PLATE SUB-ASSY, RR SEAT LEG, RH</t>
  </si>
  <si>
    <t>BRACKET, RR SEAT LOCK, RH</t>
  </si>
  <si>
    <t>BRACKET, RR SEAT LOCK, LH</t>
  </si>
  <si>
    <t>SPH440-OD 2.9X316XC (P=102)</t>
  </si>
  <si>
    <t>SPH440-OD 2.9X328XC (P=102)</t>
  </si>
  <si>
    <t>SPH440-OD 3.2X361XC (P=102)</t>
  </si>
  <si>
    <t>SPH590-OD 4.0X257XC (P=100)</t>
  </si>
  <si>
    <t>SPH440-OD 4.0X259XC (P=99)</t>
  </si>
  <si>
    <t>SPH590-OD 2.9X250XC (P=138)</t>
  </si>
  <si>
    <t>SPH590-OD 2.6X366XC (P=77)</t>
  </si>
  <si>
    <t>SPC440 1.0X485XC (P=188)</t>
  </si>
  <si>
    <t>SPC980-DU 1.0X630XC (P=153)</t>
  </si>
  <si>
    <t>SPC440 1.0X471XC (P=169)</t>
  </si>
  <si>
    <t>578W</t>
  </si>
  <si>
    <t>IPA-81</t>
  </si>
  <si>
    <t>IPA-82</t>
  </si>
  <si>
    <t>72522-X7A04-P</t>
  </si>
  <si>
    <t>72521-X7A04-P</t>
  </si>
  <si>
    <t>IPF-69</t>
  </si>
  <si>
    <t>71254-X7A05</t>
  </si>
  <si>
    <t>IPF-70</t>
  </si>
  <si>
    <t>71255-X7A05</t>
  </si>
  <si>
    <t>72521-X7A04</t>
  </si>
  <si>
    <t>72522-X7A04</t>
  </si>
  <si>
    <t>IPT-85</t>
  </si>
  <si>
    <t>72145-X7A05</t>
  </si>
  <si>
    <t>IPT-86</t>
  </si>
  <si>
    <t>72146-X7A04</t>
  </si>
  <si>
    <t>IPT-87</t>
  </si>
  <si>
    <t>72141-X7A05</t>
  </si>
  <si>
    <t>IPT-91</t>
  </si>
  <si>
    <t>72143-X7A05</t>
  </si>
  <si>
    <t>IPT-90</t>
  </si>
  <si>
    <t>72147-X7A05</t>
  </si>
  <si>
    <t>IPF-77</t>
  </si>
  <si>
    <t>72739-X7A06</t>
  </si>
  <si>
    <t>IPF-75</t>
  </si>
  <si>
    <t>72769-X7A05</t>
  </si>
  <si>
    <t>IPF-78</t>
  </si>
  <si>
    <t>72739-X7A07</t>
  </si>
  <si>
    <t>IPF-76</t>
  </si>
  <si>
    <t>72769-X7A06</t>
  </si>
  <si>
    <t>IPF-79</t>
  </si>
  <si>
    <t>72739-X7A08</t>
  </si>
  <si>
    <t>IPF-80</t>
  </si>
  <si>
    <t>72769-X7A07</t>
  </si>
  <si>
    <t>IPA-84</t>
  </si>
  <si>
    <t>71111-X7A01</t>
  </si>
  <si>
    <t>IPA-83</t>
  </si>
  <si>
    <t>71112-X7A01</t>
  </si>
  <si>
    <t>IPF-73</t>
  </si>
  <si>
    <t>72517-X7V01</t>
  </si>
  <si>
    <t>IPF-74</t>
  </si>
  <si>
    <t>72518-X7V01</t>
  </si>
  <si>
    <t>IPF-72</t>
  </si>
  <si>
    <t>72523-X7V03</t>
  </si>
  <si>
    <t>IPF-71</t>
  </si>
  <si>
    <t>72524-X7V03</t>
  </si>
  <si>
    <t>IPF-67</t>
  </si>
  <si>
    <t>72523-X7V04</t>
  </si>
  <si>
    <t>IPF-68</t>
  </si>
  <si>
    <t>72524-X7V04</t>
  </si>
  <si>
    <t>IPF-61</t>
  </si>
  <si>
    <t>71158-X7V01</t>
  </si>
  <si>
    <t>IPF-66</t>
  </si>
  <si>
    <t>71151-X7V03</t>
  </si>
  <si>
    <t>IPF-65</t>
  </si>
  <si>
    <t>71152-X7V03</t>
  </si>
  <si>
    <t>IPF-60</t>
  </si>
  <si>
    <t>71162-X7V01</t>
  </si>
  <si>
    <t>ARM, RECLINING ADJUSTER, LWR OUTER LH</t>
  </si>
  <si>
    <t>94223-81000</t>
  </si>
  <si>
    <t>CFL-72</t>
  </si>
  <si>
    <t>71104-X1419</t>
  </si>
  <si>
    <t>MIT184</t>
  </si>
  <si>
    <t>CFL-73</t>
  </si>
  <si>
    <t>71104-X1420</t>
  </si>
  <si>
    <t>CFR-70</t>
  </si>
  <si>
    <t>71103-X1415</t>
  </si>
  <si>
    <t>CFR-71</t>
  </si>
  <si>
    <t>71103-X1416</t>
  </si>
  <si>
    <t>MMT-01</t>
  </si>
  <si>
    <t>1035B313</t>
  </si>
  <si>
    <t xml:space="preserve">71104-X1419    </t>
  </si>
  <si>
    <t xml:space="preserve">71104-X1420    </t>
  </si>
  <si>
    <t xml:space="preserve">71103-X1415    </t>
  </si>
  <si>
    <t xml:space="preserve">71103-X1416    </t>
  </si>
  <si>
    <t xml:space="preserve">1035B313       </t>
  </si>
  <si>
    <t>FRAME SUB ASSY FR SEAT BACK MAIN LH</t>
  </si>
  <si>
    <t>FRAME SUB ASSY FR SEAT BACK MAIN RH</t>
  </si>
  <si>
    <t>COVER ASSY, ROCKER (11201-X7M02)</t>
  </si>
  <si>
    <t>BTS086</t>
  </si>
  <si>
    <t>BTS088</t>
  </si>
  <si>
    <t>BTS089</t>
  </si>
  <si>
    <t>BTS095</t>
  </si>
  <si>
    <t>BTS096</t>
  </si>
  <si>
    <t>BTS097</t>
  </si>
  <si>
    <t>BTS098</t>
  </si>
  <si>
    <t>BTS099</t>
  </si>
  <si>
    <t>BTS106</t>
  </si>
  <si>
    <t>BTS111</t>
  </si>
  <si>
    <t>BTS113</t>
  </si>
  <si>
    <t>BTS114</t>
  </si>
  <si>
    <t>BTS115</t>
  </si>
  <si>
    <t>BTS116</t>
  </si>
  <si>
    <t>BTS118</t>
  </si>
  <si>
    <t>BTS121</t>
  </si>
  <si>
    <t>HYS017</t>
  </si>
  <si>
    <t>HYS018</t>
  </si>
  <si>
    <t>HYS019</t>
  </si>
  <si>
    <t>HYS020</t>
  </si>
  <si>
    <t>HYS021</t>
  </si>
  <si>
    <t>HYS026</t>
  </si>
  <si>
    <t>HYS027</t>
  </si>
  <si>
    <t>HYS029</t>
  </si>
  <si>
    <t>HYS030</t>
  </si>
  <si>
    <t>HYS031</t>
  </si>
  <si>
    <t>HYS032</t>
  </si>
  <si>
    <t>HYS033</t>
  </si>
  <si>
    <t>HYS034</t>
  </si>
  <si>
    <t>HYS035</t>
  </si>
  <si>
    <t>HYS036</t>
  </si>
  <si>
    <t>NIT002</t>
  </si>
  <si>
    <t>NIT003</t>
  </si>
  <si>
    <t>KEN106</t>
  </si>
  <si>
    <t>KEN107</t>
  </si>
  <si>
    <t>KEN108</t>
  </si>
  <si>
    <t>KEN110</t>
  </si>
  <si>
    <t>KEN112</t>
  </si>
  <si>
    <t>SNA001</t>
  </si>
  <si>
    <t>SOB323</t>
  </si>
  <si>
    <t>SOB324</t>
  </si>
  <si>
    <t>SOB325</t>
  </si>
  <si>
    <t>SOB326</t>
  </si>
  <si>
    <t>SOB328</t>
  </si>
  <si>
    <t>SOB329</t>
  </si>
  <si>
    <t>SOB330</t>
  </si>
  <si>
    <t>SOB333</t>
  </si>
  <si>
    <t>SOB334</t>
  </si>
  <si>
    <t>SOB335</t>
  </si>
  <si>
    <t>SOB336</t>
  </si>
  <si>
    <t>SOB340</t>
  </si>
  <si>
    <t>SOB343</t>
  </si>
  <si>
    <t>MIT196</t>
  </si>
  <si>
    <t>MIT201</t>
  </si>
  <si>
    <t>MIT202</t>
  </si>
  <si>
    <t>MIT203</t>
  </si>
  <si>
    <t>TFC012</t>
  </si>
  <si>
    <t>TFC013</t>
  </si>
  <si>
    <t>TFC014</t>
  </si>
  <si>
    <t>TFC015</t>
  </si>
  <si>
    <t>YDT010</t>
  </si>
  <si>
    <t>YDT011</t>
  </si>
  <si>
    <t>YDT012</t>
  </si>
  <si>
    <t>YDT013</t>
  </si>
  <si>
    <t>YDT014</t>
  </si>
  <si>
    <t>YDT015</t>
  </si>
  <si>
    <t>YDT017</t>
  </si>
  <si>
    <t>YDT023</t>
  </si>
  <si>
    <t>YDT024</t>
  </si>
  <si>
    <t>YDT025</t>
  </si>
  <si>
    <t>YDT026</t>
  </si>
  <si>
    <t>YDT027</t>
  </si>
  <si>
    <t>YDT028</t>
  </si>
  <si>
    <t>YDT029</t>
  </si>
  <si>
    <t>72567-X7A01</t>
  </si>
  <si>
    <t>LINK,RECLINING REMOTE CONTROL LEVER,RH</t>
  </si>
  <si>
    <t>72718-X7A01</t>
  </si>
  <si>
    <t>HOOK,RR SEAT RECLINING CONTROL,LH</t>
  </si>
  <si>
    <t>79919-X7A01</t>
  </si>
  <si>
    <t>72596-X7A01</t>
  </si>
  <si>
    <t>BASE,RECLINING REMOTE CONTROL,RH</t>
  </si>
  <si>
    <t>72966-X7A01</t>
  </si>
  <si>
    <t>PLATE,RR SEAT TURN,UPR RH</t>
  </si>
  <si>
    <t>72595-X7A01</t>
  </si>
  <si>
    <t>BASE,RECLINING REMOTE CONTROL,LH</t>
  </si>
  <si>
    <t>72967-X7A01</t>
  </si>
  <si>
    <t>90201-06008</t>
  </si>
  <si>
    <t>71232-X7A11</t>
  </si>
  <si>
    <t>PLATE,RR SEAT CUSHION SPR SET,NO.2</t>
  </si>
  <si>
    <t>71231-X7A09</t>
  </si>
  <si>
    <t>PLATE,RR SEAT CUSHION SPRING SET, NO.1</t>
  </si>
  <si>
    <t>79331-X7A01</t>
  </si>
  <si>
    <t>LEG,NO.3 SEAT, OUTER RH</t>
  </si>
  <si>
    <t>79341-X7A01</t>
  </si>
  <si>
    <t>LEG,NO.3 SEAT, OUTER LH</t>
  </si>
  <si>
    <t>79332-X7A03</t>
  </si>
  <si>
    <t>LEG,NO.3 SEAT, OUTER RR</t>
  </si>
  <si>
    <t>79342-X7A03</t>
  </si>
  <si>
    <t>LEG,NO.3 SEAT, OUTER RR LH</t>
  </si>
  <si>
    <t>71356-X7A02</t>
  </si>
  <si>
    <t>90201-07008</t>
  </si>
  <si>
    <t>89953-X7011</t>
  </si>
  <si>
    <t>72649-X7A02</t>
  </si>
  <si>
    <t>SPRING, RR SEAT CUSHION SUPPORT</t>
  </si>
  <si>
    <t>72649-X7A03</t>
  </si>
  <si>
    <t>72649-X7A12</t>
  </si>
  <si>
    <t>72649-X7A13</t>
  </si>
  <si>
    <t>78757-X7A01</t>
  </si>
  <si>
    <t>78767-X7A01</t>
  </si>
  <si>
    <t>SPRING, TORSION, LH</t>
  </si>
  <si>
    <t>78767-X7A00</t>
  </si>
  <si>
    <t>71463-X7A03</t>
  </si>
  <si>
    <t>SPRING, RR SEAT CUSHION, NO.3</t>
  </si>
  <si>
    <t>71463-X7A06</t>
  </si>
  <si>
    <t>71464-X7A03</t>
  </si>
  <si>
    <t>71464-X7A07</t>
  </si>
  <si>
    <t>89951-X7020</t>
  </si>
  <si>
    <t>71463-X7A04</t>
  </si>
  <si>
    <t>71464-X7A05</t>
  </si>
  <si>
    <t>SPRING, RR SEAT CUSHION, NO.4</t>
  </si>
  <si>
    <t>72265-X7A08</t>
  </si>
  <si>
    <t>72651-X7A01</t>
  </si>
  <si>
    <t>ROD, RR SEAT LOCK</t>
  </si>
  <si>
    <t>72651-X7A02</t>
  </si>
  <si>
    <t>72478-X7A02</t>
  </si>
  <si>
    <t>72478-X7A04</t>
  </si>
  <si>
    <t>72519-X7A12</t>
  </si>
  <si>
    <t>72519-X7A09</t>
  </si>
  <si>
    <t>72906-X7A01</t>
  </si>
  <si>
    <t>LINK SUB-ASSY, 3RD SEAT, LH</t>
  </si>
  <si>
    <t>72905-X7A01</t>
  </si>
  <si>
    <t>LINK SUB-ASSY, 3RD SEAT, RH</t>
  </si>
  <si>
    <t>71331-X7A07</t>
  </si>
  <si>
    <t>PIN, RR SEAT HINGE</t>
  </si>
  <si>
    <t>78142-X7A05</t>
  </si>
  <si>
    <t>DAMPER, ACCELERATOR PULL BACK SPR, NO.1</t>
  </si>
  <si>
    <t>78142-X7A01</t>
  </si>
  <si>
    <t>71788-X7201</t>
  </si>
  <si>
    <t>71231-X7A07</t>
  </si>
  <si>
    <t>PLATE, RR SEAT CUSHION SPR SET</t>
  </si>
  <si>
    <t>71232-X7A07</t>
  </si>
  <si>
    <t>PLATE, RR SEAT CUSHION SPR SET, NO.2</t>
  </si>
  <si>
    <t>71232-X7A05</t>
  </si>
  <si>
    <t>71231-X7A05</t>
  </si>
  <si>
    <t>71234-X7A06</t>
  </si>
  <si>
    <t>71234-X7A04</t>
  </si>
  <si>
    <t>PLATE, RR SEAT CUSHION SPR SET SIDE, LH</t>
  </si>
  <si>
    <t>71233-X7A04</t>
  </si>
  <si>
    <t>72966-X7A05</t>
  </si>
  <si>
    <t>PLATE, SEAT TURN LOCK, NO.2</t>
  </si>
  <si>
    <t>72967-X7A05</t>
  </si>
  <si>
    <t>71233-X7A09</t>
  </si>
  <si>
    <t>71234-X7A09</t>
  </si>
  <si>
    <t>79272-X7A01</t>
  </si>
  <si>
    <t>BRACKET, NO.2 SEAT BACK, LH</t>
  </si>
  <si>
    <t>79271-X7A01</t>
  </si>
  <si>
    <t>BRACKET, NO.2 SEAT BACK</t>
  </si>
  <si>
    <t>71332-X7A04</t>
  </si>
  <si>
    <t>71332-X7A07</t>
  </si>
  <si>
    <t>SPACER,RR SEAT BACK HINGE</t>
  </si>
  <si>
    <t>71628-X7A01</t>
  </si>
  <si>
    <t>SPACER, RR SEAT CUSHION</t>
  </si>
  <si>
    <t>79939-X7A01</t>
  </si>
  <si>
    <t>PIN, SEAT HINGE</t>
  </si>
  <si>
    <t>72188-X7A01</t>
  </si>
  <si>
    <t>BRACKET, RR SEAT TRACK, NO.2</t>
  </si>
  <si>
    <t>71321-X7A02</t>
  </si>
  <si>
    <t>HINGE, RR SEAT CUSHION</t>
  </si>
  <si>
    <t>71301-X7A02</t>
  </si>
  <si>
    <t>HINGE SUB-ASSY, RR SEAT, RH</t>
  </si>
  <si>
    <t>71301-X7A04</t>
  </si>
  <si>
    <t>HINGE SUB-ASSY, RR NO.1 SEAT, RH</t>
  </si>
  <si>
    <t>71302-X7A02</t>
  </si>
  <si>
    <t>HINGE SUB-ASSY, RR SEAT, LH</t>
  </si>
  <si>
    <t>71302-X7A05</t>
  </si>
  <si>
    <t>71068-X7A05</t>
  </si>
  <si>
    <t>PLATE SUB-ASSY, RR SEAT LEG, LH</t>
  </si>
  <si>
    <t>71068-X7A06</t>
  </si>
  <si>
    <t>71309-X7A01</t>
  </si>
  <si>
    <t>LEG SUB-ASSY, RR SEAT, LH</t>
  </si>
  <si>
    <t>71308-X7A04</t>
  </si>
  <si>
    <t>LEG, SUB-ASSY, RR SEAT, RH</t>
  </si>
  <si>
    <t>79398-X7A02</t>
  </si>
  <si>
    <t>BRACKET, NO.3 SEAT HINGE, LWR</t>
  </si>
  <si>
    <t>79398-X7A03</t>
  </si>
  <si>
    <t>71038-X7A00</t>
  </si>
  <si>
    <t>HINGE SUB-ASSY,RR SEAT CUSHION LEG</t>
  </si>
  <si>
    <t>71039-X7A00</t>
  </si>
  <si>
    <t>HINGE SUB-ASSY,RR SEAT CUSHION LEG, LH</t>
  </si>
  <si>
    <t>71158-X7V01-P</t>
  </si>
  <si>
    <t>71151-X7V03-P</t>
  </si>
  <si>
    <t>72523-X7V04-P</t>
  </si>
  <si>
    <t>72524-X7V04-P</t>
  </si>
  <si>
    <t>72524-X7V03-P</t>
  </si>
  <si>
    <t>72523-X7V03-P</t>
  </si>
  <si>
    <t>72147-X7A05-P</t>
  </si>
  <si>
    <t>72143-X7A05-P</t>
  </si>
  <si>
    <t>PANEL, FR SEAT BACK FRAME, UPR</t>
  </si>
  <si>
    <t>72558-X7A07</t>
  </si>
  <si>
    <t>71232-X7A09</t>
  </si>
  <si>
    <t>72558-X7A09</t>
  </si>
  <si>
    <t>71122-X7A02</t>
  </si>
  <si>
    <t>71121-X7A04</t>
  </si>
  <si>
    <t>89953-X7015</t>
  </si>
  <si>
    <t>72749-0K010</t>
  </si>
  <si>
    <t>72959-X7A02</t>
  </si>
  <si>
    <t>72265-X1403</t>
  </si>
  <si>
    <t>72265-X1404</t>
  </si>
  <si>
    <t>72745-X7A08</t>
  </si>
  <si>
    <t>72519-X7A10</t>
  </si>
  <si>
    <t>72559-X7A01</t>
  </si>
  <si>
    <t>79716-X7A00-00</t>
  </si>
  <si>
    <t>72402-X1B00</t>
  </si>
  <si>
    <t>90560-08084-00</t>
  </si>
  <si>
    <t>72683-X7A00</t>
  </si>
  <si>
    <t>72684-X7A00</t>
  </si>
  <si>
    <t>71897-X7A07</t>
  </si>
  <si>
    <t>71452-X7A01</t>
  </si>
  <si>
    <t>79216-X7A02</t>
  </si>
  <si>
    <t>71452-X7A03</t>
  </si>
  <si>
    <t>79216-X7A03</t>
  </si>
  <si>
    <t>72169-X7A02</t>
  </si>
  <si>
    <t>71067-X7A05</t>
  </si>
  <si>
    <t>INJ-02</t>
  </si>
  <si>
    <t>SPH44-29900</t>
  </si>
  <si>
    <t>EFC-T3</t>
  </si>
  <si>
    <t>SPH44-29274</t>
  </si>
  <si>
    <t>72504-X7A03</t>
  </si>
  <si>
    <t>72503-X7A04</t>
  </si>
  <si>
    <t>72021-X7A02</t>
  </si>
  <si>
    <t>ADJUSTER SUB-ASSY, FR SEAT, INNER RH</t>
  </si>
  <si>
    <t>72022-X7A02</t>
  </si>
  <si>
    <t>ADJUSTER SUB-ASSY, FR SEAT, INNER LH</t>
  </si>
  <si>
    <t>72503-X7A06</t>
  </si>
  <si>
    <t>72504-X7A05</t>
  </si>
  <si>
    <t>72504-X7A06</t>
  </si>
  <si>
    <t>72503-X7A07</t>
  </si>
  <si>
    <t>72051-X7A07</t>
  </si>
  <si>
    <t>TRACK SUB-ASSY, FR SEAT, OUTER RH</t>
  </si>
  <si>
    <t>72052-X7A00</t>
  </si>
  <si>
    <t>TRACK SUB-ASSY, FR SEAT, OUTER LH</t>
  </si>
  <si>
    <t>72110-X7A05</t>
  </si>
  <si>
    <t>72055-X7A08</t>
  </si>
  <si>
    <t>TRACK SUB-ASSY, FR SEAT, INNER RH</t>
  </si>
  <si>
    <t>72056-X7A02</t>
  </si>
  <si>
    <t>TRACK SUB-ASSY, FR SEAT, INNER LH</t>
  </si>
  <si>
    <t>72130-X7A05</t>
  </si>
  <si>
    <t>71103-X7A00</t>
  </si>
  <si>
    <t>FRAME SUB-ASSY, FR SEAT, RH</t>
  </si>
  <si>
    <t>71103-X7A02</t>
  </si>
  <si>
    <t>71103-X7A16</t>
  </si>
  <si>
    <t>71103-X7A17</t>
  </si>
  <si>
    <t>71104-X7A00</t>
  </si>
  <si>
    <t>FRAME SUB-ASSY, FR SEAT, LH</t>
  </si>
  <si>
    <t>71104-X7A02</t>
  </si>
  <si>
    <t>71104-X7A16</t>
  </si>
  <si>
    <t>71104-X7A17</t>
  </si>
  <si>
    <t>BRACKET, FR SEAT BACK, LWR</t>
  </si>
  <si>
    <t>72659-X7A09</t>
  </si>
  <si>
    <t>ROD, RR SEAT BACK LOCK CONNECTING</t>
  </si>
  <si>
    <t>71103-X7V05</t>
  </si>
  <si>
    <t>71104-X7V05</t>
  </si>
  <si>
    <t>71103-X7V03</t>
  </si>
  <si>
    <t>71104-X7V03</t>
  </si>
  <si>
    <t>71104-X7V06</t>
  </si>
  <si>
    <t>71103-X7V06</t>
  </si>
  <si>
    <t>72506-X7V00</t>
  </si>
  <si>
    <t>72504-X7A07</t>
  </si>
  <si>
    <t>72120-X7A05</t>
  </si>
  <si>
    <t>72140-X7A05</t>
  </si>
  <si>
    <t>SHAFT</t>
  </si>
  <si>
    <t>72120-X7A06</t>
  </si>
  <si>
    <t>72140-X7A07</t>
  </si>
  <si>
    <t>72160-0K160</t>
  </si>
  <si>
    <t>TRACK ASSY, RR SEAT, OUTER RH</t>
  </si>
  <si>
    <t>72170-0K160</t>
  </si>
  <si>
    <t>TRACK ASSY, RR SEAT, OUTER LH</t>
  </si>
  <si>
    <t>72180-0K040</t>
  </si>
  <si>
    <t>TRACK ASSY, RR SEAT, INNER RH</t>
  </si>
  <si>
    <t>72190-0K060</t>
  </si>
  <si>
    <t>TRACK ASSY, RR SEAT, INNER LH</t>
  </si>
  <si>
    <t>72307-X7A02</t>
  </si>
  <si>
    <t>LINK SUB-ASSY, RECLINING CONTROL, RH</t>
  </si>
  <si>
    <t>72308-X7A02</t>
  </si>
  <si>
    <t>LINK SUB-ASSY, RECLINING CONTROL, LH</t>
  </si>
  <si>
    <t>72506-X7A04</t>
  </si>
  <si>
    <t>PLATE, RECLINING RELEASE ARM, RH</t>
  </si>
  <si>
    <t>PLATE, RECLINING RELEASE ARM, LH</t>
  </si>
  <si>
    <t>72650-0K130</t>
  </si>
  <si>
    <t>72650-0K140</t>
  </si>
  <si>
    <t>72660-0K190</t>
  </si>
  <si>
    <t>72660-0K200</t>
  </si>
  <si>
    <t>72710-X7A02</t>
  </si>
  <si>
    <t>ADJUSTER ASSY, RR SEAT BACK, INNER RH</t>
  </si>
  <si>
    <t>72720-X7A03</t>
  </si>
  <si>
    <t>ADJUSTER ASSY, RR SEAT BACK, INNER LH</t>
  </si>
  <si>
    <t>72730-X7A01</t>
  </si>
  <si>
    <t>ADJUSTER ASSY, RR SEAT BACK, OUTER RH</t>
  </si>
  <si>
    <t>72740-X7A02</t>
  </si>
  <si>
    <t>ADJUSTER ASSY, RR SEAT BACK, OUTER LH</t>
  </si>
  <si>
    <t>79030-0K050</t>
  </si>
  <si>
    <t>79040-0K050</t>
  </si>
  <si>
    <t>79903-X7A03</t>
  </si>
  <si>
    <t>BRACKET SUB-ASSY, NO.3 SEAT BACK, RH</t>
  </si>
  <si>
    <t>79904-X7A03</t>
  </si>
  <si>
    <t>BRACKET SUB-ASSY, NO.3 SEAT BACK, LH</t>
  </si>
  <si>
    <t>71303-0K040</t>
  </si>
  <si>
    <t>HINGE SUB-ASSY, RR NO.2 SEAT, RH</t>
  </si>
  <si>
    <t>71304-0K040</t>
  </si>
  <si>
    <t>HINGE SUB-ASSY, RR NO.2 SEAT, LH</t>
  </si>
  <si>
    <t>71350-X7A08</t>
  </si>
  <si>
    <t>71350-X7A09</t>
  </si>
  <si>
    <t>71360-X7A12</t>
  </si>
  <si>
    <t>71360-X7A13</t>
  </si>
  <si>
    <t>72710-X7A03</t>
  </si>
  <si>
    <t>72730-X7A02</t>
  </si>
  <si>
    <t>72740-X7A03</t>
  </si>
  <si>
    <t>72110-X7A06</t>
  </si>
  <si>
    <t>72130-X7A06</t>
  </si>
  <si>
    <t>1035B281</t>
  </si>
  <si>
    <t>ETT003</t>
  </si>
  <si>
    <t xml:space="preserve">72155-X7A02-00 </t>
  </si>
  <si>
    <t>MIY023</t>
  </si>
  <si>
    <t xml:space="preserve">72675-X7A03    </t>
  </si>
  <si>
    <t>MIY025</t>
  </si>
  <si>
    <t xml:space="preserve">72676-X7A02    </t>
  </si>
  <si>
    <t>MIY026</t>
  </si>
  <si>
    <t xml:space="preserve">72675-X7A02    </t>
  </si>
  <si>
    <t>MIY027</t>
  </si>
  <si>
    <t xml:space="preserve">72692-X7A07    </t>
  </si>
  <si>
    <t>MIY028</t>
  </si>
  <si>
    <t xml:space="preserve">72692-X7A08    </t>
  </si>
  <si>
    <t>MIY029</t>
  </si>
  <si>
    <t xml:space="preserve">72692-X7A05    </t>
  </si>
  <si>
    <t>MIY030</t>
  </si>
  <si>
    <t xml:space="preserve">72692-X7A06    </t>
  </si>
  <si>
    <t>MIY031</t>
  </si>
  <si>
    <t xml:space="preserve">78873-X7A01    </t>
  </si>
  <si>
    <t>MIY032</t>
  </si>
  <si>
    <t xml:space="preserve">72675-X7A05    </t>
  </si>
  <si>
    <t>MIY033</t>
  </si>
  <si>
    <t xml:space="preserve">72676-X7A05    </t>
  </si>
  <si>
    <t>MIY034</t>
  </si>
  <si>
    <t xml:space="preserve">78883-X7A01    </t>
  </si>
  <si>
    <t>BRACKET, SEAT TRACK HANDLE SUPPORT</t>
  </si>
  <si>
    <t>HOOK, RR SEAT LOCK, RH</t>
  </si>
  <si>
    <t>RATCHET,SUB SEAT LOCK, RH</t>
  </si>
  <si>
    <t>RATCHET, SUB SEAT LOCK, LH</t>
  </si>
  <si>
    <t>71162-X7V01-P</t>
  </si>
  <si>
    <t>71152-X7V03-P</t>
  </si>
  <si>
    <t>72517-X7V01-P</t>
  </si>
  <si>
    <t>72518-X7V01-P</t>
  </si>
  <si>
    <t>72145-X7A05-P</t>
  </si>
  <si>
    <t>72146-X7A04-P</t>
  </si>
  <si>
    <t>72141-X7A05-P</t>
  </si>
  <si>
    <t>72558-X7A06</t>
  </si>
  <si>
    <t>72155-X7A02-00</t>
  </si>
  <si>
    <t>72745-X7A07</t>
  </si>
  <si>
    <t>71315-X7A00</t>
  </si>
  <si>
    <t>72675-X7A02</t>
  </si>
  <si>
    <t>MMT-02</t>
  </si>
  <si>
    <t>STM-01</t>
  </si>
  <si>
    <t>BRACKET SUB-ASSY, FR OUT SEAT TRACK, LWR</t>
  </si>
  <si>
    <t xml:space="preserve">UPR RAIL BKT  SUB-ASSY  8 WAY INN </t>
  </si>
  <si>
    <t>UPR RAIL BKT  SUB-ASSY  8 WAY OUT</t>
  </si>
  <si>
    <t>IT-S4</t>
  </si>
  <si>
    <t>72103-X7A07</t>
  </si>
  <si>
    <t>FR SEAT TRACK LWR RAIL  PWR  OUT</t>
  </si>
  <si>
    <t>IT-S5</t>
  </si>
  <si>
    <t>72104-X7A08</t>
  </si>
  <si>
    <t>FR SEAT TRACK LWR RAIL  PWR  RH INN</t>
  </si>
  <si>
    <t>IT-S6</t>
  </si>
  <si>
    <t>72104-X7A09</t>
  </si>
  <si>
    <t>GUIGE ROLLER S/A</t>
  </si>
  <si>
    <t>CTA-S1</t>
  </si>
  <si>
    <t>72277-X1408-S</t>
  </si>
  <si>
    <t>TLS-05</t>
  </si>
  <si>
    <t>BRACKET FR OUT SEAT TRACK UPR RAIL RH PWR</t>
  </si>
  <si>
    <t>TLS-06</t>
  </si>
  <si>
    <t>BRACKET FR OUT SEAT TRACK UPR RAIL LH PWR</t>
  </si>
  <si>
    <t>TLS-01</t>
  </si>
  <si>
    <t>BRACKET SEAT BELT INNER ANCHOR RH S/A</t>
  </si>
  <si>
    <t>TLS-02</t>
  </si>
  <si>
    <t>BRACKET SEAT BELT INNER ANCHOR LH S/A</t>
  </si>
  <si>
    <t xml:space="preserve">IMV:RAIL SUB-ASSY, FR OTR SEAT TRACK, UPR RH      </t>
  </si>
  <si>
    <t>IMV:RAIL SUB-ASSY, FR INN SEAT TRACK, UPR RH</t>
  </si>
  <si>
    <t>IT-S1</t>
  </si>
  <si>
    <t>72103-X7A06-S</t>
  </si>
  <si>
    <t>RAIL, SUB-ASSY, FR OUTER SEAT TRACK, LWR</t>
  </si>
  <si>
    <t>TUS07-I</t>
  </si>
  <si>
    <t>UPR RAIL BKT  SUB-ASSY  6 WAY RH OUT</t>
  </si>
  <si>
    <t>TUS08-I</t>
  </si>
  <si>
    <t>UPR RAIL BKT  SUB-ASSY  6 WAY LH  OUT</t>
  </si>
  <si>
    <t>TG-S6</t>
  </si>
  <si>
    <t>TG-S7</t>
  </si>
  <si>
    <t>TG-S8</t>
  </si>
  <si>
    <t>TLS03-C</t>
  </si>
  <si>
    <t xml:space="preserve">BRACKET FR OUT SEAT TRACK UPR RAIL RH </t>
  </si>
  <si>
    <t>TLS04-C</t>
  </si>
  <si>
    <t xml:space="preserve">BRACKET FR OUT SEAT TRACK UPR RAIL LH </t>
  </si>
  <si>
    <t>TUS05-I</t>
  </si>
  <si>
    <t>RAIL SUB-ASSY, FR INN SEAT TRACK, UPR RH</t>
  </si>
  <si>
    <t>TUS06-I</t>
  </si>
  <si>
    <t>IT-S3</t>
  </si>
  <si>
    <t>72104-X7A07</t>
  </si>
  <si>
    <t>TUS01-I</t>
  </si>
  <si>
    <t>72107-X7A11</t>
  </si>
  <si>
    <t>FR SEAT TRACK UPR RAIL  MNL RH INN</t>
  </si>
  <si>
    <t>TUS02-I</t>
  </si>
  <si>
    <t>72107-X7A07</t>
  </si>
  <si>
    <t>FR SEAT TRACK UPR RAIL  MNL LH INN</t>
  </si>
  <si>
    <t>72181-X7A01</t>
  </si>
  <si>
    <t>72182-X7A02</t>
  </si>
  <si>
    <t>BRACKET RR SEAT TRACK NO.2</t>
  </si>
  <si>
    <t>72187-X7A04</t>
  </si>
  <si>
    <t>BRACKET RR SEAT TRACK NO.1</t>
  </si>
  <si>
    <t>72702-X7A06</t>
  </si>
  <si>
    <t>AOY010</t>
  </si>
  <si>
    <t>71397-0K010</t>
  </si>
  <si>
    <t>AS06-I</t>
  </si>
  <si>
    <t>AS06-IMV</t>
  </si>
  <si>
    <t>LWR ARM-SUB RR LINK S/A LH OUT</t>
  </si>
  <si>
    <t>AS03-I</t>
  </si>
  <si>
    <t>AS03-IMV</t>
  </si>
  <si>
    <t>LWR ARM-SUB RR LINK S/A RH OUT</t>
  </si>
  <si>
    <t>AS04-I</t>
  </si>
  <si>
    <t>AS04-IMV</t>
  </si>
  <si>
    <t>AS07-I</t>
  </si>
  <si>
    <t>Fr Link S/A</t>
  </si>
  <si>
    <t>AS01-I</t>
  </si>
  <si>
    <t xml:space="preserve">Rr Link INN RH </t>
  </si>
  <si>
    <t>AS02-I</t>
  </si>
  <si>
    <t xml:space="preserve">Rr Link INN LH </t>
  </si>
  <si>
    <t xml:space="preserve">BRACKET, FR SEAT CUSHION, LH </t>
  </si>
  <si>
    <t xml:space="preserve">BRACKET, FR SEAT CUSHION, RH </t>
  </si>
  <si>
    <t>AS05-I</t>
  </si>
  <si>
    <t>Rr Link OUT PWR RH</t>
  </si>
  <si>
    <t>A8S01-I</t>
  </si>
  <si>
    <t>TILT Panel RH INN S/A</t>
  </si>
  <si>
    <t>A8S02-I</t>
  </si>
  <si>
    <t xml:space="preserve">TILT Panel LH INN S/A </t>
  </si>
  <si>
    <t>A8S03-I</t>
  </si>
  <si>
    <t xml:space="preserve">TILT Panel RH OUT S/A </t>
  </si>
  <si>
    <t>A8S04-I</t>
  </si>
  <si>
    <t xml:space="preserve">TILT Panel LH OUT S/A </t>
  </si>
  <si>
    <t>FRAME FR SEAT CUSHION RH</t>
  </si>
  <si>
    <t>FRAME FR SEAT CUSHION LH</t>
  </si>
  <si>
    <t>HINGE SUB-ASSY, RR SEAT CUSHION LEG</t>
  </si>
  <si>
    <t>HINGE SUB-ASSY, RR SEAT CUSHION LEG, LH</t>
  </si>
  <si>
    <t>79205-X7A01</t>
  </si>
  <si>
    <t>79206-X7A01</t>
  </si>
  <si>
    <t>79207-X7A01</t>
  </si>
  <si>
    <t>BRACKET SUB-ASSY, NO.2 SEAT LEG, RH</t>
  </si>
  <si>
    <t>79208-X7A01</t>
  </si>
  <si>
    <t>BRACKET SUB-ASSY, NO.2 SEAT LEG, LH</t>
  </si>
  <si>
    <t>71231-X7A11</t>
  </si>
  <si>
    <t>72647-X7A06</t>
  </si>
  <si>
    <t>BRACKET, RR SEAT LOCKING CABLE, RH</t>
  </si>
  <si>
    <t>72648-X7A05</t>
  </si>
  <si>
    <t>BRACKET, RR SEAT LOCKING CABLE, LH</t>
  </si>
  <si>
    <t>72675-X7A05</t>
  </si>
  <si>
    <t>HOOK, RR SEAT  LOCK, RH</t>
  </si>
  <si>
    <t>72676-X7A05</t>
  </si>
  <si>
    <t>78873-X7A01</t>
  </si>
  <si>
    <t>RATCHET, SUB SEAT LOCK, RH</t>
  </si>
  <si>
    <t>78883-X7A01</t>
  </si>
  <si>
    <t>89953-X7017</t>
  </si>
  <si>
    <t>89951-X7027</t>
  </si>
  <si>
    <t>72641-X7A17</t>
  </si>
  <si>
    <t>71332-X7A05</t>
  </si>
  <si>
    <t>ROD, RR SEAT LOCK,RH</t>
  </si>
  <si>
    <t>ROD, RR SEAT LOCK,LH</t>
  </si>
  <si>
    <t>BASE, RECLINING REMOTE CONTROL, RH</t>
  </si>
  <si>
    <t>BASE, RECLINING REMOTE CONTROL, LH</t>
  </si>
  <si>
    <t>PLATE, SEAT TURN LOCK, NO.1</t>
  </si>
  <si>
    <t>TTC677</t>
  </si>
  <si>
    <t>72967-X7A04</t>
  </si>
  <si>
    <t>72966-X7A04</t>
  </si>
  <si>
    <t>SPACER, RR SEAT BACK HINGE</t>
  </si>
  <si>
    <t>DAMPER,ACCELERATOR PULL BACK SPR,NO.1</t>
  </si>
  <si>
    <t>PLATE RECLINING ADJUSTER LWR ARM RH MNL</t>
  </si>
  <si>
    <t>72519-XA712</t>
  </si>
  <si>
    <t>SPRING SPIRAL (Green Colour)</t>
  </si>
  <si>
    <t>PLATE RECLINING ADJUSTER LWR ARM LH PWR</t>
  </si>
  <si>
    <t>PLATE RECLINING ADJUSTER LWR ARM LH MNL</t>
  </si>
  <si>
    <t>FRAME, RR SEATR BACK SIDE, RH</t>
  </si>
  <si>
    <t>ARM, RR SEAT RECLINING, LWR RH</t>
  </si>
  <si>
    <t>72735-X7A01</t>
  </si>
  <si>
    <t>LEVER, RR SEAT RECLINING RELEASE, RH</t>
  </si>
  <si>
    <t>72568-X7A05</t>
  </si>
  <si>
    <t>BRACKET, RECLINING CONTROL CABLE, RH</t>
  </si>
  <si>
    <t>HYS044</t>
  </si>
  <si>
    <t>89953-X7037</t>
  </si>
  <si>
    <t>72736-X7A01</t>
  </si>
  <si>
    <t>LINK, RECLINING REMOTE CONTROL LEVER, RH</t>
  </si>
  <si>
    <t>PATCH, SEAT FRAME,RH</t>
  </si>
  <si>
    <t>HYS045</t>
  </si>
  <si>
    <t>89953-X7040</t>
  </si>
  <si>
    <t>BTS119</t>
  </si>
  <si>
    <t>79919-X7A02</t>
  </si>
  <si>
    <t>TTC678</t>
  </si>
  <si>
    <t>PLATE, RR SEAT TURN, LWR RH</t>
  </si>
  <si>
    <t>72717-X7A01</t>
  </si>
  <si>
    <t>72769-X7A05-P</t>
  </si>
  <si>
    <t>ARM, RR SEAT RECLINING, LWR LH</t>
  </si>
  <si>
    <t>72769-X7A06-P</t>
  </si>
  <si>
    <t>FRAME, RR SEATR BACK SIDE, LH</t>
  </si>
  <si>
    <t>ARM, RR SEAT RECLINING LWR LH</t>
  </si>
  <si>
    <t>72569-X7A03</t>
  </si>
  <si>
    <t>BRACKET, RECLINING CONTROL CABLE, LH</t>
  </si>
  <si>
    <t>BRACKET, NO.3 SEAT HINGE, LWR,RH</t>
  </si>
  <si>
    <t>BRACKET, NO.3 SEAT HINGE, LWR,LH</t>
  </si>
  <si>
    <t>LEG, NO.3 SEAT, OUTER RH</t>
  </si>
  <si>
    <t>LEG, NO.3 SEAT, OUTER LH</t>
  </si>
  <si>
    <t>LEG, NO.3 SEAT, OUTER RR RH</t>
  </si>
  <si>
    <t>PLATE, RR SEAT CUSHION SPRING SET, NO.1</t>
  </si>
  <si>
    <t>PLATE, RR SEAT CUSHION SPRING SET, NO.2</t>
  </si>
  <si>
    <t>71356-X7A03</t>
  </si>
  <si>
    <t>PLATE, RR SEAT BACK HINGE, INNER</t>
  </si>
  <si>
    <t>75298-X7A01</t>
  </si>
  <si>
    <t>89953-X7014</t>
  </si>
  <si>
    <t>72612-X7A07</t>
  </si>
  <si>
    <t>BASE, RR SEAT LOCK, LH</t>
  </si>
  <si>
    <t>72611-X7A17</t>
  </si>
  <si>
    <t>72641-X7A09</t>
  </si>
  <si>
    <t>89951-X7024</t>
  </si>
  <si>
    <t>89953-X7020</t>
  </si>
  <si>
    <t>72647-X7A04</t>
  </si>
  <si>
    <t>72692-X7A06</t>
  </si>
  <si>
    <t>72692-X7A05</t>
  </si>
  <si>
    <t>72676-X7A02</t>
  </si>
  <si>
    <t>72642-X7A00</t>
  </si>
  <si>
    <t>71067-X7A04</t>
  </si>
  <si>
    <t>78757-X7A00</t>
  </si>
  <si>
    <t>71233-X7A06</t>
  </si>
  <si>
    <t>72641-X7A14</t>
  </si>
  <si>
    <t>72692-X7A07</t>
  </si>
  <si>
    <t>72692-X7A08</t>
  </si>
  <si>
    <t>72675-X7A03</t>
  </si>
  <si>
    <t>72676-X7A03</t>
  </si>
  <si>
    <t>89953-X7019</t>
  </si>
  <si>
    <t>72641-X7A11</t>
  </si>
  <si>
    <t>72641-X7A12</t>
  </si>
  <si>
    <t>72641-X7A13</t>
  </si>
  <si>
    <t>72611-X7A09</t>
  </si>
  <si>
    <t>72612-X7A10</t>
  </si>
  <si>
    <t>72647-X7A03</t>
  </si>
  <si>
    <t>72648-X7A03</t>
  </si>
  <si>
    <t>89951-X7025</t>
  </si>
  <si>
    <t>HYS047</t>
  </si>
  <si>
    <t>89951-X7040</t>
  </si>
  <si>
    <t>BRACKET  SEAT TRACK HANDLE SUPPORT</t>
  </si>
  <si>
    <t>HYS041</t>
  </si>
  <si>
    <t>HYS042</t>
  </si>
  <si>
    <t>72265-X7A07</t>
  </si>
  <si>
    <t>COVER SEAT TRACK UPR RIAL</t>
  </si>
  <si>
    <t>IT1S-1</t>
  </si>
  <si>
    <t>72017-X7A15</t>
  </si>
  <si>
    <t>RAIL SUB ASSY RR SEAT TRACK LWR RH</t>
  </si>
  <si>
    <t>IT1S-2</t>
  </si>
  <si>
    <t>72018-X7A12</t>
  </si>
  <si>
    <t>RAIL SUB ASSY RR SEAT TRACK LWR LH</t>
  </si>
  <si>
    <t>PLATE RECLINING ADJUSTER LWR ARM RH PWR</t>
  </si>
  <si>
    <t>COVER SUB-ASSY, CYLINDER HEAD (11201-X7A00)</t>
  </si>
  <si>
    <t>INJ-04</t>
  </si>
  <si>
    <t>11285-X7A00</t>
  </si>
  <si>
    <t>COVER, CLYINDER HEAD, UPR</t>
  </si>
  <si>
    <t>IF1-31</t>
  </si>
  <si>
    <t>IF1-32</t>
  </si>
  <si>
    <t>IF1-33</t>
  </si>
  <si>
    <t>IF1-34</t>
  </si>
  <si>
    <t>IF1-35</t>
  </si>
  <si>
    <t>IF1-36</t>
  </si>
  <si>
    <t>IF1-37</t>
  </si>
  <si>
    <t>IF2-52</t>
  </si>
  <si>
    <t>79904-X7A04</t>
  </si>
  <si>
    <t>IF2-53</t>
  </si>
  <si>
    <t>IF2-54</t>
  </si>
  <si>
    <t>79903-X7A02</t>
  </si>
  <si>
    <t>IF2-55</t>
  </si>
  <si>
    <t>IFB-11</t>
  </si>
  <si>
    <t>IFB-12</t>
  </si>
  <si>
    <t>IFL-07</t>
  </si>
  <si>
    <t>IFL-09</t>
  </si>
  <si>
    <t>IFL-80</t>
  </si>
  <si>
    <t>IFL-75</t>
  </si>
  <si>
    <t>IFR-08</t>
  </si>
  <si>
    <t>IFR-10</t>
  </si>
  <si>
    <t>IFR-74</t>
  </si>
  <si>
    <t>IFR-76</t>
  </si>
  <si>
    <t>IH1-42</t>
  </si>
  <si>
    <t>IH1-43</t>
  </si>
  <si>
    <t>IH1-44</t>
  </si>
  <si>
    <t>IH1-45</t>
  </si>
  <si>
    <t>IH2-58</t>
  </si>
  <si>
    <t>IH2-59</t>
  </si>
  <si>
    <t>IL1-46</t>
  </si>
  <si>
    <t>IL1-47</t>
  </si>
  <si>
    <t>IL1-48</t>
  </si>
  <si>
    <t>IL1-49</t>
  </si>
  <si>
    <t>IL2-56</t>
  </si>
  <si>
    <t>IL2-57</t>
  </si>
  <si>
    <t>IM1-50</t>
  </si>
  <si>
    <t>IM1-51</t>
  </si>
  <si>
    <t>IRD-64</t>
  </si>
  <si>
    <t>IRD-77</t>
  </si>
  <si>
    <t>IRD-63</t>
  </si>
  <si>
    <t>IFL-13</t>
  </si>
  <si>
    <t>IFL-15</t>
  </si>
  <si>
    <t>IFL-17</t>
  </si>
  <si>
    <t>IFR-14</t>
  </si>
  <si>
    <t>IFR-16</t>
  </si>
  <si>
    <t>IFR-18</t>
  </si>
  <si>
    <t>IA4-01</t>
  </si>
  <si>
    <t>IA4-02</t>
  </si>
  <si>
    <t>IA4-03</t>
  </si>
  <si>
    <t>IA4-04</t>
  </si>
  <si>
    <t>IA6-62</t>
  </si>
  <si>
    <t>IA8-05</t>
  </si>
  <si>
    <t>IA8-06</t>
  </si>
  <si>
    <t>IT1-38</t>
  </si>
  <si>
    <t>IT1-39</t>
  </si>
  <si>
    <t>IT1-40</t>
  </si>
  <si>
    <t>IT1-41</t>
  </si>
  <si>
    <t>ITI-19</t>
  </si>
  <si>
    <t>ITI-23</t>
  </si>
  <si>
    <t>ITI-29</t>
  </si>
  <si>
    <t>ITI-21</t>
  </si>
  <si>
    <t>ITI-25</t>
  </si>
  <si>
    <t>ITI-27</t>
  </si>
  <si>
    <t>ITO-20</t>
  </si>
  <si>
    <t>ITO-24</t>
  </si>
  <si>
    <t>ITO-22</t>
  </si>
  <si>
    <t>ITO-26</t>
  </si>
  <si>
    <t>ITO-28</t>
  </si>
  <si>
    <t>ITO-30</t>
  </si>
  <si>
    <t>11201-0E010-00</t>
  </si>
  <si>
    <t>TUS09-I</t>
  </si>
  <si>
    <t>TUS10-I</t>
  </si>
  <si>
    <t>TUS03-I</t>
  </si>
  <si>
    <t>TUS04-I</t>
  </si>
  <si>
    <t>A8S01-IMV</t>
  </si>
  <si>
    <t>A8S02-IMV</t>
  </si>
  <si>
    <t>A8S03-IMV</t>
  </si>
  <si>
    <t>A8S04-IMV</t>
  </si>
  <si>
    <t>AS01-IMV</t>
  </si>
  <si>
    <t>AS02-IMV</t>
  </si>
  <si>
    <t>AS05-IMV</t>
  </si>
  <si>
    <t>AS07-IMV</t>
  </si>
  <si>
    <t>TG-S5</t>
  </si>
  <si>
    <t>72106-X1414-CAM</t>
  </si>
  <si>
    <t>72108-X1421-CAM</t>
  </si>
  <si>
    <t>AB0-08</t>
  </si>
  <si>
    <t>CAR004</t>
  </si>
  <si>
    <t>ITI-73</t>
  </si>
  <si>
    <t>ITO-74</t>
  </si>
  <si>
    <t>72689-0K031</t>
  </si>
  <si>
    <t>72265-0K020</t>
  </si>
  <si>
    <t>72740-0K020</t>
  </si>
  <si>
    <t>72130-X7A07</t>
  </si>
  <si>
    <t>TRACK ASSY, FR SEAT INNER RH</t>
  </si>
  <si>
    <t>72110-X7A07</t>
  </si>
  <si>
    <t>GASKET, ROCKER COVER (11213-X7M01)</t>
  </si>
  <si>
    <t>SUN002</t>
  </si>
  <si>
    <t>SUNS-484P</t>
  </si>
  <si>
    <t>71112-X7A01-P</t>
  </si>
  <si>
    <t>71111-X7A01-P</t>
  </si>
  <si>
    <t>SUN003</t>
  </si>
  <si>
    <t>SUNFB-688P</t>
  </si>
  <si>
    <t>72739-X7A06-P</t>
  </si>
  <si>
    <t>72739-X7A07-P</t>
  </si>
  <si>
    <t>HYS046</t>
  </si>
  <si>
    <t>89953-X7041</t>
  </si>
  <si>
    <t>71254-X7A05-P</t>
  </si>
  <si>
    <t>72739-X7A08-P</t>
  </si>
  <si>
    <t>71255-X7A05-P</t>
  </si>
  <si>
    <t>72769-X7A07-P</t>
  </si>
  <si>
    <t>72478-X7A03</t>
  </si>
  <si>
    <t>90201-06472-00</t>
  </si>
  <si>
    <t>72656-0K020-00</t>
  </si>
  <si>
    <t>B1127-204168</t>
  </si>
  <si>
    <t>B1127-204062</t>
  </si>
  <si>
    <t>B1127-205869</t>
  </si>
  <si>
    <t>72236-X7A01-00</t>
  </si>
  <si>
    <t>72702-X7A00-00</t>
  </si>
  <si>
    <t>72235-X7A01-00</t>
  </si>
  <si>
    <t>89966-X7A07-00</t>
  </si>
  <si>
    <t>TTC681</t>
  </si>
  <si>
    <t>71199-X7A04</t>
  </si>
  <si>
    <t>TTC679</t>
  </si>
  <si>
    <t>72145-X7A06</t>
  </si>
  <si>
    <t>TTC683</t>
  </si>
  <si>
    <t>72147-X7A06</t>
  </si>
  <si>
    <t>HAN085</t>
  </si>
  <si>
    <t>TTC682</t>
  </si>
  <si>
    <t>71199-X7A03</t>
  </si>
  <si>
    <t>TTC680</t>
  </si>
  <si>
    <t>72141-X7A06</t>
  </si>
  <si>
    <t>TTC684</t>
  </si>
  <si>
    <t>72143-X7A06</t>
  </si>
  <si>
    <t>FRAME, RR SEAT BACK, SIDE, RH</t>
  </si>
  <si>
    <t>FRAME, RR SEAT BACK SIDE, LH</t>
  </si>
  <si>
    <t>TTC405</t>
  </si>
  <si>
    <t>UN007</t>
  </si>
  <si>
    <t>SHAFT, RECLINING ADJUSTING HANDLE</t>
  </si>
  <si>
    <t xml:space="preserve">CUSHION RR SEAT CUSHION LOCK                      </t>
  </si>
  <si>
    <t>TTC685</t>
  </si>
  <si>
    <t>72146-X7A05</t>
  </si>
  <si>
    <t>TTC686</t>
  </si>
  <si>
    <t>71199-X7A05</t>
  </si>
  <si>
    <t xml:space="preserve">SPH44-29323    </t>
  </si>
  <si>
    <t xml:space="preserve">72567-X7A01    </t>
  </si>
  <si>
    <t xml:space="preserve">79919-X7A02    </t>
  </si>
  <si>
    <t xml:space="preserve">71397-0K010    </t>
  </si>
  <si>
    <t xml:space="preserve">72235-X7A01-00 </t>
  </si>
  <si>
    <t xml:space="preserve">72236-X7A01-00 </t>
  </si>
  <si>
    <t xml:space="preserve">89953-X7040    </t>
  </si>
  <si>
    <t xml:space="preserve">89951-X7040    </t>
  </si>
  <si>
    <t xml:space="preserve">SUNS-484P      </t>
  </si>
  <si>
    <t xml:space="preserve">SUNFB-688P     </t>
  </si>
  <si>
    <t xml:space="preserve">71332-X7A04    </t>
  </si>
  <si>
    <t xml:space="preserve">71356-X7A02    </t>
  </si>
  <si>
    <t xml:space="preserve">89953-X7037    </t>
  </si>
  <si>
    <t xml:space="preserve">89953-X7041    </t>
  </si>
  <si>
    <t xml:space="preserve">79939-X7A01    </t>
  </si>
  <si>
    <t xml:space="preserve">72966-X7A04    </t>
  </si>
  <si>
    <t xml:space="preserve">72967-X7A04    </t>
  </si>
  <si>
    <t xml:space="preserve">71331-X7A07    </t>
  </si>
  <si>
    <t xml:space="preserve">PATCH,SEAT FRAME                                  </t>
  </si>
  <si>
    <t xml:space="preserve">SPH440-OD 2.9X323XC (P=102)                       </t>
  </si>
  <si>
    <t xml:space="preserve">BAR, SEAT TRACK LOCK TORSION, RH                  </t>
  </si>
  <si>
    <t xml:space="preserve">BAR, SEAT TRACK LOCK TORSION, LH                  </t>
  </si>
  <si>
    <t xml:space="preserve">SPRING, SPIRAL                                    </t>
  </si>
  <si>
    <t xml:space="preserve">SPRING, TENSION                                   </t>
  </si>
  <si>
    <t xml:space="preserve">SUNPRESS S-484P(200L/1Pail)                       </t>
  </si>
  <si>
    <t xml:space="preserve">SUNPRESS FB-688P(200L/1Pail)                      </t>
  </si>
  <si>
    <t xml:space="preserve">PLATE, RR SEAT TURN, LWR LH                       </t>
  </si>
  <si>
    <t xml:space="preserve">PLATE, RR SEAT TURN, LWR RH                       </t>
  </si>
  <si>
    <t>Next IMV</t>
  </si>
  <si>
    <t>STM-03</t>
  </si>
  <si>
    <t>11213-0E010</t>
  </si>
  <si>
    <t>STM-04</t>
  </si>
  <si>
    <t>11214-0E010</t>
  </si>
  <si>
    <t>GASKET, CYLINDER HEAD COVER (11213-X7A00)</t>
  </si>
  <si>
    <t>GASKET, CYLINDER HEAD COVER NO.2 (11213-X7A01)</t>
  </si>
  <si>
    <t>REC</t>
    <phoneticPr fontId="8" type="noConversion"/>
  </si>
  <si>
    <t>GREASE SPECIAL TA NO1 (18 Kg.)</t>
    <phoneticPr fontId="8" type="noConversion"/>
  </si>
  <si>
    <t>HAN046</t>
    <phoneticPr fontId="8" type="noConversion"/>
  </si>
  <si>
    <t>HAN047</t>
    <phoneticPr fontId="8" type="noConversion"/>
  </si>
  <si>
    <t xml:space="preserve">72718-X7A01    </t>
  </si>
  <si>
    <t xml:space="preserve">90201-07008    </t>
  </si>
  <si>
    <t>TAT701</t>
  </si>
  <si>
    <t xml:space="preserve">71779-X7A04    </t>
  </si>
  <si>
    <t xml:space="preserve">71332-X7A07    </t>
  </si>
  <si>
    <t>STM-05</t>
  </si>
  <si>
    <t>11159-0E010</t>
  </si>
  <si>
    <t>GASKET,CAMSHAFT BEARING CAP OIL HOLE (11213-X7A02)</t>
  </si>
  <si>
    <t>IPT-92</t>
  </si>
  <si>
    <t>72113-X7A02-P</t>
  </si>
  <si>
    <t>IPT-93</t>
  </si>
  <si>
    <t>72114-X7A02-P</t>
  </si>
  <si>
    <t>ITI-81</t>
  </si>
  <si>
    <t>ITI-83</t>
  </si>
  <si>
    <t>ITO-80</t>
  </si>
  <si>
    <t>ITO-82</t>
  </si>
  <si>
    <t>ITI-78</t>
  </si>
  <si>
    <t>72140-X7A08</t>
  </si>
  <si>
    <t>ITO-79</t>
  </si>
  <si>
    <t>72120-X7A08</t>
  </si>
  <si>
    <t>72055-X7A16</t>
  </si>
  <si>
    <t>72056-X7A13</t>
  </si>
  <si>
    <t>72051-X7A14</t>
  </si>
  <si>
    <t>72052-X7A06</t>
  </si>
  <si>
    <t>FRAME, RR SEAT BACK SIDE, RH</t>
  </si>
  <si>
    <t>COVER, RECLINING ADJUSTER INSIDE, RH</t>
  </si>
  <si>
    <t>COVER, RECLINING ADJUSTER INSIDE, LH</t>
  </si>
  <si>
    <t>TTC687</t>
  </si>
  <si>
    <t>TTC688</t>
  </si>
  <si>
    <t>TRACK ASSY, FR SEAT INNER LH</t>
  </si>
  <si>
    <t xml:space="preserve">90201-06008    </t>
  </si>
  <si>
    <t xml:space="preserve">71628-X7A01    </t>
  </si>
  <si>
    <t>CFR-60</t>
  </si>
  <si>
    <t>72010-X1446</t>
  </si>
  <si>
    <t>CFL-61</t>
  </si>
  <si>
    <t>72020-X1432</t>
  </si>
  <si>
    <t>ADJUSTER ASSY, FR SEAT, LH</t>
  </si>
  <si>
    <t>ADJUSTER ASSY, FR SEAT, RH</t>
  </si>
  <si>
    <t>PLATE, RR SEAT (T=0.2)</t>
  </si>
  <si>
    <t xml:space="preserve">SPRING, SPIRAL           </t>
  </si>
  <si>
    <t>IT1S-3</t>
  </si>
  <si>
    <t>Press Parts</t>
    <phoneticPr fontId="8" type="noConversion"/>
  </si>
  <si>
    <t>BTS124</t>
  </si>
  <si>
    <t xml:space="preserve">72568-X7A13    </t>
  </si>
  <si>
    <t>PLATE, RR SEAT (T=0.2)</t>
    <phoneticPr fontId="8" type="noConversion"/>
  </si>
  <si>
    <t>IMV</t>
    <phoneticPr fontId="8" type="noConversion"/>
  </si>
  <si>
    <r>
      <t>IT1S-</t>
    </r>
    <r>
      <rPr>
        <sz val="10"/>
        <rFont val="Arial"/>
        <family val="2"/>
      </rPr>
      <t>3</t>
    </r>
    <phoneticPr fontId="25" type="noConversion"/>
  </si>
  <si>
    <t>IT1S-4</t>
    <phoneticPr fontId="25" type="noConversion"/>
  </si>
  <si>
    <t>IT-S5</t>
    <phoneticPr fontId="25" type="noConversion"/>
  </si>
  <si>
    <t>IT-S6</t>
    <phoneticPr fontId="25" type="noConversion"/>
  </si>
  <si>
    <t xml:space="preserve">89911-X1B05    </t>
  </si>
  <si>
    <t xml:space="preserve">89911-X1B06    </t>
  </si>
  <si>
    <t>SOB344</t>
  </si>
  <si>
    <t xml:space="preserve">LINK,RECLINING REMOTE CONTROL LEVER,LH            </t>
  </si>
  <si>
    <t xml:space="preserve">BOLT WELD                                         </t>
  </si>
  <si>
    <t>DMX-01</t>
  </si>
  <si>
    <t xml:space="preserve">T05C7B4620061  </t>
  </si>
  <si>
    <t>DMX-02</t>
  </si>
  <si>
    <t xml:space="preserve">T05C7B4620041  </t>
  </si>
  <si>
    <t xml:space="preserve">PIN, SEAT HINGE                                   </t>
  </si>
  <si>
    <t xml:space="preserve">SPACER,RR SEAT BACK HINGE                         </t>
  </si>
  <si>
    <t xml:space="preserve">PIN, FR SEAT LOCATION                             </t>
  </si>
  <si>
    <t xml:space="preserve">BRACKER,RECLINING CONTROL CABLE,LH                </t>
  </si>
  <si>
    <t xml:space="preserve">PIN, RR SEAT RECLINING HINGE                      </t>
  </si>
  <si>
    <t xml:space="preserve">LINK,RECLINING REMOTE CONTROL LEVER,RH            </t>
  </si>
  <si>
    <t xml:space="preserve">HOOK,RR SEAT RECLINING CONTROL,LH                 </t>
  </si>
  <si>
    <t xml:space="preserve">PIN, RR SEAT HINGE, NO.2                          </t>
  </si>
  <si>
    <t xml:space="preserve">LEVER,RR SEAT RECLINING RELEASE,RH                </t>
  </si>
  <si>
    <t xml:space="preserve">LEVER,RR SEAT RECLINING RELEASE,LH                </t>
  </si>
  <si>
    <t xml:space="preserve">PIN, RR SEAT HINGE                                </t>
  </si>
  <si>
    <t xml:space="preserve">SPACER, RR SEAT TRACK                             </t>
  </si>
  <si>
    <t>DMAX</t>
    <phoneticPr fontId="8" type="noConversion"/>
  </si>
  <si>
    <t>T05C7B4620061</t>
  </si>
  <si>
    <t>T05C7B4620041</t>
  </si>
  <si>
    <t>IT1S-4</t>
  </si>
  <si>
    <t>KEN118</t>
    <phoneticPr fontId="8" type="noConversion"/>
  </si>
  <si>
    <t>72265-X1405</t>
  </si>
  <si>
    <t>DMX-04</t>
  </si>
  <si>
    <t xml:space="preserve">T05C7B4620031  </t>
  </si>
  <si>
    <t>DMX-09</t>
  </si>
  <si>
    <t xml:space="preserve">U05C7B4210361  </t>
  </si>
  <si>
    <t>DMX-06</t>
  </si>
  <si>
    <t xml:space="preserve">T05C7B4210051  </t>
  </si>
  <si>
    <t>DMX-03</t>
  </si>
  <si>
    <t xml:space="preserve">T05C7B4620051  </t>
  </si>
  <si>
    <t>DMX-07</t>
  </si>
  <si>
    <t xml:space="preserve">U05C7B4210101  </t>
  </si>
  <si>
    <t>DMX-08</t>
  </si>
  <si>
    <t xml:space="preserve">U05C7B4210211  </t>
  </si>
  <si>
    <t>DMX-12</t>
  </si>
  <si>
    <t xml:space="preserve">U05C7B4210371  </t>
  </si>
  <si>
    <t>DMX-11</t>
  </si>
  <si>
    <t xml:space="preserve">U05C7B4620011  </t>
  </si>
  <si>
    <t>DMX-05</t>
  </si>
  <si>
    <t xml:space="preserve">T05C7B4210041  </t>
  </si>
  <si>
    <t>DMX-10</t>
  </si>
  <si>
    <t xml:space="preserve">U05C7B4620021  </t>
  </si>
  <si>
    <t>DMAX</t>
    <phoneticPr fontId="8" type="noConversion"/>
  </si>
  <si>
    <t>BTS121</t>
    <phoneticPr fontId="8" type="noConversion"/>
  </si>
  <si>
    <t>Seat Track, In, Left</t>
    <phoneticPr fontId="8" type="noConversion"/>
  </si>
  <si>
    <t>Seat Track, out, Right</t>
    <phoneticPr fontId="8" type="noConversion"/>
  </si>
  <si>
    <t>Seat Track, In, Right</t>
    <phoneticPr fontId="8" type="noConversion"/>
  </si>
  <si>
    <t>Seat Track, out Left</t>
    <phoneticPr fontId="8" type="noConversion"/>
  </si>
  <si>
    <t>Round Reclining, Right</t>
    <phoneticPr fontId="8" type="noConversion"/>
  </si>
  <si>
    <t>Round Reclining, Left</t>
    <phoneticPr fontId="8" type="noConversion"/>
  </si>
  <si>
    <t>T05C7B4620051</t>
  </si>
  <si>
    <t>T05C7B4620031</t>
  </si>
  <si>
    <t>STM-02</t>
    <phoneticPr fontId="8" type="noConversion"/>
  </si>
  <si>
    <t>11201-0E010-EX</t>
  </si>
  <si>
    <t>CHC</t>
    <phoneticPr fontId="8" type="noConversion"/>
  </si>
  <si>
    <t>344-30</t>
  </si>
  <si>
    <t>72140-02111</t>
  </si>
  <si>
    <t>DMX-13</t>
  </si>
  <si>
    <t xml:space="preserve">U05C7B4000011  </t>
  </si>
  <si>
    <t>IPK-01</t>
  </si>
  <si>
    <t>IPK-02</t>
  </si>
  <si>
    <t>U05C7B4000011</t>
  </si>
  <si>
    <t>DMAX</t>
    <phoneticPr fontId="8" type="noConversion"/>
  </si>
  <si>
    <t>72106-X1414</t>
  </si>
  <si>
    <t>MIT195</t>
    <phoneticPr fontId="8" type="noConversion"/>
  </si>
  <si>
    <t>BRACKET,TRACK ASSY INNER RH</t>
  </si>
  <si>
    <t>RAIL SUB-ASSY, SET TRACK, UPR RH</t>
  </si>
  <si>
    <t>73011-X1400</t>
    <phoneticPr fontId="8" type="noConversion"/>
  </si>
  <si>
    <t>72106-X1414</t>
    <phoneticPr fontId="8" type="noConversion"/>
  </si>
  <si>
    <t>DP4-01</t>
    <phoneticPr fontId="8" type="noConversion"/>
  </si>
  <si>
    <t>DP2-11</t>
    <phoneticPr fontId="8" type="noConversion"/>
  </si>
  <si>
    <t>90174-08039</t>
    <phoneticPr fontId="8" type="noConversion"/>
  </si>
  <si>
    <t>72292-X7A02</t>
    <phoneticPr fontId="8" type="noConversion"/>
  </si>
  <si>
    <t>72577-X1402</t>
    <phoneticPr fontId="8" type="noConversion"/>
  </si>
  <si>
    <t>71187-X1400</t>
    <phoneticPr fontId="8" type="noConversion"/>
  </si>
  <si>
    <t>71187-X1401</t>
    <phoneticPr fontId="8" type="noConversion"/>
  </si>
  <si>
    <t>78757-X1402</t>
    <phoneticPr fontId="8" type="noConversion"/>
  </si>
  <si>
    <t>72456-X1402</t>
    <phoneticPr fontId="8" type="noConversion"/>
  </si>
  <si>
    <t>72456-X1400</t>
    <phoneticPr fontId="8" type="noConversion"/>
  </si>
  <si>
    <t>78757-X1407</t>
    <phoneticPr fontId="8" type="noConversion"/>
  </si>
  <si>
    <t>78767-X1407</t>
    <phoneticPr fontId="8" type="noConversion"/>
  </si>
  <si>
    <t>46798-X1400</t>
    <phoneticPr fontId="8" type="noConversion"/>
  </si>
  <si>
    <t>46798-X1401</t>
    <phoneticPr fontId="8" type="noConversion"/>
  </si>
  <si>
    <t>46798-X1F00</t>
    <phoneticPr fontId="8" type="noConversion"/>
  </si>
  <si>
    <t>46798-X1F01</t>
    <phoneticPr fontId="8" type="noConversion"/>
  </si>
  <si>
    <t>72265-X1400</t>
    <phoneticPr fontId="8" type="noConversion"/>
  </si>
  <si>
    <t>72129-X1F01</t>
    <phoneticPr fontId="8" type="noConversion"/>
  </si>
  <si>
    <t>72519-X1404</t>
    <phoneticPr fontId="8" type="noConversion"/>
  </si>
  <si>
    <t>72519-X1405</t>
    <phoneticPr fontId="8" type="noConversion"/>
  </si>
  <si>
    <t>72447-X1403</t>
    <phoneticPr fontId="8" type="noConversion"/>
  </si>
  <si>
    <t>72448-X1401</t>
    <phoneticPr fontId="8" type="noConversion"/>
  </si>
  <si>
    <t>90243-X1401</t>
    <phoneticPr fontId="8" type="noConversion"/>
  </si>
  <si>
    <t>90243-X1400</t>
    <phoneticPr fontId="8" type="noConversion"/>
  </si>
  <si>
    <t>72283-X1400</t>
    <phoneticPr fontId="8" type="noConversion"/>
  </si>
  <si>
    <t>72440-X1402</t>
    <phoneticPr fontId="8" type="noConversion"/>
  </si>
  <si>
    <t>72440-X1401</t>
    <phoneticPr fontId="8" type="noConversion"/>
  </si>
  <si>
    <t>72404-X1407</t>
    <phoneticPr fontId="8" type="noConversion"/>
  </si>
  <si>
    <t>72149-X1F06</t>
    <phoneticPr fontId="8" type="noConversion"/>
  </si>
  <si>
    <t>72149-X1F07</t>
    <phoneticPr fontId="8" type="noConversion"/>
  </si>
  <si>
    <t>84136-X1F06</t>
    <phoneticPr fontId="8" type="noConversion"/>
  </si>
  <si>
    <t>89966-X1F02</t>
    <phoneticPr fontId="8" type="noConversion"/>
  </si>
  <si>
    <t>72519-X1F07</t>
    <phoneticPr fontId="8" type="noConversion"/>
  </si>
  <si>
    <t>72149-X1F08</t>
    <phoneticPr fontId="8" type="noConversion"/>
  </si>
  <si>
    <t>72149-X1702</t>
    <phoneticPr fontId="8" type="noConversion"/>
  </si>
  <si>
    <t>72519-X7A01</t>
    <phoneticPr fontId="8" type="noConversion"/>
  </si>
  <si>
    <t>72261-X1F05</t>
    <phoneticPr fontId="8" type="noConversion"/>
  </si>
  <si>
    <t>72147-X1F03</t>
    <phoneticPr fontId="8" type="noConversion"/>
  </si>
  <si>
    <t>72275-X1F00</t>
    <phoneticPr fontId="8" type="noConversion"/>
  </si>
  <si>
    <t>72275-X1F04</t>
    <phoneticPr fontId="8" type="noConversion"/>
  </si>
  <si>
    <t>71821-X1F00</t>
    <phoneticPr fontId="8" type="noConversion"/>
  </si>
  <si>
    <t>71821-X1F01</t>
    <phoneticPr fontId="8" type="noConversion"/>
  </si>
  <si>
    <t>72261-X1F13</t>
    <phoneticPr fontId="8" type="noConversion"/>
  </si>
  <si>
    <t>72455-X1400</t>
    <phoneticPr fontId="8" type="noConversion"/>
  </si>
  <si>
    <t>72455-X1401</t>
    <phoneticPr fontId="8" type="noConversion"/>
  </si>
  <si>
    <t>73191-X1F02</t>
    <phoneticPr fontId="8" type="noConversion"/>
  </si>
  <si>
    <t>73192-X1F03</t>
    <phoneticPr fontId="8" type="noConversion"/>
  </si>
  <si>
    <t>71371-X1F04</t>
    <phoneticPr fontId="8" type="noConversion"/>
  </si>
  <si>
    <t>71371-X1F05</t>
    <phoneticPr fontId="8" type="noConversion"/>
  </si>
  <si>
    <t>73191-X1F07</t>
    <phoneticPr fontId="8" type="noConversion"/>
  </si>
  <si>
    <t>73192-X1F07</t>
    <phoneticPr fontId="8" type="noConversion"/>
  </si>
  <si>
    <t>72455-X1F04</t>
    <phoneticPr fontId="8" type="noConversion"/>
  </si>
  <si>
    <t>72455-X1F05</t>
    <phoneticPr fontId="8" type="noConversion"/>
  </si>
  <si>
    <t>72141-X1701</t>
    <phoneticPr fontId="8" type="noConversion"/>
  </si>
  <si>
    <t>72142-X1701</t>
    <phoneticPr fontId="8" type="noConversion"/>
  </si>
  <si>
    <t>72146-X1702</t>
    <phoneticPr fontId="8" type="noConversion"/>
  </si>
  <si>
    <t>71371-X1F07</t>
    <phoneticPr fontId="8" type="noConversion"/>
  </si>
  <si>
    <t>71371-X1F06</t>
    <phoneticPr fontId="8" type="noConversion"/>
  </si>
  <si>
    <t>72143-X1701</t>
    <phoneticPr fontId="8" type="noConversion"/>
  </si>
  <si>
    <t>72144-X1701</t>
    <phoneticPr fontId="8" type="noConversion"/>
  </si>
  <si>
    <t>72515-X7A01</t>
    <phoneticPr fontId="8" type="noConversion"/>
  </si>
  <si>
    <t>72516-X7A01</t>
    <phoneticPr fontId="8" type="noConversion"/>
  </si>
  <si>
    <t>71187-X1402</t>
    <phoneticPr fontId="8" type="noConversion"/>
  </si>
  <si>
    <t>71187-X1403</t>
    <phoneticPr fontId="8" type="noConversion"/>
  </si>
  <si>
    <t>71821-X1401</t>
    <phoneticPr fontId="8" type="noConversion"/>
  </si>
  <si>
    <t>71821-X1400</t>
    <phoneticPr fontId="8" type="noConversion"/>
  </si>
  <si>
    <t>71821-X1403</t>
    <phoneticPr fontId="8" type="noConversion"/>
  </si>
  <si>
    <t>71821-X1402</t>
    <phoneticPr fontId="8" type="noConversion"/>
  </si>
  <si>
    <t>72401-X1404</t>
    <phoneticPr fontId="8" type="noConversion"/>
  </si>
  <si>
    <t>72292-X7A00</t>
    <phoneticPr fontId="8" type="noConversion"/>
  </si>
  <si>
    <t>HOOK NO4 SEAT</t>
    <phoneticPr fontId="8" type="noConversion"/>
  </si>
  <si>
    <t>79481-0K010</t>
    <phoneticPr fontId="8" type="noConversion"/>
  </si>
  <si>
    <t>73192-X7A01</t>
    <phoneticPr fontId="8" type="noConversion"/>
  </si>
  <si>
    <t>72515-X1400</t>
    <phoneticPr fontId="8" type="noConversion"/>
  </si>
  <si>
    <t>72261-X1405</t>
    <phoneticPr fontId="8" type="noConversion"/>
  </si>
  <si>
    <t>72515-X1F02</t>
    <phoneticPr fontId="8" type="noConversion"/>
  </si>
  <si>
    <t>72516-X1F02</t>
    <phoneticPr fontId="8" type="noConversion"/>
  </si>
  <si>
    <t>72145-X1F02</t>
    <phoneticPr fontId="8" type="noConversion"/>
  </si>
  <si>
    <t>72141-X1F07</t>
    <phoneticPr fontId="8" type="noConversion"/>
  </si>
  <si>
    <t>72142-X1F02</t>
    <phoneticPr fontId="8" type="noConversion"/>
  </si>
  <si>
    <t>72146-X1F02</t>
    <phoneticPr fontId="8" type="noConversion"/>
  </si>
  <si>
    <t>72148-X1704</t>
    <phoneticPr fontId="8" type="noConversion"/>
  </si>
  <si>
    <t>72505-X7A01</t>
    <phoneticPr fontId="8" type="noConversion"/>
  </si>
  <si>
    <t>72506-X7A01</t>
    <phoneticPr fontId="8" type="noConversion"/>
  </si>
  <si>
    <t>B1120-08740</t>
    <phoneticPr fontId="8" type="noConversion"/>
  </si>
  <si>
    <t>B1120-08735</t>
    <phoneticPr fontId="8" type="noConversion"/>
  </si>
  <si>
    <t>B1120-08674</t>
    <phoneticPr fontId="8" type="noConversion"/>
  </si>
  <si>
    <t>72576-X7A02</t>
    <phoneticPr fontId="8" type="noConversion"/>
  </si>
  <si>
    <t>72576-X7A03</t>
    <phoneticPr fontId="8" type="noConversion"/>
  </si>
  <si>
    <t>72548-X7A00</t>
    <phoneticPr fontId="8" type="noConversion"/>
  </si>
  <si>
    <t>72297-X7A00</t>
    <phoneticPr fontId="8" type="noConversion"/>
  </si>
  <si>
    <t>72297-X7A01</t>
    <phoneticPr fontId="8" type="noConversion"/>
  </si>
  <si>
    <t>72203-X1400</t>
    <phoneticPr fontId="8" type="noConversion"/>
  </si>
  <si>
    <t>72204-X1400</t>
    <phoneticPr fontId="8" type="noConversion"/>
  </si>
  <si>
    <t>72401-X1403</t>
    <phoneticPr fontId="8" type="noConversion"/>
  </si>
  <si>
    <t>89962-X1401</t>
    <phoneticPr fontId="8" type="noConversion"/>
  </si>
  <si>
    <t>89962-X1402</t>
    <phoneticPr fontId="8" type="noConversion"/>
  </si>
  <si>
    <t>89962-X1403</t>
    <phoneticPr fontId="8" type="noConversion"/>
  </si>
  <si>
    <t>89962-X1404</t>
    <phoneticPr fontId="8" type="noConversion"/>
  </si>
  <si>
    <t>89962-X1405</t>
    <phoneticPr fontId="8" type="noConversion"/>
  </si>
  <si>
    <t>89962-X1406</t>
    <phoneticPr fontId="8" type="noConversion"/>
  </si>
  <si>
    <t>89962-X1407</t>
    <phoneticPr fontId="8" type="noConversion"/>
  </si>
  <si>
    <t>89962-X1408</t>
    <phoneticPr fontId="8" type="noConversion"/>
  </si>
  <si>
    <t>89962-X1409</t>
    <phoneticPr fontId="8" type="noConversion"/>
  </si>
  <si>
    <t>89962-X1410</t>
    <phoneticPr fontId="8" type="noConversion"/>
  </si>
  <si>
    <t>89962-X1411</t>
    <phoneticPr fontId="8" type="noConversion"/>
  </si>
  <si>
    <t>90269-04010</t>
    <phoneticPr fontId="8" type="noConversion"/>
  </si>
  <si>
    <t>89962-X1F00</t>
    <phoneticPr fontId="8" type="noConversion"/>
  </si>
  <si>
    <t>89962-X1F01</t>
    <phoneticPr fontId="8" type="noConversion"/>
  </si>
  <si>
    <t>89962-X1F02</t>
    <phoneticPr fontId="8" type="noConversion"/>
  </si>
  <si>
    <t>89962-X1F04</t>
    <phoneticPr fontId="8" type="noConversion"/>
  </si>
  <si>
    <t>89962-X1F05</t>
    <phoneticPr fontId="8" type="noConversion"/>
  </si>
  <si>
    <t>89962-X1F06</t>
    <phoneticPr fontId="8" type="noConversion"/>
  </si>
  <si>
    <t>89962-X1F07</t>
    <phoneticPr fontId="8" type="noConversion"/>
  </si>
  <si>
    <t>89962-X1F08</t>
    <phoneticPr fontId="8" type="noConversion"/>
  </si>
  <si>
    <t>89962-X1F09</t>
    <phoneticPr fontId="8" type="noConversion"/>
  </si>
  <si>
    <t>89962-X1F10</t>
    <phoneticPr fontId="8" type="noConversion"/>
  </si>
  <si>
    <t>72411-X1F00</t>
    <phoneticPr fontId="8" type="noConversion"/>
  </si>
  <si>
    <t>79716-X1F00</t>
    <phoneticPr fontId="8" type="noConversion"/>
  </si>
  <si>
    <t>89911-X1F07</t>
    <phoneticPr fontId="8" type="noConversion"/>
  </si>
  <si>
    <t>72702-X1410</t>
    <phoneticPr fontId="8" type="noConversion"/>
  </si>
  <si>
    <t>72510-X1401</t>
    <phoneticPr fontId="8" type="noConversion"/>
  </si>
  <si>
    <t>72520-X1401</t>
    <phoneticPr fontId="8" type="noConversion"/>
  </si>
  <si>
    <t>72516-X1400-00</t>
    <phoneticPr fontId="8" type="noConversion"/>
  </si>
  <si>
    <t>72515-X1F02-00</t>
    <phoneticPr fontId="8" type="noConversion"/>
  </si>
  <si>
    <t>72516-X1F02-00</t>
    <phoneticPr fontId="8" type="noConversion"/>
  </si>
  <si>
    <t>71321-0K050</t>
    <phoneticPr fontId="8" type="noConversion"/>
  </si>
  <si>
    <t>71875-X1401</t>
    <phoneticPr fontId="8" type="noConversion"/>
  </si>
  <si>
    <t>71876-X1401</t>
    <phoneticPr fontId="8" type="noConversion"/>
  </si>
  <si>
    <t>SPH27-18158</t>
    <phoneticPr fontId="8" type="noConversion"/>
  </si>
  <si>
    <t>72739-X7A02</t>
    <phoneticPr fontId="8" type="noConversion"/>
  </si>
  <si>
    <t>72521-X1400</t>
    <phoneticPr fontId="8" type="noConversion"/>
  </si>
  <si>
    <t xml:space="preserve">72456-X1F01    </t>
    <phoneticPr fontId="8" type="noConversion"/>
  </si>
  <si>
    <t>CAR002</t>
    <phoneticPr fontId="8" type="noConversion"/>
  </si>
  <si>
    <t>BTS124</t>
    <phoneticPr fontId="8" type="noConversion"/>
  </si>
  <si>
    <t xml:space="preserve">CUSHION,RR SEAT CUSHION LOCK                      </t>
    <phoneticPr fontId="8" type="noConversion"/>
  </si>
  <si>
    <t>LINK,RECLINING REMOTE CONTROL LEVER,LH</t>
    <phoneticPr fontId="8" type="noConversion"/>
  </si>
  <si>
    <t>FG</t>
    <phoneticPr fontId="7"/>
  </si>
  <si>
    <t>Material Cost</t>
    <phoneticPr fontId="7"/>
  </si>
  <si>
    <t>Process Cost</t>
    <phoneticPr fontId="7"/>
  </si>
  <si>
    <t>STM-02</t>
  </si>
  <si>
    <t>Back #</t>
    <phoneticPr fontId="7"/>
  </si>
  <si>
    <t>Parts #</t>
    <phoneticPr fontId="7"/>
  </si>
  <si>
    <t>Total Cost</t>
    <phoneticPr fontId="7"/>
  </si>
  <si>
    <t>Lower of Cost or Market Analysis</t>
    <phoneticPr fontId="7"/>
  </si>
  <si>
    <t>Sales Price</t>
    <phoneticPr fontId="7"/>
  </si>
  <si>
    <t>Ending QTY</t>
    <phoneticPr fontId="7"/>
  </si>
  <si>
    <t>PLATE, RECLINING ADJUSTER UPR ARM, RH (RING PLATE)</t>
    <phoneticPr fontId="8" type="noConversion"/>
  </si>
  <si>
    <t xml:space="preserve">SPACER, RR SEAT CUSHION                           </t>
  </si>
  <si>
    <t xml:space="preserve">SPACER                                            </t>
  </si>
  <si>
    <t xml:space="preserve">PLATE,RR SEAT BACK HINGE,INNER                    </t>
  </si>
  <si>
    <t>IPK-03</t>
  </si>
  <si>
    <t xml:space="preserve">72055-X7A04    </t>
  </si>
  <si>
    <t>IPK-04</t>
  </si>
  <si>
    <t xml:space="preserve">72051-X7A01    </t>
  </si>
  <si>
    <t>TRACK ASSY, FR SEAT, OUTER RH</t>
    <phoneticPr fontId="8" type="noConversion"/>
  </si>
  <si>
    <t>TRACK ASSY, FR SEAT, INNER RH</t>
    <phoneticPr fontId="8" type="noConversion"/>
  </si>
  <si>
    <t>SPH44-32361</t>
  </si>
  <si>
    <t>SPH44-29323</t>
  </si>
  <si>
    <t>72055-X7A04</t>
  </si>
  <si>
    <t>SPH44-29316</t>
  </si>
  <si>
    <t xml:space="preserve">72145-X7A06    </t>
  </si>
  <si>
    <t xml:space="preserve">72141-X7A06    </t>
  </si>
  <si>
    <t xml:space="preserve">71199-X7A04    </t>
  </si>
  <si>
    <t xml:space="preserve">71199-X7A03    </t>
  </si>
  <si>
    <t>MIT209</t>
  </si>
  <si>
    <t xml:space="preserve">72519-X1V18    </t>
  </si>
  <si>
    <t xml:space="preserve">BRACKET, SEAT LEG                                 </t>
  </si>
  <si>
    <t xml:space="preserve">PIN, RECLINING HINGE                              </t>
  </si>
  <si>
    <t xml:space="preserve">BRACKET, FR OUTER SEAT TRACK, LWR FR RH           </t>
  </si>
  <si>
    <t xml:space="preserve">BRACKET, FR INNER SEAT TRACK, LWR FR RH           </t>
  </si>
  <si>
    <t xml:space="preserve">72147-X7A06    </t>
  </si>
  <si>
    <t xml:space="preserve">72143-X7A06    </t>
  </si>
  <si>
    <t xml:space="preserve">72146-X7A05    </t>
  </si>
  <si>
    <t>SOB345</t>
  </si>
  <si>
    <t xml:space="preserve">BRACKET, FR INNER SEAT TRACK, LWR RR RH           </t>
  </si>
  <si>
    <t xml:space="preserve">BRACKET, FR OUTER SEAT TRACK, LWR RR RH           </t>
  </si>
  <si>
    <t xml:space="preserve">BRACKET, FR INNER SEAT TRACK, LWR FR LH           </t>
  </si>
  <si>
    <t>CCT-A1</t>
    <phoneticPr fontId="8" type="noConversion"/>
  </si>
  <si>
    <t>Seat Slide</t>
    <phoneticPr fontId="8" type="noConversion"/>
  </si>
  <si>
    <t xml:space="preserve">70001-H7074    </t>
  </si>
  <si>
    <t xml:space="preserve">70001-H707Q    </t>
  </si>
  <si>
    <t>VL01-2</t>
  </si>
  <si>
    <t xml:space="preserve">S05F2B4650011  </t>
  </si>
  <si>
    <t>RR SEAT CUSHION LOCK</t>
    <phoneticPr fontId="8" type="noConversion"/>
  </si>
  <si>
    <t>HINGE ASSY CENTER SEAT</t>
    <phoneticPr fontId="8" type="noConversion"/>
  </si>
  <si>
    <t>VL01</t>
    <phoneticPr fontId="8" type="noConversion"/>
  </si>
  <si>
    <t>S05F2B4650011</t>
  </si>
  <si>
    <t>SNA009</t>
  </si>
  <si>
    <t>U05F2B4650081</t>
  </si>
  <si>
    <t>SNA010</t>
  </si>
  <si>
    <t>U05Z1B4100341</t>
  </si>
  <si>
    <t>SNA011</t>
  </si>
  <si>
    <t>U05Z1B4100351</t>
  </si>
  <si>
    <t>HYS048</t>
  </si>
  <si>
    <t>U05B1S0720291</t>
  </si>
  <si>
    <t>SNA012</t>
  </si>
  <si>
    <t>U05Z1B4100371</t>
  </si>
  <si>
    <t>SAC006</t>
  </si>
  <si>
    <t>U05B1S0720301</t>
  </si>
  <si>
    <t>SAC007</t>
  </si>
  <si>
    <t>U05B1S0720251</t>
  </si>
  <si>
    <t>SAC008</t>
  </si>
  <si>
    <t>U05B1S0720241</t>
  </si>
  <si>
    <t>SNA014</t>
  </si>
  <si>
    <t>U05F2B4650071</t>
  </si>
  <si>
    <t>ETT004</t>
  </si>
  <si>
    <t>U05Z2B4100011</t>
  </si>
  <si>
    <t>SNA006</t>
  </si>
  <si>
    <t>U05F2B4650101</t>
  </si>
  <si>
    <t>SAC009</t>
  </si>
  <si>
    <t>U05F2B4650091</t>
  </si>
  <si>
    <t>SNA016</t>
  </si>
  <si>
    <t>U05F2B4650041</t>
  </si>
  <si>
    <t>SNA015</t>
  </si>
  <si>
    <t>U05F2B4650031</t>
  </si>
  <si>
    <t>ADR MNL RH OUT</t>
  </si>
  <si>
    <t>ADR MNL LH OUT</t>
  </si>
  <si>
    <t>ADR MNL RH INN</t>
  </si>
  <si>
    <t>ADR MNL LH INN</t>
  </si>
  <si>
    <t>KEN118</t>
  </si>
  <si>
    <t xml:space="preserve">71199-X7A05    </t>
  </si>
  <si>
    <r>
      <t>H</t>
    </r>
    <r>
      <rPr>
        <sz val="10"/>
        <rFont val="Arial"/>
        <family val="2"/>
      </rPr>
      <t>AN</t>
    </r>
    <r>
      <rPr>
        <sz val="10"/>
        <rFont val="Arial"/>
        <family val="2"/>
      </rPr>
      <t>032</t>
    </r>
    <phoneticPr fontId="25" type="noConversion"/>
  </si>
  <si>
    <r>
      <t>H</t>
    </r>
    <r>
      <rPr>
        <sz val="10"/>
        <rFont val="Arial"/>
        <family val="2"/>
      </rPr>
      <t>AN</t>
    </r>
    <r>
      <rPr>
        <sz val="10"/>
        <rFont val="Arial"/>
        <family val="2"/>
      </rPr>
      <t>033</t>
    </r>
    <phoneticPr fontId="25" type="noConversion"/>
  </si>
  <si>
    <t>CHI169</t>
  </si>
  <si>
    <t xml:space="preserve">72537-X1M11-CN </t>
  </si>
  <si>
    <t xml:space="preserve">72533-X1Y02-CN </t>
  </si>
  <si>
    <t xml:space="preserve">72534-X1Y02-CN </t>
  </si>
  <si>
    <t xml:space="preserve">72537-X1F00-CN </t>
  </si>
  <si>
    <t xml:space="preserve">72531-X1C02-CN </t>
  </si>
  <si>
    <t xml:space="preserve">72523-X1M06-CN </t>
  </si>
  <si>
    <t>PLATE, RECLINING ADJUSTER LWR ARM, RH</t>
    <phoneticPr fontId="8" type="noConversion"/>
  </si>
  <si>
    <t>Round Rec.</t>
    <phoneticPr fontId="8" type="noConversion"/>
  </si>
  <si>
    <t>DTT001</t>
    <phoneticPr fontId="8" type="noConversion"/>
  </si>
  <si>
    <t>PAWL,RECLINING ADJUSTER,RH</t>
    <phoneticPr fontId="8" type="noConversion"/>
  </si>
  <si>
    <t>DTT002</t>
    <phoneticPr fontId="8" type="noConversion"/>
  </si>
  <si>
    <t>PAWL,RECLINING ADJUSTER,LH</t>
    <phoneticPr fontId="8" type="noConversion"/>
  </si>
  <si>
    <t>DTT003</t>
    <phoneticPr fontId="8" type="noConversion"/>
  </si>
  <si>
    <t>CAM,RECLINING PAWL LOCK(SLIDE CAM)</t>
    <phoneticPr fontId="8" type="noConversion"/>
  </si>
  <si>
    <t>RATCHET, RECLINING ADJUSTER</t>
    <phoneticPr fontId="8" type="noConversion"/>
  </si>
  <si>
    <t xml:space="preserve">72537-X1M11-CN </t>
    <phoneticPr fontId="8" type="noConversion"/>
  </si>
  <si>
    <t>CAM,RECLINING PAWL LOCK(HINGE CAM)</t>
    <phoneticPr fontId="8" type="noConversion"/>
  </si>
  <si>
    <t>Ratchet</t>
    <phoneticPr fontId="8" type="noConversion"/>
  </si>
  <si>
    <t>N32-05</t>
    <phoneticPr fontId="8" type="noConversion"/>
  </si>
  <si>
    <t>VD00-1</t>
  </si>
  <si>
    <t xml:space="preserve">T05Z1B4100091  </t>
  </si>
  <si>
    <t>Next IMV</t>
    <phoneticPr fontId="8" type="noConversion"/>
  </si>
  <si>
    <t>HINGE ASSY CTR SEAT</t>
    <phoneticPr fontId="8" type="noConversion"/>
  </si>
  <si>
    <t>VD00</t>
    <phoneticPr fontId="8" type="noConversion"/>
  </si>
  <si>
    <t>T05Z1B4100091</t>
  </si>
  <si>
    <t>SNA007</t>
  </si>
  <si>
    <t>U05Z1B4100321</t>
  </si>
  <si>
    <t>SNA008</t>
  </si>
  <si>
    <t>U05Z1B4100331</t>
  </si>
  <si>
    <t>SNA013</t>
  </si>
  <si>
    <t>U05Z1B4100421</t>
  </si>
  <si>
    <t>SNA005</t>
  </si>
  <si>
    <t>U05Z1B4100301</t>
  </si>
  <si>
    <t>HAN096</t>
  </si>
  <si>
    <t>OTI-09</t>
  </si>
  <si>
    <t xml:space="preserve">72130-X1702    </t>
  </si>
  <si>
    <t>TBK4</t>
    <phoneticPr fontId="8" type="noConversion"/>
  </si>
  <si>
    <t>Parts</t>
    <phoneticPr fontId="8" type="noConversion"/>
  </si>
  <si>
    <t>EFL-28</t>
  </si>
  <si>
    <t xml:space="preserve">71104-X1V29    </t>
  </si>
  <si>
    <t>TBK4</t>
    <phoneticPr fontId="8" type="noConversion"/>
  </si>
  <si>
    <t>89953-X1069</t>
  </si>
  <si>
    <t>72519-X1V18</t>
  </si>
  <si>
    <t>71104-X1V29</t>
  </si>
  <si>
    <t xml:space="preserve">U05B1S0720291  </t>
  </si>
  <si>
    <t>VD00</t>
    <phoneticPr fontId="8" type="noConversion"/>
  </si>
  <si>
    <t xml:space="preserve">U05Z2B4100011  </t>
  </si>
  <si>
    <t xml:space="preserve">U05B1S0720301  </t>
  </si>
  <si>
    <t xml:space="preserve">U05B1S0720251  </t>
  </si>
  <si>
    <t xml:space="preserve">U05B1S0720241  </t>
  </si>
  <si>
    <t xml:space="preserve">U05F2B4650091  </t>
  </si>
  <si>
    <t xml:space="preserve">U05Z1B4100301  </t>
  </si>
  <si>
    <t xml:space="preserve">U05F2B4650101  </t>
  </si>
  <si>
    <t xml:space="preserve">U05Z1B4100321  </t>
  </si>
  <si>
    <t xml:space="preserve">U05Z1B4100331  </t>
  </si>
  <si>
    <t xml:space="preserve">U05F2B4650081  </t>
  </si>
  <si>
    <t xml:space="preserve">U05Z1B4100341  </t>
  </si>
  <si>
    <t xml:space="preserve">U05Z1B4100351  </t>
  </si>
  <si>
    <t xml:space="preserve">U05Z1B4100371  </t>
  </si>
  <si>
    <t xml:space="preserve">U05Z1B4100421  </t>
  </si>
  <si>
    <t xml:space="preserve">U05F2B4650071  </t>
  </si>
  <si>
    <t xml:space="preserve">U05F2B4650031  </t>
  </si>
  <si>
    <t xml:space="preserve">U05F2B4650041  </t>
  </si>
  <si>
    <t>SNA018</t>
  </si>
  <si>
    <t xml:space="preserve">U05F2B4210161  </t>
  </si>
  <si>
    <t>SNA019</t>
  </si>
  <si>
    <t xml:space="preserve">SSPSFRL-0000   </t>
  </si>
  <si>
    <t>EFL-31</t>
  </si>
  <si>
    <t xml:space="preserve">71104-X1V30    </t>
  </si>
  <si>
    <t>EFR-29</t>
  </si>
  <si>
    <t xml:space="preserve">71103-X1V28    </t>
  </si>
  <si>
    <t>EFR-30</t>
  </si>
  <si>
    <t xml:space="preserve">71103-X1V29    </t>
  </si>
  <si>
    <t xml:space="preserve">PLASTIC LEVER                                     </t>
  </si>
  <si>
    <t xml:space="preserve">SHAFT                                             </t>
  </si>
  <si>
    <t xml:space="preserve">PIN A                                             </t>
  </si>
  <si>
    <t xml:space="preserve">PIN B                                             </t>
  </si>
  <si>
    <t xml:space="preserve">PIN D                                             </t>
  </si>
  <si>
    <t xml:space="preserve">BRACKET HINGE A LH                                </t>
  </si>
  <si>
    <t xml:space="preserve">BRACKET HINGE A RH                                </t>
  </si>
  <si>
    <t xml:space="preserve">BRACKET HINGE B                                   </t>
  </si>
  <si>
    <t xml:space="preserve">BRACKET HINGE C LH                                </t>
  </si>
  <si>
    <t xml:space="preserve">BRACKET HINGE C RH                                </t>
  </si>
  <si>
    <t xml:space="preserve">HOOK                                              </t>
  </si>
  <si>
    <t xml:space="preserve">BRACKET STOPPER                                   </t>
  </si>
  <si>
    <t xml:space="preserve">BUSH                                              </t>
  </si>
  <si>
    <t xml:space="preserve">BRACKET LEVER LH                                  </t>
  </si>
  <si>
    <t xml:space="preserve">BRACKET LEVER RH                                  </t>
  </si>
  <si>
    <t xml:space="preserve">BRACKET SUPPORT HINGE B RH                        </t>
  </si>
  <si>
    <t xml:space="preserve">BRACKET SUPPORT RH                                </t>
  </si>
  <si>
    <t>VD00</t>
  </si>
  <si>
    <t>TBK4</t>
    <phoneticPr fontId="8" type="noConversion"/>
  </si>
  <si>
    <t>FRAME SUB-ASSY, FR SEAT BACK MIAN, RH</t>
  </si>
  <si>
    <t>SNA020</t>
  </si>
  <si>
    <t xml:space="preserve">SSPSFRL-0001   </t>
  </si>
  <si>
    <t>BRACKET SUPPORT LH</t>
  </si>
  <si>
    <t>SNA017</t>
  </si>
  <si>
    <t xml:space="preserve">U05F2B4650051  </t>
  </si>
  <si>
    <t>VL01-3</t>
  </si>
  <si>
    <t xml:space="preserve">S05F2B4650021  </t>
  </si>
  <si>
    <t>BRACKET SUPPORT HINGE B LH</t>
    <phoneticPr fontId="8" type="noConversion"/>
  </si>
  <si>
    <t>U05F2B4210161</t>
  </si>
  <si>
    <t>U05F2B4650051</t>
  </si>
  <si>
    <t>SSPSFRL-0001</t>
  </si>
  <si>
    <t>S05F2B4650021</t>
  </si>
  <si>
    <t>HINGE ASSY LH</t>
    <phoneticPr fontId="8" type="noConversion"/>
  </si>
  <si>
    <t>VD00</t>
    <phoneticPr fontId="8" type="noConversion"/>
  </si>
  <si>
    <t>BTS143</t>
  </si>
  <si>
    <t xml:space="preserve">72429-X1401    </t>
  </si>
  <si>
    <t>BTS144</t>
  </si>
  <si>
    <t xml:space="preserve">72439-X1402    </t>
  </si>
  <si>
    <t>PLATE, FR SEAT ADJUSTER LH</t>
  </si>
  <si>
    <t>PLATE, FR SEAT ADJUSTER, NO.2 RH</t>
  </si>
  <si>
    <t>New Camry</t>
    <phoneticPr fontId="8" type="noConversion"/>
  </si>
  <si>
    <t xml:space="preserve">PLATE, FR SEAT ADJUSTER LH                        </t>
  </si>
  <si>
    <t>Round Reclining - Press</t>
    <phoneticPr fontId="8" type="noConversion"/>
  </si>
  <si>
    <t>Diff.</t>
    <phoneticPr fontId="8" type="noConversion"/>
  </si>
  <si>
    <t>IB0-01</t>
  </si>
  <si>
    <t>IB0-04</t>
  </si>
  <si>
    <t>IHT-13</t>
  </si>
  <si>
    <t>IA6-28</t>
  </si>
  <si>
    <t>CA806I</t>
  </si>
  <si>
    <t>IA8-11</t>
  </si>
  <si>
    <t>CA805I</t>
  </si>
  <si>
    <t>IA8-12</t>
  </si>
  <si>
    <t>IPF-93</t>
  </si>
  <si>
    <t>344-33</t>
  </si>
  <si>
    <t>344-32</t>
  </si>
  <si>
    <t>344-34</t>
  </si>
  <si>
    <t>OTI-05</t>
  </si>
  <si>
    <t>OTI-14</t>
  </si>
  <si>
    <t>OTI-17</t>
  </si>
  <si>
    <t>OTI-10</t>
  </si>
  <si>
    <t>OA4-26</t>
  </si>
  <si>
    <t>EA8-06</t>
  </si>
  <si>
    <t>EA8-07</t>
  </si>
  <si>
    <t>EA8-05</t>
  </si>
  <si>
    <t>EA8-08</t>
  </si>
  <si>
    <t>72011-0K010I</t>
  </si>
  <si>
    <t>72012-0K010I</t>
  </si>
  <si>
    <t>72051-X7A01</t>
  </si>
  <si>
    <t>72211-0D160I</t>
  </si>
  <si>
    <t>72503-X1717I</t>
  </si>
  <si>
    <t>72503-X1B05I</t>
  </si>
  <si>
    <t>72503-X1M04I</t>
  </si>
  <si>
    <t>72504-X1B04I</t>
  </si>
  <si>
    <t>72504-X1C02I</t>
  </si>
  <si>
    <t>72523-X1M06-CN</t>
  </si>
  <si>
    <t>72531-X1C02-CN</t>
  </si>
  <si>
    <t>72533-X1Y02-CN</t>
  </si>
  <si>
    <t>72534-X1Y02-CN</t>
  </si>
  <si>
    <t>72537-X1F00-CN</t>
  </si>
  <si>
    <t>72537-X1M11-CN</t>
  </si>
  <si>
    <t>79030-0K010-A0</t>
  </si>
  <si>
    <t>79040-0K010-A0</t>
  </si>
  <si>
    <t>70001-H7074</t>
  </si>
  <si>
    <t>70001-H707Q</t>
  </si>
  <si>
    <t>71779-X7A04</t>
  </si>
  <si>
    <t>72114-X7A02</t>
  </si>
  <si>
    <t>72439-X1402</t>
  </si>
  <si>
    <t>72568-X7A13</t>
  </si>
  <si>
    <t>T05C7B4210041</t>
  </si>
  <si>
    <t>T05C7B4210051</t>
  </si>
  <si>
    <t>U05C7B4210101</t>
  </si>
  <si>
    <t>U05C7B4210211</t>
  </si>
  <si>
    <t>U05C7B4210361</t>
  </si>
  <si>
    <t>U05C7B4210371</t>
  </si>
  <si>
    <t>U05C7B4620011</t>
  </si>
  <si>
    <t>U05C7B4620021</t>
  </si>
  <si>
    <t>72130-02141</t>
  </si>
  <si>
    <t>72140-02121</t>
  </si>
  <si>
    <t>72140-X1717</t>
  </si>
  <si>
    <t>71103-X1V28</t>
  </si>
  <si>
    <t>71103-X1V29</t>
  </si>
  <si>
    <t>71104-X1V30</t>
  </si>
  <si>
    <t>72130-X1702</t>
  </si>
  <si>
    <t>72130-X1703</t>
  </si>
  <si>
    <t>72130-X1706</t>
  </si>
  <si>
    <t>72130-X1707</t>
  </si>
  <si>
    <t>72140-X1703</t>
  </si>
  <si>
    <t>72503-X1716</t>
  </si>
  <si>
    <t>72503-X1B05E</t>
  </si>
  <si>
    <t>72503-X1B13E</t>
  </si>
  <si>
    <t>72504-X1B04E</t>
  </si>
  <si>
    <t>72504-X1B15E</t>
  </si>
  <si>
    <t>PTP001</t>
  </si>
  <si>
    <t>SCC002</t>
  </si>
  <si>
    <t>SCC001</t>
  </si>
  <si>
    <t>PTP002</t>
  </si>
  <si>
    <t>SCC003</t>
  </si>
  <si>
    <t>ZST001</t>
  </si>
  <si>
    <t>TTC401</t>
  </si>
  <si>
    <t>HAN018</t>
  </si>
  <si>
    <t>SPC98-10630</t>
  </si>
  <si>
    <t>SPH59-26366</t>
  </si>
  <si>
    <t>SPH59-29250</t>
  </si>
  <si>
    <t>72429-X1401</t>
  </si>
  <si>
    <t>SPH59-40257</t>
  </si>
  <si>
    <t>SPH44-40259</t>
  </si>
  <si>
    <t>PLASBAG-CHC</t>
  </si>
  <si>
    <t>YA067-00733-00</t>
  </si>
  <si>
    <t>YA069-01137-00</t>
  </si>
  <si>
    <t>PLASBAG-RRC</t>
  </si>
  <si>
    <t>SCP-KA125</t>
  </si>
  <si>
    <t>ZFS265-40008</t>
  </si>
  <si>
    <t>70001-H7074-B</t>
  </si>
  <si>
    <t>70001-H707Q-A</t>
  </si>
  <si>
    <t>SPC44-10485</t>
  </si>
  <si>
    <t>SPC44-10471</t>
  </si>
  <si>
    <t>PA126</t>
  </si>
  <si>
    <t>SPH44-14568</t>
  </si>
  <si>
    <t>SPH44-32355-1</t>
  </si>
  <si>
    <t>B1127-204225</t>
  </si>
  <si>
    <t>B1127-202783</t>
  </si>
  <si>
    <t>SSPSFRL-0000</t>
  </si>
  <si>
    <t>TFL-25</t>
  </si>
  <si>
    <t xml:space="preserve">71104-X7V36    </t>
  </si>
  <si>
    <t>TFL-28</t>
  </si>
  <si>
    <t xml:space="preserve">71104-X7V49    </t>
  </si>
  <si>
    <t>TFR-26</t>
  </si>
  <si>
    <t xml:space="preserve">71103-X7V36    </t>
  </si>
  <si>
    <t>TFR-27</t>
  </si>
  <si>
    <t xml:space="preserve">71103-X7V49    </t>
  </si>
  <si>
    <t>THT-33</t>
  </si>
  <si>
    <t xml:space="preserve">72211-06150    </t>
  </si>
  <si>
    <t>HYS051</t>
  </si>
  <si>
    <t xml:space="preserve">71918-X7V06    </t>
  </si>
  <si>
    <t>TTC693</t>
  </si>
  <si>
    <t xml:space="preserve">72510-X1C09    </t>
  </si>
  <si>
    <t>TTC694</t>
  </si>
  <si>
    <t xml:space="preserve">72520-X1C07    </t>
  </si>
  <si>
    <t>TTC704</t>
  </si>
  <si>
    <t xml:space="preserve">72630-47050    </t>
  </si>
  <si>
    <t>TTC705</t>
  </si>
  <si>
    <t xml:space="preserve">72640-47050    </t>
  </si>
  <si>
    <t xml:space="preserve">ADJUSTER ASSY, FR SEAT RECLINING, RH              </t>
  </si>
  <si>
    <t xml:space="preserve">ADJUSTER ASSY, FR SEAT RECLINING, LH              </t>
  </si>
  <si>
    <t xml:space="preserve">LOCK ASSY, RR SEAT BACK, RH                       </t>
  </si>
  <si>
    <t xml:space="preserve">LOCK ASSY, RR SEAT BACK, LH                       </t>
  </si>
  <si>
    <t>TNGA</t>
  </si>
  <si>
    <t>TNGA</t>
    <phoneticPr fontId="8" type="noConversion"/>
  </si>
  <si>
    <t>FRAME SUB-ASSY, FR SEAT BACK MAIN, LH</t>
    <phoneticPr fontId="8" type="noConversion"/>
  </si>
  <si>
    <t>FRAME SUB-ASSY, FR SEAT BACK MAIN, RH</t>
    <phoneticPr fontId="8" type="noConversion"/>
  </si>
  <si>
    <t>HANDLE, SEAT TRACK ADJUSTING</t>
    <phoneticPr fontId="8" type="noConversion"/>
  </si>
  <si>
    <t>71103-X7V36</t>
  </si>
  <si>
    <t>71103-X7V49</t>
  </si>
  <si>
    <t>71104-X7V36</t>
  </si>
  <si>
    <t>71104-X7V49</t>
  </si>
  <si>
    <t>72211-06150</t>
  </si>
  <si>
    <t>MIT210</t>
  </si>
  <si>
    <t>HYS049</t>
  </si>
  <si>
    <t>HAN087</t>
  </si>
  <si>
    <t>HAN086</t>
  </si>
  <si>
    <t>HYS050</t>
  </si>
  <si>
    <t>TOP323</t>
  </si>
  <si>
    <t>72519-X7V03</t>
  </si>
  <si>
    <t>78757-X7V04</t>
  </si>
  <si>
    <t>SPH44-23228</t>
  </si>
  <si>
    <t>SPH59-32202</t>
  </si>
  <si>
    <t>78767-X7V04</t>
  </si>
  <si>
    <t>B1120-07744</t>
  </si>
  <si>
    <t>TNGA</t>
    <phoneticPr fontId="8" type="noConversion"/>
  </si>
  <si>
    <t>TNGA</t>
    <phoneticPr fontId="8" type="noConversion"/>
  </si>
  <si>
    <t>TPF-13</t>
  </si>
  <si>
    <t xml:space="preserve">71151-X7V10-P  </t>
  </si>
  <si>
    <t>TPF-14</t>
  </si>
  <si>
    <t xml:space="preserve">71152-X7V10-P  </t>
  </si>
  <si>
    <t>TPF-17</t>
  </si>
  <si>
    <t xml:space="preserve">72517-X7V07-P  </t>
  </si>
  <si>
    <t>TPF-18</t>
  </si>
  <si>
    <t xml:space="preserve">72518-X7V07-P  </t>
  </si>
  <si>
    <t>TPC-21</t>
  </si>
  <si>
    <t xml:space="preserve">71111-X7V07    </t>
  </si>
  <si>
    <t xml:space="preserve">78757-X7V04    </t>
  </si>
  <si>
    <t xml:space="preserve">78767-X7V04    </t>
  </si>
  <si>
    <t xml:space="preserve">B1120-07744    </t>
  </si>
  <si>
    <t xml:space="preserve">72519-X7V03    </t>
  </si>
  <si>
    <t xml:space="preserve">PIPE=12.0 T=0.7 L=744.0                           </t>
  </si>
  <si>
    <t>PANEL, FR SEAT CUSHION, A</t>
  </si>
  <si>
    <t>LOCK ASSY, RR SEAT BACK, RH</t>
  </si>
  <si>
    <t>LOCK ASSY, RR SEAT BACK, LH</t>
    <phoneticPr fontId="8" type="noConversion"/>
  </si>
  <si>
    <t>HAN088</t>
  </si>
  <si>
    <t>HAN089</t>
  </si>
  <si>
    <t>HAN090</t>
  </si>
  <si>
    <t>HAN092</t>
  </si>
  <si>
    <t>HAN091</t>
  </si>
  <si>
    <t>HAN094</t>
  </si>
  <si>
    <t>HAN095</t>
  </si>
  <si>
    <t>TPF-15</t>
  </si>
  <si>
    <t>TPF-16</t>
  </si>
  <si>
    <t>TPF-19</t>
  </si>
  <si>
    <t>TPF-20</t>
  </si>
  <si>
    <t>TPA-01</t>
  </si>
  <si>
    <t>TPA-02</t>
  </si>
  <si>
    <t>TPA-03</t>
  </si>
  <si>
    <t>TPA-04</t>
  </si>
  <si>
    <t>TPA-05</t>
  </si>
  <si>
    <t>TPA-06</t>
  </si>
  <si>
    <t>TPA-07</t>
  </si>
  <si>
    <t>TPT-08</t>
  </si>
  <si>
    <t>TPT-09</t>
  </si>
  <si>
    <t>TPT-10</t>
  </si>
  <si>
    <t>TPT-11</t>
  </si>
  <si>
    <t>TPT-12</t>
  </si>
  <si>
    <t>FRAME, FR SEAT BACK, RH</t>
    <phoneticPr fontId="8" type="noConversion"/>
  </si>
  <si>
    <t>PLATE, RECLINING RELEASE ARM, RH</t>
    <phoneticPr fontId="8" type="noConversion"/>
  </si>
  <si>
    <t>PLATE, RECLINING RELEASE ARM, LH</t>
    <phoneticPr fontId="8" type="noConversion"/>
  </si>
  <si>
    <t>71111-X7V07</t>
  </si>
  <si>
    <t>SPC59-07517</t>
  </si>
  <si>
    <t xml:space="preserve">71111-X7V07-P  </t>
  </si>
  <si>
    <t xml:space="preserve">72523-X7V20-P  </t>
  </si>
  <si>
    <t xml:space="preserve">72524-X7V19-P  </t>
  </si>
  <si>
    <t xml:space="preserve">SPH59-32202    </t>
  </si>
  <si>
    <t xml:space="preserve">SPH44-23228    </t>
  </si>
  <si>
    <t xml:space="preserve">SPC59-07517    </t>
  </si>
  <si>
    <t xml:space="preserve">SPH590 3.2 x 202 x P=120                          </t>
  </si>
  <si>
    <t xml:space="preserve">SPH440 2.3 x 228 x P=60                           </t>
  </si>
  <si>
    <t xml:space="preserve">SPC590 0.7 x 517 x P=173                          </t>
  </si>
  <si>
    <t>TNGA</t>
    <phoneticPr fontId="8" type="noConversion"/>
  </si>
  <si>
    <t>PLATE, RECLINING ADJUSTER LWR ARM, RH</t>
    <phoneticPr fontId="8" type="noConversion"/>
  </si>
  <si>
    <t>PANEL, FR SEAT CUSHION, A</t>
    <phoneticPr fontId="8" type="noConversion"/>
  </si>
  <si>
    <t>PLATE, RECLINING ADJUSTER LWR ARM, LH</t>
    <phoneticPr fontId="8" type="noConversion"/>
  </si>
  <si>
    <t>OK or NG</t>
    <phoneticPr fontId="7"/>
  </si>
  <si>
    <t xml:space="preserve">72521-X7V15-P  </t>
  </si>
  <si>
    <t xml:space="preserve">72522-X7V15-P  </t>
  </si>
  <si>
    <t xml:space="preserve">72521-X7V16-P  </t>
  </si>
  <si>
    <t xml:space="preserve">72521-X7V17-P  </t>
  </si>
  <si>
    <t xml:space="preserve">72522-X7V18-P  </t>
  </si>
  <si>
    <t xml:space="preserve">72522-X7V17-P  </t>
  </si>
  <si>
    <t xml:space="preserve">72111-X7V08-P  </t>
  </si>
  <si>
    <t xml:space="preserve">72111-X7V09-P  </t>
  </si>
  <si>
    <t xml:space="preserve">72115-X7V08-P  </t>
  </si>
  <si>
    <t xml:space="preserve">72115-X7V09-P  </t>
  </si>
  <si>
    <t xml:space="preserve">72155-X7V03-P  </t>
  </si>
  <si>
    <t>ARM, RECLINING ADJUSTER, LWR RH</t>
    <phoneticPr fontId="8" type="noConversion"/>
  </si>
  <si>
    <t>ARM, RECLINING ADJUSTER, LWR LH</t>
    <phoneticPr fontId="8" type="noConversion"/>
  </si>
  <si>
    <t>RAIL, SEAT TRACK, UPR</t>
    <phoneticPr fontId="8" type="noConversion"/>
  </si>
  <si>
    <t>RAIL, SEAT TRACK, LWR</t>
    <phoneticPr fontId="8" type="noConversion"/>
  </si>
  <si>
    <t>BRACKET, SEAT TRACK HANDLE SUPPORT</t>
    <phoneticPr fontId="8" type="noConversion"/>
  </si>
  <si>
    <t>MIT213</t>
  </si>
  <si>
    <t xml:space="preserve">72477-X7V31    </t>
  </si>
  <si>
    <t>TNGA</t>
    <phoneticPr fontId="8" type="noConversion"/>
  </si>
  <si>
    <t xml:space="preserve">SPACER, VERTICAL ADJUSTER                         </t>
  </si>
  <si>
    <t>BTS137</t>
  </si>
  <si>
    <t xml:space="preserve">72439-X7V17    </t>
  </si>
  <si>
    <t>TA4-15</t>
  </si>
  <si>
    <t xml:space="preserve">72021-X7V07    </t>
  </si>
  <si>
    <t>TA4-16</t>
  </si>
  <si>
    <t xml:space="preserve">73032-X7V23    </t>
  </si>
  <si>
    <t>TA6-17</t>
  </si>
  <si>
    <t xml:space="preserve">73042-X7V20    </t>
  </si>
  <si>
    <t>TA6-18</t>
  </si>
  <si>
    <t xml:space="preserve">72031-X7V13    </t>
  </si>
  <si>
    <t>TAS-31</t>
  </si>
  <si>
    <t xml:space="preserve">72401-X7V13    </t>
  </si>
  <si>
    <t>TT4-02</t>
  </si>
  <si>
    <t xml:space="preserve">72110-X7V17    </t>
  </si>
  <si>
    <t>TT4-03</t>
  </si>
  <si>
    <t xml:space="preserve">72130-X7V20    </t>
  </si>
  <si>
    <t>TT6-04</t>
  </si>
  <si>
    <t xml:space="preserve">72140-X7V18    </t>
  </si>
  <si>
    <t>TT6-05</t>
  </si>
  <si>
    <t xml:space="preserve">72110-X7V15    </t>
  </si>
  <si>
    <t>BTS125</t>
  </si>
  <si>
    <t xml:space="preserve">73192-X7V17    </t>
  </si>
  <si>
    <t>BTS126</t>
  </si>
  <si>
    <t xml:space="preserve">73191-X7V10    </t>
  </si>
  <si>
    <t>BTS127</t>
  </si>
  <si>
    <t xml:space="preserve">73192-X7V16    </t>
  </si>
  <si>
    <t>BTS128</t>
  </si>
  <si>
    <t xml:space="preserve">73191-X7V06    </t>
  </si>
  <si>
    <t>BTS129</t>
  </si>
  <si>
    <t xml:space="preserve">72131-X7V20    </t>
  </si>
  <si>
    <t>BTS130</t>
  </si>
  <si>
    <t xml:space="preserve">72132-X7V19    </t>
  </si>
  <si>
    <t>BTS131</t>
  </si>
  <si>
    <t xml:space="preserve">71795-X7V04    </t>
  </si>
  <si>
    <t>BTS132</t>
  </si>
  <si>
    <t xml:space="preserve">71796-X7V02    </t>
  </si>
  <si>
    <t>BTS133</t>
  </si>
  <si>
    <t xml:space="preserve">72134-X7V22    </t>
  </si>
  <si>
    <t>BTS134</t>
  </si>
  <si>
    <t xml:space="preserve">72133-X7V12    </t>
  </si>
  <si>
    <t>BTS135</t>
  </si>
  <si>
    <t xml:space="preserve">72134-X7V20    </t>
  </si>
  <si>
    <t>BTS136</t>
  </si>
  <si>
    <t xml:space="preserve">72133-X7V09    </t>
  </si>
  <si>
    <t>BTS139</t>
  </si>
  <si>
    <t xml:space="preserve">72429-X7V14    </t>
  </si>
  <si>
    <t>BTS140</t>
  </si>
  <si>
    <t xml:space="preserve">72781-X7V03    </t>
  </si>
  <si>
    <t>BTS141</t>
  </si>
  <si>
    <t xml:space="preserve">71121-X7V29    </t>
  </si>
  <si>
    <t>BTS142</t>
  </si>
  <si>
    <t xml:space="preserve">71122-X7V29    </t>
  </si>
  <si>
    <t>MIY035</t>
  </si>
  <si>
    <t xml:space="preserve">72441-X7V13    </t>
  </si>
  <si>
    <t>MIY036</t>
  </si>
  <si>
    <t xml:space="preserve">72441-X7V18    </t>
  </si>
  <si>
    <t>MIY037</t>
  </si>
  <si>
    <t xml:space="preserve">72443-X7V18    </t>
  </si>
  <si>
    <t>MIY038</t>
  </si>
  <si>
    <t xml:space="preserve">72443-X7V30    </t>
  </si>
  <si>
    <t>MIY039</t>
  </si>
  <si>
    <t xml:space="preserve">72443-X7V31    </t>
  </si>
  <si>
    <t>MIY040</t>
  </si>
  <si>
    <t xml:space="preserve">72443-X7V33    </t>
  </si>
  <si>
    <t>MIY041</t>
  </si>
  <si>
    <t xml:space="preserve">72443-X7V36    </t>
  </si>
  <si>
    <t>KEN119</t>
  </si>
  <si>
    <t xml:space="preserve">72285-X7V04    </t>
  </si>
  <si>
    <t>KEN120</t>
  </si>
  <si>
    <t xml:space="preserve">72284-X7V12    </t>
  </si>
  <si>
    <t>KEN121</t>
  </si>
  <si>
    <t xml:space="preserve">72284-X7V13    </t>
  </si>
  <si>
    <t>KEN122</t>
  </si>
  <si>
    <t xml:space="preserve">72284-X7V14    </t>
  </si>
  <si>
    <t>KEN123</t>
  </si>
  <si>
    <t xml:space="preserve">72265-06060    </t>
  </si>
  <si>
    <t>KEN124</t>
  </si>
  <si>
    <t xml:space="preserve">72265-06040    </t>
  </si>
  <si>
    <t>KEN125</t>
  </si>
  <si>
    <t xml:space="preserve">72125-06090    </t>
  </si>
  <si>
    <t>KEN126</t>
  </si>
  <si>
    <t xml:space="preserve">72125-06100    </t>
  </si>
  <si>
    <t>SHI193</t>
  </si>
  <si>
    <t xml:space="preserve">72401-X7V02    </t>
  </si>
  <si>
    <t>SHI194</t>
  </si>
  <si>
    <t xml:space="preserve">72402-X7V02    </t>
  </si>
  <si>
    <t>SGB001</t>
  </si>
  <si>
    <t xml:space="preserve">72478-X7V17    </t>
  </si>
  <si>
    <t>SGB002</t>
  </si>
  <si>
    <t>SGB003</t>
  </si>
  <si>
    <t xml:space="preserve">72478-X7V19    </t>
  </si>
  <si>
    <t>SGB004</t>
  </si>
  <si>
    <t xml:space="preserve">72478-X7V20    </t>
  </si>
  <si>
    <t>SGB005</t>
  </si>
  <si>
    <t xml:space="preserve">72478-X7V21    </t>
  </si>
  <si>
    <t>SAC010</t>
  </si>
  <si>
    <t xml:space="preserve">90168-50078    </t>
  </si>
  <si>
    <t>SNA021</t>
  </si>
  <si>
    <t xml:space="preserve">72441-X7V14    </t>
  </si>
  <si>
    <t>SNA022</t>
  </si>
  <si>
    <t xml:space="preserve">71371-X7V17    </t>
  </si>
  <si>
    <t>SNA023</t>
  </si>
  <si>
    <t xml:space="preserve">71371-X7V18    </t>
  </si>
  <si>
    <t>TTC691</t>
  </si>
  <si>
    <t xml:space="preserve">72425-X7V00    </t>
  </si>
  <si>
    <t>TTC692</t>
  </si>
  <si>
    <t xml:space="preserve">89916-X7075    </t>
  </si>
  <si>
    <t>SOB346</t>
  </si>
  <si>
    <t xml:space="preserve">72442-X7V13    </t>
  </si>
  <si>
    <t>SOB347</t>
  </si>
  <si>
    <t xml:space="preserve">72446-X7V14    </t>
  </si>
  <si>
    <t>SOB348</t>
  </si>
  <si>
    <t xml:space="preserve">72443-X7V37    </t>
  </si>
  <si>
    <t>SOB349</t>
  </si>
  <si>
    <t xml:space="preserve">72442-X7V15    </t>
  </si>
  <si>
    <t>SOB350</t>
  </si>
  <si>
    <t xml:space="preserve">72443-X7V32    </t>
  </si>
  <si>
    <t>SOB351</t>
  </si>
  <si>
    <t xml:space="preserve">72442-X7V14    </t>
  </si>
  <si>
    <t>SOB352</t>
  </si>
  <si>
    <t xml:space="preserve">72446-X7V13    </t>
  </si>
  <si>
    <t>SOB353</t>
  </si>
  <si>
    <t xml:space="preserve">72131-X7V18    </t>
  </si>
  <si>
    <t>SOB354</t>
  </si>
  <si>
    <t xml:space="preserve">72132-X7V10    </t>
  </si>
  <si>
    <t>SOB355</t>
  </si>
  <si>
    <t xml:space="preserve">72131-X7V17    </t>
  </si>
  <si>
    <t>SOB356</t>
  </si>
  <si>
    <t xml:space="preserve">72132-X7V17    </t>
  </si>
  <si>
    <t>SOB357</t>
  </si>
  <si>
    <t xml:space="preserve">72148-X7V04    </t>
  </si>
  <si>
    <t>SOB358</t>
  </si>
  <si>
    <t xml:space="preserve">72147-X7V03    </t>
  </si>
  <si>
    <t>SOB359</t>
  </si>
  <si>
    <t xml:space="preserve">72143-X7V05    </t>
  </si>
  <si>
    <t>MIT211</t>
  </si>
  <si>
    <t xml:space="preserve">72447-X7V12    </t>
  </si>
  <si>
    <t>MIT212</t>
  </si>
  <si>
    <t xml:space="preserve">72149-X7V06    </t>
  </si>
  <si>
    <t>TFC017</t>
  </si>
  <si>
    <t xml:space="preserve">78157-X7V61    </t>
  </si>
  <si>
    <t>TFC018</t>
  </si>
  <si>
    <t xml:space="preserve">78157-X7V62    </t>
  </si>
  <si>
    <t>TFC019</t>
  </si>
  <si>
    <t xml:space="preserve">78157-X7V63    </t>
  </si>
  <si>
    <t>TFC020</t>
  </si>
  <si>
    <t xml:space="preserve">78157-X7V64    </t>
  </si>
  <si>
    <t>TFC021</t>
  </si>
  <si>
    <t xml:space="preserve">78157-X7V65    </t>
  </si>
  <si>
    <t>TFC022</t>
  </si>
  <si>
    <t xml:space="preserve">78157-X7V66    </t>
  </si>
  <si>
    <t>TFC023</t>
  </si>
  <si>
    <t xml:space="preserve">78157-X7V67    </t>
  </si>
  <si>
    <t>TFC024</t>
  </si>
  <si>
    <t xml:space="preserve">78157-X7V68    </t>
  </si>
  <si>
    <t>TFC025</t>
  </si>
  <si>
    <t xml:space="preserve">78157-X7V69    </t>
  </si>
  <si>
    <t>TFC026</t>
  </si>
  <si>
    <t xml:space="preserve">78157-X7V70    </t>
  </si>
  <si>
    <t>HAN093</t>
  </si>
  <si>
    <t xml:space="preserve">SPC98-14417-R  </t>
  </si>
  <si>
    <t xml:space="preserve">SPC98-14520    </t>
  </si>
  <si>
    <t>YDT030</t>
  </si>
  <si>
    <t xml:space="preserve">72131-X7V19    </t>
  </si>
  <si>
    <t>YDT031</t>
  </si>
  <si>
    <t xml:space="preserve">72132-X7V18    </t>
  </si>
  <si>
    <t>YDT032</t>
  </si>
  <si>
    <t xml:space="preserve">72134-X7V21    </t>
  </si>
  <si>
    <t>YDT033</t>
  </si>
  <si>
    <t xml:space="preserve">72133-X7V10    </t>
  </si>
  <si>
    <t>YDT034</t>
  </si>
  <si>
    <t xml:space="preserve">72511-X7V08    </t>
  </si>
  <si>
    <t>YDT035</t>
  </si>
  <si>
    <t xml:space="preserve">72512-X7V08    </t>
  </si>
  <si>
    <t xml:space="preserve">SPRING, PLATE                                     </t>
  </si>
  <si>
    <t xml:space="preserve">BRACKET, SEAT BELT INNER ANCHOR, NO.1 RH          </t>
  </si>
  <si>
    <t xml:space="preserve">PATCH, FR SEAT CUSHION, LH                        </t>
  </si>
  <si>
    <t xml:space="preserve">BRACKET, FR INN SEAT TRACK UPR RAIL, LH           </t>
  </si>
  <si>
    <t xml:space="preserve">PLATE, FR SEAT ADJUSTER, RH                       </t>
  </si>
  <si>
    <t xml:space="preserve">BRACKET, FR INN SEAT TRACK UPR RAIL, RH           </t>
  </si>
  <si>
    <t xml:space="preserve">BRACKET, FR OUT SEAT TRACK UPR RAIL, LH           </t>
  </si>
  <si>
    <t xml:space="preserve">PLATE, VERTICAL ADJUSTER                          </t>
  </si>
  <si>
    <t xml:space="preserve">BRACKET, SEAT BELT INNER ANCHOR, LH               </t>
  </si>
  <si>
    <t xml:space="preserve">PATCH, FR SEAT CUSHION, RH                        </t>
  </si>
  <si>
    <t xml:space="preserve">BRACKET, SEAT BELT INNER ANCHOR, NO.1 LH          </t>
  </si>
  <si>
    <t xml:space="preserve">BRACKET, FR OUT SEAT TRACK UPR RAIL, RH           </t>
  </si>
  <si>
    <t xml:space="preserve">BRACKET, FR SEAT CUSHION,RH                       </t>
  </si>
  <si>
    <t xml:space="preserve">BRACKET, FR SEAT CUSHION,LH                       </t>
  </si>
  <si>
    <t xml:space="preserve">GEAR, VERTICAL ADJUSTER                           </t>
  </si>
  <si>
    <t xml:space="preserve">LINK, VERTICAL TRAVEL, NO.1                       </t>
  </si>
  <si>
    <t xml:space="preserve">LINK, VERTICAL TRAVEL, NO.3                       </t>
  </si>
  <si>
    <t xml:space="preserve">GUIDE,SEAT TRACK ROLLER,UPR                       </t>
  </si>
  <si>
    <t xml:space="preserve">COVER,SEAT TRACK UPR,RR                           </t>
  </si>
  <si>
    <t xml:space="preserve">COVER,SEAT TRACK UPR RAIL,FR                      </t>
  </si>
  <si>
    <t xml:space="preserve">COVER,SEAT TRACK UPR RAIL,RR                      </t>
  </si>
  <si>
    <t xml:space="preserve">BRAKE SUB-ASSY, VERTICAL ADJUSTER, FR RH          </t>
  </si>
  <si>
    <t xml:space="preserve">BRAKE SUB-ASSY, VERTICAL ADJUSTER, FR LH          </t>
  </si>
  <si>
    <t xml:space="preserve">BUSH, VERTICAL ADJUSTER                           </t>
  </si>
  <si>
    <t xml:space="preserve">SCREW, TAPPING                                    </t>
  </si>
  <si>
    <t xml:space="preserve">BRACKET, FR SEAT TRACK, RR OUTER                  </t>
  </si>
  <si>
    <t xml:space="preserve">BRACKET, FR SEAT TRACK,FR                         </t>
  </si>
  <si>
    <t xml:space="preserve">LINK, VERTICAL TRAVEL                             </t>
  </si>
  <si>
    <t xml:space="preserve">BAR, FR SEAT ADJUSTER TORSION                     </t>
  </si>
  <si>
    <t xml:space="preserve">BRACKET,SEAT TRACK, LWR RR                        </t>
  </si>
  <si>
    <t xml:space="preserve">BRACKET, FR INNER SEAT TRACK, LWR RR LH           </t>
  </si>
  <si>
    <t xml:space="preserve">LINK, VERTICAL TRAVEL, NO.2                       </t>
  </si>
  <si>
    <t xml:space="preserve">LINK, VERTICAL TRAVEL, NO.4                       </t>
  </si>
  <si>
    <t xml:space="preserve">PIN,VERTICAL ADJUSTER NO.1                        </t>
  </si>
  <si>
    <t xml:space="preserve">BALL                                              </t>
  </si>
  <si>
    <t xml:space="preserve">SPC980-DU 1.4 X 417 X R X C(P=123)                </t>
  </si>
  <si>
    <t xml:space="preserve">SPC980DU 1.4 x 520 x P=122                        </t>
  </si>
  <si>
    <t xml:space="preserve">BRACKET ,FR OUT SEAT TRACK UPR RAIL,LH            </t>
  </si>
  <si>
    <t xml:space="preserve">ARM, FR SEAT HINGE, UPR LH                        </t>
  </si>
  <si>
    <t xml:space="preserve">ARM, FR SEAT HINGE, UPR RH                        </t>
  </si>
  <si>
    <t>TNGA</t>
    <phoneticPr fontId="8" type="noConversion"/>
  </si>
  <si>
    <t>SPACER, VERTICAL ADJUSTER</t>
  </si>
  <si>
    <t>ADJUSTER SUB-ASSY, FR SEAT, OUTER LH</t>
  </si>
  <si>
    <t>ADJUSTER SUB-ASSY, FR SEAT, OUTER RH</t>
  </si>
  <si>
    <t>PLATE, VERTICAL ADJUSTER</t>
  </si>
  <si>
    <t>72401-X7V13</t>
  </si>
  <si>
    <t>72429-X7V14</t>
  </si>
  <si>
    <t>90168-50078</t>
  </si>
  <si>
    <t>72021-X7V07</t>
  </si>
  <si>
    <t>71796-X7V02</t>
  </si>
  <si>
    <t>72133-X7V10</t>
  </si>
  <si>
    <t>72133-X7V12</t>
  </si>
  <si>
    <t>73191-X7V10</t>
  </si>
  <si>
    <t>89916-X7075</t>
  </si>
  <si>
    <t>SPC59-14508</t>
  </si>
  <si>
    <t>73042-X7V20</t>
  </si>
  <si>
    <t>TTC719</t>
  </si>
  <si>
    <t>TTC720</t>
  </si>
  <si>
    <t>TTC711</t>
  </si>
  <si>
    <t>72134-X7V20</t>
  </si>
  <si>
    <t>72443-X7V37</t>
  </si>
  <si>
    <t>72446-X7V13</t>
  </si>
  <si>
    <t>72477-X7V00</t>
  </si>
  <si>
    <t>72477-X7V04</t>
  </si>
  <si>
    <t>72478-X7V17</t>
  </si>
  <si>
    <t>72478-X7V21</t>
  </si>
  <si>
    <t>73192-X7V16</t>
  </si>
  <si>
    <t>75298-X7V06</t>
  </si>
  <si>
    <t>73032-X7V23</t>
  </si>
  <si>
    <t>TTC710</t>
  </si>
  <si>
    <t>TTC712</t>
  </si>
  <si>
    <t>72132-X7V18</t>
  </si>
  <si>
    <t>72132-X7V19</t>
  </si>
  <si>
    <t>75298-X7V05</t>
  </si>
  <si>
    <t>75298-X7V12</t>
  </si>
  <si>
    <t>72031-X7V13</t>
  </si>
  <si>
    <t>TTC715</t>
  </si>
  <si>
    <t>TTC717</t>
  </si>
  <si>
    <t>TTC718</t>
  </si>
  <si>
    <t>TTC708</t>
  </si>
  <si>
    <t>TTC709</t>
  </si>
  <si>
    <t>72131-X7V17</t>
  </si>
  <si>
    <t>72131-X7V18</t>
  </si>
  <si>
    <t>72441-X7V18</t>
  </si>
  <si>
    <t>72442-X7V13</t>
  </si>
  <si>
    <t>72443-X7V36</t>
  </si>
  <si>
    <t>72447-X7V12</t>
  </si>
  <si>
    <t>72477-X7V01</t>
  </si>
  <si>
    <t>72477-X7V05</t>
  </si>
  <si>
    <t>72477-X7V07</t>
  </si>
  <si>
    <t>72478-X7V18</t>
  </si>
  <si>
    <t>72478-X7V19</t>
  </si>
  <si>
    <t>75298-X7V03</t>
  </si>
  <si>
    <t>75298-X7V04</t>
  </si>
  <si>
    <t>SPC59-16513</t>
  </si>
  <si>
    <t>72130-X7V20</t>
  </si>
  <si>
    <t>72140-X7V18</t>
  </si>
  <si>
    <t>72110-X7V15</t>
  </si>
  <si>
    <t>72110-X7V17</t>
  </si>
  <si>
    <t>TTC714</t>
  </si>
  <si>
    <t>71371-X7V18</t>
  </si>
  <si>
    <t>72125-06090</t>
  </si>
  <si>
    <t>72143-X7V05</t>
  </si>
  <si>
    <t>72147-X7V03</t>
  </si>
  <si>
    <t>72149-X7V06</t>
  </si>
  <si>
    <t>72265-06060</t>
  </si>
  <si>
    <t>72284-X7V12</t>
  </si>
  <si>
    <t>72284-X7V13</t>
  </si>
  <si>
    <t>72284-X7V14</t>
  </si>
  <si>
    <t>72285-X7V04</t>
  </si>
  <si>
    <t>72425-X7V00</t>
  </si>
  <si>
    <t>72781-X7V03</t>
  </si>
  <si>
    <t>78157-X7V61</t>
  </si>
  <si>
    <t>78157-X7V62</t>
  </si>
  <si>
    <t>78157-X7V63</t>
  </si>
  <si>
    <t>78157-X7V64</t>
  </si>
  <si>
    <t>78157-X7V65</t>
  </si>
  <si>
    <t>78157-X7V66</t>
  </si>
  <si>
    <t>78157-X7V67</t>
  </si>
  <si>
    <t>78157-X7V68</t>
  </si>
  <si>
    <t>78157-X7V69</t>
  </si>
  <si>
    <t>78157-X7V70</t>
  </si>
  <si>
    <t>SPC98-14417-R</t>
  </si>
  <si>
    <t>SPC98-14520</t>
  </si>
  <si>
    <t>SPH59-16237</t>
  </si>
  <si>
    <t>72148-X7V04</t>
  </si>
  <si>
    <t>71371-X7V00</t>
  </si>
  <si>
    <t>71371-X7V17</t>
  </si>
  <si>
    <t>72125-06100</t>
  </si>
  <si>
    <t xml:space="preserve">72521-X7V18-P  </t>
  </si>
  <si>
    <t xml:space="preserve">SPC59-14508    </t>
  </si>
  <si>
    <t xml:space="preserve">SPC59-16513    </t>
  </si>
  <si>
    <t xml:space="preserve">SPC590 1.4 x 508 x P=122                          </t>
  </si>
  <si>
    <t xml:space="preserve">SPC590 1.6 x 513 x P=129                          </t>
  </si>
  <si>
    <t>BTS138</t>
  </si>
  <si>
    <t xml:space="preserve">72439-X7V18    </t>
  </si>
  <si>
    <t>NRT001</t>
  </si>
  <si>
    <t xml:space="preserve">NSSW-YM-28     </t>
  </si>
  <si>
    <t xml:space="preserve">75298-X7V03    </t>
  </si>
  <si>
    <t xml:space="preserve">75298-X7V04    </t>
  </si>
  <si>
    <t xml:space="preserve">75298-X7V05    </t>
  </si>
  <si>
    <t xml:space="preserve">75298-X7V06    </t>
  </si>
  <si>
    <t xml:space="preserve">75298-X7V12    </t>
  </si>
  <si>
    <t xml:space="preserve">71371-X7V00    </t>
  </si>
  <si>
    <t xml:space="preserve">72477-X7V01    </t>
  </si>
  <si>
    <t xml:space="preserve">72477-X7V05    </t>
  </si>
  <si>
    <t xml:space="preserve">72477-X7V07    </t>
  </si>
  <si>
    <t xml:space="preserve">72477-X7V00    </t>
  </si>
  <si>
    <t xml:space="preserve">72477-X7V04    </t>
  </si>
  <si>
    <t>TTC729</t>
  </si>
  <si>
    <t xml:space="preserve">72401-X7V23    </t>
  </si>
  <si>
    <t>TTC735</t>
  </si>
  <si>
    <t xml:space="preserve">72522-X7V01    </t>
  </si>
  <si>
    <t xml:space="preserve">SPH59-16237    </t>
  </si>
  <si>
    <t xml:space="preserve">PLATE, FR SEAT ADJUSTER, LH                       </t>
  </si>
  <si>
    <t xml:space="preserve">BRACKET, FR SEAT TRACK, FR                        </t>
  </si>
  <si>
    <t xml:space="preserve">ARM,RECLINING ADJUSTER,LWR,LH                     </t>
  </si>
  <si>
    <t xml:space="preserve">HOUSING SUB-ASSY, FR SEAT TILT, RH                </t>
  </si>
  <si>
    <t xml:space="preserve">SPH590 1.6 x 237 x P=78                           </t>
  </si>
  <si>
    <t>TA8-24</t>
  </si>
  <si>
    <t xml:space="preserve">73032-X7V21    </t>
  </si>
  <si>
    <t>TFL-29</t>
  </si>
  <si>
    <t xml:space="preserve">71104-X7V38    </t>
  </si>
  <si>
    <t>TFR-30</t>
  </si>
  <si>
    <t xml:space="preserve">71103-X7V38    </t>
  </si>
  <si>
    <t>TT8-07</t>
  </si>
  <si>
    <t xml:space="preserve">72140-X7V17    </t>
  </si>
  <si>
    <t>TT8-08</t>
  </si>
  <si>
    <t xml:space="preserve">72110-X7V14    </t>
  </si>
  <si>
    <t>TT8-09</t>
  </si>
  <si>
    <t xml:space="preserve">72140-X7V27    </t>
  </si>
  <si>
    <t>TT8-10</t>
  </si>
  <si>
    <t xml:space="preserve">72130-X7V18    </t>
  </si>
  <si>
    <t>TT8-12</t>
  </si>
  <si>
    <t xml:space="preserve">72120-X7V06    </t>
  </si>
  <si>
    <t xml:space="preserve">Weilding Wire YM-28 1.2 mm. x pail pack(250kg     </t>
  </si>
  <si>
    <t>TBK4</t>
    <phoneticPr fontId="8" type="noConversion"/>
  </si>
  <si>
    <t>TBK4</t>
    <phoneticPr fontId="8" type="noConversion"/>
  </si>
  <si>
    <t>TNGA</t>
    <phoneticPr fontId="8" type="noConversion"/>
  </si>
  <si>
    <t>71104-X7V38</t>
  </si>
  <si>
    <t>71103-X7V38</t>
  </si>
  <si>
    <t>72140-X7V17</t>
  </si>
  <si>
    <t>72140-X7V27</t>
  </si>
  <si>
    <t>73032-X7V21</t>
  </si>
  <si>
    <t>72110-X7V14</t>
  </si>
  <si>
    <t>72130-X7V18</t>
  </si>
  <si>
    <t>72120-X7V06</t>
  </si>
  <si>
    <t>TTC738</t>
  </si>
  <si>
    <t>TTC737</t>
  </si>
  <si>
    <t>TTC733</t>
  </si>
  <si>
    <t>TTC736</t>
  </si>
  <si>
    <t>TTC725</t>
  </si>
  <si>
    <t>TTC722</t>
  </si>
  <si>
    <t>TTC721</t>
  </si>
  <si>
    <t>TTU-S4</t>
  </si>
  <si>
    <t>TTC696</t>
  </si>
  <si>
    <t>TTC724</t>
  </si>
  <si>
    <t>TTC695</t>
  </si>
  <si>
    <t>TTC726</t>
  </si>
  <si>
    <t>TTC707</t>
  </si>
  <si>
    <t>TTC706</t>
  </si>
  <si>
    <t>TTC727</t>
  </si>
  <si>
    <t>TTC716</t>
  </si>
  <si>
    <t>TAP-P8</t>
  </si>
  <si>
    <t>TTC697</t>
  </si>
  <si>
    <t>TTC734</t>
  </si>
  <si>
    <t>TTC723</t>
  </si>
  <si>
    <t>72020-X7V62</t>
  </si>
  <si>
    <t>72010-X7V64</t>
  </si>
  <si>
    <t>71121-X7V05</t>
  </si>
  <si>
    <t>71371-X7V02</t>
  </si>
  <si>
    <t>71449-X7V00</t>
  </si>
  <si>
    <t>71820-X7V02</t>
  </si>
  <si>
    <t>71848-X7V01</t>
  </si>
  <si>
    <t>72219-X7V03</t>
  </si>
  <si>
    <t>72265-06040</t>
  </si>
  <si>
    <t>72277-X7V01</t>
  </si>
  <si>
    <t>89911-X7006</t>
  </si>
  <si>
    <t>89911-X7008</t>
  </si>
  <si>
    <t>89911-X7009</t>
  </si>
  <si>
    <t>71820-X7V03</t>
  </si>
  <si>
    <t>72132-X7V10</t>
  </si>
  <si>
    <t>72132-X7V17</t>
  </si>
  <si>
    <t>72443-X7V30</t>
  </si>
  <si>
    <t>72443-X7V31</t>
  </si>
  <si>
    <t>72443-X7V33</t>
  </si>
  <si>
    <t>72446-X7V14</t>
  </si>
  <si>
    <t>72478-X7V20</t>
  </si>
  <si>
    <t>72512-X7V08</t>
  </si>
  <si>
    <t>SPC59-16515</t>
  </si>
  <si>
    <t>71122-X7V29</t>
  </si>
  <si>
    <t>71122-X7V05</t>
  </si>
  <si>
    <t>71810-X7V04</t>
  </si>
  <si>
    <t>ETP-19</t>
    <phoneticPr fontId="8" type="noConversion"/>
  </si>
  <si>
    <t>TTC703</t>
  </si>
  <si>
    <t xml:space="preserve">72402-X7V32    </t>
  </si>
  <si>
    <t xml:space="preserve">72010-X7V64    </t>
  </si>
  <si>
    <t xml:space="preserve">72020-X7V62    </t>
  </si>
  <si>
    <t>TTC742</t>
  </si>
  <si>
    <t xml:space="preserve">72402-X7V33    </t>
  </si>
  <si>
    <t xml:space="preserve">ADJUSTER ASSY, FR SEAT,RH                         </t>
  </si>
  <si>
    <t xml:space="preserve">ADJUSTER ASSY, FR SEAT ,LH                        </t>
  </si>
  <si>
    <t xml:space="preserve">HOUSING SUB-ASSY, FR SEAT MOTOR SIDE, LH          </t>
  </si>
  <si>
    <t xml:space="preserve">72517-X1701    </t>
  </si>
  <si>
    <t>MMT-03</t>
  </si>
  <si>
    <t xml:space="preserve">1035B394       </t>
  </si>
  <si>
    <t>TAS-32</t>
  </si>
  <si>
    <t xml:space="preserve">72402-X7V18    </t>
  </si>
  <si>
    <t xml:space="preserve">72277-X7V01    </t>
  </si>
  <si>
    <t xml:space="preserve">72205-X7V04    </t>
  </si>
  <si>
    <t xml:space="preserve">72205-X7V06    </t>
  </si>
  <si>
    <t>TTC698</t>
  </si>
  <si>
    <t xml:space="preserve">72401-X7V22    </t>
  </si>
  <si>
    <t>TTC699</t>
  </si>
  <si>
    <t xml:space="preserve">72402-X7V30    </t>
  </si>
  <si>
    <t>TTC700</t>
  </si>
  <si>
    <t xml:space="preserve">72405-X7V05    </t>
  </si>
  <si>
    <t>TTC701</t>
  </si>
  <si>
    <t xml:space="preserve">72406-X7V07    </t>
  </si>
  <si>
    <t>TTC702</t>
  </si>
  <si>
    <t xml:space="preserve">72401-X7V24    </t>
  </si>
  <si>
    <t xml:space="preserve">89911-X7009    </t>
  </si>
  <si>
    <t xml:space="preserve">89911-X7008    </t>
  </si>
  <si>
    <t xml:space="preserve">72477-X7V03    </t>
  </si>
  <si>
    <t xml:space="preserve">71848-X7V01    </t>
  </si>
  <si>
    <t xml:space="preserve">71820-X7V02    </t>
  </si>
  <si>
    <t xml:space="preserve">71810-X7V04    </t>
  </si>
  <si>
    <t xml:space="preserve">72219-X7V03    </t>
  </si>
  <si>
    <t xml:space="preserve">71449-X7V00    </t>
  </si>
  <si>
    <t xml:space="preserve">89911-X7006    </t>
  </si>
  <si>
    <t xml:space="preserve">71820-X7V03    </t>
  </si>
  <si>
    <t>TTC728</t>
  </si>
  <si>
    <t xml:space="preserve">71810-X7V05    </t>
  </si>
  <si>
    <t>TTC730</t>
  </si>
  <si>
    <t xml:space="preserve">72402-X7V31    </t>
  </si>
  <si>
    <t>TTC731</t>
  </si>
  <si>
    <t xml:space="preserve">72405-X7V06    </t>
  </si>
  <si>
    <t>TTC732</t>
  </si>
  <si>
    <t xml:space="preserve">72406-X7V08    </t>
  </si>
  <si>
    <t xml:space="preserve">71121-X7V05    </t>
  </si>
  <si>
    <t xml:space="preserve">71122-X7V05    </t>
  </si>
  <si>
    <t xml:space="preserve">71371-X7V02    </t>
  </si>
  <si>
    <t>TTC739</t>
  </si>
  <si>
    <t xml:space="preserve">72510-X7V04    </t>
  </si>
  <si>
    <t>TTC740</t>
  </si>
  <si>
    <t xml:space="preserve">72520-X7V02    </t>
  </si>
  <si>
    <t>TTC741</t>
  </si>
  <si>
    <t xml:space="preserve">72401-X7V25    </t>
  </si>
  <si>
    <t>MIT214</t>
  </si>
  <si>
    <t xml:space="preserve">CAP, SEAT ADJUSTER COVER, FR                      </t>
  </si>
  <si>
    <t xml:space="preserve">SCREW. FR SEAT TRACL SIDE                         </t>
  </si>
  <si>
    <t xml:space="preserve">BOLT,SEAT SET                                     </t>
  </si>
  <si>
    <t xml:space="preserve">DAMPER,FR SEAT                                    </t>
  </si>
  <si>
    <t xml:space="preserve">DAMPER,MOTOR HOUSING                              </t>
  </si>
  <si>
    <t xml:space="preserve">HOUSING SUB-ASSY, POWER SEAT,NO.1                 </t>
  </si>
  <si>
    <t xml:space="preserve">HOUSING SUB-ASSY,POWER SEAT,NO.1                  </t>
  </si>
  <si>
    <t xml:space="preserve">ADJUSTER ASSY, FR SEAT RECLINING,RH               </t>
  </si>
  <si>
    <t xml:space="preserve">ADJUSTER ASSY, FR SEAT RECLINING,LH               </t>
  </si>
  <si>
    <t xml:space="preserve">HOUSING SUB-ASSY, FR SEAT VERTICAL, LH            </t>
  </si>
  <si>
    <t xml:space="preserve">HOUSING SUB-ASSY, FR SEAT MOTOR SIDE, RH          </t>
  </si>
  <si>
    <t xml:space="preserve">BRACKET FR, SEAT CUSHION LH                       </t>
  </si>
  <si>
    <t xml:space="preserve">SLIDE MOTOR ASSY, FR SEAT CUSHION, RH             </t>
  </si>
  <si>
    <t xml:space="preserve">BRACKET FR, SEAT CUSHION RH                       </t>
  </si>
  <si>
    <t xml:space="preserve">SLIDE MOTOR ASSY, FR SEAT CUSHION, LH             </t>
  </si>
  <si>
    <t xml:space="preserve">HOUSING SUB-ASSY, FR SEAT TILT, LH                </t>
  </si>
  <si>
    <t xml:space="preserve">HOUSING SUB-ASSY, FR SEAT VERTICAL, RH            </t>
  </si>
  <si>
    <t xml:space="preserve">PLATE,RECLINING RELEASE ARM                       </t>
  </si>
  <si>
    <t>TBK4</t>
    <phoneticPr fontId="8" type="noConversion"/>
  </si>
  <si>
    <t>1035B394</t>
  </si>
  <si>
    <t>72402-X7V18</t>
  </si>
  <si>
    <t>TA4-13</t>
  </si>
  <si>
    <t xml:space="preserve">72022-X7V12    </t>
  </si>
  <si>
    <t>TA4-14</t>
  </si>
  <si>
    <t xml:space="preserve">73031-X7V08    </t>
  </si>
  <si>
    <t>TA6-19</t>
  </si>
  <si>
    <t xml:space="preserve">72041-X7V19    </t>
  </si>
  <si>
    <t>TA6-20</t>
  </si>
  <si>
    <t xml:space="preserve">73032-X7V22    </t>
  </si>
  <si>
    <t>TA8-21</t>
  </si>
  <si>
    <t xml:space="preserve">73042-X7V19    </t>
  </si>
  <si>
    <t>TA8-22</t>
  </si>
  <si>
    <t xml:space="preserve">72031-X7V12    </t>
  </si>
  <si>
    <t>TA8-23</t>
  </si>
  <si>
    <t xml:space="preserve">72041-X7V18    </t>
  </si>
  <si>
    <t>TT4-01</t>
  </si>
  <si>
    <t xml:space="preserve">72140-X7V19    </t>
  </si>
  <si>
    <t>TT6-06</t>
  </si>
  <si>
    <t xml:space="preserve">72130-X7V19    </t>
  </si>
  <si>
    <t>TT8-11</t>
  </si>
  <si>
    <t xml:space="preserve">72130-X7V28    </t>
  </si>
  <si>
    <t>HOUSING SUB-ASSY, FR SEAT TILT, LH</t>
  </si>
  <si>
    <t>HOUSING SUB-ASSY, FR SEAT VERTICAL, LH</t>
  </si>
  <si>
    <t>HOUSING SUB-ASSY, FR SEAT MOTOR SIDE, LH</t>
  </si>
  <si>
    <t>HOUSING SUB-ASSY, FR SEAT TILT, RH</t>
  </si>
  <si>
    <t>HOUSING SUB-ASSY, FR SEAT VERTICAL, RH</t>
  </si>
  <si>
    <t>HOUSING SUB-ASSY, FR SEAT MOTOR SIDE, RH</t>
  </si>
  <si>
    <t>72402-X7V30</t>
  </si>
  <si>
    <t>72406-X7V07</t>
  </si>
  <si>
    <t>72402-X7V32</t>
  </si>
  <si>
    <t>72401-X7V23</t>
  </si>
  <si>
    <t>72405-X7V06</t>
  </si>
  <si>
    <t>72401-X7V25</t>
  </si>
  <si>
    <t>72401-X7V22</t>
  </si>
  <si>
    <t>72405-X7V05</t>
  </si>
  <si>
    <t>72401-X7V24</t>
  </si>
  <si>
    <t>72402-X7V31</t>
  </si>
  <si>
    <t>72406-X7V08</t>
  </si>
  <si>
    <t>72402-X7V33</t>
  </si>
  <si>
    <t>73042-X7V19</t>
  </si>
  <si>
    <t>72041-X7V18</t>
  </si>
  <si>
    <t>72031-X7V12</t>
  </si>
  <si>
    <t>72022-X7V12</t>
  </si>
  <si>
    <t>73031-X7V08</t>
  </si>
  <si>
    <t>72130-X7V28</t>
  </si>
  <si>
    <t>72041-X7V19</t>
  </si>
  <si>
    <t>73032-X7V22</t>
  </si>
  <si>
    <t>72140-X7V19</t>
  </si>
  <si>
    <t>72130-X7V19</t>
  </si>
  <si>
    <t xml:space="preserve">71151-X7V11-P  </t>
  </si>
  <si>
    <t xml:space="preserve">71152-X7V11-P  </t>
  </si>
  <si>
    <t>TBK4</t>
    <phoneticPr fontId="8" type="noConversion"/>
  </si>
  <si>
    <t>GL-01</t>
  </si>
  <si>
    <t>GUA-47</t>
  </si>
  <si>
    <t>GUA-48</t>
  </si>
  <si>
    <t>GUA-49</t>
  </si>
  <si>
    <t>GUA-50</t>
  </si>
  <si>
    <t>GUA-51</t>
  </si>
  <si>
    <t>GUA-52</t>
  </si>
  <si>
    <t>GUA-53</t>
  </si>
  <si>
    <t>GUB-51</t>
  </si>
  <si>
    <t>GUB-52</t>
  </si>
  <si>
    <t>GUB-53</t>
  </si>
  <si>
    <t>GUB-54</t>
  </si>
  <si>
    <t>GUB-55</t>
  </si>
  <si>
    <t>GUB-556</t>
  </si>
  <si>
    <t>GUB-56</t>
  </si>
  <si>
    <t>GUC-42</t>
  </si>
  <si>
    <t>GUC-43</t>
  </si>
  <si>
    <t>GUC-44</t>
  </si>
  <si>
    <t>GUC-45</t>
  </si>
  <si>
    <t>GUC-46</t>
  </si>
  <si>
    <t>GUC-47</t>
  </si>
  <si>
    <t>GUC-48</t>
  </si>
  <si>
    <t>TAP-P1</t>
  </si>
  <si>
    <t>TAP-P2</t>
  </si>
  <si>
    <t>TAP-P3</t>
  </si>
  <si>
    <t>TAP-P4</t>
  </si>
  <si>
    <t>TAP-P5</t>
  </si>
  <si>
    <t>TAP-P6</t>
  </si>
  <si>
    <t>TAP-P7</t>
  </si>
  <si>
    <t>TAP-S1</t>
  </si>
  <si>
    <t>TAP-S2</t>
  </si>
  <si>
    <t>TAP-S3</t>
  </si>
  <si>
    <t>TAP-S4</t>
  </si>
  <si>
    <t>TAP-S5</t>
  </si>
  <si>
    <t>TAP-S6</t>
  </si>
  <si>
    <t>TAP-S7</t>
  </si>
  <si>
    <t>TAP-S8</t>
  </si>
  <si>
    <t>TA-S1</t>
  </si>
  <si>
    <t>TA-S10</t>
  </si>
  <si>
    <t>TA-S11</t>
  </si>
  <si>
    <t>TA-S12</t>
  </si>
  <si>
    <t>TA-S13</t>
  </si>
  <si>
    <t>TA-S14</t>
  </si>
  <si>
    <t>TA-S15</t>
  </si>
  <si>
    <t>TA-S16</t>
  </si>
  <si>
    <t>TA-S17</t>
  </si>
  <si>
    <t>TA-S18</t>
  </si>
  <si>
    <t>TA-S19</t>
  </si>
  <si>
    <t>TA-S2</t>
  </si>
  <si>
    <t>TA-S20</t>
  </si>
  <si>
    <t>TA-S21</t>
  </si>
  <si>
    <t>TA-S22</t>
  </si>
  <si>
    <t>TA-S23</t>
  </si>
  <si>
    <t>TA-S24</t>
  </si>
  <si>
    <t>TA-S25</t>
  </si>
  <si>
    <t>TA-S26</t>
  </si>
  <si>
    <t>TA-S3</t>
  </si>
  <si>
    <t>TA-S4</t>
  </si>
  <si>
    <t>TA-S5</t>
  </si>
  <si>
    <t>TA-S6</t>
  </si>
  <si>
    <t>TA-S7</t>
  </si>
  <si>
    <t>TA-S8</t>
  </si>
  <si>
    <t>TA-S9</t>
  </si>
  <si>
    <t>TTL-S1</t>
  </si>
  <si>
    <t>TTL-S2</t>
  </si>
  <si>
    <t>TTL-S3</t>
  </si>
  <si>
    <t>TTL-S4</t>
  </si>
  <si>
    <t>TTL-S5</t>
  </si>
  <si>
    <t>TTL-S6</t>
  </si>
  <si>
    <t>TTM-ML</t>
  </si>
  <si>
    <t>TTM-MR</t>
  </si>
  <si>
    <t>TTM-NL</t>
  </si>
  <si>
    <t>TTM-NR</t>
  </si>
  <si>
    <t>TT-S1</t>
  </si>
  <si>
    <t>TTU-S1</t>
  </si>
  <si>
    <t>TTU-S2</t>
  </si>
  <si>
    <t>TTU-S3</t>
  </si>
  <si>
    <t>TPT-010</t>
  </si>
  <si>
    <t>TTC085</t>
  </si>
  <si>
    <t xml:space="preserve">SPH59-23391    </t>
  </si>
  <si>
    <t xml:space="preserve">SPC59-14487    </t>
  </si>
  <si>
    <t xml:space="preserve">SPC59-16515    </t>
  </si>
  <si>
    <t xml:space="preserve">SPH590-OD 2.3 X 391 X C(P=138)                    </t>
  </si>
  <si>
    <t xml:space="preserve">SPC590 1.4 x 487 x P=123                          </t>
  </si>
  <si>
    <t xml:space="preserve">SPC590 1.6 x 515 x P=131                          </t>
  </si>
  <si>
    <t>IMV</t>
    <phoneticPr fontId="8" type="noConversion"/>
  </si>
  <si>
    <t>PIC002</t>
  </si>
  <si>
    <t xml:space="preserve">PK-T4910N      </t>
  </si>
  <si>
    <t xml:space="preserve">PARKER CLEANER PK-T4910N                          </t>
  </si>
  <si>
    <t xml:space="preserve">72504-X1C02I   </t>
  </si>
  <si>
    <t>ARMSUB-ASSY, RECLININGADJUSTER</t>
  </si>
  <si>
    <t>Next IMV</t>
    <phoneticPr fontId="8" type="noConversion"/>
  </si>
  <si>
    <t xml:space="preserve">72503-X1M04I   </t>
  </si>
  <si>
    <t>STM-06</t>
  </si>
  <si>
    <t xml:space="preserve">11201-0E011-00 </t>
  </si>
  <si>
    <t>YHG006</t>
  </si>
  <si>
    <t xml:space="preserve">12238-X7A04    </t>
  </si>
  <si>
    <t>COVER SUB-ASSY, CYLINDER HEAD (11201-X7A04)</t>
  </si>
  <si>
    <t>CHC</t>
    <phoneticPr fontId="8" type="noConversion"/>
  </si>
  <si>
    <t>11201-0E011-00</t>
  </si>
  <si>
    <t>12238-X7A04</t>
  </si>
  <si>
    <t>Next IMV</t>
    <phoneticPr fontId="8" type="noConversion"/>
  </si>
  <si>
    <t>HPF-30</t>
  </si>
  <si>
    <t xml:space="preserve">71254-X1E12-P  </t>
  </si>
  <si>
    <t>FRAME, RR SEAT BACK SIDE, RH</t>
    <phoneticPr fontId="8" type="noConversion"/>
  </si>
  <si>
    <t>181B</t>
  </si>
  <si>
    <t>181B</t>
    <phoneticPr fontId="8" type="noConversion"/>
  </si>
  <si>
    <t>HPF-29</t>
  </si>
  <si>
    <t xml:space="preserve">71254-X1E11-P  </t>
  </si>
  <si>
    <t>HPF-31</t>
  </si>
  <si>
    <t xml:space="preserve">71255-X1E09-P  </t>
  </si>
  <si>
    <t>HPF-32</t>
  </si>
  <si>
    <t xml:space="preserve">71255-X1E08-P  </t>
  </si>
  <si>
    <t>HAN097</t>
  </si>
  <si>
    <t>HAN098</t>
  </si>
  <si>
    <t>HYS057</t>
  </si>
  <si>
    <t>STM-07</t>
  </si>
  <si>
    <t>IA4-80</t>
  </si>
  <si>
    <t>IA4-81</t>
  </si>
  <si>
    <t>HBR-05</t>
  </si>
  <si>
    <t>HFR-03</t>
  </si>
  <si>
    <t>HFR-04</t>
  </si>
  <si>
    <t>HBL-06</t>
  </si>
  <si>
    <t>HFL-02</t>
  </si>
  <si>
    <t>HFL-01</t>
  </si>
  <si>
    <t>HA4-11</t>
  </si>
  <si>
    <t>HA6-08</t>
  </si>
  <si>
    <t>HA6-09</t>
  </si>
  <si>
    <t>HTO-15</t>
  </si>
  <si>
    <t>HTO-16</t>
  </si>
  <si>
    <t>HTI-13</t>
  </si>
  <si>
    <t>HTI-14</t>
  </si>
  <si>
    <t>HAS-17</t>
  </si>
  <si>
    <t>HAS-18</t>
  </si>
  <si>
    <t>HSU-25</t>
  </si>
  <si>
    <t>HSU-26</t>
  </si>
  <si>
    <t>HSU-28</t>
  </si>
  <si>
    <t>HSU-27</t>
  </si>
  <si>
    <t>HA4-12</t>
  </si>
  <si>
    <t>HA6-10</t>
  </si>
  <si>
    <t>HA6-07</t>
  </si>
  <si>
    <t>HRI-19</t>
  </si>
  <si>
    <t>HRI-21</t>
  </si>
  <si>
    <t>HRC-23</t>
  </si>
  <si>
    <t>HRO-22</t>
  </si>
  <si>
    <t>HRC-24</t>
  </si>
  <si>
    <t>HRO-20</t>
  </si>
  <si>
    <t>71254-X1E11</t>
  </si>
  <si>
    <t>71254-X1E12</t>
  </si>
  <si>
    <t>71255-X1E08</t>
  </si>
  <si>
    <t>71255-X1E09</t>
  </si>
  <si>
    <t>71918-X7V06</t>
  </si>
  <si>
    <t>71918-X7V11</t>
  </si>
  <si>
    <t>72439-X7V17</t>
  </si>
  <si>
    <t>72477-X7V31</t>
  </si>
  <si>
    <t>72518-X7V07</t>
  </si>
  <si>
    <t>72630-47050</t>
  </si>
  <si>
    <t>72640-47050</t>
  </si>
  <si>
    <t>11201-0E011-EX</t>
  </si>
  <si>
    <t>72503-X7A22</t>
  </si>
  <si>
    <t>72504-X7A22</t>
  </si>
  <si>
    <t>71103-X1E13</t>
  </si>
  <si>
    <t>71103-X7V54</t>
  </si>
  <si>
    <t>71103-X7V55</t>
  </si>
  <si>
    <t>71104-X1E17</t>
  </si>
  <si>
    <t>71104-X7V54</t>
  </si>
  <si>
    <t>71104-X7V55</t>
  </si>
  <si>
    <t>72022-X7V25</t>
  </si>
  <si>
    <t>72031-X7V24</t>
  </si>
  <si>
    <t>72041-X7V32</t>
  </si>
  <si>
    <t>72110-X7V42</t>
  </si>
  <si>
    <t>72110-X7V43</t>
  </si>
  <si>
    <t>72140-X7V54</t>
  </si>
  <si>
    <t>72140-X7V55</t>
  </si>
  <si>
    <t>72401-X7V42</t>
  </si>
  <si>
    <t>72402-X7V47</t>
  </si>
  <si>
    <t>72750-X1E05</t>
  </si>
  <si>
    <t>72750-X1E06</t>
  </si>
  <si>
    <t>72760-X1E05</t>
  </si>
  <si>
    <t>72760-X1E06</t>
  </si>
  <si>
    <t>73031-X7V15</t>
  </si>
  <si>
    <t>73032-X7V40</t>
  </si>
  <si>
    <t>73042-X7V32</t>
  </si>
  <si>
    <t>79203-X1E12</t>
  </si>
  <si>
    <t>79204-X1E13</t>
  </si>
  <si>
    <t>79303-X1E05</t>
  </si>
  <si>
    <t>79303-X1E07</t>
  </si>
  <si>
    <t>79304-X1E05</t>
  </si>
  <si>
    <t>79304-X1E07</t>
  </si>
  <si>
    <t>TTC764</t>
  </si>
  <si>
    <t>TTC763</t>
  </si>
  <si>
    <t>SHI195</t>
  </si>
  <si>
    <t>SHI196</t>
  </si>
  <si>
    <t>SMP005</t>
  </si>
  <si>
    <t>SMP014</t>
  </si>
  <si>
    <t>SMP009</t>
  </si>
  <si>
    <t>TTC744</t>
  </si>
  <si>
    <t>TTC746</t>
  </si>
  <si>
    <t>TTC747</t>
  </si>
  <si>
    <t>SMP010</t>
  </si>
  <si>
    <t>SMP011</t>
  </si>
  <si>
    <t>SMP007</t>
  </si>
  <si>
    <t>SMP012</t>
  </si>
  <si>
    <t>TTC751</t>
  </si>
  <si>
    <t>MIT220</t>
  </si>
  <si>
    <t>TTC756</t>
  </si>
  <si>
    <t>MIT224</t>
  </si>
  <si>
    <t>BTS152</t>
  </si>
  <si>
    <t>SMP006</t>
  </si>
  <si>
    <t>SMP013</t>
  </si>
  <si>
    <t>TTC745</t>
  </si>
  <si>
    <t>SMP015</t>
  </si>
  <si>
    <t>SMP016</t>
  </si>
  <si>
    <t>SMP017</t>
  </si>
  <si>
    <t>SMP018</t>
  </si>
  <si>
    <t>SMP008</t>
  </si>
  <si>
    <t>SMP019</t>
  </si>
  <si>
    <t>TTC752</t>
  </si>
  <si>
    <t>TTC750</t>
  </si>
  <si>
    <t>TTC757</t>
  </si>
  <si>
    <t>BTS153</t>
  </si>
  <si>
    <t>HPF-34</t>
  </si>
  <si>
    <t>SHI210</t>
  </si>
  <si>
    <t>SHI212</t>
  </si>
  <si>
    <t>SHI204</t>
  </si>
  <si>
    <t>SHI206</t>
  </si>
  <si>
    <t>SHI208</t>
  </si>
  <si>
    <t>MIT221</t>
  </si>
  <si>
    <t>MIT222</t>
  </si>
  <si>
    <t>TTC765</t>
  </si>
  <si>
    <t>SHI200</t>
  </si>
  <si>
    <t>SHI202</t>
  </si>
  <si>
    <t>SHI197</t>
  </si>
  <si>
    <t>SNA029</t>
  </si>
  <si>
    <t>SHI214</t>
  </si>
  <si>
    <t>SHI218</t>
  </si>
  <si>
    <t>SHI219</t>
  </si>
  <si>
    <t>SOB369</t>
  </si>
  <si>
    <t>SHI216</t>
  </si>
  <si>
    <t>SHI217</t>
  </si>
  <si>
    <t>MIT223</t>
  </si>
  <si>
    <t>SHI215</t>
  </si>
  <si>
    <t>HTU-S1</t>
  </si>
  <si>
    <t>MIY042</t>
  </si>
  <si>
    <t>KEN129</t>
  </si>
  <si>
    <t>MIY043</t>
  </si>
  <si>
    <t>KEN130</t>
  </si>
  <si>
    <t>SMP001</t>
  </si>
  <si>
    <t>TTC748</t>
  </si>
  <si>
    <t>TTC753</t>
  </si>
  <si>
    <t>SOB367</t>
  </si>
  <si>
    <t>BTS151</t>
  </si>
  <si>
    <t>SMP003</t>
  </si>
  <si>
    <t>SNA026</t>
  </si>
  <si>
    <t>SMP002</t>
  </si>
  <si>
    <t>TTC749</t>
  </si>
  <si>
    <t>SOB368</t>
  </si>
  <si>
    <t>TTC755</t>
  </si>
  <si>
    <t>SMP004</t>
  </si>
  <si>
    <t>TTC754</t>
  </si>
  <si>
    <t>SHI211</t>
  </si>
  <si>
    <t>SHI213</t>
  </si>
  <si>
    <t>HNA-36</t>
  </si>
  <si>
    <t>HPA-36</t>
  </si>
  <si>
    <t>SHI205</t>
  </si>
  <si>
    <t>SHI207</t>
  </si>
  <si>
    <t>SHI209</t>
  </si>
  <si>
    <t>SHI203</t>
  </si>
  <si>
    <t>SHI199</t>
  </si>
  <si>
    <t>SHI201</t>
  </si>
  <si>
    <t>SHI198</t>
  </si>
  <si>
    <t>SOB361</t>
  </si>
  <si>
    <t>MIT219</t>
  </si>
  <si>
    <t>BTS149</t>
  </si>
  <si>
    <t>SNA028</t>
  </si>
  <si>
    <t>HYS056</t>
  </si>
  <si>
    <t>SOB362</t>
  </si>
  <si>
    <t>SNA027</t>
  </si>
  <si>
    <t>SOB364</t>
  </si>
  <si>
    <t>SOB363</t>
  </si>
  <si>
    <t>BTS147</t>
  </si>
  <si>
    <t>BTS150</t>
  </si>
  <si>
    <t>MIT218</t>
  </si>
  <si>
    <t>SNA025</t>
  </si>
  <si>
    <t>SOB365</t>
  </si>
  <si>
    <t>BTS148</t>
  </si>
  <si>
    <t>SMP020</t>
  </si>
  <si>
    <t>SOB366</t>
  </si>
  <si>
    <t>72510-X7V04</t>
  </si>
  <si>
    <t>72520-X7V02</t>
  </si>
  <si>
    <t>71795-X7V04</t>
  </si>
  <si>
    <t>72134-X7V21</t>
  </si>
  <si>
    <t>72134-X7V22</t>
  </si>
  <si>
    <t>73192-X7V17</t>
  </si>
  <si>
    <t>72441-X7V13</t>
  </si>
  <si>
    <t>72511-X7V08</t>
  </si>
  <si>
    <t>72133-X7V09</t>
  </si>
  <si>
    <t>72441-X7V14</t>
  </si>
  <si>
    <t>72442-X7V14</t>
  </si>
  <si>
    <t>73191-X7V06</t>
  </si>
  <si>
    <t>SPC59-14487</t>
  </si>
  <si>
    <t>72442-X7V15</t>
  </si>
  <si>
    <t>71121-X7V29</t>
  </si>
  <si>
    <t>72205-X7V51</t>
  </si>
  <si>
    <t>72205-X7V50</t>
  </si>
  <si>
    <t>71810-X7V05</t>
  </si>
  <si>
    <t>72401-X7V47</t>
  </si>
  <si>
    <t>72402-X7V56</t>
  </si>
  <si>
    <t>72439-X7V18</t>
  </si>
  <si>
    <t>72131-X7V19</t>
  </si>
  <si>
    <t>72131-X7V20</t>
  </si>
  <si>
    <t>72443-X7V18</t>
  </si>
  <si>
    <t>72522-X7V01</t>
  </si>
  <si>
    <t>72443-X7V32</t>
  </si>
  <si>
    <t>NSSW-YM-28</t>
  </si>
  <si>
    <t>PK-T4910N</t>
  </si>
  <si>
    <t>SPC59-14333</t>
  </si>
  <si>
    <t>SPH44-20220</t>
  </si>
  <si>
    <t>SPH59-23391</t>
  </si>
  <si>
    <t>71254-X1C06</t>
  </si>
  <si>
    <t>71898-X1E43</t>
  </si>
  <si>
    <t>72342-X1E07</t>
  </si>
  <si>
    <t>72510-X1V00</t>
  </si>
  <si>
    <t>72519-X1M39</t>
  </si>
  <si>
    <t>72558-X1C02</t>
  </si>
  <si>
    <t>72751-X1E09</t>
  </si>
  <si>
    <t>72751-X1E11</t>
  </si>
  <si>
    <t>79919-X1E09</t>
  </si>
  <si>
    <t>81559-X1M13</t>
  </si>
  <si>
    <t>89953-X1123</t>
  </si>
  <si>
    <t>89966-X1C00</t>
  </si>
  <si>
    <t>71151-X7V16</t>
  </si>
  <si>
    <t>72555-X7V11</t>
  </si>
  <si>
    <t>72577-X7V10</t>
  </si>
  <si>
    <t>71255-X1C05</t>
  </si>
  <si>
    <t>71898-X1E42</t>
  </si>
  <si>
    <t>72520-X1V00</t>
  </si>
  <si>
    <t>72522-X1E03</t>
  </si>
  <si>
    <t>72558-X1E16</t>
  </si>
  <si>
    <t>72751-X1E10</t>
  </si>
  <si>
    <t>72751-X1E14</t>
  </si>
  <si>
    <t>79919-X1E10</t>
  </si>
  <si>
    <t>81559-X1M11</t>
  </si>
  <si>
    <t>89923-X1068</t>
  </si>
  <si>
    <t>89953-X1122</t>
  </si>
  <si>
    <t>71152-X7V16</t>
  </si>
  <si>
    <t>72578-X7V01</t>
  </si>
  <si>
    <t>72524-X7V29-P</t>
  </si>
  <si>
    <t>72134-X7V31</t>
  </si>
  <si>
    <t>73192-X7V23</t>
  </si>
  <si>
    <t>72131-X7V38</t>
  </si>
  <si>
    <t>72441-X7V16</t>
  </si>
  <si>
    <t>72442-X7V18</t>
  </si>
  <si>
    <t>72447-X7V22</t>
  </si>
  <si>
    <t>72447-X7V23</t>
  </si>
  <si>
    <t>72477-X7V50</t>
  </si>
  <si>
    <t>72442-X7V27</t>
  </si>
  <si>
    <t>72446-X7V17</t>
  </si>
  <si>
    <t>73191-X7V16</t>
  </si>
  <si>
    <t>71371-X7V32</t>
  </si>
  <si>
    <t>72115-X7V15</t>
  </si>
  <si>
    <t>72123-26030</t>
  </si>
  <si>
    <t>72137-26120</t>
  </si>
  <si>
    <t>72143-X7V10</t>
  </si>
  <si>
    <t>89911-X7046</t>
  </si>
  <si>
    <t>89911-X7048</t>
  </si>
  <si>
    <t>89966-X1055</t>
  </si>
  <si>
    <t>72115-X7V27</t>
  </si>
  <si>
    <t>72105-X7V39-S</t>
  </si>
  <si>
    <t>72429-X7V18</t>
  </si>
  <si>
    <t>72498-42010</t>
  </si>
  <si>
    <t>72439-X7V23</t>
  </si>
  <si>
    <t>72498-42020</t>
  </si>
  <si>
    <t>71254-X1E07</t>
  </si>
  <si>
    <t>72510-X1T15</t>
  </si>
  <si>
    <t>72519-X1E23</t>
  </si>
  <si>
    <t>72523-X1E04</t>
  </si>
  <si>
    <t>72558-X1E24</t>
  </si>
  <si>
    <t>72739-X1E03</t>
  </si>
  <si>
    <t>81559-X1E02</t>
  </si>
  <si>
    <t>71255-X1E07</t>
  </si>
  <si>
    <t>72520-X1T14</t>
  </si>
  <si>
    <t>72524-X1E05</t>
  </si>
  <si>
    <t>72529-X1E00</t>
  </si>
  <si>
    <t>72739-X1E04</t>
  </si>
  <si>
    <t>72519-X1E24</t>
  </si>
  <si>
    <t>72131-X7V32</t>
  </si>
  <si>
    <t>72133-X7V17</t>
  </si>
  <si>
    <t>72521-X7V43-N</t>
  </si>
  <si>
    <t>72521-X7V43-P</t>
  </si>
  <si>
    <t>72132-X7V36</t>
  </si>
  <si>
    <t>72443-X7V44</t>
  </si>
  <si>
    <t>72446-X7V16</t>
  </si>
  <si>
    <t>72522-X7V24</t>
  </si>
  <si>
    <t>72442-X7V26</t>
  </si>
  <si>
    <t>72446-X7V15</t>
  </si>
  <si>
    <t>73192-X7V24</t>
  </si>
  <si>
    <t>72395-X1E10</t>
  </si>
  <si>
    <t>72745-X1E16</t>
  </si>
  <si>
    <t>72751-X1E16</t>
  </si>
  <si>
    <t>81126-X1M00</t>
  </si>
  <si>
    <t>89953-X1131</t>
  </si>
  <si>
    <t>72396-X1E06</t>
  </si>
  <si>
    <t>71233-X1E02</t>
  </si>
  <si>
    <t>71266-X1E05</t>
  </si>
  <si>
    <t>71744-X1E02</t>
  </si>
  <si>
    <t>72395-X1E09</t>
  </si>
  <si>
    <t>72541-X1E14</t>
  </si>
  <si>
    <t>72745-X1E15</t>
  </si>
  <si>
    <t>81559-X1E01</t>
  </si>
  <si>
    <t>72541-X1E13</t>
  </si>
  <si>
    <t>72396-X1E05</t>
  </si>
  <si>
    <t>72542-X1E04</t>
  </si>
  <si>
    <t>72542-X1E07</t>
  </si>
  <si>
    <t xml:space="preserve">PIN                                               </t>
  </si>
  <si>
    <t xml:space="preserve">PIN, RR SEAT CUSHION SUPPORT                      </t>
  </si>
  <si>
    <t xml:space="preserve">PIN, SEAT LOCK CONNECTING                         </t>
  </si>
  <si>
    <t>Next IMV</t>
    <phoneticPr fontId="8" type="noConversion"/>
  </si>
  <si>
    <t>LCA</t>
    <phoneticPr fontId="7"/>
  </si>
  <si>
    <t>Total LCA Amount</t>
    <phoneticPr fontId="7"/>
  </si>
  <si>
    <t>IPA-85</t>
  </si>
  <si>
    <t xml:space="preserve">72522-X7A11-P  </t>
  </si>
  <si>
    <t>IPA-86</t>
  </si>
  <si>
    <t xml:space="preserve">72521-X7A11-P  </t>
  </si>
  <si>
    <t xml:space="preserve">72503-X7A22    </t>
  </si>
  <si>
    <t xml:space="preserve">72504-X7A22    </t>
  </si>
  <si>
    <t xml:space="preserve">72401-X7V42    </t>
  </si>
  <si>
    <t xml:space="preserve">72402-X7V47    </t>
  </si>
  <si>
    <t xml:space="preserve">71104-X1E17    </t>
  </si>
  <si>
    <t xml:space="preserve">71103-X1E13    </t>
  </si>
  <si>
    <t xml:space="preserve">71104-X7V55    </t>
  </si>
  <si>
    <t xml:space="preserve">71104-X7V54    </t>
  </si>
  <si>
    <t xml:space="preserve">71103-X7V54    </t>
  </si>
  <si>
    <t xml:space="preserve">71103-X7V55    </t>
  </si>
  <si>
    <t xml:space="preserve">79303-X1E05    </t>
  </si>
  <si>
    <t xml:space="preserve">79304-X1E05    </t>
  </si>
  <si>
    <t xml:space="preserve">79203-X1E12    </t>
  </si>
  <si>
    <t xml:space="preserve">79204-X1E13    </t>
  </si>
  <si>
    <t xml:space="preserve">79304-X1E07    </t>
  </si>
  <si>
    <t xml:space="preserve">79303-X1E07    </t>
  </si>
  <si>
    <t xml:space="preserve">72750-X1E05    </t>
  </si>
  <si>
    <t xml:space="preserve">72750-X1E06    </t>
  </si>
  <si>
    <t xml:space="preserve">72760-X1E06    </t>
  </si>
  <si>
    <t xml:space="preserve">72760-X1E05    </t>
  </si>
  <si>
    <t xml:space="preserve">72140-X7V54    </t>
  </si>
  <si>
    <t xml:space="preserve">72140-X7V55    </t>
  </si>
  <si>
    <t xml:space="preserve">72110-X7V42    </t>
  </si>
  <si>
    <t xml:space="preserve">72110-X7V43    </t>
  </si>
  <si>
    <t xml:space="preserve">72395-X1E09    </t>
  </si>
  <si>
    <t xml:space="preserve">72396-X1E05    </t>
  </si>
  <si>
    <t xml:space="preserve">72751-X1E16    </t>
  </si>
  <si>
    <t xml:space="preserve">72541-X1E14    </t>
  </si>
  <si>
    <t xml:space="preserve">72558-X1E24    </t>
  </si>
  <si>
    <t xml:space="preserve">72577-X7V10    </t>
  </si>
  <si>
    <t xml:space="preserve">72578-X7V01    </t>
  </si>
  <si>
    <t xml:space="preserve">89953-X1131    </t>
  </si>
  <si>
    <t xml:space="preserve">71918-X7V11    </t>
  </si>
  <si>
    <t xml:space="preserve">72429-X7V18    </t>
  </si>
  <si>
    <t xml:space="preserve">72439-X7V23    </t>
  </si>
  <si>
    <t xml:space="preserve">72498-42010    </t>
  </si>
  <si>
    <t xml:space="preserve">72498-42020    </t>
  </si>
  <si>
    <t xml:space="preserve">73191-X7V16    </t>
  </si>
  <si>
    <t xml:space="preserve">73192-X7V24    </t>
  </si>
  <si>
    <t xml:space="preserve">72442-X7V26    </t>
  </si>
  <si>
    <t xml:space="preserve">72442-X7V27    </t>
  </si>
  <si>
    <t xml:space="preserve">72446-X7V15    </t>
  </si>
  <si>
    <t xml:space="preserve">72446-X7V17    </t>
  </si>
  <si>
    <t xml:space="preserve">72522-X7V24    </t>
  </si>
  <si>
    <t xml:space="preserve">72131-X7V38    </t>
  </si>
  <si>
    <t xml:space="preserve">72132-X7V36    </t>
  </si>
  <si>
    <t xml:space="preserve">72441-X7V16    </t>
  </si>
  <si>
    <t xml:space="preserve">72443-X7V44    </t>
  </si>
  <si>
    <t xml:space="preserve">72442-X7V18    </t>
  </si>
  <si>
    <t xml:space="preserve">72446-X7V16    </t>
  </si>
  <si>
    <t xml:space="preserve">72134-X7V31    </t>
  </si>
  <si>
    <t xml:space="preserve">72131-X7V32    </t>
  </si>
  <si>
    <t xml:space="preserve">73192-X7V23    </t>
  </si>
  <si>
    <t xml:space="preserve">72133-X7V17    </t>
  </si>
  <si>
    <t xml:space="preserve">72115-X7V15    </t>
  </si>
  <si>
    <t xml:space="preserve">72115-X7V27    </t>
  </si>
  <si>
    <t xml:space="preserve">89911-X7046    </t>
  </si>
  <si>
    <t xml:space="preserve">89911-X7048    </t>
  </si>
  <si>
    <t xml:space="preserve">72123-26030    </t>
  </si>
  <si>
    <t xml:space="preserve">72137-26120    </t>
  </si>
  <si>
    <t xml:space="preserve">81559-X1E01    </t>
  </si>
  <si>
    <t xml:space="preserve">81559-X1E02    </t>
  </si>
  <si>
    <t xml:space="preserve">71233-X1E02    </t>
  </si>
  <si>
    <t xml:space="preserve">81126-X1M00    </t>
  </si>
  <si>
    <t xml:space="preserve">71371-X7V32    </t>
  </si>
  <si>
    <t xml:space="preserve">71254-X1E07    </t>
  </si>
  <si>
    <t xml:space="preserve">71255-X1E07    </t>
  </si>
  <si>
    <t xml:space="preserve">72739-X1E03    </t>
  </si>
  <si>
    <t xml:space="preserve">72739-X1E04    </t>
  </si>
  <si>
    <t xml:space="preserve">71254-X1C06    </t>
  </si>
  <si>
    <t xml:space="preserve">71255-X1C05    </t>
  </si>
  <si>
    <t xml:space="preserve">79919-X1E09    </t>
  </si>
  <si>
    <t xml:space="preserve">79919-X1E10    </t>
  </si>
  <si>
    <t xml:space="preserve">72342-X1E07    </t>
  </si>
  <si>
    <t xml:space="preserve">72751-X1E09    </t>
  </si>
  <si>
    <t xml:space="preserve">72751-X1E11    </t>
  </si>
  <si>
    <t xml:space="preserve">81559-X1M13    </t>
  </si>
  <si>
    <t xml:space="preserve">71898-X1E42    </t>
  </si>
  <si>
    <t xml:space="preserve">71898-X1E43    </t>
  </si>
  <si>
    <t xml:space="preserve">72522-X1E03    </t>
  </si>
  <si>
    <t xml:space="preserve">72558-X1E16    </t>
  </si>
  <si>
    <t xml:space="preserve">72751-X1E10    </t>
  </si>
  <si>
    <t xml:space="preserve">72751-X1E14    </t>
  </si>
  <si>
    <t xml:space="preserve">81559-X1M11    </t>
  </si>
  <si>
    <t xml:space="preserve">72542-X1E04    </t>
  </si>
  <si>
    <t xml:space="preserve">72510-X1V00    </t>
  </si>
  <si>
    <t xml:space="preserve">72520-X1V00    </t>
  </si>
  <si>
    <t xml:space="preserve">72519-X1M39    </t>
  </si>
  <si>
    <t xml:space="preserve">72558-X1C02    </t>
  </si>
  <si>
    <t xml:space="preserve">72510-X1T15    </t>
  </si>
  <si>
    <t xml:space="preserve">72520-X1T14    </t>
  </si>
  <si>
    <t xml:space="preserve">89953-X1122    </t>
  </si>
  <si>
    <t xml:space="preserve">89953-X1123    </t>
  </si>
  <si>
    <t xml:space="preserve">89923-X1068    </t>
  </si>
  <si>
    <t xml:space="preserve">71151-X7V16    </t>
  </si>
  <si>
    <t xml:space="preserve">71152-X7V16    </t>
  </si>
  <si>
    <t xml:space="preserve">72205-X7V50    </t>
  </si>
  <si>
    <t xml:space="preserve">72205-X7V51    </t>
  </si>
  <si>
    <t xml:space="preserve">72395-X1E10    </t>
  </si>
  <si>
    <t xml:space="preserve">72396-X1E06    </t>
  </si>
  <si>
    <t xml:space="preserve">71744-X1E02    </t>
  </si>
  <si>
    <t xml:space="preserve">71266-X1E05    </t>
  </si>
  <si>
    <t xml:space="preserve">72541-X1E13    </t>
  </si>
  <si>
    <t xml:space="preserve">72542-X1E07    </t>
  </si>
  <si>
    <t xml:space="preserve">72523-X1E04    </t>
  </si>
  <si>
    <t xml:space="preserve">72524-X1E05    </t>
  </si>
  <si>
    <t xml:space="preserve">72745-X1E15    </t>
  </si>
  <si>
    <t xml:space="preserve">72745-X1E16    </t>
  </si>
  <si>
    <t xml:space="preserve">89966-X1C00    </t>
  </si>
  <si>
    <t xml:space="preserve">72447-X7V22    </t>
  </si>
  <si>
    <t xml:space="preserve">72447-X7V23    </t>
  </si>
  <si>
    <t xml:space="preserve">89966-X1055    </t>
  </si>
  <si>
    <t xml:space="preserve">72555-X7V11    </t>
  </si>
  <si>
    <t xml:space="preserve">STOPPER, FR SEAT BACK, RH                         </t>
  </si>
  <si>
    <t xml:space="preserve">STOPPER, FR SEAT BACK, LH                         </t>
  </si>
  <si>
    <t xml:space="preserve">BRACKET, SPRING SUPPORT                           </t>
  </si>
  <si>
    <t xml:space="preserve">STOPPER, RECLINING                                </t>
  </si>
  <si>
    <t xml:space="preserve">ARM, RECLINING ADJUSTER, CTR LH                   </t>
  </si>
  <si>
    <t xml:space="preserve">LINK, RECLINING CONTROL, RH                       </t>
  </si>
  <si>
    <t xml:space="preserve">ARM, RECLINING ADJUSTER, CTR RH                   </t>
  </si>
  <si>
    <t xml:space="preserve">COVER, VERTICAL ADJUSTER BRACKER                  </t>
  </si>
  <si>
    <t xml:space="preserve">BOLT, WITH SHOULDER                               </t>
  </si>
  <si>
    <t xml:space="preserve">PLATE,INNER SEAT TRACK LOCK                       </t>
  </si>
  <si>
    <t xml:space="preserve">COVER, SEAT TRACK                                 </t>
  </si>
  <si>
    <t xml:space="preserve">RAIL, SEAT TRACK, LWR                             </t>
  </si>
  <si>
    <t xml:space="preserve">LINK, VERTICAL TRAVER, NO.3                       </t>
  </si>
  <si>
    <t xml:space="preserve">LINK, VERTICAL TRAVER, NO.4                       </t>
  </si>
  <si>
    <t xml:space="preserve">ARM, RECLINING ADJUSTER, LWR INNER,LH             </t>
  </si>
  <si>
    <t xml:space="preserve">BRACKET, SEAT BELT INNER ANCHOR, NO. 1 RH         </t>
  </si>
  <si>
    <t xml:space="preserve">WASHER, PLATE                                     </t>
  </si>
  <si>
    <t xml:space="preserve">COVER, PROTECTOR                                  </t>
  </si>
  <si>
    <t xml:space="preserve">BRACKET, RR SEAT BACK                             </t>
  </si>
  <si>
    <t xml:space="preserve">BRACKET, RR SEAT TRACK, RR OUTER                  </t>
  </si>
  <si>
    <t xml:space="preserve">HOOK, SEAT COVER                                  </t>
  </si>
  <si>
    <t xml:space="preserve">PATCH, SEAT FRAME                                 </t>
  </si>
  <si>
    <t xml:space="preserve">FRAME, RR SEAT BACK SIDE, LH                      </t>
  </si>
  <si>
    <t xml:space="preserve">FRAME, RR SEAT BACK SIDE, RH                      </t>
  </si>
  <si>
    <t xml:space="preserve">LINK, RECLINING CONTROL, LH                       </t>
  </si>
  <si>
    <t xml:space="preserve">ARM, RR SEAT RECLINING, LWR RH                    </t>
  </si>
  <si>
    <t xml:space="preserve">ADJUSTER ASSY, RECLINING SEAT LH                  </t>
  </si>
  <si>
    <t xml:space="preserve">FRAME, FR SEAT BACK, RH                           </t>
  </si>
  <si>
    <t xml:space="preserve">ADJUSTER ASSY, RECLINING SEAT RH                  </t>
  </si>
  <si>
    <t xml:space="preserve">FRAME, FR SEAT BACK, LH                           </t>
  </si>
  <si>
    <t xml:space="preserve">PLATE, RR SEAT BACK                               </t>
  </si>
  <si>
    <t xml:space="preserve">BRACKET, RR SEAT BACK STOPPER                     </t>
  </si>
  <si>
    <t xml:space="preserve">PLATE, RECLINING ADJUSTER LWR, ARM,RH             </t>
  </si>
  <si>
    <t xml:space="preserve">PLATE, RECLINING ADJUSTER LWR, ARM,LH             </t>
  </si>
  <si>
    <t xml:space="preserve">PIN, VERTICAL ADJUST, NO.1                        </t>
  </si>
  <si>
    <t xml:space="preserve">PIN, FR SEAT                                      </t>
  </si>
  <si>
    <t xml:space="preserve">PIN,VERTICAL ADJUSTER No.1                        </t>
  </si>
  <si>
    <t>181B</t>
    <phoneticPr fontId="8" type="noConversion"/>
  </si>
  <si>
    <t>ARM, RECLINING ADJUSTER, LWR OUTER LH</t>
    <phoneticPr fontId="8" type="noConversion"/>
  </si>
  <si>
    <t>ARM, RECLINING ADJUSTER, LWR RH</t>
    <phoneticPr fontId="8" type="noConversion"/>
  </si>
  <si>
    <t>578W</t>
    <phoneticPr fontId="8" type="noConversion"/>
  </si>
  <si>
    <t>ARM SUB-ASSY, RECLINING ADJUSTER,  LH</t>
  </si>
  <si>
    <t>ARM SUB-ASSY, RECLINING ADJUSTER,  RH</t>
  </si>
  <si>
    <t>FRAME SUB-ASSY, NO.2 SEAT BACK, LH</t>
  </si>
  <si>
    <t>FRAME SUB-ASSY, NO.2 SEAT BACK, RH</t>
  </si>
  <si>
    <t>FRAME SUB-ASSY, NO.3 SEAT BACK, LH</t>
  </si>
  <si>
    <t>FRAME SUB-ASSY, NO.3 SEAT BACK, RH</t>
  </si>
  <si>
    <t>TRACK ASSY, FR SEAT, OUTER</t>
  </si>
  <si>
    <t>ADJUSTER ASSY, NO.3 SEAT RECLINING, RH</t>
  </si>
  <si>
    <t>ADJUSTER ASSY, NO.3 SEAT RECLINING, LH</t>
  </si>
  <si>
    <t>Next IMV</t>
    <phoneticPr fontId="8" type="noConversion"/>
  </si>
  <si>
    <t xml:space="preserve">71254-X1E11    </t>
  </si>
  <si>
    <t xml:space="preserve">71254-X1E12    </t>
  </si>
  <si>
    <t xml:space="preserve">71255-X1E09    </t>
  </si>
  <si>
    <t xml:space="preserve">71255-X1E08    </t>
  </si>
  <si>
    <t xml:space="preserve">72022-X7V25    </t>
  </si>
  <si>
    <t xml:space="preserve">73031-X7V15    </t>
  </si>
  <si>
    <t xml:space="preserve">73042-X7V32    </t>
  </si>
  <si>
    <t xml:space="preserve">72031-X7V24    </t>
  </si>
  <si>
    <t xml:space="preserve">72041-X7V32    </t>
  </si>
  <si>
    <t xml:space="preserve">73032-X7V40    </t>
  </si>
  <si>
    <t xml:space="preserve">72401-X7V47    </t>
  </si>
  <si>
    <t xml:space="preserve">72143-X7V10    </t>
  </si>
  <si>
    <t xml:space="preserve">SPH44-20220    </t>
  </si>
  <si>
    <t>HAN099</t>
  </si>
  <si>
    <t xml:space="preserve">SPH44-4386     </t>
  </si>
  <si>
    <t xml:space="preserve">BRACKET, SEAT TRACK, LWR RR                       </t>
  </si>
  <si>
    <t xml:space="preserve">SPH440-OD-T 4.3X86 (P=86)                         </t>
  </si>
  <si>
    <t xml:space="preserve">SPC590 1.4 x 333 x P=111                          </t>
  </si>
  <si>
    <t xml:space="preserve">SPH440 2.0X220XC (P=113)                          </t>
  </si>
  <si>
    <t>181B</t>
    <phoneticPr fontId="8" type="noConversion"/>
  </si>
  <si>
    <t>REC</t>
    <phoneticPr fontId="8" type="noConversion"/>
  </si>
  <si>
    <t xml:space="preserve">SPC59-14333    </t>
    <phoneticPr fontId="8" type="noConversion"/>
  </si>
  <si>
    <t>TNGA</t>
    <phoneticPr fontId="8" type="noConversion"/>
  </si>
  <si>
    <t>SHI220</t>
  </si>
  <si>
    <t xml:space="preserve">72401-X7V58    </t>
  </si>
  <si>
    <t>SHI221</t>
  </si>
  <si>
    <t xml:space="preserve">72402-X7V67    </t>
  </si>
  <si>
    <t>TNGA</t>
    <phoneticPr fontId="8" type="noConversion"/>
  </si>
  <si>
    <t>BTS145</t>
  </si>
  <si>
    <t xml:space="preserve">7X721-X1G01    </t>
  </si>
  <si>
    <t>BTS146</t>
  </si>
  <si>
    <t xml:space="preserve">7X723-X1G01    </t>
  </si>
  <si>
    <t>HYS052</t>
  </si>
  <si>
    <t xml:space="preserve">7X696-X1G01    </t>
  </si>
  <si>
    <t>HYS053</t>
  </si>
  <si>
    <t xml:space="preserve">7X697-X1G01    </t>
  </si>
  <si>
    <t>HYS054</t>
  </si>
  <si>
    <t xml:space="preserve">7X731-X1G01    </t>
  </si>
  <si>
    <t>HYS055</t>
  </si>
  <si>
    <t xml:space="preserve">7X732-X1G01    </t>
  </si>
  <si>
    <t>MIY045</t>
  </si>
  <si>
    <t xml:space="preserve">79989-X7A00    </t>
  </si>
  <si>
    <t>MIY046</t>
  </si>
  <si>
    <t xml:space="preserve">71122-X7A30    </t>
  </si>
  <si>
    <t>MIY047</t>
  </si>
  <si>
    <t xml:space="preserve">71122-X7A31    </t>
  </si>
  <si>
    <t>KEN127</t>
  </si>
  <si>
    <t xml:space="preserve">7X625-X1G01    </t>
  </si>
  <si>
    <t>KEN128</t>
  </si>
  <si>
    <t xml:space="preserve">7X195-X1G01    </t>
  </si>
  <si>
    <t>SNA024</t>
  </si>
  <si>
    <t xml:space="preserve">7X633-X1G01    </t>
  </si>
  <si>
    <t>TTC743</t>
  </si>
  <si>
    <t xml:space="preserve">7X707-X1700    </t>
  </si>
  <si>
    <t>TTC760</t>
  </si>
  <si>
    <t xml:space="preserve">72226-X1B04    </t>
  </si>
  <si>
    <t>TTC761</t>
  </si>
  <si>
    <t xml:space="preserve">72702-X1B10    </t>
  </si>
  <si>
    <t>TTC762</t>
  </si>
  <si>
    <t xml:space="preserve">90179-10065    </t>
  </si>
  <si>
    <t>MIT215</t>
  </si>
  <si>
    <t xml:space="preserve">7X749-X1G03    </t>
  </si>
  <si>
    <t>MIT216</t>
  </si>
  <si>
    <t xml:space="preserve">7X749-X1G04    </t>
  </si>
  <si>
    <t>MIT217</t>
  </si>
  <si>
    <t xml:space="preserve">7X749-X1G05    </t>
  </si>
  <si>
    <t xml:space="preserve">PLATE, SEAT BACK LOCK, NO.1                       </t>
  </si>
  <si>
    <t xml:space="preserve">BASE, SEAT BACK LOCK, NO.1                        </t>
  </si>
  <si>
    <t xml:space="preserve">SPRING, SEAT BACK LOCK, TENSION                   </t>
  </si>
  <si>
    <t xml:space="preserve">SPRING, RR SEAT LOCK, TORSION NO.1                </t>
  </si>
  <si>
    <t xml:space="preserve">ROD, SEAT BACK LOCK, NO.1                         </t>
  </si>
  <si>
    <t xml:space="preserve">ROD, SEAT BACK LOCK, NO.2                         </t>
  </si>
  <si>
    <t xml:space="preserve">BRACKET, SEAT STOPPER                             </t>
  </si>
  <si>
    <t xml:space="preserve">BRACKET, FR SEAT CUSHION, LH                      </t>
  </si>
  <si>
    <t xml:space="preserve">SNAP, DOOP LOCK OPEN LEVER                        </t>
  </si>
  <si>
    <t xml:space="preserve">CASE, SEAT BACK LOCK, NO.1                        </t>
  </si>
  <si>
    <t xml:space="preserve">PAWL, RR SEAT LOCK                                </t>
  </si>
  <si>
    <t xml:space="preserve">BRACKET, SEAT TRACK, NO.1                         </t>
  </si>
  <si>
    <t xml:space="preserve">HOOK SUB-ASSY, SEAT BACK LOCK, NO.1               </t>
  </si>
  <si>
    <t xml:space="preserve">PIN, SEAT BACK LOCK                               </t>
  </si>
  <si>
    <t>716B</t>
  </si>
  <si>
    <t>716B</t>
    <phoneticPr fontId="8" type="noConversion"/>
  </si>
  <si>
    <t>IPT-94</t>
  </si>
  <si>
    <t xml:space="preserve">72111-X7A02-P  </t>
  </si>
  <si>
    <t xml:space="preserve">89953-X1069    </t>
  </si>
  <si>
    <t>MIY048</t>
  </si>
  <si>
    <t xml:space="preserve">73192-X7A11    </t>
  </si>
  <si>
    <t>MIY049</t>
  </si>
  <si>
    <t xml:space="preserve">72132-X7A05    </t>
  </si>
  <si>
    <t>NIT004</t>
  </si>
  <si>
    <t xml:space="preserve">7X735-X1G00    </t>
  </si>
  <si>
    <t>SHI222</t>
  </si>
  <si>
    <t xml:space="preserve">72401-X7A17    </t>
  </si>
  <si>
    <t>TTC758</t>
  </si>
  <si>
    <t xml:space="preserve">89105-47030    </t>
  </si>
  <si>
    <t>TTC759</t>
  </si>
  <si>
    <t xml:space="preserve">89106-47030    </t>
  </si>
  <si>
    <t>SOB360</t>
  </si>
  <si>
    <t xml:space="preserve">7X741-X1G01    </t>
  </si>
  <si>
    <t>IA6-29</t>
  </si>
  <si>
    <t xml:space="preserve">72503-X7A24    </t>
  </si>
  <si>
    <t>OTI-41</t>
  </si>
  <si>
    <t xml:space="preserve">72140-X7A19    </t>
  </si>
  <si>
    <t>TFL-37</t>
  </si>
  <si>
    <t xml:space="preserve">71104-X7V79    </t>
  </si>
  <si>
    <t>TFR-36</t>
  </si>
  <si>
    <t xml:space="preserve">71103-X7V80    </t>
  </si>
  <si>
    <t>TRL-34</t>
  </si>
  <si>
    <t xml:space="preserve">72630-02180    </t>
  </si>
  <si>
    <t>TRL-35</t>
  </si>
  <si>
    <t xml:space="preserve">72640-02190    </t>
  </si>
  <si>
    <t xml:space="preserve">CUSHION, SEAT BACK LOCK                           </t>
  </si>
  <si>
    <t xml:space="preserve">BRAKE SUB-ASSY,VERTICAL ADJUSTER,FR               </t>
  </si>
  <si>
    <t xml:space="preserve">SENSOR SUB-ASSY, WEIGHT DETECTOR, FR INN          </t>
  </si>
  <si>
    <t xml:space="preserve">SENSOR SUB-ASSY, WEIGHT DETECTOR, FR OUT          </t>
  </si>
  <si>
    <t xml:space="preserve">BASE, SEAT BACK LOCK SUB, NO.1                    </t>
  </si>
  <si>
    <t>TNGA</t>
    <phoneticPr fontId="8" type="noConversion"/>
  </si>
  <si>
    <t>RAIL, SEAT TRACK, UPR PWR</t>
    <phoneticPr fontId="8" type="noConversion"/>
  </si>
  <si>
    <t>716B</t>
    <phoneticPr fontId="8" type="noConversion"/>
  </si>
  <si>
    <t>ARM SUB-ASSY, RECLINING ADJUST</t>
  </si>
  <si>
    <t>LOCK ASSY, RR SEAT BACK, LH</t>
  </si>
  <si>
    <t>TRACK ASSY, FR SEAT, INNER LH</t>
    <phoneticPr fontId="8" type="noConversion"/>
  </si>
  <si>
    <t>Next IMV</t>
    <phoneticPr fontId="8" type="noConversion"/>
  </si>
  <si>
    <t>OTO-42</t>
  </si>
  <si>
    <t>72120-X7A18</t>
  </si>
  <si>
    <t>90179-10065</t>
  </si>
  <si>
    <t>89106-47030</t>
  </si>
  <si>
    <t>89105-47030</t>
  </si>
  <si>
    <t>72226-X1B04</t>
  </si>
  <si>
    <t>72132-X7A05</t>
  </si>
  <si>
    <t>71122-X7A31</t>
  </si>
  <si>
    <t>71122-X7A30</t>
  </si>
  <si>
    <t>72140-X7A19</t>
  </si>
  <si>
    <t>MIY044</t>
  </si>
  <si>
    <t>79989-X7A00</t>
  </si>
  <si>
    <t>73192-X7A11</t>
  </si>
  <si>
    <t>72702-X1B10</t>
  </si>
  <si>
    <t>71118-X7A00</t>
  </si>
  <si>
    <t>71104-X7V79</t>
  </si>
  <si>
    <t>SUNPRESS S-484P(200L/1Pail)</t>
  </si>
  <si>
    <t>Kiswel-KR KC-28 1.2MM (300Kg P/Pack)</t>
  </si>
  <si>
    <t>ADJUSTER ASSY, FR SEAT ,LH</t>
  </si>
  <si>
    <t>71103-X7V80</t>
  </si>
  <si>
    <t>72630-02180</t>
  </si>
  <si>
    <t>7X749-X1G05</t>
  </si>
  <si>
    <t>7X749-X1G04</t>
  </si>
  <si>
    <t>7X749-X1G03</t>
  </si>
  <si>
    <t>7X741-X1G01</t>
  </si>
  <si>
    <t>7X735-X1G00</t>
  </si>
  <si>
    <t>7X731-X1G01</t>
  </si>
  <si>
    <t>7X723-X1G01</t>
  </si>
  <si>
    <t>7X721-X1G01</t>
  </si>
  <si>
    <t>7X707-X1700</t>
  </si>
  <si>
    <t>7X697-X1G01</t>
  </si>
  <si>
    <t>7X696-X1G01</t>
  </si>
  <si>
    <t>7X633-X1G01</t>
  </si>
  <si>
    <t>7X625-X1G01</t>
  </si>
  <si>
    <t>7X195-X1G01</t>
  </si>
  <si>
    <t>72640-02190</t>
  </si>
  <si>
    <t>7X732-X1G01</t>
  </si>
  <si>
    <t>72503-X7A24</t>
  </si>
  <si>
    <t>72401-X7A17</t>
  </si>
  <si>
    <t>IPK-05</t>
  </si>
  <si>
    <t xml:space="preserve">72103-X1V26    </t>
  </si>
  <si>
    <t>IPK-06</t>
  </si>
  <si>
    <t xml:space="preserve">72103-X1V27    </t>
  </si>
  <si>
    <t>IPK-07</t>
  </si>
  <si>
    <t xml:space="preserve">72104-X1V32    </t>
  </si>
  <si>
    <t>IPK-08</t>
  </si>
  <si>
    <t xml:space="preserve">72104-X1V31    </t>
  </si>
  <si>
    <t xml:space="preserve">72120-X7A18    </t>
  </si>
  <si>
    <t xml:space="preserve">71118-X7A00    </t>
  </si>
  <si>
    <t>TFC027</t>
  </si>
  <si>
    <t xml:space="preserve">72477-X7V25    </t>
  </si>
  <si>
    <t>TFC028</t>
  </si>
  <si>
    <t xml:space="preserve">72477-X7V26    </t>
  </si>
  <si>
    <t>TFC029</t>
  </si>
  <si>
    <t xml:space="preserve">72477-X7V27    </t>
  </si>
  <si>
    <t>TFC030</t>
  </si>
  <si>
    <t xml:space="preserve">75298-X7V03-00 </t>
  </si>
  <si>
    <t xml:space="preserve">BRACKET, FR SEAT CUSHION INSIDE, LH               </t>
  </si>
  <si>
    <t>TBK4</t>
    <phoneticPr fontId="8" type="noConversion"/>
  </si>
  <si>
    <t xml:space="preserve">89953-X1069    </t>
    <phoneticPr fontId="8" type="noConversion"/>
  </si>
  <si>
    <t>72103-X1V27</t>
  </si>
  <si>
    <t>72104-X1V31</t>
  </si>
  <si>
    <t>72104-X1V32</t>
  </si>
  <si>
    <t>72103-X1V26</t>
  </si>
  <si>
    <t>181B</t>
    <phoneticPr fontId="8" type="noConversion"/>
  </si>
  <si>
    <t>HAS-19</t>
  </si>
  <si>
    <t xml:space="preserve">72401-X7V62    </t>
  </si>
  <si>
    <t>ETA-13</t>
  </si>
  <si>
    <t xml:space="preserve">72130-X7V60    </t>
  </si>
  <si>
    <t>ETA-14</t>
  </si>
  <si>
    <t xml:space="preserve">72110-X7V53    </t>
  </si>
  <si>
    <t>MIY050</t>
  </si>
  <si>
    <t xml:space="preserve">75298-X7V06-00 </t>
  </si>
  <si>
    <t>SAC011</t>
  </si>
  <si>
    <t xml:space="preserve">72477-X7V28    </t>
  </si>
  <si>
    <t>SAC012</t>
  </si>
  <si>
    <t xml:space="preserve">72477-X7V29    </t>
  </si>
  <si>
    <t>SAC013</t>
  </si>
  <si>
    <t xml:space="preserve">72477-X7V30    </t>
  </si>
  <si>
    <t>TTC766</t>
  </si>
  <si>
    <t xml:space="preserve">74010-X7V42    </t>
  </si>
  <si>
    <t>TTC767</t>
  </si>
  <si>
    <t xml:space="preserve">74020-X7V37    </t>
  </si>
  <si>
    <t>BRACKET, SEAT TRACK NO.1</t>
  </si>
  <si>
    <t>PROTECTOR,SEAT TRACK LWR RAIL</t>
  </si>
  <si>
    <t>TBK4</t>
    <phoneticPr fontId="8" type="noConversion"/>
  </si>
  <si>
    <t>181B</t>
    <phoneticPr fontId="8" type="noConversion"/>
  </si>
  <si>
    <t>72401-X7V62</t>
  </si>
  <si>
    <t>72401-X7V58</t>
  </si>
  <si>
    <t>ETA-09</t>
  </si>
  <si>
    <t>72110-X7V52</t>
  </si>
  <si>
    <t>HAN104</t>
  </si>
  <si>
    <t>SPC98-14482</t>
  </si>
  <si>
    <t>SGB007</t>
  </si>
  <si>
    <t>72478-X7V39</t>
  </si>
  <si>
    <t>MIT226</t>
  </si>
  <si>
    <t>72468-X7V01</t>
  </si>
  <si>
    <t>KEN131</t>
  </si>
  <si>
    <t>72285-X7V10</t>
  </si>
  <si>
    <t>SOB373</t>
  </si>
  <si>
    <t>72143-X7V14</t>
  </si>
  <si>
    <t>SNA030</t>
  </si>
  <si>
    <t>72131-X7V53</t>
  </si>
  <si>
    <t>SOB371</t>
  </si>
  <si>
    <t>72131-X7V52</t>
  </si>
  <si>
    <t>KEN132</t>
  </si>
  <si>
    <t>72125-0D120</t>
  </si>
  <si>
    <t>SNA032</t>
  </si>
  <si>
    <t>71371-X7V34</t>
  </si>
  <si>
    <t>72110-X7V53</t>
  </si>
  <si>
    <t>ETA-11</t>
  </si>
  <si>
    <t>72120-X7V23</t>
  </si>
  <si>
    <t>SOB372</t>
  </si>
  <si>
    <t>72134-X7V51</t>
  </si>
  <si>
    <t>SNA031</t>
  </si>
  <si>
    <t>72132-X7V51</t>
  </si>
  <si>
    <t>72130-X7V60</t>
  </si>
  <si>
    <t>SNA033</t>
  </si>
  <si>
    <t>71372-X7V02</t>
  </si>
  <si>
    <t>ETA-12</t>
  </si>
  <si>
    <t>72130-X7V61</t>
  </si>
  <si>
    <t>YDT036</t>
  </si>
  <si>
    <t>73191-X7V33</t>
  </si>
  <si>
    <t>MIT227</t>
  </si>
  <si>
    <t>72468-X7V02</t>
  </si>
  <si>
    <t>ETA-10</t>
  </si>
  <si>
    <t>72140-X7V58</t>
  </si>
  <si>
    <t>YDT037</t>
  </si>
  <si>
    <t>73192-X7V36</t>
  </si>
  <si>
    <t>THT-34</t>
  </si>
  <si>
    <t>72211-0D320</t>
  </si>
  <si>
    <t>TOP324</t>
  </si>
  <si>
    <t>B1120-07642</t>
  </si>
  <si>
    <t>EAR-03</t>
  </si>
  <si>
    <t>72503-X7V45</t>
  </si>
  <si>
    <t>HAN100</t>
  </si>
  <si>
    <t>SPC59-12519</t>
  </si>
  <si>
    <t>SNA034</t>
  </si>
  <si>
    <t>81559-X7V11</t>
  </si>
  <si>
    <t>YDT038</t>
  </si>
  <si>
    <t>79989-X7V00</t>
  </si>
  <si>
    <t>MIT225</t>
  </si>
  <si>
    <t>72519-X7V10</t>
  </si>
  <si>
    <t>SGB006</t>
  </si>
  <si>
    <t>72478-X7V38</t>
  </si>
  <si>
    <t>EAR-01</t>
  </si>
  <si>
    <t>72503-X7V46</t>
  </si>
  <si>
    <t>HAN101</t>
  </si>
  <si>
    <t>SPC59-12581</t>
  </si>
  <si>
    <t>EAL-07</t>
  </si>
  <si>
    <t>72504-X7V42</t>
  </si>
  <si>
    <t>YDT039</t>
  </si>
  <si>
    <t>79989-X7V01</t>
  </si>
  <si>
    <t>EAL-05</t>
  </si>
  <si>
    <t>72504-X7V45</t>
  </si>
  <si>
    <t>EAR-02</t>
  </si>
  <si>
    <t>72505-X7V23</t>
  </si>
  <si>
    <t>EAR-04</t>
  </si>
  <si>
    <t>72505-X7V24</t>
  </si>
  <si>
    <t>EAL-08</t>
  </si>
  <si>
    <t>72506-X7V27</t>
  </si>
  <si>
    <t>EAL-06</t>
  </si>
  <si>
    <t>72506-X7V28</t>
  </si>
  <si>
    <t>HAS-20</t>
  </si>
  <si>
    <t>72402-X7V72</t>
  </si>
  <si>
    <t>72402-X7V67</t>
  </si>
  <si>
    <t>TFL-39</t>
  </si>
  <si>
    <t>71104-X7V92</t>
  </si>
  <si>
    <t>74020-X7V37</t>
  </si>
  <si>
    <t>TFR-38</t>
  </si>
  <si>
    <t>71103-X7V92</t>
  </si>
  <si>
    <t>74010-X7V42</t>
  </si>
  <si>
    <t xml:space="preserve">71104-X7V92    </t>
  </si>
  <si>
    <t xml:space="preserve">71103-X7V92    </t>
  </si>
  <si>
    <t>TNGA</t>
    <phoneticPr fontId="8" type="noConversion"/>
  </si>
  <si>
    <t>ETSL-01</t>
  </si>
  <si>
    <t>ETSL-02</t>
  </si>
  <si>
    <t>ETSL-03</t>
  </si>
  <si>
    <t>ETSL-04</t>
  </si>
  <si>
    <t>MIT171</t>
    <phoneticPr fontId="25" type="noConversion"/>
  </si>
  <si>
    <t>ETP-08</t>
    <phoneticPr fontId="25" type="noConversion"/>
  </si>
  <si>
    <t>ETP-04</t>
    <phoneticPr fontId="25" type="noConversion"/>
  </si>
  <si>
    <t>ETP-03</t>
    <phoneticPr fontId="25" type="noConversion"/>
  </si>
  <si>
    <t>SOB298</t>
    <phoneticPr fontId="25" type="noConversion"/>
  </si>
  <si>
    <t>MIT170</t>
    <phoneticPr fontId="25" type="noConversion"/>
  </si>
  <si>
    <t>ETP-05</t>
    <phoneticPr fontId="25" type="noConversion"/>
  </si>
  <si>
    <t>ETSL-09</t>
  </si>
  <si>
    <t>ETSL-10</t>
  </si>
  <si>
    <t>ETSL-11</t>
  </si>
  <si>
    <t>ETSL-12</t>
  </si>
  <si>
    <t>KEN121</t>
    <phoneticPr fontId="25" type="noConversion"/>
  </si>
  <si>
    <t>TFC007</t>
    <phoneticPr fontId="25" type="noConversion"/>
  </si>
  <si>
    <t>KEN122</t>
    <phoneticPr fontId="25" type="noConversion"/>
  </si>
  <si>
    <t>TFC023</t>
    <phoneticPr fontId="25" type="noConversion"/>
  </si>
  <si>
    <t>TH-S1</t>
    <phoneticPr fontId="25" type="noConversion"/>
  </si>
  <si>
    <t>SOB299</t>
    <phoneticPr fontId="25" type="noConversion"/>
  </si>
  <si>
    <t>MIT163</t>
    <phoneticPr fontId="25" type="noConversion"/>
  </si>
  <si>
    <t>TH-S2</t>
    <phoneticPr fontId="25" type="noConversion"/>
  </si>
  <si>
    <t>SOB300</t>
    <phoneticPr fontId="25" type="noConversion"/>
  </si>
  <si>
    <t>MIT163</t>
    <phoneticPr fontId="25" type="noConversion"/>
  </si>
  <si>
    <t>TUS01-E</t>
  </si>
  <si>
    <t>TUS02-E</t>
  </si>
  <si>
    <t>TUS27-E</t>
  </si>
  <si>
    <t>TUS28-E</t>
  </si>
  <si>
    <t>TUS03-E</t>
  </si>
  <si>
    <t>TUS04-E</t>
  </si>
  <si>
    <t>TUS11-E</t>
  </si>
  <si>
    <t>TUS12-E</t>
  </si>
  <si>
    <t>TUS07-E</t>
  </si>
  <si>
    <t>TUS08-E</t>
  </si>
  <si>
    <t>TUS09-E</t>
  </si>
  <si>
    <t>TUS10-E</t>
  </si>
  <si>
    <t>TUS13-E</t>
  </si>
  <si>
    <t>TUS14-E</t>
  </si>
  <si>
    <t>TUS15-E</t>
  </si>
  <si>
    <t>TUS16-E</t>
  </si>
  <si>
    <t>TUS17-E</t>
  </si>
  <si>
    <t>TUS18-E</t>
  </si>
  <si>
    <t>TUS19-D</t>
  </si>
  <si>
    <t>TUS03-D</t>
  </si>
  <si>
    <t>TUS21-D</t>
  </si>
  <si>
    <t>TUS04-D</t>
  </si>
  <si>
    <t>TUS23-I</t>
  </si>
  <si>
    <t>TUS24-I</t>
  </si>
  <si>
    <t>TUS25-I</t>
  </si>
  <si>
    <t>TUS26-I</t>
  </si>
  <si>
    <t>TUS29-C</t>
  </si>
  <si>
    <t>TUS30-C</t>
  </si>
  <si>
    <t>TUS31-C</t>
  </si>
  <si>
    <t>TUS32-C</t>
  </si>
  <si>
    <t>TUS33-C</t>
  </si>
  <si>
    <t>TUS34-C</t>
  </si>
  <si>
    <t>TUS35-C</t>
  </si>
  <si>
    <t>TUS36-C</t>
  </si>
  <si>
    <t>TUS37-C</t>
  </si>
  <si>
    <t>TUS38-C</t>
  </si>
  <si>
    <t>TUS39-C</t>
  </si>
  <si>
    <t>TUS40-C</t>
  </si>
  <si>
    <t>TUS41-C</t>
  </si>
  <si>
    <t>TUS42-C</t>
  </si>
  <si>
    <t>TUS43-C</t>
  </si>
  <si>
    <t>TUS09-C</t>
  </si>
  <si>
    <t>TUS10-C</t>
  </si>
  <si>
    <t>TTC688</t>
    <phoneticPr fontId="25" type="noConversion"/>
  </si>
  <si>
    <t>TTC688</t>
    <phoneticPr fontId="25" type="noConversion"/>
  </si>
  <si>
    <t>TTC687</t>
    <phoneticPr fontId="25" type="noConversion"/>
  </si>
  <si>
    <t>SHI187</t>
    <phoneticPr fontId="25" type="noConversion"/>
  </si>
  <si>
    <t>TTC687</t>
    <phoneticPr fontId="25" type="noConversion"/>
  </si>
  <si>
    <t>IPT-92</t>
    <phoneticPr fontId="25" type="noConversion"/>
  </si>
  <si>
    <t>SHI187</t>
    <phoneticPr fontId="25" type="noConversion"/>
  </si>
  <si>
    <t>TTC688</t>
    <phoneticPr fontId="25" type="noConversion"/>
  </si>
  <si>
    <t>IPT-92</t>
    <phoneticPr fontId="25" type="noConversion"/>
  </si>
  <si>
    <t>SOB300</t>
    <phoneticPr fontId="25" type="noConversion"/>
  </si>
  <si>
    <t>TH-S3</t>
  </si>
  <si>
    <t>TH-S4</t>
  </si>
  <si>
    <t>TH-S4</t>
    <phoneticPr fontId="25" type="noConversion"/>
  </si>
  <si>
    <t>MIT163</t>
    <phoneticPr fontId="25" type="noConversion"/>
  </si>
  <si>
    <t>SOB291</t>
    <phoneticPr fontId="25" type="noConversion"/>
  </si>
  <si>
    <t xml:space="preserve">72504-X7V45    </t>
  </si>
  <si>
    <t xml:space="preserve">72506-X7V28    </t>
  </si>
  <si>
    <t xml:space="preserve">72503-X7V46    </t>
  </si>
  <si>
    <t xml:space="preserve">72505-X7V23    </t>
  </si>
  <si>
    <t xml:space="preserve">72503-X7V45    </t>
  </si>
  <si>
    <t xml:space="preserve">72505-X7V24    </t>
  </si>
  <si>
    <t xml:space="preserve">72120-X7V23    </t>
  </si>
  <si>
    <t xml:space="preserve">72130-X7V61    </t>
  </si>
  <si>
    <t>BTS154</t>
  </si>
  <si>
    <t xml:space="preserve">72441-X7V26    </t>
  </si>
  <si>
    <t>BTS155</t>
  </si>
  <si>
    <t xml:space="preserve">72443-X7V75    </t>
  </si>
  <si>
    <t>HYS058</t>
  </si>
  <si>
    <t xml:space="preserve">89953-X7058    </t>
  </si>
  <si>
    <t>MIY051</t>
  </si>
  <si>
    <t xml:space="preserve">72443-X7V76    </t>
  </si>
  <si>
    <t xml:space="preserve">72285-X7V10    </t>
  </si>
  <si>
    <t xml:space="preserve">72125-0D120    </t>
  </si>
  <si>
    <t xml:space="preserve">72478-X7V38    </t>
  </si>
  <si>
    <t xml:space="preserve">72478-X7V39    </t>
  </si>
  <si>
    <t xml:space="preserve">72131-X7V53    </t>
  </si>
  <si>
    <t xml:space="preserve">72132-X7V51    </t>
  </si>
  <si>
    <t xml:space="preserve">71371-X7V34    </t>
  </si>
  <si>
    <t xml:space="preserve">71372-X7V02    </t>
  </si>
  <si>
    <t xml:space="preserve">81559-X7V11    </t>
  </si>
  <si>
    <t>SOB370</t>
  </si>
  <si>
    <t xml:space="preserve">72577-X7V11    </t>
  </si>
  <si>
    <t xml:space="preserve">72131-X7V52    </t>
  </si>
  <si>
    <t xml:space="preserve">72134-X7V51    </t>
  </si>
  <si>
    <t xml:space="preserve">72143-X7V14    </t>
  </si>
  <si>
    <t>SOB374</t>
  </si>
  <si>
    <t xml:space="preserve">71119-X1V11-00 </t>
  </si>
  <si>
    <t xml:space="preserve">72519-X7V10    </t>
  </si>
  <si>
    <t xml:space="preserve">72468-X7V01    </t>
  </si>
  <si>
    <t xml:space="preserve">72468-X7V02    </t>
  </si>
  <si>
    <t xml:space="preserve">SPC98-14482    </t>
  </si>
  <si>
    <t xml:space="preserve">73191-X7V33    </t>
  </si>
  <si>
    <t xml:space="preserve">73192-X7V36    </t>
  </si>
  <si>
    <t xml:space="preserve">79989-X7V00    </t>
  </si>
  <si>
    <t xml:space="preserve">79989-X7V01    </t>
  </si>
  <si>
    <t xml:space="preserve">PIN, VERTICAL ADJUSTER, NO.1                      </t>
  </si>
  <si>
    <t xml:space="preserve">GUIDE, SEAT TRACK ROLLER, LWR                     </t>
  </si>
  <si>
    <t xml:space="preserve">BUSH, VERFTICAL ADJUSTER                          </t>
  </si>
  <si>
    <t xml:space="preserve">BRACKET SEAT STOPPER                              </t>
  </si>
  <si>
    <t xml:space="preserve">SPC980-DU 1.4 X 482 X C(P=122)                    </t>
  </si>
  <si>
    <t xml:space="preserve">COVER, SEAT TRACK, UPR RR                         </t>
  </si>
  <si>
    <t xml:space="preserve">BRACKET, FR SEAT TRACK, RR INNER                  </t>
  </si>
  <si>
    <t xml:space="preserve">STOPPER, FR SSEAT BACK                            </t>
  </si>
  <si>
    <t xml:space="preserve">BRACKET , FR OUT SEAT TRACK UPR RAIL, LH          </t>
  </si>
  <si>
    <t xml:space="preserve">BRACKET , FR OUT SEAT TRACK UPR RAIL, RH          </t>
  </si>
  <si>
    <t xml:space="preserve">LINK, VERTICAL TRAVEL,NO.1                        </t>
  </si>
  <si>
    <t xml:space="preserve">LINK, VERTICAL TRAVEL,NO.3                        </t>
  </si>
  <si>
    <t xml:space="preserve">BRACKET, SEAT BELT INNER ANCHOR,  LH              </t>
  </si>
  <si>
    <t xml:space="preserve">PATCH, FR SEAT CUSHION                            </t>
  </si>
  <si>
    <t>535B</t>
  </si>
  <si>
    <t>ARM SUB-ASSY, RECLINING ADJ, LWR OUT RH</t>
  </si>
  <si>
    <t>ARM SUB-ASSY, RECLINING ADJ, LWR OUT LH</t>
  </si>
  <si>
    <t>ARM SUB-ASSY, RECL ADJ, LWR INNER, LH</t>
  </si>
  <si>
    <t>ARM SUB-ASSY, RECLINING ADJ, LWR INN RH</t>
  </si>
  <si>
    <t xml:space="preserve">72504-X7V42    </t>
  </si>
  <si>
    <t xml:space="preserve">72506-X7V27    </t>
  </si>
  <si>
    <t xml:space="preserve">72110-X7V52    </t>
  </si>
  <si>
    <t xml:space="preserve">72140-X7V58    </t>
  </si>
  <si>
    <t>PLATE, VERTICAL ADJUSTER LH</t>
  </si>
  <si>
    <t>TH-S1</t>
  </si>
  <si>
    <t>TH-S2</t>
  </si>
  <si>
    <t xml:space="preserve">B1120-07642    </t>
  </si>
  <si>
    <t xml:space="preserve">PIPE=12.0 T=0.7 L=642.0                           </t>
  </si>
  <si>
    <t>EPA-47</t>
  </si>
  <si>
    <t xml:space="preserve">72522-X7V44-P  </t>
  </si>
  <si>
    <t>EPA-48</t>
  </si>
  <si>
    <t xml:space="preserve">72521-X7V47-P  </t>
  </si>
  <si>
    <t>EPA-49</t>
  </si>
  <si>
    <t xml:space="preserve">72522-X7V43-P  </t>
  </si>
  <si>
    <t>EPA-50</t>
  </si>
  <si>
    <t xml:space="preserve">72521-X7V45-P  </t>
  </si>
  <si>
    <t>EPC-46</t>
  </si>
  <si>
    <t xml:space="preserve">71162-X7V66-P  </t>
  </si>
  <si>
    <t>EPF-43</t>
  </si>
  <si>
    <t xml:space="preserve">71152-X7V24-P  </t>
  </si>
  <si>
    <t>EPF-44</t>
  </si>
  <si>
    <t xml:space="preserve">71151-X7V24-P  </t>
  </si>
  <si>
    <t>EPF-45</t>
  </si>
  <si>
    <t xml:space="preserve">71158-X7V28-P  </t>
  </si>
  <si>
    <t>EPT-51</t>
  </si>
  <si>
    <t xml:space="preserve">72115-X7V31-P  </t>
  </si>
  <si>
    <t>IA4-82</t>
  </si>
  <si>
    <t>IA4-83</t>
  </si>
  <si>
    <t>BTS156</t>
  </si>
  <si>
    <t xml:space="preserve">72446-X7V34    </t>
  </si>
  <si>
    <t>ELL-16</t>
  </si>
  <si>
    <t>ELR-15</t>
  </si>
  <si>
    <t xml:space="preserve">72519-X1E23    </t>
  </si>
  <si>
    <t xml:space="preserve">72519-X1E24    </t>
  </si>
  <si>
    <t xml:space="preserve">72529-X1E00    </t>
  </si>
  <si>
    <t xml:space="preserve">72477-X7V50    </t>
  </si>
  <si>
    <t xml:space="preserve">SPC59-12519    </t>
  </si>
  <si>
    <t>HAN102</t>
  </si>
  <si>
    <t xml:space="preserve">SPC44-10465    </t>
  </si>
  <si>
    <t>HAN103</t>
  </si>
  <si>
    <t xml:space="preserve">SPC98-10670    </t>
  </si>
  <si>
    <t>HAN105</t>
  </si>
  <si>
    <t xml:space="preserve">SPC44-10412    </t>
  </si>
  <si>
    <t>LINK, VERTICAL TRAVEL,NO.4</t>
  </si>
  <si>
    <t>PIN, RECLINING HINGE, INNER</t>
  </si>
  <si>
    <t>PIN, RECLINING HINGE, OUTER</t>
  </si>
  <si>
    <t>SPC440 1.0 X 465 X C(P=161)</t>
  </si>
  <si>
    <t>SPC980-DU 1.0 X 670 X C(P=128)</t>
  </si>
  <si>
    <t>SPC440 1.0 X 412 X C(P=223)</t>
  </si>
  <si>
    <t>SPC590 1.2X519XC (P=161)</t>
  </si>
  <si>
    <t>ARM, RECLINING ADJUSTER LWR RH(M4)</t>
  </si>
  <si>
    <t>ARM, RECLINING ADJUSTER LWR LH(M6)</t>
  </si>
  <si>
    <t>ARM, RECLINING ADJUSTER LWR LH(M4)</t>
  </si>
  <si>
    <t>ARM, RECLINING ADJUSTER LWR RH(M6)</t>
  </si>
  <si>
    <t>LINK SUB-ASSY, FR VERTICAL, LH</t>
  </si>
  <si>
    <t>LINK SUB-ASSY, FR VERTICAL, RH</t>
  </si>
  <si>
    <t>72211-0D320</t>
    <phoneticPr fontId="8" type="noConversion"/>
  </si>
  <si>
    <t>89953-X7058</t>
  </si>
  <si>
    <t>89953-X7058</t>
    <phoneticPr fontId="8" type="noConversion"/>
  </si>
  <si>
    <t>72577-X7V11</t>
  </si>
  <si>
    <t>72577-X7V11</t>
    <phoneticPr fontId="8" type="noConversion"/>
  </si>
  <si>
    <t>72406-X7V17</t>
  </si>
  <si>
    <t>72406-X7V17</t>
    <phoneticPr fontId="8" type="noConversion"/>
  </si>
  <si>
    <t>72405-X7V15</t>
  </si>
  <si>
    <t>72405-X7V15</t>
    <phoneticPr fontId="8" type="noConversion"/>
  </si>
  <si>
    <t>71162-X7V66</t>
  </si>
  <si>
    <t>71162-X7V66</t>
    <phoneticPr fontId="8" type="noConversion"/>
  </si>
  <si>
    <t>72446-X7V34</t>
  </si>
  <si>
    <t>72446-X7V34</t>
    <phoneticPr fontId="8" type="noConversion"/>
  </si>
  <si>
    <t>71152-X7V24</t>
  </si>
  <si>
    <t>71152-X7V24</t>
    <phoneticPr fontId="8" type="noConversion"/>
  </si>
  <si>
    <t>71151-X7V24</t>
  </si>
  <si>
    <t>71151-X7V24</t>
    <phoneticPr fontId="8" type="noConversion"/>
  </si>
  <si>
    <t>71158-X7V28</t>
  </si>
  <si>
    <t>71158-X7V28</t>
    <phoneticPr fontId="8" type="noConversion"/>
  </si>
  <si>
    <t>72443-X7V76</t>
  </si>
  <si>
    <t>72443-X7V76</t>
    <phoneticPr fontId="8" type="noConversion"/>
  </si>
  <si>
    <t>72504-X7A25</t>
  </si>
  <si>
    <t>72504-X7A25</t>
    <phoneticPr fontId="8" type="noConversion"/>
  </si>
  <si>
    <t>72503-X7A25</t>
  </si>
  <si>
    <t>72503-X7A25</t>
    <phoneticPr fontId="8" type="noConversion"/>
  </si>
  <si>
    <t>Next IMV</t>
    <phoneticPr fontId="8" type="noConversion"/>
  </si>
  <si>
    <t>TNGA</t>
    <phoneticPr fontId="8" type="noConversion"/>
  </si>
  <si>
    <t>TNGA</t>
    <phoneticPr fontId="8" type="noConversion"/>
  </si>
  <si>
    <t>72443-X7V75</t>
  </si>
  <si>
    <t>72441-X7V26</t>
  </si>
  <si>
    <t>SPC44-10412</t>
  </si>
  <si>
    <t>SPC44-10465</t>
  </si>
  <si>
    <t xml:space="preserve">SPC59-12581    </t>
  </si>
  <si>
    <t xml:space="preserve">SPC590 1.2X581XC (P=200)                          </t>
  </si>
  <si>
    <t>TNGA</t>
    <phoneticPr fontId="8" type="noConversion"/>
  </si>
  <si>
    <t xml:space="preserve">ZFS265-40008   </t>
  </si>
  <si>
    <t>CSC001</t>
  </si>
  <si>
    <t xml:space="preserve">72443-X1M01    </t>
  </si>
  <si>
    <t xml:space="preserve">72444-X1C00    </t>
  </si>
  <si>
    <t xml:space="preserve">70001-H7074-B  </t>
  </si>
  <si>
    <t xml:space="preserve">70001-H707Q-A  </t>
  </si>
  <si>
    <t>TKB001</t>
  </si>
  <si>
    <t>BTS157</t>
  </si>
  <si>
    <t xml:space="preserve">72425-X1403    </t>
  </si>
  <si>
    <t>BTS158</t>
  </si>
  <si>
    <t xml:space="preserve">72426-X1404    </t>
  </si>
  <si>
    <t>BTS159</t>
  </si>
  <si>
    <t xml:space="preserve">72425-X1405    </t>
  </si>
  <si>
    <t>BTS160</t>
  </si>
  <si>
    <t xml:space="preserve">72426-X1406    </t>
  </si>
  <si>
    <t>NRI001</t>
  </si>
  <si>
    <t>BTS158</t>
    <phoneticPr fontId="8" type="noConversion"/>
  </si>
  <si>
    <t>BTS157</t>
    <phoneticPr fontId="8" type="noConversion"/>
  </si>
  <si>
    <t>BTS159</t>
    <phoneticPr fontId="8" type="noConversion"/>
  </si>
  <si>
    <t>BTS160</t>
    <phoneticPr fontId="8" type="noConversion"/>
  </si>
  <si>
    <t>72425-X1403</t>
  </si>
  <si>
    <t>72425-X1405</t>
  </si>
  <si>
    <t>72426-X1404</t>
  </si>
  <si>
    <t>72426-X1406</t>
  </si>
  <si>
    <t>72425-X1403</t>
    <phoneticPr fontId="8" type="noConversion"/>
  </si>
  <si>
    <t>72425-X1405</t>
    <phoneticPr fontId="8" type="noConversion"/>
  </si>
  <si>
    <t>72426-X1404</t>
    <phoneticPr fontId="8" type="noConversion"/>
  </si>
  <si>
    <t>72426-X1406</t>
    <phoneticPr fontId="8" type="noConversion"/>
  </si>
  <si>
    <t>HPA-36</t>
    <phoneticPr fontId="8" type="noConversion"/>
  </si>
  <si>
    <t>72521-X7V43</t>
  </si>
  <si>
    <t>DMX-S1</t>
  </si>
  <si>
    <t>IT-S2</t>
  </si>
  <si>
    <t>WIS-002</t>
  </si>
  <si>
    <t>WIS-003</t>
  </si>
  <si>
    <t>ELR-S1</t>
  </si>
  <si>
    <t>ELR-S2</t>
  </si>
  <si>
    <t>HTLS-S1</t>
  </si>
  <si>
    <t>HTLS-S2</t>
  </si>
  <si>
    <t>TUS-01E</t>
  </si>
  <si>
    <t>TUS-02E</t>
  </si>
  <si>
    <t>TUS-03E</t>
  </si>
  <si>
    <t>TUS-04E</t>
  </si>
  <si>
    <t>TUS-07E</t>
  </si>
  <si>
    <t>TUS-08E</t>
  </si>
  <si>
    <t>TUS-11E</t>
  </si>
  <si>
    <t>TUS-12E</t>
  </si>
  <si>
    <t>ETU-S6</t>
  </si>
  <si>
    <t>ETU-S7</t>
  </si>
  <si>
    <t>TUS-04-1</t>
  </si>
  <si>
    <t>TUS-03-1</t>
  </si>
  <si>
    <t>AS04</t>
  </si>
  <si>
    <t>AS01</t>
  </si>
  <si>
    <t>AS02</t>
  </si>
  <si>
    <t>AS03</t>
  </si>
  <si>
    <t>AS05</t>
  </si>
  <si>
    <t>AS06</t>
  </si>
  <si>
    <t>API-20</t>
  </si>
  <si>
    <t>HPF-33</t>
  </si>
  <si>
    <t>TTC776</t>
  </si>
  <si>
    <t>TTT767</t>
  </si>
  <si>
    <t>TFC-029</t>
  </si>
  <si>
    <t>SHI-220</t>
  </si>
  <si>
    <t>HA-S9</t>
  </si>
  <si>
    <t>HA-S10</t>
  </si>
  <si>
    <t>HA-S3</t>
  </si>
  <si>
    <t>HAP-S1</t>
  </si>
  <si>
    <t>HA-S6</t>
  </si>
  <si>
    <t>HA-S7</t>
  </si>
  <si>
    <t>HA-S4</t>
  </si>
  <si>
    <t>HA-S5</t>
  </si>
  <si>
    <t>HA-S1</t>
  </si>
  <si>
    <t>HA-S2</t>
  </si>
  <si>
    <t>EUR-S2</t>
  </si>
  <si>
    <t>EUR-S1</t>
  </si>
  <si>
    <t>HTLS</t>
  </si>
  <si>
    <t>EUR-S9</t>
  </si>
  <si>
    <t>EUR-S10</t>
  </si>
  <si>
    <t>EUR-S11</t>
  </si>
  <si>
    <t>EUR-S12</t>
  </si>
  <si>
    <t>EUR-S13</t>
  </si>
  <si>
    <t>ELE-01</t>
  </si>
  <si>
    <t>ELE-03</t>
  </si>
  <si>
    <t>HPA-36 PI</t>
  </si>
  <si>
    <t>ToP321</t>
  </si>
  <si>
    <t>72506-X7V17-S</t>
  </si>
  <si>
    <t>RR LINK S/A RH OUT PWR</t>
  </si>
  <si>
    <t>RR LINK S/A LH OUT PWR</t>
  </si>
  <si>
    <t>72308-X7V17</t>
  </si>
  <si>
    <t>FR LINK S/A RH,INN</t>
  </si>
  <si>
    <t>72309-X7V22</t>
  </si>
  <si>
    <t>FR LINK S/A LH,INN</t>
  </si>
  <si>
    <t>RAIL SEAT TRACK LWR INNER MNL</t>
  </si>
  <si>
    <t>72104-X7A06</t>
  </si>
  <si>
    <t xml:space="preserve">79205-X7A01              </t>
  </si>
  <si>
    <t xml:space="preserve">LEG SUB-ASSY, NO.2 SEAT, RH                  </t>
  </si>
  <si>
    <t xml:space="preserve">LEG SUB-ASSY, NO.2 SEAT, LH                      </t>
  </si>
  <si>
    <t>72103-X7V56</t>
  </si>
  <si>
    <t>RAIL SUB-ASSY FR OUTER SEAT TRACK,LWR</t>
  </si>
  <si>
    <t>72104-X7V27</t>
  </si>
  <si>
    <t>RAIL SUB-ASSY FR INNER SEAT TRACK,LWR</t>
  </si>
  <si>
    <t>72103-X7V46</t>
  </si>
  <si>
    <t>RAIL SUB-ASSU FR OUTER SEAT TRACK, LWR</t>
  </si>
  <si>
    <t>72103-X7V55</t>
  </si>
  <si>
    <t>IMV:RAIL SUB-ASSY, FR OTR SEAT TRACK, UPR RH</t>
  </si>
  <si>
    <t>LINK SUB ASSY RR</t>
  </si>
  <si>
    <t>COVER RECLING</t>
  </si>
  <si>
    <t>72523-X7V31-P</t>
  </si>
  <si>
    <t>ADJUSTER ASSY,FR SEAT RH</t>
  </si>
  <si>
    <t>ADJUSTER ASSY,FR SEAT LH</t>
  </si>
  <si>
    <t>SHI-221</t>
  </si>
  <si>
    <t>BRAKE ASSY VERTICAL ADJUSTER FR LH</t>
  </si>
  <si>
    <t>BRAKE ASSY VERTICAL ADJUSTER FR RH</t>
  </si>
  <si>
    <t>72309-X7V45</t>
  </si>
  <si>
    <t>LINK S/A, FR SEAT W/ADJUSTER, INNER LH</t>
  </si>
  <si>
    <t>72307-X7V28</t>
  </si>
  <si>
    <t>LINK S/A, FR SEAT W/ADJUSTER, OUTER RH</t>
  </si>
  <si>
    <t>73012-X7V34</t>
  </si>
  <si>
    <t>BRACKET SUB-ASSY, BELT INNER ANCHOR, LH</t>
  </si>
  <si>
    <t>72503-X7V40</t>
  </si>
  <si>
    <t>72443-X7V69</t>
  </si>
  <si>
    <t>GEAR, VERTICAL ADJUSTER RH</t>
  </si>
  <si>
    <t>72443-X7V70</t>
  </si>
  <si>
    <t>GEAR, VERTICAL ADJUSTER LH</t>
  </si>
  <si>
    <t>LINK, VERTICAL TRAVEL, NO.2 Sub Assy</t>
  </si>
  <si>
    <t>73011-X7V25</t>
  </si>
  <si>
    <t>BRACKET SUB-ASSY, BELT INNER ANCHOR, RH</t>
  </si>
  <si>
    <t>73012-X7V33</t>
  </si>
  <si>
    <t>RAIL SUB-ASSY, FR INN SEAT TRACK, LWR RH</t>
  </si>
  <si>
    <t>RAIL SUB-ASSY, FR SEAT TRACK, UPR</t>
  </si>
  <si>
    <t>11285-X7M02</t>
  </si>
  <si>
    <t>COVER, CYLINDER HEAD, UPR</t>
  </si>
  <si>
    <t>181B</t>
    <phoneticPr fontId="8" type="noConversion"/>
  </si>
  <si>
    <t>AOY011</t>
  </si>
  <si>
    <t xml:space="preserve">89916-X7075-00 </t>
  </si>
  <si>
    <t>IUA-01</t>
  </si>
  <si>
    <t>SOB375</t>
  </si>
  <si>
    <t xml:space="preserve">71167-X7V32    </t>
  </si>
  <si>
    <t>181B</t>
    <phoneticPr fontId="8" type="noConversion"/>
  </si>
  <si>
    <t>535B</t>
    <phoneticPr fontId="8" type="noConversion"/>
  </si>
  <si>
    <t>TTC768</t>
  </si>
  <si>
    <t xml:space="preserve">72640-X1T04    </t>
  </si>
  <si>
    <t>TTC769</t>
  </si>
  <si>
    <t xml:space="preserve">72630-X1T07    </t>
  </si>
  <si>
    <t>TTC770</t>
  </si>
  <si>
    <t xml:space="preserve">72205-X7V76    </t>
  </si>
  <si>
    <t>TTC771</t>
  </si>
  <si>
    <t xml:space="preserve">72205-X7V77    </t>
  </si>
  <si>
    <t>MIT228</t>
  </si>
  <si>
    <t xml:space="preserve">89911-X1B05-00 </t>
  </si>
  <si>
    <t>MIT229</t>
  </si>
  <si>
    <t xml:space="preserve">89911-X1B06-00 </t>
  </si>
  <si>
    <t>79015-X7V23</t>
  </si>
  <si>
    <t>79015-X7V23</t>
    <phoneticPr fontId="8" type="noConversion"/>
  </si>
  <si>
    <t>71167-X7V32</t>
  </si>
  <si>
    <t>SOB375</t>
    <phoneticPr fontId="8" type="noConversion"/>
  </si>
  <si>
    <t>72640-X1T04</t>
  </si>
  <si>
    <t>FG</t>
    <phoneticPr fontId="8" type="noConversion"/>
  </si>
  <si>
    <t>MIY022</t>
    <phoneticPr fontId="8" type="noConversion"/>
  </si>
  <si>
    <t>HANDLE S/ASSY REC RELESE</t>
  </si>
  <si>
    <t>BAND ASSY (HOOK 457B)</t>
  </si>
  <si>
    <t>IFL-39</t>
  </si>
  <si>
    <t>HPA-35</t>
  </si>
  <si>
    <t>HPA-35 PI</t>
  </si>
  <si>
    <t>CFR-11</t>
  </si>
  <si>
    <t>HTLS-04</t>
  </si>
  <si>
    <t>HTLS-03</t>
  </si>
  <si>
    <t>GREAS-PASTE</t>
    <phoneticPr fontId="8" type="noConversion"/>
  </si>
  <si>
    <t>72456-X1F05</t>
    <phoneticPr fontId="8" type="noConversion"/>
  </si>
  <si>
    <t>72456-X1F04</t>
    <phoneticPr fontId="8" type="noConversion"/>
  </si>
  <si>
    <t>89953-X7A07</t>
    <phoneticPr fontId="8" type="noConversion"/>
  </si>
  <si>
    <t>89953-X7A08</t>
    <phoneticPr fontId="8" type="noConversion"/>
  </si>
  <si>
    <t>89953-X7A09</t>
    <phoneticPr fontId="8" type="noConversion"/>
  </si>
  <si>
    <t>89953-X1401</t>
    <phoneticPr fontId="8" type="noConversion"/>
  </si>
  <si>
    <t>89953-X1404</t>
    <phoneticPr fontId="8" type="noConversion"/>
  </si>
  <si>
    <t>89953-X7A13</t>
    <phoneticPr fontId="8" type="noConversion"/>
  </si>
  <si>
    <t>72689-0K031</t>
    <phoneticPr fontId="8" type="noConversion"/>
  </si>
  <si>
    <t>IA6-62</t>
    <phoneticPr fontId="8" type="noConversion"/>
  </si>
  <si>
    <t>SOB375</t>
    <phoneticPr fontId="8" type="noConversion"/>
  </si>
  <si>
    <t>FG</t>
    <phoneticPr fontId="8" type="noConversion"/>
  </si>
  <si>
    <t>FG</t>
    <phoneticPr fontId="8" type="noConversion"/>
  </si>
  <si>
    <t>FG</t>
    <phoneticPr fontId="8" type="noConversion"/>
  </si>
  <si>
    <t>TOP324</t>
    <phoneticPr fontId="8" type="noConversion"/>
  </si>
  <si>
    <t>MIY050</t>
    <phoneticPr fontId="25" type="noConversion"/>
  </si>
  <si>
    <t>MIY050</t>
    <phoneticPr fontId="25" type="noConversion"/>
  </si>
  <si>
    <t>NRI001</t>
    <phoneticPr fontId="8" type="noConversion"/>
  </si>
  <si>
    <t>MIY053</t>
  </si>
  <si>
    <t xml:space="preserve">75298-X7V32    </t>
  </si>
  <si>
    <t>MIY053</t>
    <phoneticPr fontId="8" type="noConversion"/>
  </si>
  <si>
    <t>Coller</t>
  </si>
  <si>
    <t>Coller</t>
    <phoneticPr fontId="8" type="noConversion"/>
  </si>
  <si>
    <t>TFC031</t>
    <phoneticPr fontId="8" type="noConversion"/>
  </si>
  <si>
    <t>HYS060</t>
  </si>
  <si>
    <t xml:space="preserve">89953-X1145    </t>
  </si>
  <si>
    <t>HYS061</t>
  </si>
  <si>
    <t xml:space="preserve">89953-X1146    </t>
  </si>
  <si>
    <t>TTC103</t>
  </si>
  <si>
    <t>72523-X7V31</t>
  </si>
  <si>
    <t>72521-X7V41</t>
  </si>
  <si>
    <t>72524-X7V29</t>
  </si>
  <si>
    <t>NYLON-1015G</t>
  </si>
  <si>
    <t>89911-X1B05</t>
  </si>
  <si>
    <t>BRACKET SUPPORT HINGE B RH</t>
  </si>
  <si>
    <t>BRACKET SUPPORT RH</t>
  </si>
  <si>
    <t>OIL-001</t>
  </si>
  <si>
    <t>72478-x1B02</t>
  </si>
  <si>
    <t>A8S01-1</t>
  </si>
  <si>
    <t>A8S02-1</t>
  </si>
  <si>
    <t>A8S03-1</t>
  </si>
  <si>
    <t>A8S04-1</t>
  </si>
  <si>
    <t>ARO-01</t>
  </si>
  <si>
    <t>72520-X1M15</t>
  </si>
  <si>
    <t>RECLINING RH</t>
  </si>
  <si>
    <t>ARO-02</t>
  </si>
  <si>
    <t>BRACKET, SEAT BELT INNER ANCHOR, LH</t>
  </si>
  <si>
    <t>EPF45</t>
  </si>
  <si>
    <t>EUR-S3</t>
  </si>
  <si>
    <t>71305-X7V41</t>
  </si>
  <si>
    <t>BRACKET SUB-ASSY,FR SEAT,RH</t>
  </si>
  <si>
    <t>EUR-S4</t>
  </si>
  <si>
    <t>71306-X7V41</t>
  </si>
  <si>
    <t>BRACKET SUB-ASSY,FR SEAT,LH</t>
  </si>
  <si>
    <t>EUR-S5</t>
  </si>
  <si>
    <t>71305-X7V40</t>
  </si>
  <si>
    <t>EUR-S6</t>
  </si>
  <si>
    <t>71306-X7V40</t>
  </si>
  <si>
    <t>SHI-214</t>
  </si>
  <si>
    <t xml:space="preserve">72115-X7V15                                </t>
  </si>
  <si>
    <t>SHI-215</t>
  </si>
  <si>
    <t xml:space="preserve">72115-X7V27                       </t>
  </si>
  <si>
    <t>SNA-029</t>
  </si>
  <si>
    <t xml:space="preserve">71371-X7V32                  </t>
  </si>
  <si>
    <t>GUA-4.9,5.0</t>
  </si>
  <si>
    <t>GUA 5.1,5.2</t>
  </si>
  <si>
    <t>GUB-5.1-5.3</t>
  </si>
  <si>
    <t>GUB-5.2-5.3</t>
  </si>
  <si>
    <t>HTLS-02</t>
  </si>
  <si>
    <t>HTLS-01</t>
  </si>
  <si>
    <t>RAIL SUB-ASSY, FR OUTER SEAT TRACK, LWR</t>
  </si>
  <si>
    <t>GUIDE,SEAT TRACK ROLLER,UPR</t>
  </si>
  <si>
    <t>Panel Fr Seat back RH</t>
  </si>
  <si>
    <t>Panel Fr Seat back LH</t>
  </si>
  <si>
    <t>72443-X7V80</t>
  </si>
  <si>
    <t>MIY052</t>
  </si>
  <si>
    <t>IPF-44</t>
  </si>
  <si>
    <t>IPT-82</t>
  </si>
  <si>
    <t>CTA-S2</t>
  </si>
  <si>
    <t>SCREW POWER SUB ASSY</t>
  </si>
  <si>
    <t>GUA 5.0,5.1</t>
  </si>
  <si>
    <t>GUIDE ROLLER S/A</t>
  </si>
  <si>
    <t xml:space="preserve">BRACKET,FR OUTER SEAT TRACK,LWR RR RH  </t>
  </si>
  <si>
    <t>ITSL3-01</t>
  </si>
  <si>
    <t>72103-X7V67</t>
  </si>
  <si>
    <t>ITSL3-02</t>
  </si>
  <si>
    <t>72103-X7V73</t>
  </si>
  <si>
    <t>ITSL3-03</t>
  </si>
  <si>
    <t>72103-X7V71</t>
  </si>
  <si>
    <t>ITI-35</t>
  </si>
  <si>
    <t>72104-X7A08-S</t>
  </si>
  <si>
    <t>LEVER</t>
  </si>
  <si>
    <t>HOOK,SEAT COVER SIDE</t>
  </si>
  <si>
    <t>HOOK,RR SEAT RECLINING CONTROL, RH</t>
  </si>
  <si>
    <t>89953-X1145</t>
  </si>
  <si>
    <t>89953-X1146</t>
  </si>
  <si>
    <t>72205-X7V77</t>
  </si>
  <si>
    <t>HOUSING SUB-ASSY,POWER SEAT,NO.1</t>
  </si>
  <si>
    <t>72205-X7V76</t>
  </si>
  <si>
    <t>HOUSING SUB-ASSY, POWER SEAT,NO.1</t>
  </si>
  <si>
    <t>YDT040</t>
  </si>
  <si>
    <t>79989-X7V02</t>
  </si>
  <si>
    <t>BRACKET, SEAT STOPPER RH</t>
  </si>
  <si>
    <t>YDT041</t>
  </si>
  <si>
    <t>79989-X7V03</t>
  </si>
  <si>
    <t>BRACKET, SEAT STOPPER LH</t>
  </si>
  <si>
    <t>ZYTEL@70G33HS1L BK031 NYLON RESIN (1000KG/BAG)</t>
  </si>
  <si>
    <t>FUJ067</t>
    <phoneticPr fontId="8" type="noConversion"/>
  </si>
  <si>
    <t>IAL-84</t>
  </si>
  <si>
    <t xml:space="preserve">72506-X7V34    </t>
  </si>
  <si>
    <t>IAL-86</t>
  </si>
  <si>
    <t xml:space="preserve">72504-X7V46    </t>
  </si>
  <si>
    <t>IAL-88</t>
  </si>
  <si>
    <t xml:space="preserve">72506-X7V32    </t>
  </si>
  <si>
    <t>IAR-85</t>
  </si>
  <si>
    <t xml:space="preserve">72503-X7V49    </t>
  </si>
  <si>
    <t>IAR-87</t>
  </si>
  <si>
    <t xml:space="preserve">72505-X7V27    </t>
  </si>
  <si>
    <t>IAR-91</t>
  </si>
  <si>
    <t xml:space="preserve">72503-X7V48    </t>
  </si>
  <si>
    <t>IFL-41</t>
  </si>
  <si>
    <t xml:space="preserve">71104-X7V86    </t>
  </si>
  <si>
    <t>IFR-40</t>
  </si>
  <si>
    <t xml:space="preserve">71103-X7V87    </t>
  </si>
  <si>
    <t>STT001</t>
  </si>
  <si>
    <t>72477-X7V25</t>
  </si>
  <si>
    <t>72477-X7V26</t>
  </si>
  <si>
    <t>72477-X7V28</t>
  </si>
  <si>
    <t>72477-X7V30</t>
  </si>
  <si>
    <t>75298-X7V31</t>
  </si>
  <si>
    <t>75298-X7V32</t>
  </si>
  <si>
    <t>89916-X7075-00</t>
  </si>
  <si>
    <t>72477-X7V27</t>
  </si>
  <si>
    <t>72477-X7V29</t>
  </si>
  <si>
    <t xml:space="preserve">72523-X7V20    </t>
  </si>
  <si>
    <t xml:space="preserve">72524-X7V19    </t>
  </si>
  <si>
    <t>IAL-90</t>
  </si>
  <si>
    <t xml:space="preserve">72506-X7V33    </t>
  </si>
  <si>
    <t>IAR-89</t>
  </si>
  <si>
    <t xml:space="preserve">72503-X7V47    </t>
  </si>
  <si>
    <t>ITI-93</t>
  </si>
  <si>
    <t xml:space="preserve">72130-X7V73    </t>
  </si>
  <si>
    <t>ITI-95</t>
  </si>
  <si>
    <t xml:space="preserve">72140-X7V71    </t>
  </si>
  <si>
    <t>ITI-97</t>
  </si>
  <si>
    <t xml:space="preserve">72140-X7V70    </t>
  </si>
  <si>
    <t>ITI-99</t>
  </si>
  <si>
    <t xml:space="preserve">72130-X7V72    </t>
  </si>
  <si>
    <t>ITO-94</t>
  </si>
  <si>
    <t xml:space="preserve">72110-X7V66    </t>
  </si>
  <si>
    <t>ITO-96</t>
  </si>
  <si>
    <t xml:space="preserve">72110-X7V65    </t>
  </si>
  <si>
    <t>ITO-98</t>
  </si>
  <si>
    <t xml:space="preserve">72120-X7V32    </t>
  </si>
  <si>
    <t>MMT-04</t>
  </si>
  <si>
    <t xml:space="preserve">13264A000P     </t>
  </si>
  <si>
    <t>HYS059</t>
  </si>
  <si>
    <t xml:space="preserve">89953-X7062    </t>
  </si>
  <si>
    <t>SNA035</t>
  </si>
  <si>
    <t>MIT230</t>
  </si>
  <si>
    <t>HAN106</t>
  </si>
  <si>
    <t>HAN107</t>
  </si>
  <si>
    <t>HAN108</t>
  </si>
  <si>
    <t>HAN109</t>
  </si>
  <si>
    <t>HAN110</t>
  </si>
  <si>
    <t>HAN111</t>
  </si>
  <si>
    <t>IPT-08</t>
  </si>
  <si>
    <t xml:space="preserve">72115-X7V40-P  </t>
  </si>
  <si>
    <t>HAN107</t>
    <phoneticPr fontId="8" type="noConversion"/>
  </si>
  <si>
    <t>HAN108</t>
    <phoneticPr fontId="8" type="noConversion"/>
  </si>
  <si>
    <t>HAN109</t>
    <phoneticPr fontId="8" type="noConversion"/>
  </si>
  <si>
    <t>HAN110</t>
    <phoneticPr fontId="8" type="noConversion"/>
  </si>
  <si>
    <t>HAN111</t>
    <phoneticPr fontId="8" type="noConversion"/>
  </si>
  <si>
    <t>HAN106</t>
    <phoneticPr fontId="8" type="noConversion"/>
  </si>
  <si>
    <t>SPC44-10466</t>
    <phoneticPr fontId="8" type="noConversion"/>
  </si>
  <si>
    <t>SPH44-29333</t>
    <phoneticPr fontId="8" type="noConversion"/>
  </si>
  <si>
    <t>SPH44-29295</t>
    <phoneticPr fontId="8" type="noConversion"/>
  </si>
  <si>
    <t>SPH44-26321</t>
    <phoneticPr fontId="8" type="noConversion"/>
  </si>
  <si>
    <t>SPC98-14467</t>
    <phoneticPr fontId="8" type="noConversion"/>
  </si>
  <si>
    <t>SPH59-26247</t>
    <phoneticPr fontId="8" type="noConversion"/>
  </si>
  <si>
    <t>MIT230</t>
    <phoneticPr fontId="8" type="noConversion"/>
  </si>
  <si>
    <t>SNA035</t>
    <phoneticPr fontId="8" type="noConversion"/>
  </si>
  <si>
    <t>YDT040</t>
    <phoneticPr fontId="8" type="noConversion"/>
  </si>
  <si>
    <t>YDT041</t>
    <phoneticPr fontId="8" type="noConversion"/>
  </si>
  <si>
    <t>HYS059</t>
    <phoneticPr fontId="8" type="noConversion"/>
  </si>
  <si>
    <t>72451-X7V00</t>
    <phoneticPr fontId="8" type="noConversion"/>
  </si>
  <si>
    <t>71372-X7V03</t>
    <phoneticPr fontId="8" type="noConversion"/>
  </si>
  <si>
    <t>79989-X7V02</t>
    <phoneticPr fontId="8" type="noConversion"/>
  </si>
  <si>
    <t>79989-X7V03</t>
    <phoneticPr fontId="8" type="noConversion"/>
  </si>
  <si>
    <t>89953-X7062</t>
    <phoneticPr fontId="8" type="noConversion"/>
  </si>
  <si>
    <t>SOLVEST-114-00</t>
  </si>
  <si>
    <t>IHT-35</t>
  </si>
  <si>
    <t xml:space="preserve">72211-0K200    </t>
  </si>
  <si>
    <t>IPF-99</t>
  </si>
  <si>
    <t xml:space="preserve">71162-X7V81    </t>
  </si>
  <si>
    <t xml:space="preserve">72504-X1B04E   </t>
  </si>
  <si>
    <t>IPA-01</t>
  </si>
  <si>
    <t xml:space="preserve">72523-X7V38-P  </t>
  </si>
  <si>
    <t>IPA-02</t>
  </si>
  <si>
    <t xml:space="preserve">72524-X7V35-P  </t>
  </si>
  <si>
    <t xml:space="preserve">71162-X7V81-P  </t>
  </si>
  <si>
    <t>IPT-03</t>
  </si>
  <si>
    <t xml:space="preserve">72141-X7V01-P  </t>
  </si>
  <si>
    <t>IPT-04</t>
  </si>
  <si>
    <t xml:space="preserve">72145-X7V00-P  </t>
  </si>
  <si>
    <t>IPT-05</t>
  </si>
  <si>
    <t xml:space="preserve">72146-X7V00-P  </t>
  </si>
  <si>
    <t>IPT-06</t>
  </si>
  <si>
    <t xml:space="preserve">72147-X7V10-P  </t>
  </si>
  <si>
    <t>IPT-07</t>
  </si>
  <si>
    <t xml:space="preserve">72143-X7V15-P  </t>
  </si>
  <si>
    <t>71103-X7V87</t>
  </si>
  <si>
    <t>72110-X7V65</t>
  </si>
  <si>
    <t>72110-X7V66</t>
  </si>
  <si>
    <t>72120-X7V32</t>
  </si>
  <si>
    <t>72130-X7V72</t>
  </si>
  <si>
    <t>72130-X7V73</t>
  </si>
  <si>
    <t>72140-X7V70</t>
  </si>
  <si>
    <t>72140-X7V71</t>
  </si>
  <si>
    <t>72211-0K200</t>
  </si>
  <si>
    <t>72503-X7V47</t>
  </si>
  <si>
    <t>IA8-92</t>
  </si>
  <si>
    <t>72504-X7V47</t>
  </si>
  <si>
    <t>72506-X7V33</t>
  </si>
  <si>
    <t>SPH59-26247</t>
  </si>
  <si>
    <t>72451-X7V00</t>
  </si>
  <si>
    <t>SPC98-14467</t>
  </si>
  <si>
    <t>SPH44-26321</t>
  </si>
  <si>
    <t>SPH44-29295</t>
  </si>
  <si>
    <t>71372-X7V03</t>
  </si>
  <si>
    <t>SPH44-29333</t>
  </si>
  <si>
    <t>13264A000P</t>
  </si>
  <si>
    <t>11213-X7M02</t>
  </si>
  <si>
    <t>11285-X7M03</t>
  </si>
  <si>
    <t>12238-X7M03</t>
  </si>
  <si>
    <t>89916-X7125</t>
  </si>
  <si>
    <t>SPC44-10466</t>
  </si>
  <si>
    <t>PA66</t>
  </si>
  <si>
    <t>NYLON-BK008</t>
  </si>
  <si>
    <t>PA66-G33 HSBK008</t>
  </si>
  <si>
    <t>HAN112</t>
  </si>
  <si>
    <t>HAN113</t>
  </si>
  <si>
    <t>HAN114</t>
  </si>
  <si>
    <t>SPH59-26362</t>
  </si>
  <si>
    <t>SPH590-OD 2.6X362XC (P=77)</t>
  </si>
  <si>
    <t>SPH59-29249</t>
  </si>
  <si>
    <t>SPH590-OD 2.9X249XC (P=138)</t>
  </si>
  <si>
    <t>SPC44-10465-T</t>
  </si>
  <si>
    <t>SPC440 1.0 X 465 X C(P=199)</t>
  </si>
  <si>
    <t>CTUS13</t>
  </si>
  <si>
    <t>CTUS14</t>
  </si>
  <si>
    <t>EAP-47</t>
  </si>
  <si>
    <t>72522-X7V44</t>
  </si>
  <si>
    <t>ARM RECLINING ADJUSTER LWR LH (M4)</t>
  </si>
  <si>
    <t>EAP-48</t>
  </si>
  <si>
    <t>72521-X7V44</t>
  </si>
  <si>
    <t>ARM RECLINING ADJUSTER LWR RH (M4)</t>
  </si>
  <si>
    <t>GUA-4.8-4.9</t>
  </si>
  <si>
    <t>HAP-S2</t>
  </si>
  <si>
    <t>72503-X7V39</t>
  </si>
  <si>
    <t>HAP-S3</t>
  </si>
  <si>
    <t>72504-X7V41</t>
  </si>
  <si>
    <t>HA-S11</t>
  </si>
  <si>
    <t>72306-X7V33</t>
  </si>
  <si>
    <t>LINK S/A, FR SEAT W/ADJUSTER, OUTER LH</t>
  </si>
  <si>
    <t>71104-X7Y03</t>
  </si>
  <si>
    <t>72141-X7V01</t>
  </si>
  <si>
    <t>BRACKET, FR OUTER SEAT</t>
  </si>
  <si>
    <t>72145-X7V00</t>
  </si>
  <si>
    <t>BRACKET, FR INNER SEAT</t>
  </si>
  <si>
    <t>72146-X7V00</t>
  </si>
  <si>
    <t>72147-X7V10</t>
  </si>
  <si>
    <t>72143-X7V15</t>
  </si>
  <si>
    <t>72115-X7V40</t>
  </si>
  <si>
    <t>PIN, SEAT TRACK</t>
  </si>
  <si>
    <t>BRACKET SUPPORT HINGE B LH</t>
  </si>
  <si>
    <t>BRACKET , FR  SEAT TRACK RR INNER</t>
  </si>
  <si>
    <t>EPF-44</t>
    <phoneticPr fontId="8" type="noConversion"/>
  </si>
  <si>
    <t>IPA-01</t>
    <phoneticPr fontId="8" type="noConversion"/>
  </si>
  <si>
    <t>IPA-02</t>
    <phoneticPr fontId="8" type="noConversion"/>
  </si>
  <si>
    <t>CHC</t>
    <phoneticPr fontId="8" type="noConversion"/>
  </si>
  <si>
    <t>FG</t>
    <phoneticPr fontId="8" type="noConversion"/>
  </si>
  <si>
    <t>FG</t>
    <phoneticPr fontId="8" type="noConversion"/>
  </si>
  <si>
    <t>FG</t>
    <phoneticPr fontId="8" type="noConversion"/>
  </si>
  <si>
    <t>Parts</t>
    <phoneticPr fontId="8" type="noConversion"/>
  </si>
  <si>
    <t>Sub Assy</t>
    <phoneticPr fontId="8" type="noConversion"/>
  </si>
  <si>
    <t>Sub Assy</t>
    <phoneticPr fontId="8" type="noConversion"/>
  </si>
  <si>
    <t>FG</t>
    <phoneticPr fontId="8" type="noConversion"/>
  </si>
  <si>
    <t>Parts</t>
    <phoneticPr fontId="8" type="noConversion"/>
  </si>
  <si>
    <t>Parts</t>
    <phoneticPr fontId="8" type="noConversion"/>
  </si>
  <si>
    <t>Sub Assy</t>
    <phoneticPr fontId="8" type="noConversion"/>
  </si>
  <si>
    <t>Sub Assy</t>
    <phoneticPr fontId="8" type="noConversion"/>
  </si>
  <si>
    <t>NRI002</t>
  </si>
  <si>
    <t>MMT-05</t>
  </si>
  <si>
    <t xml:space="preserve">13270A000PG    </t>
  </si>
  <si>
    <t>UCH005</t>
  </si>
  <si>
    <t xml:space="preserve">11213-X7M02    </t>
  </si>
  <si>
    <t>YHG007</t>
  </si>
  <si>
    <t xml:space="preserve">12238-X7M03    </t>
  </si>
  <si>
    <t>SHI224</t>
  </si>
  <si>
    <t xml:space="preserve">72401-X7A18    </t>
  </si>
  <si>
    <t>SHI225</t>
  </si>
  <si>
    <t xml:space="preserve">72402-X7A01    </t>
  </si>
  <si>
    <t>OA6E28</t>
  </si>
  <si>
    <t xml:space="preserve">72503-X7A27    </t>
  </si>
  <si>
    <t xml:space="preserve">72504-X7V47    </t>
  </si>
  <si>
    <t>SHI223</t>
  </si>
  <si>
    <t xml:space="preserve">72402-X7A00    </t>
  </si>
  <si>
    <t>SCC004</t>
  </si>
  <si>
    <t>TVT001</t>
  </si>
  <si>
    <t>72401-X7A18</t>
  </si>
  <si>
    <t>BRAKE SUB-ASSY, VERTICAL ADJUSTER, FR</t>
  </si>
  <si>
    <t>GUA-4.8-5.0</t>
  </si>
  <si>
    <t>GUB-5.3</t>
  </si>
  <si>
    <t>March 31, 2022</t>
  </si>
  <si>
    <t>CCT-A1</t>
  </si>
  <si>
    <t>PTP003</t>
  </si>
  <si>
    <t xml:space="preserve">72265-0K010    </t>
  </si>
  <si>
    <t>TGP-06</t>
  </si>
  <si>
    <t xml:space="preserve">72534-X7V10    </t>
  </si>
  <si>
    <t>TGP-07</t>
  </si>
  <si>
    <t xml:space="preserve">72533-X7V10    </t>
  </si>
  <si>
    <t>TGP-08</t>
  </si>
  <si>
    <t xml:space="preserve">72534-X7V11    </t>
  </si>
  <si>
    <t>TGP-09</t>
  </si>
  <si>
    <t xml:space="preserve">72533-X7V11    </t>
  </si>
  <si>
    <t>TGP-10</t>
  </si>
  <si>
    <t xml:space="preserve">72537-X7V10    </t>
  </si>
  <si>
    <t>TGP-11</t>
  </si>
  <si>
    <t xml:space="preserve">72535-X7V01    </t>
  </si>
  <si>
    <t>IA8-99</t>
  </si>
  <si>
    <t xml:space="preserve">72504-X7V77    </t>
  </si>
  <si>
    <t>ZST002</t>
  </si>
  <si>
    <t xml:space="preserve">ZFS240-30008   </t>
  </si>
  <si>
    <t>CAR005</t>
  </si>
  <si>
    <t xml:space="preserve">71848-X7V01-00 </t>
  </si>
  <si>
    <t>CAR006</t>
  </si>
  <si>
    <t xml:space="preserve">72219-X7V03-00 </t>
  </si>
  <si>
    <t>STT002</t>
  </si>
  <si>
    <t>HAN121</t>
  </si>
  <si>
    <t xml:space="preserve">SPH59-36150    </t>
  </si>
  <si>
    <t>HAN122</t>
  </si>
  <si>
    <t xml:space="preserve">SPC59-14163    </t>
  </si>
  <si>
    <t>HAN123</t>
  </si>
  <si>
    <t xml:space="preserve">S28CBA-2075    </t>
  </si>
  <si>
    <t>HAN124</t>
  </si>
  <si>
    <t xml:space="preserve">S28CBA-26142   </t>
  </si>
  <si>
    <t>HAN125</t>
  </si>
  <si>
    <t xml:space="preserve">S28CBA-29136   </t>
  </si>
  <si>
    <t>71112-X1C00-P</t>
  </si>
  <si>
    <t>72445-X7V02</t>
  </si>
  <si>
    <t>72522-X1C02-P</t>
  </si>
  <si>
    <t>7Q165-X7V01</t>
  </si>
  <si>
    <t>7Q175-X7505</t>
  </si>
  <si>
    <t>7Q175-X7520</t>
  </si>
  <si>
    <t>NSSW-YM28</t>
  </si>
  <si>
    <t>72504-X7V77</t>
  </si>
  <si>
    <t>TGL-04</t>
  </si>
  <si>
    <t xml:space="preserve">72520-X7V26    </t>
  </si>
  <si>
    <t>TGR-03</t>
  </si>
  <si>
    <t xml:space="preserve">72510-X7V45    </t>
  </si>
  <si>
    <t>DAL-51</t>
  </si>
  <si>
    <t xml:space="preserve">72506-X7V44    </t>
  </si>
  <si>
    <t>DAL-53</t>
  </si>
  <si>
    <t xml:space="preserve">72504-X7V73    </t>
  </si>
  <si>
    <t>DAL-55</t>
  </si>
  <si>
    <t xml:space="preserve">72506-X7V51    </t>
  </si>
  <si>
    <t>DAL-57</t>
  </si>
  <si>
    <t xml:space="preserve">72506-X7V45    </t>
  </si>
  <si>
    <t>DAR-52</t>
  </si>
  <si>
    <t xml:space="preserve">72503-X7V71    </t>
  </si>
  <si>
    <t>DAR-54</t>
  </si>
  <si>
    <t xml:space="preserve">72505-X7V39    </t>
  </si>
  <si>
    <t>DAR-56</t>
  </si>
  <si>
    <t xml:space="preserve">72503-X7V73    </t>
  </si>
  <si>
    <t>DAR-58</t>
  </si>
  <si>
    <t xml:space="preserve">72503-X7V81    </t>
  </si>
  <si>
    <t>DHT-72</t>
  </si>
  <si>
    <t xml:space="preserve">72211-BZ180    </t>
  </si>
  <si>
    <t>DLL-67</t>
  </si>
  <si>
    <t xml:space="preserve">72406-X7V20    </t>
  </si>
  <si>
    <t>DLR-65</t>
  </si>
  <si>
    <t xml:space="preserve">72405-X7V17    </t>
  </si>
  <si>
    <t>DLR-66</t>
  </si>
  <si>
    <t xml:space="preserve">72406-X7V19    </t>
  </si>
  <si>
    <t>DTI-59</t>
  </si>
  <si>
    <t xml:space="preserve">72130-BZ370    </t>
  </si>
  <si>
    <t>DTI-61</t>
  </si>
  <si>
    <t xml:space="preserve">72130-BZ360    </t>
  </si>
  <si>
    <t>DTI-63</t>
  </si>
  <si>
    <t xml:space="preserve">72140-BZ360    </t>
  </si>
  <si>
    <t>DTO-60</t>
  </si>
  <si>
    <t xml:space="preserve">72110-BZ350    </t>
  </si>
  <si>
    <t>DTO-62</t>
  </si>
  <si>
    <t xml:space="preserve">72110-BZ340    </t>
  </si>
  <si>
    <t>DTO-64</t>
  </si>
  <si>
    <t xml:space="preserve">72120-BZ310    </t>
  </si>
  <si>
    <t>AOY012</t>
  </si>
  <si>
    <t xml:space="preserve">72319-X7M00    </t>
  </si>
  <si>
    <t>BTS161</t>
  </si>
  <si>
    <t xml:space="preserve">72446-X7V48    </t>
  </si>
  <si>
    <t>DTT017</t>
  </si>
  <si>
    <t>DTT018</t>
  </si>
  <si>
    <t>DTT019</t>
  </si>
  <si>
    <t>DTT020</t>
  </si>
  <si>
    <t>DTT021</t>
  </si>
  <si>
    <t>DTT022</t>
  </si>
  <si>
    <t>HYS062</t>
  </si>
  <si>
    <t xml:space="preserve">89953-X7129    </t>
  </si>
  <si>
    <t>MIY055</t>
  </si>
  <si>
    <t xml:space="preserve">7U211-X7V06    </t>
  </si>
  <si>
    <t>MIY056</t>
  </si>
  <si>
    <t xml:space="preserve">72443-X7V96    </t>
  </si>
  <si>
    <t>MIY057</t>
  </si>
  <si>
    <t xml:space="preserve">72443-X7V97    </t>
  </si>
  <si>
    <t>NIT005</t>
  </si>
  <si>
    <t xml:space="preserve">79977-X7V09    </t>
  </si>
  <si>
    <t>NAI001</t>
  </si>
  <si>
    <t xml:space="preserve">72211-X7V04    </t>
  </si>
  <si>
    <t>KEN133</t>
  </si>
  <si>
    <t xml:space="preserve">72137-BZ080    </t>
  </si>
  <si>
    <t>KEN134</t>
  </si>
  <si>
    <t xml:space="preserve">72157-BZ140    </t>
  </si>
  <si>
    <t>KEN135</t>
  </si>
  <si>
    <t xml:space="preserve">72265-BZ060    </t>
  </si>
  <si>
    <t>KEN137</t>
  </si>
  <si>
    <t xml:space="preserve">72129-BZ060    </t>
  </si>
  <si>
    <t>KEN138</t>
  </si>
  <si>
    <t xml:space="preserve">72284-X7V36    </t>
  </si>
  <si>
    <t>KEN139</t>
  </si>
  <si>
    <t xml:space="preserve">72285-X7V13    </t>
  </si>
  <si>
    <t>KEN140</t>
  </si>
  <si>
    <t xml:space="preserve">72284-X7V45    </t>
  </si>
  <si>
    <t>SOJ607</t>
  </si>
  <si>
    <t xml:space="preserve">GREAS-AC-P     </t>
  </si>
  <si>
    <t>SGB008</t>
  </si>
  <si>
    <t xml:space="preserve">72478-X7V44    </t>
  </si>
  <si>
    <t>SNA037</t>
  </si>
  <si>
    <t xml:space="preserve">71119-X7V09    </t>
  </si>
  <si>
    <t>SNA038</t>
  </si>
  <si>
    <t xml:space="preserve">71119-X7V08    </t>
  </si>
  <si>
    <t>SNA039</t>
  </si>
  <si>
    <t xml:space="preserve">71371-X7V40    </t>
  </si>
  <si>
    <t>SNA040</t>
  </si>
  <si>
    <t xml:space="preserve">72133-X7V38    </t>
  </si>
  <si>
    <t>SNA041</t>
  </si>
  <si>
    <t xml:space="preserve">72134-X7V68    </t>
  </si>
  <si>
    <t>SNA042</t>
  </si>
  <si>
    <t xml:space="preserve">73191-X7V54    </t>
  </si>
  <si>
    <t>SNA043</t>
  </si>
  <si>
    <t xml:space="preserve">73192-X7V53    </t>
  </si>
  <si>
    <t>SOB376</t>
  </si>
  <si>
    <t xml:space="preserve">72143-X7V19    </t>
  </si>
  <si>
    <t>HAN115</t>
  </si>
  <si>
    <t xml:space="preserve">SPC44-10446    </t>
  </si>
  <si>
    <t>HAN116</t>
  </si>
  <si>
    <t xml:space="preserve">SPC59-12573    </t>
  </si>
  <si>
    <t>HAN117</t>
  </si>
  <si>
    <t xml:space="preserve">SPH59-20412    </t>
  </si>
  <si>
    <t>HAN118</t>
  </si>
  <si>
    <t xml:space="preserve">SPC98-12478    </t>
  </si>
  <si>
    <t>HAN119</t>
  </si>
  <si>
    <t xml:space="preserve">SPC98-14418    </t>
  </si>
  <si>
    <t>HAN120</t>
  </si>
  <si>
    <t xml:space="preserve">SPC44-10464    </t>
  </si>
  <si>
    <t>YDT042</t>
  </si>
  <si>
    <t xml:space="preserve">72141-X7V02    </t>
  </si>
  <si>
    <t>YDT043</t>
  </si>
  <si>
    <t xml:space="preserve">72145-X7V01    </t>
  </si>
  <si>
    <t>YDT044</t>
  </si>
  <si>
    <t xml:space="preserve">79989-X7V04    </t>
  </si>
  <si>
    <t>YDT045</t>
  </si>
  <si>
    <t xml:space="preserve">79989-X7V05    </t>
  </si>
  <si>
    <t>DPA-02</t>
  </si>
  <si>
    <t xml:space="preserve">72521-X7V74-P  </t>
  </si>
  <si>
    <t>DPA-04</t>
  </si>
  <si>
    <t xml:space="preserve">72521-X7V75-P  </t>
  </si>
  <si>
    <t>71119-X7V09</t>
  </si>
  <si>
    <t>72515-X7V15-P</t>
  </si>
  <si>
    <t>72515-X7V15-W</t>
  </si>
  <si>
    <t>72524-X7V44-G</t>
  </si>
  <si>
    <t>72524-X7V44-P</t>
  </si>
  <si>
    <t>72524-X7V44-W</t>
  </si>
  <si>
    <t>72531-X7V16-H</t>
  </si>
  <si>
    <t>72531-X7V16-P</t>
  </si>
  <si>
    <t>72531-X7V16-W</t>
  </si>
  <si>
    <t>72534-X7V10</t>
  </si>
  <si>
    <t>72534-X7V10-P</t>
  </si>
  <si>
    <t>72534-X7V11</t>
  </si>
  <si>
    <t>72534-X7V11-P</t>
  </si>
  <si>
    <t>72537-X7V10</t>
  </si>
  <si>
    <t>72537-X7V10-P</t>
  </si>
  <si>
    <t>79989-X7V05</t>
  </si>
  <si>
    <t>89953-X7129</t>
  </si>
  <si>
    <t>S28CBA-2075</t>
  </si>
  <si>
    <t>S28CBA-26142</t>
  </si>
  <si>
    <t>S28CBA-29136</t>
  </si>
  <si>
    <t>SOLVEST-141</t>
  </si>
  <si>
    <t>SPC59-12573</t>
  </si>
  <si>
    <t>SPC59-14163</t>
  </si>
  <si>
    <t>SPH59-36150</t>
  </si>
  <si>
    <t>72506-X7V44</t>
  </si>
  <si>
    <t>72504-X7V73</t>
  </si>
  <si>
    <t>72506-X7V51</t>
  </si>
  <si>
    <t>SPC59-12519-N</t>
  </si>
  <si>
    <t>72506-X7V45</t>
  </si>
  <si>
    <t>71119-X7V08</t>
  </si>
  <si>
    <t>72503-X7V71</t>
  </si>
  <si>
    <t>72510-X7V45-00</t>
  </si>
  <si>
    <t>72523-X7V47-G</t>
  </si>
  <si>
    <t>72523-X7V47-P</t>
  </si>
  <si>
    <t>72523-X7V47-W</t>
  </si>
  <si>
    <t>72531-X7V13-H</t>
  </si>
  <si>
    <t>72531-X7V13-P</t>
  </si>
  <si>
    <t>72531-X7V13-W</t>
  </si>
  <si>
    <t>72533-X7V10</t>
  </si>
  <si>
    <t>72533-X7V10-P</t>
  </si>
  <si>
    <t>72533-X7V11</t>
  </si>
  <si>
    <t>72533-X7V11-P</t>
  </si>
  <si>
    <t>72535-X7V01</t>
  </si>
  <si>
    <t>72535-X7V01-P</t>
  </si>
  <si>
    <t>79989-X7V04</t>
  </si>
  <si>
    <t>72505-X7V39</t>
  </si>
  <si>
    <t>72503-X7V73</t>
  </si>
  <si>
    <t>72503-X7V81</t>
  </si>
  <si>
    <t>72211-BZ180</t>
  </si>
  <si>
    <t>72211-X7V04</t>
  </si>
  <si>
    <t>79977-X7V09</t>
  </si>
  <si>
    <t>72406-X7V20</t>
  </si>
  <si>
    <t>72443-X7V96</t>
  </si>
  <si>
    <t>72478-X7V44</t>
  </si>
  <si>
    <t>72446-X7V48</t>
  </si>
  <si>
    <t>72130-BZ370</t>
  </si>
  <si>
    <t>71371-X7V40</t>
  </si>
  <si>
    <t>72052-X7V02</t>
  </si>
  <si>
    <t>72129-BZ060</t>
  </si>
  <si>
    <t>72143-X7V19</t>
  </si>
  <si>
    <t>72145-X7V01</t>
  </si>
  <si>
    <t>72157-BZ140</t>
  </si>
  <si>
    <t>72265-BZ060</t>
  </si>
  <si>
    <t>72284-X7V36</t>
  </si>
  <si>
    <t>72284-X7V45</t>
  </si>
  <si>
    <t>72285-X7V13</t>
  </si>
  <si>
    <t>72319-X7M00</t>
  </si>
  <si>
    <t>72425-X7V08</t>
  </si>
  <si>
    <t>7U211-X7V06</t>
  </si>
  <si>
    <t>GREAS-AC-P</t>
  </si>
  <si>
    <t>SPC98-12478</t>
  </si>
  <si>
    <t>SPC98-14418</t>
  </si>
  <si>
    <t>72130-BZ360</t>
  </si>
  <si>
    <t>72134-X7V68</t>
  </si>
  <si>
    <t>73192-X7V53</t>
  </si>
  <si>
    <t>72140-BZ360</t>
  </si>
  <si>
    <t>72133-X7V38</t>
  </si>
  <si>
    <t>73191-X7V54</t>
  </si>
  <si>
    <t>72110-BZ350</t>
  </si>
  <si>
    <t>72137-BZ080</t>
  </si>
  <si>
    <t>72141-X7V02</t>
  </si>
  <si>
    <t>72110-BZ340</t>
  </si>
  <si>
    <t>SPH59-20412</t>
  </si>
  <si>
    <t>72120-BZ310</t>
  </si>
  <si>
    <t>HAN126</t>
  </si>
  <si>
    <t>72443-X7V97</t>
  </si>
  <si>
    <t>OKA001</t>
  </si>
  <si>
    <t>72520-X7V26</t>
  </si>
  <si>
    <t>72520-X7V26-P</t>
  </si>
  <si>
    <t>PLASBAG-TOGO</t>
  </si>
  <si>
    <t>SCP-KA125-TG</t>
  </si>
  <si>
    <t>ZFS240-30008</t>
  </si>
  <si>
    <t>72510-X7V45</t>
  </si>
  <si>
    <t>72510-X7V45-P</t>
  </si>
  <si>
    <t>DPF-68</t>
  </si>
  <si>
    <t xml:space="preserve">71151-X7V35    </t>
  </si>
  <si>
    <t>DPF-69</t>
  </si>
  <si>
    <t xml:space="preserve">71152-X7V35    </t>
  </si>
  <si>
    <t>DPF-70</t>
  </si>
  <si>
    <t xml:space="preserve">79151-X7V09    </t>
  </si>
  <si>
    <t>DPF-71</t>
  </si>
  <si>
    <t xml:space="preserve">79251-X7V02    </t>
  </si>
  <si>
    <t>HYS063</t>
  </si>
  <si>
    <t xml:space="preserve">78757-X7V19    </t>
  </si>
  <si>
    <t>HYS064</t>
  </si>
  <si>
    <t xml:space="preserve">78767-X7V17    </t>
  </si>
  <si>
    <t>KEN136</t>
  </si>
  <si>
    <t xml:space="preserve">72129-BZ070    </t>
  </si>
  <si>
    <t>TTC773</t>
  </si>
  <si>
    <t xml:space="preserve">72425-X7V08    </t>
  </si>
  <si>
    <t>DPA-01</t>
  </si>
  <si>
    <t xml:space="preserve">72522-X7V72-P  </t>
  </si>
  <si>
    <t>DPA-03</t>
  </si>
  <si>
    <t xml:space="preserve">72522-X7V73-P  </t>
  </si>
  <si>
    <t xml:space="preserve">71151-X7V35-P  </t>
  </si>
  <si>
    <t xml:space="preserve">71152-X7V35-P  </t>
  </si>
  <si>
    <t xml:space="preserve">79151-X7V09-P  </t>
  </si>
  <si>
    <t xml:space="preserve">79251-X7V02-P  </t>
  </si>
  <si>
    <t>DPT-05</t>
  </si>
  <si>
    <t xml:space="preserve">72115-X7V45-P  </t>
  </si>
  <si>
    <t>DPT-06</t>
  </si>
  <si>
    <t xml:space="preserve">72131-X7V67-P  </t>
  </si>
  <si>
    <t>DPT-07</t>
  </si>
  <si>
    <t xml:space="preserve">72132-X7V58-P  </t>
  </si>
  <si>
    <t>DPT-08</t>
  </si>
  <si>
    <t xml:space="preserve">72111-X7V19-P  </t>
  </si>
  <si>
    <t>SPC44-10464</t>
  </si>
  <si>
    <t>SPC44-10446</t>
  </si>
  <si>
    <t>JSC98-10670</t>
  </si>
  <si>
    <t>MSA001</t>
  </si>
  <si>
    <t xml:space="preserve">JSC98-10670    </t>
  </si>
  <si>
    <t>SNA044</t>
  </si>
  <si>
    <t xml:space="preserve">DBA11-X1691    </t>
  </si>
  <si>
    <t>SNA045</t>
  </si>
  <si>
    <t xml:space="preserve">DBA11-X1692    </t>
  </si>
  <si>
    <t>SNA046</t>
  </si>
  <si>
    <t xml:space="preserve">DBA11-X1693    </t>
  </si>
  <si>
    <t>SNA047</t>
  </si>
  <si>
    <t xml:space="preserve">DBA11-X1694    </t>
  </si>
  <si>
    <t>TGL-02</t>
  </si>
  <si>
    <t xml:space="preserve">72520-X7V26-P  </t>
  </si>
  <si>
    <t>TGR-01</t>
  </si>
  <si>
    <t xml:space="preserve">72510-X7V45-P  </t>
  </si>
  <si>
    <t>72515-X7V15</t>
  </si>
  <si>
    <t>TGP-01</t>
  </si>
  <si>
    <t>TGP-02</t>
  </si>
  <si>
    <t>72524-X7V44</t>
  </si>
  <si>
    <t>TGP-03</t>
  </si>
  <si>
    <t>72523-X7V47</t>
  </si>
  <si>
    <t>TGP-04</t>
  </si>
  <si>
    <t>72531-X7V16</t>
  </si>
  <si>
    <t>TGP-05</t>
  </si>
  <si>
    <t>72531-X7V13</t>
  </si>
  <si>
    <t>s</t>
  </si>
  <si>
    <t xml:space="preserve">72478-X1C02    </t>
  </si>
  <si>
    <t>FUJ067</t>
  </si>
  <si>
    <t>CARTON BOX KA125 SIZE:275x360x80mm. for RR</t>
  </si>
  <si>
    <t>PLASTIC BAG 70 x 60 cm x 130 um</t>
  </si>
  <si>
    <t>UNIT TAPE (M)</t>
  </si>
  <si>
    <t>TKBJ-PALLET1</t>
  </si>
  <si>
    <t>Pallet size : 1150 x 1150 x 125 mm.</t>
  </si>
  <si>
    <t>YA065-00314-00</t>
  </si>
  <si>
    <t>PLASTIC BAG 41 x 60 cm x 130 um</t>
  </si>
  <si>
    <t>ZERUST FERROUS SHEET 24x30cmx0.08mm</t>
  </si>
  <si>
    <t>CARTON BOX KA125 SIZE:245x260x80mm. for TOGO</t>
  </si>
  <si>
    <t>YHG011</t>
  </si>
  <si>
    <t>SOLEST141 (19 kg./Pail)</t>
  </si>
  <si>
    <t>NSSW-YM28RO</t>
  </si>
  <si>
    <t>Weilding Wire YM-28 1.2 mm. x roll pack(15kg)</t>
  </si>
  <si>
    <t>IA6E62</t>
  </si>
  <si>
    <t>72504-X7A29</t>
  </si>
  <si>
    <t>ARM SUB-ASSY, RECLININIG ADJUSTER, LER LH</t>
  </si>
  <si>
    <t>OTJ-37</t>
  </si>
  <si>
    <t>BRACKET, FR SEAT COUSHION, LH</t>
  </si>
  <si>
    <t>THT-35</t>
  </si>
  <si>
    <t>DAT-72</t>
  </si>
  <si>
    <t>COVER, SEAT TRACK, OUTER</t>
  </si>
  <si>
    <t>COVER, SEAT TRACK BRACKET, INNER</t>
  </si>
  <si>
    <t>PROTECTOR, SEAT TRACK LWR RAIL</t>
  </si>
  <si>
    <t>DLR-S1</t>
  </si>
  <si>
    <t>72103-X7V81</t>
  </si>
  <si>
    <t>BRACKET, FR OUTER SEAT TRACK,LWR FR RH</t>
  </si>
  <si>
    <t>BRACKET, FR INNER SEAT TRACK,LWR FR RH</t>
  </si>
  <si>
    <t xml:space="preserve">ARM SUB-ASSY, RECLINING ADJ, LWR OUT RH           </t>
  </si>
  <si>
    <t xml:space="preserve">ARM SUB-ASSY, RECLINING ADJ, LWR INN LH           </t>
  </si>
  <si>
    <t xml:space="preserve">ARM SUB-ASSY, RECLINING ADJ, LWR OUT LH           </t>
  </si>
  <si>
    <t xml:space="preserve">ARM SUB-ASSY, RECLINING ADJ, LWR INN RH           </t>
  </si>
  <si>
    <t>ADJUSTER ASSY,RECLINING SEAT,LH</t>
  </si>
  <si>
    <t>ADJUSTER ASSY,RECLINING SEAT,RH</t>
  </si>
  <si>
    <t>72522-X7V72</t>
  </si>
  <si>
    <t>72521-X7V74</t>
  </si>
  <si>
    <t>72522-X7V73</t>
  </si>
  <si>
    <t>ARM, RECLINING ADJUSTER, LWR LH (M6)</t>
  </si>
  <si>
    <t>72521-X7V75</t>
  </si>
  <si>
    <t>BRACKET, SEAT STOPPER</t>
  </si>
  <si>
    <t>72131-X7V67</t>
  </si>
  <si>
    <t>BRACKT,SEAT BELT INNER ANCHOR, LH</t>
  </si>
  <si>
    <t>GEAR,VERTICAL ADJUSTER, RH</t>
  </si>
  <si>
    <t>LINK VERTICAL TRAVEL, NO. 4</t>
  </si>
  <si>
    <t>BRACKET FR INN SEAT TRACK UPR RAIL,RH</t>
  </si>
  <si>
    <t>BRACKET FR INN SEAT TRACK UPR RAIL,LH</t>
  </si>
  <si>
    <t>72111-X7V19</t>
  </si>
  <si>
    <t>BAR, FR SEAT ADJUSTER TORSION</t>
  </si>
  <si>
    <t>72406-X7V19</t>
  </si>
  <si>
    <t xml:space="preserve">LINK SUB-ASSY, FR SEAT VERTICAL                   </t>
  </si>
  <si>
    <t xml:space="preserve">LINK SUB-ASSY, FR VERTICAL, LH                    </t>
  </si>
  <si>
    <t>72115-X7V45</t>
  </si>
  <si>
    <t>PATCH</t>
  </si>
  <si>
    <t>BRACKT,SEAT TRACK, LWR FR</t>
  </si>
  <si>
    <t>711252-X7V24</t>
  </si>
  <si>
    <t>GUIDE PLATE RH</t>
  </si>
  <si>
    <t>GUIDE PLATE LH</t>
  </si>
  <si>
    <t>RACHET LH</t>
  </si>
  <si>
    <t>RACHET RH</t>
  </si>
  <si>
    <t>PAWL 1 LH</t>
  </si>
  <si>
    <t>PAWL 1 RH</t>
  </si>
  <si>
    <t>PAWL 2 LH</t>
  </si>
  <si>
    <t>PAWL 2 RH</t>
  </si>
  <si>
    <t>CAM LH</t>
  </si>
  <si>
    <t>CAM RH</t>
  </si>
  <si>
    <t>SPRING</t>
  </si>
  <si>
    <t>72515-7X7V15</t>
  </si>
  <si>
    <t>MMT-06</t>
  </si>
  <si>
    <t xml:space="preserve">13264A010P     </t>
  </si>
  <si>
    <t>SPH590-36150</t>
  </si>
  <si>
    <t xml:space="preserve">SPC59-12519-N  </t>
  </si>
  <si>
    <t>SPC590 1.2X519XC (P=161) NON-CSP</t>
  </si>
  <si>
    <t xml:space="preserve">BUSH, VERFTICAL ADJUSTER   </t>
  </si>
  <si>
    <t>COVER,SEAT TRACK UPR RAIL,RR</t>
  </si>
  <si>
    <t>TTC772</t>
  </si>
  <si>
    <t>IT8-D1</t>
  </si>
  <si>
    <t xml:space="preserve">72140-X7V91    </t>
  </si>
  <si>
    <t>IT8-D4</t>
  </si>
  <si>
    <t xml:space="preserve">72120-X7V41    </t>
  </si>
  <si>
    <t>71371-X7V38</t>
  </si>
  <si>
    <t>BRACKET,FR SEAT TRACK,RR OUTER</t>
  </si>
  <si>
    <t>72120-X7V41</t>
  </si>
  <si>
    <t>72140-X7V91</t>
  </si>
  <si>
    <t>89911-X7128</t>
  </si>
  <si>
    <t>PAR003</t>
  </si>
  <si>
    <t xml:space="preserve">FC-T5008       </t>
  </si>
  <si>
    <t>PAR006</t>
  </si>
  <si>
    <t xml:space="preserve">PB-LT5103R     </t>
  </si>
  <si>
    <t>PAR010</t>
  </si>
  <si>
    <t xml:space="preserve">AC-131         </t>
  </si>
  <si>
    <t>MIT238</t>
  </si>
  <si>
    <t xml:space="preserve">89911-X7127    </t>
  </si>
  <si>
    <t>MIT239</t>
  </si>
  <si>
    <t>BWT003</t>
  </si>
  <si>
    <t>PAR004</t>
  </si>
  <si>
    <t>PAR009</t>
  </si>
  <si>
    <t>IT8-D2</t>
  </si>
  <si>
    <t xml:space="preserve">72130-X7V92    </t>
  </si>
  <si>
    <t>IT8-D3</t>
  </si>
  <si>
    <t xml:space="preserve">72110-X7V82    </t>
  </si>
  <si>
    <t>560B</t>
  </si>
  <si>
    <t xml:space="preserve">BOLT, WELD                                        </t>
  </si>
  <si>
    <t>89911-X7127</t>
  </si>
  <si>
    <t>72130-X7V92</t>
  </si>
  <si>
    <t>13270A000PG</t>
  </si>
  <si>
    <t>72402-X7A01</t>
  </si>
  <si>
    <t>867B</t>
  </si>
  <si>
    <t>ARM SUB-ASSY, RECLINING ADJ, LWR INN LH</t>
  </si>
  <si>
    <t>LINK SUB-ASSY, FR SEAT VERTICAL</t>
  </si>
  <si>
    <t>TRACK ASSY, FR SEAT, INNER</t>
  </si>
  <si>
    <t>FRAME, NO.1 SEAT BACK</t>
  </si>
  <si>
    <t>FRAME, NO.2 SEAT BACK</t>
  </si>
  <si>
    <t>D92A</t>
  </si>
  <si>
    <t xml:space="preserve">NSSW-YM28      </t>
  </si>
  <si>
    <t xml:space="preserve">89911-X7128    </t>
  </si>
  <si>
    <t>TFC031</t>
  </si>
  <si>
    <t xml:space="preserve">AWSDM-KRC28    </t>
  </si>
  <si>
    <t xml:space="preserve">NT-4055        </t>
  </si>
  <si>
    <t>ETT005</t>
  </si>
  <si>
    <t xml:space="preserve">89966-X1039    </t>
  </si>
  <si>
    <t xml:space="preserve">PL-ZN          </t>
  </si>
  <si>
    <t xml:space="preserve">72022-X7A02    </t>
  </si>
  <si>
    <t xml:space="preserve">FINE CLEANER T5008 (25 KG/BAG)      </t>
  </si>
  <si>
    <t xml:space="preserve">PREPALENE-ZN (25 KG/BAG) </t>
  </si>
  <si>
    <t>PALBOND-LT5103R (25 KG/CON)</t>
  </si>
  <si>
    <t xml:space="preserve">NEUTRALIZER-4055 (25 KG/CON) </t>
  </si>
  <si>
    <t xml:space="preserve">ACCELERATOR-131 (25 KG/CON) </t>
  </si>
  <si>
    <t>Kiswel-KC-28 AWS:ER70S-6 1.0 MM (300Kg P/Pack)</t>
  </si>
  <si>
    <t>D03B</t>
  </si>
  <si>
    <t>13264A010P</t>
  </si>
  <si>
    <t>12238-X7M04</t>
  </si>
  <si>
    <t>89916-X1034</t>
  </si>
  <si>
    <t>72503-X7A27</t>
  </si>
  <si>
    <t xml:space="preserve">UBE NYLON 1015GNKF  </t>
  </si>
  <si>
    <t>BTS162</t>
  </si>
  <si>
    <t xml:space="preserve">72445-X7V03    </t>
  </si>
  <si>
    <t>BTS163</t>
  </si>
  <si>
    <t xml:space="preserve">72441-X7V50    </t>
  </si>
  <si>
    <t>BTS164</t>
  </si>
  <si>
    <t xml:space="preserve">7X723-X7U00    </t>
  </si>
  <si>
    <t>BTS165</t>
  </si>
  <si>
    <t xml:space="preserve">7X724-X7U00    </t>
  </si>
  <si>
    <t>EMP001</t>
  </si>
  <si>
    <t xml:space="preserve">7X697-X7V17    </t>
  </si>
  <si>
    <t>EMP002</t>
  </si>
  <si>
    <t xml:space="preserve">7X698-X7V11    </t>
  </si>
  <si>
    <t>EMP003</t>
  </si>
  <si>
    <t xml:space="preserve">7X697-X7V18    </t>
  </si>
  <si>
    <t>EMP004</t>
  </si>
  <si>
    <t xml:space="preserve">7X698-X7V12    </t>
  </si>
  <si>
    <t>EMP005</t>
  </si>
  <si>
    <t xml:space="preserve">7X697-X7V19    </t>
  </si>
  <si>
    <t>EMP006</t>
  </si>
  <si>
    <t xml:space="preserve">7X698-X7V13    </t>
  </si>
  <si>
    <t>EMP007</t>
  </si>
  <si>
    <t xml:space="preserve">7X697-X7V20    </t>
  </si>
  <si>
    <t>EMP008</t>
  </si>
  <si>
    <t xml:space="preserve">7X698-X7V14    </t>
  </si>
  <si>
    <t>EMP009</t>
  </si>
  <si>
    <t xml:space="preserve">7X735-X7V05    </t>
  </si>
  <si>
    <t>MIY058</t>
  </si>
  <si>
    <t xml:space="preserve">7X633-X7V09    </t>
  </si>
  <si>
    <t>MIY059</t>
  </si>
  <si>
    <t xml:space="preserve">7X707-X7V01    </t>
  </si>
  <si>
    <t>MIY060</t>
  </si>
  <si>
    <t xml:space="preserve">7X721-X7V05    </t>
  </si>
  <si>
    <t>MIY061</t>
  </si>
  <si>
    <t xml:space="preserve">7X722-X7V04    </t>
  </si>
  <si>
    <t>MIY062</t>
  </si>
  <si>
    <t xml:space="preserve">7X723-X7V08    </t>
  </si>
  <si>
    <t>MIY063</t>
  </si>
  <si>
    <t xml:space="preserve">7X724-X7V03    </t>
  </si>
  <si>
    <t>NFC001</t>
  </si>
  <si>
    <t xml:space="preserve">7X723-X7V10    </t>
  </si>
  <si>
    <t>NFC002</t>
  </si>
  <si>
    <t xml:space="preserve">7X724-X7V05    </t>
  </si>
  <si>
    <t>NFC003</t>
  </si>
  <si>
    <t xml:space="preserve">7X735-X7V06    </t>
  </si>
  <si>
    <t>NFC004</t>
  </si>
  <si>
    <t xml:space="preserve">7X735-X7V07    </t>
  </si>
  <si>
    <t xml:space="preserve">72425-X7V08-C  </t>
  </si>
  <si>
    <t>SNA048</t>
  </si>
  <si>
    <t xml:space="preserve">72131-X7V76    </t>
  </si>
  <si>
    <t>SNA049</t>
  </si>
  <si>
    <t xml:space="preserve">72131-X7V75    </t>
  </si>
  <si>
    <t>SNA050</t>
  </si>
  <si>
    <t xml:space="preserve">73192-X7V65    </t>
  </si>
  <si>
    <t>SNA051</t>
  </si>
  <si>
    <t xml:space="preserve">73191-X7V67    </t>
  </si>
  <si>
    <t>SNA052</t>
  </si>
  <si>
    <t xml:space="preserve">72134-X7V81    </t>
  </si>
  <si>
    <t>SNA053</t>
  </si>
  <si>
    <t xml:space="preserve">72133-X7V43    </t>
  </si>
  <si>
    <t>SDI001</t>
  </si>
  <si>
    <t xml:space="preserve">72141-X7V06    </t>
  </si>
  <si>
    <t>SDI002</t>
  </si>
  <si>
    <t xml:space="preserve">72145-X7V05    </t>
  </si>
  <si>
    <t>SDI003</t>
  </si>
  <si>
    <t xml:space="preserve">72145-X7V04    </t>
  </si>
  <si>
    <t>SDI004</t>
  </si>
  <si>
    <t xml:space="preserve">72147-X7V17    </t>
  </si>
  <si>
    <t>SDI005</t>
  </si>
  <si>
    <t xml:space="preserve">72147-X7V18    </t>
  </si>
  <si>
    <t>SDI006</t>
  </si>
  <si>
    <t xml:space="preserve">72141-X7V08    </t>
  </si>
  <si>
    <t>SDI007</t>
  </si>
  <si>
    <t xml:space="preserve">72142-X7V00    </t>
  </si>
  <si>
    <t>SDI008</t>
  </si>
  <si>
    <t xml:space="preserve">72145-X7V06    </t>
  </si>
  <si>
    <t>SDI009</t>
  </si>
  <si>
    <t xml:space="preserve">72146-X7V01    </t>
  </si>
  <si>
    <t>SDI010</t>
  </si>
  <si>
    <t xml:space="preserve">72143-X7V26    </t>
  </si>
  <si>
    <t>SDI011</t>
  </si>
  <si>
    <t xml:space="preserve">72147-X7V21    </t>
  </si>
  <si>
    <t>SDI012</t>
  </si>
  <si>
    <t xml:space="preserve">72511-X7V32    </t>
  </si>
  <si>
    <t>SDI013</t>
  </si>
  <si>
    <t xml:space="preserve">71121-X7V92    </t>
  </si>
  <si>
    <t>SDI014</t>
  </si>
  <si>
    <t xml:space="preserve">71122-X7V80    </t>
  </si>
  <si>
    <t>MIT231</t>
  </si>
  <si>
    <t xml:space="preserve">7X749-X7V08    </t>
  </si>
  <si>
    <t>MIT232</t>
  </si>
  <si>
    <t xml:space="preserve">7X749-X7V09    </t>
  </si>
  <si>
    <t>MIT233</t>
  </si>
  <si>
    <t xml:space="preserve">7X749-X7V10    </t>
  </si>
  <si>
    <t>MIT234</t>
  </si>
  <si>
    <t xml:space="preserve">7X749-X7V11    </t>
  </si>
  <si>
    <t>MIT235</t>
  </si>
  <si>
    <t xml:space="preserve">7X691-X7V02    </t>
  </si>
  <si>
    <t>MIT236</t>
  </si>
  <si>
    <t xml:space="preserve">7X692-X7V03    </t>
  </si>
  <si>
    <t>MIT237</t>
  </si>
  <si>
    <t xml:space="preserve">72468-X7V03    </t>
  </si>
  <si>
    <t>MIT240</t>
  </si>
  <si>
    <t xml:space="preserve">72468-X7V04    </t>
  </si>
  <si>
    <t>DA8-81</t>
  </si>
  <si>
    <t xml:space="preserve">73042-X7V49    </t>
  </si>
  <si>
    <t>DA8-82</t>
  </si>
  <si>
    <t xml:space="preserve">72031-X7V36    </t>
  </si>
  <si>
    <t>DA8-83</t>
  </si>
  <si>
    <t xml:space="preserve">72041-X7V44    </t>
  </si>
  <si>
    <t>DA8-84</t>
  </si>
  <si>
    <t xml:space="preserve">73032-X7V57    </t>
  </si>
  <si>
    <t>DRL-98</t>
  </si>
  <si>
    <t xml:space="preserve">72640-X7U00    </t>
  </si>
  <si>
    <t>DRR-97</t>
  </si>
  <si>
    <t xml:space="preserve">72630-X7U00    </t>
  </si>
  <si>
    <t>DT8-85</t>
  </si>
  <si>
    <t xml:space="preserve">721B0-X7V12    </t>
  </si>
  <si>
    <t>DT8-86</t>
  </si>
  <si>
    <t xml:space="preserve">72071-X7V02    </t>
  </si>
  <si>
    <t>DT8-87</t>
  </si>
  <si>
    <t xml:space="preserve">72030-X7V01    </t>
  </si>
  <si>
    <t>DT8-88</t>
  </si>
  <si>
    <t xml:space="preserve">72120-X7V49    </t>
  </si>
  <si>
    <t>TWA-01</t>
  </si>
  <si>
    <t xml:space="preserve">72506-X7V17    </t>
  </si>
  <si>
    <t>TWA-02</t>
  </si>
  <si>
    <t xml:space="preserve">72503-X7V22    </t>
  </si>
  <si>
    <t>TWL-03</t>
  </si>
  <si>
    <t xml:space="preserve">72309-X7V22    </t>
  </si>
  <si>
    <t>TWL-04</t>
  </si>
  <si>
    <t xml:space="preserve">72307-X7V13    </t>
  </si>
  <si>
    <t>TWL-05</t>
  </si>
  <si>
    <t xml:space="preserve">72309-X7V21    </t>
  </si>
  <si>
    <t>TWL-06</t>
  </si>
  <si>
    <t xml:space="preserve">72307-X7V11    </t>
  </si>
  <si>
    <t>PIN, SEAT BACK LOCK</t>
  </si>
  <si>
    <t>BUSH, RR SEAT LOCK, NO.1</t>
  </si>
  <si>
    <t>BUSH, RR SEAT LOCK, NO.2</t>
  </si>
  <si>
    <t>PIN, VERTICAL ADJUSTER, NO. 1</t>
  </si>
  <si>
    <t>ARM, FR SEAT HINGE, UPR RH</t>
  </si>
  <si>
    <t>LINK, VERTICAL TRAVEL, NO.3</t>
  </si>
  <si>
    <t>PLATE, SEAT BACK LOCK, NO.1</t>
  </si>
  <si>
    <t>PLATE, SEAT BACK LOCK, NO.2</t>
  </si>
  <si>
    <t>SPRING, RR SEAT LOCK, TORSION, NO.1</t>
  </si>
  <si>
    <t>SPRING, RR SEAT LOCK, TORSION, NO.2</t>
  </si>
  <si>
    <t>CUSHION, SEAT BACK LOCK</t>
  </si>
  <si>
    <t>PAWL, RR SEAT LOCK</t>
  </si>
  <si>
    <t>HOOK SUB-ASSY, SEAT BACK LOCK, NO.1</t>
  </si>
  <si>
    <t>BASE, SEAT BACK LOCK, NO.1</t>
  </si>
  <si>
    <t>BASE, SEAT BACK LOCK, NO.2</t>
  </si>
  <si>
    <t>BRACKET, FR INN SEAT TRACK UPR RAIL, LH</t>
  </si>
  <si>
    <t>BRACKET, FR INN SEAT TRACK UPR RAIL, RH</t>
  </si>
  <si>
    <t xml:space="preserve">LOCK ASSY, RR SEAT BACK, RH  </t>
  </si>
  <si>
    <t xml:space="preserve">TRACK ASSY, FR SEAT, INNER LH   </t>
  </si>
  <si>
    <t xml:space="preserve">TRACK ASSY, FR SEAT, INNER RH     </t>
  </si>
  <si>
    <t xml:space="preserve">TRACK ASSY, FR SEAT, OUTER LH </t>
  </si>
  <si>
    <t xml:space="preserve">ADJUSTER SUB-ASSY, FR SEAT, OUTER RH              </t>
  </si>
  <si>
    <t xml:space="preserve">ADJUSTER SUB-ASSY, FR SEAT, INNER RH              </t>
  </si>
  <si>
    <t xml:space="preserve">ADJUSTER SUB-ASSY, FR SEAT, OUTER LH              </t>
  </si>
  <si>
    <t>ARM SUB-ASSY, RECLINING ADJ, LWR INNER, LH</t>
  </si>
  <si>
    <t>198D</t>
  </si>
  <si>
    <t xml:space="preserve">ARM SUB-ASSY, RECLINING ADJ, LWR OUT RH </t>
  </si>
  <si>
    <t xml:space="preserve">LINK S/A, FR SEAT W/ADJUSTER, INNER LH            </t>
  </si>
  <si>
    <t xml:space="preserve">LINK S/A, FR SEAT W/ADJUSTER, OUTER RH            </t>
  </si>
  <si>
    <t>72640-X7U00</t>
  </si>
  <si>
    <t>7X633-X7V09</t>
  </si>
  <si>
    <t>7X691-X1T01</t>
  </si>
  <si>
    <t>7X691-X7V02</t>
  </si>
  <si>
    <t>7X692-X1T00</t>
  </si>
  <si>
    <t>7X692-X7V03</t>
  </si>
  <si>
    <t>7X698-X7V11</t>
  </si>
  <si>
    <t>7X698-X7V12</t>
  </si>
  <si>
    <t>7X698-X7V13</t>
  </si>
  <si>
    <t>7X698-X7V14</t>
  </si>
  <si>
    <t>7X707-X7V01</t>
  </si>
  <si>
    <t>7X722-X7V04</t>
  </si>
  <si>
    <t>7X724-X7U00</t>
  </si>
  <si>
    <t>7X724-X7V03</t>
  </si>
  <si>
    <t>7X724-X7V05</t>
  </si>
  <si>
    <t>7X735-X7V05</t>
  </si>
  <si>
    <t>7X735-X7V07</t>
  </si>
  <si>
    <t>7X749-X7V08</t>
  </si>
  <si>
    <t>7X749-X7V09</t>
  </si>
  <si>
    <t>7X749-X7V10</t>
  </si>
  <si>
    <t>7X749-X7V11</t>
  </si>
  <si>
    <t>89966-X1039</t>
  </si>
  <si>
    <t>TTC782</t>
  </si>
  <si>
    <t>TTC783</t>
  </si>
  <si>
    <t>72630-X7U00</t>
  </si>
  <si>
    <t>7X697-X7V17</t>
  </si>
  <si>
    <t>7X697-X7V18</t>
  </si>
  <si>
    <t>7X697-X7V19</t>
  </si>
  <si>
    <t>7X697-X7V20</t>
  </si>
  <si>
    <t>7X721-X7V05</t>
  </si>
  <si>
    <t>7X723-X7U00</t>
  </si>
  <si>
    <t>7X723-X7V08</t>
  </si>
  <si>
    <t>7X723-X7V10</t>
  </si>
  <si>
    <t>7X735-X7V06</t>
  </si>
  <si>
    <t>721B0-X7V12</t>
  </si>
  <si>
    <t>71121-X7V92</t>
  </si>
  <si>
    <t>71848-X7V18</t>
  </si>
  <si>
    <t>72115-X7V52</t>
  </si>
  <si>
    <t>72145-X7V06</t>
  </si>
  <si>
    <t>72147-X7V21</t>
  </si>
  <si>
    <t>72219-X7V26</t>
  </si>
  <si>
    <t>AC-131</t>
  </si>
  <si>
    <t>AD-4813</t>
  </si>
  <si>
    <t>AD-4856</t>
  </si>
  <si>
    <t>FC-T5008</t>
  </si>
  <si>
    <t>NT-4055</t>
  </si>
  <si>
    <t>PB-LT5103M</t>
  </si>
  <si>
    <t>PB-LT5103R</t>
  </si>
  <si>
    <t>PL-ZN</t>
  </si>
  <si>
    <t>TTC774</t>
  </si>
  <si>
    <t>PAR007</t>
  </si>
  <si>
    <t>PAR008</t>
  </si>
  <si>
    <t>PAR005</t>
  </si>
  <si>
    <t>72071-X7V02</t>
  </si>
  <si>
    <t>72141-X7V08</t>
  </si>
  <si>
    <t>72143-X7V26</t>
  </si>
  <si>
    <t>72030-X7V01</t>
  </si>
  <si>
    <t>71122-X7V80</t>
  </si>
  <si>
    <t>72146-X7V01</t>
  </si>
  <si>
    <t>72120-X7V49</t>
  </si>
  <si>
    <t>72142-X7V00</t>
  </si>
  <si>
    <t>73042-X7V49</t>
  </si>
  <si>
    <t>72134-X7V81</t>
  </si>
  <si>
    <t>72445-X7V03</t>
  </si>
  <si>
    <t>73192-X7V65</t>
  </si>
  <si>
    <t>89911-X1043</t>
  </si>
  <si>
    <t>TTC775</t>
  </si>
  <si>
    <t>72031-X7V36</t>
  </si>
  <si>
    <t>72131-X7V75</t>
  </si>
  <si>
    <t>72131-X7V76</t>
  </si>
  <si>
    <t>72441-X7V50</t>
  </si>
  <si>
    <t>72511-X7V32</t>
  </si>
  <si>
    <t>72041-X7V44</t>
  </si>
  <si>
    <t>72133-X7V43</t>
  </si>
  <si>
    <t>72442-X7V28</t>
  </si>
  <si>
    <t>73191-X7V67</t>
  </si>
  <si>
    <t>TTC779</t>
  </si>
  <si>
    <t>73032-X7V57</t>
  </si>
  <si>
    <t>72132-X7V31</t>
  </si>
  <si>
    <t>72132-X7V33</t>
  </si>
  <si>
    <t>72443-X7V43</t>
  </si>
  <si>
    <t>72512-X7V09</t>
  </si>
  <si>
    <t>TTC778</t>
  </si>
  <si>
    <t>TTC777</t>
  </si>
  <si>
    <t>TTC780</t>
  </si>
  <si>
    <t>72506-X7V17</t>
  </si>
  <si>
    <t>72503-X7V22</t>
  </si>
  <si>
    <t>72307-X7V13</t>
  </si>
  <si>
    <t>72309-X7V21</t>
  </si>
  <si>
    <t>72307-X7V11</t>
  </si>
  <si>
    <t>SOB-314</t>
  </si>
  <si>
    <t>SOB-313</t>
  </si>
  <si>
    <t>SOB-315</t>
  </si>
  <si>
    <t>SOB-316</t>
  </si>
  <si>
    <t>A0Y006</t>
  </si>
  <si>
    <t>BTS-103</t>
  </si>
  <si>
    <t>BTS-100</t>
  </si>
  <si>
    <t>SOB-337</t>
  </si>
  <si>
    <t>BTS-087</t>
  </si>
  <si>
    <t>BTS-086</t>
  </si>
  <si>
    <t>MIT-188</t>
  </si>
  <si>
    <t>MIT-186</t>
  </si>
  <si>
    <t>ETSL-05</t>
  </si>
  <si>
    <t>FR LWR RAIL RH OUT (PWR,TH)</t>
  </si>
  <si>
    <t>ETSL-06</t>
  </si>
  <si>
    <t>FR LWR RAIL LH OUT (PWR,TH)</t>
  </si>
  <si>
    <t>ETA005</t>
  </si>
  <si>
    <t>BTS-141</t>
  </si>
  <si>
    <t>BRACKET, FR SEAT COUSHION, RH</t>
  </si>
  <si>
    <t>BTS-142</t>
  </si>
  <si>
    <t>ETSL-07</t>
  </si>
  <si>
    <t>FR LWR RAIL RH INN (PWR,TH)</t>
  </si>
  <si>
    <t>ETSL-08</t>
  </si>
  <si>
    <t>FR LWR RAIL LH INN (PWR,TH)</t>
  </si>
  <si>
    <t>72132-X7V58</t>
  </si>
  <si>
    <t>BRACKT,SEAT BELT INNER ANCHOR, NO.1 RH</t>
  </si>
  <si>
    <t>GEAR,VERTICAL ADJUSTER, LH</t>
  </si>
  <si>
    <t>SNA-001</t>
  </si>
  <si>
    <t xml:space="preserve">ADJ ASSY, RR SEAT BACK, INNER RH ( 2 )            </t>
  </si>
  <si>
    <t xml:space="preserve">ADJ ASSY, RR SEAT BACK, OUTER LH ( 1 )            </t>
  </si>
  <si>
    <t>72730-X7A03</t>
  </si>
  <si>
    <t xml:space="preserve">ADJ ASSY, RR SEAT BACK, OUTER RH ( 3 )            </t>
  </si>
  <si>
    <t xml:space="preserve">ADJUSTER SUB-ASSY, FR SEAT, INNER LH              </t>
  </si>
  <si>
    <t>ITSL-01</t>
  </si>
  <si>
    <t>ITSL-03</t>
  </si>
  <si>
    <t>CAP, SEAT ADJUSTER COVER, FR</t>
  </si>
  <si>
    <t>IHI-35</t>
  </si>
  <si>
    <t>HANDLE,SEAT TRACK ADJUSTING</t>
  </si>
  <si>
    <t>HTLS-S4</t>
  </si>
  <si>
    <t>HTLS-S3</t>
  </si>
  <si>
    <t>CAO-04</t>
  </si>
  <si>
    <t>CAO-12</t>
  </si>
  <si>
    <t>MIY054</t>
  </si>
  <si>
    <t>LINK, VERTICAL TRAVEL, NO. 3</t>
  </si>
  <si>
    <t>DTI-89</t>
  </si>
  <si>
    <t xml:space="preserve">72130-BZ420    </t>
  </si>
  <si>
    <t>DTI-97</t>
  </si>
  <si>
    <t xml:space="preserve">72130-BZ460    </t>
  </si>
  <si>
    <t>DTI-99</t>
  </si>
  <si>
    <t xml:space="preserve">72140-BZ460    </t>
  </si>
  <si>
    <t>DTO-90</t>
  </si>
  <si>
    <t xml:space="preserve">72120-BZ360    </t>
  </si>
  <si>
    <t>DTO-92</t>
  </si>
  <si>
    <t xml:space="preserve">72110-BZ400    </t>
  </si>
  <si>
    <t>DTO-98</t>
  </si>
  <si>
    <t xml:space="preserve">72120-BZ400    </t>
  </si>
  <si>
    <t>STM-08</t>
  </si>
  <si>
    <t xml:space="preserve">11201-0E012-00 </t>
  </si>
  <si>
    <t xml:space="preserve">72115-X7V52    </t>
  </si>
  <si>
    <t xml:space="preserve">89911-X1043    </t>
  </si>
  <si>
    <t xml:space="preserve">72512-X7V09    </t>
  </si>
  <si>
    <t xml:space="preserve">72132-X7V33    </t>
  </si>
  <si>
    <t xml:space="preserve">72132-X7V31    </t>
  </si>
  <si>
    <t xml:space="preserve">72442-X7V28    </t>
  </si>
  <si>
    <t xml:space="preserve">72443-X7V43    </t>
  </si>
  <si>
    <t xml:space="preserve">7X691-X1T01    </t>
  </si>
  <si>
    <t xml:space="preserve">7X692-X1T00    </t>
  </si>
  <si>
    <t>COVER, SEAT TRACK, UPR RR</t>
  </si>
  <si>
    <t xml:space="preserve">COVER SUB-ASSY, CYLINDER HEAD (11201-X7A06)  </t>
  </si>
  <si>
    <t>BOLT.WELD</t>
  </si>
  <si>
    <t>ARM,FR SEAT HINGE,UPR LH</t>
  </si>
  <si>
    <t>BRACKET, FR OUT SEAT TRACK UPR RAIL,LH</t>
  </si>
  <si>
    <t>LINK, VERTICAL TRAVEL, NO. 2</t>
  </si>
  <si>
    <t>TRACK ASSY ,FR SEAT, INNER RH</t>
  </si>
  <si>
    <t>ARM A</t>
  </si>
  <si>
    <t>FR LH SEAT TRACK INNER NML</t>
  </si>
  <si>
    <t>FR LH SEAT TRACK INNER W/I</t>
  </si>
  <si>
    <t>075E</t>
  </si>
  <si>
    <t>11201-0E012-00</t>
  </si>
  <si>
    <t>11211-X7A06</t>
  </si>
  <si>
    <t>12238-X7A05</t>
  </si>
  <si>
    <t>12284-X7A06</t>
  </si>
  <si>
    <t>12284-X7A07</t>
  </si>
  <si>
    <t>72130-BZ420</t>
  </si>
  <si>
    <t>72145-X7V04</t>
  </si>
  <si>
    <t>72147-X7V18</t>
  </si>
  <si>
    <t>72425-X7V08-C</t>
  </si>
  <si>
    <t>D60B</t>
  </si>
  <si>
    <t>72130-BZ460</t>
  </si>
  <si>
    <t>72140-BZ460</t>
  </si>
  <si>
    <t>72145-X7V05</t>
  </si>
  <si>
    <t>72120-BZ360</t>
  </si>
  <si>
    <t>72141-X7V06</t>
  </si>
  <si>
    <t>72147-X7V17</t>
  </si>
  <si>
    <t>72110-BZ400</t>
  </si>
  <si>
    <t>72120-BZ400</t>
  </si>
  <si>
    <t>DG7</t>
  </si>
  <si>
    <t>TOGO</t>
  </si>
  <si>
    <t>DAL-41</t>
  </si>
  <si>
    <t>DAL-43</t>
  </si>
  <si>
    <t>DAL-45</t>
  </si>
  <si>
    <t>72506-X7V59</t>
  </si>
  <si>
    <t>72503-X7V84</t>
  </si>
  <si>
    <t>72505-X7V41</t>
  </si>
  <si>
    <t>72504-X7V78</t>
  </si>
  <si>
    <t>72503-X7V92</t>
  </si>
  <si>
    <t>72506-X7V60</t>
  </si>
  <si>
    <t>YHG008</t>
  </si>
  <si>
    <t xml:space="preserve">12238-X7A05    </t>
  </si>
  <si>
    <t>YHG009</t>
  </si>
  <si>
    <t xml:space="preserve">12284-X7A06    </t>
  </si>
  <si>
    <t>YHG010</t>
  </si>
  <si>
    <t xml:space="preserve">12284-X7A07    </t>
  </si>
  <si>
    <t xml:space="preserve">72506-X7V59    </t>
  </si>
  <si>
    <t xml:space="preserve">72504-X7V78    </t>
  </si>
  <si>
    <t xml:space="preserve">72506-X7V60    </t>
  </si>
  <si>
    <t>DAR-42</t>
  </si>
  <si>
    <t xml:space="preserve">72503-X7V84    </t>
  </si>
  <si>
    <t>DAR-44</t>
  </si>
  <si>
    <t xml:space="preserve">72505-X7V41    </t>
  </si>
  <si>
    <t>DAR-46</t>
  </si>
  <si>
    <t xml:space="preserve">72503-X7V92    </t>
  </si>
  <si>
    <t>DTI-91</t>
  </si>
  <si>
    <t xml:space="preserve">72140-BZ420    </t>
  </si>
  <si>
    <t>DTI-93</t>
  </si>
  <si>
    <t xml:space="preserve">72140-BZ430    </t>
  </si>
  <si>
    <t>DTI-95</t>
  </si>
  <si>
    <t xml:space="preserve">72130-BZ440    </t>
  </si>
  <si>
    <t>DTO-94</t>
  </si>
  <si>
    <t xml:space="preserve">72110-BZ410    </t>
  </si>
  <si>
    <t>DTO-96</t>
  </si>
  <si>
    <t xml:space="preserve">72120-BZ380    </t>
  </si>
  <si>
    <t>DPT-10</t>
  </si>
  <si>
    <t xml:space="preserve">72111-X7V23-P  </t>
  </si>
  <si>
    <t xml:space="preserve">TRACK ASSY ,FR SEAT, INNER RH  </t>
  </si>
  <si>
    <t>72140-BZ420</t>
  </si>
  <si>
    <t>72468-X7V03</t>
  </si>
  <si>
    <t>72468-X7V04</t>
  </si>
  <si>
    <t>72140-BZ430</t>
  </si>
  <si>
    <t>72130-BZ440</t>
  </si>
  <si>
    <t>72110-BZ410</t>
  </si>
  <si>
    <t>72120-BZ380</t>
  </si>
  <si>
    <t>DPT-09</t>
  </si>
  <si>
    <t xml:space="preserve">72115-X7V50-P  </t>
  </si>
  <si>
    <t xml:space="preserve">RAIL, SEAT TRACK, LWR      </t>
  </si>
  <si>
    <t>TTLS1</t>
  </si>
  <si>
    <t>TTLS2</t>
  </si>
  <si>
    <t>TTLS3</t>
  </si>
  <si>
    <t>TTUS-S1</t>
  </si>
  <si>
    <t>GUA-4.8-5.1</t>
  </si>
  <si>
    <t>GUA4.8-4.9</t>
  </si>
  <si>
    <t>DUR-S1</t>
  </si>
  <si>
    <t>DUR-S2</t>
  </si>
  <si>
    <t>DUR-S3</t>
  </si>
  <si>
    <t>DUR-S4</t>
  </si>
  <si>
    <t>DUR-S5</t>
  </si>
  <si>
    <t>DUR-S6</t>
  </si>
  <si>
    <t>DUR-S7</t>
  </si>
  <si>
    <t>DUR-S8</t>
  </si>
  <si>
    <t>DUR-S9</t>
  </si>
  <si>
    <t>DUR-S10</t>
  </si>
  <si>
    <t>DUR-S11</t>
  </si>
  <si>
    <t>DUR-S12</t>
  </si>
  <si>
    <t>BKT-01</t>
  </si>
  <si>
    <t>BKT-02</t>
  </si>
  <si>
    <t>YDT238</t>
  </si>
  <si>
    <t>BOI-P.7</t>
  </si>
  <si>
    <t>TTC781</t>
  </si>
  <si>
    <t xml:space="preserve">72401-X7V26    </t>
  </si>
  <si>
    <t>HOUSING SUB-ASSY, FR/S MOTOR SIDE, RH (Renka)</t>
  </si>
  <si>
    <t xml:space="preserve">HOUSING SUB-ASSY, FR/S MOTOR SIDE, RH (Renka) </t>
  </si>
  <si>
    <t>72401-X7V26</t>
  </si>
  <si>
    <t xml:space="preserve">79977-X1B21    </t>
  </si>
  <si>
    <t>TTC784</t>
  </si>
  <si>
    <t xml:space="preserve">7R421-X7506    </t>
  </si>
  <si>
    <t>TTC785</t>
  </si>
  <si>
    <t xml:space="preserve">72226-X7A01    </t>
  </si>
  <si>
    <t>NHT-13</t>
  </si>
  <si>
    <t xml:space="preserve">72211-0D160-O  </t>
  </si>
  <si>
    <t>BACKET SUB-ASSY, HOUSING SPT A. NO.1</t>
  </si>
  <si>
    <t>BRACKET, SEAT TRACK, NO.1</t>
  </si>
  <si>
    <t>COVER,SEAT TRACK UPR RAIL,FR</t>
  </si>
  <si>
    <t>HANDLE, SEAT TRACK ADJUSTING (EHT-13)</t>
  </si>
  <si>
    <t>TUS24I</t>
  </si>
  <si>
    <t>72105-X7A14</t>
  </si>
  <si>
    <t>RAIL SUB-ASSY, FR OTR SEAT TRACK, UPR RH</t>
  </si>
  <si>
    <t>TUS26I</t>
  </si>
  <si>
    <t>72106-X7A11</t>
  </si>
  <si>
    <t>RAIL SUB-ASSY, FR OTR SEAT TRACK, UPR LH</t>
  </si>
  <si>
    <t xml:space="preserve">ADJUSTER ASSY, RR SEAT BACK, OUTER LH             </t>
  </si>
  <si>
    <t xml:space="preserve">BRACKET SUB-ASSY, NO.3 SEAT BACK, LH              </t>
  </si>
  <si>
    <t>ITSL-02</t>
  </si>
  <si>
    <t>HAP-P3</t>
  </si>
  <si>
    <t>7R421-X7506</t>
  </si>
  <si>
    <t>DLR-S2</t>
  </si>
  <si>
    <t>BRACK LOW RAIL</t>
  </si>
  <si>
    <t>72211-X7V23</t>
  </si>
  <si>
    <t>RAIL,SEAT TRACK,UPR</t>
  </si>
  <si>
    <t>72115-X7V50</t>
  </si>
  <si>
    <t>RAIL SEAT TRACK LWR (D03B)</t>
  </si>
  <si>
    <t>D03L</t>
  </si>
  <si>
    <t>MOTOR MODEL D03B LH</t>
  </si>
  <si>
    <t>D03R</t>
  </si>
  <si>
    <t>MOTOR MODEL D03B RH</t>
  </si>
  <si>
    <t>TRACK ASSY, FR SEAT, INNER LH
(NORMAL,2P)</t>
  </si>
  <si>
    <t>TRACK ASSY, FR SEAT, INNER RH
(NORMAL,2P)</t>
  </si>
  <si>
    <t>HA8-S17</t>
  </si>
  <si>
    <t>71305-X7V21-A</t>
  </si>
  <si>
    <t>TIL SUB-ASSY,SEAT RH,OUT</t>
  </si>
  <si>
    <t>HA8-S18</t>
  </si>
  <si>
    <t>71305-X7V29-A</t>
  </si>
  <si>
    <t>TIL SUB-ASSY,SEAT LH,OUT</t>
  </si>
  <si>
    <t>HAS-S4</t>
  </si>
  <si>
    <t>LWR ARM 6 WAY/OUT LH</t>
  </si>
  <si>
    <t>HAS-S8</t>
  </si>
  <si>
    <t>LWR ARM 8 WAY/OUT RH</t>
  </si>
  <si>
    <t>HA8-S1</t>
  </si>
  <si>
    <t>72417-X7V03</t>
  </si>
  <si>
    <t>HAS-S1</t>
  </si>
  <si>
    <t>HAS-S2</t>
  </si>
  <si>
    <t>ARM, SUB-ASSY,RECLINING ADJUSTER, LWR LH</t>
  </si>
  <si>
    <t>HA8-S10</t>
  </si>
  <si>
    <t>72306-X7V53</t>
  </si>
  <si>
    <t>LINK ADJUSTER OUTTER RR RH</t>
  </si>
  <si>
    <t>HA8-S11</t>
  </si>
  <si>
    <t>LINK ADJUSTER OUTTER RR LH</t>
  </si>
  <si>
    <t>HA8-S12</t>
  </si>
  <si>
    <t>HA8-S14</t>
  </si>
  <si>
    <t>ARM RECLINING ADJUSTER PWR OUT LH</t>
  </si>
  <si>
    <t>HA8-S15</t>
  </si>
  <si>
    <t>ARM RECLINING ADJUSTER PWR INN LH</t>
  </si>
  <si>
    <t>HA8-S4</t>
  </si>
  <si>
    <t>7230A-X7V01</t>
  </si>
  <si>
    <t>LINK ADJUSTERINNER FR RH</t>
  </si>
  <si>
    <t>HA8-S5</t>
  </si>
  <si>
    <t>7230A-X7V09</t>
  </si>
  <si>
    <t>LINK ADJUSTERINNERFR LH</t>
  </si>
  <si>
    <t>HA8-S6</t>
  </si>
  <si>
    <t>72307-X7V47</t>
  </si>
  <si>
    <t>LINK ADJUSTER OUTTER FR RH</t>
  </si>
  <si>
    <t>HA8-S7</t>
  </si>
  <si>
    <t>LINK ADJUSTER OUTTER FR LH</t>
  </si>
  <si>
    <t>HA8-S8</t>
  </si>
  <si>
    <t>7230A-X7V00</t>
  </si>
  <si>
    <t>LINK ADJUSTERINNER RR LH</t>
  </si>
  <si>
    <t>HA8-S9</t>
  </si>
  <si>
    <t>7230A-X7V58</t>
  </si>
  <si>
    <t>LINK ADJUSTERINNERRR LH</t>
  </si>
  <si>
    <t>PLATE VENTILATION BAFFLE</t>
  </si>
  <si>
    <t>PLATE OIL RETURN NO.1</t>
  </si>
  <si>
    <t>PLATE OIL RETURN NO.2</t>
  </si>
  <si>
    <t>BKT-001</t>
  </si>
  <si>
    <t>BKT-002</t>
  </si>
  <si>
    <t>Loop</t>
  </si>
  <si>
    <t>HYS065</t>
  </si>
  <si>
    <t>HYS066</t>
  </si>
  <si>
    <t>HYS067</t>
  </si>
  <si>
    <t>HYS068</t>
  </si>
  <si>
    <t>BTS166</t>
  </si>
  <si>
    <t>BTS167</t>
  </si>
  <si>
    <t>BTS168</t>
  </si>
  <si>
    <t>ETT006</t>
  </si>
  <si>
    <t>MIY064</t>
  </si>
  <si>
    <t>MIY065</t>
  </si>
  <si>
    <t>KEN141</t>
  </si>
  <si>
    <t>SNA054</t>
  </si>
  <si>
    <t>SNA055</t>
  </si>
  <si>
    <t>SNA056</t>
  </si>
  <si>
    <t>SNA057</t>
  </si>
  <si>
    <t>SNA058</t>
  </si>
  <si>
    <t>SNA059</t>
  </si>
  <si>
    <t>SNA060</t>
  </si>
  <si>
    <t>SDI015</t>
  </si>
  <si>
    <t>SDI016</t>
  </si>
  <si>
    <t>SDI017</t>
  </si>
  <si>
    <t>SDI018</t>
  </si>
  <si>
    <t>SDI019</t>
  </si>
  <si>
    <t>SDI020</t>
  </si>
  <si>
    <t>SDI021</t>
  </si>
  <si>
    <t>SDI022</t>
  </si>
  <si>
    <t>SDI023</t>
  </si>
  <si>
    <t>SOB377</t>
  </si>
  <si>
    <t>MIT241</t>
  </si>
  <si>
    <t>MIT242</t>
  </si>
  <si>
    <t>MIT243</t>
  </si>
  <si>
    <t>MIT244</t>
  </si>
  <si>
    <t>MIT245</t>
  </si>
  <si>
    <t>MIT246</t>
  </si>
  <si>
    <t>MIT247</t>
  </si>
  <si>
    <t>MIT248</t>
  </si>
  <si>
    <t>MIT249</t>
  </si>
  <si>
    <t>MIT250</t>
  </si>
  <si>
    <t>IOF-06</t>
  </si>
  <si>
    <t xml:space="preserve">71104-X7A18    </t>
  </si>
  <si>
    <t>IOT-01</t>
  </si>
  <si>
    <t xml:space="preserve">72130-X7A17    </t>
  </si>
  <si>
    <t>IOT-03</t>
  </si>
  <si>
    <t xml:space="preserve">72130-X7A18    </t>
  </si>
  <si>
    <t>IOT-04</t>
  </si>
  <si>
    <t xml:space="preserve">72110-X7A18    </t>
  </si>
  <si>
    <t>SPRING, TORSION</t>
  </si>
  <si>
    <t>320D</t>
  </si>
  <si>
    <t>PLATE, FR SEAT HINGE, RH</t>
  </si>
  <si>
    <t>BRACKET, RR SEAT BACK SET</t>
  </si>
  <si>
    <t>PIN SUB-ASSY, SEAT TRACK OPEN LEVER</t>
  </si>
  <si>
    <t>HANDLE SUB-ASSY, SEAT TRACK ADJ, LH</t>
  </si>
  <si>
    <t>FRAME, FR SEAT BACK, OUTSIDE</t>
  </si>
  <si>
    <t>FRAME, FR SEAT BACK  SIDE , LH</t>
  </si>
  <si>
    <t>RAIL SUB-ASSY, FR INN SEAT TRACK, LWR LH</t>
  </si>
  <si>
    <t>BRACKET SUB-ASSY, INN SEAT TRACK, LWR FR</t>
  </si>
  <si>
    <t>BRACKET SUB-ASSY, FR INN SEAT TRACK, LWR</t>
  </si>
  <si>
    <t>LEVER, OUTER SEAT TRACK LOCK</t>
  </si>
  <si>
    <t>ROLLER (Selective use)</t>
  </si>
  <si>
    <t>KNOB, SEAT TRACK ADJUSTING HANDLE</t>
  </si>
  <si>
    <t>HANDLE, SEAT TRACK ADJUSTING (R3)</t>
  </si>
  <si>
    <t>72130-X7A17</t>
  </si>
  <si>
    <t>72102-X7A08</t>
  </si>
  <si>
    <t>72102-X7A09</t>
  </si>
  <si>
    <t>72104-X7A31</t>
  </si>
  <si>
    <t>72107-X7A22</t>
  </si>
  <si>
    <t>72202-X7A00</t>
  </si>
  <si>
    <t>72213-X7A00</t>
  </si>
  <si>
    <t>72241-X7A03</t>
  </si>
  <si>
    <t>72411-X7A05</t>
  </si>
  <si>
    <t>78757-X7A09</t>
  </si>
  <si>
    <t>79180-X7A00</t>
  </si>
  <si>
    <t>79180-X7A01</t>
  </si>
  <si>
    <t>79180-X7A03</t>
  </si>
  <si>
    <t>79180-X7A04</t>
  </si>
  <si>
    <t>79180-X7A05</t>
  </si>
  <si>
    <t>79180-X7A06</t>
  </si>
  <si>
    <t>79180-X7A07</t>
  </si>
  <si>
    <t>79180-X7A08</t>
  </si>
  <si>
    <t>89966-X7024</t>
  </si>
  <si>
    <t>89966-X7025</t>
  </si>
  <si>
    <t>78757-X7A08</t>
  </si>
  <si>
    <t>78767-X7A06</t>
  </si>
  <si>
    <t>71918-X7A00</t>
  </si>
  <si>
    <t>71315-X7A08</t>
  </si>
  <si>
    <t>71397-X7A00</t>
  </si>
  <si>
    <t>71397-X7A01</t>
  </si>
  <si>
    <t>72523-X7A05</t>
  </si>
  <si>
    <t>72524-X7A05</t>
  </si>
  <si>
    <t>72205-X7A05</t>
  </si>
  <si>
    <t>72205-X7A06</t>
  </si>
  <si>
    <t>72202-X7A01</t>
  </si>
  <si>
    <t>71163-X7A02</t>
  </si>
  <si>
    <t>71164-X7A02</t>
  </si>
  <si>
    <t>72103-X7A26</t>
  </si>
  <si>
    <t>72101-X7A20</t>
  </si>
  <si>
    <t>72102-X7A10</t>
  </si>
  <si>
    <t>72101-X7A21</t>
  </si>
  <si>
    <t>72105-X7A21</t>
  </si>
  <si>
    <t>72519-X7A18</t>
  </si>
  <si>
    <t>72211-BZ180-ED</t>
  </si>
  <si>
    <t>IOT-02</t>
  </si>
  <si>
    <t>72110-X7A17</t>
  </si>
  <si>
    <t>72130-X7A18</t>
  </si>
  <si>
    <t>72110-X7A18</t>
  </si>
  <si>
    <t>IOF-05</t>
  </si>
  <si>
    <t>71103-X7A18</t>
  </si>
  <si>
    <t>AWSDM-KRC28</t>
  </si>
  <si>
    <t>71104-X7A18</t>
  </si>
  <si>
    <t xml:space="preserve">71103-X7A18    </t>
  </si>
  <si>
    <t xml:space="preserve">72110-X7A17    </t>
  </si>
  <si>
    <t xml:space="preserve">72211-0D160-ED </t>
  </si>
  <si>
    <t xml:space="preserve">PB-LT5103M     </t>
  </si>
  <si>
    <t xml:space="preserve">AD-4813        </t>
  </si>
  <si>
    <t xml:space="preserve">AD-4856        </t>
  </si>
  <si>
    <t>NB0-02</t>
  </si>
  <si>
    <t xml:space="preserve">72211-0K050-O  </t>
  </si>
  <si>
    <t>NHT-35</t>
  </si>
  <si>
    <t xml:space="preserve">72211-0K200-O  </t>
  </si>
  <si>
    <t>HANDLE, SEAT TRACK ADJUSTING (GB0-02)</t>
  </si>
  <si>
    <t>HANDLE, SEAT TRACK ADJUSTING (IHT-35)</t>
  </si>
  <si>
    <t>NHT-33</t>
  </si>
  <si>
    <t xml:space="preserve">72211-06150-O  </t>
  </si>
  <si>
    <t>NHT-34</t>
  </si>
  <si>
    <t xml:space="preserve">72211-0D320-O  </t>
  </si>
  <si>
    <t xml:space="preserve">72443-X7V80    </t>
  </si>
  <si>
    <t>DRL-76</t>
  </si>
  <si>
    <t xml:space="preserve">72640-X7V02    </t>
  </si>
  <si>
    <t>DRR-75</t>
  </si>
  <si>
    <t xml:space="preserve">72630-X7V03    </t>
  </si>
  <si>
    <t xml:space="preserve">72211-0K050-ED </t>
  </si>
  <si>
    <t xml:space="preserve">72211-0K200-ED </t>
  </si>
  <si>
    <t xml:space="preserve">HANDLE, SEAT TRACK ADJUSTING (THT-34)            </t>
  </si>
  <si>
    <t>72211-06150-O</t>
  </si>
  <si>
    <t>72640-X7V02</t>
  </si>
  <si>
    <t>7X691-X7V04</t>
  </si>
  <si>
    <t>7X692-X7V04</t>
  </si>
  <si>
    <t>72630-X7V03</t>
  </si>
  <si>
    <t>397D</t>
  </si>
  <si>
    <t xml:space="preserve">72211-0D320-ED </t>
  </si>
  <si>
    <t>SNA036</t>
  </si>
  <si>
    <t xml:space="preserve">71121-X7V83    </t>
  </si>
  <si>
    <t>MIT251</t>
  </si>
  <si>
    <t xml:space="preserve">7X691-X7V04    </t>
  </si>
  <si>
    <t>MIT252</t>
  </si>
  <si>
    <t xml:space="preserve">7X692-X7V04    </t>
  </si>
  <si>
    <t>188D</t>
  </si>
  <si>
    <t>HANDLE SEAT TRACK ADJUSTING</t>
  </si>
  <si>
    <t>ADDITIVE-4856 (25 KG/CON)</t>
  </si>
  <si>
    <t>25 Kg.</t>
  </si>
  <si>
    <t>ADDITIVE-4813 (25 KG/CON)</t>
  </si>
  <si>
    <t>EDP</t>
  </si>
  <si>
    <t>PALBOND-LT5103M (25 KG/CON)</t>
  </si>
  <si>
    <t>CT8-38</t>
  </si>
  <si>
    <t xml:space="preserve">721B0-X7V53    </t>
  </si>
  <si>
    <t>CT8-39</t>
  </si>
  <si>
    <t xml:space="preserve">721B0-X7V55    </t>
  </si>
  <si>
    <t>384D</t>
  </si>
  <si>
    <t xml:space="preserve">LOCK ASSY, RR SEAT BACK, RH                </t>
  </si>
  <si>
    <t xml:space="preserve">GEAR, VERTICAL ADJUSTER   </t>
  </si>
  <si>
    <t>71121-X7V83</t>
  </si>
  <si>
    <t>TFR-39</t>
  </si>
  <si>
    <t>GASKET</t>
  </si>
  <si>
    <t>11238-X7M03</t>
  </si>
  <si>
    <t>ETSL02</t>
  </si>
  <si>
    <t>ETSL01</t>
  </si>
  <si>
    <t>IOT-S1</t>
  </si>
  <si>
    <t>72103-X7A27</t>
  </si>
  <si>
    <t>IOT-S2</t>
  </si>
  <si>
    <t>72105-X7A22</t>
  </si>
  <si>
    <t>IOT-S3</t>
  </si>
  <si>
    <t>72104-X7A34</t>
  </si>
  <si>
    <t>IOT-S4</t>
  </si>
  <si>
    <t>72107-X7A23</t>
  </si>
  <si>
    <t>GBO-02</t>
  </si>
  <si>
    <t>DUR-S6(M)</t>
  </si>
  <si>
    <t>72105-X7V61</t>
  </si>
  <si>
    <t>HAS-S5</t>
  </si>
  <si>
    <t>HAS-S6</t>
  </si>
  <si>
    <t>TA-16</t>
  </si>
  <si>
    <t>71306-X7V18-S</t>
  </si>
  <si>
    <t>HAS-S3</t>
  </si>
  <si>
    <t>HAS-S7</t>
  </si>
  <si>
    <t>GL-01,02,03</t>
  </si>
  <si>
    <t>SUB ASSY</t>
  </si>
  <si>
    <t>GU-01</t>
  </si>
  <si>
    <t>INJ04</t>
  </si>
  <si>
    <t>11285-X7A06</t>
  </si>
  <si>
    <t>12284-X7M04</t>
  </si>
  <si>
    <t>MIT-238</t>
  </si>
  <si>
    <t>DUR-S12 (M)</t>
  </si>
  <si>
    <t>DUR-S11 (M)</t>
  </si>
  <si>
    <t>71371-X7V41</t>
  </si>
  <si>
    <t>71820-X7V09</t>
  </si>
  <si>
    <t>71848-X7V20</t>
  </si>
  <si>
    <t>7220A-X7V02</t>
  </si>
  <si>
    <t>721B0-X7V53</t>
  </si>
  <si>
    <t>721B0-X7V55</t>
  </si>
  <si>
    <t>71820-X7V10</t>
  </si>
  <si>
    <t>AKT001</t>
  </si>
  <si>
    <t xml:space="preserve">72535-X7V01-00 </t>
  </si>
  <si>
    <t>AKT002</t>
  </si>
  <si>
    <t xml:space="preserve">72537-X7V10-00 </t>
  </si>
  <si>
    <t>AKT003</t>
  </si>
  <si>
    <t xml:space="preserve">72533-X7V10-00 </t>
  </si>
  <si>
    <t>AKT004</t>
  </si>
  <si>
    <t xml:space="preserve">72534-X7V10-00 </t>
  </si>
  <si>
    <t>AKT005</t>
  </si>
  <si>
    <t xml:space="preserve">72533-X7V11-00 </t>
  </si>
  <si>
    <t>AKT006</t>
  </si>
  <si>
    <t xml:space="preserve">72534-X7V11-00 </t>
  </si>
  <si>
    <t xml:space="preserve">72211-06150-ED </t>
  </si>
  <si>
    <t>CAM, RECLINING PAWL LOCK</t>
  </si>
  <si>
    <t>CAM, RECLINING PAWL LOCK, LH</t>
  </si>
  <si>
    <t>PAWL, RECLINING ADJUSTER, RH</t>
  </si>
  <si>
    <t>PAWL, RECLINING ADJUSTER, LH</t>
  </si>
  <si>
    <t xml:space="preserve">72478-X7V18   </t>
  </si>
  <si>
    <t>SNA061</t>
  </si>
  <si>
    <t>SNA062</t>
  </si>
  <si>
    <t xml:space="preserve">COVER, PROTECTOR   </t>
  </si>
  <si>
    <t xml:space="preserve">BRACKET, FR INNER SEAT TRACK, LWR RR   </t>
  </si>
  <si>
    <t xml:space="preserve">HANDLE, SEAT TRACK ADJUSTING (THT-33)         </t>
  </si>
  <si>
    <t>CAR007</t>
  </si>
  <si>
    <t xml:space="preserve">71848-X7V20    </t>
  </si>
  <si>
    <t>SNA063</t>
  </si>
  <si>
    <t>SNA064</t>
  </si>
  <si>
    <t>TTC786</t>
  </si>
  <si>
    <t xml:space="preserve">71371-X7V41    </t>
  </si>
  <si>
    <t>TTC787</t>
  </si>
  <si>
    <t xml:space="preserve">7220A-X7V02    </t>
  </si>
  <si>
    <t>TTC788</t>
  </si>
  <si>
    <t xml:space="preserve">7220A-X7V01    </t>
  </si>
  <si>
    <t>TTC789</t>
  </si>
  <si>
    <t xml:space="preserve">71820-X7V09    </t>
  </si>
  <si>
    <t>TTC790</t>
  </si>
  <si>
    <t xml:space="preserve">71810-X7V13    </t>
  </si>
  <si>
    <t>TTC791</t>
  </si>
  <si>
    <t xml:space="preserve">71820-X7V10    </t>
  </si>
  <si>
    <t>TTC792</t>
  </si>
  <si>
    <t xml:space="preserve">71810-X7V14    </t>
  </si>
  <si>
    <t>CT4-30</t>
  </si>
  <si>
    <t xml:space="preserve">721C0-X7V52    </t>
  </si>
  <si>
    <t>CT4-31</t>
  </si>
  <si>
    <t xml:space="preserve">721A0-X7V31    </t>
  </si>
  <si>
    <t>CT4-32</t>
  </si>
  <si>
    <t xml:space="preserve">721B0-X7V56    </t>
  </si>
  <si>
    <t>CT4-33</t>
  </si>
  <si>
    <t xml:space="preserve">721D0-X7V21    </t>
  </si>
  <si>
    <t>CT8-34</t>
  </si>
  <si>
    <t xml:space="preserve">721C0-X7V51    </t>
  </si>
  <si>
    <t>CT8-35</t>
  </si>
  <si>
    <t xml:space="preserve">721A0-X7V30    </t>
  </si>
  <si>
    <t>CT8-36</t>
  </si>
  <si>
    <t xml:space="preserve">721C0-X7V53    </t>
  </si>
  <si>
    <t>CT8-37</t>
  </si>
  <si>
    <t xml:space="preserve">721D0-X7V19    </t>
  </si>
  <si>
    <t>BRACKET, FR SEAT TRACK, FR</t>
  </si>
  <si>
    <t>HOUSING SUB-ASSY, POWER SEAT, NO.1</t>
  </si>
  <si>
    <t>SLIDE MOTOR ASSY, FR SEAT CUSHION, LH</t>
  </si>
  <si>
    <t>SLIDE MOTOR ASSY, FR SEAT CUSHION, RH</t>
  </si>
  <si>
    <t xml:space="preserve">TRACK ASSY, FR SEAT, INNER RH </t>
  </si>
  <si>
    <t xml:space="preserve">TRACK ASSY, FR SEAT, OUTER RH </t>
  </si>
  <si>
    <t xml:space="preserve">TRACK ASSY, FR SEAT, INNER LH </t>
  </si>
  <si>
    <t xml:space="preserve">TRACK ASSY, FR SEAT, OUTER LH     </t>
  </si>
  <si>
    <t xml:space="preserve">TRACK ASSY, FR SEAT, OUTER RH         </t>
  </si>
  <si>
    <t>721C0-X7V52</t>
  </si>
  <si>
    <t>71810-X7V13</t>
  </si>
  <si>
    <t>7220A-X7V01</t>
  </si>
  <si>
    <t>CAP,SEAT ADJUSTER COVER, FR</t>
  </si>
  <si>
    <t>71810-X7V14</t>
  </si>
  <si>
    <t>MIT253</t>
  </si>
  <si>
    <t xml:space="preserve">7S001-X7A00    </t>
  </si>
  <si>
    <t>LINK SUB-ASSY, FR NML SEAT LIFTER, FR1</t>
  </si>
  <si>
    <t>DUR-S13</t>
  </si>
  <si>
    <t>72107-X7V22</t>
  </si>
  <si>
    <t>75001-7400</t>
  </si>
  <si>
    <t>75298-X7V06-00</t>
  </si>
  <si>
    <t>HA8-S13</t>
  </si>
  <si>
    <t>SH1217</t>
  </si>
  <si>
    <t>SH1216</t>
  </si>
  <si>
    <t>CP2-05</t>
  </si>
  <si>
    <t>72161-X7A04-P</t>
  </si>
  <si>
    <t>72211-OK200</t>
  </si>
  <si>
    <t>HINGE ASSY CTR SEAT</t>
  </si>
  <si>
    <t xml:space="preserve">FRAME SUB-ASSY, FR SEAT BACK MAIN, RH             </t>
  </si>
  <si>
    <t>IA6E-62</t>
  </si>
  <si>
    <t>HA8-S2</t>
  </si>
  <si>
    <t>INJ02</t>
  </si>
  <si>
    <t>UBE</t>
  </si>
  <si>
    <t>ITSL-3-01</t>
  </si>
  <si>
    <t>ITSL-3-02</t>
  </si>
  <si>
    <t>71820-X7V09-00</t>
  </si>
  <si>
    <t>71810-X7V13-00</t>
  </si>
  <si>
    <t>71810-X7V14-00</t>
  </si>
  <si>
    <t xml:space="preserve">72522-X7V72    </t>
  </si>
  <si>
    <t xml:space="preserve">72521-X7V74    </t>
  </si>
  <si>
    <t xml:space="preserve">72522-X7V73    </t>
  </si>
  <si>
    <t xml:space="preserve">72521-X7V75    </t>
  </si>
  <si>
    <t xml:space="preserve">72515-X7V15    </t>
  </si>
  <si>
    <t xml:space="preserve">72524-X7V44    </t>
  </si>
  <si>
    <t xml:space="preserve">72523-X7V47    </t>
  </si>
  <si>
    <t xml:space="preserve">72531-X7V16    </t>
  </si>
  <si>
    <t xml:space="preserve">72531-X7V13    </t>
  </si>
  <si>
    <t>BTS170</t>
  </si>
  <si>
    <t>BTS171</t>
  </si>
  <si>
    <t>HYS069</t>
  </si>
  <si>
    <t>SOB378</t>
  </si>
  <si>
    <t xml:space="preserve">72141-X7V13    </t>
  </si>
  <si>
    <t>SOB379</t>
  </si>
  <si>
    <t xml:space="preserve">72143-X7V28    </t>
  </si>
  <si>
    <t>SOB380</t>
  </si>
  <si>
    <t xml:space="preserve">72145-X7V08    </t>
  </si>
  <si>
    <t>SOB381</t>
  </si>
  <si>
    <t xml:space="preserve">72146-X7V03    </t>
  </si>
  <si>
    <t>SOB382</t>
  </si>
  <si>
    <t xml:space="preserve">72147-X7V24    </t>
  </si>
  <si>
    <t>71199-X7V10</t>
  </si>
  <si>
    <t>71199-X7V11</t>
  </si>
  <si>
    <t>89953-X1153</t>
  </si>
  <si>
    <t>LT8-81</t>
  </si>
  <si>
    <t xml:space="preserve">721C0-X7V62    </t>
  </si>
  <si>
    <t>LT8-84</t>
  </si>
  <si>
    <t xml:space="preserve">72120-X7V61    </t>
  </si>
  <si>
    <t>HYS070</t>
  </si>
  <si>
    <t xml:space="preserve">89953-X1154    </t>
  </si>
  <si>
    <t xml:space="preserve">71151-X7V11    </t>
  </si>
  <si>
    <t xml:space="preserve">71152-X7V11    </t>
  </si>
  <si>
    <t>LT1-01</t>
  </si>
  <si>
    <t xml:space="preserve">72180-0G010    </t>
  </si>
  <si>
    <t>LT1-02</t>
  </si>
  <si>
    <t xml:space="preserve">72170-0G010    </t>
  </si>
  <si>
    <t>LT8-82</t>
  </si>
  <si>
    <t xml:space="preserve">721A0-X7V38    </t>
  </si>
  <si>
    <t>LT8-83</t>
  </si>
  <si>
    <t xml:space="preserve">721B0-X7V66    </t>
  </si>
  <si>
    <t>LTI-41</t>
  </si>
  <si>
    <t xml:space="preserve">72055-X7V53    </t>
  </si>
  <si>
    <t>LTI-43</t>
  </si>
  <si>
    <t xml:space="preserve">72056-X7V44    </t>
  </si>
  <si>
    <t>LTI-45</t>
  </si>
  <si>
    <t xml:space="preserve">72056-X7V45    </t>
  </si>
  <si>
    <t>LTI-61</t>
  </si>
  <si>
    <t xml:space="preserve">721C0-X7V61    </t>
  </si>
  <si>
    <t>LTO-42</t>
  </si>
  <si>
    <t xml:space="preserve">72051-X7V61    </t>
  </si>
  <si>
    <t>LTO-44</t>
  </si>
  <si>
    <t xml:space="preserve">72052-X7V18    </t>
  </si>
  <si>
    <t>LTO-62</t>
  </si>
  <si>
    <t xml:space="preserve">721A0-X7V37    </t>
  </si>
  <si>
    <t>BTS169</t>
  </si>
  <si>
    <t xml:space="preserve">71199-X7V09    </t>
  </si>
  <si>
    <t>COVER ASSY,ROCKER</t>
  </si>
  <si>
    <t>TLS04-1</t>
  </si>
  <si>
    <t>BRACKET,FR OUT SEAT TRACK UPR RAIL,LH</t>
  </si>
  <si>
    <t>TLS01-1</t>
  </si>
  <si>
    <t>TLS02-1</t>
  </si>
  <si>
    <t xml:space="preserve">RAIL SUB-ASSY, FR OUTER SEAT TRACK, LWR </t>
  </si>
  <si>
    <t xml:space="preserve">RAIL SUB-ASSY, FR INN SEAT TRACK, LWR LH </t>
  </si>
  <si>
    <t xml:space="preserve">RAIL SUB-ASSY, FR OTR SEAT TRACK, UPR RH </t>
  </si>
  <si>
    <t xml:space="preserve">RAIL SUB-ASSY, FR INN SEAT TRACK, UPR RH </t>
  </si>
  <si>
    <t>72052-X7V18</t>
  </si>
  <si>
    <t>IT1S-5</t>
  </si>
  <si>
    <t>CT4-34</t>
  </si>
  <si>
    <t>CT4-39</t>
  </si>
  <si>
    <t>ATM-MR</t>
  </si>
  <si>
    <t>ATM-ML</t>
  </si>
  <si>
    <t>ATM-NR</t>
  </si>
  <si>
    <t>ATM-NL</t>
  </si>
  <si>
    <t>HA8-13</t>
  </si>
  <si>
    <t>INJ2</t>
  </si>
  <si>
    <t>COVER CYLINDER HEAD,UPR</t>
  </si>
  <si>
    <t>PA:6</t>
  </si>
  <si>
    <t>RECYCLE</t>
  </si>
  <si>
    <t>PA:66</t>
  </si>
  <si>
    <t>PA6</t>
  </si>
  <si>
    <t>GUA 4.8,5.0</t>
  </si>
  <si>
    <t>500D</t>
  </si>
  <si>
    <t>721B0-X7V66</t>
  </si>
  <si>
    <t>72145-X7V08</t>
  </si>
  <si>
    <t>72147-X7V24</t>
  </si>
  <si>
    <t>71199-X7V09</t>
  </si>
  <si>
    <t>72141-X7V13</t>
  </si>
  <si>
    <t>72143-X7V28</t>
  </si>
  <si>
    <t>72146-X7V03</t>
  </si>
  <si>
    <t>71119-X1V11-00</t>
  </si>
  <si>
    <t>89911-X1B05-00</t>
  </si>
  <si>
    <t>89911-X1B06-00</t>
  </si>
  <si>
    <t>LTO-64</t>
  </si>
  <si>
    <t>72120-X7V60</t>
  </si>
  <si>
    <t>LF1-47</t>
  </si>
  <si>
    <t>72710-X1M09</t>
  </si>
  <si>
    <t>LF1-48</t>
  </si>
  <si>
    <t>72730-X1M16</t>
  </si>
  <si>
    <t>LF1-53</t>
  </si>
  <si>
    <t>72720-X1M05</t>
  </si>
  <si>
    <t>LF1-54</t>
  </si>
  <si>
    <t>72740-X1M16</t>
  </si>
  <si>
    <t>LTI-63</t>
  </si>
  <si>
    <t>721B0-X7V64</t>
  </si>
  <si>
    <t xml:space="preserve">72730-X1M16    </t>
  </si>
  <si>
    <t xml:space="preserve">72720-X1M05    </t>
  </si>
  <si>
    <t xml:space="preserve">72740-X1M16    </t>
  </si>
  <si>
    <t xml:space="preserve">721B0-X7V64    </t>
  </si>
  <si>
    <t xml:space="preserve">72120-X7V60    </t>
  </si>
  <si>
    <t>89953-X1154</t>
  </si>
  <si>
    <t>72051-X7V61</t>
  </si>
  <si>
    <t xml:space="preserve">ADJUSTER ASSY, RR SEAT BACK, INNER LH </t>
  </si>
  <si>
    <t xml:space="preserve">SPRING, SPIRAL </t>
  </si>
  <si>
    <t xml:space="preserve">SPRING, SPIRAL       </t>
  </si>
  <si>
    <t>DTM-NR</t>
  </si>
  <si>
    <t>DTM-NL</t>
  </si>
  <si>
    <t>TAS-14</t>
  </si>
  <si>
    <t>LINK PWR LH OUT</t>
  </si>
  <si>
    <t>ETT-022</t>
  </si>
  <si>
    <t>IT-S15</t>
  </si>
  <si>
    <t>IT-S13</t>
  </si>
  <si>
    <t>OUT L</t>
  </si>
  <si>
    <t>IT-S11</t>
  </si>
  <si>
    <t>OUT R</t>
  </si>
  <si>
    <t>IT-S12</t>
  </si>
  <si>
    <t>INN R</t>
  </si>
  <si>
    <t>IT-S14</t>
  </si>
  <si>
    <t>INN L</t>
  </si>
  <si>
    <t>HA8-S16</t>
  </si>
  <si>
    <t>HAP-85</t>
  </si>
  <si>
    <t>72056-X7V44</t>
  </si>
  <si>
    <t>721A0-X7V37</t>
  </si>
  <si>
    <t>721C0-X7V62</t>
  </si>
  <si>
    <t xml:space="preserve">71254-X7A01-P  </t>
  </si>
  <si>
    <t xml:space="preserve">71255-X7A01-P  </t>
  </si>
  <si>
    <t xml:space="preserve">72521-X7A02-P  </t>
  </si>
  <si>
    <t xml:space="preserve">72522-X7A02-P  </t>
  </si>
  <si>
    <t xml:space="preserve">71111-X1C00-P  </t>
  </si>
  <si>
    <t xml:space="preserve">71112-X1C00-P  </t>
  </si>
  <si>
    <t xml:space="preserve">72521-X1B05-P  </t>
  </si>
  <si>
    <t xml:space="preserve">72522-X1B02-P  </t>
  </si>
  <si>
    <t xml:space="preserve">72521-X1C03-P  </t>
  </si>
  <si>
    <t xml:space="preserve">72522-X1C02-P  </t>
  </si>
  <si>
    <t xml:space="preserve">72523-X1407-P  </t>
  </si>
  <si>
    <t xml:space="preserve">72524-X1408-P  </t>
  </si>
  <si>
    <t xml:space="preserve">71162-X1V05-P  </t>
  </si>
  <si>
    <t xml:space="preserve">71111-X1B01-P  </t>
  </si>
  <si>
    <t xml:space="preserve">71151-X1V08-P  </t>
  </si>
  <si>
    <t xml:space="preserve">71152-X1V05-P  </t>
  </si>
  <si>
    <t xml:space="preserve">72161-X7A03-P  </t>
  </si>
  <si>
    <t xml:space="preserve">72161-X7A04-P  </t>
  </si>
  <si>
    <t xml:space="preserve">72165-X7A02-P  </t>
  </si>
  <si>
    <t xml:space="preserve">72115-X1403-P  </t>
  </si>
  <si>
    <t xml:space="preserve">72114-X1405-P  </t>
  </si>
  <si>
    <t xml:space="preserve">72115-X1405-P  </t>
  </si>
  <si>
    <t xml:space="preserve">72111-X1404-P  </t>
  </si>
  <si>
    <t xml:space="preserve">72113-X1405-P  </t>
  </si>
  <si>
    <t xml:space="preserve">72132-X1404-P  </t>
  </si>
  <si>
    <t xml:space="preserve">72131-X1404-P  </t>
  </si>
  <si>
    <t xml:space="preserve">72132-X1403-P  </t>
  </si>
  <si>
    <t xml:space="preserve">72131-X1405-P  </t>
  </si>
  <si>
    <t xml:space="preserve">73192-X1403-P  </t>
  </si>
  <si>
    <t xml:space="preserve">73191-X1404-P  </t>
  </si>
  <si>
    <t xml:space="preserve">72522-X1V12-P  </t>
  </si>
  <si>
    <t xml:space="preserve">72521-X1V12-P  </t>
  </si>
  <si>
    <t xml:space="preserve">71111-X1V07-P  </t>
  </si>
  <si>
    <t xml:space="preserve">71111-X1V09-P  </t>
  </si>
  <si>
    <t xml:space="preserve">72117-X1V09-P  </t>
  </si>
  <si>
    <t xml:space="preserve">72145-X1V04-P  </t>
  </si>
  <si>
    <t xml:space="preserve">72146-X1V06-P  </t>
  </si>
  <si>
    <t xml:space="preserve">72141-X1V08-P  </t>
  </si>
  <si>
    <t xml:space="preserve">72142-X1V08-P  </t>
  </si>
  <si>
    <t xml:space="preserve">72143-X1V09-P  </t>
  </si>
  <si>
    <t xml:space="preserve">72144-X1V07-P  </t>
  </si>
  <si>
    <t xml:space="preserve">71119-X1V11-P  </t>
  </si>
  <si>
    <t xml:space="preserve">72522-X7A04-P  </t>
  </si>
  <si>
    <t xml:space="preserve">72521-X7A04-P  </t>
  </si>
  <si>
    <t xml:space="preserve">71112-X7A01-P  </t>
  </si>
  <si>
    <t xml:space="preserve">71111-X7A01-P  </t>
  </si>
  <si>
    <t xml:space="preserve">71162-X7V01-P  </t>
  </si>
  <si>
    <t xml:space="preserve">71158-X7V01-P  </t>
  </si>
  <si>
    <t xml:space="preserve">71152-X7V03-P  </t>
  </si>
  <si>
    <t xml:space="preserve">71151-X7V03-P  </t>
  </si>
  <si>
    <t xml:space="preserve">72523-X7V04-P  </t>
  </si>
  <si>
    <t xml:space="preserve">72524-X7V04-P  </t>
  </si>
  <si>
    <t xml:space="preserve">71254-X7A05-P  </t>
  </si>
  <si>
    <t xml:space="preserve">71255-X7A05-P  </t>
  </si>
  <si>
    <t xml:space="preserve">72524-X7V03-P  </t>
  </si>
  <si>
    <t xml:space="preserve">72523-X7V03-P  </t>
  </si>
  <si>
    <t xml:space="preserve">72517-X7V01-P  </t>
  </si>
  <si>
    <t xml:space="preserve">72518-X7V01-P  </t>
  </si>
  <si>
    <t xml:space="preserve">72769-X7A05-P  </t>
  </si>
  <si>
    <t xml:space="preserve">72769-X7A06-P  </t>
  </si>
  <si>
    <t xml:space="preserve">72739-X7A06-P  </t>
  </si>
  <si>
    <t xml:space="preserve">72739-X7A07-P  </t>
  </si>
  <si>
    <t xml:space="preserve">72739-X7A08-P  </t>
  </si>
  <si>
    <t xml:space="preserve">72769-X7A07-P  </t>
  </si>
  <si>
    <t xml:space="preserve">72145-X7A05-P  </t>
  </si>
  <si>
    <t xml:space="preserve">72146-X7A04-P  </t>
  </si>
  <si>
    <t xml:space="preserve">72141-X7A05-P  </t>
  </si>
  <si>
    <t xml:space="preserve">72147-X7A05-P  </t>
  </si>
  <si>
    <t xml:space="preserve">72143-X7A05-P  </t>
  </si>
  <si>
    <t xml:space="preserve">72113-X7A02-P  </t>
  </si>
  <si>
    <t xml:space="preserve">72145-X1706-P  </t>
  </si>
  <si>
    <t xml:space="preserve">72146-X1704-P  </t>
  </si>
  <si>
    <t>Finish Goods(Part แม่)</t>
  </si>
  <si>
    <t>Raw Material(Part ลูก)</t>
  </si>
  <si>
    <t>Sub Assy(Part ลูก)</t>
  </si>
  <si>
    <t>Raw Material(Partหลาน)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</si>
</sst>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_-* #,##0.00_-;\-* #,##0.00_-;_-* &quot;-&quot;??_-;_-@_-"/>
    <numFmt numFmtId="165" formatCode="#,##0.00;[Red]\ \(\ #,##0.00\ \);&quot;-     &quot;"/>
    <numFmt numFmtId="166" formatCode="#,##0;[Red]\ \(\ #,##0\ \);&quot;-     &quot;"/>
    <numFmt numFmtId="167" formatCode="_-* #,##0_-;\-* #,##0_-;_-* &quot;-&quot;??_-;_-@_-"/>
    <numFmt numFmtId="168" formatCode="#,##0.00000_);[Red]\(#,##0.00000\)"/>
    <numFmt numFmtId="169" formatCode="0.0"/>
    <numFmt numFmtId="170" formatCode="_(* #,##0_);_(* \(#,##0\);_(* &quot;-&quot;??_);_(@_)"/>
    <numFmt numFmtId="171" formatCode="#,##0.00;\-#,##0.00;&quot;&quot;"/>
    <numFmt numFmtId="172" formatCode="#,##0.00000"/>
    <numFmt numFmtId="173" formatCode="0.00000"/>
    <numFmt numFmtId="174" formatCode="#,##0.0000_);[Red]\(#,##0.0000\)"/>
    <numFmt numFmtId="175" formatCode="#,##0.0;[Red]\-#,##0.0"/>
  </numFmts>
  <fonts count="153">
    <font>
      <sz val="11"/>
      <name val="ＭＳ Ｐゴシック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Meiryo UI"/>
      <family val="2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Tahoma"/>
      <family val="2"/>
      <charset val="222"/>
    </font>
    <font>
      <b/>
      <sz val="10"/>
      <color indexed="8"/>
      <name val="Arial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sz val="10"/>
      <color indexed="8"/>
      <name val="Arial"/>
      <family val="2"/>
    </font>
    <font>
      <sz val="8"/>
      <color indexed="81"/>
      <name val="Tahoma"/>
      <family val="2"/>
      <charset val="222"/>
    </font>
    <font>
      <b/>
      <sz val="8"/>
      <color indexed="81"/>
      <name val="Tahoma"/>
      <family val="2"/>
      <charset val="222"/>
    </font>
    <font>
      <b/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14"/>
      <name val="AngsanaUPC"/>
      <family val="1"/>
    </font>
    <font>
      <b/>
      <sz val="10"/>
      <color indexed="16"/>
      <name val="Arial"/>
      <family val="2"/>
    </font>
    <font>
      <sz val="10"/>
      <name val="Arial"/>
      <family val="2"/>
    </font>
    <font>
      <sz val="10"/>
      <color indexed="16"/>
      <name val="Arial"/>
      <family val="2"/>
    </font>
    <font>
      <sz val="8"/>
      <name val="Arial"/>
      <family val="2"/>
    </font>
    <font>
      <b/>
      <sz val="10"/>
      <color indexed="21"/>
      <name val="Arial"/>
      <family val="2"/>
    </font>
    <font>
      <sz val="10"/>
      <color indexed="21"/>
      <name val="Arial"/>
      <family val="2"/>
    </font>
    <font>
      <sz val="11"/>
      <color indexed="16"/>
      <name val="ＭＳ Ｐゴシック"/>
      <family val="3"/>
      <charset val="128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b/>
      <sz val="11"/>
      <color indexed="12"/>
      <name val="Arial"/>
      <family val="2"/>
    </font>
    <font>
      <sz val="11"/>
      <name val="Arial"/>
      <family val="2"/>
    </font>
    <font>
      <b/>
      <sz val="11"/>
      <color indexed="21"/>
      <name val="Arial"/>
      <family val="2"/>
    </font>
    <font>
      <b/>
      <sz val="11"/>
      <color indexed="10"/>
      <name val="Arial"/>
      <family val="2"/>
    </font>
    <font>
      <b/>
      <sz val="11"/>
      <color indexed="16"/>
      <name val="Arial"/>
      <family val="2"/>
    </font>
    <font>
      <b/>
      <sz val="16"/>
      <name val="Arial Black"/>
      <family val="2"/>
    </font>
    <font>
      <b/>
      <sz val="12"/>
      <color indexed="12"/>
      <name val="Arial"/>
      <family val="2"/>
    </font>
    <font>
      <b/>
      <sz val="12"/>
      <color indexed="21"/>
      <name val="Arial"/>
      <family val="2"/>
    </font>
    <font>
      <sz val="11"/>
      <color indexed="8"/>
      <name val="Tahoma"/>
      <family val="2"/>
      <charset val="222"/>
    </font>
    <font>
      <sz val="11"/>
      <color indexed="9"/>
      <name val="Tahoma"/>
      <family val="2"/>
      <charset val="222"/>
    </font>
    <font>
      <b/>
      <sz val="11"/>
      <color indexed="52"/>
      <name val="Tahoma"/>
      <family val="2"/>
      <charset val="222"/>
    </font>
    <font>
      <sz val="11"/>
      <color indexed="10"/>
      <name val="Tahoma"/>
      <family val="2"/>
      <charset val="222"/>
    </font>
    <font>
      <i/>
      <sz val="11"/>
      <color indexed="23"/>
      <name val="Tahoma"/>
      <family val="2"/>
      <charset val="222"/>
    </font>
    <font>
      <b/>
      <sz val="18"/>
      <color indexed="56"/>
      <name val="Tahoma"/>
      <family val="2"/>
      <charset val="222"/>
    </font>
    <font>
      <b/>
      <sz val="11"/>
      <color indexed="9"/>
      <name val="Tahoma"/>
      <family val="2"/>
      <charset val="222"/>
    </font>
    <font>
      <sz val="11"/>
      <color indexed="52"/>
      <name val="Tahoma"/>
      <family val="2"/>
      <charset val="222"/>
    </font>
    <font>
      <sz val="11"/>
      <color indexed="17"/>
      <name val="Tahoma"/>
      <family val="2"/>
      <charset val="222"/>
    </font>
    <font>
      <sz val="11"/>
      <color indexed="62"/>
      <name val="Tahoma"/>
      <family val="2"/>
      <charset val="222"/>
    </font>
    <font>
      <sz val="11"/>
      <color indexed="60"/>
      <name val="Tahoma"/>
      <family val="2"/>
      <charset val="222"/>
    </font>
    <font>
      <b/>
      <sz val="11"/>
      <color indexed="8"/>
      <name val="Tahoma"/>
      <family val="2"/>
      <charset val="222"/>
    </font>
    <font>
      <sz val="11"/>
      <color indexed="20"/>
      <name val="Tahoma"/>
      <family val="2"/>
      <charset val="222"/>
    </font>
    <font>
      <b/>
      <sz val="11"/>
      <color indexed="63"/>
      <name val="Tahoma"/>
      <family val="2"/>
      <charset val="222"/>
    </font>
    <font>
      <b/>
      <sz val="15"/>
      <color indexed="56"/>
      <name val="Tahoma"/>
      <family val="2"/>
      <charset val="222"/>
    </font>
    <font>
      <b/>
      <sz val="13"/>
      <color indexed="56"/>
      <name val="Tahoma"/>
      <family val="2"/>
      <charset val="222"/>
    </font>
    <font>
      <b/>
      <sz val="11"/>
      <color indexed="56"/>
      <name val="Tahoma"/>
      <family val="2"/>
      <charset val="222"/>
    </font>
    <font>
      <b/>
      <sz val="17"/>
      <name val="Arial"/>
      <family val="2"/>
    </font>
    <font>
      <sz val="12"/>
      <name val="Arial"/>
      <family val="2"/>
    </font>
    <font>
      <b/>
      <i/>
      <sz val="18"/>
      <name val="Arial"/>
      <family val="2"/>
    </font>
    <font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color indexed="56"/>
      <name val="Arial"/>
      <family val="2"/>
    </font>
    <font>
      <b/>
      <sz val="11"/>
      <name val="ＭＳ Ｐゴシック"/>
      <family val="3"/>
    </font>
    <font>
      <sz val="11"/>
      <name val="ＭＳ Ｐゴシック"/>
      <family val="3"/>
    </font>
    <font>
      <b/>
      <sz val="12"/>
      <name val="ＭＳ Ｐゴシック"/>
      <family val="3"/>
    </font>
    <font>
      <b/>
      <sz val="12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i/>
      <u/>
      <sz val="12"/>
      <color indexed="12"/>
      <name val="Arial"/>
      <family val="2"/>
    </font>
    <font>
      <sz val="11"/>
      <name val="ＭＳ Ｐゴシック"/>
      <family val="3"/>
      <charset val="128"/>
    </font>
    <font>
      <b/>
      <sz val="12"/>
      <color indexed="8"/>
      <name val="AngsanaUPC"/>
      <family val="1"/>
      <charset val="222"/>
    </font>
    <font>
      <b/>
      <sz val="14"/>
      <color indexed="8"/>
      <name val="AngsanaUPC"/>
      <family val="1"/>
      <charset val="222"/>
    </font>
    <font>
      <sz val="14"/>
      <color indexed="8"/>
      <name val="AngsanaUPC"/>
      <family val="1"/>
      <charset val="222"/>
    </font>
    <font>
      <sz val="8"/>
      <color indexed="8"/>
      <name val="Arial"/>
      <family val="2"/>
    </font>
    <font>
      <sz val="12"/>
      <color indexed="8"/>
      <name val="AngsanaUPC"/>
      <family val="1"/>
      <charset val="222"/>
    </font>
    <font>
      <sz val="14"/>
      <color indexed="8"/>
      <name val="Aharoni"/>
      <charset val="177"/>
    </font>
    <font>
      <sz val="14"/>
      <color indexed="8"/>
      <name val="Arial"/>
      <family val="2"/>
    </font>
    <font>
      <b/>
      <sz val="14"/>
      <name val="Arial Black"/>
      <family val="2"/>
    </font>
    <font>
      <b/>
      <sz val="18"/>
      <color indexed="8"/>
      <name val="AngsanaUPC"/>
      <family val="1"/>
      <charset val="222"/>
    </font>
    <font>
      <b/>
      <sz val="14"/>
      <name val="AngsanaUPC"/>
      <family val="1"/>
      <charset val="222"/>
    </font>
    <font>
      <b/>
      <sz val="16"/>
      <color indexed="8"/>
      <name val="AngsanaUPC"/>
      <family val="1"/>
      <charset val="222"/>
    </font>
    <font>
      <sz val="11"/>
      <color indexed="8"/>
      <name val="Arial Narrow"/>
      <family val="2"/>
    </font>
    <font>
      <b/>
      <sz val="11"/>
      <color indexed="8"/>
      <name val="Arial Narrow"/>
      <family val="2"/>
    </font>
    <font>
      <sz val="16"/>
      <color indexed="8"/>
      <name val="AngsanaUPC"/>
      <family val="1"/>
      <charset val="222"/>
    </font>
    <font>
      <b/>
      <u/>
      <sz val="20"/>
      <color indexed="8"/>
      <name val="AngsanaUPC"/>
      <family val="1"/>
      <charset val="222"/>
    </font>
    <font>
      <b/>
      <sz val="20"/>
      <color indexed="8"/>
      <name val="AngsanaUPC"/>
      <family val="1"/>
      <charset val="222"/>
    </font>
    <font>
      <b/>
      <sz val="14"/>
      <color indexed="8"/>
      <name val="Arial Narrow"/>
      <family val="2"/>
    </font>
    <font>
      <b/>
      <sz val="16"/>
      <name val="Calibri"/>
      <family val="2"/>
    </font>
    <font>
      <b/>
      <i/>
      <sz val="16"/>
      <name val="BrowalliaUPC"/>
      <family val="2"/>
      <charset val="222"/>
    </font>
    <font>
      <sz val="11"/>
      <name val="Arial Narrow"/>
      <family val="2"/>
    </font>
    <font>
      <b/>
      <sz val="14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i/>
      <sz val="16"/>
      <name val="Calibri"/>
      <family val="2"/>
    </font>
    <font>
      <sz val="16"/>
      <name val="Angsana New"/>
      <family val="1"/>
    </font>
    <font>
      <sz val="12"/>
      <name val="Arial"/>
      <family val="2"/>
    </font>
    <font>
      <b/>
      <u/>
      <sz val="11"/>
      <name val="Arial"/>
      <family val="2"/>
    </font>
    <font>
      <sz val="9"/>
      <color indexed="63"/>
      <name val="Arial"/>
      <family val="2"/>
    </font>
    <font>
      <sz val="9"/>
      <name val="Arial"/>
      <family val="2"/>
    </font>
    <font>
      <sz val="8"/>
      <name val="ＭＳ Ｐゴシック"/>
      <family val="3"/>
      <charset val="128"/>
    </font>
    <font>
      <b/>
      <u/>
      <sz val="12"/>
      <name val="Arial"/>
      <family val="2"/>
    </font>
    <font>
      <b/>
      <sz val="14"/>
      <name val="Arial Narrow"/>
      <family val="2"/>
    </font>
    <font>
      <b/>
      <sz val="20"/>
      <color indexed="12"/>
      <name val="AngsanaUPC"/>
      <family val="1"/>
      <charset val="222"/>
    </font>
    <font>
      <b/>
      <sz val="10"/>
      <name val="ＭＳ Ｐゴシック"/>
      <family val="3"/>
    </font>
    <font>
      <sz val="10"/>
      <color indexed="48"/>
      <name val="Arial"/>
      <family val="2"/>
    </font>
    <font>
      <sz val="20"/>
      <name val="Monotype Corsiva"/>
      <family val="4"/>
    </font>
    <font>
      <b/>
      <sz val="8"/>
      <color indexed="81"/>
      <name val="Tahoma"/>
      <family val="2"/>
    </font>
    <font>
      <b/>
      <sz val="17"/>
      <color indexed="17"/>
      <name val="Arial"/>
      <family val="2"/>
    </font>
    <font>
      <sz val="12"/>
      <color indexed="17"/>
      <name val="Arial"/>
      <family val="2"/>
    </font>
    <font>
      <sz val="10"/>
      <color indexed="17"/>
      <name val="Arial"/>
      <family val="2"/>
    </font>
    <font>
      <sz val="11"/>
      <color indexed="16"/>
      <name val="Arial"/>
      <family val="2"/>
    </font>
    <font>
      <sz val="16"/>
      <color indexed="63"/>
      <name val="Angsana New"/>
      <family val="1"/>
    </font>
    <font>
      <b/>
      <sz val="16"/>
      <color indexed="12"/>
      <name val="Arial Narrow"/>
      <family val="2"/>
    </font>
    <font>
      <b/>
      <sz val="18"/>
      <color indexed="10"/>
      <name val="AngsanaUPC"/>
      <family val="1"/>
      <charset val="222"/>
    </font>
    <font>
      <sz val="10"/>
      <color indexed="12"/>
      <name val="ＭＳ Ｐゴシック"/>
      <family val="3"/>
      <charset val="128"/>
    </font>
    <font>
      <sz val="11"/>
      <name val="ＭＳ Ｐゴシック"/>
      <family val="3"/>
      <charset val="128"/>
    </font>
    <font>
      <sz val="8"/>
      <name val="Tahoma"/>
      <family val="2"/>
    </font>
    <font>
      <b/>
      <sz val="14"/>
      <color indexed="12"/>
      <name val="ＭＳ Ｐゴシック"/>
      <family val="3"/>
    </font>
    <font>
      <b/>
      <sz val="8"/>
      <color indexed="8"/>
      <name val="Tahoma"/>
      <family val="2"/>
    </font>
    <font>
      <sz val="10"/>
      <color indexed="16"/>
      <name val="ＭＳ Ｐゴシック"/>
      <family val="3"/>
    </font>
    <font>
      <b/>
      <sz val="10"/>
      <color indexed="12"/>
      <name val="ＭＳ Ｐゴシック"/>
      <family val="3"/>
    </font>
    <font>
      <sz val="10"/>
      <color indexed="8"/>
      <name val="MS Sans Serif"/>
      <family val="2"/>
    </font>
    <font>
      <sz val="8.0500000000000007"/>
      <color indexed="8"/>
      <name val="Arial"/>
      <family val="2"/>
    </font>
    <font>
      <sz val="10"/>
      <name val="ＭＳ Ｐゴシック"/>
      <family val="3"/>
      <charset val="128"/>
    </font>
    <font>
      <sz val="10"/>
      <color rgb="FF0000FF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9"/>
      <color indexed="81"/>
      <name val="ＭＳ ゴシック"/>
      <family val="3"/>
      <charset val="128"/>
    </font>
    <font>
      <sz val="11"/>
      <color indexed="8"/>
      <name val="ＭＳ Ｐゴシック"/>
      <family val="2"/>
      <charset val="128"/>
    </font>
    <font>
      <sz val="10"/>
      <color rgb="FFFF0000"/>
      <name val="ＭＳ Ｐゴシック"/>
      <family val="3"/>
      <charset val="128"/>
    </font>
    <font>
      <sz val="10"/>
      <color rgb="FFFF0000"/>
      <name val="Arial"/>
      <family val="2"/>
    </font>
    <font>
      <sz val="11"/>
      <color rgb="FFFF0000"/>
      <name val="ＭＳ Ｐゴシック"/>
      <family val="3"/>
    </font>
    <font>
      <sz val="10"/>
      <color rgb="FF0033CC"/>
      <name val="ＭＳ Ｐゴシック"/>
      <family val="3"/>
      <charset val="128"/>
    </font>
    <font>
      <sz val="10"/>
      <color rgb="FF0033CC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000FF"/>
      <name val="Arial"/>
      <family val="2"/>
    </font>
    <font>
      <sz val="11"/>
      <color rgb="FF0000FF"/>
      <name val="ＭＳ Ｐゴシック"/>
      <family val="3"/>
      <charset val="128"/>
    </font>
    <font>
      <sz val="11"/>
      <color rgb="FFFF0000"/>
      <name val="ＭＳ Ｐゴシック"/>
      <family val="2"/>
      <charset val="128"/>
    </font>
    <font>
      <sz val="10"/>
      <color rgb="FFC00000"/>
      <name val="ＭＳ Ｐゴシック"/>
      <family val="3"/>
      <charset val="128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FF0000"/>
      <name val="ＭＳ Ｐゴシック"/>
      <charset val="128"/>
    </font>
    <font>
      <b/>
      <sz val="10"/>
      <color theme="8" tint="-0.249977111117893"/>
      <name val="Arial"/>
      <family val="2"/>
    </font>
    <font>
      <sz val="10"/>
      <color theme="8" tint="-0.249977111117893"/>
      <name val="Arial"/>
      <family val="2"/>
    </font>
    <font>
      <sz val="11"/>
      <color theme="8" tint="-0.249977111117893"/>
      <name val="ＭＳ Ｐゴシック"/>
      <family val="3"/>
      <charset val="128"/>
    </font>
    <font>
      <b/>
      <sz val="10"/>
      <color theme="5" tint="-0.249977111117893"/>
      <name val="Arial"/>
      <family val="2"/>
    </font>
    <font>
      <sz val="10"/>
      <color theme="5" tint="-0.249977111117893"/>
      <name val="Arial"/>
      <family val="2"/>
    </font>
    <font>
      <sz val="11"/>
      <color theme="5" tint="-0.249977111117893"/>
      <name val="ＭＳ Ｐゴシック"/>
      <family val="3"/>
      <charset val="128"/>
    </font>
  </fonts>
  <fills count="5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9"/>
        <bgColor indexed="9"/>
      </patternFill>
    </fill>
    <fill>
      <patternFill patternType="solid">
        <fgColor indexed="43"/>
      </patternFill>
    </fill>
    <fill>
      <patternFill patternType="solid">
        <fgColor indexed="9"/>
        <bgColor indexed="64"/>
      </patternFill>
    </fill>
    <fill>
      <patternFill patternType="solid">
        <fgColor indexed="26"/>
      </patternFill>
    </fill>
    <fill>
      <patternFill patternType="solid">
        <fgColor indexed="22"/>
        <bgColor indexed="0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8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53">
    <xf numFmtId="0" fontId="0" fillId="0" borderId="0">
      <alignment vertical="top"/>
    </xf>
    <xf numFmtId="0" fontId="39" fillId="2" borderId="0" applyNumberFormat="0" applyBorder="0" applyAlignment="0" applyProtection="0"/>
    <xf numFmtId="0" fontId="39" fillId="3" borderId="0" applyNumberFormat="0" applyBorder="0" applyAlignment="0" applyProtection="0"/>
    <xf numFmtId="0" fontId="39" fillId="4" borderId="0" applyNumberFormat="0" applyBorder="0" applyAlignment="0" applyProtection="0"/>
    <xf numFmtId="0" fontId="39" fillId="5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39" fillId="2" borderId="0" applyNumberFormat="0" applyBorder="0" applyAlignment="0" applyProtection="0"/>
    <xf numFmtId="0" fontId="39" fillId="3" borderId="0" applyNumberFormat="0" applyBorder="0" applyAlignment="0" applyProtection="0"/>
    <xf numFmtId="0" fontId="39" fillId="4" borderId="0" applyNumberFormat="0" applyBorder="0" applyAlignment="0" applyProtection="0"/>
    <xf numFmtId="0" fontId="39" fillId="5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39" fillId="8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5" borderId="0" applyNumberFormat="0" applyBorder="0" applyAlignment="0" applyProtection="0"/>
    <xf numFmtId="0" fontId="39" fillId="8" borderId="0" applyNumberFormat="0" applyBorder="0" applyAlignment="0" applyProtection="0"/>
    <xf numFmtId="0" fontId="39" fillId="11" borderId="0" applyNumberFormat="0" applyBorder="0" applyAlignment="0" applyProtection="0"/>
    <xf numFmtId="0" fontId="39" fillId="8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5" borderId="0" applyNumberFormat="0" applyBorder="0" applyAlignment="0" applyProtection="0"/>
    <xf numFmtId="0" fontId="39" fillId="8" borderId="0" applyNumberFormat="0" applyBorder="0" applyAlignment="0" applyProtection="0"/>
    <xf numFmtId="0" fontId="39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3" borderId="0" applyNumberFormat="0" applyBorder="0" applyAlignment="0" applyProtection="0"/>
    <xf numFmtId="0" fontId="40" fillId="14" borderId="0" applyNumberFormat="0" applyBorder="0" applyAlignment="0" applyProtection="0"/>
    <xf numFmtId="0" fontId="40" fillId="15" borderId="0" applyNumberFormat="0" applyBorder="0" applyAlignment="0" applyProtection="0"/>
    <xf numFmtId="0" fontId="40" fillId="12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3" borderId="0" applyNumberFormat="0" applyBorder="0" applyAlignment="0" applyProtection="0"/>
    <xf numFmtId="0" fontId="40" fillId="14" borderId="0" applyNumberFormat="0" applyBorder="0" applyAlignment="0" applyProtection="0"/>
    <xf numFmtId="0" fontId="40" fillId="15" borderId="0" applyNumberFormat="0" applyBorder="0" applyAlignment="0" applyProtection="0"/>
    <xf numFmtId="0" fontId="40" fillId="16" borderId="0" applyNumberFormat="0" applyBorder="0" applyAlignment="0" applyProtection="0"/>
    <xf numFmtId="0" fontId="40" fillId="17" borderId="0" applyNumberFormat="0" applyBorder="0" applyAlignment="0" applyProtection="0"/>
    <xf numFmtId="0" fontId="40" fillId="18" borderId="0" applyNumberFormat="0" applyBorder="0" applyAlignment="0" applyProtection="0"/>
    <xf numFmtId="0" fontId="40" fillId="13" borderId="0" applyNumberFormat="0" applyBorder="0" applyAlignment="0" applyProtection="0"/>
    <xf numFmtId="0" fontId="40" fillId="14" borderId="0" applyNumberFormat="0" applyBorder="0" applyAlignment="0" applyProtection="0"/>
    <xf numFmtId="0" fontId="40" fillId="19" borderId="0" applyNumberFormat="0" applyBorder="0" applyAlignment="0" applyProtection="0"/>
    <xf numFmtId="0" fontId="51" fillId="3" borderId="0" applyNumberFormat="0" applyBorder="0" applyAlignment="0" applyProtection="0"/>
    <xf numFmtId="0" fontId="41" fillId="20" borderId="1" applyNumberFormat="0" applyAlignment="0" applyProtection="0"/>
    <xf numFmtId="0" fontId="45" fillId="21" borderId="2" applyNumberFormat="0" applyAlignment="0" applyProtection="0"/>
    <xf numFmtId="40" fontId="5" fillId="0" borderId="0" applyFont="0" applyFill="0" applyBorder="0" applyAlignment="0" applyProtection="0"/>
    <xf numFmtId="38" fontId="5" fillId="0" borderId="0" applyFont="0" applyFill="0" applyBorder="0" applyAlignment="0" applyProtection="0"/>
    <xf numFmtId="164" fontId="125" fillId="0" borderId="0" applyFont="0" applyFill="0" applyBorder="0" applyAlignment="0" applyProtection="0"/>
    <xf numFmtId="40" fontId="72" fillId="0" borderId="0" applyFont="0" applyFill="0" applyBorder="0" applyAlignment="0" applyProtection="0"/>
    <xf numFmtId="43" fontId="68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43" fontId="68" fillId="0" borderId="0" applyFont="0" applyFill="0" applyBorder="0" applyAlignment="0" applyProtection="0"/>
    <xf numFmtId="43" fontId="68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0" fontId="43" fillId="0" borderId="0" applyNumberFormat="0" applyFill="0" applyBorder="0" applyAlignment="0" applyProtection="0"/>
    <xf numFmtId="0" fontId="47" fillId="4" borderId="0" applyNumberFormat="0" applyBorder="0" applyAlignment="0" applyProtection="0"/>
    <xf numFmtId="0" fontId="121" fillId="22" borderId="3" applyNumberFormat="0">
      <alignment horizontal="left" vertical="top" indent="1"/>
    </xf>
    <xf numFmtId="0" fontId="53" fillId="0" borderId="4" applyNumberFormat="0" applyFill="0" applyAlignment="0" applyProtection="0"/>
    <xf numFmtId="0" fontId="54" fillId="0" borderId="5" applyNumberFormat="0" applyFill="0" applyAlignment="0" applyProtection="0"/>
    <xf numFmtId="0" fontId="55" fillId="0" borderId="6" applyNumberFormat="0" applyFill="0" applyAlignment="0" applyProtection="0"/>
    <xf numFmtId="0" fontId="55" fillId="0" borderId="0" applyNumberFormat="0" applyFill="0" applyBorder="0" applyAlignment="0" applyProtection="0"/>
    <xf numFmtId="0" fontId="48" fillId="7" borderId="1" applyNumberFormat="0" applyAlignment="0" applyProtection="0"/>
    <xf numFmtId="0" fontId="46" fillId="0" borderId="7" applyNumberFormat="0" applyFill="0" applyAlignment="0" applyProtection="0"/>
    <xf numFmtId="0" fontId="49" fillId="23" borderId="0" applyNumberFormat="0" applyBorder="0" applyAlignment="0" applyProtection="0"/>
    <xf numFmtId="37" fontId="119" fillId="24" borderId="8" applyBorder="0">
      <alignment horizontal="left" vertical="center" indent="2"/>
    </xf>
    <xf numFmtId="0" fontId="124" fillId="0" borderId="0"/>
    <xf numFmtId="0" fontId="23" fillId="0" borderId="0"/>
    <xf numFmtId="0" fontId="9" fillId="0" borderId="0">
      <alignment vertical="top"/>
    </xf>
    <xf numFmtId="0" fontId="1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68" fillId="0" borderId="0"/>
    <xf numFmtId="0" fontId="4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68" fillId="0" borderId="0"/>
    <xf numFmtId="0" fontId="68" fillId="0" borderId="0"/>
    <xf numFmtId="0" fontId="7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" fillId="25" borderId="9" applyNumberFormat="0" applyFont="0" applyAlignment="0" applyProtection="0"/>
    <xf numFmtId="0" fontId="52" fillId="20" borderId="10" applyNumberFormat="0" applyAlignment="0" applyProtection="0"/>
    <xf numFmtId="0" fontId="44" fillId="0" borderId="0" applyNumberFormat="0" applyFill="0" applyBorder="0" applyAlignment="0" applyProtection="0"/>
    <xf numFmtId="0" fontId="50" fillId="0" borderId="11" applyNumberFormat="0" applyFill="0" applyAlignment="0" applyProtection="0"/>
    <xf numFmtId="0" fontId="42" fillId="0" borderId="0" applyNumberFormat="0" applyFill="0" applyBorder="0" applyAlignment="0" applyProtection="0"/>
    <xf numFmtId="0" fontId="45" fillId="21" borderId="2" applyNumberFormat="0" applyAlignment="0" applyProtection="0"/>
    <xf numFmtId="0" fontId="46" fillId="0" borderId="7" applyNumberFormat="0" applyFill="0" applyAlignment="0" applyProtection="0"/>
    <xf numFmtId="0" fontId="51" fillId="3" borderId="0" applyNumberFormat="0" applyBorder="0" applyAlignment="0" applyProtection="0"/>
    <xf numFmtId="0" fontId="52" fillId="20" borderId="10" applyNumberFormat="0" applyAlignment="0" applyProtection="0"/>
    <xf numFmtId="0" fontId="41" fillId="20" borderId="1" applyNumberFormat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7" fillId="4" borderId="0" applyNumberFormat="0" applyBorder="0" applyAlignment="0" applyProtection="0"/>
    <xf numFmtId="0" fontId="21" fillId="0" borderId="0"/>
    <xf numFmtId="0" fontId="48" fillId="7" borderId="1" applyNumberFormat="0" applyAlignment="0" applyProtection="0"/>
    <xf numFmtId="0" fontId="49" fillId="23" borderId="0" applyNumberFormat="0" applyBorder="0" applyAlignment="0" applyProtection="0"/>
    <xf numFmtId="0" fontId="50" fillId="0" borderId="11" applyNumberFormat="0" applyFill="0" applyAlignment="0" applyProtection="0"/>
    <xf numFmtId="0" fontId="40" fillId="16" borderId="0" applyNumberFormat="0" applyBorder="0" applyAlignment="0" applyProtection="0"/>
    <xf numFmtId="0" fontId="40" fillId="17" borderId="0" applyNumberFormat="0" applyBorder="0" applyAlignment="0" applyProtection="0"/>
    <xf numFmtId="0" fontId="40" fillId="18" borderId="0" applyNumberFormat="0" applyBorder="0" applyAlignment="0" applyProtection="0"/>
    <xf numFmtId="0" fontId="40" fillId="13" borderId="0" applyNumberFormat="0" applyBorder="0" applyAlignment="0" applyProtection="0"/>
    <xf numFmtId="0" fontId="40" fillId="14" borderId="0" applyNumberFormat="0" applyBorder="0" applyAlignment="0" applyProtection="0"/>
    <xf numFmtId="0" fontId="40" fillId="19" borderId="0" applyNumberFormat="0" applyBorder="0" applyAlignment="0" applyProtection="0"/>
    <xf numFmtId="0" fontId="23" fillId="25" borderId="9" applyNumberFormat="0" applyFont="0" applyAlignment="0" applyProtection="0"/>
    <xf numFmtId="0" fontId="53" fillId="0" borderId="4" applyNumberFormat="0" applyFill="0" applyAlignment="0" applyProtection="0"/>
    <xf numFmtId="0" fontId="54" fillId="0" borderId="5" applyNumberFormat="0" applyFill="0" applyAlignment="0" applyProtection="0"/>
    <xf numFmtId="0" fontId="55" fillId="0" borderId="6" applyNumberFormat="0" applyFill="0" applyAlignment="0" applyProtection="0"/>
    <xf numFmtId="0" fontId="55" fillId="0" borderId="0" applyNumberFormat="0" applyFill="0" applyBorder="0" applyAlignment="0" applyProtection="0"/>
    <xf numFmtId="0" fontId="4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131" fillId="0" borderId="0"/>
    <xf numFmtId="0" fontId="3" fillId="0" borderId="0">
      <alignment vertical="center"/>
    </xf>
    <xf numFmtId="38" fontId="4" fillId="0" borderId="0" applyFont="0" applyFill="0" applyBorder="0" applyAlignment="0" applyProtection="0"/>
    <xf numFmtId="38" fontId="4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0" fontId="143" fillId="0" borderId="0"/>
    <xf numFmtId="0" fontId="10" fillId="0" borderId="0">
      <alignment vertical="top"/>
    </xf>
    <xf numFmtId="0" fontId="2" fillId="0" borderId="0"/>
    <xf numFmtId="43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744">
    <xf numFmtId="0" fontId="0" fillId="0" borderId="0" xfId="0" applyAlignment="1"/>
    <xf numFmtId="4" fontId="0" fillId="0" borderId="0" xfId="0" applyNumberFormat="1" applyAlignment="1"/>
    <xf numFmtId="40" fontId="11" fillId="0" borderId="0" xfId="46" applyFont="1"/>
    <xf numFmtId="0" fontId="10" fillId="0" borderId="0" xfId="0" applyFont="1" applyAlignment="1"/>
    <xf numFmtId="40" fontId="10" fillId="0" borderId="0" xfId="46" applyFont="1"/>
    <xf numFmtId="0" fontId="10" fillId="0" borderId="0" xfId="0" applyFont="1" applyAlignment="1">
      <alignment horizontal="center"/>
    </xf>
    <xf numFmtId="40" fontId="10" fillId="0" borderId="0" xfId="46" applyFont="1" applyAlignment="1">
      <alignment horizontal="center"/>
    </xf>
    <xf numFmtId="40" fontId="10" fillId="0" borderId="0" xfId="0" applyNumberFormat="1" applyFont="1" applyAlignment="1"/>
    <xf numFmtId="0" fontId="9" fillId="24" borderId="15" xfId="138" applyFont="1" applyFill="1" applyBorder="1" applyAlignment="1">
      <alignment horizontal="center" wrapText="1"/>
    </xf>
    <xf numFmtId="0" fontId="9" fillId="24" borderId="15" xfId="138" applyFont="1" applyFill="1" applyBorder="1" applyAlignment="1">
      <alignment horizontal="left" wrapText="1"/>
    </xf>
    <xf numFmtId="0" fontId="9" fillId="0" borderId="15" xfId="138" applyFont="1" applyBorder="1" applyAlignment="1">
      <alignment horizontal="left" wrapText="1"/>
    </xf>
    <xf numFmtId="0" fontId="23" fillId="0" borderId="0" xfId="78" applyAlignment="1">
      <alignment vertical="center"/>
    </xf>
    <xf numFmtId="40" fontId="23" fillId="0" borderId="0" xfId="46" applyFont="1" applyAlignment="1">
      <alignment vertical="center"/>
    </xf>
    <xf numFmtId="40" fontId="27" fillId="0" borderId="12" xfId="46" applyFont="1" applyBorder="1" applyAlignment="1">
      <alignment horizontal="center" vertical="center"/>
    </xf>
    <xf numFmtId="0" fontId="11" fillId="0" borderId="25" xfId="78" applyFont="1" applyBorder="1" applyAlignment="1">
      <alignment horizontal="center" vertical="center"/>
    </xf>
    <xf numFmtId="0" fontId="11" fillId="0" borderId="27" xfId="78" applyFont="1" applyBorder="1" applyAlignment="1">
      <alignment horizontal="center" vertical="center"/>
    </xf>
    <xf numFmtId="0" fontId="23" fillId="0" borderId="28" xfId="78" applyBorder="1" applyAlignment="1">
      <alignment vertical="center"/>
    </xf>
    <xf numFmtId="0" fontId="23" fillId="0" borderId="29" xfId="78" applyBorder="1" applyAlignment="1">
      <alignment vertical="center"/>
    </xf>
    <xf numFmtId="0" fontId="23" fillId="0" borderId="30" xfId="78" applyBorder="1" applyAlignment="1">
      <alignment vertical="center"/>
    </xf>
    <xf numFmtId="0" fontId="23" fillId="0" borderId="31" xfId="78" applyBorder="1" applyAlignment="1">
      <alignment vertical="center"/>
    </xf>
    <xf numFmtId="0" fontId="11" fillId="0" borderId="34" xfId="78" applyFont="1" applyBorder="1" applyAlignment="1">
      <alignment horizontal="center" vertical="center"/>
    </xf>
    <xf numFmtId="0" fontId="11" fillId="0" borderId="35" xfId="78" applyFont="1" applyBorder="1" applyAlignment="1">
      <alignment horizontal="center" vertical="center"/>
    </xf>
    <xf numFmtId="40" fontId="24" fillId="0" borderId="0" xfId="46" applyFont="1" applyAlignment="1">
      <alignment horizontal="center" vertical="center"/>
    </xf>
    <xf numFmtId="0" fontId="11" fillId="0" borderId="36" xfId="78" applyFont="1" applyBorder="1" applyAlignment="1">
      <alignment horizontal="center" vertical="center"/>
    </xf>
    <xf numFmtId="40" fontId="22" fillId="0" borderId="18" xfId="46" applyFont="1" applyBorder="1" applyAlignment="1">
      <alignment horizontal="center" vertical="center"/>
    </xf>
    <xf numFmtId="40" fontId="22" fillId="0" borderId="20" xfId="46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left"/>
    </xf>
    <xf numFmtId="0" fontId="16" fillId="24" borderId="14" xfId="138" applyFont="1" applyFill="1" applyBorder="1" applyAlignment="1">
      <alignment horizontal="center"/>
    </xf>
    <xf numFmtId="0" fontId="16" fillId="24" borderId="14" xfId="138" applyFont="1" applyFill="1" applyBorder="1" applyAlignment="1">
      <alignment horizontal="left"/>
    </xf>
    <xf numFmtId="0" fontId="16" fillId="24" borderId="15" xfId="138" applyFont="1" applyFill="1" applyBorder="1" applyAlignment="1">
      <alignment horizontal="center"/>
    </xf>
    <xf numFmtId="0" fontId="16" fillId="24" borderId="15" xfId="138" applyFont="1" applyFill="1" applyBorder="1" applyAlignment="1">
      <alignment horizontal="left"/>
    </xf>
    <xf numFmtId="10" fontId="10" fillId="0" borderId="0" xfId="0" applyNumberFormat="1" applyFont="1" applyAlignment="1"/>
    <xf numFmtId="10" fontId="10" fillId="0" borderId="0" xfId="0" applyNumberFormat="1" applyFont="1" applyAlignment="1">
      <alignment horizontal="center"/>
    </xf>
    <xf numFmtId="10" fontId="29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10" fontId="14" fillId="0" borderId="0" xfId="0" applyNumberFormat="1" applyFont="1" applyAlignment="1">
      <alignment horizontal="center"/>
    </xf>
    <xf numFmtId="0" fontId="10" fillId="0" borderId="0" xfId="0" applyFont="1" applyAlignment="1">
      <alignment shrinkToFit="1"/>
    </xf>
    <xf numFmtId="0" fontId="16" fillId="24" borderId="14" xfId="138" applyFont="1" applyFill="1" applyBorder="1" applyAlignment="1">
      <alignment horizontal="left" shrinkToFit="1"/>
    </xf>
    <xf numFmtId="0" fontId="16" fillId="24" borderId="15" xfId="138" applyFont="1" applyFill="1" applyBorder="1" applyAlignment="1">
      <alignment horizontal="left" shrinkToFit="1"/>
    </xf>
    <xf numFmtId="0" fontId="9" fillId="24" borderId="14" xfId="138" applyFont="1" applyFill="1" applyBorder="1" applyAlignment="1">
      <alignment horizontal="center"/>
    </xf>
    <xf numFmtId="0" fontId="9" fillId="24" borderId="14" xfId="138" applyFont="1" applyFill="1" applyBorder="1" applyAlignment="1">
      <alignment horizontal="left" shrinkToFit="1"/>
    </xf>
    <xf numFmtId="0" fontId="9" fillId="24" borderId="15" xfId="138" applyFont="1" applyFill="1" applyBorder="1" applyAlignment="1">
      <alignment horizontal="center"/>
    </xf>
    <xf numFmtId="0" fontId="9" fillId="24" borderId="15" xfId="138" applyFont="1" applyFill="1" applyBorder="1" applyAlignment="1">
      <alignment horizontal="left" shrinkToFit="1"/>
    </xf>
    <xf numFmtId="0" fontId="9" fillId="28" borderId="15" xfId="80" applyFont="1" applyFill="1" applyBorder="1" applyAlignment="1">
      <alignment horizontal="center"/>
    </xf>
    <xf numFmtId="0" fontId="9" fillId="28" borderId="15" xfId="139" applyFont="1" applyFill="1" applyBorder="1" applyAlignment="1">
      <alignment horizontal="center"/>
    </xf>
    <xf numFmtId="0" fontId="9" fillId="0" borderId="16" xfId="138" applyFont="1" applyBorder="1" applyAlignment="1">
      <alignment horizontal="center"/>
    </xf>
    <xf numFmtId="0" fontId="9" fillId="0" borderId="16" xfId="138" applyFont="1" applyBorder="1" applyAlignment="1">
      <alignment horizontal="left" shrinkToFit="1"/>
    </xf>
    <xf numFmtId="10" fontId="24" fillId="0" borderId="0" xfId="0" applyNumberFormat="1" applyFont="1" applyAlignment="1">
      <alignment horizont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vertical="center" shrinkToFit="1"/>
    </xf>
    <xf numFmtId="0" fontId="13" fillId="0" borderId="0" xfId="138" applyFont="1" applyAlignment="1">
      <alignment horizontal="center" vertical="center"/>
    </xf>
    <xf numFmtId="40" fontId="13" fillId="0" borderId="0" xfId="46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0" fontId="30" fillId="0" borderId="0" xfId="0" applyNumberFormat="1" applyFont="1" applyAlignment="1">
      <alignment horizontal="center" vertical="center"/>
    </xf>
    <xf numFmtId="0" fontId="13" fillId="24" borderId="12" xfId="138" applyFont="1" applyFill="1" applyBorder="1" applyAlignment="1">
      <alignment horizontal="center" vertical="center"/>
    </xf>
    <xf numFmtId="0" fontId="13" fillId="24" borderId="12" xfId="138" applyFont="1" applyFill="1" applyBorder="1" applyAlignment="1">
      <alignment horizontal="center" vertical="center" shrinkToFit="1"/>
    </xf>
    <xf numFmtId="0" fontId="13" fillId="0" borderId="12" xfId="138" applyFont="1" applyBorder="1" applyAlignment="1">
      <alignment horizontal="center" vertical="center"/>
    </xf>
    <xf numFmtId="40" fontId="13" fillId="0" borderId="12" xfId="46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10" fontId="30" fillId="0" borderId="13" xfId="0" applyNumberFormat="1" applyFont="1" applyBorder="1" applyAlignment="1">
      <alignment horizontal="center" vertical="center"/>
    </xf>
    <xf numFmtId="10" fontId="22" fillId="0" borderId="0" xfId="0" applyNumberFormat="1" applyFont="1" applyAlignment="1">
      <alignment horizontal="center" vertical="center"/>
    </xf>
    <xf numFmtId="10" fontId="22" fillId="0" borderId="13" xfId="0" applyNumberFormat="1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3" fillId="24" borderId="12" xfId="138" applyFont="1" applyFill="1" applyBorder="1" applyAlignment="1">
      <alignment horizontal="left" vertical="center"/>
    </xf>
    <xf numFmtId="0" fontId="36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10" fontId="31" fillId="0" borderId="0" xfId="0" applyNumberFormat="1" applyFont="1" applyAlignment="1">
      <alignment vertical="center"/>
    </xf>
    <xf numFmtId="40" fontId="32" fillId="0" borderId="0" xfId="46" applyFont="1" applyAlignment="1">
      <alignment vertical="center"/>
    </xf>
    <xf numFmtId="0" fontId="32" fillId="0" borderId="0" xfId="0" applyFont="1" applyAlignment="1">
      <alignment vertical="center"/>
    </xf>
    <xf numFmtId="10" fontId="33" fillId="0" borderId="0" xfId="0" applyNumberFormat="1" applyFont="1" applyAlignment="1">
      <alignment vertical="center"/>
    </xf>
    <xf numFmtId="10" fontId="10" fillId="0" borderId="0" xfId="0" applyNumberFormat="1" applyFont="1" applyAlignment="1">
      <alignment vertical="center"/>
    </xf>
    <xf numFmtId="0" fontId="36" fillId="0" borderId="0" xfId="0" applyFont="1" applyAlignment="1">
      <alignment vertical="center"/>
    </xf>
    <xf numFmtId="0" fontId="11" fillId="0" borderId="0" xfId="0" applyFont="1" applyAlignment="1">
      <alignment horizontal="right" vertical="center" shrinkToFit="1"/>
    </xf>
    <xf numFmtId="0" fontId="11" fillId="0" borderId="38" xfId="0" applyFont="1" applyBorder="1" applyAlignment="1">
      <alignment vertical="center"/>
    </xf>
    <xf numFmtId="10" fontId="10" fillId="0" borderId="0" xfId="0" applyNumberFormat="1" applyFont="1" applyAlignment="1">
      <alignment horizontal="center" vertical="center"/>
    </xf>
    <xf numFmtId="10" fontId="2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0" fontId="31" fillId="0" borderId="0" xfId="0" applyNumberFormat="1" applyFont="1" applyAlignment="1">
      <alignment horizontal="right" vertical="center"/>
    </xf>
    <xf numFmtId="10" fontId="33" fillId="0" borderId="0" xfId="0" applyNumberFormat="1" applyFont="1" applyAlignment="1">
      <alignment horizontal="right" vertical="center"/>
    </xf>
    <xf numFmtId="10" fontId="34" fillId="0" borderId="0" xfId="0" applyNumberFormat="1" applyFont="1" applyAlignment="1">
      <alignment horizontal="right" vertical="center"/>
    </xf>
    <xf numFmtId="0" fontId="37" fillId="0" borderId="0" xfId="0" applyFont="1" applyAlignment="1">
      <alignment horizontal="left" vertical="center"/>
    </xf>
    <xf numFmtId="0" fontId="9" fillId="24" borderId="14" xfId="138" applyFont="1" applyFill="1" applyBorder="1" applyAlignment="1">
      <alignment horizontal="left"/>
    </xf>
    <xf numFmtId="0" fontId="9" fillId="24" borderId="15" xfId="138" applyFont="1" applyFill="1" applyBorder="1" applyAlignment="1">
      <alignment horizontal="left"/>
    </xf>
    <xf numFmtId="0" fontId="9" fillId="28" borderId="15" xfId="80" applyFont="1" applyFill="1" applyBorder="1" applyAlignment="1">
      <alignment horizontal="left"/>
    </xf>
    <xf numFmtId="0" fontId="9" fillId="0" borderId="15" xfId="138" applyFont="1" applyBorder="1" applyAlignment="1">
      <alignment horizontal="left"/>
    </xf>
    <xf numFmtId="0" fontId="9" fillId="0" borderId="15" xfId="138" applyFont="1" applyBorder="1" applyAlignment="1">
      <alignment horizontal="center"/>
    </xf>
    <xf numFmtId="0" fontId="9" fillId="0" borderId="15" xfId="138" applyFont="1" applyBorder="1" applyAlignment="1">
      <alignment horizontal="left" shrinkToFit="1"/>
    </xf>
    <xf numFmtId="0" fontId="9" fillId="0" borderId="16" xfId="138" applyFont="1" applyBorder="1" applyAlignment="1">
      <alignment horizontal="left"/>
    </xf>
    <xf numFmtId="0" fontId="13" fillId="0" borderId="12" xfId="138" applyFont="1" applyBorder="1" applyAlignment="1">
      <alignment horizontal="center" vertical="center" shrinkToFit="1"/>
    </xf>
    <xf numFmtId="40" fontId="13" fillId="0" borderId="12" xfId="46" applyFont="1" applyFill="1" applyBorder="1" applyAlignment="1">
      <alignment horizontal="center" vertical="center" shrinkToFit="1"/>
    </xf>
    <xf numFmtId="165" fontId="10" fillId="0" borderId="14" xfId="46" applyNumberFormat="1" applyFont="1" applyBorder="1"/>
    <xf numFmtId="165" fontId="10" fillId="0" borderId="14" xfId="0" applyNumberFormat="1" applyFont="1" applyBorder="1" applyAlignment="1"/>
    <xf numFmtId="165" fontId="10" fillId="0" borderId="15" xfId="46" applyNumberFormat="1" applyFont="1" applyBorder="1"/>
    <xf numFmtId="165" fontId="10" fillId="0" borderId="15" xfId="0" applyNumberFormat="1" applyFont="1" applyBorder="1" applyAlignment="1"/>
    <xf numFmtId="165" fontId="10" fillId="0" borderId="16" xfId="46" applyNumberFormat="1" applyFont="1" applyBorder="1"/>
    <xf numFmtId="165" fontId="10" fillId="0" borderId="16" xfId="0" applyNumberFormat="1" applyFont="1" applyBorder="1" applyAlignment="1"/>
    <xf numFmtId="40" fontId="15" fillId="0" borderId="12" xfId="46" applyFont="1" applyBorder="1" applyAlignment="1">
      <alignment vertical="center"/>
    </xf>
    <xf numFmtId="40" fontId="11" fillId="0" borderId="12" xfId="46" applyFont="1" applyBorder="1" applyAlignment="1">
      <alignment vertical="center"/>
    </xf>
    <xf numFmtId="40" fontId="26" fillId="0" borderId="12" xfId="46" applyFont="1" applyBorder="1" applyAlignment="1">
      <alignment vertical="center"/>
    </xf>
    <xf numFmtId="165" fontId="15" fillId="0" borderId="12" xfId="0" applyNumberFormat="1" applyFont="1" applyBorder="1" applyAlignment="1">
      <alignment vertical="center"/>
    </xf>
    <xf numFmtId="165" fontId="11" fillId="0" borderId="12" xfId="0" applyNumberFormat="1" applyFont="1" applyBorder="1" applyAlignment="1">
      <alignment vertical="center"/>
    </xf>
    <xf numFmtId="165" fontId="26" fillId="0" borderId="12" xfId="0" applyNumberFormat="1" applyFont="1" applyBorder="1" applyAlignment="1">
      <alignment vertical="center"/>
    </xf>
    <xf numFmtId="40" fontId="10" fillId="0" borderId="0" xfId="46" applyFont="1" applyAlignment="1">
      <alignment horizontal="left" vertical="center"/>
    </xf>
    <xf numFmtId="40" fontId="10" fillId="0" borderId="0" xfId="46" applyFont="1" applyAlignment="1">
      <alignment vertical="center"/>
    </xf>
    <xf numFmtId="40" fontId="11" fillId="0" borderId="0" xfId="46" applyFont="1" applyAlignment="1">
      <alignment horizontal="right" vertical="center" shrinkToFit="1"/>
    </xf>
    <xf numFmtId="40" fontId="14" fillId="0" borderId="0" xfId="46" applyFont="1" applyAlignment="1">
      <alignment horizontal="center" vertical="center"/>
    </xf>
    <xf numFmtId="165" fontId="15" fillId="0" borderId="12" xfId="46" applyNumberFormat="1" applyFont="1" applyBorder="1" applyAlignment="1">
      <alignment vertical="center"/>
    </xf>
    <xf numFmtId="165" fontId="11" fillId="0" borderId="12" xfId="46" applyNumberFormat="1" applyFont="1" applyBorder="1" applyAlignment="1">
      <alignment vertical="center"/>
    </xf>
    <xf numFmtId="165" fontId="26" fillId="0" borderId="12" xfId="46" applyNumberFormat="1" applyFont="1" applyBorder="1" applyAlignment="1">
      <alignment vertical="center"/>
    </xf>
    <xf numFmtId="0" fontId="38" fillId="0" borderId="0" xfId="0" applyFont="1" applyAlignment="1">
      <alignment horizontal="left" vertical="center" shrinkToFit="1"/>
    </xf>
    <xf numFmtId="0" fontId="38" fillId="0" borderId="0" xfId="0" applyFont="1" applyAlignment="1">
      <alignment horizontal="left" vertical="center"/>
    </xf>
    <xf numFmtId="0" fontId="71" fillId="0" borderId="0" xfId="0" applyFont="1" applyAlignment="1">
      <alignment horizontal="left" vertical="center"/>
    </xf>
    <xf numFmtId="0" fontId="71" fillId="0" borderId="0" xfId="0" applyFont="1" applyAlignment="1">
      <alignment vertical="center"/>
    </xf>
    <xf numFmtId="0" fontId="16" fillId="24" borderId="16" xfId="138" applyFont="1" applyFill="1" applyBorder="1" applyAlignment="1">
      <alignment horizontal="left"/>
    </xf>
    <xf numFmtId="0" fontId="16" fillId="24" borderId="40" xfId="138" applyFont="1" applyFill="1" applyBorder="1" applyAlignment="1">
      <alignment horizontal="left"/>
    </xf>
    <xf numFmtId="0" fontId="16" fillId="24" borderId="40" xfId="138" applyFont="1" applyFill="1" applyBorder="1" applyAlignment="1">
      <alignment horizontal="center"/>
    </xf>
    <xf numFmtId="0" fontId="16" fillId="24" borderId="40" xfId="138" applyFont="1" applyFill="1" applyBorder="1" applyAlignment="1">
      <alignment horizontal="left" shrinkToFit="1"/>
    </xf>
    <xf numFmtId="165" fontId="10" fillId="0" borderId="40" xfId="46" applyNumberFormat="1" applyFont="1" applyBorder="1"/>
    <xf numFmtId="0" fontId="16" fillId="24" borderId="16" xfId="138" applyFont="1" applyFill="1" applyBorder="1" applyAlignment="1">
      <alignment horizontal="center"/>
    </xf>
    <xf numFmtId="0" fontId="16" fillId="24" borderId="16" xfId="138" applyFont="1" applyFill="1" applyBorder="1" applyAlignment="1">
      <alignment horizontal="left" shrinkToFit="1"/>
    </xf>
    <xf numFmtId="0" fontId="9" fillId="24" borderId="40" xfId="138" applyFont="1" applyFill="1" applyBorder="1" applyAlignment="1">
      <alignment horizontal="center"/>
    </xf>
    <xf numFmtId="0" fontId="9" fillId="24" borderId="40" xfId="138" applyFont="1" applyFill="1" applyBorder="1" applyAlignment="1">
      <alignment horizontal="left" shrinkToFit="1"/>
    </xf>
    <xf numFmtId="165" fontId="10" fillId="0" borderId="40" xfId="0" applyNumberFormat="1" applyFont="1" applyBorder="1" applyAlignment="1"/>
    <xf numFmtId="166" fontId="10" fillId="0" borderId="0" xfId="0" applyNumberFormat="1" applyFont="1" applyAlignment="1">
      <alignment horizontal="center"/>
    </xf>
    <xf numFmtId="166" fontId="11" fillId="0" borderId="38" xfId="46" applyNumberFormat="1" applyFont="1" applyBorder="1" applyAlignment="1">
      <alignment horizontal="center" vertical="center"/>
    </xf>
    <xf numFmtId="10" fontId="35" fillId="0" borderId="0" xfId="0" applyNumberFormat="1" applyFont="1" applyAlignment="1">
      <alignment horizontal="center" vertical="center"/>
    </xf>
    <xf numFmtId="40" fontId="11" fillId="0" borderId="38" xfId="46" applyFont="1" applyBorder="1" applyAlignment="1">
      <alignment horizontal="center" vertical="center"/>
    </xf>
    <xf numFmtId="10" fontId="33" fillId="0" borderId="0" xfId="0" applyNumberFormat="1" applyFont="1" applyAlignment="1">
      <alignment horizontal="center" vertical="center"/>
    </xf>
    <xf numFmtId="0" fontId="73" fillId="0" borderId="0" xfId="93" applyFont="1" applyAlignment="1">
      <alignment horizontal="center"/>
    </xf>
    <xf numFmtId="0" fontId="74" fillId="0" borderId="0" xfId="93" applyFont="1" applyAlignment="1">
      <alignment horizontal="center"/>
    </xf>
    <xf numFmtId="38" fontId="75" fillId="0" borderId="0" xfId="56" applyNumberFormat="1" applyFont="1" applyFill="1" applyAlignment="1">
      <alignment horizontal="left"/>
    </xf>
    <xf numFmtId="38" fontId="74" fillId="0" borderId="0" xfId="56" applyNumberFormat="1" applyFont="1" applyFill="1" applyAlignment="1">
      <alignment horizontal="center"/>
    </xf>
    <xf numFmtId="170" fontId="75" fillId="0" borderId="0" xfId="56" applyNumberFormat="1" applyFont="1" applyFill="1" applyAlignment="1">
      <alignment horizontal="right"/>
    </xf>
    <xf numFmtId="0" fontId="76" fillId="0" borderId="0" xfId="85" applyFont="1" applyAlignment="1">
      <alignment horizontal="center" vertical="center"/>
    </xf>
    <xf numFmtId="0" fontId="76" fillId="0" borderId="0" xfId="93" applyFont="1" applyAlignment="1">
      <alignment horizontal="center"/>
    </xf>
    <xf numFmtId="0" fontId="77" fillId="0" borderId="0" xfId="93" applyFont="1" applyAlignment="1">
      <alignment horizontal="center"/>
    </xf>
    <xf numFmtId="0" fontId="77" fillId="0" borderId="0" xfId="93" applyFont="1"/>
    <xf numFmtId="1" fontId="75" fillId="0" borderId="0" xfId="93" applyNumberFormat="1" applyFont="1" applyAlignment="1">
      <alignment vertical="center"/>
    </xf>
    <xf numFmtId="0" fontId="75" fillId="0" borderId="0" xfId="93" applyFont="1" applyAlignment="1">
      <alignment vertical="center"/>
    </xf>
    <xf numFmtId="0" fontId="79" fillId="0" borderId="0" xfId="85" applyFont="1" applyAlignment="1">
      <alignment horizontal="center" vertical="center" shrinkToFit="1"/>
    </xf>
    <xf numFmtId="0" fontId="75" fillId="0" borderId="0" xfId="93" applyFont="1" applyAlignment="1">
      <alignment horizontal="center" vertical="center" shrinkToFit="1"/>
    </xf>
    <xf numFmtId="0" fontId="80" fillId="0" borderId="0" xfId="93" applyFont="1" applyAlignment="1">
      <alignment vertical="center"/>
    </xf>
    <xf numFmtId="38" fontId="77" fillId="0" borderId="0" xfId="56" applyNumberFormat="1" applyFont="1" applyFill="1" applyAlignment="1">
      <alignment horizontal="left"/>
    </xf>
    <xf numFmtId="0" fontId="75" fillId="0" borderId="0" xfId="93" applyFont="1"/>
    <xf numFmtId="0" fontId="75" fillId="0" borderId="0" xfId="93" applyFont="1" applyAlignment="1">
      <alignment horizontal="center"/>
    </xf>
    <xf numFmtId="43" fontId="74" fillId="0" borderId="13" xfId="56" applyFont="1" applyFill="1" applyBorder="1" applyAlignment="1"/>
    <xf numFmtId="0" fontId="74" fillId="0" borderId="12" xfId="93" applyFont="1" applyBorder="1" applyAlignment="1">
      <alignment horizontal="center" vertical="center" shrinkToFit="1"/>
    </xf>
    <xf numFmtId="0" fontId="82" fillId="0" borderId="12" xfId="93" applyFont="1" applyBorder="1" applyAlignment="1">
      <alignment horizontal="center" vertical="center" shrinkToFit="1"/>
    </xf>
    <xf numFmtId="38" fontId="74" fillId="0" borderId="12" xfId="56" applyNumberFormat="1" applyFont="1" applyFill="1" applyBorder="1" applyAlignment="1">
      <alignment horizontal="center" vertical="center" shrinkToFit="1"/>
    </xf>
    <xf numFmtId="170" fontId="74" fillId="0" borderId="12" xfId="56" applyNumberFormat="1" applyFont="1" applyFill="1" applyBorder="1" applyAlignment="1">
      <alignment horizontal="right" vertical="center" shrinkToFit="1"/>
    </xf>
    <xf numFmtId="43" fontId="74" fillId="0" borderId="23" xfId="56" applyFont="1" applyFill="1" applyBorder="1" applyAlignment="1">
      <alignment horizontal="center" vertical="center" shrinkToFit="1"/>
    </xf>
    <xf numFmtId="1" fontId="74" fillId="29" borderId="33" xfId="93" applyNumberFormat="1" applyFont="1" applyFill="1" applyBorder="1" applyAlignment="1">
      <alignment horizontal="center" vertical="center" shrinkToFit="1"/>
    </xf>
    <xf numFmtId="1" fontId="74" fillId="29" borderId="22" xfId="93" applyNumberFormat="1" applyFont="1" applyFill="1" applyBorder="1" applyAlignment="1">
      <alignment horizontal="center" vertical="center" shrinkToFit="1"/>
    </xf>
    <xf numFmtId="1" fontId="74" fillId="0" borderId="22" xfId="93" applyNumberFormat="1" applyFont="1" applyBorder="1" applyAlignment="1">
      <alignment horizontal="center" vertical="center" shrinkToFit="1"/>
    </xf>
    <xf numFmtId="1" fontId="74" fillId="0" borderId="37" xfId="93" applyNumberFormat="1" applyFont="1" applyBorder="1" applyAlignment="1">
      <alignment horizontal="center" vertical="center" shrinkToFit="1"/>
    </xf>
    <xf numFmtId="1" fontId="74" fillId="0" borderId="20" xfId="93" applyNumberFormat="1" applyFont="1" applyBorder="1" applyAlignment="1">
      <alignment horizontal="center" vertical="center" shrinkToFit="1"/>
    </xf>
    <xf numFmtId="0" fontId="74" fillId="0" borderId="12" xfId="93" applyFont="1" applyBorder="1" applyAlignment="1">
      <alignment shrinkToFit="1"/>
    </xf>
    <xf numFmtId="1" fontId="74" fillId="0" borderId="12" xfId="93" applyNumberFormat="1" applyFont="1" applyBorder="1" applyAlignment="1">
      <alignment horizontal="center" vertical="center" shrinkToFit="1"/>
    </xf>
    <xf numFmtId="0" fontId="74" fillId="0" borderId="0" xfId="93" applyFont="1" applyAlignment="1">
      <alignment shrinkToFit="1"/>
    </xf>
    <xf numFmtId="0" fontId="83" fillId="0" borderId="12" xfId="93" applyFont="1" applyBorder="1" applyAlignment="1">
      <alignment horizontal="center"/>
    </xf>
    <xf numFmtId="0" fontId="74" fillId="0" borderId="22" xfId="93" quotePrefix="1" applyFont="1" applyBorder="1" applyAlignment="1">
      <alignment horizontal="center"/>
    </xf>
    <xf numFmtId="0" fontId="74" fillId="0" borderId="12" xfId="93" applyFont="1" applyBorder="1" applyAlignment="1">
      <alignment horizontal="center" shrinkToFit="1"/>
    </xf>
    <xf numFmtId="0" fontId="75" fillId="0" borderId="12" xfId="93" applyFont="1" applyBorder="1" applyAlignment="1">
      <alignment shrinkToFit="1"/>
    </xf>
    <xf numFmtId="38" fontId="74" fillId="0" borderId="12" xfId="56" applyNumberFormat="1" applyFont="1" applyFill="1" applyBorder="1" applyAlignment="1">
      <alignment horizontal="center" shrinkToFit="1"/>
    </xf>
    <xf numFmtId="170" fontId="75" fillId="24" borderId="12" xfId="56" applyNumberFormat="1" applyFont="1" applyFill="1" applyBorder="1" applyAlignment="1">
      <alignment horizontal="right"/>
    </xf>
    <xf numFmtId="170" fontId="75" fillId="24" borderId="23" xfId="56" applyNumberFormat="1" applyFont="1" applyFill="1" applyBorder="1" applyAlignment="1">
      <alignment horizontal="center"/>
    </xf>
    <xf numFmtId="170" fontId="84" fillId="0" borderId="30" xfId="56" applyNumberFormat="1" applyFont="1" applyFill="1" applyBorder="1" applyAlignment="1">
      <alignment horizontal="center"/>
    </xf>
    <xf numFmtId="38" fontId="84" fillId="29" borderId="12" xfId="56" applyNumberFormat="1" applyFont="1" applyFill="1" applyBorder="1" applyAlignment="1">
      <alignment horizontal="center"/>
    </xf>
    <xf numFmtId="170" fontId="84" fillId="0" borderId="12" xfId="56" applyNumberFormat="1" applyFont="1" applyFill="1" applyBorder="1" applyAlignment="1">
      <alignment horizontal="center"/>
    </xf>
    <xf numFmtId="170" fontId="85" fillId="0" borderId="26" xfId="56" applyNumberFormat="1" applyFont="1" applyFill="1" applyBorder="1" applyAlignment="1">
      <alignment horizontal="center"/>
    </xf>
    <xf numFmtId="1" fontId="75" fillId="0" borderId="24" xfId="93" applyNumberFormat="1" applyFont="1" applyBorder="1" applyAlignment="1">
      <alignment horizontal="center"/>
    </xf>
    <xf numFmtId="2" fontId="86" fillId="0" borderId="12" xfId="93" applyNumberFormat="1" applyFont="1" applyBorder="1"/>
    <xf numFmtId="0" fontId="75" fillId="0" borderId="12" xfId="93" applyFont="1" applyBorder="1" applyAlignment="1">
      <alignment horizontal="center"/>
    </xf>
    <xf numFmtId="170" fontId="84" fillId="0" borderId="43" xfId="56" applyNumberFormat="1" applyFont="1" applyFill="1" applyBorder="1" applyAlignment="1">
      <alignment horizontal="center"/>
    </xf>
    <xf numFmtId="38" fontId="84" fillId="29" borderId="44" xfId="56" applyNumberFormat="1" applyFont="1" applyFill="1" applyBorder="1" applyAlignment="1">
      <alignment horizontal="center"/>
    </xf>
    <xf numFmtId="170" fontId="84" fillId="0" borderId="44" xfId="56" applyNumberFormat="1" applyFont="1" applyFill="1" applyBorder="1" applyAlignment="1">
      <alignment horizontal="center"/>
    </xf>
    <xf numFmtId="170" fontId="85" fillId="0" borderId="45" xfId="56" applyNumberFormat="1" applyFont="1" applyFill="1" applyBorder="1" applyAlignment="1">
      <alignment horizontal="center"/>
    </xf>
    <xf numFmtId="0" fontId="87" fillId="0" borderId="0" xfId="93" applyFont="1" applyAlignment="1">
      <alignment horizontal="center"/>
    </xf>
    <xf numFmtId="0" fontId="74" fillId="0" borderId="0" xfId="93" applyFont="1" applyAlignment="1">
      <alignment horizontal="left"/>
    </xf>
    <xf numFmtId="43" fontId="75" fillId="0" borderId="0" xfId="56" applyFont="1" applyFill="1" applyAlignment="1">
      <alignment horizontal="center"/>
    </xf>
    <xf numFmtId="43" fontId="88" fillId="0" borderId="0" xfId="56" applyFont="1" applyFill="1" applyAlignment="1">
      <alignment horizontal="center"/>
    </xf>
    <xf numFmtId="1" fontId="75" fillId="0" borderId="0" xfId="93" applyNumberFormat="1" applyFont="1" applyAlignment="1">
      <alignment horizontal="center"/>
    </xf>
    <xf numFmtId="170" fontId="89" fillId="0" borderId="27" xfId="56" applyNumberFormat="1" applyFont="1" applyFill="1" applyBorder="1" applyAlignment="1">
      <alignment horizontal="center" shrinkToFit="1"/>
    </xf>
    <xf numFmtId="43" fontId="75" fillId="0" borderId="0" xfId="56" applyFont="1" applyFill="1" applyBorder="1" applyAlignment="1">
      <alignment horizontal="center"/>
    </xf>
    <xf numFmtId="38" fontId="73" fillId="0" borderId="0" xfId="56" applyNumberFormat="1" applyFont="1" applyFill="1" applyAlignment="1">
      <alignment horizontal="center"/>
    </xf>
    <xf numFmtId="170" fontId="77" fillId="0" borderId="0" xfId="56" applyNumberFormat="1" applyFont="1" applyFill="1" applyAlignment="1">
      <alignment horizontal="right"/>
    </xf>
    <xf numFmtId="43" fontId="77" fillId="0" borderId="0" xfId="56" applyFont="1" applyFill="1" applyAlignment="1">
      <alignment horizontal="center"/>
    </xf>
    <xf numFmtId="1" fontId="77" fillId="0" borderId="0" xfId="93" applyNumberFormat="1" applyFont="1" applyAlignment="1">
      <alignment horizontal="center"/>
    </xf>
    <xf numFmtId="0" fontId="11" fillId="0" borderId="0" xfId="91" applyFont="1"/>
    <xf numFmtId="0" fontId="10" fillId="0" borderId="0" xfId="91" applyFont="1" applyAlignment="1">
      <alignment horizontal="center"/>
    </xf>
    <xf numFmtId="0" fontId="10" fillId="0" borderId="0" xfId="91" applyFont="1"/>
    <xf numFmtId="0" fontId="11" fillId="0" borderId="0" xfId="91" applyFont="1" applyAlignment="1">
      <alignment horizontal="center"/>
    </xf>
    <xf numFmtId="164" fontId="11" fillId="0" borderId="0" xfId="54" applyFont="1"/>
    <xf numFmtId="0" fontId="11" fillId="0" borderId="0" xfId="91" applyFont="1" applyAlignment="1">
      <alignment horizontal="center" shrinkToFit="1"/>
    </xf>
    <xf numFmtId="0" fontId="91" fillId="0" borderId="0" xfId="91" applyFont="1" applyAlignment="1">
      <alignment horizontal="left"/>
    </xf>
    <xf numFmtId="164" fontId="11" fillId="0" borderId="0" xfId="54" applyFont="1" applyAlignment="1">
      <alignment shrinkToFit="1"/>
    </xf>
    <xf numFmtId="0" fontId="11" fillId="0" borderId="0" xfId="91" applyFont="1" applyAlignment="1">
      <alignment shrinkToFit="1"/>
    </xf>
    <xf numFmtId="0" fontId="15" fillId="0" borderId="46" xfId="91" applyFont="1" applyBorder="1" applyAlignment="1">
      <alignment horizontal="center" shrinkToFit="1"/>
    </xf>
    <xf numFmtId="0" fontId="15" fillId="0" borderId="47" xfId="91" applyFont="1" applyBorder="1" applyAlignment="1">
      <alignment horizontal="center" shrinkToFit="1"/>
    </xf>
    <xf numFmtId="0" fontId="11" fillId="0" borderId="33" xfId="91" applyFont="1" applyBorder="1" applyAlignment="1">
      <alignment horizontal="center"/>
    </xf>
    <xf numFmtId="0" fontId="10" fillId="0" borderId="22" xfId="91" quotePrefix="1" applyFont="1" applyBorder="1" applyAlignment="1">
      <alignment horizontal="center"/>
    </xf>
    <xf numFmtId="0" fontId="23" fillId="0" borderId="22" xfId="91" applyBorder="1" applyAlignment="1">
      <alignment horizontal="center"/>
    </xf>
    <xf numFmtId="0" fontId="23" fillId="0" borderId="22" xfId="91" applyBorder="1" applyAlignment="1">
      <alignment horizontal="left"/>
    </xf>
    <xf numFmtId="0" fontId="70" fillId="0" borderId="19" xfId="54" applyNumberFormat="1" applyFont="1" applyBorder="1" applyAlignment="1">
      <alignment horizontal="center"/>
    </xf>
    <xf numFmtId="171" fontId="92" fillId="0" borderId="33" xfId="91" applyNumberFormat="1" applyFont="1" applyBorder="1"/>
    <xf numFmtId="171" fontId="92" fillId="0" borderId="48" xfId="91" applyNumberFormat="1" applyFont="1" applyBorder="1"/>
    <xf numFmtId="164" fontId="10" fillId="0" borderId="0" xfId="54" applyFont="1"/>
    <xf numFmtId="171" fontId="92" fillId="0" borderId="33" xfId="91" applyNumberFormat="1" applyFont="1" applyBorder="1" applyAlignment="1">
      <alignment horizontal="right"/>
    </xf>
    <xf numFmtId="171" fontId="92" fillId="0" borderId="48" xfId="91" applyNumberFormat="1" applyFont="1" applyBorder="1" applyAlignment="1">
      <alignment horizontal="right"/>
    </xf>
    <xf numFmtId="164" fontId="92" fillId="0" borderId="33" xfId="54" applyFont="1" applyBorder="1"/>
    <xf numFmtId="164" fontId="92" fillId="0" borderId="48" xfId="54" applyFont="1" applyBorder="1"/>
    <xf numFmtId="164" fontId="92" fillId="0" borderId="43" xfId="54" applyFont="1" applyBorder="1"/>
    <xf numFmtId="164" fontId="92" fillId="0" borderId="49" xfId="54" applyFont="1" applyBorder="1"/>
    <xf numFmtId="0" fontId="11" fillId="0" borderId="0" xfId="91" applyFont="1" applyAlignment="1">
      <alignment vertical="center"/>
    </xf>
    <xf numFmtId="0" fontId="37" fillId="0" borderId="35" xfId="91" applyFont="1" applyBorder="1" applyAlignment="1">
      <alignment horizontal="center" vertical="center"/>
    </xf>
    <xf numFmtId="0" fontId="11" fillId="0" borderId="0" xfId="91" applyFont="1" applyAlignment="1">
      <alignment horizontal="center" vertical="center"/>
    </xf>
    <xf numFmtId="0" fontId="93" fillId="0" borderId="0" xfId="91" applyFont="1"/>
    <xf numFmtId="171" fontId="66" fillId="0" borderId="35" xfId="91" applyNumberFormat="1" applyFont="1" applyBorder="1" applyAlignment="1">
      <alignment vertical="center"/>
    </xf>
    <xf numFmtId="0" fontId="94" fillId="0" borderId="0" xfId="89" applyFont="1" applyAlignment="1">
      <alignment horizontal="center" vertical="center"/>
    </xf>
    <xf numFmtId="0" fontId="95" fillId="0" borderId="0" xfId="89" applyFont="1" applyAlignment="1">
      <alignment horizontal="center" vertical="center"/>
    </xf>
    <xf numFmtId="0" fontId="95" fillId="0" borderId="0" xfId="89" applyFont="1" applyAlignment="1">
      <alignment horizontal="left"/>
    </xf>
    <xf numFmtId="0" fontId="94" fillId="0" borderId="0" xfId="89" applyFont="1" applyAlignment="1">
      <alignment horizontal="center"/>
    </xf>
    <xf numFmtId="0" fontId="95" fillId="0" borderId="0" xfId="89" applyFont="1"/>
    <xf numFmtId="0" fontId="95" fillId="0" borderId="0" xfId="89" applyFont="1" applyAlignment="1">
      <alignment horizontal="center"/>
    </xf>
    <xf numFmtId="0" fontId="94" fillId="0" borderId="0" xfId="83" applyFont="1" applyAlignment="1">
      <alignment horizontal="center" vertical="center"/>
    </xf>
    <xf numFmtId="0" fontId="95" fillId="0" borderId="0" xfId="83" applyFont="1" applyAlignment="1">
      <alignment horizontal="center" vertical="center"/>
    </xf>
    <xf numFmtId="0" fontId="95" fillId="0" borderId="0" xfId="83" applyFont="1" applyAlignment="1">
      <alignment horizontal="left"/>
    </xf>
    <xf numFmtId="0" fontId="95" fillId="0" borderId="0" xfId="83" applyFont="1" applyAlignment="1">
      <alignment horizontal="center"/>
    </xf>
    <xf numFmtId="0" fontId="95" fillId="0" borderId="0" xfId="83" applyFont="1"/>
    <xf numFmtId="0" fontId="96" fillId="0" borderId="0" xfId="89" applyFont="1" applyAlignment="1">
      <alignment vertical="center"/>
    </xf>
    <xf numFmtId="15" fontId="80" fillId="0" borderId="0" xfId="89" quotePrefix="1" applyNumberFormat="1" applyFont="1" applyAlignment="1">
      <alignment vertical="center"/>
    </xf>
    <xf numFmtId="0" fontId="97" fillId="0" borderId="0" xfId="89" applyFont="1" applyAlignment="1">
      <alignment vertical="center" shrinkToFit="1"/>
    </xf>
    <xf numFmtId="0" fontId="97" fillId="0" borderId="0" xfId="89" applyFont="1" applyAlignment="1">
      <alignment horizontal="center" vertical="center" shrinkToFit="1"/>
    </xf>
    <xf numFmtId="0" fontId="66" fillId="0" borderId="0" xfId="89" applyFont="1" applyAlignment="1">
      <alignment horizontal="left" vertical="center"/>
    </xf>
    <xf numFmtId="0" fontId="94" fillId="0" borderId="0" xfId="83" applyFont="1" applyAlignment="1">
      <alignment horizontal="center"/>
    </xf>
    <xf numFmtId="0" fontId="67" fillId="0" borderId="0" xfId="83" applyFont="1" applyAlignment="1">
      <alignment horizontal="left" vertical="center"/>
    </xf>
    <xf numFmtId="0" fontId="11" fillId="0" borderId="36" xfId="83" applyFont="1" applyBorder="1" applyAlignment="1">
      <alignment vertical="center"/>
    </xf>
    <xf numFmtId="0" fontId="11" fillId="0" borderId="50" xfId="83" applyFont="1" applyBorder="1" applyAlignment="1">
      <alignment vertical="center" shrinkToFit="1"/>
    </xf>
    <xf numFmtId="0" fontId="11" fillId="0" borderId="35" xfId="83" applyFont="1" applyBorder="1" applyAlignment="1">
      <alignment horizontal="center" vertical="center" shrinkToFit="1"/>
    </xf>
    <xf numFmtId="38" fontId="11" fillId="0" borderId="35" xfId="49" applyNumberFormat="1" applyFont="1" applyBorder="1" applyAlignment="1">
      <alignment horizontal="center" vertical="center" shrinkToFit="1"/>
    </xf>
    <xf numFmtId="0" fontId="11" fillId="0" borderId="35" xfId="89" applyFont="1" applyBorder="1" applyAlignment="1">
      <alignment horizontal="center" vertical="center" shrinkToFit="1"/>
    </xf>
    <xf numFmtId="0" fontId="11" fillId="29" borderId="51" xfId="89" applyFont="1" applyFill="1" applyBorder="1" applyAlignment="1">
      <alignment horizontal="center" vertical="center" shrinkToFit="1"/>
    </xf>
    <xf numFmtId="0" fontId="11" fillId="29" borderId="52" xfId="89" applyFont="1" applyFill="1" applyBorder="1" applyAlignment="1">
      <alignment horizontal="center" vertical="center" shrinkToFit="1"/>
    </xf>
    <xf numFmtId="0" fontId="11" fillId="0" borderId="0" xfId="89" applyFont="1" applyAlignment="1">
      <alignment horizontal="center" vertical="center" shrinkToFit="1"/>
    </xf>
    <xf numFmtId="0" fontId="66" fillId="0" borderId="53" xfId="83" applyFont="1" applyBorder="1" applyAlignment="1">
      <alignment horizontal="center" vertical="center" shrinkToFit="1"/>
    </xf>
    <xf numFmtId="0" fontId="66" fillId="0" borderId="53" xfId="83" quotePrefix="1" applyFont="1" applyBorder="1" applyAlignment="1">
      <alignment horizontal="center" vertical="center" shrinkToFit="1"/>
    </xf>
    <xf numFmtId="0" fontId="32" fillId="0" borderId="53" xfId="83" quotePrefix="1" applyFont="1" applyBorder="1" applyAlignment="1">
      <alignment horizontal="left" vertical="center" shrinkToFit="1"/>
    </xf>
    <xf numFmtId="167" fontId="57" fillId="0" borderId="53" xfId="52" quotePrefix="1" applyNumberFormat="1" applyFont="1" applyBorder="1" applyAlignment="1">
      <alignment horizontal="center" vertical="center" shrinkToFit="1"/>
    </xf>
    <xf numFmtId="0" fontId="57" fillId="29" borderId="53" xfId="83" quotePrefix="1" applyFont="1" applyFill="1" applyBorder="1" applyAlignment="1">
      <alignment horizontal="center" vertical="center" shrinkToFit="1"/>
    </xf>
    <xf numFmtId="0" fontId="10" fillId="0" borderId="0" xfId="89" applyFont="1"/>
    <xf numFmtId="0" fontId="66" fillId="0" borderId="54" xfId="83" applyFont="1" applyBorder="1" applyAlignment="1">
      <alignment horizontal="center" vertical="center" shrinkToFit="1"/>
    </xf>
    <xf numFmtId="0" fontId="66" fillId="0" borderId="54" xfId="83" quotePrefix="1" applyFont="1" applyBorder="1" applyAlignment="1">
      <alignment horizontal="center" vertical="center" shrinkToFit="1"/>
    </xf>
    <xf numFmtId="0" fontId="32" fillId="0" borderId="54" xfId="83" quotePrefix="1" applyFont="1" applyBorder="1" applyAlignment="1">
      <alignment horizontal="left" vertical="center" shrinkToFit="1"/>
    </xf>
    <xf numFmtId="167" fontId="57" fillId="0" borderId="54" xfId="52" quotePrefix="1" applyNumberFormat="1" applyFont="1" applyBorder="1" applyAlignment="1">
      <alignment horizontal="center" vertical="center" shrinkToFit="1"/>
    </xf>
    <xf numFmtId="0" fontId="57" fillId="29" borderId="54" xfId="83" quotePrefix="1" applyFont="1" applyFill="1" applyBorder="1" applyAlignment="1">
      <alignment horizontal="center" vertical="center" shrinkToFit="1"/>
    </xf>
    <xf numFmtId="169" fontId="98" fillId="0" borderId="54" xfId="89" applyNumberFormat="1" applyFont="1" applyBorder="1" applyAlignment="1">
      <alignment vertical="center" shrinkToFit="1"/>
    </xf>
    <xf numFmtId="0" fontId="66" fillId="0" borderId="55" xfId="83" applyFont="1" applyBorder="1" applyAlignment="1">
      <alignment horizontal="center" vertical="center" shrinkToFit="1"/>
    </xf>
    <xf numFmtId="0" fontId="66" fillId="0" borderId="55" xfId="83" quotePrefix="1" applyFont="1" applyBorder="1" applyAlignment="1">
      <alignment horizontal="center" vertical="center" shrinkToFit="1"/>
    </xf>
    <xf numFmtId="0" fontId="32" fillId="0" borderId="55" xfId="83" quotePrefix="1" applyFont="1" applyBorder="1" applyAlignment="1">
      <alignment horizontal="left" vertical="center" shrinkToFit="1"/>
    </xf>
    <xf numFmtId="167" fontId="57" fillId="0" borderId="55" xfId="52" quotePrefix="1" applyNumberFormat="1" applyFont="1" applyBorder="1" applyAlignment="1">
      <alignment horizontal="center" vertical="center" shrinkToFit="1"/>
    </xf>
    <xf numFmtId="0" fontId="57" fillId="29" borderId="55" xfId="83" quotePrefix="1" applyFont="1" applyFill="1" applyBorder="1" applyAlignment="1">
      <alignment horizontal="center" vertical="center" shrinkToFit="1"/>
    </xf>
    <xf numFmtId="169" fontId="98" fillId="0" borderId="55" xfId="89" applyNumberFormat="1" applyFont="1" applyBorder="1" applyAlignment="1">
      <alignment vertical="center" shrinkToFit="1"/>
    </xf>
    <xf numFmtId="0" fontId="66" fillId="0" borderId="0" xfId="89" applyFont="1" applyAlignment="1">
      <alignment horizontal="center" vertical="center"/>
    </xf>
    <xf numFmtId="0" fontId="11" fillId="0" borderId="0" xfId="89" applyFont="1" applyAlignment="1">
      <alignment horizontal="right" vertical="center"/>
    </xf>
    <xf numFmtId="0" fontId="99" fillId="0" borderId="0" xfId="89" applyFont="1" applyAlignment="1">
      <alignment horizontal="center" vertical="center"/>
    </xf>
    <xf numFmtId="0" fontId="11" fillId="0" borderId="0" xfId="89" applyFont="1" applyAlignment="1">
      <alignment horizontal="left" vertical="center"/>
    </xf>
    <xf numFmtId="0" fontId="93" fillId="0" borderId="0" xfId="89" applyFont="1" applyAlignment="1">
      <alignment horizontal="right" vertical="center"/>
    </xf>
    <xf numFmtId="0" fontId="100" fillId="0" borderId="0" xfId="89" applyFont="1"/>
    <xf numFmtId="0" fontId="100" fillId="0" borderId="0" xfId="89" applyFont="1" applyAlignment="1">
      <alignment horizontal="center"/>
    </xf>
    <xf numFmtId="167" fontId="59" fillId="0" borderId="35" xfId="89" applyNumberFormat="1" applyFont="1" applyBorder="1" applyAlignment="1">
      <alignment horizontal="center" vertical="center"/>
    </xf>
    <xf numFmtId="0" fontId="67" fillId="0" borderId="0" xfId="89" applyFont="1" applyAlignment="1">
      <alignment horizontal="center" vertical="center"/>
    </xf>
    <xf numFmtId="0" fontId="101" fillId="0" borderId="0" xfId="89" applyFont="1" applyAlignment="1">
      <alignment horizontal="left"/>
    </xf>
    <xf numFmtId="0" fontId="11" fillId="0" borderId="0" xfId="94" applyFont="1" applyAlignment="1">
      <alignment horizontal="center"/>
    </xf>
    <xf numFmtId="0" fontId="11" fillId="0" borderId="0" xfId="94" applyFont="1"/>
    <xf numFmtId="0" fontId="10" fillId="0" borderId="0" xfId="94" applyFont="1"/>
    <xf numFmtId="0" fontId="10" fillId="0" borderId="0" xfId="94" applyFont="1" applyAlignment="1">
      <alignment horizontal="center"/>
    </xf>
    <xf numFmtId="40" fontId="10" fillId="0" borderId="0" xfId="46" applyFont="1" applyFill="1" applyBorder="1" applyAlignment="1">
      <alignment horizontal="right"/>
    </xf>
    <xf numFmtId="40" fontId="11" fillId="0" borderId="0" xfId="46" applyFont="1" applyFill="1" applyBorder="1" applyAlignment="1">
      <alignment horizontal="right"/>
    </xf>
    <xf numFmtId="40" fontId="11" fillId="0" borderId="0" xfId="46" applyFont="1" applyFill="1" applyBorder="1" applyAlignment="1">
      <alignment horizontal="center" shrinkToFit="1"/>
    </xf>
    <xf numFmtId="0" fontId="11" fillId="0" borderId="0" xfId="94" applyFont="1" applyAlignment="1">
      <alignment horizontal="center" shrinkToFit="1"/>
    </xf>
    <xf numFmtId="40" fontId="11" fillId="0" borderId="0" xfId="46" applyFont="1" applyFill="1" applyBorder="1" applyAlignment="1">
      <alignment horizontal="right" shrinkToFit="1"/>
    </xf>
    <xf numFmtId="40" fontId="11" fillId="0" borderId="0" xfId="46" applyFont="1" applyFill="1" applyAlignment="1">
      <alignment horizontal="right"/>
    </xf>
    <xf numFmtId="0" fontId="11" fillId="0" borderId="56" xfId="94" applyFont="1" applyBorder="1" applyAlignment="1">
      <alignment horizontal="center" vertical="center"/>
    </xf>
    <xf numFmtId="0" fontId="11" fillId="0" borderId="57" xfId="94" applyFont="1" applyBorder="1" applyAlignment="1">
      <alignment horizontal="center" vertical="center"/>
    </xf>
    <xf numFmtId="0" fontId="11" fillId="0" borderId="58" xfId="94" applyFont="1" applyBorder="1" applyAlignment="1">
      <alignment horizontal="center" vertical="center"/>
    </xf>
    <xf numFmtId="40" fontId="11" fillId="0" borderId="35" xfId="46" applyFont="1" applyFill="1" applyBorder="1" applyAlignment="1">
      <alignment horizontal="center" vertical="center"/>
    </xf>
    <xf numFmtId="0" fontId="11" fillId="0" borderId="59" xfId="94" applyFont="1" applyBorder="1" applyAlignment="1">
      <alignment horizontal="center" vertical="center"/>
    </xf>
    <xf numFmtId="0" fontId="11" fillId="0" borderId="60" xfId="94" applyFont="1" applyBorder="1" applyAlignment="1">
      <alignment horizontal="center" vertical="center"/>
    </xf>
    <xf numFmtId="0" fontId="11" fillId="0" borderId="0" xfId="94" applyFont="1" applyAlignment="1">
      <alignment vertical="center"/>
    </xf>
    <xf numFmtId="0" fontId="10" fillId="0" borderId="28" xfId="94" applyFont="1" applyBorder="1" applyAlignment="1">
      <alignment horizontal="center" shrinkToFit="1"/>
    </xf>
    <xf numFmtId="0" fontId="10" fillId="0" borderId="61" xfId="94" quotePrefix="1" applyFont="1" applyBorder="1" applyAlignment="1">
      <alignment horizontal="center"/>
    </xf>
    <xf numFmtId="0" fontId="4" fillId="0" borderId="61" xfId="94" applyFont="1" applyBorder="1" applyAlignment="1">
      <alignment horizontal="center"/>
    </xf>
    <xf numFmtId="0" fontId="4" fillId="0" borderId="61" xfId="94" applyFont="1" applyBorder="1" applyAlignment="1">
      <alignment horizontal="left"/>
    </xf>
    <xf numFmtId="0" fontId="4" fillId="0" borderId="62" xfId="94" applyFont="1" applyBorder="1" applyAlignment="1">
      <alignment shrinkToFit="1"/>
    </xf>
    <xf numFmtId="40" fontId="92" fillId="0" borderId="37" xfId="46" applyFont="1" applyFill="1" applyBorder="1" applyAlignment="1">
      <alignment horizontal="right" shrinkToFit="1"/>
    </xf>
    <xf numFmtId="171" fontId="10" fillId="0" borderId="63" xfId="94" applyNumberFormat="1" applyFont="1" applyBorder="1" applyAlignment="1">
      <alignment shrinkToFit="1"/>
    </xf>
    <xf numFmtId="171" fontId="10" fillId="0" borderId="29" xfId="94" applyNumberFormat="1" applyFont="1" applyBorder="1" applyAlignment="1">
      <alignment shrinkToFit="1"/>
    </xf>
    <xf numFmtId="0" fontId="10" fillId="0" borderId="33" xfId="94" applyFont="1" applyBorder="1" applyAlignment="1">
      <alignment horizontal="center" shrinkToFit="1"/>
    </xf>
    <xf numFmtId="0" fontId="10" fillId="0" borderId="22" xfId="94" quotePrefix="1" applyFont="1" applyBorder="1" applyAlignment="1">
      <alignment horizontal="center"/>
    </xf>
    <xf numFmtId="0" fontId="4" fillId="0" borderId="22" xfId="94" applyFont="1" applyBorder="1" applyAlignment="1">
      <alignment horizontal="center"/>
    </xf>
    <xf numFmtId="0" fontId="4" fillId="0" borderId="22" xfId="94" applyFont="1" applyBorder="1" applyAlignment="1">
      <alignment horizontal="left"/>
    </xf>
    <xf numFmtId="0" fontId="4" fillId="0" borderId="19" xfId="94" applyFont="1" applyBorder="1" applyAlignment="1">
      <alignment shrinkToFit="1"/>
    </xf>
    <xf numFmtId="40" fontId="92" fillId="0" borderId="64" xfId="46" applyFont="1" applyFill="1" applyBorder="1" applyAlignment="1">
      <alignment horizontal="right" shrinkToFit="1"/>
    </xf>
    <xf numFmtId="171" fontId="10" fillId="0" borderId="20" xfId="94" applyNumberFormat="1" applyFont="1" applyBorder="1" applyAlignment="1">
      <alignment shrinkToFit="1"/>
    </xf>
    <xf numFmtId="171" fontId="10" fillId="0" borderId="48" xfId="94" applyNumberFormat="1" applyFont="1" applyBorder="1" applyAlignment="1">
      <alignment shrinkToFit="1"/>
    </xf>
    <xf numFmtId="40" fontId="10" fillId="0" borderId="0" xfId="46" applyFont="1" applyBorder="1"/>
    <xf numFmtId="0" fontId="10" fillId="0" borderId="30" xfId="94" applyFont="1" applyBorder="1" applyAlignment="1">
      <alignment horizontal="center" shrinkToFit="1"/>
    </xf>
    <xf numFmtId="0" fontId="10" fillId="0" borderId="12" xfId="94" quotePrefix="1" applyFont="1" applyBorder="1" applyAlignment="1">
      <alignment horizontal="center"/>
    </xf>
    <xf numFmtId="0" fontId="4" fillId="0" borderId="12" xfId="94" applyFont="1" applyBorder="1" applyAlignment="1">
      <alignment horizontal="center"/>
    </xf>
    <xf numFmtId="0" fontId="4" fillId="0" borderId="12" xfId="94" applyFont="1" applyBorder="1" applyAlignment="1">
      <alignment horizontal="left"/>
    </xf>
    <xf numFmtId="0" fontId="4" fillId="0" borderId="23" xfId="94" applyFont="1" applyBorder="1" applyAlignment="1">
      <alignment shrinkToFit="1"/>
    </xf>
    <xf numFmtId="40" fontId="92" fillId="0" borderId="26" xfId="46" applyFont="1" applyFill="1" applyBorder="1" applyAlignment="1">
      <alignment horizontal="right" shrinkToFit="1"/>
    </xf>
    <xf numFmtId="171" fontId="10" fillId="0" borderId="24" xfId="94" applyNumberFormat="1" applyFont="1" applyBorder="1" applyAlignment="1">
      <alignment shrinkToFit="1"/>
    </xf>
    <xf numFmtId="171" fontId="10" fillId="0" borderId="31" xfId="94" applyNumberFormat="1" applyFont="1" applyBorder="1" applyAlignment="1">
      <alignment shrinkToFit="1"/>
    </xf>
    <xf numFmtId="171" fontId="10" fillId="0" borderId="47" xfId="94" applyNumberFormat="1" applyFont="1" applyBorder="1" applyAlignment="1">
      <alignment shrinkToFit="1"/>
    </xf>
    <xf numFmtId="0" fontId="10" fillId="0" borderId="36" xfId="94" applyFont="1" applyBorder="1" applyAlignment="1">
      <alignment vertical="center"/>
    </xf>
    <xf numFmtId="0" fontId="11" fillId="0" borderId="65" xfId="94" applyFont="1" applyBorder="1" applyAlignment="1">
      <alignment horizontal="right" vertical="center"/>
    </xf>
    <xf numFmtId="3" fontId="103" fillId="0" borderId="65" xfId="94" applyNumberFormat="1" applyFont="1" applyBorder="1" applyAlignment="1">
      <alignment horizontal="center" vertical="center"/>
    </xf>
    <xf numFmtId="0" fontId="11" fillId="0" borderId="65" xfId="94" applyFont="1" applyBorder="1" applyAlignment="1">
      <alignment horizontal="left" vertical="center"/>
    </xf>
    <xf numFmtId="0" fontId="93" fillId="0" borderId="65" xfId="94" applyFont="1" applyBorder="1" applyAlignment="1">
      <alignment horizontal="center" vertical="center"/>
    </xf>
    <xf numFmtId="40" fontId="104" fillId="0" borderId="35" xfId="46" applyFont="1" applyBorder="1" applyAlignment="1">
      <alignment horizontal="right" vertical="center" shrinkToFit="1"/>
    </xf>
    <xf numFmtId="0" fontId="10" fillId="0" borderId="59" xfId="94" applyFont="1" applyBorder="1" applyAlignment="1">
      <alignment vertical="center" shrinkToFit="1"/>
    </xf>
    <xf numFmtId="40" fontId="10" fillId="0" borderId="60" xfId="46" applyFont="1" applyBorder="1" applyAlignment="1">
      <alignment vertical="center"/>
    </xf>
    <xf numFmtId="0" fontId="10" fillId="0" borderId="0" xfId="94" applyFont="1" applyAlignment="1">
      <alignment vertical="center"/>
    </xf>
    <xf numFmtId="40" fontId="10" fillId="0" borderId="0" xfId="46" applyFont="1" applyFill="1" applyAlignment="1">
      <alignment horizontal="right"/>
    </xf>
    <xf numFmtId="0" fontId="4" fillId="27" borderId="22" xfId="94" applyFont="1" applyFill="1" applyBorder="1" applyAlignment="1">
      <alignment horizontal="left"/>
    </xf>
    <xf numFmtId="0" fontId="4" fillId="27" borderId="12" xfId="94" applyFont="1" applyFill="1" applyBorder="1" applyAlignment="1">
      <alignment horizontal="left"/>
    </xf>
    <xf numFmtId="40" fontId="92" fillId="27" borderId="12" xfId="46" applyFont="1" applyFill="1" applyBorder="1" applyAlignment="1">
      <alignment horizontal="right" shrinkToFit="1"/>
    </xf>
    <xf numFmtId="0" fontId="63" fillId="27" borderId="12" xfId="94" applyFont="1" applyFill="1" applyBorder="1" applyAlignment="1">
      <alignment horizontal="center"/>
    </xf>
    <xf numFmtId="0" fontId="63" fillId="27" borderId="22" xfId="94" applyFont="1" applyFill="1" applyBorder="1" applyAlignment="1">
      <alignment horizontal="center"/>
    </xf>
    <xf numFmtId="0" fontId="4" fillId="27" borderId="23" xfId="94" applyFont="1" applyFill="1" applyBorder="1" applyAlignment="1">
      <alignment shrinkToFit="1"/>
    </xf>
    <xf numFmtId="38" fontId="74" fillId="27" borderId="8" xfId="56" applyNumberFormat="1" applyFont="1" applyFill="1" applyBorder="1" applyAlignment="1">
      <alignment horizontal="center"/>
    </xf>
    <xf numFmtId="170" fontId="75" fillId="27" borderId="8" xfId="56" applyNumberFormat="1" applyFont="1" applyFill="1" applyBorder="1" applyAlignment="1">
      <alignment horizontal="right"/>
    </xf>
    <xf numFmtId="0" fontId="9" fillId="27" borderId="8" xfId="85" applyFont="1" applyFill="1" applyBorder="1"/>
    <xf numFmtId="0" fontId="9" fillId="27" borderId="24" xfId="93" applyFont="1" applyFill="1" applyBorder="1" applyAlignment="1">
      <alignment horizontal="center"/>
    </xf>
    <xf numFmtId="43" fontId="75" fillId="27" borderId="8" xfId="56" applyFont="1" applyFill="1" applyBorder="1" applyAlignment="1">
      <alignment horizontal="center"/>
    </xf>
    <xf numFmtId="1" fontId="75" fillId="27" borderId="24" xfId="93" applyNumberFormat="1" applyFont="1" applyFill="1" applyBorder="1" applyAlignment="1">
      <alignment horizontal="center"/>
    </xf>
    <xf numFmtId="0" fontId="76" fillId="27" borderId="8" xfId="85" applyFont="1" applyFill="1" applyBorder="1" applyAlignment="1">
      <alignment horizontal="center" vertical="center"/>
    </xf>
    <xf numFmtId="0" fontId="76" fillId="27" borderId="24" xfId="93" applyFont="1" applyFill="1" applyBorder="1" applyAlignment="1">
      <alignment horizontal="center"/>
    </xf>
    <xf numFmtId="0" fontId="10" fillId="0" borderId="0" xfId="94" applyFont="1" applyAlignment="1">
      <alignment horizontal="center" shrinkToFit="1"/>
    </xf>
    <xf numFmtId="0" fontId="63" fillId="0" borderId="0" xfId="94" applyFont="1" applyAlignment="1">
      <alignment horizontal="center"/>
    </xf>
    <xf numFmtId="0" fontId="4" fillId="0" borderId="0" xfId="94" applyFont="1" applyAlignment="1">
      <alignment horizontal="left"/>
    </xf>
    <xf numFmtId="0" fontId="4" fillId="0" borderId="0" xfId="94" applyFont="1" applyAlignment="1">
      <alignment shrinkToFit="1"/>
    </xf>
    <xf numFmtId="38" fontId="74" fillId="0" borderId="0" xfId="56" applyNumberFormat="1" applyFont="1" applyFill="1" applyBorder="1" applyAlignment="1">
      <alignment horizontal="center"/>
    </xf>
    <xf numFmtId="170" fontId="75" fillId="0" borderId="0" xfId="56" applyNumberFormat="1" applyFont="1" applyFill="1" applyBorder="1" applyAlignment="1">
      <alignment horizontal="right"/>
    </xf>
    <xf numFmtId="40" fontId="92" fillId="0" borderId="0" xfId="46" applyFont="1" applyFill="1" applyBorder="1" applyAlignment="1">
      <alignment horizontal="right" shrinkToFit="1"/>
    </xf>
    <xf numFmtId="40" fontId="104" fillId="27" borderId="12" xfId="46" applyFont="1" applyFill="1" applyBorder="1" applyAlignment="1">
      <alignment horizontal="right" shrinkToFit="1"/>
    </xf>
    <xf numFmtId="40" fontId="104" fillId="30" borderId="35" xfId="46" applyFont="1" applyFill="1" applyBorder="1" applyAlignment="1">
      <alignment horizontal="right" shrinkToFit="1"/>
    </xf>
    <xf numFmtId="43" fontId="105" fillId="0" borderId="0" xfId="56" applyFont="1" applyFill="1" applyAlignment="1">
      <alignment horizontal="center"/>
    </xf>
    <xf numFmtId="0" fontId="23" fillId="0" borderId="17" xfId="99" applyBorder="1"/>
    <xf numFmtId="0" fontId="23" fillId="0" borderId="39" xfId="99" applyBorder="1"/>
    <xf numFmtId="0" fontId="23" fillId="0" borderId="18" xfId="99" applyBorder="1"/>
    <xf numFmtId="0" fontId="23" fillId="0" borderId="0" xfId="99"/>
    <xf numFmtId="0" fontId="23" fillId="0" borderId="66" xfId="99" applyBorder="1"/>
    <xf numFmtId="0" fontId="57" fillId="0" borderId="0" xfId="99" applyFont="1"/>
    <xf numFmtId="0" fontId="23" fillId="0" borderId="67" xfId="99" applyBorder="1"/>
    <xf numFmtId="0" fontId="57" fillId="0" borderId="0" xfId="99" applyFont="1" applyAlignment="1">
      <alignment horizontal="left"/>
    </xf>
    <xf numFmtId="0" fontId="57" fillId="0" borderId="0" xfId="99" applyFont="1" applyAlignment="1">
      <alignment horizontal="right"/>
    </xf>
    <xf numFmtId="0" fontId="23" fillId="0" borderId="19" xfId="99" applyBorder="1"/>
    <xf numFmtId="0" fontId="23" fillId="0" borderId="13" xfId="99" applyBorder="1"/>
    <xf numFmtId="0" fontId="57" fillId="0" borderId="13" xfId="99" applyFont="1" applyBorder="1" applyAlignment="1">
      <alignment horizontal="right"/>
    </xf>
    <xf numFmtId="0" fontId="23" fillId="0" borderId="20" xfId="99" applyBorder="1"/>
    <xf numFmtId="0" fontId="57" fillId="0" borderId="0" xfId="99" applyFont="1" applyAlignment="1">
      <alignment horizontal="center"/>
    </xf>
    <xf numFmtId="0" fontId="23" fillId="31" borderId="17" xfId="99" applyFill="1" applyBorder="1"/>
    <xf numFmtId="0" fontId="23" fillId="31" borderId="39" xfId="99" applyFill="1" applyBorder="1"/>
    <xf numFmtId="0" fontId="23" fillId="31" borderId="18" xfId="99" applyFill="1" applyBorder="1"/>
    <xf numFmtId="0" fontId="23" fillId="31" borderId="19" xfId="99" applyFill="1" applyBorder="1"/>
    <xf numFmtId="0" fontId="23" fillId="31" borderId="13" xfId="99" applyFill="1" applyBorder="1"/>
    <xf numFmtId="0" fontId="23" fillId="31" borderId="20" xfId="99" applyFill="1" applyBorder="1"/>
    <xf numFmtId="0" fontId="11" fillId="0" borderId="12" xfId="99" applyFont="1" applyBorder="1" applyAlignment="1">
      <alignment horizontal="center" vertical="center"/>
    </xf>
    <xf numFmtId="0" fontId="60" fillId="0" borderId="12" xfId="99" applyFont="1" applyBorder="1" applyAlignment="1">
      <alignment horizontal="center" vertical="center" wrapText="1"/>
    </xf>
    <xf numFmtId="0" fontId="23" fillId="0" borderId="12" xfId="99" applyBorder="1" applyAlignment="1">
      <alignment horizontal="center" vertical="center"/>
    </xf>
    <xf numFmtId="0" fontId="61" fillId="0" borderId="12" xfId="99" applyFont="1" applyBorder="1" applyAlignment="1">
      <alignment horizontal="center" vertical="center" wrapText="1"/>
    </xf>
    <xf numFmtId="0" fontId="29" fillId="0" borderId="12" xfId="99" applyFont="1" applyBorder="1" applyAlignment="1">
      <alignment horizontal="center" vertical="center"/>
    </xf>
    <xf numFmtId="0" fontId="62" fillId="0" borderId="12" xfId="99" applyFont="1" applyBorder="1" applyAlignment="1">
      <alignment horizontal="center" vertical="center"/>
    </xf>
    <xf numFmtId="3" fontId="23" fillId="0" borderId="12" xfId="99" applyNumberFormat="1" applyBorder="1" applyAlignment="1">
      <alignment horizontal="center" vertical="center"/>
    </xf>
    <xf numFmtId="0" fontId="32" fillId="0" borderId="0" xfId="99" applyFont="1"/>
    <xf numFmtId="0" fontId="23" fillId="0" borderId="13" xfId="99" applyBorder="1" applyAlignment="1">
      <alignment horizontal="center"/>
    </xf>
    <xf numFmtId="0" fontId="23" fillId="0" borderId="0" xfId="99" applyAlignment="1">
      <alignment horizontal="center"/>
    </xf>
    <xf numFmtId="0" fontId="10" fillId="0" borderId="0" xfId="99" applyFont="1"/>
    <xf numFmtId="0" fontId="11" fillId="0" borderId="0" xfId="99" applyFont="1"/>
    <xf numFmtId="0" fontId="10" fillId="0" borderId="0" xfId="99" applyFont="1" applyAlignment="1">
      <alignment horizontal="center"/>
    </xf>
    <xf numFmtId="40" fontId="106" fillId="0" borderId="12" xfId="46" applyFont="1" applyBorder="1" applyAlignment="1">
      <alignment horizontal="center" vertical="center"/>
    </xf>
    <xf numFmtId="40" fontId="11" fillId="0" borderId="38" xfId="46" applyFont="1" applyBorder="1"/>
    <xf numFmtId="165" fontId="10" fillId="0" borderId="0" xfId="46" applyNumberFormat="1" applyFont="1" applyBorder="1"/>
    <xf numFmtId="40" fontId="11" fillId="0" borderId="0" xfId="46" applyFont="1" applyBorder="1"/>
    <xf numFmtId="165" fontId="11" fillId="0" borderId="38" xfId="46" applyNumberFormat="1" applyFont="1" applyBorder="1"/>
    <xf numFmtId="0" fontId="23" fillId="0" borderId="17" xfId="95" applyBorder="1"/>
    <xf numFmtId="0" fontId="23" fillId="0" borderId="39" xfId="95" applyBorder="1"/>
    <xf numFmtId="0" fontId="23" fillId="0" borderId="18" xfId="95" applyBorder="1"/>
    <xf numFmtId="0" fontId="23" fillId="0" borderId="0" xfId="95"/>
    <xf numFmtId="0" fontId="23" fillId="0" borderId="66" xfId="95" applyBorder="1"/>
    <xf numFmtId="0" fontId="57" fillId="0" borderId="0" xfId="95" applyFont="1"/>
    <xf numFmtId="0" fontId="23" fillId="0" borderId="67" xfId="95" applyBorder="1"/>
    <xf numFmtId="0" fontId="57" fillId="0" borderId="0" xfId="95" applyFont="1" applyAlignment="1">
      <alignment horizontal="left"/>
    </xf>
    <xf numFmtId="0" fontId="57" fillId="0" borderId="0" xfId="95" applyFont="1" applyAlignment="1">
      <alignment horizontal="right"/>
    </xf>
    <xf numFmtId="0" fontId="23" fillId="0" borderId="19" xfId="95" applyBorder="1"/>
    <xf numFmtId="0" fontId="23" fillId="0" borderId="13" xfId="95" applyBorder="1"/>
    <xf numFmtId="0" fontId="57" fillId="0" borderId="13" xfId="95" applyFont="1" applyBorder="1" applyAlignment="1">
      <alignment horizontal="right"/>
    </xf>
    <xf numFmtId="0" fontId="23" fillId="0" borderId="20" xfId="95" applyBorder="1"/>
    <xf numFmtId="0" fontId="57" fillId="0" borderId="0" xfId="95" applyFont="1" applyAlignment="1">
      <alignment horizontal="center"/>
    </xf>
    <xf numFmtId="0" fontId="23" fillId="31" borderId="17" xfId="95" applyFill="1" applyBorder="1"/>
    <xf numFmtId="0" fontId="23" fillId="31" borderId="39" xfId="95" applyFill="1" applyBorder="1"/>
    <xf numFmtId="0" fontId="23" fillId="31" borderId="18" xfId="95" applyFill="1" applyBorder="1"/>
    <xf numFmtId="0" fontId="23" fillId="31" borderId="19" xfId="95" applyFill="1" applyBorder="1"/>
    <xf numFmtId="0" fontId="23" fillId="31" borderId="13" xfId="95" applyFill="1" applyBorder="1"/>
    <xf numFmtId="0" fontId="23" fillId="31" borderId="20" xfId="95" applyFill="1" applyBorder="1"/>
    <xf numFmtId="0" fontId="11" fillId="0" borderId="12" xfId="95" applyFont="1" applyBorder="1" applyAlignment="1">
      <alignment horizontal="center" vertical="center"/>
    </xf>
    <xf numFmtId="0" fontId="60" fillId="0" borderId="12" xfId="95" applyFont="1" applyBorder="1" applyAlignment="1">
      <alignment horizontal="center" vertical="center" wrapText="1"/>
    </xf>
    <xf numFmtId="0" fontId="23" fillId="0" borderId="12" xfId="95" applyBorder="1" applyAlignment="1">
      <alignment horizontal="center" vertical="center"/>
    </xf>
    <xf numFmtId="0" fontId="61" fillId="0" borderId="12" xfId="95" applyFont="1" applyBorder="1" applyAlignment="1">
      <alignment horizontal="center" vertical="center" wrapText="1"/>
    </xf>
    <xf numFmtId="0" fontId="29" fillId="0" borderId="12" xfId="95" applyFont="1" applyBorder="1" applyAlignment="1">
      <alignment horizontal="center" vertical="center"/>
    </xf>
    <xf numFmtId="0" fontId="62" fillId="0" borderId="12" xfId="95" applyFont="1" applyBorder="1" applyAlignment="1">
      <alignment horizontal="center" vertical="center"/>
    </xf>
    <xf numFmtId="3" fontId="23" fillId="0" borderId="12" xfId="95" applyNumberFormat="1" applyBorder="1" applyAlignment="1">
      <alignment horizontal="center" vertical="center"/>
    </xf>
    <xf numFmtId="0" fontId="32" fillId="0" borderId="0" xfId="95" applyFont="1"/>
    <xf numFmtId="0" fontId="23" fillId="0" borderId="13" xfId="95" applyBorder="1" applyAlignment="1">
      <alignment horizontal="center"/>
    </xf>
    <xf numFmtId="0" fontId="23" fillId="0" borderId="0" xfId="95" applyAlignment="1">
      <alignment horizontal="center"/>
    </xf>
    <xf numFmtId="0" fontId="10" fillId="0" borderId="0" xfId="95" applyFont="1"/>
    <xf numFmtId="0" fontId="11" fillId="0" borderId="0" xfId="95" applyFont="1"/>
    <xf numFmtId="0" fontId="10" fillId="0" borderId="0" xfId="95" applyFont="1" applyAlignment="1">
      <alignment horizontal="center"/>
    </xf>
    <xf numFmtId="0" fontId="23" fillId="0" borderId="17" xfId="103" applyBorder="1"/>
    <xf numFmtId="0" fontId="23" fillId="0" borderId="39" xfId="103" applyBorder="1"/>
    <xf numFmtId="0" fontId="23" fillId="0" borderId="18" xfId="103" applyBorder="1"/>
    <xf numFmtId="0" fontId="23" fillId="0" borderId="0" xfId="103"/>
    <xf numFmtId="0" fontId="23" fillId="0" borderId="66" xfId="103" applyBorder="1"/>
    <xf numFmtId="0" fontId="57" fillId="0" borderId="0" xfId="103" applyFont="1"/>
    <xf numFmtId="0" fontId="23" fillId="0" borderId="67" xfId="103" applyBorder="1"/>
    <xf numFmtId="0" fontId="57" fillId="0" borderId="0" xfId="103" applyFont="1" applyAlignment="1">
      <alignment horizontal="left"/>
    </xf>
    <xf numFmtId="0" fontId="57" fillId="0" borderId="0" xfId="103" applyFont="1" applyAlignment="1">
      <alignment horizontal="right"/>
    </xf>
    <xf numFmtId="0" fontId="23" fillId="0" borderId="19" xfId="103" applyBorder="1"/>
    <xf numFmtId="0" fontId="23" fillId="0" borderId="13" xfId="103" applyBorder="1"/>
    <xf numFmtId="0" fontId="57" fillId="0" borderId="13" xfId="103" applyFont="1" applyBorder="1" applyAlignment="1">
      <alignment horizontal="right"/>
    </xf>
    <xf numFmtId="0" fontId="23" fillId="0" borderId="20" xfId="103" applyBorder="1"/>
    <xf numFmtId="0" fontId="57" fillId="0" borderId="0" xfId="103" applyFont="1" applyAlignment="1">
      <alignment horizontal="center"/>
    </xf>
    <xf numFmtId="0" fontId="23" fillId="31" borderId="17" xfId="103" applyFill="1" applyBorder="1"/>
    <xf numFmtId="0" fontId="23" fillId="31" borderId="39" xfId="103" applyFill="1" applyBorder="1"/>
    <xf numFmtId="0" fontId="23" fillId="31" borderId="18" xfId="103" applyFill="1" applyBorder="1"/>
    <xf numFmtId="0" fontId="23" fillId="31" borderId="19" xfId="103" applyFill="1" applyBorder="1"/>
    <xf numFmtId="0" fontId="23" fillId="31" borderId="13" xfId="103" applyFill="1" applyBorder="1"/>
    <xf numFmtId="0" fontId="23" fillId="31" borderId="20" xfId="103" applyFill="1" applyBorder="1"/>
    <xf numFmtId="0" fontId="60" fillId="29" borderId="12" xfId="103" applyFont="1" applyFill="1" applyBorder="1" applyAlignment="1">
      <alignment horizontal="center" vertical="center" wrapText="1"/>
    </xf>
    <xf numFmtId="0" fontId="60" fillId="27" borderId="12" xfId="103" applyFont="1" applyFill="1" applyBorder="1" applyAlignment="1">
      <alignment horizontal="center" vertical="center" wrapText="1"/>
    </xf>
    <xf numFmtId="0" fontId="67" fillId="33" borderId="12" xfId="103" applyFont="1" applyFill="1" applyBorder="1" applyAlignment="1">
      <alignment horizontal="center" vertical="center" wrapText="1"/>
    </xf>
    <xf numFmtId="0" fontId="23" fillId="0" borderId="12" xfId="103" applyBorder="1" applyAlignment="1">
      <alignment horizontal="center" vertical="center"/>
    </xf>
    <xf numFmtId="0" fontId="61" fillId="0" borderId="12" xfId="103" applyFont="1" applyBorder="1" applyAlignment="1">
      <alignment horizontal="center" vertical="center" wrapText="1"/>
    </xf>
    <xf numFmtId="0" fontId="29" fillId="0" borderId="12" xfId="103" applyFont="1" applyBorder="1" applyAlignment="1">
      <alignment horizontal="center" vertical="center"/>
    </xf>
    <xf numFmtId="0" fontId="107" fillId="0" borderId="12" xfId="103" applyFont="1" applyBorder="1" applyAlignment="1">
      <alignment horizontal="center" vertical="center"/>
    </xf>
    <xf numFmtId="167" fontId="107" fillId="0" borderId="12" xfId="62" applyNumberFormat="1" applyFont="1" applyBorder="1" applyAlignment="1">
      <alignment horizontal="center" vertical="center"/>
    </xf>
    <xf numFmtId="167" fontId="23" fillId="27" borderId="12" xfId="62" applyNumberFormat="1" applyFill="1" applyBorder="1" applyAlignment="1">
      <alignment horizontal="center" vertical="center"/>
    </xf>
    <xf numFmtId="167" fontId="11" fillId="33" borderId="12" xfId="62" applyNumberFormat="1" applyFont="1" applyFill="1" applyBorder="1" applyAlignment="1">
      <alignment horizontal="center" vertical="center"/>
    </xf>
    <xf numFmtId="0" fontId="32" fillId="0" borderId="0" xfId="103" applyFont="1"/>
    <xf numFmtId="0" fontId="23" fillId="0" borderId="0" xfId="103" applyAlignment="1">
      <alignment horizontal="center"/>
    </xf>
    <xf numFmtId="0" fontId="10" fillId="0" borderId="0" xfId="103" applyFont="1" applyAlignment="1">
      <alignment horizontal="center"/>
    </xf>
    <xf numFmtId="40" fontId="10" fillId="0" borderId="38" xfId="46" applyFont="1" applyBorder="1" applyAlignment="1">
      <alignment vertical="center"/>
    </xf>
    <xf numFmtId="0" fontId="23" fillId="0" borderId="17" xfId="102" applyBorder="1"/>
    <xf numFmtId="0" fontId="23" fillId="0" borderId="39" xfId="102" applyBorder="1"/>
    <xf numFmtId="0" fontId="23" fillId="0" borderId="18" xfId="102" applyBorder="1"/>
    <xf numFmtId="0" fontId="23" fillId="0" borderId="0" xfId="102"/>
    <xf numFmtId="0" fontId="23" fillId="0" borderId="66" xfId="102" applyBorder="1"/>
    <xf numFmtId="0" fontId="57" fillId="0" borderId="0" xfId="102" applyFont="1"/>
    <xf numFmtId="0" fontId="23" fillId="0" borderId="67" xfId="102" applyBorder="1"/>
    <xf numFmtId="0" fontId="57" fillId="0" borderId="0" xfId="102" applyFont="1" applyAlignment="1">
      <alignment horizontal="left"/>
    </xf>
    <xf numFmtId="0" fontId="57" fillId="0" borderId="0" xfId="102" applyFont="1" applyAlignment="1">
      <alignment horizontal="right"/>
    </xf>
    <xf numFmtId="0" fontId="23" fillId="0" borderId="19" xfId="102" applyBorder="1"/>
    <xf numFmtId="0" fontId="23" fillId="0" borderId="13" xfId="102" applyBorder="1"/>
    <xf numFmtId="0" fontId="57" fillId="0" borderId="13" xfId="102" applyFont="1" applyBorder="1" applyAlignment="1">
      <alignment horizontal="right"/>
    </xf>
    <xf numFmtId="0" fontId="23" fillId="0" borderId="20" xfId="102" applyBorder="1"/>
    <xf numFmtId="0" fontId="57" fillId="0" borderId="0" xfId="102" applyFont="1" applyAlignment="1">
      <alignment horizontal="center"/>
    </xf>
    <xf numFmtId="0" fontId="23" fillId="31" borderId="17" xfId="102" applyFill="1" applyBorder="1"/>
    <xf numFmtId="0" fontId="23" fillId="31" borderId="39" xfId="102" applyFill="1" applyBorder="1"/>
    <xf numFmtId="0" fontId="23" fillId="31" borderId="18" xfId="102" applyFill="1" applyBorder="1"/>
    <xf numFmtId="0" fontId="23" fillId="31" borderId="19" xfId="102" applyFill="1" applyBorder="1"/>
    <xf numFmtId="0" fontId="23" fillId="31" borderId="13" xfId="102" applyFill="1" applyBorder="1"/>
    <xf numFmtId="0" fontId="23" fillId="31" borderId="20" xfId="102" applyFill="1" applyBorder="1"/>
    <xf numFmtId="0" fontId="11" fillId="0" borderId="12" xfId="102" applyFont="1" applyBorder="1" applyAlignment="1">
      <alignment horizontal="center" vertical="center"/>
    </xf>
    <xf numFmtId="0" fontId="60" fillId="0" borderId="12" xfId="102" applyFont="1" applyBorder="1" applyAlignment="1">
      <alignment horizontal="center" vertical="center" wrapText="1"/>
    </xf>
    <xf numFmtId="0" fontId="23" fillId="0" borderId="12" xfId="102" applyBorder="1" applyAlignment="1">
      <alignment horizontal="center" vertical="center"/>
    </xf>
    <xf numFmtId="0" fontId="61" fillId="0" borderId="12" xfId="102" applyFont="1" applyBorder="1" applyAlignment="1">
      <alignment horizontal="center" vertical="center" wrapText="1"/>
    </xf>
    <xf numFmtId="0" fontId="29" fillId="0" borderId="12" xfId="102" applyFont="1" applyBorder="1" applyAlignment="1">
      <alignment horizontal="center" vertical="center"/>
    </xf>
    <xf numFmtId="0" fontId="62" fillId="0" borderId="12" xfId="102" applyFont="1" applyBorder="1" applyAlignment="1">
      <alignment horizontal="center" vertical="center"/>
    </xf>
    <xf numFmtId="3" fontId="23" fillId="0" borderId="12" xfId="102" applyNumberFormat="1" applyBorder="1" applyAlignment="1">
      <alignment horizontal="center" vertical="center"/>
    </xf>
    <xf numFmtId="0" fontId="32" fillId="0" borderId="0" xfId="102" applyFont="1"/>
    <xf numFmtId="0" fontId="23" fillId="0" borderId="13" xfId="102" applyBorder="1" applyAlignment="1">
      <alignment horizontal="center"/>
    </xf>
    <xf numFmtId="0" fontId="23" fillId="0" borderId="0" xfId="102" applyAlignment="1">
      <alignment horizontal="center"/>
    </xf>
    <xf numFmtId="0" fontId="10" fillId="0" borderId="0" xfId="102" applyFont="1"/>
    <xf numFmtId="0" fontId="11" fillId="0" borderId="0" xfId="102" applyFont="1"/>
    <xf numFmtId="0" fontId="10" fillId="0" borderId="0" xfId="102" applyFont="1" applyAlignment="1">
      <alignment horizontal="center"/>
    </xf>
    <xf numFmtId="4" fontId="28" fillId="0" borderId="0" xfId="0" applyNumberFormat="1" applyFont="1" applyAlignment="1"/>
    <xf numFmtId="0" fontId="23" fillId="0" borderId="17" xfId="101" applyBorder="1"/>
    <xf numFmtId="0" fontId="23" fillId="0" borderId="39" xfId="101" applyBorder="1"/>
    <xf numFmtId="0" fontId="23" fillId="0" borderId="18" xfId="101" applyBorder="1"/>
    <xf numFmtId="0" fontId="23" fillId="0" borderId="0" xfId="101"/>
    <xf numFmtId="0" fontId="23" fillId="0" borderId="66" xfId="101" applyBorder="1"/>
    <xf numFmtId="0" fontId="57" fillId="0" borderId="0" xfId="101" applyFont="1"/>
    <xf numFmtId="0" fontId="23" fillId="0" borderId="67" xfId="101" applyBorder="1"/>
    <xf numFmtId="0" fontId="57" fillId="0" borderId="0" xfId="101" applyFont="1" applyAlignment="1">
      <alignment horizontal="left"/>
    </xf>
    <xf numFmtId="0" fontId="57" fillId="0" borderId="0" xfId="101" applyFont="1" applyAlignment="1">
      <alignment horizontal="right"/>
    </xf>
    <xf numFmtId="0" fontId="23" fillId="0" borderId="19" xfId="101" applyBorder="1"/>
    <xf numFmtId="0" fontId="23" fillId="0" borderId="13" xfId="101" applyBorder="1"/>
    <xf numFmtId="0" fontId="57" fillId="0" borderId="13" xfId="101" applyFont="1" applyBorder="1" applyAlignment="1">
      <alignment horizontal="right"/>
    </xf>
    <xf numFmtId="0" fontId="23" fillId="0" borderId="20" xfId="101" applyBorder="1"/>
    <xf numFmtId="0" fontId="57" fillId="0" borderId="0" xfId="101" applyFont="1" applyAlignment="1">
      <alignment horizontal="center"/>
    </xf>
    <xf numFmtId="0" fontId="23" fillId="31" borderId="17" xfId="101" applyFill="1" applyBorder="1"/>
    <xf numFmtId="0" fontId="23" fillId="31" borderId="39" xfId="101" applyFill="1" applyBorder="1"/>
    <xf numFmtId="0" fontId="23" fillId="31" borderId="18" xfId="101" applyFill="1" applyBorder="1"/>
    <xf numFmtId="0" fontId="23" fillId="31" borderId="19" xfId="101" applyFill="1" applyBorder="1"/>
    <xf numFmtId="0" fontId="23" fillId="31" borderId="13" xfId="101" applyFill="1" applyBorder="1"/>
    <xf numFmtId="0" fontId="23" fillId="31" borderId="20" xfId="101" applyFill="1" applyBorder="1"/>
    <xf numFmtId="0" fontId="60" fillId="29" borderId="12" xfId="101" applyFont="1" applyFill="1" applyBorder="1" applyAlignment="1">
      <alignment horizontal="center" vertical="center" wrapText="1"/>
    </xf>
    <xf numFmtId="0" fontId="60" fillId="27" borderId="12" xfId="101" applyFont="1" applyFill="1" applyBorder="1" applyAlignment="1">
      <alignment horizontal="center" vertical="center" wrapText="1"/>
    </xf>
    <xf numFmtId="0" fontId="67" fillId="33" borderId="12" xfId="101" applyFont="1" applyFill="1" applyBorder="1" applyAlignment="1">
      <alignment horizontal="center" vertical="center" wrapText="1"/>
    </xf>
    <xf numFmtId="0" fontId="23" fillId="0" borderId="12" xfId="101" applyBorder="1" applyAlignment="1">
      <alignment horizontal="center" vertical="center"/>
    </xf>
    <xf numFmtId="0" fontId="61" fillId="0" borderId="12" xfId="101" applyFont="1" applyBorder="1" applyAlignment="1">
      <alignment horizontal="center" vertical="center" wrapText="1"/>
    </xf>
    <xf numFmtId="0" fontId="29" fillId="0" borderId="12" xfId="101" applyFont="1" applyBorder="1" applyAlignment="1">
      <alignment horizontal="center" vertical="center"/>
    </xf>
    <xf numFmtId="0" fontId="107" fillId="0" borderId="12" xfId="101" applyFont="1" applyBorder="1" applyAlignment="1">
      <alignment horizontal="center" vertical="center"/>
    </xf>
    <xf numFmtId="167" fontId="107" fillId="0" borderId="12" xfId="61" applyNumberFormat="1" applyFont="1" applyBorder="1" applyAlignment="1">
      <alignment horizontal="center" vertical="center"/>
    </xf>
    <xf numFmtId="167" fontId="23" fillId="27" borderId="12" xfId="61" applyNumberFormat="1" applyFill="1" applyBorder="1" applyAlignment="1">
      <alignment horizontal="center" vertical="center"/>
    </xf>
    <xf numFmtId="167" fontId="11" fillId="33" borderId="12" xfId="61" applyNumberFormat="1" applyFont="1" applyFill="1" applyBorder="1" applyAlignment="1">
      <alignment horizontal="center" vertical="center"/>
    </xf>
    <xf numFmtId="0" fontId="32" fillId="0" borderId="0" xfId="101" applyFont="1"/>
    <xf numFmtId="0" fontId="23" fillId="0" borderId="0" xfId="101" applyAlignment="1">
      <alignment horizontal="center"/>
    </xf>
    <xf numFmtId="0" fontId="10" fillId="0" borderId="0" xfId="101" applyFont="1" applyAlignment="1">
      <alignment horizontal="center"/>
    </xf>
    <xf numFmtId="0" fontId="23" fillId="27" borderId="17" xfId="106" applyFill="1" applyBorder="1"/>
    <xf numFmtId="0" fontId="23" fillId="27" borderId="39" xfId="106" applyFill="1" applyBorder="1"/>
    <xf numFmtId="0" fontId="23" fillId="27" borderId="18" xfId="106" applyFill="1" applyBorder="1"/>
    <xf numFmtId="0" fontId="23" fillId="0" borderId="0" xfId="106"/>
    <xf numFmtId="0" fontId="23" fillId="27" borderId="66" xfId="106" applyFill="1" applyBorder="1"/>
    <xf numFmtId="0" fontId="23" fillId="27" borderId="0" xfId="106" applyFill="1"/>
    <xf numFmtId="0" fontId="57" fillId="27" borderId="0" xfId="106" applyFont="1" applyFill="1"/>
    <xf numFmtId="0" fontId="23" fillId="27" borderId="67" xfId="106" applyFill="1" applyBorder="1"/>
    <xf numFmtId="0" fontId="112" fillId="27" borderId="0" xfId="106" applyFont="1" applyFill="1"/>
    <xf numFmtId="0" fontId="112" fillId="27" borderId="67" xfId="106" applyFont="1" applyFill="1" applyBorder="1"/>
    <xf numFmtId="0" fontId="111" fillId="27" borderId="0" xfId="106" applyFont="1" applyFill="1" applyAlignment="1">
      <alignment horizontal="left"/>
    </xf>
    <xf numFmtId="0" fontId="111" fillId="27" borderId="0" xfId="106" applyFont="1" applyFill="1" applyAlignment="1">
      <alignment horizontal="right"/>
    </xf>
    <xf numFmtId="0" fontId="111" fillId="27" borderId="0" xfId="106" applyFont="1" applyFill="1"/>
    <xf numFmtId="0" fontId="111" fillId="27" borderId="67" xfId="106" applyFont="1" applyFill="1" applyBorder="1"/>
    <xf numFmtId="0" fontId="23" fillId="27" borderId="19" xfId="106" applyFill="1" applyBorder="1"/>
    <xf numFmtId="0" fontId="23" fillId="27" borderId="13" xfId="106" applyFill="1" applyBorder="1"/>
    <xf numFmtId="0" fontId="57" fillId="27" borderId="13" xfId="106" applyFont="1" applyFill="1" applyBorder="1" applyAlignment="1">
      <alignment horizontal="right"/>
    </xf>
    <xf numFmtId="0" fontId="23" fillId="27" borderId="20" xfId="106" applyFill="1" applyBorder="1"/>
    <xf numFmtId="0" fontId="66" fillId="0" borderId="0" xfId="106" applyFont="1" applyAlignment="1">
      <alignment horizontal="left"/>
    </xf>
    <xf numFmtId="0" fontId="66" fillId="0" borderId="0" xfId="106" applyFont="1" applyAlignment="1">
      <alignment horizontal="center"/>
    </xf>
    <xf numFmtId="0" fontId="66" fillId="0" borderId="0" xfId="106" applyFont="1"/>
    <xf numFmtId="0" fontId="57" fillId="0" borderId="0" xfId="106" applyFont="1"/>
    <xf numFmtId="0" fontId="23" fillId="34" borderId="17" xfId="106" applyFill="1" applyBorder="1"/>
    <xf numFmtId="0" fontId="23" fillId="34" borderId="39" xfId="106" applyFill="1" applyBorder="1"/>
    <xf numFmtId="0" fontId="23" fillId="34" borderId="18" xfId="106" applyFill="1" applyBorder="1"/>
    <xf numFmtId="0" fontId="23" fillId="34" borderId="19" xfId="106" applyFill="1" applyBorder="1"/>
    <xf numFmtId="0" fontId="23" fillId="34" borderId="13" xfId="106" applyFill="1" applyBorder="1"/>
    <xf numFmtId="0" fontId="23" fillId="34" borderId="20" xfId="106" applyFill="1" applyBorder="1"/>
    <xf numFmtId="0" fontId="60" fillId="29" borderId="12" xfId="106" applyFont="1" applyFill="1" applyBorder="1" applyAlignment="1">
      <alignment horizontal="center" vertical="center" wrapText="1"/>
    </xf>
    <xf numFmtId="0" fontId="60" fillId="27" borderId="12" xfId="106" applyFont="1" applyFill="1" applyBorder="1" applyAlignment="1">
      <alignment horizontal="center" vertical="center" wrapText="1"/>
    </xf>
    <xf numFmtId="0" fontId="67" fillId="33" borderId="12" xfId="106" applyFont="1" applyFill="1" applyBorder="1" applyAlignment="1">
      <alignment horizontal="center" vertical="center" wrapText="1"/>
    </xf>
    <xf numFmtId="0" fontId="23" fillId="0" borderId="12" xfId="106" applyBorder="1" applyAlignment="1">
      <alignment horizontal="center" vertical="center"/>
    </xf>
    <xf numFmtId="0" fontId="61" fillId="0" borderId="12" xfId="106" applyFont="1" applyBorder="1" applyAlignment="1">
      <alignment horizontal="center" vertical="center" wrapText="1"/>
    </xf>
    <xf numFmtId="0" fontId="29" fillId="0" borderId="12" xfId="106" applyFont="1" applyBorder="1" applyAlignment="1">
      <alignment horizontal="center" vertical="center"/>
    </xf>
    <xf numFmtId="0" fontId="107" fillId="0" borderId="12" xfId="106" applyFont="1" applyBorder="1" applyAlignment="1">
      <alignment horizontal="center" vertical="center"/>
    </xf>
    <xf numFmtId="167" fontId="107" fillId="0" borderId="12" xfId="65" applyNumberFormat="1" applyFont="1" applyBorder="1" applyAlignment="1">
      <alignment horizontal="center" vertical="center"/>
    </xf>
    <xf numFmtId="167" fontId="23" fillId="27" borderId="12" xfId="65" applyNumberFormat="1" applyFill="1" applyBorder="1" applyAlignment="1">
      <alignment horizontal="center" vertical="center"/>
    </xf>
    <xf numFmtId="167" fontId="11" fillId="33" borderId="12" xfId="65" applyNumberFormat="1" applyFont="1" applyFill="1" applyBorder="1" applyAlignment="1">
      <alignment horizontal="center" vertical="center"/>
    </xf>
    <xf numFmtId="0" fontId="32" fillId="0" borderId="0" xfId="106" applyFont="1" applyAlignment="1">
      <alignment horizontal="right"/>
    </xf>
    <xf numFmtId="0" fontId="32" fillId="0" borderId="0" xfId="106" applyFont="1"/>
    <xf numFmtId="0" fontId="23" fillId="0" borderId="0" xfId="106" applyAlignment="1">
      <alignment horizontal="center"/>
    </xf>
    <xf numFmtId="0" fontId="10" fillId="0" borderId="0" xfId="106" applyFont="1" applyAlignment="1">
      <alignment horizontal="center"/>
    </xf>
    <xf numFmtId="0" fontId="24" fillId="0" borderId="0" xfId="0" applyFont="1" applyAlignment="1">
      <alignment vertical="center"/>
    </xf>
    <xf numFmtId="0" fontId="24" fillId="0" borderId="0" xfId="0" applyFont="1" applyAlignment="1">
      <alignment horizontal="center"/>
    </xf>
    <xf numFmtId="0" fontId="24" fillId="0" borderId="0" xfId="0" applyFont="1" applyAlignment="1"/>
    <xf numFmtId="0" fontId="113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11" fillId="0" borderId="0" xfId="94" applyFont="1" applyAlignment="1">
      <alignment horizontal="center" vertical="center"/>
    </xf>
    <xf numFmtId="0" fontId="73" fillId="0" borderId="0" xfId="92" applyFont="1" applyAlignment="1">
      <alignment horizontal="center"/>
    </xf>
    <xf numFmtId="0" fontId="74" fillId="0" borderId="0" xfId="92" applyFont="1" applyAlignment="1">
      <alignment horizontal="center"/>
    </xf>
    <xf numFmtId="38" fontId="75" fillId="0" borderId="0" xfId="55" applyNumberFormat="1" applyFont="1" applyFill="1" applyAlignment="1">
      <alignment horizontal="left"/>
    </xf>
    <xf numFmtId="38" fontId="74" fillId="0" borderId="0" xfId="55" applyNumberFormat="1" applyFont="1" applyFill="1" applyAlignment="1">
      <alignment horizontal="center"/>
    </xf>
    <xf numFmtId="170" fontId="75" fillId="0" borderId="0" xfId="55" applyNumberFormat="1" applyFont="1" applyFill="1" applyAlignment="1">
      <alignment horizontal="right"/>
    </xf>
    <xf numFmtId="0" fontId="76" fillId="0" borderId="0" xfId="84" applyFont="1" applyAlignment="1">
      <alignment horizontal="center" vertical="center"/>
    </xf>
    <xf numFmtId="0" fontId="76" fillId="0" borderId="0" xfId="92" applyFont="1" applyAlignment="1">
      <alignment horizontal="center"/>
    </xf>
    <xf numFmtId="0" fontId="77" fillId="0" borderId="0" xfId="92" applyFont="1" applyAlignment="1">
      <alignment horizontal="center"/>
    </xf>
    <xf numFmtId="0" fontId="77" fillId="0" borderId="0" xfId="92" applyFont="1"/>
    <xf numFmtId="1" fontId="75" fillId="0" borderId="0" xfId="92" applyNumberFormat="1" applyFont="1" applyAlignment="1">
      <alignment vertical="center"/>
    </xf>
    <xf numFmtId="0" fontId="75" fillId="0" borderId="0" xfId="92" applyFont="1" applyAlignment="1">
      <alignment vertical="center"/>
    </xf>
    <xf numFmtId="0" fontId="79" fillId="0" borderId="0" xfId="84" applyFont="1" applyAlignment="1">
      <alignment horizontal="center" vertical="center" shrinkToFit="1"/>
    </xf>
    <xf numFmtId="0" fontId="75" fillId="0" borderId="0" xfId="92" applyFont="1" applyAlignment="1">
      <alignment horizontal="center" vertical="center" shrinkToFit="1"/>
    </xf>
    <xf numFmtId="0" fontId="80" fillId="0" borderId="0" xfId="92" applyFont="1" applyAlignment="1">
      <alignment vertical="center"/>
    </xf>
    <xf numFmtId="38" fontId="77" fillId="0" borderId="0" xfId="55" applyNumberFormat="1" applyFont="1" applyFill="1" applyAlignment="1">
      <alignment horizontal="left"/>
    </xf>
    <xf numFmtId="0" fontId="75" fillId="0" borderId="0" xfId="92" applyFont="1"/>
    <xf numFmtId="0" fontId="75" fillId="0" borderId="0" xfId="92" applyFont="1" applyAlignment="1">
      <alignment horizontal="center"/>
    </xf>
    <xf numFmtId="43" fontId="74" fillId="0" borderId="13" xfId="55" applyFont="1" applyFill="1" applyBorder="1" applyAlignment="1"/>
    <xf numFmtId="0" fontId="74" fillId="0" borderId="12" xfId="92" applyFont="1" applyBorder="1" applyAlignment="1">
      <alignment horizontal="center" vertical="center" shrinkToFit="1"/>
    </xf>
    <xf numFmtId="0" fontId="82" fillId="0" borderId="12" xfId="92" applyFont="1" applyBorder="1" applyAlignment="1">
      <alignment horizontal="center" vertical="center" shrinkToFit="1"/>
    </xf>
    <xf numFmtId="38" fontId="74" fillId="0" borderId="12" xfId="55" applyNumberFormat="1" applyFont="1" applyFill="1" applyBorder="1" applyAlignment="1">
      <alignment horizontal="center" vertical="center" shrinkToFit="1"/>
    </xf>
    <xf numFmtId="170" fontId="74" fillId="0" borderId="12" xfId="55" applyNumberFormat="1" applyFont="1" applyFill="1" applyBorder="1" applyAlignment="1">
      <alignment horizontal="right" vertical="center" shrinkToFit="1"/>
    </xf>
    <xf numFmtId="43" fontId="74" fillId="0" borderId="23" xfId="55" applyFont="1" applyFill="1" applyBorder="1" applyAlignment="1">
      <alignment horizontal="center" vertical="center" shrinkToFit="1"/>
    </xf>
    <xf numFmtId="1" fontId="74" fillId="29" borderId="33" xfId="92" applyNumberFormat="1" applyFont="1" applyFill="1" applyBorder="1" applyAlignment="1">
      <alignment horizontal="center" vertical="center" shrinkToFit="1"/>
    </xf>
    <xf numFmtId="1" fontId="74" fillId="29" borderId="22" xfId="92" applyNumberFormat="1" applyFont="1" applyFill="1" applyBorder="1" applyAlignment="1">
      <alignment horizontal="center" vertical="center" shrinkToFit="1"/>
    </xf>
    <xf numFmtId="1" fontId="74" fillId="0" borderId="22" xfId="92" applyNumberFormat="1" applyFont="1" applyBorder="1" applyAlignment="1">
      <alignment horizontal="center" vertical="center" shrinkToFit="1"/>
    </xf>
    <xf numFmtId="1" fontId="75" fillId="0" borderId="19" xfId="92" applyNumberFormat="1" applyFont="1" applyBorder="1" applyAlignment="1">
      <alignment horizontal="center" vertical="center" shrinkToFit="1"/>
    </xf>
    <xf numFmtId="1" fontId="74" fillId="0" borderId="37" xfId="92" applyNumberFormat="1" applyFont="1" applyBorder="1" applyAlignment="1">
      <alignment horizontal="center" vertical="center" shrinkToFit="1"/>
    </xf>
    <xf numFmtId="1" fontId="74" fillId="0" borderId="20" xfId="92" applyNumberFormat="1" applyFont="1" applyBorder="1" applyAlignment="1">
      <alignment horizontal="center" vertical="center" shrinkToFit="1"/>
    </xf>
    <xf numFmtId="0" fontId="74" fillId="0" borderId="12" xfId="92" applyFont="1" applyBorder="1" applyAlignment="1">
      <alignment shrinkToFit="1"/>
    </xf>
    <xf numFmtId="1" fontId="74" fillId="0" borderId="12" xfId="92" applyNumberFormat="1" applyFont="1" applyBorder="1" applyAlignment="1">
      <alignment horizontal="center" vertical="center" shrinkToFit="1"/>
    </xf>
    <xf numFmtId="0" fontId="74" fillId="0" borderId="0" xfId="92" applyFont="1" applyAlignment="1">
      <alignment shrinkToFit="1"/>
    </xf>
    <xf numFmtId="0" fontId="83" fillId="0" borderId="12" xfId="92" applyFont="1" applyBorder="1" applyAlignment="1">
      <alignment horizontal="center"/>
    </xf>
    <xf numFmtId="0" fontId="74" fillId="0" borderId="22" xfId="92" quotePrefix="1" applyFont="1" applyBorder="1" applyAlignment="1">
      <alignment horizontal="center"/>
    </xf>
    <xf numFmtId="0" fontId="74" fillId="0" borderId="12" xfId="92" applyFont="1" applyBorder="1" applyAlignment="1">
      <alignment horizontal="center" shrinkToFit="1"/>
    </xf>
    <xf numFmtId="0" fontId="75" fillId="0" borderId="12" xfId="92" applyFont="1" applyBorder="1" applyAlignment="1">
      <alignment shrinkToFit="1"/>
    </xf>
    <xf numFmtId="38" fontId="74" fillId="0" borderId="12" xfId="55" applyNumberFormat="1" applyFont="1" applyFill="1" applyBorder="1" applyAlignment="1">
      <alignment horizontal="center" shrinkToFit="1"/>
    </xf>
    <xf numFmtId="170" fontId="75" fillId="24" borderId="12" xfId="55" applyNumberFormat="1" applyFont="1" applyFill="1" applyBorder="1" applyAlignment="1">
      <alignment horizontal="right"/>
    </xf>
    <xf numFmtId="170" fontId="75" fillId="24" borderId="23" xfId="55" applyNumberFormat="1" applyFont="1" applyFill="1" applyBorder="1" applyAlignment="1">
      <alignment horizontal="center"/>
    </xf>
    <xf numFmtId="170" fontId="84" fillId="0" borderId="30" xfId="55" applyNumberFormat="1" applyFont="1" applyFill="1" applyBorder="1" applyAlignment="1">
      <alignment horizontal="center"/>
    </xf>
    <xf numFmtId="38" fontId="84" fillId="29" borderId="12" xfId="55" applyNumberFormat="1" applyFont="1" applyFill="1" applyBorder="1" applyAlignment="1">
      <alignment horizontal="center"/>
    </xf>
    <xf numFmtId="170" fontId="84" fillId="0" borderId="12" xfId="55" applyNumberFormat="1" applyFont="1" applyFill="1" applyBorder="1" applyAlignment="1">
      <alignment horizontal="center"/>
    </xf>
    <xf numFmtId="1" fontId="84" fillId="0" borderId="23" xfId="92" applyNumberFormat="1" applyFont="1" applyBorder="1" applyAlignment="1">
      <alignment horizontal="center"/>
    </xf>
    <xf numFmtId="170" fontId="85" fillId="0" borderId="26" xfId="55" applyNumberFormat="1" applyFont="1" applyFill="1" applyBorder="1" applyAlignment="1">
      <alignment horizontal="center"/>
    </xf>
    <xf numFmtId="1" fontId="75" fillId="0" borderId="24" xfId="92" applyNumberFormat="1" applyFont="1" applyBorder="1" applyAlignment="1">
      <alignment horizontal="center"/>
    </xf>
    <xf numFmtId="2" fontId="86" fillId="0" borderId="12" xfId="92" applyNumberFormat="1" applyFont="1" applyBorder="1"/>
    <xf numFmtId="0" fontId="75" fillId="0" borderId="12" xfId="92" applyFont="1" applyBorder="1" applyAlignment="1">
      <alignment horizontal="center"/>
    </xf>
    <xf numFmtId="170" fontId="84" fillId="0" borderId="33" xfId="55" applyNumberFormat="1" applyFont="1" applyFill="1" applyBorder="1" applyAlignment="1">
      <alignment horizontal="center"/>
    </xf>
    <xf numFmtId="38" fontId="84" fillId="29" borderId="22" xfId="55" applyNumberFormat="1" applyFont="1" applyFill="1" applyBorder="1" applyAlignment="1">
      <alignment horizontal="center"/>
    </xf>
    <xf numFmtId="170" fontId="84" fillId="0" borderId="22" xfId="55" applyNumberFormat="1" applyFont="1" applyFill="1" applyBorder="1" applyAlignment="1">
      <alignment horizontal="center"/>
    </xf>
    <xf numFmtId="1" fontId="84" fillId="0" borderId="19" xfId="92" applyNumberFormat="1" applyFont="1" applyBorder="1" applyAlignment="1">
      <alignment horizontal="center"/>
    </xf>
    <xf numFmtId="170" fontId="85" fillId="0" borderId="64" xfId="55" applyNumberFormat="1" applyFont="1" applyFill="1" applyBorder="1" applyAlignment="1">
      <alignment horizontal="center"/>
    </xf>
    <xf numFmtId="170" fontId="85" fillId="0" borderId="69" xfId="55" applyNumberFormat="1" applyFont="1" applyFill="1" applyBorder="1" applyAlignment="1">
      <alignment horizontal="center"/>
    </xf>
    <xf numFmtId="0" fontId="87" fillId="0" borderId="0" xfId="92" applyFont="1" applyAlignment="1">
      <alignment horizontal="center"/>
    </xf>
    <xf numFmtId="0" fontId="74" fillId="0" borderId="0" xfId="92" applyFont="1" applyAlignment="1">
      <alignment horizontal="left"/>
    </xf>
    <xf numFmtId="43" fontId="75" fillId="0" borderId="0" xfId="55" applyFont="1" applyFill="1" applyAlignment="1">
      <alignment horizontal="center"/>
    </xf>
    <xf numFmtId="43" fontId="88" fillId="0" borderId="0" xfId="55" applyFont="1" applyFill="1" applyAlignment="1">
      <alignment horizontal="center"/>
    </xf>
    <xf numFmtId="1" fontId="75" fillId="0" borderId="0" xfId="92" applyNumberFormat="1" applyFont="1" applyAlignment="1">
      <alignment horizontal="center"/>
    </xf>
    <xf numFmtId="170" fontId="89" fillId="0" borderId="35" xfId="55" applyNumberFormat="1" applyFont="1" applyFill="1" applyBorder="1" applyAlignment="1">
      <alignment horizontal="center" shrinkToFit="1"/>
    </xf>
    <xf numFmtId="38" fontId="73" fillId="0" borderId="0" xfId="55" applyNumberFormat="1" applyFont="1" applyFill="1" applyAlignment="1">
      <alignment horizontal="center"/>
    </xf>
    <xf numFmtId="170" fontId="77" fillId="0" borderId="0" xfId="55" applyNumberFormat="1" applyFont="1" applyFill="1" applyAlignment="1">
      <alignment horizontal="right"/>
    </xf>
    <xf numFmtId="43" fontId="77" fillId="0" borderId="0" xfId="55" applyFont="1" applyFill="1" applyAlignment="1">
      <alignment horizontal="center"/>
    </xf>
    <xf numFmtId="1" fontId="77" fillId="0" borderId="0" xfId="92" applyNumberFormat="1" applyFont="1" applyAlignment="1">
      <alignment horizontal="center"/>
    </xf>
    <xf numFmtId="0" fontId="11" fillId="0" borderId="0" xfId="90" applyFont="1"/>
    <xf numFmtId="0" fontId="10" fillId="0" borderId="0" xfId="90" applyFont="1" applyAlignment="1">
      <alignment horizontal="center"/>
    </xf>
    <xf numFmtId="0" fontId="10" fillId="0" borderId="0" xfId="90" applyFont="1"/>
    <xf numFmtId="0" fontId="11" fillId="0" borderId="0" xfId="90" applyFont="1" applyAlignment="1">
      <alignment horizontal="center"/>
    </xf>
    <xf numFmtId="164" fontId="11" fillId="0" borderId="0" xfId="53" applyFont="1"/>
    <xf numFmtId="0" fontId="11" fillId="0" borderId="0" xfId="90" applyFont="1" applyAlignment="1">
      <alignment horizontal="center" shrinkToFit="1"/>
    </xf>
    <xf numFmtId="0" fontId="91" fillId="0" borderId="0" xfId="90" applyFont="1" applyAlignment="1">
      <alignment horizontal="left"/>
    </xf>
    <xf numFmtId="164" fontId="11" fillId="0" borderId="0" xfId="53" applyFont="1" applyAlignment="1">
      <alignment shrinkToFit="1"/>
    </xf>
    <xf numFmtId="0" fontId="11" fillId="0" borderId="0" xfId="90" applyFont="1" applyAlignment="1">
      <alignment shrinkToFit="1"/>
    </xf>
    <xf numFmtId="0" fontId="15" fillId="0" borderId="46" xfId="90" applyFont="1" applyBorder="1" applyAlignment="1">
      <alignment horizontal="center" shrinkToFit="1"/>
    </xf>
    <xf numFmtId="0" fontId="15" fillId="0" borderId="47" xfId="90" applyFont="1" applyBorder="1" applyAlignment="1">
      <alignment horizontal="center" shrinkToFit="1"/>
    </xf>
    <xf numFmtId="0" fontId="11" fillId="0" borderId="33" xfId="90" applyFont="1" applyBorder="1" applyAlignment="1">
      <alignment horizontal="center"/>
    </xf>
    <xf numFmtId="0" fontId="10" fillId="0" borderId="22" xfId="90" quotePrefix="1" applyFont="1" applyBorder="1" applyAlignment="1">
      <alignment horizontal="center"/>
    </xf>
    <xf numFmtId="0" fontId="23" fillId="0" borderId="22" xfId="90" applyBorder="1" applyAlignment="1">
      <alignment horizontal="center"/>
    </xf>
    <xf numFmtId="0" fontId="23" fillId="0" borderId="22" xfId="90" applyBorder="1" applyAlignment="1">
      <alignment horizontal="left"/>
    </xf>
    <xf numFmtId="0" fontId="70" fillId="0" borderId="19" xfId="53" applyNumberFormat="1" applyFont="1" applyBorder="1" applyAlignment="1">
      <alignment horizontal="center"/>
    </xf>
    <xf numFmtId="171" fontId="92" fillId="0" borderId="33" xfId="90" applyNumberFormat="1" applyFont="1" applyBorder="1"/>
    <xf numFmtId="171" fontId="92" fillId="0" borderId="48" xfId="90" applyNumberFormat="1" applyFont="1" applyBorder="1"/>
    <xf numFmtId="164" fontId="10" fillId="0" borderId="0" xfId="53" applyFont="1"/>
    <xf numFmtId="171" fontId="92" fillId="0" borderId="33" xfId="90" applyNumberFormat="1" applyFont="1" applyBorder="1" applyAlignment="1">
      <alignment horizontal="right"/>
    </xf>
    <xf numFmtId="171" fontId="92" fillId="0" borderId="48" xfId="90" applyNumberFormat="1" applyFont="1" applyBorder="1" applyAlignment="1">
      <alignment horizontal="right"/>
    </xf>
    <xf numFmtId="164" fontId="92" fillId="0" borderId="33" xfId="53" applyFont="1" applyBorder="1"/>
    <xf numFmtId="164" fontId="92" fillId="0" borderId="48" xfId="53" applyFont="1" applyBorder="1"/>
    <xf numFmtId="164" fontId="92" fillId="0" borderId="43" xfId="53" applyFont="1" applyBorder="1"/>
    <xf numFmtId="164" fontId="92" fillId="0" borderId="49" xfId="53" applyFont="1" applyBorder="1"/>
    <xf numFmtId="0" fontId="11" fillId="0" borderId="0" xfId="90" applyFont="1" applyAlignment="1">
      <alignment vertical="center"/>
    </xf>
    <xf numFmtId="0" fontId="37" fillId="0" borderId="35" xfId="90" applyFont="1" applyBorder="1" applyAlignment="1">
      <alignment horizontal="center" vertical="center"/>
    </xf>
    <xf numFmtId="0" fontId="11" fillId="0" borderId="0" xfId="90" applyFont="1" applyAlignment="1">
      <alignment horizontal="center" vertical="center"/>
    </xf>
    <xf numFmtId="0" fontId="93" fillId="0" borderId="0" xfId="90" applyFont="1"/>
    <xf numFmtId="171" fontId="66" fillId="0" borderId="35" xfId="90" applyNumberFormat="1" applyFont="1" applyBorder="1" applyAlignment="1">
      <alignment vertical="center"/>
    </xf>
    <xf numFmtId="0" fontId="73" fillId="0" borderId="0" xfId="86" applyFont="1" applyAlignment="1">
      <alignment horizontal="center"/>
    </xf>
    <xf numFmtId="0" fontId="74" fillId="0" borderId="0" xfId="86" applyFont="1" applyAlignment="1">
      <alignment horizontal="center"/>
    </xf>
    <xf numFmtId="38" fontId="75" fillId="0" borderId="0" xfId="50" applyNumberFormat="1" applyFont="1" applyFill="1" applyAlignment="1">
      <alignment horizontal="left"/>
    </xf>
    <xf numFmtId="38" fontId="74" fillId="0" borderId="0" xfId="50" applyNumberFormat="1" applyFont="1" applyFill="1" applyAlignment="1">
      <alignment horizontal="center"/>
    </xf>
    <xf numFmtId="0" fontId="76" fillId="0" borderId="0" xfId="81" applyFont="1" applyAlignment="1">
      <alignment horizontal="center" vertical="center"/>
    </xf>
    <xf numFmtId="0" fontId="77" fillId="0" borderId="0" xfId="86" applyFont="1"/>
    <xf numFmtId="1" fontId="75" fillId="0" borderId="0" xfId="86" applyNumberFormat="1" applyFont="1" applyAlignment="1">
      <alignment vertical="center"/>
    </xf>
    <xf numFmtId="0" fontId="79" fillId="0" borderId="0" xfId="81" applyFont="1" applyAlignment="1">
      <alignment horizontal="center" vertical="center" shrinkToFit="1"/>
    </xf>
    <xf numFmtId="0" fontId="75" fillId="0" borderId="0" xfId="86" applyFont="1" applyAlignment="1">
      <alignment vertical="center"/>
    </xf>
    <xf numFmtId="0" fontId="74" fillId="0" borderId="0" xfId="86" applyFont="1" applyAlignment="1">
      <alignment horizontal="left"/>
    </xf>
    <xf numFmtId="38" fontId="77" fillId="0" borderId="0" xfId="50" applyNumberFormat="1" applyFont="1" applyFill="1" applyAlignment="1">
      <alignment horizontal="left"/>
    </xf>
    <xf numFmtId="0" fontId="81" fillId="0" borderId="0" xfId="86" applyFont="1" applyAlignment="1">
      <alignment horizontal="center"/>
    </xf>
    <xf numFmtId="0" fontId="75" fillId="0" borderId="0" xfId="86" applyFont="1"/>
    <xf numFmtId="0" fontId="75" fillId="0" borderId="0" xfId="86" applyFont="1" applyAlignment="1">
      <alignment horizontal="center"/>
    </xf>
    <xf numFmtId="0" fontId="83" fillId="0" borderId="43" xfId="86" applyFont="1" applyBorder="1" applyAlignment="1">
      <alignment horizontal="center" shrinkToFit="1"/>
    </xf>
    <xf numFmtId="0" fontId="83" fillId="0" borderId="44" xfId="86" applyFont="1" applyBorder="1" applyAlignment="1">
      <alignment horizontal="center" vertical="center" shrinkToFit="1"/>
    </xf>
    <xf numFmtId="0" fontId="82" fillId="0" borderId="44" xfId="86" applyFont="1" applyBorder="1" applyAlignment="1">
      <alignment horizontal="center" vertical="center" shrinkToFit="1"/>
    </xf>
    <xf numFmtId="0" fontId="74" fillId="0" borderId="70" xfId="86" applyFont="1" applyBorder="1" applyAlignment="1">
      <alignment horizontal="center" vertical="center" shrinkToFit="1"/>
    </xf>
    <xf numFmtId="1" fontId="83" fillId="0" borderId="56" xfId="86" applyNumberFormat="1" applyFont="1" applyBorder="1" applyAlignment="1">
      <alignment horizontal="center" vertical="center" shrinkToFit="1"/>
    </xf>
    <xf numFmtId="1" fontId="83" fillId="0" borderId="60" xfId="86" applyNumberFormat="1" applyFont="1" applyBorder="1" applyAlignment="1">
      <alignment horizontal="center" vertical="center" shrinkToFit="1"/>
    </xf>
    <xf numFmtId="0" fontId="74" fillId="0" borderId="0" xfId="86" applyFont="1" applyAlignment="1">
      <alignment shrinkToFit="1"/>
    </xf>
    <xf numFmtId="0" fontId="83" fillId="0" borderId="33" xfId="86" quotePrefix="1" applyFont="1" applyBorder="1" applyAlignment="1">
      <alignment horizontal="center"/>
    </xf>
    <xf numFmtId="0" fontId="83" fillId="0" borderId="22" xfId="86" applyFont="1" applyBorder="1" applyAlignment="1">
      <alignment horizontal="center" shrinkToFit="1"/>
    </xf>
    <xf numFmtId="0" fontId="86" fillId="0" borderId="22" xfId="86" applyFont="1" applyBorder="1" applyAlignment="1">
      <alignment shrinkToFit="1"/>
    </xf>
    <xf numFmtId="0" fontId="86" fillId="0" borderId="19" xfId="86" applyFont="1" applyBorder="1" applyAlignment="1">
      <alignment shrinkToFit="1"/>
    </xf>
    <xf numFmtId="38" fontId="83" fillId="0" borderId="64" xfId="50" applyNumberFormat="1" applyFont="1" applyFill="1" applyBorder="1" applyAlignment="1">
      <alignment horizontal="center" shrinkToFit="1"/>
    </xf>
    <xf numFmtId="0" fontId="84" fillId="0" borderId="48" xfId="50" applyNumberFormat="1" applyFont="1" applyFill="1" applyBorder="1" applyAlignment="1">
      <alignment horizontal="center"/>
    </xf>
    <xf numFmtId="0" fontId="83" fillId="0" borderId="12" xfId="86" applyFont="1" applyBorder="1" applyAlignment="1">
      <alignment horizontal="center" shrinkToFit="1"/>
    </xf>
    <xf numFmtId="0" fontId="86" fillId="0" borderId="12" xfId="86" applyFont="1" applyBorder="1" applyAlignment="1">
      <alignment shrinkToFit="1"/>
    </xf>
    <xf numFmtId="0" fontId="86" fillId="0" borderId="23" xfId="86" applyFont="1" applyBorder="1" applyAlignment="1">
      <alignment shrinkToFit="1"/>
    </xf>
    <xf numFmtId="38" fontId="83" fillId="0" borderId="26" xfId="50" applyNumberFormat="1" applyFont="1" applyFill="1" applyBorder="1" applyAlignment="1">
      <alignment horizontal="center" shrinkToFit="1"/>
    </xf>
    <xf numFmtId="0" fontId="84" fillId="0" borderId="31" xfId="50" applyNumberFormat="1" applyFont="1" applyFill="1" applyBorder="1" applyAlignment="1">
      <alignment horizontal="center"/>
    </xf>
    <xf numFmtId="0" fontId="83" fillId="0" borderId="46" xfId="86" quotePrefix="1" applyFont="1" applyBorder="1" applyAlignment="1">
      <alignment horizontal="center"/>
    </xf>
    <xf numFmtId="0" fontId="83" fillId="0" borderId="44" xfId="86" applyFont="1" applyBorder="1" applyAlignment="1">
      <alignment horizontal="center" shrinkToFit="1"/>
    </xf>
    <xf numFmtId="0" fontId="86" fillId="0" borderId="44" xfId="86" applyFont="1" applyBorder="1" applyAlignment="1">
      <alignment shrinkToFit="1"/>
    </xf>
    <xf numFmtId="0" fontId="86" fillId="0" borderId="70" xfId="86" applyFont="1" applyBorder="1" applyAlignment="1">
      <alignment shrinkToFit="1"/>
    </xf>
    <xf numFmtId="38" fontId="83" fillId="0" borderId="45" xfId="50" applyNumberFormat="1" applyFont="1" applyFill="1" applyBorder="1" applyAlignment="1">
      <alignment horizontal="center" shrinkToFit="1"/>
    </xf>
    <xf numFmtId="0" fontId="84" fillId="0" borderId="49" xfId="50" applyNumberFormat="1" applyFont="1" applyFill="1" applyBorder="1" applyAlignment="1">
      <alignment horizontal="center"/>
    </xf>
    <xf numFmtId="0" fontId="74" fillId="0" borderId="0" xfId="86" quotePrefix="1" applyFont="1" applyAlignment="1">
      <alignment horizontal="center"/>
    </xf>
    <xf numFmtId="0" fontId="74" fillId="0" borderId="0" xfId="86" applyFont="1" applyAlignment="1">
      <alignment horizontal="center" shrinkToFit="1"/>
    </xf>
    <xf numFmtId="0" fontId="75" fillId="0" borderId="0" xfId="86" applyFont="1" applyAlignment="1">
      <alignment shrinkToFit="1"/>
    </xf>
    <xf numFmtId="38" fontId="74" fillId="0" borderId="0" xfId="50" applyNumberFormat="1" applyFont="1" applyFill="1" applyBorder="1" applyAlignment="1">
      <alignment horizontal="center" shrinkToFit="1"/>
    </xf>
    <xf numFmtId="43" fontId="75" fillId="0" borderId="0" xfId="50" applyFont="1" applyFill="1" applyAlignment="1">
      <alignment horizontal="center"/>
    </xf>
    <xf numFmtId="1" fontId="75" fillId="0" borderId="0" xfId="86" applyNumberFormat="1" applyFont="1" applyAlignment="1">
      <alignment horizontal="center"/>
    </xf>
    <xf numFmtId="0" fontId="76" fillId="0" borderId="0" xfId="86" applyFont="1" applyAlignment="1">
      <alignment horizontal="center"/>
    </xf>
    <xf numFmtId="0" fontId="9" fillId="0" borderId="0" xfId="81" applyFont="1"/>
    <xf numFmtId="0" fontId="9" fillId="0" borderId="0" xfId="86" applyFont="1" applyAlignment="1">
      <alignment horizontal="center"/>
    </xf>
    <xf numFmtId="43" fontId="75" fillId="0" borderId="0" xfId="50" applyFont="1" applyFill="1" applyBorder="1" applyAlignment="1">
      <alignment horizontal="center"/>
    </xf>
    <xf numFmtId="38" fontId="73" fillId="0" borderId="0" xfId="50" applyNumberFormat="1" applyFont="1" applyFill="1" applyAlignment="1">
      <alignment horizontal="center"/>
    </xf>
    <xf numFmtId="43" fontId="77" fillId="0" borderId="0" xfId="50" applyFont="1" applyFill="1" applyAlignment="1">
      <alignment horizontal="center"/>
    </xf>
    <xf numFmtId="1" fontId="77" fillId="0" borderId="0" xfId="86" applyNumberFormat="1" applyFont="1" applyAlignment="1">
      <alignment horizontal="center"/>
    </xf>
    <xf numFmtId="0" fontId="94" fillId="0" borderId="0" xfId="88" applyFont="1" applyAlignment="1">
      <alignment horizontal="center" vertical="center"/>
    </xf>
    <xf numFmtId="0" fontId="95" fillId="0" borderId="0" xfId="88" applyFont="1" applyAlignment="1">
      <alignment horizontal="center" vertical="center"/>
    </xf>
    <xf numFmtId="0" fontId="95" fillId="0" borderId="0" xfId="88" applyFont="1" applyAlignment="1">
      <alignment horizontal="left"/>
    </xf>
    <xf numFmtId="0" fontId="94" fillId="0" borderId="0" xfId="88" applyFont="1" applyAlignment="1">
      <alignment horizontal="center"/>
    </xf>
    <xf numFmtId="0" fontId="95" fillId="0" borderId="0" xfId="88" applyFont="1"/>
    <xf numFmtId="0" fontId="95" fillId="0" borderId="0" xfId="88" applyFont="1" applyAlignment="1">
      <alignment horizontal="center"/>
    </xf>
    <xf numFmtId="0" fontId="94" fillId="0" borderId="0" xfId="82" applyFont="1" applyAlignment="1">
      <alignment horizontal="center" vertical="center"/>
    </xf>
    <xf numFmtId="0" fontId="95" fillId="0" borderId="0" xfId="82" applyFont="1" applyAlignment="1">
      <alignment horizontal="center" vertical="center"/>
    </xf>
    <xf numFmtId="0" fontId="95" fillId="0" borderId="0" xfId="82" applyFont="1" applyAlignment="1">
      <alignment horizontal="left"/>
    </xf>
    <xf numFmtId="0" fontId="95" fillId="0" borderId="0" xfId="82" applyFont="1" applyAlignment="1">
      <alignment horizontal="center"/>
    </xf>
    <xf numFmtId="0" fontId="95" fillId="0" borderId="0" xfId="82" applyFont="1"/>
    <xf numFmtId="0" fontId="96" fillId="0" borderId="0" xfId="88" applyFont="1" applyAlignment="1">
      <alignment vertical="center"/>
    </xf>
    <xf numFmtId="15" fontId="80" fillId="0" borderId="0" xfId="88" quotePrefix="1" applyNumberFormat="1" applyFont="1" applyAlignment="1">
      <alignment vertical="center"/>
    </xf>
    <xf numFmtId="0" fontId="97" fillId="0" borderId="0" xfId="88" applyFont="1" applyAlignment="1">
      <alignment vertical="center" shrinkToFit="1"/>
    </xf>
    <xf numFmtId="0" fontId="97" fillId="0" borderId="0" xfId="88" applyFont="1" applyAlignment="1">
      <alignment shrinkToFit="1"/>
    </xf>
    <xf numFmtId="0" fontId="97" fillId="0" borderId="0" xfId="82" applyFont="1" applyAlignment="1">
      <alignment shrinkToFit="1"/>
    </xf>
    <xf numFmtId="0" fontId="97" fillId="0" borderId="0" xfId="88" applyFont="1" applyAlignment="1">
      <alignment horizontal="center" shrinkToFit="1"/>
    </xf>
    <xf numFmtId="1" fontId="114" fillId="0" borderId="0" xfId="88" applyNumberFormat="1" applyFont="1" applyAlignment="1">
      <alignment horizontal="center" vertical="center" shrinkToFit="1"/>
    </xf>
    <xf numFmtId="0" fontId="97" fillId="0" borderId="0" xfId="88" applyFont="1" applyAlignment="1">
      <alignment horizontal="center" vertical="center" shrinkToFit="1"/>
    </xf>
    <xf numFmtId="0" fontId="66" fillId="0" borderId="0" xfId="88" applyFont="1" applyAlignment="1">
      <alignment horizontal="left" vertical="center"/>
    </xf>
    <xf numFmtId="0" fontId="94" fillId="0" borderId="0" xfId="82" applyFont="1" applyAlignment="1">
      <alignment horizontal="center"/>
    </xf>
    <xf numFmtId="0" fontId="67" fillId="0" borderId="0" xfId="82" applyFont="1" applyAlignment="1">
      <alignment horizontal="left" vertical="center"/>
    </xf>
    <xf numFmtId="0" fontId="25" fillId="0" borderId="21" xfId="88" applyFont="1" applyBorder="1" applyAlignment="1">
      <alignment horizontal="center"/>
    </xf>
    <xf numFmtId="0" fontId="25" fillId="0" borderId="17" xfId="88" applyFont="1" applyBorder="1"/>
    <xf numFmtId="0" fontId="11" fillId="0" borderId="36" xfId="82" applyFont="1" applyBorder="1" applyAlignment="1">
      <alignment vertical="center"/>
    </xf>
    <xf numFmtId="0" fontId="11" fillId="0" borderId="50" xfId="82" applyFont="1" applyBorder="1" applyAlignment="1">
      <alignment vertical="center" shrinkToFit="1"/>
    </xf>
    <xf numFmtId="0" fontId="11" fillId="0" borderId="35" xfId="82" applyFont="1" applyBorder="1" applyAlignment="1">
      <alignment horizontal="center" vertical="center" shrinkToFit="1"/>
    </xf>
    <xf numFmtId="0" fontId="11" fillId="0" borderId="35" xfId="88" applyFont="1" applyBorder="1" applyAlignment="1">
      <alignment horizontal="center" vertical="center" shrinkToFit="1"/>
    </xf>
    <xf numFmtId="0" fontId="11" fillId="24" borderId="35" xfId="88" applyFont="1" applyFill="1" applyBorder="1" applyAlignment="1">
      <alignment horizontal="center" vertical="center" shrinkToFit="1"/>
    </xf>
    <xf numFmtId="0" fontId="11" fillId="32" borderId="35" xfId="88" applyFont="1" applyFill="1" applyBorder="1" applyAlignment="1">
      <alignment horizontal="center" vertical="center" shrinkToFit="1"/>
    </xf>
    <xf numFmtId="0" fontId="11" fillId="29" borderId="51" xfId="88" applyFont="1" applyFill="1" applyBorder="1" applyAlignment="1">
      <alignment horizontal="center" vertical="center" shrinkToFit="1"/>
    </xf>
    <xf numFmtId="0" fontId="11" fillId="29" borderId="52" xfId="88" applyFont="1" applyFill="1" applyBorder="1" applyAlignment="1">
      <alignment horizontal="center" vertical="center" shrinkToFit="1"/>
    </xf>
    <xf numFmtId="0" fontId="11" fillId="0" borderId="0" xfId="88" applyFont="1" applyAlignment="1">
      <alignment horizontal="center" vertical="center" shrinkToFit="1"/>
    </xf>
    <xf numFmtId="0" fontId="66" fillId="0" borderId="53" xfId="82" applyFont="1" applyBorder="1" applyAlignment="1">
      <alignment horizontal="center" vertical="center" shrinkToFit="1"/>
    </xf>
    <xf numFmtId="0" fontId="66" fillId="0" borderId="53" xfId="82" quotePrefix="1" applyFont="1" applyBorder="1" applyAlignment="1">
      <alignment horizontal="center" vertical="center" shrinkToFit="1"/>
    </xf>
    <xf numFmtId="0" fontId="32" fillId="0" borderId="53" xfId="82" quotePrefix="1" applyFont="1" applyBorder="1" applyAlignment="1">
      <alignment horizontal="left" vertical="center" shrinkToFit="1"/>
    </xf>
    <xf numFmtId="167" fontId="57" fillId="0" borderId="53" xfId="51" quotePrefix="1" applyNumberFormat="1" applyFont="1" applyBorder="1" applyAlignment="1">
      <alignment horizontal="center" vertical="center" shrinkToFit="1"/>
    </xf>
    <xf numFmtId="0" fontId="57" fillId="29" borderId="53" xfId="82" quotePrefix="1" applyFont="1" applyFill="1" applyBorder="1" applyAlignment="1">
      <alignment horizontal="center" vertical="center" shrinkToFit="1"/>
    </xf>
    <xf numFmtId="0" fontId="10" fillId="0" borderId="0" xfId="88" applyFont="1"/>
    <xf numFmtId="0" fontId="66" fillId="0" borderId="54" xfId="82" applyFont="1" applyBorder="1" applyAlignment="1">
      <alignment horizontal="center" vertical="center" shrinkToFit="1"/>
    </xf>
    <xf numFmtId="0" fontId="66" fillId="0" borderId="54" xfId="82" quotePrefix="1" applyFont="1" applyBorder="1" applyAlignment="1">
      <alignment horizontal="center" vertical="center" shrinkToFit="1"/>
    </xf>
    <xf numFmtId="0" fontId="32" fillId="0" borderId="54" xfId="82" quotePrefix="1" applyFont="1" applyBorder="1" applyAlignment="1">
      <alignment horizontal="left" vertical="center" shrinkToFit="1"/>
    </xf>
    <xf numFmtId="167" fontId="57" fillId="0" borderId="54" xfId="51" quotePrefix="1" applyNumberFormat="1" applyFont="1" applyBorder="1" applyAlignment="1">
      <alignment horizontal="center" vertical="center" shrinkToFit="1"/>
    </xf>
    <xf numFmtId="0" fontId="57" fillId="29" borderId="54" xfId="82" quotePrefix="1" applyFont="1" applyFill="1" applyBorder="1" applyAlignment="1">
      <alignment horizontal="center" vertical="center" shrinkToFit="1"/>
    </xf>
    <xf numFmtId="169" fontId="98" fillId="0" borderId="54" xfId="88" applyNumberFormat="1" applyFont="1" applyBorder="1" applyAlignment="1">
      <alignment vertical="center" shrinkToFit="1"/>
    </xf>
    <xf numFmtId="0" fontId="66" fillId="0" borderId="55" xfId="82" applyFont="1" applyBorder="1" applyAlignment="1">
      <alignment horizontal="center" vertical="center" shrinkToFit="1"/>
    </xf>
    <xf numFmtId="0" fontId="66" fillId="0" borderId="55" xfId="82" quotePrefix="1" applyFont="1" applyBorder="1" applyAlignment="1">
      <alignment horizontal="center" vertical="center" shrinkToFit="1"/>
    </xf>
    <xf numFmtId="0" fontId="32" fillId="0" borderId="55" xfId="82" quotePrefix="1" applyFont="1" applyBorder="1" applyAlignment="1">
      <alignment horizontal="left" vertical="center" shrinkToFit="1"/>
    </xf>
    <xf numFmtId="167" fontId="57" fillId="0" borderId="55" xfId="51" quotePrefix="1" applyNumberFormat="1" applyFont="1" applyBorder="1" applyAlignment="1">
      <alignment horizontal="center" vertical="center" shrinkToFit="1"/>
    </xf>
    <xf numFmtId="0" fontId="57" fillId="29" borderId="55" xfId="82" quotePrefix="1" applyFont="1" applyFill="1" applyBorder="1" applyAlignment="1">
      <alignment horizontal="center" vertical="center" shrinkToFit="1"/>
    </xf>
    <xf numFmtId="169" fontId="98" fillId="0" borderId="55" xfId="88" applyNumberFormat="1" applyFont="1" applyBorder="1" applyAlignment="1">
      <alignment vertical="center" shrinkToFit="1"/>
    </xf>
    <xf numFmtId="0" fontId="66" fillId="0" borderId="0" xfId="88" applyFont="1" applyAlignment="1">
      <alignment horizontal="center" vertical="center"/>
    </xf>
    <xf numFmtId="0" fontId="11" fillId="0" borderId="0" xfId="88" applyFont="1" applyAlignment="1">
      <alignment horizontal="right" vertical="center"/>
    </xf>
    <xf numFmtId="0" fontId="99" fillId="0" borderId="0" xfId="88" applyFont="1" applyAlignment="1">
      <alignment horizontal="center" vertical="center"/>
    </xf>
    <xf numFmtId="0" fontId="11" fillId="0" borderId="0" xfId="88" applyFont="1" applyAlignment="1">
      <alignment horizontal="left" vertical="center"/>
    </xf>
    <xf numFmtId="0" fontId="93" fillId="0" borderId="0" xfId="88" applyFont="1" applyAlignment="1">
      <alignment horizontal="right" vertical="center"/>
    </xf>
    <xf numFmtId="0" fontId="100" fillId="0" borderId="0" xfId="88" applyFont="1"/>
    <xf numFmtId="0" fontId="100" fillId="0" borderId="0" xfId="88" applyFont="1" applyAlignment="1">
      <alignment horizontal="center"/>
    </xf>
    <xf numFmtId="167" fontId="93" fillId="0" borderId="27" xfId="88" applyNumberFormat="1" applyFont="1" applyBorder="1" applyAlignment="1">
      <alignment horizontal="center" vertical="center"/>
    </xf>
    <xf numFmtId="0" fontId="67" fillId="0" borderId="0" xfId="88" applyFont="1" applyAlignment="1">
      <alignment horizontal="center" vertical="center"/>
    </xf>
    <xf numFmtId="0" fontId="101" fillId="0" borderId="0" xfId="88" applyFont="1" applyAlignment="1">
      <alignment horizontal="left"/>
    </xf>
    <xf numFmtId="0" fontId="84" fillId="0" borderId="33" xfId="50" applyNumberFormat="1" applyFont="1" applyFill="1" applyBorder="1" applyAlignment="1">
      <alignment horizontal="center"/>
    </xf>
    <xf numFmtId="0" fontId="84" fillId="0" borderId="30" xfId="50" applyNumberFormat="1" applyFont="1" applyFill="1" applyBorder="1" applyAlignment="1">
      <alignment horizontal="center"/>
    </xf>
    <xf numFmtId="0" fontId="84" fillId="0" borderId="43" xfId="50" applyNumberFormat="1" applyFont="1" applyFill="1" applyBorder="1" applyAlignment="1">
      <alignment horizontal="center"/>
    </xf>
    <xf numFmtId="3" fontId="89" fillId="0" borderId="35" xfId="50" applyNumberFormat="1" applyFont="1" applyFill="1" applyBorder="1" applyAlignment="1">
      <alignment horizontal="center"/>
    </xf>
    <xf numFmtId="0" fontId="89" fillId="0" borderId="35" xfId="50" applyNumberFormat="1" applyFont="1" applyFill="1" applyBorder="1" applyAlignment="1">
      <alignment horizontal="center"/>
    </xf>
    <xf numFmtId="0" fontId="10" fillId="0" borderId="0" xfId="94" applyFont="1" applyAlignment="1">
      <alignment horizontal="right"/>
    </xf>
    <xf numFmtId="40" fontId="10" fillId="0" borderId="38" xfId="46" applyFont="1" applyFill="1" applyBorder="1" applyAlignment="1">
      <alignment horizontal="right"/>
    </xf>
    <xf numFmtId="0" fontId="11" fillId="0" borderId="0" xfId="94" applyFont="1" applyAlignment="1">
      <alignment horizontal="right"/>
    </xf>
    <xf numFmtId="40" fontId="11" fillId="0" borderId="38" xfId="46" applyFont="1" applyFill="1" applyBorder="1" applyAlignment="1">
      <alignment horizontal="right"/>
    </xf>
    <xf numFmtId="0" fontId="10" fillId="27" borderId="71" xfId="94" applyFont="1" applyFill="1" applyBorder="1" applyAlignment="1">
      <alignment shrinkToFit="1"/>
    </xf>
    <xf numFmtId="0" fontId="10" fillId="27" borderId="61" xfId="94" quotePrefix="1" applyFont="1" applyFill="1" applyBorder="1" applyAlignment="1">
      <alignment horizontal="center"/>
    </xf>
    <xf numFmtId="0" fontId="4" fillId="27" borderId="61" xfId="94" applyFont="1" applyFill="1" applyBorder="1" applyAlignment="1">
      <alignment horizontal="center"/>
    </xf>
    <xf numFmtId="0" fontId="4" fillId="27" borderId="61" xfId="94" applyFont="1" applyFill="1" applyBorder="1" applyAlignment="1">
      <alignment horizontal="left"/>
    </xf>
    <xf numFmtId="0" fontId="4" fillId="27" borderId="62" xfId="94" applyFont="1" applyFill="1" applyBorder="1" applyAlignment="1">
      <alignment shrinkToFit="1"/>
    </xf>
    <xf numFmtId="0" fontId="75" fillId="27" borderId="72" xfId="92" applyFont="1" applyFill="1" applyBorder="1"/>
    <xf numFmtId="0" fontId="76" fillId="27" borderId="72" xfId="84" applyFont="1" applyFill="1" applyBorder="1" applyAlignment="1">
      <alignment horizontal="center" vertical="center"/>
    </xf>
    <xf numFmtId="0" fontId="76" fillId="27" borderId="72" xfId="92" applyFont="1" applyFill="1" applyBorder="1" applyAlignment="1">
      <alignment horizontal="center"/>
    </xf>
    <xf numFmtId="1" fontId="75" fillId="27" borderId="0" xfId="92" applyNumberFormat="1" applyFont="1" applyFill="1" applyAlignment="1">
      <alignment horizontal="center"/>
    </xf>
    <xf numFmtId="40" fontId="92" fillId="27" borderId="37" xfId="46" applyFont="1" applyFill="1" applyBorder="1" applyAlignment="1">
      <alignment horizontal="right" shrinkToFit="1"/>
    </xf>
    <xf numFmtId="0" fontId="10" fillId="27" borderId="73" xfId="94" applyFont="1" applyFill="1" applyBorder="1" applyAlignment="1">
      <alignment shrinkToFit="1"/>
    </xf>
    <xf numFmtId="0" fontId="10" fillId="27" borderId="12" xfId="94" quotePrefix="1" applyFont="1" applyFill="1" applyBorder="1" applyAlignment="1">
      <alignment horizontal="center"/>
    </xf>
    <xf numFmtId="0" fontId="4" fillId="27" borderId="12" xfId="94" applyFont="1" applyFill="1" applyBorder="1" applyAlignment="1">
      <alignment horizontal="center"/>
    </xf>
    <xf numFmtId="0" fontId="75" fillId="27" borderId="8" xfId="92" applyFont="1" applyFill="1" applyBorder="1"/>
    <xf numFmtId="0" fontId="9" fillId="27" borderId="8" xfId="84" applyFont="1" applyFill="1" applyBorder="1"/>
    <xf numFmtId="0" fontId="9" fillId="27" borderId="8" xfId="92" applyFont="1" applyFill="1" applyBorder="1" applyAlignment="1">
      <alignment horizontal="center"/>
    </xf>
    <xf numFmtId="40" fontId="92" fillId="27" borderId="64" xfId="46" applyFont="1" applyFill="1" applyBorder="1" applyAlignment="1">
      <alignment horizontal="right" shrinkToFit="1"/>
    </xf>
    <xf numFmtId="43" fontId="75" fillId="27" borderId="8" xfId="55" applyFont="1" applyFill="1" applyBorder="1" applyAlignment="1">
      <alignment horizontal="center"/>
    </xf>
    <xf numFmtId="1" fontId="75" fillId="27" borderId="8" xfId="92" applyNumberFormat="1" applyFont="1" applyFill="1" applyBorder="1" applyAlignment="1">
      <alignment horizontal="center"/>
    </xf>
    <xf numFmtId="0" fontId="10" fillId="27" borderId="74" xfId="94" applyFont="1" applyFill="1" applyBorder="1" applyAlignment="1">
      <alignment shrinkToFit="1"/>
    </xf>
    <xf numFmtId="0" fontId="10" fillId="27" borderId="44" xfId="94" quotePrefix="1" applyFont="1" applyFill="1" applyBorder="1" applyAlignment="1">
      <alignment horizontal="center"/>
    </xf>
    <xf numFmtId="0" fontId="4" fillId="27" borderId="44" xfId="94" applyFont="1" applyFill="1" applyBorder="1" applyAlignment="1">
      <alignment horizontal="center"/>
    </xf>
    <xf numFmtId="0" fontId="4" fillId="27" borderId="44" xfId="94" applyFont="1" applyFill="1" applyBorder="1" applyAlignment="1">
      <alignment horizontal="left"/>
    </xf>
    <xf numFmtId="0" fontId="4" fillId="27" borderId="70" xfId="94" applyFont="1" applyFill="1" applyBorder="1" applyAlignment="1">
      <alignment shrinkToFit="1"/>
    </xf>
    <xf numFmtId="0" fontId="75" fillId="27" borderId="75" xfId="92" applyFont="1" applyFill="1" applyBorder="1"/>
    <xf numFmtId="43" fontId="75" fillId="27" borderId="75" xfId="55" applyFont="1" applyFill="1" applyBorder="1" applyAlignment="1">
      <alignment horizontal="center"/>
    </xf>
    <xf numFmtId="1" fontId="75" fillId="27" borderId="75" xfId="92" applyNumberFormat="1" applyFont="1" applyFill="1" applyBorder="1" applyAlignment="1">
      <alignment horizontal="center"/>
    </xf>
    <xf numFmtId="40" fontId="92" fillId="27" borderId="27" xfId="46" applyFont="1" applyFill="1" applyBorder="1" applyAlignment="1">
      <alignment horizontal="right" shrinkToFit="1"/>
    </xf>
    <xf numFmtId="40" fontId="104" fillId="0" borderId="27" xfId="46" applyFont="1" applyFill="1" applyBorder="1" applyAlignment="1">
      <alignment horizontal="right" shrinkToFit="1"/>
    </xf>
    <xf numFmtId="40" fontId="115" fillId="34" borderId="35" xfId="46" applyFont="1" applyFill="1" applyBorder="1" applyAlignment="1">
      <alignment horizontal="right"/>
    </xf>
    <xf numFmtId="1" fontId="116" fillId="0" borderId="0" xfId="92" applyNumberFormat="1" applyFont="1" applyAlignment="1">
      <alignment horizontal="center"/>
    </xf>
    <xf numFmtId="40" fontId="24" fillId="0" borderId="0" xfId="46" applyFont="1" applyFill="1" applyAlignment="1">
      <alignment horizontal="right"/>
    </xf>
    <xf numFmtId="4" fontId="118" fillId="0" borderId="0" xfId="0" applyNumberFormat="1" applyFont="1" applyAlignment="1"/>
    <xf numFmtId="4" fontId="19" fillId="0" borderId="0" xfId="0" applyNumberFormat="1" applyFont="1" applyAlignment="1">
      <alignment horizontal="right"/>
    </xf>
    <xf numFmtId="40" fontId="92" fillId="0" borderId="69" xfId="46" applyFont="1" applyFill="1" applyBorder="1" applyAlignment="1">
      <alignment horizontal="right" shrinkToFit="1"/>
    </xf>
    <xf numFmtId="40" fontId="63" fillId="0" borderId="35" xfId="0" applyNumberFormat="1" applyFont="1" applyBorder="1" applyAlignment="1"/>
    <xf numFmtId="0" fontId="23" fillId="27" borderId="17" xfId="104" applyFill="1" applyBorder="1"/>
    <xf numFmtId="0" fontId="23" fillId="27" borderId="39" xfId="104" applyFill="1" applyBorder="1"/>
    <xf numFmtId="0" fontId="23" fillId="27" borderId="18" xfId="104" applyFill="1" applyBorder="1"/>
    <xf numFmtId="0" fontId="23" fillId="0" borderId="0" xfId="104"/>
    <xf numFmtId="0" fontId="23" fillId="27" borderId="66" xfId="104" applyFill="1" applyBorder="1"/>
    <xf numFmtId="0" fontId="23" fillId="27" borderId="0" xfId="104" applyFill="1"/>
    <xf numFmtId="0" fontId="57" fillId="27" borderId="0" xfId="104" applyFont="1" applyFill="1"/>
    <xf numFmtId="0" fontId="23" fillId="27" borderId="67" xfId="104" applyFill="1" applyBorder="1"/>
    <xf numFmtId="0" fontId="112" fillId="27" borderId="0" xfId="104" applyFont="1" applyFill="1"/>
    <xf numFmtId="0" fontId="112" fillId="27" borderId="67" xfId="104" applyFont="1" applyFill="1" applyBorder="1"/>
    <xf numFmtId="0" fontId="111" fillId="27" borderId="0" xfId="104" applyFont="1" applyFill="1" applyAlignment="1">
      <alignment horizontal="left"/>
    </xf>
    <xf numFmtId="0" fontId="111" fillId="27" borderId="0" xfId="104" applyFont="1" applyFill="1" applyAlignment="1">
      <alignment horizontal="right"/>
    </xf>
    <xf numFmtId="0" fontId="111" fillId="27" borderId="0" xfId="104" applyFont="1" applyFill="1"/>
    <xf numFmtId="0" fontId="111" fillId="27" borderId="67" xfId="104" applyFont="1" applyFill="1" applyBorder="1"/>
    <xf numFmtId="0" fontId="23" fillId="27" borderId="19" xfId="104" applyFill="1" applyBorder="1"/>
    <xf numFmtId="0" fontId="23" fillId="27" borderId="13" xfId="104" applyFill="1" applyBorder="1"/>
    <xf numFmtId="0" fontId="57" fillId="27" borderId="13" xfId="104" applyFont="1" applyFill="1" applyBorder="1" applyAlignment="1">
      <alignment horizontal="right"/>
    </xf>
    <xf numFmtId="0" fontId="23" fillId="27" borderId="20" xfId="104" applyFill="1" applyBorder="1"/>
    <xf numFmtId="0" fontId="66" fillId="0" borderId="0" xfId="104" applyFont="1" applyAlignment="1">
      <alignment horizontal="left"/>
    </xf>
    <xf numFmtId="0" fontId="66" fillId="0" borderId="0" xfId="104" applyFont="1" applyAlignment="1">
      <alignment horizontal="center"/>
    </xf>
    <xf numFmtId="0" fontId="66" fillId="0" borderId="0" xfId="104" applyFont="1"/>
    <xf numFmtId="0" fontId="57" fillId="0" borderId="0" xfId="104" applyFont="1"/>
    <xf numFmtId="0" fontId="23" fillId="34" borderId="17" xfId="104" applyFill="1" applyBorder="1"/>
    <xf numFmtId="0" fontId="23" fillId="34" borderId="39" xfId="104" applyFill="1" applyBorder="1"/>
    <xf numFmtId="0" fontId="23" fillId="34" borderId="18" xfId="104" applyFill="1" applyBorder="1"/>
    <xf numFmtId="0" fontId="23" fillId="34" borderId="19" xfId="104" applyFill="1" applyBorder="1"/>
    <xf numFmtId="0" fontId="23" fillId="34" borderId="13" xfId="104" applyFill="1" applyBorder="1"/>
    <xf numFmtId="0" fontId="23" fillId="34" borderId="20" xfId="104" applyFill="1" applyBorder="1"/>
    <xf numFmtId="0" fontId="60" fillId="29" borderId="12" xfId="104" applyFont="1" applyFill="1" applyBorder="1" applyAlignment="1">
      <alignment horizontal="center" vertical="center" wrapText="1"/>
    </xf>
    <xf numFmtId="0" fontId="60" fillId="27" borderId="12" xfId="104" applyFont="1" applyFill="1" applyBorder="1" applyAlignment="1">
      <alignment horizontal="center" vertical="center" wrapText="1"/>
    </xf>
    <xf numFmtId="0" fontId="67" fillId="33" borderId="12" xfId="104" applyFont="1" applyFill="1" applyBorder="1" applyAlignment="1">
      <alignment horizontal="center" vertical="center" wrapText="1"/>
    </xf>
    <xf numFmtId="0" fontId="23" fillId="0" borderId="12" xfId="104" applyBorder="1" applyAlignment="1">
      <alignment horizontal="center" vertical="center"/>
    </xf>
    <xf numFmtId="0" fontId="61" fillId="0" borderId="12" xfId="104" applyFont="1" applyBorder="1" applyAlignment="1">
      <alignment horizontal="center" vertical="center" wrapText="1"/>
    </xf>
    <xf numFmtId="0" fontId="29" fillId="0" borderId="12" xfId="104" applyFont="1" applyBorder="1" applyAlignment="1">
      <alignment horizontal="center" vertical="center"/>
    </xf>
    <xf numFmtId="0" fontId="107" fillId="0" borderId="12" xfId="104" applyFont="1" applyBorder="1" applyAlignment="1">
      <alignment horizontal="center" vertical="center"/>
    </xf>
    <xf numFmtId="167" fontId="107" fillId="0" borderId="12" xfId="63" applyNumberFormat="1" applyFont="1" applyBorder="1" applyAlignment="1">
      <alignment horizontal="center" vertical="center"/>
    </xf>
    <xf numFmtId="167" fontId="23" fillId="27" borderId="12" xfId="63" applyNumberFormat="1" applyFill="1" applyBorder="1" applyAlignment="1">
      <alignment horizontal="center" vertical="center"/>
    </xf>
    <xf numFmtId="167" fontId="11" fillId="33" borderId="12" xfId="63" applyNumberFormat="1" applyFont="1" applyFill="1" applyBorder="1" applyAlignment="1">
      <alignment horizontal="center" vertical="center"/>
    </xf>
    <xf numFmtId="0" fontId="32" fillId="0" borderId="0" xfId="104" applyFont="1" applyAlignment="1">
      <alignment horizontal="right"/>
    </xf>
    <xf numFmtId="0" fontId="32" fillId="0" borderId="0" xfId="104" applyFont="1"/>
    <xf numFmtId="0" fontId="23" fillId="0" borderId="0" xfId="104" applyAlignment="1">
      <alignment horizontal="center"/>
    </xf>
    <xf numFmtId="0" fontId="10" fillId="0" borderId="0" xfId="104" applyFont="1" applyAlignment="1">
      <alignment horizontal="center"/>
    </xf>
    <xf numFmtId="0" fontId="66" fillId="0" borderId="0" xfId="105" applyFont="1" applyAlignment="1">
      <alignment horizontal="center"/>
    </xf>
    <xf numFmtId="0" fontId="60" fillId="29" borderId="12" xfId="105" applyFont="1" applyFill="1" applyBorder="1" applyAlignment="1">
      <alignment horizontal="center" vertical="center" wrapText="1"/>
    </xf>
    <xf numFmtId="0" fontId="60" fillId="27" borderId="12" xfId="105" applyFont="1" applyFill="1" applyBorder="1" applyAlignment="1">
      <alignment horizontal="center" vertical="center" wrapText="1"/>
    </xf>
    <xf numFmtId="0" fontId="23" fillId="0" borderId="0" xfId="105" applyAlignment="1">
      <alignment horizontal="center"/>
    </xf>
    <xf numFmtId="0" fontId="23" fillId="27" borderId="17" xfId="105" applyFill="1" applyBorder="1"/>
    <xf numFmtId="0" fontId="23" fillId="27" borderId="39" xfId="105" applyFill="1" applyBorder="1"/>
    <xf numFmtId="0" fontId="23" fillId="27" borderId="18" xfId="105" applyFill="1" applyBorder="1"/>
    <xf numFmtId="0" fontId="23" fillId="0" borderId="0" xfId="105"/>
    <xf numFmtId="0" fontId="23" fillId="27" borderId="66" xfId="105" applyFill="1" applyBorder="1"/>
    <xf numFmtId="0" fontId="23" fillId="27" borderId="0" xfId="105" applyFill="1"/>
    <xf numFmtId="0" fontId="57" fillId="27" borderId="0" xfId="105" applyFont="1" applyFill="1"/>
    <xf numFmtId="0" fontId="23" fillId="27" borderId="67" xfId="105" applyFill="1" applyBorder="1"/>
    <xf numFmtId="0" fontId="112" fillId="27" borderId="0" xfId="105" applyFont="1" applyFill="1"/>
    <xf numFmtId="0" fontId="112" fillId="27" borderId="67" xfId="105" applyFont="1" applyFill="1" applyBorder="1"/>
    <xf numFmtId="0" fontId="111" fillId="27" borderId="0" xfId="105" applyFont="1" applyFill="1" applyAlignment="1">
      <alignment horizontal="left"/>
    </xf>
    <xf numFmtId="0" fontId="111" fillId="27" borderId="0" xfId="105" applyFont="1" applyFill="1" applyAlignment="1">
      <alignment horizontal="right"/>
    </xf>
    <xf numFmtId="0" fontId="111" fillId="27" borderId="0" xfId="105" applyFont="1" applyFill="1"/>
    <xf numFmtId="0" fontId="111" fillId="27" borderId="67" xfId="105" applyFont="1" applyFill="1" applyBorder="1"/>
    <xf numFmtId="0" fontId="23" fillId="27" borderId="19" xfId="105" applyFill="1" applyBorder="1"/>
    <xf numFmtId="0" fontId="23" fillId="27" borderId="13" xfId="105" applyFill="1" applyBorder="1"/>
    <xf numFmtId="0" fontId="57" fillId="27" borderId="13" xfId="105" applyFont="1" applyFill="1" applyBorder="1" applyAlignment="1">
      <alignment horizontal="right"/>
    </xf>
    <xf numFmtId="0" fontId="23" fillId="27" borderId="20" xfId="105" applyFill="1" applyBorder="1"/>
    <xf numFmtId="0" fontId="66" fillId="0" borderId="0" xfId="105" applyFont="1" applyAlignment="1">
      <alignment horizontal="left"/>
    </xf>
    <xf numFmtId="0" fontId="66" fillId="0" borderId="0" xfId="105" applyFont="1"/>
    <xf numFmtId="0" fontId="57" fillId="0" borderId="0" xfId="105" applyFont="1"/>
    <xf numFmtId="0" fontId="23" fillId="34" borderId="17" xfId="105" applyFill="1" applyBorder="1"/>
    <xf numFmtId="0" fontId="23" fillId="34" borderId="39" xfId="105" applyFill="1" applyBorder="1"/>
    <xf numFmtId="0" fontId="23" fillId="34" borderId="18" xfId="105" applyFill="1" applyBorder="1"/>
    <xf numFmtId="0" fontId="23" fillId="34" borderId="19" xfId="105" applyFill="1" applyBorder="1"/>
    <xf numFmtId="0" fontId="23" fillId="34" borderId="13" xfId="105" applyFill="1" applyBorder="1"/>
    <xf numFmtId="0" fontId="23" fillId="34" borderId="20" xfId="105" applyFill="1" applyBorder="1"/>
    <xf numFmtId="0" fontId="67" fillId="33" borderId="12" xfId="105" applyFont="1" applyFill="1" applyBorder="1" applyAlignment="1">
      <alignment horizontal="center" vertical="center" wrapText="1"/>
    </xf>
    <xf numFmtId="0" fontId="23" fillId="0" borderId="12" xfId="105" applyBorder="1" applyAlignment="1">
      <alignment horizontal="center" vertical="center"/>
    </xf>
    <xf numFmtId="0" fontId="61" fillId="0" borderId="12" xfId="105" applyFont="1" applyBorder="1" applyAlignment="1">
      <alignment horizontal="center" vertical="center" wrapText="1"/>
    </xf>
    <xf numFmtId="0" fontId="29" fillId="0" borderId="12" xfId="105" applyFont="1" applyBorder="1" applyAlignment="1">
      <alignment horizontal="center" vertical="center"/>
    </xf>
    <xf numFmtId="0" fontId="107" fillId="0" borderId="12" xfId="105" applyFont="1" applyBorder="1" applyAlignment="1">
      <alignment horizontal="center" vertical="center"/>
    </xf>
    <xf numFmtId="167" fontId="107" fillId="0" borderId="12" xfId="64" applyNumberFormat="1" applyFont="1" applyBorder="1" applyAlignment="1">
      <alignment horizontal="center" vertical="center"/>
    </xf>
    <xf numFmtId="167" fontId="23" fillId="27" borderId="12" xfId="64" applyNumberFormat="1" applyFill="1" applyBorder="1" applyAlignment="1">
      <alignment horizontal="center" vertical="center"/>
    </xf>
    <xf numFmtId="167" fontId="11" fillId="33" borderId="12" xfId="64" applyNumberFormat="1" applyFont="1" applyFill="1" applyBorder="1" applyAlignment="1">
      <alignment horizontal="center" vertical="center"/>
    </xf>
    <xf numFmtId="0" fontId="32" fillId="0" borderId="0" xfId="105" applyFont="1" applyAlignment="1">
      <alignment horizontal="right"/>
    </xf>
    <xf numFmtId="0" fontId="32" fillId="0" borderId="0" xfId="105" applyFont="1"/>
    <xf numFmtId="0" fontId="10" fillId="0" borderId="0" xfId="105" applyFont="1" applyAlignment="1">
      <alignment horizontal="center"/>
    </xf>
    <xf numFmtId="0" fontId="23" fillId="27" borderId="17" xfId="96" applyFill="1" applyBorder="1"/>
    <xf numFmtId="0" fontId="23" fillId="27" borderId="39" xfId="96" applyFill="1" applyBorder="1"/>
    <xf numFmtId="0" fontId="23" fillId="27" borderId="18" xfId="96" applyFill="1" applyBorder="1"/>
    <xf numFmtId="0" fontId="23" fillId="0" borderId="0" xfId="96"/>
    <xf numFmtId="0" fontId="23" fillId="27" borderId="66" xfId="96" applyFill="1" applyBorder="1"/>
    <xf numFmtId="0" fontId="23" fillId="27" borderId="0" xfId="96" applyFill="1"/>
    <xf numFmtId="0" fontId="57" fillId="27" borderId="0" xfId="96" applyFont="1" applyFill="1"/>
    <xf numFmtId="0" fontId="23" fillId="27" borderId="67" xfId="96" applyFill="1" applyBorder="1"/>
    <xf numFmtId="0" fontId="112" fillId="27" borderId="0" xfId="96" applyFont="1" applyFill="1"/>
    <xf numFmtId="0" fontId="112" fillId="27" borderId="67" xfId="96" applyFont="1" applyFill="1" applyBorder="1"/>
    <xf numFmtId="0" fontId="111" fillId="27" borderId="0" xfId="96" applyFont="1" applyFill="1" applyAlignment="1">
      <alignment horizontal="left"/>
    </xf>
    <xf numFmtId="0" fontId="111" fillId="27" borderId="0" xfId="96" applyFont="1" applyFill="1" applyAlignment="1">
      <alignment horizontal="right"/>
    </xf>
    <xf numFmtId="0" fontId="111" fillId="27" borderId="0" xfId="96" applyFont="1" applyFill="1"/>
    <xf numFmtId="0" fontId="111" fillId="27" borderId="67" xfId="96" applyFont="1" applyFill="1" applyBorder="1"/>
    <xf numFmtId="0" fontId="23" fillId="27" borderId="19" xfId="96" applyFill="1" applyBorder="1"/>
    <xf numFmtId="0" fontId="23" fillId="27" borderId="13" xfId="96" applyFill="1" applyBorder="1"/>
    <xf numFmtId="0" fontId="57" fillId="27" borderId="13" xfId="96" applyFont="1" applyFill="1" applyBorder="1" applyAlignment="1">
      <alignment horizontal="right"/>
    </xf>
    <xf numFmtId="0" fontId="23" fillId="27" borderId="20" xfId="96" applyFill="1" applyBorder="1"/>
    <xf numFmtId="0" fontId="66" fillId="0" borderId="0" xfId="96" applyFont="1" applyAlignment="1">
      <alignment horizontal="left"/>
    </xf>
    <xf numFmtId="0" fontId="66" fillId="0" borderId="0" xfId="96" applyFont="1" applyAlignment="1">
      <alignment horizontal="center"/>
    </xf>
    <xf numFmtId="0" fontId="66" fillId="0" borderId="0" xfId="96" applyFont="1"/>
    <xf numFmtId="0" fontId="57" fillId="0" borderId="0" xfId="96" applyFont="1"/>
    <xf numFmtId="0" fontId="23" fillId="34" borderId="17" xfId="96" applyFill="1" applyBorder="1"/>
    <xf numFmtId="0" fontId="23" fillId="34" borderId="39" xfId="96" applyFill="1" applyBorder="1"/>
    <xf numFmtId="0" fontId="23" fillId="34" borderId="18" xfId="96" applyFill="1" applyBorder="1"/>
    <xf numFmtId="0" fontId="23" fillId="34" borderId="19" xfId="96" applyFill="1" applyBorder="1"/>
    <xf numFmtId="0" fontId="23" fillId="34" borderId="13" xfId="96" applyFill="1" applyBorder="1"/>
    <xf numFmtId="0" fontId="23" fillId="34" borderId="20" xfId="96" applyFill="1" applyBorder="1"/>
    <xf numFmtId="0" fontId="60" fillId="29" borderId="12" xfId="96" applyFont="1" applyFill="1" applyBorder="1" applyAlignment="1">
      <alignment horizontal="center" vertical="center" wrapText="1"/>
    </xf>
    <xf numFmtId="0" fontId="60" fillId="27" borderId="12" xfId="96" applyFont="1" applyFill="1" applyBorder="1" applyAlignment="1">
      <alignment horizontal="center" vertical="center" wrapText="1"/>
    </xf>
    <xf numFmtId="0" fontId="67" fillId="33" borderId="12" xfId="96" applyFont="1" applyFill="1" applyBorder="1" applyAlignment="1">
      <alignment horizontal="center" vertical="center" wrapText="1"/>
    </xf>
    <xf numFmtId="0" fontId="23" fillId="0" borderId="12" xfId="96" applyBorder="1" applyAlignment="1">
      <alignment horizontal="center" vertical="center"/>
    </xf>
    <xf numFmtId="0" fontId="61" fillId="0" borderId="12" xfId="96" applyFont="1" applyBorder="1" applyAlignment="1">
      <alignment horizontal="center" vertical="center" wrapText="1"/>
    </xf>
    <xf numFmtId="0" fontId="29" fillId="0" borderId="12" xfId="96" applyFont="1" applyBorder="1" applyAlignment="1">
      <alignment horizontal="center" vertical="center"/>
    </xf>
    <xf numFmtId="0" fontId="107" fillId="0" borderId="12" xfId="96" applyFont="1" applyBorder="1" applyAlignment="1">
      <alignment horizontal="center" vertical="center"/>
    </xf>
    <xf numFmtId="167" fontId="107" fillId="0" borderId="12" xfId="57" applyNumberFormat="1" applyFont="1" applyBorder="1" applyAlignment="1">
      <alignment horizontal="center" vertical="center"/>
    </xf>
    <xf numFmtId="167" fontId="23" fillId="27" borderId="12" xfId="57" applyNumberFormat="1" applyFill="1" applyBorder="1" applyAlignment="1">
      <alignment horizontal="center" vertical="center"/>
    </xf>
    <xf numFmtId="167" fontId="11" fillId="33" borderId="12" xfId="57" applyNumberFormat="1" applyFont="1" applyFill="1" applyBorder="1" applyAlignment="1">
      <alignment horizontal="center" vertical="center"/>
    </xf>
    <xf numFmtId="0" fontId="32" fillId="0" borderId="0" xfId="96" applyFont="1" applyAlignment="1">
      <alignment horizontal="right"/>
    </xf>
    <xf numFmtId="0" fontId="32" fillId="0" borderId="0" xfId="96" applyFont="1"/>
    <xf numFmtId="0" fontId="23" fillId="0" borderId="0" xfId="96" applyAlignment="1">
      <alignment horizontal="center"/>
    </xf>
    <xf numFmtId="0" fontId="10" fillId="0" borderId="0" xfId="96" applyFont="1" applyAlignment="1">
      <alignment horizontal="center"/>
    </xf>
    <xf numFmtId="40" fontId="24" fillId="0" borderId="0" xfId="0" applyNumberFormat="1" applyFont="1" applyAlignment="1"/>
    <xf numFmtId="40" fontId="24" fillId="0" borderId="0" xfId="46" applyFont="1"/>
    <xf numFmtId="0" fontId="9" fillId="24" borderId="40" xfId="138" applyFont="1" applyFill="1" applyBorder="1" applyAlignment="1">
      <alignment horizontal="left"/>
    </xf>
    <xf numFmtId="0" fontId="24" fillId="0" borderId="0" xfId="0" applyFont="1" applyAlignment="1">
      <alignment horizontal="left"/>
    </xf>
    <xf numFmtId="0" fontId="24" fillId="0" borderId="0" xfId="0" applyFont="1" applyAlignment="1">
      <alignment shrinkToFit="1"/>
    </xf>
    <xf numFmtId="10" fontId="24" fillId="0" borderId="0" xfId="0" applyNumberFormat="1" applyFont="1" applyAlignment="1"/>
    <xf numFmtId="0" fontId="23" fillId="27" borderId="17" xfId="98" applyFill="1" applyBorder="1"/>
    <xf numFmtId="0" fontId="23" fillId="27" borderId="39" xfId="98" applyFill="1" applyBorder="1"/>
    <xf numFmtId="0" fontId="23" fillId="27" borderId="18" xfId="98" applyFill="1" applyBorder="1"/>
    <xf numFmtId="0" fontId="23" fillId="0" borderId="0" xfId="98"/>
    <xf numFmtId="0" fontId="23" fillId="27" borderId="66" xfId="98" applyFill="1" applyBorder="1"/>
    <xf numFmtId="0" fontId="23" fillId="27" borderId="0" xfId="98" applyFill="1"/>
    <xf numFmtId="0" fontId="57" fillId="27" borderId="0" xfId="98" applyFont="1" applyFill="1"/>
    <xf numFmtId="0" fontId="23" fillId="27" borderId="67" xfId="98" applyFill="1" applyBorder="1"/>
    <xf numFmtId="0" fontId="112" fillId="27" borderId="0" xfId="98" applyFont="1" applyFill="1"/>
    <xf numFmtId="0" fontId="112" fillId="27" borderId="67" xfId="98" applyFont="1" applyFill="1" applyBorder="1"/>
    <xf numFmtId="0" fontId="111" fillId="27" borderId="0" xfId="98" applyFont="1" applyFill="1" applyAlignment="1">
      <alignment horizontal="left"/>
    </xf>
    <xf numFmtId="0" fontId="111" fillId="27" borderId="0" xfId="98" applyFont="1" applyFill="1" applyAlignment="1">
      <alignment horizontal="right"/>
    </xf>
    <xf numFmtId="0" fontId="111" fillId="27" borderId="0" xfId="98" applyFont="1" applyFill="1"/>
    <xf numFmtId="0" fontId="111" fillId="27" borderId="67" xfId="98" applyFont="1" applyFill="1" applyBorder="1"/>
    <xf numFmtId="0" fontId="23" fillId="27" borderId="19" xfId="98" applyFill="1" applyBorder="1"/>
    <xf numFmtId="0" fontId="23" fillId="27" borderId="13" xfId="98" applyFill="1" applyBorder="1"/>
    <xf numFmtId="0" fontId="57" fillId="27" borderId="13" xfId="98" applyFont="1" applyFill="1" applyBorder="1" applyAlignment="1">
      <alignment horizontal="right"/>
    </xf>
    <xf numFmtId="0" fontId="23" fillId="27" borderId="20" xfId="98" applyFill="1" applyBorder="1"/>
    <xf numFmtId="0" fontId="66" fillId="0" borderId="0" xfId="98" applyFont="1" applyAlignment="1">
      <alignment horizontal="left"/>
    </xf>
    <xf numFmtId="0" fontId="66" fillId="0" borderId="0" xfId="98" applyFont="1" applyAlignment="1">
      <alignment horizontal="center"/>
    </xf>
    <xf numFmtId="0" fontId="66" fillId="0" borderId="0" xfId="98" applyFont="1"/>
    <xf numFmtId="0" fontId="57" fillId="0" borderId="0" xfId="98" applyFont="1"/>
    <xf numFmtId="0" fontId="23" fillId="34" borderId="17" xfId="98" applyFill="1" applyBorder="1"/>
    <xf numFmtId="0" fontId="23" fillId="34" borderId="39" xfId="98" applyFill="1" applyBorder="1"/>
    <xf numFmtId="0" fontId="23" fillId="34" borderId="18" xfId="98" applyFill="1" applyBorder="1"/>
    <xf numFmtId="0" fontId="23" fillId="34" borderId="19" xfId="98" applyFill="1" applyBorder="1"/>
    <xf numFmtId="0" fontId="23" fillId="34" borderId="13" xfId="98" applyFill="1" applyBorder="1"/>
    <xf numFmtId="0" fontId="23" fillId="34" borderId="20" xfId="98" applyFill="1" applyBorder="1"/>
    <xf numFmtId="0" fontId="60" fillId="29" borderId="12" xfId="98" applyFont="1" applyFill="1" applyBorder="1" applyAlignment="1">
      <alignment horizontal="center" vertical="center" wrapText="1"/>
    </xf>
    <xf numFmtId="0" fontId="60" fillId="27" borderId="12" xfId="98" applyFont="1" applyFill="1" applyBorder="1" applyAlignment="1">
      <alignment horizontal="center" vertical="center" wrapText="1"/>
    </xf>
    <xf numFmtId="0" fontId="67" fillId="33" borderId="12" xfId="98" applyFont="1" applyFill="1" applyBorder="1" applyAlignment="1">
      <alignment horizontal="center" vertical="center" wrapText="1"/>
    </xf>
    <xf numFmtId="0" fontId="23" fillId="0" borderId="12" xfId="98" applyBorder="1" applyAlignment="1">
      <alignment horizontal="center" vertical="center"/>
    </xf>
    <xf numFmtId="0" fontId="61" fillId="0" borderId="12" xfId="98" applyFont="1" applyBorder="1" applyAlignment="1">
      <alignment horizontal="center" vertical="center" wrapText="1"/>
    </xf>
    <xf numFmtId="0" fontId="29" fillId="0" borderId="12" xfId="98" applyFont="1" applyBorder="1" applyAlignment="1">
      <alignment horizontal="center" vertical="center"/>
    </xf>
    <xf numFmtId="0" fontId="107" fillId="0" borderId="12" xfId="98" applyFont="1" applyBorder="1" applyAlignment="1">
      <alignment horizontal="center" vertical="center"/>
    </xf>
    <xf numFmtId="167" fontId="107" fillId="0" borderId="12" xfId="59" applyNumberFormat="1" applyFont="1" applyBorder="1" applyAlignment="1">
      <alignment horizontal="center" vertical="center"/>
    </xf>
    <xf numFmtId="167" fontId="23" fillId="27" borderId="12" xfId="59" applyNumberFormat="1" applyFill="1" applyBorder="1" applyAlignment="1">
      <alignment horizontal="center" vertical="center"/>
    </xf>
    <xf numFmtId="167" fontId="11" fillId="33" borderId="12" xfId="59" applyNumberFormat="1" applyFont="1" applyFill="1" applyBorder="1" applyAlignment="1">
      <alignment horizontal="center" vertical="center"/>
    </xf>
    <xf numFmtId="0" fontId="32" fillId="0" borderId="0" xfId="98" applyFont="1" applyAlignment="1">
      <alignment horizontal="right"/>
    </xf>
    <xf numFmtId="0" fontId="32" fillId="0" borderId="0" xfId="98" applyFont="1"/>
    <xf numFmtId="0" fontId="23" fillId="0" borderId="0" xfId="98" applyAlignment="1">
      <alignment horizontal="center"/>
    </xf>
    <xf numFmtId="0" fontId="10" fillId="0" borderId="0" xfId="98" applyFont="1" applyAlignment="1">
      <alignment horizontal="center"/>
    </xf>
    <xf numFmtId="0" fontId="60" fillId="29" borderId="12" xfId="97" applyFont="1" applyFill="1" applyBorder="1" applyAlignment="1">
      <alignment horizontal="center" vertical="center" wrapText="1"/>
    </xf>
    <xf numFmtId="0" fontId="60" fillId="27" borderId="12" xfId="97" applyFont="1" applyFill="1" applyBorder="1" applyAlignment="1">
      <alignment horizontal="center" vertical="center" wrapText="1"/>
    </xf>
    <xf numFmtId="0" fontId="23" fillId="0" borderId="0" xfId="97" applyAlignment="1">
      <alignment horizontal="center"/>
    </xf>
    <xf numFmtId="0" fontId="66" fillId="0" borderId="0" xfId="97" applyFont="1" applyAlignment="1">
      <alignment horizontal="center"/>
    </xf>
    <xf numFmtId="0" fontId="23" fillId="27" borderId="17" xfId="97" applyFill="1" applyBorder="1"/>
    <xf numFmtId="0" fontId="23" fillId="27" borderId="39" xfId="97" applyFill="1" applyBorder="1"/>
    <xf numFmtId="0" fontId="23" fillId="27" borderId="18" xfId="97" applyFill="1" applyBorder="1"/>
    <xf numFmtId="0" fontId="23" fillId="0" borderId="0" xfId="97"/>
    <xf numFmtId="0" fontId="23" fillId="27" borderId="66" xfId="97" applyFill="1" applyBorder="1"/>
    <xf numFmtId="0" fontId="23" fillId="27" borderId="0" xfId="97" applyFill="1"/>
    <xf numFmtId="0" fontId="57" fillId="27" borderId="0" xfId="97" applyFont="1" applyFill="1"/>
    <xf numFmtId="0" fontId="23" fillId="27" borderId="67" xfId="97" applyFill="1" applyBorder="1"/>
    <xf numFmtId="0" fontId="112" fillId="27" borderId="0" xfId="97" applyFont="1" applyFill="1"/>
    <xf numFmtId="0" fontId="112" fillId="27" borderId="67" xfId="97" applyFont="1" applyFill="1" applyBorder="1"/>
    <xf numFmtId="0" fontId="111" fillId="27" borderId="0" xfId="97" applyFont="1" applyFill="1" applyAlignment="1">
      <alignment horizontal="left"/>
    </xf>
    <xf numFmtId="0" fontId="111" fillId="27" borderId="0" xfId="97" applyFont="1" applyFill="1" applyAlignment="1">
      <alignment horizontal="right"/>
    </xf>
    <xf numFmtId="0" fontId="111" fillId="27" borderId="0" xfId="97" applyFont="1" applyFill="1"/>
    <xf numFmtId="0" fontId="111" fillId="27" borderId="67" xfId="97" applyFont="1" applyFill="1" applyBorder="1"/>
    <xf numFmtId="0" fontId="23" fillId="27" borderId="19" xfId="97" applyFill="1" applyBorder="1"/>
    <xf numFmtId="0" fontId="23" fillId="27" borderId="13" xfId="97" applyFill="1" applyBorder="1"/>
    <xf numFmtId="0" fontId="57" fillId="27" borderId="13" xfId="97" applyFont="1" applyFill="1" applyBorder="1" applyAlignment="1">
      <alignment horizontal="right"/>
    </xf>
    <xf numFmtId="0" fontId="23" fillId="27" borderId="20" xfId="97" applyFill="1" applyBorder="1"/>
    <xf numFmtId="0" fontId="66" fillId="0" borderId="0" xfId="97" applyFont="1" applyAlignment="1">
      <alignment horizontal="left"/>
    </xf>
    <xf numFmtId="0" fontId="66" fillId="0" borderId="0" xfId="97" applyFont="1"/>
    <xf numFmtId="0" fontId="57" fillId="0" borderId="0" xfId="97" applyFont="1"/>
    <xf numFmtId="0" fontId="23" fillId="34" borderId="17" xfId="97" applyFill="1" applyBorder="1"/>
    <xf numFmtId="0" fontId="23" fillId="34" borderId="39" xfId="97" applyFill="1" applyBorder="1"/>
    <xf numFmtId="0" fontId="23" fillId="34" borderId="18" xfId="97" applyFill="1" applyBorder="1"/>
    <xf numFmtId="0" fontId="23" fillId="34" borderId="19" xfId="97" applyFill="1" applyBorder="1"/>
    <xf numFmtId="0" fontId="23" fillId="34" borderId="13" xfId="97" applyFill="1" applyBorder="1"/>
    <xf numFmtId="0" fontId="23" fillId="34" borderId="20" xfId="97" applyFill="1" applyBorder="1"/>
    <xf numFmtId="0" fontId="67" fillId="33" borderId="12" xfId="97" applyFont="1" applyFill="1" applyBorder="1" applyAlignment="1">
      <alignment horizontal="center" vertical="center" wrapText="1"/>
    </xf>
    <xf numFmtId="0" fontId="23" fillId="0" borderId="12" xfId="97" applyBorder="1" applyAlignment="1">
      <alignment horizontal="center" vertical="center"/>
    </xf>
    <xf numFmtId="0" fontId="61" fillId="0" borderId="12" xfId="97" applyFont="1" applyBorder="1" applyAlignment="1">
      <alignment horizontal="center" vertical="center" wrapText="1"/>
    </xf>
    <xf numFmtId="0" fontId="29" fillId="0" borderId="12" xfId="97" applyFont="1" applyBorder="1" applyAlignment="1">
      <alignment horizontal="center" vertical="center"/>
    </xf>
    <xf numFmtId="0" fontId="107" fillId="0" borderId="12" xfId="97" applyFont="1" applyBorder="1" applyAlignment="1">
      <alignment horizontal="center" vertical="center"/>
    </xf>
    <xf numFmtId="167" fontId="107" fillId="0" borderId="12" xfId="58" applyNumberFormat="1" applyFont="1" applyBorder="1" applyAlignment="1">
      <alignment horizontal="center" vertical="center"/>
    </xf>
    <xf numFmtId="167" fontId="23" fillId="27" borderId="12" xfId="58" applyNumberFormat="1" applyFill="1" applyBorder="1" applyAlignment="1">
      <alignment horizontal="center" vertical="center"/>
    </xf>
    <xf numFmtId="167" fontId="11" fillId="33" borderId="12" xfId="58" applyNumberFormat="1" applyFont="1" applyFill="1" applyBorder="1" applyAlignment="1">
      <alignment horizontal="center" vertical="center"/>
    </xf>
    <xf numFmtId="0" fontId="32" fillId="0" borderId="0" xfId="97" applyFont="1" applyAlignment="1">
      <alignment horizontal="right"/>
    </xf>
    <xf numFmtId="0" fontId="32" fillId="0" borderId="0" xfId="97" applyFont="1"/>
    <xf numFmtId="0" fontId="10" fillId="0" borderId="0" xfId="97" applyFont="1" applyAlignment="1">
      <alignment horizontal="center"/>
    </xf>
    <xf numFmtId="165" fontId="10" fillId="0" borderId="0" xfId="0" applyNumberFormat="1" applyFont="1" applyAlignment="1"/>
    <xf numFmtId="0" fontId="23" fillId="0" borderId="0" xfId="100" applyAlignment="1">
      <alignment horizontal="center"/>
    </xf>
    <xf numFmtId="0" fontId="66" fillId="0" borderId="0" xfId="100" applyFont="1" applyAlignment="1">
      <alignment horizontal="center"/>
    </xf>
    <xf numFmtId="0" fontId="63" fillId="0" borderId="78" xfId="94" applyFont="1" applyBorder="1" applyAlignment="1">
      <alignment horizontal="right" shrinkToFit="1"/>
    </xf>
    <xf numFmtId="0" fontId="23" fillId="27" borderId="17" xfId="100" applyFill="1" applyBorder="1"/>
    <xf numFmtId="0" fontId="23" fillId="27" borderId="39" xfId="100" applyFill="1" applyBorder="1"/>
    <xf numFmtId="0" fontId="23" fillId="27" borderId="18" xfId="100" applyFill="1" applyBorder="1"/>
    <xf numFmtId="0" fontId="23" fillId="0" borderId="0" xfId="100"/>
    <xf numFmtId="0" fontId="23" fillId="27" borderId="66" xfId="100" applyFill="1" applyBorder="1"/>
    <xf numFmtId="0" fontId="23" fillId="27" borderId="0" xfId="100" applyFill="1"/>
    <xf numFmtId="0" fontId="57" fillId="27" borderId="0" xfId="100" applyFont="1" applyFill="1"/>
    <xf numFmtId="0" fontId="23" fillId="27" borderId="67" xfId="100" applyFill="1" applyBorder="1"/>
    <xf numFmtId="0" fontId="112" fillId="27" borderId="0" xfId="100" applyFont="1" applyFill="1"/>
    <xf numFmtId="0" fontId="112" fillId="27" borderId="67" xfId="100" applyFont="1" applyFill="1" applyBorder="1"/>
    <xf numFmtId="0" fontId="111" fillId="27" borderId="0" xfId="100" applyFont="1" applyFill="1" applyAlignment="1">
      <alignment horizontal="left"/>
    </xf>
    <xf numFmtId="0" fontId="111" fillId="27" borderId="0" xfId="100" applyFont="1" applyFill="1" applyAlignment="1">
      <alignment horizontal="right"/>
    </xf>
    <xf numFmtId="0" fontId="111" fillId="27" borderId="0" xfId="100" applyFont="1" applyFill="1"/>
    <xf numFmtId="0" fontId="111" fillId="27" borderId="67" xfId="100" applyFont="1" applyFill="1" applyBorder="1"/>
    <xf numFmtId="0" fontId="23" fillId="27" borderId="19" xfId="100" applyFill="1" applyBorder="1"/>
    <xf numFmtId="0" fontId="23" fillId="27" borderId="13" xfId="100" applyFill="1" applyBorder="1"/>
    <xf numFmtId="0" fontId="57" fillId="27" borderId="13" xfId="100" applyFont="1" applyFill="1" applyBorder="1" applyAlignment="1">
      <alignment horizontal="right"/>
    </xf>
    <xf numFmtId="0" fontId="23" fillId="27" borderId="20" xfId="100" applyFill="1" applyBorder="1"/>
    <xf numFmtId="0" fontId="66" fillId="0" borderId="0" xfId="100" applyFont="1" applyAlignment="1">
      <alignment horizontal="left"/>
    </xf>
    <xf numFmtId="0" fontId="66" fillId="0" borderId="0" xfId="100" applyFont="1"/>
    <xf numFmtId="0" fontId="57" fillId="0" borderId="0" xfId="100" applyFont="1"/>
    <xf numFmtId="0" fontId="23" fillId="34" borderId="17" xfId="100" applyFill="1" applyBorder="1"/>
    <xf numFmtId="0" fontId="23" fillId="34" borderId="39" xfId="100" applyFill="1" applyBorder="1"/>
    <xf numFmtId="0" fontId="23" fillId="34" borderId="18" xfId="100" applyFill="1" applyBorder="1"/>
    <xf numFmtId="0" fontId="23" fillId="34" borderId="19" xfId="100" applyFill="1" applyBorder="1"/>
    <xf numFmtId="0" fontId="23" fillId="34" borderId="13" xfId="100" applyFill="1" applyBorder="1"/>
    <xf numFmtId="0" fontId="23" fillId="34" borderId="20" xfId="100" applyFill="1" applyBorder="1"/>
    <xf numFmtId="0" fontId="60" fillId="29" borderId="12" xfId="100" applyFont="1" applyFill="1" applyBorder="1" applyAlignment="1">
      <alignment horizontal="center" vertical="center" wrapText="1"/>
    </xf>
    <xf numFmtId="0" fontId="60" fillId="27" borderId="12" xfId="100" applyFont="1" applyFill="1" applyBorder="1" applyAlignment="1">
      <alignment horizontal="center" vertical="center" wrapText="1"/>
    </xf>
    <xf numFmtId="0" fontId="67" fillId="33" borderId="12" xfId="100" applyFont="1" applyFill="1" applyBorder="1" applyAlignment="1">
      <alignment horizontal="center" vertical="center" wrapText="1"/>
    </xf>
    <xf numFmtId="0" fontId="23" fillId="0" borderId="12" xfId="100" applyBorder="1" applyAlignment="1">
      <alignment horizontal="center" vertical="center"/>
    </xf>
    <xf numFmtId="0" fontId="61" fillId="0" borderId="12" xfId="100" applyFont="1" applyBorder="1" applyAlignment="1">
      <alignment horizontal="center" vertical="center" wrapText="1"/>
    </xf>
    <xf numFmtId="0" fontId="29" fillId="0" borderId="12" xfId="100" applyFont="1" applyBorder="1" applyAlignment="1">
      <alignment horizontal="center" vertical="center"/>
    </xf>
    <xf numFmtId="0" fontId="107" fillId="0" borderId="12" xfId="100" applyFont="1" applyBorder="1" applyAlignment="1">
      <alignment horizontal="center" vertical="center"/>
    </xf>
    <xf numFmtId="167" fontId="107" fillId="0" borderId="12" xfId="60" applyNumberFormat="1" applyFont="1" applyBorder="1" applyAlignment="1">
      <alignment horizontal="center" vertical="center"/>
    </xf>
    <xf numFmtId="167" fontId="23" fillId="27" borderId="12" xfId="60" applyNumberFormat="1" applyFill="1" applyBorder="1" applyAlignment="1">
      <alignment horizontal="center" vertical="center"/>
    </xf>
    <xf numFmtId="167" fontId="11" fillId="33" borderId="12" xfId="60" applyNumberFormat="1" applyFont="1" applyFill="1" applyBorder="1" applyAlignment="1">
      <alignment horizontal="center" vertical="center"/>
    </xf>
    <xf numFmtId="0" fontId="32" fillId="0" borderId="0" xfId="100" applyFont="1" applyAlignment="1">
      <alignment horizontal="right"/>
    </xf>
    <xf numFmtId="0" fontId="32" fillId="0" borderId="0" xfId="100" applyFont="1"/>
    <xf numFmtId="0" fontId="10" fillId="0" borderId="0" xfId="100" applyFont="1" applyAlignment="1">
      <alignment horizontal="center"/>
    </xf>
    <xf numFmtId="40" fontId="20" fillId="0" borderId="0" xfId="46" applyFont="1" applyAlignment="1">
      <alignment vertical="center"/>
    </xf>
    <xf numFmtId="0" fontId="65" fillId="0" borderId="0" xfId="87" applyFont="1" applyAlignment="1">
      <alignment horizontal="left"/>
    </xf>
    <xf numFmtId="0" fontId="20" fillId="0" borderId="0" xfId="87" applyFont="1" applyAlignment="1">
      <alignment horizontal="left" vertical="center"/>
    </xf>
    <xf numFmtId="0" fontId="20" fillId="0" borderId="0" xfId="87" applyFont="1" applyAlignment="1">
      <alignment horizontal="center" vertical="center"/>
    </xf>
    <xf numFmtId="0" fontId="20" fillId="0" borderId="0" xfId="87" applyFont="1">
      <alignment vertical="center"/>
    </xf>
    <xf numFmtId="0" fontId="106" fillId="0" borderId="0" xfId="87" applyFont="1">
      <alignment vertical="center"/>
    </xf>
    <xf numFmtId="0" fontId="20" fillId="0" borderId="15" xfId="87" applyFont="1" applyBorder="1" applyAlignment="1">
      <alignment horizontal="center" vertical="center"/>
    </xf>
    <xf numFmtId="0" fontId="20" fillId="0" borderId="15" xfId="87" applyFont="1" applyBorder="1" applyAlignment="1">
      <alignment horizontal="left" vertical="center"/>
    </xf>
    <xf numFmtId="0" fontId="20" fillId="0" borderId="15" xfId="87" applyFont="1" applyBorder="1">
      <alignment vertical="center"/>
    </xf>
    <xf numFmtId="40" fontId="20" fillId="0" borderId="0" xfId="87" applyNumberFormat="1" applyFont="1">
      <alignment vertical="center"/>
    </xf>
    <xf numFmtId="0" fontId="120" fillId="0" borderId="0" xfId="87" applyFont="1" applyAlignment="1">
      <alignment horizontal="left"/>
    </xf>
    <xf numFmtId="40" fontId="106" fillId="0" borderId="12" xfId="87" applyNumberFormat="1" applyFont="1" applyBorder="1" applyAlignment="1">
      <alignment horizontal="center" vertical="center"/>
    </xf>
    <xf numFmtId="0" fontId="106" fillId="0" borderId="23" xfId="87" applyFont="1" applyBorder="1" applyAlignment="1">
      <alignment horizontal="center" vertical="center"/>
    </xf>
    <xf numFmtId="0" fontId="106" fillId="0" borderId="8" xfId="87" applyFont="1" applyBorder="1" applyAlignment="1">
      <alignment horizontal="left" vertical="center"/>
    </xf>
    <xf numFmtId="0" fontId="106" fillId="0" borderId="8" xfId="87" applyFont="1" applyBorder="1" applyAlignment="1">
      <alignment horizontal="center" vertical="center"/>
    </xf>
    <xf numFmtId="0" fontId="106" fillId="0" borderId="8" xfId="87" applyFont="1" applyBorder="1">
      <alignment vertical="center"/>
    </xf>
    <xf numFmtId="0" fontId="106" fillId="0" borderId="24" xfId="87" applyFont="1" applyBorder="1">
      <alignment vertical="center"/>
    </xf>
    <xf numFmtId="0" fontId="20" fillId="0" borderId="23" xfId="87" applyFont="1" applyBorder="1" applyAlignment="1">
      <alignment horizontal="center" vertical="center"/>
    </xf>
    <xf numFmtId="0" fontId="20" fillId="0" borderId="8" xfId="87" applyFont="1" applyBorder="1" applyAlignment="1">
      <alignment horizontal="left" vertical="center"/>
    </xf>
    <xf numFmtId="0" fontId="20" fillId="0" borderId="24" xfId="87" applyFont="1" applyBorder="1" applyAlignment="1">
      <alignment horizontal="center" vertical="center"/>
    </xf>
    <xf numFmtId="40" fontId="20" fillId="0" borderId="14" xfId="87" applyNumberFormat="1" applyFont="1" applyBorder="1">
      <alignment vertical="center"/>
    </xf>
    <xf numFmtId="40" fontId="20" fillId="0" borderId="15" xfId="87" applyNumberFormat="1" applyFont="1" applyBorder="1">
      <alignment vertical="center"/>
    </xf>
    <xf numFmtId="40" fontId="20" fillId="0" borderId="15" xfId="46" applyFont="1" applyBorder="1" applyAlignment="1">
      <alignment vertical="center"/>
    </xf>
    <xf numFmtId="0" fontId="106" fillId="0" borderId="8" xfId="87" applyFont="1" applyBorder="1" applyAlignment="1">
      <alignment horizontal="right" vertical="center"/>
    </xf>
    <xf numFmtId="40" fontId="123" fillId="33" borderId="12" xfId="87" applyNumberFormat="1" applyFont="1" applyFill="1" applyBorder="1">
      <alignment vertical="center"/>
    </xf>
    <xf numFmtId="40" fontId="20" fillId="0" borderId="39" xfId="46" applyFont="1" applyBorder="1" applyAlignment="1">
      <alignment vertical="center"/>
    </xf>
    <xf numFmtId="40" fontId="20" fillId="29" borderId="15" xfId="46" applyFont="1" applyFill="1" applyBorder="1" applyAlignment="1">
      <alignment vertical="center"/>
    </xf>
    <xf numFmtId="40" fontId="20" fillId="0" borderId="21" xfId="46" applyFont="1" applyBorder="1" applyAlignment="1">
      <alignment vertical="center"/>
    </xf>
    <xf numFmtId="40" fontId="106" fillId="29" borderId="12" xfId="87" applyNumberFormat="1" applyFont="1" applyFill="1" applyBorder="1">
      <alignment vertical="center"/>
    </xf>
    <xf numFmtId="40" fontId="20" fillId="0" borderId="15" xfId="46" applyFont="1" applyFill="1" applyBorder="1" applyAlignment="1">
      <alignment vertical="center"/>
    </xf>
    <xf numFmtId="0" fontId="23" fillId="29" borderId="30" xfId="78" applyFill="1" applyBorder="1" applyAlignment="1">
      <alignment vertical="center"/>
    </xf>
    <xf numFmtId="0" fontId="23" fillId="30" borderId="30" xfId="78" applyFill="1" applyBorder="1" applyAlignment="1">
      <alignment vertical="center"/>
    </xf>
    <xf numFmtId="0" fontId="23" fillId="29" borderId="31" xfId="78" applyFill="1" applyBorder="1" applyAlignment="1">
      <alignment vertical="center"/>
    </xf>
    <xf numFmtId="40" fontId="27" fillId="29" borderId="12" xfId="46" applyFont="1" applyFill="1" applyBorder="1" applyAlignment="1">
      <alignment horizontal="center" vertical="center"/>
    </xf>
    <xf numFmtId="0" fontId="10" fillId="0" borderId="23" xfId="78" applyFont="1" applyBorder="1" applyAlignment="1">
      <alignment vertical="center"/>
    </xf>
    <xf numFmtId="0" fontId="10" fillId="0" borderId="24" xfId="78" applyFont="1" applyBorder="1" applyAlignment="1">
      <alignment vertical="center"/>
    </xf>
    <xf numFmtId="0" fontId="10" fillId="0" borderId="31" xfId="78" applyFont="1" applyBorder="1" applyAlignment="1">
      <alignment vertical="center"/>
    </xf>
    <xf numFmtId="0" fontId="10" fillId="0" borderId="30" xfId="78" applyFont="1" applyBorder="1" applyAlignment="1">
      <alignment vertical="center"/>
    </xf>
    <xf numFmtId="0" fontId="23" fillId="30" borderId="31" xfId="78" applyFill="1" applyBorder="1" applyAlignment="1">
      <alignment vertical="center"/>
    </xf>
    <xf numFmtId="0" fontId="23" fillId="0" borderId="12" xfId="78" applyBorder="1" applyAlignment="1">
      <alignment vertical="center"/>
    </xf>
    <xf numFmtId="0" fontId="10" fillId="0" borderId="12" xfId="78" applyFont="1" applyBorder="1" applyAlignment="1">
      <alignment vertical="center"/>
    </xf>
    <xf numFmtId="40" fontId="27" fillId="0" borderId="12" xfId="46" applyFont="1" applyFill="1" applyBorder="1" applyAlignment="1">
      <alignment horizontal="center" vertical="center"/>
    </xf>
    <xf numFmtId="0" fontId="9" fillId="0" borderId="12" xfId="0" applyFont="1" applyBorder="1" applyAlignment="1"/>
    <xf numFmtId="0" fontId="10" fillId="0" borderId="12" xfId="0" applyFont="1" applyBorder="1" applyAlignment="1"/>
    <xf numFmtId="0" fontId="20" fillId="0" borderId="12" xfId="87" applyFont="1" applyBorder="1" applyAlignment="1">
      <alignment horizontal="left" vertical="center"/>
    </xf>
    <xf numFmtId="0" fontId="127" fillId="0" borderId="0" xfId="87" applyFont="1">
      <alignment vertical="center"/>
    </xf>
    <xf numFmtId="0" fontId="10" fillId="0" borderId="12" xfId="78" applyFont="1" applyBorder="1" applyAlignment="1">
      <alignment horizontal="left" vertical="center"/>
    </xf>
    <xf numFmtId="0" fontId="10" fillId="0" borderId="24" xfId="78" applyFont="1" applyBorder="1" applyAlignment="1">
      <alignment horizontal="left" vertical="center"/>
    </xf>
    <xf numFmtId="0" fontId="112" fillId="0" borderId="24" xfId="78" applyFont="1" applyBorder="1" applyAlignment="1">
      <alignment vertical="center"/>
    </xf>
    <xf numFmtId="0" fontId="10" fillId="36" borderId="24" xfId="78" applyFont="1" applyFill="1" applyBorder="1" applyAlignment="1">
      <alignment vertical="center"/>
    </xf>
    <xf numFmtId="0" fontId="14" fillId="0" borderId="24" xfId="78" applyFont="1" applyBorder="1" applyAlignment="1">
      <alignment vertical="center"/>
    </xf>
    <xf numFmtId="0" fontId="29" fillId="0" borderId="30" xfId="78" applyFont="1" applyBorder="1" applyAlignment="1">
      <alignment vertical="center"/>
    </xf>
    <xf numFmtId="0" fontId="29" fillId="0" borderId="31" xfId="78" applyFont="1" applyBorder="1" applyAlignment="1">
      <alignment vertical="center"/>
    </xf>
    <xf numFmtId="0" fontId="29" fillId="0" borderId="24" xfId="78" applyFont="1" applyBorder="1" applyAlignment="1">
      <alignment vertical="center"/>
    </xf>
    <xf numFmtId="0" fontId="10" fillId="0" borderId="12" xfId="0" applyFont="1" applyBorder="1">
      <alignment vertical="top"/>
    </xf>
    <xf numFmtId="0" fontId="9" fillId="0" borderId="12" xfId="0" applyFont="1" applyBorder="1">
      <alignment vertical="top"/>
    </xf>
    <xf numFmtId="0" fontId="14" fillId="0" borderId="12" xfId="0" applyFont="1" applyBorder="1" applyAlignment="1"/>
    <xf numFmtId="38" fontId="0" fillId="0" borderId="0" xfId="47" applyFont="1" applyAlignment="1"/>
    <xf numFmtId="38" fontId="0" fillId="0" borderId="0" xfId="47" applyFont="1"/>
    <xf numFmtId="38" fontId="6" fillId="0" borderId="9" xfId="47" applyFont="1" applyFill="1" applyBorder="1" applyAlignment="1">
      <alignment horizontal="right" wrapText="1"/>
    </xf>
    <xf numFmtId="40" fontId="20" fillId="36" borderId="0" xfId="87" applyNumberFormat="1" applyFont="1" applyFill="1">
      <alignment vertical="center"/>
    </xf>
    <xf numFmtId="0" fontId="20" fillId="36" borderId="0" xfId="87" applyFont="1" applyFill="1">
      <alignment vertical="center"/>
    </xf>
    <xf numFmtId="0" fontId="127" fillId="0" borderId="15" xfId="87" applyFont="1" applyBorder="1" applyAlignment="1">
      <alignment horizontal="center" vertical="center"/>
    </xf>
    <xf numFmtId="0" fontId="127" fillId="0" borderId="15" xfId="87" applyFont="1" applyBorder="1" applyAlignment="1">
      <alignment horizontal="left" vertical="center"/>
    </xf>
    <xf numFmtId="38" fontId="6" fillId="26" borderId="41" xfId="47" applyFont="1" applyFill="1" applyBorder="1" applyAlignment="1">
      <alignment horizontal="center"/>
    </xf>
    <xf numFmtId="40" fontId="0" fillId="0" borderId="0" xfId="47" applyNumberFormat="1" applyFont="1" applyAlignment="1"/>
    <xf numFmtId="0" fontId="6" fillId="26" borderId="41" xfId="140" applyFill="1" applyBorder="1" applyAlignment="1">
      <alignment horizontal="center"/>
    </xf>
    <xf numFmtId="0" fontId="6" fillId="0" borderId="9" xfId="140" applyBorder="1" applyAlignment="1">
      <alignment wrapText="1"/>
    </xf>
    <xf numFmtId="0" fontId="23" fillId="36" borderId="30" xfId="78" applyFill="1" applyBorder="1" applyAlignment="1">
      <alignment vertical="center"/>
    </xf>
    <xf numFmtId="0" fontId="23" fillId="36" borderId="31" xfId="78" applyFill="1" applyBorder="1" applyAlignment="1">
      <alignment vertical="center"/>
    </xf>
    <xf numFmtId="0" fontId="23" fillId="36" borderId="24" xfId="78" applyFill="1" applyBorder="1" applyAlignment="1">
      <alignment vertical="center"/>
    </xf>
    <xf numFmtId="0" fontId="23" fillId="36" borderId="23" xfId="78" applyFill="1" applyBorder="1" applyAlignment="1">
      <alignment vertical="center"/>
    </xf>
    <xf numFmtId="40" fontId="27" fillId="36" borderId="12" xfId="46" applyFont="1" applyFill="1" applyBorder="1" applyAlignment="1">
      <alignment horizontal="center" vertical="center"/>
    </xf>
    <xf numFmtId="0" fontId="23" fillId="37" borderId="30" xfId="78" applyFill="1" applyBorder="1" applyAlignment="1">
      <alignment vertical="center"/>
    </xf>
    <xf numFmtId="0" fontId="23" fillId="37" borderId="31" xfId="78" applyFill="1" applyBorder="1" applyAlignment="1">
      <alignment vertical="center"/>
    </xf>
    <xf numFmtId="0" fontId="10" fillId="37" borderId="30" xfId="78" applyFont="1" applyFill="1" applyBorder="1" applyAlignment="1">
      <alignment vertical="center"/>
    </xf>
    <xf numFmtId="40" fontId="27" fillId="37" borderId="12" xfId="46" applyFont="1" applyFill="1" applyBorder="1" applyAlignment="1">
      <alignment horizontal="center" vertical="center"/>
    </xf>
    <xf numFmtId="38" fontId="9" fillId="0" borderId="0" xfId="47" applyFont="1" applyFill="1" applyBorder="1" applyAlignment="1">
      <alignment wrapText="1"/>
    </xf>
    <xf numFmtId="38" fontId="0" fillId="38" borderId="0" xfId="47" applyFont="1" applyFill="1"/>
    <xf numFmtId="0" fontId="0" fillId="0" borderId="0" xfId="0" applyAlignment="1">
      <alignment horizontal="right"/>
    </xf>
    <xf numFmtId="0" fontId="10" fillId="0" borderId="28" xfId="78" applyFont="1" applyBorder="1" applyAlignment="1">
      <alignment vertical="center"/>
    </xf>
    <xf numFmtId="0" fontId="10" fillId="0" borderId="29" xfId="78" applyFont="1" applyBorder="1" applyAlignment="1">
      <alignment vertical="center"/>
    </xf>
    <xf numFmtId="0" fontId="10" fillId="0" borderId="20" xfId="78" applyFont="1" applyBorder="1" applyAlignment="1">
      <alignment vertical="center"/>
    </xf>
    <xf numFmtId="0" fontId="10" fillId="0" borderId="19" xfId="78" applyFont="1" applyBorder="1" applyAlignment="1">
      <alignment vertical="center"/>
    </xf>
    <xf numFmtId="0" fontId="9" fillId="0" borderId="31" xfId="138" applyFont="1" applyBorder="1" applyAlignment="1">
      <alignment horizontal="left" wrapText="1"/>
    </xf>
    <xf numFmtId="0" fontId="14" fillId="0" borderId="30" xfId="78" applyFont="1" applyBorder="1" applyAlignment="1">
      <alignment vertical="center"/>
    </xf>
    <xf numFmtId="0" fontId="14" fillId="0" borderId="31" xfId="78" applyFont="1" applyBorder="1" applyAlignment="1">
      <alignment vertical="center"/>
    </xf>
    <xf numFmtId="0" fontId="112" fillId="0" borderId="30" xfId="78" applyFont="1" applyBorder="1" applyAlignment="1">
      <alignment vertical="center"/>
    </xf>
    <xf numFmtId="0" fontId="112" fillId="0" borderId="31" xfId="78" applyFont="1" applyBorder="1" applyAlignment="1">
      <alignment vertical="center"/>
    </xf>
    <xf numFmtId="0" fontId="10" fillId="0" borderId="32" xfId="78" applyFont="1" applyBorder="1" applyAlignment="1">
      <alignment vertical="center"/>
    </xf>
    <xf numFmtId="0" fontId="10" fillId="0" borderId="79" xfId="78" applyFont="1" applyBorder="1" applyAlignment="1">
      <alignment vertical="center"/>
    </xf>
    <xf numFmtId="0" fontId="10" fillId="0" borderId="18" xfId="78" applyFont="1" applyBorder="1" applyAlignment="1">
      <alignment vertical="center"/>
    </xf>
    <xf numFmtId="0" fontId="10" fillId="0" borderId="33" xfId="78" applyFont="1" applyBorder="1" applyAlignment="1">
      <alignment vertical="center"/>
    </xf>
    <xf numFmtId="0" fontId="10" fillId="0" borderId="48" xfId="78" applyFont="1" applyBorder="1" applyAlignment="1">
      <alignment vertical="center"/>
    </xf>
    <xf numFmtId="0" fontId="10" fillId="36" borderId="12" xfId="78" applyFont="1" applyFill="1" applyBorder="1" applyAlignment="1">
      <alignment vertical="center"/>
    </xf>
    <xf numFmtId="0" fontId="0" fillId="36" borderId="0" xfId="0" applyFill="1" applyAlignment="1"/>
    <xf numFmtId="40" fontId="0" fillId="36" borderId="0" xfId="47" applyNumberFormat="1" applyFont="1" applyFill="1" applyAlignment="1"/>
    <xf numFmtId="38" fontId="0" fillId="36" borderId="0" xfId="47" applyFont="1" applyFill="1" applyAlignment="1"/>
    <xf numFmtId="0" fontId="19" fillId="0" borderId="0" xfId="0" applyFont="1" applyAlignment="1"/>
    <xf numFmtId="38" fontId="0" fillId="0" borderId="0" xfId="47" quotePrefix="1" applyFont="1" applyAlignment="1">
      <alignment horizontal="right"/>
    </xf>
    <xf numFmtId="38" fontId="19" fillId="0" borderId="0" xfId="47" applyFont="1" applyAlignment="1">
      <alignment horizontal="right"/>
    </xf>
    <xf numFmtId="38" fontId="20" fillId="0" borderId="15" xfId="47" applyFont="1" applyFill="1" applyBorder="1" applyAlignment="1">
      <alignment vertical="center"/>
    </xf>
    <xf numFmtId="0" fontId="131" fillId="0" borderId="9" xfId="141" applyBorder="1" applyAlignment="1">
      <alignment wrapText="1"/>
    </xf>
    <xf numFmtId="38" fontId="131" fillId="0" borderId="9" xfId="47" applyFont="1" applyFill="1" applyBorder="1" applyAlignment="1">
      <alignment horizontal="right" wrapText="1"/>
    </xf>
    <xf numFmtId="40" fontId="0" fillId="0" borderId="0" xfId="47" applyNumberFormat="1" applyFont="1" applyFill="1" applyAlignment="1"/>
    <xf numFmtId="0" fontId="20" fillId="39" borderId="0" xfId="87" applyFont="1" applyFill="1">
      <alignment vertical="center"/>
    </xf>
    <xf numFmtId="0" fontId="20" fillId="41" borderId="0" xfId="87" applyFont="1" applyFill="1">
      <alignment vertical="center"/>
    </xf>
    <xf numFmtId="0" fontId="10" fillId="40" borderId="30" xfId="78" applyFont="1" applyFill="1" applyBorder="1" applyAlignment="1">
      <alignment vertical="center"/>
    </xf>
    <xf numFmtId="0" fontId="10" fillId="40" borderId="31" xfId="78" applyFont="1" applyFill="1" applyBorder="1" applyAlignment="1">
      <alignment vertical="center"/>
    </xf>
    <xf numFmtId="0" fontId="10" fillId="40" borderId="24" xfId="78" applyFont="1" applyFill="1" applyBorder="1" applyAlignment="1">
      <alignment vertical="center"/>
    </xf>
    <xf numFmtId="0" fontId="10" fillId="40" borderId="23" xfId="78" applyFont="1" applyFill="1" applyBorder="1" applyAlignment="1">
      <alignment vertical="center"/>
    </xf>
    <xf numFmtId="0" fontId="10" fillId="40" borderId="12" xfId="0" applyFont="1" applyFill="1" applyBorder="1">
      <alignment vertical="top"/>
    </xf>
    <xf numFmtId="0" fontId="10" fillId="40" borderId="12" xfId="78" applyFont="1" applyFill="1" applyBorder="1" applyAlignment="1">
      <alignment vertical="center"/>
    </xf>
    <xf numFmtId="0" fontId="10" fillId="36" borderId="12" xfId="0" applyFont="1" applyFill="1" applyBorder="1">
      <alignment vertical="top"/>
    </xf>
    <xf numFmtId="0" fontId="10" fillId="36" borderId="23" xfId="78" applyFont="1" applyFill="1" applyBorder="1" applyAlignment="1">
      <alignment vertical="center"/>
    </xf>
    <xf numFmtId="0" fontId="10" fillId="42" borderId="12" xfId="0" applyFont="1" applyFill="1" applyBorder="1">
      <alignment vertical="top"/>
    </xf>
    <xf numFmtId="0" fontId="10" fillId="42" borderId="12" xfId="78" applyFont="1" applyFill="1" applyBorder="1" applyAlignment="1">
      <alignment vertical="center"/>
    </xf>
    <xf numFmtId="0" fontId="133" fillId="0" borderId="30" xfId="78" applyFont="1" applyBorder="1" applyAlignment="1">
      <alignment vertical="center"/>
    </xf>
    <xf numFmtId="0" fontId="133" fillId="0" borderId="31" xfId="78" applyFont="1" applyBorder="1" applyAlignment="1">
      <alignment vertical="center"/>
    </xf>
    <xf numFmtId="0" fontId="133" fillId="0" borderId="24" xfId="78" applyFont="1" applyBorder="1" applyAlignment="1">
      <alignment vertical="center"/>
    </xf>
    <xf numFmtId="0" fontId="133" fillId="0" borderId="23" xfId="78" applyFont="1" applyBorder="1" applyAlignment="1">
      <alignment vertical="center"/>
    </xf>
    <xf numFmtId="0" fontId="133" fillId="0" borderId="12" xfId="78" applyFont="1" applyBorder="1" applyAlignment="1">
      <alignment vertical="center"/>
    </xf>
    <xf numFmtId="0" fontId="133" fillId="0" borderId="12" xfId="0" applyFont="1" applyBorder="1">
      <alignment vertical="top"/>
    </xf>
    <xf numFmtId="0" fontId="133" fillId="36" borderId="12" xfId="0" applyFont="1" applyFill="1" applyBorder="1">
      <alignment vertical="top"/>
    </xf>
    <xf numFmtId="0" fontId="133" fillId="36" borderId="12" xfId="78" applyFont="1" applyFill="1" applyBorder="1" applyAlignment="1">
      <alignment vertical="center"/>
    </xf>
    <xf numFmtId="0" fontId="136" fillId="0" borderId="12" xfId="0" applyFont="1" applyBorder="1">
      <alignment vertical="top"/>
    </xf>
    <xf numFmtId="0" fontId="136" fillId="0" borderId="12" xfId="78" applyFont="1" applyBorder="1" applyAlignment="1">
      <alignment vertical="center"/>
    </xf>
    <xf numFmtId="0" fontId="139" fillId="0" borderId="24" xfId="78" applyFont="1" applyBorder="1" applyAlignment="1">
      <alignment vertical="center"/>
    </xf>
    <xf numFmtId="0" fontId="139" fillId="0" borderId="23" xfId="78" applyFont="1" applyBorder="1" applyAlignment="1">
      <alignment vertical="center"/>
    </xf>
    <xf numFmtId="0" fontId="139" fillId="0" borderId="12" xfId="78" applyFont="1" applyBorder="1" applyAlignment="1">
      <alignment vertical="center"/>
    </xf>
    <xf numFmtId="40" fontId="20" fillId="0" borderId="22" xfId="87" applyNumberFormat="1" applyFont="1" applyBorder="1">
      <alignment vertical="center"/>
    </xf>
    <xf numFmtId="40" fontId="20" fillId="0" borderId="42" xfId="87" applyNumberFormat="1" applyFont="1" applyBorder="1">
      <alignment vertical="center"/>
    </xf>
    <xf numFmtId="40" fontId="20" fillId="0" borderId="22" xfId="46" applyFont="1" applyBorder="1" applyAlignment="1">
      <alignment vertical="center"/>
    </xf>
    <xf numFmtId="0" fontId="20" fillId="0" borderId="22" xfId="87" applyFont="1" applyBorder="1" applyAlignment="1">
      <alignment horizontal="center" vertical="center"/>
    </xf>
    <xf numFmtId="0" fontId="20" fillId="0" borderId="22" xfId="87" applyFont="1" applyBorder="1" applyAlignment="1">
      <alignment horizontal="left" vertical="center"/>
    </xf>
    <xf numFmtId="38" fontId="129" fillId="0" borderId="9" xfId="47" applyFont="1" applyFill="1" applyBorder="1" applyAlignment="1">
      <alignment horizontal="right" wrapText="1"/>
    </xf>
    <xf numFmtId="0" fontId="132" fillId="0" borderId="15" xfId="87" applyFont="1" applyBorder="1" applyAlignment="1">
      <alignment horizontal="center" vertical="center"/>
    </xf>
    <xf numFmtId="0" fontId="132" fillId="0" borderId="15" xfId="87" applyFont="1" applyBorder="1" applyAlignment="1">
      <alignment horizontal="left" vertical="center"/>
    </xf>
    <xf numFmtId="38" fontId="141" fillId="0" borderId="9" xfId="47" applyFont="1" applyFill="1" applyBorder="1" applyAlignment="1">
      <alignment horizontal="right" wrapText="1"/>
    </xf>
    <xf numFmtId="38" fontId="0" fillId="0" borderId="15" xfId="47" applyFont="1" applyFill="1" applyBorder="1" applyAlignment="1">
      <alignment vertical="center"/>
    </xf>
    <xf numFmtId="40" fontId="20" fillId="0" borderId="22" xfId="46" applyFont="1" applyFill="1" applyBorder="1" applyAlignment="1">
      <alignment vertical="center"/>
    </xf>
    <xf numFmtId="38" fontId="20" fillId="0" borderId="15" xfId="47" applyFont="1" applyFill="1" applyBorder="1" applyAlignment="1">
      <alignment horizontal="left" vertical="center"/>
    </xf>
    <xf numFmtId="38" fontId="20" fillId="0" borderId="82" xfId="47" applyFont="1" applyFill="1" applyBorder="1" applyAlignment="1">
      <alignment vertical="center"/>
    </xf>
    <xf numFmtId="0" fontId="141" fillId="0" borderId="9" xfId="141" applyFont="1" applyBorder="1" applyAlignment="1">
      <alignment wrapText="1"/>
    </xf>
    <xf numFmtId="0" fontId="129" fillId="0" borderId="9" xfId="140" applyFont="1" applyBorder="1" applyAlignment="1">
      <alignment wrapText="1"/>
    </xf>
    <xf numFmtId="40" fontId="20" fillId="0" borderId="21" xfId="87" applyNumberFormat="1" applyFont="1" applyBorder="1">
      <alignment vertical="center"/>
    </xf>
    <xf numFmtId="0" fontId="10" fillId="36" borderId="30" xfId="78" applyFont="1" applyFill="1" applyBorder="1" applyAlignment="1">
      <alignment vertical="center"/>
    </xf>
    <xf numFmtId="0" fontId="10" fillId="36" borderId="31" xfId="78" applyFont="1" applyFill="1" applyBorder="1" applyAlignment="1">
      <alignment vertical="center"/>
    </xf>
    <xf numFmtId="0" fontId="23" fillId="36" borderId="12" xfId="78" applyFill="1" applyBorder="1" applyAlignment="1">
      <alignment vertical="center"/>
    </xf>
    <xf numFmtId="0" fontId="145" fillId="0" borderId="0" xfId="0" applyFont="1" applyAlignment="1"/>
    <xf numFmtId="0" fontId="145" fillId="0" borderId="12" xfId="0" applyFont="1" applyBorder="1" applyAlignment="1"/>
    <xf numFmtId="0" fontId="10" fillId="46" borderId="12" xfId="0" applyFont="1" applyFill="1" applyBorder="1">
      <alignment vertical="top"/>
    </xf>
    <xf numFmtId="0" fontId="10" fillId="46" borderId="12" xfId="78" applyFont="1" applyFill="1" applyBorder="1" applyAlignment="1">
      <alignment vertical="center"/>
    </xf>
    <xf numFmtId="0" fontId="133" fillId="0" borderId="12" xfId="78" applyFont="1" applyBorder="1" applyAlignment="1">
      <alignment horizontal="left" vertical="center"/>
    </xf>
    <xf numFmtId="0" fontId="146" fillId="0" borderId="9" xfId="141" applyFont="1" applyBorder="1" applyAlignment="1">
      <alignment wrapText="1"/>
    </xf>
    <xf numFmtId="38" fontId="146" fillId="0" borderId="9" xfId="47" applyFont="1" applyFill="1" applyBorder="1" applyAlignment="1">
      <alignment horizontal="right" wrapText="1"/>
    </xf>
    <xf numFmtId="0" fontId="146" fillId="0" borderId="9" xfId="140" applyFont="1" applyBorder="1" applyAlignment="1">
      <alignment wrapText="1"/>
    </xf>
    <xf numFmtId="0" fontId="122" fillId="0" borderId="0" xfId="87" applyFont="1" applyAlignment="1">
      <alignment horizontal="right" vertical="center"/>
    </xf>
    <xf numFmtId="0" fontId="133" fillId="40" borderId="12" xfId="0" applyFont="1" applyFill="1" applyBorder="1">
      <alignment vertical="top"/>
    </xf>
    <xf numFmtId="0" fontId="133" fillId="40" borderId="12" xfId="78" applyFont="1" applyFill="1" applyBorder="1" applyAlignment="1">
      <alignment vertical="center"/>
    </xf>
    <xf numFmtId="0" fontId="133" fillId="0" borderId="12" xfId="0" applyFont="1" applyBorder="1" applyAlignment="1"/>
    <xf numFmtId="168" fontId="147" fillId="0" borderId="21" xfId="46" applyNumberFormat="1" applyFont="1" applyBorder="1" applyAlignment="1">
      <alignment horizontal="center" vertical="center"/>
    </xf>
    <xf numFmtId="168" fontId="147" fillId="0" borderId="22" xfId="46" applyNumberFormat="1" applyFont="1" applyBorder="1" applyAlignment="1">
      <alignment horizontal="center" vertical="center"/>
    </xf>
    <xf numFmtId="174" fontId="148" fillId="0" borderId="22" xfId="46" applyNumberFormat="1" applyFont="1" applyFill="1" applyBorder="1" applyAlignment="1">
      <alignment horizontal="center" vertical="center"/>
    </xf>
    <xf numFmtId="174" fontId="148" fillId="0" borderId="12" xfId="46" applyNumberFormat="1" applyFont="1" applyFill="1" applyBorder="1" applyAlignment="1">
      <alignment horizontal="center" vertical="center"/>
    </xf>
    <xf numFmtId="168" fontId="148" fillId="0" borderId="12" xfId="46" applyNumberFormat="1" applyFont="1" applyFill="1" applyBorder="1" applyAlignment="1">
      <alignment horizontal="center" vertical="center"/>
    </xf>
    <xf numFmtId="174" fontId="148" fillId="36" borderId="12" xfId="46" applyNumberFormat="1" applyFont="1" applyFill="1" applyBorder="1" applyAlignment="1">
      <alignment horizontal="center" vertical="center"/>
    </xf>
    <xf numFmtId="174" fontId="148" fillId="40" borderId="12" xfId="46" applyNumberFormat="1" applyFont="1" applyFill="1" applyBorder="1" applyAlignment="1">
      <alignment horizontal="center" vertical="center"/>
    </xf>
    <xf numFmtId="174" fontId="148" fillId="0" borderId="21" xfId="46" applyNumberFormat="1" applyFont="1" applyFill="1" applyBorder="1" applyAlignment="1">
      <alignment horizontal="center" vertical="center"/>
    </xf>
    <xf numFmtId="174" fontId="148" fillId="42" borderId="12" xfId="46" applyNumberFormat="1" applyFont="1" applyFill="1" applyBorder="1" applyAlignment="1">
      <alignment horizontal="center" vertical="center"/>
    </xf>
    <xf numFmtId="174" fontId="148" fillId="46" borderId="12" xfId="46" applyNumberFormat="1" applyFont="1" applyFill="1" applyBorder="1" applyAlignment="1">
      <alignment horizontal="center" vertical="center"/>
    </xf>
    <xf numFmtId="0" fontId="150" fillId="0" borderId="32" xfId="78" applyFont="1" applyBorder="1" applyAlignment="1">
      <alignment horizontal="center" vertical="center"/>
    </xf>
    <xf numFmtId="0" fontId="150" fillId="0" borderId="33" xfId="78" applyFont="1" applyBorder="1" applyAlignment="1">
      <alignment horizontal="center" vertical="center"/>
    </xf>
    <xf numFmtId="38" fontId="151" fillId="0" borderId="20" xfId="46" applyNumberFormat="1" applyFont="1" applyFill="1" applyBorder="1" applyAlignment="1">
      <alignment horizontal="center" vertical="center"/>
    </xf>
    <xf numFmtId="38" fontId="151" fillId="0" borderId="24" xfId="46" applyNumberFormat="1" applyFont="1" applyFill="1" applyBorder="1" applyAlignment="1">
      <alignment horizontal="center" vertical="center"/>
    </xf>
    <xf numFmtId="38" fontId="151" fillId="36" borderId="24" xfId="46" applyNumberFormat="1" applyFont="1" applyFill="1" applyBorder="1" applyAlignment="1">
      <alignment horizontal="center" vertical="center"/>
    </xf>
    <xf numFmtId="38" fontId="151" fillId="40" borderId="24" xfId="46" applyNumberFormat="1" applyFont="1" applyFill="1" applyBorder="1" applyAlignment="1">
      <alignment horizontal="center" vertical="center"/>
    </xf>
    <xf numFmtId="38" fontId="151" fillId="0" borderId="18" xfId="46" applyNumberFormat="1" applyFont="1" applyFill="1" applyBorder="1" applyAlignment="1">
      <alignment horizontal="center" vertical="center"/>
    </xf>
    <xf numFmtId="38" fontId="151" fillId="0" borderId="12" xfId="46" applyNumberFormat="1" applyFont="1" applyFill="1" applyBorder="1" applyAlignment="1">
      <alignment horizontal="center" vertical="center"/>
    </xf>
    <xf numFmtId="38" fontId="151" fillId="36" borderId="12" xfId="46" applyNumberFormat="1" applyFont="1" applyFill="1" applyBorder="1" applyAlignment="1">
      <alignment horizontal="center" vertical="center"/>
    </xf>
    <xf numFmtId="38" fontId="151" fillId="42" borderId="12" xfId="46" applyNumberFormat="1" applyFont="1" applyFill="1" applyBorder="1" applyAlignment="1">
      <alignment horizontal="center" vertical="center"/>
    </xf>
    <xf numFmtId="38" fontId="151" fillId="40" borderId="12" xfId="46" applyNumberFormat="1" applyFont="1" applyFill="1" applyBorder="1" applyAlignment="1">
      <alignment horizontal="center" vertical="center"/>
    </xf>
    <xf numFmtId="38" fontId="151" fillId="46" borderId="12" xfId="46" applyNumberFormat="1" applyFont="1" applyFill="1" applyBorder="1" applyAlignment="1">
      <alignment horizontal="center" vertical="center"/>
    </xf>
    <xf numFmtId="38" fontId="151" fillId="47" borderId="12" xfId="46" applyNumberFormat="1" applyFont="1" applyFill="1" applyBorder="1" applyAlignment="1">
      <alignment horizontal="center" vertical="center"/>
    </xf>
    <xf numFmtId="0" fontId="20" fillId="0" borderId="21" xfId="87" applyFont="1" applyBorder="1" applyAlignment="1">
      <alignment horizontal="center" vertical="center"/>
    </xf>
    <xf numFmtId="0" fontId="20" fillId="0" borderId="21" xfId="87" applyFont="1" applyBorder="1" applyAlignment="1">
      <alignment horizontal="left" vertical="center"/>
    </xf>
    <xf numFmtId="0" fontId="20" fillId="0" borderId="42" xfId="87" applyFont="1" applyBorder="1" applyAlignment="1">
      <alignment horizontal="left" vertical="center"/>
    </xf>
    <xf numFmtId="0" fontId="20" fillId="39" borderId="15" xfId="87" applyFont="1" applyFill="1" applyBorder="1" applyAlignment="1">
      <alignment horizontal="center" vertical="center"/>
    </xf>
    <xf numFmtId="0" fontId="20" fillId="39" borderId="15" xfId="87" applyFont="1" applyFill="1" applyBorder="1" applyAlignment="1">
      <alignment horizontal="left" vertical="center"/>
    </xf>
    <xf numFmtId="40" fontId="20" fillId="39" borderId="15" xfId="46" applyFont="1" applyFill="1" applyBorder="1" applyAlignment="1">
      <alignment vertical="center"/>
    </xf>
    <xf numFmtId="0" fontId="20" fillId="41" borderId="15" xfId="87" applyFont="1" applyFill="1" applyBorder="1" applyAlignment="1">
      <alignment horizontal="center" vertical="center"/>
    </xf>
    <xf numFmtId="0" fontId="20" fillId="41" borderId="15" xfId="87" applyFont="1" applyFill="1" applyBorder="1" applyAlignment="1">
      <alignment horizontal="left" vertical="center"/>
    </xf>
    <xf numFmtId="40" fontId="20" fillId="41" borderId="15" xfId="46" applyFont="1" applyFill="1" applyBorder="1" applyAlignment="1">
      <alignment vertical="center"/>
    </xf>
    <xf numFmtId="0" fontId="20" fillId="45" borderId="15" xfId="87" applyFont="1" applyFill="1" applyBorder="1" applyAlignment="1">
      <alignment horizontal="center" vertical="center"/>
    </xf>
    <xf numFmtId="0" fontId="20" fillId="45" borderId="15" xfId="87" applyFont="1" applyFill="1" applyBorder="1" applyAlignment="1">
      <alignment horizontal="left" vertical="center"/>
    </xf>
    <xf numFmtId="40" fontId="20" fillId="45" borderId="15" xfId="46" applyFont="1" applyFill="1" applyBorder="1" applyAlignment="1">
      <alignment vertical="center"/>
    </xf>
    <xf numFmtId="40" fontId="132" fillId="41" borderId="15" xfId="46" applyFont="1" applyFill="1" applyBorder="1" applyAlignment="1">
      <alignment vertical="center"/>
    </xf>
    <xf numFmtId="0" fontId="132" fillId="41" borderId="15" xfId="87" applyFont="1" applyFill="1" applyBorder="1" applyAlignment="1">
      <alignment horizontal="center" vertical="center"/>
    </xf>
    <xf numFmtId="0" fontId="132" fillId="41" borderId="15" xfId="87" applyFont="1" applyFill="1" applyBorder="1" applyAlignment="1">
      <alignment horizontal="left" vertical="center"/>
    </xf>
    <xf numFmtId="0" fontId="20" fillId="44" borderId="15" xfId="87" applyFont="1" applyFill="1" applyBorder="1" applyAlignment="1">
      <alignment horizontal="center" vertical="center"/>
    </xf>
    <xf numFmtId="0" fontId="20" fillId="44" borderId="15" xfId="87" applyFont="1" applyFill="1" applyBorder="1" applyAlignment="1">
      <alignment horizontal="left" vertical="center"/>
    </xf>
    <xf numFmtId="40" fontId="20" fillId="44" borderId="15" xfId="46" applyFont="1" applyFill="1" applyBorder="1" applyAlignment="1">
      <alignment vertical="center"/>
    </xf>
    <xf numFmtId="0" fontId="135" fillId="45" borderId="15" xfId="87" applyFont="1" applyFill="1" applyBorder="1" applyAlignment="1">
      <alignment horizontal="center" vertical="center"/>
    </xf>
    <xf numFmtId="0" fontId="132" fillId="45" borderId="15" xfId="87" applyFont="1" applyFill="1" applyBorder="1" applyAlignment="1">
      <alignment horizontal="center" vertical="center"/>
    </xf>
    <xf numFmtId="0" fontId="132" fillId="45" borderId="15" xfId="87" applyFont="1" applyFill="1" applyBorder="1" applyAlignment="1">
      <alignment horizontal="left" vertical="center"/>
    </xf>
    <xf numFmtId="0" fontId="133" fillId="48" borderId="12" xfId="0" applyFont="1" applyFill="1" applyBorder="1">
      <alignment vertical="top"/>
    </xf>
    <xf numFmtId="0" fontId="133" fillId="48" borderId="12" xfId="78" applyFont="1" applyFill="1" applyBorder="1" applyAlignment="1">
      <alignment vertical="center"/>
    </xf>
    <xf numFmtId="0" fontId="133" fillId="48" borderId="24" xfId="78" applyFont="1" applyFill="1" applyBorder="1" applyAlignment="1">
      <alignment vertical="center"/>
    </xf>
    <xf numFmtId="0" fontId="133" fillId="48" borderId="23" xfId="78" applyFont="1" applyFill="1" applyBorder="1" applyAlignment="1">
      <alignment vertical="center"/>
    </xf>
    <xf numFmtId="40" fontId="117" fillId="45" borderId="0" xfId="87" applyNumberFormat="1" applyFont="1" applyFill="1">
      <alignment vertical="center"/>
    </xf>
    <xf numFmtId="0" fontId="140" fillId="0" borderId="9" xfId="140" applyFont="1" applyBorder="1" applyAlignment="1">
      <alignment horizontal="left"/>
    </xf>
    <xf numFmtId="38" fontId="140" fillId="0" borderId="9" xfId="47" applyFont="1" applyFill="1" applyBorder="1" applyAlignment="1">
      <alignment horizontal="right" wrapText="1"/>
    </xf>
    <xf numFmtId="0" fontId="140" fillId="0" borderId="9" xfId="140" applyFont="1" applyBorder="1" applyAlignment="1">
      <alignment wrapText="1"/>
    </xf>
    <xf numFmtId="0" fontId="133" fillId="43" borderId="12" xfId="0" applyFont="1" applyFill="1" applyBorder="1">
      <alignment vertical="top"/>
    </xf>
    <xf numFmtId="0" fontId="133" fillId="43" borderId="12" xfId="78" applyFont="1" applyFill="1" applyBorder="1" applyAlignment="1">
      <alignment vertical="center"/>
    </xf>
    <xf numFmtId="38" fontId="151" fillId="43" borderId="12" xfId="46" applyNumberFormat="1" applyFont="1" applyFill="1" applyBorder="1" applyAlignment="1">
      <alignment horizontal="center" vertical="center"/>
    </xf>
    <xf numFmtId="174" fontId="148" fillId="43" borderId="12" xfId="46" applyNumberFormat="1" applyFont="1" applyFill="1" applyBorder="1" applyAlignment="1">
      <alignment horizontal="center" vertical="center"/>
    </xf>
    <xf numFmtId="0" fontId="10" fillId="43" borderId="12" xfId="78" applyFont="1" applyFill="1" applyBorder="1" applyAlignment="1">
      <alignment vertical="center"/>
    </xf>
    <xf numFmtId="0" fontId="127" fillId="0" borderId="16" xfId="87" applyFont="1" applyBorder="1" applyAlignment="1">
      <alignment horizontal="center" vertical="center"/>
    </xf>
    <xf numFmtId="0" fontId="20" fillId="0" borderId="16" xfId="87" applyFont="1" applyBorder="1" applyAlignment="1">
      <alignment horizontal="left" vertical="center"/>
    </xf>
    <xf numFmtId="0" fontId="20" fillId="0" borderId="16" xfId="87" applyFont="1" applyBorder="1" applyAlignment="1">
      <alignment horizontal="center" vertical="center"/>
    </xf>
    <xf numFmtId="40" fontId="20" fillId="36" borderId="16" xfId="87" applyNumberFormat="1" applyFont="1" applyFill="1" applyBorder="1">
      <alignment vertical="center"/>
    </xf>
    <xf numFmtId="0" fontId="140" fillId="0" borderId="0" xfId="0" applyFont="1" applyAlignment="1">
      <alignment vertical="center"/>
    </xf>
    <xf numFmtId="0" fontId="139" fillId="36" borderId="12" xfId="78" applyFont="1" applyFill="1" applyBorder="1" applyAlignment="1">
      <alignment vertical="center"/>
    </xf>
    <xf numFmtId="38" fontId="132" fillId="0" borderId="15" xfId="47" applyFont="1" applyFill="1" applyBorder="1" applyAlignment="1">
      <alignment vertical="center"/>
    </xf>
    <xf numFmtId="38" fontId="20" fillId="0" borderId="82" xfId="47" applyFont="1" applyFill="1" applyBorder="1" applyAlignment="1">
      <alignment horizontal="left" vertical="center"/>
    </xf>
    <xf numFmtId="40" fontId="20" fillId="35" borderId="15" xfId="46" applyFont="1" applyFill="1" applyBorder="1" applyAlignment="1">
      <alignment vertical="center"/>
    </xf>
    <xf numFmtId="0" fontId="132" fillId="49" borderId="15" xfId="87" applyFont="1" applyFill="1" applyBorder="1" applyAlignment="1">
      <alignment horizontal="center" vertical="center"/>
    </xf>
    <xf numFmtId="0" fontId="132" fillId="49" borderId="15" xfId="87" applyFont="1" applyFill="1" applyBorder="1" applyAlignment="1">
      <alignment horizontal="left" vertical="center"/>
    </xf>
    <xf numFmtId="0" fontId="20" fillId="0" borderId="68" xfId="87" applyFont="1" applyBorder="1">
      <alignment vertical="center"/>
    </xf>
    <xf numFmtId="0" fontId="132" fillId="0" borderId="15" xfId="87" applyFont="1" applyBorder="1">
      <alignment vertical="center"/>
    </xf>
    <xf numFmtId="0" fontId="20" fillId="0" borderId="68" xfId="87" applyFont="1" applyBorder="1" applyAlignment="1">
      <alignment horizontal="center" vertical="center"/>
    </xf>
    <xf numFmtId="0" fontId="20" fillId="0" borderId="68" xfId="87" applyFont="1" applyBorder="1" applyAlignment="1">
      <alignment horizontal="left" vertical="center"/>
    </xf>
    <xf numFmtId="0" fontId="132" fillId="0" borderId="68" xfId="87" applyFont="1" applyBorder="1" applyAlignment="1">
      <alignment horizontal="center" vertical="center"/>
    </xf>
    <xf numFmtId="0" fontId="132" fillId="0" borderId="68" xfId="87" applyFont="1" applyBorder="1" applyAlignment="1">
      <alignment horizontal="left" vertical="center"/>
    </xf>
    <xf numFmtId="175" fontId="20" fillId="0" borderId="15" xfId="87" applyNumberFormat="1" applyFont="1" applyBorder="1">
      <alignment vertical="center"/>
    </xf>
    <xf numFmtId="40" fontId="20" fillId="0" borderId="68" xfId="87" applyNumberFormat="1" applyFont="1" applyBorder="1">
      <alignment vertical="center"/>
    </xf>
    <xf numFmtId="0" fontId="127" fillId="0" borderId="68" xfId="87" applyFont="1" applyBorder="1" applyAlignment="1">
      <alignment horizontal="center" vertical="center"/>
    </xf>
    <xf numFmtId="0" fontId="127" fillId="0" borderId="68" xfId="87" applyFont="1" applyBorder="1" applyAlignment="1">
      <alignment horizontal="left" vertical="center"/>
    </xf>
    <xf numFmtId="40" fontId="127" fillId="0" borderId="68" xfId="87" applyNumberFormat="1" applyFont="1" applyBorder="1">
      <alignment vertical="center"/>
    </xf>
    <xf numFmtId="0" fontId="127" fillId="0" borderId="68" xfId="87" applyFont="1" applyBorder="1">
      <alignment vertical="center"/>
    </xf>
    <xf numFmtId="0" fontId="132" fillId="0" borderId="68" xfId="87" applyFont="1" applyBorder="1">
      <alignment vertical="center"/>
    </xf>
    <xf numFmtId="40" fontId="132" fillId="0" borderId="68" xfId="87" applyNumberFormat="1" applyFont="1" applyBorder="1">
      <alignment vertical="center"/>
    </xf>
    <xf numFmtId="40" fontId="132" fillId="0" borderId="15" xfId="87" applyNumberFormat="1" applyFont="1" applyBorder="1">
      <alignment vertical="center"/>
    </xf>
    <xf numFmtId="40" fontId="127" fillId="0" borderId="15" xfId="87" applyNumberFormat="1" applyFont="1" applyBorder="1">
      <alignment vertical="center"/>
    </xf>
    <xf numFmtId="0" fontId="20" fillId="0" borderId="15" xfId="0" applyFont="1" applyBorder="1" applyAlignment="1">
      <alignment horizontal="left"/>
    </xf>
    <xf numFmtId="0" fontId="20" fillId="0" borderId="14" xfId="87" applyFont="1" applyBorder="1" applyAlignment="1">
      <alignment horizontal="center" vertical="center"/>
    </xf>
    <xf numFmtId="0" fontId="20" fillId="0" borderId="14" xfId="87" applyFont="1" applyBorder="1" applyAlignment="1">
      <alignment horizontal="left" vertical="center"/>
    </xf>
    <xf numFmtId="38" fontId="0" fillId="0" borderId="82" xfId="47" applyFont="1" applyFill="1" applyBorder="1" applyAlignment="1">
      <alignment vertical="center"/>
    </xf>
    <xf numFmtId="0" fontId="20" fillId="46" borderId="21" xfId="87" applyFont="1" applyFill="1" applyBorder="1" applyAlignment="1">
      <alignment horizontal="center" vertical="center"/>
    </xf>
    <xf numFmtId="0" fontId="20" fillId="46" borderId="15" xfId="87" applyFont="1" applyFill="1" applyBorder="1" applyAlignment="1">
      <alignment horizontal="center" vertical="center"/>
    </xf>
    <xf numFmtId="0" fontId="20" fillId="46" borderId="68" xfId="87" applyFont="1" applyFill="1" applyBorder="1" applyAlignment="1">
      <alignment horizontal="center" vertical="center"/>
    </xf>
    <xf numFmtId="0" fontId="135" fillId="0" borderId="15" xfId="87" applyFont="1" applyBorder="1" applyAlignment="1">
      <alignment horizontal="center" vertical="center"/>
    </xf>
    <xf numFmtId="0" fontId="135" fillId="0" borderId="15" xfId="87" applyFont="1" applyBorder="1" applyAlignment="1">
      <alignment horizontal="left" vertical="center"/>
    </xf>
    <xf numFmtId="0" fontId="144" fillId="0" borderId="15" xfId="0" applyFont="1" applyBorder="1" applyAlignment="1"/>
    <xf numFmtId="0" fontId="132" fillId="0" borderId="0" xfId="87" applyFont="1">
      <alignment vertical="center"/>
    </xf>
    <xf numFmtId="0" fontId="126" fillId="0" borderId="0" xfId="87" applyFont="1">
      <alignment vertical="center"/>
    </xf>
    <xf numFmtId="0" fontId="126" fillId="0" borderId="68" xfId="87" applyFont="1" applyBorder="1" applyAlignment="1">
      <alignment horizontal="center" vertical="center"/>
    </xf>
    <xf numFmtId="0" fontId="126" fillId="0" borderId="68" xfId="87" applyFont="1" applyBorder="1" applyAlignment="1">
      <alignment horizontal="left" vertical="center"/>
    </xf>
    <xf numFmtId="0" fontId="10" fillId="0" borderId="68" xfId="78" applyFont="1" applyBorder="1" applyAlignment="1">
      <alignment vertical="center"/>
    </xf>
    <xf numFmtId="0" fontId="20" fillId="0" borderId="82" xfId="87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40" fontId="20" fillId="36" borderId="14" xfId="46" applyFont="1" applyFill="1" applyBorder="1" applyAlignment="1">
      <alignment vertical="center"/>
    </xf>
    <xf numFmtId="40" fontId="142" fillId="36" borderId="15" xfId="46" applyFont="1" applyFill="1" applyBorder="1" applyAlignment="1">
      <alignment vertical="center"/>
    </xf>
    <xf numFmtId="40" fontId="20" fillId="36" borderId="15" xfId="46" applyFont="1" applyFill="1" applyBorder="1" applyAlignment="1">
      <alignment vertical="center"/>
    </xf>
    <xf numFmtId="40" fontId="132" fillId="36" borderId="15" xfId="46" applyFont="1" applyFill="1" applyBorder="1" applyAlignment="1">
      <alignment vertical="center"/>
    </xf>
    <xf numFmtId="40" fontId="20" fillId="36" borderId="68" xfId="46" applyFont="1" applyFill="1" applyBorder="1" applyAlignment="1">
      <alignment vertical="center"/>
    </xf>
    <xf numFmtId="40" fontId="126" fillId="36" borderId="15" xfId="46" applyFont="1" applyFill="1" applyBorder="1" applyAlignment="1">
      <alignment vertical="center"/>
    </xf>
    <xf numFmtId="40" fontId="132" fillId="36" borderId="68" xfId="46" applyFont="1" applyFill="1" applyBorder="1" applyAlignment="1">
      <alignment vertical="center"/>
    </xf>
    <xf numFmtId="40" fontId="127" fillId="36" borderId="68" xfId="46" applyFont="1" applyFill="1" applyBorder="1" applyAlignment="1">
      <alignment vertical="center"/>
    </xf>
    <xf numFmtId="40" fontId="142" fillId="36" borderId="68" xfId="46" applyFont="1" applyFill="1" applyBorder="1" applyAlignment="1">
      <alignment vertical="center"/>
    </xf>
    <xf numFmtId="40" fontId="142" fillId="36" borderId="42" xfId="46" applyFont="1" applyFill="1" applyBorder="1" applyAlignment="1">
      <alignment vertical="center"/>
    </xf>
    <xf numFmtId="40" fontId="20" fillId="36" borderId="21" xfId="46" applyFont="1" applyFill="1" applyBorder="1" applyAlignment="1">
      <alignment vertical="center"/>
    </xf>
    <xf numFmtId="0" fontId="10" fillId="0" borderId="64" xfId="78" applyFont="1" applyBorder="1" applyAlignment="1" applyProtection="1">
      <alignment horizontal="center" vertical="center"/>
      <protection locked="0"/>
    </xf>
    <xf numFmtId="0" fontId="10" fillId="0" borderId="26" xfId="78" applyFont="1" applyBorder="1" applyAlignment="1" applyProtection="1">
      <alignment horizontal="center" vertical="center"/>
      <protection locked="0"/>
    </xf>
    <xf numFmtId="0" fontId="133" fillId="0" borderId="26" xfId="78" applyFont="1" applyBorder="1" applyAlignment="1" applyProtection="1">
      <alignment horizontal="center" vertical="center"/>
      <protection locked="0"/>
    </xf>
    <xf numFmtId="168" fontId="10" fillId="0" borderId="26" xfId="78" applyNumberFormat="1" applyFont="1" applyBorder="1" applyAlignment="1" applyProtection="1">
      <alignment horizontal="center" vertical="center"/>
      <protection locked="0"/>
    </xf>
    <xf numFmtId="0" fontId="10" fillId="0" borderId="26" xfId="78" applyFont="1" applyBorder="1" applyAlignment="1">
      <alignment horizontal="center" vertical="center"/>
    </xf>
    <xf numFmtId="1" fontId="10" fillId="0" borderId="26" xfId="78" applyNumberFormat="1" applyFont="1" applyBorder="1" applyAlignment="1">
      <alignment horizontal="center" vertical="center"/>
    </xf>
    <xf numFmtId="0" fontId="10" fillId="36" borderId="26" xfId="78" applyFont="1" applyFill="1" applyBorder="1" applyAlignment="1" applyProtection="1">
      <alignment horizontal="center" vertical="center"/>
      <protection locked="0"/>
    </xf>
    <xf numFmtId="0" fontId="10" fillId="40" borderId="26" xfId="78" applyFont="1" applyFill="1" applyBorder="1" applyAlignment="1" applyProtection="1">
      <alignment horizontal="center" vertical="center"/>
      <protection locked="0"/>
    </xf>
    <xf numFmtId="168" fontId="133" fillId="0" borderId="26" xfId="78" applyNumberFormat="1" applyFont="1" applyBorder="1" applyAlignment="1" applyProtection="1">
      <alignment horizontal="center" vertical="center"/>
      <protection locked="0"/>
    </xf>
    <xf numFmtId="0" fontId="10" fillId="0" borderId="12" xfId="78" applyFont="1" applyBorder="1" applyAlignment="1" applyProtection="1">
      <alignment horizontal="center" vertical="center"/>
      <protection locked="0"/>
    </xf>
    <xf numFmtId="0" fontId="10" fillId="0" borderId="12" xfId="78" applyFont="1" applyBorder="1" applyAlignment="1">
      <alignment horizontal="center" vertical="center"/>
    </xf>
    <xf numFmtId="0" fontId="14" fillId="0" borderId="26" xfId="78" applyFont="1" applyBorder="1" applyAlignment="1" applyProtection="1">
      <alignment horizontal="center" vertical="center"/>
      <protection locked="0"/>
    </xf>
    <xf numFmtId="0" fontId="29" fillId="0" borderId="26" xfId="78" applyFont="1" applyBorder="1" applyAlignment="1" applyProtection="1">
      <alignment horizontal="center" vertical="center"/>
      <protection locked="0"/>
    </xf>
    <xf numFmtId="0" fontId="112" fillId="0" borderId="26" xfId="78" applyFont="1" applyBorder="1" applyAlignment="1" applyProtection="1">
      <alignment horizontal="center" vertical="center"/>
      <protection locked="0"/>
    </xf>
    <xf numFmtId="0" fontId="10" fillId="0" borderId="81" xfId="78" applyFont="1" applyBorder="1" applyAlignment="1" applyProtection="1">
      <alignment horizontal="center" vertical="center"/>
      <protection locked="0"/>
    </xf>
    <xf numFmtId="0" fontId="10" fillId="42" borderId="26" xfId="78" applyFont="1" applyFill="1" applyBorder="1" applyAlignment="1" applyProtection="1">
      <alignment horizontal="center" vertical="center"/>
      <protection locked="0"/>
    </xf>
    <xf numFmtId="0" fontId="64" fillId="0" borderId="12" xfId="79" applyFont="1" applyBorder="1" applyAlignment="1">
      <alignment horizontal="center" vertical="top"/>
    </xf>
    <xf numFmtId="0" fontId="133" fillId="0" borderId="12" xfId="78" applyFont="1" applyBorder="1" applyAlignment="1" applyProtection="1">
      <alignment horizontal="center" vertical="center"/>
      <protection locked="0"/>
    </xf>
    <xf numFmtId="0" fontId="133" fillId="0" borderId="12" xfId="0" applyFont="1" applyBorder="1" applyAlignment="1">
      <alignment horizontal="center" vertical="top"/>
    </xf>
    <xf numFmtId="0" fontId="10" fillId="0" borderId="12" xfId="0" applyFont="1" applyBorder="1" applyAlignment="1">
      <alignment horizontal="center" vertical="top"/>
    </xf>
    <xf numFmtId="0" fontId="14" fillId="0" borderId="12" xfId="0" applyFont="1" applyBorder="1" applyAlignment="1">
      <alignment horizontal="center" vertical="top"/>
    </xf>
    <xf numFmtId="0" fontId="134" fillId="0" borderId="12" xfId="79" applyFont="1" applyBorder="1" applyAlignment="1">
      <alignment horizontal="center" vertical="top"/>
    </xf>
    <xf numFmtId="173" fontId="10" fillId="0" borderId="12" xfId="0" applyNumberFormat="1" applyFont="1" applyBorder="1" applyAlignment="1">
      <alignment horizontal="center" vertical="top"/>
    </xf>
    <xf numFmtId="0" fontId="133" fillId="0" borderId="12" xfId="78" applyFont="1" applyBorder="1" applyAlignment="1">
      <alignment horizontal="center" vertical="center"/>
    </xf>
    <xf numFmtId="0" fontId="133" fillId="36" borderId="12" xfId="78" applyFont="1" applyFill="1" applyBorder="1" applyAlignment="1">
      <alignment horizontal="center" vertical="center"/>
    </xf>
    <xf numFmtId="0" fontId="10" fillId="36" borderId="12" xfId="78" applyFont="1" applyFill="1" applyBorder="1" applyAlignment="1">
      <alignment horizontal="center" vertical="center"/>
    </xf>
    <xf numFmtId="0" fontId="10" fillId="42" borderId="12" xfId="78" applyFont="1" applyFill="1" applyBorder="1" applyAlignment="1">
      <alignment horizontal="center" vertical="center"/>
    </xf>
    <xf numFmtId="0" fontId="10" fillId="40" borderId="12" xfId="78" applyFont="1" applyFill="1" applyBorder="1" applyAlignment="1">
      <alignment horizontal="center" vertical="center"/>
    </xf>
    <xf numFmtId="0" fontId="10" fillId="46" borderId="12" xfId="78" applyFont="1" applyFill="1" applyBorder="1" applyAlignment="1">
      <alignment horizontal="center" vertical="center"/>
    </xf>
    <xf numFmtId="0" fontId="133" fillId="48" borderId="12" xfId="78" applyFont="1" applyFill="1" applyBorder="1" applyAlignment="1">
      <alignment horizontal="center" vertical="center"/>
    </xf>
    <xf numFmtId="0" fontId="133" fillId="43" borderId="12" xfId="78" applyFont="1" applyFill="1" applyBorder="1" applyAlignment="1">
      <alignment horizontal="center" vertical="center"/>
    </xf>
    <xf numFmtId="0" fontId="133" fillId="40" borderId="12" xfId="78" applyFont="1" applyFill="1" applyBorder="1" applyAlignment="1">
      <alignment horizontal="center" vertical="center"/>
    </xf>
    <xf numFmtId="0" fontId="136" fillId="0" borderId="12" xfId="78" applyFont="1" applyBorder="1" applyAlignment="1">
      <alignment horizontal="center" vertical="center"/>
    </xf>
    <xf numFmtId="0" fontId="10" fillId="43" borderId="12" xfId="78" applyFont="1" applyFill="1" applyBorder="1" applyAlignment="1">
      <alignment horizontal="center" vertical="center"/>
    </xf>
    <xf numFmtId="172" fontId="10" fillId="0" borderId="12" xfId="78" applyNumberFormat="1" applyFont="1" applyBorder="1" applyAlignment="1">
      <alignment horizontal="center" vertical="center"/>
    </xf>
    <xf numFmtId="0" fontId="152" fillId="0" borderId="0" xfId="0" applyFont="1" applyAlignment="1">
      <alignment horizontal="center" vertical="center"/>
    </xf>
    <xf numFmtId="0" fontId="149" fillId="0" borderId="0" xfId="0" applyFont="1" applyAlignment="1">
      <alignment horizontal="center" vertical="center"/>
    </xf>
    <xf numFmtId="168" fontId="149" fillId="0" borderId="0" xfId="0" applyNumberFormat="1" applyFont="1" applyAlignment="1">
      <alignment horizontal="center" vertical="center"/>
    </xf>
    <xf numFmtId="40" fontId="11" fillId="0" borderId="25" xfId="46" applyFont="1" applyBorder="1" applyAlignment="1">
      <alignment horizontal="center" vertical="center"/>
    </xf>
    <xf numFmtId="40" fontId="26" fillId="0" borderId="21" xfId="46" applyFont="1" applyBorder="1" applyAlignment="1">
      <alignment horizontal="center" vertical="center"/>
    </xf>
    <xf numFmtId="40" fontId="11" fillId="0" borderId="27" xfId="46" applyFont="1" applyBorder="1" applyAlignment="1">
      <alignment horizontal="center" vertical="center"/>
    </xf>
    <xf numFmtId="40" fontId="26" fillId="0" borderId="22" xfId="46" applyFont="1" applyBorder="1" applyAlignment="1">
      <alignment horizontal="center" vertical="center"/>
    </xf>
    <xf numFmtId="40" fontId="23" fillId="0" borderId="37" xfId="46" applyFont="1" applyBorder="1" applyAlignment="1" applyProtection="1">
      <alignment horizontal="center" vertical="center"/>
      <protection locked="0"/>
    </xf>
    <xf numFmtId="40" fontId="24" fillId="0" borderId="24" xfId="46" applyFont="1" applyBorder="1" applyAlignment="1">
      <alignment horizontal="center" vertical="center"/>
    </xf>
    <xf numFmtId="40" fontId="23" fillId="0" borderId="26" xfId="46" applyFont="1" applyBorder="1" applyAlignment="1" applyProtection="1">
      <alignment horizontal="center" vertical="center"/>
      <protection locked="0"/>
    </xf>
    <xf numFmtId="40" fontId="23" fillId="37" borderId="26" xfId="46" applyFont="1" applyFill="1" applyBorder="1" applyAlignment="1" applyProtection="1">
      <alignment horizontal="center" vertical="center"/>
      <protection locked="0"/>
    </xf>
    <xf numFmtId="40" fontId="24" fillId="37" borderId="24" xfId="46" applyFont="1" applyFill="1" applyBorder="1" applyAlignment="1">
      <alignment horizontal="center" vertical="center"/>
    </xf>
    <xf numFmtId="40" fontId="23" fillId="36" borderId="26" xfId="46" applyFont="1" applyFill="1" applyBorder="1" applyAlignment="1" applyProtection="1">
      <alignment horizontal="center" vertical="center"/>
      <protection locked="0"/>
    </xf>
    <xf numFmtId="40" fontId="24" fillId="36" borderId="24" xfId="46" applyFont="1" applyFill="1" applyBorder="1" applyAlignment="1">
      <alignment horizontal="center" vertical="center"/>
    </xf>
    <xf numFmtId="40" fontId="23" fillId="29" borderId="26" xfId="46" applyFont="1" applyFill="1" applyBorder="1" applyAlignment="1" applyProtection="1">
      <alignment horizontal="center" vertical="center"/>
      <protection locked="0"/>
    </xf>
    <xf numFmtId="40" fontId="24" fillId="29" borderId="24" xfId="46" applyFont="1" applyFill="1" applyBorder="1" applyAlignment="1">
      <alignment horizontal="center" vertical="center"/>
    </xf>
    <xf numFmtId="40" fontId="24" fillId="0" borderId="24" xfId="46" applyFont="1" applyFill="1" applyBorder="1" applyAlignment="1">
      <alignment horizontal="center" vertical="center"/>
    </xf>
    <xf numFmtId="40" fontId="23" fillId="0" borderId="12" xfId="46" applyFont="1" applyBorder="1" applyAlignment="1" applyProtection="1">
      <alignment horizontal="center" vertical="center"/>
      <protection locked="0"/>
    </xf>
    <xf numFmtId="40" fontId="24" fillId="0" borderId="12" xfId="46" applyFont="1" applyBorder="1" applyAlignment="1">
      <alignment horizontal="center" vertical="center"/>
    </xf>
    <xf numFmtId="40" fontId="23" fillId="36" borderId="12" xfId="46" applyFont="1" applyFill="1" applyBorder="1" applyAlignment="1" applyProtection="1">
      <alignment horizontal="center" vertical="center"/>
      <protection locked="0"/>
    </xf>
    <xf numFmtId="40" fontId="24" fillId="36" borderId="12" xfId="46" applyFont="1" applyFill="1" applyBorder="1" applyAlignment="1">
      <alignment horizontal="center" vertical="center"/>
    </xf>
    <xf numFmtId="40" fontId="27" fillId="0" borderId="0" xfId="46" applyFont="1" applyAlignment="1">
      <alignment vertical="center"/>
    </xf>
    <xf numFmtId="0" fontId="11" fillId="0" borderId="56" xfId="78" applyFont="1" applyBorder="1" applyAlignment="1">
      <alignment horizontal="center" vertical="center"/>
    </xf>
    <xf numFmtId="0" fontId="11" fillId="0" borderId="60" xfId="78" applyFont="1" applyBorder="1" applyAlignment="1">
      <alignment horizontal="center" vertical="center"/>
    </xf>
    <xf numFmtId="40" fontId="106" fillId="0" borderId="12" xfId="87" applyNumberFormat="1" applyFont="1" applyBorder="1" applyAlignment="1">
      <alignment horizontal="center" vertical="center"/>
    </xf>
    <xf numFmtId="0" fontId="106" fillId="0" borderId="12" xfId="87" applyFont="1" applyBorder="1" applyAlignment="1">
      <alignment horizontal="center" vertical="center"/>
    </xf>
    <xf numFmtId="0" fontId="106" fillId="0" borderId="21" xfId="87" applyFont="1" applyBorder="1" applyAlignment="1">
      <alignment horizontal="center" vertical="center"/>
    </xf>
    <xf numFmtId="0" fontId="106" fillId="0" borderId="22" xfId="87" applyFont="1" applyBorder="1" applyAlignment="1">
      <alignment horizontal="center" vertical="center"/>
    </xf>
    <xf numFmtId="0" fontId="106" fillId="46" borderId="12" xfId="87" applyFont="1" applyFill="1" applyBorder="1" applyAlignment="1">
      <alignment horizontal="center" vertical="center"/>
    </xf>
    <xf numFmtId="40" fontId="106" fillId="36" borderId="21" xfId="87" applyNumberFormat="1" applyFont="1" applyFill="1" applyBorder="1" applyAlignment="1">
      <alignment horizontal="center" vertical="center"/>
    </xf>
    <xf numFmtId="40" fontId="106" fillId="36" borderId="22" xfId="87" applyNumberFormat="1" applyFont="1" applyFill="1" applyBorder="1" applyAlignment="1">
      <alignment horizontal="center" vertical="center"/>
    </xf>
    <xf numFmtId="40" fontId="106" fillId="0" borderId="12" xfId="46" applyFont="1" applyBorder="1" applyAlignment="1">
      <alignment horizontal="center" vertical="center"/>
    </xf>
    <xf numFmtId="40" fontId="106" fillId="29" borderId="12" xfId="46" applyFont="1" applyFill="1" applyBorder="1" applyAlignment="1">
      <alignment horizontal="center" vertical="center"/>
    </xf>
    <xf numFmtId="40" fontId="106" fillId="33" borderId="12" xfId="87" applyNumberFormat="1" applyFont="1" applyFill="1" applyBorder="1" applyAlignment="1">
      <alignment horizontal="center" vertical="center"/>
    </xf>
    <xf numFmtId="0" fontId="60" fillId="29" borderId="12" xfId="100" applyFont="1" applyFill="1" applyBorder="1" applyAlignment="1">
      <alignment horizontal="center" vertical="center"/>
    </xf>
    <xf numFmtId="0" fontId="59" fillId="34" borderId="66" xfId="100" applyFont="1" applyFill="1" applyBorder="1" applyAlignment="1">
      <alignment horizontal="center"/>
    </xf>
    <xf numFmtId="0" fontId="59" fillId="34" borderId="0" xfId="100" applyFont="1" applyFill="1" applyAlignment="1">
      <alignment horizontal="center"/>
    </xf>
    <xf numFmtId="0" fontId="59" fillId="34" borderId="67" xfId="100" applyFont="1" applyFill="1" applyBorder="1" applyAlignment="1">
      <alignment horizontal="center"/>
    </xf>
    <xf numFmtId="0" fontId="110" fillId="27" borderId="0" xfId="100" applyFont="1" applyFill="1" applyAlignment="1">
      <alignment horizontal="center"/>
    </xf>
    <xf numFmtId="0" fontId="110" fillId="27" borderId="67" xfId="100" applyFont="1" applyFill="1" applyBorder="1" applyAlignment="1">
      <alignment horizontal="center"/>
    </xf>
    <xf numFmtId="0" fontId="111" fillId="27" borderId="0" xfId="100" applyFont="1" applyFill="1" applyAlignment="1">
      <alignment horizontal="center"/>
    </xf>
    <xf numFmtId="0" fontId="111" fillId="27" borderId="67" xfId="100" applyFont="1" applyFill="1" applyBorder="1" applyAlignment="1">
      <alignment horizontal="center"/>
    </xf>
    <xf numFmtId="0" fontId="58" fillId="34" borderId="66" xfId="100" applyFont="1" applyFill="1" applyBorder="1" applyAlignment="1">
      <alignment horizontal="center"/>
    </xf>
    <xf numFmtId="0" fontId="58" fillId="34" borderId="0" xfId="100" applyFont="1" applyFill="1" applyAlignment="1">
      <alignment horizontal="center"/>
    </xf>
    <xf numFmtId="0" fontId="58" fillId="34" borderId="67" xfId="100" applyFont="1" applyFill="1" applyBorder="1" applyAlignment="1">
      <alignment horizontal="center"/>
    </xf>
    <xf numFmtId="0" fontId="60" fillId="29" borderId="12" xfId="100" applyFont="1" applyFill="1" applyBorder="1" applyAlignment="1">
      <alignment horizontal="center" vertical="center" wrapText="1"/>
    </xf>
    <xf numFmtId="0" fontId="60" fillId="27" borderId="12" xfId="100" applyFont="1" applyFill="1" applyBorder="1" applyAlignment="1">
      <alignment horizontal="center" vertical="center" wrapText="1"/>
    </xf>
    <xf numFmtId="0" fontId="67" fillId="33" borderId="12" xfId="100" applyFont="1" applyFill="1" applyBorder="1" applyAlignment="1">
      <alignment horizontal="center" vertical="center"/>
    </xf>
    <xf numFmtId="0" fontId="66" fillId="0" borderId="0" xfId="100" applyFont="1" applyAlignment="1">
      <alignment horizontal="center"/>
    </xf>
    <xf numFmtId="0" fontId="23" fillId="0" borderId="0" xfId="100" applyAlignment="1">
      <alignment horizontal="center"/>
    </xf>
    <xf numFmtId="0" fontId="23" fillId="0" borderId="13" xfId="100" applyBorder="1" applyAlignment="1">
      <alignment horizontal="center"/>
    </xf>
    <xf numFmtId="0" fontId="108" fillId="0" borderId="0" xfId="100" applyFont="1" applyAlignment="1">
      <alignment horizontal="center"/>
    </xf>
    <xf numFmtId="0" fontId="108" fillId="0" borderId="13" xfId="100" applyFont="1" applyBorder="1" applyAlignment="1">
      <alignment horizontal="center"/>
    </xf>
    <xf numFmtId="14" fontId="23" fillId="0" borderId="39" xfId="100" quotePrefix="1" applyNumberFormat="1" applyBorder="1" applyAlignment="1">
      <alignment horizontal="center"/>
    </xf>
    <xf numFmtId="0" fontId="66" fillId="0" borderId="39" xfId="100" applyFont="1" applyBorder="1" applyAlignment="1">
      <alignment horizontal="center"/>
    </xf>
    <xf numFmtId="0" fontId="66" fillId="0" borderId="0" xfId="97" applyFont="1" applyAlignment="1">
      <alignment horizontal="center"/>
    </xf>
    <xf numFmtId="0" fontId="23" fillId="0" borderId="0" xfId="97" applyAlignment="1">
      <alignment horizontal="center"/>
    </xf>
    <xf numFmtId="0" fontId="23" fillId="0" borderId="13" xfId="97" applyBorder="1" applyAlignment="1">
      <alignment horizontal="center"/>
    </xf>
    <xf numFmtId="0" fontId="60" fillId="29" borderId="12" xfId="97" applyFont="1" applyFill="1" applyBorder="1" applyAlignment="1">
      <alignment horizontal="center" vertical="center"/>
    </xf>
    <xf numFmtId="0" fontId="108" fillId="0" borderId="0" xfId="97" applyFont="1" applyAlignment="1">
      <alignment horizontal="center"/>
    </xf>
    <xf numFmtId="0" fontId="108" fillId="0" borderId="13" xfId="97" applyFont="1" applyBorder="1" applyAlignment="1">
      <alignment horizontal="center"/>
    </xf>
    <xf numFmtId="14" fontId="23" fillId="0" borderId="39" xfId="97" quotePrefix="1" applyNumberFormat="1" applyBorder="1" applyAlignment="1">
      <alignment horizontal="center"/>
    </xf>
    <xf numFmtId="0" fontId="66" fillId="0" borderId="39" xfId="97" applyFont="1" applyBorder="1" applyAlignment="1">
      <alignment horizontal="center"/>
    </xf>
    <xf numFmtId="0" fontId="110" fillId="27" borderId="0" xfId="97" applyFont="1" applyFill="1" applyAlignment="1">
      <alignment horizontal="center"/>
    </xf>
    <xf numFmtId="0" fontId="110" fillId="27" borderId="67" xfId="97" applyFont="1" applyFill="1" applyBorder="1" applyAlignment="1">
      <alignment horizontal="center"/>
    </xf>
    <xf numFmtId="0" fontId="111" fillId="27" borderId="0" xfId="97" applyFont="1" applyFill="1" applyAlignment="1">
      <alignment horizontal="center"/>
    </xf>
    <xf numFmtId="0" fontId="111" fillId="27" borderId="67" xfId="97" applyFont="1" applyFill="1" applyBorder="1" applyAlignment="1">
      <alignment horizontal="center"/>
    </xf>
    <xf numFmtId="0" fontId="58" fillId="34" borderId="66" xfId="97" applyFont="1" applyFill="1" applyBorder="1" applyAlignment="1">
      <alignment horizontal="center"/>
    </xf>
    <xf numFmtId="0" fontId="58" fillId="34" borderId="0" xfId="97" applyFont="1" applyFill="1" applyAlignment="1">
      <alignment horizontal="center"/>
    </xf>
    <xf numFmtId="0" fontId="58" fillId="34" borderId="67" xfId="97" applyFont="1" applyFill="1" applyBorder="1" applyAlignment="1">
      <alignment horizontal="center"/>
    </xf>
    <xf numFmtId="0" fontId="67" fillId="33" borderId="12" xfId="97" applyFont="1" applyFill="1" applyBorder="1" applyAlignment="1">
      <alignment horizontal="center" vertical="center"/>
    </xf>
    <xf numFmtId="0" fontId="60" fillId="29" borderId="12" xfId="97" applyFont="1" applyFill="1" applyBorder="1" applyAlignment="1">
      <alignment horizontal="center" vertical="center" wrapText="1"/>
    </xf>
    <xf numFmtId="0" fontId="60" fillId="27" borderId="12" xfId="97" applyFont="1" applyFill="1" applyBorder="1" applyAlignment="1">
      <alignment horizontal="center" vertical="center" wrapText="1"/>
    </xf>
    <xf numFmtId="0" fontId="59" fillId="34" borderId="66" xfId="97" applyFont="1" applyFill="1" applyBorder="1" applyAlignment="1">
      <alignment horizontal="center"/>
    </xf>
    <xf numFmtId="0" fontId="59" fillId="34" borderId="0" xfId="97" applyFont="1" applyFill="1" applyAlignment="1">
      <alignment horizontal="center"/>
    </xf>
    <xf numFmtId="0" fontId="59" fillId="34" borderId="67" xfId="97" applyFont="1" applyFill="1" applyBorder="1" applyAlignment="1">
      <alignment horizontal="center"/>
    </xf>
    <xf numFmtId="0" fontId="59" fillId="31" borderId="66" xfId="99" applyFont="1" applyFill="1" applyBorder="1" applyAlignment="1">
      <alignment horizontal="center"/>
    </xf>
    <xf numFmtId="0" fontId="59" fillId="31" borderId="0" xfId="99" applyFont="1" applyFill="1" applyAlignment="1">
      <alignment horizontal="center"/>
    </xf>
    <xf numFmtId="0" fontId="59" fillId="31" borderId="67" xfId="99" applyFont="1" applyFill="1" applyBorder="1" applyAlignment="1">
      <alignment horizontal="center"/>
    </xf>
    <xf numFmtId="0" fontId="56" fillId="0" borderId="0" xfId="99" applyFont="1" applyAlignment="1">
      <alignment horizontal="center"/>
    </xf>
    <xf numFmtId="0" fontId="56" fillId="0" borderId="67" xfId="99" applyFont="1" applyBorder="1" applyAlignment="1">
      <alignment horizontal="center"/>
    </xf>
    <xf numFmtId="0" fontId="57" fillId="0" borderId="0" xfId="99" applyFont="1" applyAlignment="1">
      <alignment horizontal="center"/>
    </xf>
    <xf numFmtId="0" fontId="57" fillId="0" borderId="67" xfId="99" applyFont="1" applyBorder="1" applyAlignment="1">
      <alignment horizontal="center"/>
    </xf>
    <xf numFmtId="0" fontId="57" fillId="0" borderId="0" xfId="99" applyFont="1" applyAlignment="1">
      <alignment horizontal="left"/>
    </xf>
    <xf numFmtId="0" fontId="57" fillId="0" borderId="67" xfId="99" applyFont="1" applyBorder="1" applyAlignment="1">
      <alignment horizontal="left"/>
    </xf>
    <xf numFmtId="0" fontId="58" fillId="31" borderId="66" xfId="99" applyFont="1" applyFill="1" applyBorder="1" applyAlignment="1">
      <alignment horizontal="center"/>
    </xf>
    <xf numFmtId="0" fontId="58" fillId="31" borderId="0" xfId="99" applyFont="1" applyFill="1" applyAlignment="1">
      <alignment horizontal="center"/>
    </xf>
    <xf numFmtId="0" fontId="58" fillId="31" borderId="67" xfId="99" applyFont="1" applyFill="1" applyBorder="1" applyAlignment="1">
      <alignment horizontal="center"/>
    </xf>
    <xf numFmtId="0" fontId="59" fillId="31" borderId="66" xfId="95" applyFont="1" applyFill="1" applyBorder="1" applyAlignment="1">
      <alignment horizontal="center"/>
    </xf>
    <xf numFmtId="0" fontId="59" fillId="31" borderId="0" xfId="95" applyFont="1" applyFill="1" applyAlignment="1">
      <alignment horizontal="center"/>
    </xf>
    <xf numFmtId="0" fontId="59" fillId="31" borderId="67" xfId="95" applyFont="1" applyFill="1" applyBorder="1" applyAlignment="1">
      <alignment horizontal="center"/>
    </xf>
    <xf numFmtId="0" fontId="56" fillId="0" borderId="0" xfId="95" applyFont="1" applyAlignment="1">
      <alignment horizontal="center"/>
    </xf>
    <xf numFmtId="0" fontId="56" fillId="0" borderId="67" xfId="95" applyFont="1" applyBorder="1" applyAlignment="1">
      <alignment horizontal="center"/>
    </xf>
    <xf numFmtId="0" fontId="57" fillId="0" borderId="0" xfId="95" applyFont="1" applyAlignment="1">
      <alignment horizontal="center"/>
    </xf>
    <xf numFmtId="0" fontId="57" fillId="0" borderId="67" xfId="95" applyFont="1" applyBorder="1" applyAlignment="1">
      <alignment horizontal="center"/>
    </xf>
    <xf numFmtId="0" fontId="57" fillId="0" borderId="0" xfId="95" applyFont="1" applyAlignment="1">
      <alignment horizontal="left"/>
    </xf>
    <xf numFmtId="0" fontId="57" fillId="0" borderId="67" xfId="95" applyFont="1" applyBorder="1" applyAlignment="1">
      <alignment horizontal="left"/>
    </xf>
    <xf numFmtId="0" fontId="58" fillId="31" borderId="66" xfId="95" applyFont="1" applyFill="1" applyBorder="1" applyAlignment="1">
      <alignment horizontal="center"/>
    </xf>
    <xf numFmtId="0" fontId="58" fillId="31" borderId="0" xfId="95" applyFont="1" applyFill="1" applyAlignment="1">
      <alignment horizontal="center"/>
    </xf>
    <xf numFmtId="0" fontId="58" fillId="31" borderId="67" xfId="95" applyFont="1" applyFill="1" applyBorder="1" applyAlignment="1">
      <alignment horizontal="center"/>
    </xf>
    <xf numFmtId="14" fontId="23" fillId="0" borderId="39" xfId="103" quotePrefix="1" applyNumberFormat="1" applyBorder="1" applyAlignment="1">
      <alignment horizontal="center"/>
    </xf>
    <xf numFmtId="0" fontId="23" fillId="0" borderId="0" xfId="103" applyAlignment="1">
      <alignment horizontal="center"/>
    </xf>
    <xf numFmtId="0" fontId="66" fillId="0" borderId="39" xfId="103" applyFont="1" applyBorder="1" applyAlignment="1">
      <alignment horizontal="center"/>
    </xf>
    <xf numFmtId="0" fontId="66" fillId="0" borderId="0" xfId="103" applyFont="1" applyAlignment="1">
      <alignment horizontal="center"/>
    </xf>
    <xf numFmtId="0" fontId="66" fillId="0" borderId="13" xfId="103" applyFont="1" applyBorder="1" applyAlignment="1">
      <alignment horizontal="center"/>
    </xf>
    <xf numFmtId="0" fontId="23" fillId="0" borderId="39" xfId="103" applyBorder="1" applyAlignment="1">
      <alignment horizontal="center"/>
    </xf>
    <xf numFmtId="0" fontId="108" fillId="0" borderId="0" xfId="103" applyFont="1" applyAlignment="1">
      <alignment horizontal="center"/>
    </xf>
    <xf numFmtId="0" fontId="108" fillId="0" borderId="13" xfId="103" applyFont="1" applyBorder="1" applyAlignment="1">
      <alignment horizontal="center"/>
    </xf>
    <xf numFmtId="0" fontId="11" fillId="29" borderId="12" xfId="103" applyFont="1" applyFill="1" applyBorder="1" applyAlignment="1">
      <alignment horizontal="center" vertical="center"/>
    </xf>
    <xf numFmtId="0" fontId="60" fillId="29" borderId="12" xfId="103" applyFont="1" applyFill="1" applyBorder="1" applyAlignment="1">
      <alignment horizontal="center" vertical="center" wrapText="1"/>
    </xf>
    <xf numFmtId="0" fontId="59" fillId="31" borderId="66" xfId="103" applyFont="1" applyFill="1" applyBorder="1" applyAlignment="1">
      <alignment horizontal="center"/>
    </xf>
    <xf numFmtId="0" fontId="59" fillId="31" borderId="0" xfId="103" applyFont="1" applyFill="1" applyAlignment="1">
      <alignment horizontal="center"/>
    </xf>
    <xf numFmtId="0" fontId="59" fillId="31" borderId="67" xfId="103" applyFont="1" applyFill="1" applyBorder="1" applyAlignment="1">
      <alignment horizontal="center"/>
    </xf>
    <xf numFmtId="0" fontId="56" fillId="0" borderId="0" xfId="103" applyFont="1" applyAlignment="1">
      <alignment horizontal="center"/>
    </xf>
    <xf numFmtId="0" fontId="56" fillId="0" borderId="67" xfId="103" applyFont="1" applyBorder="1" applyAlignment="1">
      <alignment horizontal="center"/>
    </xf>
    <xf numFmtId="0" fontId="57" fillId="0" borderId="0" xfId="103" applyFont="1" applyAlignment="1">
      <alignment horizontal="center"/>
    </xf>
    <xf numFmtId="0" fontId="57" fillId="0" borderId="67" xfId="103" applyFont="1" applyBorder="1" applyAlignment="1">
      <alignment horizontal="center"/>
    </xf>
    <xf numFmtId="0" fontId="57" fillId="0" borderId="0" xfId="103" applyFont="1" applyAlignment="1">
      <alignment horizontal="left"/>
    </xf>
    <xf numFmtId="0" fontId="57" fillId="0" borderId="67" xfId="103" applyFont="1" applyBorder="1" applyAlignment="1">
      <alignment horizontal="left"/>
    </xf>
    <xf numFmtId="0" fontId="58" fillId="31" borderId="66" xfId="103" applyFont="1" applyFill="1" applyBorder="1" applyAlignment="1">
      <alignment horizontal="center"/>
    </xf>
    <xf numFmtId="0" fontId="58" fillId="31" borderId="0" xfId="103" applyFont="1" applyFill="1" applyAlignment="1">
      <alignment horizontal="center"/>
    </xf>
    <xf numFmtId="0" fontId="58" fillId="31" borderId="67" xfId="103" applyFont="1" applyFill="1" applyBorder="1" applyAlignment="1">
      <alignment horizontal="center"/>
    </xf>
    <xf numFmtId="0" fontId="60" fillId="27" borderId="12" xfId="103" applyFont="1" applyFill="1" applyBorder="1" applyAlignment="1">
      <alignment horizontal="center" vertical="center" wrapText="1"/>
    </xf>
    <xf numFmtId="0" fontId="67" fillId="33" borderId="12" xfId="103" applyFont="1" applyFill="1" applyBorder="1" applyAlignment="1">
      <alignment horizontal="center" vertical="center"/>
    </xf>
    <xf numFmtId="0" fontId="59" fillId="31" borderId="66" xfId="102" applyFont="1" applyFill="1" applyBorder="1" applyAlignment="1">
      <alignment horizontal="center"/>
    </xf>
    <xf numFmtId="0" fontId="59" fillId="31" borderId="0" xfId="102" applyFont="1" applyFill="1" applyAlignment="1">
      <alignment horizontal="center"/>
    </xf>
    <xf numFmtId="0" fontId="59" fillId="31" borderId="67" xfId="102" applyFont="1" applyFill="1" applyBorder="1" applyAlignment="1">
      <alignment horizontal="center"/>
    </xf>
    <xf numFmtId="0" fontId="56" fillId="0" borderId="0" xfId="102" applyFont="1" applyAlignment="1">
      <alignment horizontal="center"/>
    </xf>
    <xf numFmtId="0" fontId="56" fillId="0" borderId="67" xfId="102" applyFont="1" applyBorder="1" applyAlignment="1">
      <alignment horizontal="center"/>
    </xf>
    <xf numFmtId="0" fontId="57" fillId="0" borderId="0" xfId="102" applyFont="1" applyAlignment="1">
      <alignment horizontal="center"/>
    </xf>
    <xf numFmtId="0" fontId="57" fillId="0" borderId="67" xfId="102" applyFont="1" applyBorder="1" applyAlignment="1">
      <alignment horizontal="center"/>
    </xf>
    <xf numFmtId="0" fontId="57" fillId="0" borderId="0" xfId="102" applyFont="1" applyAlignment="1">
      <alignment horizontal="left"/>
    </xf>
    <xf numFmtId="0" fontId="57" fillId="0" borderId="67" xfId="102" applyFont="1" applyBorder="1" applyAlignment="1">
      <alignment horizontal="left"/>
    </xf>
    <xf numFmtId="0" fontId="58" fillId="31" borderId="66" xfId="102" applyFont="1" applyFill="1" applyBorder="1" applyAlignment="1">
      <alignment horizontal="center"/>
    </xf>
    <xf numFmtId="0" fontId="58" fillId="31" borderId="0" xfId="102" applyFont="1" applyFill="1" applyAlignment="1">
      <alignment horizontal="center"/>
    </xf>
    <xf numFmtId="0" fontId="58" fillId="31" borderId="67" xfId="102" applyFont="1" applyFill="1" applyBorder="1" applyAlignment="1">
      <alignment horizontal="center"/>
    </xf>
    <xf numFmtId="14" fontId="23" fillId="0" borderId="39" xfId="101" quotePrefix="1" applyNumberFormat="1" applyBorder="1" applyAlignment="1">
      <alignment horizontal="center"/>
    </xf>
    <xf numFmtId="0" fontId="23" fillId="0" borderId="0" xfId="101" applyAlignment="1">
      <alignment horizontal="center"/>
    </xf>
    <xf numFmtId="0" fontId="66" fillId="0" borderId="39" xfId="101" applyFont="1" applyBorder="1" applyAlignment="1">
      <alignment horizontal="center"/>
    </xf>
    <xf numFmtId="0" fontId="66" fillId="0" borderId="0" xfId="101" applyFont="1" applyAlignment="1">
      <alignment horizontal="center"/>
    </xf>
    <xf numFmtId="0" fontId="23" fillId="0" borderId="13" xfId="101" applyBorder="1" applyAlignment="1">
      <alignment horizontal="center"/>
    </xf>
    <xf numFmtId="0" fontId="23" fillId="0" borderId="39" xfId="101" applyBorder="1" applyAlignment="1">
      <alignment horizontal="center"/>
    </xf>
    <xf numFmtId="0" fontId="108" fillId="0" borderId="0" xfId="101" applyFont="1" applyAlignment="1">
      <alignment horizontal="center"/>
    </xf>
    <xf numFmtId="0" fontId="108" fillId="0" borderId="13" xfId="101" applyFont="1" applyBorder="1" applyAlignment="1">
      <alignment horizontal="center"/>
    </xf>
    <xf numFmtId="0" fontId="11" fillId="29" borderId="12" xfId="101" applyFont="1" applyFill="1" applyBorder="1" applyAlignment="1">
      <alignment horizontal="center" vertical="center"/>
    </xf>
    <xf numFmtId="0" fontId="60" fillId="29" borderId="12" xfId="101" applyFont="1" applyFill="1" applyBorder="1" applyAlignment="1">
      <alignment horizontal="center" vertical="center" wrapText="1"/>
    </xf>
    <xf numFmtId="0" fontId="59" fillId="31" borderId="66" xfId="101" applyFont="1" applyFill="1" applyBorder="1" applyAlignment="1">
      <alignment horizontal="center"/>
    </xf>
    <xf numFmtId="0" fontId="59" fillId="31" borderId="0" xfId="101" applyFont="1" applyFill="1" applyAlignment="1">
      <alignment horizontal="center"/>
    </xf>
    <xf numFmtId="0" fontId="59" fillId="31" borderId="67" xfId="101" applyFont="1" applyFill="1" applyBorder="1" applyAlignment="1">
      <alignment horizontal="center"/>
    </xf>
    <xf numFmtId="0" fontId="56" fillId="0" borderId="0" xfId="101" applyFont="1" applyAlignment="1">
      <alignment horizontal="center"/>
    </xf>
    <xf numFmtId="0" fontId="56" fillId="0" borderId="67" xfId="101" applyFont="1" applyBorder="1" applyAlignment="1">
      <alignment horizontal="center"/>
    </xf>
    <xf numFmtId="0" fontId="57" fillId="0" borderId="0" xfId="101" applyFont="1" applyAlignment="1">
      <alignment horizontal="center"/>
    </xf>
    <xf numFmtId="0" fontId="57" fillId="0" borderId="67" xfId="101" applyFont="1" applyBorder="1" applyAlignment="1">
      <alignment horizontal="center"/>
    </xf>
    <xf numFmtId="0" fontId="57" fillId="0" borderId="0" xfId="101" applyFont="1" applyAlignment="1">
      <alignment horizontal="left"/>
    </xf>
    <xf numFmtId="0" fontId="57" fillId="0" borderId="67" xfId="101" applyFont="1" applyBorder="1" applyAlignment="1">
      <alignment horizontal="left"/>
    </xf>
    <xf numFmtId="0" fontId="58" fillId="31" borderId="66" xfId="101" applyFont="1" applyFill="1" applyBorder="1" applyAlignment="1">
      <alignment horizontal="center"/>
    </xf>
    <xf numFmtId="0" fontId="58" fillId="31" borderId="0" xfId="101" applyFont="1" applyFill="1" applyAlignment="1">
      <alignment horizontal="center"/>
    </xf>
    <xf numFmtId="0" fontId="58" fillId="31" borderId="67" xfId="101" applyFont="1" applyFill="1" applyBorder="1" applyAlignment="1">
      <alignment horizontal="center"/>
    </xf>
    <xf numFmtId="0" fontId="60" fillId="27" borderId="12" xfId="101" applyFont="1" applyFill="1" applyBorder="1" applyAlignment="1">
      <alignment horizontal="center" vertical="center" wrapText="1"/>
    </xf>
    <xf numFmtId="0" fontId="67" fillId="33" borderId="12" xfId="101" applyFont="1" applyFill="1" applyBorder="1" applyAlignment="1">
      <alignment horizontal="center" vertical="center"/>
    </xf>
    <xf numFmtId="0" fontId="66" fillId="0" borderId="0" xfId="106" applyFont="1" applyAlignment="1">
      <alignment horizontal="center"/>
    </xf>
    <xf numFmtId="0" fontId="23" fillId="0" borderId="0" xfId="106" applyAlignment="1">
      <alignment horizontal="center"/>
    </xf>
    <xf numFmtId="0" fontId="23" fillId="0" borderId="13" xfId="106" applyBorder="1" applyAlignment="1">
      <alignment horizontal="center"/>
    </xf>
    <xf numFmtId="0" fontId="59" fillId="34" borderId="66" xfId="106" applyFont="1" applyFill="1" applyBorder="1" applyAlignment="1">
      <alignment horizontal="center"/>
    </xf>
    <xf numFmtId="0" fontId="59" fillId="34" borderId="0" xfId="106" applyFont="1" applyFill="1" applyAlignment="1">
      <alignment horizontal="center"/>
    </xf>
    <xf numFmtId="0" fontId="59" fillId="34" borderId="67" xfId="106" applyFont="1" applyFill="1" applyBorder="1" applyAlignment="1">
      <alignment horizontal="center"/>
    </xf>
    <xf numFmtId="0" fontId="60" fillId="29" borderId="12" xfId="106" applyFont="1" applyFill="1" applyBorder="1" applyAlignment="1">
      <alignment horizontal="center" vertical="center"/>
    </xf>
    <xf numFmtId="0" fontId="108" fillId="0" borderId="0" xfId="106" applyFont="1" applyAlignment="1">
      <alignment horizontal="center"/>
    </xf>
    <xf numFmtId="0" fontId="108" fillId="0" borderId="13" xfId="106" applyFont="1" applyBorder="1" applyAlignment="1">
      <alignment horizontal="center"/>
    </xf>
    <xf numFmtId="14" fontId="23" fillId="0" borderId="39" xfId="106" applyNumberFormat="1" applyBorder="1" applyAlignment="1">
      <alignment horizontal="center"/>
    </xf>
    <xf numFmtId="0" fontId="66" fillId="0" borderId="39" xfId="106" applyFont="1" applyBorder="1" applyAlignment="1">
      <alignment horizontal="center"/>
    </xf>
    <xf numFmtId="0" fontId="110" fillId="27" borderId="0" xfId="106" applyFont="1" applyFill="1" applyAlignment="1">
      <alignment horizontal="center"/>
    </xf>
    <xf numFmtId="0" fontId="110" fillId="27" borderId="67" xfId="106" applyFont="1" applyFill="1" applyBorder="1" applyAlignment="1">
      <alignment horizontal="center"/>
    </xf>
    <xf numFmtId="0" fontId="111" fillId="27" borderId="0" xfId="106" applyFont="1" applyFill="1" applyAlignment="1">
      <alignment horizontal="center"/>
    </xf>
    <xf numFmtId="0" fontId="111" fillId="27" borderId="67" xfId="106" applyFont="1" applyFill="1" applyBorder="1" applyAlignment="1">
      <alignment horizontal="center"/>
    </xf>
    <xf numFmtId="0" fontId="58" fillId="34" borderId="66" xfId="106" applyFont="1" applyFill="1" applyBorder="1" applyAlignment="1">
      <alignment horizontal="center"/>
    </xf>
    <xf numFmtId="0" fontId="58" fillId="34" borderId="0" xfId="106" applyFont="1" applyFill="1" applyAlignment="1">
      <alignment horizontal="center"/>
    </xf>
    <xf numFmtId="0" fontId="58" fillId="34" borderId="67" xfId="106" applyFont="1" applyFill="1" applyBorder="1" applyAlignment="1">
      <alignment horizontal="center"/>
    </xf>
    <xf numFmtId="0" fontId="60" fillId="29" borderId="12" xfId="106" applyFont="1" applyFill="1" applyBorder="1" applyAlignment="1">
      <alignment horizontal="center" vertical="center" wrapText="1"/>
    </xf>
    <xf numFmtId="0" fontId="60" fillId="27" borderId="12" xfId="106" applyFont="1" applyFill="1" applyBorder="1" applyAlignment="1">
      <alignment horizontal="center" vertical="center" wrapText="1"/>
    </xf>
    <xf numFmtId="0" fontId="67" fillId="33" borderId="12" xfId="106" applyFont="1" applyFill="1" applyBorder="1" applyAlignment="1">
      <alignment horizontal="center" vertical="center"/>
    </xf>
    <xf numFmtId="0" fontId="60" fillId="29" borderId="12" xfId="104" applyFont="1" applyFill="1" applyBorder="1" applyAlignment="1">
      <alignment horizontal="center" vertical="center"/>
    </xf>
    <xf numFmtId="0" fontId="59" fillId="34" borderId="66" xfId="104" applyFont="1" applyFill="1" applyBorder="1" applyAlignment="1">
      <alignment horizontal="center"/>
    </xf>
    <xf numFmtId="0" fontId="59" fillId="34" borderId="0" xfId="104" applyFont="1" applyFill="1" applyAlignment="1">
      <alignment horizontal="center"/>
    </xf>
    <xf numFmtId="0" fontId="59" fillId="34" borderId="67" xfId="104" applyFont="1" applyFill="1" applyBorder="1" applyAlignment="1">
      <alignment horizontal="center"/>
    </xf>
    <xf numFmtId="0" fontId="110" fillId="27" borderId="0" xfId="104" applyFont="1" applyFill="1" applyAlignment="1">
      <alignment horizontal="center"/>
    </xf>
    <xf numFmtId="0" fontId="110" fillId="27" borderId="67" xfId="104" applyFont="1" applyFill="1" applyBorder="1" applyAlignment="1">
      <alignment horizontal="center"/>
    </xf>
    <xf numFmtId="0" fontId="111" fillId="27" borderId="0" xfId="104" applyFont="1" applyFill="1" applyAlignment="1">
      <alignment horizontal="center"/>
    </xf>
    <xf numFmtId="0" fontId="111" fillId="27" borderId="67" xfId="104" applyFont="1" applyFill="1" applyBorder="1" applyAlignment="1">
      <alignment horizontal="center"/>
    </xf>
    <xf numFmtId="0" fontId="58" fillId="34" borderId="66" xfId="104" applyFont="1" applyFill="1" applyBorder="1" applyAlignment="1">
      <alignment horizontal="center"/>
    </xf>
    <xf numFmtId="0" fontId="58" fillId="34" borderId="0" xfId="104" applyFont="1" applyFill="1" applyAlignment="1">
      <alignment horizontal="center"/>
    </xf>
    <xf numFmtId="0" fontId="58" fillId="34" borderId="67" xfId="104" applyFont="1" applyFill="1" applyBorder="1" applyAlignment="1">
      <alignment horizontal="center"/>
    </xf>
    <xf numFmtId="0" fontId="60" fillId="29" borderId="12" xfId="104" applyFont="1" applyFill="1" applyBorder="1" applyAlignment="1">
      <alignment horizontal="center" vertical="center" wrapText="1"/>
    </xf>
    <xf numFmtId="0" fontId="60" fillId="27" borderId="12" xfId="104" applyFont="1" applyFill="1" applyBorder="1" applyAlignment="1">
      <alignment horizontal="center" vertical="center" wrapText="1"/>
    </xf>
    <xf numFmtId="0" fontId="67" fillId="33" borderId="12" xfId="104" applyFont="1" applyFill="1" applyBorder="1" applyAlignment="1">
      <alignment horizontal="center" vertical="center"/>
    </xf>
    <xf numFmtId="0" fontId="108" fillId="0" borderId="0" xfId="104" applyFont="1" applyAlignment="1">
      <alignment horizontal="center"/>
    </xf>
    <xf numFmtId="0" fontId="108" fillId="0" borderId="13" xfId="104" applyFont="1" applyBorder="1" applyAlignment="1">
      <alignment horizontal="center"/>
    </xf>
    <xf numFmtId="14" fontId="23" fillId="0" borderId="39" xfId="104" quotePrefix="1" applyNumberFormat="1" applyBorder="1" applyAlignment="1">
      <alignment horizontal="center"/>
    </xf>
    <xf numFmtId="0" fontId="23" fillId="0" borderId="0" xfId="104" applyAlignment="1">
      <alignment horizontal="center"/>
    </xf>
    <xf numFmtId="0" fontId="66" fillId="0" borderId="39" xfId="104" applyFont="1" applyBorder="1" applyAlignment="1">
      <alignment horizontal="center"/>
    </xf>
    <xf numFmtId="0" fontId="66" fillId="0" borderId="0" xfId="104" applyFont="1" applyAlignment="1">
      <alignment horizontal="center"/>
    </xf>
    <xf numFmtId="0" fontId="23" fillId="0" borderId="13" xfId="104" applyBorder="1" applyAlignment="1">
      <alignment horizontal="center"/>
    </xf>
    <xf numFmtId="0" fontId="60" fillId="29" borderId="12" xfId="105" applyFont="1" applyFill="1" applyBorder="1" applyAlignment="1">
      <alignment horizontal="center" vertical="center"/>
    </xf>
    <xf numFmtId="0" fontId="59" fillId="34" borderId="66" xfId="105" applyFont="1" applyFill="1" applyBorder="1" applyAlignment="1">
      <alignment horizontal="center"/>
    </xf>
    <xf numFmtId="0" fontId="59" fillId="34" borderId="0" xfId="105" applyFont="1" applyFill="1" applyAlignment="1">
      <alignment horizontal="center"/>
    </xf>
    <xf numFmtId="0" fontId="59" fillId="34" borderId="67" xfId="105" applyFont="1" applyFill="1" applyBorder="1" applyAlignment="1">
      <alignment horizontal="center"/>
    </xf>
    <xf numFmtId="0" fontId="110" fillId="27" borderId="0" xfId="105" applyFont="1" applyFill="1" applyAlignment="1">
      <alignment horizontal="center"/>
    </xf>
    <xf numFmtId="0" fontId="110" fillId="27" borderId="67" xfId="105" applyFont="1" applyFill="1" applyBorder="1" applyAlignment="1">
      <alignment horizontal="center"/>
    </xf>
    <xf numFmtId="0" fontId="111" fillId="27" borderId="0" xfId="105" applyFont="1" applyFill="1" applyAlignment="1">
      <alignment horizontal="center"/>
    </xf>
    <xf numFmtId="0" fontId="111" fillId="27" borderId="67" xfId="105" applyFont="1" applyFill="1" applyBorder="1" applyAlignment="1">
      <alignment horizontal="center"/>
    </xf>
    <xf numFmtId="0" fontId="58" fillId="34" borderId="66" xfId="105" applyFont="1" applyFill="1" applyBorder="1" applyAlignment="1">
      <alignment horizontal="center"/>
    </xf>
    <xf numFmtId="0" fontId="58" fillId="34" borderId="0" xfId="105" applyFont="1" applyFill="1" applyAlignment="1">
      <alignment horizontal="center"/>
    </xf>
    <xf numFmtId="0" fontId="58" fillId="34" borderId="67" xfId="105" applyFont="1" applyFill="1" applyBorder="1" applyAlignment="1">
      <alignment horizontal="center"/>
    </xf>
    <xf numFmtId="0" fontId="60" fillId="29" borderId="12" xfId="105" applyFont="1" applyFill="1" applyBorder="1" applyAlignment="1">
      <alignment horizontal="center" vertical="center" wrapText="1"/>
    </xf>
    <xf numFmtId="0" fontId="60" fillId="27" borderId="12" xfId="105" applyFont="1" applyFill="1" applyBorder="1" applyAlignment="1">
      <alignment horizontal="center" vertical="center" wrapText="1"/>
    </xf>
    <xf numFmtId="0" fontId="67" fillId="33" borderId="12" xfId="105" applyFont="1" applyFill="1" applyBorder="1" applyAlignment="1">
      <alignment horizontal="center" vertical="center"/>
    </xf>
    <xf numFmtId="0" fontId="66" fillId="0" borderId="0" xfId="105" applyFont="1" applyAlignment="1">
      <alignment horizontal="center"/>
    </xf>
    <xf numFmtId="0" fontId="23" fillId="0" borderId="0" xfId="105" applyAlignment="1">
      <alignment horizontal="center"/>
    </xf>
    <xf numFmtId="0" fontId="23" fillId="0" borderId="13" xfId="105" applyBorder="1" applyAlignment="1">
      <alignment horizontal="center"/>
    </xf>
    <xf numFmtId="0" fontId="108" fillId="0" borderId="0" xfId="105" applyFont="1" applyAlignment="1">
      <alignment horizontal="center"/>
    </xf>
    <xf numFmtId="0" fontId="108" fillId="0" borderId="13" xfId="105" applyFont="1" applyBorder="1" applyAlignment="1">
      <alignment horizontal="center"/>
    </xf>
    <xf numFmtId="14" fontId="23" fillId="0" borderId="39" xfId="105" applyNumberFormat="1" applyBorder="1" applyAlignment="1">
      <alignment horizontal="center"/>
    </xf>
    <xf numFmtId="0" fontId="66" fillId="0" borderId="39" xfId="105" applyFont="1" applyBorder="1" applyAlignment="1">
      <alignment horizontal="center"/>
    </xf>
    <xf numFmtId="0" fontId="66" fillId="0" borderId="0" xfId="96" applyFont="1" applyAlignment="1">
      <alignment horizontal="center"/>
    </xf>
    <xf numFmtId="0" fontId="23" fillId="0" borderId="0" xfId="96" applyAlignment="1">
      <alignment horizontal="center"/>
    </xf>
    <xf numFmtId="0" fontId="23" fillId="0" borderId="13" xfId="96" applyBorder="1" applyAlignment="1">
      <alignment horizontal="center"/>
    </xf>
    <xf numFmtId="0" fontId="60" fillId="29" borderId="12" xfId="96" applyFont="1" applyFill="1" applyBorder="1" applyAlignment="1">
      <alignment horizontal="center" vertical="center"/>
    </xf>
    <xf numFmtId="0" fontId="108" fillId="0" borderId="0" xfId="96" applyFont="1" applyAlignment="1">
      <alignment horizontal="center"/>
    </xf>
    <xf numFmtId="0" fontId="108" fillId="0" borderId="13" xfId="96" applyFont="1" applyBorder="1" applyAlignment="1">
      <alignment horizontal="center"/>
    </xf>
    <xf numFmtId="14" fontId="23" fillId="0" borderId="39" xfId="96" applyNumberFormat="1" applyBorder="1" applyAlignment="1">
      <alignment horizontal="center"/>
    </xf>
    <xf numFmtId="0" fontId="66" fillId="0" borderId="39" xfId="96" applyFont="1" applyBorder="1" applyAlignment="1">
      <alignment horizontal="center"/>
    </xf>
    <xf numFmtId="0" fontId="110" fillId="27" borderId="0" xfId="96" applyFont="1" applyFill="1" applyAlignment="1">
      <alignment horizontal="center"/>
    </xf>
    <xf numFmtId="0" fontId="110" fillId="27" borderId="67" xfId="96" applyFont="1" applyFill="1" applyBorder="1" applyAlignment="1">
      <alignment horizontal="center"/>
    </xf>
    <xf numFmtId="0" fontId="111" fillId="27" borderId="0" xfId="96" applyFont="1" applyFill="1" applyAlignment="1">
      <alignment horizontal="center"/>
    </xf>
    <xf numFmtId="0" fontId="111" fillId="27" borderId="67" xfId="96" applyFont="1" applyFill="1" applyBorder="1" applyAlignment="1">
      <alignment horizontal="center"/>
    </xf>
    <xf numFmtId="0" fontId="58" fillId="34" borderId="66" xfId="96" applyFont="1" applyFill="1" applyBorder="1" applyAlignment="1">
      <alignment horizontal="center"/>
    </xf>
    <xf numFmtId="0" fontId="58" fillId="34" borderId="0" xfId="96" applyFont="1" applyFill="1" applyAlignment="1">
      <alignment horizontal="center"/>
    </xf>
    <xf numFmtId="0" fontId="58" fillId="34" borderId="67" xfId="96" applyFont="1" applyFill="1" applyBorder="1" applyAlignment="1">
      <alignment horizontal="center"/>
    </xf>
    <xf numFmtId="0" fontId="67" fillId="33" borderId="12" xfId="96" applyFont="1" applyFill="1" applyBorder="1" applyAlignment="1">
      <alignment horizontal="center" vertical="center"/>
    </xf>
    <xf numFmtId="0" fontId="60" fillId="29" borderId="12" xfId="96" applyFont="1" applyFill="1" applyBorder="1" applyAlignment="1">
      <alignment horizontal="center" vertical="center" wrapText="1"/>
    </xf>
    <xf numFmtId="0" fontId="60" fillId="27" borderId="12" xfId="96" applyFont="1" applyFill="1" applyBorder="1" applyAlignment="1">
      <alignment horizontal="center" vertical="center" wrapText="1"/>
    </xf>
    <xf numFmtId="0" fontId="59" fillId="34" borderId="66" xfId="96" applyFont="1" applyFill="1" applyBorder="1" applyAlignment="1">
      <alignment horizontal="center"/>
    </xf>
    <xf numFmtId="0" fontId="59" fillId="34" borderId="0" xfId="96" applyFont="1" applyFill="1" applyAlignment="1">
      <alignment horizontal="center"/>
    </xf>
    <xf numFmtId="0" fontId="59" fillId="34" borderId="67" xfId="96" applyFont="1" applyFill="1" applyBorder="1" applyAlignment="1">
      <alignment horizontal="center"/>
    </xf>
    <xf numFmtId="0" fontId="66" fillId="0" borderId="0" xfId="98" applyFont="1" applyAlignment="1">
      <alignment horizontal="center"/>
    </xf>
    <xf numFmtId="0" fontId="23" fillId="0" borderId="0" xfId="98" applyAlignment="1">
      <alignment horizontal="center"/>
    </xf>
    <xf numFmtId="0" fontId="23" fillId="0" borderId="13" xfId="98" applyBorder="1" applyAlignment="1">
      <alignment horizontal="center"/>
    </xf>
    <xf numFmtId="0" fontId="60" fillId="29" borderId="12" xfId="98" applyFont="1" applyFill="1" applyBorder="1" applyAlignment="1">
      <alignment horizontal="center" vertical="center"/>
    </xf>
    <xf numFmtId="0" fontId="108" fillId="0" borderId="0" xfId="98" applyFont="1" applyAlignment="1">
      <alignment horizontal="center"/>
    </xf>
    <xf numFmtId="0" fontId="108" fillId="0" borderId="13" xfId="98" applyFont="1" applyBorder="1" applyAlignment="1">
      <alignment horizontal="center"/>
    </xf>
    <xf numFmtId="14" fontId="23" fillId="0" borderId="39" xfId="98" quotePrefix="1" applyNumberFormat="1" applyBorder="1" applyAlignment="1">
      <alignment horizontal="center"/>
    </xf>
    <xf numFmtId="0" fontId="66" fillId="0" borderId="39" xfId="98" applyFont="1" applyBorder="1" applyAlignment="1">
      <alignment horizontal="center"/>
    </xf>
    <xf numFmtId="0" fontId="110" fillId="27" borderId="0" xfId="98" applyFont="1" applyFill="1" applyAlignment="1">
      <alignment horizontal="center"/>
    </xf>
    <xf numFmtId="0" fontId="110" fillId="27" borderId="67" xfId="98" applyFont="1" applyFill="1" applyBorder="1" applyAlignment="1">
      <alignment horizontal="center"/>
    </xf>
    <xf numFmtId="0" fontId="111" fillId="27" borderId="0" xfId="98" applyFont="1" applyFill="1" applyAlignment="1">
      <alignment horizontal="center"/>
    </xf>
    <xf numFmtId="0" fontId="111" fillId="27" borderId="67" xfId="98" applyFont="1" applyFill="1" applyBorder="1" applyAlignment="1">
      <alignment horizontal="center"/>
    </xf>
    <xf numFmtId="0" fontId="58" fillId="34" borderId="66" xfId="98" applyFont="1" applyFill="1" applyBorder="1" applyAlignment="1">
      <alignment horizontal="center"/>
    </xf>
    <xf numFmtId="0" fontId="58" fillId="34" borderId="0" xfId="98" applyFont="1" applyFill="1" applyAlignment="1">
      <alignment horizontal="center"/>
    </xf>
    <xf numFmtId="0" fontId="58" fillId="34" borderId="67" xfId="98" applyFont="1" applyFill="1" applyBorder="1" applyAlignment="1">
      <alignment horizontal="center"/>
    </xf>
    <xf numFmtId="0" fontId="67" fillId="33" borderId="12" xfId="98" applyFont="1" applyFill="1" applyBorder="1" applyAlignment="1">
      <alignment horizontal="center" vertical="center"/>
    </xf>
    <xf numFmtId="0" fontId="60" fillId="29" borderId="12" xfId="98" applyFont="1" applyFill="1" applyBorder="1" applyAlignment="1">
      <alignment horizontal="center" vertical="center" wrapText="1"/>
    </xf>
    <xf numFmtId="0" fontId="60" fillId="27" borderId="12" xfId="98" applyFont="1" applyFill="1" applyBorder="1" applyAlignment="1">
      <alignment horizontal="center" vertical="center" wrapText="1"/>
    </xf>
    <xf numFmtId="0" fontId="59" fillId="34" borderId="66" xfId="98" applyFont="1" applyFill="1" applyBorder="1" applyAlignment="1">
      <alignment horizontal="center"/>
    </xf>
    <xf numFmtId="0" fontId="59" fillId="34" borderId="0" xfId="98" applyFont="1" applyFill="1" applyAlignment="1">
      <alignment horizontal="center"/>
    </xf>
    <xf numFmtId="0" fontId="59" fillId="34" borderId="67" xfId="98" applyFont="1" applyFill="1" applyBorder="1" applyAlignment="1">
      <alignment horizontal="center"/>
    </xf>
    <xf numFmtId="38" fontId="78" fillId="0" borderId="0" xfId="55" applyNumberFormat="1" applyFont="1" applyFill="1" applyAlignment="1">
      <alignment horizontal="center" vertical="center"/>
    </xf>
    <xf numFmtId="0" fontId="81" fillId="0" borderId="20" xfId="92" applyFont="1" applyBorder="1" applyAlignment="1">
      <alignment horizontal="center"/>
    </xf>
    <xf numFmtId="0" fontId="81" fillId="0" borderId="19" xfId="92" applyFont="1" applyBorder="1" applyAlignment="1">
      <alignment horizontal="center"/>
    </xf>
    <xf numFmtId="43" fontId="74" fillId="0" borderId="36" xfId="55" applyFont="1" applyFill="1" applyBorder="1" applyAlignment="1">
      <alignment horizontal="center"/>
    </xf>
    <xf numFmtId="43" fontId="74" fillId="0" borderId="65" xfId="55" applyFont="1" applyFill="1" applyBorder="1" applyAlignment="1">
      <alignment horizontal="center"/>
    </xf>
    <xf numFmtId="43" fontId="74" fillId="0" borderId="50" xfId="55" applyFont="1" applyFill="1" applyBorder="1" applyAlignment="1">
      <alignment horizontal="center"/>
    </xf>
    <xf numFmtId="0" fontId="81" fillId="31" borderId="23" xfId="92" applyFont="1" applyFill="1" applyBorder="1" applyAlignment="1">
      <alignment horizontal="center"/>
    </xf>
    <xf numFmtId="0" fontId="81" fillId="31" borderId="8" xfId="92" applyFont="1" applyFill="1" applyBorder="1" applyAlignment="1">
      <alignment horizontal="center"/>
    </xf>
    <xf numFmtId="0" fontId="81" fillId="31" borderId="24" xfId="92" applyFont="1" applyFill="1" applyBorder="1" applyAlignment="1">
      <alignment horizontal="center"/>
    </xf>
    <xf numFmtId="0" fontId="74" fillId="0" borderId="23" xfId="92" applyFont="1" applyBorder="1" applyAlignment="1">
      <alignment horizontal="center" shrinkToFit="1"/>
    </xf>
    <xf numFmtId="0" fontId="74" fillId="0" borderId="24" xfId="92" applyFont="1" applyBorder="1" applyAlignment="1">
      <alignment horizontal="center" shrinkToFit="1"/>
    </xf>
    <xf numFmtId="38" fontId="74" fillId="0" borderId="23" xfId="55" applyNumberFormat="1" applyFont="1" applyFill="1" applyBorder="1" applyAlignment="1">
      <alignment horizontal="center"/>
    </xf>
    <xf numFmtId="38" fontId="74" fillId="0" borderId="8" xfId="55" applyNumberFormat="1" applyFont="1" applyFill="1" applyBorder="1" applyAlignment="1">
      <alignment horizontal="center"/>
    </xf>
    <xf numFmtId="15" fontId="80" fillId="0" borderId="0" xfId="92" quotePrefix="1" applyNumberFormat="1" applyFont="1" applyAlignment="1">
      <alignment horizontal="center" vertical="center"/>
    </xf>
    <xf numFmtId="0" fontId="11" fillId="0" borderId="62" xfId="90" applyFont="1" applyBorder="1" applyAlignment="1">
      <alignment horizontal="center" vertical="center" shrinkToFit="1"/>
    </xf>
    <xf numFmtId="0" fontId="11" fillId="0" borderId="70" xfId="90" applyFont="1" applyBorder="1" applyAlignment="1">
      <alignment horizontal="center" vertical="center" shrinkToFit="1"/>
    </xf>
    <xf numFmtId="0" fontId="31" fillId="0" borderId="56" xfId="90" applyFont="1" applyBorder="1" applyAlignment="1">
      <alignment horizontal="center" shrinkToFit="1"/>
    </xf>
    <xf numFmtId="0" fontId="31" fillId="0" borderId="60" xfId="90" applyFont="1" applyBorder="1" applyAlignment="1">
      <alignment horizontal="center" shrinkToFit="1"/>
    </xf>
    <xf numFmtId="0" fontId="90" fillId="0" borderId="0" xfId="90" applyFont="1" applyAlignment="1">
      <alignment horizontal="center" vertical="center"/>
    </xf>
    <xf numFmtId="0" fontId="11" fillId="0" borderId="28" xfId="90" applyFont="1" applyBorder="1" applyAlignment="1">
      <alignment horizontal="center" vertical="center" shrinkToFit="1"/>
    </xf>
    <xf numFmtId="0" fontId="11" fillId="0" borderId="43" xfId="90" applyFont="1" applyBorder="1" applyAlignment="1">
      <alignment horizontal="center" vertical="center" shrinkToFit="1"/>
    </xf>
    <xf numFmtId="0" fontId="11" fillId="0" borderId="61" xfId="90" applyFont="1" applyBorder="1" applyAlignment="1">
      <alignment horizontal="center" vertical="center" shrinkToFit="1"/>
    </xf>
    <xf numFmtId="0" fontId="11" fillId="0" borderId="44" xfId="90" applyFont="1" applyBorder="1" applyAlignment="1">
      <alignment horizontal="center" vertical="center" shrinkToFit="1"/>
    </xf>
    <xf numFmtId="0" fontId="11" fillId="0" borderId="76" xfId="90" applyFont="1" applyBorder="1" applyAlignment="1">
      <alignment horizontal="center" vertical="center" shrinkToFit="1"/>
    </xf>
    <xf numFmtId="0" fontId="11" fillId="0" borderId="47" xfId="90" applyFont="1" applyBorder="1" applyAlignment="1">
      <alignment horizontal="center" vertical="center" shrinkToFit="1"/>
    </xf>
    <xf numFmtId="15" fontId="80" fillId="0" borderId="0" xfId="90" quotePrefix="1" applyNumberFormat="1" applyFont="1" applyAlignment="1">
      <alignment horizontal="center" vertical="center"/>
    </xf>
    <xf numFmtId="0" fontId="80" fillId="0" borderId="0" xfId="90" applyFont="1" applyAlignment="1">
      <alignment horizontal="center" vertical="center"/>
    </xf>
    <xf numFmtId="0" fontId="11" fillId="0" borderId="83" xfId="90" applyFont="1" applyBorder="1" applyAlignment="1">
      <alignment horizontal="center" vertical="center" shrinkToFit="1"/>
    </xf>
    <xf numFmtId="0" fontId="11" fillId="0" borderId="3" xfId="90" applyFont="1" applyBorder="1" applyAlignment="1">
      <alignment horizontal="center" vertical="center" shrinkToFit="1"/>
    </xf>
    <xf numFmtId="0" fontId="11" fillId="0" borderId="52" xfId="90" applyFont="1" applyBorder="1" applyAlignment="1">
      <alignment horizontal="center" vertical="center" shrinkToFit="1"/>
    </xf>
    <xf numFmtId="0" fontId="11" fillId="0" borderId="77" xfId="90" applyFont="1" applyBorder="1" applyAlignment="1">
      <alignment horizontal="center" vertical="center" shrinkToFit="1"/>
    </xf>
    <xf numFmtId="0" fontId="96" fillId="0" borderId="0" xfId="88" applyFont="1" applyAlignment="1">
      <alignment horizontal="center" vertical="center"/>
    </xf>
    <xf numFmtId="15" fontId="80" fillId="0" borderId="0" xfId="88" quotePrefix="1" applyNumberFormat="1" applyFont="1" applyAlignment="1">
      <alignment horizontal="center" vertical="center"/>
    </xf>
    <xf numFmtId="0" fontId="11" fillId="0" borderId="85" xfId="88" applyFont="1" applyBorder="1" applyAlignment="1">
      <alignment horizontal="center" vertical="center"/>
    </xf>
    <xf numFmtId="0" fontId="11" fillId="0" borderId="83" xfId="88" applyFont="1" applyBorder="1" applyAlignment="1">
      <alignment horizontal="center" vertical="center"/>
    </xf>
    <xf numFmtId="0" fontId="11" fillId="0" borderId="84" xfId="88" applyFont="1" applyBorder="1" applyAlignment="1">
      <alignment horizontal="center" vertical="center"/>
    </xf>
    <xf numFmtId="0" fontId="11" fillId="0" borderId="34" xfId="88" applyFont="1" applyBorder="1" applyAlignment="1">
      <alignment horizontal="center" vertical="center"/>
    </xf>
    <xf numFmtId="0" fontId="11" fillId="0" borderId="3" xfId="88" applyFont="1" applyBorder="1" applyAlignment="1">
      <alignment horizontal="center" vertical="center"/>
    </xf>
    <xf numFmtId="0" fontId="11" fillId="0" borderId="80" xfId="88" applyFont="1" applyBorder="1" applyAlignment="1">
      <alignment horizontal="center" vertical="center"/>
    </xf>
    <xf numFmtId="0" fontId="60" fillId="0" borderId="21" xfId="88" applyFont="1" applyBorder="1" applyAlignment="1">
      <alignment horizontal="center"/>
    </xf>
    <xf numFmtId="0" fontId="94" fillId="0" borderId="21" xfId="88" applyFont="1" applyBorder="1" applyAlignment="1">
      <alignment horizontal="center"/>
    </xf>
    <xf numFmtId="0" fontId="96" fillId="0" borderId="0" xfId="94" applyFont="1" applyAlignment="1">
      <alignment horizontal="center" vertical="center"/>
    </xf>
    <xf numFmtId="15" fontId="80" fillId="0" borderId="0" xfId="94" quotePrefix="1" applyNumberFormat="1" applyFont="1" applyAlignment="1">
      <alignment horizontal="center" vertical="center"/>
    </xf>
    <xf numFmtId="43" fontId="83" fillId="0" borderId="36" xfId="50" applyFont="1" applyFill="1" applyBorder="1" applyAlignment="1">
      <alignment horizontal="center"/>
    </xf>
    <xf numFmtId="43" fontId="83" fillId="0" borderId="50" xfId="50" applyFont="1" applyFill="1" applyBorder="1" applyAlignment="1">
      <alignment horizontal="center"/>
    </xf>
    <xf numFmtId="0" fontId="81" fillId="31" borderId="71" xfId="86" applyFont="1" applyFill="1" applyBorder="1" applyAlignment="1">
      <alignment horizontal="center"/>
    </xf>
    <xf numFmtId="0" fontId="81" fillId="31" borderId="72" xfId="86" applyFont="1" applyFill="1" applyBorder="1" applyAlignment="1">
      <alignment horizontal="center"/>
    </xf>
    <xf numFmtId="38" fontId="74" fillId="0" borderId="25" xfId="50" applyNumberFormat="1" applyFont="1" applyFill="1" applyBorder="1" applyAlignment="1">
      <alignment horizontal="center" vertical="center" shrinkToFit="1"/>
    </xf>
    <xf numFmtId="38" fontId="74" fillId="0" borderId="27" xfId="50" applyNumberFormat="1" applyFont="1" applyFill="1" applyBorder="1" applyAlignment="1">
      <alignment horizontal="center" vertical="center" shrinkToFit="1"/>
    </xf>
    <xf numFmtId="0" fontId="74" fillId="0" borderId="23" xfId="93" applyFont="1" applyBorder="1" applyAlignment="1">
      <alignment horizontal="center" shrinkToFit="1"/>
    </xf>
    <xf numFmtId="0" fontId="74" fillId="0" borderId="8" xfId="93" applyFont="1" applyBorder="1" applyAlignment="1">
      <alignment horizontal="center" shrinkToFit="1"/>
    </xf>
    <xf numFmtId="0" fontId="74" fillId="0" borderId="24" xfId="93" applyFont="1" applyBorder="1" applyAlignment="1">
      <alignment horizontal="center" shrinkToFit="1"/>
    </xf>
    <xf numFmtId="0" fontId="10" fillId="27" borderId="12" xfId="94" applyFont="1" applyFill="1" applyBorder="1" applyAlignment="1">
      <alignment horizontal="center" shrinkToFit="1"/>
    </xf>
    <xf numFmtId="43" fontId="74" fillId="0" borderId="36" xfId="56" applyFont="1" applyFill="1" applyBorder="1" applyAlignment="1">
      <alignment horizontal="center"/>
    </xf>
    <xf numFmtId="43" fontId="74" fillId="0" borderId="65" xfId="56" applyFont="1" applyFill="1" applyBorder="1" applyAlignment="1">
      <alignment horizontal="center"/>
    </xf>
    <xf numFmtId="43" fontId="74" fillId="0" borderId="50" xfId="56" applyFont="1" applyFill="1" applyBorder="1" applyAlignment="1">
      <alignment horizontal="center"/>
    </xf>
    <xf numFmtId="0" fontId="81" fillId="0" borderId="12" xfId="93" applyFont="1" applyBorder="1" applyAlignment="1">
      <alignment horizontal="center"/>
    </xf>
    <xf numFmtId="38" fontId="74" fillId="0" borderId="23" xfId="56" applyNumberFormat="1" applyFont="1" applyFill="1" applyBorder="1" applyAlignment="1">
      <alignment horizontal="center"/>
    </xf>
    <xf numFmtId="38" fontId="74" fillId="0" borderId="8" xfId="56" applyNumberFormat="1" applyFont="1" applyFill="1" applyBorder="1" applyAlignment="1">
      <alignment horizontal="center"/>
    </xf>
    <xf numFmtId="38" fontId="78" fillId="0" borderId="0" xfId="56" applyNumberFormat="1" applyFont="1" applyFill="1" applyAlignment="1">
      <alignment horizontal="center" vertical="center"/>
    </xf>
    <xf numFmtId="15" fontId="80" fillId="0" borderId="0" xfId="93" quotePrefix="1" applyNumberFormat="1" applyFont="1" applyAlignment="1">
      <alignment horizontal="center" vertical="center"/>
    </xf>
    <xf numFmtId="0" fontId="81" fillId="0" borderId="20" xfId="93" applyFont="1" applyBorder="1" applyAlignment="1">
      <alignment horizontal="center"/>
    </xf>
    <xf numFmtId="0" fontId="81" fillId="0" borderId="19" xfId="93" applyFont="1" applyBorder="1" applyAlignment="1">
      <alignment horizontal="center"/>
    </xf>
    <xf numFmtId="0" fontId="11" fillId="0" borderId="62" xfId="91" applyFont="1" applyBorder="1" applyAlignment="1">
      <alignment horizontal="center" vertical="center" shrinkToFit="1"/>
    </xf>
    <xf numFmtId="0" fontId="11" fillId="0" borderId="70" xfId="91" applyFont="1" applyBorder="1" applyAlignment="1">
      <alignment horizontal="center" vertical="center" shrinkToFit="1"/>
    </xf>
    <xf numFmtId="0" fontId="31" fillId="0" borderId="56" xfId="91" applyFont="1" applyBorder="1" applyAlignment="1">
      <alignment horizontal="center" shrinkToFit="1"/>
    </xf>
    <xf numFmtId="0" fontId="31" fillId="0" borderId="60" xfId="91" applyFont="1" applyBorder="1" applyAlignment="1">
      <alignment horizontal="center" shrinkToFit="1"/>
    </xf>
    <xf numFmtId="0" fontId="90" fillId="0" borderId="0" xfId="91" applyFont="1" applyAlignment="1">
      <alignment horizontal="center" vertical="center"/>
    </xf>
    <xf numFmtId="0" fontId="11" fillId="0" borderId="28" xfId="91" applyFont="1" applyBorder="1" applyAlignment="1">
      <alignment horizontal="center" vertical="center" shrinkToFit="1"/>
    </xf>
    <xf numFmtId="0" fontId="11" fillId="0" borderId="43" xfId="91" applyFont="1" applyBorder="1" applyAlignment="1">
      <alignment horizontal="center" vertical="center" shrinkToFit="1"/>
    </xf>
    <xf numFmtId="0" fontId="11" fillId="0" borderId="61" xfId="91" applyFont="1" applyBorder="1" applyAlignment="1">
      <alignment horizontal="center" vertical="center" shrinkToFit="1"/>
    </xf>
    <xf numFmtId="0" fontId="11" fillId="0" borderId="44" xfId="91" applyFont="1" applyBorder="1" applyAlignment="1">
      <alignment horizontal="center" vertical="center" shrinkToFit="1"/>
    </xf>
    <xf numFmtId="0" fontId="11" fillId="0" borderId="76" xfId="91" applyFont="1" applyBorder="1" applyAlignment="1">
      <alignment horizontal="center" vertical="center" shrinkToFit="1"/>
    </xf>
    <xf numFmtId="0" fontId="11" fillId="0" borderId="47" xfId="91" applyFont="1" applyBorder="1" applyAlignment="1">
      <alignment horizontal="center" vertical="center" shrinkToFit="1"/>
    </xf>
    <xf numFmtId="15" fontId="80" fillId="0" borderId="0" xfId="91" quotePrefix="1" applyNumberFormat="1" applyFont="1" applyAlignment="1">
      <alignment horizontal="center" vertical="center"/>
    </xf>
    <xf numFmtId="0" fontId="80" fillId="0" borderId="0" xfId="91" applyFont="1" applyAlignment="1">
      <alignment horizontal="center" vertical="center"/>
    </xf>
    <xf numFmtId="0" fontId="11" fillId="0" borderId="83" xfId="91" applyFont="1" applyBorder="1" applyAlignment="1">
      <alignment horizontal="center" vertical="center" shrinkToFit="1"/>
    </xf>
    <xf numFmtId="0" fontId="11" fillId="0" borderId="3" xfId="91" applyFont="1" applyBorder="1" applyAlignment="1">
      <alignment horizontal="center" vertical="center" shrinkToFit="1"/>
    </xf>
    <xf numFmtId="0" fontId="11" fillId="0" borderId="52" xfId="91" applyFont="1" applyBorder="1" applyAlignment="1">
      <alignment horizontal="center" vertical="center" shrinkToFit="1"/>
    </xf>
    <xf numFmtId="0" fontId="11" fillId="0" borderId="77" xfId="91" applyFont="1" applyBorder="1" applyAlignment="1">
      <alignment horizontal="center" vertical="center" shrinkToFit="1"/>
    </xf>
    <xf numFmtId="0" fontId="96" fillId="0" borderId="0" xfId="89" applyFont="1" applyAlignment="1">
      <alignment horizontal="center" vertical="center"/>
    </xf>
    <xf numFmtId="15" fontId="80" fillId="0" borderId="0" xfId="89" quotePrefix="1" applyNumberFormat="1" applyFont="1" applyAlignment="1">
      <alignment horizontal="center" vertical="center"/>
    </xf>
    <xf numFmtId="0" fontId="11" fillId="0" borderId="85" xfId="89" applyFont="1" applyBorder="1" applyAlignment="1">
      <alignment horizontal="center" vertical="center"/>
    </xf>
    <xf numFmtId="0" fontId="11" fillId="0" borderId="83" xfId="89" applyFont="1" applyBorder="1" applyAlignment="1">
      <alignment horizontal="center" vertical="center"/>
    </xf>
    <xf numFmtId="0" fontId="11" fillId="0" borderId="84" xfId="89" applyFont="1" applyBorder="1" applyAlignment="1">
      <alignment horizontal="center" vertical="center"/>
    </xf>
    <xf numFmtId="0" fontId="11" fillId="0" borderId="34" xfId="89" applyFont="1" applyBorder="1" applyAlignment="1">
      <alignment horizontal="center" vertical="center"/>
    </xf>
    <xf numFmtId="0" fontId="11" fillId="0" borderId="3" xfId="89" applyFont="1" applyBorder="1" applyAlignment="1">
      <alignment horizontal="center" vertical="center"/>
    </xf>
    <xf numFmtId="0" fontId="11" fillId="0" borderId="80" xfId="89" applyFont="1" applyBorder="1" applyAlignment="1">
      <alignment horizontal="center" vertical="center"/>
    </xf>
    <xf numFmtId="0" fontId="13" fillId="0" borderId="12" xfId="138" applyFont="1" applyBorder="1" applyAlignment="1">
      <alignment horizontal="center" vertical="center" shrinkToFit="1"/>
    </xf>
  </cellXfs>
  <cellStyles count="15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20% - ส่วนที่ถูกเน้น1" xfId="7" xr:uid="{00000000-0005-0000-0000-000006000000}"/>
    <cellStyle name="20% - ส่วนที่ถูกเน้น2" xfId="8" xr:uid="{00000000-0005-0000-0000-000007000000}"/>
    <cellStyle name="20% - ส่วนที่ถูกเน้น3" xfId="9" xr:uid="{00000000-0005-0000-0000-000008000000}"/>
    <cellStyle name="20% - ส่วนที่ถูกเน้น4" xfId="10" xr:uid="{00000000-0005-0000-0000-000009000000}"/>
    <cellStyle name="20% - ส่วนที่ถูกเน้น5" xfId="11" xr:uid="{00000000-0005-0000-0000-00000A000000}"/>
    <cellStyle name="20% - ส่วนที่ถูกเน้น6" xfId="12" xr:uid="{00000000-0005-0000-0000-00000B000000}"/>
    <cellStyle name="40% - Accent1" xfId="13" builtinId="31" customBuiltin="1"/>
    <cellStyle name="40% - Accent2" xfId="14" builtinId="35" customBuiltin="1"/>
    <cellStyle name="40% - Accent3" xfId="15" builtinId="39" customBuiltin="1"/>
    <cellStyle name="40% - Accent4" xfId="16" builtinId="43" customBuiltin="1"/>
    <cellStyle name="40% - Accent5" xfId="17" builtinId="47" customBuiltin="1"/>
    <cellStyle name="40% - Accent6" xfId="18" builtinId="51" customBuiltin="1"/>
    <cellStyle name="40% - ส่วนที่ถูกเน้น1" xfId="19" xr:uid="{00000000-0005-0000-0000-000012000000}"/>
    <cellStyle name="40% - ส่วนที่ถูกเน้น2" xfId="20" xr:uid="{00000000-0005-0000-0000-000013000000}"/>
    <cellStyle name="40% - ส่วนที่ถูกเน้น3" xfId="21" xr:uid="{00000000-0005-0000-0000-000014000000}"/>
    <cellStyle name="40% - ส่วนที่ถูกเน้น4" xfId="22" xr:uid="{00000000-0005-0000-0000-000015000000}"/>
    <cellStyle name="40% - ส่วนที่ถูกเน้น5" xfId="23" xr:uid="{00000000-0005-0000-0000-000016000000}"/>
    <cellStyle name="40% - ส่วนที่ถูกเน้น6" xfId="24" xr:uid="{00000000-0005-0000-0000-000017000000}"/>
    <cellStyle name="60% - Accent1" xfId="25" builtinId="32" customBuiltin="1"/>
    <cellStyle name="60% - Accent2" xfId="26" builtinId="36" customBuiltin="1"/>
    <cellStyle name="60% - Accent3" xfId="27" builtinId="40" customBuiltin="1"/>
    <cellStyle name="60% - Accent4" xfId="28" builtinId="44" customBuiltin="1"/>
    <cellStyle name="60% - Accent5" xfId="29" builtinId="48" customBuiltin="1"/>
    <cellStyle name="60% - Accent6" xfId="30" builtinId="52" customBuiltin="1"/>
    <cellStyle name="60% - ส่วนที่ถูกเน้น1" xfId="31" xr:uid="{00000000-0005-0000-0000-00001E000000}"/>
    <cellStyle name="60% - ส่วนที่ถูกเน้น2" xfId="32" xr:uid="{00000000-0005-0000-0000-00001F000000}"/>
    <cellStyle name="60% - ส่วนที่ถูกเน้น3" xfId="33" xr:uid="{00000000-0005-0000-0000-000020000000}"/>
    <cellStyle name="60% - ส่วนที่ถูกเน้น4" xfId="34" xr:uid="{00000000-0005-0000-0000-000021000000}"/>
    <cellStyle name="60% - ส่วนที่ถูกเน้น5" xfId="35" xr:uid="{00000000-0005-0000-0000-000022000000}"/>
    <cellStyle name="60% - ส่วนที่ถูกเน้น6" xfId="36" xr:uid="{00000000-0005-0000-0000-000023000000}"/>
    <cellStyle name="Accent1" xfId="37" builtinId="29" customBuiltin="1"/>
    <cellStyle name="Accent2" xfId="38" builtinId="33" customBuiltin="1"/>
    <cellStyle name="Accent3" xfId="39" builtinId="37" customBuiltin="1"/>
    <cellStyle name="Accent4" xfId="40" builtinId="41" customBuiltin="1"/>
    <cellStyle name="Accent5" xfId="41" builtinId="45" customBuiltin="1"/>
    <cellStyle name="Accent6" xfId="42" builtinId="49" customBuiltin="1"/>
    <cellStyle name="Bad" xfId="43" builtinId="27" customBuiltin="1"/>
    <cellStyle name="Calculation" xfId="44" builtinId="22" customBuiltin="1"/>
    <cellStyle name="Check Cell" xfId="45" builtinId="23" customBuiltin="1"/>
    <cellStyle name="Comma" xfId="46" builtinId="3"/>
    <cellStyle name="Comma [0]" xfId="47" builtinId="6"/>
    <cellStyle name="Comma [0] 2" xfId="143" xr:uid="{00000000-0005-0000-0000-00002F000000}"/>
    <cellStyle name="Comma 2" xfId="146" xr:uid="{00000000-0005-0000-0000-000030000000}"/>
    <cellStyle name="Comma 3" xfId="150" xr:uid="{00000000-0005-0000-0000-000031000000}"/>
    <cellStyle name="Comma 4" xfId="152" xr:uid="{00000000-0005-0000-0000-000032000000}"/>
    <cellStyle name="Comma 5" xfId="48" xr:uid="{00000000-0005-0000-0000-000033000000}"/>
    <cellStyle name="Comma_Sheet1" xfId="49" xr:uid="{00000000-0005-0000-0000-000036000000}"/>
    <cellStyle name="Comma_STOCK AT YDT" xfId="50" xr:uid="{00000000-0005-0000-0000-000037000000}"/>
    <cellStyle name="Comma_Stock List_FG - Delivery_01-10-10" xfId="51" xr:uid="{00000000-0005-0000-0000-000038000000}"/>
    <cellStyle name="Comma_Stock List_FG - Delivery_29-03-10" xfId="52" xr:uid="{00000000-0005-0000-0000-000039000000}"/>
    <cellStyle name="Comma_Stock List_RM - Press_01-10-10" xfId="53" xr:uid="{00000000-0005-0000-0000-00003A000000}"/>
    <cellStyle name="Comma_Stock List_RM - Press_29-3-10" xfId="54" xr:uid="{00000000-0005-0000-0000-00003B000000}"/>
    <cellStyle name="Comma_Stock List_RM - Receiving_01-10-10" xfId="55" xr:uid="{00000000-0005-0000-0000-00003C000000}"/>
    <cellStyle name="Comma_Stock List_RM - Receiving_29-03-10" xfId="56" xr:uid="{00000000-0005-0000-0000-00003D000000}"/>
    <cellStyle name="Comma_YDT Stock Dec 2010" xfId="57" xr:uid="{00000000-0005-0000-0000-00003F000000}"/>
    <cellStyle name="Comma_YDT Stock FEB 2011" xfId="58" xr:uid="{00000000-0005-0000-0000-000040000000}"/>
    <cellStyle name="Comma_YDT Stock JAN 2011" xfId="59" xr:uid="{00000000-0005-0000-0000-000041000000}"/>
    <cellStyle name="Comma_YDT Stock Mar 2011" xfId="60" xr:uid="{00000000-0005-0000-0000-000042000000}"/>
    <cellStyle name="Comma_YDT Stock_Jul 10" xfId="61" xr:uid="{00000000-0005-0000-0000-000043000000}"/>
    <cellStyle name="Comma_YDT Up Date Stock MAY 2010" xfId="62" xr:uid="{00000000-0005-0000-0000-000044000000}"/>
    <cellStyle name="Comma_YDT Up Date Stock Monthly 2010" xfId="63" xr:uid="{00000000-0005-0000-0000-000045000000}"/>
    <cellStyle name="Comma_YDT Up Date Stock Monthly 2010_Nov'10" xfId="64" xr:uid="{00000000-0005-0000-0000-000046000000}"/>
    <cellStyle name="Comma_YDT Up Date Stock Monthly_Aug'10" xfId="65" xr:uid="{00000000-0005-0000-0000-000047000000}"/>
    <cellStyle name="Explanatory Text" xfId="66" builtinId="53" customBuiltin="1"/>
    <cellStyle name="Good" xfId="67" builtinId="26" customBuiltin="1"/>
    <cellStyle name="Header1" xfId="68" xr:uid="{00000000-0005-0000-0000-00004A000000}"/>
    <cellStyle name="Heading 1" xfId="69" builtinId="16" customBuiltin="1"/>
    <cellStyle name="Heading 2" xfId="70" builtinId="17" customBuiltin="1"/>
    <cellStyle name="Heading 3" xfId="71" builtinId="18" customBuiltin="1"/>
    <cellStyle name="Heading 4" xfId="72" builtinId="19" customBuiltin="1"/>
    <cellStyle name="Input" xfId="73" builtinId="20" customBuiltin="1"/>
    <cellStyle name="Linked Cell" xfId="74" builtinId="24" customBuiltin="1"/>
    <cellStyle name="Neutral" xfId="75" builtinId="28" customBuiltin="1"/>
    <cellStyle name="Normal" xfId="0" builtinId="0"/>
    <cellStyle name="Normal 2" xfId="76" xr:uid="{00000000-0005-0000-0000-000053000000}"/>
    <cellStyle name="Normal 3" xfId="77" xr:uid="{00000000-0005-0000-0000-000054000000}"/>
    <cellStyle name="Normal 4" xfId="145" xr:uid="{00000000-0005-0000-0000-000055000000}"/>
    <cellStyle name="Normal 5" xfId="147" xr:uid="{00000000-0005-0000-0000-000056000000}"/>
    <cellStyle name="Normal 5 2" xfId="148" xr:uid="{00000000-0005-0000-0000-000057000000}"/>
    <cellStyle name="Normal 6" xfId="149" xr:uid="{00000000-0005-0000-0000-000058000000}"/>
    <cellStyle name="Normal 7" xfId="151" xr:uid="{00000000-0005-0000-0000-000059000000}"/>
    <cellStyle name="Normal_BOM" xfId="78" xr:uid="{00000000-0005-0000-0000-00005A000000}"/>
    <cellStyle name="Normal_BOM Rev.06" xfId="79" xr:uid="{00000000-0005-0000-0000-00005B000000}"/>
    <cellStyle name="Normal_Sheet1" xfId="80" xr:uid="{00000000-0005-0000-0000-000063000000}"/>
    <cellStyle name="Normal_Sheet1_STOCK AT YDT" xfId="81" xr:uid="{00000000-0005-0000-0000-000064000000}"/>
    <cellStyle name="Normal_Sheet1_Stock List_FG - Delivery_01-10-10" xfId="82" xr:uid="{00000000-0005-0000-0000-000065000000}"/>
    <cellStyle name="Normal_Sheet1_Stock List_FG - Delivery_29-03-10" xfId="83" xr:uid="{00000000-0005-0000-0000-000066000000}"/>
    <cellStyle name="Normal_Sheet1_Stock List_RM - Receiving_01-10-10" xfId="84" xr:uid="{00000000-0005-0000-0000-000067000000}"/>
    <cellStyle name="Normal_Sheet1_Stock List_RM - Receiving_29-03-10" xfId="85" xr:uid="{00000000-0005-0000-0000-000068000000}"/>
    <cellStyle name="Normal_STOCK AT YDT" xfId="86" xr:uid="{00000000-0005-0000-0000-00006B000000}"/>
    <cellStyle name="Normal_Stock Date 2010" xfId="87" xr:uid="{00000000-0005-0000-0000-00006C000000}"/>
    <cellStyle name="Normal_Stock List_FG - Delivery_01-10-10" xfId="88" xr:uid="{00000000-0005-0000-0000-00006D000000}"/>
    <cellStyle name="Normal_Stock List_FG - Delivery_29-03-10" xfId="89" xr:uid="{00000000-0005-0000-0000-00006E000000}"/>
    <cellStyle name="Normal_Stock List_RM - Press_01-10-10" xfId="90" xr:uid="{00000000-0005-0000-0000-00006F000000}"/>
    <cellStyle name="Normal_Stock List_RM - Press_29-3-10" xfId="91" xr:uid="{00000000-0005-0000-0000-000070000000}"/>
    <cellStyle name="Normal_Stock List_RM - Receiving_01-10-10" xfId="92" xr:uid="{00000000-0005-0000-0000-000071000000}"/>
    <cellStyle name="Normal_Stock List_RM - Receiving_29-03-10" xfId="93" xr:uid="{00000000-0005-0000-0000-000072000000}"/>
    <cellStyle name="Normal_Stocktake-WIP" xfId="94" xr:uid="{00000000-0005-0000-0000-000073000000}"/>
    <cellStyle name="Normal_YDT Stock Apr '10" xfId="95" xr:uid="{00000000-0005-0000-0000-000075000000}"/>
    <cellStyle name="Normal_YDT Stock Dec 2010" xfId="96" xr:uid="{00000000-0005-0000-0000-000076000000}"/>
    <cellStyle name="Normal_YDT Stock FEB 2011" xfId="97" xr:uid="{00000000-0005-0000-0000-000077000000}"/>
    <cellStyle name="Normal_YDT Stock JAN 2011" xfId="98" xr:uid="{00000000-0005-0000-0000-000078000000}"/>
    <cellStyle name="Normal_YDT Stock Mar '10" xfId="99" xr:uid="{00000000-0005-0000-0000-000079000000}"/>
    <cellStyle name="Normal_YDT Stock Mar 2011" xfId="100" xr:uid="{00000000-0005-0000-0000-00007A000000}"/>
    <cellStyle name="Normal_YDT Stock_Jul 10" xfId="101" xr:uid="{00000000-0005-0000-0000-00007B000000}"/>
    <cellStyle name="Normal_YDT Stock_Jun 10" xfId="102" xr:uid="{00000000-0005-0000-0000-00007C000000}"/>
    <cellStyle name="Normal_YDT Up Date Stock MAY 2010" xfId="103" xr:uid="{00000000-0005-0000-0000-00007D000000}"/>
    <cellStyle name="Normal_YDT Up Date Stock Monthly 2010" xfId="104" xr:uid="{00000000-0005-0000-0000-00007E000000}"/>
    <cellStyle name="Normal_YDT Up Date Stock Monthly 2010_Nov'10" xfId="105" xr:uid="{00000000-0005-0000-0000-00007F000000}"/>
    <cellStyle name="Normal_YDT Up Date Stock Monthly_Aug'10" xfId="106" xr:uid="{00000000-0005-0000-0000-000080000000}"/>
    <cellStyle name="Note" xfId="107" builtinId="10" customBuiltin="1"/>
    <cellStyle name="Output" xfId="108" builtinId="21" customBuiltin="1"/>
    <cellStyle name="Title" xfId="109" builtinId="15" customBuiltin="1"/>
    <cellStyle name="Total" xfId="110" builtinId="25" customBuiltin="1"/>
    <cellStyle name="Warning Text" xfId="111" builtinId="11" customBuiltin="1"/>
    <cellStyle name="เครื่องหมายจุลภาค [0] 2" xfId="144" xr:uid="{00000000-0005-0000-0000-000087000000}"/>
    <cellStyle name="เซลล์ตรวจสอบ" xfId="112" xr:uid="{00000000-0005-0000-0000-000088000000}"/>
    <cellStyle name="เซลล์ที่มีการเชื่อมโยง" xfId="113" xr:uid="{00000000-0005-0000-0000-000089000000}"/>
    <cellStyle name="แย่" xfId="114" xr:uid="{00000000-0005-0000-0000-00008A000000}"/>
    <cellStyle name="แสดงผล" xfId="115" xr:uid="{00000000-0005-0000-0000-00008B000000}"/>
    <cellStyle name="การคำนวณ" xfId="116" xr:uid="{00000000-0005-0000-0000-00008C000000}"/>
    <cellStyle name="ข้อความเตือน" xfId="117" xr:uid="{00000000-0005-0000-0000-00008D000000}"/>
    <cellStyle name="ข้อความอธิบาย" xfId="118" xr:uid="{00000000-0005-0000-0000-00008E000000}"/>
    <cellStyle name="ชื่อเรื่อง" xfId="119" xr:uid="{00000000-0005-0000-0000-00008F000000}"/>
    <cellStyle name="ดี" xfId="120" xr:uid="{00000000-0005-0000-0000-000090000000}"/>
    <cellStyle name="ปกติ_2.)SUNVISOR_83230-SNBA-V000-RH" xfId="121" xr:uid="{00000000-0005-0000-0000-000091000000}"/>
    <cellStyle name="ป้อนค่า" xfId="122" xr:uid="{00000000-0005-0000-0000-000093000000}"/>
    <cellStyle name="ปานกลาง" xfId="123" xr:uid="{00000000-0005-0000-0000-000094000000}"/>
    <cellStyle name="ผลรวม" xfId="124" xr:uid="{00000000-0005-0000-0000-000095000000}"/>
    <cellStyle name="ส่วนที่ถูกเน้น1" xfId="125" xr:uid="{00000000-0005-0000-0000-000096000000}"/>
    <cellStyle name="ส่วนที่ถูกเน้น2" xfId="126" xr:uid="{00000000-0005-0000-0000-000097000000}"/>
    <cellStyle name="ส่วนที่ถูกเน้น3" xfId="127" xr:uid="{00000000-0005-0000-0000-000098000000}"/>
    <cellStyle name="ส่วนที่ถูกเน้น4" xfId="128" xr:uid="{00000000-0005-0000-0000-000099000000}"/>
    <cellStyle name="ส่วนที่ถูกเน้น5" xfId="129" xr:uid="{00000000-0005-0000-0000-00009A000000}"/>
    <cellStyle name="ส่วนที่ถูกเน้น6" xfId="130" xr:uid="{00000000-0005-0000-0000-00009B000000}"/>
    <cellStyle name="หมายเหตุ" xfId="131" xr:uid="{00000000-0005-0000-0000-00009C000000}"/>
    <cellStyle name="หัวเรื่อง 1" xfId="132" xr:uid="{00000000-0005-0000-0000-00009D000000}"/>
    <cellStyle name="หัวเรื่อง 2" xfId="133" xr:uid="{00000000-0005-0000-0000-00009E000000}"/>
    <cellStyle name="หัวเรื่อง 3" xfId="134" xr:uid="{00000000-0005-0000-0000-00009F000000}"/>
    <cellStyle name="หัวเรื่อง 4" xfId="135" xr:uid="{00000000-0005-0000-0000-0000A0000000}"/>
    <cellStyle name="一般_316N" xfId="136" xr:uid="{00000000-0005-0000-0000-0000A1000000}"/>
    <cellStyle name="標準 2" xfId="142" xr:uid="{00000000-0005-0000-0000-0000A2000000}"/>
    <cellStyle name="標準_12.11 Cost Sheet" xfId="137" xr:uid="{00000000-0005-0000-0000-0000A3000000}"/>
    <cellStyle name="標準_A021 Press" xfId="141" xr:uid="{00000000-0005-0000-0000-0000A4000000}"/>
    <cellStyle name="標準_A022 Press" xfId="140" xr:uid="{00000000-0005-0000-0000-0000A5000000}"/>
    <cellStyle name="標準_Part" xfId="138" xr:uid="{00000000-0005-0000-0000-0000AB000000}"/>
    <cellStyle name="標準_Purchase(入力済)" xfId="139" xr:uid="{00000000-0005-0000-0000-0000AF000000}"/>
  </cellStyles>
  <dxfs count="4"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</dxfs>
  <tableStyles count="0" defaultTableStyle="TableStyleMedium9" defaultPivotStyle="PivotStyleLight16"/>
  <colors>
    <mruColors>
      <color rgb="FFFFFFCC"/>
      <color rgb="FFFFFF99"/>
      <color rgb="FF0000FF"/>
      <color rgb="FF66FFFF"/>
      <color rgb="FF0033CC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133350</xdr:colOff>
      <xdr:row>1</xdr:row>
      <xdr:rowOff>0</xdr:rowOff>
    </xdr:from>
    <xdr:to>
      <xdr:col>3</xdr:col>
      <xdr:colOff>38100</xdr:colOff>
      <xdr:row>5</xdr:row>
      <xdr:rowOff>152400</xdr:rowOff>
    </xdr:to>
    <xdr:sp macro="" textlink="">
      <xdr:nvSpPr>
        <xdr:cNvPr id="158721" name="WordArt 1">
          <a:extLst>
            <a:ext uri="{FF2B5EF4-FFF2-40B4-BE49-F238E27FC236}">
              <a16:creationId xmlns:a16="http://schemas.microsoft.com/office/drawing/2014/main" id="{00000000-0008-0000-1700-0000016C02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371600" y="66675"/>
          <a:ext cx="1428750" cy="742950"/>
        </a:xfrm>
        <a:prstGeom prst="rect">
          <a:avLst/>
        </a:prstGeom>
      </xdr:spPr>
      <xdr:txBody>
        <a:bodyPr vertOverflow="clip" wrap="none" lIns="91440" tIns="45720" rIns="91440" bIns="45720" fromWordArt="1" anchor="t" uprigh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b="1" u="sng" strike="sngStrike" kern="10" cap="small" spc="0">
              <a:ln w="9525">
                <a:noFill/>
                <a:round/>
                <a:headEnd/>
                <a:tailEnd/>
              </a:ln>
              <a:solidFill>
                <a:srgbClr val="008000"/>
              </a:solidFill>
              <a:effectLst>
                <a:outerShdw dist="35921" dir="2700000" algn="ctr" rotWithShape="0">
                  <a:srgbClr val="C0C0C0">
                    <a:alpha val="79999"/>
                  </a:srgbClr>
                </a:outerShdw>
              </a:effectLst>
              <a:latin typeface="Georgia"/>
            </a:rPr>
            <a:t>YDT</a:t>
          </a:r>
          <a:endParaRPr lang="th-TH" sz="3600" b="1" u="sng" strike="sngStrike" kern="10" cap="small" spc="0">
            <a:ln w="9525">
              <a:noFill/>
              <a:round/>
              <a:headEnd/>
              <a:tailEnd/>
            </a:ln>
            <a:solidFill>
              <a:srgbClr val="008000"/>
            </a:solidFill>
            <a:effectLst>
              <a:outerShdw dist="35921" dir="2700000" algn="ctr" rotWithShape="0">
                <a:srgbClr val="C0C0C0">
                  <a:alpha val="79999"/>
                </a:srgbClr>
              </a:outerShdw>
            </a:effectLst>
            <a:latin typeface="Georgia"/>
          </a:endParaRPr>
        </a:p>
      </xdr:txBody>
    </xdr:sp>
    <xdr:clientData/>
  </xdr:twoCellAnchor>
  <xdr:twoCellAnchor editAs="oneCell">
    <xdr:from>
      <xdr:col>5</xdr:col>
      <xdr:colOff>180975</xdr:colOff>
      <xdr:row>9</xdr:row>
      <xdr:rowOff>95250</xdr:rowOff>
    </xdr:from>
    <xdr:to>
      <xdr:col>6</xdr:col>
      <xdr:colOff>95250</xdr:colOff>
      <xdr:row>10</xdr:row>
      <xdr:rowOff>247650</xdr:rowOff>
    </xdr:to>
    <xdr:pic>
      <xdr:nvPicPr>
        <xdr:cNvPr id="167230" name="Picture 2">
          <a:extLst>
            <a:ext uri="{FF2B5EF4-FFF2-40B4-BE49-F238E27FC236}">
              <a16:creationId xmlns:a16="http://schemas.microsoft.com/office/drawing/2014/main" id="{00000000-0008-0000-1700-00003E8D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36035" t="21094" r="35938" b="56250"/>
        <a:stretch>
          <a:fillRect/>
        </a:stretch>
      </xdr:blipFill>
      <xdr:spPr bwMode="auto">
        <a:xfrm>
          <a:off x="6000750" y="1571625"/>
          <a:ext cx="523875" cy="3143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161925</xdr:colOff>
      <xdr:row>21</xdr:row>
      <xdr:rowOff>28575</xdr:rowOff>
    </xdr:from>
    <xdr:to>
      <xdr:col>6</xdr:col>
      <xdr:colOff>685800</xdr:colOff>
      <xdr:row>23</xdr:row>
      <xdr:rowOff>19050</xdr:rowOff>
    </xdr:to>
    <xdr:pic>
      <xdr:nvPicPr>
        <xdr:cNvPr id="167231" name="Picture 3">
          <a:extLst>
            <a:ext uri="{FF2B5EF4-FFF2-40B4-BE49-F238E27FC236}">
              <a16:creationId xmlns:a16="http://schemas.microsoft.com/office/drawing/2014/main" id="{00000000-0008-0000-1700-00003F8D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36035" t="21094" r="35938" b="56250"/>
        <a:stretch>
          <a:fillRect/>
        </a:stretch>
      </xdr:blipFill>
      <xdr:spPr bwMode="auto">
        <a:xfrm>
          <a:off x="6591300" y="4638675"/>
          <a:ext cx="523875" cy="3143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723900</xdr:colOff>
      <xdr:row>21</xdr:row>
      <xdr:rowOff>95250</xdr:rowOff>
    </xdr:from>
    <xdr:to>
      <xdr:col>2</xdr:col>
      <xdr:colOff>504825</xdr:colOff>
      <xdr:row>23</xdr:row>
      <xdr:rowOff>9525</xdr:rowOff>
    </xdr:to>
    <xdr:sp macro="" textlink="">
      <xdr:nvSpPr>
        <xdr:cNvPr id="158724" name="WordArt 4">
          <a:extLst>
            <a:ext uri="{FF2B5EF4-FFF2-40B4-BE49-F238E27FC236}">
              <a16:creationId xmlns:a16="http://schemas.microsoft.com/office/drawing/2014/main" id="{00000000-0008-0000-1700-0000046C02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143000" y="4705350"/>
          <a:ext cx="600075" cy="23812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noFill/>
                <a:round/>
                <a:headEnd/>
                <a:tailEnd/>
              </a:ln>
              <a:solidFill>
                <a:srgbClr val="008000"/>
              </a:solidFill>
              <a:effectLst/>
              <a:latin typeface="Times New Roman"/>
              <a:cs typeface="Times New Roman"/>
            </a:rPr>
            <a:t>YDT</a:t>
          </a:r>
          <a:endParaRPr lang="th-TH" sz="3600" kern="10" spc="0">
            <a:ln w="9525">
              <a:noFill/>
              <a:round/>
              <a:headEnd/>
              <a:tailEnd/>
            </a:ln>
            <a:solidFill>
              <a:srgbClr val="008000"/>
            </a:solidFill>
            <a:effectLst/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504825</xdr:colOff>
      <xdr:row>1</xdr:row>
      <xdr:rowOff>0</xdr:rowOff>
    </xdr:from>
    <xdr:to>
      <xdr:col>2</xdr:col>
      <xdr:colOff>1114425</xdr:colOff>
      <xdr:row>5</xdr:row>
      <xdr:rowOff>152400</xdr:rowOff>
    </xdr:to>
    <xdr:sp macro="" textlink="">
      <xdr:nvSpPr>
        <xdr:cNvPr id="147457" name="WordArt 1">
          <a:extLst>
            <a:ext uri="{FF2B5EF4-FFF2-40B4-BE49-F238E27FC236}">
              <a16:creationId xmlns:a16="http://schemas.microsoft.com/office/drawing/2014/main" id="{00000000-0008-0000-1800-0000014002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23925" y="66675"/>
          <a:ext cx="1428750" cy="742950"/>
        </a:xfrm>
        <a:prstGeom prst="rect">
          <a:avLst/>
        </a:prstGeom>
      </xdr:spPr>
      <xdr:txBody>
        <a:bodyPr vertOverflow="clip" wrap="none" lIns="91440" tIns="45720" rIns="91440" bIns="45720" fromWordArt="1" anchor="t" uprigh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b="1" u="sng" strike="sngStrike" kern="10" cap="small" spc="0">
              <a:ln w="9525">
                <a:noFill/>
                <a:round/>
                <a:headEnd/>
                <a:tailEnd/>
              </a:ln>
              <a:solidFill>
                <a:srgbClr val="008000"/>
              </a:solidFill>
              <a:effectLst>
                <a:outerShdw dist="35921" dir="2700000" algn="ctr" rotWithShape="0">
                  <a:srgbClr val="C0C0C0">
                    <a:alpha val="79999"/>
                  </a:srgbClr>
                </a:outerShdw>
              </a:effectLst>
              <a:latin typeface="Georgia"/>
            </a:rPr>
            <a:t>YDT</a:t>
          </a:r>
          <a:endParaRPr lang="th-TH" sz="3600" b="1" u="sng" strike="sngStrike" kern="10" cap="small" spc="0">
            <a:ln w="9525">
              <a:noFill/>
              <a:round/>
              <a:headEnd/>
              <a:tailEnd/>
            </a:ln>
            <a:solidFill>
              <a:srgbClr val="008000"/>
            </a:solidFill>
            <a:effectLst>
              <a:outerShdw dist="35921" dir="2700000" algn="ctr" rotWithShape="0">
                <a:srgbClr val="C0C0C0">
                  <a:alpha val="79999"/>
                </a:srgbClr>
              </a:outerShdw>
            </a:effectLst>
            <a:latin typeface="Georgia"/>
          </a:endParaRPr>
        </a:p>
      </xdr:txBody>
    </xdr:sp>
    <xdr:clientData/>
  </xdr:twoCellAnchor>
  <xdr:twoCellAnchor editAs="oneCell">
    <xdr:from>
      <xdr:col>5</xdr:col>
      <xdr:colOff>180975</xdr:colOff>
      <xdr:row>9</xdr:row>
      <xdr:rowOff>95250</xdr:rowOff>
    </xdr:from>
    <xdr:to>
      <xdr:col>6</xdr:col>
      <xdr:colOff>95250</xdr:colOff>
      <xdr:row>10</xdr:row>
      <xdr:rowOff>247650</xdr:rowOff>
    </xdr:to>
    <xdr:pic>
      <xdr:nvPicPr>
        <xdr:cNvPr id="168254" name="Picture 2">
          <a:extLst>
            <a:ext uri="{FF2B5EF4-FFF2-40B4-BE49-F238E27FC236}">
              <a16:creationId xmlns:a16="http://schemas.microsoft.com/office/drawing/2014/main" id="{00000000-0008-0000-1800-00003E91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36035" t="21094" r="35938" b="56250"/>
        <a:stretch>
          <a:fillRect/>
        </a:stretch>
      </xdr:blipFill>
      <xdr:spPr bwMode="auto">
        <a:xfrm>
          <a:off x="6000750" y="1571625"/>
          <a:ext cx="523875" cy="3143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161925</xdr:colOff>
      <xdr:row>21</xdr:row>
      <xdr:rowOff>28575</xdr:rowOff>
    </xdr:from>
    <xdr:to>
      <xdr:col>6</xdr:col>
      <xdr:colOff>685800</xdr:colOff>
      <xdr:row>23</xdr:row>
      <xdr:rowOff>19050</xdr:rowOff>
    </xdr:to>
    <xdr:pic>
      <xdr:nvPicPr>
        <xdr:cNvPr id="168255" name="Picture 3">
          <a:extLst>
            <a:ext uri="{FF2B5EF4-FFF2-40B4-BE49-F238E27FC236}">
              <a16:creationId xmlns:a16="http://schemas.microsoft.com/office/drawing/2014/main" id="{00000000-0008-0000-1800-00003F91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36035" t="21094" r="35938" b="56250"/>
        <a:stretch>
          <a:fillRect/>
        </a:stretch>
      </xdr:blipFill>
      <xdr:spPr bwMode="auto">
        <a:xfrm>
          <a:off x="6591300" y="4638675"/>
          <a:ext cx="523875" cy="3143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723900</xdr:colOff>
      <xdr:row>21</xdr:row>
      <xdr:rowOff>95250</xdr:rowOff>
    </xdr:from>
    <xdr:to>
      <xdr:col>2</xdr:col>
      <xdr:colOff>504825</xdr:colOff>
      <xdr:row>23</xdr:row>
      <xdr:rowOff>9525</xdr:rowOff>
    </xdr:to>
    <xdr:sp macro="" textlink="">
      <xdr:nvSpPr>
        <xdr:cNvPr id="147460" name="WordArt 4">
          <a:extLst>
            <a:ext uri="{FF2B5EF4-FFF2-40B4-BE49-F238E27FC236}">
              <a16:creationId xmlns:a16="http://schemas.microsoft.com/office/drawing/2014/main" id="{00000000-0008-0000-1800-0000044002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143000" y="4705350"/>
          <a:ext cx="600075" cy="23812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noFill/>
                <a:round/>
                <a:headEnd/>
                <a:tailEnd/>
              </a:ln>
              <a:solidFill>
                <a:srgbClr val="008000"/>
              </a:solidFill>
              <a:effectLst/>
              <a:latin typeface="Times New Roman"/>
              <a:cs typeface="Times New Roman"/>
            </a:rPr>
            <a:t>YDT</a:t>
          </a:r>
          <a:endParaRPr lang="th-TH" sz="3600" kern="10" spc="0">
            <a:ln w="9525">
              <a:noFill/>
              <a:round/>
              <a:headEnd/>
              <a:tailEnd/>
            </a:ln>
            <a:solidFill>
              <a:srgbClr val="008000"/>
            </a:solidFill>
            <a:effectLst/>
            <a:latin typeface="Times New Roman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1</xdr:row>
      <xdr:rowOff>114300</xdr:rowOff>
    </xdr:from>
    <xdr:to>
      <xdr:col>1</xdr:col>
      <xdr:colOff>800101</xdr:colOff>
      <xdr:row>4</xdr:row>
      <xdr:rowOff>66675</xdr:rowOff>
    </xdr:to>
    <xdr:sp macro="" textlink="">
      <xdr:nvSpPr>
        <xdr:cNvPr id="2" name="WordArt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04775" y="238125"/>
          <a:ext cx="1114426" cy="54292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b="1" kern="10" spc="0">
              <a:ln w="9525">
                <a:noFill/>
                <a:round/>
                <a:headEnd/>
                <a:tailEnd/>
              </a:ln>
              <a:solidFill>
                <a:srgbClr val="008000"/>
              </a:solidFill>
              <a:effectLst>
                <a:outerShdw dist="35921" dir="2700000" algn="ctr" rotWithShape="0">
                  <a:srgbClr val="C0C0C0">
                    <a:alpha val="80000"/>
                  </a:srgbClr>
                </a:outerShdw>
              </a:effectLst>
              <a:latin typeface="Georgia"/>
            </a:rPr>
            <a:t>YDT</a:t>
          </a:r>
          <a:endParaRPr lang="th-TH" sz="3600" b="1" kern="10" spc="0">
            <a:ln w="9525">
              <a:noFill/>
              <a:round/>
              <a:headEnd/>
              <a:tailEnd/>
            </a:ln>
            <a:solidFill>
              <a:srgbClr val="008000"/>
            </a:solidFill>
            <a:effectLst>
              <a:outerShdw dist="35921" dir="2700000" algn="ctr" rotWithShape="0">
                <a:srgbClr val="C0C0C0">
                  <a:alpha val="80000"/>
                </a:srgbClr>
              </a:outerShdw>
            </a:effectLst>
            <a:latin typeface="Georgia"/>
          </a:endParaRPr>
        </a:p>
      </xdr:txBody>
    </xdr:sp>
    <xdr:clientData/>
  </xdr:twoCellAnchor>
  <xdr:twoCellAnchor>
    <xdr:from>
      <xdr:col>1</xdr:col>
      <xdr:colOff>457200</xdr:colOff>
      <xdr:row>31</xdr:row>
      <xdr:rowOff>114300</xdr:rowOff>
    </xdr:from>
    <xdr:to>
      <xdr:col>2</xdr:col>
      <xdr:colOff>1114425</xdr:colOff>
      <xdr:row>34</xdr:row>
      <xdr:rowOff>0</xdr:rowOff>
    </xdr:to>
    <xdr:sp macro="" textlink="">
      <xdr:nvSpPr>
        <xdr:cNvPr id="6155" name="Text Box 11">
          <a:extLst>
            <a:ext uri="{FF2B5EF4-FFF2-40B4-BE49-F238E27FC236}">
              <a16:creationId xmlns:a16="http://schemas.microsoft.com/office/drawing/2014/main" id="{00000000-0008-0000-1900-00000B180000}"/>
            </a:ext>
          </a:extLst>
        </xdr:cNvPr>
        <xdr:cNvSpPr txBox="1">
          <a:spLocks noChangeArrowheads="1"/>
        </xdr:cNvSpPr>
      </xdr:nvSpPr>
      <xdr:spPr bwMode="auto">
        <a:xfrm>
          <a:off x="876300" y="6248400"/>
          <a:ext cx="147637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50292" rIns="36576" bIns="0" anchor="t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 Black" pitchFamily="34" charset="0"/>
              <a:cs typeface="Arial" pitchFamily="34" charset="0"/>
            </a:rPr>
            <a:t>31</a:t>
          </a:r>
          <a:r>
            <a:rPr lang="th-TH" sz="1000" b="1" i="0" strike="noStrike">
              <a:solidFill>
                <a:srgbClr val="000000"/>
              </a:solidFill>
              <a:latin typeface="Arial Black" pitchFamily="34" charset="0"/>
            </a:rPr>
            <a:t>-</a:t>
          </a:r>
          <a:r>
            <a:rPr lang="en-US" sz="1000" b="1" i="0" strike="noStrike">
              <a:solidFill>
                <a:srgbClr val="000000"/>
              </a:solidFill>
              <a:latin typeface="Arial Black" pitchFamily="34" charset="0"/>
            </a:rPr>
            <a:t>03</a:t>
          </a:r>
          <a:r>
            <a:rPr lang="th-TH" sz="1000" b="1" i="0" strike="noStrike">
              <a:solidFill>
                <a:srgbClr val="000000"/>
              </a:solidFill>
              <a:latin typeface="Arial Black" pitchFamily="34" charset="0"/>
            </a:rPr>
            <a:t>-</a:t>
          </a:r>
          <a:r>
            <a:rPr lang="en-US" sz="1000" b="1" i="0" strike="noStrike">
              <a:solidFill>
                <a:srgbClr val="000000"/>
              </a:solidFill>
              <a:latin typeface="Arial Black" pitchFamily="34" charset="0"/>
            </a:rPr>
            <a:t>2010</a:t>
          </a:r>
          <a:endParaRPr lang="th-TH" sz="1000" b="1" i="0" strike="noStrike">
            <a:solidFill>
              <a:srgbClr val="000000"/>
            </a:solidFill>
            <a:latin typeface="Arial Black" pitchFamily="34" charset="0"/>
          </a:endParaRPr>
        </a:p>
      </xdr:txBody>
    </xdr:sp>
    <xdr:clientData/>
  </xdr:twoCellAnchor>
  <xdr:twoCellAnchor>
    <xdr:from>
      <xdr:col>1</xdr:col>
      <xdr:colOff>409575</xdr:colOff>
      <xdr:row>28</xdr:row>
      <xdr:rowOff>123825</xdr:rowOff>
    </xdr:from>
    <xdr:to>
      <xdr:col>2</xdr:col>
      <xdr:colOff>1019175</xdr:colOff>
      <xdr:row>31</xdr:row>
      <xdr:rowOff>47625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SpPr txBox="1"/>
      </xdr:nvSpPr>
      <xdr:spPr>
        <a:xfrm>
          <a:off x="828675" y="5772150"/>
          <a:ext cx="1428750" cy="409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n-US" sz="2000" i="1">
              <a:latin typeface="Aharoni" pitchFamily="2" charset="-79"/>
              <a:cs typeface="Aharoni" pitchFamily="2" charset="-79"/>
            </a:rPr>
            <a:t>Krairerk</a:t>
          </a:r>
          <a:endParaRPr lang="th-TH" sz="2000" i="1">
            <a:latin typeface="Aharoni" pitchFamily="2" charset="-79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1</xdr:row>
      <xdr:rowOff>114300</xdr:rowOff>
    </xdr:from>
    <xdr:to>
      <xdr:col>1</xdr:col>
      <xdr:colOff>800101</xdr:colOff>
      <xdr:row>4</xdr:row>
      <xdr:rowOff>66675</xdr:rowOff>
    </xdr:to>
    <xdr:sp macro="" textlink="">
      <xdr:nvSpPr>
        <xdr:cNvPr id="2" name="WordArt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04775" y="238125"/>
          <a:ext cx="1114426" cy="54292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b="1" kern="10" spc="0">
              <a:ln w="9525">
                <a:noFill/>
                <a:round/>
                <a:headEnd/>
                <a:tailEnd/>
              </a:ln>
              <a:solidFill>
                <a:srgbClr val="008000"/>
              </a:solidFill>
              <a:effectLst>
                <a:outerShdw dist="35921" dir="2700000" algn="ctr" rotWithShape="0">
                  <a:srgbClr val="C0C0C0">
                    <a:alpha val="80000"/>
                  </a:srgbClr>
                </a:outerShdw>
              </a:effectLst>
              <a:latin typeface="Georgia"/>
            </a:rPr>
            <a:t>YDT</a:t>
          </a:r>
          <a:endParaRPr lang="th-TH" sz="3600" b="1" kern="10" spc="0">
            <a:ln w="9525">
              <a:noFill/>
              <a:round/>
              <a:headEnd/>
              <a:tailEnd/>
            </a:ln>
            <a:solidFill>
              <a:srgbClr val="008000"/>
            </a:solidFill>
            <a:effectLst>
              <a:outerShdw dist="35921" dir="2700000" algn="ctr" rotWithShape="0">
                <a:srgbClr val="C0C0C0">
                  <a:alpha val="80000"/>
                </a:srgbClr>
              </a:outerShdw>
            </a:effectLst>
            <a:latin typeface="Georgia"/>
          </a:endParaRPr>
        </a:p>
      </xdr:txBody>
    </xdr:sp>
    <xdr:clientData/>
  </xdr:twoCellAnchor>
  <xdr:twoCellAnchor>
    <xdr:from>
      <xdr:col>1</xdr:col>
      <xdr:colOff>457200</xdr:colOff>
      <xdr:row>31</xdr:row>
      <xdr:rowOff>114300</xdr:rowOff>
    </xdr:from>
    <xdr:to>
      <xdr:col>2</xdr:col>
      <xdr:colOff>1114425</xdr:colOff>
      <xdr:row>34</xdr:row>
      <xdr:rowOff>0</xdr:rowOff>
    </xdr:to>
    <xdr:sp macro="" textlink="">
      <xdr:nvSpPr>
        <xdr:cNvPr id="6155" name="Text Box 11">
          <a:extLst>
            <a:ext uri="{FF2B5EF4-FFF2-40B4-BE49-F238E27FC236}">
              <a16:creationId xmlns:a16="http://schemas.microsoft.com/office/drawing/2014/main" id="{00000000-0008-0000-1A00-00000B180000}"/>
            </a:ext>
          </a:extLst>
        </xdr:cNvPr>
        <xdr:cNvSpPr txBox="1">
          <a:spLocks noChangeArrowheads="1"/>
        </xdr:cNvSpPr>
      </xdr:nvSpPr>
      <xdr:spPr bwMode="auto">
        <a:xfrm>
          <a:off x="876300" y="6248400"/>
          <a:ext cx="147637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50292" rIns="36576" bIns="0" anchor="t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 Black" pitchFamily="34" charset="0"/>
              <a:cs typeface="Arial" pitchFamily="34" charset="0"/>
            </a:rPr>
            <a:t>30</a:t>
          </a:r>
          <a:r>
            <a:rPr lang="th-TH" sz="1000" b="1" i="0" strike="noStrike">
              <a:solidFill>
                <a:srgbClr val="000000"/>
              </a:solidFill>
              <a:latin typeface="Arial Black" pitchFamily="34" charset="0"/>
            </a:rPr>
            <a:t>-</a:t>
          </a:r>
          <a:r>
            <a:rPr lang="en-US" sz="1000" b="1" i="0" strike="noStrike">
              <a:solidFill>
                <a:srgbClr val="000000"/>
              </a:solidFill>
              <a:latin typeface="Arial Black" pitchFamily="34" charset="0"/>
            </a:rPr>
            <a:t>04</a:t>
          </a:r>
          <a:r>
            <a:rPr lang="th-TH" sz="1000" b="1" i="0" strike="noStrike">
              <a:solidFill>
                <a:srgbClr val="000000"/>
              </a:solidFill>
              <a:latin typeface="Arial Black" pitchFamily="34" charset="0"/>
            </a:rPr>
            <a:t>-</a:t>
          </a:r>
          <a:r>
            <a:rPr lang="en-US" sz="1000" b="1" i="0" strike="noStrike">
              <a:solidFill>
                <a:srgbClr val="000000"/>
              </a:solidFill>
              <a:latin typeface="Arial Black" pitchFamily="34" charset="0"/>
            </a:rPr>
            <a:t>2010</a:t>
          </a:r>
          <a:endParaRPr lang="th-TH" sz="1000" b="1" i="0" strike="noStrike">
            <a:solidFill>
              <a:srgbClr val="000000"/>
            </a:solidFill>
            <a:latin typeface="Arial Black" pitchFamily="34" charset="0"/>
          </a:endParaRPr>
        </a:p>
      </xdr:txBody>
    </xdr:sp>
    <xdr:clientData/>
  </xdr:twoCellAnchor>
  <xdr:twoCellAnchor>
    <xdr:from>
      <xdr:col>1</xdr:col>
      <xdr:colOff>409575</xdr:colOff>
      <xdr:row>28</xdr:row>
      <xdr:rowOff>123825</xdr:rowOff>
    </xdr:from>
    <xdr:to>
      <xdr:col>2</xdr:col>
      <xdr:colOff>1019175</xdr:colOff>
      <xdr:row>31</xdr:row>
      <xdr:rowOff>47625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SpPr txBox="1"/>
      </xdr:nvSpPr>
      <xdr:spPr>
        <a:xfrm>
          <a:off x="828675" y="5772150"/>
          <a:ext cx="1428750" cy="409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n-US" sz="2000" i="1">
              <a:latin typeface="Aharoni" pitchFamily="2" charset="-79"/>
              <a:cs typeface="Aharoni" pitchFamily="2" charset="-79"/>
            </a:rPr>
            <a:t>Krairerk</a:t>
          </a:r>
          <a:endParaRPr lang="th-TH" sz="2000" i="1">
            <a:latin typeface="Aharoni" pitchFamily="2" charset="-79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1</xdr:row>
      <xdr:rowOff>114300</xdr:rowOff>
    </xdr:from>
    <xdr:to>
      <xdr:col>1</xdr:col>
      <xdr:colOff>800101</xdr:colOff>
      <xdr:row>4</xdr:row>
      <xdr:rowOff>66675</xdr:rowOff>
    </xdr:to>
    <xdr:sp macro="" textlink="">
      <xdr:nvSpPr>
        <xdr:cNvPr id="2" name="WordArt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04775" y="238125"/>
          <a:ext cx="1114426" cy="54292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b="1" kern="10" spc="0">
              <a:ln w="9525">
                <a:noFill/>
                <a:round/>
                <a:headEnd/>
                <a:tailEnd/>
              </a:ln>
              <a:solidFill>
                <a:srgbClr val="008000"/>
              </a:solidFill>
              <a:effectLst>
                <a:outerShdw dist="35921" dir="2700000" algn="ctr" rotWithShape="0">
                  <a:srgbClr val="C0C0C0">
                    <a:alpha val="80000"/>
                  </a:srgbClr>
                </a:outerShdw>
              </a:effectLst>
              <a:latin typeface="Georgia"/>
            </a:rPr>
            <a:t>YDT</a:t>
          </a:r>
          <a:endParaRPr lang="th-TH" sz="3600" b="1" kern="10" spc="0">
            <a:ln w="9525">
              <a:noFill/>
              <a:round/>
              <a:headEnd/>
              <a:tailEnd/>
            </a:ln>
            <a:solidFill>
              <a:srgbClr val="008000"/>
            </a:solidFill>
            <a:effectLst>
              <a:outerShdw dist="35921" dir="2700000" algn="ctr" rotWithShape="0">
                <a:srgbClr val="C0C0C0">
                  <a:alpha val="80000"/>
                </a:srgbClr>
              </a:outerShdw>
            </a:effectLst>
            <a:latin typeface="Georgia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1</xdr:row>
      <xdr:rowOff>114300</xdr:rowOff>
    </xdr:from>
    <xdr:to>
      <xdr:col>1</xdr:col>
      <xdr:colOff>800101</xdr:colOff>
      <xdr:row>4</xdr:row>
      <xdr:rowOff>66675</xdr:rowOff>
    </xdr:to>
    <xdr:sp macro="" textlink="">
      <xdr:nvSpPr>
        <xdr:cNvPr id="2" name="WordArt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04775" y="238125"/>
          <a:ext cx="1114426" cy="54292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b="1" kern="10" spc="0">
              <a:ln w="9525">
                <a:noFill/>
                <a:round/>
                <a:headEnd/>
                <a:tailEnd/>
              </a:ln>
              <a:solidFill>
                <a:srgbClr val="008000"/>
              </a:solidFill>
              <a:effectLst>
                <a:outerShdw dist="35921" dir="2700000" algn="ctr" rotWithShape="0">
                  <a:srgbClr val="C0C0C0">
                    <a:alpha val="80000"/>
                  </a:srgbClr>
                </a:outerShdw>
              </a:effectLst>
              <a:latin typeface="Georgia"/>
            </a:rPr>
            <a:t>YDT</a:t>
          </a:r>
          <a:endParaRPr lang="th-TH" sz="3600" b="1" kern="10" spc="0">
            <a:ln w="9525">
              <a:noFill/>
              <a:round/>
              <a:headEnd/>
              <a:tailEnd/>
            </a:ln>
            <a:solidFill>
              <a:srgbClr val="008000"/>
            </a:solidFill>
            <a:effectLst>
              <a:outerShdw dist="35921" dir="2700000" algn="ctr" rotWithShape="0">
                <a:srgbClr val="C0C0C0">
                  <a:alpha val="80000"/>
                </a:srgbClr>
              </a:outerShdw>
            </a:effectLst>
            <a:latin typeface="Georgia"/>
          </a:endParaRPr>
        </a:p>
      </xdr:txBody>
    </xdr:sp>
    <xdr:clientData/>
  </xdr:twoCellAnchor>
  <xdr:twoCellAnchor>
    <xdr:from>
      <xdr:col>1</xdr:col>
      <xdr:colOff>457200</xdr:colOff>
      <xdr:row>31</xdr:row>
      <xdr:rowOff>114300</xdr:rowOff>
    </xdr:from>
    <xdr:to>
      <xdr:col>2</xdr:col>
      <xdr:colOff>1114425</xdr:colOff>
      <xdr:row>34</xdr:row>
      <xdr:rowOff>0</xdr:rowOff>
    </xdr:to>
    <xdr:sp macro="" textlink="">
      <xdr:nvSpPr>
        <xdr:cNvPr id="6155" name="Text Box 11">
          <a:extLst>
            <a:ext uri="{FF2B5EF4-FFF2-40B4-BE49-F238E27FC236}">
              <a16:creationId xmlns:a16="http://schemas.microsoft.com/office/drawing/2014/main" id="{00000000-0008-0000-1C00-00000B180000}"/>
            </a:ext>
          </a:extLst>
        </xdr:cNvPr>
        <xdr:cNvSpPr txBox="1">
          <a:spLocks noChangeArrowheads="1"/>
        </xdr:cNvSpPr>
      </xdr:nvSpPr>
      <xdr:spPr bwMode="auto">
        <a:xfrm>
          <a:off x="876300" y="6248400"/>
          <a:ext cx="147637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50292" rIns="36576" bIns="0" anchor="t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 Black" pitchFamily="34" charset="0"/>
              <a:cs typeface="Arial" pitchFamily="34" charset="0"/>
            </a:rPr>
            <a:t>30</a:t>
          </a:r>
          <a:r>
            <a:rPr lang="th-TH" sz="1000" b="1" i="0" strike="noStrike">
              <a:solidFill>
                <a:srgbClr val="000000"/>
              </a:solidFill>
              <a:latin typeface="Arial Black" pitchFamily="34" charset="0"/>
            </a:rPr>
            <a:t>-</a:t>
          </a:r>
          <a:r>
            <a:rPr lang="en-US" sz="1000" b="1" i="0" strike="noStrike">
              <a:solidFill>
                <a:srgbClr val="000000"/>
              </a:solidFill>
              <a:latin typeface="Arial Black" pitchFamily="34" charset="0"/>
            </a:rPr>
            <a:t>06</a:t>
          </a:r>
          <a:r>
            <a:rPr lang="th-TH" sz="1000" b="1" i="0" strike="noStrike">
              <a:solidFill>
                <a:srgbClr val="000000"/>
              </a:solidFill>
              <a:latin typeface="Arial Black" pitchFamily="34" charset="0"/>
            </a:rPr>
            <a:t>-</a:t>
          </a:r>
          <a:r>
            <a:rPr lang="en-US" sz="1000" b="1" i="0" strike="noStrike">
              <a:solidFill>
                <a:srgbClr val="000000"/>
              </a:solidFill>
              <a:latin typeface="Arial Black" pitchFamily="34" charset="0"/>
            </a:rPr>
            <a:t>2010</a:t>
          </a:r>
          <a:endParaRPr lang="th-TH" sz="1000" b="1" i="0" strike="noStrike">
            <a:solidFill>
              <a:srgbClr val="000000"/>
            </a:solidFill>
            <a:latin typeface="Arial Black" pitchFamily="34" charset="0"/>
          </a:endParaRPr>
        </a:p>
      </xdr:txBody>
    </xdr:sp>
    <xdr:clientData/>
  </xdr:twoCellAnchor>
  <xdr:twoCellAnchor>
    <xdr:from>
      <xdr:col>1</xdr:col>
      <xdr:colOff>409575</xdr:colOff>
      <xdr:row>28</xdr:row>
      <xdr:rowOff>123825</xdr:rowOff>
    </xdr:from>
    <xdr:to>
      <xdr:col>2</xdr:col>
      <xdr:colOff>1019175</xdr:colOff>
      <xdr:row>31</xdr:row>
      <xdr:rowOff>47625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1C00-000004000000}"/>
            </a:ext>
          </a:extLst>
        </xdr:cNvPr>
        <xdr:cNvSpPr txBox="1"/>
      </xdr:nvSpPr>
      <xdr:spPr>
        <a:xfrm>
          <a:off x="828675" y="5772150"/>
          <a:ext cx="1428750" cy="409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n-US" sz="2000" i="1">
              <a:latin typeface="Aharoni" pitchFamily="2" charset="-79"/>
              <a:cs typeface="Aharoni" pitchFamily="2" charset="-79"/>
            </a:rPr>
            <a:t>Krairerk</a:t>
          </a:r>
          <a:endParaRPr lang="th-TH" sz="2000" i="1">
            <a:latin typeface="Aharoni" pitchFamily="2" charset="-79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1</xdr:row>
      <xdr:rowOff>114300</xdr:rowOff>
    </xdr:from>
    <xdr:to>
      <xdr:col>1</xdr:col>
      <xdr:colOff>800101</xdr:colOff>
      <xdr:row>4</xdr:row>
      <xdr:rowOff>66675</xdr:rowOff>
    </xdr:to>
    <xdr:sp macro="" textlink="">
      <xdr:nvSpPr>
        <xdr:cNvPr id="2" name="WordArt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04775" y="238125"/>
          <a:ext cx="1114426" cy="54292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b="1" kern="10" spc="0">
              <a:ln w="9525">
                <a:noFill/>
                <a:round/>
                <a:headEnd/>
                <a:tailEnd/>
              </a:ln>
              <a:solidFill>
                <a:srgbClr val="008000"/>
              </a:solidFill>
              <a:effectLst>
                <a:outerShdw dist="35921" dir="2700000" algn="ctr" rotWithShape="0">
                  <a:srgbClr val="C0C0C0">
                    <a:alpha val="80000"/>
                  </a:srgbClr>
                </a:outerShdw>
              </a:effectLst>
              <a:latin typeface="Georgia"/>
            </a:rPr>
            <a:t>YDT</a:t>
          </a:r>
          <a:endParaRPr lang="th-TH" sz="3600" b="1" kern="10" spc="0">
            <a:ln w="9525">
              <a:noFill/>
              <a:round/>
              <a:headEnd/>
              <a:tailEnd/>
            </a:ln>
            <a:solidFill>
              <a:srgbClr val="008000"/>
            </a:solidFill>
            <a:effectLst>
              <a:outerShdw dist="35921" dir="2700000" algn="ctr" rotWithShape="0">
                <a:srgbClr val="C0C0C0">
                  <a:alpha val="80000"/>
                </a:srgbClr>
              </a:outerShdw>
            </a:effectLst>
            <a:latin typeface="Georgia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390525</xdr:colOff>
      <xdr:row>0</xdr:row>
      <xdr:rowOff>57150</xdr:rowOff>
    </xdr:from>
    <xdr:to>
      <xdr:col>2</xdr:col>
      <xdr:colOff>581025</xdr:colOff>
      <xdr:row>5</xdr:row>
      <xdr:rowOff>142875</xdr:rowOff>
    </xdr:to>
    <xdr:sp macro="" textlink="">
      <xdr:nvSpPr>
        <xdr:cNvPr id="131073" name="WordArt 1">
          <a:extLst>
            <a:ext uri="{FF2B5EF4-FFF2-40B4-BE49-F238E27FC236}">
              <a16:creationId xmlns:a16="http://schemas.microsoft.com/office/drawing/2014/main" id="{00000000-0008-0000-1E00-0000010002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90525" y="57150"/>
          <a:ext cx="1428750" cy="742950"/>
        </a:xfrm>
        <a:prstGeom prst="rect">
          <a:avLst/>
        </a:prstGeom>
      </xdr:spPr>
      <xdr:txBody>
        <a:bodyPr vertOverflow="clip" wrap="none" lIns="91440" tIns="45720" rIns="91440" bIns="45720" fromWordArt="1" anchor="t" uprigh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b="1" u="sng" strike="sngStrike" kern="10" cap="small" spc="0">
              <a:ln w="9525">
                <a:noFill/>
                <a:round/>
                <a:headEnd/>
                <a:tailEnd/>
              </a:ln>
              <a:solidFill>
                <a:srgbClr val="008000"/>
              </a:solidFill>
              <a:effectLst>
                <a:outerShdw dist="35921" dir="2700000" algn="ctr" rotWithShape="0">
                  <a:srgbClr val="C0C0C0">
                    <a:alpha val="79999"/>
                  </a:srgbClr>
                </a:outerShdw>
              </a:effectLst>
              <a:latin typeface="Georgia"/>
            </a:rPr>
            <a:t>YDT</a:t>
          </a:r>
          <a:endParaRPr lang="th-TH" sz="3600" b="1" u="sng" strike="sngStrike" kern="10" cap="small" spc="0">
            <a:ln w="9525">
              <a:noFill/>
              <a:round/>
              <a:headEnd/>
              <a:tailEnd/>
            </a:ln>
            <a:solidFill>
              <a:srgbClr val="008000"/>
            </a:solidFill>
            <a:effectLst>
              <a:outerShdw dist="35921" dir="2700000" algn="ctr" rotWithShape="0">
                <a:srgbClr val="C0C0C0">
                  <a:alpha val="79999"/>
                </a:srgbClr>
              </a:outerShdw>
            </a:effectLst>
            <a:latin typeface="Georgia"/>
          </a:endParaRPr>
        </a:p>
      </xdr:txBody>
    </xdr:sp>
    <xdr:clientData/>
  </xdr:twoCellAnchor>
  <xdr:twoCellAnchor editAs="oneCell">
    <xdr:from>
      <xdr:col>5</xdr:col>
      <xdr:colOff>180975</xdr:colOff>
      <xdr:row>9</xdr:row>
      <xdr:rowOff>95250</xdr:rowOff>
    </xdr:from>
    <xdr:to>
      <xdr:col>6</xdr:col>
      <xdr:colOff>95250</xdr:colOff>
      <xdr:row>10</xdr:row>
      <xdr:rowOff>247650</xdr:rowOff>
    </xdr:to>
    <xdr:pic>
      <xdr:nvPicPr>
        <xdr:cNvPr id="181566" name="Picture 2">
          <a:extLst>
            <a:ext uri="{FF2B5EF4-FFF2-40B4-BE49-F238E27FC236}">
              <a16:creationId xmlns:a16="http://schemas.microsoft.com/office/drawing/2014/main" id="{00000000-0008-0000-1E00-00003EC5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36035" t="21094" r="35938" b="56250"/>
        <a:stretch>
          <a:fillRect/>
        </a:stretch>
      </xdr:blipFill>
      <xdr:spPr bwMode="auto">
        <a:xfrm>
          <a:off x="6000750" y="1571625"/>
          <a:ext cx="523875" cy="3143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200025</xdr:colOff>
      <xdr:row>21</xdr:row>
      <xdr:rowOff>9525</xdr:rowOff>
    </xdr:from>
    <xdr:to>
      <xdr:col>6</xdr:col>
      <xdr:colOff>723900</xdr:colOff>
      <xdr:row>23</xdr:row>
      <xdr:rowOff>0</xdr:rowOff>
    </xdr:to>
    <xdr:pic>
      <xdr:nvPicPr>
        <xdr:cNvPr id="181567" name="Picture 3">
          <a:extLst>
            <a:ext uri="{FF2B5EF4-FFF2-40B4-BE49-F238E27FC236}">
              <a16:creationId xmlns:a16="http://schemas.microsoft.com/office/drawing/2014/main" id="{00000000-0008-0000-1E00-00003FC5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36035" t="21094" r="35938" b="56250"/>
        <a:stretch>
          <a:fillRect/>
        </a:stretch>
      </xdr:blipFill>
      <xdr:spPr bwMode="auto">
        <a:xfrm>
          <a:off x="6629400" y="4619625"/>
          <a:ext cx="523875" cy="3143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723900</xdr:colOff>
      <xdr:row>21</xdr:row>
      <xdr:rowOff>66675</xdr:rowOff>
    </xdr:from>
    <xdr:to>
      <xdr:col>2</xdr:col>
      <xdr:colOff>504825</xdr:colOff>
      <xdr:row>22</xdr:row>
      <xdr:rowOff>142875</xdr:rowOff>
    </xdr:to>
    <xdr:sp macro="" textlink="">
      <xdr:nvSpPr>
        <xdr:cNvPr id="131076" name="WordArt 4">
          <a:extLst>
            <a:ext uri="{FF2B5EF4-FFF2-40B4-BE49-F238E27FC236}">
              <a16:creationId xmlns:a16="http://schemas.microsoft.com/office/drawing/2014/main" id="{00000000-0008-0000-1E00-0000040002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143000" y="4676775"/>
          <a:ext cx="600075" cy="23812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noFill/>
                <a:round/>
                <a:headEnd/>
                <a:tailEnd/>
              </a:ln>
              <a:solidFill>
                <a:srgbClr val="008000"/>
              </a:solidFill>
              <a:effectLst/>
              <a:latin typeface="Times New Roman"/>
              <a:cs typeface="Times New Roman"/>
            </a:rPr>
            <a:t>YDT</a:t>
          </a:r>
          <a:endParaRPr lang="th-TH" sz="3600" kern="10" spc="0">
            <a:ln w="9525">
              <a:noFill/>
              <a:round/>
              <a:headEnd/>
              <a:tailEnd/>
            </a:ln>
            <a:solidFill>
              <a:srgbClr val="008000"/>
            </a:solidFill>
            <a:effectLst/>
            <a:latin typeface="Times New Roman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133350</xdr:colOff>
      <xdr:row>1</xdr:row>
      <xdr:rowOff>0</xdr:rowOff>
    </xdr:from>
    <xdr:to>
      <xdr:col>3</xdr:col>
      <xdr:colOff>38100</xdr:colOff>
      <xdr:row>5</xdr:row>
      <xdr:rowOff>152400</xdr:rowOff>
    </xdr:to>
    <xdr:sp macro="" textlink="">
      <xdr:nvSpPr>
        <xdr:cNvPr id="141313" name="WordArt 1">
          <a:extLst>
            <a:ext uri="{FF2B5EF4-FFF2-40B4-BE49-F238E27FC236}">
              <a16:creationId xmlns:a16="http://schemas.microsoft.com/office/drawing/2014/main" id="{00000000-0008-0000-1F00-0000012802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371600" y="66675"/>
          <a:ext cx="1428750" cy="742950"/>
        </a:xfrm>
        <a:prstGeom prst="rect">
          <a:avLst/>
        </a:prstGeom>
      </xdr:spPr>
      <xdr:txBody>
        <a:bodyPr vertOverflow="clip" wrap="none" lIns="91440" tIns="45720" rIns="91440" bIns="45720" fromWordArt="1" anchor="t" uprigh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b="1" u="sng" strike="sngStrike" kern="10" cap="small" spc="0">
              <a:ln w="9525">
                <a:noFill/>
                <a:round/>
                <a:headEnd/>
                <a:tailEnd/>
              </a:ln>
              <a:solidFill>
                <a:srgbClr val="008000"/>
              </a:solidFill>
              <a:effectLst>
                <a:outerShdw dist="35921" dir="2700000" algn="ctr" rotWithShape="0">
                  <a:srgbClr val="C0C0C0">
                    <a:alpha val="79999"/>
                  </a:srgbClr>
                </a:outerShdw>
              </a:effectLst>
              <a:latin typeface="Georgia"/>
            </a:rPr>
            <a:t>YDT</a:t>
          </a:r>
          <a:endParaRPr lang="th-TH" sz="3600" b="1" u="sng" strike="sngStrike" kern="10" cap="small" spc="0">
            <a:ln w="9525">
              <a:noFill/>
              <a:round/>
              <a:headEnd/>
              <a:tailEnd/>
            </a:ln>
            <a:solidFill>
              <a:srgbClr val="008000"/>
            </a:solidFill>
            <a:effectLst>
              <a:outerShdw dist="35921" dir="2700000" algn="ctr" rotWithShape="0">
                <a:srgbClr val="C0C0C0">
                  <a:alpha val="79999"/>
                </a:srgbClr>
              </a:outerShdw>
            </a:effectLst>
            <a:latin typeface="Georgia"/>
          </a:endParaRPr>
        </a:p>
      </xdr:txBody>
    </xdr:sp>
    <xdr:clientData/>
  </xdr:twoCellAnchor>
  <xdr:twoCellAnchor editAs="oneCell">
    <xdr:from>
      <xdr:col>5</xdr:col>
      <xdr:colOff>180975</xdr:colOff>
      <xdr:row>9</xdr:row>
      <xdr:rowOff>95250</xdr:rowOff>
    </xdr:from>
    <xdr:to>
      <xdr:col>6</xdr:col>
      <xdr:colOff>95250</xdr:colOff>
      <xdr:row>10</xdr:row>
      <xdr:rowOff>247650</xdr:rowOff>
    </xdr:to>
    <xdr:pic>
      <xdr:nvPicPr>
        <xdr:cNvPr id="182590" name="Picture 2">
          <a:extLst>
            <a:ext uri="{FF2B5EF4-FFF2-40B4-BE49-F238E27FC236}">
              <a16:creationId xmlns:a16="http://schemas.microsoft.com/office/drawing/2014/main" id="{00000000-0008-0000-1F00-00003EC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36035" t="21094" r="35938" b="56250"/>
        <a:stretch>
          <a:fillRect/>
        </a:stretch>
      </xdr:blipFill>
      <xdr:spPr bwMode="auto">
        <a:xfrm>
          <a:off x="6000750" y="1571625"/>
          <a:ext cx="523875" cy="3143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161925</xdr:colOff>
      <xdr:row>21</xdr:row>
      <xdr:rowOff>28575</xdr:rowOff>
    </xdr:from>
    <xdr:to>
      <xdr:col>6</xdr:col>
      <xdr:colOff>685800</xdr:colOff>
      <xdr:row>23</xdr:row>
      <xdr:rowOff>19050</xdr:rowOff>
    </xdr:to>
    <xdr:pic>
      <xdr:nvPicPr>
        <xdr:cNvPr id="182591" name="Picture 3">
          <a:extLst>
            <a:ext uri="{FF2B5EF4-FFF2-40B4-BE49-F238E27FC236}">
              <a16:creationId xmlns:a16="http://schemas.microsoft.com/office/drawing/2014/main" id="{00000000-0008-0000-1F00-00003FC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36035" t="21094" r="35938" b="56250"/>
        <a:stretch>
          <a:fillRect/>
        </a:stretch>
      </xdr:blipFill>
      <xdr:spPr bwMode="auto">
        <a:xfrm>
          <a:off x="6591300" y="4638675"/>
          <a:ext cx="523875" cy="3143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723900</xdr:colOff>
      <xdr:row>21</xdr:row>
      <xdr:rowOff>95250</xdr:rowOff>
    </xdr:from>
    <xdr:to>
      <xdr:col>2</xdr:col>
      <xdr:colOff>504825</xdr:colOff>
      <xdr:row>23</xdr:row>
      <xdr:rowOff>9525</xdr:rowOff>
    </xdr:to>
    <xdr:sp macro="" textlink="">
      <xdr:nvSpPr>
        <xdr:cNvPr id="141316" name="WordArt 4">
          <a:extLst>
            <a:ext uri="{FF2B5EF4-FFF2-40B4-BE49-F238E27FC236}">
              <a16:creationId xmlns:a16="http://schemas.microsoft.com/office/drawing/2014/main" id="{00000000-0008-0000-1F00-0000042802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143000" y="4705350"/>
          <a:ext cx="600075" cy="23812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noFill/>
                <a:round/>
                <a:headEnd/>
                <a:tailEnd/>
              </a:ln>
              <a:solidFill>
                <a:srgbClr val="008000"/>
              </a:solidFill>
              <a:effectLst/>
              <a:latin typeface="Times New Roman"/>
              <a:cs typeface="Times New Roman"/>
            </a:rPr>
            <a:t>YDT</a:t>
          </a:r>
          <a:endParaRPr lang="th-TH" sz="3600" kern="10" spc="0">
            <a:ln w="9525">
              <a:noFill/>
              <a:round/>
              <a:headEnd/>
              <a:tailEnd/>
            </a:ln>
            <a:solidFill>
              <a:srgbClr val="008000"/>
            </a:solidFill>
            <a:effectLst/>
            <a:latin typeface="Times New Roman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133350</xdr:colOff>
      <xdr:row>1</xdr:row>
      <xdr:rowOff>0</xdr:rowOff>
    </xdr:from>
    <xdr:to>
      <xdr:col>3</xdr:col>
      <xdr:colOff>38100</xdr:colOff>
      <xdr:row>5</xdr:row>
      <xdr:rowOff>152400</xdr:rowOff>
    </xdr:to>
    <xdr:sp macro="" textlink="">
      <xdr:nvSpPr>
        <xdr:cNvPr id="142337" name="WordArt 1">
          <a:extLst>
            <a:ext uri="{FF2B5EF4-FFF2-40B4-BE49-F238E27FC236}">
              <a16:creationId xmlns:a16="http://schemas.microsoft.com/office/drawing/2014/main" id="{00000000-0008-0000-2000-0000012C02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371600" y="66675"/>
          <a:ext cx="1428750" cy="742950"/>
        </a:xfrm>
        <a:prstGeom prst="rect">
          <a:avLst/>
        </a:prstGeom>
      </xdr:spPr>
      <xdr:txBody>
        <a:bodyPr vertOverflow="clip" wrap="none" lIns="91440" tIns="45720" rIns="91440" bIns="45720" fromWordArt="1" anchor="t" uprigh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b="1" u="sng" strike="sngStrike" kern="10" cap="small" spc="0">
              <a:ln w="9525">
                <a:noFill/>
                <a:round/>
                <a:headEnd/>
                <a:tailEnd/>
              </a:ln>
              <a:solidFill>
                <a:srgbClr val="008000"/>
              </a:solidFill>
              <a:effectLst>
                <a:outerShdw dist="35921" dir="2700000" algn="ctr" rotWithShape="0">
                  <a:srgbClr val="C0C0C0">
                    <a:alpha val="79999"/>
                  </a:srgbClr>
                </a:outerShdw>
              </a:effectLst>
              <a:latin typeface="Georgia"/>
            </a:rPr>
            <a:t>YDT</a:t>
          </a:r>
          <a:endParaRPr lang="th-TH" sz="3600" b="1" u="sng" strike="sngStrike" kern="10" cap="small" spc="0">
            <a:ln w="9525">
              <a:noFill/>
              <a:round/>
              <a:headEnd/>
              <a:tailEnd/>
            </a:ln>
            <a:solidFill>
              <a:srgbClr val="008000"/>
            </a:solidFill>
            <a:effectLst>
              <a:outerShdw dist="35921" dir="2700000" algn="ctr" rotWithShape="0">
                <a:srgbClr val="C0C0C0">
                  <a:alpha val="79999"/>
                </a:srgbClr>
              </a:outerShdw>
            </a:effectLst>
            <a:latin typeface="Georgia"/>
          </a:endParaRPr>
        </a:p>
      </xdr:txBody>
    </xdr:sp>
    <xdr:clientData/>
  </xdr:twoCellAnchor>
  <xdr:twoCellAnchor editAs="oneCell">
    <xdr:from>
      <xdr:col>5</xdr:col>
      <xdr:colOff>180975</xdr:colOff>
      <xdr:row>9</xdr:row>
      <xdr:rowOff>95250</xdr:rowOff>
    </xdr:from>
    <xdr:to>
      <xdr:col>6</xdr:col>
      <xdr:colOff>95250</xdr:colOff>
      <xdr:row>10</xdr:row>
      <xdr:rowOff>247650</xdr:rowOff>
    </xdr:to>
    <xdr:pic>
      <xdr:nvPicPr>
        <xdr:cNvPr id="183614" name="Picture 2">
          <a:extLst>
            <a:ext uri="{FF2B5EF4-FFF2-40B4-BE49-F238E27FC236}">
              <a16:creationId xmlns:a16="http://schemas.microsoft.com/office/drawing/2014/main" id="{00000000-0008-0000-2000-00003ECD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36035" t="21094" r="35938" b="56250"/>
        <a:stretch>
          <a:fillRect/>
        </a:stretch>
      </xdr:blipFill>
      <xdr:spPr bwMode="auto">
        <a:xfrm>
          <a:off x="6000750" y="1571625"/>
          <a:ext cx="523875" cy="3143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161925</xdr:colOff>
      <xdr:row>21</xdr:row>
      <xdr:rowOff>28575</xdr:rowOff>
    </xdr:from>
    <xdr:to>
      <xdr:col>6</xdr:col>
      <xdr:colOff>685800</xdr:colOff>
      <xdr:row>23</xdr:row>
      <xdr:rowOff>19050</xdr:rowOff>
    </xdr:to>
    <xdr:pic>
      <xdr:nvPicPr>
        <xdr:cNvPr id="183615" name="Picture 3">
          <a:extLst>
            <a:ext uri="{FF2B5EF4-FFF2-40B4-BE49-F238E27FC236}">
              <a16:creationId xmlns:a16="http://schemas.microsoft.com/office/drawing/2014/main" id="{00000000-0008-0000-2000-00003FCD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36035" t="21094" r="35938" b="56250"/>
        <a:stretch>
          <a:fillRect/>
        </a:stretch>
      </xdr:blipFill>
      <xdr:spPr bwMode="auto">
        <a:xfrm>
          <a:off x="6591300" y="4638675"/>
          <a:ext cx="523875" cy="3143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723900</xdr:colOff>
      <xdr:row>21</xdr:row>
      <xdr:rowOff>95250</xdr:rowOff>
    </xdr:from>
    <xdr:to>
      <xdr:col>2</xdr:col>
      <xdr:colOff>504825</xdr:colOff>
      <xdr:row>23</xdr:row>
      <xdr:rowOff>9525</xdr:rowOff>
    </xdr:to>
    <xdr:sp macro="" textlink="">
      <xdr:nvSpPr>
        <xdr:cNvPr id="142340" name="WordArt 4">
          <a:extLst>
            <a:ext uri="{FF2B5EF4-FFF2-40B4-BE49-F238E27FC236}">
              <a16:creationId xmlns:a16="http://schemas.microsoft.com/office/drawing/2014/main" id="{00000000-0008-0000-2000-0000042C02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143000" y="4705350"/>
          <a:ext cx="600075" cy="23812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noFill/>
                <a:round/>
                <a:headEnd/>
                <a:tailEnd/>
              </a:ln>
              <a:solidFill>
                <a:srgbClr val="008000"/>
              </a:solidFill>
              <a:effectLst/>
              <a:latin typeface="Times New Roman"/>
              <a:cs typeface="Times New Roman"/>
            </a:rPr>
            <a:t>YDT</a:t>
          </a:r>
          <a:endParaRPr lang="th-TH" sz="3600" kern="10" spc="0">
            <a:ln w="9525">
              <a:noFill/>
              <a:round/>
              <a:headEnd/>
              <a:tailEnd/>
            </a:ln>
            <a:solidFill>
              <a:srgbClr val="008000"/>
            </a:solidFill>
            <a:effectLst/>
            <a:latin typeface="Times New Roman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133350</xdr:colOff>
      <xdr:row>1</xdr:row>
      <xdr:rowOff>0</xdr:rowOff>
    </xdr:from>
    <xdr:to>
      <xdr:col>3</xdr:col>
      <xdr:colOff>38100</xdr:colOff>
      <xdr:row>5</xdr:row>
      <xdr:rowOff>152400</xdr:rowOff>
    </xdr:to>
    <xdr:sp macro="" textlink="">
      <xdr:nvSpPr>
        <xdr:cNvPr id="143361" name="WordArt 1">
          <a:extLst>
            <a:ext uri="{FF2B5EF4-FFF2-40B4-BE49-F238E27FC236}">
              <a16:creationId xmlns:a16="http://schemas.microsoft.com/office/drawing/2014/main" id="{00000000-0008-0000-2100-0000013002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371600" y="66675"/>
          <a:ext cx="1428750" cy="742950"/>
        </a:xfrm>
        <a:prstGeom prst="rect">
          <a:avLst/>
        </a:prstGeom>
      </xdr:spPr>
      <xdr:txBody>
        <a:bodyPr vertOverflow="clip" wrap="none" lIns="91440" tIns="45720" rIns="91440" bIns="45720" fromWordArt="1" anchor="t" uprigh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b="1" u="sng" strike="sngStrike" kern="10" cap="small" spc="0">
              <a:ln w="9525">
                <a:noFill/>
                <a:round/>
                <a:headEnd/>
                <a:tailEnd/>
              </a:ln>
              <a:solidFill>
                <a:srgbClr val="008000"/>
              </a:solidFill>
              <a:effectLst>
                <a:outerShdw dist="35921" dir="2700000" algn="ctr" rotWithShape="0">
                  <a:srgbClr val="C0C0C0">
                    <a:alpha val="79999"/>
                  </a:srgbClr>
                </a:outerShdw>
              </a:effectLst>
              <a:latin typeface="Georgia"/>
            </a:rPr>
            <a:t>YDT</a:t>
          </a:r>
          <a:endParaRPr lang="th-TH" sz="3600" b="1" u="sng" strike="sngStrike" kern="10" cap="small" spc="0">
            <a:ln w="9525">
              <a:noFill/>
              <a:round/>
              <a:headEnd/>
              <a:tailEnd/>
            </a:ln>
            <a:solidFill>
              <a:srgbClr val="008000"/>
            </a:solidFill>
            <a:effectLst>
              <a:outerShdw dist="35921" dir="2700000" algn="ctr" rotWithShape="0">
                <a:srgbClr val="C0C0C0">
                  <a:alpha val="79999"/>
                </a:srgbClr>
              </a:outerShdw>
            </a:effectLst>
            <a:latin typeface="Georgia"/>
          </a:endParaRPr>
        </a:p>
      </xdr:txBody>
    </xdr:sp>
    <xdr:clientData/>
  </xdr:twoCellAnchor>
  <xdr:twoCellAnchor editAs="oneCell">
    <xdr:from>
      <xdr:col>5</xdr:col>
      <xdr:colOff>180975</xdr:colOff>
      <xdr:row>9</xdr:row>
      <xdr:rowOff>95250</xdr:rowOff>
    </xdr:from>
    <xdr:to>
      <xdr:col>6</xdr:col>
      <xdr:colOff>95250</xdr:colOff>
      <xdr:row>10</xdr:row>
      <xdr:rowOff>247650</xdr:rowOff>
    </xdr:to>
    <xdr:pic>
      <xdr:nvPicPr>
        <xdr:cNvPr id="184638" name="Picture 2">
          <a:extLst>
            <a:ext uri="{FF2B5EF4-FFF2-40B4-BE49-F238E27FC236}">
              <a16:creationId xmlns:a16="http://schemas.microsoft.com/office/drawing/2014/main" id="{00000000-0008-0000-2100-00003ED1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36035" t="21094" r="35938" b="56250"/>
        <a:stretch>
          <a:fillRect/>
        </a:stretch>
      </xdr:blipFill>
      <xdr:spPr bwMode="auto">
        <a:xfrm>
          <a:off x="6000750" y="1571625"/>
          <a:ext cx="523875" cy="3143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161925</xdr:colOff>
      <xdr:row>21</xdr:row>
      <xdr:rowOff>28575</xdr:rowOff>
    </xdr:from>
    <xdr:to>
      <xdr:col>6</xdr:col>
      <xdr:colOff>685800</xdr:colOff>
      <xdr:row>23</xdr:row>
      <xdr:rowOff>19050</xdr:rowOff>
    </xdr:to>
    <xdr:pic>
      <xdr:nvPicPr>
        <xdr:cNvPr id="184639" name="Picture 3">
          <a:extLst>
            <a:ext uri="{FF2B5EF4-FFF2-40B4-BE49-F238E27FC236}">
              <a16:creationId xmlns:a16="http://schemas.microsoft.com/office/drawing/2014/main" id="{00000000-0008-0000-2100-00003FD1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36035" t="21094" r="35938" b="56250"/>
        <a:stretch>
          <a:fillRect/>
        </a:stretch>
      </xdr:blipFill>
      <xdr:spPr bwMode="auto">
        <a:xfrm>
          <a:off x="6591300" y="4638675"/>
          <a:ext cx="523875" cy="3143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723900</xdr:colOff>
      <xdr:row>21</xdr:row>
      <xdr:rowOff>95250</xdr:rowOff>
    </xdr:from>
    <xdr:to>
      <xdr:col>2</xdr:col>
      <xdr:colOff>504825</xdr:colOff>
      <xdr:row>23</xdr:row>
      <xdr:rowOff>9525</xdr:rowOff>
    </xdr:to>
    <xdr:sp macro="" textlink="">
      <xdr:nvSpPr>
        <xdr:cNvPr id="143364" name="WordArt 4">
          <a:extLst>
            <a:ext uri="{FF2B5EF4-FFF2-40B4-BE49-F238E27FC236}">
              <a16:creationId xmlns:a16="http://schemas.microsoft.com/office/drawing/2014/main" id="{00000000-0008-0000-2100-0000043002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143000" y="4705350"/>
          <a:ext cx="600075" cy="23812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noFill/>
                <a:round/>
                <a:headEnd/>
                <a:tailEnd/>
              </a:ln>
              <a:solidFill>
                <a:srgbClr val="008000"/>
              </a:solidFill>
              <a:effectLst/>
              <a:latin typeface="Times New Roman"/>
              <a:cs typeface="Times New Roman"/>
            </a:rPr>
            <a:t>YDT</a:t>
          </a:r>
          <a:endParaRPr lang="th-TH" sz="3600" kern="10" spc="0">
            <a:ln w="9525">
              <a:noFill/>
              <a:round/>
              <a:headEnd/>
              <a:tailEnd/>
            </a:ln>
            <a:solidFill>
              <a:srgbClr val="008000"/>
            </a:solidFill>
            <a:effectLst/>
            <a:latin typeface="Times New Roman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133350</xdr:colOff>
      <xdr:row>1</xdr:row>
      <xdr:rowOff>0</xdr:rowOff>
    </xdr:from>
    <xdr:to>
      <xdr:col>3</xdr:col>
      <xdr:colOff>38100</xdr:colOff>
      <xdr:row>5</xdr:row>
      <xdr:rowOff>152400</xdr:rowOff>
    </xdr:to>
    <xdr:sp macro="" textlink="">
      <xdr:nvSpPr>
        <xdr:cNvPr id="146433" name="WordArt 1">
          <a:extLst>
            <a:ext uri="{FF2B5EF4-FFF2-40B4-BE49-F238E27FC236}">
              <a16:creationId xmlns:a16="http://schemas.microsoft.com/office/drawing/2014/main" id="{00000000-0008-0000-2200-0000013C02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371600" y="66675"/>
          <a:ext cx="1428750" cy="742950"/>
        </a:xfrm>
        <a:prstGeom prst="rect">
          <a:avLst/>
        </a:prstGeom>
      </xdr:spPr>
      <xdr:txBody>
        <a:bodyPr vertOverflow="clip" wrap="none" lIns="91440" tIns="45720" rIns="91440" bIns="45720" fromWordArt="1" anchor="t" uprigh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b="1" u="sng" strike="sngStrike" kern="10" cap="small" spc="0">
              <a:ln w="9525">
                <a:noFill/>
                <a:round/>
                <a:headEnd/>
                <a:tailEnd/>
              </a:ln>
              <a:solidFill>
                <a:srgbClr val="008000"/>
              </a:solidFill>
              <a:effectLst>
                <a:outerShdw dist="35921" dir="2700000" algn="ctr" rotWithShape="0">
                  <a:srgbClr val="C0C0C0">
                    <a:alpha val="79999"/>
                  </a:srgbClr>
                </a:outerShdw>
              </a:effectLst>
              <a:latin typeface="Georgia"/>
            </a:rPr>
            <a:t>YDT</a:t>
          </a:r>
          <a:endParaRPr lang="th-TH" sz="3600" b="1" u="sng" strike="sngStrike" kern="10" cap="small" spc="0">
            <a:ln w="9525">
              <a:noFill/>
              <a:round/>
              <a:headEnd/>
              <a:tailEnd/>
            </a:ln>
            <a:solidFill>
              <a:srgbClr val="008000"/>
            </a:solidFill>
            <a:effectLst>
              <a:outerShdw dist="35921" dir="2700000" algn="ctr" rotWithShape="0">
                <a:srgbClr val="C0C0C0">
                  <a:alpha val="79999"/>
                </a:srgbClr>
              </a:outerShdw>
            </a:effectLst>
            <a:latin typeface="Georgia"/>
          </a:endParaRPr>
        </a:p>
      </xdr:txBody>
    </xdr:sp>
    <xdr:clientData/>
  </xdr:twoCellAnchor>
  <xdr:twoCellAnchor editAs="oneCell">
    <xdr:from>
      <xdr:col>5</xdr:col>
      <xdr:colOff>180975</xdr:colOff>
      <xdr:row>9</xdr:row>
      <xdr:rowOff>95250</xdr:rowOff>
    </xdr:from>
    <xdr:to>
      <xdr:col>6</xdr:col>
      <xdr:colOff>95250</xdr:colOff>
      <xdr:row>10</xdr:row>
      <xdr:rowOff>247650</xdr:rowOff>
    </xdr:to>
    <xdr:pic>
      <xdr:nvPicPr>
        <xdr:cNvPr id="185662" name="Picture 2">
          <a:extLst>
            <a:ext uri="{FF2B5EF4-FFF2-40B4-BE49-F238E27FC236}">
              <a16:creationId xmlns:a16="http://schemas.microsoft.com/office/drawing/2014/main" id="{00000000-0008-0000-2200-00003ED5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36035" t="21094" r="35938" b="56250"/>
        <a:stretch>
          <a:fillRect/>
        </a:stretch>
      </xdr:blipFill>
      <xdr:spPr bwMode="auto">
        <a:xfrm>
          <a:off x="6000750" y="1571625"/>
          <a:ext cx="523875" cy="3143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161925</xdr:colOff>
      <xdr:row>21</xdr:row>
      <xdr:rowOff>28575</xdr:rowOff>
    </xdr:from>
    <xdr:to>
      <xdr:col>6</xdr:col>
      <xdr:colOff>685800</xdr:colOff>
      <xdr:row>23</xdr:row>
      <xdr:rowOff>19050</xdr:rowOff>
    </xdr:to>
    <xdr:pic>
      <xdr:nvPicPr>
        <xdr:cNvPr id="185663" name="Picture 3">
          <a:extLst>
            <a:ext uri="{FF2B5EF4-FFF2-40B4-BE49-F238E27FC236}">
              <a16:creationId xmlns:a16="http://schemas.microsoft.com/office/drawing/2014/main" id="{00000000-0008-0000-2200-00003FD5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36035" t="21094" r="35938" b="56250"/>
        <a:stretch>
          <a:fillRect/>
        </a:stretch>
      </xdr:blipFill>
      <xdr:spPr bwMode="auto">
        <a:xfrm>
          <a:off x="6591300" y="4638675"/>
          <a:ext cx="523875" cy="3143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723900</xdr:colOff>
      <xdr:row>21</xdr:row>
      <xdr:rowOff>95250</xdr:rowOff>
    </xdr:from>
    <xdr:to>
      <xdr:col>2</xdr:col>
      <xdr:colOff>504825</xdr:colOff>
      <xdr:row>23</xdr:row>
      <xdr:rowOff>9525</xdr:rowOff>
    </xdr:to>
    <xdr:sp macro="" textlink="">
      <xdr:nvSpPr>
        <xdr:cNvPr id="146436" name="WordArt 4">
          <a:extLst>
            <a:ext uri="{FF2B5EF4-FFF2-40B4-BE49-F238E27FC236}">
              <a16:creationId xmlns:a16="http://schemas.microsoft.com/office/drawing/2014/main" id="{00000000-0008-0000-2200-0000043C02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143000" y="4705350"/>
          <a:ext cx="600075" cy="23812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noFill/>
                <a:round/>
                <a:headEnd/>
                <a:tailEnd/>
              </a:ln>
              <a:solidFill>
                <a:srgbClr val="008000"/>
              </a:solidFill>
              <a:effectLst/>
              <a:latin typeface="Times New Roman"/>
              <a:cs typeface="Times New Roman"/>
            </a:rPr>
            <a:t>YDT</a:t>
          </a:r>
          <a:endParaRPr lang="th-TH" sz="3600" kern="10" spc="0">
            <a:ln w="9525">
              <a:noFill/>
              <a:round/>
              <a:headEnd/>
              <a:tailEnd/>
            </a:ln>
            <a:solidFill>
              <a:srgbClr val="008000"/>
            </a:solidFill>
            <a:effectLst/>
            <a:latin typeface="Times New Roman"/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638175</xdr:colOff>
      <xdr:row>0</xdr:row>
      <xdr:rowOff>57150</xdr:rowOff>
    </xdr:from>
    <xdr:to>
      <xdr:col>16</xdr:col>
      <xdr:colOff>514350</xdr:colOff>
      <xdr:row>3</xdr:row>
      <xdr:rowOff>228600</xdr:rowOff>
    </xdr:to>
    <xdr:grpSp>
      <xdr:nvGrpSpPr>
        <xdr:cNvPr id="194501" name="Group 1">
          <a:extLst>
            <a:ext uri="{FF2B5EF4-FFF2-40B4-BE49-F238E27FC236}">
              <a16:creationId xmlns:a16="http://schemas.microsoft.com/office/drawing/2014/main" id="{00000000-0008-0000-2600-0000C5F70200}"/>
            </a:ext>
          </a:extLst>
        </xdr:cNvPr>
        <xdr:cNvGrpSpPr>
          <a:grpSpLocks/>
        </xdr:cNvGrpSpPr>
      </xdr:nvGrpSpPr>
      <xdr:grpSpPr bwMode="auto">
        <a:xfrm>
          <a:off x="6162675" y="57150"/>
          <a:ext cx="4111625" cy="946150"/>
          <a:chOff x="263" y="5"/>
          <a:chExt cx="472" cy="99"/>
        </a:xfrm>
      </xdr:grpSpPr>
      <xdr:sp macro="" textlink="">
        <xdr:nvSpPr>
          <xdr:cNvPr id="194505" name="Rectangle 2">
            <a:extLst>
              <a:ext uri="{FF2B5EF4-FFF2-40B4-BE49-F238E27FC236}">
                <a16:creationId xmlns:a16="http://schemas.microsoft.com/office/drawing/2014/main" id="{00000000-0008-0000-2600-0000C9F70200}"/>
              </a:ext>
            </a:extLst>
          </xdr:cNvPr>
          <xdr:cNvSpPr>
            <a:spLocks noChangeArrowheads="1"/>
          </xdr:cNvSpPr>
        </xdr:nvSpPr>
        <xdr:spPr bwMode="auto">
          <a:xfrm>
            <a:off x="381" y="5"/>
            <a:ext cx="118" cy="56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94506" name="Rectangle 3">
            <a:extLst>
              <a:ext uri="{FF2B5EF4-FFF2-40B4-BE49-F238E27FC236}">
                <a16:creationId xmlns:a16="http://schemas.microsoft.com/office/drawing/2014/main" id="{00000000-0008-0000-2600-0000CAF70200}"/>
              </a:ext>
            </a:extLst>
          </xdr:cNvPr>
          <xdr:cNvSpPr>
            <a:spLocks noChangeArrowheads="1"/>
          </xdr:cNvSpPr>
        </xdr:nvSpPr>
        <xdr:spPr bwMode="auto">
          <a:xfrm>
            <a:off x="499" y="5"/>
            <a:ext cx="118" cy="56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94507" name="Rectangle 4">
            <a:extLst>
              <a:ext uri="{FF2B5EF4-FFF2-40B4-BE49-F238E27FC236}">
                <a16:creationId xmlns:a16="http://schemas.microsoft.com/office/drawing/2014/main" id="{00000000-0008-0000-2600-0000CBF70200}"/>
              </a:ext>
            </a:extLst>
          </xdr:cNvPr>
          <xdr:cNvSpPr>
            <a:spLocks noChangeArrowheads="1"/>
          </xdr:cNvSpPr>
        </xdr:nvSpPr>
        <xdr:spPr bwMode="auto">
          <a:xfrm>
            <a:off x="617" y="5"/>
            <a:ext cx="118" cy="56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94508" name="Rectangle 5">
            <a:extLst>
              <a:ext uri="{FF2B5EF4-FFF2-40B4-BE49-F238E27FC236}">
                <a16:creationId xmlns:a16="http://schemas.microsoft.com/office/drawing/2014/main" id="{00000000-0008-0000-2600-0000CCF70200}"/>
              </a:ext>
            </a:extLst>
          </xdr:cNvPr>
          <xdr:cNvSpPr>
            <a:spLocks noChangeArrowheads="1"/>
          </xdr:cNvSpPr>
        </xdr:nvSpPr>
        <xdr:spPr bwMode="auto">
          <a:xfrm>
            <a:off x="263" y="5"/>
            <a:ext cx="118" cy="56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36198" name="Rectangle 6">
            <a:extLst>
              <a:ext uri="{FF2B5EF4-FFF2-40B4-BE49-F238E27FC236}">
                <a16:creationId xmlns:a16="http://schemas.microsoft.com/office/drawing/2014/main" id="{00000000-0008-0000-2600-000006140200}"/>
              </a:ext>
            </a:extLst>
          </xdr:cNvPr>
          <xdr:cNvSpPr>
            <a:spLocks noChangeArrowheads="1"/>
          </xdr:cNvSpPr>
        </xdr:nvSpPr>
        <xdr:spPr bwMode="auto">
          <a:xfrm>
            <a:off x="263" y="61"/>
            <a:ext cx="118" cy="4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ACCOUNTING</a:t>
            </a:r>
          </a:p>
        </xdr:txBody>
      </xdr:sp>
      <xdr:sp macro="" textlink="">
        <xdr:nvSpPr>
          <xdr:cNvPr id="136199" name="Rectangle 7">
            <a:extLst>
              <a:ext uri="{FF2B5EF4-FFF2-40B4-BE49-F238E27FC236}">
                <a16:creationId xmlns:a16="http://schemas.microsoft.com/office/drawing/2014/main" id="{00000000-0008-0000-2600-000007140200}"/>
              </a:ext>
            </a:extLst>
          </xdr:cNvPr>
          <xdr:cNvSpPr>
            <a:spLocks noChangeArrowheads="1"/>
          </xdr:cNvSpPr>
        </xdr:nvSpPr>
        <xdr:spPr bwMode="auto">
          <a:xfrm>
            <a:off x="381" y="61"/>
            <a:ext cx="118" cy="4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APPROVED</a:t>
            </a:r>
            <a:endParaRPr lang="en-US" sz="1000" b="0" i="0" strike="noStrike">
              <a:solidFill>
                <a:srgbClr val="000000"/>
              </a:solidFill>
              <a:latin typeface="Arial"/>
              <a:cs typeface="Arial"/>
            </a:endParaRPr>
          </a:p>
          <a:p>
            <a:pPr algn="ctr" rtl="1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( SH. Level up )</a:t>
            </a:r>
          </a:p>
        </xdr:txBody>
      </xdr:sp>
      <xdr:sp macro="" textlink="">
        <xdr:nvSpPr>
          <xdr:cNvPr id="136200" name="Rectangle 8">
            <a:extLst>
              <a:ext uri="{FF2B5EF4-FFF2-40B4-BE49-F238E27FC236}">
                <a16:creationId xmlns:a16="http://schemas.microsoft.com/office/drawing/2014/main" id="{00000000-0008-0000-2600-000008140200}"/>
              </a:ext>
            </a:extLst>
          </xdr:cNvPr>
          <xdr:cNvSpPr>
            <a:spLocks noChangeArrowheads="1"/>
          </xdr:cNvSpPr>
        </xdr:nvSpPr>
        <xdr:spPr bwMode="auto">
          <a:xfrm>
            <a:off x="617" y="61"/>
            <a:ext cx="118" cy="4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ISSUE</a:t>
            </a:r>
          </a:p>
          <a:p>
            <a:pPr algn="ctr" rtl="1">
              <a:defRPr sz="1000"/>
            </a:pPr>
            <a:r>
              <a:rPr lang="en-US" sz="750" b="0" i="0" strike="noStrike">
                <a:solidFill>
                  <a:srgbClr val="000000"/>
                </a:solidFill>
                <a:latin typeface="Arial"/>
                <a:cs typeface="Arial"/>
              </a:rPr>
              <a:t>(Worker or Sub Leader)</a:t>
            </a:r>
          </a:p>
        </xdr:txBody>
      </xdr:sp>
      <xdr:sp macro="" textlink="">
        <xdr:nvSpPr>
          <xdr:cNvPr id="136201" name="Rectangle 9">
            <a:extLst>
              <a:ext uri="{FF2B5EF4-FFF2-40B4-BE49-F238E27FC236}">
                <a16:creationId xmlns:a16="http://schemas.microsoft.com/office/drawing/2014/main" id="{00000000-0008-0000-2600-000009140200}"/>
              </a:ext>
            </a:extLst>
          </xdr:cNvPr>
          <xdr:cNvSpPr>
            <a:spLocks noChangeArrowheads="1"/>
          </xdr:cNvSpPr>
        </xdr:nvSpPr>
        <xdr:spPr bwMode="auto">
          <a:xfrm>
            <a:off x="499" y="61"/>
            <a:ext cx="118" cy="4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CHECK</a:t>
            </a:r>
          </a:p>
          <a:p>
            <a:pPr algn="ctr" rtl="1">
              <a:defRPr sz="1000"/>
            </a:pPr>
            <a:r>
              <a:rPr lang="en-US" sz="750" b="0" i="0" strike="noStrike">
                <a:solidFill>
                  <a:srgbClr val="000000"/>
                </a:solidFill>
                <a:latin typeface="Arial"/>
                <a:cs typeface="Arial"/>
              </a:rPr>
              <a:t>( Leader or Supervisor )</a:t>
            </a:r>
          </a:p>
        </xdr:txBody>
      </xdr:sp>
    </xdr:grp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361950</xdr:colOff>
      <xdr:row>2</xdr:row>
      <xdr:rowOff>238125</xdr:rowOff>
    </xdr:to>
    <xdr:grpSp>
      <xdr:nvGrpSpPr>
        <xdr:cNvPr id="194502" name="Group 10">
          <a:extLst>
            <a:ext uri="{FF2B5EF4-FFF2-40B4-BE49-F238E27FC236}">
              <a16:creationId xmlns:a16="http://schemas.microsoft.com/office/drawing/2014/main" id="{00000000-0008-0000-2600-0000C6F70200}"/>
            </a:ext>
          </a:extLst>
        </xdr:cNvPr>
        <xdr:cNvGrpSpPr>
          <a:grpSpLocks/>
        </xdr:cNvGrpSpPr>
      </xdr:nvGrpSpPr>
      <xdr:grpSpPr bwMode="auto">
        <a:xfrm>
          <a:off x="0" y="0"/>
          <a:ext cx="1987550" cy="695325"/>
          <a:chOff x="0" y="8"/>
          <a:chExt cx="189" cy="81"/>
        </a:xfrm>
      </xdr:grpSpPr>
      <xdr:pic>
        <xdr:nvPicPr>
          <xdr:cNvPr id="194503" name="Picture 11">
            <a:extLst>
              <a:ext uri="{FF2B5EF4-FFF2-40B4-BE49-F238E27FC236}">
                <a16:creationId xmlns:a16="http://schemas.microsoft.com/office/drawing/2014/main" id="{00000000-0008-0000-2600-0000C7F702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 l="36035" t="21094" r="35938" b="56250"/>
          <a:stretch>
            <a:fillRect/>
          </a:stretch>
        </xdr:blipFill>
        <xdr:spPr bwMode="auto">
          <a:xfrm>
            <a:off x="49" y="8"/>
            <a:ext cx="94" cy="56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</xdr:pic>
      <xdr:pic>
        <xdr:nvPicPr>
          <xdr:cNvPr id="194504" name="Picture 12">
            <a:extLst>
              <a:ext uri="{FF2B5EF4-FFF2-40B4-BE49-F238E27FC236}">
                <a16:creationId xmlns:a16="http://schemas.microsoft.com/office/drawing/2014/main" id="{00000000-0008-0000-2600-0000C8F702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 l="12500" t="43491" r="14648" b="46744"/>
          <a:stretch>
            <a:fillRect/>
          </a:stretch>
        </xdr:blipFill>
        <xdr:spPr bwMode="auto">
          <a:xfrm>
            <a:off x="0" y="62"/>
            <a:ext cx="189" cy="27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</xdr:pic>
    </xdr:grp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2409825</xdr:colOff>
      <xdr:row>0</xdr:row>
      <xdr:rowOff>0</xdr:rowOff>
    </xdr:from>
    <xdr:to>
      <xdr:col>9</xdr:col>
      <xdr:colOff>0</xdr:colOff>
      <xdr:row>3</xdr:row>
      <xdr:rowOff>85725</xdr:rowOff>
    </xdr:to>
    <xdr:grpSp>
      <xdr:nvGrpSpPr>
        <xdr:cNvPr id="195509" name="Group 1">
          <a:extLst>
            <a:ext uri="{FF2B5EF4-FFF2-40B4-BE49-F238E27FC236}">
              <a16:creationId xmlns:a16="http://schemas.microsoft.com/office/drawing/2014/main" id="{00000000-0008-0000-2700-0000B5FB0200}"/>
            </a:ext>
          </a:extLst>
        </xdr:cNvPr>
        <xdr:cNvGrpSpPr>
          <a:grpSpLocks/>
        </xdr:cNvGrpSpPr>
      </xdr:nvGrpSpPr>
      <xdr:grpSpPr bwMode="auto">
        <a:xfrm>
          <a:off x="5254625" y="0"/>
          <a:ext cx="3927475" cy="949325"/>
          <a:chOff x="263" y="5"/>
          <a:chExt cx="472" cy="99"/>
        </a:xfrm>
      </xdr:grpSpPr>
      <xdr:sp macro="" textlink="">
        <xdr:nvSpPr>
          <xdr:cNvPr id="195513" name="Rectangle 2">
            <a:extLst>
              <a:ext uri="{FF2B5EF4-FFF2-40B4-BE49-F238E27FC236}">
                <a16:creationId xmlns:a16="http://schemas.microsoft.com/office/drawing/2014/main" id="{00000000-0008-0000-2700-0000B9FB0200}"/>
              </a:ext>
            </a:extLst>
          </xdr:cNvPr>
          <xdr:cNvSpPr>
            <a:spLocks noChangeArrowheads="1"/>
          </xdr:cNvSpPr>
        </xdr:nvSpPr>
        <xdr:spPr bwMode="auto">
          <a:xfrm>
            <a:off x="381" y="5"/>
            <a:ext cx="118" cy="56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95514" name="Rectangle 3">
            <a:extLst>
              <a:ext uri="{FF2B5EF4-FFF2-40B4-BE49-F238E27FC236}">
                <a16:creationId xmlns:a16="http://schemas.microsoft.com/office/drawing/2014/main" id="{00000000-0008-0000-2700-0000BAFB0200}"/>
              </a:ext>
            </a:extLst>
          </xdr:cNvPr>
          <xdr:cNvSpPr>
            <a:spLocks noChangeArrowheads="1"/>
          </xdr:cNvSpPr>
        </xdr:nvSpPr>
        <xdr:spPr bwMode="auto">
          <a:xfrm>
            <a:off x="499" y="5"/>
            <a:ext cx="118" cy="56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95515" name="Rectangle 4">
            <a:extLst>
              <a:ext uri="{FF2B5EF4-FFF2-40B4-BE49-F238E27FC236}">
                <a16:creationId xmlns:a16="http://schemas.microsoft.com/office/drawing/2014/main" id="{00000000-0008-0000-2700-0000BBFB0200}"/>
              </a:ext>
            </a:extLst>
          </xdr:cNvPr>
          <xdr:cNvSpPr>
            <a:spLocks noChangeArrowheads="1"/>
          </xdr:cNvSpPr>
        </xdr:nvSpPr>
        <xdr:spPr bwMode="auto">
          <a:xfrm>
            <a:off x="617" y="5"/>
            <a:ext cx="118" cy="56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95516" name="Rectangle 5">
            <a:extLst>
              <a:ext uri="{FF2B5EF4-FFF2-40B4-BE49-F238E27FC236}">
                <a16:creationId xmlns:a16="http://schemas.microsoft.com/office/drawing/2014/main" id="{00000000-0008-0000-2700-0000BCFB0200}"/>
              </a:ext>
            </a:extLst>
          </xdr:cNvPr>
          <xdr:cNvSpPr>
            <a:spLocks noChangeArrowheads="1"/>
          </xdr:cNvSpPr>
        </xdr:nvSpPr>
        <xdr:spPr bwMode="auto">
          <a:xfrm>
            <a:off x="263" y="5"/>
            <a:ext cx="118" cy="56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34150" name="Rectangle 6">
            <a:extLst>
              <a:ext uri="{FF2B5EF4-FFF2-40B4-BE49-F238E27FC236}">
                <a16:creationId xmlns:a16="http://schemas.microsoft.com/office/drawing/2014/main" id="{00000000-0008-0000-2700-0000060C0200}"/>
              </a:ext>
            </a:extLst>
          </xdr:cNvPr>
          <xdr:cNvSpPr>
            <a:spLocks noChangeArrowheads="1"/>
          </xdr:cNvSpPr>
        </xdr:nvSpPr>
        <xdr:spPr bwMode="auto">
          <a:xfrm>
            <a:off x="263" y="61"/>
            <a:ext cx="118" cy="4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ACCOUNTING</a:t>
            </a:r>
          </a:p>
        </xdr:txBody>
      </xdr:sp>
      <xdr:sp macro="" textlink="">
        <xdr:nvSpPr>
          <xdr:cNvPr id="134151" name="Rectangle 7">
            <a:extLst>
              <a:ext uri="{FF2B5EF4-FFF2-40B4-BE49-F238E27FC236}">
                <a16:creationId xmlns:a16="http://schemas.microsoft.com/office/drawing/2014/main" id="{00000000-0008-0000-2700-0000070C0200}"/>
              </a:ext>
            </a:extLst>
          </xdr:cNvPr>
          <xdr:cNvSpPr>
            <a:spLocks noChangeArrowheads="1"/>
          </xdr:cNvSpPr>
        </xdr:nvSpPr>
        <xdr:spPr bwMode="auto">
          <a:xfrm>
            <a:off x="381" y="61"/>
            <a:ext cx="118" cy="4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APPROVED</a:t>
            </a:r>
            <a:endParaRPr lang="en-US" sz="1000" b="0" i="0" strike="noStrike">
              <a:solidFill>
                <a:srgbClr val="000000"/>
              </a:solidFill>
              <a:latin typeface="Arial"/>
              <a:cs typeface="Arial"/>
            </a:endParaRPr>
          </a:p>
          <a:p>
            <a:pPr algn="ctr" rtl="1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( SH. Level up )</a:t>
            </a:r>
          </a:p>
        </xdr:txBody>
      </xdr:sp>
      <xdr:sp macro="" textlink="">
        <xdr:nvSpPr>
          <xdr:cNvPr id="134152" name="Rectangle 8">
            <a:extLst>
              <a:ext uri="{FF2B5EF4-FFF2-40B4-BE49-F238E27FC236}">
                <a16:creationId xmlns:a16="http://schemas.microsoft.com/office/drawing/2014/main" id="{00000000-0008-0000-2700-0000080C0200}"/>
              </a:ext>
            </a:extLst>
          </xdr:cNvPr>
          <xdr:cNvSpPr>
            <a:spLocks noChangeArrowheads="1"/>
          </xdr:cNvSpPr>
        </xdr:nvSpPr>
        <xdr:spPr bwMode="auto">
          <a:xfrm>
            <a:off x="617" y="61"/>
            <a:ext cx="118" cy="4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ISSUE</a:t>
            </a:r>
          </a:p>
          <a:p>
            <a:pPr algn="ctr" rtl="1">
              <a:defRPr sz="1000"/>
            </a:pPr>
            <a:r>
              <a:rPr lang="en-US" sz="750" b="0" i="0" strike="noStrike">
                <a:solidFill>
                  <a:srgbClr val="000000"/>
                </a:solidFill>
                <a:latin typeface="Arial"/>
                <a:cs typeface="Arial"/>
              </a:rPr>
              <a:t>(Worker or Sub Leader)</a:t>
            </a:r>
          </a:p>
        </xdr:txBody>
      </xdr:sp>
      <xdr:sp macro="" textlink="">
        <xdr:nvSpPr>
          <xdr:cNvPr id="134153" name="Rectangle 9">
            <a:extLst>
              <a:ext uri="{FF2B5EF4-FFF2-40B4-BE49-F238E27FC236}">
                <a16:creationId xmlns:a16="http://schemas.microsoft.com/office/drawing/2014/main" id="{00000000-0008-0000-2700-0000090C0200}"/>
              </a:ext>
            </a:extLst>
          </xdr:cNvPr>
          <xdr:cNvSpPr>
            <a:spLocks noChangeArrowheads="1"/>
          </xdr:cNvSpPr>
        </xdr:nvSpPr>
        <xdr:spPr bwMode="auto">
          <a:xfrm>
            <a:off x="499" y="61"/>
            <a:ext cx="118" cy="4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CHECK</a:t>
            </a:r>
          </a:p>
          <a:p>
            <a:pPr algn="ctr" rtl="1">
              <a:defRPr sz="1000"/>
            </a:pPr>
            <a:r>
              <a:rPr lang="en-US" sz="750" b="0" i="0" strike="noStrike">
                <a:solidFill>
                  <a:srgbClr val="000000"/>
                </a:solidFill>
                <a:latin typeface="Arial"/>
                <a:cs typeface="Arial"/>
              </a:rPr>
              <a:t>( Leader or Supervisor )</a:t>
            </a:r>
          </a:p>
        </xdr:txBody>
      </xdr:sp>
    </xdr:grp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428625</xdr:colOff>
      <xdr:row>2</xdr:row>
      <xdr:rowOff>152400</xdr:rowOff>
    </xdr:to>
    <xdr:grpSp>
      <xdr:nvGrpSpPr>
        <xdr:cNvPr id="195510" name="Group 10">
          <a:extLst>
            <a:ext uri="{FF2B5EF4-FFF2-40B4-BE49-F238E27FC236}">
              <a16:creationId xmlns:a16="http://schemas.microsoft.com/office/drawing/2014/main" id="{00000000-0008-0000-2700-0000B6FB0200}"/>
            </a:ext>
          </a:extLst>
        </xdr:cNvPr>
        <xdr:cNvGrpSpPr>
          <a:grpSpLocks/>
        </xdr:cNvGrpSpPr>
      </xdr:nvGrpSpPr>
      <xdr:grpSpPr bwMode="auto">
        <a:xfrm>
          <a:off x="0" y="0"/>
          <a:ext cx="1597025" cy="698500"/>
          <a:chOff x="0" y="8"/>
          <a:chExt cx="189" cy="81"/>
        </a:xfrm>
      </xdr:grpSpPr>
      <xdr:pic>
        <xdr:nvPicPr>
          <xdr:cNvPr id="195511" name="Picture 11">
            <a:extLst>
              <a:ext uri="{FF2B5EF4-FFF2-40B4-BE49-F238E27FC236}">
                <a16:creationId xmlns:a16="http://schemas.microsoft.com/office/drawing/2014/main" id="{00000000-0008-0000-2700-0000B7FB02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 l="36035" t="21094" r="35938" b="56250"/>
          <a:stretch>
            <a:fillRect/>
          </a:stretch>
        </xdr:blipFill>
        <xdr:spPr bwMode="auto">
          <a:xfrm>
            <a:off x="49" y="8"/>
            <a:ext cx="94" cy="56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</xdr:pic>
      <xdr:pic>
        <xdr:nvPicPr>
          <xdr:cNvPr id="195512" name="Picture 12">
            <a:extLst>
              <a:ext uri="{FF2B5EF4-FFF2-40B4-BE49-F238E27FC236}">
                <a16:creationId xmlns:a16="http://schemas.microsoft.com/office/drawing/2014/main" id="{00000000-0008-0000-2700-0000B8FB02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 l="12500" t="43491" r="14648" b="46744"/>
          <a:stretch>
            <a:fillRect/>
          </a:stretch>
        </xdr:blipFill>
        <xdr:spPr bwMode="auto">
          <a:xfrm>
            <a:off x="0" y="62"/>
            <a:ext cx="189" cy="27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</xdr:pic>
    </xdr:grp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2105025</xdr:colOff>
      <xdr:row>0</xdr:row>
      <xdr:rowOff>0</xdr:rowOff>
    </xdr:from>
    <xdr:to>
      <xdr:col>17</xdr:col>
      <xdr:colOff>942975</xdr:colOff>
      <xdr:row>3</xdr:row>
      <xdr:rowOff>228600</xdr:rowOff>
    </xdr:to>
    <xdr:grpSp>
      <xdr:nvGrpSpPr>
        <xdr:cNvPr id="196533" name="Group 1">
          <a:extLst>
            <a:ext uri="{FF2B5EF4-FFF2-40B4-BE49-F238E27FC236}">
              <a16:creationId xmlns:a16="http://schemas.microsoft.com/office/drawing/2014/main" id="{00000000-0008-0000-2800-0000B5FF0200}"/>
            </a:ext>
          </a:extLst>
        </xdr:cNvPr>
        <xdr:cNvGrpSpPr>
          <a:grpSpLocks/>
        </xdr:cNvGrpSpPr>
      </xdr:nvGrpSpPr>
      <xdr:grpSpPr bwMode="auto">
        <a:xfrm>
          <a:off x="4740275" y="0"/>
          <a:ext cx="3987800" cy="952500"/>
          <a:chOff x="263" y="5"/>
          <a:chExt cx="472" cy="99"/>
        </a:xfrm>
      </xdr:grpSpPr>
      <xdr:sp macro="" textlink="">
        <xdr:nvSpPr>
          <xdr:cNvPr id="196537" name="Rectangle 2">
            <a:extLst>
              <a:ext uri="{FF2B5EF4-FFF2-40B4-BE49-F238E27FC236}">
                <a16:creationId xmlns:a16="http://schemas.microsoft.com/office/drawing/2014/main" id="{00000000-0008-0000-2800-0000B9FF0200}"/>
              </a:ext>
            </a:extLst>
          </xdr:cNvPr>
          <xdr:cNvSpPr>
            <a:spLocks noChangeArrowheads="1"/>
          </xdr:cNvSpPr>
        </xdr:nvSpPr>
        <xdr:spPr bwMode="auto">
          <a:xfrm>
            <a:off x="381" y="5"/>
            <a:ext cx="118" cy="56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96538" name="Rectangle 3">
            <a:extLst>
              <a:ext uri="{FF2B5EF4-FFF2-40B4-BE49-F238E27FC236}">
                <a16:creationId xmlns:a16="http://schemas.microsoft.com/office/drawing/2014/main" id="{00000000-0008-0000-2800-0000BAFF0200}"/>
              </a:ext>
            </a:extLst>
          </xdr:cNvPr>
          <xdr:cNvSpPr>
            <a:spLocks noChangeArrowheads="1"/>
          </xdr:cNvSpPr>
        </xdr:nvSpPr>
        <xdr:spPr bwMode="auto">
          <a:xfrm>
            <a:off x="499" y="5"/>
            <a:ext cx="118" cy="56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96539" name="Rectangle 4">
            <a:extLst>
              <a:ext uri="{FF2B5EF4-FFF2-40B4-BE49-F238E27FC236}">
                <a16:creationId xmlns:a16="http://schemas.microsoft.com/office/drawing/2014/main" id="{00000000-0008-0000-2800-0000BBFF0200}"/>
              </a:ext>
            </a:extLst>
          </xdr:cNvPr>
          <xdr:cNvSpPr>
            <a:spLocks noChangeArrowheads="1"/>
          </xdr:cNvSpPr>
        </xdr:nvSpPr>
        <xdr:spPr bwMode="auto">
          <a:xfrm>
            <a:off x="617" y="5"/>
            <a:ext cx="118" cy="56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96540" name="Rectangle 5">
            <a:extLst>
              <a:ext uri="{FF2B5EF4-FFF2-40B4-BE49-F238E27FC236}">
                <a16:creationId xmlns:a16="http://schemas.microsoft.com/office/drawing/2014/main" id="{00000000-0008-0000-2800-0000BCFF0200}"/>
              </a:ext>
            </a:extLst>
          </xdr:cNvPr>
          <xdr:cNvSpPr>
            <a:spLocks noChangeArrowheads="1"/>
          </xdr:cNvSpPr>
        </xdr:nvSpPr>
        <xdr:spPr bwMode="auto">
          <a:xfrm>
            <a:off x="263" y="5"/>
            <a:ext cx="118" cy="56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37222" name="Rectangle 6">
            <a:extLst>
              <a:ext uri="{FF2B5EF4-FFF2-40B4-BE49-F238E27FC236}">
                <a16:creationId xmlns:a16="http://schemas.microsoft.com/office/drawing/2014/main" id="{00000000-0008-0000-2800-000006180200}"/>
              </a:ext>
            </a:extLst>
          </xdr:cNvPr>
          <xdr:cNvSpPr>
            <a:spLocks noChangeArrowheads="1"/>
          </xdr:cNvSpPr>
        </xdr:nvSpPr>
        <xdr:spPr bwMode="auto">
          <a:xfrm>
            <a:off x="263" y="61"/>
            <a:ext cx="118" cy="4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ACCOUNTING</a:t>
            </a:r>
          </a:p>
        </xdr:txBody>
      </xdr:sp>
      <xdr:sp macro="" textlink="">
        <xdr:nvSpPr>
          <xdr:cNvPr id="137223" name="Rectangle 7">
            <a:extLst>
              <a:ext uri="{FF2B5EF4-FFF2-40B4-BE49-F238E27FC236}">
                <a16:creationId xmlns:a16="http://schemas.microsoft.com/office/drawing/2014/main" id="{00000000-0008-0000-2800-000007180200}"/>
              </a:ext>
            </a:extLst>
          </xdr:cNvPr>
          <xdr:cNvSpPr>
            <a:spLocks noChangeArrowheads="1"/>
          </xdr:cNvSpPr>
        </xdr:nvSpPr>
        <xdr:spPr bwMode="auto">
          <a:xfrm>
            <a:off x="381" y="61"/>
            <a:ext cx="118" cy="4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APPROVED</a:t>
            </a:r>
            <a:endParaRPr lang="en-US" sz="1000" b="0" i="0" strike="noStrike">
              <a:solidFill>
                <a:srgbClr val="000000"/>
              </a:solidFill>
              <a:latin typeface="Arial"/>
              <a:cs typeface="Arial"/>
            </a:endParaRPr>
          </a:p>
          <a:p>
            <a:pPr algn="ctr" rtl="1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( SH. Level up )</a:t>
            </a:r>
          </a:p>
        </xdr:txBody>
      </xdr:sp>
      <xdr:sp macro="" textlink="">
        <xdr:nvSpPr>
          <xdr:cNvPr id="137224" name="Rectangle 8">
            <a:extLst>
              <a:ext uri="{FF2B5EF4-FFF2-40B4-BE49-F238E27FC236}">
                <a16:creationId xmlns:a16="http://schemas.microsoft.com/office/drawing/2014/main" id="{00000000-0008-0000-2800-000008180200}"/>
              </a:ext>
            </a:extLst>
          </xdr:cNvPr>
          <xdr:cNvSpPr>
            <a:spLocks noChangeArrowheads="1"/>
          </xdr:cNvSpPr>
        </xdr:nvSpPr>
        <xdr:spPr bwMode="auto">
          <a:xfrm>
            <a:off x="617" y="61"/>
            <a:ext cx="118" cy="4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ISSUE</a:t>
            </a:r>
          </a:p>
          <a:p>
            <a:pPr algn="ctr" rtl="1">
              <a:defRPr sz="1000"/>
            </a:pPr>
            <a:r>
              <a:rPr lang="en-US" sz="750" b="0" i="0" strike="noStrike">
                <a:solidFill>
                  <a:srgbClr val="000000"/>
                </a:solidFill>
                <a:latin typeface="Arial"/>
                <a:cs typeface="Arial"/>
              </a:rPr>
              <a:t>(Worker or Sub Leader)</a:t>
            </a:r>
          </a:p>
        </xdr:txBody>
      </xdr:sp>
      <xdr:sp macro="" textlink="">
        <xdr:nvSpPr>
          <xdr:cNvPr id="137225" name="Rectangle 9">
            <a:extLst>
              <a:ext uri="{FF2B5EF4-FFF2-40B4-BE49-F238E27FC236}">
                <a16:creationId xmlns:a16="http://schemas.microsoft.com/office/drawing/2014/main" id="{00000000-0008-0000-2800-000009180200}"/>
              </a:ext>
            </a:extLst>
          </xdr:cNvPr>
          <xdr:cNvSpPr>
            <a:spLocks noChangeArrowheads="1"/>
          </xdr:cNvSpPr>
        </xdr:nvSpPr>
        <xdr:spPr bwMode="auto">
          <a:xfrm>
            <a:off x="499" y="61"/>
            <a:ext cx="118" cy="4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CHECK</a:t>
            </a:r>
          </a:p>
          <a:p>
            <a:pPr algn="ctr" rtl="1">
              <a:defRPr sz="1000"/>
            </a:pPr>
            <a:r>
              <a:rPr lang="en-US" sz="750" b="0" i="0" strike="noStrike">
                <a:solidFill>
                  <a:srgbClr val="000000"/>
                </a:solidFill>
                <a:latin typeface="Arial"/>
                <a:cs typeface="Arial"/>
              </a:rPr>
              <a:t>( Leader or Supervisor )</a:t>
            </a:r>
          </a:p>
        </xdr:txBody>
      </xdr:sp>
    </xdr:grp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38100</xdr:colOff>
      <xdr:row>2</xdr:row>
      <xdr:rowOff>295275</xdr:rowOff>
    </xdr:to>
    <xdr:grpSp>
      <xdr:nvGrpSpPr>
        <xdr:cNvPr id="196534" name="Group 10">
          <a:extLst>
            <a:ext uri="{FF2B5EF4-FFF2-40B4-BE49-F238E27FC236}">
              <a16:creationId xmlns:a16="http://schemas.microsoft.com/office/drawing/2014/main" id="{00000000-0008-0000-2800-0000B6FF0200}"/>
            </a:ext>
          </a:extLst>
        </xdr:cNvPr>
        <xdr:cNvGrpSpPr>
          <a:grpSpLocks/>
        </xdr:cNvGrpSpPr>
      </xdr:nvGrpSpPr>
      <xdr:grpSpPr bwMode="auto">
        <a:xfrm>
          <a:off x="0" y="0"/>
          <a:ext cx="1562100" cy="701675"/>
          <a:chOff x="0" y="8"/>
          <a:chExt cx="189" cy="81"/>
        </a:xfrm>
      </xdr:grpSpPr>
      <xdr:pic>
        <xdr:nvPicPr>
          <xdr:cNvPr id="196535" name="Picture 11">
            <a:extLst>
              <a:ext uri="{FF2B5EF4-FFF2-40B4-BE49-F238E27FC236}">
                <a16:creationId xmlns:a16="http://schemas.microsoft.com/office/drawing/2014/main" id="{00000000-0008-0000-2800-0000B7FF02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 l="36035" t="21094" r="35938" b="56250"/>
          <a:stretch>
            <a:fillRect/>
          </a:stretch>
        </xdr:blipFill>
        <xdr:spPr bwMode="auto">
          <a:xfrm>
            <a:off x="49" y="8"/>
            <a:ext cx="94" cy="56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</xdr:pic>
      <xdr:pic>
        <xdr:nvPicPr>
          <xdr:cNvPr id="196536" name="Picture 12">
            <a:extLst>
              <a:ext uri="{FF2B5EF4-FFF2-40B4-BE49-F238E27FC236}">
                <a16:creationId xmlns:a16="http://schemas.microsoft.com/office/drawing/2014/main" id="{00000000-0008-0000-2800-0000B8FF02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 l="12500" t="43491" r="14648" b="46744"/>
          <a:stretch>
            <a:fillRect/>
          </a:stretch>
        </xdr:blipFill>
        <xdr:spPr bwMode="auto">
          <a:xfrm>
            <a:off x="0" y="62"/>
            <a:ext cx="189" cy="27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</xdr:pic>
    </xdr:grp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1857375</xdr:colOff>
      <xdr:row>0</xdr:row>
      <xdr:rowOff>0</xdr:rowOff>
    </xdr:from>
    <xdr:to>
      <xdr:col>7</xdr:col>
      <xdr:colOff>1314450</xdr:colOff>
      <xdr:row>3</xdr:row>
      <xdr:rowOff>104775</xdr:rowOff>
    </xdr:to>
    <xdr:grpSp>
      <xdr:nvGrpSpPr>
        <xdr:cNvPr id="197557" name="Group 1">
          <a:extLst>
            <a:ext uri="{FF2B5EF4-FFF2-40B4-BE49-F238E27FC236}">
              <a16:creationId xmlns:a16="http://schemas.microsoft.com/office/drawing/2014/main" id="{00000000-0008-0000-2900-0000B5030300}"/>
            </a:ext>
          </a:extLst>
        </xdr:cNvPr>
        <xdr:cNvGrpSpPr>
          <a:grpSpLocks/>
        </xdr:cNvGrpSpPr>
      </xdr:nvGrpSpPr>
      <xdr:grpSpPr bwMode="auto">
        <a:xfrm>
          <a:off x="4968875" y="0"/>
          <a:ext cx="4257675" cy="942975"/>
          <a:chOff x="263" y="5"/>
          <a:chExt cx="472" cy="99"/>
        </a:xfrm>
      </xdr:grpSpPr>
      <xdr:sp macro="" textlink="">
        <xdr:nvSpPr>
          <xdr:cNvPr id="197561" name="Rectangle 2">
            <a:extLst>
              <a:ext uri="{FF2B5EF4-FFF2-40B4-BE49-F238E27FC236}">
                <a16:creationId xmlns:a16="http://schemas.microsoft.com/office/drawing/2014/main" id="{00000000-0008-0000-2900-0000B9030300}"/>
              </a:ext>
            </a:extLst>
          </xdr:cNvPr>
          <xdr:cNvSpPr>
            <a:spLocks noChangeArrowheads="1"/>
          </xdr:cNvSpPr>
        </xdr:nvSpPr>
        <xdr:spPr bwMode="auto">
          <a:xfrm>
            <a:off x="381" y="5"/>
            <a:ext cx="118" cy="56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97562" name="Rectangle 3">
            <a:extLst>
              <a:ext uri="{FF2B5EF4-FFF2-40B4-BE49-F238E27FC236}">
                <a16:creationId xmlns:a16="http://schemas.microsoft.com/office/drawing/2014/main" id="{00000000-0008-0000-2900-0000BA030300}"/>
              </a:ext>
            </a:extLst>
          </xdr:cNvPr>
          <xdr:cNvSpPr>
            <a:spLocks noChangeArrowheads="1"/>
          </xdr:cNvSpPr>
        </xdr:nvSpPr>
        <xdr:spPr bwMode="auto">
          <a:xfrm>
            <a:off x="499" y="5"/>
            <a:ext cx="118" cy="56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97563" name="Rectangle 4">
            <a:extLst>
              <a:ext uri="{FF2B5EF4-FFF2-40B4-BE49-F238E27FC236}">
                <a16:creationId xmlns:a16="http://schemas.microsoft.com/office/drawing/2014/main" id="{00000000-0008-0000-2900-0000BB030300}"/>
              </a:ext>
            </a:extLst>
          </xdr:cNvPr>
          <xdr:cNvSpPr>
            <a:spLocks noChangeArrowheads="1"/>
          </xdr:cNvSpPr>
        </xdr:nvSpPr>
        <xdr:spPr bwMode="auto">
          <a:xfrm>
            <a:off x="617" y="5"/>
            <a:ext cx="118" cy="56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97564" name="Rectangle 5">
            <a:extLst>
              <a:ext uri="{FF2B5EF4-FFF2-40B4-BE49-F238E27FC236}">
                <a16:creationId xmlns:a16="http://schemas.microsoft.com/office/drawing/2014/main" id="{00000000-0008-0000-2900-0000BC030300}"/>
              </a:ext>
            </a:extLst>
          </xdr:cNvPr>
          <xdr:cNvSpPr>
            <a:spLocks noChangeArrowheads="1"/>
          </xdr:cNvSpPr>
        </xdr:nvSpPr>
        <xdr:spPr bwMode="auto">
          <a:xfrm>
            <a:off x="263" y="5"/>
            <a:ext cx="118" cy="56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32102" name="Rectangle 6">
            <a:extLst>
              <a:ext uri="{FF2B5EF4-FFF2-40B4-BE49-F238E27FC236}">
                <a16:creationId xmlns:a16="http://schemas.microsoft.com/office/drawing/2014/main" id="{00000000-0008-0000-2900-000006040200}"/>
              </a:ext>
            </a:extLst>
          </xdr:cNvPr>
          <xdr:cNvSpPr>
            <a:spLocks noChangeArrowheads="1"/>
          </xdr:cNvSpPr>
        </xdr:nvSpPr>
        <xdr:spPr bwMode="auto">
          <a:xfrm>
            <a:off x="263" y="61"/>
            <a:ext cx="118" cy="4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ACCOUNTING</a:t>
            </a:r>
          </a:p>
        </xdr:txBody>
      </xdr:sp>
      <xdr:sp macro="" textlink="">
        <xdr:nvSpPr>
          <xdr:cNvPr id="132103" name="Rectangle 7">
            <a:extLst>
              <a:ext uri="{FF2B5EF4-FFF2-40B4-BE49-F238E27FC236}">
                <a16:creationId xmlns:a16="http://schemas.microsoft.com/office/drawing/2014/main" id="{00000000-0008-0000-2900-000007040200}"/>
              </a:ext>
            </a:extLst>
          </xdr:cNvPr>
          <xdr:cNvSpPr>
            <a:spLocks noChangeArrowheads="1"/>
          </xdr:cNvSpPr>
        </xdr:nvSpPr>
        <xdr:spPr bwMode="auto">
          <a:xfrm>
            <a:off x="381" y="61"/>
            <a:ext cx="118" cy="4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APPROVED</a:t>
            </a:r>
            <a:endParaRPr lang="en-US" sz="1000" b="0" i="0" strike="noStrike">
              <a:solidFill>
                <a:srgbClr val="000000"/>
              </a:solidFill>
              <a:latin typeface="Arial"/>
              <a:cs typeface="Arial"/>
            </a:endParaRPr>
          </a:p>
          <a:p>
            <a:pPr algn="ctr" rtl="1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( SH. Level up )</a:t>
            </a:r>
          </a:p>
        </xdr:txBody>
      </xdr:sp>
      <xdr:sp macro="" textlink="">
        <xdr:nvSpPr>
          <xdr:cNvPr id="132104" name="Rectangle 8">
            <a:extLst>
              <a:ext uri="{FF2B5EF4-FFF2-40B4-BE49-F238E27FC236}">
                <a16:creationId xmlns:a16="http://schemas.microsoft.com/office/drawing/2014/main" id="{00000000-0008-0000-2900-000008040200}"/>
              </a:ext>
            </a:extLst>
          </xdr:cNvPr>
          <xdr:cNvSpPr>
            <a:spLocks noChangeArrowheads="1"/>
          </xdr:cNvSpPr>
        </xdr:nvSpPr>
        <xdr:spPr bwMode="auto">
          <a:xfrm>
            <a:off x="617" y="61"/>
            <a:ext cx="118" cy="4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ISSUE</a:t>
            </a:r>
          </a:p>
          <a:p>
            <a:pPr algn="ctr" rtl="1">
              <a:defRPr sz="1000"/>
            </a:pPr>
            <a:r>
              <a:rPr lang="en-US" sz="750" b="0" i="0" strike="noStrike">
                <a:solidFill>
                  <a:srgbClr val="000000"/>
                </a:solidFill>
                <a:latin typeface="Arial"/>
                <a:cs typeface="Arial"/>
              </a:rPr>
              <a:t>(Worker or Sub Leader)</a:t>
            </a:r>
          </a:p>
        </xdr:txBody>
      </xdr:sp>
      <xdr:sp macro="" textlink="">
        <xdr:nvSpPr>
          <xdr:cNvPr id="132105" name="Rectangle 9">
            <a:extLst>
              <a:ext uri="{FF2B5EF4-FFF2-40B4-BE49-F238E27FC236}">
                <a16:creationId xmlns:a16="http://schemas.microsoft.com/office/drawing/2014/main" id="{00000000-0008-0000-2900-000009040200}"/>
              </a:ext>
            </a:extLst>
          </xdr:cNvPr>
          <xdr:cNvSpPr>
            <a:spLocks noChangeArrowheads="1"/>
          </xdr:cNvSpPr>
        </xdr:nvSpPr>
        <xdr:spPr bwMode="auto">
          <a:xfrm>
            <a:off x="499" y="61"/>
            <a:ext cx="118" cy="4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CHECK</a:t>
            </a:r>
          </a:p>
          <a:p>
            <a:pPr algn="ctr" rtl="1">
              <a:defRPr sz="1000"/>
            </a:pPr>
            <a:r>
              <a:rPr lang="en-US" sz="750" b="0" i="0" strike="noStrike">
                <a:solidFill>
                  <a:srgbClr val="000000"/>
                </a:solidFill>
                <a:latin typeface="Arial"/>
                <a:cs typeface="Arial"/>
              </a:rPr>
              <a:t>( Leader or Supervisor )</a:t>
            </a:r>
          </a:p>
        </xdr:txBody>
      </xdr:sp>
    </xdr:grp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638175</xdr:colOff>
      <xdr:row>2</xdr:row>
      <xdr:rowOff>257175</xdr:rowOff>
    </xdr:to>
    <xdr:grpSp>
      <xdr:nvGrpSpPr>
        <xdr:cNvPr id="197558" name="Group 10">
          <a:extLst>
            <a:ext uri="{FF2B5EF4-FFF2-40B4-BE49-F238E27FC236}">
              <a16:creationId xmlns:a16="http://schemas.microsoft.com/office/drawing/2014/main" id="{00000000-0008-0000-2900-0000B6030300}"/>
            </a:ext>
          </a:extLst>
        </xdr:cNvPr>
        <xdr:cNvGrpSpPr>
          <a:grpSpLocks/>
        </xdr:cNvGrpSpPr>
      </xdr:nvGrpSpPr>
      <xdr:grpSpPr bwMode="auto">
        <a:xfrm>
          <a:off x="0" y="0"/>
          <a:ext cx="1704975" cy="777875"/>
          <a:chOff x="0" y="8"/>
          <a:chExt cx="189" cy="81"/>
        </a:xfrm>
      </xdr:grpSpPr>
      <xdr:pic>
        <xdr:nvPicPr>
          <xdr:cNvPr id="197559" name="Picture 11">
            <a:extLst>
              <a:ext uri="{FF2B5EF4-FFF2-40B4-BE49-F238E27FC236}">
                <a16:creationId xmlns:a16="http://schemas.microsoft.com/office/drawing/2014/main" id="{00000000-0008-0000-2900-0000B70303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 l="36035" t="21094" r="35938" b="56250"/>
          <a:stretch>
            <a:fillRect/>
          </a:stretch>
        </xdr:blipFill>
        <xdr:spPr bwMode="auto">
          <a:xfrm>
            <a:off x="49" y="8"/>
            <a:ext cx="94" cy="56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</xdr:pic>
      <xdr:pic>
        <xdr:nvPicPr>
          <xdr:cNvPr id="197560" name="Picture 12">
            <a:extLst>
              <a:ext uri="{FF2B5EF4-FFF2-40B4-BE49-F238E27FC236}">
                <a16:creationId xmlns:a16="http://schemas.microsoft.com/office/drawing/2014/main" id="{00000000-0008-0000-2900-0000B80303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 l="12500" t="43491" r="14648" b="46744"/>
          <a:stretch>
            <a:fillRect/>
          </a:stretch>
        </xdr:blipFill>
        <xdr:spPr bwMode="auto">
          <a:xfrm>
            <a:off x="0" y="62"/>
            <a:ext cx="189" cy="27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</xdr:pic>
    </xdr:grp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1790700</xdr:colOff>
      <xdr:row>5</xdr:row>
      <xdr:rowOff>85725</xdr:rowOff>
    </xdr:from>
    <xdr:to>
      <xdr:col>6</xdr:col>
      <xdr:colOff>1047750</xdr:colOff>
      <xdr:row>6</xdr:row>
      <xdr:rowOff>171450</xdr:rowOff>
    </xdr:to>
    <xdr:grpSp>
      <xdr:nvGrpSpPr>
        <xdr:cNvPr id="214336" name="Group 1">
          <a:extLst>
            <a:ext uri="{FF2B5EF4-FFF2-40B4-BE49-F238E27FC236}">
              <a16:creationId xmlns:a16="http://schemas.microsoft.com/office/drawing/2014/main" id="{00000000-0008-0000-2A00-000040450300}"/>
            </a:ext>
          </a:extLst>
        </xdr:cNvPr>
        <xdr:cNvGrpSpPr>
          <a:grpSpLocks/>
        </xdr:cNvGrpSpPr>
      </xdr:nvGrpSpPr>
      <xdr:grpSpPr bwMode="auto">
        <a:xfrm>
          <a:off x="3746500" y="1228725"/>
          <a:ext cx="3473450" cy="314325"/>
          <a:chOff x="413" y="649"/>
          <a:chExt cx="420" cy="43"/>
        </a:xfrm>
      </xdr:grpSpPr>
      <xdr:grpSp>
        <xdr:nvGrpSpPr>
          <xdr:cNvPr id="214347" name="Group 2">
            <a:extLst>
              <a:ext uri="{FF2B5EF4-FFF2-40B4-BE49-F238E27FC236}">
                <a16:creationId xmlns:a16="http://schemas.microsoft.com/office/drawing/2014/main" id="{00000000-0008-0000-2A00-00004B450300}"/>
              </a:ext>
            </a:extLst>
          </xdr:cNvPr>
          <xdr:cNvGrpSpPr>
            <a:grpSpLocks/>
          </xdr:cNvGrpSpPr>
        </xdr:nvGrpSpPr>
        <xdr:grpSpPr bwMode="auto">
          <a:xfrm>
            <a:off x="413" y="649"/>
            <a:ext cx="200" cy="43"/>
            <a:chOff x="413" y="649"/>
            <a:chExt cx="200" cy="43"/>
          </a:xfrm>
        </xdr:grpSpPr>
        <xdr:sp macro="" textlink="">
          <xdr:nvSpPr>
            <xdr:cNvPr id="135171" name="Rectangle 3">
              <a:extLst>
                <a:ext uri="{FF2B5EF4-FFF2-40B4-BE49-F238E27FC236}">
                  <a16:creationId xmlns:a16="http://schemas.microsoft.com/office/drawing/2014/main" id="{00000000-0008-0000-2A00-000003100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13" y="649"/>
              <a:ext cx="87" cy="43"/>
            </a:xfrm>
            <a:prstGeom prst="rect">
              <a:avLst/>
            </a:prstGeom>
            <a:solidFill>
              <a:srgbClr val="FFFFFF"/>
            </a:solidFill>
            <a:ln w="19050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1">
                <a:defRPr sz="1000"/>
              </a:pPr>
              <a:r>
                <a:rPr lang="en-US" sz="1200" b="1" i="0" strike="noStrike">
                  <a:solidFill>
                    <a:srgbClr val="000000"/>
                  </a:solidFill>
                  <a:latin typeface="Arial Narrow"/>
                </a:rPr>
                <a:t>Start Time</a:t>
              </a:r>
            </a:p>
          </xdr:txBody>
        </xdr:sp>
        <xdr:sp macro="" textlink="">
          <xdr:nvSpPr>
            <xdr:cNvPr id="214352" name="Rectangle 4">
              <a:extLst>
                <a:ext uri="{FF2B5EF4-FFF2-40B4-BE49-F238E27FC236}">
                  <a16:creationId xmlns:a16="http://schemas.microsoft.com/office/drawing/2014/main" id="{00000000-0008-0000-2A00-0000504503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0" y="649"/>
              <a:ext cx="113" cy="43"/>
            </a:xfrm>
            <a:prstGeom prst="rect">
              <a:avLst/>
            </a:prstGeom>
            <a:solidFill>
              <a:srgbClr val="FFFFFF"/>
            </a:solidFill>
            <a:ln w="19050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grpSp>
        <xdr:nvGrpSpPr>
          <xdr:cNvPr id="214348" name="Group 5">
            <a:extLst>
              <a:ext uri="{FF2B5EF4-FFF2-40B4-BE49-F238E27FC236}">
                <a16:creationId xmlns:a16="http://schemas.microsoft.com/office/drawing/2014/main" id="{00000000-0008-0000-2A00-00004C450300}"/>
              </a:ext>
            </a:extLst>
          </xdr:cNvPr>
          <xdr:cNvGrpSpPr>
            <a:grpSpLocks/>
          </xdr:cNvGrpSpPr>
        </xdr:nvGrpSpPr>
        <xdr:grpSpPr bwMode="auto">
          <a:xfrm>
            <a:off x="633" y="649"/>
            <a:ext cx="200" cy="43"/>
            <a:chOff x="633" y="649"/>
            <a:chExt cx="200" cy="43"/>
          </a:xfrm>
        </xdr:grpSpPr>
        <xdr:sp macro="" textlink="">
          <xdr:nvSpPr>
            <xdr:cNvPr id="135174" name="Rectangle 6">
              <a:extLst>
                <a:ext uri="{FF2B5EF4-FFF2-40B4-BE49-F238E27FC236}">
                  <a16:creationId xmlns:a16="http://schemas.microsoft.com/office/drawing/2014/main" id="{00000000-0008-0000-2A00-000006100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33" y="649"/>
              <a:ext cx="87" cy="43"/>
            </a:xfrm>
            <a:prstGeom prst="rect">
              <a:avLst/>
            </a:prstGeom>
            <a:solidFill>
              <a:srgbClr val="FFFFFF"/>
            </a:solidFill>
            <a:ln w="19050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1">
                <a:defRPr sz="1000"/>
              </a:pPr>
              <a:r>
                <a:rPr lang="en-US" sz="1200" b="1" i="0" strike="noStrike">
                  <a:solidFill>
                    <a:srgbClr val="000000"/>
                  </a:solidFill>
                  <a:latin typeface="Arial Narrow"/>
                </a:rPr>
                <a:t>Finish Time</a:t>
              </a:r>
            </a:p>
          </xdr:txBody>
        </xdr:sp>
        <xdr:sp macro="" textlink="">
          <xdr:nvSpPr>
            <xdr:cNvPr id="214350" name="Rectangle 7">
              <a:extLst>
                <a:ext uri="{FF2B5EF4-FFF2-40B4-BE49-F238E27FC236}">
                  <a16:creationId xmlns:a16="http://schemas.microsoft.com/office/drawing/2014/main" id="{00000000-0008-0000-2A00-00004E4503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0" y="649"/>
              <a:ext cx="113" cy="43"/>
            </a:xfrm>
            <a:prstGeom prst="rect">
              <a:avLst/>
            </a:prstGeom>
            <a:solidFill>
              <a:srgbClr val="FFFFFF"/>
            </a:solidFill>
            <a:ln w="19050">
              <a:solidFill>
                <a:srgbClr val="00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552450</xdr:colOff>
      <xdr:row>3</xdr:row>
      <xdr:rowOff>47625</xdr:rowOff>
    </xdr:to>
    <xdr:grpSp>
      <xdr:nvGrpSpPr>
        <xdr:cNvPr id="214337" name="Group 8">
          <a:extLst>
            <a:ext uri="{FF2B5EF4-FFF2-40B4-BE49-F238E27FC236}">
              <a16:creationId xmlns:a16="http://schemas.microsoft.com/office/drawing/2014/main" id="{00000000-0008-0000-2A00-000041450300}"/>
            </a:ext>
          </a:extLst>
        </xdr:cNvPr>
        <xdr:cNvGrpSpPr>
          <a:grpSpLocks/>
        </xdr:cNvGrpSpPr>
      </xdr:nvGrpSpPr>
      <xdr:grpSpPr bwMode="auto">
        <a:xfrm>
          <a:off x="0" y="0"/>
          <a:ext cx="1555750" cy="733425"/>
          <a:chOff x="0" y="8"/>
          <a:chExt cx="189" cy="81"/>
        </a:xfrm>
      </xdr:grpSpPr>
      <xdr:pic>
        <xdr:nvPicPr>
          <xdr:cNvPr id="214345" name="Picture 9">
            <a:extLst>
              <a:ext uri="{FF2B5EF4-FFF2-40B4-BE49-F238E27FC236}">
                <a16:creationId xmlns:a16="http://schemas.microsoft.com/office/drawing/2014/main" id="{00000000-0008-0000-2A00-0000494503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 l="36035" t="21094" r="35938" b="56250"/>
          <a:stretch>
            <a:fillRect/>
          </a:stretch>
        </xdr:blipFill>
        <xdr:spPr bwMode="auto">
          <a:xfrm>
            <a:off x="49" y="8"/>
            <a:ext cx="94" cy="56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</xdr:pic>
      <xdr:pic>
        <xdr:nvPicPr>
          <xdr:cNvPr id="214346" name="Picture 10">
            <a:extLst>
              <a:ext uri="{FF2B5EF4-FFF2-40B4-BE49-F238E27FC236}">
                <a16:creationId xmlns:a16="http://schemas.microsoft.com/office/drawing/2014/main" id="{00000000-0008-0000-2A00-00004A4503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 l="12500" t="43491" r="14648" b="46744"/>
          <a:stretch>
            <a:fillRect/>
          </a:stretch>
        </xdr:blipFill>
        <xdr:spPr bwMode="auto">
          <a:xfrm>
            <a:off x="0" y="62"/>
            <a:ext cx="189" cy="27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2190750</xdr:colOff>
      <xdr:row>0</xdr:row>
      <xdr:rowOff>76200</xdr:rowOff>
    </xdr:from>
    <xdr:to>
      <xdr:col>6</xdr:col>
      <xdr:colOff>762000</xdr:colOff>
      <xdr:row>4</xdr:row>
      <xdr:rowOff>104775</xdr:rowOff>
    </xdr:to>
    <xdr:grpSp>
      <xdr:nvGrpSpPr>
        <xdr:cNvPr id="214338" name="Group 11">
          <a:extLst>
            <a:ext uri="{FF2B5EF4-FFF2-40B4-BE49-F238E27FC236}">
              <a16:creationId xmlns:a16="http://schemas.microsoft.com/office/drawing/2014/main" id="{00000000-0008-0000-2A00-000042450300}"/>
            </a:ext>
          </a:extLst>
        </xdr:cNvPr>
        <xdr:cNvGrpSpPr>
          <a:grpSpLocks/>
        </xdr:cNvGrpSpPr>
      </xdr:nvGrpSpPr>
      <xdr:grpSpPr bwMode="auto">
        <a:xfrm>
          <a:off x="4146550" y="76200"/>
          <a:ext cx="2787650" cy="942975"/>
          <a:chOff x="465" y="8"/>
          <a:chExt cx="330" cy="99"/>
        </a:xfrm>
      </xdr:grpSpPr>
      <xdr:grpSp>
        <xdr:nvGrpSpPr>
          <xdr:cNvPr id="214339" name="Group 12">
            <a:extLst>
              <a:ext uri="{FF2B5EF4-FFF2-40B4-BE49-F238E27FC236}">
                <a16:creationId xmlns:a16="http://schemas.microsoft.com/office/drawing/2014/main" id="{00000000-0008-0000-2A00-000043450300}"/>
              </a:ext>
            </a:extLst>
          </xdr:cNvPr>
          <xdr:cNvGrpSpPr>
            <a:grpSpLocks/>
          </xdr:cNvGrpSpPr>
        </xdr:nvGrpSpPr>
        <xdr:grpSpPr bwMode="auto">
          <a:xfrm>
            <a:off x="465" y="8"/>
            <a:ext cx="165" cy="99"/>
            <a:chOff x="349" y="0"/>
            <a:chExt cx="118" cy="99"/>
          </a:xfrm>
        </xdr:grpSpPr>
        <xdr:sp macro="" textlink="">
          <xdr:nvSpPr>
            <xdr:cNvPr id="214343" name="Rectangle 13">
              <a:extLst>
                <a:ext uri="{FF2B5EF4-FFF2-40B4-BE49-F238E27FC236}">
                  <a16:creationId xmlns:a16="http://schemas.microsoft.com/office/drawing/2014/main" id="{00000000-0008-0000-2A00-0000474503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49" y="0"/>
              <a:ext cx="118" cy="56"/>
            </a:xfrm>
            <a:prstGeom prst="rect">
              <a:avLst/>
            </a:prstGeom>
            <a:solidFill>
              <a:srgbClr val="FFFFFF"/>
            </a:solidFill>
            <a:ln w="19050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35182" name="Rectangle 14">
              <a:extLst>
                <a:ext uri="{FF2B5EF4-FFF2-40B4-BE49-F238E27FC236}">
                  <a16:creationId xmlns:a16="http://schemas.microsoft.com/office/drawing/2014/main" id="{00000000-0008-0000-2A00-00000E100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49" y="56"/>
              <a:ext cx="118" cy="43"/>
            </a:xfrm>
            <a:prstGeom prst="rect">
              <a:avLst/>
            </a:prstGeom>
            <a:solidFill>
              <a:srgbClr val="FFFFFF"/>
            </a:solidFill>
            <a:ln w="19050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1">
                <a:defRPr sz="1000"/>
              </a:pPr>
              <a:r>
                <a:rPr lang="en-US" sz="1000" b="1" i="0" strike="noStrike">
                  <a:solidFill>
                    <a:srgbClr val="000000"/>
                  </a:solidFill>
                  <a:latin typeface="Arial"/>
                  <a:cs typeface="Arial"/>
                </a:rPr>
                <a:t>CHECKED ( YDT )</a:t>
              </a:r>
            </a:p>
          </xdr:txBody>
        </xdr:sp>
      </xdr:grpSp>
      <xdr:grpSp>
        <xdr:nvGrpSpPr>
          <xdr:cNvPr id="214340" name="Group 15">
            <a:extLst>
              <a:ext uri="{FF2B5EF4-FFF2-40B4-BE49-F238E27FC236}">
                <a16:creationId xmlns:a16="http://schemas.microsoft.com/office/drawing/2014/main" id="{00000000-0008-0000-2A00-000044450300}"/>
              </a:ext>
            </a:extLst>
          </xdr:cNvPr>
          <xdr:cNvGrpSpPr>
            <a:grpSpLocks/>
          </xdr:cNvGrpSpPr>
        </xdr:nvGrpSpPr>
        <xdr:grpSpPr bwMode="auto">
          <a:xfrm>
            <a:off x="630" y="8"/>
            <a:ext cx="165" cy="99"/>
            <a:chOff x="349" y="0"/>
            <a:chExt cx="118" cy="99"/>
          </a:xfrm>
        </xdr:grpSpPr>
        <xdr:sp macro="" textlink="">
          <xdr:nvSpPr>
            <xdr:cNvPr id="214341" name="Rectangle 16">
              <a:extLst>
                <a:ext uri="{FF2B5EF4-FFF2-40B4-BE49-F238E27FC236}">
                  <a16:creationId xmlns:a16="http://schemas.microsoft.com/office/drawing/2014/main" id="{00000000-0008-0000-2A00-0000454503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49" y="0"/>
              <a:ext cx="118" cy="56"/>
            </a:xfrm>
            <a:prstGeom prst="rect">
              <a:avLst/>
            </a:prstGeom>
            <a:solidFill>
              <a:srgbClr val="FFFFFF"/>
            </a:solidFill>
            <a:ln w="19050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35185" name="Rectangle 17">
              <a:extLst>
                <a:ext uri="{FF2B5EF4-FFF2-40B4-BE49-F238E27FC236}">
                  <a16:creationId xmlns:a16="http://schemas.microsoft.com/office/drawing/2014/main" id="{00000000-0008-0000-2A00-000011100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49" y="56"/>
              <a:ext cx="118" cy="43"/>
            </a:xfrm>
            <a:prstGeom prst="rect">
              <a:avLst/>
            </a:prstGeom>
            <a:solidFill>
              <a:srgbClr val="FFFFFF"/>
            </a:solidFill>
            <a:ln w="19050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1">
                <a:defRPr sz="1000"/>
              </a:pPr>
              <a:r>
                <a:rPr lang="en-US" sz="1000" b="1" i="0" strike="noStrike">
                  <a:solidFill>
                    <a:srgbClr val="000000"/>
                  </a:solidFill>
                  <a:latin typeface="Arial"/>
                  <a:cs typeface="Arial"/>
                </a:rPr>
                <a:t>ACCOUNTING ( TBSM )</a:t>
              </a:r>
            </a:p>
          </xdr:txBody>
        </xdr:sp>
      </xdr:grpSp>
    </xdr:grp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323850</xdr:colOff>
      <xdr:row>0</xdr:row>
      <xdr:rowOff>57150</xdr:rowOff>
    </xdr:from>
    <xdr:to>
      <xdr:col>14</xdr:col>
      <xdr:colOff>390525</xdr:colOff>
      <xdr:row>3</xdr:row>
      <xdr:rowOff>228600</xdr:rowOff>
    </xdr:to>
    <xdr:grpSp>
      <xdr:nvGrpSpPr>
        <xdr:cNvPr id="199605" name="Group 1">
          <a:extLst>
            <a:ext uri="{FF2B5EF4-FFF2-40B4-BE49-F238E27FC236}">
              <a16:creationId xmlns:a16="http://schemas.microsoft.com/office/drawing/2014/main" id="{00000000-0008-0000-2B00-0000B50B0300}"/>
            </a:ext>
          </a:extLst>
        </xdr:cNvPr>
        <xdr:cNvGrpSpPr>
          <a:grpSpLocks/>
        </xdr:cNvGrpSpPr>
      </xdr:nvGrpSpPr>
      <xdr:grpSpPr bwMode="auto">
        <a:xfrm>
          <a:off x="6134100" y="57150"/>
          <a:ext cx="4124325" cy="946150"/>
          <a:chOff x="263" y="5"/>
          <a:chExt cx="472" cy="99"/>
        </a:xfrm>
      </xdr:grpSpPr>
      <xdr:sp macro="" textlink="">
        <xdr:nvSpPr>
          <xdr:cNvPr id="199609" name="Rectangle 2">
            <a:extLst>
              <a:ext uri="{FF2B5EF4-FFF2-40B4-BE49-F238E27FC236}">
                <a16:creationId xmlns:a16="http://schemas.microsoft.com/office/drawing/2014/main" id="{00000000-0008-0000-2B00-0000B90B0300}"/>
              </a:ext>
            </a:extLst>
          </xdr:cNvPr>
          <xdr:cNvSpPr>
            <a:spLocks noChangeArrowheads="1"/>
          </xdr:cNvSpPr>
        </xdr:nvSpPr>
        <xdr:spPr bwMode="auto">
          <a:xfrm>
            <a:off x="381" y="5"/>
            <a:ext cx="118" cy="56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99610" name="Rectangle 3">
            <a:extLst>
              <a:ext uri="{FF2B5EF4-FFF2-40B4-BE49-F238E27FC236}">
                <a16:creationId xmlns:a16="http://schemas.microsoft.com/office/drawing/2014/main" id="{00000000-0008-0000-2B00-0000BA0B0300}"/>
              </a:ext>
            </a:extLst>
          </xdr:cNvPr>
          <xdr:cNvSpPr>
            <a:spLocks noChangeArrowheads="1"/>
          </xdr:cNvSpPr>
        </xdr:nvSpPr>
        <xdr:spPr bwMode="auto">
          <a:xfrm>
            <a:off x="499" y="5"/>
            <a:ext cx="118" cy="56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99611" name="Rectangle 4">
            <a:extLst>
              <a:ext uri="{FF2B5EF4-FFF2-40B4-BE49-F238E27FC236}">
                <a16:creationId xmlns:a16="http://schemas.microsoft.com/office/drawing/2014/main" id="{00000000-0008-0000-2B00-0000BB0B0300}"/>
              </a:ext>
            </a:extLst>
          </xdr:cNvPr>
          <xdr:cNvSpPr>
            <a:spLocks noChangeArrowheads="1"/>
          </xdr:cNvSpPr>
        </xdr:nvSpPr>
        <xdr:spPr bwMode="auto">
          <a:xfrm>
            <a:off x="617" y="5"/>
            <a:ext cx="118" cy="56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99612" name="Rectangle 5">
            <a:extLst>
              <a:ext uri="{FF2B5EF4-FFF2-40B4-BE49-F238E27FC236}">
                <a16:creationId xmlns:a16="http://schemas.microsoft.com/office/drawing/2014/main" id="{00000000-0008-0000-2B00-0000BC0B0300}"/>
              </a:ext>
            </a:extLst>
          </xdr:cNvPr>
          <xdr:cNvSpPr>
            <a:spLocks noChangeArrowheads="1"/>
          </xdr:cNvSpPr>
        </xdr:nvSpPr>
        <xdr:spPr bwMode="auto">
          <a:xfrm>
            <a:off x="263" y="5"/>
            <a:ext cx="118" cy="56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15718" name="Rectangle 6">
            <a:extLst>
              <a:ext uri="{FF2B5EF4-FFF2-40B4-BE49-F238E27FC236}">
                <a16:creationId xmlns:a16="http://schemas.microsoft.com/office/drawing/2014/main" id="{00000000-0008-0000-2B00-000006C40100}"/>
              </a:ext>
            </a:extLst>
          </xdr:cNvPr>
          <xdr:cNvSpPr>
            <a:spLocks noChangeArrowheads="1"/>
          </xdr:cNvSpPr>
        </xdr:nvSpPr>
        <xdr:spPr bwMode="auto">
          <a:xfrm>
            <a:off x="263" y="61"/>
            <a:ext cx="118" cy="4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ACCOUNTING</a:t>
            </a:r>
          </a:p>
        </xdr:txBody>
      </xdr:sp>
      <xdr:sp macro="" textlink="">
        <xdr:nvSpPr>
          <xdr:cNvPr id="115719" name="Rectangle 7">
            <a:extLst>
              <a:ext uri="{FF2B5EF4-FFF2-40B4-BE49-F238E27FC236}">
                <a16:creationId xmlns:a16="http://schemas.microsoft.com/office/drawing/2014/main" id="{00000000-0008-0000-2B00-000007C40100}"/>
              </a:ext>
            </a:extLst>
          </xdr:cNvPr>
          <xdr:cNvSpPr>
            <a:spLocks noChangeArrowheads="1"/>
          </xdr:cNvSpPr>
        </xdr:nvSpPr>
        <xdr:spPr bwMode="auto">
          <a:xfrm>
            <a:off x="381" y="61"/>
            <a:ext cx="118" cy="4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APPROVED</a:t>
            </a:r>
            <a:endParaRPr lang="en-US" sz="1000" b="0" i="0" strike="noStrike">
              <a:solidFill>
                <a:srgbClr val="000000"/>
              </a:solidFill>
              <a:latin typeface="Arial"/>
              <a:cs typeface="Arial"/>
            </a:endParaRPr>
          </a:p>
          <a:p>
            <a:pPr algn="ctr" rtl="1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( AMG or DGM )</a:t>
            </a:r>
          </a:p>
        </xdr:txBody>
      </xdr:sp>
      <xdr:sp macro="" textlink="">
        <xdr:nvSpPr>
          <xdr:cNvPr id="115720" name="Rectangle 8">
            <a:extLst>
              <a:ext uri="{FF2B5EF4-FFF2-40B4-BE49-F238E27FC236}">
                <a16:creationId xmlns:a16="http://schemas.microsoft.com/office/drawing/2014/main" id="{00000000-0008-0000-2B00-000008C40100}"/>
              </a:ext>
            </a:extLst>
          </xdr:cNvPr>
          <xdr:cNvSpPr>
            <a:spLocks noChangeArrowheads="1"/>
          </xdr:cNvSpPr>
        </xdr:nvSpPr>
        <xdr:spPr bwMode="auto">
          <a:xfrm>
            <a:off x="617" y="61"/>
            <a:ext cx="118" cy="4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ISSUE</a:t>
            </a:r>
          </a:p>
          <a:p>
            <a:pPr algn="ctr" rtl="1">
              <a:defRPr sz="1000"/>
            </a:pPr>
            <a:r>
              <a:rPr lang="en-US" sz="750" b="0" i="0" strike="noStrike">
                <a:solidFill>
                  <a:srgbClr val="000000"/>
                </a:solidFill>
                <a:latin typeface="Arial"/>
                <a:cs typeface="Arial"/>
              </a:rPr>
              <a:t>(Worker or Sub Leader)</a:t>
            </a:r>
          </a:p>
        </xdr:txBody>
      </xdr:sp>
      <xdr:sp macro="" textlink="">
        <xdr:nvSpPr>
          <xdr:cNvPr id="115721" name="Rectangle 9">
            <a:extLst>
              <a:ext uri="{FF2B5EF4-FFF2-40B4-BE49-F238E27FC236}">
                <a16:creationId xmlns:a16="http://schemas.microsoft.com/office/drawing/2014/main" id="{00000000-0008-0000-2B00-000009C40100}"/>
              </a:ext>
            </a:extLst>
          </xdr:cNvPr>
          <xdr:cNvSpPr>
            <a:spLocks noChangeArrowheads="1"/>
          </xdr:cNvSpPr>
        </xdr:nvSpPr>
        <xdr:spPr bwMode="auto">
          <a:xfrm>
            <a:off x="499" y="61"/>
            <a:ext cx="118" cy="4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CHECK</a:t>
            </a:r>
          </a:p>
          <a:p>
            <a:pPr algn="ctr" rtl="1">
              <a:defRPr sz="1000"/>
            </a:pPr>
            <a:r>
              <a:rPr lang="en-US" sz="750" b="0" i="0" strike="noStrike">
                <a:solidFill>
                  <a:srgbClr val="000000"/>
                </a:solidFill>
                <a:latin typeface="Arial"/>
                <a:cs typeface="Arial"/>
              </a:rPr>
              <a:t>( Leader or Supervisor )</a:t>
            </a:r>
          </a:p>
        </xdr:txBody>
      </xdr:sp>
    </xdr:grpSp>
    <xdr:clientData/>
  </xdr:twoCellAnchor>
  <xdr:twoCellAnchor editAs="absolute">
    <xdr:from>
      <xdr:col>0</xdr:col>
      <xdr:colOff>0</xdr:colOff>
      <xdr:row>0</xdr:row>
      <xdr:rowOff>0</xdr:rowOff>
    </xdr:from>
    <xdr:to>
      <xdr:col>3</xdr:col>
      <xdr:colOff>209550</xdr:colOff>
      <xdr:row>2</xdr:row>
      <xdr:rowOff>19050</xdr:rowOff>
    </xdr:to>
    <xdr:grpSp>
      <xdr:nvGrpSpPr>
        <xdr:cNvPr id="199606" name="Group 10">
          <a:extLst>
            <a:ext uri="{FF2B5EF4-FFF2-40B4-BE49-F238E27FC236}">
              <a16:creationId xmlns:a16="http://schemas.microsoft.com/office/drawing/2014/main" id="{00000000-0008-0000-2B00-0000B60B0300}"/>
            </a:ext>
          </a:extLst>
        </xdr:cNvPr>
        <xdr:cNvGrpSpPr>
          <a:grpSpLocks/>
        </xdr:cNvGrpSpPr>
      </xdr:nvGrpSpPr>
      <xdr:grpSpPr bwMode="auto">
        <a:xfrm>
          <a:off x="0" y="0"/>
          <a:ext cx="1441450" cy="476250"/>
          <a:chOff x="13" y="23"/>
          <a:chExt cx="163" cy="50"/>
        </a:xfrm>
      </xdr:grpSpPr>
      <xdr:pic>
        <xdr:nvPicPr>
          <xdr:cNvPr id="199607" name="Picture 11" descr="ARST">
            <a:extLst>
              <a:ext uri="{FF2B5EF4-FFF2-40B4-BE49-F238E27FC236}">
                <a16:creationId xmlns:a16="http://schemas.microsoft.com/office/drawing/2014/main" id="{00000000-0008-0000-2B00-0000B70B03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3" y="23"/>
            <a:ext cx="16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115724" name="Text Box 12">
            <a:extLst>
              <a:ext uri="{FF2B5EF4-FFF2-40B4-BE49-F238E27FC236}">
                <a16:creationId xmlns:a16="http://schemas.microsoft.com/office/drawing/2014/main" id="{00000000-0008-0000-2B00-00000CC40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" y="37"/>
            <a:ext cx="162" cy="3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45720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1600" b="1" i="0" strike="noStrike">
                <a:solidFill>
                  <a:srgbClr val="000000"/>
                </a:solidFill>
                <a:latin typeface="Angsana New"/>
                <a:cs typeface="Angsana New"/>
              </a:rPr>
              <a:t>ARST (Thailand) Co.,Ltd.</a:t>
            </a:r>
          </a:p>
        </xdr:txBody>
      </xdr:sp>
    </xdr:grp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2</xdr:col>
      <xdr:colOff>276225</xdr:colOff>
      <xdr:row>1</xdr:row>
      <xdr:rowOff>276225</xdr:rowOff>
    </xdr:to>
    <xdr:grpSp>
      <xdr:nvGrpSpPr>
        <xdr:cNvPr id="200629" name="Group 1">
          <a:extLst>
            <a:ext uri="{FF2B5EF4-FFF2-40B4-BE49-F238E27FC236}">
              <a16:creationId xmlns:a16="http://schemas.microsoft.com/office/drawing/2014/main" id="{00000000-0008-0000-2C00-0000B50F0300}"/>
            </a:ext>
          </a:extLst>
        </xdr:cNvPr>
        <xdr:cNvGrpSpPr>
          <a:grpSpLocks/>
        </xdr:cNvGrpSpPr>
      </xdr:nvGrpSpPr>
      <xdr:grpSpPr bwMode="auto">
        <a:xfrm>
          <a:off x="0" y="0"/>
          <a:ext cx="1444625" cy="504825"/>
          <a:chOff x="13" y="23"/>
          <a:chExt cx="163" cy="53"/>
        </a:xfrm>
      </xdr:grpSpPr>
      <xdr:pic>
        <xdr:nvPicPr>
          <xdr:cNvPr id="200639" name="Picture 2" descr="ARST">
            <a:extLst>
              <a:ext uri="{FF2B5EF4-FFF2-40B4-BE49-F238E27FC236}">
                <a16:creationId xmlns:a16="http://schemas.microsoft.com/office/drawing/2014/main" id="{00000000-0008-0000-2C00-0000BF0F03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3" y="23"/>
            <a:ext cx="16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116739" name="Text Box 3">
            <a:extLst>
              <a:ext uri="{FF2B5EF4-FFF2-40B4-BE49-F238E27FC236}">
                <a16:creationId xmlns:a16="http://schemas.microsoft.com/office/drawing/2014/main" id="{00000000-0008-0000-2C00-000003C80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" y="40"/>
            <a:ext cx="158" cy="3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45720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1600" b="1" i="0" strike="noStrike">
                <a:solidFill>
                  <a:srgbClr val="000000"/>
                </a:solidFill>
                <a:latin typeface="Angsana New"/>
                <a:cs typeface="Angsana New"/>
              </a:rPr>
              <a:t>ARST (Thailand) Co.,Ltd.</a:t>
            </a:r>
          </a:p>
        </xdr:txBody>
      </xdr:sp>
    </xdr:grpSp>
    <xdr:clientData/>
  </xdr:twoCellAnchor>
  <xdr:twoCellAnchor editAs="absolute">
    <xdr:from>
      <xdr:col>4</xdr:col>
      <xdr:colOff>2409825</xdr:colOff>
      <xdr:row>0</xdr:row>
      <xdr:rowOff>0</xdr:rowOff>
    </xdr:from>
    <xdr:to>
      <xdr:col>9</xdr:col>
      <xdr:colOff>0</xdr:colOff>
      <xdr:row>3</xdr:row>
      <xdr:rowOff>85725</xdr:rowOff>
    </xdr:to>
    <xdr:grpSp>
      <xdr:nvGrpSpPr>
        <xdr:cNvPr id="200630" name="Group 4">
          <a:extLst>
            <a:ext uri="{FF2B5EF4-FFF2-40B4-BE49-F238E27FC236}">
              <a16:creationId xmlns:a16="http://schemas.microsoft.com/office/drawing/2014/main" id="{00000000-0008-0000-2C00-0000B60F0300}"/>
            </a:ext>
          </a:extLst>
        </xdr:cNvPr>
        <xdr:cNvGrpSpPr>
          <a:grpSpLocks/>
        </xdr:cNvGrpSpPr>
      </xdr:nvGrpSpPr>
      <xdr:grpSpPr bwMode="auto">
        <a:xfrm>
          <a:off x="5254625" y="0"/>
          <a:ext cx="3927475" cy="949325"/>
          <a:chOff x="263" y="5"/>
          <a:chExt cx="472" cy="99"/>
        </a:xfrm>
      </xdr:grpSpPr>
      <xdr:sp macro="" textlink="">
        <xdr:nvSpPr>
          <xdr:cNvPr id="200631" name="Rectangle 5">
            <a:extLst>
              <a:ext uri="{FF2B5EF4-FFF2-40B4-BE49-F238E27FC236}">
                <a16:creationId xmlns:a16="http://schemas.microsoft.com/office/drawing/2014/main" id="{00000000-0008-0000-2C00-0000B70F0300}"/>
              </a:ext>
            </a:extLst>
          </xdr:cNvPr>
          <xdr:cNvSpPr>
            <a:spLocks noChangeArrowheads="1"/>
          </xdr:cNvSpPr>
        </xdr:nvSpPr>
        <xdr:spPr bwMode="auto">
          <a:xfrm>
            <a:off x="381" y="5"/>
            <a:ext cx="118" cy="56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00632" name="Rectangle 6">
            <a:extLst>
              <a:ext uri="{FF2B5EF4-FFF2-40B4-BE49-F238E27FC236}">
                <a16:creationId xmlns:a16="http://schemas.microsoft.com/office/drawing/2014/main" id="{00000000-0008-0000-2C00-0000B80F0300}"/>
              </a:ext>
            </a:extLst>
          </xdr:cNvPr>
          <xdr:cNvSpPr>
            <a:spLocks noChangeArrowheads="1"/>
          </xdr:cNvSpPr>
        </xdr:nvSpPr>
        <xdr:spPr bwMode="auto">
          <a:xfrm>
            <a:off x="499" y="5"/>
            <a:ext cx="118" cy="56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00633" name="Rectangle 7">
            <a:extLst>
              <a:ext uri="{FF2B5EF4-FFF2-40B4-BE49-F238E27FC236}">
                <a16:creationId xmlns:a16="http://schemas.microsoft.com/office/drawing/2014/main" id="{00000000-0008-0000-2C00-0000B90F0300}"/>
              </a:ext>
            </a:extLst>
          </xdr:cNvPr>
          <xdr:cNvSpPr>
            <a:spLocks noChangeArrowheads="1"/>
          </xdr:cNvSpPr>
        </xdr:nvSpPr>
        <xdr:spPr bwMode="auto">
          <a:xfrm>
            <a:off x="617" y="5"/>
            <a:ext cx="118" cy="56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00634" name="Rectangle 8">
            <a:extLst>
              <a:ext uri="{FF2B5EF4-FFF2-40B4-BE49-F238E27FC236}">
                <a16:creationId xmlns:a16="http://schemas.microsoft.com/office/drawing/2014/main" id="{00000000-0008-0000-2C00-0000BA0F0300}"/>
              </a:ext>
            </a:extLst>
          </xdr:cNvPr>
          <xdr:cNvSpPr>
            <a:spLocks noChangeArrowheads="1"/>
          </xdr:cNvSpPr>
        </xdr:nvSpPr>
        <xdr:spPr bwMode="auto">
          <a:xfrm>
            <a:off x="263" y="5"/>
            <a:ext cx="118" cy="56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16745" name="Rectangle 9">
            <a:extLst>
              <a:ext uri="{FF2B5EF4-FFF2-40B4-BE49-F238E27FC236}">
                <a16:creationId xmlns:a16="http://schemas.microsoft.com/office/drawing/2014/main" id="{00000000-0008-0000-2C00-000009C80100}"/>
              </a:ext>
            </a:extLst>
          </xdr:cNvPr>
          <xdr:cNvSpPr>
            <a:spLocks noChangeArrowheads="1"/>
          </xdr:cNvSpPr>
        </xdr:nvSpPr>
        <xdr:spPr bwMode="auto">
          <a:xfrm>
            <a:off x="263" y="61"/>
            <a:ext cx="118" cy="4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ACCOUNTING</a:t>
            </a:r>
          </a:p>
        </xdr:txBody>
      </xdr:sp>
      <xdr:sp macro="" textlink="">
        <xdr:nvSpPr>
          <xdr:cNvPr id="116746" name="Rectangle 10">
            <a:extLst>
              <a:ext uri="{FF2B5EF4-FFF2-40B4-BE49-F238E27FC236}">
                <a16:creationId xmlns:a16="http://schemas.microsoft.com/office/drawing/2014/main" id="{00000000-0008-0000-2C00-00000AC80100}"/>
              </a:ext>
            </a:extLst>
          </xdr:cNvPr>
          <xdr:cNvSpPr>
            <a:spLocks noChangeArrowheads="1"/>
          </xdr:cNvSpPr>
        </xdr:nvSpPr>
        <xdr:spPr bwMode="auto">
          <a:xfrm>
            <a:off x="381" y="61"/>
            <a:ext cx="118" cy="4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APPROVED</a:t>
            </a:r>
            <a:endParaRPr lang="en-US" sz="1000" b="0" i="0" strike="noStrike">
              <a:solidFill>
                <a:srgbClr val="000000"/>
              </a:solidFill>
              <a:latin typeface="Arial"/>
              <a:cs typeface="Arial"/>
            </a:endParaRPr>
          </a:p>
          <a:p>
            <a:pPr algn="ctr" rtl="1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( AMG or DGM )</a:t>
            </a:r>
          </a:p>
        </xdr:txBody>
      </xdr:sp>
      <xdr:sp macro="" textlink="">
        <xdr:nvSpPr>
          <xdr:cNvPr id="116747" name="Rectangle 11">
            <a:extLst>
              <a:ext uri="{FF2B5EF4-FFF2-40B4-BE49-F238E27FC236}">
                <a16:creationId xmlns:a16="http://schemas.microsoft.com/office/drawing/2014/main" id="{00000000-0008-0000-2C00-00000BC80100}"/>
              </a:ext>
            </a:extLst>
          </xdr:cNvPr>
          <xdr:cNvSpPr>
            <a:spLocks noChangeArrowheads="1"/>
          </xdr:cNvSpPr>
        </xdr:nvSpPr>
        <xdr:spPr bwMode="auto">
          <a:xfrm>
            <a:off x="617" y="61"/>
            <a:ext cx="118" cy="4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ISSUE</a:t>
            </a:r>
          </a:p>
          <a:p>
            <a:pPr algn="ctr" rtl="1">
              <a:defRPr sz="1000"/>
            </a:pPr>
            <a:r>
              <a:rPr lang="en-US" sz="750" b="0" i="0" strike="noStrike">
                <a:solidFill>
                  <a:srgbClr val="000000"/>
                </a:solidFill>
                <a:latin typeface="Arial"/>
                <a:cs typeface="Arial"/>
              </a:rPr>
              <a:t>(Worker or Sub Leader)</a:t>
            </a:r>
          </a:p>
        </xdr:txBody>
      </xdr:sp>
      <xdr:sp macro="" textlink="">
        <xdr:nvSpPr>
          <xdr:cNvPr id="116748" name="Rectangle 12">
            <a:extLst>
              <a:ext uri="{FF2B5EF4-FFF2-40B4-BE49-F238E27FC236}">
                <a16:creationId xmlns:a16="http://schemas.microsoft.com/office/drawing/2014/main" id="{00000000-0008-0000-2C00-00000CC80100}"/>
              </a:ext>
            </a:extLst>
          </xdr:cNvPr>
          <xdr:cNvSpPr>
            <a:spLocks noChangeArrowheads="1"/>
          </xdr:cNvSpPr>
        </xdr:nvSpPr>
        <xdr:spPr bwMode="auto">
          <a:xfrm>
            <a:off x="499" y="61"/>
            <a:ext cx="118" cy="4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CHECK</a:t>
            </a:r>
          </a:p>
          <a:p>
            <a:pPr algn="ctr" rtl="1">
              <a:defRPr sz="1000"/>
            </a:pPr>
            <a:r>
              <a:rPr lang="en-US" sz="750" b="0" i="0" strike="noStrike">
                <a:solidFill>
                  <a:srgbClr val="000000"/>
                </a:solidFill>
                <a:latin typeface="Arial"/>
                <a:cs typeface="Arial"/>
              </a:rPr>
              <a:t>( Leader or Supervisor )</a:t>
            </a:r>
          </a:p>
        </xdr:txBody>
      </xdr:sp>
    </xdr:grp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2</xdr:col>
      <xdr:colOff>390525</xdr:colOff>
      <xdr:row>2</xdr:row>
      <xdr:rowOff>9525</xdr:rowOff>
    </xdr:to>
    <xdr:grpSp>
      <xdr:nvGrpSpPr>
        <xdr:cNvPr id="201653" name="Group 1">
          <a:extLst>
            <a:ext uri="{FF2B5EF4-FFF2-40B4-BE49-F238E27FC236}">
              <a16:creationId xmlns:a16="http://schemas.microsoft.com/office/drawing/2014/main" id="{00000000-0008-0000-2D00-0000B5130300}"/>
            </a:ext>
          </a:extLst>
        </xdr:cNvPr>
        <xdr:cNvGrpSpPr>
          <a:grpSpLocks/>
        </xdr:cNvGrpSpPr>
      </xdr:nvGrpSpPr>
      <xdr:grpSpPr bwMode="auto">
        <a:xfrm>
          <a:off x="0" y="0"/>
          <a:ext cx="1457325" cy="530225"/>
          <a:chOff x="13" y="23"/>
          <a:chExt cx="163" cy="55"/>
        </a:xfrm>
      </xdr:grpSpPr>
      <xdr:pic>
        <xdr:nvPicPr>
          <xdr:cNvPr id="201663" name="Picture 2" descr="ARST">
            <a:extLst>
              <a:ext uri="{FF2B5EF4-FFF2-40B4-BE49-F238E27FC236}">
                <a16:creationId xmlns:a16="http://schemas.microsoft.com/office/drawing/2014/main" id="{00000000-0008-0000-2D00-0000BF1303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3" y="23"/>
            <a:ext cx="16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118787" name="Text Box 3">
            <a:extLst>
              <a:ext uri="{FF2B5EF4-FFF2-40B4-BE49-F238E27FC236}">
                <a16:creationId xmlns:a16="http://schemas.microsoft.com/office/drawing/2014/main" id="{00000000-0008-0000-2D00-000003D00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" y="43"/>
            <a:ext cx="160" cy="3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45720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1600" b="1" i="0" strike="noStrike">
                <a:solidFill>
                  <a:srgbClr val="000000"/>
                </a:solidFill>
                <a:latin typeface="Angsana New"/>
                <a:cs typeface="Angsana New"/>
              </a:rPr>
              <a:t>ARST (Thailand) Co.,Ltd.</a:t>
            </a:r>
          </a:p>
        </xdr:txBody>
      </xdr:sp>
    </xdr:grpSp>
    <xdr:clientData/>
  </xdr:twoCellAnchor>
  <xdr:twoCellAnchor editAs="absolute">
    <xdr:from>
      <xdr:col>4</xdr:col>
      <xdr:colOff>1857375</xdr:colOff>
      <xdr:row>0</xdr:row>
      <xdr:rowOff>0</xdr:rowOff>
    </xdr:from>
    <xdr:to>
      <xdr:col>7</xdr:col>
      <xdr:colOff>1314450</xdr:colOff>
      <xdr:row>3</xdr:row>
      <xdr:rowOff>114300</xdr:rowOff>
    </xdr:to>
    <xdr:grpSp>
      <xdr:nvGrpSpPr>
        <xdr:cNvPr id="201654" name="Group 4">
          <a:extLst>
            <a:ext uri="{FF2B5EF4-FFF2-40B4-BE49-F238E27FC236}">
              <a16:creationId xmlns:a16="http://schemas.microsoft.com/office/drawing/2014/main" id="{00000000-0008-0000-2D00-0000B6130300}"/>
            </a:ext>
          </a:extLst>
        </xdr:cNvPr>
        <xdr:cNvGrpSpPr>
          <a:grpSpLocks/>
        </xdr:cNvGrpSpPr>
      </xdr:nvGrpSpPr>
      <xdr:grpSpPr bwMode="auto">
        <a:xfrm>
          <a:off x="4968875" y="0"/>
          <a:ext cx="4257675" cy="952500"/>
          <a:chOff x="263" y="5"/>
          <a:chExt cx="472" cy="99"/>
        </a:xfrm>
      </xdr:grpSpPr>
      <xdr:sp macro="" textlink="">
        <xdr:nvSpPr>
          <xdr:cNvPr id="201655" name="Rectangle 5">
            <a:extLst>
              <a:ext uri="{FF2B5EF4-FFF2-40B4-BE49-F238E27FC236}">
                <a16:creationId xmlns:a16="http://schemas.microsoft.com/office/drawing/2014/main" id="{00000000-0008-0000-2D00-0000B7130300}"/>
              </a:ext>
            </a:extLst>
          </xdr:cNvPr>
          <xdr:cNvSpPr>
            <a:spLocks noChangeArrowheads="1"/>
          </xdr:cNvSpPr>
        </xdr:nvSpPr>
        <xdr:spPr bwMode="auto">
          <a:xfrm>
            <a:off x="381" y="5"/>
            <a:ext cx="118" cy="56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01656" name="Rectangle 6">
            <a:extLst>
              <a:ext uri="{FF2B5EF4-FFF2-40B4-BE49-F238E27FC236}">
                <a16:creationId xmlns:a16="http://schemas.microsoft.com/office/drawing/2014/main" id="{00000000-0008-0000-2D00-0000B8130300}"/>
              </a:ext>
            </a:extLst>
          </xdr:cNvPr>
          <xdr:cNvSpPr>
            <a:spLocks noChangeArrowheads="1"/>
          </xdr:cNvSpPr>
        </xdr:nvSpPr>
        <xdr:spPr bwMode="auto">
          <a:xfrm>
            <a:off x="499" y="5"/>
            <a:ext cx="118" cy="56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01657" name="Rectangle 7">
            <a:extLst>
              <a:ext uri="{FF2B5EF4-FFF2-40B4-BE49-F238E27FC236}">
                <a16:creationId xmlns:a16="http://schemas.microsoft.com/office/drawing/2014/main" id="{00000000-0008-0000-2D00-0000B9130300}"/>
              </a:ext>
            </a:extLst>
          </xdr:cNvPr>
          <xdr:cNvSpPr>
            <a:spLocks noChangeArrowheads="1"/>
          </xdr:cNvSpPr>
        </xdr:nvSpPr>
        <xdr:spPr bwMode="auto">
          <a:xfrm>
            <a:off x="617" y="5"/>
            <a:ext cx="118" cy="56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01658" name="Rectangle 8">
            <a:extLst>
              <a:ext uri="{FF2B5EF4-FFF2-40B4-BE49-F238E27FC236}">
                <a16:creationId xmlns:a16="http://schemas.microsoft.com/office/drawing/2014/main" id="{00000000-0008-0000-2D00-0000BA130300}"/>
              </a:ext>
            </a:extLst>
          </xdr:cNvPr>
          <xdr:cNvSpPr>
            <a:spLocks noChangeArrowheads="1"/>
          </xdr:cNvSpPr>
        </xdr:nvSpPr>
        <xdr:spPr bwMode="auto">
          <a:xfrm>
            <a:off x="263" y="5"/>
            <a:ext cx="118" cy="56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18793" name="Rectangle 9">
            <a:extLst>
              <a:ext uri="{FF2B5EF4-FFF2-40B4-BE49-F238E27FC236}">
                <a16:creationId xmlns:a16="http://schemas.microsoft.com/office/drawing/2014/main" id="{00000000-0008-0000-2D00-000009D00100}"/>
              </a:ext>
            </a:extLst>
          </xdr:cNvPr>
          <xdr:cNvSpPr>
            <a:spLocks noChangeArrowheads="1"/>
          </xdr:cNvSpPr>
        </xdr:nvSpPr>
        <xdr:spPr bwMode="auto">
          <a:xfrm>
            <a:off x="263" y="61"/>
            <a:ext cx="118" cy="4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ACCOUNTING</a:t>
            </a:r>
          </a:p>
        </xdr:txBody>
      </xdr:sp>
      <xdr:sp macro="" textlink="">
        <xdr:nvSpPr>
          <xdr:cNvPr id="118794" name="Rectangle 10">
            <a:extLst>
              <a:ext uri="{FF2B5EF4-FFF2-40B4-BE49-F238E27FC236}">
                <a16:creationId xmlns:a16="http://schemas.microsoft.com/office/drawing/2014/main" id="{00000000-0008-0000-2D00-00000AD00100}"/>
              </a:ext>
            </a:extLst>
          </xdr:cNvPr>
          <xdr:cNvSpPr>
            <a:spLocks noChangeArrowheads="1"/>
          </xdr:cNvSpPr>
        </xdr:nvSpPr>
        <xdr:spPr bwMode="auto">
          <a:xfrm>
            <a:off x="381" y="61"/>
            <a:ext cx="118" cy="4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APPROVED</a:t>
            </a:r>
            <a:endParaRPr lang="en-US" sz="1000" b="0" i="0" strike="noStrike">
              <a:solidFill>
                <a:srgbClr val="000000"/>
              </a:solidFill>
              <a:latin typeface="Arial"/>
              <a:cs typeface="Arial"/>
            </a:endParaRPr>
          </a:p>
          <a:p>
            <a:pPr algn="ctr" rtl="1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( AMG or DGM )</a:t>
            </a:r>
          </a:p>
        </xdr:txBody>
      </xdr:sp>
      <xdr:sp macro="" textlink="">
        <xdr:nvSpPr>
          <xdr:cNvPr id="118795" name="Rectangle 11">
            <a:extLst>
              <a:ext uri="{FF2B5EF4-FFF2-40B4-BE49-F238E27FC236}">
                <a16:creationId xmlns:a16="http://schemas.microsoft.com/office/drawing/2014/main" id="{00000000-0008-0000-2D00-00000BD00100}"/>
              </a:ext>
            </a:extLst>
          </xdr:cNvPr>
          <xdr:cNvSpPr>
            <a:spLocks noChangeArrowheads="1"/>
          </xdr:cNvSpPr>
        </xdr:nvSpPr>
        <xdr:spPr bwMode="auto">
          <a:xfrm>
            <a:off x="617" y="61"/>
            <a:ext cx="118" cy="4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ISSUE</a:t>
            </a:r>
          </a:p>
          <a:p>
            <a:pPr algn="ctr" rtl="1">
              <a:defRPr sz="1000"/>
            </a:pPr>
            <a:r>
              <a:rPr lang="en-US" sz="750" b="0" i="0" strike="noStrike">
                <a:solidFill>
                  <a:srgbClr val="000000"/>
                </a:solidFill>
                <a:latin typeface="Arial"/>
                <a:cs typeface="Arial"/>
              </a:rPr>
              <a:t>(Worker or Sub Leader)</a:t>
            </a:r>
          </a:p>
        </xdr:txBody>
      </xdr:sp>
      <xdr:sp macro="" textlink="">
        <xdr:nvSpPr>
          <xdr:cNvPr id="118796" name="Rectangle 12">
            <a:extLst>
              <a:ext uri="{FF2B5EF4-FFF2-40B4-BE49-F238E27FC236}">
                <a16:creationId xmlns:a16="http://schemas.microsoft.com/office/drawing/2014/main" id="{00000000-0008-0000-2D00-00000CD00100}"/>
              </a:ext>
            </a:extLst>
          </xdr:cNvPr>
          <xdr:cNvSpPr>
            <a:spLocks noChangeArrowheads="1"/>
          </xdr:cNvSpPr>
        </xdr:nvSpPr>
        <xdr:spPr bwMode="auto">
          <a:xfrm>
            <a:off x="499" y="61"/>
            <a:ext cx="118" cy="4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CHECK</a:t>
            </a:r>
          </a:p>
          <a:p>
            <a:pPr algn="ctr" rtl="1">
              <a:defRPr sz="1000"/>
            </a:pPr>
            <a:r>
              <a:rPr lang="en-US" sz="750" b="0" i="0" strike="noStrike">
                <a:solidFill>
                  <a:srgbClr val="000000"/>
                </a:solidFill>
                <a:latin typeface="Arial"/>
                <a:cs typeface="Arial"/>
              </a:rPr>
              <a:t>( Leader or Supervisor )</a:t>
            </a:r>
          </a:p>
        </xdr:txBody>
      </xdr:sp>
    </xdr:grp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2</xdr:col>
      <xdr:colOff>733425</xdr:colOff>
      <xdr:row>2</xdr:row>
      <xdr:rowOff>104775</xdr:rowOff>
    </xdr:to>
    <xdr:grpSp>
      <xdr:nvGrpSpPr>
        <xdr:cNvPr id="202677" name="Group 1">
          <a:extLst>
            <a:ext uri="{FF2B5EF4-FFF2-40B4-BE49-F238E27FC236}">
              <a16:creationId xmlns:a16="http://schemas.microsoft.com/office/drawing/2014/main" id="{00000000-0008-0000-2E00-0000B5170300}"/>
            </a:ext>
          </a:extLst>
        </xdr:cNvPr>
        <xdr:cNvGrpSpPr>
          <a:grpSpLocks/>
        </xdr:cNvGrpSpPr>
      </xdr:nvGrpSpPr>
      <xdr:grpSpPr bwMode="auto">
        <a:xfrm>
          <a:off x="0" y="0"/>
          <a:ext cx="1482725" cy="511175"/>
          <a:chOff x="13" y="23"/>
          <a:chExt cx="163" cy="53"/>
        </a:xfrm>
      </xdr:grpSpPr>
      <xdr:pic>
        <xdr:nvPicPr>
          <xdr:cNvPr id="202687" name="Picture 2" descr="ARST">
            <a:extLst>
              <a:ext uri="{FF2B5EF4-FFF2-40B4-BE49-F238E27FC236}">
                <a16:creationId xmlns:a16="http://schemas.microsoft.com/office/drawing/2014/main" id="{00000000-0008-0000-2E00-0000BF1703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3" y="23"/>
            <a:ext cx="163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117763" name="Text Box 3">
            <a:extLst>
              <a:ext uri="{FF2B5EF4-FFF2-40B4-BE49-F238E27FC236}">
                <a16:creationId xmlns:a16="http://schemas.microsoft.com/office/drawing/2014/main" id="{00000000-0008-0000-2E00-000003CC0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" y="40"/>
            <a:ext cx="158" cy="3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45720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1600" b="1" i="0" strike="noStrike">
                <a:solidFill>
                  <a:srgbClr val="000000"/>
                </a:solidFill>
                <a:latin typeface="Angsana New"/>
                <a:cs typeface="Angsana New"/>
              </a:rPr>
              <a:t>ARST (Thailand) Co.,Ltd.</a:t>
            </a:r>
          </a:p>
        </xdr:txBody>
      </xdr:sp>
    </xdr:grpSp>
    <xdr:clientData/>
  </xdr:twoCellAnchor>
  <xdr:twoCellAnchor editAs="absolute">
    <xdr:from>
      <xdr:col>4</xdr:col>
      <xdr:colOff>2105025</xdr:colOff>
      <xdr:row>0</xdr:row>
      <xdr:rowOff>0</xdr:rowOff>
    </xdr:from>
    <xdr:to>
      <xdr:col>8</xdr:col>
      <xdr:colOff>942975</xdr:colOff>
      <xdr:row>3</xdr:row>
      <xdr:rowOff>228600</xdr:rowOff>
    </xdr:to>
    <xdr:grpSp>
      <xdr:nvGrpSpPr>
        <xdr:cNvPr id="202678" name="Group 4">
          <a:extLst>
            <a:ext uri="{FF2B5EF4-FFF2-40B4-BE49-F238E27FC236}">
              <a16:creationId xmlns:a16="http://schemas.microsoft.com/office/drawing/2014/main" id="{00000000-0008-0000-2E00-0000B6170300}"/>
            </a:ext>
          </a:extLst>
        </xdr:cNvPr>
        <xdr:cNvGrpSpPr>
          <a:grpSpLocks/>
        </xdr:cNvGrpSpPr>
      </xdr:nvGrpSpPr>
      <xdr:grpSpPr bwMode="auto">
        <a:xfrm>
          <a:off x="4740275" y="0"/>
          <a:ext cx="3987800" cy="952500"/>
          <a:chOff x="263" y="5"/>
          <a:chExt cx="472" cy="99"/>
        </a:xfrm>
      </xdr:grpSpPr>
      <xdr:sp macro="" textlink="">
        <xdr:nvSpPr>
          <xdr:cNvPr id="202679" name="Rectangle 5">
            <a:extLst>
              <a:ext uri="{FF2B5EF4-FFF2-40B4-BE49-F238E27FC236}">
                <a16:creationId xmlns:a16="http://schemas.microsoft.com/office/drawing/2014/main" id="{00000000-0008-0000-2E00-0000B7170300}"/>
              </a:ext>
            </a:extLst>
          </xdr:cNvPr>
          <xdr:cNvSpPr>
            <a:spLocks noChangeArrowheads="1"/>
          </xdr:cNvSpPr>
        </xdr:nvSpPr>
        <xdr:spPr bwMode="auto">
          <a:xfrm>
            <a:off x="381" y="5"/>
            <a:ext cx="118" cy="56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02680" name="Rectangle 6">
            <a:extLst>
              <a:ext uri="{FF2B5EF4-FFF2-40B4-BE49-F238E27FC236}">
                <a16:creationId xmlns:a16="http://schemas.microsoft.com/office/drawing/2014/main" id="{00000000-0008-0000-2E00-0000B8170300}"/>
              </a:ext>
            </a:extLst>
          </xdr:cNvPr>
          <xdr:cNvSpPr>
            <a:spLocks noChangeArrowheads="1"/>
          </xdr:cNvSpPr>
        </xdr:nvSpPr>
        <xdr:spPr bwMode="auto">
          <a:xfrm>
            <a:off x="499" y="5"/>
            <a:ext cx="118" cy="56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02681" name="Rectangle 7">
            <a:extLst>
              <a:ext uri="{FF2B5EF4-FFF2-40B4-BE49-F238E27FC236}">
                <a16:creationId xmlns:a16="http://schemas.microsoft.com/office/drawing/2014/main" id="{00000000-0008-0000-2E00-0000B9170300}"/>
              </a:ext>
            </a:extLst>
          </xdr:cNvPr>
          <xdr:cNvSpPr>
            <a:spLocks noChangeArrowheads="1"/>
          </xdr:cNvSpPr>
        </xdr:nvSpPr>
        <xdr:spPr bwMode="auto">
          <a:xfrm>
            <a:off x="617" y="5"/>
            <a:ext cx="118" cy="56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02682" name="Rectangle 8">
            <a:extLst>
              <a:ext uri="{FF2B5EF4-FFF2-40B4-BE49-F238E27FC236}">
                <a16:creationId xmlns:a16="http://schemas.microsoft.com/office/drawing/2014/main" id="{00000000-0008-0000-2E00-0000BA170300}"/>
              </a:ext>
            </a:extLst>
          </xdr:cNvPr>
          <xdr:cNvSpPr>
            <a:spLocks noChangeArrowheads="1"/>
          </xdr:cNvSpPr>
        </xdr:nvSpPr>
        <xdr:spPr bwMode="auto">
          <a:xfrm>
            <a:off x="263" y="5"/>
            <a:ext cx="118" cy="56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17769" name="Rectangle 9">
            <a:extLst>
              <a:ext uri="{FF2B5EF4-FFF2-40B4-BE49-F238E27FC236}">
                <a16:creationId xmlns:a16="http://schemas.microsoft.com/office/drawing/2014/main" id="{00000000-0008-0000-2E00-000009CC0100}"/>
              </a:ext>
            </a:extLst>
          </xdr:cNvPr>
          <xdr:cNvSpPr>
            <a:spLocks noChangeArrowheads="1"/>
          </xdr:cNvSpPr>
        </xdr:nvSpPr>
        <xdr:spPr bwMode="auto">
          <a:xfrm>
            <a:off x="263" y="61"/>
            <a:ext cx="118" cy="4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ACCOUNTING</a:t>
            </a:r>
          </a:p>
        </xdr:txBody>
      </xdr:sp>
      <xdr:sp macro="" textlink="">
        <xdr:nvSpPr>
          <xdr:cNvPr id="117770" name="Rectangle 10">
            <a:extLst>
              <a:ext uri="{FF2B5EF4-FFF2-40B4-BE49-F238E27FC236}">
                <a16:creationId xmlns:a16="http://schemas.microsoft.com/office/drawing/2014/main" id="{00000000-0008-0000-2E00-00000ACC0100}"/>
              </a:ext>
            </a:extLst>
          </xdr:cNvPr>
          <xdr:cNvSpPr>
            <a:spLocks noChangeArrowheads="1"/>
          </xdr:cNvSpPr>
        </xdr:nvSpPr>
        <xdr:spPr bwMode="auto">
          <a:xfrm>
            <a:off x="381" y="61"/>
            <a:ext cx="118" cy="4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APPROVED</a:t>
            </a:r>
            <a:endParaRPr lang="en-US" sz="1000" b="0" i="0" strike="noStrike">
              <a:solidFill>
                <a:srgbClr val="000000"/>
              </a:solidFill>
              <a:latin typeface="Arial"/>
              <a:cs typeface="Arial"/>
            </a:endParaRPr>
          </a:p>
          <a:p>
            <a:pPr algn="ctr" rtl="1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( AMG or DGM )</a:t>
            </a:r>
          </a:p>
        </xdr:txBody>
      </xdr:sp>
      <xdr:sp macro="" textlink="">
        <xdr:nvSpPr>
          <xdr:cNvPr id="117771" name="Rectangle 11">
            <a:extLst>
              <a:ext uri="{FF2B5EF4-FFF2-40B4-BE49-F238E27FC236}">
                <a16:creationId xmlns:a16="http://schemas.microsoft.com/office/drawing/2014/main" id="{00000000-0008-0000-2E00-00000BCC0100}"/>
              </a:ext>
            </a:extLst>
          </xdr:cNvPr>
          <xdr:cNvSpPr>
            <a:spLocks noChangeArrowheads="1"/>
          </xdr:cNvSpPr>
        </xdr:nvSpPr>
        <xdr:spPr bwMode="auto">
          <a:xfrm>
            <a:off x="617" y="61"/>
            <a:ext cx="118" cy="4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ISSUE</a:t>
            </a:r>
          </a:p>
          <a:p>
            <a:pPr algn="ctr" rtl="1">
              <a:defRPr sz="1000"/>
            </a:pPr>
            <a:r>
              <a:rPr lang="en-US" sz="750" b="0" i="0" strike="noStrike">
                <a:solidFill>
                  <a:srgbClr val="000000"/>
                </a:solidFill>
                <a:latin typeface="Arial"/>
                <a:cs typeface="Arial"/>
              </a:rPr>
              <a:t>(Worker or Sub Leader)</a:t>
            </a:r>
          </a:p>
        </xdr:txBody>
      </xdr:sp>
      <xdr:sp macro="" textlink="">
        <xdr:nvSpPr>
          <xdr:cNvPr id="117772" name="Rectangle 12">
            <a:extLst>
              <a:ext uri="{FF2B5EF4-FFF2-40B4-BE49-F238E27FC236}">
                <a16:creationId xmlns:a16="http://schemas.microsoft.com/office/drawing/2014/main" id="{00000000-0008-0000-2E00-00000CCC0100}"/>
              </a:ext>
            </a:extLst>
          </xdr:cNvPr>
          <xdr:cNvSpPr>
            <a:spLocks noChangeArrowheads="1"/>
          </xdr:cNvSpPr>
        </xdr:nvSpPr>
        <xdr:spPr bwMode="auto">
          <a:xfrm>
            <a:off x="499" y="61"/>
            <a:ext cx="118" cy="4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CHECK</a:t>
            </a:r>
          </a:p>
          <a:p>
            <a:pPr algn="ctr" rtl="1">
              <a:defRPr sz="1000"/>
            </a:pPr>
            <a:r>
              <a:rPr lang="en-US" sz="750" b="0" i="0" strike="noStrike">
                <a:solidFill>
                  <a:srgbClr val="000000"/>
                </a:solidFill>
                <a:latin typeface="Arial"/>
                <a:cs typeface="Arial"/>
              </a:rPr>
              <a:t>( Leader or Supervisor )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.xml"/><Relationship Id="rId2" Type="http://schemas.openxmlformats.org/officeDocument/2006/relationships/printerSettings" Target="../printerSettings/printerSettings23.bin"/><Relationship Id="rId1" Type="http://schemas.openxmlformats.org/officeDocument/2006/relationships/externalLinkPath" Target="file:///\\TBSMDC02\09.PHYSICAL%20COUNT%20STOCK\09.10%20Physical%20Stock_01-10-2010\RM,%20Press,%20FG\Stock%20List_FG%20-%20Delivery_01-10-10.xls" TargetMode="Externa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1.xml"/><Relationship Id="rId2" Type="http://schemas.openxmlformats.org/officeDocument/2006/relationships/printerSettings" Target="../printerSettings/printerSettings29.bin"/><Relationship Id="rId1" Type="http://schemas.openxmlformats.org/officeDocument/2006/relationships/externalLinkPath" Target="file:///\\TBSMDC02\PHYSICAL%20COUNT%20STOCK\03.10%20Physical%20Stock_29-03-2010\RM,%20Press,%20FG\Stock%20List_FG%20-%20Delivery_29-03-10.xls" TargetMode="Externa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" filterMode="1">
    <pageSetUpPr fitToPage="1"/>
  </sheetPr>
  <dimension ref="A1:K1100"/>
  <sheetViews>
    <sheetView workbookViewId="0"/>
  </sheetViews>
  <sheetFormatPr defaultRowHeight="13"/>
  <cols>
    <col min="1" max="1" width="3.36328125" customWidth="1"/>
    <col min="3" max="3" width="17.26953125" bestFit="1" customWidth="1"/>
    <col min="4" max="4" width="12.26953125" style="1147" bestFit="1" customWidth="1"/>
    <col min="5" max="5" width="12.6328125" style="1147" bestFit="1" customWidth="1"/>
    <col min="6" max="6" width="9" style="1147"/>
    <col min="7" max="7" width="3" customWidth="1"/>
    <col min="8" max="8" width="10.453125" style="1147" bestFit="1" customWidth="1"/>
    <col min="10" max="10" width="11" bestFit="1" customWidth="1"/>
    <col min="11" max="11" width="13.453125" style="1139" bestFit="1" customWidth="1"/>
  </cols>
  <sheetData>
    <row r="1" spans="1:11">
      <c r="A1" s="1180" t="s">
        <v>7014</v>
      </c>
      <c r="K1" s="1181" t="s">
        <v>9574</v>
      </c>
    </row>
    <row r="4" spans="1:11">
      <c r="A4" s="1147" t="s">
        <v>7007</v>
      </c>
      <c r="J4" s="1182" t="s">
        <v>8392</v>
      </c>
      <c r="K4" s="1139" t="e">
        <f>SUM(K6:K1078)</f>
        <v>#REF!</v>
      </c>
    </row>
    <row r="5" spans="1:11">
      <c r="A5" s="1177"/>
      <c r="B5" s="1177" t="s">
        <v>7011</v>
      </c>
      <c r="C5" s="1177" t="s">
        <v>7012</v>
      </c>
      <c r="D5" s="1178" t="s">
        <v>7008</v>
      </c>
      <c r="E5" s="1178" t="s">
        <v>7009</v>
      </c>
      <c r="F5" s="1178" t="s">
        <v>7013</v>
      </c>
      <c r="G5" s="1177"/>
      <c r="H5" s="1178" t="s">
        <v>7015</v>
      </c>
      <c r="I5" s="1178" t="s">
        <v>7417</v>
      </c>
      <c r="J5" s="1178" t="s">
        <v>7016</v>
      </c>
      <c r="K5" s="1179" t="s">
        <v>8391</v>
      </c>
    </row>
    <row r="6" spans="1:11" hidden="1">
      <c r="B6" t="s">
        <v>1568</v>
      </c>
      <c r="C6" t="s">
        <v>3518</v>
      </c>
      <c r="D6" s="1147" t="e">
        <f>VLOOKUP(B6,FG!$A$5:$H$1158,12,FALSE)</f>
        <v>#REF!</v>
      </c>
      <c r="E6" s="1147">
        <f>IF(J6&lt;=0,0,VLOOKUP(B6,FG!$A$5:$H$1158,24,FALSE))</f>
        <v>0</v>
      </c>
      <c r="F6" s="1147" t="e">
        <f t="shared" ref="F6:F69" si="0">+SUM(D6:E6)</f>
        <v>#REF!</v>
      </c>
      <c r="G6" s="1147"/>
      <c r="H6" s="1186">
        <v>0</v>
      </c>
      <c r="I6" s="1147" t="e">
        <f>+IF(F6&lt;=0,"",IF(AND(F6&gt;0,F6&gt;H6),"NG",""))</f>
        <v>#REF!</v>
      </c>
      <c r="J6" s="1147">
        <f>IF(ISERROR(SUMIF(FG!A:A,LCM!B6,FG!#REF!)),0,SUMIF(FG!A:A,LCM!B6,FG!#REF!))</f>
        <v>0</v>
      </c>
      <c r="K6" s="1147" t="e">
        <f>IF(I6="NG",(F6-H6)*J6,0)</f>
        <v>#REF!</v>
      </c>
    </row>
    <row r="7" spans="1:11" hidden="1">
      <c r="B7" t="s">
        <v>3402</v>
      </c>
      <c r="C7" t="s">
        <v>3520</v>
      </c>
      <c r="D7" s="1147" t="e">
        <f>VLOOKUP(B7,FG!$A$5:$H$1158,12,FALSE)</f>
        <v>#REF!</v>
      </c>
      <c r="E7" s="1147">
        <f>IF(J7&lt;=0,0,VLOOKUP(B7,FG!$A$5:$H$1158,24,FALSE))</f>
        <v>0</v>
      </c>
      <c r="F7" s="1147" t="e">
        <f t="shared" si="0"/>
        <v>#REF!</v>
      </c>
      <c r="G7" s="1147"/>
      <c r="H7" s="1186">
        <v>0</v>
      </c>
      <c r="I7" s="1147" t="e">
        <f t="shared" ref="I7:I70" si="1">+IF(F7&lt;=0,"",IF(AND(F7&gt;0,F7&gt;H7),"NG",""))</f>
        <v>#REF!</v>
      </c>
      <c r="J7" s="1147">
        <f>IF(ISERROR(SUMIF(FG!A:A,LCM!B7,FG!#REF!)),0,SUMIF(FG!A:A,LCM!B7,FG!#REF!))</f>
        <v>0</v>
      </c>
      <c r="K7" s="1147" t="e">
        <f t="shared" ref="K7:K70" si="2">IF(I7="NG",(F7-H7)*J7,0)</f>
        <v>#REF!</v>
      </c>
    </row>
    <row r="8" spans="1:11" hidden="1">
      <c r="B8" t="s">
        <v>3403</v>
      </c>
      <c r="C8" t="s">
        <v>3522</v>
      </c>
      <c r="D8" s="1147" t="e">
        <f>VLOOKUP(B8,FG!$A$5:$H$1158,12,FALSE)</f>
        <v>#REF!</v>
      </c>
      <c r="E8" s="1147">
        <f>IF(J8&lt;=0,0,VLOOKUP(B8,FG!$A$5:$H$1158,24,FALSE))</f>
        <v>0</v>
      </c>
      <c r="F8" s="1147" t="e">
        <f t="shared" si="0"/>
        <v>#REF!</v>
      </c>
      <c r="G8" s="1147"/>
      <c r="H8" s="1186">
        <v>0</v>
      </c>
      <c r="I8" s="1147" t="e">
        <f t="shared" si="1"/>
        <v>#REF!</v>
      </c>
      <c r="J8" s="1147">
        <f>IF(ISERROR(SUMIF(FG!A:A,LCM!B8,FG!#REF!)),0,SUMIF(FG!A:A,LCM!B8,FG!#REF!))</f>
        <v>0</v>
      </c>
      <c r="K8" s="1147" t="e">
        <f t="shared" si="2"/>
        <v>#REF!</v>
      </c>
    </row>
    <row r="9" spans="1:11" hidden="1">
      <c r="B9" t="s">
        <v>341</v>
      </c>
      <c r="C9" t="s">
        <v>2788</v>
      </c>
      <c r="D9" s="1147" t="e">
        <f>VLOOKUP(B9,FG!$A$5:$H$1158,12,FALSE)</f>
        <v>#REF!</v>
      </c>
      <c r="E9" s="1147">
        <f>IF(J9&lt;=0,0,VLOOKUP(B9,FG!$A$5:$H$1158,24,FALSE))</f>
        <v>0</v>
      </c>
      <c r="F9" s="1147" t="e">
        <f t="shared" si="0"/>
        <v>#REF!</v>
      </c>
      <c r="G9" s="1147"/>
      <c r="H9" s="1186">
        <v>0</v>
      </c>
      <c r="I9" s="1147" t="e">
        <f t="shared" si="1"/>
        <v>#REF!</v>
      </c>
      <c r="J9" s="1147">
        <f>IF(ISERROR(SUMIF(FG!A:A,LCM!B9,FG!#REF!)),0,SUMIF(FG!A:A,LCM!B9,FG!#REF!))</f>
        <v>0</v>
      </c>
      <c r="K9" s="1147" t="e">
        <f t="shared" si="2"/>
        <v>#REF!</v>
      </c>
    </row>
    <row r="10" spans="1:11" hidden="1">
      <c r="B10" t="s">
        <v>709</v>
      </c>
      <c r="C10" t="s">
        <v>5074</v>
      </c>
      <c r="D10" s="1147" t="e">
        <f>VLOOKUP(B10,FG!$A$5:$H$1158,12,FALSE)</f>
        <v>#REF!</v>
      </c>
      <c r="E10" s="1147">
        <f>IF(J10&lt;=0,0,VLOOKUP(B10,FG!$A$5:$H$1158,24,FALSE))</f>
        <v>0</v>
      </c>
      <c r="F10" s="1147" t="e">
        <f t="shared" si="0"/>
        <v>#REF!</v>
      </c>
      <c r="G10" s="1147"/>
      <c r="H10" s="1186">
        <v>0</v>
      </c>
      <c r="I10" s="1147" t="e">
        <f t="shared" si="1"/>
        <v>#REF!</v>
      </c>
      <c r="J10" s="1147">
        <f>IF(ISERROR(SUMIF(FG!A:A,LCM!B10,FG!#REF!)),0,SUMIF(FG!A:A,LCM!B10,FG!#REF!))</f>
        <v>0</v>
      </c>
      <c r="K10" s="1147" t="e">
        <f t="shared" si="2"/>
        <v>#REF!</v>
      </c>
    </row>
    <row r="11" spans="1:11" hidden="1">
      <c r="B11" t="s">
        <v>711</v>
      </c>
      <c r="C11" t="s">
        <v>507</v>
      </c>
      <c r="D11" s="1147" t="e">
        <f>VLOOKUP(B11,FG!$A$5:$H$1158,12,FALSE)</f>
        <v>#REF!</v>
      </c>
      <c r="E11" s="1147">
        <f>IF(J11&lt;=0,0,VLOOKUP(B11,FG!$A$5:$H$1158,24,FALSE))</f>
        <v>0</v>
      </c>
      <c r="F11" s="1147" t="e">
        <f t="shared" si="0"/>
        <v>#REF!</v>
      </c>
      <c r="G11" s="1147"/>
      <c r="H11" s="1186">
        <v>136.28</v>
      </c>
      <c r="I11" s="1147" t="e">
        <f t="shared" si="1"/>
        <v>#REF!</v>
      </c>
      <c r="J11" s="1147">
        <f>IF(ISERROR(SUMIF(FG!A:A,LCM!B11,FG!#REF!)),0,SUMIF(FG!A:A,LCM!B11,FG!#REF!))</f>
        <v>0</v>
      </c>
      <c r="K11" s="1147" t="e">
        <f t="shared" si="2"/>
        <v>#REF!</v>
      </c>
    </row>
    <row r="12" spans="1:11" hidden="1">
      <c r="B12" t="s">
        <v>713</v>
      </c>
      <c r="C12" t="s">
        <v>1301</v>
      </c>
      <c r="D12" s="1147" t="e">
        <f>VLOOKUP(B12,FG!$A$5:$H$1158,12,FALSE)</f>
        <v>#REF!</v>
      </c>
      <c r="E12" s="1147">
        <f>IF(J12&lt;=0,0,VLOOKUP(B12,FG!$A$5:$H$1158,24,FALSE))</f>
        <v>0</v>
      </c>
      <c r="F12" s="1147" t="e">
        <f t="shared" si="0"/>
        <v>#REF!</v>
      </c>
      <c r="G12" s="1147"/>
      <c r="H12" s="1186">
        <v>0</v>
      </c>
      <c r="I12" s="1147" t="e">
        <f t="shared" si="1"/>
        <v>#REF!</v>
      </c>
      <c r="J12" s="1147">
        <f>IF(ISERROR(SUMIF(FG!A:A,LCM!B12,FG!#REF!)),0,SUMIF(FG!A:A,LCM!B12,FG!#REF!))</f>
        <v>0</v>
      </c>
      <c r="K12" s="1147" t="e">
        <f t="shared" si="2"/>
        <v>#REF!</v>
      </c>
    </row>
    <row r="13" spans="1:11" hidden="1">
      <c r="B13" t="s">
        <v>715</v>
      </c>
      <c r="C13" t="s">
        <v>1302</v>
      </c>
      <c r="D13" s="1147" t="e">
        <f>VLOOKUP(B13,FG!$A$5:$H$1158,12,FALSE)</f>
        <v>#REF!</v>
      </c>
      <c r="E13" s="1147">
        <f>IF(J13&lt;=0,0,VLOOKUP(B13,FG!$A$5:$H$1158,24,FALSE))</f>
        <v>0</v>
      </c>
      <c r="F13" s="1147" t="e">
        <f t="shared" si="0"/>
        <v>#REF!</v>
      </c>
      <c r="G13" s="1147"/>
      <c r="H13" s="1186">
        <v>0</v>
      </c>
      <c r="I13" s="1147" t="e">
        <f t="shared" si="1"/>
        <v>#REF!</v>
      </c>
      <c r="J13" s="1147">
        <f>IF(ISERROR(SUMIF(FG!A:A,LCM!B13,FG!#REF!)),0,SUMIF(FG!A:A,LCM!B13,FG!#REF!))</f>
        <v>0</v>
      </c>
      <c r="K13" s="1147" t="e">
        <f t="shared" si="2"/>
        <v>#REF!</v>
      </c>
    </row>
    <row r="14" spans="1:11" hidden="1">
      <c r="B14" t="s">
        <v>221</v>
      </c>
      <c r="C14" t="s">
        <v>222</v>
      </c>
      <c r="D14" s="1147" t="e">
        <f>VLOOKUP(B14,FG!$A$5:$H$1158,12,FALSE)</f>
        <v>#REF!</v>
      </c>
      <c r="E14" s="1147">
        <f>IF(J14&lt;=0,0,VLOOKUP(B14,FG!$A$5:$H$1158,24,FALSE))</f>
        <v>0</v>
      </c>
      <c r="F14" s="1147" t="e">
        <f t="shared" si="0"/>
        <v>#REF!</v>
      </c>
      <c r="G14" s="1147"/>
      <c r="H14" s="1186">
        <v>0</v>
      </c>
      <c r="I14" s="1147" t="e">
        <f t="shared" si="1"/>
        <v>#REF!</v>
      </c>
      <c r="J14" s="1147">
        <f>IF(ISERROR(SUMIF(FG!A:A,LCM!B14,FG!#REF!)),0,SUMIF(FG!A:A,LCM!B14,FG!#REF!))</f>
        <v>0</v>
      </c>
      <c r="K14" s="1147" t="e">
        <f t="shared" si="2"/>
        <v>#REF!</v>
      </c>
    </row>
    <row r="15" spans="1:11" hidden="1">
      <c r="B15" t="s">
        <v>223</v>
      </c>
      <c r="C15" t="s">
        <v>1150</v>
      </c>
      <c r="D15" s="1147" t="e">
        <f>VLOOKUP(B15,FG!$A$5:$H$1158,12,FALSE)</f>
        <v>#REF!</v>
      </c>
      <c r="E15" s="1147">
        <f>IF(J15&lt;=0,0,VLOOKUP(B15,FG!$A$5:$H$1158,24,FALSE))</f>
        <v>0</v>
      </c>
      <c r="F15" s="1147" t="e">
        <f t="shared" si="0"/>
        <v>#REF!</v>
      </c>
      <c r="G15" s="1147"/>
      <c r="H15" s="1186">
        <v>0</v>
      </c>
      <c r="I15" s="1147" t="e">
        <f t="shared" si="1"/>
        <v>#REF!</v>
      </c>
      <c r="J15" s="1147">
        <f>IF(ISERROR(SUMIF(FG!A:A,LCM!B15,FG!#REF!)),0,SUMIF(FG!A:A,LCM!B15,FG!#REF!))</f>
        <v>0</v>
      </c>
      <c r="K15" s="1147" t="e">
        <f t="shared" si="2"/>
        <v>#REF!</v>
      </c>
    </row>
    <row r="16" spans="1:11" hidden="1">
      <c r="B16" t="s">
        <v>1151</v>
      </c>
      <c r="C16" t="s">
        <v>1152</v>
      </c>
      <c r="D16" s="1147" t="e">
        <f>VLOOKUP(B16,FG!$A$5:$H$1158,12,FALSE)</f>
        <v>#REF!</v>
      </c>
      <c r="E16" s="1147">
        <f>IF(J16&lt;=0,0,VLOOKUP(B16,FG!$A$5:$H$1158,24,FALSE))</f>
        <v>0</v>
      </c>
      <c r="F16" s="1147" t="e">
        <f t="shared" si="0"/>
        <v>#REF!</v>
      </c>
      <c r="G16" s="1147"/>
      <c r="H16" s="1186">
        <v>0</v>
      </c>
      <c r="I16" s="1147" t="e">
        <f t="shared" si="1"/>
        <v>#REF!</v>
      </c>
      <c r="J16" s="1147">
        <f>IF(ISERROR(SUMIF(FG!A:A,LCM!B16,FG!#REF!)),0,SUMIF(FG!A:A,LCM!B16,FG!#REF!))</f>
        <v>0</v>
      </c>
      <c r="K16" s="1147" t="e">
        <f t="shared" si="2"/>
        <v>#REF!</v>
      </c>
    </row>
    <row r="17" spans="2:11" hidden="1">
      <c r="B17" t="s">
        <v>1153</v>
      </c>
      <c r="C17" t="s">
        <v>1154</v>
      </c>
      <c r="D17" s="1147" t="e">
        <f>VLOOKUP(B17,FG!$A$5:$H$1158,12,FALSE)</f>
        <v>#REF!</v>
      </c>
      <c r="E17" s="1147">
        <f>IF(J17&lt;=0,0,VLOOKUP(B17,FG!$A$5:$H$1158,24,FALSE))</f>
        <v>0</v>
      </c>
      <c r="F17" s="1147" t="e">
        <f t="shared" si="0"/>
        <v>#REF!</v>
      </c>
      <c r="G17" s="1147"/>
      <c r="H17" s="1186">
        <v>0</v>
      </c>
      <c r="I17" s="1147" t="e">
        <f t="shared" si="1"/>
        <v>#REF!</v>
      </c>
      <c r="J17" s="1147">
        <f>IF(ISERROR(SUMIF(FG!A:A,LCM!B17,FG!#REF!)),0,SUMIF(FG!A:A,LCM!B17,FG!#REF!))</f>
        <v>0</v>
      </c>
      <c r="K17" s="1147" t="e">
        <f t="shared" si="2"/>
        <v>#REF!</v>
      </c>
    </row>
    <row r="18" spans="2:11" hidden="1">
      <c r="B18" t="s">
        <v>1967</v>
      </c>
      <c r="C18" t="s">
        <v>3650</v>
      </c>
      <c r="D18" s="1147" t="e">
        <f>VLOOKUP(B18,FG!$A$5:$H$1158,12,FALSE)</f>
        <v>#REF!</v>
      </c>
      <c r="E18" s="1147">
        <f>IF(J18&lt;=0,0,VLOOKUP(B18,FG!$A$5:$H$1158,24,FALSE))</f>
        <v>0</v>
      </c>
      <c r="F18" s="1147" t="e">
        <f t="shared" si="0"/>
        <v>#REF!</v>
      </c>
      <c r="G18" s="1147"/>
      <c r="H18" s="1186">
        <v>0</v>
      </c>
      <c r="I18" s="1147" t="e">
        <f t="shared" si="1"/>
        <v>#REF!</v>
      </c>
      <c r="J18" s="1147">
        <f>IF(ISERROR(SUMIF(FG!A:A,LCM!B18,FG!#REF!)),0,SUMIF(FG!A:A,LCM!B18,FG!#REF!))</f>
        <v>0</v>
      </c>
      <c r="K18" s="1147" t="e">
        <f t="shared" si="2"/>
        <v>#REF!</v>
      </c>
    </row>
    <row r="19" spans="2:11" hidden="1">
      <c r="B19" t="s">
        <v>2499</v>
      </c>
      <c r="C19" t="s">
        <v>2500</v>
      </c>
      <c r="D19" s="1147" t="e">
        <f>VLOOKUP(B19,FG!$A$5:$H$1158,12,FALSE)</f>
        <v>#REF!</v>
      </c>
      <c r="E19" s="1147">
        <f>IF(J19&lt;=0,0,VLOOKUP(B19,FG!$A$5:$H$1158,24,FALSE))</f>
        <v>0</v>
      </c>
      <c r="F19" s="1147" t="e">
        <f t="shared" si="0"/>
        <v>#REF!</v>
      </c>
      <c r="G19" s="1147"/>
      <c r="H19" s="1186">
        <v>0</v>
      </c>
      <c r="I19" s="1147" t="e">
        <f t="shared" si="1"/>
        <v>#REF!</v>
      </c>
      <c r="J19" s="1147">
        <f>IF(ISERROR(SUMIF(FG!A:A,LCM!B19,FG!#REF!)),0,SUMIF(FG!A:A,LCM!B19,FG!#REF!))</f>
        <v>0</v>
      </c>
      <c r="K19" s="1147" t="e">
        <f t="shared" si="2"/>
        <v>#REF!</v>
      </c>
    </row>
    <row r="20" spans="2:11" hidden="1">
      <c r="B20" t="s">
        <v>1969</v>
      </c>
      <c r="C20" t="s">
        <v>2282</v>
      </c>
      <c r="D20" s="1147" t="e">
        <f>VLOOKUP(B20,FG!$A$5:$H$1158,12,FALSE)</f>
        <v>#REF!</v>
      </c>
      <c r="E20" s="1147">
        <f>IF(J20&lt;=0,0,VLOOKUP(B20,FG!$A$5:$H$1158,24,FALSE))</f>
        <v>0</v>
      </c>
      <c r="F20" s="1147" t="e">
        <f t="shared" si="0"/>
        <v>#REF!</v>
      </c>
      <c r="G20" s="1147"/>
      <c r="H20" s="1186">
        <v>0</v>
      </c>
      <c r="I20" s="1147" t="e">
        <f t="shared" si="1"/>
        <v>#REF!</v>
      </c>
      <c r="J20" s="1147">
        <f>IF(ISERROR(SUMIF(FG!A:A,LCM!B20,FG!#REF!)),0,SUMIF(FG!A:A,LCM!B20,FG!#REF!))</f>
        <v>0</v>
      </c>
      <c r="K20" s="1147" t="e">
        <f t="shared" si="2"/>
        <v>#REF!</v>
      </c>
    </row>
    <row r="21" spans="2:11" hidden="1">
      <c r="B21" t="s">
        <v>2501</v>
      </c>
      <c r="C21" t="s">
        <v>1172</v>
      </c>
      <c r="D21" s="1147" t="e">
        <f>VLOOKUP(B21,FG!$A$5:$H$1158,12,FALSE)</f>
        <v>#REF!</v>
      </c>
      <c r="E21" s="1147">
        <f>IF(J21&lt;=0,0,VLOOKUP(B21,FG!$A$5:$H$1158,24,FALSE))</f>
        <v>0</v>
      </c>
      <c r="F21" s="1147" t="e">
        <f t="shared" si="0"/>
        <v>#REF!</v>
      </c>
      <c r="G21" s="1147"/>
      <c r="H21" s="1186">
        <v>0</v>
      </c>
      <c r="I21" s="1147" t="e">
        <f t="shared" si="1"/>
        <v>#REF!</v>
      </c>
      <c r="J21" s="1147">
        <f>IF(ISERROR(SUMIF(FG!A:A,LCM!B21,FG!#REF!)),0,SUMIF(FG!A:A,LCM!B21,FG!#REF!))</f>
        <v>0</v>
      </c>
      <c r="K21" s="1147" t="e">
        <f t="shared" si="2"/>
        <v>#REF!</v>
      </c>
    </row>
    <row r="22" spans="2:11" hidden="1">
      <c r="B22" t="s">
        <v>150</v>
      </c>
      <c r="C22" t="s">
        <v>2597</v>
      </c>
      <c r="D22" s="1147" t="e">
        <f>VLOOKUP(B22,FG!$A$5:$H$1158,12,FALSE)</f>
        <v>#REF!</v>
      </c>
      <c r="E22" s="1147">
        <f>IF(J22&lt;=0,0,VLOOKUP(B22,FG!$A$5:$H$1158,24,FALSE))</f>
        <v>0</v>
      </c>
      <c r="F22" s="1147" t="e">
        <f t="shared" si="0"/>
        <v>#REF!</v>
      </c>
      <c r="G22" s="1147"/>
      <c r="H22" s="1186">
        <v>0</v>
      </c>
      <c r="I22" s="1147" t="e">
        <f t="shared" si="1"/>
        <v>#REF!</v>
      </c>
      <c r="J22" s="1147">
        <f>IF(ISERROR(SUMIF(FG!A:A,LCM!B22,FG!#REF!)),0,SUMIF(FG!A:A,LCM!B22,FG!#REF!))</f>
        <v>0</v>
      </c>
      <c r="K22" s="1147" t="e">
        <f t="shared" si="2"/>
        <v>#REF!</v>
      </c>
    </row>
    <row r="23" spans="2:11" hidden="1">
      <c r="B23" t="s">
        <v>4645</v>
      </c>
      <c r="C23" t="s">
        <v>4764</v>
      </c>
      <c r="D23" s="1147" t="e">
        <f>VLOOKUP(B23,FG!$A$5:$H$1158,12,FALSE)</f>
        <v>#REF!</v>
      </c>
      <c r="E23" s="1147">
        <f>IF(J23&lt;=0,0,VLOOKUP(B23,FG!$A$5:$H$1158,24,FALSE))</f>
        <v>0</v>
      </c>
      <c r="F23" s="1147" t="e">
        <f t="shared" si="0"/>
        <v>#REF!</v>
      </c>
      <c r="G23" s="1147"/>
      <c r="H23" s="1186">
        <v>0</v>
      </c>
      <c r="I23" s="1147" t="e">
        <f t="shared" si="1"/>
        <v>#REF!</v>
      </c>
      <c r="J23" s="1147">
        <f>IF(ISERROR(SUMIF(FG!A:A,LCM!B23,FG!#REF!)),0,SUMIF(FG!A:A,LCM!B23,FG!#REF!))</f>
        <v>0</v>
      </c>
      <c r="K23" s="1147" t="e">
        <f t="shared" si="2"/>
        <v>#REF!</v>
      </c>
    </row>
    <row r="24" spans="2:11" hidden="1">
      <c r="B24" t="s">
        <v>1281</v>
      </c>
      <c r="C24" t="s">
        <v>4950</v>
      </c>
      <c r="D24" s="1147" t="e">
        <f>VLOOKUP(B24,FG!$A$5:$H$1158,12,FALSE)</f>
        <v>#REF!</v>
      </c>
      <c r="E24" s="1147">
        <f>IF(J24&lt;=0,0,VLOOKUP(B24,FG!$A$5:$H$1158,24,FALSE))</f>
        <v>0</v>
      </c>
      <c r="F24" s="1147" t="e">
        <f t="shared" si="0"/>
        <v>#REF!</v>
      </c>
      <c r="G24" s="1147"/>
      <c r="H24" s="1186">
        <v>0</v>
      </c>
      <c r="I24" s="1147" t="e">
        <f t="shared" si="1"/>
        <v>#REF!</v>
      </c>
      <c r="J24" s="1147">
        <f>IF(ISERROR(SUMIF(FG!A:A,LCM!B24,FG!#REF!)),0,SUMIF(FG!A:A,LCM!B24,FG!#REF!))</f>
        <v>0</v>
      </c>
      <c r="K24" s="1147" t="e">
        <f t="shared" si="2"/>
        <v>#REF!</v>
      </c>
    </row>
    <row r="25" spans="2:11" hidden="1">
      <c r="B25" t="s">
        <v>1035</v>
      </c>
      <c r="C25" t="s">
        <v>4217</v>
      </c>
      <c r="D25" s="1147" t="e">
        <f>VLOOKUP(B25,FG!$A$5:$H$1158,12,FALSE)</f>
        <v>#REF!</v>
      </c>
      <c r="E25" s="1147">
        <f>IF(J25&lt;=0,0,VLOOKUP(B25,FG!$A$5:$H$1158,24,FALSE))</f>
        <v>0</v>
      </c>
      <c r="F25" s="1147" t="e">
        <f t="shared" si="0"/>
        <v>#REF!</v>
      </c>
      <c r="G25" s="1147"/>
      <c r="H25" s="1186">
        <v>0</v>
      </c>
      <c r="I25" s="1147" t="e">
        <f t="shared" si="1"/>
        <v>#REF!</v>
      </c>
      <c r="J25" s="1147">
        <f>IF(ISERROR(SUMIF(FG!A:A,LCM!B25,FG!#REF!)),0,SUMIF(FG!A:A,LCM!B25,FG!#REF!))</f>
        <v>0</v>
      </c>
      <c r="K25" s="1147" t="e">
        <f t="shared" si="2"/>
        <v>#REF!</v>
      </c>
    </row>
    <row r="26" spans="2:11" hidden="1">
      <c r="B26" t="s">
        <v>1942</v>
      </c>
      <c r="C26" t="s">
        <v>3523</v>
      </c>
      <c r="D26" s="1147" t="e">
        <f>VLOOKUP(B26,FG!$A$5:$H$1158,12,FALSE)</f>
        <v>#REF!</v>
      </c>
      <c r="E26" s="1147">
        <f>IF(J26&lt;=0,0,VLOOKUP(B26,FG!$A$5:$H$1158,24,FALSE))</f>
        <v>0</v>
      </c>
      <c r="F26" s="1147" t="e">
        <f t="shared" si="0"/>
        <v>#REF!</v>
      </c>
      <c r="G26" s="1147"/>
      <c r="H26" s="1186">
        <v>0</v>
      </c>
      <c r="I26" s="1147" t="e">
        <f t="shared" si="1"/>
        <v>#REF!</v>
      </c>
      <c r="J26" s="1147">
        <f>IF(ISERROR(SUMIF(FG!A:A,LCM!B26,FG!#REF!)),0,SUMIF(FG!A:A,LCM!B26,FG!#REF!))</f>
        <v>0</v>
      </c>
      <c r="K26" s="1147" t="e">
        <f t="shared" si="2"/>
        <v>#REF!</v>
      </c>
    </row>
    <row r="27" spans="2:11" hidden="1">
      <c r="B27" t="s">
        <v>4853</v>
      </c>
      <c r="C27" t="s">
        <v>1341</v>
      </c>
      <c r="D27" s="1147" t="e">
        <f>VLOOKUP(B27,FG!$A$5:$H$1158,12,FALSE)</f>
        <v>#REF!</v>
      </c>
      <c r="E27" s="1147">
        <f>IF(J27&lt;=0,0,VLOOKUP(B27,FG!$A$5:$H$1158,24,FALSE))</f>
        <v>0</v>
      </c>
      <c r="F27" s="1147" t="e">
        <f t="shared" si="0"/>
        <v>#REF!</v>
      </c>
      <c r="G27" s="1147"/>
      <c r="H27" s="1186">
        <v>0</v>
      </c>
      <c r="I27" s="1147" t="e">
        <f t="shared" si="1"/>
        <v>#REF!</v>
      </c>
      <c r="J27" s="1147">
        <f>IF(ISERROR(SUMIF(FG!A:A,LCM!B27,FG!#REF!)),0,SUMIF(FG!A:A,LCM!B27,FG!#REF!))</f>
        <v>0</v>
      </c>
      <c r="K27" s="1147" t="e">
        <f t="shared" si="2"/>
        <v>#REF!</v>
      </c>
    </row>
    <row r="28" spans="2:11" hidden="1">
      <c r="B28" t="s">
        <v>1155</v>
      </c>
      <c r="C28" t="s">
        <v>1765</v>
      </c>
      <c r="D28" s="1147" t="e">
        <f>VLOOKUP(B28,FG!$A$5:$H$1158,12,FALSE)</f>
        <v>#REF!</v>
      </c>
      <c r="E28" s="1147">
        <f>IF(J28&lt;=0,0,VLOOKUP(B28,FG!$A$5:$H$1158,24,FALSE))</f>
        <v>0</v>
      </c>
      <c r="F28" s="1147" t="e">
        <f t="shared" si="0"/>
        <v>#REF!</v>
      </c>
      <c r="G28" s="1147"/>
      <c r="H28" s="1186">
        <v>0</v>
      </c>
      <c r="I28" s="1147" t="e">
        <f t="shared" si="1"/>
        <v>#REF!</v>
      </c>
      <c r="J28" s="1147">
        <f>IF(ISERROR(SUMIF(FG!A:A,LCM!B28,FG!#REF!)),0,SUMIF(FG!A:A,LCM!B28,FG!#REF!))</f>
        <v>0</v>
      </c>
      <c r="K28" s="1147" t="e">
        <f t="shared" si="2"/>
        <v>#REF!</v>
      </c>
    </row>
    <row r="29" spans="2:11" hidden="1">
      <c r="B29" t="s">
        <v>3651</v>
      </c>
      <c r="C29" t="s">
        <v>2226</v>
      </c>
      <c r="D29" s="1147" t="e">
        <f>VLOOKUP(B29,FG!$A$5:$H$1158,12,FALSE)</f>
        <v>#REF!</v>
      </c>
      <c r="E29" s="1147">
        <f>IF(J29&lt;=0,0,VLOOKUP(B29,FG!$A$5:$H$1158,24,FALSE))</f>
        <v>0</v>
      </c>
      <c r="F29" s="1147" t="e">
        <f t="shared" si="0"/>
        <v>#REF!</v>
      </c>
      <c r="G29" s="1147"/>
      <c r="H29" s="1186">
        <v>0</v>
      </c>
      <c r="I29" s="1147" t="e">
        <f t="shared" si="1"/>
        <v>#REF!</v>
      </c>
      <c r="J29" s="1147">
        <f>IF(ISERROR(SUMIF(FG!A:A,LCM!B29,FG!#REF!)),0,SUMIF(FG!A:A,LCM!B29,FG!#REF!))</f>
        <v>0</v>
      </c>
      <c r="K29" s="1147" t="e">
        <f t="shared" si="2"/>
        <v>#REF!</v>
      </c>
    </row>
    <row r="30" spans="2:11" hidden="1">
      <c r="B30" t="s">
        <v>1766</v>
      </c>
      <c r="C30" t="s">
        <v>3131</v>
      </c>
      <c r="D30" s="1147" t="e">
        <f>VLOOKUP(B30,FG!$A$5:$H$1158,12,FALSE)</f>
        <v>#REF!</v>
      </c>
      <c r="E30" s="1147">
        <f>IF(J30&lt;=0,0,VLOOKUP(B30,FG!$A$5:$H$1158,24,FALSE))</f>
        <v>0</v>
      </c>
      <c r="F30" s="1147" t="e">
        <f t="shared" si="0"/>
        <v>#REF!</v>
      </c>
      <c r="G30" s="1147"/>
      <c r="H30" s="1186">
        <v>0</v>
      </c>
      <c r="I30" s="1147" t="e">
        <f t="shared" si="1"/>
        <v>#REF!</v>
      </c>
      <c r="J30" s="1147">
        <f>IF(ISERROR(SUMIF(FG!A:A,LCM!B30,FG!#REF!)),0,SUMIF(FG!A:A,LCM!B30,FG!#REF!))</f>
        <v>0</v>
      </c>
      <c r="K30" s="1147" t="e">
        <f t="shared" si="2"/>
        <v>#REF!</v>
      </c>
    </row>
    <row r="31" spans="2:11" hidden="1">
      <c r="B31" t="s">
        <v>4502</v>
      </c>
      <c r="C31" t="s">
        <v>2811</v>
      </c>
      <c r="D31" s="1147" t="e">
        <f>VLOOKUP(B31,FG!$A$5:$H$1158,12,FALSE)</f>
        <v>#REF!</v>
      </c>
      <c r="E31" s="1147">
        <f>IF(J31&lt;=0,0,VLOOKUP(B31,FG!$A$5:$H$1158,24,FALSE))</f>
        <v>0</v>
      </c>
      <c r="F31" s="1147" t="e">
        <f t="shared" si="0"/>
        <v>#REF!</v>
      </c>
      <c r="G31" s="1147"/>
      <c r="H31" s="1186">
        <v>0</v>
      </c>
      <c r="I31" s="1147" t="e">
        <f t="shared" si="1"/>
        <v>#REF!</v>
      </c>
      <c r="J31" s="1147">
        <f>IF(ISERROR(SUMIF(FG!A:A,LCM!B31,FG!#REF!)),0,SUMIF(FG!A:A,LCM!B31,FG!#REF!))</f>
        <v>0</v>
      </c>
      <c r="K31" s="1147" t="e">
        <f t="shared" si="2"/>
        <v>#REF!</v>
      </c>
    </row>
    <row r="32" spans="2:11" hidden="1">
      <c r="B32" t="s">
        <v>3832</v>
      </c>
      <c r="C32" t="s">
        <v>2812</v>
      </c>
      <c r="D32" s="1147" t="e">
        <f>VLOOKUP(B32,FG!$A$5:$H$1158,12,FALSE)</f>
        <v>#REF!</v>
      </c>
      <c r="E32" s="1147">
        <f>IF(J32&lt;=0,0,VLOOKUP(B32,FG!$A$5:$H$1158,24,FALSE))</f>
        <v>0</v>
      </c>
      <c r="F32" s="1147" t="e">
        <f t="shared" si="0"/>
        <v>#REF!</v>
      </c>
      <c r="G32" s="1147"/>
      <c r="H32" s="1186">
        <v>0</v>
      </c>
      <c r="I32" s="1147" t="e">
        <f t="shared" si="1"/>
        <v>#REF!</v>
      </c>
      <c r="J32" s="1147">
        <f>IF(ISERROR(SUMIF(FG!A:A,LCM!B32,FG!#REF!)),0,SUMIF(FG!A:A,LCM!B32,FG!#REF!))</f>
        <v>0</v>
      </c>
      <c r="K32" s="1147" t="e">
        <f t="shared" si="2"/>
        <v>#REF!</v>
      </c>
    </row>
    <row r="33" spans="2:11" hidden="1">
      <c r="B33" t="s">
        <v>4854</v>
      </c>
      <c r="C33" t="s">
        <v>4855</v>
      </c>
      <c r="D33" s="1147" t="e">
        <f>VLOOKUP(B33,FG!$A$5:$H$1158,12,FALSE)</f>
        <v>#REF!</v>
      </c>
      <c r="E33" s="1147">
        <f>IF(J33&lt;=0,0,VLOOKUP(B33,FG!$A$5:$H$1158,24,FALSE))</f>
        <v>0</v>
      </c>
      <c r="F33" s="1147" t="e">
        <f t="shared" si="0"/>
        <v>#REF!</v>
      </c>
      <c r="G33" s="1147"/>
      <c r="H33" s="1186">
        <v>0</v>
      </c>
      <c r="I33" s="1147" t="e">
        <f t="shared" si="1"/>
        <v>#REF!</v>
      </c>
      <c r="J33" s="1147">
        <f>IF(ISERROR(SUMIF(FG!A:A,LCM!B33,FG!#REF!)),0,SUMIF(FG!A:A,LCM!B33,FG!#REF!))</f>
        <v>0</v>
      </c>
      <c r="K33" s="1147" t="e">
        <f t="shared" si="2"/>
        <v>#REF!</v>
      </c>
    </row>
    <row r="34" spans="2:11" hidden="1">
      <c r="B34" t="s">
        <v>4856</v>
      </c>
      <c r="C34" t="s">
        <v>3234</v>
      </c>
      <c r="D34" s="1147" t="e">
        <f>VLOOKUP(B34,FG!$A$5:$H$1158,12,FALSE)</f>
        <v>#REF!</v>
      </c>
      <c r="E34" s="1147">
        <f>IF(J34&lt;=0,0,VLOOKUP(B34,FG!$A$5:$H$1158,24,FALSE))</f>
        <v>0</v>
      </c>
      <c r="F34" s="1147" t="e">
        <f t="shared" si="0"/>
        <v>#REF!</v>
      </c>
      <c r="G34" s="1147"/>
      <c r="H34" s="1186">
        <v>0</v>
      </c>
      <c r="I34" s="1147" t="e">
        <f t="shared" si="1"/>
        <v>#REF!</v>
      </c>
      <c r="J34" s="1147">
        <f>IF(ISERROR(SUMIF(FG!A:A,LCM!B34,FG!#REF!)),0,SUMIF(FG!A:A,LCM!B34,FG!#REF!))</f>
        <v>0</v>
      </c>
      <c r="K34" s="1147" t="e">
        <f t="shared" si="2"/>
        <v>#REF!</v>
      </c>
    </row>
    <row r="35" spans="2:11" hidden="1">
      <c r="B35" t="s">
        <v>3834</v>
      </c>
      <c r="C35" t="s">
        <v>4201</v>
      </c>
      <c r="D35" s="1147" t="e">
        <f>VLOOKUP(B35,FG!$A$5:$H$1158,12,FALSE)</f>
        <v>#REF!</v>
      </c>
      <c r="E35" s="1147">
        <f>IF(J35&lt;=0,0,VLOOKUP(B35,FG!$A$5:$H$1158,24,FALSE))</f>
        <v>0</v>
      </c>
      <c r="F35" s="1147" t="e">
        <f t="shared" si="0"/>
        <v>#REF!</v>
      </c>
      <c r="G35" s="1147"/>
      <c r="H35" s="1186">
        <v>0</v>
      </c>
      <c r="I35" s="1147" t="e">
        <f t="shared" si="1"/>
        <v>#REF!</v>
      </c>
      <c r="J35" s="1147">
        <f>IF(ISERROR(SUMIF(FG!A:A,LCM!B35,FG!#REF!)),0,SUMIF(FG!A:A,LCM!B35,FG!#REF!))</f>
        <v>0</v>
      </c>
      <c r="K35" s="1147" t="e">
        <f t="shared" si="2"/>
        <v>#REF!</v>
      </c>
    </row>
    <row r="36" spans="2:11" hidden="1">
      <c r="B36" t="s">
        <v>2951</v>
      </c>
      <c r="C36" t="s">
        <v>536</v>
      </c>
      <c r="D36" s="1147" t="e">
        <f>VLOOKUP(B36,FG!$A$5:$H$1158,12,FALSE)</f>
        <v>#REF!</v>
      </c>
      <c r="E36" s="1147">
        <f>IF(J36&lt;=0,0,VLOOKUP(B36,FG!$A$5:$H$1158,24,FALSE))</f>
        <v>0</v>
      </c>
      <c r="F36" s="1147" t="e">
        <f t="shared" si="0"/>
        <v>#REF!</v>
      </c>
      <c r="G36" s="1147"/>
      <c r="H36" s="1186">
        <v>0</v>
      </c>
      <c r="I36" s="1147" t="e">
        <f t="shared" si="1"/>
        <v>#REF!</v>
      </c>
      <c r="J36" s="1147">
        <f>IF(ISERROR(SUMIF(FG!A:A,LCM!B36,FG!#REF!)),0,SUMIF(FG!A:A,LCM!B36,FG!#REF!))</f>
        <v>0</v>
      </c>
      <c r="K36" s="1147" t="e">
        <f t="shared" si="2"/>
        <v>#REF!</v>
      </c>
    </row>
    <row r="37" spans="2:11" hidden="1">
      <c r="B37" t="s">
        <v>976</v>
      </c>
      <c r="C37" t="s">
        <v>3736</v>
      </c>
      <c r="D37" s="1147" t="e">
        <f>VLOOKUP(B37,FG!$A$5:$H$1158,12,FALSE)</f>
        <v>#REF!</v>
      </c>
      <c r="E37" s="1147">
        <f>IF(J37&lt;=0,0,VLOOKUP(B37,FG!$A$5:$H$1158,24,FALSE))</f>
        <v>0</v>
      </c>
      <c r="F37" s="1147" t="e">
        <f t="shared" si="0"/>
        <v>#REF!</v>
      </c>
      <c r="G37" s="1147"/>
      <c r="H37" s="1186">
        <v>0</v>
      </c>
      <c r="I37" s="1147" t="e">
        <f t="shared" si="1"/>
        <v>#REF!</v>
      </c>
      <c r="J37" s="1147">
        <f>IF(ISERROR(SUMIF(FG!A:A,LCM!B37,FG!#REF!)),0,SUMIF(FG!A:A,LCM!B37,FG!#REF!))</f>
        <v>0</v>
      </c>
      <c r="K37" s="1147" t="e">
        <f t="shared" si="2"/>
        <v>#REF!</v>
      </c>
    </row>
    <row r="38" spans="2:11" hidden="1">
      <c r="B38" t="s">
        <v>3295</v>
      </c>
      <c r="C38" t="s">
        <v>3737</v>
      </c>
      <c r="D38" s="1147" t="e">
        <f>VLOOKUP(B38,FG!$A$5:$H$1158,12,FALSE)</f>
        <v>#REF!</v>
      </c>
      <c r="E38" s="1147">
        <f>IF(J38&lt;=0,0,VLOOKUP(B38,FG!$A$5:$H$1158,24,FALSE))</f>
        <v>0</v>
      </c>
      <c r="F38" s="1147" t="e">
        <f t="shared" si="0"/>
        <v>#REF!</v>
      </c>
      <c r="G38" s="1147"/>
      <c r="H38" s="1186">
        <v>0</v>
      </c>
      <c r="I38" s="1147" t="e">
        <f t="shared" si="1"/>
        <v>#REF!</v>
      </c>
      <c r="J38" s="1147">
        <f>IF(ISERROR(SUMIF(FG!A:A,LCM!B38,FG!#REF!)),0,SUMIF(FG!A:A,LCM!B38,FG!#REF!))</f>
        <v>0</v>
      </c>
      <c r="K38" s="1147" t="e">
        <f t="shared" si="2"/>
        <v>#REF!</v>
      </c>
    </row>
    <row r="39" spans="2:11" hidden="1">
      <c r="B39" t="s">
        <v>3503</v>
      </c>
      <c r="C39" t="s">
        <v>4138</v>
      </c>
      <c r="D39" s="1147" t="e">
        <f>VLOOKUP(B39,FG!$A$5:$H$1158,12,FALSE)</f>
        <v>#REF!</v>
      </c>
      <c r="E39" s="1147">
        <f>IF(J39&lt;=0,0,VLOOKUP(B39,FG!$A$5:$H$1158,24,FALSE))</f>
        <v>0</v>
      </c>
      <c r="F39" s="1147" t="e">
        <f t="shared" si="0"/>
        <v>#REF!</v>
      </c>
      <c r="G39" s="1147"/>
      <c r="H39" s="1186">
        <v>0</v>
      </c>
      <c r="I39" s="1147" t="e">
        <f t="shared" si="1"/>
        <v>#REF!</v>
      </c>
      <c r="J39" s="1147">
        <f>IF(ISERROR(SUMIF(FG!A:A,LCM!B39,FG!#REF!)),0,SUMIF(FG!A:A,LCM!B39,FG!#REF!))</f>
        <v>0</v>
      </c>
      <c r="K39" s="1147" t="e">
        <f t="shared" si="2"/>
        <v>#REF!</v>
      </c>
    </row>
    <row r="40" spans="2:11" hidden="1">
      <c r="B40" t="s">
        <v>1253</v>
      </c>
      <c r="C40" t="s">
        <v>3738</v>
      </c>
      <c r="D40" s="1147" t="e">
        <f>VLOOKUP(B40,FG!$A$5:$H$1158,12,FALSE)</f>
        <v>#REF!</v>
      </c>
      <c r="E40" s="1147">
        <f>IF(J40&lt;=0,0,VLOOKUP(B40,FG!$A$5:$H$1158,24,FALSE))</f>
        <v>0</v>
      </c>
      <c r="F40" s="1147" t="e">
        <f t="shared" si="0"/>
        <v>#REF!</v>
      </c>
      <c r="G40" s="1147"/>
      <c r="H40" s="1186">
        <v>0</v>
      </c>
      <c r="I40" s="1147" t="e">
        <f t="shared" si="1"/>
        <v>#REF!</v>
      </c>
      <c r="J40" s="1147">
        <f>IF(ISERROR(SUMIF(FG!A:A,LCM!B40,FG!#REF!)),0,SUMIF(FG!A:A,LCM!B40,FG!#REF!))</f>
        <v>0</v>
      </c>
      <c r="K40" s="1147" t="e">
        <f t="shared" si="2"/>
        <v>#REF!</v>
      </c>
    </row>
    <row r="41" spans="2:11" hidden="1">
      <c r="B41" t="s">
        <v>4139</v>
      </c>
      <c r="C41" t="s">
        <v>3739</v>
      </c>
      <c r="D41" s="1147" t="e">
        <f>VLOOKUP(B41,FG!$A$5:$H$1158,12,FALSE)</f>
        <v>#REF!</v>
      </c>
      <c r="E41" s="1147">
        <f>IF(J41&lt;=0,0,VLOOKUP(B41,FG!$A$5:$H$1158,24,FALSE))</f>
        <v>0</v>
      </c>
      <c r="F41" s="1147" t="e">
        <f t="shared" si="0"/>
        <v>#REF!</v>
      </c>
      <c r="G41" s="1147"/>
      <c r="H41" s="1186">
        <v>0</v>
      </c>
      <c r="I41" s="1147" t="e">
        <f t="shared" si="1"/>
        <v>#REF!</v>
      </c>
      <c r="J41" s="1147">
        <f>IF(ISERROR(SUMIF(FG!A:A,LCM!B41,FG!#REF!)),0,SUMIF(FG!A:A,LCM!B41,FG!#REF!))</f>
        <v>0</v>
      </c>
      <c r="K41" s="1147" t="e">
        <f t="shared" si="2"/>
        <v>#REF!</v>
      </c>
    </row>
    <row r="42" spans="2:11" hidden="1">
      <c r="B42" t="s">
        <v>4140</v>
      </c>
      <c r="C42" t="s">
        <v>4300</v>
      </c>
      <c r="D42" s="1147" t="e">
        <f>VLOOKUP(B42,FG!$A$5:$H$1158,12,FALSE)</f>
        <v>#REF!</v>
      </c>
      <c r="E42" s="1147">
        <f>IF(J42&lt;=0,0,VLOOKUP(B42,FG!$A$5:$H$1158,24,FALSE))</f>
        <v>0</v>
      </c>
      <c r="F42" s="1147" t="e">
        <f t="shared" si="0"/>
        <v>#REF!</v>
      </c>
      <c r="G42" s="1147"/>
      <c r="H42" s="1186">
        <v>0</v>
      </c>
      <c r="I42" s="1147" t="e">
        <f t="shared" si="1"/>
        <v>#REF!</v>
      </c>
      <c r="J42" s="1147">
        <f>IF(ISERROR(SUMIF(FG!A:A,LCM!B42,FG!#REF!)),0,SUMIF(FG!A:A,LCM!B42,FG!#REF!))</f>
        <v>0</v>
      </c>
      <c r="K42" s="1147" t="e">
        <f t="shared" si="2"/>
        <v>#REF!</v>
      </c>
    </row>
    <row r="43" spans="2:11" hidden="1">
      <c r="B43" t="s">
        <v>2807</v>
      </c>
      <c r="C43" t="s">
        <v>2225</v>
      </c>
      <c r="D43" s="1147" t="e">
        <f>VLOOKUP(B43,FG!$A$5:$H$1158,12,FALSE)</f>
        <v>#REF!</v>
      </c>
      <c r="E43" s="1147">
        <f>IF(J43&lt;=0,0,VLOOKUP(B43,FG!$A$5:$H$1158,24,FALSE))</f>
        <v>0</v>
      </c>
      <c r="F43" s="1147" t="e">
        <f t="shared" si="0"/>
        <v>#REF!</v>
      </c>
      <c r="G43" s="1147"/>
      <c r="H43" s="1186">
        <v>0</v>
      </c>
      <c r="I43" s="1147" t="e">
        <f t="shared" si="1"/>
        <v>#REF!</v>
      </c>
      <c r="J43" s="1147">
        <f>IF(ISERROR(SUMIF(FG!A:A,LCM!B43,FG!#REF!)),0,SUMIF(FG!A:A,LCM!B43,FG!#REF!))</f>
        <v>0</v>
      </c>
      <c r="K43" s="1147" t="e">
        <f t="shared" si="2"/>
        <v>#REF!</v>
      </c>
    </row>
    <row r="44" spans="2:11" hidden="1">
      <c r="B44" t="s">
        <v>1607</v>
      </c>
      <c r="C44" t="s">
        <v>3645</v>
      </c>
      <c r="D44" s="1147" t="e">
        <f>VLOOKUP(B44,FG!$A$5:$H$1158,12,FALSE)</f>
        <v>#REF!</v>
      </c>
      <c r="E44" s="1147">
        <f>IF(J44&lt;=0,0,VLOOKUP(B44,FG!$A$5:$H$1158,24,FALSE))</f>
        <v>0</v>
      </c>
      <c r="F44" s="1147" t="e">
        <f t="shared" si="0"/>
        <v>#REF!</v>
      </c>
      <c r="G44" s="1147"/>
      <c r="H44" s="1186">
        <v>0</v>
      </c>
      <c r="I44" s="1147" t="e">
        <f t="shared" si="1"/>
        <v>#REF!</v>
      </c>
      <c r="J44" s="1147">
        <f>IF(ISERROR(SUMIF(FG!A:A,LCM!B44,FG!#REF!)),0,SUMIF(FG!A:A,LCM!B44,FG!#REF!))</f>
        <v>0</v>
      </c>
      <c r="K44" s="1147" t="e">
        <f t="shared" si="2"/>
        <v>#REF!</v>
      </c>
    </row>
    <row r="45" spans="2:11" hidden="1">
      <c r="B45" t="s">
        <v>3646</v>
      </c>
      <c r="C45" t="s">
        <v>429</v>
      </c>
      <c r="D45" s="1147" t="e">
        <f>VLOOKUP(B45,FG!$A$5:$H$1158,12,FALSE)</f>
        <v>#REF!</v>
      </c>
      <c r="E45" s="1147">
        <f>IF(J45&lt;=0,0,VLOOKUP(B45,FG!$A$5:$H$1158,24,FALSE))</f>
        <v>0</v>
      </c>
      <c r="F45" s="1147" t="e">
        <f t="shared" si="0"/>
        <v>#REF!</v>
      </c>
      <c r="G45" s="1147"/>
      <c r="H45" s="1186">
        <v>0</v>
      </c>
      <c r="I45" s="1147" t="e">
        <f t="shared" si="1"/>
        <v>#REF!</v>
      </c>
      <c r="J45" s="1147">
        <f>IF(ISERROR(SUMIF(FG!A:A,LCM!B45,FG!#REF!)),0,SUMIF(FG!A:A,LCM!B45,FG!#REF!))</f>
        <v>0</v>
      </c>
      <c r="K45" s="1147" t="e">
        <f t="shared" si="2"/>
        <v>#REF!</v>
      </c>
    </row>
    <row r="46" spans="2:11" hidden="1">
      <c r="B46" t="s">
        <v>2809</v>
      </c>
      <c r="C46" t="s">
        <v>1902</v>
      </c>
      <c r="D46" s="1147" t="e">
        <f>VLOOKUP(B46,FG!$A$5:$H$1158,12,FALSE)</f>
        <v>#REF!</v>
      </c>
      <c r="E46" s="1147">
        <f>IF(J46&lt;=0,0,VLOOKUP(B46,FG!$A$5:$H$1158,24,FALSE))</f>
        <v>0</v>
      </c>
      <c r="F46" s="1147" t="e">
        <f t="shared" si="0"/>
        <v>#REF!</v>
      </c>
      <c r="G46" s="1147"/>
      <c r="H46" s="1186">
        <v>0</v>
      </c>
      <c r="I46" s="1147" t="e">
        <f t="shared" si="1"/>
        <v>#REF!</v>
      </c>
      <c r="J46" s="1147">
        <f>IF(ISERROR(SUMIF(FG!A:A,LCM!B46,FG!#REF!)),0,SUMIF(FG!A:A,LCM!B46,FG!#REF!))</f>
        <v>0</v>
      </c>
      <c r="K46" s="1147" t="e">
        <f t="shared" si="2"/>
        <v>#REF!</v>
      </c>
    </row>
    <row r="47" spans="2:11" hidden="1">
      <c r="B47" t="s">
        <v>3622</v>
      </c>
      <c r="C47" t="s">
        <v>2844</v>
      </c>
      <c r="D47" s="1147" t="e">
        <f>VLOOKUP(B47,FG!$A$5:$H$1158,12,FALSE)</f>
        <v>#REF!</v>
      </c>
      <c r="E47" s="1147">
        <f>IF(J47&lt;=0,0,VLOOKUP(B47,FG!$A$5:$H$1158,24,FALSE))</f>
        <v>0</v>
      </c>
      <c r="F47" s="1147" t="e">
        <f t="shared" si="0"/>
        <v>#REF!</v>
      </c>
      <c r="G47" s="1147"/>
      <c r="H47" s="1186">
        <v>0</v>
      </c>
      <c r="I47" s="1147" t="e">
        <f t="shared" si="1"/>
        <v>#REF!</v>
      </c>
      <c r="J47" s="1147">
        <f>IF(ISERROR(SUMIF(FG!A:A,LCM!B47,FG!#REF!)),0,SUMIF(FG!A:A,LCM!B47,FG!#REF!))</f>
        <v>0</v>
      </c>
      <c r="K47" s="1147" t="e">
        <f t="shared" si="2"/>
        <v>#REF!</v>
      </c>
    </row>
    <row r="48" spans="2:11" hidden="1">
      <c r="B48" t="s">
        <v>3582</v>
      </c>
      <c r="C48" t="s">
        <v>5019</v>
      </c>
      <c r="D48" s="1147" t="e">
        <f>VLOOKUP(B48,FG!$A$5:$H$1158,12,FALSE)</f>
        <v>#REF!</v>
      </c>
      <c r="E48" s="1147">
        <f>IF(J48&lt;=0,0,VLOOKUP(B48,FG!$A$5:$H$1158,24,FALSE))</f>
        <v>0</v>
      </c>
      <c r="F48" s="1147" t="e">
        <f t="shared" si="0"/>
        <v>#REF!</v>
      </c>
      <c r="G48" s="1147"/>
      <c r="H48" s="1186">
        <v>0</v>
      </c>
      <c r="I48" s="1147" t="e">
        <f t="shared" si="1"/>
        <v>#REF!</v>
      </c>
      <c r="J48" s="1147">
        <f>IF(ISERROR(SUMIF(FG!A:A,LCM!B48,FG!#REF!)),0,SUMIF(FG!A:A,LCM!B48,FG!#REF!))</f>
        <v>0</v>
      </c>
      <c r="K48" s="1147" t="e">
        <f t="shared" si="2"/>
        <v>#REF!</v>
      </c>
    </row>
    <row r="49" spans="2:11" hidden="1">
      <c r="B49" t="s">
        <v>3297</v>
      </c>
      <c r="C49" t="s">
        <v>3238</v>
      </c>
      <c r="D49" s="1147" t="e">
        <f>VLOOKUP(B49,FG!$A$5:$H$1158,12,FALSE)</f>
        <v>#REF!</v>
      </c>
      <c r="E49" s="1147">
        <f>IF(J49&lt;=0,0,VLOOKUP(B49,FG!$A$5:$H$1158,24,FALSE))</f>
        <v>0</v>
      </c>
      <c r="F49" s="1147" t="e">
        <f t="shared" si="0"/>
        <v>#REF!</v>
      </c>
      <c r="G49" s="1147"/>
      <c r="H49" s="1186">
        <v>352.61</v>
      </c>
      <c r="I49" s="1147" t="e">
        <f t="shared" si="1"/>
        <v>#REF!</v>
      </c>
      <c r="J49" s="1147">
        <f>IF(ISERROR(SUMIF(FG!A:A,LCM!B49,FG!#REF!)),0,SUMIF(FG!A:A,LCM!B49,FG!#REF!))</f>
        <v>0</v>
      </c>
      <c r="K49" s="1147" t="e">
        <f t="shared" si="2"/>
        <v>#REF!</v>
      </c>
    </row>
    <row r="50" spans="2:11" hidden="1">
      <c r="B50" t="s">
        <v>936</v>
      </c>
      <c r="C50" t="s">
        <v>3239</v>
      </c>
      <c r="D50" s="1147" t="e">
        <f>VLOOKUP(B50,FG!$A$5:$H$1158,12,FALSE)</f>
        <v>#REF!</v>
      </c>
      <c r="E50" s="1147">
        <f>IF(J50&lt;=0,0,VLOOKUP(B50,FG!$A$5:$H$1158,24,FALSE))</f>
        <v>0</v>
      </c>
      <c r="F50" s="1147" t="e">
        <f t="shared" si="0"/>
        <v>#REF!</v>
      </c>
      <c r="G50" s="1147"/>
      <c r="H50" s="1186">
        <v>0</v>
      </c>
      <c r="I50" s="1147" t="e">
        <f t="shared" si="1"/>
        <v>#REF!</v>
      </c>
      <c r="J50" s="1147">
        <f>IF(ISERROR(SUMIF(FG!A:A,LCM!B50,FG!#REF!)),0,SUMIF(FG!A:A,LCM!B50,FG!#REF!))</f>
        <v>0</v>
      </c>
      <c r="K50" s="1147" t="e">
        <f t="shared" si="2"/>
        <v>#REF!</v>
      </c>
    </row>
    <row r="51" spans="2:11" hidden="1">
      <c r="B51" t="s">
        <v>2586</v>
      </c>
      <c r="C51" t="s">
        <v>3124</v>
      </c>
      <c r="D51" s="1147" t="e">
        <f>VLOOKUP(B51,FG!$A$5:$H$1158,12,FALSE)</f>
        <v>#REF!</v>
      </c>
      <c r="E51" s="1147">
        <f>IF(J51&lt;=0,0,VLOOKUP(B51,FG!$A$5:$H$1158,24,FALSE))</f>
        <v>0</v>
      </c>
      <c r="F51" s="1147" t="e">
        <f t="shared" si="0"/>
        <v>#REF!</v>
      </c>
      <c r="G51" s="1147"/>
      <c r="H51" s="1186">
        <v>0</v>
      </c>
      <c r="I51" s="1147" t="e">
        <f t="shared" si="1"/>
        <v>#REF!</v>
      </c>
      <c r="J51" s="1147">
        <f>IF(ISERROR(SUMIF(FG!A:A,LCM!B51,FG!#REF!)),0,SUMIF(FG!A:A,LCM!B51,FG!#REF!))</f>
        <v>0</v>
      </c>
      <c r="K51" s="1147" t="e">
        <f t="shared" si="2"/>
        <v>#REF!</v>
      </c>
    </row>
    <row r="52" spans="2:11" hidden="1">
      <c r="B52" t="s">
        <v>3792</v>
      </c>
      <c r="C52" t="s">
        <v>3793</v>
      </c>
      <c r="D52" s="1147" t="e">
        <f>VLOOKUP(B52,FG!$A$5:$H$1158,12,FALSE)</f>
        <v>#REF!</v>
      </c>
      <c r="E52" s="1147">
        <f>IF(J52&lt;=0,0,VLOOKUP(B52,FG!$A$5:$H$1158,24,FALSE))</f>
        <v>0</v>
      </c>
      <c r="F52" s="1147" t="e">
        <f t="shared" si="0"/>
        <v>#REF!</v>
      </c>
      <c r="G52" s="1147"/>
      <c r="H52" s="1186">
        <v>0</v>
      </c>
      <c r="I52" s="1147" t="e">
        <f t="shared" si="1"/>
        <v>#REF!</v>
      </c>
      <c r="J52" s="1147">
        <f>IF(ISERROR(SUMIF(FG!A:A,LCM!B52,FG!#REF!)),0,SUMIF(FG!A:A,LCM!B52,FG!#REF!))</f>
        <v>0</v>
      </c>
      <c r="K52" s="1147" t="e">
        <f t="shared" si="2"/>
        <v>#REF!</v>
      </c>
    </row>
    <row r="53" spans="2:11" hidden="1">
      <c r="B53" t="s">
        <v>3794</v>
      </c>
      <c r="C53" t="s">
        <v>3795</v>
      </c>
      <c r="D53" s="1147" t="e">
        <f>VLOOKUP(B53,FG!$A$5:$H$1158,12,FALSE)</f>
        <v>#REF!</v>
      </c>
      <c r="E53" s="1147">
        <f>IF(J53&lt;=0,0,VLOOKUP(B53,FG!$A$5:$H$1158,24,FALSE))</f>
        <v>0</v>
      </c>
      <c r="F53" s="1147" t="e">
        <f t="shared" si="0"/>
        <v>#REF!</v>
      </c>
      <c r="G53" s="1147"/>
      <c r="H53" s="1186">
        <v>0</v>
      </c>
      <c r="I53" s="1147" t="e">
        <f t="shared" si="1"/>
        <v>#REF!</v>
      </c>
      <c r="J53" s="1147">
        <f>IF(ISERROR(SUMIF(FG!A:A,LCM!B53,FG!#REF!)),0,SUMIF(FG!A:A,LCM!B53,FG!#REF!))</f>
        <v>0</v>
      </c>
      <c r="K53" s="1147" t="e">
        <f t="shared" si="2"/>
        <v>#REF!</v>
      </c>
    </row>
    <row r="54" spans="2:11" hidden="1">
      <c r="B54" t="s">
        <v>3796</v>
      </c>
      <c r="C54" t="s">
        <v>3797</v>
      </c>
      <c r="D54" s="1147" t="e">
        <f>VLOOKUP(B54,FG!$A$5:$H$1158,12,FALSE)</f>
        <v>#REF!</v>
      </c>
      <c r="E54" s="1147">
        <f>IF(J54&lt;=0,0,VLOOKUP(B54,FG!$A$5:$H$1158,24,FALSE))</f>
        <v>0</v>
      </c>
      <c r="F54" s="1147" t="e">
        <f t="shared" si="0"/>
        <v>#REF!</v>
      </c>
      <c r="G54" s="1147"/>
      <c r="H54" s="1186">
        <v>0</v>
      </c>
      <c r="I54" s="1147" t="e">
        <f t="shared" si="1"/>
        <v>#REF!</v>
      </c>
      <c r="J54" s="1147">
        <f>IF(ISERROR(SUMIF(FG!A:A,LCM!B54,FG!#REF!)),0,SUMIF(FG!A:A,LCM!B54,FG!#REF!))</f>
        <v>0</v>
      </c>
      <c r="K54" s="1147" t="e">
        <f t="shared" si="2"/>
        <v>#REF!</v>
      </c>
    </row>
    <row r="55" spans="2:11" hidden="1">
      <c r="B55" t="s">
        <v>4247</v>
      </c>
      <c r="C55" t="s">
        <v>56</v>
      </c>
      <c r="D55" s="1147" t="e">
        <f>VLOOKUP(B55,FG!$A$5:$H$1158,12,FALSE)</f>
        <v>#REF!</v>
      </c>
      <c r="E55" s="1147">
        <f>IF(J55&lt;=0,0,VLOOKUP(B55,FG!$A$5:$H$1158,24,FALSE))</f>
        <v>0</v>
      </c>
      <c r="F55" s="1147" t="e">
        <f t="shared" si="0"/>
        <v>#REF!</v>
      </c>
      <c r="G55" s="1147"/>
      <c r="H55" s="1186">
        <v>0</v>
      </c>
      <c r="I55" s="1147" t="e">
        <f t="shared" si="1"/>
        <v>#REF!</v>
      </c>
      <c r="J55" s="1147">
        <f>IF(ISERROR(SUMIF(FG!A:A,LCM!B55,FG!#REF!)),0,SUMIF(FG!A:A,LCM!B55,FG!#REF!))</f>
        <v>0</v>
      </c>
      <c r="K55" s="1147" t="e">
        <f t="shared" si="2"/>
        <v>#REF!</v>
      </c>
    </row>
    <row r="56" spans="2:11" hidden="1">
      <c r="B56" t="s">
        <v>4248</v>
      </c>
      <c r="C56" t="s">
        <v>3972</v>
      </c>
      <c r="D56" s="1147" t="e">
        <f>VLOOKUP(B56,FG!$A$5:$H$1158,12,FALSE)</f>
        <v>#REF!</v>
      </c>
      <c r="E56" s="1147">
        <f>IF(J56&lt;=0,0,VLOOKUP(B56,FG!$A$5:$H$1158,24,FALSE))</f>
        <v>0</v>
      </c>
      <c r="F56" s="1147" t="e">
        <f t="shared" si="0"/>
        <v>#REF!</v>
      </c>
      <c r="G56" s="1147"/>
      <c r="H56" s="1186">
        <v>0</v>
      </c>
      <c r="I56" s="1147" t="e">
        <f t="shared" si="1"/>
        <v>#REF!</v>
      </c>
      <c r="J56" s="1147">
        <f>IF(ISERROR(SUMIF(FG!A:A,LCM!B56,FG!#REF!)),0,SUMIF(FG!A:A,LCM!B56,FG!#REF!))</f>
        <v>0</v>
      </c>
      <c r="K56" s="1147" t="e">
        <f t="shared" si="2"/>
        <v>#REF!</v>
      </c>
    </row>
    <row r="57" spans="2:11" hidden="1">
      <c r="B57" t="s">
        <v>857</v>
      </c>
      <c r="C57" t="s">
        <v>4463</v>
      </c>
      <c r="D57" s="1147" t="e">
        <f>VLOOKUP(B57,FG!$A$5:$H$1158,12,FALSE)</f>
        <v>#REF!</v>
      </c>
      <c r="E57" s="1147">
        <f>IF(J57&lt;=0,0,VLOOKUP(B57,FG!$A$5:$H$1158,24,FALSE))</f>
        <v>0</v>
      </c>
      <c r="F57" s="1147" t="e">
        <f t="shared" si="0"/>
        <v>#REF!</v>
      </c>
      <c r="G57" s="1147"/>
      <c r="H57" s="1186">
        <v>0</v>
      </c>
      <c r="I57" s="1147" t="e">
        <f t="shared" si="1"/>
        <v>#REF!</v>
      </c>
      <c r="J57" s="1147">
        <f>IF(ISERROR(SUMIF(FG!A:A,LCM!B57,FG!#REF!)),0,SUMIF(FG!A:A,LCM!B57,FG!#REF!))</f>
        <v>0</v>
      </c>
      <c r="K57" s="1147" t="e">
        <f t="shared" si="2"/>
        <v>#REF!</v>
      </c>
    </row>
    <row r="58" spans="2:11" hidden="1">
      <c r="B58" t="s">
        <v>858</v>
      </c>
      <c r="C58" t="s">
        <v>4464</v>
      </c>
      <c r="D58" s="1147" t="e">
        <f>VLOOKUP(B58,FG!$A$5:$H$1158,12,FALSE)</f>
        <v>#REF!</v>
      </c>
      <c r="E58" s="1147">
        <f>IF(J58&lt;=0,0,VLOOKUP(B58,FG!$A$5:$H$1158,24,FALSE))</f>
        <v>0</v>
      </c>
      <c r="F58" s="1147" t="e">
        <f t="shared" si="0"/>
        <v>#REF!</v>
      </c>
      <c r="G58" s="1147"/>
      <c r="H58" s="1186">
        <v>0</v>
      </c>
      <c r="I58" s="1147" t="e">
        <f t="shared" si="1"/>
        <v>#REF!</v>
      </c>
      <c r="J58" s="1147">
        <f>IF(ISERROR(SUMIF(FG!A:A,LCM!B58,FG!#REF!)),0,SUMIF(FG!A:A,LCM!B58,FG!#REF!))</f>
        <v>0</v>
      </c>
      <c r="K58" s="1147" t="e">
        <f t="shared" si="2"/>
        <v>#REF!</v>
      </c>
    </row>
    <row r="59" spans="2:11" hidden="1">
      <c r="B59" t="s">
        <v>3798</v>
      </c>
      <c r="C59" t="s">
        <v>3799</v>
      </c>
      <c r="D59" s="1147" t="e">
        <f>VLOOKUP(B59,FG!$A$5:$H$1158,12,FALSE)</f>
        <v>#REF!</v>
      </c>
      <c r="E59" s="1147">
        <f>IF(J59&lt;=0,0,VLOOKUP(B59,FG!$A$5:$H$1158,24,FALSE))</f>
        <v>0</v>
      </c>
      <c r="F59" s="1147" t="e">
        <f t="shared" si="0"/>
        <v>#REF!</v>
      </c>
      <c r="G59" s="1147"/>
      <c r="H59" s="1186">
        <v>259.86840425531915</v>
      </c>
      <c r="I59" s="1147" t="e">
        <f t="shared" si="1"/>
        <v>#REF!</v>
      </c>
      <c r="J59" s="1147">
        <f>IF(ISERROR(SUMIF(FG!A:A,LCM!B59,FG!#REF!)),0,SUMIF(FG!A:A,LCM!B59,FG!#REF!))</f>
        <v>0</v>
      </c>
      <c r="K59" s="1147" t="e">
        <f t="shared" si="2"/>
        <v>#REF!</v>
      </c>
    </row>
    <row r="60" spans="2:11" hidden="1">
      <c r="B60" t="s">
        <v>3800</v>
      </c>
      <c r="C60" t="s">
        <v>3801</v>
      </c>
      <c r="D60" s="1147" t="e">
        <f>VLOOKUP(B60,FG!$A$5:$H$1158,12,FALSE)</f>
        <v>#REF!</v>
      </c>
      <c r="E60" s="1147">
        <f>IF(J60&lt;=0,0,VLOOKUP(B60,FG!$A$5:$H$1158,24,FALSE))</f>
        <v>0</v>
      </c>
      <c r="F60" s="1147" t="e">
        <f t="shared" si="0"/>
        <v>#REF!</v>
      </c>
      <c r="G60" s="1147"/>
      <c r="H60" s="1186">
        <v>0</v>
      </c>
      <c r="I60" s="1147" t="e">
        <f t="shared" si="1"/>
        <v>#REF!</v>
      </c>
      <c r="J60" s="1147">
        <f>IF(ISERROR(SUMIF(FG!A:A,LCM!B60,FG!#REF!)),0,SUMIF(FG!A:A,LCM!B60,FG!#REF!))</f>
        <v>0</v>
      </c>
      <c r="K60" s="1147" t="e">
        <f t="shared" si="2"/>
        <v>#REF!</v>
      </c>
    </row>
    <row r="61" spans="2:11" hidden="1">
      <c r="B61" t="s">
        <v>3802</v>
      </c>
      <c r="C61" t="s">
        <v>3803</v>
      </c>
      <c r="D61" s="1147" t="e">
        <f>VLOOKUP(B61,FG!$A$5:$H$1158,12,FALSE)</f>
        <v>#REF!</v>
      </c>
      <c r="E61" s="1147">
        <f>IF(J61&lt;=0,0,VLOOKUP(B61,FG!$A$5:$H$1158,24,FALSE))</f>
        <v>0</v>
      </c>
      <c r="F61" s="1147" t="e">
        <f t="shared" si="0"/>
        <v>#REF!</v>
      </c>
      <c r="G61" s="1147"/>
      <c r="H61" s="1186">
        <v>0</v>
      </c>
      <c r="I61" s="1147" t="e">
        <f t="shared" si="1"/>
        <v>#REF!</v>
      </c>
      <c r="J61" s="1147">
        <f>IF(ISERROR(SUMIF(FG!A:A,LCM!B61,FG!#REF!)),0,SUMIF(FG!A:A,LCM!B61,FG!#REF!))</f>
        <v>0</v>
      </c>
      <c r="K61" s="1147" t="e">
        <f t="shared" si="2"/>
        <v>#REF!</v>
      </c>
    </row>
    <row r="62" spans="2:11" hidden="1">
      <c r="B62" t="s">
        <v>2609</v>
      </c>
      <c r="C62" t="s">
        <v>2174</v>
      </c>
      <c r="D62" s="1147" t="e">
        <f>VLOOKUP(B62,FG!$A$5:$H$1158,12,FALSE)</f>
        <v>#REF!</v>
      </c>
      <c r="E62" s="1147">
        <f>IF(J62&lt;=0,0,VLOOKUP(B62,FG!$A$5:$H$1158,24,FALSE))</f>
        <v>0</v>
      </c>
      <c r="F62" s="1147" t="e">
        <f t="shared" si="0"/>
        <v>#REF!</v>
      </c>
      <c r="G62" s="1147"/>
      <c r="H62" s="1186">
        <v>260.92360000000002</v>
      </c>
      <c r="I62" s="1147" t="e">
        <f t="shared" si="1"/>
        <v>#REF!</v>
      </c>
      <c r="J62" s="1147">
        <f>IF(ISERROR(SUMIF(FG!A:A,LCM!B62,FG!#REF!)),0,SUMIF(FG!A:A,LCM!B62,FG!#REF!))</f>
        <v>0</v>
      </c>
      <c r="K62" s="1147" t="e">
        <f t="shared" si="2"/>
        <v>#REF!</v>
      </c>
    </row>
    <row r="63" spans="2:11" hidden="1">
      <c r="B63" t="s">
        <v>2384</v>
      </c>
      <c r="C63" t="s">
        <v>5435</v>
      </c>
      <c r="D63" s="1147" t="e">
        <f>VLOOKUP(B63,FG!$A$5:$H$1158,12,FALSE)</f>
        <v>#REF!</v>
      </c>
      <c r="E63" s="1147">
        <f>IF(J63&lt;=0,0,VLOOKUP(B63,FG!$A$5:$H$1158,24,FALSE))</f>
        <v>0</v>
      </c>
      <c r="F63" s="1147" t="e">
        <f t="shared" si="0"/>
        <v>#REF!</v>
      </c>
      <c r="G63" s="1147"/>
      <c r="H63" s="1186">
        <v>0</v>
      </c>
      <c r="I63" s="1147" t="e">
        <f t="shared" si="1"/>
        <v>#REF!</v>
      </c>
      <c r="J63" s="1147">
        <f>IF(ISERROR(SUMIF(FG!A:A,LCM!B63,FG!#REF!)),0,SUMIF(FG!A:A,LCM!B63,FG!#REF!))</f>
        <v>0</v>
      </c>
      <c r="K63" s="1147" t="e">
        <f t="shared" si="2"/>
        <v>#REF!</v>
      </c>
    </row>
    <row r="64" spans="2:11" hidden="1">
      <c r="B64" t="s">
        <v>2385</v>
      </c>
      <c r="C64" t="s">
        <v>5433</v>
      </c>
      <c r="D64" s="1147" t="e">
        <f>VLOOKUP(B64,FG!$A$5:$H$1158,12,FALSE)</f>
        <v>#REF!</v>
      </c>
      <c r="E64" s="1147">
        <f>IF(J64&lt;=0,0,VLOOKUP(B64,FG!$A$5:$H$1158,24,FALSE))</f>
        <v>0</v>
      </c>
      <c r="F64" s="1147" t="e">
        <f t="shared" si="0"/>
        <v>#REF!</v>
      </c>
      <c r="G64" s="1147"/>
      <c r="H64" s="1186">
        <v>0</v>
      </c>
      <c r="I64" s="1147" t="e">
        <f t="shared" si="1"/>
        <v>#REF!</v>
      </c>
      <c r="J64" s="1147">
        <f>IF(ISERROR(SUMIF(FG!A:A,LCM!B64,FG!#REF!)),0,SUMIF(FG!A:A,LCM!B64,FG!#REF!))</f>
        <v>0</v>
      </c>
      <c r="K64" s="1147" t="e">
        <f t="shared" si="2"/>
        <v>#REF!</v>
      </c>
    </row>
    <row r="65" spans="2:11" hidden="1">
      <c r="B65" t="s">
        <v>2383</v>
      </c>
      <c r="C65" t="s">
        <v>5434</v>
      </c>
      <c r="D65" s="1147" t="e">
        <f>VLOOKUP(B65,FG!$A$5:$H$1158,12,FALSE)</f>
        <v>#REF!</v>
      </c>
      <c r="E65" s="1147">
        <f>IF(J65&lt;=0,0,VLOOKUP(B65,FG!$A$5:$H$1158,24,FALSE))</f>
        <v>0</v>
      </c>
      <c r="F65" s="1147" t="e">
        <f t="shared" si="0"/>
        <v>#REF!</v>
      </c>
      <c r="G65" s="1147"/>
      <c r="H65" s="1186">
        <v>0</v>
      </c>
      <c r="I65" s="1147" t="e">
        <f t="shared" si="1"/>
        <v>#REF!</v>
      </c>
      <c r="J65" s="1147">
        <f>IF(ISERROR(SUMIF(FG!A:A,LCM!B65,FG!#REF!)),0,SUMIF(FG!A:A,LCM!B65,FG!#REF!))</f>
        <v>0</v>
      </c>
      <c r="K65" s="1147" t="e">
        <f t="shared" si="2"/>
        <v>#REF!</v>
      </c>
    </row>
    <row r="66" spans="2:11" hidden="1">
      <c r="B66" t="s">
        <v>859</v>
      </c>
      <c r="C66" t="s">
        <v>1242</v>
      </c>
      <c r="D66" s="1147" t="e">
        <f>VLOOKUP(B66,FG!$A$5:$H$1158,12,FALSE)</f>
        <v>#REF!</v>
      </c>
      <c r="E66" s="1147">
        <f>IF(J66&lt;=0,0,VLOOKUP(B66,FG!$A$5:$H$1158,24,FALSE))</f>
        <v>0</v>
      </c>
      <c r="F66" s="1147" t="e">
        <f t="shared" si="0"/>
        <v>#REF!</v>
      </c>
      <c r="G66" s="1147"/>
      <c r="H66" s="1186">
        <v>0</v>
      </c>
      <c r="I66" s="1147" t="e">
        <f t="shared" si="1"/>
        <v>#REF!</v>
      </c>
      <c r="J66" s="1147">
        <f>IF(ISERROR(SUMIF(FG!A:A,LCM!B66,FG!#REF!)),0,SUMIF(FG!A:A,LCM!B66,FG!#REF!))</f>
        <v>0</v>
      </c>
      <c r="K66" s="1147" t="e">
        <f t="shared" si="2"/>
        <v>#REF!</v>
      </c>
    </row>
    <row r="67" spans="2:11" hidden="1">
      <c r="B67" t="s">
        <v>860</v>
      </c>
      <c r="C67" t="s">
        <v>1241</v>
      </c>
      <c r="D67" s="1147" t="e">
        <f>VLOOKUP(B67,FG!$A$5:$H$1158,12,FALSE)</f>
        <v>#REF!</v>
      </c>
      <c r="E67" s="1147">
        <f>IF(J67&lt;=0,0,VLOOKUP(B67,FG!$A$5:$H$1158,24,FALSE))</f>
        <v>0</v>
      </c>
      <c r="F67" s="1147" t="e">
        <f t="shared" si="0"/>
        <v>#REF!</v>
      </c>
      <c r="G67" s="1147"/>
      <c r="H67" s="1186">
        <v>0</v>
      </c>
      <c r="I67" s="1147" t="e">
        <f t="shared" si="1"/>
        <v>#REF!</v>
      </c>
      <c r="J67" s="1147">
        <f>IF(ISERROR(SUMIF(FG!A:A,LCM!B67,FG!#REF!)),0,SUMIF(FG!A:A,LCM!B67,FG!#REF!))</f>
        <v>0</v>
      </c>
      <c r="K67" s="1147" t="e">
        <f t="shared" si="2"/>
        <v>#REF!</v>
      </c>
    </row>
    <row r="68" spans="2:11" hidden="1">
      <c r="B68" t="s">
        <v>861</v>
      </c>
      <c r="C68" t="s">
        <v>55</v>
      </c>
      <c r="D68" s="1147" t="e">
        <f>VLOOKUP(B68,FG!$A$5:$H$1158,12,FALSE)</f>
        <v>#REF!</v>
      </c>
      <c r="E68" s="1147">
        <f>IF(J68&lt;=0,0,VLOOKUP(B68,FG!$A$5:$H$1158,24,FALSE))</f>
        <v>0</v>
      </c>
      <c r="F68" s="1147" t="e">
        <f t="shared" si="0"/>
        <v>#REF!</v>
      </c>
      <c r="G68" s="1147"/>
      <c r="H68" s="1186">
        <v>0</v>
      </c>
      <c r="I68" s="1147" t="e">
        <f t="shared" si="1"/>
        <v>#REF!</v>
      </c>
      <c r="J68" s="1147">
        <f>IF(ISERROR(SUMIF(FG!A:A,LCM!B68,FG!#REF!)),0,SUMIF(FG!A:A,LCM!B68,FG!#REF!))</f>
        <v>0</v>
      </c>
      <c r="K68" s="1147" t="e">
        <f t="shared" si="2"/>
        <v>#REF!</v>
      </c>
    </row>
    <row r="69" spans="2:11" hidden="1">
      <c r="B69" t="s">
        <v>2648</v>
      </c>
      <c r="C69" t="s">
        <v>2176</v>
      </c>
      <c r="D69" s="1147" t="e">
        <f>VLOOKUP(B69,FG!$A$5:$H$1158,12,FALSE)</f>
        <v>#REF!</v>
      </c>
      <c r="E69" s="1147">
        <f>IF(J69&lt;=0,0,VLOOKUP(B69,FG!$A$5:$H$1158,24,FALSE))</f>
        <v>0</v>
      </c>
      <c r="F69" s="1147" t="e">
        <f t="shared" si="0"/>
        <v>#REF!</v>
      </c>
      <c r="G69" s="1147"/>
      <c r="H69" s="1186">
        <v>0</v>
      </c>
      <c r="I69" s="1147" t="e">
        <f t="shared" si="1"/>
        <v>#REF!</v>
      </c>
      <c r="J69" s="1147">
        <f>IF(ISERROR(SUMIF(FG!A:A,LCM!B69,FG!#REF!)),0,SUMIF(FG!A:A,LCM!B69,FG!#REF!))</f>
        <v>0</v>
      </c>
      <c r="K69" s="1147" t="e">
        <f t="shared" si="2"/>
        <v>#REF!</v>
      </c>
    </row>
    <row r="70" spans="2:11" hidden="1">
      <c r="B70" t="s">
        <v>2649</v>
      </c>
      <c r="C70" t="s">
        <v>2175</v>
      </c>
      <c r="D70" s="1147" t="e">
        <f>VLOOKUP(B70,FG!$A$5:$H$1158,12,FALSE)</f>
        <v>#REF!</v>
      </c>
      <c r="E70" s="1147">
        <f>IF(J70&lt;=0,0,VLOOKUP(B70,FG!$A$5:$H$1158,24,FALSE))</f>
        <v>0</v>
      </c>
      <c r="F70" s="1147" t="e">
        <f t="shared" ref="F70:F133" si="3">+SUM(D70:E70)</f>
        <v>#REF!</v>
      </c>
      <c r="G70" s="1147"/>
      <c r="H70" s="1186">
        <v>0</v>
      </c>
      <c r="I70" s="1147" t="e">
        <f t="shared" si="1"/>
        <v>#REF!</v>
      </c>
      <c r="J70" s="1147">
        <f>IF(ISERROR(SUMIF(FG!A:A,LCM!B70,FG!#REF!)),0,SUMIF(FG!A:A,LCM!B70,FG!#REF!))</f>
        <v>0</v>
      </c>
      <c r="K70" s="1147" t="e">
        <f t="shared" si="2"/>
        <v>#REF!</v>
      </c>
    </row>
    <row r="71" spans="2:11" hidden="1">
      <c r="B71" t="s">
        <v>623</v>
      </c>
      <c r="C71" t="s">
        <v>1021</v>
      </c>
      <c r="D71" s="1147" t="e">
        <f>VLOOKUP(B71,FG!$A$5:$H$1158,12,FALSE)</f>
        <v>#REF!</v>
      </c>
      <c r="E71" s="1147">
        <f>IF(J71&lt;=0,0,VLOOKUP(B71,FG!$A$5:$H$1158,24,FALSE))</f>
        <v>0</v>
      </c>
      <c r="F71" s="1147" t="e">
        <f t="shared" si="3"/>
        <v>#REF!</v>
      </c>
      <c r="G71" s="1147"/>
      <c r="H71" s="1186">
        <v>0</v>
      </c>
      <c r="I71" s="1147" t="e">
        <f t="shared" ref="I71:I134" si="4">+IF(F71&lt;=0,"",IF(AND(F71&gt;0,F71&gt;H71),"NG",""))</f>
        <v>#REF!</v>
      </c>
      <c r="J71" s="1147">
        <f>IF(ISERROR(SUMIF(FG!A:A,LCM!B71,FG!#REF!)),0,SUMIF(FG!A:A,LCM!B71,FG!#REF!))</f>
        <v>0</v>
      </c>
      <c r="K71" s="1147" t="e">
        <f t="shared" ref="K71:K134" si="5">IF(I71="NG",(F71-H71)*J71,0)</f>
        <v>#REF!</v>
      </c>
    </row>
    <row r="72" spans="2:11" hidden="1">
      <c r="B72" t="s">
        <v>624</v>
      </c>
      <c r="C72" t="s">
        <v>1022</v>
      </c>
      <c r="D72" s="1147" t="e">
        <f>VLOOKUP(B72,FG!$A$5:$H$1158,12,FALSE)</f>
        <v>#REF!</v>
      </c>
      <c r="E72" s="1147">
        <f>IF(J72&lt;=0,0,VLOOKUP(B72,FG!$A$5:$H$1158,24,FALSE))</f>
        <v>0</v>
      </c>
      <c r="F72" s="1147" t="e">
        <f t="shared" si="3"/>
        <v>#REF!</v>
      </c>
      <c r="G72" s="1147"/>
      <c r="H72" s="1186">
        <v>0</v>
      </c>
      <c r="I72" s="1147" t="e">
        <f t="shared" si="4"/>
        <v>#REF!</v>
      </c>
      <c r="J72" s="1147">
        <f>IF(ISERROR(SUMIF(FG!A:A,LCM!B72,FG!#REF!)),0,SUMIF(FG!A:A,LCM!B72,FG!#REF!))</f>
        <v>0</v>
      </c>
      <c r="K72" s="1147" t="e">
        <f t="shared" si="5"/>
        <v>#REF!</v>
      </c>
    </row>
    <row r="73" spans="2:11" hidden="1">
      <c r="B73" t="s">
        <v>4122</v>
      </c>
      <c r="C73" t="s">
        <v>4489</v>
      </c>
      <c r="D73" s="1147" t="e">
        <f>VLOOKUP(B73,FG!$A$5:$H$1158,12,FALSE)</f>
        <v>#REF!</v>
      </c>
      <c r="E73" s="1147">
        <f>IF(J73&lt;=0,0,VLOOKUP(B73,FG!$A$5:$H$1158,24,FALSE))</f>
        <v>0</v>
      </c>
      <c r="F73" s="1147" t="e">
        <f t="shared" si="3"/>
        <v>#REF!</v>
      </c>
      <c r="G73" s="1147"/>
      <c r="H73" s="1186">
        <v>0</v>
      </c>
      <c r="I73" s="1147" t="e">
        <f t="shared" si="4"/>
        <v>#REF!</v>
      </c>
      <c r="J73" s="1147">
        <f>IF(ISERROR(SUMIF(FG!A:A,LCM!B73,FG!#REF!)),0,SUMIF(FG!A:A,LCM!B73,FG!#REF!))</f>
        <v>0</v>
      </c>
      <c r="K73" s="1147" t="e">
        <f t="shared" si="5"/>
        <v>#REF!</v>
      </c>
    </row>
    <row r="74" spans="2:11" hidden="1">
      <c r="B74" t="s">
        <v>4123</v>
      </c>
      <c r="C74" t="s">
        <v>4490</v>
      </c>
      <c r="D74" s="1147" t="e">
        <f>VLOOKUP(B74,FG!$A$5:$H$1158,12,FALSE)</f>
        <v>#REF!</v>
      </c>
      <c r="E74" s="1147">
        <f>IF(J74&lt;=0,0,VLOOKUP(B74,FG!$A$5:$H$1158,24,FALSE))</f>
        <v>0</v>
      </c>
      <c r="F74" s="1147" t="e">
        <f t="shared" si="3"/>
        <v>#REF!</v>
      </c>
      <c r="G74" s="1147"/>
      <c r="H74" s="1186">
        <v>0</v>
      </c>
      <c r="I74" s="1147" t="e">
        <f t="shared" si="4"/>
        <v>#REF!</v>
      </c>
      <c r="J74" s="1147">
        <f>IF(ISERROR(SUMIF(FG!A:A,LCM!B74,FG!#REF!)),0,SUMIF(FG!A:A,LCM!B74,FG!#REF!))</f>
        <v>0</v>
      </c>
      <c r="K74" s="1147" t="e">
        <f t="shared" si="5"/>
        <v>#REF!</v>
      </c>
    </row>
    <row r="75" spans="2:11" hidden="1">
      <c r="B75" t="s">
        <v>2502</v>
      </c>
      <c r="C75" t="s">
        <v>1173</v>
      </c>
      <c r="D75" s="1147" t="e">
        <f>VLOOKUP(B75,FG!$A$5:$H$1158,12,FALSE)</f>
        <v>#REF!</v>
      </c>
      <c r="E75" s="1147">
        <f>IF(J75&lt;=0,0,VLOOKUP(B75,FG!$A$5:$H$1158,24,FALSE))</f>
        <v>0</v>
      </c>
      <c r="F75" s="1147" t="e">
        <f t="shared" si="3"/>
        <v>#REF!</v>
      </c>
      <c r="G75" s="1147"/>
      <c r="H75" s="1186">
        <v>0</v>
      </c>
      <c r="I75" s="1147" t="e">
        <f t="shared" si="4"/>
        <v>#REF!</v>
      </c>
      <c r="J75" s="1147">
        <f>IF(ISERROR(SUMIF(FG!A:A,LCM!B75,FG!#REF!)),0,SUMIF(FG!A:A,LCM!B75,FG!#REF!))</f>
        <v>0</v>
      </c>
      <c r="K75" s="1147" t="e">
        <f t="shared" si="5"/>
        <v>#REF!</v>
      </c>
    </row>
    <row r="76" spans="2:11" hidden="1">
      <c r="B76" t="s">
        <v>2503</v>
      </c>
      <c r="C76" t="s">
        <v>1174</v>
      </c>
      <c r="D76" s="1147" t="e">
        <f>VLOOKUP(B76,FG!$A$5:$H$1158,12,FALSE)</f>
        <v>#REF!</v>
      </c>
      <c r="E76" s="1147">
        <f>IF(J76&lt;=0,0,VLOOKUP(B76,FG!$A$5:$H$1158,24,FALSE))</f>
        <v>0</v>
      </c>
      <c r="F76" s="1147" t="e">
        <f t="shared" si="3"/>
        <v>#REF!</v>
      </c>
      <c r="G76" s="1147"/>
      <c r="H76" s="1186">
        <v>0</v>
      </c>
      <c r="I76" s="1147" t="e">
        <f t="shared" si="4"/>
        <v>#REF!</v>
      </c>
      <c r="J76" s="1147">
        <f>IF(ISERROR(SUMIF(FG!A:A,LCM!B76,FG!#REF!)),0,SUMIF(FG!A:A,LCM!B76,FG!#REF!))</f>
        <v>0</v>
      </c>
      <c r="K76" s="1147" t="e">
        <f t="shared" si="5"/>
        <v>#REF!</v>
      </c>
    </row>
    <row r="77" spans="2:11" hidden="1">
      <c r="B77" t="s">
        <v>2504</v>
      </c>
      <c r="C77" t="s">
        <v>1175</v>
      </c>
      <c r="D77" s="1147" t="e">
        <f>VLOOKUP(B77,FG!$A$5:$H$1158,12,FALSE)</f>
        <v>#REF!</v>
      </c>
      <c r="E77" s="1147">
        <f>IF(J77&lt;=0,0,VLOOKUP(B77,FG!$A$5:$H$1158,24,FALSE))</f>
        <v>0</v>
      </c>
      <c r="F77" s="1147" t="e">
        <f t="shared" si="3"/>
        <v>#REF!</v>
      </c>
      <c r="G77" s="1147"/>
      <c r="H77" s="1186">
        <v>0</v>
      </c>
      <c r="I77" s="1147" t="e">
        <f t="shared" si="4"/>
        <v>#REF!</v>
      </c>
      <c r="J77" s="1147">
        <f>IF(ISERROR(SUMIF(FG!A:A,LCM!B77,FG!#REF!)),0,SUMIF(FG!A:A,LCM!B77,FG!#REF!))</f>
        <v>0</v>
      </c>
      <c r="K77" s="1147" t="e">
        <f t="shared" si="5"/>
        <v>#REF!</v>
      </c>
    </row>
    <row r="78" spans="2:11" hidden="1">
      <c r="B78" t="s">
        <v>2505</v>
      </c>
      <c r="C78" t="s">
        <v>1176</v>
      </c>
      <c r="D78" s="1147" t="e">
        <f>VLOOKUP(B78,FG!$A$5:$H$1158,12,FALSE)</f>
        <v>#REF!</v>
      </c>
      <c r="E78" s="1147">
        <f>IF(J78&lt;=0,0,VLOOKUP(B78,FG!$A$5:$H$1158,24,FALSE))</f>
        <v>0</v>
      </c>
      <c r="F78" s="1147" t="e">
        <f t="shared" si="3"/>
        <v>#REF!</v>
      </c>
      <c r="G78" s="1147"/>
      <c r="H78" s="1186">
        <v>0</v>
      </c>
      <c r="I78" s="1147" t="e">
        <f t="shared" si="4"/>
        <v>#REF!</v>
      </c>
      <c r="J78" s="1147">
        <f>IF(ISERROR(SUMIF(FG!A:A,LCM!B78,FG!#REF!)),0,SUMIF(FG!A:A,LCM!B78,FG!#REF!))</f>
        <v>0</v>
      </c>
      <c r="K78" s="1147" t="e">
        <f t="shared" si="5"/>
        <v>#REF!</v>
      </c>
    </row>
    <row r="79" spans="2:11" hidden="1">
      <c r="B79" t="s">
        <v>2089</v>
      </c>
      <c r="C79" t="s">
        <v>2043</v>
      </c>
      <c r="D79" s="1147" t="e">
        <f>VLOOKUP(B79,FG!$A$5:$H$1158,12,FALSE)</f>
        <v>#REF!</v>
      </c>
      <c r="E79" s="1147">
        <f>IF(J79&lt;=0,0,VLOOKUP(B79,FG!$A$5:$H$1158,24,FALSE))</f>
        <v>0</v>
      </c>
      <c r="F79" s="1147" t="e">
        <f t="shared" si="3"/>
        <v>#REF!</v>
      </c>
      <c r="G79" s="1147"/>
      <c r="H79" s="1186">
        <v>0</v>
      </c>
      <c r="I79" s="1147" t="e">
        <f t="shared" si="4"/>
        <v>#REF!</v>
      </c>
      <c r="J79" s="1147">
        <f>IF(ISERROR(SUMIF(FG!A:A,LCM!B79,FG!#REF!)),0,SUMIF(FG!A:A,LCM!B79,FG!#REF!))</f>
        <v>0</v>
      </c>
      <c r="K79" s="1147" t="e">
        <f t="shared" si="5"/>
        <v>#REF!</v>
      </c>
    </row>
    <row r="80" spans="2:11" hidden="1">
      <c r="B80" t="s">
        <v>2090</v>
      </c>
      <c r="C80" t="s">
        <v>2040</v>
      </c>
      <c r="D80" s="1147" t="e">
        <f>VLOOKUP(B80,FG!$A$5:$H$1158,12,FALSE)</f>
        <v>#REF!</v>
      </c>
      <c r="E80" s="1147">
        <f>IF(J80&lt;=0,0,VLOOKUP(B80,FG!$A$5:$H$1158,24,FALSE))</f>
        <v>0</v>
      </c>
      <c r="F80" s="1147" t="e">
        <f t="shared" si="3"/>
        <v>#REF!</v>
      </c>
      <c r="G80" s="1147"/>
      <c r="H80" s="1186">
        <v>0</v>
      </c>
      <c r="I80" s="1147" t="e">
        <f t="shared" si="4"/>
        <v>#REF!</v>
      </c>
      <c r="J80" s="1147">
        <f>IF(ISERROR(SUMIF(FG!A:A,LCM!B80,FG!#REF!)),0,SUMIF(FG!A:A,LCM!B80,FG!#REF!))</f>
        <v>0</v>
      </c>
      <c r="K80" s="1147" t="e">
        <f t="shared" si="5"/>
        <v>#REF!</v>
      </c>
    </row>
    <row r="81" spans="2:11" hidden="1">
      <c r="B81" t="s">
        <v>2610</v>
      </c>
      <c r="C81" t="s">
        <v>2611</v>
      </c>
      <c r="D81" s="1147" t="e">
        <f>VLOOKUP(B81,FG!$A$5:$H$1158,12,FALSE)</f>
        <v>#REF!</v>
      </c>
      <c r="E81" s="1147">
        <f>IF(J81&lt;=0,0,VLOOKUP(B81,FG!$A$5:$H$1158,24,FALSE))</f>
        <v>0</v>
      </c>
      <c r="F81" s="1147" t="e">
        <f t="shared" si="3"/>
        <v>#REF!</v>
      </c>
      <c r="G81" s="1147"/>
      <c r="H81" s="1186">
        <v>105.52</v>
      </c>
      <c r="I81" s="1147" t="e">
        <f t="shared" si="4"/>
        <v>#REF!</v>
      </c>
      <c r="J81" s="1147">
        <f>IF(ISERROR(SUMIF(FG!A:A,LCM!B81,FG!#REF!)),0,SUMIF(FG!A:A,LCM!B81,FG!#REF!))</f>
        <v>0</v>
      </c>
      <c r="K81" s="1147" t="e">
        <f t="shared" si="5"/>
        <v>#REF!</v>
      </c>
    </row>
    <row r="82" spans="2:11" hidden="1">
      <c r="B82" t="s">
        <v>4931</v>
      </c>
      <c r="C82" t="s">
        <v>4932</v>
      </c>
      <c r="D82" s="1147" t="e">
        <f>VLOOKUP(B82,FG!$A$5:$H$1158,12,FALSE)</f>
        <v>#REF!</v>
      </c>
      <c r="E82" s="1147">
        <f>IF(J82&lt;=0,0,VLOOKUP(B82,FG!$A$5:$H$1158,24,FALSE))</f>
        <v>0</v>
      </c>
      <c r="F82" s="1147" t="e">
        <f t="shared" si="3"/>
        <v>#REF!</v>
      </c>
      <c r="G82" s="1147"/>
      <c r="H82" s="1186">
        <v>0</v>
      </c>
      <c r="I82" s="1147" t="e">
        <f t="shared" si="4"/>
        <v>#REF!</v>
      </c>
      <c r="J82" s="1147">
        <f>IF(ISERROR(SUMIF(FG!A:A,LCM!B82,FG!#REF!)),0,SUMIF(FG!A:A,LCM!B82,FG!#REF!))</f>
        <v>0</v>
      </c>
      <c r="K82" s="1147" t="e">
        <f t="shared" si="5"/>
        <v>#REF!</v>
      </c>
    </row>
    <row r="83" spans="2:11" hidden="1">
      <c r="B83" t="s">
        <v>4457</v>
      </c>
      <c r="C83" t="s">
        <v>2598</v>
      </c>
      <c r="D83" s="1147" t="e">
        <f>VLOOKUP(B83,FG!$A$5:$H$1158,12,FALSE)</f>
        <v>#REF!</v>
      </c>
      <c r="E83" s="1147">
        <f>IF(J83&lt;=0,0,VLOOKUP(B83,FG!$A$5:$H$1158,24,FALSE))</f>
        <v>0</v>
      </c>
      <c r="F83" s="1147" t="e">
        <f t="shared" si="3"/>
        <v>#REF!</v>
      </c>
      <c r="G83" s="1147"/>
      <c r="H83" s="1186">
        <v>0</v>
      </c>
      <c r="I83" s="1147" t="e">
        <f t="shared" si="4"/>
        <v>#REF!</v>
      </c>
      <c r="J83" s="1147">
        <f>IF(ISERROR(SUMIF(FG!A:A,LCM!B83,FG!#REF!)),0,SUMIF(FG!A:A,LCM!B83,FG!#REF!))</f>
        <v>0</v>
      </c>
      <c r="K83" s="1147" t="e">
        <f t="shared" si="5"/>
        <v>#REF!</v>
      </c>
    </row>
    <row r="84" spans="2:11" hidden="1">
      <c r="B84" t="s">
        <v>2757</v>
      </c>
      <c r="C84" t="s">
        <v>1054</v>
      </c>
      <c r="D84" s="1147" t="e">
        <f>VLOOKUP(B84,FG!$A$5:$H$1158,12,FALSE)</f>
        <v>#REF!</v>
      </c>
      <c r="E84" s="1147">
        <f>IF(J84&lt;=0,0,VLOOKUP(B84,FG!$A$5:$H$1158,24,FALSE))</f>
        <v>0</v>
      </c>
      <c r="F84" s="1147" t="e">
        <f t="shared" si="3"/>
        <v>#REF!</v>
      </c>
      <c r="G84" s="1147"/>
      <c r="H84" s="1186">
        <v>63.47</v>
      </c>
      <c r="I84" s="1147" t="e">
        <f t="shared" si="4"/>
        <v>#REF!</v>
      </c>
      <c r="J84" s="1147">
        <f>IF(ISERROR(SUMIF(FG!A:A,LCM!B84,FG!#REF!)),0,SUMIF(FG!A:A,LCM!B84,FG!#REF!))</f>
        <v>0</v>
      </c>
      <c r="K84" s="1147" t="e">
        <f t="shared" si="5"/>
        <v>#REF!</v>
      </c>
    </row>
    <row r="85" spans="2:11" hidden="1">
      <c r="B85" t="s">
        <v>1055</v>
      </c>
      <c r="C85" t="s">
        <v>1056</v>
      </c>
      <c r="D85" s="1147" t="e">
        <f>VLOOKUP(B85,FG!$A$5:$H$1158,12,FALSE)</f>
        <v>#REF!</v>
      </c>
      <c r="E85" s="1147">
        <f>IF(J85&lt;=0,0,VLOOKUP(B85,FG!$A$5:$H$1158,24,FALSE))</f>
        <v>0</v>
      </c>
      <c r="F85" s="1147" t="e">
        <f t="shared" si="3"/>
        <v>#REF!</v>
      </c>
      <c r="G85" s="1147"/>
      <c r="H85" s="1186">
        <v>0</v>
      </c>
      <c r="I85" s="1147" t="e">
        <f t="shared" si="4"/>
        <v>#REF!</v>
      </c>
      <c r="J85" s="1147">
        <f>IF(ISERROR(SUMIF(FG!A:A,LCM!B85,FG!#REF!)),0,SUMIF(FG!A:A,LCM!B85,FG!#REF!))</f>
        <v>0</v>
      </c>
      <c r="K85" s="1147" t="e">
        <f t="shared" si="5"/>
        <v>#REF!</v>
      </c>
    </row>
    <row r="86" spans="2:11" hidden="1">
      <c r="B86" t="s">
        <v>282</v>
      </c>
      <c r="C86" t="s">
        <v>283</v>
      </c>
      <c r="D86" s="1147" t="e">
        <f>VLOOKUP(B86,FG!$A$5:$H$1158,12,FALSE)</f>
        <v>#REF!</v>
      </c>
      <c r="E86" s="1147">
        <f>IF(J86&lt;=0,0,VLOOKUP(B86,FG!$A$5:$H$1158,24,FALSE))</f>
        <v>0</v>
      </c>
      <c r="F86" s="1147" t="e">
        <f t="shared" si="3"/>
        <v>#REF!</v>
      </c>
      <c r="G86" s="1147"/>
      <c r="H86" s="1186">
        <v>0</v>
      </c>
      <c r="I86" s="1147" t="e">
        <f t="shared" si="4"/>
        <v>#REF!</v>
      </c>
      <c r="J86" s="1147">
        <f>IF(ISERROR(SUMIF(FG!A:A,LCM!B86,FG!#REF!)),0,SUMIF(FG!A:A,LCM!B86,FG!#REF!))</f>
        <v>0</v>
      </c>
      <c r="K86" s="1147" t="e">
        <f t="shared" si="5"/>
        <v>#REF!</v>
      </c>
    </row>
    <row r="87" spans="2:11" hidden="1">
      <c r="B87" t="s">
        <v>3040</v>
      </c>
      <c r="C87" t="s">
        <v>3041</v>
      </c>
      <c r="D87" s="1147" t="e">
        <f>VLOOKUP(B87,FG!$A$5:$H$1158,12,FALSE)</f>
        <v>#REF!</v>
      </c>
      <c r="E87" s="1147">
        <f>IF(J87&lt;=0,0,VLOOKUP(B87,FG!$A$5:$H$1158,24,FALSE))</f>
        <v>0</v>
      </c>
      <c r="F87" s="1147" t="e">
        <f t="shared" si="3"/>
        <v>#REF!</v>
      </c>
      <c r="G87" s="1147"/>
      <c r="H87" s="1186">
        <v>0</v>
      </c>
      <c r="I87" s="1147" t="e">
        <f t="shared" si="4"/>
        <v>#REF!</v>
      </c>
      <c r="J87" s="1147">
        <f>IF(ISERROR(SUMIF(FG!A:A,LCM!B87,FG!#REF!)),0,SUMIF(FG!A:A,LCM!B87,FG!#REF!))</f>
        <v>0</v>
      </c>
      <c r="K87" s="1147" t="e">
        <f t="shared" si="5"/>
        <v>#REF!</v>
      </c>
    </row>
    <row r="88" spans="2:11" hidden="1">
      <c r="B88" t="s">
        <v>3042</v>
      </c>
      <c r="C88" t="s">
        <v>3043</v>
      </c>
      <c r="D88" s="1147" t="e">
        <f>VLOOKUP(B88,FG!$A$5:$H$1158,12,FALSE)</f>
        <v>#REF!</v>
      </c>
      <c r="E88" s="1147">
        <f>IF(J88&lt;=0,0,VLOOKUP(B88,FG!$A$5:$H$1158,24,FALSE))</f>
        <v>0</v>
      </c>
      <c r="F88" s="1147" t="e">
        <f t="shared" si="3"/>
        <v>#REF!</v>
      </c>
      <c r="G88" s="1147"/>
      <c r="H88" s="1186">
        <v>0</v>
      </c>
      <c r="I88" s="1147" t="e">
        <f t="shared" si="4"/>
        <v>#REF!</v>
      </c>
      <c r="J88" s="1147">
        <f>IF(ISERROR(SUMIF(FG!A:A,LCM!B88,FG!#REF!)),0,SUMIF(FG!A:A,LCM!B88,FG!#REF!))</f>
        <v>0</v>
      </c>
      <c r="K88" s="1147" t="e">
        <f t="shared" si="5"/>
        <v>#REF!</v>
      </c>
    </row>
    <row r="89" spans="2:11" hidden="1">
      <c r="B89" t="s">
        <v>4126</v>
      </c>
      <c r="C89" t="s">
        <v>2983</v>
      </c>
      <c r="D89" s="1147" t="e">
        <f>VLOOKUP(B89,FG!$A$5:$H$1158,12,FALSE)</f>
        <v>#REF!</v>
      </c>
      <c r="E89" s="1147">
        <f>IF(J89&lt;=0,0,VLOOKUP(B89,FG!$A$5:$H$1158,24,FALSE))</f>
        <v>0</v>
      </c>
      <c r="F89" s="1147" t="e">
        <f t="shared" si="3"/>
        <v>#REF!</v>
      </c>
      <c r="G89" s="1147"/>
      <c r="H89" s="1186">
        <v>0</v>
      </c>
      <c r="I89" s="1147" t="e">
        <f t="shared" si="4"/>
        <v>#REF!</v>
      </c>
      <c r="J89" s="1147">
        <f>IF(ISERROR(SUMIF(FG!A:A,LCM!B89,FG!#REF!)),0,SUMIF(FG!A:A,LCM!B89,FG!#REF!))</f>
        <v>0</v>
      </c>
      <c r="K89" s="1147" t="e">
        <f t="shared" si="5"/>
        <v>#REF!</v>
      </c>
    </row>
    <row r="90" spans="2:11" hidden="1">
      <c r="B90" t="s">
        <v>4127</v>
      </c>
      <c r="C90" t="s">
        <v>2984</v>
      </c>
      <c r="D90" s="1147" t="e">
        <f>VLOOKUP(B90,FG!$A$5:$H$1158,12,FALSE)</f>
        <v>#REF!</v>
      </c>
      <c r="E90" s="1147">
        <f>IF(J90&lt;=0,0,VLOOKUP(B90,FG!$A$5:$H$1158,24,FALSE))</f>
        <v>0</v>
      </c>
      <c r="F90" s="1147" t="e">
        <f t="shared" si="3"/>
        <v>#REF!</v>
      </c>
      <c r="G90" s="1147"/>
      <c r="H90" s="1186">
        <v>0</v>
      </c>
      <c r="I90" s="1147" t="e">
        <f t="shared" si="4"/>
        <v>#REF!</v>
      </c>
      <c r="J90" s="1147">
        <f>IF(ISERROR(SUMIF(FG!A:A,LCM!B90,FG!#REF!)),0,SUMIF(FG!A:A,LCM!B90,FG!#REF!))</f>
        <v>0</v>
      </c>
      <c r="K90" s="1147" t="e">
        <f t="shared" si="5"/>
        <v>#REF!</v>
      </c>
    </row>
    <row r="91" spans="2:11" hidden="1">
      <c r="B91" t="s">
        <v>4128</v>
      </c>
      <c r="C91" t="s">
        <v>910</v>
      </c>
      <c r="D91" s="1147" t="e">
        <f>VLOOKUP(B91,FG!$A$5:$H$1158,12,FALSE)</f>
        <v>#REF!</v>
      </c>
      <c r="E91" s="1147">
        <f>IF(J91&lt;=0,0,VLOOKUP(B91,FG!$A$5:$H$1158,24,FALSE))</f>
        <v>0</v>
      </c>
      <c r="F91" s="1147" t="e">
        <f t="shared" si="3"/>
        <v>#REF!</v>
      </c>
      <c r="G91" s="1147"/>
      <c r="H91" s="1186">
        <v>0</v>
      </c>
      <c r="I91" s="1147" t="e">
        <f t="shared" si="4"/>
        <v>#REF!</v>
      </c>
      <c r="J91" s="1147">
        <f>IF(ISERROR(SUMIF(FG!A:A,LCM!B91,FG!#REF!)),0,SUMIF(FG!A:A,LCM!B91,FG!#REF!))</f>
        <v>0</v>
      </c>
      <c r="K91" s="1147" t="e">
        <f t="shared" si="5"/>
        <v>#REF!</v>
      </c>
    </row>
    <row r="92" spans="2:11" hidden="1">
      <c r="B92" t="s">
        <v>5288</v>
      </c>
      <c r="C92" t="s">
        <v>2966</v>
      </c>
      <c r="D92" s="1147" t="e">
        <f>VLOOKUP(B92,FG!$A$5:$H$1158,12,FALSE)</f>
        <v>#REF!</v>
      </c>
      <c r="E92" s="1147">
        <f>IF(J92&lt;=0,0,VLOOKUP(B92,FG!$A$5:$H$1158,24,FALSE))</f>
        <v>0</v>
      </c>
      <c r="F92" s="1147" t="e">
        <f t="shared" si="3"/>
        <v>#REF!</v>
      </c>
      <c r="G92" s="1147"/>
      <c r="H92" s="1186">
        <v>0</v>
      </c>
      <c r="I92" s="1147" t="e">
        <f t="shared" si="4"/>
        <v>#REF!</v>
      </c>
      <c r="J92" s="1147">
        <f>IF(ISERROR(SUMIF(FG!A:A,LCM!B92,FG!#REF!)),0,SUMIF(FG!A:A,LCM!B92,FG!#REF!))</f>
        <v>0</v>
      </c>
      <c r="K92" s="1147" t="e">
        <f t="shared" si="5"/>
        <v>#REF!</v>
      </c>
    </row>
    <row r="93" spans="2:11" hidden="1">
      <c r="B93" t="s">
        <v>5289</v>
      </c>
      <c r="C93" t="s">
        <v>4340</v>
      </c>
      <c r="D93" s="1147" t="e">
        <f>VLOOKUP(B93,FG!$A$5:$H$1158,12,FALSE)</f>
        <v>#REF!</v>
      </c>
      <c r="E93" s="1147">
        <f>IF(J93&lt;=0,0,VLOOKUP(B93,FG!$A$5:$H$1158,24,FALSE))</f>
        <v>0</v>
      </c>
      <c r="F93" s="1147" t="e">
        <f t="shared" si="3"/>
        <v>#REF!</v>
      </c>
      <c r="G93" s="1147"/>
      <c r="H93" s="1186">
        <v>0</v>
      </c>
      <c r="I93" s="1147" t="e">
        <f t="shared" si="4"/>
        <v>#REF!</v>
      </c>
      <c r="J93" s="1147">
        <f>IF(ISERROR(SUMIF(FG!A:A,LCM!B93,FG!#REF!)),0,SUMIF(FG!A:A,LCM!B93,FG!#REF!))</f>
        <v>0</v>
      </c>
      <c r="K93" s="1147" t="e">
        <f t="shared" si="5"/>
        <v>#REF!</v>
      </c>
    </row>
    <row r="94" spans="2:11" hidden="1">
      <c r="B94" t="s">
        <v>1468</v>
      </c>
      <c r="C94" t="s">
        <v>69</v>
      </c>
      <c r="D94" s="1147" t="e">
        <f>VLOOKUP(B94,FG!$A$5:$H$1158,12,FALSE)</f>
        <v>#REF!</v>
      </c>
      <c r="E94" s="1147">
        <f>IF(J94&lt;=0,0,VLOOKUP(B94,FG!$A$5:$H$1158,24,FALSE))</f>
        <v>0</v>
      </c>
      <c r="F94" s="1147" t="e">
        <f t="shared" si="3"/>
        <v>#REF!</v>
      </c>
      <c r="G94" s="1147"/>
      <c r="H94" s="1186">
        <v>0</v>
      </c>
      <c r="I94" s="1147" t="e">
        <f t="shared" si="4"/>
        <v>#REF!</v>
      </c>
      <c r="J94" s="1147">
        <f>IF(ISERROR(SUMIF(FG!A:A,LCM!B94,FG!#REF!)),0,SUMIF(FG!A:A,LCM!B94,FG!#REF!))</f>
        <v>0</v>
      </c>
      <c r="K94" s="1147" t="e">
        <f t="shared" si="5"/>
        <v>#REF!</v>
      </c>
    </row>
    <row r="95" spans="2:11" hidden="1">
      <c r="B95" t="s">
        <v>1469</v>
      </c>
      <c r="C95" t="s">
        <v>70</v>
      </c>
      <c r="D95" s="1147" t="e">
        <f>VLOOKUP(B95,FG!$A$5:$H$1158,12,FALSE)</f>
        <v>#REF!</v>
      </c>
      <c r="E95" s="1147">
        <f>IF(J95&lt;=0,0,VLOOKUP(B95,FG!$A$5:$H$1158,24,FALSE))</f>
        <v>0</v>
      </c>
      <c r="F95" s="1147" t="e">
        <f t="shared" si="3"/>
        <v>#REF!</v>
      </c>
      <c r="G95" s="1147"/>
      <c r="H95" s="1186">
        <v>0</v>
      </c>
      <c r="I95" s="1147" t="e">
        <f t="shared" si="4"/>
        <v>#REF!</v>
      </c>
      <c r="J95" s="1147">
        <f>IF(ISERROR(SUMIF(FG!A:A,LCM!B95,FG!#REF!)),0,SUMIF(FG!A:A,LCM!B95,FG!#REF!))</f>
        <v>0</v>
      </c>
      <c r="K95" s="1147" t="e">
        <f t="shared" si="5"/>
        <v>#REF!</v>
      </c>
    </row>
    <row r="96" spans="2:11" hidden="1">
      <c r="B96" t="s">
        <v>1470</v>
      </c>
      <c r="C96" t="s">
        <v>71</v>
      </c>
      <c r="D96" s="1147" t="e">
        <f>VLOOKUP(B96,FG!$A$5:$H$1158,12,FALSE)</f>
        <v>#REF!</v>
      </c>
      <c r="E96" s="1147">
        <f>IF(J96&lt;=0,0,VLOOKUP(B96,FG!$A$5:$H$1158,24,FALSE))</f>
        <v>0</v>
      </c>
      <c r="F96" s="1147" t="e">
        <f t="shared" si="3"/>
        <v>#REF!</v>
      </c>
      <c r="G96" s="1147"/>
      <c r="H96" s="1186">
        <v>0</v>
      </c>
      <c r="I96" s="1147" t="e">
        <f t="shared" si="4"/>
        <v>#REF!</v>
      </c>
      <c r="J96" s="1147">
        <f>IF(ISERROR(SUMIF(FG!A:A,LCM!B96,FG!#REF!)),0,SUMIF(FG!A:A,LCM!B96,FG!#REF!))</f>
        <v>0</v>
      </c>
      <c r="K96" s="1147" t="e">
        <f t="shared" si="5"/>
        <v>#REF!</v>
      </c>
    </row>
    <row r="97" spans="2:11" hidden="1">
      <c r="B97" t="s">
        <v>2404</v>
      </c>
      <c r="C97" t="s">
        <v>72</v>
      </c>
      <c r="D97" s="1147" t="e">
        <f>VLOOKUP(B97,FG!$A$5:$H$1158,12,FALSE)</f>
        <v>#REF!</v>
      </c>
      <c r="E97" s="1147">
        <f>IF(J97&lt;=0,0,VLOOKUP(B97,FG!$A$5:$H$1158,24,FALSE))</f>
        <v>0</v>
      </c>
      <c r="F97" s="1147" t="e">
        <f t="shared" si="3"/>
        <v>#REF!</v>
      </c>
      <c r="G97" s="1147"/>
      <c r="H97" s="1186">
        <v>0</v>
      </c>
      <c r="I97" s="1147" t="e">
        <f t="shared" si="4"/>
        <v>#REF!</v>
      </c>
      <c r="J97" s="1147">
        <f>IF(ISERROR(SUMIF(FG!A:A,LCM!B97,FG!#REF!)),0,SUMIF(FG!A:A,LCM!B97,FG!#REF!))</f>
        <v>0</v>
      </c>
      <c r="K97" s="1147" t="e">
        <f t="shared" si="5"/>
        <v>#REF!</v>
      </c>
    </row>
    <row r="98" spans="2:11" hidden="1">
      <c r="B98" t="s">
        <v>2405</v>
      </c>
      <c r="C98" t="s">
        <v>73</v>
      </c>
      <c r="D98" s="1147" t="e">
        <f>VLOOKUP(B98,FG!$A$5:$H$1158,12,FALSE)</f>
        <v>#REF!</v>
      </c>
      <c r="E98" s="1147">
        <f>IF(J98&lt;=0,0,VLOOKUP(B98,FG!$A$5:$H$1158,24,FALSE))</f>
        <v>0</v>
      </c>
      <c r="F98" s="1147" t="e">
        <f t="shared" si="3"/>
        <v>#REF!</v>
      </c>
      <c r="G98" s="1147"/>
      <c r="H98" s="1186">
        <v>0</v>
      </c>
      <c r="I98" s="1147" t="e">
        <f t="shared" si="4"/>
        <v>#REF!</v>
      </c>
      <c r="J98" s="1147">
        <f>IF(ISERROR(SUMIF(FG!A:A,LCM!B98,FG!#REF!)),0,SUMIF(FG!A:A,LCM!B98,FG!#REF!))</f>
        <v>0</v>
      </c>
      <c r="K98" s="1147" t="e">
        <f t="shared" si="5"/>
        <v>#REF!</v>
      </c>
    </row>
    <row r="99" spans="2:11" hidden="1">
      <c r="B99" t="s">
        <v>2406</v>
      </c>
      <c r="C99" t="s">
        <v>74</v>
      </c>
      <c r="D99" s="1147" t="e">
        <f>VLOOKUP(B99,FG!$A$5:$H$1158,12,FALSE)</f>
        <v>#REF!</v>
      </c>
      <c r="E99" s="1147">
        <f>IF(J99&lt;=0,0,VLOOKUP(B99,FG!$A$5:$H$1158,24,FALSE))</f>
        <v>0</v>
      </c>
      <c r="F99" s="1147" t="e">
        <f t="shared" si="3"/>
        <v>#REF!</v>
      </c>
      <c r="G99" s="1147"/>
      <c r="H99" s="1186">
        <v>0</v>
      </c>
      <c r="I99" s="1147" t="e">
        <f t="shared" si="4"/>
        <v>#REF!</v>
      </c>
      <c r="J99" s="1147">
        <f>IF(ISERROR(SUMIF(FG!A:A,LCM!B99,FG!#REF!)),0,SUMIF(FG!A:A,LCM!B99,FG!#REF!))</f>
        <v>0</v>
      </c>
      <c r="K99" s="1147" t="e">
        <f t="shared" si="5"/>
        <v>#REF!</v>
      </c>
    </row>
    <row r="100" spans="2:11" hidden="1">
      <c r="B100" t="s">
        <v>2407</v>
      </c>
      <c r="C100" t="s">
        <v>2279</v>
      </c>
      <c r="D100" s="1147" t="e">
        <f>VLOOKUP(B100,FG!$A$5:$H$1158,12,FALSE)</f>
        <v>#REF!</v>
      </c>
      <c r="E100" s="1147">
        <f>IF(J100&lt;=0,0,VLOOKUP(B100,FG!$A$5:$H$1158,24,FALSE))</f>
        <v>0</v>
      </c>
      <c r="F100" s="1147" t="e">
        <f t="shared" si="3"/>
        <v>#REF!</v>
      </c>
      <c r="G100" s="1147"/>
      <c r="H100" s="1186">
        <v>0</v>
      </c>
      <c r="I100" s="1147" t="e">
        <f t="shared" si="4"/>
        <v>#REF!</v>
      </c>
      <c r="J100" s="1147">
        <f>IF(ISERROR(SUMIF(FG!A:A,LCM!B100,FG!#REF!)),0,SUMIF(FG!A:A,LCM!B100,FG!#REF!))</f>
        <v>0</v>
      </c>
      <c r="K100" s="1147" t="e">
        <f t="shared" si="5"/>
        <v>#REF!</v>
      </c>
    </row>
    <row r="101" spans="2:11">
      <c r="B101" t="s">
        <v>3044</v>
      </c>
      <c r="C101" t="s">
        <v>38</v>
      </c>
      <c r="D101" s="1147" t="e">
        <f>VLOOKUP(B101,FG!$A$5:$H$1158,12,FALSE)</f>
        <v>#REF!</v>
      </c>
      <c r="E101" s="1147">
        <f>IF(J101&lt;=0,0,VLOOKUP(B101,FG!$A$5:$H$1158,24,FALSE))</f>
        <v>0</v>
      </c>
      <c r="F101" s="1147" t="e">
        <f t="shared" si="3"/>
        <v>#REF!</v>
      </c>
      <c r="G101" s="1147"/>
      <c r="H101" s="1186">
        <v>414.79</v>
      </c>
      <c r="I101" s="1147" t="e">
        <f t="shared" si="4"/>
        <v>#REF!</v>
      </c>
      <c r="J101" s="1147">
        <f>IF(ISERROR(SUMIF(FG!A:A,LCM!B101,FG!#REF!)),0,SUMIF(FG!A:A,LCM!B101,FG!#REF!))</f>
        <v>0</v>
      </c>
      <c r="K101" s="1147" t="e">
        <f t="shared" si="5"/>
        <v>#REF!</v>
      </c>
    </row>
    <row r="102" spans="2:11" hidden="1">
      <c r="B102" t="s">
        <v>5296</v>
      </c>
      <c r="C102" t="s">
        <v>5297</v>
      </c>
      <c r="D102" s="1147" t="e">
        <f>VLOOKUP(B102,FG!$A$5:$H$1158,12,FALSE)</f>
        <v>#REF!</v>
      </c>
      <c r="E102" s="1147">
        <f>IF(J102&lt;=0,0,VLOOKUP(B102,FG!$A$5:$H$1158,24,FALSE))</f>
        <v>0</v>
      </c>
      <c r="F102" s="1147" t="e">
        <f t="shared" si="3"/>
        <v>#REF!</v>
      </c>
      <c r="G102" s="1147"/>
      <c r="H102" s="1186">
        <v>0</v>
      </c>
      <c r="I102" s="1147" t="e">
        <f t="shared" si="4"/>
        <v>#REF!</v>
      </c>
      <c r="J102" s="1147">
        <f>IF(ISERROR(SUMIF(FG!A:A,LCM!B102,FG!#REF!)),0,SUMIF(FG!A:A,LCM!B102,FG!#REF!))</f>
        <v>0</v>
      </c>
      <c r="K102" s="1147" t="e">
        <f t="shared" si="5"/>
        <v>#REF!</v>
      </c>
    </row>
    <row r="103" spans="2:11">
      <c r="B103" t="s">
        <v>5298</v>
      </c>
      <c r="C103" t="s">
        <v>5299</v>
      </c>
      <c r="D103" s="1147" t="e">
        <f>VLOOKUP(B103,FG!$A$5:$H$1158,12,FALSE)</f>
        <v>#REF!</v>
      </c>
      <c r="E103" s="1147">
        <f>IF(J103&lt;=0,0,VLOOKUP(B103,FG!$A$5:$H$1158,24,FALSE))</f>
        <v>0</v>
      </c>
      <c r="F103" s="1147" t="e">
        <f t="shared" si="3"/>
        <v>#REF!</v>
      </c>
      <c r="G103" s="1147"/>
      <c r="H103" s="1186">
        <v>283.32</v>
      </c>
      <c r="I103" s="1147" t="e">
        <f t="shared" si="4"/>
        <v>#REF!</v>
      </c>
      <c r="J103" s="1147">
        <f>IF(ISERROR(SUMIF(FG!A:A,LCM!B103,FG!#REF!)),0,SUMIF(FG!A:A,LCM!B103,FG!#REF!))</f>
        <v>0</v>
      </c>
      <c r="K103" s="1147" t="e">
        <f t="shared" si="5"/>
        <v>#REF!</v>
      </c>
    </row>
    <row r="104" spans="2:11">
      <c r="B104" t="s">
        <v>5300</v>
      </c>
      <c r="C104" t="s">
        <v>5301</v>
      </c>
      <c r="D104" s="1147" t="e">
        <f>VLOOKUP(B104,FG!$A$5:$H$1158,12,FALSE)</f>
        <v>#REF!</v>
      </c>
      <c r="E104" s="1147">
        <f>IF(J104&lt;=0,0,VLOOKUP(B104,FG!$A$5:$H$1158,24,FALSE))</f>
        <v>0</v>
      </c>
      <c r="F104" s="1147" t="e">
        <f t="shared" si="3"/>
        <v>#REF!</v>
      </c>
      <c r="G104" s="1147"/>
      <c r="H104" s="1186">
        <v>278.61</v>
      </c>
      <c r="I104" s="1147" t="e">
        <f t="shared" si="4"/>
        <v>#REF!</v>
      </c>
      <c r="J104" s="1147">
        <f>IF(ISERROR(SUMIF(FG!A:A,LCM!B104,FG!#REF!)),0,SUMIF(FG!A:A,LCM!B104,FG!#REF!))</f>
        <v>0</v>
      </c>
      <c r="K104" s="1147" t="e">
        <f t="shared" si="5"/>
        <v>#REF!</v>
      </c>
    </row>
    <row r="105" spans="2:11" hidden="1">
      <c r="B105" t="s">
        <v>5302</v>
      </c>
      <c r="C105" t="s">
        <v>5303</v>
      </c>
      <c r="D105" s="1147" t="e">
        <f>VLOOKUP(B105,FG!$A$5:$H$1158,12,FALSE)</f>
        <v>#REF!</v>
      </c>
      <c r="E105" s="1147">
        <f>IF(J105&lt;=0,0,VLOOKUP(B105,FG!$A$5:$H$1158,24,FALSE))</f>
        <v>0</v>
      </c>
      <c r="F105" s="1147" t="e">
        <f t="shared" si="3"/>
        <v>#REF!</v>
      </c>
      <c r="G105" s="1147"/>
      <c r="H105" s="1186">
        <v>0</v>
      </c>
      <c r="I105" s="1147" t="e">
        <f t="shared" si="4"/>
        <v>#REF!</v>
      </c>
      <c r="J105" s="1147">
        <f>IF(ISERROR(SUMIF(FG!A:A,LCM!B105,FG!#REF!)),0,SUMIF(FG!A:A,LCM!B105,FG!#REF!))</f>
        <v>0</v>
      </c>
      <c r="K105" s="1147" t="e">
        <f t="shared" si="5"/>
        <v>#REF!</v>
      </c>
    </row>
    <row r="106" spans="2:11" hidden="1">
      <c r="B106" t="s">
        <v>205</v>
      </c>
      <c r="C106" t="s">
        <v>5312</v>
      </c>
      <c r="D106" s="1147" t="e">
        <f>VLOOKUP(B106,FG!$A$5:$H$1158,12,FALSE)</f>
        <v>#REF!</v>
      </c>
      <c r="E106" s="1147">
        <f>IF(J106&lt;=0,0,VLOOKUP(B106,FG!$A$5:$H$1158,24,FALSE))</f>
        <v>0</v>
      </c>
      <c r="F106" s="1147" t="e">
        <f t="shared" si="3"/>
        <v>#REF!</v>
      </c>
      <c r="G106" s="1147"/>
      <c r="H106" s="1186">
        <v>0</v>
      </c>
      <c r="I106" s="1147" t="e">
        <f t="shared" si="4"/>
        <v>#REF!</v>
      </c>
      <c r="J106" s="1147">
        <f>IF(ISERROR(SUMIF(FG!A:A,LCM!B106,FG!#REF!)),0,SUMIF(FG!A:A,LCM!B106,FG!#REF!))</f>
        <v>0</v>
      </c>
      <c r="K106" s="1147" t="e">
        <f t="shared" si="5"/>
        <v>#REF!</v>
      </c>
    </row>
    <row r="107" spans="2:11" hidden="1">
      <c r="B107" t="s">
        <v>5313</v>
      </c>
      <c r="C107" t="s">
        <v>5314</v>
      </c>
      <c r="D107" s="1147" t="e">
        <f>VLOOKUP(B107,FG!$A$5:$H$1158,12,FALSE)</f>
        <v>#REF!</v>
      </c>
      <c r="E107" s="1147">
        <f>IF(J107&lt;=0,0,VLOOKUP(B107,FG!$A$5:$H$1158,24,FALSE))</f>
        <v>0</v>
      </c>
      <c r="F107" s="1147" t="e">
        <f t="shared" si="3"/>
        <v>#REF!</v>
      </c>
      <c r="G107" s="1147"/>
      <c r="H107" s="1186">
        <v>0</v>
      </c>
      <c r="I107" s="1147" t="e">
        <f t="shared" si="4"/>
        <v>#REF!</v>
      </c>
      <c r="J107" s="1147">
        <f>IF(ISERROR(SUMIF(FG!A:A,LCM!B107,FG!#REF!)),0,SUMIF(FG!A:A,LCM!B107,FG!#REF!))</f>
        <v>0</v>
      </c>
      <c r="K107" s="1147" t="e">
        <f t="shared" si="5"/>
        <v>#REF!</v>
      </c>
    </row>
    <row r="108" spans="2:11" hidden="1">
      <c r="B108" t="s">
        <v>5315</v>
      </c>
      <c r="C108" t="s">
        <v>1376</v>
      </c>
      <c r="D108" s="1147" t="e">
        <f>VLOOKUP(B108,FG!$A$5:$H$1158,12,FALSE)</f>
        <v>#REF!</v>
      </c>
      <c r="E108" s="1147">
        <f>IF(J108&lt;=0,0,VLOOKUP(B108,FG!$A$5:$H$1158,24,FALSE))</f>
        <v>0</v>
      </c>
      <c r="F108" s="1147" t="e">
        <f t="shared" si="3"/>
        <v>#REF!</v>
      </c>
      <c r="G108" s="1147"/>
      <c r="H108" s="1186">
        <v>0</v>
      </c>
      <c r="I108" s="1147" t="e">
        <f t="shared" si="4"/>
        <v>#REF!</v>
      </c>
      <c r="J108" s="1147">
        <f>IF(ISERROR(SUMIF(FG!A:A,LCM!B108,FG!#REF!)),0,SUMIF(FG!A:A,LCM!B108,FG!#REF!))</f>
        <v>0</v>
      </c>
      <c r="K108" s="1147" t="e">
        <f t="shared" si="5"/>
        <v>#REF!</v>
      </c>
    </row>
    <row r="109" spans="2:11" hidden="1">
      <c r="B109" t="s">
        <v>4561</v>
      </c>
      <c r="C109" t="s">
        <v>2292</v>
      </c>
      <c r="D109" s="1147" t="e">
        <f>VLOOKUP(B109,FG!$A$5:$H$1158,12,FALSE)</f>
        <v>#REF!</v>
      </c>
      <c r="E109" s="1147">
        <f>IF(J109&lt;=0,0,VLOOKUP(B109,FG!$A$5:$H$1158,24,FALSE))</f>
        <v>0</v>
      </c>
      <c r="F109" s="1147" t="e">
        <f t="shared" si="3"/>
        <v>#REF!</v>
      </c>
      <c r="G109" s="1147"/>
      <c r="H109" s="1186">
        <v>323.44</v>
      </c>
      <c r="I109" s="1147" t="e">
        <f t="shared" si="4"/>
        <v>#REF!</v>
      </c>
      <c r="J109" s="1147">
        <f>IF(ISERROR(SUMIF(FG!A:A,LCM!B109,FG!#REF!)),0,SUMIF(FG!A:A,LCM!B109,FG!#REF!))</f>
        <v>0</v>
      </c>
      <c r="K109" s="1147" t="e">
        <f t="shared" si="5"/>
        <v>#REF!</v>
      </c>
    </row>
    <row r="110" spans="2:11" hidden="1">
      <c r="B110" t="s">
        <v>2293</v>
      </c>
      <c r="C110" t="s">
        <v>2294</v>
      </c>
      <c r="D110" s="1147" t="e">
        <f>VLOOKUP(B110,FG!$A$5:$H$1158,12,FALSE)</f>
        <v>#REF!</v>
      </c>
      <c r="E110" s="1147">
        <f>IF(J110&lt;=0,0,VLOOKUP(B110,FG!$A$5:$H$1158,24,FALSE))</f>
        <v>0</v>
      </c>
      <c r="F110" s="1147" t="e">
        <f t="shared" si="3"/>
        <v>#REF!</v>
      </c>
      <c r="G110" s="1147"/>
      <c r="H110" s="1186">
        <v>457.24</v>
      </c>
      <c r="I110" s="1147" t="e">
        <f t="shared" si="4"/>
        <v>#REF!</v>
      </c>
      <c r="J110" s="1147">
        <f>IF(ISERROR(SUMIF(FG!A:A,LCM!B110,FG!#REF!)),0,SUMIF(FG!A:A,LCM!B110,FG!#REF!))</f>
        <v>0</v>
      </c>
      <c r="K110" s="1147" t="e">
        <f t="shared" si="5"/>
        <v>#REF!</v>
      </c>
    </row>
    <row r="111" spans="2:11" hidden="1">
      <c r="B111" t="s">
        <v>2295</v>
      </c>
      <c r="C111" t="s">
        <v>2296</v>
      </c>
      <c r="D111" s="1147" t="e">
        <f>VLOOKUP(B111,FG!$A$5:$H$1158,12,FALSE)</f>
        <v>#REF!</v>
      </c>
      <c r="E111" s="1147">
        <f>IF(J111&lt;=0,0,VLOOKUP(B111,FG!$A$5:$H$1158,24,FALSE))</f>
        <v>0</v>
      </c>
      <c r="F111" s="1147" t="e">
        <f t="shared" si="3"/>
        <v>#REF!</v>
      </c>
      <c r="G111" s="1147"/>
      <c r="H111" s="1186">
        <v>448.15</v>
      </c>
      <c r="I111" s="1147" t="e">
        <f t="shared" si="4"/>
        <v>#REF!</v>
      </c>
      <c r="J111" s="1147">
        <f>IF(ISERROR(SUMIF(FG!A:A,LCM!B111,FG!#REF!)),0,SUMIF(FG!A:A,LCM!B111,FG!#REF!))</f>
        <v>0</v>
      </c>
      <c r="K111" s="1147" t="e">
        <f t="shared" si="5"/>
        <v>#REF!</v>
      </c>
    </row>
    <row r="112" spans="2:11" hidden="1">
      <c r="B112" t="s">
        <v>2297</v>
      </c>
      <c r="C112" t="s">
        <v>2298</v>
      </c>
      <c r="D112" s="1147" t="e">
        <f>VLOOKUP(B112,FG!$A$5:$H$1158,12,FALSE)</f>
        <v>#REF!</v>
      </c>
      <c r="E112" s="1147">
        <f>IF(J112&lt;=0,0,VLOOKUP(B112,FG!$A$5:$H$1158,24,FALSE))</f>
        <v>0</v>
      </c>
      <c r="F112" s="1147" t="e">
        <f t="shared" si="3"/>
        <v>#REF!</v>
      </c>
      <c r="G112" s="1147"/>
      <c r="H112" s="1186">
        <v>0</v>
      </c>
      <c r="I112" s="1147" t="e">
        <f t="shared" si="4"/>
        <v>#REF!</v>
      </c>
      <c r="J112" s="1147">
        <f>IF(ISERROR(SUMIF(FG!A:A,LCM!B112,FG!#REF!)),0,SUMIF(FG!A:A,LCM!B112,FG!#REF!))</f>
        <v>0</v>
      </c>
      <c r="K112" s="1147" t="e">
        <f t="shared" si="5"/>
        <v>#REF!</v>
      </c>
    </row>
    <row r="113" spans="2:11" hidden="1">
      <c r="B113" t="s">
        <v>2429</v>
      </c>
      <c r="C113" t="s">
        <v>2430</v>
      </c>
      <c r="D113" s="1147" t="e">
        <f>VLOOKUP(B113,FG!$A$5:$H$1158,12,FALSE)</f>
        <v>#REF!</v>
      </c>
      <c r="E113" s="1147">
        <f>IF(J113&lt;=0,0,VLOOKUP(B113,FG!$A$5:$H$1158,24,FALSE))</f>
        <v>0</v>
      </c>
      <c r="F113" s="1147" t="e">
        <f t="shared" si="3"/>
        <v>#REF!</v>
      </c>
      <c r="G113" s="1147"/>
      <c r="H113" s="1186">
        <v>0</v>
      </c>
      <c r="I113" s="1147" t="e">
        <f t="shared" si="4"/>
        <v>#REF!</v>
      </c>
      <c r="J113" s="1147">
        <f>IF(ISERROR(SUMIF(FG!A:A,LCM!B113,FG!#REF!)),0,SUMIF(FG!A:A,LCM!B113,FG!#REF!))</f>
        <v>0</v>
      </c>
      <c r="K113" s="1147" t="e">
        <f t="shared" si="5"/>
        <v>#REF!</v>
      </c>
    </row>
    <row r="114" spans="2:11" hidden="1">
      <c r="B114" t="s">
        <v>1028</v>
      </c>
      <c r="C114" t="s">
        <v>4538</v>
      </c>
      <c r="D114" s="1147" t="e">
        <f>VLOOKUP(B114,FG!$A$5:$H$1158,12,FALSE)</f>
        <v>#REF!</v>
      </c>
      <c r="E114" s="1147">
        <f>IF(J114&lt;=0,0,VLOOKUP(B114,FG!$A$5:$H$1158,24,FALSE))</f>
        <v>0</v>
      </c>
      <c r="F114" s="1147" t="e">
        <f t="shared" si="3"/>
        <v>#REF!</v>
      </c>
      <c r="G114" s="1147"/>
      <c r="H114" s="1186">
        <v>0</v>
      </c>
      <c r="I114" s="1147" t="e">
        <f t="shared" si="4"/>
        <v>#REF!</v>
      </c>
      <c r="J114" s="1147">
        <f>IF(ISERROR(SUMIF(FG!A:A,LCM!B114,FG!#REF!)),0,SUMIF(FG!A:A,LCM!B114,FG!#REF!))</f>
        <v>0</v>
      </c>
      <c r="K114" s="1147" t="e">
        <f t="shared" si="5"/>
        <v>#REF!</v>
      </c>
    </row>
    <row r="115" spans="2:11" hidden="1">
      <c r="B115" t="s">
        <v>2432</v>
      </c>
      <c r="C115" t="s">
        <v>2433</v>
      </c>
      <c r="D115" s="1147" t="e">
        <f>VLOOKUP(B115,FG!$A$5:$H$1158,12,FALSE)</f>
        <v>#REF!</v>
      </c>
      <c r="E115" s="1147">
        <f>IF(J115&lt;=0,0,VLOOKUP(B115,FG!$A$5:$H$1158,24,FALSE))</f>
        <v>0</v>
      </c>
      <c r="F115" s="1147" t="e">
        <f t="shared" si="3"/>
        <v>#REF!</v>
      </c>
      <c r="G115" s="1147"/>
      <c r="H115" s="1186">
        <v>0</v>
      </c>
      <c r="I115" s="1147" t="e">
        <f t="shared" si="4"/>
        <v>#REF!</v>
      </c>
      <c r="J115" s="1147">
        <f>IF(ISERROR(SUMIF(FG!A:A,LCM!B115,FG!#REF!)),0,SUMIF(FG!A:A,LCM!B115,FG!#REF!))</f>
        <v>0</v>
      </c>
      <c r="K115" s="1147" t="e">
        <f t="shared" si="5"/>
        <v>#REF!</v>
      </c>
    </row>
    <row r="116" spans="2:11" hidden="1">
      <c r="B116" t="s">
        <v>1109</v>
      </c>
      <c r="C116" t="s">
        <v>1110</v>
      </c>
      <c r="D116" s="1147" t="e">
        <f>VLOOKUP(B116,FG!$A$5:$H$1158,12,FALSE)</f>
        <v>#REF!</v>
      </c>
      <c r="E116" s="1147">
        <f>IF(J116&lt;=0,0,VLOOKUP(B116,FG!$A$5:$H$1158,24,FALSE))</f>
        <v>0</v>
      </c>
      <c r="F116" s="1147" t="e">
        <f t="shared" si="3"/>
        <v>#REF!</v>
      </c>
      <c r="G116" s="1147"/>
      <c r="H116" s="1186">
        <v>0</v>
      </c>
      <c r="I116" s="1147" t="e">
        <f t="shared" si="4"/>
        <v>#REF!</v>
      </c>
      <c r="J116" s="1147">
        <f>IF(ISERROR(SUMIF(FG!A:A,LCM!B116,FG!#REF!)),0,SUMIF(FG!A:A,LCM!B116,FG!#REF!))</f>
        <v>0</v>
      </c>
      <c r="K116" s="1147" t="e">
        <f t="shared" si="5"/>
        <v>#REF!</v>
      </c>
    </row>
    <row r="117" spans="2:11" hidden="1">
      <c r="B117" t="s">
        <v>3536</v>
      </c>
      <c r="C117" t="s">
        <v>2280</v>
      </c>
      <c r="D117" s="1147" t="e">
        <f>VLOOKUP(B117,FG!$A$5:$H$1158,12,FALSE)</f>
        <v>#REF!</v>
      </c>
      <c r="E117" s="1147">
        <f>IF(J117&lt;=0,0,VLOOKUP(B117,FG!$A$5:$H$1158,24,FALSE))</f>
        <v>0</v>
      </c>
      <c r="F117" s="1147" t="e">
        <f t="shared" si="3"/>
        <v>#REF!</v>
      </c>
      <c r="G117" s="1147"/>
      <c r="H117" s="1186">
        <v>0</v>
      </c>
      <c r="I117" s="1147" t="e">
        <f t="shared" si="4"/>
        <v>#REF!</v>
      </c>
      <c r="J117" s="1147">
        <f>IF(ISERROR(SUMIF(FG!A:A,LCM!B117,FG!#REF!)),0,SUMIF(FG!A:A,LCM!B117,FG!#REF!))</f>
        <v>0</v>
      </c>
      <c r="K117" s="1147" t="e">
        <f t="shared" si="5"/>
        <v>#REF!</v>
      </c>
    </row>
    <row r="118" spans="2:11" hidden="1">
      <c r="B118" t="s">
        <v>3537</v>
      </c>
      <c r="C118" t="s">
        <v>722</v>
      </c>
      <c r="D118" s="1147" t="e">
        <f>VLOOKUP(B118,FG!$A$5:$H$1158,12,FALSE)</f>
        <v>#REF!</v>
      </c>
      <c r="E118" s="1147">
        <f>IF(J118&lt;=0,0,VLOOKUP(B118,FG!$A$5:$H$1158,24,FALSE))</f>
        <v>0</v>
      </c>
      <c r="F118" s="1147" t="e">
        <f t="shared" si="3"/>
        <v>#REF!</v>
      </c>
      <c r="G118" s="1147"/>
      <c r="H118" s="1186">
        <v>0</v>
      </c>
      <c r="I118" s="1147" t="e">
        <f t="shared" si="4"/>
        <v>#REF!</v>
      </c>
      <c r="J118" s="1147">
        <f>IF(ISERROR(SUMIF(FG!A:A,LCM!B118,FG!#REF!)),0,SUMIF(FG!A:A,LCM!B118,FG!#REF!))</f>
        <v>0</v>
      </c>
      <c r="K118" s="1147" t="e">
        <f t="shared" si="5"/>
        <v>#REF!</v>
      </c>
    </row>
    <row r="119" spans="2:11" hidden="1">
      <c r="B119" t="s">
        <v>3538</v>
      </c>
      <c r="C119" t="s">
        <v>3240</v>
      </c>
      <c r="D119" s="1147" t="e">
        <f>VLOOKUP(B119,FG!$A$5:$H$1158,12,FALSE)</f>
        <v>#REF!</v>
      </c>
      <c r="E119" s="1147">
        <f>IF(J119&lt;=0,0,VLOOKUP(B119,FG!$A$5:$H$1158,24,FALSE))</f>
        <v>0</v>
      </c>
      <c r="F119" s="1147" t="e">
        <f t="shared" si="3"/>
        <v>#REF!</v>
      </c>
      <c r="G119" s="1147"/>
      <c r="H119" s="1186">
        <v>0</v>
      </c>
      <c r="I119" s="1147" t="e">
        <f t="shared" si="4"/>
        <v>#REF!</v>
      </c>
      <c r="J119" s="1147">
        <f>IF(ISERROR(SUMIF(FG!A:A,LCM!B119,FG!#REF!)),0,SUMIF(FG!A:A,LCM!B119,FG!#REF!))</f>
        <v>0</v>
      </c>
      <c r="K119" s="1147" t="e">
        <f t="shared" si="5"/>
        <v>#REF!</v>
      </c>
    </row>
    <row r="120" spans="2:11" hidden="1">
      <c r="B120" t="s">
        <v>1821</v>
      </c>
      <c r="C120" t="s">
        <v>3241</v>
      </c>
      <c r="D120" s="1147" t="e">
        <f>VLOOKUP(B120,FG!$A$5:$H$1158,12,FALSE)</f>
        <v>#REF!</v>
      </c>
      <c r="E120" s="1147">
        <f>IF(J120&lt;=0,0,VLOOKUP(B120,FG!$A$5:$H$1158,24,FALSE))</f>
        <v>0</v>
      </c>
      <c r="F120" s="1147" t="e">
        <f t="shared" si="3"/>
        <v>#REF!</v>
      </c>
      <c r="G120" s="1147"/>
      <c r="H120" s="1186">
        <v>0</v>
      </c>
      <c r="I120" s="1147" t="e">
        <f t="shared" si="4"/>
        <v>#REF!</v>
      </c>
      <c r="J120" s="1147">
        <f>IF(ISERROR(SUMIF(FG!A:A,LCM!B120,FG!#REF!)),0,SUMIF(FG!A:A,LCM!B120,FG!#REF!))</f>
        <v>0</v>
      </c>
      <c r="K120" s="1147" t="e">
        <f t="shared" si="5"/>
        <v>#REF!</v>
      </c>
    </row>
    <row r="121" spans="2:11" hidden="1">
      <c r="B121" t="s">
        <v>5477</v>
      </c>
      <c r="C121" t="s">
        <v>4272</v>
      </c>
      <c r="D121" s="1147" t="e">
        <f>VLOOKUP(B121,FG!$A$5:$H$1158,12,FALSE)</f>
        <v>#REF!</v>
      </c>
      <c r="E121" s="1147">
        <f>IF(J121&lt;=0,0,VLOOKUP(B121,FG!$A$5:$H$1158,24,FALSE))</f>
        <v>0</v>
      </c>
      <c r="F121" s="1147" t="e">
        <f t="shared" si="3"/>
        <v>#REF!</v>
      </c>
      <c r="G121" s="1147"/>
      <c r="H121" s="1186">
        <v>0</v>
      </c>
      <c r="I121" s="1147" t="e">
        <f t="shared" si="4"/>
        <v>#REF!</v>
      </c>
      <c r="J121" s="1147">
        <f>IF(ISERROR(SUMIF(FG!A:A,LCM!B121,FG!#REF!)),0,SUMIF(FG!A:A,LCM!B121,FG!#REF!))</f>
        <v>0</v>
      </c>
      <c r="K121" s="1147" t="e">
        <f t="shared" si="5"/>
        <v>#REF!</v>
      </c>
    </row>
    <row r="122" spans="2:11" hidden="1">
      <c r="B122" t="s">
        <v>1487</v>
      </c>
      <c r="C122" t="s">
        <v>4273</v>
      </c>
      <c r="D122" s="1147" t="e">
        <f>VLOOKUP(B122,FG!$A$5:$H$1158,12,FALSE)</f>
        <v>#REF!</v>
      </c>
      <c r="E122" s="1147">
        <f>IF(J122&lt;=0,0,VLOOKUP(B122,FG!$A$5:$H$1158,24,FALSE))</f>
        <v>0</v>
      </c>
      <c r="F122" s="1147" t="e">
        <f t="shared" si="3"/>
        <v>#REF!</v>
      </c>
      <c r="G122" s="1147"/>
      <c r="H122" s="1186">
        <v>0</v>
      </c>
      <c r="I122" s="1147" t="e">
        <f t="shared" si="4"/>
        <v>#REF!</v>
      </c>
      <c r="J122" s="1147">
        <f>IF(ISERROR(SUMIF(FG!A:A,LCM!B122,FG!#REF!)),0,SUMIF(FG!A:A,LCM!B122,FG!#REF!))</f>
        <v>0</v>
      </c>
      <c r="K122" s="1147" t="e">
        <f t="shared" si="5"/>
        <v>#REF!</v>
      </c>
    </row>
    <row r="123" spans="2:11" hidden="1">
      <c r="B123" t="s">
        <v>5478</v>
      </c>
      <c r="C123" t="s">
        <v>4274</v>
      </c>
      <c r="D123" s="1147" t="e">
        <f>VLOOKUP(B123,FG!$A$5:$H$1158,12,FALSE)</f>
        <v>#REF!</v>
      </c>
      <c r="E123" s="1147">
        <f>IF(J123&lt;=0,0,VLOOKUP(B123,FG!$A$5:$H$1158,24,FALSE))</f>
        <v>0</v>
      </c>
      <c r="F123" s="1147" t="e">
        <f t="shared" si="3"/>
        <v>#REF!</v>
      </c>
      <c r="G123" s="1147"/>
      <c r="H123" s="1186">
        <v>0</v>
      </c>
      <c r="I123" s="1147" t="e">
        <f t="shared" si="4"/>
        <v>#REF!</v>
      </c>
      <c r="J123" s="1147">
        <f>IF(ISERROR(SUMIF(FG!A:A,LCM!B123,FG!#REF!)),0,SUMIF(FG!A:A,LCM!B123,FG!#REF!))</f>
        <v>0</v>
      </c>
      <c r="K123" s="1147" t="e">
        <f t="shared" si="5"/>
        <v>#REF!</v>
      </c>
    </row>
    <row r="124" spans="2:11" hidden="1">
      <c r="B124" t="s">
        <v>1488</v>
      </c>
      <c r="C124" t="s">
        <v>4275</v>
      </c>
      <c r="D124" s="1147" t="e">
        <f>VLOOKUP(B124,FG!$A$5:$H$1158,12,FALSE)</f>
        <v>#REF!</v>
      </c>
      <c r="E124" s="1147">
        <f>IF(J124&lt;=0,0,VLOOKUP(B124,FG!$A$5:$H$1158,24,FALSE))</f>
        <v>0</v>
      </c>
      <c r="F124" s="1147" t="e">
        <f t="shared" si="3"/>
        <v>#REF!</v>
      </c>
      <c r="G124" s="1147"/>
      <c r="H124" s="1186">
        <v>0</v>
      </c>
      <c r="I124" s="1147" t="e">
        <f t="shared" si="4"/>
        <v>#REF!</v>
      </c>
      <c r="J124" s="1147">
        <f>IF(ISERROR(SUMIF(FG!A:A,LCM!B124,FG!#REF!)),0,SUMIF(FG!A:A,LCM!B124,FG!#REF!))</f>
        <v>0</v>
      </c>
      <c r="K124" s="1147" t="e">
        <f t="shared" si="5"/>
        <v>#REF!</v>
      </c>
    </row>
    <row r="125" spans="2:11" hidden="1">
      <c r="B125" t="s">
        <v>5479</v>
      </c>
      <c r="C125" t="s">
        <v>5351</v>
      </c>
      <c r="D125" s="1147" t="e">
        <f>VLOOKUP(B125,FG!$A$5:$H$1158,12,FALSE)</f>
        <v>#REF!</v>
      </c>
      <c r="E125" s="1147">
        <f>IF(J125&lt;=0,0,VLOOKUP(B125,FG!$A$5:$H$1158,24,FALSE))</f>
        <v>0</v>
      </c>
      <c r="F125" s="1147" t="e">
        <f t="shared" si="3"/>
        <v>#REF!</v>
      </c>
      <c r="G125" s="1147"/>
      <c r="H125" s="1186">
        <v>0</v>
      </c>
      <c r="I125" s="1147" t="e">
        <f t="shared" si="4"/>
        <v>#REF!</v>
      </c>
      <c r="J125" s="1147">
        <f>IF(ISERROR(SUMIF(FG!A:A,LCM!B125,FG!#REF!)),0,SUMIF(FG!A:A,LCM!B125,FG!#REF!))</f>
        <v>0</v>
      </c>
      <c r="K125" s="1147" t="e">
        <f t="shared" si="5"/>
        <v>#REF!</v>
      </c>
    </row>
    <row r="126" spans="2:11" hidden="1">
      <c r="B126" t="s">
        <v>3848</v>
      </c>
      <c r="C126" t="s">
        <v>5352</v>
      </c>
      <c r="D126" s="1147" t="e">
        <f>VLOOKUP(B126,FG!$A$5:$H$1158,12,FALSE)</f>
        <v>#REF!</v>
      </c>
      <c r="E126" s="1147">
        <f>IF(J126&lt;=0,0,VLOOKUP(B126,FG!$A$5:$H$1158,24,FALSE))</f>
        <v>0</v>
      </c>
      <c r="F126" s="1147" t="e">
        <f t="shared" si="3"/>
        <v>#REF!</v>
      </c>
      <c r="G126" s="1147"/>
      <c r="H126" s="1186">
        <v>0</v>
      </c>
      <c r="I126" s="1147" t="e">
        <f t="shared" si="4"/>
        <v>#REF!</v>
      </c>
      <c r="J126" s="1147">
        <f>IF(ISERROR(SUMIF(FG!A:A,LCM!B126,FG!#REF!)),0,SUMIF(FG!A:A,LCM!B126,FG!#REF!))</f>
        <v>0</v>
      </c>
      <c r="K126" s="1147" t="e">
        <f t="shared" si="5"/>
        <v>#REF!</v>
      </c>
    </row>
    <row r="127" spans="2:11" hidden="1">
      <c r="B127" t="s">
        <v>2402</v>
      </c>
      <c r="C127" t="s">
        <v>5353</v>
      </c>
      <c r="D127" s="1147" t="e">
        <f>VLOOKUP(B127,FG!$A$5:$H$1158,12,FALSE)</f>
        <v>#REF!</v>
      </c>
      <c r="E127" s="1147">
        <f>IF(J127&lt;=0,0,VLOOKUP(B127,FG!$A$5:$H$1158,24,FALSE))</f>
        <v>0</v>
      </c>
      <c r="F127" s="1147" t="e">
        <f t="shared" si="3"/>
        <v>#REF!</v>
      </c>
      <c r="G127" s="1147"/>
      <c r="H127" s="1186">
        <v>0</v>
      </c>
      <c r="I127" s="1147" t="e">
        <f t="shared" si="4"/>
        <v>#REF!</v>
      </c>
      <c r="J127" s="1147">
        <f>IF(ISERROR(SUMIF(FG!A:A,LCM!B127,FG!#REF!)),0,SUMIF(FG!A:A,LCM!B127,FG!#REF!))</f>
        <v>0</v>
      </c>
      <c r="K127" s="1147" t="e">
        <f t="shared" si="5"/>
        <v>#REF!</v>
      </c>
    </row>
    <row r="128" spans="2:11" hidden="1">
      <c r="B128" t="s">
        <v>2403</v>
      </c>
      <c r="C128" t="s">
        <v>5354</v>
      </c>
      <c r="D128" s="1147" t="e">
        <f>VLOOKUP(B128,FG!$A$5:$H$1158,12,FALSE)</f>
        <v>#REF!</v>
      </c>
      <c r="E128" s="1147">
        <f>IF(J128&lt;=0,0,VLOOKUP(B128,FG!$A$5:$H$1158,24,FALSE))</f>
        <v>0</v>
      </c>
      <c r="F128" s="1147" t="e">
        <f t="shared" si="3"/>
        <v>#REF!</v>
      </c>
      <c r="G128" s="1147"/>
      <c r="H128" s="1186">
        <v>0</v>
      </c>
      <c r="I128" s="1147" t="e">
        <f t="shared" si="4"/>
        <v>#REF!</v>
      </c>
      <c r="J128" s="1147">
        <f>IF(ISERROR(SUMIF(FG!A:A,LCM!B128,FG!#REF!)),0,SUMIF(FG!A:A,LCM!B128,FG!#REF!))</f>
        <v>0</v>
      </c>
      <c r="K128" s="1147" t="e">
        <f t="shared" si="5"/>
        <v>#REF!</v>
      </c>
    </row>
    <row r="129" spans="2:11" hidden="1">
      <c r="B129" t="s">
        <v>2394</v>
      </c>
      <c r="C129" t="s">
        <v>2125</v>
      </c>
      <c r="D129" s="1147" t="e">
        <f>VLOOKUP(B129,FG!$A$5:$H$1158,12,FALSE)</f>
        <v>#REF!</v>
      </c>
      <c r="E129" s="1147">
        <f>IF(J129&lt;=0,0,VLOOKUP(B129,FG!$A$5:$H$1158,24,FALSE))</f>
        <v>0</v>
      </c>
      <c r="F129" s="1147" t="e">
        <f t="shared" si="3"/>
        <v>#REF!</v>
      </c>
      <c r="G129" s="1147"/>
      <c r="H129" s="1186">
        <v>0</v>
      </c>
      <c r="I129" s="1147" t="e">
        <f t="shared" si="4"/>
        <v>#REF!</v>
      </c>
      <c r="J129" s="1147">
        <f>IF(ISERROR(SUMIF(FG!A:A,LCM!B129,FG!#REF!)),0,SUMIF(FG!A:A,LCM!B129,FG!#REF!))</f>
        <v>0</v>
      </c>
      <c r="K129" s="1147" t="e">
        <f t="shared" si="5"/>
        <v>#REF!</v>
      </c>
    </row>
    <row r="130" spans="2:11" hidden="1">
      <c r="B130" t="s">
        <v>2908</v>
      </c>
      <c r="C130" t="s">
        <v>455</v>
      </c>
      <c r="D130" s="1147" t="e">
        <f>VLOOKUP(B130,FG!$A$5:$H$1158,12,FALSE)</f>
        <v>#REF!</v>
      </c>
      <c r="E130" s="1147">
        <f>IF(J130&lt;=0,0,VLOOKUP(B130,FG!$A$5:$H$1158,24,FALSE))</f>
        <v>0</v>
      </c>
      <c r="F130" s="1147" t="e">
        <f t="shared" si="3"/>
        <v>#REF!</v>
      </c>
      <c r="G130" s="1147"/>
      <c r="H130" s="1186">
        <v>0</v>
      </c>
      <c r="I130" s="1147" t="e">
        <f t="shared" si="4"/>
        <v>#REF!</v>
      </c>
      <c r="J130" s="1147">
        <f>IF(ISERROR(SUMIF(FG!A:A,LCM!B130,FG!#REF!)),0,SUMIF(FG!A:A,LCM!B130,FG!#REF!))</f>
        <v>0</v>
      </c>
      <c r="K130" s="1147" t="e">
        <f t="shared" si="5"/>
        <v>#REF!</v>
      </c>
    </row>
    <row r="131" spans="2:11" hidden="1">
      <c r="B131" t="s">
        <v>2910</v>
      </c>
      <c r="C131" t="s">
        <v>460</v>
      </c>
      <c r="D131" s="1147" t="e">
        <f>VLOOKUP(B131,FG!$A$5:$H$1158,12,FALSE)</f>
        <v>#REF!</v>
      </c>
      <c r="E131" s="1147">
        <f>IF(J131&lt;=0,0,VLOOKUP(B131,FG!$A$5:$H$1158,24,FALSE))</f>
        <v>0</v>
      </c>
      <c r="F131" s="1147" t="e">
        <f t="shared" si="3"/>
        <v>#REF!</v>
      </c>
      <c r="G131" s="1147"/>
      <c r="H131" s="1186">
        <v>0</v>
      </c>
      <c r="I131" s="1147" t="e">
        <f t="shared" si="4"/>
        <v>#REF!</v>
      </c>
      <c r="J131" s="1147">
        <f>IF(ISERROR(SUMIF(FG!A:A,LCM!B131,FG!#REF!)),0,SUMIF(FG!A:A,LCM!B131,FG!#REF!))</f>
        <v>0</v>
      </c>
      <c r="K131" s="1147" t="e">
        <f t="shared" si="5"/>
        <v>#REF!</v>
      </c>
    </row>
    <row r="132" spans="2:11" hidden="1">
      <c r="B132" t="s">
        <v>4215</v>
      </c>
      <c r="C132" t="s">
        <v>462</v>
      </c>
      <c r="D132" s="1147" t="e">
        <f>VLOOKUP(B132,FG!$A$5:$H$1158,12,FALSE)</f>
        <v>#REF!</v>
      </c>
      <c r="E132" s="1147">
        <f>IF(J132&lt;=0,0,VLOOKUP(B132,FG!$A$5:$H$1158,24,FALSE))</f>
        <v>0</v>
      </c>
      <c r="F132" s="1147" t="e">
        <f t="shared" si="3"/>
        <v>#REF!</v>
      </c>
      <c r="G132" s="1147"/>
      <c r="H132" s="1186">
        <v>0</v>
      </c>
      <c r="I132" s="1147" t="e">
        <f t="shared" si="4"/>
        <v>#REF!</v>
      </c>
      <c r="J132" s="1147">
        <f>IF(ISERROR(SUMIF(FG!A:A,LCM!B132,FG!#REF!)),0,SUMIF(FG!A:A,LCM!B132,FG!#REF!))</f>
        <v>0</v>
      </c>
      <c r="K132" s="1147" t="e">
        <f t="shared" si="5"/>
        <v>#REF!</v>
      </c>
    </row>
    <row r="133" spans="2:11" hidden="1">
      <c r="B133" t="s">
        <v>2408</v>
      </c>
      <c r="C133" t="s">
        <v>1675</v>
      </c>
      <c r="D133" s="1147" t="e">
        <f>VLOOKUP(B133,FG!$A$5:$H$1158,12,FALSE)</f>
        <v>#REF!</v>
      </c>
      <c r="E133" s="1147">
        <f>IF(J133&lt;=0,0,VLOOKUP(B133,FG!$A$5:$H$1158,24,FALSE))</f>
        <v>0</v>
      </c>
      <c r="F133" s="1147" t="e">
        <f t="shared" si="3"/>
        <v>#REF!</v>
      </c>
      <c r="G133" s="1147"/>
      <c r="H133" s="1186">
        <v>0</v>
      </c>
      <c r="I133" s="1147" t="e">
        <f t="shared" si="4"/>
        <v>#REF!</v>
      </c>
      <c r="J133" s="1147">
        <f>IF(ISERROR(SUMIF(FG!A:A,LCM!B133,FG!#REF!)),0,SUMIF(FG!A:A,LCM!B133,FG!#REF!))</f>
        <v>0</v>
      </c>
      <c r="K133" s="1147" t="e">
        <f t="shared" si="5"/>
        <v>#REF!</v>
      </c>
    </row>
    <row r="134" spans="2:11" hidden="1">
      <c r="B134" t="s">
        <v>2409</v>
      </c>
      <c r="C134" t="s">
        <v>1676</v>
      </c>
      <c r="D134" s="1147" t="e">
        <f>VLOOKUP(B134,FG!$A$5:$H$1158,12,FALSE)</f>
        <v>#REF!</v>
      </c>
      <c r="E134" s="1147">
        <f>IF(J134&lt;=0,0,VLOOKUP(B134,FG!$A$5:$H$1158,24,FALSE))</f>
        <v>0</v>
      </c>
      <c r="F134" s="1147" t="e">
        <f t="shared" ref="F134:F197" si="6">+SUM(D134:E134)</f>
        <v>#REF!</v>
      </c>
      <c r="G134" s="1147"/>
      <c r="H134" s="1186">
        <v>0</v>
      </c>
      <c r="I134" s="1147" t="e">
        <f t="shared" si="4"/>
        <v>#REF!</v>
      </c>
      <c r="J134" s="1147">
        <f>IF(ISERROR(SUMIF(FG!A:A,LCM!B134,FG!#REF!)),0,SUMIF(FG!A:A,LCM!B134,FG!#REF!))</f>
        <v>0</v>
      </c>
      <c r="K134" s="1147" t="e">
        <f t="shared" si="5"/>
        <v>#REF!</v>
      </c>
    </row>
    <row r="135" spans="2:11" hidden="1">
      <c r="B135" t="s">
        <v>2410</v>
      </c>
      <c r="C135" t="s">
        <v>1677</v>
      </c>
      <c r="D135" s="1147" t="e">
        <f>VLOOKUP(B135,FG!$A$5:$H$1158,12,FALSE)</f>
        <v>#REF!</v>
      </c>
      <c r="E135" s="1147">
        <f>IF(J135&lt;=0,0,VLOOKUP(B135,FG!$A$5:$H$1158,24,FALSE))</f>
        <v>0</v>
      </c>
      <c r="F135" s="1147" t="e">
        <f t="shared" si="6"/>
        <v>#REF!</v>
      </c>
      <c r="G135" s="1147"/>
      <c r="H135" s="1186">
        <v>0</v>
      </c>
      <c r="I135" s="1147" t="e">
        <f t="shared" ref="I135:I198" si="7">+IF(F135&lt;=0,"",IF(AND(F135&gt;0,F135&gt;H135),"NG",""))</f>
        <v>#REF!</v>
      </c>
      <c r="J135" s="1147">
        <f>IF(ISERROR(SUMIF(FG!A:A,LCM!B135,FG!#REF!)),0,SUMIF(FG!A:A,LCM!B135,FG!#REF!))</f>
        <v>0</v>
      </c>
      <c r="K135" s="1147" t="e">
        <f t="shared" ref="K135:K198" si="8">IF(I135="NG",(F135-H135)*J135,0)</f>
        <v>#REF!</v>
      </c>
    </row>
    <row r="136" spans="2:11" hidden="1">
      <c r="B136" t="s">
        <v>2959</v>
      </c>
      <c r="C136" t="s">
        <v>1678</v>
      </c>
      <c r="D136" s="1147" t="e">
        <f>VLOOKUP(B136,FG!$A$5:$H$1158,12,FALSE)</f>
        <v>#REF!</v>
      </c>
      <c r="E136" s="1147">
        <f>IF(J136&lt;=0,0,VLOOKUP(B136,FG!$A$5:$H$1158,24,FALSE))</f>
        <v>0</v>
      </c>
      <c r="F136" s="1147" t="e">
        <f t="shared" si="6"/>
        <v>#REF!</v>
      </c>
      <c r="G136" s="1147"/>
      <c r="H136" s="1186">
        <v>0</v>
      </c>
      <c r="I136" s="1147" t="e">
        <f t="shared" si="7"/>
        <v>#REF!</v>
      </c>
      <c r="J136" s="1147">
        <f>IF(ISERROR(SUMIF(FG!A:A,LCM!B136,FG!#REF!)),0,SUMIF(FG!A:A,LCM!B136,FG!#REF!))</f>
        <v>0</v>
      </c>
      <c r="K136" s="1147" t="e">
        <f t="shared" si="8"/>
        <v>#REF!</v>
      </c>
    </row>
    <row r="137" spans="2:11" hidden="1">
      <c r="B137" t="s">
        <v>2960</v>
      </c>
      <c r="C137" t="s">
        <v>2348</v>
      </c>
      <c r="D137" s="1147" t="e">
        <f>VLOOKUP(B137,FG!$A$5:$H$1158,12,FALSE)</f>
        <v>#REF!</v>
      </c>
      <c r="E137" s="1147">
        <f>IF(J137&lt;=0,0,VLOOKUP(B137,FG!$A$5:$H$1158,24,FALSE))</f>
        <v>0</v>
      </c>
      <c r="F137" s="1147" t="e">
        <f t="shared" si="6"/>
        <v>#REF!</v>
      </c>
      <c r="G137" s="1147"/>
      <c r="H137" s="1186">
        <v>0</v>
      </c>
      <c r="I137" s="1147" t="e">
        <f t="shared" si="7"/>
        <v>#REF!</v>
      </c>
      <c r="J137" s="1147">
        <f>IF(ISERROR(SUMIF(FG!A:A,LCM!B137,FG!#REF!)),0,SUMIF(FG!A:A,LCM!B137,FG!#REF!))</f>
        <v>0</v>
      </c>
      <c r="K137" s="1147" t="e">
        <f t="shared" si="8"/>
        <v>#REF!</v>
      </c>
    </row>
    <row r="138" spans="2:11" hidden="1">
      <c r="B138" t="s">
        <v>4259</v>
      </c>
      <c r="C138" t="s">
        <v>2349</v>
      </c>
      <c r="D138" s="1147" t="e">
        <f>VLOOKUP(B138,FG!$A$5:$H$1158,12,FALSE)</f>
        <v>#REF!</v>
      </c>
      <c r="E138" s="1147">
        <f>IF(J138&lt;=0,0,VLOOKUP(B138,FG!$A$5:$H$1158,24,FALSE))</f>
        <v>0</v>
      </c>
      <c r="F138" s="1147" t="e">
        <f t="shared" si="6"/>
        <v>#REF!</v>
      </c>
      <c r="G138" s="1147"/>
      <c r="H138" s="1186">
        <v>0</v>
      </c>
      <c r="I138" s="1147" t="e">
        <f t="shared" si="7"/>
        <v>#REF!</v>
      </c>
      <c r="J138" s="1147">
        <f>IF(ISERROR(SUMIF(FG!A:A,LCM!B138,FG!#REF!)),0,SUMIF(FG!A:A,LCM!B138,FG!#REF!))</f>
        <v>0</v>
      </c>
      <c r="K138" s="1147" t="e">
        <f t="shared" si="8"/>
        <v>#REF!</v>
      </c>
    </row>
    <row r="139" spans="2:11" hidden="1">
      <c r="B139" t="s">
        <v>2961</v>
      </c>
      <c r="C139" t="s">
        <v>2350</v>
      </c>
      <c r="D139" s="1147" t="e">
        <f>VLOOKUP(B139,FG!$A$5:$H$1158,12,FALSE)</f>
        <v>#REF!</v>
      </c>
      <c r="E139" s="1147">
        <f>IF(J139&lt;=0,0,VLOOKUP(B139,FG!$A$5:$H$1158,24,FALSE))</f>
        <v>0</v>
      </c>
      <c r="F139" s="1147" t="e">
        <f t="shared" si="6"/>
        <v>#REF!</v>
      </c>
      <c r="G139" s="1147"/>
      <c r="H139" s="1186">
        <v>0</v>
      </c>
      <c r="I139" s="1147" t="e">
        <f t="shared" si="7"/>
        <v>#REF!</v>
      </c>
      <c r="J139" s="1147">
        <f>IF(ISERROR(SUMIF(FG!A:A,LCM!B139,FG!#REF!)),0,SUMIF(FG!A:A,LCM!B139,FG!#REF!))</f>
        <v>0</v>
      </c>
      <c r="K139" s="1147" t="e">
        <f t="shared" si="8"/>
        <v>#REF!</v>
      </c>
    </row>
    <row r="140" spans="2:11" hidden="1">
      <c r="B140" t="s">
        <v>390</v>
      </c>
      <c r="C140" t="s">
        <v>2575</v>
      </c>
      <c r="D140" s="1147" t="e">
        <f>VLOOKUP(B140,FG!$A$5:$H$1158,12,FALSE)</f>
        <v>#REF!</v>
      </c>
      <c r="E140" s="1147">
        <f>IF(J140&lt;=0,0,VLOOKUP(B140,FG!$A$5:$H$1158,24,FALSE))</f>
        <v>0</v>
      </c>
      <c r="F140" s="1147" t="e">
        <f t="shared" si="6"/>
        <v>#REF!</v>
      </c>
      <c r="G140" s="1147"/>
      <c r="H140" s="1186">
        <v>0</v>
      </c>
      <c r="I140" s="1147" t="e">
        <f t="shared" si="7"/>
        <v>#REF!</v>
      </c>
      <c r="J140" s="1147">
        <f>IF(ISERROR(SUMIF(FG!A:A,LCM!B140,FG!#REF!)),0,SUMIF(FG!A:A,LCM!B140,FG!#REF!))</f>
        <v>0</v>
      </c>
      <c r="K140" s="1147" t="e">
        <f t="shared" si="8"/>
        <v>#REF!</v>
      </c>
    </row>
    <row r="141" spans="2:11" hidden="1">
      <c r="B141" t="s">
        <v>1036</v>
      </c>
      <c r="C141" t="s">
        <v>2576</v>
      </c>
      <c r="D141" s="1147" t="e">
        <f>VLOOKUP(B141,FG!$A$5:$H$1158,12,FALSE)</f>
        <v>#REF!</v>
      </c>
      <c r="E141" s="1147">
        <f>IF(J141&lt;=0,0,VLOOKUP(B141,FG!$A$5:$H$1158,24,FALSE))</f>
        <v>0</v>
      </c>
      <c r="F141" s="1147" t="e">
        <f t="shared" si="6"/>
        <v>#REF!</v>
      </c>
      <c r="G141" s="1147"/>
      <c r="H141" s="1186">
        <v>0</v>
      </c>
      <c r="I141" s="1147" t="e">
        <f t="shared" si="7"/>
        <v>#REF!</v>
      </c>
      <c r="J141" s="1147">
        <f>IF(ISERROR(SUMIF(FG!A:A,LCM!B141,FG!#REF!)),0,SUMIF(FG!A:A,LCM!B141,FG!#REF!))</f>
        <v>0</v>
      </c>
      <c r="K141" s="1147" t="e">
        <f t="shared" si="8"/>
        <v>#REF!</v>
      </c>
    </row>
    <row r="142" spans="2:11" hidden="1">
      <c r="B142" t="s">
        <v>1037</v>
      </c>
      <c r="C142" t="s">
        <v>681</v>
      </c>
      <c r="D142" s="1147" t="e">
        <f>VLOOKUP(B142,FG!$A$5:$H$1158,12,FALSE)</f>
        <v>#REF!</v>
      </c>
      <c r="E142" s="1147">
        <f>IF(J142&lt;=0,0,VLOOKUP(B142,FG!$A$5:$H$1158,24,FALSE))</f>
        <v>0</v>
      </c>
      <c r="F142" s="1147" t="e">
        <f t="shared" si="6"/>
        <v>#REF!</v>
      </c>
      <c r="G142" s="1147"/>
      <c r="H142" s="1186">
        <v>0</v>
      </c>
      <c r="I142" s="1147" t="e">
        <f t="shared" si="7"/>
        <v>#REF!</v>
      </c>
      <c r="J142" s="1147">
        <f>IF(ISERROR(SUMIF(FG!A:A,LCM!B142,FG!#REF!)),0,SUMIF(FG!A:A,LCM!B142,FG!#REF!))</f>
        <v>0</v>
      </c>
      <c r="K142" s="1147" t="e">
        <f t="shared" si="8"/>
        <v>#REF!</v>
      </c>
    </row>
    <row r="143" spans="2:11" hidden="1">
      <c r="B143" t="s">
        <v>3249</v>
      </c>
      <c r="C143" t="s">
        <v>5054</v>
      </c>
      <c r="D143" s="1147" t="e">
        <f>VLOOKUP(B143,FG!$A$5:$H$1158,12,FALSE)</f>
        <v>#REF!</v>
      </c>
      <c r="E143" s="1147">
        <f>IF(J143&lt;=0,0,VLOOKUP(B143,FG!$A$5:$H$1158,24,FALSE))</f>
        <v>0</v>
      </c>
      <c r="F143" s="1147" t="e">
        <f t="shared" si="6"/>
        <v>#REF!</v>
      </c>
      <c r="G143" s="1147"/>
      <c r="H143" s="1186">
        <v>0</v>
      </c>
      <c r="I143" s="1147" t="e">
        <f t="shared" si="7"/>
        <v>#REF!</v>
      </c>
      <c r="J143" s="1147">
        <f>IF(ISERROR(SUMIF(FG!A:A,LCM!B143,FG!#REF!)),0,SUMIF(FG!A:A,LCM!B143,FG!#REF!))</f>
        <v>0</v>
      </c>
      <c r="K143" s="1147" t="e">
        <f t="shared" si="8"/>
        <v>#REF!</v>
      </c>
    </row>
    <row r="144" spans="2:11" hidden="1">
      <c r="B144" t="s">
        <v>3250</v>
      </c>
      <c r="C144" t="s">
        <v>4900</v>
      </c>
      <c r="D144" s="1147" t="e">
        <f>VLOOKUP(B144,FG!$A$5:$H$1158,12,FALSE)</f>
        <v>#REF!</v>
      </c>
      <c r="E144" s="1147">
        <f>IF(J144&lt;=0,0,VLOOKUP(B144,FG!$A$5:$H$1158,24,FALSE))</f>
        <v>0</v>
      </c>
      <c r="F144" s="1147" t="e">
        <f t="shared" si="6"/>
        <v>#REF!</v>
      </c>
      <c r="G144" s="1147"/>
      <c r="H144" s="1186">
        <v>0</v>
      </c>
      <c r="I144" s="1147" t="e">
        <f t="shared" si="7"/>
        <v>#REF!</v>
      </c>
      <c r="J144" s="1147">
        <f>IF(ISERROR(SUMIF(FG!A:A,LCM!B144,FG!#REF!)),0,SUMIF(FG!A:A,LCM!B144,FG!#REF!))</f>
        <v>0</v>
      </c>
      <c r="K144" s="1147" t="e">
        <f t="shared" si="8"/>
        <v>#REF!</v>
      </c>
    </row>
    <row r="145" spans="2:11" hidden="1">
      <c r="B145" t="s">
        <v>4872</v>
      </c>
      <c r="C145" t="s">
        <v>347</v>
      </c>
      <c r="D145" s="1147" t="e">
        <f>VLOOKUP(B145,FG!$A$5:$H$1158,12,FALSE)</f>
        <v>#REF!</v>
      </c>
      <c r="E145" s="1147">
        <f>IF(J145&lt;=0,0,VLOOKUP(B145,FG!$A$5:$H$1158,24,FALSE))</f>
        <v>0</v>
      </c>
      <c r="F145" s="1147" t="e">
        <f t="shared" si="6"/>
        <v>#REF!</v>
      </c>
      <c r="G145" s="1147"/>
      <c r="H145" s="1186">
        <v>0</v>
      </c>
      <c r="I145" s="1147" t="e">
        <f t="shared" si="7"/>
        <v>#REF!</v>
      </c>
      <c r="J145" s="1147">
        <f>IF(ISERROR(SUMIF(FG!A:A,LCM!B145,FG!#REF!)),0,SUMIF(FG!A:A,LCM!B145,FG!#REF!))</f>
        <v>0</v>
      </c>
      <c r="K145" s="1147" t="e">
        <f t="shared" si="8"/>
        <v>#REF!</v>
      </c>
    </row>
    <row r="146" spans="2:11" hidden="1">
      <c r="B146" t="s">
        <v>3251</v>
      </c>
      <c r="C146" t="s">
        <v>348</v>
      </c>
      <c r="D146" s="1147" t="e">
        <f>VLOOKUP(B146,FG!$A$5:$H$1158,12,FALSE)</f>
        <v>#REF!</v>
      </c>
      <c r="E146" s="1147">
        <f>IF(J146&lt;=0,0,VLOOKUP(B146,FG!$A$5:$H$1158,24,FALSE))</f>
        <v>0</v>
      </c>
      <c r="F146" s="1147" t="e">
        <f t="shared" si="6"/>
        <v>#REF!</v>
      </c>
      <c r="G146" s="1147"/>
      <c r="H146" s="1186">
        <v>0</v>
      </c>
      <c r="I146" s="1147" t="e">
        <f t="shared" si="7"/>
        <v>#REF!</v>
      </c>
      <c r="J146" s="1147">
        <f>IF(ISERROR(SUMIF(FG!A:A,LCM!B146,FG!#REF!)),0,SUMIF(FG!A:A,LCM!B146,FG!#REF!))</f>
        <v>0</v>
      </c>
      <c r="K146" s="1147" t="e">
        <f t="shared" si="8"/>
        <v>#REF!</v>
      </c>
    </row>
    <row r="147" spans="2:11" hidden="1">
      <c r="B147" t="s">
        <v>2299</v>
      </c>
      <c r="C147" t="s">
        <v>2300</v>
      </c>
      <c r="D147" s="1147" t="e">
        <f>VLOOKUP(B147,FG!$A$5:$H$1158,12,FALSE)</f>
        <v>#REF!</v>
      </c>
      <c r="E147" s="1147">
        <f>IF(J147&lt;=0,0,VLOOKUP(B147,FG!$A$5:$H$1158,24,FALSE))</f>
        <v>0</v>
      </c>
      <c r="F147" s="1147" t="e">
        <f t="shared" si="6"/>
        <v>#REF!</v>
      </c>
      <c r="G147" s="1147"/>
      <c r="H147" s="1186">
        <v>0</v>
      </c>
      <c r="I147" s="1147" t="e">
        <f t="shared" si="7"/>
        <v>#REF!</v>
      </c>
      <c r="J147" s="1147">
        <f>IF(ISERROR(SUMIF(FG!A:A,LCM!B147,FG!#REF!)),0,SUMIF(FG!A:A,LCM!B147,FG!#REF!))</f>
        <v>0</v>
      </c>
      <c r="K147" s="1147" t="e">
        <f t="shared" si="8"/>
        <v>#REF!</v>
      </c>
    </row>
    <row r="148" spans="2:11" hidden="1">
      <c r="B148" t="s">
        <v>4673</v>
      </c>
      <c r="C148" t="s">
        <v>4674</v>
      </c>
      <c r="D148" s="1147" t="e">
        <f>VLOOKUP(B148,FG!$A$5:$H$1158,12,FALSE)</f>
        <v>#REF!</v>
      </c>
      <c r="E148" s="1147">
        <f>IF(J148&lt;=0,0,VLOOKUP(B148,FG!$A$5:$H$1158,24,FALSE))</f>
        <v>0</v>
      </c>
      <c r="F148" s="1147" t="e">
        <f t="shared" si="6"/>
        <v>#REF!</v>
      </c>
      <c r="G148" s="1147"/>
      <c r="H148" s="1186">
        <v>0</v>
      </c>
      <c r="I148" s="1147" t="e">
        <f t="shared" si="7"/>
        <v>#REF!</v>
      </c>
      <c r="J148" s="1147">
        <f>IF(ISERROR(SUMIF(FG!A:A,LCM!B148,FG!#REF!)),0,SUMIF(FG!A:A,LCM!B148,FG!#REF!))</f>
        <v>0</v>
      </c>
      <c r="K148" s="1147" t="e">
        <f t="shared" si="8"/>
        <v>#REF!</v>
      </c>
    </row>
    <row r="149" spans="2:11" hidden="1">
      <c r="B149" t="s">
        <v>4560</v>
      </c>
      <c r="C149" t="s">
        <v>1556</v>
      </c>
      <c r="D149" s="1147" t="e">
        <f>VLOOKUP(B149,FG!$A$5:$H$1158,12,FALSE)</f>
        <v>#REF!</v>
      </c>
      <c r="E149" s="1147">
        <f>IF(J149&lt;=0,0,VLOOKUP(B149,FG!$A$5:$H$1158,24,FALSE))</f>
        <v>0</v>
      </c>
      <c r="F149" s="1147" t="e">
        <f t="shared" si="6"/>
        <v>#REF!</v>
      </c>
      <c r="G149" s="1147"/>
      <c r="H149" s="1186">
        <v>0</v>
      </c>
      <c r="I149" s="1147" t="e">
        <f t="shared" si="7"/>
        <v>#REF!</v>
      </c>
      <c r="J149" s="1147">
        <f>IF(ISERROR(SUMIF(FG!A:A,LCM!B149,FG!#REF!)),0,SUMIF(FG!A:A,LCM!B149,FG!#REF!))</f>
        <v>0</v>
      </c>
      <c r="K149" s="1147" t="e">
        <f t="shared" si="8"/>
        <v>#REF!</v>
      </c>
    </row>
    <row r="150" spans="2:11" hidden="1">
      <c r="B150" t="s">
        <v>4551</v>
      </c>
      <c r="C150" t="s">
        <v>4552</v>
      </c>
      <c r="D150" s="1147" t="e">
        <f>VLOOKUP(B150,FG!$A$5:$H$1158,12,FALSE)</f>
        <v>#REF!</v>
      </c>
      <c r="E150" s="1147">
        <f>IF(J150&lt;=0,0,VLOOKUP(B150,FG!$A$5:$H$1158,24,FALSE))</f>
        <v>0</v>
      </c>
      <c r="F150" s="1147" t="e">
        <f t="shared" si="6"/>
        <v>#REF!</v>
      </c>
      <c r="G150" s="1147"/>
      <c r="H150" s="1186">
        <v>0</v>
      </c>
      <c r="I150" s="1147" t="e">
        <f t="shared" si="7"/>
        <v>#REF!</v>
      </c>
      <c r="J150" s="1147">
        <f>IF(ISERROR(SUMIF(FG!A:A,LCM!B150,FG!#REF!)),0,SUMIF(FG!A:A,LCM!B150,FG!#REF!))</f>
        <v>0</v>
      </c>
      <c r="K150" s="1147" t="e">
        <f t="shared" si="8"/>
        <v>#REF!</v>
      </c>
    </row>
    <row r="151" spans="2:11" hidden="1">
      <c r="B151" t="s">
        <v>4557</v>
      </c>
      <c r="C151" t="s">
        <v>4558</v>
      </c>
      <c r="D151" s="1147" t="e">
        <f>VLOOKUP(B151,FG!$A$5:$H$1158,12,FALSE)</f>
        <v>#REF!</v>
      </c>
      <c r="E151" s="1147">
        <f>IF(J151&lt;=0,0,VLOOKUP(B151,FG!$A$5:$H$1158,24,FALSE))</f>
        <v>0</v>
      </c>
      <c r="F151" s="1147" t="e">
        <f t="shared" si="6"/>
        <v>#REF!</v>
      </c>
      <c r="G151" s="1147"/>
      <c r="H151" s="1186">
        <v>0</v>
      </c>
      <c r="I151" s="1147" t="e">
        <f t="shared" si="7"/>
        <v>#REF!</v>
      </c>
      <c r="J151" s="1147">
        <f>IF(ISERROR(SUMIF(FG!A:A,LCM!B151,FG!#REF!)),0,SUMIF(FG!A:A,LCM!B151,FG!#REF!))</f>
        <v>0</v>
      </c>
      <c r="K151" s="1147" t="e">
        <f t="shared" si="8"/>
        <v>#REF!</v>
      </c>
    </row>
    <row r="152" spans="2:11" hidden="1">
      <c r="B152" t="s">
        <v>4553</v>
      </c>
      <c r="C152" t="s">
        <v>4554</v>
      </c>
      <c r="D152" s="1147" t="e">
        <f>VLOOKUP(B152,FG!$A$5:$H$1158,12,FALSE)</f>
        <v>#REF!</v>
      </c>
      <c r="E152" s="1147">
        <f>IF(J152&lt;=0,0,VLOOKUP(B152,FG!$A$5:$H$1158,24,FALSE))</f>
        <v>0</v>
      </c>
      <c r="F152" s="1147" t="e">
        <f t="shared" si="6"/>
        <v>#REF!</v>
      </c>
      <c r="G152" s="1147"/>
      <c r="H152" s="1186">
        <v>0</v>
      </c>
      <c r="I152" s="1147" t="e">
        <f t="shared" si="7"/>
        <v>#REF!</v>
      </c>
      <c r="J152" s="1147">
        <f>IF(ISERROR(SUMIF(FG!A:A,LCM!B152,FG!#REF!)),0,SUMIF(FG!A:A,LCM!B152,FG!#REF!))</f>
        <v>0</v>
      </c>
      <c r="K152" s="1147" t="e">
        <f t="shared" si="8"/>
        <v>#REF!</v>
      </c>
    </row>
    <row r="153" spans="2:11" hidden="1">
      <c r="B153" t="s">
        <v>4549</v>
      </c>
      <c r="C153" t="s">
        <v>1057</v>
      </c>
      <c r="D153" s="1147" t="e">
        <f>VLOOKUP(B153,FG!$A$5:$H$1158,12,FALSE)</f>
        <v>#REF!</v>
      </c>
      <c r="E153" s="1147">
        <f>IF(J153&lt;=0,0,VLOOKUP(B153,FG!$A$5:$H$1158,24,FALSE))</f>
        <v>0</v>
      </c>
      <c r="F153" s="1147" t="e">
        <f t="shared" si="6"/>
        <v>#REF!</v>
      </c>
      <c r="G153" s="1147"/>
      <c r="H153" s="1186">
        <v>0</v>
      </c>
      <c r="I153" s="1147" t="e">
        <f t="shared" si="7"/>
        <v>#REF!</v>
      </c>
      <c r="J153" s="1147">
        <f>IF(ISERROR(SUMIF(FG!A:A,LCM!B153,FG!#REF!)),0,SUMIF(FG!A:A,LCM!B153,FG!#REF!))</f>
        <v>0</v>
      </c>
      <c r="K153" s="1147" t="e">
        <f t="shared" si="8"/>
        <v>#REF!</v>
      </c>
    </row>
    <row r="154" spans="2:11" hidden="1">
      <c r="B154" t="s">
        <v>4555</v>
      </c>
      <c r="C154" t="s">
        <v>1058</v>
      </c>
      <c r="D154" s="1147" t="e">
        <f>VLOOKUP(B154,FG!$A$5:$H$1158,12,FALSE)</f>
        <v>#REF!</v>
      </c>
      <c r="E154" s="1147">
        <f>IF(J154&lt;=0,0,VLOOKUP(B154,FG!$A$5:$H$1158,24,FALSE))</f>
        <v>0</v>
      </c>
      <c r="F154" s="1147" t="e">
        <f t="shared" si="6"/>
        <v>#REF!</v>
      </c>
      <c r="G154" s="1147"/>
      <c r="H154" s="1186">
        <v>0</v>
      </c>
      <c r="I154" s="1147" t="e">
        <f t="shared" si="7"/>
        <v>#REF!</v>
      </c>
      <c r="J154" s="1147">
        <f>IF(ISERROR(SUMIF(FG!A:A,LCM!B154,FG!#REF!)),0,SUMIF(FG!A:A,LCM!B154,FG!#REF!))</f>
        <v>0</v>
      </c>
      <c r="K154" s="1147" t="e">
        <f t="shared" si="8"/>
        <v>#REF!</v>
      </c>
    </row>
    <row r="155" spans="2:11" hidden="1">
      <c r="B155" t="s">
        <v>4559</v>
      </c>
      <c r="C155" t="s">
        <v>1059</v>
      </c>
      <c r="D155" s="1147" t="e">
        <f>VLOOKUP(B155,FG!$A$5:$H$1158,12,FALSE)</f>
        <v>#REF!</v>
      </c>
      <c r="E155" s="1147">
        <f>IF(J155&lt;=0,0,VLOOKUP(B155,FG!$A$5:$H$1158,24,FALSE))</f>
        <v>0</v>
      </c>
      <c r="F155" s="1147" t="e">
        <f t="shared" si="6"/>
        <v>#REF!</v>
      </c>
      <c r="G155" s="1147"/>
      <c r="H155" s="1186">
        <v>0</v>
      </c>
      <c r="I155" s="1147" t="e">
        <f t="shared" si="7"/>
        <v>#REF!</v>
      </c>
      <c r="J155" s="1147">
        <f>IF(ISERROR(SUMIF(FG!A:A,LCM!B155,FG!#REF!)),0,SUMIF(FG!A:A,LCM!B155,FG!#REF!))</f>
        <v>0</v>
      </c>
      <c r="K155" s="1147" t="e">
        <f t="shared" si="8"/>
        <v>#REF!</v>
      </c>
    </row>
    <row r="156" spans="2:11" hidden="1">
      <c r="B156" t="s">
        <v>4556</v>
      </c>
      <c r="C156" t="s">
        <v>260</v>
      </c>
      <c r="D156" s="1147" t="e">
        <f>VLOOKUP(B156,FG!$A$5:$H$1158,12,FALSE)</f>
        <v>#REF!</v>
      </c>
      <c r="E156" s="1147">
        <f>IF(J156&lt;=0,0,VLOOKUP(B156,FG!$A$5:$H$1158,24,FALSE))</f>
        <v>0</v>
      </c>
      <c r="F156" s="1147" t="e">
        <f t="shared" si="6"/>
        <v>#REF!</v>
      </c>
      <c r="G156" s="1147"/>
      <c r="H156" s="1186">
        <v>0</v>
      </c>
      <c r="I156" s="1147" t="e">
        <f t="shared" si="7"/>
        <v>#REF!</v>
      </c>
      <c r="J156" s="1147">
        <f>IF(ISERROR(SUMIF(FG!A:A,LCM!B156,FG!#REF!)),0,SUMIF(FG!A:A,LCM!B156,FG!#REF!))</f>
        <v>0</v>
      </c>
      <c r="K156" s="1147" t="e">
        <f t="shared" si="8"/>
        <v>#REF!</v>
      </c>
    </row>
    <row r="157" spans="2:11" hidden="1">
      <c r="B157" t="s">
        <v>2935</v>
      </c>
      <c r="C157" t="s">
        <v>2936</v>
      </c>
      <c r="D157" s="1147" t="e">
        <f>VLOOKUP(B157,FG!$A$5:$H$1158,12,FALSE)</f>
        <v>#REF!</v>
      </c>
      <c r="E157" s="1147">
        <f>IF(J157&lt;=0,0,VLOOKUP(B157,FG!$A$5:$H$1158,24,FALSE))</f>
        <v>0</v>
      </c>
      <c r="F157" s="1147" t="e">
        <f t="shared" si="6"/>
        <v>#REF!</v>
      </c>
      <c r="G157" s="1147"/>
      <c r="H157" s="1186">
        <v>0</v>
      </c>
      <c r="I157" s="1147" t="e">
        <f t="shared" si="7"/>
        <v>#REF!</v>
      </c>
      <c r="J157" s="1147">
        <f>IF(ISERROR(SUMIF(FG!A:A,LCM!B157,FG!#REF!)),0,SUMIF(FG!A:A,LCM!B157,FG!#REF!))</f>
        <v>0</v>
      </c>
      <c r="K157" s="1147" t="e">
        <f t="shared" si="8"/>
        <v>#REF!</v>
      </c>
    </row>
    <row r="158" spans="2:11" hidden="1">
      <c r="B158" t="s">
        <v>3457</v>
      </c>
      <c r="C158" t="s">
        <v>3458</v>
      </c>
      <c r="D158" s="1147" t="e">
        <f>VLOOKUP(B158,FG!$A$5:$H$1158,12,FALSE)</f>
        <v>#REF!</v>
      </c>
      <c r="E158" s="1147">
        <f>IF(J158&lt;=0,0,VLOOKUP(B158,FG!$A$5:$H$1158,24,FALSE))</f>
        <v>0</v>
      </c>
      <c r="F158" s="1147" t="e">
        <f t="shared" si="6"/>
        <v>#REF!</v>
      </c>
      <c r="G158" s="1147"/>
      <c r="H158" s="1186">
        <v>0</v>
      </c>
      <c r="I158" s="1147" t="e">
        <f t="shared" si="7"/>
        <v>#REF!</v>
      </c>
      <c r="J158" s="1147">
        <f>IF(ISERROR(SUMIF(FG!A:A,LCM!B158,FG!#REF!)),0,SUMIF(FG!A:A,LCM!B158,FG!#REF!))</f>
        <v>0</v>
      </c>
      <c r="K158" s="1147" t="e">
        <f t="shared" si="8"/>
        <v>#REF!</v>
      </c>
    </row>
    <row r="159" spans="2:11" hidden="1">
      <c r="B159" t="s">
        <v>2933</v>
      </c>
      <c r="C159" t="s">
        <v>2934</v>
      </c>
      <c r="D159" s="1147" t="e">
        <f>VLOOKUP(B159,FG!$A$5:$H$1158,12,FALSE)</f>
        <v>#REF!</v>
      </c>
      <c r="E159" s="1147">
        <f>IF(J159&lt;=0,0,VLOOKUP(B159,FG!$A$5:$H$1158,24,FALSE))</f>
        <v>0</v>
      </c>
      <c r="F159" s="1147" t="e">
        <f t="shared" si="6"/>
        <v>#REF!</v>
      </c>
      <c r="G159" s="1147"/>
      <c r="H159" s="1186">
        <v>0</v>
      </c>
      <c r="I159" s="1147" t="e">
        <f t="shared" si="7"/>
        <v>#REF!</v>
      </c>
      <c r="J159" s="1147">
        <f>IF(ISERROR(SUMIF(FG!A:A,LCM!B159,FG!#REF!)),0,SUMIF(FG!A:A,LCM!B159,FG!#REF!))</f>
        <v>0</v>
      </c>
      <c r="K159" s="1147" t="e">
        <f t="shared" si="8"/>
        <v>#REF!</v>
      </c>
    </row>
    <row r="160" spans="2:11" hidden="1">
      <c r="B160" t="s">
        <v>3697</v>
      </c>
      <c r="C160" t="s">
        <v>3698</v>
      </c>
      <c r="D160" s="1147" t="e">
        <f>VLOOKUP(B160,FG!$A$5:$H$1158,12,FALSE)</f>
        <v>#REF!</v>
      </c>
      <c r="E160" s="1147">
        <f>IF(J160&lt;=0,0,VLOOKUP(B160,FG!$A$5:$H$1158,24,FALSE))</f>
        <v>0</v>
      </c>
      <c r="F160" s="1147" t="e">
        <f t="shared" si="6"/>
        <v>#REF!</v>
      </c>
      <c r="G160" s="1147"/>
      <c r="H160" s="1186">
        <v>0</v>
      </c>
      <c r="I160" s="1147" t="e">
        <f t="shared" si="7"/>
        <v>#REF!</v>
      </c>
      <c r="J160" s="1147">
        <f>IF(ISERROR(SUMIF(FG!A:A,LCM!B160,FG!#REF!)),0,SUMIF(FG!A:A,LCM!B160,FG!#REF!))</f>
        <v>0</v>
      </c>
      <c r="K160" s="1147" t="e">
        <f t="shared" si="8"/>
        <v>#REF!</v>
      </c>
    </row>
    <row r="161" spans="2:11" hidden="1">
      <c r="B161" t="s">
        <v>4675</v>
      </c>
      <c r="C161" t="s">
        <v>4676</v>
      </c>
      <c r="D161" s="1147" t="e">
        <f>VLOOKUP(B161,FG!$A$5:$H$1158,12,FALSE)</f>
        <v>#REF!</v>
      </c>
      <c r="E161" s="1147">
        <f>IF(J161&lt;=0,0,VLOOKUP(B161,FG!$A$5:$H$1158,24,FALSE))</f>
        <v>0</v>
      </c>
      <c r="F161" s="1147" t="e">
        <f t="shared" si="6"/>
        <v>#REF!</v>
      </c>
      <c r="G161" s="1147"/>
      <c r="H161" s="1186">
        <v>61.629999999999995</v>
      </c>
      <c r="I161" s="1147" t="e">
        <f t="shared" si="7"/>
        <v>#REF!</v>
      </c>
      <c r="J161" s="1147">
        <f>IF(ISERROR(SUMIF(FG!A:A,LCM!B161,FG!#REF!)),0,SUMIF(FG!A:A,LCM!B161,FG!#REF!))</f>
        <v>0</v>
      </c>
      <c r="K161" s="1147" t="e">
        <f t="shared" si="8"/>
        <v>#REF!</v>
      </c>
    </row>
    <row r="162" spans="2:11" hidden="1">
      <c r="B162" t="s">
        <v>988</v>
      </c>
      <c r="C162" t="s">
        <v>989</v>
      </c>
      <c r="D162" s="1147" t="e">
        <f>VLOOKUP(B162,FG!$A$5:$H$1158,12,FALSE)</f>
        <v>#REF!</v>
      </c>
      <c r="E162" s="1147">
        <f>IF(J162&lt;=0,0,VLOOKUP(B162,FG!$A$5:$H$1158,24,FALSE))</f>
        <v>0</v>
      </c>
      <c r="F162" s="1147" t="e">
        <f t="shared" si="6"/>
        <v>#REF!</v>
      </c>
      <c r="G162" s="1147"/>
      <c r="H162" s="1186">
        <v>0</v>
      </c>
      <c r="I162" s="1147" t="e">
        <f t="shared" si="7"/>
        <v>#REF!</v>
      </c>
      <c r="J162" s="1147">
        <f>IF(ISERROR(SUMIF(FG!A:A,LCM!B162,FG!#REF!)),0,SUMIF(FG!A:A,LCM!B162,FG!#REF!))</f>
        <v>0</v>
      </c>
      <c r="K162" s="1147" t="e">
        <f t="shared" si="8"/>
        <v>#REF!</v>
      </c>
    </row>
    <row r="163" spans="2:11" hidden="1">
      <c r="B163" t="s">
        <v>3303</v>
      </c>
      <c r="C163" t="s">
        <v>5493</v>
      </c>
      <c r="D163" s="1147" t="e">
        <f>VLOOKUP(B163,FG!$A$5:$H$1158,12,FALSE)</f>
        <v>#REF!</v>
      </c>
      <c r="E163" s="1147">
        <f>IF(J163&lt;=0,0,VLOOKUP(B163,FG!$A$5:$H$1158,24,FALSE))</f>
        <v>0</v>
      </c>
      <c r="F163" s="1147" t="e">
        <f t="shared" si="6"/>
        <v>#REF!</v>
      </c>
      <c r="G163" s="1147"/>
      <c r="H163" s="1186">
        <v>50.513129426915647</v>
      </c>
      <c r="I163" s="1147" t="e">
        <f t="shared" si="7"/>
        <v>#REF!</v>
      </c>
      <c r="J163" s="1147">
        <f>IF(ISERROR(SUMIF(FG!A:A,LCM!B163,FG!#REF!)),0,SUMIF(FG!A:A,LCM!B163,FG!#REF!))</f>
        <v>0</v>
      </c>
      <c r="K163" s="1147" t="e">
        <f t="shared" si="8"/>
        <v>#REF!</v>
      </c>
    </row>
    <row r="164" spans="2:11">
      <c r="B164" t="s">
        <v>358</v>
      </c>
      <c r="C164" t="s">
        <v>2868</v>
      </c>
      <c r="D164" s="1147" t="e">
        <f>VLOOKUP(B164,FG!$A$5:$H$1158,12,FALSE)</f>
        <v>#REF!</v>
      </c>
      <c r="E164" s="1147">
        <f>IF(J164&lt;=0,0,VLOOKUP(B164,FG!$A$5:$H$1158,24,FALSE))</f>
        <v>0</v>
      </c>
      <c r="F164" s="1147" t="e">
        <f t="shared" si="6"/>
        <v>#REF!</v>
      </c>
      <c r="G164" s="1147"/>
      <c r="H164" s="1186">
        <v>26.86</v>
      </c>
      <c r="I164" s="1147" t="e">
        <f t="shared" si="7"/>
        <v>#REF!</v>
      </c>
      <c r="J164" s="1147">
        <f>IF(ISERROR(SUMIF(FG!A:A,LCM!B164,FG!#REF!)),0,SUMIF(FG!A:A,LCM!B164,FG!#REF!))</f>
        <v>0</v>
      </c>
      <c r="K164" s="1147" t="e">
        <f t="shared" si="8"/>
        <v>#REF!</v>
      </c>
    </row>
    <row r="165" spans="2:11" hidden="1">
      <c r="B165" t="s">
        <v>2931</v>
      </c>
      <c r="C165" t="s">
        <v>4278</v>
      </c>
      <c r="D165" s="1147" t="e">
        <f>VLOOKUP(B165,FG!$A$5:$H$1158,12,FALSE)</f>
        <v>#REF!</v>
      </c>
      <c r="E165" s="1147">
        <f>IF(J165&lt;=0,0,VLOOKUP(B165,FG!$A$5:$H$1158,24,FALSE))</f>
        <v>0</v>
      </c>
      <c r="F165" s="1147" t="e">
        <f t="shared" si="6"/>
        <v>#REF!</v>
      </c>
      <c r="G165" s="1147"/>
      <c r="H165" s="1186">
        <v>0</v>
      </c>
      <c r="I165" s="1147" t="e">
        <f t="shared" si="7"/>
        <v>#REF!</v>
      </c>
      <c r="J165" s="1147">
        <f>IF(ISERROR(SUMIF(FG!A:A,LCM!B165,FG!#REF!)),0,SUMIF(FG!A:A,LCM!B165,FG!#REF!))</f>
        <v>0</v>
      </c>
      <c r="K165" s="1147" t="e">
        <f t="shared" si="8"/>
        <v>#REF!</v>
      </c>
    </row>
    <row r="166" spans="2:11" hidden="1">
      <c r="B166" t="s">
        <v>2932</v>
      </c>
      <c r="C166" t="s">
        <v>4279</v>
      </c>
      <c r="D166" s="1147" t="e">
        <f>VLOOKUP(B166,FG!$A$5:$H$1158,12,FALSE)</f>
        <v>#REF!</v>
      </c>
      <c r="E166" s="1147">
        <f>IF(J166&lt;=0,0,VLOOKUP(B166,FG!$A$5:$H$1158,24,FALSE))</f>
        <v>0</v>
      </c>
      <c r="F166" s="1147" t="e">
        <f t="shared" si="6"/>
        <v>#REF!</v>
      </c>
      <c r="G166" s="1147"/>
      <c r="H166" s="1186">
        <v>0</v>
      </c>
      <c r="I166" s="1147" t="e">
        <f t="shared" si="7"/>
        <v>#REF!</v>
      </c>
      <c r="J166" s="1147">
        <f>IF(ISERROR(SUMIF(FG!A:A,LCM!B166,FG!#REF!)),0,SUMIF(FG!A:A,LCM!B166,FG!#REF!))</f>
        <v>0</v>
      </c>
      <c r="K166" s="1147" t="e">
        <f t="shared" si="8"/>
        <v>#REF!</v>
      </c>
    </row>
    <row r="167" spans="2:11" hidden="1">
      <c r="B167" t="s">
        <v>4260</v>
      </c>
      <c r="C167" t="s">
        <v>2176</v>
      </c>
      <c r="D167" s="1147" t="e">
        <f>VLOOKUP(B167,FG!$A$5:$H$1158,12,FALSE)</f>
        <v>#REF!</v>
      </c>
      <c r="E167" s="1147">
        <f>IF(J167&lt;=0,0,VLOOKUP(B167,FG!$A$5:$H$1158,24,FALSE))</f>
        <v>0</v>
      </c>
      <c r="F167" s="1147" t="e">
        <f t="shared" si="6"/>
        <v>#REF!</v>
      </c>
      <c r="G167" s="1147"/>
      <c r="H167" s="1186">
        <v>0</v>
      </c>
      <c r="I167" s="1147" t="e">
        <f t="shared" si="7"/>
        <v>#REF!</v>
      </c>
      <c r="J167" s="1147">
        <f>IF(ISERROR(SUMIF(FG!A:A,LCM!B167,FG!#REF!)),0,SUMIF(FG!A:A,LCM!B167,FG!#REF!))</f>
        <v>0</v>
      </c>
      <c r="K167" s="1147" t="e">
        <f t="shared" si="8"/>
        <v>#REF!</v>
      </c>
    </row>
    <row r="168" spans="2:11" hidden="1">
      <c r="B168" t="s">
        <v>4261</v>
      </c>
      <c r="C168" t="s">
        <v>2175</v>
      </c>
      <c r="D168" s="1147" t="e">
        <f>VLOOKUP(B168,FG!$A$5:$H$1158,12,FALSE)</f>
        <v>#REF!</v>
      </c>
      <c r="E168" s="1147">
        <f>IF(J168&lt;=0,0,VLOOKUP(B168,FG!$A$5:$H$1158,24,FALSE))</f>
        <v>0</v>
      </c>
      <c r="F168" s="1147" t="e">
        <f t="shared" si="6"/>
        <v>#REF!</v>
      </c>
      <c r="G168" s="1147"/>
      <c r="H168" s="1186">
        <v>0</v>
      </c>
      <c r="I168" s="1147" t="e">
        <f t="shared" si="7"/>
        <v>#REF!</v>
      </c>
      <c r="J168" s="1147">
        <f>IF(ISERROR(SUMIF(FG!A:A,LCM!B168,FG!#REF!)),0,SUMIF(FG!A:A,LCM!B168,FG!#REF!))</f>
        <v>0</v>
      </c>
      <c r="K168" s="1147" t="e">
        <f t="shared" si="8"/>
        <v>#REF!</v>
      </c>
    </row>
    <row r="169" spans="2:11" hidden="1">
      <c r="B169" t="s">
        <v>1733</v>
      </c>
      <c r="C169" t="s">
        <v>3337</v>
      </c>
      <c r="D169" s="1147" t="e">
        <f>VLOOKUP(B169,FG!$A$5:$H$1158,12,FALSE)</f>
        <v>#REF!</v>
      </c>
      <c r="E169" s="1147">
        <f>IF(J169&lt;=0,0,VLOOKUP(B169,FG!$A$5:$H$1158,24,FALSE))</f>
        <v>0</v>
      </c>
      <c r="F169" s="1147" t="e">
        <f t="shared" si="6"/>
        <v>#REF!</v>
      </c>
      <c r="G169" s="1147"/>
      <c r="H169" s="1186">
        <v>0</v>
      </c>
      <c r="I169" s="1147" t="e">
        <f t="shared" si="7"/>
        <v>#REF!</v>
      </c>
      <c r="J169" s="1147">
        <f>IF(ISERROR(SUMIF(FG!A:A,LCM!B169,FG!#REF!)),0,SUMIF(FG!A:A,LCM!B169,FG!#REF!))</f>
        <v>0</v>
      </c>
      <c r="K169" s="1147" t="e">
        <f t="shared" si="8"/>
        <v>#REF!</v>
      </c>
    </row>
    <row r="170" spans="2:11" hidden="1">
      <c r="B170" t="s">
        <v>4590</v>
      </c>
      <c r="C170" t="s">
        <v>3338</v>
      </c>
      <c r="D170" s="1147" t="e">
        <f>VLOOKUP(B170,FG!$A$5:$H$1158,12,FALSE)</f>
        <v>#REF!</v>
      </c>
      <c r="E170" s="1147">
        <f>IF(J170&lt;=0,0,VLOOKUP(B170,FG!$A$5:$H$1158,24,FALSE))</f>
        <v>0</v>
      </c>
      <c r="F170" s="1147" t="e">
        <f t="shared" si="6"/>
        <v>#REF!</v>
      </c>
      <c r="G170" s="1147"/>
      <c r="H170" s="1186">
        <v>0</v>
      </c>
      <c r="I170" s="1147" t="e">
        <f t="shared" si="7"/>
        <v>#REF!</v>
      </c>
      <c r="J170" s="1147">
        <f>IF(ISERROR(SUMIF(FG!A:A,LCM!B170,FG!#REF!)),0,SUMIF(FG!A:A,LCM!B170,FG!#REF!))</f>
        <v>0</v>
      </c>
      <c r="K170" s="1147" t="e">
        <f t="shared" si="8"/>
        <v>#REF!</v>
      </c>
    </row>
    <row r="171" spans="2:11" hidden="1">
      <c r="B171" t="s">
        <v>241</v>
      </c>
      <c r="C171" t="s">
        <v>1775</v>
      </c>
      <c r="D171" s="1147" t="e">
        <f>VLOOKUP(B171,FG!$A$5:$H$1158,12,FALSE)</f>
        <v>#REF!</v>
      </c>
      <c r="E171" s="1147">
        <f>IF(J171&lt;=0,0,VLOOKUP(B171,FG!$A$5:$H$1158,24,FALSE))</f>
        <v>0</v>
      </c>
      <c r="F171" s="1147" t="e">
        <f t="shared" si="6"/>
        <v>#REF!</v>
      </c>
      <c r="G171" s="1147"/>
      <c r="H171" s="1186">
        <v>0</v>
      </c>
      <c r="I171" s="1147" t="e">
        <f t="shared" si="7"/>
        <v>#REF!</v>
      </c>
      <c r="J171" s="1147">
        <f>IF(ISERROR(SUMIF(FG!A:A,LCM!B171,FG!#REF!)),0,SUMIF(FG!A:A,LCM!B171,FG!#REF!))</f>
        <v>0</v>
      </c>
      <c r="K171" s="1147" t="e">
        <f t="shared" si="8"/>
        <v>#REF!</v>
      </c>
    </row>
    <row r="172" spans="2:11" hidden="1">
      <c r="B172" t="s">
        <v>1606</v>
      </c>
      <c r="C172" t="s">
        <v>5469</v>
      </c>
      <c r="D172" s="1147" t="e">
        <f>VLOOKUP(B172,FG!$A$5:$H$1158,12,FALSE)</f>
        <v>#REF!</v>
      </c>
      <c r="E172" s="1147">
        <f>IF(J172&lt;=0,0,VLOOKUP(B172,FG!$A$5:$H$1158,24,FALSE))</f>
        <v>0</v>
      </c>
      <c r="F172" s="1147" t="e">
        <f t="shared" si="6"/>
        <v>#REF!</v>
      </c>
      <c r="G172" s="1147"/>
      <c r="H172" s="1186">
        <v>0</v>
      </c>
      <c r="I172" s="1147" t="e">
        <f t="shared" si="7"/>
        <v>#REF!</v>
      </c>
      <c r="J172" s="1147">
        <f>IF(ISERROR(SUMIF(FG!A:A,LCM!B172,FG!#REF!)),0,SUMIF(FG!A:A,LCM!B172,FG!#REF!))</f>
        <v>0</v>
      </c>
      <c r="K172" s="1147" t="e">
        <f t="shared" si="8"/>
        <v>#REF!</v>
      </c>
    </row>
    <row r="173" spans="2:11" hidden="1">
      <c r="B173" t="s">
        <v>1474</v>
      </c>
      <c r="C173" t="s">
        <v>4262</v>
      </c>
      <c r="D173" s="1147" t="e">
        <f>VLOOKUP(B173,FG!$A$5:$H$1158,12,FALSE)</f>
        <v>#REF!</v>
      </c>
      <c r="E173" s="1147">
        <f>IF(J173&lt;=0,0,VLOOKUP(B173,FG!$A$5:$H$1158,24,FALSE))</f>
        <v>0</v>
      </c>
      <c r="F173" s="1147" t="e">
        <f t="shared" si="6"/>
        <v>#REF!</v>
      </c>
      <c r="G173" s="1147"/>
      <c r="H173" s="1186">
        <v>0</v>
      </c>
      <c r="I173" s="1147" t="e">
        <f t="shared" si="7"/>
        <v>#REF!</v>
      </c>
      <c r="J173" s="1147">
        <f>IF(ISERROR(SUMIF(FG!A:A,LCM!B173,FG!#REF!)),0,SUMIF(FG!A:A,LCM!B173,FG!#REF!))</f>
        <v>0</v>
      </c>
      <c r="K173" s="1147" t="e">
        <f t="shared" si="8"/>
        <v>#REF!</v>
      </c>
    </row>
    <row r="174" spans="2:11" hidden="1">
      <c r="B174" t="s">
        <v>1565</v>
      </c>
      <c r="C174" t="s">
        <v>4613</v>
      </c>
      <c r="D174" s="1147" t="e">
        <f>VLOOKUP(B174,FG!$A$5:$H$1158,12,FALSE)</f>
        <v>#REF!</v>
      </c>
      <c r="E174" s="1147">
        <f>IF(J174&lt;=0,0,VLOOKUP(B174,FG!$A$5:$H$1158,24,FALSE))</f>
        <v>0</v>
      </c>
      <c r="F174" s="1147" t="e">
        <f t="shared" si="6"/>
        <v>#REF!</v>
      </c>
      <c r="G174" s="1147"/>
      <c r="H174" s="1186">
        <v>0</v>
      </c>
      <c r="I174" s="1147" t="e">
        <f t="shared" si="7"/>
        <v>#REF!</v>
      </c>
      <c r="J174" s="1147">
        <f>IF(ISERROR(SUMIF(FG!A:A,LCM!B174,FG!#REF!)),0,SUMIF(FG!A:A,LCM!B174,FG!#REF!))</f>
        <v>0</v>
      </c>
      <c r="K174" s="1147" t="e">
        <f t="shared" si="8"/>
        <v>#REF!</v>
      </c>
    </row>
    <row r="175" spans="2:11" hidden="1">
      <c r="B175" t="s">
        <v>938</v>
      </c>
      <c r="C175" t="s">
        <v>4046</v>
      </c>
      <c r="D175" s="1147" t="e">
        <f>VLOOKUP(B175,FG!$A$5:$H$1158,12,FALSE)</f>
        <v>#REF!</v>
      </c>
      <c r="E175" s="1147">
        <f>IF(J175&lt;=0,0,VLOOKUP(B175,FG!$A$5:$H$1158,24,FALSE))</f>
        <v>0</v>
      </c>
      <c r="F175" s="1147" t="e">
        <f t="shared" si="6"/>
        <v>#REF!</v>
      </c>
      <c r="G175" s="1147"/>
      <c r="H175" s="1186">
        <v>0</v>
      </c>
      <c r="I175" s="1147" t="e">
        <f t="shared" si="7"/>
        <v>#REF!</v>
      </c>
      <c r="J175" s="1147">
        <f>IF(ISERROR(SUMIF(FG!A:A,LCM!B175,FG!#REF!)),0,SUMIF(FG!A:A,LCM!B175,FG!#REF!))</f>
        <v>0</v>
      </c>
      <c r="K175" s="1147" t="e">
        <f t="shared" si="8"/>
        <v>#REF!</v>
      </c>
    </row>
    <row r="176" spans="2:11" hidden="1">
      <c r="B176" t="s">
        <v>1754</v>
      </c>
      <c r="C176" t="s">
        <v>4047</v>
      </c>
      <c r="D176" s="1147" t="e">
        <f>VLOOKUP(B176,FG!$A$5:$H$1158,12,FALSE)</f>
        <v>#REF!</v>
      </c>
      <c r="E176" s="1147">
        <f>IF(J176&lt;=0,0,VLOOKUP(B176,FG!$A$5:$H$1158,24,FALSE))</f>
        <v>0</v>
      </c>
      <c r="F176" s="1147" t="e">
        <f t="shared" si="6"/>
        <v>#REF!</v>
      </c>
      <c r="G176" s="1147"/>
      <c r="H176" s="1186">
        <v>0</v>
      </c>
      <c r="I176" s="1147" t="e">
        <f t="shared" si="7"/>
        <v>#REF!</v>
      </c>
      <c r="J176" s="1147">
        <f>IF(ISERROR(SUMIF(FG!A:A,LCM!B176,FG!#REF!)),0,SUMIF(FG!A:A,LCM!B176,FG!#REF!))</f>
        <v>0</v>
      </c>
      <c r="K176" s="1147" t="e">
        <f t="shared" si="8"/>
        <v>#REF!</v>
      </c>
    </row>
    <row r="177" spans="2:11" hidden="1">
      <c r="B177" t="s">
        <v>242</v>
      </c>
      <c r="C177" t="s">
        <v>872</v>
      </c>
      <c r="D177" s="1147" t="e">
        <f>VLOOKUP(B177,FG!$A$5:$H$1158,12,FALSE)</f>
        <v>#REF!</v>
      </c>
      <c r="E177" s="1147">
        <f>IF(J177&lt;=0,0,VLOOKUP(B177,FG!$A$5:$H$1158,24,FALSE))</f>
        <v>0</v>
      </c>
      <c r="F177" s="1147" t="e">
        <f t="shared" si="6"/>
        <v>#REF!</v>
      </c>
      <c r="G177" s="1147"/>
      <c r="H177" s="1186">
        <v>0</v>
      </c>
      <c r="I177" s="1147" t="e">
        <f t="shared" si="7"/>
        <v>#REF!</v>
      </c>
      <c r="J177" s="1147">
        <f>IF(ISERROR(SUMIF(FG!A:A,LCM!B177,FG!#REF!)),0,SUMIF(FG!A:A,LCM!B177,FG!#REF!))</f>
        <v>0</v>
      </c>
      <c r="K177" s="1147" t="e">
        <f t="shared" si="8"/>
        <v>#REF!</v>
      </c>
    </row>
    <row r="178" spans="2:11" hidden="1">
      <c r="B178" t="s">
        <v>243</v>
      </c>
      <c r="C178" t="s">
        <v>873</v>
      </c>
      <c r="D178" s="1147" t="e">
        <f>VLOOKUP(B178,FG!$A$5:$H$1158,12,FALSE)</f>
        <v>#REF!</v>
      </c>
      <c r="E178" s="1147">
        <f>IF(J178&lt;=0,0,VLOOKUP(B178,FG!$A$5:$H$1158,24,FALSE))</f>
        <v>0</v>
      </c>
      <c r="F178" s="1147" t="e">
        <f t="shared" si="6"/>
        <v>#REF!</v>
      </c>
      <c r="G178" s="1147"/>
      <c r="H178" s="1186">
        <v>0</v>
      </c>
      <c r="I178" s="1147" t="e">
        <f t="shared" si="7"/>
        <v>#REF!</v>
      </c>
      <c r="J178" s="1147">
        <f>IF(ISERROR(SUMIF(FG!A:A,LCM!B178,FG!#REF!)),0,SUMIF(FG!A:A,LCM!B178,FG!#REF!))</f>
        <v>0</v>
      </c>
      <c r="K178" s="1147" t="e">
        <f t="shared" si="8"/>
        <v>#REF!</v>
      </c>
    </row>
    <row r="179" spans="2:11" hidden="1">
      <c r="B179" t="s">
        <v>3398</v>
      </c>
      <c r="C179" t="s">
        <v>3399</v>
      </c>
      <c r="D179" s="1147" t="e">
        <f>VLOOKUP(B179,FG!$A$5:$H$1158,12,FALSE)</f>
        <v>#REF!</v>
      </c>
      <c r="E179" s="1147">
        <f>IF(J179&lt;=0,0,VLOOKUP(B179,FG!$A$5:$H$1158,24,FALSE))</f>
        <v>0</v>
      </c>
      <c r="F179" s="1147" t="e">
        <f t="shared" si="6"/>
        <v>#REF!</v>
      </c>
      <c r="G179" s="1147"/>
      <c r="H179" s="1186">
        <v>0</v>
      </c>
      <c r="I179" s="1147" t="e">
        <f t="shared" si="7"/>
        <v>#REF!</v>
      </c>
      <c r="J179" s="1147">
        <f>IF(ISERROR(SUMIF(FG!A:A,LCM!B179,FG!#REF!)),0,SUMIF(FG!A:A,LCM!B179,FG!#REF!))</f>
        <v>0</v>
      </c>
      <c r="K179" s="1147" t="e">
        <f t="shared" si="8"/>
        <v>#REF!</v>
      </c>
    </row>
    <row r="180" spans="2:11" hidden="1">
      <c r="B180" t="s">
        <v>2663</v>
      </c>
      <c r="C180" t="s">
        <v>1114</v>
      </c>
      <c r="D180" s="1147" t="e">
        <f>VLOOKUP(B180,FG!$A$5:$H$1158,12,FALSE)</f>
        <v>#REF!</v>
      </c>
      <c r="E180" s="1147">
        <f>IF(J180&lt;=0,0,VLOOKUP(B180,FG!$A$5:$H$1158,24,FALSE))</f>
        <v>0</v>
      </c>
      <c r="F180" s="1147" t="e">
        <f t="shared" si="6"/>
        <v>#REF!</v>
      </c>
      <c r="G180" s="1147"/>
      <c r="H180" s="1186">
        <v>0</v>
      </c>
      <c r="I180" s="1147" t="e">
        <f t="shared" si="7"/>
        <v>#REF!</v>
      </c>
      <c r="J180" s="1147">
        <f>IF(ISERROR(SUMIF(FG!A:A,LCM!B180,FG!#REF!)),0,SUMIF(FG!A:A,LCM!B180,FG!#REF!))</f>
        <v>0</v>
      </c>
      <c r="K180" s="1147" t="e">
        <f t="shared" si="8"/>
        <v>#REF!</v>
      </c>
    </row>
    <row r="181" spans="2:11" hidden="1">
      <c r="B181" t="s">
        <v>4303</v>
      </c>
      <c r="C181" t="s">
        <v>1727</v>
      </c>
      <c r="D181" s="1147" t="e">
        <f>VLOOKUP(B181,FG!$A$5:$H$1158,12,FALSE)</f>
        <v>#REF!</v>
      </c>
      <c r="E181" s="1147">
        <f>IF(J181&lt;=0,0,VLOOKUP(B181,FG!$A$5:$H$1158,24,FALSE))</f>
        <v>0</v>
      </c>
      <c r="F181" s="1147" t="e">
        <f t="shared" si="6"/>
        <v>#REF!</v>
      </c>
      <c r="G181" s="1147"/>
      <c r="H181" s="1186">
        <v>0</v>
      </c>
      <c r="I181" s="1147" t="e">
        <f t="shared" si="7"/>
        <v>#REF!</v>
      </c>
      <c r="J181" s="1147">
        <f>IF(ISERROR(SUMIF(FG!A:A,LCM!B181,FG!#REF!)),0,SUMIF(FG!A:A,LCM!B181,FG!#REF!))</f>
        <v>0</v>
      </c>
      <c r="K181" s="1147" t="e">
        <f t="shared" si="8"/>
        <v>#REF!</v>
      </c>
    </row>
    <row r="182" spans="2:11" hidden="1">
      <c r="B182" t="s">
        <v>4304</v>
      </c>
      <c r="C182" t="s">
        <v>1115</v>
      </c>
      <c r="D182" s="1147" t="e">
        <f>VLOOKUP(B182,FG!$A$5:$H$1158,12,FALSE)</f>
        <v>#REF!</v>
      </c>
      <c r="E182" s="1147">
        <f>IF(J182&lt;=0,0,VLOOKUP(B182,FG!$A$5:$H$1158,24,FALSE))</f>
        <v>0</v>
      </c>
      <c r="F182" s="1147" t="e">
        <f t="shared" si="6"/>
        <v>#REF!</v>
      </c>
      <c r="G182" s="1147"/>
      <c r="H182" s="1186">
        <v>0</v>
      </c>
      <c r="I182" s="1147" t="e">
        <f t="shared" si="7"/>
        <v>#REF!</v>
      </c>
      <c r="J182" s="1147">
        <f>IF(ISERROR(SUMIF(FG!A:A,LCM!B182,FG!#REF!)),0,SUMIF(FG!A:A,LCM!B182,FG!#REF!))</f>
        <v>0</v>
      </c>
      <c r="K182" s="1147" t="e">
        <f t="shared" si="8"/>
        <v>#REF!</v>
      </c>
    </row>
    <row r="183" spans="2:11" hidden="1">
      <c r="B183" t="s">
        <v>807</v>
      </c>
      <c r="C183" t="s">
        <v>1116</v>
      </c>
      <c r="D183" s="1147" t="e">
        <f>VLOOKUP(B183,FG!$A$5:$H$1158,12,FALSE)</f>
        <v>#REF!</v>
      </c>
      <c r="E183" s="1147">
        <f>IF(J183&lt;=0,0,VLOOKUP(B183,FG!$A$5:$H$1158,24,FALSE))</f>
        <v>0</v>
      </c>
      <c r="F183" s="1147" t="e">
        <f t="shared" si="6"/>
        <v>#REF!</v>
      </c>
      <c r="G183" s="1147"/>
      <c r="H183" s="1186">
        <v>0</v>
      </c>
      <c r="I183" s="1147" t="e">
        <f t="shared" si="7"/>
        <v>#REF!</v>
      </c>
      <c r="J183" s="1147">
        <f>IF(ISERROR(SUMIF(FG!A:A,LCM!B183,FG!#REF!)),0,SUMIF(FG!A:A,LCM!B183,FG!#REF!))</f>
        <v>0</v>
      </c>
      <c r="K183" s="1147" t="e">
        <f t="shared" si="8"/>
        <v>#REF!</v>
      </c>
    </row>
    <row r="184" spans="2:11" hidden="1">
      <c r="B184" t="s">
        <v>813</v>
      </c>
      <c r="C184" t="s">
        <v>1117</v>
      </c>
      <c r="D184" s="1147" t="e">
        <f>VLOOKUP(B184,FG!$A$5:$H$1158,12,FALSE)</f>
        <v>#REF!</v>
      </c>
      <c r="E184" s="1147">
        <f>IF(J184&lt;=0,0,VLOOKUP(B184,FG!$A$5:$H$1158,24,FALSE))</f>
        <v>0</v>
      </c>
      <c r="F184" s="1147" t="e">
        <f t="shared" si="6"/>
        <v>#REF!</v>
      </c>
      <c r="G184" s="1147"/>
      <c r="H184" s="1186">
        <v>0</v>
      </c>
      <c r="I184" s="1147" t="e">
        <f t="shared" si="7"/>
        <v>#REF!</v>
      </c>
      <c r="J184" s="1147">
        <f>IF(ISERROR(SUMIF(FG!A:A,LCM!B184,FG!#REF!)),0,SUMIF(FG!A:A,LCM!B184,FG!#REF!))</f>
        <v>0</v>
      </c>
      <c r="K184" s="1147" t="e">
        <f t="shared" si="8"/>
        <v>#REF!</v>
      </c>
    </row>
    <row r="185" spans="2:11" hidden="1">
      <c r="B185" t="s">
        <v>2133</v>
      </c>
      <c r="C185" t="s">
        <v>1410</v>
      </c>
      <c r="D185" s="1147" t="e">
        <f>VLOOKUP(B185,FG!$A$5:$H$1158,12,FALSE)</f>
        <v>#REF!</v>
      </c>
      <c r="E185" s="1147">
        <f>IF(J185&lt;=0,0,VLOOKUP(B185,FG!$A$5:$H$1158,24,FALSE))</f>
        <v>0</v>
      </c>
      <c r="F185" s="1147" t="e">
        <f t="shared" si="6"/>
        <v>#REF!</v>
      </c>
      <c r="G185" s="1147"/>
      <c r="H185" s="1186">
        <v>0</v>
      </c>
      <c r="I185" s="1147" t="e">
        <f t="shared" si="7"/>
        <v>#REF!</v>
      </c>
      <c r="J185" s="1147">
        <f>IF(ISERROR(SUMIF(FG!A:A,LCM!B185,FG!#REF!)),0,SUMIF(FG!A:A,LCM!B185,FG!#REF!))</f>
        <v>0</v>
      </c>
      <c r="K185" s="1147" t="e">
        <f t="shared" si="8"/>
        <v>#REF!</v>
      </c>
    </row>
    <row r="186" spans="2:11" hidden="1">
      <c r="B186" t="s">
        <v>1040</v>
      </c>
      <c r="C186" t="s">
        <v>1411</v>
      </c>
      <c r="D186" s="1147" t="e">
        <f>VLOOKUP(B186,FG!$A$5:$H$1158,12,FALSE)</f>
        <v>#REF!</v>
      </c>
      <c r="E186" s="1147">
        <f>IF(J186&lt;=0,0,VLOOKUP(B186,FG!$A$5:$H$1158,24,FALSE))</f>
        <v>0</v>
      </c>
      <c r="F186" s="1147" t="e">
        <f t="shared" si="6"/>
        <v>#REF!</v>
      </c>
      <c r="G186" s="1147"/>
      <c r="H186" s="1186">
        <v>0</v>
      </c>
      <c r="I186" s="1147" t="e">
        <f t="shared" si="7"/>
        <v>#REF!</v>
      </c>
      <c r="J186" s="1147">
        <f>IF(ISERROR(SUMIF(FG!A:A,LCM!B186,FG!#REF!)),0,SUMIF(FG!A:A,LCM!B186,FG!#REF!))</f>
        <v>0</v>
      </c>
      <c r="K186" s="1147" t="e">
        <f t="shared" si="8"/>
        <v>#REF!</v>
      </c>
    </row>
    <row r="187" spans="2:11" hidden="1">
      <c r="B187" t="s">
        <v>2889</v>
      </c>
      <c r="C187" t="s">
        <v>1503</v>
      </c>
      <c r="D187" s="1147" t="e">
        <f>VLOOKUP(B187,FG!$A$5:$H$1158,12,FALSE)</f>
        <v>#REF!</v>
      </c>
      <c r="E187" s="1147">
        <f>IF(J187&lt;=0,0,VLOOKUP(B187,FG!$A$5:$H$1158,24,FALSE))</f>
        <v>0</v>
      </c>
      <c r="F187" s="1147" t="e">
        <f t="shared" si="6"/>
        <v>#REF!</v>
      </c>
      <c r="G187" s="1147"/>
      <c r="H187" s="1186">
        <v>0</v>
      </c>
      <c r="I187" s="1147" t="e">
        <f t="shared" si="7"/>
        <v>#REF!</v>
      </c>
      <c r="J187" s="1147">
        <f>IF(ISERROR(SUMIF(FG!A:A,LCM!B187,FG!#REF!)),0,SUMIF(FG!A:A,LCM!B187,FG!#REF!))</f>
        <v>0</v>
      </c>
      <c r="K187" s="1147" t="e">
        <f t="shared" si="8"/>
        <v>#REF!</v>
      </c>
    </row>
    <row r="188" spans="2:11" hidden="1">
      <c r="B188" t="s">
        <v>2890</v>
      </c>
      <c r="C188" t="s">
        <v>1504</v>
      </c>
      <c r="D188" s="1147" t="e">
        <f>VLOOKUP(B188,FG!$A$5:$H$1158,12,FALSE)</f>
        <v>#REF!</v>
      </c>
      <c r="E188" s="1147">
        <f>IF(J188&lt;=0,0,VLOOKUP(B188,FG!$A$5:$H$1158,24,FALSE))</f>
        <v>0</v>
      </c>
      <c r="F188" s="1147" t="e">
        <f t="shared" si="6"/>
        <v>#REF!</v>
      </c>
      <c r="G188" s="1147"/>
      <c r="H188" s="1186">
        <v>0</v>
      </c>
      <c r="I188" s="1147" t="e">
        <f t="shared" si="7"/>
        <v>#REF!</v>
      </c>
      <c r="J188" s="1147">
        <f>IF(ISERROR(SUMIF(FG!A:A,LCM!B188,FG!#REF!)),0,SUMIF(FG!A:A,LCM!B188,FG!#REF!))</f>
        <v>0</v>
      </c>
      <c r="K188" s="1147" t="e">
        <f t="shared" si="8"/>
        <v>#REF!</v>
      </c>
    </row>
    <row r="189" spans="2:11" hidden="1">
      <c r="B189" t="s">
        <v>2891</v>
      </c>
      <c r="C189" t="s">
        <v>9</v>
      </c>
      <c r="D189" s="1147" t="e">
        <f>VLOOKUP(B189,FG!$A$5:$H$1158,12,FALSE)</f>
        <v>#REF!</v>
      </c>
      <c r="E189" s="1147">
        <f>IF(J189&lt;=0,0,VLOOKUP(B189,FG!$A$5:$H$1158,24,FALSE))</f>
        <v>0</v>
      </c>
      <c r="F189" s="1147" t="e">
        <f t="shared" si="6"/>
        <v>#REF!</v>
      </c>
      <c r="G189" s="1147"/>
      <c r="H189" s="1186">
        <v>0</v>
      </c>
      <c r="I189" s="1147" t="e">
        <f t="shared" si="7"/>
        <v>#REF!</v>
      </c>
      <c r="J189" s="1147">
        <f>IF(ISERROR(SUMIF(FG!A:A,LCM!B189,FG!#REF!)),0,SUMIF(FG!A:A,LCM!B189,FG!#REF!))</f>
        <v>0</v>
      </c>
      <c r="K189" s="1147" t="e">
        <f t="shared" si="8"/>
        <v>#REF!</v>
      </c>
    </row>
    <row r="190" spans="2:11" hidden="1">
      <c r="B190" t="s">
        <v>2892</v>
      </c>
      <c r="C190" t="s">
        <v>1162</v>
      </c>
      <c r="D190" s="1147" t="e">
        <f>VLOOKUP(B190,FG!$A$5:$H$1158,12,FALSE)</f>
        <v>#REF!</v>
      </c>
      <c r="E190" s="1147">
        <f>IF(J190&lt;=0,0,VLOOKUP(B190,FG!$A$5:$H$1158,24,FALSE))</f>
        <v>0</v>
      </c>
      <c r="F190" s="1147" t="e">
        <f t="shared" si="6"/>
        <v>#REF!</v>
      </c>
      <c r="G190" s="1147"/>
      <c r="H190" s="1186">
        <v>0</v>
      </c>
      <c r="I190" s="1147" t="e">
        <f t="shared" si="7"/>
        <v>#REF!</v>
      </c>
      <c r="J190" s="1147">
        <f>IF(ISERROR(SUMIF(FG!A:A,LCM!B190,FG!#REF!)),0,SUMIF(FG!A:A,LCM!B190,FG!#REF!))</f>
        <v>0</v>
      </c>
      <c r="K190" s="1147" t="e">
        <f t="shared" si="8"/>
        <v>#REF!</v>
      </c>
    </row>
    <row r="191" spans="2:11" hidden="1">
      <c r="B191" t="s">
        <v>5049</v>
      </c>
      <c r="C191" t="s">
        <v>3772</v>
      </c>
      <c r="D191" s="1147" t="e">
        <f>VLOOKUP(B191,FG!$A$5:$H$1158,12,FALSE)</f>
        <v>#REF!</v>
      </c>
      <c r="E191" s="1147">
        <f>IF(J191&lt;=0,0,VLOOKUP(B191,FG!$A$5:$H$1158,24,FALSE))</f>
        <v>0</v>
      </c>
      <c r="F191" s="1147" t="e">
        <f t="shared" si="6"/>
        <v>#REF!</v>
      </c>
      <c r="G191" s="1147"/>
      <c r="H191" s="1186">
        <v>26.75</v>
      </c>
      <c r="I191" s="1147" t="e">
        <f t="shared" si="7"/>
        <v>#REF!</v>
      </c>
      <c r="J191" s="1147">
        <f>IF(ISERROR(SUMIF(FG!A:A,LCM!B191,FG!#REF!)),0,SUMIF(FG!A:A,LCM!B191,FG!#REF!))</f>
        <v>0</v>
      </c>
      <c r="K191" s="1147" t="e">
        <f t="shared" si="8"/>
        <v>#REF!</v>
      </c>
    </row>
    <row r="192" spans="2:11" hidden="1">
      <c r="B192" t="s">
        <v>5488</v>
      </c>
      <c r="C192" t="s">
        <v>1163</v>
      </c>
      <c r="D192" s="1147" t="e">
        <f>VLOOKUP(B192,FG!$A$5:$H$1158,12,FALSE)</f>
        <v>#REF!</v>
      </c>
      <c r="E192" s="1147">
        <f>IF(J192&lt;=0,0,VLOOKUP(B192,FG!$A$5:$H$1158,24,FALSE))</f>
        <v>0</v>
      </c>
      <c r="F192" s="1147" t="e">
        <f t="shared" si="6"/>
        <v>#REF!</v>
      </c>
      <c r="G192" s="1147"/>
      <c r="H192" s="1186">
        <v>0</v>
      </c>
      <c r="I192" s="1147" t="e">
        <f t="shared" si="7"/>
        <v>#REF!</v>
      </c>
      <c r="J192" s="1147">
        <f>IF(ISERROR(SUMIF(FG!A:A,LCM!B192,FG!#REF!)),0,SUMIF(FG!A:A,LCM!B192,FG!#REF!))</f>
        <v>0</v>
      </c>
      <c r="K192" s="1147" t="e">
        <f t="shared" si="8"/>
        <v>#REF!</v>
      </c>
    </row>
    <row r="193" spans="2:11" hidden="1">
      <c r="B193" t="s">
        <v>5311</v>
      </c>
      <c r="C193" t="s">
        <v>1164</v>
      </c>
      <c r="D193" s="1147" t="e">
        <f>VLOOKUP(B193,FG!$A$5:$H$1158,12,FALSE)</f>
        <v>#REF!</v>
      </c>
      <c r="E193" s="1147">
        <f>IF(J193&lt;=0,0,VLOOKUP(B193,FG!$A$5:$H$1158,24,FALSE))</f>
        <v>0</v>
      </c>
      <c r="F193" s="1147" t="e">
        <f t="shared" si="6"/>
        <v>#REF!</v>
      </c>
      <c r="G193" s="1147"/>
      <c r="H193" s="1186">
        <v>0</v>
      </c>
      <c r="I193" s="1147" t="e">
        <f t="shared" si="7"/>
        <v>#REF!</v>
      </c>
      <c r="J193" s="1147">
        <f>IF(ISERROR(SUMIF(FG!A:A,LCM!B193,FG!#REF!)),0,SUMIF(FG!A:A,LCM!B193,FG!#REF!))</f>
        <v>0</v>
      </c>
      <c r="K193" s="1147" t="e">
        <f t="shared" si="8"/>
        <v>#REF!</v>
      </c>
    </row>
    <row r="194" spans="2:11" hidden="1">
      <c r="B194" t="s">
        <v>3395</v>
      </c>
      <c r="C194" t="s">
        <v>1165</v>
      </c>
      <c r="D194" s="1147" t="e">
        <f>VLOOKUP(B194,FG!$A$5:$H$1158,12,FALSE)</f>
        <v>#REF!</v>
      </c>
      <c r="E194" s="1147">
        <f>IF(J194&lt;=0,0,VLOOKUP(B194,FG!$A$5:$H$1158,24,FALSE))</f>
        <v>0</v>
      </c>
      <c r="F194" s="1147" t="e">
        <f t="shared" si="6"/>
        <v>#REF!</v>
      </c>
      <c r="G194" s="1147"/>
      <c r="H194" s="1186">
        <v>0</v>
      </c>
      <c r="I194" s="1147" t="e">
        <f t="shared" si="7"/>
        <v>#REF!</v>
      </c>
      <c r="J194" s="1147">
        <f>IF(ISERROR(SUMIF(FG!A:A,LCM!B194,FG!#REF!)),0,SUMIF(FG!A:A,LCM!B194,FG!#REF!))</f>
        <v>0</v>
      </c>
      <c r="K194" s="1147" t="e">
        <f t="shared" si="8"/>
        <v>#REF!</v>
      </c>
    </row>
    <row r="195" spans="2:11" hidden="1">
      <c r="B195" t="s">
        <v>3396</v>
      </c>
      <c r="C195" t="s">
        <v>1166</v>
      </c>
      <c r="D195" s="1147" t="e">
        <f>VLOOKUP(B195,FG!$A$5:$H$1158,12,FALSE)</f>
        <v>#REF!</v>
      </c>
      <c r="E195" s="1147">
        <f>IF(J195&lt;=0,0,VLOOKUP(B195,FG!$A$5:$H$1158,24,FALSE))</f>
        <v>0</v>
      </c>
      <c r="F195" s="1147" t="e">
        <f t="shared" si="6"/>
        <v>#REF!</v>
      </c>
      <c r="G195" s="1147"/>
      <c r="H195" s="1186">
        <v>0</v>
      </c>
      <c r="I195" s="1147" t="e">
        <f t="shared" si="7"/>
        <v>#REF!</v>
      </c>
      <c r="J195" s="1147">
        <f>IF(ISERROR(SUMIF(FG!A:A,LCM!B195,FG!#REF!)),0,SUMIF(FG!A:A,LCM!B195,FG!#REF!))</f>
        <v>0</v>
      </c>
      <c r="K195" s="1147" t="e">
        <f t="shared" si="8"/>
        <v>#REF!</v>
      </c>
    </row>
    <row r="196" spans="2:11" hidden="1">
      <c r="B196" t="s">
        <v>2506</v>
      </c>
      <c r="C196" t="s">
        <v>1177</v>
      </c>
      <c r="D196" s="1147" t="e">
        <f>VLOOKUP(B196,FG!$A$5:$H$1158,12,FALSE)</f>
        <v>#REF!</v>
      </c>
      <c r="E196" s="1147">
        <f>IF(J196&lt;=0,0,VLOOKUP(B196,FG!$A$5:$H$1158,24,FALSE))</f>
        <v>0</v>
      </c>
      <c r="F196" s="1147" t="e">
        <f t="shared" si="6"/>
        <v>#REF!</v>
      </c>
      <c r="G196" s="1147"/>
      <c r="H196" s="1186">
        <v>0</v>
      </c>
      <c r="I196" s="1147" t="e">
        <f t="shared" si="7"/>
        <v>#REF!</v>
      </c>
      <c r="J196" s="1147">
        <f>IF(ISERROR(SUMIF(FG!A:A,LCM!B196,FG!#REF!)),0,SUMIF(FG!A:A,LCM!B196,FG!#REF!))</f>
        <v>0</v>
      </c>
      <c r="K196" s="1147" t="e">
        <f t="shared" si="8"/>
        <v>#REF!</v>
      </c>
    </row>
    <row r="197" spans="2:11" hidden="1">
      <c r="B197" t="s">
        <v>2507</v>
      </c>
      <c r="C197" t="s">
        <v>1178</v>
      </c>
      <c r="D197" s="1147" t="e">
        <f>VLOOKUP(B197,FG!$A$5:$H$1158,12,FALSE)</f>
        <v>#REF!</v>
      </c>
      <c r="E197" s="1147">
        <f>IF(J197&lt;=0,0,VLOOKUP(B197,FG!$A$5:$H$1158,24,FALSE))</f>
        <v>0</v>
      </c>
      <c r="F197" s="1147" t="e">
        <f t="shared" si="6"/>
        <v>#REF!</v>
      </c>
      <c r="G197" s="1147"/>
      <c r="H197" s="1186">
        <v>0</v>
      </c>
      <c r="I197" s="1147" t="e">
        <f t="shared" si="7"/>
        <v>#REF!</v>
      </c>
      <c r="J197" s="1147">
        <f>IF(ISERROR(SUMIF(FG!A:A,LCM!B197,FG!#REF!)),0,SUMIF(FG!A:A,LCM!B197,FG!#REF!))</f>
        <v>0</v>
      </c>
      <c r="K197" s="1147" t="e">
        <f t="shared" si="8"/>
        <v>#REF!</v>
      </c>
    </row>
    <row r="198" spans="2:11" hidden="1">
      <c r="B198" t="s">
        <v>2508</v>
      </c>
      <c r="C198" t="s">
        <v>1179</v>
      </c>
      <c r="D198" s="1147" t="e">
        <f>VLOOKUP(B198,FG!$A$5:$H$1158,12,FALSE)</f>
        <v>#REF!</v>
      </c>
      <c r="E198" s="1147">
        <f>IF(J198&lt;=0,0,VLOOKUP(B198,FG!$A$5:$H$1158,24,FALSE))</f>
        <v>0</v>
      </c>
      <c r="F198" s="1147" t="e">
        <f t="shared" ref="F198:F261" si="9">+SUM(D198:E198)</f>
        <v>#REF!</v>
      </c>
      <c r="G198" s="1147"/>
      <c r="H198" s="1186">
        <v>0</v>
      </c>
      <c r="I198" s="1147" t="e">
        <f t="shared" si="7"/>
        <v>#REF!</v>
      </c>
      <c r="J198" s="1147">
        <f>IF(ISERROR(SUMIF(FG!A:A,LCM!B198,FG!#REF!)),0,SUMIF(FG!A:A,LCM!B198,FG!#REF!))</f>
        <v>0</v>
      </c>
      <c r="K198" s="1147" t="e">
        <f t="shared" si="8"/>
        <v>#REF!</v>
      </c>
    </row>
    <row r="199" spans="2:11" hidden="1">
      <c r="B199" t="s">
        <v>2509</v>
      </c>
      <c r="C199" t="s">
        <v>1180</v>
      </c>
      <c r="D199" s="1147" t="e">
        <f>VLOOKUP(B199,FG!$A$5:$H$1158,12,FALSE)</f>
        <v>#REF!</v>
      </c>
      <c r="E199" s="1147">
        <f>IF(J199&lt;=0,0,VLOOKUP(B199,FG!$A$5:$H$1158,24,FALSE))</f>
        <v>0</v>
      </c>
      <c r="F199" s="1147" t="e">
        <f t="shared" si="9"/>
        <v>#REF!</v>
      </c>
      <c r="G199" s="1147"/>
      <c r="H199" s="1186">
        <v>0</v>
      </c>
      <c r="I199" s="1147" t="e">
        <f t="shared" ref="I199:I262" si="10">+IF(F199&lt;=0,"",IF(AND(F199&gt;0,F199&gt;H199),"NG",""))</f>
        <v>#REF!</v>
      </c>
      <c r="J199" s="1147">
        <f>IF(ISERROR(SUMIF(FG!A:A,LCM!B199,FG!#REF!)),0,SUMIF(FG!A:A,LCM!B199,FG!#REF!))</f>
        <v>0</v>
      </c>
      <c r="K199" s="1147" t="e">
        <f t="shared" ref="K199:K262" si="11">IF(I199="NG",(F199-H199)*J199,0)</f>
        <v>#REF!</v>
      </c>
    </row>
    <row r="200" spans="2:11" hidden="1">
      <c r="B200" t="s">
        <v>16</v>
      </c>
      <c r="C200" t="s">
        <v>4296</v>
      </c>
      <c r="D200" s="1147" t="e">
        <f>VLOOKUP(B200,FG!$A$5:$H$1158,12,FALSE)</f>
        <v>#REF!</v>
      </c>
      <c r="E200" s="1147">
        <f>IF(J200&lt;=0,0,VLOOKUP(B200,FG!$A$5:$H$1158,24,FALSE))</f>
        <v>0</v>
      </c>
      <c r="F200" s="1147" t="e">
        <f t="shared" si="9"/>
        <v>#REF!</v>
      </c>
      <c r="G200" s="1147"/>
      <c r="H200" s="1186">
        <v>0</v>
      </c>
      <c r="I200" s="1147" t="e">
        <f t="shared" si="10"/>
        <v>#REF!</v>
      </c>
      <c r="J200" s="1147">
        <f>IF(ISERROR(SUMIF(FG!A:A,LCM!B200,FG!#REF!)),0,SUMIF(FG!A:A,LCM!B200,FG!#REF!))</f>
        <v>0</v>
      </c>
      <c r="K200" s="1147" t="e">
        <f t="shared" si="11"/>
        <v>#REF!</v>
      </c>
    </row>
    <row r="201" spans="2:11" hidden="1">
      <c r="B201" t="s">
        <v>4297</v>
      </c>
      <c r="C201" t="s">
        <v>1167</v>
      </c>
      <c r="D201" s="1147" t="e">
        <f>VLOOKUP(B201,FG!$A$5:$H$1158,12,FALSE)</f>
        <v>#REF!</v>
      </c>
      <c r="E201" s="1147">
        <f>IF(J201&lt;=0,0,VLOOKUP(B201,FG!$A$5:$H$1158,24,FALSE))</f>
        <v>0</v>
      </c>
      <c r="F201" s="1147" t="e">
        <f t="shared" si="9"/>
        <v>#REF!</v>
      </c>
      <c r="G201" s="1147"/>
      <c r="H201" s="1186">
        <v>0</v>
      </c>
      <c r="I201" s="1147" t="e">
        <f t="shared" si="10"/>
        <v>#REF!</v>
      </c>
      <c r="J201" s="1147">
        <f>IF(ISERROR(SUMIF(FG!A:A,LCM!B201,FG!#REF!)),0,SUMIF(FG!A:A,LCM!B201,FG!#REF!))</f>
        <v>0</v>
      </c>
      <c r="K201" s="1147" t="e">
        <f t="shared" si="11"/>
        <v>#REF!</v>
      </c>
    </row>
    <row r="202" spans="2:11" hidden="1">
      <c r="B202" t="s">
        <v>349</v>
      </c>
      <c r="C202" t="s">
        <v>4298</v>
      </c>
      <c r="D202" s="1147" t="e">
        <f>VLOOKUP(B202,FG!$A$5:$H$1158,12,FALSE)</f>
        <v>#REF!</v>
      </c>
      <c r="E202" s="1147">
        <f>IF(J202&lt;=0,0,VLOOKUP(B202,FG!$A$5:$H$1158,24,FALSE))</f>
        <v>0</v>
      </c>
      <c r="F202" s="1147" t="e">
        <f t="shared" si="9"/>
        <v>#REF!</v>
      </c>
      <c r="G202" s="1147"/>
      <c r="H202" s="1186">
        <v>0</v>
      </c>
      <c r="I202" s="1147" t="e">
        <f t="shared" si="10"/>
        <v>#REF!</v>
      </c>
      <c r="J202" s="1147">
        <f>IF(ISERROR(SUMIF(FG!A:A,LCM!B202,FG!#REF!)),0,SUMIF(FG!A:A,LCM!B202,FG!#REF!))</f>
        <v>0</v>
      </c>
      <c r="K202" s="1147" t="e">
        <f t="shared" si="11"/>
        <v>#REF!</v>
      </c>
    </row>
    <row r="203" spans="2:11" hidden="1">
      <c r="B203" t="s">
        <v>18</v>
      </c>
      <c r="C203" t="s">
        <v>806</v>
      </c>
      <c r="D203" s="1147" t="e">
        <f>VLOOKUP(B203,FG!$A$5:$H$1158,12,FALSE)</f>
        <v>#REF!</v>
      </c>
      <c r="E203" s="1147">
        <f>IF(J203&lt;=0,0,VLOOKUP(B203,FG!$A$5:$H$1158,24,FALSE))</f>
        <v>0</v>
      </c>
      <c r="F203" s="1147" t="e">
        <f t="shared" si="9"/>
        <v>#REF!</v>
      </c>
      <c r="G203" s="1147"/>
      <c r="H203" s="1186">
        <v>0</v>
      </c>
      <c r="I203" s="1147" t="e">
        <f t="shared" si="10"/>
        <v>#REF!</v>
      </c>
      <c r="J203" s="1147">
        <f>IF(ISERROR(SUMIF(FG!A:A,LCM!B203,FG!#REF!)),0,SUMIF(FG!A:A,LCM!B203,FG!#REF!))</f>
        <v>0</v>
      </c>
      <c r="K203" s="1147" t="e">
        <f t="shared" si="11"/>
        <v>#REF!</v>
      </c>
    </row>
    <row r="204" spans="2:11" hidden="1">
      <c r="B204" t="s">
        <v>1833</v>
      </c>
      <c r="C204" t="s">
        <v>2893</v>
      </c>
      <c r="D204" s="1147" t="e">
        <f>VLOOKUP(B204,FG!$A$5:$H$1158,12,FALSE)</f>
        <v>#REF!</v>
      </c>
      <c r="E204" s="1147">
        <f>IF(J204&lt;=0,0,VLOOKUP(B204,FG!$A$5:$H$1158,24,FALSE))</f>
        <v>0</v>
      </c>
      <c r="F204" s="1147" t="e">
        <f t="shared" si="9"/>
        <v>#REF!</v>
      </c>
      <c r="G204" s="1147"/>
      <c r="H204" s="1186">
        <v>0</v>
      </c>
      <c r="I204" s="1147" t="e">
        <f t="shared" si="10"/>
        <v>#REF!</v>
      </c>
      <c r="J204" s="1147">
        <f>IF(ISERROR(SUMIF(FG!A:A,LCM!B204,FG!#REF!)),0,SUMIF(FG!A:A,LCM!B204,FG!#REF!))</f>
        <v>0</v>
      </c>
      <c r="K204" s="1147" t="e">
        <f t="shared" si="11"/>
        <v>#REF!</v>
      </c>
    </row>
    <row r="205" spans="2:11" hidden="1">
      <c r="B205" t="s">
        <v>2897</v>
      </c>
      <c r="C205" t="s">
        <v>1168</v>
      </c>
      <c r="D205" s="1147" t="e">
        <f>VLOOKUP(B205,FG!$A$5:$H$1158,12,FALSE)</f>
        <v>#REF!</v>
      </c>
      <c r="E205" s="1147">
        <f>IF(J205&lt;=0,0,VLOOKUP(B205,FG!$A$5:$H$1158,24,FALSE))</f>
        <v>0</v>
      </c>
      <c r="F205" s="1147" t="e">
        <f t="shared" si="9"/>
        <v>#REF!</v>
      </c>
      <c r="G205" s="1147"/>
      <c r="H205" s="1186">
        <v>0</v>
      </c>
      <c r="I205" s="1147" t="e">
        <f t="shared" si="10"/>
        <v>#REF!</v>
      </c>
      <c r="J205" s="1147">
        <f>IF(ISERROR(SUMIF(FG!A:A,LCM!B205,FG!#REF!)),0,SUMIF(FG!A:A,LCM!B205,FG!#REF!))</f>
        <v>0</v>
      </c>
      <c r="K205" s="1147" t="e">
        <f t="shared" si="11"/>
        <v>#REF!</v>
      </c>
    </row>
    <row r="206" spans="2:11" hidden="1">
      <c r="B206" t="s">
        <v>5486</v>
      </c>
      <c r="C206" t="s">
        <v>2898</v>
      </c>
      <c r="D206" s="1147" t="e">
        <f>VLOOKUP(B206,FG!$A$5:$H$1158,12,FALSE)</f>
        <v>#REF!</v>
      </c>
      <c r="E206" s="1147">
        <f>IF(J206&lt;=0,0,VLOOKUP(B206,FG!$A$5:$H$1158,24,FALSE))</f>
        <v>0</v>
      </c>
      <c r="F206" s="1147" t="e">
        <f t="shared" si="9"/>
        <v>#REF!</v>
      </c>
      <c r="G206" s="1147"/>
      <c r="H206" s="1186">
        <v>0</v>
      </c>
      <c r="I206" s="1147" t="e">
        <f t="shared" si="10"/>
        <v>#REF!</v>
      </c>
      <c r="J206" s="1147">
        <f>IF(ISERROR(SUMIF(FG!A:A,LCM!B206,FG!#REF!)),0,SUMIF(FG!A:A,LCM!B206,FG!#REF!))</f>
        <v>0</v>
      </c>
      <c r="K206" s="1147" t="e">
        <f t="shared" si="11"/>
        <v>#REF!</v>
      </c>
    </row>
    <row r="207" spans="2:11" hidden="1">
      <c r="B207" t="s">
        <v>2899</v>
      </c>
      <c r="C207" t="s">
        <v>1211</v>
      </c>
      <c r="D207" s="1147" t="e">
        <f>VLOOKUP(B207,FG!$A$5:$H$1158,12,FALSE)</f>
        <v>#REF!</v>
      </c>
      <c r="E207" s="1147">
        <f>IF(J207&lt;=0,0,VLOOKUP(B207,FG!$A$5:$H$1158,24,FALSE))</f>
        <v>0</v>
      </c>
      <c r="F207" s="1147" t="e">
        <f t="shared" si="9"/>
        <v>#REF!</v>
      </c>
      <c r="G207" s="1147"/>
      <c r="H207" s="1186">
        <v>0</v>
      </c>
      <c r="I207" s="1147" t="e">
        <f t="shared" si="10"/>
        <v>#REF!</v>
      </c>
      <c r="J207" s="1147">
        <f>IF(ISERROR(SUMIF(FG!A:A,LCM!B207,FG!#REF!)),0,SUMIF(FG!A:A,LCM!B207,FG!#REF!))</f>
        <v>0</v>
      </c>
      <c r="K207" s="1147" t="e">
        <f t="shared" si="11"/>
        <v>#REF!</v>
      </c>
    </row>
    <row r="208" spans="2:11" hidden="1">
      <c r="B208" t="s">
        <v>1262</v>
      </c>
      <c r="C208" t="s">
        <v>1263</v>
      </c>
      <c r="D208" s="1147" t="e">
        <f>VLOOKUP(B208,FG!$A$5:$H$1158,12,FALSE)</f>
        <v>#REF!</v>
      </c>
      <c r="E208" s="1147">
        <f>IF(J208&lt;=0,0,VLOOKUP(B208,FG!$A$5:$H$1158,24,FALSE))</f>
        <v>0</v>
      </c>
      <c r="F208" s="1147" t="e">
        <f t="shared" si="9"/>
        <v>#REF!</v>
      </c>
      <c r="G208" s="1147"/>
      <c r="H208" s="1186">
        <v>0</v>
      </c>
      <c r="I208" s="1147" t="e">
        <f t="shared" si="10"/>
        <v>#REF!</v>
      </c>
      <c r="J208" s="1147">
        <f>IF(ISERROR(SUMIF(FG!A:A,LCM!B208,FG!#REF!)),0,SUMIF(FG!A:A,LCM!B208,FG!#REF!))</f>
        <v>0</v>
      </c>
      <c r="K208" s="1147" t="e">
        <f t="shared" si="11"/>
        <v>#REF!</v>
      </c>
    </row>
    <row r="209" spans="2:11" hidden="1">
      <c r="B209" t="s">
        <v>1358</v>
      </c>
      <c r="C209" t="s">
        <v>1169</v>
      </c>
      <c r="D209" s="1147" t="e">
        <f>VLOOKUP(B209,FG!$A$5:$H$1158,12,FALSE)</f>
        <v>#REF!</v>
      </c>
      <c r="E209" s="1147">
        <f>IF(J209&lt;=0,0,VLOOKUP(B209,FG!$A$5:$H$1158,24,FALSE))</f>
        <v>0</v>
      </c>
      <c r="F209" s="1147" t="e">
        <f t="shared" si="9"/>
        <v>#REF!</v>
      </c>
      <c r="G209" s="1147"/>
      <c r="H209" s="1186">
        <v>0</v>
      </c>
      <c r="I209" s="1147" t="e">
        <f t="shared" si="10"/>
        <v>#REF!</v>
      </c>
      <c r="J209" s="1147">
        <f>IF(ISERROR(SUMIF(FG!A:A,LCM!B209,FG!#REF!)),0,SUMIF(FG!A:A,LCM!B209,FG!#REF!))</f>
        <v>0</v>
      </c>
      <c r="K209" s="1147" t="e">
        <f t="shared" si="11"/>
        <v>#REF!</v>
      </c>
    </row>
    <row r="210" spans="2:11" hidden="1">
      <c r="B210" t="s">
        <v>1609</v>
      </c>
      <c r="C210" t="s">
        <v>1359</v>
      </c>
      <c r="D210" s="1147" t="e">
        <f>VLOOKUP(B210,FG!$A$5:$H$1158,12,FALSE)</f>
        <v>#REF!</v>
      </c>
      <c r="E210" s="1147">
        <f>IF(J210&lt;=0,0,VLOOKUP(B210,FG!$A$5:$H$1158,24,FALSE))</f>
        <v>0</v>
      </c>
      <c r="F210" s="1147" t="e">
        <f t="shared" si="9"/>
        <v>#REF!</v>
      </c>
      <c r="G210" s="1147"/>
      <c r="H210" s="1186">
        <v>0</v>
      </c>
      <c r="I210" s="1147" t="e">
        <f t="shared" si="10"/>
        <v>#REF!</v>
      </c>
      <c r="J210" s="1147">
        <f>IF(ISERROR(SUMIF(FG!A:A,LCM!B210,FG!#REF!)),0,SUMIF(FG!A:A,LCM!B210,FG!#REF!))</f>
        <v>0</v>
      </c>
      <c r="K210" s="1147" t="e">
        <f t="shared" si="11"/>
        <v>#REF!</v>
      </c>
    </row>
    <row r="211" spans="2:11" hidden="1">
      <c r="B211" t="s">
        <v>1360</v>
      </c>
      <c r="C211" t="s">
        <v>1909</v>
      </c>
      <c r="D211" s="1147" t="e">
        <f>VLOOKUP(B211,FG!$A$5:$H$1158,12,FALSE)</f>
        <v>#REF!</v>
      </c>
      <c r="E211" s="1147">
        <f>IF(J211&lt;=0,0,VLOOKUP(B211,FG!$A$5:$H$1158,24,FALSE))</f>
        <v>0</v>
      </c>
      <c r="F211" s="1147" t="e">
        <f t="shared" si="9"/>
        <v>#REF!</v>
      </c>
      <c r="G211" s="1147"/>
      <c r="H211" s="1186">
        <v>0</v>
      </c>
      <c r="I211" s="1147" t="e">
        <f t="shared" si="10"/>
        <v>#REF!</v>
      </c>
      <c r="J211" s="1147">
        <f>IF(ISERROR(SUMIF(FG!A:A,LCM!B211,FG!#REF!)),0,SUMIF(FG!A:A,LCM!B211,FG!#REF!))</f>
        <v>0</v>
      </c>
      <c r="K211" s="1147" t="e">
        <f t="shared" si="11"/>
        <v>#REF!</v>
      </c>
    </row>
    <row r="212" spans="2:11" hidden="1">
      <c r="B212" t="s">
        <v>1361</v>
      </c>
      <c r="C212" t="s">
        <v>1910</v>
      </c>
      <c r="D212" s="1147" t="e">
        <f>VLOOKUP(B212,FG!$A$5:$H$1158,12,FALSE)</f>
        <v>#REF!</v>
      </c>
      <c r="E212" s="1147">
        <f>IF(J212&lt;=0,0,VLOOKUP(B212,FG!$A$5:$H$1158,24,FALSE))</f>
        <v>0</v>
      </c>
      <c r="F212" s="1147" t="e">
        <f t="shared" si="9"/>
        <v>#REF!</v>
      </c>
      <c r="G212" s="1147"/>
      <c r="H212" s="1186">
        <v>0</v>
      </c>
      <c r="I212" s="1147" t="e">
        <f t="shared" si="10"/>
        <v>#REF!</v>
      </c>
      <c r="J212" s="1147">
        <f>IF(ISERROR(SUMIF(FG!A:A,LCM!B212,FG!#REF!)),0,SUMIF(FG!A:A,LCM!B212,FG!#REF!))</f>
        <v>0</v>
      </c>
      <c r="K212" s="1147" t="e">
        <f t="shared" si="11"/>
        <v>#REF!</v>
      </c>
    </row>
    <row r="213" spans="2:11" hidden="1">
      <c r="B213" t="s">
        <v>1611</v>
      </c>
      <c r="C213" t="s">
        <v>1362</v>
      </c>
      <c r="D213" s="1147" t="e">
        <f>VLOOKUP(B213,FG!$A$5:$H$1158,12,FALSE)</f>
        <v>#REF!</v>
      </c>
      <c r="E213" s="1147">
        <f>IF(J213&lt;=0,0,VLOOKUP(B213,FG!$A$5:$H$1158,24,FALSE))</f>
        <v>0</v>
      </c>
      <c r="F213" s="1147" t="e">
        <f t="shared" si="9"/>
        <v>#REF!</v>
      </c>
      <c r="G213" s="1147"/>
      <c r="H213" s="1186">
        <v>0</v>
      </c>
      <c r="I213" s="1147" t="e">
        <f t="shared" si="10"/>
        <v>#REF!</v>
      </c>
      <c r="J213" s="1147">
        <f>IF(ISERROR(SUMIF(FG!A:A,LCM!B213,FG!#REF!)),0,SUMIF(FG!A:A,LCM!B213,FG!#REF!))</f>
        <v>0</v>
      </c>
      <c r="K213" s="1147" t="e">
        <f t="shared" si="11"/>
        <v>#REF!</v>
      </c>
    </row>
    <row r="214" spans="2:11" hidden="1">
      <c r="B214" t="s">
        <v>1365</v>
      </c>
      <c r="C214" t="s">
        <v>1911</v>
      </c>
      <c r="D214" s="1147" t="e">
        <f>VLOOKUP(B214,FG!$A$5:$H$1158,12,FALSE)</f>
        <v>#REF!</v>
      </c>
      <c r="E214" s="1147">
        <f>IF(J214&lt;=0,0,VLOOKUP(B214,FG!$A$5:$H$1158,24,FALSE))</f>
        <v>0</v>
      </c>
      <c r="F214" s="1147" t="e">
        <f t="shared" si="9"/>
        <v>#REF!</v>
      </c>
      <c r="G214" s="1147"/>
      <c r="H214" s="1186">
        <v>0</v>
      </c>
      <c r="I214" s="1147" t="e">
        <f t="shared" si="10"/>
        <v>#REF!</v>
      </c>
      <c r="J214" s="1147">
        <f>IF(ISERROR(SUMIF(FG!A:A,LCM!B214,FG!#REF!)),0,SUMIF(FG!A:A,LCM!B214,FG!#REF!))</f>
        <v>0</v>
      </c>
      <c r="K214" s="1147" t="e">
        <f t="shared" si="11"/>
        <v>#REF!</v>
      </c>
    </row>
    <row r="215" spans="2:11" hidden="1">
      <c r="B215" t="s">
        <v>1366</v>
      </c>
      <c r="C215" t="s">
        <v>1367</v>
      </c>
      <c r="D215" s="1147" t="e">
        <f>VLOOKUP(B215,FG!$A$5:$H$1158,12,FALSE)</f>
        <v>#REF!</v>
      </c>
      <c r="E215" s="1147">
        <f>IF(J215&lt;=0,0,VLOOKUP(B215,FG!$A$5:$H$1158,24,FALSE))</f>
        <v>0</v>
      </c>
      <c r="F215" s="1147" t="e">
        <f t="shared" si="9"/>
        <v>#REF!</v>
      </c>
      <c r="G215" s="1147"/>
      <c r="H215" s="1186">
        <v>0</v>
      </c>
      <c r="I215" s="1147" t="e">
        <f t="shared" si="10"/>
        <v>#REF!</v>
      </c>
      <c r="J215" s="1147">
        <f>IF(ISERROR(SUMIF(FG!A:A,LCM!B215,FG!#REF!)),0,SUMIF(FG!A:A,LCM!B215,FG!#REF!))</f>
        <v>0</v>
      </c>
      <c r="K215" s="1147" t="e">
        <f t="shared" si="11"/>
        <v>#REF!</v>
      </c>
    </row>
    <row r="216" spans="2:11" hidden="1">
      <c r="B216" t="s">
        <v>2851</v>
      </c>
      <c r="C216" t="s">
        <v>1912</v>
      </c>
      <c r="D216" s="1147" t="e">
        <f>VLOOKUP(B216,FG!$A$5:$H$1158,12,FALSE)</f>
        <v>#REF!</v>
      </c>
      <c r="E216" s="1147">
        <f>IF(J216&lt;=0,0,VLOOKUP(B216,FG!$A$5:$H$1158,24,FALSE))</f>
        <v>0</v>
      </c>
      <c r="F216" s="1147" t="e">
        <f t="shared" si="9"/>
        <v>#REF!</v>
      </c>
      <c r="G216" s="1147"/>
      <c r="H216" s="1186">
        <v>27.14</v>
      </c>
      <c r="I216" s="1147" t="e">
        <f t="shared" si="10"/>
        <v>#REF!</v>
      </c>
      <c r="J216" s="1147">
        <f>IF(ISERROR(SUMIF(FG!A:A,LCM!B216,FG!#REF!)),0,SUMIF(FG!A:A,LCM!B216,FG!#REF!))</f>
        <v>0</v>
      </c>
      <c r="K216" s="1147" t="e">
        <f t="shared" si="11"/>
        <v>#REF!</v>
      </c>
    </row>
    <row r="217" spans="2:11">
      <c r="B217" t="s">
        <v>4999</v>
      </c>
      <c r="C217" t="s">
        <v>4983</v>
      </c>
      <c r="D217" s="1147" t="e">
        <f>VLOOKUP(B217,FG!$A$5:$H$1158,12,FALSE)</f>
        <v>#REF!</v>
      </c>
      <c r="E217" s="1147">
        <f>IF(J217&lt;=0,0,VLOOKUP(B217,FG!$A$5:$H$1158,24,FALSE))</f>
        <v>0</v>
      </c>
      <c r="F217" s="1147" t="e">
        <f t="shared" si="9"/>
        <v>#REF!</v>
      </c>
      <c r="G217" s="1147"/>
      <c r="H217" s="1186">
        <v>3.42</v>
      </c>
      <c r="I217" s="1147" t="e">
        <f t="shared" si="10"/>
        <v>#REF!</v>
      </c>
      <c r="J217" s="1147">
        <f>IF(ISERROR(SUMIF(FG!A:A,LCM!B217,FG!#REF!)),0,SUMIF(FG!A:A,LCM!B217,FG!#REF!))</f>
        <v>0</v>
      </c>
      <c r="K217" s="1147" t="e">
        <f t="shared" si="11"/>
        <v>#REF!</v>
      </c>
    </row>
    <row r="218" spans="2:11">
      <c r="B218" t="s">
        <v>5000</v>
      </c>
      <c r="C218" t="s">
        <v>3310</v>
      </c>
      <c r="D218" s="1147" t="e">
        <f>VLOOKUP(B218,FG!$A$5:$H$1158,12,FALSE)</f>
        <v>#REF!</v>
      </c>
      <c r="E218" s="1147">
        <f>IF(J218&lt;=0,0,VLOOKUP(B218,FG!$A$5:$H$1158,24,FALSE))</f>
        <v>0</v>
      </c>
      <c r="F218" s="1147" t="e">
        <f t="shared" si="9"/>
        <v>#REF!</v>
      </c>
      <c r="G218" s="1147"/>
      <c r="H218" s="1186">
        <v>1.41</v>
      </c>
      <c r="I218" s="1147" t="e">
        <f t="shared" si="10"/>
        <v>#REF!</v>
      </c>
      <c r="J218" s="1147">
        <f>IF(ISERROR(SUMIF(FG!A:A,LCM!B218,FG!#REF!)),0,SUMIF(FG!A:A,LCM!B218,FG!#REF!))</f>
        <v>0</v>
      </c>
      <c r="K218" s="1147" t="e">
        <f t="shared" si="11"/>
        <v>#REF!</v>
      </c>
    </row>
    <row r="219" spans="2:11">
      <c r="B219" t="s">
        <v>5001</v>
      </c>
      <c r="C219" t="s">
        <v>3311</v>
      </c>
      <c r="D219" s="1147" t="e">
        <f>VLOOKUP(B219,FG!$A$5:$H$1158,12,FALSE)</f>
        <v>#REF!</v>
      </c>
      <c r="E219" s="1147">
        <f>IF(J219&lt;=0,0,VLOOKUP(B219,FG!$A$5:$H$1158,24,FALSE))</f>
        <v>0</v>
      </c>
      <c r="F219" s="1147" t="e">
        <f t="shared" si="9"/>
        <v>#REF!</v>
      </c>
      <c r="G219" s="1147"/>
      <c r="H219" s="1186">
        <v>1.41</v>
      </c>
      <c r="I219" s="1147" t="e">
        <f t="shared" si="10"/>
        <v>#REF!</v>
      </c>
      <c r="J219" s="1147">
        <f>IF(ISERROR(SUMIF(FG!A:A,LCM!B219,FG!#REF!)),0,SUMIF(FG!A:A,LCM!B219,FG!#REF!))</f>
        <v>0</v>
      </c>
      <c r="K219" s="1147" t="e">
        <f t="shared" si="11"/>
        <v>#REF!</v>
      </c>
    </row>
    <row r="220" spans="2:11" hidden="1">
      <c r="B220" t="s">
        <v>2542</v>
      </c>
      <c r="C220" t="s">
        <v>3272</v>
      </c>
      <c r="D220" s="1147" t="e">
        <f>VLOOKUP(B220,FG!$A$5:$H$1158,12,FALSE)</f>
        <v>#REF!</v>
      </c>
      <c r="E220" s="1147">
        <f>IF(J220&lt;=0,0,VLOOKUP(B220,FG!$A$5:$H$1158,24,FALSE))</f>
        <v>0</v>
      </c>
      <c r="F220" s="1147" t="e">
        <f t="shared" si="9"/>
        <v>#REF!</v>
      </c>
      <c r="G220" s="1147"/>
      <c r="H220" s="1186">
        <v>110.67</v>
      </c>
      <c r="I220" s="1147" t="e">
        <f t="shared" si="10"/>
        <v>#REF!</v>
      </c>
      <c r="J220" s="1147">
        <f>IF(ISERROR(SUMIF(FG!A:A,LCM!B220,FG!#REF!)),0,SUMIF(FG!A:A,LCM!B220,FG!#REF!))</f>
        <v>0</v>
      </c>
      <c r="K220" s="1147" t="e">
        <f t="shared" si="11"/>
        <v>#REF!</v>
      </c>
    </row>
    <row r="221" spans="2:11" hidden="1">
      <c r="B221" t="s">
        <v>2543</v>
      </c>
      <c r="C221" t="s">
        <v>3273</v>
      </c>
      <c r="D221" s="1147" t="e">
        <f>VLOOKUP(B221,FG!$A$5:$H$1158,12,FALSE)</f>
        <v>#REF!</v>
      </c>
      <c r="E221" s="1147">
        <f>IF(J221&lt;=0,0,VLOOKUP(B221,FG!$A$5:$H$1158,24,FALSE))</f>
        <v>0</v>
      </c>
      <c r="F221" s="1147" t="e">
        <f t="shared" si="9"/>
        <v>#REF!</v>
      </c>
      <c r="G221" s="1147"/>
      <c r="H221" s="1186">
        <v>110.67</v>
      </c>
      <c r="I221" s="1147" t="e">
        <f t="shared" si="10"/>
        <v>#REF!</v>
      </c>
      <c r="J221" s="1147">
        <f>IF(ISERROR(SUMIF(FG!A:A,LCM!B221,FG!#REF!)),0,SUMIF(FG!A:A,LCM!B221,FG!#REF!))</f>
        <v>0</v>
      </c>
      <c r="K221" s="1147" t="e">
        <f t="shared" si="11"/>
        <v>#REF!</v>
      </c>
    </row>
    <row r="222" spans="2:11" hidden="1">
      <c r="B222" t="s">
        <v>2544</v>
      </c>
      <c r="C222" t="s">
        <v>4866</v>
      </c>
      <c r="D222" s="1147" t="e">
        <f>VLOOKUP(B222,FG!$A$5:$H$1158,12,FALSE)</f>
        <v>#REF!</v>
      </c>
      <c r="E222" s="1147">
        <f>IF(J222&lt;=0,0,VLOOKUP(B222,FG!$A$5:$H$1158,24,FALSE))</f>
        <v>0</v>
      </c>
      <c r="F222" s="1147" t="e">
        <f t="shared" si="9"/>
        <v>#REF!</v>
      </c>
      <c r="G222" s="1147"/>
      <c r="H222" s="1186">
        <v>0</v>
      </c>
      <c r="I222" s="1147" t="e">
        <f t="shared" si="10"/>
        <v>#REF!</v>
      </c>
      <c r="J222" s="1147">
        <f>IF(ISERROR(SUMIF(FG!A:A,LCM!B222,FG!#REF!)),0,SUMIF(FG!A:A,LCM!B222,FG!#REF!))</f>
        <v>0</v>
      </c>
      <c r="K222" s="1147" t="e">
        <f t="shared" si="11"/>
        <v>#REF!</v>
      </c>
    </row>
    <row r="223" spans="2:11" hidden="1">
      <c r="B223" t="s">
        <v>2546</v>
      </c>
      <c r="C223" t="s">
        <v>4867</v>
      </c>
      <c r="D223" s="1147" t="e">
        <f>VLOOKUP(B223,FG!$A$5:$H$1158,12,FALSE)</f>
        <v>#REF!</v>
      </c>
      <c r="E223" s="1147">
        <f>IF(J223&lt;=0,0,VLOOKUP(B223,FG!$A$5:$H$1158,24,FALSE))</f>
        <v>0</v>
      </c>
      <c r="F223" s="1147" t="e">
        <f t="shared" si="9"/>
        <v>#REF!</v>
      </c>
      <c r="G223" s="1147"/>
      <c r="H223" s="1186">
        <v>0</v>
      </c>
      <c r="I223" s="1147" t="e">
        <f t="shared" si="10"/>
        <v>#REF!</v>
      </c>
      <c r="J223" s="1147">
        <f>IF(ISERROR(SUMIF(FG!A:A,LCM!B223,FG!#REF!)),0,SUMIF(FG!A:A,LCM!B223,FG!#REF!))</f>
        <v>0</v>
      </c>
      <c r="K223" s="1147" t="e">
        <f t="shared" si="11"/>
        <v>#REF!</v>
      </c>
    </row>
    <row r="224" spans="2:11" hidden="1">
      <c r="B224" t="s">
        <v>1283</v>
      </c>
      <c r="C224" t="s">
        <v>138</v>
      </c>
      <c r="D224" s="1147" t="e">
        <f>VLOOKUP(B224,FG!$A$5:$H$1158,12,FALSE)</f>
        <v>#REF!</v>
      </c>
      <c r="E224" s="1147">
        <f>IF(J224&lt;=0,0,VLOOKUP(B224,FG!$A$5:$H$1158,24,FALSE))</f>
        <v>0</v>
      </c>
      <c r="F224" s="1147" t="e">
        <f t="shared" si="9"/>
        <v>#REF!</v>
      </c>
      <c r="G224" s="1147"/>
      <c r="H224" s="1186">
        <v>0</v>
      </c>
      <c r="I224" s="1147" t="e">
        <f t="shared" si="10"/>
        <v>#REF!</v>
      </c>
      <c r="J224" s="1147">
        <f>IF(ISERROR(SUMIF(FG!A:A,LCM!B224,FG!#REF!)),0,SUMIF(FG!A:A,LCM!B224,FG!#REF!))</f>
        <v>0</v>
      </c>
      <c r="K224" s="1147" t="e">
        <f t="shared" si="11"/>
        <v>#REF!</v>
      </c>
    </row>
    <row r="225" spans="2:11" hidden="1">
      <c r="B225" t="s">
        <v>1284</v>
      </c>
      <c r="C225" t="s">
        <v>139</v>
      </c>
      <c r="D225" s="1147" t="e">
        <f>VLOOKUP(B225,FG!$A$5:$H$1158,12,FALSE)</f>
        <v>#REF!</v>
      </c>
      <c r="E225" s="1147">
        <f>IF(J225&lt;=0,0,VLOOKUP(B225,FG!$A$5:$H$1158,24,FALSE))</f>
        <v>0</v>
      </c>
      <c r="F225" s="1147" t="e">
        <f t="shared" si="9"/>
        <v>#REF!</v>
      </c>
      <c r="G225" s="1147"/>
      <c r="H225" s="1186">
        <v>0</v>
      </c>
      <c r="I225" s="1147" t="e">
        <f t="shared" si="10"/>
        <v>#REF!</v>
      </c>
      <c r="J225" s="1147">
        <f>IF(ISERROR(SUMIF(FG!A:A,LCM!B225,FG!#REF!)),0,SUMIF(FG!A:A,LCM!B225,FG!#REF!))</f>
        <v>0</v>
      </c>
      <c r="K225" s="1147" t="e">
        <f t="shared" si="11"/>
        <v>#REF!</v>
      </c>
    </row>
    <row r="226" spans="2:11" hidden="1">
      <c r="B226" t="s">
        <v>1331</v>
      </c>
      <c r="C226" t="s">
        <v>1315</v>
      </c>
      <c r="D226" s="1147" t="e">
        <f>VLOOKUP(B226,FG!$A$5:$H$1158,12,FALSE)</f>
        <v>#REF!</v>
      </c>
      <c r="E226" s="1147">
        <f>IF(J226&lt;=0,0,VLOOKUP(B226,FG!$A$5:$H$1158,24,FALSE))</f>
        <v>0</v>
      </c>
      <c r="F226" s="1147" t="e">
        <f t="shared" si="9"/>
        <v>#REF!</v>
      </c>
      <c r="G226" s="1147"/>
      <c r="H226" s="1186">
        <v>0</v>
      </c>
      <c r="I226" s="1147" t="e">
        <f t="shared" si="10"/>
        <v>#REF!</v>
      </c>
      <c r="J226" s="1147">
        <f>IF(ISERROR(SUMIF(FG!A:A,LCM!B226,FG!#REF!)),0,SUMIF(FG!A:A,LCM!B226,FG!#REF!))</f>
        <v>0</v>
      </c>
      <c r="K226" s="1147" t="e">
        <f t="shared" si="11"/>
        <v>#REF!</v>
      </c>
    </row>
    <row r="227" spans="2:11" hidden="1">
      <c r="B227" t="s">
        <v>1332</v>
      </c>
      <c r="C227" t="s">
        <v>1316</v>
      </c>
      <c r="D227" s="1147" t="e">
        <f>VLOOKUP(B227,FG!$A$5:$H$1158,12,FALSE)</f>
        <v>#REF!</v>
      </c>
      <c r="E227" s="1147">
        <f>IF(J227&lt;=0,0,VLOOKUP(B227,FG!$A$5:$H$1158,24,FALSE))</f>
        <v>0</v>
      </c>
      <c r="F227" s="1147" t="e">
        <f t="shared" si="9"/>
        <v>#REF!</v>
      </c>
      <c r="G227" s="1147"/>
      <c r="H227" s="1186">
        <v>0</v>
      </c>
      <c r="I227" s="1147" t="e">
        <f t="shared" si="10"/>
        <v>#REF!</v>
      </c>
      <c r="J227" s="1147">
        <f>IF(ISERROR(SUMIF(FG!A:A,LCM!B227,FG!#REF!)),0,SUMIF(FG!A:A,LCM!B227,FG!#REF!))</f>
        <v>0</v>
      </c>
      <c r="K227" s="1147" t="e">
        <f t="shared" si="11"/>
        <v>#REF!</v>
      </c>
    </row>
    <row r="228" spans="2:11" hidden="1">
      <c r="B228" t="s">
        <v>1456</v>
      </c>
      <c r="C228" t="s">
        <v>5339</v>
      </c>
      <c r="D228" s="1147" t="e">
        <f>VLOOKUP(B228,FG!$A$5:$H$1158,12,FALSE)</f>
        <v>#REF!</v>
      </c>
      <c r="E228" s="1147">
        <f>IF(J228&lt;=0,0,VLOOKUP(B228,FG!$A$5:$H$1158,24,FALSE))</f>
        <v>0</v>
      </c>
      <c r="F228" s="1147" t="e">
        <f t="shared" si="9"/>
        <v>#REF!</v>
      </c>
      <c r="G228" s="1147"/>
      <c r="H228" s="1186">
        <v>0</v>
      </c>
      <c r="I228" s="1147" t="e">
        <f t="shared" si="10"/>
        <v>#REF!</v>
      </c>
      <c r="J228" s="1147">
        <f>IF(ISERROR(SUMIF(FG!A:A,LCM!B228,FG!#REF!)),0,SUMIF(FG!A:A,LCM!B228,FG!#REF!))</f>
        <v>0</v>
      </c>
      <c r="K228" s="1147" t="e">
        <f t="shared" si="11"/>
        <v>#REF!</v>
      </c>
    </row>
    <row r="229" spans="2:11" hidden="1">
      <c r="B229" t="s">
        <v>1457</v>
      </c>
      <c r="C229" t="s">
        <v>5342</v>
      </c>
      <c r="D229" s="1147" t="e">
        <f>VLOOKUP(B229,FG!$A$5:$H$1158,12,FALSE)</f>
        <v>#REF!</v>
      </c>
      <c r="E229" s="1147">
        <f>IF(J229&lt;=0,0,VLOOKUP(B229,FG!$A$5:$H$1158,24,FALSE))</f>
        <v>0</v>
      </c>
      <c r="F229" s="1147" t="e">
        <f t="shared" si="9"/>
        <v>#REF!</v>
      </c>
      <c r="G229" s="1147"/>
      <c r="H229" s="1186">
        <v>0</v>
      </c>
      <c r="I229" s="1147" t="e">
        <f t="shared" si="10"/>
        <v>#REF!</v>
      </c>
      <c r="J229" s="1147">
        <f>IF(ISERROR(SUMIF(FG!A:A,LCM!B229,FG!#REF!)),0,SUMIF(FG!A:A,LCM!B229,FG!#REF!))</f>
        <v>0</v>
      </c>
      <c r="K229" s="1147" t="e">
        <f t="shared" si="11"/>
        <v>#REF!</v>
      </c>
    </row>
    <row r="230" spans="2:11" hidden="1">
      <c r="B230" t="s">
        <v>3684</v>
      </c>
      <c r="C230" t="s">
        <v>3307</v>
      </c>
      <c r="D230" s="1147" t="e">
        <f>VLOOKUP(B230,FG!$A$5:$H$1158,12,FALSE)</f>
        <v>#REF!</v>
      </c>
      <c r="E230" s="1147">
        <f>IF(J230&lt;=0,0,VLOOKUP(B230,FG!$A$5:$H$1158,24,FALSE))</f>
        <v>0</v>
      </c>
      <c r="F230" s="1147" t="e">
        <f t="shared" si="9"/>
        <v>#REF!</v>
      </c>
      <c r="G230" s="1147"/>
      <c r="H230" s="1186">
        <v>0</v>
      </c>
      <c r="I230" s="1147" t="e">
        <f t="shared" si="10"/>
        <v>#REF!</v>
      </c>
      <c r="J230" s="1147">
        <f>IF(ISERROR(SUMIF(FG!A:A,LCM!B230,FG!#REF!)),0,SUMIF(FG!A:A,LCM!B230,FG!#REF!))</f>
        <v>0</v>
      </c>
      <c r="K230" s="1147" t="e">
        <f t="shared" si="11"/>
        <v>#REF!</v>
      </c>
    </row>
    <row r="231" spans="2:11" hidden="1">
      <c r="B231" t="s">
        <v>4258</v>
      </c>
      <c r="C231" t="s">
        <v>3308</v>
      </c>
      <c r="D231" s="1147" t="e">
        <f>VLOOKUP(B231,FG!$A$5:$H$1158,12,FALSE)</f>
        <v>#REF!</v>
      </c>
      <c r="E231" s="1147">
        <f>IF(J231&lt;=0,0,VLOOKUP(B231,FG!$A$5:$H$1158,24,FALSE))</f>
        <v>0</v>
      </c>
      <c r="F231" s="1147" t="e">
        <f t="shared" si="9"/>
        <v>#REF!</v>
      </c>
      <c r="G231" s="1147"/>
      <c r="H231" s="1186">
        <v>0</v>
      </c>
      <c r="I231" s="1147" t="e">
        <f t="shared" si="10"/>
        <v>#REF!</v>
      </c>
      <c r="J231" s="1147">
        <f>IF(ISERROR(SUMIF(FG!A:A,LCM!B231,FG!#REF!)),0,SUMIF(FG!A:A,LCM!B231,FG!#REF!))</f>
        <v>0</v>
      </c>
      <c r="K231" s="1147" t="e">
        <f t="shared" si="11"/>
        <v>#REF!</v>
      </c>
    </row>
    <row r="232" spans="2:11" hidden="1">
      <c r="B232" t="s">
        <v>2884</v>
      </c>
      <c r="C232" t="s">
        <v>1108</v>
      </c>
      <c r="D232" s="1147" t="e">
        <f>VLOOKUP(B232,FG!$A$5:$H$1158,12,FALSE)</f>
        <v>#REF!</v>
      </c>
      <c r="E232" s="1147">
        <f>IF(J232&lt;=0,0,VLOOKUP(B232,FG!$A$5:$H$1158,24,FALSE))</f>
        <v>0</v>
      </c>
      <c r="F232" s="1147" t="e">
        <f t="shared" si="9"/>
        <v>#REF!</v>
      </c>
      <c r="G232" s="1147"/>
      <c r="H232" s="1186">
        <v>0</v>
      </c>
      <c r="I232" s="1147" t="e">
        <f t="shared" si="10"/>
        <v>#REF!</v>
      </c>
      <c r="J232" s="1147">
        <f>IF(ISERROR(SUMIF(FG!A:A,LCM!B232,FG!#REF!)),0,SUMIF(FG!A:A,LCM!B232,FG!#REF!))</f>
        <v>0</v>
      </c>
      <c r="K232" s="1147" t="e">
        <f t="shared" si="11"/>
        <v>#REF!</v>
      </c>
    </row>
    <row r="233" spans="2:11" hidden="1">
      <c r="B233" t="s">
        <v>2885</v>
      </c>
      <c r="C233" t="s">
        <v>1111</v>
      </c>
      <c r="D233" s="1147" t="e">
        <f>VLOOKUP(B233,FG!$A$5:$H$1158,12,FALSE)</f>
        <v>#REF!</v>
      </c>
      <c r="E233" s="1147">
        <f>IF(J233&lt;=0,0,VLOOKUP(B233,FG!$A$5:$H$1158,24,FALSE))</f>
        <v>0</v>
      </c>
      <c r="F233" s="1147" t="e">
        <f t="shared" si="9"/>
        <v>#REF!</v>
      </c>
      <c r="G233" s="1147"/>
      <c r="H233" s="1186">
        <v>0</v>
      </c>
      <c r="I233" s="1147" t="e">
        <f t="shared" si="10"/>
        <v>#REF!</v>
      </c>
      <c r="J233" s="1147">
        <f>IF(ISERROR(SUMIF(FG!A:A,LCM!B233,FG!#REF!)),0,SUMIF(FG!A:A,LCM!B233,FG!#REF!))</f>
        <v>0</v>
      </c>
      <c r="K233" s="1147" t="e">
        <f t="shared" si="11"/>
        <v>#REF!</v>
      </c>
    </row>
    <row r="234" spans="2:11" hidden="1">
      <c r="B234" t="s">
        <v>2886</v>
      </c>
      <c r="C234" t="s">
        <v>4542</v>
      </c>
      <c r="D234" s="1147" t="e">
        <f>VLOOKUP(B234,FG!$A$5:$H$1158,12,FALSE)</f>
        <v>#REF!</v>
      </c>
      <c r="E234" s="1147">
        <f>IF(J234&lt;=0,0,VLOOKUP(B234,FG!$A$5:$H$1158,24,FALSE))</f>
        <v>0</v>
      </c>
      <c r="F234" s="1147" t="e">
        <f t="shared" si="9"/>
        <v>#REF!</v>
      </c>
      <c r="G234" s="1147"/>
      <c r="H234" s="1186">
        <v>0</v>
      </c>
      <c r="I234" s="1147" t="e">
        <f t="shared" si="10"/>
        <v>#REF!</v>
      </c>
      <c r="J234" s="1147">
        <f>IF(ISERROR(SUMIF(FG!A:A,LCM!B234,FG!#REF!)),0,SUMIF(FG!A:A,LCM!B234,FG!#REF!))</f>
        <v>0</v>
      </c>
      <c r="K234" s="1147" t="e">
        <f t="shared" si="11"/>
        <v>#REF!</v>
      </c>
    </row>
    <row r="235" spans="2:11" hidden="1">
      <c r="B235" t="s">
        <v>3874</v>
      </c>
      <c r="C235" t="s">
        <v>5308</v>
      </c>
      <c r="D235" s="1147" t="e">
        <f>VLOOKUP(B235,FG!$A$5:$H$1158,12,FALSE)</f>
        <v>#REF!</v>
      </c>
      <c r="E235" s="1147">
        <f>IF(J235&lt;=0,0,VLOOKUP(B235,FG!$A$5:$H$1158,24,FALSE))</f>
        <v>0</v>
      </c>
      <c r="F235" s="1147" t="e">
        <f t="shared" si="9"/>
        <v>#REF!</v>
      </c>
      <c r="G235" s="1147"/>
      <c r="H235" s="1186">
        <v>0</v>
      </c>
      <c r="I235" s="1147" t="e">
        <f t="shared" si="10"/>
        <v>#REF!</v>
      </c>
      <c r="J235" s="1147">
        <f>IF(ISERROR(SUMIF(FG!A:A,LCM!B235,FG!#REF!)),0,SUMIF(FG!A:A,LCM!B235,FG!#REF!))</f>
        <v>0</v>
      </c>
      <c r="K235" s="1147" t="e">
        <f t="shared" si="11"/>
        <v>#REF!</v>
      </c>
    </row>
    <row r="236" spans="2:11" hidden="1">
      <c r="B236" t="s">
        <v>3875</v>
      </c>
      <c r="C236" t="s">
        <v>5439</v>
      </c>
      <c r="D236" s="1147" t="e">
        <f>VLOOKUP(B236,FG!$A$5:$H$1158,12,FALSE)</f>
        <v>#REF!</v>
      </c>
      <c r="E236" s="1147">
        <f>IF(J236&lt;=0,0,VLOOKUP(B236,FG!$A$5:$H$1158,24,FALSE))</f>
        <v>0</v>
      </c>
      <c r="F236" s="1147" t="e">
        <f t="shared" si="9"/>
        <v>#REF!</v>
      </c>
      <c r="G236" s="1147"/>
      <c r="H236" s="1186">
        <v>0</v>
      </c>
      <c r="I236" s="1147" t="e">
        <f t="shared" si="10"/>
        <v>#REF!</v>
      </c>
      <c r="J236" s="1147">
        <f>IF(ISERROR(SUMIF(FG!A:A,LCM!B236,FG!#REF!)),0,SUMIF(FG!A:A,LCM!B236,FG!#REF!))</f>
        <v>0</v>
      </c>
      <c r="K236" s="1147" t="e">
        <f t="shared" si="11"/>
        <v>#REF!</v>
      </c>
    </row>
    <row r="237" spans="2:11" hidden="1">
      <c r="B237" t="s">
        <v>3876</v>
      </c>
      <c r="C237" t="s">
        <v>1314</v>
      </c>
      <c r="D237" s="1147" t="e">
        <f>VLOOKUP(B237,FG!$A$5:$H$1158,12,FALSE)</f>
        <v>#REF!</v>
      </c>
      <c r="E237" s="1147">
        <f>IF(J237&lt;=0,0,VLOOKUP(B237,FG!$A$5:$H$1158,24,FALSE))</f>
        <v>0</v>
      </c>
      <c r="F237" s="1147" t="e">
        <f t="shared" si="9"/>
        <v>#REF!</v>
      </c>
      <c r="G237" s="1147"/>
      <c r="H237" s="1186">
        <v>0</v>
      </c>
      <c r="I237" s="1147" t="e">
        <f t="shared" si="10"/>
        <v>#REF!</v>
      </c>
      <c r="J237" s="1147">
        <f>IF(ISERROR(SUMIF(FG!A:A,LCM!B237,FG!#REF!)),0,SUMIF(FG!A:A,LCM!B237,FG!#REF!))</f>
        <v>0</v>
      </c>
      <c r="K237" s="1147" t="e">
        <f t="shared" si="11"/>
        <v>#REF!</v>
      </c>
    </row>
    <row r="238" spans="2:11" hidden="1">
      <c r="B238" t="s">
        <v>3877</v>
      </c>
      <c r="C238" t="s">
        <v>5261</v>
      </c>
      <c r="D238" s="1147" t="e">
        <f>VLOOKUP(B238,FG!$A$5:$H$1158,12,FALSE)</f>
        <v>#REF!</v>
      </c>
      <c r="E238" s="1147">
        <f>IF(J238&lt;=0,0,VLOOKUP(B238,FG!$A$5:$H$1158,24,FALSE))</f>
        <v>0</v>
      </c>
      <c r="F238" s="1147" t="e">
        <f t="shared" si="9"/>
        <v>#REF!</v>
      </c>
      <c r="G238" s="1147"/>
      <c r="H238" s="1186">
        <v>0</v>
      </c>
      <c r="I238" s="1147" t="e">
        <f t="shared" si="10"/>
        <v>#REF!</v>
      </c>
      <c r="J238" s="1147">
        <f>IF(ISERROR(SUMIF(FG!A:A,LCM!B238,FG!#REF!)),0,SUMIF(FG!A:A,LCM!B238,FG!#REF!))</f>
        <v>0</v>
      </c>
      <c r="K238" s="1147" t="e">
        <f t="shared" si="11"/>
        <v>#REF!</v>
      </c>
    </row>
    <row r="239" spans="2:11" hidden="1">
      <c r="B239" t="s">
        <v>2991</v>
      </c>
      <c r="C239" t="s">
        <v>2523</v>
      </c>
      <c r="D239" s="1147" t="e">
        <f>VLOOKUP(B239,FG!$A$5:$H$1158,12,FALSE)</f>
        <v>#REF!</v>
      </c>
      <c r="E239" s="1147">
        <f>IF(J239&lt;=0,0,VLOOKUP(B239,FG!$A$5:$H$1158,24,FALSE))</f>
        <v>0</v>
      </c>
      <c r="F239" s="1147" t="e">
        <f t="shared" si="9"/>
        <v>#REF!</v>
      </c>
      <c r="G239" s="1147"/>
      <c r="H239" s="1186">
        <v>0</v>
      </c>
      <c r="I239" s="1147" t="e">
        <f t="shared" si="10"/>
        <v>#REF!</v>
      </c>
      <c r="J239" s="1147">
        <f>IF(ISERROR(SUMIF(FG!A:A,LCM!B239,FG!#REF!)),0,SUMIF(FG!A:A,LCM!B239,FG!#REF!))</f>
        <v>0</v>
      </c>
      <c r="K239" s="1147" t="e">
        <f t="shared" si="11"/>
        <v>#REF!</v>
      </c>
    </row>
    <row r="240" spans="2:11" hidden="1">
      <c r="B240" t="s">
        <v>3223</v>
      </c>
      <c r="C240" t="s">
        <v>3151</v>
      </c>
      <c r="D240" s="1147" t="e">
        <f>VLOOKUP(B240,FG!$A$5:$H$1158,12,FALSE)</f>
        <v>#REF!</v>
      </c>
      <c r="E240" s="1147">
        <f>IF(J240&lt;=0,0,VLOOKUP(B240,FG!$A$5:$H$1158,24,FALSE))</f>
        <v>0</v>
      </c>
      <c r="F240" s="1147" t="e">
        <f t="shared" si="9"/>
        <v>#REF!</v>
      </c>
      <c r="G240" s="1147"/>
      <c r="H240" s="1186">
        <v>0</v>
      </c>
      <c r="I240" s="1147" t="e">
        <f t="shared" si="10"/>
        <v>#REF!</v>
      </c>
      <c r="J240" s="1147">
        <f>IF(ISERROR(SUMIF(FG!A:A,LCM!B240,FG!#REF!)),0,SUMIF(FG!A:A,LCM!B240,FG!#REF!))</f>
        <v>0</v>
      </c>
      <c r="K240" s="1147" t="e">
        <f t="shared" si="11"/>
        <v>#REF!</v>
      </c>
    </row>
    <row r="241" spans="2:11" hidden="1">
      <c r="B241" t="s">
        <v>3222</v>
      </c>
      <c r="C241" t="s">
        <v>3150</v>
      </c>
      <c r="D241" s="1147" t="e">
        <f>VLOOKUP(B241,FG!$A$5:$H$1158,12,FALSE)</f>
        <v>#REF!</v>
      </c>
      <c r="E241" s="1147">
        <f>IF(J241&lt;=0,0,VLOOKUP(B241,FG!$A$5:$H$1158,24,FALSE))</f>
        <v>0</v>
      </c>
      <c r="F241" s="1147" t="e">
        <f t="shared" si="9"/>
        <v>#REF!</v>
      </c>
      <c r="G241" s="1147"/>
      <c r="H241" s="1186">
        <v>0</v>
      </c>
      <c r="I241" s="1147" t="e">
        <f t="shared" si="10"/>
        <v>#REF!</v>
      </c>
      <c r="J241" s="1147">
        <f>IF(ISERROR(SUMIF(FG!A:A,LCM!B241,FG!#REF!)),0,SUMIF(FG!A:A,LCM!B241,FG!#REF!))</f>
        <v>0</v>
      </c>
      <c r="K241" s="1147" t="e">
        <f t="shared" si="11"/>
        <v>#REF!</v>
      </c>
    </row>
    <row r="242" spans="2:11" hidden="1">
      <c r="B242" t="s">
        <v>3220</v>
      </c>
      <c r="C242" t="s">
        <v>3148</v>
      </c>
      <c r="D242" s="1147" t="e">
        <f>VLOOKUP(B242,FG!$A$5:$H$1158,12,FALSE)</f>
        <v>#REF!</v>
      </c>
      <c r="E242" s="1147">
        <f>IF(J242&lt;=0,0,VLOOKUP(B242,FG!$A$5:$H$1158,24,FALSE))</f>
        <v>0</v>
      </c>
      <c r="F242" s="1147" t="e">
        <f t="shared" si="9"/>
        <v>#REF!</v>
      </c>
      <c r="G242" s="1147"/>
      <c r="H242" s="1186">
        <v>0</v>
      </c>
      <c r="I242" s="1147" t="e">
        <f t="shared" si="10"/>
        <v>#REF!</v>
      </c>
      <c r="J242" s="1147">
        <f>IF(ISERROR(SUMIF(FG!A:A,LCM!B242,FG!#REF!)),0,SUMIF(FG!A:A,LCM!B242,FG!#REF!))</f>
        <v>0</v>
      </c>
      <c r="K242" s="1147" t="e">
        <f t="shared" si="11"/>
        <v>#REF!</v>
      </c>
    </row>
    <row r="243" spans="2:11" hidden="1">
      <c r="B243" t="s">
        <v>3224</v>
      </c>
      <c r="C243" t="s">
        <v>3152</v>
      </c>
      <c r="D243" s="1147" t="e">
        <f>VLOOKUP(B243,FG!$A$5:$H$1158,12,FALSE)</f>
        <v>#REF!</v>
      </c>
      <c r="E243" s="1147">
        <f>IF(J243&lt;=0,0,VLOOKUP(B243,FG!$A$5:$H$1158,24,FALSE))</f>
        <v>0</v>
      </c>
      <c r="F243" s="1147" t="e">
        <f t="shared" si="9"/>
        <v>#REF!</v>
      </c>
      <c r="G243" s="1147"/>
      <c r="H243" s="1186">
        <v>0</v>
      </c>
      <c r="I243" s="1147" t="e">
        <f t="shared" si="10"/>
        <v>#REF!</v>
      </c>
      <c r="J243" s="1147">
        <f>IF(ISERROR(SUMIF(FG!A:A,LCM!B243,FG!#REF!)),0,SUMIF(FG!A:A,LCM!B243,FG!#REF!))</f>
        <v>0</v>
      </c>
      <c r="K243" s="1147" t="e">
        <f t="shared" si="11"/>
        <v>#REF!</v>
      </c>
    </row>
    <row r="244" spans="2:11" hidden="1">
      <c r="B244" t="s">
        <v>5108</v>
      </c>
      <c r="C244" t="s">
        <v>3153</v>
      </c>
      <c r="D244" s="1147" t="e">
        <f>VLOOKUP(B244,FG!$A$5:$H$1158,12,FALSE)</f>
        <v>#REF!</v>
      </c>
      <c r="E244" s="1147">
        <f>IF(J244&lt;=0,0,VLOOKUP(B244,FG!$A$5:$H$1158,24,FALSE))</f>
        <v>0</v>
      </c>
      <c r="F244" s="1147" t="e">
        <f t="shared" si="9"/>
        <v>#REF!</v>
      </c>
      <c r="G244" s="1147"/>
      <c r="H244" s="1186">
        <v>0</v>
      </c>
      <c r="I244" s="1147" t="e">
        <f t="shared" si="10"/>
        <v>#REF!</v>
      </c>
      <c r="J244" s="1147">
        <f>IF(ISERROR(SUMIF(FG!A:A,LCM!B244,FG!#REF!)),0,SUMIF(FG!A:A,LCM!B244,FG!#REF!))</f>
        <v>0</v>
      </c>
      <c r="K244" s="1147" t="e">
        <f t="shared" si="11"/>
        <v>#REF!</v>
      </c>
    </row>
    <row r="245" spans="2:11" hidden="1">
      <c r="B245" t="s">
        <v>3221</v>
      </c>
      <c r="C245" t="s">
        <v>3149</v>
      </c>
      <c r="D245" s="1147" t="e">
        <f>VLOOKUP(B245,FG!$A$5:$H$1158,12,FALSE)</f>
        <v>#REF!</v>
      </c>
      <c r="E245" s="1147">
        <f>IF(J245&lt;=0,0,VLOOKUP(B245,FG!$A$5:$H$1158,24,FALSE))</f>
        <v>0</v>
      </c>
      <c r="F245" s="1147" t="e">
        <f t="shared" si="9"/>
        <v>#REF!</v>
      </c>
      <c r="G245" s="1147"/>
      <c r="H245" s="1186">
        <v>0</v>
      </c>
      <c r="I245" s="1147" t="e">
        <f t="shared" si="10"/>
        <v>#REF!</v>
      </c>
      <c r="J245" s="1147">
        <f>IF(ISERROR(SUMIF(FG!A:A,LCM!B245,FG!#REF!)),0,SUMIF(FG!A:A,LCM!B245,FG!#REF!))</f>
        <v>0</v>
      </c>
      <c r="K245" s="1147" t="e">
        <f t="shared" si="11"/>
        <v>#REF!</v>
      </c>
    </row>
    <row r="246" spans="2:11" hidden="1">
      <c r="B246" t="s">
        <v>5123</v>
      </c>
      <c r="C246" t="s">
        <v>3167</v>
      </c>
      <c r="D246" s="1147" t="e">
        <f>VLOOKUP(B246,FG!$A$5:$H$1158,12,FALSE)</f>
        <v>#REF!</v>
      </c>
      <c r="E246" s="1147">
        <f>IF(J246&lt;=0,0,VLOOKUP(B246,FG!$A$5:$H$1158,24,FALSE))</f>
        <v>0</v>
      </c>
      <c r="F246" s="1147" t="e">
        <f t="shared" si="9"/>
        <v>#REF!</v>
      </c>
      <c r="G246" s="1147"/>
      <c r="H246" s="1186">
        <v>0</v>
      </c>
      <c r="I246" s="1147" t="e">
        <f t="shared" si="10"/>
        <v>#REF!</v>
      </c>
      <c r="J246" s="1147">
        <f>IF(ISERROR(SUMIF(FG!A:A,LCM!B246,FG!#REF!)),0,SUMIF(FG!A:A,LCM!B246,FG!#REF!))</f>
        <v>0</v>
      </c>
      <c r="K246" s="1147" t="e">
        <f t="shared" si="11"/>
        <v>#REF!</v>
      </c>
    </row>
    <row r="247" spans="2:11" hidden="1">
      <c r="B247" t="s">
        <v>5124</v>
      </c>
      <c r="C247" t="s">
        <v>3168</v>
      </c>
      <c r="D247" s="1147" t="e">
        <f>VLOOKUP(B247,FG!$A$5:$H$1158,12,FALSE)</f>
        <v>#REF!</v>
      </c>
      <c r="E247" s="1147">
        <f>IF(J247&lt;=0,0,VLOOKUP(B247,FG!$A$5:$H$1158,24,FALSE))</f>
        <v>0</v>
      </c>
      <c r="F247" s="1147" t="e">
        <f t="shared" si="9"/>
        <v>#REF!</v>
      </c>
      <c r="G247" s="1147"/>
      <c r="H247" s="1186">
        <v>0</v>
      </c>
      <c r="I247" s="1147" t="e">
        <f t="shared" si="10"/>
        <v>#REF!</v>
      </c>
      <c r="J247" s="1147">
        <f>IF(ISERROR(SUMIF(FG!A:A,LCM!B247,FG!#REF!)),0,SUMIF(FG!A:A,LCM!B247,FG!#REF!))</f>
        <v>0</v>
      </c>
      <c r="K247" s="1147" t="e">
        <f t="shared" si="11"/>
        <v>#REF!</v>
      </c>
    </row>
    <row r="248" spans="2:11" hidden="1">
      <c r="B248" t="s">
        <v>1527</v>
      </c>
      <c r="C248" t="s">
        <v>4397</v>
      </c>
      <c r="D248" s="1147" t="e">
        <f>VLOOKUP(B248,FG!$A$5:$H$1158,12,FALSE)</f>
        <v>#REF!</v>
      </c>
      <c r="E248" s="1147">
        <f>IF(J248&lt;=0,0,VLOOKUP(B248,FG!$A$5:$H$1158,24,FALSE))</f>
        <v>0</v>
      </c>
      <c r="F248" s="1147" t="e">
        <f t="shared" si="9"/>
        <v>#REF!</v>
      </c>
      <c r="G248" s="1147"/>
      <c r="H248" s="1186">
        <v>0</v>
      </c>
      <c r="I248" s="1147" t="e">
        <f t="shared" si="10"/>
        <v>#REF!</v>
      </c>
      <c r="J248" s="1147">
        <f>IF(ISERROR(SUMIF(FG!A:A,LCM!B248,FG!#REF!)),0,SUMIF(FG!A:A,LCM!B248,FG!#REF!))</f>
        <v>0</v>
      </c>
      <c r="K248" s="1147" t="e">
        <f t="shared" si="11"/>
        <v>#REF!</v>
      </c>
    </row>
    <row r="249" spans="2:11" hidden="1">
      <c r="B249" t="s">
        <v>2161</v>
      </c>
      <c r="C249" t="s">
        <v>4398</v>
      </c>
      <c r="D249" s="1147" t="e">
        <f>VLOOKUP(B249,FG!$A$5:$H$1158,12,FALSE)</f>
        <v>#REF!</v>
      </c>
      <c r="E249" s="1147">
        <f>IF(J249&lt;=0,0,VLOOKUP(B249,FG!$A$5:$H$1158,24,FALSE))</f>
        <v>0</v>
      </c>
      <c r="F249" s="1147" t="e">
        <f t="shared" si="9"/>
        <v>#REF!</v>
      </c>
      <c r="G249" s="1147"/>
      <c r="H249" s="1186">
        <v>0</v>
      </c>
      <c r="I249" s="1147" t="e">
        <f t="shared" si="10"/>
        <v>#REF!</v>
      </c>
      <c r="J249" s="1147">
        <f>IF(ISERROR(SUMIF(FG!A:A,LCM!B249,FG!#REF!)),0,SUMIF(FG!A:A,LCM!B249,FG!#REF!))</f>
        <v>0</v>
      </c>
      <c r="K249" s="1147" t="e">
        <f t="shared" si="11"/>
        <v>#REF!</v>
      </c>
    </row>
    <row r="250" spans="2:11" hidden="1">
      <c r="B250" t="s">
        <v>5170</v>
      </c>
      <c r="C250" t="s">
        <v>5171</v>
      </c>
      <c r="D250" s="1147" t="e">
        <f>VLOOKUP(B250,FG!$A$5:$H$1158,12,FALSE)</f>
        <v>#REF!</v>
      </c>
      <c r="E250" s="1147">
        <f>IF(J250&lt;=0,0,VLOOKUP(B250,FG!$A$5:$H$1158,24,FALSE))</f>
        <v>0</v>
      </c>
      <c r="F250" s="1147" t="e">
        <f t="shared" si="9"/>
        <v>#REF!</v>
      </c>
      <c r="G250" s="1147"/>
      <c r="H250" s="1186">
        <v>0</v>
      </c>
      <c r="I250" s="1147" t="e">
        <f t="shared" si="10"/>
        <v>#REF!</v>
      </c>
      <c r="J250" s="1147">
        <f>IF(ISERROR(SUMIF(FG!A:A,LCM!B250,FG!#REF!)),0,SUMIF(FG!A:A,LCM!B250,FG!#REF!))</f>
        <v>0</v>
      </c>
      <c r="K250" s="1147" t="e">
        <f t="shared" si="11"/>
        <v>#REF!</v>
      </c>
    </row>
    <row r="251" spans="2:11" hidden="1">
      <c r="B251" t="s">
        <v>4209</v>
      </c>
      <c r="C251" t="s">
        <v>4210</v>
      </c>
      <c r="D251" s="1147" t="e">
        <f>VLOOKUP(B251,FG!$A$5:$H$1158,12,FALSE)</f>
        <v>#REF!</v>
      </c>
      <c r="E251" s="1147">
        <f>IF(J251&lt;=0,0,VLOOKUP(B251,FG!$A$5:$H$1158,24,FALSE))</f>
        <v>0</v>
      </c>
      <c r="F251" s="1147" t="e">
        <f t="shared" si="9"/>
        <v>#REF!</v>
      </c>
      <c r="G251" s="1147"/>
      <c r="H251" s="1186">
        <v>0</v>
      </c>
      <c r="I251" s="1147" t="e">
        <f t="shared" si="10"/>
        <v>#REF!</v>
      </c>
      <c r="J251" s="1147">
        <f>IF(ISERROR(SUMIF(FG!A:A,LCM!B251,FG!#REF!)),0,SUMIF(FG!A:A,LCM!B251,FG!#REF!))</f>
        <v>0</v>
      </c>
      <c r="K251" s="1147" t="e">
        <f t="shared" si="11"/>
        <v>#REF!</v>
      </c>
    </row>
    <row r="252" spans="2:11" hidden="1">
      <c r="B252" t="s">
        <v>6649</v>
      </c>
      <c r="C252" t="s">
        <v>6655</v>
      </c>
      <c r="D252" s="1147" t="e">
        <f>VLOOKUP(B252,FG!$A$5:$H$1158,12,FALSE)</f>
        <v>#REF!</v>
      </c>
      <c r="E252" s="1147">
        <f>IF(J252&lt;=0,0,VLOOKUP(B252,FG!$A$5:$H$1158,24,FALSE))</f>
        <v>0</v>
      </c>
      <c r="F252" s="1147" t="e">
        <f t="shared" si="9"/>
        <v>#REF!</v>
      </c>
      <c r="G252" s="1147"/>
      <c r="H252" s="1186">
        <v>0</v>
      </c>
      <c r="I252" s="1147" t="e">
        <f t="shared" si="10"/>
        <v>#REF!</v>
      </c>
      <c r="J252" s="1147">
        <f>IF(ISERROR(SUMIF(FG!A:A,LCM!B252,FG!#REF!)),0,SUMIF(FG!A:A,LCM!B252,FG!#REF!))</f>
        <v>0</v>
      </c>
      <c r="K252" s="1147" t="e">
        <f t="shared" si="11"/>
        <v>#REF!</v>
      </c>
    </row>
    <row r="253" spans="2:11" hidden="1">
      <c r="B253" t="s">
        <v>3219</v>
      </c>
      <c r="C253" t="s">
        <v>3147</v>
      </c>
      <c r="D253" s="1147" t="e">
        <f>VLOOKUP(B253,FG!$A$5:$H$1158,12,FALSE)</f>
        <v>#REF!</v>
      </c>
      <c r="E253" s="1147">
        <f>IF(J253&lt;=0,0,VLOOKUP(B253,FG!$A$5:$H$1158,24,FALSE))</f>
        <v>0</v>
      </c>
      <c r="F253" s="1147" t="e">
        <f t="shared" si="9"/>
        <v>#REF!</v>
      </c>
      <c r="G253" s="1147"/>
      <c r="H253" s="1186">
        <v>0</v>
      </c>
      <c r="I253" s="1147" t="e">
        <f t="shared" si="10"/>
        <v>#REF!</v>
      </c>
      <c r="J253" s="1147">
        <f>IF(ISERROR(SUMIF(FG!A:A,LCM!B253,FG!#REF!)),0,SUMIF(FG!A:A,LCM!B253,FG!#REF!))</f>
        <v>0</v>
      </c>
      <c r="K253" s="1147" t="e">
        <f t="shared" si="11"/>
        <v>#REF!</v>
      </c>
    </row>
    <row r="254" spans="2:11" hidden="1">
      <c r="B254" t="s">
        <v>5109</v>
      </c>
      <c r="C254" t="s">
        <v>2739</v>
      </c>
      <c r="D254" s="1147" t="e">
        <f>VLOOKUP(B254,FG!$A$5:$H$1158,12,FALSE)</f>
        <v>#REF!</v>
      </c>
      <c r="E254" s="1147">
        <f>IF(J254&lt;=0,0,VLOOKUP(B254,FG!$A$5:$H$1158,24,FALSE))</f>
        <v>0</v>
      </c>
      <c r="F254" s="1147" t="e">
        <f t="shared" si="9"/>
        <v>#REF!</v>
      </c>
      <c r="G254" s="1147"/>
      <c r="H254" s="1186">
        <v>0</v>
      </c>
      <c r="I254" s="1147" t="e">
        <f t="shared" si="10"/>
        <v>#REF!</v>
      </c>
      <c r="J254" s="1147">
        <f>IF(ISERROR(SUMIF(FG!A:A,LCM!B254,FG!#REF!)),0,SUMIF(FG!A:A,LCM!B254,FG!#REF!))</f>
        <v>0</v>
      </c>
      <c r="K254" s="1147" t="e">
        <f t="shared" si="11"/>
        <v>#REF!</v>
      </c>
    </row>
    <row r="255" spans="2:11" hidden="1">
      <c r="B255" t="s">
        <v>990</v>
      </c>
      <c r="C255" t="s">
        <v>4011</v>
      </c>
      <c r="D255" s="1147" t="e">
        <f>VLOOKUP(B255,FG!$A$5:$H$1158,12,FALSE)</f>
        <v>#REF!</v>
      </c>
      <c r="E255" s="1147">
        <f>IF(J255&lt;=0,0,VLOOKUP(B255,FG!$A$5:$H$1158,24,FALSE))</f>
        <v>0</v>
      </c>
      <c r="F255" s="1147" t="e">
        <f t="shared" si="9"/>
        <v>#REF!</v>
      </c>
      <c r="G255" s="1147"/>
      <c r="H255" s="1186">
        <v>0</v>
      </c>
      <c r="I255" s="1147" t="e">
        <f t="shared" si="10"/>
        <v>#REF!</v>
      </c>
      <c r="J255" s="1147">
        <f>IF(ISERROR(SUMIF(FG!A:A,LCM!B255,FG!#REF!)),0,SUMIF(FG!A:A,LCM!B255,FG!#REF!))</f>
        <v>0</v>
      </c>
      <c r="K255" s="1147" t="e">
        <f t="shared" si="11"/>
        <v>#REF!</v>
      </c>
    </row>
    <row r="256" spans="2:11" hidden="1">
      <c r="B256" t="s">
        <v>3949</v>
      </c>
      <c r="C256" t="s">
        <v>3894</v>
      </c>
      <c r="D256" s="1147" t="e">
        <f>VLOOKUP(B256,FG!$A$5:$H$1158,12,FALSE)</f>
        <v>#REF!</v>
      </c>
      <c r="E256" s="1147">
        <f>IF(J256&lt;=0,0,VLOOKUP(B256,FG!$A$5:$H$1158,24,FALSE))</f>
        <v>0</v>
      </c>
      <c r="F256" s="1147" t="e">
        <f t="shared" si="9"/>
        <v>#REF!</v>
      </c>
      <c r="G256" s="1147"/>
      <c r="H256" s="1186">
        <v>0</v>
      </c>
      <c r="I256" s="1147" t="e">
        <f t="shared" si="10"/>
        <v>#REF!</v>
      </c>
      <c r="J256" s="1147">
        <f>IF(ISERROR(SUMIF(FG!A:A,LCM!B256,FG!#REF!)),0,SUMIF(FG!A:A,LCM!B256,FG!#REF!))</f>
        <v>0</v>
      </c>
      <c r="K256" s="1147" t="e">
        <f t="shared" si="11"/>
        <v>#REF!</v>
      </c>
    </row>
    <row r="257" spans="2:11" hidden="1">
      <c r="B257" t="s">
        <v>3950</v>
      </c>
      <c r="C257" t="s">
        <v>248</v>
      </c>
      <c r="D257" s="1147" t="e">
        <f>VLOOKUP(B257,FG!$A$5:$H$1158,12,FALSE)</f>
        <v>#REF!</v>
      </c>
      <c r="E257" s="1147">
        <f>IF(J257&lt;=0,0,VLOOKUP(B257,FG!$A$5:$H$1158,24,FALSE))</f>
        <v>0</v>
      </c>
      <c r="F257" s="1147" t="e">
        <f t="shared" si="9"/>
        <v>#REF!</v>
      </c>
      <c r="G257" s="1147"/>
      <c r="H257" s="1186">
        <v>0</v>
      </c>
      <c r="I257" s="1147" t="e">
        <f t="shared" si="10"/>
        <v>#REF!</v>
      </c>
      <c r="J257" s="1147">
        <f>IF(ISERROR(SUMIF(FG!A:A,LCM!B257,FG!#REF!)),0,SUMIF(FG!A:A,LCM!B257,FG!#REF!))</f>
        <v>0</v>
      </c>
      <c r="K257" s="1147" t="e">
        <f t="shared" si="11"/>
        <v>#REF!</v>
      </c>
    </row>
    <row r="258" spans="2:11" hidden="1">
      <c r="B258" t="s">
        <v>1005</v>
      </c>
      <c r="C258" t="s">
        <v>3895</v>
      </c>
      <c r="D258" s="1147" t="e">
        <f>VLOOKUP(B258,FG!$A$5:$H$1158,12,FALSE)</f>
        <v>#REF!</v>
      </c>
      <c r="E258" s="1147">
        <f>IF(J258&lt;=0,0,VLOOKUP(B258,FG!$A$5:$H$1158,24,FALSE))</f>
        <v>0</v>
      </c>
      <c r="F258" s="1147" t="e">
        <f t="shared" si="9"/>
        <v>#REF!</v>
      </c>
      <c r="G258" s="1147"/>
      <c r="H258" s="1186">
        <v>0</v>
      </c>
      <c r="I258" s="1147" t="e">
        <f t="shared" si="10"/>
        <v>#REF!</v>
      </c>
      <c r="J258" s="1147">
        <f>IF(ISERROR(SUMIF(FG!A:A,LCM!B258,FG!#REF!)),0,SUMIF(FG!A:A,LCM!B258,FG!#REF!))</f>
        <v>0</v>
      </c>
      <c r="K258" s="1147" t="e">
        <f t="shared" si="11"/>
        <v>#REF!</v>
      </c>
    </row>
    <row r="259" spans="2:11" hidden="1">
      <c r="B259" t="s">
        <v>1006</v>
      </c>
      <c r="C259" t="s">
        <v>4993</v>
      </c>
      <c r="D259" s="1147" t="e">
        <f>VLOOKUP(B259,FG!$A$5:$H$1158,12,FALSE)</f>
        <v>#REF!</v>
      </c>
      <c r="E259" s="1147">
        <f>IF(J259&lt;=0,0,VLOOKUP(B259,FG!$A$5:$H$1158,24,FALSE))</f>
        <v>0</v>
      </c>
      <c r="F259" s="1147" t="e">
        <f t="shared" si="9"/>
        <v>#REF!</v>
      </c>
      <c r="G259" s="1147"/>
      <c r="H259" s="1186">
        <v>0</v>
      </c>
      <c r="I259" s="1147" t="e">
        <f t="shared" si="10"/>
        <v>#REF!</v>
      </c>
      <c r="J259" s="1147">
        <f>IF(ISERROR(SUMIF(FG!A:A,LCM!B259,FG!#REF!)),0,SUMIF(FG!A:A,LCM!B259,FG!#REF!))</f>
        <v>0</v>
      </c>
      <c r="K259" s="1147" t="e">
        <f t="shared" si="11"/>
        <v>#REF!</v>
      </c>
    </row>
    <row r="260" spans="2:11" hidden="1">
      <c r="B260" t="s">
        <v>4847</v>
      </c>
      <c r="C260" t="s">
        <v>4994</v>
      </c>
      <c r="D260" s="1147" t="e">
        <f>VLOOKUP(B260,FG!$A$5:$H$1158,12,FALSE)</f>
        <v>#REF!</v>
      </c>
      <c r="E260" s="1147">
        <f>IF(J260&lt;=0,0,VLOOKUP(B260,FG!$A$5:$H$1158,24,FALSE))</f>
        <v>0</v>
      </c>
      <c r="F260" s="1147" t="e">
        <f t="shared" si="9"/>
        <v>#REF!</v>
      </c>
      <c r="G260" s="1147"/>
      <c r="H260" s="1186">
        <v>0</v>
      </c>
      <c r="I260" s="1147" t="e">
        <f t="shared" si="10"/>
        <v>#REF!</v>
      </c>
      <c r="J260" s="1147">
        <f>IF(ISERROR(SUMIF(FG!A:A,LCM!B260,FG!#REF!)),0,SUMIF(FG!A:A,LCM!B260,FG!#REF!))</f>
        <v>0</v>
      </c>
      <c r="K260" s="1147" t="e">
        <f t="shared" si="11"/>
        <v>#REF!</v>
      </c>
    </row>
    <row r="261" spans="2:11" hidden="1">
      <c r="B261" t="s">
        <v>1007</v>
      </c>
      <c r="C261" t="s">
        <v>3500</v>
      </c>
      <c r="D261" s="1147" t="e">
        <f>VLOOKUP(B261,FG!$A$5:$H$1158,12,FALSE)</f>
        <v>#REF!</v>
      </c>
      <c r="E261" s="1147">
        <f>IF(J261&lt;=0,0,VLOOKUP(B261,FG!$A$5:$H$1158,24,FALSE))</f>
        <v>0</v>
      </c>
      <c r="F261" s="1147" t="e">
        <f t="shared" si="9"/>
        <v>#REF!</v>
      </c>
      <c r="G261" s="1147"/>
      <c r="H261" s="1186">
        <v>0</v>
      </c>
      <c r="I261" s="1147" t="e">
        <f t="shared" si="10"/>
        <v>#REF!</v>
      </c>
      <c r="J261" s="1147">
        <f>IF(ISERROR(SUMIF(FG!A:A,LCM!B261,FG!#REF!)),0,SUMIF(FG!A:A,LCM!B261,FG!#REF!))</f>
        <v>0</v>
      </c>
      <c r="K261" s="1147" t="e">
        <f t="shared" si="11"/>
        <v>#REF!</v>
      </c>
    </row>
    <row r="262" spans="2:11" hidden="1">
      <c r="B262" t="s">
        <v>1558</v>
      </c>
      <c r="C262" t="s">
        <v>3114</v>
      </c>
      <c r="D262" s="1147" t="e">
        <f>VLOOKUP(B262,FG!$A$5:$H$1158,12,FALSE)</f>
        <v>#REF!</v>
      </c>
      <c r="E262" s="1147">
        <f>IF(J262&lt;=0,0,VLOOKUP(B262,FG!$A$5:$H$1158,24,FALSE))</f>
        <v>0</v>
      </c>
      <c r="F262" s="1147" t="e">
        <f t="shared" ref="F262:F325" si="12">+SUM(D262:E262)</f>
        <v>#REF!</v>
      </c>
      <c r="G262" s="1147"/>
      <c r="H262" s="1186">
        <v>0</v>
      </c>
      <c r="I262" s="1147" t="e">
        <f t="shared" si="10"/>
        <v>#REF!</v>
      </c>
      <c r="J262" s="1147">
        <f>IF(ISERROR(SUMIF(FG!A:A,LCM!B262,FG!#REF!)),0,SUMIF(FG!A:A,LCM!B262,FG!#REF!))</f>
        <v>0</v>
      </c>
      <c r="K262" s="1147" t="e">
        <f t="shared" si="11"/>
        <v>#REF!</v>
      </c>
    </row>
    <row r="263" spans="2:11" hidden="1">
      <c r="B263" t="s">
        <v>1008</v>
      </c>
      <c r="C263" t="s">
        <v>3896</v>
      </c>
      <c r="D263" s="1147" t="e">
        <f>VLOOKUP(B263,FG!$A$5:$H$1158,12,FALSE)</f>
        <v>#REF!</v>
      </c>
      <c r="E263" s="1147">
        <f>IF(J263&lt;=0,0,VLOOKUP(B263,FG!$A$5:$H$1158,24,FALSE))</f>
        <v>0</v>
      </c>
      <c r="F263" s="1147" t="e">
        <f t="shared" si="12"/>
        <v>#REF!</v>
      </c>
      <c r="G263" s="1147"/>
      <c r="H263" s="1186">
        <v>0</v>
      </c>
      <c r="I263" s="1147" t="e">
        <f t="shared" ref="I263:I326" si="13">+IF(F263&lt;=0,"",IF(AND(F263&gt;0,F263&gt;H263),"NG",""))</f>
        <v>#REF!</v>
      </c>
      <c r="J263" s="1147">
        <f>IF(ISERROR(SUMIF(FG!A:A,LCM!B263,FG!#REF!)),0,SUMIF(FG!A:A,LCM!B263,FG!#REF!))</f>
        <v>0</v>
      </c>
      <c r="K263" s="1147" t="e">
        <f t="shared" ref="K263:K326" si="14">IF(I263="NG",(F263-H263)*J263,0)</f>
        <v>#REF!</v>
      </c>
    </row>
    <row r="264" spans="2:11" hidden="1">
      <c r="B264" t="s">
        <v>4848</v>
      </c>
      <c r="C264" t="s">
        <v>419</v>
      </c>
      <c r="D264" s="1147" t="e">
        <f>VLOOKUP(B264,FG!$A$5:$H$1158,12,FALSE)</f>
        <v>#REF!</v>
      </c>
      <c r="E264" s="1147">
        <f>IF(J264&lt;=0,0,VLOOKUP(B264,FG!$A$5:$H$1158,24,FALSE))</f>
        <v>0</v>
      </c>
      <c r="F264" s="1147" t="e">
        <f t="shared" si="12"/>
        <v>#REF!</v>
      </c>
      <c r="G264" s="1147"/>
      <c r="H264" s="1186">
        <v>0</v>
      </c>
      <c r="I264" s="1147" t="e">
        <f t="shared" si="13"/>
        <v>#REF!</v>
      </c>
      <c r="J264" s="1147">
        <f>IF(ISERROR(SUMIF(FG!A:A,LCM!B264,FG!#REF!)),0,SUMIF(FG!A:A,LCM!B264,FG!#REF!))</f>
        <v>0</v>
      </c>
      <c r="K264" s="1147" t="e">
        <f t="shared" si="14"/>
        <v>#REF!</v>
      </c>
    </row>
    <row r="265" spans="2:11" hidden="1">
      <c r="B265" t="s">
        <v>2929</v>
      </c>
      <c r="C265" t="s">
        <v>264</v>
      </c>
      <c r="D265" s="1147" t="e">
        <f>VLOOKUP(B265,FG!$A$5:$H$1158,12,FALSE)</f>
        <v>#REF!</v>
      </c>
      <c r="E265" s="1147">
        <f>IF(J265&lt;=0,0,VLOOKUP(B265,FG!$A$5:$H$1158,24,FALSE))</f>
        <v>0</v>
      </c>
      <c r="F265" s="1147" t="e">
        <f t="shared" si="12"/>
        <v>#REF!</v>
      </c>
      <c r="G265" s="1147"/>
      <c r="H265" s="1186">
        <v>0</v>
      </c>
      <c r="I265" s="1147" t="e">
        <f t="shared" si="13"/>
        <v>#REF!</v>
      </c>
      <c r="J265" s="1147">
        <f>IF(ISERROR(SUMIF(FG!A:A,LCM!B265,FG!#REF!)),0,SUMIF(FG!A:A,LCM!B265,FG!#REF!))</f>
        <v>0</v>
      </c>
      <c r="K265" s="1147" t="e">
        <f t="shared" si="14"/>
        <v>#REF!</v>
      </c>
    </row>
    <row r="266" spans="2:11" hidden="1">
      <c r="B266" t="s">
        <v>2746</v>
      </c>
      <c r="C266" t="s">
        <v>3032</v>
      </c>
      <c r="D266" s="1147" t="e">
        <f>VLOOKUP(B266,FG!$A$5:$H$1158,12,FALSE)</f>
        <v>#REF!</v>
      </c>
      <c r="E266" s="1147">
        <f>IF(J266&lt;=0,0,VLOOKUP(B266,FG!$A$5:$H$1158,24,FALSE))</f>
        <v>0</v>
      </c>
      <c r="F266" s="1147" t="e">
        <f t="shared" si="12"/>
        <v>#REF!</v>
      </c>
      <c r="G266" s="1147"/>
      <c r="H266" s="1186">
        <v>0</v>
      </c>
      <c r="I266" s="1147" t="e">
        <f t="shared" si="13"/>
        <v>#REF!</v>
      </c>
      <c r="J266" s="1147">
        <f>IF(ISERROR(SUMIF(FG!A:A,LCM!B266,FG!#REF!)),0,SUMIF(FG!A:A,LCM!B266,FG!#REF!))</f>
        <v>0</v>
      </c>
      <c r="K266" s="1147" t="e">
        <f t="shared" si="14"/>
        <v>#REF!</v>
      </c>
    </row>
    <row r="267" spans="2:11" hidden="1">
      <c r="B267" t="s">
        <v>5135</v>
      </c>
      <c r="C267" t="s">
        <v>3034</v>
      </c>
      <c r="D267" s="1147" t="e">
        <f>VLOOKUP(B267,FG!$A$5:$H$1158,12,FALSE)</f>
        <v>#REF!</v>
      </c>
      <c r="E267" s="1147">
        <f>IF(J267&lt;=0,0,VLOOKUP(B267,FG!$A$5:$H$1158,24,FALSE))</f>
        <v>0</v>
      </c>
      <c r="F267" s="1147" t="e">
        <f t="shared" si="12"/>
        <v>#REF!</v>
      </c>
      <c r="G267" s="1147"/>
      <c r="H267" s="1186">
        <v>0</v>
      </c>
      <c r="I267" s="1147" t="e">
        <f t="shared" si="13"/>
        <v>#REF!</v>
      </c>
      <c r="J267" s="1147">
        <f>IF(ISERROR(SUMIF(FG!A:A,LCM!B267,FG!#REF!)),0,SUMIF(FG!A:A,LCM!B267,FG!#REF!))</f>
        <v>0</v>
      </c>
      <c r="K267" s="1147" t="e">
        <f t="shared" si="14"/>
        <v>#REF!</v>
      </c>
    </row>
    <row r="268" spans="2:11" hidden="1">
      <c r="B268" t="s">
        <v>682</v>
      </c>
      <c r="C268" t="s">
        <v>1292</v>
      </c>
      <c r="D268" s="1147" t="e">
        <f>VLOOKUP(B268,FG!$A$5:$H$1158,12,FALSE)</f>
        <v>#REF!</v>
      </c>
      <c r="E268" s="1147">
        <f>IF(J268&lt;=0,0,VLOOKUP(B268,FG!$A$5:$H$1158,24,FALSE))</f>
        <v>0</v>
      </c>
      <c r="F268" s="1147" t="e">
        <f t="shared" si="12"/>
        <v>#REF!</v>
      </c>
      <c r="G268" s="1147"/>
      <c r="H268" s="1186">
        <v>0</v>
      </c>
      <c r="I268" s="1147" t="e">
        <f t="shared" si="13"/>
        <v>#REF!</v>
      </c>
      <c r="J268" s="1147">
        <f>IF(ISERROR(SUMIF(FG!A:A,LCM!B268,FG!#REF!)),0,SUMIF(FG!A:A,LCM!B268,FG!#REF!))</f>
        <v>0</v>
      </c>
      <c r="K268" s="1147" t="e">
        <f t="shared" si="14"/>
        <v>#REF!</v>
      </c>
    </row>
    <row r="269" spans="2:11" hidden="1">
      <c r="B269" t="s">
        <v>683</v>
      </c>
      <c r="C269" t="s">
        <v>5190</v>
      </c>
      <c r="D269" s="1147" t="e">
        <f>VLOOKUP(B269,FG!$A$5:$H$1158,12,FALSE)</f>
        <v>#REF!</v>
      </c>
      <c r="E269" s="1147">
        <f>IF(J269&lt;=0,0,VLOOKUP(B269,FG!$A$5:$H$1158,24,FALSE))</f>
        <v>0</v>
      </c>
      <c r="F269" s="1147" t="e">
        <f t="shared" si="12"/>
        <v>#REF!</v>
      </c>
      <c r="G269" s="1147"/>
      <c r="H269" s="1186">
        <v>0</v>
      </c>
      <c r="I269" s="1147" t="e">
        <f t="shared" si="13"/>
        <v>#REF!</v>
      </c>
      <c r="J269" s="1147">
        <f>IF(ISERROR(SUMIF(FG!A:A,LCM!B269,FG!#REF!)),0,SUMIF(FG!A:A,LCM!B269,FG!#REF!))</f>
        <v>0</v>
      </c>
      <c r="K269" s="1147" t="e">
        <f t="shared" si="14"/>
        <v>#REF!</v>
      </c>
    </row>
    <row r="270" spans="2:11" hidden="1">
      <c r="B270" t="s">
        <v>684</v>
      </c>
      <c r="C270" t="s">
        <v>4202</v>
      </c>
      <c r="D270" s="1147" t="e">
        <f>VLOOKUP(B270,FG!$A$5:$H$1158,12,FALSE)</f>
        <v>#REF!</v>
      </c>
      <c r="E270" s="1147">
        <f>IF(J270&lt;=0,0,VLOOKUP(B270,FG!$A$5:$H$1158,24,FALSE))</f>
        <v>0</v>
      </c>
      <c r="F270" s="1147" t="e">
        <f t="shared" si="12"/>
        <v>#REF!</v>
      </c>
      <c r="G270" s="1147"/>
      <c r="H270" s="1186">
        <v>0</v>
      </c>
      <c r="I270" s="1147" t="e">
        <f t="shared" si="13"/>
        <v>#REF!</v>
      </c>
      <c r="J270" s="1147">
        <f>IF(ISERROR(SUMIF(FG!A:A,LCM!B270,FG!#REF!)),0,SUMIF(FG!A:A,LCM!B270,FG!#REF!))</f>
        <v>0</v>
      </c>
      <c r="K270" s="1147" t="e">
        <f t="shared" si="14"/>
        <v>#REF!</v>
      </c>
    </row>
    <row r="271" spans="2:11" hidden="1">
      <c r="B271" t="s">
        <v>685</v>
      </c>
      <c r="C271" t="s">
        <v>3279</v>
      </c>
      <c r="D271" s="1147" t="e">
        <f>VLOOKUP(B271,FG!$A$5:$H$1158,12,FALSE)</f>
        <v>#REF!</v>
      </c>
      <c r="E271" s="1147">
        <f>IF(J271&lt;=0,0,VLOOKUP(B271,FG!$A$5:$H$1158,24,FALSE))</f>
        <v>0</v>
      </c>
      <c r="F271" s="1147" t="e">
        <f t="shared" si="12"/>
        <v>#REF!</v>
      </c>
      <c r="G271" s="1147"/>
      <c r="H271" s="1186">
        <v>0</v>
      </c>
      <c r="I271" s="1147" t="e">
        <f t="shared" si="13"/>
        <v>#REF!</v>
      </c>
      <c r="J271" s="1147">
        <f>IF(ISERROR(SUMIF(FG!A:A,LCM!B271,FG!#REF!)),0,SUMIF(FG!A:A,LCM!B271,FG!#REF!))</f>
        <v>0</v>
      </c>
      <c r="K271" s="1147" t="e">
        <f t="shared" si="14"/>
        <v>#REF!</v>
      </c>
    </row>
    <row r="272" spans="2:11" hidden="1">
      <c r="B272" t="s">
        <v>686</v>
      </c>
      <c r="C272" t="s">
        <v>5475</v>
      </c>
      <c r="D272" s="1147" t="e">
        <f>VLOOKUP(B272,FG!$A$5:$H$1158,12,FALSE)</f>
        <v>#REF!</v>
      </c>
      <c r="E272" s="1147">
        <f>IF(J272&lt;=0,0,VLOOKUP(B272,FG!$A$5:$H$1158,24,FALSE))</f>
        <v>0</v>
      </c>
      <c r="F272" s="1147" t="e">
        <f t="shared" si="12"/>
        <v>#REF!</v>
      </c>
      <c r="G272" s="1147"/>
      <c r="H272" s="1186">
        <v>0</v>
      </c>
      <c r="I272" s="1147" t="e">
        <f t="shared" si="13"/>
        <v>#REF!</v>
      </c>
      <c r="J272" s="1147">
        <f>IF(ISERROR(SUMIF(FG!A:A,LCM!B272,FG!#REF!)),0,SUMIF(FG!A:A,LCM!B272,FG!#REF!))</f>
        <v>0</v>
      </c>
      <c r="K272" s="1147" t="e">
        <f t="shared" si="14"/>
        <v>#REF!</v>
      </c>
    </row>
    <row r="273" spans="2:11" hidden="1">
      <c r="B273" t="s">
        <v>687</v>
      </c>
      <c r="C273" t="s">
        <v>1234</v>
      </c>
      <c r="D273" s="1147" t="e">
        <f>VLOOKUP(B273,FG!$A$5:$H$1158,12,FALSE)</f>
        <v>#REF!</v>
      </c>
      <c r="E273" s="1147">
        <f>IF(J273&lt;=0,0,VLOOKUP(B273,FG!$A$5:$H$1158,24,FALSE))</f>
        <v>0</v>
      </c>
      <c r="F273" s="1147" t="e">
        <f t="shared" si="12"/>
        <v>#REF!</v>
      </c>
      <c r="G273" s="1147"/>
      <c r="H273" s="1186">
        <v>0</v>
      </c>
      <c r="I273" s="1147" t="e">
        <f t="shared" si="13"/>
        <v>#REF!</v>
      </c>
      <c r="J273" s="1147">
        <f>IF(ISERROR(SUMIF(FG!A:A,LCM!B273,FG!#REF!)),0,SUMIF(FG!A:A,LCM!B273,FG!#REF!))</f>
        <v>0</v>
      </c>
      <c r="K273" s="1147" t="e">
        <f t="shared" si="14"/>
        <v>#REF!</v>
      </c>
    </row>
    <row r="274" spans="2:11" hidden="1">
      <c r="B274" t="s">
        <v>1282</v>
      </c>
      <c r="C274" t="s">
        <v>4491</v>
      </c>
      <c r="D274" s="1147" t="e">
        <f>VLOOKUP(B274,FG!$A$5:$H$1158,12,FALSE)</f>
        <v>#REF!</v>
      </c>
      <c r="E274" s="1147">
        <f>IF(J274&lt;=0,0,VLOOKUP(B274,FG!$A$5:$H$1158,24,FALSE))</f>
        <v>0</v>
      </c>
      <c r="F274" s="1147" t="e">
        <f t="shared" si="12"/>
        <v>#REF!</v>
      </c>
      <c r="G274" s="1147"/>
      <c r="H274" s="1186">
        <v>0</v>
      </c>
      <c r="I274" s="1147" t="e">
        <f t="shared" si="13"/>
        <v>#REF!</v>
      </c>
      <c r="J274" s="1147">
        <f>IF(ISERROR(SUMIF(FG!A:A,LCM!B274,FG!#REF!)),0,SUMIF(FG!A:A,LCM!B274,FG!#REF!))</f>
        <v>0</v>
      </c>
      <c r="K274" s="1147" t="e">
        <f t="shared" si="14"/>
        <v>#REF!</v>
      </c>
    </row>
    <row r="275" spans="2:11" hidden="1">
      <c r="B275" t="s">
        <v>2073</v>
      </c>
      <c r="C275" t="s">
        <v>863</v>
      </c>
      <c r="D275" s="1147" t="e">
        <f>VLOOKUP(B275,FG!$A$5:$H$1158,12,FALSE)</f>
        <v>#REF!</v>
      </c>
      <c r="E275" s="1147">
        <f>IF(J275&lt;=0,0,VLOOKUP(B275,FG!$A$5:$H$1158,24,FALSE))</f>
        <v>0</v>
      </c>
      <c r="F275" s="1147" t="e">
        <f t="shared" si="12"/>
        <v>#REF!</v>
      </c>
      <c r="G275" s="1147"/>
      <c r="H275" s="1186">
        <v>0</v>
      </c>
      <c r="I275" s="1147" t="e">
        <f t="shared" si="13"/>
        <v>#REF!</v>
      </c>
      <c r="J275" s="1147">
        <f>IF(ISERROR(SUMIF(FG!A:A,LCM!B275,FG!#REF!)),0,SUMIF(FG!A:A,LCM!B275,FG!#REF!))</f>
        <v>0</v>
      </c>
      <c r="K275" s="1147" t="e">
        <f t="shared" si="14"/>
        <v>#REF!</v>
      </c>
    </row>
    <row r="276" spans="2:11" hidden="1">
      <c r="B276" t="s">
        <v>2075</v>
      </c>
      <c r="C276" t="s">
        <v>1318</v>
      </c>
      <c r="D276" s="1147" t="e">
        <f>VLOOKUP(B276,FG!$A$5:$H$1158,12,FALSE)</f>
        <v>#REF!</v>
      </c>
      <c r="E276" s="1147">
        <f>IF(J276&lt;=0,0,VLOOKUP(B276,FG!$A$5:$H$1158,24,FALSE))</f>
        <v>0</v>
      </c>
      <c r="F276" s="1147" t="e">
        <f t="shared" si="12"/>
        <v>#REF!</v>
      </c>
      <c r="G276" s="1147"/>
      <c r="H276" s="1186">
        <v>0</v>
      </c>
      <c r="I276" s="1147" t="e">
        <f t="shared" si="13"/>
        <v>#REF!</v>
      </c>
      <c r="J276" s="1147">
        <f>IF(ISERROR(SUMIF(FG!A:A,LCM!B276,FG!#REF!)),0,SUMIF(FG!A:A,LCM!B276,FG!#REF!))</f>
        <v>0</v>
      </c>
      <c r="K276" s="1147" t="e">
        <f t="shared" si="14"/>
        <v>#REF!</v>
      </c>
    </row>
    <row r="277" spans="2:11" hidden="1">
      <c r="B277" t="s">
        <v>343</v>
      </c>
      <c r="C277" t="s">
        <v>1782</v>
      </c>
      <c r="D277" s="1147" t="e">
        <f>VLOOKUP(B277,FG!$A$5:$H$1158,12,FALSE)</f>
        <v>#REF!</v>
      </c>
      <c r="E277" s="1147">
        <f>IF(J277&lt;=0,0,VLOOKUP(B277,FG!$A$5:$H$1158,24,FALSE))</f>
        <v>0</v>
      </c>
      <c r="F277" s="1147" t="e">
        <f t="shared" si="12"/>
        <v>#REF!</v>
      </c>
      <c r="G277" s="1147"/>
      <c r="H277" s="1186">
        <v>0</v>
      </c>
      <c r="I277" s="1147" t="e">
        <f t="shared" si="13"/>
        <v>#REF!</v>
      </c>
      <c r="J277" s="1147">
        <f>IF(ISERROR(SUMIF(FG!A:A,LCM!B277,FG!#REF!)),0,SUMIF(FG!A:A,LCM!B277,FG!#REF!))</f>
        <v>0</v>
      </c>
      <c r="K277" s="1147" t="e">
        <f t="shared" si="14"/>
        <v>#REF!</v>
      </c>
    </row>
    <row r="278" spans="2:11" hidden="1">
      <c r="B278" t="s">
        <v>2548</v>
      </c>
      <c r="C278" t="s">
        <v>3127</v>
      </c>
      <c r="D278" s="1147" t="e">
        <f>VLOOKUP(B278,FG!$A$5:$H$1158,12,FALSE)</f>
        <v>#REF!</v>
      </c>
      <c r="E278" s="1147">
        <f>IF(J278&lt;=0,0,VLOOKUP(B278,FG!$A$5:$H$1158,24,FALSE))</f>
        <v>0</v>
      </c>
      <c r="F278" s="1147" t="e">
        <f t="shared" si="12"/>
        <v>#REF!</v>
      </c>
      <c r="G278" s="1147"/>
      <c r="H278" s="1186">
        <v>0</v>
      </c>
      <c r="I278" s="1147" t="e">
        <f t="shared" si="13"/>
        <v>#REF!</v>
      </c>
      <c r="J278" s="1147">
        <f>IF(ISERROR(SUMIF(FG!A:A,LCM!B278,FG!#REF!)),0,SUMIF(FG!A:A,LCM!B278,FG!#REF!))</f>
        <v>0</v>
      </c>
      <c r="K278" s="1147" t="e">
        <f t="shared" si="14"/>
        <v>#REF!</v>
      </c>
    </row>
    <row r="279" spans="2:11" hidden="1">
      <c r="B279" t="s">
        <v>2549</v>
      </c>
      <c r="C279" t="s">
        <v>3128</v>
      </c>
      <c r="D279" s="1147" t="e">
        <f>VLOOKUP(B279,FG!$A$5:$H$1158,12,FALSE)</f>
        <v>#REF!</v>
      </c>
      <c r="E279" s="1147">
        <f>IF(J279&lt;=0,0,VLOOKUP(B279,FG!$A$5:$H$1158,24,FALSE))</f>
        <v>0</v>
      </c>
      <c r="F279" s="1147" t="e">
        <f t="shared" si="12"/>
        <v>#REF!</v>
      </c>
      <c r="G279" s="1147"/>
      <c r="H279" s="1186">
        <v>0</v>
      </c>
      <c r="I279" s="1147" t="e">
        <f t="shared" si="13"/>
        <v>#REF!</v>
      </c>
      <c r="J279" s="1147">
        <f>IF(ISERROR(SUMIF(FG!A:A,LCM!B279,FG!#REF!)),0,SUMIF(FG!A:A,LCM!B279,FG!#REF!))</f>
        <v>0</v>
      </c>
      <c r="K279" s="1147" t="e">
        <f t="shared" si="14"/>
        <v>#REF!</v>
      </c>
    </row>
    <row r="280" spans="2:11" hidden="1">
      <c r="B280" t="s">
        <v>3225</v>
      </c>
      <c r="C280" t="s">
        <v>1783</v>
      </c>
      <c r="D280" s="1147" t="e">
        <f>VLOOKUP(B280,FG!$A$5:$H$1158,12,FALSE)</f>
        <v>#REF!</v>
      </c>
      <c r="E280" s="1147">
        <f>IF(J280&lt;=0,0,VLOOKUP(B280,FG!$A$5:$H$1158,24,FALSE))</f>
        <v>0</v>
      </c>
      <c r="F280" s="1147" t="e">
        <f t="shared" si="12"/>
        <v>#REF!</v>
      </c>
      <c r="G280" s="1147"/>
      <c r="H280" s="1186">
        <v>0</v>
      </c>
      <c r="I280" s="1147" t="e">
        <f t="shared" si="13"/>
        <v>#REF!</v>
      </c>
      <c r="J280" s="1147">
        <f>IF(ISERROR(SUMIF(FG!A:A,LCM!B280,FG!#REF!)),0,SUMIF(FG!A:A,LCM!B280,FG!#REF!))</f>
        <v>0</v>
      </c>
      <c r="K280" s="1147" t="e">
        <f t="shared" si="14"/>
        <v>#REF!</v>
      </c>
    </row>
    <row r="281" spans="2:11" hidden="1">
      <c r="B281" t="s">
        <v>342</v>
      </c>
      <c r="C281" t="s">
        <v>1784</v>
      </c>
      <c r="D281" s="1147" t="e">
        <f>VLOOKUP(B281,FG!$A$5:$H$1158,12,FALSE)</f>
        <v>#REF!</v>
      </c>
      <c r="E281" s="1147">
        <f>IF(J281&lt;=0,0,VLOOKUP(B281,FG!$A$5:$H$1158,24,FALSE))</f>
        <v>0</v>
      </c>
      <c r="F281" s="1147" t="e">
        <f t="shared" si="12"/>
        <v>#REF!</v>
      </c>
      <c r="G281" s="1147"/>
      <c r="H281" s="1186">
        <v>0</v>
      </c>
      <c r="I281" s="1147" t="e">
        <f t="shared" si="13"/>
        <v>#REF!</v>
      </c>
      <c r="J281" s="1147">
        <f>IF(ISERROR(SUMIF(FG!A:A,LCM!B281,FG!#REF!)),0,SUMIF(FG!A:A,LCM!B281,FG!#REF!))</f>
        <v>0</v>
      </c>
      <c r="K281" s="1147" t="e">
        <f t="shared" si="14"/>
        <v>#REF!</v>
      </c>
    </row>
    <row r="282" spans="2:11" hidden="1">
      <c r="B282" t="s">
        <v>612</v>
      </c>
      <c r="C282" t="s">
        <v>4048</v>
      </c>
      <c r="D282" s="1147" t="e">
        <f>VLOOKUP(B282,FG!$A$5:$H$1158,12,FALSE)</f>
        <v>#REF!</v>
      </c>
      <c r="E282" s="1147">
        <f>IF(J282&lt;=0,0,VLOOKUP(B282,FG!$A$5:$H$1158,24,FALSE))</f>
        <v>0</v>
      </c>
      <c r="F282" s="1147" t="e">
        <f t="shared" si="12"/>
        <v>#REF!</v>
      </c>
      <c r="G282" s="1147"/>
      <c r="H282" s="1186">
        <v>0</v>
      </c>
      <c r="I282" s="1147" t="e">
        <f t="shared" si="13"/>
        <v>#REF!</v>
      </c>
      <c r="J282" s="1147">
        <f>IF(ISERROR(SUMIF(FG!A:A,LCM!B282,FG!#REF!)),0,SUMIF(FG!A:A,LCM!B282,FG!#REF!))</f>
        <v>0</v>
      </c>
      <c r="K282" s="1147" t="e">
        <f t="shared" si="14"/>
        <v>#REF!</v>
      </c>
    </row>
    <row r="283" spans="2:11" hidden="1">
      <c r="B283" t="s">
        <v>3226</v>
      </c>
      <c r="C283" t="s">
        <v>1983</v>
      </c>
      <c r="D283" s="1147" t="e">
        <f>VLOOKUP(B283,FG!$A$5:$H$1158,12,FALSE)</f>
        <v>#REF!</v>
      </c>
      <c r="E283" s="1147">
        <f>IF(J283&lt;=0,0,VLOOKUP(B283,FG!$A$5:$H$1158,24,FALSE))</f>
        <v>0</v>
      </c>
      <c r="F283" s="1147" t="e">
        <f t="shared" si="12"/>
        <v>#REF!</v>
      </c>
      <c r="G283" s="1147"/>
      <c r="H283" s="1186">
        <v>0</v>
      </c>
      <c r="I283" s="1147" t="e">
        <f t="shared" si="13"/>
        <v>#REF!</v>
      </c>
      <c r="J283" s="1147">
        <f>IF(ISERROR(SUMIF(FG!A:A,LCM!B283,FG!#REF!)),0,SUMIF(FG!A:A,LCM!B283,FG!#REF!))</f>
        <v>0</v>
      </c>
      <c r="K283" s="1147" t="e">
        <f t="shared" si="14"/>
        <v>#REF!</v>
      </c>
    </row>
    <row r="284" spans="2:11" hidden="1">
      <c r="B284" t="s">
        <v>2111</v>
      </c>
      <c r="C284" t="s">
        <v>427</v>
      </c>
      <c r="D284" s="1147" t="e">
        <f>VLOOKUP(B284,FG!$A$5:$H$1158,12,FALSE)</f>
        <v>#REF!</v>
      </c>
      <c r="E284" s="1147">
        <f>IF(J284&lt;=0,0,VLOOKUP(B284,FG!$A$5:$H$1158,24,FALSE))</f>
        <v>0</v>
      </c>
      <c r="F284" s="1147" t="e">
        <f t="shared" si="12"/>
        <v>#REF!</v>
      </c>
      <c r="G284" s="1147"/>
      <c r="H284" s="1186">
        <v>0</v>
      </c>
      <c r="I284" s="1147" t="e">
        <f t="shared" si="13"/>
        <v>#REF!</v>
      </c>
      <c r="J284" s="1147">
        <f>IF(ISERROR(SUMIF(FG!A:A,LCM!B284,FG!#REF!)),0,SUMIF(FG!A:A,LCM!B284,FG!#REF!))</f>
        <v>0</v>
      </c>
      <c r="K284" s="1147" t="e">
        <f t="shared" si="14"/>
        <v>#REF!</v>
      </c>
    </row>
    <row r="285" spans="2:11" hidden="1">
      <c r="B285" t="s">
        <v>1886</v>
      </c>
      <c r="C285" t="s">
        <v>1887</v>
      </c>
      <c r="D285" s="1147" t="e">
        <f>VLOOKUP(B285,FG!$A$5:$H$1158,12,FALSE)</f>
        <v>#REF!</v>
      </c>
      <c r="E285" s="1147">
        <f>IF(J285&lt;=0,0,VLOOKUP(B285,FG!$A$5:$H$1158,24,FALSE))</f>
        <v>0</v>
      </c>
      <c r="F285" s="1147" t="e">
        <f t="shared" si="12"/>
        <v>#REF!</v>
      </c>
      <c r="G285" s="1147"/>
      <c r="H285" s="1186">
        <v>0</v>
      </c>
      <c r="I285" s="1147" t="e">
        <f t="shared" si="13"/>
        <v>#REF!</v>
      </c>
      <c r="J285" s="1147">
        <f>IF(ISERROR(SUMIF(FG!A:A,LCM!B285,FG!#REF!)),0,SUMIF(FG!A:A,LCM!B285,FG!#REF!))</f>
        <v>0</v>
      </c>
      <c r="K285" s="1147" t="e">
        <f t="shared" si="14"/>
        <v>#REF!</v>
      </c>
    </row>
    <row r="286" spans="2:11" hidden="1">
      <c r="B286" t="s">
        <v>1889</v>
      </c>
      <c r="C286" t="s">
        <v>1890</v>
      </c>
      <c r="D286" s="1147" t="e">
        <f>VLOOKUP(B286,FG!$A$5:$H$1158,12,FALSE)</f>
        <v>#REF!</v>
      </c>
      <c r="E286" s="1147">
        <f>IF(J286&lt;=0,0,VLOOKUP(B286,FG!$A$5:$H$1158,24,FALSE))</f>
        <v>0</v>
      </c>
      <c r="F286" s="1147" t="e">
        <f t="shared" si="12"/>
        <v>#REF!</v>
      </c>
      <c r="G286" s="1147"/>
      <c r="H286" s="1186">
        <v>0</v>
      </c>
      <c r="I286" s="1147" t="e">
        <f t="shared" si="13"/>
        <v>#REF!</v>
      </c>
      <c r="J286" s="1147">
        <f>IF(ISERROR(SUMIF(FG!A:A,LCM!B286,FG!#REF!)),0,SUMIF(FG!A:A,LCM!B286,FG!#REF!))</f>
        <v>0</v>
      </c>
      <c r="K286" s="1147" t="e">
        <f t="shared" si="14"/>
        <v>#REF!</v>
      </c>
    </row>
    <row r="287" spans="2:11" hidden="1">
      <c r="B287" t="s">
        <v>613</v>
      </c>
      <c r="C287" t="s">
        <v>4020</v>
      </c>
      <c r="D287" s="1147" t="e">
        <f>VLOOKUP(B287,FG!$A$5:$H$1158,12,FALSE)</f>
        <v>#REF!</v>
      </c>
      <c r="E287" s="1147">
        <f>IF(J287&lt;=0,0,VLOOKUP(B287,FG!$A$5:$H$1158,24,FALSE))</f>
        <v>0</v>
      </c>
      <c r="F287" s="1147" t="e">
        <f t="shared" si="12"/>
        <v>#REF!</v>
      </c>
      <c r="G287" s="1147"/>
      <c r="H287" s="1186">
        <v>0</v>
      </c>
      <c r="I287" s="1147" t="e">
        <f t="shared" si="13"/>
        <v>#REF!</v>
      </c>
      <c r="J287" s="1147">
        <f>IF(ISERROR(SUMIF(FG!A:A,LCM!B287,FG!#REF!)),0,SUMIF(FG!A:A,LCM!B287,FG!#REF!))</f>
        <v>0</v>
      </c>
      <c r="K287" s="1147" t="e">
        <f t="shared" si="14"/>
        <v>#REF!</v>
      </c>
    </row>
    <row r="288" spans="2:11" hidden="1">
      <c r="B288" t="s">
        <v>465</v>
      </c>
      <c r="C288" t="s">
        <v>4021</v>
      </c>
      <c r="D288" s="1147" t="e">
        <f>VLOOKUP(B288,FG!$A$5:$H$1158,12,FALSE)</f>
        <v>#REF!</v>
      </c>
      <c r="E288" s="1147">
        <f>IF(J288&lt;=0,0,VLOOKUP(B288,FG!$A$5:$H$1158,24,FALSE))</f>
        <v>0</v>
      </c>
      <c r="F288" s="1147" t="e">
        <f t="shared" si="12"/>
        <v>#REF!</v>
      </c>
      <c r="G288" s="1147"/>
      <c r="H288" s="1186">
        <v>0</v>
      </c>
      <c r="I288" s="1147" t="e">
        <f t="shared" si="13"/>
        <v>#REF!</v>
      </c>
      <c r="J288" s="1147">
        <f>IF(ISERROR(SUMIF(FG!A:A,LCM!B288,FG!#REF!)),0,SUMIF(FG!A:A,LCM!B288,FG!#REF!))</f>
        <v>0</v>
      </c>
      <c r="K288" s="1147" t="e">
        <f t="shared" si="14"/>
        <v>#REF!</v>
      </c>
    </row>
    <row r="289" spans="2:11" hidden="1">
      <c r="B289" t="s">
        <v>2427</v>
      </c>
      <c r="C289" t="s">
        <v>4022</v>
      </c>
      <c r="D289" s="1147" t="e">
        <f>VLOOKUP(B289,FG!$A$5:$H$1158,12,FALSE)</f>
        <v>#REF!</v>
      </c>
      <c r="E289" s="1147">
        <f>IF(J289&lt;=0,0,VLOOKUP(B289,FG!$A$5:$H$1158,24,FALSE))</f>
        <v>0</v>
      </c>
      <c r="F289" s="1147" t="e">
        <f t="shared" si="12"/>
        <v>#REF!</v>
      </c>
      <c r="G289" s="1147"/>
      <c r="H289" s="1186">
        <v>0</v>
      </c>
      <c r="I289" s="1147" t="e">
        <f t="shared" si="13"/>
        <v>#REF!</v>
      </c>
      <c r="J289" s="1147">
        <f>IF(ISERROR(SUMIF(FG!A:A,LCM!B289,FG!#REF!)),0,SUMIF(FG!A:A,LCM!B289,FG!#REF!))</f>
        <v>0</v>
      </c>
      <c r="K289" s="1147" t="e">
        <f t="shared" si="14"/>
        <v>#REF!</v>
      </c>
    </row>
    <row r="290" spans="2:11" hidden="1">
      <c r="B290" t="s">
        <v>1892</v>
      </c>
      <c r="C290" t="s">
        <v>2518</v>
      </c>
      <c r="D290" s="1147" t="e">
        <f>VLOOKUP(B290,FG!$A$5:$H$1158,12,FALSE)</f>
        <v>#REF!</v>
      </c>
      <c r="E290" s="1147">
        <f>IF(J290&lt;=0,0,VLOOKUP(B290,FG!$A$5:$H$1158,24,FALSE))</f>
        <v>0</v>
      </c>
      <c r="F290" s="1147" t="e">
        <f t="shared" si="12"/>
        <v>#REF!</v>
      </c>
      <c r="G290" s="1147"/>
      <c r="H290" s="1186">
        <v>0</v>
      </c>
      <c r="I290" s="1147" t="e">
        <f t="shared" si="13"/>
        <v>#REF!</v>
      </c>
      <c r="J290" s="1147">
        <f>IF(ISERROR(SUMIF(FG!A:A,LCM!B290,FG!#REF!)),0,SUMIF(FG!A:A,LCM!B290,FG!#REF!))</f>
        <v>0</v>
      </c>
      <c r="K290" s="1147" t="e">
        <f t="shared" si="14"/>
        <v>#REF!</v>
      </c>
    </row>
    <row r="291" spans="2:11" hidden="1">
      <c r="B291" t="s">
        <v>2937</v>
      </c>
      <c r="C291" t="s">
        <v>1317</v>
      </c>
      <c r="D291" s="1147" t="e">
        <f>VLOOKUP(B291,FG!$A$5:$H$1158,12,FALSE)</f>
        <v>#REF!</v>
      </c>
      <c r="E291" s="1147">
        <f>IF(J291&lt;=0,0,VLOOKUP(B291,FG!$A$5:$H$1158,24,FALSE))</f>
        <v>0</v>
      </c>
      <c r="F291" s="1147" t="e">
        <f t="shared" si="12"/>
        <v>#REF!</v>
      </c>
      <c r="G291" s="1147"/>
      <c r="H291" s="1186">
        <v>0</v>
      </c>
      <c r="I291" s="1147" t="e">
        <f t="shared" si="13"/>
        <v>#REF!</v>
      </c>
      <c r="J291" s="1147">
        <f>IF(ISERROR(SUMIF(FG!A:A,LCM!B291,FG!#REF!)),0,SUMIF(FG!A:A,LCM!B291,FG!#REF!))</f>
        <v>0</v>
      </c>
      <c r="K291" s="1147" t="e">
        <f t="shared" si="14"/>
        <v>#REF!</v>
      </c>
    </row>
    <row r="292" spans="2:11" hidden="1">
      <c r="B292" t="s">
        <v>2938</v>
      </c>
      <c r="C292" t="s">
        <v>1943</v>
      </c>
      <c r="D292" s="1147" t="e">
        <f>VLOOKUP(B292,FG!$A$5:$H$1158,12,FALSE)</f>
        <v>#REF!</v>
      </c>
      <c r="E292" s="1147">
        <f>IF(J292&lt;=0,0,VLOOKUP(B292,FG!$A$5:$H$1158,24,FALSE))</f>
        <v>0</v>
      </c>
      <c r="F292" s="1147" t="e">
        <f t="shared" si="12"/>
        <v>#REF!</v>
      </c>
      <c r="G292" s="1147"/>
      <c r="H292" s="1186">
        <v>0</v>
      </c>
      <c r="I292" s="1147" t="e">
        <f t="shared" si="13"/>
        <v>#REF!</v>
      </c>
      <c r="J292" s="1147">
        <f>IF(ISERROR(SUMIF(FG!A:A,LCM!B292,FG!#REF!)),0,SUMIF(FG!A:A,LCM!B292,FG!#REF!))</f>
        <v>0</v>
      </c>
      <c r="K292" s="1147" t="e">
        <f t="shared" si="14"/>
        <v>#REF!</v>
      </c>
    </row>
    <row r="293" spans="2:11" hidden="1">
      <c r="B293" t="s">
        <v>2939</v>
      </c>
      <c r="C293" t="s">
        <v>1944</v>
      </c>
      <c r="D293" s="1147" t="e">
        <f>VLOOKUP(B293,FG!$A$5:$H$1158,12,FALSE)</f>
        <v>#REF!</v>
      </c>
      <c r="E293" s="1147">
        <f>IF(J293&lt;=0,0,VLOOKUP(B293,FG!$A$5:$H$1158,24,FALSE))</f>
        <v>0</v>
      </c>
      <c r="F293" s="1147" t="e">
        <f t="shared" si="12"/>
        <v>#REF!</v>
      </c>
      <c r="G293" s="1147"/>
      <c r="H293" s="1186">
        <v>0</v>
      </c>
      <c r="I293" s="1147" t="e">
        <f t="shared" si="13"/>
        <v>#REF!</v>
      </c>
      <c r="J293" s="1147">
        <f>IF(ISERROR(SUMIF(FG!A:A,LCM!B293,FG!#REF!)),0,SUMIF(FG!A:A,LCM!B293,FG!#REF!))</f>
        <v>0</v>
      </c>
      <c r="K293" s="1147" t="e">
        <f t="shared" si="14"/>
        <v>#REF!</v>
      </c>
    </row>
    <row r="294" spans="2:11" hidden="1">
      <c r="B294" t="s">
        <v>2940</v>
      </c>
      <c r="C294" t="s">
        <v>1947</v>
      </c>
      <c r="D294" s="1147" t="e">
        <f>VLOOKUP(B294,FG!$A$5:$H$1158,12,FALSE)</f>
        <v>#REF!</v>
      </c>
      <c r="E294" s="1147">
        <f>IF(J294&lt;=0,0,VLOOKUP(B294,FG!$A$5:$H$1158,24,FALSE))</f>
        <v>0</v>
      </c>
      <c r="F294" s="1147" t="e">
        <f t="shared" si="12"/>
        <v>#REF!</v>
      </c>
      <c r="G294" s="1147"/>
      <c r="H294" s="1186">
        <v>0</v>
      </c>
      <c r="I294" s="1147" t="e">
        <f t="shared" si="13"/>
        <v>#REF!</v>
      </c>
      <c r="J294" s="1147">
        <f>IF(ISERROR(SUMIF(FG!A:A,LCM!B294,FG!#REF!)),0,SUMIF(FG!A:A,LCM!B294,FG!#REF!))</f>
        <v>0</v>
      </c>
      <c r="K294" s="1147" t="e">
        <f t="shared" si="14"/>
        <v>#REF!</v>
      </c>
    </row>
    <row r="295" spans="2:11" hidden="1">
      <c r="B295" t="s">
        <v>2941</v>
      </c>
      <c r="C295" t="s">
        <v>1948</v>
      </c>
      <c r="D295" s="1147" t="e">
        <f>VLOOKUP(B295,FG!$A$5:$H$1158,12,FALSE)</f>
        <v>#REF!</v>
      </c>
      <c r="E295" s="1147">
        <f>IF(J295&lt;=0,0,VLOOKUP(B295,FG!$A$5:$H$1158,24,FALSE))</f>
        <v>0</v>
      </c>
      <c r="F295" s="1147" t="e">
        <f t="shared" si="12"/>
        <v>#REF!</v>
      </c>
      <c r="G295" s="1147"/>
      <c r="H295" s="1186">
        <v>0</v>
      </c>
      <c r="I295" s="1147" t="e">
        <f t="shared" si="13"/>
        <v>#REF!</v>
      </c>
      <c r="J295" s="1147">
        <f>IF(ISERROR(SUMIF(FG!A:A,LCM!B295,FG!#REF!)),0,SUMIF(FG!A:A,LCM!B295,FG!#REF!))</f>
        <v>0</v>
      </c>
      <c r="K295" s="1147" t="e">
        <f t="shared" si="14"/>
        <v>#REF!</v>
      </c>
    </row>
    <row r="296" spans="2:11" hidden="1">
      <c r="B296" t="s">
        <v>2942</v>
      </c>
      <c r="C296" t="s">
        <v>1949</v>
      </c>
      <c r="D296" s="1147" t="e">
        <f>VLOOKUP(B296,FG!$A$5:$H$1158,12,FALSE)</f>
        <v>#REF!</v>
      </c>
      <c r="E296" s="1147">
        <f>IF(J296&lt;=0,0,VLOOKUP(B296,FG!$A$5:$H$1158,24,FALSE))</f>
        <v>0</v>
      </c>
      <c r="F296" s="1147" t="e">
        <f t="shared" si="12"/>
        <v>#REF!</v>
      </c>
      <c r="G296" s="1147"/>
      <c r="H296" s="1186">
        <v>0</v>
      </c>
      <c r="I296" s="1147" t="e">
        <f t="shared" si="13"/>
        <v>#REF!</v>
      </c>
      <c r="J296" s="1147">
        <f>IF(ISERROR(SUMIF(FG!A:A,LCM!B296,FG!#REF!)),0,SUMIF(FG!A:A,LCM!B296,FG!#REF!))</f>
        <v>0</v>
      </c>
      <c r="K296" s="1147" t="e">
        <f t="shared" si="14"/>
        <v>#REF!</v>
      </c>
    </row>
    <row r="297" spans="2:11" hidden="1">
      <c r="B297" t="s">
        <v>1858</v>
      </c>
      <c r="C297" t="s">
        <v>4696</v>
      </c>
      <c r="D297" s="1147" t="e">
        <f>VLOOKUP(B297,FG!$A$5:$H$1158,12,FALSE)</f>
        <v>#REF!</v>
      </c>
      <c r="E297" s="1147">
        <f>IF(J297&lt;=0,0,VLOOKUP(B297,FG!$A$5:$H$1158,24,FALSE))</f>
        <v>0</v>
      </c>
      <c r="F297" s="1147" t="e">
        <f t="shared" si="12"/>
        <v>#REF!</v>
      </c>
      <c r="G297" s="1147"/>
      <c r="H297" s="1186">
        <v>0</v>
      </c>
      <c r="I297" s="1147" t="e">
        <f t="shared" si="13"/>
        <v>#REF!</v>
      </c>
      <c r="J297" s="1147">
        <f>IF(ISERROR(SUMIF(FG!A:A,LCM!B297,FG!#REF!)),0,SUMIF(FG!A:A,LCM!B297,FG!#REF!))</f>
        <v>0</v>
      </c>
      <c r="K297" s="1147" t="e">
        <f t="shared" si="14"/>
        <v>#REF!</v>
      </c>
    </row>
    <row r="298" spans="2:11" hidden="1">
      <c r="B298" t="s">
        <v>1859</v>
      </c>
      <c r="C298" t="s">
        <v>4697</v>
      </c>
      <c r="D298" s="1147" t="e">
        <f>VLOOKUP(B298,FG!$A$5:$H$1158,12,FALSE)</f>
        <v>#REF!</v>
      </c>
      <c r="E298" s="1147">
        <f>IF(J298&lt;=0,0,VLOOKUP(B298,FG!$A$5:$H$1158,24,FALSE))</f>
        <v>0</v>
      </c>
      <c r="F298" s="1147" t="e">
        <f t="shared" si="12"/>
        <v>#REF!</v>
      </c>
      <c r="G298" s="1147"/>
      <c r="H298" s="1186">
        <v>0</v>
      </c>
      <c r="I298" s="1147" t="e">
        <f t="shared" si="13"/>
        <v>#REF!</v>
      </c>
      <c r="J298" s="1147">
        <f>IF(ISERROR(SUMIF(FG!A:A,LCM!B298,FG!#REF!)),0,SUMIF(FG!A:A,LCM!B298,FG!#REF!))</f>
        <v>0</v>
      </c>
      <c r="K298" s="1147" t="e">
        <f t="shared" si="14"/>
        <v>#REF!</v>
      </c>
    </row>
    <row r="299" spans="2:11" hidden="1">
      <c r="B299" t="s">
        <v>4511</v>
      </c>
      <c r="C299" t="s">
        <v>2993</v>
      </c>
      <c r="D299" s="1147" t="e">
        <f>VLOOKUP(B299,FG!$A$5:$H$1158,12,FALSE)</f>
        <v>#REF!</v>
      </c>
      <c r="E299" s="1147">
        <f>IF(J299&lt;=0,0,VLOOKUP(B299,FG!$A$5:$H$1158,24,FALSE))</f>
        <v>0</v>
      </c>
      <c r="F299" s="1147" t="e">
        <f t="shared" si="12"/>
        <v>#REF!</v>
      </c>
      <c r="G299" s="1147"/>
      <c r="H299" s="1186">
        <v>0</v>
      </c>
      <c r="I299" s="1147" t="e">
        <f t="shared" si="13"/>
        <v>#REF!</v>
      </c>
      <c r="J299" s="1147">
        <f>IF(ISERROR(SUMIF(FG!A:A,LCM!B299,FG!#REF!)),0,SUMIF(FG!A:A,LCM!B299,FG!#REF!))</f>
        <v>0</v>
      </c>
      <c r="K299" s="1147" t="e">
        <f t="shared" si="14"/>
        <v>#REF!</v>
      </c>
    </row>
    <row r="300" spans="2:11" hidden="1">
      <c r="B300" t="s">
        <v>4512</v>
      </c>
      <c r="C300" t="s">
        <v>1147</v>
      </c>
      <c r="D300" s="1147" t="e">
        <f>VLOOKUP(B300,FG!$A$5:$H$1158,12,FALSE)</f>
        <v>#REF!</v>
      </c>
      <c r="E300" s="1147">
        <f>IF(J300&lt;=0,0,VLOOKUP(B300,FG!$A$5:$H$1158,24,FALSE))</f>
        <v>0</v>
      </c>
      <c r="F300" s="1147" t="e">
        <f t="shared" si="12"/>
        <v>#REF!</v>
      </c>
      <c r="G300" s="1147"/>
      <c r="H300" s="1186">
        <v>0</v>
      </c>
      <c r="I300" s="1147" t="e">
        <f t="shared" si="13"/>
        <v>#REF!</v>
      </c>
      <c r="J300" s="1147">
        <f>IF(ISERROR(SUMIF(FG!A:A,LCM!B300,FG!#REF!)),0,SUMIF(FG!A:A,LCM!B300,FG!#REF!))</f>
        <v>0</v>
      </c>
      <c r="K300" s="1147" t="e">
        <f t="shared" si="14"/>
        <v>#REF!</v>
      </c>
    </row>
    <row r="301" spans="2:11" hidden="1">
      <c r="B301" t="s">
        <v>4513</v>
      </c>
      <c r="C301" t="s">
        <v>4643</v>
      </c>
      <c r="D301" s="1147" t="e">
        <f>VLOOKUP(B301,FG!$A$5:$H$1158,12,FALSE)</f>
        <v>#REF!</v>
      </c>
      <c r="E301" s="1147">
        <f>IF(J301&lt;=0,0,VLOOKUP(B301,FG!$A$5:$H$1158,24,FALSE))</f>
        <v>0</v>
      </c>
      <c r="F301" s="1147" t="e">
        <f t="shared" si="12"/>
        <v>#REF!</v>
      </c>
      <c r="G301" s="1147"/>
      <c r="H301" s="1186">
        <v>0</v>
      </c>
      <c r="I301" s="1147" t="e">
        <f t="shared" si="13"/>
        <v>#REF!</v>
      </c>
      <c r="J301" s="1147">
        <f>IF(ISERROR(SUMIF(FG!A:A,LCM!B301,FG!#REF!)),0,SUMIF(FG!A:A,LCM!B301,FG!#REF!))</f>
        <v>0</v>
      </c>
      <c r="K301" s="1147" t="e">
        <f t="shared" si="14"/>
        <v>#REF!</v>
      </c>
    </row>
    <row r="302" spans="2:11" hidden="1">
      <c r="B302" t="s">
        <v>4514</v>
      </c>
      <c r="C302" t="s">
        <v>3389</v>
      </c>
      <c r="D302" s="1147" t="e">
        <f>VLOOKUP(B302,FG!$A$5:$H$1158,12,FALSE)</f>
        <v>#REF!</v>
      </c>
      <c r="E302" s="1147">
        <f>IF(J302&lt;=0,0,VLOOKUP(B302,FG!$A$5:$H$1158,24,FALSE))</f>
        <v>0</v>
      </c>
      <c r="F302" s="1147" t="e">
        <f t="shared" si="12"/>
        <v>#REF!</v>
      </c>
      <c r="G302" s="1147"/>
      <c r="H302" s="1186">
        <v>0</v>
      </c>
      <c r="I302" s="1147" t="e">
        <f t="shared" si="13"/>
        <v>#REF!</v>
      </c>
      <c r="J302" s="1147">
        <f>IF(ISERROR(SUMIF(FG!A:A,LCM!B302,FG!#REF!)),0,SUMIF(FG!A:A,LCM!B302,FG!#REF!))</f>
        <v>0</v>
      </c>
      <c r="K302" s="1147" t="e">
        <f t="shared" si="14"/>
        <v>#REF!</v>
      </c>
    </row>
    <row r="303" spans="2:11" hidden="1">
      <c r="B303" t="s">
        <v>4515</v>
      </c>
      <c r="C303" t="s">
        <v>1043</v>
      </c>
      <c r="D303" s="1147" t="e">
        <f>VLOOKUP(B303,FG!$A$5:$H$1158,12,FALSE)</f>
        <v>#REF!</v>
      </c>
      <c r="E303" s="1147">
        <f>IF(J303&lt;=0,0,VLOOKUP(B303,FG!$A$5:$H$1158,24,FALSE))</f>
        <v>0</v>
      </c>
      <c r="F303" s="1147" t="e">
        <f t="shared" si="12"/>
        <v>#REF!</v>
      </c>
      <c r="G303" s="1147"/>
      <c r="H303" s="1186">
        <v>0</v>
      </c>
      <c r="I303" s="1147" t="e">
        <f t="shared" si="13"/>
        <v>#REF!</v>
      </c>
      <c r="J303" s="1147">
        <f>IF(ISERROR(SUMIF(FG!A:A,LCM!B303,FG!#REF!)),0,SUMIF(FG!A:A,LCM!B303,FG!#REF!))</f>
        <v>0</v>
      </c>
      <c r="K303" s="1147" t="e">
        <f t="shared" si="14"/>
        <v>#REF!</v>
      </c>
    </row>
    <row r="304" spans="2:11" hidden="1">
      <c r="B304" t="s">
        <v>4510</v>
      </c>
      <c r="C304" t="s">
        <v>5006</v>
      </c>
      <c r="D304" s="1147" t="e">
        <f>VLOOKUP(B304,FG!$A$5:$H$1158,12,FALSE)</f>
        <v>#REF!</v>
      </c>
      <c r="E304" s="1147">
        <f>IF(J304&lt;=0,0,VLOOKUP(B304,FG!$A$5:$H$1158,24,FALSE))</f>
        <v>0</v>
      </c>
      <c r="F304" s="1147" t="e">
        <f t="shared" si="12"/>
        <v>#REF!</v>
      </c>
      <c r="G304" s="1147"/>
      <c r="H304" s="1186">
        <v>0</v>
      </c>
      <c r="I304" s="1147" t="e">
        <f t="shared" si="13"/>
        <v>#REF!</v>
      </c>
      <c r="J304" s="1147">
        <f>IF(ISERROR(SUMIF(FG!A:A,LCM!B304,FG!#REF!)),0,SUMIF(FG!A:A,LCM!B304,FG!#REF!))</f>
        <v>0</v>
      </c>
      <c r="K304" s="1147" t="e">
        <f t="shared" si="14"/>
        <v>#REF!</v>
      </c>
    </row>
    <row r="305" spans="2:11" hidden="1">
      <c r="B305" t="s">
        <v>4516</v>
      </c>
      <c r="C305" t="s">
        <v>2138</v>
      </c>
      <c r="D305" s="1147" t="e">
        <f>VLOOKUP(B305,FG!$A$5:$H$1158,12,FALSE)</f>
        <v>#REF!</v>
      </c>
      <c r="E305" s="1147">
        <f>IF(J305&lt;=0,0,VLOOKUP(B305,FG!$A$5:$H$1158,24,FALSE))</f>
        <v>0</v>
      </c>
      <c r="F305" s="1147" t="e">
        <f t="shared" si="12"/>
        <v>#REF!</v>
      </c>
      <c r="G305" s="1147"/>
      <c r="H305" s="1186">
        <v>0</v>
      </c>
      <c r="I305" s="1147" t="e">
        <f t="shared" si="13"/>
        <v>#REF!</v>
      </c>
      <c r="J305" s="1147">
        <f>IF(ISERROR(SUMIF(FG!A:A,LCM!B305,FG!#REF!)),0,SUMIF(FG!A:A,LCM!B305,FG!#REF!))</f>
        <v>0</v>
      </c>
      <c r="K305" s="1147" t="e">
        <f t="shared" si="14"/>
        <v>#REF!</v>
      </c>
    </row>
    <row r="306" spans="2:11" hidden="1">
      <c r="B306" t="s">
        <v>4517</v>
      </c>
      <c r="C306" t="s">
        <v>3897</v>
      </c>
      <c r="D306" s="1147" t="e">
        <f>VLOOKUP(B306,FG!$A$5:$H$1158,12,FALSE)</f>
        <v>#REF!</v>
      </c>
      <c r="E306" s="1147">
        <f>IF(J306&lt;=0,0,VLOOKUP(B306,FG!$A$5:$H$1158,24,FALSE))</f>
        <v>0</v>
      </c>
      <c r="F306" s="1147" t="e">
        <f t="shared" si="12"/>
        <v>#REF!</v>
      </c>
      <c r="G306" s="1147"/>
      <c r="H306" s="1186">
        <v>0</v>
      </c>
      <c r="I306" s="1147" t="e">
        <f t="shared" si="13"/>
        <v>#REF!</v>
      </c>
      <c r="J306" s="1147">
        <f>IF(ISERROR(SUMIF(FG!A:A,LCM!B306,FG!#REF!)),0,SUMIF(FG!A:A,LCM!B306,FG!#REF!))</f>
        <v>0</v>
      </c>
      <c r="K306" s="1147" t="e">
        <f t="shared" si="14"/>
        <v>#REF!</v>
      </c>
    </row>
    <row r="307" spans="2:11" hidden="1">
      <c r="B307" t="s">
        <v>277</v>
      </c>
      <c r="C307" t="s">
        <v>3765</v>
      </c>
      <c r="D307" s="1147" t="e">
        <f>VLOOKUP(B307,FG!$A$5:$H$1158,12,FALSE)</f>
        <v>#REF!</v>
      </c>
      <c r="E307" s="1147">
        <f>IF(J307&lt;=0,0,VLOOKUP(B307,FG!$A$5:$H$1158,24,FALSE))</f>
        <v>0</v>
      </c>
      <c r="F307" s="1147" t="e">
        <f t="shared" si="12"/>
        <v>#REF!</v>
      </c>
      <c r="G307" s="1147"/>
      <c r="H307" s="1186">
        <v>0</v>
      </c>
      <c r="I307" s="1147" t="e">
        <f t="shared" si="13"/>
        <v>#REF!</v>
      </c>
      <c r="J307" s="1147">
        <f>IF(ISERROR(SUMIF(FG!A:A,LCM!B307,FG!#REF!)),0,SUMIF(FG!A:A,LCM!B307,FG!#REF!))</f>
        <v>0</v>
      </c>
      <c r="K307" s="1147" t="e">
        <f t="shared" si="14"/>
        <v>#REF!</v>
      </c>
    </row>
    <row r="308" spans="2:11" hidden="1">
      <c r="B308" t="s">
        <v>506</v>
      </c>
      <c r="C308" t="s">
        <v>1063</v>
      </c>
      <c r="D308" s="1147" t="e">
        <f>VLOOKUP(B308,FG!$A$5:$H$1158,12,FALSE)</f>
        <v>#REF!</v>
      </c>
      <c r="E308" s="1147">
        <f>IF(J308&lt;=0,0,VLOOKUP(B308,FG!$A$5:$H$1158,24,FALSE))</f>
        <v>0</v>
      </c>
      <c r="F308" s="1147" t="e">
        <f t="shared" si="12"/>
        <v>#REF!</v>
      </c>
      <c r="G308" s="1147"/>
      <c r="H308" s="1186">
        <v>0</v>
      </c>
      <c r="I308" s="1147" t="e">
        <f t="shared" si="13"/>
        <v>#REF!</v>
      </c>
      <c r="J308" s="1147">
        <f>IF(ISERROR(SUMIF(FG!A:A,LCM!B308,FG!#REF!)),0,SUMIF(FG!A:A,LCM!B308,FG!#REF!))</f>
        <v>0</v>
      </c>
      <c r="K308" s="1147" t="e">
        <f t="shared" si="14"/>
        <v>#REF!</v>
      </c>
    </row>
    <row r="309" spans="2:11" hidden="1">
      <c r="B309" t="s">
        <v>4518</v>
      </c>
      <c r="C309" t="s">
        <v>1526</v>
      </c>
      <c r="D309" s="1147" t="e">
        <f>VLOOKUP(B309,FG!$A$5:$H$1158,12,FALSE)</f>
        <v>#REF!</v>
      </c>
      <c r="E309" s="1147">
        <f>IF(J309&lt;=0,0,VLOOKUP(B309,FG!$A$5:$H$1158,24,FALSE))</f>
        <v>0</v>
      </c>
      <c r="F309" s="1147" t="e">
        <f t="shared" si="12"/>
        <v>#REF!</v>
      </c>
      <c r="G309" s="1147"/>
      <c r="H309" s="1186">
        <v>0</v>
      </c>
      <c r="I309" s="1147" t="e">
        <f t="shared" si="13"/>
        <v>#REF!</v>
      </c>
      <c r="J309" s="1147">
        <f>IF(ISERROR(SUMIF(FG!A:A,LCM!B309,FG!#REF!)),0,SUMIF(FG!A:A,LCM!B309,FG!#REF!))</f>
        <v>0</v>
      </c>
      <c r="K309" s="1147" t="e">
        <f t="shared" si="14"/>
        <v>#REF!</v>
      </c>
    </row>
    <row r="310" spans="2:11" hidden="1">
      <c r="B310" t="s">
        <v>605</v>
      </c>
      <c r="C310" t="s">
        <v>1953</v>
      </c>
      <c r="D310" s="1147" t="e">
        <f>VLOOKUP(B310,FG!$A$5:$H$1158,12,FALSE)</f>
        <v>#REF!</v>
      </c>
      <c r="E310" s="1147">
        <f>IF(J310&lt;=0,0,VLOOKUP(B310,FG!$A$5:$H$1158,24,FALSE))</f>
        <v>0</v>
      </c>
      <c r="F310" s="1147" t="e">
        <f t="shared" si="12"/>
        <v>#REF!</v>
      </c>
      <c r="G310" s="1147"/>
      <c r="H310" s="1186">
        <v>0</v>
      </c>
      <c r="I310" s="1147" t="e">
        <f t="shared" si="13"/>
        <v>#REF!</v>
      </c>
      <c r="J310" s="1147">
        <f>IF(ISERROR(SUMIF(FG!A:A,LCM!B310,FG!#REF!)),0,SUMIF(FG!A:A,LCM!B310,FG!#REF!))</f>
        <v>0</v>
      </c>
      <c r="K310" s="1147" t="e">
        <f t="shared" si="14"/>
        <v>#REF!</v>
      </c>
    </row>
    <row r="311" spans="2:11" hidden="1">
      <c r="B311" t="s">
        <v>3590</v>
      </c>
      <c r="C311" t="s">
        <v>1696</v>
      </c>
      <c r="D311" s="1147" t="e">
        <f>VLOOKUP(B311,FG!$A$5:$H$1158,12,FALSE)</f>
        <v>#REF!</v>
      </c>
      <c r="E311" s="1147">
        <f>IF(J311&lt;=0,0,VLOOKUP(B311,FG!$A$5:$H$1158,24,FALSE))</f>
        <v>0</v>
      </c>
      <c r="F311" s="1147" t="e">
        <f t="shared" si="12"/>
        <v>#REF!</v>
      </c>
      <c r="G311" s="1147"/>
      <c r="H311" s="1186">
        <v>0</v>
      </c>
      <c r="I311" s="1147" t="e">
        <f t="shared" si="13"/>
        <v>#REF!</v>
      </c>
      <c r="J311" s="1147">
        <f>IF(ISERROR(SUMIF(FG!A:A,LCM!B311,FG!#REF!)),0,SUMIF(FG!A:A,LCM!B311,FG!#REF!))</f>
        <v>0</v>
      </c>
      <c r="K311" s="1147" t="e">
        <f t="shared" si="14"/>
        <v>#REF!</v>
      </c>
    </row>
    <row r="312" spans="2:11" hidden="1">
      <c r="B312" t="s">
        <v>606</v>
      </c>
      <c r="C312" t="s">
        <v>1698</v>
      </c>
      <c r="D312" s="1147" t="e">
        <f>VLOOKUP(B312,FG!$A$5:$H$1158,12,FALSE)</f>
        <v>#REF!</v>
      </c>
      <c r="E312" s="1147">
        <f>IF(J312&lt;=0,0,VLOOKUP(B312,FG!$A$5:$H$1158,24,FALSE))</f>
        <v>0</v>
      </c>
      <c r="F312" s="1147" t="e">
        <f t="shared" si="12"/>
        <v>#REF!</v>
      </c>
      <c r="G312" s="1147"/>
      <c r="H312" s="1186">
        <v>0</v>
      </c>
      <c r="I312" s="1147" t="e">
        <f t="shared" si="13"/>
        <v>#REF!</v>
      </c>
      <c r="J312" s="1147">
        <f>IF(ISERROR(SUMIF(FG!A:A,LCM!B312,FG!#REF!)),0,SUMIF(FG!A:A,LCM!B312,FG!#REF!))</f>
        <v>0</v>
      </c>
      <c r="K312" s="1147" t="e">
        <f t="shared" si="14"/>
        <v>#REF!</v>
      </c>
    </row>
    <row r="313" spans="2:11" hidden="1">
      <c r="B313" t="s">
        <v>3591</v>
      </c>
      <c r="C313" t="s">
        <v>2686</v>
      </c>
      <c r="D313" s="1147" t="e">
        <f>VLOOKUP(B313,FG!$A$5:$H$1158,12,FALSE)</f>
        <v>#REF!</v>
      </c>
      <c r="E313" s="1147">
        <f>IF(J313&lt;=0,0,VLOOKUP(B313,FG!$A$5:$H$1158,24,FALSE))</f>
        <v>0</v>
      </c>
      <c r="F313" s="1147" t="e">
        <f t="shared" si="12"/>
        <v>#REF!</v>
      </c>
      <c r="G313" s="1147"/>
      <c r="H313" s="1186">
        <v>0</v>
      </c>
      <c r="I313" s="1147" t="e">
        <f t="shared" si="13"/>
        <v>#REF!</v>
      </c>
      <c r="J313" s="1147">
        <f>IF(ISERROR(SUMIF(FG!A:A,LCM!B313,FG!#REF!)),0,SUMIF(FG!A:A,LCM!B313,FG!#REF!))</f>
        <v>0</v>
      </c>
      <c r="K313" s="1147" t="e">
        <f t="shared" si="14"/>
        <v>#REF!</v>
      </c>
    </row>
    <row r="314" spans="2:11" hidden="1">
      <c r="B314" t="s">
        <v>3592</v>
      </c>
      <c r="C314" t="s">
        <v>2771</v>
      </c>
      <c r="D314" s="1147" t="e">
        <f>VLOOKUP(B314,FG!$A$5:$H$1158,12,FALSE)</f>
        <v>#REF!</v>
      </c>
      <c r="E314" s="1147">
        <f>IF(J314&lt;=0,0,VLOOKUP(B314,FG!$A$5:$H$1158,24,FALSE))</f>
        <v>0</v>
      </c>
      <c r="F314" s="1147" t="e">
        <f t="shared" si="12"/>
        <v>#REF!</v>
      </c>
      <c r="G314" s="1147"/>
      <c r="H314" s="1186">
        <v>0</v>
      </c>
      <c r="I314" s="1147" t="e">
        <f t="shared" si="13"/>
        <v>#REF!</v>
      </c>
      <c r="J314" s="1147">
        <f>IF(ISERROR(SUMIF(FG!A:A,LCM!B314,FG!#REF!)),0,SUMIF(FG!A:A,LCM!B314,FG!#REF!))</f>
        <v>0</v>
      </c>
      <c r="K314" s="1147" t="e">
        <f t="shared" si="14"/>
        <v>#REF!</v>
      </c>
    </row>
    <row r="315" spans="2:11" hidden="1">
      <c r="B315" t="s">
        <v>3593</v>
      </c>
      <c r="C315" t="s">
        <v>2772</v>
      </c>
      <c r="D315" s="1147" t="e">
        <f>VLOOKUP(B315,FG!$A$5:$H$1158,12,FALSE)</f>
        <v>#REF!</v>
      </c>
      <c r="E315" s="1147">
        <f>IF(J315&lt;=0,0,VLOOKUP(B315,FG!$A$5:$H$1158,24,FALSE))</f>
        <v>0</v>
      </c>
      <c r="F315" s="1147" t="e">
        <f t="shared" si="12"/>
        <v>#REF!</v>
      </c>
      <c r="G315" s="1147"/>
      <c r="H315" s="1186">
        <v>0</v>
      </c>
      <c r="I315" s="1147" t="e">
        <f t="shared" si="13"/>
        <v>#REF!</v>
      </c>
      <c r="J315" s="1147">
        <f>IF(ISERROR(SUMIF(FG!A:A,LCM!B315,FG!#REF!)),0,SUMIF(FG!A:A,LCM!B315,FG!#REF!))</f>
        <v>0</v>
      </c>
      <c r="K315" s="1147" t="e">
        <f t="shared" si="14"/>
        <v>#REF!</v>
      </c>
    </row>
    <row r="316" spans="2:11" hidden="1">
      <c r="B316" t="s">
        <v>607</v>
      </c>
      <c r="C316" t="s">
        <v>2773</v>
      </c>
      <c r="D316" s="1147" t="e">
        <f>VLOOKUP(B316,FG!$A$5:$H$1158,12,FALSE)</f>
        <v>#REF!</v>
      </c>
      <c r="E316" s="1147">
        <f>IF(J316&lt;=0,0,VLOOKUP(B316,FG!$A$5:$H$1158,24,FALSE))</f>
        <v>0</v>
      </c>
      <c r="F316" s="1147" t="e">
        <f t="shared" si="12"/>
        <v>#REF!</v>
      </c>
      <c r="G316" s="1147"/>
      <c r="H316" s="1186">
        <v>0</v>
      </c>
      <c r="I316" s="1147" t="e">
        <f t="shared" si="13"/>
        <v>#REF!</v>
      </c>
      <c r="J316" s="1147">
        <f>IF(ISERROR(SUMIF(FG!A:A,LCM!B316,FG!#REF!)),0,SUMIF(FG!A:A,LCM!B316,FG!#REF!))</f>
        <v>0</v>
      </c>
      <c r="K316" s="1147" t="e">
        <f t="shared" si="14"/>
        <v>#REF!</v>
      </c>
    </row>
    <row r="317" spans="2:11" hidden="1">
      <c r="B317" t="s">
        <v>3594</v>
      </c>
      <c r="C317" t="s">
        <v>3871</v>
      </c>
      <c r="D317" s="1147" t="e">
        <f>VLOOKUP(B317,FG!$A$5:$H$1158,12,FALSE)</f>
        <v>#REF!</v>
      </c>
      <c r="E317" s="1147">
        <f>IF(J317&lt;=0,0,VLOOKUP(B317,FG!$A$5:$H$1158,24,FALSE))</f>
        <v>0</v>
      </c>
      <c r="F317" s="1147" t="e">
        <f t="shared" si="12"/>
        <v>#REF!</v>
      </c>
      <c r="G317" s="1147"/>
      <c r="H317" s="1186">
        <v>0</v>
      </c>
      <c r="I317" s="1147" t="e">
        <f t="shared" si="13"/>
        <v>#REF!</v>
      </c>
      <c r="J317" s="1147">
        <f>IF(ISERROR(SUMIF(FG!A:A,LCM!B317,FG!#REF!)),0,SUMIF(FG!A:A,LCM!B317,FG!#REF!))</f>
        <v>0</v>
      </c>
      <c r="K317" s="1147" t="e">
        <f t="shared" si="14"/>
        <v>#REF!</v>
      </c>
    </row>
    <row r="318" spans="2:11" hidden="1">
      <c r="B318" t="s">
        <v>3595</v>
      </c>
      <c r="C318" t="s">
        <v>3872</v>
      </c>
      <c r="D318" s="1147" t="e">
        <f>VLOOKUP(B318,FG!$A$5:$H$1158,12,FALSE)</f>
        <v>#REF!</v>
      </c>
      <c r="E318" s="1147">
        <f>IF(J318&lt;=0,0,VLOOKUP(B318,FG!$A$5:$H$1158,24,FALSE))</f>
        <v>0</v>
      </c>
      <c r="F318" s="1147" t="e">
        <f t="shared" si="12"/>
        <v>#REF!</v>
      </c>
      <c r="G318" s="1147"/>
      <c r="H318" s="1186">
        <v>0</v>
      </c>
      <c r="I318" s="1147" t="e">
        <f t="shared" si="13"/>
        <v>#REF!</v>
      </c>
      <c r="J318" s="1147">
        <f>IF(ISERROR(SUMIF(FG!A:A,LCM!B318,FG!#REF!)),0,SUMIF(FG!A:A,LCM!B318,FG!#REF!))</f>
        <v>0</v>
      </c>
      <c r="K318" s="1147" t="e">
        <f t="shared" si="14"/>
        <v>#REF!</v>
      </c>
    </row>
    <row r="319" spans="2:11" hidden="1">
      <c r="B319" t="s">
        <v>608</v>
      </c>
      <c r="C319" t="s">
        <v>1913</v>
      </c>
      <c r="D319" s="1147" t="e">
        <f>VLOOKUP(B319,FG!$A$5:$H$1158,12,FALSE)</f>
        <v>#REF!</v>
      </c>
      <c r="E319" s="1147">
        <f>IF(J319&lt;=0,0,VLOOKUP(B319,FG!$A$5:$H$1158,24,FALSE))</f>
        <v>0</v>
      </c>
      <c r="F319" s="1147" t="e">
        <f t="shared" si="12"/>
        <v>#REF!</v>
      </c>
      <c r="G319" s="1147"/>
      <c r="H319" s="1186">
        <v>0</v>
      </c>
      <c r="I319" s="1147" t="e">
        <f t="shared" si="13"/>
        <v>#REF!</v>
      </c>
      <c r="J319" s="1147">
        <f>IF(ISERROR(SUMIF(FG!A:A,LCM!B319,FG!#REF!)),0,SUMIF(FG!A:A,LCM!B319,FG!#REF!))</f>
        <v>0</v>
      </c>
      <c r="K319" s="1147" t="e">
        <f t="shared" si="14"/>
        <v>#REF!</v>
      </c>
    </row>
    <row r="320" spans="2:11" hidden="1">
      <c r="B320" t="s">
        <v>3596</v>
      </c>
      <c r="C320" t="s">
        <v>1914</v>
      </c>
      <c r="D320" s="1147" t="e">
        <f>VLOOKUP(B320,FG!$A$5:$H$1158,12,FALSE)</f>
        <v>#REF!</v>
      </c>
      <c r="E320" s="1147">
        <f>IF(J320&lt;=0,0,VLOOKUP(B320,FG!$A$5:$H$1158,24,FALSE))</f>
        <v>0</v>
      </c>
      <c r="F320" s="1147" t="e">
        <f t="shared" si="12"/>
        <v>#REF!</v>
      </c>
      <c r="G320" s="1147"/>
      <c r="H320" s="1186">
        <v>0</v>
      </c>
      <c r="I320" s="1147" t="e">
        <f t="shared" si="13"/>
        <v>#REF!</v>
      </c>
      <c r="J320" s="1147">
        <f>IF(ISERROR(SUMIF(FG!A:A,LCM!B320,FG!#REF!)),0,SUMIF(FG!A:A,LCM!B320,FG!#REF!))</f>
        <v>0</v>
      </c>
      <c r="K320" s="1147" t="e">
        <f t="shared" si="14"/>
        <v>#REF!</v>
      </c>
    </row>
    <row r="321" spans="2:11" hidden="1">
      <c r="B321" t="s">
        <v>3597</v>
      </c>
      <c r="C321" t="s">
        <v>3</v>
      </c>
      <c r="D321" s="1147" t="e">
        <f>VLOOKUP(B321,FG!$A$5:$H$1158,12,FALSE)</f>
        <v>#REF!</v>
      </c>
      <c r="E321" s="1147">
        <f>IF(J321&lt;=0,0,VLOOKUP(B321,FG!$A$5:$H$1158,24,FALSE))</f>
        <v>0</v>
      </c>
      <c r="F321" s="1147" t="e">
        <f t="shared" si="12"/>
        <v>#REF!</v>
      </c>
      <c r="G321" s="1147"/>
      <c r="H321" s="1186">
        <v>0</v>
      </c>
      <c r="I321" s="1147" t="e">
        <f t="shared" si="13"/>
        <v>#REF!</v>
      </c>
      <c r="J321" s="1147">
        <f>IF(ISERROR(SUMIF(FG!A:A,LCM!B321,FG!#REF!)),0,SUMIF(FG!A:A,LCM!B321,FG!#REF!))</f>
        <v>0</v>
      </c>
      <c r="K321" s="1147" t="e">
        <f t="shared" si="14"/>
        <v>#REF!</v>
      </c>
    </row>
    <row r="322" spans="2:11" hidden="1">
      <c r="B322" t="s">
        <v>3598</v>
      </c>
      <c r="C322" t="s">
        <v>1925</v>
      </c>
      <c r="D322" s="1147" t="e">
        <f>VLOOKUP(B322,FG!$A$5:$H$1158,12,FALSE)</f>
        <v>#REF!</v>
      </c>
      <c r="E322" s="1147">
        <f>IF(J322&lt;=0,0,VLOOKUP(B322,FG!$A$5:$H$1158,24,FALSE))</f>
        <v>0</v>
      </c>
      <c r="F322" s="1147" t="e">
        <f t="shared" si="12"/>
        <v>#REF!</v>
      </c>
      <c r="G322" s="1147"/>
      <c r="H322" s="1186">
        <v>0</v>
      </c>
      <c r="I322" s="1147" t="e">
        <f t="shared" si="13"/>
        <v>#REF!</v>
      </c>
      <c r="J322" s="1147">
        <f>IF(ISERROR(SUMIF(FG!A:A,LCM!B322,FG!#REF!)),0,SUMIF(FG!A:A,LCM!B322,FG!#REF!))</f>
        <v>0</v>
      </c>
      <c r="K322" s="1147" t="e">
        <f t="shared" si="14"/>
        <v>#REF!</v>
      </c>
    </row>
    <row r="323" spans="2:11" hidden="1">
      <c r="B323" t="s">
        <v>3599</v>
      </c>
      <c r="C323" t="s">
        <v>1926</v>
      </c>
      <c r="D323" s="1147" t="e">
        <f>VLOOKUP(B323,FG!$A$5:$H$1158,12,FALSE)</f>
        <v>#REF!</v>
      </c>
      <c r="E323" s="1147">
        <f>IF(J323&lt;=0,0,VLOOKUP(B323,FG!$A$5:$H$1158,24,FALSE))</f>
        <v>0</v>
      </c>
      <c r="F323" s="1147" t="e">
        <f t="shared" si="12"/>
        <v>#REF!</v>
      </c>
      <c r="G323" s="1147"/>
      <c r="H323" s="1186">
        <v>0</v>
      </c>
      <c r="I323" s="1147" t="e">
        <f t="shared" si="13"/>
        <v>#REF!</v>
      </c>
      <c r="J323" s="1147">
        <f>IF(ISERROR(SUMIF(FG!A:A,LCM!B323,FG!#REF!)),0,SUMIF(FG!A:A,LCM!B323,FG!#REF!))</f>
        <v>0</v>
      </c>
      <c r="K323" s="1147" t="e">
        <f t="shared" si="14"/>
        <v>#REF!</v>
      </c>
    </row>
    <row r="324" spans="2:11" hidden="1">
      <c r="B324" t="s">
        <v>3600</v>
      </c>
      <c r="C324" t="s">
        <v>1927</v>
      </c>
      <c r="D324" s="1147" t="e">
        <f>VLOOKUP(B324,FG!$A$5:$H$1158,12,FALSE)</f>
        <v>#REF!</v>
      </c>
      <c r="E324" s="1147">
        <f>IF(J324&lt;=0,0,VLOOKUP(B324,FG!$A$5:$H$1158,24,FALSE))</f>
        <v>0</v>
      </c>
      <c r="F324" s="1147" t="e">
        <f t="shared" si="12"/>
        <v>#REF!</v>
      </c>
      <c r="G324" s="1147"/>
      <c r="H324" s="1186">
        <v>0</v>
      </c>
      <c r="I324" s="1147" t="e">
        <f t="shared" si="13"/>
        <v>#REF!</v>
      </c>
      <c r="J324" s="1147">
        <f>IF(ISERROR(SUMIF(FG!A:A,LCM!B324,FG!#REF!)),0,SUMIF(FG!A:A,LCM!B324,FG!#REF!))</f>
        <v>0</v>
      </c>
      <c r="K324" s="1147" t="e">
        <f t="shared" si="14"/>
        <v>#REF!</v>
      </c>
    </row>
    <row r="325" spans="2:11" hidden="1">
      <c r="B325" t="s">
        <v>3601</v>
      </c>
      <c r="C325" t="s">
        <v>1928</v>
      </c>
      <c r="D325" s="1147" t="e">
        <f>VLOOKUP(B325,FG!$A$5:$H$1158,12,FALSE)</f>
        <v>#REF!</v>
      </c>
      <c r="E325" s="1147">
        <f>IF(J325&lt;=0,0,VLOOKUP(B325,FG!$A$5:$H$1158,24,FALSE))</f>
        <v>0</v>
      </c>
      <c r="F325" s="1147" t="e">
        <f t="shared" si="12"/>
        <v>#REF!</v>
      </c>
      <c r="G325" s="1147"/>
      <c r="H325" s="1186">
        <v>0</v>
      </c>
      <c r="I325" s="1147" t="e">
        <f t="shared" si="13"/>
        <v>#REF!</v>
      </c>
      <c r="J325" s="1147">
        <f>IF(ISERROR(SUMIF(FG!A:A,LCM!B325,FG!#REF!)),0,SUMIF(FG!A:A,LCM!B325,FG!#REF!))</f>
        <v>0</v>
      </c>
      <c r="K325" s="1147" t="e">
        <f t="shared" si="14"/>
        <v>#REF!</v>
      </c>
    </row>
    <row r="326" spans="2:11" hidden="1">
      <c r="B326" t="s">
        <v>3602</v>
      </c>
      <c r="C326" t="s">
        <v>2967</v>
      </c>
      <c r="D326" s="1147" t="e">
        <f>VLOOKUP(B326,FG!$A$5:$H$1158,12,FALSE)</f>
        <v>#REF!</v>
      </c>
      <c r="E326" s="1147">
        <f>IF(J326&lt;=0,0,VLOOKUP(B326,FG!$A$5:$H$1158,24,FALSE))</f>
        <v>0</v>
      </c>
      <c r="F326" s="1147" t="e">
        <f t="shared" ref="F326:F389" si="15">+SUM(D326:E326)</f>
        <v>#REF!</v>
      </c>
      <c r="G326" s="1147"/>
      <c r="H326" s="1186">
        <v>0</v>
      </c>
      <c r="I326" s="1147" t="e">
        <f t="shared" si="13"/>
        <v>#REF!</v>
      </c>
      <c r="J326" s="1147">
        <f>IF(ISERROR(SUMIF(FG!A:A,LCM!B326,FG!#REF!)),0,SUMIF(FG!A:A,LCM!B326,FG!#REF!))</f>
        <v>0</v>
      </c>
      <c r="K326" s="1147" t="e">
        <f t="shared" si="14"/>
        <v>#REF!</v>
      </c>
    </row>
    <row r="327" spans="2:11" hidden="1">
      <c r="B327" t="s">
        <v>3603</v>
      </c>
      <c r="C327" t="s">
        <v>526</v>
      </c>
      <c r="D327" s="1147" t="e">
        <f>VLOOKUP(B327,FG!$A$5:$H$1158,12,FALSE)</f>
        <v>#REF!</v>
      </c>
      <c r="E327" s="1147">
        <f>IF(J327&lt;=0,0,VLOOKUP(B327,FG!$A$5:$H$1158,24,FALSE))</f>
        <v>0</v>
      </c>
      <c r="F327" s="1147" t="e">
        <f t="shared" si="15"/>
        <v>#REF!</v>
      </c>
      <c r="G327" s="1147"/>
      <c r="H327" s="1186">
        <v>0</v>
      </c>
      <c r="I327" s="1147" t="e">
        <f t="shared" ref="I327:I390" si="16">+IF(F327&lt;=0,"",IF(AND(F327&gt;0,F327&gt;H327),"NG",""))</f>
        <v>#REF!</v>
      </c>
      <c r="J327" s="1147">
        <f>IF(ISERROR(SUMIF(FG!A:A,LCM!B327,FG!#REF!)),0,SUMIF(FG!A:A,LCM!B327,FG!#REF!))</f>
        <v>0</v>
      </c>
      <c r="K327" s="1147" t="e">
        <f t="shared" ref="K327:K390" si="17">IF(I327="NG",(F327-H327)*J327,0)</f>
        <v>#REF!</v>
      </c>
    </row>
    <row r="328" spans="2:11" hidden="1">
      <c r="B328" t="s">
        <v>3604</v>
      </c>
      <c r="C328" t="s">
        <v>1981</v>
      </c>
      <c r="D328" s="1147" t="e">
        <f>VLOOKUP(B328,FG!$A$5:$H$1158,12,FALSE)</f>
        <v>#REF!</v>
      </c>
      <c r="E328" s="1147">
        <f>IF(J328&lt;=0,0,VLOOKUP(B328,FG!$A$5:$H$1158,24,FALSE))</f>
        <v>0</v>
      </c>
      <c r="F328" s="1147" t="e">
        <f t="shared" si="15"/>
        <v>#REF!</v>
      </c>
      <c r="G328" s="1147"/>
      <c r="H328" s="1186">
        <v>0</v>
      </c>
      <c r="I328" s="1147" t="e">
        <f t="shared" si="16"/>
        <v>#REF!</v>
      </c>
      <c r="J328" s="1147">
        <f>IF(ISERROR(SUMIF(FG!A:A,LCM!B328,FG!#REF!)),0,SUMIF(FG!A:A,LCM!B328,FG!#REF!))</f>
        <v>0</v>
      </c>
      <c r="K328" s="1147" t="e">
        <f t="shared" si="17"/>
        <v>#REF!</v>
      </c>
    </row>
    <row r="329" spans="2:11" hidden="1">
      <c r="B329" t="s">
        <v>3605</v>
      </c>
      <c r="C329" t="s">
        <v>1982</v>
      </c>
      <c r="D329" s="1147" t="e">
        <f>VLOOKUP(B329,FG!$A$5:$H$1158,12,FALSE)</f>
        <v>#REF!</v>
      </c>
      <c r="E329" s="1147">
        <f>IF(J329&lt;=0,0,VLOOKUP(B329,FG!$A$5:$H$1158,24,FALSE))</f>
        <v>0</v>
      </c>
      <c r="F329" s="1147" t="e">
        <f t="shared" si="15"/>
        <v>#REF!</v>
      </c>
      <c r="G329" s="1147"/>
      <c r="H329" s="1186">
        <v>0</v>
      </c>
      <c r="I329" s="1147" t="e">
        <f t="shared" si="16"/>
        <v>#REF!</v>
      </c>
      <c r="J329" s="1147">
        <f>IF(ISERROR(SUMIF(FG!A:A,LCM!B329,FG!#REF!)),0,SUMIF(FG!A:A,LCM!B329,FG!#REF!))</f>
        <v>0</v>
      </c>
      <c r="K329" s="1147" t="e">
        <f t="shared" si="17"/>
        <v>#REF!</v>
      </c>
    </row>
    <row r="330" spans="2:11" hidden="1">
      <c r="B330" t="s">
        <v>3606</v>
      </c>
      <c r="C330" t="s">
        <v>428</v>
      </c>
      <c r="D330" s="1147" t="e">
        <f>VLOOKUP(B330,FG!$A$5:$H$1158,12,FALSE)</f>
        <v>#REF!</v>
      </c>
      <c r="E330" s="1147">
        <f>IF(J330&lt;=0,0,VLOOKUP(B330,FG!$A$5:$H$1158,24,FALSE))</f>
        <v>0</v>
      </c>
      <c r="F330" s="1147" t="e">
        <f t="shared" si="15"/>
        <v>#REF!</v>
      </c>
      <c r="G330" s="1147"/>
      <c r="H330" s="1186">
        <v>0</v>
      </c>
      <c r="I330" s="1147" t="e">
        <f t="shared" si="16"/>
        <v>#REF!</v>
      </c>
      <c r="J330" s="1147">
        <f>IF(ISERROR(SUMIF(FG!A:A,LCM!B330,FG!#REF!)),0,SUMIF(FG!A:A,LCM!B330,FG!#REF!))</f>
        <v>0</v>
      </c>
      <c r="K330" s="1147" t="e">
        <f t="shared" si="17"/>
        <v>#REF!</v>
      </c>
    </row>
    <row r="331" spans="2:11" hidden="1">
      <c r="B331" t="s">
        <v>3607</v>
      </c>
      <c r="C331" t="s">
        <v>2600</v>
      </c>
      <c r="D331" s="1147" t="e">
        <f>VLOOKUP(B331,FG!$A$5:$H$1158,12,FALSE)</f>
        <v>#REF!</v>
      </c>
      <c r="E331" s="1147">
        <f>IF(J331&lt;=0,0,VLOOKUP(B331,FG!$A$5:$H$1158,24,FALSE))</f>
        <v>0</v>
      </c>
      <c r="F331" s="1147" t="e">
        <f t="shared" si="15"/>
        <v>#REF!</v>
      </c>
      <c r="G331" s="1147"/>
      <c r="H331" s="1186">
        <v>0</v>
      </c>
      <c r="I331" s="1147" t="e">
        <f t="shared" si="16"/>
        <v>#REF!</v>
      </c>
      <c r="J331" s="1147">
        <f>IF(ISERROR(SUMIF(FG!A:A,LCM!B331,FG!#REF!)),0,SUMIF(FG!A:A,LCM!B331,FG!#REF!))</f>
        <v>0</v>
      </c>
      <c r="K331" s="1147" t="e">
        <f t="shared" si="17"/>
        <v>#REF!</v>
      </c>
    </row>
    <row r="332" spans="2:11" hidden="1">
      <c r="B332" t="s">
        <v>3608</v>
      </c>
      <c r="C332" t="s">
        <v>2602</v>
      </c>
      <c r="D332" s="1147" t="e">
        <f>VLOOKUP(B332,FG!$A$5:$H$1158,12,FALSE)</f>
        <v>#REF!</v>
      </c>
      <c r="E332" s="1147">
        <f>IF(J332&lt;=0,0,VLOOKUP(B332,FG!$A$5:$H$1158,24,FALSE))</f>
        <v>0</v>
      </c>
      <c r="F332" s="1147" t="e">
        <f t="shared" si="15"/>
        <v>#REF!</v>
      </c>
      <c r="G332" s="1147"/>
      <c r="H332" s="1186">
        <v>0</v>
      </c>
      <c r="I332" s="1147" t="e">
        <f t="shared" si="16"/>
        <v>#REF!</v>
      </c>
      <c r="J332" s="1147">
        <f>IF(ISERROR(SUMIF(FG!A:A,LCM!B332,FG!#REF!)),0,SUMIF(FG!A:A,LCM!B332,FG!#REF!))</f>
        <v>0</v>
      </c>
      <c r="K332" s="1147" t="e">
        <f t="shared" si="17"/>
        <v>#REF!</v>
      </c>
    </row>
    <row r="333" spans="2:11" hidden="1">
      <c r="B333" t="s">
        <v>2871</v>
      </c>
      <c r="C333" t="s">
        <v>4668</v>
      </c>
      <c r="D333" s="1147" t="e">
        <f>VLOOKUP(B333,FG!$A$5:$H$1158,12,FALSE)</f>
        <v>#REF!</v>
      </c>
      <c r="E333" s="1147">
        <f>IF(J333&lt;=0,0,VLOOKUP(B333,FG!$A$5:$H$1158,24,FALSE))</f>
        <v>0</v>
      </c>
      <c r="F333" s="1147" t="e">
        <f t="shared" si="15"/>
        <v>#REF!</v>
      </c>
      <c r="G333" s="1147"/>
      <c r="H333" s="1186">
        <v>0</v>
      </c>
      <c r="I333" s="1147" t="e">
        <f t="shared" si="16"/>
        <v>#REF!</v>
      </c>
      <c r="J333" s="1147">
        <f>IF(ISERROR(SUMIF(FG!A:A,LCM!B333,FG!#REF!)),0,SUMIF(FG!A:A,LCM!B333,FG!#REF!))</f>
        <v>0</v>
      </c>
      <c r="K333" s="1147" t="e">
        <f t="shared" si="17"/>
        <v>#REF!</v>
      </c>
    </row>
    <row r="334" spans="2:11" hidden="1">
      <c r="B334" t="s">
        <v>2872</v>
      </c>
      <c r="C334" t="s">
        <v>4670</v>
      </c>
      <c r="D334" s="1147" t="e">
        <f>VLOOKUP(B334,FG!$A$5:$H$1158,12,FALSE)</f>
        <v>#REF!</v>
      </c>
      <c r="E334" s="1147">
        <f>IF(J334&lt;=0,0,VLOOKUP(B334,FG!$A$5:$H$1158,24,FALSE))</f>
        <v>0</v>
      </c>
      <c r="F334" s="1147" t="e">
        <f t="shared" si="15"/>
        <v>#REF!</v>
      </c>
      <c r="G334" s="1147"/>
      <c r="H334" s="1186">
        <v>0</v>
      </c>
      <c r="I334" s="1147" t="e">
        <f t="shared" si="16"/>
        <v>#REF!</v>
      </c>
      <c r="J334" s="1147">
        <f>IF(ISERROR(SUMIF(FG!A:A,LCM!B334,FG!#REF!)),0,SUMIF(FG!A:A,LCM!B334,FG!#REF!))</f>
        <v>0</v>
      </c>
      <c r="K334" s="1147" t="e">
        <f t="shared" si="17"/>
        <v>#REF!</v>
      </c>
    </row>
    <row r="335" spans="2:11" hidden="1">
      <c r="B335" t="s">
        <v>2873</v>
      </c>
      <c r="C335" t="s">
        <v>3199</v>
      </c>
      <c r="D335" s="1147" t="e">
        <f>VLOOKUP(B335,FG!$A$5:$H$1158,12,FALSE)</f>
        <v>#REF!</v>
      </c>
      <c r="E335" s="1147">
        <f>IF(J335&lt;=0,0,VLOOKUP(B335,FG!$A$5:$H$1158,24,FALSE))</f>
        <v>0</v>
      </c>
      <c r="F335" s="1147" t="e">
        <f t="shared" si="15"/>
        <v>#REF!</v>
      </c>
      <c r="G335" s="1147"/>
      <c r="H335" s="1186">
        <v>0</v>
      </c>
      <c r="I335" s="1147" t="e">
        <f t="shared" si="16"/>
        <v>#REF!</v>
      </c>
      <c r="J335" s="1147">
        <f>IF(ISERROR(SUMIF(FG!A:A,LCM!B335,FG!#REF!)),0,SUMIF(FG!A:A,LCM!B335,FG!#REF!))</f>
        <v>0</v>
      </c>
      <c r="K335" s="1147" t="e">
        <f t="shared" si="17"/>
        <v>#REF!</v>
      </c>
    </row>
    <row r="336" spans="2:11" hidden="1">
      <c r="B336" t="s">
        <v>2874</v>
      </c>
      <c r="C336" t="s">
        <v>4842</v>
      </c>
      <c r="D336" s="1147" t="e">
        <f>VLOOKUP(B336,FG!$A$5:$H$1158,12,FALSE)</f>
        <v>#REF!</v>
      </c>
      <c r="E336" s="1147">
        <f>IF(J336&lt;=0,0,VLOOKUP(B336,FG!$A$5:$H$1158,24,FALSE))</f>
        <v>0</v>
      </c>
      <c r="F336" s="1147" t="e">
        <f t="shared" si="15"/>
        <v>#REF!</v>
      </c>
      <c r="G336" s="1147"/>
      <c r="H336" s="1186">
        <v>0</v>
      </c>
      <c r="I336" s="1147" t="e">
        <f t="shared" si="16"/>
        <v>#REF!</v>
      </c>
      <c r="J336" s="1147">
        <f>IF(ISERROR(SUMIF(FG!A:A,LCM!B336,FG!#REF!)),0,SUMIF(FG!A:A,LCM!B336,FG!#REF!))</f>
        <v>0</v>
      </c>
      <c r="K336" s="1147" t="e">
        <f t="shared" si="17"/>
        <v>#REF!</v>
      </c>
    </row>
    <row r="337" spans="2:11" hidden="1">
      <c r="B337" t="s">
        <v>2875</v>
      </c>
      <c r="C337" t="s">
        <v>4844</v>
      </c>
      <c r="D337" s="1147" t="e">
        <f>VLOOKUP(B337,FG!$A$5:$H$1158,12,FALSE)</f>
        <v>#REF!</v>
      </c>
      <c r="E337" s="1147">
        <f>IF(J337&lt;=0,0,VLOOKUP(B337,FG!$A$5:$H$1158,24,FALSE))</f>
        <v>0</v>
      </c>
      <c r="F337" s="1147" t="e">
        <f t="shared" si="15"/>
        <v>#REF!</v>
      </c>
      <c r="G337" s="1147"/>
      <c r="H337" s="1186">
        <v>0</v>
      </c>
      <c r="I337" s="1147" t="e">
        <f t="shared" si="16"/>
        <v>#REF!</v>
      </c>
      <c r="J337" s="1147">
        <f>IF(ISERROR(SUMIF(FG!A:A,LCM!B337,FG!#REF!)),0,SUMIF(FG!A:A,LCM!B337,FG!#REF!))</f>
        <v>0</v>
      </c>
      <c r="K337" s="1147" t="e">
        <f t="shared" si="17"/>
        <v>#REF!</v>
      </c>
    </row>
    <row r="338" spans="2:11" hidden="1">
      <c r="B338" t="s">
        <v>609</v>
      </c>
      <c r="C338" t="s">
        <v>4846</v>
      </c>
      <c r="D338" s="1147" t="e">
        <f>VLOOKUP(B338,FG!$A$5:$H$1158,12,FALSE)</f>
        <v>#REF!</v>
      </c>
      <c r="E338" s="1147">
        <f>IF(J338&lt;=0,0,VLOOKUP(B338,FG!$A$5:$H$1158,24,FALSE))</f>
        <v>0</v>
      </c>
      <c r="F338" s="1147" t="e">
        <f t="shared" si="15"/>
        <v>#REF!</v>
      </c>
      <c r="G338" s="1147"/>
      <c r="H338" s="1186">
        <v>0</v>
      </c>
      <c r="I338" s="1147" t="e">
        <f t="shared" si="16"/>
        <v>#REF!</v>
      </c>
      <c r="J338" s="1147">
        <f>IF(ISERROR(SUMIF(FG!A:A,LCM!B338,FG!#REF!)),0,SUMIF(FG!A:A,LCM!B338,FG!#REF!))</f>
        <v>0</v>
      </c>
      <c r="K338" s="1147" t="e">
        <f t="shared" si="17"/>
        <v>#REF!</v>
      </c>
    </row>
    <row r="339" spans="2:11" hidden="1">
      <c r="B339" t="s">
        <v>2876</v>
      </c>
      <c r="C339" t="s">
        <v>345</v>
      </c>
      <c r="D339" s="1147" t="e">
        <f>VLOOKUP(B339,FG!$A$5:$H$1158,12,FALSE)</f>
        <v>#REF!</v>
      </c>
      <c r="E339" s="1147">
        <f>IF(J339&lt;=0,0,VLOOKUP(B339,FG!$A$5:$H$1158,24,FALSE))</f>
        <v>0</v>
      </c>
      <c r="F339" s="1147" t="e">
        <f t="shared" si="15"/>
        <v>#REF!</v>
      </c>
      <c r="G339" s="1147"/>
      <c r="H339" s="1186">
        <v>0</v>
      </c>
      <c r="I339" s="1147" t="e">
        <f t="shared" si="16"/>
        <v>#REF!</v>
      </c>
      <c r="J339" s="1147">
        <f>IF(ISERROR(SUMIF(FG!A:A,LCM!B339,FG!#REF!)),0,SUMIF(FG!A:A,LCM!B339,FG!#REF!))</f>
        <v>0</v>
      </c>
      <c r="K339" s="1147" t="e">
        <f t="shared" si="17"/>
        <v>#REF!</v>
      </c>
    </row>
    <row r="340" spans="2:11" hidden="1">
      <c r="B340" t="s">
        <v>610</v>
      </c>
      <c r="C340" t="s">
        <v>346</v>
      </c>
      <c r="D340" s="1147" t="e">
        <f>VLOOKUP(B340,FG!$A$5:$H$1158,12,FALSE)</f>
        <v>#REF!</v>
      </c>
      <c r="E340" s="1147">
        <f>IF(J340&lt;=0,0,VLOOKUP(B340,FG!$A$5:$H$1158,24,FALSE))</f>
        <v>0</v>
      </c>
      <c r="F340" s="1147" t="e">
        <f t="shared" si="15"/>
        <v>#REF!</v>
      </c>
      <c r="G340" s="1147"/>
      <c r="H340" s="1186">
        <v>0</v>
      </c>
      <c r="I340" s="1147" t="e">
        <f t="shared" si="16"/>
        <v>#REF!</v>
      </c>
      <c r="J340" s="1147">
        <f>IF(ISERROR(SUMIF(FG!A:A,LCM!B340,FG!#REF!)),0,SUMIF(FG!A:A,LCM!B340,FG!#REF!))</f>
        <v>0</v>
      </c>
      <c r="K340" s="1147" t="e">
        <f t="shared" si="17"/>
        <v>#REF!</v>
      </c>
    </row>
    <row r="341" spans="2:11" hidden="1">
      <c r="B341" t="s">
        <v>2877</v>
      </c>
      <c r="C341" t="s">
        <v>5277</v>
      </c>
      <c r="D341" s="1147" t="e">
        <f>VLOOKUP(B341,FG!$A$5:$H$1158,12,FALSE)</f>
        <v>#REF!</v>
      </c>
      <c r="E341" s="1147">
        <f>IF(J341&lt;=0,0,VLOOKUP(B341,FG!$A$5:$H$1158,24,FALSE))</f>
        <v>0</v>
      </c>
      <c r="F341" s="1147" t="e">
        <f t="shared" si="15"/>
        <v>#REF!</v>
      </c>
      <c r="G341" s="1147"/>
      <c r="H341" s="1186">
        <v>0</v>
      </c>
      <c r="I341" s="1147" t="e">
        <f t="shared" si="16"/>
        <v>#REF!</v>
      </c>
      <c r="J341" s="1147">
        <f>IF(ISERROR(SUMIF(FG!A:A,LCM!B341,FG!#REF!)),0,SUMIF(FG!A:A,LCM!B341,FG!#REF!))</f>
        <v>0</v>
      </c>
      <c r="K341" s="1147" t="e">
        <f t="shared" si="17"/>
        <v>#REF!</v>
      </c>
    </row>
    <row r="342" spans="2:11" hidden="1">
      <c r="B342" t="s">
        <v>2878</v>
      </c>
      <c r="C342" t="s">
        <v>5278</v>
      </c>
      <c r="D342" s="1147" t="e">
        <f>VLOOKUP(B342,FG!$A$5:$H$1158,12,FALSE)</f>
        <v>#REF!</v>
      </c>
      <c r="E342" s="1147">
        <f>IF(J342&lt;=0,0,VLOOKUP(B342,FG!$A$5:$H$1158,24,FALSE))</f>
        <v>0</v>
      </c>
      <c r="F342" s="1147" t="e">
        <f t="shared" si="15"/>
        <v>#REF!</v>
      </c>
      <c r="G342" s="1147"/>
      <c r="H342" s="1186">
        <v>0</v>
      </c>
      <c r="I342" s="1147" t="e">
        <f t="shared" si="16"/>
        <v>#REF!</v>
      </c>
      <c r="J342" s="1147">
        <f>IF(ISERROR(SUMIF(FG!A:A,LCM!B342,FG!#REF!)),0,SUMIF(FG!A:A,LCM!B342,FG!#REF!))</f>
        <v>0</v>
      </c>
      <c r="K342" s="1147" t="e">
        <f t="shared" si="17"/>
        <v>#REF!</v>
      </c>
    </row>
    <row r="343" spans="2:11" hidden="1">
      <c r="B343" t="s">
        <v>2879</v>
      </c>
      <c r="C343" t="s">
        <v>5279</v>
      </c>
      <c r="D343" s="1147" t="e">
        <f>VLOOKUP(B343,FG!$A$5:$H$1158,12,FALSE)</f>
        <v>#REF!</v>
      </c>
      <c r="E343" s="1147">
        <f>IF(J343&lt;=0,0,VLOOKUP(B343,FG!$A$5:$H$1158,24,FALSE))</f>
        <v>0</v>
      </c>
      <c r="F343" s="1147" t="e">
        <f t="shared" si="15"/>
        <v>#REF!</v>
      </c>
      <c r="G343" s="1147"/>
      <c r="H343" s="1186">
        <v>0</v>
      </c>
      <c r="I343" s="1147" t="e">
        <f t="shared" si="16"/>
        <v>#REF!</v>
      </c>
      <c r="J343" s="1147">
        <f>IF(ISERROR(SUMIF(FG!A:A,LCM!B343,FG!#REF!)),0,SUMIF(FG!A:A,LCM!B343,FG!#REF!))</f>
        <v>0</v>
      </c>
      <c r="K343" s="1147" t="e">
        <f t="shared" si="17"/>
        <v>#REF!</v>
      </c>
    </row>
    <row r="344" spans="2:11" hidden="1">
      <c r="B344" t="s">
        <v>2880</v>
      </c>
      <c r="C344" t="s">
        <v>3777</v>
      </c>
      <c r="D344" s="1147" t="e">
        <f>VLOOKUP(B344,FG!$A$5:$H$1158,12,FALSE)</f>
        <v>#REF!</v>
      </c>
      <c r="E344" s="1147">
        <f>IF(J344&lt;=0,0,VLOOKUP(B344,FG!$A$5:$H$1158,24,FALSE))</f>
        <v>0</v>
      </c>
      <c r="F344" s="1147" t="e">
        <f t="shared" si="15"/>
        <v>#REF!</v>
      </c>
      <c r="G344" s="1147"/>
      <c r="H344" s="1186">
        <v>0</v>
      </c>
      <c r="I344" s="1147" t="e">
        <f t="shared" si="16"/>
        <v>#REF!</v>
      </c>
      <c r="J344" s="1147">
        <f>IF(ISERROR(SUMIF(FG!A:A,LCM!B344,FG!#REF!)),0,SUMIF(FG!A:A,LCM!B344,FG!#REF!))</f>
        <v>0</v>
      </c>
      <c r="K344" s="1147" t="e">
        <f t="shared" si="17"/>
        <v>#REF!</v>
      </c>
    </row>
    <row r="345" spans="2:11" hidden="1">
      <c r="B345" t="s">
        <v>2881</v>
      </c>
      <c r="C345" t="s">
        <v>3778</v>
      </c>
      <c r="D345" s="1147" t="e">
        <f>VLOOKUP(B345,FG!$A$5:$H$1158,12,FALSE)</f>
        <v>#REF!</v>
      </c>
      <c r="E345" s="1147">
        <f>IF(J345&lt;=0,0,VLOOKUP(B345,FG!$A$5:$H$1158,24,FALSE))</f>
        <v>0</v>
      </c>
      <c r="F345" s="1147" t="e">
        <f t="shared" si="15"/>
        <v>#REF!</v>
      </c>
      <c r="G345" s="1147"/>
      <c r="H345" s="1186">
        <v>0</v>
      </c>
      <c r="I345" s="1147" t="e">
        <f t="shared" si="16"/>
        <v>#REF!</v>
      </c>
      <c r="J345" s="1147">
        <f>IF(ISERROR(SUMIF(FG!A:A,LCM!B345,FG!#REF!)),0,SUMIF(FG!A:A,LCM!B345,FG!#REF!))</f>
        <v>0</v>
      </c>
      <c r="K345" s="1147" t="e">
        <f t="shared" si="17"/>
        <v>#REF!</v>
      </c>
    </row>
    <row r="346" spans="2:11" hidden="1">
      <c r="B346" t="s">
        <v>2944</v>
      </c>
      <c r="C346" t="s">
        <v>1906</v>
      </c>
      <c r="D346" s="1147" t="e">
        <f>VLOOKUP(B346,FG!$A$5:$H$1158,12,FALSE)</f>
        <v>#REF!</v>
      </c>
      <c r="E346" s="1147">
        <f>IF(J346&lt;=0,0,VLOOKUP(B346,FG!$A$5:$H$1158,24,FALSE))</f>
        <v>0</v>
      </c>
      <c r="F346" s="1147" t="e">
        <f t="shared" si="15"/>
        <v>#REF!</v>
      </c>
      <c r="G346" s="1147"/>
      <c r="H346" s="1186">
        <v>0</v>
      </c>
      <c r="I346" s="1147" t="e">
        <f t="shared" si="16"/>
        <v>#REF!</v>
      </c>
      <c r="J346" s="1147">
        <f>IF(ISERROR(SUMIF(FG!A:A,LCM!B346,FG!#REF!)),0,SUMIF(FG!A:A,LCM!B346,FG!#REF!))</f>
        <v>0</v>
      </c>
      <c r="K346" s="1147" t="e">
        <f t="shared" si="17"/>
        <v>#REF!</v>
      </c>
    </row>
    <row r="347" spans="2:11" hidden="1">
      <c r="B347" t="s">
        <v>2946</v>
      </c>
      <c r="C347" t="s">
        <v>1907</v>
      </c>
      <c r="D347" s="1147" t="e">
        <f>VLOOKUP(B347,FG!$A$5:$H$1158,12,FALSE)</f>
        <v>#REF!</v>
      </c>
      <c r="E347" s="1147">
        <f>IF(J347&lt;=0,0,VLOOKUP(B347,FG!$A$5:$H$1158,24,FALSE))</f>
        <v>0</v>
      </c>
      <c r="F347" s="1147" t="e">
        <f t="shared" si="15"/>
        <v>#REF!</v>
      </c>
      <c r="G347" s="1147"/>
      <c r="H347" s="1186">
        <v>0</v>
      </c>
      <c r="I347" s="1147" t="e">
        <f t="shared" si="16"/>
        <v>#REF!</v>
      </c>
      <c r="J347" s="1147">
        <f>IF(ISERROR(SUMIF(FG!A:A,LCM!B347,FG!#REF!)),0,SUMIF(FG!A:A,LCM!B347,FG!#REF!))</f>
        <v>0</v>
      </c>
      <c r="K347" s="1147" t="e">
        <f t="shared" si="17"/>
        <v>#REF!</v>
      </c>
    </row>
    <row r="348" spans="2:11" hidden="1">
      <c r="B348" t="s">
        <v>4904</v>
      </c>
      <c r="C348" t="s">
        <v>5004</v>
      </c>
      <c r="D348" s="1147" t="e">
        <f>VLOOKUP(B348,FG!$A$5:$H$1158,12,FALSE)</f>
        <v>#REF!</v>
      </c>
      <c r="E348" s="1147">
        <f>IF(J348&lt;=0,0,VLOOKUP(B348,FG!$A$5:$H$1158,24,FALSE))</f>
        <v>0</v>
      </c>
      <c r="F348" s="1147" t="e">
        <f t="shared" si="15"/>
        <v>#REF!</v>
      </c>
      <c r="G348" s="1147"/>
      <c r="H348" s="1186">
        <v>0</v>
      </c>
      <c r="I348" s="1147" t="e">
        <f t="shared" si="16"/>
        <v>#REF!</v>
      </c>
      <c r="J348" s="1147">
        <f>IF(ISERROR(SUMIF(FG!A:A,LCM!B348,FG!#REF!)),0,SUMIF(FG!A:A,LCM!B348,FG!#REF!))</f>
        <v>0</v>
      </c>
      <c r="K348" s="1147" t="e">
        <f t="shared" si="17"/>
        <v>#REF!</v>
      </c>
    </row>
    <row r="349" spans="2:11" hidden="1">
      <c r="B349" t="s">
        <v>2882</v>
      </c>
      <c r="C349" t="s">
        <v>1802</v>
      </c>
      <c r="D349" s="1147" t="e">
        <f>VLOOKUP(B349,FG!$A$5:$H$1158,12,FALSE)</f>
        <v>#REF!</v>
      </c>
      <c r="E349" s="1147">
        <f>IF(J349&lt;=0,0,VLOOKUP(B349,FG!$A$5:$H$1158,24,FALSE))</f>
        <v>0</v>
      </c>
      <c r="F349" s="1147" t="e">
        <f t="shared" si="15"/>
        <v>#REF!</v>
      </c>
      <c r="G349" s="1147"/>
      <c r="H349" s="1186">
        <v>0</v>
      </c>
      <c r="I349" s="1147" t="e">
        <f t="shared" si="16"/>
        <v>#REF!</v>
      </c>
      <c r="J349" s="1147">
        <f>IF(ISERROR(SUMIF(FG!A:A,LCM!B349,FG!#REF!)),0,SUMIF(FG!A:A,LCM!B349,FG!#REF!))</f>
        <v>0</v>
      </c>
      <c r="K349" s="1147" t="e">
        <f t="shared" si="17"/>
        <v>#REF!</v>
      </c>
    </row>
    <row r="350" spans="2:11" hidden="1">
      <c r="B350" t="s">
        <v>611</v>
      </c>
      <c r="C350" t="s">
        <v>4162</v>
      </c>
      <c r="D350" s="1147" t="e">
        <f>VLOOKUP(B350,FG!$A$5:$H$1158,12,FALSE)</f>
        <v>#REF!</v>
      </c>
      <c r="E350" s="1147">
        <f>IF(J350&lt;=0,0,VLOOKUP(B350,FG!$A$5:$H$1158,24,FALSE))</f>
        <v>0</v>
      </c>
      <c r="F350" s="1147" t="e">
        <f t="shared" si="15"/>
        <v>#REF!</v>
      </c>
      <c r="G350" s="1147"/>
      <c r="H350" s="1186">
        <v>0</v>
      </c>
      <c r="I350" s="1147" t="e">
        <f t="shared" si="16"/>
        <v>#REF!</v>
      </c>
      <c r="J350" s="1147">
        <f>IF(ISERROR(SUMIF(FG!A:A,LCM!B350,FG!#REF!)),0,SUMIF(FG!A:A,LCM!B350,FG!#REF!))</f>
        <v>0</v>
      </c>
      <c r="K350" s="1147" t="e">
        <f t="shared" si="17"/>
        <v>#REF!</v>
      </c>
    </row>
    <row r="351" spans="2:11" hidden="1">
      <c r="B351" t="s">
        <v>2883</v>
      </c>
      <c r="C351" t="s">
        <v>232</v>
      </c>
      <c r="D351" s="1147" t="e">
        <f>VLOOKUP(B351,FG!$A$5:$H$1158,12,FALSE)</f>
        <v>#REF!</v>
      </c>
      <c r="E351" s="1147">
        <f>IF(J351&lt;=0,0,VLOOKUP(B351,FG!$A$5:$H$1158,24,FALSE))</f>
        <v>0</v>
      </c>
      <c r="F351" s="1147" t="e">
        <f t="shared" si="15"/>
        <v>#REF!</v>
      </c>
      <c r="G351" s="1147"/>
      <c r="H351" s="1186">
        <v>0</v>
      </c>
      <c r="I351" s="1147" t="e">
        <f t="shared" si="16"/>
        <v>#REF!</v>
      </c>
      <c r="J351" s="1147">
        <f>IF(ISERROR(SUMIF(FG!A:A,LCM!B351,FG!#REF!)),0,SUMIF(FG!A:A,LCM!B351,FG!#REF!))</f>
        <v>0</v>
      </c>
      <c r="K351" s="1147" t="e">
        <f t="shared" si="17"/>
        <v>#REF!</v>
      </c>
    </row>
    <row r="352" spans="2:11" hidden="1">
      <c r="B352" t="s">
        <v>3733</v>
      </c>
      <c r="C352" t="s">
        <v>4811</v>
      </c>
      <c r="D352" s="1147" t="e">
        <f>VLOOKUP(B352,FG!$A$5:$H$1158,12,FALSE)</f>
        <v>#REF!</v>
      </c>
      <c r="E352" s="1147">
        <f>IF(J352&lt;=0,0,VLOOKUP(B352,FG!$A$5:$H$1158,24,FALSE))</f>
        <v>0</v>
      </c>
      <c r="F352" s="1147" t="e">
        <f t="shared" si="15"/>
        <v>#REF!</v>
      </c>
      <c r="G352" s="1147"/>
      <c r="H352" s="1186">
        <v>0</v>
      </c>
      <c r="I352" s="1147" t="e">
        <f t="shared" si="16"/>
        <v>#REF!</v>
      </c>
      <c r="J352" s="1147">
        <f>IF(ISERROR(SUMIF(FG!A:A,LCM!B352,FG!#REF!)),0,SUMIF(FG!A:A,LCM!B352,FG!#REF!))</f>
        <v>0</v>
      </c>
      <c r="K352" s="1147" t="e">
        <f t="shared" si="17"/>
        <v>#REF!</v>
      </c>
    </row>
    <row r="353" spans="2:11" hidden="1">
      <c r="B353" t="s">
        <v>3734</v>
      </c>
      <c r="C353" t="s">
        <v>4809</v>
      </c>
      <c r="D353" s="1147" t="e">
        <f>VLOOKUP(B353,FG!$A$5:$H$1158,12,FALSE)</f>
        <v>#REF!</v>
      </c>
      <c r="E353" s="1147">
        <f>IF(J353&lt;=0,0,VLOOKUP(B353,FG!$A$5:$H$1158,24,FALSE))</f>
        <v>0</v>
      </c>
      <c r="F353" s="1147" t="e">
        <f t="shared" si="15"/>
        <v>#REF!</v>
      </c>
      <c r="G353" s="1147"/>
      <c r="H353" s="1186">
        <v>0</v>
      </c>
      <c r="I353" s="1147" t="e">
        <f t="shared" si="16"/>
        <v>#REF!</v>
      </c>
      <c r="J353" s="1147">
        <f>IF(ISERROR(SUMIF(FG!A:A,LCM!B353,FG!#REF!)),0,SUMIF(FG!A:A,LCM!B353,FG!#REF!))</f>
        <v>0</v>
      </c>
      <c r="K353" s="1147" t="e">
        <f t="shared" si="17"/>
        <v>#REF!</v>
      </c>
    </row>
    <row r="354" spans="2:11" hidden="1">
      <c r="B354" t="s">
        <v>746</v>
      </c>
      <c r="C354" t="s">
        <v>3445</v>
      </c>
      <c r="D354" s="1147" t="e">
        <f>VLOOKUP(B354,FG!$A$5:$H$1158,12,FALSE)</f>
        <v>#REF!</v>
      </c>
      <c r="E354" s="1147">
        <f>IF(J354&lt;=0,0,VLOOKUP(B354,FG!$A$5:$H$1158,24,FALSE))</f>
        <v>0</v>
      </c>
      <c r="F354" s="1147" t="e">
        <f t="shared" si="15"/>
        <v>#REF!</v>
      </c>
      <c r="G354" s="1147"/>
      <c r="H354" s="1186">
        <v>0</v>
      </c>
      <c r="I354" s="1147" t="e">
        <f t="shared" si="16"/>
        <v>#REF!</v>
      </c>
      <c r="J354" s="1147">
        <f>IF(ISERROR(SUMIF(FG!A:A,LCM!B354,FG!#REF!)),0,SUMIF(FG!A:A,LCM!B354,FG!#REF!))</f>
        <v>0</v>
      </c>
      <c r="K354" s="1147" t="e">
        <f t="shared" si="17"/>
        <v>#REF!</v>
      </c>
    </row>
    <row r="355" spans="2:11" hidden="1">
      <c r="B355" t="s">
        <v>748</v>
      </c>
      <c r="C355" t="s">
        <v>3447</v>
      </c>
      <c r="D355" s="1147" t="e">
        <f>VLOOKUP(B355,FG!$A$5:$H$1158,12,FALSE)</f>
        <v>#REF!</v>
      </c>
      <c r="E355" s="1147">
        <f>IF(J355&lt;=0,0,VLOOKUP(B355,FG!$A$5:$H$1158,24,FALSE))</f>
        <v>0</v>
      </c>
      <c r="F355" s="1147" t="e">
        <f t="shared" si="15"/>
        <v>#REF!</v>
      </c>
      <c r="G355" s="1147"/>
      <c r="H355" s="1186">
        <v>0</v>
      </c>
      <c r="I355" s="1147" t="e">
        <f t="shared" si="16"/>
        <v>#REF!</v>
      </c>
      <c r="J355" s="1147">
        <f>IF(ISERROR(SUMIF(FG!A:A,LCM!B355,FG!#REF!)),0,SUMIF(FG!A:A,LCM!B355,FG!#REF!))</f>
        <v>0</v>
      </c>
      <c r="K355" s="1147" t="e">
        <f t="shared" si="17"/>
        <v>#REF!</v>
      </c>
    </row>
    <row r="356" spans="2:11" hidden="1">
      <c r="B356" t="s">
        <v>749</v>
      </c>
      <c r="C356" t="s">
        <v>3448</v>
      </c>
      <c r="D356" s="1147" t="e">
        <f>VLOOKUP(B356,FG!$A$5:$H$1158,12,FALSE)</f>
        <v>#REF!</v>
      </c>
      <c r="E356" s="1147">
        <f>IF(J356&lt;=0,0,VLOOKUP(B356,FG!$A$5:$H$1158,24,FALSE))</f>
        <v>0</v>
      </c>
      <c r="F356" s="1147" t="e">
        <f t="shared" si="15"/>
        <v>#REF!</v>
      </c>
      <c r="G356" s="1147"/>
      <c r="H356" s="1186">
        <v>0</v>
      </c>
      <c r="I356" s="1147" t="e">
        <f t="shared" si="16"/>
        <v>#REF!</v>
      </c>
      <c r="J356" s="1147">
        <f>IF(ISERROR(SUMIF(FG!A:A,LCM!B356,FG!#REF!)),0,SUMIF(FG!A:A,LCM!B356,FG!#REF!))</f>
        <v>0</v>
      </c>
      <c r="K356" s="1147" t="e">
        <f t="shared" si="17"/>
        <v>#REF!</v>
      </c>
    </row>
    <row r="357" spans="2:11" hidden="1">
      <c r="B357" t="s">
        <v>750</v>
      </c>
      <c r="C357" t="s">
        <v>5252</v>
      </c>
      <c r="D357" s="1147" t="e">
        <f>VLOOKUP(B357,FG!$A$5:$H$1158,12,FALSE)</f>
        <v>#REF!</v>
      </c>
      <c r="E357" s="1147">
        <f>IF(J357&lt;=0,0,VLOOKUP(B357,FG!$A$5:$H$1158,24,FALSE))</f>
        <v>0</v>
      </c>
      <c r="F357" s="1147" t="e">
        <f t="shared" si="15"/>
        <v>#REF!</v>
      </c>
      <c r="G357" s="1147"/>
      <c r="H357" s="1186">
        <v>0</v>
      </c>
      <c r="I357" s="1147" t="e">
        <f t="shared" si="16"/>
        <v>#REF!</v>
      </c>
      <c r="J357" s="1147">
        <f>IF(ISERROR(SUMIF(FG!A:A,LCM!B357,FG!#REF!)),0,SUMIF(FG!A:A,LCM!B357,FG!#REF!))</f>
        <v>0</v>
      </c>
      <c r="K357" s="1147" t="e">
        <f t="shared" si="17"/>
        <v>#REF!</v>
      </c>
    </row>
    <row r="358" spans="2:11" hidden="1">
      <c r="B358" t="s">
        <v>2629</v>
      </c>
      <c r="C358" t="s">
        <v>1440</v>
      </c>
      <c r="D358" s="1147" t="e">
        <f>VLOOKUP(B358,FG!$A$5:$H$1158,12,FALSE)</f>
        <v>#REF!</v>
      </c>
      <c r="E358" s="1147">
        <f>IF(J358&lt;=0,0,VLOOKUP(B358,FG!$A$5:$H$1158,24,FALSE))</f>
        <v>0</v>
      </c>
      <c r="F358" s="1147" t="e">
        <f t="shared" si="15"/>
        <v>#REF!</v>
      </c>
      <c r="G358" s="1147"/>
      <c r="H358" s="1186">
        <v>0</v>
      </c>
      <c r="I358" s="1147" t="e">
        <f t="shared" si="16"/>
        <v>#REF!</v>
      </c>
      <c r="J358" s="1147">
        <f>IF(ISERROR(SUMIF(FG!A:A,LCM!B358,FG!#REF!)),0,SUMIF(FG!A:A,LCM!B358,FG!#REF!))</f>
        <v>0</v>
      </c>
      <c r="K358" s="1147" t="e">
        <f t="shared" si="17"/>
        <v>#REF!</v>
      </c>
    </row>
    <row r="359" spans="2:11" hidden="1">
      <c r="B359" t="s">
        <v>2636</v>
      </c>
      <c r="C359" t="s">
        <v>5255</v>
      </c>
      <c r="D359" s="1147" t="e">
        <f>VLOOKUP(B359,FG!$A$5:$H$1158,12,FALSE)</f>
        <v>#REF!</v>
      </c>
      <c r="E359" s="1147">
        <f>IF(J359&lt;=0,0,VLOOKUP(B359,FG!$A$5:$H$1158,24,FALSE))</f>
        <v>0</v>
      </c>
      <c r="F359" s="1147" t="e">
        <f t="shared" si="15"/>
        <v>#REF!</v>
      </c>
      <c r="G359" s="1147"/>
      <c r="H359" s="1186">
        <v>0</v>
      </c>
      <c r="I359" s="1147" t="e">
        <f t="shared" si="16"/>
        <v>#REF!</v>
      </c>
      <c r="J359" s="1147">
        <f>IF(ISERROR(SUMIF(FG!A:A,LCM!B359,FG!#REF!)),0,SUMIF(FG!A:A,LCM!B359,FG!#REF!))</f>
        <v>0</v>
      </c>
      <c r="K359" s="1147" t="e">
        <f t="shared" si="17"/>
        <v>#REF!</v>
      </c>
    </row>
    <row r="360" spans="2:11" hidden="1">
      <c r="B360" t="s">
        <v>2637</v>
      </c>
      <c r="C360" t="s">
        <v>2398</v>
      </c>
      <c r="D360" s="1147" t="e">
        <f>VLOOKUP(B360,FG!$A$5:$H$1158,12,FALSE)</f>
        <v>#REF!</v>
      </c>
      <c r="E360" s="1147">
        <f>IF(J360&lt;=0,0,VLOOKUP(B360,FG!$A$5:$H$1158,24,FALSE))</f>
        <v>0</v>
      </c>
      <c r="F360" s="1147" t="e">
        <f t="shared" si="15"/>
        <v>#REF!</v>
      </c>
      <c r="G360" s="1147"/>
      <c r="H360" s="1186">
        <v>0</v>
      </c>
      <c r="I360" s="1147" t="e">
        <f t="shared" si="16"/>
        <v>#REF!</v>
      </c>
      <c r="J360" s="1147">
        <f>IF(ISERROR(SUMIF(FG!A:A,LCM!B360,FG!#REF!)),0,SUMIF(FG!A:A,LCM!B360,FG!#REF!))</f>
        <v>0</v>
      </c>
      <c r="K360" s="1147" t="e">
        <f t="shared" si="17"/>
        <v>#REF!</v>
      </c>
    </row>
    <row r="361" spans="2:11" hidden="1">
      <c r="B361" t="s">
        <v>2630</v>
      </c>
      <c r="C361" t="s">
        <v>3441</v>
      </c>
      <c r="D361" s="1147" t="e">
        <f>VLOOKUP(B361,FG!$A$5:$H$1158,12,FALSE)</f>
        <v>#REF!</v>
      </c>
      <c r="E361" s="1147">
        <f>IF(J361&lt;=0,0,VLOOKUP(B361,FG!$A$5:$H$1158,24,FALSE))</f>
        <v>0</v>
      </c>
      <c r="F361" s="1147" t="e">
        <f t="shared" si="15"/>
        <v>#REF!</v>
      </c>
      <c r="G361" s="1147"/>
      <c r="H361" s="1186">
        <v>0</v>
      </c>
      <c r="I361" s="1147" t="e">
        <f t="shared" si="16"/>
        <v>#REF!</v>
      </c>
      <c r="J361" s="1147">
        <f>IF(ISERROR(SUMIF(FG!A:A,LCM!B361,FG!#REF!)),0,SUMIF(FG!A:A,LCM!B361,FG!#REF!))</f>
        <v>0</v>
      </c>
      <c r="K361" s="1147" t="e">
        <f t="shared" si="17"/>
        <v>#REF!</v>
      </c>
    </row>
    <row r="362" spans="2:11" hidden="1">
      <c r="B362" t="s">
        <v>2632</v>
      </c>
      <c r="C362" t="s">
        <v>3443</v>
      </c>
      <c r="D362" s="1147" t="e">
        <f>VLOOKUP(B362,FG!$A$5:$H$1158,12,FALSE)</f>
        <v>#REF!</v>
      </c>
      <c r="E362" s="1147">
        <f>IF(J362&lt;=0,0,VLOOKUP(B362,FG!$A$5:$H$1158,24,FALSE))</f>
        <v>0</v>
      </c>
      <c r="F362" s="1147" t="e">
        <f t="shared" si="15"/>
        <v>#REF!</v>
      </c>
      <c r="G362" s="1147"/>
      <c r="H362" s="1186">
        <v>0</v>
      </c>
      <c r="I362" s="1147" t="e">
        <f t="shared" si="16"/>
        <v>#REF!</v>
      </c>
      <c r="J362" s="1147">
        <f>IF(ISERROR(SUMIF(FG!A:A,LCM!B362,FG!#REF!)),0,SUMIF(FG!A:A,LCM!B362,FG!#REF!))</f>
        <v>0</v>
      </c>
      <c r="K362" s="1147" t="e">
        <f t="shared" si="17"/>
        <v>#REF!</v>
      </c>
    </row>
    <row r="363" spans="2:11" hidden="1">
      <c r="B363" t="s">
        <v>2634</v>
      </c>
      <c r="C363" t="s">
        <v>5253</v>
      </c>
      <c r="D363" s="1147" t="e">
        <f>VLOOKUP(B363,FG!$A$5:$H$1158,12,FALSE)</f>
        <v>#REF!</v>
      </c>
      <c r="E363" s="1147">
        <f>IF(J363&lt;=0,0,VLOOKUP(B363,FG!$A$5:$H$1158,24,FALSE))</f>
        <v>0</v>
      </c>
      <c r="F363" s="1147" t="e">
        <f t="shared" si="15"/>
        <v>#REF!</v>
      </c>
      <c r="G363" s="1147"/>
      <c r="H363" s="1186">
        <v>0</v>
      </c>
      <c r="I363" s="1147" t="e">
        <f t="shared" si="16"/>
        <v>#REF!</v>
      </c>
      <c r="J363" s="1147">
        <f>IF(ISERROR(SUMIF(FG!A:A,LCM!B363,FG!#REF!)),0,SUMIF(FG!A:A,LCM!B363,FG!#REF!))</f>
        <v>0</v>
      </c>
      <c r="K363" s="1147" t="e">
        <f t="shared" si="17"/>
        <v>#REF!</v>
      </c>
    </row>
    <row r="364" spans="2:11" hidden="1">
      <c r="B364" t="s">
        <v>2635</v>
      </c>
      <c r="C364" t="s">
        <v>5254</v>
      </c>
      <c r="D364" s="1147" t="e">
        <f>VLOOKUP(B364,FG!$A$5:$H$1158,12,FALSE)</f>
        <v>#REF!</v>
      </c>
      <c r="E364" s="1147">
        <f>IF(J364&lt;=0,0,VLOOKUP(B364,FG!$A$5:$H$1158,24,FALSE))</f>
        <v>0</v>
      </c>
      <c r="F364" s="1147" t="e">
        <f t="shared" si="15"/>
        <v>#REF!</v>
      </c>
      <c r="G364" s="1147"/>
      <c r="H364" s="1186">
        <v>0</v>
      </c>
      <c r="I364" s="1147" t="e">
        <f t="shared" si="16"/>
        <v>#REF!</v>
      </c>
      <c r="J364" s="1147">
        <f>IF(ISERROR(SUMIF(FG!A:A,LCM!B364,FG!#REF!)),0,SUMIF(FG!A:A,LCM!B364,FG!#REF!))</f>
        <v>0</v>
      </c>
      <c r="K364" s="1147" t="e">
        <f t="shared" si="17"/>
        <v>#REF!</v>
      </c>
    </row>
    <row r="365" spans="2:11" hidden="1">
      <c r="B365" t="s">
        <v>2411</v>
      </c>
      <c r="C365" t="s">
        <v>4775</v>
      </c>
      <c r="D365" s="1147" t="e">
        <f>VLOOKUP(B365,FG!$A$5:$H$1158,12,FALSE)</f>
        <v>#REF!</v>
      </c>
      <c r="E365" s="1147">
        <f>IF(J365&lt;=0,0,VLOOKUP(B365,FG!$A$5:$H$1158,24,FALSE))</f>
        <v>0</v>
      </c>
      <c r="F365" s="1147" t="e">
        <f t="shared" si="15"/>
        <v>#REF!</v>
      </c>
      <c r="G365" s="1147"/>
      <c r="H365" s="1186">
        <v>0</v>
      </c>
      <c r="I365" s="1147" t="e">
        <f t="shared" si="16"/>
        <v>#REF!</v>
      </c>
      <c r="J365" s="1147">
        <f>IF(ISERROR(SUMIF(FG!A:A,LCM!B365,FG!#REF!)),0,SUMIF(FG!A:A,LCM!B365,FG!#REF!))</f>
        <v>0</v>
      </c>
      <c r="K365" s="1147" t="e">
        <f t="shared" si="17"/>
        <v>#REF!</v>
      </c>
    </row>
    <row r="366" spans="2:11" hidden="1">
      <c r="B366" t="s">
        <v>2412</v>
      </c>
      <c r="C366" t="s">
        <v>4777</v>
      </c>
      <c r="D366" s="1147" t="e">
        <f>VLOOKUP(B366,FG!$A$5:$H$1158,12,FALSE)</f>
        <v>#REF!</v>
      </c>
      <c r="E366" s="1147">
        <f>IF(J366&lt;=0,0,VLOOKUP(B366,FG!$A$5:$H$1158,24,FALSE))</f>
        <v>0</v>
      </c>
      <c r="F366" s="1147" t="e">
        <f t="shared" si="15"/>
        <v>#REF!</v>
      </c>
      <c r="G366" s="1147"/>
      <c r="H366" s="1186">
        <v>0</v>
      </c>
      <c r="I366" s="1147" t="e">
        <f t="shared" si="16"/>
        <v>#REF!</v>
      </c>
      <c r="J366" s="1147">
        <f>IF(ISERROR(SUMIF(FG!A:A,LCM!B366,FG!#REF!)),0,SUMIF(FG!A:A,LCM!B366,FG!#REF!))</f>
        <v>0</v>
      </c>
      <c r="K366" s="1147" t="e">
        <f t="shared" si="17"/>
        <v>#REF!</v>
      </c>
    </row>
    <row r="367" spans="2:11" hidden="1">
      <c r="B367" t="s">
        <v>2413</v>
      </c>
      <c r="C367" t="s">
        <v>1791</v>
      </c>
      <c r="D367" s="1147" t="e">
        <f>VLOOKUP(B367,FG!$A$5:$H$1158,12,FALSE)</f>
        <v>#REF!</v>
      </c>
      <c r="E367" s="1147">
        <f>IF(J367&lt;=0,0,VLOOKUP(B367,FG!$A$5:$H$1158,24,FALSE))</f>
        <v>0</v>
      </c>
      <c r="F367" s="1147" t="e">
        <f t="shared" si="15"/>
        <v>#REF!</v>
      </c>
      <c r="G367" s="1147"/>
      <c r="H367" s="1186">
        <v>0</v>
      </c>
      <c r="I367" s="1147" t="e">
        <f t="shared" si="16"/>
        <v>#REF!</v>
      </c>
      <c r="J367" s="1147">
        <f>IF(ISERROR(SUMIF(FG!A:A,LCM!B367,FG!#REF!)),0,SUMIF(FG!A:A,LCM!B367,FG!#REF!))</f>
        <v>0</v>
      </c>
      <c r="K367" s="1147" t="e">
        <f t="shared" si="17"/>
        <v>#REF!</v>
      </c>
    </row>
    <row r="368" spans="2:11" hidden="1">
      <c r="B368" t="s">
        <v>2414</v>
      </c>
      <c r="C368" t="s">
        <v>1790</v>
      </c>
      <c r="D368" s="1147" t="e">
        <f>VLOOKUP(B368,FG!$A$5:$H$1158,12,FALSE)</f>
        <v>#REF!</v>
      </c>
      <c r="E368" s="1147">
        <f>IF(J368&lt;=0,0,VLOOKUP(B368,FG!$A$5:$H$1158,24,FALSE))</f>
        <v>0</v>
      </c>
      <c r="F368" s="1147" t="e">
        <f t="shared" si="15"/>
        <v>#REF!</v>
      </c>
      <c r="G368" s="1147"/>
      <c r="H368" s="1186">
        <v>0</v>
      </c>
      <c r="I368" s="1147" t="e">
        <f t="shared" si="16"/>
        <v>#REF!</v>
      </c>
      <c r="J368" s="1147">
        <f>IF(ISERROR(SUMIF(FG!A:A,LCM!B368,FG!#REF!)),0,SUMIF(FG!A:A,LCM!B368,FG!#REF!))</f>
        <v>0</v>
      </c>
      <c r="K368" s="1147" t="e">
        <f t="shared" si="17"/>
        <v>#REF!</v>
      </c>
    </row>
    <row r="369" spans="2:11" hidden="1">
      <c r="B369" t="s">
        <v>1922</v>
      </c>
      <c r="C369" t="s">
        <v>67</v>
      </c>
      <c r="D369" s="1147" t="e">
        <f>VLOOKUP(B369,FG!$A$5:$H$1158,12,FALSE)</f>
        <v>#REF!</v>
      </c>
      <c r="E369" s="1147">
        <f>IF(J369&lt;=0,0,VLOOKUP(B369,FG!$A$5:$H$1158,24,FALSE))</f>
        <v>0</v>
      </c>
      <c r="F369" s="1147" t="e">
        <f t="shared" si="15"/>
        <v>#REF!</v>
      </c>
      <c r="G369" s="1147"/>
      <c r="H369" s="1186">
        <v>0</v>
      </c>
      <c r="I369" s="1147" t="e">
        <f t="shared" si="16"/>
        <v>#REF!</v>
      </c>
      <c r="J369" s="1147">
        <f>IF(ISERROR(SUMIF(FG!A:A,LCM!B369,FG!#REF!)),0,SUMIF(FG!A:A,LCM!B369,FG!#REF!))</f>
        <v>0</v>
      </c>
      <c r="K369" s="1147" t="e">
        <f t="shared" si="17"/>
        <v>#REF!</v>
      </c>
    </row>
    <row r="370" spans="2:11" hidden="1">
      <c r="B370" t="s">
        <v>3728</v>
      </c>
      <c r="C370" t="s">
        <v>5648</v>
      </c>
      <c r="D370" s="1147" t="e">
        <f>VLOOKUP(B370,FG!$A$5:$H$1158,12,FALSE)</f>
        <v>#REF!</v>
      </c>
      <c r="E370" s="1147">
        <f>IF(J370&lt;=0,0,VLOOKUP(B370,FG!$A$5:$H$1158,24,FALSE))</f>
        <v>0</v>
      </c>
      <c r="F370" s="1147" t="e">
        <f t="shared" si="15"/>
        <v>#REF!</v>
      </c>
      <c r="G370" s="1147"/>
      <c r="H370" s="1186">
        <v>0</v>
      </c>
      <c r="I370" s="1147" t="e">
        <f t="shared" si="16"/>
        <v>#REF!</v>
      </c>
      <c r="J370" s="1147">
        <f>IF(ISERROR(SUMIF(FG!A:A,LCM!B370,FG!#REF!)),0,SUMIF(FG!A:A,LCM!B370,FG!#REF!))</f>
        <v>0</v>
      </c>
      <c r="K370" s="1147" t="e">
        <f t="shared" si="17"/>
        <v>#REF!</v>
      </c>
    </row>
    <row r="371" spans="2:11" hidden="1">
      <c r="B371" t="s">
        <v>3729</v>
      </c>
      <c r="C371" t="s">
        <v>5649</v>
      </c>
      <c r="D371" s="1147" t="e">
        <f>VLOOKUP(B371,FG!$A$5:$H$1158,12,FALSE)</f>
        <v>#REF!</v>
      </c>
      <c r="E371" s="1147">
        <f>IF(J371&lt;=0,0,VLOOKUP(B371,FG!$A$5:$H$1158,24,FALSE))</f>
        <v>0</v>
      </c>
      <c r="F371" s="1147" t="e">
        <f t="shared" si="15"/>
        <v>#REF!</v>
      </c>
      <c r="G371" s="1147"/>
      <c r="H371" s="1186">
        <v>0</v>
      </c>
      <c r="I371" s="1147" t="e">
        <f t="shared" si="16"/>
        <v>#REF!</v>
      </c>
      <c r="J371" s="1147">
        <f>IF(ISERROR(SUMIF(FG!A:A,LCM!B371,FG!#REF!)),0,SUMIF(FG!A:A,LCM!B371,FG!#REF!))</f>
        <v>0</v>
      </c>
      <c r="K371" s="1147" t="e">
        <f t="shared" si="17"/>
        <v>#REF!</v>
      </c>
    </row>
    <row r="372" spans="2:11" hidden="1">
      <c r="B372" t="s">
        <v>3845</v>
      </c>
      <c r="C372" t="s">
        <v>5650</v>
      </c>
      <c r="D372" s="1147" t="e">
        <f>VLOOKUP(B372,FG!$A$5:$H$1158,12,FALSE)</f>
        <v>#REF!</v>
      </c>
      <c r="E372" s="1147">
        <f>IF(J372&lt;=0,0,VLOOKUP(B372,FG!$A$5:$H$1158,24,FALSE))</f>
        <v>0</v>
      </c>
      <c r="F372" s="1147" t="e">
        <f t="shared" si="15"/>
        <v>#REF!</v>
      </c>
      <c r="G372" s="1147"/>
      <c r="H372" s="1186">
        <v>0</v>
      </c>
      <c r="I372" s="1147" t="e">
        <f t="shared" si="16"/>
        <v>#REF!</v>
      </c>
      <c r="J372" s="1147">
        <f>IF(ISERROR(SUMIF(FG!A:A,LCM!B372,FG!#REF!)),0,SUMIF(FG!A:A,LCM!B372,FG!#REF!))</f>
        <v>0</v>
      </c>
      <c r="K372" s="1147" t="e">
        <f t="shared" si="17"/>
        <v>#REF!</v>
      </c>
    </row>
    <row r="373" spans="2:11" hidden="1">
      <c r="B373" t="s">
        <v>3846</v>
      </c>
      <c r="C373" t="s">
        <v>5651</v>
      </c>
      <c r="D373" s="1147" t="e">
        <f>VLOOKUP(B373,FG!$A$5:$H$1158,12,FALSE)</f>
        <v>#REF!</v>
      </c>
      <c r="E373" s="1147">
        <f>IF(J373&lt;=0,0,VLOOKUP(B373,FG!$A$5:$H$1158,24,FALSE))</f>
        <v>0</v>
      </c>
      <c r="F373" s="1147" t="e">
        <f t="shared" si="15"/>
        <v>#REF!</v>
      </c>
      <c r="G373" s="1147"/>
      <c r="H373" s="1186">
        <v>0</v>
      </c>
      <c r="I373" s="1147" t="e">
        <f t="shared" si="16"/>
        <v>#REF!</v>
      </c>
      <c r="J373" s="1147">
        <f>IF(ISERROR(SUMIF(FG!A:A,LCM!B373,FG!#REF!)),0,SUMIF(FG!A:A,LCM!B373,FG!#REF!))</f>
        <v>0</v>
      </c>
      <c r="K373" s="1147" t="e">
        <f t="shared" si="17"/>
        <v>#REF!</v>
      </c>
    </row>
    <row r="374" spans="2:11" hidden="1">
      <c r="B374" t="s">
        <v>3726</v>
      </c>
      <c r="C374" t="s">
        <v>5652</v>
      </c>
      <c r="D374" s="1147" t="e">
        <f>VLOOKUP(B374,FG!$A$5:$H$1158,12,FALSE)</f>
        <v>#REF!</v>
      </c>
      <c r="E374" s="1147">
        <f>IF(J374&lt;=0,0,VLOOKUP(B374,FG!$A$5:$H$1158,24,FALSE))</f>
        <v>0</v>
      </c>
      <c r="F374" s="1147" t="e">
        <f t="shared" si="15"/>
        <v>#REF!</v>
      </c>
      <c r="G374" s="1147"/>
      <c r="H374" s="1186">
        <v>0</v>
      </c>
      <c r="I374" s="1147" t="e">
        <f t="shared" si="16"/>
        <v>#REF!</v>
      </c>
      <c r="J374" s="1147">
        <f>IF(ISERROR(SUMIF(FG!A:A,LCM!B374,FG!#REF!)),0,SUMIF(FG!A:A,LCM!B374,FG!#REF!))</f>
        <v>0</v>
      </c>
      <c r="K374" s="1147" t="e">
        <f t="shared" si="17"/>
        <v>#REF!</v>
      </c>
    </row>
    <row r="375" spans="2:11" hidden="1">
      <c r="B375" t="s">
        <v>3727</v>
      </c>
      <c r="C375" t="s">
        <v>5653</v>
      </c>
      <c r="D375" s="1147" t="e">
        <f>VLOOKUP(B375,FG!$A$5:$H$1158,12,FALSE)</f>
        <v>#REF!</v>
      </c>
      <c r="E375" s="1147">
        <f>IF(J375&lt;=0,0,VLOOKUP(B375,FG!$A$5:$H$1158,24,FALSE))</f>
        <v>0</v>
      </c>
      <c r="F375" s="1147" t="e">
        <f t="shared" si="15"/>
        <v>#REF!</v>
      </c>
      <c r="G375" s="1147"/>
      <c r="H375" s="1186">
        <v>0</v>
      </c>
      <c r="I375" s="1147" t="e">
        <f t="shared" si="16"/>
        <v>#REF!</v>
      </c>
      <c r="J375" s="1147">
        <f>IF(ISERROR(SUMIF(FG!A:A,LCM!B375,FG!#REF!)),0,SUMIF(FG!A:A,LCM!B375,FG!#REF!))</f>
        <v>0</v>
      </c>
      <c r="K375" s="1147" t="e">
        <f t="shared" si="17"/>
        <v>#REF!</v>
      </c>
    </row>
    <row r="376" spans="2:11" hidden="1">
      <c r="B376" t="s">
        <v>1190</v>
      </c>
      <c r="C376" t="s">
        <v>676</v>
      </c>
      <c r="D376" s="1147" t="e">
        <f>VLOOKUP(B376,FG!$A$5:$H$1158,12,FALSE)</f>
        <v>#REF!</v>
      </c>
      <c r="E376" s="1147">
        <f>IF(J376&lt;=0,0,VLOOKUP(B376,FG!$A$5:$H$1158,24,FALSE))</f>
        <v>0</v>
      </c>
      <c r="F376" s="1147" t="e">
        <f t="shared" si="15"/>
        <v>#REF!</v>
      </c>
      <c r="G376" s="1147"/>
      <c r="H376" s="1186">
        <v>0</v>
      </c>
      <c r="I376" s="1147" t="e">
        <f t="shared" si="16"/>
        <v>#REF!</v>
      </c>
      <c r="J376" s="1147">
        <f>IF(ISERROR(SUMIF(FG!A:A,LCM!B376,FG!#REF!)),0,SUMIF(FG!A:A,LCM!B376,FG!#REF!))</f>
        <v>0</v>
      </c>
      <c r="K376" s="1147" t="e">
        <f t="shared" si="17"/>
        <v>#REF!</v>
      </c>
    </row>
    <row r="377" spans="2:11" hidden="1">
      <c r="B377" t="s">
        <v>1191</v>
      </c>
      <c r="C377" t="s">
        <v>677</v>
      </c>
      <c r="D377" s="1147" t="e">
        <f>VLOOKUP(B377,FG!$A$5:$H$1158,12,FALSE)</f>
        <v>#REF!</v>
      </c>
      <c r="E377" s="1147">
        <f>IF(J377&lt;=0,0,VLOOKUP(B377,FG!$A$5:$H$1158,24,FALSE))</f>
        <v>0</v>
      </c>
      <c r="F377" s="1147" t="e">
        <f t="shared" si="15"/>
        <v>#REF!</v>
      </c>
      <c r="G377" s="1147"/>
      <c r="H377" s="1186">
        <v>0</v>
      </c>
      <c r="I377" s="1147" t="e">
        <f t="shared" si="16"/>
        <v>#REF!</v>
      </c>
      <c r="J377" s="1147">
        <f>IF(ISERROR(SUMIF(FG!A:A,LCM!B377,FG!#REF!)),0,SUMIF(FG!A:A,LCM!B377,FG!#REF!))</f>
        <v>0</v>
      </c>
      <c r="K377" s="1147" t="e">
        <f t="shared" si="17"/>
        <v>#REF!</v>
      </c>
    </row>
    <row r="378" spans="2:11" hidden="1">
      <c r="B378" t="s">
        <v>2035</v>
      </c>
      <c r="C378" t="s">
        <v>5654</v>
      </c>
      <c r="D378" s="1147" t="e">
        <f>VLOOKUP(B378,FG!$A$5:$H$1158,12,FALSE)</f>
        <v>#REF!</v>
      </c>
      <c r="E378" s="1147">
        <f>IF(J378&lt;=0,0,VLOOKUP(B378,FG!$A$5:$H$1158,24,FALSE))</f>
        <v>0</v>
      </c>
      <c r="F378" s="1147" t="e">
        <f t="shared" si="15"/>
        <v>#REF!</v>
      </c>
      <c r="G378" s="1147"/>
      <c r="H378" s="1186">
        <v>0</v>
      </c>
      <c r="I378" s="1147" t="e">
        <f t="shared" si="16"/>
        <v>#REF!</v>
      </c>
      <c r="J378" s="1147">
        <f>IF(ISERROR(SUMIF(FG!A:A,LCM!B378,FG!#REF!)),0,SUMIF(FG!A:A,LCM!B378,FG!#REF!))</f>
        <v>0</v>
      </c>
      <c r="K378" s="1147" t="e">
        <f t="shared" si="17"/>
        <v>#REF!</v>
      </c>
    </row>
    <row r="379" spans="2:11" hidden="1">
      <c r="B379" t="s">
        <v>2036</v>
      </c>
      <c r="C379" t="s">
        <v>5655</v>
      </c>
      <c r="D379" s="1147" t="e">
        <f>VLOOKUP(B379,FG!$A$5:$H$1158,12,FALSE)</f>
        <v>#REF!</v>
      </c>
      <c r="E379" s="1147">
        <f>IF(J379&lt;=0,0,VLOOKUP(B379,FG!$A$5:$H$1158,24,FALSE))</f>
        <v>0</v>
      </c>
      <c r="F379" s="1147" t="e">
        <f t="shared" si="15"/>
        <v>#REF!</v>
      </c>
      <c r="G379" s="1147"/>
      <c r="H379" s="1186">
        <v>0</v>
      </c>
      <c r="I379" s="1147" t="e">
        <f t="shared" si="16"/>
        <v>#REF!</v>
      </c>
      <c r="J379" s="1147">
        <f>IF(ISERROR(SUMIF(FG!A:A,LCM!B379,FG!#REF!)),0,SUMIF(FG!A:A,LCM!B379,FG!#REF!))</f>
        <v>0</v>
      </c>
      <c r="K379" s="1147" t="e">
        <f t="shared" si="17"/>
        <v>#REF!</v>
      </c>
    </row>
    <row r="380" spans="2:11" hidden="1">
      <c r="B380" t="s">
        <v>3724</v>
      </c>
      <c r="C380" t="s">
        <v>1865</v>
      </c>
      <c r="D380" s="1147" t="e">
        <f>VLOOKUP(B380,FG!$A$5:$H$1158,12,FALSE)</f>
        <v>#REF!</v>
      </c>
      <c r="E380" s="1147">
        <f>IF(J380&lt;=0,0,VLOOKUP(B380,FG!$A$5:$H$1158,24,FALSE))</f>
        <v>0</v>
      </c>
      <c r="F380" s="1147" t="e">
        <f t="shared" si="15"/>
        <v>#REF!</v>
      </c>
      <c r="G380" s="1147"/>
      <c r="H380" s="1186">
        <v>0</v>
      </c>
      <c r="I380" s="1147" t="e">
        <f t="shared" si="16"/>
        <v>#REF!</v>
      </c>
      <c r="J380" s="1147">
        <f>IF(ISERROR(SUMIF(FG!A:A,LCM!B380,FG!#REF!)),0,SUMIF(FG!A:A,LCM!B380,FG!#REF!))</f>
        <v>0</v>
      </c>
      <c r="K380" s="1147" t="e">
        <f t="shared" si="17"/>
        <v>#REF!</v>
      </c>
    </row>
    <row r="381" spans="2:11" hidden="1">
      <c r="B381" t="s">
        <v>3725</v>
      </c>
      <c r="C381" t="s">
        <v>5656</v>
      </c>
      <c r="D381" s="1147" t="e">
        <f>VLOOKUP(B381,FG!$A$5:$H$1158,12,FALSE)</f>
        <v>#REF!</v>
      </c>
      <c r="E381" s="1147">
        <f>IF(J381&lt;=0,0,VLOOKUP(B381,FG!$A$5:$H$1158,24,FALSE))</f>
        <v>0</v>
      </c>
      <c r="F381" s="1147" t="e">
        <f t="shared" si="15"/>
        <v>#REF!</v>
      </c>
      <c r="G381" s="1147"/>
      <c r="H381" s="1186">
        <v>0</v>
      </c>
      <c r="I381" s="1147" t="e">
        <f t="shared" si="16"/>
        <v>#REF!</v>
      </c>
      <c r="J381" s="1147">
        <f>IF(ISERROR(SUMIF(FG!A:A,LCM!B381,FG!#REF!)),0,SUMIF(FG!A:A,LCM!B381,FG!#REF!))</f>
        <v>0</v>
      </c>
      <c r="K381" s="1147" t="e">
        <f t="shared" si="17"/>
        <v>#REF!</v>
      </c>
    </row>
    <row r="382" spans="2:11" hidden="1">
      <c r="B382" t="s">
        <v>4325</v>
      </c>
      <c r="C382" t="s">
        <v>4905</v>
      </c>
      <c r="D382" s="1147" t="e">
        <f>VLOOKUP(B382,FG!$A$5:$H$1158,12,FALSE)</f>
        <v>#REF!</v>
      </c>
      <c r="E382" s="1147">
        <f>IF(J382&lt;=0,0,VLOOKUP(B382,FG!$A$5:$H$1158,24,FALSE))</f>
        <v>0</v>
      </c>
      <c r="F382" s="1147" t="e">
        <f t="shared" si="15"/>
        <v>#REF!</v>
      </c>
      <c r="G382" s="1147"/>
      <c r="H382" s="1186">
        <v>0</v>
      </c>
      <c r="I382" s="1147" t="e">
        <f t="shared" si="16"/>
        <v>#REF!</v>
      </c>
      <c r="J382" s="1147">
        <f>IF(ISERROR(SUMIF(FG!A:A,LCM!B382,FG!#REF!)),0,SUMIF(FG!A:A,LCM!B382,FG!#REF!))</f>
        <v>0</v>
      </c>
      <c r="K382" s="1147" t="e">
        <f t="shared" si="17"/>
        <v>#REF!</v>
      </c>
    </row>
    <row r="383" spans="2:11" hidden="1">
      <c r="B383" t="s">
        <v>4326</v>
      </c>
      <c r="C383" t="s">
        <v>3228</v>
      </c>
      <c r="D383" s="1147" t="e">
        <f>VLOOKUP(B383,FG!$A$5:$H$1158,12,FALSE)</f>
        <v>#REF!</v>
      </c>
      <c r="E383" s="1147">
        <f>IF(J383&lt;=0,0,VLOOKUP(B383,FG!$A$5:$H$1158,24,FALSE))</f>
        <v>0</v>
      </c>
      <c r="F383" s="1147" t="e">
        <f t="shared" si="15"/>
        <v>#REF!</v>
      </c>
      <c r="G383" s="1147"/>
      <c r="H383" s="1186">
        <v>0</v>
      </c>
      <c r="I383" s="1147" t="e">
        <f t="shared" si="16"/>
        <v>#REF!</v>
      </c>
      <c r="J383" s="1147">
        <f>IF(ISERROR(SUMIF(FG!A:A,LCM!B383,FG!#REF!)),0,SUMIF(FG!A:A,LCM!B383,FG!#REF!))</f>
        <v>0</v>
      </c>
      <c r="K383" s="1147" t="e">
        <f t="shared" si="17"/>
        <v>#REF!</v>
      </c>
    </row>
    <row r="384" spans="2:11" hidden="1">
      <c r="B384" t="s">
        <v>2627</v>
      </c>
      <c r="C384" t="s">
        <v>4043</v>
      </c>
      <c r="D384" s="1147" t="e">
        <f>VLOOKUP(B384,FG!$A$5:$H$1158,12,FALSE)</f>
        <v>#REF!</v>
      </c>
      <c r="E384" s="1147">
        <f>IF(J384&lt;=0,0,VLOOKUP(B384,FG!$A$5:$H$1158,24,FALSE))</f>
        <v>0</v>
      </c>
      <c r="F384" s="1147" t="e">
        <f t="shared" si="15"/>
        <v>#REF!</v>
      </c>
      <c r="G384" s="1147"/>
      <c r="H384" s="1186">
        <v>0</v>
      </c>
      <c r="I384" s="1147" t="e">
        <f t="shared" si="16"/>
        <v>#REF!</v>
      </c>
      <c r="J384" s="1147">
        <f>IF(ISERROR(SUMIF(FG!A:A,LCM!B384,FG!#REF!)),0,SUMIF(FG!A:A,LCM!B384,FG!#REF!))</f>
        <v>0</v>
      </c>
      <c r="K384" s="1147" t="e">
        <f t="shared" si="17"/>
        <v>#REF!</v>
      </c>
    </row>
    <row r="385" spans="2:11" hidden="1">
      <c r="B385" t="s">
        <v>2628</v>
      </c>
      <c r="C385" t="s">
        <v>2531</v>
      </c>
      <c r="D385" s="1147" t="e">
        <f>VLOOKUP(B385,FG!$A$5:$H$1158,12,FALSE)</f>
        <v>#REF!</v>
      </c>
      <c r="E385" s="1147">
        <f>IF(J385&lt;=0,0,VLOOKUP(B385,FG!$A$5:$H$1158,24,FALSE))</f>
        <v>0</v>
      </c>
      <c r="F385" s="1147" t="e">
        <f t="shared" si="15"/>
        <v>#REF!</v>
      </c>
      <c r="G385" s="1147"/>
      <c r="H385" s="1186">
        <v>0</v>
      </c>
      <c r="I385" s="1147" t="e">
        <f t="shared" si="16"/>
        <v>#REF!</v>
      </c>
      <c r="J385" s="1147">
        <f>IF(ISERROR(SUMIF(FG!A:A,LCM!B385,FG!#REF!)),0,SUMIF(FG!A:A,LCM!B385,FG!#REF!))</f>
        <v>0</v>
      </c>
      <c r="K385" s="1147" t="e">
        <f t="shared" si="17"/>
        <v>#REF!</v>
      </c>
    </row>
    <row r="386" spans="2:11" hidden="1">
      <c r="B386" t="s">
        <v>5275</v>
      </c>
      <c r="C386" t="s">
        <v>3317</v>
      </c>
      <c r="D386" s="1147" t="e">
        <f>VLOOKUP(B386,FG!$A$5:$H$1158,12,FALSE)</f>
        <v>#REF!</v>
      </c>
      <c r="E386" s="1147">
        <f>IF(J386&lt;=0,0,VLOOKUP(B386,FG!$A$5:$H$1158,24,FALSE))</f>
        <v>0</v>
      </c>
      <c r="F386" s="1147" t="e">
        <f t="shared" si="15"/>
        <v>#REF!</v>
      </c>
      <c r="G386" s="1147"/>
      <c r="H386" s="1186">
        <v>0</v>
      </c>
      <c r="I386" s="1147" t="e">
        <f t="shared" si="16"/>
        <v>#REF!</v>
      </c>
      <c r="J386" s="1147">
        <f>IF(ISERROR(SUMIF(FG!A:A,LCM!B386,FG!#REF!)),0,SUMIF(FG!A:A,LCM!B386,FG!#REF!))</f>
        <v>0</v>
      </c>
      <c r="K386" s="1147" t="e">
        <f t="shared" si="17"/>
        <v>#REF!</v>
      </c>
    </row>
    <row r="387" spans="2:11" hidden="1">
      <c r="B387" t="s">
        <v>5276</v>
      </c>
      <c r="C387" t="s">
        <v>3318</v>
      </c>
      <c r="D387" s="1147" t="e">
        <f>VLOOKUP(B387,FG!$A$5:$H$1158,12,FALSE)</f>
        <v>#REF!</v>
      </c>
      <c r="E387" s="1147">
        <f>IF(J387&lt;=0,0,VLOOKUP(B387,FG!$A$5:$H$1158,24,FALSE))</f>
        <v>0</v>
      </c>
      <c r="F387" s="1147" t="e">
        <f t="shared" si="15"/>
        <v>#REF!</v>
      </c>
      <c r="G387" s="1147"/>
      <c r="H387" s="1186">
        <v>0</v>
      </c>
      <c r="I387" s="1147" t="e">
        <f t="shared" si="16"/>
        <v>#REF!</v>
      </c>
      <c r="J387" s="1147">
        <f>IF(ISERROR(SUMIF(FG!A:A,LCM!B387,FG!#REF!)),0,SUMIF(FG!A:A,LCM!B387,FG!#REF!))</f>
        <v>0</v>
      </c>
      <c r="K387" s="1147" t="e">
        <f t="shared" si="17"/>
        <v>#REF!</v>
      </c>
    </row>
    <row r="388" spans="2:11" hidden="1">
      <c r="B388" t="s">
        <v>2900</v>
      </c>
      <c r="C388" t="s">
        <v>2901</v>
      </c>
      <c r="D388" s="1147" t="e">
        <f>VLOOKUP(B388,FG!$A$5:$H$1158,12,FALSE)</f>
        <v>#REF!</v>
      </c>
      <c r="E388" s="1147">
        <f>IF(J388&lt;=0,0,VLOOKUP(B388,FG!$A$5:$H$1158,24,FALSE))</f>
        <v>0</v>
      </c>
      <c r="F388" s="1147" t="e">
        <f t="shared" si="15"/>
        <v>#REF!</v>
      </c>
      <c r="G388" s="1147"/>
      <c r="H388" s="1186">
        <v>0</v>
      </c>
      <c r="I388" s="1147" t="e">
        <f t="shared" si="16"/>
        <v>#REF!</v>
      </c>
      <c r="J388" s="1147">
        <f>IF(ISERROR(SUMIF(FG!A:A,LCM!B388,FG!#REF!)),0,SUMIF(FG!A:A,LCM!B388,FG!#REF!))</f>
        <v>0</v>
      </c>
      <c r="K388" s="1147" t="e">
        <f t="shared" si="17"/>
        <v>#REF!</v>
      </c>
    </row>
    <row r="389" spans="2:11" hidden="1">
      <c r="B389" t="s">
        <v>2905</v>
      </c>
      <c r="C389" t="s">
        <v>2906</v>
      </c>
      <c r="D389" s="1147" t="e">
        <f>VLOOKUP(B389,FG!$A$5:$H$1158,12,FALSE)</f>
        <v>#REF!</v>
      </c>
      <c r="E389" s="1147">
        <f>IF(J389&lt;=0,0,VLOOKUP(B389,FG!$A$5:$H$1158,24,FALSE))</f>
        <v>0</v>
      </c>
      <c r="F389" s="1147" t="e">
        <f t="shared" si="15"/>
        <v>#REF!</v>
      </c>
      <c r="G389" s="1147"/>
      <c r="H389" s="1186">
        <v>0</v>
      </c>
      <c r="I389" s="1147" t="e">
        <f t="shared" si="16"/>
        <v>#REF!</v>
      </c>
      <c r="J389" s="1147">
        <f>IF(ISERROR(SUMIF(FG!A:A,LCM!B389,FG!#REF!)),0,SUMIF(FG!A:A,LCM!B389,FG!#REF!))</f>
        <v>0</v>
      </c>
      <c r="K389" s="1147" t="e">
        <f t="shared" si="17"/>
        <v>#REF!</v>
      </c>
    </row>
    <row r="390" spans="2:11" hidden="1">
      <c r="B390" t="s">
        <v>2903</v>
      </c>
      <c r="C390" t="s">
        <v>2904</v>
      </c>
      <c r="D390" s="1147" t="e">
        <f>VLOOKUP(B390,FG!$A$5:$H$1158,12,FALSE)</f>
        <v>#REF!</v>
      </c>
      <c r="E390" s="1147">
        <f>IF(J390&lt;=0,0,VLOOKUP(B390,FG!$A$5:$H$1158,24,FALSE))</f>
        <v>0</v>
      </c>
      <c r="F390" s="1147" t="e">
        <f t="shared" ref="F390:F453" si="18">+SUM(D390:E390)</f>
        <v>#REF!</v>
      </c>
      <c r="G390" s="1147"/>
      <c r="H390" s="1186">
        <v>71.97</v>
      </c>
      <c r="I390" s="1147" t="e">
        <f t="shared" si="16"/>
        <v>#REF!</v>
      </c>
      <c r="J390" s="1147">
        <f>IF(ISERROR(SUMIF(FG!A:A,LCM!B390,FG!#REF!)),0,SUMIF(FG!A:A,LCM!B390,FG!#REF!))</f>
        <v>0</v>
      </c>
      <c r="K390" s="1147" t="e">
        <f t="shared" si="17"/>
        <v>#REF!</v>
      </c>
    </row>
    <row r="391" spans="2:11" hidden="1">
      <c r="B391" t="s">
        <v>482</v>
      </c>
      <c r="C391" t="s">
        <v>483</v>
      </c>
      <c r="D391" s="1147" t="e">
        <f>VLOOKUP(B391,FG!$A$5:$H$1158,12,FALSE)</f>
        <v>#REF!</v>
      </c>
      <c r="E391" s="1147">
        <f>IF(J391&lt;=0,0,VLOOKUP(B391,FG!$A$5:$H$1158,24,FALSE))</f>
        <v>0</v>
      </c>
      <c r="F391" s="1147" t="e">
        <f t="shared" si="18"/>
        <v>#REF!</v>
      </c>
      <c r="G391" s="1147"/>
      <c r="H391" s="1186">
        <v>0</v>
      </c>
      <c r="I391" s="1147" t="e">
        <f t="shared" ref="I391:I454" si="19">+IF(F391&lt;=0,"",IF(AND(F391&gt;0,F391&gt;H391),"NG",""))</f>
        <v>#REF!</v>
      </c>
      <c r="J391" s="1147">
        <f>IF(ISERROR(SUMIF(FG!A:A,LCM!B391,FG!#REF!)),0,SUMIF(FG!A:A,LCM!B391,FG!#REF!))</f>
        <v>0</v>
      </c>
      <c r="K391" s="1147" t="e">
        <f t="shared" ref="K391:K454" si="20">IF(I391="NG",(F391-H391)*J391,0)</f>
        <v>#REF!</v>
      </c>
    </row>
    <row r="392" spans="2:11">
      <c r="B392" t="s">
        <v>484</v>
      </c>
      <c r="C392" t="s">
        <v>485</v>
      </c>
      <c r="D392" s="1147" t="e">
        <f>VLOOKUP(B392,FG!$A$5:$H$1158,12,FALSE)</f>
        <v>#REF!</v>
      </c>
      <c r="E392" s="1147">
        <f>IF(J392&lt;=0,0,VLOOKUP(B392,FG!$A$5:$H$1158,24,FALSE))</f>
        <v>0</v>
      </c>
      <c r="F392" s="1147" t="e">
        <f t="shared" si="18"/>
        <v>#REF!</v>
      </c>
      <c r="G392" s="1147"/>
      <c r="H392" s="1186">
        <v>110.02887946698969</v>
      </c>
      <c r="I392" s="1147" t="e">
        <f t="shared" si="19"/>
        <v>#REF!</v>
      </c>
      <c r="J392" s="1147">
        <f>IF(ISERROR(SUMIF(FG!A:A,LCM!B392,FG!#REF!)),0,SUMIF(FG!A:A,LCM!B392,FG!#REF!))</f>
        <v>0</v>
      </c>
      <c r="K392" s="1147" t="e">
        <f t="shared" si="20"/>
        <v>#REF!</v>
      </c>
    </row>
    <row r="393" spans="2:11">
      <c r="B393" t="s">
        <v>488</v>
      </c>
      <c r="C393" t="s">
        <v>489</v>
      </c>
      <c r="D393" s="1147" t="e">
        <f>VLOOKUP(B393,FG!$A$5:$H$1158,12,FALSE)</f>
        <v>#REF!</v>
      </c>
      <c r="E393" s="1147">
        <f>IF(J393&lt;=0,0,VLOOKUP(B393,FG!$A$5:$H$1158,24,FALSE))</f>
        <v>0</v>
      </c>
      <c r="F393" s="1147" t="e">
        <f t="shared" si="18"/>
        <v>#REF!</v>
      </c>
      <c r="G393" s="1147"/>
      <c r="H393" s="1186">
        <v>104.26263736263735</v>
      </c>
      <c r="I393" s="1147" t="e">
        <f t="shared" si="19"/>
        <v>#REF!</v>
      </c>
      <c r="J393" s="1147">
        <f>IF(ISERROR(SUMIF(FG!A:A,LCM!B393,FG!#REF!)),0,SUMIF(FG!A:A,LCM!B393,FG!#REF!))</f>
        <v>0</v>
      </c>
      <c r="K393" s="1147" t="e">
        <f t="shared" si="20"/>
        <v>#REF!</v>
      </c>
    </row>
    <row r="394" spans="2:11" hidden="1">
      <c r="B394" t="s">
        <v>486</v>
      </c>
      <c r="C394" t="s">
        <v>487</v>
      </c>
      <c r="D394" s="1147" t="e">
        <f>VLOOKUP(B394,FG!$A$5:$H$1158,12,FALSE)</f>
        <v>#REF!</v>
      </c>
      <c r="E394" s="1147">
        <f>IF(J394&lt;=0,0,VLOOKUP(B394,FG!$A$5:$H$1158,24,FALSE))</f>
        <v>0</v>
      </c>
      <c r="F394" s="1147" t="e">
        <f t="shared" si="18"/>
        <v>#REF!</v>
      </c>
      <c r="G394" s="1147"/>
      <c r="H394" s="1186">
        <v>455.5</v>
      </c>
      <c r="I394" s="1147" t="e">
        <f t="shared" si="19"/>
        <v>#REF!</v>
      </c>
      <c r="J394" s="1147">
        <f>IF(ISERROR(SUMIF(FG!A:A,LCM!B394,FG!#REF!)),0,SUMIF(FG!A:A,LCM!B394,FG!#REF!))</f>
        <v>0</v>
      </c>
      <c r="K394" s="1147" t="e">
        <f t="shared" si="20"/>
        <v>#REF!</v>
      </c>
    </row>
    <row r="395" spans="2:11" hidden="1">
      <c r="B395" t="s">
        <v>490</v>
      </c>
      <c r="C395" t="s">
        <v>491</v>
      </c>
      <c r="D395" s="1147" t="e">
        <f>VLOOKUP(B395,FG!$A$5:$H$1158,12,FALSE)</f>
        <v>#REF!</v>
      </c>
      <c r="E395" s="1147">
        <f>IF(J395&lt;=0,0,VLOOKUP(B395,FG!$A$5:$H$1158,24,FALSE))</f>
        <v>0</v>
      </c>
      <c r="F395" s="1147" t="e">
        <f t="shared" si="18"/>
        <v>#REF!</v>
      </c>
      <c r="G395" s="1147"/>
      <c r="H395" s="1186">
        <v>458.92999999999995</v>
      </c>
      <c r="I395" s="1147" t="e">
        <f t="shared" si="19"/>
        <v>#REF!</v>
      </c>
      <c r="J395" s="1147">
        <f>IF(ISERROR(SUMIF(FG!A:A,LCM!B395,FG!#REF!)),0,SUMIF(FG!A:A,LCM!B395,FG!#REF!))</f>
        <v>0</v>
      </c>
      <c r="K395" s="1147" t="e">
        <f t="shared" si="20"/>
        <v>#REF!</v>
      </c>
    </row>
    <row r="396" spans="2:11" hidden="1">
      <c r="B396" t="s">
        <v>492</v>
      </c>
      <c r="C396" t="s">
        <v>4367</v>
      </c>
      <c r="D396" s="1147" t="e">
        <f>VLOOKUP(B396,FG!$A$5:$H$1158,12,FALSE)</f>
        <v>#REF!</v>
      </c>
      <c r="E396" s="1147">
        <f>IF(J396&lt;=0,0,VLOOKUP(B396,FG!$A$5:$H$1158,24,FALSE))</f>
        <v>0</v>
      </c>
      <c r="F396" s="1147" t="e">
        <f t="shared" si="18"/>
        <v>#REF!</v>
      </c>
      <c r="G396" s="1147"/>
      <c r="H396" s="1186">
        <v>166.7</v>
      </c>
      <c r="I396" s="1147" t="e">
        <f t="shared" si="19"/>
        <v>#REF!</v>
      </c>
      <c r="J396" s="1147">
        <f>IF(ISERROR(SUMIF(FG!A:A,LCM!B396,FG!#REF!)),0,SUMIF(FG!A:A,LCM!B396,FG!#REF!))</f>
        <v>0</v>
      </c>
      <c r="K396" s="1147" t="e">
        <f t="shared" si="20"/>
        <v>#REF!</v>
      </c>
    </row>
    <row r="397" spans="2:11">
      <c r="B397" t="s">
        <v>4370</v>
      </c>
      <c r="C397" t="s">
        <v>4371</v>
      </c>
      <c r="D397" s="1147" t="e">
        <f>VLOOKUP(B397,FG!$A$5:$H$1158,12,FALSE)</f>
        <v>#REF!</v>
      </c>
      <c r="E397" s="1147">
        <f>IF(J397&lt;=0,0,VLOOKUP(B397,FG!$A$5:$H$1158,24,FALSE))</f>
        <v>0</v>
      </c>
      <c r="F397" s="1147" t="e">
        <f t="shared" si="18"/>
        <v>#REF!</v>
      </c>
      <c r="G397" s="1147"/>
      <c r="H397" s="1186">
        <v>164.99</v>
      </c>
      <c r="I397" s="1147" t="e">
        <f t="shared" si="19"/>
        <v>#REF!</v>
      </c>
      <c r="J397" s="1147">
        <f>IF(ISERROR(SUMIF(FG!A:A,LCM!B397,FG!#REF!)),0,SUMIF(FG!A:A,LCM!B397,FG!#REF!))</f>
        <v>0</v>
      </c>
      <c r="K397" s="1147" t="e">
        <f t="shared" si="20"/>
        <v>#REF!</v>
      </c>
    </row>
    <row r="398" spans="2:11" hidden="1">
      <c r="B398" t="s">
        <v>4368</v>
      </c>
      <c r="C398" t="s">
        <v>4369</v>
      </c>
      <c r="D398" s="1147" t="e">
        <f>VLOOKUP(B398,FG!$A$5:$H$1158,12,FALSE)</f>
        <v>#REF!</v>
      </c>
      <c r="E398" s="1147">
        <f>IF(J398&lt;=0,0,VLOOKUP(B398,FG!$A$5:$H$1158,24,FALSE))</f>
        <v>0</v>
      </c>
      <c r="F398" s="1147" t="e">
        <f t="shared" si="18"/>
        <v>#REF!</v>
      </c>
      <c r="G398" s="1147"/>
      <c r="H398" s="1186">
        <v>255.5595340811044</v>
      </c>
      <c r="I398" s="1147" t="e">
        <f t="shared" si="19"/>
        <v>#REF!</v>
      </c>
      <c r="J398" s="1147">
        <f>IF(ISERROR(SUMIF(FG!A:A,LCM!B398,FG!#REF!)),0,SUMIF(FG!A:A,LCM!B398,FG!#REF!))</f>
        <v>0</v>
      </c>
      <c r="K398" s="1147" t="e">
        <f t="shared" si="20"/>
        <v>#REF!</v>
      </c>
    </row>
    <row r="399" spans="2:11" hidden="1">
      <c r="B399" t="s">
        <v>4372</v>
      </c>
      <c r="C399" t="s">
        <v>4373</v>
      </c>
      <c r="D399" s="1147" t="e">
        <f>VLOOKUP(B399,FG!$A$5:$H$1158,12,FALSE)</f>
        <v>#REF!</v>
      </c>
      <c r="E399" s="1147">
        <f>IF(J399&lt;=0,0,VLOOKUP(B399,FG!$A$5:$H$1158,24,FALSE))</f>
        <v>0</v>
      </c>
      <c r="F399" s="1147" t="e">
        <f t="shared" si="18"/>
        <v>#REF!</v>
      </c>
      <c r="G399" s="1147"/>
      <c r="H399" s="1186">
        <v>249.686413354531</v>
      </c>
      <c r="I399" s="1147" t="e">
        <f t="shared" si="19"/>
        <v>#REF!</v>
      </c>
      <c r="J399" s="1147">
        <f>IF(ISERROR(SUMIF(FG!A:A,LCM!B399,FG!#REF!)),0,SUMIF(FG!A:A,LCM!B399,FG!#REF!))</f>
        <v>0</v>
      </c>
      <c r="K399" s="1147" t="e">
        <f t="shared" si="20"/>
        <v>#REF!</v>
      </c>
    </row>
    <row r="400" spans="2:11" hidden="1">
      <c r="B400" t="s">
        <v>3408</v>
      </c>
      <c r="C400" t="s">
        <v>3409</v>
      </c>
      <c r="D400" s="1147" t="e">
        <f>VLOOKUP(B400,FG!$A$5:$H$1158,12,FALSE)</f>
        <v>#REF!</v>
      </c>
      <c r="E400" s="1147">
        <f>IF(J400&lt;=0,0,VLOOKUP(B400,FG!$A$5:$H$1158,24,FALSE))</f>
        <v>0</v>
      </c>
      <c r="F400" s="1147" t="e">
        <f t="shared" si="18"/>
        <v>#REF!</v>
      </c>
      <c r="G400" s="1147"/>
      <c r="H400" s="1186">
        <v>234.14</v>
      </c>
      <c r="I400" s="1147" t="e">
        <f t="shared" si="19"/>
        <v>#REF!</v>
      </c>
      <c r="J400" s="1147">
        <f>IF(ISERROR(SUMIF(FG!A:A,LCM!B400,FG!#REF!)),0,SUMIF(FG!A:A,LCM!B400,FG!#REF!))</f>
        <v>0</v>
      </c>
      <c r="K400" s="1147" t="e">
        <f t="shared" si="20"/>
        <v>#REF!</v>
      </c>
    </row>
    <row r="401" spans="2:11" hidden="1">
      <c r="B401" t="s">
        <v>4029</v>
      </c>
      <c r="C401" t="s">
        <v>4030</v>
      </c>
      <c r="D401" s="1147" t="e">
        <f>VLOOKUP(B401,FG!$A$5:$H$1158,12,FALSE)</f>
        <v>#REF!</v>
      </c>
      <c r="E401" s="1147">
        <f>IF(J401&lt;=0,0,VLOOKUP(B401,FG!$A$5:$H$1158,24,FALSE))</f>
        <v>0</v>
      </c>
      <c r="F401" s="1147" t="e">
        <f t="shared" si="18"/>
        <v>#REF!</v>
      </c>
      <c r="G401" s="1147"/>
      <c r="H401" s="1186">
        <v>273.05</v>
      </c>
      <c r="I401" s="1147" t="e">
        <f t="shared" si="19"/>
        <v>#REF!</v>
      </c>
      <c r="J401" s="1147">
        <f>IF(ISERROR(SUMIF(FG!A:A,LCM!B401,FG!#REF!)),0,SUMIF(FG!A:A,LCM!B401,FG!#REF!))</f>
        <v>0</v>
      </c>
      <c r="K401" s="1147" t="e">
        <f t="shared" si="20"/>
        <v>#REF!</v>
      </c>
    </row>
    <row r="402" spans="2:11" hidden="1">
      <c r="B402" t="s">
        <v>4033</v>
      </c>
      <c r="C402" t="s">
        <v>4034</v>
      </c>
      <c r="D402" s="1147" t="e">
        <f>VLOOKUP(B402,FG!$A$5:$H$1158,12,FALSE)</f>
        <v>#REF!</v>
      </c>
      <c r="E402" s="1147">
        <f>IF(J402&lt;=0,0,VLOOKUP(B402,FG!$A$5:$H$1158,24,FALSE))</f>
        <v>0</v>
      </c>
      <c r="F402" s="1147" t="e">
        <f t="shared" si="18"/>
        <v>#REF!</v>
      </c>
      <c r="G402" s="1147"/>
      <c r="H402" s="1186">
        <v>0</v>
      </c>
      <c r="I402" s="1147" t="e">
        <f t="shared" si="19"/>
        <v>#REF!</v>
      </c>
      <c r="J402" s="1147">
        <f>IF(ISERROR(SUMIF(FG!A:A,LCM!B402,FG!#REF!)),0,SUMIF(FG!A:A,LCM!B402,FG!#REF!))</f>
        <v>0</v>
      </c>
      <c r="K402" s="1147" t="e">
        <f t="shared" si="20"/>
        <v>#REF!</v>
      </c>
    </row>
    <row r="403" spans="2:11" hidden="1">
      <c r="B403" t="s">
        <v>4027</v>
      </c>
      <c r="C403" t="s">
        <v>4028</v>
      </c>
      <c r="D403" s="1147" t="e">
        <f>VLOOKUP(B403,FG!$A$5:$H$1158,12,FALSE)</f>
        <v>#REF!</v>
      </c>
      <c r="E403" s="1147">
        <f>IF(J403&lt;=0,0,VLOOKUP(B403,FG!$A$5:$H$1158,24,FALSE))</f>
        <v>0</v>
      </c>
      <c r="F403" s="1147" t="e">
        <f t="shared" si="18"/>
        <v>#REF!</v>
      </c>
      <c r="G403" s="1147"/>
      <c r="H403" s="1186">
        <v>223.24</v>
      </c>
      <c r="I403" s="1147" t="e">
        <f t="shared" si="19"/>
        <v>#REF!</v>
      </c>
      <c r="J403" s="1147">
        <f>IF(ISERROR(SUMIF(FG!A:A,LCM!B403,FG!#REF!)),0,SUMIF(FG!A:A,LCM!B403,FG!#REF!))</f>
        <v>0</v>
      </c>
      <c r="K403" s="1147" t="e">
        <f t="shared" si="20"/>
        <v>#REF!</v>
      </c>
    </row>
    <row r="404" spans="2:11" hidden="1">
      <c r="B404" t="s">
        <v>3411</v>
      </c>
      <c r="C404" t="s">
        <v>3412</v>
      </c>
      <c r="D404" s="1147" t="e">
        <f>VLOOKUP(B404,FG!$A$5:$H$1158,12,FALSE)</f>
        <v>#REF!</v>
      </c>
      <c r="E404" s="1147">
        <f>IF(J404&lt;=0,0,VLOOKUP(B404,FG!$A$5:$H$1158,24,FALSE))</f>
        <v>0</v>
      </c>
      <c r="F404" s="1147" t="e">
        <f t="shared" si="18"/>
        <v>#REF!</v>
      </c>
      <c r="G404" s="1147"/>
      <c r="H404" s="1186">
        <v>260.62</v>
      </c>
      <c r="I404" s="1147" t="e">
        <f t="shared" si="19"/>
        <v>#REF!</v>
      </c>
      <c r="J404" s="1147">
        <f>IF(ISERROR(SUMIF(FG!A:A,LCM!B404,FG!#REF!)),0,SUMIF(FG!A:A,LCM!B404,FG!#REF!))</f>
        <v>0</v>
      </c>
      <c r="K404" s="1147" t="e">
        <f t="shared" si="20"/>
        <v>#REF!</v>
      </c>
    </row>
    <row r="405" spans="2:11" hidden="1">
      <c r="B405" t="s">
        <v>4031</v>
      </c>
      <c r="C405" t="s">
        <v>4032</v>
      </c>
      <c r="D405" s="1147" t="e">
        <f>VLOOKUP(B405,FG!$A$5:$H$1158,12,FALSE)</f>
        <v>#REF!</v>
      </c>
      <c r="E405" s="1147">
        <f>IF(J405&lt;=0,0,VLOOKUP(B405,FG!$A$5:$H$1158,24,FALSE))</f>
        <v>0</v>
      </c>
      <c r="F405" s="1147" t="e">
        <f t="shared" si="18"/>
        <v>#REF!</v>
      </c>
      <c r="G405" s="1147"/>
      <c r="H405" s="1186">
        <v>0</v>
      </c>
      <c r="I405" s="1147" t="e">
        <f t="shared" si="19"/>
        <v>#REF!</v>
      </c>
      <c r="J405" s="1147">
        <f>IF(ISERROR(SUMIF(FG!A:A,LCM!B405,FG!#REF!)),0,SUMIF(FG!A:A,LCM!B405,FG!#REF!))</f>
        <v>0</v>
      </c>
      <c r="K405" s="1147" t="e">
        <f t="shared" si="20"/>
        <v>#REF!</v>
      </c>
    </row>
    <row r="406" spans="2:11" hidden="1">
      <c r="B406" t="s">
        <v>2242</v>
      </c>
      <c r="C406" t="s">
        <v>2243</v>
      </c>
      <c r="D406" s="1147" t="e">
        <f>VLOOKUP(B406,FG!$A$5:$H$1158,12,FALSE)</f>
        <v>#REF!</v>
      </c>
      <c r="E406" s="1147">
        <f>IF(J406&lt;=0,0,VLOOKUP(B406,FG!$A$5:$H$1158,24,FALSE))</f>
        <v>0</v>
      </c>
      <c r="F406" s="1147" t="e">
        <f t="shared" si="18"/>
        <v>#REF!</v>
      </c>
      <c r="G406" s="1147"/>
      <c r="H406" s="1186">
        <v>0</v>
      </c>
      <c r="I406" s="1147" t="e">
        <f t="shared" si="19"/>
        <v>#REF!</v>
      </c>
      <c r="J406" s="1147">
        <f>IF(ISERROR(SUMIF(FG!A:A,LCM!B406,FG!#REF!)),0,SUMIF(FG!A:A,LCM!B406,FG!#REF!))</f>
        <v>0</v>
      </c>
      <c r="K406" s="1147" t="e">
        <f t="shared" si="20"/>
        <v>#REF!</v>
      </c>
    </row>
    <row r="407" spans="2:11" hidden="1">
      <c r="B407" t="s">
        <v>1380</v>
      </c>
      <c r="C407" t="s">
        <v>1381</v>
      </c>
      <c r="D407" s="1147" t="e">
        <f>VLOOKUP(B407,FG!$A$5:$H$1158,12,FALSE)</f>
        <v>#REF!</v>
      </c>
      <c r="E407" s="1147">
        <f>IF(J407&lt;=0,0,VLOOKUP(B407,FG!$A$5:$H$1158,24,FALSE))</f>
        <v>0</v>
      </c>
      <c r="F407" s="1147" t="e">
        <f t="shared" si="18"/>
        <v>#REF!</v>
      </c>
      <c r="G407" s="1147"/>
      <c r="H407" s="1186">
        <v>0</v>
      </c>
      <c r="I407" s="1147" t="e">
        <f t="shared" si="19"/>
        <v>#REF!</v>
      </c>
      <c r="J407" s="1147">
        <f>IF(ISERROR(SUMIF(FG!A:A,LCM!B407,FG!#REF!)),0,SUMIF(FG!A:A,LCM!B407,FG!#REF!))</f>
        <v>0</v>
      </c>
      <c r="K407" s="1147" t="e">
        <f t="shared" si="20"/>
        <v>#REF!</v>
      </c>
    </row>
    <row r="408" spans="2:11" hidden="1">
      <c r="B408" t="s">
        <v>1384</v>
      </c>
      <c r="C408" t="s">
        <v>1385</v>
      </c>
      <c r="D408" s="1147" t="e">
        <f>VLOOKUP(B408,FG!$A$5:$H$1158,12,FALSE)</f>
        <v>#REF!</v>
      </c>
      <c r="E408" s="1147">
        <f>IF(J408&lt;=0,0,VLOOKUP(B408,FG!$A$5:$H$1158,24,FALSE))</f>
        <v>0</v>
      </c>
      <c r="F408" s="1147" t="e">
        <f t="shared" si="18"/>
        <v>#REF!</v>
      </c>
      <c r="G408" s="1147"/>
      <c r="H408" s="1186">
        <v>0</v>
      </c>
      <c r="I408" s="1147" t="e">
        <f t="shared" si="19"/>
        <v>#REF!</v>
      </c>
      <c r="J408" s="1147">
        <f>IF(ISERROR(SUMIF(FG!A:A,LCM!B408,FG!#REF!)),0,SUMIF(FG!A:A,LCM!B408,FG!#REF!))</f>
        <v>0</v>
      </c>
      <c r="K408" s="1147" t="e">
        <f t="shared" si="20"/>
        <v>#REF!</v>
      </c>
    </row>
    <row r="409" spans="2:11" hidden="1">
      <c r="B409" t="s">
        <v>1388</v>
      </c>
      <c r="C409" t="s">
        <v>1389</v>
      </c>
      <c r="D409" s="1147" t="e">
        <f>VLOOKUP(B409,FG!$A$5:$H$1158,12,FALSE)</f>
        <v>#REF!</v>
      </c>
      <c r="E409" s="1147">
        <f>IF(J409&lt;=0,0,VLOOKUP(B409,FG!$A$5:$H$1158,24,FALSE))</f>
        <v>0</v>
      </c>
      <c r="F409" s="1147" t="e">
        <f t="shared" si="18"/>
        <v>#REF!</v>
      </c>
      <c r="G409" s="1147"/>
      <c r="H409" s="1186">
        <v>0</v>
      </c>
      <c r="I409" s="1147" t="e">
        <f t="shared" si="19"/>
        <v>#REF!</v>
      </c>
      <c r="J409" s="1147">
        <f>IF(ISERROR(SUMIF(FG!A:A,LCM!B409,FG!#REF!)),0,SUMIF(FG!A:A,LCM!B409,FG!#REF!))</f>
        <v>0</v>
      </c>
      <c r="K409" s="1147" t="e">
        <f t="shared" si="20"/>
        <v>#REF!</v>
      </c>
    </row>
    <row r="410" spans="2:11" hidden="1">
      <c r="B410" t="s">
        <v>1392</v>
      </c>
      <c r="C410" t="s">
        <v>1393</v>
      </c>
      <c r="D410" s="1147" t="e">
        <f>VLOOKUP(B410,FG!$A$5:$H$1158,12,FALSE)</f>
        <v>#REF!</v>
      </c>
      <c r="E410" s="1147">
        <f>IF(J410&lt;=0,0,VLOOKUP(B410,FG!$A$5:$H$1158,24,FALSE))</f>
        <v>0</v>
      </c>
      <c r="F410" s="1147" t="e">
        <f t="shared" si="18"/>
        <v>#REF!</v>
      </c>
      <c r="G410" s="1147"/>
      <c r="H410" s="1186">
        <v>0</v>
      </c>
      <c r="I410" s="1147" t="e">
        <f t="shared" si="19"/>
        <v>#REF!</v>
      </c>
      <c r="J410" s="1147">
        <f>IF(ISERROR(SUMIF(FG!A:A,LCM!B410,FG!#REF!)),0,SUMIF(FG!A:A,LCM!B410,FG!#REF!))</f>
        <v>0</v>
      </c>
      <c r="K410" s="1147" t="e">
        <f t="shared" si="20"/>
        <v>#REF!</v>
      </c>
    </row>
    <row r="411" spans="2:11" hidden="1">
      <c r="B411" t="s">
        <v>1396</v>
      </c>
      <c r="C411" t="s">
        <v>1397</v>
      </c>
      <c r="D411" s="1147" t="e">
        <f>VLOOKUP(B411,FG!$A$5:$H$1158,12,FALSE)</f>
        <v>#REF!</v>
      </c>
      <c r="E411" s="1147">
        <f>IF(J411&lt;=0,0,VLOOKUP(B411,FG!$A$5:$H$1158,24,FALSE))</f>
        <v>0</v>
      </c>
      <c r="F411" s="1147" t="e">
        <f t="shared" si="18"/>
        <v>#REF!</v>
      </c>
      <c r="G411" s="1147"/>
      <c r="H411" s="1186">
        <v>0</v>
      </c>
      <c r="I411" s="1147" t="e">
        <f t="shared" si="19"/>
        <v>#REF!</v>
      </c>
      <c r="J411" s="1147">
        <f>IF(ISERROR(SUMIF(FG!A:A,LCM!B411,FG!#REF!)),0,SUMIF(FG!A:A,LCM!B411,FG!#REF!))</f>
        <v>0</v>
      </c>
      <c r="K411" s="1147" t="e">
        <f t="shared" si="20"/>
        <v>#REF!</v>
      </c>
    </row>
    <row r="412" spans="2:11" hidden="1">
      <c r="B412" t="s">
        <v>4374</v>
      </c>
      <c r="C412" t="s">
        <v>4375</v>
      </c>
      <c r="D412" s="1147" t="e">
        <f>VLOOKUP(B412,FG!$A$5:$H$1158,12,FALSE)</f>
        <v>#REF!</v>
      </c>
      <c r="E412" s="1147">
        <f>IF(J412&lt;=0,0,VLOOKUP(B412,FG!$A$5:$H$1158,24,FALSE))</f>
        <v>0</v>
      </c>
      <c r="F412" s="1147" t="e">
        <f t="shared" si="18"/>
        <v>#REF!</v>
      </c>
      <c r="G412" s="1147"/>
      <c r="H412" s="1186">
        <v>0</v>
      </c>
      <c r="I412" s="1147" t="e">
        <f t="shared" si="19"/>
        <v>#REF!</v>
      </c>
      <c r="J412" s="1147">
        <f>IF(ISERROR(SUMIF(FG!A:A,LCM!B412,FG!#REF!)),0,SUMIF(FG!A:A,LCM!B412,FG!#REF!))</f>
        <v>0</v>
      </c>
      <c r="K412" s="1147" t="e">
        <f t="shared" si="20"/>
        <v>#REF!</v>
      </c>
    </row>
    <row r="413" spans="2:11" hidden="1">
      <c r="B413" t="s">
        <v>4378</v>
      </c>
      <c r="C413" t="s">
        <v>4379</v>
      </c>
      <c r="D413" s="1147" t="e">
        <f>VLOOKUP(B413,FG!$A$5:$H$1158,12,FALSE)</f>
        <v>#REF!</v>
      </c>
      <c r="E413" s="1147">
        <f>IF(J413&lt;=0,0,VLOOKUP(B413,FG!$A$5:$H$1158,24,FALSE))</f>
        <v>0</v>
      </c>
      <c r="F413" s="1147" t="e">
        <f t="shared" si="18"/>
        <v>#REF!</v>
      </c>
      <c r="G413" s="1147"/>
      <c r="H413" s="1186">
        <v>0</v>
      </c>
      <c r="I413" s="1147" t="e">
        <f t="shared" si="19"/>
        <v>#REF!</v>
      </c>
      <c r="J413" s="1147">
        <f>IF(ISERROR(SUMIF(FG!A:A,LCM!B413,FG!#REF!)),0,SUMIF(FG!A:A,LCM!B413,FG!#REF!))</f>
        <v>0</v>
      </c>
      <c r="K413" s="1147" t="e">
        <f t="shared" si="20"/>
        <v>#REF!</v>
      </c>
    </row>
    <row r="414" spans="2:11" hidden="1">
      <c r="B414" t="s">
        <v>4391</v>
      </c>
      <c r="C414" t="s">
        <v>4392</v>
      </c>
      <c r="D414" s="1147" t="e">
        <f>VLOOKUP(B414,FG!$A$5:$H$1158,12,FALSE)</f>
        <v>#REF!</v>
      </c>
      <c r="E414" s="1147">
        <f>IF(J414&lt;=0,0,VLOOKUP(B414,FG!$A$5:$H$1158,24,FALSE))</f>
        <v>0</v>
      </c>
      <c r="F414" s="1147" t="e">
        <f t="shared" si="18"/>
        <v>#REF!</v>
      </c>
      <c r="G414" s="1147"/>
      <c r="H414" s="1186">
        <v>0</v>
      </c>
      <c r="I414" s="1147" t="e">
        <f t="shared" si="19"/>
        <v>#REF!</v>
      </c>
      <c r="J414" s="1147">
        <f>IF(ISERROR(SUMIF(FG!A:A,LCM!B414,FG!#REF!)),0,SUMIF(FG!A:A,LCM!B414,FG!#REF!))</f>
        <v>0</v>
      </c>
      <c r="K414" s="1147" t="e">
        <f t="shared" si="20"/>
        <v>#REF!</v>
      </c>
    </row>
    <row r="415" spans="2:11" hidden="1">
      <c r="B415" t="s">
        <v>2230</v>
      </c>
      <c r="C415" t="s">
        <v>2231</v>
      </c>
      <c r="D415" s="1147" t="e">
        <f>VLOOKUP(B415,FG!$A$5:$H$1158,12,FALSE)</f>
        <v>#REF!</v>
      </c>
      <c r="E415" s="1147">
        <f>IF(J415&lt;=0,0,VLOOKUP(B415,FG!$A$5:$H$1158,24,FALSE))</f>
        <v>0</v>
      </c>
      <c r="F415" s="1147" t="e">
        <f t="shared" si="18"/>
        <v>#REF!</v>
      </c>
      <c r="G415" s="1147"/>
      <c r="H415" s="1186">
        <v>0</v>
      </c>
      <c r="I415" s="1147" t="e">
        <f t="shared" si="19"/>
        <v>#REF!</v>
      </c>
      <c r="J415" s="1147">
        <f>IF(ISERROR(SUMIF(FG!A:A,LCM!B415,FG!#REF!)),0,SUMIF(FG!A:A,LCM!B415,FG!#REF!))</f>
        <v>0</v>
      </c>
      <c r="K415" s="1147" t="e">
        <f t="shared" si="20"/>
        <v>#REF!</v>
      </c>
    </row>
    <row r="416" spans="2:11" hidden="1">
      <c r="B416" t="s">
        <v>4382</v>
      </c>
      <c r="C416" t="s">
        <v>4383</v>
      </c>
      <c r="D416" s="1147" t="e">
        <f>VLOOKUP(B416,FG!$A$5:$H$1158,12,FALSE)</f>
        <v>#REF!</v>
      </c>
      <c r="E416" s="1147">
        <f>IF(J416&lt;=0,0,VLOOKUP(B416,FG!$A$5:$H$1158,24,FALSE))</f>
        <v>0</v>
      </c>
      <c r="F416" s="1147" t="e">
        <f t="shared" si="18"/>
        <v>#REF!</v>
      </c>
      <c r="G416" s="1147"/>
      <c r="H416" s="1186">
        <v>0</v>
      </c>
      <c r="I416" s="1147" t="e">
        <f t="shared" si="19"/>
        <v>#REF!</v>
      </c>
      <c r="J416" s="1147">
        <f>IF(ISERROR(SUMIF(FG!A:A,LCM!B416,FG!#REF!)),0,SUMIF(FG!A:A,LCM!B416,FG!#REF!))</f>
        <v>0</v>
      </c>
      <c r="K416" s="1147" t="e">
        <f t="shared" si="20"/>
        <v>#REF!</v>
      </c>
    </row>
    <row r="417" spans="2:11" hidden="1">
      <c r="B417" t="s">
        <v>4386</v>
      </c>
      <c r="C417" t="s">
        <v>4387</v>
      </c>
      <c r="D417" s="1147" t="e">
        <f>VLOOKUP(B417,FG!$A$5:$H$1158,12,FALSE)</f>
        <v>#REF!</v>
      </c>
      <c r="E417" s="1147">
        <f>IF(J417&lt;=0,0,VLOOKUP(B417,FG!$A$5:$H$1158,24,FALSE))</f>
        <v>0</v>
      </c>
      <c r="F417" s="1147" t="e">
        <f t="shared" si="18"/>
        <v>#REF!</v>
      </c>
      <c r="G417" s="1147"/>
      <c r="H417" s="1186">
        <v>0</v>
      </c>
      <c r="I417" s="1147" t="e">
        <f t="shared" si="19"/>
        <v>#REF!</v>
      </c>
      <c r="J417" s="1147">
        <f>IF(ISERROR(SUMIF(FG!A:A,LCM!B417,FG!#REF!)),0,SUMIF(FG!A:A,LCM!B417,FG!#REF!))</f>
        <v>0</v>
      </c>
      <c r="K417" s="1147" t="e">
        <f t="shared" si="20"/>
        <v>#REF!</v>
      </c>
    </row>
    <row r="418" spans="2:11" hidden="1">
      <c r="B418" t="s">
        <v>2234</v>
      </c>
      <c r="C418" t="s">
        <v>2235</v>
      </c>
      <c r="D418" s="1147" t="e">
        <f>VLOOKUP(B418,FG!$A$5:$H$1158,12,FALSE)</f>
        <v>#REF!</v>
      </c>
      <c r="E418" s="1147">
        <f>IF(J418&lt;=0,0,VLOOKUP(B418,FG!$A$5:$H$1158,24,FALSE))</f>
        <v>0</v>
      </c>
      <c r="F418" s="1147" t="e">
        <f t="shared" si="18"/>
        <v>#REF!</v>
      </c>
      <c r="G418" s="1147"/>
      <c r="H418" s="1186">
        <v>0</v>
      </c>
      <c r="I418" s="1147" t="e">
        <f t="shared" si="19"/>
        <v>#REF!</v>
      </c>
      <c r="J418" s="1147">
        <f>IF(ISERROR(SUMIF(FG!A:A,LCM!B418,FG!#REF!)),0,SUMIF(FG!A:A,LCM!B418,FG!#REF!))</f>
        <v>0</v>
      </c>
      <c r="K418" s="1147" t="e">
        <f t="shared" si="20"/>
        <v>#REF!</v>
      </c>
    </row>
    <row r="419" spans="2:11" hidden="1">
      <c r="B419" t="s">
        <v>2238</v>
      </c>
      <c r="C419" t="s">
        <v>2239</v>
      </c>
      <c r="D419" s="1147" t="e">
        <f>VLOOKUP(B419,FG!$A$5:$H$1158,12,FALSE)</f>
        <v>#REF!</v>
      </c>
      <c r="E419" s="1147">
        <f>IF(J419&lt;=0,0,VLOOKUP(B419,FG!$A$5:$H$1158,24,FALSE))</f>
        <v>0</v>
      </c>
      <c r="F419" s="1147" t="e">
        <f t="shared" si="18"/>
        <v>#REF!</v>
      </c>
      <c r="G419" s="1147"/>
      <c r="H419" s="1186">
        <v>0</v>
      </c>
      <c r="I419" s="1147" t="e">
        <f t="shared" si="19"/>
        <v>#REF!</v>
      </c>
      <c r="J419" s="1147">
        <f>IF(ISERROR(SUMIF(FG!A:A,LCM!B419,FG!#REF!)),0,SUMIF(FG!A:A,LCM!B419,FG!#REF!))</f>
        <v>0</v>
      </c>
      <c r="K419" s="1147" t="e">
        <f t="shared" si="20"/>
        <v>#REF!</v>
      </c>
    </row>
    <row r="420" spans="2:11" hidden="1">
      <c r="B420" t="s">
        <v>2970</v>
      </c>
      <c r="C420" t="s">
        <v>363</v>
      </c>
      <c r="D420" s="1147" t="e">
        <f>VLOOKUP(B420,FG!$A$5:$H$1158,12,FALSE)</f>
        <v>#REF!</v>
      </c>
      <c r="E420" s="1147">
        <f>IF(J420&lt;=0,0,VLOOKUP(B420,FG!$A$5:$H$1158,24,FALSE))</f>
        <v>0</v>
      </c>
      <c r="F420" s="1147" t="e">
        <f t="shared" si="18"/>
        <v>#REF!</v>
      </c>
      <c r="G420" s="1147"/>
      <c r="H420" s="1186">
        <v>227.8</v>
      </c>
      <c r="I420" s="1147" t="e">
        <f t="shared" si="19"/>
        <v>#REF!</v>
      </c>
      <c r="J420" s="1147">
        <f>IF(ISERROR(SUMIF(FG!A:A,LCM!B420,FG!#REF!)),0,SUMIF(FG!A:A,LCM!B420,FG!#REF!))</f>
        <v>0</v>
      </c>
      <c r="K420" s="1147" t="e">
        <f t="shared" si="20"/>
        <v>#REF!</v>
      </c>
    </row>
    <row r="421" spans="2:11" hidden="1">
      <c r="B421" t="s">
        <v>2971</v>
      </c>
      <c r="C421" t="s">
        <v>364</v>
      </c>
      <c r="D421" s="1147" t="e">
        <f>VLOOKUP(B421,FG!$A$5:$H$1158,12,FALSE)</f>
        <v>#REF!</v>
      </c>
      <c r="E421" s="1147">
        <f>IF(J421&lt;=0,0,VLOOKUP(B421,FG!$A$5:$H$1158,24,FALSE))</f>
        <v>0</v>
      </c>
      <c r="F421" s="1147" t="e">
        <f t="shared" si="18"/>
        <v>#REF!</v>
      </c>
      <c r="G421" s="1147"/>
      <c r="H421" s="1186">
        <v>0</v>
      </c>
      <c r="I421" s="1147" t="e">
        <f t="shared" si="19"/>
        <v>#REF!</v>
      </c>
      <c r="J421" s="1147">
        <f>IF(ISERROR(SUMIF(FG!A:A,LCM!B421,FG!#REF!)),0,SUMIF(FG!A:A,LCM!B421,FG!#REF!))</f>
        <v>0</v>
      </c>
      <c r="K421" s="1147" t="e">
        <f t="shared" si="20"/>
        <v>#REF!</v>
      </c>
    </row>
    <row r="422" spans="2:11" hidden="1">
      <c r="B422" t="s">
        <v>2972</v>
      </c>
      <c r="C422" t="s">
        <v>365</v>
      </c>
      <c r="D422" s="1147" t="e">
        <f>VLOOKUP(B422,FG!$A$5:$H$1158,12,FALSE)</f>
        <v>#REF!</v>
      </c>
      <c r="E422" s="1147">
        <f>IF(J422&lt;=0,0,VLOOKUP(B422,FG!$A$5:$H$1158,24,FALSE))</f>
        <v>0</v>
      </c>
      <c r="F422" s="1147" t="e">
        <f t="shared" si="18"/>
        <v>#REF!</v>
      </c>
      <c r="G422" s="1147"/>
      <c r="H422" s="1186">
        <v>0</v>
      </c>
      <c r="I422" s="1147" t="e">
        <f t="shared" si="19"/>
        <v>#REF!</v>
      </c>
      <c r="J422" s="1147">
        <f>IF(ISERROR(SUMIF(FG!A:A,LCM!B422,FG!#REF!)),0,SUMIF(FG!A:A,LCM!B422,FG!#REF!))</f>
        <v>0</v>
      </c>
      <c r="K422" s="1147" t="e">
        <f t="shared" si="20"/>
        <v>#REF!</v>
      </c>
    </row>
    <row r="423" spans="2:11" hidden="1">
      <c r="B423" t="s">
        <v>2973</v>
      </c>
      <c r="C423" t="s">
        <v>366</v>
      </c>
      <c r="D423" s="1147" t="e">
        <f>VLOOKUP(B423,FG!$A$5:$H$1158,12,FALSE)</f>
        <v>#REF!</v>
      </c>
      <c r="E423" s="1147">
        <f>IF(J423&lt;=0,0,VLOOKUP(B423,FG!$A$5:$H$1158,24,FALSE))</f>
        <v>0</v>
      </c>
      <c r="F423" s="1147" t="e">
        <f t="shared" si="18"/>
        <v>#REF!</v>
      </c>
      <c r="G423" s="1147"/>
      <c r="H423" s="1186">
        <v>0</v>
      </c>
      <c r="I423" s="1147" t="e">
        <f t="shared" si="19"/>
        <v>#REF!</v>
      </c>
      <c r="J423" s="1147">
        <f>IF(ISERROR(SUMIF(FG!A:A,LCM!B423,FG!#REF!)),0,SUMIF(FG!A:A,LCM!B423,FG!#REF!))</f>
        <v>0</v>
      </c>
      <c r="K423" s="1147" t="e">
        <f t="shared" si="20"/>
        <v>#REF!</v>
      </c>
    </row>
    <row r="424" spans="2:11" hidden="1">
      <c r="B424" t="s">
        <v>2244</v>
      </c>
      <c r="C424" t="s">
        <v>1379</v>
      </c>
      <c r="D424" s="1147" t="e">
        <f>VLOOKUP(B424,FG!$A$5:$H$1158,12,FALSE)</f>
        <v>#REF!</v>
      </c>
      <c r="E424" s="1147">
        <f>IF(J424&lt;=0,0,VLOOKUP(B424,FG!$A$5:$H$1158,24,FALSE))</f>
        <v>0</v>
      </c>
      <c r="F424" s="1147" t="e">
        <f t="shared" si="18"/>
        <v>#REF!</v>
      </c>
      <c r="G424" s="1147"/>
      <c r="H424" s="1186">
        <v>0</v>
      </c>
      <c r="I424" s="1147" t="e">
        <f t="shared" si="19"/>
        <v>#REF!</v>
      </c>
      <c r="J424" s="1147">
        <f>IF(ISERROR(SUMIF(FG!A:A,LCM!B424,FG!#REF!)),0,SUMIF(FG!A:A,LCM!B424,FG!#REF!))</f>
        <v>0</v>
      </c>
      <c r="K424" s="1147" t="e">
        <f t="shared" si="20"/>
        <v>#REF!</v>
      </c>
    </row>
    <row r="425" spans="2:11" hidden="1">
      <c r="B425" t="s">
        <v>1382</v>
      </c>
      <c r="C425" t="s">
        <v>1383</v>
      </c>
      <c r="D425" s="1147" t="e">
        <f>VLOOKUP(B425,FG!$A$5:$H$1158,12,FALSE)</f>
        <v>#REF!</v>
      </c>
      <c r="E425" s="1147">
        <f>IF(J425&lt;=0,0,VLOOKUP(B425,FG!$A$5:$H$1158,24,FALSE))</f>
        <v>0</v>
      </c>
      <c r="F425" s="1147" t="e">
        <f t="shared" si="18"/>
        <v>#REF!</v>
      </c>
      <c r="G425" s="1147"/>
      <c r="H425" s="1186">
        <v>0</v>
      </c>
      <c r="I425" s="1147" t="e">
        <f t="shared" si="19"/>
        <v>#REF!</v>
      </c>
      <c r="J425" s="1147">
        <f>IF(ISERROR(SUMIF(FG!A:A,LCM!B425,FG!#REF!)),0,SUMIF(FG!A:A,LCM!B425,FG!#REF!))</f>
        <v>0</v>
      </c>
      <c r="K425" s="1147" t="e">
        <f t="shared" si="20"/>
        <v>#REF!</v>
      </c>
    </row>
    <row r="426" spans="2:11" hidden="1">
      <c r="B426" t="s">
        <v>1386</v>
      </c>
      <c r="C426" t="s">
        <v>1387</v>
      </c>
      <c r="D426" s="1147" t="e">
        <f>VLOOKUP(B426,FG!$A$5:$H$1158,12,FALSE)</f>
        <v>#REF!</v>
      </c>
      <c r="E426" s="1147">
        <f>IF(J426&lt;=0,0,VLOOKUP(B426,FG!$A$5:$H$1158,24,FALSE))</f>
        <v>0</v>
      </c>
      <c r="F426" s="1147" t="e">
        <f t="shared" si="18"/>
        <v>#REF!</v>
      </c>
      <c r="G426" s="1147"/>
      <c r="H426" s="1186">
        <v>0</v>
      </c>
      <c r="I426" s="1147" t="e">
        <f t="shared" si="19"/>
        <v>#REF!</v>
      </c>
      <c r="J426" s="1147">
        <f>IF(ISERROR(SUMIF(FG!A:A,LCM!B426,FG!#REF!)),0,SUMIF(FG!A:A,LCM!B426,FG!#REF!))</f>
        <v>0</v>
      </c>
      <c r="K426" s="1147" t="e">
        <f t="shared" si="20"/>
        <v>#REF!</v>
      </c>
    </row>
    <row r="427" spans="2:11" hidden="1">
      <c r="B427" t="s">
        <v>1390</v>
      </c>
      <c r="C427" t="s">
        <v>1391</v>
      </c>
      <c r="D427" s="1147" t="e">
        <f>VLOOKUP(B427,FG!$A$5:$H$1158,12,FALSE)</f>
        <v>#REF!</v>
      </c>
      <c r="E427" s="1147">
        <f>IF(J427&lt;=0,0,VLOOKUP(B427,FG!$A$5:$H$1158,24,FALSE))</f>
        <v>0</v>
      </c>
      <c r="F427" s="1147" t="e">
        <f t="shared" si="18"/>
        <v>#REF!</v>
      </c>
      <c r="G427" s="1147"/>
      <c r="H427" s="1186">
        <v>0</v>
      </c>
      <c r="I427" s="1147" t="e">
        <f t="shared" si="19"/>
        <v>#REF!</v>
      </c>
      <c r="J427" s="1147">
        <f>IF(ISERROR(SUMIF(FG!A:A,LCM!B427,FG!#REF!)),0,SUMIF(FG!A:A,LCM!B427,FG!#REF!))</f>
        <v>0</v>
      </c>
      <c r="K427" s="1147" t="e">
        <f t="shared" si="20"/>
        <v>#REF!</v>
      </c>
    </row>
    <row r="428" spans="2:11" hidden="1">
      <c r="B428" t="s">
        <v>1394</v>
      </c>
      <c r="C428" t="s">
        <v>1395</v>
      </c>
      <c r="D428" s="1147" t="e">
        <f>VLOOKUP(B428,FG!$A$5:$H$1158,12,FALSE)</f>
        <v>#REF!</v>
      </c>
      <c r="E428" s="1147">
        <f>IF(J428&lt;=0,0,VLOOKUP(B428,FG!$A$5:$H$1158,24,FALSE))</f>
        <v>0</v>
      </c>
      <c r="F428" s="1147" t="e">
        <f t="shared" si="18"/>
        <v>#REF!</v>
      </c>
      <c r="G428" s="1147"/>
      <c r="H428" s="1186">
        <v>0</v>
      </c>
      <c r="I428" s="1147" t="e">
        <f t="shared" si="19"/>
        <v>#REF!</v>
      </c>
      <c r="J428" s="1147">
        <f>IF(ISERROR(SUMIF(FG!A:A,LCM!B428,FG!#REF!)),0,SUMIF(FG!A:A,LCM!B428,FG!#REF!))</f>
        <v>0</v>
      </c>
      <c r="K428" s="1147" t="e">
        <f t="shared" si="20"/>
        <v>#REF!</v>
      </c>
    </row>
    <row r="429" spans="2:11" hidden="1">
      <c r="B429" t="s">
        <v>1398</v>
      </c>
      <c r="C429" t="s">
        <v>1399</v>
      </c>
      <c r="D429" s="1147" t="e">
        <f>VLOOKUP(B429,FG!$A$5:$H$1158,12,FALSE)</f>
        <v>#REF!</v>
      </c>
      <c r="E429" s="1147">
        <f>IF(J429&lt;=0,0,VLOOKUP(B429,FG!$A$5:$H$1158,24,FALSE))</f>
        <v>0</v>
      </c>
      <c r="F429" s="1147" t="e">
        <f t="shared" si="18"/>
        <v>#REF!</v>
      </c>
      <c r="G429" s="1147"/>
      <c r="H429" s="1186">
        <v>0</v>
      </c>
      <c r="I429" s="1147" t="e">
        <f t="shared" si="19"/>
        <v>#REF!</v>
      </c>
      <c r="J429" s="1147">
        <f>IF(ISERROR(SUMIF(FG!A:A,LCM!B429,FG!#REF!)),0,SUMIF(FG!A:A,LCM!B429,FG!#REF!))</f>
        <v>0</v>
      </c>
      <c r="K429" s="1147" t="e">
        <f t="shared" si="20"/>
        <v>#REF!</v>
      </c>
    </row>
    <row r="430" spans="2:11" hidden="1">
      <c r="B430" t="s">
        <v>4376</v>
      </c>
      <c r="C430" t="s">
        <v>4377</v>
      </c>
      <c r="D430" s="1147" t="e">
        <f>VLOOKUP(B430,FG!$A$5:$H$1158,12,FALSE)</f>
        <v>#REF!</v>
      </c>
      <c r="E430" s="1147">
        <f>IF(J430&lt;=0,0,VLOOKUP(B430,FG!$A$5:$H$1158,24,FALSE))</f>
        <v>0</v>
      </c>
      <c r="F430" s="1147" t="e">
        <f t="shared" si="18"/>
        <v>#REF!</v>
      </c>
      <c r="G430" s="1147"/>
      <c r="H430" s="1186">
        <v>0</v>
      </c>
      <c r="I430" s="1147" t="e">
        <f t="shared" si="19"/>
        <v>#REF!</v>
      </c>
      <c r="J430" s="1147">
        <f>IF(ISERROR(SUMIF(FG!A:A,LCM!B430,FG!#REF!)),0,SUMIF(FG!A:A,LCM!B430,FG!#REF!))</f>
        <v>0</v>
      </c>
      <c r="K430" s="1147" t="e">
        <f t="shared" si="20"/>
        <v>#REF!</v>
      </c>
    </row>
    <row r="431" spans="2:11" hidden="1">
      <c r="B431" t="s">
        <v>4380</v>
      </c>
      <c r="C431" t="s">
        <v>4381</v>
      </c>
      <c r="D431" s="1147" t="e">
        <f>VLOOKUP(B431,FG!$A$5:$H$1158,12,FALSE)</f>
        <v>#REF!</v>
      </c>
      <c r="E431" s="1147">
        <f>IF(J431&lt;=0,0,VLOOKUP(B431,FG!$A$5:$H$1158,24,FALSE))</f>
        <v>0</v>
      </c>
      <c r="F431" s="1147" t="e">
        <f t="shared" si="18"/>
        <v>#REF!</v>
      </c>
      <c r="G431" s="1147"/>
      <c r="H431" s="1186">
        <v>0</v>
      </c>
      <c r="I431" s="1147" t="e">
        <f t="shared" si="19"/>
        <v>#REF!</v>
      </c>
      <c r="J431" s="1147">
        <f>IF(ISERROR(SUMIF(FG!A:A,LCM!B431,FG!#REF!)),0,SUMIF(FG!A:A,LCM!B431,FG!#REF!))</f>
        <v>0</v>
      </c>
      <c r="K431" s="1147" t="e">
        <f t="shared" si="20"/>
        <v>#REF!</v>
      </c>
    </row>
    <row r="432" spans="2:11" hidden="1">
      <c r="B432" t="s">
        <v>2227</v>
      </c>
      <c r="C432" t="s">
        <v>2228</v>
      </c>
      <c r="D432" s="1147" t="e">
        <f>VLOOKUP(B432,FG!$A$5:$H$1158,12,FALSE)</f>
        <v>#REF!</v>
      </c>
      <c r="E432" s="1147">
        <f>IF(J432&lt;=0,0,VLOOKUP(B432,FG!$A$5:$H$1158,24,FALSE))</f>
        <v>0</v>
      </c>
      <c r="F432" s="1147" t="e">
        <f t="shared" si="18"/>
        <v>#REF!</v>
      </c>
      <c r="G432" s="1147"/>
      <c r="H432" s="1186">
        <v>0</v>
      </c>
      <c r="I432" s="1147" t="e">
        <f t="shared" si="19"/>
        <v>#REF!</v>
      </c>
      <c r="J432" s="1147">
        <f>IF(ISERROR(SUMIF(FG!A:A,LCM!B432,FG!#REF!)),0,SUMIF(FG!A:A,LCM!B432,FG!#REF!))</f>
        <v>0</v>
      </c>
      <c r="K432" s="1147" t="e">
        <f t="shared" si="20"/>
        <v>#REF!</v>
      </c>
    </row>
    <row r="433" spans="2:11" hidden="1">
      <c r="B433" t="s">
        <v>2232</v>
      </c>
      <c r="C433" t="s">
        <v>2233</v>
      </c>
      <c r="D433" s="1147" t="e">
        <f>VLOOKUP(B433,FG!$A$5:$H$1158,12,FALSE)</f>
        <v>#REF!</v>
      </c>
      <c r="E433" s="1147">
        <f>IF(J433&lt;=0,0,VLOOKUP(B433,FG!$A$5:$H$1158,24,FALSE))</f>
        <v>0</v>
      </c>
      <c r="F433" s="1147" t="e">
        <f t="shared" si="18"/>
        <v>#REF!</v>
      </c>
      <c r="G433" s="1147"/>
      <c r="H433" s="1186">
        <v>0</v>
      </c>
      <c r="I433" s="1147" t="e">
        <f t="shared" si="19"/>
        <v>#REF!</v>
      </c>
      <c r="J433" s="1147">
        <f>IF(ISERROR(SUMIF(FG!A:A,LCM!B433,FG!#REF!)),0,SUMIF(FG!A:A,LCM!B433,FG!#REF!))</f>
        <v>0</v>
      </c>
      <c r="K433" s="1147" t="e">
        <f t="shared" si="20"/>
        <v>#REF!</v>
      </c>
    </row>
    <row r="434" spans="2:11" hidden="1">
      <c r="B434" t="s">
        <v>4384</v>
      </c>
      <c r="C434" t="s">
        <v>4385</v>
      </c>
      <c r="D434" s="1147" t="e">
        <f>VLOOKUP(B434,FG!$A$5:$H$1158,12,FALSE)</f>
        <v>#REF!</v>
      </c>
      <c r="E434" s="1147">
        <f>IF(J434&lt;=0,0,VLOOKUP(B434,FG!$A$5:$H$1158,24,FALSE))</f>
        <v>0</v>
      </c>
      <c r="F434" s="1147" t="e">
        <f t="shared" si="18"/>
        <v>#REF!</v>
      </c>
      <c r="G434" s="1147"/>
      <c r="H434" s="1186">
        <v>0</v>
      </c>
      <c r="I434" s="1147" t="e">
        <f t="shared" si="19"/>
        <v>#REF!</v>
      </c>
      <c r="J434" s="1147">
        <f>IF(ISERROR(SUMIF(FG!A:A,LCM!B434,FG!#REF!)),0,SUMIF(FG!A:A,LCM!B434,FG!#REF!))</f>
        <v>0</v>
      </c>
      <c r="K434" s="1147" t="e">
        <f t="shared" si="20"/>
        <v>#REF!</v>
      </c>
    </row>
    <row r="435" spans="2:11" hidden="1">
      <c r="B435" t="s">
        <v>4389</v>
      </c>
      <c r="C435" t="s">
        <v>4390</v>
      </c>
      <c r="D435" s="1147" t="e">
        <f>VLOOKUP(B435,FG!$A$5:$H$1158,12,FALSE)</f>
        <v>#REF!</v>
      </c>
      <c r="E435" s="1147">
        <f>IF(J435&lt;=0,0,VLOOKUP(B435,FG!$A$5:$H$1158,24,FALSE))</f>
        <v>0</v>
      </c>
      <c r="F435" s="1147" t="e">
        <f t="shared" si="18"/>
        <v>#REF!</v>
      </c>
      <c r="G435" s="1147"/>
      <c r="H435" s="1186">
        <v>0</v>
      </c>
      <c r="I435" s="1147" t="e">
        <f t="shared" si="19"/>
        <v>#REF!</v>
      </c>
      <c r="J435" s="1147">
        <f>IF(ISERROR(SUMIF(FG!A:A,LCM!B435,FG!#REF!)),0,SUMIF(FG!A:A,LCM!B435,FG!#REF!))</f>
        <v>0</v>
      </c>
      <c r="K435" s="1147" t="e">
        <f t="shared" si="20"/>
        <v>#REF!</v>
      </c>
    </row>
    <row r="436" spans="2:11" hidden="1">
      <c r="B436" t="s">
        <v>2236</v>
      </c>
      <c r="C436" t="s">
        <v>2237</v>
      </c>
      <c r="D436" s="1147" t="e">
        <f>VLOOKUP(B436,FG!$A$5:$H$1158,12,FALSE)</f>
        <v>#REF!</v>
      </c>
      <c r="E436" s="1147">
        <f>IF(J436&lt;=0,0,VLOOKUP(B436,FG!$A$5:$H$1158,24,FALSE))</f>
        <v>0</v>
      </c>
      <c r="F436" s="1147" t="e">
        <f t="shared" si="18"/>
        <v>#REF!</v>
      </c>
      <c r="G436" s="1147"/>
      <c r="H436" s="1186">
        <v>0</v>
      </c>
      <c r="I436" s="1147" t="e">
        <f t="shared" si="19"/>
        <v>#REF!</v>
      </c>
      <c r="J436" s="1147">
        <f>IF(ISERROR(SUMIF(FG!A:A,LCM!B436,FG!#REF!)),0,SUMIF(FG!A:A,LCM!B436,FG!#REF!))</f>
        <v>0</v>
      </c>
      <c r="K436" s="1147" t="e">
        <f t="shared" si="20"/>
        <v>#REF!</v>
      </c>
    </row>
    <row r="437" spans="2:11" hidden="1">
      <c r="B437" t="s">
        <v>2240</v>
      </c>
      <c r="C437" t="s">
        <v>2241</v>
      </c>
      <c r="D437" s="1147" t="e">
        <f>VLOOKUP(B437,FG!$A$5:$H$1158,12,FALSE)</f>
        <v>#REF!</v>
      </c>
      <c r="E437" s="1147">
        <f>IF(J437&lt;=0,0,VLOOKUP(B437,FG!$A$5:$H$1158,24,FALSE))</f>
        <v>0</v>
      </c>
      <c r="F437" s="1147" t="e">
        <f t="shared" si="18"/>
        <v>#REF!</v>
      </c>
      <c r="G437" s="1147"/>
      <c r="H437" s="1186">
        <v>0</v>
      </c>
      <c r="I437" s="1147" t="e">
        <f t="shared" si="19"/>
        <v>#REF!</v>
      </c>
      <c r="J437" s="1147">
        <f>IF(ISERROR(SUMIF(FG!A:A,LCM!B437,FG!#REF!)),0,SUMIF(FG!A:A,LCM!B437,FG!#REF!))</f>
        <v>0</v>
      </c>
      <c r="K437" s="1147" t="e">
        <f t="shared" si="20"/>
        <v>#REF!</v>
      </c>
    </row>
    <row r="438" spans="2:11" hidden="1">
      <c r="B438" t="s">
        <v>359</v>
      </c>
      <c r="C438" t="s">
        <v>2396</v>
      </c>
      <c r="D438" s="1147" t="e">
        <f>VLOOKUP(B438,FG!$A$5:$H$1158,12,FALSE)</f>
        <v>#REF!</v>
      </c>
      <c r="E438" s="1147">
        <f>IF(J438&lt;=0,0,VLOOKUP(B438,FG!$A$5:$H$1158,24,FALSE))</f>
        <v>0</v>
      </c>
      <c r="F438" s="1147" t="e">
        <f t="shared" si="18"/>
        <v>#REF!</v>
      </c>
      <c r="G438" s="1147"/>
      <c r="H438" s="1186">
        <v>219.19</v>
      </c>
      <c r="I438" s="1147" t="e">
        <f t="shared" si="19"/>
        <v>#REF!</v>
      </c>
      <c r="J438" s="1147">
        <f>IF(ISERROR(SUMIF(FG!A:A,LCM!B438,FG!#REF!)),0,SUMIF(FG!A:A,LCM!B438,FG!#REF!))</f>
        <v>0</v>
      </c>
      <c r="K438" s="1147" t="e">
        <f t="shared" si="20"/>
        <v>#REF!</v>
      </c>
    </row>
    <row r="439" spans="2:11" hidden="1">
      <c r="B439" t="s">
        <v>360</v>
      </c>
      <c r="C439" t="s">
        <v>367</v>
      </c>
      <c r="D439" s="1147" t="e">
        <f>VLOOKUP(B439,FG!$A$5:$H$1158,12,FALSE)</f>
        <v>#REF!</v>
      </c>
      <c r="E439" s="1147">
        <f>IF(J439&lt;=0,0,VLOOKUP(B439,FG!$A$5:$H$1158,24,FALSE))</f>
        <v>0</v>
      </c>
      <c r="F439" s="1147" t="e">
        <f t="shared" si="18"/>
        <v>#REF!</v>
      </c>
      <c r="G439" s="1147"/>
      <c r="H439" s="1186">
        <v>248.27</v>
      </c>
      <c r="I439" s="1147" t="e">
        <f t="shared" si="19"/>
        <v>#REF!</v>
      </c>
      <c r="J439" s="1147">
        <f>IF(ISERROR(SUMIF(FG!A:A,LCM!B439,FG!#REF!)),0,SUMIF(FG!A:A,LCM!B439,FG!#REF!))</f>
        <v>0</v>
      </c>
      <c r="K439" s="1147" t="e">
        <f t="shared" si="20"/>
        <v>#REF!</v>
      </c>
    </row>
    <row r="440" spans="2:11" hidden="1">
      <c r="B440" t="s">
        <v>361</v>
      </c>
      <c r="C440" t="s">
        <v>368</v>
      </c>
      <c r="D440" s="1147" t="e">
        <f>VLOOKUP(B440,FG!$A$5:$H$1158,12,FALSE)</f>
        <v>#REF!</v>
      </c>
      <c r="E440" s="1147">
        <f>IF(J440&lt;=0,0,VLOOKUP(B440,FG!$A$5:$H$1158,24,FALSE))</f>
        <v>0</v>
      </c>
      <c r="F440" s="1147" t="e">
        <f t="shared" si="18"/>
        <v>#REF!</v>
      </c>
      <c r="G440" s="1147"/>
      <c r="H440" s="1186">
        <v>410.17</v>
      </c>
      <c r="I440" s="1147" t="e">
        <f t="shared" si="19"/>
        <v>#REF!</v>
      </c>
      <c r="J440" s="1147">
        <f>IF(ISERROR(SUMIF(FG!A:A,LCM!B440,FG!#REF!)),0,SUMIF(FG!A:A,LCM!B440,FG!#REF!))</f>
        <v>0</v>
      </c>
      <c r="K440" s="1147" t="e">
        <f t="shared" si="20"/>
        <v>#REF!</v>
      </c>
    </row>
    <row r="441" spans="2:11" hidden="1">
      <c r="B441" t="s">
        <v>362</v>
      </c>
      <c r="C441" t="s">
        <v>369</v>
      </c>
      <c r="D441" s="1147" t="e">
        <f>VLOOKUP(B441,FG!$A$5:$H$1158,12,FALSE)</f>
        <v>#REF!</v>
      </c>
      <c r="E441" s="1147">
        <f>IF(J441&lt;=0,0,VLOOKUP(B441,FG!$A$5:$H$1158,24,FALSE))</f>
        <v>0</v>
      </c>
      <c r="F441" s="1147" t="e">
        <f t="shared" si="18"/>
        <v>#REF!</v>
      </c>
      <c r="G441" s="1147"/>
      <c r="H441" s="1186">
        <v>410.17</v>
      </c>
      <c r="I441" s="1147" t="e">
        <f t="shared" si="19"/>
        <v>#REF!</v>
      </c>
      <c r="J441" s="1147">
        <f>IF(ISERROR(SUMIF(FG!A:A,LCM!B441,FG!#REF!)),0,SUMIF(FG!A:A,LCM!B441,FG!#REF!))</f>
        <v>0</v>
      </c>
      <c r="K441" s="1147" t="e">
        <f t="shared" si="20"/>
        <v>#REF!</v>
      </c>
    </row>
    <row r="442" spans="2:11" hidden="1">
      <c r="B442" t="s">
        <v>4035</v>
      </c>
      <c r="C442" t="s">
        <v>4036</v>
      </c>
      <c r="D442" s="1147" t="e">
        <f>VLOOKUP(B442,FG!$A$5:$H$1158,12,FALSE)</f>
        <v>#REF!</v>
      </c>
      <c r="E442" s="1147">
        <f>IF(J442&lt;=0,0,VLOOKUP(B442,FG!$A$5:$H$1158,24,FALSE))</f>
        <v>0</v>
      </c>
      <c r="F442" s="1147" t="e">
        <f t="shared" si="18"/>
        <v>#REF!</v>
      </c>
      <c r="G442" s="1147"/>
      <c r="H442" s="1186">
        <v>75.56</v>
      </c>
      <c r="I442" s="1147" t="e">
        <f t="shared" si="19"/>
        <v>#REF!</v>
      </c>
      <c r="J442" s="1147">
        <f>IF(ISERROR(SUMIF(FG!A:A,LCM!B442,FG!#REF!)),0,SUMIF(FG!A:A,LCM!B442,FG!#REF!))</f>
        <v>0</v>
      </c>
      <c r="K442" s="1147" t="e">
        <f t="shared" si="20"/>
        <v>#REF!</v>
      </c>
    </row>
    <row r="443" spans="2:11" hidden="1">
      <c r="B443" t="s">
        <v>1605</v>
      </c>
      <c r="C443" t="s">
        <v>244</v>
      </c>
      <c r="D443" s="1147" t="e">
        <f>VLOOKUP(B443,FG!$A$5:$H$1158,12,FALSE)</f>
        <v>#REF!</v>
      </c>
      <c r="E443" s="1147">
        <f>IF(J443&lt;=0,0,VLOOKUP(B443,FG!$A$5:$H$1158,24,FALSE))</f>
        <v>0</v>
      </c>
      <c r="F443" s="1147" t="e">
        <f t="shared" si="18"/>
        <v>#REF!</v>
      </c>
      <c r="G443" s="1147"/>
      <c r="H443" s="1186">
        <v>56.685428571428574</v>
      </c>
      <c r="I443" s="1147" t="e">
        <f t="shared" si="19"/>
        <v>#REF!</v>
      </c>
      <c r="J443" s="1147">
        <f>IF(ISERROR(SUMIF(FG!A:A,LCM!B443,FG!#REF!)),0,SUMIF(FG!A:A,LCM!B443,FG!#REF!))</f>
        <v>0</v>
      </c>
      <c r="K443" s="1147" t="e">
        <f t="shared" si="20"/>
        <v>#REF!</v>
      </c>
    </row>
    <row r="444" spans="2:11" hidden="1">
      <c r="B444" t="s">
        <v>1201</v>
      </c>
      <c r="C444" t="s">
        <v>4037</v>
      </c>
      <c r="D444" s="1147" t="e">
        <f>VLOOKUP(B444,FG!$A$5:$H$1158,12,FALSE)</f>
        <v>#REF!</v>
      </c>
      <c r="E444" s="1147">
        <f>IF(J444&lt;=0,0,VLOOKUP(B444,FG!$A$5:$H$1158,24,FALSE))</f>
        <v>0</v>
      </c>
      <c r="F444" s="1147" t="e">
        <f t="shared" si="18"/>
        <v>#REF!</v>
      </c>
      <c r="G444" s="1147"/>
      <c r="H444" s="1186">
        <v>0</v>
      </c>
      <c r="I444" s="1147" t="e">
        <f t="shared" si="19"/>
        <v>#REF!</v>
      </c>
      <c r="J444" s="1147">
        <f>IF(ISERROR(SUMIF(FG!A:A,LCM!B444,FG!#REF!)),0,SUMIF(FG!A:A,LCM!B444,FG!#REF!))</f>
        <v>0</v>
      </c>
      <c r="K444" s="1147" t="e">
        <f t="shared" si="20"/>
        <v>#REF!</v>
      </c>
    </row>
    <row r="445" spans="2:11" hidden="1">
      <c r="B445" t="s">
        <v>1202</v>
      </c>
      <c r="C445" t="s">
        <v>4039</v>
      </c>
      <c r="D445" s="1147" t="e">
        <f>VLOOKUP(B445,FG!$A$5:$H$1158,12,FALSE)</f>
        <v>#REF!</v>
      </c>
      <c r="E445" s="1147">
        <f>IF(J445&lt;=0,0,VLOOKUP(B445,FG!$A$5:$H$1158,24,FALSE))</f>
        <v>0</v>
      </c>
      <c r="F445" s="1147" t="e">
        <f t="shared" si="18"/>
        <v>#REF!</v>
      </c>
      <c r="G445" s="1147"/>
      <c r="H445" s="1186">
        <v>22.304790874524713</v>
      </c>
      <c r="I445" s="1147" t="e">
        <f t="shared" si="19"/>
        <v>#REF!</v>
      </c>
      <c r="J445" s="1147">
        <f>IF(ISERROR(SUMIF(FG!A:A,LCM!B445,FG!#REF!)),0,SUMIF(FG!A:A,LCM!B445,FG!#REF!))</f>
        <v>0</v>
      </c>
      <c r="K445" s="1147" t="e">
        <f t="shared" si="20"/>
        <v>#REF!</v>
      </c>
    </row>
    <row r="446" spans="2:11" hidden="1">
      <c r="B446" t="s">
        <v>1203</v>
      </c>
      <c r="C446" t="s">
        <v>4041</v>
      </c>
      <c r="D446" s="1147" t="e">
        <f>VLOOKUP(B446,FG!$A$5:$H$1158,12,FALSE)</f>
        <v>#REF!</v>
      </c>
      <c r="E446" s="1147">
        <f>IF(J446&lt;=0,0,VLOOKUP(B446,FG!$A$5:$H$1158,24,FALSE))</f>
        <v>0</v>
      </c>
      <c r="F446" s="1147" t="e">
        <f t="shared" si="18"/>
        <v>#REF!</v>
      </c>
      <c r="G446" s="1147"/>
      <c r="H446" s="1186">
        <v>48.730406531531536</v>
      </c>
      <c r="I446" s="1147" t="e">
        <f t="shared" si="19"/>
        <v>#REF!</v>
      </c>
      <c r="J446" s="1147">
        <f>IF(ISERROR(SUMIF(FG!A:A,LCM!B446,FG!#REF!)),0,SUMIF(FG!A:A,LCM!B446,FG!#REF!))</f>
        <v>0</v>
      </c>
      <c r="K446" s="1147" t="e">
        <f t="shared" si="20"/>
        <v>#REF!</v>
      </c>
    </row>
    <row r="447" spans="2:11" hidden="1">
      <c r="B447" t="s">
        <v>1204</v>
      </c>
      <c r="C447" t="s">
        <v>4043</v>
      </c>
      <c r="D447" s="1147" t="e">
        <f>VLOOKUP(B447,FG!$A$5:$H$1158,12,FALSE)</f>
        <v>#REF!</v>
      </c>
      <c r="E447" s="1147">
        <f>IF(J447&lt;=0,0,VLOOKUP(B447,FG!$A$5:$H$1158,24,FALSE))</f>
        <v>0</v>
      </c>
      <c r="F447" s="1147" t="e">
        <f t="shared" si="18"/>
        <v>#REF!</v>
      </c>
      <c r="G447" s="1147"/>
      <c r="H447" s="1186">
        <v>0</v>
      </c>
      <c r="I447" s="1147" t="e">
        <f t="shared" si="19"/>
        <v>#REF!</v>
      </c>
      <c r="J447" s="1147">
        <f>IF(ISERROR(SUMIF(FG!A:A,LCM!B447,FG!#REF!)),0,SUMIF(FG!A:A,LCM!B447,FG!#REF!))</f>
        <v>0</v>
      </c>
      <c r="K447" s="1147" t="e">
        <f t="shared" si="20"/>
        <v>#REF!</v>
      </c>
    </row>
    <row r="448" spans="2:11" hidden="1">
      <c r="B448" t="s">
        <v>1205</v>
      </c>
      <c r="C448" t="s">
        <v>2531</v>
      </c>
      <c r="D448" s="1147" t="e">
        <f>VLOOKUP(B448,FG!$A$5:$H$1158,12,FALSE)</f>
        <v>#REF!</v>
      </c>
      <c r="E448" s="1147">
        <f>IF(J448&lt;=0,0,VLOOKUP(B448,FG!$A$5:$H$1158,24,FALSE))</f>
        <v>0</v>
      </c>
      <c r="F448" s="1147" t="e">
        <f t="shared" si="18"/>
        <v>#REF!</v>
      </c>
      <c r="G448" s="1147"/>
      <c r="H448" s="1186">
        <v>0</v>
      </c>
      <c r="I448" s="1147" t="e">
        <f t="shared" si="19"/>
        <v>#REF!</v>
      </c>
      <c r="J448" s="1147">
        <f>IF(ISERROR(SUMIF(FG!A:A,LCM!B448,FG!#REF!)),0,SUMIF(FG!A:A,LCM!B448,FG!#REF!))</f>
        <v>0</v>
      </c>
      <c r="K448" s="1147" t="e">
        <f t="shared" si="20"/>
        <v>#REF!</v>
      </c>
    </row>
    <row r="449" spans="2:11" hidden="1">
      <c r="B449" t="s">
        <v>4961</v>
      </c>
      <c r="C449" t="s">
        <v>5564</v>
      </c>
      <c r="D449" s="1147" t="e">
        <f>VLOOKUP(B449,FG!$A$5:$H$1158,12,FALSE)</f>
        <v>#REF!</v>
      </c>
      <c r="E449" s="1147">
        <f>IF(J449&lt;=0,0,VLOOKUP(B449,FG!$A$5:$H$1158,24,FALSE))</f>
        <v>0</v>
      </c>
      <c r="F449" s="1147" t="e">
        <f t="shared" si="18"/>
        <v>#REF!</v>
      </c>
      <c r="G449" s="1147"/>
      <c r="H449" s="1186">
        <v>310.47000000000003</v>
      </c>
      <c r="I449" s="1147" t="e">
        <f t="shared" si="19"/>
        <v>#REF!</v>
      </c>
      <c r="J449" s="1147">
        <f>IF(ISERROR(SUMIF(FG!A:A,LCM!B449,FG!#REF!)),0,SUMIF(FG!A:A,LCM!B449,FG!#REF!))</f>
        <v>0</v>
      </c>
      <c r="K449" s="1147" t="e">
        <f t="shared" si="20"/>
        <v>#REF!</v>
      </c>
    </row>
    <row r="450" spans="2:11" hidden="1">
      <c r="B450" t="s">
        <v>4960</v>
      </c>
      <c r="C450" t="s">
        <v>5565</v>
      </c>
      <c r="D450" s="1147" t="e">
        <f>VLOOKUP(B450,FG!$A$5:$H$1158,12,FALSE)</f>
        <v>#REF!</v>
      </c>
      <c r="E450" s="1147">
        <f>IF(J450&lt;=0,0,VLOOKUP(B450,FG!$A$5:$H$1158,24,FALSE))</f>
        <v>0</v>
      </c>
      <c r="F450" s="1147" t="e">
        <f t="shared" si="18"/>
        <v>#REF!</v>
      </c>
      <c r="G450" s="1147"/>
      <c r="H450" s="1186">
        <v>310.47000000000003</v>
      </c>
      <c r="I450" s="1147" t="e">
        <f t="shared" si="19"/>
        <v>#REF!</v>
      </c>
      <c r="J450" s="1147">
        <f>IF(ISERROR(SUMIF(FG!A:A,LCM!B450,FG!#REF!)),0,SUMIF(FG!A:A,LCM!B450,FG!#REF!))</f>
        <v>0</v>
      </c>
      <c r="K450" s="1147" t="e">
        <f t="shared" si="20"/>
        <v>#REF!</v>
      </c>
    </row>
    <row r="451" spans="2:11" hidden="1">
      <c r="B451" t="s">
        <v>5978</v>
      </c>
      <c r="C451" t="s">
        <v>5989</v>
      </c>
      <c r="D451" s="1147" t="e">
        <f>VLOOKUP(B451,FG!$A$5:$H$1158,12,FALSE)</f>
        <v>#REF!</v>
      </c>
      <c r="E451" s="1147">
        <f>IF(J451&lt;=0,0,VLOOKUP(B451,FG!$A$5:$H$1158,24,FALSE))</f>
        <v>0</v>
      </c>
      <c r="F451" s="1147" t="e">
        <f t="shared" si="18"/>
        <v>#REF!</v>
      </c>
      <c r="G451" s="1147"/>
      <c r="H451" s="1186">
        <v>0</v>
      </c>
      <c r="I451" s="1147" t="e">
        <f t="shared" si="19"/>
        <v>#REF!</v>
      </c>
      <c r="J451" s="1147">
        <f>IF(ISERROR(SUMIF(FG!A:A,LCM!B451,FG!#REF!)),0,SUMIF(FG!A:A,LCM!B451,FG!#REF!))</f>
        <v>0</v>
      </c>
      <c r="K451" s="1147" t="e">
        <f t="shared" si="20"/>
        <v>#REF!</v>
      </c>
    </row>
    <row r="452" spans="2:11" hidden="1">
      <c r="B452" t="s">
        <v>5981</v>
      </c>
      <c r="C452" t="s">
        <v>5990</v>
      </c>
      <c r="D452" s="1147" t="e">
        <f>VLOOKUP(B452,FG!$A$5:$H$1158,12,FALSE)</f>
        <v>#REF!</v>
      </c>
      <c r="E452" s="1147">
        <f>IF(J452&lt;=0,0,VLOOKUP(B452,FG!$A$5:$H$1158,24,FALSE))</f>
        <v>0</v>
      </c>
      <c r="F452" s="1147" t="e">
        <f t="shared" si="18"/>
        <v>#REF!</v>
      </c>
      <c r="G452" s="1147"/>
      <c r="H452" s="1186">
        <v>0</v>
      </c>
      <c r="I452" s="1147" t="e">
        <f t="shared" si="19"/>
        <v>#REF!</v>
      </c>
      <c r="J452" s="1147">
        <f>IF(ISERROR(SUMIF(FG!A:A,LCM!B452,FG!#REF!)),0,SUMIF(FG!A:A,LCM!B452,FG!#REF!))</f>
        <v>0</v>
      </c>
      <c r="K452" s="1147" t="e">
        <f t="shared" si="20"/>
        <v>#REF!</v>
      </c>
    </row>
    <row r="453" spans="2:11" hidden="1">
      <c r="B453" t="s">
        <v>5983</v>
      </c>
      <c r="C453" t="s">
        <v>5991</v>
      </c>
      <c r="D453" s="1147" t="e">
        <f>VLOOKUP(B453,FG!$A$5:$H$1158,12,FALSE)</f>
        <v>#REF!</v>
      </c>
      <c r="E453" s="1147">
        <f>IF(J453&lt;=0,0,VLOOKUP(B453,FG!$A$5:$H$1158,24,FALSE))</f>
        <v>0</v>
      </c>
      <c r="F453" s="1147" t="e">
        <f t="shared" si="18"/>
        <v>#REF!</v>
      </c>
      <c r="G453" s="1147"/>
      <c r="H453" s="1186">
        <v>313.68</v>
      </c>
      <c r="I453" s="1147" t="e">
        <f t="shared" si="19"/>
        <v>#REF!</v>
      </c>
      <c r="J453" s="1147">
        <f>IF(ISERROR(SUMIF(FG!A:A,LCM!B453,FG!#REF!)),0,SUMIF(FG!A:A,LCM!B453,FG!#REF!))</f>
        <v>0</v>
      </c>
      <c r="K453" s="1147" t="e">
        <f t="shared" si="20"/>
        <v>#REF!</v>
      </c>
    </row>
    <row r="454" spans="2:11" hidden="1">
      <c r="B454" t="s">
        <v>5985</v>
      </c>
      <c r="C454" t="s">
        <v>5992</v>
      </c>
      <c r="D454" s="1147" t="e">
        <f>VLOOKUP(B454,FG!$A$5:$H$1158,12,FALSE)</f>
        <v>#REF!</v>
      </c>
      <c r="E454" s="1147">
        <f>IF(J454&lt;=0,0,VLOOKUP(B454,FG!$A$5:$H$1158,24,FALSE))</f>
        <v>0</v>
      </c>
      <c r="F454" s="1147" t="e">
        <f t="shared" ref="F454:F517" si="21">+SUM(D454:E454)</f>
        <v>#REF!</v>
      </c>
      <c r="G454" s="1147"/>
      <c r="H454" s="1186">
        <v>0</v>
      </c>
      <c r="I454" s="1147" t="e">
        <f t="shared" si="19"/>
        <v>#REF!</v>
      </c>
      <c r="J454" s="1147">
        <f>IF(ISERROR(SUMIF(FG!A:A,LCM!B454,FG!#REF!)),0,SUMIF(FG!A:A,LCM!B454,FG!#REF!))</f>
        <v>0</v>
      </c>
      <c r="K454" s="1147" t="e">
        <f t="shared" si="20"/>
        <v>#REF!</v>
      </c>
    </row>
    <row r="455" spans="2:11">
      <c r="B455" t="s">
        <v>4592</v>
      </c>
      <c r="C455" t="s">
        <v>5272</v>
      </c>
      <c r="D455" s="1147" t="e">
        <f>VLOOKUP(B455,FG!$A$5:$H$1158,12,FALSE)</f>
        <v>#REF!</v>
      </c>
      <c r="E455" s="1147">
        <f>IF(J455&lt;=0,0,VLOOKUP(B455,FG!$A$5:$H$1158,24,FALSE))</f>
        <v>0</v>
      </c>
      <c r="F455" s="1147" t="e">
        <f t="shared" si="21"/>
        <v>#REF!</v>
      </c>
      <c r="G455" s="1147"/>
      <c r="H455" s="1186">
        <v>206.73</v>
      </c>
      <c r="I455" s="1147" t="e">
        <f t="shared" ref="I455:I518" si="22">+IF(F455&lt;=0,"",IF(AND(F455&gt;0,F455&gt;H455),"NG",""))</f>
        <v>#REF!</v>
      </c>
      <c r="J455" s="1147">
        <f>IF(ISERROR(SUMIF(FG!A:A,LCM!B455,FG!#REF!)),0,SUMIF(FG!A:A,LCM!B455,FG!#REF!))</f>
        <v>0</v>
      </c>
      <c r="K455" s="1147" t="e">
        <f t="shared" ref="K455:K518" si="23">IF(I455="NG",(F455-H455)*J455,0)</f>
        <v>#REF!</v>
      </c>
    </row>
    <row r="456" spans="2:11">
      <c r="B456" t="s">
        <v>4596</v>
      </c>
      <c r="C456" t="s">
        <v>5271</v>
      </c>
      <c r="D456" s="1147" t="e">
        <f>VLOOKUP(B456,FG!$A$5:$H$1158,12,FALSE)</f>
        <v>#REF!</v>
      </c>
      <c r="E456" s="1147">
        <f>IF(J456&lt;=0,0,VLOOKUP(B456,FG!$A$5:$H$1158,24,FALSE))</f>
        <v>0</v>
      </c>
      <c r="F456" s="1147" t="e">
        <f t="shared" si="21"/>
        <v>#REF!</v>
      </c>
      <c r="G456" s="1147"/>
      <c r="H456" s="1186">
        <v>210.24</v>
      </c>
      <c r="I456" s="1147" t="e">
        <f t="shared" si="22"/>
        <v>#REF!</v>
      </c>
      <c r="J456" s="1147">
        <f>IF(ISERROR(SUMIF(FG!A:A,LCM!B456,FG!#REF!)),0,SUMIF(FG!A:A,LCM!B456,FG!#REF!))</f>
        <v>0</v>
      </c>
      <c r="K456" s="1147" t="e">
        <f t="shared" si="23"/>
        <v>#REF!</v>
      </c>
    </row>
    <row r="457" spans="2:11" hidden="1">
      <c r="B457" t="s">
        <v>4595</v>
      </c>
      <c r="C457" t="s">
        <v>5274</v>
      </c>
      <c r="D457" s="1147" t="e">
        <f>VLOOKUP(B457,FG!$A$5:$H$1158,12,FALSE)</f>
        <v>#REF!</v>
      </c>
      <c r="E457" s="1147">
        <f>IF(J457&lt;=0,0,VLOOKUP(B457,FG!$A$5:$H$1158,24,FALSE))</f>
        <v>0</v>
      </c>
      <c r="F457" s="1147" t="e">
        <f t="shared" si="21"/>
        <v>#REF!</v>
      </c>
      <c r="G457" s="1147"/>
      <c r="H457" s="1186">
        <v>0</v>
      </c>
      <c r="I457" s="1147" t="e">
        <f t="shared" si="22"/>
        <v>#REF!</v>
      </c>
      <c r="J457" s="1147">
        <f>IF(ISERROR(SUMIF(FG!A:A,LCM!B457,FG!#REF!)),0,SUMIF(FG!A:A,LCM!B457,FG!#REF!))</f>
        <v>0</v>
      </c>
      <c r="K457" s="1147" t="e">
        <f t="shared" si="23"/>
        <v>#REF!</v>
      </c>
    </row>
    <row r="458" spans="2:11">
      <c r="B458" t="s">
        <v>4599</v>
      </c>
      <c r="C458" t="s">
        <v>5273</v>
      </c>
      <c r="D458" s="1147" t="e">
        <f>VLOOKUP(B458,FG!$A$5:$H$1158,12,FALSE)</f>
        <v>#REF!</v>
      </c>
      <c r="E458" s="1147">
        <f>IF(J458&lt;=0,0,VLOOKUP(B458,FG!$A$5:$H$1158,24,FALSE))</f>
        <v>0</v>
      </c>
      <c r="F458" s="1147" t="e">
        <f t="shared" si="21"/>
        <v>#REF!</v>
      </c>
      <c r="G458" s="1147"/>
      <c r="H458" s="1186">
        <v>239.75</v>
      </c>
      <c r="I458" s="1147" t="e">
        <f t="shared" si="22"/>
        <v>#REF!</v>
      </c>
      <c r="J458" s="1147">
        <f>IF(ISERROR(SUMIF(FG!A:A,LCM!B458,FG!#REF!)),0,SUMIF(FG!A:A,LCM!B458,FG!#REF!))</f>
        <v>0</v>
      </c>
      <c r="K458" s="1147" t="e">
        <f t="shared" si="23"/>
        <v>#REF!</v>
      </c>
    </row>
    <row r="459" spans="2:11" hidden="1">
      <c r="B459" t="s">
        <v>4969</v>
      </c>
      <c r="C459" t="s">
        <v>2639</v>
      </c>
      <c r="D459" s="1147" t="e">
        <f>VLOOKUP(B459,FG!$A$5:$H$1158,12,FALSE)</f>
        <v>#REF!</v>
      </c>
      <c r="E459" s="1147">
        <f>IF(J459&lt;=0,0,VLOOKUP(B459,FG!$A$5:$H$1158,24,FALSE))</f>
        <v>0</v>
      </c>
      <c r="F459" s="1147" t="e">
        <f t="shared" si="21"/>
        <v>#REF!</v>
      </c>
      <c r="G459" s="1147"/>
      <c r="H459" s="1186">
        <v>248.60000000000002</v>
      </c>
      <c r="I459" s="1147" t="e">
        <f t="shared" si="22"/>
        <v>#REF!</v>
      </c>
      <c r="J459" s="1147">
        <f>IF(ISERROR(SUMIF(FG!A:A,LCM!B459,FG!#REF!)),0,SUMIF(FG!A:A,LCM!B459,FG!#REF!))</f>
        <v>0</v>
      </c>
      <c r="K459" s="1147" t="e">
        <f t="shared" si="23"/>
        <v>#REF!</v>
      </c>
    </row>
    <row r="460" spans="2:11" hidden="1">
      <c r="B460" t="s">
        <v>4962</v>
      </c>
      <c r="C460" t="s">
        <v>5269</v>
      </c>
      <c r="D460" s="1147" t="e">
        <f>VLOOKUP(B460,FG!$A$5:$H$1158,12,FALSE)</f>
        <v>#REF!</v>
      </c>
      <c r="E460" s="1147">
        <f>IF(J460&lt;=0,0,VLOOKUP(B460,FG!$A$5:$H$1158,24,FALSE))</f>
        <v>0</v>
      </c>
      <c r="F460" s="1147" t="e">
        <f t="shared" si="21"/>
        <v>#REF!</v>
      </c>
      <c r="G460" s="1147"/>
      <c r="H460" s="1186">
        <v>0</v>
      </c>
      <c r="I460" s="1147" t="e">
        <f t="shared" si="22"/>
        <v>#REF!</v>
      </c>
      <c r="J460" s="1147">
        <f>IF(ISERROR(SUMIF(FG!A:A,LCM!B460,FG!#REF!)),0,SUMIF(FG!A:A,LCM!B460,FG!#REF!))</f>
        <v>0</v>
      </c>
      <c r="K460" s="1147" t="e">
        <f t="shared" si="23"/>
        <v>#REF!</v>
      </c>
    </row>
    <row r="461" spans="2:11">
      <c r="B461" t="s">
        <v>4964</v>
      </c>
      <c r="C461" t="s">
        <v>5268</v>
      </c>
      <c r="D461" s="1147" t="e">
        <f>VLOOKUP(B461,FG!$A$5:$H$1158,12,FALSE)</f>
        <v>#REF!</v>
      </c>
      <c r="E461" s="1147">
        <f>IF(J461&lt;=0,0,VLOOKUP(B461,FG!$A$5:$H$1158,24,FALSE))</f>
        <v>0</v>
      </c>
      <c r="F461" s="1147" t="e">
        <f t="shared" si="21"/>
        <v>#REF!</v>
      </c>
      <c r="G461" s="1147"/>
      <c r="H461" s="1186">
        <v>58.22</v>
      </c>
      <c r="I461" s="1147" t="e">
        <f t="shared" si="22"/>
        <v>#REF!</v>
      </c>
      <c r="J461" s="1147">
        <f>IF(ISERROR(SUMIF(FG!A:A,LCM!B461,FG!#REF!)),0,SUMIF(FG!A:A,LCM!B461,FG!#REF!))</f>
        <v>0</v>
      </c>
      <c r="K461" s="1147" t="e">
        <f t="shared" si="23"/>
        <v>#REF!</v>
      </c>
    </row>
    <row r="462" spans="2:11" hidden="1">
      <c r="B462" t="s">
        <v>4966</v>
      </c>
      <c r="C462" t="s">
        <v>2640</v>
      </c>
      <c r="D462" s="1147" t="e">
        <f>VLOOKUP(B462,FG!$A$5:$H$1158,12,FALSE)</f>
        <v>#REF!</v>
      </c>
      <c r="E462" s="1147">
        <f>IF(J462&lt;=0,0,VLOOKUP(B462,FG!$A$5:$H$1158,24,FALSE))</f>
        <v>0</v>
      </c>
      <c r="F462" s="1147" t="e">
        <f t="shared" si="21"/>
        <v>#REF!</v>
      </c>
      <c r="G462" s="1147"/>
      <c r="H462" s="1186">
        <v>214.64000000000001</v>
      </c>
      <c r="I462" s="1147" t="e">
        <f t="shared" si="22"/>
        <v>#REF!</v>
      </c>
      <c r="J462" s="1147">
        <f>IF(ISERROR(SUMIF(FG!A:A,LCM!B462,FG!#REF!)),0,SUMIF(FG!A:A,LCM!B462,FG!#REF!))</f>
        <v>0</v>
      </c>
      <c r="K462" s="1147" t="e">
        <f t="shared" si="23"/>
        <v>#REF!</v>
      </c>
    </row>
    <row r="463" spans="2:11" hidden="1">
      <c r="B463" t="s">
        <v>4967</v>
      </c>
      <c r="C463" t="s">
        <v>2642</v>
      </c>
      <c r="D463" s="1147" t="e">
        <f>VLOOKUP(B463,FG!$A$5:$H$1158,12,FALSE)</f>
        <v>#REF!</v>
      </c>
      <c r="E463" s="1147">
        <f>IF(J463&lt;=0,0,VLOOKUP(B463,FG!$A$5:$H$1158,24,FALSE))</f>
        <v>0</v>
      </c>
      <c r="F463" s="1147" t="e">
        <f t="shared" si="21"/>
        <v>#REF!</v>
      </c>
      <c r="G463" s="1147"/>
      <c r="H463" s="1186">
        <v>228.61</v>
      </c>
      <c r="I463" s="1147" t="e">
        <f t="shared" si="22"/>
        <v>#REF!</v>
      </c>
      <c r="J463" s="1147">
        <f>IF(ISERROR(SUMIF(FG!A:A,LCM!B463,FG!#REF!)),0,SUMIF(FG!A:A,LCM!B463,FG!#REF!))</f>
        <v>0</v>
      </c>
      <c r="K463" s="1147" t="e">
        <f t="shared" si="23"/>
        <v>#REF!</v>
      </c>
    </row>
    <row r="464" spans="2:11" hidden="1">
      <c r="B464" t="s">
        <v>4594</v>
      </c>
      <c r="C464" t="s">
        <v>2644</v>
      </c>
      <c r="D464" s="1147" t="e">
        <f>VLOOKUP(B464,FG!$A$5:$H$1158,12,FALSE)</f>
        <v>#REF!</v>
      </c>
      <c r="E464" s="1147">
        <f>IF(J464&lt;=0,0,VLOOKUP(B464,FG!$A$5:$H$1158,24,FALSE))</f>
        <v>0</v>
      </c>
      <c r="F464" s="1147" t="e">
        <f t="shared" si="21"/>
        <v>#REF!</v>
      </c>
      <c r="G464" s="1147"/>
      <c r="H464" s="1186">
        <v>0</v>
      </c>
      <c r="I464" s="1147" t="e">
        <f t="shared" si="22"/>
        <v>#REF!</v>
      </c>
      <c r="J464" s="1147">
        <f>IF(ISERROR(SUMIF(FG!A:A,LCM!B464,FG!#REF!)),0,SUMIF(FG!A:A,LCM!B464,FG!#REF!))</f>
        <v>0</v>
      </c>
      <c r="K464" s="1147" t="e">
        <f t="shared" si="23"/>
        <v>#REF!</v>
      </c>
    </row>
    <row r="465" spans="2:11" hidden="1">
      <c r="B465" t="s">
        <v>4968</v>
      </c>
      <c r="C465" t="s">
        <v>2641</v>
      </c>
      <c r="D465" s="1147" t="e">
        <f>VLOOKUP(B465,FG!$A$5:$H$1158,12,FALSE)</f>
        <v>#REF!</v>
      </c>
      <c r="E465" s="1147">
        <f>IF(J465&lt;=0,0,VLOOKUP(B465,FG!$A$5:$H$1158,24,FALSE))</f>
        <v>0</v>
      </c>
      <c r="F465" s="1147" t="e">
        <f t="shared" si="21"/>
        <v>#REF!</v>
      </c>
      <c r="G465" s="1147"/>
      <c r="H465" s="1186">
        <v>214.54</v>
      </c>
      <c r="I465" s="1147" t="e">
        <f t="shared" si="22"/>
        <v>#REF!</v>
      </c>
      <c r="J465" s="1147">
        <f>IF(ISERROR(SUMIF(FG!A:A,LCM!B465,FG!#REF!)),0,SUMIF(FG!A:A,LCM!B465,FG!#REF!))</f>
        <v>0</v>
      </c>
      <c r="K465" s="1147" t="e">
        <f t="shared" si="23"/>
        <v>#REF!</v>
      </c>
    </row>
    <row r="466" spans="2:11">
      <c r="B466" t="s">
        <v>4598</v>
      </c>
      <c r="C466" t="s">
        <v>2643</v>
      </c>
      <c r="D466" s="1147" t="e">
        <f>VLOOKUP(B466,FG!$A$5:$H$1158,12,FALSE)</f>
        <v>#REF!</v>
      </c>
      <c r="E466" s="1147">
        <f>IF(J466&lt;=0,0,VLOOKUP(B466,FG!$A$5:$H$1158,24,FALSE))</f>
        <v>0</v>
      </c>
      <c r="F466" s="1147" t="e">
        <f t="shared" si="21"/>
        <v>#REF!</v>
      </c>
      <c r="G466" s="1147"/>
      <c r="H466" s="1186">
        <v>231.18</v>
      </c>
      <c r="I466" s="1147" t="e">
        <f t="shared" si="22"/>
        <v>#REF!</v>
      </c>
      <c r="J466" s="1147">
        <f>IF(ISERROR(SUMIF(FG!A:A,LCM!B466,FG!#REF!)),0,SUMIF(FG!A:A,LCM!B466,FG!#REF!))</f>
        <v>0</v>
      </c>
      <c r="K466" s="1147" t="e">
        <f t="shared" si="23"/>
        <v>#REF!</v>
      </c>
    </row>
    <row r="467" spans="2:11">
      <c r="B467" t="s">
        <v>4593</v>
      </c>
      <c r="C467" t="s">
        <v>2436</v>
      </c>
      <c r="D467" s="1147" t="e">
        <f>VLOOKUP(B467,FG!$A$5:$H$1158,12,FALSE)</f>
        <v>#REF!</v>
      </c>
      <c r="E467" s="1147">
        <f>IF(J467&lt;=0,0,VLOOKUP(B467,FG!$A$5:$H$1158,24,FALSE))</f>
        <v>0</v>
      </c>
      <c r="F467" s="1147" t="e">
        <f t="shared" si="21"/>
        <v>#REF!</v>
      </c>
      <c r="G467" s="1147"/>
      <c r="H467" s="1186">
        <v>208.51000000000002</v>
      </c>
      <c r="I467" s="1147" t="e">
        <f t="shared" si="22"/>
        <v>#REF!</v>
      </c>
      <c r="J467" s="1147">
        <f>IF(ISERROR(SUMIF(FG!A:A,LCM!B467,FG!#REF!)),0,SUMIF(FG!A:A,LCM!B467,FG!#REF!))</f>
        <v>0</v>
      </c>
      <c r="K467" s="1147" t="e">
        <f t="shared" si="23"/>
        <v>#REF!</v>
      </c>
    </row>
    <row r="468" spans="2:11">
      <c r="B468" t="s">
        <v>4597</v>
      </c>
      <c r="C468" t="s">
        <v>753</v>
      </c>
      <c r="D468" s="1147" t="e">
        <f>VLOOKUP(B468,FG!$A$5:$H$1158,12,FALSE)</f>
        <v>#REF!</v>
      </c>
      <c r="E468" s="1147">
        <f>IF(J468&lt;=0,0,VLOOKUP(B468,FG!$A$5:$H$1158,24,FALSE))</f>
        <v>0</v>
      </c>
      <c r="F468" s="1147" t="e">
        <f t="shared" si="21"/>
        <v>#REF!</v>
      </c>
      <c r="G468" s="1147"/>
      <c r="H468" s="1186">
        <v>212.05</v>
      </c>
      <c r="I468" s="1147" t="e">
        <f t="shared" si="22"/>
        <v>#REF!</v>
      </c>
      <c r="J468" s="1147">
        <f>IF(ISERROR(SUMIF(FG!A:A,LCM!B468,FG!#REF!)),0,SUMIF(FG!A:A,LCM!B468,FG!#REF!))</f>
        <v>0</v>
      </c>
      <c r="K468" s="1147" t="e">
        <f t="shared" si="23"/>
        <v>#REF!</v>
      </c>
    </row>
    <row r="469" spans="2:11" hidden="1">
      <c r="B469" t="s">
        <v>4963</v>
      </c>
      <c r="C469" t="s">
        <v>751</v>
      </c>
      <c r="D469" s="1147" t="e">
        <f>VLOOKUP(B469,FG!$A$5:$H$1158,12,FALSE)</f>
        <v>#REF!</v>
      </c>
      <c r="E469" s="1147">
        <f>IF(J469&lt;=0,0,VLOOKUP(B469,FG!$A$5:$H$1158,24,FALSE))</f>
        <v>0</v>
      </c>
      <c r="F469" s="1147" t="e">
        <f t="shared" si="21"/>
        <v>#REF!</v>
      </c>
      <c r="G469" s="1147"/>
      <c r="H469" s="1186">
        <v>0</v>
      </c>
      <c r="I469" s="1147" t="e">
        <f t="shared" si="22"/>
        <v>#REF!</v>
      </c>
      <c r="J469" s="1147">
        <f>IF(ISERROR(SUMIF(FG!A:A,LCM!B469,FG!#REF!)),0,SUMIF(FG!A:A,LCM!B469,FG!#REF!))</f>
        <v>0</v>
      </c>
      <c r="K469" s="1147" t="e">
        <f t="shared" si="23"/>
        <v>#REF!</v>
      </c>
    </row>
    <row r="470" spans="2:11">
      <c r="B470" t="s">
        <v>4965</v>
      </c>
      <c r="C470" t="s">
        <v>752</v>
      </c>
      <c r="D470" s="1147" t="e">
        <f>VLOOKUP(B470,FG!$A$5:$H$1158,12,FALSE)</f>
        <v>#REF!</v>
      </c>
      <c r="E470" s="1147">
        <f>IF(J470&lt;=0,0,VLOOKUP(B470,FG!$A$5:$H$1158,24,FALSE))</f>
        <v>0</v>
      </c>
      <c r="F470" s="1147" t="e">
        <f t="shared" si="21"/>
        <v>#REF!</v>
      </c>
      <c r="G470" s="1147"/>
      <c r="H470" s="1186">
        <v>58.22</v>
      </c>
      <c r="I470" s="1147" t="e">
        <f t="shared" si="22"/>
        <v>#REF!</v>
      </c>
      <c r="J470" s="1147">
        <f>IF(ISERROR(SUMIF(FG!A:A,LCM!B470,FG!#REF!)),0,SUMIF(FG!A:A,LCM!B470,FG!#REF!))</f>
        <v>0</v>
      </c>
      <c r="K470" s="1147" t="e">
        <f t="shared" si="23"/>
        <v>#REF!</v>
      </c>
    </row>
    <row r="471" spans="2:11">
      <c r="B471" t="s">
        <v>4970</v>
      </c>
      <c r="C471" t="s">
        <v>2638</v>
      </c>
      <c r="D471" s="1147" t="e">
        <f>VLOOKUP(B471,FG!$A$5:$H$1158,12,FALSE)</f>
        <v>#REF!</v>
      </c>
      <c r="E471" s="1147">
        <f>IF(J471&lt;=0,0,VLOOKUP(B471,FG!$A$5:$H$1158,24,FALSE))</f>
        <v>0</v>
      </c>
      <c r="F471" s="1147" t="e">
        <f t="shared" si="21"/>
        <v>#REF!</v>
      </c>
      <c r="G471" s="1147"/>
      <c r="H471" s="1186">
        <v>55.813401988636372</v>
      </c>
      <c r="I471" s="1147" t="e">
        <f t="shared" si="22"/>
        <v>#REF!</v>
      </c>
      <c r="J471" s="1147">
        <f>IF(ISERROR(SUMIF(FG!A:A,LCM!B471,FG!#REF!)),0,SUMIF(FG!A:A,LCM!B471,FG!#REF!))</f>
        <v>0</v>
      </c>
      <c r="K471" s="1147" t="e">
        <f t="shared" si="23"/>
        <v>#REF!</v>
      </c>
    </row>
    <row r="472" spans="2:11" hidden="1">
      <c r="B472" t="s">
        <v>5422</v>
      </c>
      <c r="C472" t="s">
        <v>2044</v>
      </c>
      <c r="D472" s="1147" t="e">
        <f>VLOOKUP(B472,FG!$A$5:$H$1158,12,FALSE)</f>
        <v>#REF!</v>
      </c>
      <c r="E472" s="1147">
        <f>IF(J472&lt;=0,0,VLOOKUP(B472,FG!$A$5:$H$1158,24,FALSE))</f>
        <v>0</v>
      </c>
      <c r="F472" s="1147" t="e">
        <f t="shared" si="21"/>
        <v>#REF!</v>
      </c>
      <c r="G472" s="1147"/>
      <c r="H472" s="1186">
        <v>42.43</v>
      </c>
      <c r="I472" s="1147" t="e">
        <f t="shared" si="22"/>
        <v>#REF!</v>
      </c>
      <c r="J472" s="1147">
        <f>IF(ISERROR(SUMIF(FG!A:A,LCM!B472,FG!#REF!)),0,SUMIF(FG!A:A,LCM!B472,FG!#REF!))</f>
        <v>0</v>
      </c>
      <c r="K472" s="1147" t="e">
        <f t="shared" si="23"/>
        <v>#REF!</v>
      </c>
    </row>
    <row r="473" spans="2:11" hidden="1">
      <c r="B473" t="s">
        <v>5424</v>
      </c>
      <c r="C473" t="s">
        <v>2045</v>
      </c>
      <c r="D473" s="1147" t="e">
        <f>VLOOKUP(B473,FG!$A$5:$H$1158,12,FALSE)</f>
        <v>#REF!</v>
      </c>
      <c r="E473" s="1147">
        <f>IF(J473&lt;=0,0,VLOOKUP(B473,FG!$A$5:$H$1158,24,FALSE))</f>
        <v>0</v>
      </c>
      <c r="F473" s="1147" t="e">
        <f t="shared" si="21"/>
        <v>#REF!</v>
      </c>
      <c r="G473" s="1147"/>
      <c r="H473" s="1186">
        <v>42.43</v>
      </c>
      <c r="I473" s="1147" t="e">
        <f t="shared" si="22"/>
        <v>#REF!</v>
      </c>
      <c r="J473" s="1147">
        <f>IF(ISERROR(SUMIF(FG!A:A,LCM!B473,FG!#REF!)),0,SUMIF(FG!A:A,LCM!B473,FG!#REF!))</f>
        <v>0</v>
      </c>
      <c r="K473" s="1147" t="e">
        <f t="shared" si="23"/>
        <v>#REF!</v>
      </c>
    </row>
    <row r="474" spans="2:11" hidden="1">
      <c r="B474" t="s">
        <v>2392</v>
      </c>
      <c r="C474" t="s">
        <v>5267</v>
      </c>
      <c r="D474" s="1147" t="e">
        <f>VLOOKUP(B474,FG!$A$5:$H$1158,12,FALSE)</f>
        <v>#REF!</v>
      </c>
      <c r="E474" s="1147">
        <f>IF(J474&lt;=0,0,VLOOKUP(B474,FG!$A$5:$H$1158,24,FALSE))</f>
        <v>0</v>
      </c>
      <c r="F474" s="1147" t="e">
        <f t="shared" si="21"/>
        <v>#REF!</v>
      </c>
      <c r="G474" s="1147"/>
      <c r="H474" s="1186">
        <v>0</v>
      </c>
      <c r="I474" s="1147" t="e">
        <f t="shared" si="22"/>
        <v>#REF!</v>
      </c>
      <c r="J474" s="1147">
        <f>IF(ISERROR(SUMIF(FG!A:A,LCM!B474,FG!#REF!)),0,SUMIF(FG!A:A,LCM!B474,FG!#REF!))</f>
        <v>0</v>
      </c>
      <c r="K474" s="1147" t="e">
        <f t="shared" si="23"/>
        <v>#REF!</v>
      </c>
    </row>
    <row r="475" spans="2:11">
      <c r="B475" t="s">
        <v>2353</v>
      </c>
      <c r="C475" t="s">
        <v>2354</v>
      </c>
      <c r="D475" s="1147" t="e">
        <f>VLOOKUP(B475,FG!$A$5:$H$1158,12,FALSE)</f>
        <v>#REF!</v>
      </c>
      <c r="E475" s="1147">
        <f>IF(J475&lt;=0,0,VLOOKUP(B475,FG!$A$5:$H$1158,24,FALSE))</f>
        <v>0</v>
      </c>
      <c r="F475" s="1147" t="e">
        <f t="shared" si="21"/>
        <v>#REF!</v>
      </c>
      <c r="G475" s="1147"/>
      <c r="H475" s="1186">
        <v>23.15</v>
      </c>
      <c r="I475" s="1147" t="e">
        <f t="shared" si="22"/>
        <v>#REF!</v>
      </c>
      <c r="J475" s="1147">
        <f>IF(ISERROR(SUMIF(FG!A:A,LCM!B475,FG!#REF!)),0,SUMIF(FG!A:A,LCM!B475,FG!#REF!))</f>
        <v>0</v>
      </c>
      <c r="K475" s="1147" t="e">
        <f t="shared" si="23"/>
        <v>#REF!</v>
      </c>
    </row>
    <row r="476" spans="2:11" hidden="1">
      <c r="B476" t="s">
        <v>5430</v>
      </c>
      <c r="C476" t="s">
        <v>5266</v>
      </c>
      <c r="D476" s="1147" t="e">
        <f>VLOOKUP(B476,FG!$A$5:$H$1158,12,FALSE)</f>
        <v>#REF!</v>
      </c>
      <c r="E476" s="1147">
        <f>IF(J476&lt;=0,0,VLOOKUP(B476,FG!$A$5:$H$1158,24,FALSE))</f>
        <v>0</v>
      </c>
      <c r="F476" s="1147" t="e">
        <f t="shared" si="21"/>
        <v>#REF!</v>
      </c>
      <c r="G476" s="1147"/>
      <c r="H476" s="1186">
        <v>0</v>
      </c>
      <c r="I476" s="1147" t="e">
        <f t="shared" si="22"/>
        <v>#REF!</v>
      </c>
      <c r="J476" s="1147">
        <f>IF(ISERROR(SUMIF(FG!A:A,LCM!B476,FG!#REF!)),0,SUMIF(FG!A:A,LCM!B476,FG!#REF!))</f>
        <v>0</v>
      </c>
      <c r="K476" s="1147" t="e">
        <f t="shared" si="23"/>
        <v>#REF!</v>
      </c>
    </row>
    <row r="477" spans="2:11" hidden="1">
      <c r="B477" t="s">
        <v>3574</v>
      </c>
      <c r="C477" t="s">
        <v>2050</v>
      </c>
      <c r="D477" s="1147" t="e">
        <f>VLOOKUP(B477,FG!$A$5:$H$1158,12,FALSE)</f>
        <v>#REF!</v>
      </c>
      <c r="E477" s="1147">
        <f>IF(J477&lt;=0,0,VLOOKUP(B477,FG!$A$5:$H$1158,24,FALSE))</f>
        <v>0</v>
      </c>
      <c r="F477" s="1147" t="e">
        <f t="shared" si="21"/>
        <v>#REF!</v>
      </c>
      <c r="G477" s="1147"/>
      <c r="H477" s="1186">
        <v>229.29</v>
      </c>
      <c r="I477" s="1147" t="e">
        <f t="shared" si="22"/>
        <v>#REF!</v>
      </c>
      <c r="J477" s="1147">
        <f>IF(ISERROR(SUMIF(FG!A:A,LCM!B477,FG!#REF!)),0,SUMIF(FG!A:A,LCM!B477,FG!#REF!))</f>
        <v>0</v>
      </c>
      <c r="K477" s="1147" t="e">
        <f t="shared" si="23"/>
        <v>#REF!</v>
      </c>
    </row>
    <row r="478" spans="2:11" hidden="1">
      <c r="B478" t="s">
        <v>4179</v>
      </c>
      <c r="C478" t="s">
        <v>4909</v>
      </c>
      <c r="D478" s="1147" t="e">
        <f>VLOOKUP(B478,FG!$A$5:$H$1158,12,FALSE)</f>
        <v>#REF!</v>
      </c>
      <c r="E478" s="1147">
        <f>IF(J478&lt;=0,0,VLOOKUP(B478,FG!$A$5:$H$1158,24,FALSE))</f>
        <v>0</v>
      </c>
      <c r="F478" s="1147" t="e">
        <f t="shared" si="21"/>
        <v>#REF!</v>
      </c>
      <c r="G478" s="1147"/>
      <c r="H478" s="1186">
        <v>0</v>
      </c>
      <c r="I478" s="1147" t="e">
        <f t="shared" si="22"/>
        <v>#REF!</v>
      </c>
      <c r="J478" s="1147">
        <f>IF(ISERROR(SUMIF(FG!A:A,LCM!B478,FG!#REF!)),0,SUMIF(FG!A:A,LCM!B478,FG!#REF!))</f>
        <v>0</v>
      </c>
      <c r="K478" s="1147" t="e">
        <f t="shared" si="23"/>
        <v>#REF!</v>
      </c>
    </row>
    <row r="479" spans="2:11" hidden="1">
      <c r="B479" t="s">
        <v>3554</v>
      </c>
      <c r="C479" t="s">
        <v>3555</v>
      </c>
      <c r="D479" s="1147" t="e">
        <f>VLOOKUP(B479,FG!$A$5:$H$1158,12,FALSE)</f>
        <v>#REF!</v>
      </c>
      <c r="E479" s="1147">
        <f>IF(J479&lt;=0,0,VLOOKUP(B479,FG!$A$5:$H$1158,24,FALSE))</f>
        <v>0</v>
      </c>
      <c r="F479" s="1147" t="e">
        <f t="shared" si="21"/>
        <v>#REF!</v>
      </c>
      <c r="G479" s="1147"/>
      <c r="H479" s="1186">
        <v>0</v>
      </c>
      <c r="I479" s="1147" t="e">
        <f t="shared" si="22"/>
        <v>#REF!</v>
      </c>
      <c r="J479" s="1147">
        <f>IF(ISERROR(SUMIF(FG!A:A,LCM!B479,FG!#REF!)),0,SUMIF(FG!A:A,LCM!B479,FG!#REF!))</f>
        <v>0</v>
      </c>
      <c r="K479" s="1147" t="e">
        <f t="shared" si="23"/>
        <v>#REF!</v>
      </c>
    </row>
    <row r="480" spans="2:11">
      <c r="B480" t="s">
        <v>2009</v>
      </c>
      <c r="C480" t="s">
        <v>2018</v>
      </c>
      <c r="D480" s="1147" t="e">
        <f>VLOOKUP(B480,FG!$A$5:$H$1158,12,FALSE)</f>
        <v>#REF!</v>
      </c>
      <c r="E480" s="1147">
        <f>IF(J480&lt;=0,0,VLOOKUP(B480,FG!$A$5:$H$1158,24,FALSE))</f>
        <v>0</v>
      </c>
      <c r="F480" s="1147" t="e">
        <f t="shared" si="21"/>
        <v>#REF!</v>
      </c>
      <c r="G480" s="1147"/>
      <c r="H480" s="1186">
        <v>286.47999999999996</v>
      </c>
      <c r="I480" s="1147" t="e">
        <f t="shared" si="22"/>
        <v>#REF!</v>
      </c>
      <c r="J480" s="1147">
        <f>IF(ISERROR(SUMIF(FG!A:A,LCM!B480,FG!#REF!)),0,SUMIF(FG!A:A,LCM!B480,FG!#REF!))</f>
        <v>0</v>
      </c>
      <c r="K480" s="1147" t="e">
        <f t="shared" si="23"/>
        <v>#REF!</v>
      </c>
    </row>
    <row r="481" spans="2:11">
      <c r="B481" t="s">
        <v>2013</v>
      </c>
      <c r="C481" t="s">
        <v>2022</v>
      </c>
      <c r="D481" s="1147" t="e">
        <f>VLOOKUP(B481,FG!$A$5:$H$1158,12,FALSE)</f>
        <v>#REF!</v>
      </c>
      <c r="E481" s="1147">
        <f>IF(J481&lt;=0,0,VLOOKUP(B481,FG!$A$5:$H$1158,24,FALSE))</f>
        <v>0</v>
      </c>
      <c r="F481" s="1147" t="e">
        <f t="shared" si="21"/>
        <v>#REF!</v>
      </c>
      <c r="G481" s="1147"/>
      <c r="H481" s="1186">
        <v>301.12</v>
      </c>
      <c r="I481" s="1147" t="e">
        <f t="shared" si="22"/>
        <v>#REF!</v>
      </c>
      <c r="J481" s="1147">
        <f>IF(ISERROR(SUMIF(FG!A:A,LCM!B481,FG!#REF!)),0,SUMIF(FG!A:A,LCM!B481,FG!#REF!))</f>
        <v>0</v>
      </c>
      <c r="K481" s="1147" t="e">
        <f t="shared" si="23"/>
        <v>#REF!</v>
      </c>
    </row>
    <row r="482" spans="2:11" hidden="1">
      <c r="B482" t="s">
        <v>2010</v>
      </c>
      <c r="C482" t="s">
        <v>2019</v>
      </c>
      <c r="D482" s="1147" t="e">
        <f>VLOOKUP(B482,FG!$A$5:$H$1158,12,FALSE)</f>
        <v>#REF!</v>
      </c>
      <c r="E482" s="1147">
        <f>IF(J482&lt;=0,0,VLOOKUP(B482,FG!$A$5:$H$1158,24,FALSE))</f>
        <v>0</v>
      </c>
      <c r="F482" s="1147" t="e">
        <f t="shared" si="21"/>
        <v>#REF!</v>
      </c>
      <c r="G482" s="1147"/>
      <c r="H482" s="1186">
        <v>485.49</v>
      </c>
      <c r="I482" s="1147" t="e">
        <f t="shared" si="22"/>
        <v>#REF!</v>
      </c>
      <c r="J482" s="1147">
        <f>IF(ISERROR(SUMIF(FG!A:A,LCM!B482,FG!#REF!)),0,SUMIF(FG!A:A,LCM!B482,FG!#REF!))</f>
        <v>0</v>
      </c>
      <c r="K482" s="1147" t="e">
        <f t="shared" si="23"/>
        <v>#REF!</v>
      </c>
    </row>
    <row r="483" spans="2:11" hidden="1">
      <c r="B483" t="s">
        <v>2014</v>
      </c>
      <c r="C483" t="s">
        <v>2023</v>
      </c>
      <c r="D483" s="1147" t="e">
        <f>VLOOKUP(B483,FG!$A$5:$H$1158,12,FALSE)</f>
        <v>#REF!</v>
      </c>
      <c r="E483" s="1147">
        <f>IF(J483&lt;=0,0,VLOOKUP(B483,FG!$A$5:$H$1158,24,FALSE))</f>
        <v>0</v>
      </c>
      <c r="F483" s="1147" t="e">
        <f t="shared" si="21"/>
        <v>#REF!</v>
      </c>
      <c r="G483" s="1147"/>
      <c r="H483" s="1186">
        <v>473.62</v>
      </c>
      <c r="I483" s="1147" t="e">
        <f t="shared" si="22"/>
        <v>#REF!</v>
      </c>
      <c r="J483" s="1147">
        <f>IF(ISERROR(SUMIF(FG!A:A,LCM!B483,FG!#REF!)),0,SUMIF(FG!A:A,LCM!B483,FG!#REF!))</f>
        <v>0</v>
      </c>
      <c r="K483" s="1147" t="e">
        <f t="shared" si="23"/>
        <v>#REF!</v>
      </c>
    </row>
    <row r="484" spans="2:11" hidden="1">
      <c r="B484" t="s">
        <v>2012</v>
      </c>
      <c r="C484" t="s">
        <v>2021</v>
      </c>
      <c r="D484" s="1147" t="e">
        <f>VLOOKUP(B484,FG!$A$5:$H$1158,12,FALSE)</f>
        <v>#REF!</v>
      </c>
      <c r="E484" s="1147">
        <f>IF(J484&lt;=0,0,VLOOKUP(B484,FG!$A$5:$H$1158,24,FALSE))</f>
        <v>0</v>
      </c>
      <c r="F484" s="1147" t="e">
        <f t="shared" si="21"/>
        <v>#REF!</v>
      </c>
      <c r="G484" s="1147"/>
      <c r="H484" s="1186">
        <v>0</v>
      </c>
      <c r="I484" s="1147" t="e">
        <f t="shared" si="22"/>
        <v>#REF!</v>
      </c>
      <c r="J484" s="1147">
        <f>IF(ISERROR(SUMIF(FG!A:A,LCM!B484,FG!#REF!)),0,SUMIF(FG!A:A,LCM!B484,FG!#REF!))</f>
        <v>0</v>
      </c>
      <c r="K484" s="1147" t="e">
        <f t="shared" si="23"/>
        <v>#REF!</v>
      </c>
    </row>
    <row r="485" spans="2:11" hidden="1">
      <c r="B485" t="s">
        <v>2011</v>
      </c>
      <c r="C485" t="s">
        <v>2020</v>
      </c>
      <c r="D485" s="1147" t="e">
        <f>VLOOKUP(B485,FG!$A$5:$H$1158,12,FALSE)</f>
        <v>#REF!</v>
      </c>
      <c r="E485" s="1147">
        <f>IF(J485&lt;=0,0,VLOOKUP(B485,FG!$A$5:$H$1158,24,FALSE))</f>
        <v>0</v>
      </c>
      <c r="F485" s="1147" t="e">
        <f t="shared" si="21"/>
        <v>#REF!</v>
      </c>
      <c r="G485" s="1147"/>
      <c r="H485" s="1186">
        <v>0</v>
      </c>
      <c r="I485" s="1147" t="e">
        <f t="shared" si="22"/>
        <v>#REF!</v>
      </c>
      <c r="J485" s="1147">
        <f>IF(ISERROR(SUMIF(FG!A:A,LCM!B485,FG!#REF!)),0,SUMIF(FG!A:A,LCM!B485,FG!#REF!))</f>
        <v>0</v>
      </c>
      <c r="K485" s="1147" t="e">
        <f t="shared" si="23"/>
        <v>#REF!</v>
      </c>
    </row>
    <row r="486" spans="2:11">
      <c r="B486" t="s">
        <v>855</v>
      </c>
      <c r="C486" t="s">
        <v>5265</v>
      </c>
      <c r="D486" s="1147" t="e">
        <f>VLOOKUP(B486,FG!$A$5:$H$1158,12,FALSE)</f>
        <v>#REF!</v>
      </c>
      <c r="E486" s="1147">
        <f>IF(J486&lt;=0,0,VLOOKUP(B486,FG!$A$5:$H$1158,24,FALSE))</f>
        <v>0</v>
      </c>
      <c r="F486" s="1147" t="e">
        <f t="shared" si="21"/>
        <v>#REF!</v>
      </c>
      <c r="G486" s="1147"/>
      <c r="H486" s="1186">
        <v>213.64</v>
      </c>
      <c r="I486" s="1147" t="e">
        <f t="shared" si="22"/>
        <v>#REF!</v>
      </c>
      <c r="J486" s="1147">
        <f>IF(ISERROR(SUMIF(FG!A:A,LCM!B486,FG!#REF!)),0,SUMIF(FG!A:A,LCM!B486,FG!#REF!))</f>
        <v>0</v>
      </c>
      <c r="K486" s="1147" t="e">
        <f t="shared" si="23"/>
        <v>#REF!</v>
      </c>
    </row>
    <row r="487" spans="2:11">
      <c r="B487" t="s">
        <v>3572</v>
      </c>
      <c r="C487" t="s">
        <v>3573</v>
      </c>
      <c r="D487" s="1147" t="e">
        <f>VLOOKUP(B487,FG!$A$5:$H$1158,12,FALSE)</f>
        <v>#REF!</v>
      </c>
      <c r="E487" s="1147">
        <f>IF(J487&lt;=0,0,VLOOKUP(B487,FG!$A$5:$H$1158,24,FALSE))</f>
        <v>0</v>
      </c>
      <c r="F487" s="1147" t="e">
        <f t="shared" si="21"/>
        <v>#REF!</v>
      </c>
      <c r="G487" s="1147"/>
      <c r="H487" s="1186">
        <v>224.05</v>
      </c>
      <c r="I487" s="1147" t="e">
        <f t="shared" si="22"/>
        <v>#REF!</v>
      </c>
      <c r="J487" s="1147">
        <f>IF(ISERROR(SUMIF(FG!A:A,LCM!B487,FG!#REF!)),0,SUMIF(FG!A:A,LCM!B487,FG!#REF!))</f>
        <v>0</v>
      </c>
      <c r="K487" s="1147" t="e">
        <f t="shared" si="23"/>
        <v>#REF!</v>
      </c>
    </row>
    <row r="488" spans="2:11" hidden="1">
      <c r="B488" t="s">
        <v>2265</v>
      </c>
      <c r="C488" t="s">
        <v>2266</v>
      </c>
      <c r="D488" s="1147" t="e">
        <f>VLOOKUP(B488,FG!$A$5:$H$1158,12,FALSE)</f>
        <v>#REF!</v>
      </c>
      <c r="E488" s="1147">
        <f>IF(J488&lt;=0,0,VLOOKUP(B488,FG!$A$5:$H$1158,24,FALSE))</f>
        <v>0</v>
      </c>
      <c r="F488" s="1147" t="e">
        <f t="shared" si="21"/>
        <v>#REF!</v>
      </c>
      <c r="G488" s="1147"/>
      <c r="H488" s="1186">
        <v>0</v>
      </c>
      <c r="I488" s="1147" t="e">
        <f t="shared" si="22"/>
        <v>#REF!</v>
      </c>
      <c r="J488" s="1147">
        <f>IF(ISERROR(SUMIF(FG!A:A,LCM!B488,FG!#REF!)),0,SUMIF(FG!A:A,LCM!B488,FG!#REF!))</f>
        <v>0</v>
      </c>
      <c r="K488" s="1147" t="e">
        <f t="shared" si="23"/>
        <v>#REF!</v>
      </c>
    </row>
    <row r="489" spans="2:11" hidden="1">
      <c r="B489" t="s">
        <v>2267</v>
      </c>
      <c r="C489" t="s">
        <v>3551</v>
      </c>
      <c r="D489" s="1147" t="e">
        <f>VLOOKUP(B489,FG!$A$5:$H$1158,12,FALSE)</f>
        <v>#REF!</v>
      </c>
      <c r="E489" s="1147">
        <f>IF(J489&lt;=0,0,VLOOKUP(B489,FG!$A$5:$H$1158,24,FALSE))</f>
        <v>0</v>
      </c>
      <c r="F489" s="1147" t="e">
        <f t="shared" si="21"/>
        <v>#REF!</v>
      </c>
      <c r="G489" s="1147"/>
      <c r="H489" s="1186">
        <v>409.33</v>
      </c>
      <c r="I489" s="1147" t="e">
        <f t="shared" si="22"/>
        <v>#REF!</v>
      </c>
      <c r="J489" s="1147">
        <f>IF(ISERROR(SUMIF(FG!A:A,LCM!B489,FG!#REF!)),0,SUMIF(FG!A:A,LCM!B489,FG!#REF!))</f>
        <v>0</v>
      </c>
      <c r="K489" s="1147" t="e">
        <f t="shared" si="23"/>
        <v>#REF!</v>
      </c>
    </row>
    <row r="490" spans="2:11" hidden="1">
      <c r="B490" t="s">
        <v>3556</v>
      </c>
      <c r="C490" t="s">
        <v>3557</v>
      </c>
      <c r="D490" s="1147" t="e">
        <f>VLOOKUP(B490,FG!$A$5:$H$1158,12,FALSE)</f>
        <v>#REF!</v>
      </c>
      <c r="E490" s="1147">
        <f>IF(J490&lt;=0,0,VLOOKUP(B490,FG!$A$5:$H$1158,24,FALSE))</f>
        <v>0</v>
      </c>
      <c r="F490" s="1147" t="e">
        <f t="shared" si="21"/>
        <v>#REF!</v>
      </c>
      <c r="G490" s="1147"/>
      <c r="H490" s="1186">
        <v>0</v>
      </c>
      <c r="I490" s="1147" t="e">
        <f t="shared" si="22"/>
        <v>#REF!</v>
      </c>
      <c r="J490" s="1147">
        <f>IF(ISERROR(SUMIF(FG!A:A,LCM!B490,FG!#REF!)),0,SUMIF(FG!A:A,LCM!B490,FG!#REF!))</f>
        <v>0</v>
      </c>
      <c r="K490" s="1147" t="e">
        <f t="shared" si="23"/>
        <v>#REF!</v>
      </c>
    </row>
    <row r="491" spans="2:11" hidden="1">
      <c r="B491" t="s">
        <v>3558</v>
      </c>
      <c r="C491" t="s">
        <v>3559</v>
      </c>
      <c r="D491" s="1147" t="e">
        <f>VLOOKUP(B491,FG!$A$5:$H$1158,12,FALSE)</f>
        <v>#REF!</v>
      </c>
      <c r="E491" s="1147">
        <f>IF(J491&lt;=0,0,VLOOKUP(B491,FG!$A$5:$H$1158,24,FALSE))</f>
        <v>0</v>
      </c>
      <c r="F491" s="1147" t="e">
        <f t="shared" si="21"/>
        <v>#REF!</v>
      </c>
      <c r="G491" s="1147"/>
      <c r="H491" s="1186">
        <v>0</v>
      </c>
      <c r="I491" s="1147" t="e">
        <f t="shared" si="22"/>
        <v>#REF!</v>
      </c>
      <c r="J491" s="1147">
        <f>IF(ISERROR(SUMIF(FG!A:A,LCM!B491,FG!#REF!)),0,SUMIF(FG!A:A,LCM!B491,FG!#REF!))</f>
        <v>0</v>
      </c>
      <c r="K491" s="1147" t="e">
        <f t="shared" si="23"/>
        <v>#REF!</v>
      </c>
    </row>
    <row r="492" spans="2:11" hidden="1">
      <c r="B492" t="s">
        <v>4182</v>
      </c>
      <c r="C492" t="s">
        <v>4183</v>
      </c>
      <c r="D492" s="1147" t="e">
        <f>VLOOKUP(B492,FG!$A$5:$H$1158,12,FALSE)</f>
        <v>#REF!</v>
      </c>
      <c r="E492" s="1147">
        <f>IF(J492&lt;=0,0,VLOOKUP(B492,FG!$A$5:$H$1158,24,FALSE))</f>
        <v>0</v>
      </c>
      <c r="F492" s="1147" t="e">
        <f t="shared" si="21"/>
        <v>#REF!</v>
      </c>
      <c r="G492" s="1147"/>
      <c r="H492" s="1186">
        <v>483.33</v>
      </c>
      <c r="I492" s="1147" t="e">
        <f t="shared" si="22"/>
        <v>#REF!</v>
      </c>
      <c r="J492" s="1147">
        <f>IF(ISERROR(SUMIF(FG!A:A,LCM!B492,FG!#REF!)),0,SUMIF(FG!A:A,LCM!B492,FG!#REF!))</f>
        <v>0</v>
      </c>
      <c r="K492" s="1147" t="e">
        <f t="shared" si="23"/>
        <v>#REF!</v>
      </c>
    </row>
    <row r="493" spans="2:11" hidden="1">
      <c r="B493" t="s">
        <v>2017</v>
      </c>
      <c r="C493" t="s">
        <v>2026</v>
      </c>
      <c r="D493" s="1147" t="e">
        <f>VLOOKUP(B493,FG!$A$5:$H$1158,12,FALSE)</f>
        <v>#REF!</v>
      </c>
      <c r="E493" s="1147">
        <f>IF(J493&lt;=0,0,VLOOKUP(B493,FG!$A$5:$H$1158,24,FALSE))</f>
        <v>0</v>
      </c>
      <c r="F493" s="1147" t="e">
        <f t="shared" si="21"/>
        <v>#REF!</v>
      </c>
      <c r="G493" s="1147"/>
      <c r="H493" s="1186">
        <v>0</v>
      </c>
      <c r="I493" s="1147" t="e">
        <f t="shared" si="22"/>
        <v>#REF!</v>
      </c>
      <c r="J493" s="1147">
        <f>IF(ISERROR(SUMIF(FG!A:A,LCM!B493,FG!#REF!)),0,SUMIF(FG!A:A,LCM!B493,FG!#REF!))</f>
        <v>0</v>
      </c>
      <c r="K493" s="1147" t="e">
        <f t="shared" si="23"/>
        <v>#REF!</v>
      </c>
    </row>
    <row r="494" spans="2:11" hidden="1">
      <c r="B494" t="s">
        <v>2016</v>
      </c>
      <c r="C494" t="s">
        <v>2025</v>
      </c>
      <c r="D494" s="1147" t="e">
        <f>VLOOKUP(B494,FG!$A$5:$H$1158,12,FALSE)</f>
        <v>#REF!</v>
      </c>
      <c r="E494" s="1147">
        <f>IF(J494&lt;=0,0,VLOOKUP(B494,FG!$A$5:$H$1158,24,FALSE))</f>
        <v>0</v>
      </c>
      <c r="F494" s="1147" t="e">
        <f t="shared" si="21"/>
        <v>#REF!</v>
      </c>
      <c r="G494" s="1147"/>
      <c r="H494" s="1186">
        <v>507.31000000000006</v>
      </c>
      <c r="I494" s="1147" t="e">
        <f t="shared" si="22"/>
        <v>#REF!</v>
      </c>
      <c r="J494" s="1147">
        <f>IF(ISERROR(SUMIF(FG!A:A,LCM!B494,FG!#REF!)),0,SUMIF(FG!A:A,LCM!B494,FG!#REF!))</f>
        <v>0</v>
      </c>
      <c r="K494" s="1147" t="e">
        <f t="shared" si="23"/>
        <v>#REF!</v>
      </c>
    </row>
    <row r="495" spans="2:11" hidden="1">
      <c r="B495" t="s">
        <v>3563</v>
      </c>
      <c r="C495" t="s">
        <v>3564</v>
      </c>
      <c r="D495" s="1147" t="e">
        <f>VLOOKUP(B495,FG!$A$5:$H$1158,12,FALSE)</f>
        <v>#REF!</v>
      </c>
      <c r="E495" s="1147">
        <f>IF(J495&lt;=0,0,VLOOKUP(B495,FG!$A$5:$H$1158,24,FALSE))</f>
        <v>0</v>
      </c>
      <c r="F495" s="1147" t="e">
        <f t="shared" si="21"/>
        <v>#REF!</v>
      </c>
      <c r="G495" s="1147"/>
      <c r="H495" s="1186">
        <v>0</v>
      </c>
      <c r="I495" s="1147" t="e">
        <f t="shared" si="22"/>
        <v>#REF!</v>
      </c>
      <c r="J495" s="1147">
        <f>IF(ISERROR(SUMIF(FG!A:A,LCM!B495,FG!#REF!)),0,SUMIF(FG!A:A,LCM!B495,FG!#REF!))</f>
        <v>0</v>
      </c>
      <c r="K495" s="1147" t="e">
        <f t="shared" si="23"/>
        <v>#REF!</v>
      </c>
    </row>
    <row r="496" spans="2:11" hidden="1">
      <c r="B496" t="s">
        <v>3568</v>
      </c>
      <c r="C496" t="s">
        <v>3569</v>
      </c>
      <c r="D496" s="1147" t="e">
        <f>VLOOKUP(B496,FG!$A$5:$H$1158,12,FALSE)</f>
        <v>#REF!</v>
      </c>
      <c r="E496" s="1147">
        <f>IF(J496&lt;=0,0,VLOOKUP(B496,FG!$A$5:$H$1158,24,FALSE))</f>
        <v>0</v>
      </c>
      <c r="F496" s="1147" t="e">
        <f t="shared" si="21"/>
        <v>#REF!</v>
      </c>
      <c r="G496" s="1147"/>
      <c r="H496" s="1186">
        <v>0</v>
      </c>
      <c r="I496" s="1147" t="e">
        <f t="shared" si="22"/>
        <v>#REF!</v>
      </c>
      <c r="J496" s="1147">
        <f>IF(ISERROR(SUMIF(FG!A:A,LCM!B496,FG!#REF!)),0,SUMIF(FG!A:A,LCM!B496,FG!#REF!))</f>
        <v>0</v>
      </c>
      <c r="K496" s="1147" t="e">
        <f t="shared" si="23"/>
        <v>#REF!</v>
      </c>
    </row>
    <row r="497" spans="2:11" hidden="1">
      <c r="B497" t="s">
        <v>3560</v>
      </c>
      <c r="C497" t="s">
        <v>3561</v>
      </c>
      <c r="D497" s="1147" t="e">
        <f>VLOOKUP(B497,FG!$A$5:$H$1158,12,FALSE)</f>
        <v>#REF!</v>
      </c>
      <c r="E497" s="1147">
        <f>IF(J497&lt;=0,0,VLOOKUP(B497,FG!$A$5:$H$1158,24,FALSE))</f>
        <v>0</v>
      </c>
      <c r="F497" s="1147" t="e">
        <f t="shared" si="21"/>
        <v>#REF!</v>
      </c>
      <c r="G497" s="1147"/>
      <c r="H497" s="1186">
        <v>0</v>
      </c>
      <c r="I497" s="1147" t="e">
        <f t="shared" si="22"/>
        <v>#REF!</v>
      </c>
      <c r="J497" s="1147">
        <f>IF(ISERROR(SUMIF(FG!A:A,LCM!B497,FG!#REF!)),0,SUMIF(FG!A:A,LCM!B497,FG!#REF!))</f>
        <v>0</v>
      </c>
      <c r="K497" s="1147" t="e">
        <f t="shared" si="23"/>
        <v>#REF!</v>
      </c>
    </row>
    <row r="498" spans="2:11" hidden="1">
      <c r="B498" t="s">
        <v>3566</v>
      </c>
      <c r="C498" t="s">
        <v>3567</v>
      </c>
      <c r="D498" s="1147" t="e">
        <f>VLOOKUP(B498,FG!$A$5:$H$1158,12,FALSE)</f>
        <v>#REF!</v>
      </c>
      <c r="E498" s="1147">
        <f>IF(J498&lt;=0,0,VLOOKUP(B498,FG!$A$5:$H$1158,24,FALSE))</f>
        <v>0</v>
      </c>
      <c r="F498" s="1147" t="e">
        <f t="shared" si="21"/>
        <v>#REF!</v>
      </c>
      <c r="G498" s="1147"/>
      <c r="H498" s="1186">
        <v>0</v>
      </c>
      <c r="I498" s="1147" t="e">
        <f t="shared" si="22"/>
        <v>#REF!</v>
      </c>
      <c r="J498" s="1147">
        <f>IF(ISERROR(SUMIF(FG!A:A,LCM!B498,FG!#REF!)),0,SUMIF(FG!A:A,LCM!B498,FG!#REF!))</f>
        <v>0</v>
      </c>
      <c r="K498" s="1147" t="e">
        <f t="shared" si="23"/>
        <v>#REF!</v>
      </c>
    </row>
    <row r="499" spans="2:11" hidden="1">
      <c r="B499" t="s">
        <v>3552</v>
      </c>
      <c r="C499" t="s">
        <v>3553</v>
      </c>
      <c r="D499" s="1147" t="e">
        <f>VLOOKUP(B499,FG!$A$5:$H$1158,12,FALSE)</f>
        <v>#REF!</v>
      </c>
      <c r="E499" s="1147">
        <f>IF(J499&lt;=0,0,VLOOKUP(B499,FG!$A$5:$H$1158,24,FALSE))</f>
        <v>0</v>
      </c>
      <c r="F499" s="1147" t="e">
        <f t="shared" si="21"/>
        <v>#REF!</v>
      </c>
      <c r="G499" s="1147"/>
      <c r="H499" s="1186">
        <v>408.46</v>
      </c>
      <c r="I499" s="1147" t="e">
        <f t="shared" si="22"/>
        <v>#REF!</v>
      </c>
      <c r="J499" s="1147">
        <f>IF(ISERROR(SUMIF(FG!A:A,LCM!B499,FG!#REF!)),0,SUMIF(FG!A:A,LCM!B499,FG!#REF!))</f>
        <v>0</v>
      </c>
      <c r="K499" s="1147" t="e">
        <f t="shared" si="23"/>
        <v>#REF!</v>
      </c>
    </row>
    <row r="500" spans="2:11" hidden="1">
      <c r="B500" t="s">
        <v>856</v>
      </c>
      <c r="C500" t="s">
        <v>2049</v>
      </c>
      <c r="D500" s="1147" t="e">
        <f>VLOOKUP(B500,FG!$A$5:$H$1158,12,FALSE)</f>
        <v>#REF!</v>
      </c>
      <c r="E500" s="1147">
        <f>IF(J500&lt;=0,0,VLOOKUP(B500,FG!$A$5:$H$1158,24,FALSE))</f>
        <v>0</v>
      </c>
      <c r="F500" s="1147" t="e">
        <f t="shared" si="21"/>
        <v>#REF!</v>
      </c>
      <c r="G500" s="1147"/>
      <c r="H500" s="1186">
        <v>213.64</v>
      </c>
      <c r="I500" s="1147" t="e">
        <f t="shared" si="22"/>
        <v>#REF!</v>
      </c>
      <c r="J500" s="1147">
        <f>IF(ISERROR(SUMIF(FG!A:A,LCM!B500,FG!#REF!)),0,SUMIF(FG!A:A,LCM!B500,FG!#REF!))</f>
        <v>0</v>
      </c>
      <c r="K500" s="1147" t="e">
        <f t="shared" si="23"/>
        <v>#REF!</v>
      </c>
    </row>
    <row r="501" spans="2:11" hidden="1">
      <c r="B501" t="s">
        <v>5112</v>
      </c>
      <c r="C501" t="s">
        <v>3156</v>
      </c>
      <c r="D501" s="1147" t="e">
        <f>VLOOKUP(B501,FG!$A$5:$H$1158,12,FALSE)</f>
        <v>#REF!</v>
      </c>
      <c r="E501" s="1147">
        <f>IF(J501&lt;=0,0,VLOOKUP(B501,FG!$A$5:$H$1158,24,FALSE))</f>
        <v>0</v>
      </c>
      <c r="F501" s="1147" t="e">
        <f t="shared" si="21"/>
        <v>#REF!</v>
      </c>
      <c r="G501" s="1147"/>
      <c r="H501" s="1186">
        <v>291.27999999999997</v>
      </c>
      <c r="I501" s="1147" t="e">
        <f t="shared" si="22"/>
        <v>#REF!</v>
      </c>
      <c r="J501" s="1147">
        <f>IF(ISERROR(SUMIF(FG!A:A,LCM!B501,FG!#REF!)),0,SUMIF(FG!A:A,LCM!B501,FG!#REF!))</f>
        <v>0</v>
      </c>
      <c r="K501" s="1147" t="e">
        <f t="shared" si="23"/>
        <v>#REF!</v>
      </c>
    </row>
    <row r="502" spans="2:11" hidden="1">
      <c r="B502" t="s">
        <v>4180</v>
      </c>
      <c r="C502" t="s">
        <v>4181</v>
      </c>
      <c r="D502" s="1147" t="e">
        <f>VLOOKUP(B502,FG!$A$5:$H$1158,12,FALSE)</f>
        <v>#REF!</v>
      </c>
      <c r="E502" s="1147">
        <f>IF(J502&lt;=0,0,VLOOKUP(B502,FG!$A$5:$H$1158,24,FALSE))</f>
        <v>0</v>
      </c>
      <c r="F502" s="1147" t="e">
        <f t="shared" si="21"/>
        <v>#REF!</v>
      </c>
      <c r="G502" s="1147"/>
      <c r="H502" s="1186">
        <v>0</v>
      </c>
      <c r="I502" s="1147" t="e">
        <f t="shared" si="22"/>
        <v>#REF!</v>
      </c>
      <c r="J502" s="1147">
        <f>IF(ISERROR(SUMIF(FG!A:A,LCM!B502,FG!#REF!)),0,SUMIF(FG!A:A,LCM!B502,FG!#REF!))</f>
        <v>0</v>
      </c>
      <c r="K502" s="1147" t="e">
        <f t="shared" si="23"/>
        <v>#REF!</v>
      </c>
    </row>
    <row r="503" spans="2:11" hidden="1">
      <c r="B503" t="s">
        <v>5117</v>
      </c>
      <c r="C503" t="s">
        <v>3161</v>
      </c>
      <c r="D503" s="1147" t="e">
        <f>VLOOKUP(B503,FG!$A$5:$H$1158,12,FALSE)</f>
        <v>#REF!</v>
      </c>
      <c r="E503" s="1147">
        <f>IF(J503&lt;=0,0,VLOOKUP(B503,FG!$A$5:$H$1158,24,FALSE))</f>
        <v>0</v>
      </c>
      <c r="F503" s="1147" t="e">
        <f t="shared" si="21"/>
        <v>#REF!</v>
      </c>
      <c r="G503" s="1147"/>
      <c r="H503" s="1186">
        <v>446.57</v>
      </c>
      <c r="I503" s="1147" t="e">
        <f t="shared" si="22"/>
        <v>#REF!</v>
      </c>
      <c r="J503" s="1147">
        <f>IF(ISERROR(SUMIF(FG!A:A,LCM!B503,FG!#REF!)),0,SUMIF(FG!A:A,LCM!B503,FG!#REF!))</f>
        <v>0</v>
      </c>
      <c r="K503" s="1147" t="e">
        <f t="shared" si="23"/>
        <v>#REF!</v>
      </c>
    </row>
    <row r="504" spans="2:11" hidden="1">
      <c r="B504" t="s">
        <v>2015</v>
      </c>
      <c r="C504" t="s">
        <v>2024</v>
      </c>
      <c r="D504" s="1147" t="e">
        <f>VLOOKUP(B504,FG!$A$5:$H$1158,12,FALSE)</f>
        <v>#REF!</v>
      </c>
      <c r="E504" s="1147">
        <f>IF(J504&lt;=0,0,VLOOKUP(B504,FG!$A$5:$H$1158,24,FALSE))</f>
        <v>0</v>
      </c>
      <c r="F504" s="1147" t="e">
        <f t="shared" si="21"/>
        <v>#REF!</v>
      </c>
      <c r="G504" s="1147"/>
      <c r="H504" s="1186">
        <v>82.75</v>
      </c>
      <c r="I504" s="1147" t="e">
        <f t="shared" si="22"/>
        <v>#REF!</v>
      </c>
      <c r="J504" s="1147">
        <f>IF(ISERROR(SUMIF(FG!A:A,LCM!B504,FG!#REF!)),0,SUMIF(FG!A:A,LCM!B504,FG!#REF!))</f>
        <v>0</v>
      </c>
      <c r="K504" s="1147" t="e">
        <f t="shared" si="23"/>
        <v>#REF!</v>
      </c>
    </row>
    <row r="505" spans="2:11" hidden="1">
      <c r="B505" t="s">
        <v>5118</v>
      </c>
      <c r="C505" t="s">
        <v>3162</v>
      </c>
      <c r="D505" s="1147" t="e">
        <f>VLOOKUP(B505,FG!$A$5:$H$1158,12,FALSE)</f>
        <v>#REF!</v>
      </c>
      <c r="E505" s="1147">
        <f>IF(J505&lt;=0,0,VLOOKUP(B505,FG!$A$5:$H$1158,24,FALSE))</f>
        <v>0</v>
      </c>
      <c r="F505" s="1147" t="e">
        <f t="shared" si="21"/>
        <v>#REF!</v>
      </c>
      <c r="G505" s="1147"/>
      <c r="H505" s="1186">
        <v>446.57</v>
      </c>
      <c r="I505" s="1147" t="e">
        <f t="shared" si="22"/>
        <v>#REF!</v>
      </c>
      <c r="J505" s="1147">
        <f>IF(ISERROR(SUMIF(FG!A:A,LCM!B505,FG!#REF!)),0,SUMIF(FG!A:A,LCM!B505,FG!#REF!))</f>
        <v>0</v>
      </c>
      <c r="K505" s="1147" t="e">
        <f t="shared" si="23"/>
        <v>#REF!</v>
      </c>
    </row>
    <row r="506" spans="2:11" hidden="1">
      <c r="B506" t="s">
        <v>5116</v>
      </c>
      <c r="C506" t="s">
        <v>3160</v>
      </c>
      <c r="D506" s="1147" t="e">
        <f>VLOOKUP(B506,FG!$A$5:$H$1158,12,FALSE)</f>
        <v>#REF!</v>
      </c>
      <c r="E506" s="1147">
        <f>IF(J506&lt;=0,0,VLOOKUP(B506,FG!$A$5:$H$1158,24,FALSE))</f>
        <v>0</v>
      </c>
      <c r="F506" s="1147" t="e">
        <f t="shared" si="21"/>
        <v>#REF!</v>
      </c>
      <c r="G506" s="1147"/>
      <c r="H506" s="1186">
        <v>0</v>
      </c>
      <c r="I506" s="1147" t="e">
        <f t="shared" si="22"/>
        <v>#REF!</v>
      </c>
      <c r="J506" s="1147">
        <f>IF(ISERROR(SUMIF(FG!A:A,LCM!B506,FG!#REF!)),0,SUMIF(FG!A:A,LCM!B506,FG!#REF!))</f>
        <v>0</v>
      </c>
      <c r="K506" s="1147" t="e">
        <f t="shared" si="23"/>
        <v>#REF!</v>
      </c>
    </row>
    <row r="507" spans="2:11" hidden="1">
      <c r="B507" t="s">
        <v>5114</v>
      </c>
      <c r="C507" t="s">
        <v>3158</v>
      </c>
      <c r="D507" s="1147" t="e">
        <f>VLOOKUP(B507,FG!$A$5:$H$1158,12,FALSE)</f>
        <v>#REF!</v>
      </c>
      <c r="E507" s="1147">
        <f>IF(J507&lt;=0,0,VLOOKUP(B507,FG!$A$5:$H$1158,24,FALSE))</f>
        <v>0</v>
      </c>
      <c r="F507" s="1147" t="e">
        <f t="shared" si="21"/>
        <v>#REF!</v>
      </c>
      <c r="G507" s="1147"/>
      <c r="H507" s="1186">
        <v>0</v>
      </c>
      <c r="I507" s="1147" t="e">
        <f t="shared" si="22"/>
        <v>#REF!</v>
      </c>
      <c r="J507" s="1147">
        <f>IF(ISERROR(SUMIF(FG!A:A,LCM!B507,FG!#REF!)),0,SUMIF(FG!A:A,LCM!B507,FG!#REF!))</f>
        <v>0</v>
      </c>
      <c r="K507" s="1147" t="e">
        <f t="shared" si="23"/>
        <v>#REF!</v>
      </c>
    </row>
    <row r="508" spans="2:11">
      <c r="B508" t="s">
        <v>5121</v>
      </c>
      <c r="C508" t="s">
        <v>3165</v>
      </c>
      <c r="D508" s="1147" t="e">
        <f>VLOOKUP(B508,FG!$A$5:$H$1158,12,FALSE)</f>
        <v>#REF!</v>
      </c>
      <c r="E508" s="1147">
        <f>IF(J508&lt;=0,0,VLOOKUP(B508,FG!$A$5:$H$1158,24,FALSE))</f>
        <v>0</v>
      </c>
      <c r="F508" s="1147" t="e">
        <f t="shared" si="21"/>
        <v>#REF!</v>
      </c>
      <c r="G508" s="1147"/>
      <c r="H508" s="1186">
        <v>254.97</v>
      </c>
      <c r="I508" s="1147" t="e">
        <f t="shared" si="22"/>
        <v>#REF!</v>
      </c>
      <c r="J508" s="1147">
        <f>IF(ISERROR(SUMIF(FG!A:A,LCM!B508,FG!#REF!)),0,SUMIF(FG!A:A,LCM!B508,FG!#REF!))</f>
        <v>0</v>
      </c>
      <c r="K508" s="1147" t="e">
        <f t="shared" si="23"/>
        <v>#REF!</v>
      </c>
    </row>
    <row r="509" spans="2:11">
      <c r="B509" t="s">
        <v>5119</v>
      </c>
      <c r="C509" t="s">
        <v>3163</v>
      </c>
      <c r="D509" s="1147" t="e">
        <f>VLOOKUP(B509,FG!$A$5:$H$1158,12,FALSE)</f>
        <v>#REF!</v>
      </c>
      <c r="E509" s="1147">
        <f>IF(J509&lt;=0,0,VLOOKUP(B509,FG!$A$5:$H$1158,24,FALSE))</f>
        <v>0</v>
      </c>
      <c r="F509" s="1147" t="e">
        <f t="shared" si="21"/>
        <v>#REF!</v>
      </c>
      <c r="G509" s="1147"/>
      <c r="H509" s="1186">
        <v>74.36</v>
      </c>
      <c r="I509" s="1147" t="e">
        <f t="shared" si="22"/>
        <v>#REF!</v>
      </c>
      <c r="J509" s="1147">
        <f>IF(ISERROR(SUMIF(FG!A:A,LCM!B509,FG!#REF!)),0,SUMIF(FG!A:A,LCM!B509,FG!#REF!))</f>
        <v>0</v>
      </c>
      <c r="K509" s="1147" t="e">
        <f t="shared" si="23"/>
        <v>#REF!</v>
      </c>
    </row>
    <row r="510" spans="2:11" hidden="1">
      <c r="B510" t="s">
        <v>5113</v>
      </c>
      <c r="C510" t="s">
        <v>3157</v>
      </c>
      <c r="D510" s="1147" t="e">
        <f>VLOOKUP(B510,FG!$A$5:$H$1158,12,FALSE)</f>
        <v>#REF!</v>
      </c>
      <c r="E510" s="1147">
        <f>IF(J510&lt;=0,0,VLOOKUP(B510,FG!$A$5:$H$1158,24,FALSE))</f>
        <v>0</v>
      </c>
      <c r="F510" s="1147" t="e">
        <f t="shared" si="21"/>
        <v>#REF!</v>
      </c>
      <c r="G510" s="1147"/>
      <c r="H510" s="1186">
        <v>0</v>
      </c>
      <c r="I510" s="1147" t="e">
        <f t="shared" si="22"/>
        <v>#REF!</v>
      </c>
      <c r="J510" s="1147">
        <f>IF(ISERROR(SUMIF(FG!A:A,LCM!B510,FG!#REF!)),0,SUMIF(FG!A:A,LCM!B510,FG!#REF!))</f>
        <v>0</v>
      </c>
      <c r="K510" s="1147" t="e">
        <f t="shared" si="23"/>
        <v>#REF!</v>
      </c>
    </row>
    <row r="511" spans="2:11" hidden="1">
      <c r="B511" t="s">
        <v>5110</v>
      </c>
      <c r="C511" t="s">
        <v>3154</v>
      </c>
      <c r="D511" s="1147" t="e">
        <f>VLOOKUP(B511,FG!$A$5:$H$1158,12,FALSE)</f>
        <v>#REF!</v>
      </c>
      <c r="E511" s="1147">
        <f>IF(J511&lt;=0,0,VLOOKUP(B511,FG!$A$5:$H$1158,24,FALSE))</f>
        <v>0</v>
      </c>
      <c r="F511" s="1147" t="e">
        <f t="shared" si="21"/>
        <v>#REF!</v>
      </c>
      <c r="G511" s="1147"/>
      <c r="H511" s="1186">
        <v>0</v>
      </c>
      <c r="I511" s="1147" t="e">
        <f t="shared" si="22"/>
        <v>#REF!</v>
      </c>
      <c r="J511" s="1147">
        <f>IF(ISERROR(SUMIF(FG!A:A,LCM!B511,FG!#REF!)),0,SUMIF(FG!A:A,LCM!B511,FG!#REF!))</f>
        <v>0</v>
      </c>
      <c r="K511" s="1147" t="e">
        <f t="shared" si="23"/>
        <v>#REF!</v>
      </c>
    </row>
    <row r="512" spans="2:11" hidden="1">
      <c r="B512" t="s">
        <v>3812</v>
      </c>
      <c r="C512" t="s">
        <v>3813</v>
      </c>
      <c r="D512" s="1147" t="e">
        <f>VLOOKUP(B512,FG!$A$5:$H$1158,12,FALSE)</f>
        <v>#REF!</v>
      </c>
      <c r="E512" s="1147">
        <f>IF(J512&lt;=0,0,VLOOKUP(B512,FG!$A$5:$H$1158,24,FALSE))</f>
        <v>0</v>
      </c>
      <c r="F512" s="1147" t="e">
        <f t="shared" si="21"/>
        <v>#REF!</v>
      </c>
      <c r="G512" s="1147"/>
      <c r="H512" s="1186">
        <v>0</v>
      </c>
      <c r="I512" s="1147" t="e">
        <f t="shared" si="22"/>
        <v>#REF!</v>
      </c>
      <c r="J512" s="1147">
        <f>IF(ISERROR(SUMIF(FG!A:A,LCM!B512,FG!#REF!)),0,SUMIF(FG!A:A,LCM!B512,FG!#REF!))</f>
        <v>0</v>
      </c>
      <c r="K512" s="1147" t="e">
        <f t="shared" si="23"/>
        <v>#REF!</v>
      </c>
    </row>
    <row r="513" spans="2:11">
      <c r="B513" t="s">
        <v>5122</v>
      </c>
      <c r="C513" t="s">
        <v>3166</v>
      </c>
      <c r="D513" s="1147" t="e">
        <f>VLOOKUP(B513,FG!$A$5:$H$1158,12,FALSE)</f>
        <v>#REF!</v>
      </c>
      <c r="E513" s="1147">
        <f>IF(J513&lt;=0,0,VLOOKUP(B513,FG!$A$5:$H$1158,24,FALSE))</f>
        <v>0</v>
      </c>
      <c r="F513" s="1147" t="e">
        <f t="shared" si="21"/>
        <v>#REF!</v>
      </c>
      <c r="G513" s="1147"/>
      <c r="H513" s="1186">
        <v>245.69999999999996</v>
      </c>
      <c r="I513" s="1147" t="e">
        <f t="shared" si="22"/>
        <v>#REF!</v>
      </c>
      <c r="J513" s="1147">
        <f>IF(ISERROR(SUMIF(FG!A:A,LCM!B513,FG!#REF!)),0,SUMIF(FG!A:A,LCM!B513,FG!#REF!))</f>
        <v>0</v>
      </c>
      <c r="K513" s="1147" t="e">
        <f t="shared" si="23"/>
        <v>#REF!</v>
      </c>
    </row>
    <row r="514" spans="2:11" hidden="1">
      <c r="B514" t="s">
        <v>5115</v>
      </c>
      <c r="C514" t="s">
        <v>3159</v>
      </c>
      <c r="D514" s="1147" t="e">
        <f>VLOOKUP(B514,FG!$A$5:$H$1158,12,FALSE)</f>
        <v>#REF!</v>
      </c>
      <c r="E514" s="1147">
        <f>IF(J514&lt;=0,0,VLOOKUP(B514,FG!$A$5:$H$1158,24,FALSE))</f>
        <v>0</v>
      </c>
      <c r="F514" s="1147" t="e">
        <f t="shared" si="21"/>
        <v>#REF!</v>
      </c>
      <c r="G514" s="1147"/>
      <c r="H514" s="1186">
        <v>0</v>
      </c>
      <c r="I514" s="1147" t="e">
        <f t="shared" si="22"/>
        <v>#REF!</v>
      </c>
      <c r="J514" s="1147">
        <f>IF(ISERROR(SUMIF(FG!A:A,LCM!B514,FG!#REF!)),0,SUMIF(FG!A:A,LCM!B514,FG!#REF!))</f>
        <v>0</v>
      </c>
      <c r="K514" s="1147" t="e">
        <f t="shared" si="23"/>
        <v>#REF!</v>
      </c>
    </row>
    <row r="515" spans="2:11" hidden="1">
      <c r="B515" t="s">
        <v>5120</v>
      </c>
      <c r="C515" t="s">
        <v>3164</v>
      </c>
      <c r="D515" s="1147" t="e">
        <f>VLOOKUP(B515,FG!$A$5:$H$1158,12,FALSE)</f>
        <v>#REF!</v>
      </c>
      <c r="E515" s="1147">
        <f>IF(J515&lt;=0,0,VLOOKUP(B515,FG!$A$5:$H$1158,24,FALSE))</f>
        <v>0</v>
      </c>
      <c r="F515" s="1147" t="e">
        <f t="shared" si="21"/>
        <v>#REF!</v>
      </c>
      <c r="G515" s="1147"/>
      <c r="H515" s="1186">
        <v>73.77</v>
      </c>
      <c r="I515" s="1147" t="e">
        <f t="shared" si="22"/>
        <v>#REF!</v>
      </c>
      <c r="J515" s="1147">
        <f>IF(ISERROR(SUMIF(FG!A:A,LCM!B515,FG!#REF!)),0,SUMIF(FG!A:A,LCM!B515,FG!#REF!))</f>
        <v>0</v>
      </c>
      <c r="K515" s="1147" t="e">
        <f t="shared" si="23"/>
        <v>#REF!</v>
      </c>
    </row>
    <row r="516" spans="2:11" hidden="1">
      <c r="B516" t="s">
        <v>5111</v>
      </c>
      <c r="C516" t="s">
        <v>3155</v>
      </c>
      <c r="D516" s="1147" t="e">
        <f>VLOOKUP(B516,FG!$A$5:$H$1158,12,FALSE)</f>
        <v>#REF!</v>
      </c>
      <c r="E516" s="1147">
        <f>IF(J516&lt;=0,0,VLOOKUP(B516,FG!$A$5:$H$1158,24,FALSE))</f>
        <v>0</v>
      </c>
      <c r="F516" s="1147" t="e">
        <f t="shared" si="21"/>
        <v>#REF!</v>
      </c>
      <c r="G516" s="1147"/>
      <c r="H516" s="1186">
        <v>0</v>
      </c>
      <c r="I516" s="1147" t="e">
        <f t="shared" si="22"/>
        <v>#REF!</v>
      </c>
      <c r="J516" s="1147">
        <f>IF(ISERROR(SUMIF(FG!A:A,LCM!B516,FG!#REF!)),0,SUMIF(FG!A:A,LCM!B516,FG!#REF!))</f>
        <v>0</v>
      </c>
      <c r="K516" s="1147" t="e">
        <f t="shared" si="23"/>
        <v>#REF!</v>
      </c>
    </row>
    <row r="517" spans="2:11" hidden="1">
      <c r="B517" t="s">
        <v>3570</v>
      </c>
      <c r="C517" t="s">
        <v>2736</v>
      </c>
      <c r="D517" s="1147" t="e">
        <f>VLOOKUP(B517,FG!$A$5:$H$1158,12,FALSE)</f>
        <v>#REF!</v>
      </c>
      <c r="E517" s="1147">
        <f>IF(J517&lt;=0,0,VLOOKUP(B517,FG!$A$5:$H$1158,24,FALSE))</f>
        <v>0</v>
      </c>
      <c r="F517" s="1147" t="e">
        <f t="shared" si="21"/>
        <v>#REF!</v>
      </c>
      <c r="G517" s="1147"/>
      <c r="H517" s="1186">
        <v>45.41</v>
      </c>
      <c r="I517" s="1147" t="e">
        <f t="shared" si="22"/>
        <v>#REF!</v>
      </c>
      <c r="J517" s="1147">
        <f>IF(ISERROR(SUMIF(FG!A:A,LCM!B517,FG!#REF!)),0,SUMIF(FG!A:A,LCM!B517,FG!#REF!))</f>
        <v>0</v>
      </c>
      <c r="K517" s="1147" t="e">
        <f t="shared" si="23"/>
        <v>#REF!</v>
      </c>
    </row>
    <row r="518" spans="2:11" hidden="1">
      <c r="B518" t="s">
        <v>1192</v>
      </c>
      <c r="C518" t="s">
        <v>4143</v>
      </c>
      <c r="D518" s="1147" t="e">
        <f>VLOOKUP(B518,FG!$A$5:$H$1158,12,FALSE)</f>
        <v>#REF!</v>
      </c>
      <c r="E518" s="1147">
        <f>IF(J518&lt;=0,0,VLOOKUP(B518,FG!$A$5:$H$1158,24,FALSE))</f>
        <v>0</v>
      </c>
      <c r="F518" s="1147" t="e">
        <f t="shared" ref="F518:F581" si="24">+SUM(D518:E518)</f>
        <v>#REF!</v>
      </c>
      <c r="G518" s="1147"/>
      <c r="H518" s="1186">
        <v>41.67</v>
      </c>
      <c r="I518" s="1147" t="e">
        <f t="shared" si="22"/>
        <v>#REF!</v>
      </c>
      <c r="J518" s="1147">
        <f>IF(ISERROR(SUMIF(FG!A:A,LCM!B518,FG!#REF!)),0,SUMIF(FG!A:A,LCM!B518,FG!#REF!))</f>
        <v>0</v>
      </c>
      <c r="K518" s="1147" t="e">
        <f t="shared" si="23"/>
        <v>#REF!</v>
      </c>
    </row>
    <row r="519" spans="2:11" hidden="1">
      <c r="B519" t="s">
        <v>1193</v>
      </c>
      <c r="C519" t="s">
        <v>4144</v>
      </c>
      <c r="D519" s="1147" t="e">
        <f>VLOOKUP(B519,FG!$A$5:$H$1158,12,FALSE)</f>
        <v>#REF!</v>
      </c>
      <c r="E519" s="1147">
        <f>IF(J519&lt;=0,0,VLOOKUP(B519,FG!$A$5:$H$1158,24,FALSE))</f>
        <v>0</v>
      </c>
      <c r="F519" s="1147" t="e">
        <f t="shared" si="24"/>
        <v>#REF!</v>
      </c>
      <c r="G519" s="1147"/>
      <c r="H519" s="1186">
        <v>41.67</v>
      </c>
      <c r="I519" s="1147" t="e">
        <f t="shared" ref="I519:I582" si="25">+IF(F519&lt;=0,"",IF(AND(F519&gt;0,F519&gt;H519),"NG",""))</f>
        <v>#REF!</v>
      </c>
      <c r="J519" s="1147">
        <f>IF(ISERROR(SUMIF(FG!A:A,LCM!B519,FG!#REF!)),0,SUMIF(FG!A:A,LCM!B519,FG!#REF!))</f>
        <v>0</v>
      </c>
      <c r="K519" s="1147" t="e">
        <f t="shared" ref="K519:K582" si="26">IF(I519="NG",(F519-H519)*J519,0)</f>
        <v>#REF!</v>
      </c>
    </row>
    <row r="520" spans="2:11" hidden="1">
      <c r="B520" t="s">
        <v>1196</v>
      </c>
      <c r="C520" t="s">
        <v>4147</v>
      </c>
      <c r="D520" s="1147" t="e">
        <f>VLOOKUP(B520,FG!$A$5:$H$1158,12,FALSE)</f>
        <v>#REF!</v>
      </c>
      <c r="E520" s="1147">
        <f>IF(J520&lt;=0,0,VLOOKUP(B520,FG!$A$5:$H$1158,24,FALSE))</f>
        <v>0</v>
      </c>
      <c r="F520" s="1147" t="e">
        <f t="shared" si="24"/>
        <v>#REF!</v>
      </c>
      <c r="G520" s="1147"/>
      <c r="H520" s="1186">
        <v>17.28</v>
      </c>
      <c r="I520" s="1147" t="e">
        <f t="shared" si="25"/>
        <v>#REF!</v>
      </c>
      <c r="J520" s="1147">
        <f>IF(ISERROR(SUMIF(FG!A:A,LCM!B520,FG!#REF!)),0,SUMIF(FG!A:A,LCM!B520,FG!#REF!))</f>
        <v>0</v>
      </c>
      <c r="K520" s="1147" t="e">
        <f t="shared" si="26"/>
        <v>#REF!</v>
      </c>
    </row>
    <row r="521" spans="2:11" hidden="1">
      <c r="B521" t="s">
        <v>1197</v>
      </c>
      <c r="C521" t="s">
        <v>4148</v>
      </c>
      <c r="D521" s="1147" t="e">
        <f>VLOOKUP(B521,FG!$A$5:$H$1158,12,FALSE)</f>
        <v>#REF!</v>
      </c>
      <c r="E521" s="1147">
        <f>IF(J521&lt;=0,0,VLOOKUP(B521,FG!$A$5:$H$1158,24,FALSE))</f>
        <v>0</v>
      </c>
      <c r="F521" s="1147" t="e">
        <f t="shared" si="24"/>
        <v>#REF!</v>
      </c>
      <c r="G521" s="1147"/>
      <c r="H521" s="1186">
        <v>17.28</v>
      </c>
      <c r="I521" s="1147" t="e">
        <f t="shared" si="25"/>
        <v>#REF!</v>
      </c>
      <c r="J521" s="1147">
        <f>IF(ISERROR(SUMIF(FG!A:A,LCM!B521,FG!#REF!)),0,SUMIF(FG!A:A,LCM!B521,FG!#REF!))</f>
        <v>0</v>
      </c>
      <c r="K521" s="1147" t="e">
        <f t="shared" si="26"/>
        <v>#REF!</v>
      </c>
    </row>
    <row r="522" spans="2:11" hidden="1">
      <c r="B522" t="s">
        <v>1198</v>
      </c>
      <c r="C522" t="s">
        <v>4149</v>
      </c>
      <c r="D522" s="1147" t="e">
        <f>VLOOKUP(B522,FG!$A$5:$H$1158,12,FALSE)</f>
        <v>#REF!</v>
      </c>
      <c r="E522" s="1147">
        <f>IF(J522&lt;=0,0,VLOOKUP(B522,FG!$A$5:$H$1158,24,FALSE))</f>
        <v>0</v>
      </c>
      <c r="F522" s="1147" t="e">
        <f t="shared" si="24"/>
        <v>#REF!</v>
      </c>
      <c r="G522" s="1147"/>
      <c r="H522" s="1186">
        <v>0</v>
      </c>
      <c r="I522" s="1147" t="e">
        <f t="shared" si="25"/>
        <v>#REF!</v>
      </c>
      <c r="J522" s="1147">
        <f>IF(ISERROR(SUMIF(FG!A:A,LCM!B522,FG!#REF!)),0,SUMIF(FG!A:A,LCM!B522,FG!#REF!))</f>
        <v>0</v>
      </c>
      <c r="K522" s="1147" t="e">
        <f t="shared" si="26"/>
        <v>#REF!</v>
      </c>
    </row>
    <row r="523" spans="2:11" hidden="1">
      <c r="B523" t="s">
        <v>1199</v>
      </c>
      <c r="C523" t="s">
        <v>4150</v>
      </c>
      <c r="D523" s="1147" t="e">
        <f>VLOOKUP(B523,FG!$A$5:$H$1158,12,FALSE)</f>
        <v>#REF!</v>
      </c>
      <c r="E523" s="1147">
        <f>IF(J523&lt;=0,0,VLOOKUP(B523,FG!$A$5:$H$1158,24,FALSE))</f>
        <v>0</v>
      </c>
      <c r="F523" s="1147" t="e">
        <f t="shared" si="24"/>
        <v>#REF!</v>
      </c>
      <c r="G523" s="1147"/>
      <c r="H523" s="1186">
        <v>0</v>
      </c>
      <c r="I523" s="1147" t="e">
        <f t="shared" si="25"/>
        <v>#REF!</v>
      </c>
      <c r="J523" s="1147">
        <f>IF(ISERROR(SUMIF(FG!A:A,LCM!B523,FG!#REF!)),0,SUMIF(FG!A:A,LCM!B523,FG!#REF!))</f>
        <v>0</v>
      </c>
      <c r="K523" s="1147" t="e">
        <f t="shared" si="26"/>
        <v>#REF!</v>
      </c>
    </row>
    <row r="524" spans="2:11" hidden="1">
      <c r="B524" t="s">
        <v>2162</v>
      </c>
      <c r="C524" t="s">
        <v>2163</v>
      </c>
      <c r="D524" s="1147" t="e">
        <f>VLOOKUP(B524,FG!$A$5:$H$1158,12,FALSE)</f>
        <v>#REF!</v>
      </c>
      <c r="E524" s="1147">
        <f>IF(J524&lt;=0,0,VLOOKUP(B524,FG!$A$5:$H$1158,24,FALSE))</f>
        <v>0</v>
      </c>
      <c r="F524" s="1147" t="e">
        <f t="shared" si="24"/>
        <v>#REF!</v>
      </c>
      <c r="G524" s="1147"/>
      <c r="H524" s="1186">
        <v>0</v>
      </c>
      <c r="I524" s="1147" t="e">
        <f t="shared" si="25"/>
        <v>#REF!</v>
      </c>
      <c r="J524" s="1147">
        <f>IF(ISERROR(SUMIF(FG!A:A,LCM!B524,FG!#REF!)),0,SUMIF(FG!A:A,LCM!B524,FG!#REF!))</f>
        <v>0</v>
      </c>
      <c r="K524" s="1147" t="e">
        <f t="shared" si="26"/>
        <v>#REF!</v>
      </c>
    </row>
    <row r="525" spans="2:11" hidden="1">
      <c r="B525" t="s">
        <v>2164</v>
      </c>
      <c r="C525" t="s">
        <v>676</v>
      </c>
      <c r="D525" s="1147" t="e">
        <f>VLOOKUP(B525,FG!$A$5:$H$1158,12,FALSE)</f>
        <v>#REF!</v>
      </c>
      <c r="E525" s="1147">
        <f>IF(J525&lt;=0,0,VLOOKUP(B525,FG!$A$5:$H$1158,24,FALSE))</f>
        <v>0</v>
      </c>
      <c r="F525" s="1147" t="e">
        <f t="shared" si="24"/>
        <v>#REF!</v>
      </c>
      <c r="G525" s="1147"/>
      <c r="H525" s="1186">
        <v>0</v>
      </c>
      <c r="I525" s="1147" t="e">
        <f t="shared" si="25"/>
        <v>#REF!</v>
      </c>
      <c r="J525" s="1147">
        <f>IF(ISERROR(SUMIF(FG!A:A,LCM!B525,FG!#REF!)),0,SUMIF(FG!A:A,LCM!B525,FG!#REF!))</f>
        <v>0</v>
      </c>
      <c r="K525" s="1147" t="e">
        <f t="shared" si="26"/>
        <v>#REF!</v>
      </c>
    </row>
    <row r="526" spans="2:11" hidden="1">
      <c r="B526" t="s">
        <v>2165</v>
      </c>
      <c r="C526" t="s">
        <v>677</v>
      </c>
      <c r="D526" s="1147" t="e">
        <f>VLOOKUP(B526,FG!$A$5:$H$1158,12,FALSE)</f>
        <v>#REF!</v>
      </c>
      <c r="E526" s="1147">
        <f>IF(J526&lt;=0,0,VLOOKUP(B526,FG!$A$5:$H$1158,24,FALSE))</f>
        <v>0</v>
      </c>
      <c r="F526" s="1147" t="e">
        <f t="shared" si="24"/>
        <v>#REF!</v>
      </c>
      <c r="G526" s="1147"/>
      <c r="H526" s="1186">
        <v>0</v>
      </c>
      <c r="I526" s="1147" t="e">
        <f t="shared" si="25"/>
        <v>#REF!</v>
      </c>
      <c r="J526" s="1147">
        <f>IF(ISERROR(SUMIF(FG!A:A,LCM!B526,FG!#REF!)),0,SUMIF(FG!A:A,LCM!B526,FG!#REF!))</f>
        <v>0</v>
      </c>
      <c r="K526" s="1147" t="e">
        <f t="shared" si="26"/>
        <v>#REF!</v>
      </c>
    </row>
    <row r="527" spans="2:11" hidden="1">
      <c r="B527" t="s">
        <v>2261</v>
      </c>
      <c r="C527" t="s">
        <v>2262</v>
      </c>
      <c r="D527" s="1147" t="e">
        <f>VLOOKUP(B527,FG!$A$5:$H$1158,12,FALSE)</f>
        <v>#REF!</v>
      </c>
      <c r="E527" s="1147">
        <f>IF(J527&lt;=0,0,VLOOKUP(B527,FG!$A$5:$H$1158,24,FALSE))</f>
        <v>0</v>
      </c>
      <c r="F527" s="1147" t="e">
        <f t="shared" si="24"/>
        <v>#REF!</v>
      </c>
      <c r="G527" s="1147"/>
      <c r="H527" s="1186">
        <v>0</v>
      </c>
      <c r="I527" s="1147" t="e">
        <f t="shared" si="25"/>
        <v>#REF!</v>
      </c>
      <c r="J527" s="1147">
        <f>IF(ISERROR(SUMIF(FG!A:A,LCM!B527,FG!#REF!)),0,SUMIF(FG!A:A,LCM!B527,FG!#REF!))</f>
        <v>0</v>
      </c>
      <c r="K527" s="1147" t="e">
        <f t="shared" si="26"/>
        <v>#REF!</v>
      </c>
    </row>
    <row r="528" spans="2:11">
      <c r="B528" t="s">
        <v>4001</v>
      </c>
      <c r="C528" t="s">
        <v>2184</v>
      </c>
      <c r="D528" s="1147" t="e">
        <f>VLOOKUP(B528,FG!$A$5:$H$1158,12,FALSE)</f>
        <v>#REF!</v>
      </c>
      <c r="E528" s="1147">
        <f>IF(J528&lt;=0,0,VLOOKUP(B528,FG!$A$5:$H$1158,24,FALSE))</f>
        <v>0</v>
      </c>
      <c r="F528" s="1147" t="e">
        <f t="shared" si="24"/>
        <v>#REF!</v>
      </c>
      <c r="G528" s="1147"/>
      <c r="H528" s="1186">
        <v>115.03000000000002</v>
      </c>
      <c r="I528" s="1147" t="e">
        <f t="shared" si="25"/>
        <v>#REF!</v>
      </c>
      <c r="J528" s="1147">
        <f>IF(ISERROR(SUMIF(FG!A:A,LCM!B528,FG!#REF!)),0,SUMIF(FG!A:A,LCM!B528,FG!#REF!))</f>
        <v>0</v>
      </c>
      <c r="K528" s="1147" t="e">
        <f t="shared" si="26"/>
        <v>#REF!</v>
      </c>
    </row>
    <row r="529" spans="2:11">
      <c r="B529" t="s">
        <v>4002</v>
      </c>
      <c r="C529" t="s">
        <v>2185</v>
      </c>
      <c r="D529" s="1147" t="e">
        <f>VLOOKUP(B529,FG!$A$5:$H$1158,12,FALSE)</f>
        <v>#REF!</v>
      </c>
      <c r="E529" s="1147">
        <f>IF(J529&lt;=0,0,VLOOKUP(B529,FG!$A$5:$H$1158,24,FALSE))</f>
        <v>0</v>
      </c>
      <c r="F529" s="1147" t="e">
        <f t="shared" si="24"/>
        <v>#REF!</v>
      </c>
      <c r="G529" s="1147"/>
      <c r="H529" s="1186">
        <v>115.02999999999999</v>
      </c>
      <c r="I529" s="1147" t="e">
        <f t="shared" si="25"/>
        <v>#REF!</v>
      </c>
      <c r="J529" s="1147">
        <f>IF(ISERROR(SUMIF(FG!A:A,LCM!B529,FG!#REF!)),0,SUMIF(FG!A:A,LCM!B529,FG!#REF!))</f>
        <v>0</v>
      </c>
      <c r="K529" s="1147" t="e">
        <f t="shared" si="26"/>
        <v>#REF!</v>
      </c>
    </row>
    <row r="530" spans="2:11">
      <c r="B530" t="s">
        <v>4003</v>
      </c>
      <c r="C530" t="s">
        <v>2180</v>
      </c>
      <c r="D530" s="1147" t="e">
        <f>VLOOKUP(B530,FG!$A$5:$H$1158,12,FALSE)</f>
        <v>#REF!</v>
      </c>
      <c r="E530" s="1147">
        <f>IF(J530&lt;=0,0,VLOOKUP(B530,FG!$A$5:$H$1158,24,FALSE))</f>
        <v>0</v>
      </c>
      <c r="F530" s="1147" t="e">
        <f t="shared" si="24"/>
        <v>#REF!</v>
      </c>
      <c r="G530" s="1147"/>
      <c r="H530" s="1186">
        <v>106.83</v>
      </c>
      <c r="I530" s="1147" t="e">
        <f t="shared" si="25"/>
        <v>#REF!</v>
      </c>
      <c r="J530" s="1147">
        <f>IF(ISERROR(SUMIF(FG!A:A,LCM!B530,FG!#REF!)),0,SUMIF(FG!A:A,LCM!B530,FG!#REF!))</f>
        <v>0</v>
      </c>
      <c r="K530" s="1147" t="e">
        <f t="shared" si="26"/>
        <v>#REF!</v>
      </c>
    </row>
    <row r="531" spans="2:11">
      <c r="B531" t="s">
        <v>4004</v>
      </c>
      <c r="C531" t="s">
        <v>2182</v>
      </c>
      <c r="D531" s="1147" t="e">
        <f>VLOOKUP(B531,FG!$A$5:$H$1158,12,FALSE)</f>
        <v>#REF!</v>
      </c>
      <c r="E531" s="1147">
        <f>IF(J531&lt;=0,0,VLOOKUP(B531,FG!$A$5:$H$1158,24,FALSE))</f>
        <v>0</v>
      </c>
      <c r="F531" s="1147" t="e">
        <f t="shared" si="24"/>
        <v>#REF!</v>
      </c>
      <c r="G531" s="1147"/>
      <c r="H531" s="1186">
        <v>106.83</v>
      </c>
      <c r="I531" s="1147" t="e">
        <f t="shared" si="25"/>
        <v>#REF!</v>
      </c>
      <c r="J531" s="1147">
        <f>IF(ISERROR(SUMIF(FG!A:A,LCM!B531,FG!#REF!)),0,SUMIF(FG!A:A,LCM!B531,FG!#REF!))</f>
        <v>0</v>
      </c>
      <c r="K531" s="1147" t="e">
        <f t="shared" si="26"/>
        <v>#REF!</v>
      </c>
    </row>
    <row r="532" spans="2:11" hidden="1">
      <c r="B532" t="s">
        <v>2263</v>
      </c>
      <c r="C532" t="s">
        <v>2264</v>
      </c>
      <c r="D532" s="1147" t="e">
        <f>VLOOKUP(B532,FG!$A$5:$H$1158,12,FALSE)</f>
        <v>#REF!</v>
      </c>
      <c r="E532" s="1147">
        <f>IF(J532&lt;=0,0,VLOOKUP(B532,FG!$A$5:$H$1158,24,FALSE))</f>
        <v>0</v>
      </c>
      <c r="F532" s="1147" t="e">
        <f t="shared" si="24"/>
        <v>#REF!</v>
      </c>
      <c r="G532" s="1147"/>
      <c r="H532" s="1186">
        <v>0</v>
      </c>
      <c r="I532" s="1147" t="e">
        <f t="shared" si="25"/>
        <v>#REF!</v>
      </c>
      <c r="J532" s="1147">
        <f>IF(ISERROR(SUMIF(FG!A:A,LCM!B532,FG!#REF!)),0,SUMIF(FG!A:A,LCM!B532,FG!#REF!))</f>
        <v>0</v>
      </c>
      <c r="K532" s="1147" t="e">
        <f t="shared" si="26"/>
        <v>#REF!</v>
      </c>
    </row>
    <row r="533" spans="2:11" hidden="1">
      <c r="B533" t="s">
        <v>5414</v>
      </c>
      <c r="C533" t="s">
        <v>3808</v>
      </c>
      <c r="D533" s="1147" t="e">
        <f>VLOOKUP(B533,FG!$A$5:$H$1158,12,FALSE)</f>
        <v>#REF!</v>
      </c>
      <c r="E533" s="1147">
        <f>IF(J533&lt;=0,0,VLOOKUP(B533,FG!$A$5:$H$1158,24,FALSE))</f>
        <v>0</v>
      </c>
      <c r="F533" s="1147" t="e">
        <f t="shared" si="24"/>
        <v>#REF!</v>
      </c>
      <c r="G533" s="1147"/>
      <c r="H533" s="1186">
        <v>38.770000000000003</v>
      </c>
      <c r="I533" s="1147" t="e">
        <f t="shared" si="25"/>
        <v>#REF!</v>
      </c>
      <c r="J533" s="1147">
        <f>IF(ISERROR(SUMIF(FG!A:A,LCM!B533,FG!#REF!)),0,SUMIF(FG!A:A,LCM!B533,FG!#REF!))</f>
        <v>0</v>
      </c>
      <c r="K533" s="1147" t="e">
        <f t="shared" si="26"/>
        <v>#REF!</v>
      </c>
    </row>
    <row r="534" spans="2:11" hidden="1">
      <c r="B534" t="s">
        <v>4265</v>
      </c>
      <c r="C534" t="s">
        <v>3811</v>
      </c>
      <c r="D534" s="1147" t="e">
        <f>VLOOKUP(B534,FG!$A$5:$H$1158,12,FALSE)</f>
        <v>#REF!</v>
      </c>
      <c r="E534" s="1147">
        <f>IF(J534&lt;=0,0,VLOOKUP(B534,FG!$A$5:$H$1158,24,FALSE))</f>
        <v>0</v>
      </c>
      <c r="F534" s="1147" t="e">
        <f t="shared" si="24"/>
        <v>#REF!</v>
      </c>
      <c r="G534" s="1147"/>
      <c r="H534" s="1186">
        <v>38.770000000000003</v>
      </c>
      <c r="I534" s="1147" t="e">
        <f t="shared" si="25"/>
        <v>#REF!</v>
      </c>
      <c r="J534" s="1147">
        <f>IF(ISERROR(SUMIF(FG!A:A,LCM!B534,FG!#REF!)),0,SUMIF(FG!A:A,LCM!B534,FG!#REF!))</f>
        <v>0</v>
      </c>
      <c r="K534" s="1147" t="e">
        <f t="shared" si="26"/>
        <v>#REF!</v>
      </c>
    </row>
    <row r="535" spans="2:11" hidden="1">
      <c r="B535" t="s">
        <v>1200</v>
      </c>
      <c r="C535" t="s">
        <v>4151</v>
      </c>
      <c r="D535" s="1147" t="e">
        <f>VLOOKUP(B535,FG!$A$5:$H$1158,12,FALSE)</f>
        <v>#REF!</v>
      </c>
      <c r="E535" s="1147">
        <f>IF(J535&lt;=0,0,VLOOKUP(B535,FG!$A$5:$H$1158,24,FALSE))</f>
        <v>0</v>
      </c>
      <c r="F535" s="1147" t="e">
        <f t="shared" si="24"/>
        <v>#REF!</v>
      </c>
      <c r="G535" s="1147"/>
      <c r="H535" s="1186">
        <v>4.24</v>
      </c>
      <c r="I535" s="1147" t="e">
        <f t="shared" si="25"/>
        <v>#REF!</v>
      </c>
      <c r="J535" s="1147">
        <f>IF(ISERROR(SUMIF(FG!A:A,LCM!B535,FG!#REF!)),0,SUMIF(FG!A:A,LCM!B535,FG!#REF!))</f>
        <v>0</v>
      </c>
      <c r="K535" s="1147" t="e">
        <f t="shared" si="26"/>
        <v>#REF!</v>
      </c>
    </row>
    <row r="536" spans="2:11" hidden="1">
      <c r="B536" t="s">
        <v>3480</v>
      </c>
      <c r="C536" t="s">
        <v>5639</v>
      </c>
      <c r="D536" s="1147" t="e">
        <f>VLOOKUP(B536,FG!$A$5:$H$1158,12,FALSE)</f>
        <v>#REF!</v>
      </c>
      <c r="E536" s="1147">
        <f>IF(J536&lt;=0,0,VLOOKUP(B536,FG!$A$5:$H$1158,24,FALSE))</f>
        <v>0</v>
      </c>
      <c r="F536" s="1147" t="e">
        <f t="shared" si="24"/>
        <v>#REF!</v>
      </c>
      <c r="G536" s="1147"/>
      <c r="H536" s="1186">
        <v>0</v>
      </c>
      <c r="I536" s="1147" t="e">
        <f t="shared" si="25"/>
        <v>#REF!</v>
      </c>
      <c r="J536" s="1147">
        <f>IF(ISERROR(SUMIF(FG!A:A,LCM!B536,FG!#REF!)),0,SUMIF(FG!A:A,LCM!B536,FG!#REF!))</f>
        <v>0</v>
      </c>
      <c r="K536" s="1147" t="e">
        <f t="shared" si="26"/>
        <v>#REF!</v>
      </c>
    </row>
    <row r="537" spans="2:11" hidden="1">
      <c r="B537" t="s">
        <v>3481</v>
      </c>
      <c r="C537" t="s">
        <v>5638</v>
      </c>
      <c r="D537" s="1147" t="e">
        <f>VLOOKUP(B537,FG!$A$5:$H$1158,12,FALSE)</f>
        <v>#REF!</v>
      </c>
      <c r="E537" s="1147">
        <f>IF(J537&lt;=0,0,VLOOKUP(B537,FG!$A$5:$H$1158,24,FALSE))</f>
        <v>0</v>
      </c>
      <c r="F537" s="1147" t="e">
        <f t="shared" si="24"/>
        <v>#REF!</v>
      </c>
      <c r="G537" s="1147"/>
      <c r="H537" s="1186">
        <v>0</v>
      </c>
      <c r="I537" s="1147" t="e">
        <f t="shared" si="25"/>
        <v>#REF!</v>
      </c>
      <c r="J537" s="1147">
        <f>IF(ISERROR(SUMIF(FG!A:A,LCM!B537,FG!#REF!)),0,SUMIF(FG!A:A,LCM!B537,FG!#REF!))</f>
        <v>0</v>
      </c>
      <c r="K537" s="1147" t="e">
        <f t="shared" si="26"/>
        <v>#REF!</v>
      </c>
    </row>
    <row r="538" spans="2:11" hidden="1">
      <c r="B538" t="s">
        <v>4211</v>
      </c>
      <c r="C538" t="s">
        <v>4212</v>
      </c>
      <c r="D538" s="1147" t="e">
        <f>VLOOKUP(B538,FG!$A$5:$H$1158,12,FALSE)</f>
        <v>#REF!</v>
      </c>
      <c r="E538" s="1147">
        <f>IF(J538&lt;=0,0,VLOOKUP(B538,FG!$A$5:$H$1158,24,FALSE))</f>
        <v>0</v>
      </c>
      <c r="F538" s="1147" t="e">
        <f t="shared" si="24"/>
        <v>#REF!</v>
      </c>
      <c r="G538" s="1147"/>
      <c r="H538" s="1186">
        <v>0</v>
      </c>
      <c r="I538" s="1147" t="e">
        <f t="shared" si="25"/>
        <v>#REF!</v>
      </c>
      <c r="J538" s="1147">
        <f>IF(ISERROR(SUMIF(FG!A:A,LCM!B538,FG!#REF!)),0,SUMIF(FG!A:A,LCM!B538,FG!#REF!))</f>
        <v>0</v>
      </c>
      <c r="K538" s="1147" t="e">
        <f t="shared" si="26"/>
        <v>#REF!</v>
      </c>
    </row>
    <row r="539" spans="2:11" hidden="1">
      <c r="B539" t="s">
        <v>2497</v>
      </c>
      <c r="C539" t="s">
        <v>3784</v>
      </c>
      <c r="D539" s="1147" t="e">
        <f>VLOOKUP(B539,FG!$A$5:$H$1158,12,FALSE)</f>
        <v>#REF!</v>
      </c>
      <c r="E539" s="1147">
        <f>IF(J539&lt;=0,0,VLOOKUP(B539,FG!$A$5:$H$1158,24,FALSE))</f>
        <v>0</v>
      </c>
      <c r="F539" s="1147" t="e">
        <f t="shared" si="24"/>
        <v>#REF!</v>
      </c>
      <c r="G539" s="1147"/>
      <c r="H539" s="1186">
        <v>0</v>
      </c>
      <c r="I539" s="1147" t="e">
        <f t="shared" si="25"/>
        <v>#REF!</v>
      </c>
      <c r="J539" s="1147">
        <f>IF(ISERROR(SUMIF(FG!A:A,LCM!B539,FG!#REF!)),0,SUMIF(FG!A:A,LCM!B539,FG!#REF!))</f>
        <v>0</v>
      </c>
      <c r="K539" s="1147" t="e">
        <f t="shared" si="26"/>
        <v>#REF!</v>
      </c>
    </row>
    <row r="540" spans="2:11" hidden="1">
      <c r="B540" t="s">
        <v>3785</v>
      </c>
      <c r="C540" t="s">
        <v>3786</v>
      </c>
      <c r="D540" s="1147" t="e">
        <f>VLOOKUP(B540,FG!$A$5:$H$1158,12,FALSE)</f>
        <v>#REF!</v>
      </c>
      <c r="E540" s="1147">
        <f>IF(J540&lt;=0,0,VLOOKUP(B540,FG!$A$5:$H$1158,24,FALSE))</f>
        <v>0</v>
      </c>
      <c r="F540" s="1147" t="e">
        <f t="shared" si="24"/>
        <v>#REF!</v>
      </c>
      <c r="G540" s="1147"/>
      <c r="H540" s="1186">
        <v>0</v>
      </c>
      <c r="I540" s="1147" t="e">
        <f t="shared" si="25"/>
        <v>#REF!</v>
      </c>
      <c r="J540" s="1147">
        <f>IF(ISERROR(SUMIF(FG!A:A,LCM!B540,FG!#REF!)),0,SUMIF(FG!A:A,LCM!B540,FG!#REF!))</f>
        <v>0</v>
      </c>
      <c r="K540" s="1147" t="e">
        <f t="shared" si="26"/>
        <v>#REF!</v>
      </c>
    </row>
    <row r="541" spans="2:11" hidden="1">
      <c r="B541" t="s">
        <v>3788</v>
      </c>
      <c r="C541" t="s">
        <v>3789</v>
      </c>
      <c r="D541" s="1147" t="e">
        <f>VLOOKUP(B541,FG!$A$5:$H$1158,12,FALSE)</f>
        <v>#REF!</v>
      </c>
      <c r="E541" s="1147">
        <f>IF(J541&lt;=0,0,VLOOKUP(B541,FG!$A$5:$H$1158,24,FALSE))</f>
        <v>0</v>
      </c>
      <c r="F541" s="1147" t="e">
        <f t="shared" si="24"/>
        <v>#REF!</v>
      </c>
      <c r="G541" s="1147"/>
      <c r="H541" s="1186">
        <v>0</v>
      </c>
      <c r="I541" s="1147" t="e">
        <f t="shared" si="25"/>
        <v>#REF!</v>
      </c>
      <c r="J541" s="1147">
        <f>IF(ISERROR(SUMIF(FG!A:A,LCM!B541,FG!#REF!)),0,SUMIF(FG!A:A,LCM!B541,FG!#REF!))</f>
        <v>0</v>
      </c>
      <c r="K541" s="1147" t="e">
        <f t="shared" si="26"/>
        <v>#REF!</v>
      </c>
    </row>
    <row r="542" spans="2:11" hidden="1">
      <c r="B542" t="s">
        <v>3907</v>
      </c>
      <c r="C542" t="s">
        <v>2737</v>
      </c>
      <c r="D542" s="1147" t="e">
        <f>VLOOKUP(B542,FG!$A$5:$H$1158,12,FALSE)</f>
        <v>#REF!</v>
      </c>
      <c r="E542" s="1147">
        <f>IF(J542&lt;=0,0,VLOOKUP(B542,FG!$A$5:$H$1158,24,FALSE))</f>
        <v>0</v>
      </c>
      <c r="F542" s="1147" t="e">
        <f t="shared" si="24"/>
        <v>#REF!</v>
      </c>
      <c r="G542" s="1147"/>
      <c r="H542" s="1186">
        <v>0</v>
      </c>
      <c r="I542" s="1147" t="e">
        <f t="shared" si="25"/>
        <v>#REF!</v>
      </c>
      <c r="J542" s="1147">
        <f>IF(ISERROR(SUMIF(FG!A:A,LCM!B542,FG!#REF!)),0,SUMIF(FG!A:A,LCM!B542,FG!#REF!))</f>
        <v>0</v>
      </c>
      <c r="K542" s="1147" t="e">
        <f t="shared" si="26"/>
        <v>#REF!</v>
      </c>
    </row>
    <row r="543" spans="2:11" hidden="1">
      <c r="B543" t="s">
        <v>4780</v>
      </c>
      <c r="C543" t="s">
        <v>4781</v>
      </c>
      <c r="D543" s="1147" t="e">
        <f>VLOOKUP(B543,FG!$A$5:$H$1158,12,FALSE)</f>
        <v>#REF!</v>
      </c>
      <c r="E543" s="1147">
        <f>IF(J543&lt;=0,0,VLOOKUP(B543,FG!$A$5:$H$1158,24,FALSE))</f>
        <v>0</v>
      </c>
      <c r="F543" s="1147" t="e">
        <f t="shared" si="24"/>
        <v>#REF!</v>
      </c>
      <c r="G543" s="1147"/>
      <c r="H543" s="1186">
        <v>0</v>
      </c>
      <c r="I543" s="1147" t="e">
        <f t="shared" si="25"/>
        <v>#REF!</v>
      </c>
      <c r="J543" s="1147">
        <f>IF(ISERROR(SUMIF(FG!A:A,LCM!B543,FG!#REF!)),0,SUMIF(FG!A:A,LCM!B543,FG!#REF!))</f>
        <v>0</v>
      </c>
      <c r="K543" s="1147" t="e">
        <f t="shared" si="26"/>
        <v>#REF!</v>
      </c>
    </row>
    <row r="544" spans="2:11" hidden="1">
      <c r="B544" t="s">
        <v>3004</v>
      </c>
      <c r="C544" t="s">
        <v>3325</v>
      </c>
      <c r="D544" s="1147" t="e">
        <f>VLOOKUP(B544,FG!$A$5:$H$1158,12,FALSE)</f>
        <v>#REF!</v>
      </c>
      <c r="E544" s="1147">
        <f>IF(J544&lt;=0,0,VLOOKUP(B544,FG!$A$5:$H$1158,24,FALSE))</f>
        <v>0</v>
      </c>
      <c r="F544" s="1147" t="e">
        <f t="shared" si="24"/>
        <v>#REF!</v>
      </c>
      <c r="G544" s="1147"/>
      <c r="H544" s="1186">
        <v>0</v>
      </c>
      <c r="I544" s="1147" t="e">
        <f t="shared" si="25"/>
        <v>#REF!</v>
      </c>
      <c r="J544" s="1147">
        <f>IF(ISERROR(SUMIF(FG!A:A,LCM!B544,FG!#REF!)),0,SUMIF(FG!A:A,LCM!B544,FG!#REF!))</f>
        <v>0</v>
      </c>
      <c r="K544" s="1147" t="e">
        <f t="shared" si="26"/>
        <v>#REF!</v>
      </c>
    </row>
    <row r="545" spans="2:11" hidden="1">
      <c r="B545" t="s">
        <v>5243</v>
      </c>
      <c r="C545" t="s">
        <v>3356</v>
      </c>
      <c r="D545" s="1147" t="e">
        <f>VLOOKUP(B545,FG!$A$5:$H$1158,12,FALSE)</f>
        <v>#REF!</v>
      </c>
      <c r="E545" s="1147">
        <f>IF(J545&lt;=0,0,VLOOKUP(B545,FG!$A$5:$H$1158,24,FALSE))</f>
        <v>0</v>
      </c>
      <c r="F545" s="1147" t="e">
        <f t="shared" si="24"/>
        <v>#REF!</v>
      </c>
      <c r="G545" s="1147"/>
      <c r="H545" s="1186">
        <v>9.68</v>
      </c>
      <c r="I545" s="1147" t="e">
        <f t="shared" si="25"/>
        <v>#REF!</v>
      </c>
      <c r="J545" s="1147">
        <f>IF(ISERROR(SUMIF(FG!A:A,LCM!B545,FG!#REF!)),0,SUMIF(FG!A:A,LCM!B545,FG!#REF!))</f>
        <v>0</v>
      </c>
      <c r="K545" s="1147" t="e">
        <f t="shared" si="26"/>
        <v>#REF!</v>
      </c>
    </row>
    <row r="546" spans="2:11" hidden="1">
      <c r="B546" t="s">
        <v>3179</v>
      </c>
      <c r="C546" t="s">
        <v>775</v>
      </c>
      <c r="D546" s="1147" t="e">
        <f>VLOOKUP(B546,FG!$A$5:$H$1158,12,FALSE)</f>
        <v>#REF!</v>
      </c>
      <c r="E546" s="1147">
        <f>IF(J546&lt;=0,0,VLOOKUP(B546,FG!$A$5:$H$1158,24,FALSE))</f>
        <v>0</v>
      </c>
      <c r="F546" s="1147" t="e">
        <f t="shared" si="24"/>
        <v>#REF!</v>
      </c>
      <c r="G546" s="1147"/>
      <c r="H546" s="1186">
        <v>4.8600000000000003</v>
      </c>
      <c r="I546" s="1147" t="e">
        <f t="shared" si="25"/>
        <v>#REF!</v>
      </c>
      <c r="J546" s="1147">
        <f>IF(ISERROR(SUMIF(FG!A:A,LCM!B546,FG!#REF!)),0,SUMIF(FG!A:A,LCM!B546,FG!#REF!))</f>
        <v>0</v>
      </c>
      <c r="K546" s="1147" t="e">
        <f t="shared" si="26"/>
        <v>#REF!</v>
      </c>
    </row>
    <row r="547" spans="2:11" hidden="1">
      <c r="B547" t="s">
        <v>4788</v>
      </c>
      <c r="C547" t="s">
        <v>4789</v>
      </c>
      <c r="D547" s="1147" t="e">
        <f>VLOOKUP(B547,FG!$A$5:$H$1158,12,FALSE)</f>
        <v>#REF!</v>
      </c>
      <c r="E547" s="1147">
        <f>IF(J547&lt;=0,0,VLOOKUP(B547,FG!$A$5:$H$1158,24,FALSE))</f>
        <v>0</v>
      </c>
      <c r="F547" s="1147" t="e">
        <f t="shared" si="24"/>
        <v>#REF!</v>
      </c>
      <c r="G547" s="1147"/>
      <c r="H547" s="1186">
        <v>65.069999999999993</v>
      </c>
      <c r="I547" s="1147" t="e">
        <f t="shared" si="25"/>
        <v>#REF!</v>
      </c>
      <c r="J547" s="1147">
        <f>IF(ISERROR(SUMIF(FG!A:A,LCM!B547,FG!#REF!)),0,SUMIF(FG!A:A,LCM!B547,FG!#REF!))</f>
        <v>0</v>
      </c>
      <c r="K547" s="1147" t="e">
        <f t="shared" si="26"/>
        <v>#REF!</v>
      </c>
    </row>
    <row r="548" spans="2:11" hidden="1">
      <c r="B548" t="s">
        <v>4804</v>
      </c>
      <c r="C548" t="s">
        <v>4805</v>
      </c>
      <c r="D548" s="1147" t="e">
        <f>VLOOKUP(B548,FG!$A$5:$H$1158,12,FALSE)</f>
        <v>#REF!</v>
      </c>
      <c r="E548" s="1147">
        <f>IF(J548&lt;=0,0,VLOOKUP(B548,FG!$A$5:$H$1158,24,FALSE))</f>
        <v>0</v>
      </c>
      <c r="F548" s="1147" t="e">
        <f t="shared" si="24"/>
        <v>#REF!</v>
      </c>
      <c r="G548" s="1147"/>
      <c r="H548" s="1186">
        <v>0</v>
      </c>
      <c r="I548" s="1147" t="e">
        <f t="shared" si="25"/>
        <v>#REF!</v>
      </c>
      <c r="J548" s="1147">
        <f>IF(ISERROR(SUMIF(FG!A:A,LCM!B548,FG!#REF!)),0,SUMIF(FG!A:A,LCM!B548,FG!#REF!))</f>
        <v>0</v>
      </c>
      <c r="K548" s="1147" t="e">
        <f t="shared" si="26"/>
        <v>#REF!</v>
      </c>
    </row>
    <row r="549" spans="2:11" hidden="1">
      <c r="B549" t="s">
        <v>4806</v>
      </c>
      <c r="C549" t="s">
        <v>4807</v>
      </c>
      <c r="D549" s="1147" t="e">
        <f>VLOOKUP(B549,FG!$A$5:$H$1158,12,FALSE)</f>
        <v>#REF!</v>
      </c>
      <c r="E549" s="1147">
        <f>IF(J549&lt;=0,0,VLOOKUP(B549,FG!$A$5:$H$1158,24,FALSE))</f>
        <v>0</v>
      </c>
      <c r="F549" s="1147" t="e">
        <f t="shared" si="24"/>
        <v>#REF!</v>
      </c>
      <c r="G549" s="1147"/>
      <c r="H549" s="1186">
        <v>0</v>
      </c>
      <c r="I549" s="1147" t="e">
        <f t="shared" si="25"/>
        <v>#REF!</v>
      </c>
      <c r="J549" s="1147">
        <f>IF(ISERROR(SUMIF(FG!A:A,LCM!B549,FG!#REF!)),0,SUMIF(FG!A:A,LCM!B549,FG!#REF!))</f>
        <v>0</v>
      </c>
      <c r="K549" s="1147" t="e">
        <f t="shared" si="26"/>
        <v>#REF!</v>
      </c>
    </row>
    <row r="550" spans="2:11" hidden="1">
      <c r="B550" t="s">
        <v>4431</v>
      </c>
      <c r="C550" t="s">
        <v>1684</v>
      </c>
      <c r="D550" s="1147" t="e">
        <f>VLOOKUP(B550,FG!$A$5:$H$1158,12,FALSE)</f>
        <v>#REF!</v>
      </c>
      <c r="E550" s="1147">
        <f>IF(J550&lt;=0,0,VLOOKUP(B550,FG!$A$5:$H$1158,24,FALSE))</f>
        <v>0</v>
      </c>
      <c r="F550" s="1147" t="e">
        <f t="shared" si="24"/>
        <v>#REF!</v>
      </c>
      <c r="G550" s="1147"/>
      <c r="H550" s="1186">
        <v>7.34</v>
      </c>
      <c r="I550" s="1147" t="e">
        <f t="shared" si="25"/>
        <v>#REF!</v>
      </c>
      <c r="J550" s="1147">
        <f>IF(ISERROR(SUMIF(FG!A:A,LCM!B550,FG!#REF!)),0,SUMIF(FG!A:A,LCM!B550,FG!#REF!))</f>
        <v>0</v>
      </c>
      <c r="K550" s="1147" t="e">
        <f t="shared" si="26"/>
        <v>#REF!</v>
      </c>
    </row>
    <row r="551" spans="2:11" hidden="1">
      <c r="B551" t="s">
        <v>4116</v>
      </c>
      <c r="C551" t="s">
        <v>845</v>
      </c>
      <c r="D551" s="1147" t="e">
        <f>VLOOKUP(B551,FG!$A$5:$H$1158,12,FALSE)</f>
        <v>#REF!</v>
      </c>
      <c r="E551" s="1147">
        <f>IF(J551&lt;=0,0,VLOOKUP(B551,FG!$A$5:$H$1158,24,FALSE))</f>
        <v>0</v>
      </c>
      <c r="F551" s="1147" t="e">
        <f t="shared" si="24"/>
        <v>#REF!</v>
      </c>
      <c r="G551" s="1147"/>
      <c r="H551" s="1186">
        <v>2.67</v>
      </c>
      <c r="I551" s="1147" t="e">
        <f t="shared" si="25"/>
        <v>#REF!</v>
      </c>
      <c r="J551" s="1147">
        <f>IF(ISERROR(SUMIF(FG!A:A,LCM!B551,FG!#REF!)),0,SUMIF(FG!A:A,LCM!B551,FG!#REF!))</f>
        <v>0</v>
      </c>
      <c r="K551" s="1147" t="e">
        <f t="shared" si="26"/>
        <v>#REF!</v>
      </c>
    </row>
    <row r="552" spans="2:11" hidden="1">
      <c r="B552" t="s">
        <v>3892</v>
      </c>
      <c r="C552" t="s">
        <v>3893</v>
      </c>
      <c r="D552" s="1147" t="e">
        <f>VLOOKUP(B552,FG!$A$5:$H$1158,12,FALSE)</f>
        <v>#REF!</v>
      </c>
      <c r="E552" s="1147">
        <f>IF(J552&lt;=0,0,VLOOKUP(B552,FG!$A$5:$H$1158,24,FALSE))</f>
        <v>0</v>
      </c>
      <c r="F552" s="1147" t="e">
        <f t="shared" si="24"/>
        <v>#REF!</v>
      </c>
      <c r="G552" s="1147"/>
      <c r="H552" s="1186">
        <v>1.9</v>
      </c>
      <c r="I552" s="1147" t="e">
        <f t="shared" si="25"/>
        <v>#REF!</v>
      </c>
      <c r="J552" s="1147">
        <f>IF(ISERROR(SUMIF(FG!A:A,LCM!B552,FG!#REF!)),0,SUMIF(FG!A:A,LCM!B552,FG!#REF!))</f>
        <v>0</v>
      </c>
      <c r="K552" s="1147" t="e">
        <f t="shared" si="26"/>
        <v>#REF!</v>
      </c>
    </row>
    <row r="553" spans="2:11" hidden="1">
      <c r="B553" t="s">
        <v>1304</v>
      </c>
      <c r="C553" t="s">
        <v>1305</v>
      </c>
      <c r="D553" s="1147" t="e">
        <f>VLOOKUP(B553,FG!$A$5:$H$1158,12,FALSE)</f>
        <v>#REF!</v>
      </c>
      <c r="E553" s="1147">
        <f>IF(J553&lt;=0,0,VLOOKUP(B553,FG!$A$5:$H$1158,24,FALSE))</f>
        <v>0</v>
      </c>
      <c r="F553" s="1147" t="e">
        <f t="shared" si="24"/>
        <v>#REF!</v>
      </c>
      <c r="G553" s="1147"/>
      <c r="H553" s="1186">
        <v>3.6675</v>
      </c>
      <c r="I553" s="1147" t="e">
        <f t="shared" si="25"/>
        <v>#REF!</v>
      </c>
      <c r="J553" s="1147">
        <f>IF(ISERROR(SUMIF(FG!A:A,LCM!B553,FG!#REF!)),0,SUMIF(FG!A:A,LCM!B553,FG!#REF!))</f>
        <v>0</v>
      </c>
      <c r="K553" s="1147" t="e">
        <f t="shared" si="26"/>
        <v>#REF!</v>
      </c>
    </row>
    <row r="554" spans="2:11" hidden="1">
      <c r="B554" t="s">
        <v>4796</v>
      </c>
      <c r="C554" t="s">
        <v>4797</v>
      </c>
      <c r="D554" s="1147" t="e">
        <f>VLOOKUP(B554,FG!$A$5:$H$1158,12,FALSE)</f>
        <v>#REF!</v>
      </c>
      <c r="E554" s="1147">
        <f>IF(J554&lt;=0,0,VLOOKUP(B554,FG!$A$5:$H$1158,24,FALSE))</f>
        <v>0</v>
      </c>
      <c r="F554" s="1147" t="e">
        <f t="shared" si="24"/>
        <v>#REF!</v>
      </c>
      <c r="G554" s="1147"/>
      <c r="H554" s="1186">
        <v>2.67</v>
      </c>
      <c r="I554" s="1147" t="e">
        <f t="shared" si="25"/>
        <v>#REF!</v>
      </c>
      <c r="J554" s="1147">
        <f>IF(ISERROR(SUMIF(FG!A:A,LCM!B554,FG!#REF!)),0,SUMIF(FG!A:A,LCM!B554,FG!#REF!))</f>
        <v>0</v>
      </c>
      <c r="K554" s="1147" t="e">
        <f t="shared" si="26"/>
        <v>#REF!</v>
      </c>
    </row>
    <row r="555" spans="2:11" hidden="1">
      <c r="B555" t="s">
        <v>4798</v>
      </c>
      <c r="C555" t="s">
        <v>4799</v>
      </c>
      <c r="D555" s="1147" t="e">
        <f>VLOOKUP(B555,FG!$A$5:$H$1158,12,FALSE)</f>
        <v>#REF!</v>
      </c>
      <c r="E555" s="1147">
        <f>IF(J555&lt;=0,0,VLOOKUP(B555,FG!$A$5:$H$1158,24,FALSE))</f>
        <v>0</v>
      </c>
      <c r="F555" s="1147" t="e">
        <f t="shared" si="24"/>
        <v>#REF!</v>
      </c>
      <c r="G555" s="1147"/>
      <c r="H555" s="1186">
        <v>3.06</v>
      </c>
      <c r="I555" s="1147" t="e">
        <f t="shared" si="25"/>
        <v>#REF!</v>
      </c>
      <c r="J555" s="1147">
        <f>IF(ISERROR(SUMIF(FG!A:A,LCM!B555,FG!#REF!)),0,SUMIF(FG!A:A,LCM!B555,FG!#REF!))</f>
        <v>0</v>
      </c>
      <c r="K555" s="1147" t="e">
        <f t="shared" si="26"/>
        <v>#REF!</v>
      </c>
    </row>
    <row r="556" spans="2:11" hidden="1">
      <c r="B556" t="s">
        <v>4800</v>
      </c>
      <c r="C556" t="s">
        <v>4801</v>
      </c>
      <c r="D556" s="1147" t="e">
        <f>VLOOKUP(B556,FG!$A$5:$H$1158,12,FALSE)</f>
        <v>#REF!</v>
      </c>
      <c r="E556" s="1147">
        <f>IF(J556&lt;=0,0,VLOOKUP(B556,FG!$A$5:$H$1158,24,FALSE))</f>
        <v>0</v>
      </c>
      <c r="F556" s="1147" t="e">
        <f t="shared" si="24"/>
        <v>#REF!</v>
      </c>
      <c r="G556" s="1147"/>
      <c r="H556" s="1186">
        <v>2.65</v>
      </c>
      <c r="I556" s="1147" t="e">
        <f t="shared" si="25"/>
        <v>#REF!</v>
      </c>
      <c r="J556" s="1147">
        <f>IF(ISERROR(SUMIF(FG!A:A,LCM!B556,FG!#REF!)),0,SUMIF(FG!A:A,LCM!B556,FG!#REF!))</f>
        <v>0</v>
      </c>
      <c r="K556" s="1147" t="e">
        <f t="shared" si="26"/>
        <v>#REF!</v>
      </c>
    </row>
    <row r="557" spans="2:11" hidden="1">
      <c r="B557" t="s">
        <v>4107</v>
      </c>
      <c r="C557" t="s">
        <v>5270</v>
      </c>
      <c r="D557" s="1147" t="e">
        <f>VLOOKUP(B557,FG!$A$5:$H$1158,12,FALSE)</f>
        <v>#REF!</v>
      </c>
      <c r="E557" s="1147">
        <f>IF(J557&lt;=0,0,VLOOKUP(B557,FG!$A$5:$H$1158,24,FALSE))</f>
        <v>0</v>
      </c>
      <c r="F557" s="1147" t="e">
        <f t="shared" si="24"/>
        <v>#REF!</v>
      </c>
      <c r="G557" s="1147"/>
      <c r="H557" s="1186">
        <v>1.22</v>
      </c>
      <c r="I557" s="1147" t="e">
        <f t="shared" si="25"/>
        <v>#REF!</v>
      </c>
      <c r="J557" s="1147">
        <f>IF(ISERROR(SUMIF(FG!A:A,LCM!B557,FG!#REF!)),0,SUMIF(FG!A:A,LCM!B557,FG!#REF!))</f>
        <v>0</v>
      </c>
      <c r="K557" s="1147" t="e">
        <f t="shared" si="26"/>
        <v>#REF!</v>
      </c>
    </row>
    <row r="558" spans="2:11" hidden="1">
      <c r="B558" t="s">
        <v>2357</v>
      </c>
      <c r="C558" t="s">
        <v>2047</v>
      </c>
      <c r="D558" s="1147" t="e">
        <f>VLOOKUP(B558,FG!$A$5:$H$1158,12,FALSE)</f>
        <v>#REF!</v>
      </c>
      <c r="E558" s="1147">
        <f>IF(J558&lt;=0,0,VLOOKUP(B558,FG!$A$5:$H$1158,24,FALSE))</f>
        <v>0</v>
      </c>
      <c r="F558" s="1147" t="e">
        <f t="shared" si="24"/>
        <v>#REF!</v>
      </c>
      <c r="G558" s="1147"/>
      <c r="H558" s="1186">
        <v>3.87</v>
      </c>
      <c r="I558" s="1147" t="e">
        <f t="shared" si="25"/>
        <v>#REF!</v>
      </c>
      <c r="J558" s="1147">
        <f>IF(ISERROR(SUMIF(FG!A:A,LCM!B558,FG!#REF!)),0,SUMIF(FG!A:A,LCM!B558,FG!#REF!))</f>
        <v>0</v>
      </c>
      <c r="K558" s="1147" t="e">
        <f t="shared" si="26"/>
        <v>#REF!</v>
      </c>
    </row>
    <row r="559" spans="2:11" hidden="1">
      <c r="B559" t="s">
        <v>3478</v>
      </c>
      <c r="C559" t="s">
        <v>2046</v>
      </c>
      <c r="D559" s="1147" t="e">
        <f>VLOOKUP(B559,FG!$A$5:$H$1158,12,FALSE)</f>
        <v>#REF!</v>
      </c>
      <c r="E559" s="1147">
        <f>IF(J559&lt;=0,0,VLOOKUP(B559,FG!$A$5:$H$1158,24,FALSE))</f>
        <v>0</v>
      </c>
      <c r="F559" s="1147" t="e">
        <f t="shared" si="24"/>
        <v>#REF!</v>
      </c>
      <c r="G559" s="1147"/>
      <c r="H559" s="1186">
        <v>0.86</v>
      </c>
      <c r="I559" s="1147" t="e">
        <f t="shared" si="25"/>
        <v>#REF!</v>
      </c>
      <c r="J559" s="1147">
        <f>IF(ISERROR(SUMIF(FG!A:A,LCM!B559,FG!#REF!)),0,SUMIF(FG!A:A,LCM!B559,FG!#REF!))</f>
        <v>0</v>
      </c>
      <c r="K559" s="1147" t="e">
        <f t="shared" si="26"/>
        <v>#REF!</v>
      </c>
    </row>
    <row r="560" spans="2:11" hidden="1">
      <c r="B560" t="s">
        <v>4774</v>
      </c>
      <c r="C560" t="s">
        <v>4887</v>
      </c>
      <c r="D560" s="1147" t="e">
        <f>VLOOKUP(B560,FG!$A$5:$H$1158,12,FALSE)</f>
        <v>#REF!</v>
      </c>
      <c r="E560" s="1147">
        <f>IF(J560&lt;=0,0,VLOOKUP(B560,FG!$A$5:$H$1158,24,FALSE))</f>
        <v>0</v>
      </c>
      <c r="F560" s="1147" t="e">
        <f t="shared" si="24"/>
        <v>#REF!</v>
      </c>
      <c r="G560" s="1147"/>
      <c r="H560" s="1186">
        <v>0</v>
      </c>
      <c r="I560" s="1147" t="e">
        <f t="shared" si="25"/>
        <v>#REF!</v>
      </c>
      <c r="J560" s="1147">
        <f>IF(ISERROR(SUMIF(FG!A:A,LCM!B560,FG!#REF!)),0,SUMIF(FG!A:A,LCM!B560,FG!#REF!))</f>
        <v>0</v>
      </c>
      <c r="K560" s="1147" t="e">
        <f t="shared" si="26"/>
        <v>#REF!</v>
      </c>
    </row>
    <row r="561" spans="2:11" hidden="1">
      <c r="B561" t="s">
        <v>4776</v>
      </c>
      <c r="C561" t="s">
        <v>4952</v>
      </c>
      <c r="D561" s="1147" t="e">
        <f>VLOOKUP(B561,FG!$A$5:$H$1158,12,FALSE)</f>
        <v>#REF!</v>
      </c>
      <c r="E561" s="1147">
        <f>IF(J561&lt;=0,0,VLOOKUP(B561,FG!$A$5:$H$1158,24,FALSE))</f>
        <v>0</v>
      </c>
      <c r="F561" s="1147" t="e">
        <f t="shared" si="24"/>
        <v>#REF!</v>
      </c>
      <c r="G561" s="1147"/>
      <c r="H561" s="1186">
        <v>0</v>
      </c>
      <c r="I561" s="1147" t="e">
        <f t="shared" si="25"/>
        <v>#REF!</v>
      </c>
      <c r="J561" s="1147">
        <f>IF(ISERROR(SUMIF(FG!A:A,LCM!B561,FG!#REF!)),0,SUMIF(FG!A:A,LCM!B561,FG!#REF!))</f>
        <v>0</v>
      </c>
      <c r="K561" s="1147" t="e">
        <f t="shared" si="26"/>
        <v>#REF!</v>
      </c>
    </row>
    <row r="562" spans="2:11" hidden="1">
      <c r="B562" t="s">
        <v>4365</v>
      </c>
      <c r="C562" t="s">
        <v>303</v>
      </c>
      <c r="D562" s="1147" t="e">
        <f>VLOOKUP(B562,FG!$A$5:$H$1158,12,FALSE)</f>
        <v>#REF!</v>
      </c>
      <c r="E562" s="1147">
        <f>IF(J562&lt;=0,0,VLOOKUP(B562,FG!$A$5:$H$1158,24,FALSE))</f>
        <v>0</v>
      </c>
      <c r="F562" s="1147" t="e">
        <f t="shared" si="24"/>
        <v>#REF!</v>
      </c>
      <c r="G562" s="1147"/>
      <c r="H562" s="1186">
        <v>10.29</v>
      </c>
      <c r="I562" s="1147" t="e">
        <f t="shared" si="25"/>
        <v>#REF!</v>
      </c>
      <c r="J562" s="1147">
        <f>IF(ISERROR(SUMIF(FG!A:A,LCM!B562,FG!#REF!)),0,SUMIF(FG!A:A,LCM!B562,FG!#REF!))</f>
        <v>0</v>
      </c>
      <c r="K562" s="1147" t="e">
        <f t="shared" si="26"/>
        <v>#REF!</v>
      </c>
    </row>
    <row r="563" spans="2:11" hidden="1">
      <c r="B563" t="s">
        <v>2760</v>
      </c>
      <c r="C563" t="s">
        <v>305</v>
      </c>
      <c r="D563" s="1147" t="e">
        <f>VLOOKUP(B563,FG!$A$5:$H$1158,12,FALSE)</f>
        <v>#REF!</v>
      </c>
      <c r="E563" s="1147">
        <f>IF(J563&lt;=0,0,VLOOKUP(B563,FG!$A$5:$H$1158,24,FALSE))</f>
        <v>0</v>
      </c>
      <c r="F563" s="1147" t="e">
        <f t="shared" si="24"/>
        <v>#REF!</v>
      </c>
      <c r="G563" s="1147"/>
      <c r="H563" s="1186">
        <v>10.29</v>
      </c>
      <c r="I563" s="1147" t="e">
        <f t="shared" si="25"/>
        <v>#REF!</v>
      </c>
      <c r="J563" s="1147">
        <f>IF(ISERROR(SUMIF(FG!A:A,LCM!B563,FG!#REF!)),0,SUMIF(FG!A:A,LCM!B563,FG!#REF!))</f>
        <v>0</v>
      </c>
      <c r="K563" s="1147" t="e">
        <f t="shared" si="26"/>
        <v>#REF!</v>
      </c>
    </row>
    <row r="564" spans="2:11" hidden="1">
      <c r="B564" t="s">
        <v>3326</v>
      </c>
      <c r="C564" t="s">
        <v>823</v>
      </c>
      <c r="D564" s="1147" t="e">
        <f>VLOOKUP(B564,FG!$A$5:$H$1158,12,FALSE)</f>
        <v>#REF!</v>
      </c>
      <c r="E564" s="1147">
        <f>IF(J564&lt;=0,0,VLOOKUP(B564,FG!$A$5:$H$1158,24,FALSE))</f>
        <v>0</v>
      </c>
      <c r="F564" s="1147" t="e">
        <f t="shared" si="24"/>
        <v>#REF!</v>
      </c>
      <c r="G564" s="1147"/>
      <c r="H564" s="1186">
        <v>0</v>
      </c>
      <c r="I564" s="1147" t="e">
        <f t="shared" si="25"/>
        <v>#REF!</v>
      </c>
      <c r="J564" s="1147">
        <f>IF(ISERROR(SUMIF(FG!A:A,LCM!B564,FG!#REF!)),0,SUMIF(FG!A:A,LCM!B564,FG!#REF!))</f>
        <v>0</v>
      </c>
      <c r="K564" s="1147" t="e">
        <f t="shared" si="26"/>
        <v>#REF!</v>
      </c>
    </row>
    <row r="565" spans="2:11" hidden="1">
      <c r="B565" t="s">
        <v>2256</v>
      </c>
      <c r="C565" t="s">
        <v>2796</v>
      </c>
      <c r="D565" s="1147" t="e">
        <f>VLOOKUP(B565,FG!$A$5:$H$1158,12,FALSE)</f>
        <v>#REF!</v>
      </c>
      <c r="E565" s="1147">
        <f>IF(J565&lt;=0,0,VLOOKUP(B565,FG!$A$5:$H$1158,24,FALSE))</f>
        <v>0</v>
      </c>
      <c r="F565" s="1147" t="e">
        <f t="shared" si="24"/>
        <v>#REF!</v>
      </c>
      <c r="G565" s="1147"/>
      <c r="H565" s="1186">
        <v>24.15</v>
      </c>
      <c r="I565" s="1147" t="e">
        <f t="shared" si="25"/>
        <v>#REF!</v>
      </c>
      <c r="J565" s="1147">
        <f>IF(ISERROR(SUMIF(FG!A:A,LCM!B565,FG!#REF!)),0,SUMIF(FG!A:A,LCM!B565,FG!#REF!))</f>
        <v>0</v>
      </c>
      <c r="K565" s="1147" t="e">
        <f t="shared" si="26"/>
        <v>#REF!</v>
      </c>
    </row>
    <row r="566" spans="2:11" hidden="1">
      <c r="B566" t="s">
        <v>3188</v>
      </c>
      <c r="C566" t="s">
        <v>4915</v>
      </c>
      <c r="D566" s="1147" t="e">
        <f>VLOOKUP(B566,FG!$A$5:$H$1158,12,FALSE)</f>
        <v>#REF!</v>
      </c>
      <c r="E566" s="1147">
        <f>IF(J566&lt;=0,0,VLOOKUP(B566,FG!$A$5:$H$1158,24,FALSE))</f>
        <v>0</v>
      </c>
      <c r="F566" s="1147" t="e">
        <f t="shared" si="24"/>
        <v>#REF!</v>
      </c>
      <c r="G566" s="1147"/>
      <c r="H566" s="1186">
        <v>27.040000000000003</v>
      </c>
      <c r="I566" s="1147" t="e">
        <f t="shared" si="25"/>
        <v>#REF!</v>
      </c>
      <c r="J566" s="1147">
        <f>IF(ISERROR(SUMIF(FG!A:A,LCM!B566,FG!#REF!)),0,SUMIF(FG!A:A,LCM!B566,FG!#REF!))</f>
        <v>0</v>
      </c>
      <c r="K566" s="1147" t="e">
        <f t="shared" si="26"/>
        <v>#REF!</v>
      </c>
    </row>
    <row r="567" spans="2:11" hidden="1">
      <c r="B567" t="s">
        <v>4358</v>
      </c>
      <c r="C567" t="s">
        <v>4920</v>
      </c>
      <c r="D567" s="1147" t="e">
        <f>VLOOKUP(B567,FG!$A$5:$H$1158,12,FALSE)</f>
        <v>#REF!</v>
      </c>
      <c r="E567" s="1147">
        <f>IF(J567&lt;=0,0,VLOOKUP(B567,FG!$A$5:$H$1158,24,FALSE))</f>
        <v>0</v>
      </c>
      <c r="F567" s="1147" t="e">
        <f t="shared" si="24"/>
        <v>#REF!</v>
      </c>
      <c r="G567" s="1147"/>
      <c r="H567" s="1186">
        <v>31.49</v>
      </c>
      <c r="I567" s="1147" t="e">
        <f t="shared" si="25"/>
        <v>#REF!</v>
      </c>
      <c r="J567" s="1147">
        <f>IF(ISERROR(SUMIF(FG!A:A,LCM!B567,FG!#REF!)),0,SUMIF(FG!A:A,LCM!B567,FG!#REF!))</f>
        <v>0</v>
      </c>
      <c r="K567" s="1147" t="e">
        <f t="shared" si="26"/>
        <v>#REF!</v>
      </c>
    </row>
    <row r="568" spans="2:11" hidden="1">
      <c r="B568" t="s">
        <v>4526</v>
      </c>
      <c r="C568" t="s">
        <v>1245</v>
      </c>
      <c r="D568" s="1147" t="e">
        <f>VLOOKUP(B568,FG!$A$5:$H$1158,12,FALSE)</f>
        <v>#REF!</v>
      </c>
      <c r="E568" s="1147">
        <f>IF(J568&lt;=0,0,VLOOKUP(B568,FG!$A$5:$H$1158,24,FALSE))</f>
        <v>0</v>
      </c>
      <c r="F568" s="1147" t="e">
        <f t="shared" si="24"/>
        <v>#REF!</v>
      </c>
      <c r="G568" s="1147"/>
      <c r="H568" s="1186">
        <v>11.63</v>
      </c>
      <c r="I568" s="1147" t="e">
        <f t="shared" si="25"/>
        <v>#REF!</v>
      </c>
      <c r="J568" s="1147">
        <f>IF(ISERROR(SUMIF(FG!A:A,LCM!B568,FG!#REF!)),0,SUMIF(FG!A:A,LCM!B568,FG!#REF!))</f>
        <v>0</v>
      </c>
      <c r="K568" s="1147" t="e">
        <f t="shared" si="26"/>
        <v>#REF!</v>
      </c>
    </row>
    <row r="569" spans="2:11" hidden="1">
      <c r="B569" t="s">
        <v>315</v>
      </c>
      <c r="C569" t="s">
        <v>316</v>
      </c>
      <c r="D569" s="1147" t="e">
        <f>VLOOKUP(B569,FG!$A$5:$H$1158,12,FALSE)</f>
        <v>#REF!</v>
      </c>
      <c r="E569" s="1147">
        <f>IF(J569&lt;=0,0,VLOOKUP(B569,FG!$A$5:$H$1158,24,FALSE))</f>
        <v>0</v>
      </c>
      <c r="F569" s="1147" t="e">
        <f t="shared" si="24"/>
        <v>#REF!</v>
      </c>
      <c r="G569" s="1147"/>
      <c r="H569" s="1186">
        <v>14.19</v>
      </c>
      <c r="I569" s="1147" t="e">
        <f t="shared" si="25"/>
        <v>#REF!</v>
      </c>
      <c r="J569" s="1147">
        <f>IF(ISERROR(SUMIF(FG!A:A,LCM!B569,FG!#REF!)),0,SUMIF(FG!A:A,LCM!B569,FG!#REF!))</f>
        <v>0</v>
      </c>
      <c r="K569" s="1147" t="e">
        <f t="shared" si="26"/>
        <v>#REF!</v>
      </c>
    </row>
    <row r="570" spans="2:11" hidden="1">
      <c r="B570" t="s">
        <v>4363</v>
      </c>
      <c r="C570" t="s">
        <v>4910</v>
      </c>
      <c r="D570" s="1147" t="e">
        <f>VLOOKUP(B570,FG!$A$5:$H$1158,12,FALSE)</f>
        <v>#REF!</v>
      </c>
      <c r="E570" s="1147">
        <f>IF(J570&lt;=0,0,VLOOKUP(B570,FG!$A$5:$H$1158,24,FALSE))</f>
        <v>0</v>
      </c>
      <c r="F570" s="1147" t="e">
        <f t="shared" si="24"/>
        <v>#REF!</v>
      </c>
      <c r="G570" s="1147"/>
      <c r="H570" s="1186">
        <v>33.1</v>
      </c>
      <c r="I570" s="1147" t="e">
        <f t="shared" si="25"/>
        <v>#REF!</v>
      </c>
      <c r="J570" s="1147">
        <f>IF(ISERROR(SUMIF(FG!A:A,LCM!B570,FG!#REF!)),0,SUMIF(FG!A:A,LCM!B570,FG!#REF!))</f>
        <v>0</v>
      </c>
      <c r="K570" s="1147" t="e">
        <f t="shared" si="26"/>
        <v>#REF!</v>
      </c>
    </row>
    <row r="571" spans="2:11" hidden="1">
      <c r="B571" t="s">
        <v>4364</v>
      </c>
      <c r="C571" t="s">
        <v>4911</v>
      </c>
      <c r="D571" s="1147" t="e">
        <f>VLOOKUP(B571,FG!$A$5:$H$1158,12,FALSE)</f>
        <v>#REF!</v>
      </c>
      <c r="E571" s="1147">
        <f>IF(J571&lt;=0,0,VLOOKUP(B571,FG!$A$5:$H$1158,24,FALSE))</f>
        <v>0</v>
      </c>
      <c r="F571" s="1147" t="e">
        <f t="shared" si="24"/>
        <v>#REF!</v>
      </c>
      <c r="G571" s="1147"/>
      <c r="H571" s="1186">
        <v>33.1</v>
      </c>
      <c r="I571" s="1147" t="e">
        <f t="shared" si="25"/>
        <v>#REF!</v>
      </c>
      <c r="J571" s="1147">
        <f>IF(ISERROR(SUMIF(FG!A:A,LCM!B571,FG!#REF!)),0,SUMIF(FG!A:A,LCM!B571,FG!#REF!))</f>
        <v>0</v>
      </c>
      <c r="K571" s="1147" t="e">
        <f t="shared" si="26"/>
        <v>#REF!</v>
      </c>
    </row>
    <row r="572" spans="2:11" hidden="1">
      <c r="B572" t="s">
        <v>2857</v>
      </c>
      <c r="C572" t="s">
        <v>4912</v>
      </c>
      <c r="D572" s="1147" t="e">
        <f>VLOOKUP(B572,FG!$A$5:$H$1158,12,FALSE)</f>
        <v>#REF!</v>
      </c>
      <c r="E572" s="1147">
        <f>IF(J572&lt;=0,0,VLOOKUP(B572,FG!$A$5:$H$1158,24,FALSE))</f>
        <v>0</v>
      </c>
      <c r="F572" s="1147" t="e">
        <f t="shared" si="24"/>
        <v>#REF!</v>
      </c>
      <c r="G572" s="1147"/>
      <c r="H572" s="1186">
        <v>8.19</v>
      </c>
      <c r="I572" s="1147" t="e">
        <f t="shared" si="25"/>
        <v>#REF!</v>
      </c>
      <c r="J572" s="1147">
        <f>IF(ISERROR(SUMIF(FG!A:A,LCM!B572,FG!#REF!)),0,SUMIF(FG!A:A,LCM!B572,FG!#REF!))</f>
        <v>0</v>
      </c>
      <c r="K572" s="1147" t="e">
        <f t="shared" si="26"/>
        <v>#REF!</v>
      </c>
    </row>
    <row r="573" spans="2:11" hidden="1">
      <c r="B573" t="s">
        <v>5219</v>
      </c>
      <c r="C573" t="s">
        <v>5220</v>
      </c>
      <c r="D573" s="1147" t="e">
        <f>VLOOKUP(B573,FG!$A$5:$H$1158,12,FALSE)</f>
        <v>#REF!</v>
      </c>
      <c r="E573" s="1147">
        <f>IF(J573&lt;=0,0,VLOOKUP(B573,FG!$A$5:$H$1158,24,FALSE))</f>
        <v>0</v>
      </c>
      <c r="F573" s="1147" t="e">
        <f t="shared" si="24"/>
        <v>#REF!</v>
      </c>
      <c r="G573" s="1147"/>
      <c r="H573" s="1186">
        <v>9.8899999999999988</v>
      </c>
      <c r="I573" s="1147" t="e">
        <f t="shared" si="25"/>
        <v>#REF!</v>
      </c>
      <c r="J573" s="1147">
        <f>IF(ISERROR(SUMIF(FG!A:A,LCM!B573,FG!#REF!)),0,SUMIF(FG!A:A,LCM!B573,FG!#REF!))</f>
        <v>0</v>
      </c>
      <c r="K573" s="1147" t="e">
        <f t="shared" si="26"/>
        <v>#REF!</v>
      </c>
    </row>
    <row r="574" spans="2:11" hidden="1">
      <c r="B574" t="s">
        <v>1278</v>
      </c>
      <c r="C574" t="s">
        <v>5253</v>
      </c>
      <c r="D574" s="1147" t="e">
        <f>VLOOKUP(B574,FG!$A$5:$H$1158,12,FALSE)</f>
        <v>#REF!</v>
      </c>
      <c r="E574" s="1147">
        <f>IF(J574&lt;=0,0,VLOOKUP(B574,FG!$A$5:$H$1158,24,FALSE))</f>
        <v>0</v>
      </c>
      <c r="F574" s="1147" t="e">
        <f t="shared" si="24"/>
        <v>#REF!</v>
      </c>
      <c r="G574" s="1147"/>
      <c r="H574" s="1186">
        <v>0.36</v>
      </c>
      <c r="I574" s="1147" t="e">
        <f t="shared" si="25"/>
        <v>#REF!</v>
      </c>
      <c r="J574" s="1147">
        <f>IF(ISERROR(SUMIF(FG!A:A,LCM!B574,FG!#REF!)),0,SUMIF(FG!A:A,LCM!B574,FG!#REF!))</f>
        <v>0</v>
      </c>
      <c r="K574" s="1147" t="e">
        <f t="shared" si="26"/>
        <v>#REF!</v>
      </c>
    </row>
    <row r="575" spans="2:11" hidden="1">
      <c r="B575" t="s">
        <v>1692</v>
      </c>
      <c r="C575" t="s">
        <v>1186</v>
      </c>
      <c r="D575" s="1147" t="e">
        <f>VLOOKUP(B575,FG!$A$5:$H$1158,12,FALSE)</f>
        <v>#REF!</v>
      </c>
      <c r="E575" s="1147">
        <f>IF(J575&lt;=0,0,VLOOKUP(B575,FG!$A$5:$H$1158,24,FALSE))</f>
        <v>0</v>
      </c>
      <c r="F575" s="1147" t="e">
        <f t="shared" si="24"/>
        <v>#REF!</v>
      </c>
      <c r="G575" s="1147"/>
      <c r="H575" s="1186">
        <v>4.4800000000000004</v>
      </c>
      <c r="I575" s="1147" t="e">
        <f t="shared" si="25"/>
        <v>#REF!</v>
      </c>
      <c r="J575" s="1147">
        <f>IF(ISERROR(SUMIF(FG!A:A,LCM!B575,FG!#REF!)),0,SUMIF(FG!A:A,LCM!B575,FG!#REF!))</f>
        <v>0</v>
      </c>
      <c r="K575" s="1147" t="e">
        <f t="shared" si="26"/>
        <v>#REF!</v>
      </c>
    </row>
    <row r="576" spans="2:11" hidden="1">
      <c r="B576" t="s">
        <v>4778</v>
      </c>
      <c r="C576" t="s">
        <v>4779</v>
      </c>
      <c r="D576" s="1147" t="e">
        <f>VLOOKUP(B576,FG!$A$5:$H$1158,12,FALSE)</f>
        <v>#REF!</v>
      </c>
      <c r="E576" s="1147">
        <f>IF(J576&lt;=0,0,VLOOKUP(B576,FG!$A$5:$H$1158,24,FALSE))</f>
        <v>0</v>
      </c>
      <c r="F576" s="1147" t="e">
        <f t="shared" si="24"/>
        <v>#REF!</v>
      </c>
      <c r="G576" s="1147"/>
      <c r="H576" s="1186">
        <v>0</v>
      </c>
      <c r="I576" s="1147" t="e">
        <f t="shared" si="25"/>
        <v>#REF!</v>
      </c>
      <c r="J576" s="1147">
        <f>IF(ISERROR(SUMIF(FG!A:A,LCM!B576,FG!#REF!)),0,SUMIF(FG!A:A,LCM!B576,FG!#REF!))</f>
        <v>0</v>
      </c>
      <c r="K576" s="1147" t="e">
        <f t="shared" si="26"/>
        <v>#REF!</v>
      </c>
    </row>
    <row r="577" spans="2:11" hidden="1">
      <c r="B577" t="s">
        <v>4784</v>
      </c>
      <c r="C577" t="s">
        <v>4785</v>
      </c>
      <c r="D577" s="1147" t="e">
        <f>VLOOKUP(B577,FG!$A$5:$H$1158,12,FALSE)</f>
        <v>#REF!</v>
      </c>
      <c r="E577" s="1147">
        <f>IF(J577&lt;=0,0,VLOOKUP(B577,FG!$A$5:$H$1158,24,FALSE))</f>
        <v>0</v>
      </c>
      <c r="F577" s="1147" t="e">
        <f t="shared" si="24"/>
        <v>#REF!</v>
      </c>
      <c r="G577" s="1147"/>
      <c r="H577" s="1186">
        <v>0.72</v>
      </c>
      <c r="I577" s="1147" t="e">
        <f t="shared" si="25"/>
        <v>#REF!</v>
      </c>
      <c r="J577" s="1147">
        <f>IF(ISERROR(SUMIF(FG!A:A,LCM!B577,FG!#REF!)),0,SUMIF(FG!A:A,LCM!B577,FG!#REF!))</f>
        <v>0</v>
      </c>
      <c r="K577" s="1147" t="e">
        <f t="shared" si="26"/>
        <v>#REF!</v>
      </c>
    </row>
    <row r="578" spans="2:11" hidden="1">
      <c r="B578" t="s">
        <v>4786</v>
      </c>
      <c r="C578" t="s">
        <v>4787</v>
      </c>
      <c r="D578" s="1147" t="e">
        <f>VLOOKUP(B578,FG!$A$5:$H$1158,12,FALSE)</f>
        <v>#REF!</v>
      </c>
      <c r="E578" s="1147">
        <f>IF(J578&lt;=0,0,VLOOKUP(B578,FG!$A$5:$H$1158,24,FALSE))</f>
        <v>0</v>
      </c>
      <c r="F578" s="1147" t="e">
        <f t="shared" si="24"/>
        <v>#REF!</v>
      </c>
      <c r="G578" s="1147"/>
      <c r="H578" s="1186">
        <v>0.72</v>
      </c>
      <c r="I578" s="1147" t="e">
        <f t="shared" si="25"/>
        <v>#REF!</v>
      </c>
      <c r="J578" s="1147">
        <f>IF(ISERROR(SUMIF(FG!A:A,LCM!B578,FG!#REF!)),0,SUMIF(FG!A:A,LCM!B578,FG!#REF!))</f>
        <v>0</v>
      </c>
      <c r="K578" s="1147" t="e">
        <f t="shared" si="26"/>
        <v>#REF!</v>
      </c>
    </row>
    <row r="579" spans="2:11" hidden="1">
      <c r="B579" t="s">
        <v>5215</v>
      </c>
      <c r="C579" t="s">
        <v>5216</v>
      </c>
      <c r="D579" s="1147" t="e">
        <f>VLOOKUP(B579,FG!$A$5:$H$1158,12,FALSE)</f>
        <v>#REF!</v>
      </c>
      <c r="E579" s="1147">
        <f>IF(J579&lt;=0,0,VLOOKUP(B579,FG!$A$5:$H$1158,24,FALSE))</f>
        <v>0</v>
      </c>
      <c r="F579" s="1147" t="e">
        <f t="shared" si="24"/>
        <v>#REF!</v>
      </c>
      <c r="G579" s="1147"/>
      <c r="H579" s="1186">
        <v>10.5</v>
      </c>
      <c r="I579" s="1147" t="e">
        <f t="shared" si="25"/>
        <v>#REF!</v>
      </c>
      <c r="J579" s="1147">
        <f>IF(ISERROR(SUMIF(FG!A:A,LCM!B579,FG!#REF!)),0,SUMIF(FG!A:A,LCM!B579,FG!#REF!))</f>
        <v>0</v>
      </c>
      <c r="K579" s="1147" t="e">
        <f t="shared" si="26"/>
        <v>#REF!</v>
      </c>
    </row>
    <row r="580" spans="2:11" hidden="1">
      <c r="B580" t="s">
        <v>5217</v>
      </c>
      <c r="C580" t="s">
        <v>5218</v>
      </c>
      <c r="D580" s="1147" t="e">
        <f>VLOOKUP(B580,FG!$A$5:$H$1158,12,FALSE)</f>
        <v>#REF!</v>
      </c>
      <c r="E580" s="1147">
        <f>IF(J580&lt;=0,0,VLOOKUP(B580,FG!$A$5:$H$1158,24,FALSE))</f>
        <v>0</v>
      </c>
      <c r="F580" s="1147" t="e">
        <f t="shared" si="24"/>
        <v>#REF!</v>
      </c>
      <c r="G580" s="1147"/>
      <c r="H580" s="1186">
        <v>2.09</v>
      </c>
      <c r="I580" s="1147" t="e">
        <f t="shared" si="25"/>
        <v>#REF!</v>
      </c>
      <c r="J580" s="1147">
        <f>IF(ISERROR(SUMIF(FG!A:A,LCM!B580,FG!#REF!)),0,SUMIF(FG!A:A,LCM!B580,FG!#REF!))</f>
        <v>0</v>
      </c>
      <c r="K580" s="1147" t="e">
        <f t="shared" si="26"/>
        <v>#REF!</v>
      </c>
    </row>
    <row r="581" spans="2:11" hidden="1">
      <c r="B581" t="s">
        <v>1630</v>
      </c>
      <c r="C581" t="s">
        <v>1631</v>
      </c>
      <c r="D581" s="1147" t="e">
        <f>VLOOKUP(B581,FG!$A$5:$H$1158,12,FALSE)</f>
        <v>#REF!</v>
      </c>
      <c r="E581" s="1147">
        <f>IF(J581&lt;=0,0,VLOOKUP(B581,FG!$A$5:$H$1158,24,FALSE))</f>
        <v>0</v>
      </c>
      <c r="F581" s="1147" t="e">
        <f t="shared" si="24"/>
        <v>#REF!</v>
      </c>
      <c r="G581" s="1147"/>
      <c r="H581" s="1186">
        <v>13.07</v>
      </c>
      <c r="I581" s="1147" t="e">
        <f t="shared" si="25"/>
        <v>#REF!</v>
      </c>
      <c r="J581" s="1147">
        <f>IF(ISERROR(SUMIF(FG!A:A,LCM!B581,FG!#REF!)),0,SUMIF(FG!A:A,LCM!B581,FG!#REF!))</f>
        <v>0</v>
      </c>
      <c r="K581" s="1147" t="e">
        <f t="shared" si="26"/>
        <v>#REF!</v>
      </c>
    </row>
    <row r="582" spans="2:11" hidden="1">
      <c r="B582" t="s">
        <v>1632</v>
      </c>
      <c r="C582" t="s">
        <v>1633</v>
      </c>
      <c r="D582" s="1147" t="e">
        <f>VLOOKUP(B582,FG!$A$5:$H$1158,12,FALSE)</f>
        <v>#REF!</v>
      </c>
      <c r="E582" s="1147">
        <f>IF(J582&lt;=0,0,VLOOKUP(B582,FG!$A$5:$H$1158,24,FALSE))</f>
        <v>0</v>
      </c>
      <c r="F582" s="1147" t="e">
        <f t="shared" ref="F582:F645" si="27">+SUM(D582:E582)</f>
        <v>#REF!</v>
      </c>
      <c r="G582" s="1147"/>
      <c r="H582" s="1186">
        <v>6.13</v>
      </c>
      <c r="I582" s="1147" t="e">
        <f t="shared" si="25"/>
        <v>#REF!</v>
      </c>
      <c r="J582" s="1147">
        <f>IF(ISERROR(SUMIF(FG!A:A,LCM!B582,FG!#REF!)),0,SUMIF(FG!A:A,LCM!B582,FG!#REF!))</f>
        <v>0</v>
      </c>
      <c r="K582" s="1147" t="e">
        <f t="shared" si="26"/>
        <v>#REF!</v>
      </c>
    </row>
    <row r="583" spans="2:11" hidden="1">
      <c r="B583" t="s">
        <v>5235</v>
      </c>
      <c r="C583" t="s">
        <v>5236</v>
      </c>
      <c r="D583" s="1147" t="e">
        <f>VLOOKUP(B583,FG!$A$5:$H$1158,12,FALSE)</f>
        <v>#REF!</v>
      </c>
      <c r="E583" s="1147">
        <f>IF(J583&lt;=0,0,VLOOKUP(B583,FG!$A$5:$H$1158,24,FALSE))</f>
        <v>0</v>
      </c>
      <c r="F583" s="1147" t="e">
        <f t="shared" si="27"/>
        <v>#REF!</v>
      </c>
      <c r="G583" s="1147"/>
      <c r="H583" s="1186">
        <v>0.94</v>
      </c>
      <c r="I583" s="1147" t="e">
        <f t="shared" ref="I583:I646" si="28">+IF(F583&lt;=0,"",IF(AND(F583&gt;0,F583&gt;H583),"NG",""))</f>
        <v>#REF!</v>
      </c>
      <c r="J583" s="1147">
        <f>IF(ISERROR(SUMIF(FG!A:A,LCM!B583,FG!#REF!)),0,SUMIF(FG!A:A,LCM!B583,FG!#REF!))</f>
        <v>0</v>
      </c>
      <c r="K583" s="1147" t="e">
        <f t="shared" ref="K583:K646" si="29">IF(I583="NG",(F583-H583)*J583,0)</f>
        <v>#REF!</v>
      </c>
    </row>
    <row r="584" spans="2:11" hidden="1">
      <c r="B584" t="s">
        <v>1634</v>
      </c>
      <c r="C584" t="s">
        <v>1635</v>
      </c>
      <c r="D584" s="1147" t="e">
        <f>VLOOKUP(B584,FG!$A$5:$H$1158,12,FALSE)</f>
        <v>#REF!</v>
      </c>
      <c r="E584" s="1147">
        <f>IF(J584&lt;=0,0,VLOOKUP(B584,FG!$A$5:$H$1158,24,FALSE))</f>
        <v>0</v>
      </c>
      <c r="F584" s="1147" t="e">
        <f t="shared" si="27"/>
        <v>#REF!</v>
      </c>
      <c r="G584" s="1147"/>
      <c r="H584" s="1186">
        <v>2.5099999999999998</v>
      </c>
      <c r="I584" s="1147" t="e">
        <f t="shared" si="28"/>
        <v>#REF!</v>
      </c>
      <c r="J584" s="1147">
        <f>IF(ISERROR(SUMIF(FG!A:A,LCM!B584,FG!#REF!)),0,SUMIF(FG!A:A,LCM!B584,FG!#REF!))</f>
        <v>0</v>
      </c>
      <c r="K584" s="1147" t="e">
        <f t="shared" si="29"/>
        <v>#REF!</v>
      </c>
    </row>
    <row r="585" spans="2:11" hidden="1">
      <c r="B585" t="s">
        <v>2858</v>
      </c>
      <c r="C585" t="s">
        <v>4919</v>
      </c>
      <c r="D585" s="1147" t="e">
        <f>VLOOKUP(B585,FG!$A$5:$H$1158,12,FALSE)</f>
        <v>#REF!</v>
      </c>
      <c r="E585" s="1147">
        <f>IF(J585&lt;=0,0,VLOOKUP(B585,FG!$A$5:$H$1158,24,FALSE))</f>
        <v>0</v>
      </c>
      <c r="F585" s="1147" t="e">
        <f t="shared" si="27"/>
        <v>#REF!</v>
      </c>
      <c r="G585" s="1147"/>
      <c r="H585" s="1186">
        <v>8.15</v>
      </c>
      <c r="I585" s="1147" t="e">
        <f t="shared" si="28"/>
        <v>#REF!</v>
      </c>
      <c r="J585" s="1147">
        <f>IF(ISERROR(SUMIF(FG!A:A,LCM!B585,FG!#REF!)),0,SUMIF(FG!A:A,LCM!B585,FG!#REF!))</f>
        <v>0</v>
      </c>
      <c r="K585" s="1147" t="e">
        <f t="shared" si="29"/>
        <v>#REF!</v>
      </c>
    </row>
    <row r="586" spans="2:11" hidden="1">
      <c r="B586" t="s">
        <v>1626</v>
      </c>
      <c r="C586" t="s">
        <v>1627</v>
      </c>
      <c r="D586" s="1147" t="e">
        <f>VLOOKUP(B586,FG!$A$5:$H$1158,12,FALSE)</f>
        <v>#REF!</v>
      </c>
      <c r="E586" s="1147">
        <f>IF(J586&lt;=0,0,VLOOKUP(B586,FG!$A$5:$H$1158,24,FALSE))</f>
        <v>0</v>
      </c>
      <c r="F586" s="1147" t="e">
        <f t="shared" si="27"/>
        <v>#REF!</v>
      </c>
      <c r="G586" s="1147"/>
      <c r="H586" s="1186">
        <v>3.99</v>
      </c>
      <c r="I586" s="1147" t="e">
        <f t="shared" si="28"/>
        <v>#REF!</v>
      </c>
      <c r="J586" s="1147">
        <f>IF(ISERROR(SUMIF(FG!A:A,LCM!B586,FG!#REF!)),0,SUMIF(FG!A:A,LCM!B586,FG!#REF!))</f>
        <v>0</v>
      </c>
      <c r="K586" s="1147" t="e">
        <f t="shared" si="29"/>
        <v>#REF!</v>
      </c>
    </row>
    <row r="587" spans="2:11" hidden="1">
      <c r="B587" t="s">
        <v>1628</v>
      </c>
      <c r="C587" t="s">
        <v>1629</v>
      </c>
      <c r="D587" s="1147" t="e">
        <f>VLOOKUP(B587,FG!$A$5:$H$1158,12,FALSE)</f>
        <v>#REF!</v>
      </c>
      <c r="E587" s="1147">
        <f>IF(J587&lt;=0,0,VLOOKUP(B587,FG!$A$5:$H$1158,24,FALSE))</f>
        <v>0</v>
      </c>
      <c r="F587" s="1147" t="e">
        <f t="shared" si="27"/>
        <v>#REF!</v>
      </c>
      <c r="G587" s="1147"/>
      <c r="H587" s="1186">
        <v>3.99</v>
      </c>
      <c r="I587" s="1147" t="e">
        <f t="shared" si="28"/>
        <v>#REF!</v>
      </c>
      <c r="J587" s="1147">
        <f>IF(ISERROR(SUMIF(FG!A:A,LCM!B587,FG!#REF!)),0,SUMIF(FG!A:A,LCM!B587,FG!#REF!))</f>
        <v>0</v>
      </c>
      <c r="K587" s="1147" t="e">
        <f t="shared" si="29"/>
        <v>#REF!</v>
      </c>
    </row>
    <row r="588" spans="2:11" hidden="1">
      <c r="B588" t="s">
        <v>4430</v>
      </c>
      <c r="C588" t="s">
        <v>1623</v>
      </c>
      <c r="D588" s="1147" t="e">
        <f>VLOOKUP(B588,FG!$A$5:$H$1158,12,FALSE)</f>
        <v>#REF!</v>
      </c>
      <c r="E588" s="1147">
        <f>IF(J588&lt;=0,0,VLOOKUP(B588,FG!$A$5:$H$1158,24,FALSE))</f>
        <v>0</v>
      </c>
      <c r="F588" s="1147" t="e">
        <f t="shared" si="27"/>
        <v>#REF!</v>
      </c>
      <c r="G588" s="1147"/>
      <c r="H588" s="1186">
        <v>25.81</v>
      </c>
      <c r="I588" s="1147" t="e">
        <f t="shared" si="28"/>
        <v>#REF!</v>
      </c>
      <c r="J588" s="1147">
        <f>IF(ISERROR(SUMIF(FG!A:A,LCM!B588,FG!#REF!)),0,SUMIF(FG!A:A,LCM!B588,FG!#REF!))</f>
        <v>0</v>
      </c>
      <c r="K588" s="1147" t="e">
        <f t="shared" si="29"/>
        <v>#REF!</v>
      </c>
    </row>
    <row r="589" spans="2:11" hidden="1">
      <c r="B589" t="s">
        <v>2645</v>
      </c>
      <c r="C589" t="s">
        <v>1625</v>
      </c>
      <c r="D589" s="1147" t="e">
        <f>VLOOKUP(B589,FG!$A$5:$H$1158,12,FALSE)</f>
        <v>#REF!</v>
      </c>
      <c r="E589" s="1147">
        <f>IF(J589&lt;=0,0,VLOOKUP(B589,FG!$A$5:$H$1158,24,FALSE))</f>
        <v>0</v>
      </c>
      <c r="F589" s="1147" t="e">
        <f t="shared" si="27"/>
        <v>#REF!</v>
      </c>
      <c r="G589" s="1147"/>
      <c r="H589" s="1186">
        <v>25.81</v>
      </c>
      <c r="I589" s="1147" t="e">
        <f t="shared" si="28"/>
        <v>#REF!</v>
      </c>
      <c r="J589" s="1147">
        <f>IF(ISERROR(SUMIF(FG!A:A,LCM!B589,FG!#REF!)),0,SUMIF(FG!A:A,LCM!B589,FG!#REF!))</f>
        <v>0</v>
      </c>
      <c r="K589" s="1147" t="e">
        <f t="shared" si="29"/>
        <v>#REF!</v>
      </c>
    </row>
    <row r="590" spans="2:11" hidden="1">
      <c r="B590" t="s">
        <v>4119</v>
      </c>
      <c r="C590" t="s">
        <v>3073</v>
      </c>
      <c r="D590" s="1147" t="e">
        <f>VLOOKUP(B590,FG!$A$5:$H$1158,12,FALSE)</f>
        <v>#REF!</v>
      </c>
      <c r="E590" s="1147">
        <f>IF(J590&lt;=0,0,VLOOKUP(B590,FG!$A$5:$H$1158,24,FALSE))</f>
        <v>0</v>
      </c>
      <c r="F590" s="1147" t="e">
        <f t="shared" si="27"/>
        <v>#REF!</v>
      </c>
      <c r="G590" s="1147"/>
      <c r="H590" s="1186">
        <v>11.36</v>
      </c>
      <c r="I590" s="1147" t="e">
        <f t="shared" si="28"/>
        <v>#REF!</v>
      </c>
      <c r="J590" s="1147">
        <f>IF(ISERROR(SUMIF(FG!A:A,LCM!B590,FG!#REF!)),0,SUMIF(FG!A:A,LCM!B590,FG!#REF!))</f>
        <v>0</v>
      </c>
      <c r="K590" s="1147" t="e">
        <f t="shared" si="29"/>
        <v>#REF!</v>
      </c>
    </row>
    <row r="591" spans="2:11" hidden="1">
      <c r="B591" t="s">
        <v>2527</v>
      </c>
      <c r="C591" t="s">
        <v>3072</v>
      </c>
      <c r="D591" s="1147" t="e">
        <f>VLOOKUP(B591,FG!$A$5:$H$1158,12,FALSE)</f>
        <v>#REF!</v>
      </c>
      <c r="E591" s="1147">
        <f>IF(J591&lt;=0,0,VLOOKUP(B591,FG!$A$5:$H$1158,24,FALSE))</f>
        <v>0</v>
      </c>
      <c r="F591" s="1147" t="e">
        <f t="shared" si="27"/>
        <v>#REF!</v>
      </c>
      <c r="G591" s="1147"/>
      <c r="H591" s="1186">
        <v>11.360000000000001</v>
      </c>
      <c r="I591" s="1147" t="e">
        <f t="shared" si="28"/>
        <v>#REF!</v>
      </c>
      <c r="J591" s="1147">
        <f>IF(ISERROR(SUMIF(FG!A:A,LCM!B591,FG!#REF!)),0,SUMIF(FG!A:A,LCM!B591,FG!#REF!))</f>
        <v>0</v>
      </c>
      <c r="K591" s="1147" t="e">
        <f t="shared" si="29"/>
        <v>#REF!</v>
      </c>
    </row>
    <row r="592" spans="2:11" hidden="1">
      <c r="B592" t="s">
        <v>3172</v>
      </c>
      <c r="C592" t="s">
        <v>325</v>
      </c>
      <c r="D592" s="1147" t="e">
        <f>VLOOKUP(B592,FG!$A$5:$H$1158,12,FALSE)</f>
        <v>#REF!</v>
      </c>
      <c r="E592" s="1147">
        <f>IF(J592&lt;=0,0,VLOOKUP(B592,FG!$A$5:$H$1158,24,FALSE))</f>
        <v>0</v>
      </c>
      <c r="F592" s="1147" t="e">
        <f t="shared" si="27"/>
        <v>#REF!</v>
      </c>
      <c r="G592" s="1147"/>
      <c r="H592" s="1186">
        <v>3.72</v>
      </c>
      <c r="I592" s="1147" t="e">
        <f t="shared" si="28"/>
        <v>#REF!</v>
      </c>
      <c r="J592" s="1147">
        <f>IF(ISERROR(SUMIF(FG!A:A,LCM!B592,FG!#REF!)),0,SUMIF(FG!A:A,LCM!B592,FG!#REF!))</f>
        <v>0</v>
      </c>
      <c r="K592" s="1147" t="e">
        <f t="shared" si="29"/>
        <v>#REF!</v>
      </c>
    </row>
    <row r="593" spans="2:11" hidden="1">
      <c r="B593" t="s">
        <v>4736</v>
      </c>
      <c r="C593" t="s">
        <v>4914</v>
      </c>
      <c r="D593" s="1147" t="e">
        <f>VLOOKUP(B593,FG!$A$5:$H$1158,12,FALSE)</f>
        <v>#REF!</v>
      </c>
      <c r="E593" s="1147">
        <f>IF(J593&lt;=0,0,VLOOKUP(B593,FG!$A$5:$H$1158,24,FALSE))</f>
        <v>0</v>
      </c>
      <c r="F593" s="1147" t="e">
        <f t="shared" si="27"/>
        <v>#REF!</v>
      </c>
      <c r="G593" s="1147"/>
      <c r="H593" s="1186">
        <v>4.66</v>
      </c>
      <c r="I593" s="1147" t="e">
        <f t="shared" si="28"/>
        <v>#REF!</v>
      </c>
      <c r="J593" s="1147">
        <f>IF(ISERROR(SUMIF(FG!A:A,LCM!B593,FG!#REF!)),0,SUMIF(FG!A:A,LCM!B593,FG!#REF!))</f>
        <v>0</v>
      </c>
      <c r="K593" s="1147" t="e">
        <f t="shared" si="29"/>
        <v>#REF!</v>
      </c>
    </row>
    <row r="594" spans="2:11" hidden="1">
      <c r="B594" t="s">
        <v>3001</v>
      </c>
      <c r="C594" t="s">
        <v>703</v>
      </c>
      <c r="D594" s="1147" t="e">
        <f>VLOOKUP(B594,FG!$A$5:$H$1158,12,FALSE)</f>
        <v>#REF!</v>
      </c>
      <c r="E594" s="1147">
        <f>IF(J594&lt;=0,0,VLOOKUP(B594,FG!$A$5:$H$1158,24,FALSE))</f>
        <v>0</v>
      </c>
      <c r="F594" s="1147" t="e">
        <f t="shared" si="27"/>
        <v>#REF!</v>
      </c>
      <c r="G594" s="1147"/>
      <c r="H594" s="1186">
        <v>1.44</v>
      </c>
      <c r="I594" s="1147" t="e">
        <f t="shared" si="28"/>
        <v>#REF!</v>
      </c>
      <c r="J594" s="1147">
        <f>IF(ISERROR(SUMIF(FG!A:A,LCM!B594,FG!#REF!)),0,SUMIF(FG!A:A,LCM!B594,FG!#REF!))</f>
        <v>0</v>
      </c>
      <c r="K594" s="1147" t="e">
        <f t="shared" si="29"/>
        <v>#REF!</v>
      </c>
    </row>
    <row r="595" spans="2:11" hidden="1">
      <c r="B595" t="s">
        <v>3178</v>
      </c>
      <c r="C595" t="s">
        <v>5449</v>
      </c>
      <c r="D595" s="1147" t="e">
        <f>VLOOKUP(B595,FG!$A$5:$H$1158,12,FALSE)</f>
        <v>#REF!</v>
      </c>
      <c r="E595" s="1147">
        <f>IF(J595&lt;=0,0,VLOOKUP(B595,FG!$A$5:$H$1158,24,FALSE))</f>
        <v>0</v>
      </c>
      <c r="F595" s="1147" t="e">
        <f t="shared" si="27"/>
        <v>#REF!</v>
      </c>
      <c r="G595" s="1147"/>
      <c r="H595" s="1186">
        <v>2.29</v>
      </c>
      <c r="I595" s="1147" t="e">
        <f t="shared" si="28"/>
        <v>#REF!</v>
      </c>
      <c r="J595" s="1147">
        <f>IF(ISERROR(SUMIF(FG!A:A,LCM!B595,FG!#REF!)),0,SUMIF(FG!A:A,LCM!B595,FG!#REF!))</f>
        <v>0</v>
      </c>
      <c r="K595" s="1147" t="e">
        <f t="shared" si="29"/>
        <v>#REF!</v>
      </c>
    </row>
    <row r="596" spans="2:11" hidden="1">
      <c r="B596" t="s">
        <v>1300</v>
      </c>
      <c r="C596" t="s">
        <v>4726</v>
      </c>
      <c r="D596" s="1147" t="e">
        <f>VLOOKUP(B596,FG!$A$5:$H$1158,12,FALSE)</f>
        <v>#REF!</v>
      </c>
      <c r="E596" s="1147">
        <f>IF(J596&lt;=0,0,VLOOKUP(B596,FG!$A$5:$H$1158,24,FALSE))</f>
        <v>0</v>
      </c>
      <c r="F596" s="1147" t="e">
        <f t="shared" si="27"/>
        <v>#REF!</v>
      </c>
      <c r="G596" s="1147"/>
      <c r="H596" s="1186">
        <v>1.1000000000000001</v>
      </c>
      <c r="I596" s="1147" t="e">
        <f t="shared" si="28"/>
        <v>#REF!</v>
      </c>
      <c r="J596" s="1147">
        <f>IF(ISERROR(SUMIF(FG!A:A,LCM!B596,FG!#REF!)),0,SUMIF(FG!A:A,LCM!B596,FG!#REF!))</f>
        <v>0</v>
      </c>
      <c r="K596" s="1147" t="e">
        <f t="shared" si="29"/>
        <v>#REF!</v>
      </c>
    </row>
    <row r="597" spans="2:11" hidden="1">
      <c r="B597" t="s">
        <v>5140</v>
      </c>
      <c r="C597" t="s">
        <v>5144</v>
      </c>
      <c r="D597" s="1147" t="e">
        <f>VLOOKUP(B597,FG!$A$5:$H$1158,12,FALSE)</f>
        <v>#REF!</v>
      </c>
      <c r="E597" s="1147">
        <f>IF(J597&lt;=0,0,VLOOKUP(B597,FG!$A$5:$H$1158,24,FALSE))</f>
        <v>0</v>
      </c>
      <c r="F597" s="1147" t="e">
        <f t="shared" si="27"/>
        <v>#REF!</v>
      </c>
      <c r="G597" s="1147"/>
      <c r="H597" s="1186">
        <v>0</v>
      </c>
      <c r="I597" s="1147" t="e">
        <f t="shared" si="28"/>
        <v>#REF!</v>
      </c>
      <c r="J597" s="1147">
        <f>IF(ISERROR(SUMIF(FG!A:A,LCM!B597,FG!#REF!)),0,SUMIF(FG!A:A,LCM!B597,FG!#REF!))</f>
        <v>0</v>
      </c>
      <c r="K597" s="1147" t="e">
        <f t="shared" si="29"/>
        <v>#REF!</v>
      </c>
    </row>
    <row r="598" spans="2:11" hidden="1">
      <c r="B598" t="s">
        <v>5141</v>
      </c>
      <c r="C598" t="s">
        <v>5146</v>
      </c>
      <c r="D598" s="1147" t="e">
        <f>VLOOKUP(B598,FG!$A$5:$H$1158,12,FALSE)</f>
        <v>#REF!</v>
      </c>
      <c r="E598" s="1147">
        <f>IF(J598&lt;=0,0,VLOOKUP(B598,FG!$A$5:$H$1158,24,FALSE))</f>
        <v>0</v>
      </c>
      <c r="F598" s="1147" t="e">
        <f t="shared" si="27"/>
        <v>#REF!</v>
      </c>
      <c r="G598" s="1147"/>
      <c r="H598" s="1186">
        <v>0</v>
      </c>
      <c r="I598" s="1147" t="e">
        <f t="shared" si="28"/>
        <v>#REF!</v>
      </c>
      <c r="J598" s="1147">
        <f>IF(ISERROR(SUMIF(FG!A:A,LCM!B598,FG!#REF!)),0,SUMIF(FG!A:A,LCM!B598,FG!#REF!))</f>
        <v>0</v>
      </c>
      <c r="K598" s="1147" t="e">
        <f t="shared" si="29"/>
        <v>#REF!</v>
      </c>
    </row>
    <row r="599" spans="2:11" hidden="1">
      <c r="B599" t="s">
        <v>4732</v>
      </c>
      <c r="C599" t="s">
        <v>304</v>
      </c>
      <c r="D599" s="1147" t="e">
        <f>VLOOKUP(B599,FG!$A$5:$H$1158,12,FALSE)</f>
        <v>#REF!</v>
      </c>
      <c r="E599" s="1147">
        <f>IF(J599&lt;=0,0,VLOOKUP(B599,FG!$A$5:$H$1158,24,FALSE))</f>
        <v>0</v>
      </c>
      <c r="F599" s="1147" t="e">
        <f t="shared" si="27"/>
        <v>#REF!</v>
      </c>
      <c r="G599" s="1147"/>
      <c r="H599" s="1186">
        <v>112.45</v>
      </c>
      <c r="I599" s="1147" t="e">
        <f t="shared" si="28"/>
        <v>#REF!</v>
      </c>
      <c r="J599" s="1147">
        <f>IF(ISERROR(SUMIF(FG!A:A,LCM!B599,FG!#REF!)),0,SUMIF(FG!A:A,LCM!B599,FG!#REF!))</f>
        <v>0</v>
      </c>
      <c r="K599" s="1147" t="e">
        <f t="shared" si="29"/>
        <v>#REF!</v>
      </c>
    </row>
    <row r="600" spans="2:11" hidden="1">
      <c r="B600" t="s">
        <v>4730</v>
      </c>
      <c r="C600" t="s">
        <v>4921</v>
      </c>
      <c r="D600" s="1147" t="e">
        <f>VLOOKUP(B600,FG!$A$5:$H$1158,12,FALSE)</f>
        <v>#REF!</v>
      </c>
      <c r="E600" s="1147">
        <f>IF(J600&lt;=0,0,VLOOKUP(B600,FG!$A$5:$H$1158,24,FALSE))</f>
        <v>0</v>
      </c>
      <c r="F600" s="1147" t="e">
        <f t="shared" si="27"/>
        <v>#REF!</v>
      </c>
      <c r="G600" s="1147"/>
      <c r="H600" s="1186">
        <v>82.93</v>
      </c>
      <c r="I600" s="1147" t="e">
        <f t="shared" si="28"/>
        <v>#REF!</v>
      </c>
      <c r="J600" s="1147">
        <f>IF(ISERROR(SUMIF(FG!A:A,LCM!B600,FG!#REF!)),0,SUMIF(FG!A:A,LCM!B600,FG!#REF!))</f>
        <v>0</v>
      </c>
      <c r="K600" s="1147" t="e">
        <f t="shared" si="29"/>
        <v>#REF!</v>
      </c>
    </row>
    <row r="601" spans="2:11" hidden="1">
      <c r="B601" t="s">
        <v>3189</v>
      </c>
      <c r="C601" t="s">
        <v>4724</v>
      </c>
      <c r="D601" s="1147" t="e">
        <f>VLOOKUP(B601,FG!$A$5:$H$1158,12,FALSE)</f>
        <v>#REF!</v>
      </c>
      <c r="E601" s="1147">
        <f>IF(J601&lt;=0,0,VLOOKUP(B601,FG!$A$5:$H$1158,24,FALSE))</f>
        <v>0</v>
      </c>
      <c r="F601" s="1147" t="e">
        <f t="shared" si="27"/>
        <v>#REF!</v>
      </c>
      <c r="G601" s="1147"/>
      <c r="H601" s="1186">
        <v>17.399999999999999</v>
      </c>
      <c r="I601" s="1147" t="e">
        <f t="shared" si="28"/>
        <v>#REF!</v>
      </c>
      <c r="J601" s="1147">
        <f>IF(ISERROR(SUMIF(FG!A:A,LCM!B601,FG!#REF!)),0,SUMIF(FG!A:A,LCM!B601,FG!#REF!))</f>
        <v>0</v>
      </c>
      <c r="K601" s="1147" t="e">
        <f t="shared" si="29"/>
        <v>#REF!</v>
      </c>
    </row>
    <row r="602" spans="2:11" hidden="1">
      <c r="B602" t="s">
        <v>4731</v>
      </c>
      <c r="C602" t="s">
        <v>307</v>
      </c>
      <c r="D602" s="1147" t="e">
        <f>VLOOKUP(B602,FG!$A$5:$H$1158,12,FALSE)</f>
        <v>#REF!</v>
      </c>
      <c r="E602" s="1147">
        <f>IF(J602&lt;=0,0,VLOOKUP(B602,FG!$A$5:$H$1158,24,FALSE))</f>
        <v>0</v>
      </c>
      <c r="F602" s="1147" t="e">
        <f t="shared" si="27"/>
        <v>#REF!</v>
      </c>
      <c r="G602" s="1147"/>
      <c r="H602" s="1186">
        <v>82.929999999999993</v>
      </c>
      <c r="I602" s="1147" t="e">
        <f t="shared" si="28"/>
        <v>#REF!</v>
      </c>
      <c r="J602" s="1147">
        <f>IF(ISERROR(SUMIF(FG!A:A,LCM!B602,FG!#REF!)),0,SUMIF(FG!A:A,LCM!B602,FG!#REF!))</f>
        <v>0</v>
      </c>
      <c r="K602" s="1147" t="e">
        <f t="shared" si="29"/>
        <v>#REF!</v>
      </c>
    </row>
    <row r="603" spans="2:11" hidden="1">
      <c r="B603" t="s">
        <v>4734</v>
      </c>
      <c r="C603" t="s">
        <v>311</v>
      </c>
      <c r="D603" s="1147" t="e">
        <f>VLOOKUP(B603,FG!$A$5:$H$1158,12,FALSE)</f>
        <v>#REF!</v>
      </c>
      <c r="E603" s="1147">
        <f>IF(J603&lt;=0,0,VLOOKUP(B603,FG!$A$5:$H$1158,24,FALSE))</f>
        <v>0</v>
      </c>
      <c r="F603" s="1147" t="e">
        <f t="shared" si="27"/>
        <v>#REF!</v>
      </c>
      <c r="G603" s="1147"/>
      <c r="H603" s="1186">
        <v>13.33</v>
      </c>
      <c r="I603" s="1147" t="e">
        <f t="shared" si="28"/>
        <v>#REF!</v>
      </c>
      <c r="J603" s="1147">
        <f>IF(ISERROR(SUMIF(FG!A:A,LCM!B603,FG!#REF!)),0,SUMIF(FG!A:A,LCM!B603,FG!#REF!))</f>
        <v>0</v>
      </c>
      <c r="K603" s="1147" t="e">
        <f t="shared" si="29"/>
        <v>#REF!</v>
      </c>
    </row>
    <row r="604" spans="2:11">
      <c r="B604" t="s">
        <v>2763</v>
      </c>
      <c r="C604" t="s">
        <v>4918</v>
      </c>
      <c r="D604" s="1147" t="e">
        <f>VLOOKUP(B604,FG!$A$5:$H$1158,12,FALSE)</f>
        <v>#REF!</v>
      </c>
      <c r="E604" s="1147">
        <f>IF(J604&lt;=0,0,VLOOKUP(B604,FG!$A$5:$H$1158,24,FALSE))</f>
        <v>0</v>
      </c>
      <c r="F604" s="1147" t="e">
        <f t="shared" si="27"/>
        <v>#REF!</v>
      </c>
      <c r="G604" s="1147"/>
      <c r="H604" s="1186">
        <v>5.75</v>
      </c>
      <c r="I604" s="1147" t="e">
        <f t="shared" si="28"/>
        <v>#REF!</v>
      </c>
      <c r="J604" s="1147">
        <f>IF(ISERROR(SUMIF(FG!A:A,LCM!B604,FG!#REF!)),0,SUMIF(FG!A:A,LCM!B604,FG!#REF!))</f>
        <v>0</v>
      </c>
      <c r="K604" s="1147" t="e">
        <f t="shared" si="29"/>
        <v>#REF!</v>
      </c>
    </row>
    <row r="605" spans="2:11">
      <c r="B605" t="s">
        <v>3187</v>
      </c>
      <c r="C605" t="s">
        <v>308</v>
      </c>
      <c r="D605" s="1147" t="e">
        <f>VLOOKUP(B605,FG!$A$5:$H$1158,12,FALSE)</f>
        <v>#REF!</v>
      </c>
      <c r="E605" s="1147">
        <f>IF(J605&lt;=0,0,VLOOKUP(B605,FG!$A$5:$H$1158,24,FALSE))</f>
        <v>0</v>
      </c>
      <c r="F605" s="1147" t="e">
        <f t="shared" si="27"/>
        <v>#REF!</v>
      </c>
      <c r="G605" s="1147"/>
      <c r="H605" s="1186">
        <v>6.9</v>
      </c>
      <c r="I605" s="1147" t="e">
        <f t="shared" si="28"/>
        <v>#REF!</v>
      </c>
      <c r="J605" s="1147">
        <f>IF(ISERROR(SUMIF(FG!A:A,LCM!B605,FG!#REF!)),0,SUMIF(FG!A:A,LCM!B605,FG!#REF!))</f>
        <v>0</v>
      </c>
      <c r="K605" s="1147" t="e">
        <f t="shared" si="29"/>
        <v>#REF!</v>
      </c>
    </row>
    <row r="606" spans="2:11" hidden="1">
      <c r="B606" t="s">
        <v>2761</v>
      </c>
      <c r="C606" t="s">
        <v>4922</v>
      </c>
      <c r="D606" s="1147" t="e">
        <f>VLOOKUP(B606,FG!$A$5:$H$1158,12,FALSE)</f>
        <v>#REF!</v>
      </c>
      <c r="E606" s="1147">
        <f>IF(J606&lt;=0,0,VLOOKUP(B606,FG!$A$5:$H$1158,24,FALSE))</f>
        <v>0</v>
      </c>
      <c r="F606" s="1147" t="e">
        <f t="shared" si="27"/>
        <v>#REF!</v>
      </c>
      <c r="G606" s="1147"/>
      <c r="H606" s="1186">
        <v>4.2</v>
      </c>
      <c r="I606" s="1147" t="e">
        <f t="shared" si="28"/>
        <v>#REF!</v>
      </c>
      <c r="J606" s="1147">
        <f>IF(ISERROR(SUMIF(FG!A:A,LCM!B606,FG!#REF!)),0,SUMIF(FG!A:A,LCM!B606,FG!#REF!))</f>
        <v>0</v>
      </c>
      <c r="K606" s="1147" t="e">
        <f t="shared" si="29"/>
        <v>#REF!</v>
      </c>
    </row>
    <row r="607" spans="2:11" hidden="1">
      <c r="B607" t="s">
        <v>2762</v>
      </c>
      <c r="C607" t="s">
        <v>4917</v>
      </c>
      <c r="D607" s="1147" t="e">
        <f>VLOOKUP(B607,FG!$A$5:$H$1158,12,FALSE)</f>
        <v>#REF!</v>
      </c>
      <c r="E607" s="1147">
        <f>IF(J607&lt;=0,0,VLOOKUP(B607,FG!$A$5:$H$1158,24,FALSE))</f>
        <v>0</v>
      </c>
      <c r="F607" s="1147" t="e">
        <f t="shared" si="27"/>
        <v>#REF!</v>
      </c>
      <c r="G607" s="1147"/>
      <c r="H607" s="1186">
        <v>4.2</v>
      </c>
      <c r="I607" s="1147" t="e">
        <f t="shared" si="28"/>
        <v>#REF!</v>
      </c>
      <c r="J607" s="1147">
        <f>IF(ISERROR(SUMIF(FG!A:A,LCM!B607,FG!#REF!)),0,SUMIF(FG!A:A,LCM!B607,FG!#REF!))</f>
        <v>0</v>
      </c>
      <c r="K607" s="1147" t="e">
        <f t="shared" si="29"/>
        <v>#REF!</v>
      </c>
    </row>
    <row r="608" spans="2:11" hidden="1">
      <c r="B608" t="s">
        <v>2855</v>
      </c>
      <c r="C608" t="s">
        <v>4916</v>
      </c>
      <c r="D608" s="1147" t="e">
        <f>VLOOKUP(B608,FG!$A$5:$H$1158,12,FALSE)</f>
        <v>#REF!</v>
      </c>
      <c r="E608" s="1147">
        <f>IF(J608&lt;=0,0,VLOOKUP(B608,FG!$A$5:$H$1158,24,FALSE))</f>
        <v>0</v>
      </c>
      <c r="F608" s="1147" t="e">
        <f t="shared" si="27"/>
        <v>#REF!</v>
      </c>
      <c r="G608" s="1147"/>
      <c r="H608" s="1186">
        <v>0</v>
      </c>
      <c r="I608" s="1147" t="e">
        <f t="shared" si="28"/>
        <v>#REF!</v>
      </c>
      <c r="J608" s="1147">
        <f>IF(ISERROR(SUMIF(FG!A:A,LCM!B608,FG!#REF!)),0,SUMIF(FG!A:A,LCM!B608,FG!#REF!))</f>
        <v>0</v>
      </c>
      <c r="K608" s="1147" t="e">
        <f t="shared" si="29"/>
        <v>#REF!</v>
      </c>
    </row>
    <row r="609" spans="2:11" hidden="1">
      <c r="B609" t="s">
        <v>4733</v>
      </c>
      <c r="C609" t="s">
        <v>306</v>
      </c>
      <c r="D609" s="1147" t="e">
        <f>VLOOKUP(B609,FG!$A$5:$H$1158,12,FALSE)</f>
        <v>#REF!</v>
      </c>
      <c r="E609" s="1147">
        <f>IF(J609&lt;=0,0,VLOOKUP(B609,FG!$A$5:$H$1158,24,FALSE))</f>
        <v>0</v>
      </c>
      <c r="F609" s="1147" t="e">
        <f t="shared" si="27"/>
        <v>#REF!</v>
      </c>
      <c r="G609" s="1147"/>
      <c r="H609" s="1186">
        <v>112.45</v>
      </c>
      <c r="I609" s="1147" t="e">
        <f t="shared" si="28"/>
        <v>#REF!</v>
      </c>
      <c r="J609" s="1147">
        <f>IF(ISERROR(SUMIF(FG!A:A,LCM!B609,FG!#REF!)),0,SUMIF(FG!A:A,LCM!B609,FG!#REF!))</f>
        <v>0</v>
      </c>
      <c r="K609" s="1147" t="e">
        <f t="shared" si="29"/>
        <v>#REF!</v>
      </c>
    </row>
    <row r="610" spans="2:11" hidden="1">
      <c r="B610" t="s">
        <v>5142</v>
      </c>
      <c r="C610" t="s">
        <v>5600</v>
      </c>
      <c r="D610" s="1147" t="e">
        <f>VLOOKUP(B610,FG!$A$5:$H$1158,12,FALSE)</f>
        <v>#REF!</v>
      </c>
      <c r="E610" s="1147">
        <f>IF(J610&lt;=0,0,VLOOKUP(B610,FG!$A$5:$H$1158,24,FALSE))</f>
        <v>0</v>
      </c>
      <c r="F610" s="1147" t="e">
        <f t="shared" si="27"/>
        <v>#REF!</v>
      </c>
      <c r="G610" s="1147"/>
      <c r="H610" s="1186">
        <v>0</v>
      </c>
      <c r="I610" s="1147" t="e">
        <f t="shared" si="28"/>
        <v>#REF!</v>
      </c>
      <c r="J610" s="1147">
        <f>IF(ISERROR(SUMIF(FG!A:A,LCM!B610,FG!#REF!)),0,SUMIF(FG!A:A,LCM!B610,FG!#REF!))</f>
        <v>0</v>
      </c>
      <c r="K610" s="1147" t="e">
        <f t="shared" si="29"/>
        <v>#REF!</v>
      </c>
    </row>
    <row r="611" spans="2:11" hidden="1">
      <c r="B611" t="s">
        <v>1051</v>
      </c>
      <c r="C611" t="s">
        <v>837</v>
      </c>
      <c r="D611" s="1147" t="e">
        <f>VLOOKUP(B611,FG!$A$5:$H$1158,12,FALSE)</f>
        <v>#REF!</v>
      </c>
      <c r="E611" s="1147">
        <f>IF(J611&lt;=0,0,VLOOKUP(B611,FG!$A$5:$H$1158,24,FALSE))</f>
        <v>0</v>
      </c>
      <c r="F611" s="1147" t="e">
        <f t="shared" si="27"/>
        <v>#REF!</v>
      </c>
      <c r="G611" s="1147"/>
      <c r="H611" s="1186">
        <v>8.1300000000000008</v>
      </c>
      <c r="I611" s="1147" t="e">
        <f t="shared" si="28"/>
        <v>#REF!</v>
      </c>
      <c r="J611" s="1147">
        <f>IF(ISERROR(SUMIF(FG!A:A,LCM!B611,FG!#REF!)),0,SUMIF(FG!A:A,LCM!B611,FG!#REF!))</f>
        <v>0</v>
      </c>
      <c r="K611" s="1147" t="e">
        <f t="shared" si="29"/>
        <v>#REF!</v>
      </c>
    </row>
    <row r="612" spans="2:11" hidden="1">
      <c r="B612" t="s">
        <v>1374</v>
      </c>
      <c r="C612" t="s">
        <v>264</v>
      </c>
      <c r="D612" s="1147" t="e">
        <f>VLOOKUP(B612,FG!$A$5:$H$1158,12,FALSE)</f>
        <v>#REF!</v>
      </c>
      <c r="E612" s="1147">
        <f>IF(J612&lt;=0,0,VLOOKUP(B612,FG!$A$5:$H$1158,24,FALSE))</f>
        <v>0</v>
      </c>
      <c r="F612" s="1147" t="e">
        <f t="shared" si="27"/>
        <v>#REF!</v>
      </c>
      <c r="G612" s="1147"/>
      <c r="H612" s="1186">
        <v>0</v>
      </c>
      <c r="I612" s="1147" t="e">
        <f t="shared" si="28"/>
        <v>#REF!</v>
      </c>
      <c r="J612" s="1147">
        <f>IF(ISERROR(SUMIF(FG!A:A,LCM!B612,FG!#REF!)),0,SUMIF(FG!A:A,LCM!B612,FG!#REF!))</f>
        <v>0</v>
      </c>
      <c r="K612" s="1147" t="e">
        <f t="shared" si="29"/>
        <v>#REF!</v>
      </c>
    </row>
    <row r="613" spans="2:11" hidden="1">
      <c r="B613" t="s">
        <v>5292</v>
      </c>
      <c r="C613" t="s">
        <v>5339</v>
      </c>
      <c r="D613" s="1147" t="e">
        <f>VLOOKUP(B613,FG!$A$5:$H$1158,12,FALSE)</f>
        <v>#REF!</v>
      </c>
      <c r="E613" s="1147">
        <f>IF(J613&lt;=0,0,VLOOKUP(B613,FG!$A$5:$H$1158,24,FALSE))</f>
        <v>0</v>
      </c>
      <c r="F613" s="1147" t="e">
        <f t="shared" si="27"/>
        <v>#REF!</v>
      </c>
      <c r="G613" s="1147"/>
      <c r="H613" s="1186">
        <v>0</v>
      </c>
      <c r="I613" s="1147" t="e">
        <f t="shared" si="28"/>
        <v>#REF!</v>
      </c>
      <c r="J613" s="1147">
        <f>IF(ISERROR(SUMIF(FG!A:A,LCM!B613,FG!#REF!)),0,SUMIF(FG!A:A,LCM!B613,FG!#REF!))</f>
        <v>0</v>
      </c>
      <c r="K613" s="1147" t="e">
        <f t="shared" si="29"/>
        <v>#REF!</v>
      </c>
    </row>
    <row r="614" spans="2:11" hidden="1">
      <c r="B614" t="s">
        <v>5294</v>
      </c>
      <c r="C614" t="s">
        <v>5342</v>
      </c>
      <c r="D614" s="1147" t="e">
        <f>VLOOKUP(B614,FG!$A$5:$H$1158,12,FALSE)</f>
        <v>#REF!</v>
      </c>
      <c r="E614" s="1147">
        <f>IF(J614&lt;=0,0,VLOOKUP(B614,FG!$A$5:$H$1158,24,FALSE))</f>
        <v>0</v>
      </c>
      <c r="F614" s="1147" t="e">
        <f t="shared" si="27"/>
        <v>#REF!</v>
      </c>
      <c r="G614" s="1147"/>
      <c r="H614" s="1186">
        <v>0</v>
      </c>
      <c r="I614" s="1147" t="e">
        <f t="shared" si="28"/>
        <v>#REF!</v>
      </c>
      <c r="J614" s="1147">
        <f>IF(ISERROR(SUMIF(FG!A:A,LCM!B614,FG!#REF!)),0,SUMIF(FG!A:A,LCM!B614,FG!#REF!))</f>
        <v>0</v>
      </c>
      <c r="K614" s="1147" t="e">
        <f t="shared" si="29"/>
        <v>#REF!</v>
      </c>
    </row>
    <row r="615" spans="2:11" hidden="1">
      <c r="B615" t="s">
        <v>3456</v>
      </c>
      <c r="C615" t="s">
        <v>1953</v>
      </c>
      <c r="D615" s="1147" t="e">
        <f>VLOOKUP(B615,FG!$A$5:$H$1158,12,FALSE)</f>
        <v>#REF!</v>
      </c>
      <c r="E615" s="1147">
        <f>IF(J615&lt;=0,0,VLOOKUP(B615,FG!$A$5:$H$1158,24,FALSE))</f>
        <v>0</v>
      </c>
      <c r="F615" s="1147" t="e">
        <f t="shared" si="27"/>
        <v>#REF!</v>
      </c>
      <c r="G615" s="1147"/>
      <c r="H615" s="1186">
        <v>0</v>
      </c>
      <c r="I615" s="1147" t="e">
        <f t="shared" si="28"/>
        <v>#REF!</v>
      </c>
      <c r="J615" s="1147">
        <f>IF(ISERROR(SUMIF(FG!A:A,LCM!B615,FG!#REF!)),0,SUMIF(FG!A:A,LCM!B615,FG!#REF!))</f>
        <v>0</v>
      </c>
      <c r="K615" s="1147" t="e">
        <f t="shared" si="29"/>
        <v>#REF!</v>
      </c>
    </row>
    <row r="616" spans="2:11" hidden="1">
      <c r="B616" t="s">
        <v>4654</v>
      </c>
      <c r="C616" t="s">
        <v>1696</v>
      </c>
      <c r="D616" s="1147" t="e">
        <f>VLOOKUP(B616,FG!$A$5:$H$1158,12,FALSE)</f>
        <v>#REF!</v>
      </c>
      <c r="E616" s="1147">
        <f>IF(J616&lt;=0,0,VLOOKUP(B616,FG!$A$5:$H$1158,24,FALSE))</f>
        <v>0</v>
      </c>
      <c r="F616" s="1147" t="e">
        <f t="shared" si="27"/>
        <v>#REF!</v>
      </c>
      <c r="G616" s="1147"/>
      <c r="H616" s="1186">
        <v>0</v>
      </c>
      <c r="I616" s="1147" t="e">
        <f t="shared" si="28"/>
        <v>#REF!</v>
      </c>
      <c r="J616" s="1147">
        <f>IF(ISERROR(SUMIF(FG!A:A,LCM!B616,FG!#REF!)),0,SUMIF(FG!A:A,LCM!B616,FG!#REF!))</f>
        <v>0</v>
      </c>
      <c r="K616" s="1147" t="e">
        <f t="shared" si="29"/>
        <v>#REF!</v>
      </c>
    </row>
    <row r="617" spans="2:11" hidden="1">
      <c r="B617" t="s">
        <v>4655</v>
      </c>
      <c r="C617" t="s">
        <v>1698</v>
      </c>
      <c r="D617" s="1147" t="e">
        <f>VLOOKUP(B617,FG!$A$5:$H$1158,12,FALSE)</f>
        <v>#REF!</v>
      </c>
      <c r="E617" s="1147">
        <f>IF(J617&lt;=0,0,VLOOKUP(B617,FG!$A$5:$H$1158,24,FALSE))</f>
        <v>0</v>
      </c>
      <c r="F617" s="1147" t="e">
        <f t="shared" si="27"/>
        <v>#REF!</v>
      </c>
      <c r="G617" s="1147"/>
      <c r="H617" s="1186">
        <v>0</v>
      </c>
      <c r="I617" s="1147" t="e">
        <f t="shared" si="28"/>
        <v>#REF!</v>
      </c>
      <c r="J617" s="1147">
        <f>IF(ISERROR(SUMIF(FG!A:A,LCM!B617,FG!#REF!)),0,SUMIF(FG!A:A,LCM!B617,FG!#REF!))</f>
        <v>0</v>
      </c>
      <c r="K617" s="1147" t="e">
        <f t="shared" si="29"/>
        <v>#REF!</v>
      </c>
    </row>
    <row r="618" spans="2:11" hidden="1">
      <c r="B618" t="s">
        <v>3699</v>
      </c>
      <c r="C618" t="s">
        <v>2686</v>
      </c>
      <c r="D618" s="1147" t="e">
        <f>VLOOKUP(B618,FG!$A$5:$H$1158,12,FALSE)</f>
        <v>#REF!</v>
      </c>
      <c r="E618" s="1147">
        <f>IF(J618&lt;=0,0,VLOOKUP(B618,FG!$A$5:$H$1158,24,FALSE))</f>
        <v>0</v>
      </c>
      <c r="F618" s="1147" t="e">
        <f t="shared" si="27"/>
        <v>#REF!</v>
      </c>
      <c r="G618" s="1147"/>
      <c r="H618" s="1186">
        <v>0</v>
      </c>
      <c r="I618" s="1147" t="e">
        <f t="shared" si="28"/>
        <v>#REF!</v>
      </c>
      <c r="J618" s="1147">
        <f>IF(ISERROR(SUMIF(FG!A:A,LCM!B618,FG!#REF!)),0,SUMIF(FG!A:A,LCM!B618,FG!#REF!))</f>
        <v>0</v>
      </c>
      <c r="K618" s="1147" t="e">
        <f t="shared" si="29"/>
        <v>#REF!</v>
      </c>
    </row>
    <row r="619" spans="2:11" hidden="1">
      <c r="B619" t="s">
        <v>2922</v>
      </c>
      <c r="C619" t="s">
        <v>2771</v>
      </c>
      <c r="D619" s="1147" t="e">
        <f>VLOOKUP(B619,FG!$A$5:$H$1158,12,FALSE)</f>
        <v>#REF!</v>
      </c>
      <c r="E619" s="1147">
        <f>IF(J619&lt;=0,0,VLOOKUP(B619,FG!$A$5:$H$1158,24,FALSE))</f>
        <v>0</v>
      </c>
      <c r="F619" s="1147" t="e">
        <f t="shared" si="27"/>
        <v>#REF!</v>
      </c>
      <c r="G619" s="1147"/>
      <c r="H619" s="1186">
        <v>0</v>
      </c>
      <c r="I619" s="1147" t="e">
        <f t="shared" si="28"/>
        <v>#REF!</v>
      </c>
      <c r="J619" s="1147">
        <f>IF(ISERROR(SUMIF(FG!A:A,LCM!B619,FG!#REF!)),0,SUMIF(FG!A:A,LCM!B619,FG!#REF!))</f>
        <v>0</v>
      </c>
      <c r="K619" s="1147" t="e">
        <f t="shared" si="29"/>
        <v>#REF!</v>
      </c>
    </row>
    <row r="620" spans="2:11" hidden="1">
      <c r="B620" t="s">
        <v>2923</v>
      </c>
      <c r="C620" t="s">
        <v>2772</v>
      </c>
      <c r="D620" s="1147" t="e">
        <f>VLOOKUP(B620,FG!$A$5:$H$1158,12,FALSE)</f>
        <v>#REF!</v>
      </c>
      <c r="E620" s="1147">
        <f>IF(J620&lt;=0,0,VLOOKUP(B620,FG!$A$5:$H$1158,24,FALSE))</f>
        <v>0</v>
      </c>
      <c r="F620" s="1147" t="e">
        <f t="shared" si="27"/>
        <v>#REF!</v>
      </c>
      <c r="G620" s="1147"/>
      <c r="H620" s="1186">
        <v>0</v>
      </c>
      <c r="I620" s="1147" t="e">
        <f t="shared" si="28"/>
        <v>#REF!</v>
      </c>
      <c r="J620" s="1147">
        <f>IF(ISERROR(SUMIF(FG!A:A,LCM!B620,FG!#REF!)),0,SUMIF(FG!A:A,LCM!B620,FG!#REF!))</f>
        <v>0</v>
      </c>
      <c r="K620" s="1147" t="e">
        <f t="shared" si="29"/>
        <v>#REF!</v>
      </c>
    </row>
    <row r="621" spans="2:11" hidden="1">
      <c r="B621" t="s">
        <v>2924</v>
      </c>
      <c r="C621" t="s">
        <v>2773</v>
      </c>
      <c r="D621" s="1147" t="e">
        <f>VLOOKUP(B621,FG!$A$5:$H$1158,12,FALSE)</f>
        <v>#REF!</v>
      </c>
      <c r="E621" s="1147">
        <f>IF(J621&lt;=0,0,VLOOKUP(B621,FG!$A$5:$H$1158,24,FALSE))</f>
        <v>0</v>
      </c>
      <c r="F621" s="1147" t="e">
        <f t="shared" si="27"/>
        <v>#REF!</v>
      </c>
      <c r="G621" s="1147"/>
      <c r="H621" s="1186">
        <v>0</v>
      </c>
      <c r="I621" s="1147" t="e">
        <f t="shared" si="28"/>
        <v>#REF!</v>
      </c>
      <c r="J621" s="1147">
        <f>IF(ISERROR(SUMIF(FG!A:A,LCM!B621,FG!#REF!)),0,SUMIF(FG!A:A,LCM!B621,FG!#REF!))</f>
        <v>0</v>
      </c>
      <c r="K621" s="1147" t="e">
        <f t="shared" si="29"/>
        <v>#REF!</v>
      </c>
    </row>
    <row r="622" spans="2:11" hidden="1">
      <c r="B622" t="s">
        <v>2152</v>
      </c>
      <c r="C622" t="s">
        <v>3871</v>
      </c>
      <c r="D622" s="1147" t="e">
        <f>VLOOKUP(B622,FG!$A$5:$H$1158,12,FALSE)</f>
        <v>#REF!</v>
      </c>
      <c r="E622" s="1147">
        <f>IF(J622&lt;=0,0,VLOOKUP(B622,FG!$A$5:$H$1158,24,FALSE))</f>
        <v>0</v>
      </c>
      <c r="F622" s="1147" t="e">
        <f t="shared" si="27"/>
        <v>#REF!</v>
      </c>
      <c r="G622" s="1147"/>
      <c r="H622" s="1186">
        <v>0</v>
      </c>
      <c r="I622" s="1147" t="e">
        <f t="shared" si="28"/>
        <v>#REF!</v>
      </c>
      <c r="J622" s="1147">
        <f>IF(ISERROR(SUMIF(FG!A:A,LCM!B622,FG!#REF!)),0,SUMIF(FG!A:A,LCM!B622,FG!#REF!))</f>
        <v>0</v>
      </c>
      <c r="K622" s="1147" t="e">
        <f t="shared" si="29"/>
        <v>#REF!</v>
      </c>
    </row>
    <row r="623" spans="2:11" hidden="1">
      <c r="B623" t="s">
        <v>2153</v>
      </c>
      <c r="C623" t="s">
        <v>3872</v>
      </c>
      <c r="D623" s="1147" t="e">
        <f>VLOOKUP(B623,FG!$A$5:$H$1158,12,FALSE)</f>
        <v>#REF!</v>
      </c>
      <c r="E623" s="1147">
        <f>IF(J623&lt;=0,0,VLOOKUP(B623,FG!$A$5:$H$1158,24,FALSE))</f>
        <v>0</v>
      </c>
      <c r="F623" s="1147" t="e">
        <f t="shared" si="27"/>
        <v>#REF!</v>
      </c>
      <c r="G623" s="1147"/>
      <c r="H623" s="1186">
        <v>0</v>
      </c>
      <c r="I623" s="1147" t="e">
        <f t="shared" si="28"/>
        <v>#REF!</v>
      </c>
      <c r="J623" s="1147">
        <f>IF(ISERROR(SUMIF(FG!A:A,LCM!B623,FG!#REF!)),0,SUMIF(FG!A:A,LCM!B623,FG!#REF!))</f>
        <v>0</v>
      </c>
      <c r="K623" s="1147" t="e">
        <f t="shared" si="29"/>
        <v>#REF!</v>
      </c>
    </row>
    <row r="624" spans="2:11" hidden="1">
      <c r="B624" t="s">
        <v>5169</v>
      </c>
      <c r="C624" t="s">
        <v>1791</v>
      </c>
      <c r="D624" s="1147" t="e">
        <f>VLOOKUP(B624,FG!$A$5:$H$1158,12,FALSE)</f>
        <v>#REF!</v>
      </c>
      <c r="E624" s="1147">
        <f>IF(J624&lt;=0,0,VLOOKUP(B624,FG!$A$5:$H$1158,24,FALSE))</f>
        <v>0</v>
      </c>
      <c r="F624" s="1147" t="e">
        <f t="shared" si="27"/>
        <v>#REF!</v>
      </c>
      <c r="G624" s="1147"/>
      <c r="H624" s="1186">
        <v>0</v>
      </c>
      <c r="I624" s="1147" t="e">
        <f t="shared" si="28"/>
        <v>#REF!</v>
      </c>
      <c r="J624" s="1147">
        <f>IF(ISERROR(SUMIF(FG!A:A,LCM!B624,FG!#REF!)),0,SUMIF(FG!A:A,LCM!B624,FG!#REF!))</f>
        <v>0</v>
      </c>
      <c r="K624" s="1147" t="e">
        <f t="shared" si="29"/>
        <v>#REF!</v>
      </c>
    </row>
    <row r="625" spans="2:11" hidden="1">
      <c r="B625" t="s">
        <v>4772</v>
      </c>
      <c r="C625" t="s">
        <v>1790</v>
      </c>
      <c r="D625" s="1147" t="e">
        <f>VLOOKUP(B625,FG!$A$5:$H$1158,12,FALSE)</f>
        <v>#REF!</v>
      </c>
      <c r="E625" s="1147">
        <f>IF(J625&lt;=0,0,VLOOKUP(B625,FG!$A$5:$H$1158,24,FALSE))</f>
        <v>0</v>
      </c>
      <c r="F625" s="1147" t="e">
        <f t="shared" si="27"/>
        <v>#REF!</v>
      </c>
      <c r="G625" s="1147"/>
      <c r="H625" s="1186">
        <v>0</v>
      </c>
      <c r="I625" s="1147" t="e">
        <f t="shared" si="28"/>
        <v>#REF!</v>
      </c>
      <c r="J625" s="1147">
        <f>IF(ISERROR(SUMIF(FG!A:A,LCM!B625,FG!#REF!)),0,SUMIF(FG!A:A,LCM!B625,FG!#REF!))</f>
        <v>0</v>
      </c>
      <c r="K625" s="1147" t="e">
        <f t="shared" si="29"/>
        <v>#REF!</v>
      </c>
    </row>
    <row r="626" spans="2:11" hidden="1">
      <c r="B626" t="s">
        <v>5264</v>
      </c>
      <c r="C626" t="s">
        <v>526</v>
      </c>
      <c r="D626" s="1147" t="e">
        <f>VLOOKUP(B626,FG!$A$5:$H$1158,12,FALSE)</f>
        <v>#REF!</v>
      </c>
      <c r="E626" s="1147">
        <f>IF(J626&lt;=0,0,VLOOKUP(B626,FG!$A$5:$H$1158,24,FALSE))</f>
        <v>0</v>
      </c>
      <c r="F626" s="1147" t="e">
        <f t="shared" si="27"/>
        <v>#REF!</v>
      </c>
      <c r="G626" s="1147"/>
      <c r="H626" s="1186">
        <v>0</v>
      </c>
      <c r="I626" s="1147" t="e">
        <f t="shared" si="28"/>
        <v>#REF!</v>
      </c>
      <c r="J626" s="1147">
        <f>IF(ISERROR(SUMIF(FG!A:A,LCM!B626,FG!#REF!)),0,SUMIF(FG!A:A,LCM!B626,FG!#REF!))</f>
        <v>0</v>
      </c>
      <c r="K626" s="1147" t="e">
        <f t="shared" si="29"/>
        <v>#REF!</v>
      </c>
    </row>
    <row r="627" spans="2:11" hidden="1">
      <c r="B627" t="s">
        <v>1106</v>
      </c>
      <c r="C627" t="s">
        <v>3</v>
      </c>
      <c r="D627" s="1147" t="e">
        <f>VLOOKUP(B627,FG!$A$5:$H$1158,12,FALSE)</f>
        <v>#REF!</v>
      </c>
      <c r="E627" s="1147">
        <f>IF(J627&lt;=0,0,VLOOKUP(B627,FG!$A$5:$H$1158,24,FALSE))</f>
        <v>0</v>
      </c>
      <c r="F627" s="1147" t="e">
        <f t="shared" si="27"/>
        <v>#REF!</v>
      </c>
      <c r="G627" s="1147"/>
      <c r="H627" s="1186">
        <v>0</v>
      </c>
      <c r="I627" s="1147" t="e">
        <f t="shared" si="28"/>
        <v>#REF!</v>
      </c>
      <c r="J627" s="1147">
        <f>IF(ISERROR(SUMIF(FG!A:A,LCM!B627,FG!#REF!)),0,SUMIF(FG!A:A,LCM!B627,FG!#REF!))</f>
        <v>0</v>
      </c>
      <c r="K627" s="1147" t="e">
        <f t="shared" si="29"/>
        <v>#REF!</v>
      </c>
    </row>
    <row r="628" spans="2:11" hidden="1">
      <c r="B628" t="s">
        <v>1107</v>
      </c>
      <c r="C628" t="s">
        <v>1108</v>
      </c>
      <c r="D628" s="1147" t="e">
        <f>VLOOKUP(B628,FG!$A$5:$H$1158,12,FALSE)</f>
        <v>#REF!</v>
      </c>
      <c r="E628" s="1147">
        <f>IF(J628&lt;=0,0,VLOOKUP(B628,FG!$A$5:$H$1158,24,FALSE))</f>
        <v>0</v>
      </c>
      <c r="F628" s="1147" t="e">
        <f t="shared" si="27"/>
        <v>#REF!</v>
      </c>
      <c r="G628" s="1147"/>
      <c r="H628" s="1186">
        <v>0</v>
      </c>
      <c r="I628" s="1147" t="e">
        <f t="shared" si="28"/>
        <v>#REF!</v>
      </c>
      <c r="J628" s="1147">
        <f>IF(ISERROR(SUMIF(FG!A:A,LCM!B628,FG!#REF!)),0,SUMIF(FG!A:A,LCM!B628,FG!#REF!))</f>
        <v>0</v>
      </c>
      <c r="K628" s="1147" t="e">
        <f t="shared" si="29"/>
        <v>#REF!</v>
      </c>
    </row>
    <row r="629" spans="2:11" hidden="1">
      <c r="B629" t="s">
        <v>2675</v>
      </c>
      <c r="C629" t="s">
        <v>1111</v>
      </c>
      <c r="D629" s="1147" t="e">
        <f>VLOOKUP(B629,FG!$A$5:$H$1158,12,FALSE)</f>
        <v>#REF!</v>
      </c>
      <c r="E629" s="1147">
        <f>IF(J629&lt;=0,0,VLOOKUP(B629,FG!$A$5:$H$1158,24,FALSE))</f>
        <v>0</v>
      </c>
      <c r="F629" s="1147" t="e">
        <f t="shared" si="27"/>
        <v>#REF!</v>
      </c>
      <c r="G629" s="1147"/>
      <c r="H629" s="1186">
        <v>0</v>
      </c>
      <c r="I629" s="1147" t="e">
        <f t="shared" si="28"/>
        <v>#REF!</v>
      </c>
      <c r="J629" s="1147">
        <f>IF(ISERROR(SUMIF(FG!A:A,LCM!B629,FG!#REF!)),0,SUMIF(FG!A:A,LCM!B629,FG!#REF!))</f>
        <v>0</v>
      </c>
      <c r="K629" s="1147" t="e">
        <f t="shared" si="29"/>
        <v>#REF!</v>
      </c>
    </row>
    <row r="630" spans="2:11" hidden="1">
      <c r="B630" t="s">
        <v>4541</v>
      </c>
      <c r="C630" t="s">
        <v>4542</v>
      </c>
      <c r="D630" s="1147" t="e">
        <f>VLOOKUP(B630,FG!$A$5:$H$1158,12,FALSE)</f>
        <v>#REF!</v>
      </c>
      <c r="E630" s="1147">
        <f>IF(J630&lt;=0,0,VLOOKUP(B630,FG!$A$5:$H$1158,24,FALSE))</f>
        <v>0</v>
      </c>
      <c r="F630" s="1147" t="e">
        <f t="shared" si="27"/>
        <v>#REF!</v>
      </c>
      <c r="G630" s="1147"/>
      <c r="H630" s="1186">
        <v>0</v>
      </c>
      <c r="I630" s="1147" t="e">
        <f t="shared" si="28"/>
        <v>#REF!</v>
      </c>
      <c r="J630" s="1147">
        <f>IF(ISERROR(SUMIF(FG!A:A,LCM!B630,FG!#REF!)),0,SUMIF(FG!A:A,LCM!B630,FG!#REF!))</f>
        <v>0</v>
      </c>
      <c r="K630" s="1147" t="e">
        <f t="shared" si="29"/>
        <v>#REF!</v>
      </c>
    </row>
    <row r="631" spans="2:11" hidden="1">
      <c r="B631" t="s">
        <v>4544</v>
      </c>
      <c r="C631" t="s">
        <v>1925</v>
      </c>
      <c r="D631" s="1147" t="e">
        <f>VLOOKUP(B631,FG!$A$5:$H$1158,12,FALSE)</f>
        <v>#REF!</v>
      </c>
      <c r="E631" s="1147">
        <f>IF(J631&lt;=0,0,VLOOKUP(B631,FG!$A$5:$H$1158,24,FALSE))</f>
        <v>0</v>
      </c>
      <c r="F631" s="1147" t="e">
        <f t="shared" si="27"/>
        <v>#REF!</v>
      </c>
      <c r="G631" s="1147"/>
      <c r="H631" s="1186">
        <v>0</v>
      </c>
      <c r="I631" s="1147" t="e">
        <f t="shared" si="28"/>
        <v>#REF!</v>
      </c>
      <c r="J631" s="1147">
        <f>IF(ISERROR(SUMIF(FG!A:A,LCM!B631,FG!#REF!)),0,SUMIF(FG!A:A,LCM!B631,FG!#REF!))</f>
        <v>0</v>
      </c>
      <c r="K631" s="1147" t="e">
        <f t="shared" si="29"/>
        <v>#REF!</v>
      </c>
    </row>
    <row r="632" spans="2:11" hidden="1">
      <c r="B632" t="s">
        <v>4545</v>
      </c>
      <c r="C632" t="s">
        <v>1926</v>
      </c>
      <c r="D632" s="1147" t="e">
        <f>VLOOKUP(B632,FG!$A$5:$H$1158,12,FALSE)</f>
        <v>#REF!</v>
      </c>
      <c r="E632" s="1147">
        <f>IF(J632&lt;=0,0,VLOOKUP(B632,FG!$A$5:$H$1158,24,FALSE))</f>
        <v>0</v>
      </c>
      <c r="F632" s="1147" t="e">
        <f t="shared" si="27"/>
        <v>#REF!</v>
      </c>
      <c r="G632" s="1147"/>
      <c r="H632" s="1186">
        <v>0</v>
      </c>
      <c r="I632" s="1147" t="e">
        <f t="shared" si="28"/>
        <v>#REF!</v>
      </c>
      <c r="J632" s="1147">
        <f>IF(ISERROR(SUMIF(FG!A:A,LCM!B632,FG!#REF!)),0,SUMIF(FG!A:A,LCM!B632,FG!#REF!))</f>
        <v>0</v>
      </c>
      <c r="K632" s="1147" t="e">
        <f t="shared" si="29"/>
        <v>#REF!</v>
      </c>
    </row>
    <row r="633" spans="2:11" hidden="1">
      <c r="B633" t="s">
        <v>4546</v>
      </c>
      <c r="C633" t="s">
        <v>1927</v>
      </c>
      <c r="D633" s="1147" t="e">
        <f>VLOOKUP(B633,FG!$A$5:$H$1158,12,FALSE)</f>
        <v>#REF!</v>
      </c>
      <c r="E633" s="1147">
        <f>IF(J633&lt;=0,0,VLOOKUP(B633,FG!$A$5:$H$1158,24,FALSE))</f>
        <v>0</v>
      </c>
      <c r="F633" s="1147" t="e">
        <f t="shared" si="27"/>
        <v>#REF!</v>
      </c>
      <c r="G633" s="1147"/>
      <c r="H633" s="1186">
        <v>0</v>
      </c>
      <c r="I633" s="1147" t="e">
        <f t="shared" si="28"/>
        <v>#REF!</v>
      </c>
      <c r="J633" s="1147">
        <f>IF(ISERROR(SUMIF(FG!A:A,LCM!B633,FG!#REF!)),0,SUMIF(FG!A:A,LCM!B633,FG!#REF!))</f>
        <v>0</v>
      </c>
      <c r="K633" s="1147" t="e">
        <f t="shared" si="29"/>
        <v>#REF!</v>
      </c>
    </row>
    <row r="634" spans="2:11" hidden="1">
      <c r="B634" t="s">
        <v>4547</v>
      </c>
      <c r="C634" t="s">
        <v>1928</v>
      </c>
      <c r="D634" s="1147" t="e">
        <f>VLOOKUP(B634,FG!$A$5:$H$1158,12,FALSE)</f>
        <v>#REF!</v>
      </c>
      <c r="E634" s="1147">
        <f>IF(J634&lt;=0,0,VLOOKUP(B634,FG!$A$5:$H$1158,24,FALSE))</f>
        <v>0</v>
      </c>
      <c r="F634" s="1147" t="e">
        <f t="shared" si="27"/>
        <v>#REF!</v>
      </c>
      <c r="G634" s="1147"/>
      <c r="H634" s="1186">
        <v>0</v>
      </c>
      <c r="I634" s="1147" t="e">
        <f t="shared" si="28"/>
        <v>#REF!</v>
      </c>
      <c r="J634" s="1147">
        <f>IF(ISERROR(SUMIF(FG!A:A,LCM!B634,FG!#REF!)),0,SUMIF(FG!A:A,LCM!B634,FG!#REF!))</f>
        <v>0</v>
      </c>
      <c r="K634" s="1147" t="e">
        <f t="shared" si="29"/>
        <v>#REF!</v>
      </c>
    </row>
    <row r="635" spans="2:11" hidden="1">
      <c r="B635" t="s">
        <v>4548</v>
      </c>
      <c r="C635" t="s">
        <v>2967</v>
      </c>
      <c r="D635" s="1147" t="e">
        <f>VLOOKUP(B635,FG!$A$5:$H$1158,12,FALSE)</f>
        <v>#REF!</v>
      </c>
      <c r="E635" s="1147">
        <f>IF(J635&lt;=0,0,VLOOKUP(B635,FG!$A$5:$H$1158,24,FALSE))</f>
        <v>0</v>
      </c>
      <c r="F635" s="1147" t="e">
        <f t="shared" si="27"/>
        <v>#REF!</v>
      </c>
      <c r="G635" s="1147"/>
      <c r="H635" s="1186">
        <v>0</v>
      </c>
      <c r="I635" s="1147" t="e">
        <f t="shared" si="28"/>
        <v>#REF!</v>
      </c>
      <c r="J635" s="1147">
        <f>IF(ISERROR(SUMIF(FG!A:A,LCM!B635,FG!#REF!)),0,SUMIF(FG!A:A,LCM!B635,FG!#REF!))</f>
        <v>0</v>
      </c>
      <c r="K635" s="1147" t="e">
        <f t="shared" si="29"/>
        <v>#REF!</v>
      </c>
    </row>
    <row r="636" spans="2:11" hidden="1">
      <c r="B636" t="s">
        <v>3058</v>
      </c>
      <c r="C636" t="s">
        <v>3896</v>
      </c>
      <c r="D636" s="1147" t="e">
        <f>VLOOKUP(B636,FG!$A$5:$H$1158,12,FALSE)</f>
        <v>#REF!</v>
      </c>
      <c r="E636" s="1147">
        <f>IF(J636&lt;=0,0,VLOOKUP(B636,FG!$A$5:$H$1158,24,FALSE))</f>
        <v>0</v>
      </c>
      <c r="F636" s="1147" t="e">
        <f t="shared" si="27"/>
        <v>#REF!</v>
      </c>
      <c r="G636" s="1147"/>
      <c r="H636" s="1186">
        <v>0</v>
      </c>
      <c r="I636" s="1147" t="e">
        <f t="shared" si="28"/>
        <v>#REF!</v>
      </c>
      <c r="J636" s="1147">
        <f>IF(ISERROR(SUMIF(FG!A:A,LCM!B636,FG!#REF!)),0,SUMIF(FG!A:A,LCM!B636,FG!#REF!))</f>
        <v>0</v>
      </c>
      <c r="K636" s="1147" t="e">
        <f t="shared" si="29"/>
        <v>#REF!</v>
      </c>
    </row>
    <row r="637" spans="2:11" hidden="1">
      <c r="B637" t="s">
        <v>3060</v>
      </c>
      <c r="C637" t="s">
        <v>3500</v>
      </c>
      <c r="D637" s="1147" t="e">
        <f>VLOOKUP(B637,FG!$A$5:$H$1158,12,FALSE)</f>
        <v>#REF!</v>
      </c>
      <c r="E637" s="1147">
        <f>IF(J637&lt;=0,0,VLOOKUP(B637,FG!$A$5:$H$1158,24,FALSE))</f>
        <v>0</v>
      </c>
      <c r="F637" s="1147" t="e">
        <f t="shared" si="27"/>
        <v>#REF!</v>
      </c>
      <c r="G637" s="1147"/>
      <c r="H637" s="1186">
        <v>0</v>
      </c>
      <c r="I637" s="1147" t="e">
        <f t="shared" si="28"/>
        <v>#REF!</v>
      </c>
      <c r="J637" s="1147">
        <f>IF(ISERROR(SUMIF(FG!A:A,LCM!B637,FG!#REF!)),0,SUMIF(FG!A:A,LCM!B637,FG!#REF!))</f>
        <v>0</v>
      </c>
      <c r="K637" s="1147" t="e">
        <f t="shared" si="29"/>
        <v>#REF!</v>
      </c>
    </row>
    <row r="638" spans="2:11" hidden="1">
      <c r="B638" t="s">
        <v>3405</v>
      </c>
      <c r="C638" t="s">
        <v>3114</v>
      </c>
      <c r="D638" s="1147" t="e">
        <f>VLOOKUP(B638,FG!$A$5:$H$1158,12,FALSE)</f>
        <v>#REF!</v>
      </c>
      <c r="E638" s="1147">
        <f>IF(J638&lt;=0,0,VLOOKUP(B638,FG!$A$5:$H$1158,24,FALSE))</f>
        <v>0</v>
      </c>
      <c r="F638" s="1147" t="e">
        <f t="shared" si="27"/>
        <v>#REF!</v>
      </c>
      <c r="G638" s="1147"/>
      <c r="H638" s="1186">
        <v>0</v>
      </c>
      <c r="I638" s="1147" t="e">
        <f t="shared" si="28"/>
        <v>#REF!</v>
      </c>
      <c r="J638" s="1147">
        <f>IF(ISERROR(SUMIF(FG!A:A,LCM!B638,FG!#REF!)),0,SUMIF(FG!A:A,LCM!B638,FG!#REF!))</f>
        <v>0</v>
      </c>
      <c r="K638" s="1147" t="e">
        <f t="shared" si="29"/>
        <v>#REF!</v>
      </c>
    </row>
    <row r="639" spans="2:11" hidden="1">
      <c r="B639" t="s">
        <v>569</v>
      </c>
      <c r="C639" t="s">
        <v>2993</v>
      </c>
      <c r="D639" s="1147" t="e">
        <f>VLOOKUP(B639,FG!$A$5:$H$1158,12,FALSE)</f>
        <v>#REF!</v>
      </c>
      <c r="E639" s="1147">
        <f>IF(J639&lt;=0,0,VLOOKUP(B639,FG!$A$5:$H$1158,24,FALSE))</f>
        <v>0</v>
      </c>
      <c r="F639" s="1147" t="e">
        <f t="shared" si="27"/>
        <v>#REF!</v>
      </c>
      <c r="G639" s="1147"/>
      <c r="H639" s="1186">
        <v>0</v>
      </c>
      <c r="I639" s="1147" t="e">
        <f t="shared" si="28"/>
        <v>#REF!</v>
      </c>
      <c r="J639" s="1147">
        <f>IF(ISERROR(SUMIF(FG!A:A,LCM!B639,FG!#REF!)),0,SUMIF(FG!A:A,LCM!B639,FG!#REF!))</f>
        <v>0</v>
      </c>
      <c r="K639" s="1147" t="e">
        <f t="shared" si="29"/>
        <v>#REF!</v>
      </c>
    </row>
    <row r="640" spans="2:11" hidden="1">
      <c r="B640" t="s">
        <v>571</v>
      </c>
      <c r="C640" t="s">
        <v>1147</v>
      </c>
      <c r="D640" s="1147" t="e">
        <f>VLOOKUP(B640,FG!$A$5:$H$1158,12,FALSE)</f>
        <v>#REF!</v>
      </c>
      <c r="E640" s="1147">
        <f>IF(J640&lt;=0,0,VLOOKUP(B640,FG!$A$5:$H$1158,24,FALSE))</f>
        <v>0</v>
      </c>
      <c r="F640" s="1147" t="e">
        <f t="shared" si="27"/>
        <v>#REF!</v>
      </c>
      <c r="G640" s="1147"/>
      <c r="H640" s="1186">
        <v>33.24</v>
      </c>
      <c r="I640" s="1147" t="e">
        <f t="shared" si="28"/>
        <v>#REF!</v>
      </c>
      <c r="J640" s="1147">
        <f>IF(ISERROR(SUMIF(FG!A:A,LCM!B640,FG!#REF!)),0,SUMIF(FG!A:A,LCM!B640,FG!#REF!))</f>
        <v>0</v>
      </c>
      <c r="K640" s="1147" t="e">
        <f t="shared" si="29"/>
        <v>#REF!</v>
      </c>
    </row>
    <row r="641" spans="2:11" hidden="1">
      <c r="B641" t="s">
        <v>572</v>
      </c>
      <c r="C641" t="s">
        <v>4643</v>
      </c>
      <c r="D641" s="1147" t="e">
        <f>VLOOKUP(B641,FG!$A$5:$H$1158,12,FALSE)</f>
        <v>#REF!</v>
      </c>
      <c r="E641" s="1147">
        <f>IF(J641&lt;=0,0,VLOOKUP(B641,FG!$A$5:$H$1158,24,FALSE))</f>
        <v>0</v>
      </c>
      <c r="F641" s="1147" t="e">
        <f t="shared" si="27"/>
        <v>#REF!</v>
      </c>
      <c r="G641" s="1147"/>
      <c r="H641" s="1186">
        <v>0</v>
      </c>
      <c r="I641" s="1147" t="e">
        <f t="shared" si="28"/>
        <v>#REF!</v>
      </c>
      <c r="J641" s="1147">
        <f>IF(ISERROR(SUMIF(FG!A:A,LCM!B641,FG!#REF!)),0,SUMIF(FG!A:A,LCM!B641,FG!#REF!))</f>
        <v>0</v>
      </c>
      <c r="K641" s="1147" t="e">
        <f t="shared" si="29"/>
        <v>#REF!</v>
      </c>
    </row>
    <row r="642" spans="2:11" hidden="1">
      <c r="B642" t="s">
        <v>3298</v>
      </c>
      <c r="C642" t="s">
        <v>1981</v>
      </c>
      <c r="D642" s="1147" t="e">
        <f>VLOOKUP(B642,FG!$A$5:$H$1158,12,FALSE)</f>
        <v>#REF!</v>
      </c>
      <c r="E642" s="1147">
        <f>IF(J642&lt;=0,0,VLOOKUP(B642,FG!$A$5:$H$1158,24,FALSE))</f>
        <v>0</v>
      </c>
      <c r="F642" s="1147" t="e">
        <f t="shared" si="27"/>
        <v>#REF!</v>
      </c>
      <c r="G642" s="1147"/>
      <c r="H642" s="1186">
        <v>0</v>
      </c>
      <c r="I642" s="1147" t="e">
        <f t="shared" si="28"/>
        <v>#REF!</v>
      </c>
      <c r="J642" s="1147">
        <f>IF(ISERROR(SUMIF(FG!A:A,LCM!B642,FG!#REF!)),0,SUMIF(FG!A:A,LCM!B642,FG!#REF!))</f>
        <v>0</v>
      </c>
      <c r="K642" s="1147" t="e">
        <f t="shared" si="29"/>
        <v>#REF!</v>
      </c>
    </row>
    <row r="643" spans="2:11" hidden="1">
      <c r="B643" t="s">
        <v>4923</v>
      </c>
      <c r="C643" t="s">
        <v>1982</v>
      </c>
      <c r="D643" s="1147" t="e">
        <f>VLOOKUP(B643,FG!$A$5:$H$1158,12,FALSE)</f>
        <v>#REF!</v>
      </c>
      <c r="E643" s="1147">
        <f>IF(J643&lt;=0,0,VLOOKUP(B643,FG!$A$5:$H$1158,24,FALSE))</f>
        <v>0</v>
      </c>
      <c r="F643" s="1147" t="e">
        <f t="shared" si="27"/>
        <v>#REF!</v>
      </c>
      <c r="G643" s="1147"/>
      <c r="H643" s="1186">
        <v>0</v>
      </c>
      <c r="I643" s="1147" t="e">
        <f t="shared" si="28"/>
        <v>#REF!</v>
      </c>
      <c r="J643" s="1147">
        <f>IF(ISERROR(SUMIF(FG!A:A,LCM!B643,FG!#REF!)),0,SUMIF(FG!A:A,LCM!B643,FG!#REF!))</f>
        <v>0</v>
      </c>
      <c r="K643" s="1147" t="e">
        <f t="shared" si="29"/>
        <v>#REF!</v>
      </c>
    </row>
    <row r="644" spans="2:11" hidden="1">
      <c r="B644" t="s">
        <v>3299</v>
      </c>
      <c r="C644" t="s">
        <v>1983</v>
      </c>
      <c r="D644" s="1147" t="e">
        <f>VLOOKUP(B644,FG!$A$5:$H$1158,12,FALSE)</f>
        <v>#REF!</v>
      </c>
      <c r="E644" s="1147">
        <f>IF(J644&lt;=0,0,VLOOKUP(B644,FG!$A$5:$H$1158,24,FALSE))</f>
        <v>0</v>
      </c>
      <c r="F644" s="1147" t="e">
        <f t="shared" si="27"/>
        <v>#REF!</v>
      </c>
      <c r="G644" s="1147"/>
      <c r="H644" s="1186">
        <v>0</v>
      </c>
      <c r="I644" s="1147" t="e">
        <f t="shared" si="28"/>
        <v>#REF!</v>
      </c>
      <c r="J644" s="1147">
        <f>IF(ISERROR(SUMIF(FG!A:A,LCM!B644,FG!#REF!)),0,SUMIF(FG!A:A,LCM!B644,FG!#REF!))</f>
        <v>0</v>
      </c>
      <c r="K644" s="1147" t="e">
        <f t="shared" si="29"/>
        <v>#REF!</v>
      </c>
    </row>
    <row r="645" spans="2:11" hidden="1">
      <c r="B645" t="s">
        <v>3300</v>
      </c>
      <c r="C645" t="s">
        <v>427</v>
      </c>
      <c r="D645" s="1147" t="e">
        <f>VLOOKUP(B645,FG!$A$5:$H$1158,12,FALSE)</f>
        <v>#REF!</v>
      </c>
      <c r="E645" s="1147">
        <f>IF(J645&lt;=0,0,VLOOKUP(B645,FG!$A$5:$H$1158,24,FALSE))</f>
        <v>0</v>
      </c>
      <c r="F645" s="1147" t="e">
        <f t="shared" si="27"/>
        <v>#REF!</v>
      </c>
      <c r="G645" s="1147"/>
      <c r="H645" s="1186">
        <v>0</v>
      </c>
      <c r="I645" s="1147" t="e">
        <f t="shared" si="28"/>
        <v>#REF!</v>
      </c>
      <c r="J645" s="1147">
        <f>IF(ISERROR(SUMIF(FG!A:A,LCM!B645,FG!#REF!)),0,SUMIF(FG!A:A,LCM!B645,FG!#REF!))</f>
        <v>0</v>
      </c>
      <c r="K645" s="1147" t="e">
        <f t="shared" si="29"/>
        <v>#REF!</v>
      </c>
    </row>
    <row r="646" spans="2:11" hidden="1">
      <c r="B646" t="s">
        <v>3301</v>
      </c>
      <c r="C646" t="s">
        <v>428</v>
      </c>
      <c r="D646" s="1147" t="e">
        <f>VLOOKUP(B646,FG!$A$5:$H$1158,12,FALSE)</f>
        <v>#REF!</v>
      </c>
      <c r="E646" s="1147">
        <f>IF(J646&lt;=0,0,VLOOKUP(B646,FG!$A$5:$H$1158,24,FALSE))</f>
        <v>0</v>
      </c>
      <c r="F646" s="1147" t="e">
        <f t="shared" ref="F646:F709" si="30">+SUM(D646:E646)</f>
        <v>#REF!</v>
      </c>
      <c r="G646" s="1147"/>
      <c r="H646" s="1186">
        <v>0</v>
      </c>
      <c r="I646" s="1147" t="e">
        <f t="shared" si="28"/>
        <v>#REF!</v>
      </c>
      <c r="J646" s="1147">
        <f>IF(ISERROR(SUMIF(FG!A:A,LCM!B646,FG!#REF!)),0,SUMIF(FG!A:A,LCM!B646,FG!#REF!))</f>
        <v>0</v>
      </c>
      <c r="K646" s="1147" t="e">
        <f t="shared" si="29"/>
        <v>#REF!</v>
      </c>
    </row>
    <row r="647" spans="2:11" hidden="1">
      <c r="B647" t="s">
        <v>2057</v>
      </c>
      <c r="C647" t="s">
        <v>3127</v>
      </c>
      <c r="D647" s="1147" t="e">
        <f>VLOOKUP(B647,FG!$A$5:$H$1158,12,FALSE)</f>
        <v>#REF!</v>
      </c>
      <c r="E647" s="1147">
        <f>IF(J647&lt;=0,0,VLOOKUP(B647,FG!$A$5:$H$1158,24,FALSE))</f>
        <v>0</v>
      </c>
      <c r="F647" s="1147" t="e">
        <f t="shared" si="30"/>
        <v>#REF!</v>
      </c>
      <c r="G647" s="1147"/>
      <c r="H647" s="1186">
        <v>0</v>
      </c>
      <c r="I647" s="1147" t="e">
        <f t="shared" ref="I647:I710" si="31">+IF(F647&lt;=0,"",IF(AND(F647&gt;0,F647&gt;H647),"NG",""))</f>
        <v>#REF!</v>
      </c>
      <c r="J647" s="1147">
        <f>IF(ISERROR(SUMIF(FG!A:A,LCM!B647,FG!#REF!)),0,SUMIF(FG!A:A,LCM!B647,FG!#REF!))</f>
        <v>0</v>
      </c>
      <c r="K647" s="1147" t="e">
        <f t="shared" ref="K647:K710" si="32">IF(I647="NG",(F647-H647)*J647,0)</f>
        <v>#REF!</v>
      </c>
    </row>
    <row r="648" spans="2:11" hidden="1">
      <c r="B648" t="s">
        <v>4408</v>
      </c>
      <c r="C648" t="s">
        <v>3128</v>
      </c>
      <c r="D648" s="1147" t="e">
        <f>VLOOKUP(B648,FG!$A$5:$H$1158,12,FALSE)</f>
        <v>#REF!</v>
      </c>
      <c r="E648" s="1147">
        <f>IF(J648&lt;=0,0,VLOOKUP(B648,FG!$A$5:$H$1158,24,FALSE))</f>
        <v>0</v>
      </c>
      <c r="F648" s="1147" t="e">
        <f t="shared" si="30"/>
        <v>#REF!</v>
      </c>
      <c r="G648" s="1147"/>
      <c r="H648" s="1186">
        <v>0</v>
      </c>
      <c r="I648" s="1147" t="e">
        <f t="shared" si="31"/>
        <v>#REF!</v>
      </c>
      <c r="J648" s="1147">
        <f>IF(ISERROR(SUMIF(FG!A:A,LCM!B648,FG!#REF!)),0,SUMIF(FG!A:A,LCM!B648,FG!#REF!))</f>
        <v>0</v>
      </c>
      <c r="K648" s="1147" t="e">
        <f t="shared" si="32"/>
        <v>#REF!</v>
      </c>
    </row>
    <row r="649" spans="2:11" hidden="1">
      <c r="B649" t="s">
        <v>4409</v>
      </c>
      <c r="C649" t="s">
        <v>1782</v>
      </c>
      <c r="D649" s="1147" t="e">
        <f>VLOOKUP(B649,FG!$A$5:$H$1158,12,FALSE)</f>
        <v>#REF!</v>
      </c>
      <c r="E649" s="1147">
        <f>IF(J649&lt;=0,0,VLOOKUP(B649,FG!$A$5:$H$1158,24,FALSE))</f>
        <v>0</v>
      </c>
      <c r="F649" s="1147" t="e">
        <f t="shared" si="30"/>
        <v>#REF!</v>
      </c>
      <c r="G649" s="1147"/>
      <c r="H649" s="1186">
        <v>33</v>
      </c>
      <c r="I649" s="1147" t="e">
        <f t="shared" si="31"/>
        <v>#REF!</v>
      </c>
      <c r="J649" s="1147">
        <f>IF(ISERROR(SUMIF(FG!A:A,LCM!B649,FG!#REF!)),0,SUMIF(FG!A:A,LCM!B649,FG!#REF!))</f>
        <v>0</v>
      </c>
      <c r="K649" s="1147" t="e">
        <f t="shared" si="32"/>
        <v>#REF!</v>
      </c>
    </row>
    <row r="650" spans="2:11" hidden="1">
      <c r="B650" t="s">
        <v>4410</v>
      </c>
      <c r="C650" t="s">
        <v>1783</v>
      </c>
      <c r="D650" s="1147" t="e">
        <f>VLOOKUP(B650,FG!$A$5:$H$1158,12,FALSE)</f>
        <v>#REF!</v>
      </c>
      <c r="E650" s="1147">
        <f>IF(J650&lt;=0,0,VLOOKUP(B650,FG!$A$5:$H$1158,24,FALSE))</f>
        <v>0</v>
      </c>
      <c r="F650" s="1147" t="e">
        <f t="shared" si="30"/>
        <v>#REF!</v>
      </c>
      <c r="G650" s="1147"/>
      <c r="H650" s="1186">
        <v>0</v>
      </c>
      <c r="I650" s="1147" t="e">
        <f t="shared" si="31"/>
        <v>#REF!</v>
      </c>
      <c r="J650" s="1147">
        <f>IF(ISERROR(SUMIF(FG!A:A,LCM!B650,FG!#REF!)),0,SUMIF(FG!A:A,LCM!B650,FG!#REF!))</f>
        <v>0</v>
      </c>
      <c r="K650" s="1147" t="e">
        <f t="shared" si="32"/>
        <v>#REF!</v>
      </c>
    </row>
    <row r="651" spans="2:11" hidden="1">
      <c r="B651" t="s">
        <v>4411</v>
      </c>
      <c r="C651" t="s">
        <v>1784</v>
      </c>
      <c r="D651" s="1147" t="e">
        <f>VLOOKUP(B651,FG!$A$5:$H$1158,12,FALSE)</f>
        <v>#REF!</v>
      </c>
      <c r="E651" s="1147">
        <f>IF(J651&lt;=0,0,VLOOKUP(B651,FG!$A$5:$H$1158,24,FALSE))</f>
        <v>0</v>
      </c>
      <c r="F651" s="1147" t="e">
        <f t="shared" si="30"/>
        <v>#REF!</v>
      </c>
      <c r="G651" s="1147"/>
      <c r="H651" s="1186">
        <v>0</v>
      </c>
      <c r="I651" s="1147" t="e">
        <f t="shared" si="31"/>
        <v>#REF!</v>
      </c>
      <c r="J651" s="1147">
        <f>IF(ISERROR(SUMIF(FG!A:A,LCM!B651,FG!#REF!)),0,SUMIF(FG!A:A,LCM!B651,FG!#REF!))</f>
        <v>0</v>
      </c>
      <c r="K651" s="1147" t="e">
        <f t="shared" si="32"/>
        <v>#REF!</v>
      </c>
    </row>
    <row r="652" spans="2:11" hidden="1">
      <c r="B652" t="s">
        <v>1888</v>
      </c>
      <c r="C652" t="s">
        <v>1887</v>
      </c>
      <c r="D652" s="1147" t="e">
        <f>VLOOKUP(B652,FG!$A$5:$H$1158,12,FALSE)</f>
        <v>#REF!</v>
      </c>
      <c r="E652" s="1147">
        <f>IF(J652&lt;=0,0,VLOOKUP(B652,FG!$A$5:$H$1158,24,FALSE))</f>
        <v>0</v>
      </c>
      <c r="F652" s="1147" t="e">
        <f t="shared" si="30"/>
        <v>#REF!</v>
      </c>
      <c r="G652" s="1147"/>
      <c r="H652" s="1186">
        <v>0</v>
      </c>
      <c r="I652" s="1147" t="e">
        <f t="shared" si="31"/>
        <v>#REF!</v>
      </c>
      <c r="J652" s="1147">
        <f>IF(ISERROR(SUMIF(FG!A:A,LCM!B652,FG!#REF!)),0,SUMIF(FG!A:A,LCM!B652,FG!#REF!))</f>
        <v>0</v>
      </c>
      <c r="K652" s="1147" t="e">
        <f t="shared" si="32"/>
        <v>#REF!</v>
      </c>
    </row>
    <row r="653" spans="2:11" hidden="1">
      <c r="B653" t="s">
        <v>1891</v>
      </c>
      <c r="C653" t="s">
        <v>1890</v>
      </c>
      <c r="D653" s="1147" t="e">
        <f>VLOOKUP(B653,FG!$A$5:$H$1158,12,FALSE)</f>
        <v>#REF!</v>
      </c>
      <c r="E653" s="1147">
        <f>IF(J653&lt;=0,0,VLOOKUP(B653,FG!$A$5:$H$1158,24,FALSE))</f>
        <v>0</v>
      </c>
      <c r="F653" s="1147" t="e">
        <f t="shared" si="30"/>
        <v>#REF!</v>
      </c>
      <c r="G653" s="1147"/>
      <c r="H653" s="1186">
        <v>0</v>
      </c>
      <c r="I653" s="1147" t="e">
        <f t="shared" si="31"/>
        <v>#REF!</v>
      </c>
      <c r="J653" s="1147">
        <f>IF(ISERROR(SUMIF(FG!A:A,LCM!B653,FG!#REF!)),0,SUMIF(FG!A:A,LCM!B653,FG!#REF!))</f>
        <v>0</v>
      </c>
      <c r="K653" s="1147" t="e">
        <f t="shared" si="32"/>
        <v>#REF!</v>
      </c>
    </row>
    <row r="654" spans="2:11" hidden="1">
      <c r="B654" t="s">
        <v>3344</v>
      </c>
      <c r="C654" t="s">
        <v>4022</v>
      </c>
      <c r="D654" s="1147" t="e">
        <f>VLOOKUP(B654,FG!$A$5:$H$1158,12,FALSE)</f>
        <v>#REF!</v>
      </c>
      <c r="E654" s="1147">
        <f>IF(J654&lt;=0,0,VLOOKUP(B654,FG!$A$5:$H$1158,24,FALSE))</f>
        <v>0</v>
      </c>
      <c r="F654" s="1147" t="e">
        <f t="shared" si="30"/>
        <v>#REF!</v>
      </c>
      <c r="G654" s="1147"/>
      <c r="H654" s="1186">
        <v>0</v>
      </c>
      <c r="I654" s="1147" t="e">
        <f t="shared" si="31"/>
        <v>#REF!</v>
      </c>
      <c r="J654" s="1147">
        <f>IF(ISERROR(SUMIF(FG!A:A,LCM!B654,FG!#REF!)),0,SUMIF(FG!A:A,LCM!B654,FG!#REF!))</f>
        <v>0</v>
      </c>
      <c r="K654" s="1147" t="e">
        <f t="shared" si="32"/>
        <v>#REF!</v>
      </c>
    </row>
    <row r="655" spans="2:11" hidden="1">
      <c r="B655" t="s">
        <v>3346</v>
      </c>
      <c r="C655" t="s">
        <v>4048</v>
      </c>
      <c r="D655" s="1147" t="e">
        <f>VLOOKUP(B655,FG!$A$5:$H$1158,12,FALSE)</f>
        <v>#REF!</v>
      </c>
      <c r="E655" s="1147">
        <f>IF(J655&lt;=0,0,VLOOKUP(B655,FG!$A$5:$H$1158,24,FALSE))</f>
        <v>0</v>
      </c>
      <c r="F655" s="1147" t="e">
        <f t="shared" si="30"/>
        <v>#REF!</v>
      </c>
      <c r="G655" s="1147"/>
      <c r="H655" s="1186">
        <v>0</v>
      </c>
      <c r="I655" s="1147" t="e">
        <f t="shared" si="31"/>
        <v>#REF!</v>
      </c>
      <c r="J655" s="1147">
        <f>IF(ISERROR(SUMIF(FG!A:A,LCM!B655,FG!#REF!)),0,SUMIF(FG!A:A,LCM!B655,FG!#REF!))</f>
        <v>0</v>
      </c>
      <c r="K655" s="1147" t="e">
        <f t="shared" si="32"/>
        <v>#REF!</v>
      </c>
    </row>
    <row r="656" spans="2:11" hidden="1">
      <c r="B656" t="s">
        <v>154</v>
      </c>
      <c r="C656" t="s">
        <v>4020</v>
      </c>
      <c r="D656" s="1147" t="e">
        <f>VLOOKUP(B656,FG!$A$5:$H$1158,12,FALSE)</f>
        <v>#REF!</v>
      </c>
      <c r="E656" s="1147">
        <f>IF(J656&lt;=0,0,VLOOKUP(B656,FG!$A$5:$H$1158,24,FALSE))</f>
        <v>0</v>
      </c>
      <c r="F656" s="1147" t="e">
        <f t="shared" si="30"/>
        <v>#REF!</v>
      </c>
      <c r="G656" s="1147"/>
      <c r="H656" s="1186">
        <v>0</v>
      </c>
      <c r="I656" s="1147" t="e">
        <f t="shared" si="31"/>
        <v>#REF!</v>
      </c>
      <c r="J656" s="1147">
        <f>IF(ISERROR(SUMIF(FG!A:A,LCM!B656,FG!#REF!)),0,SUMIF(FG!A:A,LCM!B656,FG!#REF!))</f>
        <v>0</v>
      </c>
      <c r="K656" s="1147" t="e">
        <f t="shared" si="32"/>
        <v>#REF!</v>
      </c>
    </row>
    <row r="657" spans="2:11" hidden="1">
      <c r="B657" t="s">
        <v>156</v>
      </c>
      <c r="C657" t="s">
        <v>4021</v>
      </c>
      <c r="D657" s="1147" t="e">
        <f>VLOOKUP(B657,FG!$A$5:$H$1158,12,FALSE)</f>
        <v>#REF!</v>
      </c>
      <c r="E657" s="1147">
        <f>IF(J657&lt;=0,0,VLOOKUP(B657,FG!$A$5:$H$1158,24,FALSE))</f>
        <v>0</v>
      </c>
      <c r="F657" s="1147" t="e">
        <f t="shared" si="30"/>
        <v>#REF!</v>
      </c>
      <c r="G657" s="1147"/>
      <c r="H657" s="1186">
        <v>0</v>
      </c>
      <c r="I657" s="1147" t="e">
        <f t="shared" si="31"/>
        <v>#REF!</v>
      </c>
      <c r="J657" s="1147">
        <f>IF(ISERROR(SUMIF(FG!A:A,LCM!B657,FG!#REF!)),0,SUMIF(FG!A:A,LCM!B657,FG!#REF!))</f>
        <v>0</v>
      </c>
      <c r="K657" s="1147" t="e">
        <f t="shared" si="32"/>
        <v>#REF!</v>
      </c>
    </row>
    <row r="658" spans="2:11" hidden="1">
      <c r="B658" t="s">
        <v>730</v>
      </c>
      <c r="C658" t="s">
        <v>3389</v>
      </c>
      <c r="D658" s="1147" t="e">
        <f>VLOOKUP(B658,FG!$A$5:$H$1158,12,FALSE)</f>
        <v>#REF!</v>
      </c>
      <c r="E658" s="1147">
        <f>IF(J658&lt;=0,0,VLOOKUP(B658,FG!$A$5:$H$1158,24,FALSE))</f>
        <v>0</v>
      </c>
      <c r="F658" s="1147" t="e">
        <f t="shared" si="30"/>
        <v>#REF!</v>
      </c>
      <c r="G658" s="1147"/>
      <c r="H658" s="1186">
        <v>0</v>
      </c>
      <c r="I658" s="1147" t="e">
        <f t="shared" si="31"/>
        <v>#REF!</v>
      </c>
      <c r="J658" s="1147">
        <f>IF(ISERROR(SUMIF(FG!A:A,LCM!B658,FG!#REF!)),0,SUMIF(FG!A:A,LCM!B658,FG!#REF!))</f>
        <v>0</v>
      </c>
      <c r="K658" s="1147" t="e">
        <f t="shared" si="32"/>
        <v>#REF!</v>
      </c>
    </row>
    <row r="659" spans="2:11" hidden="1">
      <c r="B659" t="s">
        <v>731</v>
      </c>
      <c r="C659" t="s">
        <v>1043</v>
      </c>
      <c r="D659" s="1147" t="e">
        <f>VLOOKUP(B659,FG!$A$5:$H$1158,12,FALSE)</f>
        <v>#REF!</v>
      </c>
      <c r="E659" s="1147">
        <f>IF(J659&lt;=0,0,VLOOKUP(B659,FG!$A$5:$H$1158,24,FALSE))</f>
        <v>0</v>
      </c>
      <c r="F659" s="1147" t="e">
        <f t="shared" si="30"/>
        <v>#REF!</v>
      </c>
      <c r="G659" s="1147"/>
      <c r="H659" s="1186">
        <v>0</v>
      </c>
      <c r="I659" s="1147" t="e">
        <f t="shared" si="31"/>
        <v>#REF!</v>
      </c>
      <c r="J659" s="1147">
        <f>IF(ISERROR(SUMIF(FG!A:A,LCM!B659,FG!#REF!)),0,SUMIF(FG!A:A,LCM!B659,FG!#REF!))</f>
        <v>0</v>
      </c>
      <c r="K659" s="1147" t="e">
        <f t="shared" si="32"/>
        <v>#REF!</v>
      </c>
    </row>
    <row r="660" spans="2:11" hidden="1">
      <c r="B660" t="s">
        <v>2854</v>
      </c>
      <c r="C660" t="s">
        <v>2600</v>
      </c>
      <c r="D660" s="1147" t="e">
        <f>VLOOKUP(B660,FG!$A$5:$H$1158,12,FALSE)</f>
        <v>#REF!</v>
      </c>
      <c r="E660" s="1147">
        <f>IF(J660&lt;=0,0,VLOOKUP(B660,FG!$A$5:$H$1158,24,FALSE))</f>
        <v>0</v>
      </c>
      <c r="F660" s="1147" t="e">
        <f t="shared" si="30"/>
        <v>#REF!</v>
      </c>
      <c r="G660" s="1147"/>
      <c r="H660" s="1186">
        <v>0</v>
      </c>
      <c r="I660" s="1147" t="e">
        <f t="shared" si="31"/>
        <v>#REF!</v>
      </c>
      <c r="J660" s="1147">
        <f>IF(ISERROR(SUMIF(FG!A:A,LCM!B660,FG!#REF!)),0,SUMIF(FG!A:A,LCM!B660,FG!#REF!))</f>
        <v>0</v>
      </c>
      <c r="K660" s="1147" t="e">
        <f t="shared" si="32"/>
        <v>#REF!</v>
      </c>
    </row>
    <row r="661" spans="2:11" hidden="1">
      <c r="B661" t="s">
        <v>2601</v>
      </c>
      <c r="C661" t="s">
        <v>2602</v>
      </c>
      <c r="D661" s="1147" t="e">
        <f>VLOOKUP(B661,FG!$A$5:$H$1158,12,FALSE)</f>
        <v>#REF!</v>
      </c>
      <c r="E661" s="1147">
        <f>IF(J661&lt;=0,0,VLOOKUP(B661,FG!$A$5:$H$1158,24,FALSE))</f>
        <v>0</v>
      </c>
      <c r="F661" s="1147" t="e">
        <f t="shared" si="30"/>
        <v>#REF!</v>
      </c>
      <c r="G661" s="1147"/>
      <c r="H661" s="1186">
        <v>0</v>
      </c>
      <c r="I661" s="1147" t="e">
        <f t="shared" si="31"/>
        <v>#REF!</v>
      </c>
      <c r="J661" s="1147">
        <f>IF(ISERROR(SUMIF(FG!A:A,LCM!B661,FG!#REF!)),0,SUMIF(FG!A:A,LCM!B661,FG!#REF!))</f>
        <v>0</v>
      </c>
      <c r="K661" s="1147" t="e">
        <f t="shared" si="32"/>
        <v>#REF!</v>
      </c>
    </row>
    <row r="662" spans="2:11" hidden="1">
      <c r="B662" t="s">
        <v>2603</v>
      </c>
      <c r="C662" t="s">
        <v>4668</v>
      </c>
      <c r="D662" s="1147" t="e">
        <f>VLOOKUP(B662,FG!$A$5:$H$1158,12,FALSE)</f>
        <v>#REF!</v>
      </c>
      <c r="E662" s="1147">
        <f>IF(J662&lt;=0,0,VLOOKUP(B662,FG!$A$5:$H$1158,24,FALSE))</f>
        <v>0</v>
      </c>
      <c r="F662" s="1147" t="e">
        <f t="shared" si="30"/>
        <v>#REF!</v>
      </c>
      <c r="G662" s="1147"/>
      <c r="H662" s="1186">
        <v>0</v>
      </c>
      <c r="I662" s="1147" t="e">
        <f t="shared" si="31"/>
        <v>#REF!</v>
      </c>
      <c r="J662" s="1147">
        <f>IF(ISERROR(SUMIF(FG!A:A,LCM!B662,FG!#REF!)),0,SUMIF(FG!A:A,LCM!B662,FG!#REF!))</f>
        <v>0</v>
      </c>
      <c r="K662" s="1147" t="e">
        <f t="shared" si="32"/>
        <v>#REF!</v>
      </c>
    </row>
    <row r="663" spans="2:11" hidden="1">
      <c r="B663" t="s">
        <v>4669</v>
      </c>
      <c r="C663" t="s">
        <v>4670</v>
      </c>
      <c r="D663" s="1147" t="e">
        <f>VLOOKUP(B663,FG!$A$5:$H$1158,12,FALSE)</f>
        <v>#REF!</v>
      </c>
      <c r="E663" s="1147">
        <f>IF(J663&lt;=0,0,VLOOKUP(B663,FG!$A$5:$H$1158,24,FALSE))</f>
        <v>0</v>
      </c>
      <c r="F663" s="1147" t="e">
        <f t="shared" si="30"/>
        <v>#REF!</v>
      </c>
      <c r="G663" s="1147"/>
      <c r="H663" s="1186">
        <v>0</v>
      </c>
      <c r="I663" s="1147" t="e">
        <f t="shared" si="31"/>
        <v>#REF!</v>
      </c>
      <c r="J663" s="1147">
        <f>IF(ISERROR(SUMIF(FG!A:A,LCM!B663,FG!#REF!)),0,SUMIF(FG!A:A,LCM!B663,FG!#REF!))</f>
        <v>0</v>
      </c>
      <c r="K663" s="1147" t="e">
        <f t="shared" si="32"/>
        <v>#REF!</v>
      </c>
    </row>
    <row r="664" spans="2:11" hidden="1">
      <c r="B664" t="s">
        <v>4671</v>
      </c>
      <c r="C664" t="s">
        <v>3199</v>
      </c>
      <c r="D664" s="1147" t="e">
        <f>VLOOKUP(B664,FG!$A$5:$H$1158,12,FALSE)</f>
        <v>#REF!</v>
      </c>
      <c r="E664" s="1147">
        <f>IF(J664&lt;=0,0,VLOOKUP(B664,FG!$A$5:$H$1158,24,FALSE))</f>
        <v>0</v>
      </c>
      <c r="F664" s="1147" t="e">
        <f t="shared" si="30"/>
        <v>#REF!</v>
      </c>
      <c r="G664" s="1147"/>
      <c r="H664" s="1186">
        <v>0</v>
      </c>
      <c r="I664" s="1147" t="e">
        <f t="shared" si="31"/>
        <v>#REF!</v>
      </c>
      <c r="J664" s="1147">
        <f>IF(ISERROR(SUMIF(FG!A:A,LCM!B664,FG!#REF!)),0,SUMIF(FG!A:A,LCM!B664,FG!#REF!))</f>
        <v>0</v>
      </c>
      <c r="K664" s="1147" t="e">
        <f t="shared" si="32"/>
        <v>#REF!</v>
      </c>
    </row>
    <row r="665" spans="2:11" hidden="1">
      <c r="B665" t="s">
        <v>3200</v>
      </c>
      <c r="C665" t="s">
        <v>4842</v>
      </c>
      <c r="D665" s="1147" t="e">
        <f>VLOOKUP(B665,FG!$A$5:$H$1158,12,FALSE)</f>
        <v>#REF!</v>
      </c>
      <c r="E665" s="1147">
        <f>IF(J665&lt;=0,0,VLOOKUP(B665,FG!$A$5:$H$1158,24,FALSE))</f>
        <v>0</v>
      </c>
      <c r="F665" s="1147" t="e">
        <f t="shared" si="30"/>
        <v>#REF!</v>
      </c>
      <c r="G665" s="1147"/>
      <c r="H665" s="1186">
        <v>0</v>
      </c>
      <c r="I665" s="1147" t="e">
        <f t="shared" si="31"/>
        <v>#REF!</v>
      </c>
      <c r="J665" s="1147">
        <f>IF(ISERROR(SUMIF(FG!A:A,LCM!B665,FG!#REF!)),0,SUMIF(FG!A:A,LCM!B665,FG!#REF!))</f>
        <v>0</v>
      </c>
      <c r="K665" s="1147" t="e">
        <f t="shared" si="32"/>
        <v>#REF!</v>
      </c>
    </row>
    <row r="666" spans="2:11" hidden="1">
      <c r="B666" t="s">
        <v>4843</v>
      </c>
      <c r="C666" t="s">
        <v>4844</v>
      </c>
      <c r="D666" s="1147" t="e">
        <f>VLOOKUP(B666,FG!$A$5:$H$1158,12,FALSE)</f>
        <v>#REF!</v>
      </c>
      <c r="E666" s="1147">
        <f>IF(J666&lt;=0,0,VLOOKUP(B666,FG!$A$5:$H$1158,24,FALSE))</f>
        <v>0</v>
      </c>
      <c r="F666" s="1147" t="e">
        <f t="shared" si="30"/>
        <v>#REF!</v>
      </c>
      <c r="G666" s="1147"/>
      <c r="H666" s="1186">
        <v>0</v>
      </c>
      <c r="I666" s="1147" t="e">
        <f t="shared" si="31"/>
        <v>#REF!</v>
      </c>
      <c r="J666" s="1147">
        <f>IF(ISERROR(SUMIF(FG!A:A,LCM!B666,FG!#REF!)),0,SUMIF(FG!A:A,LCM!B666,FG!#REF!))</f>
        <v>0</v>
      </c>
      <c r="K666" s="1147" t="e">
        <f t="shared" si="32"/>
        <v>#REF!</v>
      </c>
    </row>
    <row r="667" spans="2:11" hidden="1">
      <c r="B667" t="s">
        <v>4845</v>
      </c>
      <c r="C667" t="s">
        <v>4846</v>
      </c>
      <c r="D667" s="1147" t="e">
        <f>VLOOKUP(B667,FG!$A$5:$H$1158,12,FALSE)</f>
        <v>#REF!</v>
      </c>
      <c r="E667" s="1147">
        <f>IF(J667&lt;=0,0,VLOOKUP(B667,FG!$A$5:$H$1158,24,FALSE))</f>
        <v>0</v>
      </c>
      <c r="F667" s="1147" t="e">
        <f t="shared" si="30"/>
        <v>#REF!</v>
      </c>
      <c r="G667" s="1147"/>
      <c r="H667" s="1186">
        <v>0</v>
      </c>
      <c r="I667" s="1147" t="e">
        <f t="shared" si="31"/>
        <v>#REF!</v>
      </c>
      <c r="J667" s="1147">
        <f>IF(ISERROR(SUMIF(FG!A:A,LCM!B667,FG!#REF!)),0,SUMIF(FG!A:A,LCM!B667,FG!#REF!))</f>
        <v>0</v>
      </c>
      <c r="K667" s="1147" t="e">
        <f t="shared" si="32"/>
        <v>#REF!</v>
      </c>
    </row>
    <row r="668" spans="2:11" hidden="1">
      <c r="B668" t="s">
        <v>3027</v>
      </c>
      <c r="C668" t="s">
        <v>4993</v>
      </c>
      <c r="D668" s="1147" t="e">
        <f>VLOOKUP(B668,FG!$A$5:$H$1158,12,FALSE)</f>
        <v>#REF!</v>
      </c>
      <c r="E668" s="1147">
        <f>IF(J668&lt;=0,0,VLOOKUP(B668,FG!$A$5:$H$1158,24,FALSE))</f>
        <v>0</v>
      </c>
      <c r="F668" s="1147" t="e">
        <f t="shared" si="30"/>
        <v>#REF!</v>
      </c>
      <c r="G668" s="1147"/>
      <c r="H668" s="1186">
        <v>0</v>
      </c>
      <c r="I668" s="1147" t="e">
        <f t="shared" si="31"/>
        <v>#REF!</v>
      </c>
      <c r="J668" s="1147">
        <f>IF(ISERROR(SUMIF(FG!A:A,LCM!B668,FG!#REF!)),0,SUMIF(FG!A:A,LCM!B668,FG!#REF!))</f>
        <v>0</v>
      </c>
      <c r="K668" s="1147" t="e">
        <f t="shared" si="32"/>
        <v>#REF!</v>
      </c>
    </row>
    <row r="669" spans="2:11" hidden="1">
      <c r="B669" t="s">
        <v>3029</v>
      </c>
      <c r="C669" t="s">
        <v>4994</v>
      </c>
      <c r="D669" s="1147" t="e">
        <f>VLOOKUP(B669,FG!$A$5:$H$1158,12,FALSE)</f>
        <v>#REF!</v>
      </c>
      <c r="E669" s="1147">
        <f>IF(J669&lt;=0,0,VLOOKUP(B669,FG!$A$5:$H$1158,24,FALSE))</f>
        <v>0</v>
      </c>
      <c r="F669" s="1147" t="e">
        <f t="shared" si="30"/>
        <v>#REF!</v>
      </c>
      <c r="G669" s="1147"/>
      <c r="H669" s="1186">
        <v>0</v>
      </c>
      <c r="I669" s="1147" t="e">
        <f t="shared" si="31"/>
        <v>#REF!</v>
      </c>
      <c r="J669" s="1147">
        <f>IF(ISERROR(SUMIF(FG!A:A,LCM!B669,FG!#REF!)),0,SUMIF(FG!A:A,LCM!B669,FG!#REF!))</f>
        <v>0</v>
      </c>
      <c r="K669" s="1147" t="e">
        <f t="shared" si="32"/>
        <v>#REF!</v>
      </c>
    </row>
    <row r="670" spans="2:11" hidden="1">
      <c r="B670" t="s">
        <v>2380</v>
      </c>
      <c r="C670" t="s">
        <v>4696</v>
      </c>
      <c r="D670" s="1147" t="e">
        <f>VLOOKUP(B670,FG!$A$5:$H$1158,12,FALSE)</f>
        <v>#REF!</v>
      </c>
      <c r="E670" s="1147">
        <f>IF(J670&lt;=0,0,VLOOKUP(B670,FG!$A$5:$H$1158,24,FALSE))</f>
        <v>0</v>
      </c>
      <c r="F670" s="1147" t="e">
        <f t="shared" si="30"/>
        <v>#REF!</v>
      </c>
      <c r="G670" s="1147"/>
      <c r="H670" s="1186">
        <v>0</v>
      </c>
      <c r="I670" s="1147" t="e">
        <f t="shared" si="31"/>
        <v>#REF!</v>
      </c>
      <c r="J670" s="1147">
        <f>IF(ISERROR(SUMIF(FG!A:A,LCM!B670,FG!#REF!)),0,SUMIF(FG!A:A,LCM!B670,FG!#REF!))</f>
        <v>0</v>
      </c>
      <c r="K670" s="1147" t="e">
        <f t="shared" si="32"/>
        <v>#REF!</v>
      </c>
    </row>
    <row r="671" spans="2:11" hidden="1">
      <c r="B671" t="s">
        <v>2381</v>
      </c>
      <c r="C671" t="s">
        <v>4697</v>
      </c>
      <c r="D671" s="1147" t="e">
        <f>VLOOKUP(B671,FG!$A$5:$H$1158,12,FALSE)</f>
        <v>#REF!</v>
      </c>
      <c r="E671" s="1147">
        <f>IF(J671&lt;=0,0,VLOOKUP(B671,FG!$A$5:$H$1158,24,FALSE))</f>
        <v>0</v>
      </c>
      <c r="F671" s="1147" t="e">
        <f t="shared" si="30"/>
        <v>#REF!</v>
      </c>
      <c r="G671" s="1147"/>
      <c r="H671" s="1186">
        <v>0</v>
      </c>
      <c r="I671" s="1147" t="e">
        <f t="shared" si="31"/>
        <v>#REF!</v>
      </c>
      <c r="J671" s="1147">
        <f>IF(ISERROR(SUMIF(FG!A:A,LCM!B671,FG!#REF!)),0,SUMIF(FG!A:A,LCM!B671,FG!#REF!))</f>
        <v>0</v>
      </c>
      <c r="K671" s="1147" t="e">
        <f t="shared" si="32"/>
        <v>#REF!</v>
      </c>
    </row>
    <row r="672" spans="2:11" hidden="1">
      <c r="B672" t="s">
        <v>4808</v>
      </c>
      <c r="C672" t="s">
        <v>4809</v>
      </c>
      <c r="D672" s="1147" t="e">
        <f>VLOOKUP(B672,FG!$A$5:$H$1158,12,FALSE)</f>
        <v>#REF!</v>
      </c>
      <c r="E672" s="1147">
        <f>IF(J672&lt;=0,0,VLOOKUP(B672,FG!$A$5:$H$1158,24,FALSE))</f>
        <v>0</v>
      </c>
      <c r="F672" s="1147" t="e">
        <f t="shared" si="30"/>
        <v>#REF!</v>
      </c>
      <c r="G672" s="1147"/>
      <c r="H672" s="1186">
        <v>26.62</v>
      </c>
      <c r="I672" s="1147" t="e">
        <f t="shared" si="31"/>
        <v>#REF!</v>
      </c>
      <c r="J672" s="1147">
        <f>IF(ISERROR(SUMIF(FG!A:A,LCM!B672,FG!#REF!)),0,SUMIF(FG!A:A,LCM!B672,FG!#REF!))</f>
        <v>0</v>
      </c>
      <c r="K672" s="1147" t="e">
        <f t="shared" si="32"/>
        <v>#REF!</v>
      </c>
    </row>
    <row r="673" spans="2:11" hidden="1">
      <c r="B673" t="s">
        <v>4810</v>
      </c>
      <c r="C673" t="s">
        <v>4811</v>
      </c>
      <c r="D673" s="1147" t="e">
        <f>VLOOKUP(B673,FG!$A$5:$H$1158,12,FALSE)</f>
        <v>#REF!</v>
      </c>
      <c r="E673" s="1147">
        <f>IF(J673&lt;=0,0,VLOOKUP(B673,FG!$A$5:$H$1158,24,FALSE))</f>
        <v>0</v>
      </c>
      <c r="F673" s="1147" t="e">
        <f t="shared" si="30"/>
        <v>#REF!</v>
      </c>
      <c r="G673" s="1147"/>
      <c r="H673" s="1186">
        <v>26.62</v>
      </c>
      <c r="I673" s="1147" t="e">
        <f t="shared" si="31"/>
        <v>#REF!</v>
      </c>
      <c r="J673" s="1147">
        <f>IF(ISERROR(SUMIF(FG!A:A,LCM!B673,FG!#REF!)),0,SUMIF(FG!A:A,LCM!B673,FG!#REF!))</f>
        <v>0</v>
      </c>
      <c r="K673" s="1147" t="e">
        <f t="shared" si="32"/>
        <v>#REF!</v>
      </c>
    </row>
    <row r="674" spans="2:11" hidden="1">
      <c r="B674" t="s">
        <v>3540</v>
      </c>
      <c r="C674" t="s">
        <v>419</v>
      </c>
      <c r="D674" s="1147" t="e">
        <f>VLOOKUP(B674,FG!$A$5:$H$1158,12,FALSE)</f>
        <v>#REF!</v>
      </c>
      <c r="E674" s="1147">
        <f>IF(J674&lt;=0,0,VLOOKUP(B674,FG!$A$5:$H$1158,24,FALSE))</f>
        <v>0</v>
      </c>
      <c r="F674" s="1147" t="e">
        <f t="shared" si="30"/>
        <v>#REF!</v>
      </c>
      <c r="G674" s="1147"/>
      <c r="H674" s="1186">
        <v>0</v>
      </c>
      <c r="I674" s="1147" t="e">
        <f t="shared" si="31"/>
        <v>#REF!</v>
      </c>
      <c r="J674" s="1147">
        <f>IF(ISERROR(SUMIF(FG!A:A,LCM!B674,FG!#REF!)),0,SUMIF(FG!A:A,LCM!B674,FG!#REF!))</f>
        <v>0</v>
      </c>
      <c r="K674" s="1147" t="e">
        <f t="shared" si="32"/>
        <v>#REF!</v>
      </c>
    </row>
    <row r="675" spans="2:11" hidden="1">
      <c r="B675" t="s">
        <v>4850</v>
      </c>
      <c r="C675" t="s">
        <v>1317</v>
      </c>
      <c r="D675" s="1147" t="e">
        <f>VLOOKUP(B675,FG!$A$5:$H$1158,12,FALSE)</f>
        <v>#REF!</v>
      </c>
      <c r="E675" s="1147">
        <f>IF(J675&lt;=0,0,VLOOKUP(B675,FG!$A$5:$H$1158,24,FALSE))</f>
        <v>0</v>
      </c>
      <c r="F675" s="1147" t="e">
        <f t="shared" si="30"/>
        <v>#REF!</v>
      </c>
      <c r="G675" s="1147"/>
      <c r="H675" s="1186">
        <v>0</v>
      </c>
      <c r="I675" s="1147" t="e">
        <f t="shared" si="31"/>
        <v>#REF!</v>
      </c>
      <c r="J675" s="1147">
        <f>IF(ISERROR(SUMIF(FG!A:A,LCM!B675,FG!#REF!)),0,SUMIF(FG!A:A,LCM!B675,FG!#REF!))</f>
        <v>0</v>
      </c>
      <c r="K675" s="1147" t="e">
        <f t="shared" si="32"/>
        <v>#REF!</v>
      </c>
    </row>
    <row r="676" spans="2:11" hidden="1">
      <c r="B676" t="s">
        <v>2694</v>
      </c>
      <c r="C676" t="s">
        <v>5277</v>
      </c>
      <c r="D676" s="1147" t="e">
        <f>VLOOKUP(B676,FG!$A$5:$H$1158,12,FALSE)</f>
        <v>#REF!</v>
      </c>
      <c r="E676" s="1147">
        <f>IF(J676&lt;=0,0,VLOOKUP(B676,FG!$A$5:$H$1158,24,FALSE))</f>
        <v>0</v>
      </c>
      <c r="F676" s="1147" t="e">
        <f t="shared" si="30"/>
        <v>#REF!</v>
      </c>
      <c r="G676" s="1147"/>
      <c r="H676" s="1186">
        <v>0</v>
      </c>
      <c r="I676" s="1147" t="e">
        <f t="shared" si="31"/>
        <v>#REF!</v>
      </c>
      <c r="J676" s="1147">
        <f>IF(ISERROR(SUMIF(FG!A:A,LCM!B676,FG!#REF!)),0,SUMIF(FG!A:A,LCM!B676,FG!#REF!))</f>
        <v>0</v>
      </c>
      <c r="K676" s="1147" t="e">
        <f t="shared" si="32"/>
        <v>#REF!</v>
      </c>
    </row>
    <row r="677" spans="2:11" hidden="1">
      <c r="B677" t="s">
        <v>2695</v>
      </c>
      <c r="C677" t="s">
        <v>5278</v>
      </c>
      <c r="D677" s="1147" t="e">
        <f>VLOOKUP(B677,FG!$A$5:$H$1158,12,FALSE)</f>
        <v>#REF!</v>
      </c>
      <c r="E677" s="1147">
        <f>IF(J677&lt;=0,0,VLOOKUP(B677,FG!$A$5:$H$1158,24,FALSE))</f>
        <v>0</v>
      </c>
      <c r="F677" s="1147" t="e">
        <f t="shared" si="30"/>
        <v>#REF!</v>
      </c>
      <c r="G677" s="1147"/>
      <c r="H677" s="1186">
        <v>0</v>
      </c>
      <c r="I677" s="1147" t="e">
        <f t="shared" si="31"/>
        <v>#REF!</v>
      </c>
      <c r="J677" s="1147">
        <f>IF(ISERROR(SUMIF(FG!A:A,LCM!B677,FG!#REF!)),0,SUMIF(FG!A:A,LCM!B677,FG!#REF!))</f>
        <v>0</v>
      </c>
      <c r="K677" s="1147" t="e">
        <f t="shared" si="32"/>
        <v>#REF!</v>
      </c>
    </row>
    <row r="678" spans="2:11" hidden="1">
      <c r="B678" t="s">
        <v>2698</v>
      </c>
      <c r="C678" t="s">
        <v>3778</v>
      </c>
      <c r="D678" s="1147" t="e">
        <f>VLOOKUP(B678,FG!$A$5:$H$1158,12,FALSE)</f>
        <v>#REF!</v>
      </c>
      <c r="E678" s="1147">
        <f>IF(J678&lt;=0,0,VLOOKUP(B678,FG!$A$5:$H$1158,24,FALSE))</f>
        <v>0</v>
      </c>
      <c r="F678" s="1147" t="e">
        <f t="shared" si="30"/>
        <v>#REF!</v>
      </c>
      <c r="G678" s="1147"/>
      <c r="H678" s="1186">
        <v>0</v>
      </c>
      <c r="I678" s="1147" t="e">
        <f t="shared" si="31"/>
        <v>#REF!</v>
      </c>
      <c r="J678" s="1147">
        <f>IF(ISERROR(SUMIF(FG!A:A,LCM!B678,FG!#REF!)),0,SUMIF(FG!A:A,LCM!B678,FG!#REF!))</f>
        <v>0</v>
      </c>
      <c r="K678" s="1147" t="e">
        <f t="shared" si="32"/>
        <v>#REF!</v>
      </c>
    </row>
    <row r="679" spans="2:11" hidden="1">
      <c r="B679" t="s">
        <v>3302</v>
      </c>
      <c r="C679" t="s">
        <v>1802</v>
      </c>
      <c r="D679" s="1147" t="e">
        <f>VLOOKUP(B679,FG!$A$5:$H$1158,12,FALSE)</f>
        <v>#REF!</v>
      </c>
      <c r="E679" s="1147">
        <f>IF(J679&lt;=0,0,VLOOKUP(B679,FG!$A$5:$H$1158,24,FALSE))</f>
        <v>0</v>
      </c>
      <c r="F679" s="1147" t="e">
        <f t="shared" si="30"/>
        <v>#REF!</v>
      </c>
      <c r="G679" s="1147"/>
      <c r="H679" s="1186">
        <v>0</v>
      </c>
      <c r="I679" s="1147" t="e">
        <f t="shared" si="31"/>
        <v>#REF!</v>
      </c>
      <c r="J679" s="1147">
        <f>IF(ISERROR(SUMIF(FG!A:A,LCM!B679,FG!#REF!)),0,SUMIF(FG!A:A,LCM!B679,FG!#REF!))</f>
        <v>0</v>
      </c>
      <c r="K679" s="1147" t="e">
        <f t="shared" si="32"/>
        <v>#REF!</v>
      </c>
    </row>
    <row r="680" spans="2:11" hidden="1">
      <c r="B680" t="s">
        <v>3471</v>
      </c>
      <c r="C680" t="s">
        <v>232</v>
      </c>
      <c r="D680" s="1147" t="e">
        <f>VLOOKUP(B680,FG!$A$5:$H$1158,12,FALSE)</f>
        <v>#REF!</v>
      </c>
      <c r="E680" s="1147">
        <f>IF(J680&lt;=0,0,VLOOKUP(B680,FG!$A$5:$H$1158,24,FALSE))</f>
        <v>0</v>
      </c>
      <c r="F680" s="1147" t="e">
        <f t="shared" si="30"/>
        <v>#REF!</v>
      </c>
      <c r="G680" s="1147"/>
      <c r="H680" s="1186">
        <v>0</v>
      </c>
      <c r="I680" s="1147" t="e">
        <f t="shared" si="31"/>
        <v>#REF!</v>
      </c>
      <c r="J680" s="1147">
        <f>IF(ISERROR(SUMIF(FG!A:A,LCM!B680,FG!#REF!)),0,SUMIF(FG!A:A,LCM!B680,FG!#REF!))</f>
        <v>0</v>
      </c>
      <c r="K680" s="1147" t="e">
        <f t="shared" si="32"/>
        <v>#REF!</v>
      </c>
    </row>
    <row r="681" spans="2:11" hidden="1">
      <c r="B681" t="s">
        <v>1220</v>
      </c>
      <c r="C681" t="s">
        <v>4162</v>
      </c>
      <c r="D681" s="1147" t="e">
        <f>VLOOKUP(B681,FG!$A$5:$H$1158,12,FALSE)</f>
        <v>#REF!</v>
      </c>
      <c r="E681" s="1147">
        <f>IF(J681&lt;=0,0,VLOOKUP(B681,FG!$A$5:$H$1158,24,FALSE))</f>
        <v>0</v>
      </c>
      <c r="F681" s="1147" t="e">
        <f t="shared" si="30"/>
        <v>#REF!</v>
      </c>
      <c r="G681" s="1147"/>
      <c r="H681" s="1186">
        <v>0</v>
      </c>
      <c r="I681" s="1147" t="e">
        <f t="shared" si="31"/>
        <v>#REF!</v>
      </c>
      <c r="J681" s="1147">
        <f>IF(ISERROR(SUMIF(FG!A:A,LCM!B681,FG!#REF!)),0,SUMIF(FG!A:A,LCM!B681,FG!#REF!))</f>
        <v>0</v>
      </c>
      <c r="K681" s="1147" t="e">
        <f t="shared" si="32"/>
        <v>#REF!</v>
      </c>
    </row>
    <row r="682" spans="2:11" hidden="1">
      <c r="B682" t="s">
        <v>1277</v>
      </c>
      <c r="C682" t="s">
        <v>5252</v>
      </c>
      <c r="D682" s="1147" t="e">
        <f>VLOOKUP(B682,FG!$A$5:$H$1158,12,FALSE)</f>
        <v>#REF!</v>
      </c>
      <c r="E682" s="1147">
        <f>IF(J682&lt;=0,0,VLOOKUP(B682,FG!$A$5:$H$1158,24,FALSE))</f>
        <v>0</v>
      </c>
      <c r="F682" s="1147" t="e">
        <f t="shared" si="30"/>
        <v>#REF!</v>
      </c>
      <c r="G682" s="1147"/>
      <c r="H682" s="1186">
        <v>0.34</v>
      </c>
      <c r="I682" s="1147" t="e">
        <f t="shared" si="31"/>
        <v>#REF!</v>
      </c>
      <c r="J682" s="1147">
        <f>IF(ISERROR(SUMIF(FG!A:A,LCM!B682,FG!#REF!)),0,SUMIF(FG!A:A,LCM!B682,FG!#REF!))</f>
        <v>0</v>
      </c>
      <c r="K682" s="1147" t="e">
        <f t="shared" si="32"/>
        <v>#REF!</v>
      </c>
    </row>
    <row r="683" spans="2:11" hidden="1">
      <c r="B683" t="s">
        <v>2154</v>
      </c>
      <c r="C683" t="s">
        <v>1913</v>
      </c>
      <c r="D683" s="1147" t="e">
        <f>VLOOKUP(B683,FG!$A$5:$H$1158,12,FALSE)</f>
        <v>#REF!</v>
      </c>
      <c r="E683" s="1147">
        <f>IF(J683&lt;=0,0,VLOOKUP(B683,FG!$A$5:$H$1158,24,FALSE))</f>
        <v>0</v>
      </c>
      <c r="F683" s="1147" t="e">
        <f t="shared" si="30"/>
        <v>#REF!</v>
      </c>
      <c r="G683" s="1147"/>
      <c r="H683" s="1186">
        <v>0</v>
      </c>
      <c r="I683" s="1147" t="e">
        <f t="shared" si="31"/>
        <v>#REF!</v>
      </c>
      <c r="J683" s="1147">
        <f>IF(ISERROR(SUMIF(FG!A:A,LCM!B683,FG!#REF!)),0,SUMIF(FG!A:A,LCM!B683,FG!#REF!))</f>
        <v>0</v>
      </c>
      <c r="K683" s="1147" t="e">
        <f t="shared" si="32"/>
        <v>#REF!</v>
      </c>
    </row>
    <row r="684" spans="2:11" hidden="1">
      <c r="B684" t="s">
        <v>2156</v>
      </c>
      <c r="C684" t="s">
        <v>1914</v>
      </c>
      <c r="D684" s="1147" t="e">
        <f>VLOOKUP(B684,FG!$A$5:$H$1158,12,FALSE)</f>
        <v>#REF!</v>
      </c>
      <c r="E684" s="1147">
        <f>IF(J684&lt;=0,0,VLOOKUP(B684,FG!$A$5:$H$1158,24,FALSE))</f>
        <v>0</v>
      </c>
      <c r="F684" s="1147" t="e">
        <f t="shared" si="30"/>
        <v>#REF!</v>
      </c>
      <c r="G684" s="1147"/>
      <c r="H684" s="1186">
        <v>0</v>
      </c>
      <c r="I684" s="1147" t="e">
        <f t="shared" si="31"/>
        <v>#REF!</v>
      </c>
      <c r="J684" s="1147">
        <f>IF(ISERROR(SUMIF(FG!A:A,LCM!B684,FG!#REF!)),0,SUMIF(FG!A:A,LCM!B684,FG!#REF!))</f>
        <v>0</v>
      </c>
      <c r="K684" s="1147" t="e">
        <f t="shared" si="32"/>
        <v>#REF!</v>
      </c>
    </row>
    <row r="685" spans="2:11" hidden="1">
      <c r="B685" t="s">
        <v>4851</v>
      </c>
      <c r="C685" t="s">
        <v>345</v>
      </c>
      <c r="D685" s="1147" t="e">
        <f>VLOOKUP(B685,FG!$A$5:$H$1158,12,FALSE)</f>
        <v>#REF!</v>
      </c>
      <c r="E685" s="1147">
        <f>IF(J685&lt;=0,0,VLOOKUP(B685,FG!$A$5:$H$1158,24,FALSE))</f>
        <v>0</v>
      </c>
      <c r="F685" s="1147" t="e">
        <f t="shared" si="30"/>
        <v>#REF!</v>
      </c>
      <c r="G685" s="1147"/>
      <c r="H685" s="1186">
        <v>0</v>
      </c>
      <c r="I685" s="1147" t="e">
        <f t="shared" si="31"/>
        <v>#REF!</v>
      </c>
      <c r="J685" s="1147">
        <f>IF(ISERROR(SUMIF(FG!A:A,LCM!B685,FG!#REF!)),0,SUMIF(FG!A:A,LCM!B685,FG!#REF!))</f>
        <v>0</v>
      </c>
      <c r="K685" s="1147" t="e">
        <f t="shared" si="32"/>
        <v>#REF!</v>
      </c>
    </row>
    <row r="686" spans="2:11" hidden="1">
      <c r="B686" t="s">
        <v>2693</v>
      </c>
      <c r="C686" t="s">
        <v>346</v>
      </c>
      <c r="D686" s="1147" t="e">
        <f>VLOOKUP(B686,FG!$A$5:$H$1158,12,FALSE)</f>
        <v>#REF!</v>
      </c>
      <c r="E686" s="1147">
        <f>IF(J686&lt;=0,0,VLOOKUP(B686,FG!$A$5:$H$1158,24,FALSE))</f>
        <v>0</v>
      </c>
      <c r="F686" s="1147" t="e">
        <f t="shared" si="30"/>
        <v>#REF!</v>
      </c>
      <c r="G686" s="1147"/>
      <c r="H686" s="1186">
        <v>0</v>
      </c>
      <c r="I686" s="1147" t="e">
        <f t="shared" si="31"/>
        <v>#REF!</v>
      </c>
      <c r="J686" s="1147">
        <f>IF(ISERROR(SUMIF(FG!A:A,LCM!B686,FG!#REF!)),0,SUMIF(FG!A:A,LCM!B686,FG!#REF!))</f>
        <v>0</v>
      </c>
      <c r="K686" s="1147" t="e">
        <f t="shared" si="32"/>
        <v>#REF!</v>
      </c>
    </row>
    <row r="687" spans="2:11" hidden="1">
      <c r="B687" t="s">
        <v>2696</v>
      </c>
      <c r="C687" t="s">
        <v>5279</v>
      </c>
      <c r="D687" s="1147" t="e">
        <f>VLOOKUP(B687,FG!$A$5:$H$1158,12,FALSE)</f>
        <v>#REF!</v>
      </c>
      <c r="E687" s="1147">
        <f>IF(J687&lt;=0,0,VLOOKUP(B687,FG!$A$5:$H$1158,24,FALSE))</f>
        <v>0</v>
      </c>
      <c r="F687" s="1147" t="e">
        <f t="shared" si="30"/>
        <v>#REF!</v>
      </c>
      <c r="G687" s="1147"/>
      <c r="H687" s="1186">
        <v>0</v>
      </c>
      <c r="I687" s="1147" t="e">
        <f t="shared" si="31"/>
        <v>#REF!</v>
      </c>
      <c r="J687" s="1147">
        <f>IF(ISERROR(SUMIF(FG!A:A,LCM!B687,FG!#REF!)),0,SUMIF(FG!A:A,LCM!B687,FG!#REF!))</f>
        <v>0</v>
      </c>
      <c r="K687" s="1147" t="e">
        <f t="shared" si="32"/>
        <v>#REF!</v>
      </c>
    </row>
    <row r="688" spans="2:11" hidden="1">
      <c r="B688" t="s">
        <v>2697</v>
      </c>
      <c r="C688" t="s">
        <v>3777</v>
      </c>
      <c r="D688" s="1147" t="e">
        <f>VLOOKUP(B688,FG!$A$5:$H$1158,12,FALSE)</f>
        <v>#REF!</v>
      </c>
      <c r="E688" s="1147">
        <f>IF(J688&lt;=0,0,VLOOKUP(B688,FG!$A$5:$H$1158,24,FALSE))</f>
        <v>0</v>
      </c>
      <c r="F688" s="1147" t="e">
        <f t="shared" si="30"/>
        <v>#REF!</v>
      </c>
      <c r="G688" s="1147"/>
      <c r="H688" s="1186">
        <v>0</v>
      </c>
      <c r="I688" s="1147" t="e">
        <f t="shared" si="31"/>
        <v>#REF!</v>
      </c>
      <c r="J688" s="1147">
        <f>IF(ISERROR(SUMIF(FG!A:A,LCM!B688,FG!#REF!)),0,SUMIF(FG!A:A,LCM!B688,FG!#REF!))</f>
        <v>0</v>
      </c>
      <c r="K688" s="1147" t="e">
        <f t="shared" si="32"/>
        <v>#REF!</v>
      </c>
    </row>
    <row r="689" spans="2:11" hidden="1">
      <c r="B689" t="s">
        <v>6650</v>
      </c>
      <c r="C689" t="s">
        <v>6653</v>
      </c>
      <c r="D689" s="1147" t="e">
        <f>VLOOKUP(B689,FG!$A$5:$H$1158,12,FALSE)</f>
        <v>#REF!</v>
      </c>
      <c r="E689" s="1147">
        <f>IF(J689&lt;=0,0,VLOOKUP(B689,FG!$A$5:$H$1158,24,FALSE))</f>
        <v>0</v>
      </c>
      <c r="F689" s="1147" t="e">
        <f t="shared" si="30"/>
        <v>#REF!</v>
      </c>
      <c r="G689" s="1147"/>
      <c r="H689" s="1186">
        <v>0</v>
      </c>
      <c r="I689" s="1147" t="e">
        <f t="shared" si="31"/>
        <v>#REF!</v>
      </c>
      <c r="J689" s="1147">
        <f>IF(ISERROR(SUMIF(FG!A:A,LCM!B689,FG!#REF!)),0,SUMIF(FG!A:A,LCM!B689,FG!#REF!))</f>
        <v>0</v>
      </c>
      <c r="K689" s="1147" t="e">
        <f t="shared" si="32"/>
        <v>#REF!</v>
      </c>
    </row>
    <row r="690" spans="2:11" hidden="1">
      <c r="B690" t="s">
        <v>5757</v>
      </c>
      <c r="C690" t="s">
        <v>6654</v>
      </c>
      <c r="D690" s="1147" t="e">
        <f>VLOOKUP(B690,FG!$A$5:$H$1158,12,FALSE)</f>
        <v>#REF!</v>
      </c>
      <c r="E690" s="1147">
        <f>IF(J690&lt;=0,0,VLOOKUP(B690,FG!$A$5:$H$1158,24,FALSE))</f>
        <v>0</v>
      </c>
      <c r="F690" s="1147" t="e">
        <f t="shared" si="30"/>
        <v>#REF!</v>
      </c>
      <c r="G690" s="1147"/>
      <c r="H690" s="1186">
        <v>2.1265671641791046</v>
      </c>
      <c r="I690" s="1147" t="e">
        <f t="shared" si="31"/>
        <v>#REF!</v>
      </c>
      <c r="J690" s="1147">
        <f>IF(ISERROR(SUMIF(FG!A:A,LCM!B690,FG!#REF!)),0,SUMIF(FG!A:A,LCM!B690,FG!#REF!))</f>
        <v>0</v>
      </c>
      <c r="K690" s="1147" t="e">
        <f t="shared" si="32"/>
        <v>#REF!</v>
      </c>
    </row>
    <row r="691" spans="2:11" hidden="1">
      <c r="B691" t="s">
        <v>5843</v>
      </c>
      <c r="C691" t="s">
        <v>6203</v>
      </c>
      <c r="D691" s="1147" t="e">
        <f>VLOOKUP(B691,FG!$A$5:$H$1158,12,FALSE)</f>
        <v>#REF!</v>
      </c>
      <c r="E691" s="1147">
        <f>IF(J691&lt;=0,0,VLOOKUP(B691,FG!$A$5:$H$1158,24,FALSE))</f>
        <v>0</v>
      </c>
      <c r="F691" s="1147" t="e">
        <f t="shared" si="30"/>
        <v>#REF!</v>
      </c>
      <c r="G691" s="1147"/>
      <c r="H691" s="1186">
        <v>0.87219262295081967</v>
      </c>
      <c r="I691" s="1147" t="e">
        <f t="shared" si="31"/>
        <v>#REF!</v>
      </c>
      <c r="J691" s="1147">
        <f>IF(ISERROR(SUMIF(FG!A:A,LCM!B691,FG!#REF!)),0,SUMIF(FG!A:A,LCM!B691,FG!#REF!))</f>
        <v>0</v>
      </c>
      <c r="K691" s="1147" t="e">
        <f t="shared" si="32"/>
        <v>#REF!</v>
      </c>
    </row>
    <row r="692" spans="2:11" hidden="1">
      <c r="B692" t="s">
        <v>5811</v>
      </c>
      <c r="C692" t="s">
        <v>6204</v>
      </c>
      <c r="D692" s="1147" t="e">
        <f>VLOOKUP(B692,FG!$A$5:$H$1158,12,FALSE)</f>
        <v>#REF!</v>
      </c>
      <c r="E692" s="1147">
        <f>IF(J692&lt;=0,0,VLOOKUP(B692,FG!$A$5:$H$1158,24,FALSE))</f>
        <v>0</v>
      </c>
      <c r="F692" s="1147" t="e">
        <f t="shared" si="30"/>
        <v>#REF!</v>
      </c>
      <c r="G692" s="1147"/>
      <c r="H692" s="1186">
        <v>1.43</v>
      </c>
      <c r="I692" s="1147" t="e">
        <f t="shared" si="31"/>
        <v>#REF!</v>
      </c>
      <c r="J692" s="1147">
        <f>IF(ISERROR(SUMIF(FG!A:A,LCM!B692,FG!#REF!)),0,SUMIF(FG!A:A,LCM!B692,FG!#REF!))</f>
        <v>0</v>
      </c>
      <c r="K692" s="1147" t="e">
        <f t="shared" si="32"/>
        <v>#REF!</v>
      </c>
    </row>
    <row r="693" spans="2:11" hidden="1">
      <c r="B693" t="s">
        <v>5987</v>
      </c>
      <c r="C693" t="s">
        <v>5993</v>
      </c>
      <c r="D693" s="1147" t="e">
        <f>VLOOKUP(B693,FG!$A$5:$H$1158,12,FALSE)</f>
        <v>#REF!</v>
      </c>
      <c r="E693" s="1147">
        <f>IF(J693&lt;=0,0,VLOOKUP(B693,FG!$A$5:$H$1158,24,FALSE))</f>
        <v>0</v>
      </c>
      <c r="F693" s="1147" t="e">
        <f t="shared" si="30"/>
        <v>#REF!</v>
      </c>
      <c r="G693" s="1147"/>
      <c r="H693" s="1186">
        <v>515.51086956521738</v>
      </c>
      <c r="I693" s="1147" t="e">
        <f t="shared" si="31"/>
        <v>#REF!</v>
      </c>
      <c r="J693" s="1147">
        <f>IF(ISERROR(SUMIF(FG!A:A,LCM!B693,FG!#REF!)),0,SUMIF(FG!A:A,LCM!B693,FG!#REF!))</f>
        <v>0</v>
      </c>
      <c r="K693" s="1147" t="e">
        <f t="shared" si="32"/>
        <v>#REF!</v>
      </c>
    </row>
    <row r="694" spans="2:11">
      <c r="B694" t="s">
        <v>6610</v>
      </c>
      <c r="C694" t="s">
        <v>6232</v>
      </c>
      <c r="D694" s="1147" t="e">
        <f>VLOOKUP(B694,FG!$A$5:$H$1158,12,FALSE)</f>
        <v>#REF!</v>
      </c>
      <c r="E694" s="1147">
        <f>IF(J694&lt;=0,0,VLOOKUP(B694,FG!$A$5:$H$1158,24,FALSE))</f>
        <v>0</v>
      </c>
      <c r="F694" s="1147" t="e">
        <f t="shared" si="30"/>
        <v>#REF!</v>
      </c>
      <c r="G694" s="1147"/>
      <c r="H694" s="1186">
        <v>81.57450538007636</v>
      </c>
      <c r="I694" s="1147" t="e">
        <f t="shared" si="31"/>
        <v>#REF!</v>
      </c>
      <c r="J694" s="1147">
        <f>IF(ISERROR(SUMIF(FG!A:A,LCM!B694,FG!#REF!)),0,SUMIF(FG!A:A,LCM!B694,FG!#REF!))</f>
        <v>0</v>
      </c>
      <c r="K694" s="1147" t="e">
        <f t="shared" si="32"/>
        <v>#REF!</v>
      </c>
    </row>
    <row r="695" spans="2:11">
      <c r="B695" t="s">
        <v>6611</v>
      </c>
      <c r="C695" t="s">
        <v>6230</v>
      </c>
      <c r="D695" s="1147" t="e">
        <f>VLOOKUP(B695,FG!$A$5:$H$1158,12,FALSE)</f>
        <v>#REF!</v>
      </c>
      <c r="E695" s="1147">
        <f>IF(J695&lt;=0,0,VLOOKUP(B695,FG!$A$5:$H$1158,24,FALSE))</f>
        <v>0</v>
      </c>
      <c r="F695" s="1147" t="e">
        <f t="shared" si="30"/>
        <v>#REF!</v>
      </c>
      <c r="G695" s="1147"/>
      <c r="H695" s="1186">
        <v>65.279717868338565</v>
      </c>
      <c r="I695" s="1147" t="e">
        <f t="shared" si="31"/>
        <v>#REF!</v>
      </c>
      <c r="J695" s="1147">
        <f>IF(ISERROR(SUMIF(FG!A:A,LCM!B695,FG!#REF!)),0,SUMIF(FG!A:A,LCM!B695,FG!#REF!))</f>
        <v>0</v>
      </c>
      <c r="K695" s="1147" t="e">
        <f t="shared" si="32"/>
        <v>#REF!</v>
      </c>
    </row>
    <row r="696" spans="2:11">
      <c r="B696" t="s">
        <v>6612</v>
      </c>
      <c r="C696" t="s">
        <v>6233</v>
      </c>
      <c r="D696" s="1147" t="e">
        <f>VLOOKUP(B696,FG!$A$5:$H$1158,12,FALSE)</f>
        <v>#REF!</v>
      </c>
      <c r="E696" s="1147">
        <f>IF(J696&lt;=0,0,VLOOKUP(B696,FG!$A$5:$H$1158,24,FALSE))</f>
        <v>0</v>
      </c>
      <c r="F696" s="1147" t="e">
        <f t="shared" si="30"/>
        <v>#REF!</v>
      </c>
      <c r="G696" s="1147"/>
      <c r="H696" s="1186">
        <v>83.27432047477744</v>
      </c>
      <c r="I696" s="1147" t="e">
        <f t="shared" si="31"/>
        <v>#REF!</v>
      </c>
      <c r="J696" s="1147">
        <f>IF(ISERROR(SUMIF(FG!A:A,LCM!B696,FG!#REF!)),0,SUMIF(FG!A:A,LCM!B696,FG!#REF!))</f>
        <v>0</v>
      </c>
      <c r="K696" s="1147" t="e">
        <f t="shared" si="32"/>
        <v>#REF!</v>
      </c>
    </row>
    <row r="697" spans="2:11">
      <c r="B697" t="s">
        <v>6613</v>
      </c>
      <c r="C697" t="s">
        <v>6231</v>
      </c>
      <c r="D697" s="1147" t="e">
        <f>VLOOKUP(B697,FG!$A$5:$H$1158,12,FALSE)</f>
        <v>#REF!</v>
      </c>
      <c r="E697" s="1147">
        <f>IF(J697&lt;=0,0,VLOOKUP(B697,FG!$A$5:$H$1158,24,FALSE))</f>
        <v>0</v>
      </c>
      <c r="F697" s="1147" t="e">
        <f t="shared" si="30"/>
        <v>#REF!</v>
      </c>
      <c r="G697" s="1147"/>
      <c r="H697" s="1186">
        <v>66.166851716581448</v>
      </c>
      <c r="I697" s="1147" t="e">
        <f t="shared" si="31"/>
        <v>#REF!</v>
      </c>
      <c r="J697" s="1147">
        <f>IF(ISERROR(SUMIF(FG!A:A,LCM!B697,FG!#REF!)),0,SUMIF(FG!A:A,LCM!B697,FG!#REF!))</f>
        <v>0</v>
      </c>
      <c r="K697" s="1147" t="e">
        <f t="shared" si="32"/>
        <v>#REF!</v>
      </c>
    </row>
    <row r="698" spans="2:11">
      <c r="B698" t="s">
        <v>6614</v>
      </c>
      <c r="C698" t="s">
        <v>6264</v>
      </c>
      <c r="D698" s="1147" t="e">
        <f>VLOOKUP(B698,FG!$A$5:$H$1158,12,FALSE)</f>
        <v>#REF!</v>
      </c>
      <c r="E698" s="1147">
        <f>IF(J698&lt;=0,0,VLOOKUP(B698,FG!$A$5:$H$1158,24,FALSE))</f>
        <v>0</v>
      </c>
      <c r="F698" s="1147" t="e">
        <f t="shared" si="30"/>
        <v>#REF!</v>
      </c>
      <c r="G698" s="1147"/>
      <c r="H698" s="1186">
        <v>522.38540983606561</v>
      </c>
      <c r="I698" s="1147" t="e">
        <f t="shared" si="31"/>
        <v>#REF!</v>
      </c>
      <c r="J698" s="1147">
        <f>IF(ISERROR(SUMIF(FG!A:A,LCM!B698,FG!#REF!)),0,SUMIF(FG!A:A,LCM!B698,FG!#REF!))</f>
        <v>0</v>
      </c>
      <c r="K698" s="1147" t="e">
        <f t="shared" si="32"/>
        <v>#REF!</v>
      </c>
    </row>
    <row r="699" spans="2:11">
      <c r="B699" t="s">
        <v>6615</v>
      </c>
      <c r="C699" t="s">
        <v>6224</v>
      </c>
      <c r="D699" s="1147" t="e">
        <f>VLOOKUP(B699,FG!$A$5:$H$1158,12,FALSE)</f>
        <v>#REF!</v>
      </c>
      <c r="E699" s="1147">
        <f>IF(J699&lt;=0,0,VLOOKUP(B699,FG!$A$5:$H$1158,24,FALSE))</f>
        <v>0</v>
      </c>
      <c r="F699" s="1147" t="e">
        <f t="shared" si="30"/>
        <v>#REF!</v>
      </c>
      <c r="G699" s="1147"/>
      <c r="H699" s="1186">
        <v>179.61286144578312</v>
      </c>
      <c r="I699" s="1147" t="e">
        <f t="shared" si="31"/>
        <v>#REF!</v>
      </c>
      <c r="J699" s="1147">
        <f>IF(ISERROR(SUMIF(FG!A:A,LCM!B699,FG!#REF!)),0,SUMIF(FG!A:A,LCM!B699,FG!#REF!))</f>
        <v>0</v>
      </c>
      <c r="K699" s="1147" t="e">
        <f t="shared" si="32"/>
        <v>#REF!</v>
      </c>
    </row>
    <row r="700" spans="2:11">
      <c r="B700" t="s">
        <v>6616</v>
      </c>
      <c r="C700" t="s">
        <v>6225</v>
      </c>
      <c r="D700" s="1147" t="e">
        <f>VLOOKUP(B700,FG!$A$5:$H$1158,12,FALSE)</f>
        <v>#REF!</v>
      </c>
      <c r="E700" s="1147">
        <f>IF(J700&lt;=0,0,VLOOKUP(B700,FG!$A$5:$H$1158,24,FALSE))</f>
        <v>0</v>
      </c>
      <c r="F700" s="1147" t="e">
        <f t="shared" si="30"/>
        <v>#REF!</v>
      </c>
      <c r="G700" s="1147"/>
      <c r="H700" s="1186">
        <v>176.14844733984799</v>
      </c>
      <c r="I700" s="1147" t="e">
        <f t="shared" si="31"/>
        <v>#REF!</v>
      </c>
      <c r="J700" s="1147">
        <f>IF(ISERROR(SUMIF(FG!A:A,LCM!B700,FG!#REF!)),0,SUMIF(FG!A:A,LCM!B700,FG!#REF!))</f>
        <v>0</v>
      </c>
      <c r="K700" s="1147" t="e">
        <f t="shared" si="32"/>
        <v>#REF!</v>
      </c>
    </row>
    <row r="701" spans="2:11" hidden="1">
      <c r="B701" t="s">
        <v>6564</v>
      </c>
      <c r="C701" t="s">
        <v>6289</v>
      </c>
      <c r="D701" s="1147" t="e">
        <f>VLOOKUP(B701,FG!$A$5:$H$1158,12,FALSE)</f>
        <v>#REF!</v>
      </c>
      <c r="E701" s="1147">
        <f>IF(J701&lt;=0,0,VLOOKUP(B701,FG!$A$5:$H$1158,24,FALSE))</f>
        <v>0</v>
      </c>
      <c r="F701" s="1147" t="e">
        <f t="shared" si="30"/>
        <v>#REF!</v>
      </c>
      <c r="G701" s="1147"/>
      <c r="H701" s="1186">
        <v>279.15578736208624</v>
      </c>
      <c r="I701" s="1147" t="e">
        <f t="shared" si="31"/>
        <v>#REF!</v>
      </c>
      <c r="J701" s="1147">
        <f>IF(ISERROR(SUMIF(FG!A:A,LCM!B701,FG!#REF!)),0,SUMIF(FG!A:A,LCM!B701,FG!#REF!))</f>
        <v>0</v>
      </c>
      <c r="K701" s="1147" t="e">
        <f t="shared" si="32"/>
        <v>#REF!</v>
      </c>
    </row>
    <row r="702" spans="2:11">
      <c r="B702" t="s">
        <v>6565</v>
      </c>
      <c r="C702" t="s">
        <v>6293</v>
      </c>
      <c r="D702" s="1147" t="e">
        <f>VLOOKUP(B702,FG!$A$5:$H$1158,12,FALSE)</f>
        <v>#REF!</v>
      </c>
      <c r="E702" s="1147">
        <f>IF(J702&lt;=0,0,VLOOKUP(B702,FG!$A$5:$H$1158,24,FALSE))</f>
        <v>0</v>
      </c>
      <c r="F702" s="1147" t="e">
        <f t="shared" si="30"/>
        <v>#REF!</v>
      </c>
      <c r="G702" s="1147"/>
      <c r="H702" s="1186">
        <v>252.79577039274923</v>
      </c>
      <c r="I702" s="1147" t="e">
        <f t="shared" si="31"/>
        <v>#REF!</v>
      </c>
      <c r="J702" s="1147">
        <f>IF(ISERROR(SUMIF(FG!A:A,LCM!B702,FG!#REF!)),0,SUMIF(FG!A:A,LCM!B702,FG!#REF!))</f>
        <v>0</v>
      </c>
      <c r="K702" s="1147" t="e">
        <f t="shared" si="32"/>
        <v>#REF!</v>
      </c>
    </row>
    <row r="703" spans="2:11" hidden="1">
      <c r="B703" t="s">
        <v>6566</v>
      </c>
      <c r="C703" t="s">
        <v>6291</v>
      </c>
      <c r="D703" s="1147" t="e">
        <f>VLOOKUP(B703,FG!$A$5:$H$1158,12,FALSE)</f>
        <v>#REF!</v>
      </c>
      <c r="E703" s="1147">
        <f>IF(J703&lt;=0,0,VLOOKUP(B703,FG!$A$5:$H$1158,24,FALSE))</f>
        <v>0</v>
      </c>
      <c r="F703" s="1147" t="e">
        <f t="shared" si="30"/>
        <v>#REF!</v>
      </c>
      <c r="G703" s="1147"/>
      <c r="H703" s="1186">
        <v>297.46441988950272</v>
      </c>
      <c r="I703" s="1147" t="e">
        <f t="shared" si="31"/>
        <v>#REF!</v>
      </c>
      <c r="J703" s="1147">
        <f>IF(ISERROR(SUMIF(FG!A:A,LCM!B703,FG!#REF!)),0,SUMIF(FG!A:A,LCM!B703,FG!#REF!))</f>
        <v>0</v>
      </c>
      <c r="K703" s="1147" t="e">
        <f t="shared" si="32"/>
        <v>#REF!</v>
      </c>
    </row>
    <row r="704" spans="2:11" hidden="1">
      <c r="B704" t="s">
        <v>6567</v>
      </c>
      <c r="C704" t="s">
        <v>6295</v>
      </c>
      <c r="D704" s="1147" t="e">
        <f>VLOOKUP(B704,FG!$A$5:$H$1158,12,FALSE)</f>
        <v>#REF!</v>
      </c>
      <c r="E704" s="1147">
        <f>IF(J704&lt;=0,0,VLOOKUP(B704,FG!$A$5:$H$1158,24,FALSE))</f>
        <v>0</v>
      </c>
      <c r="F704" s="1147" t="e">
        <f t="shared" si="30"/>
        <v>#REF!</v>
      </c>
      <c r="G704" s="1147"/>
      <c r="H704" s="1186">
        <v>254.9059576968273</v>
      </c>
      <c r="I704" s="1147" t="e">
        <f t="shared" si="31"/>
        <v>#REF!</v>
      </c>
      <c r="J704" s="1147">
        <f>IF(ISERROR(SUMIF(FG!A:A,LCM!B704,FG!#REF!)),0,SUMIF(FG!A:A,LCM!B704,FG!#REF!))</f>
        <v>0</v>
      </c>
      <c r="K704" s="1147" t="e">
        <f t="shared" si="32"/>
        <v>#REF!</v>
      </c>
    </row>
    <row r="705" spans="2:11" hidden="1">
      <c r="B705" t="s">
        <v>6568</v>
      </c>
      <c r="C705" t="s">
        <v>6311</v>
      </c>
      <c r="D705" s="1147" t="e">
        <f>VLOOKUP(B705,FG!$A$5:$H$1158,12,FALSE)</f>
        <v>#REF!</v>
      </c>
      <c r="E705" s="1147">
        <f>IF(J705&lt;=0,0,VLOOKUP(B705,FG!$A$5:$H$1158,24,FALSE))</f>
        <v>0</v>
      </c>
      <c r="F705" s="1147" t="e">
        <f t="shared" si="30"/>
        <v>#REF!</v>
      </c>
      <c r="G705" s="1147"/>
      <c r="H705" s="1186">
        <v>300.94</v>
      </c>
      <c r="I705" s="1147" t="e">
        <f t="shared" si="31"/>
        <v>#REF!</v>
      </c>
      <c r="J705" s="1147">
        <f>IF(ISERROR(SUMIF(FG!A:A,LCM!B705,FG!#REF!)),0,SUMIF(FG!A:A,LCM!B705,FG!#REF!))</f>
        <v>0</v>
      </c>
      <c r="K705" s="1147" t="e">
        <f t="shared" si="32"/>
        <v>#REF!</v>
      </c>
    </row>
    <row r="706" spans="2:11">
      <c r="B706" t="s">
        <v>6569</v>
      </c>
      <c r="C706" t="s">
        <v>6312</v>
      </c>
      <c r="D706" s="1147" t="e">
        <f>VLOOKUP(B706,FG!$A$5:$H$1158,12,FALSE)</f>
        <v>#REF!</v>
      </c>
      <c r="E706" s="1147">
        <f>IF(J706&lt;=0,0,VLOOKUP(B706,FG!$A$5:$H$1158,24,FALSE))</f>
        <v>0</v>
      </c>
      <c r="F706" s="1147" t="e">
        <f t="shared" si="30"/>
        <v>#REF!</v>
      </c>
      <c r="G706" s="1147"/>
      <c r="H706" s="1186">
        <v>276.76</v>
      </c>
      <c r="I706" s="1147" t="e">
        <f t="shared" si="31"/>
        <v>#REF!</v>
      </c>
      <c r="J706" s="1147">
        <f>IF(ISERROR(SUMIF(FG!A:A,LCM!B706,FG!#REF!)),0,SUMIF(FG!A:A,LCM!B706,FG!#REF!))</f>
        <v>0</v>
      </c>
      <c r="K706" s="1147" t="e">
        <f t="shared" si="32"/>
        <v>#REF!</v>
      </c>
    </row>
    <row r="707" spans="2:11">
      <c r="B707" t="s">
        <v>6570</v>
      </c>
      <c r="C707" t="s">
        <v>6313</v>
      </c>
      <c r="D707" s="1147" t="e">
        <f>VLOOKUP(B707,FG!$A$5:$H$1158,12,FALSE)</f>
        <v>#REF!</v>
      </c>
      <c r="E707" s="1147">
        <f>IF(J707&lt;=0,0,VLOOKUP(B707,FG!$A$5:$H$1158,24,FALSE))</f>
        <v>0</v>
      </c>
      <c r="F707" s="1147" t="e">
        <f t="shared" si="30"/>
        <v>#REF!</v>
      </c>
      <c r="G707" s="1147"/>
      <c r="H707" s="1186">
        <v>277.27999999999997</v>
      </c>
      <c r="I707" s="1147" t="e">
        <f t="shared" si="31"/>
        <v>#REF!</v>
      </c>
      <c r="J707" s="1147">
        <f>IF(ISERROR(SUMIF(FG!A:A,LCM!B707,FG!#REF!)),0,SUMIF(FG!A:A,LCM!B707,FG!#REF!))</f>
        <v>0</v>
      </c>
      <c r="K707" s="1147" t="e">
        <f t="shared" si="32"/>
        <v>#REF!</v>
      </c>
    </row>
    <row r="708" spans="2:11" hidden="1">
      <c r="B708" t="s">
        <v>6573</v>
      </c>
      <c r="C708" t="s">
        <v>6299</v>
      </c>
      <c r="D708" s="1147" t="e">
        <f>VLOOKUP(B708,FG!$A$5:$H$1158,12,FALSE)</f>
        <v>#REF!</v>
      </c>
      <c r="E708" s="1147">
        <f>IF(J708&lt;=0,0,VLOOKUP(B708,FG!$A$5:$H$1158,24,FALSE))</f>
        <v>0</v>
      </c>
      <c r="F708" s="1147" t="e">
        <f t="shared" si="30"/>
        <v>#REF!</v>
      </c>
      <c r="G708" s="1147"/>
      <c r="H708" s="1186">
        <v>273.80641025641023</v>
      </c>
      <c r="I708" s="1147" t="e">
        <f t="shared" si="31"/>
        <v>#REF!</v>
      </c>
      <c r="J708" s="1147">
        <f>IF(ISERROR(SUMIF(FG!A:A,LCM!B708,FG!#REF!)),0,SUMIF(FG!A:A,LCM!B708,FG!#REF!))</f>
        <v>0</v>
      </c>
      <c r="K708" s="1147" t="e">
        <f t="shared" si="32"/>
        <v>#REF!</v>
      </c>
    </row>
    <row r="709" spans="2:11" hidden="1">
      <c r="B709" t="s">
        <v>6576</v>
      </c>
      <c r="C709" t="s">
        <v>6301</v>
      </c>
      <c r="D709" s="1147" t="e">
        <f>VLOOKUP(B709,FG!$A$5:$H$1158,12,FALSE)</f>
        <v>#REF!</v>
      </c>
      <c r="E709" s="1147">
        <f>IF(J709&lt;=0,0,VLOOKUP(B709,FG!$A$5:$H$1158,24,FALSE))</f>
        <v>0</v>
      </c>
      <c r="F709" s="1147" t="e">
        <f t="shared" si="30"/>
        <v>#REF!</v>
      </c>
      <c r="G709" s="1147"/>
      <c r="H709" s="1186">
        <v>273.55618431073879</v>
      </c>
      <c r="I709" s="1147" t="e">
        <f t="shared" si="31"/>
        <v>#REF!</v>
      </c>
      <c r="J709" s="1147">
        <f>IF(ISERROR(SUMIF(FG!A:A,LCM!B709,FG!#REF!)),0,SUMIF(FG!A:A,LCM!B709,FG!#REF!))</f>
        <v>0</v>
      </c>
      <c r="K709" s="1147" t="e">
        <f t="shared" si="32"/>
        <v>#REF!</v>
      </c>
    </row>
    <row r="710" spans="2:11" hidden="1">
      <c r="B710" t="s">
        <v>6577</v>
      </c>
      <c r="C710" t="s">
        <v>6226</v>
      </c>
      <c r="D710" s="1147" t="e">
        <f>VLOOKUP(B710,FG!$A$5:$H$1158,12,FALSE)</f>
        <v>#REF!</v>
      </c>
      <c r="E710" s="1147">
        <f>IF(J710&lt;=0,0,VLOOKUP(B710,FG!$A$5:$H$1158,24,FALSE))</f>
        <v>0</v>
      </c>
      <c r="F710" s="1147" t="e">
        <f t="shared" ref="F710:F773" si="33">+SUM(D710:E710)</f>
        <v>#REF!</v>
      </c>
      <c r="G710" s="1147"/>
      <c r="H710" s="1186">
        <v>241.42491891891893</v>
      </c>
      <c r="I710" s="1147" t="e">
        <f t="shared" si="31"/>
        <v>#REF!</v>
      </c>
      <c r="J710" s="1147">
        <f>IF(ISERROR(SUMIF(FG!A:A,LCM!B710,FG!#REF!)),0,SUMIF(FG!A:A,LCM!B710,FG!#REF!))</f>
        <v>0</v>
      </c>
      <c r="K710" s="1147" t="e">
        <f t="shared" si="32"/>
        <v>#REF!</v>
      </c>
    </row>
    <row r="711" spans="2:11" hidden="1">
      <c r="B711" t="s">
        <v>6578</v>
      </c>
      <c r="C711" t="s">
        <v>6228</v>
      </c>
      <c r="D711" s="1147" t="e">
        <f>VLOOKUP(B711,FG!$A$5:$H$1158,12,FALSE)</f>
        <v>#REF!</v>
      </c>
      <c r="E711" s="1147">
        <f>IF(J711&lt;=0,0,VLOOKUP(B711,FG!$A$5:$H$1158,24,FALSE))</f>
        <v>0</v>
      </c>
      <c r="F711" s="1147" t="e">
        <f t="shared" si="33"/>
        <v>#REF!</v>
      </c>
      <c r="G711" s="1147"/>
      <c r="H711" s="1186">
        <v>241.89809343434345</v>
      </c>
      <c r="I711" s="1147" t="e">
        <f t="shared" ref="I711:I774" si="34">+IF(F711&lt;=0,"",IF(AND(F711&gt;0,F711&gt;H711),"NG",""))</f>
        <v>#REF!</v>
      </c>
      <c r="J711" s="1147">
        <f>IF(ISERROR(SUMIF(FG!A:A,LCM!B711,FG!#REF!)),0,SUMIF(FG!A:A,LCM!B711,FG!#REF!))</f>
        <v>0</v>
      </c>
      <c r="K711" s="1147" t="e">
        <f t="shared" ref="K711:K774" si="35">IF(I711="NG",(F711-H711)*J711,0)</f>
        <v>#REF!</v>
      </c>
    </row>
    <row r="712" spans="2:11">
      <c r="B712" t="s">
        <v>6579</v>
      </c>
      <c r="C712" t="s">
        <v>6249</v>
      </c>
      <c r="D712" s="1147" t="e">
        <f>VLOOKUP(B712,FG!$A$5:$H$1158,12,FALSE)</f>
        <v>#REF!</v>
      </c>
      <c r="E712" s="1147">
        <f>IF(J712&lt;=0,0,VLOOKUP(B712,FG!$A$5:$H$1158,24,FALSE))</f>
        <v>0</v>
      </c>
      <c r="F712" s="1147" t="e">
        <f t="shared" si="33"/>
        <v>#REF!</v>
      </c>
      <c r="G712" s="1147"/>
      <c r="H712" s="1186">
        <v>238.96788395904434</v>
      </c>
      <c r="I712" s="1147" t="e">
        <f t="shared" si="34"/>
        <v>#REF!</v>
      </c>
      <c r="J712" s="1147">
        <f>IF(ISERROR(SUMIF(FG!A:A,LCM!B712,FG!#REF!)),0,SUMIF(FG!A:A,LCM!B712,FG!#REF!))</f>
        <v>0</v>
      </c>
      <c r="K712" s="1147" t="e">
        <f t="shared" si="35"/>
        <v>#REF!</v>
      </c>
    </row>
    <row r="713" spans="2:11" hidden="1">
      <c r="B713" t="s">
        <v>6580</v>
      </c>
      <c r="C713" t="s">
        <v>6251</v>
      </c>
      <c r="D713" s="1147" t="e">
        <f>VLOOKUP(B713,FG!$A$5:$H$1158,12,FALSE)</f>
        <v>#REF!</v>
      </c>
      <c r="E713" s="1147">
        <f>IF(J713&lt;=0,0,VLOOKUP(B713,FG!$A$5:$H$1158,24,FALSE))</f>
        <v>0</v>
      </c>
      <c r="F713" s="1147" t="e">
        <f t="shared" si="33"/>
        <v>#REF!</v>
      </c>
      <c r="G713" s="1147"/>
      <c r="H713" s="1186">
        <v>298.17526466380542</v>
      </c>
      <c r="I713" s="1147" t="e">
        <f t="shared" si="34"/>
        <v>#REF!</v>
      </c>
      <c r="J713" s="1147">
        <f>IF(ISERROR(SUMIF(FG!A:A,LCM!B713,FG!#REF!)),0,SUMIF(FG!A:A,LCM!B713,FG!#REF!))</f>
        <v>0</v>
      </c>
      <c r="K713" s="1147" t="e">
        <f t="shared" si="35"/>
        <v>#REF!</v>
      </c>
    </row>
    <row r="714" spans="2:11" hidden="1">
      <c r="B714" t="s">
        <v>6604</v>
      </c>
      <c r="C714" t="s">
        <v>6260</v>
      </c>
      <c r="D714" s="1147" t="e">
        <f>VLOOKUP(B714,FG!$A$5:$H$1158,12,FALSE)</f>
        <v>#REF!</v>
      </c>
      <c r="E714" s="1147">
        <f>IF(J714&lt;=0,0,VLOOKUP(B714,FG!$A$5:$H$1158,24,FALSE))</f>
        <v>0</v>
      </c>
      <c r="F714" s="1147" t="e">
        <f t="shared" si="33"/>
        <v>#REF!</v>
      </c>
      <c r="G714" s="1147"/>
      <c r="H714" s="1186">
        <v>230.53258458646619</v>
      </c>
      <c r="I714" s="1147" t="e">
        <f t="shared" si="34"/>
        <v>#REF!</v>
      </c>
      <c r="J714" s="1147">
        <f>IF(ISERROR(SUMIF(FG!A:A,LCM!B714,FG!#REF!)),0,SUMIF(FG!A:A,LCM!B714,FG!#REF!))</f>
        <v>0</v>
      </c>
      <c r="K714" s="1147" t="e">
        <f t="shared" si="35"/>
        <v>#REF!</v>
      </c>
    </row>
    <row r="715" spans="2:11" hidden="1">
      <c r="B715" t="s">
        <v>6605</v>
      </c>
      <c r="C715" t="s">
        <v>6261</v>
      </c>
      <c r="D715" s="1147" t="e">
        <f>VLOOKUP(B715,FG!$A$5:$H$1158,12,FALSE)</f>
        <v>#REF!</v>
      </c>
      <c r="E715" s="1147">
        <f>IF(J715&lt;=0,0,VLOOKUP(B715,FG!$A$5:$H$1158,24,FALSE))</f>
        <v>0</v>
      </c>
      <c r="F715" s="1147" t="e">
        <f t="shared" si="33"/>
        <v>#REF!</v>
      </c>
      <c r="G715" s="1147"/>
      <c r="H715" s="1186">
        <v>258.00831295843523</v>
      </c>
      <c r="I715" s="1147" t="e">
        <f t="shared" si="34"/>
        <v>#REF!</v>
      </c>
      <c r="J715" s="1147">
        <f>IF(ISERROR(SUMIF(FG!A:A,LCM!B715,FG!#REF!)),0,SUMIF(FG!A:A,LCM!B715,FG!#REF!))</f>
        <v>0</v>
      </c>
      <c r="K715" s="1147" t="e">
        <f t="shared" si="35"/>
        <v>#REF!</v>
      </c>
    </row>
    <row r="716" spans="2:11" hidden="1">
      <c r="B716" t="s">
        <v>6606</v>
      </c>
      <c r="C716" t="s">
        <v>6258</v>
      </c>
      <c r="D716" s="1147" t="e">
        <f>VLOOKUP(B716,FG!$A$5:$H$1158,12,FALSE)</f>
        <v>#REF!</v>
      </c>
      <c r="E716" s="1147">
        <f>IF(J716&lt;=0,0,VLOOKUP(B716,FG!$A$5:$H$1158,24,FALSE))</f>
        <v>0</v>
      </c>
      <c r="F716" s="1147" t="e">
        <f t="shared" si="33"/>
        <v>#REF!</v>
      </c>
      <c r="G716" s="1147"/>
      <c r="H716" s="1186">
        <v>324.9300104931794</v>
      </c>
      <c r="I716" s="1147" t="e">
        <f t="shared" si="34"/>
        <v>#REF!</v>
      </c>
      <c r="J716" s="1147">
        <f>IF(ISERROR(SUMIF(FG!A:A,LCM!B716,FG!#REF!)),0,SUMIF(FG!A:A,LCM!B716,FG!#REF!))</f>
        <v>0</v>
      </c>
      <c r="K716" s="1147" t="e">
        <f t="shared" si="35"/>
        <v>#REF!</v>
      </c>
    </row>
    <row r="717" spans="2:11">
      <c r="B717" t="s">
        <v>6582</v>
      </c>
      <c r="C717" t="s">
        <v>6253</v>
      </c>
      <c r="D717" s="1147" t="e">
        <f>VLOOKUP(B717,FG!$A$5:$H$1158,12,FALSE)</f>
        <v>#REF!</v>
      </c>
      <c r="E717" s="1147">
        <f>IF(J717&lt;=0,0,VLOOKUP(B717,FG!$A$5:$H$1158,24,FALSE))</f>
        <v>0</v>
      </c>
      <c r="F717" s="1147" t="e">
        <f t="shared" si="33"/>
        <v>#REF!</v>
      </c>
      <c r="G717" s="1147"/>
      <c r="H717" s="1186">
        <v>253.56</v>
      </c>
      <c r="I717" s="1147" t="e">
        <f t="shared" si="34"/>
        <v>#REF!</v>
      </c>
      <c r="J717" s="1147">
        <f>IF(ISERROR(SUMIF(FG!A:A,LCM!B717,FG!#REF!)),0,SUMIF(FG!A:A,LCM!B717,FG!#REF!))</f>
        <v>0</v>
      </c>
      <c r="K717" s="1147" t="e">
        <f t="shared" si="35"/>
        <v>#REF!</v>
      </c>
    </row>
    <row r="718" spans="2:11">
      <c r="B718" t="s">
        <v>6581</v>
      </c>
      <c r="C718" t="s">
        <v>6252</v>
      </c>
      <c r="D718" s="1147" t="e">
        <f>VLOOKUP(B718,FG!$A$5:$H$1158,12,FALSE)</f>
        <v>#REF!</v>
      </c>
      <c r="E718" s="1147">
        <f>IF(J718&lt;=0,0,VLOOKUP(B718,FG!$A$5:$H$1158,24,FALSE))</f>
        <v>0</v>
      </c>
      <c r="F718" s="1147" t="e">
        <f t="shared" si="33"/>
        <v>#REF!</v>
      </c>
      <c r="G718" s="1147"/>
      <c r="H718" s="1186">
        <v>218.17</v>
      </c>
      <c r="I718" s="1147" t="e">
        <f t="shared" si="34"/>
        <v>#REF!</v>
      </c>
      <c r="J718" s="1147">
        <f>IF(ISERROR(SUMIF(FG!A:A,LCM!B718,FG!#REF!)),0,SUMIF(FG!A:A,LCM!B718,FG!#REF!))</f>
        <v>0</v>
      </c>
      <c r="K718" s="1147" t="e">
        <f t="shared" si="35"/>
        <v>#REF!</v>
      </c>
    </row>
    <row r="719" spans="2:11" hidden="1">
      <c r="B719" t="s">
        <v>6583</v>
      </c>
      <c r="C719" t="s">
        <v>6244</v>
      </c>
      <c r="D719" s="1147" t="e">
        <f>VLOOKUP(B719,FG!$A$5:$H$1158,12,FALSE)</f>
        <v>#REF!</v>
      </c>
      <c r="E719" s="1147">
        <f>IF(J719&lt;=0,0,VLOOKUP(B719,FG!$A$5:$H$1158,24,FALSE))</f>
        <v>0</v>
      </c>
      <c r="F719" s="1147" t="e">
        <f t="shared" si="33"/>
        <v>#REF!</v>
      </c>
      <c r="G719" s="1147"/>
      <c r="H719" s="1186">
        <v>298.41964131994257</v>
      </c>
      <c r="I719" s="1147" t="e">
        <f t="shared" si="34"/>
        <v>#REF!</v>
      </c>
      <c r="J719" s="1147">
        <f>IF(ISERROR(SUMIF(FG!A:A,LCM!B719,FG!#REF!)),0,SUMIF(FG!A:A,LCM!B719,FG!#REF!))</f>
        <v>0</v>
      </c>
      <c r="K719" s="1147" t="e">
        <f t="shared" si="35"/>
        <v>#REF!</v>
      </c>
    </row>
    <row r="720" spans="2:11">
      <c r="B720" t="s">
        <v>6584</v>
      </c>
      <c r="C720" t="s">
        <v>6246</v>
      </c>
      <c r="D720" s="1147" t="e">
        <f>VLOOKUP(B720,FG!$A$5:$H$1158,12,FALSE)</f>
        <v>#REF!</v>
      </c>
      <c r="E720" s="1147">
        <f>IF(J720&lt;=0,0,VLOOKUP(B720,FG!$A$5:$H$1158,24,FALSE))</f>
        <v>0</v>
      </c>
      <c r="F720" s="1147" t="e">
        <f t="shared" si="33"/>
        <v>#REF!</v>
      </c>
      <c r="G720" s="1147"/>
      <c r="H720" s="1186">
        <v>239.14393103448279</v>
      </c>
      <c r="I720" s="1147" t="e">
        <f t="shared" si="34"/>
        <v>#REF!</v>
      </c>
      <c r="J720" s="1147">
        <f>IF(ISERROR(SUMIF(FG!A:A,LCM!B720,FG!#REF!)),0,SUMIF(FG!A:A,LCM!B720,FG!#REF!))</f>
        <v>0</v>
      </c>
      <c r="K720" s="1147" t="e">
        <f t="shared" si="35"/>
        <v>#REF!</v>
      </c>
    </row>
    <row r="721" spans="2:11" hidden="1">
      <c r="B721" t="s">
        <v>6607</v>
      </c>
      <c r="C721" t="s">
        <v>6259</v>
      </c>
      <c r="D721" s="1147" t="e">
        <f>VLOOKUP(B721,FG!$A$5:$H$1158,12,FALSE)</f>
        <v>#REF!</v>
      </c>
      <c r="E721" s="1147">
        <f>IF(J721&lt;=0,0,VLOOKUP(B721,FG!$A$5:$H$1158,24,FALSE))</f>
        <v>0</v>
      </c>
      <c r="F721" s="1147" t="e">
        <f t="shared" si="33"/>
        <v>#REF!</v>
      </c>
      <c r="G721" s="1147"/>
      <c r="H721" s="1186">
        <v>251.09419761737911</v>
      </c>
      <c r="I721" s="1147" t="e">
        <f t="shared" si="34"/>
        <v>#REF!</v>
      </c>
      <c r="J721" s="1147">
        <f>IF(ISERROR(SUMIF(FG!A:A,LCM!B721,FG!#REF!)),0,SUMIF(FG!A:A,LCM!B721,FG!#REF!))</f>
        <v>0</v>
      </c>
      <c r="K721" s="1147" t="e">
        <f t="shared" si="35"/>
        <v>#REF!</v>
      </c>
    </row>
    <row r="722" spans="2:11" hidden="1">
      <c r="B722" t="s">
        <v>6608</v>
      </c>
      <c r="C722" t="s">
        <v>6262</v>
      </c>
      <c r="D722" s="1147" t="e">
        <f>VLOOKUP(B722,FG!$A$5:$H$1158,12,FALSE)</f>
        <v>#REF!</v>
      </c>
      <c r="E722" s="1147">
        <f>IF(J722&lt;=0,0,VLOOKUP(B722,FG!$A$5:$H$1158,24,FALSE))</f>
        <v>0</v>
      </c>
      <c r="F722" s="1147" t="e">
        <f t="shared" si="33"/>
        <v>#REF!</v>
      </c>
      <c r="G722" s="1147"/>
      <c r="H722" s="1186">
        <v>223.00178501628665</v>
      </c>
      <c r="I722" s="1147" t="e">
        <f t="shared" si="34"/>
        <v>#REF!</v>
      </c>
      <c r="J722" s="1147">
        <f>IF(ISERROR(SUMIF(FG!A:A,LCM!B722,FG!#REF!)),0,SUMIF(FG!A:A,LCM!B722,FG!#REF!))</f>
        <v>0</v>
      </c>
      <c r="K722" s="1147" t="e">
        <f t="shared" si="35"/>
        <v>#REF!</v>
      </c>
    </row>
    <row r="723" spans="2:11" hidden="1">
      <c r="B723" t="s">
        <v>6609</v>
      </c>
      <c r="C723" t="s">
        <v>6257</v>
      </c>
      <c r="D723" s="1147" t="e">
        <f>VLOOKUP(B723,FG!$A$5:$H$1158,12,FALSE)</f>
        <v>#REF!</v>
      </c>
      <c r="E723" s="1147">
        <f>IF(J723&lt;=0,0,VLOOKUP(B723,FG!$A$5:$H$1158,24,FALSE))</f>
        <v>0</v>
      </c>
      <c r="F723" s="1147" t="e">
        <f t="shared" si="33"/>
        <v>#REF!</v>
      </c>
      <c r="G723" s="1147"/>
      <c r="H723" s="1186">
        <v>321.51438155136265</v>
      </c>
      <c r="I723" s="1147" t="e">
        <f t="shared" si="34"/>
        <v>#REF!</v>
      </c>
      <c r="J723" s="1147">
        <f>IF(ISERROR(SUMIF(FG!A:A,LCM!B723,FG!#REF!)),0,SUMIF(FG!A:A,LCM!B723,FG!#REF!))</f>
        <v>0</v>
      </c>
      <c r="K723" s="1147" t="e">
        <f t="shared" si="35"/>
        <v>#REF!</v>
      </c>
    </row>
    <row r="724" spans="2:11">
      <c r="B724" t="s">
        <v>6585</v>
      </c>
      <c r="C724" t="s">
        <v>6247</v>
      </c>
      <c r="D724" s="1147" t="e">
        <f>VLOOKUP(B724,FG!$A$5:$H$1158,12,FALSE)</f>
        <v>#REF!</v>
      </c>
      <c r="E724" s="1147">
        <f>IF(J724&lt;=0,0,VLOOKUP(B724,FG!$A$5:$H$1158,24,FALSE))</f>
        <v>0</v>
      </c>
      <c r="F724" s="1147" t="e">
        <f t="shared" si="33"/>
        <v>#REF!</v>
      </c>
      <c r="G724" s="1147"/>
      <c r="H724" s="1186">
        <v>242.72</v>
      </c>
      <c r="I724" s="1147" t="e">
        <f t="shared" si="34"/>
        <v>#REF!</v>
      </c>
      <c r="J724" s="1147">
        <f>IF(ISERROR(SUMIF(FG!A:A,LCM!B724,FG!#REF!)),0,SUMIF(FG!A:A,LCM!B724,FG!#REF!))</f>
        <v>0</v>
      </c>
      <c r="K724" s="1147" t="e">
        <f t="shared" si="35"/>
        <v>#REF!</v>
      </c>
    </row>
    <row r="725" spans="2:11">
      <c r="B725" t="s">
        <v>6586</v>
      </c>
      <c r="C725" t="s">
        <v>6248</v>
      </c>
      <c r="D725" s="1147" t="e">
        <f>VLOOKUP(B725,FG!$A$5:$H$1158,12,FALSE)</f>
        <v>#REF!</v>
      </c>
      <c r="E725" s="1147">
        <f>IF(J725&lt;=0,0,VLOOKUP(B725,FG!$A$5:$H$1158,24,FALSE))</f>
        <v>0</v>
      </c>
      <c r="F725" s="1147" t="e">
        <f t="shared" si="33"/>
        <v>#REF!</v>
      </c>
      <c r="G725" s="1147"/>
      <c r="H725" s="1186">
        <v>207.77</v>
      </c>
      <c r="I725" s="1147" t="e">
        <f t="shared" si="34"/>
        <v>#REF!</v>
      </c>
      <c r="J725" s="1147">
        <f>IF(ISERROR(SUMIF(FG!A:A,LCM!B725,FG!#REF!)),0,SUMIF(FG!A:A,LCM!B725,FG!#REF!))</f>
        <v>0</v>
      </c>
      <c r="K725" s="1147" t="e">
        <f t="shared" si="35"/>
        <v>#REF!</v>
      </c>
    </row>
    <row r="726" spans="2:11" hidden="1">
      <c r="B726" t="s">
        <v>6587</v>
      </c>
      <c r="C726" t="s">
        <v>6307</v>
      </c>
      <c r="D726" s="1147" t="e">
        <f>VLOOKUP(B726,FG!$A$5:$H$1158,12,FALSE)</f>
        <v>#REF!</v>
      </c>
      <c r="E726" s="1147">
        <f>IF(J726&lt;=0,0,VLOOKUP(B726,FG!$A$5:$H$1158,24,FALSE))</f>
        <v>0</v>
      </c>
      <c r="F726" s="1147" t="e">
        <f t="shared" si="33"/>
        <v>#REF!</v>
      </c>
      <c r="G726" s="1147"/>
      <c r="H726" s="1186">
        <v>261.96985915492957</v>
      </c>
      <c r="I726" s="1147" t="e">
        <f t="shared" si="34"/>
        <v>#REF!</v>
      </c>
      <c r="J726" s="1147">
        <f>IF(ISERROR(SUMIF(FG!A:A,LCM!B726,FG!#REF!)),0,SUMIF(FG!A:A,LCM!B726,FG!#REF!))</f>
        <v>0</v>
      </c>
      <c r="K726" s="1147" t="e">
        <f t="shared" si="35"/>
        <v>#REF!</v>
      </c>
    </row>
    <row r="727" spans="2:11" hidden="1">
      <c r="B727" t="s">
        <v>6588</v>
      </c>
      <c r="C727" t="s">
        <v>6308</v>
      </c>
      <c r="D727" s="1147" t="e">
        <f>VLOOKUP(B727,FG!$A$5:$H$1158,12,FALSE)</f>
        <v>#REF!</v>
      </c>
      <c r="E727" s="1147">
        <f>IF(J727&lt;=0,0,VLOOKUP(B727,FG!$A$5:$H$1158,24,FALSE))</f>
        <v>0</v>
      </c>
      <c r="F727" s="1147" t="e">
        <f t="shared" si="33"/>
        <v>#REF!</v>
      </c>
      <c r="G727" s="1147"/>
      <c r="H727" s="1186">
        <v>219.32811944091486</v>
      </c>
      <c r="I727" s="1147" t="e">
        <f t="shared" si="34"/>
        <v>#REF!</v>
      </c>
      <c r="J727" s="1147">
        <f>IF(ISERROR(SUMIF(FG!A:A,LCM!B727,FG!#REF!)),0,SUMIF(FG!A:A,LCM!B727,FG!#REF!))</f>
        <v>0</v>
      </c>
      <c r="K727" s="1147" t="e">
        <f t="shared" si="35"/>
        <v>#REF!</v>
      </c>
    </row>
    <row r="728" spans="2:11" hidden="1">
      <c r="B728" t="s">
        <v>6589</v>
      </c>
      <c r="C728" t="s">
        <v>6309</v>
      </c>
      <c r="D728" s="1147" t="e">
        <f>VLOOKUP(B728,FG!$A$5:$H$1158,12,FALSE)</f>
        <v>#REF!</v>
      </c>
      <c r="E728" s="1147">
        <f>IF(J728&lt;=0,0,VLOOKUP(B728,FG!$A$5:$H$1158,24,FALSE))</f>
        <v>0</v>
      </c>
      <c r="F728" s="1147" t="e">
        <f t="shared" si="33"/>
        <v>#REF!</v>
      </c>
      <c r="G728" s="1147"/>
      <c r="H728" s="1186">
        <v>265.72996990972922</v>
      </c>
      <c r="I728" s="1147" t="e">
        <f t="shared" si="34"/>
        <v>#REF!</v>
      </c>
      <c r="J728" s="1147">
        <f>IF(ISERROR(SUMIF(FG!A:A,LCM!B728,FG!#REF!)),0,SUMIF(FG!A:A,LCM!B728,FG!#REF!))</f>
        <v>0</v>
      </c>
      <c r="K728" s="1147" t="e">
        <f t="shared" si="35"/>
        <v>#REF!</v>
      </c>
    </row>
    <row r="729" spans="2:11" hidden="1">
      <c r="B729" t="s">
        <v>6590</v>
      </c>
      <c r="C729" t="s">
        <v>6310</v>
      </c>
      <c r="D729" s="1147" t="e">
        <f>VLOOKUP(B729,FG!$A$5:$H$1158,12,FALSE)</f>
        <v>#REF!</v>
      </c>
      <c r="E729" s="1147">
        <f>IF(J729&lt;=0,0,VLOOKUP(B729,FG!$A$5:$H$1158,24,FALSE))</f>
        <v>0</v>
      </c>
      <c r="F729" s="1147" t="e">
        <f t="shared" si="33"/>
        <v>#REF!</v>
      </c>
      <c r="G729" s="1147"/>
      <c r="H729" s="1186">
        <v>221.94122807017544</v>
      </c>
      <c r="I729" s="1147" t="e">
        <f t="shared" si="34"/>
        <v>#REF!</v>
      </c>
      <c r="J729" s="1147">
        <f>IF(ISERROR(SUMIF(FG!A:A,LCM!B729,FG!#REF!)),0,SUMIF(FG!A:A,LCM!B729,FG!#REF!))</f>
        <v>0</v>
      </c>
      <c r="K729" s="1147" t="e">
        <f t="shared" si="35"/>
        <v>#REF!</v>
      </c>
    </row>
    <row r="730" spans="2:11">
      <c r="B730" t="s">
        <v>6591</v>
      </c>
      <c r="C730" t="s">
        <v>6303</v>
      </c>
      <c r="D730" s="1147" t="e">
        <f>VLOOKUP(B730,FG!$A$5:$H$1158,12,FALSE)</f>
        <v>#REF!</v>
      </c>
      <c r="E730" s="1147">
        <f>IF(J730&lt;=0,0,VLOOKUP(B730,FG!$A$5:$H$1158,24,FALSE))</f>
        <v>0</v>
      </c>
      <c r="F730" s="1147" t="e">
        <f t="shared" si="33"/>
        <v>#REF!</v>
      </c>
      <c r="G730" s="1147"/>
      <c r="H730" s="1186">
        <v>254.29724803431023</v>
      </c>
      <c r="I730" s="1147" t="e">
        <f t="shared" si="34"/>
        <v>#REF!</v>
      </c>
      <c r="J730" s="1147">
        <f>IF(ISERROR(SUMIF(FG!A:A,LCM!B730,FG!#REF!)),0,SUMIF(FG!A:A,LCM!B730,FG!#REF!))</f>
        <v>0</v>
      </c>
      <c r="K730" s="1147" t="e">
        <f t="shared" si="35"/>
        <v>#REF!</v>
      </c>
    </row>
    <row r="731" spans="2:11">
      <c r="B731" t="s">
        <v>6592</v>
      </c>
      <c r="C731" t="s">
        <v>6305</v>
      </c>
      <c r="D731" s="1147" t="e">
        <f>VLOOKUP(B731,FG!$A$5:$H$1158,12,FALSE)</f>
        <v>#REF!</v>
      </c>
      <c r="E731" s="1147">
        <f>IF(J731&lt;=0,0,VLOOKUP(B731,FG!$A$5:$H$1158,24,FALSE))</f>
        <v>0</v>
      </c>
      <c r="F731" s="1147" t="e">
        <f t="shared" si="33"/>
        <v>#REF!</v>
      </c>
      <c r="G731" s="1147"/>
      <c r="H731" s="1186">
        <v>254.32888022678947</v>
      </c>
      <c r="I731" s="1147" t="e">
        <f t="shared" si="34"/>
        <v>#REF!</v>
      </c>
      <c r="J731" s="1147">
        <f>IF(ISERROR(SUMIF(FG!A:A,LCM!B731,FG!#REF!)),0,SUMIF(FG!A:A,LCM!B731,FG!#REF!))</f>
        <v>0</v>
      </c>
      <c r="K731" s="1147" t="e">
        <f t="shared" si="35"/>
        <v>#REF!</v>
      </c>
    </row>
    <row r="732" spans="2:11" hidden="1">
      <c r="B732" t="s">
        <v>6593</v>
      </c>
      <c r="C732" t="s">
        <v>6286</v>
      </c>
      <c r="D732" s="1147" t="e">
        <f>VLOOKUP(B732,FG!$A$5:$H$1158,12,FALSE)</f>
        <v>#REF!</v>
      </c>
      <c r="E732" s="1147">
        <f>IF(J732&lt;=0,0,VLOOKUP(B732,FG!$A$5:$H$1158,24,FALSE))</f>
        <v>0</v>
      </c>
      <c r="F732" s="1147" t="e">
        <f t="shared" si="33"/>
        <v>#REF!</v>
      </c>
      <c r="G732" s="1147"/>
      <c r="H732" s="1186">
        <v>283.75853492333903</v>
      </c>
      <c r="I732" s="1147" t="e">
        <f t="shared" si="34"/>
        <v>#REF!</v>
      </c>
      <c r="J732" s="1147">
        <f>IF(ISERROR(SUMIF(FG!A:A,LCM!B732,FG!#REF!)),0,SUMIF(FG!A:A,LCM!B732,FG!#REF!))</f>
        <v>0</v>
      </c>
      <c r="K732" s="1147" t="e">
        <f t="shared" si="35"/>
        <v>#REF!</v>
      </c>
    </row>
    <row r="733" spans="2:11">
      <c r="B733" t="s">
        <v>6594</v>
      </c>
      <c r="C733" t="s">
        <v>6285</v>
      </c>
      <c r="D733" s="1147" t="e">
        <f>VLOOKUP(B733,FG!$A$5:$H$1158,12,FALSE)</f>
        <v>#REF!</v>
      </c>
      <c r="E733" s="1147">
        <f>IF(J733&lt;=0,0,VLOOKUP(B733,FG!$A$5:$H$1158,24,FALSE))</f>
        <v>0</v>
      </c>
      <c r="F733" s="1147" t="e">
        <f t="shared" si="33"/>
        <v>#REF!</v>
      </c>
      <c r="G733" s="1147"/>
      <c r="H733" s="1186">
        <v>276.38551912568306</v>
      </c>
      <c r="I733" s="1147" t="e">
        <f t="shared" si="34"/>
        <v>#REF!</v>
      </c>
      <c r="J733" s="1147">
        <f>IF(ISERROR(SUMIF(FG!A:A,LCM!B733,FG!#REF!)),0,SUMIF(FG!A:A,LCM!B733,FG!#REF!))</f>
        <v>0</v>
      </c>
      <c r="K733" s="1147" t="e">
        <f t="shared" si="35"/>
        <v>#REF!</v>
      </c>
    </row>
    <row r="734" spans="2:11" hidden="1">
      <c r="B734" t="s">
        <v>6595</v>
      </c>
      <c r="C734" t="s">
        <v>6288</v>
      </c>
      <c r="D734" s="1147" t="e">
        <f>VLOOKUP(B734,FG!$A$5:$H$1158,12,FALSE)</f>
        <v>#REF!</v>
      </c>
      <c r="E734" s="1147">
        <f>IF(J734&lt;=0,0,VLOOKUP(B734,FG!$A$5:$H$1158,24,FALSE))</f>
        <v>0</v>
      </c>
      <c r="F734" s="1147" t="e">
        <f t="shared" si="33"/>
        <v>#REF!</v>
      </c>
      <c r="G734" s="1147"/>
      <c r="H734" s="1186">
        <v>285.82260869565221</v>
      </c>
      <c r="I734" s="1147" t="e">
        <f t="shared" si="34"/>
        <v>#REF!</v>
      </c>
      <c r="J734" s="1147">
        <f>IF(ISERROR(SUMIF(FG!A:A,LCM!B734,FG!#REF!)),0,SUMIF(FG!A:A,LCM!B734,FG!#REF!))</f>
        <v>0</v>
      </c>
      <c r="K734" s="1147" t="e">
        <f t="shared" si="35"/>
        <v>#REF!</v>
      </c>
    </row>
    <row r="735" spans="2:11">
      <c r="B735" t="s">
        <v>6596</v>
      </c>
      <c r="C735" t="s">
        <v>6287</v>
      </c>
      <c r="D735" s="1147" t="e">
        <f>VLOOKUP(B735,FG!$A$5:$H$1158,12,FALSE)</f>
        <v>#REF!</v>
      </c>
      <c r="E735" s="1147">
        <f>IF(J735&lt;=0,0,VLOOKUP(B735,FG!$A$5:$H$1158,24,FALSE))</f>
        <v>0</v>
      </c>
      <c r="F735" s="1147" t="e">
        <f t="shared" si="33"/>
        <v>#REF!</v>
      </c>
      <c r="G735" s="1147"/>
      <c r="H735" s="1186">
        <v>276.83069899089338</v>
      </c>
      <c r="I735" s="1147" t="e">
        <f t="shared" si="34"/>
        <v>#REF!</v>
      </c>
      <c r="J735" s="1147">
        <f>IF(ISERROR(SUMIF(FG!A:A,LCM!B735,FG!#REF!)),0,SUMIF(FG!A:A,LCM!B735,FG!#REF!))</f>
        <v>0</v>
      </c>
      <c r="K735" s="1147" t="e">
        <f t="shared" si="35"/>
        <v>#REF!</v>
      </c>
    </row>
    <row r="736" spans="2:11" hidden="1">
      <c r="B736" t="s">
        <v>6597</v>
      </c>
      <c r="C736" t="s">
        <v>6297</v>
      </c>
      <c r="D736" s="1147" t="e">
        <f>VLOOKUP(B736,FG!$A$5:$H$1158,12,FALSE)</f>
        <v>#REF!</v>
      </c>
      <c r="E736" s="1147">
        <f>IF(J736&lt;=0,0,VLOOKUP(B736,FG!$A$5:$H$1158,24,FALSE))</f>
        <v>0</v>
      </c>
      <c r="F736" s="1147" t="e">
        <f t="shared" si="33"/>
        <v>#REF!</v>
      </c>
      <c r="G736" s="1147"/>
      <c r="H736" s="1186">
        <v>478.49520144317501</v>
      </c>
      <c r="I736" s="1147" t="e">
        <f t="shared" si="34"/>
        <v>#REF!</v>
      </c>
      <c r="J736" s="1147">
        <f>IF(ISERROR(SUMIF(FG!A:A,LCM!B736,FG!#REF!)),0,SUMIF(FG!A:A,LCM!B736,FG!#REF!))</f>
        <v>0</v>
      </c>
      <c r="K736" s="1147" t="e">
        <f t="shared" si="35"/>
        <v>#REF!</v>
      </c>
    </row>
    <row r="737" spans="2:11" hidden="1">
      <c r="B737" t="s">
        <v>6598</v>
      </c>
      <c r="C737" t="s">
        <v>6298</v>
      </c>
      <c r="D737" s="1147" t="e">
        <f>VLOOKUP(B737,FG!$A$5:$H$1158,12,FALSE)</f>
        <v>#REF!</v>
      </c>
      <c r="E737" s="1147">
        <f>IF(J737&lt;=0,0,VLOOKUP(B737,FG!$A$5:$H$1158,24,FALSE))</f>
        <v>0</v>
      </c>
      <c r="F737" s="1147" t="e">
        <f t="shared" si="33"/>
        <v>#REF!</v>
      </c>
      <c r="G737" s="1147"/>
      <c r="H737" s="1186">
        <v>466.64107228915663</v>
      </c>
      <c r="I737" s="1147" t="e">
        <f t="shared" si="34"/>
        <v>#REF!</v>
      </c>
      <c r="J737" s="1147">
        <f>IF(ISERROR(SUMIF(FG!A:A,LCM!B737,FG!#REF!)),0,SUMIF(FG!A:A,LCM!B737,FG!#REF!))</f>
        <v>0</v>
      </c>
      <c r="K737" s="1147" t="e">
        <f t="shared" si="35"/>
        <v>#REF!</v>
      </c>
    </row>
    <row r="738" spans="2:11" hidden="1">
      <c r="B738" t="s">
        <v>6599</v>
      </c>
      <c r="C738" t="s">
        <v>6278</v>
      </c>
      <c r="D738" s="1147" t="e">
        <f>VLOOKUP(B738,FG!$A$5:$H$1158,12,FALSE)</f>
        <v>#REF!</v>
      </c>
      <c r="E738" s="1147">
        <f>IF(J738&lt;=0,0,VLOOKUP(B738,FG!$A$5:$H$1158,24,FALSE))</f>
        <v>0</v>
      </c>
      <c r="F738" s="1147" t="e">
        <f t="shared" si="33"/>
        <v>#REF!</v>
      </c>
      <c r="G738" s="1147"/>
      <c r="H738" s="1186">
        <v>93.838481012658235</v>
      </c>
      <c r="I738" s="1147" t="e">
        <f t="shared" si="34"/>
        <v>#REF!</v>
      </c>
      <c r="J738" s="1147">
        <f>IF(ISERROR(SUMIF(FG!A:A,LCM!B738,FG!#REF!)),0,SUMIF(FG!A:A,LCM!B738,FG!#REF!))</f>
        <v>0</v>
      </c>
      <c r="K738" s="1147" t="e">
        <f t="shared" si="35"/>
        <v>#REF!</v>
      </c>
    </row>
    <row r="739" spans="2:11" hidden="1">
      <c r="B739" t="s">
        <v>6600</v>
      </c>
      <c r="C739" t="s">
        <v>6280</v>
      </c>
      <c r="D739" s="1147" t="e">
        <f>VLOOKUP(B739,FG!$A$5:$H$1158,12,FALSE)</f>
        <v>#REF!</v>
      </c>
      <c r="E739" s="1147">
        <f>IF(J739&lt;=0,0,VLOOKUP(B739,FG!$A$5:$H$1158,24,FALSE))</f>
        <v>0</v>
      </c>
      <c r="F739" s="1147" t="e">
        <f t="shared" si="33"/>
        <v>#REF!</v>
      </c>
      <c r="G739" s="1147"/>
      <c r="H739" s="1186">
        <v>93.805967741935476</v>
      </c>
      <c r="I739" s="1147" t="e">
        <f t="shared" si="34"/>
        <v>#REF!</v>
      </c>
      <c r="J739" s="1147">
        <f>IF(ISERROR(SUMIF(FG!A:A,LCM!B739,FG!#REF!)),0,SUMIF(FG!A:A,LCM!B739,FG!#REF!))</f>
        <v>0</v>
      </c>
      <c r="K739" s="1147" t="e">
        <f t="shared" si="35"/>
        <v>#REF!</v>
      </c>
    </row>
    <row r="740" spans="2:11" hidden="1">
      <c r="B740" t="s">
        <v>5974</v>
      </c>
      <c r="C740" t="s">
        <v>5975</v>
      </c>
      <c r="D740" s="1147" t="e">
        <f>VLOOKUP(B740,FG!$A$5:$H$1158,12,FALSE)</f>
        <v>#REF!</v>
      </c>
      <c r="E740" s="1147">
        <f>IF(J740&lt;=0,0,VLOOKUP(B740,FG!$A$5:$H$1158,24,FALSE))</f>
        <v>0</v>
      </c>
      <c r="F740" s="1147" t="e">
        <f t="shared" si="33"/>
        <v>#REF!</v>
      </c>
      <c r="G740" s="1147"/>
      <c r="H740" s="1186">
        <v>33.499559639389737</v>
      </c>
      <c r="I740" s="1147" t="e">
        <f t="shared" si="34"/>
        <v>#REF!</v>
      </c>
      <c r="J740" s="1147">
        <f>IF(ISERROR(SUMIF(FG!A:A,LCM!B740,FG!#REF!)),0,SUMIF(FG!A:A,LCM!B740,FG!#REF!))</f>
        <v>0</v>
      </c>
      <c r="K740" s="1147" t="e">
        <f t="shared" si="35"/>
        <v>#REF!</v>
      </c>
    </row>
    <row r="741" spans="2:11" hidden="1">
      <c r="B741" t="s">
        <v>5968</v>
      </c>
      <c r="C741" t="s">
        <v>5969</v>
      </c>
      <c r="D741" s="1147" t="e">
        <f>VLOOKUP(B741,FG!$A$5:$H$1158,12,FALSE)</f>
        <v>#REF!</v>
      </c>
      <c r="E741" s="1147">
        <f>IF(J741&lt;=0,0,VLOOKUP(B741,FG!$A$5:$H$1158,24,FALSE))</f>
        <v>0</v>
      </c>
      <c r="F741" s="1147" t="e">
        <f t="shared" si="33"/>
        <v>#REF!</v>
      </c>
      <c r="G741" s="1147"/>
      <c r="H741" s="1186">
        <v>32.852793074425882</v>
      </c>
      <c r="I741" s="1147" t="e">
        <f t="shared" si="34"/>
        <v>#REF!</v>
      </c>
      <c r="J741" s="1147">
        <f>IF(ISERROR(SUMIF(FG!A:A,LCM!B741,FG!#REF!)),0,SUMIF(FG!A:A,LCM!B741,FG!#REF!))</f>
        <v>0</v>
      </c>
      <c r="K741" s="1147" t="e">
        <f t="shared" si="35"/>
        <v>#REF!</v>
      </c>
    </row>
    <row r="742" spans="2:11" hidden="1">
      <c r="B742" t="s">
        <v>6603</v>
      </c>
      <c r="C742" t="s">
        <v>6282</v>
      </c>
      <c r="D742" s="1147" t="e">
        <f>VLOOKUP(B742,FG!$A$5:$H$1158,12,FALSE)</f>
        <v>#REF!</v>
      </c>
      <c r="E742" s="1147">
        <f>IF(J742&lt;=0,0,VLOOKUP(B742,FG!$A$5:$H$1158,24,FALSE))</f>
        <v>0</v>
      </c>
      <c r="F742" s="1147" t="e">
        <f t="shared" si="33"/>
        <v>#REF!</v>
      </c>
      <c r="G742" s="1147"/>
      <c r="H742" s="1186">
        <v>38.330104166666665</v>
      </c>
      <c r="I742" s="1147" t="e">
        <f t="shared" si="34"/>
        <v>#REF!</v>
      </c>
      <c r="J742" s="1147">
        <f>IF(ISERROR(SUMIF(FG!A:A,LCM!B742,FG!#REF!)),0,SUMIF(FG!A:A,LCM!B742,FG!#REF!))</f>
        <v>0</v>
      </c>
      <c r="K742" s="1147" t="e">
        <f t="shared" si="35"/>
        <v>#REF!</v>
      </c>
    </row>
    <row r="743" spans="2:11" hidden="1">
      <c r="B743" t="s">
        <v>6601</v>
      </c>
      <c r="C743" t="s">
        <v>6263</v>
      </c>
      <c r="D743" s="1147" t="e">
        <f>VLOOKUP(B743,FG!$A$5:$H$1158,12,FALSE)</f>
        <v>#REF!</v>
      </c>
      <c r="E743" s="1147">
        <f>IF(J743&lt;=0,0,VLOOKUP(B743,FG!$A$5:$H$1158,24,FALSE))</f>
        <v>0</v>
      </c>
      <c r="F743" s="1147" t="e">
        <f t="shared" si="33"/>
        <v>#REF!</v>
      </c>
      <c r="G743" s="1147"/>
      <c r="H743" s="1186">
        <v>40.358967971530248</v>
      </c>
      <c r="I743" s="1147" t="e">
        <f t="shared" si="34"/>
        <v>#REF!</v>
      </c>
      <c r="J743" s="1147">
        <f>IF(ISERROR(SUMIF(FG!A:A,LCM!B743,FG!#REF!)),0,SUMIF(FG!A:A,LCM!B743,FG!#REF!))</f>
        <v>0</v>
      </c>
      <c r="K743" s="1147" t="e">
        <f t="shared" si="35"/>
        <v>#REF!</v>
      </c>
    </row>
    <row r="744" spans="2:11" hidden="1">
      <c r="B744" t="s">
        <v>6602</v>
      </c>
      <c r="C744" t="s">
        <v>6255</v>
      </c>
      <c r="D744" s="1147" t="e">
        <f>VLOOKUP(B744,FG!$A$5:$H$1158,12,FALSE)</f>
        <v>#REF!</v>
      </c>
      <c r="E744" s="1147">
        <f>IF(J744&lt;=0,0,VLOOKUP(B744,FG!$A$5:$H$1158,24,FALSE))</f>
        <v>0</v>
      </c>
      <c r="F744" s="1147" t="e">
        <f t="shared" si="33"/>
        <v>#REF!</v>
      </c>
      <c r="G744" s="1147"/>
      <c r="H744" s="1186">
        <v>42.554285714285719</v>
      </c>
      <c r="I744" s="1147" t="e">
        <f t="shared" si="34"/>
        <v>#REF!</v>
      </c>
      <c r="J744" s="1147">
        <f>IF(ISERROR(SUMIF(FG!A:A,LCM!B744,FG!#REF!)),0,SUMIF(FG!A:A,LCM!B744,FG!#REF!))</f>
        <v>0</v>
      </c>
      <c r="K744" s="1147" t="e">
        <f t="shared" si="35"/>
        <v>#REF!</v>
      </c>
    </row>
    <row r="745" spans="2:11" hidden="1">
      <c r="B745" t="s">
        <v>6617</v>
      </c>
      <c r="C745" t="s">
        <v>6274</v>
      </c>
      <c r="D745" s="1147" t="e">
        <f>VLOOKUP(B745,FG!$A$5:$H$1158,12,FALSE)</f>
        <v>#REF!</v>
      </c>
      <c r="E745" s="1147">
        <f>IF(J745&lt;=0,0,VLOOKUP(B745,FG!$A$5:$H$1158,24,FALSE))</f>
        <v>0</v>
      </c>
      <c r="F745" s="1147" t="e">
        <f t="shared" si="33"/>
        <v>#REF!</v>
      </c>
      <c r="G745" s="1147"/>
      <c r="H745" s="1186">
        <v>296.12488781079446</v>
      </c>
      <c r="I745" s="1147" t="e">
        <f t="shared" si="34"/>
        <v>#REF!</v>
      </c>
      <c r="J745" s="1147">
        <f>IF(ISERROR(SUMIF(FG!A:A,LCM!B745,FG!#REF!)),0,SUMIF(FG!A:A,LCM!B745,FG!#REF!))</f>
        <v>0</v>
      </c>
      <c r="K745" s="1147" t="e">
        <f t="shared" si="35"/>
        <v>#REF!</v>
      </c>
    </row>
    <row r="746" spans="2:11" hidden="1">
      <c r="B746" t="s">
        <v>6618</v>
      </c>
      <c r="C746" t="s">
        <v>6270</v>
      </c>
      <c r="D746" s="1147" t="e">
        <f>VLOOKUP(B746,FG!$A$5:$H$1158,12,FALSE)</f>
        <v>#REF!</v>
      </c>
      <c r="E746" s="1147">
        <f>IF(J746&lt;=0,0,VLOOKUP(B746,FG!$A$5:$H$1158,24,FALSE))</f>
        <v>0</v>
      </c>
      <c r="F746" s="1147" t="e">
        <f t="shared" si="33"/>
        <v>#REF!</v>
      </c>
      <c r="G746" s="1147"/>
      <c r="H746" s="1186">
        <v>249.46682248894504</v>
      </c>
      <c r="I746" s="1147" t="e">
        <f t="shared" si="34"/>
        <v>#REF!</v>
      </c>
      <c r="J746" s="1147">
        <f>IF(ISERROR(SUMIF(FG!A:A,LCM!B746,FG!#REF!)),0,SUMIF(FG!A:A,LCM!B746,FG!#REF!))</f>
        <v>0</v>
      </c>
      <c r="K746" s="1147" t="e">
        <f t="shared" si="35"/>
        <v>#REF!</v>
      </c>
    </row>
    <row r="747" spans="2:11" hidden="1">
      <c r="B747" t="s">
        <v>6619</v>
      </c>
      <c r="C747" t="s">
        <v>6276</v>
      </c>
      <c r="D747" s="1147" t="e">
        <f>VLOOKUP(B747,FG!$A$5:$H$1158,12,FALSE)</f>
        <v>#REF!</v>
      </c>
      <c r="E747" s="1147">
        <f>IF(J747&lt;=0,0,VLOOKUP(B747,FG!$A$5:$H$1158,24,FALSE))</f>
        <v>0</v>
      </c>
      <c r="F747" s="1147" t="e">
        <f t="shared" si="33"/>
        <v>#REF!</v>
      </c>
      <c r="G747" s="1147"/>
      <c r="H747" s="1186">
        <v>324.41617627997402</v>
      </c>
      <c r="I747" s="1147" t="e">
        <f t="shared" si="34"/>
        <v>#REF!</v>
      </c>
      <c r="J747" s="1147">
        <f>IF(ISERROR(SUMIF(FG!A:A,LCM!B747,FG!#REF!)),0,SUMIF(FG!A:A,LCM!B747,FG!#REF!))</f>
        <v>0</v>
      </c>
      <c r="K747" s="1147" t="e">
        <f t="shared" si="35"/>
        <v>#REF!</v>
      </c>
    </row>
    <row r="748" spans="2:11" hidden="1">
      <c r="B748" t="s">
        <v>6620</v>
      </c>
      <c r="C748" t="s">
        <v>6272</v>
      </c>
      <c r="D748" s="1147" t="e">
        <f>VLOOKUP(B748,FG!$A$5:$H$1158,12,FALSE)</f>
        <v>#REF!</v>
      </c>
      <c r="E748" s="1147">
        <f>IF(J748&lt;=0,0,VLOOKUP(B748,FG!$A$5:$H$1158,24,FALSE))</f>
        <v>0</v>
      </c>
      <c r="F748" s="1147" t="e">
        <f t="shared" si="33"/>
        <v>#REF!</v>
      </c>
      <c r="G748" s="1147"/>
      <c r="H748" s="1186">
        <v>249.69955321944812</v>
      </c>
      <c r="I748" s="1147" t="e">
        <f t="shared" si="34"/>
        <v>#REF!</v>
      </c>
      <c r="J748" s="1147">
        <f>IF(ISERROR(SUMIF(FG!A:A,LCM!B748,FG!#REF!)),0,SUMIF(FG!A:A,LCM!B748,FG!#REF!))</f>
        <v>0</v>
      </c>
      <c r="K748" s="1147" t="e">
        <f t="shared" si="35"/>
        <v>#REF!</v>
      </c>
    </row>
    <row r="749" spans="2:11" hidden="1">
      <c r="B749" t="s">
        <v>6621</v>
      </c>
      <c r="C749" t="s">
        <v>6239</v>
      </c>
      <c r="D749" s="1147" t="e">
        <f>VLOOKUP(B749,FG!$A$5:$H$1158,12,FALSE)</f>
        <v>#REF!</v>
      </c>
      <c r="E749" s="1147">
        <f>IF(J749&lt;=0,0,VLOOKUP(B749,FG!$A$5:$H$1158,24,FALSE))</f>
        <v>0</v>
      </c>
      <c r="F749" s="1147" t="e">
        <f t="shared" si="33"/>
        <v>#REF!</v>
      </c>
      <c r="G749" s="1147"/>
      <c r="H749" s="1186">
        <v>260.21100443859939</v>
      </c>
      <c r="I749" s="1147" t="e">
        <f t="shared" si="34"/>
        <v>#REF!</v>
      </c>
      <c r="J749" s="1147">
        <f>IF(ISERROR(SUMIF(FG!A:A,LCM!B749,FG!#REF!)),0,SUMIF(FG!A:A,LCM!B749,FG!#REF!))</f>
        <v>0</v>
      </c>
      <c r="K749" s="1147" t="e">
        <f t="shared" si="35"/>
        <v>#REF!</v>
      </c>
    </row>
    <row r="750" spans="2:11" hidden="1">
      <c r="B750" t="s">
        <v>6624</v>
      </c>
      <c r="C750" t="s">
        <v>6241</v>
      </c>
      <c r="D750" s="1147" t="e">
        <f>VLOOKUP(B750,FG!$A$5:$H$1158,12,FALSE)</f>
        <v>#REF!</v>
      </c>
      <c r="E750" s="1147">
        <f>IF(J750&lt;=0,0,VLOOKUP(B750,FG!$A$5:$H$1158,24,FALSE))</f>
        <v>0</v>
      </c>
      <c r="F750" s="1147" t="e">
        <f t="shared" si="33"/>
        <v>#REF!</v>
      </c>
      <c r="G750" s="1147"/>
      <c r="H750" s="1186">
        <v>261.94085417937765</v>
      </c>
      <c r="I750" s="1147" t="e">
        <f t="shared" si="34"/>
        <v>#REF!</v>
      </c>
      <c r="J750" s="1147">
        <f>IF(ISERROR(SUMIF(FG!A:A,LCM!B750,FG!#REF!)),0,SUMIF(FG!A:A,LCM!B750,FG!#REF!))</f>
        <v>0</v>
      </c>
      <c r="K750" s="1147" t="e">
        <f t="shared" si="35"/>
        <v>#REF!</v>
      </c>
    </row>
    <row r="751" spans="2:11">
      <c r="B751" t="s">
        <v>6622</v>
      </c>
      <c r="C751" t="s">
        <v>6243</v>
      </c>
      <c r="D751" s="1147" t="e">
        <f>VLOOKUP(B751,FG!$A$5:$H$1158,12,FALSE)</f>
        <v>#REF!</v>
      </c>
      <c r="E751" s="1147">
        <f>IF(J751&lt;=0,0,VLOOKUP(B751,FG!$A$5:$H$1158,24,FALSE))</f>
        <v>0</v>
      </c>
      <c r="F751" s="1147" t="e">
        <f t="shared" si="33"/>
        <v>#REF!</v>
      </c>
      <c r="G751" s="1147"/>
      <c r="H751" s="1186">
        <v>320.92899299474607</v>
      </c>
      <c r="I751" s="1147" t="e">
        <f t="shared" si="34"/>
        <v>#REF!</v>
      </c>
      <c r="J751" s="1147">
        <f>IF(ISERROR(SUMIF(FG!A:A,LCM!B751,FG!#REF!)),0,SUMIF(FG!A:A,LCM!B751,FG!#REF!))</f>
        <v>0</v>
      </c>
      <c r="K751" s="1147" t="e">
        <f t="shared" si="35"/>
        <v>#REF!</v>
      </c>
    </row>
    <row r="752" spans="2:11">
      <c r="B752" t="s">
        <v>6625</v>
      </c>
      <c r="C752" t="s">
        <v>6266</v>
      </c>
      <c r="D752" s="1147" t="e">
        <f>VLOOKUP(B752,FG!$A$5:$H$1158,12,FALSE)</f>
        <v>#REF!</v>
      </c>
      <c r="E752" s="1147">
        <f>IF(J752&lt;=0,0,VLOOKUP(B752,FG!$A$5:$H$1158,24,FALSE))</f>
        <v>0</v>
      </c>
      <c r="F752" s="1147" t="e">
        <f t="shared" si="33"/>
        <v>#REF!</v>
      </c>
      <c r="G752" s="1147"/>
      <c r="H752" s="1186">
        <v>311.20674486803517</v>
      </c>
      <c r="I752" s="1147" t="e">
        <f t="shared" si="34"/>
        <v>#REF!</v>
      </c>
      <c r="J752" s="1147">
        <f>IF(ISERROR(SUMIF(FG!A:A,LCM!B752,FG!#REF!)),0,SUMIF(FG!A:A,LCM!B752,FG!#REF!))</f>
        <v>0</v>
      </c>
      <c r="K752" s="1147" t="e">
        <f t="shared" si="35"/>
        <v>#REF!</v>
      </c>
    </row>
    <row r="753" spans="2:11" hidden="1">
      <c r="B753" t="s">
        <v>6626</v>
      </c>
      <c r="C753" t="s">
        <v>6315</v>
      </c>
      <c r="D753" s="1147" t="e">
        <f>VLOOKUP(B753,FG!$A$5:$H$1158,12,FALSE)</f>
        <v>#REF!</v>
      </c>
      <c r="E753" s="1147">
        <f>IF(J753&lt;=0,0,VLOOKUP(B753,FG!$A$5:$H$1158,24,FALSE))</f>
        <v>0</v>
      </c>
      <c r="F753" s="1147" t="e">
        <f t="shared" si="33"/>
        <v>#REF!</v>
      </c>
      <c r="G753" s="1147"/>
      <c r="H753" s="1186">
        <v>513.60558594618647</v>
      </c>
      <c r="I753" s="1147" t="e">
        <f t="shared" si="34"/>
        <v>#REF!</v>
      </c>
      <c r="J753" s="1147">
        <f>IF(ISERROR(SUMIF(FG!A:A,LCM!B753,FG!#REF!)),0,SUMIF(FG!A:A,LCM!B753,FG!#REF!))</f>
        <v>0</v>
      </c>
      <c r="K753" s="1147" t="e">
        <f t="shared" si="35"/>
        <v>#REF!</v>
      </c>
    </row>
    <row r="754" spans="2:11" hidden="1">
      <c r="B754" t="s">
        <v>6623</v>
      </c>
      <c r="C754" t="s">
        <v>6269</v>
      </c>
      <c r="D754" s="1147" t="e">
        <f>VLOOKUP(B754,FG!$A$5:$H$1158,12,FALSE)</f>
        <v>#REF!</v>
      </c>
      <c r="E754" s="1147">
        <f>IF(J754&lt;=0,0,VLOOKUP(B754,FG!$A$5:$H$1158,24,FALSE))</f>
        <v>0</v>
      </c>
      <c r="F754" s="1147" t="e">
        <f t="shared" si="33"/>
        <v>#REF!</v>
      </c>
      <c r="G754" s="1147"/>
      <c r="H754" s="1186">
        <v>493.87738299904487</v>
      </c>
      <c r="I754" s="1147" t="e">
        <f t="shared" si="34"/>
        <v>#REF!</v>
      </c>
      <c r="J754" s="1147">
        <f>IF(ISERROR(SUMIF(FG!A:A,LCM!B754,FG!#REF!)),0,SUMIF(FG!A:A,LCM!B754,FG!#REF!))</f>
        <v>0</v>
      </c>
      <c r="K754" s="1147" t="e">
        <f t="shared" si="35"/>
        <v>#REF!</v>
      </c>
    </row>
    <row r="755" spans="2:11" hidden="1">
      <c r="B755" t="s">
        <v>6651</v>
      </c>
      <c r="C755" t="s">
        <v>6656</v>
      </c>
      <c r="D755" s="1147" t="e">
        <f>VLOOKUP(B755,FG!$A$5:$H$1158,12,FALSE)</f>
        <v>#REF!</v>
      </c>
      <c r="E755" s="1147">
        <f>IF(J755&lt;=0,0,VLOOKUP(B755,FG!$A$5:$H$1158,24,FALSE))</f>
        <v>0</v>
      </c>
      <c r="F755" s="1147" t="e">
        <f t="shared" si="33"/>
        <v>#REF!</v>
      </c>
      <c r="G755" s="1147"/>
      <c r="H755" s="1186">
        <v>621.95999999999992</v>
      </c>
      <c r="I755" s="1147" t="e">
        <f t="shared" si="34"/>
        <v>#REF!</v>
      </c>
      <c r="J755" s="1147">
        <f>IF(ISERROR(SUMIF(FG!A:A,LCM!B755,FG!#REF!)),0,SUMIF(FG!A:A,LCM!B755,FG!#REF!))</f>
        <v>0</v>
      </c>
      <c r="K755" s="1147" t="e">
        <f t="shared" si="35"/>
        <v>#REF!</v>
      </c>
    </row>
    <row r="756" spans="2:11" hidden="1">
      <c r="B756" t="s">
        <v>6627</v>
      </c>
      <c r="C756" t="s">
        <v>6234</v>
      </c>
      <c r="D756" s="1147" t="e">
        <f>VLOOKUP(B756,FG!$A$5:$H$1158,12,FALSE)</f>
        <v>#REF!</v>
      </c>
      <c r="E756" s="1147">
        <f>IF(J756&lt;=0,0,VLOOKUP(B756,FG!$A$5:$H$1158,24,FALSE))</f>
        <v>0</v>
      </c>
      <c r="F756" s="1147" t="e">
        <f t="shared" si="33"/>
        <v>#REF!</v>
      </c>
      <c r="G756" s="1147"/>
      <c r="H756" s="1186">
        <v>251.12525138752858</v>
      </c>
      <c r="I756" s="1147" t="e">
        <f t="shared" si="34"/>
        <v>#REF!</v>
      </c>
      <c r="J756" s="1147">
        <f>IF(ISERROR(SUMIF(FG!A:A,LCM!B756,FG!#REF!)),0,SUMIF(FG!A:A,LCM!B756,FG!#REF!))</f>
        <v>0</v>
      </c>
      <c r="K756" s="1147" t="e">
        <f t="shared" si="35"/>
        <v>#REF!</v>
      </c>
    </row>
    <row r="757" spans="2:11" hidden="1">
      <c r="B757" t="s">
        <v>6629</v>
      </c>
      <c r="C757" t="s">
        <v>6236</v>
      </c>
      <c r="D757" s="1147" t="e">
        <f>VLOOKUP(B757,FG!$A$5:$H$1158,12,FALSE)</f>
        <v>#REF!</v>
      </c>
      <c r="E757" s="1147">
        <f>IF(J757&lt;=0,0,VLOOKUP(B757,FG!$A$5:$H$1158,24,FALSE))</f>
        <v>0</v>
      </c>
      <c r="F757" s="1147" t="e">
        <f t="shared" si="33"/>
        <v>#REF!</v>
      </c>
      <c r="G757" s="1147"/>
      <c r="H757" s="1186">
        <v>258.98331500392771</v>
      </c>
      <c r="I757" s="1147" t="e">
        <f t="shared" si="34"/>
        <v>#REF!</v>
      </c>
      <c r="J757" s="1147">
        <f>IF(ISERROR(SUMIF(FG!A:A,LCM!B757,FG!#REF!)),0,SUMIF(FG!A:A,LCM!B757,FG!#REF!))</f>
        <v>0</v>
      </c>
      <c r="K757" s="1147" t="e">
        <f t="shared" si="35"/>
        <v>#REF!</v>
      </c>
    </row>
    <row r="758" spans="2:11">
      <c r="B758" t="s">
        <v>6628</v>
      </c>
      <c r="C758" t="s">
        <v>6238</v>
      </c>
      <c r="D758" s="1147" t="e">
        <f>VLOOKUP(B758,FG!$A$5:$H$1158,12,FALSE)</f>
        <v>#REF!</v>
      </c>
      <c r="E758" s="1147">
        <f>IF(J758&lt;=0,0,VLOOKUP(B758,FG!$A$5:$H$1158,24,FALSE))</f>
        <v>0</v>
      </c>
      <c r="F758" s="1147" t="e">
        <f t="shared" si="33"/>
        <v>#REF!</v>
      </c>
      <c r="G758" s="1147"/>
      <c r="H758" s="1186">
        <v>281.63119877942455</v>
      </c>
      <c r="I758" s="1147" t="e">
        <f t="shared" si="34"/>
        <v>#REF!</v>
      </c>
      <c r="J758" s="1147">
        <f>IF(ISERROR(SUMIF(FG!A:A,LCM!B758,FG!#REF!)),0,SUMIF(FG!A:A,LCM!B758,FG!#REF!))</f>
        <v>0</v>
      </c>
      <c r="K758" s="1147" t="e">
        <f t="shared" si="35"/>
        <v>#REF!</v>
      </c>
    </row>
    <row r="759" spans="2:11">
      <c r="B759" t="s">
        <v>6630</v>
      </c>
      <c r="C759" t="s">
        <v>6265</v>
      </c>
      <c r="D759" s="1147" t="e">
        <f>VLOOKUP(B759,FG!$A$5:$H$1158,12,FALSE)</f>
        <v>#REF!</v>
      </c>
      <c r="E759" s="1147">
        <f>IF(J759&lt;=0,0,VLOOKUP(B759,FG!$A$5:$H$1158,24,FALSE))</f>
        <v>0</v>
      </c>
      <c r="F759" s="1147" t="e">
        <f t="shared" si="33"/>
        <v>#REF!</v>
      </c>
      <c r="G759" s="1147"/>
      <c r="H759" s="1186">
        <v>278.67108381502891</v>
      </c>
      <c r="I759" s="1147" t="e">
        <f t="shared" si="34"/>
        <v>#REF!</v>
      </c>
      <c r="J759" s="1147">
        <f>IF(ISERROR(SUMIF(FG!A:A,LCM!B759,FG!#REF!)),0,SUMIF(FG!A:A,LCM!B759,FG!#REF!))</f>
        <v>0</v>
      </c>
      <c r="K759" s="1147" t="e">
        <f t="shared" si="35"/>
        <v>#REF!</v>
      </c>
    </row>
    <row r="760" spans="2:11" hidden="1">
      <c r="B760" t="s">
        <v>6631</v>
      </c>
      <c r="C760" t="s">
        <v>6314</v>
      </c>
      <c r="D760" s="1147" t="e">
        <f>VLOOKUP(B760,FG!$A$5:$H$1158,12,FALSE)</f>
        <v>#REF!</v>
      </c>
      <c r="E760" s="1147">
        <f>IF(J760&lt;=0,0,VLOOKUP(B760,FG!$A$5:$H$1158,24,FALSE))</f>
        <v>0</v>
      </c>
      <c r="F760" s="1147" t="e">
        <f t="shared" si="33"/>
        <v>#REF!</v>
      </c>
      <c r="G760" s="1147"/>
      <c r="H760" s="1186">
        <v>486.9508541160892</v>
      </c>
      <c r="I760" s="1147" t="e">
        <f t="shared" si="34"/>
        <v>#REF!</v>
      </c>
      <c r="J760" s="1147">
        <f>IF(ISERROR(SUMIF(FG!A:A,LCM!B760,FG!#REF!)),0,SUMIF(FG!A:A,LCM!B760,FG!#REF!))</f>
        <v>0</v>
      </c>
      <c r="K760" s="1147" t="e">
        <f t="shared" si="35"/>
        <v>#REF!</v>
      </c>
    </row>
    <row r="761" spans="2:11" hidden="1">
      <c r="B761" t="s">
        <v>6632</v>
      </c>
      <c r="C761" t="s">
        <v>6268</v>
      </c>
      <c r="D761" s="1147" t="e">
        <f>VLOOKUP(B761,FG!$A$5:$H$1158,12,FALSE)</f>
        <v>#REF!</v>
      </c>
      <c r="E761" s="1147">
        <f>IF(J761&lt;=0,0,VLOOKUP(B761,FG!$A$5:$H$1158,24,FALSE))</f>
        <v>0</v>
      </c>
      <c r="F761" s="1147" t="e">
        <f t="shared" si="33"/>
        <v>#REF!</v>
      </c>
      <c r="G761" s="1147"/>
      <c r="H761" s="1186">
        <v>468.32899904671115</v>
      </c>
      <c r="I761" s="1147" t="e">
        <f t="shared" si="34"/>
        <v>#REF!</v>
      </c>
      <c r="J761" s="1147">
        <f>IF(ISERROR(SUMIF(FG!A:A,LCM!B761,FG!#REF!)),0,SUMIF(FG!A:A,LCM!B761,FG!#REF!))</f>
        <v>0</v>
      </c>
      <c r="K761" s="1147" t="e">
        <f t="shared" si="35"/>
        <v>#REF!</v>
      </c>
    </row>
    <row r="762" spans="2:11" hidden="1">
      <c r="B762" t="s">
        <v>6652</v>
      </c>
      <c r="C762" t="s">
        <v>6658</v>
      </c>
      <c r="D762" s="1147" t="e">
        <f>VLOOKUP(B762,FG!$A$5:$H$1158,12,FALSE)</f>
        <v>#REF!</v>
      </c>
      <c r="E762" s="1147">
        <f>IF(J762&lt;=0,0,VLOOKUP(B762,FG!$A$5:$H$1158,24,FALSE))</f>
        <v>0</v>
      </c>
      <c r="F762" s="1147" t="e">
        <f t="shared" si="33"/>
        <v>#REF!</v>
      </c>
      <c r="G762" s="1147"/>
      <c r="H762" s="1186">
        <v>605.47</v>
      </c>
      <c r="I762" s="1147" t="e">
        <f t="shared" si="34"/>
        <v>#REF!</v>
      </c>
      <c r="J762" s="1147">
        <f>IF(ISERROR(SUMIF(FG!A:A,LCM!B762,FG!#REF!)),0,SUMIF(FG!A:A,LCM!B762,FG!#REF!))</f>
        <v>0</v>
      </c>
      <c r="K762" s="1147" t="e">
        <f t="shared" si="35"/>
        <v>#REF!</v>
      </c>
    </row>
    <row r="763" spans="2:11" hidden="1">
      <c r="B763" t="s">
        <v>6571</v>
      </c>
      <c r="C763" t="s">
        <v>6572</v>
      </c>
      <c r="D763" s="1147" t="e">
        <f>VLOOKUP(B763,FG!$A$5:$H$1158,12,FALSE)</f>
        <v>#REF!</v>
      </c>
      <c r="E763" s="1147">
        <f>IF(J763&lt;=0,0,VLOOKUP(B763,FG!$A$5:$H$1158,24,FALSE))</f>
        <v>0</v>
      </c>
      <c r="F763" s="1147" t="e">
        <f t="shared" si="33"/>
        <v>#REF!</v>
      </c>
      <c r="G763" s="1147"/>
      <c r="H763" s="1186">
        <v>142.47878048780487</v>
      </c>
      <c r="I763" s="1147" t="e">
        <f t="shared" si="34"/>
        <v>#REF!</v>
      </c>
      <c r="J763" s="1147">
        <f>IF(ISERROR(SUMIF(FG!A:A,LCM!B763,FG!#REF!)),0,SUMIF(FG!A:A,LCM!B763,FG!#REF!))</f>
        <v>0</v>
      </c>
      <c r="K763" s="1147" t="e">
        <f t="shared" si="35"/>
        <v>#REF!</v>
      </c>
    </row>
    <row r="764" spans="2:11" hidden="1">
      <c r="B764" t="s">
        <v>6574</v>
      </c>
      <c r="C764" t="s">
        <v>6575</v>
      </c>
      <c r="D764" s="1147" t="e">
        <f>VLOOKUP(B764,FG!$A$5:$H$1158,12,FALSE)</f>
        <v>#REF!</v>
      </c>
      <c r="E764" s="1147">
        <f>IF(J764&lt;=0,0,VLOOKUP(B764,FG!$A$5:$H$1158,24,FALSE))</f>
        <v>0</v>
      </c>
      <c r="F764" s="1147" t="e">
        <f t="shared" si="33"/>
        <v>#REF!</v>
      </c>
      <c r="G764" s="1147"/>
      <c r="H764" s="1186">
        <v>142.27666666666667</v>
      </c>
      <c r="I764" s="1147" t="e">
        <f t="shared" si="34"/>
        <v>#REF!</v>
      </c>
      <c r="J764" s="1147">
        <f>IF(ISERROR(SUMIF(FG!A:A,LCM!B764,FG!#REF!)),0,SUMIF(FG!A:A,LCM!B764,FG!#REF!))</f>
        <v>0</v>
      </c>
      <c r="K764" s="1147" t="e">
        <f t="shared" si="35"/>
        <v>#REF!</v>
      </c>
    </row>
    <row r="765" spans="2:11">
      <c r="B765" t="s">
        <v>6357</v>
      </c>
      <c r="C765" t="s">
        <v>6316</v>
      </c>
      <c r="D765" s="1147" t="e">
        <f>VLOOKUP(B765,FG!$A$5:$H$1158,12,FALSE)</f>
        <v>#REF!</v>
      </c>
      <c r="E765" s="1147">
        <f>IF(J765&lt;=0,0,VLOOKUP(B765,FG!$A$5:$H$1158,24,FALSE))</f>
        <v>0</v>
      </c>
      <c r="F765" s="1147" t="e">
        <f t="shared" si="33"/>
        <v>#REF!</v>
      </c>
      <c r="G765" s="1147"/>
      <c r="H765" s="1186">
        <v>99.191399875750662</v>
      </c>
      <c r="I765" s="1147" t="e">
        <f t="shared" si="34"/>
        <v>#REF!</v>
      </c>
      <c r="J765" s="1147">
        <f>IF(ISERROR(SUMIF(FG!A:A,LCM!B765,FG!#REF!)),0,SUMIF(FG!A:A,LCM!B765,FG!#REF!))</f>
        <v>0</v>
      </c>
      <c r="K765" s="1147" t="e">
        <f t="shared" si="35"/>
        <v>#REF!</v>
      </c>
    </row>
    <row r="766" spans="2:11" hidden="1">
      <c r="B766" t="s">
        <v>6358</v>
      </c>
      <c r="C766" t="s">
        <v>6633</v>
      </c>
      <c r="D766" s="1147" t="e">
        <f>VLOOKUP(B766,FG!$A$5:$H$1158,12,FALSE)</f>
        <v>#REF!</v>
      </c>
      <c r="E766" s="1147">
        <f>IF(J766&lt;=0,0,VLOOKUP(B766,FG!$A$5:$H$1158,24,FALSE))</f>
        <v>0</v>
      </c>
      <c r="F766" s="1147" t="e">
        <f t="shared" si="33"/>
        <v>#REF!</v>
      </c>
      <c r="G766" s="1147"/>
      <c r="H766" s="1186">
        <v>544.96</v>
      </c>
      <c r="I766" s="1147" t="e">
        <f t="shared" si="34"/>
        <v>#REF!</v>
      </c>
      <c r="J766" s="1147">
        <f>IF(ISERROR(SUMIF(FG!A:A,LCM!B766,FG!#REF!)),0,SUMIF(FG!A:A,LCM!B766,FG!#REF!))</f>
        <v>0</v>
      </c>
      <c r="K766" s="1147" t="e">
        <f t="shared" si="35"/>
        <v>#REF!</v>
      </c>
    </row>
    <row r="767" spans="2:11" hidden="1">
      <c r="B767" t="s">
        <v>7010</v>
      </c>
      <c r="C767" t="s">
        <v>6854</v>
      </c>
      <c r="D767" s="1147" t="e">
        <f>VLOOKUP(B767,FG!$A$5:$H$1158,12,FALSE)</f>
        <v>#REF!</v>
      </c>
      <c r="E767" s="1147">
        <f>IF(J767&lt;=0,0,VLOOKUP(B767,FG!$A$5:$H$1158,24,FALSE))</f>
        <v>0</v>
      </c>
      <c r="F767" s="1147" t="e">
        <f t="shared" si="33"/>
        <v>#REF!</v>
      </c>
      <c r="G767" s="1147"/>
      <c r="H767" s="1186">
        <v>0</v>
      </c>
      <c r="I767" s="1147" t="e">
        <f t="shared" si="34"/>
        <v>#REF!</v>
      </c>
      <c r="J767" s="1147">
        <f>IF(ISERROR(SUMIF(FG!A:A,LCM!B767,FG!#REF!)),0,SUMIF(FG!A:A,LCM!B767,FG!#REF!))</f>
        <v>0</v>
      </c>
      <c r="K767" s="1147" t="e">
        <f t="shared" si="35"/>
        <v>#REF!</v>
      </c>
    </row>
    <row r="768" spans="2:11">
      <c r="B768" t="s">
        <v>6736</v>
      </c>
      <c r="C768" t="s">
        <v>6737</v>
      </c>
      <c r="D768" s="1147" t="e">
        <f>VLOOKUP(B768,FG!$A$5:$H$1158,12,FALSE)</f>
        <v>#REF!</v>
      </c>
      <c r="E768" s="1147">
        <f>IF(J768&lt;=0,0,VLOOKUP(B768,FG!$A$5:$H$1158,24,FALSE))</f>
        <v>0</v>
      </c>
      <c r="F768" s="1147" t="e">
        <f t="shared" si="33"/>
        <v>#REF!</v>
      </c>
      <c r="G768" s="1147"/>
      <c r="H768" s="1186">
        <v>80.929999999999993</v>
      </c>
      <c r="I768" s="1147" t="e">
        <f t="shared" si="34"/>
        <v>#REF!</v>
      </c>
      <c r="J768" s="1147">
        <f>IF(ISERROR(SUMIF(FG!A:A,LCM!B768,FG!#REF!)),0,SUMIF(FG!A:A,LCM!B768,FG!#REF!))</f>
        <v>0</v>
      </c>
      <c r="K768" s="1147" t="e">
        <f t="shared" si="35"/>
        <v>#REF!</v>
      </c>
    </row>
    <row r="769" spans="2:11" hidden="1">
      <c r="B769" t="s">
        <v>6738</v>
      </c>
      <c r="C769" t="s">
        <v>6739</v>
      </c>
      <c r="D769" s="1147" t="e">
        <f>VLOOKUP(B769,FG!$A$5:$H$1158,12,FALSE)</f>
        <v>#REF!</v>
      </c>
      <c r="E769" s="1147">
        <f>IF(J769&lt;=0,0,VLOOKUP(B769,FG!$A$5:$H$1158,24,FALSE))</f>
        <v>0</v>
      </c>
      <c r="F769" s="1147" t="e">
        <f t="shared" si="33"/>
        <v>#REF!</v>
      </c>
      <c r="G769" s="1147"/>
      <c r="H769" s="1186">
        <v>6.93</v>
      </c>
      <c r="I769" s="1147" t="e">
        <f t="shared" si="34"/>
        <v>#REF!</v>
      </c>
      <c r="J769" s="1147">
        <f>IF(ISERROR(SUMIF(FG!A:A,LCM!B769,FG!#REF!)),0,SUMIF(FG!A:A,LCM!B769,FG!#REF!))</f>
        <v>0</v>
      </c>
      <c r="K769" s="1147" t="e">
        <f t="shared" si="35"/>
        <v>#REF!</v>
      </c>
    </row>
    <row r="770" spans="2:11" hidden="1">
      <c r="B770" t="s">
        <v>6751</v>
      </c>
      <c r="C770" t="s">
        <v>6752</v>
      </c>
      <c r="D770" s="1147" t="e">
        <f>VLOOKUP(B770,FG!$A$5:$H$1158,12,FALSE)</f>
        <v>#REF!</v>
      </c>
      <c r="E770" s="1147">
        <f>IF(J770&lt;=0,0,VLOOKUP(B770,FG!$A$5:$H$1158,24,FALSE))</f>
        <v>0</v>
      </c>
      <c r="F770" s="1147" t="e">
        <f t="shared" si="33"/>
        <v>#REF!</v>
      </c>
      <c r="G770" s="1147"/>
      <c r="H770" s="1186">
        <v>9.24</v>
      </c>
      <c r="I770" s="1147" t="e">
        <f t="shared" si="34"/>
        <v>#REF!</v>
      </c>
      <c r="J770" s="1147">
        <f>IF(ISERROR(SUMIF(FG!A:A,LCM!B770,FG!#REF!)),0,SUMIF(FG!A:A,LCM!B770,FG!#REF!))</f>
        <v>0</v>
      </c>
      <c r="K770" s="1147" t="e">
        <f t="shared" si="35"/>
        <v>#REF!</v>
      </c>
    </row>
    <row r="771" spans="2:11" hidden="1">
      <c r="B771" t="s">
        <v>5295</v>
      </c>
      <c r="C771" t="s">
        <v>3307</v>
      </c>
      <c r="D771" s="1147" t="e">
        <f>VLOOKUP(B771,FG!$A$5:$H$1158,12,FALSE)</f>
        <v>#REF!</v>
      </c>
      <c r="E771" s="1147">
        <f>IF(J771&lt;=0,0,VLOOKUP(B771,FG!$A$5:$H$1158,24,FALSE))</f>
        <v>0</v>
      </c>
      <c r="F771" s="1147" t="e">
        <f t="shared" si="33"/>
        <v>#REF!</v>
      </c>
      <c r="G771" s="1147"/>
      <c r="H771" s="1186">
        <v>31.119999999999997</v>
      </c>
      <c r="I771" s="1147" t="e">
        <f t="shared" si="34"/>
        <v>#REF!</v>
      </c>
      <c r="J771" s="1147">
        <f>IF(ISERROR(SUMIF(FG!A:A,LCM!B771,FG!#REF!)),0,SUMIF(FG!A:A,LCM!B771,FG!#REF!))</f>
        <v>0</v>
      </c>
      <c r="K771" s="1147" t="e">
        <f t="shared" si="35"/>
        <v>#REF!</v>
      </c>
    </row>
    <row r="772" spans="2:11" hidden="1">
      <c r="B772" t="s">
        <v>5126</v>
      </c>
      <c r="C772" t="s">
        <v>3308</v>
      </c>
      <c r="D772" s="1147" t="e">
        <f>VLOOKUP(B772,FG!$A$5:$H$1158,12,FALSE)</f>
        <v>#REF!</v>
      </c>
      <c r="E772" s="1147">
        <f>IF(J772&lt;=0,0,VLOOKUP(B772,FG!$A$5:$H$1158,24,FALSE))</f>
        <v>0</v>
      </c>
      <c r="F772" s="1147" t="e">
        <f t="shared" si="33"/>
        <v>#REF!</v>
      </c>
      <c r="G772" s="1147"/>
      <c r="H772" s="1186">
        <v>31.12</v>
      </c>
      <c r="I772" s="1147" t="e">
        <f t="shared" si="34"/>
        <v>#REF!</v>
      </c>
      <c r="J772" s="1147">
        <f>IF(ISERROR(SUMIF(FG!A:A,LCM!B772,FG!#REF!)),0,SUMIF(FG!A:A,LCM!B772,FG!#REF!))</f>
        <v>0</v>
      </c>
      <c r="K772" s="1147" t="e">
        <f t="shared" si="35"/>
        <v>#REF!</v>
      </c>
    </row>
    <row r="773" spans="2:11" hidden="1">
      <c r="B773" t="s">
        <v>3375</v>
      </c>
      <c r="C773" t="s">
        <v>1292</v>
      </c>
      <c r="D773" s="1147" t="e">
        <f>VLOOKUP(B773,FG!$A$5:$H$1158,12,FALSE)</f>
        <v>#REF!</v>
      </c>
      <c r="E773" s="1147">
        <f>IF(J773&lt;=0,0,VLOOKUP(B773,FG!$A$5:$H$1158,24,FALSE))</f>
        <v>0</v>
      </c>
      <c r="F773" s="1147" t="e">
        <f t="shared" si="33"/>
        <v>#REF!</v>
      </c>
      <c r="G773" s="1147"/>
      <c r="H773" s="1186">
        <v>6.11</v>
      </c>
      <c r="I773" s="1147" t="e">
        <f t="shared" si="34"/>
        <v>#REF!</v>
      </c>
      <c r="J773" s="1147">
        <f>IF(ISERROR(SUMIF(FG!A:A,LCM!B773,FG!#REF!)),0,SUMIF(FG!A:A,LCM!B773,FG!#REF!))</f>
        <v>0</v>
      </c>
      <c r="K773" s="1147" t="e">
        <f t="shared" si="35"/>
        <v>#REF!</v>
      </c>
    </row>
    <row r="774" spans="2:11" hidden="1">
      <c r="B774" t="s">
        <v>3376</v>
      </c>
      <c r="C774" t="s">
        <v>5190</v>
      </c>
      <c r="D774" s="1147" t="e">
        <f>VLOOKUP(B774,FG!$A$5:$H$1158,12,FALSE)</f>
        <v>#REF!</v>
      </c>
      <c r="E774" s="1147">
        <f>IF(J774&lt;=0,0,VLOOKUP(B774,FG!$A$5:$H$1158,24,FALSE))</f>
        <v>0</v>
      </c>
      <c r="F774" s="1147" t="e">
        <f t="shared" ref="F774:F837" si="36">+SUM(D774:E774)</f>
        <v>#REF!</v>
      </c>
      <c r="G774" s="1147"/>
      <c r="H774" s="1186">
        <v>6.11</v>
      </c>
      <c r="I774" s="1147" t="e">
        <f t="shared" si="34"/>
        <v>#REF!</v>
      </c>
      <c r="J774" s="1147">
        <f>IF(ISERROR(SUMIF(FG!A:A,LCM!B774,FG!#REF!)),0,SUMIF(FG!A:A,LCM!B774,FG!#REF!))</f>
        <v>0</v>
      </c>
      <c r="K774" s="1147" t="e">
        <f t="shared" si="35"/>
        <v>#REF!</v>
      </c>
    </row>
    <row r="775" spans="2:11" hidden="1">
      <c r="B775" t="s">
        <v>3016</v>
      </c>
      <c r="C775" t="s">
        <v>2735</v>
      </c>
      <c r="D775" s="1147" t="e">
        <f>VLOOKUP(B775,FG!$A$5:$H$1158,12,FALSE)</f>
        <v>#REF!</v>
      </c>
      <c r="E775" s="1147">
        <f>IF(J775&lt;=0,0,VLOOKUP(B775,FG!$A$5:$H$1158,24,FALSE))</f>
        <v>0</v>
      </c>
      <c r="F775" s="1147" t="e">
        <f t="shared" si="36"/>
        <v>#REF!</v>
      </c>
      <c r="G775" s="1147"/>
      <c r="H775" s="1186">
        <v>0</v>
      </c>
      <c r="I775" s="1147" t="e">
        <f t="shared" ref="I775:I838" si="37">+IF(F775&lt;=0,"",IF(AND(F775&gt;0,F775&gt;H775),"NG",""))</f>
        <v>#REF!</v>
      </c>
      <c r="J775" s="1147">
        <f>IF(ISERROR(SUMIF(FG!A:A,LCM!B775,FG!#REF!)),0,SUMIF(FG!A:A,LCM!B775,FG!#REF!))</f>
        <v>0</v>
      </c>
      <c r="K775" s="1147" t="e">
        <f t="shared" ref="K775:K838" si="38">IF(I775="NG",(F775-H775)*J775,0)</f>
        <v>#REF!</v>
      </c>
    </row>
    <row r="776" spans="2:11" hidden="1">
      <c r="B776" t="s">
        <v>5431</v>
      </c>
      <c r="C776" t="s">
        <v>3524</v>
      </c>
      <c r="D776" s="1147" t="e">
        <f>VLOOKUP(B776,FG!$A$5:$H$1158,12,FALSE)</f>
        <v>#REF!</v>
      </c>
      <c r="E776" s="1147">
        <f>IF(J776&lt;=0,0,VLOOKUP(B776,FG!$A$5:$H$1158,24,FALSE))</f>
        <v>0</v>
      </c>
      <c r="F776" s="1147" t="e">
        <f t="shared" si="36"/>
        <v>#REF!</v>
      </c>
      <c r="G776" s="1147"/>
      <c r="H776" s="1186">
        <v>27.43</v>
      </c>
      <c r="I776" s="1147" t="e">
        <f t="shared" si="37"/>
        <v>#REF!</v>
      </c>
      <c r="J776" s="1147">
        <f>IF(ISERROR(SUMIF(FG!A:A,LCM!B776,FG!#REF!)),0,SUMIF(FG!A:A,LCM!B776,FG!#REF!))</f>
        <v>0</v>
      </c>
      <c r="K776" s="1147" t="e">
        <f t="shared" si="38"/>
        <v>#REF!</v>
      </c>
    </row>
    <row r="777" spans="2:11" hidden="1">
      <c r="B777" t="s">
        <v>5972</v>
      </c>
      <c r="C777" t="s">
        <v>5973</v>
      </c>
      <c r="D777" s="1147" t="e">
        <f>VLOOKUP(B777,FG!$A$5:$H$1158,12,FALSE)</f>
        <v>#REF!</v>
      </c>
      <c r="E777" s="1147">
        <f>IF(J777&lt;=0,0,VLOOKUP(B777,FG!$A$5:$H$1158,24,FALSE))</f>
        <v>0</v>
      </c>
      <c r="F777" s="1147" t="e">
        <f t="shared" si="36"/>
        <v>#REF!</v>
      </c>
      <c r="G777" s="1147"/>
      <c r="H777" s="1186">
        <v>40.299999999999997</v>
      </c>
      <c r="I777" s="1147" t="e">
        <f t="shared" si="37"/>
        <v>#REF!</v>
      </c>
      <c r="J777" s="1147">
        <f>IF(ISERROR(SUMIF(FG!A:A,LCM!B777,FG!#REF!)),0,SUMIF(FG!A:A,LCM!B777,FG!#REF!))</f>
        <v>0</v>
      </c>
      <c r="K777" s="1147" t="e">
        <f t="shared" si="38"/>
        <v>#REF!</v>
      </c>
    </row>
    <row r="778" spans="2:11" hidden="1">
      <c r="B778" t="s">
        <v>5970</v>
      </c>
      <c r="C778" t="s">
        <v>5971</v>
      </c>
      <c r="D778" s="1147" t="e">
        <f>VLOOKUP(B778,FG!$A$5:$H$1158,12,FALSE)</f>
        <v>#REF!</v>
      </c>
      <c r="E778" s="1147">
        <f>IF(J778&lt;=0,0,VLOOKUP(B778,FG!$A$5:$H$1158,24,FALSE))</f>
        <v>0</v>
      </c>
      <c r="F778" s="1147" t="e">
        <f t="shared" si="36"/>
        <v>#REF!</v>
      </c>
      <c r="G778" s="1147"/>
      <c r="H778" s="1186">
        <v>40.299999999999997</v>
      </c>
      <c r="I778" s="1147" t="e">
        <f t="shared" si="37"/>
        <v>#REF!</v>
      </c>
      <c r="J778" s="1147">
        <f>IF(ISERROR(SUMIF(FG!A:A,LCM!B778,FG!#REF!)),0,SUMIF(FG!A:A,LCM!B778,FG!#REF!))</f>
        <v>0</v>
      </c>
      <c r="K778" s="1147" t="e">
        <f t="shared" si="38"/>
        <v>#REF!</v>
      </c>
    </row>
    <row r="779" spans="2:11" hidden="1">
      <c r="B779" t="s">
        <v>5964</v>
      </c>
      <c r="C779" t="s">
        <v>5965</v>
      </c>
      <c r="D779" s="1147" t="e">
        <f>VLOOKUP(B779,FG!$A$5:$H$1158,12,FALSE)</f>
        <v>#REF!</v>
      </c>
      <c r="E779" s="1147">
        <f>IF(J779&lt;=0,0,VLOOKUP(B779,FG!$A$5:$H$1158,24,FALSE))</f>
        <v>0</v>
      </c>
      <c r="F779" s="1147" t="e">
        <f t="shared" si="36"/>
        <v>#REF!</v>
      </c>
      <c r="G779" s="1147"/>
      <c r="H779" s="1186">
        <v>17.100000000000001</v>
      </c>
      <c r="I779" s="1147" t="e">
        <f t="shared" si="37"/>
        <v>#REF!</v>
      </c>
      <c r="J779" s="1147">
        <f>IF(ISERROR(SUMIF(FG!A:A,LCM!B779,FG!#REF!)),0,SUMIF(FG!A:A,LCM!B779,FG!#REF!))</f>
        <v>0</v>
      </c>
      <c r="K779" s="1147" t="e">
        <f t="shared" si="38"/>
        <v>#REF!</v>
      </c>
    </row>
    <row r="780" spans="2:11" hidden="1">
      <c r="B780" t="s">
        <v>5966</v>
      </c>
      <c r="C780" t="s">
        <v>5967</v>
      </c>
      <c r="D780" s="1147" t="e">
        <f>VLOOKUP(B780,FG!$A$5:$H$1158,12,FALSE)</f>
        <v>#REF!</v>
      </c>
      <c r="E780" s="1147">
        <f>IF(J780&lt;=0,0,VLOOKUP(B780,FG!$A$5:$H$1158,24,FALSE))</f>
        <v>0</v>
      </c>
      <c r="F780" s="1147" t="e">
        <f t="shared" si="36"/>
        <v>#REF!</v>
      </c>
      <c r="G780" s="1147"/>
      <c r="H780" s="1186">
        <v>17.100000000000001</v>
      </c>
      <c r="I780" s="1147" t="e">
        <f t="shared" si="37"/>
        <v>#REF!</v>
      </c>
      <c r="J780" s="1147">
        <f>IF(ISERROR(SUMIF(FG!A:A,LCM!B780,FG!#REF!)),0,SUMIF(FG!A:A,LCM!B780,FG!#REF!))</f>
        <v>0</v>
      </c>
      <c r="K780" s="1147" t="e">
        <f t="shared" si="38"/>
        <v>#REF!</v>
      </c>
    </row>
    <row r="781" spans="2:11" hidden="1">
      <c r="B781" t="s">
        <v>5962</v>
      </c>
      <c r="C781" t="s">
        <v>5963</v>
      </c>
      <c r="D781" s="1147" t="e">
        <f>VLOOKUP(B781,FG!$A$5:$H$1158,12,FALSE)</f>
        <v>#REF!</v>
      </c>
      <c r="E781" s="1147">
        <f>IF(J781&lt;=0,0,VLOOKUP(B781,FG!$A$5:$H$1158,24,FALSE))</f>
        <v>0</v>
      </c>
      <c r="F781" s="1147" t="e">
        <f t="shared" si="36"/>
        <v>#REF!</v>
      </c>
      <c r="G781" s="1147"/>
      <c r="H781" s="1186">
        <v>16.95</v>
      </c>
      <c r="I781" s="1147" t="e">
        <f t="shared" si="37"/>
        <v>#REF!</v>
      </c>
      <c r="J781" s="1147">
        <f>IF(ISERROR(SUMIF(FG!A:A,LCM!B781,FG!#REF!)),0,SUMIF(FG!A:A,LCM!B781,FG!#REF!))</f>
        <v>0</v>
      </c>
      <c r="K781" s="1147" t="e">
        <f t="shared" si="38"/>
        <v>#REF!</v>
      </c>
    </row>
    <row r="782" spans="2:11" hidden="1">
      <c r="B782" t="s">
        <v>5960</v>
      </c>
      <c r="C782" t="s">
        <v>5961</v>
      </c>
      <c r="D782" s="1147" t="e">
        <f>VLOOKUP(B782,FG!$A$5:$H$1158,12,FALSE)</f>
        <v>#REF!</v>
      </c>
      <c r="E782" s="1147">
        <f>IF(J782&lt;=0,0,VLOOKUP(B782,FG!$A$5:$H$1158,24,FALSE))</f>
        <v>0</v>
      </c>
      <c r="F782" s="1147" t="e">
        <f t="shared" si="36"/>
        <v>#REF!</v>
      </c>
      <c r="G782" s="1147"/>
      <c r="H782" s="1186">
        <v>16.95</v>
      </c>
      <c r="I782" s="1147" t="e">
        <f t="shared" si="37"/>
        <v>#REF!</v>
      </c>
      <c r="J782" s="1147">
        <f>IF(ISERROR(SUMIF(FG!A:A,LCM!B782,FG!#REF!)),0,SUMIF(FG!A:A,LCM!B782,FG!#REF!))</f>
        <v>0</v>
      </c>
      <c r="K782" s="1147" t="e">
        <f t="shared" si="38"/>
        <v>#REF!</v>
      </c>
    </row>
    <row r="783" spans="2:11" hidden="1">
      <c r="B783" t="s">
        <v>5956</v>
      </c>
      <c r="C783" t="s">
        <v>5957</v>
      </c>
      <c r="D783" s="1147" t="e">
        <f>VLOOKUP(B783,FG!$A$5:$H$1158,12,FALSE)</f>
        <v>#REF!</v>
      </c>
      <c r="E783" s="1147">
        <f>IF(J783&lt;=0,0,VLOOKUP(B783,FG!$A$5:$H$1158,24,FALSE))</f>
        <v>0</v>
      </c>
      <c r="F783" s="1147" t="e">
        <f t="shared" si="36"/>
        <v>#REF!</v>
      </c>
      <c r="G783" s="1147"/>
      <c r="H783" s="1186">
        <v>14.14</v>
      </c>
      <c r="I783" s="1147" t="e">
        <f t="shared" si="37"/>
        <v>#REF!</v>
      </c>
      <c r="J783" s="1147">
        <f>IF(ISERROR(SUMIF(FG!A:A,LCM!B783,FG!#REF!)),0,SUMIF(FG!A:A,LCM!B783,FG!#REF!))</f>
        <v>0</v>
      </c>
      <c r="K783" s="1147" t="e">
        <f t="shared" si="38"/>
        <v>#REF!</v>
      </c>
    </row>
    <row r="784" spans="2:11" hidden="1">
      <c r="B784" t="s">
        <v>5958</v>
      </c>
      <c r="C784" t="s">
        <v>5959</v>
      </c>
      <c r="D784" s="1147" t="e">
        <f>VLOOKUP(B784,FG!$A$5:$H$1158,12,FALSE)</f>
        <v>#REF!</v>
      </c>
      <c r="E784" s="1147">
        <f>IF(J784&lt;=0,0,VLOOKUP(B784,FG!$A$5:$H$1158,24,FALSE))</f>
        <v>0</v>
      </c>
      <c r="F784" s="1147" t="e">
        <f t="shared" si="36"/>
        <v>#REF!</v>
      </c>
      <c r="G784" s="1147"/>
      <c r="H784" s="1186">
        <v>14.139999999999999</v>
      </c>
      <c r="I784" s="1147" t="e">
        <f t="shared" si="37"/>
        <v>#REF!</v>
      </c>
      <c r="J784" s="1147">
        <f>IF(ISERROR(SUMIF(FG!A:A,LCM!B784,FG!#REF!)),0,SUMIF(FG!A:A,LCM!B784,FG!#REF!))</f>
        <v>0</v>
      </c>
      <c r="K784" s="1147" t="e">
        <f t="shared" si="38"/>
        <v>#REF!</v>
      </c>
    </row>
    <row r="785" spans="2:11" hidden="1">
      <c r="B785" t="s">
        <v>6762</v>
      </c>
      <c r="C785" t="s">
        <v>6763</v>
      </c>
      <c r="D785" s="1147" t="e">
        <f>VLOOKUP(B785,FG!$A$5:$H$1158,12,FALSE)</f>
        <v>#REF!</v>
      </c>
      <c r="E785" s="1147">
        <f>IF(J785&lt;=0,0,VLOOKUP(B785,FG!$A$5:$H$1158,24,FALSE))</f>
        <v>0</v>
      </c>
      <c r="F785" s="1147" t="e">
        <f t="shared" si="36"/>
        <v>#REF!</v>
      </c>
      <c r="G785" s="1147"/>
      <c r="H785" s="1186">
        <v>724.59</v>
      </c>
      <c r="I785" s="1147" t="e">
        <f t="shared" si="37"/>
        <v>#REF!</v>
      </c>
      <c r="J785" s="1147">
        <f>IF(ISERROR(SUMIF(FG!A:A,LCM!B785,FG!#REF!)),0,SUMIF(FG!A:A,LCM!B785,FG!#REF!))</f>
        <v>0</v>
      </c>
      <c r="K785" s="1147" t="e">
        <f t="shared" si="38"/>
        <v>#REF!</v>
      </c>
    </row>
    <row r="786" spans="2:11" hidden="1">
      <c r="B786" t="s">
        <v>6758</v>
      </c>
      <c r="C786" t="s">
        <v>6766</v>
      </c>
      <c r="D786" s="1147" t="e">
        <f>VLOOKUP(B786,FG!$A$5:$H$1158,12,FALSE)</f>
        <v>#REF!</v>
      </c>
      <c r="E786" s="1147">
        <f>IF(J786&lt;=0,0,VLOOKUP(B786,FG!$A$5:$H$1158,24,FALSE))</f>
        <v>0</v>
      </c>
      <c r="F786" s="1147" t="e">
        <f t="shared" si="36"/>
        <v>#REF!</v>
      </c>
      <c r="G786" s="1147"/>
      <c r="H786" s="1186">
        <v>308.28049180327872</v>
      </c>
      <c r="I786" s="1147" t="e">
        <f t="shared" si="37"/>
        <v>#REF!</v>
      </c>
      <c r="J786" s="1147">
        <f>IF(ISERROR(SUMIF(FG!A:A,LCM!B786,FG!#REF!)),0,SUMIF(FG!A:A,LCM!B786,FG!#REF!))</f>
        <v>0</v>
      </c>
      <c r="K786" s="1147" t="e">
        <f t="shared" si="38"/>
        <v>#REF!</v>
      </c>
    </row>
    <row r="787" spans="2:11" hidden="1">
      <c r="B787" t="s">
        <v>6759</v>
      </c>
      <c r="C787" t="s">
        <v>6767</v>
      </c>
      <c r="D787" s="1147" t="e">
        <f>VLOOKUP(B787,FG!$A$5:$H$1158,12,FALSE)</f>
        <v>#REF!</v>
      </c>
      <c r="E787" s="1147">
        <f>IF(J787&lt;=0,0,VLOOKUP(B787,FG!$A$5:$H$1158,24,FALSE))</f>
        <v>0</v>
      </c>
      <c r="F787" s="1147" t="e">
        <f t="shared" si="36"/>
        <v>#REF!</v>
      </c>
      <c r="G787" s="1147"/>
      <c r="H787" s="1186">
        <v>305.92717995169085</v>
      </c>
      <c r="I787" s="1147" t="e">
        <f t="shared" si="37"/>
        <v>#REF!</v>
      </c>
      <c r="J787" s="1147">
        <f>IF(ISERROR(SUMIF(FG!A:A,LCM!B787,FG!#REF!)),0,SUMIF(FG!A:A,LCM!B787,FG!#REF!))</f>
        <v>0</v>
      </c>
      <c r="K787" s="1147" t="e">
        <f t="shared" si="38"/>
        <v>#REF!</v>
      </c>
    </row>
    <row r="788" spans="2:11" hidden="1">
      <c r="B788" t="s">
        <v>6764</v>
      </c>
      <c r="C788" t="s">
        <v>6765</v>
      </c>
      <c r="D788" s="1147" t="e">
        <f>VLOOKUP(B788,FG!$A$5:$H$1158,12,FALSE)</f>
        <v>#REF!</v>
      </c>
      <c r="E788" s="1147">
        <f>IF(J788&lt;=0,0,VLOOKUP(B788,FG!$A$5:$H$1158,24,FALSE))</f>
        <v>0</v>
      </c>
      <c r="F788" s="1147" t="e">
        <f t="shared" si="36"/>
        <v>#REF!</v>
      </c>
      <c r="G788" s="1147"/>
      <c r="H788" s="1186">
        <v>701.51</v>
      </c>
      <c r="I788" s="1147" t="e">
        <f t="shared" si="37"/>
        <v>#REF!</v>
      </c>
      <c r="J788" s="1147">
        <f>IF(ISERROR(SUMIF(FG!A:A,LCM!B788,FG!#REF!)),0,SUMIF(FG!A:A,LCM!B788,FG!#REF!))</f>
        <v>0</v>
      </c>
      <c r="K788" s="1147" t="e">
        <f t="shared" si="38"/>
        <v>#REF!</v>
      </c>
    </row>
    <row r="789" spans="2:11" hidden="1">
      <c r="B789" t="s">
        <v>6760</v>
      </c>
      <c r="C789" t="s">
        <v>6768</v>
      </c>
      <c r="D789" s="1147" t="e">
        <f>VLOOKUP(B789,FG!$A$5:$H$1158,12,FALSE)</f>
        <v>#REF!</v>
      </c>
      <c r="E789" s="1147">
        <f>IF(J789&lt;=0,0,VLOOKUP(B789,FG!$A$5:$H$1158,24,FALSE))</f>
        <v>0</v>
      </c>
      <c r="F789" s="1147" t="e">
        <f t="shared" si="36"/>
        <v>#REF!</v>
      </c>
      <c r="G789" s="1147"/>
      <c r="H789" s="1186">
        <v>298.44232081911258</v>
      </c>
      <c r="I789" s="1147" t="e">
        <f t="shared" si="37"/>
        <v>#REF!</v>
      </c>
      <c r="J789" s="1147">
        <f>IF(ISERROR(SUMIF(FG!A:A,LCM!B789,FG!#REF!)),0,SUMIF(FG!A:A,LCM!B789,FG!#REF!))</f>
        <v>0</v>
      </c>
      <c r="K789" s="1147" t="e">
        <f t="shared" si="38"/>
        <v>#REF!</v>
      </c>
    </row>
    <row r="790" spans="2:11" hidden="1">
      <c r="B790" t="s">
        <v>6761</v>
      </c>
      <c r="C790" t="s">
        <v>6769</v>
      </c>
      <c r="D790" s="1147" t="e">
        <f>VLOOKUP(B790,FG!$A$5:$H$1158,12,FALSE)</f>
        <v>#REF!</v>
      </c>
      <c r="E790" s="1147">
        <f>IF(J790&lt;=0,0,VLOOKUP(B790,FG!$A$5:$H$1158,24,FALSE))</f>
        <v>0</v>
      </c>
      <c r="F790" s="1147" t="e">
        <f t="shared" si="36"/>
        <v>#REF!</v>
      </c>
      <c r="G790" s="1147"/>
      <c r="H790" s="1186">
        <v>298.69087582483502</v>
      </c>
      <c r="I790" s="1147" t="e">
        <f t="shared" si="37"/>
        <v>#REF!</v>
      </c>
      <c r="J790" s="1147">
        <f>IF(ISERROR(SUMIF(FG!A:A,LCM!B790,FG!#REF!)),0,SUMIF(FG!A:A,LCM!B790,FG!#REF!))</f>
        <v>0</v>
      </c>
      <c r="K790" s="1147" t="e">
        <f t="shared" si="38"/>
        <v>#REF!</v>
      </c>
    </row>
    <row r="791" spans="2:11" hidden="1">
      <c r="B791" t="s">
        <v>3293</v>
      </c>
      <c r="C791" t="s">
        <v>1033</v>
      </c>
      <c r="D791" s="1147" t="e">
        <f>VLOOKUP(B791,FG!$A$5:$H$1158,12,FALSE)</f>
        <v>#REF!</v>
      </c>
      <c r="E791" s="1147">
        <f>IF(J791&lt;=0,0,VLOOKUP(B791,FG!$A$5:$H$1158,24,FALSE))</f>
        <v>0</v>
      </c>
      <c r="F791" s="1147" t="e">
        <f t="shared" si="36"/>
        <v>#REF!</v>
      </c>
      <c r="G791" s="1147"/>
      <c r="H791" s="1186">
        <v>7.55</v>
      </c>
      <c r="I791" s="1147" t="e">
        <f t="shared" si="37"/>
        <v>#REF!</v>
      </c>
      <c r="J791" s="1147">
        <f>IF(ISERROR(SUMIF(FG!A:A,LCM!B791,FG!#REF!)),0,SUMIF(FG!A:A,LCM!B791,FG!#REF!))</f>
        <v>0</v>
      </c>
      <c r="K791" s="1147" t="e">
        <f t="shared" si="38"/>
        <v>#REF!</v>
      </c>
    </row>
    <row r="792" spans="2:11" hidden="1">
      <c r="B792" t="s">
        <v>5521</v>
      </c>
      <c r="C792" t="s">
        <v>5636</v>
      </c>
      <c r="D792" s="1147" t="e">
        <f>VLOOKUP(B792,FG!$A$5:$H$1158,12,FALSE)</f>
        <v>#REF!</v>
      </c>
      <c r="E792" s="1147">
        <f>IF(J792&lt;=0,0,VLOOKUP(B792,FG!$A$5:$H$1158,24,FALSE))</f>
        <v>0</v>
      </c>
      <c r="F792" s="1147" t="e">
        <f t="shared" si="36"/>
        <v>#REF!</v>
      </c>
      <c r="G792" s="1147"/>
      <c r="H792" s="1186">
        <v>31.3</v>
      </c>
      <c r="I792" s="1147" t="e">
        <f t="shared" si="37"/>
        <v>#REF!</v>
      </c>
      <c r="J792" s="1147">
        <f>IF(ISERROR(SUMIF(FG!A:A,LCM!B792,FG!#REF!)),0,SUMIF(FG!A:A,LCM!B792,FG!#REF!))</f>
        <v>0</v>
      </c>
      <c r="K792" s="1147" t="e">
        <f t="shared" si="38"/>
        <v>#REF!</v>
      </c>
    </row>
    <row r="793" spans="2:11" hidden="1">
      <c r="B793" t="s">
        <v>5980</v>
      </c>
      <c r="C793" t="s">
        <v>6123</v>
      </c>
      <c r="D793" s="1147" t="e">
        <f>VLOOKUP(B793,FG!$A$5:$H$1158,12,FALSE)</f>
        <v>#REF!</v>
      </c>
      <c r="E793" s="1147">
        <f>IF(J793&lt;=0,0,VLOOKUP(B793,FG!$A$5:$H$1158,24,FALSE))</f>
        <v>0</v>
      </c>
      <c r="F793" s="1147" t="e">
        <f t="shared" si="36"/>
        <v>#REF!</v>
      </c>
      <c r="G793" s="1147"/>
      <c r="H793" s="1186">
        <v>24.62</v>
      </c>
      <c r="I793" s="1147" t="e">
        <f t="shared" si="37"/>
        <v>#REF!</v>
      </c>
      <c r="J793" s="1147">
        <f>IF(ISERROR(SUMIF(FG!A:A,LCM!B793,FG!#REF!)),0,SUMIF(FG!A:A,LCM!B793,FG!#REF!))</f>
        <v>0</v>
      </c>
      <c r="K793" s="1147" t="e">
        <f t="shared" si="38"/>
        <v>#REF!</v>
      </c>
    </row>
    <row r="794" spans="2:11" hidden="1">
      <c r="B794" t="s">
        <v>5522</v>
      </c>
      <c r="C794" t="s">
        <v>5562</v>
      </c>
      <c r="D794" s="1147" t="e">
        <f>VLOOKUP(B794,FG!$A$5:$H$1158,12,FALSE)</f>
        <v>#REF!</v>
      </c>
      <c r="E794" s="1147">
        <f>IF(J794&lt;=0,0,VLOOKUP(B794,FG!$A$5:$H$1158,24,FALSE))</f>
        <v>0</v>
      </c>
      <c r="F794" s="1147" t="e">
        <f t="shared" si="36"/>
        <v>#REF!</v>
      </c>
      <c r="G794" s="1147"/>
      <c r="H794" s="1186">
        <v>19.45</v>
      </c>
      <c r="I794" s="1147" t="e">
        <f t="shared" si="37"/>
        <v>#REF!</v>
      </c>
      <c r="J794" s="1147">
        <f>IF(ISERROR(SUMIF(FG!A:A,LCM!B794,FG!#REF!)),0,SUMIF(FG!A:A,LCM!B794,FG!#REF!))</f>
        <v>0</v>
      </c>
      <c r="K794" s="1147" t="e">
        <f t="shared" si="38"/>
        <v>#REF!</v>
      </c>
    </row>
    <row r="795" spans="2:11" hidden="1">
      <c r="B795" t="s">
        <v>5678</v>
      </c>
      <c r="C795" t="s">
        <v>5679</v>
      </c>
      <c r="D795" s="1147" t="e">
        <f>VLOOKUP(B795,FG!$A$5:$H$1158,12,FALSE)</f>
        <v>#REF!</v>
      </c>
      <c r="E795" s="1147">
        <f>IF(J795&lt;=0,0,VLOOKUP(B795,FG!$A$5:$H$1158,24,FALSE))</f>
        <v>0</v>
      </c>
      <c r="F795" s="1147" t="e">
        <f t="shared" si="36"/>
        <v>#REF!</v>
      </c>
      <c r="G795" s="1147"/>
      <c r="H795" s="1186">
        <v>16.579999999999998</v>
      </c>
      <c r="I795" s="1147" t="e">
        <f t="shared" si="37"/>
        <v>#REF!</v>
      </c>
      <c r="J795" s="1147">
        <f>IF(ISERROR(SUMIF(FG!A:A,LCM!B795,FG!#REF!)),0,SUMIF(FG!A:A,LCM!B795,FG!#REF!))</f>
        <v>0</v>
      </c>
      <c r="K795" s="1147" t="e">
        <f t="shared" si="38"/>
        <v>#REF!</v>
      </c>
    </row>
    <row r="796" spans="2:11" hidden="1">
      <c r="B796" t="s">
        <v>6049</v>
      </c>
      <c r="C796" t="s">
        <v>6124</v>
      </c>
      <c r="D796" s="1147" t="e">
        <f>VLOOKUP(B796,FG!$A$5:$H$1158,12,FALSE)</f>
        <v>#REF!</v>
      </c>
      <c r="E796" s="1147">
        <f>IF(J796&lt;=0,0,VLOOKUP(B796,FG!$A$5:$H$1158,24,FALSE))</f>
        <v>0</v>
      </c>
      <c r="F796" s="1147" t="e">
        <f t="shared" si="36"/>
        <v>#REF!</v>
      </c>
      <c r="G796" s="1147"/>
      <c r="H796" s="1186">
        <v>2.97</v>
      </c>
      <c r="I796" s="1147" t="e">
        <f t="shared" si="37"/>
        <v>#REF!</v>
      </c>
      <c r="J796" s="1147">
        <f>IF(ISERROR(SUMIF(FG!A:A,LCM!B796,FG!#REF!)),0,SUMIF(FG!A:A,LCM!B796,FG!#REF!))</f>
        <v>0</v>
      </c>
      <c r="K796" s="1147" t="e">
        <f t="shared" si="38"/>
        <v>#REF!</v>
      </c>
    </row>
    <row r="797" spans="2:11" hidden="1">
      <c r="B797" t="s">
        <v>5707</v>
      </c>
      <c r="C797" t="s">
        <v>6215</v>
      </c>
      <c r="D797" s="1147" t="e">
        <f>VLOOKUP(B797,FG!$A$5:$H$1158,12,FALSE)</f>
        <v>#REF!</v>
      </c>
      <c r="E797" s="1147">
        <f>IF(J797&lt;=0,0,VLOOKUP(B797,FG!$A$5:$H$1158,24,FALSE))</f>
        <v>0</v>
      </c>
      <c r="F797" s="1147" t="e">
        <f t="shared" si="36"/>
        <v>#REF!</v>
      </c>
      <c r="G797" s="1147"/>
      <c r="H797" s="1186">
        <v>38.79</v>
      </c>
      <c r="I797" s="1147" t="e">
        <f t="shared" si="37"/>
        <v>#REF!</v>
      </c>
      <c r="J797" s="1147">
        <f>IF(ISERROR(SUMIF(FG!A:A,LCM!B797,FG!#REF!)),0,SUMIF(FG!A:A,LCM!B797,FG!#REF!))</f>
        <v>0</v>
      </c>
      <c r="K797" s="1147" t="e">
        <f t="shared" si="38"/>
        <v>#REF!</v>
      </c>
    </row>
    <row r="798" spans="2:11" hidden="1">
      <c r="B798" t="s">
        <v>5711</v>
      </c>
      <c r="C798" t="s">
        <v>6217</v>
      </c>
      <c r="D798" s="1147" t="e">
        <f>VLOOKUP(B798,FG!$A$5:$H$1158,12,FALSE)</f>
        <v>#REF!</v>
      </c>
      <c r="E798" s="1147">
        <f>IF(J798&lt;=0,0,VLOOKUP(B798,FG!$A$5:$H$1158,24,FALSE))</f>
        <v>0</v>
      </c>
      <c r="F798" s="1147" t="e">
        <f t="shared" si="36"/>
        <v>#REF!</v>
      </c>
      <c r="G798" s="1147"/>
      <c r="H798" s="1186">
        <v>38.79</v>
      </c>
      <c r="I798" s="1147" t="e">
        <f t="shared" si="37"/>
        <v>#REF!</v>
      </c>
      <c r="J798" s="1147">
        <f>IF(ISERROR(SUMIF(FG!A:A,LCM!B798,FG!#REF!)),0,SUMIF(FG!A:A,LCM!B798,FG!#REF!))</f>
        <v>0</v>
      </c>
      <c r="K798" s="1147" t="e">
        <f t="shared" si="38"/>
        <v>#REF!</v>
      </c>
    </row>
    <row r="799" spans="2:11" hidden="1">
      <c r="B799" t="s">
        <v>5751</v>
      </c>
      <c r="C799" t="s">
        <v>5752</v>
      </c>
      <c r="D799" s="1147" t="e">
        <f>VLOOKUP(B799,FG!$A$5:$H$1158,12,FALSE)</f>
        <v>#REF!</v>
      </c>
      <c r="E799" s="1147">
        <f>IF(J799&lt;=0,0,VLOOKUP(B799,FG!$A$5:$H$1158,24,FALSE))</f>
        <v>0</v>
      </c>
      <c r="F799" s="1147" t="e">
        <f t="shared" si="36"/>
        <v>#REF!</v>
      </c>
      <c r="G799" s="1147"/>
      <c r="H799" s="1186">
        <v>2.46</v>
      </c>
      <c r="I799" s="1147" t="e">
        <f t="shared" si="37"/>
        <v>#REF!</v>
      </c>
      <c r="J799" s="1147">
        <f>IF(ISERROR(SUMIF(FG!A:A,LCM!B799,FG!#REF!)),0,SUMIF(FG!A:A,LCM!B799,FG!#REF!))</f>
        <v>0</v>
      </c>
      <c r="K799" s="1147" t="e">
        <f t="shared" si="38"/>
        <v>#REF!</v>
      </c>
    </row>
    <row r="800" spans="2:11">
      <c r="B800" t="s">
        <v>5223</v>
      </c>
      <c r="C800" t="s">
        <v>5224</v>
      </c>
      <c r="D800" s="1147" t="e">
        <f>VLOOKUP(B800,FG!$A$5:$H$1158,12,FALSE)</f>
        <v>#REF!</v>
      </c>
      <c r="E800" s="1147">
        <f>IF(J800&lt;=0,0,VLOOKUP(B800,FG!$A$5:$H$1158,24,FALSE))</f>
        <v>0</v>
      </c>
      <c r="F800" s="1147" t="e">
        <f t="shared" si="36"/>
        <v>#REF!</v>
      </c>
      <c r="G800" s="1147"/>
      <c r="H800" s="1186">
        <v>3.82</v>
      </c>
      <c r="I800" s="1147" t="e">
        <f t="shared" si="37"/>
        <v>#REF!</v>
      </c>
      <c r="J800" s="1147">
        <f>IF(ISERROR(SUMIF(FG!A:A,LCM!B800,FG!#REF!)),0,SUMIF(FG!A:A,LCM!B800,FG!#REF!))</f>
        <v>0</v>
      </c>
      <c r="K800" s="1147" t="e">
        <f t="shared" si="38"/>
        <v>#REF!</v>
      </c>
    </row>
    <row r="801" spans="2:11" hidden="1">
      <c r="B801" t="s">
        <v>5233</v>
      </c>
      <c r="C801" t="s">
        <v>5234</v>
      </c>
      <c r="D801" s="1147" t="e">
        <f>VLOOKUP(B801,FG!$A$5:$H$1158,12,FALSE)</f>
        <v>#REF!</v>
      </c>
      <c r="E801" s="1147">
        <f>IF(J801&lt;=0,0,VLOOKUP(B801,FG!$A$5:$H$1158,24,FALSE))</f>
        <v>0</v>
      </c>
      <c r="F801" s="1147" t="e">
        <f t="shared" si="36"/>
        <v>#REF!</v>
      </c>
      <c r="G801" s="1147"/>
      <c r="H801" s="1186">
        <v>1.64</v>
      </c>
      <c r="I801" s="1147" t="e">
        <f t="shared" si="37"/>
        <v>#REF!</v>
      </c>
      <c r="J801" s="1147">
        <f>IF(ISERROR(SUMIF(FG!A:A,LCM!B801,FG!#REF!)),0,SUMIF(FG!A:A,LCM!B801,FG!#REF!))</f>
        <v>0</v>
      </c>
      <c r="K801" s="1147" t="e">
        <f t="shared" si="38"/>
        <v>#REF!</v>
      </c>
    </row>
    <row r="802" spans="2:11" hidden="1">
      <c r="B802" t="s">
        <v>5791</v>
      </c>
      <c r="C802" t="s">
        <v>5792</v>
      </c>
      <c r="D802" s="1147" t="e">
        <f>VLOOKUP(B802,FG!$A$5:$H$1158,12,FALSE)</f>
        <v>#REF!</v>
      </c>
      <c r="E802" s="1147">
        <f>IF(J802&lt;=0,0,VLOOKUP(B802,FG!$A$5:$H$1158,24,FALSE))</f>
        <v>0</v>
      </c>
      <c r="F802" s="1147" t="e">
        <f t="shared" si="36"/>
        <v>#REF!</v>
      </c>
      <c r="G802" s="1147"/>
      <c r="H802" s="1186">
        <v>12.67</v>
      </c>
      <c r="I802" s="1147" t="e">
        <f t="shared" si="37"/>
        <v>#REF!</v>
      </c>
      <c r="J802" s="1147">
        <f>IF(ISERROR(SUMIF(FG!A:A,LCM!B802,FG!#REF!)),0,SUMIF(FG!A:A,LCM!B802,FG!#REF!))</f>
        <v>0</v>
      </c>
      <c r="K802" s="1147" t="e">
        <f t="shared" si="38"/>
        <v>#REF!</v>
      </c>
    </row>
    <row r="803" spans="2:11" hidden="1">
      <c r="B803" t="s">
        <v>5835</v>
      </c>
      <c r="C803" t="s">
        <v>5836</v>
      </c>
      <c r="D803" s="1147" t="e">
        <f>VLOOKUP(B803,FG!$A$5:$H$1158,12,FALSE)</f>
        <v>#REF!</v>
      </c>
      <c r="E803" s="1147">
        <f>IF(J803&lt;=0,0,VLOOKUP(B803,FG!$A$5:$H$1158,24,FALSE))</f>
        <v>0</v>
      </c>
      <c r="F803" s="1147" t="e">
        <f t="shared" si="36"/>
        <v>#REF!</v>
      </c>
      <c r="G803" s="1147"/>
      <c r="H803" s="1186">
        <v>9.76</v>
      </c>
      <c r="I803" s="1147" t="e">
        <f t="shared" si="37"/>
        <v>#REF!</v>
      </c>
      <c r="J803" s="1147">
        <f>IF(ISERROR(SUMIF(FG!A:A,LCM!B803,FG!#REF!)),0,SUMIF(FG!A:A,LCM!B803,FG!#REF!))</f>
        <v>0</v>
      </c>
      <c r="K803" s="1147" t="e">
        <f t="shared" si="38"/>
        <v>#REF!</v>
      </c>
    </row>
    <row r="804" spans="2:11" hidden="1">
      <c r="B804" t="s">
        <v>6050</v>
      </c>
      <c r="C804" t="s">
        <v>6125</v>
      </c>
      <c r="D804" s="1147" t="e">
        <f>VLOOKUP(B804,FG!$A$5:$H$1158,12,FALSE)</f>
        <v>#REF!</v>
      </c>
      <c r="E804" s="1147">
        <f>IF(J804&lt;=0,0,VLOOKUP(B804,FG!$A$5:$H$1158,24,FALSE))</f>
        <v>0</v>
      </c>
      <c r="F804" s="1147" t="e">
        <f t="shared" si="36"/>
        <v>#REF!</v>
      </c>
      <c r="G804" s="1147"/>
      <c r="H804" s="1186">
        <v>47.96</v>
      </c>
      <c r="I804" s="1147" t="e">
        <f t="shared" si="37"/>
        <v>#REF!</v>
      </c>
      <c r="J804" s="1147">
        <f>IF(ISERROR(SUMIF(FG!A:A,LCM!B804,FG!#REF!)),0,SUMIF(FG!A:A,LCM!B804,FG!#REF!))</f>
        <v>0</v>
      </c>
      <c r="K804" s="1147" t="e">
        <f t="shared" si="38"/>
        <v>#REF!</v>
      </c>
    </row>
    <row r="805" spans="2:11" hidden="1">
      <c r="B805" t="s">
        <v>6051</v>
      </c>
      <c r="C805" t="s">
        <v>6127</v>
      </c>
      <c r="D805" s="1147" t="e">
        <f>VLOOKUP(B805,FG!$A$5:$H$1158,12,FALSE)</f>
        <v>#REF!</v>
      </c>
      <c r="E805" s="1147">
        <f>IF(J805&lt;=0,0,VLOOKUP(B805,FG!$A$5:$H$1158,24,FALSE))</f>
        <v>0</v>
      </c>
      <c r="F805" s="1147" t="e">
        <f t="shared" si="36"/>
        <v>#REF!</v>
      </c>
      <c r="G805" s="1147"/>
      <c r="H805" s="1186">
        <v>47.96</v>
      </c>
      <c r="I805" s="1147" t="e">
        <f t="shared" si="37"/>
        <v>#REF!</v>
      </c>
      <c r="J805" s="1147">
        <f>IF(ISERROR(SUMIF(FG!A:A,LCM!B805,FG!#REF!)),0,SUMIF(FG!A:A,LCM!B805,FG!#REF!))</f>
        <v>0</v>
      </c>
      <c r="K805" s="1147" t="e">
        <f t="shared" si="38"/>
        <v>#REF!</v>
      </c>
    </row>
    <row r="806" spans="2:11" hidden="1">
      <c r="B806" t="s">
        <v>5703</v>
      </c>
      <c r="C806" t="s">
        <v>5704</v>
      </c>
      <c r="D806" s="1147" t="e">
        <f>VLOOKUP(B806,FG!$A$5:$H$1158,12,FALSE)</f>
        <v>#REF!</v>
      </c>
      <c r="E806" s="1147">
        <f>IF(J806&lt;=0,0,VLOOKUP(B806,FG!$A$5:$H$1158,24,FALSE))</f>
        <v>0</v>
      </c>
      <c r="F806" s="1147" t="e">
        <f t="shared" si="36"/>
        <v>#REF!</v>
      </c>
      <c r="G806" s="1147"/>
      <c r="H806" s="1186">
        <v>10.81</v>
      </c>
      <c r="I806" s="1147" t="e">
        <f t="shared" si="37"/>
        <v>#REF!</v>
      </c>
      <c r="J806" s="1147">
        <f>IF(ISERROR(SUMIF(FG!A:A,LCM!B806,FG!#REF!)),0,SUMIF(FG!A:A,LCM!B806,FG!#REF!))</f>
        <v>0</v>
      </c>
      <c r="K806" s="1147" t="e">
        <f t="shared" si="38"/>
        <v>#REF!</v>
      </c>
    </row>
    <row r="807" spans="2:11" hidden="1">
      <c r="B807" t="s">
        <v>5705</v>
      </c>
      <c r="C807" t="s">
        <v>5706</v>
      </c>
      <c r="D807" s="1147" t="e">
        <f>VLOOKUP(B807,FG!$A$5:$H$1158,12,FALSE)</f>
        <v>#REF!</v>
      </c>
      <c r="E807" s="1147">
        <f>IF(J807&lt;=0,0,VLOOKUP(B807,FG!$A$5:$H$1158,24,FALSE))</f>
        <v>0</v>
      </c>
      <c r="F807" s="1147" t="e">
        <f t="shared" si="36"/>
        <v>#REF!</v>
      </c>
      <c r="G807" s="1147"/>
      <c r="H807" s="1186">
        <v>9.02</v>
      </c>
      <c r="I807" s="1147" t="e">
        <f t="shared" si="37"/>
        <v>#REF!</v>
      </c>
      <c r="J807" s="1147">
        <f>IF(ISERROR(SUMIF(FG!A:A,LCM!B807,FG!#REF!)),0,SUMIF(FG!A:A,LCM!B807,FG!#REF!))</f>
        <v>0</v>
      </c>
      <c r="K807" s="1147" t="e">
        <f t="shared" si="38"/>
        <v>#REF!</v>
      </c>
    </row>
    <row r="808" spans="2:11" hidden="1">
      <c r="B808" t="s">
        <v>6047</v>
      </c>
      <c r="C808" t="s">
        <v>6150</v>
      </c>
      <c r="D808" s="1147" t="e">
        <f>VLOOKUP(B808,FG!$A$5:$H$1158,12,FALSE)</f>
        <v>#REF!</v>
      </c>
      <c r="E808" s="1147">
        <f>IF(J808&lt;=0,0,VLOOKUP(B808,FG!$A$5:$H$1158,24,FALSE))</f>
        <v>0</v>
      </c>
      <c r="F808" s="1147" t="e">
        <f t="shared" si="36"/>
        <v>#REF!</v>
      </c>
      <c r="G808" s="1147"/>
      <c r="H808" s="1186">
        <v>11.17</v>
      </c>
      <c r="I808" s="1147" t="e">
        <f t="shared" si="37"/>
        <v>#REF!</v>
      </c>
      <c r="J808" s="1147">
        <f>IF(ISERROR(SUMIF(FG!A:A,LCM!B808,FG!#REF!)),0,SUMIF(FG!A:A,LCM!B808,FG!#REF!))</f>
        <v>0</v>
      </c>
      <c r="K808" s="1147" t="e">
        <f t="shared" si="38"/>
        <v>#REF!</v>
      </c>
    </row>
    <row r="809" spans="2:11" hidden="1">
      <c r="B809" t="s">
        <v>5709</v>
      </c>
      <c r="C809" t="s">
        <v>5710</v>
      </c>
      <c r="D809" s="1147" t="e">
        <f>VLOOKUP(B809,FG!$A$5:$H$1158,12,FALSE)</f>
        <v>#REF!</v>
      </c>
      <c r="E809" s="1147">
        <f>IF(J809&lt;=0,0,VLOOKUP(B809,FG!$A$5:$H$1158,24,FALSE))</f>
        <v>0</v>
      </c>
      <c r="F809" s="1147" t="e">
        <f t="shared" si="36"/>
        <v>#REF!</v>
      </c>
      <c r="G809" s="1147"/>
      <c r="H809" s="1186">
        <v>9.02</v>
      </c>
      <c r="I809" s="1147" t="e">
        <f t="shared" si="37"/>
        <v>#REF!</v>
      </c>
      <c r="J809" s="1147">
        <f>IF(ISERROR(SUMIF(FG!A:A,LCM!B809,FG!#REF!)),0,SUMIF(FG!A:A,LCM!B809,FG!#REF!))</f>
        <v>0</v>
      </c>
      <c r="K809" s="1147" t="e">
        <f t="shared" si="38"/>
        <v>#REF!</v>
      </c>
    </row>
    <row r="810" spans="2:11" hidden="1">
      <c r="B810" t="s">
        <v>6048</v>
      </c>
      <c r="C810" t="s">
        <v>6152</v>
      </c>
      <c r="D810" s="1147" t="e">
        <f>VLOOKUP(B810,FG!$A$5:$H$1158,12,FALSE)</f>
        <v>#REF!</v>
      </c>
      <c r="E810" s="1147">
        <f>IF(J810&lt;=0,0,VLOOKUP(B810,FG!$A$5:$H$1158,24,FALSE))</f>
        <v>0</v>
      </c>
      <c r="F810" s="1147" t="e">
        <f t="shared" si="36"/>
        <v>#REF!</v>
      </c>
      <c r="G810" s="1147"/>
      <c r="H810" s="1186">
        <v>11.17</v>
      </c>
      <c r="I810" s="1147" t="e">
        <f t="shared" si="37"/>
        <v>#REF!</v>
      </c>
      <c r="J810" s="1147">
        <f>IF(ISERROR(SUMIF(FG!A:A,LCM!B810,FG!#REF!)),0,SUMIF(FG!A:A,LCM!B810,FG!#REF!))</f>
        <v>0</v>
      </c>
      <c r="K810" s="1147" t="e">
        <f t="shared" si="38"/>
        <v>#REF!</v>
      </c>
    </row>
    <row r="811" spans="2:11" hidden="1">
      <c r="B811" t="s">
        <v>1973</v>
      </c>
      <c r="C811" t="s">
        <v>2484</v>
      </c>
      <c r="D811" s="1147" t="e">
        <f>VLOOKUP(B811,FG!$A$5:$H$1158,12,FALSE)</f>
        <v>#REF!</v>
      </c>
      <c r="E811" s="1147">
        <f>IF(J811&lt;=0,0,VLOOKUP(B811,FG!$A$5:$H$1158,24,FALSE))</f>
        <v>0</v>
      </c>
      <c r="F811" s="1147" t="e">
        <f t="shared" si="36"/>
        <v>#REF!</v>
      </c>
      <c r="G811" s="1147"/>
      <c r="H811" s="1186">
        <v>24.18</v>
      </c>
      <c r="I811" s="1147" t="e">
        <f t="shared" si="37"/>
        <v>#REF!</v>
      </c>
      <c r="J811" s="1147">
        <f>IF(ISERROR(SUMIF(FG!A:A,LCM!B811,FG!#REF!)),0,SUMIF(FG!A:A,LCM!B811,FG!#REF!))</f>
        <v>0</v>
      </c>
      <c r="K811" s="1147" t="e">
        <f t="shared" si="38"/>
        <v>#REF!</v>
      </c>
    </row>
    <row r="812" spans="2:11" hidden="1">
      <c r="B812" t="s">
        <v>1974</v>
      </c>
      <c r="C812" t="s">
        <v>2485</v>
      </c>
      <c r="D812" s="1147" t="e">
        <f>VLOOKUP(B812,FG!$A$5:$H$1158,12,FALSE)</f>
        <v>#REF!</v>
      </c>
      <c r="E812" s="1147">
        <f>IF(J812&lt;=0,0,VLOOKUP(B812,FG!$A$5:$H$1158,24,FALSE))</f>
        <v>0</v>
      </c>
      <c r="F812" s="1147" t="e">
        <f t="shared" si="36"/>
        <v>#REF!</v>
      </c>
      <c r="G812" s="1147"/>
      <c r="H812" s="1186">
        <v>24.18</v>
      </c>
      <c r="I812" s="1147" t="e">
        <f t="shared" si="37"/>
        <v>#REF!</v>
      </c>
      <c r="J812" s="1147">
        <f>IF(ISERROR(SUMIF(FG!A:A,LCM!B812,FG!#REF!)),0,SUMIF(FG!A:A,LCM!B812,FG!#REF!))</f>
        <v>0</v>
      </c>
      <c r="K812" s="1147" t="e">
        <f t="shared" si="38"/>
        <v>#REF!</v>
      </c>
    </row>
    <row r="813" spans="2:11" hidden="1">
      <c r="B813" t="s">
        <v>3245</v>
      </c>
      <c r="C813" t="s">
        <v>4491</v>
      </c>
      <c r="D813" s="1147" t="e">
        <f>VLOOKUP(B813,FG!$A$5:$H$1158,12,FALSE)</f>
        <v>#REF!</v>
      </c>
      <c r="E813" s="1147">
        <f>IF(J813&lt;=0,0,VLOOKUP(B813,FG!$A$5:$H$1158,24,FALSE))</f>
        <v>0</v>
      </c>
      <c r="F813" s="1147" t="e">
        <f t="shared" si="36"/>
        <v>#REF!</v>
      </c>
      <c r="G813" s="1147"/>
      <c r="H813" s="1186">
        <v>4.4400000000000004</v>
      </c>
      <c r="I813" s="1147" t="e">
        <f t="shared" si="37"/>
        <v>#REF!</v>
      </c>
      <c r="J813" s="1147">
        <f>IF(ISERROR(SUMIF(FG!A:A,LCM!B813,FG!#REF!)),0,SUMIF(FG!A:A,LCM!B813,FG!#REF!))</f>
        <v>0</v>
      </c>
      <c r="K813" s="1147" t="e">
        <f t="shared" si="38"/>
        <v>#REF!</v>
      </c>
    </row>
    <row r="814" spans="2:11">
      <c r="B814" t="s">
        <v>5733</v>
      </c>
      <c r="C814" t="s">
        <v>6197</v>
      </c>
      <c r="D814" s="1147" t="e">
        <f>VLOOKUP(B814,FG!$A$5:$H$1158,12,FALSE)</f>
        <v>#REF!</v>
      </c>
      <c r="E814" s="1147">
        <f>IF(J814&lt;=0,0,VLOOKUP(B814,FG!$A$5:$H$1158,24,FALSE))</f>
        <v>0</v>
      </c>
      <c r="F814" s="1147" t="e">
        <f t="shared" si="36"/>
        <v>#REF!</v>
      </c>
      <c r="G814" s="1147"/>
      <c r="H814" s="1186">
        <v>7.16</v>
      </c>
      <c r="I814" s="1147" t="e">
        <f t="shared" si="37"/>
        <v>#REF!</v>
      </c>
      <c r="J814" s="1147">
        <f>IF(ISERROR(SUMIF(FG!A:A,LCM!B814,FG!#REF!)),0,SUMIF(FG!A:A,LCM!B814,FG!#REF!))</f>
        <v>0</v>
      </c>
      <c r="K814" s="1147" t="e">
        <f t="shared" si="38"/>
        <v>#REF!</v>
      </c>
    </row>
    <row r="815" spans="2:11" hidden="1">
      <c r="B815" t="s">
        <v>6780</v>
      </c>
      <c r="C815" t="s">
        <v>6781</v>
      </c>
      <c r="D815" s="1147" t="e">
        <f>VLOOKUP(B815,FG!$A$5:$H$1158,12,FALSE)</f>
        <v>#REF!</v>
      </c>
      <c r="E815" s="1147">
        <f>IF(J815&lt;=0,0,VLOOKUP(B815,FG!$A$5:$H$1158,24,FALSE))</f>
        <v>0</v>
      </c>
      <c r="F815" s="1147" t="e">
        <f t="shared" si="36"/>
        <v>#REF!</v>
      </c>
      <c r="G815" s="1147"/>
      <c r="H815" s="1186">
        <v>0</v>
      </c>
      <c r="I815" s="1147" t="e">
        <f t="shared" si="37"/>
        <v>#REF!</v>
      </c>
      <c r="J815" s="1147">
        <f>IF(ISERROR(SUMIF(FG!A:A,LCM!B815,FG!#REF!)),0,SUMIF(FG!A:A,LCM!B815,FG!#REF!))</f>
        <v>0</v>
      </c>
      <c r="K815" s="1147" t="e">
        <f t="shared" si="38"/>
        <v>#REF!</v>
      </c>
    </row>
    <row r="816" spans="2:11" hidden="1">
      <c r="B816" t="s">
        <v>6778</v>
      </c>
      <c r="C816" t="s">
        <v>6779</v>
      </c>
      <c r="D816" s="1147" t="e">
        <f>VLOOKUP(B816,FG!$A$5:$H$1158,12,FALSE)</f>
        <v>#REF!</v>
      </c>
      <c r="E816" s="1147">
        <f>IF(J816&lt;=0,0,VLOOKUP(B816,FG!$A$5:$H$1158,24,FALSE))</f>
        <v>0</v>
      </c>
      <c r="F816" s="1147" t="e">
        <f t="shared" si="36"/>
        <v>#REF!</v>
      </c>
      <c r="G816" s="1147"/>
      <c r="H816" s="1186">
        <v>0</v>
      </c>
      <c r="I816" s="1147" t="e">
        <f t="shared" si="37"/>
        <v>#REF!</v>
      </c>
      <c r="J816" s="1147">
        <f>IF(ISERROR(SUMIF(FG!A:A,LCM!B816,FG!#REF!)),0,SUMIF(FG!A:A,LCM!B816,FG!#REF!))</f>
        <v>0</v>
      </c>
      <c r="K816" s="1147" t="e">
        <f t="shared" si="38"/>
        <v>#REF!</v>
      </c>
    </row>
    <row r="817" spans="2:11" hidden="1">
      <c r="B817" t="s">
        <v>5516</v>
      </c>
      <c r="C817" t="s">
        <v>5635</v>
      </c>
      <c r="D817" s="1147" t="e">
        <f>VLOOKUP(B817,FG!$A$5:$H$1158,12,FALSE)</f>
        <v>#REF!</v>
      </c>
      <c r="E817" s="1147">
        <f>IF(J817&lt;=0,0,VLOOKUP(B817,FG!$A$5:$H$1158,24,FALSE))</f>
        <v>0</v>
      </c>
      <c r="F817" s="1147" t="e">
        <f t="shared" si="36"/>
        <v>#REF!</v>
      </c>
      <c r="G817" s="1147"/>
      <c r="H817" s="1186">
        <v>18.490000000000002</v>
      </c>
      <c r="I817" s="1147" t="e">
        <f t="shared" si="37"/>
        <v>#REF!</v>
      </c>
      <c r="J817" s="1147">
        <f>IF(ISERROR(SUMIF(FG!A:A,LCM!B817,FG!#REF!)),0,SUMIF(FG!A:A,LCM!B817,FG!#REF!))</f>
        <v>0</v>
      </c>
      <c r="K817" s="1147" t="e">
        <f t="shared" si="38"/>
        <v>#REF!</v>
      </c>
    </row>
    <row r="818" spans="2:11" hidden="1">
      <c r="B818" t="s">
        <v>5795</v>
      </c>
      <c r="C818" t="s">
        <v>6528</v>
      </c>
      <c r="D818" s="1147" t="e">
        <f>VLOOKUP(B818,FG!$A$5:$H$1158,12,FALSE)</f>
        <v>#REF!</v>
      </c>
      <c r="E818" s="1147">
        <f>IF(J818&lt;=0,0,VLOOKUP(B818,FG!$A$5:$H$1158,24,FALSE))</f>
        <v>0</v>
      </c>
      <c r="F818" s="1147" t="e">
        <f t="shared" si="36"/>
        <v>#REF!</v>
      </c>
      <c r="G818" s="1147"/>
      <c r="H818" s="1186">
        <v>11.26</v>
      </c>
      <c r="I818" s="1147" t="e">
        <f t="shared" si="37"/>
        <v>#REF!</v>
      </c>
      <c r="J818" s="1147">
        <f>IF(ISERROR(SUMIF(FG!A:A,LCM!B818,FG!#REF!)),0,SUMIF(FG!A:A,LCM!B818,FG!#REF!))</f>
        <v>0</v>
      </c>
      <c r="K818" s="1147" t="e">
        <f t="shared" si="38"/>
        <v>#REF!</v>
      </c>
    </row>
    <row r="819" spans="2:11" hidden="1">
      <c r="B819" t="s">
        <v>5799</v>
      </c>
      <c r="C819" t="s">
        <v>6207</v>
      </c>
      <c r="D819" s="1147" t="e">
        <f>VLOOKUP(B819,FG!$A$5:$H$1158,12,FALSE)</f>
        <v>#REF!</v>
      </c>
      <c r="E819" s="1147">
        <f>IF(J819&lt;=0,0,VLOOKUP(B819,FG!$A$5:$H$1158,24,FALSE))</f>
        <v>0</v>
      </c>
      <c r="F819" s="1147" t="e">
        <f t="shared" si="36"/>
        <v>#REF!</v>
      </c>
      <c r="G819" s="1147"/>
      <c r="H819" s="1186">
        <v>35.380000000000003</v>
      </c>
      <c r="I819" s="1147" t="e">
        <f t="shared" si="37"/>
        <v>#REF!</v>
      </c>
      <c r="J819" s="1147">
        <f>IF(ISERROR(SUMIF(FG!A:A,LCM!B819,FG!#REF!)),0,SUMIF(FG!A:A,LCM!B819,FG!#REF!))</f>
        <v>0</v>
      </c>
      <c r="K819" s="1147" t="e">
        <f t="shared" si="38"/>
        <v>#REF!</v>
      </c>
    </row>
    <row r="820" spans="2:11" hidden="1">
      <c r="B820" t="s">
        <v>4790</v>
      </c>
      <c r="C820" t="s">
        <v>4791</v>
      </c>
      <c r="D820" s="1147" t="e">
        <f>VLOOKUP(B820,FG!$A$5:$H$1158,12,FALSE)</f>
        <v>#REF!</v>
      </c>
      <c r="E820" s="1147">
        <f>IF(J820&lt;=0,0,VLOOKUP(B820,FG!$A$5:$H$1158,24,FALSE))</f>
        <v>0</v>
      </c>
      <c r="F820" s="1147" t="e">
        <f t="shared" si="36"/>
        <v>#REF!</v>
      </c>
      <c r="G820" s="1147"/>
      <c r="H820" s="1186">
        <v>0</v>
      </c>
      <c r="I820" s="1147" t="e">
        <f t="shared" si="37"/>
        <v>#REF!</v>
      </c>
      <c r="J820" s="1147">
        <f>IF(ISERROR(SUMIF(FG!A:A,LCM!B820,FG!#REF!)),0,SUMIF(FG!A:A,LCM!B820,FG!#REF!))</f>
        <v>0</v>
      </c>
      <c r="K820" s="1147" t="e">
        <f t="shared" si="38"/>
        <v>#REF!</v>
      </c>
    </row>
    <row r="821" spans="2:11" hidden="1">
      <c r="B821" t="s">
        <v>5942</v>
      </c>
      <c r="C821" t="s">
        <v>5943</v>
      </c>
      <c r="D821" s="1147" t="e">
        <f>VLOOKUP(B821,FG!$A$5:$H$1158,12,FALSE)</f>
        <v>#REF!</v>
      </c>
      <c r="E821" s="1147">
        <f>IF(J821&lt;=0,0,VLOOKUP(B821,FG!$A$5:$H$1158,24,FALSE))</f>
        <v>0</v>
      </c>
      <c r="F821" s="1147" t="e">
        <f t="shared" si="36"/>
        <v>#REF!</v>
      </c>
      <c r="G821" s="1147"/>
      <c r="H821" s="1186">
        <v>17.440000000000001</v>
      </c>
      <c r="I821" s="1147" t="e">
        <f t="shared" si="37"/>
        <v>#REF!</v>
      </c>
      <c r="J821" s="1147">
        <f>IF(ISERROR(SUMIF(FG!A:A,LCM!B821,FG!#REF!)),0,SUMIF(FG!A:A,LCM!B821,FG!#REF!))</f>
        <v>0</v>
      </c>
      <c r="K821" s="1147" t="e">
        <f t="shared" si="38"/>
        <v>#REF!</v>
      </c>
    </row>
    <row r="822" spans="2:11" hidden="1">
      <c r="B822" t="s">
        <v>5944</v>
      </c>
      <c r="C822" t="s">
        <v>5945</v>
      </c>
      <c r="D822" s="1147" t="e">
        <f>VLOOKUP(B822,FG!$A$5:$H$1158,12,FALSE)</f>
        <v>#REF!</v>
      </c>
      <c r="E822" s="1147">
        <f>IF(J822&lt;=0,0,VLOOKUP(B822,FG!$A$5:$H$1158,24,FALSE))</f>
        <v>0</v>
      </c>
      <c r="F822" s="1147" t="e">
        <f t="shared" si="36"/>
        <v>#REF!</v>
      </c>
      <c r="G822" s="1147"/>
      <c r="H822" s="1186">
        <v>17.440000000000001</v>
      </c>
      <c r="I822" s="1147" t="e">
        <f t="shared" si="37"/>
        <v>#REF!</v>
      </c>
      <c r="J822" s="1147">
        <f>IF(ISERROR(SUMIF(FG!A:A,LCM!B822,FG!#REF!)),0,SUMIF(FG!A:A,LCM!B822,FG!#REF!))</f>
        <v>0</v>
      </c>
      <c r="K822" s="1147" t="e">
        <f t="shared" si="38"/>
        <v>#REF!</v>
      </c>
    </row>
    <row r="823" spans="2:11" hidden="1">
      <c r="B823" t="s">
        <v>5924</v>
      </c>
      <c r="C823" t="s">
        <v>5925</v>
      </c>
      <c r="D823" s="1147" t="e">
        <f>VLOOKUP(B823,FG!$A$5:$H$1158,12,FALSE)</f>
        <v>#REF!</v>
      </c>
      <c r="E823" s="1147">
        <f>IF(J823&lt;=0,0,VLOOKUP(B823,FG!$A$5:$H$1158,24,FALSE))</f>
        <v>0</v>
      </c>
      <c r="F823" s="1147" t="e">
        <f t="shared" si="36"/>
        <v>#REF!</v>
      </c>
      <c r="G823" s="1147"/>
      <c r="H823" s="1186">
        <v>30.810000000000002</v>
      </c>
      <c r="I823" s="1147" t="e">
        <f t="shared" si="37"/>
        <v>#REF!</v>
      </c>
      <c r="J823" s="1147">
        <f>IF(ISERROR(SUMIF(FG!A:A,LCM!B823,FG!#REF!)),0,SUMIF(FG!A:A,LCM!B823,FG!#REF!))</f>
        <v>0</v>
      </c>
      <c r="K823" s="1147" t="e">
        <f t="shared" si="38"/>
        <v>#REF!</v>
      </c>
    </row>
    <row r="824" spans="2:11" hidden="1">
      <c r="B824" t="s">
        <v>5926</v>
      </c>
      <c r="C824" t="s">
        <v>5927</v>
      </c>
      <c r="D824" s="1147" t="e">
        <f>VLOOKUP(B824,FG!$A$5:$H$1158,12,FALSE)</f>
        <v>#REF!</v>
      </c>
      <c r="E824" s="1147">
        <f>IF(J824&lt;=0,0,VLOOKUP(B824,FG!$A$5:$H$1158,24,FALSE))</f>
        <v>0</v>
      </c>
      <c r="F824" s="1147" t="e">
        <f t="shared" si="36"/>
        <v>#REF!</v>
      </c>
      <c r="G824" s="1147"/>
      <c r="H824" s="1186">
        <v>30.81</v>
      </c>
      <c r="I824" s="1147" t="e">
        <f t="shared" si="37"/>
        <v>#REF!</v>
      </c>
      <c r="J824" s="1147">
        <f>IF(ISERROR(SUMIF(FG!A:A,LCM!B824,FG!#REF!)),0,SUMIF(FG!A:A,LCM!B824,FG!#REF!))</f>
        <v>0</v>
      </c>
      <c r="K824" s="1147" t="e">
        <f t="shared" si="38"/>
        <v>#REF!</v>
      </c>
    </row>
    <row r="825" spans="2:11" hidden="1">
      <c r="B825" t="s">
        <v>5946</v>
      </c>
      <c r="C825" t="s">
        <v>5947</v>
      </c>
      <c r="D825" s="1147" t="e">
        <f>VLOOKUP(B825,FG!$A$5:$H$1158,12,FALSE)</f>
        <v>#REF!</v>
      </c>
      <c r="E825" s="1147">
        <f>IF(J825&lt;=0,0,VLOOKUP(B825,FG!$A$5:$H$1158,24,FALSE))</f>
        <v>0</v>
      </c>
      <c r="F825" s="1147" t="e">
        <f t="shared" si="36"/>
        <v>#REF!</v>
      </c>
      <c r="G825" s="1147"/>
      <c r="H825" s="1186">
        <v>17.440000000000001</v>
      </c>
      <c r="I825" s="1147" t="e">
        <f t="shared" si="37"/>
        <v>#REF!</v>
      </c>
      <c r="J825" s="1147">
        <f>IF(ISERROR(SUMIF(FG!A:A,LCM!B825,FG!#REF!)),0,SUMIF(FG!A:A,LCM!B825,FG!#REF!))</f>
        <v>0</v>
      </c>
      <c r="K825" s="1147" t="e">
        <f t="shared" si="38"/>
        <v>#REF!</v>
      </c>
    </row>
    <row r="826" spans="2:11" hidden="1">
      <c r="B826" t="s">
        <v>5940</v>
      </c>
      <c r="C826" t="s">
        <v>5941</v>
      </c>
      <c r="D826" s="1147" t="e">
        <f>VLOOKUP(B826,FG!$A$5:$H$1158,12,FALSE)</f>
        <v>#REF!</v>
      </c>
      <c r="E826" s="1147">
        <f>IF(J826&lt;=0,0,VLOOKUP(B826,FG!$A$5:$H$1158,24,FALSE))</f>
        <v>0</v>
      </c>
      <c r="F826" s="1147" t="e">
        <f t="shared" si="36"/>
        <v>#REF!</v>
      </c>
      <c r="G826" s="1147"/>
      <c r="H826" s="1186">
        <v>17.440000000000001</v>
      </c>
      <c r="I826" s="1147" t="e">
        <f t="shared" si="37"/>
        <v>#REF!</v>
      </c>
      <c r="J826" s="1147">
        <f>IF(ISERROR(SUMIF(FG!A:A,LCM!B826,FG!#REF!)),0,SUMIF(FG!A:A,LCM!B826,FG!#REF!))</f>
        <v>0</v>
      </c>
      <c r="K826" s="1147" t="e">
        <f t="shared" si="38"/>
        <v>#REF!</v>
      </c>
    </row>
    <row r="827" spans="2:11" hidden="1">
      <c r="B827" t="s">
        <v>5999</v>
      </c>
      <c r="C827" t="s">
        <v>6075</v>
      </c>
      <c r="D827" s="1147" t="e">
        <f>VLOOKUP(B827,FG!$A$5:$H$1158,12,FALSE)</f>
        <v>#REF!</v>
      </c>
      <c r="E827" s="1147">
        <f>IF(J827&lt;=0,0,VLOOKUP(B827,FG!$A$5:$H$1158,24,FALSE))</f>
        <v>0</v>
      </c>
      <c r="F827" s="1147" t="e">
        <f t="shared" si="36"/>
        <v>#REF!</v>
      </c>
      <c r="G827" s="1147"/>
      <c r="H827" s="1186">
        <v>20.84</v>
      </c>
      <c r="I827" s="1147" t="e">
        <f t="shared" si="37"/>
        <v>#REF!</v>
      </c>
      <c r="J827" s="1147">
        <f>IF(ISERROR(SUMIF(FG!A:A,LCM!B827,FG!#REF!)),0,SUMIF(FG!A:A,LCM!B827,FG!#REF!))</f>
        <v>0</v>
      </c>
      <c r="K827" s="1147" t="e">
        <f t="shared" si="38"/>
        <v>#REF!</v>
      </c>
    </row>
    <row r="828" spans="2:11" hidden="1">
      <c r="B828" t="s">
        <v>5948</v>
      </c>
      <c r="C828" t="s">
        <v>5949</v>
      </c>
      <c r="D828" s="1147" t="e">
        <f>VLOOKUP(B828,FG!$A$5:$H$1158,12,FALSE)</f>
        <v>#REF!</v>
      </c>
      <c r="E828" s="1147">
        <f>IF(J828&lt;=0,0,VLOOKUP(B828,FG!$A$5:$H$1158,24,FALSE))</f>
        <v>0</v>
      </c>
      <c r="F828" s="1147" t="e">
        <f t="shared" si="36"/>
        <v>#REF!</v>
      </c>
      <c r="G828" s="1147"/>
      <c r="H828" s="1186">
        <v>18.59</v>
      </c>
      <c r="I828" s="1147" t="e">
        <f t="shared" si="37"/>
        <v>#REF!</v>
      </c>
      <c r="J828" s="1147">
        <f>IF(ISERROR(SUMIF(FG!A:A,LCM!B828,FG!#REF!)),0,SUMIF(FG!A:A,LCM!B828,FG!#REF!))</f>
        <v>0</v>
      </c>
      <c r="K828" s="1147" t="e">
        <f t="shared" si="38"/>
        <v>#REF!</v>
      </c>
    </row>
    <row r="829" spans="2:11" hidden="1">
      <c r="B829" t="s">
        <v>5950</v>
      </c>
      <c r="C829" t="s">
        <v>5951</v>
      </c>
      <c r="D829" s="1147" t="e">
        <f>VLOOKUP(B829,FG!$A$5:$H$1158,12,FALSE)</f>
        <v>#REF!</v>
      </c>
      <c r="E829" s="1147">
        <f>IF(J829&lt;=0,0,VLOOKUP(B829,FG!$A$5:$H$1158,24,FALSE))</f>
        <v>0</v>
      </c>
      <c r="F829" s="1147" t="e">
        <f t="shared" si="36"/>
        <v>#REF!</v>
      </c>
      <c r="G829" s="1147"/>
      <c r="H829" s="1186">
        <v>18.59</v>
      </c>
      <c r="I829" s="1147" t="e">
        <f t="shared" si="37"/>
        <v>#REF!</v>
      </c>
      <c r="J829" s="1147">
        <f>IF(ISERROR(SUMIF(FG!A:A,LCM!B829,FG!#REF!)),0,SUMIF(FG!A:A,LCM!B829,FG!#REF!))</f>
        <v>0</v>
      </c>
      <c r="K829" s="1147" t="e">
        <f t="shared" si="38"/>
        <v>#REF!</v>
      </c>
    </row>
    <row r="830" spans="2:11" hidden="1">
      <c r="B830" t="s">
        <v>6493</v>
      </c>
      <c r="C830" t="s">
        <v>6494</v>
      </c>
      <c r="D830" s="1147" t="e">
        <f>VLOOKUP(B830,FG!$A$5:$H$1158,12,FALSE)</f>
        <v>#REF!</v>
      </c>
      <c r="E830" s="1147">
        <f>IF(J830&lt;=0,0,VLOOKUP(B830,FG!$A$5:$H$1158,24,FALSE))</f>
        <v>0</v>
      </c>
      <c r="F830" s="1147" t="e">
        <f t="shared" si="36"/>
        <v>#REF!</v>
      </c>
      <c r="G830" s="1147"/>
      <c r="H830" s="1186">
        <v>20.16</v>
      </c>
      <c r="I830" s="1147" t="e">
        <f t="shared" si="37"/>
        <v>#REF!</v>
      </c>
      <c r="J830" s="1147">
        <f>IF(ISERROR(SUMIF(FG!A:A,LCM!B830,FG!#REF!)),0,SUMIF(FG!A:A,LCM!B830,FG!#REF!))</f>
        <v>0</v>
      </c>
      <c r="K830" s="1147" t="e">
        <f t="shared" si="38"/>
        <v>#REF!</v>
      </c>
    </row>
    <row r="831" spans="2:11" hidden="1">
      <c r="B831" t="s">
        <v>6488</v>
      </c>
      <c r="C831" t="s">
        <v>6489</v>
      </c>
      <c r="D831" s="1147" t="e">
        <f>VLOOKUP(B831,FG!$A$5:$H$1158,12,FALSE)</f>
        <v>#REF!</v>
      </c>
      <c r="E831" s="1147">
        <f>IF(J831&lt;=0,0,VLOOKUP(B831,FG!$A$5:$H$1158,24,FALSE))</f>
        <v>0</v>
      </c>
      <c r="F831" s="1147" t="e">
        <f t="shared" si="36"/>
        <v>#REF!</v>
      </c>
      <c r="G831" s="1147"/>
      <c r="H831" s="1186">
        <v>19.29</v>
      </c>
      <c r="I831" s="1147" t="e">
        <f t="shared" si="37"/>
        <v>#REF!</v>
      </c>
      <c r="J831" s="1147">
        <f>IF(ISERROR(SUMIF(FG!A:A,LCM!B831,FG!#REF!)),0,SUMIF(FG!A:A,LCM!B831,FG!#REF!))</f>
        <v>0</v>
      </c>
      <c r="K831" s="1147" t="e">
        <f t="shared" si="38"/>
        <v>#REF!</v>
      </c>
    </row>
    <row r="832" spans="2:11" hidden="1">
      <c r="B832" t="s">
        <v>6668</v>
      </c>
      <c r="C832" t="s">
        <v>6669</v>
      </c>
      <c r="D832" s="1147" t="e">
        <f>VLOOKUP(B832,FG!$A$5:$H$1158,12,FALSE)</f>
        <v>#REF!</v>
      </c>
      <c r="E832" s="1147">
        <f>IF(J832&lt;=0,0,VLOOKUP(B832,FG!$A$5:$H$1158,24,FALSE))</f>
        <v>0</v>
      </c>
      <c r="F832" s="1147" t="e">
        <f t="shared" si="36"/>
        <v>#REF!</v>
      </c>
      <c r="G832" s="1147"/>
      <c r="H832" s="1186">
        <v>22.71</v>
      </c>
      <c r="I832" s="1147" t="e">
        <f t="shared" si="37"/>
        <v>#REF!</v>
      </c>
      <c r="J832" s="1147">
        <f>IF(ISERROR(SUMIF(FG!A:A,LCM!B832,FG!#REF!)),0,SUMIF(FG!A:A,LCM!B832,FG!#REF!))</f>
        <v>0</v>
      </c>
      <c r="K832" s="1147" t="e">
        <f t="shared" si="38"/>
        <v>#REF!</v>
      </c>
    </row>
    <row r="833" spans="2:11" hidden="1">
      <c r="B833" t="s">
        <v>3246</v>
      </c>
      <c r="C833" t="s">
        <v>3393</v>
      </c>
      <c r="D833" s="1147" t="e">
        <f>VLOOKUP(B833,FG!$A$5:$H$1158,12,FALSE)</f>
        <v>#REF!</v>
      </c>
      <c r="E833" s="1147">
        <f>IF(J833&lt;=0,0,VLOOKUP(B833,FG!$A$5:$H$1158,24,FALSE))</f>
        <v>0</v>
      </c>
      <c r="F833" s="1147" t="e">
        <f t="shared" si="36"/>
        <v>#REF!</v>
      </c>
      <c r="G833" s="1147"/>
      <c r="H833" s="1186">
        <v>6.13</v>
      </c>
      <c r="I833" s="1147" t="e">
        <f t="shared" si="37"/>
        <v>#REF!</v>
      </c>
      <c r="J833" s="1147">
        <f>IF(ISERROR(SUMIF(FG!A:A,LCM!B833,FG!#REF!)),0,SUMIF(FG!A:A,LCM!B833,FG!#REF!))</f>
        <v>0</v>
      </c>
      <c r="K833" s="1147" t="e">
        <f t="shared" si="38"/>
        <v>#REF!</v>
      </c>
    </row>
    <row r="834" spans="2:11">
      <c r="B834" t="s">
        <v>5813</v>
      </c>
      <c r="C834" t="s">
        <v>6352</v>
      </c>
      <c r="D834" s="1147" t="e">
        <f>VLOOKUP(B834,FG!$A$5:$H$1158,12,FALSE)</f>
        <v>#REF!</v>
      </c>
      <c r="E834" s="1147">
        <f>IF(J834&lt;=0,0,VLOOKUP(B834,FG!$A$5:$H$1158,24,FALSE))</f>
        <v>0</v>
      </c>
      <c r="F834" s="1147" t="e">
        <f t="shared" si="36"/>
        <v>#REF!</v>
      </c>
      <c r="G834" s="1147"/>
      <c r="H834" s="1186">
        <v>7.78</v>
      </c>
      <c r="I834" s="1147" t="e">
        <f t="shared" si="37"/>
        <v>#REF!</v>
      </c>
      <c r="J834" s="1147">
        <f>IF(ISERROR(SUMIF(FG!A:A,LCM!B834,FG!#REF!)),0,SUMIF(FG!A:A,LCM!B834,FG!#REF!))</f>
        <v>0</v>
      </c>
      <c r="K834" s="1147" t="e">
        <f t="shared" si="38"/>
        <v>#REF!</v>
      </c>
    </row>
    <row r="835" spans="2:11">
      <c r="B835" t="s">
        <v>5719</v>
      </c>
      <c r="C835" t="s">
        <v>6195</v>
      </c>
      <c r="D835" s="1147" t="e">
        <f>VLOOKUP(B835,FG!$A$5:$H$1158,12,FALSE)</f>
        <v>#REF!</v>
      </c>
      <c r="E835" s="1147">
        <f>IF(J835&lt;=0,0,VLOOKUP(B835,FG!$A$5:$H$1158,24,FALSE))</f>
        <v>0</v>
      </c>
      <c r="F835" s="1147" t="e">
        <f t="shared" si="36"/>
        <v>#REF!</v>
      </c>
      <c r="G835" s="1147"/>
      <c r="H835" s="1186">
        <v>8.09</v>
      </c>
      <c r="I835" s="1147" t="e">
        <f t="shared" si="37"/>
        <v>#REF!</v>
      </c>
      <c r="J835" s="1147">
        <f>IF(ISERROR(SUMIF(FG!A:A,LCM!B835,FG!#REF!)),0,SUMIF(FG!A:A,LCM!B835,FG!#REF!))</f>
        <v>0</v>
      </c>
      <c r="K835" s="1147" t="e">
        <f t="shared" si="38"/>
        <v>#REF!</v>
      </c>
    </row>
    <row r="836" spans="2:11" hidden="1">
      <c r="B836" t="s">
        <v>5721</v>
      </c>
      <c r="C836" t="s">
        <v>6486</v>
      </c>
      <c r="D836" s="1147" t="e">
        <f>VLOOKUP(B836,FG!$A$5:$H$1158,12,FALSE)</f>
        <v>#REF!</v>
      </c>
      <c r="E836" s="1147">
        <f>IF(J836&lt;=0,0,VLOOKUP(B836,FG!$A$5:$H$1158,24,FALSE))</f>
        <v>0</v>
      </c>
      <c r="F836" s="1147" t="e">
        <f t="shared" si="36"/>
        <v>#REF!</v>
      </c>
      <c r="G836" s="1147"/>
      <c r="H836" s="1186">
        <v>4.1399999999999997</v>
      </c>
      <c r="I836" s="1147" t="e">
        <f t="shared" si="37"/>
        <v>#REF!</v>
      </c>
      <c r="J836" s="1147">
        <f>IF(ISERROR(SUMIF(FG!A:A,LCM!B836,FG!#REF!)),0,SUMIF(FG!A:A,LCM!B836,FG!#REF!))</f>
        <v>0</v>
      </c>
      <c r="K836" s="1147" t="e">
        <f t="shared" si="38"/>
        <v>#REF!</v>
      </c>
    </row>
    <row r="837" spans="2:11" hidden="1">
      <c r="B837" t="s">
        <v>6748</v>
      </c>
      <c r="C837" t="s">
        <v>6749</v>
      </c>
      <c r="D837" s="1147" t="e">
        <f>VLOOKUP(B837,FG!$A$5:$H$1158,12,FALSE)</f>
        <v>#REF!</v>
      </c>
      <c r="E837" s="1147">
        <f>IF(J837&lt;=0,0,VLOOKUP(B837,FG!$A$5:$H$1158,24,FALSE))</f>
        <v>0</v>
      </c>
      <c r="F837" s="1147" t="e">
        <f t="shared" si="36"/>
        <v>#REF!</v>
      </c>
      <c r="G837" s="1147"/>
      <c r="H837" s="1186">
        <v>2.31</v>
      </c>
      <c r="I837" s="1147" t="e">
        <f t="shared" si="37"/>
        <v>#REF!</v>
      </c>
      <c r="J837" s="1147">
        <f>IF(ISERROR(SUMIF(FG!A:A,LCM!B837,FG!#REF!)),0,SUMIF(FG!A:A,LCM!B837,FG!#REF!))</f>
        <v>0</v>
      </c>
      <c r="K837" s="1147" t="e">
        <f t="shared" si="38"/>
        <v>#REF!</v>
      </c>
    </row>
    <row r="838" spans="2:11" hidden="1">
      <c r="B838" t="s">
        <v>6004</v>
      </c>
      <c r="C838" t="s">
        <v>6776</v>
      </c>
      <c r="D838" s="1147" t="e">
        <f>VLOOKUP(B838,FG!$A$5:$H$1158,12,FALSE)</f>
        <v>#REF!</v>
      </c>
      <c r="E838" s="1147">
        <f>IF(J838&lt;=0,0,VLOOKUP(B838,FG!$A$5:$H$1158,24,FALSE))</f>
        <v>0</v>
      </c>
      <c r="F838" s="1147" t="e">
        <f t="shared" ref="F838:F901" si="39">+SUM(D838:E838)</f>
        <v>#REF!</v>
      </c>
      <c r="G838" s="1147"/>
      <c r="H838" s="1186">
        <v>1.4</v>
      </c>
      <c r="I838" s="1147" t="e">
        <f t="shared" si="37"/>
        <v>#REF!</v>
      </c>
      <c r="J838" s="1147">
        <f>IF(ISERROR(SUMIF(FG!A:A,LCM!B838,FG!#REF!)),0,SUMIF(FG!A:A,LCM!B838,FG!#REF!))</f>
        <v>0</v>
      </c>
      <c r="K838" s="1147" t="e">
        <f t="shared" si="38"/>
        <v>#REF!</v>
      </c>
    </row>
    <row r="839" spans="2:11" hidden="1">
      <c r="B839" t="s">
        <v>6056</v>
      </c>
      <c r="C839" t="s">
        <v>6721</v>
      </c>
      <c r="D839" s="1147" t="e">
        <f>VLOOKUP(B839,FG!$A$5:$H$1158,12,FALSE)</f>
        <v>#REF!</v>
      </c>
      <c r="E839" s="1147">
        <f>IF(J839&lt;=0,0,VLOOKUP(B839,FG!$A$5:$H$1158,24,FALSE))</f>
        <v>0</v>
      </c>
      <c r="F839" s="1147" t="e">
        <f t="shared" si="39"/>
        <v>#REF!</v>
      </c>
      <c r="G839" s="1147"/>
      <c r="H839" s="1186">
        <v>0</v>
      </c>
      <c r="I839" s="1147" t="e">
        <f t="shared" ref="I839:I902" si="40">+IF(F839&lt;=0,"",IF(AND(F839&gt;0,F839&gt;H839),"NG",""))</f>
        <v>#REF!</v>
      </c>
      <c r="J839" s="1147">
        <f>IF(ISERROR(SUMIF(FG!A:A,LCM!B839,FG!#REF!)),0,SUMIF(FG!A:A,LCM!B839,FG!#REF!))</f>
        <v>0</v>
      </c>
      <c r="K839" s="1147" t="e">
        <f t="shared" ref="K839:K902" si="41">IF(I839="NG",(F839-H839)*J839,0)</f>
        <v>#REF!</v>
      </c>
    </row>
    <row r="840" spans="2:11" hidden="1">
      <c r="B840" t="s">
        <v>6054</v>
      </c>
      <c r="C840" t="s">
        <v>6750</v>
      </c>
      <c r="D840" s="1147" t="e">
        <f>VLOOKUP(B840,FG!$A$5:$H$1158,12,FALSE)</f>
        <v>#REF!</v>
      </c>
      <c r="E840" s="1147">
        <f>IF(J840&lt;=0,0,VLOOKUP(B840,FG!$A$5:$H$1158,24,FALSE))</f>
        <v>0</v>
      </c>
      <c r="F840" s="1147" t="e">
        <f t="shared" si="39"/>
        <v>#REF!</v>
      </c>
      <c r="G840" s="1147"/>
      <c r="H840" s="1186">
        <v>0</v>
      </c>
      <c r="I840" s="1147" t="e">
        <f t="shared" si="40"/>
        <v>#REF!</v>
      </c>
      <c r="J840" s="1147">
        <f>IF(ISERROR(SUMIF(FG!A:A,LCM!B840,FG!#REF!)),0,SUMIF(FG!A:A,LCM!B840,FG!#REF!))</f>
        <v>0</v>
      </c>
      <c r="K840" s="1147" t="e">
        <f t="shared" si="41"/>
        <v>#REF!</v>
      </c>
    </row>
    <row r="841" spans="2:11" hidden="1">
      <c r="B841" t="s">
        <v>4102</v>
      </c>
      <c r="C841" t="s">
        <v>4103</v>
      </c>
      <c r="D841" s="1147" t="e">
        <f>VLOOKUP(B841,FG!$A$5:$H$1158,12,FALSE)</f>
        <v>#REF!</v>
      </c>
      <c r="E841" s="1147">
        <f>IF(J841&lt;=0,0,VLOOKUP(B841,FG!$A$5:$H$1158,24,FALSE))</f>
        <v>0</v>
      </c>
      <c r="F841" s="1147" t="e">
        <f t="shared" si="39"/>
        <v>#REF!</v>
      </c>
      <c r="G841" s="1147"/>
      <c r="H841" s="1186">
        <v>0</v>
      </c>
      <c r="I841" s="1147" t="e">
        <f t="shared" si="40"/>
        <v>#REF!</v>
      </c>
      <c r="J841" s="1147">
        <f>IF(ISERROR(SUMIF(FG!A:A,LCM!B841,FG!#REF!)),0,SUMIF(FG!A:A,LCM!B841,FG!#REF!))</f>
        <v>0</v>
      </c>
      <c r="K841" s="1147" t="e">
        <f t="shared" si="41"/>
        <v>#REF!</v>
      </c>
    </row>
    <row r="842" spans="2:11" hidden="1">
      <c r="B842" t="s">
        <v>5723</v>
      </c>
      <c r="C842" t="s">
        <v>5724</v>
      </c>
      <c r="D842" s="1147" t="e">
        <f>VLOOKUP(B842,FG!$A$5:$H$1158,12,FALSE)</f>
        <v>#REF!</v>
      </c>
      <c r="E842" s="1147">
        <f>IF(J842&lt;=0,0,VLOOKUP(B842,FG!$A$5:$H$1158,24,FALSE))</f>
        <v>0</v>
      </c>
      <c r="F842" s="1147" t="e">
        <f t="shared" si="39"/>
        <v>#REF!</v>
      </c>
      <c r="G842" s="1147"/>
      <c r="H842" s="1186">
        <v>4.1399999999999997</v>
      </c>
      <c r="I842" s="1147" t="e">
        <f t="shared" si="40"/>
        <v>#REF!</v>
      </c>
      <c r="J842" s="1147">
        <f>IF(ISERROR(SUMIF(FG!A:A,LCM!B842,FG!#REF!)),0,SUMIF(FG!A:A,LCM!B842,FG!#REF!))</f>
        <v>0</v>
      </c>
      <c r="K842" s="1147" t="e">
        <f t="shared" si="41"/>
        <v>#REF!</v>
      </c>
    </row>
    <row r="843" spans="2:11" hidden="1">
      <c r="B843" t="s">
        <v>5829</v>
      </c>
      <c r="C843" t="s">
        <v>5830</v>
      </c>
      <c r="D843" s="1147" t="e">
        <f>VLOOKUP(B843,FG!$A$5:$H$1158,12,FALSE)</f>
        <v>#REF!</v>
      </c>
      <c r="E843" s="1147">
        <f>IF(J843&lt;=0,0,VLOOKUP(B843,FG!$A$5:$H$1158,24,FALSE))</f>
        <v>0</v>
      </c>
      <c r="F843" s="1147" t="e">
        <f t="shared" si="39"/>
        <v>#REF!</v>
      </c>
      <c r="G843" s="1147"/>
      <c r="H843" s="1186">
        <v>4.49</v>
      </c>
      <c r="I843" s="1147" t="e">
        <f t="shared" si="40"/>
        <v>#REF!</v>
      </c>
      <c r="J843" s="1147">
        <f>IF(ISERROR(SUMIF(FG!A:A,LCM!B843,FG!#REF!)),0,SUMIF(FG!A:A,LCM!B843,FG!#REF!))</f>
        <v>0</v>
      </c>
      <c r="K843" s="1147" t="e">
        <f t="shared" si="41"/>
        <v>#REF!</v>
      </c>
    </row>
    <row r="844" spans="2:11" hidden="1">
      <c r="B844" t="s">
        <v>5997</v>
      </c>
      <c r="C844" t="s">
        <v>6708</v>
      </c>
      <c r="D844" s="1147" t="e">
        <f>VLOOKUP(B844,FG!$A$5:$H$1158,12,FALSE)</f>
        <v>#REF!</v>
      </c>
      <c r="E844" s="1147">
        <f>IF(J844&lt;=0,0,VLOOKUP(B844,FG!$A$5:$H$1158,24,FALSE))</f>
        <v>0</v>
      </c>
      <c r="F844" s="1147" t="e">
        <f t="shared" si="39"/>
        <v>#REF!</v>
      </c>
      <c r="G844" s="1147"/>
      <c r="H844" s="1186">
        <v>4.05</v>
      </c>
      <c r="I844" s="1147" t="e">
        <f t="shared" si="40"/>
        <v>#REF!</v>
      </c>
      <c r="J844" s="1147">
        <f>IF(ISERROR(SUMIF(FG!A:A,LCM!B844,FG!#REF!)),0,SUMIF(FG!A:A,LCM!B844,FG!#REF!))</f>
        <v>0</v>
      </c>
      <c r="K844" s="1147" t="e">
        <f t="shared" si="41"/>
        <v>#REF!</v>
      </c>
    </row>
    <row r="845" spans="2:11" hidden="1">
      <c r="B845" t="s">
        <v>5815</v>
      </c>
      <c r="C845" t="s">
        <v>5816</v>
      </c>
      <c r="D845" s="1147" t="e">
        <f>VLOOKUP(B845,FG!$A$5:$H$1158,12,FALSE)</f>
        <v>#REF!</v>
      </c>
      <c r="E845" s="1147">
        <f>IF(J845&lt;=0,0,VLOOKUP(B845,FG!$A$5:$H$1158,24,FALSE))</f>
        <v>0</v>
      </c>
      <c r="F845" s="1147" t="e">
        <f t="shared" si="39"/>
        <v>#REF!</v>
      </c>
      <c r="G845" s="1147"/>
      <c r="H845" s="1186">
        <v>4.8899999999999997</v>
      </c>
      <c r="I845" s="1147" t="e">
        <f t="shared" si="40"/>
        <v>#REF!</v>
      </c>
      <c r="J845" s="1147">
        <f>IF(ISERROR(SUMIF(FG!A:A,LCM!B845,FG!#REF!)),0,SUMIF(FG!A:A,LCM!B845,FG!#REF!))</f>
        <v>0</v>
      </c>
      <c r="K845" s="1147" t="e">
        <f t="shared" si="41"/>
        <v>#REF!</v>
      </c>
    </row>
    <row r="846" spans="2:11" hidden="1">
      <c r="B846" t="s">
        <v>5998</v>
      </c>
      <c r="C846" t="s">
        <v>6746</v>
      </c>
      <c r="D846" s="1147" t="e">
        <f>VLOOKUP(B846,FG!$A$5:$H$1158,12,FALSE)</f>
        <v>#REF!</v>
      </c>
      <c r="E846" s="1147">
        <f>IF(J846&lt;=0,0,VLOOKUP(B846,FG!$A$5:$H$1158,24,FALSE))</f>
        <v>0</v>
      </c>
      <c r="F846" s="1147" t="e">
        <f t="shared" si="39"/>
        <v>#REF!</v>
      </c>
      <c r="G846" s="1147"/>
      <c r="H846" s="1186">
        <v>4.8899999999999997</v>
      </c>
      <c r="I846" s="1147" t="e">
        <f t="shared" si="40"/>
        <v>#REF!</v>
      </c>
      <c r="J846" s="1147">
        <f>IF(ISERROR(SUMIF(FG!A:A,LCM!B846,FG!#REF!)),0,SUMIF(FG!A:A,LCM!B846,FG!#REF!))</f>
        <v>0</v>
      </c>
      <c r="K846" s="1147" t="e">
        <f t="shared" si="41"/>
        <v>#REF!</v>
      </c>
    </row>
    <row r="847" spans="2:11" hidden="1">
      <c r="B847" t="s">
        <v>6053</v>
      </c>
      <c r="C847" t="s">
        <v>6717</v>
      </c>
      <c r="D847" s="1147" t="e">
        <f>VLOOKUP(B847,FG!$A$5:$H$1158,12,FALSE)</f>
        <v>#REF!</v>
      </c>
      <c r="E847" s="1147">
        <f>IF(J847&lt;=0,0,VLOOKUP(B847,FG!$A$5:$H$1158,24,FALSE))</f>
        <v>0</v>
      </c>
      <c r="F847" s="1147" t="e">
        <f t="shared" si="39"/>
        <v>#REF!</v>
      </c>
      <c r="G847" s="1147"/>
      <c r="H847" s="1186">
        <v>0</v>
      </c>
      <c r="I847" s="1147" t="e">
        <f t="shared" si="40"/>
        <v>#REF!</v>
      </c>
      <c r="J847" s="1147">
        <f>IF(ISERROR(SUMIF(FG!A:A,LCM!B847,FG!#REF!)),0,SUMIF(FG!A:A,LCM!B847,FG!#REF!))</f>
        <v>0</v>
      </c>
      <c r="K847" s="1147" t="e">
        <f t="shared" si="41"/>
        <v>#REF!</v>
      </c>
    </row>
    <row r="848" spans="2:11" hidden="1">
      <c r="B848" t="s">
        <v>6803</v>
      </c>
      <c r="C848" t="s">
        <v>6804</v>
      </c>
      <c r="D848" s="1147" t="e">
        <f>VLOOKUP(B848,FG!$A$5:$H$1158,12,FALSE)</f>
        <v>#REF!</v>
      </c>
      <c r="E848" s="1147">
        <f>IF(J848&lt;=0,0,VLOOKUP(B848,FG!$A$5:$H$1158,24,FALSE))</f>
        <v>0</v>
      </c>
      <c r="F848" s="1147" t="e">
        <f t="shared" si="39"/>
        <v>#REF!</v>
      </c>
      <c r="G848" s="1147"/>
      <c r="H848" s="1186">
        <v>204.77</v>
      </c>
      <c r="I848" s="1147" t="e">
        <f t="shared" si="40"/>
        <v>#REF!</v>
      </c>
      <c r="J848" s="1147">
        <f>IF(ISERROR(SUMIF(FG!A:A,LCM!B848,FG!#REF!)),0,SUMIF(FG!A:A,LCM!B848,FG!#REF!))</f>
        <v>0</v>
      </c>
      <c r="K848" s="1147" t="e">
        <f t="shared" si="41"/>
        <v>#REF!</v>
      </c>
    </row>
    <row r="849" spans="2:11" hidden="1">
      <c r="B849" t="s">
        <v>5725</v>
      </c>
      <c r="C849" t="s">
        <v>5726</v>
      </c>
      <c r="D849" s="1147" t="e">
        <f>VLOOKUP(B849,FG!$A$5:$H$1158,12,FALSE)</f>
        <v>#REF!</v>
      </c>
      <c r="E849" s="1147">
        <f>IF(J849&lt;=0,0,VLOOKUP(B849,FG!$A$5:$H$1158,24,FALSE))</f>
        <v>0</v>
      </c>
      <c r="F849" s="1147" t="e">
        <f t="shared" si="39"/>
        <v>#REF!</v>
      </c>
      <c r="G849" s="1147"/>
      <c r="H849" s="1186">
        <v>12.65</v>
      </c>
      <c r="I849" s="1147" t="e">
        <f t="shared" si="40"/>
        <v>#REF!</v>
      </c>
      <c r="J849" s="1147">
        <f>IF(ISERROR(SUMIF(FG!A:A,LCM!B849,FG!#REF!)),0,SUMIF(FG!A:A,LCM!B849,FG!#REF!))</f>
        <v>0</v>
      </c>
      <c r="K849" s="1147" t="e">
        <f t="shared" si="41"/>
        <v>#REF!</v>
      </c>
    </row>
    <row r="850" spans="2:11" hidden="1">
      <c r="B850" t="s">
        <v>5727</v>
      </c>
      <c r="C850" t="s">
        <v>5728</v>
      </c>
      <c r="D850" s="1147" t="e">
        <f>VLOOKUP(B850,FG!$A$5:$H$1158,12,FALSE)</f>
        <v>#REF!</v>
      </c>
      <c r="E850" s="1147">
        <f>IF(J850&lt;=0,0,VLOOKUP(B850,FG!$A$5:$H$1158,24,FALSE))</f>
        <v>0</v>
      </c>
      <c r="F850" s="1147" t="e">
        <f t="shared" si="39"/>
        <v>#REF!</v>
      </c>
      <c r="G850" s="1147"/>
      <c r="H850" s="1186">
        <v>12.65</v>
      </c>
      <c r="I850" s="1147" t="e">
        <f t="shared" si="40"/>
        <v>#REF!</v>
      </c>
      <c r="J850" s="1147">
        <f>IF(ISERROR(SUMIF(FG!A:A,LCM!B850,FG!#REF!)),0,SUMIF(FG!A:A,LCM!B850,FG!#REF!))</f>
        <v>0</v>
      </c>
      <c r="K850" s="1147" t="e">
        <f t="shared" si="41"/>
        <v>#REF!</v>
      </c>
    </row>
    <row r="851" spans="2:11" hidden="1">
      <c r="B851" t="s">
        <v>6052</v>
      </c>
      <c r="C851" t="s">
        <v>6724</v>
      </c>
      <c r="D851" s="1147" t="e">
        <f>VLOOKUP(B851,FG!$A$5:$H$1158,12,FALSE)</f>
        <v>#REF!</v>
      </c>
      <c r="E851" s="1147">
        <f>IF(J851&lt;=0,0,VLOOKUP(B851,FG!$A$5:$H$1158,24,FALSE))</f>
        <v>0</v>
      </c>
      <c r="F851" s="1147" t="e">
        <f t="shared" si="39"/>
        <v>#REF!</v>
      </c>
      <c r="G851" s="1147"/>
      <c r="H851" s="1186">
        <v>0</v>
      </c>
      <c r="I851" s="1147" t="e">
        <f t="shared" si="40"/>
        <v>#REF!</v>
      </c>
      <c r="J851" s="1147">
        <f>IF(ISERROR(SUMIF(FG!A:A,LCM!B851,FG!#REF!)),0,SUMIF(FG!A:A,LCM!B851,FG!#REF!))</f>
        <v>0</v>
      </c>
      <c r="K851" s="1147" t="e">
        <f t="shared" si="41"/>
        <v>#REF!</v>
      </c>
    </row>
    <row r="852" spans="2:11" hidden="1">
      <c r="B852" t="s">
        <v>5789</v>
      </c>
      <c r="C852" t="s">
        <v>5790</v>
      </c>
      <c r="D852" s="1147" t="e">
        <f>VLOOKUP(B852,FG!$A$5:$H$1158,12,FALSE)</f>
        <v>#REF!</v>
      </c>
      <c r="E852" s="1147">
        <f>IF(J852&lt;=0,0,VLOOKUP(B852,FG!$A$5:$H$1158,24,FALSE))</f>
        <v>0</v>
      </c>
      <c r="F852" s="1147" t="e">
        <f t="shared" si="39"/>
        <v>#REF!</v>
      </c>
      <c r="G852" s="1147"/>
      <c r="H852" s="1186">
        <v>43.05</v>
      </c>
      <c r="I852" s="1147" t="e">
        <f t="shared" si="40"/>
        <v>#REF!</v>
      </c>
      <c r="J852" s="1147">
        <f>IF(ISERROR(SUMIF(FG!A:A,LCM!B852,FG!#REF!)),0,SUMIF(FG!A:A,LCM!B852,FG!#REF!))</f>
        <v>0</v>
      </c>
      <c r="K852" s="1147" t="e">
        <f t="shared" si="41"/>
        <v>#REF!</v>
      </c>
    </row>
    <row r="853" spans="2:11" hidden="1">
      <c r="B853" t="s">
        <v>5775</v>
      </c>
      <c r="C853" t="s">
        <v>5776</v>
      </c>
      <c r="D853" s="1147" t="e">
        <f>VLOOKUP(B853,FG!$A$5:$H$1158,12,FALSE)</f>
        <v>#REF!</v>
      </c>
      <c r="E853" s="1147">
        <f>IF(J853&lt;=0,0,VLOOKUP(B853,FG!$A$5:$H$1158,24,FALSE))</f>
        <v>0</v>
      </c>
      <c r="F853" s="1147" t="e">
        <f t="shared" si="39"/>
        <v>#REF!</v>
      </c>
      <c r="G853" s="1147"/>
      <c r="H853" s="1186">
        <v>0</v>
      </c>
      <c r="I853" s="1147" t="e">
        <f t="shared" si="40"/>
        <v>#REF!</v>
      </c>
      <c r="J853" s="1147">
        <f>IF(ISERROR(SUMIF(FG!A:A,LCM!B853,FG!#REF!)),0,SUMIF(FG!A:A,LCM!B853,FG!#REF!))</f>
        <v>0</v>
      </c>
      <c r="K853" s="1147" t="e">
        <f t="shared" si="41"/>
        <v>#REF!</v>
      </c>
    </row>
    <row r="854" spans="2:11" hidden="1">
      <c r="B854" t="s">
        <v>6801</v>
      </c>
      <c r="C854" t="s">
        <v>6802</v>
      </c>
      <c r="D854" s="1147" t="e">
        <f>VLOOKUP(B854,FG!$A$5:$H$1158,12,FALSE)</f>
        <v>#REF!</v>
      </c>
      <c r="E854" s="1147">
        <f>IF(J854&lt;=0,0,VLOOKUP(B854,FG!$A$5:$H$1158,24,FALSE))</f>
        <v>0</v>
      </c>
      <c r="F854" s="1147" t="e">
        <f t="shared" si="39"/>
        <v>#REF!</v>
      </c>
      <c r="G854" s="1147"/>
      <c r="H854" s="1186">
        <v>220.97</v>
      </c>
      <c r="I854" s="1147" t="e">
        <f t="shared" si="40"/>
        <v>#REF!</v>
      </c>
      <c r="J854" s="1147">
        <f>IF(ISERROR(SUMIF(FG!A:A,LCM!B854,FG!#REF!)),0,SUMIF(FG!A:A,LCM!B854,FG!#REF!))</f>
        <v>0</v>
      </c>
      <c r="K854" s="1147" t="e">
        <f t="shared" si="41"/>
        <v>#REF!</v>
      </c>
    </row>
    <row r="855" spans="2:11" hidden="1">
      <c r="B855" t="s">
        <v>6829</v>
      </c>
      <c r="C855" t="s">
        <v>6830</v>
      </c>
      <c r="D855" s="1147" t="e">
        <f>VLOOKUP(B855,FG!$A$5:$H$1158,12,FALSE)</f>
        <v>#REF!</v>
      </c>
      <c r="E855" s="1147">
        <f>IF(J855&lt;=0,0,VLOOKUP(B855,FG!$A$5:$H$1158,24,FALSE))</f>
        <v>0</v>
      </c>
      <c r="F855" s="1147" t="e">
        <f t="shared" si="39"/>
        <v>#REF!</v>
      </c>
      <c r="G855" s="1147"/>
      <c r="H855" s="1186">
        <v>0</v>
      </c>
      <c r="I855" s="1147" t="e">
        <f t="shared" si="40"/>
        <v>#REF!</v>
      </c>
      <c r="J855" s="1147">
        <f>IF(ISERROR(SUMIF(FG!A:A,LCM!B855,FG!#REF!)),0,SUMIF(FG!A:A,LCM!B855,FG!#REF!))</f>
        <v>0</v>
      </c>
      <c r="K855" s="1147" t="e">
        <f t="shared" si="41"/>
        <v>#REF!</v>
      </c>
    </row>
    <row r="856" spans="2:11" hidden="1">
      <c r="B856" t="s">
        <v>6823</v>
      </c>
      <c r="C856" t="s">
        <v>6824</v>
      </c>
      <c r="D856" s="1147" t="e">
        <f>VLOOKUP(B856,FG!$A$5:$H$1158,12,FALSE)</f>
        <v>#REF!</v>
      </c>
      <c r="E856" s="1147">
        <f>IF(J856&lt;=0,0,VLOOKUP(B856,FG!$A$5:$H$1158,24,FALSE))</f>
        <v>0</v>
      </c>
      <c r="F856" s="1147" t="e">
        <f t="shared" si="39"/>
        <v>#REF!</v>
      </c>
      <c r="G856" s="1147"/>
      <c r="H856" s="1186">
        <v>204.77</v>
      </c>
      <c r="I856" s="1147" t="e">
        <f t="shared" si="40"/>
        <v>#REF!</v>
      </c>
      <c r="J856" s="1147">
        <f>IF(ISERROR(SUMIF(FG!A:A,LCM!B856,FG!#REF!)),0,SUMIF(FG!A:A,LCM!B856,FG!#REF!))</f>
        <v>0</v>
      </c>
      <c r="K856" s="1147" t="e">
        <f t="shared" si="41"/>
        <v>#REF!</v>
      </c>
    </row>
    <row r="857" spans="2:11" hidden="1">
      <c r="B857" t="s">
        <v>6839</v>
      </c>
      <c r="C857" t="s">
        <v>6840</v>
      </c>
      <c r="D857" s="1147" t="e">
        <f>VLOOKUP(B857,FG!$A$5:$H$1158,12,FALSE)</f>
        <v>#REF!</v>
      </c>
      <c r="E857" s="1147">
        <f>IF(J857&lt;=0,0,VLOOKUP(B857,FG!$A$5:$H$1158,24,FALSE))</f>
        <v>0</v>
      </c>
      <c r="F857" s="1147" t="e">
        <f t="shared" si="39"/>
        <v>#REF!</v>
      </c>
      <c r="G857" s="1147"/>
      <c r="H857" s="1186">
        <v>0</v>
      </c>
      <c r="I857" s="1147" t="e">
        <f t="shared" si="40"/>
        <v>#REF!</v>
      </c>
      <c r="J857" s="1147">
        <f>IF(ISERROR(SUMIF(FG!A:A,LCM!B857,FG!#REF!)),0,SUMIF(FG!A:A,LCM!B857,FG!#REF!))</f>
        <v>0</v>
      </c>
      <c r="K857" s="1147" t="e">
        <f t="shared" si="41"/>
        <v>#REF!</v>
      </c>
    </row>
    <row r="858" spans="2:11" hidden="1">
      <c r="B858" t="s">
        <v>6827</v>
      </c>
      <c r="C858" t="s">
        <v>6828</v>
      </c>
      <c r="D858" s="1147" t="e">
        <f>VLOOKUP(B858,FG!$A$5:$H$1158,12,FALSE)</f>
        <v>#REF!</v>
      </c>
      <c r="E858" s="1147">
        <f>IF(J858&lt;=0,0,VLOOKUP(B858,FG!$A$5:$H$1158,24,FALSE))</f>
        <v>0</v>
      </c>
      <c r="F858" s="1147" t="e">
        <f t="shared" si="39"/>
        <v>#REF!</v>
      </c>
      <c r="G858" s="1147"/>
      <c r="H858" s="1186">
        <v>0</v>
      </c>
      <c r="I858" s="1147" t="e">
        <f t="shared" si="40"/>
        <v>#REF!</v>
      </c>
      <c r="J858" s="1147">
        <f>IF(ISERROR(SUMIF(FG!A:A,LCM!B858,FG!#REF!)),0,SUMIF(FG!A:A,LCM!B858,FG!#REF!))</f>
        <v>0</v>
      </c>
      <c r="K858" s="1147" t="e">
        <f t="shared" si="41"/>
        <v>#REF!</v>
      </c>
    </row>
    <row r="859" spans="2:11" hidden="1">
      <c r="B859" t="s">
        <v>6831</v>
      </c>
      <c r="C859" t="s">
        <v>6832</v>
      </c>
      <c r="D859" s="1147" t="e">
        <f>VLOOKUP(B859,FG!$A$5:$H$1158,12,FALSE)</f>
        <v>#REF!</v>
      </c>
      <c r="E859" s="1147">
        <f>IF(J859&lt;=0,0,VLOOKUP(B859,FG!$A$5:$H$1158,24,FALSE))</f>
        <v>0</v>
      </c>
      <c r="F859" s="1147" t="e">
        <f t="shared" si="39"/>
        <v>#REF!</v>
      </c>
      <c r="G859" s="1147"/>
      <c r="H859" s="1186">
        <v>0</v>
      </c>
      <c r="I859" s="1147" t="e">
        <f t="shared" si="40"/>
        <v>#REF!</v>
      </c>
      <c r="J859" s="1147">
        <f>IF(ISERROR(SUMIF(FG!A:A,LCM!B859,FG!#REF!)),0,SUMIF(FG!A:A,LCM!B859,FG!#REF!))</f>
        <v>0</v>
      </c>
      <c r="K859" s="1147" t="e">
        <f t="shared" si="41"/>
        <v>#REF!</v>
      </c>
    </row>
    <row r="860" spans="2:11" hidden="1">
      <c r="B860" t="s">
        <v>6833</v>
      </c>
      <c r="C860" t="s">
        <v>6834</v>
      </c>
      <c r="D860" s="1147" t="e">
        <f>VLOOKUP(B860,FG!$A$5:$H$1158,12,FALSE)</f>
        <v>#REF!</v>
      </c>
      <c r="E860" s="1147">
        <f>IF(J860&lt;=0,0,VLOOKUP(B860,FG!$A$5:$H$1158,24,FALSE))</f>
        <v>0</v>
      </c>
      <c r="F860" s="1147" t="e">
        <f t="shared" si="39"/>
        <v>#REF!</v>
      </c>
      <c r="G860" s="1147"/>
      <c r="H860" s="1186">
        <v>0</v>
      </c>
      <c r="I860" s="1147" t="e">
        <f t="shared" si="40"/>
        <v>#REF!</v>
      </c>
      <c r="J860" s="1147">
        <f>IF(ISERROR(SUMIF(FG!A:A,LCM!B860,FG!#REF!)),0,SUMIF(FG!A:A,LCM!B860,FG!#REF!))</f>
        <v>0</v>
      </c>
      <c r="K860" s="1147" t="e">
        <f t="shared" si="41"/>
        <v>#REF!</v>
      </c>
    </row>
    <row r="861" spans="2:11" hidden="1">
      <c r="B861" t="s">
        <v>6825</v>
      </c>
      <c r="C861" t="s">
        <v>6826</v>
      </c>
      <c r="D861" s="1147" t="e">
        <f>VLOOKUP(B861,FG!$A$5:$H$1158,12,FALSE)</f>
        <v>#REF!</v>
      </c>
      <c r="E861" s="1147">
        <f>IF(J861&lt;=0,0,VLOOKUP(B861,FG!$A$5:$H$1158,24,FALSE))</f>
        <v>0</v>
      </c>
      <c r="F861" s="1147" t="e">
        <f t="shared" si="39"/>
        <v>#REF!</v>
      </c>
      <c r="G861" s="1147"/>
      <c r="H861" s="1186">
        <v>0</v>
      </c>
      <c r="I861" s="1147" t="e">
        <f t="shared" si="40"/>
        <v>#REF!</v>
      </c>
      <c r="J861" s="1147">
        <f>IF(ISERROR(SUMIF(FG!A:A,LCM!B861,FG!#REF!)),0,SUMIF(FG!A:A,LCM!B861,FG!#REF!))</f>
        <v>0</v>
      </c>
      <c r="K861" s="1147" t="e">
        <f t="shared" si="41"/>
        <v>#REF!</v>
      </c>
    </row>
    <row r="862" spans="2:11" hidden="1">
      <c r="B862" t="s">
        <v>6841</v>
      </c>
      <c r="C862" t="s">
        <v>6842</v>
      </c>
      <c r="D862" s="1147" t="e">
        <f>VLOOKUP(B862,FG!$A$5:$H$1158,12,FALSE)</f>
        <v>#REF!</v>
      </c>
      <c r="E862" s="1147">
        <f>IF(J862&lt;=0,0,VLOOKUP(B862,FG!$A$5:$H$1158,24,FALSE))</f>
        <v>0</v>
      </c>
      <c r="F862" s="1147" t="e">
        <f t="shared" si="39"/>
        <v>#REF!</v>
      </c>
      <c r="G862" s="1147"/>
      <c r="H862" s="1186">
        <v>0</v>
      </c>
      <c r="I862" s="1147" t="e">
        <f t="shared" si="40"/>
        <v>#REF!</v>
      </c>
      <c r="J862" s="1147">
        <f>IF(ISERROR(SUMIF(FG!A:A,LCM!B862,FG!#REF!)),0,SUMIF(FG!A:A,LCM!B862,FG!#REF!))</f>
        <v>0</v>
      </c>
      <c r="K862" s="1147" t="e">
        <f t="shared" si="41"/>
        <v>#REF!</v>
      </c>
    </row>
    <row r="863" spans="2:11" hidden="1">
      <c r="B863" t="s">
        <v>6837</v>
      </c>
      <c r="C863" t="s">
        <v>6838</v>
      </c>
      <c r="D863" s="1147" t="e">
        <f>VLOOKUP(B863,FG!$A$5:$H$1158,12,FALSE)</f>
        <v>#REF!</v>
      </c>
      <c r="E863" s="1147">
        <f>IF(J863&lt;=0,0,VLOOKUP(B863,FG!$A$5:$H$1158,24,FALSE))</f>
        <v>0</v>
      </c>
      <c r="F863" s="1147" t="e">
        <f t="shared" si="39"/>
        <v>#REF!</v>
      </c>
      <c r="G863" s="1147"/>
      <c r="H863" s="1186">
        <v>0</v>
      </c>
      <c r="I863" s="1147" t="e">
        <f t="shared" si="40"/>
        <v>#REF!</v>
      </c>
      <c r="J863" s="1147">
        <f>IF(ISERROR(SUMIF(FG!A:A,LCM!B863,FG!#REF!)),0,SUMIF(FG!A:A,LCM!B863,FG!#REF!))</f>
        <v>0</v>
      </c>
      <c r="K863" s="1147" t="e">
        <f t="shared" si="41"/>
        <v>#REF!</v>
      </c>
    </row>
    <row r="864" spans="2:11" hidden="1">
      <c r="B864" t="s">
        <v>6835</v>
      </c>
      <c r="C864" t="s">
        <v>6836</v>
      </c>
      <c r="D864" s="1147" t="e">
        <f>VLOOKUP(B864,FG!$A$5:$H$1158,12,FALSE)</f>
        <v>#REF!</v>
      </c>
      <c r="E864" s="1147">
        <f>IF(J864&lt;=0,0,VLOOKUP(B864,FG!$A$5:$H$1158,24,FALSE))</f>
        <v>0</v>
      </c>
      <c r="F864" s="1147" t="e">
        <f t="shared" si="39"/>
        <v>#REF!</v>
      </c>
      <c r="G864" s="1147"/>
      <c r="H864" s="1186">
        <v>0</v>
      </c>
      <c r="I864" s="1147" t="e">
        <f t="shared" si="40"/>
        <v>#REF!</v>
      </c>
      <c r="J864" s="1147">
        <f>IF(ISERROR(SUMIF(FG!A:A,LCM!B864,FG!#REF!)),0,SUMIF(FG!A:A,LCM!B864,FG!#REF!))</f>
        <v>0</v>
      </c>
      <c r="K864" s="1147" t="e">
        <f t="shared" si="41"/>
        <v>#REF!</v>
      </c>
    </row>
    <row r="865" spans="2:11" hidden="1">
      <c r="B865" t="s">
        <v>6012</v>
      </c>
      <c r="C865" t="s">
        <v>6747</v>
      </c>
      <c r="D865" s="1147" t="e">
        <f>VLOOKUP(B865,FG!$A$5:$H$1158,12,FALSE)</f>
        <v>#REF!</v>
      </c>
      <c r="E865" s="1147">
        <f>IF(J865&lt;=0,0,VLOOKUP(B865,FG!$A$5:$H$1158,24,FALSE))</f>
        <v>0</v>
      </c>
      <c r="F865" s="1147" t="e">
        <f t="shared" si="39"/>
        <v>#REF!</v>
      </c>
      <c r="G865" s="1147"/>
      <c r="H865" s="1186">
        <v>2.14</v>
      </c>
      <c r="I865" s="1147" t="e">
        <f t="shared" si="40"/>
        <v>#REF!</v>
      </c>
      <c r="J865" s="1147">
        <f>IF(ISERROR(SUMIF(FG!A:A,LCM!B865,FG!#REF!)),0,SUMIF(FG!A:A,LCM!B865,FG!#REF!))</f>
        <v>0</v>
      </c>
      <c r="K865" s="1147" t="e">
        <f t="shared" si="41"/>
        <v>#REF!</v>
      </c>
    </row>
    <row r="866" spans="2:11" hidden="1">
      <c r="B866" t="s">
        <v>6856</v>
      </c>
      <c r="C866" t="s">
        <v>6857</v>
      </c>
      <c r="D866" s="1147" t="e">
        <f>VLOOKUP(B866,FG!$A$5:$H$1158,12,FALSE)</f>
        <v>#REF!</v>
      </c>
      <c r="E866" s="1147">
        <f>IF(J866&lt;=0,0,VLOOKUP(B866,FG!$A$5:$H$1158,24,FALSE))</f>
        <v>0</v>
      </c>
      <c r="F866" s="1147" t="e">
        <f t="shared" si="39"/>
        <v>#REF!</v>
      </c>
      <c r="G866" s="1147"/>
      <c r="H866" s="1186">
        <v>0</v>
      </c>
      <c r="I866" s="1147" t="e">
        <f t="shared" si="40"/>
        <v>#REF!</v>
      </c>
      <c r="J866" s="1147">
        <f>IF(ISERROR(SUMIF(FG!A:A,LCM!B866,FG!#REF!)),0,SUMIF(FG!A:A,LCM!B866,FG!#REF!))</f>
        <v>0</v>
      </c>
      <c r="K866" s="1147" t="e">
        <f t="shared" si="41"/>
        <v>#REF!</v>
      </c>
    </row>
    <row r="867" spans="2:11" hidden="1">
      <c r="B867" t="s">
        <v>6858</v>
      </c>
      <c r="C867" t="s">
        <v>6859</v>
      </c>
      <c r="D867" s="1147" t="e">
        <f>VLOOKUP(B867,FG!$A$5:$H$1158,12,FALSE)</f>
        <v>#REF!</v>
      </c>
      <c r="E867" s="1147">
        <f>IF(J867&lt;=0,0,VLOOKUP(B867,FG!$A$5:$H$1158,24,FALSE))</f>
        <v>0</v>
      </c>
      <c r="F867" s="1147" t="e">
        <f t="shared" si="39"/>
        <v>#REF!</v>
      </c>
      <c r="G867" s="1147"/>
      <c r="H867" s="1186">
        <v>0</v>
      </c>
      <c r="I867" s="1147" t="e">
        <f t="shared" si="40"/>
        <v>#REF!</v>
      </c>
      <c r="J867" s="1147">
        <f>IF(ISERROR(SUMIF(FG!A:A,LCM!B867,FG!#REF!)),0,SUMIF(FG!A:A,LCM!B867,FG!#REF!))</f>
        <v>0</v>
      </c>
      <c r="K867" s="1147" t="e">
        <f t="shared" si="41"/>
        <v>#REF!</v>
      </c>
    </row>
    <row r="868" spans="2:11" hidden="1">
      <c r="B868" t="s">
        <v>5801</v>
      </c>
      <c r="C868" t="s">
        <v>5802</v>
      </c>
      <c r="D868" s="1147" t="e">
        <f>VLOOKUP(B868,FG!$A$5:$H$1158,12,FALSE)</f>
        <v>#REF!</v>
      </c>
      <c r="E868" s="1147">
        <f>IF(J868&lt;=0,0,VLOOKUP(B868,FG!$A$5:$H$1158,24,FALSE))</f>
        <v>0</v>
      </c>
      <c r="F868" s="1147" t="e">
        <f t="shared" si="39"/>
        <v>#REF!</v>
      </c>
      <c r="G868" s="1147"/>
      <c r="H868" s="1186">
        <v>0</v>
      </c>
      <c r="I868" s="1147" t="e">
        <f t="shared" si="40"/>
        <v>#REF!</v>
      </c>
      <c r="J868" s="1147">
        <f>IF(ISERROR(SUMIF(FG!A:A,LCM!B868,FG!#REF!)),0,SUMIF(FG!A:A,LCM!B868,FG!#REF!))</f>
        <v>0</v>
      </c>
      <c r="K868" s="1147" t="e">
        <f t="shared" si="41"/>
        <v>#REF!</v>
      </c>
    </row>
    <row r="869" spans="2:11" hidden="1">
      <c r="B869" t="s">
        <v>5771</v>
      </c>
      <c r="C869" t="s">
        <v>5772</v>
      </c>
      <c r="D869" s="1147" t="e">
        <f>VLOOKUP(B869,FG!$A$5:$H$1158,12,FALSE)</f>
        <v>#REF!</v>
      </c>
      <c r="E869" s="1147">
        <f>IF(J869&lt;=0,0,VLOOKUP(B869,FG!$A$5:$H$1158,24,FALSE))</f>
        <v>0</v>
      </c>
      <c r="F869" s="1147" t="e">
        <f t="shared" si="39"/>
        <v>#REF!</v>
      </c>
      <c r="G869" s="1147"/>
      <c r="H869" s="1186">
        <v>44.37</v>
      </c>
      <c r="I869" s="1147" t="e">
        <f t="shared" si="40"/>
        <v>#REF!</v>
      </c>
      <c r="J869" s="1147">
        <f>IF(ISERROR(SUMIF(FG!A:A,LCM!B869,FG!#REF!)),0,SUMIF(FG!A:A,LCM!B869,FG!#REF!))</f>
        <v>0</v>
      </c>
      <c r="K869" s="1147" t="e">
        <f t="shared" si="41"/>
        <v>#REF!</v>
      </c>
    </row>
    <row r="870" spans="2:11" hidden="1">
      <c r="B870" t="s">
        <v>6861</v>
      </c>
      <c r="C870" t="s">
        <v>6864</v>
      </c>
      <c r="D870" s="1147" t="e">
        <f>VLOOKUP(B870,FG!$A$5:$H$1158,12,FALSE)</f>
        <v>#REF!</v>
      </c>
      <c r="E870" s="1147">
        <f>IF(J870&lt;=0,0,VLOOKUP(B870,FG!$A$5:$H$1158,24,FALSE))</f>
        <v>0</v>
      </c>
      <c r="F870" s="1147" t="e">
        <f t="shared" si="39"/>
        <v>#REF!</v>
      </c>
      <c r="G870" s="1147"/>
      <c r="H870" s="1186">
        <v>38.32</v>
      </c>
      <c r="I870" s="1147" t="e">
        <f t="shared" si="40"/>
        <v>#REF!</v>
      </c>
      <c r="J870" s="1147">
        <f>IF(ISERROR(SUMIF(FG!A:A,LCM!B870,FG!#REF!)),0,SUMIF(FG!A:A,LCM!B870,FG!#REF!))</f>
        <v>0</v>
      </c>
      <c r="K870" s="1147" t="e">
        <f t="shared" si="41"/>
        <v>#REF!</v>
      </c>
    </row>
    <row r="871" spans="2:11" hidden="1">
      <c r="B871" t="s">
        <v>6860</v>
      </c>
      <c r="C871" t="s">
        <v>5156</v>
      </c>
      <c r="D871" s="1147" t="e">
        <f>VLOOKUP(B871,FG!$A$5:$H$1158,12,FALSE)</f>
        <v>#REF!</v>
      </c>
      <c r="E871" s="1147">
        <f>IF(J871&lt;=0,0,VLOOKUP(B871,FG!$A$5:$H$1158,24,FALSE))</f>
        <v>0</v>
      </c>
      <c r="F871" s="1147" t="e">
        <f t="shared" si="39"/>
        <v>#REF!</v>
      </c>
      <c r="G871" s="1147"/>
      <c r="H871" s="1186">
        <v>82.68</v>
      </c>
      <c r="I871" s="1147" t="e">
        <f t="shared" si="40"/>
        <v>#REF!</v>
      </c>
      <c r="J871" s="1147">
        <f>IF(ISERROR(SUMIF(FG!A:A,LCM!B871,FG!#REF!)),0,SUMIF(FG!A:A,LCM!B871,FG!#REF!))</f>
        <v>0</v>
      </c>
      <c r="K871" s="1147" t="e">
        <f t="shared" si="41"/>
        <v>#REF!</v>
      </c>
    </row>
    <row r="872" spans="2:11" hidden="1">
      <c r="B872" t="s">
        <v>5263</v>
      </c>
      <c r="C872" t="s">
        <v>164</v>
      </c>
      <c r="D872" s="1147" t="e">
        <f>VLOOKUP(B872,FG!$A$5:$H$1158,12,FALSE)</f>
        <v>#REF!</v>
      </c>
      <c r="E872" s="1147">
        <f>IF(J872&lt;=0,0,VLOOKUP(B872,FG!$A$5:$H$1158,24,FALSE))</f>
        <v>0</v>
      </c>
      <c r="F872" s="1147" t="e">
        <f t="shared" si="39"/>
        <v>#REF!</v>
      </c>
      <c r="G872" s="1147"/>
      <c r="H872" s="1186">
        <v>3.04</v>
      </c>
      <c r="I872" s="1147" t="e">
        <f t="shared" si="40"/>
        <v>#REF!</v>
      </c>
      <c r="J872" s="1147">
        <f>IF(ISERROR(SUMIF(FG!A:A,LCM!B872,FG!#REF!)),0,SUMIF(FG!A:A,LCM!B872,FG!#REF!))</f>
        <v>0</v>
      </c>
      <c r="K872" s="1147" t="e">
        <f t="shared" si="41"/>
        <v>#REF!</v>
      </c>
    </row>
    <row r="873" spans="2:11" hidden="1">
      <c r="B873" t="s">
        <v>6788</v>
      </c>
      <c r="C873" t="s">
        <v>6789</v>
      </c>
      <c r="D873" s="1147" t="e">
        <f>VLOOKUP(B873,FG!$A$5:$H$1158,12,FALSE)</f>
        <v>#REF!</v>
      </c>
      <c r="E873" s="1147">
        <f>IF(J873&lt;=0,0,VLOOKUP(B873,FG!$A$5:$H$1158,24,FALSE))</f>
        <v>0</v>
      </c>
      <c r="F873" s="1147" t="e">
        <f t="shared" si="39"/>
        <v>#REF!</v>
      </c>
      <c r="G873" s="1147"/>
      <c r="H873" s="1186">
        <v>4.05</v>
      </c>
      <c r="I873" s="1147" t="e">
        <f t="shared" si="40"/>
        <v>#REF!</v>
      </c>
      <c r="J873" s="1147">
        <f>IF(ISERROR(SUMIF(FG!A:A,LCM!B873,FG!#REF!)),0,SUMIF(FG!A:A,LCM!B873,FG!#REF!))</f>
        <v>0</v>
      </c>
      <c r="K873" s="1147" t="e">
        <f t="shared" si="41"/>
        <v>#REF!</v>
      </c>
    </row>
    <row r="874" spans="2:11" hidden="1">
      <c r="B874" t="s">
        <v>6055</v>
      </c>
      <c r="C874" t="s">
        <v>6777</v>
      </c>
      <c r="D874" s="1147" t="e">
        <f>VLOOKUP(B874,FG!$A$5:$H$1158,12,FALSE)</f>
        <v>#REF!</v>
      </c>
      <c r="E874" s="1147">
        <f>IF(J874&lt;=0,0,VLOOKUP(B874,FG!$A$5:$H$1158,24,FALSE))</f>
        <v>0</v>
      </c>
      <c r="F874" s="1147" t="e">
        <f t="shared" si="39"/>
        <v>#REF!</v>
      </c>
      <c r="G874" s="1147"/>
      <c r="H874" s="1186">
        <v>0</v>
      </c>
      <c r="I874" s="1147" t="e">
        <f t="shared" si="40"/>
        <v>#REF!</v>
      </c>
      <c r="J874" s="1147">
        <f>IF(ISERROR(SUMIF(FG!A:A,LCM!B874,FG!#REF!)),0,SUMIF(FG!A:A,LCM!B874,FG!#REF!))</f>
        <v>0</v>
      </c>
      <c r="K874" s="1147" t="e">
        <f t="shared" si="41"/>
        <v>#REF!</v>
      </c>
    </row>
    <row r="875" spans="2:11" hidden="1">
      <c r="B875" t="s">
        <v>5777</v>
      </c>
      <c r="C875" t="s">
        <v>5778</v>
      </c>
      <c r="D875" s="1147" t="e">
        <f>VLOOKUP(B875,FG!$A$5:$H$1158,12,FALSE)</f>
        <v>#REF!</v>
      </c>
      <c r="E875" s="1147">
        <f>IF(J875&lt;=0,0,VLOOKUP(B875,FG!$A$5:$H$1158,24,FALSE))</f>
        <v>0</v>
      </c>
      <c r="F875" s="1147" t="e">
        <f t="shared" si="39"/>
        <v>#REF!</v>
      </c>
      <c r="G875" s="1147"/>
      <c r="H875" s="1186">
        <v>1.97</v>
      </c>
      <c r="I875" s="1147" t="e">
        <f t="shared" si="40"/>
        <v>#REF!</v>
      </c>
      <c r="J875" s="1147">
        <f>IF(ISERROR(SUMIF(FG!A:A,LCM!B875,FG!#REF!)),0,SUMIF(FG!A:A,LCM!B875,FG!#REF!))</f>
        <v>0</v>
      </c>
      <c r="K875" s="1147" t="e">
        <f t="shared" si="41"/>
        <v>#REF!</v>
      </c>
    </row>
    <row r="876" spans="2:11" hidden="1">
      <c r="B876" t="s">
        <v>5681</v>
      </c>
      <c r="C876" t="s">
        <v>5682</v>
      </c>
      <c r="D876" s="1147" t="e">
        <f>VLOOKUP(B876,FG!$A$5:$H$1158,12,FALSE)</f>
        <v>#REF!</v>
      </c>
      <c r="E876" s="1147">
        <f>IF(J876&lt;=0,0,VLOOKUP(B876,FG!$A$5:$H$1158,24,FALSE))</f>
        <v>0</v>
      </c>
      <c r="F876" s="1147" t="e">
        <f t="shared" si="39"/>
        <v>#REF!</v>
      </c>
      <c r="G876" s="1147"/>
      <c r="H876" s="1186">
        <v>1.5</v>
      </c>
      <c r="I876" s="1147" t="e">
        <f t="shared" si="40"/>
        <v>#REF!</v>
      </c>
      <c r="J876" s="1147">
        <f>IF(ISERROR(SUMIF(FG!A:A,LCM!B876,FG!#REF!)),0,SUMIF(FG!A:A,LCM!B876,FG!#REF!))</f>
        <v>0</v>
      </c>
      <c r="K876" s="1147" t="e">
        <f t="shared" si="41"/>
        <v>#REF!</v>
      </c>
    </row>
    <row r="877" spans="2:11" hidden="1">
      <c r="B877" t="s">
        <v>6011</v>
      </c>
      <c r="C877" t="s">
        <v>6718</v>
      </c>
      <c r="D877" s="1147" t="e">
        <f>VLOOKUP(B877,FG!$A$5:$H$1158,12,FALSE)</f>
        <v>#REF!</v>
      </c>
      <c r="E877" s="1147">
        <f>IF(J877&lt;=0,0,VLOOKUP(B877,FG!$A$5:$H$1158,24,FALSE))</f>
        <v>0</v>
      </c>
      <c r="F877" s="1147" t="e">
        <f t="shared" si="39"/>
        <v>#REF!</v>
      </c>
      <c r="G877" s="1147"/>
      <c r="H877" s="1186">
        <v>4.49</v>
      </c>
      <c r="I877" s="1147" t="e">
        <f t="shared" si="40"/>
        <v>#REF!</v>
      </c>
      <c r="J877" s="1147">
        <f>IF(ISERROR(SUMIF(FG!A:A,LCM!B877,FG!#REF!)),0,SUMIF(FG!A:A,LCM!B877,FG!#REF!))</f>
        <v>0</v>
      </c>
      <c r="K877" s="1147" t="e">
        <f t="shared" si="41"/>
        <v>#REF!</v>
      </c>
    </row>
    <row r="878" spans="2:11" hidden="1">
      <c r="B878" t="s">
        <v>5773</v>
      </c>
      <c r="C878" t="s">
        <v>5774</v>
      </c>
      <c r="D878" s="1147" t="e">
        <f>VLOOKUP(B878,FG!$A$5:$H$1158,12,FALSE)</f>
        <v>#REF!</v>
      </c>
      <c r="E878" s="1147">
        <f>IF(J878&lt;=0,0,VLOOKUP(B878,FG!$A$5:$H$1158,24,FALSE))</f>
        <v>0</v>
      </c>
      <c r="F878" s="1147" t="e">
        <f t="shared" si="39"/>
        <v>#REF!</v>
      </c>
      <c r="G878" s="1147"/>
      <c r="H878" s="1186">
        <v>5.91</v>
      </c>
      <c r="I878" s="1147" t="e">
        <f t="shared" si="40"/>
        <v>#REF!</v>
      </c>
      <c r="J878" s="1147">
        <f>IF(ISERROR(SUMIF(FG!A:A,LCM!B878,FG!#REF!)),0,SUMIF(FG!A:A,LCM!B878,FG!#REF!))</f>
        <v>0</v>
      </c>
      <c r="K878" s="1147" t="e">
        <f t="shared" si="41"/>
        <v>#REF!</v>
      </c>
    </row>
    <row r="879" spans="2:11" hidden="1">
      <c r="B879" t="s">
        <v>7021</v>
      </c>
      <c r="C879" t="s">
        <v>7022</v>
      </c>
      <c r="D879" s="1147" t="e">
        <f>VLOOKUP(B879,FG!$A$5:$H$1158,12,FALSE)</f>
        <v>#REF!</v>
      </c>
      <c r="E879" s="1147">
        <f>IF(J879&lt;=0,0,VLOOKUP(B879,FG!$A$5:$H$1158,24,FALSE))</f>
        <v>0</v>
      </c>
      <c r="F879" s="1147" t="e">
        <f t="shared" si="39"/>
        <v>#REF!</v>
      </c>
      <c r="G879" s="1147"/>
      <c r="H879" s="1186">
        <v>270.28999999999996</v>
      </c>
      <c r="I879" s="1147" t="e">
        <f t="shared" si="40"/>
        <v>#REF!</v>
      </c>
      <c r="J879" s="1147">
        <f>IF(ISERROR(SUMIF(FG!A:A,LCM!B879,FG!#REF!)),0,SUMIF(FG!A:A,LCM!B879,FG!#REF!))</f>
        <v>0</v>
      </c>
      <c r="K879" s="1147" t="e">
        <f t="shared" si="41"/>
        <v>#REF!</v>
      </c>
    </row>
    <row r="880" spans="2:11" hidden="1">
      <c r="B880" t="s">
        <v>7023</v>
      </c>
      <c r="C880" t="s">
        <v>7024</v>
      </c>
      <c r="D880" s="1147" t="e">
        <f>VLOOKUP(B880,FG!$A$5:$H$1158,12,FALSE)</f>
        <v>#REF!</v>
      </c>
      <c r="E880" s="1147">
        <f>IF(J880&lt;=0,0,VLOOKUP(B880,FG!$A$5:$H$1158,24,FALSE))</f>
        <v>0</v>
      </c>
      <c r="F880" s="1147" t="e">
        <f t="shared" si="39"/>
        <v>#REF!</v>
      </c>
      <c r="G880" s="1147"/>
      <c r="H880" s="1186">
        <v>268.19</v>
      </c>
      <c r="I880" s="1147" t="e">
        <f t="shared" si="40"/>
        <v>#REF!</v>
      </c>
      <c r="J880" s="1147">
        <f>IF(ISERROR(SUMIF(FG!A:A,LCM!B880,FG!#REF!)),0,SUMIF(FG!A:A,LCM!B880,FG!#REF!))</f>
        <v>0</v>
      </c>
      <c r="K880" s="1147" t="e">
        <f t="shared" si="41"/>
        <v>#REF!</v>
      </c>
    </row>
    <row r="881" spans="2:11" hidden="1">
      <c r="B881" t="s">
        <v>9575</v>
      </c>
      <c r="C881" t="s">
        <v>9575</v>
      </c>
      <c r="D881" s="1147" t="e">
        <f>VLOOKUP(B881,FG!$A$5:$H$1158,12,FALSE)</f>
        <v>#REF!</v>
      </c>
      <c r="E881" s="1147">
        <f>IF(J881&lt;=0,0,VLOOKUP(B881,FG!$A$5:$H$1158,24,FALSE))</f>
        <v>0</v>
      </c>
      <c r="F881" s="1147" t="e">
        <f t="shared" si="39"/>
        <v>#REF!</v>
      </c>
      <c r="G881" s="1147"/>
      <c r="H881" s="1186">
        <v>0</v>
      </c>
      <c r="I881" s="1147" t="e">
        <f t="shared" si="40"/>
        <v>#REF!</v>
      </c>
      <c r="J881" s="1147">
        <f>IF(ISERROR(SUMIF(FG!A:A,LCM!B881,FG!#REF!)),0,SUMIF(FG!A:A,LCM!B881,FG!#REF!))</f>
        <v>0</v>
      </c>
      <c r="K881" s="1147" t="e">
        <f t="shared" si="41"/>
        <v>#REF!</v>
      </c>
    </row>
    <row r="882" spans="2:11" hidden="1">
      <c r="B882" t="s">
        <v>6325</v>
      </c>
      <c r="C882" t="s">
        <v>6326</v>
      </c>
      <c r="D882" s="1147" t="e">
        <f>VLOOKUP(B882,FG!$A$5:$H$1158,12,FALSE)</f>
        <v>#REF!</v>
      </c>
      <c r="E882" s="1147">
        <f>IF(J882&lt;=0,0,VLOOKUP(B882,FG!$A$5:$H$1158,24,FALSE))</f>
        <v>0</v>
      </c>
      <c r="F882" s="1147" t="e">
        <f t="shared" si="39"/>
        <v>#REF!</v>
      </c>
      <c r="G882" s="1147"/>
      <c r="H882" s="1186">
        <v>0</v>
      </c>
      <c r="I882" s="1147" t="e">
        <f t="shared" si="40"/>
        <v>#REF!</v>
      </c>
      <c r="J882" s="1147">
        <f>IF(ISERROR(SUMIF(FG!A:A,LCM!B882,FG!#REF!)),0,SUMIF(FG!A:A,LCM!B882,FG!#REF!))</f>
        <v>0</v>
      </c>
      <c r="K882" s="1147" t="e">
        <f t="shared" si="41"/>
        <v>#REF!</v>
      </c>
    </row>
    <row r="883" spans="2:11">
      <c r="B883" t="s">
        <v>7052</v>
      </c>
      <c r="C883" t="s">
        <v>7053</v>
      </c>
      <c r="D883" s="1147" t="e">
        <f>VLOOKUP(B883,FG!$A$5:$H$1158,12,FALSE)</f>
        <v>#REF!</v>
      </c>
      <c r="E883" s="1147">
        <f>IF(J883&lt;=0,0,VLOOKUP(B883,FG!$A$5:$H$1158,24,FALSE))</f>
        <v>0</v>
      </c>
      <c r="F883" s="1147" t="e">
        <f t="shared" si="39"/>
        <v>#REF!</v>
      </c>
      <c r="G883" s="1147"/>
      <c r="H883" s="1186">
        <v>228.9</v>
      </c>
      <c r="I883" s="1147" t="e">
        <f t="shared" si="40"/>
        <v>#REF!</v>
      </c>
      <c r="J883" s="1147">
        <f>IF(ISERROR(SUMIF(FG!A:A,LCM!B883,FG!#REF!)),0,SUMIF(FG!A:A,LCM!B883,FG!#REF!))</f>
        <v>0</v>
      </c>
      <c r="K883" s="1147" t="e">
        <f t="shared" si="41"/>
        <v>#REF!</v>
      </c>
    </row>
    <row r="884" spans="2:11" hidden="1">
      <c r="B884" t="s">
        <v>3662</v>
      </c>
      <c r="C884" t="s">
        <v>7100</v>
      </c>
      <c r="D884" s="1147" t="e">
        <f>VLOOKUP(B884,FG!$A$5:$H$1158,12,FALSE)</f>
        <v>#REF!</v>
      </c>
      <c r="E884" s="1147">
        <f>IF(J884&lt;=0,0,VLOOKUP(B884,FG!$A$5:$H$1158,24,FALSE))</f>
        <v>0</v>
      </c>
      <c r="F884" s="1147" t="e">
        <f t="shared" si="39"/>
        <v>#REF!</v>
      </c>
      <c r="G884" s="1147"/>
      <c r="H884" s="1186">
        <v>18.98</v>
      </c>
      <c r="I884" s="1147" t="e">
        <f t="shared" si="40"/>
        <v>#REF!</v>
      </c>
      <c r="J884" s="1147">
        <f>IF(ISERROR(SUMIF(FG!A:A,LCM!B884,FG!#REF!)),0,SUMIF(FG!A:A,LCM!B884,FG!#REF!))</f>
        <v>0</v>
      </c>
      <c r="K884" s="1147" t="e">
        <f t="shared" si="41"/>
        <v>#REF!</v>
      </c>
    </row>
    <row r="885" spans="2:11" hidden="1">
      <c r="B885" t="s">
        <v>7094</v>
      </c>
      <c r="C885" t="s">
        <v>7095</v>
      </c>
      <c r="D885" s="1147" t="e">
        <f>VLOOKUP(B885,FG!$A$5:$H$1158,12,FALSE)</f>
        <v>#REF!</v>
      </c>
      <c r="E885" s="1147">
        <f>IF(J885&lt;=0,0,VLOOKUP(B885,FG!$A$5:$H$1158,24,FALSE))</f>
        <v>0</v>
      </c>
      <c r="F885" s="1147" t="e">
        <f t="shared" si="39"/>
        <v>#REF!</v>
      </c>
      <c r="G885" s="1147"/>
      <c r="H885" s="1186">
        <v>7.55</v>
      </c>
      <c r="I885" s="1147" t="e">
        <f t="shared" si="40"/>
        <v>#REF!</v>
      </c>
      <c r="J885" s="1147">
        <f>IF(ISERROR(SUMIF(FG!A:A,LCM!B885,FG!#REF!)),0,SUMIF(FG!A:A,LCM!B885,FG!#REF!))</f>
        <v>0</v>
      </c>
      <c r="K885" s="1147" t="e">
        <f t="shared" si="41"/>
        <v>#REF!</v>
      </c>
    </row>
    <row r="886" spans="2:11" hidden="1">
      <c r="B886" t="s">
        <v>3140</v>
      </c>
      <c r="C886" t="s">
        <v>7096</v>
      </c>
      <c r="D886" s="1147" t="e">
        <f>VLOOKUP(B886,FG!$A$5:$H$1158,12,FALSE)</f>
        <v>#REF!</v>
      </c>
      <c r="E886" s="1147">
        <f>IF(J886&lt;=0,0,VLOOKUP(B886,FG!$A$5:$H$1158,24,FALSE))</f>
        <v>0</v>
      </c>
      <c r="F886" s="1147" t="e">
        <f t="shared" si="39"/>
        <v>#REF!</v>
      </c>
      <c r="G886" s="1147"/>
      <c r="H886" s="1186">
        <v>5.67</v>
      </c>
      <c r="I886" s="1147" t="e">
        <f t="shared" si="40"/>
        <v>#REF!</v>
      </c>
      <c r="J886" s="1147">
        <f>IF(ISERROR(SUMIF(FG!A:A,LCM!B886,FG!#REF!)),0,SUMIF(FG!A:A,LCM!B886,FG!#REF!))</f>
        <v>0</v>
      </c>
      <c r="K886" s="1147" t="e">
        <f t="shared" si="41"/>
        <v>#REF!</v>
      </c>
    </row>
    <row r="887" spans="2:11" hidden="1">
      <c r="B887" t="s">
        <v>3142</v>
      </c>
      <c r="C887" t="s">
        <v>7097</v>
      </c>
      <c r="D887" s="1147" t="e">
        <f>VLOOKUP(B887,FG!$A$5:$H$1158,12,FALSE)</f>
        <v>#REF!</v>
      </c>
      <c r="E887" s="1147">
        <f>IF(J887&lt;=0,0,VLOOKUP(B887,FG!$A$5:$H$1158,24,FALSE))</f>
        <v>0</v>
      </c>
      <c r="F887" s="1147" t="e">
        <f t="shared" si="39"/>
        <v>#REF!</v>
      </c>
      <c r="G887" s="1147"/>
      <c r="H887" s="1186">
        <v>5.67</v>
      </c>
      <c r="I887" s="1147" t="e">
        <f t="shared" si="40"/>
        <v>#REF!</v>
      </c>
      <c r="J887" s="1147">
        <f>IF(ISERROR(SUMIF(FG!A:A,LCM!B887,FG!#REF!)),0,SUMIF(FG!A:A,LCM!B887,FG!#REF!))</f>
        <v>0</v>
      </c>
      <c r="K887" s="1147" t="e">
        <f t="shared" si="41"/>
        <v>#REF!</v>
      </c>
    </row>
    <row r="888" spans="2:11" hidden="1">
      <c r="B888" t="s">
        <v>3144</v>
      </c>
      <c r="C888" t="s">
        <v>7098</v>
      </c>
      <c r="D888" s="1147" t="e">
        <f>VLOOKUP(B888,FG!$A$5:$H$1158,12,FALSE)</f>
        <v>#REF!</v>
      </c>
      <c r="E888" s="1147">
        <f>IF(J888&lt;=0,0,VLOOKUP(B888,FG!$A$5:$H$1158,24,FALSE))</f>
        <v>0</v>
      </c>
      <c r="F888" s="1147" t="e">
        <f t="shared" si="39"/>
        <v>#REF!</v>
      </c>
      <c r="G888" s="1147"/>
      <c r="H888" s="1186">
        <v>9.23</v>
      </c>
      <c r="I888" s="1147" t="e">
        <f t="shared" si="40"/>
        <v>#REF!</v>
      </c>
      <c r="J888" s="1147">
        <f>IF(ISERROR(SUMIF(FG!A:A,LCM!B888,FG!#REF!)),0,SUMIF(FG!A:A,LCM!B888,FG!#REF!))</f>
        <v>0</v>
      </c>
      <c r="K888" s="1147" t="e">
        <f t="shared" si="41"/>
        <v>#REF!</v>
      </c>
    </row>
    <row r="889" spans="2:11" hidden="1">
      <c r="B889" t="s">
        <v>644</v>
      </c>
      <c r="C889" t="s">
        <v>7099</v>
      </c>
      <c r="D889" s="1147" t="e">
        <f>VLOOKUP(B889,FG!$A$5:$H$1158,12,FALSE)</f>
        <v>#REF!</v>
      </c>
      <c r="E889" s="1147">
        <f>IF(J889&lt;=0,0,VLOOKUP(B889,FG!$A$5:$H$1158,24,FALSE))</f>
        <v>0</v>
      </c>
      <c r="F889" s="1147" t="e">
        <f t="shared" si="39"/>
        <v>#REF!</v>
      </c>
      <c r="G889" s="1147"/>
      <c r="H889" s="1186">
        <v>24.71</v>
      </c>
      <c r="I889" s="1147" t="e">
        <f t="shared" si="40"/>
        <v>#REF!</v>
      </c>
      <c r="J889" s="1147">
        <f>IF(ISERROR(SUMIF(FG!A:A,LCM!B889,FG!#REF!)),0,SUMIF(FG!A:A,LCM!B889,FG!#REF!))</f>
        <v>0</v>
      </c>
      <c r="K889" s="1147" t="e">
        <f t="shared" si="41"/>
        <v>#REF!</v>
      </c>
    </row>
    <row r="890" spans="2:11" hidden="1">
      <c r="B890" t="s">
        <v>7035</v>
      </c>
      <c r="C890" t="s">
        <v>7036</v>
      </c>
      <c r="D890" s="1147" t="e">
        <f>VLOOKUP(B890,FG!$A$5:$H$1158,12,FALSE)</f>
        <v>#REF!</v>
      </c>
      <c r="E890" s="1147">
        <f>IF(J890&lt;=0,0,VLOOKUP(B890,FG!$A$5:$H$1158,24,FALSE))</f>
        <v>0</v>
      </c>
      <c r="F890" s="1147" t="e">
        <f t="shared" si="39"/>
        <v>#REF!</v>
      </c>
      <c r="G890" s="1147"/>
      <c r="H890" s="1186">
        <v>34.22</v>
      </c>
      <c r="I890" s="1147" t="e">
        <f t="shared" si="40"/>
        <v>#REF!</v>
      </c>
      <c r="J890" s="1147">
        <f>IF(ISERROR(SUMIF(FG!A:A,LCM!B890,FG!#REF!)),0,SUMIF(FG!A:A,LCM!B890,FG!#REF!))</f>
        <v>0</v>
      </c>
      <c r="K890" s="1147" t="e">
        <f t="shared" si="41"/>
        <v>#REF!</v>
      </c>
    </row>
    <row r="891" spans="2:11">
      <c r="B891" t="s">
        <v>7114</v>
      </c>
      <c r="C891" t="s">
        <v>7115</v>
      </c>
      <c r="D891" s="1147" t="e">
        <f>VLOOKUP(B891,FG!$A$5:$H$1158,12,FALSE)</f>
        <v>#REF!</v>
      </c>
      <c r="E891" s="1147">
        <f>IF(J891&lt;=0,0,VLOOKUP(B891,FG!$A$5:$H$1158,24,FALSE))</f>
        <v>0</v>
      </c>
      <c r="F891" s="1147" t="e">
        <f t="shared" si="39"/>
        <v>#REF!</v>
      </c>
      <c r="G891" s="1147"/>
      <c r="H891" s="1186">
        <v>190.28</v>
      </c>
      <c r="I891" s="1147" t="e">
        <f t="shared" si="40"/>
        <v>#REF!</v>
      </c>
      <c r="J891" s="1147">
        <f>IF(ISERROR(SUMIF(FG!A:A,LCM!B891,FG!#REF!)),0,SUMIF(FG!A:A,LCM!B891,FG!#REF!))</f>
        <v>0</v>
      </c>
      <c r="K891" s="1147" t="e">
        <f t="shared" si="41"/>
        <v>#REF!</v>
      </c>
    </row>
    <row r="892" spans="2:11" hidden="1">
      <c r="B892" t="s">
        <v>7129</v>
      </c>
      <c r="C892" t="s">
        <v>7130</v>
      </c>
      <c r="D892" s="1147" t="e">
        <f>VLOOKUP(B892,FG!$A$5:$H$1158,12,FALSE)</f>
        <v>#REF!</v>
      </c>
      <c r="E892" s="1147">
        <f>IF(J892&lt;=0,0,VLOOKUP(B892,FG!$A$5:$H$1158,24,FALSE))</f>
        <v>0</v>
      </c>
      <c r="F892" s="1147" t="e">
        <f t="shared" si="39"/>
        <v>#REF!</v>
      </c>
      <c r="G892" s="1147"/>
      <c r="H892" s="1186">
        <v>0</v>
      </c>
      <c r="I892" s="1147" t="e">
        <f t="shared" si="40"/>
        <v>#REF!</v>
      </c>
      <c r="J892" s="1147">
        <f>IF(ISERROR(SUMIF(FG!A:A,LCM!B892,FG!#REF!)),0,SUMIF(FG!A:A,LCM!B892,FG!#REF!))</f>
        <v>0</v>
      </c>
      <c r="K892" s="1147" t="e">
        <f t="shared" si="41"/>
        <v>#REF!</v>
      </c>
    </row>
    <row r="893" spans="2:11" hidden="1">
      <c r="B893" t="s">
        <v>2793</v>
      </c>
      <c r="C893" t="s">
        <v>2794</v>
      </c>
      <c r="D893" s="1147" t="e">
        <f>VLOOKUP(B893,FG!$A$5:$H$1158,12,FALSE)</f>
        <v>#REF!</v>
      </c>
      <c r="E893" s="1147">
        <f>IF(J893&lt;=0,0,VLOOKUP(B893,FG!$A$5:$H$1158,24,FALSE))</f>
        <v>0</v>
      </c>
      <c r="F893" s="1147" t="e">
        <f t="shared" si="39"/>
        <v>#REF!</v>
      </c>
      <c r="G893" s="1147"/>
      <c r="H893" s="1186">
        <v>0</v>
      </c>
      <c r="I893" s="1147" t="e">
        <f t="shared" si="40"/>
        <v>#REF!</v>
      </c>
      <c r="J893" s="1147">
        <f>IF(ISERROR(SUMIF(FG!A:A,LCM!B893,FG!#REF!)),0,SUMIF(FG!A:A,LCM!B893,FG!#REF!))</f>
        <v>0</v>
      </c>
      <c r="K893" s="1147" t="e">
        <f t="shared" si="41"/>
        <v>#REF!</v>
      </c>
    </row>
    <row r="894" spans="2:11" hidden="1">
      <c r="B894" t="s">
        <v>7133</v>
      </c>
      <c r="C894" t="s">
        <v>7134</v>
      </c>
      <c r="D894" s="1147" t="e">
        <f>VLOOKUP(B894,FG!$A$5:$H$1158,12,FALSE)</f>
        <v>#REF!</v>
      </c>
      <c r="E894" s="1147">
        <f>IF(J894&lt;=0,0,VLOOKUP(B894,FG!$A$5:$H$1158,24,FALSE))</f>
        <v>0</v>
      </c>
      <c r="F894" s="1147" t="e">
        <f t="shared" si="39"/>
        <v>#REF!</v>
      </c>
      <c r="G894" s="1147"/>
      <c r="H894" s="1186">
        <v>215.01</v>
      </c>
      <c r="I894" s="1147" t="e">
        <f t="shared" si="40"/>
        <v>#REF!</v>
      </c>
      <c r="J894" s="1147">
        <f>IF(ISERROR(SUMIF(FG!A:A,LCM!B894,FG!#REF!)),0,SUMIF(FG!A:A,LCM!B894,FG!#REF!))</f>
        <v>0</v>
      </c>
      <c r="K894" s="1147" t="e">
        <f t="shared" si="41"/>
        <v>#REF!</v>
      </c>
    </row>
    <row r="895" spans="2:11" hidden="1">
      <c r="B895" t="s">
        <v>7162</v>
      </c>
      <c r="C895" t="s">
        <v>7163</v>
      </c>
      <c r="D895" s="1147" t="e">
        <f>VLOOKUP(B895,FG!$A$5:$H$1158,12,FALSE)</f>
        <v>#REF!</v>
      </c>
      <c r="E895" s="1147">
        <f>IF(J895&lt;=0,0,VLOOKUP(B895,FG!$A$5:$H$1158,24,FALSE))</f>
        <v>0</v>
      </c>
      <c r="F895" s="1147" t="e">
        <f t="shared" si="39"/>
        <v>#REF!</v>
      </c>
      <c r="G895" s="1147"/>
      <c r="H895" s="1186">
        <v>267.90000000000003</v>
      </c>
      <c r="I895" s="1147" t="e">
        <f t="shared" si="40"/>
        <v>#REF!</v>
      </c>
      <c r="J895" s="1147">
        <f>IF(ISERROR(SUMIF(FG!A:A,LCM!B895,FG!#REF!)),0,SUMIF(FG!A:A,LCM!B895,FG!#REF!))</f>
        <v>0</v>
      </c>
      <c r="K895" s="1147" t="e">
        <f t="shared" si="41"/>
        <v>#REF!</v>
      </c>
    </row>
    <row r="896" spans="2:11" hidden="1">
      <c r="B896" t="s">
        <v>7164</v>
      </c>
      <c r="C896" t="s">
        <v>7165</v>
      </c>
      <c r="D896" s="1147" t="e">
        <f>VLOOKUP(B896,FG!$A$5:$H$1158,12,FALSE)</f>
        <v>#REF!</v>
      </c>
      <c r="E896" s="1147">
        <f>IF(J896&lt;=0,0,VLOOKUP(B896,FG!$A$5:$H$1158,24,FALSE))</f>
        <v>0</v>
      </c>
      <c r="F896" s="1147" t="e">
        <f t="shared" si="39"/>
        <v>#REF!</v>
      </c>
      <c r="G896" s="1147"/>
      <c r="H896" s="1186">
        <v>295.69</v>
      </c>
      <c r="I896" s="1147" t="e">
        <f t="shared" si="40"/>
        <v>#REF!</v>
      </c>
      <c r="J896" s="1147">
        <f>IF(ISERROR(SUMIF(FG!A:A,LCM!B896,FG!#REF!)),0,SUMIF(FG!A:A,LCM!B896,FG!#REF!))</f>
        <v>0</v>
      </c>
      <c r="K896" s="1147" t="e">
        <f t="shared" si="41"/>
        <v>#REF!</v>
      </c>
    </row>
    <row r="897" spans="2:11" hidden="1">
      <c r="B897" t="s">
        <v>7166</v>
      </c>
      <c r="C897" t="s">
        <v>7167</v>
      </c>
      <c r="D897" s="1147" t="e">
        <f>VLOOKUP(B897,FG!$A$5:$H$1158,12,FALSE)</f>
        <v>#REF!</v>
      </c>
      <c r="E897" s="1147">
        <f>IF(J897&lt;=0,0,VLOOKUP(B897,FG!$A$5:$H$1158,24,FALSE))</f>
        <v>0</v>
      </c>
      <c r="F897" s="1147" t="e">
        <f t="shared" si="39"/>
        <v>#REF!</v>
      </c>
      <c r="G897" s="1147"/>
      <c r="H897" s="1186">
        <v>238.17</v>
      </c>
      <c r="I897" s="1147" t="e">
        <f t="shared" si="40"/>
        <v>#REF!</v>
      </c>
      <c r="J897" s="1147">
        <f>IF(ISERROR(SUMIF(FG!A:A,LCM!B897,FG!#REF!)),0,SUMIF(FG!A:A,LCM!B897,FG!#REF!))</f>
        <v>0</v>
      </c>
      <c r="K897" s="1147" t="e">
        <f t="shared" si="41"/>
        <v>#REF!</v>
      </c>
    </row>
    <row r="898" spans="2:11">
      <c r="B898" t="s">
        <v>7193</v>
      </c>
      <c r="C898" t="s">
        <v>7194</v>
      </c>
      <c r="D898" s="1147" t="e">
        <f>VLOOKUP(B898,FG!$A$5:$H$1158,12,FALSE)</f>
        <v>#REF!</v>
      </c>
      <c r="E898" s="1147">
        <f>IF(J898&lt;=0,0,VLOOKUP(B898,FG!$A$5:$H$1158,24,FALSE))</f>
        <v>0</v>
      </c>
      <c r="F898" s="1147" t="e">
        <f t="shared" si="39"/>
        <v>#REF!</v>
      </c>
      <c r="G898" s="1147"/>
      <c r="H898" s="1186">
        <v>228.9</v>
      </c>
      <c r="I898" s="1147" t="e">
        <f t="shared" si="40"/>
        <v>#REF!</v>
      </c>
      <c r="J898" s="1147">
        <f>IF(ISERROR(SUMIF(FG!A:A,LCM!B898,FG!#REF!)),0,SUMIF(FG!A:A,LCM!B898,FG!#REF!))</f>
        <v>0</v>
      </c>
      <c r="K898" s="1147" t="e">
        <f t="shared" si="41"/>
        <v>#REF!</v>
      </c>
    </row>
    <row r="899" spans="2:11">
      <c r="B899" t="s">
        <v>7204</v>
      </c>
      <c r="C899" t="s">
        <v>7205</v>
      </c>
      <c r="D899" s="1147" t="e">
        <f>VLOOKUP(B899,FG!$A$5:$H$1158,12,FALSE)</f>
        <v>#REF!</v>
      </c>
      <c r="E899" s="1147">
        <f>IF(J899&lt;=0,0,VLOOKUP(B899,FG!$A$5:$H$1158,24,FALSE))</f>
        <v>0</v>
      </c>
      <c r="F899" s="1147" t="e">
        <f t="shared" si="39"/>
        <v>#REF!</v>
      </c>
      <c r="G899" s="1147"/>
      <c r="H899" s="1186">
        <v>7.99</v>
      </c>
      <c r="I899" s="1147" t="e">
        <f t="shared" si="40"/>
        <v>#REF!</v>
      </c>
      <c r="J899" s="1147">
        <f>IF(ISERROR(SUMIF(FG!A:A,LCM!B899,FG!#REF!)),0,SUMIF(FG!A:A,LCM!B899,FG!#REF!))</f>
        <v>0</v>
      </c>
      <c r="K899" s="1147" t="e">
        <f t="shared" si="41"/>
        <v>#REF!</v>
      </c>
    </row>
    <row r="900" spans="2:11" hidden="1">
      <c r="B900" t="s">
        <v>6333</v>
      </c>
      <c r="C900" t="s">
        <v>6460</v>
      </c>
      <c r="D900" s="1147" t="e">
        <f>VLOOKUP(B900,FG!$A$5:$H$1158,12,FALSE)</f>
        <v>#REF!</v>
      </c>
      <c r="E900" s="1147">
        <f>IF(J900&lt;=0,0,VLOOKUP(B900,FG!$A$5:$H$1158,24,FALSE))</f>
        <v>0</v>
      </c>
      <c r="F900" s="1147" t="e">
        <f t="shared" si="39"/>
        <v>#REF!</v>
      </c>
      <c r="G900" s="1147"/>
      <c r="H900" s="1186">
        <v>39.14</v>
      </c>
      <c r="I900" s="1147" t="e">
        <f t="shared" si="40"/>
        <v>#REF!</v>
      </c>
      <c r="J900" s="1147">
        <f>IF(ISERROR(SUMIF(FG!A:A,LCM!B900,FG!#REF!)),0,SUMIF(FG!A:A,LCM!B900,FG!#REF!))</f>
        <v>0</v>
      </c>
      <c r="K900" s="1147" t="e">
        <f t="shared" si="41"/>
        <v>#REF!</v>
      </c>
    </row>
    <row r="901" spans="2:11" hidden="1">
      <c r="B901" t="s">
        <v>6335</v>
      </c>
      <c r="C901" t="s">
        <v>6457</v>
      </c>
      <c r="D901" s="1147" t="e">
        <f>VLOOKUP(B901,FG!$A$5:$H$1158,12,FALSE)</f>
        <v>#REF!</v>
      </c>
      <c r="E901" s="1147">
        <f>IF(J901&lt;=0,0,VLOOKUP(B901,FG!$A$5:$H$1158,24,FALSE))</f>
        <v>0</v>
      </c>
      <c r="F901" s="1147" t="e">
        <f t="shared" si="39"/>
        <v>#REF!</v>
      </c>
      <c r="G901" s="1147"/>
      <c r="H901" s="1186">
        <v>59.83</v>
      </c>
      <c r="I901" s="1147" t="e">
        <f t="shared" si="40"/>
        <v>#REF!</v>
      </c>
      <c r="J901" s="1147">
        <f>IF(ISERROR(SUMIF(FG!A:A,LCM!B901,FG!#REF!)),0,SUMIF(FG!A:A,LCM!B901,FG!#REF!))</f>
        <v>0</v>
      </c>
      <c r="K901" s="1147" t="e">
        <f t="shared" si="41"/>
        <v>#REF!</v>
      </c>
    </row>
    <row r="902" spans="2:11" hidden="1">
      <c r="B902" t="s">
        <v>6337</v>
      </c>
      <c r="C902" t="s">
        <v>6459</v>
      </c>
      <c r="D902" s="1147" t="e">
        <f>VLOOKUP(B902,FG!$A$5:$H$1158,12,FALSE)</f>
        <v>#REF!</v>
      </c>
      <c r="E902" s="1147">
        <f>IF(J902&lt;=0,0,VLOOKUP(B902,FG!$A$5:$H$1158,24,FALSE))</f>
        <v>0</v>
      </c>
      <c r="F902" s="1147" t="e">
        <f t="shared" ref="F902:F965" si="42">+SUM(D902:E902)</f>
        <v>#REF!</v>
      </c>
      <c r="G902" s="1147"/>
      <c r="H902" s="1186">
        <v>59.83</v>
      </c>
      <c r="I902" s="1147" t="e">
        <f t="shared" si="40"/>
        <v>#REF!</v>
      </c>
      <c r="J902" s="1147">
        <f>IF(ISERROR(SUMIF(FG!A:A,LCM!B902,FG!#REF!)),0,SUMIF(FG!A:A,LCM!B902,FG!#REF!))</f>
        <v>0</v>
      </c>
      <c r="K902" s="1147" t="e">
        <f t="shared" si="41"/>
        <v>#REF!</v>
      </c>
    </row>
    <row r="903" spans="2:11" hidden="1">
      <c r="B903" t="s">
        <v>6339</v>
      </c>
      <c r="C903" t="s">
        <v>6462</v>
      </c>
      <c r="D903" s="1147" t="e">
        <f>VLOOKUP(B903,FG!$A$5:$H$1158,12,FALSE)</f>
        <v>#REF!</v>
      </c>
      <c r="E903" s="1147">
        <f>IF(J903&lt;=0,0,VLOOKUP(B903,FG!$A$5:$H$1158,24,FALSE))</f>
        <v>0</v>
      </c>
      <c r="F903" s="1147" t="e">
        <f t="shared" si="42"/>
        <v>#REF!</v>
      </c>
      <c r="G903" s="1147"/>
      <c r="H903" s="1186">
        <v>39.14</v>
      </c>
      <c r="I903" s="1147" t="e">
        <f t="shared" ref="I903:I966" si="43">+IF(F903&lt;=0,"",IF(AND(F903&gt;0,F903&gt;H903),"NG",""))</f>
        <v>#REF!</v>
      </c>
      <c r="J903" s="1147">
        <f>IF(ISERROR(SUMIF(FG!A:A,LCM!B903,FG!#REF!)),0,SUMIF(FG!A:A,LCM!B903,FG!#REF!))</f>
        <v>0</v>
      </c>
      <c r="K903" s="1147" t="e">
        <f t="shared" ref="K903:K966" si="44">IF(I903="NG",(F903-H903)*J903,0)</f>
        <v>#REF!</v>
      </c>
    </row>
    <row r="904" spans="2:11" hidden="1">
      <c r="B904" t="s">
        <v>5769</v>
      </c>
      <c r="C904" t="s">
        <v>6463</v>
      </c>
      <c r="D904" s="1147" t="e">
        <f>VLOOKUP(B904,FG!$A$5:$H$1158,12,FALSE)</f>
        <v>#REF!</v>
      </c>
      <c r="E904" s="1147">
        <f>IF(J904&lt;=0,0,VLOOKUP(B904,FG!$A$5:$H$1158,24,FALSE))</f>
        <v>0</v>
      </c>
      <c r="F904" s="1147" t="e">
        <f t="shared" si="42"/>
        <v>#REF!</v>
      </c>
      <c r="G904" s="1147"/>
      <c r="H904" s="1186">
        <v>2.97</v>
      </c>
      <c r="I904" s="1147" t="e">
        <f t="shared" si="43"/>
        <v>#REF!</v>
      </c>
      <c r="J904" s="1147">
        <f>IF(ISERROR(SUMIF(FG!A:A,LCM!B904,FG!#REF!)),0,SUMIF(FG!A:A,LCM!B904,FG!#REF!))</f>
        <v>0</v>
      </c>
      <c r="K904" s="1147" t="e">
        <f t="shared" si="44"/>
        <v>#REF!</v>
      </c>
    </row>
    <row r="905" spans="2:11">
      <c r="B905" t="s">
        <v>7310</v>
      </c>
      <c r="C905" t="s">
        <v>7311</v>
      </c>
      <c r="D905" s="1147" t="e">
        <f>VLOOKUP(B905,FG!$A$5:$H$1158,12,FALSE)</f>
        <v>#REF!</v>
      </c>
      <c r="E905" s="1147">
        <f>IF(J905&lt;=0,0,VLOOKUP(B905,FG!$A$5:$H$1158,24,FALSE))</f>
        <v>0</v>
      </c>
      <c r="F905" s="1147" t="e">
        <f t="shared" si="42"/>
        <v>#REF!</v>
      </c>
      <c r="G905" s="1147"/>
      <c r="H905" s="1186">
        <v>198.13</v>
      </c>
      <c r="I905" s="1147" t="e">
        <f t="shared" si="43"/>
        <v>#REF!</v>
      </c>
      <c r="J905" s="1147">
        <f>IF(ISERROR(SUMIF(FG!A:A,LCM!B905,FG!#REF!)),0,SUMIF(FG!A:A,LCM!B905,FG!#REF!))</f>
        <v>0</v>
      </c>
      <c r="K905" s="1147" t="e">
        <f t="shared" si="44"/>
        <v>#REF!</v>
      </c>
    </row>
    <row r="906" spans="2:11">
      <c r="B906" t="s">
        <v>7312</v>
      </c>
      <c r="C906" t="s">
        <v>7313</v>
      </c>
      <c r="D906" s="1147" t="e">
        <f>VLOOKUP(B906,FG!$A$5:$H$1158,12,FALSE)</f>
        <v>#REF!</v>
      </c>
      <c r="E906" s="1147">
        <f>IF(J906&lt;=0,0,VLOOKUP(B906,FG!$A$5:$H$1158,24,FALSE))</f>
        <v>0</v>
      </c>
      <c r="F906" s="1147" t="e">
        <f t="shared" si="42"/>
        <v>#REF!</v>
      </c>
      <c r="G906" s="1147"/>
      <c r="H906" s="1186">
        <v>206.41</v>
      </c>
      <c r="I906" s="1147" t="e">
        <f t="shared" si="43"/>
        <v>#REF!</v>
      </c>
      <c r="J906" s="1147">
        <f>IF(ISERROR(SUMIF(FG!A:A,LCM!B906,FG!#REF!)),0,SUMIF(FG!A:A,LCM!B906,FG!#REF!))</f>
        <v>0</v>
      </c>
      <c r="K906" s="1147" t="e">
        <f t="shared" si="44"/>
        <v>#REF!</v>
      </c>
    </row>
    <row r="907" spans="2:11">
      <c r="B907" t="s">
        <v>7314</v>
      </c>
      <c r="C907" t="s">
        <v>7315</v>
      </c>
      <c r="D907" s="1147" t="e">
        <f>VLOOKUP(B907,FG!$A$5:$H$1158,12,FALSE)</f>
        <v>#REF!</v>
      </c>
      <c r="E907" s="1147">
        <f>IF(J907&lt;=0,0,VLOOKUP(B907,FG!$A$5:$H$1158,24,FALSE))</f>
        <v>0</v>
      </c>
      <c r="F907" s="1147" t="e">
        <f t="shared" si="42"/>
        <v>#REF!</v>
      </c>
      <c r="G907" s="1147"/>
      <c r="H907" s="1186">
        <v>206.41000000000003</v>
      </c>
      <c r="I907" s="1147" t="e">
        <f t="shared" si="43"/>
        <v>#REF!</v>
      </c>
      <c r="J907" s="1147">
        <f>IF(ISERROR(SUMIF(FG!A:A,LCM!B907,FG!#REF!)),0,SUMIF(FG!A:A,LCM!B907,FG!#REF!))</f>
        <v>0</v>
      </c>
      <c r="K907" s="1147" t="e">
        <f t="shared" si="44"/>
        <v>#REF!</v>
      </c>
    </row>
    <row r="908" spans="2:11">
      <c r="B908" t="s">
        <v>7316</v>
      </c>
      <c r="C908" t="s">
        <v>7317</v>
      </c>
      <c r="D908" s="1147" t="e">
        <f>VLOOKUP(B908,FG!$A$5:$H$1158,12,FALSE)</f>
        <v>#REF!</v>
      </c>
      <c r="E908" s="1147">
        <f>IF(J908&lt;=0,0,VLOOKUP(B908,FG!$A$5:$H$1158,24,FALSE))</f>
        <v>0</v>
      </c>
      <c r="F908" s="1147" t="e">
        <f t="shared" si="42"/>
        <v>#REF!</v>
      </c>
      <c r="G908" s="1147"/>
      <c r="H908" s="1186">
        <v>198.13</v>
      </c>
      <c r="I908" s="1147" t="e">
        <f t="shared" si="43"/>
        <v>#REF!</v>
      </c>
      <c r="J908" s="1147">
        <f>IF(ISERROR(SUMIF(FG!A:A,LCM!B908,FG!#REF!)),0,SUMIF(FG!A:A,LCM!B908,FG!#REF!))</f>
        <v>0</v>
      </c>
      <c r="K908" s="1147" t="e">
        <f t="shared" si="44"/>
        <v>#REF!</v>
      </c>
    </row>
    <row r="909" spans="2:11" hidden="1">
      <c r="B909" t="s">
        <v>7318</v>
      </c>
      <c r="C909" t="s">
        <v>7319</v>
      </c>
      <c r="D909" s="1147" t="e">
        <f>VLOOKUP(B909,FG!$A$5:$H$1158,12,FALSE)</f>
        <v>#REF!</v>
      </c>
      <c r="E909" s="1147">
        <f>IF(J909&lt;=0,0,VLOOKUP(B909,FG!$A$5:$H$1158,24,FALSE))</f>
        <v>0</v>
      </c>
      <c r="F909" s="1147" t="e">
        <f t="shared" si="42"/>
        <v>#REF!</v>
      </c>
      <c r="G909" s="1147"/>
      <c r="H909" s="1186">
        <v>50.9</v>
      </c>
      <c r="I909" s="1147" t="e">
        <f t="shared" si="43"/>
        <v>#REF!</v>
      </c>
      <c r="J909" s="1147">
        <f>IF(ISERROR(SUMIF(FG!A:A,LCM!B909,FG!#REF!)),0,SUMIF(FG!A:A,LCM!B909,FG!#REF!))</f>
        <v>0</v>
      </c>
      <c r="K909" s="1147" t="e">
        <f t="shared" si="44"/>
        <v>#REF!</v>
      </c>
    </row>
    <row r="910" spans="2:11" hidden="1">
      <c r="B910" t="s">
        <v>7320</v>
      </c>
      <c r="C910" t="s">
        <v>7321</v>
      </c>
      <c r="D910" s="1147" t="e">
        <f>VLOOKUP(B910,FG!$A$5:$H$1158,12,FALSE)</f>
        <v>#REF!</v>
      </c>
      <c r="E910" s="1147">
        <f>IF(J910&lt;=0,0,VLOOKUP(B910,FG!$A$5:$H$1158,24,FALSE))</f>
        <v>0</v>
      </c>
      <c r="F910" s="1147" t="e">
        <f t="shared" si="42"/>
        <v>#REF!</v>
      </c>
      <c r="G910" s="1147"/>
      <c r="H910" s="1186">
        <v>18.09</v>
      </c>
      <c r="I910" s="1147" t="e">
        <f t="shared" si="43"/>
        <v>#REF!</v>
      </c>
      <c r="J910" s="1147">
        <f>IF(ISERROR(SUMIF(FG!A:A,LCM!B910,FG!#REF!)),0,SUMIF(FG!A:A,LCM!B910,FG!#REF!))</f>
        <v>0</v>
      </c>
      <c r="K910" s="1147" t="e">
        <f t="shared" si="44"/>
        <v>#REF!</v>
      </c>
    </row>
    <row r="911" spans="2:11" hidden="1">
      <c r="B911" t="s">
        <v>7366</v>
      </c>
      <c r="C911" t="s">
        <v>7367</v>
      </c>
      <c r="D911" s="1147" t="e">
        <f>VLOOKUP(B911,FG!$A$5:$H$1158,12,FALSE)</f>
        <v>#REF!</v>
      </c>
      <c r="E911" s="1147">
        <f>IF(J911&lt;=0,0,VLOOKUP(B911,FG!$A$5:$H$1158,24,FALSE))</f>
        <v>0</v>
      </c>
      <c r="F911" s="1147" t="e">
        <f t="shared" si="42"/>
        <v>#REF!</v>
      </c>
      <c r="G911" s="1147"/>
      <c r="H911" s="1186">
        <v>25.918499693815065</v>
      </c>
      <c r="I911" s="1147" t="e">
        <f t="shared" si="43"/>
        <v>#REF!</v>
      </c>
      <c r="J911" s="1147">
        <f>IF(ISERROR(SUMIF(FG!A:A,LCM!B911,FG!#REF!)),0,SUMIF(FG!A:A,LCM!B911,FG!#REF!))</f>
        <v>0</v>
      </c>
      <c r="K911" s="1147" t="e">
        <f t="shared" si="44"/>
        <v>#REF!</v>
      </c>
    </row>
    <row r="912" spans="2:11" hidden="1">
      <c r="B912" t="s">
        <v>7326</v>
      </c>
      <c r="C912" t="s">
        <v>7327</v>
      </c>
      <c r="D912" s="1147" t="e">
        <f>VLOOKUP(B912,FG!$A$5:$H$1158,12,FALSE)</f>
        <v>#REF!</v>
      </c>
      <c r="E912" s="1147">
        <f>IF(J912&lt;=0,0,VLOOKUP(B912,FG!$A$5:$H$1158,24,FALSE))</f>
        <v>0</v>
      </c>
      <c r="F912" s="1147" t="e">
        <f t="shared" si="42"/>
        <v>#REF!</v>
      </c>
      <c r="G912" s="1147"/>
      <c r="H912" s="1186">
        <v>218.61</v>
      </c>
      <c r="I912" s="1147" t="e">
        <f t="shared" si="43"/>
        <v>#REF!</v>
      </c>
      <c r="J912" s="1147">
        <f>IF(ISERROR(SUMIF(FG!A:A,LCM!B912,FG!#REF!)),0,SUMIF(FG!A:A,LCM!B912,FG!#REF!))</f>
        <v>0</v>
      </c>
      <c r="K912" s="1147" t="e">
        <f t="shared" si="44"/>
        <v>#REF!</v>
      </c>
    </row>
    <row r="913" spans="2:11" hidden="1">
      <c r="B913" t="s">
        <v>7328</v>
      </c>
      <c r="C913" t="s">
        <v>7329</v>
      </c>
      <c r="D913" s="1147" t="e">
        <f>VLOOKUP(B913,FG!$A$5:$H$1158,12,FALSE)</f>
        <v>#REF!</v>
      </c>
      <c r="E913" s="1147">
        <f>IF(J913&lt;=0,0,VLOOKUP(B913,FG!$A$5:$H$1158,24,FALSE))</f>
        <v>0</v>
      </c>
      <c r="F913" s="1147" t="e">
        <f t="shared" si="42"/>
        <v>#REF!</v>
      </c>
      <c r="G913" s="1147"/>
      <c r="H913" s="1186">
        <v>218.61</v>
      </c>
      <c r="I913" s="1147" t="e">
        <f t="shared" si="43"/>
        <v>#REF!</v>
      </c>
      <c r="J913" s="1147">
        <f>IF(ISERROR(SUMIF(FG!A:A,LCM!B913,FG!#REF!)),0,SUMIF(FG!A:A,LCM!B913,FG!#REF!))</f>
        <v>0</v>
      </c>
      <c r="K913" s="1147" t="e">
        <f t="shared" si="44"/>
        <v>#REF!</v>
      </c>
    </row>
    <row r="914" spans="2:11" hidden="1">
      <c r="B914" t="s">
        <v>7434</v>
      </c>
      <c r="C914" t="s">
        <v>7435</v>
      </c>
      <c r="D914" s="1147" t="e">
        <f>VLOOKUP(B914,FG!$A$5:$H$1158,12,FALSE)</f>
        <v>#REF!</v>
      </c>
      <c r="E914" s="1147">
        <f>IF(J914&lt;=0,0,VLOOKUP(B914,FG!$A$5:$H$1158,24,FALSE))</f>
        <v>0</v>
      </c>
      <c r="F914" s="1147" t="e">
        <f t="shared" si="42"/>
        <v>#REF!</v>
      </c>
      <c r="G914" s="1147"/>
      <c r="H914" s="1186">
        <v>2.46</v>
      </c>
      <c r="I914" s="1147" t="e">
        <f t="shared" si="43"/>
        <v>#REF!</v>
      </c>
      <c r="J914" s="1147">
        <f>IF(ISERROR(SUMIF(FG!A:A,LCM!B914,FG!#REF!)),0,SUMIF(FG!A:A,LCM!B914,FG!#REF!))</f>
        <v>0</v>
      </c>
      <c r="K914" s="1147" t="e">
        <f t="shared" si="44"/>
        <v>#REF!</v>
      </c>
    </row>
    <row r="915" spans="2:11" hidden="1">
      <c r="B915" t="s">
        <v>7448</v>
      </c>
      <c r="C915" t="s">
        <v>7449</v>
      </c>
      <c r="D915" s="1147" t="e">
        <f>VLOOKUP(B915,FG!$A$5:$H$1158,12,FALSE)</f>
        <v>#REF!</v>
      </c>
      <c r="E915" s="1147">
        <f>IF(J915&lt;=0,0,VLOOKUP(B915,FG!$A$5:$H$1158,24,FALSE))</f>
        <v>0</v>
      </c>
      <c r="F915" s="1147" t="e">
        <f t="shared" si="42"/>
        <v>#REF!</v>
      </c>
      <c r="G915" s="1147"/>
      <c r="H915" s="1186">
        <v>421.41</v>
      </c>
      <c r="I915" s="1147" t="e">
        <f t="shared" si="43"/>
        <v>#REF!</v>
      </c>
      <c r="J915" s="1147">
        <f>IF(ISERROR(SUMIF(FG!A:A,LCM!B915,FG!#REF!)),0,SUMIF(FG!A:A,LCM!B915,FG!#REF!))</f>
        <v>0</v>
      </c>
      <c r="K915" s="1147" t="e">
        <f t="shared" si="44"/>
        <v>#REF!</v>
      </c>
    </row>
    <row r="916" spans="2:11" hidden="1">
      <c r="B916" t="s">
        <v>7440</v>
      </c>
      <c r="C916" t="s">
        <v>7441</v>
      </c>
      <c r="D916" s="1147" t="e">
        <f>VLOOKUP(B916,FG!$A$5:$H$1158,12,FALSE)</f>
        <v>#REF!</v>
      </c>
      <c r="E916" s="1147">
        <f>IF(J916&lt;=0,0,VLOOKUP(B916,FG!$A$5:$H$1158,24,FALSE))</f>
        <v>0</v>
      </c>
      <c r="F916" s="1147" t="e">
        <f t="shared" si="42"/>
        <v>#REF!</v>
      </c>
      <c r="G916" s="1147"/>
      <c r="H916" s="1186">
        <v>143.82999999999998</v>
      </c>
      <c r="I916" s="1147" t="e">
        <f t="shared" si="43"/>
        <v>#REF!</v>
      </c>
      <c r="J916" s="1147">
        <f>IF(ISERROR(SUMIF(FG!A:A,LCM!B916,FG!#REF!)),0,SUMIF(FG!A:A,LCM!B916,FG!#REF!))</f>
        <v>0</v>
      </c>
      <c r="K916" s="1147" t="e">
        <f t="shared" si="44"/>
        <v>#REF!</v>
      </c>
    </row>
    <row r="917" spans="2:11" hidden="1">
      <c r="B917" t="s">
        <v>7444</v>
      </c>
      <c r="C917" t="s">
        <v>7445</v>
      </c>
      <c r="D917" s="1147" t="e">
        <f>VLOOKUP(B917,FG!$A$5:$H$1158,12,FALSE)</f>
        <v>#REF!</v>
      </c>
      <c r="E917" s="1147">
        <f>IF(J917&lt;=0,0,VLOOKUP(B917,FG!$A$5:$H$1158,24,FALSE))</f>
        <v>0</v>
      </c>
      <c r="F917" s="1147" t="e">
        <f t="shared" si="42"/>
        <v>#REF!</v>
      </c>
      <c r="G917" s="1147"/>
      <c r="H917" s="1186">
        <v>271.14</v>
      </c>
      <c r="I917" s="1147" t="e">
        <f t="shared" si="43"/>
        <v>#REF!</v>
      </c>
      <c r="J917" s="1147">
        <f>IF(ISERROR(SUMIF(FG!A:A,LCM!B917,FG!#REF!)),0,SUMIF(FG!A:A,LCM!B917,FG!#REF!))</f>
        <v>0</v>
      </c>
      <c r="K917" s="1147" t="e">
        <f t="shared" si="44"/>
        <v>#REF!</v>
      </c>
    </row>
    <row r="918" spans="2:11" hidden="1">
      <c r="B918" t="s">
        <v>7442</v>
      </c>
      <c r="C918" t="s">
        <v>7443</v>
      </c>
      <c r="D918" s="1147" t="e">
        <f>VLOOKUP(B918,FG!$A$5:$H$1158,12,FALSE)</f>
        <v>#REF!</v>
      </c>
      <c r="E918" s="1147">
        <f>IF(J918&lt;=0,0,VLOOKUP(B918,FG!$A$5:$H$1158,24,FALSE))</f>
        <v>0</v>
      </c>
      <c r="F918" s="1147" t="e">
        <f t="shared" si="42"/>
        <v>#REF!</v>
      </c>
      <c r="G918" s="1147"/>
      <c r="H918" s="1186">
        <v>116.82</v>
      </c>
      <c r="I918" s="1147" t="e">
        <f t="shared" si="43"/>
        <v>#REF!</v>
      </c>
      <c r="J918" s="1147">
        <f>IF(ISERROR(SUMIF(FG!A:A,LCM!B918,FG!#REF!)),0,SUMIF(FG!A:A,LCM!B918,FG!#REF!))</f>
        <v>0</v>
      </c>
      <c r="K918" s="1147" t="e">
        <f t="shared" si="44"/>
        <v>#REF!</v>
      </c>
    </row>
    <row r="919" spans="2:11" hidden="1">
      <c r="B919" t="s">
        <v>7446</v>
      </c>
      <c r="C919" t="s">
        <v>7447</v>
      </c>
      <c r="D919" s="1147" t="e">
        <f>VLOOKUP(B919,FG!$A$5:$H$1158,12,FALSE)</f>
        <v>#REF!</v>
      </c>
      <c r="E919" s="1147">
        <f>IF(J919&lt;=0,0,VLOOKUP(B919,FG!$A$5:$H$1158,24,FALSE))</f>
        <v>0</v>
      </c>
      <c r="F919" s="1147" t="e">
        <f t="shared" si="42"/>
        <v>#REF!</v>
      </c>
      <c r="G919" s="1147"/>
      <c r="H919" s="1186">
        <v>309.52</v>
      </c>
      <c r="I919" s="1147" t="e">
        <f t="shared" si="43"/>
        <v>#REF!</v>
      </c>
      <c r="J919" s="1147">
        <f>IF(ISERROR(SUMIF(FG!A:A,LCM!B919,FG!#REF!)),0,SUMIF(FG!A:A,LCM!B919,FG!#REF!))</f>
        <v>0</v>
      </c>
      <c r="K919" s="1147" t="e">
        <f t="shared" si="44"/>
        <v>#REF!</v>
      </c>
    </row>
    <row r="920" spans="2:11" hidden="1">
      <c r="B920" t="s">
        <v>7452</v>
      </c>
      <c r="C920" t="s">
        <v>7453</v>
      </c>
      <c r="D920" s="1147" t="e">
        <f>VLOOKUP(B920,FG!$A$5:$H$1158,12,FALSE)</f>
        <v>#REF!</v>
      </c>
      <c r="E920" s="1147">
        <f>IF(J920&lt;=0,0,VLOOKUP(B920,FG!$A$5:$H$1158,24,FALSE))</f>
        <v>0</v>
      </c>
      <c r="F920" s="1147" t="e">
        <f t="shared" si="42"/>
        <v>#REF!</v>
      </c>
      <c r="G920" s="1147"/>
      <c r="H920" s="1186">
        <v>213.35</v>
      </c>
      <c r="I920" s="1147" t="e">
        <f t="shared" si="43"/>
        <v>#REF!</v>
      </c>
      <c r="J920" s="1147">
        <f>IF(ISERROR(SUMIF(FG!A:A,LCM!B920,FG!#REF!)),0,SUMIF(FG!A:A,LCM!B920,FG!#REF!))</f>
        <v>0</v>
      </c>
      <c r="K920" s="1147" t="e">
        <f t="shared" si="44"/>
        <v>#REF!</v>
      </c>
    </row>
    <row r="921" spans="2:11" hidden="1">
      <c r="B921" t="s">
        <v>7438</v>
      </c>
      <c r="C921" t="s">
        <v>7439</v>
      </c>
      <c r="D921" s="1147" t="e">
        <f>VLOOKUP(B921,FG!$A$5:$H$1158,12,FALSE)</f>
        <v>#REF!</v>
      </c>
      <c r="E921" s="1147">
        <f>IF(J921&lt;=0,0,VLOOKUP(B921,FG!$A$5:$H$1158,24,FALSE))</f>
        <v>0</v>
      </c>
      <c r="F921" s="1147" t="e">
        <f t="shared" si="42"/>
        <v>#REF!</v>
      </c>
      <c r="G921" s="1147"/>
      <c r="H921" s="1186">
        <v>16.52</v>
      </c>
      <c r="I921" s="1147" t="e">
        <f t="shared" si="43"/>
        <v>#REF!</v>
      </c>
      <c r="J921" s="1147">
        <f>IF(ISERROR(SUMIF(FG!A:A,LCM!B921,FG!#REF!)),0,SUMIF(FG!A:A,LCM!B921,FG!#REF!))</f>
        <v>0</v>
      </c>
      <c r="K921" s="1147" t="e">
        <f t="shared" si="44"/>
        <v>#REF!</v>
      </c>
    </row>
    <row r="922" spans="2:11" hidden="1">
      <c r="B922" t="s">
        <v>7454</v>
      </c>
      <c r="C922" t="s">
        <v>7455</v>
      </c>
      <c r="D922" s="1147" t="e">
        <f>VLOOKUP(B922,FG!$A$5:$H$1158,12,FALSE)</f>
        <v>#REF!</v>
      </c>
      <c r="E922" s="1147">
        <f>IF(J922&lt;=0,0,VLOOKUP(B922,FG!$A$5:$H$1158,24,FALSE))</f>
        <v>0</v>
      </c>
      <c r="F922" s="1147" t="e">
        <f t="shared" si="42"/>
        <v>#REF!</v>
      </c>
      <c r="G922" s="1147"/>
      <c r="H922" s="1186">
        <v>214.1</v>
      </c>
      <c r="I922" s="1147" t="e">
        <f t="shared" si="43"/>
        <v>#REF!</v>
      </c>
      <c r="J922" s="1147">
        <f>IF(ISERROR(SUMIF(FG!A:A,LCM!B922,FG!#REF!)),0,SUMIF(FG!A:A,LCM!B922,FG!#REF!))</f>
        <v>0</v>
      </c>
      <c r="K922" s="1147" t="e">
        <f t="shared" si="44"/>
        <v>#REF!</v>
      </c>
    </row>
    <row r="923" spans="2:11" hidden="1">
      <c r="B923" t="s">
        <v>7456</v>
      </c>
      <c r="C923" t="s">
        <v>7457</v>
      </c>
      <c r="D923" s="1147" t="e">
        <f>VLOOKUP(B923,FG!$A$5:$H$1158,12,FALSE)</f>
        <v>#REF!</v>
      </c>
      <c r="E923" s="1147">
        <f>IF(J923&lt;=0,0,VLOOKUP(B923,FG!$A$5:$H$1158,24,FALSE))</f>
        <v>0</v>
      </c>
      <c r="F923" s="1147" t="e">
        <f t="shared" si="42"/>
        <v>#REF!</v>
      </c>
      <c r="G923" s="1147"/>
      <c r="H923" s="1186">
        <v>202.92</v>
      </c>
      <c r="I923" s="1147" t="e">
        <f t="shared" si="43"/>
        <v>#REF!</v>
      </c>
      <c r="J923" s="1147">
        <f>IF(ISERROR(SUMIF(FG!A:A,LCM!B923,FG!#REF!)),0,SUMIF(FG!A:A,LCM!B923,FG!#REF!))</f>
        <v>0</v>
      </c>
      <c r="K923" s="1147" t="e">
        <f t="shared" si="44"/>
        <v>#REF!</v>
      </c>
    </row>
    <row r="924" spans="2:11" hidden="1">
      <c r="B924" t="s">
        <v>7450</v>
      </c>
      <c r="C924" t="s">
        <v>7451</v>
      </c>
      <c r="D924" s="1147" t="e">
        <f>VLOOKUP(B924,FG!$A$5:$H$1158,12,FALSE)</f>
        <v>#REF!</v>
      </c>
      <c r="E924" s="1147">
        <f>IF(J924&lt;=0,0,VLOOKUP(B924,FG!$A$5:$H$1158,24,FALSE))</f>
        <v>0</v>
      </c>
      <c r="F924" s="1147" t="e">
        <f t="shared" si="42"/>
        <v>#REF!</v>
      </c>
      <c r="G924" s="1147"/>
      <c r="H924" s="1186">
        <v>199.01</v>
      </c>
      <c r="I924" s="1147" t="e">
        <f t="shared" si="43"/>
        <v>#REF!</v>
      </c>
      <c r="J924" s="1147">
        <f>IF(ISERROR(SUMIF(FG!A:A,LCM!B924,FG!#REF!)),0,SUMIF(FG!A:A,LCM!B924,FG!#REF!))</f>
        <v>0</v>
      </c>
      <c r="K924" s="1147" t="e">
        <f t="shared" si="44"/>
        <v>#REF!</v>
      </c>
    </row>
    <row r="925" spans="2:11" hidden="1">
      <c r="B925" t="s">
        <v>4270</v>
      </c>
      <c r="C925" t="s">
        <v>2311</v>
      </c>
      <c r="D925" s="1147" t="e">
        <f>VLOOKUP(B925,FG!$A$5:$H$1158,12,FALSE)</f>
        <v>#REF!</v>
      </c>
      <c r="E925" s="1147">
        <f>IF(J925&lt;=0,0,VLOOKUP(B925,FG!$A$5:$H$1158,24,FALSE))</f>
        <v>0</v>
      </c>
      <c r="F925" s="1147" t="e">
        <f t="shared" si="42"/>
        <v>#REF!</v>
      </c>
      <c r="G925" s="1147"/>
      <c r="H925" s="1186">
        <v>43.059999999999995</v>
      </c>
      <c r="I925" s="1147" t="e">
        <f t="shared" si="43"/>
        <v>#REF!</v>
      </c>
      <c r="J925" s="1147">
        <f>IF(ISERROR(SUMIF(FG!A:A,LCM!B925,FG!#REF!)),0,SUMIF(FG!A:A,LCM!B925,FG!#REF!))</f>
        <v>0</v>
      </c>
      <c r="K925" s="1147" t="e">
        <f t="shared" si="44"/>
        <v>#REF!</v>
      </c>
    </row>
    <row r="926" spans="2:11">
      <c r="B926" t="s">
        <v>4266</v>
      </c>
      <c r="C926" t="s">
        <v>3657</v>
      </c>
      <c r="D926" s="1147" t="e">
        <f>VLOOKUP(B926,FG!$A$5:$H$1158,12,FALSE)</f>
        <v>#REF!</v>
      </c>
      <c r="E926" s="1147">
        <f>IF(J926&lt;=0,0,VLOOKUP(B926,FG!$A$5:$H$1158,24,FALSE))</f>
        <v>0</v>
      </c>
      <c r="F926" s="1147" t="e">
        <f t="shared" si="42"/>
        <v>#REF!</v>
      </c>
      <c r="G926" s="1147"/>
      <c r="H926" s="1186">
        <v>22.34</v>
      </c>
      <c r="I926" s="1147" t="e">
        <f t="shared" si="43"/>
        <v>#REF!</v>
      </c>
      <c r="J926" s="1147">
        <f>IF(ISERROR(SUMIF(FG!A:A,LCM!B926,FG!#REF!)),0,SUMIF(FG!A:A,LCM!B926,FG!#REF!))</f>
        <v>0</v>
      </c>
      <c r="K926" s="1147" t="e">
        <f t="shared" si="44"/>
        <v>#REF!</v>
      </c>
    </row>
    <row r="927" spans="2:11" hidden="1">
      <c r="B927" t="s">
        <v>7773</v>
      </c>
      <c r="C927" t="s">
        <v>7774</v>
      </c>
      <c r="D927" s="1147" t="e">
        <f>VLOOKUP(B927,FG!$A$5:$H$1158,12,FALSE)</f>
        <v>#REF!</v>
      </c>
      <c r="E927" s="1147">
        <f>IF(J927&lt;=0,0,VLOOKUP(B927,FG!$A$5:$H$1158,24,FALSE))</f>
        <v>0</v>
      </c>
      <c r="F927" s="1147" t="e">
        <f t="shared" si="42"/>
        <v>#REF!</v>
      </c>
      <c r="G927" s="1147"/>
      <c r="H927" s="1186">
        <v>0</v>
      </c>
      <c r="I927" s="1147" t="e">
        <f t="shared" si="43"/>
        <v>#REF!</v>
      </c>
      <c r="J927" s="1147">
        <f>IF(ISERROR(SUMIF(FG!A:A,LCM!B927,FG!#REF!)),0,SUMIF(FG!A:A,LCM!B927,FG!#REF!))</f>
        <v>0</v>
      </c>
      <c r="K927" s="1147" t="e">
        <f t="shared" si="44"/>
        <v>#REF!</v>
      </c>
    </row>
    <row r="928" spans="2:11" hidden="1">
      <c r="B928" t="s">
        <v>7775</v>
      </c>
      <c r="C928" t="s">
        <v>7776</v>
      </c>
      <c r="D928" s="1147" t="e">
        <f>VLOOKUP(B928,FG!$A$5:$H$1158,12,FALSE)</f>
        <v>#REF!</v>
      </c>
      <c r="E928" s="1147">
        <f>IF(J928&lt;=0,0,VLOOKUP(B928,FG!$A$5:$H$1158,24,FALSE))</f>
        <v>0</v>
      </c>
      <c r="F928" s="1147" t="e">
        <f t="shared" si="42"/>
        <v>#REF!</v>
      </c>
      <c r="G928" s="1147"/>
      <c r="H928" s="1186">
        <v>0</v>
      </c>
      <c r="I928" s="1147" t="e">
        <f t="shared" si="43"/>
        <v>#REF!</v>
      </c>
      <c r="J928" s="1147">
        <f>IF(ISERROR(SUMIF(FG!A:A,LCM!B928,FG!#REF!)),0,SUMIF(FG!A:A,LCM!B928,FG!#REF!))</f>
        <v>0</v>
      </c>
      <c r="K928" s="1147" t="e">
        <f t="shared" si="44"/>
        <v>#REF!</v>
      </c>
    </row>
    <row r="929" spans="2:11" hidden="1">
      <c r="B929" t="s">
        <v>7777</v>
      </c>
      <c r="C929" t="s">
        <v>7778</v>
      </c>
      <c r="D929" s="1147" t="e">
        <f>VLOOKUP(B929,FG!$A$5:$H$1158,12,FALSE)</f>
        <v>#REF!</v>
      </c>
      <c r="E929" s="1147">
        <f>IF(J929&lt;=0,0,VLOOKUP(B929,FG!$A$5:$H$1158,24,FALSE))</f>
        <v>0</v>
      </c>
      <c r="F929" s="1147" t="e">
        <f t="shared" si="42"/>
        <v>#REF!</v>
      </c>
      <c r="G929" s="1147"/>
      <c r="H929" s="1186">
        <v>931.52</v>
      </c>
      <c r="I929" s="1147" t="e">
        <f t="shared" si="43"/>
        <v>#REF!</v>
      </c>
      <c r="J929" s="1147">
        <f>IF(ISERROR(SUMIF(FG!A:A,LCM!B929,FG!#REF!)),0,SUMIF(FG!A:A,LCM!B929,FG!#REF!))</f>
        <v>0</v>
      </c>
      <c r="K929" s="1147" t="e">
        <f t="shared" si="44"/>
        <v>#REF!</v>
      </c>
    </row>
    <row r="930" spans="2:11" hidden="1">
      <c r="B930" t="s">
        <v>7781</v>
      </c>
      <c r="C930" t="s">
        <v>7782</v>
      </c>
      <c r="D930" s="1147" t="e">
        <f>VLOOKUP(B930,FG!$A$5:$H$1158,12,FALSE)</f>
        <v>#REF!</v>
      </c>
      <c r="E930" s="1147">
        <f>IF(J930&lt;=0,0,VLOOKUP(B930,FG!$A$5:$H$1158,24,FALSE))</f>
        <v>0</v>
      </c>
      <c r="F930" s="1147" t="e">
        <f t="shared" si="42"/>
        <v>#REF!</v>
      </c>
      <c r="G930" s="1147"/>
      <c r="H930" s="1186">
        <v>989.95</v>
      </c>
      <c r="I930" s="1147" t="e">
        <f t="shared" si="43"/>
        <v>#REF!</v>
      </c>
      <c r="J930" s="1147">
        <f>IF(ISERROR(SUMIF(FG!A:A,LCM!B930,FG!#REF!)),0,SUMIF(FG!A:A,LCM!B930,FG!#REF!))</f>
        <v>0</v>
      </c>
      <c r="K930" s="1147" t="e">
        <f t="shared" si="44"/>
        <v>#REF!</v>
      </c>
    </row>
    <row r="931" spans="2:11" hidden="1">
      <c r="B931" t="s">
        <v>7771</v>
      </c>
      <c r="C931" t="s">
        <v>7772</v>
      </c>
      <c r="D931" s="1147" t="e">
        <f>VLOOKUP(B931,FG!$A$5:$H$1158,12,FALSE)</f>
        <v>#REF!</v>
      </c>
      <c r="E931" s="1147">
        <f>IF(J931&lt;=0,0,VLOOKUP(B931,FG!$A$5:$H$1158,24,FALSE))</f>
        <v>0</v>
      </c>
      <c r="F931" s="1147" t="e">
        <f t="shared" si="42"/>
        <v>#REF!</v>
      </c>
      <c r="G931" s="1147"/>
      <c r="H931" s="1186">
        <v>362.05</v>
      </c>
      <c r="I931" s="1147" t="e">
        <f t="shared" si="43"/>
        <v>#REF!</v>
      </c>
      <c r="J931" s="1147">
        <f>IF(ISERROR(SUMIF(FG!A:A,LCM!B931,FG!#REF!)),0,SUMIF(FG!A:A,LCM!B931,FG!#REF!))</f>
        <v>0</v>
      </c>
      <c r="K931" s="1147" t="e">
        <f t="shared" si="44"/>
        <v>#REF!</v>
      </c>
    </row>
    <row r="932" spans="2:11" hidden="1">
      <c r="B932" t="s">
        <v>7779</v>
      </c>
      <c r="C932" t="s">
        <v>7780</v>
      </c>
      <c r="D932" s="1147" t="e">
        <f>VLOOKUP(B932,FG!$A$5:$H$1158,12,FALSE)</f>
        <v>#REF!</v>
      </c>
      <c r="E932" s="1147">
        <f>IF(J932&lt;=0,0,VLOOKUP(B932,FG!$A$5:$H$1158,24,FALSE))</f>
        <v>0</v>
      </c>
      <c r="F932" s="1147" t="e">
        <f t="shared" si="42"/>
        <v>#REF!</v>
      </c>
      <c r="G932" s="1147"/>
      <c r="H932" s="1186">
        <v>535.31000000000006</v>
      </c>
      <c r="I932" s="1147" t="e">
        <f t="shared" si="43"/>
        <v>#REF!</v>
      </c>
      <c r="J932" s="1147">
        <f>IF(ISERROR(SUMIF(FG!A:A,LCM!B932,FG!#REF!)),0,SUMIF(FG!A:A,LCM!B932,FG!#REF!))</f>
        <v>0</v>
      </c>
      <c r="K932" s="1147" t="e">
        <f t="shared" si="44"/>
        <v>#REF!</v>
      </c>
    </row>
    <row r="933" spans="2:11" hidden="1">
      <c r="B933" t="s">
        <v>7783</v>
      </c>
      <c r="C933" t="s">
        <v>7784</v>
      </c>
      <c r="D933" s="1147" t="e">
        <f>VLOOKUP(B933,FG!$A$5:$H$1158,12,FALSE)</f>
        <v>#REF!</v>
      </c>
      <c r="E933" s="1147">
        <f>IF(J933&lt;=0,0,VLOOKUP(B933,FG!$A$5:$H$1158,24,FALSE))</f>
        <v>0</v>
      </c>
      <c r="F933" s="1147" t="e">
        <f t="shared" si="42"/>
        <v>#REF!</v>
      </c>
      <c r="G933" s="1147"/>
      <c r="H933" s="1186">
        <v>903.99</v>
      </c>
      <c r="I933" s="1147" t="e">
        <f t="shared" si="43"/>
        <v>#REF!</v>
      </c>
      <c r="J933" s="1147">
        <f>IF(ISERROR(SUMIF(FG!A:A,LCM!B933,FG!#REF!)),0,SUMIF(FG!A:A,LCM!B933,FG!#REF!))</f>
        <v>0</v>
      </c>
      <c r="K933" s="1147" t="e">
        <f t="shared" si="44"/>
        <v>#REF!</v>
      </c>
    </row>
    <row r="934" spans="2:11" hidden="1">
      <c r="B934" t="s">
        <v>7785</v>
      </c>
      <c r="C934" t="s">
        <v>7786</v>
      </c>
      <c r="D934" s="1147" t="e">
        <f>VLOOKUP(B934,FG!$A$5:$H$1158,12,FALSE)</f>
        <v>#REF!</v>
      </c>
      <c r="E934" s="1147">
        <f>IF(J934&lt;=0,0,VLOOKUP(B934,FG!$A$5:$H$1158,24,FALSE))</f>
        <v>0</v>
      </c>
      <c r="F934" s="1147" t="e">
        <f t="shared" si="42"/>
        <v>#REF!</v>
      </c>
      <c r="G934" s="1147"/>
      <c r="H934" s="1186">
        <v>535.31000000000006</v>
      </c>
      <c r="I934" s="1147" t="e">
        <f t="shared" si="43"/>
        <v>#REF!</v>
      </c>
      <c r="J934" s="1147">
        <f>IF(ISERROR(SUMIF(FG!A:A,LCM!B934,FG!#REF!)),0,SUMIF(FG!A:A,LCM!B934,FG!#REF!))</f>
        <v>0</v>
      </c>
      <c r="K934" s="1147" t="e">
        <f t="shared" si="44"/>
        <v>#REF!</v>
      </c>
    </row>
    <row r="935" spans="2:11" hidden="1">
      <c r="B935" t="s">
        <v>7856</v>
      </c>
      <c r="C935" t="s">
        <v>7857</v>
      </c>
      <c r="D935" s="1147" t="e">
        <f>VLOOKUP(B935,FG!$A$5:$H$1158,12,FALSE)</f>
        <v>#REF!</v>
      </c>
      <c r="E935" s="1147">
        <f>IF(J935&lt;=0,0,VLOOKUP(B935,FG!$A$5:$H$1158,24,FALSE))</f>
        <v>0</v>
      </c>
      <c r="F935" s="1147" t="e">
        <f t="shared" si="42"/>
        <v>#REF!</v>
      </c>
      <c r="G935" s="1147"/>
      <c r="H935" s="1186">
        <v>484.6293278215075</v>
      </c>
      <c r="I935" s="1147" t="e">
        <f t="shared" si="43"/>
        <v>#REF!</v>
      </c>
      <c r="J935" s="1147">
        <f>IF(ISERROR(SUMIF(FG!A:A,LCM!B935,FG!#REF!)),0,SUMIF(FG!A:A,LCM!B935,FG!#REF!))</f>
        <v>0</v>
      </c>
      <c r="K935" s="1147" t="e">
        <f t="shared" si="44"/>
        <v>#REF!</v>
      </c>
    </row>
    <row r="936" spans="2:11" hidden="1">
      <c r="B936" t="s">
        <v>7858</v>
      </c>
      <c r="C936" t="s">
        <v>7859</v>
      </c>
      <c r="D936" s="1147" t="e">
        <f>VLOOKUP(B936,FG!$A$5:$H$1158,12,FALSE)</f>
        <v>#REF!</v>
      </c>
      <c r="E936" s="1147">
        <f>IF(J936&lt;=0,0,VLOOKUP(B936,FG!$A$5:$H$1158,24,FALSE))</f>
        <v>0</v>
      </c>
      <c r="F936" s="1147" t="e">
        <f t="shared" si="42"/>
        <v>#REF!</v>
      </c>
      <c r="G936" s="1147"/>
      <c r="H936" s="1186">
        <v>394.84000000000003</v>
      </c>
      <c r="I936" s="1147" t="e">
        <f t="shared" si="43"/>
        <v>#REF!</v>
      </c>
      <c r="J936" s="1147">
        <f>IF(ISERROR(SUMIF(FG!A:A,LCM!B936,FG!#REF!)),0,SUMIF(FG!A:A,LCM!B936,FG!#REF!))</f>
        <v>0</v>
      </c>
      <c r="K936" s="1147" t="e">
        <f t="shared" si="44"/>
        <v>#REF!</v>
      </c>
    </row>
    <row r="937" spans="2:11" hidden="1">
      <c r="B937" t="s">
        <v>7930</v>
      </c>
      <c r="C937" t="s">
        <v>7931</v>
      </c>
      <c r="D937" s="1147" t="e">
        <f>VLOOKUP(B937,FG!$A$5:$H$1158,12,FALSE)</f>
        <v>#REF!</v>
      </c>
      <c r="E937" s="1147">
        <f>IF(J937&lt;=0,0,VLOOKUP(B937,FG!$A$5:$H$1158,24,FALSE))</f>
        <v>0</v>
      </c>
      <c r="F937" s="1147" t="e">
        <f t="shared" si="42"/>
        <v>#REF!</v>
      </c>
      <c r="G937" s="1147"/>
      <c r="H937" s="1186">
        <v>312.55</v>
      </c>
      <c r="I937" s="1147" t="e">
        <f t="shared" si="43"/>
        <v>#REF!</v>
      </c>
      <c r="J937" s="1147">
        <f>IF(ISERROR(SUMIF(FG!A:A,LCM!B937,FG!#REF!)),0,SUMIF(FG!A:A,LCM!B937,FG!#REF!))</f>
        <v>0</v>
      </c>
      <c r="K937" s="1147" t="e">
        <f t="shared" si="44"/>
        <v>#REF!</v>
      </c>
    </row>
    <row r="938" spans="2:11" hidden="1">
      <c r="B938" t="s">
        <v>7934</v>
      </c>
      <c r="C938" t="s">
        <v>7935</v>
      </c>
      <c r="D938" s="1147" t="e">
        <f>VLOOKUP(B938,FG!$A$5:$H$1158,12,FALSE)</f>
        <v>#REF!</v>
      </c>
      <c r="E938" s="1147">
        <f>IF(J938&lt;=0,0,VLOOKUP(B938,FG!$A$5:$H$1158,24,FALSE))</f>
        <v>0</v>
      </c>
      <c r="F938" s="1147" t="e">
        <f t="shared" si="42"/>
        <v>#REF!</v>
      </c>
      <c r="G938" s="1147"/>
      <c r="H938" s="1186">
        <v>308.62</v>
      </c>
      <c r="I938" s="1147" t="e">
        <f t="shared" si="43"/>
        <v>#REF!</v>
      </c>
      <c r="J938" s="1147">
        <f>IF(ISERROR(SUMIF(FG!A:A,LCM!B938,FG!#REF!)),0,SUMIF(FG!A:A,LCM!B938,FG!#REF!))</f>
        <v>0</v>
      </c>
      <c r="K938" s="1147" t="e">
        <f t="shared" si="44"/>
        <v>#REF!</v>
      </c>
    </row>
    <row r="939" spans="2:11" hidden="1">
      <c r="B939" t="s">
        <v>7932</v>
      </c>
      <c r="C939" t="s">
        <v>7933</v>
      </c>
      <c r="D939" s="1147" t="e">
        <f>VLOOKUP(B939,FG!$A$5:$H$1158,12,FALSE)</f>
        <v>#REF!</v>
      </c>
      <c r="E939" s="1147">
        <f>IF(J939&lt;=0,0,VLOOKUP(B939,FG!$A$5:$H$1158,24,FALSE))</f>
        <v>0</v>
      </c>
      <c r="F939" s="1147" t="e">
        <f t="shared" si="42"/>
        <v>#REF!</v>
      </c>
      <c r="G939" s="1147"/>
      <c r="H939" s="1186">
        <v>366.63</v>
      </c>
      <c r="I939" s="1147" t="e">
        <f t="shared" si="43"/>
        <v>#REF!</v>
      </c>
      <c r="J939" s="1147">
        <f>IF(ISERROR(SUMIF(FG!A:A,LCM!B939,FG!#REF!)),0,SUMIF(FG!A:A,LCM!B939,FG!#REF!))</f>
        <v>0</v>
      </c>
      <c r="K939" s="1147" t="e">
        <f t="shared" si="44"/>
        <v>#REF!</v>
      </c>
    </row>
    <row r="940" spans="2:11" hidden="1">
      <c r="B940" t="s">
        <v>7865</v>
      </c>
      <c r="C940" t="s">
        <v>7866</v>
      </c>
      <c r="D940" s="1147" t="e">
        <f>VLOOKUP(B940,FG!$A$5:$H$1158,12,FALSE)</f>
        <v>#REF!</v>
      </c>
      <c r="E940" s="1147">
        <f>IF(J940&lt;=0,0,VLOOKUP(B940,FG!$A$5:$H$1158,24,FALSE))</f>
        <v>0</v>
      </c>
      <c r="F940" s="1147" t="e">
        <f t="shared" si="42"/>
        <v>#REF!</v>
      </c>
      <c r="G940" s="1147"/>
      <c r="H940" s="1186">
        <v>374.63</v>
      </c>
      <c r="I940" s="1147" t="e">
        <f t="shared" si="43"/>
        <v>#REF!</v>
      </c>
      <c r="J940" s="1147">
        <f>IF(ISERROR(SUMIF(FG!A:A,LCM!B940,FG!#REF!)),0,SUMIF(FG!A:A,LCM!B940,FG!#REF!))</f>
        <v>0</v>
      </c>
      <c r="K940" s="1147" t="e">
        <f t="shared" si="44"/>
        <v>#REF!</v>
      </c>
    </row>
    <row r="941" spans="2:11" hidden="1">
      <c r="B941" t="s">
        <v>7869</v>
      </c>
      <c r="C941" t="s">
        <v>7870</v>
      </c>
      <c r="D941" s="1147" t="e">
        <f>VLOOKUP(B941,FG!$A$5:$H$1158,12,FALSE)</f>
        <v>#REF!</v>
      </c>
      <c r="E941" s="1147">
        <f>IF(J941&lt;=0,0,VLOOKUP(B941,FG!$A$5:$H$1158,24,FALSE))</f>
        <v>0</v>
      </c>
      <c r="F941" s="1147" t="e">
        <f t="shared" si="42"/>
        <v>#REF!</v>
      </c>
      <c r="G941" s="1147"/>
      <c r="H941" s="1186">
        <v>437.08</v>
      </c>
      <c r="I941" s="1147" t="e">
        <f t="shared" si="43"/>
        <v>#REF!</v>
      </c>
      <c r="J941" s="1147">
        <f>IF(ISERROR(SUMIF(FG!A:A,LCM!B941,FG!#REF!)),0,SUMIF(FG!A:A,LCM!B941,FG!#REF!))</f>
        <v>0</v>
      </c>
      <c r="K941" s="1147" t="e">
        <f t="shared" si="44"/>
        <v>#REF!</v>
      </c>
    </row>
    <row r="942" spans="2:11" hidden="1">
      <c r="B942" t="s">
        <v>7846</v>
      </c>
      <c r="C942" t="s">
        <v>7847</v>
      </c>
      <c r="D942" s="1147" t="e">
        <f>VLOOKUP(B942,FG!$A$5:$H$1158,12,FALSE)</f>
        <v>#REF!</v>
      </c>
      <c r="E942" s="1147">
        <f>IF(J942&lt;=0,0,VLOOKUP(B942,FG!$A$5:$H$1158,24,FALSE))</f>
        <v>0</v>
      </c>
      <c r="F942" s="1147" t="e">
        <f t="shared" si="42"/>
        <v>#REF!</v>
      </c>
      <c r="G942" s="1147"/>
      <c r="H942" s="1186">
        <v>526.88</v>
      </c>
      <c r="I942" s="1147" t="e">
        <f t="shared" si="43"/>
        <v>#REF!</v>
      </c>
      <c r="J942" s="1147">
        <f>IF(ISERROR(SUMIF(FG!A:A,LCM!B942,FG!#REF!)),0,SUMIF(FG!A:A,LCM!B942,FG!#REF!))</f>
        <v>0</v>
      </c>
      <c r="K942" s="1147" t="e">
        <f t="shared" si="44"/>
        <v>#REF!</v>
      </c>
    </row>
    <row r="943" spans="2:11" hidden="1">
      <c r="B943" t="s">
        <v>7761</v>
      </c>
      <c r="C943" t="s">
        <v>7762</v>
      </c>
      <c r="D943" s="1147" t="e">
        <f>VLOOKUP(B943,FG!$A$5:$H$1158,12,FALSE)</f>
        <v>#REF!</v>
      </c>
      <c r="E943" s="1147">
        <f>IF(J943&lt;=0,0,VLOOKUP(B943,FG!$A$5:$H$1158,24,FALSE))</f>
        <v>0</v>
      </c>
      <c r="F943" s="1147" t="e">
        <f t="shared" si="42"/>
        <v>#REF!</v>
      </c>
      <c r="G943" s="1147"/>
      <c r="H943" s="1186">
        <v>466.26</v>
      </c>
      <c r="I943" s="1147" t="e">
        <f t="shared" si="43"/>
        <v>#REF!</v>
      </c>
      <c r="J943" s="1147">
        <f>IF(ISERROR(SUMIF(FG!A:A,LCM!B943,FG!#REF!)),0,SUMIF(FG!A:A,LCM!B943,FG!#REF!))</f>
        <v>0</v>
      </c>
      <c r="K943" s="1147" t="e">
        <f t="shared" si="44"/>
        <v>#REF!</v>
      </c>
    </row>
    <row r="944" spans="2:11" hidden="1">
      <c r="B944" t="s">
        <v>7887</v>
      </c>
      <c r="C944" t="s">
        <v>7888</v>
      </c>
      <c r="D944" s="1147" t="e">
        <f>VLOOKUP(B944,FG!$A$5:$H$1158,12,FALSE)</f>
        <v>#REF!</v>
      </c>
      <c r="E944" s="1147">
        <f>IF(J944&lt;=0,0,VLOOKUP(B944,FG!$A$5:$H$1158,24,FALSE))</f>
        <v>0</v>
      </c>
      <c r="F944" s="1147" t="e">
        <f t="shared" si="42"/>
        <v>#REF!</v>
      </c>
      <c r="G944" s="1147"/>
      <c r="H944" s="1186">
        <v>531.68999999999994</v>
      </c>
      <c r="I944" s="1147" t="e">
        <f t="shared" si="43"/>
        <v>#REF!</v>
      </c>
      <c r="J944" s="1147">
        <f>IF(ISERROR(SUMIF(FG!A:A,LCM!B944,FG!#REF!)),0,SUMIF(FG!A:A,LCM!B944,FG!#REF!))</f>
        <v>0</v>
      </c>
      <c r="K944" s="1147" t="e">
        <f t="shared" si="44"/>
        <v>#REF!</v>
      </c>
    </row>
    <row r="945" spans="2:11" hidden="1">
      <c r="B945" t="s">
        <v>7898</v>
      </c>
      <c r="C945" t="s">
        <v>7899</v>
      </c>
      <c r="D945" s="1147" t="e">
        <f>VLOOKUP(B945,FG!$A$5:$H$1158,12,FALSE)</f>
        <v>#REF!</v>
      </c>
      <c r="E945" s="1147">
        <f>IF(J945&lt;=0,0,VLOOKUP(B945,FG!$A$5:$H$1158,24,FALSE))</f>
        <v>0</v>
      </c>
      <c r="F945" s="1147" t="e">
        <f t="shared" si="42"/>
        <v>#REF!</v>
      </c>
      <c r="G945" s="1147"/>
      <c r="H945" s="1186">
        <v>602.6</v>
      </c>
      <c r="I945" s="1147" t="e">
        <f t="shared" si="43"/>
        <v>#REF!</v>
      </c>
      <c r="J945" s="1147">
        <f>IF(ISERROR(SUMIF(FG!A:A,LCM!B945,FG!#REF!)),0,SUMIF(FG!A:A,LCM!B945,FG!#REF!))</f>
        <v>0</v>
      </c>
      <c r="K945" s="1147" t="e">
        <f t="shared" si="44"/>
        <v>#REF!</v>
      </c>
    </row>
    <row r="946" spans="2:11" hidden="1">
      <c r="B946" t="s">
        <v>7863</v>
      </c>
      <c r="C946" t="s">
        <v>7864</v>
      </c>
      <c r="D946" s="1147" t="e">
        <f>VLOOKUP(B946,FG!$A$5:$H$1158,12,FALSE)</f>
        <v>#REF!</v>
      </c>
      <c r="E946" s="1147">
        <f>IF(J946&lt;=0,0,VLOOKUP(B946,FG!$A$5:$H$1158,24,FALSE))</f>
        <v>0</v>
      </c>
      <c r="F946" s="1147" t="e">
        <f t="shared" si="42"/>
        <v>#REF!</v>
      </c>
      <c r="G946" s="1147"/>
      <c r="H946" s="1186">
        <v>422.49</v>
      </c>
      <c r="I946" s="1147" t="e">
        <f t="shared" si="43"/>
        <v>#REF!</v>
      </c>
      <c r="J946" s="1147">
        <f>IF(ISERROR(SUMIF(FG!A:A,LCM!B946,FG!#REF!)),0,SUMIF(FG!A:A,LCM!B946,FG!#REF!))</f>
        <v>0</v>
      </c>
      <c r="K946" s="1147" t="e">
        <f t="shared" si="44"/>
        <v>#REF!</v>
      </c>
    </row>
    <row r="947" spans="2:11" hidden="1">
      <c r="B947" t="s">
        <v>7867</v>
      </c>
      <c r="C947" t="s">
        <v>7868</v>
      </c>
      <c r="D947" s="1147" t="e">
        <f>VLOOKUP(B947,FG!$A$5:$H$1158,12,FALSE)</f>
        <v>#REF!</v>
      </c>
      <c r="E947" s="1147">
        <f>IF(J947&lt;=0,0,VLOOKUP(B947,FG!$A$5:$H$1158,24,FALSE))</f>
        <v>0</v>
      </c>
      <c r="F947" s="1147" t="e">
        <f t="shared" si="42"/>
        <v>#REF!</v>
      </c>
      <c r="G947" s="1147"/>
      <c r="H947" s="1186">
        <v>489.83</v>
      </c>
      <c r="I947" s="1147" t="e">
        <f t="shared" si="43"/>
        <v>#REF!</v>
      </c>
      <c r="J947" s="1147">
        <f>IF(ISERROR(SUMIF(FG!A:A,LCM!B947,FG!#REF!)),0,SUMIF(FG!A:A,LCM!B947,FG!#REF!))</f>
        <v>0</v>
      </c>
      <c r="K947" s="1147" t="e">
        <f t="shared" si="44"/>
        <v>#REF!</v>
      </c>
    </row>
    <row r="948" spans="2:11" hidden="1">
      <c r="B948" t="s">
        <v>7871</v>
      </c>
      <c r="C948" t="s">
        <v>7872</v>
      </c>
      <c r="D948" s="1147" t="e">
        <f>VLOOKUP(B948,FG!$A$5:$H$1158,12,FALSE)</f>
        <v>#REF!</v>
      </c>
      <c r="E948" s="1147">
        <f>IF(J948&lt;=0,0,VLOOKUP(B948,FG!$A$5:$H$1158,24,FALSE))</f>
        <v>0</v>
      </c>
      <c r="F948" s="1147" t="e">
        <f t="shared" si="42"/>
        <v>#REF!</v>
      </c>
      <c r="G948" s="1147"/>
      <c r="H948" s="1186">
        <v>555.77</v>
      </c>
      <c r="I948" s="1147" t="e">
        <f t="shared" si="43"/>
        <v>#REF!</v>
      </c>
      <c r="J948" s="1147">
        <f>IF(ISERROR(SUMIF(FG!A:A,LCM!B948,FG!#REF!)),0,SUMIF(FG!A:A,LCM!B948,FG!#REF!))</f>
        <v>0</v>
      </c>
      <c r="K948" s="1147" t="e">
        <f t="shared" si="44"/>
        <v>#REF!</v>
      </c>
    </row>
    <row r="949" spans="2:11" hidden="1">
      <c r="B949" t="s">
        <v>7885</v>
      </c>
      <c r="C949" t="s">
        <v>7886</v>
      </c>
      <c r="D949" s="1147" t="e">
        <f>VLOOKUP(B949,FG!$A$5:$H$1158,12,FALSE)</f>
        <v>#REF!</v>
      </c>
      <c r="E949" s="1147">
        <f>IF(J949&lt;=0,0,VLOOKUP(B949,FG!$A$5:$H$1158,24,FALSE))</f>
        <v>0</v>
      </c>
      <c r="F949" s="1147" t="e">
        <f t="shared" si="42"/>
        <v>#REF!</v>
      </c>
      <c r="G949" s="1147"/>
      <c r="H949" s="1186">
        <v>466.26</v>
      </c>
      <c r="I949" s="1147" t="e">
        <f t="shared" si="43"/>
        <v>#REF!</v>
      </c>
      <c r="J949" s="1147">
        <f>IF(ISERROR(SUMIF(FG!A:A,LCM!B949,FG!#REF!)),0,SUMIF(FG!A:A,LCM!B949,FG!#REF!))</f>
        <v>0</v>
      </c>
      <c r="K949" s="1147" t="e">
        <f t="shared" si="44"/>
        <v>#REF!</v>
      </c>
    </row>
    <row r="950" spans="2:11" hidden="1">
      <c r="B950" t="s">
        <v>7889</v>
      </c>
      <c r="C950" t="s">
        <v>7890</v>
      </c>
      <c r="D950" s="1147" t="e">
        <f>VLOOKUP(B950,FG!$A$5:$H$1158,12,FALSE)</f>
        <v>#REF!</v>
      </c>
      <c r="E950" s="1147">
        <f>IF(J950&lt;=0,0,VLOOKUP(B950,FG!$A$5:$H$1158,24,FALSE))</f>
        <v>0</v>
      </c>
      <c r="F950" s="1147" t="e">
        <f t="shared" si="42"/>
        <v>#REF!</v>
      </c>
      <c r="G950" s="1147"/>
      <c r="H950" s="1186">
        <v>537.97</v>
      </c>
      <c r="I950" s="1147" t="e">
        <f t="shared" si="43"/>
        <v>#REF!</v>
      </c>
      <c r="J950" s="1147">
        <f>IF(ISERROR(SUMIF(FG!A:A,LCM!B950,FG!#REF!)),0,SUMIF(FG!A:A,LCM!B950,FG!#REF!))</f>
        <v>0</v>
      </c>
      <c r="K950" s="1147" t="e">
        <f t="shared" si="44"/>
        <v>#REF!</v>
      </c>
    </row>
    <row r="951" spans="2:11" hidden="1">
      <c r="B951" t="s">
        <v>7850</v>
      </c>
      <c r="C951" t="s">
        <v>7851</v>
      </c>
      <c r="D951" s="1147" t="e">
        <f>VLOOKUP(B951,FG!$A$5:$H$1158,12,FALSE)</f>
        <v>#REF!</v>
      </c>
      <c r="E951" s="1147">
        <f>IF(J951&lt;=0,0,VLOOKUP(B951,FG!$A$5:$H$1158,24,FALSE))</f>
        <v>0</v>
      </c>
      <c r="F951" s="1147" t="e">
        <f t="shared" si="42"/>
        <v>#REF!</v>
      </c>
      <c r="G951" s="1147"/>
      <c r="H951" s="1186">
        <v>604.33000000000004</v>
      </c>
      <c r="I951" s="1147" t="e">
        <f t="shared" si="43"/>
        <v>#REF!</v>
      </c>
      <c r="J951" s="1147">
        <f>IF(ISERROR(SUMIF(FG!A:A,LCM!B951,FG!#REF!)),0,SUMIF(FG!A:A,LCM!B951,FG!#REF!))</f>
        <v>0</v>
      </c>
      <c r="K951" s="1147" t="e">
        <f t="shared" si="44"/>
        <v>#REF!</v>
      </c>
    </row>
    <row r="952" spans="2:11" hidden="1">
      <c r="B952" t="s">
        <v>7922</v>
      </c>
      <c r="C952" t="s">
        <v>7923</v>
      </c>
      <c r="D952" s="1147" t="e">
        <f>VLOOKUP(B952,FG!$A$5:$H$1158,12,FALSE)</f>
        <v>#REF!</v>
      </c>
      <c r="E952" s="1147">
        <f>IF(J952&lt;=0,0,VLOOKUP(B952,FG!$A$5:$H$1158,24,FALSE))</f>
        <v>0</v>
      </c>
      <c r="F952" s="1147" t="e">
        <f t="shared" si="42"/>
        <v>#REF!</v>
      </c>
      <c r="G952" s="1147"/>
      <c r="H952" s="1186">
        <v>149.08000000000001</v>
      </c>
      <c r="I952" s="1147" t="e">
        <f t="shared" si="43"/>
        <v>#REF!</v>
      </c>
      <c r="J952" s="1147">
        <f>IF(ISERROR(SUMIF(FG!A:A,LCM!B952,FG!#REF!)),0,SUMIF(FG!A:A,LCM!B952,FG!#REF!))</f>
        <v>0</v>
      </c>
      <c r="K952" s="1147" t="e">
        <f t="shared" si="44"/>
        <v>#REF!</v>
      </c>
    </row>
    <row r="953" spans="2:11" hidden="1">
      <c r="B953" t="s">
        <v>7924</v>
      </c>
      <c r="C953" t="s">
        <v>7925</v>
      </c>
      <c r="D953" s="1147" t="e">
        <f>VLOOKUP(B953,FG!$A$5:$H$1158,12,FALSE)</f>
        <v>#REF!</v>
      </c>
      <c r="E953" s="1147">
        <f>IF(J953&lt;=0,0,VLOOKUP(B953,FG!$A$5:$H$1158,24,FALSE))</f>
        <v>0</v>
      </c>
      <c r="F953" s="1147" t="e">
        <f t="shared" si="42"/>
        <v>#REF!</v>
      </c>
      <c r="G953" s="1147"/>
      <c r="H953" s="1186">
        <v>118.79</v>
      </c>
      <c r="I953" s="1147" t="e">
        <f t="shared" si="43"/>
        <v>#REF!</v>
      </c>
      <c r="J953" s="1147">
        <f>IF(ISERROR(SUMIF(FG!A:A,LCM!B953,FG!#REF!)),0,SUMIF(FG!A:A,LCM!B953,FG!#REF!))</f>
        <v>0</v>
      </c>
      <c r="K953" s="1147" t="e">
        <f t="shared" si="44"/>
        <v>#REF!</v>
      </c>
    </row>
    <row r="954" spans="2:11" hidden="1">
      <c r="B954" t="s">
        <v>7940</v>
      </c>
      <c r="C954" t="s">
        <v>7941</v>
      </c>
      <c r="D954" s="1147" t="e">
        <f>VLOOKUP(B954,FG!$A$5:$H$1158,12,FALSE)</f>
        <v>#REF!</v>
      </c>
      <c r="E954" s="1147">
        <f>IF(J954&lt;=0,0,VLOOKUP(B954,FG!$A$5:$H$1158,24,FALSE))</f>
        <v>0</v>
      </c>
      <c r="F954" s="1147" t="e">
        <f t="shared" si="42"/>
        <v>#REF!</v>
      </c>
      <c r="G954" s="1147"/>
      <c r="H954" s="1186">
        <v>1055.76</v>
      </c>
      <c r="I954" s="1147" t="e">
        <f t="shared" si="43"/>
        <v>#REF!</v>
      </c>
      <c r="J954" s="1147">
        <f>IF(ISERROR(SUMIF(FG!A:A,LCM!B954,FG!#REF!)),0,SUMIF(FG!A:A,LCM!B954,FG!#REF!))</f>
        <v>0</v>
      </c>
      <c r="K954" s="1147" t="e">
        <f t="shared" si="44"/>
        <v>#REF!</v>
      </c>
    </row>
    <row r="955" spans="2:11" hidden="1">
      <c r="B955" t="s">
        <v>7926</v>
      </c>
      <c r="C955" t="s">
        <v>7927</v>
      </c>
      <c r="D955" s="1147" t="e">
        <f>VLOOKUP(B955,FG!$A$5:$H$1158,12,FALSE)</f>
        <v>#REF!</v>
      </c>
      <c r="E955" s="1147">
        <f>IF(J955&lt;=0,0,VLOOKUP(B955,FG!$A$5:$H$1158,24,FALSE))</f>
        <v>0</v>
      </c>
      <c r="F955" s="1147" t="e">
        <f t="shared" si="42"/>
        <v>#REF!</v>
      </c>
      <c r="G955" s="1147"/>
      <c r="H955" s="1186">
        <v>270.63</v>
      </c>
      <c r="I955" s="1147" t="e">
        <f t="shared" si="43"/>
        <v>#REF!</v>
      </c>
      <c r="J955" s="1147">
        <f>IF(ISERROR(SUMIF(FG!A:A,LCM!B955,FG!#REF!)),0,SUMIF(FG!A:A,LCM!B955,FG!#REF!))</f>
        <v>0</v>
      </c>
      <c r="K955" s="1147" t="e">
        <f t="shared" si="44"/>
        <v>#REF!</v>
      </c>
    </row>
    <row r="956" spans="2:11" hidden="1">
      <c r="B956" t="s">
        <v>7928</v>
      </c>
      <c r="C956" t="s">
        <v>7929</v>
      </c>
      <c r="D956" s="1147" t="e">
        <f>VLOOKUP(B956,FG!$A$5:$H$1158,12,FALSE)</f>
        <v>#REF!</v>
      </c>
      <c r="E956" s="1147">
        <f>IF(J956&lt;=0,0,VLOOKUP(B956,FG!$A$5:$H$1158,24,FALSE))</f>
        <v>0</v>
      </c>
      <c r="F956" s="1147" t="e">
        <f t="shared" si="42"/>
        <v>#REF!</v>
      </c>
      <c r="G956" s="1147"/>
      <c r="H956" s="1186">
        <v>341.71999999999997</v>
      </c>
      <c r="I956" s="1147" t="e">
        <f t="shared" si="43"/>
        <v>#REF!</v>
      </c>
      <c r="J956" s="1147">
        <f>IF(ISERROR(SUMIF(FG!A:A,LCM!B956,FG!#REF!)),0,SUMIF(FG!A:A,LCM!B956,FG!#REF!))</f>
        <v>0</v>
      </c>
      <c r="K956" s="1147" t="e">
        <f t="shared" si="44"/>
        <v>#REF!</v>
      </c>
    </row>
    <row r="957" spans="2:11" hidden="1">
      <c r="B957" t="s">
        <v>7936</v>
      </c>
      <c r="C957" t="s">
        <v>7937</v>
      </c>
      <c r="D957" s="1147" t="e">
        <f>VLOOKUP(B957,FG!$A$5:$H$1158,12,FALSE)</f>
        <v>#REF!</v>
      </c>
      <c r="E957" s="1147">
        <f>IF(J957&lt;=0,0,VLOOKUP(B957,FG!$A$5:$H$1158,24,FALSE))</f>
        <v>0</v>
      </c>
      <c r="F957" s="1147" t="e">
        <f t="shared" si="42"/>
        <v>#REF!</v>
      </c>
      <c r="G957" s="1147"/>
      <c r="H957" s="1186">
        <v>210.31</v>
      </c>
      <c r="I957" s="1147" t="e">
        <f t="shared" si="43"/>
        <v>#REF!</v>
      </c>
      <c r="J957" s="1147">
        <f>IF(ISERROR(SUMIF(FG!A:A,LCM!B957,FG!#REF!)),0,SUMIF(FG!A:A,LCM!B957,FG!#REF!))</f>
        <v>0</v>
      </c>
      <c r="K957" s="1147" t="e">
        <f t="shared" si="44"/>
        <v>#REF!</v>
      </c>
    </row>
    <row r="958" spans="2:11" hidden="1">
      <c r="B958" t="s">
        <v>7938</v>
      </c>
      <c r="C958" t="s">
        <v>7939</v>
      </c>
      <c r="D958" s="1147" t="e">
        <f>VLOOKUP(B958,FG!$A$5:$H$1158,12,FALSE)</f>
        <v>#REF!</v>
      </c>
      <c r="E958" s="1147">
        <f>IF(J958&lt;=0,0,VLOOKUP(B958,FG!$A$5:$H$1158,24,FALSE))</f>
        <v>0</v>
      </c>
      <c r="F958" s="1147" t="e">
        <f t="shared" si="42"/>
        <v>#REF!</v>
      </c>
      <c r="G958" s="1147"/>
      <c r="H958" s="1186">
        <v>213.39000000000001</v>
      </c>
      <c r="I958" s="1147" t="e">
        <f t="shared" si="43"/>
        <v>#REF!</v>
      </c>
      <c r="J958" s="1147">
        <f>IF(ISERROR(SUMIF(FG!A:A,LCM!B958,FG!#REF!)),0,SUMIF(FG!A:A,LCM!B958,FG!#REF!))</f>
        <v>0</v>
      </c>
      <c r="K958" s="1147" t="e">
        <f t="shared" si="44"/>
        <v>#REF!</v>
      </c>
    </row>
    <row r="959" spans="2:11">
      <c r="B959" t="s">
        <v>7900</v>
      </c>
      <c r="C959" t="s">
        <v>7855</v>
      </c>
      <c r="D959" s="1147" t="e">
        <f>VLOOKUP(B959,FG!$A$5:$H$1158,12,FALSE)</f>
        <v>#REF!</v>
      </c>
      <c r="E959" s="1147">
        <f>IF(J959&lt;=0,0,VLOOKUP(B959,FG!$A$5:$H$1158,24,FALSE))</f>
        <v>0</v>
      </c>
      <c r="F959" s="1147" t="e">
        <f t="shared" si="42"/>
        <v>#REF!</v>
      </c>
      <c r="G959" s="1147"/>
      <c r="H959" s="1186">
        <v>3.45</v>
      </c>
      <c r="I959" s="1147" t="e">
        <f t="shared" si="43"/>
        <v>#REF!</v>
      </c>
      <c r="J959" s="1147">
        <f>IF(ISERROR(SUMIF(FG!A:A,LCM!B959,FG!#REF!)),0,SUMIF(FG!A:A,LCM!B959,FG!#REF!))</f>
        <v>0</v>
      </c>
      <c r="K959" s="1147" t="e">
        <f t="shared" si="44"/>
        <v>#REF!</v>
      </c>
    </row>
    <row r="960" spans="2:11" hidden="1">
      <c r="B960" t="s">
        <v>7344</v>
      </c>
      <c r="C960" t="s">
        <v>7371</v>
      </c>
      <c r="D960" s="1147" t="e">
        <f>VLOOKUP(B960,FG!$A$5:$H$1158,12,FALSE)</f>
        <v>#REF!</v>
      </c>
      <c r="E960" s="1147">
        <f>IF(J960&lt;=0,0,VLOOKUP(B960,FG!$A$5:$H$1158,24,FALSE))</f>
        <v>0</v>
      </c>
      <c r="F960" s="1147" t="e">
        <f t="shared" si="42"/>
        <v>#REF!</v>
      </c>
      <c r="G960" s="1147"/>
      <c r="H960" s="1186">
        <v>9.85</v>
      </c>
      <c r="I960" s="1147" t="e">
        <f t="shared" si="43"/>
        <v>#REF!</v>
      </c>
      <c r="J960" s="1147">
        <f>IF(ISERROR(SUMIF(FG!A:A,LCM!B960,FG!#REF!)),0,SUMIF(FG!A:A,LCM!B960,FG!#REF!))</f>
        <v>0</v>
      </c>
      <c r="K960" s="1147" t="e">
        <f t="shared" si="44"/>
        <v>#REF!</v>
      </c>
    </row>
    <row r="961" spans="2:11" hidden="1">
      <c r="B961" t="s">
        <v>7219</v>
      </c>
      <c r="C961" t="s">
        <v>8062</v>
      </c>
      <c r="D961" s="1147" t="e">
        <f>VLOOKUP(B961,FG!$A$5:$H$1158,12,FALSE)</f>
        <v>#REF!</v>
      </c>
      <c r="E961" s="1147">
        <f>IF(J961&lt;=0,0,VLOOKUP(B961,FG!$A$5:$H$1158,24,FALSE))</f>
        <v>0</v>
      </c>
      <c r="F961" s="1147" t="e">
        <f t="shared" si="42"/>
        <v>#REF!</v>
      </c>
      <c r="G961" s="1147"/>
      <c r="H961" s="1186">
        <v>0</v>
      </c>
      <c r="I961" s="1147" t="e">
        <f t="shared" si="43"/>
        <v>#REF!</v>
      </c>
      <c r="J961" s="1147">
        <f>IF(ISERROR(SUMIF(FG!A:A,LCM!B961,FG!#REF!)),0,SUMIF(FG!A:A,LCM!B961,FG!#REF!))</f>
        <v>0</v>
      </c>
      <c r="K961" s="1147" t="e">
        <f t="shared" si="44"/>
        <v>#REF!</v>
      </c>
    </row>
    <row r="962" spans="2:11" hidden="1">
      <c r="B962" t="s">
        <v>8066</v>
      </c>
      <c r="C962" t="s">
        <v>8067</v>
      </c>
      <c r="D962" s="1147" t="e">
        <f>VLOOKUP(B962,FG!$A$5:$H$1158,12,FALSE)</f>
        <v>#REF!</v>
      </c>
      <c r="E962" s="1147">
        <f>IF(J962&lt;=0,0,VLOOKUP(B962,FG!$A$5:$H$1158,24,FALSE))</f>
        <v>0</v>
      </c>
      <c r="F962" s="1147" t="e">
        <f t="shared" si="42"/>
        <v>#REF!</v>
      </c>
      <c r="G962" s="1147"/>
      <c r="H962" s="1186">
        <v>503.10843677178269</v>
      </c>
      <c r="I962" s="1147" t="e">
        <f t="shared" si="43"/>
        <v>#REF!</v>
      </c>
      <c r="J962" s="1147">
        <f>IF(ISERROR(SUMIF(FG!A:A,LCM!B962,FG!#REF!)),0,SUMIF(FG!A:A,LCM!B962,FG!#REF!))</f>
        <v>0</v>
      </c>
      <c r="K962" s="1147" t="e">
        <f t="shared" si="44"/>
        <v>#REF!</v>
      </c>
    </row>
    <row r="963" spans="2:11" hidden="1">
      <c r="B963" t="s">
        <v>7217</v>
      </c>
      <c r="C963" t="s">
        <v>8065</v>
      </c>
      <c r="D963" s="1147" t="e">
        <f>VLOOKUP(B963,FG!$A$5:$H$1158,12,FALSE)</f>
        <v>#REF!</v>
      </c>
      <c r="E963" s="1147">
        <f>IF(J963&lt;=0,0,VLOOKUP(B963,FG!$A$5:$H$1158,24,FALSE))</f>
        <v>0</v>
      </c>
      <c r="F963" s="1147" t="e">
        <f t="shared" si="42"/>
        <v>#REF!</v>
      </c>
      <c r="G963" s="1147"/>
      <c r="H963" s="1186">
        <v>0</v>
      </c>
      <c r="I963" s="1147" t="e">
        <f t="shared" si="43"/>
        <v>#REF!</v>
      </c>
      <c r="J963" s="1147">
        <f>IF(ISERROR(SUMIF(FG!A:A,LCM!B963,FG!#REF!)),0,SUMIF(FG!A:A,LCM!B963,FG!#REF!))</f>
        <v>0</v>
      </c>
      <c r="K963" s="1147" t="e">
        <f t="shared" si="44"/>
        <v>#REF!</v>
      </c>
    </row>
    <row r="964" spans="2:11" hidden="1">
      <c r="B964" t="s">
        <v>1747</v>
      </c>
      <c r="C964" t="s">
        <v>2127</v>
      </c>
      <c r="D964" s="1147" t="e">
        <f>VLOOKUP(B964,FG!$A$5:$H$1158,12,FALSE)</f>
        <v>#REF!</v>
      </c>
      <c r="E964" s="1147">
        <f>IF(J964&lt;=0,0,VLOOKUP(B964,FG!$A$5:$H$1158,24,FALSE))</f>
        <v>0</v>
      </c>
      <c r="F964" s="1147" t="e">
        <f t="shared" si="42"/>
        <v>#REF!</v>
      </c>
      <c r="G964" s="1147"/>
      <c r="H964" s="1186">
        <v>0</v>
      </c>
      <c r="I964" s="1147" t="e">
        <f t="shared" si="43"/>
        <v>#REF!</v>
      </c>
      <c r="J964" s="1147">
        <f>IF(ISERROR(SUMIF(FG!A:A,LCM!B964,FG!#REF!)),0,SUMIF(FG!A:A,LCM!B964,FG!#REF!))</f>
        <v>0</v>
      </c>
      <c r="K964" s="1147" t="e">
        <f t="shared" si="44"/>
        <v>#REF!</v>
      </c>
    </row>
    <row r="965" spans="2:11" hidden="1">
      <c r="B965" t="s">
        <v>5803</v>
      </c>
      <c r="C965" t="s">
        <v>5195</v>
      </c>
      <c r="D965" s="1147" t="e">
        <f>VLOOKUP(B965,FG!$A$5:$H$1158,12,FALSE)</f>
        <v>#REF!</v>
      </c>
      <c r="E965" s="1147">
        <f>IF(J965&lt;=0,0,VLOOKUP(B965,FG!$A$5:$H$1158,24,FALSE))</f>
        <v>0</v>
      </c>
      <c r="F965" s="1147" t="e">
        <f t="shared" si="42"/>
        <v>#REF!</v>
      </c>
      <c r="G965" s="1147"/>
      <c r="H965" s="1186">
        <v>0</v>
      </c>
      <c r="I965" s="1147" t="e">
        <f t="shared" si="43"/>
        <v>#REF!</v>
      </c>
      <c r="J965" s="1147">
        <f>IF(ISERROR(SUMIF(FG!A:A,LCM!B965,FG!#REF!)),0,SUMIF(FG!A:A,LCM!B965,FG!#REF!))</f>
        <v>0</v>
      </c>
      <c r="K965" s="1147" t="e">
        <f t="shared" si="44"/>
        <v>#REF!</v>
      </c>
    </row>
    <row r="966" spans="2:11" hidden="1">
      <c r="B966" t="s">
        <v>5797</v>
      </c>
      <c r="C966" t="s">
        <v>5798</v>
      </c>
      <c r="D966" s="1147" t="e">
        <f>VLOOKUP(B966,FG!$A$5:$H$1158,12,FALSE)</f>
        <v>#REF!</v>
      </c>
      <c r="E966" s="1147">
        <f>IF(J966&lt;=0,0,VLOOKUP(B966,FG!$A$5:$H$1158,24,FALSE))</f>
        <v>0</v>
      </c>
      <c r="F966" s="1147" t="e">
        <f t="shared" ref="F966:F1029" si="45">+SUM(D966:E966)</f>
        <v>#REF!</v>
      </c>
      <c r="G966" s="1147"/>
      <c r="H966" s="1186">
        <v>0</v>
      </c>
      <c r="I966" s="1147" t="e">
        <f t="shared" si="43"/>
        <v>#REF!</v>
      </c>
      <c r="J966" s="1147">
        <f>IF(ISERROR(SUMIF(FG!A:A,LCM!B966,FG!#REF!)),0,SUMIF(FG!A:A,LCM!B966,FG!#REF!))</f>
        <v>0</v>
      </c>
      <c r="K966" s="1147" t="e">
        <f t="shared" si="44"/>
        <v>#REF!</v>
      </c>
    </row>
    <row r="967" spans="2:11" hidden="1">
      <c r="B967" t="s">
        <v>8091</v>
      </c>
      <c r="C967" t="s">
        <v>8398</v>
      </c>
      <c r="D967" s="1147" t="e">
        <f>VLOOKUP(B967,FG!$A$5:$H$1158,12,FALSE)</f>
        <v>#REF!</v>
      </c>
      <c r="E967" s="1147">
        <f>IF(J967&lt;=0,0,VLOOKUP(B967,FG!$A$5:$H$1158,24,FALSE))</f>
        <v>0</v>
      </c>
      <c r="F967" s="1147" t="e">
        <f t="shared" si="45"/>
        <v>#REF!</v>
      </c>
      <c r="H967" s="1186">
        <v>88.52</v>
      </c>
      <c r="I967" s="1147" t="e">
        <f t="shared" ref="I967:I1030" si="46">+IF(F967&lt;=0,"",IF(AND(F967&gt;0,F967&gt;H967),"NG",""))</f>
        <v>#REF!</v>
      </c>
      <c r="J967">
        <f>IF(ISERROR(SUMIF(FG!A:A,LCM!B967,FG!#REF!)),0,SUMIF(FG!A:A,LCM!B967,FG!#REF!))</f>
        <v>0</v>
      </c>
      <c r="K967" s="1147" t="e">
        <f t="shared" ref="K967:K1030" si="47">IF(I967="NG",(F967-H967)*J967,0)</f>
        <v>#REF!</v>
      </c>
    </row>
    <row r="968" spans="2:11">
      <c r="B968" t="s">
        <v>8090</v>
      </c>
      <c r="C968" t="s">
        <v>8397</v>
      </c>
      <c r="D968" s="1147" t="e">
        <f>VLOOKUP(B968,FG!$A$5:$H$1158,12,FALSE)</f>
        <v>#REF!</v>
      </c>
      <c r="E968" s="1147">
        <f>IF(J968&lt;=0,0,VLOOKUP(B968,FG!$A$5:$H$1158,24,FALSE))</f>
        <v>0</v>
      </c>
      <c r="F968" s="1147" t="e">
        <f t="shared" si="45"/>
        <v>#REF!</v>
      </c>
      <c r="H968" s="1186">
        <v>78.080000000000013</v>
      </c>
      <c r="I968" s="1147" t="e">
        <f t="shared" si="46"/>
        <v>#REF!</v>
      </c>
      <c r="J968">
        <f>IF(ISERROR(SUMIF(FG!A:A,LCM!B968,FG!#REF!)),0,SUMIF(FG!A:A,LCM!B968,FG!#REF!))</f>
        <v>0</v>
      </c>
      <c r="K968" s="1147" t="e">
        <f t="shared" si="47"/>
        <v>#REF!</v>
      </c>
    </row>
    <row r="969" spans="2:11" hidden="1">
      <c r="B969" t="s">
        <v>8115</v>
      </c>
      <c r="C969" t="s">
        <v>8410</v>
      </c>
      <c r="D969" s="1147" t="e">
        <f>VLOOKUP(B969,FG!$A$5:$H$1158,12,FALSE)</f>
        <v>#REF!</v>
      </c>
      <c r="E969" s="1147">
        <f>IF(J969&lt;=0,0,VLOOKUP(B969,FG!$A$5:$H$1158,24,FALSE))</f>
        <v>0</v>
      </c>
      <c r="F969" s="1147" t="e">
        <f t="shared" si="45"/>
        <v>#REF!</v>
      </c>
      <c r="H969" s="1186">
        <v>143.66</v>
      </c>
      <c r="I969" s="1147" t="e">
        <f t="shared" si="46"/>
        <v>#REF!</v>
      </c>
      <c r="J969">
        <f>IF(ISERROR(SUMIF(FG!A:A,LCM!B969,FG!#REF!)),0,SUMIF(FG!A:A,LCM!B969,FG!#REF!))</f>
        <v>0</v>
      </c>
      <c r="K969" s="1147" t="e">
        <f t="shared" si="47"/>
        <v>#REF!</v>
      </c>
    </row>
    <row r="970" spans="2:11" hidden="1">
      <c r="B970" t="s">
        <v>8114</v>
      </c>
      <c r="C970" t="s">
        <v>8409</v>
      </c>
      <c r="D970" s="1147" t="e">
        <f>VLOOKUP(B970,FG!$A$5:$H$1158,12,FALSE)</f>
        <v>#REF!</v>
      </c>
      <c r="E970" s="1147">
        <f>IF(J970&lt;=0,0,VLOOKUP(B970,FG!$A$5:$H$1158,24,FALSE))</f>
        <v>0</v>
      </c>
      <c r="F970" s="1147" t="e">
        <f t="shared" si="45"/>
        <v>#REF!</v>
      </c>
      <c r="H970" s="1186">
        <v>143.16000000000003</v>
      </c>
      <c r="I970" s="1147" t="e">
        <f t="shared" si="46"/>
        <v>#REF!</v>
      </c>
      <c r="J970">
        <f>IF(ISERROR(SUMIF(FG!A:A,LCM!B970,FG!#REF!)),0,SUMIF(FG!A:A,LCM!B970,FG!#REF!))</f>
        <v>0</v>
      </c>
      <c r="K970" s="1147" t="e">
        <f t="shared" si="47"/>
        <v>#REF!</v>
      </c>
    </row>
    <row r="971" spans="2:11" hidden="1">
      <c r="B971" t="s">
        <v>8119</v>
      </c>
      <c r="C971" t="s">
        <v>8411</v>
      </c>
      <c r="D971" s="1147" t="e">
        <f>VLOOKUP(B971,FG!$A$5:$H$1158,12,FALSE)</f>
        <v>#REF!</v>
      </c>
      <c r="E971" s="1147">
        <f>IF(J971&lt;=0,0,VLOOKUP(B971,FG!$A$5:$H$1158,24,FALSE))</f>
        <v>0</v>
      </c>
      <c r="F971" s="1147" t="e">
        <f t="shared" si="45"/>
        <v>#REF!</v>
      </c>
      <c r="H971" s="1186">
        <v>255.28</v>
      </c>
      <c r="I971" s="1147" t="e">
        <f t="shared" si="46"/>
        <v>#REF!</v>
      </c>
      <c r="J971">
        <f>IF(ISERROR(SUMIF(FG!A:A,LCM!B971,FG!#REF!)),0,SUMIF(FG!A:A,LCM!B971,FG!#REF!))</f>
        <v>0</v>
      </c>
      <c r="K971" s="1147" t="e">
        <f t="shared" si="47"/>
        <v>#REF!</v>
      </c>
    </row>
    <row r="972" spans="2:11" hidden="1">
      <c r="B972" t="s">
        <v>8117</v>
      </c>
      <c r="C972" t="s">
        <v>8412</v>
      </c>
      <c r="D972" s="1147" t="e">
        <f>VLOOKUP(B972,FG!$A$5:$H$1158,12,FALSE)</f>
        <v>#REF!</v>
      </c>
      <c r="E972" s="1147">
        <f>IF(J972&lt;=0,0,VLOOKUP(B972,FG!$A$5:$H$1158,24,FALSE))</f>
        <v>0</v>
      </c>
      <c r="F972" s="1147" t="e">
        <f t="shared" si="45"/>
        <v>#REF!</v>
      </c>
      <c r="H972" s="1186">
        <v>245.54999999999998</v>
      </c>
      <c r="I972" s="1147" t="e">
        <f t="shared" si="46"/>
        <v>#REF!</v>
      </c>
      <c r="J972">
        <f>IF(ISERROR(SUMIF(FG!A:A,LCM!B972,FG!#REF!)),0,SUMIF(FG!A:A,LCM!B972,FG!#REF!))</f>
        <v>0</v>
      </c>
      <c r="K972" s="1147" t="e">
        <f t="shared" si="47"/>
        <v>#REF!</v>
      </c>
    </row>
    <row r="973" spans="2:11" hidden="1">
      <c r="B973" t="s">
        <v>8097</v>
      </c>
      <c r="C973" t="s">
        <v>8403</v>
      </c>
      <c r="D973" s="1147" t="e">
        <f>VLOOKUP(B973,FG!$A$5:$H$1158,12,FALSE)</f>
        <v>#REF!</v>
      </c>
      <c r="E973" s="1147">
        <f>IF(J973&lt;=0,0,VLOOKUP(B973,FG!$A$5:$H$1158,24,FALSE))</f>
        <v>0</v>
      </c>
      <c r="F973" s="1147" t="e">
        <f t="shared" si="45"/>
        <v>#REF!</v>
      </c>
      <c r="H973" s="1186">
        <v>307.57</v>
      </c>
      <c r="I973" s="1147" t="e">
        <f t="shared" si="46"/>
        <v>#REF!</v>
      </c>
      <c r="J973">
        <f>IF(ISERROR(SUMIF(FG!A:A,LCM!B973,FG!#REF!)),0,SUMIF(FG!A:A,LCM!B973,FG!#REF!))</f>
        <v>0</v>
      </c>
      <c r="K973" s="1147" t="e">
        <f t="shared" si="47"/>
        <v>#REF!</v>
      </c>
    </row>
    <row r="974" spans="2:11" hidden="1">
      <c r="B974" t="s">
        <v>8093</v>
      </c>
      <c r="C974" t="s">
        <v>8405</v>
      </c>
      <c r="D974" s="1147" t="e">
        <f>VLOOKUP(B974,FG!$A$5:$H$1158,12,FALSE)</f>
        <v>#REF!</v>
      </c>
      <c r="E974" s="1147">
        <f>IF(J974&lt;=0,0,VLOOKUP(B974,FG!$A$5:$H$1158,24,FALSE))</f>
        <v>0</v>
      </c>
      <c r="F974" s="1147" t="e">
        <f t="shared" si="45"/>
        <v>#REF!</v>
      </c>
      <c r="H974" s="1186">
        <v>309.03000000000003</v>
      </c>
      <c r="I974" s="1147" t="e">
        <f t="shared" si="46"/>
        <v>#REF!</v>
      </c>
      <c r="J974">
        <f>IF(ISERROR(SUMIF(FG!A:A,LCM!B974,FG!#REF!)),0,SUMIF(FG!A:A,LCM!B974,FG!#REF!))</f>
        <v>0</v>
      </c>
      <c r="K974" s="1147" t="e">
        <f t="shared" si="47"/>
        <v>#REF!</v>
      </c>
    </row>
    <row r="975" spans="2:11" hidden="1">
      <c r="B975" t="s">
        <v>8095</v>
      </c>
      <c r="C975" t="s">
        <v>8401</v>
      </c>
      <c r="D975" s="1147" t="e">
        <f>VLOOKUP(B975,FG!$A$5:$H$1158,12,FALSE)</f>
        <v>#REF!</v>
      </c>
      <c r="E975" s="1147">
        <f>IF(J975&lt;=0,0,VLOOKUP(B975,FG!$A$5:$H$1158,24,FALSE))</f>
        <v>0</v>
      </c>
      <c r="F975" s="1147" t="e">
        <f t="shared" si="45"/>
        <v>#REF!</v>
      </c>
      <c r="H975" s="1186">
        <v>630.86</v>
      </c>
      <c r="I975" s="1147" t="e">
        <f t="shared" si="46"/>
        <v>#REF!</v>
      </c>
      <c r="J975">
        <f>IF(ISERROR(SUMIF(FG!A:A,LCM!B975,FG!#REF!)),0,SUMIF(FG!A:A,LCM!B975,FG!#REF!))</f>
        <v>0</v>
      </c>
      <c r="K975" s="1147" t="e">
        <f t="shared" si="47"/>
        <v>#REF!</v>
      </c>
    </row>
    <row r="976" spans="2:11" hidden="1">
      <c r="B976" t="s">
        <v>8092</v>
      </c>
      <c r="C976" t="s">
        <v>8402</v>
      </c>
      <c r="D976" s="1147" t="e">
        <f>VLOOKUP(B976,FG!$A$5:$H$1158,12,FALSE)</f>
        <v>#REF!</v>
      </c>
      <c r="E976" s="1147">
        <f>IF(J976&lt;=0,0,VLOOKUP(B976,FG!$A$5:$H$1158,24,FALSE))</f>
        <v>0</v>
      </c>
      <c r="F976" s="1147" t="e">
        <f t="shared" si="45"/>
        <v>#REF!</v>
      </c>
      <c r="H976" s="1186">
        <v>663.15</v>
      </c>
      <c r="I976" s="1147" t="e">
        <f t="shared" si="46"/>
        <v>#REF!</v>
      </c>
      <c r="J976">
        <f>IF(ISERROR(SUMIF(FG!A:A,LCM!B976,FG!#REF!)),0,SUMIF(FG!A:A,LCM!B976,FG!#REF!))</f>
        <v>0</v>
      </c>
      <c r="K976" s="1147" t="e">
        <f t="shared" si="47"/>
        <v>#REF!</v>
      </c>
    </row>
    <row r="977" spans="2:11" hidden="1">
      <c r="B977" t="s">
        <v>8101</v>
      </c>
      <c r="C977" t="s">
        <v>8419</v>
      </c>
      <c r="D977" s="1147" t="e">
        <f>VLOOKUP(B977,FG!$A$5:$H$1158,12,FALSE)</f>
        <v>#REF!</v>
      </c>
      <c r="E977" s="1147">
        <f>IF(J977&lt;=0,0,VLOOKUP(B977,FG!$A$5:$H$1158,24,FALSE))</f>
        <v>0</v>
      </c>
      <c r="F977" s="1147" t="e">
        <f t="shared" si="45"/>
        <v>#REF!</v>
      </c>
      <c r="H977" s="1186">
        <v>412.19</v>
      </c>
      <c r="I977" s="1147" t="e">
        <f t="shared" si="46"/>
        <v>#REF!</v>
      </c>
      <c r="J977">
        <f>IF(ISERROR(SUMIF(FG!A:A,LCM!B977,FG!#REF!)),0,SUMIF(FG!A:A,LCM!B977,FG!#REF!))</f>
        <v>0</v>
      </c>
      <c r="K977" s="1147" t="e">
        <f t="shared" si="47"/>
        <v>#REF!</v>
      </c>
    </row>
    <row r="978" spans="2:11" hidden="1">
      <c r="B978" t="s">
        <v>8116</v>
      </c>
      <c r="C978" t="s">
        <v>8407</v>
      </c>
      <c r="D978" s="1147" t="e">
        <f>VLOOKUP(B978,FG!$A$5:$H$1158,12,FALSE)</f>
        <v>#REF!</v>
      </c>
      <c r="E978" s="1147">
        <f>IF(J978&lt;=0,0,VLOOKUP(B978,FG!$A$5:$H$1158,24,FALSE))</f>
        <v>0</v>
      </c>
      <c r="F978" s="1147" t="e">
        <f t="shared" si="45"/>
        <v>#REF!</v>
      </c>
      <c r="H978" s="1186">
        <v>258.24</v>
      </c>
      <c r="I978" s="1147" t="e">
        <f t="shared" si="46"/>
        <v>#REF!</v>
      </c>
      <c r="J978">
        <f>IF(ISERROR(SUMIF(FG!A:A,LCM!B978,FG!#REF!)),0,SUMIF(FG!A:A,LCM!B978,FG!#REF!))</f>
        <v>0</v>
      </c>
      <c r="K978" s="1147" t="e">
        <f t="shared" si="47"/>
        <v>#REF!</v>
      </c>
    </row>
    <row r="979" spans="2:11" hidden="1">
      <c r="B979" t="s">
        <v>8103</v>
      </c>
      <c r="C979" t="s">
        <v>8417</v>
      </c>
      <c r="D979" s="1147" t="e">
        <f>VLOOKUP(B979,FG!$A$5:$H$1158,12,FALSE)</f>
        <v>#REF!</v>
      </c>
      <c r="E979" s="1147">
        <f>IF(J979&lt;=0,0,VLOOKUP(B979,FG!$A$5:$H$1158,24,FALSE))</f>
        <v>0</v>
      </c>
      <c r="F979" s="1147" t="e">
        <f t="shared" si="45"/>
        <v>#REF!</v>
      </c>
      <c r="H979" s="1186">
        <v>424.5</v>
      </c>
      <c r="I979" s="1147" t="e">
        <f t="shared" si="46"/>
        <v>#REF!</v>
      </c>
      <c r="J979">
        <f>IF(ISERROR(SUMIF(FG!A:A,LCM!B979,FG!#REF!)),0,SUMIF(FG!A:A,LCM!B979,FG!#REF!))</f>
        <v>0</v>
      </c>
      <c r="K979" s="1147" t="e">
        <f t="shared" si="47"/>
        <v>#REF!</v>
      </c>
    </row>
    <row r="980" spans="2:11" hidden="1">
      <c r="B980" t="s">
        <v>8105</v>
      </c>
      <c r="C980" t="s">
        <v>8399</v>
      </c>
      <c r="D980" s="1147" t="e">
        <f>VLOOKUP(B980,FG!$A$5:$H$1158,12,FALSE)</f>
        <v>#REF!</v>
      </c>
      <c r="E980" s="1147">
        <f>IF(J980&lt;=0,0,VLOOKUP(B980,FG!$A$5:$H$1158,24,FALSE))</f>
        <v>0</v>
      </c>
      <c r="F980" s="1147" t="e">
        <f t="shared" si="45"/>
        <v>#REF!</v>
      </c>
      <c r="H980" s="1186">
        <v>0</v>
      </c>
      <c r="I980" s="1147" t="e">
        <f t="shared" si="46"/>
        <v>#REF!</v>
      </c>
      <c r="J980">
        <f>IF(ISERROR(SUMIF(FG!A:A,LCM!B980,FG!#REF!)),0,SUMIF(FG!A:A,LCM!B980,FG!#REF!))</f>
        <v>0</v>
      </c>
      <c r="K980" s="1147" t="e">
        <f t="shared" si="47"/>
        <v>#REF!</v>
      </c>
    </row>
    <row r="981" spans="2:11" hidden="1">
      <c r="B981" t="s">
        <v>8106</v>
      </c>
      <c r="C981" t="s">
        <v>8400</v>
      </c>
      <c r="D981" s="1147" t="e">
        <f>VLOOKUP(B981,FG!$A$5:$H$1158,12,FALSE)</f>
        <v>#REF!</v>
      </c>
      <c r="E981" s="1147">
        <f>IF(J981&lt;=0,0,VLOOKUP(B981,FG!$A$5:$H$1158,24,FALSE))</f>
        <v>0</v>
      </c>
      <c r="F981" s="1147" t="e">
        <f t="shared" si="45"/>
        <v>#REF!</v>
      </c>
      <c r="H981" s="1186">
        <v>474.57</v>
      </c>
      <c r="I981" s="1147" t="e">
        <f t="shared" si="46"/>
        <v>#REF!</v>
      </c>
      <c r="J981">
        <f>IF(ISERROR(SUMIF(FG!A:A,LCM!B981,FG!#REF!)),0,SUMIF(FG!A:A,LCM!B981,FG!#REF!))</f>
        <v>0</v>
      </c>
      <c r="K981" s="1147" t="e">
        <f t="shared" si="47"/>
        <v>#REF!</v>
      </c>
    </row>
    <row r="982" spans="2:11" hidden="1">
      <c r="B982" t="s">
        <v>8094</v>
      </c>
      <c r="C982" t="s">
        <v>8406</v>
      </c>
      <c r="D982" s="1147" t="e">
        <f>VLOOKUP(B982,FG!$A$5:$H$1158,12,FALSE)</f>
        <v>#REF!</v>
      </c>
      <c r="E982" s="1147">
        <f>IF(J982&lt;=0,0,VLOOKUP(B982,FG!$A$5:$H$1158,24,FALSE))</f>
        <v>0</v>
      </c>
      <c r="F982" s="1147" t="e">
        <f t="shared" si="45"/>
        <v>#REF!</v>
      </c>
      <c r="H982" s="1186">
        <v>304.51</v>
      </c>
      <c r="I982" s="1147" t="e">
        <f t="shared" si="46"/>
        <v>#REF!</v>
      </c>
      <c r="J982">
        <f>IF(ISERROR(SUMIF(FG!A:A,LCM!B982,FG!#REF!)),0,SUMIF(FG!A:A,LCM!B982,FG!#REF!))</f>
        <v>0</v>
      </c>
      <c r="K982" s="1147" t="e">
        <f t="shared" si="47"/>
        <v>#REF!</v>
      </c>
    </row>
    <row r="983" spans="2:11" hidden="1">
      <c r="B983" t="s">
        <v>8118</v>
      </c>
      <c r="C983" t="s">
        <v>8408</v>
      </c>
      <c r="D983" s="1147" t="e">
        <f>VLOOKUP(B983,FG!$A$5:$H$1158,12,FALSE)</f>
        <v>#REF!</v>
      </c>
      <c r="E983" s="1147">
        <f>IF(J983&lt;=0,0,VLOOKUP(B983,FG!$A$5:$H$1158,24,FALSE))</f>
        <v>0</v>
      </c>
      <c r="F983" s="1147" t="e">
        <f t="shared" si="45"/>
        <v>#REF!</v>
      </c>
      <c r="H983" s="1186">
        <v>304.97000000000003</v>
      </c>
      <c r="I983" s="1147" t="e">
        <f t="shared" si="46"/>
        <v>#REF!</v>
      </c>
      <c r="J983">
        <f>IF(ISERROR(SUMIF(FG!A:A,LCM!B983,FG!#REF!)),0,SUMIF(FG!A:A,LCM!B983,FG!#REF!))</f>
        <v>0</v>
      </c>
      <c r="K983" s="1147" t="e">
        <f t="shared" si="47"/>
        <v>#REF!</v>
      </c>
    </row>
    <row r="984" spans="2:11" hidden="1">
      <c r="B984" t="s">
        <v>8107</v>
      </c>
      <c r="C984" t="s">
        <v>8413</v>
      </c>
      <c r="D984" s="1147" t="e">
        <f>VLOOKUP(B984,FG!$A$5:$H$1158,12,FALSE)</f>
        <v>#REF!</v>
      </c>
      <c r="E984" s="1147">
        <f>IF(J984&lt;=0,0,VLOOKUP(B984,FG!$A$5:$H$1158,24,FALSE))</f>
        <v>0</v>
      </c>
      <c r="F984" s="1147" t="e">
        <f t="shared" si="45"/>
        <v>#REF!</v>
      </c>
      <c r="H984" s="1186">
        <v>0</v>
      </c>
      <c r="I984" s="1147" t="e">
        <f t="shared" si="46"/>
        <v>#REF!</v>
      </c>
      <c r="J984">
        <f>IF(ISERROR(SUMIF(FG!A:A,LCM!B984,FG!#REF!)),0,SUMIF(FG!A:A,LCM!B984,FG!#REF!))</f>
        <v>0</v>
      </c>
      <c r="K984" s="1147" t="e">
        <f t="shared" si="47"/>
        <v>#REF!</v>
      </c>
    </row>
    <row r="985" spans="2:11" hidden="1">
      <c r="B985" t="s">
        <v>8108</v>
      </c>
      <c r="C985" t="s">
        <v>8414</v>
      </c>
      <c r="D985" s="1147" t="e">
        <f>VLOOKUP(B985,FG!$A$5:$H$1158,12,FALSE)</f>
        <v>#REF!</v>
      </c>
      <c r="E985" s="1147">
        <f>IF(J985&lt;=0,0,VLOOKUP(B985,FG!$A$5:$H$1158,24,FALSE))</f>
        <v>0</v>
      </c>
      <c r="F985" s="1147" t="e">
        <f t="shared" si="45"/>
        <v>#REF!</v>
      </c>
      <c r="H985" s="1186">
        <v>0</v>
      </c>
      <c r="I985" s="1147" t="e">
        <f t="shared" si="46"/>
        <v>#REF!</v>
      </c>
      <c r="J985">
        <f>IF(ISERROR(SUMIF(FG!A:A,LCM!B985,FG!#REF!)),0,SUMIF(FG!A:A,LCM!B985,FG!#REF!))</f>
        <v>0</v>
      </c>
      <c r="K985" s="1147" t="e">
        <f t="shared" si="47"/>
        <v>#REF!</v>
      </c>
    </row>
    <row r="986" spans="2:11" hidden="1">
      <c r="B986" t="s">
        <v>8110</v>
      </c>
      <c r="C986" t="s">
        <v>8415</v>
      </c>
      <c r="D986" s="1147" t="e">
        <f>VLOOKUP(B986,FG!$A$5:$H$1158,12,FALSE)</f>
        <v>#REF!</v>
      </c>
      <c r="E986" s="1147">
        <f>IF(J986&lt;=0,0,VLOOKUP(B986,FG!$A$5:$H$1158,24,FALSE))</f>
        <v>0</v>
      </c>
      <c r="F986" s="1147" t="e">
        <f t="shared" si="45"/>
        <v>#REF!</v>
      </c>
      <c r="H986" s="1186">
        <v>370.43</v>
      </c>
      <c r="I986" s="1147" t="e">
        <f t="shared" si="46"/>
        <v>#REF!</v>
      </c>
      <c r="J986">
        <f>IF(ISERROR(SUMIF(FG!A:A,LCM!B986,FG!#REF!)),0,SUMIF(FG!A:A,LCM!B986,FG!#REF!))</f>
        <v>0</v>
      </c>
      <c r="K986" s="1147" t="e">
        <f t="shared" si="47"/>
        <v>#REF!</v>
      </c>
    </row>
    <row r="987" spans="2:11" hidden="1">
      <c r="B987" t="s">
        <v>8109</v>
      </c>
      <c r="C987" t="s">
        <v>8416</v>
      </c>
      <c r="D987" s="1147" t="e">
        <f>VLOOKUP(B987,FG!$A$5:$H$1158,12,FALSE)</f>
        <v>#REF!</v>
      </c>
      <c r="E987" s="1147">
        <f>IF(J987&lt;=0,0,VLOOKUP(B987,FG!$A$5:$H$1158,24,FALSE))</f>
        <v>0</v>
      </c>
      <c r="F987" s="1147" t="e">
        <f t="shared" si="45"/>
        <v>#REF!</v>
      </c>
      <c r="H987" s="1186">
        <v>0</v>
      </c>
      <c r="I987" s="1147" t="e">
        <f t="shared" si="46"/>
        <v>#REF!</v>
      </c>
      <c r="J987">
        <f>IF(ISERROR(SUMIF(FG!A:A,LCM!B987,FG!#REF!)),0,SUMIF(FG!A:A,LCM!B987,FG!#REF!))</f>
        <v>0</v>
      </c>
      <c r="K987" s="1147" t="e">
        <f t="shared" si="47"/>
        <v>#REF!</v>
      </c>
    </row>
    <row r="988" spans="2:11" hidden="1">
      <c r="B988" t="s">
        <v>8096</v>
      </c>
      <c r="C988" t="s">
        <v>8404</v>
      </c>
      <c r="D988" s="1147" t="e">
        <f>VLOOKUP(B988,FG!$A$5:$H$1158,12,FALSE)</f>
        <v>#REF!</v>
      </c>
      <c r="E988" s="1147">
        <f>IF(J988&lt;=0,0,VLOOKUP(B988,FG!$A$5:$H$1158,24,FALSE))</f>
        <v>0</v>
      </c>
      <c r="F988" s="1147" t="e">
        <f t="shared" si="45"/>
        <v>#REF!</v>
      </c>
      <c r="H988" s="1186">
        <v>308.95</v>
      </c>
      <c r="I988" s="1147" t="e">
        <f t="shared" si="46"/>
        <v>#REF!</v>
      </c>
      <c r="J988">
        <f>IF(ISERROR(SUMIF(FG!A:A,LCM!B988,FG!#REF!)),0,SUMIF(FG!A:A,LCM!B988,FG!#REF!))</f>
        <v>0</v>
      </c>
      <c r="K988" s="1147" t="e">
        <f t="shared" si="47"/>
        <v>#REF!</v>
      </c>
    </row>
    <row r="989" spans="2:11" hidden="1">
      <c r="B989" t="s">
        <v>8104</v>
      </c>
      <c r="C989" t="s">
        <v>8418</v>
      </c>
      <c r="D989" s="1147" t="e">
        <f>VLOOKUP(B989,FG!$A$5:$H$1158,12,FALSE)</f>
        <v>#REF!</v>
      </c>
      <c r="E989" s="1147">
        <f>IF(J989&lt;=0,0,VLOOKUP(B989,FG!$A$5:$H$1158,24,FALSE))</f>
        <v>0</v>
      </c>
      <c r="F989" s="1147" t="e">
        <f t="shared" si="45"/>
        <v>#REF!</v>
      </c>
      <c r="H989" s="1186">
        <v>419.46</v>
      </c>
      <c r="I989" s="1147" t="e">
        <f t="shared" si="46"/>
        <v>#REF!</v>
      </c>
      <c r="J989">
        <f>IF(ISERROR(SUMIF(FG!A:A,LCM!B989,FG!#REF!)),0,SUMIF(FG!A:A,LCM!B989,FG!#REF!))</f>
        <v>0</v>
      </c>
      <c r="K989" s="1147" t="e">
        <f t="shared" si="47"/>
        <v>#REF!</v>
      </c>
    </row>
    <row r="990" spans="2:11" hidden="1">
      <c r="B990" t="s">
        <v>8102</v>
      </c>
      <c r="C990" t="s">
        <v>8420</v>
      </c>
      <c r="D990" s="1147" t="e">
        <f>VLOOKUP(B990,FG!$A$5:$H$1158,12,FALSE)</f>
        <v>#REF!</v>
      </c>
      <c r="E990" s="1147">
        <f>IF(J990&lt;=0,0,VLOOKUP(B990,FG!$A$5:$H$1158,24,FALSE))</f>
        <v>0</v>
      </c>
      <c r="F990" s="1147" t="e">
        <f t="shared" si="45"/>
        <v>#REF!</v>
      </c>
      <c r="H990" s="1186">
        <v>404.02</v>
      </c>
      <c r="I990" s="1147" t="e">
        <f t="shared" si="46"/>
        <v>#REF!</v>
      </c>
      <c r="J990">
        <f>IF(ISERROR(SUMIF(FG!A:A,LCM!B990,FG!#REF!)),0,SUMIF(FG!A:A,LCM!B990,FG!#REF!))</f>
        <v>0</v>
      </c>
      <c r="K990" s="1147" t="e">
        <f t="shared" si="47"/>
        <v>#REF!</v>
      </c>
    </row>
    <row r="991" spans="2:11" hidden="1">
      <c r="B991" t="s">
        <v>5837</v>
      </c>
      <c r="C991" t="s">
        <v>5838</v>
      </c>
      <c r="D991" s="1147" t="e">
        <f>VLOOKUP(B991,FG!$A$5:$H$1158,12,FALSE)</f>
        <v>#REF!</v>
      </c>
      <c r="E991" s="1147">
        <f>IF(J991&lt;=0,0,VLOOKUP(B991,FG!$A$5:$H$1158,24,FALSE))</f>
        <v>0</v>
      </c>
      <c r="F991" s="1147" t="e">
        <f t="shared" si="45"/>
        <v>#REF!</v>
      </c>
      <c r="H991" s="1186">
        <v>0</v>
      </c>
      <c r="I991" s="1147" t="e">
        <f t="shared" si="46"/>
        <v>#REF!</v>
      </c>
      <c r="J991">
        <f>IF(ISERROR(SUMIF(FG!A:A,LCM!B991,FG!#REF!)),0,SUMIF(FG!A:A,LCM!B991,FG!#REF!))</f>
        <v>0</v>
      </c>
      <c r="K991" s="1147" t="e">
        <f t="shared" si="47"/>
        <v>#REF!</v>
      </c>
    </row>
    <row r="992" spans="2:11" hidden="1">
      <c r="B992" t="s">
        <v>8075</v>
      </c>
      <c r="C992" t="s">
        <v>8562</v>
      </c>
      <c r="D992" s="1147" t="e">
        <f>VLOOKUP(B992,FG!$A$5:$H$1158,12,FALSE)</f>
        <v>#REF!</v>
      </c>
      <c r="E992" s="1147">
        <f>IF(J992&lt;=0,0,VLOOKUP(B992,FG!$A$5:$H$1158,24,FALSE))</f>
        <v>0</v>
      </c>
      <c r="F992" s="1147" t="e">
        <f t="shared" si="45"/>
        <v>#REF!</v>
      </c>
      <c r="H992" s="1186">
        <v>20.149999999999999</v>
      </c>
      <c r="I992" s="1147" t="e">
        <f t="shared" si="46"/>
        <v>#REF!</v>
      </c>
      <c r="J992">
        <f>IF(ISERROR(SUMIF(FG!A:A,LCM!B992,FG!#REF!)),0,SUMIF(FG!A:A,LCM!B992,FG!#REF!))</f>
        <v>0</v>
      </c>
      <c r="K992" s="1147" t="e">
        <f t="shared" si="47"/>
        <v>#REF!</v>
      </c>
    </row>
    <row r="993" spans="2:11" hidden="1">
      <c r="B993" t="s">
        <v>8084</v>
      </c>
      <c r="C993" t="s">
        <v>8564</v>
      </c>
      <c r="D993" s="1147" t="e">
        <f>VLOOKUP(B993,FG!$A$5:$H$1158,12,FALSE)</f>
        <v>#REF!</v>
      </c>
      <c r="E993" s="1147">
        <f>IF(J993&lt;=0,0,VLOOKUP(B993,FG!$A$5:$H$1158,24,FALSE))</f>
        <v>0</v>
      </c>
      <c r="F993" s="1147" t="e">
        <f t="shared" si="45"/>
        <v>#REF!</v>
      </c>
      <c r="H993" s="1186">
        <v>23.02</v>
      </c>
      <c r="I993" s="1147" t="e">
        <f t="shared" si="46"/>
        <v>#REF!</v>
      </c>
      <c r="J993">
        <f>IF(ISERROR(SUMIF(FG!A:A,LCM!B993,FG!#REF!)),0,SUMIF(FG!A:A,LCM!B993,FG!#REF!))</f>
        <v>0</v>
      </c>
      <c r="K993" s="1147" t="e">
        <f t="shared" si="47"/>
        <v>#REF!</v>
      </c>
    </row>
    <row r="994" spans="2:11" hidden="1">
      <c r="B994" t="s">
        <v>8080</v>
      </c>
      <c r="C994" t="s">
        <v>8561</v>
      </c>
      <c r="D994" s="1147" t="e">
        <f>VLOOKUP(B994,FG!$A$5:$H$1158,12,FALSE)</f>
        <v>#REF!</v>
      </c>
      <c r="E994" s="1147">
        <f>IF(J994&lt;=0,0,VLOOKUP(B994,FG!$A$5:$H$1158,24,FALSE))</f>
        <v>0</v>
      </c>
      <c r="F994" s="1147" t="e">
        <f t="shared" si="45"/>
        <v>#REF!</v>
      </c>
      <c r="H994" s="1186">
        <v>23.02</v>
      </c>
      <c r="I994" s="1147" t="e">
        <f t="shared" si="46"/>
        <v>#REF!</v>
      </c>
      <c r="J994">
        <f>IF(ISERROR(SUMIF(FG!A:A,LCM!B994,FG!#REF!)),0,SUMIF(FG!A:A,LCM!B994,FG!#REF!))</f>
        <v>0</v>
      </c>
      <c r="K994" s="1147" t="e">
        <f t="shared" si="47"/>
        <v>#REF!</v>
      </c>
    </row>
    <row r="995" spans="2:11" hidden="1">
      <c r="B995" t="s">
        <v>8082</v>
      </c>
      <c r="C995" t="s">
        <v>8563</v>
      </c>
      <c r="D995" s="1147" t="e">
        <f>VLOOKUP(B995,FG!$A$5:$H$1158,12,FALSE)</f>
        <v>#REF!</v>
      </c>
      <c r="E995" s="1147">
        <f>IF(J995&lt;=0,0,VLOOKUP(B995,FG!$A$5:$H$1158,24,FALSE))</f>
        <v>0</v>
      </c>
      <c r="F995" s="1147" t="e">
        <f t="shared" si="45"/>
        <v>#REF!</v>
      </c>
      <c r="H995" s="1186">
        <v>20.149999999999999</v>
      </c>
      <c r="I995" s="1147" t="e">
        <f t="shared" si="46"/>
        <v>#REF!</v>
      </c>
      <c r="J995">
        <f>IF(ISERROR(SUMIF(FG!A:A,LCM!B995,FG!#REF!)),0,SUMIF(FG!A:A,LCM!B995,FG!#REF!))</f>
        <v>0</v>
      </c>
      <c r="K995" s="1147" t="e">
        <f t="shared" si="47"/>
        <v>#REF!</v>
      </c>
    </row>
    <row r="996" spans="2:11" hidden="1">
      <c r="B996" t="s">
        <v>8088</v>
      </c>
      <c r="C996" t="s">
        <v>8429</v>
      </c>
      <c r="D996" s="1147" t="e">
        <f>VLOOKUP(B996,FG!$A$5:$H$1158,12,FALSE)</f>
        <v>#REF!</v>
      </c>
      <c r="E996" s="1147">
        <f>IF(J996&lt;=0,0,VLOOKUP(B996,FG!$A$5:$H$1158,24,FALSE))</f>
        <v>0</v>
      </c>
      <c r="F996" s="1147" t="e">
        <f t="shared" si="45"/>
        <v>#REF!</v>
      </c>
      <c r="H996" s="1186">
        <v>54.03</v>
      </c>
      <c r="I996" s="1147" t="e">
        <f t="shared" si="46"/>
        <v>#REF!</v>
      </c>
      <c r="J996">
        <f>IF(ISERROR(SUMIF(FG!A:A,LCM!B996,FG!#REF!)),0,SUMIF(FG!A:A,LCM!B996,FG!#REF!))</f>
        <v>0</v>
      </c>
      <c r="K996" s="1147" t="e">
        <f t="shared" si="47"/>
        <v>#REF!</v>
      </c>
    </row>
    <row r="997" spans="2:11" hidden="1">
      <c r="B997" t="s">
        <v>8113</v>
      </c>
      <c r="C997" t="s">
        <v>8567</v>
      </c>
      <c r="D997" s="1147" t="e">
        <f>VLOOKUP(B997,FG!$A$5:$H$1158,12,FALSE)</f>
        <v>#REF!</v>
      </c>
      <c r="E997" s="1147">
        <f>IF(J997&lt;=0,0,VLOOKUP(B997,FG!$A$5:$H$1158,24,FALSE))</f>
        <v>0</v>
      </c>
      <c r="F997" s="1147" t="e">
        <f t="shared" si="45"/>
        <v>#REF!</v>
      </c>
      <c r="H997" s="1186">
        <v>605.33999999999992</v>
      </c>
      <c r="I997" s="1147" t="e">
        <f t="shared" si="46"/>
        <v>#REF!</v>
      </c>
      <c r="J997">
        <f>IF(ISERROR(SUMIF(FG!A:A,LCM!B997,FG!#REF!)),0,SUMIF(FG!A:A,LCM!B997,FG!#REF!))</f>
        <v>0</v>
      </c>
      <c r="K997" s="1147" t="e">
        <f t="shared" si="47"/>
        <v>#REF!</v>
      </c>
    </row>
    <row r="998" spans="2:11" hidden="1">
      <c r="B998" t="s">
        <v>8099</v>
      </c>
      <c r="C998" t="s">
        <v>8568</v>
      </c>
      <c r="D998" s="1147" t="e">
        <f>VLOOKUP(B998,FG!$A$5:$H$1158,12,FALSE)</f>
        <v>#REF!</v>
      </c>
      <c r="E998" s="1147">
        <f>IF(J998&lt;=0,0,VLOOKUP(B998,FG!$A$5:$H$1158,24,FALSE))</f>
        <v>0</v>
      </c>
      <c r="F998" s="1147" t="e">
        <f t="shared" si="45"/>
        <v>#REF!</v>
      </c>
      <c r="H998" s="1186">
        <v>585.5</v>
      </c>
      <c r="I998" s="1147" t="e">
        <f t="shared" si="46"/>
        <v>#REF!</v>
      </c>
      <c r="J998">
        <f>IF(ISERROR(SUMIF(FG!A:A,LCM!B998,FG!#REF!)),0,SUMIF(FG!A:A,LCM!B998,FG!#REF!))</f>
        <v>0</v>
      </c>
      <c r="K998" s="1147" t="e">
        <f t="shared" si="47"/>
        <v>#REF!</v>
      </c>
    </row>
    <row r="999" spans="2:11" hidden="1">
      <c r="B999" t="s">
        <v>8098</v>
      </c>
      <c r="C999" t="s">
        <v>8565</v>
      </c>
      <c r="D999" s="1147" t="e">
        <f>VLOOKUP(B999,FG!$A$5:$H$1158,12,FALSE)</f>
        <v>#REF!</v>
      </c>
      <c r="E999" s="1147">
        <f>IF(J999&lt;=0,0,VLOOKUP(B999,FG!$A$5:$H$1158,24,FALSE))</f>
        <v>0</v>
      </c>
      <c r="F999" s="1147" t="e">
        <f t="shared" si="45"/>
        <v>#REF!</v>
      </c>
      <c r="H999" s="1186">
        <v>292.55</v>
      </c>
      <c r="I999" s="1147" t="e">
        <f t="shared" si="46"/>
        <v>#REF!</v>
      </c>
      <c r="J999">
        <f>IF(ISERROR(SUMIF(FG!A:A,LCM!B999,FG!#REF!)),0,SUMIF(FG!A:A,LCM!B999,FG!#REF!))</f>
        <v>0</v>
      </c>
      <c r="K999" s="1147" t="e">
        <f t="shared" si="47"/>
        <v>#REF!</v>
      </c>
    </row>
    <row r="1000" spans="2:11" hidden="1">
      <c r="B1000" t="s">
        <v>8111</v>
      </c>
      <c r="C1000" t="s">
        <v>8566</v>
      </c>
      <c r="D1000" s="1147" t="e">
        <f>VLOOKUP(B1000,FG!$A$5:$H$1158,12,FALSE)</f>
        <v>#REF!</v>
      </c>
      <c r="E1000" s="1147">
        <f>IF(J1000&lt;=0,0,VLOOKUP(B1000,FG!$A$5:$H$1158,24,FALSE))</f>
        <v>0</v>
      </c>
      <c r="F1000" s="1147" t="e">
        <f t="shared" si="45"/>
        <v>#REF!</v>
      </c>
      <c r="H1000" s="1186">
        <v>241.97</v>
      </c>
      <c r="I1000" s="1147" t="e">
        <f t="shared" si="46"/>
        <v>#REF!</v>
      </c>
      <c r="J1000">
        <f>IF(ISERROR(SUMIF(FG!A:A,LCM!B1000,FG!#REF!)),0,SUMIF(FG!A:A,LCM!B1000,FG!#REF!))</f>
        <v>0</v>
      </c>
      <c r="K1000" s="1147" t="e">
        <f t="shared" si="47"/>
        <v>#REF!</v>
      </c>
    </row>
    <row r="1001" spans="2:11" hidden="1">
      <c r="B1001" t="s">
        <v>8100</v>
      </c>
      <c r="C1001" t="s">
        <v>8569</v>
      </c>
      <c r="D1001" s="1147" t="e">
        <f>VLOOKUP(B1001,FG!$A$5:$H$1158,12,FALSE)</f>
        <v>#REF!</v>
      </c>
      <c r="E1001" s="1147">
        <f>IF(J1001&lt;=0,0,VLOOKUP(B1001,FG!$A$5:$H$1158,24,FALSE))</f>
        <v>0</v>
      </c>
      <c r="F1001" s="1147" t="e">
        <f t="shared" si="45"/>
        <v>#REF!</v>
      </c>
      <c r="H1001" s="1186">
        <v>606.24</v>
      </c>
      <c r="I1001" s="1147" t="e">
        <f t="shared" si="46"/>
        <v>#REF!</v>
      </c>
      <c r="J1001">
        <f>IF(ISERROR(SUMIF(FG!A:A,LCM!B1001,FG!#REF!)),0,SUMIF(FG!A:A,LCM!B1001,FG!#REF!))</f>
        <v>0</v>
      </c>
      <c r="K1001" s="1147" t="e">
        <f t="shared" si="47"/>
        <v>#REF!</v>
      </c>
    </row>
    <row r="1002" spans="2:11" hidden="1">
      <c r="B1002" t="s">
        <v>8112</v>
      </c>
      <c r="C1002" t="s">
        <v>8570</v>
      </c>
      <c r="D1002" s="1147" t="e">
        <f>VLOOKUP(B1002,FG!$A$5:$H$1158,12,FALSE)</f>
        <v>#REF!</v>
      </c>
      <c r="E1002" s="1147">
        <f>IF(J1002&lt;=0,0,VLOOKUP(B1002,FG!$A$5:$H$1158,24,FALSE))</f>
        <v>0</v>
      </c>
      <c r="F1002" s="1147" t="e">
        <f t="shared" si="45"/>
        <v>#REF!</v>
      </c>
      <c r="H1002" s="1186">
        <v>0</v>
      </c>
      <c r="I1002" s="1147" t="e">
        <f t="shared" si="46"/>
        <v>#REF!</v>
      </c>
      <c r="J1002">
        <f>IF(ISERROR(SUMIF(FG!A:A,LCM!B1002,FG!#REF!)),0,SUMIF(FG!A:A,LCM!B1002,FG!#REF!))</f>
        <v>0</v>
      </c>
      <c r="K1002" s="1147" t="e">
        <f t="shared" si="47"/>
        <v>#REF!</v>
      </c>
    </row>
    <row r="1003" spans="2:11" hidden="1">
      <c r="B1003" t="s">
        <v>8660</v>
      </c>
      <c r="C1003" t="s">
        <v>8661</v>
      </c>
      <c r="D1003" s="1147" t="e">
        <f>VLOOKUP(B1003,FG!$A$5:$H$1158,12,FALSE)</f>
        <v>#REF!</v>
      </c>
      <c r="E1003" s="1147">
        <f>IF(J1003&lt;=0,0,VLOOKUP(B1003,FG!$A$5:$H$1158,24,FALSE))</f>
        <v>0</v>
      </c>
      <c r="F1003" s="1147" t="e">
        <f t="shared" si="45"/>
        <v>#REF!</v>
      </c>
      <c r="H1003" s="1186">
        <v>4773.7</v>
      </c>
      <c r="I1003" s="1147" t="e">
        <f t="shared" si="46"/>
        <v>#REF!</v>
      </c>
      <c r="J1003">
        <f>IF(ISERROR(SUMIF(FG!A:A,LCM!B1003,FG!#REF!)),0,SUMIF(FG!A:A,LCM!B1003,FG!#REF!))</f>
        <v>0</v>
      </c>
      <c r="K1003" s="1147" t="e">
        <f t="shared" si="47"/>
        <v>#REF!</v>
      </c>
    </row>
    <row r="1004" spans="2:11" hidden="1">
      <c r="B1004" t="s">
        <v>8662</v>
      </c>
      <c r="C1004" t="s">
        <v>8663</v>
      </c>
      <c r="D1004" s="1147" t="e">
        <f>VLOOKUP(B1004,FG!$A$5:$H$1158,12,FALSE)</f>
        <v>#REF!</v>
      </c>
      <c r="E1004" s="1147">
        <f>IF(J1004&lt;=0,0,VLOOKUP(B1004,FG!$A$5:$H$1158,24,FALSE))</f>
        <v>0</v>
      </c>
      <c r="F1004" s="1147" t="e">
        <f t="shared" si="45"/>
        <v>#REF!</v>
      </c>
      <c r="H1004" s="1186">
        <v>1627.72</v>
      </c>
      <c r="I1004" s="1147" t="e">
        <f t="shared" si="46"/>
        <v>#REF!</v>
      </c>
      <c r="J1004">
        <f>IF(ISERROR(SUMIF(FG!A:A,LCM!B1004,FG!#REF!)),0,SUMIF(FG!A:A,LCM!B1004,FG!#REF!))</f>
        <v>0</v>
      </c>
      <c r="K1004" s="1147" t="e">
        <f t="shared" si="47"/>
        <v>#REF!</v>
      </c>
    </row>
    <row r="1005" spans="2:11" hidden="1">
      <c r="B1005" t="s">
        <v>8664</v>
      </c>
      <c r="C1005" t="s">
        <v>8665</v>
      </c>
      <c r="D1005" s="1147" t="e">
        <f>VLOOKUP(B1005,FG!$A$5:$H$1158,12,FALSE)</f>
        <v>#REF!</v>
      </c>
      <c r="E1005" s="1147">
        <f>IF(J1005&lt;=0,0,VLOOKUP(B1005,FG!$A$5:$H$1158,24,FALSE))</f>
        <v>0</v>
      </c>
      <c r="F1005" s="1147" t="e">
        <f t="shared" si="45"/>
        <v>#REF!</v>
      </c>
      <c r="H1005" s="1186">
        <v>0</v>
      </c>
      <c r="I1005" s="1147" t="e">
        <f t="shared" si="46"/>
        <v>#REF!</v>
      </c>
      <c r="J1005">
        <f>IF(ISERROR(SUMIF(FG!A:A,LCM!B1005,FG!#REF!)),0,SUMIF(FG!A:A,LCM!B1005,FG!#REF!))</f>
        <v>0</v>
      </c>
      <c r="K1005" s="1147" t="e">
        <f t="shared" si="47"/>
        <v>#REF!</v>
      </c>
    </row>
    <row r="1006" spans="2:11" hidden="1">
      <c r="B1006" t="s">
        <v>8666</v>
      </c>
      <c r="C1006" t="s">
        <v>8667</v>
      </c>
      <c r="D1006" s="1147" t="e">
        <f>VLOOKUP(B1006,FG!$A$5:$H$1158,12,FALSE)</f>
        <v>#REF!</v>
      </c>
      <c r="E1006" s="1147">
        <f>IF(J1006&lt;=0,0,VLOOKUP(B1006,FG!$A$5:$H$1158,24,FALSE))</f>
        <v>0</v>
      </c>
      <c r="F1006" s="1147" t="e">
        <f t="shared" si="45"/>
        <v>#REF!</v>
      </c>
      <c r="H1006" s="1186">
        <v>0</v>
      </c>
      <c r="I1006" s="1147" t="e">
        <f t="shared" si="46"/>
        <v>#REF!</v>
      </c>
      <c r="J1006">
        <f>IF(ISERROR(SUMIF(FG!A:A,LCM!B1006,FG!#REF!)),0,SUMIF(FG!A:A,LCM!B1006,FG!#REF!))</f>
        <v>0</v>
      </c>
      <c r="K1006" s="1147" t="e">
        <f t="shared" si="47"/>
        <v>#REF!</v>
      </c>
    </row>
    <row r="1007" spans="2:11" hidden="1">
      <c r="B1007" t="s">
        <v>8668</v>
      </c>
      <c r="C1007" t="s">
        <v>8669</v>
      </c>
      <c r="D1007" s="1147" t="e">
        <f>VLOOKUP(B1007,FG!$A$5:$H$1158,12,FALSE)</f>
        <v>#REF!</v>
      </c>
      <c r="E1007" s="1147">
        <f>IF(J1007&lt;=0,0,VLOOKUP(B1007,FG!$A$5:$H$1158,24,FALSE))</f>
        <v>0</v>
      </c>
      <c r="F1007" s="1147" t="e">
        <f t="shared" si="45"/>
        <v>#REF!</v>
      </c>
      <c r="H1007" s="1186">
        <v>163.16999999999999</v>
      </c>
      <c r="I1007" s="1147" t="e">
        <f t="shared" si="46"/>
        <v>#REF!</v>
      </c>
      <c r="J1007">
        <f>IF(ISERROR(SUMIF(FG!A:A,LCM!B1007,FG!#REF!)),0,SUMIF(FG!A:A,LCM!B1007,FG!#REF!))</f>
        <v>0</v>
      </c>
      <c r="K1007" s="1147" t="e">
        <f t="shared" si="47"/>
        <v>#REF!</v>
      </c>
    </row>
    <row r="1008" spans="2:11" hidden="1">
      <c r="B1008" t="s">
        <v>8670</v>
      </c>
      <c r="C1008" t="s">
        <v>8671</v>
      </c>
      <c r="D1008" s="1147" t="e">
        <f>VLOOKUP(B1008,FG!$A$5:$H$1158,12,FALSE)</f>
        <v>#REF!</v>
      </c>
      <c r="E1008" s="1147">
        <f>IF(J1008&lt;=0,0,VLOOKUP(B1008,FG!$A$5:$H$1158,24,FALSE))</f>
        <v>0</v>
      </c>
      <c r="F1008" s="1147" t="e">
        <f t="shared" si="45"/>
        <v>#REF!</v>
      </c>
      <c r="H1008" s="1186">
        <v>163.82</v>
      </c>
      <c r="I1008" s="1147" t="e">
        <f t="shared" si="46"/>
        <v>#REF!</v>
      </c>
      <c r="J1008">
        <f>IF(ISERROR(SUMIF(FG!A:A,LCM!B1008,FG!#REF!)),0,SUMIF(FG!A:A,LCM!B1008,FG!#REF!))</f>
        <v>0</v>
      </c>
      <c r="K1008" s="1147" t="e">
        <f t="shared" si="47"/>
        <v>#REF!</v>
      </c>
    </row>
    <row r="1009" spans="2:11" hidden="1">
      <c r="B1009" t="s">
        <v>4100</v>
      </c>
      <c r="C1009" t="s">
        <v>8645</v>
      </c>
      <c r="D1009" s="1147" t="e">
        <f>VLOOKUP(B1009,FG!$A$5:$H$1158,12,FALSE)</f>
        <v>#REF!</v>
      </c>
      <c r="E1009" s="1147">
        <f>IF(J1009&lt;=0,0,VLOOKUP(B1009,FG!$A$5:$H$1158,24,FALSE))</f>
        <v>0</v>
      </c>
      <c r="F1009" s="1147" t="e">
        <f t="shared" si="45"/>
        <v>#REF!</v>
      </c>
      <c r="H1009" s="1186">
        <v>20.259999999999998</v>
      </c>
      <c r="I1009" s="1147" t="e">
        <f t="shared" si="46"/>
        <v>#REF!</v>
      </c>
      <c r="J1009">
        <f>IF(ISERROR(SUMIF(FG!A:A,LCM!B1009,FG!#REF!)),0,SUMIF(FG!A:A,LCM!B1009,FG!#REF!))</f>
        <v>0</v>
      </c>
      <c r="K1009" s="1147" t="e">
        <f t="shared" si="47"/>
        <v>#REF!</v>
      </c>
    </row>
    <row r="1010" spans="2:11" hidden="1">
      <c r="B1010" t="s">
        <v>8727</v>
      </c>
      <c r="C1010" t="s">
        <v>8728</v>
      </c>
      <c r="D1010" s="1147" t="e">
        <f>VLOOKUP(B1010,FG!$A$5:$H$1158,12,FALSE)</f>
        <v>#REF!</v>
      </c>
      <c r="E1010" s="1147">
        <f>IF(J1010&lt;=0,0,VLOOKUP(B1010,FG!$A$5:$H$1158,24,FALSE))</f>
        <v>0</v>
      </c>
      <c r="F1010" s="1147" t="e">
        <f t="shared" si="45"/>
        <v>#REF!</v>
      </c>
      <c r="H1010" s="1186">
        <v>90.460000000000008</v>
      </c>
      <c r="I1010" s="1147" t="e">
        <f t="shared" si="46"/>
        <v>#REF!</v>
      </c>
      <c r="J1010">
        <f>IF(ISERROR(SUMIF(FG!A:A,LCM!B1010,FG!#REF!)),0,SUMIF(FG!A:A,LCM!B1010,FG!#REF!))</f>
        <v>0</v>
      </c>
      <c r="K1010" s="1147" t="e">
        <f t="shared" si="47"/>
        <v>#REF!</v>
      </c>
    </row>
    <row r="1011" spans="2:11" hidden="1">
      <c r="B1011" t="s">
        <v>8729</v>
      </c>
      <c r="C1011" t="s">
        <v>8730</v>
      </c>
      <c r="D1011" s="1147" t="e">
        <f>VLOOKUP(B1011,FG!$A$5:$H$1158,12,FALSE)</f>
        <v>#REF!</v>
      </c>
      <c r="E1011" s="1147">
        <f>IF(J1011&lt;=0,0,VLOOKUP(B1011,FG!$A$5:$H$1158,24,FALSE))</f>
        <v>0</v>
      </c>
      <c r="F1011" s="1147" t="e">
        <f t="shared" si="45"/>
        <v>#REF!</v>
      </c>
      <c r="H1011" s="1186">
        <v>90.460000000000008</v>
      </c>
      <c r="I1011" s="1147" t="e">
        <f t="shared" si="46"/>
        <v>#REF!</v>
      </c>
      <c r="J1011">
        <f>IF(ISERROR(SUMIF(FG!A:A,LCM!B1011,FG!#REF!)),0,SUMIF(FG!A:A,LCM!B1011,FG!#REF!))</f>
        <v>0</v>
      </c>
      <c r="K1011" s="1147" t="e">
        <f t="shared" si="47"/>
        <v>#REF!</v>
      </c>
    </row>
    <row r="1012" spans="2:11" hidden="1">
      <c r="B1012" t="s">
        <v>8684</v>
      </c>
      <c r="C1012" t="s">
        <v>8731</v>
      </c>
      <c r="D1012" s="1147" t="e">
        <f>VLOOKUP(B1012,FG!$A$5:$H$1158,12,FALSE)</f>
        <v>#REF!</v>
      </c>
      <c r="E1012" s="1147">
        <f>IF(J1012&lt;=0,0,VLOOKUP(B1012,FG!$A$5:$H$1158,24,FALSE))</f>
        <v>0</v>
      </c>
      <c r="F1012" s="1147" t="e">
        <f t="shared" si="45"/>
        <v>#REF!</v>
      </c>
      <c r="H1012" s="1186">
        <v>1577.49</v>
      </c>
      <c r="I1012" s="1147" t="e">
        <f t="shared" si="46"/>
        <v>#REF!</v>
      </c>
      <c r="J1012">
        <f>IF(ISERROR(SUMIF(FG!A:A,LCM!B1012,FG!#REF!)),0,SUMIF(FG!A:A,LCM!B1012,FG!#REF!))</f>
        <v>0</v>
      </c>
      <c r="K1012" s="1147" t="e">
        <f t="shared" si="47"/>
        <v>#REF!</v>
      </c>
    </row>
    <row r="1013" spans="2:11" hidden="1">
      <c r="B1013" t="s">
        <v>8723</v>
      </c>
      <c r="C1013" t="s">
        <v>8724</v>
      </c>
      <c r="D1013" s="1147" t="e">
        <f>VLOOKUP(B1013,FG!$A$5:$H$1158,12,FALSE)</f>
        <v>#REF!</v>
      </c>
      <c r="E1013" s="1147">
        <f>IF(J1013&lt;=0,0,VLOOKUP(B1013,FG!$A$5:$H$1158,24,FALSE))</f>
        <v>0</v>
      </c>
      <c r="F1013" s="1147" t="e">
        <f t="shared" si="45"/>
        <v>#REF!</v>
      </c>
      <c r="H1013" s="1186">
        <v>112.03</v>
      </c>
      <c r="I1013" s="1147" t="e">
        <f t="shared" si="46"/>
        <v>#REF!</v>
      </c>
      <c r="J1013">
        <f>IF(ISERROR(SUMIF(FG!A:A,LCM!B1013,FG!#REF!)),0,SUMIF(FG!A:A,LCM!B1013,FG!#REF!))</f>
        <v>0</v>
      </c>
      <c r="K1013" s="1147" t="e">
        <f t="shared" si="47"/>
        <v>#REF!</v>
      </c>
    </row>
    <row r="1014" spans="2:11" hidden="1">
      <c r="B1014" t="s">
        <v>8725</v>
      </c>
      <c r="C1014" t="s">
        <v>8726</v>
      </c>
      <c r="D1014" s="1147" t="e">
        <f>VLOOKUP(B1014,FG!$A$5:$H$1158,12,FALSE)</f>
        <v>#REF!</v>
      </c>
      <c r="E1014" s="1147">
        <f>IF(J1014&lt;=0,0,VLOOKUP(B1014,FG!$A$5:$H$1158,24,FALSE))</f>
        <v>0</v>
      </c>
      <c r="F1014" s="1147" t="e">
        <f t="shared" si="45"/>
        <v>#REF!</v>
      </c>
      <c r="H1014" s="1186">
        <v>112.03</v>
      </c>
      <c r="I1014" s="1147" t="e">
        <f t="shared" si="46"/>
        <v>#REF!</v>
      </c>
      <c r="J1014">
        <f>IF(ISERROR(SUMIF(FG!A:A,LCM!B1014,FG!#REF!)),0,SUMIF(FG!A:A,LCM!B1014,FG!#REF!))</f>
        <v>0</v>
      </c>
      <c r="K1014" s="1147" t="e">
        <f t="shared" si="47"/>
        <v>#REF!</v>
      </c>
    </row>
    <row r="1015" spans="2:11" hidden="1">
      <c r="B1015" t="s">
        <v>4097</v>
      </c>
      <c r="C1015" t="s">
        <v>4098</v>
      </c>
      <c r="D1015" s="1147" t="e">
        <f>VLOOKUP(B1015,FG!$A$5:$H$1158,12,FALSE)</f>
        <v>#REF!</v>
      </c>
      <c r="E1015" s="1147">
        <f>IF(J1015&lt;=0,0,VLOOKUP(B1015,FG!$A$5:$H$1158,24,FALSE))</f>
        <v>0</v>
      </c>
      <c r="F1015" s="1147" t="e">
        <f t="shared" si="45"/>
        <v>#REF!</v>
      </c>
      <c r="H1015" s="1186">
        <v>3.65</v>
      </c>
      <c r="I1015" s="1147" t="e">
        <f t="shared" si="46"/>
        <v>#REF!</v>
      </c>
      <c r="J1015">
        <f>IF(ISERROR(SUMIF(FG!A:A,LCM!B1015,FG!#REF!)),0,SUMIF(FG!A:A,LCM!B1015,FG!#REF!))</f>
        <v>0</v>
      </c>
      <c r="K1015" s="1147" t="e">
        <f t="shared" si="47"/>
        <v>#REF!</v>
      </c>
    </row>
    <row r="1016" spans="2:11" hidden="1">
      <c r="B1016" t="s">
        <v>3170</v>
      </c>
      <c r="C1016" t="s">
        <v>3171</v>
      </c>
      <c r="D1016" s="1147" t="e">
        <f>VLOOKUP(B1016,FG!$A$5:$H$1158,12,FALSE)</f>
        <v>#REF!</v>
      </c>
      <c r="E1016" s="1147">
        <f>IF(J1016&lt;=0,0,VLOOKUP(B1016,FG!$A$5:$H$1158,24,FALSE))</f>
        <v>0</v>
      </c>
      <c r="F1016" s="1147" t="e">
        <f t="shared" si="45"/>
        <v>#REF!</v>
      </c>
      <c r="H1016" s="1186">
        <v>2.82</v>
      </c>
      <c r="I1016" s="1147" t="e">
        <f t="shared" si="46"/>
        <v>#REF!</v>
      </c>
      <c r="J1016">
        <f>IF(ISERROR(SUMIF(FG!A:A,LCM!B1016,FG!#REF!)),0,SUMIF(FG!A:A,LCM!B1016,FG!#REF!))</f>
        <v>0</v>
      </c>
      <c r="K1016" s="1147" t="e">
        <f t="shared" si="47"/>
        <v>#REF!</v>
      </c>
    </row>
    <row r="1017" spans="2:11" hidden="1">
      <c r="B1017" t="s">
        <v>4093</v>
      </c>
      <c r="C1017" t="s">
        <v>4094</v>
      </c>
      <c r="D1017" s="1147" t="e">
        <f>VLOOKUP(B1017,FG!$A$5:$H$1158,12,FALSE)</f>
        <v>#REF!</v>
      </c>
      <c r="E1017" s="1147">
        <f>IF(J1017&lt;=0,0,VLOOKUP(B1017,FG!$A$5:$H$1158,24,FALSE))</f>
        <v>0</v>
      </c>
      <c r="F1017" s="1147" t="e">
        <f t="shared" si="45"/>
        <v>#REF!</v>
      </c>
      <c r="H1017" s="1186">
        <v>3.03</v>
      </c>
      <c r="I1017" s="1147" t="e">
        <f t="shared" si="46"/>
        <v>#REF!</v>
      </c>
      <c r="J1017">
        <f>IF(ISERROR(SUMIF(FG!A:A,LCM!B1017,FG!#REF!)),0,SUMIF(FG!A:A,LCM!B1017,FG!#REF!))</f>
        <v>0</v>
      </c>
      <c r="K1017" s="1147" t="e">
        <f t="shared" si="47"/>
        <v>#REF!</v>
      </c>
    </row>
    <row r="1018" spans="2:11" hidden="1">
      <c r="B1018" t="s">
        <v>8749</v>
      </c>
      <c r="C1018" t="s">
        <v>8750</v>
      </c>
      <c r="D1018" s="1147" t="e">
        <f>VLOOKUP(B1018,FG!$A$5:$H$1158,12,FALSE)</f>
        <v>#REF!</v>
      </c>
      <c r="E1018" s="1147">
        <f>IF(J1018&lt;=0,0,VLOOKUP(B1018,FG!$A$5:$H$1158,24,FALSE))</f>
        <v>0</v>
      </c>
      <c r="F1018" s="1147" t="e">
        <f t="shared" si="45"/>
        <v>#REF!</v>
      </c>
      <c r="H1018" s="1186">
        <v>460.33000000000004</v>
      </c>
      <c r="I1018" s="1147" t="e">
        <f t="shared" si="46"/>
        <v>#REF!</v>
      </c>
      <c r="J1018">
        <f>IF(ISERROR(SUMIF(FG!A:A,LCM!B1018,FG!#REF!)),0,SUMIF(FG!A:A,LCM!B1018,FG!#REF!))</f>
        <v>0</v>
      </c>
      <c r="K1018" s="1147" t="e">
        <f t="shared" si="47"/>
        <v>#REF!</v>
      </c>
    </row>
    <row r="1019" spans="2:11" hidden="1">
      <c r="B1019" t="s">
        <v>8751</v>
      </c>
      <c r="C1019" t="s">
        <v>8752</v>
      </c>
      <c r="D1019" s="1147" t="e">
        <f>VLOOKUP(B1019,FG!$A$5:$H$1158,12,FALSE)</f>
        <v>#REF!</v>
      </c>
      <c r="E1019" s="1147">
        <f>IF(J1019&lt;=0,0,VLOOKUP(B1019,FG!$A$5:$H$1158,24,FALSE))</f>
        <v>0</v>
      </c>
      <c r="F1019" s="1147" t="e">
        <f t="shared" si="45"/>
        <v>#REF!</v>
      </c>
      <c r="H1019" s="1186">
        <v>190.17</v>
      </c>
      <c r="I1019" s="1147" t="e">
        <f t="shared" si="46"/>
        <v>#REF!</v>
      </c>
      <c r="J1019">
        <f>IF(ISERROR(SUMIF(FG!A:A,LCM!B1019,FG!#REF!)),0,SUMIF(FG!A:A,LCM!B1019,FG!#REF!))</f>
        <v>0</v>
      </c>
      <c r="K1019" s="1147" t="e">
        <f t="shared" si="47"/>
        <v>#REF!</v>
      </c>
    </row>
    <row r="1020" spans="2:11" hidden="1">
      <c r="B1020" t="s">
        <v>8753</v>
      </c>
      <c r="C1020" t="s">
        <v>8754</v>
      </c>
      <c r="D1020" s="1147" t="e">
        <f>VLOOKUP(B1020,FG!$A$5:$H$1158,12,FALSE)</f>
        <v>#REF!</v>
      </c>
      <c r="E1020" s="1147">
        <f>IF(J1020&lt;=0,0,VLOOKUP(B1020,FG!$A$5:$H$1158,24,FALSE))</f>
        <v>0</v>
      </c>
      <c r="F1020" s="1147" t="e">
        <f t="shared" si="45"/>
        <v>#REF!</v>
      </c>
      <c r="H1020" s="1186">
        <v>190.69000000000003</v>
      </c>
      <c r="I1020" s="1147" t="e">
        <f t="shared" si="46"/>
        <v>#REF!</v>
      </c>
      <c r="J1020">
        <f>IF(ISERROR(SUMIF(FG!A:A,LCM!B1020,FG!#REF!)),0,SUMIF(FG!A:A,LCM!B1020,FG!#REF!))</f>
        <v>0</v>
      </c>
      <c r="K1020" s="1147" t="e">
        <f t="shared" si="47"/>
        <v>#REF!</v>
      </c>
    </row>
    <row r="1021" spans="2:11" hidden="1">
      <c r="B1021" t="s">
        <v>8850</v>
      </c>
      <c r="C1021" t="s">
        <v>8856</v>
      </c>
      <c r="D1021" s="1147" t="e">
        <f>VLOOKUP(B1021,FG!$A$5:$H$1158,12,FALSE)</f>
        <v>#REF!</v>
      </c>
      <c r="E1021" s="1147">
        <f>IF(J1021&lt;=0,0,VLOOKUP(B1021,FG!$A$5:$H$1158,24,FALSE))</f>
        <v>0</v>
      </c>
      <c r="F1021" s="1147" t="e">
        <f t="shared" si="45"/>
        <v>#REF!</v>
      </c>
      <c r="H1021" s="1186">
        <v>295.71999999999997</v>
      </c>
      <c r="I1021" s="1147" t="e">
        <f t="shared" si="46"/>
        <v>#REF!</v>
      </c>
      <c r="J1021">
        <f>IF(ISERROR(SUMIF(FG!A:A,LCM!B1021,FG!#REF!)),0,SUMIF(FG!A:A,LCM!B1021,FG!#REF!))</f>
        <v>0</v>
      </c>
      <c r="K1021" s="1147" t="e">
        <f t="shared" si="47"/>
        <v>#REF!</v>
      </c>
    </row>
    <row r="1022" spans="2:11" hidden="1">
      <c r="B1022" t="s">
        <v>8853</v>
      </c>
      <c r="C1022" t="s">
        <v>8857</v>
      </c>
      <c r="D1022" s="1147" t="e">
        <f>VLOOKUP(B1022,FG!$A$5:$H$1158,12,FALSE)</f>
        <v>#REF!</v>
      </c>
      <c r="E1022" s="1147">
        <f>IF(J1022&lt;=0,0,VLOOKUP(B1022,FG!$A$5:$H$1158,24,FALSE))</f>
        <v>0</v>
      </c>
      <c r="F1022" s="1147" t="e">
        <f t="shared" si="45"/>
        <v>#REF!</v>
      </c>
      <c r="H1022" s="1186">
        <v>295.71999999999997</v>
      </c>
      <c r="I1022" s="1147" t="e">
        <f t="shared" si="46"/>
        <v>#REF!</v>
      </c>
      <c r="J1022">
        <f>IF(ISERROR(SUMIF(FG!A:A,LCM!B1022,FG!#REF!)),0,SUMIF(FG!A:A,LCM!B1022,FG!#REF!))</f>
        <v>0</v>
      </c>
      <c r="K1022" s="1147" t="e">
        <f t="shared" si="47"/>
        <v>#REF!</v>
      </c>
    </row>
    <row r="1023" spans="2:11" hidden="1">
      <c r="B1023" t="s">
        <v>8817</v>
      </c>
      <c r="C1023" t="s">
        <v>8946</v>
      </c>
      <c r="D1023" s="1147" t="e">
        <f>VLOOKUP(B1023,FG!$A$5:$H$1158,12,FALSE)</f>
        <v>#REF!</v>
      </c>
      <c r="E1023" s="1147">
        <f>IF(J1023&lt;=0,0,VLOOKUP(B1023,FG!$A$5:$H$1158,24,FALSE))</f>
        <v>0</v>
      </c>
      <c r="F1023" s="1147" t="e">
        <f t="shared" si="45"/>
        <v>#REF!</v>
      </c>
      <c r="H1023" s="1186">
        <v>170.66</v>
      </c>
      <c r="I1023" s="1147" t="e">
        <f t="shared" si="46"/>
        <v>#REF!</v>
      </c>
      <c r="J1023">
        <f>IF(ISERROR(SUMIF(FG!A:A,LCM!B1023,FG!#REF!)),0,SUMIF(FG!A:A,LCM!B1023,FG!#REF!))</f>
        <v>0</v>
      </c>
      <c r="K1023" s="1147" t="e">
        <f t="shared" si="47"/>
        <v>#REF!</v>
      </c>
    </row>
    <row r="1024" spans="2:11">
      <c r="B1024" t="s">
        <v>8837</v>
      </c>
      <c r="C1024" t="s">
        <v>8942</v>
      </c>
      <c r="D1024" s="1147" t="e">
        <f>VLOOKUP(B1024,FG!$A$5:$H$1158,12,FALSE)</f>
        <v>#REF!</v>
      </c>
      <c r="E1024" s="1147">
        <f>IF(J1024&lt;=0,0,VLOOKUP(B1024,FG!$A$5:$H$1158,24,FALSE))</f>
        <v>0</v>
      </c>
      <c r="F1024" s="1147" t="e">
        <f t="shared" si="45"/>
        <v>#REF!</v>
      </c>
      <c r="H1024" s="1186">
        <v>170.05</v>
      </c>
      <c r="I1024" s="1147" t="e">
        <f t="shared" si="46"/>
        <v>#REF!</v>
      </c>
      <c r="J1024">
        <f>IF(ISERROR(SUMIF(FG!A:A,LCM!B1024,FG!#REF!)),0,SUMIF(FG!A:A,LCM!B1024,FG!#REF!))</f>
        <v>0</v>
      </c>
      <c r="K1024" s="1147" t="e">
        <f t="shared" si="47"/>
        <v>#REF!</v>
      </c>
    </row>
    <row r="1025" spans="2:11" hidden="1">
      <c r="B1025" t="s">
        <v>8845</v>
      </c>
      <c r="C1025" t="s">
        <v>8943</v>
      </c>
      <c r="D1025" s="1147" t="e">
        <f>VLOOKUP(B1025,FG!$A$5:$H$1158,12,FALSE)</f>
        <v>#REF!</v>
      </c>
      <c r="E1025" s="1147">
        <f>IF(J1025&lt;=0,0,VLOOKUP(B1025,FG!$A$5:$H$1158,24,FALSE))</f>
        <v>0</v>
      </c>
      <c r="F1025" s="1147" t="e">
        <f t="shared" si="45"/>
        <v>#REF!</v>
      </c>
      <c r="H1025" s="1186">
        <v>175.84</v>
      </c>
      <c r="I1025" s="1147" t="e">
        <f t="shared" si="46"/>
        <v>#REF!</v>
      </c>
      <c r="J1025">
        <f>IF(ISERROR(SUMIF(FG!A:A,LCM!B1025,FG!#REF!)),0,SUMIF(FG!A:A,LCM!B1025,FG!#REF!))</f>
        <v>0</v>
      </c>
      <c r="K1025" s="1147" t="e">
        <f t="shared" si="47"/>
        <v>#REF!</v>
      </c>
    </row>
    <row r="1026" spans="2:11" hidden="1">
      <c r="B1026" t="s">
        <v>8839</v>
      </c>
      <c r="C1026" t="s">
        <v>8945</v>
      </c>
      <c r="D1026" s="1147" t="e">
        <f>VLOOKUP(B1026,FG!$A$5:$H$1158,12,FALSE)</f>
        <v>#REF!</v>
      </c>
      <c r="E1026" s="1147">
        <f>IF(J1026&lt;=0,0,VLOOKUP(B1026,FG!$A$5:$H$1158,24,FALSE))</f>
        <v>0</v>
      </c>
      <c r="F1026" s="1147" t="e">
        <f t="shared" si="45"/>
        <v>#REF!</v>
      </c>
      <c r="H1026" s="1186">
        <v>175.84</v>
      </c>
      <c r="I1026" s="1147" t="e">
        <f t="shared" si="46"/>
        <v>#REF!</v>
      </c>
      <c r="J1026">
        <f>IF(ISERROR(SUMIF(FG!A:A,LCM!B1026,FG!#REF!)),0,SUMIF(FG!A:A,LCM!B1026,FG!#REF!))</f>
        <v>0</v>
      </c>
      <c r="K1026" s="1147" t="e">
        <f t="shared" si="47"/>
        <v>#REF!</v>
      </c>
    </row>
    <row r="1027" spans="2:11">
      <c r="B1027" t="s">
        <v>8829</v>
      </c>
      <c r="C1027" t="s">
        <v>8944</v>
      </c>
      <c r="D1027" s="1147" t="e">
        <f>VLOOKUP(B1027,FG!$A$5:$H$1158,12,FALSE)</f>
        <v>#REF!</v>
      </c>
      <c r="E1027" s="1147">
        <f>IF(J1027&lt;=0,0,VLOOKUP(B1027,FG!$A$5:$H$1158,24,FALSE))</f>
        <v>0</v>
      </c>
      <c r="F1027" s="1147" t="e">
        <f t="shared" si="45"/>
        <v>#REF!</v>
      </c>
      <c r="H1027" s="1186">
        <v>170.05</v>
      </c>
      <c r="I1027" s="1147" t="e">
        <f t="shared" si="46"/>
        <v>#REF!</v>
      </c>
      <c r="J1027">
        <f>IF(ISERROR(SUMIF(FG!A:A,LCM!B1027,FG!#REF!)),0,SUMIF(FG!A:A,LCM!B1027,FG!#REF!))</f>
        <v>0</v>
      </c>
      <c r="K1027" s="1147" t="e">
        <f t="shared" si="47"/>
        <v>#REF!</v>
      </c>
    </row>
    <row r="1028" spans="2:11" hidden="1">
      <c r="B1028" t="s">
        <v>8841</v>
      </c>
      <c r="C1028" t="s">
        <v>8947</v>
      </c>
      <c r="D1028" s="1147" t="e">
        <f>VLOOKUP(B1028,FG!$A$5:$H$1158,12,FALSE)</f>
        <v>#REF!</v>
      </c>
      <c r="E1028" s="1147">
        <f>IF(J1028&lt;=0,0,VLOOKUP(B1028,FG!$A$5:$H$1158,24,FALSE))</f>
        <v>0</v>
      </c>
      <c r="F1028" s="1147" t="e">
        <f t="shared" si="45"/>
        <v>#REF!</v>
      </c>
      <c r="H1028" s="1186">
        <v>165.08</v>
      </c>
      <c r="I1028" s="1147" t="e">
        <f t="shared" si="46"/>
        <v>#REF!</v>
      </c>
      <c r="J1028">
        <f>IF(ISERROR(SUMIF(FG!A:A,LCM!B1028,FG!#REF!)),0,SUMIF(FG!A:A,LCM!B1028,FG!#REF!))</f>
        <v>0</v>
      </c>
      <c r="K1028" s="1147" t="e">
        <f t="shared" si="47"/>
        <v>#REF!</v>
      </c>
    </row>
    <row r="1029" spans="2:11" hidden="1">
      <c r="B1029" t="s">
        <v>8794</v>
      </c>
      <c r="C1029" t="s">
        <v>8948</v>
      </c>
      <c r="D1029" s="1147" t="e">
        <f>VLOOKUP(B1029,FG!$A$5:$H$1158,12,FALSE)</f>
        <v>#REF!</v>
      </c>
      <c r="E1029" s="1147">
        <f>IF(J1029&lt;=0,0,VLOOKUP(B1029,FG!$A$5:$H$1158,24,FALSE))</f>
        <v>0</v>
      </c>
      <c r="F1029" s="1147" t="e">
        <f t="shared" si="45"/>
        <v>#REF!</v>
      </c>
      <c r="H1029" s="1186">
        <v>214.84</v>
      </c>
      <c r="I1029" s="1147" t="e">
        <f t="shared" si="46"/>
        <v>#REF!</v>
      </c>
      <c r="J1029">
        <f>IF(ISERROR(SUMIF(FG!A:A,LCM!B1029,FG!#REF!)),0,SUMIF(FG!A:A,LCM!B1029,FG!#REF!))</f>
        <v>0</v>
      </c>
      <c r="K1029" s="1147" t="e">
        <f t="shared" si="47"/>
        <v>#REF!</v>
      </c>
    </row>
    <row r="1030" spans="2:11" hidden="1">
      <c r="B1030" t="s">
        <v>8803</v>
      </c>
      <c r="C1030" t="s">
        <v>8949</v>
      </c>
      <c r="D1030" s="1147" t="e">
        <f>VLOOKUP(B1030,FG!$A$5:$H$1158,12,FALSE)</f>
        <v>#REF!</v>
      </c>
      <c r="E1030" s="1147">
        <f>IF(J1030&lt;=0,0,VLOOKUP(B1030,FG!$A$5:$H$1158,24,FALSE))</f>
        <v>0</v>
      </c>
      <c r="F1030" s="1147" t="e">
        <f t="shared" ref="F1030:F1058" si="48">+SUM(D1030:E1030)</f>
        <v>#REF!</v>
      </c>
      <c r="H1030" s="1186">
        <v>238</v>
      </c>
      <c r="I1030" s="1147" t="e">
        <f t="shared" si="46"/>
        <v>#REF!</v>
      </c>
      <c r="J1030">
        <f>IF(ISERROR(SUMIF(FG!A:A,LCM!B1030,FG!#REF!)),0,SUMIF(FG!A:A,LCM!B1030,FG!#REF!))</f>
        <v>0</v>
      </c>
      <c r="K1030" s="1147" t="e">
        <f t="shared" si="47"/>
        <v>#REF!</v>
      </c>
    </row>
    <row r="1031" spans="2:11" hidden="1">
      <c r="B1031" t="s">
        <v>8843</v>
      </c>
      <c r="C1031" t="s">
        <v>9002</v>
      </c>
      <c r="D1031" s="1147" t="e">
        <f>VLOOKUP(B1031,FG!$A$5:$H$1158,12,FALSE)</f>
        <v>#REF!</v>
      </c>
      <c r="E1031" s="1147">
        <f>IF(J1031&lt;=0,0,VLOOKUP(B1031,FG!$A$5:$H$1158,24,FALSE))</f>
        <v>0</v>
      </c>
      <c r="F1031" s="1147" t="e">
        <f t="shared" si="48"/>
        <v>#REF!</v>
      </c>
      <c r="H1031" s="1186">
        <v>165.07999999999998</v>
      </c>
      <c r="I1031" s="1147" t="e">
        <f t="shared" ref="I1031:I1094" si="49">+IF(F1031&lt;=0,"",IF(AND(F1031&gt;0,F1031&gt;H1031),"NG",""))</f>
        <v>#REF!</v>
      </c>
      <c r="J1031">
        <f>IF(ISERROR(SUMIF(FG!A:A,LCM!B1031,FG!#REF!)),0,SUMIF(FG!A:A,LCM!B1031,FG!#REF!))</f>
        <v>0</v>
      </c>
      <c r="K1031" s="1147" t="e">
        <f t="shared" ref="K1031:K1094" si="50">IF(I1031="NG",(F1031-H1031)*J1031,0)</f>
        <v>#REF!</v>
      </c>
    </row>
    <row r="1032" spans="2:11" hidden="1">
      <c r="B1032" t="s">
        <v>8833</v>
      </c>
      <c r="C1032" t="s">
        <v>9001</v>
      </c>
      <c r="D1032" s="1147" t="e">
        <f>VLOOKUP(B1032,FG!$A$5:$H$1158,12,FALSE)</f>
        <v>#REF!</v>
      </c>
      <c r="E1032" s="1147">
        <f>IF(J1032&lt;=0,0,VLOOKUP(B1032,FG!$A$5:$H$1158,24,FALSE))</f>
        <v>0</v>
      </c>
      <c r="F1032" s="1147" t="e">
        <f t="shared" si="48"/>
        <v>#REF!</v>
      </c>
      <c r="H1032" s="1186">
        <v>170.66</v>
      </c>
      <c r="I1032" s="1147" t="e">
        <f t="shared" si="49"/>
        <v>#REF!</v>
      </c>
      <c r="J1032">
        <f>IF(ISERROR(SUMIF(FG!A:A,LCM!B1032,FG!#REF!)),0,SUMIF(FG!A:A,LCM!B1032,FG!#REF!))</f>
        <v>0</v>
      </c>
      <c r="K1032" s="1147" t="e">
        <f t="shared" si="50"/>
        <v>#REF!</v>
      </c>
    </row>
    <row r="1033" spans="2:11" hidden="1">
      <c r="B1033" t="s">
        <v>8809</v>
      </c>
      <c r="C1033" t="s">
        <v>9004</v>
      </c>
      <c r="D1033" s="1147" t="e">
        <f>VLOOKUP(B1033,FG!$A$5:$H$1158,12,FALSE)</f>
        <v>#REF!</v>
      </c>
      <c r="E1033" s="1147">
        <f>IF(J1033&lt;=0,0,VLOOKUP(B1033,FG!$A$5:$H$1158,24,FALSE))</f>
        <v>0</v>
      </c>
      <c r="F1033" s="1147" t="e">
        <f t="shared" si="48"/>
        <v>#REF!</v>
      </c>
      <c r="H1033" s="1186">
        <v>238</v>
      </c>
      <c r="I1033" s="1147" t="e">
        <f t="shared" si="49"/>
        <v>#REF!</v>
      </c>
      <c r="J1033">
        <f>IF(ISERROR(SUMIF(FG!A:A,LCM!B1033,FG!#REF!)),0,SUMIF(FG!A:A,LCM!B1033,FG!#REF!))</f>
        <v>0</v>
      </c>
      <c r="K1033" s="1147" t="e">
        <f t="shared" si="50"/>
        <v>#REF!</v>
      </c>
    </row>
    <row r="1034" spans="2:11" hidden="1">
      <c r="B1034" t="s">
        <v>8773</v>
      </c>
      <c r="C1034" t="s">
        <v>9003</v>
      </c>
      <c r="D1034" s="1147" t="e">
        <f>VLOOKUP(B1034,FG!$A$5:$H$1158,12,FALSE)</f>
        <v>#REF!</v>
      </c>
      <c r="E1034" s="1147">
        <f>IF(J1034&lt;=0,0,VLOOKUP(B1034,FG!$A$5:$H$1158,24,FALSE))</f>
        <v>0</v>
      </c>
      <c r="F1034" s="1147" t="e">
        <f t="shared" si="48"/>
        <v>#REF!</v>
      </c>
      <c r="H1034" s="1186">
        <v>214.83999999999997</v>
      </c>
      <c r="I1034" s="1147" t="e">
        <f t="shared" si="49"/>
        <v>#REF!</v>
      </c>
      <c r="J1034">
        <f>IF(ISERROR(SUMIF(FG!A:A,LCM!B1034,FG!#REF!)),0,SUMIF(FG!A:A,LCM!B1034,FG!#REF!))</f>
        <v>0</v>
      </c>
      <c r="K1034" s="1147" t="e">
        <f t="shared" si="50"/>
        <v>#REF!</v>
      </c>
    </row>
    <row r="1035" spans="2:11" hidden="1">
      <c r="B1035" t="s">
        <v>8813</v>
      </c>
      <c r="C1035" t="s">
        <v>8814</v>
      </c>
      <c r="D1035" s="1147" t="e">
        <f>VLOOKUP(B1035,FG!$A$5:$H$1158,12,FALSE)</f>
        <v>#REF!</v>
      </c>
      <c r="E1035" s="1147">
        <f>IF(J1035&lt;=0,0,VLOOKUP(B1035,FG!$A$5:$H$1158,24,FALSE))</f>
        <v>0</v>
      </c>
      <c r="F1035" s="1147" t="e">
        <f t="shared" si="48"/>
        <v>#REF!</v>
      </c>
      <c r="H1035" s="1186">
        <v>37.049999999999997</v>
      </c>
      <c r="I1035" s="1147" t="e">
        <f t="shared" si="49"/>
        <v>#REF!</v>
      </c>
      <c r="J1035">
        <f>IF(ISERROR(SUMIF(FG!A:A,LCM!B1035,FG!#REF!)),0,SUMIF(FG!A:A,LCM!B1035,FG!#REF!))</f>
        <v>0</v>
      </c>
      <c r="K1035" s="1147" t="e">
        <f t="shared" si="50"/>
        <v>#REF!</v>
      </c>
    </row>
    <row r="1036" spans="2:11" hidden="1">
      <c r="B1036" t="s">
        <v>8954</v>
      </c>
      <c r="C1036" t="s">
        <v>9059</v>
      </c>
      <c r="D1036" s="1147" t="e">
        <f>VLOOKUP(B1036,FG!$A$5:$H$1158,12,FALSE)</f>
        <v>#REF!</v>
      </c>
      <c r="E1036" s="1147">
        <f>IF(J1036&lt;=0,0,VLOOKUP(B1036,FG!$A$5:$H$1158,24,FALSE))</f>
        <v>0</v>
      </c>
      <c r="F1036" s="1147" t="e">
        <f t="shared" si="48"/>
        <v>#REF!</v>
      </c>
      <c r="H1036" s="1186">
        <v>19.29</v>
      </c>
      <c r="I1036" s="1147" t="e">
        <f t="shared" si="49"/>
        <v>#REF!</v>
      </c>
      <c r="J1036">
        <f>IF(ISERROR(SUMIF(FG!A:A,LCM!B1036,FG!#REF!)),0,SUMIF(FG!A:A,LCM!B1036,FG!#REF!))</f>
        <v>0</v>
      </c>
      <c r="K1036" s="1147" t="e">
        <f t="shared" si="50"/>
        <v>#REF!</v>
      </c>
    </row>
    <row r="1037" spans="2:11" hidden="1">
      <c r="B1037" t="s">
        <v>8967</v>
      </c>
      <c r="C1037" t="s">
        <v>9061</v>
      </c>
      <c r="D1037" s="1147" t="e">
        <f>VLOOKUP(B1037,FG!$A$5:$H$1158,12,FALSE)</f>
        <v>#REF!</v>
      </c>
      <c r="E1037" s="1147">
        <f>IF(J1037&lt;=0,0,VLOOKUP(B1037,FG!$A$5:$H$1158,24,FALSE))</f>
        <v>0</v>
      </c>
      <c r="F1037" s="1147" t="e">
        <f t="shared" si="48"/>
        <v>#REF!</v>
      </c>
      <c r="H1037" s="1186">
        <v>5.26</v>
      </c>
      <c r="I1037" s="1147" t="e">
        <f t="shared" si="49"/>
        <v>#REF!</v>
      </c>
      <c r="J1037">
        <f>IF(ISERROR(SUMIF(FG!A:A,LCM!B1037,FG!#REF!)),0,SUMIF(FG!A:A,LCM!B1037,FG!#REF!))</f>
        <v>0</v>
      </c>
      <c r="K1037" s="1147" t="e">
        <f t="shared" si="50"/>
        <v>#REF!</v>
      </c>
    </row>
    <row r="1038" spans="2:11">
      <c r="B1038" t="s">
        <v>9032</v>
      </c>
      <c r="C1038" t="s">
        <v>9063</v>
      </c>
      <c r="D1038" s="1147" t="e">
        <f>VLOOKUP(B1038,FG!$A$5:$H$1158,12,FALSE)</f>
        <v>#REF!</v>
      </c>
      <c r="E1038" s="1147">
        <f>IF(J1038&lt;=0,0,VLOOKUP(B1038,FG!$A$5:$H$1158,24,FALSE))</f>
        <v>0</v>
      </c>
      <c r="F1038" s="1147" t="e">
        <f t="shared" si="48"/>
        <v>#REF!</v>
      </c>
      <c r="H1038" s="1186">
        <v>15.83</v>
      </c>
      <c r="I1038" s="1147" t="e">
        <f t="shared" si="49"/>
        <v>#REF!</v>
      </c>
      <c r="J1038">
        <f>IF(ISERROR(SUMIF(FG!A:A,LCM!B1038,FG!#REF!)),0,SUMIF(FG!A:A,LCM!B1038,FG!#REF!))</f>
        <v>0</v>
      </c>
      <c r="K1038" s="1147" t="e">
        <f t="shared" si="50"/>
        <v>#REF!</v>
      </c>
    </row>
    <row r="1039" spans="2:11">
      <c r="B1039" t="s">
        <v>9033</v>
      </c>
      <c r="C1039" t="s">
        <v>9065</v>
      </c>
      <c r="D1039" s="1147" t="e">
        <f>VLOOKUP(B1039,FG!$A$5:$H$1158,12,FALSE)</f>
        <v>#REF!</v>
      </c>
      <c r="E1039" s="1147">
        <f>IF(J1039&lt;=0,0,VLOOKUP(B1039,FG!$A$5:$H$1158,24,FALSE))</f>
        <v>0</v>
      </c>
      <c r="F1039" s="1147" t="e">
        <f t="shared" si="48"/>
        <v>#REF!</v>
      </c>
      <c r="H1039" s="1186">
        <v>15.83</v>
      </c>
      <c r="I1039" s="1147" t="e">
        <f t="shared" si="49"/>
        <v>#REF!</v>
      </c>
      <c r="J1039">
        <f>IF(ISERROR(SUMIF(FG!A:A,LCM!B1039,FG!#REF!)),0,SUMIF(FG!A:A,LCM!B1039,FG!#REF!))</f>
        <v>0</v>
      </c>
      <c r="K1039" s="1147" t="e">
        <f t="shared" si="50"/>
        <v>#REF!</v>
      </c>
    </row>
    <row r="1040" spans="2:11">
      <c r="B1040" t="s">
        <v>9018</v>
      </c>
      <c r="C1040" t="s">
        <v>9067</v>
      </c>
      <c r="D1040" s="1147" t="e">
        <f>VLOOKUP(B1040,FG!$A$5:$H$1158,12,FALSE)</f>
        <v>#REF!</v>
      </c>
      <c r="E1040" s="1147">
        <f>IF(J1040&lt;=0,0,VLOOKUP(B1040,FG!$A$5:$H$1158,24,FALSE))</f>
        <v>0</v>
      </c>
      <c r="F1040" s="1147" t="e">
        <f t="shared" si="48"/>
        <v>#REF!</v>
      </c>
      <c r="H1040" s="1186">
        <v>10.65</v>
      </c>
      <c r="I1040" s="1147" t="e">
        <f t="shared" si="49"/>
        <v>#REF!</v>
      </c>
      <c r="J1040">
        <f>IF(ISERROR(SUMIF(FG!A:A,LCM!B1040,FG!#REF!)),0,SUMIF(FG!A:A,LCM!B1040,FG!#REF!))</f>
        <v>0</v>
      </c>
      <c r="K1040" s="1147" t="e">
        <f t="shared" si="50"/>
        <v>#REF!</v>
      </c>
    </row>
    <row r="1041" spans="2:11" hidden="1">
      <c r="B1041" t="s">
        <v>9030</v>
      </c>
      <c r="C1041" t="s">
        <v>9069</v>
      </c>
      <c r="D1041" s="1147" t="e">
        <f>VLOOKUP(B1041,FG!$A$5:$H$1158,12,FALSE)</f>
        <v>#REF!</v>
      </c>
      <c r="E1041" s="1147">
        <f>IF(J1041&lt;=0,0,VLOOKUP(B1041,FG!$A$5:$H$1158,24,FALSE))</f>
        <v>0</v>
      </c>
      <c r="F1041" s="1147" t="e">
        <f t="shared" si="48"/>
        <v>#REF!</v>
      </c>
      <c r="H1041" s="1186">
        <v>49.34</v>
      </c>
      <c r="I1041" s="1147" t="e">
        <f t="shared" si="49"/>
        <v>#REF!</v>
      </c>
      <c r="J1041">
        <f>IF(ISERROR(SUMIF(FG!A:A,LCM!B1041,FG!#REF!)),0,SUMIF(FG!A:A,LCM!B1041,FG!#REF!))</f>
        <v>0</v>
      </c>
      <c r="K1041" s="1147" t="e">
        <f t="shared" si="50"/>
        <v>#REF!</v>
      </c>
    </row>
    <row r="1042" spans="2:11" hidden="1">
      <c r="B1042" t="s">
        <v>9020</v>
      </c>
      <c r="C1042" t="s">
        <v>9071</v>
      </c>
      <c r="D1042" s="1147" t="e">
        <f>VLOOKUP(B1042,FG!$A$5:$H$1158,12,FALSE)</f>
        <v>#REF!</v>
      </c>
      <c r="E1042" s="1147">
        <f>IF(J1042&lt;=0,0,VLOOKUP(B1042,FG!$A$5:$H$1158,24,FALSE))</f>
        <v>0</v>
      </c>
      <c r="F1042" s="1147" t="e">
        <f t="shared" si="48"/>
        <v>#REF!</v>
      </c>
      <c r="H1042" s="1186">
        <v>33.6</v>
      </c>
      <c r="I1042" s="1147" t="e">
        <f t="shared" si="49"/>
        <v>#REF!</v>
      </c>
      <c r="J1042">
        <f>IF(ISERROR(SUMIF(FG!A:A,LCM!B1042,FG!#REF!)),0,SUMIF(FG!A:A,LCM!B1042,FG!#REF!))</f>
        <v>0</v>
      </c>
      <c r="K1042" s="1147" t="e">
        <f t="shared" si="50"/>
        <v>#REF!</v>
      </c>
    </row>
    <row r="1043" spans="2:11" hidden="1">
      <c r="B1043" t="s">
        <v>9022</v>
      </c>
      <c r="C1043" t="s">
        <v>9073</v>
      </c>
      <c r="D1043" s="1147" t="e">
        <f>VLOOKUP(B1043,FG!$A$5:$H$1158,12,FALSE)</f>
        <v>#REF!</v>
      </c>
      <c r="E1043" s="1147">
        <f>IF(J1043&lt;=0,0,VLOOKUP(B1043,FG!$A$5:$H$1158,24,FALSE))</f>
        <v>0</v>
      </c>
      <c r="F1043" s="1147" t="e">
        <f t="shared" si="48"/>
        <v>#REF!</v>
      </c>
      <c r="H1043" s="1186">
        <v>33.6</v>
      </c>
      <c r="I1043" s="1147" t="e">
        <f t="shared" si="49"/>
        <v>#REF!</v>
      </c>
      <c r="J1043">
        <f>IF(ISERROR(SUMIF(FG!A:A,LCM!B1043,FG!#REF!)),0,SUMIF(FG!A:A,LCM!B1043,FG!#REF!))</f>
        <v>0</v>
      </c>
      <c r="K1043" s="1147" t="e">
        <f t="shared" si="50"/>
        <v>#REF!</v>
      </c>
    </row>
    <row r="1044" spans="2:11" hidden="1">
      <c r="B1044" t="s">
        <v>9024</v>
      </c>
      <c r="C1044" t="s">
        <v>9075</v>
      </c>
      <c r="D1044" s="1147" t="e">
        <f>VLOOKUP(B1044,FG!$A$5:$H$1158,12,FALSE)</f>
        <v>#REF!</v>
      </c>
      <c r="E1044" s="1147">
        <f>IF(J1044&lt;=0,0,VLOOKUP(B1044,FG!$A$5:$H$1158,24,FALSE))</f>
        <v>0</v>
      </c>
      <c r="F1044" s="1147" t="e">
        <f t="shared" si="48"/>
        <v>#REF!</v>
      </c>
      <c r="H1044" s="1186">
        <v>29.8</v>
      </c>
      <c r="I1044" s="1147" t="e">
        <f t="shared" si="49"/>
        <v>#REF!</v>
      </c>
      <c r="J1044">
        <f>IF(ISERROR(SUMIF(FG!A:A,LCM!B1044,FG!#REF!)),0,SUMIF(FG!A:A,LCM!B1044,FG!#REF!))</f>
        <v>0</v>
      </c>
      <c r="K1044" s="1147" t="e">
        <f t="shared" si="50"/>
        <v>#REF!</v>
      </c>
    </row>
    <row r="1045" spans="2:11" hidden="1">
      <c r="B1045" t="s">
        <v>8956</v>
      </c>
      <c r="C1045" t="s">
        <v>9077</v>
      </c>
      <c r="D1045" s="1147" t="e">
        <f>VLOOKUP(B1045,FG!$A$5:$H$1158,12,FALSE)</f>
        <v>#REF!</v>
      </c>
      <c r="E1045" s="1147">
        <f>IF(J1045&lt;=0,0,VLOOKUP(B1045,FG!$A$5:$H$1158,24,FALSE))</f>
        <v>0</v>
      </c>
      <c r="F1045" s="1147" t="e">
        <f t="shared" si="48"/>
        <v>#REF!</v>
      </c>
      <c r="H1045" s="1186">
        <v>72.39</v>
      </c>
      <c r="I1045" s="1147" t="e">
        <f t="shared" si="49"/>
        <v>#REF!</v>
      </c>
      <c r="J1045">
        <f>IF(ISERROR(SUMIF(FG!A:A,LCM!B1045,FG!#REF!)),0,SUMIF(FG!A:A,LCM!B1045,FG!#REF!))</f>
        <v>0</v>
      </c>
      <c r="K1045" s="1147" t="e">
        <f t="shared" si="50"/>
        <v>#REF!</v>
      </c>
    </row>
    <row r="1046" spans="2:11" hidden="1">
      <c r="B1046" t="s">
        <v>9100</v>
      </c>
      <c r="C1046" t="s">
        <v>9113</v>
      </c>
      <c r="D1046" s="1147" t="e">
        <f>VLOOKUP(B1046,FG!$A$5:$H$1158,12,FALSE)</f>
        <v>#REF!</v>
      </c>
      <c r="E1046" s="1147">
        <f>IF(J1046&lt;=0,0,VLOOKUP(B1046,FG!$A$5:$H$1158,24,FALSE))</f>
        <v>0</v>
      </c>
      <c r="F1046" s="1147" t="e">
        <f t="shared" si="48"/>
        <v>#REF!</v>
      </c>
      <c r="H1046" s="1186">
        <v>7.06</v>
      </c>
      <c r="I1046" s="1147" t="e">
        <f t="shared" si="49"/>
        <v>#REF!</v>
      </c>
      <c r="J1046">
        <f>IF(ISERROR(SUMIF(FG!A:A,LCM!B1046,FG!#REF!)),0,SUMIF(FG!A:A,LCM!B1046,FG!#REF!))</f>
        <v>0</v>
      </c>
      <c r="K1046" s="1147" t="e">
        <f t="shared" si="50"/>
        <v>#REF!</v>
      </c>
    </row>
    <row r="1047" spans="2:11" hidden="1">
      <c r="B1047" t="s">
        <v>9102</v>
      </c>
      <c r="C1047" t="s">
        <v>9115</v>
      </c>
      <c r="D1047" s="1147" t="e">
        <f>VLOOKUP(B1047,FG!$A$5:$H$1158,12,FALSE)</f>
        <v>#REF!</v>
      </c>
      <c r="E1047" s="1147">
        <f>IF(J1047&lt;=0,0,VLOOKUP(B1047,FG!$A$5:$H$1158,24,FALSE))</f>
        <v>0</v>
      </c>
      <c r="F1047" s="1147" t="e">
        <f t="shared" si="48"/>
        <v>#REF!</v>
      </c>
      <c r="H1047" s="1186">
        <v>7.06</v>
      </c>
      <c r="I1047" s="1147" t="e">
        <f t="shared" si="49"/>
        <v>#REF!</v>
      </c>
      <c r="J1047">
        <f>IF(ISERROR(SUMIF(FG!A:A,LCM!B1047,FG!#REF!)),0,SUMIF(FG!A:A,LCM!B1047,FG!#REF!))</f>
        <v>0</v>
      </c>
      <c r="K1047" s="1147" t="e">
        <f t="shared" si="50"/>
        <v>#REF!</v>
      </c>
    </row>
    <row r="1048" spans="2:11" hidden="1">
      <c r="B1048" t="s">
        <v>9104</v>
      </c>
      <c r="C1048" t="s">
        <v>9114</v>
      </c>
      <c r="D1048" s="1147" t="e">
        <f>VLOOKUP(B1048,FG!$A$5:$H$1158,12,FALSE)</f>
        <v>#REF!</v>
      </c>
      <c r="E1048" s="1147">
        <f>IF(J1048&lt;=0,0,VLOOKUP(B1048,FG!$A$5:$H$1158,24,FALSE))</f>
        <v>0</v>
      </c>
      <c r="F1048" s="1147" t="e">
        <f t="shared" si="48"/>
        <v>#REF!</v>
      </c>
      <c r="H1048" s="1186">
        <v>5.96</v>
      </c>
      <c r="I1048" s="1147" t="e">
        <f t="shared" si="49"/>
        <v>#REF!</v>
      </c>
      <c r="J1048">
        <f>IF(ISERROR(SUMIF(FG!A:A,LCM!B1048,FG!#REF!)),0,SUMIF(FG!A:A,LCM!B1048,FG!#REF!))</f>
        <v>0</v>
      </c>
      <c r="K1048" s="1147" t="e">
        <f t="shared" si="50"/>
        <v>#REF!</v>
      </c>
    </row>
    <row r="1049" spans="2:11" hidden="1">
      <c r="B1049" t="s">
        <v>9106</v>
      </c>
      <c r="C1049" t="s">
        <v>9116</v>
      </c>
      <c r="D1049" s="1147" t="e">
        <f>VLOOKUP(B1049,FG!$A$5:$H$1158,12,FALSE)</f>
        <v>#REF!</v>
      </c>
      <c r="E1049" s="1147">
        <f>IF(J1049&lt;=0,0,VLOOKUP(B1049,FG!$A$5:$H$1158,24,FALSE))</f>
        <v>0</v>
      </c>
      <c r="F1049" s="1147" t="e">
        <f t="shared" si="48"/>
        <v>#REF!</v>
      </c>
      <c r="H1049" s="1186">
        <v>5.96</v>
      </c>
      <c r="I1049" s="1147" t="e">
        <f t="shared" si="49"/>
        <v>#REF!</v>
      </c>
      <c r="J1049">
        <f>IF(ISERROR(SUMIF(FG!A:A,LCM!B1049,FG!#REF!)),0,SUMIF(FG!A:A,LCM!B1049,FG!#REF!))</f>
        <v>0</v>
      </c>
      <c r="K1049" s="1147" t="e">
        <f t="shared" si="50"/>
        <v>#REF!</v>
      </c>
    </row>
    <row r="1050" spans="2:11" hidden="1">
      <c r="B1050" t="s">
        <v>7484</v>
      </c>
      <c r="C1050" t="s">
        <v>7485</v>
      </c>
      <c r="D1050" s="1147" t="e">
        <f>VLOOKUP(B1050,FG!$A$5:$H$1158,12,FALSE)</f>
        <v>#REF!</v>
      </c>
      <c r="E1050" s="1147">
        <f>IF(J1050&lt;=0,0,VLOOKUP(B1050,FG!$A$5:$H$1158,24,FALSE))</f>
        <v>0</v>
      </c>
      <c r="F1050" s="1147" t="e">
        <f t="shared" si="48"/>
        <v>#REF!</v>
      </c>
      <c r="H1050" s="1186">
        <v>11.42</v>
      </c>
      <c r="I1050" s="1147" t="e">
        <f t="shared" si="49"/>
        <v>#REF!</v>
      </c>
      <c r="J1050">
        <f>IF(ISERROR(SUMIF(FG!A:A,LCM!B1050,FG!#REF!)),0,SUMIF(FG!A:A,LCM!B1050,FG!#REF!))</f>
        <v>0</v>
      </c>
      <c r="K1050" s="1147" t="e">
        <f t="shared" si="50"/>
        <v>#REF!</v>
      </c>
    </row>
    <row r="1051" spans="2:11" hidden="1">
      <c r="B1051" t="s">
        <v>4794</v>
      </c>
      <c r="C1051" t="s">
        <v>9096</v>
      </c>
      <c r="D1051" s="1147" t="e">
        <f>VLOOKUP(B1051,FG!$A$5:$H$1158,12,FALSE)</f>
        <v>#REF!</v>
      </c>
      <c r="E1051" s="1147">
        <f>IF(J1051&lt;=0,0,VLOOKUP(B1051,FG!$A$5:$H$1158,24,FALSE))</f>
        <v>0</v>
      </c>
      <c r="F1051" s="1147" t="e">
        <f t="shared" si="48"/>
        <v>#REF!</v>
      </c>
      <c r="H1051" s="1186">
        <v>12.1</v>
      </c>
      <c r="I1051" s="1147" t="e">
        <f t="shared" si="49"/>
        <v>#REF!</v>
      </c>
      <c r="J1051">
        <f>IF(ISERROR(SUMIF(FG!A:A,LCM!B1051,FG!#REF!)),0,SUMIF(FG!A:A,LCM!B1051,FG!#REF!))</f>
        <v>0</v>
      </c>
      <c r="K1051" s="1147" t="e">
        <f t="shared" si="50"/>
        <v>#REF!</v>
      </c>
    </row>
    <row r="1052" spans="2:11" hidden="1">
      <c r="B1052" t="s">
        <v>8847</v>
      </c>
      <c r="C1052" t="s">
        <v>8848</v>
      </c>
      <c r="D1052" s="1147" t="e">
        <f>VLOOKUP(B1052,FG!$A$5:$H$1158,12,FALSE)</f>
        <v>#REF!</v>
      </c>
      <c r="E1052" s="1147">
        <f>IF(J1052&lt;=0,0,VLOOKUP(B1052,FG!$A$5:$H$1158,24,FALSE))</f>
        <v>0</v>
      </c>
      <c r="F1052" s="1147" t="e">
        <f t="shared" si="48"/>
        <v>#REF!</v>
      </c>
      <c r="H1052" s="1186">
        <v>462.71</v>
      </c>
      <c r="I1052" s="1147" t="e">
        <f t="shared" si="49"/>
        <v>#REF!</v>
      </c>
      <c r="J1052">
        <f>IF(ISERROR(SUMIF(FG!A:A,LCM!B1052,FG!#REF!)),0,SUMIF(FG!A:A,LCM!B1052,FG!#REF!))</f>
        <v>0</v>
      </c>
      <c r="K1052" s="1147" t="e">
        <f t="shared" si="50"/>
        <v>#REF!</v>
      </c>
    </row>
    <row r="1053" spans="2:11" hidden="1">
      <c r="B1053" t="s">
        <v>7345</v>
      </c>
      <c r="C1053" t="s">
        <v>7368</v>
      </c>
      <c r="D1053" s="1147" t="e">
        <f>VLOOKUP(B1053,FG!$A$5:$H$1158,12,FALSE)</f>
        <v>#REF!</v>
      </c>
      <c r="E1053" s="1147">
        <f>IF(J1053&lt;=0,0,VLOOKUP(B1053,FG!$A$5:$H$1158,24,FALSE))</f>
        <v>0</v>
      </c>
      <c r="F1053" s="1147" t="e">
        <f t="shared" si="48"/>
        <v>#REF!</v>
      </c>
      <c r="H1053" s="1186">
        <v>2.9</v>
      </c>
      <c r="I1053" s="1147" t="e">
        <f t="shared" si="49"/>
        <v>#REF!</v>
      </c>
      <c r="J1053">
        <f>IF(ISERROR(SUMIF(FG!A:A,LCM!B1053,FG!#REF!)),0,SUMIF(FG!A:A,LCM!B1053,FG!#REF!))</f>
        <v>0</v>
      </c>
      <c r="K1053" s="1147" t="e">
        <f t="shared" si="50"/>
        <v>#REF!</v>
      </c>
    </row>
    <row r="1054" spans="2:11" hidden="1">
      <c r="B1054" t="s">
        <v>7348</v>
      </c>
      <c r="C1054" t="s">
        <v>7369</v>
      </c>
      <c r="D1054" s="1147" t="e">
        <f>VLOOKUP(B1054,FG!$A$5:$H$1158,12,FALSE)</f>
        <v>#REF!</v>
      </c>
      <c r="E1054" s="1147">
        <f>IF(J1054&lt;=0,0,VLOOKUP(B1054,FG!$A$5:$H$1158,24,FALSE))</f>
        <v>0</v>
      </c>
      <c r="F1054" s="1147" t="e">
        <f t="shared" si="48"/>
        <v>#REF!</v>
      </c>
      <c r="H1054" s="1186">
        <v>2.9</v>
      </c>
      <c r="I1054" s="1147" t="e">
        <f t="shared" si="49"/>
        <v>#REF!</v>
      </c>
      <c r="J1054">
        <f>IF(ISERROR(SUMIF(FG!A:A,LCM!B1054,FG!#REF!)),0,SUMIF(FG!A:A,LCM!B1054,FG!#REF!))</f>
        <v>0</v>
      </c>
      <c r="K1054" s="1147" t="e">
        <f t="shared" si="50"/>
        <v>#REF!</v>
      </c>
    </row>
    <row r="1055" spans="2:11" hidden="1">
      <c r="B1055" t="s">
        <v>9227</v>
      </c>
      <c r="C1055" t="s">
        <v>9244</v>
      </c>
      <c r="D1055" s="1147" t="e">
        <f>VLOOKUP(B1055,FG!$A$5:$H$1158,12,FALSE)</f>
        <v>#REF!</v>
      </c>
      <c r="E1055" s="1147">
        <f>IF(J1055&lt;=0,0,VLOOKUP(B1055,FG!$A$5:$H$1158,24,FALSE))</f>
        <v>0</v>
      </c>
      <c r="F1055" s="1147" t="e">
        <f t="shared" si="48"/>
        <v>#REF!</v>
      </c>
      <c r="H1055" s="1186">
        <v>40.807175166297121</v>
      </c>
      <c r="I1055" s="1147" t="e">
        <f t="shared" si="49"/>
        <v>#REF!</v>
      </c>
      <c r="J1055">
        <f>IF(ISERROR(SUMIF(FG!A:A,LCM!B1055,FG!#REF!)),0,SUMIF(FG!A:A,LCM!B1055,FG!#REF!))</f>
        <v>0</v>
      </c>
      <c r="K1055" s="1147" t="e">
        <f t="shared" si="50"/>
        <v>#REF!</v>
      </c>
    </row>
    <row r="1056" spans="2:11" hidden="1">
      <c r="B1056" t="s">
        <v>9232</v>
      </c>
      <c r="C1056" t="s">
        <v>9233</v>
      </c>
      <c r="D1056" s="1147" t="e">
        <f>VLOOKUP(B1056,FG!$A$5:$H$1158,12,FALSE)</f>
        <v>#REF!</v>
      </c>
      <c r="E1056" s="1147">
        <f>IF(J1056&lt;=0,0,VLOOKUP(B1056,FG!$A$5:$H$1158,24,FALSE))</f>
        <v>0</v>
      </c>
      <c r="F1056" s="1147" t="e">
        <f t="shared" si="48"/>
        <v>#REF!</v>
      </c>
      <c r="H1056" s="1186">
        <v>353.65999999999997</v>
      </c>
      <c r="I1056" s="1147" t="e">
        <f t="shared" si="49"/>
        <v>#REF!</v>
      </c>
      <c r="J1056">
        <f>IF(ISERROR(SUMIF(FG!A:A,LCM!B1056,FG!#REF!)),0,SUMIF(FG!A:A,LCM!B1056,FG!#REF!))</f>
        <v>0</v>
      </c>
      <c r="K1056" s="1147" t="e">
        <f t="shared" si="50"/>
        <v>#REF!</v>
      </c>
    </row>
    <row r="1057" spans="2:11" hidden="1">
      <c r="B1057" t="s">
        <v>9234</v>
      </c>
      <c r="C1057" t="s">
        <v>9235</v>
      </c>
      <c r="D1057" s="1147" t="e">
        <f>VLOOKUP(B1057,FG!$A$5:$H$1158,12,FALSE)</f>
        <v>#REF!</v>
      </c>
      <c r="E1057" s="1147">
        <f>IF(J1057&lt;=0,0,VLOOKUP(B1057,FG!$A$5:$H$1158,24,FALSE))</f>
        <v>0</v>
      </c>
      <c r="F1057" s="1147" t="e">
        <f t="shared" si="48"/>
        <v>#REF!</v>
      </c>
      <c r="H1057" s="1186">
        <v>353.65999999999997</v>
      </c>
      <c r="I1057" s="1147" t="e">
        <f t="shared" si="49"/>
        <v>#REF!</v>
      </c>
      <c r="J1057">
        <f>IF(ISERROR(SUMIF(FG!A:A,LCM!B1057,FG!#REF!)),0,SUMIF(FG!A:A,LCM!B1057,FG!#REF!))</f>
        <v>0</v>
      </c>
      <c r="K1057" s="1147" t="e">
        <f t="shared" si="50"/>
        <v>#REF!</v>
      </c>
    </row>
    <row r="1058" spans="2:11" hidden="1">
      <c r="B1058" t="s">
        <v>4612</v>
      </c>
      <c r="C1058" t="s">
        <v>3883</v>
      </c>
      <c r="D1058" s="1147" t="e">
        <f>VLOOKUP(B1058,FG!$A$5:$H$1158,12,FALSE)</f>
        <v>#REF!</v>
      </c>
      <c r="E1058" s="1147">
        <f>IF(J1058&lt;=0,0,VLOOKUP(B1058,FG!$A$5:$H$1158,24,FALSE))</f>
        <v>0</v>
      </c>
      <c r="F1058" s="1147" t="e">
        <f t="shared" si="48"/>
        <v>#REF!</v>
      </c>
      <c r="H1058" s="1186">
        <v>0</v>
      </c>
      <c r="I1058" s="1147" t="e">
        <f t="shared" si="49"/>
        <v>#REF!</v>
      </c>
      <c r="J1058">
        <f>IF(ISERROR(SUMIF(FG!A:A,LCM!B1058,FG!#REF!)),0,SUMIF(FG!A:A,LCM!B1058,FG!#REF!))</f>
        <v>0</v>
      </c>
      <c r="K1058" s="1147" t="e">
        <f t="shared" si="50"/>
        <v>#REF!</v>
      </c>
    </row>
    <row r="1059" spans="2:11" hidden="1">
      <c r="B1059" t="s">
        <v>824</v>
      </c>
      <c r="C1059" t="s">
        <v>4046</v>
      </c>
      <c r="D1059" s="1147" t="e">
        <f>VLOOKUP(B1059,FG!$A$5:$H$1158,12,FALSE)</f>
        <v>#REF!</v>
      </c>
      <c r="E1059" s="1147">
        <f>IF(J1059&lt;=0,0,VLOOKUP(B1059,FG!$A$5:$H$1158,24,FALSE))</f>
        <v>0</v>
      </c>
      <c r="F1059" s="1147" t="e">
        <f t="shared" ref="F1059:F1100" si="51">+SUM(D1059:E1059)</f>
        <v>#REF!</v>
      </c>
      <c r="H1059" s="1186">
        <v>0</v>
      </c>
      <c r="I1059" s="1147" t="e">
        <f t="shared" si="49"/>
        <v>#REF!</v>
      </c>
      <c r="J1059">
        <f>IF(ISERROR(SUMIF(FG!A:A,LCM!B1059,FG!#REF!)),0,SUMIF(FG!A:A,LCM!B1059,FG!#REF!))</f>
        <v>0</v>
      </c>
      <c r="K1059" s="1147" t="e">
        <f t="shared" si="50"/>
        <v>#REF!</v>
      </c>
    </row>
    <row r="1060" spans="2:11" hidden="1">
      <c r="B1060" t="s">
        <v>2685</v>
      </c>
      <c r="C1060" t="s">
        <v>4047</v>
      </c>
      <c r="D1060" s="1147" t="e">
        <f>VLOOKUP(B1060,FG!$A$5:$H$1158,12,FALSE)</f>
        <v>#REF!</v>
      </c>
      <c r="E1060" s="1147">
        <f>IF(J1060&lt;=0,0,VLOOKUP(B1060,FG!$A$5:$H$1158,24,FALSE))</f>
        <v>0</v>
      </c>
      <c r="F1060" s="1147" t="e">
        <f t="shared" si="51"/>
        <v>#REF!</v>
      </c>
      <c r="H1060" s="1186">
        <v>0</v>
      </c>
      <c r="I1060" s="1147" t="e">
        <f t="shared" si="49"/>
        <v>#REF!</v>
      </c>
      <c r="J1060">
        <f>IF(ISERROR(SUMIF(FG!A:A,LCM!B1060,FG!#REF!)),0,SUMIF(FG!A:A,LCM!B1060,FG!#REF!))</f>
        <v>0</v>
      </c>
      <c r="K1060" s="1147" t="e">
        <f t="shared" si="50"/>
        <v>#REF!</v>
      </c>
    </row>
    <row r="1061" spans="2:11" hidden="1">
      <c r="B1061" t="s">
        <v>3787</v>
      </c>
      <c r="C1061" t="s">
        <v>3786</v>
      </c>
      <c r="D1061" s="1147" t="e">
        <f>VLOOKUP(B1061,FG!$A$5:$H$1158,12,FALSE)</f>
        <v>#REF!</v>
      </c>
      <c r="E1061" s="1147">
        <f>IF(J1061&lt;=0,0,VLOOKUP(B1061,FG!$A$5:$H$1158,24,FALSE))</f>
        <v>0</v>
      </c>
      <c r="F1061" s="1147" t="e">
        <f t="shared" si="51"/>
        <v>#REF!</v>
      </c>
      <c r="H1061" s="1186">
        <v>0</v>
      </c>
      <c r="I1061" s="1147" t="e">
        <f t="shared" si="49"/>
        <v>#REF!</v>
      </c>
      <c r="J1061">
        <f>IF(ISERROR(SUMIF(FG!A:A,LCM!B1061,FG!#REF!)),0,SUMIF(FG!A:A,LCM!B1061,FG!#REF!))</f>
        <v>0</v>
      </c>
      <c r="K1061" s="1147" t="e">
        <f t="shared" si="50"/>
        <v>#REF!</v>
      </c>
    </row>
    <row r="1062" spans="2:11" hidden="1">
      <c r="B1062" t="s">
        <v>3790</v>
      </c>
      <c r="C1062" t="s">
        <v>3789</v>
      </c>
      <c r="D1062" s="1147" t="e">
        <f>VLOOKUP(B1062,FG!$A$5:$H$1158,12,FALSE)</f>
        <v>#REF!</v>
      </c>
      <c r="E1062" s="1147">
        <f>IF(J1062&lt;=0,0,VLOOKUP(B1062,FG!$A$5:$H$1158,24,FALSE))</f>
        <v>0</v>
      </c>
      <c r="F1062" s="1147" t="e">
        <f t="shared" si="51"/>
        <v>#REF!</v>
      </c>
      <c r="H1062" s="1186">
        <v>0</v>
      </c>
      <c r="I1062" s="1147" t="e">
        <f t="shared" si="49"/>
        <v>#REF!</v>
      </c>
      <c r="J1062">
        <f>IF(ISERROR(SUMIF(FG!A:A,LCM!B1062,FG!#REF!)),0,SUMIF(FG!A:A,LCM!B1062,FG!#REF!))</f>
        <v>0</v>
      </c>
      <c r="K1062" s="1147" t="e">
        <f t="shared" si="50"/>
        <v>#REF!</v>
      </c>
    </row>
    <row r="1063" spans="2:11" hidden="1">
      <c r="B1063" t="s">
        <v>9253</v>
      </c>
      <c r="C1063" t="s">
        <v>8851</v>
      </c>
      <c r="D1063" s="1147" t="e">
        <f>VLOOKUP(B1063,FG!$A$5:$H$1158,12,FALSE)</f>
        <v>#REF!</v>
      </c>
      <c r="E1063" s="1147">
        <f>IF(J1063&lt;=0,0,VLOOKUP(B1063,FG!$A$5:$H$1158,24,FALSE))</f>
        <v>0</v>
      </c>
      <c r="F1063" s="1147" t="e">
        <f t="shared" si="51"/>
        <v>#REF!</v>
      </c>
      <c r="H1063" s="1186">
        <v>0</v>
      </c>
      <c r="I1063" s="1147" t="e">
        <f t="shared" si="49"/>
        <v>#REF!</v>
      </c>
      <c r="J1063">
        <f>IF(ISERROR(SUMIF(FG!A:A,LCM!B1063,FG!#REF!)),0,SUMIF(FG!A:A,LCM!B1063,FG!#REF!))</f>
        <v>0</v>
      </c>
      <c r="K1063" s="1147" t="e">
        <f t="shared" si="50"/>
        <v>#REF!</v>
      </c>
    </row>
    <row r="1064" spans="2:11" hidden="1">
      <c r="B1064" t="s">
        <v>4792</v>
      </c>
      <c r="C1064" t="s">
        <v>9095</v>
      </c>
      <c r="D1064" s="1147" t="e">
        <f>VLOOKUP(B1064,FG!$A$5:$H$1158,12,FALSE)</f>
        <v>#REF!</v>
      </c>
      <c r="E1064" s="1147">
        <f>IF(J1064&lt;=0,0,VLOOKUP(B1064,FG!$A$5:$H$1158,24,FALSE))</f>
        <v>0</v>
      </c>
      <c r="F1064" s="1147" t="e">
        <f t="shared" si="51"/>
        <v>#REF!</v>
      </c>
      <c r="H1064" s="1186">
        <v>12.1</v>
      </c>
      <c r="I1064" s="1147" t="e">
        <f t="shared" si="49"/>
        <v>#REF!</v>
      </c>
      <c r="J1064">
        <f>IF(ISERROR(SUMIF(FG!A:A,LCM!B1064,FG!#REF!)),0,SUMIF(FG!A:A,LCM!B1064,FG!#REF!))</f>
        <v>0</v>
      </c>
      <c r="K1064" s="1147" t="e">
        <f t="shared" si="50"/>
        <v>#REF!</v>
      </c>
    </row>
    <row r="1065" spans="2:11" hidden="1">
      <c r="B1065" t="s">
        <v>1439</v>
      </c>
      <c r="C1065" t="s">
        <v>2033</v>
      </c>
      <c r="D1065" s="1147" t="e">
        <f>VLOOKUP(B1065,FG!$A$5:$H$1158,12,FALSE)</f>
        <v>#REF!</v>
      </c>
      <c r="E1065" s="1147">
        <f>IF(J1065&lt;=0,0,VLOOKUP(B1065,FG!$A$5:$H$1158,24,FALSE))</f>
        <v>0</v>
      </c>
      <c r="F1065" s="1147" t="e">
        <f t="shared" si="51"/>
        <v>#REF!</v>
      </c>
      <c r="H1065" s="1186">
        <v>0</v>
      </c>
      <c r="I1065" s="1147" t="e">
        <f t="shared" si="49"/>
        <v>#REF!</v>
      </c>
      <c r="J1065">
        <f>IF(ISERROR(SUMIF(FG!A:A,LCM!B1065,FG!#REF!)),0,SUMIF(FG!A:A,LCM!B1065,FG!#REF!))</f>
        <v>0</v>
      </c>
      <c r="K1065" s="1147" t="e">
        <f t="shared" si="50"/>
        <v>#REF!</v>
      </c>
    </row>
    <row r="1066" spans="2:11" hidden="1">
      <c r="B1066" t="s">
        <v>3440</v>
      </c>
      <c r="C1066" t="s">
        <v>2631</v>
      </c>
      <c r="D1066" s="1147" t="e">
        <f>VLOOKUP(B1066,FG!$A$5:$H$1158,12,FALSE)</f>
        <v>#REF!</v>
      </c>
      <c r="E1066" s="1147">
        <f>IF(J1066&lt;=0,0,VLOOKUP(B1066,FG!$A$5:$H$1158,24,FALSE))</f>
        <v>0</v>
      </c>
      <c r="F1066" s="1147" t="e">
        <f t="shared" si="51"/>
        <v>#REF!</v>
      </c>
      <c r="H1066" s="1186">
        <v>0</v>
      </c>
      <c r="I1066" s="1147" t="e">
        <f t="shared" si="49"/>
        <v>#REF!</v>
      </c>
      <c r="J1066">
        <f>IF(ISERROR(SUMIF(FG!A:A,LCM!B1066,FG!#REF!)),0,SUMIF(FG!A:A,LCM!B1066,FG!#REF!))</f>
        <v>0</v>
      </c>
      <c r="K1066" s="1147" t="e">
        <f t="shared" si="50"/>
        <v>#REF!</v>
      </c>
    </row>
    <row r="1067" spans="2:11" hidden="1">
      <c r="B1067" t="s">
        <v>3442</v>
      </c>
      <c r="C1067" t="s">
        <v>2633</v>
      </c>
      <c r="D1067" s="1147" t="e">
        <f>VLOOKUP(B1067,FG!$A$5:$H$1158,12,FALSE)</f>
        <v>#REF!</v>
      </c>
      <c r="E1067" s="1147">
        <f>IF(J1067&lt;=0,0,VLOOKUP(B1067,FG!$A$5:$H$1158,24,FALSE))</f>
        <v>0</v>
      </c>
      <c r="F1067" s="1147" t="e">
        <f t="shared" si="51"/>
        <v>#REF!</v>
      </c>
      <c r="H1067" s="1186">
        <v>0</v>
      </c>
      <c r="I1067" s="1147" t="e">
        <f t="shared" si="49"/>
        <v>#REF!</v>
      </c>
      <c r="J1067">
        <f>IF(ISERROR(SUMIF(FG!A:A,LCM!B1067,FG!#REF!)),0,SUMIF(FG!A:A,LCM!B1067,FG!#REF!))</f>
        <v>0</v>
      </c>
      <c r="K1067" s="1147" t="e">
        <f t="shared" si="50"/>
        <v>#REF!</v>
      </c>
    </row>
    <row r="1068" spans="2:11" hidden="1">
      <c r="B1068" t="s">
        <v>3444</v>
      </c>
      <c r="C1068" t="s">
        <v>747</v>
      </c>
      <c r="D1068" s="1147" t="e">
        <f>VLOOKUP(B1068,FG!$A$5:$H$1158,12,FALSE)</f>
        <v>#REF!</v>
      </c>
      <c r="E1068" s="1147">
        <f>IF(J1068&lt;=0,0,VLOOKUP(B1068,FG!$A$5:$H$1158,24,FALSE))</f>
        <v>0</v>
      </c>
      <c r="F1068" s="1147" t="e">
        <f t="shared" si="51"/>
        <v>#REF!</v>
      </c>
      <c r="H1068" s="1186">
        <v>0</v>
      </c>
      <c r="I1068" s="1147" t="e">
        <f t="shared" si="49"/>
        <v>#REF!</v>
      </c>
      <c r="J1068">
        <f>IF(ISERROR(SUMIF(FG!A:A,LCM!B1068,FG!#REF!)),0,SUMIF(FG!A:A,LCM!B1068,FG!#REF!))</f>
        <v>0</v>
      </c>
      <c r="K1068" s="1147" t="e">
        <f t="shared" si="50"/>
        <v>#REF!</v>
      </c>
    </row>
    <row r="1069" spans="2:11" hidden="1">
      <c r="B1069" t="s">
        <v>3446</v>
      </c>
      <c r="C1069" t="s">
        <v>4888</v>
      </c>
      <c r="D1069" s="1147" t="e">
        <f>VLOOKUP(B1069,FG!$A$5:$H$1158,12,FALSE)</f>
        <v>#REF!</v>
      </c>
      <c r="E1069" s="1147">
        <f>IF(J1069&lt;=0,0,VLOOKUP(B1069,FG!$A$5:$H$1158,24,FALSE))</f>
        <v>0</v>
      </c>
      <c r="F1069" s="1147" t="e">
        <f t="shared" si="51"/>
        <v>#REF!</v>
      </c>
      <c r="H1069" s="1186">
        <v>0</v>
      </c>
      <c r="I1069" s="1147" t="e">
        <f t="shared" si="49"/>
        <v>#REF!</v>
      </c>
      <c r="J1069">
        <f>IF(ISERROR(SUMIF(FG!A:A,LCM!B1069,FG!#REF!)),0,SUMIF(FG!A:A,LCM!B1069,FG!#REF!))</f>
        <v>0</v>
      </c>
      <c r="K1069" s="1147" t="e">
        <f t="shared" si="50"/>
        <v>#REF!</v>
      </c>
    </row>
    <row r="1070" spans="2:11" hidden="1">
      <c r="B1070" t="s">
        <v>1276</v>
      </c>
      <c r="C1070" t="s">
        <v>604</v>
      </c>
      <c r="D1070" s="1147" t="e">
        <f>VLOOKUP(B1070,FG!$A$5:$H$1158,12,FALSE)</f>
        <v>#REF!</v>
      </c>
      <c r="E1070" s="1147">
        <f>IF(J1070&lt;=0,0,VLOOKUP(B1070,FG!$A$5:$H$1158,24,FALSE))</f>
        <v>0</v>
      </c>
      <c r="F1070" s="1147" t="e">
        <f t="shared" si="51"/>
        <v>#REF!</v>
      </c>
      <c r="H1070" s="1186">
        <v>0</v>
      </c>
      <c r="I1070" s="1147" t="e">
        <f t="shared" si="49"/>
        <v>#REF!</v>
      </c>
      <c r="J1070">
        <f>IF(ISERROR(SUMIF(FG!A:A,LCM!B1070,FG!#REF!)),0,SUMIF(FG!A:A,LCM!B1070,FG!#REF!))</f>
        <v>0</v>
      </c>
      <c r="K1070" s="1147" t="e">
        <f t="shared" si="50"/>
        <v>#REF!</v>
      </c>
    </row>
    <row r="1071" spans="2:11" hidden="1">
      <c r="B1071" t="s">
        <v>1279</v>
      </c>
      <c r="C1071" t="s">
        <v>5187</v>
      </c>
      <c r="D1071" s="1147" t="e">
        <f>VLOOKUP(B1071,FG!$A$5:$H$1158,12,FALSE)</f>
        <v>#REF!</v>
      </c>
      <c r="E1071" s="1147">
        <f>IF(J1071&lt;=0,0,VLOOKUP(B1071,FG!$A$5:$H$1158,24,FALSE))</f>
        <v>0</v>
      </c>
      <c r="F1071" s="1147" t="e">
        <f t="shared" si="51"/>
        <v>#REF!</v>
      </c>
      <c r="H1071" s="1186">
        <v>0</v>
      </c>
      <c r="I1071" s="1147" t="e">
        <f t="shared" si="49"/>
        <v>#REF!</v>
      </c>
      <c r="J1071">
        <f>IF(ISERROR(SUMIF(FG!A:A,LCM!B1071,FG!#REF!)),0,SUMIF(FG!A:A,LCM!B1071,FG!#REF!))</f>
        <v>0</v>
      </c>
      <c r="K1071" s="1147" t="e">
        <f t="shared" si="50"/>
        <v>#REF!</v>
      </c>
    </row>
    <row r="1072" spans="2:11" hidden="1">
      <c r="B1072" t="s">
        <v>1280</v>
      </c>
      <c r="C1072" t="s">
        <v>2034</v>
      </c>
      <c r="D1072" s="1147" t="e">
        <f>VLOOKUP(B1072,FG!$A$5:$H$1158,12,FALSE)</f>
        <v>#REF!</v>
      </c>
      <c r="E1072" s="1147">
        <f>IF(J1072&lt;=0,0,VLOOKUP(B1072,FG!$A$5:$H$1158,24,FALSE))</f>
        <v>0</v>
      </c>
      <c r="F1072" s="1147" t="e">
        <f t="shared" si="51"/>
        <v>#REF!</v>
      </c>
      <c r="H1072" s="1186">
        <v>0</v>
      </c>
      <c r="I1072" s="1147" t="e">
        <f t="shared" si="49"/>
        <v>#REF!</v>
      </c>
      <c r="J1072">
        <f>IF(ISERROR(SUMIF(FG!A:A,LCM!B1072,FG!#REF!)),0,SUMIF(FG!A:A,LCM!B1072,FG!#REF!))</f>
        <v>0</v>
      </c>
      <c r="K1072" s="1147" t="e">
        <f t="shared" si="50"/>
        <v>#REF!</v>
      </c>
    </row>
    <row r="1073" spans="2:11" hidden="1">
      <c r="B1073" t="s">
        <v>9416</v>
      </c>
      <c r="C1073" t="s">
        <v>9417</v>
      </c>
      <c r="D1073" s="1147" t="e">
        <f>VLOOKUP(B1073,FG!$A$5:$H$1158,12,FALSE)</f>
        <v>#REF!</v>
      </c>
      <c r="E1073" s="1147">
        <f>IF(J1073&lt;=0,0,VLOOKUP(B1073,FG!$A$5:$H$1158,24,FALSE))</f>
        <v>0</v>
      </c>
      <c r="F1073" s="1147" t="e">
        <f t="shared" si="51"/>
        <v>#REF!</v>
      </c>
      <c r="H1073" s="1186">
        <v>20.170000000000002</v>
      </c>
      <c r="I1073" s="1147" t="e">
        <f t="shared" si="49"/>
        <v>#REF!</v>
      </c>
      <c r="J1073">
        <f>IF(ISERROR(SUMIF(FG!A:A,LCM!B1073,FG!#REF!)),0,SUMIF(FG!A:A,LCM!B1073,FG!#REF!))</f>
        <v>0</v>
      </c>
      <c r="K1073" s="1147" t="e">
        <f t="shared" si="50"/>
        <v>#REF!</v>
      </c>
    </row>
    <row r="1074" spans="2:11" hidden="1">
      <c r="B1074" t="s">
        <v>9414</v>
      </c>
      <c r="C1074" t="s">
        <v>9415</v>
      </c>
      <c r="D1074" s="1147" t="e">
        <f>VLOOKUP(B1074,FG!$A$5:$H$1158,12,FALSE)</f>
        <v>#REF!</v>
      </c>
      <c r="E1074" s="1147">
        <f>IF(J1074&lt;=0,0,VLOOKUP(B1074,FG!$A$5:$H$1158,24,FALSE))</f>
        <v>0</v>
      </c>
      <c r="F1074" s="1147" t="e">
        <f t="shared" si="51"/>
        <v>#REF!</v>
      </c>
      <c r="H1074" s="1186">
        <v>383.28000000000003</v>
      </c>
      <c r="I1074" s="1147" t="e">
        <f t="shared" si="49"/>
        <v>#REF!</v>
      </c>
      <c r="J1074">
        <f>IF(ISERROR(SUMIF(FG!A:A,LCM!B1074,FG!#REF!)),0,SUMIF(FG!A:A,LCM!B1074,FG!#REF!))</f>
        <v>0</v>
      </c>
      <c r="K1074" s="1147" t="e">
        <f t="shared" si="50"/>
        <v>#REF!</v>
      </c>
    </row>
    <row r="1075" spans="2:11" hidden="1">
      <c r="B1075" t="s">
        <v>9553</v>
      </c>
      <c r="C1075" t="s">
        <v>9554</v>
      </c>
      <c r="D1075" s="1147" t="e">
        <f>VLOOKUP(B1075,FG!$A$5:$H$1158,12,FALSE)</f>
        <v>#REF!</v>
      </c>
      <c r="E1075" s="1147">
        <f>IF(J1075&lt;=0,0,VLOOKUP(B1075,FG!$A$5:$H$1158,24,FALSE))</f>
        <v>0</v>
      </c>
      <c r="F1075" s="1147" t="e">
        <f t="shared" si="51"/>
        <v>#REF!</v>
      </c>
      <c r="H1075" s="1186">
        <v>65.14</v>
      </c>
      <c r="I1075" s="1147" t="e">
        <f t="shared" si="49"/>
        <v>#REF!</v>
      </c>
      <c r="J1075">
        <f>IF(ISERROR(SUMIF(FG!A:A,LCM!B1075,FG!#REF!)),0,SUMIF(FG!A:A,LCM!B1075,FG!#REF!))</f>
        <v>0</v>
      </c>
      <c r="K1075" s="1147" t="e">
        <f t="shared" si="50"/>
        <v>#REF!</v>
      </c>
    </row>
    <row r="1076" spans="2:11" hidden="1">
      <c r="B1076" t="s">
        <v>7533</v>
      </c>
      <c r="C1076" t="s">
        <v>7534</v>
      </c>
      <c r="D1076" s="1147" t="e">
        <f>VLOOKUP(B1076,FG!$A$5:$H$1158,12,FALSE)</f>
        <v>#REF!</v>
      </c>
      <c r="E1076" s="1147">
        <f>IF(J1076&lt;=0,0,VLOOKUP(B1076,FG!$A$5:$H$1158,24,FALSE))</f>
        <v>0</v>
      </c>
      <c r="F1076" s="1147" t="e">
        <f t="shared" si="51"/>
        <v>#REF!</v>
      </c>
      <c r="H1076" s="1186">
        <v>1.5</v>
      </c>
      <c r="I1076" s="1147" t="e">
        <f t="shared" si="49"/>
        <v>#REF!</v>
      </c>
      <c r="J1076">
        <f>IF(ISERROR(SUMIF(FG!A:A,LCM!B1076,FG!#REF!)),0,SUMIF(FG!A:A,LCM!B1076,FG!#REF!))</f>
        <v>0</v>
      </c>
      <c r="K1076" s="1147" t="e">
        <f t="shared" si="50"/>
        <v>#REF!</v>
      </c>
    </row>
    <row r="1077" spans="2:11">
      <c r="B1077" t="s">
        <v>9028</v>
      </c>
      <c r="C1077" t="s">
        <v>9079</v>
      </c>
      <c r="D1077" s="1147" t="e">
        <f>VLOOKUP(B1077,FG!$A$5:$H$1158,12,FALSE)</f>
        <v>#REF!</v>
      </c>
      <c r="E1077" s="1147">
        <f>IF(J1077&lt;=0,0,VLOOKUP(B1077,FG!$A$5:$H$1158,24,FALSE))</f>
        <v>0</v>
      </c>
      <c r="F1077" s="1147" t="e">
        <f t="shared" si="51"/>
        <v>#REF!</v>
      </c>
      <c r="H1077" s="1186">
        <v>88.52000000000001</v>
      </c>
      <c r="I1077" s="1147" t="e">
        <f t="shared" si="49"/>
        <v>#REF!</v>
      </c>
      <c r="J1077">
        <f>IF(ISERROR(SUMIF(FG!A:A,LCM!B1077,FG!#REF!)),0,SUMIF(FG!A:A,LCM!B1077,FG!#REF!))</f>
        <v>0</v>
      </c>
      <c r="K1077" s="1147" t="e">
        <f t="shared" si="50"/>
        <v>#REF!</v>
      </c>
    </row>
    <row r="1078" spans="2:11">
      <c r="B1078" t="s">
        <v>9029</v>
      </c>
      <c r="C1078" t="s">
        <v>9081</v>
      </c>
      <c r="D1078" s="1147" t="e">
        <f>VLOOKUP(B1078,FG!$A$5:$H$1158,12,FALSE)</f>
        <v>#REF!</v>
      </c>
      <c r="E1078" s="1147">
        <f>IF(J1078&lt;=0,0,VLOOKUP(B1078,FG!$A$5:$H$1158,24,FALSE))</f>
        <v>0</v>
      </c>
      <c r="F1078" s="1147" t="e">
        <f t="shared" si="51"/>
        <v>#REF!</v>
      </c>
      <c r="H1078" s="1186">
        <v>78.08</v>
      </c>
      <c r="I1078" s="1147" t="e">
        <f t="shared" si="49"/>
        <v>#REF!</v>
      </c>
      <c r="J1078">
        <f>IF(ISERROR(SUMIF(FG!A:A,LCM!B1078,FG!#REF!)),0,SUMIF(FG!A:A,LCM!B1078,FG!#REF!))</f>
        <v>0</v>
      </c>
      <c r="K1078" s="1147" t="e">
        <f t="shared" si="50"/>
        <v>#REF!</v>
      </c>
    </row>
    <row r="1079" spans="2:11" hidden="1">
      <c r="B1079" t="s">
        <v>9368</v>
      </c>
      <c r="C1079" t="s">
        <v>9369</v>
      </c>
      <c r="D1079" s="1147" t="e">
        <f>VLOOKUP(B1079,FG!$A$5:$H$1158,12,FALSE)</f>
        <v>#REF!</v>
      </c>
      <c r="E1079" s="1147">
        <f>IF(J1079&lt;=0,0,VLOOKUP(B1079,FG!$A$5:$H$1158,24,FALSE))</f>
        <v>0</v>
      </c>
      <c r="F1079" s="1147" t="e">
        <f t="shared" si="51"/>
        <v>#REF!</v>
      </c>
      <c r="H1079" s="1186">
        <v>185.64</v>
      </c>
      <c r="I1079" s="1147" t="e">
        <f t="shared" si="49"/>
        <v>#REF!</v>
      </c>
      <c r="J1079">
        <f>IF(ISERROR(SUMIF(FG!A:A,LCM!B1079,FG!#REF!)),0,SUMIF(FG!A:A,LCM!B1079,FG!#REF!))</f>
        <v>0</v>
      </c>
      <c r="K1079" s="1147" t="e">
        <f t="shared" si="50"/>
        <v>#REF!</v>
      </c>
    </row>
    <row r="1080" spans="2:11" hidden="1">
      <c r="B1080" t="s">
        <v>9370</v>
      </c>
      <c r="C1080" t="s">
        <v>9371</v>
      </c>
      <c r="D1080" s="1147" t="e">
        <f>VLOOKUP(B1080,FG!$A$5:$H$1158,12,FALSE)</f>
        <v>#REF!</v>
      </c>
      <c r="E1080" s="1147">
        <f>IF(J1080&lt;=0,0,VLOOKUP(B1080,FG!$A$5:$H$1158,24,FALSE))</f>
        <v>0</v>
      </c>
      <c r="F1080" s="1147" t="e">
        <f t="shared" si="51"/>
        <v>#REF!</v>
      </c>
      <c r="H1080" s="1186">
        <v>178.64</v>
      </c>
      <c r="I1080" s="1147" t="e">
        <f t="shared" si="49"/>
        <v>#REF!</v>
      </c>
      <c r="J1080">
        <f>IF(ISERROR(SUMIF(FG!A:A,LCM!B1080,FG!#REF!)),0,SUMIF(FG!A:A,LCM!B1080,FG!#REF!))</f>
        <v>0</v>
      </c>
      <c r="K1080" s="1147" t="e">
        <f t="shared" si="50"/>
        <v>#REF!</v>
      </c>
    </row>
    <row r="1081" spans="2:11" hidden="1">
      <c r="B1081" t="s">
        <v>9372</v>
      </c>
      <c r="C1081" t="s">
        <v>9373</v>
      </c>
      <c r="D1081" s="1147" t="e">
        <f>VLOOKUP(B1081,FG!$A$5:$H$1158,12,FALSE)</f>
        <v>#REF!</v>
      </c>
      <c r="E1081" s="1147">
        <f>IF(J1081&lt;=0,0,VLOOKUP(B1081,FG!$A$5:$H$1158,24,FALSE))</f>
        <v>0</v>
      </c>
      <c r="F1081" s="1147" t="e">
        <f t="shared" si="51"/>
        <v>#REF!</v>
      </c>
      <c r="H1081" s="1186">
        <v>175.42999999999998</v>
      </c>
      <c r="I1081" s="1147" t="e">
        <f t="shared" si="49"/>
        <v>#REF!</v>
      </c>
      <c r="J1081">
        <f>IF(ISERROR(SUMIF(FG!A:A,LCM!B1081,FG!#REF!)),0,SUMIF(FG!A:A,LCM!B1081,FG!#REF!))</f>
        <v>0</v>
      </c>
      <c r="K1081" s="1147" t="e">
        <f t="shared" si="50"/>
        <v>#REF!</v>
      </c>
    </row>
    <row r="1082" spans="2:11" hidden="1">
      <c r="B1082" t="s">
        <v>9374</v>
      </c>
      <c r="C1082" t="s">
        <v>9375</v>
      </c>
      <c r="D1082" s="1147" t="e">
        <f>VLOOKUP(B1082,FG!$A$5:$H$1158,12,FALSE)</f>
        <v>#REF!</v>
      </c>
      <c r="E1082" s="1147">
        <f>IF(J1082&lt;=0,0,VLOOKUP(B1082,FG!$A$5:$H$1158,24,FALSE))</f>
        <v>0</v>
      </c>
      <c r="F1082" s="1147" t="e">
        <f t="shared" si="51"/>
        <v>#REF!</v>
      </c>
      <c r="H1082" s="1186">
        <v>178.72</v>
      </c>
      <c r="I1082" s="1147" t="e">
        <f t="shared" si="49"/>
        <v>#REF!</v>
      </c>
      <c r="J1082">
        <f>IF(ISERROR(SUMIF(FG!A:A,LCM!B1082,FG!#REF!)),0,SUMIF(FG!A:A,LCM!B1082,FG!#REF!))</f>
        <v>0</v>
      </c>
      <c r="K1082" s="1147" t="e">
        <f t="shared" si="50"/>
        <v>#REF!</v>
      </c>
    </row>
    <row r="1083" spans="2:11" hidden="1">
      <c r="B1083" t="s">
        <v>9376</v>
      </c>
      <c r="C1083" t="s">
        <v>9377</v>
      </c>
      <c r="D1083" s="1147" t="e">
        <f>VLOOKUP(B1083,FG!$A$5:$H$1158,12,FALSE)</f>
        <v>#REF!</v>
      </c>
      <c r="E1083" s="1147">
        <f>IF(J1083&lt;=0,0,VLOOKUP(B1083,FG!$A$5:$H$1158,24,FALSE))</f>
        <v>0</v>
      </c>
      <c r="F1083" s="1147" t="e">
        <f t="shared" si="51"/>
        <v>#REF!</v>
      </c>
      <c r="H1083" s="1186">
        <v>185.64</v>
      </c>
      <c r="I1083" s="1147" t="e">
        <f t="shared" si="49"/>
        <v>#REF!</v>
      </c>
      <c r="J1083">
        <f>IF(ISERROR(SUMIF(FG!A:A,LCM!B1083,FG!#REF!)),0,SUMIF(FG!A:A,LCM!B1083,FG!#REF!))</f>
        <v>0</v>
      </c>
      <c r="K1083" s="1147" t="e">
        <f t="shared" si="50"/>
        <v>#REF!</v>
      </c>
    </row>
    <row r="1084" spans="2:11" hidden="1">
      <c r="B1084" t="s">
        <v>9378</v>
      </c>
      <c r="C1084" t="s">
        <v>9379</v>
      </c>
      <c r="D1084" s="1147" t="e">
        <f>VLOOKUP(B1084,FG!$A$5:$H$1158,12,FALSE)</f>
        <v>#REF!</v>
      </c>
      <c r="E1084" s="1147">
        <f>IF(J1084&lt;=0,0,VLOOKUP(B1084,FG!$A$5:$H$1158,24,FALSE))</f>
        <v>0</v>
      </c>
      <c r="F1084" s="1147" t="e">
        <f t="shared" si="51"/>
        <v>#REF!</v>
      </c>
      <c r="H1084" s="1186">
        <v>175.43</v>
      </c>
      <c r="I1084" s="1147" t="e">
        <f t="shared" si="49"/>
        <v>#REF!</v>
      </c>
      <c r="J1084">
        <f>IF(ISERROR(SUMIF(FG!A:A,LCM!B1084,FG!#REF!)),0,SUMIF(FG!A:A,LCM!B1084,FG!#REF!))</f>
        <v>0</v>
      </c>
      <c r="K1084" s="1147" t="e">
        <f t="shared" si="50"/>
        <v>#REF!</v>
      </c>
    </row>
    <row r="1085" spans="2:11" hidden="1">
      <c r="B1085" t="s">
        <v>7231</v>
      </c>
      <c r="C1085" t="s">
        <v>9455</v>
      </c>
      <c r="D1085" s="1147" t="e">
        <f>VLOOKUP(B1085,FG!$A$5:$H$1158,12,FALSE)</f>
        <v>#REF!</v>
      </c>
      <c r="E1085" s="1147">
        <f>IF(J1085&lt;=0,0,VLOOKUP(B1085,FG!$A$5:$H$1158,24,FALSE))</f>
        <v>0</v>
      </c>
      <c r="F1085" s="1147" t="e">
        <f t="shared" si="51"/>
        <v>#REF!</v>
      </c>
      <c r="H1085" s="1186">
        <v>0</v>
      </c>
      <c r="I1085" s="1147" t="e">
        <f t="shared" si="49"/>
        <v>#REF!</v>
      </c>
      <c r="J1085">
        <f>IF(ISERROR(SUMIF(FG!A:A,LCM!B1085,FG!#REF!)),0,SUMIF(FG!A:A,LCM!B1085,FG!#REF!))</f>
        <v>0</v>
      </c>
      <c r="K1085" s="1147" t="e">
        <f t="shared" si="50"/>
        <v>#REF!</v>
      </c>
    </row>
    <row r="1086" spans="2:11" hidden="1">
      <c r="B1086" t="s">
        <v>9396</v>
      </c>
      <c r="C1086" t="s">
        <v>9397</v>
      </c>
      <c r="D1086" s="1147" t="e">
        <f>VLOOKUP(B1086,FG!$A$5:$H$1158,12,FALSE)</f>
        <v>#REF!</v>
      </c>
      <c r="E1086" s="1147">
        <f>IF(J1086&lt;=0,0,VLOOKUP(B1086,FG!$A$5:$H$1158,24,FALSE))</f>
        <v>0</v>
      </c>
      <c r="F1086" s="1147" t="e">
        <f t="shared" si="51"/>
        <v>#REF!</v>
      </c>
      <c r="H1086" s="1186">
        <v>181.15</v>
      </c>
      <c r="I1086" s="1147" t="e">
        <f t="shared" si="49"/>
        <v>#REF!</v>
      </c>
      <c r="J1086">
        <f>IF(ISERROR(SUMIF(FG!A:A,LCM!B1086,FG!#REF!)),0,SUMIF(FG!A:A,LCM!B1086,FG!#REF!))</f>
        <v>0</v>
      </c>
      <c r="K1086" s="1147" t="e">
        <f t="shared" si="50"/>
        <v>#REF!</v>
      </c>
    </row>
    <row r="1087" spans="2:11" hidden="1">
      <c r="B1087" t="s">
        <v>9398</v>
      </c>
      <c r="C1087" t="s">
        <v>9399</v>
      </c>
      <c r="D1087" s="1147" t="e">
        <f>VLOOKUP(B1087,FG!$A$5:$H$1158,12,FALSE)</f>
        <v>#REF!</v>
      </c>
      <c r="E1087" s="1147">
        <f>IF(J1087&lt;=0,0,VLOOKUP(B1087,FG!$A$5:$H$1158,24,FALSE))</f>
        <v>0</v>
      </c>
      <c r="F1087" s="1147" t="e">
        <f t="shared" si="51"/>
        <v>#REF!</v>
      </c>
      <c r="H1087" s="1186">
        <v>181.07</v>
      </c>
      <c r="I1087" s="1147" t="e">
        <f t="shared" si="49"/>
        <v>#REF!</v>
      </c>
      <c r="J1087">
        <f>IF(ISERROR(SUMIF(FG!A:A,LCM!B1087,FG!#REF!)),0,SUMIF(FG!A:A,LCM!B1087,FG!#REF!))</f>
        <v>0</v>
      </c>
      <c r="K1087" s="1147" t="e">
        <f t="shared" si="50"/>
        <v>#REF!</v>
      </c>
    </row>
    <row r="1088" spans="2:11" hidden="1">
      <c r="B1088" t="s">
        <v>9451</v>
      </c>
      <c r="C1088" t="s">
        <v>9452</v>
      </c>
      <c r="D1088" s="1147" t="e">
        <f>VLOOKUP(B1088,FG!$A$5:$H$1158,12,FALSE)</f>
        <v>#REF!</v>
      </c>
      <c r="E1088" s="1147">
        <f>IF(J1088&lt;=0,0,VLOOKUP(B1088,FG!$A$5:$H$1158,24,FALSE))</f>
        <v>0</v>
      </c>
      <c r="F1088" s="1147" t="e">
        <f t="shared" si="51"/>
        <v>#REF!</v>
      </c>
      <c r="H1088" s="1186">
        <v>35.110000000000007</v>
      </c>
      <c r="I1088" s="1147" t="e">
        <f t="shared" si="49"/>
        <v>#REF!</v>
      </c>
      <c r="J1088">
        <f>IF(ISERROR(SUMIF(FG!A:A,LCM!B1088,FG!#REF!)),0,SUMIF(FG!A:A,LCM!B1088,FG!#REF!))</f>
        <v>0</v>
      </c>
      <c r="K1088" s="1147" t="e">
        <f t="shared" si="50"/>
        <v>#REF!</v>
      </c>
    </row>
    <row r="1089" spans="2:11" hidden="1">
      <c r="B1089" t="s">
        <v>9400</v>
      </c>
      <c r="C1089" t="s">
        <v>9401</v>
      </c>
      <c r="D1089" s="1147" t="e">
        <f>VLOOKUP(B1089,FG!$A$5:$H$1158,12,FALSE)</f>
        <v>#REF!</v>
      </c>
      <c r="E1089" s="1147">
        <f>IF(J1089&lt;=0,0,VLOOKUP(B1089,FG!$A$5:$H$1158,24,FALSE))</f>
        <v>0</v>
      </c>
      <c r="F1089" s="1147" t="e">
        <f t="shared" si="51"/>
        <v>#REF!</v>
      </c>
      <c r="H1089" s="1186">
        <v>232.75</v>
      </c>
      <c r="I1089" s="1147" t="e">
        <f t="shared" si="49"/>
        <v>#REF!</v>
      </c>
      <c r="J1089">
        <f>IF(ISERROR(SUMIF(FG!A:A,LCM!B1089,FG!#REF!)),0,SUMIF(FG!A:A,LCM!B1089,FG!#REF!))</f>
        <v>0</v>
      </c>
      <c r="K1089" s="1147" t="e">
        <f t="shared" si="50"/>
        <v>#REF!</v>
      </c>
    </row>
    <row r="1090" spans="2:11" hidden="1">
      <c r="B1090" t="s">
        <v>9402</v>
      </c>
      <c r="C1090" t="s">
        <v>9403</v>
      </c>
      <c r="D1090" s="1147" t="e">
        <f>VLOOKUP(B1090,FG!$A$5:$H$1158,12,FALSE)</f>
        <v>#REF!</v>
      </c>
      <c r="E1090" s="1147">
        <f>IF(J1090&lt;=0,0,VLOOKUP(B1090,FG!$A$5:$H$1158,24,FALSE))</f>
        <v>0</v>
      </c>
      <c r="F1090" s="1147" t="e">
        <f t="shared" si="51"/>
        <v>#REF!</v>
      </c>
      <c r="H1090" s="1186">
        <v>232.75</v>
      </c>
      <c r="I1090" s="1147" t="e">
        <f t="shared" si="49"/>
        <v>#REF!</v>
      </c>
      <c r="J1090">
        <f>IF(ISERROR(SUMIF(FG!A:A,LCM!B1090,FG!#REF!)),0,SUMIF(FG!A:A,LCM!B1090,FG!#REF!))</f>
        <v>0</v>
      </c>
      <c r="K1090" s="1147" t="e">
        <f t="shared" si="50"/>
        <v>#REF!</v>
      </c>
    </row>
    <row r="1091" spans="2:11" hidden="1">
      <c r="B1091" t="s">
        <v>9404</v>
      </c>
      <c r="C1091" t="s">
        <v>9405</v>
      </c>
      <c r="D1091" s="1147" t="e">
        <f>VLOOKUP(B1091,FG!$A$5:$H$1158,12,FALSE)</f>
        <v>#REF!</v>
      </c>
      <c r="E1091" s="1147">
        <f>IF(J1091&lt;=0,0,VLOOKUP(B1091,FG!$A$5:$H$1158,24,FALSE))</f>
        <v>0</v>
      </c>
      <c r="F1091" s="1147" t="e">
        <f t="shared" si="51"/>
        <v>#REF!</v>
      </c>
      <c r="H1091" s="1186">
        <v>281.61</v>
      </c>
      <c r="I1091" s="1147" t="e">
        <f t="shared" si="49"/>
        <v>#REF!</v>
      </c>
      <c r="J1091">
        <f>IF(ISERROR(SUMIF(FG!A:A,LCM!B1091,FG!#REF!)),0,SUMIF(FG!A:A,LCM!B1091,FG!#REF!))</f>
        <v>0</v>
      </c>
      <c r="K1091" s="1147" t="e">
        <f t="shared" si="50"/>
        <v>#REF!</v>
      </c>
    </row>
    <row r="1092" spans="2:11" hidden="1">
      <c r="B1092" t="s">
        <v>9406</v>
      </c>
      <c r="C1092" t="s">
        <v>9407</v>
      </c>
      <c r="D1092" s="1147" t="e">
        <f>VLOOKUP(B1092,FG!$A$5:$H$1158,12,FALSE)</f>
        <v>#REF!</v>
      </c>
      <c r="E1092" s="1147">
        <f>IF(J1092&lt;=0,0,VLOOKUP(B1092,FG!$A$5:$H$1158,24,FALSE))</f>
        <v>0</v>
      </c>
      <c r="F1092" s="1147" t="e">
        <f t="shared" si="51"/>
        <v>#REF!</v>
      </c>
      <c r="H1092" s="1186">
        <v>281.88</v>
      </c>
      <c r="I1092" s="1147" t="e">
        <f t="shared" si="49"/>
        <v>#REF!</v>
      </c>
      <c r="J1092">
        <f>IF(ISERROR(SUMIF(FG!A:A,LCM!B1092,FG!#REF!)),0,SUMIF(FG!A:A,LCM!B1092,FG!#REF!))</f>
        <v>0</v>
      </c>
      <c r="K1092" s="1147" t="e">
        <f t="shared" si="50"/>
        <v>#REF!</v>
      </c>
    </row>
    <row r="1093" spans="2:11" hidden="1">
      <c r="B1093" t="s">
        <v>9408</v>
      </c>
      <c r="C1093" t="s">
        <v>9409</v>
      </c>
      <c r="D1093" s="1147" t="e">
        <f>VLOOKUP(B1093,FG!$A$5:$H$1158,12,FALSE)</f>
        <v>#REF!</v>
      </c>
      <c r="E1093" s="1147">
        <f>IF(J1093&lt;=0,0,VLOOKUP(B1093,FG!$A$5:$H$1158,24,FALSE))</f>
        <v>0</v>
      </c>
      <c r="F1093" s="1147" t="e">
        <f t="shared" si="51"/>
        <v>#REF!</v>
      </c>
      <c r="H1093" s="1186">
        <v>217.94</v>
      </c>
      <c r="I1093" s="1147" t="e">
        <f t="shared" si="49"/>
        <v>#REF!</v>
      </c>
      <c r="J1093">
        <f>IF(ISERROR(SUMIF(FG!A:A,LCM!B1093,FG!#REF!)),0,SUMIF(FG!A:A,LCM!B1093,FG!#REF!))</f>
        <v>0</v>
      </c>
      <c r="K1093" s="1147" t="e">
        <f t="shared" si="50"/>
        <v>#REF!</v>
      </c>
    </row>
    <row r="1094" spans="2:11" hidden="1">
      <c r="B1094" t="s">
        <v>9410</v>
      </c>
      <c r="C1094" t="s">
        <v>9411</v>
      </c>
      <c r="D1094" s="1147" t="e">
        <f>VLOOKUP(B1094,FG!$A$5:$H$1158,12,FALSE)</f>
        <v>#REF!</v>
      </c>
      <c r="E1094" s="1147">
        <f>IF(J1094&lt;=0,0,VLOOKUP(B1094,FG!$A$5:$H$1158,24,FALSE))</f>
        <v>0</v>
      </c>
      <c r="F1094" s="1147" t="e">
        <f t="shared" si="51"/>
        <v>#REF!</v>
      </c>
      <c r="H1094" s="1186">
        <v>243.63</v>
      </c>
      <c r="I1094" s="1147" t="e">
        <f t="shared" si="49"/>
        <v>#REF!</v>
      </c>
      <c r="J1094">
        <f>IF(ISERROR(SUMIF(FG!A:A,LCM!B1094,FG!#REF!)),0,SUMIF(FG!A:A,LCM!B1094,FG!#REF!))</f>
        <v>0</v>
      </c>
      <c r="K1094" s="1147" t="e">
        <f t="shared" si="50"/>
        <v>#REF!</v>
      </c>
    </row>
    <row r="1095" spans="2:11" hidden="1">
      <c r="B1095" t="s">
        <v>9412</v>
      </c>
      <c r="C1095" t="s">
        <v>9413</v>
      </c>
      <c r="D1095" s="1147" t="e">
        <f>VLOOKUP(B1095,FG!$A$5:$H$1158,12,FALSE)</f>
        <v>#REF!</v>
      </c>
      <c r="E1095" s="1147">
        <f>IF(J1095&lt;=0,0,VLOOKUP(B1095,FG!$A$5:$H$1158,24,FALSE))</f>
        <v>0</v>
      </c>
      <c r="F1095" s="1147" t="e">
        <f t="shared" si="51"/>
        <v>#REF!</v>
      </c>
      <c r="H1095" s="1186">
        <v>243.35</v>
      </c>
      <c r="I1095" s="1147" t="e">
        <f t="shared" ref="I1095:I1100" si="52">+IF(F1095&lt;=0,"",IF(AND(F1095&gt;0,F1095&gt;H1095),"NG",""))</f>
        <v>#REF!</v>
      </c>
      <c r="J1095">
        <f>IF(ISERROR(SUMIF(FG!A:A,LCM!B1095,FG!#REF!)),0,SUMIF(FG!A:A,LCM!B1095,FG!#REF!))</f>
        <v>0</v>
      </c>
      <c r="K1095" s="1147" t="e">
        <f t="shared" ref="K1095:K1100" si="53">IF(I1095="NG",(F1095-H1095)*J1095,0)</f>
        <v>#REF!</v>
      </c>
    </row>
    <row r="1096" spans="2:11" hidden="1">
      <c r="B1096" t="s">
        <v>9453</v>
      </c>
      <c r="C1096" t="s">
        <v>9454</v>
      </c>
      <c r="D1096" s="1147" t="e">
        <f>VLOOKUP(B1096,FG!$A$5:$H$1158,12,FALSE)</f>
        <v>#REF!</v>
      </c>
      <c r="E1096" s="1147">
        <f>IF(J1096&lt;=0,0,VLOOKUP(B1096,FG!$A$5:$H$1158,24,FALSE))</f>
        <v>0</v>
      </c>
      <c r="F1096" s="1147" t="e">
        <f t="shared" si="51"/>
        <v>#REF!</v>
      </c>
      <c r="H1096" s="1186">
        <v>16.38</v>
      </c>
      <c r="I1096" s="1147" t="e">
        <f t="shared" si="52"/>
        <v>#REF!</v>
      </c>
      <c r="J1096">
        <f>IF(ISERROR(SUMIF(FG!A:A,LCM!B1096,FG!#REF!)),0,SUMIF(FG!A:A,LCM!B1096,FG!#REF!))</f>
        <v>0</v>
      </c>
      <c r="K1096" s="1147" t="e">
        <f t="shared" si="53"/>
        <v>#REF!</v>
      </c>
    </row>
    <row r="1097" spans="2:11" hidden="1">
      <c r="B1097" t="s">
        <v>7385</v>
      </c>
      <c r="C1097" t="s">
        <v>7405</v>
      </c>
      <c r="D1097" s="1147" t="e">
        <f>VLOOKUP(B1097,FG!$A$5:$H$1158,12,FALSE)</f>
        <v>#REF!</v>
      </c>
      <c r="E1097" s="1147">
        <f>IF(J1097&lt;=0,0,VLOOKUP(B1097,FG!$A$5:$H$1158,24,FALSE))</f>
        <v>0</v>
      </c>
      <c r="F1097" s="1147" t="e">
        <f t="shared" si="51"/>
        <v>#REF!</v>
      </c>
      <c r="H1097" s="1186">
        <v>15.270000000000001</v>
      </c>
      <c r="I1097" s="1147" t="e">
        <f t="shared" si="52"/>
        <v>#REF!</v>
      </c>
      <c r="J1097">
        <f>IF(ISERROR(SUMIF(FG!A:A,LCM!B1097,FG!#REF!)),0,SUMIF(FG!A:A,LCM!B1097,FG!#REF!))</f>
        <v>0</v>
      </c>
      <c r="K1097" s="1147" t="e">
        <f t="shared" si="53"/>
        <v>#REF!</v>
      </c>
    </row>
    <row r="1098" spans="2:11" hidden="1">
      <c r="B1098" t="s">
        <v>7386</v>
      </c>
      <c r="C1098" t="s">
        <v>7406</v>
      </c>
      <c r="D1098" s="1147" t="e">
        <f>VLOOKUP(B1098,FG!$A$5:$H$1158,12,FALSE)</f>
        <v>#REF!</v>
      </c>
      <c r="E1098" s="1147">
        <f>IF(J1098&lt;=0,0,VLOOKUP(B1098,FG!$A$5:$H$1158,24,FALSE))</f>
        <v>0</v>
      </c>
      <c r="F1098" s="1147" t="e">
        <f t="shared" si="51"/>
        <v>#REF!</v>
      </c>
      <c r="H1098" s="1186">
        <v>15.27</v>
      </c>
      <c r="I1098" s="1147" t="e">
        <f t="shared" si="52"/>
        <v>#REF!</v>
      </c>
      <c r="J1098">
        <f>IF(ISERROR(SUMIF(FG!A:A,LCM!B1098,FG!#REF!)),0,SUMIF(FG!A:A,LCM!B1098,FG!#REF!))</f>
        <v>0</v>
      </c>
      <c r="K1098" s="1147" t="e">
        <f t="shared" si="53"/>
        <v>#REF!</v>
      </c>
    </row>
    <row r="1099" spans="2:11" hidden="1">
      <c r="B1099" t="s">
        <v>9380</v>
      </c>
      <c r="C1099" t="s">
        <v>9381</v>
      </c>
      <c r="D1099" s="1147" t="e">
        <f>VLOOKUP(B1099,FG!$A$5:$H$1158,12,FALSE)</f>
        <v>#REF!</v>
      </c>
      <c r="E1099" s="1147">
        <f>IF(J1099&lt;=0,0,VLOOKUP(B1099,FG!$A$5:$H$1158,24,FALSE))</f>
        <v>0</v>
      </c>
      <c r="F1099" s="1147" t="e">
        <f t="shared" si="51"/>
        <v>#REF!</v>
      </c>
      <c r="H1099" s="1186">
        <v>322.85000000000002</v>
      </c>
      <c r="I1099" s="1147" t="e">
        <f t="shared" si="52"/>
        <v>#REF!</v>
      </c>
      <c r="J1099">
        <f>IF(ISERROR(SUMIF(FG!A:A,LCM!B1099,FG!#REF!)),0,SUMIF(FG!A:A,LCM!B1099,FG!#REF!))</f>
        <v>0</v>
      </c>
      <c r="K1099" s="1147" t="e">
        <f t="shared" si="53"/>
        <v>#REF!</v>
      </c>
    </row>
    <row r="1100" spans="2:11" hidden="1">
      <c r="B1100" t="s">
        <v>9382</v>
      </c>
      <c r="C1100" t="s">
        <v>9383</v>
      </c>
      <c r="D1100" s="1147" t="e">
        <f>VLOOKUP(B1100,FG!$A$5:$H$1158,12,FALSE)</f>
        <v>#N/A</v>
      </c>
      <c r="E1100" s="1147">
        <f>IF(J1100&lt;=0,0,VLOOKUP(B1100,FG!$A$5:$H$1158,24,FALSE))</f>
        <v>0</v>
      </c>
      <c r="F1100" s="1147" t="e">
        <f t="shared" si="51"/>
        <v>#N/A</v>
      </c>
      <c r="H1100" s="1186">
        <v>322.84999999999997</v>
      </c>
      <c r="I1100" s="1147" t="e">
        <f t="shared" si="52"/>
        <v>#N/A</v>
      </c>
      <c r="J1100">
        <f>IF(ISERROR(SUMIF(FG!A:A,LCM!B1100,FG!#REF!)),0,SUMIF(FG!A:A,LCM!B1100,FG!#REF!))</f>
        <v>0</v>
      </c>
      <c r="K1100" s="1147" t="e">
        <f t="shared" si="53"/>
        <v>#N/A</v>
      </c>
    </row>
  </sheetData>
  <autoFilter ref="A5:K1100" xr:uid="{00000000-0009-0000-0000-000002000000}">
    <filterColumn colId="8">
      <customFilters>
        <customFilter operator="notEqual" val=" "/>
      </customFilters>
    </filterColumn>
  </autoFilter>
  <phoneticPr fontId="7"/>
  <pageMargins left="0.45" right="0.2" top="0.25" bottom="0.25" header="0.3" footer="0.3"/>
  <pageSetup paperSize="9" scale="83" orientation="portrait" r:id="rId1"/>
  <colBreaks count="1" manualBreakCount="1">
    <brk id="11" max="769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34">
    <pageSetUpPr fitToPage="1"/>
  </sheetPr>
  <dimension ref="A1:G19781"/>
  <sheetViews>
    <sheetView tabSelected="1" zoomScale="80" zoomScaleNormal="80" workbookViewId="0">
      <pane xSplit="1" ySplit="2" topLeftCell="B151" activePane="bottomRight" state="frozen"/>
      <selection pane="topRight" activeCell="B1" sqref="B1"/>
      <selection pane="bottomLeft" activeCell="A3" sqref="A3"/>
      <selection pane="bottomRight" activeCell="I97" sqref="I97"/>
    </sheetView>
  </sheetViews>
  <sheetFormatPr defaultColWidth="9" defaultRowHeight="13" zeroHeight="1"/>
  <cols>
    <col min="1" max="1" width="18.26953125" style="26" bestFit="1" customWidth="1"/>
    <col min="2" max="2" width="19.26953125" style="26" customWidth="1"/>
    <col min="3" max="3" width="15.08984375" style="26" bestFit="1" customWidth="1"/>
    <col min="4" max="4" width="35.90625" style="26" customWidth="1"/>
    <col min="5" max="5" width="15.08984375" style="1343" customWidth="1"/>
    <col min="6" max="6" width="15.08984375" style="1390" customWidth="1"/>
    <col min="7" max="7" width="15.08984375" style="1391" customWidth="1"/>
    <col min="8" max="16384" width="9" style="26"/>
  </cols>
  <sheetData>
    <row r="1" spans="1:7" ht="20.149999999999999" customHeight="1" thickBot="1">
      <c r="A1" s="1412" t="s">
        <v>11034</v>
      </c>
      <c r="B1" s="1413"/>
      <c r="C1" s="1412" t="s">
        <v>11035</v>
      </c>
      <c r="D1" s="1413"/>
      <c r="E1" s="14" t="s">
        <v>4658</v>
      </c>
      <c r="F1" s="1253" t="s">
        <v>4838</v>
      </c>
      <c r="G1" s="1243" t="s">
        <v>4840</v>
      </c>
    </row>
    <row r="2" spans="1:7" ht="20.149999999999999" customHeight="1" thickBot="1">
      <c r="A2" s="20" t="s">
        <v>2008</v>
      </c>
      <c r="B2" s="21" t="s">
        <v>4685</v>
      </c>
      <c r="C2" s="20" t="s">
        <v>4684</v>
      </c>
      <c r="D2" s="21" t="s">
        <v>4685</v>
      </c>
      <c r="E2" s="15" t="s">
        <v>4660</v>
      </c>
      <c r="F2" s="1254" t="s">
        <v>4839</v>
      </c>
      <c r="G2" s="1244" t="s">
        <v>4839</v>
      </c>
    </row>
    <row r="3" spans="1:7" ht="14.15" customHeight="1">
      <c r="A3" s="1162" t="s">
        <v>7114</v>
      </c>
      <c r="B3" s="1163" t="s">
        <v>7119</v>
      </c>
      <c r="C3" s="1164" t="s">
        <v>7072</v>
      </c>
      <c r="D3" s="1165" t="s">
        <v>7073</v>
      </c>
      <c r="E3" s="1355">
        <v>1</v>
      </c>
      <c r="F3" s="1255">
        <v>1</v>
      </c>
      <c r="G3" s="1245">
        <v>1</v>
      </c>
    </row>
    <row r="4" spans="1:7" ht="14.15" customHeight="1">
      <c r="A4" s="1119" t="s">
        <v>7114</v>
      </c>
      <c r="B4" s="1118" t="s">
        <v>7119</v>
      </c>
      <c r="C4" s="1117" t="s">
        <v>7070</v>
      </c>
      <c r="D4" s="1116" t="s">
        <v>7071</v>
      </c>
      <c r="E4" s="1356">
        <v>1</v>
      </c>
      <c r="F4" s="1256">
        <v>1</v>
      </c>
      <c r="G4" s="1246">
        <v>1</v>
      </c>
    </row>
    <row r="5" spans="1:7" ht="14.15" customHeight="1">
      <c r="A5" s="1119" t="s">
        <v>7114</v>
      </c>
      <c r="B5" s="1118" t="s">
        <v>7119</v>
      </c>
      <c r="C5" s="1117" t="s">
        <v>7064</v>
      </c>
      <c r="D5" s="1116" t="s">
        <v>7065</v>
      </c>
      <c r="E5" s="1356">
        <v>1</v>
      </c>
      <c r="F5" s="1256">
        <v>1</v>
      </c>
      <c r="G5" s="1246">
        <v>1</v>
      </c>
    </row>
    <row r="6" spans="1:7" ht="14.15" customHeight="1">
      <c r="A6" s="1119" t="s">
        <v>7114</v>
      </c>
      <c r="B6" s="1118" t="s">
        <v>7119</v>
      </c>
      <c r="C6" s="1117" t="s">
        <v>7068</v>
      </c>
      <c r="D6" s="1116" t="s">
        <v>7069</v>
      </c>
      <c r="E6" s="1356">
        <v>1</v>
      </c>
      <c r="F6" s="1256">
        <v>1</v>
      </c>
      <c r="G6" s="1246">
        <v>1</v>
      </c>
    </row>
    <row r="7" spans="1:7" ht="14.15" customHeight="1">
      <c r="A7" s="1119" t="s">
        <v>7114</v>
      </c>
      <c r="B7" s="1118" t="s">
        <v>7119</v>
      </c>
      <c r="C7" s="1117" t="s">
        <v>7126</v>
      </c>
      <c r="D7" s="1116" t="s">
        <v>7127</v>
      </c>
      <c r="E7" s="1356">
        <v>1</v>
      </c>
      <c r="F7" s="1256">
        <v>1</v>
      </c>
      <c r="G7" s="1246">
        <v>1</v>
      </c>
    </row>
    <row r="8" spans="1:7" ht="14.15" customHeight="1">
      <c r="A8" s="1119" t="s">
        <v>7114</v>
      </c>
      <c r="B8" s="1118" t="s">
        <v>7119</v>
      </c>
      <c r="C8" s="1117" t="s">
        <v>7120</v>
      </c>
      <c r="D8" s="1116" t="s">
        <v>7121</v>
      </c>
      <c r="E8" s="1356">
        <v>1</v>
      </c>
      <c r="F8" s="1256">
        <v>1</v>
      </c>
      <c r="G8" s="1246">
        <v>1</v>
      </c>
    </row>
    <row r="9" spans="1:7" ht="14.15" customHeight="1">
      <c r="A9" s="1119" t="s">
        <v>7114</v>
      </c>
      <c r="B9" s="1118" t="s">
        <v>7119</v>
      </c>
      <c r="C9" s="1117" t="s">
        <v>7122</v>
      </c>
      <c r="D9" s="1116" t="s">
        <v>7123</v>
      </c>
      <c r="E9" s="1356">
        <v>1</v>
      </c>
      <c r="F9" s="1256">
        <v>1</v>
      </c>
      <c r="G9" s="1246">
        <v>1</v>
      </c>
    </row>
    <row r="10" spans="1:7" ht="14.15" customHeight="1">
      <c r="A10" s="1119" t="s">
        <v>7114</v>
      </c>
      <c r="B10" s="1118" t="s">
        <v>7119</v>
      </c>
      <c r="C10" s="1117" t="s">
        <v>7060</v>
      </c>
      <c r="D10" s="1116" t="s">
        <v>7061</v>
      </c>
      <c r="E10" s="1356">
        <v>1</v>
      </c>
      <c r="F10" s="1256">
        <v>1</v>
      </c>
      <c r="G10" s="1246">
        <v>1</v>
      </c>
    </row>
    <row r="11" spans="1:7" ht="14.15" customHeight="1">
      <c r="A11" s="1119" t="s">
        <v>7114</v>
      </c>
      <c r="B11" s="1118" t="s">
        <v>7119</v>
      </c>
      <c r="C11" s="1117" t="s">
        <v>7062</v>
      </c>
      <c r="D11" s="1116" t="s">
        <v>7063</v>
      </c>
      <c r="E11" s="1356">
        <v>1</v>
      </c>
      <c r="F11" s="1256">
        <v>1</v>
      </c>
      <c r="G11" s="1246">
        <v>1</v>
      </c>
    </row>
    <row r="12" spans="1:7" ht="14.15" customHeight="1">
      <c r="A12" s="1119" t="s">
        <v>7114</v>
      </c>
      <c r="B12" s="1118" t="s">
        <v>7119</v>
      </c>
      <c r="C12" s="1117" t="s">
        <v>7066</v>
      </c>
      <c r="D12" s="1116" t="s">
        <v>7067</v>
      </c>
      <c r="E12" s="1356">
        <v>1</v>
      </c>
      <c r="F12" s="1256">
        <v>1</v>
      </c>
      <c r="G12" s="1246">
        <v>1</v>
      </c>
    </row>
    <row r="13" spans="1:7" ht="14.15" customHeight="1">
      <c r="A13" s="1119" t="s">
        <v>7114</v>
      </c>
      <c r="B13" s="1118" t="s">
        <v>7119</v>
      </c>
      <c r="C13" s="1117" t="s">
        <v>7124</v>
      </c>
      <c r="D13" s="1116" t="s">
        <v>7125</v>
      </c>
      <c r="E13" s="1356">
        <v>1</v>
      </c>
      <c r="F13" s="1256">
        <v>1</v>
      </c>
      <c r="G13" s="1246">
        <v>1</v>
      </c>
    </row>
    <row r="14" spans="1:7" ht="14.15" customHeight="1">
      <c r="A14" s="1119" t="s">
        <v>7114</v>
      </c>
      <c r="B14" s="1118" t="s">
        <v>7119</v>
      </c>
      <c r="C14" s="1117" t="s">
        <v>7076</v>
      </c>
      <c r="D14" s="1116" t="s">
        <v>7077</v>
      </c>
      <c r="E14" s="1356">
        <v>1</v>
      </c>
      <c r="F14" s="1256">
        <v>1</v>
      </c>
      <c r="G14" s="1246">
        <v>1</v>
      </c>
    </row>
    <row r="15" spans="1:7" ht="14.15" customHeight="1">
      <c r="A15" s="1119" t="s">
        <v>7052</v>
      </c>
      <c r="B15" s="1118" t="s">
        <v>7057</v>
      </c>
      <c r="C15" s="1117" t="s">
        <v>7160</v>
      </c>
      <c r="D15" s="1116" t="s">
        <v>7309</v>
      </c>
      <c r="E15" s="1356">
        <v>1</v>
      </c>
      <c r="F15" s="1256">
        <v>1</v>
      </c>
      <c r="G15" s="1246">
        <v>1</v>
      </c>
    </row>
    <row r="16" spans="1:7" ht="14.15" customHeight="1">
      <c r="A16" s="1119" t="s">
        <v>7052</v>
      </c>
      <c r="B16" s="1118" t="s">
        <v>7057</v>
      </c>
      <c r="C16" s="1117" t="s">
        <v>7072</v>
      </c>
      <c r="D16" s="1116" t="s">
        <v>7073</v>
      </c>
      <c r="E16" s="1356">
        <v>1</v>
      </c>
      <c r="F16" s="1256">
        <v>1</v>
      </c>
      <c r="G16" s="1246">
        <v>1</v>
      </c>
    </row>
    <row r="17" spans="1:7" ht="14.15" customHeight="1">
      <c r="A17" s="1119" t="s">
        <v>7052</v>
      </c>
      <c r="B17" s="1118" t="s">
        <v>7057</v>
      </c>
      <c r="C17" s="1117" t="s">
        <v>7070</v>
      </c>
      <c r="D17" s="1116" t="s">
        <v>7071</v>
      </c>
      <c r="E17" s="1356">
        <v>1</v>
      </c>
      <c r="F17" s="1256">
        <v>1</v>
      </c>
      <c r="G17" s="1246">
        <v>1</v>
      </c>
    </row>
    <row r="18" spans="1:7" ht="14.15" customHeight="1">
      <c r="A18" s="1119" t="s">
        <v>7052</v>
      </c>
      <c r="B18" s="1118" t="s">
        <v>7057</v>
      </c>
      <c r="C18" s="1117" t="s">
        <v>7064</v>
      </c>
      <c r="D18" s="1116" t="s">
        <v>7065</v>
      </c>
      <c r="E18" s="1356">
        <v>1</v>
      </c>
      <c r="F18" s="1256">
        <v>1</v>
      </c>
      <c r="G18" s="1246">
        <v>1</v>
      </c>
    </row>
    <row r="19" spans="1:7" ht="14.15" customHeight="1">
      <c r="A19" s="1119" t="s">
        <v>7052</v>
      </c>
      <c r="B19" s="1118" t="s">
        <v>7057</v>
      </c>
      <c r="C19" s="1117" t="s">
        <v>7068</v>
      </c>
      <c r="D19" s="1116" t="s">
        <v>7069</v>
      </c>
      <c r="E19" s="1356">
        <v>1</v>
      </c>
      <c r="F19" s="1256">
        <v>1</v>
      </c>
      <c r="G19" s="1246">
        <v>1</v>
      </c>
    </row>
    <row r="20" spans="1:7" ht="14.15" customHeight="1">
      <c r="A20" s="1119" t="s">
        <v>7052</v>
      </c>
      <c r="B20" s="1118" t="s">
        <v>7057</v>
      </c>
      <c r="C20" s="1117" t="s">
        <v>7158</v>
      </c>
      <c r="D20" s="1116" t="s">
        <v>7196</v>
      </c>
      <c r="E20" s="1356">
        <v>1</v>
      </c>
      <c r="F20" s="1256">
        <v>1</v>
      </c>
      <c r="G20" s="1246">
        <v>1</v>
      </c>
    </row>
    <row r="21" spans="1:7" ht="14.15" customHeight="1">
      <c r="A21" s="1119" t="s">
        <v>7052</v>
      </c>
      <c r="B21" s="1118" t="s">
        <v>7057</v>
      </c>
      <c r="C21" s="1117" t="s">
        <v>7084</v>
      </c>
      <c r="D21" s="1116" t="s">
        <v>7085</v>
      </c>
      <c r="E21" s="1356">
        <v>1</v>
      </c>
      <c r="F21" s="1256">
        <v>1</v>
      </c>
      <c r="G21" s="1246">
        <v>1</v>
      </c>
    </row>
    <row r="22" spans="1:7" ht="14.15" customHeight="1">
      <c r="A22" s="1119" t="s">
        <v>7052</v>
      </c>
      <c r="B22" s="1118" t="s">
        <v>7057</v>
      </c>
      <c r="C22" s="1117" t="s">
        <v>7082</v>
      </c>
      <c r="D22" s="1116" t="s">
        <v>7083</v>
      </c>
      <c r="E22" s="1356">
        <v>1</v>
      </c>
      <c r="F22" s="1256">
        <v>1</v>
      </c>
      <c r="G22" s="1246">
        <v>1</v>
      </c>
    </row>
    <row r="23" spans="1:7" ht="14.15" customHeight="1">
      <c r="A23" s="1119" t="s">
        <v>7052</v>
      </c>
      <c r="B23" s="1118" t="s">
        <v>7057</v>
      </c>
      <c r="C23" s="1117" t="s">
        <v>7074</v>
      </c>
      <c r="D23" s="1116" t="s">
        <v>7075</v>
      </c>
      <c r="E23" s="1356">
        <v>1</v>
      </c>
      <c r="F23" s="1256">
        <v>1</v>
      </c>
      <c r="G23" s="1246">
        <v>1</v>
      </c>
    </row>
    <row r="24" spans="1:7" ht="14.15" customHeight="1">
      <c r="A24" s="1119" t="s">
        <v>7052</v>
      </c>
      <c r="B24" s="1118" t="s">
        <v>7057</v>
      </c>
      <c r="C24" s="1117" t="s">
        <v>7058</v>
      </c>
      <c r="D24" s="1116" t="s">
        <v>7059</v>
      </c>
      <c r="E24" s="1356">
        <v>1</v>
      </c>
      <c r="F24" s="1256">
        <v>1</v>
      </c>
      <c r="G24" s="1246">
        <v>1</v>
      </c>
    </row>
    <row r="25" spans="1:7" ht="14.15" customHeight="1">
      <c r="A25" s="1119" t="s">
        <v>7052</v>
      </c>
      <c r="B25" s="1118" t="s">
        <v>7057</v>
      </c>
      <c r="C25" s="1117" t="s">
        <v>7080</v>
      </c>
      <c r="D25" s="1116" t="s">
        <v>7081</v>
      </c>
      <c r="E25" s="1356">
        <v>3</v>
      </c>
      <c r="F25" s="1256">
        <v>1</v>
      </c>
      <c r="G25" s="1246">
        <v>3</v>
      </c>
    </row>
    <row r="26" spans="1:7" ht="14.15" customHeight="1">
      <c r="A26" s="1119" t="s">
        <v>7052</v>
      </c>
      <c r="B26" s="1118" t="s">
        <v>7057</v>
      </c>
      <c r="C26" s="1117" t="s">
        <v>7078</v>
      </c>
      <c r="D26" s="1116" t="s">
        <v>7079</v>
      </c>
      <c r="E26" s="1356">
        <v>1</v>
      </c>
      <c r="F26" s="1256">
        <v>1</v>
      </c>
      <c r="G26" s="1246">
        <v>1</v>
      </c>
    </row>
    <row r="27" spans="1:7" ht="14.15" customHeight="1">
      <c r="A27" s="1119" t="s">
        <v>7052</v>
      </c>
      <c r="B27" s="1118" t="s">
        <v>7057</v>
      </c>
      <c r="C27" s="1117" t="s">
        <v>7060</v>
      </c>
      <c r="D27" s="1116" t="s">
        <v>7061</v>
      </c>
      <c r="E27" s="1356">
        <v>1</v>
      </c>
      <c r="F27" s="1256">
        <v>1</v>
      </c>
      <c r="G27" s="1246">
        <v>1</v>
      </c>
    </row>
    <row r="28" spans="1:7" ht="16" customHeight="1">
      <c r="A28" s="1119" t="s">
        <v>7052</v>
      </c>
      <c r="B28" s="1118" t="s">
        <v>7057</v>
      </c>
      <c r="C28" s="1117" t="s">
        <v>7066</v>
      </c>
      <c r="D28" s="1116" t="s">
        <v>7067</v>
      </c>
      <c r="E28" s="1356">
        <v>1</v>
      </c>
      <c r="F28" s="1256">
        <v>1</v>
      </c>
      <c r="G28" s="1246">
        <v>1</v>
      </c>
    </row>
    <row r="29" spans="1:7" ht="14.15" customHeight="1">
      <c r="A29" s="1119" t="s">
        <v>7052</v>
      </c>
      <c r="B29" s="1118" t="s">
        <v>7057</v>
      </c>
      <c r="C29" s="1117" t="s">
        <v>7076</v>
      </c>
      <c r="D29" s="1116" t="s">
        <v>7077</v>
      </c>
      <c r="E29" s="1356">
        <v>1</v>
      </c>
      <c r="F29" s="1256">
        <v>1</v>
      </c>
      <c r="G29" s="1246">
        <v>1</v>
      </c>
    </row>
    <row r="30" spans="1:7" ht="14.15" customHeight="1">
      <c r="A30" s="1119" t="s">
        <v>7193</v>
      </c>
      <c r="B30" s="1118" t="s">
        <v>7199</v>
      </c>
      <c r="C30" s="1117" t="s">
        <v>7188</v>
      </c>
      <c r="D30" s="1116" t="s">
        <v>7198</v>
      </c>
      <c r="E30" s="1356">
        <v>1</v>
      </c>
      <c r="F30" s="1256">
        <v>1</v>
      </c>
      <c r="G30" s="1246">
        <v>1</v>
      </c>
    </row>
    <row r="31" spans="1:7" ht="14.15" customHeight="1">
      <c r="A31" s="1119" t="s">
        <v>7193</v>
      </c>
      <c r="B31" s="1118" t="s">
        <v>7199</v>
      </c>
      <c r="C31" s="1117" t="s">
        <v>7072</v>
      </c>
      <c r="D31" s="1116" t="s">
        <v>7073</v>
      </c>
      <c r="E31" s="1356">
        <v>1</v>
      </c>
      <c r="F31" s="1256">
        <v>1</v>
      </c>
      <c r="G31" s="1246">
        <v>1</v>
      </c>
    </row>
    <row r="32" spans="1:7" ht="14.15" customHeight="1">
      <c r="A32" s="1119" t="s">
        <v>7193</v>
      </c>
      <c r="B32" s="1118" t="s">
        <v>7199</v>
      </c>
      <c r="C32" s="1117" t="s">
        <v>7070</v>
      </c>
      <c r="D32" s="1116" t="s">
        <v>7071</v>
      </c>
      <c r="E32" s="1356">
        <v>1</v>
      </c>
      <c r="F32" s="1256">
        <v>1</v>
      </c>
      <c r="G32" s="1246">
        <v>1</v>
      </c>
    </row>
    <row r="33" spans="1:7" ht="14.15" customHeight="1">
      <c r="A33" s="1119" t="s">
        <v>7193</v>
      </c>
      <c r="B33" s="1118" t="s">
        <v>7199</v>
      </c>
      <c r="C33" s="1117" t="s">
        <v>7064</v>
      </c>
      <c r="D33" s="1116" t="s">
        <v>7065</v>
      </c>
      <c r="E33" s="1356">
        <v>1</v>
      </c>
      <c r="F33" s="1256">
        <v>1</v>
      </c>
      <c r="G33" s="1246">
        <v>1</v>
      </c>
    </row>
    <row r="34" spans="1:7" ht="14.15" customHeight="1">
      <c r="A34" s="1119" t="s">
        <v>7193</v>
      </c>
      <c r="B34" s="1118" t="s">
        <v>7199</v>
      </c>
      <c r="C34" s="1117" t="s">
        <v>7068</v>
      </c>
      <c r="D34" s="1116" t="s">
        <v>7069</v>
      </c>
      <c r="E34" s="1356">
        <v>1</v>
      </c>
      <c r="F34" s="1256">
        <v>1</v>
      </c>
      <c r="G34" s="1246">
        <v>1</v>
      </c>
    </row>
    <row r="35" spans="1:7" ht="14.15" customHeight="1">
      <c r="A35" s="1119" t="s">
        <v>7193</v>
      </c>
      <c r="B35" s="1118" t="s">
        <v>7199</v>
      </c>
      <c r="C35" s="1117" t="s">
        <v>7084</v>
      </c>
      <c r="D35" s="1116" t="s">
        <v>7085</v>
      </c>
      <c r="E35" s="1356">
        <v>1</v>
      </c>
      <c r="F35" s="1256">
        <v>1</v>
      </c>
      <c r="G35" s="1246">
        <v>1</v>
      </c>
    </row>
    <row r="36" spans="1:7" ht="14.15" customHeight="1">
      <c r="A36" s="1119" t="s">
        <v>7193</v>
      </c>
      <c r="B36" s="1118" t="s">
        <v>7199</v>
      </c>
      <c r="C36" s="1117" t="s">
        <v>7191</v>
      </c>
      <c r="D36" s="1116" t="s">
        <v>7197</v>
      </c>
      <c r="E36" s="1356">
        <v>1</v>
      </c>
      <c r="F36" s="1256">
        <v>1</v>
      </c>
      <c r="G36" s="1246">
        <v>1</v>
      </c>
    </row>
    <row r="37" spans="1:7" ht="14.15" customHeight="1">
      <c r="A37" s="1119" t="s">
        <v>7193</v>
      </c>
      <c r="B37" s="1118" t="s">
        <v>7199</v>
      </c>
      <c r="C37" s="1117" t="s">
        <v>7080</v>
      </c>
      <c r="D37" s="1116" t="s">
        <v>7081</v>
      </c>
      <c r="E37" s="1356">
        <v>3</v>
      </c>
      <c r="F37" s="1256">
        <v>1</v>
      </c>
      <c r="G37" s="1246">
        <v>3</v>
      </c>
    </row>
    <row r="38" spans="1:7" ht="14.15" customHeight="1">
      <c r="A38" s="1119" t="s">
        <v>7193</v>
      </c>
      <c r="B38" s="1118" t="s">
        <v>7199</v>
      </c>
      <c r="C38" s="1117" t="s">
        <v>7126</v>
      </c>
      <c r="D38" s="1116" t="s">
        <v>7127</v>
      </c>
      <c r="E38" s="1356">
        <v>1</v>
      </c>
      <c r="F38" s="1256">
        <v>1</v>
      </c>
      <c r="G38" s="1246">
        <v>1</v>
      </c>
    </row>
    <row r="39" spans="1:7" ht="14.15" customHeight="1">
      <c r="A39" s="1119" t="s">
        <v>7193</v>
      </c>
      <c r="B39" s="1118" t="s">
        <v>7199</v>
      </c>
      <c r="C39" s="1117" t="s">
        <v>7122</v>
      </c>
      <c r="D39" s="1116" t="s">
        <v>7123</v>
      </c>
      <c r="E39" s="1356">
        <v>1</v>
      </c>
      <c r="F39" s="1256">
        <v>1</v>
      </c>
      <c r="G39" s="1246">
        <v>1</v>
      </c>
    </row>
    <row r="40" spans="1:7" ht="14.15" customHeight="1">
      <c r="A40" s="1119" t="s">
        <v>7193</v>
      </c>
      <c r="B40" s="1118" t="s">
        <v>7199</v>
      </c>
      <c r="C40" s="1117" t="s">
        <v>7060</v>
      </c>
      <c r="D40" s="1116" t="s">
        <v>7061</v>
      </c>
      <c r="E40" s="1356">
        <v>1</v>
      </c>
      <c r="F40" s="1256">
        <v>1</v>
      </c>
      <c r="G40" s="1246">
        <v>1</v>
      </c>
    </row>
    <row r="41" spans="1:7" ht="14.15" customHeight="1">
      <c r="A41" s="1119" t="s">
        <v>7193</v>
      </c>
      <c r="B41" s="1118" t="s">
        <v>7199</v>
      </c>
      <c r="C41" s="1117" t="s">
        <v>7062</v>
      </c>
      <c r="D41" s="1116" t="s">
        <v>7063</v>
      </c>
      <c r="E41" s="1356">
        <v>1</v>
      </c>
      <c r="F41" s="1256">
        <v>1</v>
      </c>
      <c r="G41" s="1246">
        <v>1</v>
      </c>
    </row>
    <row r="42" spans="1:7" ht="14.15" customHeight="1">
      <c r="A42" s="1119" t="s">
        <v>7193</v>
      </c>
      <c r="B42" s="1118" t="s">
        <v>7199</v>
      </c>
      <c r="C42" s="1117" t="s">
        <v>7066</v>
      </c>
      <c r="D42" s="1116" t="s">
        <v>7067</v>
      </c>
      <c r="E42" s="1356">
        <v>1</v>
      </c>
      <c r="F42" s="1256">
        <v>1</v>
      </c>
      <c r="G42" s="1246">
        <v>1</v>
      </c>
    </row>
    <row r="43" spans="1:7" ht="14.15" customHeight="1">
      <c r="A43" s="1119" t="s">
        <v>7193</v>
      </c>
      <c r="B43" s="1118" t="s">
        <v>7199</v>
      </c>
      <c r="C43" s="1117" t="s">
        <v>7124</v>
      </c>
      <c r="D43" s="1116" t="s">
        <v>7125</v>
      </c>
      <c r="E43" s="1356">
        <v>1</v>
      </c>
      <c r="F43" s="1256">
        <v>1</v>
      </c>
      <c r="G43" s="1246">
        <v>1</v>
      </c>
    </row>
    <row r="44" spans="1:7" ht="14.15" customHeight="1">
      <c r="A44" s="1119" t="s">
        <v>7193</v>
      </c>
      <c r="B44" s="1118" t="s">
        <v>7199</v>
      </c>
      <c r="C44" s="1117" t="s">
        <v>7076</v>
      </c>
      <c r="D44" s="1116" t="s">
        <v>7077</v>
      </c>
      <c r="E44" s="1356">
        <v>1</v>
      </c>
      <c r="F44" s="1256">
        <v>1</v>
      </c>
      <c r="G44" s="1246">
        <v>1</v>
      </c>
    </row>
    <row r="45" spans="1:7" ht="14.15" customHeight="1">
      <c r="A45" s="1119" t="s">
        <v>7314</v>
      </c>
      <c r="B45" s="1118" t="s">
        <v>7339</v>
      </c>
      <c r="C45" s="1117" t="s">
        <v>7894</v>
      </c>
      <c r="D45" s="1116" t="s">
        <v>8261</v>
      </c>
      <c r="E45" s="1356">
        <v>1</v>
      </c>
      <c r="F45" s="1256">
        <v>1</v>
      </c>
      <c r="G45" s="1246">
        <v>1</v>
      </c>
    </row>
    <row r="46" spans="1:7" ht="14.15" customHeight="1">
      <c r="A46" s="1119" t="s">
        <v>7314</v>
      </c>
      <c r="B46" s="1118" t="s">
        <v>7339</v>
      </c>
      <c r="C46" s="1117" t="s">
        <v>7344</v>
      </c>
      <c r="D46" s="1116" t="s">
        <v>7350</v>
      </c>
      <c r="E46" s="1356">
        <v>1</v>
      </c>
      <c r="F46" s="1256">
        <v>1</v>
      </c>
      <c r="G46" s="1246">
        <v>1</v>
      </c>
    </row>
    <row r="47" spans="1:7" ht="14.15" customHeight="1">
      <c r="A47" s="1119" t="s">
        <v>7314</v>
      </c>
      <c r="B47" s="1118" t="s">
        <v>7339</v>
      </c>
      <c r="C47" s="1117" t="s">
        <v>1626</v>
      </c>
      <c r="D47" s="1116" t="s">
        <v>1627</v>
      </c>
      <c r="E47" s="1356">
        <v>1</v>
      </c>
      <c r="F47" s="1256">
        <v>1</v>
      </c>
      <c r="G47" s="1246">
        <v>1</v>
      </c>
    </row>
    <row r="48" spans="1:7" ht="14.15" customHeight="1">
      <c r="A48" s="1119" t="s">
        <v>7314</v>
      </c>
      <c r="B48" s="1118" t="s">
        <v>7339</v>
      </c>
      <c r="C48" s="1117" t="s">
        <v>7345</v>
      </c>
      <c r="D48" s="1116" t="s">
        <v>7351</v>
      </c>
      <c r="E48" s="1356">
        <v>1</v>
      </c>
      <c r="F48" s="1256">
        <v>1</v>
      </c>
      <c r="G48" s="1246">
        <v>1</v>
      </c>
    </row>
    <row r="49" spans="1:7" ht="14.15" customHeight="1">
      <c r="A49" s="1119" t="s">
        <v>7314</v>
      </c>
      <c r="B49" s="1118" t="s">
        <v>7339</v>
      </c>
      <c r="C49" s="1117" t="s">
        <v>4692</v>
      </c>
      <c r="D49" s="1116" t="s">
        <v>4137</v>
      </c>
      <c r="E49" s="1356">
        <v>5.0000000000000001E-4</v>
      </c>
      <c r="F49" s="1256">
        <v>1</v>
      </c>
      <c r="G49" s="1246">
        <v>5.0000000000000001E-4</v>
      </c>
    </row>
    <row r="50" spans="1:7" ht="14.15" customHeight="1">
      <c r="A50" s="1119" t="s">
        <v>7314</v>
      </c>
      <c r="B50" s="1118" t="s">
        <v>7339</v>
      </c>
      <c r="C50" s="1117" t="s">
        <v>1342</v>
      </c>
      <c r="D50" s="1116" t="s">
        <v>1540</v>
      </c>
      <c r="E50" s="1356">
        <v>2.1399999999999999E-2</v>
      </c>
      <c r="F50" s="1256">
        <v>1</v>
      </c>
      <c r="G50" s="1246">
        <v>2.1399999999999999E-2</v>
      </c>
    </row>
    <row r="51" spans="1:7" ht="14.15" customHeight="1">
      <c r="A51" s="1119" t="s">
        <v>7314</v>
      </c>
      <c r="B51" s="1118" t="s">
        <v>7339</v>
      </c>
      <c r="C51" s="1117" t="s">
        <v>5863</v>
      </c>
      <c r="D51" s="1116" t="s">
        <v>7288</v>
      </c>
      <c r="E51" s="1356">
        <v>0.75700000000000001</v>
      </c>
      <c r="F51" s="1256">
        <v>1</v>
      </c>
      <c r="G51" s="1246">
        <v>0.75700000000000001</v>
      </c>
    </row>
    <row r="52" spans="1:7" ht="14.15" customHeight="1">
      <c r="A52" s="1119" t="s">
        <v>7314</v>
      </c>
      <c r="B52" s="1118" t="s">
        <v>7339</v>
      </c>
      <c r="C52" s="1117" t="s">
        <v>7346</v>
      </c>
      <c r="D52" s="1116" t="s">
        <v>7352</v>
      </c>
      <c r="E52" s="1356">
        <v>0.124</v>
      </c>
      <c r="F52" s="1256">
        <v>1</v>
      </c>
      <c r="G52" s="1246">
        <v>0.124</v>
      </c>
    </row>
    <row r="53" spans="1:7" ht="14.15" customHeight="1">
      <c r="A53" s="1119" t="s">
        <v>7314</v>
      </c>
      <c r="B53" s="1118" t="s">
        <v>7339</v>
      </c>
      <c r="C53" s="1117" t="s">
        <v>7347</v>
      </c>
      <c r="D53" s="1116" t="s">
        <v>7353</v>
      </c>
      <c r="E53" s="1356">
        <v>0.30499999999999999</v>
      </c>
      <c r="F53" s="1256">
        <v>1</v>
      </c>
      <c r="G53" s="1246">
        <v>0.30499999999999999</v>
      </c>
    </row>
    <row r="54" spans="1:7" ht="14.15" customHeight="1">
      <c r="A54" s="1119" t="s">
        <v>7314</v>
      </c>
      <c r="B54" s="1118" t="s">
        <v>7339</v>
      </c>
      <c r="C54" s="1117" t="s">
        <v>6660</v>
      </c>
      <c r="D54" s="1116" t="s">
        <v>6661</v>
      </c>
      <c r="E54" s="1356">
        <v>2.5000000000000001E-3</v>
      </c>
      <c r="F54" s="1256">
        <v>1</v>
      </c>
      <c r="G54" s="1246">
        <v>2.5000000000000001E-3</v>
      </c>
    </row>
    <row r="55" spans="1:7" ht="14.15" customHeight="1">
      <c r="A55" s="1119" t="s">
        <v>7775</v>
      </c>
      <c r="B55" s="1118" t="s">
        <v>7792</v>
      </c>
      <c r="C55" s="1117" t="s">
        <v>7800</v>
      </c>
      <c r="D55" s="1116" t="s">
        <v>7820</v>
      </c>
      <c r="E55" s="1356">
        <v>1</v>
      </c>
      <c r="F55" s="1256">
        <v>1</v>
      </c>
      <c r="G55" s="1246">
        <v>1</v>
      </c>
    </row>
    <row r="56" spans="1:7" ht="14.15" customHeight="1">
      <c r="A56" s="1119" t="s">
        <v>7775</v>
      </c>
      <c r="B56" s="1118" t="s">
        <v>7792</v>
      </c>
      <c r="C56" s="1117" t="s">
        <v>4692</v>
      </c>
      <c r="D56" s="1116" t="s">
        <v>4137</v>
      </c>
      <c r="E56" s="1356">
        <v>5.0000000000000001E-4</v>
      </c>
      <c r="F56" s="1256">
        <v>1</v>
      </c>
      <c r="G56" s="1246">
        <v>5.0000000000000001E-4</v>
      </c>
    </row>
    <row r="57" spans="1:7" ht="14.15" customHeight="1">
      <c r="A57" s="1119" t="s">
        <v>7775</v>
      </c>
      <c r="B57" s="1118" t="s">
        <v>7792</v>
      </c>
      <c r="C57" s="1117" t="s">
        <v>1342</v>
      </c>
      <c r="D57" s="1116" t="s">
        <v>1540</v>
      </c>
      <c r="E57" s="1356">
        <v>2.1399999999999999E-2</v>
      </c>
      <c r="F57" s="1256">
        <v>1</v>
      </c>
      <c r="G57" s="1246">
        <v>2.1399999999999999E-2</v>
      </c>
    </row>
    <row r="58" spans="1:7" ht="14.15" customHeight="1">
      <c r="A58" s="1119" t="s">
        <v>7775</v>
      </c>
      <c r="B58" s="1118" t="s">
        <v>7792</v>
      </c>
      <c r="C58" s="1117" t="s">
        <v>5863</v>
      </c>
      <c r="D58" s="1116" t="s">
        <v>7288</v>
      </c>
      <c r="E58" s="1356">
        <v>0.75700000000000001</v>
      </c>
      <c r="F58" s="1256">
        <v>1</v>
      </c>
      <c r="G58" s="1246">
        <v>0.75700000000000001</v>
      </c>
    </row>
    <row r="59" spans="1:7" ht="14.15" customHeight="1">
      <c r="A59" s="1119" t="s">
        <v>7775</v>
      </c>
      <c r="B59" s="1118" t="s">
        <v>7792</v>
      </c>
      <c r="C59" s="1117" t="s">
        <v>6660</v>
      </c>
      <c r="D59" s="1116" t="s">
        <v>6661</v>
      </c>
      <c r="E59" s="1356">
        <v>2.5000000000000001E-3</v>
      </c>
      <c r="F59" s="1256">
        <v>1</v>
      </c>
      <c r="G59" s="1246">
        <v>2.5000000000000001E-3</v>
      </c>
    </row>
    <row r="60" spans="1:7" ht="14.15" customHeight="1">
      <c r="A60" s="1119" t="s">
        <v>7316</v>
      </c>
      <c r="B60" s="1118" t="s">
        <v>7340</v>
      </c>
      <c r="C60" s="1117" t="s">
        <v>7894</v>
      </c>
      <c r="D60" s="1116" t="s">
        <v>8261</v>
      </c>
      <c r="E60" s="1356">
        <v>1</v>
      </c>
      <c r="F60" s="1256">
        <v>1</v>
      </c>
      <c r="G60" s="1246">
        <v>1</v>
      </c>
    </row>
    <row r="61" spans="1:7" ht="14.15" customHeight="1">
      <c r="A61" s="1119" t="s">
        <v>7316</v>
      </c>
      <c r="B61" s="1118" t="s">
        <v>7340</v>
      </c>
      <c r="C61" s="1117" t="s">
        <v>7344</v>
      </c>
      <c r="D61" s="1116" t="s">
        <v>7350</v>
      </c>
      <c r="E61" s="1356">
        <v>1</v>
      </c>
      <c r="F61" s="1256">
        <v>1</v>
      </c>
      <c r="G61" s="1246">
        <v>1</v>
      </c>
    </row>
    <row r="62" spans="1:7" ht="14.15" customHeight="1">
      <c r="A62" s="1119" t="s">
        <v>7316</v>
      </c>
      <c r="B62" s="1118" t="s">
        <v>7340</v>
      </c>
      <c r="C62" s="1117" t="s">
        <v>1626</v>
      </c>
      <c r="D62" s="1116" t="s">
        <v>1627</v>
      </c>
      <c r="E62" s="1356">
        <v>1</v>
      </c>
      <c r="F62" s="1256">
        <v>1</v>
      </c>
      <c r="G62" s="1246">
        <v>1</v>
      </c>
    </row>
    <row r="63" spans="1:7" ht="14.15" customHeight="1">
      <c r="A63" s="1119" t="s">
        <v>7316</v>
      </c>
      <c r="B63" s="1118" t="s">
        <v>7340</v>
      </c>
      <c r="C63" s="1117" t="s">
        <v>7345</v>
      </c>
      <c r="D63" s="1116" t="s">
        <v>7351</v>
      </c>
      <c r="E63" s="1356">
        <v>1</v>
      </c>
      <c r="F63" s="1256">
        <v>1</v>
      </c>
      <c r="G63" s="1246">
        <v>1</v>
      </c>
    </row>
    <row r="64" spans="1:7" ht="14.15" customHeight="1">
      <c r="A64" s="1119" t="s">
        <v>7316</v>
      </c>
      <c r="B64" s="1118" t="s">
        <v>7340</v>
      </c>
      <c r="C64" s="1117" t="s">
        <v>4692</v>
      </c>
      <c r="D64" s="1116" t="s">
        <v>4137</v>
      </c>
      <c r="E64" s="1356">
        <v>5.0000000000000001E-4</v>
      </c>
      <c r="F64" s="1256">
        <v>1</v>
      </c>
      <c r="G64" s="1246">
        <v>5.0000000000000001E-4</v>
      </c>
    </row>
    <row r="65" spans="1:7" ht="14.15" customHeight="1">
      <c r="A65" s="1119" t="s">
        <v>7316</v>
      </c>
      <c r="B65" s="1118" t="s">
        <v>7340</v>
      </c>
      <c r="C65" s="1117" t="s">
        <v>1342</v>
      </c>
      <c r="D65" s="1116" t="s">
        <v>1540</v>
      </c>
      <c r="E65" s="1356">
        <v>2.1399999999999999E-2</v>
      </c>
      <c r="F65" s="1256">
        <v>1</v>
      </c>
      <c r="G65" s="1246">
        <v>2.1399999999999999E-2</v>
      </c>
    </row>
    <row r="66" spans="1:7" ht="14.15" customHeight="1">
      <c r="A66" s="1119" t="s">
        <v>7316</v>
      </c>
      <c r="B66" s="1118" t="s">
        <v>7340</v>
      </c>
      <c r="C66" s="1117" t="s">
        <v>5863</v>
      </c>
      <c r="D66" s="1116" t="s">
        <v>7288</v>
      </c>
      <c r="E66" s="1356">
        <v>0.75700000000000001</v>
      </c>
      <c r="F66" s="1256">
        <v>1</v>
      </c>
      <c r="G66" s="1246">
        <v>0.75700000000000001</v>
      </c>
    </row>
    <row r="67" spans="1:7" ht="14.15" customHeight="1">
      <c r="A67" s="1119" t="s">
        <v>7316</v>
      </c>
      <c r="B67" s="1118" t="s">
        <v>7340</v>
      </c>
      <c r="C67" s="1117" t="s">
        <v>7347</v>
      </c>
      <c r="D67" s="1116" t="s">
        <v>7353</v>
      </c>
      <c r="E67" s="1356">
        <v>0.30499999999999999</v>
      </c>
      <c r="F67" s="1256">
        <v>1</v>
      </c>
      <c r="G67" s="1246">
        <v>0.30499999999999999</v>
      </c>
    </row>
    <row r="68" spans="1:7" ht="14.15" customHeight="1">
      <c r="A68" s="1119" t="s">
        <v>7316</v>
      </c>
      <c r="B68" s="1118" t="s">
        <v>7340</v>
      </c>
      <c r="C68" s="1117" t="s">
        <v>6660</v>
      </c>
      <c r="D68" s="1116" t="s">
        <v>6661</v>
      </c>
      <c r="E68" s="1356">
        <v>2.5000000000000001E-3</v>
      </c>
      <c r="F68" s="1256">
        <v>1</v>
      </c>
      <c r="G68" s="1246">
        <v>2.5000000000000001E-3</v>
      </c>
    </row>
    <row r="69" spans="1:7" ht="14.15" customHeight="1">
      <c r="A69" s="1119" t="s">
        <v>7310</v>
      </c>
      <c r="B69" s="1118" t="s">
        <v>7341</v>
      </c>
      <c r="C69" s="1117" t="s">
        <v>7344</v>
      </c>
      <c r="D69" s="1116" t="s">
        <v>7350</v>
      </c>
      <c r="E69" s="1356">
        <v>1</v>
      </c>
      <c r="F69" s="1256">
        <v>1</v>
      </c>
      <c r="G69" s="1246">
        <v>1</v>
      </c>
    </row>
    <row r="70" spans="1:7" ht="14.15" customHeight="1">
      <c r="A70" s="1119" t="s">
        <v>7310</v>
      </c>
      <c r="B70" s="1118" t="s">
        <v>7341</v>
      </c>
      <c r="C70" s="1117" t="s">
        <v>7896</v>
      </c>
      <c r="D70" s="1116" t="s">
        <v>8262</v>
      </c>
      <c r="E70" s="1356">
        <v>1</v>
      </c>
      <c r="F70" s="1256">
        <v>1</v>
      </c>
      <c r="G70" s="1246">
        <v>1</v>
      </c>
    </row>
    <row r="71" spans="1:7" ht="14.15" customHeight="1">
      <c r="A71" s="1119" t="s">
        <v>7310</v>
      </c>
      <c r="B71" s="1118" t="s">
        <v>7341</v>
      </c>
      <c r="C71" s="1117" t="s">
        <v>1628</v>
      </c>
      <c r="D71" s="1116" t="s">
        <v>1629</v>
      </c>
      <c r="E71" s="1356">
        <v>1</v>
      </c>
      <c r="F71" s="1256">
        <v>1</v>
      </c>
      <c r="G71" s="1246">
        <v>1</v>
      </c>
    </row>
    <row r="72" spans="1:7" ht="14.15" customHeight="1">
      <c r="A72" s="1119" t="s">
        <v>7310</v>
      </c>
      <c r="B72" s="1118" t="s">
        <v>7341</v>
      </c>
      <c r="C72" s="1117" t="s">
        <v>7348</v>
      </c>
      <c r="D72" s="1116" t="s">
        <v>7354</v>
      </c>
      <c r="E72" s="1356">
        <v>1</v>
      </c>
      <c r="F72" s="1256">
        <v>1</v>
      </c>
      <c r="G72" s="1246">
        <v>1</v>
      </c>
    </row>
    <row r="73" spans="1:7" ht="14.15" customHeight="1">
      <c r="A73" s="1119" t="s">
        <v>7310</v>
      </c>
      <c r="B73" s="1118" t="s">
        <v>7341</v>
      </c>
      <c r="C73" s="1117" t="s">
        <v>4692</v>
      </c>
      <c r="D73" s="1116" t="s">
        <v>4137</v>
      </c>
      <c r="E73" s="1356">
        <v>5.0000000000000001E-4</v>
      </c>
      <c r="F73" s="1256">
        <v>1</v>
      </c>
      <c r="G73" s="1246">
        <v>5.0000000000000001E-4</v>
      </c>
    </row>
    <row r="74" spans="1:7" ht="14.15" customHeight="1">
      <c r="A74" s="1119" t="s">
        <v>7310</v>
      </c>
      <c r="B74" s="1118" t="s">
        <v>7341</v>
      </c>
      <c r="C74" s="1117" t="s">
        <v>1342</v>
      </c>
      <c r="D74" s="1116" t="s">
        <v>1540</v>
      </c>
      <c r="E74" s="1356">
        <v>2.1399999999999999E-2</v>
      </c>
      <c r="F74" s="1256">
        <v>1</v>
      </c>
      <c r="G74" s="1246">
        <v>2.1399999999999999E-2</v>
      </c>
    </row>
    <row r="75" spans="1:7" ht="14.15" customHeight="1">
      <c r="A75" s="1119" t="s">
        <v>7310</v>
      </c>
      <c r="B75" s="1118" t="s">
        <v>7341</v>
      </c>
      <c r="C75" s="1117" t="s">
        <v>5863</v>
      </c>
      <c r="D75" s="1116" t="s">
        <v>7288</v>
      </c>
      <c r="E75" s="1356">
        <v>0.75700000000000001</v>
      </c>
      <c r="F75" s="1256">
        <v>1</v>
      </c>
      <c r="G75" s="1246">
        <v>0.75700000000000001</v>
      </c>
    </row>
    <row r="76" spans="1:7" ht="14.15" customHeight="1">
      <c r="A76" s="1119" t="s">
        <v>7310</v>
      </c>
      <c r="B76" s="1118" t="s">
        <v>7341</v>
      </c>
      <c r="C76" s="1117" t="s">
        <v>7347</v>
      </c>
      <c r="D76" s="1116" t="s">
        <v>7353</v>
      </c>
      <c r="E76" s="1356">
        <v>0.30499999999999999</v>
      </c>
      <c r="F76" s="1256">
        <v>1</v>
      </c>
      <c r="G76" s="1246">
        <v>0.30499999999999999</v>
      </c>
    </row>
    <row r="77" spans="1:7" ht="14.15" customHeight="1">
      <c r="A77" s="1119" t="s">
        <v>7310</v>
      </c>
      <c r="B77" s="1118" t="s">
        <v>7341</v>
      </c>
      <c r="C77" s="1117" t="s">
        <v>6660</v>
      </c>
      <c r="D77" s="1116" t="s">
        <v>6661</v>
      </c>
      <c r="E77" s="1356">
        <v>2.5000000000000001E-3</v>
      </c>
      <c r="F77" s="1256">
        <v>1</v>
      </c>
      <c r="G77" s="1246">
        <v>2.5000000000000001E-3</v>
      </c>
    </row>
    <row r="78" spans="1:7" ht="14.15" customHeight="1">
      <c r="A78" s="1119" t="s">
        <v>7773</v>
      </c>
      <c r="B78" s="1118" t="s">
        <v>7791</v>
      </c>
      <c r="C78" s="1117" t="s">
        <v>7799</v>
      </c>
      <c r="D78" s="1116" t="s">
        <v>7819</v>
      </c>
      <c r="E78" s="1356">
        <v>1</v>
      </c>
      <c r="F78" s="1256">
        <v>1</v>
      </c>
      <c r="G78" s="1246">
        <v>1</v>
      </c>
    </row>
    <row r="79" spans="1:7" ht="14.15" customHeight="1">
      <c r="A79" s="1119" t="s">
        <v>7773</v>
      </c>
      <c r="B79" s="1118" t="s">
        <v>7791</v>
      </c>
      <c r="C79" s="1117" t="s">
        <v>4692</v>
      </c>
      <c r="D79" s="1116" t="s">
        <v>4137</v>
      </c>
      <c r="E79" s="1356">
        <v>5.0000000000000001E-4</v>
      </c>
      <c r="F79" s="1256">
        <v>1</v>
      </c>
      <c r="G79" s="1246">
        <v>5.0000000000000001E-4</v>
      </c>
    </row>
    <row r="80" spans="1:7" ht="14.15" customHeight="1">
      <c r="A80" s="1119" t="s">
        <v>7773</v>
      </c>
      <c r="B80" s="1118" t="s">
        <v>7791</v>
      </c>
      <c r="C80" s="1117" t="s">
        <v>1342</v>
      </c>
      <c r="D80" s="1116" t="s">
        <v>1540</v>
      </c>
      <c r="E80" s="1356">
        <v>2.1399999999999999E-2</v>
      </c>
      <c r="F80" s="1256">
        <v>1</v>
      </c>
      <c r="G80" s="1246">
        <v>2.1399999999999999E-2</v>
      </c>
    </row>
    <row r="81" spans="1:7" ht="14.15" customHeight="1">
      <c r="A81" s="1119" t="s">
        <v>7773</v>
      </c>
      <c r="B81" s="1118" t="s">
        <v>7791</v>
      </c>
      <c r="C81" s="1117" t="s">
        <v>5863</v>
      </c>
      <c r="D81" s="1116" t="s">
        <v>7288</v>
      </c>
      <c r="E81" s="1356">
        <v>0.75700000000000001</v>
      </c>
      <c r="F81" s="1256">
        <v>1</v>
      </c>
      <c r="G81" s="1246">
        <v>0.75700000000000001</v>
      </c>
    </row>
    <row r="82" spans="1:7" ht="14.15" customHeight="1">
      <c r="A82" s="1119" t="s">
        <v>7773</v>
      </c>
      <c r="B82" s="1118" t="s">
        <v>7791</v>
      </c>
      <c r="C82" s="1117" t="s">
        <v>6660</v>
      </c>
      <c r="D82" s="1116" t="s">
        <v>6661</v>
      </c>
      <c r="E82" s="1356">
        <v>2.5000000000000001E-3</v>
      </c>
      <c r="F82" s="1256">
        <v>1</v>
      </c>
      <c r="G82" s="1246">
        <v>2.5000000000000001E-3</v>
      </c>
    </row>
    <row r="83" spans="1:7" ht="14.15" customHeight="1">
      <c r="A83" s="1119" t="s">
        <v>7312</v>
      </c>
      <c r="B83" s="1118" t="s">
        <v>7342</v>
      </c>
      <c r="C83" s="1117" t="s">
        <v>7344</v>
      </c>
      <c r="D83" s="1116" t="s">
        <v>7350</v>
      </c>
      <c r="E83" s="1356">
        <v>1</v>
      </c>
      <c r="F83" s="1256">
        <v>1</v>
      </c>
      <c r="G83" s="1246">
        <v>1</v>
      </c>
    </row>
    <row r="84" spans="1:7" ht="14.15" customHeight="1">
      <c r="A84" s="1119" t="s">
        <v>7312</v>
      </c>
      <c r="B84" s="1118" t="s">
        <v>7342</v>
      </c>
      <c r="C84" s="1117" t="s">
        <v>7896</v>
      </c>
      <c r="D84" s="1116" t="s">
        <v>8262</v>
      </c>
      <c r="E84" s="1356">
        <v>1</v>
      </c>
      <c r="F84" s="1256">
        <v>1</v>
      </c>
      <c r="G84" s="1246">
        <v>1</v>
      </c>
    </row>
    <row r="85" spans="1:7" ht="14.15" customHeight="1">
      <c r="A85" s="1119" t="s">
        <v>7312</v>
      </c>
      <c r="B85" s="1118" t="s">
        <v>7342</v>
      </c>
      <c r="C85" s="1117" t="s">
        <v>1628</v>
      </c>
      <c r="D85" s="1116" t="s">
        <v>1629</v>
      </c>
      <c r="E85" s="1356">
        <v>1</v>
      </c>
      <c r="F85" s="1256">
        <v>1</v>
      </c>
      <c r="G85" s="1246">
        <v>1</v>
      </c>
    </row>
    <row r="86" spans="1:7" ht="14.15" customHeight="1">
      <c r="A86" s="1119" t="s">
        <v>7312</v>
      </c>
      <c r="B86" s="1118" t="s">
        <v>7342</v>
      </c>
      <c r="C86" s="1117" t="s">
        <v>7348</v>
      </c>
      <c r="D86" s="1116" t="s">
        <v>7354</v>
      </c>
      <c r="E86" s="1356">
        <v>1</v>
      </c>
      <c r="F86" s="1256">
        <v>1</v>
      </c>
      <c r="G86" s="1246">
        <v>1</v>
      </c>
    </row>
    <row r="87" spans="1:7" ht="14.15" customHeight="1">
      <c r="A87" s="1119" t="s">
        <v>7312</v>
      </c>
      <c r="B87" s="1118" t="s">
        <v>7342</v>
      </c>
      <c r="C87" s="1117" t="s">
        <v>4692</v>
      </c>
      <c r="D87" s="1116" t="s">
        <v>4137</v>
      </c>
      <c r="E87" s="1356">
        <v>5.0000000000000001E-4</v>
      </c>
      <c r="F87" s="1256">
        <v>1</v>
      </c>
      <c r="G87" s="1246">
        <v>5.0000000000000001E-4</v>
      </c>
    </row>
    <row r="88" spans="1:7" ht="14.15" customHeight="1">
      <c r="A88" s="1119" t="s">
        <v>7312</v>
      </c>
      <c r="B88" s="1118" t="s">
        <v>7342</v>
      </c>
      <c r="C88" s="1117" t="s">
        <v>1342</v>
      </c>
      <c r="D88" s="1116" t="s">
        <v>1540</v>
      </c>
      <c r="E88" s="1356">
        <v>2.1399999999999999E-2</v>
      </c>
      <c r="F88" s="1256">
        <v>1</v>
      </c>
      <c r="G88" s="1246">
        <v>2.1399999999999999E-2</v>
      </c>
    </row>
    <row r="89" spans="1:7" ht="14.15" customHeight="1">
      <c r="A89" s="1119" t="s">
        <v>7312</v>
      </c>
      <c r="B89" s="1118" t="s">
        <v>7342</v>
      </c>
      <c r="C89" s="1117" t="s">
        <v>5863</v>
      </c>
      <c r="D89" s="1116" t="s">
        <v>7288</v>
      </c>
      <c r="E89" s="1356">
        <v>0.75700000000000001</v>
      </c>
      <c r="F89" s="1256">
        <v>1</v>
      </c>
      <c r="G89" s="1246">
        <v>0.75700000000000001</v>
      </c>
    </row>
    <row r="90" spans="1:7" ht="14.15" customHeight="1">
      <c r="A90" s="1119" t="s">
        <v>7312</v>
      </c>
      <c r="B90" s="1118" t="s">
        <v>7342</v>
      </c>
      <c r="C90" s="1117" t="s">
        <v>7346</v>
      </c>
      <c r="D90" s="1116" t="s">
        <v>7352</v>
      </c>
      <c r="E90" s="1356">
        <v>0.124</v>
      </c>
      <c r="F90" s="1256">
        <v>1</v>
      </c>
      <c r="G90" s="1246">
        <v>0.124</v>
      </c>
    </row>
    <row r="91" spans="1:7" ht="14.15" customHeight="1">
      <c r="A91" s="1119" t="s">
        <v>7312</v>
      </c>
      <c r="B91" s="1118" t="s">
        <v>7342</v>
      </c>
      <c r="C91" s="1117" t="s">
        <v>7347</v>
      </c>
      <c r="D91" s="1116" t="s">
        <v>7353</v>
      </c>
      <c r="E91" s="1356">
        <v>0.30499999999999999</v>
      </c>
      <c r="F91" s="1256">
        <v>1</v>
      </c>
      <c r="G91" s="1246">
        <v>0.30499999999999999</v>
      </c>
    </row>
    <row r="92" spans="1:7" ht="14.15" customHeight="1">
      <c r="A92" s="1119" t="s">
        <v>7312</v>
      </c>
      <c r="B92" s="1118" t="s">
        <v>7342</v>
      </c>
      <c r="C92" s="1117" t="s">
        <v>6660</v>
      </c>
      <c r="D92" s="1116" t="s">
        <v>6661</v>
      </c>
      <c r="E92" s="1356">
        <v>2.5000000000000001E-3</v>
      </c>
      <c r="F92" s="1256">
        <v>1</v>
      </c>
      <c r="G92" s="1246">
        <v>2.5000000000000001E-3</v>
      </c>
    </row>
    <row r="93" spans="1:7" ht="14.15" customHeight="1">
      <c r="A93" s="1119" t="s">
        <v>7440</v>
      </c>
      <c r="B93" s="1118" t="s">
        <v>7660</v>
      </c>
      <c r="C93" s="1117" t="s">
        <v>7472</v>
      </c>
      <c r="D93" s="1116" t="s">
        <v>7661</v>
      </c>
      <c r="E93" s="1356">
        <v>1</v>
      </c>
      <c r="F93" s="1256">
        <v>1</v>
      </c>
      <c r="G93" s="1246">
        <v>1</v>
      </c>
    </row>
    <row r="94" spans="1:7" ht="14.15" customHeight="1">
      <c r="A94" s="1119" t="s">
        <v>7440</v>
      </c>
      <c r="B94" s="1118" t="s">
        <v>7660</v>
      </c>
      <c r="C94" s="1117" t="s">
        <v>7606</v>
      </c>
      <c r="D94" s="1116" t="s">
        <v>7662</v>
      </c>
      <c r="E94" s="1356">
        <v>1</v>
      </c>
      <c r="F94" s="1256">
        <v>1</v>
      </c>
      <c r="G94" s="1246">
        <v>1</v>
      </c>
    </row>
    <row r="95" spans="1:7" ht="14.15" customHeight="1">
      <c r="A95" s="1119" t="s">
        <v>7440</v>
      </c>
      <c r="B95" s="1118" t="s">
        <v>7660</v>
      </c>
      <c r="C95" s="1117" t="s">
        <v>7476</v>
      </c>
      <c r="D95" s="1116" t="s">
        <v>7663</v>
      </c>
      <c r="E95" s="1356">
        <v>1</v>
      </c>
      <c r="F95" s="1256">
        <v>1</v>
      </c>
      <c r="G95" s="1246">
        <v>1</v>
      </c>
    </row>
    <row r="96" spans="1:7" ht="14.15" customHeight="1">
      <c r="A96" s="1119" t="s">
        <v>7440</v>
      </c>
      <c r="B96" s="1118" t="s">
        <v>7660</v>
      </c>
      <c r="C96" s="1117" t="s">
        <v>7460</v>
      </c>
      <c r="D96" s="1116" t="s">
        <v>7664</v>
      </c>
      <c r="E96" s="1356">
        <v>1</v>
      </c>
      <c r="F96" s="1256">
        <v>1</v>
      </c>
      <c r="G96" s="1246">
        <v>1</v>
      </c>
    </row>
    <row r="97" spans="1:7" ht="14.15" customHeight="1">
      <c r="A97" s="1119" t="s">
        <v>7440</v>
      </c>
      <c r="B97" s="1118" t="s">
        <v>7660</v>
      </c>
      <c r="C97" s="1117" t="s">
        <v>5215</v>
      </c>
      <c r="D97" s="1116" t="s">
        <v>5216</v>
      </c>
      <c r="E97" s="1356">
        <v>1</v>
      </c>
      <c r="F97" s="1256">
        <v>1</v>
      </c>
      <c r="G97" s="1246">
        <v>1</v>
      </c>
    </row>
    <row r="98" spans="1:7" ht="14.15" customHeight="1">
      <c r="A98" s="1119" t="s">
        <v>7440</v>
      </c>
      <c r="B98" s="1118" t="s">
        <v>7660</v>
      </c>
      <c r="C98" s="1117" t="s">
        <v>7543</v>
      </c>
      <c r="D98" s="1116" t="s">
        <v>7665</v>
      </c>
      <c r="E98" s="1356">
        <v>2</v>
      </c>
      <c r="F98" s="1256">
        <v>1</v>
      </c>
      <c r="G98" s="1246">
        <v>2</v>
      </c>
    </row>
    <row r="99" spans="1:7" ht="14.15" customHeight="1">
      <c r="A99" s="1119" t="s">
        <v>7440</v>
      </c>
      <c r="B99" s="1118" t="s">
        <v>7660</v>
      </c>
      <c r="C99" s="1117" t="s">
        <v>1342</v>
      </c>
      <c r="D99" s="1116" t="s">
        <v>1540</v>
      </c>
      <c r="E99" s="1356">
        <v>3.5999999999999999E-3</v>
      </c>
      <c r="F99" s="1256">
        <v>1</v>
      </c>
      <c r="G99" s="1246">
        <v>3.5999999999999999E-3</v>
      </c>
    </row>
    <row r="100" spans="1:7" ht="14.15" customHeight="1">
      <c r="A100" s="1119" t="s">
        <v>7440</v>
      </c>
      <c r="B100" s="1118" t="s">
        <v>7660</v>
      </c>
      <c r="C100" s="1117" t="s">
        <v>7377</v>
      </c>
      <c r="D100" s="1116" t="s">
        <v>7666</v>
      </c>
      <c r="E100" s="1356">
        <v>0.68200000000000005</v>
      </c>
      <c r="F100" s="1256">
        <v>1</v>
      </c>
      <c r="G100" s="1246">
        <v>0.68200000000000005</v>
      </c>
    </row>
    <row r="101" spans="1:7" ht="14.15" customHeight="1">
      <c r="A101" s="1119" t="s">
        <v>7440</v>
      </c>
      <c r="B101" s="1118" t="s">
        <v>7660</v>
      </c>
      <c r="C101" s="1117" t="s">
        <v>6660</v>
      </c>
      <c r="D101" s="1116" t="s">
        <v>6661</v>
      </c>
      <c r="E101" s="1356">
        <v>8.0000000000000004E-4</v>
      </c>
      <c r="F101" s="1256">
        <v>1</v>
      </c>
      <c r="G101" s="1246">
        <v>8.0000000000000004E-4</v>
      </c>
    </row>
    <row r="102" spans="1:7" ht="14.15" customHeight="1">
      <c r="A102" s="1119" t="s">
        <v>7922</v>
      </c>
      <c r="B102" s="1118" t="s">
        <v>7963</v>
      </c>
      <c r="C102" s="1117" t="s">
        <v>7470</v>
      </c>
      <c r="D102" s="1116" t="s">
        <v>8263</v>
      </c>
      <c r="E102" s="1356">
        <v>1</v>
      </c>
      <c r="F102" s="1256">
        <v>1</v>
      </c>
      <c r="G102" s="1246">
        <v>1</v>
      </c>
    </row>
    <row r="103" spans="1:7" ht="14.15" customHeight="1">
      <c r="A103" s="1119" t="s">
        <v>7922</v>
      </c>
      <c r="B103" s="1118" t="s">
        <v>7963</v>
      </c>
      <c r="C103" s="1117" t="s">
        <v>7604</v>
      </c>
      <c r="D103" s="1116" t="s">
        <v>8264</v>
      </c>
      <c r="E103" s="1356">
        <v>1</v>
      </c>
      <c r="F103" s="1256">
        <v>1</v>
      </c>
      <c r="G103" s="1246">
        <v>1</v>
      </c>
    </row>
    <row r="104" spans="1:7" ht="14.15" customHeight="1">
      <c r="A104" s="1119" t="s">
        <v>7922</v>
      </c>
      <c r="B104" s="1118" t="s">
        <v>7963</v>
      </c>
      <c r="C104" s="1117" t="s">
        <v>7474</v>
      </c>
      <c r="D104" s="1116" t="s">
        <v>8265</v>
      </c>
      <c r="E104" s="1356">
        <v>1</v>
      </c>
      <c r="F104" s="1256">
        <v>1</v>
      </c>
      <c r="G104" s="1246">
        <v>1</v>
      </c>
    </row>
    <row r="105" spans="1:7" ht="14.15" customHeight="1">
      <c r="A105" s="1119" t="s">
        <v>7922</v>
      </c>
      <c r="B105" s="1118" t="s">
        <v>7963</v>
      </c>
      <c r="C105" s="1117" t="s">
        <v>7458</v>
      </c>
      <c r="D105" s="1116" t="s">
        <v>8266</v>
      </c>
      <c r="E105" s="1356">
        <v>1</v>
      </c>
      <c r="F105" s="1256">
        <v>1</v>
      </c>
      <c r="G105" s="1246">
        <v>1</v>
      </c>
    </row>
    <row r="106" spans="1:7" ht="14.15" customHeight="1">
      <c r="A106" s="1119" t="s">
        <v>7922</v>
      </c>
      <c r="B106" s="1118" t="s">
        <v>7963</v>
      </c>
      <c r="C106" s="1117" t="s">
        <v>5215</v>
      </c>
      <c r="D106" s="1116" t="s">
        <v>5216</v>
      </c>
      <c r="E106" s="1356">
        <v>1</v>
      </c>
      <c r="F106" s="1256">
        <v>1</v>
      </c>
      <c r="G106" s="1246">
        <v>1</v>
      </c>
    </row>
    <row r="107" spans="1:7" ht="14.15" customHeight="1">
      <c r="A107" s="1119" t="s">
        <v>7922</v>
      </c>
      <c r="B107" s="1118" t="s">
        <v>7963</v>
      </c>
      <c r="C107" s="1117" t="s">
        <v>7543</v>
      </c>
      <c r="D107" s="1116" t="s">
        <v>7665</v>
      </c>
      <c r="E107" s="1356">
        <v>2</v>
      </c>
      <c r="F107" s="1256">
        <v>1</v>
      </c>
      <c r="G107" s="1246">
        <v>2</v>
      </c>
    </row>
    <row r="108" spans="1:7" ht="14.15" customHeight="1">
      <c r="A108" s="1119" t="s">
        <v>7922</v>
      </c>
      <c r="B108" s="1118" t="s">
        <v>7963</v>
      </c>
      <c r="C108" s="1117" t="s">
        <v>1342</v>
      </c>
      <c r="D108" s="1116" t="s">
        <v>1540</v>
      </c>
      <c r="E108" s="1356">
        <v>3.5999999999999999E-3</v>
      </c>
      <c r="F108" s="1256">
        <v>1</v>
      </c>
      <c r="G108" s="1246">
        <v>3.5999999999999999E-3</v>
      </c>
    </row>
    <row r="109" spans="1:7" ht="14.15" customHeight="1">
      <c r="A109" s="1119" t="s">
        <v>7922</v>
      </c>
      <c r="B109" s="1118" t="s">
        <v>7963</v>
      </c>
      <c r="C109" s="1117" t="s">
        <v>7377</v>
      </c>
      <c r="D109" s="1116" t="s">
        <v>7666</v>
      </c>
      <c r="E109" s="1356">
        <v>0.68200000000000005</v>
      </c>
      <c r="F109" s="1256">
        <v>1</v>
      </c>
      <c r="G109" s="1246">
        <v>0.68200000000000005</v>
      </c>
    </row>
    <row r="110" spans="1:7" ht="14.15" customHeight="1">
      <c r="A110" s="1119" t="s">
        <v>7922</v>
      </c>
      <c r="B110" s="1118" t="s">
        <v>7963</v>
      </c>
      <c r="C110" s="1117" t="s">
        <v>6660</v>
      </c>
      <c r="D110" s="1116" t="s">
        <v>6661</v>
      </c>
      <c r="E110" s="1356">
        <v>8.0000000000000004E-4</v>
      </c>
      <c r="F110" s="1256">
        <v>1</v>
      </c>
      <c r="G110" s="1246">
        <v>8.0000000000000004E-4</v>
      </c>
    </row>
    <row r="111" spans="1:7" ht="14.15" customHeight="1">
      <c r="A111" s="1119" t="s">
        <v>7932</v>
      </c>
      <c r="B111" s="1118" t="s">
        <v>7962</v>
      </c>
      <c r="C111" s="1117" t="s">
        <v>7563</v>
      </c>
      <c r="D111" s="1116" t="s">
        <v>7693</v>
      </c>
      <c r="E111" s="1356">
        <v>1</v>
      </c>
      <c r="F111" s="1256">
        <v>1</v>
      </c>
      <c r="G111" s="1246">
        <v>1</v>
      </c>
    </row>
    <row r="112" spans="1:7" ht="14.15" customHeight="1">
      <c r="A112" s="1119" t="s">
        <v>7932</v>
      </c>
      <c r="B112" s="1118" t="s">
        <v>7962</v>
      </c>
      <c r="C112" s="1117" t="s">
        <v>7559</v>
      </c>
      <c r="D112" s="1116" t="s">
        <v>7694</v>
      </c>
      <c r="E112" s="1356">
        <v>1</v>
      </c>
      <c r="F112" s="1256">
        <v>1</v>
      </c>
      <c r="G112" s="1246">
        <v>1</v>
      </c>
    </row>
    <row r="113" spans="1:7" ht="14.15" customHeight="1">
      <c r="A113" s="1119" t="s">
        <v>7932</v>
      </c>
      <c r="B113" s="1118" t="s">
        <v>7962</v>
      </c>
      <c r="C113" s="1117" t="s">
        <v>1246</v>
      </c>
      <c r="D113" s="1116" t="s">
        <v>1247</v>
      </c>
      <c r="E113" s="1356">
        <v>1</v>
      </c>
      <c r="F113" s="1256">
        <v>1</v>
      </c>
      <c r="G113" s="1246">
        <v>1</v>
      </c>
    </row>
    <row r="114" spans="1:7" ht="14.15" customHeight="1">
      <c r="A114" s="1119" t="s">
        <v>7932</v>
      </c>
      <c r="B114" s="1118" t="s">
        <v>7962</v>
      </c>
      <c r="C114" s="1117" t="s">
        <v>7490</v>
      </c>
      <c r="D114" s="1116" t="s">
        <v>8267</v>
      </c>
      <c r="E114" s="1356">
        <v>1</v>
      </c>
      <c r="F114" s="1256">
        <v>1</v>
      </c>
      <c r="G114" s="1246">
        <v>1</v>
      </c>
    </row>
    <row r="115" spans="1:7" ht="14.15" customHeight="1">
      <c r="A115" s="1119" t="s">
        <v>7932</v>
      </c>
      <c r="B115" s="1118" t="s">
        <v>7962</v>
      </c>
      <c r="C115" s="1117" t="s">
        <v>7545</v>
      </c>
      <c r="D115" s="1116" t="s">
        <v>7696</v>
      </c>
      <c r="E115" s="1356">
        <v>1</v>
      </c>
      <c r="F115" s="1256">
        <v>1</v>
      </c>
      <c r="G115" s="1246">
        <v>1</v>
      </c>
    </row>
    <row r="116" spans="1:7" ht="14.15" customHeight="1">
      <c r="A116" s="1119" t="s">
        <v>7932</v>
      </c>
      <c r="B116" s="1118" t="s">
        <v>7962</v>
      </c>
      <c r="C116" s="1117" t="s">
        <v>7496</v>
      </c>
      <c r="D116" s="1116" t="s">
        <v>7835</v>
      </c>
      <c r="E116" s="1356">
        <v>1</v>
      </c>
      <c r="F116" s="1256">
        <v>1</v>
      </c>
      <c r="G116" s="1246">
        <v>1</v>
      </c>
    </row>
    <row r="117" spans="1:7" ht="14.15" customHeight="1">
      <c r="A117" s="1119" t="s">
        <v>7932</v>
      </c>
      <c r="B117" s="1118" t="s">
        <v>7962</v>
      </c>
      <c r="C117" s="1117" t="s">
        <v>7498</v>
      </c>
      <c r="D117" s="1116" t="s">
        <v>7836</v>
      </c>
      <c r="E117" s="1356">
        <v>1</v>
      </c>
      <c r="F117" s="1256">
        <v>1</v>
      </c>
      <c r="G117" s="1246">
        <v>1</v>
      </c>
    </row>
    <row r="118" spans="1:7" ht="14.15" customHeight="1">
      <c r="A118" s="1119" t="s">
        <v>7932</v>
      </c>
      <c r="B118" s="1118" t="s">
        <v>7962</v>
      </c>
      <c r="C118" s="1117" t="s">
        <v>5217</v>
      </c>
      <c r="D118" s="1116" t="s">
        <v>5218</v>
      </c>
      <c r="E118" s="1356">
        <v>1</v>
      </c>
      <c r="F118" s="1256">
        <v>1</v>
      </c>
      <c r="G118" s="1246">
        <v>1</v>
      </c>
    </row>
    <row r="119" spans="1:7" ht="14.15" customHeight="1">
      <c r="A119" s="1119" t="s">
        <v>7932</v>
      </c>
      <c r="B119" s="1118" t="s">
        <v>7962</v>
      </c>
      <c r="C119" s="1117" t="s">
        <v>7573</v>
      </c>
      <c r="D119" s="1116" t="s">
        <v>7698</v>
      </c>
      <c r="E119" s="1356">
        <v>1</v>
      </c>
      <c r="F119" s="1256">
        <v>1</v>
      </c>
      <c r="G119" s="1246">
        <v>1</v>
      </c>
    </row>
    <row r="120" spans="1:7" ht="14.15" customHeight="1">
      <c r="A120" s="1119" t="s">
        <v>7932</v>
      </c>
      <c r="B120" s="1118" t="s">
        <v>7962</v>
      </c>
      <c r="C120" s="1117" t="s">
        <v>5221</v>
      </c>
      <c r="D120" s="1116" t="s">
        <v>5222</v>
      </c>
      <c r="E120" s="1356">
        <v>3</v>
      </c>
      <c r="F120" s="1256">
        <v>1</v>
      </c>
      <c r="G120" s="1246">
        <v>3</v>
      </c>
    </row>
    <row r="121" spans="1:7" ht="14.15" customHeight="1">
      <c r="A121" s="1119" t="s">
        <v>7932</v>
      </c>
      <c r="B121" s="1118" t="s">
        <v>7962</v>
      </c>
      <c r="C121" s="1117" t="s">
        <v>8733</v>
      </c>
      <c r="D121" s="1116" t="s">
        <v>9385</v>
      </c>
      <c r="E121" s="1356">
        <v>1</v>
      </c>
      <c r="F121" s="1256">
        <v>1</v>
      </c>
      <c r="G121" s="1246">
        <v>1</v>
      </c>
    </row>
    <row r="122" spans="1:7" ht="14.15" customHeight="1">
      <c r="A122" s="1119" t="s">
        <v>7932</v>
      </c>
      <c r="B122" s="1118" t="s">
        <v>7962</v>
      </c>
      <c r="C122" s="1117" t="s">
        <v>8735</v>
      </c>
      <c r="D122" s="1116" t="s">
        <v>9386</v>
      </c>
      <c r="E122" s="1356">
        <v>1</v>
      </c>
      <c r="F122" s="1256">
        <v>1</v>
      </c>
      <c r="G122" s="1246">
        <v>1</v>
      </c>
    </row>
    <row r="123" spans="1:7" ht="14.15" customHeight="1">
      <c r="A123" s="1119" t="s">
        <v>7932</v>
      </c>
      <c r="B123" s="1118" t="s">
        <v>7962</v>
      </c>
      <c r="C123" s="1117" t="s">
        <v>8757</v>
      </c>
      <c r="D123" s="1116" t="s">
        <v>9387</v>
      </c>
      <c r="E123" s="1356">
        <v>1</v>
      </c>
      <c r="F123" s="1256">
        <v>1</v>
      </c>
      <c r="G123" s="1246">
        <v>1</v>
      </c>
    </row>
    <row r="124" spans="1:7" ht="14.15" customHeight="1">
      <c r="A124" s="1119" t="s">
        <v>7932</v>
      </c>
      <c r="B124" s="1118" t="s">
        <v>7962</v>
      </c>
      <c r="C124" s="1117" t="s">
        <v>8761</v>
      </c>
      <c r="D124" s="1116" t="s">
        <v>9388</v>
      </c>
      <c r="E124" s="1356">
        <v>1</v>
      </c>
      <c r="F124" s="1256">
        <v>1</v>
      </c>
      <c r="G124" s="1246">
        <v>1</v>
      </c>
    </row>
    <row r="125" spans="1:7" ht="14.15" customHeight="1">
      <c r="A125" s="1119" t="s">
        <v>7932</v>
      </c>
      <c r="B125" s="1118" t="s">
        <v>7962</v>
      </c>
      <c r="C125" s="1117" t="s">
        <v>7524</v>
      </c>
      <c r="D125" s="1116" t="s">
        <v>7676</v>
      </c>
      <c r="E125" s="1356">
        <v>2</v>
      </c>
      <c r="F125" s="1256">
        <v>1</v>
      </c>
      <c r="G125" s="1246">
        <v>2</v>
      </c>
    </row>
    <row r="126" spans="1:7" ht="14.15" customHeight="1">
      <c r="A126" s="1119" t="s">
        <v>7932</v>
      </c>
      <c r="B126" s="1118" t="s">
        <v>7962</v>
      </c>
      <c r="C126" s="1117" t="s">
        <v>7526</v>
      </c>
      <c r="D126" s="1116" t="s">
        <v>7702</v>
      </c>
      <c r="E126" s="1356">
        <v>1</v>
      </c>
      <c r="F126" s="1256">
        <v>1</v>
      </c>
      <c r="G126" s="1246">
        <v>1</v>
      </c>
    </row>
    <row r="127" spans="1:7" ht="14.15" customHeight="1">
      <c r="A127" s="1119" t="s">
        <v>7932</v>
      </c>
      <c r="B127" s="1118" t="s">
        <v>7962</v>
      </c>
      <c r="C127" s="1117" t="s">
        <v>7527</v>
      </c>
      <c r="D127" s="1116" t="s">
        <v>7703</v>
      </c>
      <c r="E127" s="1356">
        <v>1</v>
      </c>
      <c r="F127" s="1256">
        <v>1</v>
      </c>
      <c r="G127" s="1246">
        <v>1</v>
      </c>
    </row>
    <row r="128" spans="1:7" ht="14.15" customHeight="1">
      <c r="A128" s="1119" t="s">
        <v>7932</v>
      </c>
      <c r="B128" s="1118" t="s">
        <v>7962</v>
      </c>
      <c r="C128" s="1117" t="s">
        <v>7529</v>
      </c>
      <c r="D128" s="1116" t="s">
        <v>7839</v>
      </c>
      <c r="E128" s="1356">
        <v>1</v>
      </c>
      <c r="F128" s="1256">
        <v>1</v>
      </c>
      <c r="G128" s="1246">
        <v>1</v>
      </c>
    </row>
    <row r="129" spans="1:7" ht="14.15" customHeight="1">
      <c r="A129" s="1119" t="s">
        <v>7932</v>
      </c>
      <c r="B129" s="1118" t="s">
        <v>7962</v>
      </c>
      <c r="C129" s="1117" t="s">
        <v>7608</v>
      </c>
      <c r="D129" s="1116" t="s">
        <v>8268</v>
      </c>
      <c r="E129" s="1356">
        <v>1</v>
      </c>
      <c r="F129" s="1256">
        <v>1</v>
      </c>
      <c r="G129" s="1246">
        <v>1</v>
      </c>
    </row>
    <row r="130" spans="1:7" ht="14.15" customHeight="1">
      <c r="A130" s="1119" t="s">
        <v>7932</v>
      </c>
      <c r="B130" s="1118" t="s">
        <v>7962</v>
      </c>
      <c r="C130" s="1117" t="s">
        <v>7434</v>
      </c>
      <c r="D130" s="1116" t="s">
        <v>9389</v>
      </c>
      <c r="E130" s="1356">
        <v>1</v>
      </c>
      <c r="F130" s="1256">
        <v>1</v>
      </c>
      <c r="G130" s="1246">
        <v>1</v>
      </c>
    </row>
    <row r="131" spans="1:7" ht="14.15" customHeight="1">
      <c r="A131" s="1119" t="s">
        <v>7932</v>
      </c>
      <c r="B131" s="1118" t="s">
        <v>7962</v>
      </c>
      <c r="C131" s="1117" t="s">
        <v>9278</v>
      </c>
      <c r="D131" s="1116" t="s">
        <v>9390</v>
      </c>
      <c r="E131" s="1356">
        <v>1</v>
      </c>
      <c r="F131" s="1256">
        <v>1</v>
      </c>
      <c r="G131" s="1246">
        <v>1</v>
      </c>
    </row>
    <row r="132" spans="1:7" ht="14.15" customHeight="1">
      <c r="A132" s="1119" t="s">
        <v>7932</v>
      </c>
      <c r="B132" s="1118" t="s">
        <v>7962</v>
      </c>
      <c r="C132" s="1117" t="s">
        <v>9225</v>
      </c>
      <c r="D132" s="1116" t="s">
        <v>9391</v>
      </c>
      <c r="E132" s="1356">
        <v>2</v>
      </c>
      <c r="F132" s="1256">
        <v>1</v>
      </c>
      <c r="G132" s="1246">
        <v>2</v>
      </c>
    </row>
    <row r="133" spans="1:7" ht="14.15" customHeight="1">
      <c r="A133" s="1119" t="s">
        <v>7932</v>
      </c>
      <c r="B133" s="1118" t="s">
        <v>7962</v>
      </c>
      <c r="C133" s="1117" t="s">
        <v>1342</v>
      </c>
      <c r="D133" s="1116" t="s">
        <v>1540</v>
      </c>
      <c r="E133" s="1356">
        <v>5.4000000000000003E-3</v>
      </c>
      <c r="F133" s="1256">
        <v>1</v>
      </c>
      <c r="G133" s="1246">
        <v>5.4000000000000003E-3</v>
      </c>
    </row>
    <row r="134" spans="1:7" ht="14.15" customHeight="1">
      <c r="A134" s="1119" t="s">
        <v>7932</v>
      </c>
      <c r="B134" s="1118" t="s">
        <v>7962</v>
      </c>
      <c r="C134" s="1117" t="s">
        <v>7379</v>
      </c>
      <c r="D134" s="1116" t="s">
        <v>7841</v>
      </c>
      <c r="E134" s="1356">
        <v>0.84799999999999998</v>
      </c>
      <c r="F134" s="1256">
        <v>1</v>
      </c>
      <c r="G134" s="1246">
        <v>0.84799999999999998</v>
      </c>
    </row>
    <row r="135" spans="1:7" ht="14.15" customHeight="1">
      <c r="A135" s="1119" t="s">
        <v>7932</v>
      </c>
      <c r="B135" s="1118" t="s">
        <v>7962</v>
      </c>
      <c r="C135" s="1117" t="s">
        <v>6660</v>
      </c>
      <c r="D135" s="1116" t="s">
        <v>6661</v>
      </c>
      <c r="E135" s="1356">
        <v>8.0000000000000004E-4</v>
      </c>
      <c r="F135" s="1256">
        <v>1</v>
      </c>
      <c r="G135" s="1246">
        <v>8.0000000000000004E-4</v>
      </c>
    </row>
    <row r="136" spans="1:7" ht="14.15" customHeight="1">
      <c r="A136" s="1119" t="s">
        <v>7446</v>
      </c>
      <c r="B136" s="1118" t="s">
        <v>7687</v>
      </c>
      <c r="C136" s="1117" t="s">
        <v>7563</v>
      </c>
      <c r="D136" s="1116" t="s">
        <v>7693</v>
      </c>
      <c r="E136" s="1356">
        <v>1</v>
      </c>
      <c r="F136" s="1256">
        <v>1</v>
      </c>
      <c r="G136" s="1246">
        <v>1</v>
      </c>
    </row>
    <row r="137" spans="1:7" ht="14.15" customHeight="1">
      <c r="A137" s="1119" t="s">
        <v>7446</v>
      </c>
      <c r="B137" s="1118" t="s">
        <v>7687</v>
      </c>
      <c r="C137" s="1117" t="s">
        <v>7559</v>
      </c>
      <c r="D137" s="1116" t="s">
        <v>7694</v>
      </c>
      <c r="E137" s="1356">
        <v>1</v>
      </c>
      <c r="F137" s="1256">
        <v>1</v>
      </c>
      <c r="G137" s="1246">
        <v>1</v>
      </c>
    </row>
    <row r="138" spans="1:7" ht="14.15" customHeight="1">
      <c r="A138" s="1119" t="s">
        <v>7446</v>
      </c>
      <c r="B138" s="1118" t="s">
        <v>7687</v>
      </c>
      <c r="C138" s="1117" t="s">
        <v>7492</v>
      </c>
      <c r="D138" s="1116" t="s">
        <v>7695</v>
      </c>
      <c r="E138" s="1356">
        <v>1</v>
      </c>
      <c r="F138" s="1256">
        <v>1</v>
      </c>
      <c r="G138" s="1246">
        <v>1</v>
      </c>
    </row>
    <row r="139" spans="1:7" ht="14.15" customHeight="1">
      <c r="A139" s="1119" t="s">
        <v>7446</v>
      </c>
      <c r="B139" s="1118" t="s">
        <v>7687</v>
      </c>
      <c r="C139" s="1117" t="s">
        <v>7545</v>
      </c>
      <c r="D139" s="1116" t="s">
        <v>7696</v>
      </c>
      <c r="E139" s="1356">
        <v>1</v>
      </c>
      <c r="F139" s="1256">
        <v>1</v>
      </c>
      <c r="G139" s="1246">
        <v>1</v>
      </c>
    </row>
    <row r="140" spans="1:7" ht="14.15" customHeight="1">
      <c r="A140" s="1119" t="s">
        <v>7446</v>
      </c>
      <c r="B140" s="1118" t="s">
        <v>7687</v>
      </c>
      <c r="C140" s="1117" t="s">
        <v>7502</v>
      </c>
      <c r="D140" s="1116" t="s">
        <v>7697</v>
      </c>
      <c r="E140" s="1356">
        <v>1</v>
      </c>
      <c r="F140" s="1256">
        <v>1</v>
      </c>
      <c r="G140" s="1246">
        <v>1</v>
      </c>
    </row>
    <row r="141" spans="1:7" ht="14.15" customHeight="1">
      <c r="A141" s="1119" t="s">
        <v>7446</v>
      </c>
      <c r="B141" s="1118" t="s">
        <v>7687</v>
      </c>
      <c r="C141" s="1117" t="s">
        <v>5217</v>
      </c>
      <c r="D141" s="1116" t="s">
        <v>5218</v>
      </c>
      <c r="E141" s="1356">
        <v>1</v>
      </c>
      <c r="F141" s="1256">
        <v>1</v>
      </c>
      <c r="G141" s="1246">
        <v>1</v>
      </c>
    </row>
    <row r="142" spans="1:7" ht="14.15" customHeight="1">
      <c r="A142" s="1119" t="s">
        <v>7446</v>
      </c>
      <c r="B142" s="1118" t="s">
        <v>7687</v>
      </c>
      <c r="C142" s="1117" t="s">
        <v>7573</v>
      </c>
      <c r="D142" s="1116" t="s">
        <v>7698</v>
      </c>
      <c r="E142" s="1356">
        <v>1</v>
      </c>
      <c r="F142" s="1256">
        <v>1</v>
      </c>
      <c r="G142" s="1246">
        <v>1</v>
      </c>
    </row>
    <row r="143" spans="1:7" ht="14.15" customHeight="1">
      <c r="A143" s="1119" t="s">
        <v>7446</v>
      </c>
      <c r="B143" s="1118" t="s">
        <v>7687</v>
      </c>
      <c r="C143" s="1117" t="s">
        <v>8733</v>
      </c>
      <c r="D143" s="1116" t="s">
        <v>9385</v>
      </c>
      <c r="E143" s="1356">
        <v>1</v>
      </c>
      <c r="F143" s="1256">
        <v>1</v>
      </c>
      <c r="G143" s="1246">
        <v>1</v>
      </c>
    </row>
    <row r="144" spans="1:7" ht="14.15" customHeight="1">
      <c r="A144" s="1119" t="s">
        <v>7446</v>
      </c>
      <c r="B144" s="1118" t="s">
        <v>7687</v>
      </c>
      <c r="C144" s="1117" t="s">
        <v>8735</v>
      </c>
      <c r="D144" s="1116" t="s">
        <v>9386</v>
      </c>
      <c r="E144" s="1356">
        <v>1</v>
      </c>
      <c r="F144" s="1256">
        <v>1</v>
      </c>
      <c r="G144" s="1246">
        <v>1</v>
      </c>
    </row>
    <row r="145" spans="1:7" ht="14.15" customHeight="1">
      <c r="A145" s="1119" t="s">
        <v>7446</v>
      </c>
      <c r="B145" s="1118" t="s">
        <v>7687</v>
      </c>
      <c r="C145" s="1117" t="s">
        <v>8757</v>
      </c>
      <c r="D145" s="1116" t="s">
        <v>9387</v>
      </c>
      <c r="E145" s="1356">
        <v>1</v>
      </c>
      <c r="F145" s="1256">
        <v>1</v>
      </c>
      <c r="G145" s="1246">
        <v>1</v>
      </c>
    </row>
    <row r="146" spans="1:7" ht="14.15" customHeight="1">
      <c r="A146" s="1119" t="s">
        <v>7446</v>
      </c>
      <c r="B146" s="1118" t="s">
        <v>7687</v>
      </c>
      <c r="C146" s="1117" t="s">
        <v>7524</v>
      </c>
      <c r="D146" s="1116" t="s">
        <v>7676</v>
      </c>
      <c r="E146" s="1356">
        <v>2</v>
      </c>
      <c r="F146" s="1256">
        <v>1</v>
      </c>
      <c r="G146" s="1246">
        <v>2</v>
      </c>
    </row>
    <row r="147" spans="1:7" ht="14.15" customHeight="1">
      <c r="A147" s="1119" t="s">
        <v>7446</v>
      </c>
      <c r="B147" s="1118" t="s">
        <v>7687</v>
      </c>
      <c r="C147" s="1117" t="s">
        <v>7526</v>
      </c>
      <c r="D147" s="1116" t="s">
        <v>7702</v>
      </c>
      <c r="E147" s="1356">
        <v>1</v>
      </c>
      <c r="F147" s="1256">
        <v>1</v>
      </c>
      <c r="G147" s="1246">
        <v>1</v>
      </c>
    </row>
    <row r="148" spans="1:7" ht="14.15" customHeight="1">
      <c r="A148" s="1119" t="s">
        <v>7446</v>
      </c>
      <c r="B148" s="1118" t="s">
        <v>7687</v>
      </c>
      <c r="C148" s="1117" t="s">
        <v>7527</v>
      </c>
      <c r="D148" s="1116" t="s">
        <v>7703</v>
      </c>
      <c r="E148" s="1356">
        <v>1</v>
      </c>
      <c r="F148" s="1256">
        <v>1</v>
      </c>
      <c r="G148" s="1246">
        <v>1</v>
      </c>
    </row>
    <row r="149" spans="1:7" ht="14.15" customHeight="1">
      <c r="A149" s="1119" t="s">
        <v>7446</v>
      </c>
      <c r="B149" s="1118" t="s">
        <v>7687</v>
      </c>
      <c r="C149" s="1117" t="s">
        <v>7691</v>
      </c>
      <c r="D149" s="1116" t="s">
        <v>7704</v>
      </c>
      <c r="E149" s="1356">
        <v>1</v>
      </c>
      <c r="F149" s="1256">
        <v>1</v>
      </c>
      <c r="G149" s="1246">
        <v>1</v>
      </c>
    </row>
    <row r="150" spans="1:7" ht="14.15" customHeight="1">
      <c r="A150" s="1119" t="s">
        <v>7446</v>
      </c>
      <c r="B150" s="1118" t="s">
        <v>7687</v>
      </c>
      <c r="C150" s="1117" t="s">
        <v>7692</v>
      </c>
      <c r="D150" s="1116" t="s">
        <v>7705</v>
      </c>
      <c r="E150" s="1356">
        <v>1</v>
      </c>
      <c r="F150" s="1256">
        <v>1</v>
      </c>
      <c r="G150" s="1246">
        <v>1</v>
      </c>
    </row>
    <row r="151" spans="1:7" ht="14.15" customHeight="1">
      <c r="A151" s="1119" t="s">
        <v>7446</v>
      </c>
      <c r="B151" s="1118" t="s">
        <v>7687</v>
      </c>
      <c r="C151" s="1117" t="s">
        <v>9225</v>
      </c>
      <c r="D151" s="1116" t="s">
        <v>9391</v>
      </c>
      <c r="E151" s="1356">
        <v>2</v>
      </c>
      <c r="F151" s="1256">
        <v>1</v>
      </c>
      <c r="G151" s="1246">
        <v>2</v>
      </c>
    </row>
    <row r="152" spans="1:7" ht="14.15" customHeight="1">
      <c r="A152" s="1119" t="s">
        <v>7446</v>
      </c>
      <c r="B152" s="1118" t="s">
        <v>7687</v>
      </c>
      <c r="C152" s="1117" t="s">
        <v>1342</v>
      </c>
      <c r="D152" s="1116" t="s">
        <v>1540</v>
      </c>
      <c r="E152" s="1356">
        <v>5.4000000000000003E-3</v>
      </c>
      <c r="F152" s="1256">
        <v>1</v>
      </c>
      <c r="G152" s="1246">
        <v>5.4000000000000003E-3</v>
      </c>
    </row>
    <row r="153" spans="1:7" ht="14.15" customHeight="1">
      <c r="A153" s="1119" t="s">
        <v>7446</v>
      </c>
      <c r="B153" s="1118" t="s">
        <v>7687</v>
      </c>
      <c r="C153" s="1117" t="s">
        <v>7378</v>
      </c>
      <c r="D153" s="1116" t="s">
        <v>7706</v>
      </c>
      <c r="E153" s="1356">
        <v>0.83199999999999996</v>
      </c>
      <c r="F153" s="1256">
        <v>1</v>
      </c>
      <c r="G153" s="1246">
        <v>0.83199999999999996</v>
      </c>
    </row>
    <row r="154" spans="1:7" ht="14.15" customHeight="1">
      <c r="A154" s="1119" t="s">
        <v>7446</v>
      </c>
      <c r="B154" s="1118" t="s">
        <v>7687</v>
      </c>
      <c r="C154" s="1117" t="s">
        <v>6660</v>
      </c>
      <c r="D154" s="1116" t="s">
        <v>6661</v>
      </c>
      <c r="E154" s="1356">
        <v>8.0000000000000004E-4</v>
      </c>
      <c r="F154" s="1256">
        <v>1</v>
      </c>
      <c r="G154" s="1246">
        <v>8.0000000000000004E-4</v>
      </c>
    </row>
    <row r="155" spans="1:7" ht="14.15" customHeight="1">
      <c r="A155" s="1119" t="s">
        <v>7934</v>
      </c>
      <c r="B155" s="1118" t="s">
        <v>7961</v>
      </c>
      <c r="C155" s="1117" t="s">
        <v>7480</v>
      </c>
      <c r="D155" s="1116" t="s">
        <v>8269</v>
      </c>
      <c r="E155" s="1356">
        <v>1</v>
      </c>
      <c r="F155" s="1256">
        <v>1</v>
      </c>
      <c r="G155" s="1246">
        <v>1</v>
      </c>
    </row>
    <row r="156" spans="1:7" ht="14.15" customHeight="1">
      <c r="A156" s="1119" t="s">
        <v>7934</v>
      </c>
      <c r="B156" s="1118" t="s">
        <v>7961</v>
      </c>
      <c r="C156" s="1117" t="s">
        <v>1246</v>
      </c>
      <c r="D156" s="1116" t="s">
        <v>1247</v>
      </c>
      <c r="E156" s="1356">
        <v>1</v>
      </c>
      <c r="F156" s="1256">
        <v>1</v>
      </c>
      <c r="G156" s="1246">
        <v>1</v>
      </c>
    </row>
    <row r="157" spans="1:7" ht="14.15" customHeight="1">
      <c r="A157" s="1119" t="s">
        <v>7934</v>
      </c>
      <c r="B157" s="1118" t="s">
        <v>7961</v>
      </c>
      <c r="C157" s="1117" t="s">
        <v>7535</v>
      </c>
      <c r="D157" s="1116" t="s">
        <v>8270</v>
      </c>
      <c r="E157" s="1356">
        <v>1</v>
      </c>
      <c r="F157" s="1256">
        <v>1</v>
      </c>
      <c r="G157" s="1246">
        <v>1</v>
      </c>
    </row>
    <row r="158" spans="1:7" ht="14.15" customHeight="1">
      <c r="A158" s="1119" t="s">
        <v>7934</v>
      </c>
      <c r="B158" s="1118" t="s">
        <v>7961</v>
      </c>
      <c r="C158" s="1117" t="s">
        <v>7555</v>
      </c>
      <c r="D158" s="1116" t="s">
        <v>8271</v>
      </c>
      <c r="E158" s="1356">
        <v>1</v>
      </c>
      <c r="F158" s="1256">
        <v>1</v>
      </c>
      <c r="G158" s="1246">
        <v>1</v>
      </c>
    </row>
    <row r="159" spans="1:7" ht="14.15" customHeight="1">
      <c r="A159" s="1119" t="s">
        <v>7934</v>
      </c>
      <c r="B159" s="1118" t="s">
        <v>7961</v>
      </c>
      <c r="C159" s="1117" t="s">
        <v>7557</v>
      </c>
      <c r="D159" s="1116" t="s">
        <v>7673</v>
      </c>
      <c r="E159" s="1356">
        <v>1</v>
      </c>
      <c r="F159" s="1256">
        <v>1</v>
      </c>
      <c r="G159" s="1246">
        <v>1</v>
      </c>
    </row>
    <row r="160" spans="1:7" ht="14.15" customHeight="1">
      <c r="A160" s="1119" t="s">
        <v>7934</v>
      </c>
      <c r="B160" s="1118" t="s">
        <v>7961</v>
      </c>
      <c r="C160" s="1117" t="s">
        <v>5217</v>
      </c>
      <c r="D160" s="1116" t="s">
        <v>5218</v>
      </c>
      <c r="E160" s="1356">
        <v>1</v>
      </c>
      <c r="F160" s="1256">
        <v>1</v>
      </c>
      <c r="G160" s="1246">
        <v>1</v>
      </c>
    </row>
    <row r="161" spans="1:7" ht="14.15" customHeight="1">
      <c r="A161" s="1119" t="s">
        <v>7934</v>
      </c>
      <c r="B161" s="1118" t="s">
        <v>7961</v>
      </c>
      <c r="C161" s="1117" t="s">
        <v>5221</v>
      </c>
      <c r="D161" s="1116" t="s">
        <v>5222</v>
      </c>
      <c r="E161" s="1356">
        <v>3</v>
      </c>
      <c r="F161" s="1256">
        <v>1</v>
      </c>
      <c r="G161" s="1246">
        <v>3</v>
      </c>
    </row>
    <row r="162" spans="1:7" ht="14.15" customHeight="1">
      <c r="A162" s="1119" t="s">
        <v>7934</v>
      </c>
      <c r="B162" s="1118" t="s">
        <v>7961</v>
      </c>
      <c r="C162" s="1117" t="s">
        <v>8737</v>
      </c>
      <c r="D162" s="1116" t="s">
        <v>9392</v>
      </c>
      <c r="E162" s="1356">
        <v>1</v>
      </c>
      <c r="F162" s="1256">
        <v>1</v>
      </c>
      <c r="G162" s="1246">
        <v>1</v>
      </c>
    </row>
    <row r="163" spans="1:7" ht="14.15" customHeight="1">
      <c r="A163" s="1119" t="s">
        <v>7934</v>
      </c>
      <c r="B163" s="1118" t="s">
        <v>7961</v>
      </c>
      <c r="C163" s="1117" t="s">
        <v>8759</v>
      </c>
      <c r="D163" s="1116" t="s">
        <v>9393</v>
      </c>
      <c r="E163" s="1356">
        <v>1</v>
      </c>
      <c r="F163" s="1256">
        <v>1</v>
      </c>
      <c r="G163" s="1246">
        <v>1</v>
      </c>
    </row>
    <row r="164" spans="1:7" ht="14.15" customHeight="1">
      <c r="A164" s="1119" t="s">
        <v>7934</v>
      </c>
      <c r="B164" s="1118" t="s">
        <v>7961</v>
      </c>
      <c r="C164" s="1117" t="s">
        <v>7524</v>
      </c>
      <c r="D164" s="1116" t="s">
        <v>7676</v>
      </c>
      <c r="E164" s="1356">
        <v>2</v>
      </c>
      <c r="F164" s="1256">
        <v>1</v>
      </c>
      <c r="G164" s="1246">
        <v>2</v>
      </c>
    </row>
    <row r="165" spans="1:7" ht="14.15" customHeight="1">
      <c r="A165" s="1119" t="s">
        <v>7934</v>
      </c>
      <c r="B165" s="1118" t="s">
        <v>7961</v>
      </c>
      <c r="C165" s="1117" t="s">
        <v>7529</v>
      </c>
      <c r="D165" s="1116" t="s">
        <v>7839</v>
      </c>
      <c r="E165" s="1356">
        <v>1</v>
      </c>
      <c r="F165" s="1256">
        <v>1</v>
      </c>
      <c r="G165" s="1246">
        <v>1</v>
      </c>
    </row>
    <row r="166" spans="1:7" ht="14.15" customHeight="1">
      <c r="A166" s="1119" t="s">
        <v>7934</v>
      </c>
      <c r="B166" s="1118" t="s">
        <v>7961</v>
      </c>
      <c r="C166" s="1117" t="s">
        <v>7531</v>
      </c>
      <c r="D166" s="1116" t="s">
        <v>7677</v>
      </c>
      <c r="E166" s="1356">
        <v>2</v>
      </c>
      <c r="F166" s="1256">
        <v>1</v>
      </c>
      <c r="G166" s="1246">
        <v>2</v>
      </c>
    </row>
    <row r="167" spans="1:7" ht="14.15" customHeight="1">
      <c r="A167" s="1119" t="s">
        <v>7934</v>
      </c>
      <c r="B167" s="1118" t="s">
        <v>7961</v>
      </c>
      <c r="C167" s="1117" t="s">
        <v>7608</v>
      </c>
      <c r="D167" s="1116" t="s">
        <v>8268</v>
      </c>
      <c r="E167" s="1356">
        <v>1</v>
      </c>
      <c r="F167" s="1256">
        <v>1</v>
      </c>
      <c r="G167" s="1246">
        <v>1</v>
      </c>
    </row>
    <row r="168" spans="1:7" ht="14.15" customHeight="1">
      <c r="A168" s="1119" t="s">
        <v>7934</v>
      </c>
      <c r="B168" s="1118" t="s">
        <v>7961</v>
      </c>
      <c r="C168" s="1117" t="s">
        <v>7464</v>
      </c>
      <c r="D168" s="1116" t="s">
        <v>8272</v>
      </c>
      <c r="E168" s="1356">
        <v>1</v>
      </c>
      <c r="F168" s="1256">
        <v>1</v>
      </c>
      <c r="G168" s="1246">
        <v>1</v>
      </c>
    </row>
    <row r="169" spans="1:7" ht="14.15" customHeight="1">
      <c r="A169" s="1119" t="s">
        <v>7934</v>
      </c>
      <c r="B169" s="1118" t="s">
        <v>7961</v>
      </c>
      <c r="C169" s="1117" t="s">
        <v>9278</v>
      </c>
      <c r="D169" s="1116" t="s">
        <v>9390</v>
      </c>
      <c r="E169" s="1356">
        <v>2</v>
      </c>
      <c r="F169" s="1256">
        <v>1</v>
      </c>
      <c r="G169" s="1246">
        <v>2</v>
      </c>
    </row>
    <row r="170" spans="1:7" ht="14.15" customHeight="1">
      <c r="A170" s="1119" t="s">
        <v>7934</v>
      </c>
      <c r="B170" s="1118" t="s">
        <v>7961</v>
      </c>
      <c r="C170" s="1117" t="s">
        <v>5243</v>
      </c>
      <c r="D170" s="1116" t="s">
        <v>3356</v>
      </c>
      <c r="E170" s="1356">
        <v>1</v>
      </c>
      <c r="F170" s="1256">
        <v>1</v>
      </c>
      <c r="G170" s="1246">
        <v>1</v>
      </c>
    </row>
    <row r="171" spans="1:7" ht="14.15" customHeight="1">
      <c r="A171" s="1119" t="s">
        <v>7934</v>
      </c>
      <c r="B171" s="1118" t="s">
        <v>7961</v>
      </c>
      <c r="C171" s="1117" t="s">
        <v>9225</v>
      </c>
      <c r="D171" s="1116" t="s">
        <v>9391</v>
      </c>
      <c r="E171" s="1356">
        <v>2</v>
      </c>
      <c r="F171" s="1256">
        <v>1</v>
      </c>
      <c r="G171" s="1246">
        <v>2</v>
      </c>
    </row>
    <row r="172" spans="1:7" ht="14.15" customHeight="1">
      <c r="A172" s="1119" t="s">
        <v>7934</v>
      </c>
      <c r="B172" s="1118" t="s">
        <v>7961</v>
      </c>
      <c r="C172" s="1117" t="s">
        <v>1342</v>
      </c>
      <c r="D172" s="1116" t="s">
        <v>1540</v>
      </c>
      <c r="E172" s="1356">
        <v>5.4000000000000003E-3</v>
      </c>
      <c r="F172" s="1256">
        <v>1</v>
      </c>
      <c r="G172" s="1246">
        <v>5.4000000000000003E-3</v>
      </c>
    </row>
    <row r="173" spans="1:7" ht="14.15" customHeight="1">
      <c r="A173" s="1119" t="s">
        <v>7934</v>
      </c>
      <c r="B173" s="1118" t="s">
        <v>7961</v>
      </c>
      <c r="C173" s="1117" t="s">
        <v>7380</v>
      </c>
      <c r="D173" s="1116" t="s">
        <v>8273</v>
      </c>
      <c r="E173" s="1356">
        <v>0.65900000000000003</v>
      </c>
      <c r="F173" s="1256">
        <v>1</v>
      </c>
      <c r="G173" s="1246">
        <v>0.65900000000000003</v>
      </c>
    </row>
    <row r="174" spans="1:7" ht="14.15" customHeight="1">
      <c r="A174" s="1119" t="s">
        <v>7934</v>
      </c>
      <c r="B174" s="1118" t="s">
        <v>7961</v>
      </c>
      <c r="C174" s="1117" t="s">
        <v>6660</v>
      </c>
      <c r="D174" s="1116" t="s">
        <v>6661</v>
      </c>
      <c r="E174" s="1356">
        <v>8.0000000000000004E-4</v>
      </c>
      <c r="F174" s="1256">
        <v>1</v>
      </c>
      <c r="G174" s="1246">
        <v>8.0000000000000004E-4</v>
      </c>
    </row>
    <row r="175" spans="1:7" ht="14.15" customHeight="1">
      <c r="A175" s="1119" t="s">
        <v>7926</v>
      </c>
      <c r="B175" s="1118" t="s">
        <v>7966</v>
      </c>
      <c r="C175" s="1117" t="s">
        <v>7480</v>
      </c>
      <c r="D175" s="1116" t="s">
        <v>8269</v>
      </c>
      <c r="E175" s="1356">
        <v>1</v>
      </c>
      <c r="F175" s="1256">
        <v>1</v>
      </c>
      <c r="G175" s="1246">
        <v>1</v>
      </c>
    </row>
    <row r="176" spans="1:7" ht="14.15" customHeight="1">
      <c r="A176" s="1119" t="s">
        <v>7926</v>
      </c>
      <c r="B176" s="1118" t="s">
        <v>7966</v>
      </c>
      <c r="C176" s="1117" t="s">
        <v>7551</v>
      </c>
      <c r="D176" s="1116" t="s">
        <v>8274</v>
      </c>
      <c r="E176" s="1356">
        <v>1</v>
      </c>
      <c r="F176" s="1256">
        <v>1</v>
      </c>
      <c r="G176" s="1246">
        <v>1</v>
      </c>
    </row>
    <row r="177" spans="1:7" ht="14.15" customHeight="1">
      <c r="A177" s="1119" t="s">
        <v>7926</v>
      </c>
      <c r="B177" s="1118" t="s">
        <v>7966</v>
      </c>
      <c r="C177" s="1117" t="s">
        <v>7557</v>
      </c>
      <c r="D177" s="1116" t="s">
        <v>7673</v>
      </c>
      <c r="E177" s="1356">
        <v>1</v>
      </c>
      <c r="F177" s="1256">
        <v>1</v>
      </c>
      <c r="G177" s="1246">
        <v>1</v>
      </c>
    </row>
    <row r="178" spans="1:7" ht="14.15" customHeight="1">
      <c r="A178" s="1119" t="s">
        <v>7926</v>
      </c>
      <c r="B178" s="1118" t="s">
        <v>7966</v>
      </c>
      <c r="C178" s="1117" t="s">
        <v>5217</v>
      </c>
      <c r="D178" s="1116" t="s">
        <v>5218</v>
      </c>
      <c r="E178" s="1356">
        <v>1</v>
      </c>
      <c r="F178" s="1256">
        <v>1</v>
      </c>
      <c r="G178" s="1246">
        <v>1</v>
      </c>
    </row>
    <row r="179" spans="1:7" ht="14.15" customHeight="1">
      <c r="A179" s="1119" t="s">
        <v>7926</v>
      </c>
      <c r="B179" s="1118" t="s">
        <v>7966</v>
      </c>
      <c r="C179" s="1117" t="s">
        <v>8737</v>
      </c>
      <c r="D179" s="1116" t="s">
        <v>9392</v>
      </c>
      <c r="E179" s="1356">
        <v>1</v>
      </c>
      <c r="F179" s="1256">
        <v>1</v>
      </c>
      <c r="G179" s="1246">
        <v>1</v>
      </c>
    </row>
    <row r="180" spans="1:7" ht="14.15" customHeight="1">
      <c r="A180" s="1119" t="s">
        <v>7926</v>
      </c>
      <c r="B180" s="1118" t="s">
        <v>7966</v>
      </c>
      <c r="C180" s="1117" t="s">
        <v>8759</v>
      </c>
      <c r="D180" s="1116" t="s">
        <v>9393</v>
      </c>
      <c r="E180" s="1356">
        <v>1</v>
      </c>
      <c r="F180" s="1256">
        <v>1</v>
      </c>
      <c r="G180" s="1246">
        <v>1</v>
      </c>
    </row>
    <row r="181" spans="1:7" ht="14.15" customHeight="1">
      <c r="A181" s="1119" t="s">
        <v>7926</v>
      </c>
      <c r="B181" s="1118" t="s">
        <v>7966</v>
      </c>
      <c r="C181" s="1117" t="s">
        <v>7524</v>
      </c>
      <c r="D181" s="1116" t="s">
        <v>7676</v>
      </c>
      <c r="E181" s="1356">
        <v>2</v>
      </c>
      <c r="F181" s="1256">
        <v>1</v>
      </c>
      <c r="G181" s="1246">
        <v>2</v>
      </c>
    </row>
    <row r="182" spans="1:7" ht="14.15" customHeight="1">
      <c r="A182" s="1119" t="s">
        <v>7926</v>
      </c>
      <c r="B182" s="1118" t="s">
        <v>7966</v>
      </c>
      <c r="C182" s="1117" t="s">
        <v>7531</v>
      </c>
      <c r="D182" s="1116" t="s">
        <v>7677</v>
      </c>
      <c r="E182" s="1356">
        <v>2</v>
      </c>
      <c r="F182" s="1256">
        <v>1</v>
      </c>
      <c r="G182" s="1246">
        <v>2</v>
      </c>
    </row>
    <row r="183" spans="1:7" ht="14.15" customHeight="1">
      <c r="A183" s="1119" t="s">
        <v>7926</v>
      </c>
      <c r="B183" s="1118" t="s">
        <v>7966</v>
      </c>
      <c r="C183" s="1117" t="s">
        <v>7464</v>
      </c>
      <c r="D183" s="1116" t="s">
        <v>8272</v>
      </c>
      <c r="E183" s="1356">
        <v>1</v>
      </c>
      <c r="F183" s="1256">
        <v>1</v>
      </c>
      <c r="G183" s="1246">
        <v>1</v>
      </c>
    </row>
    <row r="184" spans="1:7" ht="14.15" customHeight="1">
      <c r="A184" s="1119" t="s">
        <v>7926</v>
      </c>
      <c r="B184" s="1118" t="s">
        <v>7966</v>
      </c>
      <c r="C184" s="1117" t="s">
        <v>9278</v>
      </c>
      <c r="D184" s="1116" t="s">
        <v>9390</v>
      </c>
      <c r="E184" s="1356">
        <v>2</v>
      </c>
      <c r="F184" s="1256">
        <v>1</v>
      </c>
      <c r="G184" s="1246">
        <v>2</v>
      </c>
    </row>
    <row r="185" spans="1:7" ht="14.15" customHeight="1">
      <c r="A185" s="1119" t="s">
        <v>7926</v>
      </c>
      <c r="B185" s="1118" t="s">
        <v>7966</v>
      </c>
      <c r="C185" s="1117" t="s">
        <v>5243</v>
      </c>
      <c r="D185" s="1116" t="s">
        <v>3356</v>
      </c>
      <c r="E185" s="1356">
        <v>1</v>
      </c>
      <c r="F185" s="1256">
        <v>1</v>
      </c>
      <c r="G185" s="1246">
        <v>1</v>
      </c>
    </row>
    <row r="186" spans="1:7" ht="14.15" customHeight="1">
      <c r="A186" s="1119" t="s">
        <v>7926</v>
      </c>
      <c r="B186" s="1118" t="s">
        <v>7966</v>
      </c>
      <c r="C186" s="1117" t="s">
        <v>9225</v>
      </c>
      <c r="D186" s="1116" t="s">
        <v>9391</v>
      </c>
      <c r="E186" s="1356">
        <v>2</v>
      </c>
      <c r="F186" s="1256">
        <v>1</v>
      </c>
      <c r="G186" s="1246">
        <v>2</v>
      </c>
    </row>
    <row r="187" spans="1:7" ht="14.15" customHeight="1">
      <c r="A187" s="1119" t="s">
        <v>7926</v>
      </c>
      <c r="B187" s="1118" t="s">
        <v>7966</v>
      </c>
      <c r="C187" s="1117" t="s">
        <v>1342</v>
      </c>
      <c r="D187" s="1116" t="s">
        <v>1540</v>
      </c>
      <c r="E187" s="1356">
        <v>5.4000000000000003E-3</v>
      </c>
      <c r="F187" s="1256">
        <v>1</v>
      </c>
      <c r="G187" s="1246">
        <v>5.4000000000000003E-3</v>
      </c>
    </row>
    <row r="188" spans="1:7" ht="14.15" customHeight="1">
      <c r="A188" s="1119" t="s">
        <v>7926</v>
      </c>
      <c r="B188" s="1118" t="s">
        <v>7966</v>
      </c>
      <c r="C188" s="1117" t="s">
        <v>7377</v>
      </c>
      <c r="D188" s="1116" t="s">
        <v>7666</v>
      </c>
      <c r="E188" s="1356">
        <v>0.68200000000000005</v>
      </c>
      <c r="F188" s="1256">
        <v>1</v>
      </c>
      <c r="G188" s="1246">
        <v>0.68200000000000005</v>
      </c>
    </row>
    <row r="189" spans="1:7" ht="14.15" customHeight="1">
      <c r="A189" s="1119" t="s">
        <v>7926</v>
      </c>
      <c r="B189" s="1118" t="s">
        <v>7966</v>
      </c>
      <c r="C189" s="1117" t="s">
        <v>6660</v>
      </c>
      <c r="D189" s="1116" t="s">
        <v>6661</v>
      </c>
      <c r="E189" s="1356">
        <v>8.0000000000000004E-4</v>
      </c>
      <c r="F189" s="1256">
        <v>1</v>
      </c>
      <c r="G189" s="1246">
        <v>8.0000000000000004E-4</v>
      </c>
    </row>
    <row r="190" spans="1:7" ht="14.15" customHeight="1">
      <c r="A190" s="1119" t="s">
        <v>7779</v>
      </c>
      <c r="B190" s="1118" t="s">
        <v>7796</v>
      </c>
      <c r="C190" s="1117" t="s">
        <v>7486</v>
      </c>
      <c r="D190" s="1116" t="s">
        <v>8275</v>
      </c>
      <c r="E190" s="1356">
        <v>1</v>
      </c>
      <c r="F190" s="1256">
        <v>1</v>
      </c>
      <c r="G190" s="1246">
        <v>1</v>
      </c>
    </row>
    <row r="191" spans="1:7" ht="14.15" customHeight="1">
      <c r="A191" s="1119" t="s">
        <v>7779</v>
      </c>
      <c r="B191" s="1118" t="s">
        <v>7796</v>
      </c>
      <c r="C191" s="1117" t="s">
        <v>7711</v>
      </c>
      <c r="D191" s="1116" t="s">
        <v>7738</v>
      </c>
      <c r="E191" s="1356">
        <v>1</v>
      </c>
      <c r="F191" s="1256">
        <v>1</v>
      </c>
      <c r="G191" s="1246">
        <v>1</v>
      </c>
    </row>
    <row r="192" spans="1:7" ht="14.15" customHeight="1">
      <c r="A192" s="1119" t="s">
        <v>7779</v>
      </c>
      <c r="B192" s="1118" t="s">
        <v>7796</v>
      </c>
      <c r="C192" s="1117" t="s">
        <v>7802</v>
      </c>
      <c r="D192" s="1116" t="s">
        <v>7822</v>
      </c>
      <c r="E192" s="1356">
        <v>1</v>
      </c>
      <c r="F192" s="1256">
        <v>1</v>
      </c>
      <c r="G192" s="1246">
        <v>1</v>
      </c>
    </row>
    <row r="193" spans="1:7" ht="14.15" customHeight="1">
      <c r="A193" s="1119" t="s">
        <v>7779</v>
      </c>
      <c r="B193" s="1118" t="s">
        <v>7796</v>
      </c>
      <c r="C193" s="1117" t="s">
        <v>7537</v>
      </c>
      <c r="D193" s="1116" t="s">
        <v>7739</v>
      </c>
      <c r="E193" s="1356">
        <v>1</v>
      </c>
      <c r="F193" s="1256">
        <v>1</v>
      </c>
      <c r="G193" s="1246">
        <v>1</v>
      </c>
    </row>
    <row r="194" spans="1:7" ht="14.15" customHeight="1">
      <c r="A194" s="1119" t="s">
        <v>7779</v>
      </c>
      <c r="B194" s="1118" t="s">
        <v>7796</v>
      </c>
      <c r="C194" s="1117" t="s">
        <v>7805</v>
      </c>
      <c r="D194" s="1116" t="s">
        <v>7825</v>
      </c>
      <c r="E194" s="1356">
        <v>1</v>
      </c>
      <c r="F194" s="1256">
        <v>1</v>
      </c>
      <c r="G194" s="1246">
        <v>1</v>
      </c>
    </row>
    <row r="195" spans="1:7" ht="14.15" customHeight="1">
      <c r="A195" s="1119" t="s">
        <v>7779</v>
      </c>
      <c r="B195" s="1118" t="s">
        <v>7796</v>
      </c>
      <c r="C195" s="1117" t="s">
        <v>7518</v>
      </c>
      <c r="D195" s="1116" t="s">
        <v>7740</v>
      </c>
      <c r="E195" s="1356">
        <v>1</v>
      </c>
      <c r="F195" s="1256">
        <v>1</v>
      </c>
      <c r="G195" s="1246">
        <v>1</v>
      </c>
    </row>
    <row r="196" spans="1:7" ht="14.15" customHeight="1">
      <c r="A196" s="1119" t="s">
        <v>7779</v>
      </c>
      <c r="B196" s="1118" t="s">
        <v>7796</v>
      </c>
      <c r="C196" s="1117" t="s">
        <v>9238</v>
      </c>
      <c r="D196" s="1116" t="s">
        <v>9356</v>
      </c>
      <c r="E196" s="1356">
        <v>1</v>
      </c>
      <c r="F196" s="1256">
        <v>1</v>
      </c>
      <c r="G196" s="1246">
        <v>1</v>
      </c>
    </row>
    <row r="197" spans="1:7" ht="14.15" customHeight="1">
      <c r="A197" s="1119" t="s">
        <v>7779</v>
      </c>
      <c r="B197" s="1118" t="s">
        <v>7796</v>
      </c>
      <c r="C197" s="1117" t="s">
        <v>8162</v>
      </c>
      <c r="D197" s="1116" t="s">
        <v>8276</v>
      </c>
      <c r="E197" s="1356">
        <v>1</v>
      </c>
      <c r="F197" s="1256">
        <v>1</v>
      </c>
      <c r="G197" s="1246">
        <v>1</v>
      </c>
    </row>
    <row r="198" spans="1:7" ht="14.15" customHeight="1">
      <c r="A198" s="1119" t="s">
        <v>7779</v>
      </c>
      <c r="B198" s="1118" t="s">
        <v>7796</v>
      </c>
      <c r="C198" s="1117" t="s">
        <v>7514</v>
      </c>
      <c r="D198" s="1116" t="s">
        <v>7827</v>
      </c>
      <c r="E198" s="1356">
        <v>1</v>
      </c>
      <c r="F198" s="1256">
        <v>1</v>
      </c>
      <c r="G198" s="1246">
        <v>1</v>
      </c>
    </row>
    <row r="199" spans="1:7" ht="14.15" customHeight="1">
      <c r="A199" s="1119" t="s">
        <v>7779</v>
      </c>
      <c r="B199" s="1118" t="s">
        <v>7796</v>
      </c>
      <c r="C199" s="1117" t="s">
        <v>7506</v>
      </c>
      <c r="D199" s="1116" t="s">
        <v>7718</v>
      </c>
      <c r="E199" s="1356">
        <v>2</v>
      </c>
      <c r="F199" s="1256">
        <v>1</v>
      </c>
      <c r="G199" s="1246">
        <v>2</v>
      </c>
    </row>
    <row r="200" spans="1:7" ht="14.15" customHeight="1">
      <c r="A200" s="1119" t="s">
        <v>7779</v>
      </c>
      <c r="B200" s="1118" t="s">
        <v>7796</v>
      </c>
      <c r="C200" s="1117" t="s">
        <v>7508</v>
      </c>
      <c r="D200" s="1116" t="s">
        <v>7719</v>
      </c>
      <c r="E200" s="1356">
        <v>2</v>
      </c>
      <c r="F200" s="1256">
        <v>1</v>
      </c>
      <c r="G200" s="1246">
        <v>2</v>
      </c>
    </row>
    <row r="201" spans="1:7" ht="14.15" customHeight="1">
      <c r="A201" s="1119" t="s">
        <v>7779</v>
      </c>
      <c r="B201" s="1118" t="s">
        <v>7796</v>
      </c>
      <c r="C201" s="1117" t="s">
        <v>7510</v>
      </c>
      <c r="D201" s="1116" t="s">
        <v>7720</v>
      </c>
      <c r="E201" s="1356">
        <v>2</v>
      </c>
      <c r="F201" s="1256">
        <v>1</v>
      </c>
      <c r="G201" s="1246">
        <v>2</v>
      </c>
    </row>
    <row r="202" spans="1:7" ht="14.15" customHeight="1">
      <c r="A202" s="1119" t="s">
        <v>7779</v>
      </c>
      <c r="B202" s="1118" t="s">
        <v>7796</v>
      </c>
      <c r="C202" s="1117" t="s">
        <v>7504</v>
      </c>
      <c r="D202" s="1116" t="s">
        <v>7721</v>
      </c>
      <c r="E202" s="1356">
        <v>2</v>
      </c>
      <c r="F202" s="1256">
        <v>1</v>
      </c>
      <c r="G202" s="1246">
        <v>2</v>
      </c>
    </row>
    <row r="203" spans="1:7" ht="14.15" customHeight="1">
      <c r="A203" s="1119" t="s">
        <v>7779</v>
      </c>
      <c r="B203" s="1118" t="s">
        <v>7796</v>
      </c>
      <c r="C203" s="1117" t="s">
        <v>7577</v>
      </c>
      <c r="D203" s="1116" t="s">
        <v>7724</v>
      </c>
      <c r="E203" s="1356">
        <v>8</v>
      </c>
      <c r="F203" s="1256">
        <v>1</v>
      </c>
      <c r="G203" s="1246">
        <v>8</v>
      </c>
    </row>
    <row r="204" spans="1:7" ht="14.15" customHeight="1">
      <c r="A204" s="1119" t="s">
        <v>7779</v>
      </c>
      <c r="B204" s="1118" t="s">
        <v>7796</v>
      </c>
      <c r="C204" s="1117" t="s">
        <v>7579</v>
      </c>
      <c r="D204" s="1116" t="s">
        <v>7725</v>
      </c>
      <c r="E204" s="1356">
        <v>8</v>
      </c>
      <c r="F204" s="1256">
        <v>1</v>
      </c>
      <c r="G204" s="1246">
        <v>8</v>
      </c>
    </row>
    <row r="205" spans="1:7" ht="14.15" customHeight="1">
      <c r="A205" s="1119" t="s">
        <v>7779</v>
      </c>
      <c r="B205" s="1118" t="s">
        <v>7796</v>
      </c>
      <c r="C205" s="1117" t="s">
        <v>7581</v>
      </c>
      <c r="D205" s="1116" t="s">
        <v>7726</v>
      </c>
      <c r="E205" s="1356">
        <v>8</v>
      </c>
      <c r="F205" s="1256">
        <v>1</v>
      </c>
      <c r="G205" s="1246">
        <v>8</v>
      </c>
    </row>
    <row r="206" spans="1:7" ht="14.15" customHeight="1">
      <c r="A206" s="1119" t="s">
        <v>7779</v>
      </c>
      <c r="B206" s="1118" t="s">
        <v>7796</v>
      </c>
      <c r="C206" s="1117" t="s">
        <v>7583</v>
      </c>
      <c r="D206" s="1116" t="s">
        <v>7727</v>
      </c>
      <c r="E206" s="1356">
        <v>8</v>
      </c>
      <c r="F206" s="1256">
        <v>1</v>
      </c>
      <c r="G206" s="1246">
        <v>8</v>
      </c>
    </row>
    <row r="207" spans="1:7" ht="14.15" customHeight="1">
      <c r="A207" s="1119" t="s">
        <v>7779</v>
      </c>
      <c r="B207" s="1118" t="s">
        <v>7796</v>
      </c>
      <c r="C207" s="1117" t="s">
        <v>7585</v>
      </c>
      <c r="D207" s="1116" t="s">
        <v>7728</v>
      </c>
      <c r="E207" s="1356">
        <v>8</v>
      </c>
      <c r="F207" s="1256">
        <v>1</v>
      </c>
      <c r="G207" s="1246">
        <v>8</v>
      </c>
    </row>
    <row r="208" spans="1:7" ht="14.15" customHeight="1">
      <c r="A208" s="1119" t="s">
        <v>7779</v>
      </c>
      <c r="B208" s="1118" t="s">
        <v>7796</v>
      </c>
      <c r="C208" s="1117" t="s">
        <v>7587</v>
      </c>
      <c r="D208" s="1116" t="s">
        <v>7729</v>
      </c>
      <c r="E208" s="1356">
        <v>8</v>
      </c>
      <c r="F208" s="1256">
        <v>1</v>
      </c>
      <c r="G208" s="1246">
        <v>8</v>
      </c>
    </row>
    <row r="209" spans="1:7" ht="14.15" customHeight="1">
      <c r="A209" s="1119" t="s">
        <v>7779</v>
      </c>
      <c r="B209" s="1118" t="s">
        <v>7796</v>
      </c>
      <c r="C209" s="1117" t="s">
        <v>7589</v>
      </c>
      <c r="D209" s="1116" t="s">
        <v>7730</v>
      </c>
      <c r="E209" s="1356">
        <v>8</v>
      </c>
      <c r="F209" s="1256">
        <v>1</v>
      </c>
      <c r="G209" s="1246">
        <v>8</v>
      </c>
    </row>
    <row r="210" spans="1:7" ht="14.15" customHeight="1">
      <c r="A210" s="1119" t="s">
        <v>7779</v>
      </c>
      <c r="B210" s="1118" t="s">
        <v>7796</v>
      </c>
      <c r="C210" s="1117" t="s">
        <v>7591</v>
      </c>
      <c r="D210" s="1116" t="s">
        <v>7731</v>
      </c>
      <c r="E210" s="1356">
        <v>8</v>
      </c>
      <c r="F210" s="1256">
        <v>1</v>
      </c>
      <c r="G210" s="1246">
        <v>8</v>
      </c>
    </row>
    <row r="211" spans="1:7" ht="14.15" customHeight="1">
      <c r="A211" s="1119" t="s">
        <v>7779</v>
      </c>
      <c r="B211" s="1118" t="s">
        <v>7796</v>
      </c>
      <c r="C211" s="1117" t="s">
        <v>7593</v>
      </c>
      <c r="D211" s="1116" t="s">
        <v>7732</v>
      </c>
      <c r="E211" s="1356">
        <v>8</v>
      </c>
      <c r="F211" s="1256">
        <v>1</v>
      </c>
      <c r="G211" s="1246">
        <v>8</v>
      </c>
    </row>
    <row r="212" spans="1:7" ht="14.15" customHeight="1">
      <c r="A212" s="1119" t="s">
        <v>7779</v>
      </c>
      <c r="B212" s="1118" t="s">
        <v>7796</v>
      </c>
      <c r="C212" s="1117" t="s">
        <v>7595</v>
      </c>
      <c r="D212" s="1116" t="s">
        <v>7733</v>
      </c>
      <c r="E212" s="1356">
        <v>8</v>
      </c>
      <c r="F212" s="1256">
        <v>1</v>
      </c>
      <c r="G212" s="1246">
        <v>8</v>
      </c>
    </row>
    <row r="213" spans="1:7" ht="14.15" customHeight="1">
      <c r="A213" s="1119" t="s">
        <v>7779</v>
      </c>
      <c r="B213" s="1118" t="s">
        <v>7796</v>
      </c>
      <c r="C213" s="1117" t="s">
        <v>1634</v>
      </c>
      <c r="D213" s="1116" t="s">
        <v>1635</v>
      </c>
      <c r="E213" s="1356">
        <v>4</v>
      </c>
      <c r="F213" s="1256">
        <v>1</v>
      </c>
      <c r="G213" s="1246">
        <v>4</v>
      </c>
    </row>
    <row r="214" spans="1:7" ht="14.15" customHeight="1">
      <c r="A214" s="1119" t="s">
        <v>7779</v>
      </c>
      <c r="B214" s="1118" t="s">
        <v>7796</v>
      </c>
      <c r="C214" s="1117" t="s">
        <v>7811</v>
      </c>
      <c r="D214" s="1116" t="s">
        <v>7830</v>
      </c>
      <c r="E214" s="1356">
        <v>1</v>
      </c>
      <c r="F214" s="1256">
        <v>1</v>
      </c>
      <c r="G214" s="1246">
        <v>1</v>
      </c>
    </row>
    <row r="215" spans="1:7" ht="14.15" customHeight="1">
      <c r="A215" s="1119" t="s">
        <v>7779</v>
      </c>
      <c r="B215" s="1118" t="s">
        <v>7796</v>
      </c>
      <c r="C215" s="1117" t="s">
        <v>7812</v>
      </c>
      <c r="D215" s="1116" t="s">
        <v>7831</v>
      </c>
      <c r="E215" s="1356">
        <v>2</v>
      </c>
      <c r="F215" s="1256">
        <v>1</v>
      </c>
      <c r="G215" s="1246">
        <v>2</v>
      </c>
    </row>
    <row r="216" spans="1:7" ht="14.15" customHeight="1">
      <c r="A216" s="1119" t="s">
        <v>7779</v>
      </c>
      <c r="B216" s="1118" t="s">
        <v>7796</v>
      </c>
      <c r="C216" s="1117" t="s">
        <v>3440</v>
      </c>
      <c r="D216" s="1116" t="s">
        <v>3441</v>
      </c>
      <c r="E216" s="1356">
        <v>8</v>
      </c>
      <c r="F216" s="1256">
        <v>1</v>
      </c>
      <c r="G216" s="1246">
        <v>8</v>
      </c>
    </row>
    <row r="217" spans="1:7" ht="14.15" customHeight="1">
      <c r="A217" s="1119" t="s">
        <v>7779</v>
      </c>
      <c r="B217" s="1118" t="s">
        <v>7796</v>
      </c>
      <c r="C217" s="1117" t="s">
        <v>3442</v>
      </c>
      <c r="D217" s="1116" t="s">
        <v>3443</v>
      </c>
      <c r="E217" s="1356">
        <v>8</v>
      </c>
      <c r="F217" s="1256">
        <v>1</v>
      </c>
      <c r="G217" s="1246">
        <v>8</v>
      </c>
    </row>
    <row r="218" spans="1:7" ht="14.15" customHeight="1">
      <c r="A218" s="1119" t="s">
        <v>7779</v>
      </c>
      <c r="B218" s="1118" t="s">
        <v>7796</v>
      </c>
      <c r="C218" s="1117" t="s">
        <v>3444</v>
      </c>
      <c r="D218" s="1116" t="s">
        <v>3445</v>
      </c>
      <c r="E218" s="1356">
        <v>8</v>
      </c>
      <c r="F218" s="1256">
        <v>1</v>
      </c>
      <c r="G218" s="1246">
        <v>8</v>
      </c>
    </row>
    <row r="219" spans="1:7" ht="14.15" customHeight="1">
      <c r="A219" s="1119" t="s">
        <v>7779</v>
      </c>
      <c r="B219" s="1118" t="s">
        <v>7796</v>
      </c>
      <c r="C219" s="1117" t="s">
        <v>3446</v>
      </c>
      <c r="D219" s="1116" t="s">
        <v>3447</v>
      </c>
      <c r="E219" s="1356">
        <v>8</v>
      </c>
      <c r="F219" s="1256">
        <v>1</v>
      </c>
      <c r="G219" s="1246">
        <v>8</v>
      </c>
    </row>
    <row r="220" spans="1:7" ht="14.15" customHeight="1">
      <c r="A220" s="1119" t="s">
        <v>7779</v>
      </c>
      <c r="B220" s="1118" t="s">
        <v>7796</v>
      </c>
      <c r="C220" s="1117" t="s">
        <v>1276</v>
      </c>
      <c r="D220" s="1116" t="s">
        <v>3448</v>
      </c>
      <c r="E220" s="1356">
        <v>8</v>
      </c>
      <c r="F220" s="1256">
        <v>1</v>
      </c>
      <c r="G220" s="1246">
        <v>8</v>
      </c>
    </row>
    <row r="221" spans="1:7" ht="14.15" customHeight="1">
      <c r="A221" s="1119" t="s">
        <v>7779</v>
      </c>
      <c r="B221" s="1118" t="s">
        <v>7796</v>
      </c>
      <c r="C221" s="1117" t="s">
        <v>1277</v>
      </c>
      <c r="D221" s="1116" t="s">
        <v>5252</v>
      </c>
      <c r="E221" s="1356">
        <v>8</v>
      </c>
      <c r="F221" s="1256">
        <v>1</v>
      </c>
      <c r="G221" s="1246">
        <v>8</v>
      </c>
    </row>
    <row r="222" spans="1:7" ht="14.15" customHeight="1">
      <c r="A222" s="1119" t="s">
        <v>7779</v>
      </c>
      <c r="B222" s="1118" t="s">
        <v>7796</v>
      </c>
      <c r="C222" s="1117" t="s">
        <v>1278</v>
      </c>
      <c r="D222" s="1116" t="s">
        <v>5253</v>
      </c>
      <c r="E222" s="1356">
        <v>8</v>
      </c>
      <c r="F222" s="1256">
        <v>1</v>
      </c>
      <c r="G222" s="1246">
        <v>8</v>
      </c>
    </row>
    <row r="223" spans="1:7" ht="14.15" customHeight="1">
      <c r="A223" s="1119" t="s">
        <v>7779</v>
      </c>
      <c r="B223" s="1118" t="s">
        <v>7796</v>
      </c>
      <c r="C223" s="1117" t="s">
        <v>4432</v>
      </c>
      <c r="D223" s="1116" t="s">
        <v>1792</v>
      </c>
      <c r="E223" s="1356">
        <v>4.0000000000000002E-4</v>
      </c>
      <c r="F223" s="1256">
        <v>1</v>
      </c>
      <c r="G223" s="1246">
        <v>4.0000000000000002E-4</v>
      </c>
    </row>
    <row r="224" spans="1:7" ht="14.15" customHeight="1">
      <c r="A224" s="1119" t="s">
        <v>7779</v>
      </c>
      <c r="B224" s="1118" t="s">
        <v>7796</v>
      </c>
      <c r="C224" s="1117" t="s">
        <v>5417</v>
      </c>
      <c r="D224" s="1116" t="s">
        <v>3885</v>
      </c>
      <c r="E224" s="1356">
        <v>1.1999999999999999E-3</v>
      </c>
      <c r="F224" s="1256">
        <v>1</v>
      </c>
      <c r="G224" s="1246">
        <v>1.1999999999999999E-3</v>
      </c>
    </row>
    <row r="225" spans="1:7" ht="14.15" customHeight="1">
      <c r="A225" s="1119" t="s">
        <v>7779</v>
      </c>
      <c r="B225" s="1118" t="s">
        <v>7796</v>
      </c>
      <c r="C225" s="1117" t="s">
        <v>5419</v>
      </c>
      <c r="D225" s="1116" t="s">
        <v>3704</v>
      </c>
      <c r="E225" s="1356">
        <v>5.0000000000000001E-3</v>
      </c>
      <c r="F225" s="1256">
        <v>1</v>
      </c>
      <c r="G225" s="1246">
        <v>5.0000000000000001E-3</v>
      </c>
    </row>
    <row r="226" spans="1:7" ht="14.15" customHeight="1">
      <c r="A226" s="1119" t="s">
        <v>7779</v>
      </c>
      <c r="B226" s="1118" t="s">
        <v>7796</v>
      </c>
      <c r="C226" s="1117" t="s">
        <v>869</v>
      </c>
      <c r="D226" s="1116" t="s">
        <v>1793</v>
      </c>
      <c r="E226" s="1356">
        <v>4.0000000000000002E-4</v>
      </c>
      <c r="F226" s="1256">
        <v>1</v>
      </c>
      <c r="G226" s="1246">
        <v>4.0000000000000002E-4</v>
      </c>
    </row>
    <row r="227" spans="1:7" ht="14.15" customHeight="1">
      <c r="A227" s="1119" t="s">
        <v>7779</v>
      </c>
      <c r="B227" s="1118" t="s">
        <v>7796</v>
      </c>
      <c r="C227" s="1117" t="s">
        <v>4692</v>
      </c>
      <c r="D227" s="1116" t="s">
        <v>4137</v>
      </c>
      <c r="E227" s="1356">
        <v>3.5000000000000001E-3</v>
      </c>
      <c r="F227" s="1256">
        <v>1</v>
      </c>
      <c r="G227" s="1246">
        <v>3.5000000000000001E-3</v>
      </c>
    </row>
    <row r="228" spans="1:7" ht="14.15" customHeight="1">
      <c r="A228" s="1119" t="s">
        <v>7779</v>
      </c>
      <c r="B228" s="1118" t="s">
        <v>7796</v>
      </c>
      <c r="C228" s="1117" t="s">
        <v>3613</v>
      </c>
      <c r="D228" s="1116" t="s">
        <v>3525</v>
      </c>
      <c r="E228" s="1356">
        <v>3.0000000000000001E-3</v>
      </c>
      <c r="F228" s="1256">
        <v>1</v>
      </c>
      <c r="G228" s="1246">
        <v>3.0000000000000001E-3</v>
      </c>
    </row>
    <row r="229" spans="1:7" ht="14.15" customHeight="1">
      <c r="A229" s="1119" t="s">
        <v>7779</v>
      </c>
      <c r="B229" s="1118" t="s">
        <v>7796</v>
      </c>
      <c r="C229" s="1117" t="s">
        <v>870</v>
      </c>
      <c r="D229" s="1116" t="s">
        <v>871</v>
      </c>
      <c r="E229" s="1356">
        <v>1E-3</v>
      </c>
      <c r="F229" s="1256">
        <v>1</v>
      </c>
      <c r="G229" s="1246">
        <v>1E-3</v>
      </c>
    </row>
    <row r="230" spans="1:7" ht="14.15" customHeight="1">
      <c r="A230" s="1119" t="s">
        <v>7779</v>
      </c>
      <c r="B230" s="1118" t="s">
        <v>7796</v>
      </c>
      <c r="C230" s="1117" t="s">
        <v>7597</v>
      </c>
      <c r="D230" s="1116" t="s">
        <v>7734</v>
      </c>
      <c r="E230" s="1356">
        <v>0.58299999999999996</v>
      </c>
      <c r="F230" s="1256">
        <v>1</v>
      </c>
      <c r="G230" s="1246">
        <v>0.58299999999999996</v>
      </c>
    </row>
    <row r="231" spans="1:7" ht="14.15" customHeight="1">
      <c r="A231" s="1119" t="s">
        <v>7779</v>
      </c>
      <c r="B231" s="1118" t="s">
        <v>7796</v>
      </c>
      <c r="C231" s="1117" t="s">
        <v>7381</v>
      </c>
      <c r="D231" s="1116" t="s">
        <v>7735</v>
      </c>
      <c r="E231" s="1356">
        <v>0.69799999999999995</v>
      </c>
      <c r="F231" s="1256">
        <v>1</v>
      </c>
      <c r="G231" s="1246">
        <v>0.69799999999999995</v>
      </c>
    </row>
    <row r="232" spans="1:7" ht="14.15" customHeight="1">
      <c r="A232" s="1119" t="s">
        <v>7779</v>
      </c>
      <c r="B232" s="1118" t="s">
        <v>7796</v>
      </c>
      <c r="C232" s="1117" t="s">
        <v>6660</v>
      </c>
      <c r="D232" s="1116" t="s">
        <v>6661</v>
      </c>
      <c r="E232" s="1356">
        <v>3.3999999999999998E-3</v>
      </c>
      <c r="F232" s="1256">
        <v>1</v>
      </c>
      <c r="G232" s="1246">
        <v>3.3999999999999998E-3</v>
      </c>
    </row>
    <row r="233" spans="1:7" ht="14.15" customHeight="1">
      <c r="A233" s="1119" t="s">
        <v>7456</v>
      </c>
      <c r="B233" s="1118" t="s">
        <v>7709</v>
      </c>
      <c r="C233" s="1117" t="s">
        <v>7711</v>
      </c>
      <c r="D233" s="1116" t="s">
        <v>7738</v>
      </c>
      <c r="E233" s="1356">
        <v>1</v>
      </c>
      <c r="F233" s="1256">
        <v>1</v>
      </c>
      <c r="G233" s="1246">
        <v>1</v>
      </c>
    </row>
    <row r="234" spans="1:7" ht="14.15" customHeight="1">
      <c r="A234" s="1119" t="s">
        <v>7456</v>
      </c>
      <c r="B234" s="1118" t="s">
        <v>7709</v>
      </c>
      <c r="C234" s="1117" t="s">
        <v>7537</v>
      </c>
      <c r="D234" s="1116" t="s">
        <v>7739</v>
      </c>
      <c r="E234" s="1356">
        <v>1</v>
      </c>
      <c r="F234" s="1256">
        <v>1</v>
      </c>
      <c r="G234" s="1246">
        <v>1</v>
      </c>
    </row>
    <row r="235" spans="1:7" ht="14.15" customHeight="1">
      <c r="A235" s="1119" t="s">
        <v>7456</v>
      </c>
      <c r="B235" s="1118" t="s">
        <v>7709</v>
      </c>
      <c r="C235" s="1117" t="s">
        <v>7516</v>
      </c>
      <c r="D235" s="1116" t="s">
        <v>7713</v>
      </c>
      <c r="E235" s="1356">
        <v>1</v>
      </c>
      <c r="F235" s="1256">
        <v>1</v>
      </c>
      <c r="G235" s="1246">
        <v>1</v>
      </c>
    </row>
    <row r="236" spans="1:7" ht="14.15" customHeight="1">
      <c r="A236" s="1119" t="s">
        <v>7456</v>
      </c>
      <c r="B236" s="1118" t="s">
        <v>7709</v>
      </c>
      <c r="C236" s="1117" t="s">
        <v>7571</v>
      </c>
      <c r="D236" s="1116" t="s">
        <v>7714</v>
      </c>
      <c r="E236" s="1356">
        <v>1</v>
      </c>
      <c r="F236" s="1256">
        <v>1</v>
      </c>
      <c r="G236" s="1246">
        <v>1</v>
      </c>
    </row>
    <row r="237" spans="1:7" ht="14.15" customHeight="1">
      <c r="A237" s="1119" t="s">
        <v>7456</v>
      </c>
      <c r="B237" s="1118" t="s">
        <v>7709</v>
      </c>
      <c r="C237" s="1117" t="s">
        <v>7512</v>
      </c>
      <c r="D237" s="1116" t="s">
        <v>7717</v>
      </c>
      <c r="E237" s="1356">
        <v>1</v>
      </c>
      <c r="F237" s="1256">
        <v>1</v>
      </c>
      <c r="G237" s="1246">
        <v>1</v>
      </c>
    </row>
    <row r="238" spans="1:7" ht="14.15" customHeight="1">
      <c r="A238" s="1119" t="s">
        <v>7456</v>
      </c>
      <c r="B238" s="1118" t="s">
        <v>7709</v>
      </c>
      <c r="C238" s="1117" t="s">
        <v>7506</v>
      </c>
      <c r="D238" s="1116" t="s">
        <v>7718</v>
      </c>
      <c r="E238" s="1356">
        <v>2</v>
      </c>
      <c r="F238" s="1256">
        <v>1</v>
      </c>
      <c r="G238" s="1246">
        <v>2</v>
      </c>
    </row>
    <row r="239" spans="1:7" ht="14.15" customHeight="1">
      <c r="A239" s="1119" t="s">
        <v>7456</v>
      </c>
      <c r="B239" s="1118" t="s">
        <v>7709</v>
      </c>
      <c r="C239" s="1117" t="s">
        <v>7508</v>
      </c>
      <c r="D239" s="1116" t="s">
        <v>7719</v>
      </c>
      <c r="E239" s="1356">
        <v>2</v>
      </c>
      <c r="F239" s="1256">
        <v>1</v>
      </c>
      <c r="G239" s="1246">
        <v>2</v>
      </c>
    </row>
    <row r="240" spans="1:7" ht="14.15" customHeight="1">
      <c r="A240" s="1119" t="s">
        <v>7456</v>
      </c>
      <c r="B240" s="1118" t="s">
        <v>7709</v>
      </c>
      <c r="C240" s="1117" t="s">
        <v>7510</v>
      </c>
      <c r="D240" s="1116" t="s">
        <v>7720</v>
      </c>
      <c r="E240" s="1356">
        <v>2</v>
      </c>
      <c r="F240" s="1256">
        <v>1</v>
      </c>
      <c r="G240" s="1246">
        <v>2</v>
      </c>
    </row>
    <row r="241" spans="1:7" ht="14.15" customHeight="1">
      <c r="A241" s="1119" t="s">
        <v>7456</v>
      </c>
      <c r="B241" s="1118" t="s">
        <v>7709</v>
      </c>
      <c r="C241" s="1117" t="s">
        <v>7504</v>
      </c>
      <c r="D241" s="1116" t="s">
        <v>7721</v>
      </c>
      <c r="E241" s="1356">
        <v>2</v>
      </c>
      <c r="F241" s="1256">
        <v>1</v>
      </c>
      <c r="G241" s="1246">
        <v>2</v>
      </c>
    </row>
    <row r="242" spans="1:7" ht="14.15" customHeight="1">
      <c r="A242" s="1119" t="s">
        <v>7456</v>
      </c>
      <c r="B242" s="1118" t="s">
        <v>7709</v>
      </c>
      <c r="C242" s="1117" t="s">
        <v>7541</v>
      </c>
      <c r="D242" s="1116" t="s">
        <v>7722</v>
      </c>
      <c r="E242" s="1356">
        <v>1</v>
      </c>
      <c r="F242" s="1256">
        <v>1</v>
      </c>
      <c r="G242" s="1246">
        <v>1</v>
      </c>
    </row>
    <row r="243" spans="1:7" ht="14.15" customHeight="1">
      <c r="A243" s="1119" t="s">
        <v>7456</v>
      </c>
      <c r="B243" s="1118" t="s">
        <v>7709</v>
      </c>
      <c r="C243" s="1117" t="s">
        <v>7484</v>
      </c>
      <c r="D243" s="1116" t="s">
        <v>7723</v>
      </c>
      <c r="E243" s="1356">
        <v>1</v>
      </c>
      <c r="F243" s="1256">
        <v>1</v>
      </c>
      <c r="G243" s="1246">
        <v>1</v>
      </c>
    </row>
    <row r="244" spans="1:7" ht="14.15" customHeight="1">
      <c r="A244" s="1119" t="s">
        <v>7456</v>
      </c>
      <c r="B244" s="1118" t="s">
        <v>7709</v>
      </c>
      <c r="C244" s="1117" t="s">
        <v>7577</v>
      </c>
      <c r="D244" s="1116" t="s">
        <v>7724</v>
      </c>
      <c r="E244" s="1356">
        <v>0</v>
      </c>
      <c r="F244" s="1256">
        <v>1</v>
      </c>
      <c r="G244" s="1246">
        <v>0</v>
      </c>
    </row>
    <row r="245" spans="1:7" ht="14.15" customHeight="1">
      <c r="A245" s="1119" t="s">
        <v>7456</v>
      </c>
      <c r="B245" s="1118" t="s">
        <v>7709</v>
      </c>
      <c r="C245" s="1117" t="s">
        <v>7579</v>
      </c>
      <c r="D245" s="1116" t="s">
        <v>7725</v>
      </c>
      <c r="E245" s="1356">
        <v>0</v>
      </c>
      <c r="F245" s="1256">
        <v>1</v>
      </c>
      <c r="G245" s="1246">
        <v>0</v>
      </c>
    </row>
    <row r="246" spans="1:7" ht="14.15" customHeight="1">
      <c r="A246" s="1119" t="s">
        <v>7456</v>
      </c>
      <c r="B246" s="1118" t="s">
        <v>7709</v>
      </c>
      <c r="C246" s="1117" t="s">
        <v>7581</v>
      </c>
      <c r="D246" s="1116" t="s">
        <v>7726</v>
      </c>
      <c r="E246" s="1356">
        <v>0</v>
      </c>
      <c r="F246" s="1256">
        <v>1</v>
      </c>
      <c r="G246" s="1246">
        <v>0</v>
      </c>
    </row>
    <row r="247" spans="1:7" ht="14.15" customHeight="1">
      <c r="A247" s="1119" t="s">
        <v>7456</v>
      </c>
      <c r="B247" s="1118" t="s">
        <v>7709</v>
      </c>
      <c r="C247" s="1117" t="s">
        <v>7583</v>
      </c>
      <c r="D247" s="1116" t="s">
        <v>7727</v>
      </c>
      <c r="E247" s="1356">
        <v>0</v>
      </c>
      <c r="F247" s="1256">
        <v>1</v>
      </c>
      <c r="G247" s="1246">
        <v>0</v>
      </c>
    </row>
    <row r="248" spans="1:7" ht="14.15" customHeight="1">
      <c r="A248" s="1119" t="s">
        <v>7456</v>
      </c>
      <c r="B248" s="1118" t="s">
        <v>7709</v>
      </c>
      <c r="C248" s="1117" t="s">
        <v>7585</v>
      </c>
      <c r="D248" s="1116" t="s">
        <v>7728</v>
      </c>
      <c r="E248" s="1356">
        <v>0</v>
      </c>
      <c r="F248" s="1256">
        <v>1</v>
      </c>
      <c r="G248" s="1246">
        <v>0</v>
      </c>
    </row>
    <row r="249" spans="1:7" ht="14.15" customHeight="1">
      <c r="A249" s="1119" t="s">
        <v>7456</v>
      </c>
      <c r="B249" s="1118" t="s">
        <v>7709</v>
      </c>
      <c r="C249" s="1117" t="s">
        <v>7587</v>
      </c>
      <c r="D249" s="1116" t="s">
        <v>7729</v>
      </c>
      <c r="E249" s="1356">
        <v>0</v>
      </c>
      <c r="F249" s="1256">
        <v>1</v>
      </c>
      <c r="G249" s="1246">
        <v>0</v>
      </c>
    </row>
    <row r="250" spans="1:7" ht="14.15" customHeight="1">
      <c r="A250" s="1119" t="s">
        <v>7456</v>
      </c>
      <c r="B250" s="1118" t="s">
        <v>7709</v>
      </c>
      <c r="C250" s="1117" t="s">
        <v>7589</v>
      </c>
      <c r="D250" s="1116" t="s">
        <v>7730</v>
      </c>
      <c r="E250" s="1356">
        <v>0</v>
      </c>
      <c r="F250" s="1256">
        <v>1</v>
      </c>
      <c r="G250" s="1246">
        <v>0</v>
      </c>
    </row>
    <row r="251" spans="1:7" ht="14.15" customHeight="1">
      <c r="A251" s="1119" t="s">
        <v>7456</v>
      </c>
      <c r="B251" s="1118" t="s">
        <v>7709</v>
      </c>
      <c r="C251" s="1117" t="s">
        <v>7591</v>
      </c>
      <c r="D251" s="1116" t="s">
        <v>7731</v>
      </c>
      <c r="E251" s="1356">
        <v>0</v>
      </c>
      <c r="F251" s="1256">
        <v>1</v>
      </c>
      <c r="G251" s="1246">
        <v>0</v>
      </c>
    </row>
    <row r="252" spans="1:7" ht="14.15" customHeight="1">
      <c r="A252" s="1119" t="s">
        <v>7456</v>
      </c>
      <c r="B252" s="1118" t="s">
        <v>7709</v>
      </c>
      <c r="C252" s="1117" t="s">
        <v>7593</v>
      </c>
      <c r="D252" s="1116" t="s">
        <v>7732</v>
      </c>
      <c r="E252" s="1356">
        <v>0</v>
      </c>
      <c r="F252" s="1256">
        <v>1</v>
      </c>
      <c r="G252" s="1246">
        <v>0</v>
      </c>
    </row>
    <row r="253" spans="1:7" ht="14.15" customHeight="1">
      <c r="A253" s="1119" t="s">
        <v>7456</v>
      </c>
      <c r="B253" s="1118" t="s">
        <v>7709</v>
      </c>
      <c r="C253" s="1117" t="s">
        <v>7595</v>
      </c>
      <c r="D253" s="1116" t="s">
        <v>7733</v>
      </c>
      <c r="E253" s="1356">
        <v>0</v>
      </c>
      <c r="F253" s="1256">
        <v>1</v>
      </c>
      <c r="G253" s="1246">
        <v>0</v>
      </c>
    </row>
    <row r="254" spans="1:7" ht="14.15" customHeight="1">
      <c r="A254" s="1119" t="s">
        <v>7456</v>
      </c>
      <c r="B254" s="1118" t="s">
        <v>7709</v>
      </c>
      <c r="C254" s="1117" t="s">
        <v>1634</v>
      </c>
      <c r="D254" s="1116" t="s">
        <v>1635</v>
      </c>
      <c r="E254" s="1356">
        <v>4</v>
      </c>
      <c r="F254" s="1256">
        <v>1</v>
      </c>
      <c r="G254" s="1246">
        <v>4</v>
      </c>
    </row>
    <row r="255" spans="1:7" ht="14.15" customHeight="1">
      <c r="A255" s="1119" t="s">
        <v>7456</v>
      </c>
      <c r="B255" s="1118" t="s">
        <v>7709</v>
      </c>
      <c r="C255" s="1117" t="s">
        <v>3440</v>
      </c>
      <c r="D255" s="1116" t="s">
        <v>3441</v>
      </c>
      <c r="E255" s="1356">
        <v>0</v>
      </c>
      <c r="F255" s="1256">
        <v>1</v>
      </c>
      <c r="G255" s="1246">
        <v>0</v>
      </c>
    </row>
    <row r="256" spans="1:7" ht="14.15" customHeight="1">
      <c r="A256" s="1119" t="s">
        <v>7456</v>
      </c>
      <c r="B256" s="1118" t="s">
        <v>7709</v>
      </c>
      <c r="C256" s="1117" t="s">
        <v>3442</v>
      </c>
      <c r="D256" s="1116" t="s">
        <v>3443</v>
      </c>
      <c r="E256" s="1356">
        <v>0</v>
      </c>
      <c r="F256" s="1256">
        <v>1</v>
      </c>
      <c r="G256" s="1246">
        <v>0</v>
      </c>
    </row>
    <row r="257" spans="1:7" ht="14.15" customHeight="1">
      <c r="A257" s="1119" t="s">
        <v>7456</v>
      </c>
      <c r="B257" s="1118" t="s">
        <v>7709</v>
      </c>
      <c r="C257" s="1117" t="s">
        <v>3444</v>
      </c>
      <c r="D257" s="1116" t="s">
        <v>3445</v>
      </c>
      <c r="E257" s="1356">
        <v>0</v>
      </c>
      <c r="F257" s="1256">
        <v>1</v>
      </c>
      <c r="G257" s="1246">
        <v>0</v>
      </c>
    </row>
    <row r="258" spans="1:7" ht="14.15" customHeight="1">
      <c r="A258" s="1119" t="s">
        <v>7456</v>
      </c>
      <c r="B258" s="1118" t="s">
        <v>7709</v>
      </c>
      <c r="C258" s="1117" t="s">
        <v>3446</v>
      </c>
      <c r="D258" s="1116" t="s">
        <v>3447</v>
      </c>
      <c r="E258" s="1356">
        <v>8</v>
      </c>
      <c r="F258" s="1256">
        <v>1</v>
      </c>
      <c r="G258" s="1246">
        <v>8</v>
      </c>
    </row>
    <row r="259" spans="1:7" ht="14.15" customHeight="1">
      <c r="A259" s="1119" t="s">
        <v>7456</v>
      </c>
      <c r="B259" s="1118" t="s">
        <v>7709</v>
      </c>
      <c r="C259" s="1117" t="s">
        <v>1276</v>
      </c>
      <c r="D259" s="1116" t="s">
        <v>3448</v>
      </c>
      <c r="E259" s="1356">
        <v>8</v>
      </c>
      <c r="F259" s="1256">
        <v>1</v>
      </c>
      <c r="G259" s="1246">
        <v>8</v>
      </c>
    </row>
    <row r="260" spans="1:7" ht="14.15" customHeight="1">
      <c r="A260" s="1119" t="s">
        <v>7456</v>
      </c>
      <c r="B260" s="1118" t="s">
        <v>7709</v>
      </c>
      <c r="C260" s="1117" t="s">
        <v>1277</v>
      </c>
      <c r="D260" s="1116" t="s">
        <v>5252</v>
      </c>
      <c r="E260" s="1356">
        <v>8</v>
      </c>
      <c r="F260" s="1256">
        <v>1</v>
      </c>
      <c r="G260" s="1246">
        <v>8</v>
      </c>
    </row>
    <row r="261" spans="1:7" ht="14.15" customHeight="1">
      <c r="A261" s="1119" t="s">
        <v>7456</v>
      </c>
      <c r="B261" s="1118" t="s">
        <v>7709</v>
      </c>
      <c r="C261" s="1117" t="s">
        <v>1278</v>
      </c>
      <c r="D261" s="1116" t="s">
        <v>5253</v>
      </c>
      <c r="E261" s="1356">
        <v>8</v>
      </c>
      <c r="F261" s="1256">
        <v>1</v>
      </c>
      <c r="G261" s="1246">
        <v>8</v>
      </c>
    </row>
    <row r="262" spans="1:7" ht="14.15" customHeight="1">
      <c r="A262" s="1119" t="s">
        <v>7456</v>
      </c>
      <c r="B262" s="1118" t="s">
        <v>7709</v>
      </c>
      <c r="C262" s="1117" t="s">
        <v>4432</v>
      </c>
      <c r="D262" s="1116" t="s">
        <v>1792</v>
      </c>
      <c r="E262" s="1356">
        <v>4.0000000000000002E-4</v>
      </c>
      <c r="F262" s="1256">
        <v>1</v>
      </c>
      <c r="G262" s="1246">
        <v>4.0000000000000002E-4</v>
      </c>
    </row>
    <row r="263" spans="1:7" ht="14.15" customHeight="1">
      <c r="A263" s="1119" t="s">
        <v>7456</v>
      </c>
      <c r="B263" s="1118" t="s">
        <v>7709</v>
      </c>
      <c r="C263" s="1117" t="s">
        <v>5417</v>
      </c>
      <c r="D263" s="1116" t="s">
        <v>3885</v>
      </c>
      <c r="E263" s="1356">
        <v>1.1999999999999999E-3</v>
      </c>
      <c r="F263" s="1256">
        <v>1</v>
      </c>
      <c r="G263" s="1246">
        <v>1.1999999999999999E-3</v>
      </c>
    </row>
    <row r="264" spans="1:7" ht="14.15" customHeight="1">
      <c r="A264" s="1119" t="s">
        <v>7456</v>
      </c>
      <c r="B264" s="1118" t="s">
        <v>7709</v>
      </c>
      <c r="C264" s="1117" t="s">
        <v>5419</v>
      </c>
      <c r="D264" s="1116" t="s">
        <v>3704</v>
      </c>
      <c r="E264" s="1356">
        <v>5.0000000000000001E-3</v>
      </c>
      <c r="F264" s="1256">
        <v>1</v>
      </c>
      <c r="G264" s="1246">
        <v>5.0000000000000001E-3</v>
      </c>
    </row>
    <row r="265" spans="1:7" ht="14.15" customHeight="1">
      <c r="A265" s="1119" t="s">
        <v>7456</v>
      </c>
      <c r="B265" s="1118" t="s">
        <v>7709</v>
      </c>
      <c r="C265" s="1117" t="s">
        <v>869</v>
      </c>
      <c r="D265" s="1116" t="s">
        <v>1793</v>
      </c>
      <c r="E265" s="1356">
        <v>4.0000000000000002E-4</v>
      </c>
      <c r="F265" s="1256">
        <v>1</v>
      </c>
      <c r="G265" s="1246">
        <v>4.0000000000000002E-4</v>
      </c>
    </row>
    <row r="266" spans="1:7" ht="14.15" customHeight="1">
      <c r="A266" s="1119" t="s">
        <v>7456</v>
      </c>
      <c r="B266" s="1118" t="s">
        <v>7709</v>
      </c>
      <c r="C266" s="1117" t="s">
        <v>4692</v>
      </c>
      <c r="D266" s="1116" t="s">
        <v>4137</v>
      </c>
      <c r="E266" s="1356">
        <v>3.5000000000000001E-3</v>
      </c>
      <c r="F266" s="1256">
        <v>1</v>
      </c>
      <c r="G266" s="1246">
        <v>3.5000000000000001E-3</v>
      </c>
    </row>
    <row r="267" spans="1:7" ht="14.15" customHeight="1">
      <c r="A267" s="1119" t="s">
        <v>7456</v>
      </c>
      <c r="B267" s="1118" t="s">
        <v>7709</v>
      </c>
      <c r="C267" s="1117" t="s">
        <v>3613</v>
      </c>
      <c r="D267" s="1116" t="s">
        <v>3525</v>
      </c>
      <c r="E267" s="1356">
        <v>3.0000000000000001E-3</v>
      </c>
      <c r="F267" s="1256">
        <v>1</v>
      </c>
      <c r="G267" s="1246">
        <v>3.0000000000000001E-3</v>
      </c>
    </row>
    <row r="268" spans="1:7" ht="14.15" customHeight="1">
      <c r="A268" s="1119" t="s">
        <v>7456</v>
      </c>
      <c r="B268" s="1118" t="s">
        <v>7709</v>
      </c>
      <c r="C268" s="1117" t="s">
        <v>870</v>
      </c>
      <c r="D268" s="1116" t="s">
        <v>871</v>
      </c>
      <c r="E268" s="1356">
        <v>1E-3</v>
      </c>
      <c r="F268" s="1256">
        <v>1</v>
      </c>
      <c r="G268" s="1246">
        <v>1E-3</v>
      </c>
    </row>
    <row r="269" spans="1:7" ht="14.15" customHeight="1">
      <c r="A269" s="1119" t="s">
        <v>7456</v>
      </c>
      <c r="B269" s="1118" t="s">
        <v>7709</v>
      </c>
      <c r="C269" s="1117" t="s">
        <v>7597</v>
      </c>
      <c r="D269" s="1116" t="s">
        <v>7734</v>
      </c>
      <c r="E269" s="1356">
        <v>0.58299999999999996</v>
      </c>
      <c r="F269" s="1256">
        <v>1</v>
      </c>
      <c r="G269" s="1246">
        <v>0.58299999999999996</v>
      </c>
    </row>
    <row r="270" spans="1:7" ht="14.15" customHeight="1">
      <c r="A270" s="1119" t="s">
        <v>7456</v>
      </c>
      <c r="B270" s="1118" t="s">
        <v>7709</v>
      </c>
      <c r="C270" s="1117" t="s">
        <v>7381</v>
      </c>
      <c r="D270" s="1116" t="s">
        <v>7735</v>
      </c>
      <c r="E270" s="1356">
        <v>0.69799999999999995</v>
      </c>
      <c r="F270" s="1256">
        <v>1</v>
      </c>
      <c r="G270" s="1246">
        <v>0.69799999999999995</v>
      </c>
    </row>
    <row r="271" spans="1:7" ht="14.15" customHeight="1">
      <c r="A271" s="1119" t="s">
        <v>7456</v>
      </c>
      <c r="B271" s="1118" t="s">
        <v>7709</v>
      </c>
      <c r="C271" s="1117" t="s">
        <v>7382</v>
      </c>
      <c r="D271" s="1116" t="s">
        <v>7736</v>
      </c>
      <c r="E271" s="1356">
        <v>0.11700000000000001</v>
      </c>
      <c r="F271" s="1256">
        <v>1</v>
      </c>
      <c r="G271" s="1246">
        <v>0.11700000000000001</v>
      </c>
    </row>
    <row r="272" spans="1:7" ht="14.15" customHeight="1">
      <c r="A272" s="1119" t="s">
        <v>7456</v>
      </c>
      <c r="B272" s="1118" t="s">
        <v>7709</v>
      </c>
      <c r="C272" s="1117" t="s">
        <v>6660</v>
      </c>
      <c r="D272" s="1116" t="s">
        <v>6661</v>
      </c>
      <c r="E272" s="1356">
        <v>3.3999999999999998E-3</v>
      </c>
      <c r="F272" s="1256">
        <v>1</v>
      </c>
      <c r="G272" s="1246">
        <v>3.3999999999999998E-3</v>
      </c>
    </row>
    <row r="273" spans="1:7" ht="14.15" customHeight="1">
      <c r="A273" s="1119" t="s">
        <v>7450</v>
      </c>
      <c r="B273" s="1118" t="s">
        <v>7710</v>
      </c>
      <c r="C273" s="1117" t="s">
        <v>7711</v>
      </c>
      <c r="D273" s="1116" t="s">
        <v>7738</v>
      </c>
      <c r="E273" s="1356">
        <v>1</v>
      </c>
      <c r="F273" s="1256">
        <v>1</v>
      </c>
      <c r="G273" s="1246">
        <v>1</v>
      </c>
    </row>
    <row r="274" spans="1:7" ht="14.15" customHeight="1">
      <c r="A274" s="1119" t="s">
        <v>7450</v>
      </c>
      <c r="B274" s="1118" t="s">
        <v>7710</v>
      </c>
      <c r="C274" s="1117" t="s">
        <v>7537</v>
      </c>
      <c r="D274" s="1116" t="s">
        <v>7739</v>
      </c>
      <c r="E274" s="1356">
        <v>1</v>
      </c>
      <c r="F274" s="1256">
        <v>1</v>
      </c>
      <c r="G274" s="1246">
        <v>1</v>
      </c>
    </row>
    <row r="275" spans="1:7" ht="14.15" customHeight="1">
      <c r="A275" s="1119" t="s">
        <v>7450</v>
      </c>
      <c r="B275" s="1118" t="s">
        <v>7710</v>
      </c>
      <c r="C275" s="1117" t="s">
        <v>7516</v>
      </c>
      <c r="D275" s="1116" t="s">
        <v>7713</v>
      </c>
      <c r="E275" s="1356">
        <v>1</v>
      </c>
      <c r="F275" s="1256">
        <v>1</v>
      </c>
      <c r="G275" s="1246">
        <v>1</v>
      </c>
    </row>
    <row r="276" spans="1:7" ht="14.15" customHeight="1">
      <c r="A276" s="1119" t="s">
        <v>7450</v>
      </c>
      <c r="B276" s="1118" t="s">
        <v>7710</v>
      </c>
      <c r="C276" s="1117" t="s">
        <v>7571</v>
      </c>
      <c r="D276" s="1116" t="s">
        <v>7714</v>
      </c>
      <c r="E276" s="1356">
        <v>1</v>
      </c>
      <c r="F276" s="1256">
        <v>1</v>
      </c>
      <c r="G276" s="1246">
        <v>1</v>
      </c>
    </row>
    <row r="277" spans="1:7" ht="14.15" customHeight="1">
      <c r="A277" s="1119" t="s">
        <v>7450</v>
      </c>
      <c r="B277" s="1118" t="s">
        <v>7710</v>
      </c>
      <c r="C277" s="1117" t="s">
        <v>7512</v>
      </c>
      <c r="D277" s="1116" t="s">
        <v>7717</v>
      </c>
      <c r="E277" s="1356">
        <v>1</v>
      </c>
      <c r="F277" s="1256">
        <v>1</v>
      </c>
      <c r="G277" s="1246">
        <v>1</v>
      </c>
    </row>
    <row r="278" spans="1:7" ht="14.15" customHeight="1">
      <c r="A278" s="1119" t="s">
        <v>7450</v>
      </c>
      <c r="B278" s="1118" t="s">
        <v>7710</v>
      </c>
      <c r="C278" s="1117" t="s">
        <v>7506</v>
      </c>
      <c r="D278" s="1116" t="s">
        <v>7718</v>
      </c>
      <c r="E278" s="1356">
        <v>2</v>
      </c>
      <c r="F278" s="1256">
        <v>1</v>
      </c>
      <c r="G278" s="1246">
        <v>2</v>
      </c>
    </row>
    <row r="279" spans="1:7" ht="14.15" customHeight="1">
      <c r="A279" s="1119" t="s">
        <v>7450</v>
      </c>
      <c r="B279" s="1118" t="s">
        <v>7710</v>
      </c>
      <c r="C279" s="1117" t="s">
        <v>7508</v>
      </c>
      <c r="D279" s="1116" t="s">
        <v>7719</v>
      </c>
      <c r="E279" s="1356">
        <v>2</v>
      </c>
      <c r="F279" s="1256">
        <v>1</v>
      </c>
      <c r="G279" s="1246">
        <v>2</v>
      </c>
    </row>
    <row r="280" spans="1:7" ht="14.15" customHeight="1">
      <c r="A280" s="1119" t="s">
        <v>7450</v>
      </c>
      <c r="B280" s="1118" t="s">
        <v>7710</v>
      </c>
      <c r="C280" s="1117" t="s">
        <v>7510</v>
      </c>
      <c r="D280" s="1116" t="s">
        <v>7720</v>
      </c>
      <c r="E280" s="1356">
        <v>2</v>
      </c>
      <c r="F280" s="1256">
        <v>1</v>
      </c>
      <c r="G280" s="1246">
        <v>2</v>
      </c>
    </row>
    <row r="281" spans="1:7" ht="14.15" customHeight="1">
      <c r="A281" s="1119" t="s">
        <v>7450</v>
      </c>
      <c r="B281" s="1118" t="s">
        <v>7710</v>
      </c>
      <c r="C281" s="1117" t="s">
        <v>7504</v>
      </c>
      <c r="D281" s="1116" t="s">
        <v>7721</v>
      </c>
      <c r="E281" s="1356">
        <v>2</v>
      </c>
      <c r="F281" s="1256">
        <v>1</v>
      </c>
      <c r="G281" s="1246">
        <v>2</v>
      </c>
    </row>
    <row r="282" spans="1:7" ht="14.15" customHeight="1">
      <c r="A282" s="1119" t="s">
        <v>7450</v>
      </c>
      <c r="B282" s="1118" t="s">
        <v>7710</v>
      </c>
      <c r="C282" s="1117" t="s">
        <v>7541</v>
      </c>
      <c r="D282" s="1116" t="s">
        <v>7722</v>
      </c>
      <c r="E282" s="1356">
        <v>1</v>
      </c>
      <c r="F282" s="1256">
        <v>1</v>
      </c>
      <c r="G282" s="1246">
        <v>1</v>
      </c>
    </row>
    <row r="283" spans="1:7" ht="14.15" customHeight="1">
      <c r="A283" s="1119" t="s">
        <v>7450</v>
      </c>
      <c r="B283" s="1118" t="s">
        <v>7710</v>
      </c>
      <c r="C283" s="1117" t="s">
        <v>7484</v>
      </c>
      <c r="D283" s="1116" t="s">
        <v>7723</v>
      </c>
      <c r="E283" s="1356">
        <v>1</v>
      </c>
      <c r="F283" s="1256">
        <v>1</v>
      </c>
      <c r="G283" s="1246">
        <v>1</v>
      </c>
    </row>
    <row r="284" spans="1:7" ht="14.15" customHeight="1">
      <c r="A284" s="1119" t="s">
        <v>7450</v>
      </c>
      <c r="B284" s="1118" t="s">
        <v>7710</v>
      </c>
      <c r="C284" s="1117" t="s">
        <v>7577</v>
      </c>
      <c r="D284" s="1116" t="s">
        <v>7724</v>
      </c>
      <c r="E284" s="1356">
        <v>0</v>
      </c>
      <c r="F284" s="1256">
        <v>1</v>
      </c>
      <c r="G284" s="1246">
        <v>0</v>
      </c>
    </row>
    <row r="285" spans="1:7" ht="14.15" customHeight="1">
      <c r="A285" s="1119" t="s">
        <v>7450</v>
      </c>
      <c r="B285" s="1118" t="s">
        <v>7710</v>
      </c>
      <c r="C285" s="1117" t="s">
        <v>7579</v>
      </c>
      <c r="D285" s="1116" t="s">
        <v>7725</v>
      </c>
      <c r="E285" s="1356">
        <v>0</v>
      </c>
      <c r="F285" s="1256">
        <v>1</v>
      </c>
      <c r="G285" s="1246">
        <v>0</v>
      </c>
    </row>
    <row r="286" spans="1:7" ht="14.15" customHeight="1">
      <c r="A286" s="1119" t="s">
        <v>7450</v>
      </c>
      <c r="B286" s="1118" t="s">
        <v>7710</v>
      </c>
      <c r="C286" s="1117" t="s">
        <v>7581</v>
      </c>
      <c r="D286" s="1116" t="s">
        <v>7726</v>
      </c>
      <c r="E286" s="1356">
        <v>0</v>
      </c>
      <c r="F286" s="1256">
        <v>1</v>
      </c>
      <c r="G286" s="1246">
        <v>0</v>
      </c>
    </row>
    <row r="287" spans="1:7" ht="14.15" customHeight="1">
      <c r="A287" s="1119" t="s">
        <v>7450</v>
      </c>
      <c r="B287" s="1118" t="s">
        <v>7710</v>
      </c>
      <c r="C287" s="1117" t="s">
        <v>7583</v>
      </c>
      <c r="D287" s="1116" t="s">
        <v>7727</v>
      </c>
      <c r="E287" s="1356">
        <v>0</v>
      </c>
      <c r="F287" s="1256">
        <v>1</v>
      </c>
      <c r="G287" s="1246">
        <v>0</v>
      </c>
    </row>
    <row r="288" spans="1:7" ht="14.15" customHeight="1">
      <c r="A288" s="1119" t="s">
        <v>7450</v>
      </c>
      <c r="B288" s="1118" t="s">
        <v>7710</v>
      </c>
      <c r="C288" s="1117" t="s">
        <v>7585</v>
      </c>
      <c r="D288" s="1116" t="s">
        <v>7728</v>
      </c>
      <c r="E288" s="1356">
        <v>0</v>
      </c>
      <c r="F288" s="1256">
        <v>1</v>
      </c>
      <c r="G288" s="1246">
        <v>0</v>
      </c>
    </row>
    <row r="289" spans="1:7" ht="14.15" customHeight="1">
      <c r="A289" s="1119" t="s">
        <v>7450</v>
      </c>
      <c r="B289" s="1118" t="s">
        <v>7710</v>
      </c>
      <c r="C289" s="1117" t="s">
        <v>7587</v>
      </c>
      <c r="D289" s="1116" t="s">
        <v>7729</v>
      </c>
      <c r="E289" s="1356">
        <v>0</v>
      </c>
      <c r="F289" s="1256">
        <v>1</v>
      </c>
      <c r="G289" s="1246">
        <v>0</v>
      </c>
    </row>
    <row r="290" spans="1:7" ht="14.15" customHeight="1">
      <c r="A290" s="1119" t="s">
        <v>7450</v>
      </c>
      <c r="B290" s="1118" t="s">
        <v>7710</v>
      </c>
      <c r="C290" s="1117" t="s">
        <v>7589</v>
      </c>
      <c r="D290" s="1116" t="s">
        <v>7730</v>
      </c>
      <c r="E290" s="1356">
        <v>0</v>
      </c>
      <c r="F290" s="1256">
        <v>1</v>
      </c>
      <c r="G290" s="1246">
        <v>0</v>
      </c>
    </row>
    <row r="291" spans="1:7" ht="14.15" customHeight="1">
      <c r="A291" s="1119" t="s">
        <v>7450</v>
      </c>
      <c r="B291" s="1118" t="s">
        <v>7710</v>
      </c>
      <c r="C291" s="1117" t="s">
        <v>7591</v>
      </c>
      <c r="D291" s="1116" t="s">
        <v>7731</v>
      </c>
      <c r="E291" s="1356">
        <v>0</v>
      </c>
      <c r="F291" s="1256">
        <v>1</v>
      </c>
      <c r="G291" s="1246">
        <v>0</v>
      </c>
    </row>
    <row r="292" spans="1:7" ht="14.15" customHeight="1">
      <c r="A292" s="1119" t="s">
        <v>7450</v>
      </c>
      <c r="B292" s="1118" t="s">
        <v>7710</v>
      </c>
      <c r="C292" s="1117" t="s">
        <v>7593</v>
      </c>
      <c r="D292" s="1116" t="s">
        <v>7732</v>
      </c>
      <c r="E292" s="1356">
        <v>0</v>
      </c>
      <c r="F292" s="1256">
        <v>1</v>
      </c>
      <c r="G292" s="1246">
        <v>0</v>
      </c>
    </row>
    <row r="293" spans="1:7" ht="14.15" customHeight="1">
      <c r="A293" s="1119" t="s">
        <v>7450</v>
      </c>
      <c r="B293" s="1118" t="s">
        <v>7710</v>
      </c>
      <c r="C293" s="1117" t="s">
        <v>7595</v>
      </c>
      <c r="D293" s="1116" t="s">
        <v>7733</v>
      </c>
      <c r="E293" s="1356">
        <v>0</v>
      </c>
      <c r="F293" s="1256">
        <v>1</v>
      </c>
      <c r="G293" s="1246">
        <v>0</v>
      </c>
    </row>
    <row r="294" spans="1:7" ht="14.15" customHeight="1">
      <c r="A294" s="1119" t="s">
        <v>7450</v>
      </c>
      <c r="B294" s="1118" t="s">
        <v>7710</v>
      </c>
      <c r="C294" s="1117" t="s">
        <v>1634</v>
      </c>
      <c r="D294" s="1116" t="s">
        <v>1635</v>
      </c>
      <c r="E294" s="1356">
        <v>2</v>
      </c>
      <c r="F294" s="1256">
        <v>1</v>
      </c>
      <c r="G294" s="1246">
        <v>2</v>
      </c>
    </row>
    <row r="295" spans="1:7" ht="14.15" customHeight="1">
      <c r="A295" s="1119" t="s">
        <v>7450</v>
      </c>
      <c r="B295" s="1118" t="s">
        <v>7710</v>
      </c>
      <c r="C295" s="1117" t="s">
        <v>3440</v>
      </c>
      <c r="D295" s="1116" t="s">
        <v>3441</v>
      </c>
      <c r="E295" s="1356">
        <v>0</v>
      </c>
      <c r="F295" s="1256">
        <v>1</v>
      </c>
      <c r="G295" s="1246">
        <v>0</v>
      </c>
    </row>
    <row r="296" spans="1:7" ht="14.15" customHeight="1">
      <c r="A296" s="1119" t="s">
        <v>7450</v>
      </c>
      <c r="B296" s="1118" t="s">
        <v>7710</v>
      </c>
      <c r="C296" s="1117" t="s">
        <v>3442</v>
      </c>
      <c r="D296" s="1116" t="s">
        <v>3443</v>
      </c>
      <c r="E296" s="1356">
        <v>0</v>
      </c>
      <c r="F296" s="1256">
        <v>1</v>
      </c>
      <c r="G296" s="1246">
        <v>0</v>
      </c>
    </row>
    <row r="297" spans="1:7" ht="14.15" customHeight="1">
      <c r="A297" s="1119" t="s">
        <v>7450</v>
      </c>
      <c r="B297" s="1118" t="s">
        <v>7710</v>
      </c>
      <c r="C297" s="1117" t="s">
        <v>3444</v>
      </c>
      <c r="D297" s="1116" t="s">
        <v>3445</v>
      </c>
      <c r="E297" s="1356">
        <v>0</v>
      </c>
      <c r="F297" s="1256">
        <v>1</v>
      </c>
      <c r="G297" s="1246">
        <v>0</v>
      </c>
    </row>
    <row r="298" spans="1:7" ht="14.15" customHeight="1">
      <c r="A298" s="1119" t="s">
        <v>7450</v>
      </c>
      <c r="B298" s="1118" t="s">
        <v>7710</v>
      </c>
      <c r="C298" s="1117" t="s">
        <v>3446</v>
      </c>
      <c r="D298" s="1116" t="s">
        <v>3447</v>
      </c>
      <c r="E298" s="1356">
        <v>8</v>
      </c>
      <c r="F298" s="1256">
        <v>1</v>
      </c>
      <c r="G298" s="1246">
        <v>8</v>
      </c>
    </row>
    <row r="299" spans="1:7" ht="14.15" customHeight="1">
      <c r="A299" s="1119" t="s">
        <v>7450</v>
      </c>
      <c r="B299" s="1118" t="s">
        <v>7710</v>
      </c>
      <c r="C299" s="1117" t="s">
        <v>1276</v>
      </c>
      <c r="D299" s="1116" t="s">
        <v>3448</v>
      </c>
      <c r="E299" s="1356">
        <v>8</v>
      </c>
      <c r="F299" s="1256">
        <v>1</v>
      </c>
      <c r="G299" s="1246">
        <v>8</v>
      </c>
    </row>
    <row r="300" spans="1:7" ht="14.15" customHeight="1">
      <c r="A300" s="1119" t="s">
        <v>7450</v>
      </c>
      <c r="B300" s="1118" t="s">
        <v>7710</v>
      </c>
      <c r="C300" s="1117" t="s">
        <v>1277</v>
      </c>
      <c r="D300" s="1116" t="s">
        <v>5252</v>
      </c>
      <c r="E300" s="1356">
        <v>8</v>
      </c>
      <c r="F300" s="1256">
        <v>1</v>
      </c>
      <c r="G300" s="1246">
        <v>8</v>
      </c>
    </row>
    <row r="301" spans="1:7" ht="14.15" customHeight="1">
      <c r="A301" s="1119" t="s">
        <v>7450</v>
      </c>
      <c r="B301" s="1118" t="s">
        <v>7710</v>
      </c>
      <c r="C301" s="1117" t="s">
        <v>1278</v>
      </c>
      <c r="D301" s="1116" t="s">
        <v>5253</v>
      </c>
      <c r="E301" s="1356">
        <v>8</v>
      </c>
      <c r="F301" s="1256">
        <v>1</v>
      </c>
      <c r="G301" s="1246">
        <v>8</v>
      </c>
    </row>
    <row r="302" spans="1:7" ht="14.15" customHeight="1">
      <c r="A302" s="1119" t="s">
        <v>7450</v>
      </c>
      <c r="B302" s="1118" t="s">
        <v>7710</v>
      </c>
      <c r="C302" s="1117" t="s">
        <v>4432</v>
      </c>
      <c r="D302" s="1116" t="s">
        <v>1792</v>
      </c>
      <c r="E302" s="1356">
        <v>4.0000000000000002E-4</v>
      </c>
      <c r="F302" s="1256">
        <v>1</v>
      </c>
      <c r="G302" s="1246">
        <v>4.0000000000000002E-4</v>
      </c>
    </row>
    <row r="303" spans="1:7" ht="14.15" customHeight="1">
      <c r="A303" s="1119" t="s">
        <v>7450</v>
      </c>
      <c r="B303" s="1118" t="s">
        <v>7710</v>
      </c>
      <c r="C303" s="1117" t="s">
        <v>5417</v>
      </c>
      <c r="D303" s="1116" t="s">
        <v>3885</v>
      </c>
      <c r="E303" s="1356">
        <v>1.1999999999999999E-3</v>
      </c>
      <c r="F303" s="1256">
        <v>1</v>
      </c>
      <c r="G303" s="1246">
        <v>1.1999999999999999E-3</v>
      </c>
    </row>
    <row r="304" spans="1:7" ht="14.15" customHeight="1">
      <c r="A304" s="1119" t="s">
        <v>7450</v>
      </c>
      <c r="B304" s="1118" t="s">
        <v>7710</v>
      </c>
      <c r="C304" s="1117" t="s">
        <v>5419</v>
      </c>
      <c r="D304" s="1116" t="s">
        <v>3704</v>
      </c>
      <c r="E304" s="1356">
        <v>5.0000000000000001E-3</v>
      </c>
      <c r="F304" s="1256">
        <v>1</v>
      </c>
      <c r="G304" s="1246">
        <v>5.0000000000000001E-3</v>
      </c>
    </row>
    <row r="305" spans="1:7" ht="14.15" customHeight="1">
      <c r="A305" s="1119" t="s">
        <v>7450</v>
      </c>
      <c r="B305" s="1118" t="s">
        <v>7710</v>
      </c>
      <c r="C305" s="1117" t="s">
        <v>869</v>
      </c>
      <c r="D305" s="1116" t="s">
        <v>1793</v>
      </c>
      <c r="E305" s="1356">
        <v>4.0000000000000002E-4</v>
      </c>
      <c r="F305" s="1256">
        <v>1</v>
      </c>
      <c r="G305" s="1246">
        <v>4.0000000000000002E-4</v>
      </c>
    </row>
    <row r="306" spans="1:7" ht="14.15" customHeight="1">
      <c r="A306" s="1119" t="s">
        <v>7450</v>
      </c>
      <c r="B306" s="1118" t="s">
        <v>7710</v>
      </c>
      <c r="C306" s="1117" t="s">
        <v>4692</v>
      </c>
      <c r="D306" s="1116" t="s">
        <v>4137</v>
      </c>
      <c r="E306" s="1356">
        <v>3.5000000000000001E-3</v>
      </c>
      <c r="F306" s="1256">
        <v>1</v>
      </c>
      <c r="G306" s="1246">
        <v>3.5000000000000001E-3</v>
      </c>
    </row>
    <row r="307" spans="1:7" ht="14.15" customHeight="1">
      <c r="A307" s="1119" t="s">
        <v>7450</v>
      </c>
      <c r="B307" s="1118" t="s">
        <v>7710</v>
      </c>
      <c r="C307" s="1117" t="s">
        <v>3613</v>
      </c>
      <c r="D307" s="1116" t="s">
        <v>3525</v>
      </c>
      <c r="E307" s="1356">
        <v>3.0000000000000001E-3</v>
      </c>
      <c r="F307" s="1256">
        <v>1</v>
      </c>
      <c r="G307" s="1246">
        <v>3.0000000000000001E-3</v>
      </c>
    </row>
    <row r="308" spans="1:7" ht="14.15" customHeight="1">
      <c r="A308" s="1119" t="s">
        <v>7450</v>
      </c>
      <c r="B308" s="1118" t="s">
        <v>7710</v>
      </c>
      <c r="C308" s="1117" t="s">
        <v>870</v>
      </c>
      <c r="D308" s="1116" t="s">
        <v>871</v>
      </c>
      <c r="E308" s="1356">
        <v>1E-3</v>
      </c>
      <c r="F308" s="1256">
        <v>1</v>
      </c>
      <c r="G308" s="1246">
        <v>1E-3</v>
      </c>
    </row>
    <row r="309" spans="1:7" ht="14.15" customHeight="1">
      <c r="A309" s="1119" t="s">
        <v>7450</v>
      </c>
      <c r="B309" s="1118" t="s">
        <v>7710</v>
      </c>
      <c r="C309" s="1117" t="s">
        <v>7597</v>
      </c>
      <c r="D309" s="1116" t="s">
        <v>7734</v>
      </c>
      <c r="E309" s="1356">
        <v>0.58299999999999996</v>
      </c>
      <c r="F309" s="1256">
        <v>1</v>
      </c>
      <c r="G309" s="1246">
        <v>0.58299999999999996</v>
      </c>
    </row>
    <row r="310" spans="1:7" ht="14.15" customHeight="1">
      <c r="A310" s="1119" t="s">
        <v>7450</v>
      </c>
      <c r="B310" s="1118" t="s">
        <v>7710</v>
      </c>
      <c r="C310" s="1117" t="s">
        <v>7381</v>
      </c>
      <c r="D310" s="1116" t="s">
        <v>7735</v>
      </c>
      <c r="E310" s="1356">
        <v>0.69799999999999995</v>
      </c>
      <c r="F310" s="1256">
        <v>1</v>
      </c>
      <c r="G310" s="1246">
        <v>0.69799999999999995</v>
      </c>
    </row>
    <row r="311" spans="1:7" ht="14.15" customHeight="1">
      <c r="A311" s="1119" t="s">
        <v>7450</v>
      </c>
      <c r="B311" s="1118" t="s">
        <v>7710</v>
      </c>
      <c r="C311" s="1117" t="s">
        <v>7382</v>
      </c>
      <c r="D311" s="1116" t="s">
        <v>7736</v>
      </c>
      <c r="E311" s="1356">
        <v>0.11700000000000001</v>
      </c>
      <c r="F311" s="1256">
        <v>1</v>
      </c>
      <c r="G311" s="1246">
        <v>0.11700000000000001</v>
      </c>
    </row>
    <row r="312" spans="1:7" ht="14.15" customHeight="1">
      <c r="A312" s="1119" t="s">
        <v>7450</v>
      </c>
      <c r="B312" s="1118" t="s">
        <v>7710</v>
      </c>
      <c r="C312" s="1117" t="s">
        <v>6660</v>
      </c>
      <c r="D312" s="1116" t="s">
        <v>6661</v>
      </c>
      <c r="E312" s="1356">
        <v>3.3999999999999998E-3</v>
      </c>
      <c r="F312" s="1256">
        <v>1</v>
      </c>
      <c r="G312" s="1246">
        <v>3.3999999999999998E-3</v>
      </c>
    </row>
    <row r="313" spans="1:7" ht="14.15" customHeight="1">
      <c r="A313" s="1119" t="s">
        <v>7785</v>
      </c>
      <c r="B313" s="1118" t="s">
        <v>7798</v>
      </c>
      <c r="C313" s="1117" t="s">
        <v>7488</v>
      </c>
      <c r="D313" s="1116" t="s">
        <v>7842</v>
      </c>
      <c r="E313" s="1356">
        <v>1</v>
      </c>
      <c r="F313" s="1256">
        <v>1</v>
      </c>
      <c r="G313" s="1246">
        <v>1</v>
      </c>
    </row>
    <row r="314" spans="1:7" ht="14.15" customHeight="1">
      <c r="A314" s="1119" t="s">
        <v>7785</v>
      </c>
      <c r="B314" s="1118" t="s">
        <v>7798</v>
      </c>
      <c r="C314" s="1117" t="s">
        <v>7711</v>
      </c>
      <c r="D314" s="1116" t="s">
        <v>7738</v>
      </c>
      <c r="E314" s="1356">
        <v>1</v>
      </c>
      <c r="F314" s="1256">
        <v>1</v>
      </c>
      <c r="G314" s="1246">
        <v>1</v>
      </c>
    </row>
    <row r="315" spans="1:7" ht="14.15" customHeight="1">
      <c r="A315" s="1119" t="s">
        <v>7785</v>
      </c>
      <c r="B315" s="1118" t="s">
        <v>7798</v>
      </c>
      <c r="C315" s="1117" t="s">
        <v>7802</v>
      </c>
      <c r="D315" s="1116" t="s">
        <v>7822</v>
      </c>
      <c r="E315" s="1356">
        <v>1</v>
      </c>
      <c r="F315" s="1256">
        <v>1</v>
      </c>
      <c r="G315" s="1246">
        <v>1</v>
      </c>
    </row>
    <row r="316" spans="1:7" ht="14.15" customHeight="1">
      <c r="A316" s="1119" t="s">
        <v>7785</v>
      </c>
      <c r="B316" s="1118" t="s">
        <v>7798</v>
      </c>
      <c r="C316" s="1117" t="s">
        <v>7537</v>
      </c>
      <c r="D316" s="1116" t="s">
        <v>7739</v>
      </c>
      <c r="E316" s="1356">
        <v>1</v>
      </c>
      <c r="F316" s="1256">
        <v>1</v>
      </c>
      <c r="G316" s="1246">
        <v>1</v>
      </c>
    </row>
    <row r="317" spans="1:7" ht="14.15" customHeight="1">
      <c r="A317" s="1119" t="s">
        <v>7785</v>
      </c>
      <c r="B317" s="1118" t="s">
        <v>7798</v>
      </c>
      <c r="C317" s="1117" t="s">
        <v>7805</v>
      </c>
      <c r="D317" s="1116" t="s">
        <v>7825</v>
      </c>
      <c r="E317" s="1356">
        <v>1</v>
      </c>
      <c r="F317" s="1256">
        <v>1</v>
      </c>
      <c r="G317" s="1246">
        <v>1</v>
      </c>
    </row>
    <row r="318" spans="1:7" ht="14.15" customHeight="1">
      <c r="A318" s="1119" t="s">
        <v>7785</v>
      </c>
      <c r="B318" s="1118" t="s">
        <v>7798</v>
      </c>
      <c r="C318" s="1117" t="s">
        <v>7518</v>
      </c>
      <c r="D318" s="1116" t="s">
        <v>7740</v>
      </c>
      <c r="E318" s="1356">
        <v>1</v>
      </c>
      <c r="F318" s="1256">
        <v>1</v>
      </c>
      <c r="G318" s="1246">
        <v>1</v>
      </c>
    </row>
    <row r="319" spans="1:7" ht="14.15" customHeight="1">
      <c r="A319" s="1119" t="s">
        <v>7785</v>
      </c>
      <c r="B319" s="1118" t="s">
        <v>7798</v>
      </c>
      <c r="C319" s="1117" t="s">
        <v>9236</v>
      </c>
      <c r="D319" s="1116" t="s">
        <v>9358</v>
      </c>
      <c r="E319" s="1356">
        <v>1</v>
      </c>
      <c r="F319" s="1256">
        <v>1</v>
      </c>
      <c r="G319" s="1246">
        <v>1</v>
      </c>
    </row>
    <row r="320" spans="1:7" ht="14.15" customHeight="1">
      <c r="A320" s="1119" t="s">
        <v>7785</v>
      </c>
      <c r="B320" s="1118" t="s">
        <v>7798</v>
      </c>
      <c r="C320" s="1117" t="s">
        <v>8163</v>
      </c>
      <c r="D320" s="1116" t="s">
        <v>8277</v>
      </c>
      <c r="E320" s="1356"/>
      <c r="F320" s="1256">
        <v>1</v>
      </c>
      <c r="G320" s="1246">
        <v>0</v>
      </c>
    </row>
    <row r="321" spans="1:7" ht="14.15" customHeight="1">
      <c r="A321" s="1119" t="s">
        <v>7785</v>
      </c>
      <c r="B321" s="1118" t="s">
        <v>7798</v>
      </c>
      <c r="C321" s="1117" t="s">
        <v>7514</v>
      </c>
      <c r="D321" s="1116" t="s">
        <v>7827</v>
      </c>
      <c r="E321" s="1356">
        <v>1</v>
      </c>
      <c r="F321" s="1256">
        <v>1</v>
      </c>
      <c r="G321" s="1246">
        <v>1</v>
      </c>
    </row>
    <row r="322" spans="1:7" ht="14.15" customHeight="1">
      <c r="A322" s="1119" t="s">
        <v>7785</v>
      </c>
      <c r="B322" s="1118" t="s">
        <v>7798</v>
      </c>
      <c r="C322" s="1117" t="s">
        <v>7506</v>
      </c>
      <c r="D322" s="1116" t="s">
        <v>7718</v>
      </c>
      <c r="E322" s="1356">
        <v>2</v>
      </c>
      <c r="F322" s="1256">
        <v>1</v>
      </c>
      <c r="G322" s="1246">
        <v>2</v>
      </c>
    </row>
    <row r="323" spans="1:7" ht="14.15" customHeight="1">
      <c r="A323" s="1119" t="s">
        <v>7785</v>
      </c>
      <c r="B323" s="1118" t="s">
        <v>7798</v>
      </c>
      <c r="C323" s="1117" t="s">
        <v>7508</v>
      </c>
      <c r="D323" s="1116" t="s">
        <v>7719</v>
      </c>
      <c r="E323" s="1356">
        <v>2</v>
      </c>
      <c r="F323" s="1256">
        <v>1</v>
      </c>
      <c r="G323" s="1246">
        <v>2</v>
      </c>
    </row>
    <row r="324" spans="1:7" ht="14.15" customHeight="1">
      <c r="A324" s="1119" t="s">
        <v>7785</v>
      </c>
      <c r="B324" s="1118" t="s">
        <v>7798</v>
      </c>
      <c r="C324" s="1117" t="s">
        <v>7510</v>
      </c>
      <c r="D324" s="1116" t="s">
        <v>7720</v>
      </c>
      <c r="E324" s="1356">
        <v>2</v>
      </c>
      <c r="F324" s="1256">
        <v>1</v>
      </c>
      <c r="G324" s="1246">
        <v>2</v>
      </c>
    </row>
    <row r="325" spans="1:7" ht="14.15" customHeight="1">
      <c r="A325" s="1119" t="s">
        <v>7785</v>
      </c>
      <c r="B325" s="1118" t="s">
        <v>7798</v>
      </c>
      <c r="C325" s="1117" t="s">
        <v>7504</v>
      </c>
      <c r="D325" s="1116" t="s">
        <v>7721</v>
      </c>
      <c r="E325" s="1356">
        <v>2</v>
      </c>
      <c r="F325" s="1256">
        <v>1</v>
      </c>
      <c r="G325" s="1246">
        <v>2</v>
      </c>
    </row>
    <row r="326" spans="1:7" ht="14.15" customHeight="1">
      <c r="A326" s="1119" t="s">
        <v>7785</v>
      </c>
      <c r="B326" s="1118" t="s">
        <v>7798</v>
      </c>
      <c r="C326" s="1117" t="s">
        <v>7577</v>
      </c>
      <c r="D326" s="1116" t="s">
        <v>7724</v>
      </c>
      <c r="E326" s="1356">
        <v>0</v>
      </c>
      <c r="F326" s="1256">
        <v>1</v>
      </c>
      <c r="G326" s="1246">
        <v>0</v>
      </c>
    </row>
    <row r="327" spans="1:7" ht="14.15" customHeight="1">
      <c r="A327" s="1119" t="s">
        <v>7785</v>
      </c>
      <c r="B327" s="1118" t="s">
        <v>7798</v>
      </c>
      <c r="C327" s="1117" t="s">
        <v>7579</v>
      </c>
      <c r="D327" s="1116" t="s">
        <v>7725</v>
      </c>
      <c r="E327" s="1356">
        <v>0</v>
      </c>
      <c r="F327" s="1256">
        <v>1</v>
      </c>
      <c r="G327" s="1246">
        <v>0</v>
      </c>
    </row>
    <row r="328" spans="1:7" ht="14.15" customHeight="1">
      <c r="A328" s="1119" t="s">
        <v>7785</v>
      </c>
      <c r="B328" s="1118" t="s">
        <v>7798</v>
      </c>
      <c r="C328" s="1117" t="s">
        <v>7581</v>
      </c>
      <c r="D328" s="1116" t="s">
        <v>7726</v>
      </c>
      <c r="E328" s="1356">
        <v>0</v>
      </c>
      <c r="F328" s="1256">
        <v>1</v>
      </c>
      <c r="G328" s="1246">
        <v>0</v>
      </c>
    </row>
    <row r="329" spans="1:7" ht="14.15" customHeight="1">
      <c r="A329" s="1119" t="s">
        <v>7785</v>
      </c>
      <c r="B329" s="1118" t="s">
        <v>7798</v>
      </c>
      <c r="C329" s="1117" t="s">
        <v>7583</v>
      </c>
      <c r="D329" s="1116" t="s">
        <v>7727</v>
      </c>
      <c r="E329" s="1356">
        <v>0</v>
      </c>
      <c r="F329" s="1256">
        <v>1</v>
      </c>
      <c r="G329" s="1246">
        <v>0</v>
      </c>
    </row>
    <row r="330" spans="1:7" ht="14.15" customHeight="1">
      <c r="A330" s="1119" t="s">
        <v>7785</v>
      </c>
      <c r="B330" s="1118" t="s">
        <v>7798</v>
      </c>
      <c r="C330" s="1117" t="s">
        <v>7585</v>
      </c>
      <c r="D330" s="1116" t="s">
        <v>7728</v>
      </c>
      <c r="E330" s="1356">
        <v>0</v>
      </c>
      <c r="F330" s="1256">
        <v>1</v>
      </c>
      <c r="G330" s="1246">
        <v>0</v>
      </c>
    </row>
    <row r="331" spans="1:7" ht="14.15" customHeight="1">
      <c r="A331" s="1119" t="s">
        <v>7785</v>
      </c>
      <c r="B331" s="1118" t="s">
        <v>7798</v>
      </c>
      <c r="C331" s="1117" t="s">
        <v>7587</v>
      </c>
      <c r="D331" s="1116" t="s">
        <v>7729</v>
      </c>
      <c r="E331" s="1356">
        <v>0</v>
      </c>
      <c r="F331" s="1256">
        <v>1</v>
      </c>
      <c r="G331" s="1246">
        <v>0</v>
      </c>
    </row>
    <row r="332" spans="1:7" ht="14.15" customHeight="1">
      <c r="A332" s="1119" t="s">
        <v>7785</v>
      </c>
      <c r="B332" s="1118" t="s">
        <v>7798</v>
      </c>
      <c r="C332" s="1117" t="s">
        <v>7589</v>
      </c>
      <c r="D332" s="1116" t="s">
        <v>7730</v>
      </c>
      <c r="E332" s="1356">
        <v>0</v>
      </c>
      <c r="F332" s="1256">
        <v>1</v>
      </c>
      <c r="G332" s="1246">
        <v>0</v>
      </c>
    </row>
    <row r="333" spans="1:7" ht="14.15" customHeight="1">
      <c r="A333" s="1119" t="s">
        <v>7785</v>
      </c>
      <c r="B333" s="1118" t="s">
        <v>7798</v>
      </c>
      <c r="C333" s="1117" t="s">
        <v>7591</v>
      </c>
      <c r="D333" s="1116" t="s">
        <v>7731</v>
      </c>
      <c r="E333" s="1356">
        <v>0</v>
      </c>
      <c r="F333" s="1256">
        <v>1</v>
      </c>
      <c r="G333" s="1246">
        <v>0</v>
      </c>
    </row>
    <row r="334" spans="1:7" ht="14.15" customHeight="1">
      <c r="A334" s="1119" t="s">
        <v>7785</v>
      </c>
      <c r="B334" s="1118" t="s">
        <v>7798</v>
      </c>
      <c r="C334" s="1117" t="s">
        <v>7593</v>
      </c>
      <c r="D334" s="1116" t="s">
        <v>7732</v>
      </c>
      <c r="E334" s="1356">
        <v>0</v>
      </c>
      <c r="F334" s="1256">
        <v>1</v>
      </c>
      <c r="G334" s="1246">
        <v>0</v>
      </c>
    </row>
    <row r="335" spans="1:7" ht="14.15" customHeight="1">
      <c r="A335" s="1119" t="s">
        <v>7785</v>
      </c>
      <c r="B335" s="1118" t="s">
        <v>7798</v>
      </c>
      <c r="C335" s="1117" t="s">
        <v>7595</v>
      </c>
      <c r="D335" s="1116" t="s">
        <v>7733</v>
      </c>
      <c r="E335" s="1356">
        <v>0</v>
      </c>
      <c r="F335" s="1256">
        <v>1</v>
      </c>
      <c r="G335" s="1246">
        <v>0</v>
      </c>
    </row>
    <row r="336" spans="1:7" ht="14.15" customHeight="1">
      <c r="A336" s="1119" t="s">
        <v>7785</v>
      </c>
      <c r="B336" s="1118" t="s">
        <v>7798</v>
      </c>
      <c r="C336" s="1117" t="s">
        <v>1634</v>
      </c>
      <c r="D336" s="1116" t="s">
        <v>1635</v>
      </c>
      <c r="E336" s="1356">
        <v>4</v>
      </c>
      <c r="F336" s="1256">
        <v>1</v>
      </c>
      <c r="G336" s="1246">
        <v>4</v>
      </c>
    </row>
    <row r="337" spans="1:7" ht="14.15" customHeight="1">
      <c r="A337" s="1119" t="s">
        <v>7785</v>
      </c>
      <c r="B337" s="1118" t="s">
        <v>7798</v>
      </c>
      <c r="C337" s="1117" t="s">
        <v>7811</v>
      </c>
      <c r="D337" s="1116" t="s">
        <v>7830</v>
      </c>
      <c r="E337" s="1356">
        <v>1</v>
      </c>
      <c r="F337" s="1256">
        <v>1</v>
      </c>
      <c r="G337" s="1246">
        <v>1</v>
      </c>
    </row>
    <row r="338" spans="1:7" ht="14.15" customHeight="1">
      <c r="A338" s="1119" t="s">
        <v>7785</v>
      </c>
      <c r="B338" s="1118" t="s">
        <v>7798</v>
      </c>
      <c r="C338" s="1117" t="s">
        <v>7812</v>
      </c>
      <c r="D338" s="1116" t="s">
        <v>7831</v>
      </c>
      <c r="E338" s="1356">
        <v>2</v>
      </c>
      <c r="F338" s="1256">
        <v>1</v>
      </c>
      <c r="G338" s="1246">
        <v>2</v>
      </c>
    </row>
    <row r="339" spans="1:7" ht="14.15" customHeight="1">
      <c r="A339" s="1119" t="s">
        <v>7785</v>
      </c>
      <c r="B339" s="1118" t="s">
        <v>7798</v>
      </c>
      <c r="C339" s="1117" t="s">
        <v>3440</v>
      </c>
      <c r="D339" s="1116" t="s">
        <v>3441</v>
      </c>
      <c r="E339" s="1356">
        <v>0</v>
      </c>
      <c r="F339" s="1256">
        <v>1</v>
      </c>
      <c r="G339" s="1246">
        <v>0</v>
      </c>
    </row>
    <row r="340" spans="1:7" ht="14.15" customHeight="1">
      <c r="A340" s="1119" t="s">
        <v>7785</v>
      </c>
      <c r="B340" s="1118" t="s">
        <v>7798</v>
      </c>
      <c r="C340" s="1117" t="s">
        <v>3442</v>
      </c>
      <c r="D340" s="1116" t="s">
        <v>3443</v>
      </c>
      <c r="E340" s="1356">
        <v>0</v>
      </c>
      <c r="F340" s="1256">
        <v>1</v>
      </c>
      <c r="G340" s="1246">
        <v>0</v>
      </c>
    </row>
    <row r="341" spans="1:7" ht="14.15" customHeight="1">
      <c r="A341" s="1119" t="s">
        <v>7785</v>
      </c>
      <c r="B341" s="1118" t="s">
        <v>7798</v>
      </c>
      <c r="C341" s="1117" t="s">
        <v>3444</v>
      </c>
      <c r="D341" s="1116" t="s">
        <v>3445</v>
      </c>
      <c r="E341" s="1356">
        <v>0</v>
      </c>
      <c r="F341" s="1256">
        <v>1</v>
      </c>
      <c r="G341" s="1246">
        <v>0</v>
      </c>
    </row>
    <row r="342" spans="1:7" ht="14.15" customHeight="1">
      <c r="A342" s="1119" t="s">
        <v>7785</v>
      </c>
      <c r="B342" s="1118" t="s">
        <v>7798</v>
      </c>
      <c r="C342" s="1117" t="s">
        <v>3446</v>
      </c>
      <c r="D342" s="1116" t="s">
        <v>3447</v>
      </c>
      <c r="E342" s="1356">
        <v>8</v>
      </c>
      <c r="F342" s="1256">
        <v>1</v>
      </c>
      <c r="G342" s="1246">
        <v>8</v>
      </c>
    </row>
    <row r="343" spans="1:7" ht="14.15" customHeight="1">
      <c r="A343" s="1119" t="s">
        <v>7785</v>
      </c>
      <c r="B343" s="1118" t="s">
        <v>7798</v>
      </c>
      <c r="C343" s="1117" t="s">
        <v>1276</v>
      </c>
      <c r="D343" s="1116" t="s">
        <v>3448</v>
      </c>
      <c r="E343" s="1356">
        <v>8</v>
      </c>
      <c r="F343" s="1256">
        <v>1</v>
      </c>
      <c r="G343" s="1246">
        <v>8</v>
      </c>
    </row>
    <row r="344" spans="1:7" ht="14.15" customHeight="1">
      <c r="A344" s="1119" t="s">
        <v>7785</v>
      </c>
      <c r="B344" s="1118" t="s">
        <v>7798</v>
      </c>
      <c r="C344" s="1117" t="s">
        <v>1277</v>
      </c>
      <c r="D344" s="1116" t="s">
        <v>5252</v>
      </c>
      <c r="E344" s="1356">
        <v>8</v>
      </c>
      <c r="F344" s="1256">
        <v>1</v>
      </c>
      <c r="G344" s="1246">
        <v>8</v>
      </c>
    </row>
    <row r="345" spans="1:7" ht="14.15" customHeight="1">
      <c r="A345" s="1119" t="s">
        <v>7785</v>
      </c>
      <c r="B345" s="1118" t="s">
        <v>7798</v>
      </c>
      <c r="C345" s="1117" t="s">
        <v>1278</v>
      </c>
      <c r="D345" s="1116" t="s">
        <v>5253</v>
      </c>
      <c r="E345" s="1356">
        <v>8</v>
      </c>
      <c r="F345" s="1256">
        <v>1</v>
      </c>
      <c r="G345" s="1246">
        <v>8</v>
      </c>
    </row>
    <row r="346" spans="1:7" ht="14.15" customHeight="1">
      <c r="A346" s="1119" t="s">
        <v>7785</v>
      </c>
      <c r="B346" s="1118" t="s">
        <v>7798</v>
      </c>
      <c r="C346" s="1117" t="s">
        <v>4432</v>
      </c>
      <c r="D346" s="1116" t="s">
        <v>1792</v>
      </c>
      <c r="E346" s="1356">
        <v>4.0000000000000002E-4</v>
      </c>
      <c r="F346" s="1256">
        <v>1</v>
      </c>
      <c r="G346" s="1246">
        <v>4.0000000000000002E-4</v>
      </c>
    </row>
    <row r="347" spans="1:7" ht="14.15" customHeight="1">
      <c r="A347" s="1119" t="s">
        <v>7785</v>
      </c>
      <c r="B347" s="1118" t="s">
        <v>7798</v>
      </c>
      <c r="C347" s="1117" t="s">
        <v>5417</v>
      </c>
      <c r="D347" s="1116" t="s">
        <v>3885</v>
      </c>
      <c r="E347" s="1356">
        <v>1.1999999999999999E-3</v>
      </c>
      <c r="F347" s="1256">
        <v>1</v>
      </c>
      <c r="G347" s="1246">
        <v>1.1999999999999999E-3</v>
      </c>
    </row>
    <row r="348" spans="1:7" ht="14.15" customHeight="1">
      <c r="A348" s="1119" t="s">
        <v>7785</v>
      </c>
      <c r="B348" s="1118" t="s">
        <v>7798</v>
      </c>
      <c r="C348" s="1117" t="s">
        <v>5419</v>
      </c>
      <c r="D348" s="1116" t="s">
        <v>3704</v>
      </c>
      <c r="E348" s="1356">
        <v>5.0000000000000001E-3</v>
      </c>
      <c r="F348" s="1256">
        <v>1</v>
      </c>
      <c r="G348" s="1246">
        <v>5.0000000000000001E-3</v>
      </c>
    </row>
    <row r="349" spans="1:7" ht="14.15" customHeight="1">
      <c r="A349" s="1119" t="s">
        <v>7785</v>
      </c>
      <c r="B349" s="1118" t="s">
        <v>7798</v>
      </c>
      <c r="C349" s="1117" t="s">
        <v>869</v>
      </c>
      <c r="D349" s="1116" t="s">
        <v>1793</v>
      </c>
      <c r="E349" s="1356">
        <v>4.0000000000000002E-4</v>
      </c>
      <c r="F349" s="1256">
        <v>1</v>
      </c>
      <c r="G349" s="1246">
        <v>4.0000000000000002E-4</v>
      </c>
    </row>
    <row r="350" spans="1:7" ht="14.15" customHeight="1">
      <c r="A350" s="1119" t="s">
        <v>7785</v>
      </c>
      <c r="B350" s="1118" t="s">
        <v>7798</v>
      </c>
      <c r="C350" s="1117" t="s">
        <v>4692</v>
      </c>
      <c r="D350" s="1116" t="s">
        <v>4137</v>
      </c>
      <c r="E350" s="1356">
        <v>3.5000000000000001E-3</v>
      </c>
      <c r="F350" s="1256">
        <v>1</v>
      </c>
      <c r="G350" s="1246">
        <v>3.5000000000000001E-3</v>
      </c>
    </row>
    <row r="351" spans="1:7" ht="14.15" customHeight="1">
      <c r="A351" s="1119" t="s">
        <v>7785</v>
      </c>
      <c r="B351" s="1118" t="s">
        <v>7798</v>
      </c>
      <c r="C351" s="1117" t="s">
        <v>3613</v>
      </c>
      <c r="D351" s="1116" t="s">
        <v>3525</v>
      </c>
      <c r="E351" s="1356">
        <v>3.0000000000000001E-3</v>
      </c>
      <c r="F351" s="1256">
        <v>1</v>
      </c>
      <c r="G351" s="1246">
        <v>3.0000000000000001E-3</v>
      </c>
    </row>
    <row r="352" spans="1:7" ht="14.15" customHeight="1">
      <c r="A352" s="1119" t="s">
        <v>7785</v>
      </c>
      <c r="B352" s="1118" t="s">
        <v>7798</v>
      </c>
      <c r="C352" s="1117" t="s">
        <v>870</v>
      </c>
      <c r="D352" s="1116" t="s">
        <v>871</v>
      </c>
      <c r="E352" s="1356">
        <v>1E-3</v>
      </c>
      <c r="F352" s="1256">
        <v>1</v>
      </c>
      <c r="G352" s="1246">
        <v>1E-3</v>
      </c>
    </row>
    <row r="353" spans="1:7" ht="14.15" customHeight="1">
      <c r="A353" s="1119" t="s">
        <v>7785</v>
      </c>
      <c r="B353" s="1118" t="s">
        <v>7798</v>
      </c>
      <c r="C353" s="1117" t="s">
        <v>7597</v>
      </c>
      <c r="D353" s="1116" t="s">
        <v>7734</v>
      </c>
      <c r="E353" s="1356">
        <v>0.58299999999999996</v>
      </c>
      <c r="F353" s="1256">
        <v>1</v>
      </c>
      <c r="G353" s="1246">
        <v>0.58299999999999996</v>
      </c>
    </row>
    <row r="354" spans="1:7" ht="14.15" customHeight="1">
      <c r="A354" s="1119" t="s">
        <v>7785</v>
      </c>
      <c r="B354" s="1118" t="s">
        <v>7798</v>
      </c>
      <c r="C354" s="1117" t="s">
        <v>7381</v>
      </c>
      <c r="D354" s="1116" t="s">
        <v>7735</v>
      </c>
      <c r="E354" s="1356">
        <v>0.69799999999999995</v>
      </c>
      <c r="F354" s="1256">
        <v>1</v>
      </c>
      <c r="G354" s="1246">
        <v>0.69799999999999995</v>
      </c>
    </row>
    <row r="355" spans="1:7" ht="14.15" customHeight="1">
      <c r="A355" s="1119" t="s">
        <v>7785</v>
      </c>
      <c r="B355" s="1118" t="s">
        <v>7798</v>
      </c>
      <c r="C355" s="1117" t="s">
        <v>6660</v>
      </c>
      <c r="D355" s="1116" t="s">
        <v>6661</v>
      </c>
      <c r="E355" s="1356">
        <v>3.3999999999999998E-3</v>
      </c>
      <c r="F355" s="1256">
        <v>1</v>
      </c>
      <c r="G355" s="1246">
        <v>3.3999999999999998E-3</v>
      </c>
    </row>
    <row r="356" spans="1:7" ht="14.15" customHeight="1">
      <c r="A356" s="1119" t="s">
        <v>7783</v>
      </c>
      <c r="B356" s="1118" t="s">
        <v>7797</v>
      </c>
      <c r="C356" s="1117" t="s">
        <v>7817</v>
      </c>
      <c r="D356" s="1116" t="s">
        <v>7843</v>
      </c>
      <c r="E356" s="1356">
        <v>1</v>
      </c>
      <c r="F356" s="1256">
        <v>1</v>
      </c>
      <c r="G356" s="1246">
        <v>1</v>
      </c>
    </row>
    <row r="357" spans="1:7" ht="14.15" customHeight="1">
      <c r="A357" s="1119" t="s">
        <v>7783</v>
      </c>
      <c r="B357" s="1118" t="s">
        <v>7797</v>
      </c>
      <c r="C357" s="1117" t="s">
        <v>7711</v>
      </c>
      <c r="D357" s="1116" t="s">
        <v>7738</v>
      </c>
      <c r="E357" s="1356">
        <v>1</v>
      </c>
      <c r="F357" s="1256">
        <v>1</v>
      </c>
      <c r="G357" s="1246">
        <v>1</v>
      </c>
    </row>
    <row r="358" spans="1:7" ht="14.15" customHeight="1">
      <c r="A358" s="1119" t="s">
        <v>7783</v>
      </c>
      <c r="B358" s="1118" t="s">
        <v>7797</v>
      </c>
      <c r="C358" s="1117" t="s">
        <v>7802</v>
      </c>
      <c r="D358" s="1116" t="s">
        <v>7822</v>
      </c>
      <c r="E358" s="1356">
        <v>1</v>
      </c>
      <c r="F358" s="1256">
        <v>1</v>
      </c>
      <c r="G358" s="1246">
        <v>1</v>
      </c>
    </row>
    <row r="359" spans="1:7" ht="14.15" customHeight="1">
      <c r="A359" s="1119" t="s">
        <v>7783</v>
      </c>
      <c r="B359" s="1118" t="s">
        <v>7797</v>
      </c>
      <c r="C359" s="1117" t="s">
        <v>7803</v>
      </c>
      <c r="D359" s="1116" t="s">
        <v>7823</v>
      </c>
      <c r="E359" s="1356">
        <v>1</v>
      </c>
      <c r="F359" s="1256">
        <v>1</v>
      </c>
      <c r="G359" s="1246">
        <v>1</v>
      </c>
    </row>
    <row r="360" spans="1:7" ht="14.15" customHeight="1">
      <c r="A360" s="1119" t="s">
        <v>7783</v>
      </c>
      <c r="B360" s="1118" t="s">
        <v>7797</v>
      </c>
      <c r="C360" s="1117" t="s">
        <v>7818</v>
      </c>
      <c r="D360" s="1116" t="s">
        <v>7844</v>
      </c>
      <c r="E360" s="1356">
        <v>1</v>
      </c>
      <c r="F360" s="1256">
        <v>1</v>
      </c>
      <c r="G360" s="1246">
        <v>1</v>
      </c>
    </row>
    <row r="361" spans="1:7" ht="14.15" customHeight="1">
      <c r="A361" s="1119" t="s">
        <v>7783</v>
      </c>
      <c r="B361" s="1118" t="s">
        <v>7797</v>
      </c>
      <c r="C361" s="1117" t="s">
        <v>7805</v>
      </c>
      <c r="D361" s="1116" t="s">
        <v>7825</v>
      </c>
      <c r="E361" s="1356">
        <v>1</v>
      </c>
      <c r="F361" s="1256">
        <v>1</v>
      </c>
      <c r="G361" s="1246">
        <v>1</v>
      </c>
    </row>
    <row r="362" spans="1:7" ht="14.15" customHeight="1">
      <c r="A362" s="1119" t="s">
        <v>7783</v>
      </c>
      <c r="B362" s="1118" t="s">
        <v>7797</v>
      </c>
      <c r="C362" s="1117" t="s">
        <v>7518</v>
      </c>
      <c r="D362" s="1116" t="s">
        <v>7740</v>
      </c>
      <c r="E362" s="1356">
        <v>1</v>
      </c>
      <c r="F362" s="1256">
        <v>1</v>
      </c>
      <c r="G362" s="1246">
        <v>1</v>
      </c>
    </row>
    <row r="363" spans="1:7" ht="14.15" customHeight="1">
      <c r="A363" s="1119" t="s">
        <v>7783</v>
      </c>
      <c r="B363" s="1118" t="s">
        <v>7797</v>
      </c>
      <c r="C363" s="1117" t="s">
        <v>7569</v>
      </c>
      <c r="D363" s="1116" t="s">
        <v>7715</v>
      </c>
      <c r="E363" s="1356">
        <v>1</v>
      </c>
      <c r="F363" s="1256">
        <v>1</v>
      </c>
      <c r="G363" s="1246">
        <v>1</v>
      </c>
    </row>
    <row r="364" spans="1:7" ht="14.15" customHeight="1">
      <c r="A364" s="1119" t="s">
        <v>7783</v>
      </c>
      <c r="B364" s="1118" t="s">
        <v>7797</v>
      </c>
      <c r="C364" s="1117" t="s">
        <v>9238</v>
      </c>
      <c r="D364" s="1116" t="s">
        <v>9239</v>
      </c>
      <c r="E364" s="1356">
        <v>1</v>
      </c>
      <c r="F364" s="1256">
        <v>1</v>
      </c>
      <c r="G364" s="1246">
        <v>1</v>
      </c>
    </row>
    <row r="365" spans="1:7" ht="14.15" customHeight="1">
      <c r="A365" s="1119" t="s">
        <v>7783</v>
      </c>
      <c r="B365" s="1118" t="s">
        <v>7797</v>
      </c>
      <c r="C365" s="1117" t="s">
        <v>8162</v>
      </c>
      <c r="D365" s="1116" t="s">
        <v>8276</v>
      </c>
      <c r="E365" s="1356"/>
      <c r="F365" s="1256">
        <v>1</v>
      </c>
      <c r="G365" s="1246">
        <v>0</v>
      </c>
    </row>
    <row r="366" spans="1:7" ht="14.15" customHeight="1">
      <c r="A366" s="1119" t="s">
        <v>7783</v>
      </c>
      <c r="B366" s="1118" t="s">
        <v>7797</v>
      </c>
      <c r="C366" s="1117" t="s">
        <v>7808</v>
      </c>
      <c r="D366" s="1116" t="s">
        <v>7826</v>
      </c>
      <c r="E366" s="1356">
        <v>1</v>
      </c>
      <c r="F366" s="1256">
        <v>1</v>
      </c>
      <c r="G366" s="1246">
        <v>1</v>
      </c>
    </row>
    <row r="367" spans="1:7" ht="14.15" customHeight="1">
      <c r="A367" s="1119" t="s">
        <v>7783</v>
      </c>
      <c r="B367" s="1118" t="s">
        <v>7797</v>
      </c>
      <c r="C367" s="1117" t="s">
        <v>7514</v>
      </c>
      <c r="D367" s="1116" t="s">
        <v>7827</v>
      </c>
      <c r="E367" s="1356">
        <v>1</v>
      </c>
      <c r="F367" s="1256">
        <v>1</v>
      </c>
      <c r="G367" s="1246">
        <v>1</v>
      </c>
    </row>
    <row r="368" spans="1:7" ht="14.15" customHeight="1">
      <c r="A368" s="1119" t="s">
        <v>7783</v>
      </c>
      <c r="B368" s="1118" t="s">
        <v>7797</v>
      </c>
      <c r="C368" s="1117" t="s">
        <v>7809</v>
      </c>
      <c r="D368" s="1116" t="s">
        <v>7828</v>
      </c>
      <c r="E368" s="1356">
        <v>1</v>
      </c>
      <c r="F368" s="1256">
        <v>1</v>
      </c>
      <c r="G368" s="1246">
        <v>1</v>
      </c>
    </row>
    <row r="369" spans="1:7" ht="14.15" customHeight="1">
      <c r="A369" s="1119" t="s">
        <v>7783</v>
      </c>
      <c r="B369" s="1118" t="s">
        <v>7797</v>
      </c>
      <c r="C369" s="1117" t="s">
        <v>7506</v>
      </c>
      <c r="D369" s="1116" t="s">
        <v>7718</v>
      </c>
      <c r="E369" s="1356">
        <v>2</v>
      </c>
      <c r="F369" s="1256">
        <v>1</v>
      </c>
      <c r="G369" s="1246">
        <v>2</v>
      </c>
    </row>
    <row r="370" spans="1:7" ht="14.15" customHeight="1">
      <c r="A370" s="1119" t="s">
        <v>7783</v>
      </c>
      <c r="B370" s="1118" t="s">
        <v>7797</v>
      </c>
      <c r="C370" s="1117" t="s">
        <v>7508</v>
      </c>
      <c r="D370" s="1116" t="s">
        <v>7719</v>
      </c>
      <c r="E370" s="1356">
        <v>2</v>
      </c>
      <c r="F370" s="1256">
        <v>1</v>
      </c>
      <c r="G370" s="1246">
        <v>2</v>
      </c>
    </row>
    <row r="371" spans="1:7" ht="14.15" customHeight="1">
      <c r="A371" s="1119" t="s">
        <v>7783</v>
      </c>
      <c r="B371" s="1118" t="s">
        <v>7797</v>
      </c>
      <c r="C371" s="1117" t="s">
        <v>7510</v>
      </c>
      <c r="D371" s="1116" t="s">
        <v>7720</v>
      </c>
      <c r="E371" s="1356">
        <v>2</v>
      </c>
      <c r="F371" s="1256">
        <v>1</v>
      </c>
      <c r="G371" s="1246">
        <v>2</v>
      </c>
    </row>
    <row r="372" spans="1:7" ht="14.15" customHeight="1">
      <c r="A372" s="1119" t="s">
        <v>7783</v>
      </c>
      <c r="B372" s="1118" t="s">
        <v>7797</v>
      </c>
      <c r="C372" s="1117" t="s">
        <v>7504</v>
      </c>
      <c r="D372" s="1116" t="s">
        <v>7721</v>
      </c>
      <c r="E372" s="1356">
        <v>2</v>
      </c>
      <c r="F372" s="1256">
        <v>1</v>
      </c>
      <c r="G372" s="1246">
        <v>2</v>
      </c>
    </row>
    <row r="373" spans="1:7" ht="14.15" customHeight="1">
      <c r="A373" s="1119" t="s">
        <v>7783</v>
      </c>
      <c r="B373" s="1118" t="s">
        <v>7797</v>
      </c>
      <c r="C373" s="1117" t="s">
        <v>7577</v>
      </c>
      <c r="D373" s="1116" t="s">
        <v>7724</v>
      </c>
      <c r="E373" s="1356">
        <v>0</v>
      </c>
      <c r="F373" s="1256">
        <v>1</v>
      </c>
      <c r="G373" s="1246">
        <v>0</v>
      </c>
    </row>
    <row r="374" spans="1:7" ht="14.15" customHeight="1">
      <c r="A374" s="1119" t="s">
        <v>7783</v>
      </c>
      <c r="B374" s="1118" t="s">
        <v>7797</v>
      </c>
      <c r="C374" s="1117" t="s">
        <v>7579</v>
      </c>
      <c r="D374" s="1116" t="s">
        <v>7725</v>
      </c>
      <c r="E374" s="1356">
        <v>0</v>
      </c>
      <c r="F374" s="1256">
        <v>1</v>
      </c>
      <c r="G374" s="1246">
        <v>0</v>
      </c>
    </row>
    <row r="375" spans="1:7" ht="14.15" customHeight="1">
      <c r="A375" s="1119" t="s">
        <v>7783</v>
      </c>
      <c r="B375" s="1118" t="s">
        <v>7797</v>
      </c>
      <c r="C375" s="1117" t="s">
        <v>7581</v>
      </c>
      <c r="D375" s="1116" t="s">
        <v>7726</v>
      </c>
      <c r="E375" s="1356">
        <v>0</v>
      </c>
      <c r="F375" s="1256">
        <v>1</v>
      </c>
      <c r="G375" s="1246">
        <v>0</v>
      </c>
    </row>
    <row r="376" spans="1:7" ht="14.15" customHeight="1">
      <c r="A376" s="1119" t="s">
        <v>7783</v>
      </c>
      <c r="B376" s="1118" t="s">
        <v>7797</v>
      </c>
      <c r="C376" s="1117" t="s">
        <v>7583</v>
      </c>
      <c r="D376" s="1116" t="s">
        <v>7727</v>
      </c>
      <c r="E376" s="1356">
        <v>0</v>
      </c>
      <c r="F376" s="1256">
        <v>1</v>
      </c>
      <c r="G376" s="1246">
        <v>0</v>
      </c>
    </row>
    <row r="377" spans="1:7" ht="14.15" customHeight="1">
      <c r="A377" s="1119" t="s">
        <v>7783</v>
      </c>
      <c r="B377" s="1118" t="s">
        <v>7797</v>
      </c>
      <c r="C377" s="1117" t="s">
        <v>7585</v>
      </c>
      <c r="D377" s="1116" t="s">
        <v>7728</v>
      </c>
      <c r="E377" s="1356">
        <v>0</v>
      </c>
      <c r="F377" s="1256">
        <v>1</v>
      </c>
      <c r="G377" s="1246">
        <v>0</v>
      </c>
    </row>
    <row r="378" spans="1:7" ht="14.15" customHeight="1">
      <c r="A378" s="1119" t="s">
        <v>7783</v>
      </c>
      <c r="B378" s="1118" t="s">
        <v>7797</v>
      </c>
      <c r="C378" s="1117" t="s">
        <v>7587</v>
      </c>
      <c r="D378" s="1116" t="s">
        <v>7729</v>
      </c>
      <c r="E378" s="1356">
        <v>0</v>
      </c>
      <c r="F378" s="1256">
        <v>1</v>
      </c>
      <c r="G378" s="1246">
        <v>0</v>
      </c>
    </row>
    <row r="379" spans="1:7" ht="14.15" customHeight="1">
      <c r="A379" s="1119" t="s">
        <v>7783</v>
      </c>
      <c r="B379" s="1118" t="s">
        <v>7797</v>
      </c>
      <c r="C379" s="1117" t="s">
        <v>7589</v>
      </c>
      <c r="D379" s="1116" t="s">
        <v>7730</v>
      </c>
      <c r="E379" s="1356">
        <v>0</v>
      </c>
      <c r="F379" s="1256">
        <v>1</v>
      </c>
      <c r="G379" s="1246">
        <v>0</v>
      </c>
    </row>
    <row r="380" spans="1:7" ht="14.15" customHeight="1">
      <c r="A380" s="1119" t="s">
        <v>7783</v>
      </c>
      <c r="B380" s="1118" t="s">
        <v>7797</v>
      </c>
      <c r="C380" s="1117" t="s">
        <v>7591</v>
      </c>
      <c r="D380" s="1116" t="s">
        <v>7731</v>
      </c>
      <c r="E380" s="1356">
        <v>0</v>
      </c>
      <c r="F380" s="1256">
        <v>1</v>
      </c>
      <c r="G380" s="1246">
        <v>0</v>
      </c>
    </row>
    <row r="381" spans="1:7" ht="14.15" customHeight="1">
      <c r="A381" s="1119" t="s">
        <v>7783</v>
      </c>
      <c r="B381" s="1118" t="s">
        <v>7797</v>
      </c>
      <c r="C381" s="1117" t="s">
        <v>7593</v>
      </c>
      <c r="D381" s="1116" t="s">
        <v>7732</v>
      </c>
      <c r="E381" s="1356">
        <v>0</v>
      </c>
      <c r="F381" s="1256">
        <v>1</v>
      </c>
      <c r="G381" s="1246">
        <v>0</v>
      </c>
    </row>
    <row r="382" spans="1:7" ht="14.15" customHeight="1">
      <c r="A382" s="1119" t="s">
        <v>7783</v>
      </c>
      <c r="B382" s="1118" t="s">
        <v>7797</v>
      </c>
      <c r="C382" s="1117" t="s">
        <v>7595</v>
      </c>
      <c r="D382" s="1116" t="s">
        <v>7733</v>
      </c>
      <c r="E382" s="1356">
        <v>0</v>
      </c>
      <c r="F382" s="1256">
        <v>1</v>
      </c>
      <c r="G382" s="1246">
        <v>0</v>
      </c>
    </row>
    <row r="383" spans="1:7" ht="14.15" customHeight="1">
      <c r="A383" s="1119" t="s">
        <v>7783</v>
      </c>
      <c r="B383" s="1118" t="s">
        <v>7797</v>
      </c>
      <c r="C383" s="1117" t="s">
        <v>1634</v>
      </c>
      <c r="D383" s="1116" t="s">
        <v>1635</v>
      </c>
      <c r="E383" s="1356">
        <v>4</v>
      </c>
      <c r="F383" s="1256">
        <v>1</v>
      </c>
      <c r="G383" s="1246">
        <v>4</v>
      </c>
    </row>
    <row r="384" spans="1:7" ht="14.15" customHeight="1">
      <c r="A384" s="1119" t="s">
        <v>7783</v>
      </c>
      <c r="B384" s="1118" t="s">
        <v>7797</v>
      </c>
      <c r="C384" s="1117" t="s">
        <v>7810</v>
      </c>
      <c r="D384" s="1116" t="s">
        <v>7829</v>
      </c>
      <c r="E384" s="1356">
        <v>1</v>
      </c>
      <c r="F384" s="1256">
        <v>1</v>
      </c>
      <c r="G384" s="1246">
        <v>1</v>
      </c>
    </row>
    <row r="385" spans="1:7" ht="14.15" customHeight="1">
      <c r="A385" s="1119" t="s">
        <v>7783</v>
      </c>
      <c r="B385" s="1118" t="s">
        <v>7797</v>
      </c>
      <c r="C385" s="1117" t="s">
        <v>7811</v>
      </c>
      <c r="D385" s="1116" t="s">
        <v>7830</v>
      </c>
      <c r="E385" s="1356">
        <v>1</v>
      </c>
      <c r="F385" s="1256">
        <v>1</v>
      </c>
      <c r="G385" s="1246">
        <v>1</v>
      </c>
    </row>
    <row r="386" spans="1:7" ht="14.15" customHeight="1">
      <c r="A386" s="1119" t="s">
        <v>7783</v>
      </c>
      <c r="B386" s="1118" t="s">
        <v>7797</v>
      </c>
      <c r="C386" s="1117" t="s">
        <v>7812</v>
      </c>
      <c r="D386" s="1116" t="s">
        <v>7831</v>
      </c>
      <c r="E386" s="1356">
        <v>2</v>
      </c>
      <c r="F386" s="1256">
        <v>1</v>
      </c>
      <c r="G386" s="1246">
        <v>2</v>
      </c>
    </row>
    <row r="387" spans="1:7" ht="14.15" customHeight="1">
      <c r="A387" s="1119" t="s">
        <v>7783</v>
      </c>
      <c r="B387" s="1118" t="s">
        <v>7797</v>
      </c>
      <c r="C387" s="1117" t="s">
        <v>3440</v>
      </c>
      <c r="D387" s="1116" t="s">
        <v>3441</v>
      </c>
      <c r="E387" s="1356">
        <v>0</v>
      </c>
      <c r="F387" s="1256">
        <v>1</v>
      </c>
      <c r="G387" s="1246">
        <v>0</v>
      </c>
    </row>
    <row r="388" spans="1:7" ht="14.15" customHeight="1">
      <c r="A388" s="1119" t="s">
        <v>7783</v>
      </c>
      <c r="B388" s="1118" t="s">
        <v>7797</v>
      </c>
      <c r="C388" s="1117" t="s">
        <v>3442</v>
      </c>
      <c r="D388" s="1116" t="s">
        <v>3443</v>
      </c>
      <c r="E388" s="1356">
        <v>0</v>
      </c>
      <c r="F388" s="1256">
        <v>1</v>
      </c>
      <c r="G388" s="1246">
        <v>0</v>
      </c>
    </row>
    <row r="389" spans="1:7" ht="14.15" customHeight="1">
      <c r="A389" s="1119" t="s">
        <v>7783</v>
      </c>
      <c r="B389" s="1118" t="s">
        <v>7797</v>
      </c>
      <c r="C389" s="1117" t="s">
        <v>3444</v>
      </c>
      <c r="D389" s="1116" t="s">
        <v>3445</v>
      </c>
      <c r="E389" s="1356">
        <v>0</v>
      </c>
      <c r="F389" s="1256">
        <v>1</v>
      </c>
      <c r="G389" s="1246">
        <v>0</v>
      </c>
    </row>
    <row r="390" spans="1:7" ht="14.15" customHeight="1">
      <c r="A390" s="1119" t="s">
        <v>7783</v>
      </c>
      <c r="B390" s="1118" t="s">
        <v>7797</v>
      </c>
      <c r="C390" s="1117" t="s">
        <v>3446</v>
      </c>
      <c r="D390" s="1116" t="s">
        <v>3447</v>
      </c>
      <c r="E390" s="1356">
        <v>8</v>
      </c>
      <c r="F390" s="1256">
        <v>1</v>
      </c>
      <c r="G390" s="1246">
        <v>8</v>
      </c>
    </row>
    <row r="391" spans="1:7" ht="14.15" customHeight="1">
      <c r="A391" s="1119" t="s">
        <v>7783</v>
      </c>
      <c r="B391" s="1118" t="s">
        <v>7797</v>
      </c>
      <c r="C391" s="1117" t="s">
        <v>1276</v>
      </c>
      <c r="D391" s="1116" t="s">
        <v>3448</v>
      </c>
      <c r="E391" s="1356">
        <v>8</v>
      </c>
      <c r="F391" s="1256">
        <v>1</v>
      </c>
      <c r="G391" s="1246">
        <v>8</v>
      </c>
    </row>
    <row r="392" spans="1:7" ht="14.15" customHeight="1">
      <c r="A392" s="1119" t="s">
        <v>7783</v>
      </c>
      <c r="B392" s="1118" t="s">
        <v>7797</v>
      </c>
      <c r="C392" s="1117" t="s">
        <v>1277</v>
      </c>
      <c r="D392" s="1116" t="s">
        <v>5252</v>
      </c>
      <c r="E392" s="1356">
        <v>8</v>
      </c>
      <c r="F392" s="1256">
        <v>1</v>
      </c>
      <c r="G392" s="1246">
        <v>8</v>
      </c>
    </row>
    <row r="393" spans="1:7" ht="14.15" customHeight="1">
      <c r="A393" s="1119" t="s">
        <v>7783</v>
      </c>
      <c r="B393" s="1118" t="s">
        <v>7797</v>
      </c>
      <c r="C393" s="1117" t="s">
        <v>1278</v>
      </c>
      <c r="D393" s="1116" t="s">
        <v>5253</v>
      </c>
      <c r="E393" s="1356">
        <v>8</v>
      </c>
      <c r="F393" s="1256">
        <v>1</v>
      </c>
      <c r="G393" s="1246">
        <v>8</v>
      </c>
    </row>
    <row r="394" spans="1:7" ht="14.15" customHeight="1">
      <c r="A394" s="1119" t="s">
        <v>7783</v>
      </c>
      <c r="B394" s="1118" t="s">
        <v>7797</v>
      </c>
      <c r="C394" s="1117" t="s">
        <v>4432</v>
      </c>
      <c r="D394" s="1116" t="s">
        <v>1792</v>
      </c>
      <c r="E394" s="1356">
        <v>4.0000000000000002E-4</v>
      </c>
      <c r="F394" s="1256">
        <v>1</v>
      </c>
      <c r="G394" s="1246">
        <v>4.0000000000000002E-4</v>
      </c>
    </row>
    <row r="395" spans="1:7" ht="14.15" customHeight="1">
      <c r="A395" s="1119" t="s">
        <v>7783</v>
      </c>
      <c r="B395" s="1118" t="s">
        <v>7797</v>
      </c>
      <c r="C395" s="1117" t="s">
        <v>5417</v>
      </c>
      <c r="D395" s="1116" t="s">
        <v>3885</v>
      </c>
      <c r="E395" s="1356">
        <v>1.1999999999999999E-3</v>
      </c>
      <c r="F395" s="1256">
        <v>1</v>
      </c>
      <c r="G395" s="1246">
        <v>1.1999999999999999E-3</v>
      </c>
    </row>
    <row r="396" spans="1:7" ht="14.15" customHeight="1">
      <c r="A396" s="1119" t="s">
        <v>7783</v>
      </c>
      <c r="B396" s="1118" t="s">
        <v>7797</v>
      </c>
      <c r="C396" s="1117" t="s">
        <v>5419</v>
      </c>
      <c r="D396" s="1116" t="s">
        <v>3704</v>
      </c>
      <c r="E396" s="1356">
        <v>5.0000000000000001E-3</v>
      </c>
      <c r="F396" s="1256">
        <v>1</v>
      </c>
      <c r="G396" s="1246">
        <v>5.0000000000000001E-3</v>
      </c>
    </row>
    <row r="397" spans="1:7" ht="14.15" customHeight="1">
      <c r="A397" s="1119" t="s">
        <v>7783</v>
      </c>
      <c r="B397" s="1118" t="s">
        <v>7797</v>
      </c>
      <c r="C397" s="1117" t="s">
        <v>869</v>
      </c>
      <c r="D397" s="1116" t="s">
        <v>1793</v>
      </c>
      <c r="E397" s="1356">
        <v>4.0000000000000002E-4</v>
      </c>
      <c r="F397" s="1256">
        <v>1</v>
      </c>
      <c r="G397" s="1246">
        <v>4.0000000000000002E-4</v>
      </c>
    </row>
    <row r="398" spans="1:7" ht="14.15" customHeight="1">
      <c r="A398" s="1119" t="s">
        <v>7783</v>
      </c>
      <c r="B398" s="1118" t="s">
        <v>7797</v>
      </c>
      <c r="C398" s="1117" t="s">
        <v>4692</v>
      </c>
      <c r="D398" s="1116" t="s">
        <v>4137</v>
      </c>
      <c r="E398" s="1356">
        <v>3.5000000000000001E-3</v>
      </c>
      <c r="F398" s="1256">
        <v>1</v>
      </c>
      <c r="G398" s="1246">
        <v>3.5000000000000001E-3</v>
      </c>
    </row>
    <row r="399" spans="1:7" ht="14.15" customHeight="1">
      <c r="A399" s="1119" t="s">
        <v>7783</v>
      </c>
      <c r="B399" s="1118" t="s">
        <v>7797</v>
      </c>
      <c r="C399" s="1117" t="s">
        <v>3613</v>
      </c>
      <c r="D399" s="1116" t="s">
        <v>3525</v>
      </c>
      <c r="E399" s="1356">
        <v>3.0000000000000001E-3</v>
      </c>
      <c r="F399" s="1256">
        <v>1</v>
      </c>
      <c r="G399" s="1246">
        <v>3.0000000000000001E-3</v>
      </c>
    </row>
    <row r="400" spans="1:7" ht="14.15" customHeight="1">
      <c r="A400" s="1119" t="s">
        <v>7783</v>
      </c>
      <c r="B400" s="1118" t="s">
        <v>7797</v>
      </c>
      <c r="C400" s="1117" t="s">
        <v>870</v>
      </c>
      <c r="D400" s="1116" t="s">
        <v>871</v>
      </c>
      <c r="E400" s="1356">
        <v>1E-3</v>
      </c>
      <c r="F400" s="1256">
        <v>1</v>
      </c>
      <c r="G400" s="1246">
        <v>1E-3</v>
      </c>
    </row>
    <row r="401" spans="1:7" ht="14.15" customHeight="1">
      <c r="A401" s="1119" t="s">
        <v>7783</v>
      </c>
      <c r="B401" s="1118" t="s">
        <v>7797</v>
      </c>
      <c r="C401" s="1117" t="s">
        <v>7597</v>
      </c>
      <c r="D401" s="1116" t="s">
        <v>7734</v>
      </c>
      <c r="E401" s="1356">
        <v>0.58299999999999996</v>
      </c>
      <c r="F401" s="1256">
        <v>1</v>
      </c>
      <c r="G401" s="1246">
        <v>0.58299999999999996</v>
      </c>
    </row>
    <row r="402" spans="1:7" ht="14.15" customHeight="1">
      <c r="A402" s="1119" t="s">
        <v>7783</v>
      </c>
      <c r="B402" s="1118" t="s">
        <v>7797</v>
      </c>
      <c r="C402" s="1117" t="s">
        <v>7381</v>
      </c>
      <c r="D402" s="1116" t="s">
        <v>7735</v>
      </c>
      <c r="E402" s="1356">
        <v>0.69799999999999995</v>
      </c>
      <c r="F402" s="1256">
        <v>1</v>
      </c>
      <c r="G402" s="1246">
        <v>0.69799999999999995</v>
      </c>
    </row>
    <row r="403" spans="1:7" ht="14.15" customHeight="1">
      <c r="A403" s="1119" t="s">
        <v>7783</v>
      </c>
      <c r="B403" s="1118" t="s">
        <v>7797</v>
      </c>
      <c r="C403" s="1117" t="s">
        <v>6660</v>
      </c>
      <c r="D403" s="1116" t="s">
        <v>6661</v>
      </c>
      <c r="E403" s="1356">
        <v>3.3999999999999998E-3</v>
      </c>
      <c r="F403" s="1256">
        <v>1</v>
      </c>
      <c r="G403" s="1246">
        <v>3.3999999999999998E-3</v>
      </c>
    </row>
    <row r="404" spans="1:7" ht="14.15" customHeight="1">
      <c r="A404" s="1119" t="s">
        <v>7938</v>
      </c>
      <c r="B404" s="1118" t="s">
        <v>7969</v>
      </c>
      <c r="C404" s="1117" t="s">
        <v>7539</v>
      </c>
      <c r="D404" s="1116" t="s">
        <v>7712</v>
      </c>
      <c r="E404" s="1356">
        <v>1</v>
      </c>
      <c r="F404" s="1256">
        <v>1</v>
      </c>
      <c r="G404" s="1246">
        <v>1</v>
      </c>
    </row>
    <row r="405" spans="1:7" ht="14.15" customHeight="1">
      <c r="A405" s="1119" t="s">
        <v>7938</v>
      </c>
      <c r="B405" s="1118" t="s">
        <v>7969</v>
      </c>
      <c r="C405" s="1117" t="s">
        <v>7516</v>
      </c>
      <c r="D405" s="1116" t="s">
        <v>7713</v>
      </c>
      <c r="E405" s="1356">
        <v>1</v>
      </c>
      <c r="F405" s="1256">
        <v>1</v>
      </c>
      <c r="G405" s="1246">
        <v>1</v>
      </c>
    </row>
    <row r="406" spans="1:7" ht="14.15" customHeight="1">
      <c r="A406" s="1119" t="s">
        <v>7938</v>
      </c>
      <c r="B406" s="1118" t="s">
        <v>7969</v>
      </c>
      <c r="C406" s="1117" t="s">
        <v>7571</v>
      </c>
      <c r="D406" s="1116" t="s">
        <v>7714</v>
      </c>
      <c r="E406" s="1356">
        <v>1</v>
      </c>
      <c r="F406" s="1256">
        <v>1</v>
      </c>
      <c r="G406" s="1246">
        <v>1</v>
      </c>
    </row>
    <row r="407" spans="1:7" ht="14.15" customHeight="1">
      <c r="A407" s="1119" t="s">
        <v>7938</v>
      </c>
      <c r="B407" s="1118" t="s">
        <v>7969</v>
      </c>
      <c r="C407" s="1117" t="s">
        <v>7569</v>
      </c>
      <c r="D407" s="1116" t="s">
        <v>7715</v>
      </c>
      <c r="E407" s="1356">
        <v>1</v>
      </c>
      <c r="F407" s="1256">
        <v>1</v>
      </c>
      <c r="G407" s="1246">
        <v>1</v>
      </c>
    </row>
    <row r="408" spans="1:7" ht="14.15" customHeight="1">
      <c r="A408" s="1119" t="s">
        <v>7938</v>
      </c>
      <c r="B408" s="1118" t="s">
        <v>7969</v>
      </c>
      <c r="C408" s="1117" t="s">
        <v>7575</v>
      </c>
      <c r="D408" s="1116" t="s">
        <v>7716</v>
      </c>
      <c r="E408" s="1356">
        <v>1</v>
      </c>
      <c r="F408" s="1256">
        <v>1</v>
      </c>
      <c r="G408" s="1246">
        <v>1</v>
      </c>
    </row>
    <row r="409" spans="1:7" ht="14.15" customHeight="1">
      <c r="A409" s="1119" t="s">
        <v>7938</v>
      </c>
      <c r="B409" s="1118" t="s">
        <v>7969</v>
      </c>
      <c r="C409" s="1117" t="s">
        <v>7512</v>
      </c>
      <c r="D409" s="1116" t="s">
        <v>7717</v>
      </c>
      <c r="E409" s="1356">
        <v>1</v>
      </c>
      <c r="F409" s="1256">
        <v>1</v>
      </c>
      <c r="G409" s="1246">
        <v>1</v>
      </c>
    </row>
    <row r="410" spans="1:7" ht="14.15" customHeight="1">
      <c r="A410" s="1119" t="s">
        <v>7938</v>
      </c>
      <c r="B410" s="1118" t="s">
        <v>7969</v>
      </c>
      <c r="C410" s="1117" t="s">
        <v>7506</v>
      </c>
      <c r="D410" s="1116" t="s">
        <v>7718</v>
      </c>
      <c r="E410" s="1356">
        <v>2</v>
      </c>
      <c r="F410" s="1256">
        <v>1</v>
      </c>
      <c r="G410" s="1246">
        <v>2</v>
      </c>
    </row>
    <row r="411" spans="1:7" ht="14.15" customHeight="1">
      <c r="A411" s="1119" t="s">
        <v>7938</v>
      </c>
      <c r="B411" s="1118" t="s">
        <v>7969</v>
      </c>
      <c r="C411" s="1117" t="s">
        <v>7508</v>
      </c>
      <c r="D411" s="1116" t="s">
        <v>7719</v>
      </c>
      <c r="E411" s="1356">
        <v>2</v>
      </c>
      <c r="F411" s="1256">
        <v>1</v>
      </c>
      <c r="G411" s="1246">
        <v>2</v>
      </c>
    </row>
    <row r="412" spans="1:7" ht="14.15" customHeight="1">
      <c r="A412" s="1119" t="s">
        <v>7938</v>
      </c>
      <c r="B412" s="1118" t="s">
        <v>7969</v>
      </c>
      <c r="C412" s="1117" t="s">
        <v>7510</v>
      </c>
      <c r="D412" s="1116" t="s">
        <v>7720</v>
      </c>
      <c r="E412" s="1356">
        <v>2</v>
      </c>
      <c r="F412" s="1256">
        <v>1</v>
      </c>
      <c r="G412" s="1246">
        <v>2</v>
      </c>
    </row>
    <row r="413" spans="1:7" ht="14.15" customHeight="1">
      <c r="A413" s="1119" t="s">
        <v>7938</v>
      </c>
      <c r="B413" s="1118" t="s">
        <v>7969</v>
      </c>
      <c r="C413" s="1117" t="s">
        <v>7504</v>
      </c>
      <c r="D413" s="1116" t="s">
        <v>7721</v>
      </c>
      <c r="E413" s="1356">
        <v>2</v>
      </c>
      <c r="F413" s="1256">
        <v>1</v>
      </c>
      <c r="G413" s="1246">
        <v>2</v>
      </c>
    </row>
    <row r="414" spans="1:7" ht="14.15" customHeight="1">
      <c r="A414" s="1119" t="s">
        <v>7938</v>
      </c>
      <c r="B414" s="1118" t="s">
        <v>7969</v>
      </c>
      <c r="C414" s="1117" t="s">
        <v>7541</v>
      </c>
      <c r="D414" s="1116" t="s">
        <v>7722</v>
      </c>
      <c r="E414" s="1356">
        <v>1</v>
      </c>
      <c r="F414" s="1256">
        <v>1</v>
      </c>
      <c r="G414" s="1246">
        <v>1</v>
      </c>
    </row>
    <row r="415" spans="1:7" ht="14.15" customHeight="1">
      <c r="A415" s="1119" t="s">
        <v>7938</v>
      </c>
      <c r="B415" s="1118" t="s">
        <v>7969</v>
      </c>
      <c r="C415" s="1117" t="s">
        <v>7484</v>
      </c>
      <c r="D415" s="1116" t="s">
        <v>7723</v>
      </c>
      <c r="E415" s="1356">
        <v>1</v>
      </c>
      <c r="F415" s="1256">
        <v>1</v>
      </c>
      <c r="G415" s="1246">
        <v>1</v>
      </c>
    </row>
    <row r="416" spans="1:7" ht="14.15" customHeight="1">
      <c r="A416" s="1119" t="s">
        <v>7938</v>
      </c>
      <c r="B416" s="1118" t="s">
        <v>7969</v>
      </c>
      <c r="C416" s="1117" t="s">
        <v>7577</v>
      </c>
      <c r="D416" s="1116" t="s">
        <v>7724</v>
      </c>
      <c r="E416" s="1356">
        <v>0</v>
      </c>
      <c r="F416" s="1256">
        <v>1</v>
      </c>
      <c r="G416" s="1246">
        <v>0</v>
      </c>
    </row>
    <row r="417" spans="1:7" ht="14.15" customHeight="1">
      <c r="A417" s="1119" t="s">
        <v>7938</v>
      </c>
      <c r="B417" s="1118" t="s">
        <v>7969</v>
      </c>
      <c r="C417" s="1117" t="s">
        <v>7579</v>
      </c>
      <c r="D417" s="1116" t="s">
        <v>7725</v>
      </c>
      <c r="E417" s="1356">
        <v>0</v>
      </c>
      <c r="F417" s="1256">
        <v>1</v>
      </c>
      <c r="G417" s="1246">
        <v>0</v>
      </c>
    </row>
    <row r="418" spans="1:7" ht="14.15" customHeight="1">
      <c r="A418" s="1119" t="s">
        <v>7938</v>
      </c>
      <c r="B418" s="1118" t="s">
        <v>7969</v>
      </c>
      <c r="C418" s="1117" t="s">
        <v>7581</v>
      </c>
      <c r="D418" s="1116" t="s">
        <v>7726</v>
      </c>
      <c r="E418" s="1356">
        <v>0</v>
      </c>
      <c r="F418" s="1256">
        <v>1</v>
      </c>
      <c r="G418" s="1246">
        <v>0</v>
      </c>
    </row>
    <row r="419" spans="1:7" ht="14.15" customHeight="1">
      <c r="A419" s="1119" t="s">
        <v>7938</v>
      </c>
      <c r="B419" s="1118" t="s">
        <v>7969</v>
      </c>
      <c r="C419" s="1117" t="s">
        <v>7583</v>
      </c>
      <c r="D419" s="1116" t="s">
        <v>7727</v>
      </c>
      <c r="E419" s="1356">
        <v>0</v>
      </c>
      <c r="F419" s="1256">
        <v>1</v>
      </c>
      <c r="G419" s="1246">
        <v>0</v>
      </c>
    </row>
    <row r="420" spans="1:7" ht="14.15" customHeight="1">
      <c r="A420" s="1119" t="s">
        <v>7938</v>
      </c>
      <c r="B420" s="1118" t="s">
        <v>7969</v>
      </c>
      <c r="C420" s="1117" t="s">
        <v>7585</v>
      </c>
      <c r="D420" s="1116" t="s">
        <v>7728</v>
      </c>
      <c r="E420" s="1356">
        <v>0</v>
      </c>
      <c r="F420" s="1256">
        <v>1</v>
      </c>
      <c r="G420" s="1246">
        <v>0</v>
      </c>
    </row>
    <row r="421" spans="1:7" ht="14.15" customHeight="1">
      <c r="A421" s="1119" t="s">
        <v>7938</v>
      </c>
      <c r="B421" s="1118" t="s">
        <v>7969</v>
      </c>
      <c r="C421" s="1117" t="s">
        <v>7587</v>
      </c>
      <c r="D421" s="1116" t="s">
        <v>7729</v>
      </c>
      <c r="E421" s="1356">
        <v>0</v>
      </c>
      <c r="F421" s="1256">
        <v>1</v>
      </c>
      <c r="G421" s="1246">
        <v>0</v>
      </c>
    </row>
    <row r="422" spans="1:7" ht="14.15" customHeight="1">
      <c r="A422" s="1119" t="s">
        <v>7938</v>
      </c>
      <c r="B422" s="1118" t="s">
        <v>7969</v>
      </c>
      <c r="C422" s="1117" t="s">
        <v>7589</v>
      </c>
      <c r="D422" s="1116" t="s">
        <v>7730</v>
      </c>
      <c r="E422" s="1356">
        <v>0</v>
      </c>
      <c r="F422" s="1256">
        <v>1</v>
      </c>
      <c r="G422" s="1246">
        <v>0</v>
      </c>
    </row>
    <row r="423" spans="1:7" ht="14.15" customHeight="1">
      <c r="A423" s="1119" t="s">
        <v>7938</v>
      </c>
      <c r="B423" s="1118" t="s">
        <v>7969</v>
      </c>
      <c r="C423" s="1117" t="s">
        <v>7591</v>
      </c>
      <c r="D423" s="1116" t="s">
        <v>7731</v>
      </c>
      <c r="E423" s="1356">
        <v>0</v>
      </c>
      <c r="F423" s="1256">
        <v>1</v>
      </c>
      <c r="G423" s="1246">
        <v>0</v>
      </c>
    </row>
    <row r="424" spans="1:7" ht="14.15" customHeight="1">
      <c r="A424" s="1119" t="s">
        <v>7938</v>
      </c>
      <c r="B424" s="1118" t="s">
        <v>7969</v>
      </c>
      <c r="C424" s="1117" t="s">
        <v>7593</v>
      </c>
      <c r="D424" s="1116" t="s">
        <v>7732</v>
      </c>
      <c r="E424" s="1356">
        <v>0</v>
      </c>
      <c r="F424" s="1256">
        <v>1</v>
      </c>
      <c r="G424" s="1246">
        <v>0</v>
      </c>
    </row>
    <row r="425" spans="1:7" ht="14.15" customHeight="1">
      <c r="A425" s="1119" t="s">
        <v>7938</v>
      </c>
      <c r="B425" s="1118" t="s">
        <v>7969</v>
      </c>
      <c r="C425" s="1117" t="s">
        <v>7595</v>
      </c>
      <c r="D425" s="1116" t="s">
        <v>7733</v>
      </c>
      <c r="E425" s="1356">
        <v>0</v>
      </c>
      <c r="F425" s="1256">
        <v>1</v>
      </c>
      <c r="G425" s="1246">
        <v>0</v>
      </c>
    </row>
    <row r="426" spans="1:7" ht="14.15" customHeight="1">
      <c r="A426" s="1119" t="s">
        <v>7938</v>
      </c>
      <c r="B426" s="1118" t="s">
        <v>7969</v>
      </c>
      <c r="C426" s="1117" t="s">
        <v>1634</v>
      </c>
      <c r="D426" s="1116" t="s">
        <v>1635</v>
      </c>
      <c r="E426" s="1356">
        <v>4</v>
      </c>
      <c r="F426" s="1256">
        <v>1</v>
      </c>
      <c r="G426" s="1246">
        <v>4</v>
      </c>
    </row>
    <row r="427" spans="1:7" ht="14.15" customHeight="1">
      <c r="A427" s="1119" t="s">
        <v>7938</v>
      </c>
      <c r="B427" s="1118" t="s">
        <v>7969</v>
      </c>
      <c r="C427" s="1117" t="s">
        <v>3440</v>
      </c>
      <c r="D427" s="1116" t="s">
        <v>3441</v>
      </c>
      <c r="E427" s="1356">
        <v>0</v>
      </c>
      <c r="F427" s="1256">
        <v>1</v>
      </c>
      <c r="G427" s="1246">
        <v>0</v>
      </c>
    </row>
    <row r="428" spans="1:7" ht="14.15" customHeight="1">
      <c r="A428" s="1119" t="s">
        <v>7938</v>
      </c>
      <c r="B428" s="1118" t="s">
        <v>7969</v>
      </c>
      <c r="C428" s="1117" t="s">
        <v>3442</v>
      </c>
      <c r="D428" s="1116" t="s">
        <v>3443</v>
      </c>
      <c r="E428" s="1356">
        <v>0</v>
      </c>
      <c r="F428" s="1256">
        <v>1</v>
      </c>
      <c r="G428" s="1246">
        <v>0</v>
      </c>
    </row>
    <row r="429" spans="1:7" ht="14.15" customHeight="1">
      <c r="A429" s="1119" t="s">
        <v>7938</v>
      </c>
      <c r="B429" s="1118" t="s">
        <v>7969</v>
      </c>
      <c r="C429" s="1117" t="s">
        <v>3444</v>
      </c>
      <c r="D429" s="1116" t="s">
        <v>3445</v>
      </c>
      <c r="E429" s="1356">
        <v>0</v>
      </c>
      <c r="F429" s="1256">
        <v>1</v>
      </c>
      <c r="G429" s="1246">
        <v>0</v>
      </c>
    </row>
    <row r="430" spans="1:7" ht="14.15" customHeight="1">
      <c r="A430" s="1119" t="s">
        <v>7938</v>
      </c>
      <c r="B430" s="1118" t="s">
        <v>7969</v>
      </c>
      <c r="C430" s="1117" t="s">
        <v>3446</v>
      </c>
      <c r="D430" s="1116" t="s">
        <v>3447</v>
      </c>
      <c r="E430" s="1356">
        <v>8</v>
      </c>
      <c r="F430" s="1256">
        <v>1</v>
      </c>
      <c r="G430" s="1246">
        <v>8</v>
      </c>
    </row>
    <row r="431" spans="1:7" ht="14.15" customHeight="1">
      <c r="A431" s="1119" t="s">
        <v>7938</v>
      </c>
      <c r="B431" s="1118" t="s">
        <v>7969</v>
      </c>
      <c r="C431" s="1117" t="s">
        <v>1276</v>
      </c>
      <c r="D431" s="1116" t="s">
        <v>3448</v>
      </c>
      <c r="E431" s="1356">
        <v>8</v>
      </c>
      <c r="F431" s="1256">
        <v>1</v>
      </c>
      <c r="G431" s="1246">
        <v>8</v>
      </c>
    </row>
    <row r="432" spans="1:7" ht="14.15" customHeight="1">
      <c r="A432" s="1119" t="s">
        <v>7938</v>
      </c>
      <c r="B432" s="1118" t="s">
        <v>7969</v>
      </c>
      <c r="C432" s="1117" t="s">
        <v>1277</v>
      </c>
      <c r="D432" s="1116" t="s">
        <v>5252</v>
      </c>
      <c r="E432" s="1356">
        <v>8</v>
      </c>
      <c r="F432" s="1256">
        <v>1</v>
      </c>
      <c r="G432" s="1246">
        <v>8</v>
      </c>
    </row>
    <row r="433" spans="1:7" ht="14.15" customHeight="1">
      <c r="A433" s="1119" t="s">
        <v>7938</v>
      </c>
      <c r="B433" s="1118" t="s">
        <v>7969</v>
      </c>
      <c r="C433" s="1117" t="s">
        <v>1278</v>
      </c>
      <c r="D433" s="1116" t="s">
        <v>5253</v>
      </c>
      <c r="E433" s="1356">
        <v>8</v>
      </c>
      <c r="F433" s="1256">
        <v>1</v>
      </c>
      <c r="G433" s="1246">
        <v>8</v>
      </c>
    </row>
    <row r="434" spans="1:7" ht="14.15" customHeight="1">
      <c r="A434" s="1119" t="s">
        <v>7938</v>
      </c>
      <c r="B434" s="1118" t="s">
        <v>7969</v>
      </c>
      <c r="C434" s="1117" t="s">
        <v>4432</v>
      </c>
      <c r="D434" s="1116" t="s">
        <v>1792</v>
      </c>
      <c r="E434" s="1356">
        <v>4.0000000000000002E-4</v>
      </c>
      <c r="F434" s="1256">
        <v>1</v>
      </c>
      <c r="G434" s="1246">
        <v>4.0000000000000002E-4</v>
      </c>
    </row>
    <row r="435" spans="1:7" ht="14.15" customHeight="1">
      <c r="A435" s="1119" t="s">
        <v>7938</v>
      </c>
      <c r="B435" s="1118" t="s">
        <v>7969</v>
      </c>
      <c r="C435" s="1117" t="s">
        <v>5417</v>
      </c>
      <c r="D435" s="1116" t="s">
        <v>3885</v>
      </c>
      <c r="E435" s="1356">
        <v>1.1999999999999999E-3</v>
      </c>
      <c r="F435" s="1256">
        <v>1</v>
      </c>
      <c r="G435" s="1246">
        <v>1.1999999999999999E-3</v>
      </c>
    </row>
    <row r="436" spans="1:7" ht="14.15" customHeight="1">
      <c r="A436" s="1119" t="s">
        <v>7938</v>
      </c>
      <c r="B436" s="1118" t="s">
        <v>7969</v>
      </c>
      <c r="C436" s="1117" t="s">
        <v>5419</v>
      </c>
      <c r="D436" s="1116" t="s">
        <v>3704</v>
      </c>
      <c r="E436" s="1356">
        <v>5.0000000000000001E-3</v>
      </c>
      <c r="F436" s="1256">
        <v>1</v>
      </c>
      <c r="G436" s="1246">
        <v>5.0000000000000001E-3</v>
      </c>
    </row>
    <row r="437" spans="1:7" ht="14.15" customHeight="1">
      <c r="A437" s="1119" t="s">
        <v>7938</v>
      </c>
      <c r="B437" s="1118" t="s">
        <v>7969</v>
      </c>
      <c r="C437" s="1117" t="s">
        <v>869</v>
      </c>
      <c r="D437" s="1116" t="s">
        <v>1793</v>
      </c>
      <c r="E437" s="1356">
        <v>4.0000000000000002E-4</v>
      </c>
      <c r="F437" s="1256">
        <v>1</v>
      </c>
      <c r="G437" s="1246">
        <v>4.0000000000000002E-4</v>
      </c>
    </row>
    <row r="438" spans="1:7" ht="14.15" customHeight="1">
      <c r="A438" s="1119" t="s">
        <v>7938</v>
      </c>
      <c r="B438" s="1118" t="s">
        <v>7969</v>
      </c>
      <c r="C438" s="1117" t="s">
        <v>4692</v>
      </c>
      <c r="D438" s="1116" t="s">
        <v>4137</v>
      </c>
      <c r="E438" s="1356">
        <v>3.5000000000000001E-3</v>
      </c>
      <c r="F438" s="1256">
        <v>1</v>
      </c>
      <c r="G438" s="1246">
        <v>3.5000000000000001E-3</v>
      </c>
    </row>
    <row r="439" spans="1:7" ht="14.15" customHeight="1">
      <c r="A439" s="1119" t="s">
        <v>7938</v>
      </c>
      <c r="B439" s="1118" t="s">
        <v>7969</v>
      </c>
      <c r="C439" s="1117" t="s">
        <v>3613</v>
      </c>
      <c r="D439" s="1116" t="s">
        <v>3525</v>
      </c>
      <c r="E439" s="1356">
        <v>3.0000000000000001E-3</v>
      </c>
      <c r="F439" s="1256">
        <v>1</v>
      </c>
      <c r="G439" s="1246">
        <v>3.0000000000000001E-3</v>
      </c>
    </row>
    <row r="440" spans="1:7" ht="14.15" customHeight="1">
      <c r="A440" s="1119" t="s">
        <v>7938</v>
      </c>
      <c r="B440" s="1118" t="s">
        <v>7969</v>
      </c>
      <c r="C440" s="1117" t="s">
        <v>870</v>
      </c>
      <c r="D440" s="1116" t="s">
        <v>871</v>
      </c>
      <c r="E440" s="1356">
        <v>1E-3</v>
      </c>
      <c r="F440" s="1256">
        <v>1</v>
      </c>
      <c r="G440" s="1246">
        <v>1E-3</v>
      </c>
    </row>
    <row r="441" spans="1:7" ht="14.15" customHeight="1">
      <c r="A441" s="1119" t="s">
        <v>7938</v>
      </c>
      <c r="B441" s="1118" t="s">
        <v>7969</v>
      </c>
      <c r="C441" s="1117" t="s">
        <v>7597</v>
      </c>
      <c r="D441" s="1116" t="s">
        <v>7734</v>
      </c>
      <c r="E441" s="1356">
        <v>0.58299999999999996</v>
      </c>
      <c r="F441" s="1256">
        <v>1</v>
      </c>
      <c r="G441" s="1246">
        <v>0.58299999999999996</v>
      </c>
    </row>
    <row r="442" spans="1:7" ht="14.15" customHeight="1">
      <c r="A442" s="1119" t="s">
        <v>7938</v>
      </c>
      <c r="B442" s="1118" t="s">
        <v>7969</v>
      </c>
      <c r="C442" s="1117" t="s">
        <v>7381</v>
      </c>
      <c r="D442" s="1116" t="s">
        <v>7735</v>
      </c>
      <c r="E442" s="1356">
        <v>0.69799999999999995</v>
      </c>
      <c r="F442" s="1256">
        <v>1</v>
      </c>
      <c r="G442" s="1246">
        <v>0.69799999999999995</v>
      </c>
    </row>
    <row r="443" spans="1:7" ht="14.15" customHeight="1">
      <c r="A443" s="1119" t="s">
        <v>7938</v>
      </c>
      <c r="B443" s="1118" t="s">
        <v>7969</v>
      </c>
      <c r="C443" s="1117" t="s">
        <v>7382</v>
      </c>
      <c r="D443" s="1116" t="s">
        <v>7736</v>
      </c>
      <c r="E443" s="1356">
        <v>0.11700000000000001</v>
      </c>
      <c r="F443" s="1256">
        <v>1</v>
      </c>
      <c r="G443" s="1246">
        <v>0.11700000000000001</v>
      </c>
    </row>
    <row r="444" spans="1:7" ht="14.15" customHeight="1">
      <c r="A444" s="1119" t="s">
        <v>7938</v>
      </c>
      <c r="B444" s="1118" t="s">
        <v>7969</v>
      </c>
      <c r="C444" s="1117" t="s">
        <v>6660</v>
      </c>
      <c r="D444" s="1116" t="s">
        <v>6661</v>
      </c>
      <c r="E444" s="1356">
        <v>3.3999999999999998E-3</v>
      </c>
      <c r="F444" s="1256">
        <v>1</v>
      </c>
      <c r="G444" s="1246">
        <v>3.3999999999999998E-3</v>
      </c>
    </row>
    <row r="445" spans="1:7" ht="14.15" customHeight="1">
      <c r="A445" s="1119" t="s">
        <v>7452</v>
      </c>
      <c r="B445" s="1118" t="s">
        <v>7707</v>
      </c>
      <c r="C445" s="1117" t="s">
        <v>7539</v>
      </c>
      <c r="D445" s="1116" t="s">
        <v>7712</v>
      </c>
      <c r="E445" s="1356">
        <v>1</v>
      </c>
      <c r="F445" s="1256">
        <v>1</v>
      </c>
      <c r="G445" s="1246">
        <v>1</v>
      </c>
    </row>
    <row r="446" spans="1:7" ht="14.15" customHeight="1">
      <c r="A446" s="1119" t="s">
        <v>7452</v>
      </c>
      <c r="B446" s="1118" t="s">
        <v>7707</v>
      </c>
      <c r="C446" s="1117" t="s">
        <v>7516</v>
      </c>
      <c r="D446" s="1116" t="s">
        <v>7713</v>
      </c>
      <c r="E446" s="1356">
        <v>1</v>
      </c>
      <c r="F446" s="1256">
        <v>1</v>
      </c>
      <c r="G446" s="1246">
        <v>1</v>
      </c>
    </row>
    <row r="447" spans="1:7" ht="14.15" customHeight="1">
      <c r="A447" s="1119" t="s">
        <v>7452</v>
      </c>
      <c r="B447" s="1118" t="s">
        <v>7707</v>
      </c>
      <c r="C447" s="1117" t="s">
        <v>7571</v>
      </c>
      <c r="D447" s="1116" t="s">
        <v>7714</v>
      </c>
      <c r="E447" s="1356">
        <v>1</v>
      </c>
      <c r="F447" s="1256">
        <v>1</v>
      </c>
      <c r="G447" s="1246">
        <v>1</v>
      </c>
    </row>
    <row r="448" spans="1:7" ht="14.15" customHeight="1">
      <c r="A448" s="1119" t="s">
        <v>7452</v>
      </c>
      <c r="B448" s="1118" t="s">
        <v>7707</v>
      </c>
      <c r="C448" s="1117" t="s">
        <v>7569</v>
      </c>
      <c r="D448" s="1116" t="s">
        <v>7715</v>
      </c>
      <c r="E448" s="1356">
        <v>1</v>
      </c>
      <c r="F448" s="1256">
        <v>1</v>
      </c>
      <c r="G448" s="1246">
        <v>1</v>
      </c>
    </row>
    <row r="449" spans="1:7" ht="14.15" customHeight="1">
      <c r="A449" s="1119" t="s">
        <v>7452</v>
      </c>
      <c r="B449" s="1118" t="s">
        <v>7707</v>
      </c>
      <c r="C449" s="1117" t="s">
        <v>7575</v>
      </c>
      <c r="D449" s="1116" t="s">
        <v>7716</v>
      </c>
      <c r="E449" s="1356">
        <v>1</v>
      </c>
      <c r="F449" s="1256">
        <v>1</v>
      </c>
      <c r="G449" s="1246">
        <v>1</v>
      </c>
    </row>
    <row r="450" spans="1:7" ht="14.15" customHeight="1">
      <c r="A450" s="1119" t="s">
        <v>7452</v>
      </c>
      <c r="B450" s="1118" t="s">
        <v>7707</v>
      </c>
      <c r="C450" s="1117" t="s">
        <v>7512</v>
      </c>
      <c r="D450" s="1116" t="s">
        <v>7717</v>
      </c>
      <c r="E450" s="1356">
        <v>1</v>
      </c>
      <c r="F450" s="1256">
        <v>1</v>
      </c>
      <c r="G450" s="1246">
        <v>1</v>
      </c>
    </row>
    <row r="451" spans="1:7" ht="14.15" customHeight="1">
      <c r="A451" s="1119" t="s">
        <v>7452</v>
      </c>
      <c r="B451" s="1118" t="s">
        <v>7707</v>
      </c>
      <c r="C451" s="1117" t="s">
        <v>7506</v>
      </c>
      <c r="D451" s="1116" t="s">
        <v>7718</v>
      </c>
      <c r="E451" s="1356">
        <v>2</v>
      </c>
      <c r="F451" s="1256">
        <v>1</v>
      </c>
      <c r="G451" s="1246">
        <v>2</v>
      </c>
    </row>
    <row r="452" spans="1:7" ht="14.15" customHeight="1">
      <c r="A452" s="1119" t="s">
        <v>7452</v>
      </c>
      <c r="B452" s="1118" t="s">
        <v>7707</v>
      </c>
      <c r="C452" s="1117" t="s">
        <v>7508</v>
      </c>
      <c r="D452" s="1116" t="s">
        <v>7719</v>
      </c>
      <c r="E452" s="1356">
        <v>2</v>
      </c>
      <c r="F452" s="1256">
        <v>1</v>
      </c>
      <c r="G452" s="1246">
        <v>2</v>
      </c>
    </row>
    <row r="453" spans="1:7" ht="14.15" customHeight="1">
      <c r="A453" s="1119" t="s">
        <v>7452</v>
      </c>
      <c r="B453" s="1118" t="s">
        <v>7707</v>
      </c>
      <c r="C453" s="1117" t="s">
        <v>7510</v>
      </c>
      <c r="D453" s="1116" t="s">
        <v>7720</v>
      </c>
      <c r="E453" s="1356">
        <v>2</v>
      </c>
      <c r="F453" s="1256">
        <v>1</v>
      </c>
      <c r="G453" s="1246">
        <v>2</v>
      </c>
    </row>
    <row r="454" spans="1:7" ht="14.15" customHeight="1">
      <c r="A454" s="1119" t="s">
        <v>7452</v>
      </c>
      <c r="B454" s="1118" t="s">
        <v>7707</v>
      </c>
      <c r="C454" s="1117" t="s">
        <v>7504</v>
      </c>
      <c r="D454" s="1116" t="s">
        <v>7721</v>
      </c>
      <c r="E454" s="1356">
        <v>2</v>
      </c>
      <c r="F454" s="1256">
        <v>1</v>
      </c>
      <c r="G454" s="1246">
        <v>2</v>
      </c>
    </row>
    <row r="455" spans="1:7" ht="14.15" customHeight="1">
      <c r="A455" s="1119" t="s">
        <v>7452</v>
      </c>
      <c r="B455" s="1118" t="s">
        <v>7707</v>
      </c>
      <c r="C455" s="1117" t="s">
        <v>7541</v>
      </c>
      <c r="D455" s="1116" t="s">
        <v>7722</v>
      </c>
      <c r="E455" s="1356">
        <v>1</v>
      </c>
      <c r="F455" s="1256">
        <v>1</v>
      </c>
      <c r="G455" s="1246">
        <v>1</v>
      </c>
    </row>
    <row r="456" spans="1:7" ht="14.15" customHeight="1">
      <c r="A456" s="1119" t="s">
        <v>7452</v>
      </c>
      <c r="B456" s="1118" t="s">
        <v>7707</v>
      </c>
      <c r="C456" s="1117" t="s">
        <v>7484</v>
      </c>
      <c r="D456" s="1116" t="s">
        <v>7723</v>
      </c>
      <c r="E456" s="1356">
        <v>1</v>
      </c>
      <c r="F456" s="1256">
        <v>1</v>
      </c>
      <c r="G456" s="1246">
        <v>1</v>
      </c>
    </row>
    <row r="457" spans="1:7" ht="14.15" customHeight="1">
      <c r="A457" s="1119" t="s">
        <v>7452</v>
      </c>
      <c r="B457" s="1118" t="s">
        <v>7707</v>
      </c>
      <c r="C457" s="1117" t="s">
        <v>7577</v>
      </c>
      <c r="D457" s="1116" t="s">
        <v>7724</v>
      </c>
      <c r="E457" s="1356">
        <v>0</v>
      </c>
      <c r="F457" s="1256">
        <v>1</v>
      </c>
      <c r="G457" s="1246">
        <v>0</v>
      </c>
    </row>
    <row r="458" spans="1:7" ht="14.15" customHeight="1">
      <c r="A458" s="1119" t="s">
        <v>7452</v>
      </c>
      <c r="B458" s="1118" t="s">
        <v>7707</v>
      </c>
      <c r="C458" s="1117" t="s">
        <v>7579</v>
      </c>
      <c r="D458" s="1116" t="s">
        <v>7725</v>
      </c>
      <c r="E458" s="1356">
        <v>0</v>
      </c>
      <c r="F458" s="1256">
        <v>1</v>
      </c>
      <c r="G458" s="1246">
        <v>0</v>
      </c>
    </row>
    <row r="459" spans="1:7" ht="14.15" customHeight="1">
      <c r="A459" s="1119" t="s">
        <v>7452</v>
      </c>
      <c r="B459" s="1118" t="s">
        <v>7707</v>
      </c>
      <c r="C459" s="1117" t="s">
        <v>7581</v>
      </c>
      <c r="D459" s="1116" t="s">
        <v>7726</v>
      </c>
      <c r="E459" s="1356">
        <v>0</v>
      </c>
      <c r="F459" s="1256">
        <v>1</v>
      </c>
      <c r="G459" s="1246">
        <v>0</v>
      </c>
    </row>
    <row r="460" spans="1:7" ht="14.15" customHeight="1">
      <c r="A460" s="1119" t="s">
        <v>7452</v>
      </c>
      <c r="B460" s="1118" t="s">
        <v>7707</v>
      </c>
      <c r="C460" s="1117" t="s">
        <v>7583</v>
      </c>
      <c r="D460" s="1116" t="s">
        <v>7727</v>
      </c>
      <c r="E460" s="1356">
        <v>0</v>
      </c>
      <c r="F460" s="1256">
        <v>1</v>
      </c>
      <c r="G460" s="1246">
        <v>0</v>
      </c>
    </row>
    <row r="461" spans="1:7" ht="14.15" customHeight="1">
      <c r="A461" s="1119" t="s">
        <v>7452</v>
      </c>
      <c r="B461" s="1118" t="s">
        <v>7707</v>
      </c>
      <c r="C461" s="1117" t="s">
        <v>7585</v>
      </c>
      <c r="D461" s="1116" t="s">
        <v>7728</v>
      </c>
      <c r="E461" s="1356">
        <v>0</v>
      </c>
      <c r="F461" s="1256">
        <v>1</v>
      </c>
      <c r="G461" s="1246">
        <v>0</v>
      </c>
    </row>
    <row r="462" spans="1:7" ht="14.15" customHeight="1">
      <c r="A462" s="1119" t="s">
        <v>7452</v>
      </c>
      <c r="B462" s="1118" t="s">
        <v>7707</v>
      </c>
      <c r="C462" s="1117" t="s">
        <v>7587</v>
      </c>
      <c r="D462" s="1116" t="s">
        <v>7729</v>
      </c>
      <c r="E462" s="1356">
        <v>0</v>
      </c>
      <c r="F462" s="1256">
        <v>1</v>
      </c>
      <c r="G462" s="1246">
        <v>0</v>
      </c>
    </row>
    <row r="463" spans="1:7" ht="14.15" customHeight="1">
      <c r="A463" s="1119" t="s">
        <v>7452</v>
      </c>
      <c r="B463" s="1118" t="s">
        <v>7707</v>
      </c>
      <c r="C463" s="1117" t="s">
        <v>7589</v>
      </c>
      <c r="D463" s="1116" t="s">
        <v>7730</v>
      </c>
      <c r="E463" s="1356">
        <v>0</v>
      </c>
      <c r="F463" s="1256">
        <v>1</v>
      </c>
      <c r="G463" s="1246">
        <v>0</v>
      </c>
    </row>
    <row r="464" spans="1:7" ht="14.15" customHeight="1">
      <c r="A464" s="1119" t="s">
        <v>7452</v>
      </c>
      <c r="B464" s="1118" t="s">
        <v>7707</v>
      </c>
      <c r="C464" s="1117" t="s">
        <v>7591</v>
      </c>
      <c r="D464" s="1116" t="s">
        <v>7731</v>
      </c>
      <c r="E464" s="1356">
        <v>0</v>
      </c>
      <c r="F464" s="1256">
        <v>1</v>
      </c>
      <c r="G464" s="1246">
        <v>0</v>
      </c>
    </row>
    <row r="465" spans="1:7" ht="14.15" customHeight="1">
      <c r="A465" s="1119" t="s">
        <v>7452</v>
      </c>
      <c r="B465" s="1118" t="s">
        <v>7707</v>
      </c>
      <c r="C465" s="1117" t="s">
        <v>7593</v>
      </c>
      <c r="D465" s="1116" t="s">
        <v>7732</v>
      </c>
      <c r="E465" s="1356">
        <v>0</v>
      </c>
      <c r="F465" s="1256">
        <v>1</v>
      </c>
      <c r="G465" s="1246">
        <v>0</v>
      </c>
    </row>
    <row r="466" spans="1:7" ht="14.15" customHeight="1">
      <c r="A466" s="1119" t="s">
        <v>7452</v>
      </c>
      <c r="B466" s="1118" t="s">
        <v>7707</v>
      </c>
      <c r="C466" s="1117" t="s">
        <v>7595</v>
      </c>
      <c r="D466" s="1116" t="s">
        <v>7733</v>
      </c>
      <c r="E466" s="1356">
        <v>0</v>
      </c>
      <c r="F466" s="1256">
        <v>1</v>
      </c>
      <c r="G466" s="1246">
        <v>0</v>
      </c>
    </row>
    <row r="467" spans="1:7" ht="14.15" customHeight="1">
      <c r="A467" s="1119" t="s">
        <v>7452</v>
      </c>
      <c r="B467" s="1118" t="s">
        <v>7707</v>
      </c>
      <c r="C467" s="1117" t="s">
        <v>1634</v>
      </c>
      <c r="D467" s="1116" t="s">
        <v>1635</v>
      </c>
      <c r="E467" s="1356">
        <v>3</v>
      </c>
      <c r="F467" s="1256">
        <v>1</v>
      </c>
      <c r="G467" s="1246">
        <v>3</v>
      </c>
    </row>
    <row r="468" spans="1:7" ht="14.15" customHeight="1">
      <c r="A468" s="1119" t="s">
        <v>7452</v>
      </c>
      <c r="B468" s="1118" t="s">
        <v>7707</v>
      </c>
      <c r="C468" s="1117" t="s">
        <v>3440</v>
      </c>
      <c r="D468" s="1116" t="s">
        <v>3441</v>
      </c>
      <c r="E468" s="1356">
        <v>0</v>
      </c>
      <c r="F468" s="1256">
        <v>1</v>
      </c>
      <c r="G468" s="1246">
        <v>0</v>
      </c>
    </row>
    <row r="469" spans="1:7" ht="14.15" customHeight="1">
      <c r="A469" s="1119" t="s">
        <v>7452</v>
      </c>
      <c r="B469" s="1118" t="s">
        <v>7707</v>
      </c>
      <c r="C469" s="1117" t="s">
        <v>3442</v>
      </c>
      <c r="D469" s="1116" t="s">
        <v>3443</v>
      </c>
      <c r="E469" s="1356">
        <v>0</v>
      </c>
      <c r="F469" s="1256">
        <v>1</v>
      </c>
      <c r="G469" s="1246">
        <v>0</v>
      </c>
    </row>
    <row r="470" spans="1:7" ht="14.15" customHeight="1">
      <c r="A470" s="1119" t="s">
        <v>7452</v>
      </c>
      <c r="B470" s="1118" t="s">
        <v>7707</v>
      </c>
      <c r="C470" s="1117" t="s">
        <v>3444</v>
      </c>
      <c r="D470" s="1116" t="s">
        <v>3445</v>
      </c>
      <c r="E470" s="1356">
        <v>0</v>
      </c>
      <c r="F470" s="1256">
        <v>1</v>
      </c>
      <c r="G470" s="1246">
        <v>0</v>
      </c>
    </row>
    <row r="471" spans="1:7" ht="14.15" customHeight="1">
      <c r="A471" s="1119" t="s">
        <v>7452</v>
      </c>
      <c r="B471" s="1118" t="s">
        <v>7707</v>
      </c>
      <c r="C471" s="1117" t="s">
        <v>3446</v>
      </c>
      <c r="D471" s="1116" t="s">
        <v>3447</v>
      </c>
      <c r="E471" s="1356">
        <v>8</v>
      </c>
      <c r="F471" s="1256">
        <v>1</v>
      </c>
      <c r="G471" s="1246">
        <v>8</v>
      </c>
    </row>
    <row r="472" spans="1:7" ht="14.15" customHeight="1">
      <c r="A472" s="1119" t="s">
        <v>7452</v>
      </c>
      <c r="B472" s="1118" t="s">
        <v>7707</v>
      </c>
      <c r="C472" s="1117" t="s">
        <v>1276</v>
      </c>
      <c r="D472" s="1116" t="s">
        <v>3448</v>
      </c>
      <c r="E472" s="1356">
        <v>8</v>
      </c>
      <c r="F472" s="1256">
        <v>1</v>
      </c>
      <c r="G472" s="1246">
        <v>8</v>
      </c>
    </row>
    <row r="473" spans="1:7" ht="14.15" customHeight="1">
      <c r="A473" s="1119" t="s">
        <v>7452</v>
      </c>
      <c r="B473" s="1118" t="s">
        <v>7707</v>
      </c>
      <c r="C473" s="1117" t="s">
        <v>1277</v>
      </c>
      <c r="D473" s="1116" t="s">
        <v>5252</v>
      </c>
      <c r="E473" s="1356">
        <v>8</v>
      </c>
      <c r="F473" s="1256">
        <v>1</v>
      </c>
      <c r="G473" s="1246">
        <v>8</v>
      </c>
    </row>
    <row r="474" spans="1:7" ht="14.15" customHeight="1">
      <c r="A474" s="1119" t="s">
        <v>7452</v>
      </c>
      <c r="B474" s="1118" t="s">
        <v>7707</v>
      </c>
      <c r="C474" s="1117" t="s">
        <v>1278</v>
      </c>
      <c r="D474" s="1116" t="s">
        <v>5253</v>
      </c>
      <c r="E474" s="1356">
        <v>8</v>
      </c>
      <c r="F474" s="1256">
        <v>1</v>
      </c>
      <c r="G474" s="1246">
        <v>8</v>
      </c>
    </row>
    <row r="475" spans="1:7" ht="14.15" customHeight="1">
      <c r="A475" s="1119" t="s">
        <v>7452</v>
      </c>
      <c r="B475" s="1118" t="s">
        <v>7707</v>
      </c>
      <c r="C475" s="1117" t="s">
        <v>4432</v>
      </c>
      <c r="D475" s="1116" t="s">
        <v>1792</v>
      </c>
      <c r="E475" s="1356">
        <v>4.0000000000000002E-4</v>
      </c>
      <c r="F475" s="1256">
        <v>1</v>
      </c>
      <c r="G475" s="1246">
        <v>4.0000000000000002E-4</v>
      </c>
    </row>
    <row r="476" spans="1:7" ht="14.15" customHeight="1">
      <c r="A476" s="1119" t="s">
        <v>7452</v>
      </c>
      <c r="B476" s="1118" t="s">
        <v>7707</v>
      </c>
      <c r="C476" s="1117" t="s">
        <v>5417</v>
      </c>
      <c r="D476" s="1116" t="s">
        <v>3885</v>
      </c>
      <c r="E476" s="1356">
        <v>1.1999999999999999E-3</v>
      </c>
      <c r="F476" s="1256">
        <v>1</v>
      </c>
      <c r="G476" s="1246">
        <v>1.1999999999999999E-3</v>
      </c>
    </row>
    <row r="477" spans="1:7" ht="14.15" customHeight="1">
      <c r="A477" s="1119" t="s">
        <v>7452</v>
      </c>
      <c r="B477" s="1118" t="s">
        <v>7707</v>
      </c>
      <c r="C477" s="1117" t="s">
        <v>5419</v>
      </c>
      <c r="D477" s="1116" t="s">
        <v>3704</v>
      </c>
      <c r="E477" s="1356">
        <v>5.0000000000000001E-3</v>
      </c>
      <c r="F477" s="1256">
        <v>1</v>
      </c>
      <c r="G477" s="1246">
        <v>5.0000000000000001E-3</v>
      </c>
    </row>
    <row r="478" spans="1:7" ht="14.15" customHeight="1">
      <c r="A478" s="1119" t="s">
        <v>7452</v>
      </c>
      <c r="B478" s="1118" t="s">
        <v>7707</v>
      </c>
      <c r="C478" s="1117" t="s">
        <v>869</v>
      </c>
      <c r="D478" s="1116" t="s">
        <v>1793</v>
      </c>
      <c r="E478" s="1356">
        <v>4.0000000000000002E-4</v>
      </c>
      <c r="F478" s="1256">
        <v>1</v>
      </c>
      <c r="G478" s="1246">
        <v>4.0000000000000002E-4</v>
      </c>
    </row>
    <row r="479" spans="1:7" ht="14.15" customHeight="1">
      <c r="A479" s="1119" t="s">
        <v>7452</v>
      </c>
      <c r="B479" s="1118" t="s">
        <v>7707</v>
      </c>
      <c r="C479" s="1117" t="s">
        <v>4692</v>
      </c>
      <c r="D479" s="1116" t="s">
        <v>4137</v>
      </c>
      <c r="E479" s="1356">
        <v>3.5000000000000001E-3</v>
      </c>
      <c r="F479" s="1256">
        <v>1</v>
      </c>
      <c r="G479" s="1246">
        <v>3.5000000000000001E-3</v>
      </c>
    </row>
    <row r="480" spans="1:7" ht="14.15" customHeight="1">
      <c r="A480" s="1119" t="s">
        <v>7452</v>
      </c>
      <c r="B480" s="1118" t="s">
        <v>7707</v>
      </c>
      <c r="C480" s="1117" t="s">
        <v>3613</v>
      </c>
      <c r="D480" s="1116" t="s">
        <v>3525</v>
      </c>
      <c r="E480" s="1356">
        <v>3.0000000000000001E-3</v>
      </c>
      <c r="F480" s="1256">
        <v>1</v>
      </c>
      <c r="G480" s="1246">
        <v>3.0000000000000001E-3</v>
      </c>
    </row>
    <row r="481" spans="1:7" ht="14.15" customHeight="1">
      <c r="A481" s="1119" t="s">
        <v>7452</v>
      </c>
      <c r="B481" s="1118" t="s">
        <v>7707</v>
      </c>
      <c r="C481" s="1117" t="s">
        <v>870</v>
      </c>
      <c r="D481" s="1116" t="s">
        <v>871</v>
      </c>
      <c r="E481" s="1356">
        <v>1E-3</v>
      </c>
      <c r="F481" s="1256">
        <v>1</v>
      </c>
      <c r="G481" s="1246">
        <v>1E-3</v>
      </c>
    </row>
    <row r="482" spans="1:7" ht="14.15" customHeight="1">
      <c r="A482" s="1119" t="s">
        <v>7452</v>
      </c>
      <c r="B482" s="1118" t="s">
        <v>7707</v>
      </c>
      <c r="C482" s="1117" t="s">
        <v>7597</v>
      </c>
      <c r="D482" s="1116" t="s">
        <v>7734</v>
      </c>
      <c r="E482" s="1356">
        <v>0.58299999999999996</v>
      </c>
      <c r="F482" s="1256">
        <v>1</v>
      </c>
      <c r="G482" s="1246">
        <v>0.58299999999999996</v>
      </c>
    </row>
    <row r="483" spans="1:7" ht="14.15" customHeight="1">
      <c r="A483" s="1119" t="s">
        <v>7452</v>
      </c>
      <c r="B483" s="1118" t="s">
        <v>7707</v>
      </c>
      <c r="C483" s="1117" t="s">
        <v>7381</v>
      </c>
      <c r="D483" s="1116" t="s">
        <v>7735</v>
      </c>
      <c r="E483" s="1356">
        <v>0.69799999999999995</v>
      </c>
      <c r="F483" s="1256">
        <v>1</v>
      </c>
      <c r="G483" s="1246">
        <v>0.69799999999999995</v>
      </c>
    </row>
    <row r="484" spans="1:7" ht="14.15" customHeight="1">
      <c r="A484" s="1119" t="s">
        <v>7452</v>
      </c>
      <c r="B484" s="1118" t="s">
        <v>7707</v>
      </c>
      <c r="C484" s="1117" t="s">
        <v>7382</v>
      </c>
      <c r="D484" s="1116" t="s">
        <v>7736</v>
      </c>
      <c r="E484" s="1356">
        <v>0.11700000000000001</v>
      </c>
      <c r="F484" s="1256">
        <v>1</v>
      </c>
      <c r="G484" s="1246">
        <v>0.11700000000000001</v>
      </c>
    </row>
    <row r="485" spans="1:7" ht="14.15" customHeight="1">
      <c r="A485" s="1119" t="s">
        <v>7452</v>
      </c>
      <c r="B485" s="1118" t="s">
        <v>7707</v>
      </c>
      <c r="C485" s="1117" t="s">
        <v>6660</v>
      </c>
      <c r="D485" s="1116" t="s">
        <v>6661</v>
      </c>
      <c r="E485" s="1356">
        <v>3.3999999999999998E-3</v>
      </c>
      <c r="F485" s="1256">
        <v>1</v>
      </c>
      <c r="G485" s="1246">
        <v>3.3999999999999998E-3</v>
      </c>
    </row>
    <row r="486" spans="1:7" ht="14.15" customHeight="1">
      <c r="A486" s="1119" t="s">
        <v>7940</v>
      </c>
      <c r="B486" s="1118" t="s">
        <v>7965</v>
      </c>
      <c r="C486" s="1117" t="s">
        <v>7817</v>
      </c>
      <c r="D486" s="1116" t="s">
        <v>7843</v>
      </c>
      <c r="E486" s="1356">
        <v>1</v>
      </c>
      <c r="F486" s="1256">
        <v>1</v>
      </c>
      <c r="G486" s="1246">
        <v>1</v>
      </c>
    </row>
    <row r="487" spans="1:7" ht="14.15" customHeight="1">
      <c r="A487" s="1119" t="s">
        <v>7940</v>
      </c>
      <c r="B487" s="1118" t="s">
        <v>7965</v>
      </c>
      <c r="C487" s="1117" t="s">
        <v>7711</v>
      </c>
      <c r="D487" s="1116" t="s">
        <v>7738</v>
      </c>
      <c r="E487" s="1356">
        <v>1</v>
      </c>
      <c r="F487" s="1256">
        <v>1</v>
      </c>
      <c r="G487" s="1246">
        <v>1</v>
      </c>
    </row>
    <row r="488" spans="1:7" ht="14.15" customHeight="1">
      <c r="A488" s="1119" t="s">
        <v>7940</v>
      </c>
      <c r="B488" s="1118" t="s">
        <v>7965</v>
      </c>
      <c r="C488" s="1117" t="s">
        <v>7802</v>
      </c>
      <c r="D488" s="1116" t="s">
        <v>7822</v>
      </c>
      <c r="E488" s="1356">
        <v>1</v>
      </c>
      <c r="F488" s="1256">
        <v>1</v>
      </c>
      <c r="G488" s="1246">
        <v>1</v>
      </c>
    </row>
    <row r="489" spans="1:7" ht="14.15" customHeight="1">
      <c r="A489" s="1119" t="s">
        <v>7940</v>
      </c>
      <c r="B489" s="1118" t="s">
        <v>7965</v>
      </c>
      <c r="C489" s="1117" t="s">
        <v>7803</v>
      </c>
      <c r="D489" s="1116" t="s">
        <v>7823</v>
      </c>
      <c r="E489" s="1356">
        <v>1</v>
      </c>
      <c r="F489" s="1256">
        <v>1</v>
      </c>
      <c r="G489" s="1246">
        <v>1</v>
      </c>
    </row>
    <row r="490" spans="1:7" ht="14.15" customHeight="1">
      <c r="A490" s="1119" t="s">
        <v>7940</v>
      </c>
      <c r="B490" s="1118" t="s">
        <v>7965</v>
      </c>
      <c r="C490" s="1117" t="s">
        <v>7883</v>
      </c>
      <c r="D490" s="1116" t="s">
        <v>8278</v>
      </c>
      <c r="E490" s="1356">
        <v>1</v>
      </c>
      <c r="F490" s="1256">
        <v>1</v>
      </c>
      <c r="G490" s="1246">
        <v>1</v>
      </c>
    </row>
    <row r="491" spans="1:7" ht="14.15" customHeight="1">
      <c r="A491" s="1119" t="s">
        <v>7940</v>
      </c>
      <c r="B491" s="1118" t="s">
        <v>7965</v>
      </c>
      <c r="C491" s="1117" t="s">
        <v>7805</v>
      </c>
      <c r="D491" s="1116" t="s">
        <v>7825</v>
      </c>
      <c r="E491" s="1356">
        <v>1</v>
      </c>
      <c r="F491" s="1256">
        <v>1</v>
      </c>
      <c r="G491" s="1246">
        <v>1</v>
      </c>
    </row>
    <row r="492" spans="1:7" ht="14.15" customHeight="1">
      <c r="A492" s="1119" t="s">
        <v>7940</v>
      </c>
      <c r="B492" s="1118" t="s">
        <v>7965</v>
      </c>
      <c r="C492" s="1117" t="s">
        <v>7518</v>
      </c>
      <c r="D492" s="1116" t="s">
        <v>7740</v>
      </c>
      <c r="E492" s="1356">
        <v>1</v>
      </c>
      <c r="F492" s="1256">
        <v>1</v>
      </c>
      <c r="G492" s="1246">
        <v>1</v>
      </c>
    </row>
    <row r="493" spans="1:7" ht="14.15" customHeight="1">
      <c r="A493" s="1119" t="s">
        <v>7940</v>
      </c>
      <c r="B493" s="1118" t="s">
        <v>7965</v>
      </c>
      <c r="C493" s="1117" t="s">
        <v>7569</v>
      </c>
      <c r="D493" s="1116" t="s">
        <v>7715</v>
      </c>
      <c r="E493" s="1356">
        <v>1</v>
      </c>
      <c r="F493" s="1256">
        <v>1</v>
      </c>
      <c r="G493" s="1246">
        <v>1</v>
      </c>
    </row>
    <row r="494" spans="1:7" ht="14.15" customHeight="1">
      <c r="A494" s="1119" t="s">
        <v>7940</v>
      </c>
      <c r="B494" s="1118" t="s">
        <v>7965</v>
      </c>
      <c r="C494" s="1117" t="s">
        <v>9238</v>
      </c>
      <c r="D494" s="1116" t="s">
        <v>9239</v>
      </c>
      <c r="E494" s="1356">
        <v>1</v>
      </c>
      <c r="F494" s="1256">
        <v>1</v>
      </c>
      <c r="G494" s="1246">
        <v>1</v>
      </c>
    </row>
    <row r="495" spans="1:7" ht="14.15" customHeight="1">
      <c r="A495" s="1119" t="s">
        <v>7940</v>
      </c>
      <c r="B495" s="1118" t="s">
        <v>7965</v>
      </c>
      <c r="C495" s="1117" t="s">
        <v>8162</v>
      </c>
      <c r="D495" s="1116" t="s">
        <v>8276</v>
      </c>
      <c r="E495" s="1356"/>
      <c r="F495" s="1256">
        <v>1</v>
      </c>
      <c r="G495" s="1246">
        <v>0</v>
      </c>
    </row>
    <row r="496" spans="1:7" ht="14.15" customHeight="1">
      <c r="A496" s="1119" t="s">
        <v>7940</v>
      </c>
      <c r="B496" s="1118" t="s">
        <v>7965</v>
      </c>
      <c r="C496" s="1117" t="s">
        <v>7808</v>
      </c>
      <c r="D496" s="1116" t="s">
        <v>7826</v>
      </c>
      <c r="E496" s="1356">
        <v>1</v>
      </c>
      <c r="F496" s="1256">
        <v>1</v>
      </c>
      <c r="G496" s="1246">
        <v>1</v>
      </c>
    </row>
    <row r="497" spans="1:7" ht="14.15" customHeight="1">
      <c r="A497" s="1119" t="s">
        <v>7940</v>
      </c>
      <c r="B497" s="1118" t="s">
        <v>7965</v>
      </c>
      <c r="C497" s="1117" t="s">
        <v>7514</v>
      </c>
      <c r="D497" s="1116" t="s">
        <v>7827</v>
      </c>
      <c r="E497" s="1356">
        <v>1</v>
      </c>
      <c r="F497" s="1256">
        <v>1</v>
      </c>
      <c r="G497" s="1246">
        <v>1</v>
      </c>
    </row>
    <row r="498" spans="1:7" ht="14.15" customHeight="1">
      <c r="A498" s="1119" t="s">
        <v>7940</v>
      </c>
      <c r="B498" s="1118" t="s">
        <v>7965</v>
      </c>
      <c r="C498" s="1117" t="s">
        <v>7809</v>
      </c>
      <c r="D498" s="1116" t="s">
        <v>7828</v>
      </c>
      <c r="E498" s="1356">
        <v>1</v>
      </c>
      <c r="F498" s="1256">
        <v>1</v>
      </c>
      <c r="G498" s="1246">
        <v>1</v>
      </c>
    </row>
    <row r="499" spans="1:7" ht="14.15" customHeight="1">
      <c r="A499" s="1119" t="s">
        <v>7940</v>
      </c>
      <c r="B499" s="1118" t="s">
        <v>7965</v>
      </c>
      <c r="C499" s="1117" t="s">
        <v>7506</v>
      </c>
      <c r="D499" s="1116" t="s">
        <v>7718</v>
      </c>
      <c r="E499" s="1356">
        <v>2</v>
      </c>
      <c r="F499" s="1256">
        <v>1</v>
      </c>
      <c r="G499" s="1246">
        <v>2</v>
      </c>
    </row>
    <row r="500" spans="1:7" ht="14.15" customHeight="1">
      <c r="A500" s="1119" t="s">
        <v>7940</v>
      </c>
      <c r="B500" s="1118" t="s">
        <v>7965</v>
      </c>
      <c r="C500" s="1117" t="s">
        <v>7508</v>
      </c>
      <c r="D500" s="1116" t="s">
        <v>7719</v>
      </c>
      <c r="E500" s="1356">
        <v>2</v>
      </c>
      <c r="F500" s="1256">
        <v>1</v>
      </c>
      <c r="G500" s="1246">
        <v>2</v>
      </c>
    </row>
    <row r="501" spans="1:7" ht="14.15" customHeight="1">
      <c r="A501" s="1119" t="s">
        <v>7940</v>
      </c>
      <c r="B501" s="1118" t="s">
        <v>7965</v>
      </c>
      <c r="C501" s="1117" t="s">
        <v>7510</v>
      </c>
      <c r="D501" s="1116" t="s">
        <v>7720</v>
      </c>
      <c r="E501" s="1356">
        <v>2</v>
      </c>
      <c r="F501" s="1256">
        <v>1</v>
      </c>
      <c r="G501" s="1246">
        <v>2</v>
      </c>
    </row>
    <row r="502" spans="1:7" ht="14.15" customHeight="1">
      <c r="A502" s="1119" t="s">
        <v>7940</v>
      </c>
      <c r="B502" s="1118" t="s">
        <v>7965</v>
      </c>
      <c r="C502" s="1117" t="s">
        <v>7504</v>
      </c>
      <c r="D502" s="1116" t="s">
        <v>7721</v>
      </c>
      <c r="E502" s="1356">
        <v>2</v>
      </c>
      <c r="F502" s="1256">
        <v>1</v>
      </c>
      <c r="G502" s="1246">
        <v>2</v>
      </c>
    </row>
    <row r="503" spans="1:7" ht="14.15" customHeight="1">
      <c r="A503" s="1119" t="s">
        <v>7940</v>
      </c>
      <c r="B503" s="1118" t="s">
        <v>7965</v>
      </c>
      <c r="C503" s="1117" t="s">
        <v>7577</v>
      </c>
      <c r="D503" s="1116" t="s">
        <v>7724</v>
      </c>
      <c r="E503" s="1356">
        <v>0</v>
      </c>
      <c r="F503" s="1256">
        <v>1</v>
      </c>
      <c r="G503" s="1246">
        <v>0</v>
      </c>
    </row>
    <row r="504" spans="1:7" ht="14.15" customHeight="1">
      <c r="A504" s="1119" t="s">
        <v>7940</v>
      </c>
      <c r="B504" s="1118" t="s">
        <v>7965</v>
      </c>
      <c r="C504" s="1117" t="s">
        <v>7579</v>
      </c>
      <c r="D504" s="1116" t="s">
        <v>7725</v>
      </c>
      <c r="E504" s="1356">
        <v>0</v>
      </c>
      <c r="F504" s="1256">
        <v>1</v>
      </c>
      <c r="G504" s="1246">
        <v>0</v>
      </c>
    </row>
    <row r="505" spans="1:7" ht="14.15" customHeight="1">
      <c r="A505" s="1119" t="s">
        <v>7940</v>
      </c>
      <c r="B505" s="1118" t="s">
        <v>7965</v>
      </c>
      <c r="C505" s="1117" t="s">
        <v>7581</v>
      </c>
      <c r="D505" s="1116" t="s">
        <v>7726</v>
      </c>
      <c r="E505" s="1356">
        <v>0</v>
      </c>
      <c r="F505" s="1256">
        <v>1</v>
      </c>
      <c r="G505" s="1246">
        <v>0</v>
      </c>
    </row>
    <row r="506" spans="1:7" ht="14.15" customHeight="1">
      <c r="A506" s="1119" t="s">
        <v>7940</v>
      </c>
      <c r="B506" s="1118" t="s">
        <v>7965</v>
      </c>
      <c r="C506" s="1117" t="s">
        <v>7583</v>
      </c>
      <c r="D506" s="1116" t="s">
        <v>7727</v>
      </c>
      <c r="E506" s="1356">
        <v>0</v>
      </c>
      <c r="F506" s="1256">
        <v>1</v>
      </c>
      <c r="G506" s="1246">
        <v>0</v>
      </c>
    </row>
    <row r="507" spans="1:7" ht="14.15" customHeight="1">
      <c r="A507" s="1119" t="s">
        <v>7940</v>
      </c>
      <c r="B507" s="1118" t="s">
        <v>7965</v>
      </c>
      <c r="C507" s="1117" t="s">
        <v>7585</v>
      </c>
      <c r="D507" s="1116" t="s">
        <v>7728</v>
      </c>
      <c r="E507" s="1356">
        <v>0</v>
      </c>
      <c r="F507" s="1256">
        <v>1</v>
      </c>
      <c r="G507" s="1246">
        <v>0</v>
      </c>
    </row>
    <row r="508" spans="1:7" ht="14.15" customHeight="1">
      <c r="A508" s="1119" t="s">
        <v>7940</v>
      </c>
      <c r="B508" s="1118" t="s">
        <v>7965</v>
      </c>
      <c r="C508" s="1117" t="s">
        <v>7587</v>
      </c>
      <c r="D508" s="1116" t="s">
        <v>7729</v>
      </c>
      <c r="E508" s="1356">
        <v>0</v>
      </c>
      <c r="F508" s="1256">
        <v>1</v>
      </c>
      <c r="G508" s="1246">
        <v>0</v>
      </c>
    </row>
    <row r="509" spans="1:7" ht="14.15" customHeight="1">
      <c r="A509" s="1119" t="s">
        <v>7940</v>
      </c>
      <c r="B509" s="1118" t="s">
        <v>7965</v>
      </c>
      <c r="C509" s="1117" t="s">
        <v>7589</v>
      </c>
      <c r="D509" s="1116" t="s">
        <v>7730</v>
      </c>
      <c r="E509" s="1356">
        <v>0</v>
      </c>
      <c r="F509" s="1256">
        <v>1</v>
      </c>
      <c r="G509" s="1246">
        <v>0</v>
      </c>
    </row>
    <row r="510" spans="1:7" ht="14.15" customHeight="1">
      <c r="A510" s="1119" t="s">
        <v>7940</v>
      </c>
      <c r="B510" s="1118" t="s">
        <v>7965</v>
      </c>
      <c r="C510" s="1117" t="s">
        <v>7591</v>
      </c>
      <c r="D510" s="1116" t="s">
        <v>7731</v>
      </c>
      <c r="E510" s="1356">
        <v>0</v>
      </c>
      <c r="F510" s="1256">
        <v>1</v>
      </c>
      <c r="G510" s="1246">
        <v>0</v>
      </c>
    </row>
    <row r="511" spans="1:7" ht="14.15" customHeight="1">
      <c r="A511" s="1119" t="s">
        <v>7940</v>
      </c>
      <c r="B511" s="1118" t="s">
        <v>7965</v>
      </c>
      <c r="C511" s="1117" t="s">
        <v>7593</v>
      </c>
      <c r="D511" s="1116" t="s">
        <v>7732</v>
      </c>
      <c r="E511" s="1356">
        <v>0</v>
      </c>
      <c r="F511" s="1256">
        <v>1</v>
      </c>
      <c r="G511" s="1246">
        <v>0</v>
      </c>
    </row>
    <row r="512" spans="1:7" ht="14.15" customHeight="1">
      <c r="A512" s="1119" t="s">
        <v>7940</v>
      </c>
      <c r="B512" s="1118" t="s">
        <v>7965</v>
      </c>
      <c r="C512" s="1117" t="s">
        <v>7595</v>
      </c>
      <c r="D512" s="1116" t="s">
        <v>7733</v>
      </c>
      <c r="E512" s="1356">
        <v>0</v>
      </c>
      <c r="F512" s="1256">
        <v>1</v>
      </c>
      <c r="G512" s="1246">
        <v>0</v>
      </c>
    </row>
    <row r="513" spans="1:7" ht="14.15" customHeight="1">
      <c r="A513" s="1119" t="s">
        <v>7940</v>
      </c>
      <c r="B513" s="1118" t="s">
        <v>7965</v>
      </c>
      <c r="C513" s="1117" t="s">
        <v>1634</v>
      </c>
      <c r="D513" s="1116" t="s">
        <v>1635</v>
      </c>
      <c r="E513" s="1356">
        <v>4</v>
      </c>
      <c r="F513" s="1256">
        <v>1</v>
      </c>
      <c r="G513" s="1246">
        <v>4</v>
      </c>
    </row>
    <row r="514" spans="1:7" ht="14.15" customHeight="1">
      <c r="A514" s="1119" t="s">
        <v>7940</v>
      </c>
      <c r="B514" s="1118" t="s">
        <v>7965</v>
      </c>
      <c r="C514" s="1117" t="s">
        <v>7810</v>
      </c>
      <c r="D514" s="1116" t="s">
        <v>7829</v>
      </c>
      <c r="E514" s="1356">
        <v>1</v>
      </c>
      <c r="F514" s="1256">
        <v>1</v>
      </c>
      <c r="G514" s="1246">
        <v>1</v>
      </c>
    </row>
    <row r="515" spans="1:7" ht="14.15" customHeight="1">
      <c r="A515" s="1119" t="s">
        <v>7940</v>
      </c>
      <c r="B515" s="1118" t="s">
        <v>7965</v>
      </c>
      <c r="C515" s="1117" t="s">
        <v>7811</v>
      </c>
      <c r="D515" s="1116" t="s">
        <v>7830</v>
      </c>
      <c r="E515" s="1356">
        <v>1</v>
      </c>
      <c r="F515" s="1256">
        <v>1</v>
      </c>
      <c r="G515" s="1246">
        <v>1</v>
      </c>
    </row>
    <row r="516" spans="1:7" ht="14.15" customHeight="1">
      <c r="A516" s="1119" t="s">
        <v>7940</v>
      </c>
      <c r="B516" s="1118" t="s">
        <v>7965</v>
      </c>
      <c r="C516" s="1117" t="s">
        <v>7812</v>
      </c>
      <c r="D516" s="1116" t="s">
        <v>7831</v>
      </c>
      <c r="E516" s="1356">
        <v>2</v>
      </c>
      <c r="F516" s="1256">
        <v>1</v>
      </c>
      <c r="G516" s="1246">
        <v>2</v>
      </c>
    </row>
    <row r="517" spans="1:7" ht="14.15" customHeight="1">
      <c r="A517" s="1119" t="s">
        <v>7940</v>
      </c>
      <c r="B517" s="1118" t="s">
        <v>7965</v>
      </c>
      <c r="C517" s="1117" t="s">
        <v>3440</v>
      </c>
      <c r="D517" s="1116" t="s">
        <v>3441</v>
      </c>
      <c r="E517" s="1356">
        <v>0</v>
      </c>
      <c r="F517" s="1256">
        <v>1</v>
      </c>
      <c r="G517" s="1246">
        <v>0</v>
      </c>
    </row>
    <row r="518" spans="1:7" ht="14.15" customHeight="1">
      <c r="A518" s="1119" t="s">
        <v>7940</v>
      </c>
      <c r="B518" s="1118" t="s">
        <v>7965</v>
      </c>
      <c r="C518" s="1117" t="s">
        <v>3442</v>
      </c>
      <c r="D518" s="1116" t="s">
        <v>3443</v>
      </c>
      <c r="E518" s="1356">
        <v>0</v>
      </c>
      <c r="F518" s="1256">
        <v>1</v>
      </c>
      <c r="G518" s="1246">
        <v>0</v>
      </c>
    </row>
    <row r="519" spans="1:7" ht="14.15" customHeight="1">
      <c r="A519" s="1119" t="s">
        <v>7940</v>
      </c>
      <c r="B519" s="1118" t="s">
        <v>7965</v>
      </c>
      <c r="C519" s="1117" t="s">
        <v>3444</v>
      </c>
      <c r="D519" s="1116" t="s">
        <v>3445</v>
      </c>
      <c r="E519" s="1356">
        <v>0</v>
      </c>
      <c r="F519" s="1256">
        <v>1</v>
      </c>
      <c r="G519" s="1246">
        <v>0</v>
      </c>
    </row>
    <row r="520" spans="1:7" ht="14.15" customHeight="1">
      <c r="A520" s="1119" t="s">
        <v>7940</v>
      </c>
      <c r="B520" s="1118" t="s">
        <v>7965</v>
      </c>
      <c r="C520" s="1117" t="s">
        <v>3446</v>
      </c>
      <c r="D520" s="1116" t="s">
        <v>3447</v>
      </c>
      <c r="E520" s="1356">
        <v>8</v>
      </c>
      <c r="F520" s="1256">
        <v>1</v>
      </c>
      <c r="G520" s="1246">
        <v>8</v>
      </c>
    </row>
    <row r="521" spans="1:7" ht="14.15" customHeight="1">
      <c r="A521" s="1119" t="s">
        <v>7940</v>
      </c>
      <c r="B521" s="1118" t="s">
        <v>7965</v>
      </c>
      <c r="C521" s="1117" t="s">
        <v>1276</v>
      </c>
      <c r="D521" s="1116" t="s">
        <v>3448</v>
      </c>
      <c r="E521" s="1356">
        <v>8</v>
      </c>
      <c r="F521" s="1256">
        <v>1</v>
      </c>
      <c r="G521" s="1246">
        <v>8</v>
      </c>
    </row>
    <row r="522" spans="1:7" ht="14.15" customHeight="1">
      <c r="A522" s="1119" t="s">
        <v>7940</v>
      </c>
      <c r="B522" s="1118" t="s">
        <v>7965</v>
      </c>
      <c r="C522" s="1117" t="s">
        <v>1277</v>
      </c>
      <c r="D522" s="1116" t="s">
        <v>5252</v>
      </c>
      <c r="E522" s="1356">
        <v>8</v>
      </c>
      <c r="F522" s="1256">
        <v>1</v>
      </c>
      <c r="G522" s="1246">
        <v>8</v>
      </c>
    </row>
    <row r="523" spans="1:7" ht="14.15" customHeight="1">
      <c r="A523" s="1119" t="s">
        <v>7940</v>
      </c>
      <c r="B523" s="1118" t="s">
        <v>7965</v>
      </c>
      <c r="C523" s="1117" t="s">
        <v>1278</v>
      </c>
      <c r="D523" s="1116" t="s">
        <v>5253</v>
      </c>
      <c r="E523" s="1356">
        <v>8</v>
      </c>
      <c r="F523" s="1256">
        <v>1</v>
      </c>
      <c r="G523" s="1246">
        <v>8</v>
      </c>
    </row>
    <row r="524" spans="1:7" ht="14.15" customHeight="1">
      <c r="A524" s="1119" t="s">
        <v>7940</v>
      </c>
      <c r="B524" s="1118" t="s">
        <v>7965</v>
      </c>
      <c r="C524" s="1117" t="s">
        <v>4432</v>
      </c>
      <c r="D524" s="1116" t="s">
        <v>1792</v>
      </c>
      <c r="E524" s="1356">
        <v>4.0000000000000002E-4</v>
      </c>
      <c r="F524" s="1256">
        <v>1</v>
      </c>
      <c r="G524" s="1246">
        <v>4.0000000000000002E-4</v>
      </c>
    </row>
    <row r="525" spans="1:7" ht="14.15" customHeight="1">
      <c r="A525" s="1119" t="s">
        <v>7940</v>
      </c>
      <c r="B525" s="1118" t="s">
        <v>7965</v>
      </c>
      <c r="C525" s="1117" t="s">
        <v>5417</v>
      </c>
      <c r="D525" s="1116" t="s">
        <v>3885</v>
      </c>
      <c r="E525" s="1356">
        <v>1.1999999999999999E-3</v>
      </c>
      <c r="F525" s="1256">
        <v>1</v>
      </c>
      <c r="G525" s="1246">
        <v>1.1999999999999999E-3</v>
      </c>
    </row>
    <row r="526" spans="1:7" ht="14.15" customHeight="1">
      <c r="A526" s="1119" t="s">
        <v>7940</v>
      </c>
      <c r="B526" s="1118" t="s">
        <v>7965</v>
      </c>
      <c r="C526" s="1117" t="s">
        <v>5419</v>
      </c>
      <c r="D526" s="1116" t="s">
        <v>3704</v>
      </c>
      <c r="E526" s="1356">
        <v>5.0000000000000001E-3</v>
      </c>
      <c r="F526" s="1256">
        <v>1</v>
      </c>
      <c r="G526" s="1246">
        <v>5.0000000000000001E-3</v>
      </c>
    </row>
    <row r="527" spans="1:7" ht="14.15" customHeight="1">
      <c r="A527" s="1119" t="s">
        <v>7940</v>
      </c>
      <c r="B527" s="1118" t="s">
        <v>7965</v>
      </c>
      <c r="C527" s="1117" t="s">
        <v>869</v>
      </c>
      <c r="D527" s="1116" t="s">
        <v>1793</v>
      </c>
      <c r="E527" s="1356">
        <v>4.0000000000000002E-4</v>
      </c>
      <c r="F527" s="1256">
        <v>1</v>
      </c>
      <c r="G527" s="1246">
        <v>4.0000000000000002E-4</v>
      </c>
    </row>
    <row r="528" spans="1:7" ht="14.15" customHeight="1">
      <c r="A528" s="1119" t="s">
        <v>7940</v>
      </c>
      <c r="B528" s="1118" t="s">
        <v>7965</v>
      </c>
      <c r="C528" s="1117" t="s">
        <v>4692</v>
      </c>
      <c r="D528" s="1116" t="s">
        <v>4137</v>
      </c>
      <c r="E528" s="1356">
        <v>3.5000000000000001E-3</v>
      </c>
      <c r="F528" s="1256">
        <v>1</v>
      </c>
      <c r="G528" s="1246">
        <v>3.5000000000000001E-3</v>
      </c>
    </row>
    <row r="529" spans="1:7" ht="14.15" customHeight="1">
      <c r="A529" s="1119" t="s">
        <v>7940</v>
      </c>
      <c r="B529" s="1118" t="s">
        <v>7965</v>
      </c>
      <c r="C529" s="1117" t="s">
        <v>3613</v>
      </c>
      <c r="D529" s="1116" t="s">
        <v>3525</v>
      </c>
      <c r="E529" s="1356">
        <v>3.0000000000000001E-3</v>
      </c>
      <c r="F529" s="1256">
        <v>1</v>
      </c>
      <c r="G529" s="1246">
        <v>3.0000000000000001E-3</v>
      </c>
    </row>
    <row r="530" spans="1:7" ht="14.15" customHeight="1">
      <c r="A530" s="1119" t="s">
        <v>7940</v>
      </c>
      <c r="B530" s="1118" t="s">
        <v>7965</v>
      </c>
      <c r="C530" s="1117" t="s">
        <v>870</v>
      </c>
      <c r="D530" s="1116" t="s">
        <v>871</v>
      </c>
      <c r="E530" s="1356">
        <v>1E-3</v>
      </c>
      <c r="F530" s="1256">
        <v>1</v>
      </c>
      <c r="G530" s="1246">
        <v>1E-3</v>
      </c>
    </row>
    <row r="531" spans="1:7" ht="14.15" customHeight="1">
      <c r="A531" s="1119" t="s">
        <v>7940</v>
      </c>
      <c r="B531" s="1118" t="s">
        <v>7965</v>
      </c>
      <c r="C531" s="1117" t="s">
        <v>7597</v>
      </c>
      <c r="D531" s="1116" t="s">
        <v>7734</v>
      </c>
      <c r="E531" s="1356">
        <v>0.58299999999999996</v>
      </c>
      <c r="F531" s="1256">
        <v>1</v>
      </c>
      <c r="G531" s="1246">
        <v>0.58299999999999996</v>
      </c>
    </row>
    <row r="532" spans="1:7" ht="14.15" customHeight="1">
      <c r="A532" s="1119" t="s">
        <v>7940</v>
      </c>
      <c r="B532" s="1118" t="s">
        <v>7965</v>
      </c>
      <c r="C532" s="1117" t="s">
        <v>7381</v>
      </c>
      <c r="D532" s="1116" t="s">
        <v>7735</v>
      </c>
      <c r="E532" s="1356">
        <v>0.69799999999999995</v>
      </c>
      <c r="F532" s="1256">
        <v>1</v>
      </c>
      <c r="G532" s="1246">
        <v>0.69799999999999995</v>
      </c>
    </row>
    <row r="533" spans="1:7" ht="14.15" customHeight="1">
      <c r="A533" s="1119" t="s">
        <v>7940</v>
      </c>
      <c r="B533" s="1118" t="s">
        <v>7965</v>
      </c>
      <c r="C533" s="1117" t="s">
        <v>6660</v>
      </c>
      <c r="D533" s="1116" t="s">
        <v>6661</v>
      </c>
      <c r="E533" s="1356">
        <v>3.3999999999999998E-3</v>
      </c>
      <c r="F533" s="1256">
        <v>1</v>
      </c>
      <c r="G533" s="1246">
        <v>3.3999999999999998E-3</v>
      </c>
    </row>
    <row r="534" spans="1:7" ht="14.15" customHeight="1">
      <c r="A534" s="1119" t="s">
        <v>7777</v>
      </c>
      <c r="B534" s="1118" t="s">
        <v>7793</v>
      </c>
      <c r="C534" s="1117" t="s">
        <v>7801</v>
      </c>
      <c r="D534" s="1116" t="s">
        <v>7821</v>
      </c>
      <c r="E534" s="1356">
        <v>1</v>
      </c>
      <c r="F534" s="1256">
        <v>1</v>
      </c>
      <c r="G534" s="1246">
        <v>1</v>
      </c>
    </row>
    <row r="535" spans="1:7" ht="14.15" customHeight="1">
      <c r="A535" s="1119" t="s">
        <v>7777</v>
      </c>
      <c r="B535" s="1118" t="s">
        <v>7793</v>
      </c>
      <c r="C535" s="1117" t="s">
        <v>7711</v>
      </c>
      <c r="D535" s="1116" t="s">
        <v>7738</v>
      </c>
      <c r="E535" s="1356">
        <v>1</v>
      </c>
      <c r="F535" s="1256">
        <v>1</v>
      </c>
      <c r="G535" s="1246">
        <v>1</v>
      </c>
    </row>
    <row r="536" spans="1:7" ht="14.15" customHeight="1">
      <c r="A536" s="1119" t="s">
        <v>7777</v>
      </c>
      <c r="B536" s="1118" t="s">
        <v>7793</v>
      </c>
      <c r="C536" s="1117" t="s">
        <v>7802</v>
      </c>
      <c r="D536" s="1116" t="s">
        <v>7822</v>
      </c>
      <c r="E536" s="1356">
        <v>1</v>
      </c>
      <c r="F536" s="1256">
        <v>1</v>
      </c>
      <c r="G536" s="1246">
        <v>1</v>
      </c>
    </row>
    <row r="537" spans="1:7" ht="14.15" customHeight="1">
      <c r="A537" s="1119" t="s">
        <v>7777</v>
      </c>
      <c r="B537" s="1118" t="s">
        <v>7793</v>
      </c>
      <c r="C537" s="1117" t="s">
        <v>7803</v>
      </c>
      <c r="D537" s="1116" t="s">
        <v>7823</v>
      </c>
      <c r="E537" s="1356">
        <v>1</v>
      </c>
      <c r="F537" s="1256">
        <v>1</v>
      </c>
      <c r="G537" s="1246">
        <v>1</v>
      </c>
    </row>
    <row r="538" spans="1:7" ht="14.15" customHeight="1">
      <c r="A538" s="1119" t="s">
        <v>7777</v>
      </c>
      <c r="B538" s="1118" t="s">
        <v>7793</v>
      </c>
      <c r="C538" s="1117" t="s">
        <v>7804</v>
      </c>
      <c r="D538" s="1116" t="s">
        <v>7824</v>
      </c>
      <c r="E538" s="1356">
        <v>1</v>
      </c>
      <c r="F538" s="1256">
        <v>1</v>
      </c>
      <c r="G538" s="1246">
        <v>1</v>
      </c>
    </row>
    <row r="539" spans="1:7" ht="14.15" customHeight="1">
      <c r="A539" s="1119" t="s">
        <v>7777</v>
      </c>
      <c r="B539" s="1118" t="s">
        <v>7793</v>
      </c>
      <c r="C539" s="1117" t="s">
        <v>7805</v>
      </c>
      <c r="D539" s="1116" t="s">
        <v>7825</v>
      </c>
      <c r="E539" s="1356">
        <v>1</v>
      </c>
      <c r="F539" s="1256">
        <v>1</v>
      </c>
      <c r="G539" s="1246">
        <v>1</v>
      </c>
    </row>
    <row r="540" spans="1:7" ht="14.15" customHeight="1">
      <c r="A540" s="1119" t="s">
        <v>7777</v>
      </c>
      <c r="B540" s="1118" t="s">
        <v>7793</v>
      </c>
      <c r="C540" s="1117" t="s">
        <v>7518</v>
      </c>
      <c r="D540" s="1116" t="s">
        <v>7740</v>
      </c>
      <c r="E540" s="1356">
        <v>1</v>
      </c>
      <c r="F540" s="1256">
        <v>1</v>
      </c>
      <c r="G540" s="1246">
        <v>1</v>
      </c>
    </row>
    <row r="541" spans="1:7" ht="14.15" customHeight="1">
      <c r="A541" s="1119" t="s">
        <v>7777</v>
      </c>
      <c r="B541" s="1118" t="s">
        <v>7793</v>
      </c>
      <c r="C541" s="1117" t="s">
        <v>7567</v>
      </c>
      <c r="D541" s="1116" t="s">
        <v>7737</v>
      </c>
      <c r="E541" s="1356">
        <v>1</v>
      </c>
      <c r="F541" s="1256">
        <v>1</v>
      </c>
      <c r="G541" s="1246">
        <v>1</v>
      </c>
    </row>
    <row r="542" spans="1:7" ht="14.15" customHeight="1">
      <c r="A542" s="1119" t="s">
        <v>7777</v>
      </c>
      <c r="B542" s="1118" t="s">
        <v>7793</v>
      </c>
      <c r="C542" s="1117" t="s">
        <v>9236</v>
      </c>
      <c r="D542" s="1116" t="s">
        <v>9237</v>
      </c>
      <c r="E542" s="1356">
        <v>1</v>
      </c>
      <c r="F542" s="1256">
        <v>1</v>
      </c>
      <c r="G542" s="1246">
        <v>1</v>
      </c>
    </row>
    <row r="543" spans="1:7" ht="14.15" customHeight="1">
      <c r="A543" s="1119" t="s">
        <v>7777</v>
      </c>
      <c r="B543" s="1118" t="s">
        <v>7793</v>
      </c>
      <c r="C543" s="1117" t="s">
        <v>8163</v>
      </c>
      <c r="D543" s="1116" t="s">
        <v>8277</v>
      </c>
      <c r="E543" s="1356"/>
      <c r="F543" s="1256">
        <v>1</v>
      </c>
      <c r="G543" s="1246">
        <v>0</v>
      </c>
    </row>
    <row r="544" spans="1:7" ht="14.15" customHeight="1">
      <c r="A544" s="1119" t="s">
        <v>7777</v>
      </c>
      <c r="B544" s="1118" t="s">
        <v>7793</v>
      </c>
      <c r="C544" s="1117" t="s">
        <v>7808</v>
      </c>
      <c r="D544" s="1116" t="s">
        <v>7826</v>
      </c>
      <c r="E544" s="1356">
        <v>1</v>
      </c>
      <c r="F544" s="1256">
        <v>1</v>
      </c>
      <c r="G544" s="1246">
        <v>1</v>
      </c>
    </row>
    <row r="545" spans="1:7" ht="14.15" customHeight="1">
      <c r="A545" s="1119" t="s">
        <v>7777</v>
      </c>
      <c r="B545" s="1118" t="s">
        <v>7793</v>
      </c>
      <c r="C545" s="1117" t="s">
        <v>7514</v>
      </c>
      <c r="D545" s="1116" t="s">
        <v>7827</v>
      </c>
      <c r="E545" s="1356">
        <v>1</v>
      </c>
      <c r="F545" s="1256">
        <v>1</v>
      </c>
      <c r="G545" s="1246">
        <v>1</v>
      </c>
    </row>
    <row r="546" spans="1:7" ht="14.15" customHeight="1">
      <c r="A546" s="1119" t="s">
        <v>7777</v>
      </c>
      <c r="B546" s="1118" t="s">
        <v>7793</v>
      </c>
      <c r="C546" s="1117" t="s">
        <v>7809</v>
      </c>
      <c r="D546" s="1116" t="s">
        <v>7828</v>
      </c>
      <c r="E546" s="1356">
        <v>1</v>
      </c>
      <c r="F546" s="1256">
        <v>1</v>
      </c>
      <c r="G546" s="1246">
        <v>1</v>
      </c>
    </row>
    <row r="547" spans="1:7" ht="14.15" customHeight="1">
      <c r="A547" s="1119" t="s">
        <v>7777</v>
      </c>
      <c r="B547" s="1118" t="s">
        <v>7793</v>
      </c>
      <c r="C547" s="1117" t="s">
        <v>7506</v>
      </c>
      <c r="D547" s="1116" t="s">
        <v>7718</v>
      </c>
      <c r="E547" s="1356">
        <v>2</v>
      </c>
      <c r="F547" s="1256">
        <v>1</v>
      </c>
      <c r="G547" s="1246">
        <v>2</v>
      </c>
    </row>
    <row r="548" spans="1:7" ht="14.15" customHeight="1">
      <c r="A548" s="1119" t="s">
        <v>7777</v>
      </c>
      <c r="B548" s="1118" t="s">
        <v>7793</v>
      </c>
      <c r="C548" s="1117" t="s">
        <v>7508</v>
      </c>
      <c r="D548" s="1116" t="s">
        <v>7719</v>
      </c>
      <c r="E548" s="1356">
        <v>2</v>
      </c>
      <c r="F548" s="1256">
        <v>1</v>
      </c>
      <c r="G548" s="1246">
        <v>2</v>
      </c>
    </row>
    <row r="549" spans="1:7" ht="14.15" customHeight="1">
      <c r="A549" s="1119" t="s">
        <v>7777</v>
      </c>
      <c r="B549" s="1118" t="s">
        <v>7793</v>
      </c>
      <c r="C549" s="1117" t="s">
        <v>7510</v>
      </c>
      <c r="D549" s="1116" t="s">
        <v>7720</v>
      </c>
      <c r="E549" s="1356">
        <v>2</v>
      </c>
      <c r="F549" s="1256">
        <v>1</v>
      </c>
      <c r="G549" s="1246">
        <v>2</v>
      </c>
    </row>
    <row r="550" spans="1:7" ht="14.15" customHeight="1">
      <c r="A550" s="1119" t="s">
        <v>7777</v>
      </c>
      <c r="B550" s="1118" t="s">
        <v>7793</v>
      </c>
      <c r="C550" s="1117" t="s">
        <v>7504</v>
      </c>
      <c r="D550" s="1116" t="s">
        <v>7721</v>
      </c>
      <c r="E550" s="1356">
        <v>2</v>
      </c>
      <c r="F550" s="1256">
        <v>1</v>
      </c>
      <c r="G550" s="1246">
        <v>2</v>
      </c>
    </row>
    <row r="551" spans="1:7" ht="14.15" customHeight="1">
      <c r="A551" s="1119" t="s">
        <v>7777</v>
      </c>
      <c r="B551" s="1118" t="s">
        <v>7793</v>
      </c>
      <c r="C551" s="1117" t="s">
        <v>7577</v>
      </c>
      <c r="D551" s="1116" t="s">
        <v>7724</v>
      </c>
      <c r="E551" s="1356">
        <v>0</v>
      </c>
      <c r="F551" s="1256">
        <v>1</v>
      </c>
      <c r="G551" s="1246">
        <v>0</v>
      </c>
    </row>
    <row r="552" spans="1:7" ht="14.15" customHeight="1">
      <c r="A552" s="1119" t="s">
        <v>7777</v>
      </c>
      <c r="B552" s="1118" t="s">
        <v>7793</v>
      </c>
      <c r="C552" s="1117" t="s">
        <v>7579</v>
      </c>
      <c r="D552" s="1116" t="s">
        <v>7725</v>
      </c>
      <c r="E552" s="1356">
        <v>0</v>
      </c>
      <c r="F552" s="1256">
        <v>1</v>
      </c>
      <c r="G552" s="1246">
        <v>0</v>
      </c>
    </row>
    <row r="553" spans="1:7" ht="14.15" customHeight="1">
      <c r="A553" s="1119" t="s">
        <v>7777</v>
      </c>
      <c r="B553" s="1118" t="s">
        <v>7793</v>
      </c>
      <c r="C553" s="1117" t="s">
        <v>7581</v>
      </c>
      <c r="D553" s="1116" t="s">
        <v>7726</v>
      </c>
      <c r="E553" s="1356">
        <v>0</v>
      </c>
      <c r="F553" s="1256">
        <v>1</v>
      </c>
      <c r="G553" s="1246">
        <v>0</v>
      </c>
    </row>
    <row r="554" spans="1:7" ht="14.15" customHeight="1">
      <c r="A554" s="1119" t="s">
        <v>7777</v>
      </c>
      <c r="B554" s="1118" t="s">
        <v>7793</v>
      </c>
      <c r="C554" s="1117" t="s">
        <v>7583</v>
      </c>
      <c r="D554" s="1116" t="s">
        <v>7727</v>
      </c>
      <c r="E554" s="1356">
        <v>0</v>
      </c>
      <c r="F554" s="1256">
        <v>1</v>
      </c>
      <c r="G554" s="1246">
        <v>0</v>
      </c>
    </row>
    <row r="555" spans="1:7" ht="14.15" customHeight="1">
      <c r="A555" s="1119" t="s">
        <v>7777</v>
      </c>
      <c r="B555" s="1118" t="s">
        <v>7793</v>
      </c>
      <c r="C555" s="1117" t="s">
        <v>7585</v>
      </c>
      <c r="D555" s="1116" t="s">
        <v>7728</v>
      </c>
      <c r="E555" s="1356">
        <v>0</v>
      </c>
      <c r="F555" s="1256">
        <v>1</v>
      </c>
      <c r="G555" s="1246">
        <v>0</v>
      </c>
    </row>
    <row r="556" spans="1:7" ht="14.15" customHeight="1">
      <c r="A556" s="1119" t="s">
        <v>7777</v>
      </c>
      <c r="B556" s="1118" t="s">
        <v>7793</v>
      </c>
      <c r="C556" s="1117" t="s">
        <v>7587</v>
      </c>
      <c r="D556" s="1116" t="s">
        <v>7729</v>
      </c>
      <c r="E556" s="1356">
        <v>0</v>
      </c>
      <c r="F556" s="1256">
        <v>1</v>
      </c>
      <c r="G556" s="1246">
        <v>0</v>
      </c>
    </row>
    <row r="557" spans="1:7" ht="14.15" customHeight="1">
      <c r="A557" s="1119" t="s">
        <v>7777</v>
      </c>
      <c r="B557" s="1118" t="s">
        <v>7793</v>
      </c>
      <c r="C557" s="1117" t="s">
        <v>7589</v>
      </c>
      <c r="D557" s="1116" t="s">
        <v>7730</v>
      </c>
      <c r="E557" s="1356">
        <v>0</v>
      </c>
      <c r="F557" s="1256">
        <v>1</v>
      </c>
      <c r="G557" s="1246">
        <v>0</v>
      </c>
    </row>
    <row r="558" spans="1:7" ht="14.15" customHeight="1">
      <c r="A558" s="1119" t="s">
        <v>7777</v>
      </c>
      <c r="B558" s="1118" t="s">
        <v>7793</v>
      </c>
      <c r="C558" s="1117" t="s">
        <v>7591</v>
      </c>
      <c r="D558" s="1116" t="s">
        <v>7731</v>
      </c>
      <c r="E558" s="1356">
        <v>0</v>
      </c>
      <c r="F558" s="1256">
        <v>1</v>
      </c>
      <c r="G558" s="1246">
        <v>0</v>
      </c>
    </row>
    <row r="559" spans="1:7" ht="14.15" customHeight="1">
      <c r="A559" s="1119" t="s">
        <v>7777</v>
      </c>
      <c r="B559" s="1118" t="s">
        <v>7793</v>
      </c>
      <c r="C559" s="1117" t="s">
        <v>7593</v>
      </c>
      <c r="D559" s="1116" t="s">
        <v>7732</v>
      </c>
      <c r="E559" s="1356">
        <v>0</v>
      </c>
      <c r="F559" s="1256">
        <v>1</v>
      </c>
      <c r="G559" s="1246">
        <v>0</v>
      </c>
    </row>
    <row r="560" spans="1:7" ht="14.15" customHeight="1">
      <c r="A560" s="1119" t="s">
        <v>7777</v>
      </c>
      <c r="B560" s="1118" t="s">
        <v>7793</v>
      </c>
      <c r="C560" s="1117" t="s">
        <v>7595</v>
      </c>
      <c r="D560" s="1116" t="s">
        <v>7733</v>
      </c>
      <c r="E560" s="1356">
        <v>0</v>
      </c>
      <c r="F560" s="1256">
        <v>1</v>
      </c>
      <c r="G560" s="1246">
        <v>0</v>
      </c>
    </row>
    <row r="561" spans="1:7" ht="14.15" customHeight="1">
      <c r="A561" s="1119" t="s">
        <v>7777</v>
      </c>
      <c r="B561" s="1118" t="s">
        <v>7793</v>
      </c>
      <c r="C561" s="1117" t="s">
        <v>1634</v>
      </c>
      <c r="D561" s="1116" t="s">
        <v>1635</v>
      </c>
      <c r="E561" s="1356">
        <v>4</v>
      </c>
      <c r="F561" s="1256">
        <v>1</v>
      </c>
      <c r="G561" s="1246">
        <v>4</v>
      </c>
    </row>
    <row r="562" spans="1:7" ht="14.15" customHeight="1">
      <c r="A562" s="1119" t="s">
        <v>7777</v>
      </c>
      <c r="B562" s="1118" t="s">
        <v>7793</v>
      </c>
      <c r="C562" s="1117" t="s">
        <v>7810</v>
      </c>
      <c r="D562" s="1116" t="s">
        <v>7829</v>
      </c>
      <c r="E562" s="1356">
        <v>1</v>
      </c>
      <c r="F562" s="1256">
        <v>1</v>
      </c>
      <c r="G562" s="1246">
        <v>1</v>
      </c>
    </row>
    <row r="563" spans="1:7" ht="14.15" customHeight="1">
      <c r="A563" s="1119" t="s">
        <v>7777</v>
      </c>
      <c r="B563" s="1118" t="s">
        <v>7793</v>
      </c>
      <c r="C563" s="1117" t="s">
        <v>7811</v>
      </c>
      <c r="D563" s="1116" t="s">
        <v>7830</v>
      </c>
      <c r="E563" s="1356">
        <v>1</v>
      </c>
      <c r="F563" s="1256">
        <v>1</v>
      </c>
      <c r="G563" s="1246">
        <v>1</v>
      </c>
    </row>
    <row r="564" spans="1:7" ht="14.15" customHeight="1">
      <c r="A564" s="1119" t="s">
        <v>7777</v>
      </c>
      <c r="B564" s="1118" t="s">
        <v>7793</v>
      </c>
      <c r="C564" s="1117" t="s">
        <v>7812</v>
      </c>
      <c r="D564" s="1116" t="s">
        <v>7831</v>
      </c>
      <c r="E564" s="1356">
        <v>2</v>
      </c>
      <c r="F564" s="1256">
        <v>1</v>
      </c>
      <c r="G564" s="1246">
        <v>2</v>
      </c>
    </row>
    <row r="565" spans="1:7" ht="14.15" customHeight="1">
      <c r="A565" s="1119" t="s">
        <v>7777</v>
      </c>
      <c r="B565" s="1118" t="s">
        <v>7793</v>
      </c>
      <c r="C565" s="1117" t="s">
        <v>3440</v>
      </c>
      <c r="D565" s="1116" t="s">
        <v>3441</v>
      </c>
      <c r="E565" s="1356">
        <v>0</v>
      </c>
      <c r="F565" s="1256">
        <v>1</v>
      </c>
      <c r="G565" s="1246">
        <v>0</v>
      </c>
    </row>
    <row r="566" spans="1:7" ht="14.15" customHeight="1">
      <c r="A566" s="1119" t="s">
        <v>7777</v>
      </c>
      <c r="B566" s="1118" t="s">
        <v>7793</v>
      </c>
      <c r="C566" s="1117" t="s">
        <v>3442</v>
      </c>
      <c r="D566" s="1116" t="s">
        <v>3443</v>
      </c>
      <c r="E566" s="1356">
        <v>0</v>
      </c>
      <c r="F566" s="1256">
        <v>1</v>
      </c>
      <c r="G566" s="1246">
        <v>0</v>
      </c>
    </row>
    <row r="567" spans="1:7" ht="14.15" customHeight="1">
      <c r="A567" s="1119" t="s">
        <v>7777</v>
      </c>
      <c r="B567" s="1118" t="s">
        <v>7793</v>
      </c>
      <c r="C567" s="1117" t="s">
        <v>3444</v>
      </c>
      <c r="D567" s="1116" t="s">
        <v>3445</v>
      </c>
      <c r="E567" s="1356">
        <v>0</v>
      </c>
      <c r="F567" s="1256">
        <v>1</v>
      </c>
      <c r="G567" s="1246">
        <v>0</v>
      </c>
    </row>
    <row r="568" spans="1:7" ht="14.15" customHeight="1">
      <c r="A568" s="1119" t="s">
        <v>7777</v>
      </c>
      <c r="B568" s="1118" t="s">
        <v>7793</v>
      </c>
      <c r="C568" s="1117" t="s">
        <v>3446</v>
      </c>
      <c r="D568" s="1116" t="s">
        <v>3447</v>
      </c>
      <c r="E568" s="1356">
        <v>8</v>
      </c>
      <c r="F568" s="1256">
        <v>1</v>
      </c>
      <c r="G568" s="1246">
        <v>8</v>
      </c>
    </row>
    <row r="569" spans="1:7" ht="14.15" customHeight="1">
      <c r="A569" s="1119" t="s">
        <v>7777</v>
      </c>
      <c r="B569" s="1118" t="s">
        <v>7793</v>
      </c>
      <c r="C569" s="1117" t="s">
        <v>1276</v>
      </c>
      <c r="D569" s="1116" t="s">
        <v>3448</v>
      </c>
      <c r="E569" s="1356">
        <v>8</v>
      </c>
      <c r="F569" s="1256">
        <v>1</v>
      </c>
      <c r="G569" s="1246">
        <v>8</v>
      </c>
    </row>
    <row r="570" spans="1:7" ht="14.15" customHeight="1">
      <c r="A570" s="1119" t="s">
        <v>7777</v>
      </c>
      <c r="B570" s="1118" t="s">
        <v>7793</v>
      </c>
      <c r="C570" s="1117" t="s">
        <v>1277</v>
      </c>
      <c r="D570" s="1116" t="s">
        <v>5252</v>
      </c>
      <c r="E570" s="1356">
        <v>8</v>
      </c>
      <c r="F570" s="1256">
        <v>1</v>
      </c>
      <c r="G570" s="1246">
        <v>8</v>
      </c>
    </row>
    <row r="571" spans="1:7" ht="14.15" customHeight="1">
      <c r="A571" s="1119" t="s">
        <v>7777</v>
      </c>
      <c r="B571" s="1118" t="s">
        <v>7793</v>
      </c>
      <c r="C571" s="1117" t="s">
        <v>1278</v>
      </c>
      <c r="D571" s="1116" t="s">
        <v>5253</v>
      </c>
      <c r="E571" s="1356">
        <v>8</v>
      </c>
      <c r="F571" s="1256">
        <v>1</v>
      </c>
      <c r="G571" s="1246">
        <v>8</v>
      </c>
    </row>
    <row r="572" spans="1:7" ht="14.15" customHeight="1">
      <c r="A572" s="1119" t="s">
        <v>7777</v>
      </c>
      <c r="B572" s="1118" t="s">
        <v>7793</v>
      </c>
      <c r="C572" s="1117" t="s">
        <v>4432</v>
      </c>
      <c r="D572" s="1116" t="s">
        <v>1792</v>
      </c>
      <c r="E572" s="1356">
        <v>4.0000000000000002E-4</v>
      </c>
      <c r="F572" s="1256">
        <v>1</v>
      </c>
      <c r="G572" s="1246">
        <v>4.0000000000000002E-4</v>
      </c>
    </row>
    <row r="573" spans="1:7" ht="14.15" customHeight="1">
      <c r="A573" s="1119" t="s">
        <v>7777</v>
      </c>
      <c r="B573" s="1118" t="s">
        <v>7793</v>
      </c>
      <c r="C573" s="1117" t="s">
        <v>5417</v>
      </c>
      <c r="D573" s="1116" t="s">
        <v>3885</v>
      </c>
      <c r="E573" s="1356">
        <v>1.1999999999999999E-3</v>
      </c>
      <c r="F573" s="1256">
        <v>1</v>
      </c>
      <c r="G573" s="1246">
        <v>1.1999999999999999E-3</v>
      </c>
    </row>
    <row r="574" spans="1:7" ht="14.15" customHeight="1">
      <c r="A574" s="1119" t="s">
        <v>7777</v>
      </c>
      <c r="B574" s="1118" t="s">
        <v>7793</v>
      </c>
      <c r="C574" s="1117" t="s">
        <v>5419</v>
      </c>
      <c r="D574" s="1116" t="s">
        <v>3704</v>
      </c>
      <c r="E574" s="1356">
        <v>5.0000000000000001E-3</v>
      </c>
      <c r="F574" s="1256">
        <v>1</v>
      </c>
      <c r="G574" s="1246">
        <v>5.0000000000000001E-3</v>
      </c>
    </row>
    <row r="575" spans="1:7" ht="14.15" customHeight="1">
      <c r="A575" s="1119" t="s">
        <v>7777</v>
      </c>
      <c r="B575" s="1118" t="s">
        <v>7793</v>
      </c>
      <c r="C575" s="1117" t="s">
        <v>869</v>
      </c>
      <c r="D575" s="1116" t="s">
        <v>1793</v>
      </c>
      <c r="E575" s="1356">
        <v>4.0000000000000002E-4</v>
      </c>
      <c r="F575" s="1256">
        <v>1</v>
      </c>
      <c r="G575" s="1246">
        <v>4.0000000000000002E-4</v>
      </c>
    </row>
    <row r="576" spans="1:7" ht="14.15" customHeight="1">
      <c r="A576" s="1119" t="s">
        <v>7777</v>
      </c>
      <c r="B576" s="1118" t="s">
        <v>7793</v>
      </c>
      <c r="C576" s="1117" t="s">
        <v>4692</v>
      </c>
      <c r="D576" s="1116" t="s">
        <v>4137</v>
      </c>
      <c r="E576" s="1356">
        <v>3.5000000000000001E-3</v>
      </c>
      <c r="F576" s="1256">
        <v>1</v>
      </c>
      <c r="G576" s="1246">
        <v>3.5000000000000001E-3</v>
      </c>
    </row>
    <row r="577" spans="1:7" ht="14.15" customHeight="1">
      <c r="A577" s="1119" t="s">
        <v>7777</v>
      </c>
      <c r="B577" s="1118" t="s">
        <v>7793</v>
      </c>
      <c r="C577" s="1117" t="s">
        <v>3613</v>
      </c>
      <c r="D577" s="1116" t="s">
        <v>3525</v>
      </c>
      <c r="E577" s="1356">
        <v>3.0000000000000001E-3</v>
      </c>
      <c r="F577" s="1256">
        <v>1</v>
      </c>
      <c r="G577" s="1246">
        <v>3.0000000000000001E-3</v>
      </c>
    </row>
    <row r="578" spans="1:7" ht="14.15" customHeight="1">
      <c r="A578" s="1119" t="s">
        <v>7777</v>
      </c>
      <c r="B578" s="1118" t="s">
        <v>7793</v>
      </c>
      <c r="C578" s="1117" t="s">
        <v>870</v>
      </c>
      <c r="D578" s="1116" t="s">
        <v>871</v>
      </c>
      <c r="E578" s="1356">
        <v>1E-3</v>
      </c>
      <c r="F578" s="1256">
        <v>1</v>
      </c>
      <c r="G578" s="1246">
        <v>1E-3</v>
      </c>
    </row>
    <row r="579" spans="1:7" ht="14.15" customHeight="1">
      <c r="A579" s="1119" t="s">
        <v>7777</v>
      </c>
      <c r="B579" s="1118" t="s">
        <v>7793</v>
      </c>
      <c r="C579" s="1117" t="s">
        <v>7597</v>
      </c>
      <c r="D579" s="1116" t="s">
        <v>7734</v>
      </c>
      <c r="E579" s="1356">
        <v>0.58299999999999996</v>
      </c>
      <c r="F579" s="1256">
        <v>1</v>
      </c>
      <c r="G579" s="1246">
        <v>0.58299999999999996</v>
      </c>
    </row>
    <row r="580" spans="1:7" ht="14.15" customHeight="1">
      <c r="A580" s="1119" t="s">
        <v>7777</v>
      </c>
      <c r="B580" s="1118" t="s">
        <v>7793</v>
      </c>
      <c r="C580" s="1117" t="s">
        <v>7381</v>
      </c>
      <c r="D580" s="1116" t="s">
        <v>7735</v>
      </c>
      <c r="E580" s="1356">
        <v>0.69799999999999995</v>
      </c>
      <c r="F580" s="1256">
        <v>1</v>
      </c>
      <c r="G580" s="1246">
        <v>0.69799999999999995</v>
      </c>
    </row>
    <row r="581" spans="1:7" ht="14.15" customHeight="1">
      <c r="A581" s="1119" t="s">
        <v>7777</v>
      </c>
      <c r="B581" s="1118" t="s">
        <v>7793</v>
      </c>
      <c r="C581" s="1117" t="s">
        <v>6660</v>
      </c>
      <c r="D581" s="1116" t="s">
        <v>6661</v>
      </c>
      <c r="E581" s="1356">
        <v>3.3999999999999998E-3</v>
      </c>
      <c r="F581" s="1256">
        <v>1</v>
      </c>
      <c r="G581" s="1246">
        <v>3.3999999999999998E-3</v>
      </c>
    </row>
    <row r="582" spans="1:7" ht="14.15" customHeight="1">
      <c r="A582" s="1119" t="s">
        <v>7454</v>
      </c>
      <c r="B582" s="1118" t="s">
        <v>7708</v>
      </c>
      <c r="C582" s="1117" t="s">
        <v>7539</v>
      </c>
      <c r="D582" s="1116" t="s">
        <v>7712</v>
      </c>
      <c r="E582" s="1356">
        <v>1</v>
      </c>
      <c r="F582" s="1256">
        <v>1</v>
      </c>
      <c r="G582" s="1246">
        <v>1</v>
      </c>
    </row>
    <row r="583" spans="1:7" ht="14.15" customHeight="1">
      <c r="A583" s="1119" t="s">
        <v>7454</v>
      </c>
      <c r="B583" s="1118" t="s">
        <v>7708</v>
      </c>
      <c r="C583" s="1117" t="s">
        <v>7516</v>
      </c>
      <c r="D583" s="1116" t="s">
        <v>7713</v>
      </c>
      <c r="E583" s="1356">
        <v>1</v>
      </c>
      <c r="F583" s="1256">
        <v>1</v>
      </c>
      <c r="G583" s="1246">
        <v>1</v>
      </c>
    </row>
    <row r="584" spans="1:7" ht="14.15" customHeight="1">
      <c r="A584" s="1119" t="s">
        <v>7454</v>
      </c>
      <c r="B584" s="1118" t="s">
        <v>7708</v>
      </c>
      <c r="C584" s="1117" t="s">
        <v>7571</v>
      </c>
      <c r="D584" s="1116" t="s">
        <v>7714</v>
      </c>
      <c r="E584" s="1356">
        <v>1</v>
      </c>
      <c r="F584" s="1256">
        <v>1</v>
      </c>
      <c r="G584" s="1246">
        <v>1</v>
      </c>
    </row>
    <row r="585" spans="1:7" ht="14.15" customHeight="1">
      <c r="A585" s="1119" t="s">
        <v>7454</v>
      </c>
      <c r="B585" s="1118" t="s">
        <v>7708</v>
      </c>
      <c r="C585" s="1117" t="s">
        <v>7567</v>
      </c>
      <c r="D585" s="1116" t="s">
        <v>7737</v>
      </c>
      <c r="E585" s="1356">
        <v>1</v>
      </c>
      <c r="F585" s="1256">
        <v>1</v>
      </c>
      <c r="G585" s="1246">
        <v>1</v>
      </c>
    </row>
    <row r="586" spans="1:7" ht="14.15" customHeight="1">
      <c r="A586" s="1119" t="s">
        <v>7454</v>
      </c>
      <c r="B586" s="1118" t="s">
        <v>7708</v>
      </c>
      <c r="C586" s="1117" t="s">
        <v>7575</v>
      </c>
      <c r="D586" s="1116" t="s">
        <v>7716</v>
      </c>
      <c r="E586" s="1356">
        <v>1</v>
      </c>
      <c r="F586" s="1256">
        <v>1</v>
      </c>
      <c r="G586" s="1246">
        <v>1</v>
      </c>
    </row>
    <row r="587" spans="1:7" ht="14.15" customHeight="1">
      <c r="A587" s="1119" t="s">
        <v>7454</v>
      </c>
      <c r="B587" s="1118" t="s">
        <v>7708</v>
      </c>
      <c r="C587" s="1117" t="s">
        <v>7512</v>
      </c>
      <c r="D587" s="1116" t="s">
        <v>7717</v>
      </c>
      <c r="E587" s="1356">
        <v>1</v>
      </c>
      <c r="F587" s="1256">
        <v>1</v>
      </c>
      <c r="G587" s="1246">
        <v>1</v>
      </c>
    </row>
    <row r="588" spans="1:7" ht="14.15" customHeight="1">
      <c r="A588" s="1119" t="s">
        <v>7454</v>
      </c>
      <c r="B588" s="1118" t="s">
        <v>7708</v>
      </c>
      <c r="C588" s="1117" t="s">
        <v>7506</v>
      </c>
      <c r="D588" s="1116" t="s">
        <v>7718</v>
      </c>
      <c r="E588" s="1356">
        <v>2</v>
      </c>
      <c r="F588" s="1256">
        <v>1</v>
      </c>
      <c r="G588" s="1246">
        <v>2</v>
      </c>
    </row>
    <row r="589" spans="1:7" ht="14.15" customHeight="1">
      <c r="A589" s="1119" t="s">
        <v>7454</v>
      </c>
      <c r="B589" s="1118" t="s">
        <v>7708</v>
      </c>
      <c r="C589" s="1117" t="s">
        <v>7508</v>
      </c>
      <c r="D589" s="1116" t="s">
        <v>7719</v>
      </c>
      <c r="E589" s="1356">
        <v>2</v>
      </c>
      <c r="F589" s="1256">
        <v>1</v>
      </c>
      <c r="G589" s="1246">
        <v>2</v>
      </c>
    </row>
    <row r="590" spans="1:7" ht="14.15" customHeight="1">
      <c r="A590" s="1119" t="s">
        <v>7454</v>
      </c>
      <c r="B590" s="1118" t="s">
        <v>7708</v>
      </c>
      <c r="C590" s="1117" t="s">
        <v>7510</v>
      </c>
      <c r="D590" s="1116" t="s">
        <v>7720</v>
      </c>
      <c r="E590" s="1356">
        <v>2</v>
      </c>
      <c r="F590" s="1256">
        <v>1</v>
      </c>
      <c r="G590" s="1246">
        <v>2</v>
      </c>
    </row>
    <row r="591" spans="1:7" ht="14.15" customHeight="1">
      <c r="A591" s="1119" t="s">
        <v>7454</v>
      </c>
      <c r="B591" s="1118" t="s">
        <v>7708</v>
      </c>
      <c r="C591" s="1117" t="s">
        <v>7504</v>
      </c>
      <c r="D591" s="1116" t="s">
        <v>7721</v>
      </c>
      <c r="E591" s="1356">
        <v>2</v>
      </c>
      <c r="F591" s="1256">
        <v>1</v>
      </c>
      <c r="G591" s="1246">
        <v>2</v>
      </c>
    </row>
    <row r="592" spans="1:7" ht="14.15" customHeight="1">
      <c r="A592" s="1119" t="s">
        <v>7454</v>
      </c>
      <c r="B592" s="1118" t="s">
        <v>7708</v>
      </c>
      <c r="C592" s="1117" t="s">
        <v>7541</v>
      </c>
      <c r="D592" s="1116" t="s">
        <v>7722</v>
      </c>
      <c r="E592" s="1356">
        <v>1</v>
      </c>
      <c r="F592" s="1256">
        <v>1</v>
      </c>
      <c r="G592" s="1246">
        <v>1</v>
      </c>
    </row>
    <row r="593" spans="1:7" ht="14.15" customHeight="1">
      <c r="A593" s="1119" t="s">
        <v>7454</v>
      </c>
      <c r="B593" s="1118" t="s">
        <v>7708</v>
      </c>
      <c r="C593" s="1117" t="s">
        <v>7484</v>
      </c>
      <c r="D593" s="1116" t="s">
        <v>7723</v>
      </c>
      <c r="E593" s="1356">
        <v>1</v>
      </c>
      <c r="F593" s="1256">
        <v>1</v>
      </c>
      <c r="G593" s="1246">
        <v>1</v>
      </c>
    </row>
    <row r="594" spans="1:7" ht="14.15" customHeight="1">
      <c r="A594" s="1119" t="s">
        <v>7454</v>
      </c>
      <c r="B594" s="1118" t="s">
        <v>7708</v>
      </c>
      <c r="C594" s="1117" t="s">
        <v>7577</v>
      </c>
      <c r="D594" s="1116" t="s">
        <v>7724</v>
      </c>
      <c r="E594" s="1356">
        <v>0</v>
      </c>
      <c r="F594" s="1256">
        <v>1</v>
      </c>
      <c r="G594" s="1246">
        <v>0</v>
      </c>
    </row>
    <row r="595" spans="1:7" ht="14.15" customHeight="1">
      <c r="A595" s="1119" t="s">
        <v>7454</v>
      </c>
      <c r="B595" s="1118" t="s">
        <v>7708</v>
      </c>
      <c r="C595" s="1117" t="s">
        <v>7579</v>
      </c>
      <c r="D595" s="1116" t="s">
        <v>7725</v>
      </c>
      <c r="E595" s="1356">
        <v>0</v>
      </c>
      <c r="F595" s="1256">
        <v>1</v>
      </c>
      <c r="G595" s="1246">
        <v>0</v>
      </c>
    </row>
    <row r="596" spans="1:7" ht="14.15" customHeight="1">
      <c r="A596" s="1119" t="s">
        <v>7454</v>
      </c>
      <c r="B596" s="1118" t="s">
        <v>7708</v>
      </c>
      <c r="C596" s="1117" t="s">
        <v>7581</v>
      </c>
      <c r="D596" s="1116" t="s">
        <v>7726</v>
      </c>
      <c r="E596" s="1356">
        <v>0</v>
      </c>
      <c r="F596" s="1256">
        <v>1</v>
      </c>
      <c r="G596" s="1246">
        <v>0</v>
      </c>
    </row>
    <row r="597" spans="1:7" ht="14.15" customHeight="1">
      <c r="A597" s="1119" t="s">
        <v>7454</v>
      </c>
      <c r="B597" s="1118" t="s">
        <v>7708</v>
      </c>
      <c r="C597" s="1117" t="s">
        <v>7583</v>
      </c>
      <c r="D597" s="1116" t="s">
        <v>7727</v>
      </c>
      <c r="E597" s="1356">
        <v>0</v>
      </c>
      <c r="F597" s="1256">
        <v>1</v>
      </c>
      <c r="G597" s="1246">
        <v>0</v>
      </c>
    </row>
    <row r="598" spans="1:7" ht="14.15" customHeight="1">
      <c r="A598" s="1119" t="s">
        <v>7454</v>
      </c>
      <c r="B598" s="1118" t="s">
        <v>7708</v>
      </c>
      <c r="C598" s="1117" t="s">
        <v>7585</v>
      </c>
      <c r="D598" s="1116" t="s">
        <v>7728</v>
      </c>
      <c r="E598" s="1356">
        <v>0</v>
      </c>
      <c r="F598" s="1256">
        <v>1</v>
      </c>
      <c r="G598" s="1246">
        <v>0</v>
      </c>
    </row>
    <row r="599" spans="1:7" ht="14.15" customHeight="1">
      <c r="A599" s="1119" t="s">
        <v>7454</v>
      </c>
      <c r="B599" s="1118" t="s">
        <v>7708</v>
      </c>
      <c r="C599" s="1117" t="s">
        <v>7587</v>
      </c>
      <c r="D599" s="1116" t="s">
        <v>7729</v>
      </c>
      <c r="E599" s="1356">
        <v>0</v>
      </c>
      <c r="F599" s="1256">
        <v>1</v>
      </c>
      <c r="G599" s="1246">
        <v>0</v>
      </c>
    </row>
    <row r="600" spans="1:7" ht="14.15" customHeight="1">
      <c r="A600" s="1119" t="s">
        <v>7454</v>
      </c>
      <c r="B600" s="1118" t="s">
        <v>7708</v>
      </c>
      <c r="C600" s="1117" t="s">
        <v>7589</v>
      </c>
      <c r="D600" s="1116" t="s">
        <v>7730</v>
      </c>
      <c r="E600" s="1356">
        <v>0</v>
      </c>
      <c r="F600" s="1256">
        <v>1</v>
      </c>
      <c r="G600" s="1246">
        <v>0</v>
      </c>
    </row>
    <row r="601" spans="1:7" ht="14.15" customHeight="1">
      <c r="A601" s="1119" t="s">
        <v>7454</v>
      </c>
      <c r="B601" s="1118" t="s">
        <v>7708</v>
      </c>
      <c r="C601" s="1117" t="s">
        <v>7591</v>
      </c>
      <c r="D601" s="1116" t="s">
        <v>7731</v>
      </c>
      <c r="E601" s="1356">
        <v>0</v>
      </c>
      <c r="F601" s="1256">
        <v>1</v>
      </c>
      <c r="G601" s="1246">
        <v>0</v>
      </c>
    </row>
    <row r="602" spans="1:7" ht="14.15" customHeight="1">
      <c r="A602" s="1119" t="s">
        <v>7454</v>
      </c>
      <c r="B602" s="1118" t="s">
        <v>7708</v>
      </c>
      <c r="C602" s="1117" t="s">
        <v>7593</v>
      </c>
      <c r="D602" s="1116" t="s">
        <v>7732</v>
      </c>
      <c r="E602" s="1356">
        <v>0</v>
      </c>
      <c r="F602" s="1256">
        <v>1</v>
      </c>
      <c r="G602" s="1246">
        <v>0</v>
      </c>
    </row>
    <row r="603" spans="1:7" ht="14.15" customHeight="1">
      <c r="A603" s="1119" t="s">
        <v>7454</v>
      </c>
      <c r="B603" s="1118" t="s">
        <v>7708</v>
      </c>
      <c r="C603" s="1117" t="s">
        <v>7595</v>
      </c>
      <c r="D603" s="1116" t="s">
        <v>7733</v>
      </c>
      <c r="E603" s="1356">
        <v>0</v>
      </c>
      <c r="F603" s="1256">
        <v>1</v>
      </c>
      <c r="G603" s="1246">
        <v>0</v>
      </c>
    </row>
    <row r="604" spans="1:7" ht="14.15" customHeight="1">
      <c r="A604" s="1119" t="s">
        <v>7454</v>
      </c>
      <c r="B604" s="1118" t="s">
        <v>7708</v>
      </c>
      <c r="C604" s="1117" t="s">
        <v>1634</v>
      </c>
      <c r="D604" s="1116" t="s">
        <v>1635</v>
      </c>
      <c r="E604" s="1356">
        <v>4</v>
      </c>
      <c r="F604" s="1256">
        <v>1</v>
      </c>
      <c r="G604" s="1246">
        <v>4</v>
      </c>
    </row>
    <row r="605" spans="1:7" ht="14.15" customHeight="1">
      <c r="A605" s="1119" t="s">
        <v>7454</v>
      </c>
      <c r="B605" s="1118" t="s">
        <v>7708</v>
      </c>
      <c r="C605" s="1117" t="s">
        <v>3440</v>
      </c>
      <c r="D605" s="1116" t="s">
        <v>3441</v>
      </c>
      <c r="E605" s="1356">
        <v>0</v>
      </c>
      <c r="F605" s="1256">
        <v>1</v>
      </c>
      <c r="G605" s="1246">
        <v>0</v>
      </c>
    </row>
    <row r="606" spans="1:7" ht="14.15" customHeight="1">
      <c r="A606" s="1119" t="s">
        <v>7454</v>
      </c>
      <c r="B606" s="1118" t="s">
        <v>7708</v>
      </c>
      <c r="C606" s="1117" t="s">
        <v>3442</v>
      </c>
      <c r="D606" s="1116" t="s">
        <v>3443</v>
      </c>
      <c r="E606" s="1356">
        <v>0</v>
      </c>
      <c r="F606" s="1256">
        <v>1</v>
      </c>
      <c r="G606" s="1246">
        <v>0</v>
      </c>
    </row>
    <row r="607" spans="1:7" ht="14.15" customHeight="1">
      <c r="A607" s="1119" t="s">
        <v>7454</v>
      </c>
      <c r="B607" s="1118" t="s">
        <v>7708</v>
      </c>
      <c r="C607" s="1117" t="s">
        <v>3444</v>
      </c>
      <c r="D607" s="1116" t="s">
        <v>3445</v>
      </c>
      <c r="E607" s="1356">
        <v>0</v>
      </c>
      <c r="F607" s="1256">
        <v>1</v>
      </c>
      <c r="G607" s="1246">
        <v>0</v>
      </c>
    </row>
    <row r="608" spans="1:7" ht="14.15" customHeight="1">
      <c r="A608" s="1119" t="s">
        <v>7454</v>
      </c>
      <c r="B608" s="1118" t="s">
        <v>7708</v>
      </c>
      <c r="C608" s="1117" t="s">
        <v>3446</v>
      </c>
      <c r="D608" s="1116" t="s">
        <v>3447</v>
      </c>
      <c r="E608" s="1356">
        <v>8</v>
      </c>
      <c r="F608" s="1256">
        <v>1</v>
      </c>
      <c r="G608" s="1246">
        <v>8</v>
      </c>
    </row>
    <row r="609" spans="1:7" ht="14.15" customHeight="1">
      <c r="A609" s="1119" t="s">
        <v>7454</v>
      </c>
      <c r="B609" s="1118" t="s">
        <v>7708</v>
      </c>
      <c r="C609" s="1117" t="s">
        <v>1276</v>
      </c>
      <c r="D609" s="1116" t="s">
        <v>3448</v>
      </c>
      <c r="E609" s="1356">
        <v>8</v>
      </c>
      <c r="F609" s="1256">
        <v>1</v>
      </c>
      <c r="G609" s="1246">
        <v>8</v>
      </c>
    </row>
    <row r="610" spans="1:7" ht="14.15" customHeight="1">
      <c r="A610" s="1119" t="s">
        <v>7454</v>
      </c>
      <c r="B610" s="1118" t="s">
        <v>7708</v>
      </c>
      <c r="C610" s="1117" t="s">
        <v>1277</v>
      </c>
      <c r="D610" s="1116" t="s">
        <v>5252</v>
      </c>
      <c r="E610" s="1356">
        <v>8</v>
      </c>
      <c r="F610" s="1256">
        <v>1</v>
      </c>
      <c r="G610" s="1246">
        <v>8</v>
      </c>
    </row>
    <row r="611" spans="1:7" ht="14.15" customHeight="1">
      <c r="A611" s="1119" t="s">
        <v>7454</v>
      </c>
      <c r="B611" s="1118" t="s">
        <v>7708</v>
      </c>
      <c r="C611" s="1117" t="s">
        <v>1278</v>
      </c>
      <c r="D611" s="1116" t="s">
        <v>5253</v>
      </c>
      <c r="E611" s="1356">
        <v>8</v>
      </c>
      <c r="F611" s="1256">
        <v>1</v>
      </c>
      <c r="G611" s="1246">
        <v>8</v>
      </c>
    </row>
    <row r="612" spans="1:7" ht="14.15" customHeight="1">
      <c r="A612" s="1119" t="s">
        <v>7454</v>
      </c>
      <c r="B612" s="1118" t="s">
        <v>7708</v>
      </c>
      <c r="C612" s="1117" t="s">
        <v>4432</v>
      </c>
      <c r="D612" s="1116" t="s">
        <v>1792</v>
      </c>
      <c r="E612" s="1356">
        <v>4.0000000000000002E-4</v>
      </c>
      <c r="F612" s="1256">
        <v>1</v>
      </c>
      <c r="G612" s="1246">
        <v>4.0000000000000002E-4</v>
      </c>
    </row>
    <row r="613" spans="1:7" ht="14.15" customHeight="1">
      <c r="A613" s="1119" t="s">
        <v>7454</v>
      </c>
      <c r="B613" s="1118" t="s">
        <v>7708</v>
      </c>
      <c r="C613" s="1117" t="s">
        <v>5417</v>
      </c>
      <c r="D613" s="1116" t="s">
        <v>3885</v>
      </c>
      <c r="E613" s="1356">
        <v>1.1999999999999999E-3</v>
      </c>
      <c r="F613" s="1256">
        <v>1</v>
      </c>
      <c r="G613" s="1246">
        <v>1.1999999999999999E-3</v>
      </c>
    </row>
    <row r="614" spans="1:7" ht="14.15" customHeight="1">
      <c r="A614" s="1119" t="s">
        <v>7454</v>
      </c>
      <c r="B614" s="1118" t="s">
        <v>7708</v>
      </c>
      <c r="C614" s="1117" t="s">
        <v>5419</v>
      </c>
      <c r="D614" s="1116" t="s">
        <v>3704</v>
      </c>
      <c r="E614" s="1356">
        <v>5.0000000000000001E-3</v>
      </c>
      <c r="F614" s="1256">
        <v>1</v>
      </c>
      <c r="G614" s="1246">
        <v>5.0000000000000001E-3</v>
      </c>
    </row>
    <row r="615" spans="1:7" ht="14.15" customHeight="1">
      <c r="A615" s="1119" t="s">
        <v>7454</v>
      </c>
      <c r="B615" s="1118" t="s">
        <v>7708</v>
      </c>
      <c r="C615" s="1117" t="s">
        <v>869</v>
      </c>
      <c r="D615" s="1116" t="s">
        <v>1793</v>
      </c>
      <c r="E615" s="1356">
        <v>4.0000000000000002E-4</v>
      </c>
      <c r="F615" s="1256">
        <v>1</v>
      </c>
      <c r="G615" s="1246">
        <v>4.0000000000000002E-4</v>
      </c>
    </row>
    <row r="616" spans="1:7" ht="14.15" customHeight="1">
      <c r="A616" s="1119" t="s">
        <v>7454</v>
      </c>
      <c r="B616" s="1118" t="s">
        <v>7708</v>
      </c>
      <c r="C616" s="1117" t="s">
        <v>4692</v>
      </c>
      <c r="D616" s="1116" t="s">
        <v>4137</v>
      </c>
      <c r="E616" s="1356">
        <v>3.5000000000000001E-3</v>
      </c>
      <c r="F616" s="1256">
        <v>1</v>
      </c>
      <c r="G616" s="1246">
        <v>3.5000000000000001E-3</v>
      </c>
    </row>
    <row r="617" spans="1:7" ht="14.15" customHeight="1">
      <c r="A617" s="1119" t="s">
        <v>7454</v>
      </c>
      <c r="B617" s="1118" t="s">
        <v>7708</v>
      </c>
      <c r="C617" s="1117" t="s">
        <v>3613</v>
      </c>
      <c r="D617" s="1116" t="s">
        <v>3525</v>
      </c>
      <c r="E617" s="1356">
        <v>3.0000000000000001E-3</v>
      </c>
      <c r="F617" s="1256">
        <v>1</v>
      </c>
      <c r="G617" s="1246">
        <v>3.0000000000000001E-3</v>
      </c>
    </row>
    <row r="618" spans="1:7" ht="14.15" customHeight="1">
      <c r="A618" s="1119" t="s">
        <v>7454</v>
      </c>
      <c r="B618" s="1118" t="s">
        <v>7708</v>
      </c>
      <c r="C618" s="1117" t="s">
        <v>870</v>
      </c>
      <c r="D618" s="1116" t="s">
        <v>871</v>
      </c>
      <c r="E618" s="1356">
        <v>1E-3</v>
      </c>
      <c r="F618" s="1256">
        <v>1</v>
      </c>
      <c r="G618" s="1246">
        <v>1E-3</v>
      </c>
    </row>
    <row r="619" spans="1:7" ht="14.15" customHeight="1">
      <c r="A619" s="1119" t="s">
        <v>7454</v>
      </c>
      <c r="B619" s="1118" t="s">
        <v>7708</v>
      </c>
      <c r="C619" s="1117" t="s">
        <v>7597</v>
      </c>
      <c r="D619" s="1116" t="s">
        <v>7734</v>
      </c>
      <c r="E619" s="1356">
        <v>0.58299999999999996</v>
      </c>
      <c r="F619" s="1256">
        <v>1</v>
      </c>
      <c r="G619" s="1246">
        <v>0.58299999999999996</v>
      </c>
    </row>
    <row r="620" spans="1:7" ht="14.15" customHeight="1">
      <c r="A620" s="1119" t="s">
        <v>7454</v>
      </c>
      <c r="B620" s="1118" t="s">
        <v>7708</v>
      </c>
      <c r="C620" s="1117" t="s">
        <v>7381</v>
      </c>
      <c r="D620" s="1116" t="s">
        <v>7735</v>
      </c>
      <c r="E620" s="1356">
        <v>0.69799999999999995</v>
      </c>
      <c r="F620" s="1256">
        <v>1</v>
      </c>
      <c r="G620" s="1246">
        <v>0.69799999999999995</v>
      </c>
    </row>
    <row r="621" spans="1:7" ht="14.15" customHeight="1">
      <c r="A621" s="1119" t="s">
        <v>7454</v>
      </c>
      <c r="B621" s="1118" t="s">
        <v>7708</v>
      </c>
      <c r="C621" s="1117" t="s">
        <v>7382</v>
      </c>
      <c r="D621" s="1116" t="s">
        <v>7736</v>
      </c>
      <c r="E621" s="1356">
        <v>0.11700000000000001</v>
      </c>
      <c r="F621" s="1256">
        <v>1</v>
      </c>
      <c r="G621" s="1246">
        <v>0.11700000000000001</v>
      </c>
    </row>
    <row r="622" spans="1:7" ht="14.15" customHeight="1">
      <c r="A622" s="1119" t="s">
        <v>7454</v>
      </c>
      <c r="B622" s="1118" t="s">
        <v>7708</v>
      </c>
      <c r="C622" s="1117" t="s">
        <v>6660</v>
      </c>
      <c r="D622" s="1116" t="s">
        <v>6661</v>
      </c>
      <c r="E622" s="1356">
        <v>3.3999999999999998E-3</v>
      </c>
      <c r="F622" s="1256">
        <v>1</v>
      </c>
      <c r="G622" s="1246">
        <v>3.3999999999999998E-3</v>
      </c>
    </row>
    <row r="623" spans="1:7" ht="14.15" customHeight="1">
      <c r="A623" s="1119" t="s">
        <v>7936</v>
      </c>
      <c r="B623" s="1118" t="s">
        <v>7968</v>
      </c>
      <c r="C623" s="1117" t="s">
        <v>7539</v>
      </c>
      <c r="D623" s="1116" t="s">
        <v>7712</v>
      </c>
      <c r="E623" s="1356">
        <v>1</v>
      </c>
      <c r="F623" s="1256">
        <v>1</v>
      </c>
      <c r="G623" s="1246">
        <v>1</v>
      </c>
    </row>
    <row r="624" spans="1:7" ht="14.15" customHeight="1">
      <c r="A624" s="1119" t="s">
        <v>7936</v>
      </c>
      <c r="B624" s="1118" t="s">
        <v>7968</v>
      </c>
      <c r="C624" s="1117" t="s">
        <v>7516</v>
      </c>
      <c r="D624" s="1116" t="s">
        <v>7713</v>
      </c>
      <c r="E624" s="1356">
        <v>1</v>
      </c>
      <c r="F624" s="1256">
        <v>1</v>
      </c>
      <c r="G624" s="1246">
        <v>1</v>
      </c>
    </row>
    <row r="625" spans="1:7" ht="14.15" customHeight="1">
      <c r="A625" s="1119" t="s">
        <v>7936</v>
      </c>
      <c r="B625" s="1118" t="s">
        <v>7968</v>
      </c>
      <c r="C625" s="1117" t="s">
        <v>7571</v>
      </c>
      <c r="D625" s="1116" t="s">
        <v>7714</v>
      </c>
      <c r="E625" s="1356">
        <v>1</v>
      </c>
      <c r="F625" s="1256">
        <v>1</v>
      </c>
      <c r="G625" s="1246">
        <v>1</v>
      </c>
    </row>
    <row r="626" spans="1:7" ht="14.15" customHeight="1">
      <c r="A626" s="1119" t="s">
        <v>7936</v>
      </c>
      <c r="B626" s="1118" t="s">
        <v>7968</v>
      </c>
      <c r="C626" s="1117" t="s">
        <v>7567</v>
      </c>
      <c r="D626" s="1116" t="s">
        <v>7737</v>
      </c>
      <c r="E626" s="1356">
        <v>1</v>
      </c>
      <c r="F626" s="1256">
        <v>1</v>
      </c>
      <c r="G626" s="1246">
        <v>1</v>
      </c>
    </row>
    <row r="627" spans="1:7" ht="14.15" customHeight="1">
      <c r="A627" s="1119" t="s">
        <v>7936</v>
      </c>
      <c r="B627" s="1118" t="s">
        <v>7968</v>
      </c>
      <c r="C627" s="1117" t="s">
        <v>7575</v>
      </c>
      <c r="D627" s="1116" t="s">
        <v>7716</v>
      </c>
      <c r="E627" s="1356">
        <v>1</v>
      </c>
      <c r="F627" s="1256">
        <v>1</v>
      </c>
      <c r="G627" s="1246">
        <v>1</v>
      </c>
    </row>
    <row r="628" spans="1:7" ht="14.15" customHeight="1">
      <c r="A628" s="1119" t="s">
        <v>7936</v>
      </c>
      <c r="B628" s="1118" t="s">
        <v>7968</v>
      </c>
      <c r="C628" s="1117" t="s">
        <v>7512</v>
      </c>
      <c r="D628" s="1116" t="s">
        <v>7717</v>
      </c>
      <c r="E628" s="1356">
        <v>1</v>
      </c>
      <c r="F628" s="1256">
        <v>1</v>
      </c>
      <c r="G628" s="1246">
        <v>1</v>
      </c>
    </row>
    <row r="629" spans="1:7" ht="14.15" customHeight="1">
      <c r="A629" s="1119" t="s">
        <v>7936</v>
      </c>
      <c r="B629" s="1118" t="s">
        <v>7968</v>
      </c>
      <c r="C629" s="1117" t="s">
        <v>7506</v>
      </c>
      <c r="D629" s="1116" t="s">
        <v>7718</v>
      </c>
      <c r="E629" s="1356">
        <v>2</v>
      </c>
      <c r="F629" s="1256">
        <v>1</v>
      </c>
      <c r="G629" s="1246">
        <v>2</v>
      </c>
    </row>
    <row r="630" spans="1:7" ht="14.15" customHeight="1">
      <c r="A630" s="1119" t="s">
        <v>7936</v>
      </c>
      <c r="B630" s="1118" t="s">
        <v>7968</v>
      </c>
      <c r="C630" s="1117" t="s">
        <v>7508</v>
      </c>
      <c r="D630" s="1116" t="s">
        <v>7719</v>
      </c>
      <c r="E630" s="1356">
        <v>2</v>
      </c>
      <c r="F630" s="1256">
        <v>1</v>
      </c>
      <c r="G630" s="1246">
        <v>2</v>
      </c>
    </row>
    <row r="631" spans="1:7" ht="14.15" customHeight="1">
      <c r="A631" s="1119" t="s">
        <v>7936</v>
      </c>
      <c r="B631" s="1118" t="s">
        <v>7968</v>
      </c>
      <c r="C631" s="1117" t="s">
        <v>7510</v>
      </c>
      <c r="D631" s="1116" t="s">
        <v>7720</v>
      </c>
      <c r="E631" s="1356">
        <v>2</v>
      </c>
      <c r="F631" s="1256">
        <v>1</v>
      </c>
      <c r="G631" s="1246">
        <v>2</v>
      </c>
    </row>
    <row r="632" spans="1:7" ht="14.15" customHeight="1">
      <c r="A632" s="1119" t="s">
        <v>7936</v>
      </c>
      <c r="B632" s="1118" t="s">
        <v>7968</v>
      </c>
      <c r="C632" s="1117" t="s">
        <v>7504</v>
      </c>
      <c r="D632" s="1116" t="s">
        <v>7721</v>
      </c>
      <c r="E632" s="1356">
        <v>2</v>
      </c>
      <c r="F632" s="1256">
        <v>1</v>
      </c>
      <c r="G632" s="1246">
        <v>2</v>
      </c>
    </row>
    <row r="633" spans="1:7" ht="14.15" customHeight="1">
      <c r="A633" s="1119" t="s">
        <v>7936</v>
      </c>
      <c r="B633" s="1118" t="s">
        <v>7968</v>
      </c>
      <c r="C633" s="1117" t="s">
        <v>7541</v>
      </c>
      <c r="D633" s="1116" t="s">
        <v>7722</v>
      </c>
      <c r="E633" s="1356">
        <v>1</v>
      </c>
      <c r="F633" s="1256">
        <v>1</v>
      </c>
      <c r="G633" s="1246">
        <v>1</v>
      </c>
    </row>
    <row r="634" spans="1:7" ht="14.15" customHeight="1">
      <c r="A634" s="1119" t="s">
        <v>7936</v>
      </c>
      <c r="B634" s="1118" t="s">
        <v>7968</v>
      </c>
      <c r="C634" s="1117" t="s">
        <v>7484</v>
      </c>
      <c r="D634" s="1116" t="s">
        <v>7723</v>
      </c>
      <c r="E634" s="1356">
        <v>1</v>
      </c>
      <c r="F634" s="1256">
        <v>1</v>
      </c>
      <c r="G634" s="1246">
        <v>1</v>
      </c>
    </row>
    <row r="635" spans="1:7" ht="14.15" customHeight="1">
      <c r="A635" s="1119" t="s">
        <v>7936</v>
      </c>
      <c r="B635" s="1118" t="s">
        <v>7968</v>
      </c>
      <c r="C635" s="1117" t="s">
        <v>7577</v>
      </c>
      <c r="D635" s="1116" t="s">
        <v>7724</v>
      </c>
      <c r="E635" s="1356">
        <v>0</v>
      </c>
      <c r="F635" s="1256">
        <v>1</v>
      </c>
      <c r="G635" s="1246">
        <v>0</v>
      </c>
    </row>
    <row r="636" spans="1:7" ht="14.15" customHeight="1">
      <c r="A636" s="1119" t="s">
        <v>7936</v>
      </c>
      <c r="B636" s="1118" t="s">
        <v>7968</v>
      </c>
      <c r="C636" s="1117" t="s">
        <v>7579</v>
      </c>
      <c r="D636" s="1116" t="s">
        <v>7725</v>
      </c>
      <c r="E636" s="1356">
        <v>0</v>
      </c>
      <c r="F636" s="1256">
        <v>1</v>
      </c>
      <c r="G636" s="1246">
        <v>0</v>
      </c>
    </row>
    <row r="637" spans="1:7" ht="14.15" customHeight="1">
      <c r="A637" s="1119" t="s">
        <v>7936</v>
      </c>
      <c r="B637" s="1118" t="s">
        <v>7968</v>
      </c>
      <c r="C637" s="1117" t="s">
        <v>7581</v>
      </c>
      <c r="D637" s="1116" t="s">
        <v>7726</v>
      </c>
      <c r="E637" s="1356">
        <v>0</v>
      </c>
      <c r="F637" s="1256">
        <v>1</v>
      </c>
      <c r="G637" s="1246">
        <v>0</v>
      </c>
    </row>
    <row r="638" spans="1:7" ht="14.15" customHeight="1">
      <c r="A638" s="1119" t="s">
        <v>7936</v>
      </c>
      <c r="B638" s="1118" t="s">
        <v>7968</v>
      </c>
      <c r="C638" s="1117" t="s">
        <v>7583</v>
      </c>
      <c r="D638" s="1116" t="s">
        <v>7727</v>
      </c>
      <c r="E638" s="1356">
        <v>0</v>
      </c>
      <c r="F638" s="1256">
        <v>1</v>
      </c>
      <c r="G638" s="1246">
        <v>0</v>
      </c>
    </row>
    <row r="639" spans="1:7" ht="14.15" customHeight="1">
      <c r="A639" s="1119" t="s">
        <v>7936</v>
      </c>
      <c r="B639" s="1118" t="s">
        <v>7968</v>
      </c>
      <c r="C639" s="1117" t="s">
        <v>7585</v>
      </c>
      <c r="D639" s="1116" t="s">
        <v>7728</v>
      </c>
      <c r="E639" s="1356">
        <v>0</v>
      </c>
      <c r="F639" s="1256">
        <v>1</v>
      </c>
      <c r="G639" s="1246">
        <v>0</v>
      </c>
    </row>
    <row r="640" spans="1:7" ht="14.15" customHeight="1">
      <c r="A640" s="1119" t="s">
        <v>7936</v>
      </c>
      <c r="B640" s="1118" t="s">
        <v>7968</v>
      </c>
      <c r="C640" s="1117" t="s">
        <v>7587</v>
      </c>
      <c r="D640" s="1116" t="s">
        <v>7729</v>
      </c>
      <c r="E640" s="1356">
        <v>0</v>
      </c>
      <c r="F640" s="1256">
        <v>1</v>
      </c>
      <c r="G640" s="1246">
        <v>0</v>
      </c>
    </row>
    <row r="641" spans="1:7" ht="14.15" customHeight="1">
      <c r="A641" s="1119" t="s">
        <v>7936</v>
      </c>
      <c r="B641" s="1118" t="s">
        <v>7968</v>
      </c>
      <c r="C641" s="1117" t="s">
        <v>7589</v>
      </c>
      <c r="D641" s="1116" t="s">
        <v>7730</v>
      </c>
      <c r="E641" s="1356">
        <v>0</v>
      </c>
      <c r="F641" s="1256">
        <v>1</v>
      </c>
      <c r="G641" s="1246">
        <v>0</v>
      </c>
    </row>
    <row r="642" spans="1:7" ht="14.15" customHeight="1">
      <c r="A642" s="1119" t="s">
        <v>7936</v>
      </c>
      <c r="B642" s="1118" t="s">
        <v>7968</v>
      </c>
      <c r="C642" s="1117" t="s">
        <v>7591</v>
      </c>
      <c r="D642" s="1116" t="s">
        <v>7731</v>
      </c>
      <c r="E642" s="1356">
        <v>0</v>
      </c>
      <c r="F642" s="1256">
        <v>1</v>
      </c>
      <c r="G642" s="1246">
        <v>0</v>
      </c>
    </row>
    <row r="643" spans="1:7" ht="14.15" customHeight="1">
      <c r="A643" s="1119" t="s">
        <v>7936</v>
      </c>
      <c r="B643" s="1118" t="s">
        <v>7968</v>
      </c>
      <c r="C643" s="1117" t="s">
        <v>7593</v>
      </c>
      <c r="D643" s="1116" t="s">
        <v>7732</v>
      </c>
      <c r="E643" s="1356">
        <v>0</v>
      </c>
      <c r="F643" s="1256">
        <v>1</v>
      </c>
      <c r="G643" s="1246">
        <v>0</v>
      </c>
    </row>
    <row r="644" spans="1:7" ht="14.15" customHeight="1">
      <c r="A644" s="1119" t="s">
        <v>7936</v>
      </c>
      <c r="B644" s="1118" t="s">
        <v>7968</v>
      </c>
      <c r="C644" s="1117" t="s">
        <v>7595</v>
      </c>
      <c r="D644" s="1116" t="s">
        <v>7733</v>
      </c>
      <c r="E644" s="1356">
        <v>0</v>
      </c>
      <c r="F644" s="1256">
        <v>1</v>
      </c>
      <c r="G644" s="1246">
        <v>0</v>
      </c>
    </row>
    <row r="645" spans="1:7" ht="14.15" customHeight="1">
      <c r="A645" s="1119" t="s">
        <v>7936</v>
      </c>
      <c r="B645" s="1118" t="s">
        <v>7968</v>
      </c>
      <c r="C645" s="1117" t="s">
        <v>1634</v>
      </c>
      <c r="D645" s="1116" t="s">
        <v>1635</v>
      </c>
      <c r="E645" s="1356">
        <v>3</v>
      </c>
      <c r="F645" s="1256">
        <v>1</v>
      </c>
      <c r="G645" s="1246">
        <v>3</v>
      </c>
    </row>
    <row r="646" spans="1:7" ht="14.15" customHeight="1">
      <c r="A646" s="1119" t="s">
        <v>7936</v>
      </c>
      <c r="B646" s="1118" t="s">
        <v>7968</v>
      </c>
      <c r="C646" s="1117" t="s">
        <v>3440</v>
      </c>
      <c r="D646" s="1116" t="s">
        <v>3441</v>
      </c>
      <c r="E646" s="1356">
        <v>0</v>
      </c>
      <c r="F646" s="1256">
        <v>1</v>
      </c>
      <c r="G646" s="1246">
        <v>0</v>
      </c>
    </row>
    <row r="647" spans="1:7" ht="14.15" customHeight="1">
      <c r="A647" s="1119" t="s">
        <v>7936</v>
      </c>
      <c r="B647" s="1118" t="s">
        <v>7968</v>
      </c>
      <c r="C647" s="1117" t="s">
        <v>3442</v>
      </c>
      <c r="D647" s="1116" t="s">
        <v>3443</v>
      </c>
      <c r="E647" s="1356">
        <v>0</v>
      </c>
      <c r="F647" s="1256">
        <v>1</v>
      </c>
      <c r="G647" s="1246">
        <v>0</v>
      </c>
    </row>
    <row r="648" spans="1:7" ht="14.15" customHeight="1">
      <c r="A648" s="1119" t="s">
        <v>7936</v>
      </c>
      <c r="B648" s="1118" t="s">
        <v>7968</v>
      </c>
      <c r="C648" s="1117" t="s">
        <v>3444</v>
      </c>
      <c r="D648" s="1116" t="s">
        <v>3445</v>
      </c>
      <c r="E648" s="1356">
        <v>0</v>
      </c>
      <c r="F648" s="1256">
        <v>1</v>
      </c>
      <c r="G648" s="1246">
        <v>0</v>
      </c>
    </row>
    <row r="649" spans="1:7" ht="14.15" customHeight="1">
      <c r="A649" s="1119" t="s">
        <v>7936</v>
      </c>
      <c r="B649" s="1118" t="s">
        <v>7968</v>
      </c>
      <c r="C649" s="1117" t="s">
        <v>3446</v>
      </c>
      <c r="D649" s="1116" t="s">
        <v>3447</v>
      </c>
      <c r="E649" s="1356">
        <v>8</v>
      </c>
      <c r="F649" s="1256">
        <v>1</v>
      </c>
      <c r="G649" s="1246">
        <v>8</v>
      </c>
    </row>
    <row r="650" spans="1:7" ht="14.15" customHeight="1">
      <c r="A650" s="1119" t="s">
        <v>7936</v>
      </c>
      <c r="B650" s="1118" t="s">
        <v>7968</v>
      </c>
      <c r="C650" s="1117" t="s">
        <v>1276</v>
      </c>
      <c r="D650" s="1116" t="s">
        <v>3448</v>
      </c>
      <c r="E650" s="1356">
        <v>8</v>
      </c>
      <c r="F650" s="1256">
        <v>1</v>
      </c>
      <c r="G650" s="1246">
        <v>8</v>
      </c>
    </row>
    <row r="651" spans="1:7" ht="14.15" customHeight="1">
      <c r="A651" s="1119" t="s">
        <v>7936</v>
      </c>
      <c r="B651" s="1118" t="s">
        <v>7968</v>
      </c>
      <c r="C651" s="1117" t="s">
        <v>1277</v>
      </c>
      <c r="D651" s="1116" t="s">
        <v>5252</v>
      </c>
      <c r="E651" s="1356">
        <v>8</v>
      </c>
      <c r="F651" s="1256">
        <v>1</v>
      </c>
      <c r="G651" s="1246">
        <v>8</v>
      </c>
    </row>
    <row r="652" spans="1:7" ht="14.15" customHeight="1">
      <c r="A652" s="1119" t="s">
        <v>7936</v>
      </c>
      <c r="B652" s="1118" t="s">
        <v>7968</v>
      </c>
      <c r="C652" s="1117" t="s">
        <v>1278</v>
      </c>
      <c r="D652" s="1116" t="s">
        <v>5253</v>
      </c>
      <c r="E652" s="1356">
        <v>8</v>
      </c>
      <c r="F652" s="1256">
        <v>1</v>
      </c>
      <c r="G652" s="1246">
        <v>8</v>
      </c>
    </row>
    <row r="653" spans="1:7" ht="14.15" customHeight="1">
      <c r="A653" s="1119" t="s">
        <v>7936</v>
      </c>
      <c r="B653" s="1118" t="s">
        <v>7968</v>
      </c>
      <c r="C653" s="1117" t="s">
        <v>4432</v>
      </c>
      <c r="D653" s="1116" t="s">
        <v>1792</v>
      </c>
      <c r="E653" s="1356">
        <v>4.0000000000000002E-4</v>
      </c>
      <c r="F653" s="1256">
        <v>1</v>
      </c>
      <c r="G653" s="1246">
        <v>4.0000000000000002E-4</v>
      </c>
    </row>
    <row r="654" spans="1:7" ht="14.15" customHeight="1">
      <c r="A654" s="1119" t="s">
        <v>7936</v>
      </c>
      <c r="B654" s="1118" t="s">
        <v>7968</v>
      </c>
      <c r="C654" s="1117" t="s">
        <v>5417</v>
      </c>
      <c r="D654" s="1116" t="s">
        <v>3885</v>
      </c>
      <c r="E654" s="1356">
        <v>1.1999999999999999E-3</v>
      </c>
      <c r="F654" s="1256">
        <v>1</v>
      </c>
      <c r="G654" s="1246">
        <v>1.1999999999999999E-3</v>
      </c>
    </row>
    <row r="655" spans="1:7" ht="14.15" customHeight="1">
      <c r="A655" s="1119" t="s">
        <v>7936</v>
      </c>
      <c r="B655" s="1118" t="s">
        <v>7968</v>
      </c>
      <c r="C655" s="1117" t="s">
        <v>5419</v>
      </c>
      <c r="D655" s="1116" t="s">
        <v>3704</v>
      </c>
      <c r="E655" s="1356">
        <v>5.0000000000000001E-3</v>
      </c>
      <c r="F655" s="1256">
        <v>1</v>
      </c>
      <c r="G655" s="1246">
        <v>5.0000000000000001E-3</v>
      </c>
    </row>
    <row r="656" spans="1:7" ht="14.15" customHeight="1">
      <c r="A656" s="1119" t="s">
        <v>7936</v>
      </c>
      <c r="B656" s="1118" t="s">
        <v>7968</v>
      </c>
      <c r="C656" s="1117" t="s">
        <v>869</v>
      </c>
      <c r="D656" s="1116" t="s">
        <v>1793</v>
      </c>
      <c r="E656" s="1356">
        <v>4.0000000000000002E-4</v>
      </c>
      <c r="F656" s="1256">
        <v>1</v>
      </c>
      <c r="G656" s="1246">
        <v>4.0000000000000002E-4</v>
      </c>
    </row>
    <row r="657" spans="1:7" ht="14.15" customHeight="1">
      <c r="A657" s="1119" t="s">
        <v>7936</v>
      </c>
      <c r="B657" s="1118" t="s">
        <v>7968</v>
      </c>
      <c r="C657" s="1117" t="s">
        <v>4692</v>
      </c>
      <c r="D657" s="1116" t="s">
        <v>4137</v>
      </c>
      <c r="E657" s="1356">
        <v>3.5000000000000001E-3</v>
      </c>
      <c r="F657" s="1256">
        <v>1</v>
      </c>
      <c r="G657" s="1246">
        <v>3.5000000000000001E-3</v>
      </c>
    </row>
    <row r="658" spans="1:7" ht="14.15" customHeight="1">
      <c r="A658" s="1119" t="s">
        <v>7936</v>
      </c>
      <c r="B658" s="1118" t="s">
        <v>7968</v>
      </c>
      <c r="C658" s="1117" t="s">
        <v>3613</v>
      </c>
      <c r="D658" s="1116" t="s">
        <v>3525</v>
      </c>
      <c r="E658" s="1356">
        <v>3.0000000000000001E-3</v>
      </c>
      <c r="F658" s="1256">
        <v>1</v>
      </c>
      <c r="G658" s="1246">
        <v>3.0000000000000001E-3</v>
      </c>
    </row>
    <row r="659" spans="1:7" ht="14.15" customHeight="1">
      <c r="A659" s="1119" t="s">
        <v>7936</v>
      </c>
      <c r="B659" s="1118" t="s">
        <v>7968</v>
      </c>
      <c r="C659" s="1117" t="s">
        <v>870</v>
      </c>
      <c r="D659" s="1116" t="s">
        <v>871</v>
      </c>
      <c r="E659" s="1356">
        <v>1E-3</v>
      </c>
      <c r="F659" s="1256">
        <v>1</v>
      </c>
      <c r="G659" s="1246">
        <v>1E-3</v>
      </c>
    </row>
    <row r="660" spans="1:7" ht="14.15" customHeight="1">
      <c r="A660" s="1119" t="s">
        <v>7936</v>
      </c>
      <c r="B660" s="1118" t="s">
        <v>7968</v>
      </c>
      <c r="C660" s="1117" t="s">
        <v>7597</v>
      </c>
      <c r="D660" s="1116" t="s">
        <v>7734</v>
      </c>
      <c r="E660" s="1356">
        <v>0.58299999999999996</v>
      </c>
      <c r="F660" s="1256">
        <v>1</v>
      </c>
      <c r="G660" s="1246">
        <v>0.58299999999999996</v>
      </c>
    </row>
    <row r="661" spans="1:7" ht="14.15" customHeight="1">
      <c r="A661" s="1119" t="s">
        <v>7936</v>
      </c>
      <c r="B661" s="1118" t="s">
        <v>7968</v>
      </c>
      <c r="C661" s="1117" t="s">
        <v>7381</v>
      </c>
      <c r="D661" s="1116" t="s">
        <v>7735</v>
      </c>
      <c r="E661" s="1356">
        <v>0.69799999999999995</v>
      </c>
      <c r="F661" s="1256">
        <v>1</v>
      </c>
      <c r="G661" s="1246">
        <v>0.69799999999999995</v>
      </c>
    </row>
    <row r="662" spans="1:7" ht="14.15" customHeight="1">
      <c r="A662" s="1119" t="s">
        <v>7936</v>
      </c>
      <c r="B662" s="1118" t="s">
        <v>7968</v>
      </c>
      <c r="C662" s="1117" t="s">
        <v>7382</v>
      </c>
      <c r="D662" s="1116" t="s">
        <v>7736</v>
      </c>
      <c r="E662" s="1356">
        <v>0.11700000000000001</v>
      </c>
      <c r="F662" s="1256">
        <v>1</v>
      </c>
      <c r="G662" s="1246">
        <v>0.11700000000000001</v>
      </c>
    </row>
    <row r="663" spans="1:7" ht="14.15" customHeight="1">
      <c r="A663" s="1119" t="s">
        <v>7936</v>
      </c>
      <c r="B663" s="1118" t="s">
        <v>7968</v>
      </c>
      <c r="C663" s="1117" t="s">
        <v>6660</v>
      </c>
      <c r="D663" s="1116" t="s">
        <v>6661</v>
      </c>
      <c r="E663" s="1356">
        <v>3.3999999999999998E-3</v>
      </c>
      <c r="F663" s="1256">
        <v>1</v>
      </c>
      <c r="G663" s="1246">
        <v>3.3999999999999998E-3</v>
      </c>
    </row>
    <row r="664" spans="1:7" ht="14.15" customHeight="1">
      <c r="A664" s="1119" t="s">
        <v>7781</v>
      </c>
      <c r="B664" s="1118" t="s">
        <v>7794</v>
      </c>
      <c r="C664" s="1117" t="s">
        <v>7801</v>
      </c>
      <c r="D664" s="1116" t="s">
        <v>7821</v>
      </c>
      <c r="E664" s="1356">
        <v>1</v>
      </c>
      <c r="F664" s="1256">
        <v>1</v>
      </c>
      <c r="G664" s="1246">
        <v>1</v>
      </c>
    </row>
    <row r="665" spans="1:7" ht="14.15" customHeight="1">
      <c r="A665" s="1119" t="s">
        <v>7781</v>
      </c>
      <c r="B665" s="1118" t="s">
        <v>7794</v>
      </c>
      <c r="C665" s="1117" t="s">
        <v>7711</v>
      </c>
      <c r="D665" s="1116" t="s">
        <v>7738</v>
      </c>
      <c r="E665" s="1356">
        <v>1</v>
      </c>
      <c r="F665" s="1256">
        <v>1</v>
      </c>
      <c r="G665" s="1246">
        <v>1</v>
      </c>
    </row>
    <row r="666" spans="1:7" ht="14.15" customHeight="1">
      <c r="A666" s="1119" t="s">
        <v>7781</v>
      </c>
      <c r="B666" s="1118" t="s">
        <v>7794</v>
      </c>
      <c r="C666" s="1117" t="s">
        <v>7802</v>
      </c>
      <c r="D666" s="1116" t="s">
        <v>7822</v>
      </c>
      <c r="E666" s="1356">
        <v>1</v>
      </c>
      <c r="F666" s="1256">
        <v>1</v>
      </c>
      <c r="G666" s="1246">
        <v>1</v>
      </c>
    </row>
    <row r="667" spans="1:7" ht="14.15" customHeight="1">
      <c r="A667" s="1119" t="s">
        <v>7781</v>
      </c>
      <c r="B667" s="1118" t="s">
        <v>7794</v>
      </c>
      <c r="C667" s="1117" t="s">
        <v>7803</v>
      </c>
      <c r="D667" s="1116" t="s">
        <v>7823</v>
      </c>
      <c r="E667" s="1356">
        <v>1</v>
      </c>
      <c r="F667" s="1256">
        <v>1</v>
      </c>
      <c r="G667" s="1246">
        <v>1</v>
      </c>
    </row>
    <row r="668" spans="1:7" ht="14.15" customHeight="1">
      <c r="A668" s="1119" t="s">
        <v>7781</v>
      </c>
      <c r="B668" s="1118" t="s">
        <v>7794</v>
      </c>
      <c r="C668" s="1117" t="s">
        <v>7813</v>
      </c>
      <c r="D668" s="1116" t="s">
        <v>7832</v>
      </c>
      <c r="E668" s="1356">
        <v>1</v>
      </c>
      <c r="F668" s="1256">
        <v>1</v>
      </c>
      <c r="G668" s="1246">
        <v>1</v>
      </c>
    </row>
    <row r="669" spans="1:7" ht="14.15" customHeight="1">
      <c r="A669" s="1119" t="s">
        <v>7781</v>
      </c>
      <c r="B669" s="1118" t="s">
        <v>7794</v>
      </c>
      <c r="C669" s="1117" t="s">
        <v>7805</v>
      </c>
      <c r="D669" s="1116" t="s">
        <v>7825</v>
      </c>
      <c r="E669" s="1356">
        <v>1</v>
      </c>
      <c r="F669" s="1256">
        <v>1</v>
      </c>
      <c r="G669" s="1246">
        <v>1</v>
      </c>
    </row>
    <row r="670" spans="1:7" ht="14.15" customHeight="1">
      <c r="A670" s="1119" t="s">
        <v>7781</v>
      </c>
      <c r="B670" s="1118" t="s">
        <v>7794</v>
      </c>
      <c r="C670" s="1117" t="s">
        <v>7518</v>
      </c>
      <c r="D670" s="1116" t="s">
        <v>7740</v>
      </c>
      <c r="E670" s="1356">
        <v>1</v>
      </c>
      <c r="F670" s="1256">
        <v>1</v>
      </c>
      <c r="G670" s="1246">
        <v>1</v>
      </c>
    </row>
    <row r="671" spans="1:7" ht="14.15" customHeight="1">
      <c r="A671" s="1119" t="s">
        <v>7781</v>
      </c>
      <c r="B671" s="1118" t="s">
        <v>7794</v>
      </c>
      <c r="C671" s="1117" t="s">
        <v>7567</v>
      </c>
      <c r="D671" s="1116" t="s">
        <v>7737</v>
      </c>
      <c r="E671" s="1356">
        <v>1</v>
      </c>
      <c r="F671" s="1256">
        <v>1</v>
      </c>
      <c r="G671" s="1246">
        <v>1</v>
      </c>
    </row>
    <row r="672" spans="1:7" ht="14.15" customHeight="1">
      <c r="A672" s="1119" t="s">
        <v>7781</v>
      </c>
      <c r="B672" s="1118" t="s">
        <v>7794</v>
      </c>
      <c r="C672" s="1117" t="s">
        <v>9236</v>
      </c>
      <c r="D672" s="1116" t="s">
        <v>9237</v>
      </c>
      <c r="E672" s="1356">
        <v>1</v>
      </c>
      <c r="F672" s="1256">
        <v>1</v>
      </c>
      <c r="G672" s="1246">
        <v>1</v>
      </c>
    </row>
    <row r="673" spans="1:7" ht="14.15" customHeight="1">
      <c r="A673" s="1119" t="s">
        <v>7781</v>
      </c>
      <c r="B673" s="1118" t="s">
        <v>7794</v>
      </c>
      <c r="C673" s="1117" t="s">
        <v>8163</v>
      </c>
      <c r="D673" s="1116" t="s">
        <v>8277</v>
      </c>
      <c r="E673" s="1356"/>
      <c r="F673" s="1256">
        <v>1</v>
      </c>
      <c r="G673" s="1246">
        <v>0</v>
      </c>
    </row>
    <row r="674" spans="1:7" ht="14.15" customHeight="1">
      <c r="A674" s="1119" t="s">
        <v>7781</v>
      </c>
      <c r="B674" s="1118" t="s">
        <v>7794</v>
      </c>
      <c r="C674" s="1117" t="s">
        <v>7808</v>
      </c>
      <c r="D674" s="1116" t="s">
        <v>7826</v>
      </c>
      <c r="E674" s="1356">
        <v>1</v>
      </c>
      <c r="F674" s="1256">
        <v>1</v>
      </c>
      <c r="G674" s="1246">
        <v>1</v>
      </c>
    </row>
    <row r="675" spans="1:7" ht="14.15" customHeight="1">
      <c r="A675" s="1119" t="s">
        <v>7781</v>
      </c>
      <c r="B675" s="1118" t="s">
        <v>7794</v>
      </c>
      <c r="C675" s="1117" t="s">
        <v>7514</v>
      </c>
      <c r="D675" s="1116" t="s">
        <v>7827</v>
      </c>
      <c r="E675" s="1356">
        <v>1</v>
      </c>
      <c r="F675" s="1256">
        <v>1</v>
      </c>
      <c r="G675" s="1246">
        <v>1</v>
      </c>
    </row>
    <row r="676" spans="1:7" ht="14.15" customHeight="1">
      <c r="A676" s="1119" t="s">
        <v>7781</v>
      </c>
      <c r="B676" s="1118" t="s">
        <v>7794</v>
      </c>
      <c r="C676" s="1117" t="s">
        <v>7809</v>
      </c>
      <c r="D676" s="1116" t="s">
        <v>7828</v>
      </c>
      <c r="E676" s="1356">
        <v>1</v>
      </c>
      <c r="F676" s="1256">
        <v>1</v>
      </c>
      <c r="G676" s="1246">
        <v>1</v>
      </c>
    </row>
    <row r="677" spans="1:7" ht="14.15" customHeight="1">
      <c r="A677" s="1119" t="s">
        <v>7781</v>
      </c>
      <c r="B677" s="1118" t="s">
        <v>7794</v>
      </c>
      <c r="C677" s="1117" t="s">
        <v>7506</v>
      </c>
      <c r="D677" s="1116" t="s">
        <v>7718</v>
      </c>
      <c r="E677" s="1356">
        <v>2</v>
      </c>
      <c r="F677" s="1256">
        <v>1</v>
      </c>
      <c r="G677" s="1246">
        <v>2</v>
      </c>
    </row>
    <row r="678" spans="1:7" ht="14.15" customHeight="1">
      <c r="A678" s="1119" t="s">
        <v>7781</v>
      </c>
      <c r="B678" s="1118" t="s">
        <v>7794</v>
      </c>
      <c r="C678" s="1117" t="s">
        <v>7508</v>
      </c>
      <c r="D678" s="1116" t="s">
        <v>7719</v>
      </c>
      <c r="E678" s="1356">
        <v>2</v>
      </c>
      <c r="F678" s="1256">
        <v>1</v>
      </c>
      <c r="G678" s="1246">
        <v>2</v>
      </c>
    </row>
    <row r="679" spans="1:7" ht="14.15" customHeight="1">
      <c r="A679" s="1119" t="s">
        <v>7781</v>
      </c>
      <c r="B679" s="1118" t="s">
        <v>7794</v>
      </c>
      <c r="C679" s="1117" t="s">
        <v>7510</v>
      </c>
      <c r="D679" s="1116" t="s">
        <v>7720</v>
      </c>
      <c r="E679" s="1356">
        <v>2</v>
      </c>
      <c r="F679" s="1256">
        <v>1</v>
      </c>
      <c r="G679" s="1246">
        <v>2</v>
      </c>
    </row>
    <row r="680" spans="1:7" ht="14.15" customHeight="1">
      <c r="A680" s="1119" t="s">
        <v>7781</v>
      </c>
      <c r="B680" s="1118" t="s">
        <v>7794</v>
      </c>
      <c r="C680" s="1117" t="s">
        <v>7504</v>
      </c>
      <c r="D680" s="1116" t="s">
        <v>7721</v>
      </c>
      <c r="E680" s="1356">
        <v>2</v>
      </c>
      <c r="F680" s="1256">
        <v>1</v>
      </c>
      <c r="G680" s="1246">
        <v>2</v>
      </c>
    </row>
    <row r="681" spans="1:7" ht="14.15" customHeight="1">
      <c r="A681" s="1119" t="s">
        <v>7781</v>
      </c>
      <c r="B681" s="1118" t="s">
        <v>7794</v>
      </c>
      <c r="C681" s="1117" t="s">
        <v>7577</v>
      </c>
      <c r="D681" s="1116" t="s">
        <v>7724</v>
      </c>
      <c r="E681" s="1356">
        <v>0</v>
      </c>
      <c r="F681" s="1256">
        <v>1</v>
      </c>
      <c r="G681" s="1246">
        <v>0</v>
      </c>
    </row>
    <row r="682" spans="1:7" ht="14.15" customHeight="1">
      <c r="A682" s="1119" t="s">
        <v>7781</v>
      </c>
      <c r="B682" s="1118" t="s">
        <v>7794</v>
      </c>
      <c r="C682" s="1117" t="s">
        <v>7579</v>
      </c>
      <c r="D682" s="1116" t="s">
        <v>7725</v>
      </c>
      <c r="E682" s="1356">
        <v>0</v>
      </c>
      <c r="F682" s="1256">
        <v>1</v>
      </c>
      <c r="G682" s="1246">
        <v>0</v>
      </c>
    </row>
    <row r="683" spans="1:7" ht="14.15" customHeight="1">
      <c r="A683" s="1119" t="s">
        <v>7781</v>
      </c>
      <c r="B683" s="1118" t="s">
        <v>7794</v>
      </c>
      <c r="C683" s="1117" t="s">
        <v>7581</v>
      </c>
      <c r="D683" s="1116" t="s">
        <v>7726</v>
      </c>
      <c r="E683" s="1356">
        <v>0</v>
      </c>
      <c r="F683" s="1256">
        <v>1</v>
      </c>
      <c r="G683" s="1246">
        <v>0</v>
      </c>
    </row>
    <row r="684" spans="1:7" ht="14.15" customHeight="1">
      <c r="A684" s="1119" t="s">
        <v>7781</v>
      </c>
      <c r="B684" s="1118" t="s">
        <v>7794</v>
      </c>
      <c r="C684" s="1117" t="s">
        <v>7583</v>
      </c>
      <c r="D684" s="1116" t="s">
        <v>7727</v>
      </c>
      <c r="E684" s="1356">
        <v>0</v>
      </c>
      <c r="F684" s="1256">
        <v>1</v>
      </c>
      <c r="G684" s="1246">
        <v>0</v>
      </c>
    </row>
    <row r="685" spans="1:7" ht="14.15" customHeight="1">
      <c r="A685" s="1119" t="s">
        <v>7781</v>
      </c>
      <c r="B685" s="1118" t="s">
        <v>7794</v>
      </c>
      <c r="C685" s="1117" t="s">
        <v>7585</v>
      </c>
      <c r="D685" s="1116" t="s">
        <v>7728</v>
      </c>
      <c r="E685" s="1356">
        <v>0</v>
      </c>
      <c r="F685" s="1256">
        <v>1</v>
      </c>
      <c r="G685" s="1246">
        <v>0</v>
      </c>
    </row>
    <row r="686" spans="1:7" ht="14.15" customHeight="1">
      <c r="A686" s="1119" t="s">
        <v>7781</v>
      </c>
      <c r="B686" s="1118" t="s">
        <v>7794</v>
      </c>
      <c r="C686" s="1117" t="s">
        <v>7587</v>
      </c>
      <c r="D686" s="1116" t="s">
        <v>7729</v>
      </c>
      <c r="E686" s="1356">
        <v>0</v>
      </c>
      <c r="F686" s="1256">
        <v>1</v>
      </c>
      <c r="G686" s="1246">
        <v>0</v>
      </c>
    </row>
    <row r="687" spans="1:7" ht="14.15" customHeight="1">
      <c r="A687" s="1119" t="s">
        <v>7781</v>
      </c>
      <c r="B687" s="1118" t="s">
        <v>7794</v>
      </c>
      <c r="C687" s="1117" t="s">
        <v>7589</v>
      </c>
      <c r="D687" s="1116" t="s">
        <v>7730</v>
      </c>
      <c r="E687" s="1356">
        <v>0</v>
      </c>
      <c r="F687" s="1256">
        <v>1</v>
      </c>
      <c r="G687" s="1246">
        <v>0</v>
      </c>
    </row>
    <row r="688" spans="1:7" ht="14.15" customHeight="1">
      <c r="A688" s="1119" t="s">
        <v>7781</v>
      </c>
      <c r="B688" s="1118" t="s">
        <v>7794</v>
      </c>
      <c r="C688" s="1117" t="s">
        <v>7591</v>
      </c>
      <c r="D688" s="1116" t="s">
        <v>7731</v>
      </c>
      <c r="E688" s="1356">
        <v>0</v>
      </c>
      <c r="F688" s="1256">
        <v>1</v>
      </c>
      <c r="G688" s="1246">
        <v>0</v>
      </c>
    </row>
    <row r="689" spans="1:7" ht="14.15" customHeight="1">
      <c r="A689" s="1119" t="s">
        <v>7781</v>
      </c>
      <c r="B689" s="1118" t="s">
        <v>7794</v>
      </c>
      <c r="C689" s="1117" t="s">
        <v>7593</v>
      </c>
      <c r="D689" s="1116" t="s">
        <v>7732</v>
      </c>
      <c r="E689" s="1356">
        <v>0</v>
      </c>
      <c r="F689" s="1256">
        <v>1</v>
      </c>
      <c r="G689" s="1246">
        <v>0</v>
      </c>
    </row>
    <row r="690" spans="1:7" ht="14.15" customHeight="1">
      <c r="A690" s="1119" t="s">
        <v>7781</v>
      </c>
      <c r="B690" s="1118" t="s">
        <v>7794</v>
      </c>
      <c r="C690" s="1117" t="s">
        <v>7595</v>
      </c>
      <c r="D690" s="1116" t="s">
        <v>7733</v>
      </c>
      <c r="E690" s="1356">
        <v>0</v>
      </c>
      <c r="F690" s="1256">
        <v>1</v>
      </c>
      <c r="G690" s="1246">
        <v>0</v>
      </c>
    </row>
    <row r="691" spans="1:7" ht="14.15" customHeight="1">
      <c r="A691" s="1119" t="s">
        <v>7781</v>
      </c>
      <c r="B691" s="1118" t="s">
        <v>7794</v>
      </c>
      <c r="C691" s="1117" t="s">
        <v>1634</v>
      </c>
      <c r="D691" s="1116" t="s">
        <v>1635</v>
      </c>
      <c r="E691" s="1356">
        <v>4</v>
      </c>
      <c r="F691" s="1256">
        <v>1</v>
      </c>
      <c r="G691" s="1246">
        <v>4</v>
      </c>
    </row>
    <row r="692" spans="1:7" ht="14.15" customHeight="1">
      <c r="A692" s="1119" t="s">
        <v>7781</v>
      </c>
      <c r="B692" s="1118" t="s">
        <v>7794</v>
      </c>
      <c r="C692" s="1117" t="s">
        <v>7810</v>
      </c>
      <c r="D692" s="1116" t="s">
        <v>7829</v>
      </c>
      <c r="E692" s="1356">
        <v>1</v>
      </c>
      <c r="F692" s="1256">
        <v>1</v>
      </c>
      <c r="G692" s="1246">
        <v>1</v>
      </c>
    </row>
    <row r="693" spans="1:7" ht="14.15" customHeight="1">
      <c r="A693" s="1119" t="s">
        <v>7781</v>
      </c>
      <c r="B693" s="1118" t="s">
        <v>7794</v>
      </c>
      <c r="C693" s="1117" t="s">
        <v>7811</v>
      </c>
      <c r="D693" s="1116" t="s">
        <v>7830</v>
      </c>
      <c r="E693" s="1356">
        <v>1</v>
      </c>
      <c r="F693" s="1256">
        <v>1</v>
      </c>
      <c r="G693" s="1246">
        <v>1</v>
      </c>
    </row>
    <row r="694" spans="1:7" ht="14.15" customHeight="1">
      <c r="A694" s="1119" t="s">
        <v>7781</v>
      </c>
      <c r="B694" s="1118" t="s">
        <v>7794</v>
      </c>
      <c r="C694" s="1117" t="s">
        <v>7812</v>
      </c>
      <c r="D694" s="1116" t="s">
        <v>7831</v>
      </c>
      <c r="E694" s="1356">
        <v>2</v>
      </c>
      <c r="F694" s="1256">
        <v>1</v>
      </c>
      <c r="G694" s="1246">
        <v>2</v>
      </c>
    </row>
    <row r="695" spans="1:7" ht="14.15" customHeight="1">
      <c r="A695" s="1119" t="s">
        <v>7781</v>
      </c>
      <c r="B695" s="1118" t="s">
        <v>7794</v>
      </c>
      <c r="C695" s="1117" t="s">
        <v>3440</v>
      </c>
      <c r="D695" s="1116" t="s">
        <v>3441</v>
      </c>
      <c r="E695" s="1356">
        <v>0</v>
      </c>
      <c r="F695" s="1256">
        <v>1</v>
      </c>
      <c r="G695" s="1246">
        <v>0</v>
      </c>
    </row>
    <row r="696" spans="1:7" ht="14.15" customHeight="1">
      <c r="A696" s="1119" t="s">
        <v>7781</v>
      </c>
      <c r="B696" s="1118" t="s">
        <v>7794</v>
      </c>
      <c r="C696" s="1117" t="s">
        <v>3442</v>
      </c>
      <c r="D696" s="1116" t="s">
        <v>3443</v>
      </c>
      <c r="E696" s="1356">
        <v>0</v>
      </c>
      <c r="F696" s="1256">
        <v>1</v>
      </c>
      <c r="G696" s="1246">
        <v>0</v>
      </c>
    </row>
    <row r="697" spans="1:7" ht="14.15" customHeight="1">
      <c r="A697" s="1119" t="s">
        <v>7781</v>
      </c>
      <c r="B697" s="1118" t="s">
        <v>7794</v>
      </c>
      <c r="C697" s="1117" t="s">
        <v>3444</v>
      </c>
      <c r="D697" s="1116" t="s">
        <v>3445</v>
      </c>
      <c r="E697" s="1356">
        <v>0</v>
      </c>
      <c r="F697" s="1256">
        <v>1</v>
      </c>
      <c r="G697" s="1246">
        <v>0</v>
      </c>
    </row>
    <row r="698" spans="1:7" ht="14.15" customHeight="1">
      <c r="A698" s="1119" t="s">
        <v>7781</v>
      </c>
      <c r="B698" s="1118" t="s">
        <v>7794</v>
      </c>
      <c r="C698" s="1117" t="s">
        <v>3446</v>
      </c>
      <c r="D698" s="1116" t="s">
        <v>3447</v>
      </c>
      <c r="E698" s="1356">
        <v>8</v>
      </c>
      <c r="F698" s="1256">
        <v>1</v>
      </c>
      <c r="G698" s="1246">
        <v>8</v>
      </c>
    </row>
    <row r="699" spans="1:7" ht="14.15" customHeight="1">
      <c r="A699" s="1119" t="s">
        <v>7781</v>
      </c>
      <c r="B699" s="1118" t="s">
        <v>7794</v>
      </c>
      <c r="C699" s="1117" t="s">
        <v>1276</v>
      </c>
      <c r="D699" s="1116" t="s">
        <v>3448</v>
      </c>
      <c r="E699" s="1356">
        <v>8</v>
      </c>
      <c r="F699" s="1256">
        <v>1</v>
      </c>
      <c r="G699" s="1246">
        <v>8</v>
      </c>
    </row>
    <row r="700" spans="1:7" ht="14.15" customHeight="1">
      <c r="A700" s="1119" t="s">
        <v>7781</v>
      </c>
      <c r="B700" s="1118" t="s">
        <v>7794</v>
      </c>
      <c r="C700" s="1117" t="s">
        <v>1277</v>
      </c>
      <c r="D700" s="1116" t="s">
        <v>5252</v>
      </c>
      <c r="E700" s="1356">
        <v>8</v>
      </c>
      <c r="F700" s="1256">
        <v>1</v>
      </c>
      <c r="G700" s="1246">
        <v>8</v>
      </c>
    </row>
    <row r="701" spans="1:7" ht="14.15" customHeight="1">
      <c r="A701" s="1119" t="s">
        <v>7781</v>
      </c>
      <c r="B701" s="1118" t="s">
        <v>7794</v>
      </c>
      <c r="C701" s="1117" t="s">
        <v>1278</v>
      </c>
      <c r="D701" s="1116" t="s">
        <v>5253</v>
      </c>
      <c r="E701" s="1356">
        <v>8</v>
      </c>
      <c r="F701" s="1256">
        <v>1</v>
      </c>
      <c r="G701" s="1246">
        <v>8</v>
      </c>
    </row>
    <row r="702" spans="1:7" ht="14.15" customHeight="1">
      <c r="A702" s="1119" t="s">
        <v>7781</v>
      </c>
      <c r="B702" s="1118" t="s">
        <v>7794</v>
      </c>
      <c r="C702" s="1117" t="s">
        <v>4432</v>
      </c>
      <c r="D702" s="1116" t="s">
        <v>1792</v>
      </c>
      <c r="E702" s="1356">
        <v>4.0000000000000002E-4</v>
      </c>
      <c r="F702" s="1256">
        <v>1</v>
      </c>
      <c r="G702" s="1246">
        <v>4.0000000000000002E-4</v>
      </c>
    </row>
    <row r="703" spans="1:7" ht="14.15" customHeight="1">
      <c r="A703" s="1119" t="s">
        <v>7781</v>
      </c>
      <c r="B703" s="1118" t="s">
        <v>7794</v>
      </c>
      <c r="C703" s="1117" t="s">
        <v>5417</v>
      </c>
      <c r="D703" s="1116" t="s">
        <v>3885</v>
      </c>
      <c r="E703" s="1356">
        <v>1.1999999999999999E-3</v>
      </c>
      <c r="F703" s="1256">
        <v>1</v>
      </c>
      <c r="G703" s="1246">
        <v>1.1999999999999999E-3</v>
      </c>
    </row>
    <row r="704" spans="1:7" ht="14.15" customHeight="1">
      <c r="A704" s="1119" t="s">
        <v>7781</v>
      </c>
      <c r="B704" s="1118" t="s">
        <v>7794</v>
      </c>
      <c r="C704" s="1117" t="s">
        <v>5419</v>
      </c>
      <c r="D704" s="1116" t="s">
        <v>3704</v>
      </c>
      <c r="E704" s="1356">
        <v>5.0000000000000001E-3</v>
      </c>
      <c r="F704" s="1256">
        <v>1</v>
      </c>
      <c r="G704" s="1246">
        <v>5.0000000000000001E-3</v>
      </c>
    </row>
    <row r="705" spans="1:7" ht="14.15" customHeight="1">
      <c r="A705" s="1119" t="s">
        <v>7781</v>
      </c>
      <c r="B705" s="1118" t="s">
        <v>7794</v>
      </c>
      <c r="C705" s="1117" t="s">
        <v>869</v>
      </c>
      <c r="D705" s="1116" t="s">
        <v>1793</v>
      </c>
      <c r="E705" s="1356">
        <v>4.0000000000000002E-4</v>
      </c>
      <c r="F705" s="1256">
        <v>1</v>
      </c>
      <c r="G705" s="1246">
        <v>4.0000000000000002E-4</v>
      </c>
    </row>
    <row r="706" spans="1:7" ht="14.15" customHeight="1">
      <c r="A706" s="1119" t="s">
        <v>7781</v>
      </c>
      <c r="B706" s="1118" t="s">
        <v>7794</v>
      </c>
      <c r="C706" s="1117" t="s">
        <v>4692</v>
      </c>
      <c r="D706" s="1116" t="s">
        <v>4137</v>
      </c>
      <c r="E706" s="1356">
        <v>3.5000000000000001E-3</v>
      </c>
      <c r="F706" s="1256">
        <v>1</v>
      </c>
      <c r="G706" s="1246">
        <v>3.5000000000000001E-3</v>
      </c>
    </row>
    <row r="707" spans="1:7" ht="14.15" customHeight="1">
      <c r="A707" s="1119" t="s">
        <v>7781</v>
      </c>
      <c r="B707" s="1118" t="s">
        <v>7794</v>
      </c>
      <c r="C707" s="1117" t="s">
        <v>3613</v>
      </c>
      <c r="D707" s="1116" t="s">
        <v>3525</v>
      </c>
      <c r="E707" s="1356">
        <v>3.0000000000000001E-3</v>
      </c>
      <c r="F707" s="1256">
        <v>1</v>
      </c>
      <c r="G707" s="1246">
        <v>3.0000000000000001E-3</v>
      </c>
    </row>
    <row r="708" spans="1:7" ht="14.15" customHeight="1">
      <c r="A708" s="1119" t="s">
        <v>7781</v>
      </c>
      <c r="B708" s="1118" t="s">
        <v>7794</v>
      </c>
      <c r="C708" s="1117" t="s">
        <v>870</v>
      </c>
      <c r="D708" s="1116" t="s">
        <v>871</v>
      </c>
      <c r="E708" s="1356">
        <v>1E-3</v>
      </c>
      <c r="F708" s="1256">
        <v>1</v>
      </c>
      <c r="G708" s="1246">
        <v>1E-3</v>
      </c>
    </row>
    <row r="709" spans="1:7" ht="14.15" customHeight="1">
      <c r="A709" s="1119" t="s">
        <v>7781</v>
      </c>
      <c r="B709" s="1118" t="s">
        <v>7794</v>
      </c>
      <c r="C709" s="1117" t="s">
        <v>7597</v>
      </c>
      <c r="D709" s="1116" t="s">
        <v>7734</v>
      </c>
      <c r="E709" s="1356">
        <v>0.58299999999999996</v>
      </c>
      <c r="F709" s="1256">
        <v>1</v>
      </c>
      <c r="G709" s="1246">
        <v>0.58299999999999996</v>
      </c>
    </row>
    <row r="710" spans="1:7" ht="14.15" customHeight="1">
      <c r="A710" s="1119" t="s">
        <v>7781</v>
      </c>
      <c r="B710" s="1118" t="s">
        <v>7794</v>
      </c>
      <c r="C710" s="1117" t="s">
        <v>7381</v>
      </c>
      <c r="D710" s="1116" t="s">
        <v>7735</v>
      </c>
      <c r="E710" s="1356">
        <v>0.69799999999999995</v>
      </c>
      <c r="F710" s="1256">
        <v>1</v>
      </c>
      <c r="G710" s="1246">
        <v>0.69799999999999995</v>
      </c>
    </row>
    <row r="711" spans="1:7" ht="14.15" customHeight="1">
      <c r="A711" s="1119" t="s">
        <v>7781</v>
      </c>
      <c r="B711" s="1118" t="s">
        <v>7794</v>
      </c>
      <c r="C711" s="1117" t="s">
        <v>6660</v>
      </c>
      <c r="D711" s="1116" t="s">
        <v>6661</v>
      </c>
      <c r="E711" s="1356">
        <v>3.3999999999999998E-3</v>
      </c>
      <c r="F711" s="1256">
        <v>1</v>
      </c>
      <c r="G711" s="1246">
        <v>3.3999999999999998E-3</v>
      </c>
    </row>
    <row r="712" spans="1:7" ht="14.15" customHeight="1">
      <c r="A712" s="1119" t="s">
        <v>7318</v>
      </c>
      <c r="B712" s="1118" t="s">
        <v>7343</v>
      </c>
      <c r="C712" s="1117" t="s">
        <v>7349</v>
      </c>
      <c r="D712" s="1116" t="s">
        <v>7355</v>
      </c>
      <c r="E712" s="1356">
        <v>1</v>
      </c>
      <c r="F712" s="1256">
        <v>1</v>
      </c>
      <c r="G712" s="1246">
        <v>1</v>
      </c>
    </row>
    <row r="713" spans="1:7" ht="14.15" customHeight="1">
      <c r="A713" s="1119" t="s">
        <v>7318</v>
      </c>
      <c r="B713" s="1118" t="s">
        <v>7343</v>
      </c>
      <c r="C713" s="1117" t="s">
        <v>4432</v>
      </c>
      <c r="D713" s="1116" t="s">
        <v>1792</v>
      </c>
      <c r="E713" s="1356">
        <v>2.0000000000000001E-4</v>
      </c>
      <c r="F713" s="1256">
        <v>1</v>
      </c>
      <c r="G713" s="1246">
        <v>2.0000000000000001E-4</v>
      </c>
    </row>
    <row r="714" spans="1:7" ht="14.15" customHeight="1">
      <c r="A714" s="1119" t="s">
        <v>7318</v>
      </c>
      <c r="B714" s="1118" t="s">
        <v>7343</v>
      </c>
      <c r="C714" s="1117" t="s">
        <v>5417</v>
      </c>
      <c r="D714" s="1116" t="s">
        <v>3885</v>
      </c>
      <c r="E714" s="1356">
        <v>5.0000000000000001E-4</v>
      </c>
      <c r="F714" s="1256">
        <v>1</v>
      </c>
      <c r="G714" s="1246">
        <v>5.0000000000000001E-4</v>
      </c>
    </row>
    <row r="715" spans="1:7" ht="14.15" customHeight="1">
      <c r="A715" s="1119" t="s">
        <v>7318</v>
      </c>
      <c r="B715" s="1118" t="s">
        <v>7343</v>
      </c>
      <c r="C715" s="1117" t="s">
        <v>5419</v>
      </c>
      <c r="D715" s="1116" t="s">
        <v>3704</v>
      </c>
      <c r="E715" s="1356">
        <v>2E-3</v>
      </c>
      <c r="F715" s="1256">
        <v>1</v>
      </c>
      <c r="G715" s="1246">
        <v>2E-3</v>
      </c>
    </row>
    <row r="716" spans="1:7" ht="14.15" customHeight="1">
      <c r="A716" s="1119" t="s">
        <v>7318</v>
      </c>
      <c r="B716" s="1118" t="s">
        <v>7343</v>
      </c>
      <c r="C716" s="1117" t="s">
        <v>869</v>
      </c>
      <c r="D716" s="1116" t="s">
        <v>1793</v>
      </c>
      <c r="E716" s="1356">
        <v>2.0000000000000001E-4</v>
      </c>
      <c r="F716" s="1256">
        <v>1</v>
      </c>
      <c r="G716" s="1246">
        <v>2.0000000000000001E-4</v>
      </c>
    </row>
    <row r="717" spans="1:7" ht="14.15" customHeight="1">
      <c r="A717" s="1119" t="s">
        <v>7318</v>
      </c>
      <c r="B717" s="1118" t="s">
        <v>7343</v>
      </c>
      <c r="C717" s="1117" t="s">
        <v>870</v>
      </c>
      <c r="D717" s="1116" t="s">
        <v>871</v>
      </c>
      <c r="E717" s="1356">
        <v>1E-3</v>
      </c>
      <c r="F717" s="1256">
        <v>1</v>
      </c>
      <c r="G717" s="1246">
        <v>1E-3</v>
      </c>
    </row>
    <row r="718" spans="1:7" ht="14.15" customHeight="1">
      <c r="A718" s="1119" t="s">
        <v>7448</v>
      </c>
      <c r="B718" s="1118" t="s">
        <v>7657</v>
      </c>
      <c r="C718" s="1117" t="s">
        <v>8584</v>
      </c>
      <c r="D718" s="1116" t="s">
        <v>8772</v>
      </c>
      <c r="E718" s="1356">
        <v>1</v>
      </c>
      <c r="F718" s="1256">
        <v>1</v>
      </c>
      <c r="G718" s="1246">
        <v>1</v>
      </c>
    </row>
    <row r="719" spans="1:7" ht="14.15" customHeight="1">
      <c r="A719" s="1119" t="s">
        <v>7448</v>
      </c>
      <c r="B719" s="1118" t="s">
        <v>7657</v>
      </c>
      <c r="C719" s="1117" t="s">
        <v>8164</v>
      </c>
      <c r="D719" s="1116" t="s">
        <v>8279</v>
      </c>
      <c r="E719" s="1356">
        <v>1</v>
      </c>
      <c r="F719" s="1256">
        <v>1</v>
      </c>
      <c r="G719" s="1246">
        <v>1</v>
      </c>
    </row>
    <row r="720" spans="1:7" ht="14.15" customHeight="1">
      <c r="A720" s="1119" t="s">
        <v>7448</v>
      </c>
      <c r="B720" s="1118" t="s">
        <v>7657</v>
      </c>
      <c r="C720" s="1117" t="s">
        <v>7482</v>
      </c>
      <c r="D720" s="1116" t="s">
        <v>7658</v>
      </c>
      <c r="E720" s="1356">
        <v>1</v>
      </c>
      <c r="F720" s="1256">
        <v>1</v>
      </c>
      <c r="G720" s="1246">
        <v>1</v>
      </c>
    </row>
    <row r="721" spans="1:7" ht="14.15" customHeight="1">
      <c r="A721" s="1119" t="s">
        <v>7448</v>
      </c>
      <c r="B721" s="1118" t="s">
        <v>7657</v>
      </c>
      <c r="C721" s="1117" t="s">
        <v>7533</v>
      </c>
      <c r="D721" s="1116" t="s">
        <v>7659</v>
      </c>
      <c r="E721" s="1356">
        <v>2</v>
      </c>
      <c r="F721" s="1256">
        <v>1</v>
      </c>
      <c r="G721" s="1246">
        <v>2</v>
      </c>
    </row>
    <row r="722" spans="1:7" ht="14.15" customHeight="1">
      <c r="A722" s="1119" t="s">
        <v>7858</v>
      </c>
      <c r="B722" s="1118" t="s">
        <v>7921</v>
      </c>
      <c r="C722" s="1117" t="s">
        <v>8586</v>
      </c>
      <c r="D722" s="1116" t="s">
        <v>8849</v>
      </c>
      <c r="E722" s="1356">
        <v>1</v>
      </c>
      <c r="F722" s="1256">
        <v>1</v>
      </c>
      <c r="G722" s="1246">
        <v>1</v>
      </c>
    </row>
    <row r="723" spans="1:7" ht="14.15" customHeight="1">
      <c r="A723" s="1119" t="s">
        <v>7858</v>
      </c>
      <c r="B723" s="1118" t="s">
        <v>7921</v>
      </c>
      <c r="C723" s="1117" t="s">
        <v>8165</v>
      </c>
      <c r="D723" s="1116" t="s">
        <v>8280</v>
      </c>
      <c r="E723" s="1356">
        <v>1</v>
      </c>
      <c r="F723" s="1256">
        <v>1</v>
      </c>
      <c r="G723" s="1246">
        <v>1</v>
      </c>
    </row>
    <row r="724" spans="1:7" ht="14.15" customHeight="1">
      <c r="A724" s="1119" t="s">
        <v>7858</v>
      </c>
      <c r="B724" s="1118" t="s">
        <v>7921</v>
      </c>
      <c r="C724" s="1117" t="s">
        <v>7746</v>
      </c>
      <c r="D724" s="1116" t="s">
        <v>8281</v>
      </c>
      <c r="E724" s="1356">
        <v>1</v>
      </c>
      <c r="F724" s="1256">
        <v>1</v>
      </c>
      <c r="G724" s="1246">
        <v>1</v>
      </c>
    </row>
    <row r="725" spans="1:7" ht="14.15" customHeight="1">
      <c r="A725" s="1119" t="s">
        <v>7858</v>
      </c>
      <c r="B725" s="1118" t="s">
        <v>7921</v>
      </c>
      <c r="C725" s="1117" t="s">
        <v>7533</v>
      </c>
      <c r="D725" s="1116" t="s">
        <v>7659</v>
      </c>
      <c r="E725" s="1356">
        <v>2</v>
      </c>
      <c r="F725" s="1256">
        <v>1</v>
      </c>
      <c r="G725" s="1246">
        <v>2</v>
      </c>
    </row>
    <row r="726" spans="1:7" ht="14.15" customHeight="1">
      <c r="A726" s="1119" t="s">
        <v>7924</v>
      </c>
      <c r="B726" s="1118" t="s">
        <v>7964</v>
      </c>
      <c r="C726" s="1117" t="s">
        <v>7600</v>
      </c>
      <c r="D726" s="1116" t="s">
        <v>8282</v>
      </c>
      <c r="E726" s="1356">
        <v>1</v>
      </c>
      <c r="F726" s="1256">
        <v>1</v>
      </c>
      <c r="G726" s="1246">
        <v>1</v>
      </c>
    </row>
    <row r="727" spans="1:7" ht="14.15" customHeight="1">
      <c r="A727" s="1119" t="s">
        <v>7924</v>
      </c>
      <c r="B727" s="1118" t="s">
        <v>7964</v>
      </c>
      <c r="C727" s="1117" t="s">
        <v>7466</v>
      </c>
      <c r="D727" s="1116" t="s">
        <v>8283</v>
      </c>
      <c r="E727" s="1356">
        <v>1</v>
      </c>
      <c r="F727" s="1256">
        <v>1</v>
      </c>
      <c r="G727" s="1246">
        <v>1</v>
      </c>
    </row>
    <row r="728" spans="1:7" ht="14.15" customHeight="1">
      <c r="A728" s="1119" t="s">
        <v>7924</v>
      </c>
      <c r="B728" s="1118" t="s">
        <v>7964</v>
      </c>
      <c r="C728" s="1117" t="s">
        <v>7681</v>
      </c>
      <c r="D728" s="1116" t="s">
        <v>7685</v>
      </c>
      <c r="E728" s="1356">
        <v>1</v>
      </c>
      <c r="F728" s="1256">
        <v>1</v>
      </c>
      <c r="G728" s="1246">
        <v>1</v>
      </c>
    </row>
    <row r="729" spans="1:7" ht="14.15" customHeight="1">
      <c r="A729" s="1119" t="s">
        <v>7924</v>
      </c>
      <c r="B729" s="1118" t="s">
        <v>7964</v>
      </c>
      <c r="C729" s="1117" t="s">
        <v>7682</v>
      </c>
      <c r="D729" s="1116" t="s">
        <v>7686</v>
      </c>
      <c r="E729" s="1356">
        <v>1</v>
      </c>
      <c r="F729" s="1256">
        <v>1</v>
      </c>
      <c r="G729" s="1246">
        <v>1</v>
      </c>
    </row>
    <row r="730" spans="1:7" ht="14.15" customHeight="1">
      <c r="A730" s="1119" t="s">
        <v>7924</v>
      </c>
      <c r="B730" s="1118" t="s">
        <v>7964</v>
      </c>
      <c r="C730" s="1117" t="s">
        <v>7543</v>
      </c>
      <c r="D730" s="1116" t="s">
        <v>7665</v>
      </c>
      <c r="E730" s="1356">
        <v>2</v>
      </c>
      <c r="F730" s="1256">
        <v>1</v>
      </c>
      <c r="G730" s="1246">
        <v>2</v>
      </c>
    </row>
    <row r="731" spans="1:7" ht="14.15" customHeight="1">
      <c r="A731" s="1119" t="s">
        <v>7924</v>
      </c>
      <c r="B731" s="1118" t="s">
        <v>7964</v>
      </c>
      <c r="C731" s="1117" t="s">
        <v>1342</v>
      </c>
      <c r="D731" s="1116" t="s">
        <v>1540</v>
      </c>
      <c r="E731" s="1356">
        <v>3.5999999999999999E-3</v>
      </c>
      <c r="F731" s="1256">
        <v>1</v>
      </c>
      <c r="G731" s="1246">
        <v>3.5999999999999999E-3</v>
      </c>
    </row>
    <row r="732" spans="1:7" ht="14.15" customHeight="1">
      <c r="A732" s="1119" t="s">
        <v>7924</v>
      </c>
      <c r="B732" s="1118" t="s">
        <v>7964</v>
      </c>
      <c r="C732" s="1117" t="s">
        <v>7377</v>
      </c>
      <c r="D732" s="1116" t="s">
        <v>7666</v>
      </c>
      <c r="E732" s="1356">
        <v>0.68200000000000005</v>
      </c>
      <c r="F732" s="1256">
        <v>1</v>
      </c>
      <c r="G732" s="1246">
        <v>0.68200000000000005</v>
      </c>
    </row>
    <row r="733" spans="1:7" ht="14.15" customHeight="1">
      <c r="A733" s="1119" t="s">
        <v>7924</v>
      </c>
      <c r="B733" s="1118" t="s">
        <v>7964</v>
      </c>
      <c r="C733" s="1117" t="s">
        <v>6660</v>
      </c>
      <c r="D733" s="1116" t="s">
        <v>6661</v>
      </c>
      <c r="E733" s="1356">
        <v>8.0000000000000004E-4</v>
      </c>
      <c r="F733" s="1256">
        <v>1</v>
      </c>
      <c r="G733" s="1246">
        <v>8.0000000000000004E-4</v>
      </c>
    </row>
    <row r="734" spans="1:7" ht="14.15" customHeight="1">
      <c r="A734" s="1119" t="s">
        <v>7771</v>
      </c>
      <c r="B734" s="1118" t="s">
        <v>7795</v>
      </c>
      <c r="C734" s="1117" t="s">
        <v>7561</v>
      </c>
      <c r="D734" s="1116" t="s">
        <v>7833</v>
      </c>
      <c r="E734" s="1356">
        <v>1</v>
      </c>
      <c r="F734" s="1256">
        <v>1</v>
      </c>
      <c r="G734" s="1246">
        <v>1</v>
      </c>
    </row>
    <row r="735" spans="1:7" ht="14.15" customHeight="1">
      <c r="A735" s="1119" t="s">
        <v>7771</v>
      </c>
      <c r="B735" s="1118" t="s">
        <v>7795</v>
      </c>
      <c r="C735" s="1117" t="s">
        <v>7565</v>
      </c>
      <c r="D735" s="1116" t="s">
        <v>7834</v>
      </c>
      <c r="E735" s="1356">
        <v>1</v>
      </c>
      <c r="F735" s="1256">
        <v>1</v>
      </c>
      <c r="G735" s="1246">
        <v>1</v>
      </c>
    </row>
    <row r="736" spans="1:7" ht="14.15" customHeight="1">
      <c r="A736" s="1119" t="s">
        <v>7771</v>
      </c>
      <c r="B736" s="1118" t="s">
        <v>7795</v>
      </c>
      <c r="C736" s="1117" t="s">
        <v>1246</v>
      </c>
      <c r="D736" s="1116" t="s">
        <v>1247</v>
      </c>
      <c r="E736" s="1356">
        <v>1</v>
      </c>
      <c r="F736" s="1256">
        <v>1</v>
      </c>
      <c r="G736" s="1246">
        <v>1</v>
      </c>
    </row>
    <row r="737" spans="1:7" ht="14.15" customHeight="1">
      <c r="A737" s="1119" t="s">
        <v>7771</v>
      </c>
      <c r="B737" s="1118" t="s">
        <v>7795</v>
      </c>
      <c r="C737" s="1117" t="s">
        <v>7496</v>
      </c>
      <c r="D737" s="1116" t="s">
        <v>7835</v>
      </c>
      <c r="E737" s="1356">
        <v>1</v>
      </c>
      <c r="F737" s="1256">
        <v>1</v>
      </c>
      <c r="G737" s="1246">
        <v>1</v>
      </c>
    </row>
    <row r="738" spans="1:7" ht="14.15" customHeight="1">
      <c r="A738" s="1119" t="s">
        <v>7771</v>
      </c>
      <c r="B738" s="1118" t="s">
        <v>7795</v>
      </c>
      <c r="C738" s="1117" t="s">
        <v>7498</v>
      </c>
      <c r="D738" s="1116" t="s">
        <v>7836</v>
      </c>
      <c r="E738" s="1356">
        <v>1</v>
      </c>
      <c r="F738" s="1256">
        <v>1</v>
      </c>
      <c r="G738" s="1246">
        <v>1</v>
      </c>
    </row>
    <row r="739" spans="1:7" ht="14.15" customHeight="1">
      <c r="A739" s="1119" t="s">
        <v>7771</v>
      </c>
      <c r="B739" s="1118" t="s">
        <v>7795</v>
      </c>
      <c r="C739" s="1117" t="s">
        <v>7500</v>
      </c>
      <c r="D739" s="1116" t="s">
        <v>7837</v>
      </c>
      <c r="E739" s="1356">
        <v>1</v>
      </c>
      <c r="F739" s="1256">
        <v>1</v>
      </c>
      <c r="G739" s="1246">
        <v>1</v>
      </c>
    </row>
    <row r="740" spans="1:7" ht="14.15" customHeight="1">
      <c r="A740" s="1119" t="s">
        <v>7771</v>
      </c>
      <c r="B740" s="1118" t="s">
        <v>7795</v>
      </c>
      <c r="C740" s="1117" t="s">
        <v>7547</v>
      </c>
      <c r="D740" s="1116" t="s">
        <v>7838</v>
      </c>
      <c r="E740" s="1356">
        <v>1</v>
      </c>
      <c r="F740" s="1256">
        <v>1</v>
      </c>
      <c r="G740" s="1246">
        <v>1</v>
      </c>
    </row>
    <row r="741" spans="1:7" ht="14.15" customHeight="1">
      <c r="A741" s="1119" t="s">
        <v>7771</v>
      </c>
      <c r="B741" s="1118" t="s">
        <v>7795</v>
      </c>
      <c r="C741" s="1117" t="s">
        <v>5217</v>
      </c>
      <c r="D741" s="1116" t="s">
        <v>5218</v>
      </c>
      <c r="E741" s="1356">
        <v>1</v>
      </c>
      <c r="F741" s="1256">
        <v>1</v>
      </c>
      <c r="G741" s="1246">
        <v>1</v>
      </c>
    </row>
    <row r="742" spans="1:7" ht="14.15" customHeight="1">
      <c r="A742" s="1119" t="s">
        <v>7771</v>
      </c>
      <c r="B742" s="1118" t="s">
        <v>7795</v>
      </c>
      <c r="C742" s="1117" t="s">
        <v>7573</v>
      </c>
      <c r="D742" s="1116" t="s">
        <v>7698</v>
      </c>
      <c r="E742" s="1356">
        <v>1</v>
      </c>
      <c r="F742" s="1256">
        <v>1</v>
      </c>
      <c r="G742" s="1246">
        <v>1</v>
      </c>
    </row>
    <row r="743" spans="1:7" ht="14.15" customHeight="1">
      <c r="A743" s="1119" t="s">
        <v>7771</v>
      </c>
      <c r="B743" s="1118" t="s">
        <v>7795</v>
      </c>
      <c r="C743" s="1117" t="s">
        <v>5221</v>
      </c>
      <c r="D743" s="1116" t="s">
        <v>5222</v>
      </c>
      <c r="E743" s="1356">
        <v>3</v>
      </c>
      <c r="F743" s="1256">
        <v>1</v>
      </c>
      <c r="G743" s="1246">
        <v>3</v>
      </c>
    </row>
    <row r="744" spans="1:7" ht="14.15" customHeight="1">
      <c r="A744" s="1119" t="s">
        <v>7771</v>
      </c>
      <c r="B744" s="1118" t="s">
        <v>7795</v>
      </c>
      <c r="C744" s="1117" t="s">
        <v>8733</v>
      </c>
      <c r="D744" s="1116" t="s">
        <v>9385</v>
      </c>
      <c r="E744" s="1356">
        <v>1</v>
      </c>
      <c r="F744" s="1256">
        <v>1</v>
      </c>
      <c r="G744" s="1246">
        <v>1</v>
      </c>
    </row>
    <row r="745" spans="1:7" ht="14.15" customHeight="1">
      <c r="A745" s="1119" t="s">
        <v>7771</v>
      </c>
      <c r="B745" s="1118" t="s">
        <v>7795</v>
      </c>
      <c r="C745" s="1117" t="s">
        <v>8735</v>
      </c>
      <c r="D745" s="1116" t="s">
        <v>9386</v>
      </c>
      <c r="E745" s="1356">
        <v>1</v>
      </c>
      <c r="F745" s="1256">
        <v>1</v>
      </c>
      <c r="G745" s="1246">
        <v>1</v>
      </c>
    </row>
    <row r="746" spans="1:7" ht="14.15" customHeight="1">
      <c r="A746" s="1119" t="s">
        <v>7771</v>
      </c>
      <c r="B746" s="1118" t="s">
        <v>7795</v>
      </c>
      <c r="C746" s="1117" t="s">
        <v>8757</v>
      </c>
      <c r="D746" s="1116" t="s">
        <v>9387</v>
      </c>
      <c r="E746" s="1356">
        <v>1</v>
      </c>
      <c r="F746" s="1256">
        <v>1</v>
      </c>
      <c r="G746" s="1246">
        <v>1</v>
      </c>
    </row>
    <row r="747" spans="1:7" ht="14.15" customHeight="1">
      <c r="A747" s="1119" t="s">
        <v>7771</v>
      </c>
      <c r="B747" s="1118" t="s">
        <v>7795</v>
      </c>
      <c r="C747" s="1117" t="s">
        <v>8761</v>
      </c>
      <c r="D747" s="1116" t="s">
        <v>9388</v>
      </c>
      <c r="E747" s="1356">
        <v>1</v>
      </c>
      <c r="F747" s="1256">
        <v>1</v>
      </c>
      <c r="G747" s="1246">
        <v>1</v>
      </c>
    </row>
    <row r="748" spans="1:7" ht="14.15" customHeight="1">
      <c r="A748" s="1119" t="s">
        <v>7771</v>
      </c>
      <c r="B748" s="1118" t="s">
        <v>7795</v>
      </c>
      <c r="C748" s="1117" t="s">
        <v>7524</v>
      </c>
      <c r="D748" s="1116" t="s">
        <v>7676</v>
      </c>
      <c r="E748" s="1356">
        <v>2</v>
      </c>
      <c r="F748" s="1256">
        <v>1</v>
      </c>
      <c r="G748" s="1246">
        <v>2</v>
      </c>
    </row>
    <row r="749" spans="1:7" ht="14.15" customHeight="1">
      <c r="A749" s="1119" t="s">
        <v>7771</v>
      </c>
      <c r="B749" s="1118" t="s">
        <v>7795</v>
      </c>
      <c r="C749" s="1117" t="s">
        <v>7526</v>
      </c>
      <c r="D749" s="1116" t="s">
        <v>7702</v>
      </c>
      <c r="E749" s="1356">
        <v>1</v>
      </c>
      <c r="F749" s="1256">
        <v>1</v>
      </c>
      <c r="G749" s="1246">
        <v>1</v>
      </c>
    </row>
    <row r="750" spans="1:7" ht="14.15" customHeight="1">
      <c r="A750" s="1119" t="s">
        <v>7771</v>
      </c>
      <c r="B750" s="1118" t="s">
        <v>7795</v>
      </c>
      <c r="C750" s="1117" t="s">
        <v>7527</v>
      </c>
      <c r="D750" s="1116" t="s">
        <v>7703</v>
      </c>
      <c r="E750" s="1356">
        <v>1</v>
      </c>
      <c r="F750" s="1256">
        <v>1</v>
      </c>
      <c r="G750" s="1246">
        <v>1</v>
      </c>
    </row>
    <row r="751" spans="1:7" ht="14.15" customHeight="1">
      <c r="A751" s="1119" t="s">
        <v>7771</v>
      </c>
      <c r="B751" s="1118" t="s">
        <v>7795</v>
      </c>
      <c r="C751" s="1117" t="s">
        <v>7529</v>
      </c>
      <c r="D751" s="1116" t="s">
        <v>7839</v>
      </c>
      <c r="E751" s="1356">
        <v>1</v>
      </c>
      <c r="F751" s="1256">
        <v>1</v>
      </c>
      <c r="G751" s="1246">
        <v>1</v>
      </c>
    </row>
    <row r="752" spans="1:7" ht="14.15" customHeight="1">
      <c r="A752" s="1119" t="s">
        <v>7771</v>
      </c>
      <c r="B752" s="1118" t="s">
        <v>7795</v>
      </c>
      <c r="C752" s="1117" t="s">
        <v>7610</v>
      </c>
      <c r="D752" s="1116" t="s">
        <v>7840</v>
      </c>
      <c r="E752" s="1356">
        <v>1</v>
      </c>
      <c r="F752" s="1256">
        <v>1</v>
      </c>
      <c r="G752" s="1246">
        <v>1</v>
      </c>
    </row>
    <row r="753" spans="1:7" ht="14.15" customHeight="1">
      <c r="A753" s="1119" t="s">
        <v>7771</v>
      </c>
      <c r="B753" s="1118" t="s">
        <v>7795</v>
      </c>
      <c r="C753" s="1117" t="s">
        <v>7434</v>
      </c>
      <c r="D753" s="1116" t="s">
        <v>9389</v>
      </c>
      <c r="E753" s="1356">
        <v>1</v>
      </c>
      <c r="F753" s="1256">
        <v>1</v>
      </c>
      <c r="G753" s="1246">
        <v>1</v>
      </c>
    </row>
    <row r="754" spans="1:7" ht="14.15" customHeight="1">
      <c r="A754" s="1119" t="s">
        <v>7771</v>
      </c>
      <c r="B754" s="1118" t="s">
        <v>7795</v>
      </c>
      <c r="C754" s="1117" t="s">
        <v>9278</v>
      </c>
      <c r="D754" s="1116" t="s">
        <v>9390</v>
      </c>
      <c r="E754" s="1356">
        <v>1</v>
      </c>
      <c r="F754" s="1256">
        <v>1</v>
      </c>
      <c r="G754" s="1246">
        <v>1</v>
      </c>
    </row>
    <row r="755" spans="1:7" ht="14.15" customHeight="1">
      <c r="A755" s="1119" t="s">
        <v>7771</v>
      </c>
      <c r="B755" s="1118" t="s">
        <v>7795</v>
      </c>
      <c r="C755" s="1117" t="s">
        <v>9225</v>
      </c>
      <c r="D755" s="1116" t="s">
        <v>9391</v>
      </c>
      <c r="E755" s="1356">
        <v>2</v>
      </c>
      <c r="F755" s="1256">
        <v>1</v>
      </c>
      <c r="G755" s="1246">
        <v>2</v>
      </c>
    </row>
    <row r="756" spans="1:7" ht="14.15" customHeight="1">
      <c r="A756" s="1119" t="s">
        <v>7771</v>
      </c>
      <c r="B756" s="1118" t="s">
        <v>7795</v>
      </c>
      <c r="C756" s="1117" t="s">
        <v>1342</v>
      </c>
      <c r="D756" s="1116" t="s">
        <v>1540</v>
      </c>
      <c r="E756" s="1356">
        <v>5.4000000000000003E-3</v>
      </c>
      <c r="F756" s="1256">
        <v>1</v>
      </c>
      <c r="G756" s="1246">
        <v>5.4000000000000003E-3</v>
      </c>
    </row>
    <row r="757" spans="1:7" ht="14.15" customHeight="1">
      <c r="A757" s="1119" t="s">
        <v>7771</v>
      </c>
      <c r="B757" s="1118" t="s">
        <v>7795</v>
      </c>
      <c r="C757" s="1117" t="s">
        <v>7379</v>
      </c>
      <c r="D757" s="1116" t="s">
        <v>7841</v>
      </c>
      <c r="E757" s="1356">
        <v>0.84799999999999998</v>
      </c>
      <c r="F757" s="1256">
        <v>1</v>
      </c>
      <c r="G757" s="1246">
        <v>0.84799999999999998</v>
      </c>
    </row>
    <row r="758" spans="1:7" ht="14.15" customHeight="1">
      <c r="A758" s="1119" t="s">
        <v>7771</v>
      </c>
      <c r="B758" s="1118" t="s">
        <v>7795</v>
      </c>
      <c r="C758" s="1117" t="s">
        <v>6660</v>
      </c>
      <c r="D758" s="1116" t="s">
        <v>6661</v>
      </c>
      <c r="E758" s="1356">
        <v>8.0000000000000004E-4</v>
      </c>
      <c r="F758" s="1256">
        <v>1</v>
      </c>
      <c r="G758" s="1246">
        <v>8.0000000000000004E-4</v>
      </c>
    </row>
    <row r="759" spans="1:7" ht="14.15" customHeight="1">
      <c r="A759" s="1119" t="s">
        <v>7928</v>
      </c>
      <c r="B759" s="1118" t="s">
        <v>7967</v>
      </c>
      <c r="C759" s="1117" t="s">
        <v>7561</v>
      </c>
      <c r="D759" s="1116" t="s">
        <v>7833</v>
      </c>
      <c r="E759" s="1356">
        <v>1</v>
      </c>
      <c r="F759" s="1256">
        <v>1</v>
      </c>
      <c r="G759" s="1246">
        <v>1</v>
      </c>
    </row>
    <row r="760" spans="1:7" ht="14.15" customHeight="1">
      <c r="A760" s="1119" t="s">
        <v>7928</v>
      </c>
      <c r="B760" s="1118" t="s">
        <v>7967</v>
      </c>
      <c r="C760" s="1117" t="s">
        <v>7565</v>
      </c>
      <c r="D760" s="1116" t="s">
        <v>7834</v>
      </c>
      <c r="E760" s="1356">
        <v>1</v>
      </c>
      <c r="F760" s="1256">
        <v>1</v>
      </c>
      <c r="G760" s="1246">
        <v>1</v>
      </c>
    </row>
    <row r="761" spans="1:7" ht="14.15" customHeight="1">
      <c r="A761" s="1119" t="s">
        <v>7928</v>
      </c>
      <c r="B761" s="1118" t="s">
        <v>7967</v>
      </c>
      <c r="C761" s="1117" t="s">
        <v>7494</v>
      </c>
      <c r="D761" s="1116" t="s">
        <v>8284</v>
      </c>
      <c r="E761" s="1356">
        <v>1</v>
      </c>
      <c r="F761" s="1256">
        <v>1</v>
      </c>
      <c r="G761" s="1246">
        <v>1</v>
      </c>
    </row>
    <row r="762" spans="1:7" ht="14.15" customHeight="1">
      <c r="A762" s="1119" t="s">
        <v>7928</v>
      </c>
      <c r="B762" s="1118" t="s">
        <v>7967</v>
      </c>
      <c r="C762" s="1117" t="s">
        <v>7502</v>
      </c>
      <c r="D762" s="1116" t="s">
        <v>7697</v>
      </c>
      <c r="E762" s="1356">
        <v>1</v>
      </c>
      <c r="F762" s="1256">
        <v>1</v>
      </c>
      <c r="G762" s="1246">
        <v>1</v>
      </c>
    </row>
    <row r="763" spans="1:7" ht="14.15" customHeight="1">
      <c r="A763" s="1119" t="s">
        <v>7928</v>
      </c>
      <c r="B763" s="1118" t="s">
        <v>7967</v>
      </c>
      <c r="C763" s="1117" t="s">
        <v>7547</v>
      </c>
      <c r="D763" s="1116" t="s">
        <v>7838</v>
      </c>
      <c r="E763" s="1356">
        <v>2</v>
      </c>
      <c r="F763" s="1256">
        <v>1</v>
      </c>
      <c r="G763" s="1246">
        <v>2</v>
      </c>
    </row>
    <row r="764" spans="1:7" ht="14.15" customHeight="1">
      <c r="A764" s="1119" t="s">
        <v>7928</v>
      </c>
      <c r="B764" s="1118" t="s">
        <v>7967</v>
      </c>
      <c r="C764" s="1117" t="s">
        <v>5217</v>
      </c>
      <c r="D764" s="1116" t="s">
        <v>5218</v>
      </c>
      <c r="E764" s="1356">
        <v>1</v>
      </c>
      <c r="F764" s="1256">
        <v>1</v>
      </c>
      <c r="G764" s="1246">
        <v>1</v>
      </c>
    </row>
    <row r="765" spans="1:7" ht="14.15" customHeight="1">
      <c r="A765" s="1119" t="s">
        <v>7928</v>
      </c>
      <c r="B765" s="1118" t="s">
        <v>7967</v>
      </c>
      <c r="C765" s="1117" t="s">
        <v>7573</v>
      </c>
      <c r="D765" s="1116" t="s">
        <v>7698</v>
      </c>
      <c r="E765" s="1356">
        <v>1</v>
      </c>
      <c r="F765" s="1256">
        <v>1</v>
      </c>
      <c r="G765" s="1246">
        <v>1</v>
      </c>
    </row>
    <row r="766" spans="1:7" ht="14.15" customHeight="1">
      <c r="A766" s="1119" t="s">
        <v>7928</v>
      </c>
      <c r="B766" s="1118" t="s">
        <v>7967</v>
      </c>
      <c r="C766" s="1117" t="s">
        <v>7688</v>
      </c>
      <c r="D766" s="1116" t="s">
        <v>7699</v>
      </c>
      <c r="E766" s="1356">
        <v>1</v>
      </c>
      <c r="F766" s="1256">
        <v>1</v>
      </c>
      <c r="G766" s="1246">
        <v>1</v>
      </c>
    </row>
    <row r="767" spans="1:7" ht="14.15" customHeight="1">
      <c r="A767" s="1119" t="s">
        <v>7928</v>
      </c>
      <c r="B767" s="1118" t="s">
        <v>7967</v>
      </c>
      <c r="C767" s="1117" t="s">
        <v>7689</v>
      </c>
      <c r="D767" s="1116" t="s">
        <v>7700</v>
      </c>
      <c r="E767" s="1356">
        <v>1</v>
      </c>
      <c r="F767" s="1256">
        <v>1</v>
      </c>
      <c r="G767" s="1246">
        <v>1</v>
      </c>
    </row>
    <row r="768" spans="1:7" ht="14.15" customHeight="1">
      <c r="A768" s="1119" t="s">
        <v>7928</v>
      </c>
      <c r="B768" s="1118" t="s">
        <v>7967</v>
      </c>
      <c r="C768" s="1117" t="s">
        <v>7690</v>
      </c>
      <c r="D768" s="1116" t="s">
        <v>7701</v>
      </c>
      <c r="E768" s="1356">
        <v>1</v>
      </c>
      <c r="F768" s="1256">
        <v>1</v>
      </c>
      <c r="G768" s="1246">
        <v>1</v>
      </c>
    </row>
    <row r="769" spans="1:7" ht="14.15" customHeight="1">
      <c r="A769" s="1119" t="s">
        <v>7928</v>
      </c>
      <c r="B769" s="1118" t="s">
        <v>7967</v>
      </c>
      <c r="C769" s="1117" t="s">
        <v>7524</v>
      </c>
      <c r="D769" s="1116" t="s">
        <v>7676</v>
      </c>
      <c r="E769" s="1356">
        <v>2</v>
      </c>
      <c r="F769" s="1256">
        <v>1</v>
      </c>
      <c r="G769" s="1246">
        <v>2</v>
      </c>
    </row>
    <row r="770" spans="1:7" ht="14.15" customHeight="1">
      <c r="A770" s="1119" t="s">
        <v>7928</v>
      </c>
      <c r="B770" s="1118" t="s">
        <v>7967</v>
      </c>
      <c r="C770" s="1117" t="s">
        <v>7526</v>
      </c>
      <c r="D770" s="1116" t="s">
        <v>7702</v>
      </c>
      <c r="E770" s="1356">
        <v>1</v>
      </c>
      <c r="F770" s="1256">
        <v>1</v>
      </c>
      <c r="G770" s="1246">
        <v>1</v>
      </c>
    </row>
    <row r="771" spans="1:7" ht="14.15" customHeight="1">
      <c r="A771" s="1119" t="s">
        <v>7928</v>
      </c>
      <c r="B771" s="1118" t="s">
        <v>7967</v>
      </c>
      <c r="C771" s="1117" t="s">
        <v>7527</v>
      </c>
      <c r="D771" s="1116" t="s">
        <v>7703</v>
      </c>
      <c r="E771" s="1356">
        <v>1</v>
      </c>
      <c r="F771" s="1256">
        <v>1</v>
      </c>
      <c r="G771" s="1246">
        <v>1</v>
      </c>
    </row>
    <row r="772" spans="1:7" ht="14.15" customHeight="1">
      <c r="A772" s="1119" t="s">
        <v>7928</v>
      </c>
      <c r="B772" s="1118" t="s">
        <v>7967</v>
      </c>
      <c r="C772" s="1117" t="s">
        <v>7763</v>
      </c>
      <c r="D772" s="1116" t="s">
        <v>8285</v>
      </c>
      <c r="E772" s="1356">
        <v>1</v>
      </c>
      <c r="F772" s="1256">
        <v>1</v>
      </c>
      <c r="G772" s="1246">
        <v>1</v>
      </c>
    </row>
    <row r="773" spans="1:7" ht="14.15" customHeight="1">
      <c r="A773" s="1119" t="s">
        <v>7928</v>
      </c>
      <c r="B773" s="1118" t="s">
        <v>7967</v>
      </c>
      <c r="C773" s="1117" t="s">
        <v>7691</v>
      </c>
      <c r="D773" s="1116" t="s">
        <v>7704</v>
      </c>
      <c r="E773" s="1356">
        <v>1</v>
      </c>
      <c r="F773" s="1256">
        <v>1</v>
      </c>
      <c r="G773" s="1246">
        <v>1</v>
      </c>
    </row>
    <row r="774" spans="1:7" ht="14.15" customHeight="1">
      <c r="A774" s="1119" t="s">
        <v>7928</v>
      </c>
      <c r="B774" s="1118" t="s">
        <v>7967</v>
      </c>
      <c r="C774" s="1117" t="s">
        <v>7692</v>
      </c>
      <c r="D774" s="1116" t="s">
        <v>7705</v>
      </c>
      <c r="E774" s="1356">
        <v>1</v>
      </c>
      <c r="F774" s="1256">
        <v>1</v>
      </c>
      <c r="G774" s="1246">
        <v>1</v>
      </c>
    </row>
    <row r="775" spans="1:7" ht="14.15" customHeight="1">
      <c r="A775" s="1119" t="s">
        <v>7928</v>
      </c>
      <c r="B775" s="1118" t="s">
        <v>7967</v>
      </c>
      <c r="C775" s="1117" t="s">
        <v>7543</v>
      </c>
      <c r="D775" s="1116" t="s">
        <v>7665</v>
      </c>
      <c r="E775" s="1356">
        <v>2</v>
      </c>
      <c r="F775" s="1256">
        <v>1</v>
      </c>
      <c r="G775" s="1246">
        <v>2</v>
      </c>
    </row>
    <row r="776" spans="1:7" ht="14.15" customHeight="1">
      <c r="A776" s="1119" t="s">
        <v>7928</v>
      </c>
      <c r="B776" s="1118" t="s">
        <v>7967</v>
      </c>
      <c r="C776" s="1117" t="s">
        <v>1342</v>
      </c>
      <c r="D776" s="1116" t="s">
        <v>1540</v>
      </c>
      <c r="E776" s="1356">
        <v>5.4000000000000003E-3</v>
      </c>
      <c r="F776" s="1256">
        <v>1</v>
      </c>
      <c r="G776" s="1246">
        <v>5.4000000000000003E-3</v>
      </c>
    </row>
    <row r="777" spans="1:7" ht="14.15" customHeight="1">
      <c r="A777" s="1119" t="s">
        <v>7442</v>
      </c>
      <c r="B777" s="1118" t="s">
        <v>7680</v>
      </c>
      <c r="C777" s="1117" t="s">
        <v>7602</v>
      </c>
      <c r="D777" s="1116" t="s">
        <v>7683</v>
      </c>
      <c r="E777" s="1356">
        <v>1</v>
      </c>
      <c r="F777" s="1256">
        <v>1</v>
      </c>
      <c r="G777" s="1246">
        <v>1</v>
      </c>
    </row>
    <row r="778" spans="1:7" ht="14.15" customHeight="1">
      <c r="A778" s="1119" t="s">
        <v>7442</v>
      </c>
      <c r="B778" s="1118" t="s">
        <v>7680</v>
      </c>
      <c r="C778" s="1117" t="s">
        <v>7468</v>
      </c>
      <c r="D778" s="1116" t="s">
        <v>7684</v>
      </c>
      <c r="E778" s="1356">
        <v>1</v>
      </c>
      <c r="F778" s="1256">
        <v>1</v>
      </c>
      <c r="G778" s="1246">
        <v>1</v>
      </c>
    </row>
    <row r="779" spans="1:7" ht="14.15" customHeight="1">
      <c r="A779" s="1119" t="s">
        <v>7442</v>
      </c>
      <c r="B779" s="1118" t="s">
        <v>7680</v>
      </c>
      <c r="C779" s="1117" t="s">
        <v>7681</v>
      </c>
      <c r="D779" s="1116" t="s">
        <v>7685</v>
      </c>
      <c r="E779" s="1356">
        <v>1</v>
      </c>
      <c r="F779" s="1256">
        <v>1</v>
      </c>
      <c r="G779" s="1246">
        <v>1</v>
      </c>
    </row>
    <row r="780" spans="1:7" ht="14.15" customHeight="1">
      <c r="A780" s="1119" t="s">
        <v>7442</v>
      </c>
      <c r="B780" s="1118" t="s">
        <v>7680</v>
      </c>
      <c r="C780" s="1117" t="s">
        <v>7682</v>
      </c>
      <c r="D780" s="1116" t="s">
        <v>7686</v>
      </c>
      <c r="E780" s="1356">
        <v>1</v>
      </c>
      <c r="F780" s="1256">
        <v>1</v>
      </c>
      <c r="G780" s="1246">
        <v>1</v>
      </c>
    </row>
    <row r="781" spans="1:7" ht="14.15" customHeight="1">
      <c r="A781" s="1119" t="s">
        <v>7442</v>
      </c>
      <c r="B781" s="1118" t="s">
        <v>7680</v>
      </c>
      <c r="C781" s="1117" t="s">
        <v>7543</v>
      </c>
      <c r="D781" s="1116" t="s">
        <v>7665</v>
      </c>
      <c r="E781" s="1356">
        <v>2</v>
      </c>
      <c r="F781" s="1256">
        <v>1</v>
      </c>
      <c r="G781" s="1246">
        <v>2</v>
      </c>
    </row>
    <row r="782" spans="1:7" ht="14.15" customHeight="1">
      <c r="A782" s="1119" t="s">
        <v>7442</v>
      </c>
      <c r="B782" s="1118" t="s">
        <v>7680</v>
      </c>
      <c r="C782" s="1117" t="s">
        <v>1342</v>
      </c>
      <c r="D782" s="1116" t="s">
        <v>1540</v>
      </c>
      <c r="E782" s="1356">
        <v>3.5999999999999999E-3</v>
      </c>
      <c r="F782" s="1256">
        <v>1</v>
      </c>
      <c r="G782" s="1246">
        <v>3.5999999999999999E-3</v>
      </c>
    </row>
    <row r="783" spans="1:7" ht="14.15" customHeight="1">
      <c r="A783" s="1119" t="s">
        <v>7442</v>
      </c>
      <c r="B783" s="1118" t="s">
        <v>7680</v>
      </c>
      <c r="C783" s="1117" t="s">
        <v>7377</v>
      </c>
      <c r="D783" s="1116" t="s">
        <v>7666</v>
      </c>
      <c r="E783" s="1356">
        <v>0.68200000000000005</v>
      </c>
      <c r="F783" s="1256">
        <v>1</v>
      </c>
      <c r="G783" s="1246">
        <v>0.68200000000000005</v>
      </c>
    </row>
    <row r="784" spans="1:7" ht="14.15" customHeight="1">
      <c r="A784" s="1119" t="s">
        <v>7442</v>
      </c>
      <c r="B784" s="1118" t="s">
        <v>7680</v>
      </c>
      <c r="C784" s="1117" t="s">
        <v>6660</v>
      </c>
      <c r="D784" s="1116" t="s">
        <v>6661</v>
      </c>
      <c r="E784" s="1356">
        <v>8.0000000000000004E-4</v>
      </c>
      <c r="F784" s="1256">
        <v>1</v>
      </c>
      <c r="G784" s="1246">
        <v>8.0000000000000004E-4</v>
      </c>
    </row>
    <row r="785" spans="1:7" ht="14.15" customHeight="1">
      <c r="A785" s="1119" t="s">
        <v>7930</v>
      </c>
      <c r="B785" s="1118" t="s">
        <v>7960</v>
      </c>
      <c r="C785" s="1117" t="s">
        <v>7478</v>
      </c>
      <c r="D785" s="1116" t="s">
        <v>7671</v>
      </c>
      <c r="E785" s="1356">
        <v>1</v>
      </c>
      <c r="F785" s="1256">
        <v>1</v>
      </c>
      <c r="G785" s="1246">
        <v>1</v>
      </c>
    </row>
    <row r="786" spans="1:7" ht="14.15" customHeight="1">
      <c r="A786" s="1119" t="s">
        <v>7930</v>
      </c>
      <c r="B786" s="1118" t="s">
        <v>7960</v>
      </c>
      <c r="C786" s="1117" t="s">
        <v>1246</v>
      </c>
      <c r="D786" s="1116" t="s">
        <v>1247</v>
      </c>
      <c r="E786" s="1356">
        <v>1</v>
      </c>
      <c r="F786" s="1256">
        <v>1</v>
      </c>
      <c r="G786" s="1246">
        <v>1</v>
      </c>
    </row>
    <row r="787" spans="1:7" ht="14.15" customHeight="1">
      <c r="A787" s="1119" t="s">
        <v>7930</v>
      </c>
      <c r="B787" s="1118" t="s">
        <v>7960</v>
      </c>
      <c r="C787" s="1117" t="s">
        <v>7535</v>
      </c>
      <c r="D787" s="1116" t="s">
        <v>8270</v>
      </c>
      <c r="E787" s="1356">
        <v>1</v>
      </c>
      <c r="F787" s="1256">
        <v>1</v>
      </c>
      <c r="G787" s="1246">
        <v>1</v>
      </c>
    </row>
    <row r="788" spans="1:7" ht="14.15" customHeight="1">
      <c r="A788" s="1119" t="s">
        <v>7930</v>
      </c>
      <c r="B788" s="1118" t="s">
        <v>7960</v>
      </c>
      <c r="C788" s="1117" t="s">
        <v>7553</v>
      </c>
      <c r="D788" s="1116" t="s">
        <v>8286</v>
      </c>
      <c r="E788" s="1356">
        <v>1</v>
      </c>
      <c r="F788" s="1256">
        <v>1</v>
      </c>
      <c r="G788" s="1246">
        <v>1</v>
      </c>
    </row>
    <row r="789" spans="1:7" ht="14.15" customHeight="1">
      <c r="A789" s="1119" t="s">
        <v>7930</v>
      </c>
      <c r="B789" s="1118" t="s">
        <v>7960</v>
      </c>
      <c r="C789" s="1117" t="s">
        <v>7557</v>
      </c>
      <c r="D789" s="1116" t="s">
        <v>7673</v>
      </c>
      <c r="E789" s="1356">
        <v>1</v>
      </c>
      <c r="F789" s="1256">
        <v>1</v>
      </c>
      <c r="G789" s="1246">
        <v>1</v>
      </c>
    </row>
    <row r="790" spans="1:7" ht="14.15" customHeight="1">
      <c r="A790" s="1119" t="s">
        <v>7930</v>
      </c>
      <c r="B790" s="1118" t="s">
        <v>7960</v>
      </c>
      <c r="C790" s="1117" t="s">
        <v>5217</v>
      </c>
      <c r="D790" s="1116" t="s">
        <v>5218</v>
      </c>
      <c r="E790" s="1356">
        <v>1</v>
      </c>
      <c r="F790" s="1256">
        <v>1</v>
      </c>
      <c r="G790" s="1246">
        <v>1</v>
      </c>
    </row>
    <row r="791" spans="1:7" ht="14.15" customHeight="1">
      <c r="A791" s="1119" t="s">
        <v>7930</v>
      </c>
      <c r="B791" s="1118" t="s">
        <v>7960</v>
      </c>
      <c r="C791" s="1117" t="s">
        <v>5221</v>
      </c>
      <c r="D791" s="1116" t="s">
        <v>5222</v>
      </c>
      <c r="E791" s="1356">
        <v>3</v>
      </c>
      <c r="F791" s="1256">
        <v>1</v>
      </c>
      <c r="G791" s="1246">
        <v>3</v>
      </c>
    </row>
    <row r="792" spans="1:7" ht="14.15" customHeight="1">
      <c r="A792" s="1119" t="s">
        <v>7930</v>
      </c>
      <c r="B792" s="1118" t="s">
        <v>7960</v>
      </c>
      <c r="C792" s="1117" t="s">
        <v>8737</v>
      </c>
      <c r="D792" s="1116" t="s">
        <v>9392</v>
      </c>
      <c r="E792" s="1356">
        <v>1</v>
      </c>
      <c r="F792" s="1256">
        <v>1</v>
      </c>
      <c r="G792" s="1246">
        <v>1</v>
      </c>
    </row>
    <row r="793" spans="1:7" ht="14.15" customHeight="1">
      <c r="A793" s="1119" t="s">
        <v>7930</v>
      </c>
      <c r="B793" s="1118" t="s">
        <v>7960</v>
      </c>
      <c r="C793" s="1117" t="s">
        <v>8759</v>
      </c>
      <c r="D793" s="1116" t="s">
        <v>9393</v>
      </c>
      <c r="E793" s="1356">
        <v>1</v>
      </c>
      <c r="F793" s="1256">
        <v>1</v>
      </c>
      <c r="G793" s="1246">
        <v>1</v>
      </c>
    </row>
    <row r="794" spans="1:7" ht="14.15" customHeight="1">
      <c r="A794" s="1119" t="s">
        <v>7930</v>
      </c>
      <c r="B794" s="1118" t="s">
        <v>7960</v>
      </c>
      <c r="C794" s="1117" t="s">
        <v>7524</v>
      </c>
      <c r="D794" s="1116" t="s">
        <v>7676</v>
      </c>
      <c r="E794" s="1356">
        <v>2</v>
      </c>
      <c r="F794" s="1256">
        <v>1</v>
      </c>
      <c r="G794" s="1246">
        <v>2</v>
      </c>
    </row>
    <row r="795" spans="1:7" ht="14.15" customHeight="1">
      <c r="A795" s="1119" t="s">
        <v>7930</v>
      </c>
      <c r="B795" s="1118" t="s">
        <v>7960</v>
      </c>
      <c r="C795" s="1117" t="s">
        <v>7529</v>
      </c>
      <c r="D795" s="1116" t="s">
        <v>7839</v>
      </c>
      <c r="E795" s="1356">
        <v>1</v>
      </c>
      <c r="F795" s="1256">
        <v>1</v>
      </c>
      <c r="G795" s="1246">
        <v>1</v>
      </c>
    </row>
    <row r="796" spans="1:7" ht="14.15" customHeight="1">
      <c r="A796" s="1119" t="s">
        <v>7930</v>
      </c>
      <c r="B796" s="1118" t="s">
        <v>7960</v>
      </c>
      <c r="C796" s="1117" t="s">
        <v>7531</v>
      </c>
      <c r="D796" s="1116" t="s">
        <v>7677</v>
      </c>
      <c r="E796" s="1356">
        <v>2</v>
      </c>
      <c r="F796" s="1256">
        <v>1</v>
      </c>
      <c r="G796" s="1246">
        <v>2</v>
      </c>
    </row>
    <row r="797" spans="1:7" ht="14.15" customHeight="1">
      <c r="A797" s="1119" t="s">
        <v>7930</v>
      </c>
      <c r="B797" s="1118" t="s">
        <v>7960</v>
      </c>
      <c r="C797" s="1117" t="s">
        <v>7610</v>
      </c>
      <c r="D797" s="1116" t="s">
        <v>7840</v>
      </c>
      <c r="E797" s="1356">
        <v>1</v>
      </c>
      <c r="F797" s="1256">
        <v>1</v>
      </c>
      <c r="G797" s="1246">
        <v>1</v>
      </c>
    </row>
    <row r="798" spans="1:7" ht="14.15" customHeight="1">
      <c r="A798" s="1119" t="s">
        <v>7930</v>
      </c>
      <c r="B798" s="1118" t="s">
        <v>7960</v>
      </c>
      <c r="C798" s="1117" t="s">
        <v>7462</v>
      </c>
      <c r="D798" s="1116" t="s">
        <v>7678</v>
      </c>
      <c r="E798" s="1356">
        <v>1</v>
      </c>
      <c r="F798" s="1256">
        <v>1</v>
      </c>
      <c r="G798" s="1246">
        <v>1</v>
      </c>
    </row>
    <row r="799" spans="1:7" ht="14.15" customHeight="1">
      <c r="A799" s="1119" t="s">
        <v>7930</v>
      </c>
      <c r="B799" s="1118" t="s">
        <v>7960</v>
      </c>
      <c r="C799" s="1117" t="s">
        <v>9278</v>
      </c>
      <c r="D799" s="1116" t="s">
        <v>9390</v>
      </c>
      <c r="E799" s="1356">
        <v>2</v>
      </c>
      <c r="F799" s="1256">
        <v>1</v>
      </c>
      <c r="G799" s="1246">
        <v>2</v>
      </c>
    </row>
    <row r="800" spans="1:7" ht="14.15" customHeight="1">
      <c r="A800" s="1119" t="s">
        <v>7930</v>
      </c>
      <c r="B800" s="1118" t="s">
        <v>7960</v>
      </c>
      <c r="C800" s="1117" t="s">
        <v>5243</v>
      </c>
      <c r="D800" s="1116" t="s">
        <v>3356</v>
      </c>
      <c r="E800" s="1356">
        <v>1</v>
      </c>
      <c r="F800" s="1256">
        <v>1</v>
      </c>
      <c r="G800" s="1246">
        <v>1</v>
      </c>
    </row>
    <row r="801" spans="1:7" ht="14.15" customHeight="1">
      <c r="A801" s="1119" t="s">
        <v>7930</v>
      </c>
      <c r="B801" s="1118" t="s">
        <v>7960</v>
      </c>
      <c r="C801" s="1117" t="s">
        <v>9225</v>
      </c>
      <c r="D801" s="1116" t="s">
        <v>9391</v>
      </c>
      <c r="E801" s="1356">
        <v>2</v>
      </c>
      <c r="F801" s="1256">
        <v>1</v>
      </c>
      <c r="G801" s="1246">
        <v>2</v>
      </c>
    </row>
    <row r="802" spans="1:7" ht="14.15" customHeight="1">
      <c r="A802" s="1119" t="s">
        <v>7930</v>
      </c>
      <c r="B802" s="1118" t="s">
        <v>7960</v>
      </c>
      <c r="C802" s="1117" t="s">
        <v>1342</v>
      </c>
      <c r="D802" s="1116" t="s">
        <v>1540</v>
      </c>
      <c r="E802" s="1356">
        <v>5.4000000000000003E-3</v>
      </c>
      <c r="F802" s="1256">
        <v>1</v>
      </c>
      <c r="G802" s="1246">
        <v>5.4000000000000003E-3</v>
      </c>
    </row>
    <row r="803" spans="1:7" ht="14.15" customHeight="1">
      <c r="A803" s="1119" t="s">
        <v>7930</v>
      </c>
      <c r="B803" s="1118" t="s">
        <v>7960</v>
      </c>
      <c r="C803" s="1117" t="s">
        <v>7380</v>
      </c>
      <c r="D803" s="1116" t="s">
        <v>8273</v>
      </c>
      <c r="E803" s="1356">
        <v>0.65900000000000003</v>
      </c>
      <c r="F803" s="1256">
        <v>1</v>
      </c>
      <c r="G803" s="1246">
        <v>0.65900000000000003</v>
      </c>
    </row>
    <row r="804" spans="1:7" ht="14.15" customHeight="1">
      <c r="A804" s="1119" t="s">
        <v>7930</v>
      </c>
      <c r="B804" s="1118" t="s">
        <v>7960</v>
      </c>
      <c r="C804" s="1117" t="s">
        <v>6660</v>
      </c>
      <c r="D804" s="1116" t="s">
        <v>6661</v>
      </c>
      <c r="E804" s="1356">
        <v>8.0000000000000004E-4</v>
      </c>
      <c r="F804" s="1256">
        <v>1</v>
      </c>
      <c r="G804" s="1246">
        <v>8.0000000000000004E-4</v>
      </c>
    </row>
    <row r="805" spans="1:7" ht="14.15" customHeight="1">
      <c r="A805" s="1119" t="s">
        <v>7444</v>
      </c>
      <c r="B805" s="1118" t="s">
        <v>7667</v>
      </c>
      <c r="C805" s="1117" t="s">
        <v>7478</v>
      </c>
      <c r="D805" s="1116" t="s">
        <v>7671</v>
      </c>
      <c r="E805" s="1356">
        <v>1</v>
      </c>
      <c r="F805" s="1256">
        <v>1</v>
      </c>
      <c r="G805" s="1246">
        <v>1</v>
      </c>
    </row>
    <row r="806" spans="1:7" ht="14.15" customHeight="1">
      <c r="A806" s="1119" t="s">
        <v>7444</v>
      </c>
      <c r="B806" s="1118" t="s">
        <v>7667</v>
      </c>
      <c r="C806" s="1117" t="s">
        <v>7549</v>
      </c>
      <c r="D806" s="1116" t="s">
        <v>7672</v>
      </c>
      <c r="E806" s="1356">
        <v>1</v>
      </c>
      <c r="F806" s="1256">
        <v>1</v>
      </c>
      <c r="G806" s="1246">
        <v>1</v>
      </c>
    </row>
    <row r="807" spans="1:7" ht="14.15" customHeight="1">
      <c r="A807" s="1119" t="s">
        <v>7444</v>
      </c>
      <c r="B807" s="1118" t="s">
        <v>7667</v>
      </c>
      <c r="C807" s="1117" t="s">
        <v>7557</v>
      </c>
      <c r="D807" s="1116" t="s">
        <v>7673</v>
      </c>
      <c r="E807" s="1356">
        <v>1</v>
      </c>
      <c r="F807" s="1256">
        <v>1</v>
      </c>
      <c r="G807" s="1246">
        <v>1</v>
      </c>
    </row>
    <row r="808" spans="1:7" ht="14.15" customHeight="1">
      <c r="A808" s="1119" t="s">
        <v>7444</v>
      </c>
      <c r="B808" s="1118" t="s">
        <v>7667</v>
      </c>
      <c r="C808" s="1117" t="s">
        <v>5217</v>
      </c>
      <c r="D808" s="1116" t="s">
        <v>5218</v>
      </c>
      <c r="E808" s="1356">
        <v>1</v>
      </c>
      <c r="F808" s="1256">
        <v>1</v>
      </c>
      <c r="G808" s="1246">
        <v>1</v>
      </c>
    </row>
    <row r="809" spans="1:7" ht="14.15" customHeight="1">
      <c r="A809" s="1119" t="s">
        <v>7444</v>
      </c>
      <c r="B809" s="1118" t="s">
        <v>7667</v>
      </c>
      <c r="C809" s="1117" t="s">
        <v>8737</v>
      </c>
      <c r="D809" s="1116" t="s">
        <v>9392</v>
      </c>
      <c r="E809" s="1356">
        <v>1</v>
      </c>
      <c r="F809" s="1256">
        <v>1</v>
      </c>
      <c r="G809" s="1246">
        <v>1</v>
      </c>
    </row>
    <row r="810" spans="1:7" ht="14.15" customHeight="1">
      <c r="A810" s="1119" t="s">
        <v>7444</v>
      </c>
      <c r="B810" s="1118" t="s">
        <v>7667</v>
      </c>
      <c r="C810" s="1117" t="s">
        <v>8759</v>
      </c>
      <c r="D810" s="1116" t="s">
        <v>9393</v>
      </c>
      <c r="E810" s="1356">
        <v>1</v>
      </c>
      <c r="F810" s="1256">
        <v>1</v>
      </c>
      <c r="G810" s="1246">
        <v>1</v>
      </c>
    </row>
    <row r="811" spans="1:7" ht="14.15" customHeight="1">
      <c r="A811" s="1119" t="s">
        <v>7444</v>
      </c>
      <c r="B811" s="1118" t="s">
        <v>7667</v>
      </c>
      <c r="C811" s="1117" t="s">
        <v>7524</v>
      </c>
      <c r="D811" s="1116" t="s">
        <v>7676</v>
      </c>
      <c r="E811" s="1356">
        <v>2</v>
      </c>
      <c r="F811" s="1256">
        <v>1</v>
      </c>
      <c r="G811" s="1246">
        <v>2</v>
      </c>
    </row>
    <row r="812" spans="1:7" ht="14.15" customHeight="1">
      <c r="A812" s="1119" t="s">
        <v>7444</v>
      </c>
      <c r="B812" s="1118" t="s">
        <v>7667</v>
      </c>
      <c r="C812" s="1117" t="s">
        <v>7531</v>
      </c>
      <c r="D812" s="1116" t="s">
        <v>7677</v>
      </c>
      <c r="E812" s="1356">
        <v>2</v>
      </c>
      <c r="F812" s="1256">
        <v>1</v>
      </c>
      <c r="G812" s="1246">
        <v>2</v>
      </c>
    </row>
    <row r="813" spans="1:7" ht="14.15" customHeight="1">
      <c r="A813" s="1119" t="s">
        <v>7444</v>
      </c>
      <c r="B813" s="1118" t="s">
        <v>7667</v>
      </c>
      <c r="C813" s="1117" t="s">
        <v>7462</v>
      </c>
      <c r="D813" s="1116" t="s">
        <v>7678</v>
      </c>
      <c r="E813" s="1356">
        <v>1</v>
      </c>
      <c r="F813" s="1256">
        <v>1</v>
      </c>
      <c r="G813" s="1246">
        <v>1</v>
      </c>
    </row>
    <row r="814" spans="1:7" ht="14.15" customHeight="1">
      <c r="A814" s="1119" t="s">
        <v>7444</v>
      </c>
      <c r="B814" s="1118" t="s">
        <v>7667</v>
      </c>
      <c r="C814" s="1117" t="s">
        <v>9278</v>
      </c>
      <c r="D814" s="1116" t="s">
        <v>9390</v>
      </c>
      <c r="E814" s="1356">
        <v>2</v>
      </c>
      <c r="F814" s="1256">
        <v>1</v>
      </c>
      <c r="G814" s="1246">
        <v>2</v>
      </c>
    </row>
    <row r="815" spans="1:7" ht="14.15" customHeight="1">
      <c r="A815" s="1119" t="s">
        <v>7444</v>
      </c>
      <c r="B815" s="1118" t="s">
        <v>7667</v>
      </c>
      <c r="C815" s="1117" t="s">
        <v>5243</v>
      </c>
      <c r="D815" s="1116" t="s">
        <v>3356</v>
      </c>
      <c r="E815" s="1356">
        <v>1</v>
      </c>
      <c r="F815" s="1256">
        <v>1</v>
      </c>
      <c r="G815" s="1246">
        <v>1</v>
      </c>
    </row>
    <row r="816" spans="1:7" ht="14.15" customHeight="1">
      <c r="A816" s="1119" t="s">
        <v>7444</v>
      </c>
      <c r="B816" s="1118" t="s">
        <v>7667</v>
      </c>
      <c r="C816" s="1117" t="s">
        <v>9225</v>
      </c>
      <c r="D816" s="1116" t="s">
        <v>9391</v>
      </c>
      <c r="E816" s="1356">
        <v>2</v>
      </c>
      <c r="F816" s="1256">
        <v>1</v>
      </c>
      <c r="G816" s="1246">
        <v>2</v>
      </c>
    </row>
    <row r="817" spans="1:7" ht="14.15" customHeight="1">
      <c r="A817" s="1119" t="s">
        <v>7444</v>
      </c>
      <c r="B817" s="1118" t="s">
        <v>7667</v>
      </c>
      <c r="C817" s="1117" t="s">
        <v>1342</v>
      </c>
      <c r="D817" s="1116" t="s">
        <v>1540</v>
      </c>
      <c r="E817" s="1356">
        <v>5.4000000000000003E-3</v>
      </c>
      <c r="F817" s="1256">
        <v>1</v>
      </c>
      <c r="G817" s="1246">
        <v>5.4000000000000003E-3</v>
      </c>
    </row>
    <row r="818" spans="1:7" ht="14.15" customHeight="1">
      <c r="A818" s="1119" t="s">
        <v>7444</v>
      </c>
      <c r="B818" s="1118" t="s">
        <v>7667</v>
      </c>
      <c r="C818" s="1117" t="s">
        <v>7377</v>
      </c>
      <c r="D818" s="1116" t="s">
        <v>7666</v>
      </c>
      <c r="E818" s="1356">
        <v>0.68200000000000005</v>
      </c>
      <c r="F818" s="1256">
        <v>1</v>
      </c>
      <c r="G818" s="1246">
        <v>0.68200000000000005</v>
      </c>
    </row>
    <row r="819" spans="1:7" ht="14.15" customHeight="1">
      <c r="A819" s="1119" t="s">
        <v>7444</v>
      </c>
      <c r="B819" s="1118" t="s">
        <v>7667</v>
      </c>
      <c r="C819" s="1117" t="s">
        <v>6660</v>
      </c>
      <c r="D819" s="1116" t="s">
        <v>6661</v>
      </c>
      <c r="E819" s="1356">
        <v>8.0000000000000004E-4</v>
      </c>
      <c r="F819" s="1256">
        <v>1</v>
      </c>
      <c r="G819" s="1246">
        <v>8.0000000000000004E-4</v>
      </c>
    </row>
    <row r="820" spans="1:7" ht="14.15" customHeight="1">
      <c r="A820" s="1119" t="s">
        <v>3411</v>
      </c>
      <c r="B820" s="1118" t="s">
        <v>3412</v>
      </c>
      <c r="C820" s="1117" t="s">
        <v>1692</v>
      </c>
      <c r="D820" s="1116" t="s">
        <v>1186</v>
      </c>
      <c r="E820" s="1356">
        <v>1</v>
      </c>
      <c r="F820" s="1256">
        <v>1</v>
      </c>
      <c r="G820" s="1246">
        <v>1</v>
      </c>
    </row>
    <row r="821" spans="1:7" ht="14.15" customHeight="1">
      <c r="A821" s="1119" t="s">
        <v>3411</v>
      </c>
      <c r="B821" s="1118" t="s">
        <v>3412</v>
      </c>
      <c r="C821" s="1117" t="s">
        <v>4430</v>
      </c>
      <c r="D821" s="1116" t="s">
        <v>1623</v>
      </c>
      <c r="E821" s="1356">
        <v>1</v>
      </c>
      <c r="F821" s="1256">
        <v>1</v>
      </c>
      <c r="G821" s="1246">
        <v>1</v>
      </c>
    </row>
    <row r="822" spans="1:7" ht="14.15" customHeight="1">
      <c r="A822" s="1119" t="s">
        <v>3411</v>
      </c>
      <c r="B822" s="1118" t="s">
        <v>3412</v>
      </c>
      <c r="C822" s="1117" t="s">
        <v>1630</v>
      </c>
      <c r="D822" s="1116" t="s">
        <v>1631</v>
      </c>
      <c r="E822" s="1356">
        <v>1</v>
      </c>
      <c r="F822" s="1256">
        <v>1</v>
      </c>
      <c r="G822" s="1246">
        <v>1</v>
      </c>
    </row>
    <row r="823" spans="1:7" ht="14.15" customHeight="1">
      <c r="A823" s="1119" t="s">
        <v>3411</v>
      </c>
      <c r="B823" s="1118" t="s">
        <v>3412</v>
      </c>
      <c r="C823" s="1117" t="s">
        <v>3140</v>
      </c>
      <c r="D823" s="1116" t="s">
        <v>3141</v>
      </c>
      <c r="E823" s="1356">
        <v>1</v>
      </c>
      <c r="F823" s="1256">
        <v>1</v>
      </c>
      <c r="G823" s="1246">
        <v>1</v>
      </c>
    </row>
    <row r="824" spans="1:7" ht="14.15" customHeight="1">
      <c r="A824" s="1119" t="s">
        <v>3411</v>
      </c>
      <c r="B824" s="1118" t="s">
        <v>3412</v>
      </c>
      <c r="C824" s="1117" t="s">
        <v>3142</v>
      </c>
      <c r="D824" s="1116" t="s">
        <v>3143</v>
      </c>
      <c r="E824" s="1356">
        <v>1</v>
      </c>
      <c r="F824" s="1256">
        <v>1</v>
      </c>
      <c r="G824" s="1246">
        <v>1</v>
      </c>
    </row>
    <row r="825" spans="1:7" ht="14.15" customHeight="1">
      <c r="A825" s="1119" t="s">
        <v>3411</v>
      </c>
      <c r="B825" s="1118" t="s">
        <v>3412</v>
      </c>
      <c r="C825" s="1117" t="s">
        <v>3144</v>
      </c>
      <c r="D825" s="1116" t="s">
        <v>3145</v>
      </c>
      <c r="E825" s="1356">
        <v>1</v>
      </c>
      <c r="F825" s="1256">
        <v>1</v>
      </c>
      <c r="G825" s="1246">
        <v>1</v>
      </c>
    </row>
    <row r="826" spans="1:7" ht="14.15" customHeight="1">
      <c r="A826" s="1119" t="s">
        <v>3411</v>
      </c>
      <c r="B826" s="1118" t="s">
        <v>3412</v>
      </c>
      <c r="C826" s="1117" t="s">
        <v>3293</v>
      </c>
      <c r="D826" s="1116" t="s">
        <v>1033</v>
      </c>
      <c r="E826" s="1356">
        <v>1</v>
      </c>
      <c r="F826" s="1256">
        <v>1</v>
      </c>
      <c r="G826" s="1246">
        <v>1</v>
      </c>
    </row>
    <row r="827" spans="1:7" ht="14.15" customHeight="1">
      <c r="A827" s="1119" t="s">
        <v>3411</v>
      </c>
      <c r="B827" s="1118" t="s">
        <v>3412</v>
      </c>
      <c r="C827" s="1117" t="s">
        <v>1626</v>
      </c>
      <c r="D827" s="1116" t="s">
        <v>1627</v>
      </c>
      <c r="E827" s="1356">
        <v>1</v>
      </c>
      <c r="F827" s="1256">
        <v>1</v>
      </c>
      <c r="G827" s="1246">
        <v>1</v>
      </c>
    </row>
    <row r="828" spans="1:7" ht="14.15" customHeight="1">
      <c r="A828" s="1119" t="s">
        <v>3411</v>
      </c>
      <c r="B828" s="1118" t="s">
        <v>3412</v>
      </c>
      <c r="C828" s="1117" t="s">
        <v>3001</v>
      </c>
      <c r="D828" s="1116" t="s">
        <v>703</v>
      </c>
      <c r="E828" s="1356">
        <v>1</v>
      </c>
      <c r="F828" s="1256">
        <v>1</v>
      </c>
      <c r="G828" s="1246">
        <v>1</v>
      </c>
    </row>
    <row r="829" spans="1:7" ht="14.15" customHeight="1">
      <c r="A829" s="1119" t="s">
        <v>3411</v>
      </c>
      <c r="B829" s="1118" t="s">
        <v>3412</v>
      </c>
      <c r="C829" s="1117" t="s">
        <v>2256</v>
      </c>
      <c r="D829" s="1116" t="s">
        <v>2796</v>
      </c>
      <c r="E829" s="1356">
        <v>1</v>
      </c>
      <c r="F829" s="1256">
        <v>1</v>
      </c>
      <c r="G829" s="1246">
        <v>1</v>
      </c>
    </row>
    <row r="830" spans="1:7" ht="14.15" customHeight="1">
      <c r="A830" s="1119" t="s">
        <v>3411</v>
      </c>
      <c r="B830" s="1118" t="s">
        <v>3412</v>
      </c>
      <c r="C830" s="1117" t="s">
        <v>3138</v>
      </c>
      <c r="D830" s="1116" t="s">
        <v>4738</v>
      </c>
      <c r="E830" s="1356">
        <v>1</v>
      </c>
      <c r="F830" s="1256">
        <v>1</v>
      </c>
      <c r="G830" s="1246">
        <v>1</v>
      </c>
    </row>
    <row r="831" spans="1:7" ht="14.15" customHeight="1">
      <c r="A831" s="1119" t="s">
        <v>3411</v>
      </c>
      <c r="B831" s="1118" t="s">
        <v>3412</v>
      </c>
      <c r="C831" s="1117" t="s">
        <v>3613</v>
      </c>
      <c r="D831" s="1116" t="s">
        <v>3525</v>
      </c>
      <c r="E831" s="1356">
        <v>2.9999999999999997E-4</v>
      </c>
      <c r="F831" s="1256">
        <v>1</v>
      </c>
      <c r="G831" s="1246">
        <v>2.9999999999999997E-4</v>
      </c>
    </row>
    <row r="832" spans="1:7" ht="14.15" customHeight="1">
      <c r="A832" s="1119" t="s">
        <v>3411</v>
      </c>
      <c r="B832" s="1118" t="s">
        <v>3412</v>
      </c>
      <c r="C832" s="1117" t="s">
        <v>9108</v>
      </c>
      <c r="D832" s="1116" t="s">
        <v>8287</v>
      </c>
      <c r="E832" s="1356">
        <v>3.1099999999999999E-2</v>
      </c>
      <c r="F832" s="1256">
        <v>1</v>
      </c>
      <c r="G832" s="1246">
        <v>3.1099999999999999E-2</v>
      </c>
    </row>
    <row r="833" spans="1:7" ht="14.15" customHeight="1">
      <c r="A833" s="1119" t="s">
        <v>3411</v>
      </c>
      <c r="B833" s="1118" t="s">
        <v>3412</v>
      </c>
      <c r="C833" s="1117" t="s">
        <v>8059</v>
      </c>
      <c r="D833" s="1116" t="s">
        <v>8288</v>
      </c>
      <c r="E833" s="1356">
        <v>1.1000000000000001E-3</v>
      </c>
      <c r="F833" s="1256">
        <v>1</v>
      </c>
      <c r="G833" s="1246">
        <v>1.1000000000000001E-3</v>
      </c>
    </row>
    <row r="834" spans="1:7" ht="14.15" customHeight="1">
      <c r="A834" s="1119" t="s">
        <v>3411</v>
      </c>
      <c r="B834" s="1118" t="s">
        <v>3412</v>
      </c>
      <c r="C834" s="1117" t="s">
        <v>4019</v>
      </c>
      <c r="D834" s="1116" t="s">
        <v>2401</v>
      </c>
      <c r="E834" s="1356">
        <v>2.3E-3</v>
      </c>
      <c r="F834" s="1256">
        <v>1</v>
      </c>
      <c r="G834" s="1246">
        <v>2.3E-3</v>
      </c>
    </row>
    <row r="835" spans="1:7" ht="14.15" customHeight="1">
      <c r="A835" s="1119" t="s">
        <v>3411</v>
      </c>
      <c r="B835" s="1118" t="s">
        <v>3412</v>
      </c>
      <c r="C835" s="1117" t="s">
        <v>294</v>
      </c>
      <c r="D835" s="1116" t="s">
        <v>5556</v>
      </c>
      <c r="E835" s="1356">
        <v>0</v>
      </c>
      <c r="F835" s="1256">
        <v>1</v>
      </c>
      <c r="G835" s="1246">
        <v>0</v>
      </c>
    </row>
    <row r="836" spans="1:7" ht="14.15" customHeight="1">
      <c r="A836" s="1199" t="s">
        <v>3411</v>
      </c>
      <c r="B836" s="1200" t="s">
        <v>3412</v>
      </c>
      <c r="C836" s="1201" t="s">
        <v>9384</v>
      </c>
      <c r="D836" s="1202" t="s">
        <v>9450</v>
      </c>
      <c r="E836" s="1357">
        <v>3.8E-3</v>
      </c>
      <c r="F836" s="1256">
        <v>1</v>
      </c>
      <c r="G836" s="1246">
        <v>3.8E-3</v>
      </c>
    </row>
    <row r="837" spans="1:7" ht="14.15" customHeight="1">
      <c r="A837" s="1119" t="s">
        <v>3411</v>
      </c>
      <c r="B837" s="1118" t="s">
        <v>3412</v>
      </c>
      <c r="C837" s="1117" t="s">
        <v>3528</v>
      </c>
      <c r="D837" s="1116" t="s">
        <v>3529</v>
      </c>
      <c r="E837" s="1356">
        <v>2.9000000000000001E-2</v>
      </c>
      <c r="F837" s="1256">
        <v>1</v>
      </c>
      <c r="G837" s="1246">
        <v>2.9000000000000001E-2</v>
      </c>
    </row>
    <row r="838" spans="1:7" ht="14.15" customHeight="1">
      <c r="A838" s="1119" t="s">
        <v>3411</v>
      </c>
      <c r="B838" s="1118" t="s">
        <v>3412</v>
      </c>
      <c r="C838" s="1117" t="s">
        <v>5532</v>
      </c>
      <c r="D838" s="1116" t="s">
        <v>5608</v>
      </c>
      <c r="E838" s="1356">
        <v>0.86319999999999997</v>
      </c>
      <c r="F838" s="1256">
        <v>1</v>
      </c>
      <c r="G838" s="1246">
        <v>0.86319999999999997</v>
      </c>
    </row>
    <row r="839" spans="1:7" ht="14.15" customHeight="1">
      <c r="A839" s="1119" t="s">
        <v>3411</v>
      </c>
      <c r="B839" s="1118" t="s">
        <v>3412</v>
      </c>
      <c r="C839" s="1117" t="s">
        <v>5529</v>
      </c>
      <c r="D839" s="1116" t="s">
        <v>5557</v>
      </c>
      <c r="E839" s="1356">
        <v>0.105</v>
      </c>
      <c r="F839" s="1256">
        <v>1</v>
      </c>
      <c r="G839" s="1246">
        <v>0.105</v>
      </c>
    </row>
    <row r="840" spans="1:7" ht="14.15" customHeight="1">
      <c r="A840" s="1119" t="s">
        <v>3411</v>
      </c>
      <c r="B840" s="1118" t="s">
        <v>3412</v>
      </c>
      <c r="C840" s="1117" t="s">
        <v>3780</v>
      </c>
      <c r="D840" s="1116" t="s">
        <v>5558</v>
      </c>
      <c r="E840" s="1356">
        <v>0.255</v>
      </c>
      <c r="F840" s="1256">
        <v>1</v>
      </c>
      <c r="G840" s="1246">
        <v>0.255</v>
      </c>
    </row>
    <row r="841" spans="1:7" ht="14.15" customHeight="1">
      <c r="A841" s="1119" t="s">
        <v>3411</v>
      </c>
      <c r="B841" s="1118" t="s">
        <v>3412</v>
      </c>
      <c r="C841" s="1117" t="s">
        <v>5673</v>
      </c>
      <c r="D841" s="1116" t="s">
        <v>5675</v>
      </c>
      <c r="E841" s="1356">
        <v>0</v>
      </c>
      <c r="F841" s="1256">
        <v>1</v>
      </c>
      <c r="G841" s="1246">
        <v>0</v>
      </c>
    </row>
    <row r="842" spans="1:7" ht="14.15" customHeight="1">
      <c r="A842" s="1119" t="s">
        <v>3411</v>
      </c>
      <c r="B842" s="1118" t="s">
        <v>3412</v>
      </c>
      <c r="C842" s="1117" t="s">
        <v>5531</v>
      </c>
      <c r="D842" s="1116" t="s">
        <v>5559</v>
      </c>
      <c r="E842" s="1356">
        <v>0</v>
      </c>
      <c r="F842" s="1256">
        <v>1</v>
      </c>
      <c r="G842" s="1246">
        <v>0</v>
      </c>
    </row>
    <row r="843" spans="1:7" ht="14.15" customHeight="1">
      <c r="A843" s="1119" t="s">
        <v>3411</v>
      </c>
      <c r="B843" s="1118" t="s">
        <v>3412</v>
      </c>
      <c r="C843" s="1117" t="s">
        <v>2789</v>
      </c>
      <c r="D843" s="1116" t="s">
        <v>2790</v>
      </c>
      <c r="E843" s="1356">
        <v>0.33489999999999998</v>
      </c>
      <c r="F843" s="1256">
        <v>1</v>
      </c>
      <c r="G843" s="1246">
        <v>0.33489999999999998</v>
      </c>
    </row>
    <row r="844" spans="1:7" ht="14.15" customHeight="1">
      <c r="A844" s="1119" t="s">
        <v>3411</v>
      </c>
      <c r="B844" s="1118" t="s">
        <v>3412</v>
      </c>
      <c r="C844" s="1117" t="s">
        <v>6664</v>
      </c>
      <c r="D844" s="1116" t="s">
        <v>6665</v>
      </c>
      <c r="E844" s="1356">
        <v>1E-3</v>
      </c>
      <c r="F844" s="1256">
        <v>1</v>
      </c>
      <c r="G844" s="1246">
        <v>1E-3</v>
      </c>
    </row>
    <row r="845" spans="1:7" ht="14.15" customHeight="1">
      <c r="A845" s="1119" t="s">
        <v>3411</v>
      </c>
      <c r="B845" s="1118" t="s">
        <v>3412</v>
      </c>
      <c r="C845" s="1117" t="s">
        <v>6660</v>
      </c>
      <c r="D845" s="1116" t="s">
        <v>6661</v>
      </c>
      <c r="E845" s="1356">
        <v>1.8E-3</v>
      </c>
      <c r="F845" s="1256">
        <v>1</v>
      </c>
      <c r="G845" s="1246">
        <v>1.8E-3</v>
      </c>
    </row>
    <row r="846" spans="1:7" ht="14.15" customHeight="1">
      <c r="A846" s="1119" t="s">
        <v>4027</v>
      </c>
      <c r="B846" s="1118" t="s">
        <v>4028</v>
      </c>
      <c r="C846" s="1117" t="s">
        <v>1632</v>
      </c>
      <c r="D846" s="1116" t="s">
        <v>1633</v>
      </c>
      <c r="E846" s="1356">
        <v>1</v>
      </c>
      <c r="F846" s="1256">
        <v>1</v>
      </c>
      <c r="G846" s="1246">
        <v>1</v>
      </c>
    </row>
    <row r="847" spans="1:7" ht="14.15" customHeight="1">
      <c r="A847" s="1119" t="s">
        <v>4027</v>
      </c>
      <c r="B847" s="1118" t="s">
        <v>4028</v>
      </c>
      <c r="C847" s="1117" t="s">
        <v>3140</v>
      </c>
      <c r="D847" s="1116" t="s">
        <v>3141</v>
      </c>
      <c r="E847" s="1356">
        <v>1</v>
      </c>
      <c r="F847" s="1256">
        <v>1</v>
      </c>
      <c r="G847" s="1246">
        <v>1</v>
      </c>
    </row>
    <row r="848" spans="1:7" ht="14.15" customHeight="1">
      <c r="A848" s="1119" t="s">
        <v>4027</v>
      </c>
      <c r="B848" s="1118" t="s">
        <v>4028</v>
      </c>
      <c r="C848" s="1117" t="s">
        <v>3142</v>
      </c>
      <c r="D848" s="1116" t="s">
        <v>3143</v>
      </c>
      <c r="E848" s="1356">
        <v>1</v>
      </c>
      <c r="F848" s="1256">
        <v>1</v>
      </c>
      <c r="G848" s="1246">
        <v>1</v>
      </c>
    </row>
    <row r="849" spans="1:7" ht="14.15" customHeight="1">
      <c r="A849" s="1119" t="s">
        <v>4027</v>
      </c>
      <c r="B849" s="1118" t="s">
        <v>4028</v>
      </c>
      <c r="C849" s="1117" t="s">
        <v>3144</v>
      </c>
      <c r="D849" s="1116" t="s">
        <v>3145</v>
      </c>
      <c r="E849" s="1356">
        <v>1</v>
      </c>
      <c r="F849" s="1256">
        <v>1</v>
      </c>
      <c r="G849" s="1246">
        <v>1</v>
      </c>
    </row>
    <row r="850" spans="1:7" ht="14.15" customHeight="1">
      <c r="A850" s="1119" t="s">
        <v>4027</v>
      </c>
      <c r="B850" s="1118" t="s">
        <v>4028</v>
      </c>
      <c r="C850" s="1117" t="s">
        <v>3293</v>
      </c>
      <c r="D850" s="1116" t="s">
        <v>1033</v>
      </c>
      <c r="E850" s="1356">
        <v>1</v>
      </c>
      <c r="F850" s="1256">
        <v>1</v>
      </c>
      <c r="G850" s="1246">
        <v>1</v>
      </c>
    </row>
    <row r="851" spans="1:7" ht="14.15" customHeight="1">
      <c r="A851" s="1119" t="s">
        <v>4027</v>
      </c>
      <c r="B851" s="1118" t="s">
        <v>4028</v>
      </c>
      <c r="C851" s="1117" t="s">
        <v>1626</v>
      </c>
      <c r="D851" s="1116" t="s">
        <v>1627</v>
      </c>
      <c r="E851" s="1356">
        <v>1</v>
      </c>
      <c r="F851" s="1256">
        <v>1</v>
      </c>
      <c r="G851" s="1246">
        <v>1</v>
      </c>
    </row>
    <row r="852" spans="1:7" ht="14.15" customHeight="1">
      <c r="A852" s="1119" t="s">
        <v>4027</v>
      </c>
      <c r="B852" s="1118" t="s">
        <v>4028</v>
      </c>
      <c r="C852" s="1117" t="s">
        <v>2256</v>
      </c>
      <c r="D852" s="1116" t="s">
        <v>2796</v>
      </c>
      <c r="E852" s="1356">
        <v>1</v>
      </c>
      <c r="F852" s="1256">
        <v>1</v>
      </c>
      <c r="G852" s="1246">
        <v>1</v>
      </c>
    </row>
    <row r="853" spans="1:7" ht="14.15" customHeight="1">
      <c r="A853" s="1119" t="s">
        <v>4027</v>
      </c>
      <c r="B853" s="1118" t="s">
        <v>4028</v>
      </c>
      <c r="C853" s="1117" t="s">
        <v>3138</v>
      </c>
      <c r="D853" s="1116" t="s">
        <v>4738</v>
      </c>
      <c r="E853" s="1356">
        <v>1</v>
      </c>
      <c r="F853" s="1256">
        <v>1</v>
      </c>
      <c r="G853" s="1246">
        <v>1</v>
      </c>
    </row>
    <row r="854" spans="1:7" ht="14.15" customHeight="1">
      <c r="A854" s="1119" t="s">
        <v>4027</v>
      </c>
      <c r="B854" s="1118" t="s">
        <v>4028</v>
      </c>
      <c r="C854" s="1117" t="s">
        <v>3613</v>
      </c>
      <c r="D854" s="1116" t="s">
        <v>3525</v>
      </c>
      <c r="E854" s="1356">
        <v>2.9999999999999997E-4</v>
      </c>
      <c r="F854" s="1256">
        <v>1</v>
      </c>
      <c r="G854" s="1246">
        <v>2.9999999999999997E-4</v>
      </c>
    </row>
    <row r="855" spans="1:7" ht="14.15" customHeight="1">
      <c r="A855" s="1119" t="s">
        <v>4027</v>
      </c>
      <c r="B855" s="1118" t="s">
        <v>4028</v>
      </c>
      <c r="C855" s="1117" t="s">
        <v>7748</v>
      </c>
      <c r="D855" s="1116" t="s">
        <v>8287</v>
      </c>
      <c r="E855" s="1356">
        <v>2.7900000000000001E-2</v>
      </c>
      <c r="F855" s="1256">
        <v>1</v>
      </c>
      <c r="G855" s="1246">
        <v>2.7900000000000001E-2</v>
      </c>
    </row>
    <row r="856" spans="1:7" ht="14.15" customHeight="1">
      <c r="A856" s="1119" t="s">
        <v>4027</v>
      </c>
      <c r="B856" s="1118" t="s">
        <v>4028</v>
      </c>
      <c r="C856" s="1117" t="s">
        <v>8059</v>
      </c>
      <c r="D856" s="1116" t="s">
        <v>8288</v>
      </c>
      <c r="E856" s="1356">
        <v>1.1000000000000001E-3</v>
      </c>
      <c r="F856" s="1256">
        <v>1</v>
      </c>
      <c r="G856" s="1246">
        <v>1.1000000000000001E-3</v>
      </c>
    </row>
    <row r="857" spans="1:7" ht="14.15" customHeight="1">
      <c r="A857" s="1119" t="s">
        <v>4027</v>
      </c>
      <c r="B857" s="1118" t="s">
        <v>4028</v>
      </c>
      <c r="C857" s="1117" t="s">
        <v>4019</v>
      </c>
      <c r="D857" s="1116" t="s">
        <v>2401</v>
      </c>
      <c r="E857" s="1356">
        <v>2.3E-3</v>
      </c>
      <c r="F857" s="1256">
        <v>1</v>
      </c>
      <c r="G857" s="1246">
        <v>2.3E-3</v>
      </c>
    </row>
    <row r="858" spans="1:7" ht="14.15" customHeight="1">
      <c r="A858" s="1119" t="s">
        <v>4027</v>
      </c>
      <c r="B858" s="1118" t="s">
        <v>4028</v>
      </c>
      <c r="C858" s="1117" t="s">
        <v>294</v>
      </c>
      <c r="D858" s="1116" t="s">
        <v>5556</v>
      </c>
      <c r="E858" s="1356">
        <v>0</v>
      </c>
      <c r="F858" s="1256">
        <v>1</v>
      </c>
      <c r="G858" s="1246">
        <v>0</v>
      </c>
    </row>
    <row r="859" spans="1:7" ht="14.15" customHeight="1">
      <c r="A859" s="1199" t="s">
        <v>4027</v>
      </c>
      <c r="B859" s="1200" t="s">
        <v>4028</v>
      </c>
      <c r="C859" s="1201" t="s">
        <v>9384</v>
      </c>
      <c r="D859" s="1202" t="s">
        <v>9450</v>
      </c>
      <c r="E859" s="1357">
        <v>3.8E-3</v>
      </c>
      <c r="F859" s="1256">
        <v>1</v>
      </c>
      <c r="G859" s="1246">
        <v>3.8E-3</v>
      </c>
    </row>
    <row r="860" spans="1:7" ht="14.15" customHeight="1">
      <c r="A860" s="1119" t="s">
        <v>4027</v>
      </c>
      <c r="B860" s="1118" t="s">
        <v>4028</v>
      </c>
      <c r="C860" s="1117" t="s">
        <v>3528</v>
      </c>
      <c r="D860" s="1116" t="s">
        <v>3529</v>
      </c>
      <c r="E860" s="1356">
        <v>2.9000000000000001E-2</v>
      </c>
      <c r="F860" s="1256">
        <v>1</v>
      </c>
      <c r="G860" s="1246">
        <v>2.9000000000000001E-2</v>
      </c>
    </row>
    <row r="861" spans="1:7" ht="14.15" customHeight="1">
      <c r="A861" s="1119" t="s">
        <v>4027</v>
      </c>
      <c r="B861" s="1118" t="s">
        <v>4028</v>
      </c>
      <c r="C861" s="1117" t="s">
        <v>5532</v>
      </c>
      <c r="D861" s="1116" t="s">
        <v>5608</v>
      </c>
      <c r="E861" s="1356">
        <v>0.86319999999999997</v>
      </c>
      <c r="F861" s="1256">
        <v>1</v>
      </c>
      <c r="G861" s="1246">
        <v>0.86319999999999997</v>
      </c>
    </row>
    <row r="862" spans="1:7" ht="14.15" customHeight="1">
      <c r="A862" s="1119" t="s">
        <v>4027</v>
      </c>
      <c r="B862" s="1118" t="s">
        <v>4028</v>
      </c>
      <c r="C862" s="1117" t="s">
        <v>5529</v>
      </c>
      <c r="D862" s="1116" t="s">
        <v>5557</v>
      </c>
      <c r="E862" s="1356">
        <v>0.105</v>
      </c>
      <c r="F862" s="1256">
        <v>1</v>
      </c>
      <c r="G862" s="1246">
        <v>0.105</v>
      </c>
    </row>
    <row r="863" spans="1:7" ht="14.15" customHeight="1">
      <c r="A863" s="1119" t="s">
        <v>4027</v>
      </c>
      <c r="B863" s="1118" t="s">
        <v>4028</v>
      </c>
      <c r="C863" s="1117" t="s">
        <v>3780</v>
      </c>
      <c r="D863" s="1116" t="s">
        <v>5558</v>
      </c>
      <c r="E863" s="1356">
        <v>0.255</v>
      </c>
      <c r="F863" s="1256">
        <v>1</v>
      </c>
      <c r="G863" s="1246">
        <v>0.255</v>
      </c>
    </row>
    <row r="864" spans="1:7" ht="14.15" customHeight="1">
      <c r="A864" s="1119" t="s">
        <v>4027</v>
      </c>
      <c r="B864" s="1118" t="s">
        <v>4028</v>
      </c>
      <c r="C864" s="1117" t="s">
        <v>5673</v>
      </c>
      <c r="D864" s="1116" t="s">
        <v>5675</v>
      </c>
      <c r="E864" s="1356">
        <v>0</v>
      </c>
      <c r="F864" s="1256">
        <v>1</v>
      </c>
      <c r="G864" s="1246">
        <v>0</v>
      </c>
    </row>
    <row r="865" spans="1:7" ht="14.15" customHeight="1">
      <c r="A865" s="1119" t="s">
        <v>4027</v>
      </c>
      <c r="B865" s="1118" t="s">
        <v>4028</v>
      </c>
      <c r="C865" s="1117" t="s">
        <v>5531</v>
      </c>
      <c r="D865" s="1116" t="s">
        <v>5559</v>
      </c>
      <c r="E865" s="1356">
        <v>0</v>
      </c>
      <c r="F865" s="1256">
        <v>1</v>
      </c>
      <c r="G865" s="1246">
        <v>0</v>
      </c>
    </row>
    <row r="866" spans="1:7" ht="14.15" customHeight="1">
      <c r="A866" s="1119" t="s">
        <v>4027</v>
      </c>
      <c r="B866" s="1118" t="s">
        <v>4028</v>
      </c>
      <c r="C866" s="1117" t="s">
        <v>2789</v>
      </c>
      <c r="D866" s="1116" t="s">
        <v>2790</v>
      </c>
      <c r="E866" s="1356">
        <v>0.33489999999999998</v>
      </c>
      <c r="F866" s="1256">
        <v>1</v>
      </c>
      <c r="G866" s="1246">
        <v>0.33489999999999998</v>
      </c>
    </row>
    <row r="867" spans="1:7" ht="14.15" customHeight="1">
      <c r="A867" s="1119" t="s">
        <v>4027</v>
      </c>
      <c r="B867" s="1118" t="s">
        <v>4028</v>
      </c>
      <c r="C867" s="1117" t="s">
        <v>6664</v>
      </c>
      <c r="D867" s="1116" t="s">
        <v>6665</v>
      </c>
      <c r="E867" s="1356">
        <v>1E-3</v>
      </c>
      <c r="F867" s="1256">
        <v>1</v>
      </c>
      <c r="G867" s="1246">
        <v>1E-3</v>
      </c>
    </row>
    <row r="868" spans="1:7" ht="14.15" customHeight="1">
      <c r="A868" s="1119" t="s">
        <v>4027</v>
      </c>
      <c r="B868" s="1118" t="s">
        <v>4028</v>
      </c>
      <c r="C868" s="1117" t="s">
        <v>6660</v>
      </c>
      <c r="D868" s="1116" t="s">
        <v>6661</v>
      </c>
      <c r="E868" s="1356">
        <v>1.8E-3</v>
      </c>
      <c r="F868" s="1256">
        <v>1</v>
      </c>
      <c r="G868" s="1246">
        <v>1.8E-3</v>
      </c>
    </row>
    <row r="869" spans="1:7" ht="14.15" customHeight="1">
      <c r="A869" s="1119" t="s">
        <v>4961</v>
      </c>
      <c r="B869" s="1118" t="s">
        <v>5564</v>
      </c>
      <c r="C869" s="1117" t="s">
        <v>2793</v>
      </c>
      <c r="D869" s="1116" t="s">
        <v>2794</v>
      </c>
      <c r="E869" s="1356">
        <v>1</v>
      </c>
      <c r="F869" s="1256">
        <v>1</v>
      </c>
      <c r="G869" s="1246">
        <v>1</v>
      </c>
    </row>
    <row r="870" spans="1:7" ht="14.15" customHeight="1">
      <c r="A870" s="1119" t="s">
        <v>4961</v>
      </c>
      <c r="B870" s="1118" t="s">
        <v>5564</v>
      </c>
      <c r="C870" s="1117" t="s">
        <v>1086</v>
      </c>
      <c r="D870" s="1116" t="s">
        <v>1185</v>
      </c>
      <c r="E870" s="1356">
        <v>1</v>
      </c>
      <c r="F870" s="1256">
        <v>1</v>
      </c>
      <c r="G870" s="1246">
        <v>1</v>
      </c>
    </row>
    <row r="871" spans="1:7" ht="14.15" customHeight="1">
      <c r="A871" s="1119" t="s">
        <v>4961</v>
      </c>
      <c r="B871" s="1118" t="s">
        <v>5564</v>
      </c>
      <c r="C871" s="1117" t="s">
        <v>2859</v>
      </c>
      <c r="D871" s="1116" t="s">
        <v>44</v>
      </c>
      <c r="E871" s="1356">
        <v>1E-4</v>
      </c>
      <c r="F871" s="1256">
        <v>1</v>
      </c>
      <c r="G871" s="1246">
        <v>1E-4</v>
      </c>
    </row>
    <row r="872" spans="1:7" ht="14.15" customHeight="1">
      <c r="A872" s="1119" t="s">
        <v>4961</v>
      </c>
      <c r="B872" s="1118" t="s">
        <v>5564</v>
      </c>
      <c r="C872" s="1117" t="s">
        <v>7748</v>
      </c>
      <c r="D872" s="1116" t="s">
        <v>8287</v>
      </c>
      <c r="E872" s="1356">
        <v>1.72E-2</v>
      </c>
      <c r="F872" s="1256">
        <v>1</v>
      </c>
      <c r="G872" s="1246">
        <v>1.72E-2</v>
      </c>
    </row>
    <row r="873" spans="1:7" ht="14.15" customHeight="1">
      <c r="A873" s="1119" t="s">
        <v>4961</v>
      </c>
      <c r="B873" s="1118" t="s">
        <v>5564</v>
      </c>
      <c r="C873" s="1117" t="s">
        <v>5532</v>
      </c>
      <c r="D873" s="1116" t="s">
        <v>5608</v>
      </c>
      <c r="E873" s="1356">
        <v>0.86319999999999997</v>
      </c>
      <c r="F873" s="1256">
        <v>1</v>
      </c>
      <c r="G873" s="1246">
        <v>0.86319999999999997</v>
      </c>
    </row>
    <row r="874" spans="1:7" ht="14.15" customHeight="1">
      <c r="A874" s="1119" t="s">
        <v>4961</v>
      </c>
      <c r="B874" s="1118" t="s">
        <v>5564</v>
      </c>
      <c r="C874" s="1117" t="s">
        <v>2791</v>
      </c>
      <c r="D874" s="1116" t="s">
        <v>2792</v>
      </c>
      <c r="E874" s="1356">
        <v>0.32400000000000001</v>
      </c>
      <c r="F874" s="1256">
        <v>1</v>
      </c>
      <c r="G874" s="1246">
        <v>0.32400000000000001</v>
      </c>
    </row>
    <row r="875" spans="1:7" ht="14.15" customHeight="1">
      <c r="A875" s="1119" t="s">
        <v>4961</v>
      </c>
      <c r="B875" s="1118" t="s">
        <v>5564</v>
      </c>
      <c r="C875" s="1117" t="s">
        <v>6660</v>
      </c>
      <c r="D875" s="1116" t="s">
        <v>6661</v>
      </c>
      <c r="E875" s="1356">
        <v>1.1999999999999999E-3</v>
      </c>
      <c r="F875" s="1256">
        <v>1</v>
      </c>
      <c r="G875" s="1246">
        <v>1.1999999999999999E-3</v>
      </c>
    </row>
    <row r="876" spans="1:7" ht="14.15" customHeight="1">
      <c r="A876" s="1119" t="s">
        <v>5983</v>
      </c>
      <c r="B876" s="1118" t="s">
        <v>5984</v>
      </c>
      <c r="C876" s="1117" t="s">
        <v>5521</v>
      </c>
      <c r="D876" s="1116" t="s">
        <v>5636</v>
      </c>
      <c r="E876" s="1356">
        <v>1</v>
      </c>
      <c r="F876" s="1256">
        <v>1</v>
      </c>
      <c r="G876" s="1246">
        <v>1</v>
      </c>
    </row>
    <row r="877" spans="1:7" ht="14.15" customHeight="1">
      <c r="A877" s="1119" t="s">
        <v>5983</v>
      </c>
      <c r="B877" s="1118" t="s">
        <v>5984</v>
      </c>
      <c r="C877" s="1117" t="s">
        <v>1692</v>
      </c>
      <c r="D877" s="1116" t="s">
        <v>1186</v>
      </c>
      <c r="E877" s="1356">
        <v>1</v>
      </c>
      <c r="F877" s="1256">
        <v>1</v>
      </c>
      <c r="G877" s="1246">
        <v>1</v>
      </c>
    </row>
    <row r="878" spans="1:7" ht="14.15" customHeight="1">
      <c r="A878" s="1119" t="s">
        <v>5983</v>
      </c>
      <c r="B878" s="1118" t="s">
        <v>5984</v>
      </c>
      <c r="C878" s="1117" t="s">
        <v>4430</v>
      </c>
      <c r="D878" s="1116" t="s">
        <v>1623</v>
      </c>
      <c r="E878" s="1356">
        <v>1</v>
      </c>
      <c r="F878" s="1256">
        <v>1</v>
      </c>
      <c r="G878" s="1246">
        <v>1</v>
      </c>
    </row>
    <row r="879" spans="1:7" ht="14.15" customHeight="1">
      <c r="A879" s="1119" t="s">
        <v>5983</v>
      </c>
      <c r="B879" s="1118" t="s">
        <v>5984</v>
      </c>
      <c r="C879" s="1117" t="s">
        <v>5522</v>
      </c>
      <c r="D879" s="1116" t="s">
        <v>5562</v>
      </c>
      <c r="E879" s="1356">
        <v>1</v>
      </c>
      <c r="F879" s="1256">
        <v>1</v>
      </c>
      <c r="G879" s="1246">
        <v>1</v>
      </c>
    </row>
    <row r="880" spans="1:7" ht="14.15" customHeight="1">
      <c r="A880" s="1119" t="s">
        <v>5983</v>
      </c>
      <c r="B880" s="1118" t="s">
        <v>5984</v>
      </c>
      <c r="C880" s="1117" t="s">
        <v>3140</v>
      </c>
      <c r="D880" s="1116" t="s">
        <v>3141</v>
      </c>
      <c r="E880" s="1356">
        <v>1</v>
      </c>
      <c r="F880" s="1256">
        <v>1</v>
      </c>
      <c r="G880" s="1246">
        <v>1</v>
      </c>
    </row>
    <row r="881" spans="1:7" ht="14.15" customHeight="1">
      <c r="A881" s="1119" t="s">
        <v>5983</v>
      </c>
      <c r="B881" s="1118" t="s">
        <v>5984</v>
      </c>
      <c r="C881" s="1117" t="s">
        <v>3142</v>
      </c>
      <c r="D881" s="1116" t="s">
        <v>3143</v>
      </c>
      <c r="E881" s="1356">
        <v>1</v>
      </c>
      <c r="F881" s="1256">
        <v>1</v>
      </c>
      <c r="G881" s="1246">
        <v>1</v>
      </c>
    </row>
    <row r="882" spans="1:7" ht="14.15" customHeight="1">
      <c r="A882" s="1119" t="s">
        <v>5983</v>
      </c>
      <c r="B882" s="1118" t="s">
        <v>5984</v>
      </c>
      <c r="C882" s="1117" t="s">
        <v>3144</v>
      </c>
      <c r="D882" s="1116" t="s">
        <v>3145</v>
      </c>
      <c r="E882" s="1356">
        <v>1</v>
      </c>
      <c r="F882" s="1256">
        <v>1</v>
      </c>
      <c r="G882" s="1246">
        <v>1</v>
      </c>
    </row>
    <row r="883" spans="1:7" ht="14.15" customHeight="1">
      <c r="A883" s="1119" t="s">
        <v>5983</v>
      </c>
      <c r="B883" s="1118" t="s">
        <v>5984</v>
      </c>
      <c r="C883" s="1117" t="s">
        <v>3293</v>
      </c>
      <c r="D883" s="1116" t="s">
        <v>1033</v>
      </c>
      <c r="E883" s="1356">
        <v>1</v>
      </c>
      <c r="F883" s="1256">
        <v>1</v>
      </c>
      <c r="G883" s="1246">
        <v>1</v>
      </c>
    </row>
    <row r="884" spans="1:7" ht="14.15" customHeight="1">
      <c r="A884" s="1119" t="s">
        <v>5983</v>
      </c>
      <c r="B884" s="1118" t="s">
        <v>5984</v>
      </c>
      <c r="C884" s="1117" t="s">
        <v>1626</v>
      </c>
      <c r="D884" s="1116" t="s">
        <v>1627</v>
      </c>
      <c r="E884" s="1356">
        <v>1</v>
      </c>
      <c r="F884" s="1256">
        <v>1</v>
      </c>
      <c r="G884" s="1246">
        <v>1</v>
      </c>
    </row>
    <row r="885" spans="1:7" ht="14.15" customHeight="1">
      <c r="A885" s="1119" t="s">
        <v>5983</v>
      </c>
      <c r="B885" s="1118" t="s">
        <v>5984</v>
      </c>
      <c r="C885" s="1117" t="s">
        <v>3001</v>
      </c>
      <c r="D885" s="1116" t="s">
        <v>703</v>
      </c>
      <c r="E885" s="1356">
        <v>1</v>
      </c>
      <c r="F885" s="1256">
        <v>1</v>
      </c>
      <c r="G885" s="1246">
        <v>1</v>
      </c>
    </row>
    <row r="886" spans="1:7" ht="14.15" customHeight="1">
      <c r="A886" s="1119" t="s">
        <v>5983</v>
      </c>
      <c r="B886" s="1118" t="s">
        <v>5984</v>
      </c>
      <c r="C886" s="1117" t="s">
        <v>2256</v>
      </c>
      <c r="D886" s="1116" t="s">
        <v>2796</v>
      </c>
      <c r="E886" s="1356">
        <v>1</v>
      </c>
      <c r="F886" s="1256">
        <v>1</v>
      </c>
      <c r="G886" s="1246">
        <v>1</v>
      </c>
    </row>
    <row r="887" spans="1:7" ht="14.15" customHeight="1">
      <c r="A887" s="1119" t="s">
        <v>5983</v>
      </c>
      <c r="B887" s="1118" t="s">
        <v>5984</v>
      </c>
      <c r="C887" s="1117" t="s">
        <v>3138</v>
      </c>
      <c r="D887" s="1116" t="s">
        <v>4738</v>
      </c>
      <c r="E887" s="1356">
        <v>1</v>
      </c>
      <c r="F887" s="1256">
        <v>1</v>
      </c>
      <c r="G887" s="1246">
        <v>1</v>
      </c>
    </row>
    <row r="888" spans="1:7" ht="14.15" customHeight="1">
      <c r="A888" s="1119" t="s">
        <v>5983</v>
      </c>
      <c r="B888" s="1118" t="s">
        <v>5984</v>
      </c>
      <c r="C888" s="1117" t="s">
        <v>3613</v>
      </c>
      <c r="D888" s="1116" t="s">
        <v>3525</v>
      </c>
      <c r="E888" s="1356">
        <v>2.9999999999999997E-4</v>
      </c>
      <c r="F888" s="1256">
        <v>1</v>
      </c>
      <c r="G888" s="1246">
        <v>2.9999999999999997E-4</v>
      </c>
    </row>
    <row r="889" spans="1:7" ht="14.15" customHeight="1">
      <c r="A889" s="1119" t="s">
        <v>5983</v>
      </c>
      <c r="B889" s="1118" t="s">
        <v>5984</v>
      </c>
      <c r="C889" s="1117" t="s">
        <v>1342</v>
      </c>
      <c r="D889" s="1116" t="s">
        <v>1540</v>
      </c>
      <c r="E889" s="1356">
        <v>3.1099999999999999E-2</v>
      </c>
      <c r="F889" s="1256">
        <v>1</v>
      </c>
      <c r="G889" s="1246">
        <v>3.1099999999999999E-2</v>
      </c>
    </row>
    <row r="890" spans="1:7" ht="14.15" customHeight="1">
      <c r="A890" s="1119" t="s">
        <v>5983</v>
      </c>
      <c r="B890" s="1118" t="s">
        <v>5984</v>
      </c>
      <c r="C890" s="1117" t="s">
        <v>8059</v>
      </c>
      <c r="D890" s="1116" t="s">
        <v>8288</v>
      </c>
      <c r="E890" s="1356">
        <v>1.1000000000000001E-3</v>
      </c>
      <c r="F890" s="1256">
        <v>1</v>
      </c>
      <c r="G890" s="1246">
        <v>1.1000000000000001E-3</v>
      </c>
    </row>
    <row r="891" spans="1:7" ht="14.15" customHeight="1">
      <c r="A891" s="1119" t="s">
        <v>5983</v>
      </c>
      <c r="B891" s="1118" t="s">
        <v>5984</v>
      </c>
      <c r="C891" s="1117" t="s">
        <v>4019</v>
      </c>
      <c r="D891" s="1116" t="s">
        <v>2401</v>
      </c>
      <c r="E891" s="1356">
        <v>2.3E-3</v>
      </c>
      <c r="F891" s="1256">
        <v>1</v>
      </c>
      <c r="G891" s="1246">
        <v>2.3E-3</v>
      </c>
    </row>
    <row r="892" spans="1:7" ht="14.15" customHeight="1">
      <c r="A892" s="1119" t="s">
        <v>5983</v>
      </c>
      <c r="B892" s="1118" t="s">
        <v>5984</v>
      </c>
      <c r="C892" s="1117" t="s">
        <v>294</v>
      </c>
      <c r="D892" s="1116" t="s">
        <v>5556</v>
      </c>
      <c r="E892" s="1356">
        <v>0</v>
      </c>
      <c r="F892" s="1256">
        <v>1</v>
      </c>
      <c r="G892" s="1246">
        <v>0</v>
      </c>
    </row>
    <row r="893" spans="1:7" ht="14.15" customHeight="1">
      <c r="A893" s="1199" t="s">
        <v>5983</v>
      </c>
      <c r="B893" s="1200" t="s">
        <v>5984</v>
      </c>
      <c r="C893" s="1201" t="s">
        <v>9384</v>
      </c>
      <c r="D893" s="1202" t="s">
        <v>9450</v>
      </c>
      <c r="E893" s="1357">
        <v>3.8E-3</v>
      </c>
      <c r="F893" s="1256">
        <v>1</v>
      </c>
      <c r="G893" s="1246">
        <v>3.8E-3</v>
      </c>
    </row>
    <row r="894" spans="1:7" ht="14.15" customHeight="1">
      <c r="A894" s="1119" t="s">
        <v>5983</v>
      </c>
      <c r="B894" s="1118" t="s">
        <v>5984</v>
      </c>
      <c r="C894" s="1117" t="s">
        <v>3528</v>
      </c>
      <c r="D894" s="1116" t="s">
        <v>3529</v>
      </c>
      <c r="E894" s="1356">
        <v>2.9000000000000001E-2</v>
      </c>
      <c r="F894" s="1256">
        <v>1</v>
      </c>
      <c r="G894" s="1246">
        <v>2.9000000000000001E-2</v>
      </c>
    </row>
    <row r="895" spans="1:7" ht="14.15" customHeight="1">
      <c r="A895" s="1119" t="s">
        <v>5983</v>
      </c>
      <c r="B895" s="1118" t="s">
        <v>5984</v>
      </c>
      <c r="C895" s="1117" t="s">
        <v>5532</v>
      </c>
      <c r="D895" s="1116" t="s">
        <v>5608</v>
      </c>
      <c r="E895" s="1356">
        <v>0.86319999999999997</v>
      </c>
      <c r="F895" s="1256">
        <v>1</v>
      </c>
      <c r="G895" s="1246">
        <v>0.86319999999999997</v>
      </c>
    </row>
    <row r="896" spans="1:7" ht="14.15" customHeight="1">
      <c r="A896" s="1119" t="s">
        <v>5983</v>
      </c>
      <c r="B896" s="1118" t="s">
        <v>5984</v>
      </c>
      <c r="C896" s="1117" t="s">
        <v>5529</v>
      </c>
      <c r="D896" s="1116" t="s">
        <v>5557</v>
      </c>
      <c r="E896" s="1356">
        <v>0.105</v>
      </c>
      <c r="F896" s="1256">
        <v>1</v>
      </c>
      <c r="G896" s="1246">
        <v>0.105</v>
      </c>
    </row>
    <row r="897" spans="1:7" ht="14.15" customHeight="1">
      <c r="A897" s="1119" t="s">
        <v>5983</v>
      </c>
      <c r="B897" s="1118" t="s">
        <v>5984</v>
      </c>
      <c r="C897" s="1117" t="s">
        <v>3780</v>
      </c>
      <c r="D897" s="1116" t="s">
        <v>5558</v>
      </c>
      <c r="E897" s="1356">
        <v>0.255</v>
      </c>
      <c r="F897" s="1256">
        <v>1</v>
      </c>
      <c r="G897" s="1246">
        <v>0.255</v>
      </c>
    </row>
    <row r="898" spans="1:7" ht="14.15" customHeight="1">
      <c r="A898" s="1119" t="s">
        <v>5983</v>
      </c>
      <c r="B898" s="1118" t="s">
        <v>5984</v>
      </c>
      <c r="C898" s="1117" t="s">
        <v>5673</v>
      </c>
      <c r="D898" s="1116" t="s">
        <v>5675</v>
      </c>
      <c r="E898" s="1356">
        <v>0</v>
      </c>
      <c r="F898" s="1256">
        <v>1</v>
      </c>
      <c r="G898" s="1246">
        <v>0</v>
      </c>
    </row>
    <row r="899" spans="1:7" ht="14.15" customHeight="1">
      <c r="A899" s="1119" t="s">
        <v>5983</v>
      </c>
      <c r="B899" s="1118" t="s">
        <v>5984</v>
      </c>
      <c r="C899" s="1117" t="s">
        <v>5531</v>
      </c>
      <c r="D899" s="1116" t="s">
        <v>5559</v>
      </c>
      <c r="E899" s="1356">
        <v>0</v>
      </c>
      <c r="F899" s="1256">
        <v>1</v>
      </c>
      <c r="G899" s="1246">
        <v>0</v>
      </c>
    </row>
    <row r="900" spans="1:7" ht="14.15" customHeight="1">
      <c r="A900" s="1119" t="s">
        <v>5983</v>
      </c>
      <c r="B900" s="1118" t="s">
        <v>5984</v>
      </c>
      <c r="C900" s="1117" t="s">
        <v>2789</v>
      </c>
      <c r="D900" s="1116" t="s">
        <v>2790</v>
      </c>
      <c r="E900" s="1356">
        <v>0.33489999999999998</v>
      </c>
      <c r="F900" s="1256">
        <v>1</v>
      </c>
      <c r="G900" s="1246">
        <v>0.33489999999999998</v>
      </c>
    </row>
    <row r="901" spans="1:7" ht="14.15" customHeight="1">
      <c r="A901" s="1119" t="s">
        <v>5983</v>
      </c>
      <c r="B901" s="1118" t="s">
        <v>5984</v>
      </c>
      <c r="C901" s="1117" t="s">
        <v>6664</v>
      </c>
      <c r="D901" s="1116" t="s">
        <v>6665</v>
      </c>
      <c r="E901" s="1356">
        <v>1E-3</v>
      </c>
      <c r="F901" s="1256">
        <v>1</v>
      </c>
      <c r="G901" s="1246">
        <v>1E-3</v>
      </c>
    </row>
    <row r="902" spans="1:7" ht="14.15" customHeight="1">
      <c r="A902" s="1119" t="s">
        <v>5983</v>
      </c>
      <c r="B902" s="1118" t="s">
        <v>5984</v>
      </c>
      <c r="C902" s="1117" t="s">
        <v>6660</v>
      </c>
      <c r="D902" s="1116" t="s">
        <v>6661</v>
      </c>
      <c r="E902" s="1356">
        <v>1.8E-3</v>
      </c>
      <c r="F902" s="1256">
        <v>1</v>
      </c>
      <c r="G902" s="1246">
        <v>1.8E-3</v>
      </c>
    </row>
    <row r="903" spans="1:7" ht="14.15" customHeight="1">
      <c r="A903" s="1119" t="s">
        <v>5985</v>
      </c>
      <c r="B903" s="1118" t="s">
        <v>5986</v>
      </c>
      <c r="C903" s="1117" t="s">
        <v>5980</v>
      </c>
      <c r="D903" s="1116" t="s">
        <v>6123</v>
      </c>
      <c r="E903" s="1356">
        <v>1</v>
      </c>
      <c r="F903" s="1256">
        <v>1</v>
      </c>
      <c r="G903" s="1246">
        <v>1</v>
      </c>
    </row>
    <row r="904" spans="1:7" ht="14.15" customHeight="1">
      <c r="A904" s="1119" t="s">
        <v>5985</v>
      </c>
      <c r="B904" s="1118" t="s">
        <v>5986</v>
      </c>
      <c r="C904" s="1117" t="s">
        <v>3140</v>
      </c>
      <c r="D904" s="1116" t="s">
        <v>3141</v>
      </c>
      <c r="E904" s="1356">
        <v>1</v>
      </c>
      <c r="F904" s="1256">
        <v>1</v>
      </c>
      <c r="G904" s="1246">
        <v>1</v>
      </c>
    </row>
    <row r="905" spans="1:7" ht="14.15" customHeight="1">
      <c r="A905" s="1119" t="s">
        <v>5985</v>
      </c>
      <c r="B905" s="1118" t="s">
        <v>5986</v>
      </c>
      <c r="C905" s="1117" t="s">
        <v>3142</v>
      </c>
      <c r="D905" s="1116" t="s">
        <v>3143</v>
      </c>
      <c r="E905" s="1356">
        <v>1</v>
      </c>
      <c r="F905" s="1256">
        <v>1</v>
      </c>
      <c r="G905" s="1246">
        <v>1</v>
      </c>
    </row>
    <row r="906" spans="1:7" ht="14.15" customHeight="1">
      <c r="A906" s="1119" t="s">
        <v>5985</v>
      </c>
      <c r="B906" s="1118" t="s">
        <v>5986</v>
      </c>
      <c r="C906" s="1117" t="s">
        <v>3144</v>
      </c>
      <c r="D906" s="1116" t="s">
        <v>3145</v>
      </c>
      <c r="E906" s="1356">
        <v>1</v>
      </c>
      <c r="F906" s="1256">
        <v>1</v>
      </c>
      <c r="G906" s="1246">
        <v>1</v>
      </c>
    </row>
    <row r="907" spans="1:7" ht="14.15" customHeight="1">
      <c r="A907" s="1119" t="s">
        <v>5985</v>
      </c>
      <c r="B907" s="1118" t="s">
        <v>5986</v>
      </c>
      <c r="C907" s="1117" t="s">
        <v>3293</v>
      </c>
      <c r="D907" s="1116" t="s">
        <v>1033</v>
      </c>
      <c r="E907" s="1356">
        <v>1</v>
      </c>
      <c r="F907" s="1256">
        <v>1</v>
      </c>
      <c r="G907" s="1246">
        <v>1</v>
      </c>
    </row>
    <row r="908" spans="1:7" ht="14.15" customHeight="1">
      <c r="A908" s="1119" t="s">
        <v>5985</v>
      </c>
      <c r="B908" s="1118" t="s">
        <v>5986</v>
      </c>
      <c r="C908" s="1117" t="s">
        <v>1626</v>
      </c>
      <c r="D908" s="1116" t="s">
        <v>1627</v>
      </c>
      <c r="E908" s="1356">
        <v>1</v>
      </c>
      <c r="F908" s="1256">
        <v>1</v>
      </c>
      <c r="G908" s="1246">
        <v>1</v>
      </c>
    </row>
    <row r="909" spans="1:7" ht="14.15" customHeight="1">
      <c r="A909" s="1119" t="s">
        <v>5985</v>
      </c>
      <c r="B909" s="1118" t="s">
        <v>5986</v>
      </c>
      <c r="C909" s="1117" t="s">
        <v>2256</v>
      </c>
      <c r="D909" s="1116" t="s">
        <v>2796</v>
      </c>
      <c r="E909" s="1356">
        <v>1</v>
      </c>
      <c r="F909" s="1256">
        <v>1</v>
      </c>
      <c r="G909" s="1246">
        <v>1</v>
      </c>
    </row>
    <row r="910" spans="1:7" ht="14.15" customHeight="1">
      <c r="A910" s="1119" t="s">
        <v>5985</v>
      </c>
      <c r="B910" s="1118" t="s">
        <v>5986</v>
      </c>
      <c r="C910" s="1117" t="s">
        <v>3138</v>
      </c>
      <c r="D910" s="1116" t="s">
        <v>4738</v>
      </c>
      <c r="E910" s="1356">
        <v>1</v>
      </c>
      <c r="F910" s="1256">
        <v>1</v>
      </c>
      <c r="G910" s="1246">
        <v>1</v>
      </c>
    </row>
    <row r="911" spans="1:7" ht="14.15" customHeight="1">
      <c r="A911" s="1119" t="s">
        <v>5985</v>
      </c>
      <c r="B911" s="1118" t="s">
        <v>5986</v>
      </c>
      <c r="C911" s="1117" t="s">
        <v>3613</v>
      </c>
      <c r="D911" s="1116" t="s">
        <v>3525</v>
      </c>
      <c r="E911" s="1356">
        <v>2.9999999999999997E-4</v>
      </c>
      <c r="F911" s="1256">
        <v>1</v>
      </c>
      <c r="G911" s="1246">
        <v>2.9999999999999997E-4</v>
      </c>
    </row>
    <row r="912" spans="1:7" ht="14.15" customHeight="1">
      <c r="A912" s="1119" t="s">
        <v>5985</v>
      </c>
      <c r="B912" s="1118" t="s">
        <v>5986</v>
      </c>
      <c r="C912" s="1117" t="s">
        <v>1342</v>
      </c>
      <c r="D912" s="1116" t="s">
        <v>1540</v>
      </c>
      <c r="E912" s="1356">
        <v>2.7900000000000001E-2</v>
      </c>
      <c r="F912" s="1256">
        <v>1</v>
      </c>
      <c r="G912" s="1246">
        <v>2.7900000000000001E-2</v>
      </c>
    </row>
    <row r="913" spans="1:7" ht="14.15" customHeight="1">
      <c r="A913" s="1119" t="s">
        <v>5985</v>
      </c>
      <c r="B913" s="1118" t="s">
        <v>5986</v>
      </c>
      <c r="C913" s="1117" t="s">
        <v>8059</v>
      </c>
      <c r="D913" s="1116" t="s">
        <v>8288</v>
      </c>
      <c r="E913" s="1356">
        <v>1.1000000000000001E-3</v>
      </c>
      <c r="F913" s="1256">
        <v>1</v>
      </c>
      <c r="G913" s="1246">
        <v>1.1000000000000001E-3</v>
      </c>
    </row>
    <row r="914" spans="1:7" ht="14.15" customHeight="1">
      <c r="A914" s="1119" t="s">
        <v>5985</v>
      </c>
      <c r="B914" s="1118" t="s">
        <v>5986</v>
      </c>
      <c r="C914" s="1117" t="s">
        <v>4019</v>
      </c>
      <c r="D914" s="1116" t="s">
        <v>2401</v>
      </c>
      <c r="E914" s="1356">
        <v>2.3E-3</v>
      </c>
      <c r="F914" s="1256">
        <v>1</v>
      </c>
      <c r="G914" s="1246">
        <v>2.3E-3</v>
      </c>
    </row>
    <row r="915" spans="1:7" ht="14.15" customHeight="1">
      <c r="A915" s="1119" t="s">
        <v>5985</v>
      </c>
      <c r="B915" s="1118" t="s">
        <v>5986</v>
      </c>
      <c r="C915" s="1117" t="s">
        <v>294</v>
      </c>
      <c r="D915" s="1116" t="s">
        <v>5556</v>
      </c>
      <c r="E915" s="1356">
        <v>0</v>
      </c>
      <c r="F915" s="1256">
        <v>1</v>
      </c>
      <c r="G915" s="1246">
        <v>0</v>
      </c>
    </row>
    <row r="916" spans="1:7" ht="14.15" customHeight="1">
      <c r="A916" s="1199" t="s">
        <v>5985</v>
      </c>
      <c r="B916" s="1200" t="s">
        <v>5986</v>
      </c>
      <c r="C916" s="1201" t="s">
        <v>9384</v>
      </c>
      <c r="D916" s="1202" t="s">
        <v>9450</v>
      </c>
      <c r="E916" s="1357">
        <v>3.8E-3</v>
      </c>
      <c r="F916" s="1256">
        <v>1</v>
      </c>
      <c r="G916" s="1246">
        <v>3.8E-3</v>
      </c>
    </row>
    <row r="917" spans="1:7" ht="14.15" customHeight="1">
      <c r="A917" s="1119" t="s">
        <v>5985</v>
      </c>
      <c r="B917" s="1118" t="s">
        <v>5986</v>
      </c>
      <c r="C917" s="1117" t="s">
        <v>3528</v>
      </c>
      <c r="D917" s="1116" t="s">
        <v>3529</v>
      </c>
      <c r="E917" s="1356">
        <v>2.9000000000000001E-2</v>
      </c>
      <c r="F917" s="1256">
        <v>1</v>
      </c>
      <c r="G917" s="1246">
        <v>2.9000000000000001E-2</v>
      </c>
    </row>
    <row r="918" spans="1:7" ht="14.15" customHeight="1">
      <c r="A918" s="1119" t="s">
        <v>5985</v>
      </c>
      <c r="B918" s="1118" t="s">
        <v>5986</v>
      </c>
      <c r="C918" s="1117" t="s">
        <v>5532</v>
      </c>
      <c r="D918" s="1116" t="s">
        <v>5608</v>
      </c>
      <c r="E918" s="1356">
        <v>0.86319999999999997</v>
      </c>
      <c r="F918" s="1256">
        <v>1</v>
      </c>
      <c r="G918" s="1246">
        <v>0.86319999999999997</v>
      </c>
    </row>
    <row r="919" spans="1:7" ht="14.15" customHeight="1">
      <c r="A919" s="1119" t="s">
        <v>5985</v>
      </c>
      <c r="B919" s="1118" t="s">
        <v>5986</v>
      </c>
      <c r="C919" s="1117" t="s">
        <v>5529</v>
      </c>
      <c r="D919" s="1116" t="s">
        <v>5557</v>
      </c>
      <c r="E919" s="1356">
        <v>0.105</v>
      </c>
      <c r="F919" s="1256">
        <v>1</v>
      </c>
      <c r="G919" s="1246">
        <v>0.105</v>
      </c>
    </row>
    <row r="920" spans="1:7" ht="14.15" customHeight="1">
      <c r="A920" s="1119" t="s">
        <v>5985</v>
      </c>
      <c r="B920" s="1118" t="s">
        <v>5986</v>
      </c>
      <c r="C920" s="1117" t="s">
        <v>3780</v>
      </c>
      <c r="D920" s="1116" t="s">
        <v>5558</v>
      </c>
      <c r="E920" s="1356">
        <v>0.255</v>
      </c>
      <c r="F920" s="1256">
        <v>1</v>
      </c>
      <c r="G920" s="1246">
        <v>0.255</v>
      </c>
    </row>
    <row r="921" spans="1:7" ht="14.15" customHeight="1">
      <c r="A921" s="1119" t="s">
        <v>5985</v>
      </c>
      <c r="B921" s="1118" t="s">
        <v>5986</v>
      </c>
      <c r="C921" s="1117" t="s">
        <v>5673</v>
      </c>
      <c r="D921" s="1116" t="s">
        <v>5675</v>
      </c>
      <c r="E921" s="1356">
        <v>0</v>
      </c>
      <c r="F921" s="1256">
        <v>1</v>
      </c>
      <c r="G921" s="1246">
        <v>0</v>
      </c>
    </row>
    <row r="922" spans="1:7" ht="14.15" customHeight="1">
      <c r="A922" s="1119" t="s">
        <v>5985</v>
      </c>
      <c r="B922" s="1118" t="s">
        <v>5986</v>
      </c>
      <c r="C922" s="1117" t="s">
        <v>5531</v>
      </c>
      <c r="D922" s="1116" t="s">
        <v>5559</v>
      </c>
      <c r="E922" s="1356">
        <v>0</v>
      </c>
      <c r="F922" s="1256">
        <v>1</v>
      </c>
      <c r="G922" s="1246">
        <v>0</v>
      </c>
    </row>
    <row r="923" spans="1:7" ht="14.15" customHeight="1">
      <c r="A923" s="1119" t="s">
        <v>5985</v>
      </c>
      <c r="B923" s="1118" t="s">
        <v>5986</v>
      </c>
      <c r="C923" s="1117" t="s">
        <v>2789</v>
      </c>
      <c r="D923" s="1116" t="s">
        <v>2790</v>
      </c>
      <c r="E923" s="1356">
        <v>0.33489999999999998</v>
      </c>
      <c r="F923" s="1256">
        <v>1</v>
      </c>
      <c r="G923" s="1246">
        <v>0.33489999999999998</v>
      </c>
    </row>
    <row r="924" spans="1:7" ht="14.15" customHeight="1">
      <c r="A924" s="1119" t="s">
        <v>5985</v>
      </c>
      <c r="B924" s="1118" t="s">
        <v>5986</v>
      </c>
      <c r="C924" s="1117" t="s">
        <v>6664</v>
      </c>
      <c r="D924" s="1116" t="s">
        <v>6665</v>
      </c>
      <c r="E924" s="1356">
        <v>1E-3</v>
      </c>
      <c r="F924" s="1256">
        <v>1</v>
      </c>
      <c r="G924" s="1246">
        <v>1E-3</v>
      </c>
    </row>
    <row r="925" spans="1:7" ht="14.15" customHeight="1">
      <c r="A925" s="1119" t="s">
        <v>5985</v>
      </c>
      <c r="B925" s="1118" t="s">
        <v>5986</v>
      </c>
      <c r="C925" s="1117" t="s">
        <v>6660</v>
      </c>
      <c r="D925" s="1116" t="s">
        <v>6661</v>
      </c>
      <c r="E925" s="1356">
        <v>1.8E-3</v>
      </c>
      <c r="F925" s="1256">
        <v>1</v>
      </c>
      <c r="G925" s="1246">
        <v>1.8E-3</v>
      </c>
    </row>
    <row r="926" spans="1:7" ht="14.15" customHeight="1">
      <c r="A926" s="1119" t="s">
        <v>4969</v>
      </c>
      <c r="B926" s="1118" t="s">
        <v>2639</v>
      </c>
      <c r="C926" s="1117" t="s">
        <v>1692</v>
      </c>
      <c r="D926" s="1116" t="s">
        <v>1186</v>
      </c>
      <c r="E926" s="1356">
        <v>1</v>
      </c>
      <c r="F926" s="1256">
        <v>1</v>
      </c>
      <c r="G926" s="1246">
        <v>1</v>
      </c>
    </row>
    <row r="927" spans="1:7" ht="14.15" customHeight="1">
      <c r="A927" s="1119" t="s">
        <v>4969</v>
      </c>
      <c r="B927" s="1118" t="s">
        <v>2639</v>
      </c>
      <c r="C927" s="1117" t="s">
        <v>4430</v>
      </c>
      <c r="D927" s="1116" t="s">
        <v>1623</v>
      </c>
      <c r="E927" s="1356">
        <v>1</v>
      </c>
      <c r="F927" s="1256">
        <v>1</v>
      </c>
      <c r="G927" s="1246">
        <v>1</v>
      </c>
    </row>
    <row r="928" spans="1:7" ht="14.15" customHeight="1">
      <c r="A928" s="1119" t="s">
        <v>4969</v>
      </c>
      <c r="B928" s="1118" t="s">
        <v>2639</v>
      </c>
      <c r="C928" s="1117" t="s">
        <v>1630</v>
      </c>
      <c r="D928" s="1116" t="s">
        <v>1631</v>
      </c>
      <c r="E928" s="1356">
        <v>1</v>
      </c>
      <c r="F928" s="1256">
        <v>1</v>
      </c>
      <c r="G928" s="1246">
        <v>1</v>
      </c>
    </row>
    <row r="929" spans="1:7" ht="14.15" customHeight="1">
      <c r="A929" s="1119" t="s">
        <v>4969</v>
      </c>
      <c r="B929" s="1118" t="s">
        <v>2639</v>
      </c>
      <c r="C929" s="1117" t="s">
        <v>3140</v>
      </c>
      <c r="D929" s="1116" t="s">
        <v>3141</v>
      </c>
      <c r="E929" s="1356">
        <v>1</v>
      </c>
      <c r="F929" s="1256">
        <v>1</v>
      </c>
      <c r="G929" s="1246">
        <v>1</v>
      </c>
    </row>
    <row r="930" spans="1:7" ht="14.15" customHeight="1">
      <c r="A930" s="1119" t="s">
        <v>4969</v>
      </c>
      <c r="B930" s="1118" t="s">
        <v>2639</v>
      </c>
      <c r="C930" s="1117" t="s">
        <v>3142</v>
      </c>
      <c r="D930" s="1116" t="s">
        <v>3143</v>
      </c>
      <c r="E930" s="1356">
        <v>1</v>
      </c>
      <c r="F930" s="1256">
        <v>1</v>
      </c>
      <c r="G930" s="1246">
        <v>1</v>
      </c>
    </row>
    <row r="931" spans="1:7" ht="14.15" customHeight="1">
      <c r="A931" s="1119" t="s">
        <v>4969</v>
      </c>
      <c r="B931" s="1118" t="s">
        <v>2639</v>
      </c>
      <c r="C931" s="1117" t="s">
        <v>3144</v>
      </c>
      <c r="D931" s="1116" t="s">
        <v>3145</v>
      </c>
      <c r="E931" s="1356">
        <v>1</v>
      </c>
      <c r="F931" s="1256">
        <v>1</v>
      </c>
      <c r="G931" s="1246">
        <v>1</v>
      </c>
    </row>
    <row r="932" spans="1:7" ht="14.15" customHeight="1">
      <c r="A932" s="1119" t="s">
        <v>4969</v>
      </c>
      <c r="B932" s="1118" t="s">
        <v>2639</v>
      </c>
      <c r="C932" s="1117" t="s">
        <v>3293</v>
      </c>
      <c r="D932" s="1116" t="s">
        <v>1033</v>
      </c>
      <c r="E932" s="1356">
        <v>1</v>
      </c>
      <c r="F932" s="1256">
        <v>1</v>
      </c>
      <c r="G932" s="1246">
        <v>1</v>
      </c>
    </row>
    <row r="933" spans="1:7" ht="14.15" customHeight="1">
      <c r="A933" s="1119" t="s">
        <v>4969</v>
      </c>
      <c r="B933" s="1118" t="s">
        <v>2639</v>
      </c>
      <c r="C933" s="1117" t="s">
        <v>1626</v>
      </c>
      <c r="D933" s="1116" t="s">
        <v>1627</v>
      </c>
      <c r="E933" s="1356">
        <v>1</v>
      </c>
      <c r="F933" s="1256">
        <v>1</v>
      </c>
      <c r="G933" s="1246">
        <v>1</v>
      </c>
    </row>
    <row r="934" spans="1:7" ht="14.15" customHeight="1">
      <c r="A934" s="1119" t="s">
        <v>4969</v>
      </c>
      <c r="B934" s="1118" t="s">
        <v>2639</v>
      </c>
      <c r="C934" s="1117" t="s">
        <v>3001</v>
      </c>
      <c r="D934" s="1116" t="s">
        <v>703</v>
      </c>
      <c r="E934" s="1356">
        <v>1</v>
      </c>
      <c r="F934" s="1256">
        <v>1</v>
      </c>
      <c r="G934" s="1246">
        <v>1</v>
      </c>
    </row>
    <row r="935" spans="1:7" ht="14.15" customHeight="1">
      <c r="A935" s="1119" t="s">
        <v>4969</v>
      </c>
      <c r="B935" s="1118" t="s">
        <v>2639</v>
      </c>
      <c r="C935" s="1117" t="s">
        <v>4100</v>
      </c>
      <c r="D935" s="1116" t="s">
        <v>7136</v>
      </c>
      <c r="E935" s="1356">
        <v>1</v>
      </c>
      <c r="F935" s="1256">
        <v>1</v>
      </c>
      <c r="G935" s="1246">
        <v>1</v>
      </c>
    </row>
    <row r="936" spans="1:7" ht="14.15" customHeight="1">
      <c r="A936" s="1119" t="s">
        <v>4969</v>
      </c>
      <c r="B936" s="1118" t="s">
        <v>2639</v>
      </c>
      <c r="C936" s="1117" t="s">
        <v>3138</v>
      </c>
      <c r="D936" s="1116" t="s">
        <v>4738</v>
      </c>
      <c r="E936" s="1356">
        <v>1</v>
      </c>
      <c r="F936" s="1256">
        <v>1</v>
      </c>
      <c r="G936" s="1246">
        <v>1</v>
      </c>
    </row>
    <row r="937" spans="1:7" ht="14.15" customHeight="1">
      <c r="A937" s="1119" t="s">
        <v>4969</v>
      </c>
      <c r="B937" s="1118" t="s">
        <v>2639</v>
      </c>
      <c r="C937" s="1117" t="s">
        <v>3613</v>
      </c>
      <c r="D937" s="1116" t="s">
        <v>3525</v>
      </c>
      <c r="E937" s="1356">
        <v>2.9999999999999997E-4</v>
      </c>
      <c r="F937" s="1256">
        <v>1</v>
      </c>
      <c r="G937" s="1246">
        <v>2.9999999999999997E-4</v>
      </c>
    </row>
    <row r="938" spans="1:7" ht="14.15" customHeight="1">
      <c r="A938" s="1119" t="s">
        <v>4969</v>
      </c>
      <c r="B938" s="1118" t="s">
        <v>2639</v>
      </c>
      <c r="C938" s="1117" t="s">
        <v>7748</v>
      </c>
      <c r="D938" s="1116" t="s">
        <v>8287</v>
      </c>
      <c r="E938" s="1356">
        <v>3.1099999999999999E-2</v>
      </c>
      <c r="F938" s="1256">
        <v>1</v>
      </c>
      <c r="G938" s="1246">
        <v>3.1099999999999999E-2</v>
      </c>
    </row>
    <row r="939" spans="1:7" ht="14.15" customHeight="1">
      <c r="A939" s="1119" t="s">
        <v>4969</v>
      </c>
      <c r="B939" s="1118" t="s">
        <v>2639</v>
      </c>
      <c r="C939" s="1117" t="s">
        <v>8059</v>
      </c>
      <c r="D939" s="1116" t="s">
        <v>8288</v>
      </c>
      <c r="E939" s="1356">
        <v>1.1000000000000001E-3</v>
      </c>
      <c r="F939" s="1256">
        <v>1</v>
      </c>
      <c r="G939" s="1246">
        <v>1.1000000000000001E-3</v>
      </c>
    </row>
    <row r="940" spans="1:7" ht="14.15" customHeight="1">
      <c r="A940" s="1119" t="s">
        <v>4969</v>
      </c>
      <c r="B940" s="1118" t="s">
        <v>2639</v>
      </c>
      <c r="C940" s="1117" t="s">
        <v>4019</v>
      </c>
      <c r="D940" s="1116" t="s">
        <v>2401</v>
      </c>
      <c r="E940" s="1356">
        <v>2.3E-3</v>
      </c>
      <c r="F940" s="1256">
        <v>1</v>
      </c>
      <c r="G940" s="1246">
        <v>2.3E-3</v>
      </c>
    </row>
    <row r="941" spans="1:7" ht="14.15" customHeight="1">
      <c r="A941" s="1119" t="s">
        <v>4969</v>
      </c>
      <c r="B941" s="1118" t="s">
        <v>2639</v>
      </c>
      <c r="C941" s="1117" t="s">
        <v>294</v>
      </c>
      <c r="D941" s="1116" t="s">
        <v>5556</v>
      </c>
      <c r="E941" s="1356">
        <v>0</v>
      </c>
      <c r="F941" s="1256">
        <v>1</v>
      </c>
      <c r="G941" s="1246">
        <v>0</v>
      </c>
    </row>
    <row r="942" spans="1:7" ht="14.15" customHeight="1">
      <c r="A942" s="1199" t="s">
        <v>4969</v>
      </c>
      <c r="B942" s="1200" t="s">
        <v>2639</v>
      </c>
      <c r="C942" s="1201" t="s">
        <v>9384</v>
      </c>
      <c r="D942" s="1202" t="s">
        <v>9450</v>
      </c>
      <c r="E942" s="1357">
        <v>3.8E-3</v>
      </c>
      <c r="F942" s="1256">
        <v>1</v>
      </c>
      <c r="G942" s="1246">
        <v>3.8E-3</v>
      </c>
    </row>
    <row r="943" spans="1:7" ht="14.15" customHeight="1">
      <c r="A943" s="1119" t="s">
        <v>4969</v>
      </c>
      <c r="B943" s="1118" t="s">
        <v>2639</v>
      </c>
      <c r="C943" s="1117" t="s">
        <v>3528</v>
      </c>
      <c r="D943" s="1116" t="s">
        <v>3529</v>
      </c>
      <c r="E943" s="1356">
        <v>2.9000000000000001E-2</v>
      </c>
      <c r="F943" s="1256">
        <v>1</v>
      </c>
      <c r="G943" s="1246">
        <v>2.9000000000000001E-2</v>
      </c>
    </row>
    <row r="944" spans="1:7" ht="14.15" customHeight="1">
      <c r="A944" s="1119" t="s">
        <v>4969</v>
      </c>
      <c r="B944" s="1118" t="s">
        <v>2639</v>
      </c>
      <c r="C944" s="1117" t="s">
        <v>5532</v>
      </c>
      <c r="D944" s="1116" t="s">
        <v>5608</v>
      </c>
      <c r="E944" s="1356">
        <v>0.86319999999999997</v>
      </c>
      <c r="F944" s="1256">
        <v>1</v>
      </c>
      <c r="G944" s="1246">
        <v>0.86319999999999997</v>
      </c>
    </row>
    <row r="945" spans="1:7" ht="14.15" customHeight="1">
      <c r="A945" s="1119" t="s">
        <v>4969</v>
      </c>
      <c r="B945" s="1118" t="s">
        <v>2639</v>
      </c>
      <c r="C945" s="1117" t="s">
        <v>5529</v>
      </c>
      <c r="D945" s="1116" t="s">
        <v>5557</v>
      </c>
      <c r="E945" s="1356">
        <v>0.105</v>
      </c>
      <c r="F945" s="1256">
        <v>1</v>
      </c>
      <c r="G945" s="1246">
        <v>0.105</v>
      </c>
    </row>
    <row r="946" spans="1:7" ht="14.15" customHeight="1">
      <c r="A946" s="1119" t="s">
        <v>4969</v>
      </c>
      <c r="B946" s="1118" t="s">
        <v>2639</v>
      </c>
      <c r="C946" s="1117" t="s">
        <v>3780</v>
      </c>
      <c r="D946" s="1116" t="s">
        <v>5558</v>
      </c>
      <c r="E946" s="1356">
        <v>0.255</v>
      </c>
      <c r="F946" s="1256">
        <v>1</v>
      </c>
      <c r="G946" s="1246">
        <v>0.255</v>
      </c>
    </row>
    <row r="947" spans="1:7" ht="14.15" customHeight="1">
      <c r="A947" s="1119" t="s">
        <v>4969</v>
      </c>
      <c r="B947" s="1118" t="s">
        <v>2639</v>
      </c>
      <c r="C947" s="1117" t="s">
        <v>5673</v>
      </c>
      <c r="D947" s="1116" t="s">
        <v>5675</v>
      </c>
      <c r="E947" s="1356">
        <v>0</v>
      </c>
      <c r="F947" s="1256">
        <v>1</v>
      </c>
      <c r="G947" s="1246">
        <v>0</v>
      </c>
    </row>
    <row r="948" spans="1:7" ht="14.15" customHeight="1">
      <c r="A948" s="1119" t="s">
        <v>4969</v>
      </c>
      <c r="B948" s="1118" t="s">
        <v>2639</v>
      </c>
      <c r="C948" s="1117" t="s">
        <v>5531</v>
      </c>
      <c r="D948" s="1116" t="s">
        <v>5559</v>
      </c>
      <c r="E948" s="1356">
        <v>0</v>
      </c>
      <c r="F948" s="1256">
        <v>1</v>
      </c>
      <c r="G948" s="1246">
        <v>0</v>
      </c>
    </row>
    <row r="949" spans="1:7" ht="14.15" customHeight="1">
      <c r="A949" s="1119" t="s">
        <v>4969</v>
      </c>
      <c r="B949" s="1118" t="s">
        <v>2639</v>
      </c>
      <c r="C949" s="1117" t="s">
        <v>2789</v>
      </c>
      <c r="D949" s="1116" t="s">
        <v>2790</v>
      </c>
      <c r="E949" s="1356">
        <v>0.33489999999999998</v>
      </c>
      <c r="F949" s="1256">
        <v>1</v>
      </c>
      <c r="G949" s="1246">
        <v>0.33489999999999998</v>
      </c>
    </row>
    <row r="950" spans="1:7" ht="14.15" customHeight="1">
      <c r="A950" s="1119" t="s">
        <v>4969</v>
      </c>
      <c r="B950" s="1118" t="s">
        <v>2639</v>
      </c>
      <c r="C950" s="1117" t="s">
        <v>6664</v>
      </c>
      <c r="D950" s="1116" t="s">
        <v>6665</v>
      </c>
      <c r="E950" s="1356">
        <v>1E-3</v>
      </c>
      <c r="F950" s="1256">
        <v>1</v>
      </c>
      <c r="G950" s="1246">
        <v>1E-3</v>
      </c>
    </row>
    <row r="951" spans="1:7" ht="14.15" customHeight="1">
      <c r="A951" s="1119" t="s">
        <v>4969</v>
      </c>
      <c r="B951" s="1118" t="s">
        <v>2639</v>
      </c>
      <c r="C951" s="1117" t="s">
        <v>6660</v>
      </c>
      <c r="D951" s="1116" t="s">
        <v>6661</v>
      </c>
      <c r="E951" s="1356">
        <v>1.8E-3</v>
      </c>
      <c r="F951" s="1256">
        <v>1</v>
      </c>
      <c r="G951" s="1246">
        <v>1.8E-3</v>
      </c>
    </row>
    <row r="952" spans="1:7" ht="14.15" customHeight="1">
      <c r="A952" s="1119" t="s">
        <v>4968</v>
      </c>
      <c r="B952" s="1118" t="s">
        <v>2641</v>
      </c>
      <c r="C952" s="1117" t="s">
        <v>1632</v>
      </c>
      <c r="D952" s="1116" t="s">
        <v>1633</v>
      </c>
      <c r="E952" s="1356">
        <v>1</v>
      </c>
      <c r="F952" s="1256">
        <v>1</v>
      </c>
      <c r="G952" s="1246">
        <v>1</v>
      </c>
    </row>
    <row r="953" spans="1:7" ht="14.15" customHeight="1">
      <c r="A953" s="1119" t="s">
        <v>4968</v>
      </c>
      <c r="B953" s="1118" t="s">
        <v>2641</v>
      </c>
      <c r="C953" s="1117" t="s">
        <v>3140</v>
      </c>
      <c r="D953" s="1116" t="s">
        <v>3141</v>
      </c>
      <c r="E953" s="1356">
        <v>1</v>
      </c>
      <c r="F953" s="1256">
        <v>1</v>
      </c>
      <c r="G953" s="1246">
        <v>1</v>
      </c>
    </row>
    <row r="954" spans="1:7" ht="14.15" customHeight="1">
      <c r="A954" s="1119" t="s">
        <v>4968</v>
      </c>
      <c r="B954" s="1118" t="s">
        <v>2641</v>
      </c>
      <c r="C954" s="1117" t="s">
        <v>3142</v>
      </c>
      <c r="D954" s="1116" t="s">
        <v>3143</v>
      </c>
      <c r="E954" s="1356">
        <v>1</v>
      </c>
      <c r="F954" s="1256">
        <v>1</v>
      </c>
      <c r="G954" s="1246">
        <v>1</v>
      </c>
    </row>
    <row r="955" spans="1:7" ht="14.15" customHeight="1">
      <c r="A955" s="1119" t="s">
        <v>4968</v>
      </c>
      <c r="B955" s="1118" t="s">
        <v>2641</v>
      </c>
      <c r="C955" s="1117" t="s">
        <v>3144</v>
      </c>
      <c r="D955" s="1116" t="s">
        <v>3145</v>
      </c>
      <c r="E955" s="1356">
        <v>1</v>
      </c>
      <c r="F955" s="1256">
        <v>1</v>
      </c>
      <c r="G955" s="1246">
        <v>1</v>
      </c>
    </row>
    <row r="956" spans="1:7" ht="14.15" customHeight="1">
      <c r="A956" s="1119" t="s">
        <v>4968</v>
      </c>
      <c r="B956" s="1118" t="s">
        <v>2641</v>
      </c>
      <c r="C956" s="1117" t="s">
        <v>3293</v>
      </c>
      <c r="D956" s="1116" t="s">
        <v>1033</v>
      </c>
      <c r="E956" s="1356">
        <v>1</v>
      </c>
      <c r="F956" s="1256">
        <v>1</v>
      </c>
      <c r="G956" s="1246">
        <v>1</v>
      </c>
    </row>
    <row r="957" spans="1:7" ht="14.15" customHeight="1">
      <c r="A957" s="1119" t="s">
        <v>4968</v>
      </c>
      <c r="B957" s="1118" t="s">
        <v>2641</v>
      </c>
      <c r="C957" s="1117" t="s">
        <v>1626</v>
      </c>
      <c r="D957" s="1116" t="s">
        <v>1627</v>
      </c>
      <c r="E957" s="1356">
        <v>1</v>
      </c>
      <c r="F957" s="1256">
        <v>1</v>
      </c>
      <c r="G957" s="1246">
        <v>1</v>
      </c>
    </row>
    <row r="958" spans="1:7" ht="14.15" customHeight="1">
      <c r="A958" s="1119" t="s">
        <v>4968</v>
      </c>
      <c r="B958" s="1118" t="s">
        <v>2641</v>
      </c>
      <c r="C958" s="1117" t="s">
        <v>4100</v>
      </c>
      <c r="D958" s="1116" t="s">
        <v>7136</v>
      </c>
      <c r="E958" s="1356">
        <v>1</v>
      </c>
      <c r="F958" s="1256">
        <v>1</v>
      </c>
      <c r="G958" s="1246">
        <v>1</v>
      </c>
    </row>
    <row r="959" spans="1:7" ht="14.15" customHeight="1">
      <c r="A959" s="1119" t="s">
        <v>4968</v>
      </c>
      <c r="B959" s="1118" t="s">
        <v>2641</v>
      </c>
      <c r="C959" s="1117" t="s">
        <v>3138</v>
      </c>
      <c r="D959" s="1116" t="s">
        <v>4738</v>
      </c>
      <c r="E959" s="1356">
        <v>1</v>
      </c>
      <c r="F959" s="1256">
        <v>1</v>
      </c>
      <c r="G959" s="1246">
        <v>1</v>
      </c>
    </row>
    <row r="960" spans="1:7" ht="14.15" customHeight="1">
      <c r="A960" s="1119" t="s">
        <v>4968</v>
      </c>
      <c r="B960" s="1118" t="s">
        <v>2641</v>
      </c>
      <c r="C960" s="1117" t="s">
        <v>3613</v>
      </c>
      <c r="D960" s="1116" t="s">
        <v>3525</v>
      </c>
      <c r="E960" s="1356">
        <v>2.9999999999999997E-4</v>
      </c>
      <c r="F960" s="1256">
        <v>1</v>
      </c>
      <c r="G960" s="1246">
        <v>2.9999999999999997E-4</v>
      </c>
    </row>
    <row r="961" spans="1:7" ht="14.15" customHeight="1">
      <c r="A961" s="1119" t="s">
        <v>4968</v>
      </c>
      <c r="B961" s="1118" t="s">
        <v>2641</v>
      </c>
      <c r="C961" s="1117" t="s">
        <v>7748</v>
      </c>
      <c r="D961" s="1116" t="s">
        <v>8287</v>
      </c>
      <c r="E961" s="1356">
        <v>2.7900000000000001E-2</v>
      </c>
      <c r="F961" s="1256">
        <v>1</v>
      </c>
      <c r="G961" s="1246">
        <v>2.7900000000000001E-2</v>
      </c>
    </row>
    <row r="962" spans="1:7" ht="14.15" customHeight="1">
      <c r="A962" s="1119" t="s">
        <v>4968</v>
      </c>
      <c r="B962" s="1118" t="s">
        <v>2641</v>
      </c>
      <c r="C962" s="1117" t="s">
        <v>8059</v>
      </c>
      <c r="D962" s="1116" t="s">
        <v>8288</v>
      </c>
      <c r="E962" s="1356">
        <v>1.1000000000000001E-3</v>
      </c>
      <c r="F962" s="1256">
        <v>1</v>
      </c>
      <c r="G962" s="1246">
        <v>1.1000000000000001E-3</v>
      </c>
    </row>
    <row r="963" spans="1:7" ht="14.15" customHeight="1">
      <c r="A963" s="1119" t="s">
        <v>4968</v>
      </c>
      <c r="B963" s="1118" t="s">
        <v>2641</v>
      </c>
      <c r="C963" s="1117" t="s">
        <v>4019</v>
      </c>
      <c r="D963" s="1116" t="s">
        <v>2401</v>
      </c>
      <c r="E963" s="1356">
        <v>2.3E-3</v>
      </c>
      <c r="F963" s="1256">
        <v>1</v>
      </c>
      <c r="G963" s="1246">
        <v>2.3E-3</v>
      </c>
    </row>
    <row r="964" spans="1:7" ht="14.15" customHeight="1">
      <c r="A964" s="1119" t="s">
        <v>4968</v>
      </c>
      <c r="B964" s="1118" t="s">
        <v>2641</v>
      </c>
      <c r="C964" s="1117" t="s">
        <v>294</v>
      </c>
      <c r="D964" s="1116" t="s">
        <v>5556</v>
      </c>
      <c r="E964" s="1356">
        <v>0</v>
      </c>
      <c r="F964" s="1256">
        <v>1</v>
      </c>
      <c r="G964" s="1246">
        <v>0</v>
      </c>
    </row>
    <row r="965" spans="1:7" ht="14.15" customHeight="1">
      <c r="A965" s="1199" t="s">
        <v>4968</v>
      </c>
      <c r="B965" s="1200" t="s">
        <v>2641</v>
      </c>
      <c r="C965" s="1201" t="s">
        <v>9384</v>
      </c>
      <c r="D965" s="1202" t="s">
        <v>9450</v>
      </c>
      <c r="E965" s="1357">
        <v>3.8E-3</v>
      </c>
      <c r="F965" s="1256">
        <v>1</v>
      </c>
      <c r="G965" s="1246">
        <v>3.8E-3</v>
      </c>
    </row>
    <row r="966" spans="1:7" ht="14.15" customHeight="1">
      <c r="A966" s="1119" t="s">
        <v>4968</v>
      </c>
      <c r="B966" s="1118" t="s">
        <v>2641</v>
      </c>
      <c r="C966" s="1117" t="s">
        <v>3528</v>
      </c>
      <c r="D966" s="1116" t="s">
        <v>3529</v>
      </c>
      <c r="E966" s="1356">
        <v>2.9000000000000001E-2</v>
      </c>
      <c r="F966" s="1256">
        <v>1</v>
      </c>
      <c r="G966" s="1246">
        <v>2.9000000000000001E-2</v>
      </c>
    </row>
    <row r="967" spans="1:7" ht="14.15" customHeight="1">
      <c r="A967" s="1119" t="s">
        <v>4968</v>
      </c>
      <c r="B967" s="1118" t="s">
        <v>2641</v>
      </c>
      <c r="C967" s="1117" t="s">
        <v>5532</v>
      </c>
      <c r="D967" s="1116" t="s">
        <v>5608</v>
      </c>
      <c r="E967" s="1356">
        <v>0.86319999999999997</v>
      </c>
      <c r="F967" s="1256">
        <v>1</v>
      </c>
      <c r="G967" s="1246">
        <v>0.86319999999999997</v>
      </c>
    </row>
    <row r="968" spans="1:7" ht="14.15" customHeight="1">
      <c r="A968" s="1119" t="s">
        <v>4968</v>
      </c>
      <c r="B968" s="1118" t="s">
        <v>2641</v>
      </c>
      <c r="C968" s="1117" t="s">
        <v>5529</v>
      </c>
      <c r="D968" s="1116" t="s">
        <v>5557</v>
      </c>
      <c r="E968" s="1356">
        <v>0.105</v>
      </c>
      <c r="F968" s="1256">
        <v>1</v>
      </c>
      <c r="G968" s="1246">
        <v>0.105</v>
      </c>
    </row>
    <row r="969" spans="1:7" ht="14.15" customHeight="1">
      <c r="A969" s="1119" t="s">
        <v>4968</v>
      </c>
      <c r="B969" s="1118" t="s">
        <v>2641</v>
      </c>
      <c r="C969" s="1117" t="s">
        <v>3780</v>
      </c>
      <c r="D969" s="1116" t="s">
        <v>5558</v>
      </c>
      <c r="E969" s="1356">
        <v>0.255</v>
      </c>
      <c r="F969" s="1256">
        <v>1</v>
      </c>
      <c r="G969" s="1246">
        <v>0.255</v>
      </c>
    </row>
    <row r="970" spans="1:7" ht="14.15" customHeight="1">
      <c r="A970" s="1119" t="s">
        <v>4968</v>
      </c>
      <c r="B970" s="1118" t="s">
        <v>2641</v>
      </c>
      <c r="C970" s="1117" t="s">
        <v>5673</v>
      </c>
      <c r="D970" s="1116" t="s">
        <v>5675</v>
      </c>
      <c r="E970" s="1356">
        <v>0</v>
      </c>
      <c r="F970" s="1256">
        <v>1</v>
      </c>
      <c r="G970" s="1246">
        <v>0</v>
      </c>
    </row>
    <row r="971" spans="1:7" ht="14.15" customHeight="1">
      <c r="A971" s="1119" t="s">
        <v>4968</v>
      </c>
      <c r="B971" s="1118" t="s">
        <v>2641</v>
      </c>
      <c r="C971" s="1117" t="s">
        <v>5531</v>
      </c>
      <c r="D971" s="1116" t="s">
        <v>5559</v>
      </c>
      <c r="E971" s="1356">
        <v>0</v>
      </c>
      <c r="F971" s="1256">
        <v>1</v>
      </c>
      <c r="G971" s="1246">
        <v>0</v>
      </c>
    </row>
    <row r="972" spans="1:7" ht="14.15" customHeight="1">
      <c r="A972" s="1119" t="s">
        <v>4968</v>
      </c>
      <c r="B972" s="1118" t="s">
        <v>2641</v>
      </c>
      <c r="C972" s="1117" t="s">
        <v>2789</v>
      </c>
      <c r="D972" s="1116" t="s">
        <v>2790</v>
      </c>
      <c r="E972" s="1356">
        <v>0.33489999999999998</v>
      </c>
      <c r="F972" s="1256">
        <v>1</v>
      </c>
      <c r="G972" s="1246">
        <v>0.33489999999999998</v>
      </c>
    </row>
    <row r="973" spans="1:7" ht="14.15" customHeight="1">
      <c r="A973" s="1119" t="s">
        <v>4968</v>
      </c>
      <c r="B973" s="1118" t="s">
        <v>2641</v>
      </c>
      <c r="C973" s="1117" t="s">
        <v>6664</v>
      </c>
      <c r="D973" s="1116" t="s">
        <v>6665</v>
      </c>
      <c r="E973" s="1356">
        <v>1E-3</v>
      </c>
      <c r="F973" s="1256">
        <v>1</v>
      </c>
      <c r="G973" s="1246">
        <v>1E-3</v>
      </c>
    </row>
    <row r="974" spans="1:7" ht="14.15" customHeight="1">
      <c r="A974" s="1119" t="s">
        <v>4968</v>
      </c>
      <c r="B974" s="1118" t="s">
        <v>2641</v>
      </c>
      <c r="C974" s="1117" t="s">
        <v>6660</v>
      </c>
      <c r="D974" s="1116" t="s">
        <v>6661</v>
      </c>
      <c r="E974" s="1356">
        <v>1.8E-3</v>
      </c>
      <c r="F974" s="1256">
        <v>1</v>
      </c>
      <c r="G974" s="1246">
        <v>1.8E-3</v>
      </c>
    </row>
    <row r="975" spans="1:7" ht="14.15" customHeight="1">
      <c r="A975" s="1119" t="s">
        <v>7164</v>
      </c>
      <c r="B975" s="1118" t="s">
        <v>7267</v>
      </c>
      <c r="C975" s="1117" t="s">
        <v>5521</v>
      </c>
      <c r="D975" s="1116" t="s">
        <v>5636</v>
      </c>
      <c r="E975" s="1356">
        <v>1</v>
      </c>
      <c r="F975" s="1256">
        <v>1</v>
      </c>
      <c r="G975" s="1246">
        <v>1</v>
      </c>
    </row>
    <row r="976" spans="1:7" ht="14.15" customHeight="1">
      <c r="A976" s="1119" t="s">
        <v>7164</v>
      </c>
      <c r="B976" s="1118" t="s">
        <v>7267</v>
      </c>
      <c r="C976" s="1117" t="s">
        <v>1692</v>
      </c>
      <c r="D976" s="1116" t="s">
        <v>1186</v>
      </c>
      <c r="E976" s="1356">
        <v>1</v>
      </c>
      <c r="F976" s="1256">
        <v>1</v>
      </c>
      <c r="G976" s="1246">
        <v>1</v>
      </c>
    </row>
    <row r="977" spans="1:7" ht="14.15" customHeight="1">
      <c r="A977" s="1119" t="s">
        <v>7164</v>
      </c>
      <c r="B977" s="1118" t="s">
        <v>7267</v>
      </c>
      <c r="C977" s="1117" t="s">
        <v>4430</v>
      </c>
      <c r="D977" s="1116" t="s">
        <v>1623</v>
      </c>
      <c r="E977" s="1356">
        <v>1</v>
      </c>
      <c r="F977" s="1256">
        <v>1</v>
      </c>
      <c r="G977" s="1246">
        <v>1</v>
      </c>
    </row>
    <row r="978" spans="1:7" ht="14.15" customHeight="1">
      <c r="A978" s="1119" t="s">
        <v>7164</v>
      </c>
      <c r="B978" s="1118" t="s">
        <v>7267</v>
      </c>
      <c r="C978" s="1117" t="s">
        <v>5522</v>
      </c>
      <c r="D978" s="1116" t="s">
        <v>5562</v>
      </c>
      <c r="E978" s="1356">
        <v>1</v>
      </c>
      <c r="F978" s="1256">
        <v>1</v>
      </c>
      <c r="G978" s="1246">
        <v>1</v>
      </c>
    </row>
    <row r="979" spans="1:7" ht="14.15" customHeight="1">
      <c r="A979" s="1119" t="s">
        <v>7164</v>
      </c>
      <c r="B979" s="1118" t="s">
        <v>7267</v>
      </c>
      <c r="C979" s="1117" t="s">
        <v>3140</v>
      </c>
      <c r="D979" s="1116" t="s">
        <v>3141</v>
      </c>
      <c r="E979" s="1356">
        <v>1</v>
      </c>
      <c r="F979" s="1256">
        <v>1</v>
      </c>
      <c r="G979" s="1246">
        <v>1</v>
      </c>
    </row>
    <row r="980" spans="1:7" ht="14.15" customHeight="1">
      <c r="A980" s="1119" t="s">
        <v>7164</v>
      </c>
      <c r="B980" s="1118" t="s">
        <v>7267</v>
      </c>
      <c r="C980" s="1117" t="s">
        <v>3142</v>
      </c>
      <c r="D980" s="1116" t="s">
        <v>3143</v>
      </c>
      <c r="E980" s="1356">
        <v>1</v>
      </c>
      <c r="F980" s="1256">
        <v>1</v>
      </c>
      <c r="G980" s="1246">
        <v>1</v>
      </c>
    </row>
    <row r="981" spans="1:7" ht="14.15" customHeight="1">
      <c r="A981" s="1119" t="s">
        <v>7164</v>
      </c>
      <c r="B981" s="1118" t="s">
        <v>7267</v>
      </c>
      <c r="C981" s="1117" t="s">
        <v>3144</v>
      </c>
      <c r="D981" s="1116" t="s">
        <v>3145</v>
      </c>
      <c r="E981" s="1356">
        <v>1</v>
      </c>
      <c r="F981" s="1256">
        <v>1</v>
      </c>
      <c r="G981" s="1246">
        <v>1</v>
      </c>
    </row>
    <row r="982" spans="1:7" ht="14.15" customHeight="1">
      <c r="A982" s="1119" t="s">
        <v>7164</v>
      </c>
      <c r="B982" s="1118" t="s">
        <v>7267</v>
      </c>
      <c r="C982" s="1117" t="s">
        <v>3293</v>
      </c>
      <c r="D982" s="1116" t="s">
        <v>1033</v>
      </c>
      <c r="E982" s="1356">
        <v>1</v>
      </c>
      <c r="F982" s="1256">
        <v>1</v>
      </c>
      <c r="G982" s="1246">
        <v>1</v>
      </c>
    </row>
    <row r="983" spans="1:7" ht="14.15" customHeight="1">
      <c r="A983" s="1119" t="s">
        <v>7164</v>
      </c>
      <c r="B983" s="1118" t="s">
        <v>7267</v>
      </c>
      <c r="C983" s="1117" t="s">
        <v>1626</v>
      </c>
      <c r="D983" s="1116" t="s">
        <v>1627</v>
      </c>
      <c r="E983" s="1356">
        <v>1</v>
      </c>
      <c r="F983" s="1256">
        <v>1</v>
      </c>
      <c r="G983" s="1246">
        <v>1</v>
      </c>
    </row>
    <row r="984" spans="1:7" ht="14.15" customHeight="1">
      <c r="A984" s="1119" t="s">
        <v>7164</v>
      </c>
      <c r="B984" s="1118" t="s">
        <v>7267</v>
      </c>
      <c r="C984" s="1117" t="s">
        <v>3001</v>
      </c>
      <c r="D984" s="1116" t="s">
        <v>703</v>
      </c>
      <c r="E984" s="1356">
        <v>1</v>
      </c>
      <c r="F984" s="1256">
        <v>1</v>
      </c>
      <c r="G984" s="1246">
        <v>1</v>
      </c>
    </row>
    <row r="985" spans="1:7" ht="14.15" customHeight="1">
      <c r="A985" s="1119" t="s">
        <v>7164</v>
      </c>
      <c r="B985" s="1118" t="s">
        <v>7267</v>
      </c>
      <c r="C985" s="1117" t="s">
        <v>4100</v>
      </c>
      <c r="D985" s="1116" t="s">
        <v>7136</v>
      </c>
      <c r="E985" s="1356">
        <v>1</v>
      </c>
      <c r="F985" s="1256">
        <v>1</v>
      </c>
      <c r="G985" s="1246">
        <v>1</v>
      </c>
    </row>
    <row r="986" spans="1:7" ht="14.15" customHeight="1">
      <c r="A986" s="1119" t="s">
        <v>7164</v>
      </c>
      <c r="B986" s="1118" t="s">
        <v>7267</v>
      </c>
      <c r="C986" s="1117" t="s">
        <v>3138</v>
      </c>
      <c r="D986" s="1116" t="s">
        <v>4738</v>
      </c>
      <c r="E986" s="1356">
        <v>1</v>
      </c>
      <c r="F986" s="1256">
        <v>1</v>
      </c>
      <c r="G986" s="1246">
        <v>1</v>
      </c>
    </row>
    <row r="987" spans="1:7" ht="14.15" customHeight="1">
      <c r="A987" s="1119" t="s">
        <v>7164</v>
      </c>
      <c r="B987" s="1118" t="s">
        <v>7267</v>
      </c>
      <c r="C987" s="1117" t="s">
        <v>3613</v>
      </c>
      <c r="D987" s="1116" t="s">
        <v>3525</v>
      </c>
      <c r="E987" s="1356">
        <v>2.9999999999999997E-4</v>
      </c>
      <c r="F987" s="1256">
        <v>1</v>
      </c>
      <c r="G987" s="1246">
        <v>2.9999999999999997E-4</v>
      </c>
    </row>
    <row r="988" spans="1:7" ht="14.15" customHeight="1">
      <c r="A988" s="1119" t="s">
        <v>7164</v>
      </c>
      <c r="B988" s="1118" t="s">
        <v>7267</v>
      </c>
      <c r="C988" s="1117" t="s">
        <v>7748</v>
      </c>
      <c r="D988" s="1116" t="s">
        <v>8287</v>
      </c>
      <c r="E988" s="1356">
        <v>2.7900000000000001E-2</v>
      </c>
      <c r="F988" s="1256">
        <v>1</v>
      </c>
      <c r="G988" s="1246">
        <v>2.7900000000000001E-2</v>
      </c>
    </row>
    <row r="989" spans="1:7" ht="14.15" customHeight="1">
      <c r="A989" s="1119" t="s">
        <v>7164</v>
      </c>
      <c r="B989" s="1118" t="s">
        <v>7267</v>
      </c>
      <c r="C989" s="1117" t="s">
        <v>8059</v>
      </c>
      <c r="D989" s="1116" t="s">
        <v>8288</v>
      </c>
      <c r="E989" s="1356">
        <v>1.1000000000000001E-3</v>
      </c>
      <c r="F989" s="1256">
        <v>1</v>
      </c>
      <c r="G989" s="1246">
        <v>1.1000000000000001E-3</v>
      </c>
    </row>
    <row r="990" spans="1:7" ht="14.15" customHeight="1">
      <c r="A990" s="1119" t="s">
        <v>7164</v>
      </c>
      <c r="B990" s="1118" t="s">
        <v>7267</v>
      </c>
      <c r="C990" s="1117" t="s">
        <v>4019</v>
      </c>
      <c r="D990" s="1116" t="s">
        <v>2401</v>
      </c>
      <c r="E990" s="1356">
        <v>2.3E-3</v>
      </c>
      <c r="F990" s="1256">
        <v>1</v>
      </c>
      <c r="G990" s="1246">
        <v>2.3E-3</v>
      </c>
    </row>
    <row r="991" spans="1:7" ht="14.15" customHeight="1">
      <c r="A991" s="1119" t="s">
        <v>7164</v>
      </c>
      <c r="B991" s="1118" t="s">
        <v>7267</v>
      </c>
      <c r="C991" s="1117" t="s">
        <v>294</v>
      </c>
      <c r="D991" s="1116" t="s">
        <v>5556</v>
      </c>
      <c r="E991" s="1356">
        <v>0</v>
      </c>
      <c r="F991" s="1256">
        <v>1</v>
      </c>
      <c r="G991" s="1246">
        <v>0</v>
      </c>
    </row>
    <row r="992" spans="1:7" ht="14.15" customHeight="1">
      <c r="A992" s="1199" t="s">
        <v>7164</v>
      </c>
      <c r="B992" s="1200" t="s">
        <v>7267</v>
      </c>
      <c r="C992" s="1201" t="s">
        <v>9384</v>
      </c>
      <c r="D992" s="1202" t="s">
        <v>9450</v>
      </c>
      <c r="E992" s="1357">
        <v>3.8E-3</v>
      </c>
      <c r="F992" s="1256">
        <v>1</v>
      </c>
      <c r="G992" s="1246">
        <v>3.8E-3</v>
      </c>
    </row>
    <row r="993" spans="1:7" ht="14.15" customHeight="1">
      <c r="A993" s="1119" t="s">
        <v>7164</v>
      </c>
      <c r="B993" s="1118" t="s">
        <v>7267</v>
      </c>
      <c r="C993" s="1117" t="s">
        <v>3528</v>
      </c>
      <c r="D993" s="1116" t="s">
        <v>3529</v>
      </c>
      <c r="E993" s="1356">
        <v>2.9000000000000001E-2</v>
      </c>
      <c r="F993" s="1256">
        <v>1</v>
      </c>
      <c r="G993" s="1246">
        <v>2.9000000000000001E-2</v>
      </c>
    </row>
    <row r="994" spans="1:7" ht="14.15" customHeight="1">
      <c r="A994" s="1119" t="s">
        <v>7164</v>
      </c>
      <c r="B994" s="1118" t="s">
        <v>7267</v>
      </c>
      <c r="C994" s="1117" t="s">
        <v>5532</v>
      </c>
      <c r="D994" s="1116" t="s">
        <v>5608</v>
      </c>
      <c r="E994" s="1356">
        <v>0.86319999999999997</v>
      </c>
      <c r="F994" s="1256">
        <v>1</v>
      </c>
      <c r="G994" s="1246">
        <v>0.86319999999999997</v>
      </c>
    </row>
    <row r="995" spans="1:7" ht="14.15" customHeight="1">
      <c r="A995" s="1119" t="s">
        <v>7164</v>
      </c>
      <c r="B995" s="1118" t="s">
        <v>7267</v>
      </c>
      <c r="C995" s="1117" t="s">
        <v>5529</v>
      </c>
      <c r="D995" s="1116" t="s">
        <v>5557</v>
      </c>
      <c r="E995" s="1356">
        <v>0.105</v>
      </c>
      <c r="F995" s="1256">
        <v>1</v>
      </c>
      <c r="G995" s="1246">
        <v>0.105</v>
      </c>
    </row>
    <row r="996" spans="1:7" ht="14.15" customHeight="1">
      <c r="A996" s="1119" t="s">
        <v>7164</v>
      </c>
      <c r="B996" s="1118" t="s">
        <v>7267</v>
      </c>
      <c r="C996" s="1117" t="s">
        <v>3780</v>
      </c>
      <c r="D996" s="1116" t="s">
        <v>5558</v>
      </c>
      <c r="E996" s="1356">
        <v>0.255</v>
      </c>
      <c r="F996" s="1256">
        <v>1</v>
      </c>
      <c r="G996" s="1246">
        <v>0.255</v>
      </c>
    </row>
    <row r="997" spans="1:7" ht="14.15" customHeight="1">
      <c r="A997" s="1119" t="s">
        <v>7164</v>
      </c>
      <c r="B997" s="1118" t="s">
        <v>7267</v>
      </c>
      <c r="C997" s="1117" t="s">
        <v>5673</v>
      </c>
      <c r="D997" s="1116" t="s">
        <v>5675</v>
      </c>
      <c r="E997" s="1356">
        <v>0</v>
      </c>
      <c r="F997" s="1256">
        <v>1</v>
      </c>
      <c r="G997" s="1246">
        <v>0</v>
      </c>
    </row>
    <row r="998" spans="1:7" ht="14.15" customHeight="1">
      <c r="A998" s="1119" t="s">
        <v>7164</v>
      </c>
      <c r="B998" s="1118" t="s">
        <v>7267</v>
      </c>
      <c r="C998" s="1117" t="s">
        <v>5531</v>
      </c>
      <c r="D998" s="1116" t="s">
        <v>5559</v>
      </c>
      <c r="E998" s="1356">
        <v>0</v>
      </c>
      <c r="F998" s="1256">
        <v>1</v>
      </c>
      <c r="G998" s="1246">
        <v>0</v>
      </c>
    </row>
    <row r="999" spans="1:7" ht="14.15" customHeight="1">
      <c r="A999" s="1119" t="s">
        <v>7164</v>
      </c>
      <c r="B999" s="1118" t="s">
        <v>7267</v>
      </c>
      <c r="C999" s="1117" t="s">
        <v>2789</v>
      </c>
      <c r="D999" s="1116" t="s">
        <v>2790</v>
      </c>
      <c r="E999" s="1356">
        <v>0.33489999999999998</v>
      </c>
      <c r="F999" s="1256">
        <v>1</v>
      </c>
      <c r="G999" s="1246">
        <v>0.33489999999999998</v>
      </c>
    </row>
    <row r="1000" spans="1:7" ht="14.15" customHeight="1">
      <c r="A1000" s="1119" t="s">
        <v>7164</v>
      </c>
      <c r="B1000" s="1118" t="s">
        <v>7267</v>
      </c>
      <c r="C1000" s="1117" t="s">
        <v>6664</v>
      </c>
      <c r="D1000" s="1116" t="s">
        <v>6665</v>
      </c>
      <c r="E1000" s="1356">
        <v>1E-3</v>
      </c>
      <c r="F1000" s="1256">
        <v>1</v>
      </c>
      <c r="G1000" s="1246">
        <v>1E-3</v>
      </c>
    </row>
    <row r="1001" spans="1:7" ht="14.15" customHeight="1">
      <c r="A1001" s="1119" t="s">
        <v>7164</v>
      </c>
      <c r="B1001" s="1118" t="s">
        <v>7267</v>
      </c>
      <c r="C1001" s="1117" t="s">
        <v>6660</v>
      </c>
      <c r="D1001" s="1116" t="s">
        <v>6661</v>
      </c>
      <c r="E1001" s="1356">
        <v>1.8E-3</v>
      </c>
      <c r="F1001" s="1256">
        <v>1</v>
      </c>
      <c r="G1001" s="1246">
        <v>1.8E-3</v>
      </c>
    </row>
    <row r="1002" spans="1:7" ht="14.15" customHeight="1">
      <c r="A1002" s="1119" t="s">
        <v>7166</v>
      </c>
      <c r="B1002" s="1118" t="s">
        <v>7268</v>
      </c>
      <c r="C1002" s="1117" t="s">
        <v>7035</v>
      </c>
      <c r="D1002" s="1116" t="s">
        <v>7137</v>
      </c>
      <c r="E1002" s="1356">
        <v>1</v>
      </c>
      <c r="F1002" s="1256">
        <v>1</v>
      </c>
      <c r="G1002" s="1246">
        <v>1</v>
      </c>
    </row>
    <row r="1003" spans="1:7" ht="14.15" customHeight="1">
      <c r="A1003" s="1119" t="s">
        <v>7166</v>
      </c>
      <c r="B1003" s="1118" t="s">
        <v>7268</v>
      </c>
      <c r="C1003" s="1117" t="s">
        <v>3140</v>
      </c>
      <c r="D1003" s="1116" t="s">
        <v>3141</v>
      </c>
      <c r="E1003" s="1356">
        <v>1</v>
      </c>
      <c r="F1003" s="1256">
        <v>1</v>
      </c>
      <c r="G1003" s="1246">
        <v>1</v>
      </c>
    </row>
    <row r="1004" spans="1:7" ht="14.15" customHeight="1">
      <c r="A1004" s="1119" t="s">
        <v>7166</v>
      </c>
      <c r="B1004" s="1118" t="s">
        <v>7268</v>
      </c>
      <c r="C1004" s="1117" t="s">
        <v>3142</v>
      </c>
      <c r="D1004" s="1116" t="s">
        <v>3143</v>
      </c>
      <c r="E1004" s="1356">
        <v>1</v>
      </c>
      <c r="F1004" s="1256">
        <v>1</v>
      </c>
      <c r="G1004" s="1246">
        <v>1</v>
      </c>
    </row>
    <row r="1005" spans="1:7" ht="14.15" customHeight="1">
      <c r="A1005" s="1119" t="s">
        <v>7166</v>
      </c>
      <c r="B1005" s="1118" t="s">
        <v>7268</v>
      </c>
      <c r="C1005" s="1117" t="s">
        <v>3144</v>
      </c>
      <c r="D1005" s="1116" t="s">
        <v>3145</v>
      </c>
      <c r="E1005" s="1356">
        <v>1</v>
      </c>
      <c r="F1005" s="1256">
        <v>1</v>
      </c>
      <c r="G1005" s="1246">
        <v>1</v>
      </c>
    </row>
    <row r="1006" spans="1:7" ht="14.15" customHeight="1">
      <c r="A1006" s="1119" t="s">
        <v>7166</v>
      </c>
      <c r="B1006" s="1118" t="s">
        <v>7268</v>
      </c>
      <c r="C1006" s="1117" t="s">
        <v>3293</v>
      </c>
      <c r="D1006" s="1116" t="s">
        <v>1033</v>
      </c>
      <c r="E1006" s="1356">
        <v>1</v>
      </c>
      <c r="F1006" s="1256">
        <v>1</v>
      </c>
      <c r="G1006" s="1246">
        <v>1</v>
      </c>
    </row>
    <row r="1007" spans="1:7" ht="14.15" customHeight="1">
      <c r="A1007" s="1119" t="s">
        <v>7166</v>
      </c>
      <c r="B1007" s="1118" t="s">
        <v>7268</v>
      </c>
      <c r="C1007" s="1117" t="s">
        <v>1626</v>
      </c>
      <c r="D1007" s="1116" t="s">
        <v>1627</v>
      </c>
      <c r="E1007" s="1356">
        <v>1</v>
      </c>
      <c r="F1007" s="1256">
        <v>1</v>
      </c>
      <c r="G1007" s="1246">
        <v>1</v>
      </c>
    </row>
    <row r="1008" spans="1:7" ht="14.15" customHeight="1">
      <c r="A1008" s="1119" t="s">
        <v>7166</v>
      </c>
      <c r="B1008" s="1118" t="s">
        <v>7268</v>
      </c>
      <c r="C1008" s="1117" t="s">
        <v>4100</v>
      </c>
      <c r="D1008" s="1116" t="s">
        <v>7136</v>
      </c>
      <c r="E1008" s="1356">
        <v>1</v>
      </c>
      <c r="F1008" s="1256">
        <v>1</v>
      </c>
      <c r="G1008" s="1246">
        <v>1</v>
      </c>
    </row>
    <row r="1009" spans="1:7" ht="14.15" customHeight="1">
      <c r="A1009" s="1119" t="s">
        <v>7166</v>
      </c>
      <c r="B1009" s="1118" t="s">
        <v>7268</v>
      </c>
      <c r="C1009" s="1117" t="s">
        <v>3138</v>
      </c>
      <c r="D1009" s="1116" t="s">
        <v>4738</v>
      </c>
      <c r="E1009" s="1356">
        <v>1</v>
      </c>
      <c r="F1009" s="1256">
        <v>1</v>
      </c>
      <c r="G1009" s="1246">
        <v>1</v>
      </c>
    </row>
    <row r="1010" spans="1:7" ht="14.15" customHeight="1">
      <c r="A1010" s="1119" t="s">
        <v>7166</v>
      </c>
      <c r="B1010" s="1118" t="s">
        <v>7268</v>
      </c>
      <c r="C1010" s="1117" t="s">
        <v>3613</v>
      </c>
      <c r="D1010" s="1116" t="s">
        <v>3525</v>
      </c>
      <c r="E1010" s="1356">
        <v>2.9999999999999997E-4</v>
      </c>
      <c r="F1010" s="1256">
        <v>1</v>
      </c>
      <c r="G1010" s="1246">
        <v>2.9999999999999997E-4</v>
      </c>
    </row>
    <row r="1011" spans="1:7" ht="14.15" customHeight="1">
      <c r="A1011" s="1119" t="s">
        <v>7166</v>
      </c>
      <c r="B1011" s="1118" t="s">
        <v>7268</v>
      </c>
      <c r="C1011" s="1117" t="s">
        <v>7748</v>
      </c>
      <c r="D1011" s="1116" t="s">
        <v>8287</v>
      </c>
      <c r="E1011" s="1356">
        <v>2.7900000000000001E-2</v>
      </c>
      <c r="F1011" s="1256">
        <v>1</v>
      </c>
      <c r="G1011" s="1246">
        <v>2.7900000000000001E-2</v>
      </c>
    </row>
    <row r="1012" spans="1:7" ht="14.15" customHeight="1">
      <c r="A1012" s="1119" t="s">
        <v>7166</v>
      </c>
      <c r="B1012" s="1118" t="s">
        <v>7268</v>
      </c>
      <c r="C1012" s="1117" t="s">
        <v>8059</v>
      </c>
      <c r="D1012" s="1116" t="s">
        <v>8288</v>
      </c>
      <c r="E1012" s="1356">
        <v>1.1000000000000001E-3</v>
      </c>
      <c r="F1012" s="1256">
        <v>1</v>
      </c>
      <c r="G1012" s="1246">
        <v>1.1000000000000001E-3</v>
      </c>
    </row>
    <row r="1013" spans="1:7" ht="14.15" customHeight="1">
      <c r="A1013" s="1119" t="s">
        <v>7166</v>
      </c>
      <c r="B1013" s="1118" t="s">
        <v>7268</v>
      </c>
      <c r="C1013" s="1117" t="s">
        <v>4019</v>
      </c>
      <c r="D1013" s="1116" t="s">
        <v>2401</v>
      </c>
      <c r="E1013" s="1356">
        <v>2.3E-3</v>
      </c>
      <c r="F1013" s="1256">
        <v>1</v>
      </c>
      <c r="G1013" s="1246">
        <v>2.3E-3</v>
      </c>
    </row>
    <row r="1014" spans="1:7" ht="14.15" customHeight="1">
      <c r="A1014" s="1119" t="s">
        <v>7166</v>
      </c>
      <c r="B1014" s="1118" t="s">
        <v>7268</v>
      </c>
      <c r="C1014" s="1117" t="s">
        <v>294</v>
      </c>
      <c r="D1014" s="1116" t="s">
        <v>5556</v>
      </c>
      <c r="E1014" s="1356">
        <v>0</v>
      </c>
      <c r="F1014" s="1256">
        <v>1</v>
      </c>
      <c r="G1014" s="1246">
        <v>0</v>
      </c>
    </row>
    <row r="1015" spans="1:7" ht="14.15" customHeight="1">
      <c r="A1015" s="1199" t="s">
        <v>7166</v>
      </c>
      <c r="B1015" s="1200" t="s">
        <v>7268</v>
      </c>
      <c r="C1015" s="1201" t="s">
        <v>9384</v>
      </c>
      <c r="D1015" s="1202" t="s">
        <v>9450</v>
      </c>
      <c r="E1015" s="1357">
        <v>3.8E-3</v>
      </c>
      <c r="F1015" s="1256">
        <v>1</v>
      </c>
      <c r="G1015" s="1246">
        <v>3.8E-3</v>
      </c>
    </row>
    <row r="1016" spans="1:7" ht="14.15" customHeight="1">
      <c r="A1016" s="1119" t="s">
        <v>7166</v>
      </c>
      <c r="B1016" s="1118" t="s">
        <v>7268</v>
      </c>
      <c r="C1016" s="1117" t="s">
        <v>3528</v>
      </c>
      <c r="D1016" s="1116" t="s">
        <v>3529</v>
      </c>
      <c r="E1016" s="1356">
        <v>2.9000000000000001E-2</v>
      </c>
      <c r="F1016" s="1256">
        <v>1</v>
      </c>
      <c r="G1016" s="1246">
        <v>2.9000000000000001E-2</v>
      </c>
    </row>
    <row r="1017" spans="1:7" ht="14.15" customHeight="1">
      <c r="A1017" s="1119" t="s">
        <v>7166</v>
      </c>
      <c r="B1017" s="1118" t="s">
        <v>7268</v>
      </c>
      <c r="C1017" s="1117" t="s">
        <v>5532</v>
      </c>
      <c r="D1017" s="1116" t="s">
        <v>5608</v>
      </c>
      <c r="E1017" s="1356">
        <v>0.86319999999999997</v>
      </c>
      <c r="F1017" s="1256">
        <v>1</v>
      </c>
      <c r="G1017" s="1246">
        <v>0.86319999999999997</v>
      </c>
    </row>
    <row r="1018" spans="1:7" ht="14.15" customHeight="1">
      <c r="A1018" s="1119" t="s">
        <v>7166</v>
      </c>
      <c r="B1018" s="1118" t="s">
        <v>7268</v>
      </c>
      <c r="C1018" s="1117" t="s">
        <v>5529</v>
      </c>
      <c r="D1018" s="1116" t="s">
        <v>5557</v>
      </c>
      <c r="E1018" s="1356">
        <v>0.105</v>
      </c>
      <c r="F1018" s="1256">
        <v>1</v>
      </c>
      <c r="G1018" s="1246">
        <v>0.105</v>
      </c>
    </row>
    <row r="1019" spans="1:7" ht="14.15" customHeight="1">
      <c r="A1019" s="1119" t="s">
        <v>7166</v>
      </c>
      <c r="B1019" s="1118" t="s">
        <v>7268</v>
      </c>
      <c r="C1019" s="1117" t="s">
        <v>3780</v>
      </c>
      <c r="D1019" s="1116" t="s">
        <v>5558</v>
      </c>
      <c r="E1019" s="1356">
        <v>0.255</v>
      </c>
      <c r="F1019" s="1256">
        <v>1</v>
      </c>
      <c r="G1019" s="1246">
        <v>0.255</v>
      </c>
    </row>
    <row r="1020" spans="1:7" ht="14.15" customHeight="1">
      <c r="A1020" s="1119" t="s">
        <v>7166</v>
      </c>
      <c r="B1020" s="1118" t="s">
        <v>7268</v>
      </c>
      <c r="C1020" s="1117" t="s">
        <v>5673</v>
      </c>
      <c r="D1020" s="1116" t="s">
        <v>5675</v>
      </c>
      <c r="E1020" s="1356">
        <v>0</v>
      </c>
      <c r="F1020" s="1256">
        <v>1</v>
      </c>
      <c r="G1020" s="1246">
        <v>0</v>
      </c>
    </row>
    <row r="1021" spans="1:7" ht="14.15" customHeight="1">
      <c r="A1021" s="1119" t="s">
        <v>7166</v>
      </c>
      <c r="B1021" s="1118" t="s">
        <v>7268</v>
      </c>
      <c r="C1021" s="1117" t="s">
        <v>5531</v>
      </c>
      <c r="D1021" s="1116" t="s">
        <v>5559</v>
      </c>
      <c r="E1021" s="1356">
        <v>0</v>
      </c>
      <c r="F1021" s="1256">
        <v>1</v>
      </c>
      <c r="G1021" s="1246">
        <v>0</v>
      </c>
    </row>
    <row r="1022" spans="1:7" ht="14.15" customHeight="1">
      <c r="A1022" s="1119" t="s">
        <v>7166</v>
      </c>
      <c r="B1022" s="1118" t="s">
        <v>7268</v>
      </c>
      <c r="C1022" s="1117" t="s">
        <v>2789</v>
      </c>
      <c r="D1022" s="1116" t="s">
        <v>2790</v>
      </c>
      <c r="E1022" s="1356">
        <v>0.33489999999999998</v>
      </c>
      <c r="F1022" s="1256">
        <v>1</v>
      </c>
      <c r="G1022" s="1246">
        <v>0.33489999999999998</v>
      </c>
    </row>
    <row r="1023" spans="1:7" ht="14.15" customHeight="1">
      <c r="A1023" s="1119" t="s">
        <v>7166</v>
      </c>
      <c r="B1023" s="1118" t="s">
        <v>7268</v>
      </c>
      <c r="C1023" s="1117" t="s">
        <v>6664</v>
      </c>
      <c r="D1023" s="1116" t="s">
        <v>6665</v>
      </c>
      <c r="E1023" s="1356">
        <v>1E-3</v>
      </c>
      <c r="F1023" s="1256">
        <v>1</v>
      </c>
      <c r="G1023" s="1246">
        <v>1E-3</v>
      </c>
    </row>
    <row r="1024" spans="1:7" ht="14.15" customHeight="1">
      <c r="A1024" s="1119" t="s">
        <v>7166</v>
      </c>
      <c r="B1024" s="1118" t="s">
        <v>7268</v>
      </c>
      <c r="C1024" s="1117" t="s">
        <v>6660</v>
      </c>
      <c r="D1024" s="1116" t="s">
        <v>6661</v>
      </c>
      <c r="E1024" s="1356">
        <v>1.8E-3</v>
      </c>
      <c r="F1024" s="1256">
        <v>1</v>
      </c>
      <c r="G1024" s="1246">
        <v>1.8E-3</v>
      </c>
    </row>
    <row r="1025" spans="1:7" ht="14.15" customHeight="1">
      <c r="A1025" s="1119" t="s">
        <v>3408</v>
      </c>
      <c r="B1025" s="1118" t="s">
        <v>3409</v>
      </c>
      <c r="C1025" s="1117" t="s">
        <v>1632</v>
      </c>
      <c r="D1025" s="1116" t="s">
        <v>1633</v>
      </c>
      <c r="E1025" s="1356">
        <v>1</v>
      </c>
      <c r="F1025" s="1256">
        <v>1</v>
      </c>
      <c r="G1025" s="1246">
        <v>1</v>
      </c>
    </row>
    <row r="1026" spans="1:7" ht="14.15" customHeight="1">
      <c r="A1026" s="1119" t="s">
        <v>3408</v>
      </c>
      <c r="B1026" s="1118" t="s">
        <v>3409</v>
      </c>
      <c r="C1026" s="1117" t="s">
        <v>3140</v>
      </c>
      <c r="D1026" s="1116" t="s">
        <v>3141</v>
      </c>
      <c r="E1026" s="1356">
        <v>1</v>
      </c>
      <c r="F1026" s="1256">
        <v>1</v>
      </c>
      <c r="G1026" s="1246">
        <v>1</v>
      </c>
    </row>
    <row r="1027" spans="1:7" ht="14.15" customHeight="1">
      <c r="A1027" s="1119" t="s">
        <v>3408</v>
      </c>
      <c r="B1027" s="1118" t="s">
        <v>3409</v>
      </c>
      <c r="C1027" s="1117" t="s">
        <v>3142</v>
      </c>
      <c r="D1027" s="1116" t="s">
        <v>3143</v>
      </c>
      <c r="E1027" s="1356">
        <v>1</v>
      </c>
      <c r="F1027" s="1256">
        <v>1</v>
      </c>
      <c r="G1027" s="1246">
        <v>1</v>
      </c>
    </row>
    <row r="1028" spans="1:7" ht="14.15" customHeight="1">
      <c r="A1028" s="1119" t="s">
        <v>3408</v>
      </c>
      <c r="B1028" s="1118" t="s">
        <v>3409</v>
      </c>
      <c r="C1028" s="1117" t="s">
        <v>3144</v>
      </c>
      <c r="D1028" s="1116" t="s">
        <v>3145</v>
      </c>
      <c r="E1028" s="1356">
        <v>1</v>
      </c>
      <c r="F1028" s="1256">
        <v>1</v>
      </c>
      <c r="G1028" s="1246">
        <v>1</v>
      </c>
    </row>
    <row r="1029" spans="1:7" ht="14.15" customHeight="1">
      <c r="A1029" s="1119" t="s">
        <v>3408</v>
      </c>
      <c r="B1029" s="1118" t="s">
        <v>3409</v>
      </c>
      <c r="C1029" s="1117" t="s">
        <v>3293</v>
      </c>
      <c r="D1029" s="1116" t="s">
        <v>1033</v>
      </c>
      <c r="E1029" s="1356">
        <v>1</v>
      </c>
      <c r="F1029" s="1256">
        <v>1</v>
      </c>
      <c r="G1029" s="1246">
        <v>1</v>
      </c>
    </row>
    <row r="1030" spans="1:7" ht="14.15" customHeight="1">
      <c r="A1030" s="1119" t="s">
        <v>3408</v>
      </c>
      <c r="B1030" s="1118" t="s">
        <v>3409</v>
      </c>
      <c r="C1030" s="1117" t="s">
        <v>1628</v>
      </c>
      <c r="D1030" s="1116" t="s">
        <v>1629</v>
      </c>
      <c r="E1030" s="1356">
        <v>1</v>
      </c>
      <c r="F1030" s="1256">
        <v>1</v>
      </c>
      <c r="G1030" s="1246">
        <v>1</v>
      </c>
    </row>
    <row r="1031" spans="1:7" ht="14.15" customHeight="1">
      <c r="A1031" s="1119" t="s">
        <v>3408</v>
      </c>
      <c r="B1031" s="1118" t="s">
        <v>3409</v>
      </c>
      <c r="C1031" s="1117" t="s">
        <v>2256</v>
      </c>
      <c r="D1031" s="1116" t="s">
        <v>2796</v>
      </c>
      <c r="E1031" s="1356">
        <v>1</v>
      </c>
      <c r="F1031" s="1256">
        <v>1</v>
      </c>
      <c r="G1031" s="1246">
        <v>1</v>
      </c>
    </row>
    <row r="1032" spans="1:7" ht="14.15" customHeight="1">
      <c r="A1032" s="1119" t="s">
        <v>3408</v>
      </c>
      <c r="B1032" s="1118" t="s">
        <v>3409</v>
      </c>
      <c r="C1032" s="1117" t="s">
        <v>3138</v>
      </c>
      <c r="D1032" s="1116" t="s">
        <v>4738</v>
      </c>
      <c r="E1032" s="1356">
        <v>1</v>
      </c>
      <c r="F1032" s="1256">
        <v>1</v>
      </c>
      <c r="G1032" s="1246">
        <v>1</v>
      </c>
    </row>
    <row r="1033" spans="1:7" ht="14.15" customHeight="1">
      <c r="A1033" s="1119" t="s">
        <v>3408</v>
      </c>
      <c r="B1033" s="1118" t="s">
        <v>3409</v>
      </c>
      <c r="C1033" s="1117" t="s">
        <v>3613</v>
      </c>
      <c r="D1033" s="1116" t="s">
        <v>3525</v>
      </c>
      <c r="E1033" s="1356">
        <v>2.9999999999999997E-4</v>
      </c>
      <c r="F1033" s="1256">
        <v>1</v>
      </c>
      <c r="G1033" s="1246">
        <v>2.9999999999999997E-4</v>
      </c>
    </row>
    <row r="1034" spans="1:7" ht="14.15" customHeight="1">
      <c r="A1034" s="1119" t="s">
        <v>3408</v>
      </c>
      <c r="B1034" s="1118" t="s">
        <v>3409</v>
      </c>
      <c r="C1034" s="1117" t="s">
        <v>1342</v>
      </c>
      <c r="D1034" s="1116" t="s">
        <v>1540</v>
      </c>
      <c r="E1034" s="1356">
        <v>2.7900000000000001E-2</v>
      </c>
      <c r="F1034" s="1256">
        <v>1</v>
      </c>
      <c r="G1034" s="1246">
        <v>2.7900000000000001E-2</v>
      </c>
    </row>
    <row r="1035" spans="1:7" ht="14.15" customHeight="1">
      <c r="A1035" s="1119" t="s">
        <v>3408</v>
      </c>
      <c r="B1035" s="1118" t="s">
        <v>3409</v>
      </c>
      <c r="C1035" s="1117" t="s">
        <v>8059</v>
      </c>
      <c r="D1035" s="1116" t="s">
        <v>8288</v>
      </c>
      <c r="E1035" s="1356">
        <v>1.1000000000000001E-3</v>
      </c>
      <c r="F1035" s="1256">
        <v>1</v>
      </c>
      <c r="G1035" s="1246">
        <v>1.1000000000000001E-3</v>
      </c>
    </row>
    <row r="1036" spans="1:7" ht="14.15" customHeight="1">
      <c r="A1036" s="1119" t="s">
        <v>3408</v>
      </c>
      <c r="B1036" s="1118" t="s">
        <v>3409</v>
      </c>
      <c r="C1036" s="1117" t="s">
        <v>4019</v>
      </c>
      <c r="D1036" s="1116" t="s">
        <v>2401</v>
      </c>
      <c r="E1036" s="1356">
        <v>2.3E-3</v>
      </c>
      <c r="F1036" s="1256">
        <v>1</v>
      </c>
      <c r="G1036" s="1246">
        <v>2.3E-3</v>
      </c>
    </row>
    <row r="1037" spans="1:7" ht="14.15" customHeight="1">
      <c r="A1037" s="1119" t="s">
        <v>3408</v>
      </c>
      <c r="B1037" s="1118" t="s">
        <v>3409</v>
      </c>
      <c r="C1037" s="1117" t="s">
        <v>294</v>
      </c>
      <c r="D1037" s="1116" t="s">
        <v>5556</v>
      </c>
      <c r="E1037" s="1356">
        <v>0</v>
      </c>
      <c r="F1037" s="1256">
        <v>1</v>
      </c>
      <c r="G1037" s="1246">
        <v>0</v>
      </c>
    </row>
    <row r="1038" spans="1:7" ht="14.15" customHeight="1">
      <c r="A1038" s="1199" t="s">
        <v>3408</v>
      </c>
      <c r="B1038" s="1200" t="s">
        <v>3409</v>
      </c>
      <c r="C1038" s="1201" t="s">
        <v>9384</v>
      </c>
      <c r="D1038" s="1202" t="s">
        <v>9450</v>
      </c>
      <c r="E1038" s="1357">
        <v>3.8E-3</v>
      </c>
      <c r="F1038" s="1256">
        <v>1</v>
      </c>
      <c r="G1038" s="1246">
        <v>3.8E-3</v>
      </c>
    </row>
    <row r="1039" spans="1:7" ht="14.15" customHeight="1">
      <c r="A1039" s="1119" t="s">
        <v>3408</v>
      </c>
      <c r="B1039" s="1118" t="s">
        <v>3409</v>
      </c>
      <c r="C1039" s="1117" t="s">
        <v>3528</v>
      </c>
      <c r="D1039" s="1116" t="s">
        <v>3529</v>
      </c>
      <c r="E1039" s="1356">
        <v>2.9000000000000001E-2</v>
      </c>
      <c r="F1039" s="1256">
        <v>1</v>
      </c>
      <c r="G1039" s="1246">
        <v>2.9000000000000001E-2</v>
      </c>
    </row>
    <row r="1040" spans="1:7" ht="14.15" customHeight="1">
      <c r="A1040" s="1119" t="s">
        <v>3408</v>
      </c>
      <c r="B1040" s="1118" t="s">
        <v>3409</v>
      </c>
      <c r="C1040" s="1117" t="s">
        <v>5532</v>
      </c>
      <c r="D1040" s="1116" t="s">
        <v>5608</v>
      </c>
      <c r="E1040" s="1356">
        <v>0.86319999999999997</v>
      </c>
      <c r="F1040" s="1256">
        <v>1</v>
      </c>
      <c r="G1040" s="1246">
        <v>0.86319999999999997</v>
      </c>
    </row>
    <row r="1041" spans="1:7" ht="14.15" customHeight="1">
      <c r="A1041" s="1119" t="s">
        <v>3408</v>
      </c>
      <c r="B1041" s="1118" t="s">
        <v>3409</v>
      </c>
      <c r="C1041" s="1117" t="s">
        <v>5529</v>
      </c>
      <c r="D1041" s="1116" t="s">
        <v>5557</v>
      </c>
      <c r="E1041" s="1356">
        <v>0.105</v>
      </c>
      <c r="F1041" s="1256">
        <v>1</v>
      </c>
      <c r="G1041" s="1246">
        <v>0.105</v>
      </c>
    </row>
    <row r="1042" spans="1:7" ht="14.15" customHeight="1">
      <c r="A1042" s="1119" t="s">
        <v>3408</v>
      </c>
      <c r="B1042" s="1118" t="s">
        <v>3409</v>
      </c>
      <c r="C1042" s="1117" t="s">
        <v>3780</v>
      </c>
      <c r="D1042" s="1116" t="s">
        <v>5558</v>
      </c>
      <c r="E1042" s="1356">
        <v>0.255</v>
      </c>
      <c r="F1042" s="1256">
        <v>1</v>
      </c>
      <c r="G1042" s="1246">
        <v>0.255</v>
      </c>
    </row>
    <row r="1043" spans="1:7" ht="14.15" customHeight="1">
      <c r="A1043" s="1119" t="s">
        <v>3408</v>
      </c>
      <c r="B1043" s="1118" t="s">
        <v>3409</v>
      </c>
      <c r="C1043" s="1117" t="s">
        <v>5673</v>
      </c>
      <c r="D1043" s="1116" t="s">
        <v>5675</v>
      </c>
      <c r="E1043" s="1356">
        <v>0</v>
      </c>
      <c r="F1043" s="1256">
        <v>1</v>
      </c>
      <c r="G1043" s="1246">
        <v>0</v>
      </c>
    </row>
    <row r="1044" spans="1:7" ht="14.15" customHeight="1">
      <c r="A1044" s="1119" t="s">
        <v>3408</v>
      </c>
      <c r="B1044" s="1118" t="s">
        <v>3409</v>
      </c>
      <c r="C1044" s="1117" t="s">
        <v>5531</v>
      </c>
      <c r="D1044" s="1116" t="s">
        <v>5559</v>
      </c>
      <c r="E1044" s="1356">
        <v>0</v>
      </c>
      <c r="F1044" s="1256">
        <v>1</v>
      </c>
      <c r="G1044" s="1246">
        <v>0</v>
      </c>
    </row>
    <row r="1045" spans="1:7" ht="14.15" customHeight="1">
      <c r="A1045" s="1119" t="s">
        <v>3408</v>
      </c>
      <c r="B1045" s="1118" t="s">
        <v>3409</v>
      </c>
      <c r="C1045" s="1117" t="s">
        <v>2789</v>
      </c>
      <c r="D1045" s="1116" t="s">
        <v>2790</v>
      </c>
      <c r="E1045" s="1356">
        <v>0.33489999999999998</v>
      </c>
      <c r="F1045" s="1256">
        <v>1</v>
      </c>
      <c r="G1045" s="1246">
        <v>0.33489999999999998</v>
      </c>
    </row>
    <row r="1046" spans="1:7" ht="14.15" customHeight="1">
      <c r="A1046" s="1119" t="s">
        <v>3408</v>
      </c>
      <c r="B1046" s="1118" t="s">
        <v>3409</v>
      </c>
      <c r="C1046" s="1117" t="s">
        <v>6664</v>
      </c>
      <c r="D1046" s="1116" t="s">
        <v>6665</v>
      </c>
      <c r="E1046" s="1356">
        <v>1E-3</v>
      </c>
      <c r="F1046" s="1256">
        <v>1</v>
      </c>
      <c r="G1046" s="1246">
        <v>1E-3</v>
      </c>
    </row>
    <row r="1047" spans="1:7" ht="14.15" customHeight="1">
      <c r="A1047" s="1119" t="s">
        <v>3408</v>
      </c>
      <c r="B1047" s="1118" t="s">
        <v>3409</v>
      </c>
      <c r="C1047" s="1117" t="s">
        <v>6660</v>
      </c>
      <c r="D1047" s="1116" t="s">
        <v>6661</v>
      </c>
      <c r="E1047" s="1356">
        <v>1.8E-3</v>
      </c>
      <c r="F1047" s="1256">
        <v>1</v>
      </c>
      <c r="G1047" s="1246">
        <v>1.8E-3</v>
      </c>
    </row>
    <row r="1048" spans="1:7" ht="14.15" customHeight="1">
      <c r="A1048" s="1119" t="s">
        <v>4029</v>
      </c>
      <c r="B1048" s="1118" t="s">
        <v>4030</v>
      </c>
      <c r="C1048" s="1117" t="s">
        <v>1692</v>
      </c>
      <c r="D1048" s="1116" t="s">
        <v>1186</v>
      </c>
      <c r="E1048" s="1356">
        <v>1</v>
      </c>
      <c r="F1048" s="1256">
        <v>1</v>
      </c>
      <c r="G1048" s="1246">
        <v>1</v>
      </c>
    </row>
    <row r="1049" spans="1:7" ht="14.15" customHeight="1">
      <c r="A1049" s="1119" t="s">
        <v>4029</v>
      </c>
      <c r="B1049" s="1118" t="s">
        <v>4030</v>
      </c>
      <c r="C1049" s="1117" t="s">
        <v>2645</v>
      </c>
      <c r="D1049" s="1116" t="s">
        <v>1625</v>
      </c>
      <c r="E1049" s="1356">
        <v>1</v>
      </c>
      <c r="F1049" s="1256">
        <v>1</v>
      </c>
      <c r="G1049" s="1246">
        <v>1</v>
      </c>
    </row>
    <row r="1050" spans="1:7" ht="14.15" customHeight="1">
      <c r="A1050" s="1119" t="s">
        <v>4029</v>
      </c>
      <c r="B1050" s="1118" t="s">
        <v>4030</v>
      </c>
      <c r="C1050" s="1117" t="s">
        <v>1630</v>
      </c>
      <c r="D1050" s="1116" t="s">
        <v>1631</v>
      </c>
      <c r="E1050" s="1356">
        <v>1</v>
      </c>
      <c r="F1050" s="1256">
        <v>1</v>
      </c>
      <c r="G1050" s="1246">
        <v>1</v>
      </c>
    </row>
    <row r="1051" spans="1:7" ht="14.15" customHeight="1">
      <c r="A1051" s="1119" t="s">
        <v>4029</v>
      </c>
      <c r="B1051" s="1118" t="s">
        <v>4030</v>
      </c>
      <c r="C1051" s="1117" t="s">
        <v>3140</v>
      </c>
      <c r="D1051" s="1116" t="s">
        <v>3141</v>
      </c>
      <c r="E1051" s="1356">
        <v>1</v>
      </c>
      <c r="F1051" s="1256">
        <v>1</v>
      </c>
      <c r="G1051" s="1246">
        <v>1</v>
      </c>
    </row>
    <row r="1052" spans="1:7" ht="14.15" customHeight="1">
      <c r="A1052" s="1119" t="s">
        <v>4029</v>
      </c>
      <c r="B1052" s="1118" t="s">
        <v>4030</v>
      </c>
      <c r="C1052" s="1117" t="s">
        <v>3142</v>
      </c>
      <c r="D1052" s="1116" t="s">
        <v>3143</v>
      </c>
      <c r="E1052" s="1356">
        <v>1</v>
      </c>
      <c r="F1052" s="1256">
        <v>1</v>
      </c>
      <c r="G1052" s="1246">
        <v>1</v>
      </c>
    </row>
    <row r="1053" spans="1:7" ht="14.15" customHeight="1">
      <c r="A1053" s="1119" t="s">
        <v>4029</v>
      </c>
      <c r="B1053" s="1118" t="s">
        <v>4030</v>
      </c>
      <c r="C1053" s="1117" t="s">
        <v>3144</v>
      </c>
      <c r="D1053" s="1116" t="s">
        <v>3145</v>
      </c>
      <c r="E1053" s="1356">
        <v>1</v>
      </c>
      <c r="F1053" s="1256">
        <v>1</v>
      </c>
      <c r="G1053" s="1246">
        <v>1</v>
      </c>
    </row>
    <row r="1054" spans="1:7" ht="14.15" customHeight="1">
      <c r="A1054" s="1119" t="s">
        <v>4029</v>
      </c>
      <c r="B1054" s="1118" t="s">
        <v>4030</v>
      </c>
      <c r="C1054" s="1117" t="s">
        <v>3293</v>
      </c>
      <c r="D1054" s="1116" t="s">
        <v>1033</v>
      </c>
      <c r="E1054" s="1356">
        <v>1</v>
      </c>
      <c r="F1054" s="1256">
        <v>1</v>
      </c>
      <c r="G1054" s="1246">
        <v>1</v>
      </c>
    </row>
    <row r="1055" spans="1:7" ht="14.15" customHeight="1">
      <c r="A1055" s="1119" t="s">
        <v>4029</v>
      </c>
      <c r="B1055" s="1118" t="s">
        <v>4030</v>
      </c>
      <c r="C1055" s="1117" t="s">
        <v>1628</v>
      </c>
      <c r="D1055" s="1116" t="s">
        <v>1629</v>
      </c>
      <c r="E1055" s="1356">
        <v>1</v>
      </c>
      <c r="F1055" s="1256">
        <v>1</v>
      </c>
      <c r="G1055" s="1246">
        <v>1</v>
      </c>
    </row>
    <row r="1056" spans="1:7" ht="14.15" customHeight="1">
      <c r="A1056" s="1119" t="s">
        <v>4029</v>
      </c>
      <c r="B1056" s="1118" t="s">
        <v>4030</v>
      </c>
      <c r="C1056" s="1117" t="s">
        <v>3001</v>
      </c>
      <c r="D1056" s="1116" t="s">
        <v>703</v>
      </c>
      <c r="E1056" s="1356">
        <v>1</v>
      </c>
      <c r="F1056" s="1256">
        <v>1</v>
      </c>
      <c r="G1056" s="1246">
        <v>1</v>
      </c>
    </row>
    <row r="1057" spans="1:7" ht="14.15" customHeight="1">
      <c r="A1057" s="1119" t="s">
        <v>4029</v>
      </c>
      <c r="B1057" s="1118" t="s">
        <v>4030</v>
      </c>
      <c r="C1057" s="1117" t="s">
        <v>2256</v>
      </c>
      <c r="D1057" s="1116" t="s">
        <v>2796</v>
      </c>
      <c r="E1057" s="1356">
        <v>1</v>
      </c>
      <c r="F1057" s="1256">
        <v>1</v>
      </c>
      <c r="G1057" s="1246">
        <v>1</v>
      </c>
    </row>
    <row r="1058" spans="1:7" ht="14.15" customHeight="1">
      <c r="A1058" s="1119" t="s">
        <v>4029</v>
      </c>
      <c r="B1058" s="1118" t="s">
        <v>4030</v>
      </c>
      <c r="C1058" s="1117" t="s">
        <v>3138</v>
      </c>
      <c r="D1058" s="1116" t="s">
        <v>4738</v>
      </c>
      <c r="E1058" s="1356">
        <v>1</v>
      </c>
      <c r="F1058" s="1256">
        <v>1</v>
      </c>
      <c r="G1058" s="1246">
        <v>1</v>
      </c>
    </row>
    <row r="1059" spans="1:7" ht="14.15" customHeight="1">
      <c r="A1059" s="1119" t="s">
        <v>4029</v>
      </c>
      <c r="B1059" s="1118" t="s">
        <v>4030</v>
      </c>
      <c r="C1059" s="1117" t="s">
        <v>3613</v>
      </c>
      <c r="D1059" s="1116" t="s">
        <v>3525</v>
      </c>
      <c r="E1059" s="1356">
        <v>2.9999999999999997E-4</v>
      </c>
      <c r="F1059" s="1256">
        <v>1</v>
      </c>
      <c r="G1059" s="1246">
        <v>2.9999999999999997E-4</v>
      </c>
    </row>
    <row r="1060" spans="1:7" ht="14.15" customHeight="1">
      <c r="A1060" s="1119" t="s">
        <v>4029</v>
      </c>
      <c r="B1060" s="1118" t="s">
        <v>4030</v>
      </c>
      <c r="C1060" s="1117" t="s">
        <v>1342</v>
      </c>
      <c r="D1060" s="1116" t="s">
        <v>1540</v>
      </c>
      <c r="E1060" s="1356">
        <v>3.1099999999999999E-2</v>
      </c>
      <c r="F1060" s="1256">
        <v>1</v>
      </c>
      <c r="G1060" s="1246">
        <v>3.1099999999999999E-2</v>
      </c>
    </row>
    <row r="1061" spans="1:7" ht="14.15" customHeight="1">
      <c r="A1061" s="1119" t="s">
        <v>4029</v>
      </c>
      <c r="B1061" s="1118" t="s">
        <v>4030</v>
      </c>
      <c r="C1061" s="1117" t="s">
        <v>8059</v>
      </c>
      <c r="D1061" s="1116" t="s">
        <v>8288</v>
      </c>
      <c r="E1061" s="1356">
        <v>1.1000000000000001E-3</v>
      </c>
      <c r="F1061" s="1256">
        <v>1</v>
      </c>
      <c r="G1061" s="1246">
        <v>1.1000000000000001E-3</v>
      </c>
    </row>
    <row r="1062" spans="1:7" ht="14.15" customHeight="1">
      <c r="A1062" s="1119" t="s">
        <v>4029</v>
      </c>
      <c r="B1062" s="1118" t="s">
        <v>4030</v>
      </c>
      <c r="C1062" s="1117" t="s">
        <v>4019</v>
      </c>
      <c r="D1062" s="1116" t="s">
        <v>2401</v>
      </c>
      <c r="E1062" s="1356">
        <v>2.3E-3</v>
      </c>
      <c r="F1062" s="1256">
        <v>1</v>
      </c>
      <c r="G1062" s="1246">
        <v>2.3E-3</v>
      </c>
    </row>
    <row r="1063" spans="1:7" ht="14.15" customHeight="1">
      <c r="A1063" s="1119" t="s">
        <v>4029</v>
      </c>
      <c r="B1063" s="1118" t="s">
        <v>4030</v>
      </c>
      <c r="C1063" s="1117" t="s">
        <v>294</v>
      </c>
      <c r="D1063" s="1116" t="s">
        <v>5556</v>
      </c>
      <c r="E1063" s="1356">
        <v>0</v>
      </c>
      <c r="F1063" s="1256">
        <v>1</v>
      </c>
      <c r="G1063" s="1246">
        <v>0</v>
      </c>
    </row>
    <row r="1064" spans="1:7" ht="14.15" customHeight="1">
      <c r="A1064" s="1199" t="s">
        <v>4029</v>
      </c>
      <c r="B1064" s="1200" t="s">
        <v>4030</v>
      </c>
      <c r="C1064" s="1201" t="s">
        <v>9384</v>
      </c>
      <c r="D1064" s="1202" t="s">
        <v>9450</v>
      </c>
      <c r="E1064" s="1357">
        <v>3.8E-3</v>
      </c>
      <c r="F1064" s="1256">
        <v>1</v>
      </c>
      <c r="G1064" s="1246">
        <v>3.8E-3</v>
      </c>
    </row>
    <row r="1065" spans="1:7" ht="14.15" customHeight="1">
      <c r="A1065" s="1119" t="s">
        <v>4029</v>
      </c>
      <c r="B1065" s="1118" t="s">
        <v>4030</v>
      </c>
      <c r="C1065" s="1117" t="s">
        <v>3528</v>
      </c>
      <c r="D1065" s="1116" t="s">
        <v>3529</v>
      </c>
      <c r="E1065" s="1356">
        <v>2.9000000000000001E-2</v>
      </c>
      <c r="F1065" s="1256">
        <v>1</v>
      </c>
      <c r="G1065" s="1246">
        <v>2.9000000000000001E-2</v>
      </c>
    </row>
    <row r="1066" spans="1:7" ht="14.15" customHeight="1">
      <c r="A1066" s="1119" t="s">
        <v>4029</v>
      </c>
      <c r="B1066" s="1118" t="s">
        <v>4030</v>
      </c>
      <c r="C1066" s="1117" t="s">
        <v>5532</v>
      </c>
      <c r="D1066" s="1116" t="s">
        <v>5608</v>
      </c>
      <c r="E1066" s="1356">
        <v>0.86319999999999997</v>
      </c>
      <c r="F1066" s="1256">
        <v>1</v>
      </c>
      <c r="G1066" s="1246">
        <v>0.86319999999999997</v>
      </c>
    </row>
    <row r="1067" spans="1:7" ht="14.15" customHeight="1">
      <c r="A1067" s="1119" t="s">
        <v>4029</v>
      </c>
      <c r="B1067" s="1118" t="s">
        <v>4030</v>
      </c>
      <c r="C1067" s="1117" t="s">
        <v>5529</v>
      </c>
      <c r="D1067" s="1116" t="s">
        <v>5557</v>
      </c>
      <c r="E1067" s="1356">
        <v>0.105</v>
      </c>
      <c r="F1067" s="1256">
        <v>1</v>
      </c>
      <c r="G1067" s="1246">
        <v>0.105</v>
      </c>
    </row>
    <row r="1068" spans="1:7" ht="14.15" customHeight="1">
      <c r="A1068" s="1119" t="s">
        <v>4029</v>
      </c>
      <c r="B1068" s="1118" t="s">
        <v>4030</v>
      </c>
      <c r="C1068" s="1117" t="s">
        <v>3780</v>
      </c>
      <c r="D1068" s="1116" t="s">
        <v>5558</v>
      </c>
      <c r="E1068" s="1356">
        <v>0.255</v>
      </c>
      <c r="F1068" s="1256">
        <v>1</v>
      </c>
      <c r="G1068" s="1246">
        <v>0.255</v>
      </c>
    </row>
    <row r="1069" spans="1:7" ht="14.15" customHeight="1">
      <c r="A1069" s="1119" t="s">
        <v>4029</v>
      </c>
      <c r="B1069" s="1118" t="s">
        <v>4030</v>
      </c>
      <c r="C1069" s="1117" t="s">
        <v>5673</v>
      </c>
      <c r="D1069" s="1116" t="s">
        <v>5675</v>
      </c>
      <c r="E1069" s="1356">
        <v>0</v>
      </c>
      <c r="F1069" s="1256">
        <v>1</v>
      </c>
      <c r="G1069" s="1246">
        <v>0</v>
      </c>
    </row>
    <row r="1070" spans="1:7" ht="14.15" customHeight="1">
      <c r="A1070" s="1119" t="s">
        <v>4029</v>
      </c>
      <c r="B1070" s="1118" t="s">
        <v>4030</v>
      </c>
      <c r="C1070" s="1117" t="s">
        <v>5531</v>
      </c>
      <c r="D1070" s="1116" t="s">
        <v>5559</v>
      </c>
      <c r="E1070" s="1356">
        <v>0</v>
      </c>
      <c r="F1070" s="1256">
        <v>1</v>
      </c>
      <c r="G1070" s="1246">
        <v>0</v>
      </c>
    </row>
    <row r="1071" spans="1:7" ht="14.15" customHeight="1">
      <c r="A1071" s="1119" t="s">
        <v>4029</v>
      </c>
      <c r="B1071" s="1118" t="s">
        <v>4030</v>
      </c>
      <c r="C1071" s="1117" t="s">
        <v>2789</v>
      </c>
      <c r="D1071" s="1116" t="s">
        <v>2790</v>
      </c>
      <c r="E1071" s="1356">
        <v>0.33489999999999998</v>
      </c>
      <c r="F1071" s="1256">
        <v>1</v>
      </c>
      <c r="G1071" s="1246">
        <v>0.33489999999999998</v>
      </c>
    </row>
    <row r="1072" spans="1:7" ht="14.15" customHeight="1">
      <c r="A1072" s="1119" t="s">
        <v>4029</v>
      </c>
      <c r="B1072" s="1118" t="s">
        <v>4030</v>
      </c>
      <c r="C1072" s="1117" t="s">
        <v>6664</v>
      </c>
      <c r="D1072" s="1116" t="s">
        <v>6665</v>
      </c>
      <c r="E1072" s="1356">
        <v>1E-3</v>
      </c>
      <c r="F1072" s="1256">
        <v>1</v>
      </c>
      <c r="G1072" s="1246">
        <v>1E-3</v>
      </c>
    </row>
    <row r="1073" spans="1:7" ht="14.15" customHeight="1">
      <c r="A1073" s="1119" t="s">
        <v>4029</v>
      </c>
      <c r="B1073" s="1118" t="s">
        <v>4030</v>
      </c>
      <c r="C1073" s="1117" t="s">
        <v>6660</v>
      </c>
      <c r="D1073" s="1116" t="s">
        <v>6661</v>
      </c>
      <c r="E1073" s="1356">
        <v>1.8E-3</v>
      </c>
      <c r="F1073" s="1256">
        <v>1</v>
      </c>
      <c r="G1073" s="1246">
        <v>1.8E-3</v>
      </c>
    </row>
    <row r="1074" spans="1:7" ht="14.15" customHeight="1">
      <c r="A1074" s="1119" t="s">
        <v>4960</v>
      </c>
      <c r="B1074" s="1118" t="s">
        <v>5565</v>
      </c>
      <c r="C1074" s="1117" t="s">
        <v>2793</v>
      </c>
      <c r="D1074" s="1116" t="s">
        <v>2794</v>
      </c>
      <c r="E1074" s="1356">
        <v>1</v>
      </c>
      <c r="F1074" s="1256">
        <v>1</v>
      </c>
      <c r="G1074" s="1246">
        <v>1</v>
      </c>
    </row>
    <row r="1075" spans="1:7" ht="14.15" customHeight="1">
      <c r="A1075" s="1119" t="s">
        <v>4960</v>
      </c>
      <c r="B1075" s="1118" t="s">
        <v>5565</v>
      </c>
      <c r="C1075" s="1117" t="s">
        <v>1086</v>
      </c>
      <c r="D1075" s="1116" t="s">
        <v>1185</v>
      </c>
      <c r="E1075" s="1356">
        <v>1</v>
      </c>
      <c r="F1075" s="1256">
        <v>1</v>
      </c>
      <c r="G1075" s="1246">
        <v>1</v>
      </c>
    </row>
    <row r="1076" spans="1:7" ht="14.15" customHeight="1">
      <c r="A1076" s="1119" t="s">
        <v>4960</v>
      </c>
      <c r="B1076" s="1118" t="s">
        <v>5565</v>
      </c>
      <c r="C1076" s="1117" t="s">
        <v>2859</v>
      </c>
      <c r="D1076" s="1116" t="s">
        <v>44</v>
      </c>
      <c r="E1076" s="1356">
        <v>1E-4</v>
      </c>
      <c r="F1076" s="1256">
        <v>1</v>
      </c>
      <c r="G1076" s="1246">
        <v>1E-4</v>
      </c>
    </row>
    <row r="1077" spans="1:7" ht="14.15" customHeight="1">
      <c r="A1077" s="1119" t="s">
        <v>4960</v>
      </c>
      <c r="B1077" s="1118" t="s">
        <v>5565</v>
      </c>
      <c r="C1077" s="1117" t="s">
        <v>7748</v>
      </c>
      <c r="D1077" s="1116" t="s">
        <v>8287</v>
      </c>
      <c r="E1077" s="1356">
        <v>1.72E-2</v>
      </c>
      <c r="F1077" s="1256">
        <v>1</v>
      </c>
      <c r="G1077" s="1246">
        <v>1.72E-2</v>
      </c>
    </row>
    <row r="1078" spans="1:7" ht="14.15" customHeight="1">
      <c r="A1078" s="1119" t="s">
        <v>4960</v>
      </c>
      <c r="B1078" s="1118" t="s">
        <v>5565</v>
      </c>
      <c r="C1078" s="1117" t="s">
        <v>5532</v>
      </c>
      <c r="D1078" s="1116" t="s">
        <v>5608</v>
      </c>
      <c r="E1078" s="1356">
        <v>0.86319999999999997</v>
      </c>
      <c r="F1078" s="1256">
        <v>1</v>
      </c>
      <c r="G1078" s="1246">
        <v>0.86319999999999997</v>
      </c>
    </row>
    <row r="1079" spans="1:7" ht="14.15" customHeight="1">
      <c r="A1079" s="1119" t="s">
        <v>4960</v>
      </c>
      <c r="B1079" s="1118" t="s">
        <v>5565</v>
      </c>
      <c r="C1079" s="1117" t="s">
        <v>2791</v>
      </c>
      <c r="D1079" s="1116" t="s">
        <v>2792</v>
      </c>
      <c r="E1079" s="1356">
        <v>0.32400000000000001</v>
      </c>
      <c r="F1079" s="1256">
        <v>1</v>
      </c>
      <c r="G1079" s="1246">
        <v>0.32400000000000001</v>
      </c>
    </row>
    <row r="1080" spans="1:7" ht="14.15" customHeight="1">
      <c r="A1080" s="1119" t="s">
        <v>4960</v>
      </c>
      <c r="B1080" s="1118" t="s">
        <v>5565</v>
      </c>
      <c r="C1080" s="1117" t="s">
        <v>6660</v>
      </c>
      <c r="D1080" s="1116" t="s">
        <v>6661</v>
      </c>
      <c r="E1080" s="1356">
        <v>1.1999999999999999E-3</v>
      </c>
      <c r="F1080" s="1256">
        <v>1</v>
      </c>
      <c r="G1080" s="1246">
        <v>1.1999999999999999E-3</v>
      </c>
    </row>
    <row r="1081" spans="1:7" ht="14.15" customHeight="1">
      <c r="A1081" s="1119" t="s">
        <v>5978</v>
      </c>
      <c r="B1081" s="1118" t="s">
        <v>5979</v>
      </c>
      <c r="C1081" s="1117" t="s">
        <v>5980</v>
      </c>
      <c r="D1081" s="1116" t="s">
        <v>6123</v>
      </c>
      <c r="E1081" s="1356">
        <v>1</v>
      </c>
      <c r="F1081" s="1256">
        <v>1</v>
      </c>
      <c r="G1081" s="1246">
        <v>1</v>
      </c>
    </row>
    <row r="1082" spans="1:7" ht="14.15" customHeight="1">
      <c r="A1082" s="1119" t="s">
        <v>5978</v>
      </c>
      <c r="B1082" s="1118" t="s">
        <v>5979</v>
      </c>
      <c r="C1082" s="1117" t="s">
        <v>3140</v>
      </c>
      <c r="D1082" s="1116" t="s">
        <v>3141</v>
      </c>
      <c r="E1082" s="1356">
        <v>1</v>
      </c>
      <c r="F1082" s="1256">
        <v>1</v>
      </c>
      <c r="G1082" s="1246">
        <v>1</v>
      </c>
    </row>
    <row r="1083" spans="1:7" ht="14.15" customHeight="1">
      <c r="A1083" s="1119" t="s">
        <v>5978</v>
      </c>
      <c r="B1083" s="1118" t="s">
        <v>5979</v>
      </c>
      <c r="C1083" s="1117" t="s">
        <v>3142</v>
      </c>
      <c r="D1083" s="1116" t="s">
        <v>3143</v>
      </c>
      <c r="E1083" s="1356">
        <v>1</v>
      </c>
      <c r="F1083" s="1256">
        <v>1</v>
      </c>
      <c r="G1083" s="1246">
        <v>1</v>
      </c>
    </row>
    <row r="1084" spans="1:7" ht="14.15" customHeight="1">
      <c r="A1084" s="1119" t="s">
        <v>5978</v>
      </c>
      <c r="B1084" s="1118" t="s">
        <v>5979</v>
      </c>
      <c r="C1084" s="1117" t="s">
        <v>3144</v>
      </c>
      <c r="D1084" s="1116" t="s">
        <v>3145</v>
      </c>
      <c r="E1084" s="1356">
        <v>1</v>
      </c>
      <c r="F1084" s="1256">
        <v>1</v>
      </c>
      <c r="G1084" s="1246">
        <v>1</v>
      </c>
    </row>
    <row r="1085" spans="1:7" ht="14.15" customHeight="1">
      <c r="A1085" s="1119" t="s">
        <v>5978</v>
      </c>
      <c r="B1085" s="1118" t="s">
        <v>5979</v>
      </c>
      <c r="C1085" s="1117" t="s">
        <v>3293</v>
      </c>
      <c r="D1085" s="1116" t="s">
        <v>1033</v>
      </c>
      <c r="E1085" s="1356">
        <v>1</v>
      </c>
      <c r="F1085" s="1256">
        <v>1</v>
      </c>
      <c r="G1085" s="1246">
        <v>1</v>
      </c>
    </row>
    <row r="1086" spans="1:7" ht="14.15" customHeight="1">
      <c r="A1086" s="1119" t="s">
        <v>5978</v>
      </c>
      <c r="B1086" s="1118" t="s">
        <v>5979</v>
      </c>
      <c r="C1086" s="1117" t="s">
        <v>1628</v>
      </c>
      <c r="D1086" s="1116" t="s">
        <v>1629</v>
      </c>
      <c r="E1086" s="1356">
        <v>1</v>
      </c>
      <c r="F1086" s="1256">
        <v>1</v>
      </c>
      <c r="G1086" s="1246">
        <v>1</v>
      </c>
    </row>
    <row r="1087" spans="1:7" ht="14.15" customHeight="1">
      <c r="A1087" s="1119" t="s">
        <v>5978</v>
      </c>
      <c r="B1087" s="1118" t="s">
        <v>5979</v>
      </c>
      <c r="C1087" s="1117" t="s">
        <v>2256</v>
      </c>
      <c r="D1087" s="1116" t="s">
        <v>2796</v>
      </c>
      <c r="E1087" s="1356">
        <v>1</v>
      </c>
      <c r="F1087" s="1256">
        <v>1</v>
      </c>
      <c r="G1087" s="1246">
        <v>1</v>
      </c>
    </row>
    <row r="1088" spans="1:7" ht="14.15" customHeight="1">
      <c r="A1088" s="1119" t="s">
        <v>5978</v>
      </c>
      <c r="B1088" s="1118" t="s">
        <v>5979</v>
      </c>
      <c r="C1088" s="1117" t="s">
        <v>3138</v>
      </c>
      <c r="D1088" s="1116" t="s">
        <v>4738</v>
      </c>
      <c r="E1088" s="1356">
        <v>1</v>
      </c>
      <c r="F1088" s="1256">
        <v>1</v>
      </c>
      <c r="G1088" s="1246">
        <v>1</v>
      </c>
    </row>
    <row r="1089" spans="1:7" ht="14.15" customHeight="1">
      <c r="A1089" s="1119" t="s">
        <v>5978</v>
      </c>
      <c r="B1089" s="1118" t="s">
        <v>5979</v>
      </c>
      <c r="C1089" s="1117" t="s">
        <v>3613</v>
      </c>
      <c r="D1089" s="1116" t="s">
        <v>3525</v>
      </c>
      <c r="E1089" s="1356">
        <v>2.9999999999999997E-4</v>
      </c>
      <c r="F1089" s="1256">
        <v>1</v>
      </c>
      <c r="G1089" s="1246">
        <v>2.9999999999999997E-4</v>
      </c>
    </row>
    <row r="1090" spans="1:7" ht="14.15" customHeight="1">
      <c r="A1090" s="1119" t="s">
        <v>5978</v>
      </c>
      <c r="B1090" s="1118" t="s">
        <v>5979</v>
      </c>
      <c r="C1090" s="1117" t="s">
        <v>1342</v>
      </c>
      <c r="D1090" s="1116" t="s">
        <v>1540</v>
      </c>
      <c r="E1090" s="1356">
        <v>2.7900000000000001E-2</v>
      </c>
      <c r="F1090" s="1256">
        <v>1</v>
      </c>
      <c r="G1090" s="1246">
        <v>2.7900000000000001E-2</v>
      </c>
    </row>
    <row r="1091" spans="1:7" ht="14.15" customHeight="1">
      <c r="A1091" s="1119" t="s">
        <v>5978</v>
      </c>
      <c r="B1091" s="1118" t="s">
        <v>5979</v>
      </c>
      <c r="C1091" s="1117" t="s">
        <v>8059</v>
      </c>
      <c r="D1091" s="1116" t="s">
        <v>8288</v>
      </c>
      <c r="E1091" s="1356">
        <v>1.1000000000000001E-3</v>
      </c>
      <c r="F1091" s="1256">
        <v>1</v>
      </c>
      <c r="G1091" s="1246">
        <v>1.1000000000000001E-3</v>
      </c>
    </row>
    <row r="1092" spans="1:7" ht="14.15" customHeight="1">
      <c r="A1092" s="1119" t="s">
        <v>5978</v>
      </c>
      <c r="B1092" s="1118" t="s">
        <v>5979</v>
      </c>
      <c r="C1092" s="1117" t="s">
        <v>4019</v>
      </c>
      <c r="D1092" s="1116" t="s">
        <v>2401</v>
      </c>
      <c r="E1092" s="1356">
        <v>2.3E-3</v>
      </c>
      <c r="F1092" s="1256">
        <v>1</v>
      </c>
      <c r="G1092" s="1246">
        <v>2.3E-3</v>
      </c>
    </row>
    <row r="1093" spans="1:7" ht="14.15" customHeight="1">
      <c r="A1093" s="1119" t="s">
        <v>5978</v>
      </c>
      <c r="B1093" s="1118" t="s">
        <v>5979</v>
      </c>
      <c r="C1093" s="1117" t="s">
        <v>294</v>
      </c>
      <c r="D1093" s="1116" t="s">
        <v>5556</v>
      </c>
      <c r="E1093" s="1356">
        <v>0</v>
      </c>
      <c r="F1093" s="1256">
        <v>1</v>
      </c>
      <c r="G1093" s="1246">
        <v>0</v>
      </c>
    </row>
    <row r="1094" spans="1:7" ht="14.15" customHeight="1">
      <c r="A1094" s="1199" t="s">
        <v>5978</v>
      </c>
      <c r="B1094" s="1200" t="s">
        <v>5979</v>
      </c>
      <c r="C1094" s="1201" t="s">
        <v>9384</v>
      </c>
      <c r="D1094" s="1202" t="s">
        <v>9450</v>
      </c>
      <c r="E1094" s="1357">
        <v>3.8E-3</v>
      </c>
      <c r="F1094" s="1256">
        <v>1</v>
      </c>
      <c r="G1094" s="1246">
        <v>3.8E-3</v>
      </c>
    </row>
    <row r="1095" spans="1:7" ht="14.15" customHeight="1">
      <c r="A1095" s="1119" t="s">
        <v>5978</v>
      </c>
      <c r="B1095" s="1118" t="s">
        <v>5979</v>
      </c>
      <c r="C1095" s="1117" t="s">
        <v>3528</v>
      </c>
      <c r="D1095" s="1116" t="s">
        <v>3529</v>
      </c>
      <c r="E1095" s="1356">
        <v>2.9000000000000001E-2</v>
      </c>
      <c r="F1095" s="1256">
        <v>1</v>
      </c>
      <c r="G1095" s="1246">
        <v>2.9000000000000001E-2</v>
      </c>
    </row>
    <row r="1096" spans="1:7" ht="14.15" customHeight="1">
      <c r="A1096" s="1119" t="s">
        <v>5978</v>
      </c>
      <c r="B1096" s="1118" t="s">
        <v>5979</v>
      </c>
      <c r="C1096" s="1117" t="s">
        <v>5532</v>
      </c>
      <c r="D1096" s="1116" t="s">
        <v>5608</v>
      </c>
      <c r="E1096" s="1356">
        <v>0.86319999999999997</v>
      </c>
      <c r="F1096" s="1256">
        <v>1</v>
      </c>
      <c r="G1096" s="1246">
        <v>0.86319999999999997</v>
      </c>
    </row>
    <row r="1097" spans="1:7" ht="14.15" customHeight="1">
      <c r="A1097" s="1119" t="s">
        <v>5978</v>
      </c>
      <c r="B1097" s="1118" t="s">
        <v>5979</v>
      </c>
      <c r="C1097" s="1117" t="s">
        <v>5529</v>
      </c>
      <c r="D1097" s="1116" t="s">
        <v>5557</v>
      </c>
      <c r="E1097" s="1356">
        <v>0.105</v>
      </c>
      <c r="F1097" s="1256">
        <v>1</v>
      </c>
      <c r="G1097" s="1246">
        <v>0.105</v>
      </c>
    </row>
    <row r="1098" spans="1:7" ht="14.15" customHeight="1">
      <c r="A1098" s="1119" t="s">
        <v>5978</v>
      </c>
      <c r="B1098" s="1118" t="s">
        <v>5979</v>
      </c>
      <c r="C1098" s="1117" t="s">
        <v>3780</v>
      </c>
      <c r="D1098" s="1116" t="s">
        <v>5558</v>
      </c>
      <c r="E1098" s="1356">
        <v>0.255</v>
      </c>
      <c r="F1098" s="1256">
        <v>1</v>
      </c>
      <c r="G1098" s="1246">
        <v>0.255</v>
      </c>
    </row>
    <row r="1099" spans="1:7" ht="14.15" customHeight="1">
      <c r="A1099" s="1119" t="s">
        <v>5978</v>
      </c>
      <c r="B1099" s="1118" t="s">
        <v>5979</v>
      </c>
      <c r="C1099" s="1117" t="s">
        <v>5673</v>
      </c>
      <c r="D1099" s="1116" t="s">
        <v>5675</v>
      </c>
      <c r="E1099" s="1356">
        <v>0</v>
      </c>
      <c r="F1099" s="1256">
        <v>1</v>
      </c>
      <c r="G1099" s="1246">
        <v>0</v>
      </c>
    </row>
    <row r="1100" spans="1:7" ht="14.15" customHeight="1">
      <c r="A1100" s="1119" t="s">
        <v>5978</v>
      </c>
      <c r="B1100" s="1118" t="s">
        <v>5979</v>
      </c>
      <c r="C1100" s="1117" t="s">
        <v>5531</v>
      </c>
      <c r="D1100" s="1116" t="s">
        <v>5559</v>
      </c>
      <c r="E1100" s="1356">
        <v>0</v>
      </c>
      <c r="F1100" s="1256">
        <v>1</v>
      </c>
      <c r="G1100" s="1246">
        <v>0</v>
      </c>
    </row>
    <row r="1101" spans="1:7" ht="14.15" customHeight="1">
      <c r="A1101" s="1119" t="s">
        <v>5978</v>
      </c>
      <c r="B1101" s="1118" t="s">
        <v>5979</v>
      </c>
      <c r="C1101" s="1117" t="s">
        <v>2789</v>
      </c>
      <c r="D1101" s="1116" t="s">
        <v>2790</v>
      </c>
      <c r="E1101" s="1356">
        <v>0.33489999999999998</v>
      </c>
      <c r="F1101" s="1256">
        <v>1</v>
      </c>
      <c r="G1101" s="1246">
        <v>0.33489999999999998</v>
      </c>
    </row>
    <row r="1102" spans="1:7" ht="14.15" customHeight="1">
      <c r="A1102" s="1119" t="s">
        <v>5978</v>
      </c>
      <c r="B1102" s="1118" t="s">
        <v>5979</v>
      </c>
      <c r="C1102" s="1117" t="s">
        <v>6664</v>
      </c>
      <c r="D1102" s="1116" t="s">
        <v>6665</v>
      </c>
      <c r="E1102" s="1356">
        <v>1E-3</v>
      </c>
      <c r="F1102" s="1256">
        <v>1</v>
      </c>
      <c r="G1102" s="1246">
        <v>1E-3</v>
      </c>
    </row>
    <row r="1103" spans="1:7" ht="14.15" customHeight="1">
      <c r="A1103" s="1119" t="s">
        <v>5978</v>
      </c>
      <c r="B1103" s="1118" t="s">
        <v>5979</v>
      </c>
      <c r="C1103" s="1117" t="s">
        <v>6660</v>
      </c>
      <c r="D1103" s="1116" t="s">
        <v>6661</v>
      </c>
      <c r="E1103" s="1356">
        <v>1.8E-3</v>
      </c>
      <c r="F1103" s="1256">
        <v>1</v>
      </c>
      <c r="G1103" s="1246">
        <v>1.8E-3</v>
      </c>
    </row>
    <row r="1104" spans="1:7" ht="14.15" customHeight="1">
      <c r="A1104" s="1119" t="s">
        <v>5981</v>
      </c>
      <c r="B1104" s="1118" t="s">
        <v>5982</v>
      </c>
      <c r="C1104" s="1117" t="s">
        <v>5521</v>
      </c>
      <c r="D1104" s="1116" t="s">
        <v>5636</v>
      </c>
      <c r="E1104" s="1356">
        <v>1</v>
      </c>
      <c r="F1104" s="1256">
        <v>1</v>
      </c>
      <c r="G1104" s="1246">
        <v>1</v>
      </c>
    </row>
    <row r="1105" spans="1:7" ht="14.15" customHeight="1">
      <c r="A1105" s="1119" t="s">
        <v>5981</v>
      </c>
      <c r="B1105" s="1118" t="s">
        <v>5982</v>
      </c>
      <c r="C1105" s="1117" t="s">
        <v>1692</v>
      </c>
      <c r="D1105" s="1116" t="s">
        <v>1186</v>
      </c>
      <c r="E1105" s="1356">
        <v>1</v>
      </c>
      <c r="F1105" s="1256">
        <v>1</v>
      </c>
      <c r="G1105" s="1246">
        <v>1</v>
      </c>
    </row>
    <row r="1106" spans="1:7" ht="14.15" customHeight="1">
      <c r="A1106" s="1119" t="s">
        <v>5981</v>
      </c>
      <c r="B1106" s="1118" t="s">
        <v>5982</v>
      </c>
      <c r="C1106" s="1117" t="s">
        <v>2645</v>
      </c>
      <c r="D1106" s="1116" t="s">
        <v>1625</v>
      </c>
      <c r="E1106" s="1356">
        <v>1</v>
      </c>
      <c r="F1106" s="1256">
        <v>1</v>
      </c>
      <c r="G1106" s="1246">
        <v>1</v>
      </c>
    </row>
    <row r="1107" spans="1:7" ht="14.15" customHeight="1">
      <c r="A1107" s="1119" t="s">
        <v>5981</v>
      </c>
      <c r="B1107" s="1118" t="s">
        <v>5982</v>
      </c>
      <c r="C1107" s="1117" t="s">
        <v>5522</v>
      </c>
      <c r="D1107" s="1116" t="s">
        <v>5562</v>
      </c>
      <c r="E1107" s="1356">
        <v>1</v>
      </c>
      <c r="F1107" s="1256">
        <v>1</v>
      </c>
      <c r="G1107" s="1246">
        <v>1</v>
      </c>
    </row>
    <row r="1108" spans="1:7" ht="14.15" customHeight="1">
      <c r="A1108" s="1119" t="s">
        <v>5981</v>
      </c>
      <c r="B1108" s="1118" t="s">
        <v>5982</v>
      </c>
      <c r="C1108" s="1117" t="s">
        <v>3140</v>
      </c>
      <c r="D1108" s="1116" t="s">
        <v>3141</v>
      </c>
      <c r="E1108" s="1356">
        <v>1</v>
      </c>
      <c r="F1108" s="1256">
        <v>1</v>
      </c>
      <c r="G1108" s="1246">
        <v>1</v>
      </c>
    </row>
    <row r="1109" spans="1:7" ht="14.15" customHeight="1">
      <c r="A1109" s="1119" t="s">
        <v>5981</v>
      </c>
      <c r="B1109" s="1118" t="s">
        <v>5982</v>
      </c>
      <c r="C1109" s="1117" t="s">
        <v>3142</v>
      </c>
      <c r="D1109" s="1116" t="s">
        <v>3143</v>
      </c>
      <c r="E1109" s="1356">
        <v>1</v>
      </c>
      <c r="F1109" s="1256">
        <v>1</v>
      </c>
      <c r="G1109" s="1246">
        <v>1</v>
      </c>
    </row>
    <row r="1110" spans="1:7" ht="14.15" customHeight="1">
      <c r="A1110" s="1119" t="s">
        <v>5981</v>
      </c>
      <c r="B1110" s="1118" t="s">
        <v>5982</v>
      </c>
      <c r="C1110" s="1117" t="s">
        <v>3144</v>
      </c>
      <c r="D1110" s="1116" t="s">
        <v>3145</v>
      </c>
      <c r="E1110" s="1356">
        <v>1</v>
      </c>
      <c r="F1110" s="1256">
        <v>1</v>
      </c>
      <c r="G1110" s="1246">
        <v>1</v>
      </c>
    </row>
    <row r="1111" spans="1:7" ht="14.15" customHeight="1">
      <c r="A1111" s="1119" t="s">
        <v>5981</v>
      </c>
      <c r="B1111" s="1118" t="s">
        <v>5982</v>
      </c>
      <c r="C1111" s="1117" t="s">
        <v>3293</v>
      </c>
      <c r="D1111" s="1116" t="s">
        <v>1033</v>
      </c>
      <c r="E1111" s="1356">
        <v>1</v>
      </c>
      <c r="F1111" s="1256">
        <v>1</v>
      </c>
      <c r="G1111" s="1246">
        <v>1</v>
      </c>
    </row>
    <row r="1112" spans="1:7" ht="14.15" customHeight="1">
      <c r="A1112" s="1119" t="s">
        <v>5981</v>
      </c>
      <c r="B1112" s="1118" t="s">
        <v>5982</v>
      </c>
      <c r="C1112" s="1117" t="s">
        <v>1628</v>
      </c>
      <c r="D1112" s="1116" t="s">
        <v>1629</v>
      </c>
      <c r="E1112" s="1356">
        <v>1</v>
      </c>
      <c r="F1112" s="1256">
        <v>1</v>
      </c>
      <c r="G1112" s="1246">
        <v>1</v>
      </c>
    </row>
    <row r="1113" spans="1:7" ht="14.15" customHeight="1">
      <c r="A1113" s="1119" t="s">
        <v>5981</v>
      </c>
      <c r="B1113" s="1118" t="s">
        <v>5982</v>
      </c>
      <c r="C1113" s="1117" t="s">
        <v>3001</v>
      </c>
      <c r="D1113" s="1116" t="s">
        <v>703</v>
      </c>
      <c r="E1113" s="1356">
        <v>1</v>
      </c>
      <c r="F1113" s="1256">
        <v>1</v>
      </c>
      <c r="G1113" s="1246">
        <v>1</v>
      </c>
    </row>
    <row r="1114" spans="1:7" ht="14.15" customHeight="1">
      <c r="A1114" s="1119" t="s">
        <v>5981</v>
      </c>
      <c r="B1114" s="1118" t="s">
        <v>5982</v>
      </c>
      <c r="C1114" s="1117" t="s">
        <v>2256</v>
      </c>
      <c r="D1114" s="1116" t="s">
        <v>2796</v>
      </c>
      <c r="E1114" s="1356">
        <v>1</v>
      </c>
      <c r="F1114" s="1256">
        <v>1</v>
      </c>
      <c r="G1114" s="1246">
        <v>1</v>
      </c>
    </row>
    <row r="1115" spans="1:7" ht="14.15" customHeight="1">
      <c r="A1115" s="1119" t="s">
        <v>5981</v>
      </c>
      <c r="B1115" s="1118" t="s">
        <v>5982</v>
      </c>
      <c r="C1115" s="1117" t="s">
        <v>3138</v>
      </c>
      <c r="D1115" s="1116" t="s">
        <v>4738</v>
      </c>
      <c r="E1115" s="1356">
        <v>1</v>
      </c>
      <c r="F1115" s="1256">
        <v>1</v>
      </c>
      <c r="G1115" s="1246">
        <v>1</v>
      </c>
    </row>
    <row r="1116" spans="1:7" ht="14.15" customHeight="1">
      <c r="A1116" s="1119" t="s">
        <v>5981</v>
      </c>
      <c r="B1116" s="1118" t="s">
        <v>5982</v>
      </c>
      <c r="C1116" s="1117" t="s">
        <v>3613</v>
      </c>
      <c r="D1116" s="1116" t="s">
        <v>3525</v>
      </c>
      <c r="E1116" s="1356">
        <v>2.9999999999999997E-4</v>
      </c>
      <c r="F1116" s="1256">
        <v>1</v>
      </c>
      <c r="G1116" s="1246">
        <v>2.9999999999999997E-4</v>
      </c>
    </row>
    <row r="1117" spans="1:7" ht="14.15" customHeight="1">
      <c r="A1117" s="1119" t="s">
        <v>5981</v>
      </c>
      <c r="B1117" s="1118" t="s">
        <v>5982</v>
      </c>
      <c r="C1117" s="1117" t="s">
        <v>1342</v>
      </c>
      <c r="D1117" s="1116" t="s">
        <v>1540</v>
      </c>
      <c r="E1117" s="1356">
        <v>3.1099999999999999E-2</v>
      </c>
      <c r="F1117" s="1256">
        <v>1</v>
      </c>
      <c r="G1117" s="1246">
        <v>3.1099999999999999E-2</v>
      </c>
    </row>
    <row r="1118" spans="1:7" ht="14.15" customHeight="1">
      <c r="A1118" s="1119" t="s">
        <v>5981</v>
      </c>
      <c r="B1118" s="1118" t="s">
        <v>5982</v>
      </c>
      <c r="C1118" s="1117" t="s">
        <v>8059</v>
      </c>
      <c r="D1118" s="1116" t="s">
        <v>8288</v>
      </c>
      <c r="E1118" s="1356">
        <v>1.1000000000000001E-3</v>
      </c>
      <c r="F1118" s="1256">
        <v>1</v>
      </c>
      <c r="G1118" s="1246">
        <v>1.1000000000000001E-3</v>
      </c>
    </row>
    <row r="1119" spans="1:7" ht="14.15" customHeight="1">
      <c r="A1119" s="1119" t="s">
        <v>5981</v>
      </c>
      <c r="B1119" s="1118" t="s">
        <v>5982</v>
      </c>
      <c r="C1119" s="1117" t="s">
        <v>4019</v>
      </c>
      <c r="D1119" s="1116" t="s">
        <v>2401</v>
      </c>
      <c r="E1119" s="1356">
        <v>2.3E-3</v>
      </c>
      <c r="F1119" s="1256">
        <v>1</v>
      </c>
      <c r="G1119" s="1246">
        <v>2.3E-3</v>
      </c>
    </row>
    <row r="1120" spans="1:7" ht="14.15" customHeight="1">
      <c r="A1120" s="1119" t="s">
        <v>5981</v>
      </c>
      <c r="B1120" s="1118" t="s">
        <v>5982</v>
      </c>
      <c r="C1120" s="1117" t="s">
        <v>294</v>
      </c>
      <c r="D1120" s="1116" t="s">
        <v>5556</v>
      </c>
      <c r="E1120" s="1356">
        <v>0</v>
      </c>
      <c r="F1120" s="1256">
        <v>1</v>
      </c>
      <c r="G1120" s="1246">
        <v>0</v>
      </c>
    </row>
    <row r="1121" spans="1:7" ht="14.15" customHeight="1">
      <c r="A1121" s="1199" t="s">
        <v>5981</v>
      </c>
      <c r="B1121" s="1200" t="s">
        <v>5982</v>
      </c>
      <c r="C1121" s="1201" t="s">
        <v>9384</v>
      </c>
      <c r="D1121" s="1202" t="s">
        <v>9450</v>
      </c>
      <c r="E1121" s="1357">
        <v>3.8E-3</v>
      </c>
      <c r="F1121" s="1256">
        <v>1</v>
      </c>
      <c r="G1121" s="1246">
        <v>3.8E-3</v>
      </c>
    </row>
    <row r="1122" spans="1:7" ht="14.15" customHeight="1">
      <c r="A1122" s="1119" t="s">
        <v>5981</v>
      </c>
      <c r="B1122" s="1118" t="s">
        <v>5982</v>
      </c>
      <c r="C1122" s="1117" t="s">
        <v>3528</v>
      </c>
      <c r="D1122" s="1116" t="s">
        <v>3529</v>
      </c>
      <c r="E1122" s="1356">
        <v>2.9000000000000001E-2</v>
      </c>
      <c r="F1122" s="1256">
        <v>1</v>
      </c>
      <c r="G1122" s="1246">
        <v>2.9000000000000001E-2</v>
      </c>
    </row>
    <row r="1123" spans="1:7" ht="14.15" customHeight="1">
      <c r="A1123" s="1119" t="s">
        <v>5981</v>
      </c>
      <c r="B1123" s="1118" t="s">
        <v>5982</v>
      </c>
      <c r="C1123" s="1117" t="s">
        <v>5532</v>
      </c>
      <c r="D1123" s="1116" t="s">
        <v>5608</v>
      </c>
      <c r="E1123" s="1356">
        <v>0.86319999999999997</v>
      </c>
      <c r="F1123" s="1256">
        <v>1</v>
      </c>
      <c r="G1123" s="1246">
        <v>0.86319999999999997</v>
      </c>
    </row>
    <row r="1124" spans="1:7" ht="14.15" customHeight="1">
      <c r="A1124" s="1119" t="s">
        <v>5981</v>
      </c>
      <c r="B1124" s="1118" t="s">
        <v>5982</v>
      </c>
      <c r="C1124" s="1117" t="s">
        <v>5529</v>
      </c>
      <c r="D1124" s="1116" t="s">
        <v>5557</v>
      </c>
      <c r="E1124" s="1356">
        <v>0.105</v>
      </c>
      <c r="F1124" s="1256">
        <v>1</v>
      </c>
      <c r="G1124" s="1246">
        <v>0.105</v>
      </c>
    </row>
    <row r="1125" spans="1:7" ht="14.15" customHeight="1">
      <c r="A1125" s="1119" t="s">
        <v>5981</v>
      </c>
      <c r="B1125" s="1118" t="s">
        <v>5982</v>
      </c>
      <c r="C1125" s="1117" t="s">
        <v>3780</v>
      </c>
      <c r="D1125" s="1116" t="s">
        <v>5558</v>
      </c>
      <c r="E1125" s="1356">
        <v>0.255</v>
      </c>
      <c r="F1125" s="1256">
        <v>1</v>
      </c>
      <c r="G1125" s="1246">
        <v>0.255</v>
      </c>
    </row>
    <row r="1126" spans="1:7" ht="14.15" customHeight="1">
      <c r="A1126" s="1119" t="s">
        <v>5981</v>
      </c>
      <c r="B1126" s="1118" t="s">
        <v>5982</v>
      </c>
      <c r="C1126" s="1117" t="s">
        <v>5673</v>
      </c>
      <c r="D1126" s="1116" t="s">
        <v>5675</v>
      </c>
      <c r="E1126" s="1356">
        <v>0</v>
      </c>
      <c r="F1126" s="1256">
        <v>1</v>
      </c>
      <c r="G1126" s="1246">
        <v>0</v>
      </c>
    </row>
    <row r="1127" spans="1:7" ht="14.15" customHeight="1">
      <c r="A1127" s="1119" t="s">
        <v>5981</v>
      </c>
      <c r="B1127" s="1118" t="s">
        <v>5982</v>
      </c>
      <c r="C1127" s="1117" t="s">
        <v>5531</v>
      </c>
      <c r="D1127" s="1116" t="s">
        <v>5559</v>
      </c>
      <c r="E1127" s="1356">
        <v>0</v>
      </c>
      <c r="F1127" s="1256">
        <v>1</v>
      </c>
      <c r="G1127" s="1246">
        <v>0</v>
      </c>
    </row>
    <row r="1128" spans="1:7" ht="14.15" customHeight="1">
      <c r="A1128" s="1119" t="s">
        <v>5981</v>
      </c>
      <c r="B1128" s="1118" t="s">
        <v>5982</v>
      </c>
      <c r="C1128" s="1117" t="s">
        <v>2789</v>
      </c>
      <c r="D1128" s="1116" t="s">
        <v>2790</v>
      </c>
      <c r="E1128" s="1356">
        <v>0.33489999999999998</v>
      </c>
      <c r="F1128" s="1256">
        <v>1</v>
      </c>
      <c r="G1128" s="1246">
        <v>0.33489999999999998</v>
      </c>
    </row>
    <row r="1129" spans="1:7" ht="14.15" customHeight="1">
      <c r="A1129" s="1119" t="s">
        <v>5981</v>
      </c>
      <c r="B1129" s="1118" t="s">
        <v>5982</v>
      </c>
      <c r="C1129" s="1117" t="s">
        <v>6664</v>
      </c>
      <c r="D1129" s="1116" t="s">
        <v>6665</v>
      </c>
      <c r="E1129" s="1356">
        <v>1E-3</v>
      </c>
      <c r="F1129" s="1256">
        <v>1</v>
      </c>
      <c r="G1129" s="1246">
        <v>1E-3</v>
      </c>
    </row>
    <row r="1130" spans="1:7" ht="14.15" customHeight="1">
      <c r="A1130" s="1119" t="s">
        <v>5981</v>
      </c>
      <c r="B1130" s="1118" t="s">
        <v>5982</v>
      </c>
      <c r="C1130" s="1117" t="s">
        <v>6660</v>
      </c>
      <c r="D1130" s="1116" t="s">
        <v>6661</v>
      </c>
      <c r="E1130" s="1356">
        <v>1.8E-3</v>
      </c>
      <c r="F1130" s="1256">
        <v>1</v>
      </c>
      <c r="G1130" s="1246">
        <v>1.8E-3</v>
      </c>
    </row>
    <row r="1131" spans="1:7" ht="14.15" customHeight="1">
      <c r="A1131" s="1119" t="s">
        <v>4966</v>
      </c>
      <c r="B1131" s="1118" t="s">
        <v>2640</v>
      </c>
      <c r="C1131" s="1117" t="s">
        <v>1632</v>
      </c>
      <c r="D1131" s="1116" t="s">
        <v>1633</v>
      </c>
      <c r="E1131" s="1356">
        <v>1</v>
      </c>
      <c r="F1131" s="1256">
        <v>1</v>
      </c>
      <c r="G1131" s="1246">
        <v>1</v>
      </c>
    </row>
    <row r="1132" spans="1:7" ht="14.15" customHeight="1">
      <c r="A1132" s="1119" t="s">
        <v>4966</v>
      </c>
      <c r="B1132" s="1118" t="s">
        <v>2640</v>
      </c>
      <c r="C1132" s="1117" t="s">
        <v>3140</v>
      </c>
      <c r="D1132" s="1116" t="s">
        <v>3141</v>
      </c>
      <c r="E1132" s="1356">
        <v>1</v>
      </c>
      <c r="F1132" s="1256">
        <v>1</v>
      </c>
      <c r="G1132" s="1246">
        <v>1</v>
      </c>
    </row>
    <row r="1133" spans="1:7" ht="14.15" customHeight="1">
      <c r="A1133" s="1119" t="s">
        <v>4966</v>
      </c>
      <c r="B1133" s="1118" t="s">
        <v>2640</v>
      </c>
      <c r="C1133" s="1117" t="s">
        <v>3142</v>
      </c>
      <c r="D1133" s="1116" t="s">
        <v>3143</v>
      </c>
      <c r="E1133" s="1356">
        <v>1</v>
      </c>
      <c r="F1133" s="1256">
        <v>1</v>
      </c>
      <c r="G1133" s="1246">
        <v>1</v>
      </c>
    </row>
    <row r="1134" spans="1:7" ht="14.15" customHeight="1">
      <c r="A1134" s="1119" t="s">
        <v>4966</v>
      </c>
      <c r="B1134" s="1118" t="s">
        <v>2640</v>
      </c>
      <c r="C1134" s="1117" t="s">
        <v>3144</v>
      </c>
      <c r="D1134" s="1116" t="s">
        <v>3145</v>
      </c>
      <c r="E1134" s="1356">
        <v>1</v>
      </c>
      <c r="F1134" s="1256">
        <v>1</v>
      </c>
      <c r="G1134" s="1246">
        <v>1</v>
      </c>
    </row>
    <row r="1135" spans="1:7" ht="14.15" customHeight="1">
      <c r="A1135" s="1119" t="s">
        <v>4966</v>
      </c>
      <c r="B1135" s="1118" t="s">
        <v>2640</v>
      </c>
      <c r="C1135" s="1117" t="s">
        <v>3293</v>
      </c>
      <c r="D1135" s="1116" t="s">
        <v>1033</v>
      </c>
      <c r="E1135" s="1356">
        <v>1</v>
      </c>
      <c r="F1135" s="1256">
        <v>1</v>
      </c>
      <c r="G1135" s="1246">
        <v>1</v>
      </c>
    </row>
    <row r="1136" spans="1:7" ht="14.15" customHeight="1">
      <c r="A1136" s="1119" t="s">
        <v>4966</v>
      </c>
      <c r="B1136" s="1118" t="s">
        <v>2640</v>
      </c>
      <c r="C1136" s="1117" t="s">
        <v>1628</v>
      </c>
      <c r="D1136" s="1116" t="s">
        <v>1629</v>
      </c>
      <c r="E1136" s="1356">
        <v>1</v>
      </c>
      <c r="F1136" s="1256">
        <v>1</v>
      </c>
      <c r="G1136" s="1246">
        <v>1</v>
      </c>
    </row>
    <row r="1137" spans="1:7" ht="14.15" customHeight="1">
      <c r="A1137" s="1119" t="s">
        <v>4966</v>
      </c>
      <c r="B1137" s="1118" t="s">
        <v>2640</v>
      </c>
      <c r="C1137" s="1117" t="s">
        <v>4100</v>
      </c>
      <c r="D1137" s="1116" t="s">
        <v>7136</v>
      </c>
      <c r="E1137" s="1356">
        <v>1</v>
      </c>
      <c r="F1137" s="1256">
        <v>1</v>
      </c>
      <c r="G1137" s="1246">
        <v>1</v>
      </c>
    </row>
    <row r="1138" spans="1:7" ht="14.15" customHeight="1">
      <c r="A1138" s="1119" t="s">
        <v>4966</v>
      </c>
      <c r="B1138" s="1118" t="s">
        <v>2640</v>
      </c>
      <c r="C1138" s="1117" t="s">
        <v>3138</v>
      </c>
      <c r="D1138" s="1116" t="s">
        <v>4738</v>
      </c>
      <c r="E1138" s="1356">
        <v>1</v>
      </c>
      <c r="F1138" s="1256">
        <v>1</v>
      </c>
      <c r="G1138" s="1246">
        <v>1</v>
      </c>
    </row>
    <row r="1139" spans="1:7" ht="14.15" customHeight="1">
      <c r="A1139" s="1119" t="s">
        <v>4966</v>
      </c>
      <c r="B1139" s="1118" t="s">
        <v>2640</v>
      </c>
      <c r="C1139" s="1117" t="s">
        <v>3613</v>
      </c>
      <c r="D1139" s="1116" t="s">
        <v>3525</v>
      </c>
      <c r="E1139" s="1356">
        <v>2.9999999999999997E-4</v>
      </c>
      <c r="F1139" s="1256">
        <v>1</v>
      </c>
      <c r="G1139" s="1246">
        <v>2.9999999999999997E-4</v>
      </c>
    </row>
    <row r="1140" spans="1:7" ht="14.15" customHeight="1">
      <c r="A1140" s="1119" t="s">
        <v>4966</v>
      </c>
      <c r="B1140" s="1118" t="s">
        <v>2640</v>
      </c>
      <c r="C1140" s="1117" t="s">
        <v>1342</v>
      </c>
      <c r="D1140" s="1116" t="s">
        <v>1540</v>
      </c>
      <c r="E1140" s="1356">
        <v>2.7900000000000001E-2</v>
      </c>
      <c r="F1140" s="1256">
        <v>1</v>
      </c>
      <c r="G1140" s="1246">
        <v>2.7900000000000001E-2</v>
      </c>
    </row>
    <row r="1141" spans="1:7" ht="14.15" customHeight="1">
      <c r="A1141" s="1119" t="s">
        <v>4966</v>
      </c>
      <c r="B1141" s="1118" t="s">
        <v>2640</v>
      </c>
      <c r="C1141" s="1117" t="s">
        <v>8059</v>
      </c>
      <c r="D1141" s="1116" t="s">
        <v>8288</v>
      </c>
      <c r="E1141" s="1356">
        <v>1.1000000000000001E-3</v>
      </c>
      <c r="F1141" s="1256">
        <v>1</v>
      </c>
      <c r="G1141" s="1246">
        <v>1.1000000000000001E-3</v>
      </c>
    </row>
    <row r="1142" spans="1:7" ht="14.15" customHeight="1">
      <c r="A1142" s="1119" t="s">
        <v>4966</v>
      </c>
      <c r="B1142" s="1118" t="s">
        <v>2640</v>
      </c>
      <c r="C1142" s="1117" t="s">
        <v>4019</v>
      </c>
      <c r="D1142" s="1116" t="s">
        <v>2401</v>
      </c>
      <c r="E1142" s="1356">
        <v>2.3E-3</v>
      </c>
      <c r="F1142" s="1256">
        <v>1</v>
      </c>
      <c r="G1142" s="1246">
        <v>2.3E-3</v>
      </c>
    </row>
    <row r="1143" spans="1:7" ht="14.15" customHeight="1">
      <c r="A1143" s="1119" t="s">
        <v>4966</v>
      </c>
      <c r="B1143" s="1118" t="s">
        <v>2640</v>
      </c>
      <c r="C1143" s="1117" t="s">
        <v>294</v>
      </c>
      <c r="D1143" s="1116" t="s">
        <v>5556</v>
      </c>
      <c r="E1143" s="1356">
        <v>0</v>
      </c>
      <c r="F1143" s="1256">
        <v>1</v>
      </c>
      <c r="G1143" s="1246">
        <v>0</v>
      </c>
    </row>
    <row r="1144" spans="1:7" ht="14.15" customHeight="1">
      <c r="A1144" s="1199" t="s">
        <v>4966</v>
      </c>
      <c r="B1144" s="1200" t="s">
        <v>2640</v>
      </c>
      <c r="C1144" s="1201" t="s">
        <v>9384</v>
      </c>
      <c r="D1144" s="1202" t="s">
        <v>9450</v>
      </c>
      <c r="E1144" s="1357">
        <v>3.8E-3</v>
      </c>
      <c r="F1144" s="1256">
        <v>1</v>
      </c>
      <c r="G1144" s="1246">
        <v>3.8E-3</v>
      </c>
    </row>
    <row r="1145" spans="1:7" ht="14.15" customHeight="1">
      <c r="A1145" s="1119" t="s">
        <v>4966</v>
      </c>
      <c r="B1145" s="1118" t="s">
        <v>2640</v>
      </c>
      <c r="C1145" s="1117" t="s">
        <v>3528</v>
      </c>
      <c r="D1145" s="1116" t="s">
        <v>3529</v>
      </c>
      <c r="E1145" s="1356">
        <v>2.9000000000000001E-2</v>
      </c>
      <c r="F1145" s="1256">
        <v>1</v>
      </c>
      <c r="G1145" s="1246">
        <v>2.9000000000000001E-2</v>
      </c>
    </row>
    <row r="1146" spans="1:7" ht="14.15" customHeight="1">
      <c r="A1146" s="1119" t="s">
        <v>4966</v>
      </c>
      <c r="B1146" s="1118" t="s">
        <v>2640</v>
      </c>
      <c r="C1146" s="1117" t="s">
        <v>5532</v>
      </c>
      <c r="D1146" s="1116" t="s">
        <v>5608</v>
      </c>
      <c r="E1146" s="1356">
        <v>0.86319999999999997</v>
      </c>
      <c r="F1146" s="1256">
        <v>1</v>
      </c>
      <c r="G1146" s="1246">
        <v>0.86319999999999997</v>
      </c>
    </row>
    <row r="1147" spans="1:7" ht="14.15" customHeight="1">
      <c r="A1147" s="1119" t="s">
        <v>4966</v>
      </c>
      <c r="B1147" s="1118" t="s">
        <v>2640</v>
      </c>
      <c r="C1147" s="1117" t="s">
        <v>5529</v>
      </c>
      <c r="D1147" s="1116" t="s">
        <v>5557</v>
      </c>
      <c r="E1147" s="1356">
        <v>0.105</v>
      </c>
      <c r="F1147" s="1256">
        <v>1</v>
      </c>
      <c r="G1147" s="1246">
        <v>0.105</v>
      </c>
    </row>
    <row r="1148" spans="1:7" ht="14.15" customHeight="1">
      <c r="A1148" s="1119" t="s">
        <v>4966</v>
      </c>
      <c r="B1148" s="1118" t="s">
        <v>2640</v>
      </c>
      <c r="C1148" s="1117" t="s">
        <v>3780</v>
      </c>
      <c r="D1148" s="1116" t="s">
        <v>5558</v>
      </c>
      <c r="E1148" s="1356">
        <v>0.255</v>
      </c>
      <c r="F1148" s="1256">
        <v>1</v>
      </c>
      <c r="G1148" s="1246">
        <v>0.255</v>
      </c>
    </row>
    <row r="1149" spans="1:7" ht="14.15" customHeight="1">
      <c r="A1149" s="1119" t="s">
        <v>4966</v>
      </c>
      <c r="B1149" s="1118" t="s">
        <v>2640</v>
      </c>
      <c r="C1149" s="1117" t="s">
        <v>5673</v>
      </c>
      <c r="D1149" s="1116" t="s">
        <v>5675</v>
      </c>
      <c r="E1149" s="1356">
        <v>0</v>
      </c>
      <c r="F1149" s="1256">
        <v>1</v>
      </c>
      <c r="G1149" s="1246">
        <v>0</v>
      </c>
    </row>
    <row r="1150" spans="1:7" ht="14.15" customHeight="1">
      <c r="A1150" s="1119" t="s">
        <v>4966</v>
      </c>
      <c r="B1150" s="1118" t="s">
        <v>2640</v>
      </c>
      <c r="C1150" s="1117" t="s">
        <v>5531</v>
      </c>
      <c r="D1150" s="1116" t="s">
        <v>5559</v>
      </c>
      <c r="E1150" s="1356">
        <v>0</v>
      </c>
      <c r="F1150" s="1256">
        <v>1</v>
      </c>
      <c r="G1150" s="1246">
        <v>0</v>
      </c>
    </row>
    <row r="1151" spans="1:7" ht="14.15" customHeight="1">
      <c r="A1151" s="1119" t="s">
        <v>4966</v>
      </c>
      <c r="B1151" s="1118" t="s">
        <v>2640</v>
      </c>
      <c r="C1151" s="1117" t="s">
        <v>2789</v>
      </c>
      <c r="D1151" s="1116" t="s">
        <v>2790</v>
      </c>
      <c r="E1151" s="1356">
        <v>0.33489999999999998</v>
      </c>
      <c r="F1151" s="1256">
        <v>1</v>
      </c>
      <c r="G1151" s="1246">
        <v>0.33489999999999998</v>
      </c>
    </row>
    <row r="1152" spans="1:7" ht="14.15" customHeight="1">
      <c r="A1152" s="1119" t="s">
        <v>4966</v>
      </c>
      <c r="B1152" s="1118" t="s">
        <v>2640</v>
      </c>
      <c r="C1152" s="1117" t="s">
        <v>6664</v>
      </c>
      <c r="D1152" s="1116" t="s">
        <v>6665</v>
      </c>
      <c r="E1152" s="1356">
        <v>1E-3</v>
      </c>
      <c r="F1152" s="1256">
        <v>1</v>
      </c>
      <c r="G1152" s="1246">
        <v>1E-3</v>
      </c>
    </row>
    <row r="1153" spans="1:7" ht="14.15" customHeight="1">
      <c r="A1153" s="1119" t="s">
        <v>4966</v>
      </c>
      <c r="B1153" s="1118" t="s">
        <v>2640</v>
      </c>
      <c r="C1153" s="1117" t="s">
        <v>6660</v>
      </c>
      <c r="D1153" s="1116" t="s">
        <v>6661</v>
      </c>
      <c r="E1153" s="1356">
        <v>1.8E-3</v>
      </c>
      <c r="F1153" s="1256">
        <v>1</v>
      </c>
      <c r="G1153" s="1246">
        <v>1.8E-3</v>
      </c>
    </row>
    <row r="1154" spans="1:7" ht="14.15" customHeight="1">
      <c r="A1154" s="1119" t="s">
        <v>4967</v>
      </c>
      <c r="B1154" s="1118" t="s">
        <v>2642</v>
      </c>
      <c r="C1154" s="1117" t="s">
        <v>1692</v>
      </c>
      <c r="D1154" s="1116" t="s">
        <v>1186</v>
      </c>
      <c r="E1154" s="1356">
        <v>1</v>
      </c>
      <c r="F1154" s="1256">
        <v>1</v>
      </c>
      <c r="G1154" s="1246">
        <v>1</v>
      </c>
    </row>
    <row r="1155" spans="1:7" ht="14.15" customHeight="1">
      <c r="A1155" s="1119" t="s">
        <v>4967</v>
      </c>
      <c r="B1155" s="1118" t="s">
        <v>2642</v>
      </c>
      <c r="C1155" s="1117" t="s">
        <v>2645</v>
      </c>
      <c r="D1155" s="1116" t="s">
        <v>1625</v>
      </c>
      <c r="E1155" s="1356">
        <v>1</v>
      </c>
      <c r="F1155" s="1256">
        <v>1</v>
      </c>
      <c r="G1155" s="1246">
        <v>1</v>
      </c>
    </row>
    <row r="1156" spans="1:7" ht="14.15" customHeight="1">
      <c r="A1156" s="1119" t="s">
        <v>4967</v>
      </c>
      <c r="B1156" s="1118" t="s">
        <v>2642</v>
      </c>
      <c r="C1156" s="1117" t="s">
        <v>1630</v>
      </c>
      <c r="D1156" s="1116" t="s">
        <v>1631</v>
      </c>
      <c r="E1156" s="1356">
        <v>1</v>
      </c>
      <c r="F1156" s="1256">
        <v>1</v>
      </c>
      <c r="G1156" s="1246">
        <v>1</v>
      </c>
    </row>
    <row r="1157" spans="1:7" ht="14.15" customHeight="1">
      <c r="A1157" s="1119" t="s">
        <v>4967</v>
      </c>
      <c r="B1157" s="1118" t="s">
        <v>2642</v>
      </c>
      <c r="C1157" s="1117" t="s">
        <v>3140</v>
      </c>
      <c r="D1157" s="1116" t="s">
        <v>3141</v>
      </c>
      <c r="E1157" s="1356">
        <v>1</v>
      </c>
      <c r="F1157" s="1256">
        <v>1</v>
      </c>
      <c r="G1157" s="1246">
        <v>1</v>
      </c>
    </row>
    <row r="1158" spans="1:7" ht="14.15" customHeight="1">
      <c r="A1158" s="1119" t="s">
        <v>4967</v>
      </c>
      <c r="B1158" s="1118" t="s">
        <v>2642</v>
      </c>
      <c r="C1158" s="1117" t="s">
        <v>3142</v>
      </c>
      <c r="D1158" s="1116" t="s">
        <v>3143</v>
      </c>
      <c r="E1158" s="1356">
        <v>1</v>
      </c>
      <c r="F1158" s="1256">
        <v>1</v>
      </c>
      <c r="G1158" s="1246">
        <v>1</v>
      </c>
    </row>
    <row r="1159" spans="1:7" ht="14.15" customHeight="1">
      <c r="A1159" s="1119" t="s">
        <v>4967</v>
      </c>
      <c r="B1159" s="1118" t="s">
        <v>2642</v>
      </c>
      <c r="C1159" s="1117" t="s">
        <v>3144</v>
      </c>
      <c r="D1159" s="1116" t="s">
        <v>3145</v>
      </c>
      <c r="E1159" s="1356">
        <v>1</v>
      </c>
      <c r="F1159" s="1256">
        <v>1</v>
      </c>
      <c r="G1159" s="1246">
        <v>1</v>
      </c>
    </row>
    <row r="1160" spans="1:7" ht="14.15" customHeight="1">
      <c r="A1160" s="1119" t="s">
        <v>4967</v>
      </c>
      <c r="B1160" s="1118" t="s">
        <v>2642</v>
      </c>
      <c r="C1160" s="1117" t="s">
        <v>3293</v>
      </c>
      <c r="D1160" s="1116" t="s">
        <v>1033</v>
      </c>
      <c r="E1160" s="1356">
        <v>1</v>
      </c>
      <c r="F1160" s="1256">
        <v>1</v>
      </c>
      <c r="G1160" s="1246">
        <v>1</v>
      </c>
    </row>
    <row r="1161" spans="1:7" ht="14.15" customHeight="1">
      <c r="A1161" s="1119" t="s">
        <v>4967</v>
      </c>
      <c r="B1161" s="1118" t="s">
        <v>2642</v>
      </c>
      <c r="C1161" s="1117" t="s">
        <v>1628</v>
      </c>
      <c r="D1161" s="1116" t="s">
        <v>1629</v>
      </c>
      <c r="E1161" s="1356">
        <v>1</v>
      </c>
      <c r="F1161" s="1256">
        <v>1</v>
      </c>
      <c r="G1161" s="1246">
        <v>1</v>
      </c>
    </row>
    <row r="1162" spans="1:7" ht="14.15" customHeight="1">
      <c r="A1162" s="1119" t="s">
        <v>4967</v>
      </c>
      <c r="B1162" s="1118" t="s">
        <v>2642</v>
      </c>
      <c r="C1162" s="1117" t="s">
        <v>3001</v>
      </c>
      <c r="D1162" s="1116" t="s">
        <v>703</v>
      </c>
      <c r="E1162" s="1356">
        <v>1</v>
      </c>
      <c r="F1162" s="1256">
        <v>1</v>
      </c>
      <c r="G1162" s="1246">
        <v>1</v>
      </c>
    </row>
    <row r="1163" spans="1:7" ht="14.15" customHeight="1">
      <c r="A1163" s="1119" t="s">
        <v>4967</v>
      </c>
      <c r="B1163" s="1118" t="s">
        <v>2642</v>
      </c>
      <c r="C1163" s="1117" t="s">
        <v>4100</v>
      </c>
      <c r="D1163" s="1116" t="s">
        <v>7136</v>
      </c>
      <c r="E1163" s="1356">
        <v>1</v>
      </c>
      <c r="F1163" s="1256">
        <v>1</v>
      </c>
      <c r="G1163" s="1246">
        <v>1</v>
      </c>
    </row>
    <row r="1164" spans="1:7" ht="14.15" customHeight="1">
      <c r="A1164" s="1119" t="s">
        <v>4967</v>
      </c>
      <c r="B1164" s="1118" t="s">
        <v>2642</v>
      </c>
      <c r="C1164" s="1117" t="s">
        <v>3138</v>
      </c>
      <c r="D1164" s="1116" t="s">
        <v>4738</v>
      </c>
      <c r="E1164" s="1356">
        <v>1</v>
      </c>
      <c r="F1164" s="1256">
        <v>1</v>
      </c>
      <c r="G1164" s="1246">
        <v>1</v>
      </c>
    </row>
    <row r="1165" spans="1:7" ht="14.15" customHeight="1">
      <c r="A1165" s="1119" t="s">
        <v>4967</v>
      </c>
      <c r="B1165" s="1118" t="s">
        <v>2642</v>
      </c>
      <c r="C1165" s="1117" t="s">
        <v>3613</v>
      </c>
      <c r="D1165" s="1116" t="s">
        <v>3525</v>
      </c>
      <c r="E1165" s="1356">
        <v>2.9999999999999997E-4</v>
      </c>
      <c r="F1165" s="1256">
        <v>1</v>
      </c>
      <c r="G1165" s="1246">
        <v>2.9999999999999997E-4</v>
      </c>
    </row>
    <row r="1166" spans="1:7" ht="14.15" customHeight="1">
      <c r="A1166" s="1119" t="s">
        <v>4967</v>
      </c>
      <c r="B1166" s="1118" t="s">
        <v>2642</v>
      </c>
      <c r="C1166" s="1117" t="s">
        <v>1342</v>
      </c>
      <c r="D1166" s="1116" t="s">
        <v>1540</v>
      </c>
      <c r="E1166" s="1356">
        <v>3.1099999999999999E-2</v>
      </c>
      <c r="F1166" s="1256">
        <v>1</v>
      </c>
      <c r="G1166" s="1246">
        <v>3.1099999999999999E-2</v>
      </c>
    </row>
    <row r="1167" spans="1:7" ht="14.15" customHeight="1">
      <c r="A1167" s="1119" t="s">
        <v>4967</v>
      </c>
      <c r="B1167" s="1118" t="s">
        <v>2642</v>
      </c>
      <c r="C1167" s="1117" t="s">
        <v>8059</v>
      </c>
      <c r="D1167" s="1116" t="s">
        <v>8288</v>
      </c>
      <c r="E1167" s="1356">
        <v>1.1000000000000001E-3</v>
      </c>
      <c r="F1167" s="1256">
        <v>1</v>
      </c>
      <c r="G1167" s="1246">
        <v>1.1000000000000001E-3</v>
      </c>
    </row>
    <row r="1168" spans="1:7" ht="14.15" customHeight="1">
      <c r="A1168" s="1119" t="s">
        <v>4967</v>
      </c>
      <c r="B1168" s="1118" t="s">
        <v>2642</v>
      </c>
      <c r="C1168" s="1117" t="s">
        <v>4019</v>
      </c>
      <c r="D1168" s="1116" t="s">
        <v>2401</v>
      </c>
      <c r="E1168" s="1356">
        <v>2.3E-3</v>
      </c>
      <c r="F1168" s="1256">
        <v>1</v>
      </c>
      <c r="G1168" s="1246">
        <v>2.3E-3</v>
      </c>
    </row>
    <row r="1169" spans="1:7" ht="14.15" customHeight="1">
      <c r="A1169" s="1119" t="s">
        <v>4967</v>
      </c>
      <c r="B1169" s="1118" t="s">
        <v>2642</v>
      </c>
      <c r="C1169" s="1117" t="s">
        <v>294</v>
      </c>
      <c r="D1169" s="1116" t="s">
        <v>5556</v>
      </c>
      <c r="E1169" s="1356">
        <v>0</v>
      </c>
      <c r="F1169" s="1256">
        <v>1</v>
      </c>
      <c r="G1169" s="1246">
        <v>0</v>
      </c>
    </row>
    <row r="1170" spans="1:7" ht="14.15" customHeight="1">
      <c r="A1170" s="1199" t="s">
        <v>4967</v>
      </c>
      <c r="B1170" s="1200" t="s">
        <v>2642</v>
      </c>
      <c r="C1170" s="1201" t="s">
        <v>9384</v>
      </c>
      <c r="D1170" s="1202" t="s">
        <v>9450</v>
      </c>
      <c r="E1170" s="1357">
        <v>3.8E-3</v>
      </c>
      <c r="F1170" s="1256">
        <v>1</v>
      </c>
      <c r="G1170" s="1246">
        <v>3.8E-3</v>
      </c>
    </row>
    <row r="1171" spans="1:7" ht="14.15" customHeight="1">
      <c r="A1171" s="1119" t="s">
        <v>4967</v>
      </c>
      <c r="B1171" s="1118" t="s">
        <v>2642</v>
      </c>
      <c r="C1171" s="1117" t="s">
        <v>3528</v>
      </c>
      <c r="D1171" s="1116" t="s">
        <v>3529</v>
      </c>
      <c r="E1171" s="1356">
        <v>2.9000000000000001E-2</v>
      </c>
      <c r="F1171" s="1256">
        <v>1</v>
      </c>
      <c r="G1171" s="1246">
        <v>2.9000000000000001E-2</v>
      </c>
    </row>
    <row r="1172" spans="1:7" ht="14.15" customHeight="1">
      <c r="A1172" s="1119" t="s">
        <v>4967</v>
      </c>
      <c r="B1172" s="1118" t="s">
        <v>2642</v>
      </c>
      <c r="C1172" s="1117" t="s">
        <v>5532</v>
      </c>
      <c r="D1172" s="1116" t="s">
        <v>5608</v>
      </c>
      <c r="E1172" s="1356">
        <v>0.86319999999999997</v>
      </c>
      <c r="F1172" s="1256">
        <v>1</v>
      </c>
      <c r="G1172" s="1246">
        <v>0.86319999999999997</v>
      </c>
    </row>
    <row r="1173" spans="1:7" ht="14.15" customHeight="1">
      <c r="A1173" s="1119" t="s">
        <v>4967</v>
      </c>
      <c r="B1173" s="1118" t="s">
        <v>2642</v>
      </c>
      <c r="C1173" s="1117" t="s">
        <v>5529</v>
      </c>
      <c r="D1173" s="1116" t="s">
        <v>5557</v>
      </c>
      <c r="E1173" s="1356">
        <v>0.105</v>
      </c>
      <c r="F1173" s="1256">
        <v>1</v>
      </c>
      <c r="G1173" s="1246">
        <v>0.105</v>
      </c>
    </row>
    <row r="1174" spans="1:7" ht="14.15" customHeight="1">
      <c r="A1174" s="1119" t="s">
        <v>4967</v>
      </c>
      <c r="B1174" s="1118" t="s">
        <v>2642</v>
      </c>
      <c r="C1174" s="1117" t="s">
        <v>3780</v>
      </c>
      <c r="D1174" s="1116" t="s">
        <v>5558</v>
      </c>
      <c r="E1174" s="1356">
        <v>0.255</v>
      </c>
      <c r="F1174" s="1256">
        <v>1</v>
      </c>
      <c r="G1174" s="1246">
        <v>0.255</v>
      </c>
    </row>
    <row r="1175" spans="1:7" ht="14.15" customHeight="1">
      <c r="A1175" s="1119" t="s">
        <v>4967</v>
      </c>
      <c r="B1175" s="1118" t="s">
        <v>2642</v>
      </c>
      <c r="C1175" s="1117" t="s">
        <v>5673</v>
      </c>
      <c r="D1175" s="1116" t="s">
        <v>5675</v>
      </c>
      <c r="E1175" s="1356">
        <v>0</v>
      </c>
      <c r="F1175" s="1256">
        <v>1</v>
      </c>
      <c r="G1175" s="1246">
        <v>0</v>
      </c>
    </row>
    <row r="1176" spans="1:7" ht="14.15" customHeight="1">
      <c r="A1176" s="1119" t="s">
        <v>4967</v>
      </c>
      <c r="B1176" s="1118" t="s">
        <v>2642</v>
      </c>
      <c r="C1176" s="1117" t="s">
        <v>5531</v>
      </c>
      <c r="D1176" s="1116" t="s">
        <v>5559</v>
      </c>
      <c r="E1176" s="1356">
        <v>0</v>
      </c>
      <c r="F1176" s="1256">
        <v>1</v>
      </c>
      <c r="G1176" s="1246">
        <v>0</v>
      </c>
    </row>
    <row r="1177" spans="1:7" ht="14.15" customHeight="1">
      <c r="A1177" s="1119" t="s">
        <v>4967</v>
      </c>
      <c r="B1177" s="1118" t="s">
        <v>2642</v>
      </c>
      <c r="C1177" s="1117" t="s">
        <v>2789</v>
      </c>
      <c r="D1177" s="1116" t="s">
        <v>2790</v>
      </c>
      <c r="E1177" s="1356">
        <v>0.33489999999999998</v>
      </c>
      <c r="F1177" s="1256">
        <v>1</v>
      </c>
      <c r="G1177" s="1246">
        <v>0.33489999999999998</v>
      </c>
    </row>
    <row r="1178" spans="1:7" ht="14.15" customHeight="1">
      <c r="A1178" s="1119" t="s">
        <v>4967</v>
      </c>
      <c r="B1178" s="1118" t="s">
        <v>2642</v>
      </c>
      <c r="C1178" s="1117" t="s">
        <v>6664</v>
      </c>
      <c r="D1178" s="1116" t="s">
        <v>6665</v>
      </c>
      <c r="E1178" s="1356">
        <v>1E-3</v>
      </c>
      <c r="F1178" s="1256">
        <v>1</v>
      </c>
      <c r="G1178" s="1246">
        <v>1E-3</v>
      </c>
    </row>
    <row r="1179" spans="1:7" ht="14.15" customHeight="1">
      <c r="A1179" s="1119" t="s">
        <v>4967</v>
      </c>
      <c r="B1179" s="1118" t="s">
        <v>2642</v>
      </c>
      <c r="C1179" s="1117" t="s">
        <v>6660</v>
      </c>
      <c r="D1179" s="1116" t="s">
        <v>6661</v>
      </c>
      <c r="E1179" s="1356">
        <v>1.8E-3</v>
      </c>
      <c r="F1179" s="1256">
        <v>1</v>
      </c>
      <c r="G1179" s="1246">
        <v>1.8E-3</v>
      </c>
    </row>
    <row r="1180" spans="1:7" ht="14.15" customHeight="1">
      <c r="A1180" s="1119" t="s">
        <v>7133</v>
      </c>
      <c r="B1180" s="1118" t="s">
        <v>7138</v>
      </c>
      <c r="C1180" s="1117" t="s">
        <v>7035</v>
      </c>
      <c r="D1180" s="1116" t="s">
        <v>7137</v>
      </c>
      <c r="E1180" s="1356">
        <v>1</v>
      </c>
      <c r="F1180" s="1256">
        <v>1</v>
      </c>
      <c r="G1180" s="1246">
        <v>1</v>
      </c>
    </row>
    <row r="1181" spans="1:7" ht="14.15" customHeight="1">
      <c r="A1181" s="1119" t="s">
        <v>7133</v>
      </c>
      <c r="B1181" s="1118" t="s">
        <v>7138</v>
      </c>
      <c r="C1181" s="1117" t="s">
        <v>3140</v>
      </c>
      <c r="D1181" s="1116" t="s">
        <v>3141</v>
      </c>
      <c r="E1181" s="1356">
        <v>1</v>
      </c>
      <c r="F1181" s="1256">
        <v>1</v>
      </c>
      <c r="G1181" s="1246">
        <v>1</v>
      </c>
    </row>
    <row r="1182" spans="1:7" ht="14.15" customHeight="1">
      <c r="A1182" s="1119" t="s">
        <v>7133</v>
      </c>
      <c r="B1182" s="1118" t="s">
        <v>7138</v>
      </c>
      <c r="C1182" s="1117" t="s">
        <v>3142</v>
      </c>
      <c r="D1182" s="1116" t="s">
        <v>3143</v>
      </c>
      <c r="E1182" s="1356">
        <v>1</v>
      </c>
      <c r="F1182" s="1256">
        <v>1</v>
      </c>
      <c r="G1182" s="1246">
        <v>1</v>
      </c>
    </row>
    <row r="1183" spans="1:7" ht="14.15" customHeight="1">
      <c r="A1183" s="1119" t="s">
        <v>7133</v>
      </c>
      <c r="B1183" s="1118" t="s">
        <v>7138</v>
      </c>
      <c r="C1183" s="1117" t="s">
        <v>3144</v>
      </c>
      <c r="D1183" s="1116" t="s">
        <v>3145</v>
      </c>
      <c r="E1183" s="1356">
        <v>1</v>
      </c>
      <c r="F1183" s="1256">
        <v>1</v>
      </c>
      <c r="G1183" s="1246">
        <v>1</v>
      </c>
    </row>
    <row r="1184" spans="1:7" ht="14.15" customHeight="1">
      <c r="A1184" s="1119" t="s">
        <v>7133</v>
      </c>
      <c r="B1184" s="1118" t="s">
        <v>7138</v>
      </c>
      <c r="C1184" s="1117" t="s">
        <v>3293</v>
      </c>
      <c r="D1184" s="1116" t="s">
        <v>1033</v>
      </c>
      <c r="E1184" s="1356">
        <v>1</v>
      </c>
      <c r="F1184" s="1256">
        <v>1</v>
      </c>
      <c r="G1184" s="1246">
        <v>1</v>
      </c>
    </row>
    <row r="1185" spans="1:7" ht="14.15" customHeight="1">
      <c r="A1185" s="1119" t="s">
        <v>7133</v>
      </c>
      <c r="B1185" s="1118" t="s">
        <v>7138</v>
      </c>
      <c r="C1185" s="1117" t="s">
        <v>1628</v>
      </c>
      <c r="D1185" s="1116" t="s">
        <v>1629</v>
      </c>
      <c r="E1185" s="1356">
        <v>1</v>
      </c>
      <c r="F1185" s="1256">
        <v>1</v>
      </c>
      <c r="G1185" s="1246">
        <v>1</v>
      </c>
    </row>
    <row r="1186" spans="1:7" ht="14.15" customHeight="1">
      <c r="A1186" s="1119" t="s">
        <v>7133</v>
      </c>
      <c r="B1186" s="1118" t="s">
        <v>7138</v>
      </c>
      <c r="C1186" s="1117" t="s">
        <v>4100</v>
      </c>
      <c r="D1186" s="1116" t="s">
        <v>7136</v>
      </c>
      <c r="E1186" s="1356">
        <v>1</v>
      </c>
      <c r="F1186" s="1256">
        <v>1</v>
      </c>
      <c r="G1186" s="1246">
        <v>1</v>
      </c>
    </row>
    <row r="1187" spans="1:7" ht="14.15" customHeight="1">
      <c r="A1187" s="1119" t="s">
        <v>7133</v>
      </c>
      <c r="B1187" s="1118" t="s">
        <v>7138</v>
      </c>
      <c r="C1187" s="1117" t="s">
        <v>3138</v>
      </c>
      <c r="D1187" s="1116" t="s">
        <v>4738</v>
      </c>
      <c r="E1187" s="1356">
        <v>1</v>
      </c>
      <c r="F1187" s="1256">
        <v>1</v>
      </c>
      <c r="G1187" s="1246">
        <v>1</v>
      </c>
    </row>
    <row r="1188" spans="1:7" ht="14.15" customHeight="1">
      <c r="A1188" s="1119" t="s">
        <v>7133</v>
      </c>
      <c r="B1188" s="1118" t="s">
        <v>7138</v>
      </c>
      <c r="C1188" s="1117" t="s">
        <v>3613</v>
      </c>
      <c r="D1188" s="1116" t="s">
        <v>3525</v>
      </c>
      <c r="E1188" s="1356">
        <v>2.9999999999999997E-4</v>
      </c>
      <c r="F1188" s="1256">
        <v>1</v>
      </c>
      <c r="G1188" s="1246">
        <v>2.9999999999999997E-4</v>
      </c>
    </row>
    <row r="1189" spans="1:7" ht="14.15" customHeight="1">
      <c r="A1189" s="1119" t="s">
        <v>7133</v>
      </c>
      <c r="B1189" s="1118" t="s">
        <v>7138</v>
      </c>
      <c r="C1189" s="1117" t="s">
        <v>1342</v>
      </c>
      <c r="D1189" s="1116" t="s">
        <v>1540</v>
      </c>
      <c r="E1189" s="1356">
        <v>2.7900000000000001E-2</v>
      </c>
      <c r="F1189" s="1256">
        <v>1</v>
      </c>
      <c r="G1189" s="1246">
        <v>2.7900000000000001E-2</v>
      </c>
    </row>
    <row r="1190" spans="1:7" ht="14.15" customHeight="1">
      <c r="A1190" s="1119" t="s">
        <v>7133</v>
      </c>
      <c r="B1190" s="1118" t="s">
        <v>7138</v>
      </c>
      <c r="C1190" s="1117" t="s">
        <v>8059</v>
      </c>
      <c r="D1190" s="1116" t="s">
        <v>8288</v>
      </c>
      <c r="E1190" s="1356">
        <v>1.1000000000000001E-3</v>
      </c>
      <c r="F1190" s="1256">
        <v>1</v>
      </c>
      <c r="G1190" s="1246">
        <v>1.1000000000000001E-3</v>
      </c>
    </row>
    <row r="1191" spans="1:7" ht="14.15" customHeight="1">
      <c r="A1191" s="1119" t="s">
        <v>7133</v>
      </c>
      <c r="B1191" s="1118" t="s">
        <v>7138</v>
      </c>
      <c r="C1191" s="1117" t="s">
        <v>4019</v>
      </c>
      <c r="D1191" s="1116" t="s">
        <v>2401</v>
      </c>
      <c r="E1191" s="1356">
        <v>2.3E-3</v>
      </c>
      <c r="F1191" s="1256">
        <v>1</v>
      </c>
      <c r="G1191" s="1246">
        <v>2.3E-3</v>
      </c>
    </row>
    <row r="1192" spans="1:7" ht="14.15" customHeight="1">
      <c r="A1192" s="1119" t="s">
        <v>7133</v>
      </c>
      <c r="B1192" s="1118" t="s">
        <v>7138</v>
      </c>
      <c r="C1192" s="1117" t="s">
        <v>294</v>
      </c>
      <c r="D1192" s="1116" t="s">
        <v>5556</v>
      </c>
      <c r="E1192" s="1356">
        <v>0</v>
      </c>
      <c r="F1192" s="1256">
        <v>1</v>
      </c>
      <c r="G1192" s="1246">
        <v>0</v>
      </c>
    </row>
    <row r="1193" spans="1:7" ht="14.15" customHeight="1">
      <c r="A1193" s="1199" t="s">
        <v>7133</v>
      </c>
      <c r="B1193" s="1200" t="s">
        <v>7138</v>
      </c>
      <c r="C1193" s="1201" t="s">
        <v>9384</v>
      </c>
      <c r="D1193" s="1202" t="s">
        <v>9450</v>
      </c>
      <c r="E1193" s="1357">
        <v>3.8E-3</v>
      </c>
      <c r="F1193" s="1256">
        <v>1</v>
      </c>
      <c r="G1193" s="1246">
        <v>3.8E-3</v>
      </c>
    </row>
    <row r="1194" spans="1:7" ht="14.15" customHeight="1">
      <c r="A1194" s="1119" t="s">
        <v>7133</v>
      </c>
      <c r="B1194" s="1118" t="s">
        <v>7138</v>
      </c>
      <c r="C1194" s="1117" t="s">
        <v>3528</v>
      </c>
      <c r="D1194" s="1116" t="s">
        <v>3529</v>
      </c>
      <c r="E1194" s="1356">
        <v>2.9000000000000001E-2</v>
      </c>
      <c r="F1194" s="1256">
        <v>1</v>
      </c>
      <c r="G1194" s="1246">
        <v>2.9000000000000001E-2</v>
      </c>
    </row>
    <row r="1195" spans="1:7" ht="14.15" customHeight="1">
      <c r="A1195" s="1119" t="s">
        <v>7133</v>
      </c>
      <c r="B1195" s="1118" t="s">
        <v>7138</v>
      </c>
      <c r="C1195" s="1117" t="s">
        <v>5532</v>
      </c>
      <c r="D1195" s="1116" t="s">
        <v>5608</v>
      </c>
      <c r="E1195" s="1356">
        <v>0.86319999999999997</v>
      </c>
      <c r="F1195" s="1256">
        <v>1</v>
      </c>
      <c r="G1195" s="1246">
        <v>0.86319999999999997</v>
      </c>
    </row>
    <row r="1196" spans="1:7" ht="14.15" customHeight="1">
      <c r="A1196" s="1119" t="s">
        <v>7133</v>
      </c>
      <c r="B1196" s="1118" t="s">
        <v>7138</v>
      </c>
      <c r="C1196" s="1117" t="s">
        <v>5529</v>
      </c>
      <c r="D1196" s="1116" t="s">
        <v>5557</v>
      </c>
      <c r="E1196" s="1356">
        <v>0.105</v>
      </c>
      <c r="F1196" s="1256">
        <v>1</v>
      </c>
      <c r="G1196" s="1246">
        <v>0.105</v>
      </c>
    </row>
    <row r="1197" spans="1:7" ht="14.15" customHeight="1">
      <c r="A1197" s="1119" t="s">
        <v>7133</v>
      </c>
      <c r="B1197" s="1118" t="s">
        <v>7138</v>
      </c>
      <c r="C1197" s="1117" t="s">
        <v>3780</v>
      </c>
      <c r="D1197" s="1116" t="s">
        <v>5558</v>
      </c>
      <c r="E1197" s="1356">
        <v>0.255</v>
      </c>
      <c r="F1197" s="1256">
        <v>1</v>
      </c>
      <c r="G1197" s="1246">
        <v>0.255</v>
      </c>
    </row>
    <row r="1198" spans="1:7" ht="14.15" customHeight="1">
      <c r="A1198" s="1119" t="s">
        <v>7133</v>
      </c>
      <c r="B1198" s="1118" t="s">
        <v>7138</v>
      </c>
      <c r="C1198" s="1117" t="s">
        <v>5673</v>
      </c>
      <c r="D1198" s="1116" t="s">
        <v>5675</v>
      </c>
      <c r="E1198" s="1356">
        <v>0</v>
      </c>
      <c r="F1198" s="1256">
        <v>1</v>
      </c>
      <c r="G1198" s="1246">
        <v>0</v>
      </c>
    </row>
    <row r="1199" spans="1:7" ht="14.15" customHeight="1">
      <c r="A1199" s="1119" t="s">
        <v>7133</v>
      </c>
      <c r="B1199" s="1118" t="s">
        <v>7138</v>
      </c>
      <c r="C1199" s="1117" t="s">
        <v>5531</v>
      </c>
      <c r="D1199" s="1116" t="s">
        <v>5559</v>
      </c>
      <c r="E1199" s="1356">
        <v>0</v>
      </c>
      <c r="F1199" s="1256">
        <v>1</v>
      </c>
      <c r="G1199" s="1246">
        <v>0</v>
      </c>
    </row>
    <row r="1200" spans="1:7" ht="14.15" customHeight="1">
      <c r="A1200" s="1119" t="s">
        <v>7133</v>
      </c>
      <c r="B1200" s="1118" t="s">
        <v>7138</v>
      </c>
      <c r="C1200" s="1117" t="s">
        <v>2789</v>
      </c>
      <c r="D1200" s="1116" t="s">
        <v>2790</v>
      </c>
      <c r="E1200" s="1356">
        <v>0.33489999999999998</v>
      </c>
      <c r="F1200" s="1256">
        <v>1</v>
      </c>
      <c r="G1200" s="1246">
        <v>0.33489999999999998</v>
      </c>
    </row>
    <row r="1201" spans="1:7" ht="14.15" customHeight="1">
      <c r="A1201" s="1119" t="s">
        <v>7133</v>
      </c>
      <c r="B1201" s="1118" t="s">
        <v>7138</v>
      </c>
      <c r="C1201" s="1117" t="s">
        <v>6664</v>
      </c>
      <c r="D1201" s="1116" t="s">
        <v>6665</v>
      </c>
      <c r="E1201" s="1356">
        <v>1E-3</v>
      </c>
      <c r="F1201" s="1256">
        <v>1</v>
      </c>
      <c r="G1201" s="1246">
        <v>1E-3</v>
      </c>
    </row>
    <row r="1202" spans="1:7" ht="14.15" customHeight="1">
      <c r="A1202" s="1119" t="s">
        <v>7133</v>
      </c>
      <c r="B1202" s="1118" t="s">
        <v>7138</v>
      </c>
      <c r="C1202" s="1117" t="s">
        <v>6660</v>
      </c>
      <c r="D1202" s="1116" t="s">
        <v>6661</v>
      </c>
      <c r="E1202" s="1356">
        <v>1.8E-3</v>
      </c>
      <c r="F1202" s="1256">
        <v>1</v>
      </c>
      <c r="G1202" s="1246">
        <v>1.8E-3</v>
      </c>
    </row>
    <row r="1203" spans="1:7" ht="14.15" customHeight="1">
      <c r="A1203" s="1119" t="s">
        <v>7162</v>
      </c>
      <c r="B1203" s="1118" t="s">
        <v>7269</v>
      </c>
      <c r="C1203" s="1117" t="s">
        <v>5521</v>
      </c>
      <c r="D1203" s="1116" t="s">
        <v>5636</v>
      </c>
      <c r="E1203" s="1356">
        <v>1</v>
      </c>
      <c r="F1203" s="1256">
        <v>1</v>
      </c>
      <c r="G1203" s="1246">
        <v>1</v>
      </c>
    </row>
    <row r="1204" spans="1:7" ht="14.15" customHeight="1">
      <c r="A1204" s="1119" t="s">
        <v>7162</v>
      </c>
      <c r="B1204" s="1118" t="s">
        <v>7269</v>
      </c>
      <c r="C1204" s="1117" t="s">
        <v>1692</v>
      </c>
      <c r="D1204" s="1116" t="s">
        <v>1186</v>
      </c>
      <c r="E1204" s="1356">
        <v>1</v>
      </c>
      <c r="F1204" s="1256">
        <v>1</v>
      </c>
      <c r="G1204" s="1246">
        <v>1</v>
      </c>
    </row>
    <row r="1205" spans="1:7" ht="14.15" customHeight="1">
      <c r="A1205" s="1119" t="s">
        <v>7162</v>
      </c>
      <c r="B1205" s="1118" t="s">
        <v>7269</v>
      </c>
      <c r="C1205" s="1117" t="s">
        <v>2645</v>
      </c>
      <c r="D1205" s="1116" t="s">
        <v>1625</v>
      </c>
      <c r="E1205" s="1356">
        <v>1</v>
      </c>
      <c r="F1205" s="1256">
        <v>1</v>
      </c>
      <c r="G1205" s="1246">
        <v>1</v>
      </c>
    </row>
    <row r="1206" spans="1:7" ht="14.15" customHeight="1">
      <c r="A1206" s="1119" t="s">
        <v>7162</v>
      </c>
      <c r="B1206" s="1118" t="s">
        <v>7269</v>
      </c>
      <c r="C1206" s="1117" t="s">
        <v>5522</v>
      </c>
      <c r="D1206" s="1116" t="s">
        <v>5562</v>
      </c>
      <c r="E1206" s="1356">
        <v>1</v>
      </c>
      <c r="F1206" s="1256">
        <v>1</v>
      </c>
      <c r="G1206" s="1246">
        <v>1</v>
      </c>
    </row>
    <row r="1207" spans="1:7" ht="14.15" customHeight="1">
      <c r="A1207" s="1119" t="s">
        <v>7162</v>
      </c>
      <c r="B1207" s="1118" t="s">
        <v>7269</v>
      </c>
      <c r="C1207" s="1117" t="s">
        <v>3140</v>
      </c>
      <c r="D1207" s="1116" t="s">
        <v>3141</v>
      </c>
      <c r="E1207" s="1356">
        <v>1</v>
      </c>
      <c r="F1207" s="1256">
        <v>1</v>
      </c>
      <c r="G1207" s="1246">
        <v>1</v>
      </c>
    </row>
    <row r="1208" spans="1:7" ht="14.15" customHeight="1">
      <c r="A1208" s="1119" t="s">
        <v>7162</v>
      </c>
      <c r="B1208" s="1118" t="s">
        <v>7269</v>
      </c>
      <c r="C1208" s="1117" t="s">
        <v>3142</v>
      </c>
      <c r="D1208" s="1116" t="s">
        <v>3143</v>
      </c>
      <c r="E1208" s="1356">
        <v>1</v>
      </c>
      <c r="F1208" s="1256">
        <v>1</v>
      </c>
      <c r="G1208" s="1246">
        <v>1</v>
      </c>
    </row>
    <row r="1209" spans="1:7" ht="14.15" customHeight="1">
      <c r="A1209" s="1119" t="s">
        <v>7162</v>
      </c>
      <c r="B1209" s="1118" t="s">
        <v>7269</v>
      </c>
      <c r="C1209" s="1117" t="s">
        <v>3144</v>
      </c>
      <c r="D1209" s="1116" t="s">
        <v>3145</v>
      </c>
      <c r="E1209" s="1356">
        <v>1</v>
      </c>
      <c r="F1209" s="1256">
        <v>1</v>
      </c>
      <c r="G1209" s="1246">
        <v>1</v>
      </c>
    </row>
    <row r="1210" spans="1:7" ht="14.15" customHeight="1">
      <c r="A1210" s="1119" t="s">
        <v>7162</v>
      </c>
      <c r="B1210" s="1118" t="s">
        <v>7269</v>
      </c>
      <c r="C1210" s="1117" t="s">
        <v>3293</v>
      </c>
      <c r="D1210" s="1116" t="s">
        <v>1033</v>
      </c>
      <c r="E1210" s="1356">
        <v>1</v>
      </c>
      <c r="F1210" s="1256">
        <v>1</v>
      </c>
      <c r="G1210" s="1246">
        <v>1</v>
      </c>
    </row>
    <row r="1211" spans="1:7" ht="14.15" customHeight="1">
      <c r="A1211" s="1119" t="s">
        <v>7162</v>
      </c>
      <c r="B1211" s="1118" t="s">
        <v>7269</v>
      </c>
      <c r="C1211" s="1117" t="s">
        <v>1628</v>
      </c>
      <c r="D1211" s="1116" t="s">
        <v>1629</v>
      </c>
      <c r="E1211" s="1356">
        <v>1</v>
      </c>
      <c r="F1211" s="1256">
        <v>1</v>
      </c>
      <c r="G1211" s="1246">
        <v>1</v>
      </c>
    </row>
    <row r="1212" spans="1:7" ht="14.15" customHeight="1">
      <c r="A1212" s="1119" t="s">
        <v>7162</v>
      </c>
      <c r="B1212" s="1118" t="s">
        <v>7269</v>
      </c>
      <c r="C1212" s="1117" t="s">
        <v>3001</v>
      </c>
      <c r="D1212" s="1116" t="s">
        <v>703</v>
      </c>
      <c r="E1212" s="1356">
        <v>1</v>
      </c>
      <c r="F1212" s="1256">
        <v>1</v>
      </c>
      <c r="G1212" s="1246">
        <v>1</v>
      </c>
    </row>
    <row r="1213" spans="1:7" ht="14.15" customHeight="1">
      <c r="A1213" s="1119" t="s">
        <v>7162</v>
      </c>
      <c r="B1213" s="1118" t="s">
        <v>7269</v>
      </c>
      <c r="C1213" s="1117" t="s">
        <v>4100</v>
      </c>
      <c r="D1213" s="1116" t="s">
        <v>7136</v>
      </c>
      <c r="E1213" s="1356">
        <v>1</v>
      </c>
      <c r="F1213" s="1256">
        <v>1</v>
      </c>
      <c r="G1213" s="1246">
        <v>1</v>
      </c>
    </row>
    <row r="1214" spans="1:7" ht="14.15" customHeight="1">
      <c r="A1214" s="1119" t="s">
        <v>7162</v>
      </c>
      <c r="B1214" s="1118" t="s">
        <v>7269</v>
      </c>
      <c r="C1214" s="1117" t="s">
        <v>3138</v>
      </c>
      <c r="D1214" s="1116" t="s">
        <v>4738</v>
      </c>
      <c r="E1214" s="1356">
        <v>1</v>
      </c>
      <c r="F1214" s="1256">
        <v>1</v>
      </c>
      <c r="G1214" s="1246">
        <v>1</v>
      </c>
    </row>
    <row r="1215" spans="1:7" ht="14.15" customHeight="1">
      <c r="A1215" s="1119" t="s">
        <v>7162</v>
      </c>
      <c r="B1215" s="1118" t="s">
        <v>7269</v>
      </c>
      <c r="C1215" s="1117" t="s">
        <v>3613</v>
      </c>
      <c r="D1215" s="1116" t="s">
        <v>3525</v>
      </c>
      <c r="E1215" s="1356">
        <v>2.9999999999999997E-4</v>
      </c>
      <c r="F1215" s="1256">
        <v>1</v>
      </c>
      <c r="G1215" s="1246">
        <v>2.9999999999999997E-4</v>
      </c>
    </row>
    <row r="1216" spans="1:7" ht="14.15" customHeight="1">
      <c r="A1216" s="1119" t="s">
        <v>7162</v>
      </c>
      <c r="B1216" s="1118" t="s">
        <v>7269</v>
      </c>
      <c r="C1216" s="1117" t="s">
        <v>1342</v>
      </c>
      <c r="D1216" s="1116" t="s">
        <v>1540</v>
      </c>
      <c r="E1216" s="1356">
        <v>2.7900000000000001E-2</v>
      </c>
      <c r="F1216" s="1256">
        <v>1</v>
      </c>
      <c r="G1216" s="1246">
        <v>2.7900000000000001E-2</v>
      </c>
    </row>
    <row r="1217" spans="1:7" ht="14.15" customHeight="1">
      <c r="A1217" s="1119" t="s">
        <v>7162</v>
      </c>
      <c r="B1217" s="1118" t="s">
        <v>7269</v>
      </c>
      <c r="C1217" s="1117" t="s">
        <v>8059</v>
      </c>
      <c r="D1217" s="1116" t="s">
        <v>8288</v>
      </c>
      <c r="E1217" s="1356">
        <v>1.1000000000000001E-3</v>
      </c>
      <c r="F1217" s="1256">
        <v>1</v>
      </c>
      <c r="G1217" s="1246">
        <v>1.1000000000000001E-3</v>
      </c>
    </row>
    <row r="1218" spans="1:7" ht="14.15" customHeight="1">
      <c r="A1218" s="1119" t="s">
        <v>7162</v>
      </c>
      <c r="B1218" s="1118" t="s">
        <v>7269</v>
      </c>
      <c r="C1218" s="1117" t="s">
        <v>4019</v>
      </c>
      <c r="D1218" s="1116" t="s">
        <v>2401</v>
      </c>
      <c r="E1218" s="1356">
        <v>2.3E-3</v>
      </c>
      <c r="F1218" s="1256">
        <v>1</v>
      </c>
      <c r="G1218" s="1246">
        <v>2.3E-3</v>
      </c>
    </row>
    <row r="1219" spans="1:7" ht="14.15" customHeight="1">
      <c r="A1219" s="1119" t="s">
        <v>7162</v>
      </c>
      <c r="B1219" s="1118" t="s">
        <v>7269</v>
      </c>
      <c r="C1219" s="1117" t="s">
        <v>294</v>
      </c>
      <c r="D1219" s="1116" t="s">
        <v>5556</v>
      </c>
      <c r="E1219" s="1356">
        <v>0</v>
      </c>
      <c r="F1219" s="1256">
        <v>1</v>
      </c>
      <c r="G1219" s="1246">
        <v>0</v>
      </c>
    </row>
    <row r="1220" spans="1:7" ht="14.15" customHeight="1">
      <c r="A1220" s="1199" t="s">
        <v>7162</v>
      </c>
      <c r="B1220" s="1200" t="s">
        <v>7269</v>
      </c>
      <c r="C1220" s="1201" t="s">
        <v>9384</v>
      </c>
      <c r="D1220" s="1202" t="s">
        <v>9450</v>
      </c>
      <c r="E1220" s="1357">
        <v>3.8E-3</v>
      </c>
      <c r="F1220" s="1256">
        <v>1</v>
      </c>
      <c r="G1220" s="1246">
        <v>3.8E-3</v>
      </c>
    </row>
    <row r="1221" spans="1:7" ht="14.15" customHeight="1">
      <c r="A1221" s="1119" t="s">
        <v>7162</v>
      </c>
      <c r="B1221" s="1118" t="s">
        <v>7269</v>
      </c>
      <c r="C1221" s="1117" t="s">
        <v>3528</v>
      </c>
      <c r="D1221" s="1116" t="s">
        <v>3529</v>
      </c>
      <c r="E1221" s="1356">
        <v>2.9000000000000001E-2</v>
      </c>
      <c r="F1221" s="1256">
        <v>1</v>
      </c>
      <c r="G1221" s="1246">
        <v>2.9000000000000001E-2</v>
      </c>
    </row>
    <row r="1222" spans="1:7" ht="14.15" customHeight="1">
      <c r="A1222" s="1119" t="s">
        <v>7162</v>
      </c>
      <c r="B1222" s="1118" t="s">
        <v>7269</v>
      </c>
      <c r="C1222" s="1117" t="s">
        <v>5532</v>
      </c>
      <c r="D1222" s="1116" t="s">
        <v>5608</v>
      </c>
      <c r="E1222" s="1356">
        <v>0.86319999999999997</v>
      </c>
      <c r="F1222" s="1256">
        <v>1</v>
      </c>
      <c r="G1222" s="1246">
        <v>0.86319999999999997</v>
      </c>
    </row>
    <row r="1223" spans="1:7" ht="14.15" customHeight="1">
      <c r="A1223" s="1119" t="s">
        <v>7162</v>
      </c>
      <c r="B1223" s="1118" t="s">
        <v>7269</v>
      </c>
      <c r="C1223" s="1117" t="s">
        <v>5529</v>
      </c>
      <c r="D1223" s="1116" t="s">
        <v>5557</v>
      </c>
      <c r="E1223" s="1356">
        <v>0.105</v>
      </c>
      <c r="F1223" s="1256">
        <v>1</v>
      </c>
      <c r="G1223" s="1246">
        <v>0.105</v>
      </c>
    </row>
    <row r="1224" spans="1:7" ht="14.15" customHeight="1">
      <c r="A1224" s="1119" t="s">
        <v>7162</v>
      </c>
      <c r="B1224" s="1118" t="s">
        <v>7269</v>
      </c>
      <c r="C1224" s="1117" t="s">
        <v>3780</v>
      </c>
      <c r="D1224" s="1116" t="s">
        <v>5558</v>
      </c>
      <c r="E1224" s="1356">
        <v>0.255</v>
      </c>
      <c r="F1224" s="1256">
        <v>1</v>
      </c>
      <c r="G1224" s="1246">
        <v>0.255</v>
      </c>
    </row>
    <row r="1225" spans="1:7" ht="14.15" customHeight="1">
      <c r="A1225" s="1119" t="s">
        <v>7162</v>
      </c>
      <c r="B1225" s="1118" t="s">
        <v>7269</v>
      </c>
      <c r="C1225" s="1117" t="s">
        <v>5673</v>
      </c>
      <c r="D1225" s="1116" t="s">
        <v>5675</v>
      </c>
      <c r="E1225" s="1356">
        <v>0</v>
      </c>
      <c r="F1225" s="1256">
        <v>1</v>
      </c>
      <c r="G1225" s="1246">
        <v>0</v>
      </c>
    </row>
    <row r="1226" spans="1:7" ht="14.15" customHeight="1">
      <c r="A1226" s="1119" t="s">
        <v>7162</v>
      </c>
      <c r="B1226" s="1118" t="s">
        <v>7269</v>
      </c>
      <c r="C1226" s="1117" t="s">
        <v>5531</v>
      </c>
      <c r="D1226" s="1116" t="s">
        <v>5559</v>
      </c>
      <c r="E1226" s="1356">
        <v>0</v>
      </c>
      <c r="F1226" s="1256">
        <v>1</v>
      </c>
      <c r="G1226" s="1246">
        <v>0</v>
      </c>
    </row>
    <row r="1227" spans="1:7" ht="14.15" customHeight="1">
      <c r="A1227" s="1119" t="s">
        <v>7162</v>
      </c>
      <c r="B1227" s="1118" t="s">
        <v>7269</v>
      </c>
      <c r="C1227" s="1117" t="s">
        <v>2789</v>
      </c>
      <c r="D1227" s="1116" t="s">
        <v>2790</v>
      </c>
      <c r="E1227" s="1356">
        <v>0.33489999999999998</v>
      </c>
      <c r="F1227" s="1256">
        <v>1</v>
      </c>
      <c r="G1227" s="1246">
        <v>0.33489999999999998</v>
      </c>
    </row>
    <row r="1228" spans="1:7" ht="14.15" customHeight="1">
      <c r="A1228" s="1119" t="s">
        <v>7162</v>
      </c>
      <c r="B1228" s="1118" t="s">
        <v>7269</v>
      </c>
      <c r="C1228" s="1117" t="s">
        <v>6664</v>
      </c>
      <c r="D1228" s="1116" t="s">
        <v>6665</v>
      </c>
      <c r="E1228" s="1356">
        <v>1E-3</v>
      </c>
      <c r="F1228" s="1256">
        <v>1</v>
      </c>
      <c r="G1228" s="1246">
        <v>1E-3</v>
      </c>
    </row>
    <row r="1229" spans="1:7" ht="14.15" customHeight="1">
      <c r="A1229" s="1119" t="s">
        <v>7162</v>
      </c>
      <c r="B1229" s="1118" t="s">
        <v>7269</v>
      </c>
      <c r="C1229" s="1117" t="s">
        <v>6660</v>
      </c>
      <c r="D1229" s="1116" t="s">
        <v>6661</v>
      </c>
      <c r="E1229" s="1356">
        <v>1.8E-3</v>
      </c>
      <c r="F1229" s="1256">
        <v>1</v>
      </c>
      <c r="G1229" s="1246">
        <v>1.8E-3</v>
      </c>
    </row>
    <row r="1230" spans="1:7" ht="14.15" customHeight="1">
      <c r="A1230" s="1119" t="s">
        <v>3560</v>
      </c>
      <c r="B1230" s="1118" t="s">
        <v>3561</v>
      </c>
      <c r="C1230" s="1117" t="s">
        <v>7900</v>
      </c>
      <c r="D1230" s="1116" t="s">
        <v>4916</v>
      </c>
      <c r="E1230" s="1356">
        <v>1</v>
      </c>
      <c r="F1230" s="1256">
        <v>1</v>
      </c>
      <c r="G1230" s="1246">
        <v>1</v>
      </c>
    </row>
    <row r="1231" spans="1:7" ht="14.15" customHeight="1">
      <c r="A1231" s="1119" t="s">
        <v>3560</v>
      </c>
      <c r="B1231" s="1118" t="s">
        <v>3561</v>
      </c>
      <c r="C1231" s="1117" t="s">
        <v>3140</v>
      </c>
      <c r="D1231" s="1116" t="s">
        <v>3141</v>
      </c>
      <c r="E1231" s="1356">
        <v>1</v>
      </c>
      <c r="F1231" s="1256">
        <v>1</v>
      </c>
      <c r="G1231" s="1246">
        <v>1</v>
      </c>
    </row>
    <row r="1232" spans="1:7" ht="14.15" customHeight="1">
      <c r="A1232" s="1119" t="s">
        <v>3560</v>
      </c>
      <c r="B1232" s="1118" t="s">
        <v>3561</v>
      </c>
      <c r="C1232" s="1117" t="s">
        <v>3142</v>
      </c>
      <c r="D1232" s="1116" t="s">
        <v>3143</v>
      </c>
      <c r="E1232" s="1356">
        <v>1</v>
      </c>
      <c r="F1232" s="1256">
        <v>1</v>
      </c>
      <c r="G1232" s="1246">
        <v>1</v>
      </c>
    </row>
    <row r="1233" spans="1:7" ht="14.15" customHeight="1">
      <c r="A1233" s="1119" t="s">
        <v>3560</v>
      </c>
      <c r="B1233" s="1118" t="s">
        <v>3561</v>
      </c>
      <c r="C1233" s="1117" t="s">
        <v>3144</v>
      </c>
      <c r="D1233" s="1116" t="s">
        <v>3145</v>
      </c>
      <c r="E1233" s="1356">
        <v>1</v>
      </c>
      <c r="F1233" s="1256">
        <v>1</v>
      </c>
      <c r="G1233" s="1246">
        <v>1</v>
      </c>
    </row>
    <row r="1234" spans="1:7" ht="14.15" customHeight="1">
      <c r="A1234" s="1119" t="s">
        <v>3560</v>
      </c>
      <c r="B1234" s="1118" t="s">
        <v>3561</v>
      </c>
      <c r="C1234" s="1117" t="s">
        <v>3293</v>
      </c>
      <c r="D1234" s="1116" t="s">
        <v>1033</v>
      </c>
      <c r="E1234" s="1356">
        <v>1</v>
      </c>
      <c r="F1234" s="1256">
        <v>1</v>
      </c>
      <c r="G1234" s="1246">
        <v>1</v>
      </c>
    </row>
    <row r="1235" spans="1:7" ht="14.15" customHeight="1">
      <c r="A1235" s="1119" t="s">
        <v>3560</v>
      </c>
      <c r="B1235" s="1118" t="s">
        <v>3561</v>
      </c>
      <c r="C1235" s="1117" t="s">
        <v>4736</v>
      </c>
      <c r="D1235" s="1116" t="s">
        <v>4914</v>
      </c>
      <c r="E1235" s="1356">
        <v>1</v>
      </c>
      <c r="F1235" s="1256">
        <v>1</v>
      </c>
      <c r="G1235" s="1246">
        <v>1</v>
      </c>
    </row>
    <row r="1236" spans="1:7" ht="14.15" customHeight="1">
      <c r="A1236" s="1119" t="s">
        <v>3560</v>
      </c>
      <c r="B1236" s="1118" t="s">
        <v>3561</v>
      </c>
      <c r="C1236" s="1117" t="s">
        <v>2763</v>
      </c>
      <c r="D1236" s="1116" t="s">
        <v>4918</v>
      </c>
      <c r="E1236" s="1356">
        <v>1</v>
      </c>
      <c r="F1236" s="1256">
        <v>1</v>
      </c>
      <c r="G1236" s="1246">
        <v>1</v>
      </c>
    </row>
    <row r="1237" spans="1:7" ht="14.15" customHeight="1">
      <c r="A1237" s="1119" t="s">
        <v>3560</v>
      </c>
      <c r="B1237" s="1118" t="s">
        <v>3561</v>
      </c>
      <c r="C1237" s="1117" t="s">
        <v>2857</v>
      </c>
      <c r="D1237" s="1116" t="s">
        <v>4912</v>
      </c>
      <c r="E1237" s="1356">
        <v>1</v>
      </c>
      <c r="F1237" s="1256">
        <v>1</v>
      </c>
      <c r="G1237" s="1246">
        <v>1</v>
      </c>
    </row>
    <row r="1238" spans="1:7" ht="14.15" customHeight="1">
      <c r="A1238" s="1119" t="s">
        <v>3560</v>
      </c>
      <c r="B1238" s="1118" t="s">
        <v>3561</v>
      </c>
      <c r="C1238" s="1117" t="s">
        <v>3188</v>
      </c>
      <c r="D1238" s="1116" t="s">
        <v>4915</v>
      </c>
      <c r="E1238" s="1356">
        <v>1</v>
      </c>
      <c r="F1238" s="1256">
        <v>1</v>
      </c>
      <c r="G1238" s="1246">
        <v>1</v>
      </c>
    </row>
    <row r="1239" spans="1:7" ht="14.15" customHeight="1">
      <c r="A1239" s="1119" t="s">
        <v>3560</v>
      </c>
      <c r="B1239" s="1118" t="s">
        <v>3561</v>
      </c>
      <c r="C1239" s="1117" t="s">
        <v>4363</v>
      </c>
      <c r="D1239" s="1116" t="s">
        <v>4910</v>
      </c>
      <c r="E1239" s="1356">
        <v>1</v>
      </c>
      <c r="F1239" s="1256">
        <v>1</v>
      </c>
      <c r="G1239" s="1246">
        <v>1</v>
      </c>
    </row>
    <row r="1240" spans="1:7" ht="14.15" customHeight="1">
      <c r="A1240" s="1119" t="s">
        <v>3560</v>
      </c>
      <c r="B1240" s="1118" t="s">
        <v>3561</v>
      </c>
      <c r="C1240" s="1117" t="s">
        <v>4358</v>
      </c>
      <c r="D1240" s="1116" t="s">
        <v>4920</v>
      </c>
      <c r="E1240" s="1356">
        <v>1</v>
      </c>
      <c r="F1240" s="1256">
        <v>1</v>
      </c>
      <c r="G1240" s="1246">
        <v>1</v>
      </c>
    </row>
    <row r="1241" spans="1:7" ht="14.15" customHeight="1">
      <c r="A1241" s="1119" t="s">
        <v>3560</v>
      </c>
      <c r="B1241" s="1118" t="s">
        <v>3561</v>
      </c>
      <c r="C1241" s="1117" t="s">
        <v>4730</v>
      </c>
      <c r="D1241" s="1116" t="s">
        <v>4921</v>
      </c>
      <c r="E1241" s="1356">
        <v>1</v>
      </c>
      <c r="F1241" s="1256">
        <v>1</v>
      </c>
      <c r="G1241" s="1246">
        <v>1</v>
      </c>
    </row>
    <row r="1242" spans="1:7" ht="14.15" customHeight="1">
      <c r="A1242" s="1119" t="s">
        <v>3560</v>
      </c>
      <c r="B1242" s="1118" t="s">
        <v>3561</v>
      </c>
      <c r="C1242" s="1117" t="s">
        <v>2858</v>
      </c>
      <c r="D1242" s="1116" t="s">
        <v>4919</v>
      </c>
      <c r="E1242" s="1356">
        <v>1</v>
      </c>
      <c r="F1242" s="1256">
        <v>1</v>
      </c>
      <c r="G1242" s="1246">
        <v>1</v>
      </c>
    </row>
    <row r="1243" spans="1:7" ht="14.15" customHeight="1">
      <c r="A1243" s="1119" t="s">
        <v>3560</v>
      </c>
      <c r="B1243" s="1118" t="s">
        <v>3561</v>
      </c>
      <c r="C1243" s="1117" t="s">
        <v>2761</v>
      </c>
      <c r="D1243" s="1116" t="s">
        <v>4922</v>
      </c>
      <c r="E1243" s="1356">
        <v>1</v>
      </c>
      <c r="F1243" s="1256">
        <v>1</v>
      </c>
      <c r="G1243" s="1246">
        <v>1</v>
      </c>
    </row>
    <row r="1244" spans="1:7" ht="14.15" customHeight="1">
      <c r="A1244" s="1119" t="s">
        <v>3560</v>
      </c>
      <c r="B1244" s="1118" t="s">
        <v>3561</v>
      </c>
      <c r="C1244" s="1117" t="s">
        <v>3138</v>
      </c>
      <c r="D1244" s="1116" t="s">
        <v>4738</v>
      </c>
      <c r="E1244" s="1356">
        <v>1</v>
      </c>
      <c r="F1244" s="1256">
        <v>1</v>
      </c>
      <c r="G1244" s="1246">
        <v>1</v>
      </c>
    </row>
    <row r="1245" spans="1:7" ht="14.15" customHeight="1">
      <c r="A1245" s="1119" t="s">
        <v>3560</v>
      </c>
      <c r="B1245" s="1118" t="s">
        <v>3561</v>
      </c>
      <c r="C1245" s="1117" t="s">
        <v>3613</v>
      </c>
      <c r="D1245" s="1116" t="s">
        <v>3525</v>
      </c>
      <c r="E1245" s="1356">
        <v>2.9999999999999997E-4</v>
      </c>
      <c r="F1245" s="1256">
        <v>1</v>
      </c>
      <c r="G1245" s="1246">
        <v>2.9999999999999997E-4</v>
      </c>
    </row>
    <row r="1246" spans="1:7" ht="14.15" customHeight="1">
      <c r="A1246" s="1119" t="s">
        <v>3560</v>
      </c>
      <c r="B1246" s="1118" t="s">
        <v>3561</v>
      </c>
      <c r="C1246" s="1117" t="s">
        <v>1342</v>
      </c>
      <c r="D1246" s="1116" t="s">
        <v>1540</v>
      </c>
      <c r="E1246" s="1356">
        <v>3.1099999999999999E-2</v>
      </c>
      <c r="F1246" s="1256">
        <v>1</v>
      </c>
      <c r="G1246" s="1246">
        <v>3.1099999999999999E-2</v>
      </c>
    </row>
    <row r="1247" spans="1:7" ht="14.15" customHeight="1">
      <c r="A1247" s="1119" t="s">
        <v>3560</v>
      </c>
      <c r="B1247" s="1118" t="s">
        <v>3561</v>
      </c>
      <c r="C1247" s="1117" t="s">
        <v>8059</v>
      </c>
      <c r="D1247" s="1116" t="s">
        <v>8288</v>
      </c>
      <c r="E1247" s="1356">
        <v>1.1000000000000001E-3</v>
      </c>
      <c r="F1247" s="1256">
        <v>1</v>
      </c>
      <c r="G1247" s="1246">
        <v>1.1000000000000001E-3</v>
      </c>
    </row>
    <row r="1248" spans="1:7" ht="14.15" customHeight="1">
      <c r="A1248" s="1119" t="s">
        <v>3560</v>
      </c>
      <c r="B1248" s="1118" t="s">
        <v>3561</v>
      </c>
      <c r="C1248" s="1117" t="s">
        <v>4019</v>
      </c>
      <c r="D1248" s="1116" t="s">
        <v>2401</v>
      </c>
      <c r="E1248" s="1356">
        <v>2.3E-3</v>
      </c>
      <c r="F1248" s="1256">
        <v>1</v>
      </c>
      <c r="G1248" s="1246">
        <v>2.3E-3</v>
      </c>
    </row>
    <row r="1249" spans="1:7" ht="14.15" customHeight="1">
      <c r="A1249" s="1119" t="s">
        <v>3560</v>
      </c>
      <c r="B1249" s="1118" t="s">
        <v>3561</v>
      </c>
      <c r="C1249" s="1117" t="s">
        <v>294</v>
      </c>
      <c r="D1249" s="1116" t="s">
        <v>5556</v>
      </c>
      <c r="E1249" s="1356">
        <v>0</v>
      </c>
      <c r="F1249" s="1256">
        <v>1</v>
      </c>
      <c r="G1249" s="1246">
        <v>0</v>
      </c>
    </row>
    <row r="1250" spans="1:7" ht="14.15" customHeight="1">
      <c r="A1250" s="1199" t="s">
        <v>3560</v>
      </c>
      <c r="B1250" s="1200" t="s">
        <v>3561</v>
      </c>
      <c r="C1250" s="1201" t="s">
        <v>9384</v>
      </c>
      <c r="D1250" s="1202" t="s">
        <v>9450</v>
      </c>
      <c r="E1250" s="1357">
        <v>3.8E-3</v>
      </c>
      <c r="F1250" s="1256">
        <v>1</v>
      </c>
      <c r="G1250" s="1246">
        <v>3.8E-3</v>
      </c>
    </row>
    <row r="1251" spans="1:7" ht="14.15" customHeight="1">
      <c r="A1251" s="1119" t="s">
        <v>3560</v>
      </c>
      <c r="B1251" s="1118" t="s">
        <v>3561</v>
      </c>
      <c r="C1251" s="1117" t="s">
        <v>5529</v>
      </c>
      <c r="D1251" s="1116" t="s">
        <v>5557</v>
      </c>
      <c r="E1251" s="1356">
        <v>0.105</v>
      </c>
      <c r="F1251" s="1256">
        <v>1</v>
      </c>
      <c r="G1251" s="1246">
        <v>0.105</v>
      </c>
    </row>
    <row r="1252" spans="1:7" ht="14.15" customHeight="1">
      <c r="A1252" s="1119" t="s">
        <v>3560</v>
      </c>
      <c r="B1252" s="1118" t="s">
        <v>3561</v>
      </c>
      <c r="C1252" s="1117" t="s">
        <v>4466</v>
      </c>
      <c r="D1252" s="1116" t="s">
        <v>441</v>
      </c>
      <c r="E1252" s="1356">
        <v>0.71199999999999997</v>
      </c>
      <c r="F1252" s="1256">
        <v>1</v>
      </c>
      <c r="G1252" s="1246">
        <v>0.71199999999999997</v>
      </c>
    </row>
    <row r="1253" spans="1:7" ht="14.15" customHeight="1">
      <c r="A1253" s="1119" t="s">
        <v>3560</v>
      </c>
      <c r="B1253" s="1118" t="s">
        <v>3561</v>
      </c>
      <c r="C1253" s="1117" t="s">
        <v>3780</v>
      </c>
      <c r="D1253" s="1116" t="s">
        <v>5558</v>
      </c>
      <c r="E1253" s="1356">
        <v>0.255</v>
      </c>
      <c r="F1253" s="1256">
        <v>1</v>
      </c>
      <c r="G1253" s="1246">
        <v>0.255</v>
      </c>
    </row>
    <row r="1254" spans="1:7" ht="14.15" customHeight="1">
      <c r="A1254" s="1119" t="s">
        <v>3560</v>
      </c>
      <c r="B1254" s="1118" t="s">
        <v>3561</v>
      </c>
      <c r="C1254" s="1117" t="s">
        <v>5673</v>
      </c>
      <c r="D1254" s="1116" t="s">
        <v>5675</v>
      </c>
      <c r="E1254" s="1356">
        <v>0</v>
      </c>
      <c r="F1254" s="1256">
        <v>1</v>
      </c>
      <c r="G1254" s="1246">
        <v>0</v>
      </c>
    </row>
    <row r="1255" spans="1:7" ht="14.15" customHeight="1">
      <c r="A1255" s="1119" t="s">
        <v>3560</v>
      </c>
      <c r="B1255" s="1118" t="s">
        <v>3561</v>
      </c>
      <c r="C1255" s="1117" t="s">
        <v>5531</v>
      </c>
      <c r="D1255" s="1116" t="s">
        <v>5559</v>
      </c>
      <c r="E1255" s="1356">
        <v>0</v>
      </c>
      <c r="F1255" s="1256">
        <v>1</v>
      </c>
      <c r="G1255" s="1246">
        <v>0</v>
      </c>
    </row>
    <row r="1256" spans="1:7" ht="14.15" customHeight="1">
      <c r="A1256" s="1119" t="s">
        <v>3560</v>
      </c>
      <c r="B1256" s="1118" t="s">
        <v>3561</v>
      </c>
      <c r="C1256" s="1117" t="s">
        <v>6664</v>
      </c>
      <c r="D1256" s="1116" t="s">
        <v>6665</v>
      </c>
      <c r="E1256" s="1356">
        <v>1E-3</v>
      </c>
      <c r="F1256" s="1256">
        <v>1</v>
      </c>
      <c r="G1256" s="1246">
        <v>1E-3</v>
      </c>
    </row>
    <row r="1257" spans="1:7" ht="14.15" customHeight="1">
      <c r="A1257" s="1119" t="s">
        <v>3566</v>
      </c>
      <c r="B1257" s="1118" t="s">
        <v>3567</v>
      </c>
      <c r="C1257" s="1117" t="s">
        <v>1632</v>
      </c>
      <c r="D1257" s="1116" t="s">
        <v>1633</v>
      </c>
      <c r="E1257" s="1356">
        <v>1</v>
      </c>
      <c r="F1257" s="1256">
        <v>1</v>
      </c>
      <c r="G1257" s="1246">
        <v>1</v>
      </c>
    </row>
    <row r="1258" spans="1:7" ht="14.15" customHeight="1">
      <c r="A1258" s="1119" t="s">
        <v>3566</v>
      </c>
      <c r="B1258" s="1118" t="s">
        <v>3567</v>
      </c>
      <c r="C1258" s="1117" t="s">
        <v>3140</v>
      </c>
      <c r="D1258" s="1116" t="s">
        <v>3141</v>
      </c>
      <c r="E1258" s="1356">
        <v>1</v>
      </c>
      <c r="F1258" s="1256">
        <v>1</v>
      </c>
      <c r="G1258" s="1246">
        <v>1</v>
      </c>
    </row>
    <row r="1259" spans="1:7" ht="14.15" customHeight="1">
      <c r="A1259" s="1119" t="s">
        <v>3566</v>
      </c>
      <c r="B1259" s="1118" t="s">
        <v>3567</v>
      </c>
      <c r="C1259" s="1117" t="s">
        <v>3142</v>
      </c>
      <c r="D1259" s="1116" t="s">
        <v>3143</v>
      </c>
      <c r="E1259" s="1356">
        <v>1</v>
      </c>
      <c r="F1259" s="1256">
        <v>1</v>
      </c>
      <c r="G1259" s="1246">
        <v>1</v>
      </c>
    </row>
    <row r="1260" spans="1:7" ht="14.15" customHeight="1">
      <c r="A1260" s="1119" t="s">
        <v>3566</v>
      </c>
      <c r="B1260" s="1118" t="s">
        <v>3567</v>
      </c>
      <c r="C1260" s="1117" t="s">
        <v>3144</v>
      </c>
      <c r="D1260" s="1116" t="s">
        <v>3145</v>
      </c>
      <c r="E1260" s="1356">
        <v>1</v>
      </c>
      <c r="F1260" s="1256">
        <v>1</v>
      </c>
      <c r="G1260" s="1246">
        <v>1</v>
      </c>
    </row>
    <row r="1261" spans="1:7" ht="14.15" customHeight="1">
      <c r="A1261" s="1119" t="s">
        <v>3566</v>
      </c>
      <c r="B1261" s="1118" t="s">
        <v>3567</v>
      </c>
      <c r="C1261" s="1117" t="s">
        <v>3293</v>
      </c>
      <c r="D1261" s="1116" t="s">
        <v>1033</v>
      </c>
      <c r="E1261" s="1356">
        <v>1</v>
      </c>
      <c r="F1261" s="1256">
        <v>1</v>
      </c>
      <c r="G1261" s="1246">
        <v>1</v>
      </c>
    </row>
    <row r="1262" spans="1:7" ht="14.15" customHeight="1">
      <c r="A1262" s="1119" t="s">
        <v>3566</v>
      </c>
      <c r="B1262" s="1118" t="s">
        <v>3567</v>
      </c>
      <c r="C1262" s="1117" t="s">
        <v>3187</v>
      </c>
      <c r="D1262" s="1116" t="s">
        <v>308</v>
      </c>
      <c r="E1262" s="1356">
        <v>1</v>
      </c>
      <c r="F1262" s="1256">
        <v>1</v>
      </c>
      <c r="G1262" s="1246">
        <v>1</v>
      </c>
    </row>
    <row r="1263" spans="1:7" ht="14.15" customHeight="1">
      <c r="A1263" s="1119" t="s">
        <v>3566</v>
      </c>
      <c r="B1263" s="1118" t="s">
        <v>3567</v>
      </c>
      <c r="C1263" s="1117" t="s">
        <v>3189</v>
      </c>
      <c r="D1263" s="1116" t="s">
        <v>4724</v>
      </c>
      <c r="E1263" s="1356">
        <v>1</v>
      </c>
      <c r="F1263" s="1256">
        <v>1</v>
      </c>
      <c r="G1263" s="1246">
        <v>1</v>
      </c>
    </row>
    <row r="1264" spans="1:7" ht="14.15" customHeight="1">
      <c r="A1264" s="1119" t="s">
        <v>3566</v>
      </c>
      <c r="B1264" s="1118" t="s">
        <v>3567</v>
      </c>
      <c r="C1264" s="1117" t="s">
        <v>4734</v>
      </c>
      <c r="D1264" s="1116" t="s">
        <v>311</v>
      </c>
      <c r="E1264" s="1356">
        <v>1</v>
      </c>
      <c r="F1264" s="1256">
        <v>1</v>
      </c>
      <c r="G1264" s="1246">
        <v>1</v>
      </c>
    </row>
    <row r="1265" spans="1:7" ht="14.15" customHeight="1">
      <c r="A1265" s="1119" t="s">
        <v>3566</v>
      </c>
      <c r="B1265" s="1118" t="s">
        <v>3567</v>
      </c>
      <c r="C1265" s="1117" t="s">
        <v>4733</v>
      </c>
      <c r="D1265" s="1116" t="s">
        <v>306</v>
      </c>
      <c r="E1265" s="1356">
        <v>1</v>
      </c>
      <c r="F1265" s="1256">
        <v>1</v>
      </c>
      <c r="G1265" s="1246">
        <v>1</v>
      </c>
    </row>
    <row r="1266" spans="1:7" ht="14.15" customHeight="1">
      <c r="A1266" s="1119" t="s">
        <v>3566</v>
      </c>
      <c r="B1266" s="1118" t="s">
        <v>3567</v>
      </c>
      <c r="C1266" s="1117" t="s">
        <v>2760</v>
      </c>
      <c r="D1266" s="1116" t="s">
        <v>305</v>
      </c>
      <c r="E1266" s="1356">
        <v>1</v>
      </c>
      <c r="F1266" s="1256">
        <v>1</v>
      </c>
      <c r="G1266" s="1246">
        <v>1</v>
      </c>
    </row>
    <row r="1267" spans="1:7" ht="14.15" customHeight="1">
      <c r="A1267" s="1119" t="s">
        <v>3566</v>
      </c>
      <c r="B1267" s="1118" t="s">
        <v>3567</v>
      </c>
      <c r="C1267" s="1117" t="s">
        <v>2762</v>
      </c>
      <c r="D1267" s="1116" t="s">
        <v>4917</v>
      </c>
      <c r="E1267" s="1356">
        <v>1</v>
      </c>
      <c r="F1267" s="1256">
        <v>1</v>
      </c>
      <c r="G1267" s="1246">
        <v>1</v>
      </c>
    </row>
    <row r="1268" spans="1:7" ht="14.15" customHeight="1">
      <c r="A1268" s="1119" t="s">
        <v>3566</v>
      </c>
      <c r="B1268" s="1118" t="s">
        <v>3567</v>
      </c>
      <c r="C1268" s="1117" t="s">
        <v>3138</v>
      </c>
      <c r="D1268" s="1116" t="s">
        <v>4738</v>
      </c>
      <c r="E1268" s="1356">
        <v>1</v>
      </c>
      <c r="F1268" s="1256">
        <v>1</v>
      </c>
      <c r="G1268" s="1246">
        <v>1</v>
      </c>
    </row>
    <row r="1269" spans="1:7" ht="14.15" customHeight="1">
      <c r="A1269" s="1119" t="s">
        <v>3566</v>
      </c>
      <c r="B1269" s="1118" t="s">
        <v>3567</v>
      </c>
      <c r="C1269" s="1117" t="s">
        <v>3613</v>
      </c>
      <c r="D1269" s="1116" t="s">
        <v>3525</v>
      </c>
      <c r="E1269" s="1356">
        <v>2.9999999999999997E-4</v>
      </c>
      <c r="F1269" s="1256">
        <v>1</v>
      </c>
      <c r="G1269" s="1246">
        <v>2.9999999999999997E-4</v>
      </c>
    </row>
    <row r="1270" spans="1:7" ht="14.15" customHeight="1">
      <c r="A1270" s="1119" t="s">
        <v>3566</v>
      </c>
      <c r="B1270" s="1118" t="s">
        <v>3567</v>
      </c>
      <c r="C1270" s="1117" t="s">
        <v>1342</v>
      </c>
      <c r="D1270" s="1116" t="s">
        <v>1540</v>
      </c>
      <c r="E1270" s="1356">
        <v>3.1099999999999999E-2</v>
      </c>
      <c r="F1270" s="1256">
        <v>1</v>
      </c>
      <c r="G1270" s="1246">
        <v>3.1099999999999999E-2</v>
      </c>
    </row>
    <row r="1271" spans="1:7" ht="14.15" customHeight="1">
      <c r="A1271" s="1119" t="s">
        <v>3566</v>
      </c>
      <c r="B1271" s="1118" t="s">
        <v>3567</v>
      </c>
      <c r="C1271" s="1117" t="s">
        <v>8059</v>
      </c>
      <c r="D1271" s="1116" t="s">
        <v>8288</v>
      </c>
      <c r="E1271" s="1356">
        <v>1.1000000000000001E-3</v>
      </c>
      <c r="F1271" s="1256">
        <v>1</v>
      </c>
      <c r="G1271" s="1246">
        <v>1.1000000000000001E-3</v>
      </c>
    </row>
    <row r="1272" spans="1:7" ht="14.15" customHeight="1">
      <c r="A1272" s="1119" t="s">
        <v>3566</v>
      </c>
      <c r="B1272" s="1118" t="s">
        <v>3567</v>
      </c>
      <c r="C1272" s="1117" t="s">
        <v>4019</v>
      </c>
      <c r="D1272" s="1116" t="s">
        <v>2401</v>
      </c>
      <c r="E1272" s="1356">
        <v>2.3E-3</v>
      </c>
      <c r="F1272" s="1256">
        <v>1</v>
      </c>
      <c r="G1272" s="1246">
        <v>2.3E-3</v>
      </c>
    </row>
    <row r="1273" spans="1:7" ht="14.15" customHeight="1">
      <c r="A1273" s="1119" t="s">
        <v>3566</v>
      </c>
      <c r="B1273" s="1118" t="s">
        <v>3567</v>
      </c>
      <c r="C1273" s="1117" t="s">
        <v>294</v>
      </c>
      <c r="D1273" s="1116" t="s">
        <v>5556</v>
      </c>
      <c r="E1273" s="1356">
        <v>0</v>
      </c>
      <c r="F1273" s="1256">
        <v>1</v>
      </c>
      <c r="G1273" s="1246">
        <v>0</v>
      </c>
    </row>
    <row r="1274" spans="1:7" ht="14.15" customHeight="1">
      <c r="A1274" s="1199" t="s">
        <v>3566</v>
      </c>
      <c r="B1274" s="1200" t="s">
        <v>3567</v>
      </c>
      <c r="C1274" s="1201" t="s">
        <v>9384</v>
      </c>
      <c r="D1274" s="1202" t="s">
        <v>9450</v>
      </c>
      <c r="E1274" s="1357">
        <v>3.8E-3</v>
      </c>
      <c r="F1274" s="1256">
        <v>1</v>
      </c>
      <c r="G1274" s="1246">
        <v>3.8E-3</v>
      </c>
    </row>
    <row r="1275" spans="1:7" ht="14.15" customHeight="1">
      <c r="A1275" s="1119" t="s">
        <v>3566</v>
      </c>
      <c r="B1275" s="1118" t="s">
        <v>3567</v>
      </c>
      <c r="C1275" s="1117" t="s">
        <v>5529</v>
      </c>
      <c r="D1275" s="1116" t="s">
        <v>5557</v>
      </c>
      <c r="E1275" s="1356">
        <v>0.105</v>
      </c>
      <c r="F1275" s="1256">
        <v>1</v>
      </c>
      <c r="G1275" s="1246">
        <v>0.105</v>
      </c>
    </row>
    <row r="1276" spans="1:7" ht="14.15" customHeight="1">
      <c r="A1276" s="1119" t="s">
        <v>3566</v>
      </c>
      <c r="B1276" s="1118" t="s">
        <v>3567</v>
      </c>
      <c r="C1276" s="1117" t="s">
        <v>4466</v>
      </c>
      <c r="D1276" s="1116" t="s">
        <v>441</v>
      </c>
      <c r="E1276" s="1356">
        <v>0.71199999999999997</v>
      </c>
      <c r="F1276" s="1256">
        <v>1</v>
      </c>
      <c r="G1276" s="1246">
        <v>0.71199999999999997</v>
      </c>
    </row>
    <row r="1277" spans="1:7" ht="14.15" customHeight="1">
      <c r="A1277" s="1119" t="s">
        <v>3566</v>
      </c>
      <c r="B1277" s="1118" t="s">
        <v>3567</v>
      </c>
      <c r="C1277" s="1117" t="s">
        <v>3780</v>
      </c>
      <c r="D1277" s="1116" t="s">
        <v>5558</v>
      </c>
      <c r="E1277" s="1356">
        <v>0.255</v>
      </c>
      <c r="F1277" s="1256">
        <v>1</v>
      </c>
      <c r="G1277" s="1246">
        <v>0.255</v>
      </c>
    </row>
    <row r="1278" spans="1:7" ht="14.15" customHeight="1">
      <c r="A1278" s="1119" t="s">
        <v>3566</v>
      </c>
      <c r="B1278" s="1118" t="s">
        <v>3567</v>
      </c>
      <c r="C1278" s="1117" t="s">
        <v>5673</v>
      </c>
      <c r="D1278" s="1116" t="s">
        <v>5675</v>
      </c>
      <c r="E1278" s="1356">
        <v>0</v>
      </c>
      <c r="F1278" s="1256">
        <v>1</v>
      </c>
      <c r="G1278" s="1246">
        <v>0</v>
      </c>
    </row>
    <row r="1279" spans="1:7" ht="14.15" customHeight="1">
      <c r="A1279" s="1119" t="s">
        <v>3566</v>
      </c>
      <c r="B1279" s="1118" t="s">
        <v>3567</v>
      </c>
      <c r="C1279" s="1117" t="s">
        <v>5531</v>
      </c>
      <c r="D1279" s="1116" t="s">
        <v>5559</v>
      </c>
      <c r="E1279" s="1356">
        <v>0</v>
      </c>
      <c r="F1279" s="1256">
        <v>1</v>
      </c>
      <c r="G1279" s="1246">
        <v>0</v>
      </c>
    </row>
    <row r="1280" spans="1:7" ht="14.15" customHeight="1">
      <c r="A1280" s="1119" t="s">
        <v>3566</v>
      </c>
      <c r="B1280" s="1118" t="s">
        <v>3567</v>
      </c>
      <c r="C1280" s="1117" t="s">
        <v>6664</v>
      </c>
      <c r="D1280" s="1116" t="s">
        <v>6665</v>
      </c>
      <c r="E1280" s="1356">
        <v>1E-3</v>
      </c>
      <c r="F1280" s="1256">
        <v>1</v>
      </c>
      <c r="G1280" s="1246">
        <v>1E-3</v>
      </c>
    </row>
    <row r="1281" spans="1:7" ht="14.15" customHeight="1">
      <c r="A1281" s="1119" t="s">
        <v>3563</v>
      </c>
      <c r="B1281" s="1118" t="s">
        <v>3564</v>
      </c>
      <c r="C1281" s="1117" t="s">
        <v>1632</v>
      </c>
      <c r="D1281" s="1116" t="s">
        <v>1633</v>
      </c>
      <c r="E1281" s="1356">
        <v>1</v>
      </c>
      <c r="F1281" s="1256">
        <v>1</v>
      </c>
      <c r="G1281" s="1246">
        <v>1</v>
      </c>
    </row>
    <row r="1282" spans="1:7" ht="14.15" customHeight="1">
      <c r="A1282" s="1119" t="s">
        <v>3563</v>
      </c>
      <c r="B1282" s="1118" t="s">
        <v>3564</v>
      </c>
      <c r="C1282" s="1117" t="s">
        <v>3140</v>
      </c>
      <c r="D1282" s="1116" t="s">
        <v>3141</v>
      </c>
      <c r="E1282" s="1356">
        <v>1</v>
      </c>
      <c r="F1282" s="1256">
        <v>1</v>
      </c>
      <c r="G1282" s="1246">
        <v>1</v>
      </c>
    </row>
    <row r="1283" spans="1:7" ht="14.15" customHeight="1">
      <c r="A1283" s="1119" t="s">
        <v>3563</v>
      </c>
      <c r="B1283" s="1118" t="s">
        <v>3564</v>
      </c>
      <c r="C1283" s="1117" t="s">
        <v>3142</v>
      </c>
      <c r="D1283" s="1116" t="s">
        <v>3143</v>
      </c>
      <c r="E1283" s="1356">
        <v>1</v>
      </c>
      <c r="F1283" s="1256">
        <v>1</v>
      </c>
      <c r="G1283" s="1246">
        <v>1</v>
      </c>
    </row>
    <row r="1284" spans="1:7" ht="14.15" customHeight="1">
      <c r="A1284" s="1119" t="s">
        <v>3563</v>
      </c>
      <c r="B1284" s="1118" t="s">
        <v>3564</v>
      </c>
      <c r="C1284" s="1117" t="s">
        <v>3144</v>
      </c>
      <c r="D1284" s="1116" t="s">
        <v>3145</v>
      </c>
      <c r="E1284" s="1356">
        <v>1</v>
      </c>
      <c r="F1284" s="1256">
        <v>1</v>
      </c>
      <c r="G1284" s="1246">
        <v>1</v>
      </c>
    </row>
    <row r="1285" spans="1:7" ht="14.15" customHeight="1">
      <c r="A1285" s="1119" t="s">
        <v>3563</v>
      </c>
      <c r="B1285" s="1118" t="s">
        <v>3564</v>
      </c>
      <c r="C1285" s="1117" t="s">
        <v>3293</v>
      </c>
      <c r="D1285" s="1116" t="s">
        <v>1033</v>
      </c>
      <c r="E1285" s="1356">
        <v>1</v>
      </c>
      <c r="F1285" s="1256">
        <v>1</v>
      </c>
      <c r="G1285" s="1246">
        <v>1</v>
      </c>
    </row>
    <row r="1286" spans="1:7" ht="14.15" customHeight="1">
      <c r="A1286" s="1119" t="s">
        <v>3563</v>
      </c>
      <c r="B1286" s="1118" t="s">
        <v>3564</v>
      </c>
      <c r="C1286" s="1117" t="s">
        <v>3187</v>
      </c>
      <c r="D1286" s="1116" t="s">
        <v>308</v>
      </c>
      <c r="E1286" s="1356">
        <v>1</v>
      </c>
      <c r="F1286" s="1256">
        <v>1</v>
      </c>
      <c r="G1286" s="1246">
        <v>1</v>
      </c>
    </row>
    <row r="1287" spans="1:7" ht="14.15" customHeight="1">
      <c r="A1287" s="1119" t="s">
        <v>3563</v>
      </c>
      <c r="B1287" s="1118" t="s">
        <v>3564</v>
      </c>
      <c r="C1287" s="1117" t="s">
        <v>4734</v>
      </c>
      <c r="D1287" s="1116" t="s">
        <v>311</v>
      </c>
      <c r="E1287" s="1356">
        <v>1</v>
      </c>
      <c r="F1287" s="1256">
        <v>1</v>
      </c>
      <c r="G1287" s="1246">
        <v>1</v>
      </c>
    </row>
    <row r="1288" spans="1:7" ht="14.15" customHeight="1">
      <c r="A1288" s="1119" t="s">
        <v>3563</v>
      </c>
      <c r="B1288" s="1118" t="s">
        <v>3564</v>
      </c>
      <c r="C1288" s="1117" t="s">
        <v>4732</v>
      </c>
      <c r="D1288" s="1116" t="s">
        <v>304</v>
      </c>
      <c r="E1288" s="1356">
        <v>1</v>
      </c>
      <c r="F1288" s="1256">
        <v>1</v>
      </c>
      <c r="G1288" s="1246">
        <v>1</v>
      </c>
    </row>
    <row r="1289" spans="1:7" ht="14.15" customHeight="1">
      <c r="A1289" s="1119" t="s">
        <v>3563</v>
      </c>
      <c r="B1289" s="1118" t="s">
        <v>3564</v>
      </c>
      <c r="C1289" s="1117" t="s">
        <v>4365</v>
      </c>
      <c r="D1289" s="1116" t="s">
        <v>303</v>
      </c>
      <c r="E1289" s="1356">
        <v>1</v>
      </c>
      <c r="F1289" s="1256">
        <v>1</v>
      </c>
      <c r="G1289" s="1246">
        <v>1</v>
      </c>
    </row>
    <row r="1290" spans="1:7" ht="14.15" customHeight="1">
      <c r="A1290" s="1119" t="s">
        <v>3563</v>
      </c>
      <c r="B1290" s="1118" t="s">
        <v>3564</v>
      </c>
      <c r="C1290" s="1117" t="s">
        <v>2762</v>
      </c>
      <c r="D1290" s="1116" t="s">
        <v>4917</v>
      </c>
      <c r="E1290" s="1356">
        <v>1</v>
      </c>
      <c r="F1290" s="1256">
        <v>1</v>
      </c>
      <c r="G1290" s="1246">
        <v>1</v>
      </c>
    </row>
    <row r="1291" spans="1:7" ht="14.15" customHeight="1">
      <c r="A1291" s="1119" t="s">
        <v>3563</v>
      </c>
      <c r="B1291" s="1118" t="s">
        <v>3564</v>
      </c>
      <c r="C1291" s="1117" t="s">
        <v>3138</v>
      </c>
      <c r="D1291" s="1116" t="s">
        <v>4738</v>
      </c>
      <c r="E1291" s="1356">
        <v>1</v>
      </c>
      <c r="F1291" s="1256">
        <v>1</v>
      </c>
      <c r="G1291" s="1246">
        <v>1</v>
      </c>
    </row>
    <row r="1292" spans="1:7" ht="14.15" customHeight="1">
      <c r="A1292" s="1119" t="s">
        <v>3563</v>
      </c>
      <c r="B1292" s="1118" t="s">
        <v>3564</v>
      </c>
      <c r="C1292" s="1117" t="s">
        <v>3613</v>
      </c>
      <c r="D1292" s="1116" t="s">
        <v>3525</v>
      </c>
      <c r="E1292" s="1356">
        <v>2.9999999999999997E-4</v>
      </c>
      <c r="F1292" s="1256">
        <v>1</v>
      </c>
      <c r="G1292" s="1246">
        <v>2.9999999999999997E-4</v>
      </c>
    </row>
    <row r="1293" spans="1:7" ht="14.15" customHeight="1">
      <c r="A1293" s="1119" t="s">
        <v>3563</v>
      </c>
      <c r="B1293" s="1118" t="s">
        <v>3564</v>
      </c>
      <c r="C1293" s="1117" t="s">
        <v>1342</v>
      </c>
      <c r="D1293" s="1116" t="s">
        <v>1540</v>
      </c>
      <c r="E1293" s="1356">
        <v>3.1099999999999999E-2</v>
      </c>
      <c r="F1293" s="1256">
        <v>1</v>
      </c>
      <c r="G1293" s="1246">
        <v>3.1099999999999999E-2</v>
      </c>
    </row>
    <row r="1294" spans="1:7" ht="14.15" customHeight="1">
      <c r="A1294" s="1119" t="s">
        <v>3563</v>
      </c>
      <c r="B1294" s="1118" t="s">
        <v>3564</v>
      </c>
      <c r="C1294" s="1117" t="s">
        <v>8059</v>
      </c>
      <c r="D1294" s="1116" t="s">
        <v>8288</v>
      </c>
      <c r="E1294" s="1356">
        <v>1.1000000000000001E-3</v>
      </c>
      <c r="F1294" s="1256">
        <v>1</v>
      </c>
      <c r="G1294" s="1246">
        <v>1.1000000000000001E-3</v>
      </c>
    </row>
    <row r="1295" spans="1:7" ht="14.15" customHeight="1">
      <c r="A1295" s="1119" t="s">
        <v>3563</v>
      </c>
      <c r="B1295" s="1118" t="s">
        <v>3564</v>
      </c>
      <c r="C1295" s="1117" t="s">
        <v>4019</v>
      </c>
      <c r="D1295" s="1116" t="s">
        <v>2401</v>
      </c>
      <c r="E1295" s="1356">
        <v>2.3E-3</v>
      </c>
      <c r="F1295" s="1256">
        <v>1</v>
      </c>
      <c r="G1295" s="1246">
        <v>2.3E-3</v>
      </c>
    </row>
    <row r="1296" spans="1:7" ht="14.15" customHeight="1">
      <c r="A1296" s="1119" t="s">
        <v>3563</v>
      </c>
      <c r="B1296" s="1118" t="s">
        <v>3564</v>
      </c>
      <c r="C1296" s="1117" t="s">
        <v>294</v>
      </c>
      <c r="D1296" s="1116" t="s">
        <v>5556</v>
      </c>
      <c r="E1296" s="1356">
        <v>0</v>
      </c>
      <c r="F1296" s="1256">
        <v>1</v>
      </c>
      <c r="G1296" s="1246">
        <v>0</v>
      </c>
    </row>
    <row r="1297" spans="1:7" ht="14.15" customHeight="1">
      <c r="A1297" s="1199" t="s">
        <v>3563</v>
      </c>
      <c r="B1297" s="1200" t="s">
        <v>3564</v>
      </c>
      <c r="C1297" s="1201" t="s">
        <v>9384</v>
      </c>
      <c r="D1297" s="1202" t="s">
        <v>9450</v>
      </c>
      <c r="E1297" s="1357">
        <v>3.8E-3</v>
      </c>
      <c r="F1297" s="1256">
        <v>1</v>
      </c>
      <c r="G1297" s="1246">
        <v>3.8E-3</v>
      </c>
    </row>
    <row r="1298" spans="1:7" ht="14.15" customHeight="1">
      <c r="A1298" s="1119" t="s">
        <v>3563</v>
      </c>
      <c r="B1298" s="1118" t="s">
        <v>3564</v>
      </c>
      <c r="C1298" s="1117" t="s">
        <v>5529</v>
      </c>
      <c r="D1298" s="1116" t="s">
        <v>5557</v>
      </c>
      <c r="E1298" s="1356">
        <v>0.105</v>
      </c>
      <c r="F1298" s="1256">
        <v>1</v>
      </c>
      <c r="G1298" s="1246">
        <v>0.105</v>
      </c>
    </row>
    <row r="1299" spans="1:7" ht="14.15" customHeight="1">
      <c r="A1299" s="1119" t="s">
        <v>3563</v>
      </c>
      <c r="B1299" s="1118" t="s">
        <v>3564</v>
      </c>
      <c r="C1299" s="1117" t="s">
        <v>4466</v>
      </c>
      <c r="D1299" s="1116" t="s">
        <v>441</v>
      </c>
      <c r="E1299" s="1356">
        <v>0.71199999999999997</v>
      </c>
      <c r="F1299" s="1256">
        <v>1</v>
      </c>
      <c r="G1299" s="1246">
        <v>0.71199999999999997</v>
      </c>
    </row>
    <row r="1300" spans="1:7" ht="14.15" customHeight="1">
      <c r="A1300" s="1119" t="s">
        <v>3563</v>
      </c>
      <c r="B1300" s="1118" t="s">
        <v>3564</v>
      </c>
      <c r="C1300" s="1117" t="s">
        <v>3780</v>
      </c>
      <c r="D1300" s="1116" t="s">
        <v>5558</v>
      </c>
      <c r="E1300" s="1356">
        <v>0.255</v>
      </c>
      <c r="F1300" s="1256">
        <v>1</v>
      </c>
      <c r="G1300" s="1246">
        <v>0.255</v>
      </c>
    </row>
    <row r="1301" spans="1:7" ht="14.15" customHeight="1">
      <c r="A1301" s="1119" t="s">
        <v>3563</v>
      </c>
      <c r="B1301" s="1118" t="s">
        <v>3564</v>
      </c>
      <c r="C1301" s="1117" t="s">
        <v>5673</v>
      </c>
      <c r="D1301" s="1116" t="s">
        <v>5675</v>
      </c>
      <c r="E1301" s="1356">
        <v>0</v>
      </c>
      <c r="F1301" s="1256">
        <v>1</v>
      </c>
      <c r="G1301" s="1246">
        <v>0</v>
      </c>
    </row>
    <row r="1302" spans="1:7" ht="14.15" customHeight="1">
      <c r="A1302" s="1119" t="s">
        <v>3563</v>
      </c>
      <c r="B1302" s="1118" t="s">
        <v>3564</v>
      </c>
      <c r="C1302" s="1117" t="s">
        <v>5531</v>
      </c>
      <c r="D1302" s="1116" t="s">
        <v>5559</v>
      </c>
      <c r="E1302" s="1356">
        <v>0</v>
      </c>
      <c r="F1302" s="1256">
        <v>1</v>
      </c>
      <c r="G1302" s="1246">
        <v>0</v>
      </c>
    </row>
    <row r="1303" spans="1:7" ht="14.15" customHeight="1">
      <c r="A1303" s="1119" t="s">
        <v>3563</v>
      </c>
      <c r="B1303" s="1118" t="s">
        <v>3564</v>
      </c>
      <c r="C1303" s="1117" t="s">
        <v>6664</v>
      </c>
      <c r="D1303" s="1116" t="s">
        <v>6665</v>
      </c>
      <c r="E1303" s="1356">
        <v>1E-3</v>
      </c>
      <c r="F1303" s="1256">
        <v>1</v>
      </c>
      <c r="G1303" s="1246">
        <v>1E-3</v>
      </c>
    </row>
    <row r="1304" spans="1:7" ht="14.15" customHeight="1">
      <c r="A1304" s="1119" t="s">
        <v>3568</v>
      </c>
      <c r="B1304" s="1118" t="s">
        <v>3569</v>
      </c>
      <c r="C1304" s="1117" t="s">
        <v>7900</v>
      </c>
      <c r="D1304" s="1116" t="s">
        <v>4916</v>
      </c>
      <c r="E1304" s="1356">
        <v>1</v>
      </c>
      <c r="F1304" s="1256">
        <v>1</v>
      </c>
      <c r="G1304" s="1246">
        <v>1</v>
      </c>
    </row>
    <row r="1305" spans="1:7" ht="14.15" customHeight="1">
      <c r="A1305" s="1119" t="s">
        <v>3568</v>
      </c>
      <c r="B1305" s="1118" t="s">
        <v>3569</v>
      </c>
      <c r="C1305" s="1117" t="s">
        <v>3140</v>
      </c>
      <c r="D1305" s="1116" t="s">
        <v>3141</v>
      </c>
      <c r="E1305" s="1356">
        <v>1</v>
      </c>
      <c r="F1305" s="1256">
        <v>1</v>
      </c>
      <c r="G1305" s="1246">
        <v>1</v>
      </c>
    </row>
    <row r="1306" spans="1:7" ht="14.15" customHeight="1">
      <c r="A1306" s="1119" t="s">
        <v>3568</v>
      </c>
      <c r="B1306" s="1118" t="s">
        <v>3569</v>
      </c>
      <c r="C1306" s="1117" t="s">
        <v>3142</v>
      </c>
      <c r="D1306" s="1116" t="s">
        <v>3143</v>
      </c>
      <c r="E1306" s="1356">
        <v>1</v>
      </c>
      <c r="F1306" s="1256">
        <v>1</v>
      </c>
      <c r="G1306" s="1246">
        <v>1</v>
      </c>
    </row>
    <row r="1307" spans="1:7" ht="14.15" customHeight="1">
      <c r="A1307" s="1119" t="s">
        <v>3568</v>
      </c>
      <c r="B1307" s="1118" t="s">
        <v>3569</v>
      </c>
      <c r="C1307" s="1117" t="s">
        <v>3144</v>
      </c>
      <c r="D1307" s="1116" t="s">
        <v>3145</v>
      </c>
      <c r="E1307" s="1356">
        <v>1</v>
      </c>
      <c r="F1307" s="1256">
        <v>1</v>
      </c>
      <c r="G1307" s="1246">
        <v>1</v>
      </c>
    </row>
    <row r="1308" spans="1:7" ht="14.15" customHeight="1">
      <c r="A1308" s="1119" t="s">
        <v>3568</v>
      </c>
      <c r="B1308" s="1118" t="s">
        <v>3569</v>
      </c>
      <c r="C1308" s="1117" t="s">
        <v>3293</v>
      </c>
      <c r="D1308" s="1116" t="s">
        <v>1033</v>
      </c>
      <c r="E1308" s="1356">
        <v>1</v>
      </c>
      <c r="F1308" s="1256">
        <v>1</v>
      </c>
      <c r="G1308" s="1246">
        <v>1</v>
      </c>
    </row>
    <row r="1309" spans="1:7" ht="14.15" customHeight="1">
      <c r="A1309" s="1119" t="s">
        <v>3568</v>
      </c>
      <c r="B1309" s="1118" t="s">
        <v>3569</v>
      </c>
      <c r="C1309" s="1117" t="s">
        <v>4736</v>
      </c>
      <c r="D1309" s="1116" t="s">
        <v>4914</v>
      </c>
      <c r="E1309" s="1356">
        <v>1</v>
      </c>
      <c r="F1309" s="1256">
        <v>1</v>
      </c>
      <c r="G1309" s="1246">
        <v>1</v>
      </c>
    </row>
    <row r="1310" spans="1:7" ht="14.15" customHeight="1">
      <c r="A1310" s="1119" t="s">
        <v>3568</v>
      </c>
      <c r="B1310" s="1118" t="s">
        <v>3569</v>
      </c>
      <c r="C1310" s="1117" t="s">
        <v>2763</v>
      </c>
      <c r="D1310" s="1116" t="s">
        <v>4918</v>
      </c>
      <c r="E1310" s="1356">
        <v>1</v>
      </c>
      <c r="F1310" s="1256">
        <v>1</v>
      </c>
      <c r="G1310" s="1246">
        <v>1</v>
      </c>
    </row>
    <row r="1311" spans="1:7" ht="14.15" customHeight="1">
      <c r="A1311" s="1119" t="s">
        <v>3568</v>
      </c>
      <c r="B1311" s="1118" t="s">
        <v>3569</v>
      </c>
      <c r="C1311" s="1117" t="s">
        <v>2857</v>
      </c>
      <c r="D1311" s="1116" t="s">
        <v>4912</v>
      </c>
      <c r="E1311" s="1356">
        <v>1</v>
      </c>
      <c r="F1311" s="1256">
        <v>1</v>
      </c>
      <c r="G1311" s="1246">
        <v>1</v>
      </c>
    </row>
    <row r="1312" spans="1:7" ht="14.15" customHeight="1">
      <c r="A1312" s="1119" t="s">
        <v>3568</v>
      </c>
      <c r="B1312" s="1118" t="s">
        <v>3569</v>
      </c>
      <c r="C1312" s="1117" t="s">
        <v>3188</v>
      </c>
      <c r="D1312" s="1116" t="s">
        <v>4915</v>
      </c>
      <c r="E1312" s="1356">
        <v>1</v>
      </c>
      <c r="F1312" s="1256">
        <v>1</v>
      </c>
      <c r="G1312" s="1246">
        <v>1</v>
      </c>
    </row>
    <row r="1313" spans="1:7" ht="14.15" customHeight="1">
      <c r="A1313" s="1119" t="s">
        <v>3568</v>
      </c>
      <c r="B1313" s="1118" t="s">
        <v>3569</v>
      </c>
      <c r="C1313" s="1117" t="s">
        <v>4364</v>
      </c>
      <c r="D1313" s="1116" t="s">
        <v>4911</v>
      </c>
      <c r="E1313" s="1356">
        <v>1</v>
      </c>
      <c r="F1313" s="1256">
        <v>1</v>
      </c>
      <c r="G1313" s="1246">
        <v>1</v>
      </c>
    </row>
    <row r="1314" spans="1:7" ht="14.15" customHeight="1">
      <c r="A1314" s="1119" t="s">
        <v>3568</v>
      </c>
      <c r="B1314" s="1118" t="s">
        <v>3569</v>
      </c>
      <c r="C1314" s="1117" t="s">
        <v>4358</v>
      </c>
      <c r="D1314" s="1116" t="s">
        <v>4920</v>
      </c>
      <c r="E1314" s="1356">
        <v>1</v>
      </c>
      <c r="F1314" s="1256">
        <v>1</v>
      </c>
      <c r="G1314" s="1246">
        <v>1</v>
      </c>
    </row>
    <row r="1315" spans="1:7" ht="14.15" customHeight="1">
      <c r="A1315" s="1119" t="s">
        <v>3568</v>
      </c>
      <c r="B1315" s="1118" t="s">
        <v>3569</v>
      </c>
      <c r="C1315" s="1117" t="s">
        <v>4731</v>
      </c>
      <c r="D1315" s="1116" t="s">
        <v>307</v>
      </c>
      <c r="E1315" s="1356">
        <v>1</v>
      </c>
      <c r="F1315" s="1256">
        <v>1</v>
      </c>
      <c r="G1315" s="1246">
        <v>1</v>
      </c>
    </row>
    <row r="1316" spans="1:7" ht="14.15" customHeight="1">
      <c r="A1316" s="1119" t="s">
        <v>3568</v>
      </c>
      <c r="B1316" s="1118" t="s">
        <v>3569</v>
      </c>
      <c r="C1316" s="1117" t="s">
        <v>2858</v>
      </c>
      <c r="D1316" s="1116" t="s">
        <v>4919</v>
      </c>
      <c r="E1316" s="1356">
        <v>1</v>
      </c>
      <c r="F1316" s="1256">
        <v>1</v>
      </c>
      <c r="G1316" s="1246">
        <v>1</v>
      </c>
    </row>
    <row r="1317" spans="1:7" ht="14.15" customHeight="1">
      <c r="A1317" s="1119" t="s">
        <v>3568</v>
      </c>
      <c r="B1317" s="1118" t="s">
        <v>3569</v>
      </c>
      <c r="C1317" s="1117" t="s">
        <v>2761</v>
      </c>
      <c r="D1317" s="1116" t="s">
        <v>4922</v>
      </c>
      <c r="E1317" s="1356">
        <v>1</v>
      </c>
      <c r="F1317" s="1256">
        <v>1</v>
      </c>
      <c r="G1317" s="1246">
        <v>1</v>
      </c>
    </row>
    <row r="1318" spans="1:7" ht="14.15" customHeight="1">
      <c r="A1318" s="1119" t="s">
        <v>3568</v>
      </c>
      <c r="B1318" s="1118" t="s">
        <v>3569</v>
      </c>
      <c r="C1318" s="1117" t="s">
        <v>3138</v>
      </c>
      <c r="D1318" s="1116" t="s">
        <v>4738</v>
      </c>
      <c r="E1318" s="1356">
        <v>1</v>
      </c>
      <c r="F1318" s="1256">
        <v>1</v>
      </c>
      <c r="G1318" s="1246">
        <v>1</v>
      </c>
    </row>
    <row r="1319" spans="1:7" ht="14.15" customHeight="1">
      <c r="A1319" s="1119" t="s">
        <v>3568</v>
      </c>
      <c r="B1319" s="1118" t="s">
        <v>3569</v>
      </c>
      <c r="C1319" s="1117" t="s">
        <v>3613</v>
      </c>
      <c r="D1319" s="1116" t="s">
        <v>3525</v>
      </c>
      <c r="E1319" s="1356">
        <v>2.9999999999999997E-4</v>
      </c>
      <c r="F1319" s="1256">
        <v>1</v>
      </c>
      <c r="G1319" s="1246">
        <v>2.9999999999999997E-4</v>
      </c>
    </row>
    <row r="1320" spans="1:7" ht="14.15" customHeight="1">
      <c r="A1320" s="1119" t="s">
        <v>3568</v>
      </c>
      <c r="B1320" s="1118" t="s">
        <v>3569</v>
      </c>
      <c r="C1320" s="1117" t="s">
        <v>1342</v>
      </c>
      <c r="D1320" s="1116" t="s">
        <v>1540</v>
      </c>
      <c r="E1320" s="1356">
        <v>3.1099999999999999E-2</v>
      </c>
      <c r="F1320" s="1256">
        <v>1</v>
      </c>
      <c r="G1320" s="1246">
        <v>3.1099999999999999E-2</v>
      </c>
    </row>
    <row r="1321" spans="1:7" ht="14.15" customHeight="1">
      <c r="A1321" s="1119" t="s">
        <v>3568</v>
      </c>
      <c r="B1321" s="1118" t="s">
        <v>3569</v>
      </c>
      <c r="C1321" s="1117" t="s">
        <v>8059</v>
      </c>
      <c r="D1321" s="1116" t="s">
        <v>8288</v>
      </c>
      <c r="E1321" s="1356">
        <v>1.1000000000000001E-3</v>
      </c>
      <c r="F1321" s="1256">
        <v>1</v>
      </c>
      <c r="G1321" s="1246">
        <v>1.1000000000000001E-3</v>
      </c>
    </row>
    <row r="1322" spans="1:7" ht="14.15" customHeight="1">
      <c r="A1322" s="1119" t="s">
        <v>3568</v>
      </c>
      <c r="B1322" s="1118" t="s">
        <v>3569</v>
      </c>
      <c r="C1322" s="1117" t="s">
        <v>4019</v>
      </c>
      <c r="D1322" s="1116" t="s">
        <v>2401</v>
      </c>
      <c r="E1322" s="1356">
        <v>2.3E-3</v>
      </c>
      <c r="F1322" s="1256">
        <v>1</v>
      </c>
      <c r="G1322" s="1246">
        <v>2.3E-3</v>
      </c>
    </row>
    <row r="1323" spans="1:7" ht="14.15" customHeight="1">
      <c r="A1323" s="1119" t="s">
        <v>3568</v>
      </c>
      <c r="B1323" s="1118" t="s">
        <v>3569</v>
      </c>
      <c r="C1323" s="1117" t="s">
        <v>294</v>
      </c>
      <c r="D1323" s="1116" t="s">
        <v>5556</v>
      </c>
      <c r="E1323" s="1356">
        <v>0</v>
      </c>
      <c r="F1323" s="1256">
        <v>1</v>
      </c>
      <c r="G1323" s="1246">
        <v>0</v>
      </c>
    </row>
    <row r="1324" spans="1:7" ht="14.15" customHeight="1">
      <c r="A1324" s="1199" t="s">
        <v>3568</v>
      </c>
      <c r="B1324" s="1200" t="s">
        <v>3569</v>
      </c>
      <c r="C1324" s="1201" t="s">
        <v>9384</v>
      </c>
      <c r="D1324" s="1202" t="s">
        <v>9450</v>
      </c>
      <c r="E1324" s="1357">
        <v>3.8E-3</v>
      </c>
      <c r="F1324" s="1256">
        <v>1</v>
      </c>
      <c r="G1324" s="1246">
        <v>3.8E-3</v>
      </c>
    </row>
    <row r="1325" spans="1:7" ht="14.15" customHeight="1">
      <c r="A1325" s="1119" t="s">
        <v>3568</v>
      </c>
      <c r="B1325" s="1118" t="s">
        <v>3569</v>
      </c>
      <c r="C1325" s="1117" t="s">
        <v>5529</v>
      </c>
      <c r="D1325" s="1116" t="s">
        <v>5557</v>
      </c>
      <c r="E1325" s="1356">
        <v>0.105</v>
      </c>
      <c r="F1325" s="1256">
        <v>1</v>
      </c>
      <c r="G1325" s="1246">
        <v>0.105</v>
      </c>
    </row>
    <row r="1326" spans="1:7" ht="14.15" customHeight="1">
      <c r="A1326" s="1119" t="s">
        <v>3568</v>
      </c>
      <c r="B1326" s="1118" t="s">
        <v>3569</v>
      </c>
      <c r="C1326" s="1117" t="s">
        <v>4466</v>
      </c>
      <c r="D1326" s="1116" t="s">
        <v>441</v>
      </c>
      <c r="E1326" s="1356">
        <v>0.71199999999999997</v>
      </c>
      <c r="F1326" s="1256">
        <v>1</v>
      </c>
      <c r="G1326" s="1246">
        <v>0.71199999999999997</v>
      </c>
    </row>
    <row r="1327" spans="1:7" ht="14.15" customHeight="1">
      <c r="A1327" s="1119" t="s">
        <v>3568</v>
      </c>
      <c r="B1327" s="1118" t="s">
        <v>3569</v>
      </c>
      <c r="C1327" s="1117" t="s">
        <v>3780</v>
      </c>
      <c r="D1327" s="1116" t="s">
        <v>5558</v>
      </c>
      <c r="E1327" s="1356">
        <v>0.255</v>
      </c>
      <c r="F1327" s="1256">
        <v>1</v>
      </c>
      <c r="G1327" s="1246">
        <v>0.255</v>
      </c>
    </row>
    <row r="1328" spans="1:7" ht="14.15" customHeight="1">
      <c r="A1328" s="1119" t="s">
        <v>3568</v>
      </c>
      <c r="B1328" s="1118" t="s">
        <v>3569</v>
      </c>
      <c r="C1328" s="1117" t="s">
        <v>5673</v>
      </c>
      <c r="D1328" s="1116" t="s">
        <v>5675</v>
      </c>
      <c r="E1328" s="1356">
        <v>0</v>
      </c>
      <c r="F1328" s="1256">
        <v>1</v>
      </c>
      <c r="G1328" s="1246">
        <v>0</v>
      </c>
    </row>
    <row r="1329" spans="1:7" ht="14.15" customHeight="1">
      <c r="A1329" s="1119" t="s">
        <v>3568</v>
      </c>
      <c r="B1329" s="1118" t="s">
        <v>3569</v>
      </c>
      <c r="C1329" s="1117" t="s">
        <v>5531</v>
      </c>
      <c r="D1329" s="1116" t="s">
        <v>5559</v>
      </c>
      <c r="E1329" s="1356">
        <v>0</v>
      </c>
      <c r="F1329" s="1256">
        <v>1</v>
      </c>
      <c r="G1329" s="1246">
        <v>0</v>
      </c>
    </row>
    <row r="1330" spans="1:7" ht="14.15" customHeight="1">
      <c r="A1330" s="1119" t="s">
        <v>3568</v>
      </c>
      <c r="B1330" s="1118" t="s">
        <v>3569</v>
      </c>
      <c r="C1330" s="1117" t="s">
        <v>6664</v>
      </c>
      <c r="D1330" s="1116" t="s">
        <v>6665</v>
      </c>
      <c r="E1330" s="1356">
        <v>1E-3</v>
      </c>
      <c r="F1330" s="1256">
        <v>1</v>
      </c>
      <c r="G1330" s="1246">
        <v>1E-3</v>
      </c>
    </row>
    <row r="1331" spans="1:7" ht="14.15" customHeight="1">
      <c r="A1331" s="1119" t="s">
        <v>4384</v>
      </c>
      <c r="B1331" s="1118" t="s">
        <v>4385</v>
      </c>
      <c r="C1331" s="1117" t="s">
        <v>5237</v>
      </c>
      <c r="D1331" s="1116" t="s">
        <v>5238</v>
      </c>
      <c r="E1331" s="1356">
        <v>1</v>
      </c>
      <c r="F1331" s="1256">
        <v>1</v>
      </c>
      <c r="G1331" s="1246">
        <v>1</v>
      </c>
    </row>
    <row r="1332" spans="1:7" ht="14.15" customHeight="1">
      <c r="A1332" s="1119" t="s">
        <v>4384</v>
      </c>
      <c r="B1332" s="1118" t="s">
        <v>4385</v>
      </c>
      <c r="C1332" s="1117" t="s">
        <v>601</v>
      </c>
      <c r="D1332" s="1116" t="s">
        <v>1688</v>
      </c>
      <c r="E1332" s="1356">
        <v>1</v>
      </c>
      <c r="F1332" s="1256">
        <v>1</v>
      </c>
      <c r="G1332" s="1246">
        <v>1</v>
      </c>
    </row>
    <row r="1333" spans="1:7" ht="14.15" customHeight="1">
      <c r="A1333" s="1119" t="s">
        <v>4384</v>
      </c>
      <c r="B1333" s="1118" t="s">
        <v>4385</v>
      </c>
      <c r="C1333" s="1117" t="s">
        <v>4808</v>
      </c>
      <c r="D1333" s="1116" t="s">
        <v>4809</v>
      </c>
      <c r="E1333" s="1356">
        <v>1</v>
      </c>
      <c r="F1333" s="1256">
        <v>1</v>
      </c>
      <c r="G1333" s="1246">
        <v>1</v>
      </c>
    </row>
    <row r="1334" spans="1:7" ht="14.15" customHeight="1">
      <c r="A1334" s="1119" t="s">
        <v>4384</v>
      </c>
      <c r="B1334" s="1118" t="s">
        <v>4385</v>
      </c>
      <c r="C1334" s="1117" t="s">
        <v>603</v>
      </c>
      <c r="D1334" s="1116" t="s">
        <v>5392</v>
      </c>
      <c r="E1334" s="1356">
        <v>1</v>
      </c>
      <c r="F1334" s="1256">
        <v>1</v>
      </c>
      <c r="G1334" s="1246">
        <v>1</v>
      </c>
    </row>
    <row r="1335" spans="1:7" ht="14.15" customHeight="1">
      <c r="A1335" s="1119" t="s">
        <v>4384</v>
      </c>
      <c r="B1335" s="1118" t="s">
        <v>4385</v>
      </c>
      <c r="C1335" s="1117" t="s">
        <v>5843</v>
      </c>
      <c r="D1335" s="1116" t="s">
        <v>6203</v>
      </c>
      <c r="E1335" s="1356">
        <v>1</v>
      </c>
      <c r="F1335" s="1256">
        <v>1</v>
      </c>
      <c r="G1335" s="1246">
        <v>1</v>
      </c>
    </row>
    <row r="1336" spans="1:7" ht="14.15" customHeight="1">
      <c r="A1336" s="1119" t="s">
        <v>4384</v>
      </c>
      <c r="B1336" s="1118" t="s">
        <v>4385</v>
      </c>
      <c r="C1336" s="1117" t="s">
        <v>5811</v>
      </c>
      <c r="D1336" s="1116" t="s">
        <v>6204</v>
      </c>
      <c r="E1336" s="1356">
        <v>1</v>
      </c>
      <c r="F1336" s="1256">
        <v>1</v>
      </c>
      <c r="G1336" s="1246">
        <v>1</v>
      </c>
    </row>
    <row r="1337" spans="1:7" ht="14.15" customHeight="1">
      <c r="A1337" s="1119" t="s">
        <v>4384</v>
      </c>
      <c r="B1337" s="1118" t="s">
        <v>4385</v>
      </c>
      <c r="C1337" s="1117" t="s">
        <v>4784</v>
      </c>
      <c r="D1337" s="1116" t="s">
        <v>4785</v>
      </c>
      <c r="E1337" s="1356">
        <v>2</v>
      </c>
      <c r="F1337" s="1256">
        <v>1</v>
      </c>
      <c r="G1337" s="1246">
        <v>2</v>
      </c>
    </row>
    <row r="1338" spans="1:7" ht="14.15" customHeight="1">
      <c r="A1338" s="1119" t="s">
        <v>4384</v>
      </c>
      <c r="B1338" s="1118" t="s">
        <v>4385</v>
      </c>
      <c r="C1338" s="1117" t="s">
        <v>4786</v>
      </c>
      <c r="D1338" s="1116" t="s">
        <v>4787</v>
      </c>
      <c r="E1338" s="1356">
        <v>2</v>
      </c>
      <c r="F1338" s="1256">
        <v>1</v>
      </c>
      <c r="G1338" s="1246">
        <v>2</v>
      </c>
    </row>
    <row r="1339" spans="1:7" ht="14.15" customHeight="1">
      <c r="A1339" s="1119" t="s">
        <v>4384</v>
      </c>
      <c r="B1339" s="1118" t="s">
        <v>4385</v>
      </c>
      <c r="C1339" s="1117" t="s">
        <v>9100</v>
      </c>
      <c r="D1339" s="1116" t="s">
        <v>9113</v>
      </c>
      <c r="E1339" s="1356">
        <v>1</v>
      </c>
      <c r="F1339" s="1256">
        <v>1</v>
      </c>
      <c r="G1339" s="1246">
        <v>1</v>
      </c>
    </row>
    <row r="1340" spans="1:7" ht="14.15" customHeight="1">
      <c r="A1340" s="1119" t="s">
        <v>4384</v>
      </c>
      <c r="B1340" s="1118" t="s">
        <v>4385</v>
      </c>
      <c r="C1340" s="1117" t="s">
        <v>9104</v>
      </c>
      <c r="D1340" s="1116" t="s">
        <v>9114</v>
      </c>
      <c r="E1340" s="1356">
        <v>1</v>
      </c>
      <c r="F1340" s="1256">
        <v>1</v>
      </c>
      <c r="G1340" s="1246">
        <v>1</v>
      </c>
    </row>
    <row r="1341" spans="1:7" ht="14.15" customHeight="1">
      <c r="A1341" s="1119" t="s">
        <v>4384</v>
      </c>
      <c r="B1341" s="1118" t="s">
        <v>4385</v>
      </c>
      <c r="C1341" s="1117" t="s">
        <v>9100</v>
      </c>
      <c r="D1341" s="1116" t="s">
        <v>9113</v>
      </c>
      <c r="E1341" s="1356">
        <v>1</v>
      </c>
      <c r="F1341" s="1256">
        <v>1</v>
      </c>
      <c r="G1341" s="1246">
        <v>1</v>
      </c>
    </row>
    <row r="1342" spans="1:7" ht="14.15" customHeight="1">
      <c r="A1342" s="1119" t="s">
        <v>4384</v>
      </c>
      <c r="B1342" s="1118" t="s">
        <v>4385</v>
      </c>
      <c r="C1342" s="1117" t="s">
        <v>9104</v>
      </c>
      <c r="D1342" s="1116" t="s">
        <v>9114</v>
      </c>
      <c r="E1342" s="1356">
        <v>1</v>
      </c>
      <c r="F1342" s="1256">
        <v>1</v>
      </c>
      <c r="G1342" s="1246">
        <v>1</v>
      </c>
    </row>
    <row r="1343" spans="1:7" ht="14.15" customHeight="1">
      <c r="A1343" s="1119" t="s">
        <v>4384</v>
      </c>
      <c r="B1343" s="1118" t="s">
        <v>4385</v>
      </c>
      <c r="C1343" s="1117" t="s">
        <v>5239</v>
      </c>
      <c r="D1343" s="1116" t="s">
        <v>5240</v>
      </c>
      <c r="E1343" s="1356">
        <v>2</v>
      </c>
      <c r="F1343" s="1256">
        <v>1</v>
      </c>
      <c r="G1343" s="1246">
        <v>2</v>
      </c>
    </row>
    <row r="1344" spans="1:7" ht="14.15" customHeight="1">
      <c r="A1344" s="1119" t="s">
        <v>4384</v>
      </c>
      <c r="B1344" s="1118" t="s">
        <v>4385</v>
      </c>
      <c r="C1344" s="1117" t="s">
        <v>5241</v>
      </c>
      <c r="D1344" s="1116" t="s">
        <v>5242</v>
      </c>
      <c r="E1344" s="1356">
        <v>2</v>
      </c>
      <c r="F1344" s="1256">
        <v>1</v>
      </c>
      <c r="G1344" s="1246">
        <v>2</v>
      </c>
    </row>
    <row r="1345" spans="1:7" ht="14.15" customHeight="1">
      <c r="A1345" s="1119" t="s">
        <v>4384</v>
      </c>
      <c r="B1345" s="1118" t="s">
        <v>4385</v>
      </c>
      <c r="C1345" s="1117" t="s">
        <v>1300</v>
      </c>
      <c r="D1345" s="1116" t="s">
        <v>4726</v>
      </c>
      <c r="E1345" s="1356">
        <v>2</v>
      </c>
      <c r="F1345" s="1256">
        <v>1</v>
      </c>
      <c r="G1345" s="1246">
        <v>2</v>
      </c>
    </row>
    <row r="1346" spans="1:7" ht="14.15" customHeight="1">
      <c r="A1346" s="1119" t="s">
        <v>4384</v>
      </c>
      <c r="B1346" s="1118" t="s">
        <v>4385</v>
      </c>
      <c r="C1346" s="1117" t="s">
        <v>1634</v>
      </c>
      <c r="D1346" s="1116" t="s">
        <v>1635</v>
      </c>
      <c r="E1346" s="1356">
        <v>3</v>
      </c>
      <c r="F1346" s="1256">
        <v>1</v>
      </c>
      <c r="G1346" s="1246">
        <v>3</v>
      </c>
    </row>
    <row r="1347" spans="1:7" ht="14.15" customHeight="1">
      <c r="A1347" s="1119" t="s">
        <v>4384</v>
      </c>
      <c r="B1347" s="1118" t="s">
        <v>4385</v>
      </c>
      <c r="C1347" s="1117" t="s">
        <v>1439</v>
      </c>
      <c r="D1347" s="1116" t="s">
        <v>1440</v>
      </c>
      <c r="E1347" s="1356">
        <v>0</v>
      </c>
      <c r="F1347" s="1256">
        <v>1</v>
      </c>
      <c r="G1347" s="1246">
        <v>0</v>
      </c>
    </row>
    <row r="1348" spans="1:7" ht="14.15" customHeight="1">
      <c r="A1348" s="1119" t="s">
        <v>4384</v>
      </c>
      <c r="B1348" s="1118" t="s">
        <v>4385</v>
      </c>
      <c r="C1348" s="1117" t="s">
        <v>3440</v>
      </c>
      <c r="D1348" s="1116" t="s">
        <v>3441</v>
      </c>
      <c r="E1348" s="1356">
        <v>0</v>
      </c>
      <c r="F1348" s="1256">
        <v>1</v>
      </c>
      <c r="G1348" s="1246">
        <v>0</v>
      </c>
    </row>
    <row r="1349" spans="1:7" ht="14.15" customHeight="1">
      <c r="A1349" s="1119" t="s">
        <v>4384</v>
      </c>
      <c r="B1349" s="1118" t="s">
        <v>4385</v>
      </c>
      <c r="C1349" s="1117" t="s">
        <v>3442</v>
      </c>
      <c r="D1349" s="1116" t="s">
        <v>3443</v>
      </c>
      <c r="E1349" s="1356">
        <v>0</v>
      </c>
      <c r="F1349" s="1256">
        <v>1</v>
      </c>
      <c r="G1349" s="1246">
        <v>0</v>
      </c>
    </row>
    <row r="1350" spans="1:7" ht="14.15" customHeight="1">
      <c r="A1350" s="1119" t="s">
        <v>4384</v>
      </c>
      <c r="B1350" s="1118" t="s">
        <v>4385</v>
      </c>
      <c r="C1350" s="1117" t="s">
        <v>3444</v>
      </c>
      <c r="D1350" s="1116" t="s">
        <v>3445</v>
      </c>
      <c r="E1350" s="1356">
        <v>0</v>
      </c>
      <c r="F1350" s="1256">
        <v>1</v>
      </c>
      <c r="G1350" s="1246">
        <v>0</v>
      </c>
    </row>
    <row r="1351" spans="1:7" ht="14.15" customHeight="1">
      <c r="A1351" s="1119" t="s">
        <v>4384</v>
      </c>
      <c r="B1351" s="1118" t="s">
        <v>4385</v>
      </c>
      <c r="C1351" s="1117" t="s">
        <v>3446</v>
      </c>
      <c r="D1351" s="1116" t="s">
        <v>3447</v>
      </c>
      <c r="E1351" s="1356">
        <v>0</v>
      </c>
      <c r="F1351" s="1256">
        <v>1</v>
      </c>
      <c r="G1351" s="1246">
        <v>0</v>
      </c>
    </row>
    <row r="1352" spans="1:7" ht="14.15" customHeight="1">
      <c r="A1352" s="1119" t="s">
        <v>4384</v>
      </c>
      <c r="B1352" s="1118" t="s">
        <v>4385</v>
      </c>
      <c r="C1352" s="1117" t="s">
        <v>1276</v>
      </c>
      <c r="D1352" s="1116" t="s">
        <v>3448</v>
      </c>
      <c r="E1352" s="1356">
        <v>0</v>
      </c>
      <c r="F1352" s="1256">
        <v>1</v>
      </c>
      <c r="G1352" s="1246">
        <v>0</v>
      </c>
    </row>
    <row r="1353" spans="1:7" ht="14.15" customHeight="1">
      <c r="A1353" s="1119" t="s">
        <v>4384</v>
      </c>
      <c r="B1353" s="1118" t="s">
        <v>4385</v>
      </c>
      <c r="C1353" s="1117" t="s">
        <v>1277</v>
      </c>
      <c r="D1353" s="1116" t="s">
        <v>5252</v>
      </c>
      <c r="E1353" s="1356">
        <v>0</v>
      </c>
      <c r="F1353" s="1256">
        <v>1</v>
      </c>
      <c r="G1353" s="1246">
        <v>0</v>
      </c>
    </row>
    <row r="1354" spans="1:7" ht="14.15" customHeight="1">
      <c r="A1354" s="1119" t="s">
        <v>4384</v>
      </c>
      <c r="B1354" s="1118" t="s">
        <v>4385</v>
      </c>
      <c r="C1354" s="1117" t="s">
        <v>1278</v>
      </c>
      <c r="D1354" s="1116" t="s">
        <v>5253</v>
      </c>
      <c r="E1354" s="1356">
        <v>0</v>
      </c>
      <c r="F1354" s="1256">
        <v>1</v>
      </c>
      <c r="G1354" s="1246">
        <v>0</v>
      </c>
    </row>
    <row r="1355" spans="1:7" ht="14.15" customHeight="1">
      <c r="A1355" s="1119" t="s">
        <v>4384</v>
      </c>
      <c r="B1355" s="1118" t="s">
        <v>4385</v>
      </c>
      <c r="C1355" s="1117" t="s">
        <v>1279</v>
      </c>
      <c r="D1355" s="1116" t="s">
        <v>5254</v>
      </c>
      <c r="E1355" s="1356">
        <v>0</v>
      </c>
      <c r="F1355" s="1256">
        <v>1</v>
      </c>
      <c r="G1355" s="1246">
        <v>0</v>
      </c>
    </row>
    <row r="1356" spans="1:7" ht="14.15" customHeight="1">
      <c r="A1356" s="1119" t="s">
        <v>4384</v>
      </c>
      <c r="B1356" s="1118" t="s">
        <v>4385</v>
      </c>
      <c r="C1356" s="1117" t="s">
        <v>1280</v>
      </c>
      <c r="D1356" s="1116" t="s">
        <v>5255</v>
      </c>
      <c r="E1356" s="1356">
        <v>12</v>
      </c>
      <c r="F1356" s="1256">
        <v>1</v>
      </c>
      <c r="G1356" s="1246">
        <v>12</v>
      </c>
    </row>
    <row r="1357" spans="1:7" ht="14.15" customHeight="1">
      <c r="A1357" s="1119" t="s">
        <v>4384</v>
      </c>
      <c r="B1357" s="1118" t="s">
        <v>4385</v>
      </c>
      <c r="C1357" s="1117" t="s">
        <v>5235</v>
      </c>
      <c r="D1357" s="1116" t="s">
        <v>5236</v>
      </c>
      <c r="E1357" s="1356">
        <v>2</v>
      </c>
      <c r="F1357" s="1256">
        <v>1</v>
      </c>
      <c r="G1357" s="1246">
        <v>2</v>
      </c>
    </row>
    <row r="1358" spans="1:7" ht="14.15" customHeight="1">
      <c r="A1358" s="1119" t="s">
        <v>4384</v>
      </c>
      <c r="B1358" s="1118" t="s">
        <v>4385</v>
      </c>
      <c r="C1358" s="1117" t="s">
        <v>1621</v>
      </c>
      <c r="D1358" s="1116" t="s">
        <v>4753</v>
      </c>
      <c r="E1358" s="1356">
        <v>3</v>
      </c>
      <c r="F1358" s="1256">
        <v>1</v>
      </c>
      <c r="G1358" s="1246">
        <v>3</v>
      </c>
    </row>
    <row r="1359" spans="1:7" ht="14.15" customHeight="1">
      <c r="A1359" s="1119" t="s">
        <v>4384</v>
      </c>
      <c r="B1359" s="1118" t="s">
        <v>4385</v>
      </c>
      <c r="C1359" s="1117" t="s">
        <v>2497</v>
      </c>
      <c r="D1359" s="1116" t="s">
        <v>3784</v>
      </c>
      <c r="E1359" s="1356">
        <v>1</v>
      </c>
      <c r="F1359" s="1256">
        <v>1</v>
      </c>
      <c r="G1359" s="1246">
        <v>1</v>
      </c>
    </row>
    <row r="1360" spans="1:7" ht="14.15" customHeight="1">
      <c r="A1360" s="1119" t="s">
        <v>4384</v>
      </c>
      <c r="B1360" s="1118" t="s">
        <v>4385</v>
      </c>
      <c r="C1360" s="1117" t="s">
        <v>794</v>
      </c>
      <c r="D1360" s="1116" t="s">
        <v>5977</v>
      </c>
      <c r="E1360" s="1356">
        <v>1</v>
      </c>
      <c r="F1360" s="1256">
        <v>1</v>
      </c>
      <c r="G1360" s="1246">
        <v>1</v>
      </c>
    </row>
    <row r="1361" spans="1:7" ht="14.15" customHeight="1">
      <c r="A1361" s="1119" t="s">
        <v>4384</v>
      </c>
      <c r="B1361" s="1118" t="s">
        <v>4385</v>
      </c>
      <c r="C1361" s="1117" t="s">
        <v>4432</v>
      </c>
      <c r="D1361" s="1116" t="s">
        <v>1792</v>
      </c>
      <c r="E1361" s="1356">
        <v>4.0000000000000002E-4</v>
      </c>
      <c r="F1361" s="1256">
        <v>1</v>
      </c>
      <c r="G1361" s="1246">
        <v>4.0000000000000002E-4</v>
      </c>
    </row>
    <row r="1362" spans="1:7" ht="14.15" customHeight="1">
      <c r="A1362" s="1119" t="s">
        <v>4384</v>
      </c>
      <c r="B1362" s="1118" t="s">
        <v>4385</v>
      </c>
      <c r="C1362" s="1117" t="s">
        <v>5417</v>
      </c>
      <c r="D1362" s="1116" t="s">
        <v>3885</v>
      </c>
      <c r="E1362" s="1356">
        <v>1.1999999999999999E-3</v>
      </c>
      <c r="F1362" s="1256">
        <v>1</v>
      </c>
      <c r="G1362" s="1246">
        <v>1.1999999999999999E-3</v>
      </c>
    </row>
    <row r="1363" spans="1:7" ht="14.15" customHeight="1">
      <c r="A1363" s="1119" t="s">
        <v>4384</v>
      </c>
      <c r="B1363" s="1118" t="s">
        <v>4385</v>
      </c>
      <c r="C1363" s="1117" t="s">
        <v>5419</v>
      </c>
      <c r="D1363" s="1116" t="s">
        <v>3704</v>
      </c>
      <c r="E1363" s="1356">
        <v>5.0000000000000001E-3</v>
      </c>
      <c r="F1363" s="1256">
        <v>1</v>
      </c>
      <c r="G1363" s="1246">
        <v>5.0000000000000001E-3</v>
      </c>
    </row>
    <row r="1364" spans="1:7" ht="14.15" customHeight="1">
      <c r="A1364" s="1119" t="s">
        <v>4384</v>
      </c>
      <c r="B1364" s="1118" t="s">
        <v>4385</v>
      </c>
      <c r="C1364" s="1117" t="s">
        <v>869</v>
      </c>
      <c r="D1364" s="1116" t="s">
        <v>1793</v>
      </c>
      <c r="E1364" s="1356">
        <v>4.0000000000000002E-4</v>
      </c>
      <c r="F1364" s="1256">
        <v>1</v>
      </c>
      <c r="G1364" s="1246">
        <v>4.0000000000000002E-4</v>
      </c>
    </row>
    <row r="1365" spans="1:7" ht="14.15" customHeight="1">
      <c r="A1365" s="1119" t="s">
        <v>4384</v>
      </c>
      <c r="B1365" s="1118" t="s">
        <v>4385</v>
      </c>
      <c r="C1365" s="1117" t="s">
        <v>4692</v>
      </c>
      <c r="D1365" s="1116" t="s">
        <v>4137</v>
      </c>
      <c r="E1365" s="1356">
        <v>1.1999999999999999E-3</v>
      </c>
      <c r="F1365" s="1256">
        <v>1</v>
      </c>
      <c r="G1365" s="1246">
        <v>1.1999999999999999E-3</v>
      </c>
    </row>
    <row r="1366" spans="1:7" ht="14.15" customHeight="1">
      <c r="A1366" s="1119" t="s">
        <v>4384</v>
      </c>
      <c r="B1366" s="1118" t="s">
        <v>4385</v>
      </c>
      <c r="C1366" s="1117" t="s">
        <v>870</v>
      </c>
      <c r="D1366" s="1116" t="s">
        <v>871</v>
      </c>
      <c r="E1366" s="1356">
        <v>1E-3</v>
      </c>
      <c r="F1366" s="1256">
        <v>1</v>
      </c>
      <c r="G1366" s="1246">
        <v>1E-3</v>
      </c>
    </row>
    <row r="1367" spans="1:7" ht="14.15" customHeight="1">
      <c r="A1367" s="1119" t="s">
        <v>4384</v>
      </c>
      <c r="B1367" s="1118" t="s">
        <v>4385</v>
      </c>
      <c r="C1367" s="1117" t="s">
        <v>5533</v>
      </c>
      <c r="D1367" s="1116" t="s">
        <v>5610</v>
      </c>
      <c r="E1367" s="1356">
        <v>0.51500000000000001</v>
      </c>
      <c r="F1367" s="1256">
        <v>1</v>
      </c>
      <c r="G1367" s="1246">
        <v>0.51500000000000001</v>
      </c>
    </row>
    <row r="1368" spans="1:7" ht="14.15" customHeight="1">
      <c r="A1368" s="1119" t="s">
        <v>4384</v>
      </c>
      <c r="B1368" s="1118" t="s">
        <v>4385</v>
      </c>
      <c r="C1368" s="1117" t="s">
        <v>5530</v>
      </c>
      <c r="D1368" s="1116" t="s">
        <v>5609</v>
      </c>
      <c r="E1368" s="1356">
        <v>0.50660000000000005</v>
      </c>
      <c r="F1368" s="1256">
        <v>1</v>
      </c>
      <c r="G1368" s="1246">
        <v>0.50660000000000005</v>
      </c>
    </row>
    <row r="1369" spans="1:7" ht="14.15" customHeight="1">
      <c r="A1369" s="1119" t="s">
        <v>4384</v>
      </c>
      <c r="B1369" s="1118" t="s">
        <v>4385</v>
      </c>
      <c r="C1369" s="1117" t="s">
        <v>1085</v>
      </c>
      <c r="D1369" s="1116" t="s">
        <v>5397</v>
      </c>
      <c r="E1369" s="1356">
        <v>0.47689999999999999</v>
      </c>
      <c r="F1369" s="1256">
        <v>1</v>
      </c>
      <c r="G1369" s="1246">
        <v>0.47689999999999999</v>
      </c>
    </row>
    <row r="1370" spans="1:7" ht="14.15" customHeight="1">
      <c r="A1370" s="1119" t="s">
        <v>4384</v>
      </c>
      <c r="B1370" s="1118" t="s">
        <v>4385</v>
      </c>
      <c r="C1370" s="1117" t="s">
        <v>2343</v>
      </c>
      <c r="D1370" s="1116" t="s">
        <v>3530</v>
      </c>
      <c r="E1370" s="1356">
        <v>0.316</v>
      </c>
      <c r="F1370" s="1256">
        <v>1</v>
      </c>
      <c r="G1370" s="1246">
        <v>0.316</v>
      </c>
    </row>
    <row r="1371" spans="1:7" ht="14.15" customHeight="1">
      <c r="A1371" s="1119" t="s">
        <v>4384</v>
      </c>
      <c r="B1371" s="1118" t="s">
        <v>4385</v>
      </c>
      <c r="C1371" s="1117" t="s">
        <v>1083</v>
      </c>
      <c r="D1371" s="1116" t="s">
        <v>480</v>
      </c>
      <c r="E1371" s="1356">
        <v>0.2888</v>
      </c>
      <c r="F1371" s="1256">
        <v>1</v>
      </c>
      <c r="G1371" s="1246">
        <v>0.2888</v>
      </c>
    </row>
    <row r="1372" spans="1:7" ht="14.15" customHeight="1">
      <c r="A1372" s="1119" t="s">
        <v>4384</v>
      </c>
      <c r="B1372" s="1118" t="s">
        <v>4385</v>
      </c>
      <c r="C1372" s="1117" t="s">
        <v>6660</v>
      </c>
      <c r="D1372" s="1116" t="s">
        <v>6661</v>
      </c>
      <c r="E1372" s="1356">
        <v>2.8999999999999998E-3</v>
      </c>
      <c r="F1372" s="1256">
        <v>1</v>
      </c>
      <c r="G1372" s="1246">
        <v>2.8999999999999998E-3</v>
      </c>
    </row>
    <row r="1373" spans="1:7" ht="14.15" customHeight="1">
      <c r="A1373" s="1119" t="s">
        <v>4376</v>
      </c>
      <c r="B1373" s="1118" t="s">
        <v>4377</v>
      </c>
      <c r="C1373" s="1117" t="s">
        <v>5237</v>
      </c>
      <c r="D1373" s="1116" t="s">
        <v>5238</v>
      </c>
      <c r="E1373" s="1356">
        <v>1</v>
      </c>
      <c r="F1373" s="1256">
        <v>1</v>
      </c>
      <c r="G1373" s="1246">
        <v>1</v>
      </c>
    </row>
    <row r="1374" spans="1:7" ht="14.15" customHeight="1">
      <c r="A1374" s="1119" t="s">
        <v>4376</v>
      </c>
      <c r="B1374" s="1118" t="s">
        <v>4377</v>
      </c>
      <c r="C1374" s="1117" t="s">
        <v>601</v>
      </c>
      <c r="D1374" s="1116" t="s">
        <v>1688</v>
      </c>
      <c r="E1374" s="1356">
        <v>1</v>
      </c>
      <c r="F1374" s="1256">
        <v>1</v>
      </c>
      <c r="G1374" s="1246">
        <v>1</v>
      </c>
    </row>
    <row r="1375" spans="1:7" ht="14.15" customHeight="1">
      <c r="A1375" s="1119" t="s">
        <v>4376</v>
      </c>
      <c r="B1375" s="1118" t="s">
        <v>4377</v>
      </c>
      <c r="C1375" s="1117" t="s">
        <v>4808</v>
      </c>
      <c r="D1375" s="1116" t="s">
        <v>4809</v>
      </c>
      <c r="E1375" s="1356">
        <v>1</v>
      </c>
      <c r="F1375" s="1256">
        <v>1</v>
      </c>
      <c r="G1375" s="1246">
        <v>1</v>
      </c>
    </row>
    <row r="1376" spans="1:7" ht="14.15" customHeight="1">
      <c r="A1376" s="1119" t="s">
        <v>4376</v>
      </c>
      <c r="B1376" s="1118" t="s">
        <v>4377</v>
      </c>
      <c r="C1376" s="1117" t="s">
        <v>603</v>
      </c>
      <c r="D1376" s="1116" t="s">
        <v>5392</v>
      </c>
      <c r="E1376" s="1356">
        <v>1</v>
      </c>
      <c r="F1376" s="1256">
        <v>1</v>
      </c>
      <c r="G1376" s="1246">
        <v>1</v>
      </c>
    </row>
    <row r="1377" spans="1:7" ht="14.15" customHeight="1">
      <c r="A1377" s="1119" t="s">
        <v>4376</v>
      </c>
      <c r="B1377" s="1118" t="s">
        <v>4377</v>
      </c>
      <c r="C1377" s="1117" t="s">
        <v>5843</v>
      </c>
      <c r="D1377" s="1116" t="s">
        <v>6203</v>
      </c>
      <c r="E1377" s="1356">
        <v>1</v>
      </c>
      <c r="F1377" s="1256">
        <v>1</v>
      </c>
      <c r="G1377" s="1246">
        <v>1</v>
      </c>
    </row>
    <row r="1378" spans="1:7" ht="14.15" customHeight="1">
      <c r="A1378" s="1119" t="s">
        <v>4376</v>
      </c>
      <c r="B1378" s="1118" t="s">
        <v>4377</v>
      </c>
      <c r="C1378" s="1117" t="s">
        <v>5811</v>
      </c>
      <c r="D1378" s="1116" t="s">
        <v>6204</v>
      </c>
      <c r="E1378" s="1356">
        <v>1</v>
      </c>
      <c r="F1378" s="1256">
        <v>1</v>
      </c>
      <c r="G1378" s="1246">
        <v>1</v>
      </c>
    </row>
    <row r="1379" spans="1:7" ht="14.15" customHeight="1">
      <c r="A1379" s="1119" t="s">
        <v>4376</v>
      </c>
      <c r="B1379" s="1118" t="s">
        <v>4377</v>
      </c>
      <c r="C1379" s="1117" t="s">
        <v>4784</v>
      </c>
      <c r="D1379" s="1116" t="s">
        <v>4785</v>
      </c>
      <c r="E1379" s="1356">
        <v>2</v>
      </c>
      <c r="F1379" s="1256">
        <v>1</v>
      </c>
      <c r="G1379" s="1246">
        <v>2</v>
      </c>
    </row>
    <row r="1380" spans="1:7" ht="14.15" customHeight="1">
      <c r="A1380" s="1119" t="s">
        <v>4376</v>
      </c>
      <c r="B1380" s="1118" t="s">
        <v>4377</v>
      </c>
      <c r="C1380" s="1117" t="s">
        <v>4786</v>
      </c>
      <c r="D1380" s="1116" t="s">
        <v>4787</v>
      </c>
      <c r="E1380" s="1356">
        <v>2</v>
      </c>
      <c r="F1380" s="1256">
        <v>1</v>
      </c>
      <c r="G1380" s="1246">
        <v>2</v>
      </c>
    </row>
    <row r="1381" spans="1:7" ht="14.15" customHeight="1">
      <c r="A1381" s="1119" t="s">
        <v>4376</v>
      </c>
      <c r="B1381" s="1118" t="s">
        <v>4377</v>
      </c>
      <c r="C1381" s="1117" t="s">
        <v>9100</v>
      </c>
      <c r="D1381" s="1116" t="s">
        <v>9113</v>
      </c>
      <c r="E1381" s="1356">
        <v>1</v>
      </c>
      <c r="F1381" s="1256">
        <v>1</v>
      </c>
      <c r="G1381" s="1246">
        <v>1</v>
      </c>
    </row>
    <row r="1382" spans="1:7" ht="14.15" customHeight="1">
      <c r="A1382" s="1119" t="s">
        <v>4376</v>
      </c>
      <c r="B1382" s="1118" t="s">
        <v>4377</v>
      </c>
      <c r="C1382" s="1117" t="s">
        <v>9104</v>
      </c>
      <c r="D1382" s="1116" t="s">
        <v>9114</v>
      </c>
      <c r="E1382" s="1356">
        <v>1</v>
      </c>
      <c r="F1382" s="1256">
        <v>1</v>
      </c>
      <c r="G1382" s="1246">
        <v>1</v>
      </c>
    </row>
    <row r="1383" spans="1:7" ht="14.15" customHeight="1">
      <c r="A1383" s="1119" t="s">
        <v>4376</v>
      </c>
      <c r="B1383" s="1118" t="s">
        <v>4377</v>
      </c>
      <c r="C1383" s="1117" t="s">
        <v>5239</v>
      </c>
      <c r="D1383" s="1116" t="s">
        <v>5240</v>
      </c>
      <c r="E1383" s="1356">
        <v>2</v>
      </c>
      <c r="F1383" s="1256">
        <v>1</v>
      </c>
      <c r="G1383" s="1246">
        <v>2</v>
      </c>
    </row>
    <row r="1384" spans="1:7" ht="14.15" customHeight="1">
      <c r="A1384" s="1119" t="s">
        <v>4376</v>
      </c>
      <c r="B1384" s="1118" t="s">
        <v>4377</v>
      </c>
      <c r="C1384" s="1117" t="s">
        <v>5241</v>
      </c>
      <c r="D1384" s="1116" t="s">
        <v>5242</v>
      </c>
      <c r="E1384" s="1356">
        <v>2</v>
      </c>
      <c r="F1384" s="1256">
        <v>1</v>
      </c>
      <c r="G1384" s="1246">
        <v>2</v>
      </c>
    </row>
    <row r="1385" spans="1:7" ht="14.15" customHeight="1">
      <c r="A1385" s="1119" t="s">
        <v>4376</v>
      </c>
      <c r="B1385" s="1118" t="s">
        <v>4377</v>
      </c>
      <c r="C1385" s="1117" t="s">
        <v>1300</v>
      </c>
      <c r="D1385" s="1116" t="s">
        <v>4726</v>
      </c>
      <c r="E1385" s="1356">
        <v>2</v>
      </c>
      <c r="F1385" s="1256">
        <v>1</v>
      </c>
      <c r="G1385" s="1246">
        <v>2</v>
      </c>
    </row>
    <row r="1386" spans="1:7" ht="14.15" customHeight="1">
      <c r="A1386" s="1119" t="s">
        <v>4376</v>
      </c>
      <c r="B1386" s="1118" t="s">
        <v>4377</v>
      </c>
      <c r="C1386" s="1117" t="s">
        <v>1634</v>
      </c>
      <c r="D1386" s="1116" t="s">
        <v>1635</v>
      </c>
      <c r="E1386" s="1356">
        <v>3</v>
      </c>
      <c r="F1386" s="1256">
        <v>1</v>
      </c>
      <c r="G1386" s="1246">
        <v>3</v>
      </c>
    </row>
    <row r="1387" spans="1:7" ht="14.15" customHeight="1">
      <c r="A1387" s="1119" t="s">
        <v>4376</v>
      </c>
      <c r="B1387" s="1118" t="s">
        <v>4377</v>
      </c>
      <c r="C1387" s="1117" t="s">
        <v>1439</v>
      </c>
      <c r="D1387" s="1116" t="s">
        <v>1440</v>
      </c>
      <c r="E1387" s="1356">
        <v>0</v>
      </c>
      <c r="F1387" s="1256">
        <v>1</v>
      </c>
      <c r="G1387" s="1246">
        <v>0</v>
      </c>
    </row>
    <row r="1388" spans="1:7" ht="14.15" customHeight="1">
      <c r="A1388" s="1119" t="s">
        <v>4376</v>
      </c>
      <c r="B1388" s="1118" t="s">
        <v>4377</v>
      </c>
      <c r="C1388" s="1117" t="s">
        <v>3440</v>
      </c>
      <c r="D1388" s="1116" t="s">
        <v>3441</v>
      </c>
      <c r="E1388" s="1356">
        <v>0</v>
      </c>
      <c r="F1388" s="1256">
        <v>1</v>
      </c>
      <c r="G1388" s="1246">
        <v>0</v>
      </c>
    </row>
    <row r="1389" spans="1:7" ht="14.15" customHeight="1">
      <c r="A1389" s="1119" t="s">
        <v>4376</v>
      </c>
      <c r="B1389" s="1118" t="s">
        <v>4377</v>
      </c>
      <c r="C1389" s="1117" t="s">
        <v>3442</v>
      </c>
      <c r="D1389" s="1116" t="s">
        <v>3443</v>
      </c>
      <c r="E1389" s="1356">
        <v>0</v>
      </c>
      <c r="F1389" s="1256">
        <v>1</v>
      </c>
      <c r="G1389" s="1246">
        <v>0</v>
      </c>
    </row>
    <row r="1390" spans="1:7" ht="14.15" customHeight="1">
      <c r="A1390" s="1119" t="s">
        <v>4376</v>
      </c>
      <c r="B1390" s="1118" t="s">
        <v>4377</v>
      </c>
      <c r="C1390" s="1117" t="s">
        <v>3444</v>
      </c>
      <c r="D1390" s="1116" t="s">
        <v>3445</v>
      </c>
      <c r="E1390" s="1356">
        <v>0</v>
      </c>
      <c r="F1390" s="1256">
        <v>1</v>
      </c>
      <c r="G1390" s="1246">
        <v>0</v>
      </c>
    </row>
    <row r="1391" spans="1:7" ht="14.15" customHeight="1">
      <c r="A1391" s="1119" t="s">
        <v>4376</v>
      </c>
      <c r="B1391" s="1118" t="s">
        <v>4377</v>
      </c>
      <c r="C1391" s="1117" t="s">
        <v>3446</v>
      </c>
      <c r="D1391" s="1116" t="s">
        <v>3447</v>
      </c>
      <c r="E1391" s="1356">
        <v>0</v>
      </c>
      <c r="F1391" s="1256">
        <v>1</v>
      </c>
      <c r="G1391" s="1246">
        <v>0</v>
      </c>
    </row>
    <row r="1392" spans="1:7" ht="14.15" customHeight="1">
      <c r="A1392" s="1119" t="s">
        <v>4376</v>
      </c>
      <c r="B1392" s="1118" t="s">
        <v>4377</v>
      </c>
      <c r="C1392" s="1117" t="s">
        <v>1276</v>
      </c>
      <c r="D1392" s="1116" t="s">
        <v>3448</v>
      </c>
      <c r="E1392" s="1356">
        <v>0</v>
      </c>
      <c r="F1392" s="1256">
        <v>1</v>
      </c>
      <c r="G1392" s="1246">
        <v>0</v>
      </c>
    </row>
    <row r="1393" spans="1:7" ht="14.15" customHeight="1">
      <c r="A1393" s="1119" t="s">
        <v>4376</v>
      </c>
      <c r="B1393" s="1118" t="s">
        <v>4377</v>
      </c>
      <c r="C1393" s="1117" t="s">
        <v>1277</v>
      </c>
      <c r="D1393" s="1116" t="s">
        <v>5252</v>
      </c>
      <c r="E1393" s="1356">
        <v>0</v>
      </c>
      <c r="F1393" s="1256">
        <v>1</v>
      </c>
      <c r="G1393" s="1246">
        <v>0</v>
      </c>
    </row>
    <row r="1394" spans="1:7" ht="14.15" customHeight="1">
      <c r="A1394" s="1119" t="s">
        <v>4376</v>
      </c>
      <c r="B1394" s="1118" t="s">
        <v>4377</v>
      </c>
      <c r="C1394" s="1117" t="s">
        <v>1278</v>
      </c>
      <c r="D1394" s="1116" t="s">
        <v>5253</v>
      </c>
      <c r="E1394" s="1356">
        <v>0</v>
      </c>
      <c r="F1394" s="1256">
        <v>1</v>
      </c>
      <c r="G1394" s="1246">
        <v>0</v>
      </c>
    </row>
    <row r="1395" spans="1:7" ht="14.15" customHeight="1">
      <c r="A1395" s="1119" t="s">
        <v>4376</v>
      </c>
      <c r="B1395" s="1118" t="s">
        <v>4377</v>
      </c>
      <c r="C1395" s="1117" t="s">
        <v>1279</v>
      </c>
      <c r="D1395" s="1116" t="s">
        <v>5254</v>
      </c>
      <c r="E1395" s="1356">
        <v>0</v>
      </c>
      <c r="F1395" s="1256">
        <v>1</v>
      </c>
      <c r="G1395" s="1246">
        <v>0</v>
      </c>
    </row>
    <row r="1396" spans="1:7" ht="14.15" customHeight="1">
      <c r="A1396" s="1119" t="s">
        <v>4376</v>
      </c>
      <c r="B1396" s="1118" t="s">
        <v>4377</v>
      </c>
      <c r="C1396" s="1117" t="s">
        <v>1280</v>
      </c>
      <c r="D1396" s="1116" t="s">
        <v>5255</v>
      </c>
      <c r="E1396" s="1356">
        <v>12</v>
      </c>
      <c r="F1396" s="1256">
        <v>1</v>
      </c>
      <c r="G1396" s="1246">
        <v>12</v>
      </c>
    </row>
    <row r="1397" spans="1:7" ht="14.15" customHeight="1">
      <c r="A1397" s="1119" t="s">
        <v>4376</v>
      </c>
      <c r="B1397" s="1118" t="s">
        <v>4377</v>
      </c>
      <c r="C1397" s="1117" t="s">
        <v>5235</v>
      </c>
      <c r="D1397" s="1116" t="s">
        <v>5236</v>
      </c>
      <c r="E1397" s="1356">
        <v>2</v>
      </c>
      <c r="F1397" s="1256">
        <v>1</v>
      </c>
      <c r="G1397" s="1246">
        <v>2</v>
      </c>
    </row>
    <row r="1398" spans="1:7" ht="14.15" customHeight="1">
      <c r="A1398" s="1119" t="s">
        <v>4376</v>
      </c>
      <c r="B1398" s="1118" t="s">
        <v>4377</v>
      </c>
      <c r="C1398" s="1117" t="s">
        <v>4432</v>
      </c>
      <c r="D1398" s="1116" t="s">
        <v>1792</v>
      </c>
      <c r="E1398" s="1356">
        <v>4.0000000000000002E-4</v>
      </c>
      <c r="F1398" s="1256">
        <v>1</v>
      </c>
      <c r="G1398" s="1246">
        <v>4.0000000000000002E-4</v>
      </c>
    </row>
    <row r="1399" spans="1:7" ht="14.15" customHeight="1">
      <c r="A1399" s="1119" t="s">
        <v>4376</v>
      </c>
      <c r="B1399" s="1118" t="s">
        <v>4377</v>
      </c>
      <c r="C1399" s="1117" t="s">
        <v>5417</v>
      </c>
      <c r="D1399" s="1116" t="s">
        <v>3885</v>
      </c>
      <c r="E1399" s="1356">
        <v>1.1999999999999999E-3</v>
      </c>
      <c r="F1399" s="1256">
        <v>1</v>
      </c>
      <c r="G1399" s="1246">
        <v>1.1999999999999999E-3</v>
      </c>
    </row>
    <row r="1400" spans="1:7" ht="14.15" customHeight="1">
      <c r="A1400" s="1119" t="s">
        <v>4376</v>
      </c>
      <c r="B1400" s="1118" t="s">
        <v>4377</v>
      </c>
      <c r="C1400" s="1117" t="s">
        <v>5419</v>
      </c>
      <c r="D1400" s="1116" t="s">
        <v>3704</v>
      </c>
      <c r="E1400" s="1356">
        <v>5.0000000000000001E-3</v>
      </c>
      <c r="F1400" s="1256">
        <v>1</v>
      </c>
      <c r="G1400" s="1246">
        <v>5.0000000000000001E-3</v>
      </c>
    </row>
    <row r="1401" spans="1:7" ht="14.15" customHeight="1">
      <c r="A1401" s="1119" t="s">
        <v>4376</v>
      </c>
      <c r="B1401" s="1118" t="s">
        <v>4377</v>
      </c>
      <c r="C1401" s="1117" t="s">
        <v>869</v>
      </c>
      <c r="D1401" s="1116" t="s">
        <v>1793</v>
      </c>
      <c r="E1401" s="1356">
        <v>4.0000000000000002E-4</v>
      </c>
      <c r="F1401" s="1256">
        <v>1</v>
      </c>
      <c r="G1401" s="1246">
        <v>4.0000000000000002E-4</v>
      </c>
    </row>
    <row r="1402" spans="1:7" ht="14.15" customHeight="1">
      <c r="A1402" s="1119" t="s">
        <v>4376</v>
      </c>
      <c r="B1402" s="1118" t="s">
        <v>4377</v>
      </c>
      <c r="C1402" s="1117" t="s">
        <v>4692</v>
      </c>
      <c r="D1402" s="1116" t="s">
        <v>4137</v>
      </c>
      <c r="E1402" s="1356">
        <v>1.1999999999999999E-3</v>
      </c>
      <c r="F1402" s="1256">
        <v>1</v>
      </c>
      <c r="G1402" s="1246">
        <v>1.1999999999999999E-3</v>
      </c>
    </row>
    <row r="1403" spans="1:7" ht="14.15" customHeight="1">
      <c r="A1403" s="1119" t="s">
        <v>4376</v>
      </c>
      <c r="B1403" s="1118" t="s">
        <v>4377</v>
      </c>
      <c r="C1403" s="1117" t="s">
        <v>870</v>
      </c>
      <c r="D1403" s="1116" t="s">
        <v>871</v>
      </c>
      <c r="E1403" s="1356">
        <v>1E-3</v>
      </c>
      <c r="F1403" s="1256">
        <v>1</v>
      </c>
      <c r="G1403" s="1246">
        <v>1E-3</v>
      </c>
    </row>
    <row r="1404" spans="1:7" ht="14.15" customHeight="1">
      <c r="A1404" s="1119" t="s">
        <v>4376</v>
      </c>
      <c r="B1404" s="1118" t="s">
        <v>4377</v>
      </c>
      <c r="C1404" s="1117" t="s">
        <v>5533</v>
      </c>
      <c r="D1404" s="1116" t="s">
        <v>5610</v>
      </c>
      <c r="E1404" s="1356">
        <v>0.51500000000000001</v>
      </c>
      <c r="F1404" s="1256">
        <v>1</v>
      </c>
      <c r="G1404" s="1246">
        <v>0.51500000000000001</v>
      </c>
    </row>
    <row r="1405" spans="1:7" ht="14.15" customHeight="1">
      <c r="A1405" s="1119" t="s">
        <v>4376</v>
      </c>
      <c r="B1405" s="1118" t="s">
        <v>4377</v>
      </c>
      <c r="C1405" s="1117" t="s">
        <v>5530</v>
      </c>
      <c r="D1405" s="1116" t="s">
        <v>5609</v>
      </c>
      <c r="E1405" s="1356">
        <v>0.50660000000000005</v>
      </c>
      <c r="F1405" s="1256">
        <v>1</v>
      </c>
      <c r="G1405" s="1246">
        <v>0.50660000000000005</v>
      </c>
    </row>
    <row r="1406" spans="1:7" ht="14.15" customHeight="1">
      <c r="A1406" s="1119" t="s">
        <v>4376</v>
      </c>
      <c r="B1406" s="1118" t="s">
        <v>4377</v>
      </c>
      <c r="C1406" s="1117" t="s">
        <v>2343</v>
      </c>
      <c r="D1406" s="1116" t="s">
        <v>3530</v>
      </c>
      <c r="E1406" s="1356">
        <v>0.316</v>
      </c>
      <c r="F1406" s="1256">
        <v>1</v>
      </c>
      <c r="G1406" s="1246">
        <v>0.316</v>
      </c>
    </row>
    <row r="1407" spans="1:7" ht="14.15" customHeight="1">
      <c r="A1407" s="1119" t="s">
        <v>4376</v>
      </c>
      <c r="B1407" s="1118" t="s">
        <v>4377</v>
      </c>
      <c r="C1407" s="1117" t="s">
        <v>1083</v>
      </c>
      <c r="D1407" s="1116" t="s">
        <v>480</v>
      </c>
      <c r="E1407" s="1356">
        <v>0.2888</v>
      </c>
      <c r="F1407" s="1256">
        <v>1</v>
      </c>
      <c r="G1407" s="1246">
        <v>0.2888</v>
      </c>
    </row>
    <row r="1408" spans="1:7" ht="14.15" customHeight="1">
      <c r="A1408" s="1119" t="s">
        <v>4376</v>
      </c>
      <c r="B1408" s="1118" t="s">
        <v>4377</v>
      </c>
      <c r="C1408" s="1117" t="s">
        <v>6660</v>
      </c>
      <c r="D1408" s="1116" t="s">
        <v>6661</v>
      </c>
      <c r="E1408" s="1356">
        <v>2.3999999999999998E-3</v>
      </c>
      <c r="F1408" s="1256">
        <v>1</v>
      </c>
      <c r="G1408" s="1246">
        <v>2.3999999999999998E-3</v>
      </c>
    </row>
    <row r="1409" spans="1:7" ht="14.15" customHeight="1">
      <c r="A1409" s="1119" t="s">
        <v>2236</v>
      </c>
      <c r="B1409" s="1118" t="s">
        <v>2237</v>
      </c>
      <c r="C1409" s="1117" t="s">
        <v>5237</v>
      </c>
      <c r="D1409" s="1116" t="s">
        <v>5238</v>
      </c>
      <c r="E1409" s="1356">
        <v>1</v>
      </c>
      <c r="F1409" s="1256">
        <v>1</v>
      </c>
      <c r="G1409" s="1246">
        <v>1</v>
      </c>
    </row>
    <row r="1410" spans="1:7" ht="14.15" customHeight="1">
      <c r="A1410" s="1119" t="s">
        <v>2236</v>
      </c>
      <c r="B1410" s="1118" t="s">
        <v>2237</v>
      </c>
      <c r="C1410" s="1117" t="s">
        <v>4423</v>
      </c>
      <c r="D1410" s="1116" t="s">
        <v>1025</v>
      </c>
      <c r="E1410" s="1356">
        <v>1</v>
      </c>
      <c r="F1410" s="1256">
        <v>1</v>
      </c>
      <c r="G1410" s="1246">
        <v>1</v>
      </c>
    </row>
    <row r="1411" spans="1:7" ht="14.15" customHeight="1">
      <c r="A1411" s="1119" t="s">
        <v>2236</v>
      </c>
      <c r="B1411" s="1118" t="s">
        <v>2237</v>
      </c>
      <c r="C1411" s="1117" t="s">
        <v>7090</v>
      </c>
      <c r="D1411" s="1116" t="s">
        <v>6822</v>
      </c>
      <c r="E1411" s="1356">
        <v>1</v>
      </c>
      <c r="F1411" s="1256">
        <v>1</v>
      </c>
      <c r="G1411" s="1246">
        <v>1</v>
      </c>
    </row>
    <row r="1412" spans="1:7" ht="14.15" customHeight="1">
      <c r="A1412" s="1119" t="s">
        <v>2236</v>
      </c>
      <c r="B1412" s="1118" t="s">
        <v>2237</v>
      </c>
      <c r="C1412" s="1117" t="s">
        <v>4425</v>
      </c>
      <c r="D1412" s="1116" t="s">
        <v>4755</v>
      </c>
      <c r="E1412" s="1356">
        <v>1</v>
      </c>
      <c r="F1412" s="1256">
        <v>1</v>
      </c>
      <c r="G1412" s="1246">
        <v>1</v>
      </c>
    </row>
    <row r="1413" spans="1:7" ht="14.15" customHeight="1">
      <c r="A1413" s="1119" t="s">
        <v>2236</v>
      </c>
      <c r="B1413" s="1118" t="s">
        <v>2237</v>
      </c>
      <c r="C1413" s="1117" t="s">
        <v>1274</v>
      </c>
      <c r="D1413" s="1116" t="s">
        <v>1024</v>
      </c>
      <c r="E1413" s="1356">
        <v>1</v>
      </c>
      <c r="F1413" s="1256">
        <v>1</v>
      </c>
      <c r="G1413" s="1246">
        <v>1</v>
      </c>
    </row>
    <row r="1414" spans="1:7" ht="14.15" customHeight="1">
      <c r="A1414" s="1119" t="s">
        <v>2236</v>
      </c>
      <c r="B1414" s="1118" t="s">
        <v>2237</v>
      </c>
      <c r="C1414" s="1117" t="s">
        <v>4784</v>
      </c>
      <c r="D1414" s="1116" t="s">
        <v>4785</v>
      </c>
      <c r="E1414" s="1356">
        <v>2</v>
      </c>
      <c r="F1414" s="1256">
        <v>1</v>
      </c>
      <c r="G1414" s="1246">
        <v>2</v>
      </c>
    </row>
    <row r="1415" spans="1:7" ht="14.15" customHeight="1">
      <c r="A1415" s="1119" t="s">
        <v>2236</v>
      </c>
      <c r="B1415" s="1118" t="s">
        <v>2237</v>
      </c>
      <c r="C1415" s="1117" t="s">
        <v>4786</v>
      </c>
      <c r="D1415" s="1116" t="s">
        <v>4787</v>
      </c>
      <c r="E1415" s="1356">
        <v>2</v>
      </c>
      <c r="F1415" s="1256">
        <v>1</v>
      </c>
      <c r="G1415" s="1246">
        <v>2</v>
      </c>
    </row>
    <row r="1416" spans="1:7" ht="14.15" customHeight="1">
      <c r="A1416" s="1119" t="s">
        <v>2236</v>
      </c>
      <c r="B1416" s="1118" t="s">
        <v>2237</v>
      </c>
      <c r="C1416" s="1117" t="s">
        <v>5239</v>
      </c>
      <c r="D1416" s="1116" t="s">
        <v>5240</v>
      </c>
      <c r="E1416" s="1356">
        <v>2</v>
      </c>
      <c r="F1416" s="1256">
        <v>1</v>
      </c>
      <c r="G1416" s="1246">
        <v>2</v>
      </c>
    </row>
    <row r="1417" spans="1:7" ht="14.15" customHeight="1">
      <c r="A1417" s="1119" t="s">
        <v>2236</v>
      </c>
      <c r="B1417" s="1118" t="s">
        <v>2237</v>
      </c>
      <c r="C1417" s="1117" t="s">
        <v>5241</v>
      </c>
      <c r="D1417" s="1116" t="s">
        <v>5242</v>
      </c>
      <c r="E1417" s="1356">
        <v>2</v>
      </c>
      <c r="F1417" s="1256">
        <v>1</v>
      </c>
      <c r="G1417" s="1246">
        <v>2</v>
      </c>
    </row>
    <row r="1418" spans="1:7" ht="14.15" customHeight="1">
      <c r="A1418" s="1119" t="s">
        <v>2236</v>
      </c>
      <c r="B1418" s="1118" t="s">
        <v>2237</v>
      </c>
      <c r="C1418" s="1117" t="s">
        <v>3891</v>
      </c>
      <c r="D1418" s="1116" t="s">
        <v>4754</v>
      </c>
      <c r="E1418" s="1356">
        <v>2</v>
      </c>
      <c r="F1418" s="1256">
        <v>1</v>
      </c>
      <c r="G1418" s="1246">
        <v>2</v>
      </c>
    </row>
    <row r="1419" spans="1:7" ht="14.15" customHeight="1">
      <c r="A1419" s="1119" t="s">
        <v>2236</v>
      </c>
      <c r="B1419" s="1118" t="s">
        <v>2237</v>
      </c>
      <c r="C1419" s="1117" t="s">
        <v>1634</v>
      </c>
      <c r="D1419" s="1116" t="s">
        <v>1635</v>
      </c>
      <c r="E1419" s="1356">
        <v>2</v>
      </c>
      <c r="F1419" s="1256">
        <v>1</v>
      </c>
      <c r="G1419" s="1246">
        <v>2</v>
      </c>
    </row>
    <row r="1420" spans="1:7" ht="14.15" customHeight="1">
      <c r="A1420" s="1119" t="s">
        <v>2236</v>
      </c>
      <c r="B1420" s="1118" t="s">
        <v>2237</v>
      </c>
      <c r="C1420" s="1117" t="s">
        <v>1439</v>
      </c>
      <c r="D1420" s="1116" t="s">
        <v>1440</v>
      </c>
      <c r="E1420" s="1356">
        <v>0</v>
      </c>
      <c r="F1420" s="1256">
        <v>1</v>
      </c>
      <c r="G1420" s="1246">
        <v>0</v>
      </c>
    </row>
    <row r="1421" spans="1:7" ht="14.15" customHeight="1">
      <c r="A1421" s="1119" t="s">
        <v>2236</v>
      </c>
      <c r="B1421" s="1118" t="s">
        <v>2237</v>
      </c>
      <c r="C1421" s="1117" t="s">
        <v>3440</v>
      </c>
      <c r="D1421" s="1116" t="s">
        <v>3441</v>
      </c>
      <c r="E1421" s="1356">
        <v>0</v>
      </c>
      <c r="F1421" s="1256">
        <v>1</v>
      </c>
      <c r="G1421" s="1246">
        <v>0</v>
      </c>
    </row>
    <row r="1422" spans="1:7" ht="14.15" customHeight="1">
      <c r="A1422" s="1119" t="s">
        <v>2236</v>
      </c>
      <c r="B1422" s="1118" t="s">
        <v>2237</v>
      </c>
      <c r="C1422" s="1117" t="s">
        <v>3442</v>
      </c>
      <c r="D1422" s="1116" t="s">
        <v>3443</v>
      </c>
      <c r="E1422" s="1356">
        <v>0</v>
      </c>
      <c r="F1422" s="1256">
        <v>1</v>
      </c>
      <c r="G1422" s="1246">
        <v>0</v>
      </c>
    </row>
    <row r="1423" spans="1:7" ht="14.15" customHeight="1">
      <c r="A1423" s="1119" t="s">
        <v>2236</v>
      </c>
      <c r="B1423" s="1118" t="s">
        <v>2237</v>
      </c>
      <c r="C1423" s="1117" t="s">
        <v>3444</v>
      </c>
      <c r="D1423" s="1116" t="s">
        <v>3445</v>
      </c>
      <c r="E1423" s="1356">
        <v>0</v>
      </c>
      <c r="F1423" s="1256">
        <v>1</v>
      </c>
      <c r="G1423" s="1246">
        <v>0</v>
      </c>
    </row>
    <row r="1424" spans="1:7" ht="14.15" customHeight="1">
      <c r="A1424" s="1119" t="s">
        <v>2236</v>
      </c>
      <c r="B1424" s="1118" t="s">
        <v>2237</v>
      </c>
      <c r="C1424" s="1117" t="s">
        <v>3446</v>
      </c>
      <c r="D1424" s="1116" t="s">
        <v>3447</v>
      </c>
      <c r="E1424" s="1356">
        <v>0</v>
      </c>
      <c r="F1424" s="1256">
        <v>1</v>
      </c>
      <c r="G1424" s="1246">
        <v>0</v>
      </c>
    </row>
    <row r="1425" spans="1:7" ht="14.15" customHeight="1">
      <c r="A1425" s="1119" t="s">
        <v>2236</v>
      </c>
      <c r="B1425" s="1118" t="s">
        <v>2237</v>
      </c>
      <c r="C1425" s="1117" t="s">
        <v>1276</v>
      </c>
      <c r="D1425" s="1116" t="s">
        <v>3448</v>
      </c>
      <c r="E1425" s="1356">
        <v>0</v>
      </c>
      <c r="F1425" s="1256">
        <v>1</v>
      </c>
      <c r="G1425" s="1246">
        <v>0</v>
      </c>
    </row>
    <row r="1426" spans="1:7" ht="14.15" customHeight="1">
      <c r="A1426" s="1119" t="s">
        <v>2236</v>
      </c>
      <c r="B1426" s="1118" t="s">
        <v>2237</v>
      </c>
      <c r="C1426" s="1117" t="s">
        <v>1277</v>
      </c>
      <c r="D1426" s="1116" t="s">
        <v>5252</v>
      </c>
      <c r="E1426" s="1356">
        <v>0</v>
      </c>
      <c r="F1426" s="1256">
        <v>1</v>
      </c>
      <c r="G1426" s="1246">
        <v>0</v>
      </c>
    </row>
    <row r="1427" spans="1:7" ht="14.15" customHeight="1">
      <c r="A1427" s="1119" t="s">
        <v>2236</v>
      </c>
      <c r="B1427" s="1118" t="s">
        <v>2237</v>
      </c>
      <c r="C1427" s="1117" t="s">
        <v>1278</v>
      </c>
      <c r="D1427" s="1116" t="s">
        <v>5253</v>
      </c>
      <c r="E1427" s="1356">
        <v>0</v>
      </c>
      <c r="F1427" s="1256">
        <v>1</v>
      </c>
      <c r="G1427" s="1246">
        <v>0</v>
      </c>
    </row>
    <row r="1428" spans="1:7" ht="14.15" customHeight="1">
      <c r="A1428" s="1119" t="s">
        <v>2236</v>
      </c>
      <c r="B1428" s="1118" t="s">
        <v>2237</v>
      </c>
      <c r="C1428" s="1117" t="s">
        <v>1279</v>
      </c>
      <c r="D1428" s="1116" t="s">
        <v>5254</v>
      </c>
      <c r="E1428" s="1356">
        <v>0</v>
      </c>
      <c r="F1428" s="1256">
        <v>1</v>
      </c>
      <c r="G1428" s="1246">
        <v>0</v>
      </c>
    </row>
    <row r="1429" spans="1:7" ht="14.15" customHeight="1">
      <c r="A1429" s="1119" t="s">
        <v>2236</v>
      </c>
      <c r="B1429" s="1118" t="s">
        <v>2237</v>
      </c>
      <c r="C1429" s="1117" t="s">
        <v>1280</v>
      </c>
      <c r="D1429" s="1116" t="s">
        <v>5255</v>
      </c>
      <c r="E1429" s="1356">
        <v>0</v>
      </c>
      <c r="F1429" s="1256">
        <v>1</v>
      </c>
      <c r="G1429" s="1246">
        <v>0</v>
      </c>
    </row>
    <row r="1430" spans="1:7" ht="14.15" customHeight="1">
      <c r="A1430" s="1119" t="s">
        <v>2236</v>
      </c>
      <c r="B1430" s="1118" t="s">
        <v>2237</v>
      </c>
      <c r="C1430" s="1117" t="s">
        <v>1621</v>
      </c>
      <c r="D1430" s="1116" t="s">
        <v>4753</v>
      </c>
      <c r="E1430" s="1356">
        <v>3</v>
      </c>
      <c r="F1430" s="1256">
        <v>1</v>
      </c>
      <c r="G1430" s="1246">
        <v>3</v>
      </c>
    </row>
    <row r="1431" spans="1:7" ht="14.15" customHeight="1">
      <c r="A1431" s="1119" t="s">
        <v>2236</v>
      </c>
      <c r="B1431" s="1118" t="s">
        <v>2237</v>
      </c>
      <c r="C1431" s="1117" t="s">
        <v>2497</v>
      </c>
      <c r="D1431" s="1116" t="s">
        <v>3784</v>
      </c>
      <c r="E1431" s="1356">
        <v>1</v>
      </c>
      <c r="F1431" s="1256">
        <v>1</v>
      </c>
      <c r="G1431" s="1246">
        <v>1</v>
      </c>
    </row>
    <row r="1432" spans="1:7" ht="14.15" customHeight="1">
      <c r="A1432" s="1119" t="s">
        <v>2236</v>
      </c>
      <c r="B1432" s="1118" t="s">
        <v>2237</v>
      </c>
      <c r="C1432" s="1117" t="s">
        <v>794</v>
      </c>
      <c r="D1432" s="1116" t="s">
        <v>5977</v>
      </c>
      <c r="E1432" s="1356">
        <v>1</v>
      </c>
      <c r="F1432" s="1256">
        <v>1</v>
      </c>
      <c r="G1432" s="1246">
        <v>1</v>
      </c>
    </row>
    <row r="1433" spans="1:7" ht="14.15" customHeight="1">
      <c r="A1433" s="1119" t="s">
        <v>2236</v>
      </c>
      <c r="B1433" s="1118" t="s">
        <v>2237</v>
      </c>
      <c r="C1433" s="1117" t="s">
        <v>4432</v>
      </c>
      <c r="D1433" s="1116" t="s">
        <v>1792</v>
      </c>
      <c r="E1433" s="1356">
        <v>4.0000000000000002E-4</v>
      </c>
      <c r="F1433" s="1256">
        <v>1</v>
      </c>
      <c r="G1433" s="1246">
        <v>4.0000000000000002E-4</v>
      </c>
    </row>
    <row r="1434" spans="1:7" ht="14.15" customHeight="1">
      <c r="A1434" s="1119" t="s">
        <v>2236</v>
      </c>
      <c r="B1434" s="1118" t="s">
        <v>2237</v>
      </c>
      <c r="C1434" s="1117" t="s">
        <v>5417</v>
      </c>
      <c r="D1434" s="1116" t="s">
        <v>3885</v>
      </c>
      <c r="E1434" s="1356">
        <v>1.1999999999999999E-3</v>
      </c>
      <c r="F1434" s="1256">
        <v>1</v>
      </c>
      <c r="G1434" s="1246">
        <v>1.1999999999999999E-3</v>
      </c>
    </row>
    <row r="1435" spans="1:7" ht="14.15" customHeight="1">
      <c r="A1435" s="1119" t="s">
        <v>2236</v>
      </c>
      <c r="B1435" s="1118" t="s">
        <v>2237</v>
      </c>
      <c r="C1435" s="1117" t="s">
        <v>5419</v>
      </c>
      <c r="D1435" s="1116" t="s">
        <v>3704</v>
      </c>
      <c r="E1435" s="1356">
        <v>5.0000000000000001E-3</v>
      </c>
      <c r="F1435" s="1256">
        <v>1</v>
      </c>
      <c r="G1435" s="1246">
        <v>5.0000000000000001E-3</v>
      </c>
    </row>
    <row r="1436" spans="1:7" ht="14.15" customHeight="1">
      <c r="A1436" s="1119" t="s">
        <v>2236</v>
      </c>
      <c r="B1436" s="1118" t="s">
        <v>2237</v>
      </c>
      <c r="C1436" s="1117" t="s">
        <v>869</v>
      </c>
      <c r="D1436" s="1116" t="s">
        <v>1793</v>
      </c>
      <c r="E1436" s="1356">
        <v>4.0000000000000002E-4</v>
      </c>
      <c r="F1436" s="1256">
        <v>1</v>
      </c>
      <c r="G1436" s="1246">
        <v>4.0000000000000002E-4</v>
      </c>
    </row>
    <row r="1437" spans="1:7" ht="14.15" customHeight="1">
      <c r="A1437" s="1119" t="s">
        <v>2236</v>
      </c>
      <c r="B1437" s="1118" t="s">
        <v>2237</v>
      </c>
      <c r="C1437" s="1117" t="s">
        <v>2914</v>
      </c>
      <c r="D1437" s="1116" t="s">
        <v>5606</v>
      </c>
      <c r="E1437" s="1356">
        <v>8.9999999999999993E-3</v>
      </c>
      <c r="F1437" s="1256">
        <v>1</v>
      </c>
      <c r="G1437" s="1246">
        <v>8.9999999999999993E-3</v>
      </c>
    </row>
    <row r="1438" spans="1:7" ht="14.15" customHeight="1">
      <c r="A1438" s="1119" t="s">
        <v>2236</v>
      </c>
      <c r="B1438" s="1118" t="s">
        <v>2237</v>
      </c>
      <c r="C1438" s="1117" t="s">
        <v>4692</v>
      </c>
      <c r="D1438" s="1116" t="s">
        <v>4137</v>
      </c>
      <c r="E1438" s="1356">
        <v>1.1999999999999999E-3</v>
      </c>
      <c r="F1438" s="1256">
        <v>1</v>
      </c>
      <c r="G1438" s="1246">
        <v>1.1999999999999999E-3</v>
      </c>
    </row>
    <row r="1439" spans="1:7" ht="14.15" customHeight="1">
      <c r="A1439" s="1119" t="s">
        <v>2236</v>
      </c>
      <c r="B1439" s="1118" t="s">
        <v>2237</v>
      </c>
      <c r="C1439" s="1117" t="s">
        <v>870</v>
      </c>
      <c r="D1439" s="1116" t="s">
        <v>871</v>
      </c>
      <c r="E1439" s="1356">
        <v>1E-3</v>
      </c>
      <c r="F1439" s="1256">
        <v>1</v>
      </c>
      <c r="G1439" s="1246">
        <v>1E-3</v>
      </c>
    </row>
    <row r="1440" spans="1:7" ht="14.15" customHeight="1">
      <c r="A1440" s="1119" t="s">
        <v>2236</v>
      </c>
      <c r="B1440" s="1118" t="s">
        <v>2237</v>
      </c>
      <c r="C1440" s="1117" t="s">
        <v>5533</v>
      </c>
      <c r="D1440" s="1116" t="s">
        <v>5610</v>
      </c>
      <c r="E1440" s="1356">
        <v>0.51500000000000001</v>
      </c>
      <c r="F1440" s="1256">
        <v>1</v>
      </c>
      <c r="G1440" s="1246">
        <v>0.51500000000000001</v>
      </c>
    </row>
    <row r="1441" spans="1:7" ht="14.15" customHeight="1">
      <c r="A1441" s="1119" t="s">
        <v>2236</v>
      </c>
      <c r="B1441" s="1118" t="s">
        <v>2237</v>
      </c>
      <c r="C1441" s="1117" t="s">
        <v>5530</v>
      </c>
      <c r="D1441" s="1116" t="s">
        <v>5609</v>
      </c>
      <c r="E1441" s="1356">
        <v>0.50660000000000005</v>
      </c>
      <c r="F1441" s="1256">
        <v>1</v>
      </c>
      <c r="G1441" s="1246">
        <v>0.50660000000000005</v>
      </c>
    </row>
    <row r="1442" spans="1:7" ht="14.15" customHeight="1">
      <c r="A1442" s="1119" t="s">
        <v>2236</v>
      </c>
      <c r="B1442" s="1118" t="s">
        <v>2237</v>
      </c>
      <c r="C1442" s="1117" t="s">
        <v>2343</v>
      </c>
      <c r="D1442" s="1116" t="s">
        <v>3530</v>
      </c>
      <c r="E1442" s="1356">
        <v>0.316</v>
      </c>
      <c r="F1442" s="1256">
        <v>1</v>
      </c>
      <c r="G1442" s="1246">
        <v>0.316</v>
      </c>
    </row>
    <row r="1443" spans="1:7" ht="14.15" customHeight="1">
      <c r="A1443" s="1119" t="s">
        <v>2236</v>
      </c>
      <c r="B1443" s="1118" t="s">
        <v>2237</v>
      </c>
      <c r="C1443" s="1117" t="s">
        <v>1083</v>
      </c>
      <c r="D1443" s="1116" t="s">
        <v>480</v>
      </c>
      <c r="E1443" s="1356">
        <v>0.2888</v>
      </c>
      <c r="F1443" s="1256">
        <v>1</v>
      </c>
      <c r="G1443" s="1246">
        <v>0.2888</v>
      </c>
    </row>
    <row r="1444" spans="1:7" ht="14.15" customHeight="1">
      <c r="A1444" s="1119" t="s">
        <v>2236</v>
      </c>
      <c r="B1444" s="1118" t="s">
        <v>2237</v>
      </c>
      <c r="C1444" s="1117" t="s">
        <v>1084</v>
      </c>
      <c r="D1444" s="1116" t="s">
        <v>5178</v>
      </c>
      <c r="E1444" s="1356">
        <v>0.46710000000000002</v>
      </c>
      <c r="F1444" s="1256">
        <v>1</v>
      </c>
      <c r="G1444" s="1246">
        <v>0.46710000000000002</v>
      </c>
    </row>
    <row r="1445" spans="1:7" ht="14.15" customHeight="1">
      <c r="A1445" s="1119" t="s">
        <v>2236</v>
      </c>
      <c r="B1445" s="1118" t="s">
        <v>2237</v>
      </c>
      <c r="C1445" s="1117" t="s">
        <v>6660</v>
      </c>
      <c r="D1445" s="1116" t="s">
        <v>6661</v>
      </c>
      <c r="E1445" s="1356">
        <v>2.8999999999999998E-3</v>
      </c>
      <c r="F1445" s="1256">
        <v>1</v>
      </c>
      <c r="G1445" s="1246">
        <v>2.8999999999999998E-3</v>
      </c>
    </row>
    <row r="1446" spans="1:7" ht="14.15" customHeight="1">
      <c r="A1446" s="1119" t="s">
        <v>2227</v>
      </c>
      <c r="B1446" s="1118" t="s">
        <v>2228</v>
      </c>
      <c r="C1446" s="1117" t="s">
        <v>5237</v>
      </c>
      <c r="D1446" s="1116" t="s">
        <v>5238</v>
      </c>
      <c r="E1446" s="1356">
        <v>1</v>
      </c>
      <c r="F1446" s="1256">
        <v>1</v>
      </c>
      <c r="G1446" s="1246">
        <v>1</v>
      </c>
    </row>
    <row r="1447" spans="1:7" ht="14.15" customHeight="1">
      <c r="A1447" s="1119" t="s">
        <v>2227</v>
      </c>
      <c r="B1447" s="1118" t="s">
        <v>2228</v>
      </c>
      <c r="C1447" s="1117" t="s">
        <v>4423</v>
      </c>
      <c r="D1447" s="1116" t="s">
        <v>1025</v>
      </c>
      <c r="E1447" s="1356">
        <v>1</v>
      </c>
      <c r="F1447" s="1256">
        <v>1</v>
      </c>
      <c r="G1447" s="1246">
        <v>1</v>
      </c>
    </row>
    <row r="1448" spans="1:7" ht="14.15" customHeight="1">
      <c r="A1448" s="1119" t="s">
        <v>2227</v>
      </c>
      <c r="B1448" s="1118" t="s">
        <v>2228</v>
      </c>
      <c r="C1448" s="1117" t="s">
        <v>7090</v>
      </c>
      <c r="D1448" s="1116" t="s">
        <v>6822</v>
      </c>
      <c r="E1448" s="1356">
        <v>1</v>
      </c>
      <c r="F1448" s="1256">
        <v>1</v>
      </c>
      <c r="G1448" s="1246">
        <v>1</v>
      </c>
    </row>
    <row r="1449" spans="1:7" ht="14.15" customHeight="1">
      <c r="A1449" s="1119" t="s">
        <v>2227</v>
      </c>
      <c r="B1449" s="1118" t="s">
        <v>2228</v>
      </c>
      <c r="C1449" s="1117" t="s">
        <v>4425</v>
      </c>
      <c r="D1449" s="1116" t="s">
        <v>4755</v>
      </c>
      <c r="E1449" s="1356">
        <v>1</v>
      </c>
      <c r="F1449" s="1256">
        <v>1</v>
      </c>
      <c r="G1449" s="1246">
        <v>1</v>
      </c>
    </row>
    <row r="1450" spans="1:7" ht="14.15" customHeight="1">
      <c r="A1450" s="1119" t="s">
        <v>2227</v>
      </c>
      <c r="B1450" s="1118" t="s">
        <v>2228</v>
      </c>
      <c r="C1450" s="1117" t="s">
        <v>1274</v>
      </c>
      <c r="D1450" s="1116" t="s">
        <v>1024</v>
      </c>
      <c r="E1450" s="1356">
        <v>1</v>
      </c>
      <c r="F1450" s="1256">
        <v>1</v>
      </c>
      <c r="G1450" s="1246">
        <v>1</v>
      </c>
    </row>
    <row r="1451" spans="1:7" ht="14.15" customHeight="1">
      <c r="A1451" s="1119" t="s">
        <v>2227</v>
      </c>
      <c r="B1451" s="1118" t="s">
        <v>2228</v>
      </c>
      <c r="C1451" s="1117" t="s">
        <v>4784</v>
      </c>
      <c r="D1451" s="1116" t="s">
        <v>4785</v>
      </c>
      <c r="E1451" s="1356">
        <v>2</v>
      </c>
      <c r="F1451" s="1256">
        <v>1</v>
      </c>
      <c r="G1451" s="1246">
        <v>2</v>
      </c>
    </row>
    <row r="1452" spans="1:7" ht="14.15" customHeight="1">
      <c r="A1452" s="1119" t="s">
        <v>2227</v>
      </c>
      <c r="B1452" s="1118" t="s">
        <v>2228</v>
      </c>
      <c r="C1452" s="1117" t="s">
        <v>4786</v>
      </c>
      <c r="D1452" s="1116" t="s">
        <v>4787</v>
      </c>
      <c r="E1452" s="1356">
        <v>2</v>
      </c>
      <c r="F1452" s="1256">
        <v>1</v>
      </c>
      <c r="G1452" s="1246">
        <v>2</v>
      </c>
    </row>
    <row r="1453" spans="1:7" ht="14.15" customHeight="1">
      <c r="A1453" s="1119" t="s">
        <v>2227</v>
      </c>
      <c r="B1453" s="1118" t="s">
        <v>2228</v>
      </c>
      <c r="C1453" s="1117" t="s">
        <v>5239</v>
      </c>
      <c r="D1453" s="1116" t="s">
        <v>5240</v>
      </c>
      <c r="E1453" s="1356">
        <v>2</v>
      </c>
      <c r="F1453" s="1256">
        <v>1</v>
      </c>
      <c r="G1453" s="1246">
        <v>2</v>
      </c>
    </row>
    <row r="1454" spans="1:7" ht="14.15" customHeight="1">
      <c r="A1454" s="1119" t="s">
        <v>2227</v>
      </c>
      <c r="B1454" s="1118" t="s">
        <v>2228</v>
      </c>
      <c r="C1454" s="1117" t="s">
        <v>5241</v>
      </c>
      <c r="D1454" s="1116" t="s">
        <v>5242</v>
      </c>
      <c r="E1454" s="1356">
        <v>2</v>
      </c>
      <c r="F1454" s="1256">
        <v>1</v>
      </c>
      <c r="G1454" s="1246">
        <v>2</v>
      </c>
    </row>
    <row r="1455" spans="1:7" ht="14.15" customHeight="1">
      <c r="A1455" s="1119" t="s">
        <v>2227</v>
      </c>
      <c r="B1455" s="1118" t="s">
        <v>2228</v>
      </c>
      <c r="C1455" s="1117" t="s">
        <v>3891</v>
      </c>
      <c r="D1455" s="1116" t="s">
        <v>4754</v>
      </c>
      <c r="E1455" s="1356">
        <v>2</v>
      </c>
      <c r="F1455" s="1256">
        <v>1</v>
      </c>
      <c r="G1455" s="1246">
        <v>2</v>
      </c>
    </row>
    <row r="1456" spans="1:7" ht="14.15" customHeight="1">
      <c r="A1456" s="1119" t="s">
        <v>2227</v>
      </c>
      <c r="B1456" s="1118" t="s">
        <v>2228</v>
      </c>
      <c r="C1456" s="1117" t="s">
        <v>1634</v>
      </c>
      <c r="D1456" s="1116" t="s">
        <v>1635</v>
      </c>
      <c r="E1456" s="1356">
        <v>3</v>
      </c>
      <c r="F1456" s="1256">
        <v>1</v>
      </c>
      <c r="G1456" s="1246">
        <v>3</v>
      </c>
    </row>
    <row r="1457" spans="1:7" ht="14.15" customHeight="1">
      <c r="A1457" s="1119" t="s">
        <v>2227</v>
      </c>
      <c r="B1457" s="1118" t="s">
        <v>2228</v>
      </c>
      <c r="C1457" s="1117" t="s">
        <v>1439</v>
      </c>
      <c r="D1457" s="1116" t="s">
        <v>1440</v>
      </c>
      <c r="E1457" s="1356">
        <v>12</v>
      </c>
      <c r="F1457" s="1256">
        <v>1</v>
      </c>
      <c r="G1457" s="1246">
        <v>12</v>
      </c>
    </row>
    <row r="1458" spans="1:7" ht="14.15" customHeight="1">
      <c r="A1458" s="1119" t="s">
        <v>2227</v>
      </c>
      <c r="B1458" s="1118" t="s">
        <v>2228</v>
      </c>
      <c r="C1458" s="1117" t="s">
        <v>3440</v>
      </c>
      <c r="D1458" s="1116" t="s">
        <v>3441</v>
      </c>
      <c r="E1458" s="1356">
        <v>0</v>
      </c>
      <c r="F1458" s="1256">
        <v>1</v>
      </c>
      <c r="G1458" s="1246">
        <v>0</v>
      </c>
    </row>
    <row r="1459" spans="1:7" ht="14.15" customHeight="1">
      <c r="A1459" s="1119" t="s">
        <v>2227</v>
      </c>
      <c r="B1459" s="1118" t="s">
        <v>2228</v>
      </c>
      <c r="C1459" s="1117" t="s">
        <v>3442</v>
      </c>
      <c r="D1459" s="1116" t="s">
        <v>3443</v>
      </c>
      <c r="E1459" s="1356">
        <v>0</v>
      </c>
      <c r="F1459" s="1256">
        <v>1</v>
      </c>
      <c r="G1459" s="1246">
        <v>0</v>
      </c>
    </row>
    <row r="1460" spans="1:7" ht="14.15" customHeight="1">
      <c r="A1460" s="1119" t="s">
        <v>2227</v>
      </c>
      <c r="B1460" s="1118" t="s">
        <v>2228</v>
      </c>
      <c r="C1460" s="1117" t="s">
        <v>3444</v>
      </c>
      <c r="D1460" s="1116" t="s">
        <v>3445</v>
      </c>
      <c r="E1460" s="1356">
        <v>0</v>
      </c>
      <c r="F1460" s="1256">
        <v>1</v>
      </c>
      <c r="G1460" s="1246">
        <v>0</v>
      </c>
    </row>
    <row r="1461" spans="1:7" ht="14.15" customHeight="1">
      <c r="A1461" s="1119" t="s">
        <v>2227</v>
      </c>
      <c r="B1461" s="1118" t="s">
        <v>2228</v>
      </c>
      <c r="C1461" s="1117" t="s">
        <v>3446</v>
      </c>
      <c r="D1461" s="1116" t="s">
        <v>3447</v>
      </c>
      <c r="E1461" s="1356">
        <v>0</v>
      </c>
      <c r="F1461" s="1256">
        <v>1</v>
      </c>
      <c r="G1461" s="1246">
        <v>0</v>
      </c>
    </row>
    <row r="1462" spans="1:7" ht="14.15" customHeight="1">
      <c r="A1462" s="1119" t="s">
        <v>2227</v>
      </c>
      <c r="B1462" s="1118" t="s">
        <v>2228</v>
      </c>
      <c r="C1462" s="1117" t="s">
        <v>1276</v>
      </c>
      <c r="D1462" s="1116" t="s">
        <v>3448</v>
      </c>
      <c r="E1462" s="1356">
        <v>0</v>
      </c>
      <c r="F1462" s="1256">
        <v>1</v>
      </c>
      <c r="G1462" s="1246">
        <v>0</v>
      </c>
    </row>
    <row r="1463" spans="1:7" ht="14.15" customHeight="1">
      <c r="A1463" s="1119" t="s">
        <v>2227</v>
      </c>
      <c r="B1463" s="1118" t="s">
        <v>2228</v>
      </c>
      <c r="C1463" s="1117" t="s">
        <v>1277</v>
      </c>
      <c r="D1463" s="1116" t="s">
        <v>5252</v>
      </c>
      <c r="E1463" s="1356">
        <v>0</v>
      </c>
      <c r="F1463" s="1256">
        <v>1</v>
      </c>
      <c r="G1463" s="1246">
        <v>0</v>
      </c>
    </row>
    <row r="1464" spans="1:7" ht="14.15" customHeight="1">
      <c r="A1464" s="1119" t="s">
        <v>2227</v>
      </c>
      <c r="B1464" s="1118" t="s">
        <v>2228</v>
      </c>
      <c r="C1464" s="1117" t="s">
        <v>1278</v>
      </c>
      <c r="D1464" s="1116" t="s">
        <v>5253</v>
      </c>
      <c r="E1464" s="1356">
        <v>0</v>
      </c>
      <c r="F1464" s="1256">
        <v>1</v>
      </c>
      <c r="G1464" s="1246">
        <v>0</v>
      </c>
    </row>
    <row r="1465" spans="1:7" ht="14.15" customHeight="1">
      <c r="A1465" s="1119" t="s">
        <v>2227</v>
      </c>
      <c r="B1465" s="1118" t="s">
        <v>2228</v>
      </c>
      <c r="C1465" s="1117" t="s">
        <v>1279</v>
      </c>
      <c r="D1465" s="1116" t="s">
        <v>5254</v>
      </c>
      <c r="E1465" s="1356">
        <v>0</v>
      </c>
      <c r="F1465" s="1256">
        <v>1</v>
      </c>
      <c r="G1465" s="1246">
        <v>0</v>
      </c>
    </row>
    <row r="1466" spans="1:7" ht="14.15" customHeight="1">
      <c r="A1466" s="1119" t="s">
        <v>2227</v>
      </c>
      <c r="B1466" s="1118" t="s">
        <v>2228</v>
      </c>
      <c r="C1466" s="1117" t="s">
        <v>1280</v>
      </c>
      <c r="D1466" s="1116" t="s">
        <v>5255</v>
      </c>
      <c r="E1466" s="1356">
        <v>12</v>
      </c>
      <c r="F1466" s="1256">
        <v>1</v>
      </c>
      <c r="G1466" s="1246">
        <v>12</v>
      </c>
    </row>
    <row r="1467" spans="1:7" ht="14.15" customHeight="1">
      <c r="A1467" s="1119" t="s">
        <v>2227</v>
      </c>
      <c r="B1467" s="1118" t="s">
        <v>2228</v>
      </c>
      <c r="C1467" s="1117" t="s">
        <v>1621</v>
      </c>
      <c r="D1467" s="1116" t="s">
        <v>4753</v>
      </c>
      <c r="E1467" s="1356">
        <v>1</v>
      </c>
      <c r="F1467" s="1256">
        <v>1</v>
      </c>
      <c r="G1467" s="1246">
        <v>1</v>
      </c>
    </row>
    <row r="1468" spans="1:7" ht="14.15" customHeight="1">
      <c r="A1468" s="1119" t="s">
        <v>2227</v>
      </c>
      <c r="B1468" s="1118" t="s">
        <v>2228</v>
      </c>
      <c r="C1468" s="1117" t="s">
        <v>4432</v>
      </c>
      <c r="D1468" s="1116" t="s">
        <v>1792</v>
      </c>
      <c r="E1468" s="1356">
        <v>4.0000000000000002E-4</v>
      </c>
      <c r="F1468" s="1256">
        <v>1</v>
      </c>
      <c r="G1468" s="1246">
        <v>4.0000000000000002E-4</v>
      </c>
    </row>
    <row r="1469" spans="1:7" ht="14.15" customHeight="1">
      <c r="A1469" s="1119" t="s">
        <v>2227</v>
      </c>
      <c r="B1469" s="1118" t="s">
        <v>2228</v>
      </c>
      <c r="C1469" s="1117" t="s">
        <v>5417</v>
      </c>
      <c r="D1469" s="1116" t="s">
        <v>3885</v>
      </c>
      <c r="E1469" s="1356">
        <v>1.1999999999999999E-3</v>
      </c>
      <c r="F1469" s="1256">
        <v>1</v>
      </c>
      <c r="G1469" s="1246">
        <v>1.1999999999999999E-3</v>
      </c>
    </row>
    <row r="1470" spans="1:7" ht="14.15" customHeight="1">
      <c r="A1470" s="1119" t="s">
        <v>2227</v>
      </c>
      <c r="B1470" s="1118" t="s">
        <v>2228</v>
      </c>
      <c r="C1470" s="1117" t="s">
        <v>5419</v>
      </c>
      <c r="D1470" s="1116" t="s">
        <v>3704</v>
      </c>
      <c r="E1470" s="1356">
        <v>5.0000000000000001E-3</v>
      </c>
      <c r="F1470" s="1256">
        <v>1</v>
      </c>
      <c r="G1470" s="1246">
        <v>5.0000000000000001E-3</v>
      </c>
    </row>
    <row r="1471" spans="1:7" ht="14.15" customHeight="1">
      <c r="A1471" s="1119" t="s">
        <v>2227</v>
      </c>
      <c r="B1471" s="1118" t="s">
        <v>2228</v>
      </c>
      <c r="C1471" s="1117" t="s">
        <v>869</v>
      </c>
      <c r="D1471" s="1116" t="s">
        <v>1793</v>
      </c>
      <c r="E1471" s="1356">
        <v>4.0000000000000002E-4</v>
      </c>
      <c r="F1471" s="1256">
        <v>1</v>
      </c>
      <c r="G1471" s="1246">
        <v>4.0000000000000002E-4</v>
      </c>
    </row>
    <row r="1472" spans="1:7" ht="14.15" customHeight="1">
      <c r="A1472" s="1119" t="s">
        <v>2227</v>
      </c>
      <c r="B1472" s="1118" t="s">
        <v>2228</v>
      </c>
      <c r="C1472" s="1117" t="s">
        <v>2914</v>
      </c>
      <c r="D1472" s="1116" t="s">
        <v>5606</v>
      </c>
      <c r="E1472" s="1356">
        <v>8.9999999999999993E-3</v>
      </c>
      <c r="F1472" s="1256">
        <v>1</v>
      </c>
      <c r="G1472" s="1246">
        <v>8.9999999999999993E-3</v>
      </c>
    </row>
    <row r="1473" spans="1:7" ht="14.15" customHeight="1">
      <c r="A1473" s="1119" t="s">
        <v>2227</v>
      </c>
      <c r="B1473" s="1118" t="s">
        <v>2228</v>
      </c>
      <c r="C1473" s="1117" t="s">
        <v>4692</v>
      </c>
      <c r="D1473" s="1116" t="s">
        <v>4137</v>
      </c>
      <c r="E1473" s="1356">
        <v>1.1999999999999999E-3</v>
      </c>
      <c r="F1473" s="1256">
        <v>1</v>
      </c>
      <c r="G1473" s="1246">
        <v>1.1999999999999999E-3</v>
      </c>
    </row>
    <row r="1474" spans="1:7" ht="14.15" customHeight="1">
      <c r="A1474" s="1119" t="s">
        <v>2227</v>
      </c>
      <c r="B1474" s="1118" t="s">
        <v>2228</v>
      </c>
      <c r="C1474" s="1117" t="s">
        <v>870</v>
      </c>
      <c r="D1474" s="1116" t="s">
        <v>871</v>
      </c>
      <c r="E1474" s="1356">
        <v>1E-3</v>
      </c>
      <c r="F1474" s="1256">
        <v>1</v>
      </c>
      <c r="G1474" s="1246">
        <v>1E-3</v>
      </c>
    </row>
    <row r="1475" spans="1:7" ht="14.15" customHeight="1">
      <c r="A1475" s="1119" t="s">
        <v>2227</v>
      </c>
      <c r="B1475" s="1118" t="s">
        <v>2228</v>
      </c>
      <c r="C1475" s="1117" t="s">
        <v>5533</v>
      </c>
      <c r="D1475" s="1116" t="s">
        <v>5610</v>
      </c>
      <c r="E1475" s="1356">
        <v>0.51500000000000001</v>
      </c>
      <c r="F1475" s="1256">
        <v>1</v>
      </c>
      <c r="G1475" s="1246">
        <v>0.51500000000000001</v>
      </c>
    </row>
    <row r="1476" spans="1:7" ht="14.15" customHeight="1">
      <c r="A1476" s="1119" t="s">
        <v>2227</v>
      </c>
      <c r="B1476" s="1118" t="s">
        <v>2228</v>
      </c>
      <c r="C1476" s="1117" t="s">
        <v>5530</v>
      </c>
      <c r="D1476" s="1116" t="s">
        <v>5609</v>
      </c>
      <c r="E1476" s="1356">
        <v>0.50660000000000005</v>
      </c>
      <c r="F1476" s="1256">
        <v>1</v>
      </c>
      <c r="G1476" s="1246">
        <v>0.50660000000000005</v>
      </c>
    </row>
    <row r="1477" spans="1:7" ht="14.15" customHeight="1">
      <c r="A1477" s="1119" t="s">
        <v>2227</v>
      </c>
      <c r="B1477" s="1118" t="s">
        <v>2228</v>
      </c>
      <c r="C1477" s="1117" t="s">
        <v>2343</v>
      </c>
      <c r="D1477" s="1116" t="s">
        <v>3530</v>
      </c>
      <c r="E1477" s="1356">
        <v>0.316</v>
      </c>
      <c r="F1477" s="1256">
        <v>1</v>
      </c>
      <c r="G1477" s="1246">
        <v>0.316</v>
      </c>
    </row>
    <row r="1478" spans="1:7" ht="14.15" customHeight="1">
      <c r="A1478" s="1119" t="s">
        <v>2227</v>
      </c>
      <c r="B1478" s="1118" t="s">
        <v>2228</v>
      </c>
      <c r="C1478" s="1117" t="s">
        <v>1083</v>
      </c>
      <c r="D1478" s="1116" t="s">
        <v>480</v>
      </c>
      <c r="E1478" s="1356">
        <v>0.2888</v>
      </c>
      <c r="F1478" s="1256">
        <v>1</v>
      </c>
      <c r="G1478" s="1246">
        <v>0.2888</v>
      </c>
    </row>
    <row r="1479" spans="1:7" ht="14.15" customHeight="1">
      <c r="A1479" s="1119" t="s">
        <v>2227</v>
      </c>
      <c r="B1479" s="1118" t="s">
        <v>2228</v>
      </c>
      <c r="C1479" s="1117" t="s">
        <v>6660</v>
      </c>
      <c r="D1479" s="1116" t="s">
        <v>6661</v>
      </c>
      <c r="E1479" s="1356">
        <v>2.3999999999999998E-3</v>
      </c>
      <c r="F1479" s="1256">
        <v>1</v>
      </c>
      <c r="G1479" s="1246">
        <v>2.3999999999999998E-3</v>
      </c>
    </row>
    <row r="1480" spans="1:7" ht="14.15" customHeight="1">
      <c r="A1480" s="1119" t="s">
        <v>2244</v>
      </c>
      <c r="B1480" s="1118" t="s">
        <v>1379</v>
      </c>
      <c r="C1480" s="1117" t="s">
        <v>5237</v>
      </c>
      <c r="D1480" s="1116" t="s">
        <v>5238</v>
      </c>
      <c r="E1480" s="1356">
        <v>1</v>
      </c>
      <c r="F1480" s="1256">
        <v>1</v>
      </c>
      <c r="G1480" s="1246">
        <v>1</v>
      </c>
    </row>
    <row r="1481" spans="1:7" ht="14.15" customHeight="1">
      <c r="A1481" s="1119" t="s">
        <v>2244</v>
      </c>
      <c r="B1481" s="1118" t="s">
        <v>1379</v>
      </c>
      <c r="C1481" s="1117" t="s">
        <v>601</v>
      </c>
      <c r="D1481" s="1116" t="s">
        <v>1688</v>
      </c>
      <c r="E1481" s="1356">
        <v>1</v>
      </c>
      <c r="F1481" s="1256">
        <v>1</v>
      </c>
      <c r="G1481" s="1246">
        <v>1</v>
      </c>
    </row>
    <row r="1482" spans="1:7" ht="14.15" customHeight="1">
      <c r="A1482" s="1119" t="s">
        <v>2244</v>
      </c>
      <c r="B1482" s="1118" t="s">
        <v>1379</v>
      </c>
      <c r="C1482" s="1117" t="s">
        <v>4808</v>
      </c>
      <c r="D1482" s="1116" t="s">
        <v>4809</v>
      </c>
      <c r="E1482" s="1356">
        <v>1</v>
      </c>
      <c r="F1482" s="1256">
        <v>1</v>
      </c>
      <c r="G1482" s="1246">
        <v>1</v>
      </c>
    </row>
    <row r="1483" spans="1:7" ht="14.15" customHeight="1">
      <c r="A1483" s="1119" t="s">
        <v>2244</v>
      </c>
      <c r="B1483" s="1118" t="s">
        <v>1379</v>
      </c>
      <c r="C1483" s="1117" t="s">
        <v>603</v>
      </c>
      <c r="D1483" s="1116" t="s">
        <v>5392</v>
      </c>
      <c r="E1483" s="1356">
        <v>1</v>
      </c>
      <c r="F1483" s="1256">
        <v>1</v>
      </c>
      <c r="G1483" s="1246">
        <v>1</v>
      </c>
    </row>
    <row r="1484" spans="1:7" ht="14.15" customHeight="1">
      <c r="A1484" s="1119" t="s">
        <v>2244</v>
      </c>
      <c r="B1484" s="1118" t="s">
        <v>1379</v>
      </c>
      <c r="C1484" s="1117" t="s">
        <v>5843</v>
      </c>
      <c r="D1484" s="1116" t="s">
        <v>6203</v>
      </c>
      <c r="E1484" s="1356">
        <v>1</v>
      </c>
      <c r="F1484" s="1256">
        <v>1</v>
      </c>
      <c r="G1484" s="1246">
        <v>1</v>
      </c>
    </row>
    <row r="1485" spans="1:7" ht="14.15" customHeight="1">
      <c r="A1485" s="1119" t="s">
        <v>2244</v>
      </c>
      <c r="B1485" s="1118" t="s">
        <v>1379</v>
      </c>
      <c r="C1485" s="1117" t="s">
        <v>5811</v>
      </c>
      <c r="D1485" s="1116" t="s">
        <v>6204</v>
      </c>
      <c r="E1485" s="1356">
        <v>1</v>
      </c>
      <c r="F1485" s="1256">
        <v>1</v>
      </c>
      <c r="G1485" s="1246">
        <v>1</v>
      </c>
    </row>
    <row r="1486" spans="1:7" ht="14.15" customHeight="1">
      <c r="A1486" s="1119" t="s">
        <v>2244</v>
      </c>
      <c r="B1486" s="1118" t="s">
        <v>1379</v>
      </c>
      <c r="C1486" s="1117" t="s">
        <v>4784</v>
      </c>
      <c r="D1486" s="1116" t="s">
        <v>4785</v>
      </c>
      <c r="E1486" s="1356">
        <v>2</v>
      </c>
      <c r="F1486" s="1256">
        <v>1</v>
      </c>
      <c r="G1486" s="1246">
        <v>2</v>
      </c>
    </row>
    <row r="1487" spans="1:7" ht="14.15" customHeight="1">
      <c r="A1487" s="1119" t="s">
        <v>2244</v>
      </c>
      <c r="B1487" s="1118" t="s">
        <v>1379</v>
      </c>
      <c r="C1487" s="1117" t="s">
        <v>4786</v>
      </c>
      <c r="D1487" s="1116" t="s">
        <v>4787</v>
      </c>
      <c r="E1487" s="1356">
        <v>2</v>
      </c>
      <c r="F1487" s="1256">
        <v>1</v>
      </c>
      <c r="G1487" s="1246">
        <v>2</v>
      </c>
    </row>
    <row r="1488" spans="1:7" ht="14.15" customHeight="1">
      <c r="A1488" s="1119" t="s">
        <v>2244</v>
      </c>
      <c r="B1488" s="1118" t="s">
        <v>1379</v>
      </c>
      <c r="C1488" s="1117" t="s">
        <v>9100</v>
      </c>
      <c r="D1488" s="1116" t="s">
        <v>9113</v>
      </c>
      <c r="E1488" s="1356">
        <v>1</v>
      </c>
      <c r="F1488" s="1256">
        <v>1</v>
      </c>
      <c r="G1488" s="1246">
        <v>1</v>
      </c>
    </row>
    <row r="1489" spans="1:7" ht="14.15" customHeight="1">
      <c r="A1489" s="1119" t="s">
        <v>2244</v>
      </c>
      <c r="B1489" s="1118" t="s">
        <v>1379</v>
      </c>
      <c r="C1489" s="1117" t="s">
        <v>9104</v>
      </c>
      <c r="D1489" s="1116" t="s">
        <v>9114</v>
      </c>
      <c r="E1489" s="1356">
        <v>1</v>
      </c>
      <c r="F1489" s="1256">
        <v>1</v>
      </c>
      <c r="G1489" s="1246">
        <v>1</v>
      </c>
    </row>
    <row r="1490" spans="1:7" ht="14.15" customHeight="1">
      <c r="A1490" s="1119" t="s">
        <v>2244</v>
      </c>
      <c r="B1490" s="1118" t="s">
        <v>1379</v>
      </c>
      <c r="C1490" s="1117" t="s">
        <v>5239</v>
      </c>
      <c r="D1490" s="1116" t="s">
        <v>5240</v>
      </c>
      <c r="E1490" s="1356">
        <v>2</v>
      </c>
      <c r="F1490" s="1256">
        <v>1</v>
      </c>
      <c r="G1490" s="1246">
        <v>2</v>
      </c>
    </row>
    <row r="1491" spans="1:7" ht="14.15" customHeight="1">
      <c r="A1491" s="1119" t="s">
        <v>2244</v>
      </c>
      <c r="B1491" s="1118" t="s">
        <v>1379</v>
      </c>
      <c r="C1491" s="1117" t="s">
        <v>5241</v>
      </c>
      <c r="D1491" s="1116" t="s">
        <v>5242</v>
      </c>
      <c r="E1491" s="1356">
        <v>2</v>
      </c>
      <c r="F1491" s="1256">
        <v>1</v>
      </c>
      <c r="G1491" s="1246">
        <v>2</v>
      </c>
    </row>
    <row r="1492" spans="1:7" ht="14.15" customHeight="1">
      <c r="A1492" s="1119" t="s">
        <v>2244</v>
      </c>
      <c r="B1492" s="1118" t="s">
        <v>1379</v>
      </c>
      <c r="C1492" s="1117" t="s">
        <v>1300</v>
      </c>
      <c r="D1492" s="1116" t="s">
        <v>4726</v>
      </c>
      <c r="E1492" s="1356">
        <v>2</v>
      </c>
      <c r="F1492" s="1256">
        <v>1</v>
      </c>
      <c r="G1492" s="1246">
        <v>2</v>
      </c>
    </row>
    <row r="1493" spans="1:7" ht="14.15" customHeight="1">
      <c r="A1493" s="1119" t="s">
        <v>2244</v>
      </c>
      <c r="B1493" s="1118" t="s">
        <v>1379</v>
      </c>
      <c r="C1493" s="1117" t="s">
        <v>1634</v>
      </c>
      <c r="D1493" s="1116" t="s">
        <v>1635</v>
      </c>
      <c r="E1493" s="1356">
        <v>3</v>
      </c>
      <c r="F1493" s="1256">
        <v>1</v>
      </c>
      <c r="G1493" s="1246">
        <v>3</v>
      </c>
    </row>
    <row r="1494" spans="1:7" ht="14.15" customHeight="1">
      <c r="A1494" s="1119" t="s">
        <v>2244</v>
      </c>
      <c r="B1494" s="1118" t="s">
        <v>1379</v>
      </c>
      <c r="C1494" s="1117" t="s">
        <v>1439</v>
      </c>
      <c r="D1494" s="1116" t="s">
        <v>1440</v>
      </c>
      <c r="E1494" s="1356">
        <v>0</v>
      </c>
      <c r="F1494" s="1256">
        <v>1</v>
      </c>
      <c r="G1494" s="1246">
        <v>0</v>
      </c>
    </row>
    <row r="1495" spans="1:7" ht="14.15" customHeight="1">
      <c r="A1495" s="1119" t="s">
        <v>2244</v>
      </c>
      <c r="B1495" s="1118" t="s">
        <v>1379</v>
      </c>
      <c r="C1495" s="1117" t="s">
        <v>3440</v>
      </c>
      <c r="D1495" s="1116" t="s">
        <v>3441</v>
      </c>
      <c r="E1495" s="1356">
        <v>0</v>
      </c>
      <c r="F1495" s="1256">
        <v>1</v>
      </c>
      <c r="G1495" s="1246">
        <v>0</v>
      </c>
    </row>
    <row r="1496" spans="1:7" ht="14.15" customHeight="1">
      <c r="A1496" s="1119" t="s">
        <v>2244</v>
      </c>
      <c r="B1496" s="1118" t="s">
        <v>1379</v>
      </c>
      <c r="C1496" s="1117" t="s">
        <v>3442</v>
      </c>
      <c r="D1496" s="1116" t="s">
        <v>3443</v>
      </c>
      <c r="E1496" s="1356">
        <v>0</v>
      </c>
      <c r="F1496" s="1256">
        <v>1</v>
      </c>
      <c r="G1496" s="1246">
        <v>0</v>
      </c>
    </row>
    <row r="1497" spans="1:7" ht="14.15" customHeight="1">
      <c r="A1497" s="1119" t="s">
        <v>2244</v>
      </c>
      <c r="B1497" s="1118" t="s">
        <v>1379</v>
      </c>
      <c r="C1497" s="1117" t="s">
        <v>3444</v>
      </c>
      <c r="D1497" s="1116" t="s">
        <v>3445</v>
      </c>
      <c r="E1497" s="1356">
        <v>0</v>
      </c>
      <c r="F1497" s="1256">
        <v>1</v>
      </c>
      <c r="G1497" s="1246">
        <v>0</v>
      </c>
    </row>
    <row r="1498" spans="1:7" ht="14.15" customHeight="1">
      <c r="A1498" s="1119" t="s">
        <v>2244</v>
      </c>
      <c r="B1498" s="1118" t="s">
        <v>1379</v>
      </c>
      <c r="C1498" s="1117" t="s">
        <v>3446</v>
      </c>
      <c r="D1498" s="1116" t="s">
        <v>3447</v>
      </c>
      <c r="E1498" s="1356">
        <v>0</v>
      </c>
      <c r="F1498" s="1256">
        <v>1</v>
      </c>
      <c r="G1498" s="1246">
        <v>0</v>
      </c>
    </row>
    <row r="1499" spans="1:7" ht="14.15" customHeight="1">
      <c r="A1499" s="1119" t="s">
        <v>2244</v>
      </c>
      <c r="B1499" s="1118" t="s">
        <v>1379</v>
      </c>
      <c r="C1499" s="1117" t="s">
        <v>1276</v>
      </c>
      <c r="D1499" s="1116" t="s">
        <v>3448</v>
      </c>
      <c r="E1499" s="1356">
        <v>0</v>
      </c>
      <c r="F1499" s="1256">
        <v>1</v>
      </c>
      <c r="G1499" s="1246">
        <v>0</v>
      </c>
    </row>
    <row r="1500" spans="1:7" ht="14.15" customHeight="1">
      <c r="A1500" s="1119" t="s">
        <v>2244</v>
      </c>
      <c r="B1500" s="1118" t="s">
        <v>1379</v>
      </c>
      <c r="C1500" s="1117" t="s">
        <v>1277</v>
      </c>
      <c r="D1500" s="1116" t="s">
        <v>5252</v>
      </c>
      <c r="E1500" s="1356">
        <v>0</v>
      </c>
      <c r="F1500" s="1256">
        <v>1</v>
      </c>
      <c r="G1500" s="1246">
        <v>0</v>
      </c>
    </row>
    <row r="1501" spans="1:7" ht="14.15" customHeight="1">
      <c r="A1501" s="1119" t="s">
        <v>2244</v>
      </c>
      <c r="B1501" s="1118" t="s">
        <v>1379</v>
      </c>
      <c r="C1501" s="1117" t="s">
        <v>1278</v>
      </c>
      <c r="D1501" s="1116" t="s">
        <v>5253</v>
      </c>
      <c r="E1501" s="1356">
        <v>0</v>
      </c>
      <c r="F1501" s="1256">
        <v>1</v>
      </c>
      <c r="G1501" s="1246">
        <v>0</v>
      </c>
    </row>
    <row r="1502" spans="1:7" ht="14.15" customHeight="1">
      <c r="A1502" s="1119" t="s">
        <v>2244</v>
      </c>
      <c r="B1502" s="1118" t="s">
        <v>1379</v>
      </c>
      <c r="C1502" s="1117" t="s">
        <v>1279</v>
      </c>
      <c r="D1502" s="1116" t="s">
        <v>5254</v>
      </c>
      <c r="E1502" s="1356">
        <v>0</v>
      </c>
      <c r="F1502" s="1256">
        <v>1</v>
      </c>
      <c r="G1502" s="1246">
        <v>0</v>
      </c>
    </row>
    <row r="1503" spans="1:7" ht="14.15" customHeight="1">
      <c r="A1503" s="1119" t="s">
        <v>2244</v>
      </c>
      <c r="B1503" s="1118" t="s">
        <v>1379</v>
      </c>
      <c r="C1503" s="1117" t="s">
        <v>1280</v>
      </c>
      <c r="D1503" s="1116" t="s">
        <v>5255</v>
      </c>
      <c r="E1503" s="1356">
        <v>12</v>
      </c>
      <c r="F1503" s="1256">
        <v>1</v>
      </c>
      <c r="G1503" s="1246">
        <v>12</v>
      </c>
    </row>
    <row r="1504" spans="1:7" ht="14.15" customHeight="1">
      <c r="A1504" s="1119" t="s">
        <v>2244</v>
      </c>
      <c r="B1504" s="1118" t="s">
        <v>1379</v>
      </c>
      <c r="C1504" s="1117" t="s">
        <v>5235</v>
      </c>
      <c r="D1504" s="1116" t="s">
        <v>5236</v>
      </c>
      <c r="E1504" s="1356">
        <v>2</v>
      </c>
      <c r="F1504" s="1256">
        <v>1</v>
      </c>
      <c r="G1504" s="1246">
        <v>2</v>
      </c>
    </row>
    <row r="1505" spans="1:7" ht="14.15" customHeight="1">
      <c r="A1505" s="1119" t="s">
        <v>2244</v>
      </c>
      <c r="B1505" s="1118" t="s">
        <v>1379</v>
      </c>
      <c r="C1505" s="1117" t="s">
        <v>4432</v>
      </c>
      <c r="D1505" s="1116" t="s">
        <v>1792</v>
      </c>
      <c r="E1505" s="1356">
        <v>4.0000000000000002E-4</v>
      </c>
      <c r="F1505" s="1256">
        <v>1</v>
      </c>
      <c r="G1505" s="1246">
        <v>4.0000000000000002E-4</v>
      </c>
    </row>
    <row r="1506" spans="1:7" ht="14.15" customHeight="1">
      <c r="A1506" s="1119" t="s">
        <v>2244</v>
      </c>
      <c r="B1506" s="1118" t="s">
        <v>1379</v>
      </c>
      <c r="C1506" s="1117" t="s">
        <v>5417</v>
      </c>
      <c r="D1506" s="1116" t="s">
        <v>3885</v>
      </c>
      <c r="E1506" s="1356">
        <v>1.1999999999999999E-3</v>
      </c>
      <c r="F1506" s="1256">
        <v>1</v>
      </c>
      <c r="G1506" s="1246">
        <v>1.1999999999999999E-3</v>
      </c>
    </row>
    <row r="1507" spans="1:7" ht="14.15" customHeight="1">
      <c r="A1507" s="1119" t="s">
        <v>2244</v>
      </c>
      <c r="B1507" s="1118" t="s">
        <v>1379</v>
      </c>
      <c r="C1507" s="1117" t="s">
        <v>5419</v>
      </c>
      <c r="D1507" s="1116" t="s">
        <v>3704</v>
      </c>
      <c r="E1507" s="1356">
        <v>5.0000000000000001E-3</v>
      </c>
      <c r="F1507" s="1256">
        <v>1</v>
      </c>
      <c r="G1507" s="1246">
        <v>5.0000000000000001E-3</v>
      </c>
    </row>
    <row r="1508" spans="1:7" ht="14.15" customHeight="1">
      <c r="A1508" s="1119" t="s">
        <v>2244</v>
      </c>
      <c r="B1508" s="1118" t="s">
        <v>1379</v>
      </c>
      <c r="C1508" s="1117" t="s">
        <v>869</v>
      </c>
      <c r="D1508" s="1116" t="s">
        <v>1793</v>
      </c>
      <c r="E1508" s="1356">
        <v>4.0000000000000002E-4</v>
      </c>
      <c r="F1508" s="1256">
        <v>1</v>
      </c>
      <c r="G1508" s="1246">
        <v>4.0000000000000002E-4</v>
      </c>
    </row>
    <row r="1509" spans="1:7" ht="14.15" customHeight="1">
      <c r="A1509" s="1119" t="s">
        <v>2244</v>
      </c>
      <c r="B1509" s="1118" t="s">
        <v>1379</v>
      </c>
      <c r="C1509" s="1117" t="s">
        <v>4692</v>
      </c>
      <c r="D1509" s="1116" t="s">
        <v>4137</v>
      </c>
      <c r="E1509" s="1356">
        <v>1.1999999999999999E-3</v>
      </c>
      <c r="F1509" s="1256">
        <v>1</v>
      </c>
      <c r="G1509" s="1246">
        <v>1.1999999999999999E-3</v>
      </c>
    </row>
    <row r="1510" spans="1:7" ht="14.15" customHeight="1">
      <c r="A1510" s="1119" t="s">
        <v>2244</v>
      </c>
      <c r="B1510" s="1118" t="s">
        <v>1379</v>
      </c>
      <c r="C1510" s="1117" t="s">
        <v>870</v>
      </c>
      <c r="D1510" s="1116" t="s">
        <v>871</v>
      </c>
      <c r="E1510" s="1356">
        <v>1E-3</v>
      </c>
      <c r="F1510" s="1256">
        <v>1</v>
      </c>
      <c r="G1510" s="1246">
        <v>1E-3</v>
      </c>
    </row>
    <row r="1511" spans="1:7" ht="14.15" customHeight="1">
      <c r="A1511" s="1119" t="s">
        <v>2244</v>
      </c>
      <c r="B1511" s="1118" t="s">
        <v>1379</v>
      </c>
      <c r="C1511" s="1117" t="s">
        <v>5533</v>
      </c>
      <c r="D1511" s="1116" t="s">
        <v>5610</v>
      </c>
      <c r="E1511" s="1356">
        <v>0.51500000000000001</v>
      </c>
      <c r="F1511" s="1256">
        <v>1</v>
      </c>
      <c r="G1511" s="1246">
        <v>0.51500000000000001</v>
      </c>
    </row>
    <row r="1512" spans="1:7" ht="14.15" customHeight="1">
      <c r="A1512" s="1119" t="s">
        <v>2244</v>
      </c>
      <c r="B1512" s="1118" t="s">
        <v>1379</v>
      </c>
      <c r="C1512" s="1117" t="s">
        <v>5530</v>
      </c>
      <c r="D1512" s="1116" t="s">
        <v>5609</v>
      </c>
      <c r="E1512" s="1356">
        <v>0.50660000000000005</v>
      </c>
      <c r="F1512" s="1256">
        <v>1</v>
      </c>
      <c r="G1512" s="1246">
        <v>0.50660000000000005</v>
      </c>
    </row>
    <row r="1513" spans="1:7" ht="14.15" customHeight="1">
      <c r="A1513" s="1119" t="s">
        <v>2244</v>
      </c>
      <c r="B1513" s="1118" t="s">
        <v>1379</v>
      </c>
      <c r="C1513" s="1117" t="s">
        <v>472</v>
      </c>
      <c r="D1513" s="1116" t="s">
        <v>473</v>
      </c>
      <c r="E1513" s="1356">
        <v>0.26269999999999999</v>
      </c>
      <c r="F1513" s="1256">
        <v>1</v>
      </c>
      <c r="G1513" s="1246">
        <v>0.26269999999999999</v>
      </c>
    </row>
    <row r="1514" spans="1:7" ht="14.15" customHeight="1">
      <c r="A1514" s="1119" t="s">
        <v>2244</v>
      </c>
      <c r="B1514" s="1118" t="s">
        <v>1379</v>
      </c>
      <c r="C1514" s="1117" t="s">
        <v>1083</v>
      </c>
      <c r="D1514" s="1116" t="s">
        <v>480</v>
      </c>
      <c r="E1514" s="1356">
        <v>0.2888</v>
      </c>
      <c r="F1514" s="1256">
        <v>1</v>
      </c>
      <c r="G1514" s="1246">
        <v>0.2888</v>
      </c>
    </row>
    <row r="1515" spans="1:7" ht="14.15" customHeight="1">
      <c r="A1515" s="1119" t="s">
        <v>2244</v>
      </c>
      <c r="B1515" s="1118" t="s">
        <v>1379</v>
      </c>
      <c r="C1515" s="1117" t="s">
        <v>6660</v>
      </c>
      <c r="D1515" s="1116" t="s">
        <v>6661</v>
      </c>
      <c r="E1515" s="1356">
        <v>2.3E-3</v>
      </c>
      <c r="F1515" s="1256">
        <v>1</v>
      </c>
      <c r="G1515" s="1246">
        <v>2.3E-3</v>
      </c>
    </row>
    <row r="1516" spans="1:7" ht="14.15" customHeight="1">
      <c r="A1516" s="1119" t="s">
        <v>1386</v>
      </c>
      <c r="B1516" s="1118" t="s">
        <v>1387</v>
      </c>
      <c r="C1516" s="1117" t="s">
        <v>5237</v>
      </c>
      <c r="D1516" s="1116" t="s">
        <v>5238</v>
      </c>
      <c r="E1516" s="1356">
        <v>1</v>
      </c>
      <c r="F1516" s="1256">
        <v>1</v>
      </c>
      <c r="G1516" s="1246">
        <v>1</v>
      </c>
    </row>
    <row r="1517" spans="1:7" ht="14.15" customHeight="1">
      <c r="A1517" s="1119" t="s">
        <v>1386</v>
      </c>
      <c r="B1517" s="1118" t="s">
        <v>1387</v>
      </c>
      <c r="C1517" s="1117" t="s">
        <v>601</v>
      </c>
      <c r="D1517" s="1116" t="s">
        <v>1688</v>
      </c>
      <c r="E1517" s="1356">
        <v>1</v>
      </c>
      <c r="F1517" s="1256">
        <v>1</v>
      </c>
      <c r="G1517" s="1246">
        <v>1</v>
      </c>
    </row>
    <row r="1518" spans="1:7" ht="14.15" customHeight="1">
      <c r="A1518" s="1119" t="s">
        <v>1386</v>
      </c>
      <c r="B1518" s="1118" t="s">
        <v>1387</v>
      </c>
      <c r="C1518" s="1117" t="s">
        <v>4808</v>
      </c>
      <c r="D1518" s="1116" t="s">
        <v>4809</v>
      </c>
      <c r="E1518" s="1356">
        <v>1</v>
      </c>
      <c r="F1518" s="1256">
        <v>1</v>
      </c>
      <c r="G1518" s="1246">
        <v>1</v>
      </c>
    </row>
    <row r="1519" spans="1:7" ht="14.15" customHeight="1">
      <c r="A1519" s="1119" t="s">
        <v>1386</v>
      </c>
      <c r="B1519" s="1118" t="s">
        <v>1387</v>
      </c>
      <c r="C1519" s="1117" t="s">
        <v>603</v>
      </c>
      <c r="D1519" s="1116" t="s">
        <v>5392</v>
      </c>
      <c r="E1519" s="1356">
        <v>1</v>
      </c>
      <c r="F1519" s="1256">
        <v>1</v>
      </c>
      <c r="G1519" s="1246">
        <v>1</v>
      </c>
    </row>
    <row r="1520" spans="1:7" ht="14.15" customHeight="1">
      <c r="A1520" s="1119" t="s">
        <v>1386</v>
      </c>
      <c r="B1520" s="1118" t="s">
        <v>1387</v>
      </c>
      <c r="C1520" s="1117" t="s">
        <v>5843</v>
      </c>
      <c r="D1520" s="1116" t="s">
        <v>6203</v>
      </c>
      <c r="E1520" s="1356">
        <v>1</v>
      </c>
      <c r="F1520" s="1256">
        <v>1</v>
      </c>
      <c r="G1520" s="1246">
        <v>1</v>
      </c>
    </row>
    <row r="1521" spans="1:7" ht="14.15" customHeight="1">
      <c r="A1521" s="1119" t="s">
        <v>1386</v>
      </c>
      <c r="B1521" s="1118" t="s">
        <v>1387</v>
      </c>
      <c r="C1521" s="1117" t="s">
        <v>5811</v>
      </c>
      <c r="D1521" s="1116" t="s">
        <v>6204</v>
      </c>
      <c r="E1521" s="1356">
        <v>1</v>
      </c>
      <c r="F1521" s="1256">
        <v>1</v>
      </c>
      <c r="G1521" s="1246">
        <v>1</v>
      </c>
    </row>
    <row r="1522" spans="1:7" ht="14.15" customHeight="1">
      <c r="A1522" s="1119" t="s">
        <v>1386</v>
      </c>
      <c r="B1522" s="1118" t="s">
        <v>1387</v>
      </c>
      <c r="C1522" s="1117" t="s">
        <v>4784</v>
      </c>
      <c r="D1522" s="1116" t="s">
        <v>4785</v>
      </c>
      <c r="E1522" s="1356">
        <v>2</v>
      </c>
      <c r="F1522" s="1256">
        <v>1</v>
      </c>
      <c r="G1522" s="1246">
        <v>2</v>
      </c>
    </row>
    <row r="1523" spans="1:7" ht="14.15" customHeight="1">
      <c r="A1523" s="1119" t="s">
        <v>1386</v>
      </c>
      <c r="B1523" s="1118" t="s">
        <v>1387</v>
      </c>
      <c r="C1523" s="1117" t="s">
        <v>4786</v>
      </c>
      <c r="D1523" s="1116" t="s">
        <v>4787</v>
      </c>
      <c r="E1523" s="1356">
        <v>2</v>
      </c>
      <c r="F1523" s="1256">
        <v>1</v>
      </c>
      <c r="G1523" s="1246">
        <v>2</v>
      </c>
    </row>
    <row r="1524" spans="1:7" ht="14.15" customHeight="1">
      <c r="A1524" s="1119" t="s">
        <v>1386</v>
      </c>
      <c r="B1524" s="1118" t="s">
        <v>1387</v>
      </c>
      <c r="C1524" s="1117" t="s">
        <v>9100</v>
      </c>
      <c r="D1524" s="1116" t="s">
        <v>9113</v>
      </c>
      <c r="E1524" s="1356">
        <v>1</v>
      </c>
      <c r="F1524" s="1256">
        <v>1</v>
      </c>
      <c r="G1524" s="1246">
        <v>1</v>
      </c>
    </row>
    <row r="1525" spans="1:7" ht="14.15" customHeight="1">
      <c r="A1525" s="1119" t="s">
        <v>1386</v>
      </c>
      <c r="B1525" s="1118" t="s">
        <v>1387</v>
      </c>
      <c r="C1525" s="1117" t="s">
        <v>9104</v>
      </c>
      <c r="D1525" s="1116" t="s">
        <v>9114</v>
      </c>
      <c r="E1525" s="1356">
        <v>1</v>
      </c>
      <c r="F1525" s="1256">
        <v>1</v>
      </c>
      <c r="G1525" s="1246">
        <v>1</v>
      </c>
    </row>
    <row r="1526" spans="1:7" ht="14.15" customHeight="1">
      <c r="A1526" s="1119" t="s">
        <v>1386</v>
      </c>
      <c r="B1526" s="1118" t="s">
        <v>1387</v>
      </c>
      <c r="C1526" s="1117" t="s">
        <v>5239</v>
      </c>
      <c r="D1526" s="1116" t="s">
        <v>5240</v>
      </c>
      <c r="E1526" s="1356">
        <v>2</v>
      </c>
      <c r="F1526" s="1256">
        <v>1</v>
      </c>
      <c r="G1526" s="1246">
        <v>2</v>
      </c>
    </row>
    <row r="1527" spans="1:7" ht="14.15" customHeight="1">
      <c r="A1527" s="1119" t="s">
        <v>1386</v>
      </c>
      <c r="B1527" s="1118" t="s">
        <v>1387</v>
      </c>
      <c r="C1527" s="1117" t="s">
        <v>5241</v>
      </c>
      <c r="D1527" s="1116" t="s">
        <v>5242</v>
      </c>
      <c r="E1527" s="1356">
        <v>2</v>
      </c>
      <c r="F1527" s="1256">
        <v>1</v>
      </c>
      <c r="G1527" s="1246">
        <v>2</v>
      </c>
    </row>
    <row r="1528" spans="1:7" ht="14.15" customHeight="1">
      <c r="A1528" s="1119" t="s">
        <v>1386</v>
      </c>
      <c r="B1528" s="1118" t="s">
        <v>1387</v>
      </c>
      <c r="C1528" s="1117" t="s">
        <v>1300</v>
      </c>
      <c r="D1528" s="1116" t="s">
        <v>4726</v>
      </c>
      <c r="E1528" s="1356">
        <v>2</v>
      </c>
      <c r="F1528" s="1256">
        <v>1</v>
      </c>
      <c r="G1528" s="1246">
        <v>2</v>
      </c>
    </row>
    <row r="1529" spans="1:7" ht="14.15" customHeight="1">
      <c r="A1529" s="1119" t="s">
        <v>1386</v>
      </c>
      <c r="B1529" s="1118" t="s">
        <v>1387</v>
      </c>
      <c r="C1529" s="1117" t="s">
        <v>1634</v>
      </c>
      <c r="D1529" s="1116" t="s">
        <v>1635</v>
      </c>
      <c r="E1529" s="1356">
        <v>3</v>
      </c>
      <c r="F1529" s="1256">
        <v>1</v>
      </c>
      <c r="G1529" s="1246">
        <v>3</v>
      </c>
    </row>
    <row r="1530" spans="1:7" ht="14.15" customHeight="1">
      <c r="A1530" s="1119" t="s">
        <v>1386</v>
      </c>
      <c r="B1530" s="1118" t="s">
        <v>1387</v>
      </c>
      <c r="C1530" s="1117" t="s">
        <v>1439</v>
      </c>
      <c r="D1530" s="1116" t="s">
        <v>1440</v>
      </c>
      <c r="E1530" s="1356">
        <v>0</v>
      </c>
      <c r="F1530" s="1256">
        <v>1</v>
      </c>
      <c r="G1530" s="1246">
        <v>0</v>
      </c>
    </row>
    <row r="1531" spans="1:7" ht="14.15" customHeight="1">
      <c r="A1531" s="1119" t="s">
        <v>1386</v>
      </c>
      <c r="B1531" s="1118" t="s">
        <v>1387</v>
      </c>
      <c r="C1531" s="1117" t="s">
        <v>3440</v>
      </c>
      <c r="D1531" s="1116" t="s">
        <v>3441</v>
      </c>
      <c r="E1531" s="1356">
        <v>0</v>
      </c>
      <c r="F1531" s="1256">
        <v>1</v>
      </c>
      <c r="G1531" s="1246">
        <v>0</v>
      </c>
    </row>
    <row r="1532" spans="1:7" ht="14.15" customHeight="1">
      <c r="A1532" s="1119" t="s">
        <v>1386</v>
      </c>
      <c r="B1532" s="1118" t="s">
        <v>1387</v>
      </c>
      <c r="C1532" s="1117" t="s">
        <v>3442</v>
      </c>
      <c r="D1532" s="1116" t="s">
        <v>3443</v>
      </c>
      <c r="E1532" s="1356">
        <v>0</v>
      </c>
      <c r="F1532" s="1256">
        <v>1</v>
      </c>
      <c r="G1532" s="1246">
        <v>0</v>
      </c>
    </row>
    <row r="1533" spans="1:7" ht="14.15" customHeight="1">
      <c r="A1533" s="1119" t="s">
        <v>1386</v>
      </c>
      <c r="B1533" s="1118" t="s">
        <v>1387</v>
      </c>
      <c r="C1533" s="1117" t="s">
        <v>3444</v>
      </c>
      <c r="D1533" s="1116" t="s">
        <v>3445</v>
      </c>
      <c r="E1533" s="1356">
        <v>0</v>
      </c>
      <c r="F1533" s="1256">
        <v>1</v>
      </c>
      <c r="G1533" s="1246">
        <v>0</v>
      </c>
    </row>
    <row r="1534" spans="1:7" ht="14.15" customHeight="1">
      <c r="A1534" s="1119" t="s">
        <v>1386</v>
      </c>
      <c r="B1534" s="1118" t="s">
        <v>1387</v>
      </c>
      <c r="C1534" s="1117" t="s">
        <v>3446</v>
      </c>
      <c r="D1534" s="1116" t="s">
        <v>3447</v>
      </c>
      <c r="E1534" s="1356">
        <v>0</v>
      </c>
      <c r="F1534" s="1256">
        <v>1</v>
      </c>
      <c r="G1534" s="1246">
        <v>0</v>
      </c>
    </row>
    <row r="1535" spans="1:7" ht="14.15" customHeight="1">
      <c r="A1535" s="1119" t="s">
        <v>1386</v>
      </c>
      <c r="B1535" s="1118" t="s">
        <v>1387</v>
      </c>
      <c r="C1535" s="1117" t="s">
        <v>1276</v>
      </c>
      <c r="D1535" s="1116" t="s">
        <v>3448</v>
      </c>
      <c r="E1535" s="1356">
        <v>0</v>
      </c>
      <c r="F1535" s="1256">
        <v>1</v>
      </c>
      <c r="G1535" s="1246">
        <v>0</v>
      </c>
    </row>
    <row r="1536" spans="1:7" ht="14.15" customHeight="1">
      <c r="A1536" s="1119" t="s">
        <v>1386</v>
      </c>
      <c r="B1536" s="1118" t="s">
        <v>1387</v>
      </c>
      <c r="C1536" s="1117" t="s">
        <v>1277</v>
      </c>
      <c r="D1536" s="1116" t="s">
        <v>5252</v>
      </c>
      <c r="E1536" s="1356">
        <v>0</v>
      </c>
      <c r="F1536" s="1256">
        <v>1</v>
      </c>
      <c r="G1536" s="1246">
        <v>0</v>
      </c>
    </row>
    <row r="1537" spans="1:7" ht="14.15" customHeight="1">
      <c r="A1537" s="1119" t="s">
        <v>1386</v>
      </c>
      <c r="B1537" s="1118" t="s">
        <v>1387</v>
      </c>
      <c r="C1537" s="1117" t="s">
        <v>1278</v>
      </c>
      <c r="D1537" s="1116" t="s">
        <v>5253</v>
      </c>
      <c r="E1537" s="1356">
        <v>0</v>
      </c>
      <c r="F1537" s="1256">
        <v>1</v>
      </c>
      <c r="G1537" s="1246">
        <v>0</v>
      </c>
    </row>
    <row r="1538" spans="1:7" ht="14.15" customHeight="1">
      <c r="A1538" s="1119" t="s">
        <v>1386</v>
      </c>
      <c r="B1538" s="1118" t="s">
        <v>1387</v>
      </c>
      <c r="C1538" s="1117" t="s">
        <v>1279</v>
      </c>
      <c r="D1538" s="1116" t="s">
        <v>5254</v>
      </c>
      <c r="E1538" s="1356">
        <v>0</v>
      </c>
      <c r="F1538" s="1256">
        <v>1</v>
      </c>
      <c r="G1538" s="1246">
        <v>0</v>
      </c>
    </row>
    <row r="1539" spans="1:7" ht="14.15" customHeight="1">
      <c r="A1539" s="1119" t="s">
        <v>1386</v>
      </c>
      <c r="B1539" s="1118" t="s">
        <v>1387</v>
      </c>
      <c r="C1539" s="1117" t="s">
        <v>1280</v>
      </c>
      <c r="D1539" s="1116" t="s">
        <v>5255</v>
      </c>
      <c r="E1539" s="1356">
        <v>12</v>
      </c>
      <c r="F1539" s="1256">
        <v>1</v>
      </c>
      <c r="G1539" s="1246">
        <v>12</v>
      </c>
    </row>
    <row r="1540" spans="1:7" ht="14.15" customHeight="1">
      <c r="A1540" s="1119" t="s">
        <v>1386</v>
      </c>
      <c r="B1540" s="1118" t="s">
        <v>1387</v>
      </c>
      <c r="C1540" s="1117" t="s">
        <v>5235</v>
      </c>
      <c r="D1540" s="1116" t="s">
        <v>5236</v>
      </c>
      <c r="E1540" s="1356">
        <v>2</v>
      </c>
      <c r="F1540" s="1256">
        <v>1</v>
      </c>
      <c r="G1540" s="1246">
        <v>2</v>
      </c>
    </row>
    <row r="1541" spans="1:7" ht="14.15" customHeight="1">
      <c r="A1541" s="1119" t="s">
        <v>1386</v>
      </c>
      <c r="B1541" s="1118" t="s">
        <v>1387</v>
      </c>
      <c r="C1541" s="1117" t="s">
        <v>1621</v>
      </c>
      <c r="D1541" s="1116" t="s">
        <v>4753</v>
      </c>
      <c r="E1541" s="1356">
        <v>3</v>
      </c>
      <c r="F1541" s="1256">
        <v>1</v>
      </c>
      <c r="G1541" s="1246">
        <v>3</v>
      </c>
    </row>
    <row r="1542" spans="1:7" ht="14.15" customHeight="1">
      <c r="A1542" s="1119" t="s">
        <v>1386</v>
      </c>
      <c r="B1542" s="1118" t="s">
        <v>1387</v>
      </c>
      <c r="C1542" s="1117" t="s">
        <v>2497</v>
      </c>
      <c r="D1542" s="1116" t="s">
        <v>3784</v>
      </c>
      <c r="E1542" s="1356">
        <v>1</v>
      </c>
      <c r="F1542" s="1256">
        <v>1</v>
      </c>
      <c r="G1542" s="1246">
        <v>1</v>
      </c>
    </row>
    <row r="1543" spans="1:7" ht="14.15" customHeight="1">
      <c r="A1543" s="1119" t="s">
        <v>1386</v>
      </c>
      <c r="B1543" s="1118" t="s">
        <v>1387</v>
      </c>
      <c r="C1543" s="1117" t="s">
        <v>794</v>
      </c>
      <c r="D1543" s="1116" t="s">
        <v>5977</v>
      </c>
      <c r="E1543" s="1356">
        <v>1</v>
      </c>
      <c r="F1543" s="1256">
        <v>1</v>
      </c>
      <c r="G1543" s="1246">
        <v>1</v>
      </c>
    </row>
    <row r="1544" spans="1:7" ht="14.15" customHeight="1">
      <c r="A1544" s="1119" t="s">
        <v>1386</v>
      </c>
      <c r="B1544" s="1118" t="s">
        <v>1387</v>
      </c>
      <c r="C1544" s="1117" t="s">
        <v>4432</v>
      </c>
      <c r="D1544" s="1116" t="s">
        <v>1792</v>
      </c>
      <c r="E1544" s="1356">
        <v>4.0000000000000002E-4</v>
      </c>
      <c r="F1544" s="1256">
        <v>1</v>
      </c>
      <c r="G1544" s="1246">
        <v>4.0000000000000002E-4</v>
      </c>
    </row>
    <row r="1545" spans="1:7" ht="14.15" customHeight="1">
      <c r="A1545" s="1119" t="s">
        <v>1386</v>
      </c>
      <c r="B1545" s="1118" t="s">
        <v>1387</v>
      </c>
      <c r="C1545" s="1117" t="s">
        <v>5417</v>
      </c>
      <c r="D1545" s="1116" t="s">
        <v>3885</v>
      </c>
      <c r="E1545" s="1356">
        <v>1.1999999999999999E-3</v>
      </c>
      <c r="F1545" s="1256">
        <v>1</v>
      </c>
      <c r="G1545" s="1246">
        <v>1.1999999999999999E-3</v>
      </c>
    </row>
    <row r="1546" spans="1:7" ht="14.15" customHeight="1">
      <c r="A1546" s="1119" t="s">
        <v>1386</v>
      </c>
      <c r="B1546" s="1118" t="s">
        <v>1387</v>
      </c>
      <c r="C1546" s="1117" t="s">
        <v>5419</v>
      </c>
      <c r="D1546" s="1116" t="s">
        <v>3704</v>
      </c>
      <c r="E1546" s="1356">
        <v>5.0000000000000001E-3</v>
      </c>
      <c r="F1546" s="1256">
        <v>1</v>
      </c>
      <c r="G1546" s="1246">
        <v>5.0000000000000001E-3</v>
      </c>
    </row>
    <row r="1547" spans="1:7" ht="14.15" customHeight="1">
      <c r="A1547" s="1119" t="s">
        <v>1386</v>
      </c>
      <c r="B1547" s="1118" t="s">
        <v>1387</v>
      </c>
      <c r="C1547" s="1117" t="s">
        <v>869</v>
      </c>
      <c r="D1547" s="1116" t="s">
        <v>1793</v>
      </c>
      <c r="E1547" s="1356">
        <v>4.0000000000000002E-4</v>
      </c>
      <c r="F1547" s="1256">
        <v>1</v>
      </c>
      <c r="G1547" s="1246">
        <v>4.0000000000000002E-4</v>
      </c>
    </row>
    <row r="1548" spans="1:7" ht="14.15" customHeight="1">
      <c r="A1548" s="1119" t="s">
        <v>1386</v>
      </c>
      <c r="B1548" s="1118" t="s">
        <v>1387</v>
      </c>
      <c r="C1548" s="1117" t="s">
        <v>4692</v>
      </c>
      <c r="D1548" s="1116" t="s">
        <v>4137</v>
      </c>
      <c r="E1548" s="1356">
        <v>1.1999999999999999E-3</v>
      </c>
      <c r="F1548" s="1256">
        <v>1</v>
      </c>
      <c r="G1548" s="1246">
        <v>1.1999999999999999E-3</v>
      </c>
    </row>
    <row r="1549" spans="1:7" ht="14.15" customHeight="1">
      <c r="A1549" s="1119" t="s">
        <v>1386</v>
      </c>
      <c r="B1549" s="1118" t="s">
        <v>1387</v>
      </c>
      <c r="C1549" s="1117" t="s">
        <v>870</v>
      </c>
      <c r="D1549" s="1116" t="s">
        <v>871</v>
      </c>
      <c r="E1549" s="1356">
        <v>1E-3</v>
      </c>
      <c r="F1549" s="1256">
        <v>1</v>
      </c>
      <c r="G1549" s="1246">
        <v>1E-3</v>
      </c>
    </row>
    <row r="1550" spans="1:7" ht="14.15" customHeight="1">
      <c r="A1550" s="1119" t="s">
        <v>1386</v>
      </c>
      <c r="B1550" s="1118" t="s">
        <v>1387</v>
      </c>
      <c r="C1550" s="1117" t="s">
        <v>5533</v>
      </c>
      <c r="D1550" s="1116" t="s">
        <v>5610</v>
      </c>
      <c r="E1550" s="1356">
        <v>0.51500000000000001</v>
      </c>
      <c r="F1550" s="1256">
        <v>1</v>
      </c>
      <c r="G1550" s="1246">
        <v>0.51500000000000001</v>
      </c>
    </row>
    <row r="1551" spans="1:7" ht="14.15" customHeight="1">
      <c r="A1551" s="1119" t="s">
        <v>1386</v>
      </c>
      <c r="B1551" s="1118" t="s">
        <v>1387</v>
      </c>
      <c r="C1551" s="1117" t="s">
        <v>5530</v>
      </c>
      <c r="D1551" s="1116" t="s">
        <v>5609</v>
      </c>
      <c r="E1551" s="1356">
        <v>0.50660000000000005</v>
      </c>
      <c r="F1551" s="1256">
        <v>1</v>
      </c>
      <c r="G1551" s="1246">
        <v>0.50660000000000005</v>
      </c>
    </row>
    <row r="1552" spans="1:7" ht="14.15" customHeight="1">
      <c r="A1552" s="1119" t="s">
        <v>1386</v>
      </c>
      <c r="B1552" s="1118" t="s">
        <v>1387</v>
      </c>
      <c r="C1552" s="1117" t="s">
        <v>1085</v>
      </c>
      <c r="D1552" s="1116" t="s">
        <v>5397</v>
      </c>
      <c r="E1552" s="1356">
        <v>0.47689999999999999</v>
      </c>
      <c r="F1552" s="1256">
        <v>1</v>
      </c>
      <c r="G1552" s="1246">
        <v>0.47689999999999999</v>
      </c>
    </row>
    <row r="1553" spans="1:7" ht="14.15" customHeight="1">
      <c r="A1553" s="1119" t="s">
        <v>1386</v>
      </c>
      <c r="B1553" s="1118" t="s">
        <v>1387</v>
      </c>
      <c r="C1553" s="1117" t="s">
        <v>472</v>
      </c>
      <c r="D1553" s="1116" t="s">
        <v>473</v>
      </c>
      <c r="E1553" s="1356">
        <v>0.26269999999999999</v>
      </c>
      <c r="F1553" s="1256">
        <v>1</v>
      </c>
      <c r="G1553" s="1246">
        <v>0.26269999999999999</v>
      </c>
    </row>
    <row r="1554" spans="1:7" ht="14.15" customHeight="1">
      <c r="A1554" s="1119" t="s">
        <v>1386</v>
      </c>
      <c r="B1554" s="1118" t="s">
        <v>1387</v>
      </c>
      <c r="C1554" s="1117" t="s">
        <v>1083</v>
      </c>
      <c r="D1554" s="1116" t="s">
        <v>480</v>
      </c>
      <c r="E1554" s="1356">
        <v>0.2888</v>
      </c>
      <c r="F1554" s="1256">
        <v>1</v>
      </c>
      <c r="G1554" s="1246">
        <v>0.2888</v>
      </c>
    </row>
    <row r="1555" spans="1:7" ht="14.15" customHeight="1">
      <c r="A1555" s="1119" t="s">
        <v>1386</v>
      </c>
      <c r="B1555" s="1118" t="s">
        <v>1387</v>
      </c>
      <c r="C1555" s="1117" t="s">
        <v>6660</v>
      </c>
      <c r="D1555" s="1116" t="s">
        <v>6661</v>
      </c>
      <c r="E1555" s="1356">
        <v>2.8999999999999998E-3</v>
      </c>
      <c r="F1555" s="1256">
        <v>1</v>
      </c>
      <c r="G1555" s="1246">
        <v>2.8999999999999998E-3</v>
      </c>
    </row>
    <row r="1556" spans="1:7" ht="14.15" customHeight="1">
      <c r="A1556" s="1119" t="s">
        <v>1394</v>
      </c>
      <c r="B1556" s="1118" t="s">
        <v>1395</v>
      </c>
      <c r="C1556" s="1117" t="s">
        <v>5237</v>
      </c>
      <c r="D1556" s="1116" t="s">
        <v>5238</v>
      </c>
      <c r="E1556" s="1356">
        <v>1</v>
      </c>
      <c r="F1556" s="1256">
        <v>1</v>
      </c>
      <c r="G1556" s="1246">
        <v>1</v>
      </c>
    </row>
    <row r="1557" spans="1:7" ht="14.15" customHeight="1">
      <c r="A1557" s="1119" t="s">
        <v>1394</v>
      </c>
      <c r="B1557" s="1118" t="s">
        <v>1395</v>
      </c>
      <c r="C1557" s="1117" t="s">
        <v>4423</v>
      </c>
      <c r="D1557" s="1116" t="s">
        <v>1025</v>
      </c>
      <c r="E1557" s="1356">
        <v>1</v>
      </c>
      <c r="F1557" s="1256">
        <v>1</v>
      </c>
      <c r="G1557" s="1246">
        <v>1</v>
      </c>
    </row>
    <row r="1558" spans="1:7" ht="14.15" customHeight="1">
      <c r="A1558" s="1119" t="s">
        <v>1394</v>
      </c>
      <c r="B1558" s="1118" t="s">
        <v>1395</v>
      </c>
      <c r="C1558" s="1117" t="s">
        <v>7090</v>
      </c>
      <c r="D1558" s="1116" t="s">
        <v>6822</v>
      </c>
      <c r="E1558" s="1356">
        <v>1</v>
      </c>
      <c r="F1558" s="1256">
        <v>1</v>
      </c>
      <c r="G1558" s="1246">
        <v>1</v>
      </c>
    </row>
    <row r="1559" spans="1:7" ht="14.15" customHeight="1">
      <c r="A1559" s="1119" t="s">
        <v>1394</v>
      </c>
      <c r="B1559" s="1118" t="s">
        <v>1395</v>
      </c>
      <c r="C1559" s="1117" t="s">
        <v>4425</v>
      </c>
      <c r="D1559" s="1116" t="s">
        <v>4755</v>
      </c>
      <c r="E1559" s="1356">
        <v>1</v>
      </c>
      <c r="F1559" s="1256">
        <v>1</v>
      </c>
      <c r="G1559" s="1246">
        <v>1</v>
      </c>
    </row>
    <row r="1560" spans="1:7" ht="14.15" customHeight="1">
      <c r="A1560" s="1119" t="s">
        <v>1394</v>
      </c>
      <c r="B1560" s="1118" t="s">
        <v>1395</v>
      </c>
      <c r="C1560" s="1117" t="s">
        <v>1274</v>
      </c>
      <c r="D1560" s="1116" t="s">
        <v>1024</v>
      </c>
      <c r="E1560" s="1356">
        <v>1</v>
      </c>
      <c r="F1560" s="1256">
        <v>1</v>
      </c>
      <c r="G1560" s="1246">
        <v>1</v>
      </c>
    </row>
    <row r="1561" spans="1:7" ht="14.15" customHeight="1">
      <c r="A1561" s="1119" t="s">
        <v>1394</v>
      </c>
      <c r="B1561" s="1118" t="s">
        <v>1395</v>
      </c>
      <c r="C1561" s="1117" t="s">
        <v>4784</v>
      </c>
      <c r="D1561" s="1116" t="s">
        <v>4785</v>
      </c>
      <c r="E1561" s="1356">
        <v>2</v>
      </c>
      <c r="F1561" s="1256">
        <v>1</v>
      </c>
      <c r="G1561" s="1246">
        <v>2</v>
      </c>
    </row>
    <row r="1562" spans="1:7" ht="14.15" customHeight="1">
      <c r="A1562" s="1119" t="s">
        <v>1394</v>
      </c>
      <c r="B1562" s="1118" t="s">
        <v>1395</v>
      </c>
      <c r="C1562" s="1117" t="s">
        <v>4786</v>
      </c>
      <c r="D1562" s="1116" t="s">
        <v>4787</v>
      </c>
      <c r="E1562" s="1356">
        <v>2</v>
      </c>
      <c r="F1562" s="1256">
        <v>1</v>
      </c>
      <c r="G1562" s="1246">
        <v>2</v>
      </c>
    </row>
    <row r="1563" spans="1:7" ht="14.15" customHeight="1">
      <c r="A1563" s="1119" t="s">
        <v>1394</v>
      </c>
      <c r="B1563" s="1118" t="s">
        <v>1395</v>
      </c>
      <c r="C1563" s="1117" t="s">
        <v>5239</v>
      </c>
      <c r="D1563" s="1116" t="s">
        <v>5240</v>
      </c>
      <c r="E1563" s="1356">
        <v>2</v>
      </c>
      <c r="F1563" s="1256">
        <v>1</v>
      </c>
      <c r="G1563" s="1246">
        <v>2</v>
      </c>
    </row>
    <row r="1564" spans="1:7" ht="14.15" customHeight="1">
      <c r="A1564" s="1119" t="s">
        <v>1394</v>
      </c>
      <c r="B1564" s="1118" t="s">
        <v>1395</v>
      </c>
      <c r="C1564" s="1117" t="s">
        <v>5241</v>
      </c>
      <c r="D1564" s="1116" t="s">
        <v>5242</v>
      </c>
      <c r="E1564" s="1356">
        <v>2</v>
      </c>
      <c r="F1564" s="1256">
        <v>1</v>
      </c>
      <c r="G1564" s="1246">
        <v>2</v>
      </c>
    </row>
    <row r="1565" spans="1:7" ht="14.15" customHeight="1">
      <c r="A1565" s="1119" t="s">
        <v>1394</v>
      </c>
      <c r="B1565" s="1118" t="s">
        <v>1395</v>
      </c>
      <c r="C1565" s="1117" t="s">
        <v>3891</v>
      </c>
      <c r="D1565" s="1116" t="s">
        <v>4754</v>
      </c>
      <c r="E1565" s="1356">
        <v>2</v>
      </c>
      <c r="F1565" s="1256">
        <v>1</v>
      </c>
      <c r="G1565" s="1246">
        <v>2</v>
      </c>
    </row>
    <row r="1566" spans="1:7" ht="14.15" customHeight="1">
      <c r="A1566" s="1119" t="s">
        <v>1394</v>
      </c>
      <c r="B1566" s="1118" t="s">
        <v>1395</v>
      </c>
      <c r="C1566" s="1117" t="s">
        <v>1634</v>
      </c>
      <c r="D1566" s="1116" t="s">
        <v>1635</v>
      </c>
      <c r="E1566" s="1356">
        <v>2</v>
      </c>
      <c r="F1566" s="1256">
        <v>1</v>
      </c>
      <c r="G1566" s="1246">
        <v>2</v>
      </c>
    </row>
    <row r="1567" spans="1:7" ht="14.15" customHeight="1">
      <c r="A1567" s="1119" t="s">
        <v>1394</v>
      </c>
      <c r="B1567" s="1118" t="s">
        <v>1395</v>
      </c>
      <c r="C1567" s="1117" t="s">
        <v>1439</v>
      </c>
      <c r="D1567" s="1116" t="s">
        <v>1440</v>
      </c>
      <c r="E1567" s="1356">
        <v>0</v>
      </c>
      <c r="F1567" s="1256">
        <v>1</v>
      </c>
      <c r="G1567" s="1246">
        <v>0</v>
      </c>
    </row>
    <row r="1568" spans="1:7" ht="14.15" customHeight="1">
      <c r="A1568" s="1119" t="s">
        <v>1394</v>
      </c>
      <c r="B1568" s="1118" t="s">
        <v>1395</v>
      </c>
      <c r="C1568" s="1117" t="s">
        <v>3440</v>
      </c>
      <c r="D1568" s="1116" t="s">
        <v>3441</v>
      </c>
      <c r="E1568" s="1356">
        <v>0</v>
      </c>
      <c r="F1568" s="1256">
        <v>1</v>
      </c>
      <c r="G1568" s="1246">
        <v>0</v>
      </c>
    </row>
    <row r="1569" spans="1:7" ht="14.15" customHeight="1">
      <c r="A1569" s="1119" t="s">
        <v>1394</v>
      </c>
      <c r="B1569" s="1118" t="s">
        <v>1395</v>
      </c>
      <c r="C1569" s="1117" t="s">
        <v>3442</v>
      </c>
      <c r="D1569" s="1116" t="s">
        <v>3443</v>
      </c>
      <c r="E1569" s="1356">
        <v>0</v>
      </c>
      <c r="F1569" s="1256">
        <v>1</v>
      </c>
      <c r="G1569" s="1246">
        <v>0</v>
      </c>
    </row>
    <row r="1570" spans="1:7" ht="14.15" customHeight="1">
      <c r="A1570" s="1119" t="s">
        <v>1394</v>
      </c>
      <c r="B1570" s="1118" t="s">
        <v>1395</v>
      </c>
      <c r="C1570" s="1117" t="s">
        <v>3444</v>
      </c>
      <c r="D1570" s="1116" t="s">
        <v>3445</v>
      </c>
      <c r="E1570" s="1356">
        <v>0</v>
      </c>
      <c r="F1570" s="1256">
        <v>1</v>
      </c>
      <c r="G1570" s="1246">
        <v>0</v>
      </c>
    </row>
    <row r="1571" spans="1:7" ht="14.15" customHeight="1">
      <c r="A1571" s="1119" t="s">
        <v>1394</v>
      </c>
      <c r="B1571" s="1118" t="s">
        <v>1395</v>
      </c>
      <c r="C1571" s="1117" t="s">
        <v>3446</v>
      </c>
      <c r="D1571" s="1116" t="s">
        <v>3447</v>
      </c>
      <c r="E1571" s="1356">
        <v>0</v>
      </c>
      <c r="F1571" s="1256">
        <v>1</v>
      </c>
      <c r="G1571" s="1246">
        <v>0</v>
      </c>
    </row>
    <row r="1572" spans="1:7" ht="14.15" customHeight="1">
      <c r="A1572" s="1119" t="s">
        <v>1394</v>
      </c>
      <c r="B1572" s="1118" t="s">
        <v>1395</v>
      </c>
      <c r="C1572" s="1117" t="s">
        <v>1276</v>
      </c>
      <c r="D1572" s="1116" t="s">
        <v>3448</v>
      </c>
      <c r="E1572" s="1356">
        <v>0</v>
      </c>
      <c r="F1572" s="1256">
        <v>1</v>
      </c>
      <c r="G1572" s="1246">
        <v>0</v>
      </c>
    </row>
    <row r="1573" spans="1:7" ht="14.15" customHeight="1">
      <c r="A1573" s="1119" t="s">
        <v>1394</v>
      </c>
      <c r="B1573" s="1118" t="s">
        <v>1395</v>
      </c>
      <c r="C1573" s="1117" t="s">
        <v>1277</v>
      </c>
      <c r="D1573" s="1116" t="s">
        <v>5252</v>
      </c>
      <c r="E1573" s="1356">
        <v>0</v>
      </c>
      <c r="F1573" s="1256">
        <v>1</v>
      </c>
      <c r="G1573" s="1246">
        <v>0</v>
      </c>
    </row>
    <row r="1574" spans="1:7" ht="14.15" customHeight="1">
      <c r="A1574" s="1119" t="s">
        <v>1394</v>
      </c>
      <c r="B1574" s="1118" t="s">
        <v>1395</v>
      </c>
      <c r="C1574" s="1117" t="s">
        <v>1278</v>
      </c>
      <c r="D1574" s="1116" t="s">
        <v>5253</v>
      </c>
      <c r="E1574" s="1356">
        <v>0</v>
      </c>
      <c r="F1574" s="1256">
        <v>1</v>
      </c>
      <c r="G1574" s="1246">
        <v>0</v>
      </c>
    </row>
    <row r="1575" spans="1:7" ht="14.15" customHeight="1">
      <c r="A1575" s="1119" t="s">
        <v>1394</v>
      </c>
      <c r="B1575" s="1118" t="s">
        <v>1395</v>
      </c>
      <c r="C1575" s="1117" t="s">
        <v>1279</v>
      </c>
      <c r="D1575" s="1116" t="s">
        <v>5254</v>
      </c>
      <c r="E1575" s="1356">
        <v>0</v>
      </c>
      <c r="F1575" s="1256">
        <v>1</v>
      </c>
      <c r="G1575" s="1246">
        <v>0</v>
      </c>
    </row>
    <row r="1576" spans="1:7" ht="14.15" customHeight="1">
      <c r="A1576" s="1119" t="s">
        <v>1394</v>
      </c>
      <c r="B1576" s="1118" t="s">
        <v>1395</v>
      </c>
      <c r="C1576" s="1117" t="s">
        <v>1280</v>
      </c>
      <c r="D1576" s="1116" t="s">
        <v>5255</v>
      </c>
      <c r="E1576" s="1356">
        <v>12</v>
      </c>
      <c r="F1576" s="1256">
        <v>1</v>
      </c>
      <c r="G1576" s="1246">
        <v>12</v>
      </c>
    </row>
    <row r="1577" spans="1:7" ht="14.15" customHeight="1">
      <c r="A1577" s="1119" t="s">
        <v>1394</v>
      </c>
      <c r="B1577" s="1118" t="s">
        <v>1395</v>
      </c>
      <c r="C1577" s="1117" t="s">
        <v>1621</v>
      </c>
      <c r="D1577" s="1116" t="s">
        <v>4753</v>
      </c>
      <c r="E1577" s="1356">
        <v>3</v>
      </c>
      <c r="F1577" s="1256">
        <v>1</v>
      </c>
      <c r="G1577" s="1246">
        <v>3</v>
      </c>
    </row>
    <row r="1578" spans="1:7" ht="14.15" customHeight="1">
      <c r="A1578" s="1119" t="s">
        <v>1394</v>
      </c>
      <c r="B1578" s="1118" t="s">
        <v>1395</v>
      </c>
      <c r="C1578" s="1117" t="s">
        <v>2497</v>
      </c>
      <c r="D1578" s="1116" t="s">
        <v>3784</v>
      </c>
      <c r="E1578" s="1356">
        <v>1</v>
      </c>
      <c r="F1578" s="1256">
        <v>1</v>
      </c>
      <c r="G1578" s="1246">
        <v>1</v>
      </c>
    </row>
    <row r="1579" spans="1:7" ht="14.15" customHeight="1">
      <c r="A1579" s="1119" t="s">
        <v>1394</v>
      </c>
      <c r="B1579" s="1118" t="s">
        <v>1395</v>
      </c>
      <c r="C1579" s="1117" t="s">
        <v>794</v>
      </c>
      <c r="D1579" s="1116" t="s">
        <v>5977</v>
      </c>
      <c r="E1579" s="1356">
        <v>1</v>
      </c>
      <c r="F1579" s="1256">
        <v>1</v>
      </c>
      <c r="G1579" s="1246">
        <v>1</v>
      </c>
    </row>
    <row r="1580" spans="1:7" ht="14.15" customHeight="1">
      <c r="A1580" s="1119" t="s">
        <v>1394</v>
      </c>
      <c r="B1580" s="1118" t="s">
        <v>1395</v>
      </c>
      <c r="C1580" s="1117" t="s">
        <v>4432</v>
      </c>
      <c r="D1580" s="1116" t="s">
        <v>1792</v>
      </c>
      <c r="E1580" s="1356">
        <v>4.0000000000000002E-4</v>
      </c>
      <c r="F1580" s="1256">
        <v>1</v>
      </c>
      <c r="G1580" s="1246">
        <v>4.0000000000000002E-4</v>
      </c>
    </row>
    <row r="1581" spans="1:7" ht="14.15" customHeight="1">
      <c r="A1581" s="1119" t="s">
        <v>1394</v>
      </c>
      <c r="B1581" s="1118" t="s">
        <v>1395</v>
      </c>
      <c r="C1581" s="1117" t="s">
        <v>5417</v>
      </c>
      <c r="D1581" s="1116" t="s">
        <v>3885</v>
      </c>
      <c r="E1581" s="1356">
        <v>1.1999999999999999E-3</v>
      </c>
      <c r="F1581" s="1256">
        <v>1</v>
      </c>
      <c r="G1581" s="1246">
        <v>1.1999999999999999E-3</v>
      </c>
    </row>
    <row r="1582" spans="1:7" ht="14.15" customHeight="1">
      <c r="A1582" s="1119" t="s">
        <v>1394</v>
      </c>
      <c r="B1582" s="1118" t="s">
        <v>1395</v>
      </c>
      <c r="C1582" s="1117" t="s">
        <v>5419</v>
      </c>
      <c r="D1582" s="1116" t="s">
        <v>3704</v>
      </c>
      <c r="E1582" s="1356">
        <v>5.0000000000000001E-3</v>
      </c>
      <c r="F1582" s="1256">
        <v>1</v>
      </c>
      <c r="G1582" s="1246">
        <v>5.0000000000000001E-3</v>
      </c>
    </row>
    <row r="1583" spans="1:7" ht="14.15" customHeight="1">
      <c r="A1583" s="1119" t="s">
        <v>1394</v>
      </c>
      <c r="B1583" s="1118" t="s">
        <v>1395</v>
      </c>
      <c r="C1583" s="1117" t="s">
        <v>869</v>
      </c>
      <c r="D1583" s="1116" t="s">
        <v>1793</v>
      </c>
      <c r="E1583" s="1356">
        <v>4.0000000000000002E-4</v>
      </c>
      <c r="F1583" s="1256">
        <v>1</v>
      </c>
      <c r="G1583" s="1246">
        <v>4.0000000000000002E-4</v>
      </c>
    </row>
    <row r="1584" spans="1:7" ht="14.15" customHeight="1">
      <c r="A1584" s="1119" t="s">
        <v>1394</v>
      </c>
      <c r="B1584" s="1118" t="s">
        <v>1395</v>
      </c>
      <c r="C1584" s="1117" t="s">
        <v>2914</v>
      </c>
      <c r="D1584" s="1116" t="s">
        <v>5606</v>
      </c>
      <c r="E1584" s="1356">
        <v>8.9999999999999993E-3</v>
      </c>
      <c r="F1584" s="1256">
        <v>1</v>
      </c>
      <c r="G1584" s="1246">
        <v>8.9999999999999993E-3</v>
      </c>
    </row>
    <row r="1585" spans="1:7" ht="14.15" customHeight="1">
      <c r="A1585" s="1119" t="s">
        <v>1394</v>
      </c>
      <c r="B1585" s="1118" t="s">
        <v>1395</v>
      </c>
      <c r="C1585" s="1117" t="s">
        <v>4692</v>
      </c>
      <c r="D1585" s="1116" t="s">
        <v>4137</v>
      </c>
      <c r="E1585" s="1356">
        <v>1.1999999999999999E-3</v>
      </c>
      <c r="F1585" s="1256">
        <v>1</v>
      </c>
      <c r="G1585" s="1246">
        <v>1.1999999999999999E-3</v>
      </c>
    </row>
    <row r="1586" spans="1:7" ht="14.15" customHeight="1">
      <c r="A1586" s="1119" t="s">
        <v>1394</v>
      </c>
      <c r="B1586" s="1118" t="s">
        <v>1395</v>
      </c>
      <c r="C1586" s="1117" t="s">
        <v>870</v>
      </c>
      <c r="D1586" s="1116" t="s">
        <v>871</v>
      </c>
      <c r="E1586" s="1356">
        <v>1E-3</v>
      </c>
      <c r="F1586" s="1256">
        <v>1</v>
      </c>
      <c r="G1586" s="1246">
        <v>1E-3</v>
      </c>
    </row>
    <row r="1587" spans="1:7" ht="14.15" customHeight="1">
      <c r="A1587" s="1119" t="s">
        <v>1394</v>
      </c>
      <c r="B1587" s="1118" t="s">
        <v>1395</v>
      </c>
      <c r="C1587" s="1117" t="s">
        <v>5533</v>
      </c>
      <c r="D1587" s="1116" t="s">
        <v>5610</v>
      </c>
      <c r="E1587" s="1356">
        <v>0.51500000000000001</v>
      </c>
      <c r="F1587" s="1256">
        <v>1</v>
      </c>
      <c r="G1587" s="1246">
        <v>0.51500000000000001</v>
      </c>
    </row>
    <row r="1588" spans="1:7" ht="14.15" customHeight="1">
      <c r="A1588" s="1119" t="s">
        <v>1394</v>
      </c>
      <c r="B1588" s="1118" t="s">
        <v>1395</v>
      </c>
      <c r="C1588" s="1117" t="s">
        <v>5530</v>
      </c>
      <c r="D1588" s="1116" t="s">
        <v>5609</v>
      </c>
      <c r="E1588" s="1356">
        <v>0.50660000000000005</v>
      </c>
      <c r="F1588" s="1256">
        <v>1</v>
      </c>
      <c r="G1588" s="1246">
        <v>0.50660000000000005</v>
      </c>
    </row>
    <row r="1589" spans="1:7" ht="14.15" customHeight="1">
      <c r="A1589" s="1119" t="s">
        <v>1394</v>
      </c>
      <c r="B1589" s="1118" t="s">
        <v>1395</v>
      </c>
      <c r="C1589" s="1117" t="s">
        <v>472</v>
      </c>
      <c r="D1589" s="1116" t="s">
        <v>473</v>
      </c>
      <c r="E1589" s="1356">
        <v>0.26269999999999999</v>
      </c>
      <c r="F1589" s="1256">
        <v>1</v>
      </c>
      <c r="G1589" s="1246">
        <v>0.26269999999999999</v>
      </c>
    </row>
    <row r="1590" spans="1:7" ht="14.15" customHeight="1">
      <c r="A1590" s="1119" t="s">
        <v>1394</v>
      </c>
      <c r="B1590" s="1118" t="s">
        <v>1395</v>
      </c>
      <c r="C1590" s="1117" t="s">
        <v>1083</v>
      </c>
      <c r="D1590" s="1116" t="s">
        <v>480</v>
      </c>
      <c r="E1590" s="1356">
        <v>0.2888</v>
      </c>
      <c r="F1590" s="1256">
        <v>1</v>
      </c>
      <c r="G1590" s="1246">
        <v>0.2888</v>
      </c>
    </row>
    <row r="1591" spans="1:7" ht="14.15" customHeight="1">
      <c r="A1591" s="1119" t="s">
        <v>1394</v>
      </c>
      <c r="B1591" s="1118" t="s">
        <v>1395</v>
      </c>
      <c r="C1591" s="1117" t="s">
        <v>1084</v>
      </c>
      <c r="D1591" s="1116" t="s">
        <v>5178</v>
      </c>
      <c r="E1591" s="1356">
        <v>0.46710000000000002</v>
      </c>
      <c r="F1591" s="1256">
        <v>1</v>
      </c>
      <c r="G1591" s="1246">
        <v>0.46710000000000002</v>
      </c>
    </row>
    <row r="1592" spans="1:7" ht="14.15" customHeight="1">
      <c r="A1592" s="1119" t="s">
        <v>1394</v>
      </c>
      <c r="B1592" s="1118" t="s">
        <v>1395</v>
      </c>
      <c r="C1592" s="1117" t="s">
        <v>6660</v>
      </c>
      <c r="D1592" s="1116" t="s">
        <v>6661</v>
      </c>
      <c r="E1592" s="1356">
        <v>2.8999999999999998E-3</v>
      </c>
      <c r="F1592" s="1256">
        <v>1</v>
      </c>
      <c r="G1592" s="1246">
        <v>2.8999999999999998E-3</v>
      </c>
    </row>
    <row r="1593" spans="1:7" ht="14.15" customHeight="1">
      <c r="A1593" s="1119" t="s">
        <v>359</v>
      </c>
      <c r="B1593" s="1118" t="s">
        <v>2396</v>
      </c>
      <c r="C1593" s="1117" t="s">
        <v>5237</v>
      </c>
      <c r="D1593" s="1116" t="s">
        <v>5238</v>
      </c>
      <c r="E1593" s="1356">
        <v>1</v>
      </c>
      <c r="F1593" s="1256">
        <v>1</v>
      </c>
      <c r="G1593" s="1246">
        <v>1</v>
      </c>
    </row>
    <row r="1594" spans="1:7" ht="14.15" customHeight="1">
      <c r="A1594" s="1119" t="s">
        <v>359</v>
      </c>
      <c r="B1594" s="1118" t="s">
        <v>2396</v>
      </c>
      <c r="C1594" s="1117" t="s">
        <v>601</v>
      </c>
      <c r="D1594" s="1116" t="s">
        <v>1688</v>
      </c>
      <c r="E1594" s="1356">
        <v>1</v>
      </c>
      <c r="F1594" s="1256">
        <v>1</v>
      </c>
      <c r="G1594" s="1246">
        <v>1</v>
      </c>
    </row>
    <row r="1595" spans="1:7" ht="14.15" customHeight="1">
      <c r="A1595" s="1119" t="s">
        <v>359</v>
      </c>
      <c r="B1595" s="1118" t="s">
        <v>2396</v>
      </c>
      <c r="C1595" s="1117" t="s">
        <v>4808</v>
      </c>
      <c r="D1595" s="1116" t="s">
        <v>4809</v>
      </c>
      <c r="E1595" s="1356">
        <v>1</v>
      </c>
      <c r="F1595" s="1256">
        <v>1</v>
      </c>
      <c r="G1595" s="1246">
        <v>1</v>
      </c>
    </row>
    <row r="1596" spans="1:7" ht="14.15" customHeight="1">
      <c r="A1596" s="1119" t="s">
        <v>359</v>
      </c>
      <c r="B1596" s="1118" t="s">
        <v>2396</v>
      </c>
      <c r="C1596" s="1117" t="s">
        <v>603</v>
      </c>
      <c r="D1596" s="1116" t="s">
        <v>5392</v>
      </c>
      <c r="E1596" s="1356">
        <v>1</v>
      </c>
      <c r="F1596" s="1256">
        <v>1</v>
      </c>
      <c r="G1596" s="1246">
        <v>1</v>
      </c>
    </row>
    <row r="1597" spans="1:7" ht="14.15" customHeight="1">
      <c r="A1597" s="1119" t="s">
        <v>359</v>
      </c>
      <c r="B1597" s="1118" t="s">
        <v>2396</v>
      </c>
      <c r="C1597" s="1117" t="s">
        <v>5843</v>
      </c>
      <c r="D1597" s="1116" t="s">
        <v>6203</v>
      </c>
      <c r="E1597" s="1356">
        <v>1</v>
      </c>
      <c r="F1597" s="1256">
        <v>1</v>
      </c>
      <c r="G1597" s="1246">
        <v>1</v>
      </c>
    </row>
    <row r="1598" spans="1:7" ht="14.15" customHeight="1">
      <c r="A1598" s="1119" t="s">
        <v>359</v>
      </c>
      <c r="B1598" s="1118" t="s">
        <v>2396</v>
      </c>
      <c r="C1598" s="1117" t="s">
        <v>5811</v>
      </c>
      <c r="D1598" s="1116" t="s">
        <v>6204</v>
      </c>
      <c r="E1598" s="1356">
        <v>1</v>
      </c>
      <c r="F1598" s="1256">
        <v>1</v>
      </c>
      <c r="G1598" s="1246">
        <v>1</v>
      </c>
    </row>
    <row r="1599" spans="1:7" ht="14.15" customHeight="1">
      <c r="A1599" s="1119" t="s">
        <v>359</v>
      </c>
      <c r="B1599" s="1118" t="s">
        <v>2396</v>
      </c>
      <c r="C1599" s="1117" t="s">
        <v>4784</v>
      </c>
      <c r="D1599" s="1116" t="s">
        <v>4785</v>
      </c>
      <c r="E1599" s="1356">
        <v>2</v>
      </c>
      <c r="F1599" s="1256">
        <v>1</v>
      </c>
      <c r="G1599" s="1246">
        <v>2</v>
      </c>
    </row>
    <row r="1600" spans="1:7" ht="14.15" customHeight="1">
      <c r="A1600" s="1119" t="s">
        <v>359</v>
      </c>
      <c r="B1600" s="1118" t="s">
        <v>2396</v>
      </c>
      <c r="C1600" s="1117" t="s">
        <v>4786</v>
      </c>
      <c r="D1600" s="1116" t="s">
        <v>4787</v>
      </c>
      <c r="E1600" s="1356">
        <v>2</v>
      </c>
      <c r="F1600" s="1256">
        <v>1</v>
      </c>
      <c r="G1600" s="1246">
        <v>2</v>
      </c>
    </row>
    <row r="1601" spans="1:7" ht="14.15" customHeight="1">
      <c r="A1601" s="1119" t="s">
        <v>359</v>
      </c>
      <c r="B1601" s="1118" t="s">
        <v>2396</v>
      </c>
      <c r="C1601" s="1117" t="s">
        <v>9100</v>
      </c>
      <c r="D1601" s="1116" t="s">
        <v>9113</v>
      </c>
      <c r="E1601" s="1356">
        <v>1</v>
      </c>
      <c r="F1601" s="1256">
        <v>1</v>
      </c>
      <c r="G1601" s="1246">
        <v>1</v>
      </c>
    </row>
    <row r="1602" spans="1:7" ht="14.15" customHeight="1">
      <c r="A1602" s="1119" t="s">
        <v>359</v>
      </c>
      <c r="B1602" s="1118" t="s">
        <v>2396</v>
      </c>
      <c r="C1602" s="1117" t="s">
        <v>9104</v>
      </c>
      <c r="D1602" s="1116" t="s">
        <v>9114</v>
      </c>
      <c r="E1602" s="1356">
        <v>1</v>
      </c>
      <c r="F1602" s="1256">
        <v>1</v>
      </c>
      <c r="G1602" s="1246">
        <v>1</v>
      </c>
    </row>
    <row r="1603" spans="1:7" ht="14.15" customHeight="1">
      <c r="A1603" s="1119" t="s">
        <v>359</v>
      </c>
      <c r="B1603" s="1118" t="s">
        <v>2396</v>
      </c>
      <c r="C1603" s="1117" t="s">
        <v>5239</v>
      </c>
      <c r="D1603" s="1116" t="s">
        <v>5240</v>
      </c>
      <c r="E1603" s="1356">
        <v>2</v>
      </c>
      <c r="F1603" s="1256">
        <v>1</v>
      </c>
      <c r="G1603" s="1246">
        <v>2</v>
      </c>
    </row>
    <row r="1604" spans="1:7" ht="14.15" customHeight="1">
      <c r="A1604" s="1119" t="s">
        <v>359</v>
      </c>
      <c r="B1604" s="1118" t="s">
        <v>2396</v>
      </c>
      <c r="C1604" s="1117" t="s">
        <v>5241</v>
      </c>
      <c r="D1604" s="1116" t="s">
        <v>5242</v>
      </c>
      <c r="E1604" s="1356">
        <v>2</v>
      </c>
      <c r="F1604" s="1256">
        <v>1</v>
      </c>
      <c r="G1604" s="1246">
        <v>2</v>
      </c>
    </row>
    <row r="1605" spans="1:7" ht="14.15" customHeight="1">
      <c r="A1605" s="1119" t="s">
        <v>359</v>
      </c>
      <c r="B1605" s="1118" t="s">
        <v>2396</v>
      </c>
      <c r="C1605" s="1117" t="s">
        <v>1300</v>
      </c>
      <c r="D1605" s="1116" t="s">
        <v>4726</v>
      </c>
      <c r="E1605" s="1356">
        <v>2</v>
      </c>
      <c r="F1605" s="1256">
        <v>1</v>
      </c>
      <c r="G1605" s="1246">
        <v>2</v>
      </c>
    </row>
    <row r="1606" spans="1:7" ht="14.15" customHeight="1">
      <c r="A1606" s="1119" t="s">
        <v>359</v>
      </c>
      <c r="B1606" s="1118" t="s">
        <v>2396</v>
      </c>
      <c r="C1606" s="1117" t="s">
        <v>1634</v>
      </c>
      <c r="D1606" s="1116" t="s">
        <v>1635</v>
      </c>
      <c r="E1606" s="1356">
        <v>3</v>
      </c>
      <c r="F1606" s="1256">
        <v>1</v>
      </c>
      <c r="G1606" s="1246">
        <v>3</v>
      </c>
    </row>
    <row r="1607" spans="1:7" ht="14.15" customHeight="1">
      <c r="A1607" s="1119" t="s">
        <v>359</v>
      </c>
      <c r="B1607" s="1118" t="s">
        <v>2396</v>
      </c>
      <c r="C1607" s="1117" t="s">
        <v>1439</v>
      </c>
      <c r="D1607" s="1116" t="s">
        <v>1440</v>
      </c>
      <c r="E1607" s="1356">
        <v>0</v>
      </c>
      <c r="F1607" s="1256">
        <v>1</v>
      </c>
      <c r="G1607" s="1246">
        <v>0</v>
      </c>
    </row>
    <row r="1608" spans="1:7" ht="14.15" customHeight="1">
      <c r="A1608" s="1119" t="s">
        <v>359</v>
      </c>
      <c r="B1608" s="1118" t="s">
        <v>2396</v>
      </c>
      <c r="C1608" s="1117" t="s">
        <v>3440</v>
      </c>
      <c r="D1608" s="1116" t="s">
        <v>3441</v>
      </c>
      <c r="E1608" s="1356">
        <v>0</v>
      </c>
      <c r="F1608" s="1256">
        <v>1</v>
      </c>
      <c r="G1608" s="1246">
        <v>0</v>
      </c>
    </row>
    <row r="1609" spans="1:7" ht="14.15" customHeight="1">
      <c r="A1609" s="1119" t="s">
        <v>359</v>
      </c>
      <c r="B1609" s="1118" t="s">
        <v>2396</v>
      </c>
      <c r="C1609" s="1117" t="s">
        <v>3442</v>
      </c>
      <c r="D1609" s="1116" t="s">
        <v>3443</v>
      </c>
      <c r="E1609" s="1356">
        <v>0</v>
      </c>
      <c r="F1609" s="1256">
        <v>1</v>
      </c>
      <c r="G1609" s="1246">
        <v>0</v>
      </c>
    </row>
    <row r="1610" spans="1:7" ht="14.15" customHeight="1">
      <c r="A1610" s="1119" t="s">
        <v>359</v>
      </c>
      <c r="B1610" s="1118" t="s">
        <v>2396</v>
      </c>
      <c r="C1610" s="1117" t="s">
        <v>3444</v>
      </c>
      <c r="D1610" s="1116" t="s">
        <v>3445</v>
      </c>
      <c r="E1610" s="1356">
        <v>0</v>
      </c>
      <c r="F1610" s="1256">
        <v>1</v>
      </c>
      <c r="G1610" s="1246">
        <v>0</v>
      </c>
    </row>
    <row r="1611" spans="1:7" ht="14.15" customHeight="1">
      <c r="A1611" s="1119" t="s">
        <v>359</v>
      </c>
      <c r="B1611" s="1118" t="s">
        <v>2396</v>
      </c>
      <c r="C1611" s="1117" t="s">
        <v>3446</v>
      </c>
      <c r="D1611" s="1116" t="s">
        <v>3447</v>
      </c>
      <c r="E1611" s="1356">
        <v>0</v>
      </c>
      <c r="F1611" s="1256">
        <v>1</v>
      </c>
      <c r="G1611" s="1246">
        <v>0</v>
      </c>
    </row>
    <row r="1612" spans="1:7" ht="14.15" customHeight="1">
      <c r="A1612" s="1119" t="s">
        <v>359</v>
      </c>
      <c r="B1612" s="1118" t="s">
        <v>2396</v>
      </c>
      <c r="C1612" s="1117" t="s">
        <v>1276</v>
      </c>
      <c r="D1612" s="1116" t="s">
        <v>3448</v>
      </c>
      <c r="E1612" s="1356">
        <v>0</v>
      </c>
      <c r="F1612" s="1256">
        <v>1</v>
      </c>
      <c r="G1612" s="1246">
        <v>0</v>
      </c>
    </row>
    <row r="1613" spans="1:7" ht="14.15" customHeight="1">
      <c r="A1613" s="1119" t="s">
        <v>359</v>
      </c>
      <c r="B1613" s="1118" t="s">
        <v>2396</v>
      </c>
      <c r="C1613" s="1117" t="s">
        <v>1277</v>
      </c>
      <c r="D1613" s="1116" t="s">
        <v>5252</v>
      </c>
      <c r="E1613" s="1356">
        <v>0</v>
      </c>
      <c r="F1613" s="1256">
        <v>1</v>
      </c>
      <c r="G1613" s="1246">
        <v>0</v>
      </c>
    </row>
    <row r="1614" spans="1:7" ht="14.15" customHeight="1">
      <c r="A1614" s="1119" t="s">
        <v>359</v>
      </c>
      <c r="B1614" s="1118" t="s">
        <v>2396</v>
      </c>
      <c r="C1614" s="1117" t="s">
        <v>1278</v>
      </c>
      <c r="D1614" s="1116" t="s">
        <v>5253</v>
      </c>
      <c r="E1614" s="1356">
        <v>0</v>
      </c>
      <c r="F1614" s="1256">
        <v>1</v>
      </c>
      <c r="G1614" s="1246">
        <v>0</v>
      </c>
    </row>
    <row r="1615" spans="1:7" ht="14.15" customHeight="1">
      <c r="A1615" s="1119" t="s">
        <v>359</v>
      </c>
      <c r="B1615" s="1118" t="s">
        <v>2396</v>
      </c>
      <c r="C1615" s="1117" t="s">
        <v>1279</v>
      </c>
      <c r="D1615" s="1116" t="s">
        <v>5254</v>
      </c>
      <c r="E1615" s="1356">
        <v>0</v>
      </c>
      <c r="F1615" s="1256">
        <v>1</v>
      </c>
      <c r="G1615" s="1246">
        <v>0</v>
      </c>
    </row>
    <row r="1616" spans="1:7" ht="14.15" customHeight="1">
      <c r="A1616" s="1119" t="s">
        <v>359</v>
      </c>
      <c r="B1616" s="1118" t="s">
        <v>2396</v>
      </c>
      <c r="C1616" s="1117" t="s">
        <v>1280</v>
      </c>
      <c r="D1616" s="1116" t="s">
        <v>5255</v>
      </c>
      <c r="E1616" s="1356">
        <v>12</v>
      </c>
      <c r="F1616" s="1256">
        <v>1</v>
      </c>
      <c r="G1616" s="1246">
        <v>12</v>
      </c>
    </row>
    <row r="1617" spans="1:7" ht="14.15" customHeight="1">
      <c r="A1617" s="1119" t="s">
        <v>359</v>
      </c>
      <c r="B1617" s="1118" t="s">
        <v>2396</v>
      </c>
      <c r="C1617" s="1117" t="s">
        <v>5235</v>
      </c>
      <c r="D1617" s="1116" t="s">
        <v>5236</v>
      </c>
      <c r="E1617" s="1356">
        <v>2</v>
      </c>
      <c r="F1617" s="1256">
        <v>1</v>
      </c>
      <c r="G1617" s="1246">
        <v>2</v>
      </c>
    </row>
    <row r="1618" spans="1:7" ht="14.15" customHeight="1">
      <c r="A1618" s="1119" t="s">
        <v>359</v>
      </c>
      <c r="B1618" s="1118" t="s">
        <v>2396</v>
      </c>
      <c r="C1618" s="1117" t="s">
        <v>4432</v>
      </c>
      <c r="D1618" s="1116" t="s">
        <v>1792</v>
      </c>
      <c r="E1618" s="1356">
        <v>4.0000000000000002E-4</v>
      </c>
      <c r="F1618" s="1256">
        <v>1</v>
      </c>
      <c r="G1618" s="1246">
        <v>4.0000000000000002E-4</v>
      </c>
    </row>
    <row r="1619" spans="1:7" ht="14.15" customHeight="1">
      <c r="A1619" s="1119" t="s">
        <v>359</v>
      </c>
      <c r="B1619" s="1118" t="s">
        <v>2396</v>
      </c>
      <c r="C1619" s="1117" t="s">
        <v>5417</v>
      </c>
      <c r="D1619" s="1116" t="s">
        <v>3885</v>
      </c>
      <c r="E1619" s="1356">
        <v>1.1999999999999999E-3</v>
      </c>
      <c r="F1619" s="1256">
        <v>1</v>
      </c>
      <c r="G1619" s="1246">
        <v>1.1999999999999999E-3</v>
      </c>
    </row>
    <row r="1620" spans="1:7" ht="14.15" customHeight="1">
      <c r="A1620" s="1119" t="s">
        <v>359</v>
      </c>
      <c r="B1620" s="1118" t="s">
        <v>2396</v>
      </c>
      <c r="C1620" s="1117" t="s">
        <v>5419</v>
      </c>
      <c r="D1620" s="1116" t="s">
        <v>3704</v>
      </c>
      <c r="E1620" s="1356">
        <v>5.0000000000000001E-3</v>
      </c>
      <c r="F1620" s="1256">
        <v>1</v>
      </c>
      <c r="G1620" s="1246">
        <v>5.0000000000000001E-3</v>
      </c>
    </row>
    <row r="1621" spans="1:7" ht="14.15" customHeight="1">
      <c r="A1621" s="1119" t="s">
        <v>359</v>
      </c>
      <c r="B1621" s="1118" t="s">
        <v>2396</v>
      </c>
      <c r="C1621" s="1117" t="s">
        <v>869</v>
      </c>
      <c r="D1621" s="1116" t="s">
        <v>1793</v>
      </c>
      <c r="E1621" s="1356">
        <v>4.0000000000000002E-4</v>
      </c>
      <c r="F1621" s="1256">
        <v>1</v>
      </c>
      <c r="G1621" s="1246">
        <v>4.0000000000000002E-4</v>
      </c>
    </row>
    <row r="1622" spans="1:7" ht="14.15" customHeight="1">
      <c r="A1622" s="1119" t="s">
        <v>359</v>
      </c>
      <c r="B1622" s="1118" t="s">
        <v>2396</v>
      </c>
      <c r="C1622" s="1117" t="s">
        <v>4692</v>
      </c>
      <c r="D1622" s="1116" t="s">
        <v>4137</v>
      </c>
      <c r="E1622" s="1356">
        <v>1.1999999999999999E-3</v>
      </c>
      <c r="F1622" s="1256">
        <v>1</v>
      </c>
      <c r="G1622" s="1246">
        <v>1.1999999999999999E-3</v>
      </c>
    </row>
    <row r="1623" spans="1:7" ht="14.15" customHeight="1">
      <c r="A1623" s="1119" t="s">
        <v>359</v>
      </c>
      <c r="B1623" s="1118" t="s">
        <v>2396</v>
      </c>
      <c r="C1623" s="1117" t="s">
        <v>870</v>
      </c>
      <c r="D1623" s="1116" t="s">
        <v>871</v>
      </c>
      <c r="E1623" s="1356">
        <v>1E-3</v>
      </c>
      <c r="F1623" s="1256">
        <v>1</v>
      </c>
      <c r="G1623" s="1246">
        <v>1E-3</v>
      </c>
    </row>
    <row r="1624" spans="1:7" ht="14.15" customHeight="1">
      <c r="A1624" s="1119" t="s">
        <v>359</v>
      </c>
      <c r="B1624" s="1118" t="s">
        <v>2396</v>
      </c>
      <c r="C1624" s="1117" t="s">
        <v>5533</v>
      </c>
      <c r="D1624" s="1116" t="s">
        <v>5610</v>
      </c>
      <c r="E1624" s="1356">
        <v>0.51500000000000001</v>
      </c>
      <c r="F1624" s="1256">
        <v>1</v>
      </c>
      <c r="G1624" s="1246">
        <v>0.51500000000000001</v>
      </c>
    </row>
    <row r="1625" spans="1:7" ht="14.15" customHeight="1">
      <c r="A1625" s="1119" t="s">
        <v>359</v>
      </c>
      <c r="B1625" s="1118" t="s">
        <v>2396</v>
      </c>
      <c r="C1625" s="1117" t="s">
        <v>5530</v>
      </c>
      <c r="D1625" s="1116" t="s">
        <v>5609</v>
      </c>
      <c r="E1625" s="1356">
        <v>0.50660000000000005</v>
      </c>
      <c r="F1625" s="1256">
        <v>1</v>
      </c>
      <c r="G1625" s="1246">
        <v>0.50660000000000005</v>
      </c>
    </row>
    <row r="1626" spans="1:7" ht="14.15" customHeight="1">
      <c r="A1626" s="1119" t="s">
        <v>359</v>
      </c>
      <c r="B1626" s="1118" t="s">
        <v>2396</v>
      </c>
      <c r="C1626" s="1117" t="s">
        <v>472</v>
      </c>
      <c r="D1626" s="1116" t="s">
        <v>473</v>
      </c>
      <c r="E1626" s="1356">
        <v>0.26269999999999999</v>
      </c>
      <c r="F1626" s="1256">
        <v>1</v>
      </c>
      <c r="G1626" s="1246">
        <v>0.26269999999999999</v>
      </c>
    </row>
    <row r="1627" spans="1:7" ht="14.15" customHeight="1">
      <c r="A1627" s="1119" t="s">
        <v>359</v>
      </c>
      <c r="B1627" s="1118" t="s">
        <v>2396</v>
      </c>
      <c r="C1627" s="1117" t="s">
        <v>1083</v>
      </c>
      <c r="D1627" s="1116" t="s">
        <v>480</v>
      </c>
      <c r="E1627" s="1356">
        <v>0.2888</v>
      </c>
      <c r="F1627" s="1256">
        <v>1</v>
      </c>
      <c r="G1627" s="1246">
        <v>0.2888</v>
      </c>
    </row>
    <row r="1628" spans="1:7" ht="14.15" customHeight="1">
      <c r="A1628" s="1119" t="s">
        <v>359</v>
      </c>
      <c r="B1628" s="1118" t="s">
        <v>2396</v>
      </c>
      <c r="C1628" s="1117" t="s">
        <v>6660</v>
      </c>
      <c r="D1628" s="1116" t="s">
        <v>6661</v>
      </c>
      <c r="E1628" s="1356">
        <v>2.3999999999999998E-3</v>
      </c>
      <c r="F1628" s="1256">
        <v>1</v>
      </c>
      <c r="G1628" s="1246">
        <v>2.3999999999999998E-3</v>
      </c>
    </row>
    <row r="1629" spans="1:7" ht="14.15" customHeight="1">
      <c r="A1629" s="1119" t="s">
        <v>361</v>
      </c>
      <c r="B1629" s="1118" t="s">
        <v>368</v>
      </c>
      <c r="C1629" s="1117" t="s">
        <v>5237</v>
      </c>
      <c r="D1629" s="1116" t="s">
        <v>5238</v>
      </c>
      <c r="E1629" s="1356">
        <v>1</v>
      </c>
      <c r="F1629" s="1256">
        <v>1</v>
      </c>
      <c r="G1629" s="1246">
        <v>1</v>
      </c>
    </row>
    <row r="1630" spans="1:7" ht="14.15" customHeight="1">
      <c r="A1630" s="1119" t="s">
        <v>361</v>
      </c>
      <c r="B1630" s="1118" t="s">
        <v>368</v>
      </c>
      <c r="C1630" s="1117" t="s">
        <v>4423</v>
      </c>
      <c r="D1630" s="1116" t="s">
        <v>1025</v>
      </c>
      <c r="E1630" s="1356">
        <v>1</v>
      </c>
      <c r="F1630" s="1256">
        <v>1</v>
      </c>
      <c r="G1630" s="1246">
        <v>1</v>
      </c>
    </row>
    <row r="1631" spans="1:7" ht="14.15" customHeight="1">
      <c r="A1631" s="1119" t="s">
        <v>361</v>
      </c>
      <c r="B1631" s="1118" t="s">
        <v>368</v>
      </c>
      <c r="C1631" s="1117" t="s">
        <v>7090</v>
      </c>
      <c r="D1631" s="1116" t="s">
        <v>6822</v>
      </c>
      <c r="E1631" s="1356">
        <v>1</v>
      </c>
      <c r="F1631" s="1256">
        <v>1</v>
      </c>
      <c r="G1631" s="1246">
        <v>1</v>
      </c>
    </row>
    <row r="1632" spans="1:7" ht="14.15" customHeight="1">
      <c r="A1632" s="1119" t="s">
        <v>361</v>
      </c>
      <c r="B1632" s="1118" t="s">
        <v>368</v>
      </c>
      <c r="C1632" s="1117" t="s">
        <v>4425</v>
      </c>
      <c r="D1632" s="1116" t="s">
        <v>4755</v>
      </c>
      <c r="E1632" s="1356">
        <v>1</v>
      </c>
      <c r="F1632" s="1256">
        <v>1</v>
      </c>
      <c r="G1632" s="1246">
        <v>1</v>
      </c>
    </row>
    <row r="1633" spans="1:7" ht="14.15" customHeight="1">
      <c r="A1633" s="1119" t="s">
        <v>361</v>
      </c>
      <c r="B1633" s="1118" t="s">
        <v>368</v>
      </c>
      <c r="C1633" s="1117" t="s">
        <v>1274</v>
      </c>
      <c r="D1633" s="1116" t="s">
        <v>1024</v>
      </c>
      <c r="E1633" s="1356">
        <v>1</v>
      </c>
      <c r="F1633" s="1256">
        <v>1</v>
      </c>
      <c r="G1633" s="1246">
        <v>1</v>
      </c>
    </row>
    <row r="1634" spans="1:7" ht="14.15" customHeight="1">
      <c r="A1634" s="1119" t="s">
        <v>361</v>
      </c>
      <c r="B1634" s="1118" t="s">
        <v>368</v>
      </c>
      <c r="C1634" s="1117" t="s">
        <v>4784</v>
      </c>
      <c r="D1634" s="1116" t="s">
        <v>4785</v>
      </c>
      <c r="E1634" s="1356">
        <v>2</v>
      </c>
      <c r="F1634" s="1256">
        <v>1</v>
      </c>
      <c r="G1634" s="1246">
        <v>2</v>
      </c>
    </row>
    <row r="1635" spans="1:7" ht="14.15" customHeight="1">
      <c r="A1635" s="1119" t="s">
        <v>361</v>
      </c>
      <c r="B1635" s="1118" t="s">
        <v>368</v>
      </c>
      <c r="C1635" s="1117" t="s">
        <v>4786</v>
      </c>
      <c r="D1635" s="1116" t="s">
        <v>4787</v>
      </c>
      <c r="E1635" s="1356">
        <v>2</v>
      </c>
      <c r="F1635" s="1256">
        <v>1</v>
      </c>
      <c r="G1635" s="1246">
        <v>2</v>
      </c>
    </row>
    <row r="1636" spans="1:7" ht="14.15" customHeight="1">
      <c r="A1636" s="1119" t="s">
        <v>361</v>
      </c>
      <c r="B1636" s="1118" t="s">
        <v>368</v>
      </c>
      <c r="C1636" s="1117" t="s">
        <v>5239</v>
      </c>
      <c r="D1636" s="1116" t="s">
        <v>5240</v>
      </c>
      <c r="E1636" s="1356">
        <v>2</v>
      </c>
      <c r="F1636" s="1256">
        <v>1</v>
      </c>
      <c r="G1636" s="1246">
        <v>2</v>
      </c>
    </row>
    <row r="1637" spans="1:7" ht="14.15" customHeight="1">
      <c r="A1637" s="1119" t="s">
        <v>361</v>
      </c>
      <c r="B1637" s="1118" t="s">
        <v>368</v>
      </c>
      <c r="C1637" s="1117" t="s">
        <v>5241</v>
      </c>
      <c r="D1637" s="1116" t="s">
        <v>5242</v>
      </c>
      <c r="E1637" s="1356">
        <v>2</v>
      </c>
      <c r="F1637" s="1256">
        <v>1</v>
      </c>
      <c r="G1637" s="1246">
        <v>2</v>
      </c>
    </row>
    <row r="1638" spans="1:7" ht="14.15" customHeight="1">
      <c r="A1638" s="1119" t="s">
        <v>361</v>
      </c>
      <c r="B1638" s="1118" t="s">
        <v>368</v>
      </c>
      <c r="C1638" s="1117" t="s">
        <v>3891</v>
      </c>
      <c r="D1638" s="1116" t="s">
        <v>4754</v>
      </c>
      <c r="E1638" s="1356">
        <v>2</v>
      </c>
      <c r="F1638" s="1256">
        <v>1</v>
      </c>
      <c r="G1638" s="1246">
        <v>2</v>
      </c>
    </row>
    <row r="1639" spans="1:7" ht="14.15" customHeight="1">
      <c r="A1639" s="1119" t="s">
        <v>361</v>
      </c>
      <c r="B1639" s="1118" t="s">
        <v>368</v>
      </c>
      <c r="C1639" s="1117" t="s">
        <v>1634</v>
      </c>
      <c r="D1639" s="1116" t="s">
        <v>1635</v>
      </c>
      <c r="E1639" s="1356">
        <v>2</v>
      </c>
      <c r="F1639" s="1256">
        <v>1</v>
      </c>
      <c r="G1639" s="1246">
        <v>2</v>
      </c>
    </row>
    <row r="1640" spans="1:7" ht="14.15" customHeight="1">
      <c r="A1640" s="1119" t="s">
        <v>361</v>
      </c>
      <c r="B1640" s="1118" t="s">
        <v>368</v>
      </c>
      <c r="C1640" s="1117" t="s">
        <v>1439</v>
      </c>
      <c r="D1640" s="1116" t="s">
        <v>1440</v>
      </c>
      <c r="E1640" s="1356">
        <v>0</v>
      </c>
      <c r="F1640" s="1256">
        <v>1</v>
      </c>
      <c r="G1640" s="1246">
        <v>0</v>
      </c>
    </row>
    <row r="1641" spans="1:7" ht="14.15" customHeight="1">
      <c r="A1641" s="1119" t="s">
        <v>361</v>
      </c>
      <c r="B1641" s="1118" t="s">
        <v>368</v>
      </c>
      <c r="C1641" s="1117" t="s">
        <v>3440</v>
      </c>
      <c r="D1641" s="1116" t="s">
        <v>3441</v>
      </c>
      <c r="E1641" s="1356">
        <v>0</v>
      </c>
      <c r="F1641" s="1256">
        <v>1</v>
      </c>
      <c r="G1641" s="1246">
        <v>0</v>
      </c>
    </row>
    <row r="1642" spans="1:7" ht="14.15" customHeight="1">
      <c r="A1642" s="1119" t="s">
        <v>361</v>
      </c>
      <c r="B1642" s="1118" t="s">
        <v>368</v>
      </c>
      <c r="C1642" s="1117" t="s">
        <v>3442</v>
      </c>
      <c r="D1642" s="1116" t="s">
        <v>3443</v>
      </c>
      <c r="E1642" s="1356">
        <v>0</v>
      </c>
      <c r="F1642" s="1256">
        <v>1</v>
      </c>
      <c r="G1642" s="1246">
        <v>0</v>
      </c>
    </row>
    <row r="1643" spans="1:7" ht="14.15" customHeight="1">
      <c r="A1643" s="1119" t="s">
        <v>361</v>
      </c>
      <c r="B1643" s="1118" t="s">
        <v>368</v>
      </c>
      <c r="C1643" s="1117" t="s">
        <v>3444</v>
      </c>
      <c r="D1643" s="1116" t="s">
        <v>3445</v>
      </c>
      <c r="E1643" s="1356">
        <v>0</v>
      </c>
      <c r="F1643" s="1256">
        <v>1</v>
      </c>
      <c r="G1643" s="1246">
        <v>0</v>
      </c>
    </row>
    <row r="1644" spans="1:7" ht="14.15" customHeight="1">
      <c r="A1644" s="1119" t="s">
        <v>361</v>
      </c>
      <c r="B1644" s="1118" t="s">
        <v>368</v>
      </c>
      <c r="C1644" s="1117" t="s">
        <v>3446</v>
      </c>
      <c r="D1644" s="1116" t="s">
        <v>3447</v>
      </c>
      <c r="E1644" s="1356">
        <v>0</v>
      </c>
      <c r="F1644" s="1256">
        <v>1</v>
      </c>
      <c r="G1644" s="1246">
        <v>0</v>
      </c>
    </row>
    <row r="1645" spans="1:7" ht="14.15" customHeight="1">
      <c r="A1645" s="1119" t="s">
        <v>361</v>
      </c>
      <c r="B1645" s="1118" t="s">
        <v>368</v>
      </c>
      <c r="C1645" s="1117" t="s">
        <v>1276</v>
      </c>
      <c r="D1645" s="1116" t="s">
        <v>3448</v>
      </c>
      <c r="E1645" s="1356">
        <v>0</v>
      </c>
      <c r="F1645" s="1256">
        <v>1</v>
      </c>
      <c r="G1645" s="1246">
        <v>0</v>
      </c>
    </row>
    <row r="1646" spans="1:7" ht="14.15" customHeight="1">
      <c r="A1646" s="1119" t="s">
        <v>361</v>
      </c>
      <c r="B1646" s="1118" t="s">
        <v>368</v>
      </c>
      <c r="C1646" s="1117" t="s">
        <v>1277</v>
      </c>
      <c r="D1646" s="1116" t="s">
        <v>5252</v>
      </c>
      <c r="E1646" s="1356">
        <v>0</v>
      </c>
      <c r="F1646" s="1256">
        <v>1</v>
      </c>
      <c r="G1646" s="1246">
        <v>0</v>
      </c>
    </row>
    <row r="1647" spans="1:7" ht="14.15" customHeight="1">
      <c r="A1647" s="1119" t="s">
        <v>361</v>
      </c>
      <c r="B1647" s="1118" t="s">
        <v>368</v>
      </c>
      <c r="C1647" s="1117" t="s">
        <v>1278</v>
      </c>
      <c r="D1647" s="1116" t="s">
        <v>5253</v>
      </c>
      <c r="E1647" s="1356">
        <v>0</v>
      </c>
      <c r="F1647" s="1256">
        <v>1</v>
      </c>
      <c r="G1647" s="1246">
        <v>0</v>
      </c>
    </row>
    <row r="1648" spans="1:7" ht="14.15" customHeight="1">
      <c r="A1648" s="1119" t="s">
        <v>361</v>
      </c>
      <c r="B1648" s="1118" t="s">
        <v>368</v>
      </c>
      <c r="C1648" s="1117" t="s">
        <v>1279</v>
      </c>
      <c r="D1648" s="1116" t="s">
        <v>5254</v>
      </c>
      <c r="E1648" s="1356">
        <v>0</v>
      </c>
      <c r="F1648" s="1256">
        <v>1</v>
      </c>
      <c r="G1648" s="1246">
        <v>0</v>
      </c>
    </row>
    <row r="1649" spans="1:7" ht="14.15" customHeight="1">
      <c r="A1649" s="1119" t="s">
        <v>361</v>
      </c>
      <c r="B1649" s="1118" t="s">
        <v>368</v>
      </c>
      <c r="C1649" s="1117" t="s">
        <v>1280</v>
      </c>
      <c r="D1649" s="1116" t="s">
        <v>5255</v>
      </c>
      <c r="E1649" s="1356">
        <v>12</v>
      </c>
      <c r="F1649" s="1256">
        <v>1</v>
      </c>
      <c r="G1649" s="1246">
        <v>12</v>
      </c>
    </row>
    <row r="1650" spans="1:7" ht="14.15" customHeight="1">
      <c r="A1650" s="1119" t="s">
        <v>361</v>
      </c>
      <c r="B1650" s="1118" t="s">
        <v>368</v>
      </c>
      <c r="C1650" s="1117" t="s">
        <v>1621</v>
      </c>
      <c r="D1650" s="1116" t="s">
        <v>4753</v>
      </c>
      <c r="E1650" s="1356">
        <v>3</v>
      </c>
      <c r="F1650" s="1256">
        <v>1</v>
      </c>
      <c r="G1650" s="1246">
        <v>3</v>
      </c>
    </row>
    <row r="1651" spans="1:7" ht="14.15" customHeight="1">
      <c r="A1651" s="1119" t="s">
        <v>361</v>
      </c>
      <c r="B1651" s="1118" t="s">
        <v>368</v>
      </c>
      <c r="C1651" s="1117" t="s">
        <v>2497</v>
      </c>
      <c r="D1651" s="1116" t="s">
        <v>3784</v>
      </c>
      <c r="E1651" s="1356">
        <v>1</v>
      </c>
      <c r="F1651" s="1256">
        <v>1</v>
      </c>
      <c r="G1651" s="1246">
        <v>1</v>
      </c>
    </row>
    <row r="1652" spans="1:7" ht="14.15" customHeight="1">
      <c r="A1652" s="1119" t="s">
        <v>361</v>
      </c>
      <c r="B1652" s="1118" t="s">
        <v>368</v>
      </c>
      <c r="C1652" s="1117" t="s">
        <v>794</v>
      </c>
      <c r="D1652" s="1116" t="s">
        <v>5977</v>
      </c>
      <c r="E1652" s="1356">
        <v>1</v>
      </c>
      <c r="F1652" s="1256">
        <v>1</v>
      </c>
      <c r="G1652" s="1246">
        <v>1</v>
      </c>
    </row>
    <row r="1653" spans="1:7" ht="14.15" customHeight="1">
      <c r="A1653" s="1119" t="s">
        <v>361</v>
      </c>
      <c r="B1653" s="1118" t="s">
        <v>368</v>
      </c>
      <c r="C1653" s="1117" t="s">
        <v>4432</v>
      </c>
      <c r="D1653" s="1116" t="s">
        <v>1792</v>
      </c>
      <c r="E1653" s="1356">
        <v>4.0000000000000002E-4</v>
      </c>
      <c r="F1653" s="1256">
        <v>1</v>
      </c>
      <c r="G1653" s="1246">
        <v>4.0000000000000002E-4</v>
      </c>
    </row>
    <row r="1654" spans="1:7" ht="14.15" customHeight="1">
      <c r="A1654" s="1119" t="s">
        <v>361</v>
      </c>
      <c r="B1654" s="1118" t="s">
        <v>368</v>
      </c>
      <c r="C1654" s="1117" t="s">
        <v>5417</v>
      </c>
      <c r="D1654" s="1116" t="s">
        <v>3885</v>
      </c>
      <c r="E1654" s="1356">
        <v>1.1999999999999999E-3</v>
      </c>
      <c r="F1654" s="1256">
        <v>1</v>
      </c>
      <c r="G1654" s="1246">
        <v>1.1999999999999999E-3</v>
      </c>
    </row>
    <row r="1655" spans="1:7" ht="14.15" customHeight="1">
      <c r="A1655" s="1119" t="s">
        <v>361</v>
      </c>
      <c r="B1655" s="1118" t="s">
        <v>368</v>
      </c>
      <c r="C1655" s="1117" t="s">
        <v>5419</v>
      </c>
      <c r="D1655" s="1116" t="s">
        <v>3704</v>
      </c>
      <c r="E1655" s="1356">
        <v>5.0000000000000001E-3</v>
      </c>
      <c r="F1655" s="1256">
        <v>1</v>
      </c>
      <c r="G1655" s="1246">
        <v>5.0000000000000001E-3</v>
      </c>
    </row>
    <row r="1656" spans="1:7" ht="14.15" customHeight="1">
      <c r="A1656" s="1119" t="s">
        <v>361</v>
      </c>
      <c r="B1656" s="1118" t="s">
        <v>368</v>
      </c>
      <c r="C1656" s="1117" t="s">
        <v>869</v>
      </c>
      <c r="D1656" s="1116" t="s">
        <v>1793</v>
      </c>
      <c r="E1656" s="1356">
        <v>4.0000000000000002E-4</v>
      </c>
      <c r="F1656" s="1256">
        <v>1</v>
      </c>
      <c r="G1656" s="1246">
        <v>4.0000000000000002E-4</v>
      </c>
    </row>
    <row r="1657" spans="1:7" ht="14.15" customHeight="1">
      <c r="A1657" s="1119" t="s">
        <v>361</v>
      </c>
      <c r="B1657" s="1118" t="s">
        <v>368</v>
      </c>
      <c r="C1657" s="1117" t="s">
        <v>2914</v>
      </c>
      <c r="D1657" s="1116" t="s">
        <v>5606</v>
      </c>
      <c r="E1657" s="1356">
        <v>8.9999999999999993E-3</v>
      </c>
      <c r="F1657" s="1256">
        <v>1</v>
      </c>
      <c r="G1657" s="1246">
        <v>8.9999999999999993E-3</v>
      </c>
    </row>
    <row r="1658" spans="1:7" ht="14.15" customHeight="1">
      <c r="A1658" s="1119" t="s">
        <v>361</v>
      </c>
      <c r="B1658" s="1118" t="s">
        <v>368</v>
      </c>
      <c r="C1658" s="1117" t="s">
        <v>4692</v>
      </c>
      <c r="D1658" s="1116" t="s">
        <v>4137</v>
      </c>
      <c r="E1658" s="1356">
        <v>1.1999999999999999E-3</v>
      </c>
      <c r="F1658" s="1256">
        <v>1</v>
      </c>
      <c r="G1658" s="1246">
        <v>1.1999999999999999E-3</v>
      </c>
    </row>
    <row r="1659" spans="1:7" ht="14.15" customHeight="1">
      <c r="A1659" s="1119" t="s">
        <v>361</v>
      </c>
      <c r="B1659" s="1118" t="s">
        <v>368</v>
      </c>
      <c r="C1659" s="1117" t="s">
        <v>870</v>
      </c>
      <c r="D1659" s="1116" t="s">
        <v>871</v>
      </c>
      <c r="E1659" s="1356">
        <v>1E-3</v>
      </c>
      <c r="F1659" s="1256">
        <v>1</v>
      </c>
      <c r="G1659" s="1246">
        <v>1E-3</v>
      </c>
    </row>
    <row r="1660" spans="1:7" ht="14.15" customHeight="1">
      <c r="A1660" s="1119" t="s">
        <v>361</v>
      </c>
      <c r="B1660" s="1118" t="s">
        <v>368</v>
      </c>
      <c r="C1660" s="1117" t="s">
        <v>5533</v>
      </c>
      <c r="D1660" s="1116" t="s">
        <v>5610</v>
      </c>
      <c r="E1660" s="1356">
        <v>0.51500000000000001</v>
      </c>
      <c r="F1660" s="1256">
        <v>1</v>
      </c>
      <c r="G1660" s="1246">
        <v>0.51500000000000001</v>
      </c>
    </row>
    <row r="1661" spans="1:7" ht="14.15" customHeight="1">
      <c r="A1661" s="1119" t="s">
        <v>361</v>
      </c>
      <c r="B1661" s="1118" t="s">
        <v>368</v>
      </c>
      <c r="C1661" s="1117" t="s">
        <v>5530</v>
      </c>
      <c r="D1661" s="1116" t="s">
        <v>5609</v>
      </c>
      <c r="E1661" s="1356">
        <v>0.50660000000000005</v>
      </c>
      <c r="F1661" s="1256">
        <v>1</v>
      </c>
      <c r="G1661" s="1246">
        <v>0.50660000000000005</v>
      </c>
    </row>
    <row r="1662" spans="1:7" ht="14.15" customHeight="1">
      <c r="A1662" s="1119" t="s">
        <v>361</v>
      </c>
      <c r="B1662" s="1118" t="s">
        <v>368</v>
      </c>
      <c r="C1662" s="1117" t="s">
        <v>472</v>
      </c>
      <c r="D1662" s="1116" t="s">
        <v>473</v>
      </c>
      <c r="E1662" s="1356">
        <v>0.26269999999999999</v>
      </c>
      <c r="F1662" s="1256">
        <v>1</v>
      </c>
      <c r="G1662" s="1246">
        <v>0.26269999999999999</v>
      </c>
    </row>
    <row r="1663" spans="1:7" ht="14.15" customHeight="1">
      <c r="A1663" s="1119" t="s">
        <v>361</v>
      </c>
      <c r="B1663" s="1118" t="s">
        <v>368</v>
      </c>
      <c r="C1663" s="1117" t="s">
        <v>1083</v>
      </c>
      <c r="D1663" s="1116" t="s">
        <v>480</v>
      </c>
      <c r="E1663" s="1356">
        <v>0.2888</v>
      </c>
      <c r="F1663" s="1256">
        <v>1</v>
      </c>
      <c r="G1663" s="1246">
        <v>0.2888</v>
      </c>
    </row>
    <row r="1664" spans="1:7" ht="14.15" customHeight="1">
      <c r="A1664" s="1119" t="s">
        <v>361</v>
      </c>
      <c r="B1664" s="1118" t="s">
        <v>368</v>
      </c>
      <c r="C1664" s="1117" t="s">
        <v>1084</v>
      </c>
      <c r="D1664" s="1116" t="s">
        <v>5178</v>
      </c>
      <c r="E1664" s="1356">
        <v>0.46710000000000002</v>
      </c>
      <c r="F1664" s="1256">
        <v>1</v>
      </c>
      <c r="G1664" s="1246">
        <v>0.46710000000000002</v>
      </c>
    </row>
    <row r="1665" spans="1:7" ht="14.15" customHeight="1">
      <c r="A1665" s="1119" t="s">
        <v>361</v>
      </c>
      <c r="B1665" s="1118" t="s">
        <v>368</v>
      </c>
      <c r="C1665" s="1117" t="s">
        <v>6660</v>
      </c>
      <c r="D1665" s="1116" t="s">
        <v>6661</v>
      </c>
      <c r="E1665" s="1356">
        <v>2.8999999999999998E-3</v>
      </c>
      <c r="F1665" s="1256">
        <v>1</v>
      </c>
      <c r="G1665" s="1246">
        <v>2.8999999999999998E-3</v>
      </c>
    </row>
    <row r="1666" spans="1:7" ht="14.15" customHeight="1">
      <c r="A1666" s="1119" t="s">
        <v>2267</v>
      </c>
      <c r="B1666" s="1118" t="s">
        <v>3551</v>
      </c>
      <c r="C1666" s="1117" t="s">
        <v>4728</v>
      </c>
      <c r="D1666" s="1116" t="s">
        <v>4729</v>
      </c>
      <c r="E1666" s="1356">
        <v>1</v>
      </c>
      <c r="F1666" s="1256">
        <v>1</v>
      </c>
      <c r="G1666" s="1246">
        <v>1</v>
      </c>
    </row>
    <row r="1667" spans="1:7" ht="14.15" customHeight="1">
      <c r="A1667" s="1119" t="s">
        <v>2267</v>
      </c>
      <c r="B1667" s="1118" t="s">
        <v>3551</v>
      </c>
      <c r="C1667" s="1117" t="s">
        <v>4725</v>
      </c>
      <c r="D1667" s="1116" t="s">
        <v>4727</v>
      </c>
      <c r="E1667" s="1356">
        <v>1</v>
      </c>
      <c r="F1667" s="1256">
        <v>1</v>
      </c>
      <c r="G1667" s="1246">
        <v>1</v>
      </c>
    </row>
    <row r="1668" spans="1:7" ht="14.15" customHeight="1">
      <c r="A1668" s="1119" t="s">
        <v>2267</v>
      </c>
      <c r="B1668" s="1118" t="s">
        <v>3551</v>
      </c>
      <c r="C1668" s="1117" t="s">
        <v>4357</v>
      </c>
      <c r="D1668" s="1116" t="s">
        <v>3851</v>
      </c>
      <c r="E1668" s="1356">
        <v>1</v>
      </c>
      <c r="F1668" s="1256">
        <v>1</v>
      </c>
      <c r="G1668" s="1246">
        <v>1</v>
      </c>
    </row>
    <row r="1669" spans="1:7" ht="14.15" customHeight="1">
      <c r="A1669" s="1119" t="s">
        <v>2267</v>
      </c>
      <c r="B1669" s="1118" t="s">
        <v>3551</v>
      </c>
      <c r="C1669" s="1117" t="s">
        <v>4423</v>
      </c>
      <c r="D1669" s="1116" t="s">
        <v>1025</v>
      </c>
      <c r="E1669" s="1356">
        <v>1</v>
      </c>
      <c r="F1669" s="1256">
        <v>1</v>
      </c>
      <c r="G1669" s="1246">
        <v>1</v>
      </c>
    </row>
    <row r="1670" spans="1:7" ht="14.15" customHeight="1">
      <c r="A1670" s="1119" t="s">
        <v>2267</v>
      </c>
      <c r="B1670" s="1118" t="s">
        <v>3551</v>
      </c>
      <c r="C1670" s="1117" t="s">
        <v>7090</v>
      </c>
      <c r="D1670" s="1116" t="s">
        <v>6822</v>
      </c>
      <c r="E1670" s="1356">
        <v>1</v>
      </c>
      <c r="F1670" s="1256">
        <v>1</v>
      </c>
      <c r="G1670" s="1246">
        <v>1</v>
      </c>
    </row>
    <row r="1671" spans="1:7" ht="14.15" customHeight="1">
      <c r="A1671" s="1119" t="s">
        <v>2267</v>
      </c>
      <c r="B1671" s="1118" t="s">
        <v>3551</v>
      </c>
      <c r="C1671" s="1117" t="s">
        <v>4425</v>
      </c>
      <c r="D1671" s="1116" t="s">
        <v>4755</v>
      </c>
      <c r="E1671" s="1356">
        <v>1</v>
      </c>
      <c r="F1671" s="1256">
        <v>1</v>
      </c>
      <c r="G1671" s="1246">
        <v>1</v>
      </c>
    </row>
    <row r="1672" spans="1:7" ht="14.15" customHeight="1">
      <c r="A1672" s="1119" t="s">
        <v>2267</v>
      </c>
      <c r="B1672" s="1118" t="s">
        <v>3551</v>
      </c>
      <c r="C1672" s="1117" t="s">
        <v>1274</v>
      </c>
      <c r="D1672" s="1116" t="s">
        <v>1024</v>
      </c>
      <c r="E1672" s="1356">
        <v>1</v>
      </c>
      <c r="F1672" s="1256">
        <v>1</v>
      </c>
      <c r="G1672" s="1246">
        <v>1</v>
      </c>
    </row>
    <row r="1673" spans="1:7" ht="14.15" customHeight="1">
      <c r="A1673" s="1119" t="s">
        <v>2267</v>
      </c>
      <c r="B1673" s="1118" t="s">
        <v>3551</v>
      </c>
      <c r="C1673" s="1117" t="s">
        <v>4784</v>
      </c>
      <c r="D1673" s="1116" t="s">
        <v>4785</v>
      </c>
      <c r="E1673" s="1356">
        <v>2</v>
      </c>
      <c r="F1673" s="1256">
        <v>1</v>
      </c>
      <c r="G1673" s="1246">
        <v>2</v>
      </c>
    </row>
    <row r="1674" spans="1:7" ht="14.15" customHeight="1">
      <c r="A1674" s="1119" t="s">
        <v>2267</v>
      </c>
      <c r="B1674" s="1118" t="s">
        <v>3551</v>
      </c>
      <c r="C1674" s="1117" t="s">
        <v>4786</v>
      </c>
      <c r="D1674" s="1116" t="s">
        <v>4787</v>
      </c>
      <c r="E1674" s="1356">
        <v>2</v>
      </c>
      <c r="F1674" s="1256">
        <v>1</v>
      </c>
      <c r="G1674" s="1246">
        <v>2</v>
      </c>
    </row>
    <row r="1675" spans="1:7" ht="14.15" customHeight="1">
      <c r="A1675" s="1119" t="s">
        <v>2267</v>
      </c>
      <c r="B1675" s="1118" t="s">
        <v>3551</v>
      </c>
      <c r="C1675" s="1117" t="s">
        <v>4359</v>
      </c>
      <c r="D1675" s="1116" t="s">
        <v>2833</v>
      </c>
      <c r="E1675" s="1356">
        <v>2</v>
      </c>
      <c r="F1675" s="1256">
        <v>1</v>
      </c>
      <c r="G1675" s="1246">
        <v>2</v>
      </c>
    </row>
    <row r="1676" spans="1:7" ht="14.15" customHeight="1">
      <c r="A1676" s="1119" t="s">
        <v>2267</v>
      </c>
      <c r="B1676" s="1118" t="s">
        <v>3551</v>
      </c>
      <c r="C1676" s="1117" t="s">
        <v>5241</v>
      </c>
      <c r="D1676" s="1116" t="s">
        <v>5242</v>
      </c>
      <c r="E1676" s="1356">
        <v>2</v>
      </c>
      <c r="F1676" s="1256">
        <v>1</v>
      </c>
      <c r="G1676" s="1246">
        <v>2</v>
      </c>
    </row>
    <row r="1677" spans="1:7" ht="14.15" customHeight="1">
      <c r="A1677" s="1119" t="s">
        <v>2267</v>
      </c>
      <c r="B1677" s="1118" t="s">
        <v>3551</v>
      </c>
      <c r="C1677" s="1117" t="s">
        <v>3891</v>
      </c>
      <c r="D1677" s="1116" t="s">
        <v>4754</v>
      </c>
      <c r="E1677" s="1356">
        <v>2</v>
      </c>
      <c r="F1677" s="1256">
        <v>1</v>
      </c>
      <c r="G1677" s="1246">
        <v>2</v>
      </c>
    </row>
    <row r="1678" spans="1:7" ht="14.15" customHeight="1">
      <c r="A1678" s="1119" t="s">
        <v>2267</v>
      </c>
      <c r="B1678" s="1118" t="s">
        <v>3551</v>
      </c>
      <c r="C1678" s="1117" t="s">
        <v>1634</v>
      </c>
      <c r="D1678" s="1116" t="s">
        <v>1635</v>
      </c>
      <c r="E1678" s="1356">
        <v>2</v>
      </c>
      <c r="F1678" s="1256">
        <v>1</v>
      </c>
      <c r="G1678" s="1246">
        <v>2</v>
      </c>
    </row>
    <row r="1679" spans="1:7" ht="14.15" customHeight="1">
      <c r="A1679" s="1119" t="s">
        <v>2267</v>
      </c>
      <c r="B1679" s="1118" t="s">
        <v>3551</v>
      </c>
      <c r="C1679" s="1117" t="s">
        <v>1439</v>
      </c>
      <c r="D1679" s="1116" t="s">
        <v>1440</v>
      </c>
      <c r="E1679" s="1356">
        <v>0</v>
      </c>
      <c r="F1679" s="1256">
        <v>1</v>
      </c>
      <c r="G1679" s="1246">
        <v>0</v>
      </c>
    </row>
    <row r="1680" spans="1:7" ht="14.15" customHeight="1">
      <c r="A1680" s="1119" t="s">
        <v>2267</v>
      </c>
      <c r="B1680" s="1118" t="s">
        <v>3551</v>
      </c>
      <c r="C1680" s="1117" t="s">
        <v>3440</v>
      </c>
      <c r="D1680" s="1116" t="s">
        <v>3441</v>
      </c>
      <c r="E1680" s="1356">
        <v>0</v>
      </c>
      <c r="F1680" s="1256">
        <v>1</v>
      </c>
      <c r="G1680" s="1246">
        <v>0</v>
      </c>
    </row>
    <row r="1681" spans="1:7" ht="14.15" customHeight="1">
      <c r="A1681" s="1119" t="s">
        <v>2267</v>
      </c>
      <c r="B1681" s="1118" t="s">
        <v>3551</v>
      </c>
      <c r="C1681" s="1117" t="s">
        <v>3442</v>
      </c>
      <c r="D1681" s="1116" t="s">
        <v>3443</v>
      </c>
      <c r="E1681" s="1356">
        <v>0</v>
      </c>
      <c r="F1681" s="1256">
        <v>1</v>
      </c>
      <c r="G1681" s="1246">
        <v>0</v>
      </c>
    </row>
    <row r="1682" spans="1:7" ht="14.15" customHeight="1">
      <c r="A1682" s="1119" t="s">
        <v>2267</v>
      </c>
      <c r="B1682" s="1118" t="s">
        <v>3551</v>
      </c>
      <c r="C1682" s="1117" t="s">
        <v>3444</v>
      </c>
      <c r="D1682" s="1116" t="s">
        <v>3445</v>
      </c>
      <c r="E1682" s="1356">
        <v>0</v>
      </c>
      <c r="F1682" s="1256">
        <v>1</v>
      </c>
      <c r="G1682" s="1246">
        <v>0</v>
      </c>
    </row>
    <row r="1683" spans="1:7" ht="14.15" customHeight="1">
      <c r="A1683" s="1119" t="s">
        <v>2267</v>
      </c>
      <c r="B1683" s="1118" t="s">
        <v>3551</v>
      </c>
      <c r="C1683" s="1117" t="s">
        <v>3446</v>
      </c>
      <c r="D1683" s="1116" t="s">
        <v>3447</v>
      </c>
      <c r="E1683" s="1356">
        <v>0</v>
      </c>
      <c r="F1683" s="1256">
        <v>1</v>
      </c>
      <c r="G1683" s="1246">
        <v>0</v>
      </c>
    </row>
    <row r="1684" spans="1:7" ht="14.15" customHeight="1">
      <c r="A1684" s="1119" t="s">
        <v>2267</v>
      </c>
      <c r="B1684" s="1118" t="s">
        <v>3551</v>
      </c>
      <c r="C1684" s="1117" t="s">
        <v>1276</v>
      </c>
      <c r="D1684" s="1116" t="s">
        <v>3448</v>
      </c>
      <c r="E1684" s="1356">
        <v>0</v>
      </c>
      <c r="F1684" s="1256">
        <v>1</v>
      </c>
      <c r="G1684" s="1246">
        <v>0</v>
      </c>
    </row>
    <row r="1685" spans="1:7" ht="14.15" customHeight="1">
      <c r="A1685" s="1119" t="s">
        <v>2267</v>
      </c>
      <c r="B1685" s="1118" t="s">
        <v>3551</v>
      </c>
      <c r="C1685" s="1117" t="s">
        <v>1277</v>
      </c>
      <c r="D1685" s="1116" t="s">
        <v>5252</v>
      </c>
      <c r="E1685" s="1356">
        <v>0</v>
      </c>
      <c r="F1685" s="1256">
        <v>1</v>
      </c>
      <c r="G1685" s="1246">
        <v>0</v>
      </c>
    </row>
    <row r="1686" spans="1:7" ht="14.15" customHeight="1">
      <c r="A1686" s="1119" t="s">
        <v>2267</v>
      </c>
      <c r="B1686" s="1118" t="s">
        <v>3551</v>
      </c>
      <c r="C1686" s="1117" t="s">
        <v>1278</v>
      </c>
      <c r="D1686" s="1116" t="s">
        <v>5253</v>
      </c>
      <c r="E1686" s="1356">
        <v>0</v>
      </c>
      <c r="F1686" s="1256">
        <v>1</v>
      </c>
      <c r="G1686" s="1246">
        <v>0</v>
      </c>
    </row>
    <row r="1687" spans="1:7" ht="14.15" customHeight="1">
      <c r="A1687" s="1119" t="s">
        <v>2267</v>
      </c>
      <c r="B1687" s="1118" t="s">
        <v>3551</v>
      </c>
      <c r="C1687" s="1117" t="s">
        <v>1279</v>
      </c>
      <c r="D1687" s="1116" t="s">
        <v>5254</v>
      </c>
      <c r="E1687" s="1356">
        <v>0</v>
      </c>
      <c r="F1687" s="1256">
        <v>1</v>
      </c>
      <c r="G1687" s="1246">
        <v>0</v>
      </c>
    </row>
    <row r="1688" spans="1:7" ht="14.15" customHeight="1">
      <c r="A1688" s="1119" t="s">
        <v>2267</v>
      </c>
      <c r="B1688" s="1118" t="s">
        <v>3551</v>
      </c>
      <c r="C1688" s="1117" t="s">
        <v>1280</v>
      </c>
      <c r="D1688" s="1116" t="s">
        <v>5255</v>
      </c>
      <c r="E1688" s="1356">
        <v>12</v>
      </c>
      <c r="F1688" s="1256">
        <v>1</v>
      </c>
      <c r="G1688" s="1246">
        <v>12</v>
      </c>
    </row>
    <row r="1689" spans="1:7" ht="14.15" customHeight="1">
      <c r="A1689" s="1119" t="s">
        <v>2267</v>
      </c>
      <c r="B1689" s="1118" t="s">
        <v>3551</v>
      </c>
      <c r="C1689" s="1117" t="s">
        <v>1621</v>
      </c>
      <c r="D1689" s="1116" t="s">
        <v>4753</v>
      </c>
      <c r="E1689" s="1356">
        <v>3</v>
      </c>
      <c r="F1689" s="1256">
        <v>1</v>
      </c>
      <c r="G1689" s="1246">
        <v>3</v>
      </c>
    </row>
    <row r="1690" spans="1:7" ht="14.15" customHeight="1">
      <c r="A1690" s="1119" t="s">
        <v>2267</v>
      </c>
      <c r="B1690" s="1118" t="s">
        <v>3551</v>
      </c>
      <c r="C1690" s="1117" t="s">
        <v>2497</v>
      </c>
      <c r="D1690" s="1116" t="s">
        <v>3784</v>
      </c>
      <c r="E1690" s="1356">
        <v>1</v>
      </c>
      <c r="F1690" s="1256">
        <v>1</v>
      </c>
      <c r="G1690" s="1246">
        <v>1</v>
      </c>
    </row>
    <row r="1691" spans="1:7" ht="14.15" customHeight="1">
      <c r="A1691" s="1119" t="s">
        <v>2267</v>
      </c>
      <c r="B1691" s="1118" t="s">
        <v>3551</v>
      </c>
      <c r="C1691" s="1117" t="s">
        <v>794</v>
      </c>
      <c r="D1691" s="1116" t="s">
        <v>5977</v>
      </c>
      <c r="E1691" s="1356">
        <v>1</v>
      </c>
      <c r="F1691" s="1256">
        <v>1</v>
      </c>
      <c r="G1691" s="1246">
        <v>1</v>
      </c>
    </row>
    <row r="1692" spans="1:7" ht="14.15" customHeight="1">
      <c r="A1692" s="1119" t="s">
        <v>2267</v>
      </c>
      <c r="B1692" s="1118" t="s">
        <v>3551</v>
      </c>
      <c r="C1692" s="1117" t="s">
        <v>2914</v>
      </c>
      <c r="D1692" s="1116" t="s">
        <v>5606</v>
      </c>
      <c r="E1692" s="1356">
        <v>8.9999999999999993E-3</v>
      </c>
      <c r="F1692" s="1256">
        <v>1</v>
      </c>
      <c r="G1692" s="1246">
        <v>8.9999999999999993E-3</v>
      </c>
    </row>
    <row r="1693" spans="1:7" ht="14.15" customHeight="1">
      <c r="A1693" s="1119" t="s">
        <v>2267</v>
      </c>
      <c r="B1693" s="1118" t="s">
        <v>3551</v>
      </c>
      <c r="C1693" s="1117" t="s">
        <v>4692</v>
      </c>
      <c r="D1693" s="1116" t="s">
        <v>4137</v>
      </c>
      <c r="E1693" s="1356">
        <v>1.1999999999999999E-3</v>
      </c>
      <c r="F1693" s="1256">
        <v>1</v>
      </c>
      <c r="G1693" s="1246">
        <v>1.1999999999999999E-3</v>
      </c>
    </row>
    <row r="1694" spans="1:7" ht="14.15" customHeight="1">
      <c r="A1694" s="1119" t="s">
        <v>2267</v>
      </c>
      <c r="B1694" s="1118" t="s">
        <v>3551</v>
      </c>
      <c r="C1694" s="1117" t="s">
        <v>5534</v>
      </c>
      <c r="D1694" s="1116" t="s">
        <v>5611</v>
      </c>
      <c r="E1694" s="1356">
        <v>0.56369999999999998</v>
      </c>
      <c r="F1694" s="1256">
        <v>1</v>
      </c>
      <c r="G1694" s="1246">
        <v>0.56369999999999998</v>
      </c>
    </row>
    <row r="1695" spans="1:7" ht="14.15" customHeight="1">
      <c r="A1695" s="1119" t="s">
        <v>2267</v>
      </c>
      <c r="B1695" s="1118" t="s">
        <v>3551</v>
      </c>
      <c r="C1695" s="1117" t="s">
        <v>5530</v>
      </c>
      <c r="D1695" s="1116" t="s">
        <v>5609</v>
      </c>
      <c r="E1695" s="1356">
        <v>0.50660000000000005</v>
      </c>
      <c r="F1695" s="1256">
        <v>1</v>
      </c>
      <c r="G1695" s="1246">
        <v>0.50660000000000005</v>
      </c>
    </row>
    <row r="1696" spans="1:7" ht="14.15" customHeight="1">
      <c r="A1696" s="1119" t="s">
        <v>2267</v>
      </c>
      <c r="B1696" s="1118" t="s">
        <v>3551</v>
      </c>
      <c r="C1696" s="1117" t="s">
        <v>5602</v>
      </c>
      <c r="D1696" s="1116" t="s">
        <v>5603</v>
      </c>
      <c r="E1696" s="1356">
        <v>0.38600000000000001</v>
      </c>
      <c r="F1696" s="1256">
        <v>1</v>
      </c>
      <c r="G1696" s="1246">
        <v>0.38600000000000001</v>
      </c>
    </row>
    <row r="1697" spans="1:7" ht="14.15" customHeight="1">
      <c r="A1697" s="1119" t="s">
        <v>2267</v>
      </c>
      <c r="B1697" s="1118" t="s">
        <v>3551</v>
      </c>
      <c r="C1697" s="1117" t="s">
        <v>1084</v>
      </c>
      <c r="D1697" s="1116" t="s">
        <v>5178</v>
      </c>
      <c r="E1697" s="1356">
        <v>0.46710000000000002</v>
      </c>
      <c r="F1697" s="1256">
        <v>1</v>
      </c>
      <c r="G1697" s="1246">
        <v>0.46710000000000002</v>
      </c>
    </row>
    <row r="1698" spans="1:7" ht="14.15" customHeight="1">
      <c r="A1698" s="1119" t="s">
        <v>3572</v>
      </c>
      <c r="B1698" s="1118" t="s">
        <v>3573</v>
      </c>
      <c r="C1698" s="1117" t="s">
        <v>4725</v>
      </c>
      <c r="D1698" s="1116" t="s">
        <v>4727</v>
      </c>
      <c r="E1698" s="1356">
        <v>1</v>
      </c>
      <c r="F1698" s="1256">
        <v>1</v>
      </c>
      <c r="G1698" s="1246">
        <v>1</v>
      </c>
    </row>
    <row r="1699" spans="1:7" ht="14.15" customHeight="1">
      <c r="A1699" s="1119" t="s">
        <v>3572</v>
      </c>
      <c r="B1699" s="1118" t="s">
        <v>3573</v>
      </c>
      <c r="C1699" s="1117" t="s">
        <v>4357</v>
      </c>
      <c r="D1699" s="1116" t="s">
        <v>3851</v>
      </c>
      <c r="E1699" s="1356">
        <v>1</v>
      </c>
      <c r="F1699" s="1256">
        <v>1</v>
      </c>
      <c r="G1699" s="1246">
        <v>1</v>
      </c>
    </row>
    <row r="1700" spans="1:7" ht="14.15" customHeight="1">
      <c r="A1700" s="1119" t="s">
        <v>3572</v>
      </c>
      <c r="B1700" s="1118" t="s">
        <v>3573</v>
      </c>
      <c r="C1700" s="1117" t="s">
        <v>4119</v>
      </c>
      <c r="D1700" s="1116" t="s">
        <v>3073</v>
      </c>
      <c r="E1700" s="1356">
        <v>1</v>
      </c>
      <c r="F1700" s="1256">
        <v>1</v>
      </c>
      <c r="G1700" s="1246">
        <v>1</v>
      </c>
    </row>
    <row r="1701" spans="1:7" ht="14.15" customHeight="1">
      <c r="A1701" s="1119" t="s">
        <v>3572</v>
      </c>
      <c r="B1701" s="1118" t="s">
        <v>3573</v>
      </c>
      <c r="C1701" s="1117" t="s">
        <v>4808</v>
      </c>
      <c r="D1701" s="1116" t="s">
        <v>4809</v>
      </c>
      <c r="E1701" s="1356">
        <v>1</v>
      </c>
      <c r="F1701" s="1256">
        <v>1</v>
      </c>
      <c r="G1701" s="1246">
        <v>1</v>
      </c>
    </row>
    <row r="1702" spans="1:7" ht="14.15" customHeight="1">
      <c r="A1702" s="1119" t="s">
        <v>3572</v>
      </c>
      <c r="B1702" s="1118" t="s">
        <v>3573</v>
      </c>
      <c r="C1702" s="1117" t="s">
        <v>3172</v>
      </c>
      <c r="D1702" s="1116" t="s">
        <v>325</v>
      </c>
      <c r="E1702" s="1356">
        <v>1</v>
      </c>
      <c r="F1702" s="1256">
        <v>1</v>
      </c>
      <c r="G1702" s="1246">
        <v>1</v>
      </c>
    </row>
    <row r="1703" spans="1:7" ht="14.15" customHeight="1">
      <c r="A1703" s="1119" t="s">
        <v>3572</v>
      </c>
      <c r="B1703" s="1118" t="s">
        <v>3573</v>
      </c>
      <c r="C1703" s="1117" t="s">
        <v>5843</v>
      </c>
      <c r="D1703" s="1116" t="s">
        <v>6203</v>
      </c>
      <c r="E1703" s="1356">
        <v>1</v>
      </c>
      <c r="F1703" s="1256">
        <v>1</v>
      </c>
      <c r="G1703" s="1246">
        <v>1</v>
      </c>
    </row>
    <row r="1704" spans="1:7" ht="14.15" customHeight="1">
      <c r="A1704" s="1119" t="s">
        <v>3572</v>
      </c>
      <c r="B1704" s="1118" t="s">
        <v>3573</v>
      </c>
      <c r="C1704" s="1117" t="s">
        <v>3178</v>
      </c>
      <c r="D1704" s="1116" t="s">
        <v>5449</v>
      </c>
      <c r="E1704" s="1356">
        <v>1</v>
      </c>
      <c r="F1704" s="1256">
        <v>1</v>
      </c>
      <c r="G1704" s="1246">
        <v>1</v>
      </c>
    </row>
    <row r="1705" spans="1:7" ht="14.15" customHeight="1">
      <c r="A1705" s="1119" t="s">
        <v>3572</v>
      </c>
      <c r="B1705" s="1118" t="s">
        <v>3573</v>
      </c>
      <c r="C1705" s="1117" t="s">
        <v>4784</v>
      </c>
      <c r="D1705" s="1116" t="s">
        <v>4785</v>
      </c>
      <c r="E1705" s="1356">
        <v>2</v>
      </c>
      <c r="F1705" s="1256">
        <v>1</v>
      </c>
      <c r="G1705" s="1246">
        <v>2</v>
      </c>
    </row>
    <row r="1706" spans="1:7" ht="14.15" customHeight="1">
      <c r="A1706" s="1119" t="s">
        <v>3572</v>
      </c>
      <c r="B1706" s="1118" t="s">
        <v>3573</v>
      </c>
      <c r="C1706" s="1117" t="s">
        <v>4786</v>
      </c>
      <c r="D1706" s="1116" t="s">
        <v>4787</v>
      </c>
      <c r="E1706" s="1356">
        <v>2</v>
      </c>
      <c r="F1706" s="1256">
        <v>1</v>
      </c>
      <c r="G1706" s="1246">
        <v>2</v>
      </c>
    </row>
    <row r="1707" spans="1:7" ht="14.15" customHeight="1">
      <c r="A1707" s="1119" t="s">
        <v>3572</v>
      </c>
      <c r="B1707" s="1118" t="s">
        <v>3573</v>
      </c>
      <c r="C1707" s="1117" t="s">
        <v>9100</v>
      </c>
      <c r="D1707" s="1116" t="s">
        <v>9113</v>
      </c>
      <c r="E1707" s="1356">
        <v>1</v>
      </c>
      <c r="F1707" s="1256">
        <v>1</v>
      </c>
      <c r="G1707" s="1246">
        <v>1</v>
      </c>
    </row>
    <row r="1708" spans="1:7" ht="14.15" customHeight="1">
      <c r="A1708" s="1119" t="s">
        <v>3572</v>
      </c>
      <c r="B1708" s="1118" t="s">
        <v>3573</v>
      </c>
      <c r="C1708" s="1117" t="s">
        <v>9104</v>
      </c>
      <c r="D1708" s="1116" t="s">
        <v>9114</v>
      </c>
      <c r="E1708" s="1356">
        <v>1</v>
      </c>
      <c r="F1708" s="1256">
        <v>1</v>
      </c>
      <c r="G1708" s="1246">
        <v>1</v>
      </c>
    </row>
    <row r="1709" spans="1:7" ht="14.15" customHeight="1">
      <c r="A1709" s="1119" t="s">
        <v>3572</v>
      </c>
      <c r="B1709" s="1118" t="s">
        <v>3573</v>
      </c>
      <c r="C1709" s="1117" t="s">
        <v>5239</v>
      </c>
      <c r="D1709" s="1116" t="s">
        <v>5240</v>
      </c>
      <c r="E1709" s="1356">
        <v>2</v>
      </c>
      <c r="F1709" s="1256">
        <v>1</v>
      </c>
      <c r="G1709" s="1246">
        <v>2</v>
      </c>
    </row>
    <row r="1710" spans="1:7" ht="14.15" customHeight="1">
      <c r="A1710" s="1119" t="s">
        <v>3572</v>
      </c>
      <c r="B1710" s="1118" t="s">
        <v>3573</v>
      </c>
      <c r="C1710" s="1117" t="s">
        <v>5241</v>
      </c>
      <c r="D1710" s="1116" t="s">
        <v>5242</v>
      </c>
      <c r="E1710" s="1356">
        <v>2</v>
      </c>
      <c r="F1710" s="1256">
        <v>1</v>
      </c>
      <c r="G1710" s="1246">
        <v>2</v>
      </c>
    </row>
    <row r="1711" spans="1:7" ht="14.15" customHeight="1">
      <c r="A1711" s="1119" t="s">
        <v>3572</v>
      </c>
      <c r="B1711" s="1118" t="s">
        <v>3573</v>
      </c>
      <c r="C1711" s="1117" t="s">
        <v>1300</v>
      </c>
      <c r="D1711" s="1116" t="s">
        <v>4726</v>
      </c>
      <c r="E1711" s="1356">
        <v>2</v>
      </c>
      <c r="F1711" s="1256">
        <v>1</v>
      </c>
      <c r="G1711" s="1246">
        <v>2</v>
      </c>
    </row>
    <row r="1712" spans="1:7" ht="14.15" customHeight="1">
      <c r="A1712" s="1119" t="s">
        <v>3572</v>
      </c>
      <c r="B1712" s="1118" t="s">
        <v>3573</v>
      </c>
      <c r="C1712" s="1117" t="s">
        <v>1634</v>
      </c>
      <c r="D1712" s="1116" t="s">
        <v>1635</v>
      </c>
      <c r="E1712" s="1356">
        <v>3</v>
      </c>
      <c r="F1712" s="1256">
        <v>1</v>
      </c>
      <c r="G1712" s="1246">
        <v>3</v>
      </c>
    </row>
    <row r="1713" spans="1:7" ht="14.15" customHeight="1">
      <c r="A1713" s="1119" t="s">
        <v>3572</v>
      </c>
      <c r="B1713" s="1118" t="s">
        <v>3573</v>
      </c>
      <c r="C1713" s="1117" t="s">
        <v>1439</v>
      </c>
      <c r="D1713" s="1116" t="s">
        <v>1440</v>
      </c>
      <c r="E1713" s="1356">
        <v>0</v>
      </c>
      <c r="F1713" s="1256">
        <v>1</v>
      </c>
      <c r="G1713" s="1246">
        <v>0</v>
      </c>
    </row>
    <row r="1714" spans="1:7" ht="14.15" customHeight="1">
      <c r="A1714" s="1119" t="s">
        <v>3572</v>
      </c>
      <c r="B1714" s="1118" t="s">
        <v>3573</v>
      </c>
      <c r="C1714" s="1117" t="s">
        <v>3440</v>
      </c>
      <c r="D1714" s="1116" t="s">
        <v>3441</v>
      </c>
      <c r="E1714" s="1356">
        <v>0</v>
      </c>
      <c r="F1714" s="1256">
        <v>1</v>
      </c>
      <c r="G1714" s="1246">
        <v>0</v>
      </c>
    </row>
    <row r="1715" spans="1:7" ht="14.15" customHeight="1">
      <c r="A1715" s="1119" t="s">
        <v>3572</v>
      </c>
      <c r="B1715" s="1118" t="s">
        <v>3573</v>
      </c>
      <c r="C1715" s="1117" t="s">
        <v>3442</v>
      </c>
      <c r="D1715" s="1116" t="s">
        <v>3443</v>
      </c>
      <c r="E1715" s="1356">
        <v>0</v>
      </c>
      <c r="F1715" s="1256">
        <v>1</v>
      </c>
      <c r="G1715" s="1246">
        <v>0</v>
      </c>
    </row>
    <row r="1716" spans="1:7" ht="14.15" customHeight="1">
      <c r="A1716" s="1119" t="s">
        <v>3572</v>
      </c>
      <c r="B1716" s="1118" t="s">
        <v>3573</v>
      </c>
      <c r="C1716" s="1117" t="s">
        <v>3444</v>
      </c>
      <c r="D1716" s="1116" t="s">
        <v>3445</v>
      </c>
      <c r="E1716" s="1356">
        <v>0</v>
      </c>
      <c r="F1716" s="1256">
        <v>1</v>
      </c>
      <c r="G1716" s="1246">
        <v>0</v>
      </c>
    </row>
    <row r="1717" spans="1:7" ht="14.15" customHeight="1">
      <c r="A1717" s="1119" t="s">
        <v>3572</v>
      </c>
      <c r="B1717" s="1118" t="s">
        <v>3573</v>
      </c>
      <c r="C1717" s="1117" t="s">
        <v>3446</v>
      </c>
      <c r="D1717" s="1116" t="s">
        <v>3447</v>
      </c>
      <c r="E1717" s="1356">
        <v>0</v>
      </c>
      <c r="F1717" s="1256">
        <v>1</v>
      </c>
      <c r="G1717" s="1246">
        <v>0</v>
      </c>
    </row>
    <row r="1718" spans="1:7" ht="14.15" customHeight="1">
      <c r="A1718" s="1119" t="s">
        <v>3572</v>
      </c>
      <c r="B1718" s="1118" t="s">
        <v>3573</v>
      </c>
      <c r="C1718" s="1117" t="s">
        <v>1276</v>
      </c>
      <c r="D1718" s="1116" t="s">
        <v>3448</v>
      </c>
      <c r="E1718" s="1356">
        <v>0</v>
      </c>
      <c r="F1718" s="1256">
        <v>1</v>
      </c>
      <c r="G1718" s="1246">
        <v>0</v>
      </c>
    </row>
    <row r="1719" spans="1:7" ht="14.15" customHeight="1">
      <c r="A1719" s="1119" t="s">
        <v>3572</v>
      </c>
      <c r="B1719" s="1118" t="s">
        <v>3573</v>
      </c>
      <c r="C1719" s="1117" t="s">
        <v>1277</v>
      </c>
      <c r="D1719" s="1116" t="s">
        <v>5252</v>
      </c>
      <c r="E1719" s="1356">
        <v>0</v>
      </c>
      <c r="F1719" s="1256">
        <v>1</v>
      </c>
      <c r="G1719" s="1246">
        <v>0</v>
      </c>
    </row>
    <row r="1720" spans="1:7" ht="14.15" customHeight="1">
      <c r="A1720" s="1119" t="s">
        <v>3572</v>
      </c>
      <c r="B1720" s="1118" t="s">
        <v>3573</v>
      </c>
      <c r="C1720" s="1117" t="s">
        <v>1278</v>
      </c>
      <c r="D1720" s="1116" t="s">
        <v>5253</v>
      </c>
      <c r="E1720" s="1356">
        <v>0</v>
      </c>
      <c r="F1720" s="1256">
        <v>1</v>
      </c>
      <c r="G1720" s="1246">
        <v>0</v>
      </c>
    </row>
    <row r="1721" spans="1:7" ht="14.15" customHeight="1">
      <c r="A1721" s="1119" t="s">
        <v>3572</v>
      </c>
      <c r="B1721" s="1118" t="s">
        <v>3573</v>
      </c>
      <c r="C1721" s="1117" t="s">
        <v>1279</v>
      </c>
      <c r="D1721" s="1116" t="s">
        <v>5254</v>
      </c>
      <c r="E1721" s="1356">
        <v>0</v>
      </c>
      <c r="F1721" s="1256">
        <v>1</v>
      </c>
      <c r="G1721" s="1246">
        <v>0</v>
      </c>
    </row>
    <row r="1722" spans="1:7" ht="14.15" customHeight="1">
      <c r="A1722" s="1119" t="s">
        <v>3572</v>
      </c>
      <c r="B1722" s="1118" t="s">
        <v>3573</v>
      </c>
      <c r="C1722" s="1117" t="s">
        <v>1280</v>
      </c>
      <c r="D1722" s="1116" t="s">
        <v>5255</v>
      </c>
      <c r="E1722" s="1356">
        <v>12</v>
      </c>
      <c r="F1722" s="1256">
        <v>1</v>
      </c>
      <c r="G1722" s="1246">
        <v>12</v>
      </c>
    </row>
    <row r="1723" spans="1:7" ht="14.15" customHeight="1">
      <c r="A1723" s="1119" t="s">
        <v>3572</v>
      </c>
      <c r="B1723" s="1118" t="s">
        <v>3573</v>
      </c>
      <c r="C1723" s="1117" t="s">
        <v>5235</v>
      </c>
      <c r="D1723" s="1116" t="s">
        <v>5236</v>
      </c>
      <c r="E1723" s="1356">
        <v>2</v>
      </c>
      <c r="F1723" s="1256">
        <v>1</v>
      </c>
      <c r="G1723" s="1246">
        <v>2</v>
      </c>
    </row>
    <row r="1724" spans="1:7" ht="14.15" customHeight="1">
      <c r="A1724" s="1119" t="s">
        <v>3572</v>
      </c>
      <c r="B1724" s="1118" t="s">
        <v>3573</v>
      </c>
      <c r="C1724" s="1117" t="s">
        <v>1621</v>
      </c>
      <c r="D1724" s="1116" t="s">
        <v>4753</v>
      </c>
      <c r="E1724" s="1356">
        <v>3</v>
      </c>
      <c r="F1724" s="1256">
        <v>1</v>
      </c>
      <c r="G1724" s="1246">
        <v>3</v>
      </c>
    </row>
    <row r="1725" spans="1:7" ht="14.15" customHeight="1">
      <c r="A1725" s="1119" t="s">
        <v>3572</v>
      </c>
      <c r="B1725" s="1118" t="s">
        <v>3573</v>
      </c>
      <c r="C1725" s="1117" t="s">
        <v>2497</v>
      </c>
      <c r="D1725" s="1116" t="s">
        <v>3784</v>
      </c>
      <c r="E1725" s="1356">
        <v>1</v>
      </c>
      <c r="F1725" s="1256">
        <v>1</v>
      </c>
      <c r="G1725" s="1246">
        <v>1</v>
      </c>
    </row>
    <row r="1726" spans="1:7" ht="14.15" customHeight="1">
      <c r="A1726" s="1119" t="s">
        <v>3572</v>
      </c>
      <c r="B1726" s="1118" t="s">
        <v>3573</v>
      </c>
      <c r="C1726" s="1117" t="s">
        <v>794</v>
      </c>
      <c r="D1726" s="1116" t="s">
        <v>5977</v>
      </c>
      <c r="E1726" s="1356">
        <v>1</v>
      </c>
      <c r="F1726" s="1256">
        <v>1</v>
      </c>
      <c r="G1726" s="1246">
        <v>1</v>
      </c>
    </row>
    <row r="1727" spans="1:7" ht="14.15" customHeight="1">
      <c r="A1727" s="1119" t="s">
        <v>3572</v>
      </c>
      <c r="B1727" s="1118" t="s">
        <v>3573</v>
      </c>
      <c r="C1727" s="1117" t="s">
        <v>4692</v>
      </c>
      <c r="D1727" s="1116" t="s">
        <v>4137</v>
      </c>
      <c r="E1727" s="1356">
        <v>1.1999999999999999E-3</v>
      </c>
      <c r="F1727" s="1256">
        <v>1</v>
      </c>
      <c r="G1727" s="1246">
        <v>1.1999999999999999E-3</v>
      </c>
    </row>
    <row r="1728" spans="1:7" ht="14.15" customHeight="1">
      <c r="A1728" s="1119" t="s">
        <v>3572</v>
      </c>
      <c r="B1728" s="1118" t="s">
        <v>3573</v>
      </c>
      <c r="C1728" s="1117" t="s">
        <v>5534</v>
      </c>
      <c r="D1728" s="1116" t="s">
        <v>5611</v>
      </c>
      <c r="E1728" s="1356">
        <v>0.56369999999999998</v>
      </c>
      <c r="F1728" s="1256">
        <v>1</v>
      </c>
      <c r="G1728" s="1246">
        <v>0.56369999999999998</v>
      </c>
    </row>
    <row r="1729" spans="1:7" ht="14.15" customHeight="1">
      <c r="A1729" s="1119" t="s">
        <v>3572</v>
      </c>
      <c r="B1729" s="1118" t="s">
        <v>3573</v>
      </c>
      <c r="C1729" s="1117" t="s">
        <v>5530</v>
      </c>
      <c r="D1729" s="1116" t="s">
        <v>5609</v>
      </c>
      <c r="E1729" s="1356">
        <v>0.50660000000000005</v>
      </c>
      <c r="F1729" s="1256">
        <v>1</v>
      </c>
      <c r="G1729" s="1246">
        <v>0.50660000000000005</v>
      </c>
    </row>
    <row r="1730" spans="1:7" ht="14.15" customHeight="1">
      <c r="A1730" s="1119" t="s">
        <v>3572</v>
      </c>
      <c r="B1730" s="1118" t="s">
        <v>3573</v>
      </c>
      <c r="C1730" s="1117" t="s">
        <v>1085</v>
      </c>
      <c r="D1730" s="1116" t="s">
        <v>5397</v>
      </c>
      <c r="E1730" s="1356">
        <v>0.47689999999999999</v>
      </c>
      <c r="F1730" s="1256">
        <v>1</v>
      </c>
      <c r="G1730" s="1246">
        <v>0.47689999999999999</v>
      </c>
    </row>
    <row r="1731" spans="1:7" ht="14.15" customHeight="1">
      <c r="A1731" s="1119" t="s">
        <v>3572</v>
      </c>
      <c r="B1731" s="1118" t="s">
        <v>3573</v>
      </c>
      <c r="C1731" s="1117" t="s">
        <v>5602</v>
      </c>
      <c r="D1731" s="1116" t="s">
        <v>5603</v>
      </c>
      <c r="E1731" s="1356">
        <v>0.38600000000000001</v>
      </c>
      <c r="F1731" s="1256">
        <v>1</v>
      </c>
      <c r="G1731" s="1246">
        <v>0.38600000000000001</v>
      </c>
    </row>
    <row r="1732" spans="1:7" ht="14.15" customHeight="1">
      <c r="A1732" s="1119" t="s">
        <v>856</v>
      </c>
      <c r="B1732" s="1118" t="s">
        <v>2049</v>
      </c>
      <c r="C1732" s="1117" t="s">
        <v>4725</v>
      </c>
      <c r="D1732" s="1116" t="s">
        <v>4727</v>
      </c>
      <c r="E1732" s="1356">
        <v>1</v>
      </c>
      <c r="F1732" s="1256">
        <v>1</v>
      </c>
      <c r="G1732" s="1246">
        <v>1</v>
      </c>
    </row>
    <row r="1733" spans="1:7" ht="14.15" customHeight="1">
      <c r="A1733" s="1119" t="s">
        <v>856</v>
      </c>
      <c r="B1733" s="1118" t="s">
        <v>2049</v>
      </c>
      <c r="C1733" s="1117" t="s">
        <v>4357</v>
      </c>
      <c r="D1733" s="1116" t="s">
        <v>3851</v>
      </c>
      <c r="E1733" s="1356">
        <v>1</v>
      </c>
      <c r="F1733" s="1256">
        <v>1</v>
      </c>
      <c r="G1733" s="1246">
        <v>1</v>
      </c>
    </row>
    <row r="1734" spans="1:7" ht="14.15" customHeight="1">
      <c r="A1734" s="1119" t="s">
        <v>856</v>
      </c>
      <c r="B1734" s="1118" t="s">
        <v>2049</v>
      </c>
      <c r="C1734" s="1117" t="s">
        <v>4119</v>
      </c>
      <c r="D1734" s="1116" t="s">
        <v>3073</v>
      </c>
      <c r="E1734" s="1356">
        <v>1</v>
      </c>
      <c r="F1734" s="1256">
        <v>1</v>
      </c>
      <c r="G1734" s="1246">
        <v>1</v>
      </c>
    </row>
    <row r="1735" spans="1:7" ht="14.15" customHeight="1">
      <c r="A1735" s="1119" t="s">
        <v>856</v>
      </c>
      <c r="B1735" s="1118" t="s">
        <v>2049</v>
      </c>
      <c r="C1735" s="1117" t="s">
        <v>4808</v>
      </c>
      <c r="D1735" s="1116" t="s">
        <v>4809</v>
      </c>
      <c r="E1735" s="1356">
        <v>1</v>
      </c>
      <c r="F1735" s="1256">
        <v>1</v>
      </c>
      <c r="G1735" s="1246">
        <v>1</v>
      </c>
    </row>
    <row r="1736" spans="1:7" ht="14.15" customHeight="1">
      <c r="A1736" s="1119" t="s">
        <v>856</v>
      </c>
      <c r="B1736" s="1118" t="s">
        <v>2049</v>
      </c>
      <c r="C1736" s="1117" t="s">
        <v>3172</v>
      </c>
      <c r="D1736" s="1116" t="s">
        <v>325</v>
      </c>
      <c r="E1736" s="1356">
        <v>1</v>
      </c>
      <c r="F1736" s="1256">
        <v>1</v>
      </c>
      <c r="G1736" s="1246">
        <v>1</v>
      </c>
    </row>
    <row r="1737" spans="1:7" ht="14.15" customHeight="1">
      <c r="A1737" s="1119" t="s">
        <v>856</v>
      </c>
      <c r="B1737" s="1118" t="s">
        <v>2049</v>
      </c>
      <c r="C1737" s="1117" t="s">
        <v>5843</v>
      </c>
      <c r="D1737" s="1116" t="s">
        <v>6203</v>
      </c>
      <c r="E1737" s="1356">
        <v>1</v>
      </c>
      <c r="F1737" s="1256">
        <v>1</v>
      </c>
      <c r="G1737" s="1246">
        <v>1</v>
      </c>
    </row>
    <row r="1738" spans="1:7" ht="14.15" customHeight="1">
      <c r="A1738" s="1119" t="s">
        <v>856</v>
      </c>
      <c r="B1738" s="1118" t="s">
        <v>2049</v>
      </c>
      <c r="C1738" s="1117" t="s">
        <v>3178</v>
      </c>
      <c r="D1738" s="1116" t="s">
        <v>5449</v>
      </c>
      <c r="E1738" s="1356">
        <v>1</v>
      </c>
      <c r="F1738" s="1256">
        <v>1</v>
      </c>
      <c r="G1738" s="1246">
        <v>1</v>
      </c>
    </row>
    <row r="1739" spans="1:7" ht="14.15" customHeight="1">
      <c r="A1739" s="1119" t="s">
        <v>856</v>
      </c>
      <c r="B1739" s="1118" t="s">
        <v>2049</v>
      </c>
      <c r="C1739" s="1117" t="s">
        <v>4784</v>
      </c>
      <c r="D1739" s="1116" t="s">
        <v>4785</v>
      </c>
      <c r="E1739" s="1356">
        <v>2</v>
      </c>
      <c r="F1739" s="1256">
        <v>1</v>
      </c>
      <c r="G1739" s="1246">
        <v>2</v>
      </c>
    </row>
    <row r="1740" spans="1:7" ht="14.15" customHeight="1">
      <c r="A1740" s="1119" t="s">
        <v>856</v>
      </c>
      <c r="B1740" s="1118" t="s">
        <v>2049</v>
      </c>
      <c r="C1740" s="1117" t="s">
        <v>4786</v>
      </c>
      <c r="D1740" s="1116" t="s">
        <v>4787</v>
      </c>
      <c r="E1740" s="1356">
        <v>2</v>
      </c>
      <c r="F1740" s="1256">
        <v>1</v>
      </c>
      <c r="G1740" s="1246">
        <v>2</v>
      </c>
    </row>
    <row r="1741" spans="1:7" ht="14.15" customHeight="1">
      <c r="A1741" s="1119" t="s">
        <v>856</v>
      </c>
      <c r="B1741" s="1118" t="s">
        <v>2049</v>
      </c>
      <c r="C1741" s="1117" t="s">
        <v>9100</v>
      </c>
      <c r="D1741" s="1116" t="s">
        <v>9113</v>
      </c>
      <c r="E1741" s="1356">
        <v>1</v>
      </c>
      <c r="F1741" s="1256">
        <v>1</v>
      </c>
      <c r="G1741" s="1246">
        <v>1</v>
      </c>
    </row>
    <row r="1742" spans="1:7" ht="14.15" customHeight="1">
      <c r="A1742" s="1119" t="s">
        <v>856</v>
      </c>
      <c r="B1742" s="1118" t="s">
        <v>2049</v>
      </c>
      <c r="C1742" s="1117" t="s">
        <v>9104</v>
      </c>
      <c r="D1742" s="1116" t="s">
        <v>9114</v>
      </c>
      <c r="E1742" s="1356">
        <v>1</v>
      </c>
      <c r="F1742" s="1256">
        <v>1</v>
      </c>
      <c r="G1742" s="1246">
        <v>1</v>
      </c>
    </row>
    <row r="1743" spans="1:7" ht="14.15" customHeight="1">
      <c r="A1743" s="1119" t="s">
        <v>856</v>
      </c>
      <c r="B1743" s="1118" t="s">
        <v>2049</v>
      </c>
      <c r="C1743" s="1117" t="s">
        <v>5239</v>
      </c>
      <c r="D1743" s="1116" t="s">
        <v>5240</v>
      </c>
      <c r="E1743" s="1356">
        <v>2</v>
      </c>
      <c r="F1743" s="1256">
        <v>1</v>
      </c>
      <c r="G1743" s="1246">
        <v>2</v>
      </c>
    </row>
    <row r="1744" spans="1:7" ht="14.15" customHeight="1">
      <c r="A1744" s="1119" t="s">
        <v>856</v>
      </c>
      <c r="B1744" s="1118" t="s">
        <v>2049</v>
      </c>
      <c r="C1744" s="1117" t="s">
        <v>5241</v>
      </c>
      <c r="D1744" s="1116" t="s">
        <v>5242</v>
      </c>
      <c r="E1744" s="1356">
        <v>2</v>
      </c>
      <c r="F1744" s="1256">
        <v>1</v>
      </c>
      <c r="G1744" s="1246">
        <v>2</v>
      </c>
    </row>
    <row r="1745" spans="1:7" ht="14.15" customHeight="1">
      <c r="A1745" s="1119" t="s">
        <v>856</v>
      </c>
      <c r="B1745" s="1118" t="s">
        <v>2049</v>
      </c>
      <c r="C1745" s="1117" t="s">
        <v>1300</v>
      </c>
      <c r="D1745" s="1116" t="s">
        <v>4726</v>
      </c>
      <c r="E1745" s="1356">
        <v>2</v>
      </c>
      <c r="F1745" s="1256">
        <v>1</v>
      </c>
      <c r="G1745" s="1246">
        <v>2</v>
      </c>
    </row>
    <row r="1746" spans="1:7" ht="14.15" customHeight="1">
      <c r="A1746" s="1119" t="s">
        <v>856</v>
      </c>
      <c r="B1746" s="1118" t="s">
        <v>2049</v>
      </c>
      <c r="C1746" s="1117" t="s">
        <v>1634</v>
      </c>
      <c r="D1746" s="1116" t="s">
        <v>1635</v>
      </c>
      <c r="E1746" s="1356">
        <v>3</v>
      </c>
      <c r="F1746" s="1256">
        <v>1</v>
      </c>
      <c r="G1746" s="1246">
        <v>3</v>
      </c>
    </row>
    <row r="1747" spans="1:7" ht="14.15" customHeight="1">
      <c r="A1747" s="1119" t="s">
        <v>856</v>
      </c>
      <c r="B1747" s="1118" t="s">
        <v>2049</v>
      </c>
      <c r="C1747" s="1117" t="s">
        <v>1439</v>
      </c>
      <c r="D1747" s="1116" t="s">
        <v>1440</v>
      </c>
      <c r="E1747" s="1356">
        <v>0</v>
      </c>
      <c r="F1747" s="1256">
        <v>1</v>
      </c>
      <c r="G1747" s="1246">
        <v>0</v>
      </c>
    </row>
    <row r="1748" spans="1:7" ht="14.15" customHeight="1">
      <c r="A1748" s="1119" t="s">
        <v>856</v>
      </c>
      <c r="B1748" s="1118" t="s">
        <v>2049</v>
      </c>
      <c r="C1748" s="1117" t="s">
        <v>3440</v>
      </c>
      <c r="D1748" s="1116" t="s">
        <v>3441</v>
      </c>
      <c r="E1748" s="1356">
        <v>0</v>
      </c>
      <c r="F1748" s="1256">
        <v>1</v>
      </c>
      <c r="G1748" s="1246">
        <v>0</v>
      </c>
    </row>
    <row r="1749" spans="1:7" ht="14.15" customHeight="1">
      <c r="A1749" s="1119" t="s">
        <v>856</v>
      </c>
      <c r="B1749" s="1118" t="s">
        <v>2049</v>
      </c>
      <c r="C1749" s="1117" t="s">
        <v>3442</v>
      </c>
      <c r="D1749" s="1116" t="s">
        <v>3443</v>
      </c>
      <c r="E1749" s="1356">
        <v>0</v>
      </c>
      <c r="F1749" s="1256">
        <v>1</v>
      </c>
      <c r="G1749" s="1246">
        <v>0</v>
      </c>
    </row>
    <row r="1750" spans="1:7" ht="14.15" customHeight="1">
      <c r="A1750" s="1119" t="s">
        <v>856</v>
      </c>
      <c r="B1750" s="1118" t="s">
        <v>2049</v>
      </c>
      <c r="C1750" s="1117" t="s">
        <v>3444</v>
      </c>
      <c r="D1750" s="1116" t="s">
        <v>3445</v>
      </c>
      <c r="E1750" s="1356">
        <v>0</v>
      </c>
      <c r="F1750" s="1256">
        <v>1</v>
      </c>
      <c r="G1750" s="1246">
        <v>0</v>
      </c>
    </row>
    <row r="1751" spans="1:7" ht="14.15" customHeight="1">
      <c r="A1751" s="1119" t="s">
        <v>856</v>
      </c>
      <c r="B1751" s="1118" t="s">
        <v>2049</v>
      </c>
      <c r="C1751" s="1117" t="s">
        <v>3446</v>
      </c>
      <c r="D1751" s="1116" t="s">
        <v>3447</v>
      </c>
      <c r="E1751" s="1356">
        <v>0</v>
      </c>
      <c r="F1751" s="1256">
        <v>1</v>
      </c>
      <c r="G1751" s="1246">
        <v>0</v>
      </c>
    </row>
    <row r="1752" spans="1:7" ht="14.15" customHeight="1">
      <c r="A1752" s="1119" t="s">
        <v>856</v>
      </c>
      <c r="B1752" s="1118" t="s">
        <v>2049</v>
      </c>
      <c r="C1752" s="1117" t="s">
        <v>1276</v>
      </c>
      <c r="D1752" s="1116" t="s">
        <v>3448</v>
      </c>
      <c r="E1752" s="1356">
        <v>0</v>
      </c>
      <c r="F1752" s="1256">
        <v>1</v>
      </c>
      <c r="G1752" s="1246">
        <v>0</v>
      </c>
    </row>
    <row r="1753" spans="1:7" ht="14.15" customHeight="1">
      <c r="A1753" s="1119" t="s">
        <v>856</v>
      </c>
      <c r="B1753" s="1118" t="s">
        <v>2049</v>
      </c>
      <c r="C1753" s="1117" t="s">
        <v>1277</v>
      </c>
      <c r="D1753" s="1116" t="s">
        <v>5252</v>
      </c>
      <c r="E1753" s="1356">
        <v>0</v>
      </c>
      <c r="F1753" s="1256">
        <v>1</v>
      </c>
      <c r="G1753" s="1246">
        <v>0</v>
      </c>
    </row>
    <row r="1754" spans="1:7" ht="14.15" customHeight="1">
      <c r="A1754" s="1119" t="s">
        <v>856</v>
      </c>
      <c r="B1754" s="1118" t="s">
        <v>2049</v>
      </c>
      <c r="C1754" s="1117" t="s">
        <v>1278</v>
      </c>
      <c r="D1754" s="1116" t="s">
        <v>5253</v>
      </c>
      <c r="E1754" s="1356">
        <v>0</v>
      </c>
      <c r="F1754" s="1256">
        <v>1</v>
      </c>
      <c r="G1754" s="1246">
        <v>0</v>
      </c>
    </row>
    <row r="1755" spans="1:7" ht="14.15" customHeight="1">
      <c r="A1755" s="1119" t="s">
        <v>856</v>
      </c>
      <c r="B1755" s="1118" t="s">
        <v>2049</v>
      </c>
      <c r="C1755" s="1117" t="s">
        <v>1279</v>
      </c>
      <c r="D1755" s="1116" t="s">
        <v>5254</v>
      </c>
      <c r="E1755" s="1356">
        <v>0</v>
      </c>
      <c r="F1755" s="1256">
        <v>1</v>
      </c>
      <c r="G1755" s="1246">
        <v>0</v>
      </c>
    </row>
    <row r="1756" spans="1:7" ht="14.15" customHeight="1">
      <c r="A1756" s="1119" t="s">
        <v>856</v>
      </c>
      <c r="B1756" s="1118" t="s">
        <v>2049</v>
      </c>
      <c r="C1756" s="1117" t="s">
        <v>1280</v>
      </c>
      <c r="D1756" s="1116" t="s">
        <v>5255</v>
      </c>
      <c r="E1756" s="1356">
        <v>12</v>
      </c>
      <c r="F1756" s="1256">
        <v>1</v>
      </c>
      <c r="G1756" s="1246">
        <v>12</v>
      </c>
    </row>
    <row r="1757" spans="1:7" ht="14.15" customHeight="1">
      <c r="A1757" s="1119" t="s">
        <v>856</v>
      </c>
      <c r="B1757" s="1118" t="s">
        <v>2049</v>
      </c>
      <c r="C1757" s="1117" t="s">
        <v>5235</v>
      </c>
      <c r="D1757" s="1116" t="s">
        <v>5236</v>
      </c>
      <c r="E1757" s="1356">
        <v>2</v>
      </c>
      <c r="F1757" s="1256">
        <v>1</v>
      </c>
      <c r="G1757" s="1246">
        <v>2</v>
      </c>
    </row>
    <row r="1758" spans="1:7" ht="14.15" customHeight="1">
      <c r="A1758" s="1119" t="s">
        <v>856</v>
      </c>
      <c r="B1758" s="1118" t="s">
        <v>2049</v>
      </c>
      <c r="C1758" s="1117" t="s">
        <v>4692</v>
      </c>
      <c r="D1758" s="1116" t="s">
        <v>4137</v>
      </c>
      <c r="E1758" s="1356">
        <v>1.1999999999999999E-3</v>
      </c>
      <c r="F1758" s="1256">
        <v>1</v>
      </c>
      <c r="G1758" s="1246">
        <v>1.1999999999999999E-3</v>
      </c>
    </row>
    <row r="1759" spans="1:7" ht="14.15" customHeight="1">
      <c r="A1759" s="1119" t="s">
        <v>856</v>
      </c>
      <c r="B1759" s="1118" t="s">
        <v>2049</v>
      </c>
      <c r="C1759" s="1117" t="s">
        <v>5534</v>
      </c>
      <c r="D1759" s="1116" t="s">
        <v>5611</v>
      </c>
      <c r="E1759" s="1356">
        <v>0.56369999999999998</v>
      </c>
      <c r="F1759" s="1256">
        <v>1</v>
      </c>
      <c r="G1759" s="1246">
        <v>0.56369999999999998</v>
      </c>
    </row>
    <row r="1760" spans="1:7" ht="14.15" customHeight="1">
      <c r="A1760" s="1119" t="s">
        <v>856</v>
      </c>
      <c r="B1760" s="1118" t="s">
        <v>2049</v>
      </c>
      <c r="C1760" s="1117" t="s">
        <v>5530</v>
      </c>
      <c r="D1760" s="1116" t="s">
        <v>5609</v>
      </c>
      <c r="E1760" s="1356">
        <v>0.50660000000000005</v>
      </c>
      <c r="F1760" s="1256">
        <v>1</v>
      </c>
      <c r="G1760" s="1246">
        <v>0.50660000000000005</v>
      </c>
    </row>
    <row r="1761" spans="1:7" ht="14.15" customHeight="1">
      <c r="A1761" s="1119" t="s">
        <v>856</v>
      </c>
      <c r="B1761" s="1118" t="s">
        <v>2049</v>
      </c>
      <c r="C1761" s="1117" t="s">
        <v>5602</v>
      </c>
      <c r="D1761" s="1116" t="s">
        <v>5603</v>
      </c>
      <c r="E1761" s="1356">
        <v>0.38600000000000001</v>
      </c>
      <c r="F1761" s="1256">
        <v>1</v>
      </c>
      <c r="G1761" s="1246">
        <v>0.38600000000000001</v>
      </c>
    </row>
    <row r="1762" spans="1:7" ht="14.15" customHeight="1">
      <c r="A1762" s="1119" t="s">
        <v>3558</v>
      </c>
      <c r="B1762" s="1118" t="s">
        <v>3559</v>
      </c>
      <c r="C1762" s="1117" t="s">
        <v>4725</v>
      </c>
      <c r="D1762" s="1116" t="s">
        <v>4727</v>
      </c>
      <c r="E1762" s="1356">
        <v>1</v>
      </c>
      <c r="F1762" s="1256">
        <v>1</v>
      </c>
      <c r="G1762" s="1246">
        <v>1</v>
      </c>
    </row>
    <row r="1763" spans="1:7" ht="14.15" customHeight="1">
      <c r="A1763" s="1119" t="s">
        <v>3558</v>
      </c>
      <c r="B1763" s="1118" t="s">
        <v>3559</v>
      </c>
      <c r="C1763" s="1117" t="s">
        <v>4357</v>
      </c>
      <c r="D1763" s="1116" t="s">
        <v>3851</v>
      </c>
      <c r="E1763" s="1356">
        <v>1</v>
      </c>
      <c r="F1763" s="1256">
        <v>1</v>
      </c>
      <c r="G1763" s="1246">
        <v>1</v>
      </c>
    </row>
    <row r="1764" spans="1:7" ht="14.15" customHeight="1">
      <c r="A1764" s="1119" t="s">
        <v>3558</v>
      </c>
      <c r="B1764" s="1118" t="s">
        <v>3559</v>
      </c>
      <c r="C1764" s="1117" t="s">
        <v>4119</v>
      </c>
      <c r="D1764" s="1116" t="s">
        <v>3073</v>
      </c>
      <c r="E1764" s="1356">
        <v>1</v>
      </c>
      <c r="F1764" s="1256">
        <v>1</v>
      </c>
      <c r="G1764" s="1246">
        <v>1</v>
      </c>
    </row>
    <row r="1765" spans="1:7" ht="14.15" customHeight="1">
      <c r="A1765" s="1119" t="s">
        <v>3558</v>
      </c>
      <c r="B1765" s="1118" t="s">
        <v>3559</v>
      </c>
      <c r="C1765" s="1117" t="s">
        <v>4808</v>
      </c>
      <c r="D1765" s="1116" t="s">
        <v>4809</v>
      </c>
      <c r="E1765" s="1356">
        <v>1</v>
      </c>
      <c r="F1765" s="1256">
        <v>1</v>
      </c>
      <c r="G1765" s="1246">
        <v>1</v>
      </c>
    </row>
    <row r="1766" spans="1:7" ht="14.15" customHeight="1">
      <c r="A1766" s="1119" t="s">
        <v>3558</v>
      </c>
      <c r="B1766" s="1118" t="s">
        <v>3559</v>
      </c>
      <c r="C1766" s="1117" t="s">
        <v>3172</v>
      </c>
      <c r="D1766" s="1116" t="s">
        <v>325</v>
      </c>
      <c r="E1766" s="1356">
        <v>1</v>
      </c>
      <c r="F1766" s="1256">
        <v>1</v>
      </c>
      <c r="G1766" s="1246">
        <v>1</v>
      </c>
    </row>
    <row r="1767" spans="1:7" ht="14.15" customHeight="1">
      <c r="A1767" s="1119" t="s">
        <v>3558</v>
      </c>
      <c r="B1767" s="1118" t="s">
        <v>3559</v>
      </c>
      <c r="C1767" s="1117" t="s">
        <v>5843</v>
      </c>
      <c r="D1767" s="1116" t="s">
        <v>6203</v>
      </c>
      <c r="E1767" s="1356">
        <v>1</v>
      </c>
      <c r="F1767" s="1256">
        <v>1</v>
      </c>
      <c r="G1767" s="1246">
        <v>1</v>
      </c>
    </row>
    <row r="1768" spans="1:7" ht="14.15" customHeight="1">
      <c r="A1768" s="1119" t="s">
        <v>3558</v>
      </c>
      <c r="B1768" s="1118" t="s">
        <v>3559</v>
      </c>
      <c r="C1768" s="1117" t="s">
        <v>3178</v>
      </c>
      <c r="D1768" s="1116" t="s">
        <v>5449</v>
      </c>
      <c r="E1768" s="1356">
        <v>1</v>
      </c>
      <c r="F1768" s="1256">
        <v>1</v>
      </c>
      <c r="G1768" s="1246">
        <v>1</v>
      </c>
    </row>
    <row r="1769" spans="1:7" ht="14.15" customHeight="1">
      <c r="A1769" s="1119" t="s">
        <v>3558</v>
      </c>
      <c r="B1769" s="1118" t="s">
        <v>3559</v>
      </c>
      <c r="C1769" s="1117" t="s">
        <v>4784</v>
      </c>
      <c r="D1769" s="1116" t="s">
        <v>4785</v>
      </c>
      <c r="E1769" s="1356">
        <v>2</v>
      </c>
      <c r="F1769" s="1256">
        <v>1</v>
      </c>
      <c r="G1769" s="1246">
        <v>2</v>
      </c>
    </row>
    <row r="1770" spans="1:7" ht="14.15" customHeight="1">
      <c r="A1770" s="1119" t="s">
        <v>3558</v>
      </c>
      <c r="B1770" s="1118" t="s">
        <v>3559</v>
      </c>
      <c r="C1770" s="1117" t="s">
        <v>4786</v>
      </c>
      <c r="D1770" s="1116" t="s">
        <v>4787</v>
      </c>
      <c r="E1770" s="1356">
        <v>2</v>
      </c>
      <c r="F1770" s="1256">
        <v>1</v>
      </c>
      <c r="G1770" s="1246">
        <v>2</v>
      </c>
    </row>
    <row r="1771" spans="1:7" ht="14.15" customHeight="1">
      <c r="A1771" s="1119" t="s">
        <v>3558</v>
      </c>
      <c r="B1771" s="1118" t="s">
        <v>3559</v>
      </c>
      <c r="C1771" s="1117" t="s">
        <v>9100</v>
      </c>
      <c r="D1771" s="1116" t="s">
        <v>9113</v>
      </c>
      <c r="E1771" s="1356">
        <v>1</v>
      </c>
      <c r="F1771" s="1256">
        <v>1</v>
      </c>
      <c r="G1771" s="1246">
        <v>1</v>
      </c>
    </row>
    <row r="1772" spans="1:7" ht="14.15" customHeight="1">
      <c r="A1772" s="1119" t="s">
        <v>3558</v>
      </c>
      <c r="B1772" s="1118" t="s">
        <v>3559</v>
      </c>
      <c r="C1772" s="1117" t="s">
        <v>9104</v>
      </c>
      <c r="D1772" s="1116" t="s">
        <v>9114</v>
      </c>
      <c r="E1772" s="1356">
        <v>1</v>
      </c>
      <c r="F1772" s="1256">
        <v>1</v>
      </c>
      <c r="G1772" s="1246">
        <v>1</v>
      </c>
    </row>
    <row r="1773" spans="1:7" ht="14.15" customHeight="1">
      <c r="A1773" s="1119" t="s">
        <v>3558</v>
      </c>
      <c r="B1773" s="1118" t="s">
        <v>3559</v>
      </c>
      <c r="C1773" s="1117" t="s">
        <v>4359</v>
      </c>
      <c r="D1773" s="1116" t="s">
        <v>2833</v>
      </c>
      <c r="E1773" s="1356">
        <v>2</v>
      </c>
      <c r="F1773" s="1256">
        <v>1</v>
      </c>
      <c r="G1773" s="1246">
        <v>2</v>
      </c>
    </row>
    <row r="1774" spans="1:7" ht="14.15" customHeight="1">
      <c r="A1774" s="1119" t="s">
        <v>3558</v>
      </c>
      <c r="B1774" s="1118" t="s">
        <v>3559</v>
      </c>
      <c r="C1774" s="1117" t="s">
        <v>5239</v>
      </c>
      <c r="D1774" s="1116" t="s">
        <v>5240</v>
      </c>
      <c r="E1774" s="1356">
        <v>2</v>
      </c>
      <c r="F1774" s="1256">
        <v>1</v>
      </c>
      <c r="G1774" s="1246">
        <v>2</v>
      </c>
    </row>
    <row r="1775" spans="1:7" ht="14.15" customHeight="1">
      <c r="A1775" s="1119" t="s">
        <v>3558</v>
      </c>
      <c r="B1775" s="1118" t="s">
        <v>3559</v>
      </c>
      <c r="C1775" s="1117" t="s">
        <v>1300</v>
      </c>
      <c r="D1775" s="1116" t="s">
        <v>4726</v>
      </c>
      <c r="E1775" s="1356">
        <v>2</v>
      </c>
      <c r="F1775" s="1256">
        <v>1</v>
      </c>
      <c r="G1775" s="1246">
        <v>2</v>
      </c>
    </row>
    <row r="1776" spans="1:7" ht="14.15" customHeight="1">
      <c r="A1776" s="1119" t="s">
        <v>3558</v>
      </c>
      <c r="B1776" s="1118" t="s">
        <v>3559</v>
      </c>
      <c r="C1776" s="1117" t="s">
        <v>1634</v>
      </c>
      <c r="D1776" s="1116" t="s">
        <v>1635</v>
      </c>
      <c r="E1776" s="1356">
        <v>3</v>
      </c>
      <c r="F1776" s="1256">
        <v>1</v>
      </c>
      <c r="G1776" s="1246">
        <v>3</v>
      </c>
    </row>
    <row r="1777" spans="1:7" ht="14.15" customHeight="1">
      <c r="A1777" s="1119" t="s">
        <v>3558</v>
      </c>
      <c r="B1777" s="1118" t="s">
        <v>3559</v>
      </c>
      <c r="C1777" s="1117" t="s">
        <v>1439</v>
      </c>
      <c r="D1777" s="1116" t="s">
        <v>1440</v>
      </c>
      <c r="E1777" s="1356">
        <v>0</v>
      </c>
      <c r="F1777" s="1256">
        <v>1</v>
      </c>
      <c r="G1777" s="1246">
        <v>0</v>
      </c>
    </row>
    <row r="1778" spans="1:7" ht="14.15" customHeight="1">
      <c r="A1778" s="1119" t="s">
        <v>3558</v>
      </c>
      <c r="B1778" s="1118" t="s">
        <v>3559</v>
      </c>
      <c r="C1778" s="1117" t="s">
        <v>3440</v>
      </c>
      <c r="D1778" s="1116" t="s">
        <v>3441</v>
      </c>
      <c r="E1778" s="1356">
        <v>0</v>
      </c>
      <c r="F1778" s="1256">
        <v>1</v>
      </c>
      <c r="G1778" s="1246">
        <v>0</v>
      </c>
    </row>
    <row r="1779" spans="1:7" ht="14.15" customHeight="1">
      <c r="A1779" s="1119" t="s">
        <v>3558</v>
      </c>
      <c r="B1779" s="1118" t="s">
        <v>3559</v>
      </c>
      <c r="C1779" s="1117" t="s">
        <v>3442</v>
      </c>
      <c r="D1779" s="1116" t="s">
        <v>3443</v>
      </c>
      <c r="E1779" s="1356">
        <v>0</v>
      </c>
      <c r="F1779" s="1256">
        <v>1</v>
      </c>
      <c r="G1779" s="1246">
        <v>0</v>
      </c>
    </row>
    <row r="1780" spans="1:7" ht="14.15" customHeight="1">
      <c r="A1780" s="1119" t="s">
        <v>3558</v>
      </c>
      <c r="B1780" s="1118" t="s">
        <v>3559</v>
      </c>
      <c r="C1780" s="1117" t="s">
        <v>3444</v>
      </c>
      <c r="D1780" s="1116" t="s">
        <v>3445</v>
      </c>
      <c r="E1780" s="1356">
        <v>0</v>
      </c>
      <c r="F1780" s="1256">
        <v>1</v>
      </c>
      <c r="G1780" s="1246">
        <v>0</v>
      </c>
    </row>
    <row r="1781" spans="1:7" ht="14.15" customHeight="1">
      <c r="A1781" s="1119" t="s">
        <v>3558</v>
      </c>
      <c r="B1781" s="1118" t="s">
        <v>3559</v>
      </c>
      <c r="C1781" s="1117" t="s">
        <v>3446</v>
      </c>
      <c r="D1781" s="1116" t="s">
        <v>3447</v>
      </c>
      <c r="E1781" s="1356">
        <v>0</v>
      </c>
      <c r="F1781" s="1256">
        <v>1</v>
      </c>
      <c r="G1781" s="1246">
        <v>0</v>
      </c>
    </row>
    <row r="1782" spans="1:7" ht="14.15" customHeight="1">
      <c r="A1782" s="1119" t="s">
        <v>3558</v>
      </c>
      <c r="B1782" s="1118" t="s">
        <v>3559</v>
      </c>
      <c r="C1782" s="1117" t="s">
        <v>1276</v>
      </c>
      <c r="D1782" s="1116" t="s">
        <v>3448</v>
      </c>
      <c r="E1782" s="1356">
        <v>0</v>
      </c>
      <c r="F1782" s="1256">
        <v>1</v>
      </c>
      <c r="G1782" s="1246">
        <v>0</v>
      </c>
    </row>
    <row r="1783" spans="1:7" ht="14.15" customHeight="1">
      <c r="A1783" s="1119" t="s">
        <v>3558</v>
      </c>
      <c r="B1783" s="1118" t="s">
        <v>3559</v>
      </c>
      <c r="C1783" s="1117" t="s">
        <v>1277</v>
      </c>
      <c r="D1783" s="1116" t="s">
        <v>5252</v>
      </c>
      <c r="E1783" s="1356">
        <v>0</v>
      </c>
      <c r="F1783" s="1256">
        <v>1</v>
      </c>
      <c r="G1783" s="1246">
        <v>0</v>
      </c>
    </row>
    <row r="1784" spans="1:7" ht="14.15" customHeight="1">
      <c r="A1784" s="1119" t="s">
        <v>3558</v>
      </c>
      <c r="B1784" s="1118" t="s">
        <v>3559</v>
      </c>
      <c r="C1784" s="1117" t="s">
        <v>1278</v>
      </c>
      <c r="D1784" s="1116" t="s">
        <v>5253</v>
      </c>
      <c r="E1784" s="1356">
        <v>0</v>
      </c>
      <c r="F1784" s="1256">
        <v>1</v>
      </c>
      <c r="G1784" s="1246">
        <v>0</v>
      </c>
    </row>
    <row r="1785" spans="1:7" ht="14.15" customHeight="1">
      <c r="A1785" s="1119" t="s">
        <v>3558</v>
      </c>
      <c r="B1785" s="1118" t="s">
        <v>3559</v>
      </c>
      <c r="C1785" s="1117" t="s">
        <v>1279</v>
      </c>
      <c r="D1785" s="1116" t="s">
        <v>5254</v>
      </c>
      <c r="E1785" s="1356">
        <v>0</v>
      </c>
      <c r="F1785" s="1256">
        <v>1</v>
      </c>
      <c r="G1785" s="1246">
        <v>0</v>
      </c>
    </row>
    <row r="1786" spans="1:7" ht="14.15" customHeight="1">
      <c r="A1786" s="1119" t="s">
        <v>3558</v>
      </c>
      <c r="B1786" s="1118" t="s">
        <v>3559</v>
      </c>
      <c r="C1786" s="1117" t="s">
        <v>1280</v>
      </c>
      <c r="D1786" s="1116" t="s">
        <v>5255</v>
      </c>
      <c r="E1786" s="1356">
        <v>12</v>
      </c>
      <c r="F1786" s="1256">
        <v>1</v>
      </c>
      <c r="G1786" s="1246">
        <v>12</v>
      </c>
    </row>
    <row r="1787" spans="1:7" ht="14.15" customHeight="1">
      <c r="A1787" s="1119" t="s">
        <v>3558</v>
      </c>
      <c r="B1787" s="1118" t="s">
        <v>3559</v>
      </c>
      <c r="C1787" s="1117" t="s">
        <v>5235</v>
      </c>
      <c r="D1787" s="1116" t="s">
        <v>5236</v>
      </c>
      <c r="E1787" s="1356">
        <v>2</v>
      </c>
      <c r="F1787" s="1256">
        <v>1</v>
      </c>
      <c r="G1787" s="1246">
        <v>2</v>
      </c>
    </row>
    <row r="1788" spans="1:7" ht="14.15" customHeight="1">
      <c r="A1788" s="1119" t="s">
        <v>3558</v>
      </c>
      <c r="B1788" s="1118" t="s">
        <v>3559</v>
      </c>
      <c r="C1788" s="1117" t="s">
        <v>1621</v>
      </c>
      <c r="D1788" s="1116" t="s">
        <v>4753</v>
      </c>
      <c r="E1788" s="1356">
        <v>3</v>
      </c>
      <c r="F1788" s="1256">
        <v>1</v>
      </c>
      <c r="G1788" s="1246">
        <v>3</v>
      </c>
    </row>
    <row r="1789" spans="1:7" ht="14.15" customHeight="1">
      <c r="A1789" s="1119" t="s">
        <v>3558</v>
      </c>
      <c r="B1789" s="1118" t="s">
        <v>3559</v>
      </c>
      <c r="C1789" s="1117" t="s">
        <v>2497</v>
      </c>
      <c r="D1789" s="1116" t="s">
        <v>3784</v>
      </c>
      <c r="E1789" s="1356">
        <v>1</v>
      </c>
      <c r="F1789" s="1256">
        <v>1</v>
      </c>
      <c r="G1789" s="1246">
        <v>1</v>
      </c>
    </row>
    <row r="1790" spans="1:7" ht="14.15" customHeight="1">
      <c r="A1790" s="1119" t="s">
        <v>3558</v>
      </c>
      <c r="B1790" s="1118" t="s">
        <v>3559</v>
      </c>
      <c r="C1790" s="1117" t="s">
        <v>794</v>
      </c>
      <c r="D1790" s="1116" t="s">
        <v>5977</v>
      </c>
      <c r="E1790" s="1356">
        <v>1</v>
      </c>
      <c r="F1790" s="1256">
        <v>1</v>
      </c>
      <c r="G1790" s="1246">
        <v>1</v>
      </c>
    </row>
    <row r="1791" spans="1:7" ht="14.15" customHeight="1">
      <c r="A1791" s="1119" t="s">
        <v>3558</v>
      </c>
      <c r="B1791" s="1118" t="s">
        <v>3559</v>
      </c>
      <c r="C1791" s="1117" t="s">
        <v>4692</v>
      </c>
      <c r="D1791" s="1116" t="s">
        <v>4137</v>
      </c>
      <c r="E1791" s="1356">
        <v>1.1999999999999999E-3</v>
      </c>
      <c r="F1791" s="1256">
        <v>1</v>
      </c>
      <c r="G1791" s="1246">
        <v>1.1999999999999999E-3</v>
      </c>
    </row>
    <row r="1792" spans="1:7" ht="14.15" customHeight="1">
      <c r="A1792" s="1119" t="s">
        <v>3558</v>
      </c>
      <c r="B1792" s="1118" t="s">
        <v>3559</v>
      </c>
      <c r="C1792" s="1117" t="s">
        <v>5530</v>
      </c>
      <c r="D1792" s="1116" t="s">
        <v>5609</v>
      </c>
      <c r="E1792" s="1356">
        <v>0.50660000000000005</v>
      </c>
      <c r="F1792" s="1256">
        <v>1</v>
      </c>
      <c r="G1792" s="1246">
        <v>0.50660000000000005</v>
      </c>
    </row>
    <row r="1793" spans="1:7" ht="14.15" customHeight="1">
      <c r="A1793" s="1119" t="s">
        <v>3558</v>
      </c>
      <c r="B1793" s="1118" t="s">
        <v>3559</v>
      </c>
      <c r="C1793" s="1117" t="s">
        <v>5535</v>
      </c>
      <c r="D1793" s="1116" t="s">
        <v>5612</v>
      </c>
      <c r="E1793" s="1356">
        <v>0.60699999999999998</v>
      </c>
      <c r="F1793" s="1256">
        <v>1</v>
      </c>
      <c r="G1793" s="1246">
        <v>0.60699999999999998</v>
      </c>
    </row>
    <row r="1794" spans="1:7" ht="14.15" customHeight="1">
      <c r="A1794" s="1119" t="s">
        <v>3558</v>
      </c>
      <c r="B1794" s="1118" t="s">
        <v>3559</v>
      </c>
      <c r="C1794" s="1117" t="s">
        <v>1085</v>
      </c>
      <c r="D1794" s="1116" t="s">
        <v>5397</v>
      </c>
      <c r="E1794" s="1356">
        <v>0.47689999999999999</v>
      </c>
      <c r="F1794" s="1256">
        <v>1</v>
      </c>
      <c r="G1794" s="1246">
        <v>0.47689999999999999</v>
      </c>
    </row>
    <row r="1795" spans="1:7" ht="14.15" customHeight="1">
      <c r="A1795" s="1119" t="s">
        <v>3558</v>
      </c>
      <c r="B1795" s="1118" t="s">
        <v>3559</v>
      </c>
      <c r="C1795" s="1117" t="s">
        <v>5602</v>
      </c>
      <c r="D1795" s="1116" t="s">
        <v>5603</v>
      </c>
      <c r="E1795" s="1356">
        <v>0.38600000000000001</v>
      </c>
      <c r="F1795" s="1256">
        <v>1</v>
      </c>
      <c r="G1795" s="1246">
        <v>0.38600000000000001</v>
      </c>
    </row>
    <row r="1796" spans="1:7" ht="14.15" customHeight="1">
      <c r="A1796" s="1119" t="s">
        <v>4182</v>
      </c>
      <c r="B1796" s="1118" t="s">
        <v>4183</v>
      </c>
      <c r="C1796" s="1117" t="s">
        <v>4728</v>
      </c>
      <c r="D1796" s="1116" t="s">
        <v>4729</v>
      </c>
      <c r="E1796" s="1356">
        <v>1</v>
      </c>
      <c r="F1796" s="1256">
        <v>1</v>
      </c>
      <c r="G1796" s="1246">
        <v>1</v>
      </c>
    </row>
    <row r="1797" spans="1:7" ht="14.15" customHeight="1">
      <c r="A1797" s="1119" t="s">
        <v>4182</v>
      </c>
      <c r="B1797" s="1118" t="s">
        <v>4183</v>
      </c>
      <c r="C1797" s="1117" t="s">
        <v>4725</v>
      </c>
      <c r="D1797" s="1116" t="s">
        <v>4727</v>
      </c>
      <c r="E1797" s="1356">
        <v>1</v>
      </c>
      <c r="F1797" s="1256">
        <v>1</v>
      </c>
      <c r="G1797" s="1246">
        <v>1</v>
      </c>
    </row>
    <row r="1798" spans="1:7" ht="14.15" customHeight="1">
      <c r="A1798" s="1119" t="s">
        <v>4182</v>
      </c>
      <c r="B1798" s="1118" t="s">
        <v>4183</v>
      </c>
      <c r="C1798" s="1117" t="s">
        <v>4357</v>
      </c>
      <c r="D1798" s="1116" t="s">
        <v>3851</v>
      </c>
      <c r="E1798" s="1356">
        <v>1</v>
      </c>
      <c r="F1798" s="1256">
        <v>1</v>
      </c>
      <c r="G1798" s="1246">
        <v>1</v>
      </c>
    </row>
    <row r="1799" spans="1:7" ht="14.15" customHeight="1">
      <c r="A1799" s="1119" t="s">
        <v>4182</v>
      </c>
      <c r="B1799" s="1118" t="s">
        <v>4183</v>
      </c>
      <c r="C1799" s="1117" t="s">
        <v>4423</v>
      </c>
      <c r="D1799" s="1116" t="s">
        <v>1025</v>
      </c>
      <c r="E1799" s="1356">
        <v>1</v>
      </c>
      <c r="F1799" s="1256">
        <v>1</v>
      </c>
      <c r="G1799" s="1246">
        <v>1</v>
      </c>
    </row>
    <row r="1800" spans="1:7" ht="14.15" customHeight="1">
      <c r="A1800" s="1119" t="s">
        <v>4182</v>
      </c>
      <c r="B1800" s="1118" t="s">
        <v>4183</v>
      </c>
      <c r="C1800" s="1117" t="s">
        <v>7090</v>
      </c>
      <c r="D1800" s="1116" t="s">
        <v>6822</v>
      </c>
      <c r="E1800" s="1356">
        <v>1</v>
      </c>
      <c r="F1800" s="1256">
        <v>1</v>
      </c>
      <c r="G1800" s="1246">
        <v>1</v>
      </c>
    </row>
    <row r="1801" spans="1:7" ht="14.15" customHeight="1">
      <c r="A1801" s="1119" t="s">
        <v>4182</v>
      </c>
      <c r="B1801" s="1118" t="s">
        <v>4183</v>
      </c>
      <c r="C1801" s="1117" t="s">
        <v>4425</v>
      </c>
      <c r="D1801" s="1116" t="s">
        <v>4755</v>
      </c>
      <c r="E1801" s="1356">
        <v>1</v>
      </c>
      <c r="F1801" s="1256">
        <v>1</v>
      </c>
      <c r="G1801" s="1246">
        <v>1</v>
      </c>
    </row>
    <row r="1802" spans="1:7" ht="14.15" customHeight="1">
      <c r="A1802" s="1119" t="s">
        <v>4182</v>
      </c>
      <c r="B1802" s="1118" t="s">
        <v>4183</v>
      </c>
      <c r="C1802" s="1117" t="s">
        <v>1274</v>
      </c>
      <c r="D1802" s="1116" t="s">
        <v>1024</v>
      </c>
      <c r="E1802" s="1356">
        <v>1</v>
      </c>
      <c r="F1802" s="1256">
        <v>1</v>
      </c>
      <c r="G1802" s="1246">
        <v>1</v>
      </c>
    </row>
    <row r="1803" spans="1:7" ht="14.15" customHeight="1">
      <c r="A1803" s="1119" t="s">
        <v>4182</v>
      </c>
      <c r="B1803" s="1118" t="s">
        <v>4183</v>
      </c>
      <c r="C1803" s="1117" t="s">
        <v>4784</v>
      </c>
      <c r="D1803" s="1116" t="s">
        <v>4785</v>
      </c>
      <c r="E1803" s="1356">
        <v>2</v>
      </c>
      <c r="F1803" s="1256">
        <v>1</v>
      </c>
      <c r="G1803" s="1246">
        <v>2</v>
      </c>
    </row>
    <row r="1804" spans="1:7" ht="14.15" customHeight="1">
      <c r="A1804" s="1119" t="s">
        <v>4182</v>
      </c>
      <c r="B1804" s="1118" t="s">
        <v>4183</v>
      </c>
      <c r="C1804" s="1117" t="s">
        <v>4786</v>
      </c>
      <c r="D1804" s="1116" t="s">
        <v>4787</v>
      </c>
      <c r="E1804" s="1356">
        <v>2</v>
      </c>
      <c r="F1804" s="1256">
        <v>1</v>
      </c>
      <c r="G1804" s="1246">
        <v>2</v>
      </c>
    </row>
    <row r="1805" spans="1:7" ht="14.15" customHeight="1">
      <c r="A1805" s="1119" t="s">
        <v>4182</v>
      </c>
      <c r="B1805" s="1118" t="s">
        <v>4183</v>
      </c>
      <c r="C1805" s="1117" t="s">
        <v>4359</v>
      </c>
      <c r="D1805" s="1116" t="s">
        <v>2833</v>
      </c>
      <c r="E1805" s="1356">
        <v>4</v>
      </c>
      <c r="F1805" s="1256">
        <v>1</v>
      </c>
      <c r="G1805" s="1246">
        <v>4</v>
      </c>
    </row>
    <row r="1806" spans="1:7" ht="14.15" customHeight="1">
      <c r="A1806" s="1119" t="s">
        <v>4182</v>
      </c>
      <c r="B1806" s="1118" t="s">
        <v>4183</v>
      </c>
      <c r="C1806" s="1117" t="s">
        <v>3891</v>
      </c>
      <c r="D1806" s="1116" t="s">
        <v>4754</v>
      </c>
      <c r="E1806" s="1356">
        <v>2</v>
      </c>
      <c r="F1806" s="1256">
        <v>1</v>
      </c>
      <c r="G1806" s="1246">
        <v>2</v>
      </c>
    </row>
    <row r="1807" spans="1:7" ht="14.15" customHeight="1">
      <c r="A1807" s="1119" t="s">
        <v>4182</v>
      </c>
      <c r="B1807" s="1118" t="s">
        <v>4183</v>
      </c>
      <c r="C1807" s="1117" t="s">
        <v>1634</v>
      </c>
      <c r="D1807" s="1116" t="s">
        <v>1635</v>
      </c>
      <c r="E1807" s="1356">
        <v>2</v>
      </c>
      <c r="F1807" s="1256">
        <v>1</v>
      </c>
      <c r="G1807" s="1246">
        <v>2</v>
      </c>
    </row>
    <row r="1808" spans="1:7" ht="14.15" customHeight="1">
      <c r="A1808" s="1119" t="s">
        <v>4182</v>
      </c>
      <c r="B1808" s="1118" t="s">
        <v>4183</v>
      </c>
      <c r="C1808" s="1117" t="s">
        <v>1439</v>
      </c>
      <c r="D1808" s="1116" t="s">
        <v>1440</v>
      </c>
      <c r="E1808" s="1356">
        <v>0</v>
      </c>
      <c r="F1808" s="1256">
        <v>1</v>
      </c>
      <c r="G1808" s="1246">
        <v>0</v>
      </c>
    </row>
    <row r="1809" spans="1:7" ht="14.15" customHeight="1">
      <c r="A1809" s="1119" t="s">
        <v>4182</v>
      </c>
      <c r="B1809" s="1118" t="s">
        <v>4183</v>
      </c>
      <c r="C1809" s="1117" t="s">
        <v>3440</v>
      </c>
      <c r="D1809" s="1116" t="s">
        <v>3441</v>
      </c>
      <c r="E1809" s="1356">
        <v>0</v>
      </c>
      <c r="F1809" s="1256">
        <v>1</v>
      </c>
      <c r="G1809" s="1246">
        <v>0</v>
      </c>
    </row>
    <row r="1810" spans="1:7" ht="14.15" customHeight="1">
      <c r="A1810" s="1119" t="s">
        <v>4182</v>
      </c>
      <c r="B1810" s="1118" t="s">
        <v>4183</v>
      </c>
      <c r="C1810" s="1117" t="s">
        <v>3442</v>
      </c>
      <c r="D1810" s="1116" t="s">
        <v>3443</v>
      </c>
      <c r="E1810" s="1356">
        <v>0</v>
      </c>
      <c r="F1810" s="1256">
        <v>1</v>
      </c>
      <c r="G1810" s="1246">
        <v>0</v>
      </c>
    </row>
    <row r="1811" spans="1:7" ht="14.15" customHeight="1">
      <c r="A1811" s="1119" t="s">
        <v>4182</v>
      </c>
      <c r="B1811" s="1118" t="s">
        <v>4183</v>
      </c>
      <c r="C1811" s="1117" t="s">
        <v>3444</v>
      </c>
      <c r="D1811" s="1116" t="s">
        <v>3445</v>
      </c>
      <c r="E1811" s="1356">
        <v>0</v>
      </c>
      <c r="F1811" s="1256">
        <v>1</v>
      </c>
      <c r="G1811" s="1246">
        <v>0</v>
      </c>
    </row>
    <row r="1812" spans="1:7" ht="14.15" customHeight="1">
      <c r="A1812" s="1119" t="s">
        <v>4182</v>
      </c>
      <c r="B1812" s="1118" t="s">
        <v>4183</v>
      </c>
      <c r="C1812" s="1117" t="s">
        <v>3446</v>
      </c>
      <c r="D1812" s="1116" t="s">
        <v>3447</v>
      </c>
      <c r="E1812" s="1356">
        <v>0</v>
      </c>
      <c r="F1812" s="1256">
        <v>1</v>
      </c>
      <c r="G1812" s="1246">
        <v>0</v>
      </c>
    </row>
    <row r="1813" spans="1:7" ht="14.15" customHeight="1">
      <c r="A1813" s="1119" t="s">
        <v>4182</v>
      </c>
      <c r="B1813" s="1118" t="s">
        <v>4183</v>
      </c>
      <c r="C1813" s="1117" t="s">
        <v>1276</v>
      </c>
      <c r="D1813" s="1116" t="s">
        <v>3448</v>
      </c>
      <c r="E1813" s="1356">
        <v>0</v>
      </c>
      <c r="F1813" s="1256">
        <v>1</v>
      </c>
      <c r="G1813" s="1246">
        <v>0</v>
      </c>
    </row>
    <row r="1814" spans="1:7" ht="14.15" customHeight="1">
      <c r="A1814" s="1119" t="s">
        <v>4182</v>
      </c>
      <c r="B1814" s="1118" t="s">
        <v>4183</v>
      </c>
      <c r="C1814" s="1117" t="s">
        <v>1277</v>
      </c>
      <c r="D1814" s="1116" t="s">
        <v>5252</v>
      </c>
      <c r="E1814" s="1356">
        <v>0</v>
      </c>
      <c r="F1814" s="1256">
        <v>1</v>
      </c>
      <c r="G1814" s="1246">
        <v>0</v>
      </c>
    </row>
    <row r="1815" spans="1:7" ht="14.15" customHeight="1">
      <c r="A1815" s="1119" t="s">
        <v>4182</v>
      </c>
      <c r="B1815" s="1118" t="s">
        <v>4183</v>
      </c>
      <c r="C1815" s="1117" t="s">
        <v>1278</v>
      </c>
      <c r="D1815" s="1116" t="s">
        <v>5253</v>
      </c>
      <c r="E1815" s="1356">
        <v>0</v>
      </c>
      <c r="F1815" s="1256">
        <v>1</v>
      </c>
      <c r="G1815" s="1246">
        <v>0</v>
      </c>
    </row>
    <row r="1816" spans="1:7" ht="14.15" customHeight="1">
      <c r="A1816" s="1119" t="s">
        <v>4182</v>
      </c>
      <c r="B1816" s="1118" t="s">
        <v>4183</v>
      </c>
      <c r="C1816" s="1117" t="s">
        <v>1279</v>
      </c>
      <c r="D1816" s="1116" t="s">
        <v>5254</v>
      </c>
      <c r="E1816" s="1356">
        <v>0</v>
      </c>
      <c r="F1816" s="1256">
        <v>1</v>
      </c>
      <c r="G1816" s="1246">
        <v>0</v>
      </c>
    </row>
    <row r="1817" spans="1:7" ht="14.15" customHeight="1">
      <c r="A1817" s="1119" t="s">
        <v>4182</v>
      </c>
      <c r="B1817" s="1118" t="s">
        <v>4183</v>
      </c>
      <c r="C1817" s="1117" t="s">
        <v>1280</v>
      </c>
      <c r="D1817" s="1116" t="s">
        <v>5255</v>
      </c>
      <c r="E1817" s="1356">
        <v>12</v>
      </c>
      <c r="F1817" s="1256">
        <v>1</v>
      </c>
      <c r="G1817" s="1246">
        <v>12</v>
      </c>
    </row>
    <row r="1818" spans="1:7" ht="14.15" customHeight="1">
      <c r="A1818" s="1119" t="s">
        <v>4182</v>
      </c>
      <c r="B1818" s="1118" t="s">
        <v>4183</v>
      </c>
      <c r="C1818" s="1117" t="s">
        <v>1621</v>
      </c>
      <c r="D1818" s="1116" t="s">
        <v>4753</v>
      </c>
      <c r="E1818" s="1356">
        <v>3</v>
      </c>
      <c r="F1818" s="1256">
        <v>1</v>
      </c>
      <c r="G1818" s="1246">
        <v>3</v>
      </c>
    </row>
    <row r="1819" spans="1:7" ht="14.15" customHeight="1">
      <c r="A1819" s="1119" t="s">
        <v>4182</v>
      </c>
      <c r="B1819" s="1118" t="s">
        <v>4183</v>
      </c>
      <c r="C1819" s="1117" t="s">
        <v>2497</v>
      </c>
      <c r="D1819" s="1116" t="s">
        <v>3784</v>
      </c>
      <c r="E1819" s="1356">
        <v>1</v>
      </c>
      <c r="F1819" s="1256">
        <v>1</v>
      </c>
      <c r="G1819" s="1246">
        <v>1</v>
      </c>
    </row>
    <row r="1820" spans="1:7" ht="14.15" customHeight="1">
      <c r="A1820" s="1119" t="s">
        <v>4182</v>
      </c>
      <c r="B1820" s="1118" t="s">
        <v>4183</v>
      </c>
      <c r="C1820" s="1117" t="s">
        <v>794</v>
      </c>
      <c r="D1820" s="1116" t="s">
        <v>5977</v>
      </c>
      <c r="E1820" s="1356">
        <v>1</v>
      </c>
      <c r="F1820" s="1256">
        <v>1</v>
      </c>
      <c r="G1820" s="1246">
        <v>1</v>
      </c>
    </row>
    <row r="1821" spans="1:7" ht="14.15" customHeight="1">
      <c r="A1821" s="1119" t="s">
        <v>4182</v>
      </c>
      <c r="B1821" s="1118" t="s">
        <v>4183</v>
      </c>
      <c r="C1821" s="1117" t="s">
        <v>2914</v>
      </c>
      <c r="D1821" s="1116" t="s">
        <v>5606</v>
      </c>
      <c r="E1821" s="1356">
        <v>8.9999999999999993E-3</v>
      </c>
      <c r="F1821" s="1256">
        <v>1</v>
      </c>
      <c r="G1821" s="1246">
        <v>8.9999999999999993E-3</v>
      </c>
    </row>
    <row r="1822" spans="1:7" ht="14.15" customHeight="1">
      <c r="A1822" s="1119" t="s">
        <v>4182</v>
      </c>
      <c r="B1822" s="1118" t="s">
        <v>4183</v>
      </c>
      <c r="C1822" s="1117" t="s">
        <v>4692</v>
      </c>
      <c r="D1822" s="1116" t="s">
        <v>4137</v>
      </c>
      <c r="E1822" s="1356">
        <v>1.1999999999999999E-3</v>
      </c>
      <c r="F1822" s="1256">
        <v>1</v>
      </c>
      <c r="G1822" s="1246">
        <v>1.1999999999999999E-3</v>
      </c>
    </row>
    <row r="1823" spans="1:7" ht="14.15" customHeight="1">
      <c r="A1823" s="1119" t="s">
        <v>4182</v>
      </c>
      <c r="B1823" s="1118" t="s">
        <v>4183</v>
      </c>
      <c r="C1823" s="1117" t="s">
        <v>5530</v>
      </c>
      <c r="D1823" s="1116" t="s">
        <v>5609</v>
      </c>
      <c r="E1823" s="1356">
        <v>0.50660000000000005</v>
      </c>
      <c r="F1823" s="1256">
        <v>1</v>
      </c>
      <c r="G1823" s="1246">
        <v>0.50660000000000005</v>
      </c>
    </row>
    <row r="1824" spans="1:7" ht="14.15" customHeight="1">
      <c r="A1824" s="1119" t="s">
        <v>4182</v>
      </c>
      <c r="B1824" s="1118" t="s">
        <v>4183</v>
      </c>
      <c r="C1824" s="1117" t="s">
        <v>5535</v>
      </c>
      <c r="D1824" s="1116" t="s">
        <v>5612</v>
      </c>
      <c r="E1824" s="1356">
        <v>0.60699999999999998</v>
      </c>
      <c r="F1824" s="1256">
        <v>1</v>
      </c>
      <c r="G1824" s="1246">
        <v>0.60699999999999998</v>
      </c>
    </row>
    <row r="1825" spans="1:7" ht="14.15" customHeight="1">
      <c r="A1825" s="1119" t="s">
        <v>4182</v>
      </c>
      <c r="B1825" s="1118" t="s">
        <v>4183</v>
      </c>
      <c r="C1825" s="1117" t="s">
        <v>5602</v>
      </c>
      <c r="D1825" s="1116" t="s">
        <v>5603</v>
      </c>
      <c r="E1825" s="1356">
        <v>0.38600000000000001</v>
      </c>
      <c r="F1825" s="1256">
        <v>1</v>
      </c>
      <c r="G1825" s="1246">
        <v>0.38600000000000001</v>
      </c>
    </row>
    <row r="1826" spans="1:7" ht="14.15" customHeight="1">
      <c r="A1826" s="1119" t="s">
        <v>4182</v>
      </c>
      <c r="B1826" s="1118" t="s">
        <v>4183</v>
      </c>
      <c r="C1826" s="1117" t="s">
        <v>1084</v>
      </c>
      <c r="D1826" s="1116" t="s">
        <v>5178</v>
      </c>
      <c r="E1826" s="1356">
        <v>0.46710000000000002</v>
      </c>
      <c r="F1826" s="1256">
        <v>1</v>
      </c>
      <c r="G1826" s="1246">
        <v>0.46710000000000002</v>
      </c>
    </row>
    <row r="1827" spans="1:7" ht="14.15" customHeight="1">
      <c r="A1827" s="1119" t="s">
        <v>4596</v>
      </c>
      <c r="B1827" s="1118" t="s">
        <v>5271</v>
      </c>
      <c r="C1827" s="1117" t="s">
        <v>4105</v>
      </c>
      <c r="D1827" s="1116" t="s">
        <v>3074</v>
      </c>
      <c r="E1827" s="1356">
        <v>1</v>
      </c>
      <c r="F1827" s="1256">
        <v>1</v>
      </c>
      <c r="G1827" s="1246">
        <v>1</v>
      </c>
    </row>
    <row r="1828" spans="1:7" ht="14.15" customHeight="1">
      <c r="A1828" s="1119" t="s">
        <v>4596</v>
      </c>
      <c r="B1828" s="1118" t="s">
        <v>5271</v>
      </c>
      <c r="C1828" s="1117" t="s">
        <v>4119</v>
      </c>
      <c r="D1828" s="1116" t="s">
        <v>3073</v>
      </c>
      <c r="E1828" s="1356">
        <v>1</v>
      </c>
      <c r="F1828" s="1256">
        <v>1</v>
      </c>
      <c r="G1828" s="1246">
        <v>1</v>
      </c>
    </row>
    <row r="1829" spans="1:7" ht="14.15" customHeight="1">
      <c r="A1829" s="1119" t="s">
        <v>4596</v>
      </c>
      <c r="B1829" s="1118" t="s">
        <v>5271</v>
      </c>
      <c r="C1829" s="1117" t="s">
        <v>4808</v>
      </c>
      <c r="D1829" s="1116" t="s">
        <v>4809</v>
      </c>
      <c r="E1829" s="1356">
        <v>1</v>
      </c>
      <c r="F1829" s="1256">
        <v>1</v>
      </c>
      <c r="G1829" s="1246">
        <v>1</v>
      </c>
    </row>
    <row r="1830" spans="1:7" ht="14.15" customHeight="1">
      <c r="A1830" s="1119" t="s">
        <v>4596</v>
      </c>
      <c r="B1830" s="1118" t="s">
        <v>5271</v>
      </c>
      <c r="C1830" s="1117" t="s">
        <v>3172</v>
      </c>
      <c r="D1830" s="1116" t="s">
        <v>325</v>
      </c>
      <c r="E1830" s="1356">
        <v>1</v>
      </c>
      <c r="F1830" s="1256">
        <v>1</v>
      </c>
      <c r="G1830" s="1246">
        <v>1</v>
      </c>
    </row>
    <row r="1831" spans="1:7" ht="14.15" customHeight="1">
      <c r="A1831" s="1119" t="s">
        <v>4596</v>
      </c>
      <c r="B1831" s="1118" t="s">
        <v>5271</v>
      </c>
      <c r="C1831" s="1117" t="s">
        <v>5843</v>
      </c>
      <c r="D1831" s="1116" t="s">
        <v>6203</v>
      </c>
      <c r="E1831" s="1356">
        <v>1</v>
      </c>
      <c r="F1831" s="1256">
        <v>1</v>
      </c>
      <c r="G1831" s="1246">
        <v>1</v>
      </c>
    </row>
    <row r="1832" spans="1:7" ht="14.15" customHeight="1">
      <c r="A1832" s="1119" t="s">
        <v>4596</v>
      </c>
      <c r="B1832" s="1118" t="s">
        <v>5271</v>
      </c>
      <c r="C1832" s="1117" t="s">
        <v>5811</v>
      </c>
      <c r="D1832" s="1116" t="s">
        <v>6204</v>
      </c>
      <c r="E1832" s="1356">
        <v>1</v>
      </c>
      <c r="F1832" s="1256">
        <v>1</v>
      </c>
      <c r="G1832" s="1246">
        <v>1</v>
      </c>
    </row>
    <row r="1833" spans="1:7" ht="14.15" customHeight="1">
      <c r="A1833" s="1119" t="s">
        <v>4596</v>
      </c>
      <c r="B1833" s="1118" t="s">
        <v>5271</v>
      </c>
      <c r="C1833" s="1117" t="s">
        <v>4784</v>
      </c>
      <c r="D1833" s="1116" t="s">
        <v>4785</v>
      </c>
      <c r="E1833" s="1356">
        <v>2</v>
      </c>
      <c r="F1833" s="1256">
        <v>1</v>
      </c>
      <c r="G1833" s="1246">
        <v>2</v>
      </c>
    </row>
    <row r="1834" spans="1:7" ht="14.15" customHeight="1">
      <c r="A1834" s="1119" t="s">
        <v>4596</v>
      </c>
      <c r="B1834" s="1118" t="s">
        <v>5271</v>
      </c>
      <c r="C1834" s="1117" t="s">
        <v>4786</v>
      </c>
      <c r="D1834" s="1116" t="s">
        <v>4787</v>
      </c>
      <c r="E1834" s="1356">
        <v>2</v>
      </c>
      <c r="F1834" s="1256">
        <v>1</v>
      </c>
      <c r="G1834" s="1246">
        <v>2</v>
      </c>
    </row>
    <row r="1835" spans="1:7" ht="14.15" customHeight="1">
      <c r="A1835" s="1119" t="s">
        <v>4596</v>
      </c>
      <c r="B1835" s="1118" t="s">
        <v>5271</v>
      </c>
      <c r="C1835" s="1117" t="s">
        <v>9100</v>
      </c>
      <c r="D1835" s="1116" t="s">
        <v>9113</v>
      </c>
      <c r="E1835" s="1356">
        <v>1</v>
      </c>
      <c r="F1835" s="1256">
        <v>1</v>
      </c>
      <c r="G1835" s="1246">
        <v>1</v>
      </c>
    </row>
    <row r="1836" spans="1:7" ht="14.15" customHeight="1">
      <c r="A1836" s="1119" t="s">
        <v>4596</v>
      </c>
      <c r="B1836" s="1118" t="s">
        <v>5271</v>
      </c>
      <c r="C1836" s="1117" t="s">
        <v>9104</v>
      </c>
      <c r="D1836" s="1116" t="s">
        <v>9114</v>
      </c>
      <c r="E1836" s="1356">
        <v>1</v>
      </c>
      <c r="F1836" s="1256">
        <v>1</v>
      </c>
      <c r="G1836" s="1246">
        <v>1</v>
      </c>
    </row>
    <row r="1837" spans="1:7" ht="14.15" customHeight="1">
      <c r="A1837" s="1119" t="s">
        <v>4596</v>
      </c>
      <c r="B1837" s="1118" t="s">
        <v>5271</v>
      </c>
      <c r="C1837" s="1117" t="s">
        <v>5239</v>
      </c>
      <c r="D1837" s="1116" t="s">
        <v>5240</v>
      </c>
      <c r="E1837" s="1356">
        <v>2</v>
      </c>
      <c r="F1837" s="1256">
        <v>1</v>
      </c>
      <c r="G1837" s="1246">
        <v>2</v>
      </c>
    </row>
    <row r="1838" spans="1:7" ht="14.15" customHeight="1">
      <c r="A1838" s="1119" t="s">
        <v>4596</v>
      </c>
      <c r="B1838" s="1118" t="s">
        <v>5271</v>
      </c>
      <c r="C1838" s="1117" t="s">
        <v>5241</v>
      </c>
      <c r="D1838" s="1116" t="s">
        <v>5242</v>
      </c>
      <c r="E1838" s="1356">
        <v>2</v>
      </c>
      <c r="F1838" s="1256">
        <v>1</v>
      </c>
      <c r="G1838" s="1246">
        <v>2</v>
      </c>
    </row>
    <row r="1839" spans="1:7" ht="14.15" customHeight="1">
      <c r="A1839" s="1119" t="s">
        <v>4596</v>
      </c>
      <c r="B1839" s="1118" t="s">
        <v>5271</v>
      </c>
      <c r="C1839" s="1117" t="s">
        <v>1300</v>
      </c>
      <c r="D1839" s="1116" t="s">
        <v>4726</v>
      </c>
      <c r="E1839" s="1356">
        <v>2</v>
      </c>
      <c r="F1839" s="1256">
        <v>1</v>
      </c>
      <c r="G1839" s="1246">
        <v>2</v>
      </c>
    </row>
    <row r="1840" spans="1:7" ht="14.15" customHeight="1">
      <c r="A1840" s="1119" t="s">
        <v>4596</v>
      </c>
      <c r="B1840" s="1118" t="s">
        <v>5271</v>
      </c>
      <c r="C1840" s="1117" t="s">
        <v>1634</v>
      </c>
      <c r="D1840" s="1116" t="s">
        <v>1635</v>
      </c>
      <c r="E1840" s="1356">
        <v>3</v>
      </c>
      <c r="F1840" s="1256">
        <v>1</v>
      </c>
      <c r="G1840" s="1246">
        <v>3</v>
      </c>
    </row>
    <row r="1841" spans="1:7" ht="14.15" customHeight="1">
      <c r="A1841" s="1119" t="s">
        <v>4596</v>
      </c>
      <c r="B1841" s="1118" t="s">
        <v>5271</v>
      </c>
      <c r="C1841" s="1117" t="s">
        <v>1439</v>
      </c>
      <c r="D1841" s="1116" t="s">
        <v>1440</v>
      </c>
      <c r="E1841" s="1356">
        <v>0</v>
      </c>
      <c r="F1841" s="1256">
        <v>1</v>
      </c>
      <c r="G1841" s="1246">
        <v>0</v>
      </c>
    </row>
    <row r="1842" spans="1:7" ht="14.15" customHeight="1">
      <c r="A1842" s="1119" t="s">
        <v>4596</v>
      </c>
      <c r="B1842" s="1118" t="s">
        <v>5271</v>
      </c>
      <c r="C1842" s="1117" t="s">
        <v>3440</v>
      </c>
      <c r="D1842" s="1116" t="s">
        <v>3441</v>
      </c>
      <c r="E1842" s="1356">
        <v>0</v>
      </c>
      <c r="F1842" s="1256">
        <v>1</v>
      </c>
      <c r="G1842" s="1246">
        <v>0</v>
      </c>
    </row>
    <row r="1843" spans="1:7" ht="14.15" customHeight="1">
      <c r="A1843" s="1119" t="s">
        <v>4596</v>
      </c>
      <c r="B1843" s="1118" t="s">
        <v>5271</v>
      </c>
      <c r="C1843" s="1117" t="s">
        <v>3442</v>
      </c>
      <c r="D1843" s="1116" t="s">
        <v>3443</v>
      </c>
      <c r="E1843" s="1356">
        <v>0</v>
      </c>
      <c r="F1843" s="1256">
        <v>1</v>
      </c>
      <c r="G1843" s="1246">
        <v>0</v>
      </c>
    </row>
    <row r="1844" spans="1:7" ht="14.15" customHeight="1">
      <c r="A1844" s="1119" t="s">
        <v>4596</v>
      </c>
      <c r="B1844" s="1118" t="s">
        <v>5271</v>
      </c>
      <c r="C1844" s="1117" t="s">
        <v>3444</v>
      </c>
      <c r="D1844" s="1116" t="s">
        <v>3445</v>
      </c>
      <c r="E1844" s="1356">
        <v>0</v>
      </c>
      <c r="F1844" s="1256">
        <v>1</v>
      </c>
      <c r="G1844" s="1246">
        <v>0</v>
      </c>
    </row>
    <row r="1845" spans="1:7" ht="14.15" customHeight="1">
      <c r="A1845" s="1119" t="s">
        <v>4596</v>
      </c>
      <c r="B1845" s="1118" t="s">
        <v>5271</v>
      </c>
      <c r="C1845" s="1117" t="s">
        <v>3446</v>
      </c>
      <c r="D1845" s="1116" t="s">
        <v>3447</v>
      </c>
      <c r="E1845" s="1356">
        <v>0</v>
      </c>
      <c r="F1845" s="1256">
        <v>1</v>
      </c>
      <c r="G1845" s="1246">
        <v>0</v>
      </c>
    </row>
    <row r="1846" spans="1:7" ht="14.15" customHeight="1">
      <c r="A1846" s="1119" t="s">
        <v>4596</v>
      </c>
      <c r="B1846" s="1118" t="s">
        <v>5271</v>
      </c>
      <c r="C1846" s="1117" t="s">
        <v>1276</v>
      </c>
      <c r="D1846" s="1116" t="s">
        <v>3448</v>
      </c>
      <c r="E1846" s="1356">
        <v>0</v>
      </c>
      <c r="F1846" s="1256">
        <v>1</v>
      </c>
      <c r="G1846" s="1246">
        <v>0</v>
      </c>
    </row>
    <row r="1847" spans="1:7" ht="14.15" customHeight="1">
      <c r="A1847" s="1119" t="s">
        <v>4596</v>
      </c>
      <c r="B1847" s="1118" t="s">
        <v>5271</v>
      </c>
      <c r="C1847" s="1117" t="s">
        <v>1277</v>
      </c>
      <c r="D1847" s="1116" t="s">
        <v>5252</v>
      </c>
      <c r="E1847" s="1356">
        <v>0</v>
      </c>
      <c r="F1847" s="1256">
        <v>1</v>
      </c>
      <c r="G1847" s="1246">
        <v>0</v>
      </c>
    </row>
    <row r="1848" spans="1:7" ht="14.15" customHeight="1">
      <c r="A1848" s="1119" t="s">
        <v>4596</v>
      </c>
      <c r="B1848" s="1118" t="s">
        <v>5271</v>
      </c>
      <c r="C1848" s="1117" t="s">
        <v>1278</v>
      </c>
      <c r="D1848" s="1116" t="s">
        <v>5253</v>
      </c>
      <c r="E1848" s="1356">
        <v>0</v>
      </c>
      <c r="F1848" s="1256">
        <v>1</v>
      </c>
      <c r="G1848" s="1246">
        <v>0</v>
      </c>
    </row>
    <row r="1849" spans="1:7" ht="14.15" customHeight="1">
      <c r="A1849" s="1119" t="s">
        <v>4596</v>
      </c>
      <c r="B1849" s="1118" t="s">
        <v>5271</v>
      </c>
      <c r="C1849" s="1117" t="s">
        <v>1279</v>
      </c>
      <c r="D1849" s="1116" t="s">
        <v>5254</v>
      </c>
      <c r="E1849" s="1356">
        <v>0</v>
      </c>
      <c r="F1849" s="1256">
        <v>1</v>
      </c>
      <c r="G1849" s="1246">
        <v>0</v>
      </c>
    </row>
    <row r="1850" spans="1:7" ht="14.15" customHeight="1">
      <c r="A1850" s="1119" t="s">
        <v>4596</v>
      </c>
      <c r="B1850" s="1118" t="s">
        <v>5271</v>
      </c>
      <c r="C1850" s="1117" t="s">
        <v>1280</v>
      </c>
      <c r="D1850" s="1116" t="s">
        <v>5255</v>
      </c>
      <c r="E1850" s="1356">
        <v>12</v>
      </c>
      <c r="F1850" s="1256">
        <v>1</v>
      </c>
      <c r="G1850" s="1246">
        <v>12</v>
      </c>
    </row>
    <row r="1851" spans="1:7" ht="14.15" customHeight="1">
      <c r="A1851" s="1119" t="s">
        <v>4596</v>
      </c>
      <c r="B1851" s="1118" t="s">
        <v>5271</v>
      </c>
      <c r="C1851" s="1117" t="s">
        <v>5235</v>
      </c>
      <c r="D1851" s="1116" t="s">
        <v>5236</v>
      </c>
      <c r="E1851" s="1356">
        <v>2</v>
      </c>
      <c r="F1851" s="1256">
        <v>1</v>
      </c>
      <c r="G1851" s="1246">
        <v>2</v>
      </c>
    </row>
    <row r="1852" spans="1:7" ht="14.15" customHeight="1">
      <c r="A1852" s="1119" t="s">
        <v>4596</v>
      </c>
      <c r="B1852" s="1118" t="s">
        <v>5271</v>
      </c>
      <c r="C1852" s="1117" t="s">
        <v>4432</v>
      </c>
      <c r="D1852" s="1116" t="s">
        <v>1792</v>
      </c>
      <c r="E1852" s="1356">
        <v>4.0000000000000002E-4</v>
      </c>
      <c r="F1852" s="1256">
        <v>1</v>
      </c>
      <c r="G1852" s="1246">
        <v>4.0000000000000002E-4</v>
      </c>
    </row>
    <row r="1853" spans="1:7" ht="14.15" customHeight="1">
      <c r="A1853" s="1119" t="s">
        <v>4596</v>
      </c>
      <c r="B1853" s="1118" t="s">
        <v>5271</v>
      </c>
      <c r="C1853" s="1117" t="s">
        <v>5417</v>
      </c>
      <c r="D1853" s="1116" t="s">
        <v>3885</v>
      </c>
      <c r="E1853" s="1356">
        <v>1.1999999999999999E-3</v>
      </c>
      <c r="F1853" s="1256">
        <v>1</v>
      </c>
      <c r="G1853" s="1246">
        <v>1.1999999999999999E-3</v>
      </c>
    </row>
    <row r="1854" spans="1:7" ht="14.15" customHeight="1">
      <c r="A1854" s="1119" t="s">
        <v>4596</v>
      </c>
      <c r="B1854" s="1118" t="s">
        <v>5271</v>
      </c>
      <c r="C1854" s="1117" t="s">
        <v>5419</v>
      </c>
      <c r="D1854" s="1116" t="s">
        <v>3704</v>
      </c>
      <c r="E1854" s="1356">
        <v>5.0000000000000001E-3</v>
      </c>
      <c r="F1854" s="1256">
        <v>1</v>
      </c>
      <c r="G1854" s="1246">
        <v>5.0000000000000001E-3</v>
      </c>
    </row>
    <row r="1855" spans="1:7" ht="14.15" customHeight="1">
      <c r="A1855" s="1119" t="s">
        <v>4596</v>
      </c>
      <c r="B1855" s="1118" t="s">
        <v>5271</v>
      </c>
      <c r="C1855" s="1117" t="s">
        <v>869</v>
      </c>
      <c r="D1855" s="1116" t="s">
        <v>1793</v>
      </c>
      <c r="E1855" s="1356">
        <v>4.0000000000000002E-4</v>
      </c>
      <c r="F1855" s="1256">
        <v>1</v>
      </c>
      <c r="G1855" s="1246">
        <v>4.0000000000000002E-4</v>
      </c>
    </row>
    <row r="1856" spans="1:7" ht="14.15" customHeight="1">
      <c r="A1856" s="1119" t="s">
        <v>4596</v>
      </c>
      <c r="B1856" s="1118" t="s">
        <v>5271</v>
      </c>
      <c r="C1856" s="1117" t="s">
        <v>4692</v>
      </c>
      <c r="D1856" s="1116" t="s">
        <v>4137</v>
      </c>
      <c r="E1856" s="1356">
        <v>1.1999999999999999E-3</v>
      </c>
      <c r="F1856" s="1256">
        <v>1</v>
      </c>
      <c r="G1856" s="1246">
        <v>1.1999999999999999E-3</v>
      </c>
    </row>
    <row r="1857" spans="1:7" ht="14.15" customHeight="1">
      <c r="A1857" s="1119" t="s">
        <v>4596</v>
      </c>
      <c r="B1857" s="1118" t="s">
        <v>5271</v>
      </c>
      <c r="C1857" s="1117" t="s">
        <v>870</v>
      </c>
      <c r="D1857" s="1116" t="s">
        <v>871</v>
      </c>
      <c r="E1857" s="1356">
        <v>1E-3</v>
      </c>
      <c r="F1857" s="1256">
        <v>1</v>
      </c>
      <c r="G1857" s="1246">
        <v>1E-3</v>
      </c>
    </row>
    <row r="1858" spans="1:7" ht="14.15" customHeight="1">
      <c r="A1858" s="1119" t="s">
        <v>4596</v>
      </c>
      <c r="B1858" s="1118" t="s">
        <v>5271</v>
      </c>
      <c r="C1858" s="1117" t="s">
        <v>5534</v>
      </c>
      <c r="D1858" s="1116" t="s">
        <v>5611</v>
      </c>
      <c r="E1858" s="1356">
        <v>0.56369999999999998</v>
      </c>
      <c r="F1858" s="1256">
        <v>1</v>
      </c>
      <c r="G1858" s="1246">
        <v>0.56369999999999998</v>
      </c>
    </row>
    <row r="1859" spans="1:7" ht="14.15" customHeight="1">
      <c r="A1859" s="1119" t="s">
        <v>4596</v>
      </c>
      <c r="B1859" s="1118" t="s">
        <v>5271</v>
      </c>
      <c r="C1859" s="1117" t="s">
        <v>5530</v>
      </c>
      <c r="D1859" s="1116" t="s">
        <v>5609</v>
      </c>
      <c r="E1859" s="1356">
        <v>0.50660000000000005</v>
      </c>
      <c r="F1859" s="1256">
        <v>1</v>
      </c>
      <c r="G1859" s="1246">
        <v>0.50660000000000005</v>
      </c>
    </row>
    <row r="1860" spans="1:7" ht="14.15" customHeight="1">
      <c r="A1860" s="1119" t="s">
        <v>4596</v>
      </c>
      <c r="B1860" s="1118" t="s">
        <v>5271</v>
      </c>
      <c r="C1860" s="1117" t="s">
        <v>2657</v>
      </c>
      <c r="D1860" s="1116" t="s">
        <v>5618</v>
      </c>
      <c r="E1860" s="1356">
        <v>0.32100000000000001</v>
      </c>
      <c r="F1860" s="1256">
        <v>1</v>
      </c>
      <c r="G1860" s="1246">
        <v>0.32100000000000001</v>
      </c>
    </row>
    <row r="1861" spans="1:7" ht="14.15" customHeight="1">
      <c r="A1861" s="1119" t="s">
        <v>4596</v>
      </c>
      <c r="B1861" s="1118" t="s">
        <v>5271</v>
      </c>
      <c r="C1861" s="1117" t="s">
        <v>2658</v>
      </c>
      <c r="D1861" s="1116" t="s">
        <v>5619</v>
      </c>
      <c r="E1861" s="1356">
        <v>0.41499999999999998</v>
      </c>
      <c r="F1861" s="1256">
        <v>1</v>
      </c>
      <c r="G1861" s="1246">
        <v>0.41499999999999998</v>
      </c>
    </row>
    <row r="1862" spans="1:7" ht="14.15" customHeight="1">
      <c r="A1862" s="1119" t="s">
        <v>4596</v>
      </c>
      <c r="B1862" s="1118" t="s">
        <v>5271</v>
      </c>
      <c r="C1862" s="1117" t="s">
        <v>6660</v>
      </c>
      <c r="D1862" s="1116" t="s">
        <v>6661</v>
      </c>
      <c r="E1862" s="1356">
        <v>2.8999999999999998E-3</v>
      </c>
      <c r="F1862" s="1256">
        <v>1</v>
      </c>
      <c r="G1862" s="1246">
        <v>2.8999999999999998E-3</v>
      </c>
    </row>
    <row r="1863" spans="1:7" ht="14.15" customHeight="1">
      <c r="A1863" s="1119" t="s">
        <v>4598</v>
      </c>
      <c r="B1863" s="1118" t="s">
        <v>2643</v>
      </c>
      <c r="C1863" s="1117" t="s">
        <v>4110</v>
      </c>
      <c r="D1863" s="1116" t="s">
        <v>326</v>
      </c>
      <c r="E1863" s="1356">
        <v>1</v>
      </c>
      <c r="F1863" s="1256">
        <v>1</v>
      </c>
      <c r="G1863" s="1246">
        <v>1</v>
      </c>
    </row>
    <row r="1864" spans="1:7" ht="14.15" customHeight="1">
      <c r="A1864" s="1119" t="s">
        <v>4598</v>
      </c>
      <c r="B1864" s="1118" t="s">
        <v>2643</v>
      </c>
      <c r="C1864" s="1117" t="s">
        <v>4105</v>
      </c>
      <c r="D1864" s="1116" t="s">
        <v>3074</v>
      </c>
      <c r="E1864" s="1356">
        <v>1</v>
      </c>
      <c r="F1864" s="1256">
        <v>1</v>
      </c>
      <c r="G1864" s="1246">
        <v>1</v>
      </c>
    </row>
    <row r="1865" spans="1:7" ht="14.15" customHeight="1">
      <c r="A1865" s="1119" t="s">
        <v>4598</v>
      </c>
      <c r="B1865" s="1118" t="s">
        <v>2643</v>
      </c>
      <c r="C1865" s="1117" t="s">
        <v>4119</v>
      </c>
      <c r="D1865" s="1116" t="s">
        <v>3073</v>
      </c>
      <c r="E1865" s="1356">
        <v>1</v>
      </c>
      <c r="F1865" s="1256">
        <v>1</v>
      </c>
      <c r="G1865" s="1246">
        <v>1</v>
      </c>
    </row>
    <row r="1866" spans="1:7" ht="14.15" customHeight="1">
      <c r="A1866" s="1119" t="s">
        <v>4598</v>
      </c>
      <c r="B1866" s="1118" t="s">
        <v>2643</v>
      </c>
      <c r="C1866" s="1117" t="s">
        <v>4808</v>
      </c>
      <c r="D1866" s="1116" t="s">
        <v>4809</v>
      </c>
      <c r="E1866" s="1356">
        <v>1</v>
      </c>
      <c r="F1866" s="1256">
        <v>1</v>
      </c>
      <c r="G1866" s="1246">
        <v>1</v>
      </c>
    </row>
    <row r="1867" spans="1:7" ht="14.15" customHeight="1">
      <c r="A1867" s="1119" t="s">
        <v>4598</v>
      </c>
      <c r="B1867" s="1118" t="s">
        <v>2643</v>
      </c>
      <c r="C1867" s="1117" t="s">
        <v>3172</v>
      </c>
      <c r="D1867" s="1116" t="s">
        <v>325</v>
      </c>
      <c r="E1867" s="1356">
        <v>1</v>
      </c>
      <c r="F1867" s="1256">
        <v>1</v>
      </c>
      <c r="G1867" s="1246">
        <v>1</v>
      </c>
    </row>
    <row r="1868" spans="1:7" ht="14.15" customHeight="1">
      <c r="A1868" s="1119" t="s">
        <v>4598</v>
      </c>
      <c r="B1868" s="1118" t="s">
        <v>2643</v>
      </c>
      <c r="C1868" s="1117" t="s">
        <v>5843</v>
      </c>
      <c r="D1868" s="1116" t="s">
        <v>6203</v>
      </c>
      <c r="E1868" s="1356">
        <v>1</v>
      </c>
      <c r="F1868" s="1256">
        <v>1</v>
      </c>
      <c r="G1868" s="1246">
        <v>1</v>
      </c>
    </row>
    <row r="1869" spans="1:7" ht="14.15" customHeight="1">
      <c r="A1869" s="1119" t="s">
        <v>4598</v>
      </c>
      <c r="B1869" s="1118" t="s">
        <v>2643</v>
      </c>
      <c r="C1869" s="1117" t="s">
        <v>5811</v>
      </c>
      <c r="D1869" s="1116" t="s">
        <v>6204</v>
      </c>
      <c r="E1869" s="1356">
        <v>1</v>
      </c>
      <c r="F1869" s="1256">
        <v>1</v>
      </c>
      <c r="G1869" s="1246">
        <v>1</v>
      </c>
    </row>
    <row r="1870" spans="1:7" ht="14.15" customHeight="1">
      <c r="A1870" s="1119" t="s">
        <v>4598</v>
      </c>
      <c r="B1870" s="1118" t="s">
        <v>2643</v>
      </c>
      <c r="C1870" s="1117" t="s">
        <v>4784</v>
      </c>
      <c r="D1870" s="1116" t="s">
        <v>4785</v>
      </c>
      <c r="E1870" s="1356">
        <v>2</v>
      </c>
      <c r="F1870" s="1256">
        <v>1</v>
      </c>
      <c r="G1870" s="1246">
        <v>2</v>
      </c>
    </row>
    <row r="1871" spans="1:7" ht="14.15" customHeight="1">
      <c r="A1871" s="1119" t="s">
        <v>4598</v>
      </c>
      <c r="B1871" s="1118" t="s">
        <v>2643</v>
      </c>
      <c r="C1871" s="1117" t="s">
        <v>4786</v>
      </c>
      <c r="D1871" s="1116" t="s">
        <v>4787</v>
      </c>
      <c r="E1871" s="1356">
        <v>2</v>
      </c>
      <c r="F1871" s="1256">
        <v>1</v>
      </c>
      <c r="G1871" s="1246">
        <v>2</v>
      </c>
    </row>
    <row r="1872" spans="1:7" ht="14.15" customHeight="1">
      <c r="A1872" s="1119" t="s">
        <v>4598</v>
      </c>
      <c r="B1872" s="1118" t="s">
        <v>2643</v>
      </c>
      <c r="C1872" s="1117" t="s">
        <v>9100</v>
      </c>
      <c r="D1872" s="1116" t="s">
        <v>9113</v>
      </c>
      <c r="E1872" s="1356">
        <v>1</v>
      </c>
      <c r="F1872" s="1256">
        <v>1</v>
      </c>
      <c r="G1872" s="1246">
        <v>1</v>
      </c>
    </row>
    <row r="1873" spans="1:7" ht="14.15" customHeight="1">
      <c r="A1873" s="1119" t="s">
        <v>4598</v>
      </c>
      <c r="B1873" s="1118" t="s">
        <v>2643</v>
      </c>
      <c r="C1873" s="1117" t="s">
        <v>9104</v>
      </c>
      <c r="D1873" s="1116" t="s">
        <v>9114</v>
      </c>
      <c r="E1873" s="1356">
        <v>1</v>
      </c>
      <c r="F1873" s="1256">
        <v>1</v>
      </c>
      <c r="G1873" s="1246">
        <v>1</v>
      </c>
    </row>
    <row r="1874" spans="1:7" ht="14.15" customHeight="1">
      <c r="A1874" s="1119" t="s">
        <v>4598</v>
      </c>
      <c r="B1874" s="1118" t="s">
        <v>2643</v>
      </c>
      <c r="C1874" s="1117" t="s">
        <v>5239</v>
      </c>
      <c r="D1874" s="1116" t="s">
        <v>5240</v>
      </c>
      <c r="E1874" s="1356">
        <v>2</v>
      </c>
      <c r="F1874" s="1256">
        <v>1</v>
      </c>
      <c r="G1874" s="1246">
        <v>2</v>
      </c>
    </row>
    <row r="1875" spans="1:7" ht="14.15" customHeight="1">
      <c r="A1875" s="1119" t="s">
        <v>4598</v>
      </c>
      <c r="B1875" s="1118" t="s">
        <v>2643</v>
      </c>
      <c r="C1875" s="1117" t="s">
        <v>5241</v>
      </c>
      <c r="D1875" s="1116" t="s">
        <v>5242</v>
      </c>
      <c r="E1875" s="1356">
        <v>2</v>
      </c>
      <c r="F1875" s="1256">
        <v>1</v>
      </c>
      <c r="G1875" s="1246">
        <v>2</v>
      </c>
    </row>
    <row r="1876" spans="1:7" ht="14.15" customHeight="1">
      <c r="A1876" s="1119" t="s">
        <v>4598</v>
      </c>
      <c r="B1876" s="1118" t="s">
        <v>2643</v>
      </c>
      <c r="C1876" s="1117" t="s">
        <v>1300</v>
      </c>
      <c r="D1876" s="1116" t="s">
        <v>4726</v>
      </c>
      <c r="E1876" s="1356">
        <v>2</v>
      </c>
      <c r="F1876" s="1256">
        <v>1</v>
      </c>
      <c r="G1876" s="1246">
        <v>2</v>
      </c>
    </row>
    <row r="1877" spans="1:7" ht="14.15" customHeight="1">
      <c r="A1877" s="1119" t="s">
        <v>4598</v>
      </c>
      <c r="B1877" s="1118" t="s">
        <v>2643</v>
      </c>
      <c r="C1877" s="1117" t="s">
        <v>1634</v>
      </c>
      <c r="D1877" s="1116" t="s">
        <v>1635</v>
      </c>
      <c r="E1877" s="1356">
        <v>3</v>
      </c>
      <c r="F1877" s="1256">
        <v>1</v>
      </c>
      <c r="G1877" s="1246">
        <v>3</v>
      </c>
    </row>
    <row r="1878" spans="1:7" ht="14.15" customHeight="1">
      <c r="A1878" s="1119" t="s">
        <v>4598</v>
      </c>
      <c r="B1878" s="1118" t="s">
        <v>2643</v>
      </c>
      <c r="C1878" s="1117" t="s">
        <v>1439</v>
      </c>
      <c r="D1878" s="1116" t="s">
        <v>1440</v>
      </c>
      <c r="E1878" s="1356">
        <v>0</v>
      </c>
      <c r="F1878" s="1256">
        <v>1</v>
      </c>
      <c r="G1878" s="1246">
        <v>0</v>
      </c>
    </row>
    <row r="1879" spans="1:7" ht="14.15" customHeight="1">
      <c r="A1879" s="1119" t="s">
        <v>4598</v>
      </c>
      <c r="B1879" s="1118" t="s">
        <v>2643</v>
      </c>
      <c r="C1879" s="1117" t="s">
        <v>3440</v>
      </c>
      <c r="D1879" s="1116" t="s">
        <v>3441</v>
      </c>
      <c r="E1879" s="1356">
        <v>0</v>
      </c>
      <c r="F1879" s="1256">
        <v>1</v>
      </c>
      <c r="G1879" s="1246">
        <v>0</v>
      </c>
    </row>
    <row r="1880" spans="1:7" ht="14.15" customHeight="1">
      <c r="A1880" s="1119" t="s">
        <v>4598</v>
      </c>
      <c r="B1880" s="1118" t="s">
        <v>2643</v>
      </c>
      <c r="C1880" s="1117" t="s">
        <v>3442</v>
      </c>
      <c r="D1880" s="1116" t="s">
        <v>3443</v>
      </c>
      <c r="E1880" s="1356">
        <v>0</v>
      </c>
      <c r="F1880" s="1256">
        <v>1</v>
      </c>
      <c r="G1880" s="1246">
        <v>0</v>
      </c>
    </row>
    <row r="1881" spans="1:7" ht="14.15" customHeight="1">
      <c r="A1881" s="1119" t="s">
        <v>4598</v>
      </c>
      <c r="B1881" s="1118" t="s">
        <v>2643</v>
      </c>
      <c r="C1881" s="1117" t="s">
        <v>3444</v>
      </c>
      <c r="D1881" s="1116" t="s">
        <v>3445</v>
      </c>
      <c r="E1881" s="1356">
        <v>0</v>
      </c>
      <c r="F1881" s="1256">
        <v>1</v>
      </c>
      <c r="G1881" s="1246">
        <v>0</v>
      </c>
    </row>
    <row r="1882" spans="1:7" ht="14.15" customHeight="1">
      <c r="A1882" s="1119" t="s">
        <v>4598</v>
      </c>
      <c r="B1882" s="1118" t="s">
        <v>2643</v>
      </c>
      <c r="C1882" s="1117" t="s">
        <v>3446</v>
      </c>
      <c r="D1882" s="1116" t="s">
        <v>3447</v>
      </c>
      <c r="E1882" s="1356">
        <v>0</v>
      </c>
      <c r="F1882" s="1256">
        <v>1</v>
      </c>
      <c r="G1882" s="1246">
        <v>0</v>
      </c>
    </row>
    <row r="1883" spans="1:7" ht="14.15" customHeight="1">
      <c r="A1883" s="1119" t="s">
        <v>4598</v>
      </c>
      <c r="B1883" s="1118" t="s">
        <v>2643</v>
      </c>
      <c r="C1883" s="1117" t="s">
        <v>1276</v>
      </c>
      <c r="D1883" s="1116" t="s">
        <v>3448</v>
      </c>
      <c r="E1883" s="1356">
        <v>0</v>
      </c>
      <c r="F1883" s="1256">
        <v>1</v>
      </c>
      <c r="G1883" s="1246">
        <v>0</v>
      </c>
    </row>
    <row r="1884" spans="1:7" ht="14.15" customHeight="1">
      <c r="A1884" s="1119" t="s">
        <v>4598</v>
      </c>
      <c r="B1884" s="1118" t="s">
        <v>2643</v>
      </c>
      <c r="C1884" s="1117" t="s">
        <v>1277</v>
      </c>
      <c r="D1884" s="1116" t="s">
        <v>5252</v>
      </c>
      <c r="E1884" s="1356">
        <v>0</v>
      </c>
      <c r="F1884" s="1256">
        <v>1</v>
      </c>
      <c r="G1884" s="1246">
        <v>0</v>
      </c>
    </row>
    <row r="1885" spans="1:7" ht="14.15" customHeight="1">
      <c r="A1885" s="1119" t="s">
        <v>4598</v>
      </c>
      <c r="B1885" s="1118" t="s">
        <v>2643</v>
      </c>
      <c r="C1885" s="1117" t="s">
        <v>1278</v>
      </c>
      <c r="D1885" s="1116" t="s">
        <v>5253</v>
      </c>
      <c r="E1885" s="1356">
        <v>0</v>
      </c>
      <c r="F1885" s="1256">
        <v>1</v>
      </c>
      <c r="G1885" s="1246">
        <v>0</v>
      </c>
    </row>
    <row r="1886" spans="1:7" ht="14.15" customHeight="1">
      <c r="A1886" s="1119" t="s">
        <v>4598</v>
      </c>
      <c r="B1886" s="1118" t="s">
        <v>2643</v>
      </c>
      <c r="C1886" s="1117" t="s">
        <v>1279</v>
      </c>
      <c r="D1886" s="1116" t="s">
        <v>5254</v>
      </c>
      <c r="E1886" s="1356">
        <v>0</v>
      </c>
      <c r="F1886" s="1256">
        <v>1</v>
      </c>
      <c r="G1886" s="1246">
        <v>0</v>
      </c>
    </row>
    <row r="1887" spans="1:7" ht="14.15" customHeight="1">
      <c r="A1887" s="1119" t="s">
        <v>4598</v>
      </c>
      <c r="B1887" s="1118" t="s">
        <v>2643</v>
      </c>
      <c r="C1887" s="1117" t="s">
        <v>1280</v>
      </c>
      <c r="D1887" s="1116" t="s">
        <v>5255</v>
      </c>
      <c r="E1887" s="1356">
        <v>12</v>
      </c>
      <c r="F1887" s="1256">
        <v>1</v>
      </c>
      <c r="G1887" s="1246">
        <v>12</v>
      </c>
    </row>
    <row r="1888" spans="1:7" ht="14.15" customHeight="1">
      <c r="A1888" s="1119" t="s">
        <v>4598</v>
      </c>
      <c r="B1888" s="1118" t="s">
        <v>2643</v>
      </c>
      <c r="C1888" s="1117" t="s">
        <v>5235</v>
      </c>
      <c r="D1888" s="1116" t="s">
        <v>5236</v>
      </c>
      <c r="E1888" s="1356">
        <v>2</v>
      </c>
      <c r="F1888" s="1256">
        <v>1</v>
      </c>
      <c r="G1888" s="1246">
        <v>2</v>
      </c>
    </row>
    <row r="1889" spans="1:7" ht="14.15" customHeight="1">
      <c r="A1889" s="1119" t="s">
        <v>4598</v>
      </c>
      <c r="B1889" s="1118" t="s">
        <v>2643</v>
      </c>
      <c r="C1889" s="1117" t="s">
        <v>1621</v>
      </c>
      <c r="D1889" s="1116" t="s">
        <v>4753</v>
      </c>
      <c r="E1889" s="1356">
        <v>3</v>
      </c>
      <c r="F1889" s="1256">
        <v>1</v>
      </c>
      <c r="G1889" s="1246">
        <v>3</v>
      </c>
    </row>
    <row r="1890" spans="1:7" ht="14.15" customHeight="1">
      <c r="A1890" s="1119" t="s">
        <v>4598</v>
      </c>
      <c r="B1890" s="1118" t="s">
        <v>2643</v>
      </c>
      <c r="C1890" s="1117" t="s">
        <v>2497</v>
      </c>
      <c r="D1890" s="1116" t="s">
        <v>3784</v>
      </c>
      <c r="E1890" s="1356">
        <v>1</v>
      </c>
      <c r="F1890" s="1256">
        <v>1</v>
      </c>
      <c r="G1890" s="1246">
        <v>1</v>
      </c>
    </row>
    <row r="1891" spans="1:7" ht="14.15" customHeight="1">
      <c r="A1891" s="1119" t="s">
        <v>4598</v>
      </c>
      <c r="B1891" s="1118" t="s">
        <v>2643</v>
      </c>
      <c r="C1891" s="1117" t="s">
        <v>794</v>
      </c>
      <c r="D1891" s="1116" t="s">
        <v>5977</v>
      </c>
      <c r="E1891" s="1356">
        <v>1</v>
      </c>
      <c r="F1891" s="1256">
        <v>1</v>
      </c>
      <c r="G1891" s="1246">
        <v>1</v>
      </c>
    </row>
    <row r="1892" spans="1:7" ht="14.15" customHeight="1">
      <c r="A1892" s="1119" t="s">
        <v>4598</v>
      </c>
      <c r="B1892" s="1118" t="s">
        <v>2643</v>
      </c>
      <c r="C1892" s="1117" t="s">
        <v>4432</v>
      </c>
      <c r="D1892" s="1116" t="s">
        <v>1792</v>
      </c>
      <c r="E1892" s="1356">
        <v>4.0000000000000002E-4</v>
      </c>
      <c r="F1892" s="1256">
        <v>1</v>
      </c>
      <c r="G1892" s="1246">
        <v>4.0000000000000002E-4</v>
      </c>
    </row>
    <row r="1893" spans="1:7" ht="14.15" customHeight="1">
      <c r="A1893" s="1119" t="s">
        <v>4598</v>
      </c>
      <c r="B1893" s="1118" t="s">
        <v>2643</v>
      </c>
      <c r="C1893" s="1117" t="s">
        <v>5417</v>
      </c>
      <c r="D1893" s="1116" t="s">
        <v>3885</v>
      </c>
      <c r="E1893" s="1356">
        <v>1.1999999999999999E-3</v>
      </c>
      <c r="F1893" s="1256">
        <v>1</v>
      </c>
      <c r="G1893" s="1246">
        <v>1.1999999999999999E-3</v>
      </c>
    </row>
    <row r="1894" spans="1:7" ht="14.15" customHeight="1">
      <c r="A1894" s="1119" t="s">
        <v>4598</v>
      </c>
      <c r="B1894" s="1118" t="s">
        <v>2643</v>
      </c>
      <c r="C1894" s="1117" t="s">
        <v>5419</v>
      </c>
      <c r="D1894" s="1116" t="s">
        <v>3704</v>
      </c>
      <c r="E1894" s="1356">
        <v>5.0000000000000001E-3</v>
      </c>
      <c r="F1894" s="1256">
        <v>1</v>
      </c>
      <c r="G1894" s="1246">
        <v>5.0000000000000001E-3</v>
      </c>
    </row>
    <row r="1895" spans="1:7" ht="14.15" customHeight="1">
      <c r="A1895" s="1119" t="s">
        <v>4598</v>
      </c>
      <c r="B1895" s="1118" t="s">
        <v>2643</v>
      </c>
      <c r="C1895" s="1117" t="s">
        <v>869</v>
      </c>
      <c r="D1895" s="1116" t="s">
        <v>1793</v>
      </c>
      <c r="E1895" s="1356">
        <v>4.0000000000000002E-4</v>
      </c>
      <c r="F1895" s="1256">
        <v>1</v>
      </c>
      <c r="G1895" s="1246">
        <v>4.0000000000000002E-4</v>
      </c>
    </row>
    <row r="1896" spans="1:7" ht="14.15" customHeight="1">
      <c r="A1896" s="1119" t="s">
        <v>4598</v>
      </c>
      <c r="B1896" s="1118" t="s">
        <v>2643</v>
      </c>
      <c r="C1896" s="1117" t="s">
        <v>4692</v>
      </c>
      <c r="D1896" s="1116" t="s">
        <v>4137</v>
      </c>
      <c r="E1896" s="1356">
        <v>1.1999999999999999E-3</v>
      </c>
      <c r="F1896" s="1256">
        <v>1</v>
      </c>
      <c r="G1896" s="1246">
        <v>1.1999999999999999E-3</v>
      </c>
    </row>
    <row r="1897" spans="1:7" ht="14.15" customHeight="1">
      <c r="A1897" s="1119" t="s">
        <v>4598</v>
      </c>
      <c r="B1897" s="1118" t="s">
        <v>2643</v>
      </c>
      <c r="C1897" s="1117" t="s">
        <v>870</v>
      </c>
      <c r="D1897" s="1116" t="s">
        <v>871</v>
      </c>
      <c r="E1897" s="1356">
        <v>1E-3</v>
      </c>
      <c r="F1897" s="1256">
        <v>1</v>
      </c>
      <c r="G1897" s="1246">
        <v>1E-3</v>
      </c>
    </row>
    <row r="1898" spans="1:7" ht="14.15" customHeight="1">
      <c r="A1898" s="1119" t="s">
        <v>4598</v>
      </c>
      <c r="B1898" s="1118" t="s">
        <v>2643</v>
      </c>
      <c r="C1898" s="1117" t="s">
        <v>5534</v>
      </c>
      <c r="D1898" s="1116" t="s">
        <v>5611</v>
      </c>
      <c r="E1898" s="1356">
        <v>0.56369999999999998</v>
      </c>
      <c r="F1898" s="1256">
        <v>1</v>
      </c>
      <c r="G1898" s="1246">
        <v>0.56369999999999998</v>
      </c>
    </row>
    <row r="1899" spans="1:7" ht="14.15" customHeight="1">
      <c r="A1899" s="1119" t="s">
        <v>4598</v>
      </c>
      <c r="B1899" s="1118" t="s">
        <v>2643</v>
      </c>
      <c r="C1899" s="1117" t="s">
        <v>5530</v>
      </c>
      <c r="D1899" s="1116" t="s">
        <v>5609</v>
      </c>
      <c r="E1899" s="1356">
        <v>0.50660000000000005</v>
      </c>
      <c r="F1899" s="1256">
        <v>1</v>
      </c>
      <c r="G1899" s="1246">
        <v>0.50660000000000005</v>
      </c>
    </row>
    <row r="1900" spans="1:7" ht="14.15" customHeight="1">
      <c r="A1900" s="1119" t="s">
        <v>4598</v>
      </c>
      <c r="B1900" s="1118" t="s">
        <v>2643</v>
      </c>
      <c r="C1900" s="1117" t="s">
        <v>1085</v>
      </c>
      <c r="D1900" s="1116" t="s">
        <v>5397</v>
      </c>
      <c r="E1900" s="1356">
        <v>0.47689999999999999</v>
      </c>
      <c r="F1900" s="1256">
        <v>1</v>
      </c>
      <c r="G1900" s="1246">
        <v>0.47689999999999999</v>
      </c>
    </row>
    <row r="1901" spans="1:7" ht="14.15" customHeight="1">
      <c r="A1901" s="1119" t="s">
        <v>4598</v>
      </c>
      <c r="B1901" s="1118" t="s">
        <v>2643</v>
      </c>
      <c r="C1901" s="1117" t="s">
        <v>2657</v>
      </c>
      <c r="D1901" s="1116" t="s">
        <v>5618</v>
      </c>
      <c r="E1901" s="1356">
        <v>0.32100000000000001</v>
      </c>
      <c r="F1901" s="1256">
        <v>1</v>
      </c>
      <c r="G1901" s="1246">
        <v>0.32100000000000001</v>
      </c>
    </row>
    <row r="1902" spans="1:7" ht="14.15" customHeight="1">
      <c r="A1902" s="1119" t="s">
        <v>4598</v>
      </c>
      <c r="B1902" s="1118" t="s">
        <v>2643</v>
      </c>
      <c r="C1902" s="1117" t="s">
        <v>2658</v>
      </c>
      <c r="D1902" s="1116" t="s">
        <v>5619</v>
      </c>
      <c r="E1902" s="1356">
        <v>0.41499999999999998</v>
      </c>
      <c r="F1902" s="1256">
        <v>1</v>
      </c>
      <c r="G1902" s="1246">
        <v>0.41499999999999998</v>
      </c>
    </row>
    <row r="1903" spans="1:7" ht="14.15" customHeight="1">
      <c r="A1903" s="1119" t="s">
        <v>4598</v>
      </c>
      <c r="B1903" s="1118" t="s">
        <v>2643</v>
      </c>
      <c r="C1903" s="1117" t="s">
        <v>6660</v>
      </c>
      <c r="D1903" s="1116" t="s">
        <v>6661</v>
      </c>
      <c r="E1903" s="1356">
        <v>2.8999999999999998E-3</v>
      </c>
      <c r="F1903" s="1256">
        <v>1</v>
      </c>
      <c r="G1903" s="1246">
        <v>2.8999999999999998E-3</v>
      </c>
    </row>
    <row r="1904" spans="1:7" ht="14.15" customHeight="1">
      <c r="A1904" s="1119" t="s">
        <v>4003</v>
      </c>
      <c r="B1904" s="1118" t="s">
        <v>2180</v>
      </c>
      <c r="C1904" s="1117" t="s">
        <v>4725</v>
      </c>
      <c r="D1904" s="1116" t="s">
        <v>4727</v>
      </c>
      <c r="E1904" s="1356">
        <v>1</v>
      </c>
      <c r="F1904" s="1256">
        <v>1</v>
      </c>
      <c r="G1904" s="1246">
        <v>1</v>
      </c>
    </row>
    <row r="1905" spans="1:7" ht="14.15" customHeight="1">
      <c r="A1905" s="1119" t="s">
        <v>4003</v>
      </c>
      <c r="B1905" s="1118" t="s">
        <v>2180</v>
      </c>
      <c r="C1905" s="1117" t="s">
        <v>4357</v>
      </c>
      <c r="D1905" s="1116" t="s">
        <v>3851</v>
      </c>
      <c r="E1905" s="1356">
        <v>1</v>
      </c>
      <c r="F1905" s="1256">
        <v>1</v>
      </c>
      <c r="G1905" s="1246">
        <v>1</v>
      </c>
    </row>
    <row r="1906" spans="1:7" ht="14.15" customHeight="1">
      <c r="A1906" s="1119" t="s">
        <v>4003</v>
      </c>
      <c r="B1906" s="1118" t="s">
        <v>2180</v>
      </c>
      <c r="C1906" s="1117" t="s">
        <v>5239</v>
      </c>
      <c r="D1906" s="1116" t="s">
        <v>5240</v>
      </c>
      <c r="E1906" s="1356">
        <v>2</v>
      </c>
      <c r="F1906" s="1256">
        <v>1</v>
      </c>
      <c r="G1906" s="1246">
        <v>2</v>
      </c>
    </row>
    <row r="1907" spans="1:7" ht="14.15" customHeight="1">
      <c r="A1907" s="1119" t="s">
        <v>4003</v>
      </c>
      <c r="B1907" s="1118" t="s">
        <v>2180</v>
      </c>
      <c r="C1907" s="1117" t="s">
        <v>5241</v>
      </c>
      <c r="D1907" s="1116" t="s">
        <v>5242</v>
      </c>
      <c r="E1907" s="1356">
        <v>2</v>
      </c>
      <c r="F1907" s="1256">
        <v>1</v>
      </c>
      <c r="G1907" s="1246">
        <v>2</v>
      </c>
    </row>
    <row r="1908" spans="1:7" ht="14.15" customHeight="1">
      <c r="A1908" s="1119" t="s">
        <v>4003</v>
      </c>
      <c r="B1908" s="1118" t="s">
        <v>2180</v>
      </c>
      <c r="C1908" s="1117" t="s">
        <v>5534</v>
      </c>
      <c r="D1908" s="1116" t="s">
        <v>5611</v>
      </c>
      <c r="E1908" s="1356">
        <v>0.56369999999999998</v>
      </c>
      <c r="F1908" s="1256">
        <v>1</v>
      </c>
      <c r="G1908" s="1246">
        <v>0.56369999999999998</v>
      </c>
    </row>
    <row r="1909" spans="1:7" ht="14.15" customHeight="1">
      <c r="A1909" s="1119" t="s">
        <v>4003</v>
      </c>
      <c r="B1909" s="1118" t="s">
        <v>2180</v>
      </c>
      <c r="C1909" s="1117" t="s">
        <v>5602</v>
      </c>
      <c r="D1909" s="1116" t="s">
        <v>5603</v>
      </c>
      <c r="E1909" s="1356">
        <v>0.38600000000000001</v>
      </c>
      <c r="F1909" s="1256">
        <v>1</v>
      </c>
      <c r="G1909" s="1246">
        <v>0.38600000000000001</v>
      </c>
    </row>
    <row r="1910" spans="1:7" ht="14.15" customHeight="1">
      <c r="A1910" s="1119" t="s">
        <v>4003</v>
      </c>
      <c r="B1910" s="1118" t="s">
        <v>2180</v>
      </c>
      <c r="C1910" s="1117" t="s">
        <v>6660</v>
      </c>
      <c r="D1910" s="1116" t="s">
        <v>6661</v>
      </c>
      <c r="E1910" s="1356">
        <v>5.7999999999999996E-3</v>
      </c>
      <c r="F1910" s="1256">
        <v>1</v>
      </c>
      <c r="G1910" s="1246">
        <v>5.7999999999999996E-3</v>
      </c>
    </row>
    <row r="1911" spans="1:7" ht="14.15" customHeight="1">
      <c r="A1911" s="1119" t="s">
        <v>4004</v>
      </c>
      <c r="B1911" s="1118" t="s">
        <v>2182</v>
      </c>
      <c r="C1911" s="1117" t="s">
        <v>4360</v>
      </c>
      <c r="D1911" s="1116" t="s">
        <v>4711</v>
      </c>
      <c r="E1911" s="1356">
        <v>1</v>
      </c>
      <c r="F1911" s="1256">
        <v>1</v>
      </c>
      <c r="G1911" s="1246">
        <v>1</v>
      </c>
    </row>
    <row r="1912" spans="1:7" ht="14.15" customHeight="1">
      <c r="A1912" s="1119" t="s">
        <v>4004</v>
      </c>
      <c r="B1912" s="1118" t="s">
        <v>2182</v>
      </c>
      <c r="C1912" s="1117" t="s">
        <v>5239</v>
      </c>
      <c r="D1912" s="1116" t="s">
        <v>5240</v>
      </c>
      <c r="E1912" s="1356">
        <v>2</v>
      </c>
      <c r="F1912" s="1256">
        <v>1</v>
      </c>
      <c r="G1912" s="1246">
        <v>2</v>
      </c>
    </row>
    <row r="1913" spans="1:7" ht="14.15" customHeight="1">
      <c r="A1913" s="1119" t="s">
        <v>4004</v>
      </c>
      <c r="B1913" s="1118" t="s">
        <v>2182</v>
      </c>
      <c r="C1913" s="1117" t="s">
        <v>5241</v>
      </c>
      <c r="D1913" s="1116" t="s">
        <v>5242</v>
      </c>
      <c r="E1913" s="1356">
        <v>2</v>
      </c>
      <c r="F1913" s="1256">
        <v>1</v>
      </c>
      <c r="G1913" s="1246">
        <v>2</v>
      </c>
    </row>
    <row r="1914" spans="1:7" ht="14.15" customHeight="1">
      <c r="A1914" s="1119" t="s">
        <v>4004</v>
      </c>
      <c r="B1914" s="1118" t="s">
        <v>2182</v>
      </c>
      <c r="C1914" s="1117" t="s">
        <v>5534</v>
      </c>
      <c r="D1914" s="1116" t="s">
        <v>5611</v>
      </c>
      <c r="E1914" s="1356">
        <v>0.56369999999999998</v>
      </c>
      <c r="F1914" s="1256">
        <v>1</v>
      </c>
      <c r="G1914" s="1246">
        <v>0.56369999999999998</v>
      </c>
    </row>
    <row r="1915" spans="1:7" ht="14.15" customHeight="1">
      <c r="A1915" s="1119" t="s">
        <v>4004</v>
      </c>
      <c r="B1915" s="1118" t="s">
        <v>2182</v>
      </c>
      <c r="C1915" s="1117" t="s">
        <v>5602</v>
      </c>
      <c r="D1915" s="1116" t="s">
        <v>5603</v>
      </c>
      <c r="E1915" s="1356">
        <v>0.38600000000000001</v>
      </c>
      <c r="F1915" s="1256">
        <v>1</v>
      </c>
      <c r="G1915" s="1246">
        <v>0.38600000000000001</v>
      </c>
    </row>
    <row r="1916" spans="1:7" ht="14.15" customHeight="1">
      <c r="A1916" s="1119" t="s">
        <v>4004</v>
      </c>
      <c r="B1916" s="1118" t="s">
        <v>2182</v>
      </c>
      <c r="C1916" s="1117" t="s">
        <v>6660</v>
      </c>
      <c r="D1916" s="1116" t="s">
        <v>6661</v>
      </c>
      <c r="E1916" s="1356">
        <v>5.7999999999999996E-3</v>
      </c>
      <c r="F1916" s="1256">
        <v>1</v>
      </c>
      <c r="G1916" s="1246">
        <v>5.7999999999999996E-3</v>
      </c>
    </row>
    <row r="1917" spans="1:7" ht="14.15" customHeight="1">
      <c r="A1917" s="1119" t="s">
        <v>4001</v>
      </c>
      <c r="B1917" s="1118" t="s">
        <v>2184</v>
      </c>
      <c r="C1917" s="1117" t="s">
        <v>4361</v>
      </c>
      <c r="D1917" s="1116" t="s">
        <v>4713</v>
      </c>
      <c r="E1917" s="1356">
        <v>1</v>
      </c>
      <c r="F1917" s="1256">
        <v>1</v>
      </c>
      <c r="G1917" s="1246">
        <v>1</v>
      </c>
    </row>
    <row r="1918" spans="1:7" ht="14.15" customHeight="1">
      <c r="A1918" s="1119" t="s">
        <v>4001</v>
      </c>
      <c r="B1918" s="1118" t="s">
        <v>2184</v>
      </c>
      <c r="C1918" s="1117" t="s">
        <v>4357</v>
      </c>
      <c r="D1918" s="1116" t="s">
        <v>3851</v>
      </c>
      <c r="E1918" s="1356">
        <v>1</v>
      </c>
      <c r="F1918" s="1256">
        <v>1</v>
      </c>
      <c r="G1918" s="1246">
        <v>1</v>
      </c>
    </row>
    <row r="1919" spans="1:7" ht="14.15" customHeight="1">
      <c r="A1919" s="1119" t="s">
        <v>4001</v>
      </c>
      <c r="B1919" s="1118" t="s">
        <v>2184</v>
      </c>
      <c r="C1919" s="1117" t="s">
        <v>5239</v>
      </c>
      <c r="D1919" s="1116" t="s">
        <v>5240</v>
      </c>
      <c r="E1919" s="1356">
        <v>2</v>
      </c>
      <c r="F1919" s="1256">
        <v>1</v>
      </c>
      <c r="G1919" s="1246">
        <v>2</v>
      </c>
    </row>
    <row r="1920" spans="1:7" ht="14.15" customHeight="1">
      <c r="A1920" s="1119" t="s">
        <v>4001</v>
      </c>
      <c r="B1920" s="1118" t="s">
        <v>2184</v>
      </c>
      <c r="C1920" s="1117" t="s">
        <v>5241</v>
      </c>
      <c r="D1920" s="1116" t="s">
        <v>5242</v>
      </c>
      <c r="E1920" s="1356">
        <v>2</v>
      </c>
      <c r="F1920" s="1256">
        <v>1</v>
      </c>
      <c r="G1920" s="1246">
        <v>2</v>
      </c>
    </row>
    <row r="1921" spans="1:7" ht="14.15" customHeight="1">
      <c r="A1921" s="1119" t="s">
        <v>4001</v>
      </c>
      <c r="B1921" s="1118" t="s">
        <v>2184</v>
      </c>
      <c r="C1921" s="1117" t="s">
        <v>5534</v>
      </c>
      <c r="D1921" s="1116" t="s">
        <v>5611</v>
      </c>
      <c r="E1921" s="1356">
        <v>0.56369999999999998</v>
      </c>
      <c r="F1921" s="1256">
        <v>1</v>
      </c>
      <c r="G1921" s="1246">
        <v>0.56369999999999998</v>
      </c>
    </row>
    <row r="1922" spans="1:7" ht="14.15" customHeight="1">
      <c r="A1922" s="1119" t="s">
        <v>4001</v>
      </c>
      <c r="B1922" s="1118" t="s">
        <v>2184</v>
      </c>
      <c r="C1922" s="1117" t="s">
        <v>5602</v>
      </c>
      <c r="D1922" s="1116" t="s">
        <v>5603</v>
      </c>
      <c r="E1922" s="1356">
        <v>0.38600000000000001</v>
      </c>
      <c r="F1922" s="1256">
        <v>1</v>
      </c>
      <c r="G1922" s="1246">
        <v>0.38600000000000001</v>
      </c>
    </row>
    <row r="1923" spans="1:7" ht="14.15" customHeight="1">
      <c r="A1923" s="1119" t="s">
        <v>4001</v>
      </c>
      <c r="B1923" s="1118" t="s">
        <v>2184</v>
      </c>
      <c r="C1923" s="1117" t="s">
        <v>6660</v>
      </c>
      <c r="D1923" s="1116" t="s">
        <v>6661</v>
      </c>
      <c r="E1923" s="1356">
        <v>5.7999999999999996E-3</v>
      </c>
      <c r="F1923" s="1256">
        <v>1</v>
      </c>
      <c r="G1923" s="1246">
        <v>5.7999999999999996E-3</v>
      </c>
    </row>
    <row r="1924" spans="1:7" ht="14.15" customHeight="1">
      <c r="A1924" s="1119" t="s">
        <v>4002</v>
      </c>
      <c r="B1924" s="1118" t="s">
        <v>2185</v>
      </c>
      <c r="C1924" s="1117" t="s">
        <v>4362</v>
      </c>
      <c r="D1924" s="1116" t="s">
        <v>4715</v>
      </c>
      <c r="E1924" s="1356">
        <v>1</v>
      </c>
      <c r="F1924" s="1256">
        <v>1</v>
      </c>
      <c r="G1924" s="1246">
        <v>1</v>
      </c>
    </row>
    <row r="1925" spans="1:7" ht="14.15" customHeight="1">
      <c r="A1925" s="1119" t="s">
        <v>4002</v>
      </c>
      <c r="B1925" s="1118" t="s">
        <v>2185</v>
      </c>
      <c r="C1925" s="1117" t="s">
        <v>4357</v>
      </c>
      <c r="D1925" s="1116" t="s">
        <v>3851</v>
      </c>
      <c r="E1925" s="1356">
        <v>1</v>
      </c>
      <c r="F1925" s="1256">
        <v>1</v>
      </c>
      <c r="G1925" s="1246">
        <v>1</v>
      </c>
    </row>
    <row r="1926" spans="1:7" ht="14.15" customHeight="1">
      <c r="A1926" s="1119" t="s">
        <v>4002</v>
      </c>
      <c r="B1926" s="1118" t="s">
        <v>2185</v>
      </c>
      <c r="C1926" s="1117" t="s">
        <v>5239</v>
      </c>
      <c r="D1926" s="1116" t="s">
        <v>5240</v>
      </c>
      <c r="E1926" s="1356">
        <v>2</v>
      </c>
      <c r="F1926" s="1256">
        <v>1</v>
      </c>
      <c r="G1926" s="1246">
        <v>2</v>
      </c>
    </row>
    <row r="1927" spans="1:7" ht="14.15" customHeight="1">
      <c r="A1927" s="1119" t="s">
        <v>4002</v>
      </c>
      <c r="B1927" s="1118" t="s">
        <v>2185</v>
      </c>
      <c r="C1927" s="1117" t="s">
        <v>5241</v>
      </c>
      <c r="D1927" s="1116" t="s">
        <v>5242</v>
      </c>
      <c r="E1927" s="1356">
        <v>2</v>
      </c>
      <c r="F1927" s="1256">
        <v>1</v>
      </c>
      <c r="G1927" s="1246">
        <v>2</v>
      </c>
    </row>
    <row r="1928" spans="1:7" ht="14.15" customHeight="1">
      <c r="A1928" s="1119" t="s">
        <v>4002</v>
      </c>
      <c r="B1928" s="1118" t="s">
        <v>2185</v>
      </c>
      <c r="C1928" s="1117" t="s">
        <v>5534</v>
      </c>
      <c r="D1928" s="1116" t="s">
        <v>5611</v>
      </c>
      <c r="E1928" s="1356">
        <v>0.56369999999999998</v>
      </c>
      <c r="F1928" s="1256">
        <v>1</v>
      </c>
      <c r="G1928" s="1246">
        <v>0.56369999999999998</v>
      </c>
    </row>
    <row r="1929" spans="1:7" ht="14.15" customHeight="1">
      <c r="A1929" s="1119" t="s">
        <v>4002</v>
      </c>
      <c r="B1929" s="1118" t="s">
        <v>2185</v>
      </c>
      <c r="C1929" s="1117" t="s">
        <v>5602</v>
      </c>
      <c r="D1929" s="1116" t="s">
        <v>5603</v>
      </c>
      <c r="E1929" s="1356">
        <v>0.38600000000000001</v>
      </c>
      <c r="F1929" s="1256">
        <v>1</v>
      </c>
      <c r="G1929" s="1246">
        <v>0.38600000000000001</v>
      </c>
    </row>
    <row r="1930" spans="1:7" ht="14.15" customHeight="1">
      <c r="A1930" s="1119" t="s">
        <v>4002</v>
      </c>
      <c r="B1930" s="1118" t="s">
        <v>2185</v>
      </c>
      <c r="C1930" s="1117" t="s">
        <v>6660</v>
      </c>
      <c r="D1930" s="1116" t="s">
        <v>6661</v>
      </c>
      <c r="E1930" s="1356">
        <v>5.7999999999999996E-3</v>
      </c>
      <c r="F1930" s="1256">
        <v>1</v>
      </c>
      <c r="G1930" s="1246">
        <v>5.7999999999999996E-3</v>
      </c>
    </row>
    <row r="1931" spans="1:7" ht="14.15" customHeight="1">
      <c r="A1931" s="1119" t="s">
        <v>4389</v>
      </c>
      <c r="B1931" s="1118" t="s">
        <v>4390</v>
      </c>
      <c r="C1931" s="1117" t="s">
        <v>5237</v>
      </c>
      <c r="D1931" s="1116" t="s">
        <v>5238</v>
      </c>
      <c r="E1931" s="1356">
        <v>1</v>
      </c>
      <c r="F1931" s="1256">
        <v>1</v>
      </c>
      <c r="G1931" s="1246">
        <v>1</v>
      </c>
    </row>
    <row r="1932" spans="1:7" ht="14.15" customHeight="1">
      <c r="A1932" s="1119" t="s">
        <v>4389</v>
      </c>
      <c r="B1932" s="1118" t="s">
        <v>4390</v>
      </c>
      <c r="C1932" s="1117" t="s">
        <v>600</v>
      </c>
      <c r="D1932" s="1116" t="s">
        <v>1686</v>
      </c>
      <c r="E1932" s="1356">
        <v>1</v>
      </c>
      <c r="F1932" s="1256">
        <v>1</v>
      </c>
      <c r="G1932" s="1246">
        <v>1</v>
      </c>
    </row>
    <row r="1933" spans="1:7" ht="14.15" customHeight="1">
      <c r="A1933" s="1119" t="s">
        <v>4389</v>
      </c>
      <c r="B1933" s="1118" t="s">
        <v>4390</v>
      </c>
      <c r="C1933" s="1117" t="s">
        <v>4810</v>
      </c>
      <c r="D1933" s="1116" t="s">
        <v>4811</v>
      </c>
      <c r="E1933" s="1356">
        <v>1</v>
      </c>
      <c r="F1933" s="1256">
        <v>1</v>
      </c>
      <c r="G1933" s="1246">
        <v>1</v>
      </c>
    </row>
    <row r="1934" spans="1:7" ht="14.15" customHeight="1">
      <c r="A1934" s="1119" t="s">
        <v>4389</v>
      </c>
      <c r="B1934" s="1118" t="s">
        <v>4390</v>
      </c>
      <c r="C1934" s="1117" t="s">
        <v>603</v>
      </c>
      <c r="D1934" s="1116" t="s">
        <v>5392</v>
      </c>
      <c r="E1934" s="1356">
        <v>1</v>
      </c>
      <c r="F1934" s="1256">
        <v>1</v>
      </c>
      <c r="G1934" s="1246">
        <v>1</v>
      </c>
    </row>
    <row r="1935" spans="1:7" ht="14.15" customHeight="1">
      <c r="A1935" s="1119" t="s">
        <v>4389</v>
      </c>
      <c r="B1935" s="1118" t="s">
        <v>4390</v>
      </c>
      <c r="C1935" s="1117" t="s">
        <v>5843</v>
      </c>
      <c r="D1935" s="1116" t="s">
        <v>6203</v>
      </c>
      <c r="E1935" s="1356">
        <v>1</v>
      </c>
      <c r="F1935" s="1256">
        <v>1</v>
      </c>
      <c r="G1935" s="1246">
        <v>1</v>
      </c>
    </row>
    <row r="1936" spans="1:7" ht="14.15" customHeight="1">
      <c r="A1936" s="1119" t="s">
        <v>4389</v>
      </c>
      <c r="B1936" s="1118" t="s">
        <v>4390</v>
      </c>
      <c r="C1936" s="1117" t="s">
        <v>5811</v>
      </c>
      <c r="D1936" s="1116" t="s">
        <v>6204</v>
      </c>
      <c r="E1936" s="1356">
        <v>1</v>
      </c>
      <c r="F1936" s="1256">
        <v>1</v>
      </c>
      <c r="G1936" s="1246">
        <v>1</v>
      </c>
    </row>
    <row r="1937" spans="1:7" ht="14.15" customHeight="1">
      <c r="A1937" s="1119" t="s">
        <v>4389</v>
      </c>
      <c r="B1937" s="1118" t="s">
        <v>4390</v>
      </c>
      <c r="C1937" s="1117" t="s">
        <v>4784</v>
      </c>
      <c r="D1937" s="1116" t="s">
        <v>4785</v>
      </c>
      <c r="E1937" s="1356">
        <v>2</v>
      </c>
      <c r="F1937" s="1256">
        <v>1</v>
      </c>
      <c r="G1937" s="1246">
        <v>2</v>
      </c>
    </row>
    <row r="1938" spans="1:7" ht="14.15" customHeight="1">
      <c r="A1938" s="1119" t="s">
        <v>4389</v>
      </c>
      <c r="B1938" s="1118" t="s">
        <v>4390</v>
      </c>
      <c r="C1938" s="1117" t="s">
        <v>4786</v>
      </c>
      <c r="D1938" s="1116" t="s">
        <v>4787</v>
      </c>
      <c r="E1938" s="1356">
        <v>2</v>
      </c>
      <c r="F1938" s="1256">
        <v>1</v>
      </c>
      <c r="G1938" s="1246">
        <v>2</v>
      </c>
    </row>
    <row r="1939" spans="1:7" ht="14.15" customHeight="1">
      <c r="A1939" s="1119" t="s">
        <v>4389</v>
      </c>
      <c r="B1939" s="1118" t="s">
        <v>4390</v>
      </c>
      <c r="C1939" s="1117" t="s">
        <v>9102</v>
      </c>
      <c r="D1939" s="1116" t="s">
        <v>9115</v>
      </c>
      <c r="E1939" s="1356">
        <v>1</v>
      </c>
      <c r="F1939" s="1256">
        <v>1</v>
      </c>
      <c r="G1939" s="1246">
        <v>1</v>
      </c>
    </row>
    <row r="1940" spans="1:7" ht="14.15" customHeight="1">
      <c r="A1940" s="1119" t="s">
        <v>4389</v>
      </c>
      <c r="B1940" s="1118" t="s">
        <v>4390</v>
      </c>
      <c r="C1940" s="1117" t="s">
        <v>9106</v>
      </c>
      <c r="D1940" s="1116" t="s">
        <v>9116</v>
      </c>
      <c r="E1940" s="1356">
        <v>1</v>
      </c>
      <c r="F1940" s="1256">
        <v>1</v>
      </c>
      <c r="G1940" s="1246">
        <v>1</v>
      </c>
    </row>
    <row r="1941" spans="1:7" ht="14.15" customHeight="1">
      <c r="A1941" s="1119" t="s">
        <v>4389</v>
      </c>
      <c r="B1941" s="1118" t="s">
        <v>4390</v>
      </c>
      <c r="C1941" s="1117" t="s">
        <v>5239</v>
      </c>
      <c r="D1941" s="1116" t="s">
        <v>5240</v>
      </c>
      <c r="E1941" s="1356">
        <v>2</v>
      </c>
      <c r="F1941" s="1256">
        <v>1</v>
      </c>
      <c r="G1941" s="1246">
        <v>2</v>
      </c>
    </row>
    <row r="1942" spans="1:7" ht="14.15" customHeight="1">
      <c r="A1942" s="1119" t="s">
        <v>4389</v>
      </c>
      <c r="B1942" s="1118" t="s">
        <v>4390</v>
      </c>
      <c r="C1942" s="1117" t="s">
        <v>5241</v>
      </c>
      <c r="D1942" s="1116" t="s">
        <v>5242</v>
      </c>
      <c r="E1942" s="1356">
        <v>2</v>
      </c>
      <c r="F1942" s="1256">
        <v>1</v>
      </c>
      <c r="G1942" s="1246">
        <v>2</v>
      </c>
    </row>
    <row r="1943" spans="1:7" ht="14.15" customHeight="1">
      <c r="A1943" s="1119" t="s">
        <v>4389</v>
      </c>
      <c r="B1943" s="1118" t="s">
        <v>4390</v>
      </c>
      <c r="C1943" s="1117" t="s">
        <v>1300</v>
      </c>
      <c r="D1943" s="1116" t="s">
        <v>4726</v>
      </c>
      <c r="E1943" s="1356">
        <v>2</v>
      </c>
      <c r="F1943" s="1256">
        <v>1</v>
      </c>
      <c r="G1943" s="1246">
        <v>2</v>
      </c>
    </row>
    <row r="1944" spans="1:7" ht="14.15" customHeight="1">
      <c r="A1944" s="1119" t="s">
        <v>4389</v>
      </c>
      <c r="B1944" s="1118" t="s">
        <v>4390</v>
      </c>
      <c r="C1944" s="1117" t="s">
        <v>1634</v>
      </c>
      <c r="D1944" s="1116" t="s">
        <v>1635</v>
      </c>
      <c r="E1944" s="1356">
        <v>3</v>
      </c>
      <c r="F1944" s="1256">
        <v>1</v>
      </c>
      <c r="G1944" s="1246">
        <v>3</v>
      </c>
    </row>
    <row r="1945" spans="1:7" ht="14.15" customHeight="1">
      <c r="A1945" s="1119" t="s">
        <v>4389</v>
      </c>
      <c r="B1945" s="1118" t="s">
        <v>4390</v>
      </c>
      <c r="C1945" s="1117" t="s">
        <v>1439</v>
      </c>
      <c r="D1945" s="1116" t="s">
        <v>1440</v>
      </c>
      <c r="E1945" s="1356">
        <v>0</v>
      </c>
      <c r="F1945" s="1256">
        <v>1</v>
      </c>
      <c r="G1945" s="1246">
        <v>0</v>
      </c>
    </row>
    <row r="1946" spans="1:7" ht="14.15" customHeight="1">
      <c r="A1946" s="1119" t="s">
        <v>4389</v>
      </c>
      <c r="B1946" s="1118" t="s">
        <v>4390</v>
      </c>
      <c r="C1946" s="1117" t="s">
        <v>3440</v>
      </c>
      <c r="D1946" s="1116" t="s">
        <v>3441</v>
      </c>
      <c r="E1946" s="1356">
        <v>0</v>
      </c>
      <c r="F1946" s="1256">
        <v>1</v>
      </c>
      <c r="G1946" s="1246">
        <v>0</v>
      </c>
    </row>
    <row r="1947" spans="1:7" ht="14.15" customHeight="1">
      <c r="A1947" s="1119" t="s">
        <v>4389</v>
      </c>
      <c r="B1947" s="1118" t="s">
        <v>4390</v>
      </c>
      <c r="C1947" s="1117" t="s">
        <v>3442</v>
      </c>
      <c r="D1947" s="1116" t="s">
        <v>3443</v>
      </c>
      <c r="E1947" s="1356">
        <v>0</v>
      </c>
      <c r="F1947" s="1256">
        <v>1</v>
      </c>
      <c r="G1947" s="1246">
        <v>0</v>
      </c>
    </row>
    <row r="1948" spans="1:7" ht="14.15" customHeight="1">
      <c r="A1948" s="1119" t="s">
        <v>4389</v>
      </c>
      <c r="B1948" s="1118" t="s">
        <v>4390</v>
      </c>
      <c r="C1948" s="1117" t="s">
        <v>3444</v>
      </c>
      <c r="D1948" s="1116" t="s">
        <v>3445</v>
      </c>
      <c r="E1948" s="1356">
        <v>0</v>
      </c>
      <c r="F1948" s="1256">
        <v>1</v>
      </c>
      <c r="G1948" s="1246">
        <v>0</v>
      </c>
    </row>
    <row r="1949" spans="1:7" ht="14.15" customHeight="1">
      <c r="A1949" s="1119" t="s">
        <v>4389</v>
      </c>
      <c r="B1949" s="1118" t="s">
        <v>4390</v>
      </c>
      <c r="C1949" s="1117" t="s">
        <v>3446</v>
      </c>
      <c r="D1949" s="1116" t="s">
        <v>3447</v>
      </c>
      <c r="E1949" s="1356">
        <v>0</v>
      </c>
      <c r="F1949" s="1256">
        <v>1</v>
      </c>
      <c r="G1949" s="1246">
        <v>0</v>
      </c>
    </row>
    <row r="1950" spans="1:7" ht="14.15" customHeight="1">
      <c r="A1950" s="1119" t="s">
        <v>4389</v>
      </c>
      <c r="B1950" s="1118" t="s">
        <v>4390</v>
      </c>
      <c r="C1950" s="1117" t="s">
        <v>1276</v>
      </c>
      <c r="D1950" s="1116" t="s">
        <v>3448</v>
      </c>
      <c r="E1950" s="1356">
        <v>0</v>
      </c>
      <c r="F1950" s="1256">
        <v>1</v>
      </c>
      <c r="G1950" s="1246">
        <v>0</v>
      </c>
    </row>
    <row r="1951" spans="1:7" ht="14.15" customHeight="1">
      <c r="A1951" s="1119" t="s">
        <v>4389</v>
      </c>
      <c r="B1951" s="1118" t="s">
        <v>4390</v>
      </c>
      <c r="C1951" s="1117" t="s">
        <v>1277</v>
      </c>
      <c r="D1951" s="1116" t="s">
        <v>5252</v>
      </c>
      <c r="E1951" s="1356">
        <v>0</v>
      </c>
      <c r="F1951" s="1256">
        <v>1</v>
      </c>
      <c r="G1951" s="1246">
        <v>0</v>
      </c>
    </row>
    <row r="1952" spans="1:7" ht="14.15" customHeight="1">
      <c r="A1952" s="1119" t="s">
        <v>4389</v>
      </c>
      <c r="B1952" s="1118" t="s">
        <v>4390</v>
      </c>
      <c r="C1952" s="1117" t="s">
        <v>1278</v>
      </c>
      <c r="D1952" s="1116" t="s">
        <v>5253</v>
      </c>
      <c r="E1952" s="1356">
        <v>0</v>
      </c>
      <c r="F1952" s="1256">
        <v>1</v>
      </c>
      <c r="G1952" s="1246">
        <v>0</v>
      </c>
    </row>
    <row r="1953" spans="1:7" ht="14.15" customHeight="1">
      <c r="A1953" s="1119" t="s">
        <v>4389</v>
      </c>
      <c r="B1953" s="1118" t="s">
        <v>4390</v>
      </c>
      <c r="C1953" s="1117" t="s">
        <v>1279</v>
      </c>
      <c r="D1953" s="1116" t="s">
        <v>5254</v>
      </c>
      <c r="E1953" s="1356">
        <v>0</v>
      </c>
      <c r="F1953" s="1256">
        <v>1</v>
      </c>
      <c r="G1953" s="1246">
        <v>0</v>
      </c>
    </row>
    <row r="1954" spans="1:7" ht="14.15" customHeight="1">
      <c r="A1954" s="1119" t="s">
        <v>4389</v>
      </c>
      <c r="B1954" s="1118" t="s">
        <v>4390</v>
      </c>
      <c r="C1954" s="1117" t="s">
        <v>1280</v>
      </c>
      <c r="D1954" s="1116" t="s">
        <v>5255</v>
      </c>
      <c r="E1954" s="1356">
        <v>12</v>
      </c>
      <c r="F1954" s="1256">
        <v>1</v>
      </c>
      <c r="G1954" s="1246">
        <v>12</v>
      </c>
    </row>
    <row r="1955" spans="1:7" ht="14.15" customHeight="1">
      <c r="A1955" s="1119" t="s">
        <v>4389</v>
      </c>
      <c r="B1955" s="1118" t="s">
        <v>4390</v>
      </c>
      <c r="C1955" s="1117" t="s">
        <v>5235</v>
      </c>
      <c r="D1955" s="1116" t="s">
        <v>5236</v>
      </c>
      <c r="E1955" s="1356">
        <v>2</v>
      </c>
      <c r="F1955" s="1256">
        <v>1</v>
      </c>
      <c r="G1955" s="1246">
        <v>2</v>
      </c>
    </row>
    <row r="1956" spans="1:7" ht="14.15" customHeight="1">
      <c r="A1956" s="1119" t="s">
        <v>4389</v>
      </c>
      <c r="B1956" s="1118" t="s">
        <v>4390</v>
      </c>
      <c r="C1956" s="1117" t="s">
        <v>1621</v>
      </c>
      <c r="D1956" s="1116" t="s">
        <v>4753</v>
      </c>
      <c r="E1956" s="1356">
        <v>3</v>
      </c>
      <c r="F1956" s="1256">
        <v>1</v>
      </c>
      <c r="G1956" s="1246">
        <v>3</v>
      </c>
    </row>
    <row r="1957" spans="1:7" ht="14.15" customHeight="1">
      <c r="A1957" s="1119" t="s">
        <v>4389</v>
      </c>
      <c r="B1957" s="1118" t="s">
        <v>4390</v>
      </c>
      <c r="C1957" s="1117" t="s">
        <v>2497</v>
      </c>
      <c r="D1957" s="1116" t="s">
        <v>3784</v>
      </c>
      <c r="E1957" s="1356">
        <v>1</v>
      </c>
      <c r="F1957" s="1256">
        <v>1</v>
      </c>
      <c r="G1957" s="1246">
        <v>1</v>
      </c>
    </row>
    <row r="1958" spans="1:7" ht="14.15" customHeight="1">
      <c r="A1958" s="1119" t="s">
        <v>4389</v>
      </c>
      <c r="B1958" s="1118" t="s">
        <v>4390</v>
      </c>
      <c r="C1958" s="1117" t="s">
        <v>794</v>
      </c>
      <c r="D1958" s="1116" t="s">
        <v>5977</v>
      </c>
      <c r="E1958" s="1356">
        <v>1</v>
      </c>
      <c r="F1958" s="1256">
        <v>1</v>
      </c>
      <c r="G1958" s="1246">
        <v>1</v>
      </c>
    </row>
    <row r="1959" spans="1:7" ht="14.15" customHeight="1">
      <c r="A1959" s="1119" t="s">
        <v>4389</v>
      </c>
      <c r="B1959" s="1118" t="s">
        <v>4390</v>
      </c>
      <c r="C1959" s="1117" t="s">
        <v>4432</v>
      </c>
      <c r="D1959" s="1116" t="s">
        <v>1792</v>
      </c>
      <c r="E1959" s="1356">
        <v>4.0000000000000002E-4</v>
      </c>
      <c r="F1959" s="1256">
        <v>1</v>
      </c>
      <c r="G1959" s="1246">
        <v>4.0000000000000002E-4</v>
      </c>
    </row>
    <row r="1960" spans="1:7" ht="14.15" customHeight="1">
      <c r="A1960" s="1119" t="s">
        <v>4389</v>
      </c>
      <c r="B1960" s="1118" t="s">
        <v>4390</v>
      </c>
      <c r="C1960" s="1117" t="s">
        <v>5417</v>
      </c>
      <c r="D1960" s="1116" t="s">
        <v>3885</v>
      </c>
      <c r="E1960" s="1356">
        <v>1.1999999999999999E-3</v>
      </c>
      <c r="F1960" s="1256">
        <v>1</v>
      </c>
      <c r="G1960" s="1246">
        <v>1.1999999999999999E-3</v>
      </c>
    </row>
    <row r="1961" spans="1:7" ht="14.15" customHeight="1">
      <c r="A1961" s="1119" t="s">
        <v>4389</v>
      </c>
      <c r="B1961" s="1118" t="s">
        <v>4390</v>
      </c>
      <c r="C1961" s="1117" t="s">
        <v>5419</v>
      </c>
      <c r="D1961" s="1116" t="s">
        <v>3704</v>
      </c>
      <c r="E1961" s="1356">
        <v>5.0000000000000001E-3</v>
      </c>
      <c r="F1961" s="1256">
        <v>1</v>
      </c>
      <c r="G1961" s="1246">
        <v>5.0000000000000001E-3</v>
      </c>
    </row>
    <row r="1962" spans="1:7" ht="14.15" customHeight="1">
      <c r="A1962" s="1119" t="s">
        <v>4389</v>
      </c>
      <c r="B1962" s="1118" t="s">
        <v>4390</v>
      </c>
      <c r="C1962" s="1117" t="s">
        <v>869</v>
      </c>
      <c r="D1962" s="1116" t="s">
        <v>1793</v>
      </c>
      <c r="E1962" s="1356">
        <v>4.0000000000000002E-4</v>
      </c>
      <c r="F1962" s="1256">
        <v>1</v>
      </c>
      <c r="G1962" s="1246">
        <v>4.0000000000000002E-4</v>
      </c>
    </row>
    <row r="1963" spans="1:7" ht="14.15" customHeight="1">
      <c r="A1963" s="1119" t="s">
        <v>4389</v>
      </c>
      <c r="B1963" s="1118" t="s">
        <v>4390</v>
      </c>
      <c r="C1963" s="1117" t="s">
        <v>4692</v>
      </c>
      <c r="D1963" s="1116" t="s">
        <v>4137</v>
      </c>
      <c r="E1963" s="1356">
        <v>1.1999999999999999E-3</v>
      </c>
      <c r="F1963" s="1256">
        <v>1</v>
      </c>
      <c r="G1963" s="1246">
        <v>1.1999999999999999E-3</v>
      </c>
    </row>
    <row r="1964" spans="1:7" ht="14.15" customHeight="1">
      <c r="A1964" s="1119" t="s">
        <v>4389</v>
      </c>
      <c r="B1964" s="1118" t="s">
        <v>4390</v>
      </c>
      <c r="C1964" s="1117" t="s">
        <v>870</v>
      </c>
      <c r="D1964" s="1116" t="s">
        <v>871</v>
      </c>
      <c r="E1964" s="1356">
        <v>1E-3</v>
      </c>
      <c r="F1964" s="1256">
        <v>1</v>
      </c>
      <c r="G1964" s="1246">
        <v>1E-3</v>
      </c>
    </row>
    <row r="1965" spans="1:7" ht="14.15" customHeight="1">
      <c r="A1965" s="1119" t="s">
        <v>4389</v>
      </c>
      <c r="B1965" s="1118" t="s">
        <v>4390</v>
      </c>
      <c r="C1965" s="1117" t="s">
        <v>5533</v>
      </c>
      <c r="D1965" s="1116" t="s">
        <v>5610</v>
      </c>
      <c r="E1965" s="1356">
        <v>0.51500000000000001</v>
      </c>
      <c r="F1965" s="1256">
        <v>1</v>
      </c>
      <c r="G1965" s="1246">
        <v>0.51500000000000001</v>
      </c>
    </row>
    <row r="1966" spans="1:7" ht="14.15" customHeight="1">
      <c r="A1966" s="1119" t="s">
        <v>4389</v>
      </c>
      <c r="B1966" s="1118" t="s">
        <v>4390</v>
      </c>
      <c r="C1966" s="1117" t="s">
        <v>5530</v>
      </c>
      <c r="D1966" s="1116" t="s">
        <v>5609</v>
      </c>
      <c r="E1966" s="1356">
        <v>0.50660000000000005</v>
      </c>
      <c r="F1966" s="1256">
        <v>1</v>
      </c>
      <c r="G1966" s="1246">
        <v>0.50660000000000005</v>
      </c>
    </row>
    <row r="1967" spans="1:7" ht="14.15" customHeight="1">
      <c r="A1967" s="1119" t="s">
        <v>4389</v>
      </c>
      <c r="B1967" s="1118" t="s">
        <v>4390</v>
      </c>
      <c r="C1967" s="1117" t="s">
        <v>1085</v>
      </c>
      <c r="D1967" s="1116" t="s">
        <v>5397</v>
      </c>
      <c r="E1967" s="1356">
        <v>0.47689999999999999</v>
      </c>
      <c r="F1967" s="1256">
        <v>1</v>
      </c>
      <c r="G1967" s="1246">
        <v>0.47689999999999999</v>
      </c>
    </row>
    <row r="1968" spans="1:7" ht="14.15" customHeight="1">
      <c r="A1968" s="1119" t="s">
        <v>4389</v>
      </c>
      <c r="B1968" s="1118" t="s">
        <v>4390</v>
      </c>
      <c r="C1968" s="1117" t="s">
        <v>2343</v>
      </c>
      <c r="D1968" s="1116" t="s">
        <v>3530</v>
      </c>
      <c r="E1968" s="1356">
        <v>0.316</v>
      </c>
      <c r="F1968" s="1256">
        <v>1</v>
      </c>
      <c r="G1968" s="1246">
        <v>0.316</v>
      </c>
    </row>
    <row r="1969" spans="1:7" ht="14.15" customHeight="1">
      <c r="A1969" s="1119" t="s">
        <v>4389</v>
      </c>
      <c r="B1969" s="1118" t="s">
        <v>4390</v>
      </c>
      <c r="C1969" s="1117" t="s">
        <v>1083</v>
      </c>
      <c r="D1969" s="1116" t="s">
        <v>480</v>
      </c>
      <c r="E1969" s="1356">
        <v>0.2888</v>
      </c>
      <c r="F1969" s="1256">
        <v>1</v>
      </c>
      <c r="G1969" s="1246">
        <v>0.2888</v>
      </c>
    </row>
    <row r="1970" spans="1:7" ht="14.15" customHeight="1">
      <c r="A1970" s="1119" t="s">
        <v>4389</v>
      </c>
      <c r="B1970" s="1118" t="s">
        <v>4390</v>
      </c>
      <c r="C1970" s="1117" t="s">
        <v>6660</v>
      </c>
      <c r="D1970" s="1116" t="s">
        <v>6661</v>
      </c>
      <c r="E1970" s="1356">
        <v>2.8999999999999998E-3</v>
      </c>
      <c r="F1970" s="1256">
        <v>1</v>
      </c>
      <c r="G1970" s="1246">
        <v>2.8999999999999998E-3</v>
      </c>
    </row>
    <row r="1971" spans="1:7" ht="14.15" customHeight="1">
      <c r="A1971" s="1119" t="s">
        <v>4380</v>
      </c>
      <c r="B1971" s="1118" t="s">
        <v>4381</v>
      </c>
      <c r="C1971" s="1117" t="s">
        <v>5237</v>
      </c>
      <c r="D1971" s="1116" t="s">
        <v>5238</v>
      </c>
      <c r="E1971" s="1356">
        <v>1</v>
      </c>
      <c r="F1971" s="1256">
        <v>1</v>
      </c>
      <c r="G1971" s="1246">
        <v>1</v>
      </c>
    </row>
    <row r="1972" spans="1:7" ht="14.15" customHeight="1">
      <c r="A1972" s="1119" t="s">
        <v>4380</v>
      </c>
      <c r="B1972" s="1118" t="s">
        <v>4381</v>
      </c>
      <c r="C1972" s="1117" t="s">
        <v>600</v>
      </c>
      <c r="D1972" s="1116" t="s">
        <v>1686</v>
      </c>
      <c r="E1972" s="1356">
        <v>1</v>
      </c>
      <c r="F1972" s="1256">
        <v>1</v>
      </c>
      <c r="G1972" s="1246">
        <v>1</v>
      </c>
    </row>
    <row r="1973" spans="1:7" ht="14.15" customHeight="1">
      <c r="A1973" s="1119" t="s">
        <v>4380</v>
      </c>
      <c r="B1973" s="1118" t="s">
        <v>4381</v>
      </c>
      <c r="C1973" s="1117" t="s">
        <v>4810</v>
      </c>
      <c r="D1973" s="1116" t="s">
        <v>4811</v>
      </c>
      <c r="E1973" s="1356">
        <v>1</v>
      </c>
      <c r="F1973" s="1256">
        <v>1</v>
      </c>
      <c r="G1973" s="1246">
        <v>1</v>
      </c>
    </row>
    <row r="1974" spans="1:7" ht="14.15" customHeight="1">
      <c r="A1974" s="1119" t="s">
        <v>4380</v>
      </c>
      <c r="B1974" s="1118" t="s">
        <v>4381</v>
      </c>
      <c r="C1974" s="1117" t="s">
        <v>603</v>
      </c>
      <c r="D1974" s="1116" t="s">
        <v>5392</v>
      </c>
      <c r="E1974" s="1356">
        <v>1</v>
      </c>
      <c r="F1974" s="1256">
        <v>1</v>
      </c>
      <c r="G1974" s="1246">
        <v>1</v>
      </c>
    </row>
    <row r="1975" spans="1:7" ht="14.15" customHeight="1">
      <c r="A1975" s="1119" t="s">
        <v>4380</v>
      </c>
      <c r="B1975" s="1118" t="s">
        <v>4381</v>
      </c>
      <c r="C1975" s="1117" t="s">
        <v>5843</v>
      </c>
      <c r="D1975" s="1116" t="s">
        <v>6203</v>
      </c>
      <c r="E1975" s="1356">
        <v>1</v>
      </c>
      <c r="F1975" s="1256">
        <v>1</v>
      </c>
      <c r="G1975" s="1246">
        <v>1</v>
      </c>
    </row>
    <row r="1976" spans="1:7" ht="14.15" customHeight="1">
      <c r="A1976" s="1119" t="s">
        <v>4380</v>
      </c>
      <c r="B1976" s="1118" t="s">
        <v>4381</v>
      </c>
      <c r="C1976" s="1117" t="s">
        <v>5811</v>
      </c>
      <c r="D1976" s="1116" t="s">
        <v>6204</v>
      </c>
      <c r="E1976" s="1356">
        <v>1</v>
      </c>
      <c r="F1976" s="1256">
        <v>1</v>
      </c>
      <c r="G1976" s="1246">
        <v>1</v>
      </c>
    </row>
    <row r="1977" spans="1:7" ht="14.15" customHeight="1">
      <c r="A1977" s="1119" t="s">
        <v>4380</v>
      </c>
      <c r="B1977" s="1118" t="s">
        <v>4381</v>
      </c>
      <c r="C1977" s="1117" t="s">
        <v>4784</v>
      </c>
      <c r="D1977" s="1116" t="s">
        <v>4785</v>
      </c>
      <c r="E1977" s="1356">
        <v>2</v>
      </c>
      <c r="F1977" s="1256">
        <v>1</v>
      </c>
      <c r="G1977" s="1246">
        <v>2</v>
      </c>
    </row>
    <row r="1978" spans="1:7" ht="14.15" customHeight="1">
      <c r="A1978" s="1119" t="s">
        <v>4380</v>
      </c>
      <c r="B1978" s="1118" t="s">
        <v>4381</v>
      </c>
      <c r="C1978" s="1117" t="s">
        <v>4786</v>
      </c>
      <c r="D1978" s="1116" t="s">
        <v>4787</v>
      </c>
      <c r="E1978" s="1356">
        <v>2</v>
      </c>
      <c r="F1978" s="1256">
        <v>1</v>
      </c>
      <c r="G1978" s="1246">
        <v>2</v>
      </c>
    </row>
    <row r="1979" spans="1:7" ht="14.15" customHeight="1">
      <c r="A1979" s="1119" t="s">
        <v>4380</v>
      </c>
      <c r="B1979" s="1118" t="s">
        <v>4381</v>
      </c>
      <c r="C1979" s="1117" t="s">
        <v>9102</v>
      </c>
      <c r="D1979" s="1116" t="s">
        <v>9115</v>
      </c>
      <c r="E1979" s="1356">
        <v>1</v>
      </c>
      <c r="F1979" s="1256">
        <v>1</v>
      </c>
      <c r="G1979" s="1246">
        <v>1</v>
      </c>
    </row>
    <row r="1980" spans="1:7" ht="14.15" customHeight="1">
      <c r="A1980" s="1119" t="s">
        <v>4380</v>
      </c>
      <c r="B1980" s="1118" t="s">
        <v>4381</v>
      </c>
      <c r="C1980" s="1117" t="s">
        <v>9106</v>
      </c>
      <c r="D1980" s="1116" t="s">
        <v>9116</v>
      </c>
      <c r="E1980" s="1356">
        <v>1</v>
      </c>
      <c r="F1980" s="1256">
        <v>1</v>
      </c>
      <c r="G1980" s="1246">
        <v>1</v>
      </c>
    </row>
    <row r="1981" spans="1:7" ht="14.15" customHeight="1">
      <c r="A1981" s="1119" t="s">
        <v>4380</v>
      </c>
      <c r="B1981" s="1118" t="s">
        <v>4381</v>
      </c>
      <c r="C1981" s="1117" t="s">
        <v>5239</v>
      </c>
      <c r="D1981" s="1116" t="s">
        <v>5240</v>
      </c>
      <c r="E1981" s="1356">
        <v>2</v>
      </c>
      <c r="F1981" s="1256">
        <v>1</v>
      </c>
      <c r="G1981" s="1246">
        <v>2</v>
      </c>
    </row>
    <row r="1982" spans="1:7" ht="14.15" customHeight="1">
      <c r="A1982" s="1119" t="s">
        <v>4380</v>
      </c>
      <c r="B1982" s="1118" t="s">
        <v>4381</v>
      </c>
      <c r="C1982" s="1117" t="s">
        <v>5241</v>
      </c>
      <c r="D1982" s="1116" t="s">
        <v>5242</v>
      </c>
      <c r="E1982" s="1356">
        <v>2</v>
      </c>
      <c r="F1982" s="1256">
        <v>1</v>
      </c>
      <c r="G1982" s="1246">
        <v>2</v>
      </c>
    </row>
    <row r="1983" spans="1:7" ht="14.15" customHeight="1">
      <c r="A1983" s="1119" t="s">
        <v>4380</v>
      </c>
      <c r="B1983" s="1118" t="s">
        <v>4381</v>
      </c>
      <c r="C1983" s="1117" t="s">
        <v>1300</v>
      </c>
      <c r="D1983" s="1116" t="s">
        <v>4726</v>
      </c>
      <c r="E1983" s="1356">
        <v>2</v>
      </c>
      <c r="F1983" s="1256">
        <v>1</v>
      </c>
      <c r="G1983" s="1246">
        <v>2</v>
      </c>
    </row>
    <row r="1984" spans="1:7" ht="14.15" customHeight="1">
      <c r="A1984" s="1119" t="s">
        <v>4380</v>
      </c>
      <c r="B1984" s="1118" t="s">
        <v>4381</v>
      </c>
      <c r="C1984" s="1117" t="s">
        <v>1634</v>
      </c>
      <c r="D1984" s="1116" t="s">
        <v>1635</v>
      </c>
      <c r="E1984" s="1356">
        <v>3</v>
      </c>
      <c r="F1984" s="1256">
        <v>1</v>
      </c>
      <c r="G1984" s="1246">
        <v>3</v>
      </c>
    </row>
    <row r="1985" spans="1:7" ht="14.15" customHeight="1">
      <c r="A1985" s="1119" t="s">
        <v>4380</v>
      </c>
      <c r="B1985" s="1118" t="s">
        <v>4381</v>
      </c>
      <c r="C1985" s="1117" t="s">
        <v>1439</v>
      </c>
      <c r="D1985" s="1116" t="s">
        <v>1440</v>
      </c>
      <c r="E1985" s="1356">
        <v>0</v>
      </c>
      <c r="F1985" s="1256">
        <v>1</v>
      </c>
      <c r="G1985" s="1246">
        <v>0</v>
      </c>
    </row>
    <row r="1986" spans="1:7" ht="14.15" customHeight="1">
      <c r="A1986" s="1119" t="s">
        <v>4380</v>
      </c>
      <c r="B1986" s="1118" t="s">
        <v>4381</v>
      </c>
      <c r="C1986" s="1117" t="s">
        <v>3440</v>
      </c>
      <c r="D1986" s="1116" t="s">
        <v>3441</v>
      </c>
      <c r="E1986" s="1356">
        <v>0</v>
      </c>
      <c r="F1986" s="1256">
        <v>1</v>
      </c>
      <c r="G1986" s="1246">
        <v>0</v>
      </c>
    </row>
    <row r="1987" spans="1:7" ht="14.15" customHeight="1">
      <c r="A1987" s="1119" t="s">
        <v>4380</v>
      </c>
      <c r="B1987" s="1118" t="s">
        <v>4381</v>
      </c>
      <c r="C1987" s="1117" t="s">
        <v>3442</v>
      </c>
      <c r="D1987" s="1116" t="s">
        <v>3443</v>
      </c>
      <c r="E1987" s="1356">
        <v>0</v>
      </c>
      <c r="F1987" s="1256">
        <v>1</v>
      </c>
      <c r="G1987" s="1246">
        <v>0</v>
      </c>
    </row>
    <row r="1988" spans="1:7" ht="14.15" customHeight="1">
      <c r="A1988" s="1119" t="s">
        <v>4380</v>
      </c>
      <c r="B1988" s="1118" t="s">
        <v>4381</v>
      </c>
      <c r="C1988" s="1117" t="s">
        <v>3444</v>
      </c>
      <c r="D1988" s="1116" t="s">
        <v>3445</v>
      </c>
      <c r="E1988" s="1356">
        <v>0</v>
      </c>
      <c r="F1988" s="1256">
        <v>1</v>
      </c>
      <c r="G1988" s="1246">
        <v>0</v>
      </c>
    </row>
    <row r="1989" spans="1:7" ht="14.15" customHeight="1">
      <c r="A1989" s="1119" t="s">
        <v>4380</v>
      </c>
      <c r="B1989" s="1118" t="s">
        <v>4381</v>
      </c>
      <c r="C1989" s="1117" t="s">
        <v>3446</v>
      </c>
      <c r="D1989" s="1116" t="s">
        <v>3447</v>
      </c>
      <c r="E1989" s="1356">
        <v>0</v>
      </c>
      <c r="F1989" s="1256">
        <v>1</v>
      </c>
      <c r="G1989" s="1246">
        <v>0</v>
      </c>
    </row>
    <row r="1990" spans="1:7" ht="14.15" customHeight="1">
      <c r="A1990" s="1119" t="s">
        <v>4380</v>
      </c>
      <c r="B1990" s="1118" t="s">
        <v>4381</v>
      </c>
      <c r="C1990" s="1117" t="s">
        <v>1276</v>
      </c>
      <c r="D1990" s="1116" t="s">
        <v>3448</v>
      </c>
      <c r="E1990" s="1356">
        <v>0</v>
      </c>
      <c r="F1990" s="1256">
        <v>1</v>
      </c>
      <c r="G1990" s="1246">
        <v>0</v>
      </c>
    </row>
    <row r="1991" spans="1:7" ht="14.15" customHeight="1">
      <c r="A1991" s="1119" t="s">
        <v>4380</v>
      </c>
      <c r="B1991" s="1118" t="s">
        <v>4381</v>
      </c>
      <c r="C1991" s="1117" t="s">
        <v>1277</v>
      </c>
      <c r="D1991" s="1116" t="s">
        <v>5252</v>
      </c>
      <c r="E1991" s="1356">
        <v>0</v>
      </c>
      <c r="F1991" s="1256">
        <v>1</v>
      </c>
      <c r="G1991" s="1246">
        <v>0</v>
      </c>
    </row>
    <row r="1992" spans="1:7" ht="14.15" customHeight="1">
      <c r="A1992" s="1119" t="s">
        <v>4380</v>
      </c>
      <c r="B1992" s="1118" t="s">
        <v>4381</v>
      </c>
      <c r="C1992" s="1117" t="s">
        <v>1278</v>
      </c>
      <c r="D1992" s="1116" t="s">
        <v>5253</v>
      </c>
      <c r="E1992" s="1356">
        <v>0</v>
      </c>
      <c r="F1992" s="1256">
        <v>1</v>
      </c>
      <c r="G1992" s="1246">
        <v>0</v>
      </c>
    </row>
    <row r="1993" spans="1:7" ht="14.15" customHeight="1">
      <c r="A1993" s="1119" t="s">
        <v>4380</v>
      </c>
      <c r="B1993" s="1118" t="s">
        <v>4381</v>
      </c>
      <c r="C1993" s="1117" t="s">
        <v>1279</v>
      </c>
      <c r="D1993" s="1116" t="s">
        <v>5254</v>
      </c>
      <c r="E1993" s="1356">
        <v>0</v>
      </c>
      <c r="F1993" s="1256">
        <v>1</v>
      </c>
      <c r="G1993" s="1246">
        <v>0</v>
      </c>
    </row>
    <row r="1994" spans="1:7" ht="14.15" customHeight="1">
      <c r="A1994" s="1119" t="s">
        <v>4380</v>
      </c>
      <c r="B1994" s="1118" t="s">
        <v>4381</v>
      </c>
      <c r="C1994" s="1117" t="s">
        <v>1280</v>
      </c>
      <c r="D1994" s="1116" t="s">
        <v>5255</v>
      </c>
      <c r="E1994" s="1356">
        <v>12</v>
      </c>
      <c r="F1994" s="1256">
        <v>1</v>
      </c>
      <c r="G1994" s="1246">
        <v>12</v>
      </c>
    </row>
    <row r="1995" spans="1:7" ht="14.15" customHeight="1">
      <c r="A1995" s="1119" t="s">
        <v>4380</v>
      </c>
      <c r="B1995" s="1118" t="s">
        <v>4381</v>
      </c>
      <c r="C1995" s="1117" t="s">
        <v>5235</v>
      </c>
      <c r="D1995" s="1116" t="s">
        <v>5236</v>
      </c>
      <c r="E1995" s="1356">
        <v>2</v>
      </c>
      <c r="F1995" s="1256">
        <v>1</v>
      </c>
      <c r="G1995" s="1246">
        <v>2</v>
      </c>
    </row>
    <row r="1996" spans="1:7" ht="14.15" customHeight="1">
      <c r="A1996" s="1119" t="s">
        <v>4380</v>
      </c>
      <c r="B1996" s="1118" t="s">
        <v>4381</v>
      </c>
      <c r="C1996" s="1117" t="s">
        <v>4432</v>
      </c>
      <c r="D1996" s="1116" t="s">
        <v>1792</v>
      </c>
      <c r="E1996" s="1356">
        <v>4.0000000000000002E-4</v>
      </c>
      <c r="F1996" s="1256">
        <v>1</v>
      </c>
      <c r="G1996" s="1246">
        <v>4.0000000000000002E-4</v>
      </c>
    </row>
    <row r="1997" spans="1:7" ht="14.15" customHeight="1">
      <c r="A1997" s="1119" t="s">
        <v>4380</v>
      </c>
      <c r="B1997" s="1118" t="s">
        <v>4381</v>
      </c>
      <c r="C1997" s="1117" t="s">
        <v>5417</v>
      </c>
      <c r="D1997" s="1116" t="s">
        <v>3885</v>
      </c>
      <c r="E1997" s="1356">
        <v>1.1999999999999999E-3</v>
      </c>
      <c r="F1997" s="1256">
        <v>1</v>
      </c>
      <c r="G1997" s="1246">
        <v>1.1999999999999999E-3</v>
      </c>
    </row>
    <row r="1998" spans="1:7" ht="14.15" customHeight="1">
      <c r="A1998" s="1119" t="s">
        <v>4380</v>
      </c>
      <c r="B1998" s="1118" t="s">
        <v>4381</v>
      </c>
      <c r="C1998" s="1117" t="s">
        <v>5419</v>
      </c>
      <c r="D1998" s="1116" t="s">
        <v>3704</v>
      </c>
      <c r="E1998" s="1356">
        <v>5.0000000000000001E-3</v>
      </c>
      <c r="F1998" s="1256">
        <v>1</v>
      </c>
      <c r="G1998" s="1246">
        <v>5.0000000000000001E-3</v>
      </c>
    </row>
    <row r="1999" spans="1:7" ht="14.15" customHeight="1">
      <c r="A1999" s="1119" t="s">
        <v>4380</v>
      </c>
      <c r="B1999" s="1118" t="s">
        <v>4381</v>
      </c>
      <c r="C1999" s="1117" t="s">
        <v>869</v>
      </c>
      <c r="D1999" s="1116" t="s">
        <v>1793</v>
      </c>
      <c r="E1999" s="1356">
        <v>4.0000000000000002E-4</v>
      </c>
      <c r="F1999" s="1256">
        <v>1</v>
      </c>
      <c r="G1999" s="1246">
        <v>4.0000000000000002E-4</v>
      </c>
    </row>
    <row r="2000" spans="1:7" ht="14.15" customHeight="1">
      <c r="A2000" s="1119" t="s">
        <v>4380</v>
      </c>
      <c r="B2000" s="1118" t="s">
        <v>4381</v>
      </c>
      <c r="C2000" s="1117" t="s">
        <v>4692</v>
      </c>
      <c r="D2000" s="1116" t="s">
        <v>4137</v>
      </c>
      <c r="E2000" s="1356">
        <v>1.1999999999999999E-3</v>
      </c>
      <c r="F2000" s="1256">
        <v>1</v>
      </c>
      <c r="G2000" s="1246">
        <v>1.1999999999999999E-3</v>
      </c>
    </row>
    <row r="2001" spans="1:7" ht="14.15" customHeight="1">
      <c r="A2001" s="1119" t="s">
        <v>4380</v>
      </c>
      <c r="B2001" s="1118" t="s">
        <v>4381</v>
      </c>
      <c r="C2001" s="1117" t="s">
        <v>870</v>
      </c>
      <c r="D2001" s="1116" t="s">
        <v>871</v>
      </c>
      <c r="E2001" s="1356">
        <v>1E-3</v>
      </c>
      <c r="F2001" s="1256">
        <v>1</v>
      </c>
      <c r="G2001" s="1246">
        <v>1E-3</v>
      </c>
    </row>
    <row r="2002" spans="1:7" ht="14.15" customHeight="1">
      <c r="A2002" s="1119" t="s">
        <v>4380</v>
      </c>
      <c r="B2002" s="1118" t="s">
        <v>4381</v>
      </c>
      <c r="C2002" s="1117" t="s">
        <v>5533</v>
      </c>
      <c r="D2002" s="1116" t="s">
        <v>5610</v>
      </c>
      <c r="E2002" s="1356">
        <v>0.51500000000000001</v>
      </c>
      <c r="F2002" s="1256">
        <v>1</v>
      </c>
      <c r="G2002" s="1246">
        <v>0.51500000000000001</v>
      </c>
    </row>
    <row r="2003" spans="1:7" ht="14.15" customHeight="1">
      <c r="A2003" s="1119" t="s">
        <v>4380</v>
      </c>
      <c r="B2003" s="1118" t="s">
        <v>4381</v>
      </c>
      <c r="C2003" s="1117" t="s">
        <v>5530</v>
      </c>
      <c r="D2003" s="1116" t="s">
        <v>5609</v>
      </c>
      <c r="E2003" s="1356">
        <v>0.50660000000000005</v>
      </c>
      <c r="F2003" s="1256">
        <v>1</v>
      </c>
      <c r="G2003" s="1246">
        <v>0.50660000000000005</v>
      </c>
    </row>
    <row r="2004" spans="1:7" ht="14.15" customHeight="1">
      <c r="A2004" s="1119" t="s">
        <v>4380</v>
      </c>
      <c r="B2004" s="1118" t="s">
        <v>4381</v>
      </c>
      <c r="C2004" s="1117" t="s">
        <v>2343</v>
      </c>
      <c r="D2004" s="1116" t="s">
        <v>3530</v>
      </c>
      <c r="E2004" s="1356">
        <v>0.316</v>
      </c>
      <c r="F2004" s="1256">
        <v>1</v>
      </c>
      <c r="G2004" s="1246">
        <v>0.316</v>
      </c>
    </row>
    <row r="2005" spans="1:7" ht="14.15" customHeight="1">
      <c r="A2005" s="1119" t="s">
        <v>4380</v>
      </c>
      <c r="B2005" s="1118" t="s">
        <v>4381</v>
      </c>
      <c r="C2005" s="1117" t="s">
        <v>1083</v>
      </c>
      <c r="D2005" s="1116" t="s">
        <v>480</v>
      </c>
      <c r="E2005" s="1356">
        <v>0.2888</v>
      </c>
      <c r="F2005" s="1256">
        <v>1</v>
      </c>
      <c r="G2005" s="1246">
        <v>0.2888</v>
      </c>
    </row>
    <row r="2006" spans="1:7" ht="14.15" customHeight="1">
      <c r="A2006" s="1119" t="s">
        <v>4380</v>
      </c>
      <c r="B2006" s="1118" t="s">
        <v>4381</v>
      </c>
      <c r="C2006" s="1117" t="s">
        <v>6660</v>
      </c>
      <c r="D2006" s="1116" t="s">
        <v>6661</v>
      </c>
      <c r="E2006" s="1356">
        <v>2.3999999999999998E-3</v>
      </c>
      <c r="F2006" s="1256">
        <v>1</v>
      </c>
      <c r="G2006" s="1246">
        <v>2.3999999999999998E-3</v>
      </c>
    </row>
    <row r="2007" spans="1:7" ht="14.15" customHeight="1">
      <c r="A2007" s="1119" t="s">
        <v>2240</v>
      </c>
      <c r="B2007" s="1118" t="s">
        <v>2241</v>
      </c>
      <c r="C2007" s="1117" t="s">
        <v>5237</v>
      </c>
      <c r="D2007" s="1116" t="s">
        <v>5238</v>
      </c>
      <c r="E2007" s="1356">
        <v>1</v>
      </c>
      <c r="F2007" s="1256">
        <v>1</v>
      </c>
      <c r="G2007" s="1246">
        <v>1</v>
      </c>
    </row>
    <row r="2008" spans="1:7" ht="14.15" customHeight="1">
      <c r="A2008" s="1119" t="s">
        <v>2240</v>
      </c>
      <c r="B2008" s="1118" t="s">
        <v>2241</v>
      </c>
      <c r="C2008" s="1117" t="s">
        <v>4423</v>
      </c>
      <c r="D2008" s="1116" t="s">
        <v>1025</v>
      </c>
      <c r="E2008" s="1356">
        <v>1</v>
      </c>
      <c r="F2008" s="1256">
        <v>1</v>
      </c>
      <c r="G2008" s="1246">
        <v>1</v>
      </c>
    </row>
    <row r="2009" spans="1:7" ht="14.15" customHeight="1">
      <c r="A2009" s="1119" t="s">
        <v>2240</v>
      </c>
      <c r="B2009" s="1118" t="s">
        <v>2241</v>
      </c>
      <c r="C2009" s="1117" t="s">
        <v>7090</v>
      </c>
      <c r="D2009" s="1116" t="s">
        <v>6822</v>
      </c>
      <c r="E2009" s="1356">
        <v>1</v>
      </c>
      <c r="F2009" s="1256">
        <v>1</v>
      </c>
      <c r="G2009" s="1246">
        <v>1</v>
      </c>
    </row>
    <row r="2010" spans="1:7" ht="14.15" customHeight="1">
      <c r="A2010" s="1119" t="s">
        <v>2240</v>
      </c>
      <c r="B2010" s="1118" t="s">
        <v>2241</v>
      </c>
      <c r="C2010" s="1117" t="s">
        <v>4425</v>
      </c>
      <c r="D2010" s="1116" t="s">
        <v>4755</v>
      </c>
      <c r="E2010" s="1356">
        <v>1</v>
      </c>
      <c r="F2010" s="1256">
        <v>1</v>
      </c>
      <c r="G2010" s="1246">
        <v>1</v>
      </c>
    </row>
    <row r="2011" spans="1:7" ht="14.15" customHeight="1">
      <c r="A2011" s="1119" t="s">
        <v>2240</v>
      </c>
      <c r="B2011" s="1118" t="s">
        <v>2241</v>
      </c>
      <c r="C2011" s="1117" t="s">
        <v>1274</v>
      </c>
      <c r="D2011" s="1116" t="s">
        <v>1024</v>
      </c>
      <c r="E2011" s="1356">
        <v>1</v>
      </c>
      <c r="F2011" s="1256">
        <v>1</v>
      </c>
      <c r="G2011" s="1246">
        <v>1</v>
      </c>
    </row>
    <row r="2012" spans="1:7" ht="14.15" customHeight="1">
      <c r="A2012" s="1119" t="s">
        <v>2240</v>
      </c>
      <c r="B2012" s="1118" t="s">
        <v>2241</v>
      </c>
      <c r="C2012" s="1117" t="s">
        <v>4784</v>
      </c>
      <c r="D2012" s="1116" t="s">
        <v>4785</v>
      </c>
      <c r="E2012" s="1356">
        <v>2</v>
      </c>
      <c r="F2012" s="1256">
        <v>1</v>
      </c>
      <c r="G2012" s="1246">
        <v>2</v>
      </c>
    </row>
    <row r="2013" spans="1:7" ht="14.15" customHeight="1">
      <c r="A2013" s="1119" t="s">
        <v>2240</v>
      </c>
      <c r="B2013" s="1118" t="s">
        <v>2241</v>
      </c>
      <c r="C2013" s="1117" t="s">
        <v>4786</v>
      </c>
      <c r="D2013" s="1116" t="s">
        <v>4787</v>
      </c>
      <c r="E2013" s="1356">
        <v>2</v>
      </c>
      <c r="F2013" s="1256">
        <v>1</v>
      </c>
      <c r="G2013" s="1246">
        <v>2</v>
      </c>
    </row>
    <row r="2014" spans="1:7" ht="14.15" customHeight="1">
      <c r="A2014" s="1119" t="s">
        <v>2240</v>
      </c>
      <c r="B2014" s="1118" t="s">
        <v>2241</v>
      </c>
      <c r="C2014" s="1117" t="s">
        <v>5239</v>
      </c>
      <c r="D2014" s="1116" t="s">
        <v>5240</v>
      </c>
      <c r="E2014" s="1356">
        <v>2</v>
      </c>
      <c r="F2014" s="1256">
        <v>1</v>
      </c>
      <c r="G2014" s="1246">
        <v>2</v>
      </c>
    </row>
    <row r="2015" spans="1:7" ht="14.15" customHeight="1">
      <c r="A2015" s="1119" t="s">
        <v>2240</v>
      </c>
      <c r="B2015" s="1118" t="s">
        <v>2241</v>
      </c>
      <c r="C2015" s="1117" t="s">
        <v>5241</v>
      </c>
      <c r="D2015" s="1116" t="s">
        <v>5242</v>
      </c>
      <c r="E2015" s="1356">
        <v>2</v>
      </c>
      <c r="F2015" s="1256">
        <v>1</v>
      </c>
      <c r="G2015" s="1246">
        <v>2</v>
      </c>
    </row>
    <row r="2016" spans="1:7" ht="14.15" customHeight="1">
      <c r="A2016" s="1119" t="s">
        <v>2240</v>
      </c>
      <c r="B2016" s="1118" t="s">
        <v>2241</v>
      </c>
      <c r="C2016" s="1117" t="s">
        <v>3891</v>
      </c>
      <c r="D2016" s="1116" t="s">
        <v>4754</v>
      </c>
      <c r="E2016" s="1356">
        <v>2</v>
      </c>
      <c r="F2016" s="1256">
        <v>1</v>
      </c>
      <c r="G2016" s="1246">
        <v>2</v>
      </c>
    </row>
    <row r="2017" spans="1:7" ht="14.15" customHeight="1">
      <c r="A2017" s="1119" t="s">
        <v>2240</v>
      </c>
      <c r="B2017" s="1118" t="s">
        <v>2241</v>
      </c>
      <c r="C2017" s="1117" t="s">
        <v>1634</v>
      </c>
      <c r="D2017" s="1116" t="s">
        <v>1635</v>
      </c>
      <c r="E2017" s="1356">
        <v>2</v>
      </c>
      <c r="F2017" s="1256">
        <v>1</v>
      </c>
      <c r="G2017" s="1246">
        <v>2</v>
      </c>
    </row>
    <row r="2018" spans="1:7" ht="14.15" customHeight="1">
      <c r="A2018" s="1119" t="s">
        <v>2240</v>
      </c>
      <c r="B2018" s="1118" t="s">
        <v>2241</v>
      </c>
      <c r="C2018" s="1117" t="s">
        <v>1439</v>
      </c>
      <c r="D2018" s="1116" t="s">
        <v>1440</v>
      </c>
      <c r="E2018" s="1356">
        <v>0</v>
      </c>
      <c r="F2018" s="1256">
        <v>1</v>
      </c>
      <c r="G2018" s="1246">
        <v>0</v>
      </c>
    </row>
    <row r="2019" spans="1:7" ht="14.15" customHeight="1">
      <c r="A2019" s="1119" t="s">
        <v>2240</v>
      </c>
      <c r="B2019" s="1118" t="s">
        <v>2241</v>
      </c>
      <c r="C2019" s="1117" t="s">
        <v>3440</v>
      </c>
      <c r="D2019" s="1116" t="s">
        <v>3441</v>
      </c>
      <c r="E2019" s="1356">
        <v>0</v>
      </c>
      <c r="F2019" s="1256">
        <v>1</v>
      </c>
      <c r="G2019" s="1246">
        <v>0</v>
      </c>
    </row>
    <row r="2020" spans="1:7" ht="14.15" customHeight="1">
      <c r="A2020" s="1119" t="s">
        <v>2240</v>
      </c>
      <c r="B2020" s="1118" t="s">
        <v>2241</v>
      </c>
      <c r="C2020" s="1117" t="s">
        <v>3442</v>
      </c>
      <c r="D2020" s="1116" t="s">
        <v>3443</v>
      </c>
      <c r="E2020" s="1356">
        <v>0</v>
      </c>
      <c r="F2020" s="1256">
        <v>1</v>
      </c>
      <c r="G2020" s="1246">
        <v>0</v>
      </c>
    </row>
    <row r="2021" spans="1:7" ht="14.15" customHeight="1">
      <c r="A2021" s="1119" t="s">
        <v>2240</v>
      </c>
      <c r="B2021" s="1118" t="s">
        <v>2241</v>
      </c>
      <c r="C2021" s="1117" t="s">
        <v>3444</v>
      </c>
      <c r="D2021" s="1116" t="s">
        <v>3445</v>
      </c>
      <c r="E2021" s="1356">
        <v>0</v>
      </c>
      <c r="F2021" s="1256">
        <v>1</v>
      </c>
      <c r="G2021" s="1246">
        <v>0</v>
      </c>
    </row>
    <row r="2022" spans="1:7" ht="14.15" customHeight="1">
      <c r="A2022" s="1119" t="s">
        <v>2240</v>
      </c>
      <c r="B2022" s="1118" t="s">
        <v>2241</v>
      </c>
      <c r="C2022" s="1117" t="s">
        <v>3446</v>
      </c>
      <c r="D2022" s="1116" t="s">
        <v>3447</v>
      </c>
      <c r="E2022" s="1356">
        <v>0</v>
      </c>
      <c r="F2022" s="1256">
        <v>1</v>
      </c>
      <c r="G2022" s="1246">
        <v>0</v>
      </c>
    </row>
    <row r="2023" spans="1:7" ht="14.15" customHeight="1">
      <c r="A2023" s="1119" t="s">
        <v>2240</v>
      </c>
      <c r="B2023" s="1118" t="s">
        <v>2241</v>
      </c>
      <c r="C2023" s="1117" t="s">
        <v>1276</v>
      </c>
      <c r="D2023" s="1116" t="s">
        <v>3448</v>
      </c>
      <c r="E2023" s="1356">
        <v>0</v>
      </c>
      <c r="F2023" s="1256">
        <v>1</v>
      </c>
      <c r="G2023" s="1246">
        <v>0</v>
      </c>
    </row>
    <row r="2024" spans="1:7" ht="14.15" customHeight="1">
      <c r="A2024" s="1119" t="s">
        <v>2240</v>
      </c>
      <c r="B2024" s="1118" t="s">
        <v>2241</v>
      </c>
      <c r="C2024" s="1117" t="s">
        <v>1277</v>
      </c>
      <c r="D2024" s="1116" t="s">
        <v>5252</v>
      </c>
      <c r="E2024" s="1356">
        <v>0</v>
      </c>
      <c r="F2024" s="1256">
        <v>1</v>
      </c>
      <c r="G2024" s="1246">
        <v>0</v>
      </c>
    </row>
    <row r="2025" spans="1:7" ht="14.15" customHeight="1">
      <c r="A2025" s="1119" t="s">
        <v>2240</v>
      </c>
      <c r="B2025" s="1118" t="s">
        <v>2241</v>
      </c>
      <c r="C2025" s="1117" t="s">
        <v>1278</v>
      </c>
      <c r="D2025" s="1116" t="s">
        <v>5253</v>
      </c>
      <c r="E2025" s="1356">
        <v>0</v>
      </c>
      <c r="F2025" s="1256">
        <v>1</v>
      </c>
      <c r="G2025" s="1246">
        <v>0</v>
      </c>
    </row>
    <row r="2026" spans="1:7" ht="14.15" customHeight="1">
      <c r="A2026" s="1119" t="s">
        <v>2240</v>
      </c>
      <c r="B2026" s="1118" t="s">
        <v>2241</v>
      </c>
      <c r="C2026" s="1117" t="s">
        <v>1279</v>
      </c>
      <c r="D2026" s="1116" t="s">
        <v>5254</v>
      </c>
      <c r="E2026" s="1356">
        <v>0</v>
      </c>
      <c r="F2026" s="1256">
        <v>1</v>
      </c>
      <c r="G2026" s="1246">
        <v>0</v>
      </c>
    </row>
    <row r="2027" spans="1:7" ht="14.15" customHeight="1">
      <c r="A2027" s="1119" t="s">
        <v>2240</v>
      </c>
      <c r="B2027" s="1118" t="s">
        <v>2241</v>
      </c>
      <c r="C2027" s="1117" t="s">
        <v>1280</v>
      </c>
      <c r="D2027" s="1116" t="s">
        <v>5255</v>
      </c>
      <c r="E2027" s="1356">
        <v>12</v>
      </c>
      <c r="F2027" s="1256">
        <v>1</v>
      </c>
      <c r="G2027" s="1246">
        <v>12</v>
      </c>
    </row>
    <row r="2028" spans="1:7" ht="14.15" customHeight="1">
      <c r="A2028" s="1119" t="s">
        <v>2240</v>
      </c>
      <c r="B2028" s="1118" t="s">
        <v>2241</v>
      </c>
      <c r="C2028" s="1117" t="s">
        <v>1621</v>
      </c>
      <c r="D2028" s="1116" t="s">
        <v>4753</v>
      </c>
      <c r="E2028" s="1356">
        <v>3</v>
      </c>
      <c r="F2028" s="1256">
        <v>1</v>
      </c>
      <c r="G2028" s="1246">
        <v>3</v>
      </c>
    </row>
    <row r="2029" spans="1:7" ht="14.15" customHeight="1">
      <c r="A2029" s="1119" t="s">
        <v>2240</v>
      </c>
      <c r="B2029" s="1118" t="s">
        <v>2241</v>
      </c>
      <c r="C2029" s="1117" t="s">
        <v>2497</v>
      </c>
      <c r="D2029" s="1116" t="s">
        <v>3784</v>
      </c>
      <c r="E2029" s="1356">
        <v>1</v>
      </c>
      <c r="F2029" s="1256">
        <v>1</v>
      </c>
      <c r="G2029" s="1246">
        <v>1</v>
      </c>
    </row>
    <row r="2030" spans="1:7" ht="14.15" customHeight="1">
      <c r="A2030" s="1119" t="s">
        <v>2240</v>
      </c>
      <c r="B2030" s="1118" t="s">
        <v>2241</v>
      </c>
      <c r="C2030" s="1117" t="s">
        <v>794</v>
      </c>
      <c r="D2030" s="1116" t="s">
        <v>5977</v>
      </c>
      <c r="E2030" s="1356">
        <v>1</v>
      </c>
      <c r="F2030" s="1256">
        <v>1</v>
      </c>
      <c r="G2030" s="1246">
        <v>1</v>
      </c>
    </row>
    <row r="2031" spans="1:7" ht="14.15" customHeight="1">
      <c r="A2031" s="1119" t="s">
        <v>2240</v>
      </c>
      <c r="B2031" s="1118" t="s">
        <v>2241</v>
      </c>
      <c r="C2031" s="1117" t="s">
        <v>4432</v>
      </c>
      <c r="D2031" s="1116" t="s">
        <v>1792</v>
      </c>
      <c r="E2031" s="1356">
        <v>4.0000000000000002E-4</v>
      </c>
      <c r="F2031" s="1256">
        <v>1</v>
      </c>
      <c r="G2031" s="1246">
        <v>4.0000000000000002E-4</v>
      </c>
    </row>
    <row r="2032" spans="1:7" ht="14.15" customHeight="1">
      <c r="A2032" s="1119" t="s">
        <v>2240</v>
      </c>
      <c r="B2032" s="1118" t="s">
        <v>2241</v>
      </c>
      <c r="C2032" s="1117" t="s">
        <v>5417</v>
      </c>
      <c r="D2032" s="1116" t="s">
        <v>3885</v>
      </c>
      <c r="E2032" s="1356">
        <v>1.1999999999999999E-3</v>
      </c>
      <c r="F2032" s="1256">
        <v>1</v>
      </c>
      <c r="G2032" s="1246">
        <v>1.1999999999999999E-3</v>
      </c>
    </row>
    <row r="2033" spans="1:7" ht="14.15" customHeight="1">
      <c r="A2033" s="1119" t="s">
        <v>2240</v>
      </c>
      <c r="B2033" s="1118" t="s">
        <v>2241</v>
      </c>
      <c r="C2033" s="1117" t="s">
        <v>5419</v>
      </c>
      <c r="D2033" s="1116" t="s">
        <v>3704</v>
      </c>
      <c r="E2033" s="1356">
        <v>5.0000000000000001E-3</v>
      </c>
      <c r="F2033" s="1256">
        <v>1</v>
      </c>
      <c r="G2033" s="1246">
        <v>5.0000000000000001E-3</v>
      </c>
    </row>
    <row r="2034" spans="1:7" ht="14.15" customHeight="1">
      <c r="A2034" s="1119" t="s">
        <v>2240</v>
      </c>
      <c r="B2034" s="1118" t="s">
        <v>2241</v>
      </c>
      <c r="C2034" s="1117" t="s">
        <v>869</v>
      </c>
      <c r="D2034" s="1116" t="s">
        <v>1793</v>
      </c>
      <c r="E2034" s="1356">
        <v>4.0000000000000002E-4</v>
      </c>
      <c r="F2034" s="1256">
        <v>1</v>
      </c>
      <c r="G2034" s="1246">
        <v>4.0000000000000002E-4</v>
      </c>
    </row>
    <row r="2035" spans="1:7" ht="14.15" customHeight="1">
      <c r="A2035" s="1119" t="s">
        <v>2240</v>
      </c>
      <c r="B2035" s="1118" t="s">
        <v>2241</v>
      </c>
      <c r="C2035" s="1117" t="s">
        <v>2914</v>
      </c>
      <c r="D2035" s="1116" t="s">
        <v>5606</v>
      </c>
      <c r="E2035" s="1356">
        <v>8.9999999999999993E-3</v>
      </c>
      <c r="F2035" s="1256">
        <v>1</v>
      </c>
      <c r="G2035" s="1246">
        <v>8.9999999999999993E-3</v>
      </c>
    </row>
    <row r="2036" spans="1:7" ht="14.15" customHeight="1">
      <c r="A2036" s="1119" t="s">
        <v>2240</v>
      </c>
      <c r="B2036" s="1118" t="s">
        <v>2241</v>
      </c>
      <c r="C2036" s="1117" t="s">
        <v>4692</v>
      </c>
      <c r="D2036" s="1116" t="s">
        <v>4137</v>
      </c>
      <c r="E2036" s="1356">
        <v>1.1999999999999999E-3</v>
      </c>
      <c r="F2036" s="1256">
        <v>1</v>
      </c>
      <c r="G2036" s="1246">
        <v>1.1999999999999999E-3</v>
      </c>
    </row>
    <row r="2037" spans="1:7" ht="14.15" customHeight="1">
      <c r="A2037" s="1119" t="s">
        <v>2240</v>
      </c>
      <c r="B2037" s="1118" t="s">
        <v>2241</v>
      </c>
      <c r="C2037" s="1117" t="s">
        <v>870</v>
      </c>
      <c r="D2037" s="1116" t="s">
        <v>871</v>
      </c>
      <c r="E2037" s="1356">
        <v>1E-3</v>
      </c>
      <c r="F2037" s="1256">
        <v>1</v>
      </c>
      <c r="G2037" s="1246">
        <v>1E-3</v>
      </c>
    </row>
    <row r="2038" spans="1:7" ht="14.15" customHeight="1">
      <c r="A2038" s="1119" t="s">
        <v>2240</v>
      </c>
      <c r="B2038" s="1118" t="s">
        <v>2241</v>
      </c>
      <c r="C2038" s="1117" t="s">
        <v>5533</v>
      </c>
      <c r="D2038" s="1116" t="s">
        <v>5610</v>
      </c>
      <c r="E2038" s="1356">
        <v>0.51500000000000001</v>
      </c>
      <c r="F2038" s="1256">
        <v>1</v>
      </c>
      <c r="G2038" s="1246">
        <v>0.51500000000000001</v>
      </c>
    </row>
    <row r="2039" spans="1:7" ht="14.15" customHeight="1">
      <c r="A2039" s="1119" t="s">
        <v>2240</v>
      </c>
      <c r="B2039" s="1118" t="s">
        <v>2241</v>
      </c>
      <c r="C2039" s="1117" t="s">
        <v>5530</v>
      </c>
      <c r="D2039" s="1116" t="s">
        <v>5609</v>
      </c>
      <c r="E2039" s="1356">
        <v>0.50660000000000005</v>
      </c>
      <c r="F2039" s="1256">
        <v>1</v>
      </c>
      <c r="G2039" s="1246">
        <v>0.50660000000000005</v>
      </c>
    </row>
    <row r="2040" spans="1:7" ht="14.15" customHeight="1">
      <c r="A2040" s="1119" t="s">
        <v>2240</v>
      </c>
      <c r="B2040" s="1118" t="s">
        <v>2241</v>
      </c>
      <c r="C2040" s="1117" t="s">
        <v>2343</v>
      </c>
      <c r="D2040" s="1116" t="s">
        <v>3530</v>
      </c>
      <c r="E2040" s="1356">
        <v>0.316</v>
      </c>
      <c r="F2040" s="1256">
        <v>1</v>
      </c>
      <c r="G2040" s="1246">
        <v>0.316</v>
      </c>
    </row>
    <row r="2041" spans="1:7" ht="14.15" customHeight="1">
      <c r="A2041" s="1119" t="s">
        <v>2240</v>
      </c>
      <c r="B2041" s="1118" t="s">
        <v>2241</v>
      </c>
      <c r="C2041" s="1117" t="s">
        <v>1083</v>
      </c>
      <c r="D2041" s="1116" t="s">
        <v>480</v>
      </c>
      <c r="E2041" s="1356">
        <v>0.2888</v>
      </c>
      <c r="F2041" s="1256">
        <v>1</v>
      </c>
      <c r="G2041" s="1246">
        <v>0.2888</v>
      </c>
    </row>
    <row r="2042" spans="1:7" ht="14.15" customHeight="1">
      <c r="A2042" s="1119" t="s">
        <v>2240</v>
      </c>
      <c r="B2042" s="1118" t="s">
        <v>2241</v>
      </c>
      <c r="C2042" s="1117" t="s">
        <v>1084</v>
      </c>
      <c r="D2042" s="1116" t="s">
        <v>5178</v>
      </c>
      <c r="E2042" s="1356">
        <v>0.46710000000000002</v>
      </c>
      <c r="F2042" s="1256">
        <v>1</v>
      </c>
      <c r="G2042" s="1246">
        <v>0.46710000000000002</v>
      </c>
    </row>
    <row r="2043" spans="1:7" ht="14.15" customHeight="1">
      <c r="A2043" s="1119" t="s">
        <v>2240</v>
      </c>
      <c r="B2043" s="1118" t="s">
        <v>2241</v>
      </c>
      <c r="C2043" s="1117" t="s">
        <v>6660</v>
      </c>
      <c r="D2043" s="1116" t="s">
        <v>6661</v>
      </c>
      <c r="E2043" s="1356">
        <v>2.8999999999999998E-3</v>
      </c>
      <c r="F2043" s="1256">
        <v>1</v>
      </c>
      <c r="G2043" s="1246">
        <v>2.8999999999999998E-3</v>
      </c>
    </row>
    <row r="2044" spans="1:7" ht="14.15" customHeight="1">
      <c r="A2044" s="1119" t="s">
        <v>2232</v>
      </c>
      <c r="B2044" s="1118" t="s">
        <v>2233</v>
      </c>
      <c r="C2044" s="1117" t="s">
        <v>5237</v>
      </c>
      <c r="D2044" s="1116" t="s">
        <v>5238</v>
      </c>
      <c r="E2044" s="1356">
        <v>1</v>
      </c>
      <c r="F2044" s="1256">
        <v>1</v>
      </c>
      <c r="G2044" s="1246">
        <v>1</v>
      </c>
    </row>
    <row r="2045" spans="1:7" ht="14.15" customHeight="1">
      <c r="A2045" s="1119" t="s">
        <v>2232</v>
      </c>
      <c r="B2045" s="1118" t="s">
        <v>2233</v>
      </c>
      <c r="C2045" s="1117" t="s">
        <v>4423</v>
      </c>
      <c r="D2045" s="1116" t="s">
        <v>1025</v>
      </c>
      <c r="E2045" s="1356">
        <v>1</v>
      </c>
      <c r="F2045" s="1256">
        <v>1</v>
      </c>
      <c r="G2045" s="1246">
        <v>1</v>
      </c>
    </row>
    <row r="2046" spans="1:7" ht="14.15" customHeight="1">
      <c r="A2046" s="1119" t="s">
        <v>2232</v>
      </c>
      <c r="B2046" s="1118" t="s">
        <v>2233</v>
      </c>
      <c r="C2046" s="1117" t="s">
        <v>7090</v>
      </c>
      <c r="D2046" s="1116" t="s">
        <v>6822</v>
      </c>
      <c r="E2046" s="1356">
        <v>1</v>
      </c>
      <c r="F2046" s="1256">
        <v>1</v>
      </c>
      <c r="G2046" s="1246">
        <v>1</v>
      </c>
    </row>
    <row r="2047" spans="1:7" ht="14.15" customHeight="1">
      <c r="A2047" s="1119" t="s">
        <v>2232</v>
      </c>
      <c r="B2047" s="1118" t="s">
        <v>2233</v>
      </c>
      <c r="C2047" s="1117" t="s">
        <v>4425</v>
      </c>
      <c r="D2047" s="1116" t="s">
        <v>4755</v>
      </c>
      <c r="E2047" s="1356">
        <v>1</v>
      </c>
      <c r="F2047" s="1256">
        <v>1</v>
      </c>
      <c r="G2047" s="1246">
        <v>1</v>
      </c>
    </row>
    <row r="2048" spans="1:7" ht="14.15" customHeight="1">
      <c r="A2048" s="1119" t="s">
        <v>2232</v>
      </c>
      <c r="B2048" s="1118" t="s">
        <v>2233</v>
      </c>
      <c r="C2048" s="1117" t="s">
        <v>1274</v>
      </c>
      <c r="D2048" s="1116" t="s">
        <v>1024</v>
      </c>
      <c r="E2048" s="1356">
        <v>1</v>
      </c>
      <c r="F2048" s="1256">
        <v>1</v>
      </c>
      <c r="G2048" s="1246">
        <v>1</v>
      </c>
    </row>
    <row r="2049" spans="1:7" ht="14.15" customHeight="1">
      <c r="A2049" s="1119" t="s">
        <v>2232</v>
      </c>
      <c r="B2049" s="1118" t="s">
        <v>2233</v>
      </c>
      <c r="C2049" s="1117" t="s">
        <v>4784</v>
      </c>
      <c r="D2049" s="1116" t="s">
        <v>4785</v>
      </c>
      <c r="E2049" s="1356">
        <v>2</v>
      </c>
      <c r="F2049" s="1256">
        <v>1</v>
      </c>
      <c r="G2049" s="1246">
        <v>2</v>
      </c>
    </row>
    <row r="2050" spans="1:7" ht="14.15" customHeight="1">
      <c r="A2050" s="1119" t="s">
        <v>2232</v>
      </c>
      <c r="B2050" s="1118" t="s">
        <v>2233</v>
      </c>
      <c r="C2050" s="1117" t="s">
        <v>4786</v>
      </c>
      <c r="D2050" s="1116" t="s">
        <v>4787</v>
      </c>
      <c r="E2050" s="1356">
        <v>2</v>
      </c>
      <c r="F2050" s="1256">
        <v>1</v>
      </c>
      <c r="G2050" s="1246">
        <v>2</v>
      </c>
    </row>
    <row r="2051" spans="1:7" ht="14.15" customHeight="1">
      <c r="A2051" s="1119" t="s">
        <v>2232</v>
      </c>
      <c r="B2051" s="1118" t="s">
        <v>2233</v>
      </c>
      <c r="C2051" s="1117" t="s">
        <v>5239</v>
      </c>
      <c r="D2051" s="1116" t="s">
        <v>5240</v>
      </c>
      <c r="E2051" s="1356">
        <v>2</v>
      </c>
      <c r="F2051" s="1256">
        <v>1</v>
      </c>
      <c r="G2051" s="1246">
        <v>2</v>
      </c>
    </row>
    <row r="2052" spans="1:7" ht="14.15" customHeight="1">
      <c r="A2052" s="1119" t="s">
        <v>2232</v>
      </c>
      <c r="B2052" s="1118" t="s">
        <v>2233</v>
      </c>
      <c r="C2052" s="1117" t="s">
        <v>5241</v>
      </c>
      <c r="D2052" s="1116" t="s">
        <v>5242</v>
      </c>
      <c r="E2052" s="1356">
        <v>2</v>
      </c>
      <c r="F2052" s="1256">
        <v>1</v>
      </c>
      <c r="G2052" s="1246">
        <v>2</v>
      </c>
    </row>
    <row r="2053" spans="1:7" ht="14.15" customHeight="1">
      <c r="A2053" s="1119" t="s">
        <v>2232</v>
      </c>
      <c r="B2053" s="1118" t="s">
        <v>2233</v>
      </c>
      <c r="C2053" s="1117" t="s">
        <v>3891</v>
      </c>
      <c r="D2053" s="1116" t="s">
        <v>4754</v>
      </c>
      <c r="E2053" s="1356">
        <v>2</v>
      </c>
      <c r="F2053" s="1256">
        <v>1</v>
      </c>
      <c r="G2053" s="1246">
        <v>2</v>
      </c>
    </row>
    <row r="2054" spans="1:7" ht="14.15" customHeight="1">
      <c r="A2054" s="1119" t="s">
        <v>2232</v>
      </c>
      <c r="B2054" s="1118" t="s">
        <v>2233</v>
      </c>
      <c r="C2054" s="1117" t="s">
        <v>1634</v>
      </c>
      <c r="D2054" s="1116" t="s">
        <v>1635</v>
      </c>
      <c r="E2054" s="1356">
        <v>3</v>
      </c>
      <c r="F2054" s="1256">
        <v>1</v>
      </c>
      <c r="G2054" s="1246">
        <v>3</v>
      </c>
    </row>
    <row r="2055" spans="1:7" ht="14.15" customHeight="1">
      <c r="A2055" s="1119" t="s">
        <v>2232</v>
      </c>
      <c r="B2055" s="1118" t="s">
        <v>2233</v>
      </c>
      <c r="C2055" s="1117" t="s">
        <v>1439</v>
      </c>
      <c r="D2055" s="1116" t="s">
        <v>1440</v>
      </c>
      <c r="E2055" s="1356">
        <v>0</v>
      </c>
      <c r="F2055" s="1256">
        <v>1</v>
      </c>
      <c r="G2055" s="1246">
        <v>0</v>
      </c>
    </row>
    <row r="2056" spans="1:7" ht="14.15" customHeight="1">
      <c r="A2056" s="1119" t="s">
        <v>2232</v>
      </c>
      <c r="B2056" s="1118" t="s">
        <v>2233</v>
      </c>
      <c r="C2056" s="1117" t="s">
        <v>3440</v>
      </c>
      <c r="D2056" s="1116" t="s">
        <v>3441</v>
      </c>
      <c r="E2056" s="1356">
        <v>0</v>
      </c>
      <c r="F2056" s="1256">
        <v>1</v>
      </c>
      <c r="G2056" s="1246">
        <v>0</v>
      </c>
    </row>
    <row r="2057" spans="1:7" ht="14.15" customHeight="1">
      <c r="A2057" s="1119" t="s">
        <v>2232</v>
      </c>
      <c r="B2057" s="1118" t="s">
        <v>2233</v>
      </c>
      <c r="C2057" s="1117" t="s">
        <v>3442</v>
      </c>
      <c r="D2057" s="1116" t="s">
        <v>3443</v>
      </c>
      <c r="E2057" s="1356">
        <v>0</v>
      </c>
      <c r="F2057" s="1256">
        <v>1</v>
      </c>
      <c r="G2057" s="1246">
        <v>0</v>
      </c>
    </row>
    <row r="2058" spans="1:7" ht="14.15" customHeight="1">
      <c r="A2058" s="1119" t="s">
        <v>2232</v>
      </c>
      <c r="B2058" s="1118" t="s">
        <v>2233</v>
      </c>
      <c r="C2058" s="1117" t="s">
        <v>3444</v>
      </c>
      <c r="D2058" s="1116" t="s">
        <v>3445</v>
      </c>
      <c r="E2058" s="1356">
        <v>0</v>
      </c>
      <c r="F2058" s="1256">
        <v>1</v>
      </c>
      <c r="G2058" s="1246">
        <v>0</v>
      </c>
    </row>
    <row r="2059" spans="1:7" ht="14.15" customHeight="1">
      <c r="A2059" s="1119" t="s">
        <v>2232</v>
      </c>
      <c r="B2059" s="1118" t="s">
        <v>2233</v>
      </c>
      <c r="C2059" s="1117" t="s">
        <v>3446</v>
      </c>
      <c r="D2059" s="1116" t="s">
        <v>3447</v>
      </c>
      <c r="E2059" s="1356">
        <v>0</v>
      </c>
      <c r="F2059" s="1256">
        <v>1</v>
      </c>
      <c r="G2059" s="1246">
        <v>0</v>
      </c>
    </row>
    <row r="2060" spans="1:7" ht="14.15" customHeight="1">
      <c r="A2060" s="1119" t="s">
        <v>2232</v>
      </c>
      <c r="B2060" s="1118" t="s">
        <v>2233</v>
      </c>
      <c r="C2060" s="1117" t="s">
        <v>1276</v>
      </c>
      <c r="D2060" s="1116" t="s">
        <v>3448</v>
      </c>
      <c r="E2060" s="1356">
        <v>0</v>
      </c>
      <c r="F2060" s="1256">
        <v>1</v>
      </c>
      <c r="G2060" s="1246">
        <v>0</v>
      </c>
    </row>
    <row r="2061" spans="1:7" ht="14.15" customHeight="1">
      <c r="A2061" s="1119" t="s">
        <v>2232</v>
      </c>
      <c r="B2061" s="1118" t="s">
        <v>2233</v>
      </c>
      <c r="C2061" s="1117" t="s">
        <v>1277</v>
      </c>
      <c r="D2061" s="1116" t="s">
        <v>5252</v>
      </c>
      <c r="E2061" s="1356">
        <v>0</v>
      </c>
      <c r="F2061" s="1256">
        <v>1</v>
      </c>
      <c r="G2061" s="1246">
        <v>0</v>
      </c>
    </row>
    <row r="2062" spans="1:7" ht="14.15" customHeight="1">
      <c r="A2062" s="1119" t="s">
        <v>2232</v>
      </c>
      <c r="B2062" s="1118" t="s">
        <v>2233</v>
      </c>
      <c r="C2062" s="1117" t="s">
        <v>1278</v>
      </c>
      <c r="D2062" s="1116" t="s">
        <v>5253</v>
      </c>
      <c r="E2062" s="1356">
        <v>0</v>
      </c>
      <c r="F2062" s="1256">
        <v>1</v>
      </c>
      <c r="G2062" s="1246">
        <v>0</v>
      </c>
    </row>
    <row r="2063" spans="1:7" ht="14.15" customHeight="1">
      <c r="A2063" s="1119" t="s">
        <v>2232</v>
      </c>
      <c r="B2063" s="1118" t="s">
        <v>2233</v>
      </c>
      <c r="C2063" s="1117" t="s">
        <v>1279</v>
      </c>
      <c r="D2063" s="1116" t="s">
        <v>5254</v>
      </c>
      <c r="E2063" s="1356">
        <v>0</v>
      </c>
      <c r="F2063" s="1256">
        <v>1</v>
      </c>
      <c r="G2063" s="1246">
        <v>0</v>
      </c>
    </row>
    <row r="2064" spans="1:7" ht="14.15" customHeight="1">
      <c r="A2064" s="1119" t="s">
        <v>2232</v>
      </c>
      <c r="B2064" s="1118" t="s">
        <v>2233</v>
      </c>
      <c r="C2064" s="1117" t="s">
        <v>1280</v>
      </c>
      <c r="D2064" s="1116" t="s">
        <v>5255</v>
      </c>
      <c r="E2064" s="1356">
        <v>12</v>
      </c>
      <c r="F2064" s="1256">
        <v>1</v>
      </c>
      <c r="G2064" s="1246">
        <v>12</v>
      </c>
    </row>
    <row r="2065" spans="1:7" ht="14.15" customHeight="1">
      <c r="A2065" s="1119" t="s">
        <v>2232</v>
      </c>
      <c r="B2065" s="1118" t="s">
        <v>2233</v>
      </c>
      <c r="C2065" s="1117" t="s">
        <v>1621</v>
      </c>
      <c r="D2065" s="1116" t="s">
        <v>4753</v>
      </c>
      <c r="E2065" s="1356">
        <v>1</v>
      </c>
      <c r="F2065" s="1256">
        <v>1</v>
      </c>
      <c r="G2065" s="1246">
        <v>1</v>
      </c>
    </row>
    <row r="2066" spans="1:7" ht="14.15" customHeight="1">
      <c r="A2066" s="1119" t="s">
        <v>2232</v>
      </c>
      <c r="B2066" s="1118" t="s">
        <v>2233</v>
      </c>
      <c r="C2066" s="1117" t="s">
        <v>4432</v>
      </c>
      <c r="D2066" s="1116" t="s">
        <v>1792</v>
      </c>
      <c r="E2066" s="1356">
        <v>4.0000000000000002E-4</v>
      </c>
      <c r="F2066" s="1256">
        <v>1</v>
      </c>
      <c r="G2066" s="1246">
        <v>4.0000000000000002E-4</v>
      </c>
    </row>
    <row r="2067" spans="1:7" ht="14.15" customHeight="1">
      <c r="A2067" s="1119" t="s">
        <v>2232</v>
      </c>
      <c r="B2067" s="1118" t="s">
        <v>2233</v>
      </c>
      <c r="C2067" s="1117" t="s">
        <v>5417</v>
      </c>
      <c r="D2067" s="1116" t="s">
        <v>3885</v>
      </c>
      <c r="E2067" s="1356">
        <v>1.1999999999999999E-3</v>
      </c>
      <c r="F2067" s="1256">
        <v>1</v>
      </c>
      <c r="G2067" s="1246">
        <v>1.1999999999999999E-3</v>
      </c>
    </row>
    <row r="2068" spans="1:7" ht="14.15" customHeight="1">
      <c r="A2068" s="1119" t="s">
        <v>2232</v>
      </c>
      <c r="B2068" s="1118" t="s">
        <v>2233</v>
      </c>
      <c r="C2068" s="1117" t="s">
        <v>5419</v>
      </c>
      <c r="D2068" s="1116" t="s">
        <v>3704</v>
      </c>
      <c r="E2068" s="1356">
        <v>5.0000000000000001E-3</v>
      </c>
      <c r="F2068" s="1256">
        <v>1</v>
      </c>
      <c r="G2068" s="1246">
        <v>5.0000000000000001E-3</v>
      </c>
    </row>
    <row r="2069" spans="1:7" ht="14.15" customHeight="1">
      <c r="A2069" s="1119" t="s">
        <v>2232</v>
      </c>
      <c r="B2069" s="1118" t="s">
        <v>2233</v>
      </c>
      <c r="C2069" s="1117" t="s">
        <v>869</v>
      </c>
      <c r="D2069" s="1116" t="s">
        <v>1793</v>
      </c>
      <c r="E2069" s="1356">
        <v>4.0000000000000002E-4</v>
      </c>
      <c r="F2069" s="1256">
        <v>1</v>
      </c>
      <c r="G2069" s="1246">
        <v>4.0000000000000002E-4</v>
      </c>
    </row>
    <row r="2070" spans="1:7" ht="14.15" customHeight="1">
      <c r="A2070" s="1119" t="s">
        <v>2232</v>
      </c>
      <c r="B2070" s="1118" t="s">
        <v>2233</v>
      </c>
      <c r="C2070" s="1117" t="s">
        <v>2914</v>
      </c>
      <c r="D2070" s="1116" t="s">
        <v>5606</v>
      </c>
      <c r="E2070" s="1356">
        <v>8.9999999999999993E-3</v>
      </c>
      <c r="F2070" s="1256">
        <v>1</v>
      </c>
      <c r="G2070" s="1246">
        <v>8.9999999999999993E-3</v>
      </c>
    </row>
    <row r="2071" spans="1:7" ht="14.15" customHeight="1">
      <c r="A2071" s="1119" t="s">
        <v>2232</v>
      </c>
      <c r="B2071" s="1118" t="s">
        <v>2233</v>
      </c>
      <c r="C2071" s="1117" t="s">
        <v>4692</v>
      </c>
      <c r="D2071" s="1116" t="s">
        <v>4137</v>
      </c>
      <c r="E2071" s="1356">
        <v>1.1999999999999999E-3</v>
      </c>
      <c r="F2071" s="1256">
        <v>1</v>
      </c>
      <c r="G2071" s="1246">
        <v>1.1999999999999999E-3</v>
      </c>
    </row>
    <row r="2072" spans="1:7" ht="14.15" customHeight="1">
      <c r="A2072" s="1119" t="s">
        <v>2232</v>
      </c>
      <c r="B2072" s="1118" t="s">
        <v>2233</v>
      </c>
      <c r="C2072" s="1117" t="s">
        <v>870</v>
      </c>
      <c r="D2072" s="1116" t="s">
        <v>871</v>
      </c>
      <c r="E2072" s="1356">
        <v>1E-3</v>
      </c>
      <c r="F2072" s="1256">
        <v>1</v>
      </c>
      <c r="G2072" s="1246">
        <v>1E-3</v>
      </c>
    </row>
    <row r="2073" spans="1:7" ht="14.15" customHeight="1">
      <c r="A2073" s="1119" t="s">
        <v>2232</v>
      </c>
      <c r="B2073" s="1118" t="s">
        <v>2233</v>
      </c>
      <c r="C2073" s="1117" t="s">
        <v>5533</v>
      </c>
      <c r="D2073" s="1116" t="s">
        <v>5610</v>
      </c>
      <c r="E2073" s="1356">
        <v>0.51500000000000001</v>
      </c>
      <c r="F2073" s="1256">
        <v>1</v>
      </c>
      <c r="G2073" s="1246">
        <v>0.51500000000000001</v>
      </c>
    </row>
    <row r="2074" spans="1:7" ht="14.15" customHeight="1">
      <c r="A2074" s="1119" t="s">
        <v>2232</v>
      </c>
      <c r="B2074" s="1118" t="s">
        <v>2233</v>
      </c>
      <c r="C2074" s="1117" t="s">
        <v>5530</v>
      </c>
      <c r="D2074" s="1116" t="s">
        <v>5609</v>
      </c>
      <c r="E2074" s="1356">
        <v>0.50660000000000005</v>
      </c>
      <c r="F2074" s="1256">
        <v>1</v>
      </c>
      <c r="G2074" s="1246">
        <v>0.50660000000000005</v>
      </c>
    </row>
    <row r="2075" spans="1:7" ht="14.15" customHeight="1">
      <c r="A2075" s="1119" t="s">
        <v>2232</v>
      </c>
      <c r="B2075" s="1118" t="s">
        <v>2233</v>
      </c>
      <c r="C2075" s="1117" t="s">
        <v>2343</v>
      </c>
      <c r="D2075" s="1116" t="s">
        <v>3530</v>
      </c>
      <c r="E2075" s="1356">
        <v>0.316</v>
      </c>
      <c r="F2075" s="1256">
        <v>1</v>
      </c>
      <c r="G2075" s="1246">
        <v>0.316</v>
      </c>
    </row>
    <row r="2076" spans="1:7" ht="14.15" customHeight="1">
      <c r="A2076" s="1119" t="s">
        <v>2232</v>
      </c>
      <c r="B2076" s="1118" t="s">
        <v>2233</v>
      </c>
      <c r="C2076" s="1117" t="s">
        <v>1083</v>
      </c>
      <c r="D2076" s="1116" t="s">
        <v>480</v>
      </c>
      <c r="E2076" s="1356">
        <v>0.2888</v>
      </c>
      <c r="F2076" s="1256">
        <v>1</v>
      </c>
      <c r="G2076" s="1246">
        <v>0.2888</v>
      </c>
    </row>
    <row r="2077" spans="1:7" ht="14.15" customHeight="1">
      <c r="A2077" s="1119" t="s">
        <v>2232</v>
      </c>
      <c r="B2077" s="1118" t="s">
        <v>2233</v>
      </c>
      <c r="C2077" s="1117" t="s">
        <v>6660</v>
      </c>
      <c r="D2077" s="1116" t="s">
        <v>6661</v>
      </c>
      <c r="E2077" s="1356">
        <v>2.3999999999999998E-3</v>
      </c>
      <c r="F2077" s="1256">
        <v>1</v>
      </c>
      <c r="G2077" s="1246">
        <v>2.3999999999999998E-3</v>
      </c>
    </row>
    <row r="2078" spans="1:7" ht="14.15" customHeight="1">
      <c r="A2078" s="1119" t="s">
        <v>1382</v>
      </c>
      <c r="B2078" s="1118" t="s">
        <v>1383</v>
      </c>
      <c r="C2078" s="1117" t="s">
        <v>5237</v>
      </c>
      <c r="D2078" s="1116" t="s">
        <v>5238</v>
      </c>
      <c r="E2078" s="1356">
        <v>1</v>
      </c>
      <c r="F2078" s="1256">
        <v>1</v>
      </c>
      <c r="G2078" s="1246">
        <v>1</v>
      </c>
    </row>
    <row r="2079" spans="1:7" ht="14.15" customHeight="1">
      <c r="A2079" s="1119" t="s">
        <v>1382</v>
      </c>
      <c r="B2079" s="1118" t="s">
        <v>1383</v>
      </c>
      <c r="C2079" s="1117" t="s">
        <v>600</v>
      </c>
      <c r="D2079" s="1116" t="s">
        <v>1686</v>
      </c>
      <c r="E2079" s="1356">
        <v>1</v>
      </c>
      <c r="F2079" s="1256">
        <v>1</v>
      </c>
      <c r="G2079" s="1246">
        <v>1</v>
      </c>
    </row>
    <row r="2080" spans="1:7" ht="14.15" customHeight="1">
      <c r="A2080" s="1119" t="s">
        <v>1382</v>
      </c>
      <c r="B2080" s="1118" t="s">
        <v>1383</v>
      </c>
      <c r="C2080" s="1117" t="s">
        <v>4810</v>
      </c>
      <c r="D2080" s="1116" t="s">
        <v>4811</v>
      </c>
      <c r="E2080" s="1356">
        <v>1</v>
      </c>
      <c r="F2080" s="1256">
        <v>1</v>
      </c>
      <c r="G2080" s="1246">
        <v>1</v>
      </c>
    </row>
    <row r="2081" spans="1:7" ht="14.15" customHeight="1">
      <c r="A2081" s="1119" t="s">
        <v>1382</v>
      </c>
      <c r="B2081" s="1118" t="s">
        <v>1383</v>
      </c>
      <c r="C2081" s="1117" t="s">
        <v>603</v>
      </c>
      <c r="D2081" s="1116" t="s">
        <v>5392</v>
      </c>
      <c r="E2081" s="1356">
        <v>1</v>
      </c>
      <c r="F2081" s="1256">
        <v>1</v>
      </c>
      <c r="G2081" s="1246">
        <v>1</v>
      </c>
    </row>
    <row r="2082" spans="1:7" ht="14.15" customHeight="1">
      <c r="A2082" s="1119" t="s">
        <v>1382</v>
      </c>
      <c r="B2082" s="1118" t="s">
        <v>1383</v>
      </c>
      <c r="C2082" s="1117" t="s">
        <v>5843</v>
      </c>
      <c r="D2082" s="1116" t="s">
        <v>6203</v>
      </c>
      <c r="E2082" s="1356">
        <v>1</v>
      </c>
      <c r="F2082" s="1256">
        <v>1</v>
      </c>
      <c r="G2082" s="1246">
        <v>1</v>
      </c>
    </row>
    <row r="2083" spans="1:7" ht="14.15" customHeight="1">
      <c r="A2083" s="1119" t="s">
        <v>1382</v>
      </c>
      <c r="B2083" s="1118" t="s">
        <v>1383</v>
      </c>
      <c r="C2083" s="1117" t="s">
        <v>5811</v>
      </c>
      <c r="D2083" s="1116" t="s">
        <v>6204</v>
      </c>
      <c r="E2083" s="1356">
        <v>1</v>
      </c>
      <c r="F2083" s="1256">
        <v>1</v>
      </c>
      <c r="G2083" s="1246">
        <v>1</v>
      </c>
    </row>
    <row r="2084" spans="1:7" ht="14.15" customHeight="1">
      <c r="A2084" s="1119" t="s">
        <v>1382</v>
      </c>
      <c r="B2084" s="1118" t="s">
        <v>1383</v>
      </c>
      <c r="C2084" s="1117" t="s">
        <v>4784</v>
      </c>
      <c r="D2084" s="1116" t="s">
        <v>4785</v>
      </c>
      <c r="E2084" s="1356">
        <v>2</v>
      </c>
      <c r="F2084" s="1256">
        <v>1</v>
      </c>
      <c r="G2084" s="1246">
        <v>2</v>
      </c>
    </row>
    <row r="2085" spans="1:7" ht="14.15" customHeight="1">
      <c r="A2085" s="1119" t="s">
        <v>1382</v>
      </c>
      <c r="B2085" s="1118" t="s">
        <v>1383</v>
      </c>
      <c r="C2085" s="1117" t="s">
        <v>4786</v>
      </c>
      <c r="D2085" s="1116" t="s">
        <v>4787</v>
      </c>
      <c r="E2085" s="1356">
        <v>2</v>
      </c>
      <c r="F2085" s="1256">
        <v>1</v>
      </c>
      <c r="G2085" s="1246">
        <v>2</v>
      </c>
    </row>
    <row r="2086" spans="1:7" ht="14.15" customHeight="1">
      <c r="A2086" s="1119" t="s">
        <v>1382</v>
      </c>
      <c r="B2086" s="1118" t="s">
        <v>1383</v>
      </c>
      <c r="C2086" s="1117" t="s">
        <v>9102</v>
      </c>
      <c r="D2086" s="1116" t="s">
        <v>9115</v>
      </c>
      <c r="E2086" s="1356">
        <v>1</v>
      </c>
      <c r="F2086" s="1256">
        <v>1</v>
      </c>
      <c r="G2086" s="1246">
        <v>1</v>
      </c>
    </row>
    <row r="2087" spans="1:7" ht="14.15" customHeight="1">
      <c r="A2087" s="1119" t="s">
        <v>1382</v>
      </c>
      <c r="B2087" s="1118" t="s">
        <v>1383</v>
      </c>
      <c r="C2087" s="1117" t="s">
        <v>9106</v>
      </c>
      <c r="D2087" s="1116" t="s">
        <v>9116</v>
      </c>
      <c r="E2087" s="1356">
        <v>1</v>
      </c>
      <c r="F2087" s="1256">
        <v>1</v>
      </c>
      <c r="G2087" s="1246">
        <v>1</v>
      </c>
    </row>
    <row r="2088" spans="1:7" ht="14.15" customHeight="1">
      <c r="A2088" s="1119" t="s">
        <v>1382</v>
      </c>
      <c r="B2088" s="1118" t="s">
        <v>1383</v>
      </c>
      <c r="C2088" s="1117" t="s">
        <v>5239</v>
      </c>
      <c r="D2088" s="1116" t="s">
        <v>5240</v>
      </c>
      <c r="E2088" s="1356">
        <v>2</v>
      </c>
      <c r="F2088" s="1256">
        <v>1</v>
      </c>
      <c r="G2088" s="1246">
        <v>2</v>
      </c>
    </row>
    <row r="2089" spans="1:7" ht="14.15" customHeight="1">
      <c r="A2089" s="1119" t="s">
        <v>1382</v>
      </c>
      <c r="B2089" s="1118" t="s">
        <v>1383</v>
      </c>
      <c r="C2089" s="1117" t="s">
        <v>5241</v>
      </c>
      <c r="D2089" s="1116" t="s">
        <v>5242</v>
      </c>
      <c r="E2089" s="1356">
        <v>2</v>
      </c>
      <c r="F2089" s="1256">
        <v>1</v>
      </c>
      <c r="G2089" s="1246">
        <v>2</v>
      </c>
    </row>
    <row r="2090" spans="1:7" ht="14.15" customHeight="1">
      <c r="A2090" s="1119" t="s">
        <v>1382</v>
      </c>
      <c r="B2090" s="1118" t="s">
        <v>1383</v>
      </c>
      <c r="C2090" s="1117" t="s">
        <v>1300</v>
      </c>
      <c r="D2090" s="1116" t="s">
        <v>4726</v>
      </c>
      <c r="E2090" s="1356">
        <v>2</v>
      </c>
      <c r="F2090" s="1256">
        <v>1</v>
      </c>
      <c r="G2090" s="1246">
        <v>2</v>
      </c>
    </row>
    <row r="2091" spans="1:7" ht="14.15" customHeight="1">
      <c r="A2091" s="1119" t="s">
        <v>1382</v>
      </c>
      <c r="B2091" s="1118" t="s">
        <v>1383</v>
      </c>
      <c r="C2091" s="1117" t="s">
        <v>1634</v>
      </c>
      <c r="D2091" s="1116" t="s">
        <v>1635</v>
      </c>
      <c r="E2091" s="1356">
        <v>3</v>
      </c>
      <c r="F2091" s="1256">
        <v>1</v>
      </c>
      <c r="G2091" s="1246">
        <v>3</v>
      </c>
    </row>
    <row r="2092" spans="1:7" ht="14.15" customHeight="1">
      <c r="A2092" s="1119" t="s">
        <v>1382</v>
      </c>
      <c r="B2092" s="1118" t="s">
        <v>1383</v>
      </c>
      <c r="C2092" s="1117" t="s">
        <v>1439</v>
      </c>
      <c r="D2092" s="1116" t="s">
        <v>1440</v>
      </c>
      <c r="E2092" s="1356">
        <v>0</v>
      </c>
      <c r="F2092" s="1256">
        <v>1</v>
      </c>
      <c r="G2092" s="1246">
        <v>0</v>
      </c>
    </row>
    <row r="2093" spans="1:7" ht="14.15" customHeight="1">
      <c r="A2093" s="1119" t="s">
        <v>1382</v>
      </c>
      <c r="B2093" s="1118" t="s">
        <v>1383</v>
      </c>
      <c r="C2093" s="1117" t="s">
        <v>3440</v>
      </c>
      <c r="D2093" s="1116" t="s">
        <v>3441</v>
      </c>
      <c r="E2093" s="1356">
        <v>0</v>
      </c>
      <c r="F2093" s="1256">
        <v>1</v>
      </c>
      <c r="G2093" s="1246">
        <v>0</v>
      </c>
    </row>
    <row r="2094" spans="1:7" ht="14.15" customHeight="1">
      <c r="A2094" s="1119" t="s">
        <v>1382</v>
      </c>
      <c r="B2094" s="1118" t="s">
        <v>1383</v>
      </c>
      <c r="C2094" s="1117" t="s">
        <v>3442</v>
      </c>
      <c r="D2094" s="1116" t="s">
        <v>3443</v>
      </c>
      <c r="E2094" s="1356">
        <v>0</v>
      </c>
      <c r="F2094" s="1256">
        <v>1</v>
      </c>
      <c r="G2094" s="1246">
        <v>0</v>
      </c>
    </row>
    <row r="2095" spans="1:7" ht="14.15" customHeight="1">
      <c r="A2095" s="1119" t="s">
        <v>1382</v>
      </c>
      <c r="B2095" s="1118" t="s">
        <v>1383</v>
      </c>
      <c r="C2095" s="1117" t="s">
        <v>3444</v>
      </c>
      <c r="D2095" s="1116" t="s">
        <v>3445</v>
      </c>
      <c r="E2095" s="1356">
        <v>0</v>
      </c>
      <c r="F2095" s="1256">
        <v>1</v>
      </c>
      <c r="G2095" s="1246">
        <v>0</v>
      </c>
    </row>
    <row r="2096" spans="1:7" ht="14.15" customHeight="1">
      <c r="A2096" s="1119" t="s">
        <v>1382</v>
      </c>
      <c r="B2096" s="1118" t="s">
        <v>1383</v>
      </c>
      <c r="C2096" s="1117" t="s">
        <v>3446</v>
      </c>
      <c r="D2096" s="1116" t="s">
        <v>3447</v>
      </c>
      <c r="E2096" s="1356">
        <v>0</v>
      </c>
      <c r="F2096" s="1256">
        <v>1</v>
      </c>
      <c r="G2096" s="1246">
        <v>0</v>
      </c>
    </row>
    <row r="2097" spans="1:7" ht="14.15" customHeight="1">
      <c r="A2097" s="1119" t="s">
        <v>1382</v>
      </c>
      <c r="B2097" s="1118" t="s">
        <v>1383</v>
      </c>
      <c r="C2097" s="1117" t="s">
        <v>1276</v>
      </c>
      <c r="D2097" s="1116" t="s">
        <v>3448</v>
      </c>
      <c r="E2097" s="1356">
        <v>0</v>
      </c>
      <c r="F2097" s="1256">
        <v>1</v>
      </c>
      <c r="G2097" s="1246">
        <v>0</v>
      </c>
    </row>
    <row r="2098" spans="1:7" ht="14.15" customHeight="1">
      <c r="A2098" s="1119" t="s">
        <v>1382</v>
      </c>
      <c r="B2098" s="1118" t="s">
        <v>1383</v>
      </c>
      <c r="C2098" s="1117" t="s">
        <v>1277</v>
      </c>
      <c r="D2098" s="1116" t="s">
        <v>5252</v>
      </c>
      <c r="E2098" s="1356">
        <v>0</v>
      </c>
      <c r="F2098" s="1256">
        <v>1</v>
      </c>
      <c r="G2098" s="1246">
        <v>0</v>
      </c>
    </row>
    <row r="2099" spans="1:7" ht="14.15" customHeight="1">
      <c r="A2099" s="1119" t="s">
        <v>1382</v>
      </c>
      <c r="B2099" s="1118" t="s">
        <v>1383</v>
      </c>
      <c r="C2099" s="1117" t="s">
        <v>1278</v>
      </c>
      <c r="D2099" s="1116" t="s">
        <v>5253</v>
      </c>
      <c r="E2099" s="1356">
        <v>0</v>
      </c>
      <c r="F2099" s="1256">
        <v>1</v>
      </c>
      <c r="G2099" s="1246">
        <v>0</v>
      </c>
    </row>
    <row r="2100" spans="1:7" ht="14.15" customHeight="1">
      <c r="A2100" s="1119" t="s">
        <v>1382</v>
      </c>
      <c r="B2100" s="1118" t="s">
        <v>1383</v>
      </c>
      <c r="C2100" s="1117" t="s">
        <v>1279</v>
      </c>
      <c r="D2100" s="1116" t="s">
        <v>5254</v>
      </c>
      <c r="E2100" s="1356">
        <v>0</v>
      </c>
      <c r="F2100" s="1256">
        <v>1</v>
      </c>
      <c r="G2100" s="1246">
        <v>0</v>
      </c>
    </row>
    <row r="2101" spans="1:7" ht="14.15" customHeight="1">
      <c r="A2101" s="1119" t="s">
        <v>1382</v>
      </c>
      <c r="B2101" s="1118" t="s">
        <v>1383</v>
      </c>
      <c r="C2101" s="1117" t="s">
        <v>1280</v>
      </c>
      <c r="D2101" s="1116" t="s">
        <v>5255</v>
      </c>
      <c r="E2101" s="1356">
        <v>12</v>
      </c>
      <c r="F2101" s="1256">
        <v>1</v>
      </c>
      <c r="G2101" s="1246">
        <v>12</v>
      </c>
    </row>
    <row r="2102" spans="1:7" ht="14.15" customHeight="1">
      <c r="A2102" s="1119" t="s">
        <v>1382</v>
      </c>
      <c r="B2102" s="1118" t="s">
        <v>1383</v>
      </c>
      <c r="C2102" s="1117" t="s">
        <v>5235</v>
      </c>
      <c r="D2102" s="1116" t="s">
        <v>5236</v>
      </c>
      <c r="E2102" s="1356">
        <v>2</v>
      </c>
      <c r="F2102" s="1256">
        <v>1</v>
      </c>
      <c r="G2102" s="1246">
        <v>2</v>
      </c>
    </row>
    <row r="2103" spans="1:7" ht="14.15" customHeight="1">
      <c r="A2103" s="1119" t="s">
        <v>1382</v>
      </c>
      <c r="B2103" s="1118" t="s">
        <v>1383</v>
      </c>
      <c r="C2103" s="1117" t="s">
        <v>4432</v>
      </c>
      <c r="D2103" s="1116" t="s">
        <v>1792</v>
      </c>
      <c r="E2103" s="1356">
        <v>4.0000000000000002E-4</v>
      </c>
      <c r="F2103" s="1256">
        <v>1</v>
      </c>
      <c r="G2103" s="1246">
        <v>4.0000000000000002E-4</v>
      </c>
    </row>
    <row r="2104" spans="1:7" ht="14.15" customHeight="1">
      <c r="A2104" s="1119" t="s">
        <v>1382</v>
      </c>
      <c r="B2104" s="1118" t="s">
        <v>1383</v>
      </c>
      <c r="C2104" s="1117" t="s">
        <v>5417</v>
      </c>
      <c r="D2104" s="1116" t="s">
        <v>3885</v>
      </c>
      <c r="E2104" s="1356">
        <v>1.1999999999999999E-3</v>
      </c>
      <c r="F2104" s="1256">
        <v>1</v>
      </c>
      <c r="G2104" s="1246">
        <v>1.1999999999999999E-3</v>
      </c>
    </row>
    <row r="2105" spans="1:7" ht="14.15" customHeight="1">
      <c r="A2105" s="1119" t="s">
        <v>1382</v>
      </c>
      <c r="B2105" s="1118" t="s">
        <v>1383</v>
      </c>
      <c r="C2105" s="1117" t="s">
        <v>5419</v>
      </c>
      <c r="D2105" s="1116" t="s">
        <v>3704</v>
      </c>
      <c r="E2105" s="1356">
        <v>5.0000000000000001E-3</v>
      </c>
      <c r="F2105" s="1256">
        <v>1</v>
      </c>
      <c r="G2105" s="1246">
        <v>5.0000000000000001E-3</v>
      </c>
    </row>
    <row r="2106" spans="1:7" ht="14.15" customHeight="1">
      <c r="A2106" s="1119" t="s">
        <v>1382</v>
      </c>
      <c r="B2106" s="1118" t="s">
        <v>1383</v>
      </c>
      <c r="C2106" s="1117" t="s">
        <v>869</v>
      </c>
      <c r="D2106" s="1116" t="s">
        <v>1793</v>
      </c>
      <c r="E2106" s="1356">
        <v>4.0000000000000002E-4</v>
      </c>
      <c r="F2106" s="1256">
        <v>1</v>
      </c>
      <c r="G2106" s="1246">
        <v>4.0000000000000002E-4</v>
      </c>
    </row>
    <row r="2107" spans="1:7" ht="14.15" customHeight="1">
      <c r="A2107" s="1119" t="s">
        <v>1382</v>
      </c>
      <c r="B2107" s="1118" t="s">
        <v>1383</v>
      </c>
      <c r="C2107" s="1117" t="s">
        <v>4692</v>
      </c>
      <c r="D2107" s="1116" t="s">
        <v>4137</v>
      </c>
      <c r="E2107" s="1356">
        <v>1.1999999999999999E-3</v>
      </c>
      <c r="F2107" s="1256">
        <v>1</v>
      </c>
      <c r="G2107" s="1246">
        <v>1.1999999999999999E-3</v>
      </c>
    </row>
    <row r="2108" spans="1:7" ht="14.15" customHeight="1">
      <c r="A2108" s="1119" t="s">
        <v>1382</v>
      </c>
      <c r="B2108" s="1118" t="s">
        <v>1383</v>
      </c>
      <c r="C2108" s="1117" t="s">
        <v>870</v>
      </c>
      <c r="D2108" s="1116" t="s">
        <v>871</v>
      </c>
      <c r="E2108" s="1356">
        <v>1E-3</v>
      </c>
      <c r="F2108" s="1256">
        <v>1</v>
      </c>
      <c r="G2108" s="1246">
        <v>1E-3</v>
      </c>
    </row>
    <row r="2109" spans="1:7" ht="14.15" customHeight="1">
      <c r="A2109" s="1119" t="s">
        <v>1382</v>
      </c>
      <c r="B2109" s="1118" t="s">
        <v>1383</v>
      </c>
      <c r="C2109" s="1117" t="s">
        <v>5533</v>
      </c>
      <c r="D2109" s="1116" t="s">
        <v>5610</v>
      </c>
      <c r="E2109" s="1356">
        <v>0.51500000000000001</v>
      </c>
      <c r="F2109" s="1256">
        <v>1</v>
      </c>
      <c r="G2109" s="1246">
        <v>0.51500000000000001</v>
      </c>
    </row>
    <row r="2110" spans="1:7" ht="14.15" customHeight="1">
      <c r="A2110" s="1119" t="s">
        <v>1382</v>
      </c>
      <c r="B2110" s="1118" t="s">
        <v>1383</v>
      </c>
      <c r="C2110" s="1117" t="s">
        <v>5530</v>
      </c>
      <c r="D2110" s="1116" t="s">
        <v>5609</v>
      </c>
      <c r="E2110" s="1356">
        <v>0.50660000000000005</v>
      </c>
      <c r="F2110" s="1256">
        <v>1</v>
      </c>
      <c r="G2110" s="1246">
        <v>0.50660000000000005</v>
      </c>
    </row>
    <row r="2111" spans="1:7" ht="14.15" customHeight="1">
      <c r="A2111" s="1119" t="s">
        <v>1382</v>
      </c>
      <c r="B2111" s="1118" t="s">
        <v>1383</v>
      </c>
      <c r="C2111" s="1117" t="s">
        <v>472</v>
      </c>
      <c r="D2111" s="1116" t="s">
        <v>473</v>
      </c>
      <c r="E2111" s="1356">
        <v>0.26269999999999999</v>
      </c>
      <c r="F2111" s="1256">
        <v>1</v>
      </c>
      <c r="G2111" s="1246">
        <v>0.26269999999999999</v>
      </c>
    </row>
    <row r="2112" spans="1:7" ht="14.15" customHeight="1">
      <c r="A2112" s="1119" t="s">
        <v>1382</v>
      </c>
      <c r="B2112" s="1118" t="s">
        <v>1383</v>
      </c>
      <c r="C2112" s="1117" t="s">
        <v>1083</v>
      </c>
      <c r="D2112" s="1116" t="s">
        <v>480</v>
      </c>
      <c r="E2112" s="1356">
        <v>0.2888</v>
      </c>
      <c r="F2112" s="1256">
        <v>1</v>
      </c>
      <c r="G2112" s="1246">
        <v>0.2888</v>
      </c>
    </row>
    <row r="2113" spans="1:7" ht="14.15" customHeight="1">
      <c r="A2113" s="1119" t="s">
        <v>1382</v>
      </c>
      <c r="B2113" s="1118" t="s">
        <v>1383</v>
      </c>
      <c r="C2113" s="1117" t="s">
        <v>6660</v>
      </c>
      <c r="D2113" s="1116" t="s">
        <v>6661</v>
      </c>
      <c r="E2113" s="1356">
        <v>2.3999999999999998E-3</v>
      </c>
      <c r="F2113" s="1256">
        <v>1</v>
      </c>
      <c r="G2113" s="1246">
        <v>2.3999999999999998E-3</v>
      </c>
    </row>
    <row r="2114" spans="1:7" ht="14.15" customHeight="1">
      <c r="A2114" s="1119" t="s">
        <v>1390</v>
      </c>
      <c r="B2114" s="1118" t="s">
        <v>1391</v>
      </c>
      <c r="C2114" s="1117" t="s">
        <v>5237</v>
      </c>
      <c r="D2114" s="1116" t="s">
        <v>5238</v>
      </c>
      <c r="E2114" s="1356">
        <v>1</v>
      </c>
      <c r="F2114" s="1256">
        <v>1</v>
      </c>
      <c r="G2114" s="1246">
        <v>1</v>
      </c>
    </row>
    <row r="2115" spans="1:7" ht="14.15" customHeight="1">
      <c r="A2115" s="1119" t="s">
        <v>1390</v>
      </c>
      <c r="B2115" s="1118" t="s">
        <v>1391</v>
      </c>
      <c r="C2115" s="1117" t="s">
        <v>600</v>
      </c>
      <c r="D2115" s="1116" t="s">
        <v>1686</v>
      </c>
      <c r="E2115" s="1356">
        <v>1</v>
      </c>
      <c r="F2115" s="1256">
        <v>1</v>
      </c>
      <c r="G2115" s="1246">
        <v>1</v>
      </c>
    </row>
    <row r="2116" spans="1:7" ht="14.15" customHeight="1">
      <c r="A2116" s="1119" t="s">
        <v>1390</v>
      </c>
      <c r="B2116" s="1118" t="s">
        <v>1391</v>
      </c>
      <c r="C2116" s="1117" t="s">
        <v>4810</v>
      </c>
      <c r="D2116" s="1116" t="s">
        <v>4811</v>
      </c>
      <c r="E2116" s="1356">
        <v>1</v>
      </c>
      <c r="F2116" s="1256">
        <v>1</v>
      </c>
      <c r="G2116" s="1246">
        <v>1</v>
      </c>
    </row>
    <row r="2117" spans="1:7" ht="14.15" customHeight="1">
      <c r="A2117" s="1119" t="s">
        <v>1390</v>
      </c>
      <c r="B2117" s="1118" t="s">
        <v>1391</v>
      </c>
      <c r="C2117" s="1117" t="s">
        <v>603</v>
      </c>
      <c r="D2117" s="1116" t="s">
        <v>5392</v>
      </c>
      <c r="E2117" s="1356">
        <v>1</v>
      </c>
      <c r="F2117" s="1256">
        <v>1</v>
      </c>
      <c r="G2117" s="1246">
        <v>1</v>
      </c>
    </row>
    <row r="2118" spans="1:7" ht="14.15" customHeight="1">
      <c r="A2118" s="1119" t="s">
        <v>1390</v>
      </c>
      <c r="B2118" s="1118" t="s">
        <v>1391</v>
      </c>
      <c r="C2118" s="1117" t="s">
        <v>5843</v>
      </c>
      <c r="D2118" s="1116" t="s">
        <v>6203</v>
      </c>
      <c r="E2118" s="1356">
        <v>1</v>
      </c>
      <c r="F2118" s="1256">
        <v>1</v>
      </c>
      <c r="G2118" s="1246">
        <v>1</v>
      </c>
    </row>
    <row r="2119" spans="1:7" ht="14.15" customHeight="1">
      <c r="A2119" s="1119" t="s">
        <v>1390</v>
      </c>
      <c r="B2119" s="1118" t="s">
        <v>1391</v>
      </c>
      <c r="C2119" s="1117" t="s">
        <v>5811</v>
      </c>
      <c r="D2119" s="1116" t="s">
        <v>6204</v>
      </c>
      <c r="E2119" s="1356">
        <v>1</v>
      </c>
      <c r="F2119" s="1256">
        <v>1</v>
      </c>
      <c r="G2119" s="1246">
        <v>1</v>
      </c>
    </row>
    <row r="2120" spans="1:7" ht="14.15" customHeight="1">
      <c r="A2120" s="1119" t="s">
        <v>1390</v>
      </c>
      <c r="B2120" s="1118" t="s">
        <v>1391</v>
      </c>
      <c r="C2120" s="1117" t="s">
        <v>4784</v>
      </c>
      <c r="D2120" s="1116" t="s">
        <v>4785</v>
      </c>
      <c r="E2120" s="1356">
        <v>2</v>
      </c>
      <c r="F2120" s="1256">
        <v>1</v>
      </c>
      <c r="G2120" s="1246">
        <v>2</v>
      </c>
    </row>
    <row r="2121" spans="1:7" ht="14.15" customHeight="1">
      <c r="A2121" s="1119" t="s">
        <v>1390</v>
      </c>
      <c r="B2121" s="1118" t="s">
        <v>1391</v>
      </c>
      <c r="C2121" s="1117" t="s">
        <v>4786</v>
      </c>
      <c r="D2121" s="1116" t="s">
        <v>4787</v>
      </c>
      <c r="E2121" s="1356">
        <v>2</v>
      </c>
      <c r="F2121" s="1256">
        <v>1</v>
      </c>
      <c r="G2121" s="1246">
        <v>2</v>
      </c>
    </row>
    <row r="2122" spans="1:7" ht="14.15" customHeight="1">
      <c r="A2122" s="1119" t="s">
        <v>1390</v>
      </c>
      <c r="B2122" s="1118" t="s">
        <v>1391</v>
      </c>
      <c r="C2122" s="1117" t="s">
        <v>9102</v>
      </c>
      <c r="D2122" s="1116" t="s">
        <v>9115</v>
      </c>
      <c r="E2122" s="1356">
        <v>1</v>
      </c>
      <c r="F2122" s="1256">
        <v>1</v>
      </c>
      <c r="G2122" s="1246">
        <v>1</v>
      </c>
    </row>
    <row r="2123" spans="1:7" ht="14.15" customHeight="1">
      <c r="A2123" s="1119" t="s">
        <v>1390</v>
      </c>
      <c r="B2123" s="1118" t="s">
        <v>1391</v>
      </c>
      <c r="C2123" s="1117" t="s">
        <v>9106</v>
      </c>
      <c r="D2123" s="1116" t="s">
        <v>9116</v>
      </c>
      <c r="E2123" s="1356">
        <v>1</v>
      </c>
      <c r="F2123" s="1256">
        <v>1</v>
      </c>
      <c r="G2123" s="1246">
        <v>1</v>
      </c>
    </row>
    <row r="2124" spans="1:7" ht="14.15" customHeight="1">
      <c r="A2124" s="1119" t="s">
        <v>1390</v>
      </c>
      <c r="B2124" s="1118" t="s">
        <v>1391</v>
      </c>
      <c r="C2124" s="1117" t="s">
        <v>5239</v>
      </c>
      <c r="D2124" s="1116" t="s">
        <v>5240</v>
      </c>
      <c r="E2124" s="1356">
        <v>2</v>
      </c>
      <c r="F2124" s="1256">
        <v>1</v>
      </c>
      <c r="G2124" s="1246">
        <v>2</v>
      </c>
    </row>
    <row r="2125" spans="1:7" ht="14.15" customHeight="1">
      <c r="A2125" s="1119" t="s">
        <v>1390</v>
      </c>
      <c r="B2125" s="1118" t="s">
        <v>1391</v>
      </c>
      <c r="C2125" s="1117" t="s">
        <v>5241</v>
      </c>
      <c r="D2125" s="1116" t="s">
        <v>5242</v>
      </c>
      <c r="E2125" s="1356">
        <v>2</v>
      </c>
      <c r="F2125" s="1256">
        <v>1</v>
      </c>
      <c r="G2125" s="1246">
        <v>2</v>
      </c>
    </row>
    <row r="2126" spans="1:7" ht="14.15" customHeight="1">
      <c r="A2126" s="1119" t="s">
        <v>1390</v>
      </c>
      <c r="B2126" s="1118" t="s">
        <v>1391</v>
      </c>
      <c r="C2126" s="1117" t="s">
        <v>1300</v>
      </c>
      <c r="D2126" s="1116" t="s">
        <v>4726</v>
      </c>
      <c r="E2126" s="1356">
        <v>2</v>
      </c>
      <c r="F2126" s="1256">
        <v>1</v>
      </c>
      <c r="G2126" s="1246">
        <v>2</v>
      </c>
    </row>
    <row r="2127" spans="1:7" ht="14.15" customHeight="1">
      <c r="A2127" s="1119" t="s">
        <v>1390</v>
      </c>
      <c r="B2127" s="1118" t="s">
        <v>1391</v>
      </c>
      <c r="C2127" s="1117" t="s">
        <v>1634</v>
      </c>
      <c r="D2127" s="1116" t="s">
        <v>1635</v>
      </c>
      <c r="E2127" s="1356">
        <v>3</v>
      </c>
      <c r="F2127" s="1256">
        <v>1</v>
      </c>
      <c r="G2127" s="1246">
        <v>3</v>
      </c>
    </row>
    <row r="2128" spans="1:7" ht="14.15" customHeight="1">
      <c r="A2128" s="1119" t="s">
        <v>1390</v>
      </c>
      <c r="B2128" s="1118" t="s">
        <v>1391</v>
      </c>
      <c r="C2128" s="1117" t="s">
        <v>1439</v>
      </c>
      <c r="D2128" s="1116" t="s">
        <v>1440</v>
      </c>
      <c r="E2128" s="1356">
        <v>0</v>
      </c>
      <c r="F2128" s="1256">
        <v>1</v>
      </c>
      <c r="G2128" s="1246">
        <v>0</v>
      </c>
    </row>
    <row r="2129" spans="1:7" ht="14.15" customHeight="1">
      <c r="A2129" s="1119" t="s">
        <v>1390</v>
      </c>
      <c r="B2129" s="1118" t="s">
        <v>1391</v>
      </c>
      <c r="C2129" s="1117" t="s">
        <v>3440</v>
      </c>
      <c r="D2129" s="1116" t="s">
        <v>3441</v>
      </c>
      <c r="E2129" s="1356">
        <v>0</v>
      </c>
      <c r="F2129" s="1256">
        <v>1</v>
      </c>
      <c r="G2129" s="1246">
        <v>0</v>
      </c>
    </row>
    <row r="2130" spans="1:7" ht="14.15" customHeight="1">
      <c r="A2130" s="1119" t="s">
        <v>1390</v>
      </c>
      <c r="B2130" s="1118" t="s">
        <v>1391</v>
      </c>
      <c r="C2130" s="1117" t="s">
        <v>3442</v>
      </c>
      <c r="D2130" s="1116" t="s">
        <v>3443</v>
      </c>
      <c r="E2130" s="1356">
        <v>0</v>
      </c>
      <c r="F2130" s="1256">
        <v>1</v>
      </c>
      <c r="G2130" s="1246">
        <v>0</v>
      </c>
    </row>
    <row r="2131" spans="1:7" ht="14.15" customHeight="1">
      <c r="A2131" s="1119" t="s">
        <v>1390</v>
      </c>
      <c r="B2131" s="1118" t="s">
        <v>1391</v>
      </c>
      <c r="C2131" s="1117" t="s">
        <v>3444</v>
      </c>
      <c r="D2131" s="1116" t="s">
        <v>3445</v>
      </c>
      <c r="E2131" s="1356">
        <v>0</v>
      </c>
      <c r="F2131" s="1256">
        <v>1</v>
      </c>
      <c r="G2131" s="1246">
        <v>0</v>
      </c>
    </row>
    <row r="2132" spans="1:7" ht="14.15" customHeight="1">
      <c r="A2132" s="1119" t="s">
        <v>1390</v>
      </c>
      <c r="B2132" s="1118" t="s">
        <v>1391</v>
      </c>
      <c r="C2132" s="1117" t="s">
        <v>3446</v>
      </c>
      <c r="D2132" s="1116" t="s">
        <v>3447</v>
      </c>
      <c r="E2132" s="1356">
        <v>0</v>
      </c>
      <c r="F2132" s="1256">
        <v>1</v>
      </c>
      <c r="G2132" s="1246">
        <v>0</v>
      </c>
    </row>
    <row r="2133" spans="1:7" ht="14.15" customHeight="1">
      <c r="A2133" s="1119" t="s">
        <v>1390</v>
      </c>
      <c r="B2133" s="1118" t="s">
        <v>1391</v>
      </c>
      <c r="C2133" s="1117" t="s">
        <v>1276</v>
      </c>
      <c r="D2133" s="1116" t="s">
        <v>3448</v>
      </c>
      <c r="E2133" s="1356">
        <v>0</v>
      </c>
      <c r="F2133" s="1256">
        <v>1</v>
      </c>
      <c r="G2133" s="1246">
        <v>0</v>
      </c>
    </row>
    <row r="2134" spans="1:7" ht="14.15" customHeight="1">
      <c r="A2134" s="1119" t="s">
        <v>1390</v>
      </c>
      <c r="B2134" s="1118" t="s">
        <v>1391</v>
      </c>
      <c r="C2134" s="1117" t="s">
        <v>1277</v>
      </c>
      <c r="D2134" s="1116" t="s">
        <v>5252</v>
      </c>
      <c r="E2134" s="1356">
        <v>0</v>
      </c>
      <c r="F2134" s="1256">
        <v>1</v>
      </c>
      <c r="G2134" s="1246">
        <v>0</v>
      </c>
    </row>
    <row r="2135" spans="1:7" ht="14.15" customHeight="1">
      <c r="A2135" s="1119" t="s">
        <v>1390</v>
      </c>
      <c r="B2135" s="1118" t="s">
        <v>1391</v>
      </c>
      <c r="C2135" s="1117" t="s">
        <v>1278</v>
      </c>
      <c r="D2135" s="1116" t="s">
        <v>5253</v>
      </c>
      <c r="E2135" s="1356">
        <v>0</v>
      </c>
      <c r="F2135" s="1256">
        <v>1</v>
      </c>
      <c r="G2135" s="1246">
        <v>0</v>
      </c>
    </row>
    <row r="2136" spans="1:7" ht="14.15" customHeight="1">
      <c r="A2136" s="1119" t="s">
        <v>1390</v>
      </c>
      <c r="B2136" s="1118" t="s">
        <v>1391</v>
      </c>
      <c r="C2136" s="1117" t="s">
        <v>1279</v>
      </c>
      <c r="D2136" s="1116" t="s">
        <v>5254</v>
      </c>
      <c r="E2136" s="1356">
        <v>0</v>
      </c>
      <c r="F2136" s="1256">
        <v>1</v>
      </c>
      <c r="G2136" s="1246">
        <v>0</v>
      </c>
    </row>
    <row r="2137" spans="1:7" ht="14.15" customHeight="1">
      <c r="A2137" s="1119" t="s">
        <v>1390</v>
      </c>
      <c r="B2137" s="1118" t="s">
        <v>1391</v>
      </c>
      <c r="C2137" s="1117" t="s">
        <v>1280</v>
      </c>
      <c r="D2137" s="1116" t="s">
        <v>5255</v>
      </c>
      <c r="E2137" s="1356">
        <v>12</v>
      </c>
      <c r="F2137" s="1256">
        <v>1</v>
      </c>
      <c r="G2137" s="1246">
        <v>12</v>
      </c>
    </row>
    <row r="2138" spans="1:7" ht="14.15" customHeight="1">
      <c r="A2138" s="1119" t="s">
        <v>1390</v>
      </c>
      <c r="B2138" s="1118" t="s">
        <v>1391</v>
      </c>
      <c r="C2138" s="1117" t="s">
        <v>5235</v>
      </c>
      <c r="D2138" s="1116" t="s">
        <v>5236</v>
      </c>
      <c r="E2138" s="1356">
        <v>2</v>
      </c>
      <c r="F2138" s="1256">
        <v>1</v>
      </c>
      <c r="G2138" s="1246">
        <v>2</v>
      </c>
    </row>
    <row r="2139" spans="1:7" ht="14.15" customHeight="1">
      <c r="A2139" s="1119" t="s">
        <v>1390</v>
      </c>
      <c r="B2139" s="1118" t="s">
        <v>1391</v>
      </c>
      <c r="C2139" s="1117" t="s">
        <v>1621</v>
      </c>
      <c r="D2139" s="1116" t="s">
        <v>4753</v>
      </c>
      <c r="E2139" s="1356">
        <v>3</v>
      </c>
      <c r="F2139" s="1256">
        <v>1</v>
      </c>
      <c r="G2139" s="1246">
        <v>3</v>
      </c>
    </row>
    <row r="2140" spans="1:7" ht="14.15" customHeight="1">
      <c r="A2140" s="1119" t="s">
        <v>1390</v>
      </c>
      <c r="B2140" s="1118" t="s">
        <v>1391</v>
      </c>
      <c r="C2140" s="1117" t="s">
        <v>2497</v>
      </c>
      <c r="D2140" s="1116" t="s">
        <v>3784</v>
      </c>
      <c r="E2140" s="1356">
        <v>1</v>
      </c>
      <c r="F2140" s="1256">
        <v>1</v>
      </c>
      <c r="G2140" s="1246">
        <v>1</v>
      </c>
    </row>
    <row r="2141" spans="1:7" ht="14.15" customHeight="1">
      <c r="A2141" s="1119" t="s">
        <v>1390</v>
      </c>
      <c r="B2141" s="1118" t="s">
        <v>1391</v>
      </c>
      <c r="C2141" s="1117" t="s">
        <v>794</v>
      </c>
      <c r="D2141" s="1116" t="s">
        <v>5977</v>
      </c>
      <c r="E2141" s="1356">
        <v>1</v>
      </c>
      <c r="F2141" s="1256">
        <v>1</v>
      </c>
      <c r="G2141" s="1246">
        <v>1</v>
      </c>
    </row>
    <row r="2142" spans="1:7" ht="14.15" customHeight="1">
      <c r="A2142" s="1119" t="s">
        <v>1390</v>
      </c>
      <c r="B2142" s="1118" t="s">
        <v>1391</v>
      </c>
      <c r="C2142" s="1117" t="s">
        <v>4432</v>
      </c>
      <c r="D2142" s="1116" t="s">
        <v>1792</v>
      </c>
      <c r="E2142" s="1356">
        <v>4.0000000000000002E-4</v>
      </c>
      <c r="F2142" s="1256">
        <v>1</v>
      </c>
      <c r="G2142" s="1246">
        <v>4.0000000000000002E-4</v>
      </c>
    </row>
    <row r="2143" spans="1:7" ht="14.15" customHeight="1">
      <c r="A2143" s="1119" t="s">
        <v>1390</v>
      </c>
      <c r="B2143" s="1118" t="s">
        <v>1391</v>
      </c>
      <c r="C2143" s="1117" t="s">
        <v>5417</v>
      </c>
      <c r="D2143" s="1116" t="s">
        <v>3885</v>
      </c>
      <c r="E2143" s="1356">
        <v>1.1999999999999999E-3</v>
      </c>
      <c r="F2143" s="1256">
        <v>1</v>
      </c>
      <c r="G2143" s="1246">
        <v>1.1999999999999999E-3</v>
      </c>
    </row>
    <row r="2144" spans="1:7" ht="14.15" customHeight="1">
      <c r="A2144" s="1119" t="s">
        <v>1390</v>
      </c>
      <c r="B2144" s="1118" t="s">
        <v>1391</v>
      </c>
      <c r="C2144" s="1117" t="s">
        <v>5419</v>
      </c>
      <c r="D2144" s="1116" t="s">
        <v>3704</v>
      </c>
      <c r="E2144" s="1356">
        <v>5.0000000000000001E-3</v>
      </c>
      <c r="F2144" s="1256">
        <v>1</v>
      </c>
      <c r="G2144" s="1246">
        <v>5.0000000000000001E-3</v>
      </c>
    </row>
    <row r="2145" spans="1:7" ht="14.15" customHeight="1">
      <c r="A2145" s="1119" t="s">
        <v>1390</v>
      </c>
      <c r="B2145" s="1118" t="s">
        <v>1391</v>
      </c>
      <c r="C2145" s="1117" t="s">
        <v>869</v>
      </c>
      <c r="D2145" s="1116" t="s">
        <v>1793</v>
      </c>
      <c r="E2145" s="1356">
        <v>4.0000000000000002E-4</v>
      </c>
      <c r="F2145" s="1256">
        <v>1</v>
      </c>
      <c r="G2145" s="1246">
        <v>4.0000000000000002E-4</v>
      </c>
    </row>
    <row r="2146" spans="1:7" ht="14.15" customHeight="1">
      <c r="A2146" s="1119" t="s">
        <v>1390</v>
      </c>
      <c r="B2146" s="1118" t="s">
        <v>1391</v>
      </c>
      <c r="C2146" s="1117" t="s">
        <v>4692</v>
      </c>
      <c r="D2146" s="1116" t="s">
        <v>4137</v>
      </c>
      <c r="E2146" s="1356">
        <v>1.1999999999999999E-3</v>
      </c>
      <c r="F2146" s="1256">
        <v>1</v>
      </c>
      <c r="G2146" s="1246">
        <v>1.1999999999999999E-3</v>
      </c>
    </row>
    <row r="2147" spans="1:7" ht="14.15" customHeight="1">
      <c r="A2147" s="1119" t="s">
        <v>1390</v>
      </c>
      <c r="B2147" s="1118" t="s">
        <v>1391</v>
      </c>
      <c r="C2147" s="1117" t="s">
        <v>870</v>
      </c>
      <c r="D2147" s="1116" t="s">
        <v>871</v>
      </c>
      <c r="E2147" s="1356">
        <v>1E-3</v>
      </c>
      <c r="F2147" s="1256">
        <v>1</v>
      </c>
      <c r="G2147" s="1246">
        <v>1E-3</v>
      </c>
    </row>
    <row r="2148" spans="1:7" ht="14.15" customHeight="1">
      <c r="A2148" s="1119" t="s">
        <v>1390</v>
      </c>
      <c r="B2148" s="1118" t="s">
        <v>1391</v>
      </c>
      <c r="C2148" s="1117" t="s">
        <v>5533</v>
      </c>
      <c r="D2148" s="1116" t="s">
        <v>5610</v>
      </c>
      <c r="E2148" s="1356">
        <v>0.51500000000000001</v>
      </c>
      <c r="F2148" s="1256">
        <v>1</v>
      </c>
      <c r="G2148" s="1246">
        <v>0.51500000000000001</v>
      </c>
    </row>
    <row r="2149" spans="1:7" ht="14.15" customHeight="1">
      <c r="A2149" s="1119" t="s">
        <v>1390</v>
      </c>
      <c r="B2149" s="1118" t="s">
        <v>1391</v>
      </c>
      <c r="C2149" s="1117" t="s">
        <v>5530</v>
      </c>
      <c r="D2149" s="1116" t="s">
        <v>5609</v>
      </c>
      <c r="E2149" s="1356">
        <v>0.50660000000000005</v>
      </c>
      <c r="F2149" s="1256">
        <v>1</v>
      </c>
      <c r="G2149" s="1246">
        <v>0.50660000000000005</v>
      </c>
    </row>
    <row r="2150" spans="1:7" ht="14.15" customHeight="1">
      <c r="A2150" s="1119" t="s">
        <v>1390</v>
      </c>
      <c r="B2150" s="1118" t="s">
        <v>1391</v>
      </c>
      <c r="C2150" s="1117" t="s">
        <v>1085</v>
      </c>
      <c r="D2150" s="1116" t="s">
        <v>5397</v>
      </c>
      <c r="E2150" s="1356">
        <v>0.47689999999999999</v>
      </c>
      <c r="F2150" s="1256">
        <v>1</v>
      </c>
      <c r="G2150" s="1246">
        <v>0.47689999999999999</v>
      </c>
    </row>
    <row r="2151" spans="1:7" ht="14.15" customHeight="1">
      <c r="A2151" s="1119" t="s">
        <v>1390</v>
      </c>
      <c r="B2151" s="1118" t="s">
        <v>1391</v>
      </c>
      <c r="C2151" s="1117" t="s">
        <v>472</v>
      </c>
      <c r="D2151" s="1116" t="s">
        <v>473</v>
      </c>
      <c r="E2151" s="1356">
        <v>0.26269999999999999</v>
      </c>
      <c r="F2151" s="1256">
        <v>1</v>
      </c>
      <c r="G2151" s="1246">
        <v>0.26269999999999999</v>
      </c>
    </row>
    <row r="2152" spans="1:7" ht="14.15" customHeight="1">
      <c r="A2152" s="1119" t="s">
        <v>1390</v>
      </c>
      <c r="B2152" s="1118" t="s">
        <v>1391</v>
      </c>
      <c r="C2152" s="1117" t="s">
        <v>1083</v>
      </c>
      <c r="D2152" s="1116" t="s">
        <v>480</v>
      </c>
      <c r="E2152" s="1356">
        <v>0.2888</v>
      </c>
      <c r="F2152" s="1256">
        <v>1</v>
      </c>
      <c r="G2152" s="1246">
        <v>0.2888</v>
      </c>
    </row>
    <row r="2153" spans="1:7" ht="14.15" customHeight="1">
      <c r="A2153" s="1119" t="s">
        <v>1390</v>
      </c>
      <c r="B2153" s="1118" t="s">
        <v>1391</v>
      </c>
      <c r="C2153" s="1117" t="s">
        <v>6660</v>
      </c>
      <c r="D2153" s="1116" t="s">
        <v>6661</v>
      </c>
      <c r="E2153" s="1356">
        <v>2.8999999999999998E-3</v>
      </c>
      <c r="F2153" s="1256">
        <v>1</v>
      </c>
      <c r="G2153" s="1246">
        <v>2.8999999999999998E-3</v>
      </c>
    </row>
    <row r="2154" spans="1:7" ht="14.15" customHeight="1">
      <c r="A2154" s="1119" t="s">
        <v>1398</v>
      </c>
      <c r="B2154" s="1118" t="s">
        <v>1399</v>
      </c>
      <c r="C2154" s="1117" t="s">
        <v>5237</v>
      </c>
      <c r="D2154" s="1116" t="s">
        <v>5238</v>
      </c>
      <c r="E2154" s="1356">
        <v>1</v>
      </c>
      <c r="F2154" s="1256">
        <v>1</v>
      </c>
      <c r="G2154" s="1246">
        <v>1</v>
      </c>
    </row>
    <row r="2155" spans="1:7" ht="14.15" customHeight="1">
      <c r="A2155" s="1119" t="s">
        <v>1398</v>
      </c>
      <c r="B2155" s="1118" t="s">
        <v>1399</v>
      </c>
      <c r="C2155" s="1117" t="s">
        <v>4423</v>
      </c>
      <c r="D2155" s="1116" t="s">
        <v>1025</v>
      </c>
      <c r="E2155" s="1356">
        <v>1</v>
      </c>
      <c r="F2155" s="1256">
        <v>1</v>
      </c>
      <c r="G2155" s="1246">
        <v>1</v>
      </c>
    </row>
    <row r="2156" spans="1:7" ht="14.15" customHeight="1">
      <c r="A2156" s="1119" t="s">
        <v>1398</v>
      </c>
      <c r="B2156" s="1118" t="s">
        <v>1399</v>
      </c>
      <c r="C2156" s="1117" t="s">
        <v>7090</v>
      </c>
      <c r="D2156" s="1116" t="s">
        <v>6822</v>
      </c>
      <c r="E2156" s="1356">
        <v>1</v>
      </c>
      <c r="F2156" s="1256">
        <v>1</v>
      </c>
      <c r="G2156" s="1246">
        <v>1</v>
      </c>
    </row>
    <row r="2157" spans="1:7" ht="14.15" customHeight="1">
      <c r="A2157" s="1119" t="s">
        <v>1398</v>
      </c>
      <c r="B2157" s="1118" t="s">
        <v>1399</v>
      </c>
      <c r="C2157" s="1117" t="s">
        <v>4425</v>
      </c>
      <c r="D2157" s="1116" t="s">
        <v>4755</v>
      </c>
      <c r="E2157" s="1356">
        <v>1</v>
      </c>
      <c r="F2157" s="1256">
        <v>1</v>
      </c>
      <c r="G2157" s="1246">
        <v>1</v>
      </c>
    </row>
    <row r="2158" spans="1:7" ht="14.15" customHeight="1">
      <c r="A2158" s="1119" t="s">
        <v>1398</v>
      </c>
      <c r="B2158" s="1118" t="s">
        <v>1399</v>
      </c>
      <c r="C2158" s="1117" t="s">
        <v>1274</v>
      </c>
      <c r="D2158" s="1116" t="s">
        <v>1024</v>
      </c>
      <c r="E2158" s="1356">
        <v>1</v>
      </c>
      <c r="F2158" s="1256">
        <v>1</v>
      </c>
      <c r="G2158" s="1246">
        <v>1</v>
      </c>
    </row>
    <row r="2159" spans="1:7" ht="14.15" customHeight="1">
      <c r="A2159" s="1119" t="s">
        <v>1398</v>
      </c>
      <c r="B2159" s="1118" t="s">
        <v>1399</v>
      </c>
      <c r="C2159" s="1117" t="s">
        <v>4784</v>
      </c>
      <c r="D2159" s="1116" t="s">
        <v>4785</v>
      </c>
      <c r="E2159" s="1356">
        <v>2</v>
      </c>
      <c r="F2159" s="1256">
        <v>1</v>
      </c>
      <c r="G2159" s="1246">
        <v>2</v>
      </c>
    </row>
    <row r="2160" spans="1:7" ht="14.15" customHeight="1">
      <c r="A2160" s="1119" t="s">
        <v>1398</v>
      </c>
      <c r="B2160" s="1118" t="s">
        <v>1399</v>
      </c>
      <c r="C2160" s="1117" t="s">
        <v>4786</v>
      </c>
      <c r="D2160" s="1116" t="s">
        <v>4787</v>
      </c>
      <c r="E2160" s="1356">
        <v>2</v>
      </c>
      <c r="F2160" s="1256">
        <v>1</v>
      </c>
      <c r="G2160" s="1246">
        <v>2</v>
      </c>
    </row>
    <row r="2161" spans="1:7" ht="14.15" customHeight="1">
      <c r="A2161" s="1119" t="s">
        <v>1398</v>
      </c>
      <c r="B2161" s="1118" t="s">
        <v>1399</v>
      </c>
      <c r="C2161" s="1117" t="s">
        <v>5239</v>
      </c>
      <c r="D2161" s="1116" t="s">
        <v>5240</v>
      </c>
      <c r="E2161" s="1356">
        <v>2</v>
      </c>
      <c r="F2161" s="1256">
        <v>1</v>
      </c>
      <c r="G2161" s="1246">
        <v>2</v>
      </c>
    </row>
    <row r="2162" spans="1:7" ht="14.15" customHeight="1">
      <c r="A2162" s="1119" t="s">
        <v>1398</v>
      </c>
      <c r="B2162" s="1118" t="s">
        <v>1399</v>
      </c>
      <c r="C2162" s="1117" t="s">
        <v>5241</v>
      </c>
      <c r="D2162" s="1116" t="s">
        <v>5242</v>
      </c>
      <c r="E2162" s="1356">
        <v>2</v>
      </c>
      <c r="F2162" s="1256">
        <v>1</v>
      </c>
      <c r="G2162" s="1246">
        <v>2</v>
      </c>
    </row>
    <row r="2163" spans="1:7" ht="14.15" customHeight="1">
      <c r="A2163" s="1119" t="s">
        <v>1398</v>
      </c>
      <c r="B2163" s="1118" t="s">
        <v>1399</v>
      </c>
      <c r="C2163" s="1117" t="s">
        <v>3891</v>
      </c>
      <c r="D2163" s="1116" t="s">
        <v>4754</v>
      </c>
      <c r="E2163" s="1356">
        <v>2</v>
      </c>
      <c r="F2163" s="1256">
        <v>1</v>
      </c>
      <c r="G2163" s="1246">
        <v>2</v>
      </c>
    </row>
    <row r="2164" spans="1:7" ht="14.15" customHeight="1">
      <c r="A2164" s="1119" t="s">
        <v>1398</v>
      </c>
      <c r="B2164" s="1118" t="s">
        <v>1399</v>
      </c>
      <c r="C2164" s="1117" t="s">
        <v>1634</v>
      </c>
      <c r="D2164" s="1116" t="s">
        <v>1635</v>
      </c>
      <c r="E2164" s="1356">
        <v>2</v>
      </c>
      <c r="F2164" s="1256">
        <v>1</v>
      </c>
      <c r="G2164" s="1246">
        <v>2</v>
      </c>
    </row>
    <row r="2165" spans="1:7" ht="14.15" customHeight="1">
      <c r="A2165" s="1119" t="s">
        <v>1398</v>
      </c>
      <c r="B2165" s="1118" t="s">
        <v>1399</v>
      </c>
      <c r="C2165" s="1117" t="s">
        <v>1439</v>
      </c>
      <c r="D2165" s="1116" t="s">
        <v>1440</v>
      </c>
      <c r="E2165" s="1356">
        <v>0</v>
      </c>
      <c r="F2165" s="1256">
        <v>1</v>
      </c>
      <c r="G2165" s="1246">
        <v>0</v>
      </c>
    </row>
    <row r="2166" spans="1:7" ht="14.15" customHeight="1">
      <c r="A2166" s="1119" t="s">
        <v>1398</v>
      </c>
      <c r="B2166" s="1118" t="s">
        <v>1399</v>
      </c>
      <c r="C2166" s="1117" t="s">
        <v>3440</v>
      </c>
      <c r="D2166" s="1116" t="s">
        <v>3441</v>
      </c>
      <c r="E2166" s="1356">
        <v>0</v>
      </c>
      <c r="F2166" s="1256">
        <v>1</v>
      </c>
      <c r="G2166" s="1246">
        <v>0</v>
      </c>
    </row>
    <row r="2167" spans="1:7" ht="14.15" customHeight="1">
      <c r="A2167" s="1119" t="s">
        <v>1398</v>
      </c>
      <c r="B2167" s="1118" t="s">
        <v>1399</v>
      </c>
      <c r="C2167" s="1117" t="s">
        <v>3442</v>
      </c>
      <c r="D2167" s="1116" t="s">
        <v>3443</v>
      </c>
      <c r="E2167" s="1356">
        <v>0</v>
      </c>
      <c r="F2167" s="1256">
        <v>1</v>
      </c>
      <c r="G2167" s="1246">
        <v>0</v>
      </c>
    </row>
    <row r="2168" spans="1:7" ht="14.15" customHeight="1">
      <c r="A2168" s="1119" t="s">
        <v>1398</v>
      </c>
      <c r="B2168" s="1118" t="s">
        <v>1399</v>
      </c>
      <c r="C2168" s="1117" t="s">
        <v>3444</v>
      </c>
      <c r="D2168" s="1116" t="s">
        <v>3445</v>
      </c>
      <c r="E2168" s="1356">
        <v>0</v>
      </c>
      <c r="F2168" s="1256">
        <v>1</v>
      </c>
      <c r="G2168" s="1246">
        <v>0</v>
      </c>
    </row>
    <row r="2169" spans="1:7" ht="14.15" customHeight="1">
      <c r="A2169" s="1119" t="s">
        <v>1398</v>
      </c>
      <c r="B2169" s="1118" t="s">
        <v>1399</v>
      </c>
      <c r="C2169" s="1117" t="s">
        <v>3446</v>
      </c>
      <c r="D2169" s="1116" t="s">
        <v>3447</v>
      </c>
      <c r="E2169" s="1356">
        <v>0</v>
      </c>
      <c r="F2169" s="1256">
        <v>1</v>
      </c>
      <c r="G2169" s="1246">
        <v>0</v>
      </c>
    </row>
    <row r="2170" spans="1:7" ht="14.15" customHeight="1">
      <c r="A2170" s="1119" t="s">
        <v>1398</v>
      </c>
      <c r="B2170" s="1118" t="s">
        <v>1399</v>
      </c>
      <c r="C2170" s="1117" t="s">
        <v>1276</v>
      </c>
      <c r="D2170" s="1116" t="s">
        <v>3448</v>
      </c>
      <c r="E2170" s="1356">
        <v>0</v>
      </c>
      <c r="F2170" s="1256">
        <v>1</v>
      </c>
      <c r="G2170" s="1246">
        <v>0</v>
      </c>
    </row>
    <row r="2171" spans="1:7" ht="14.15" customHeight="1">
      <c r="A2171" s="1119" t="s">
        <v>1398</v>
      </c>
      <c r="B2171" s="1118" t="s">
        <v>1399</v>
      </c>
      <c r="C2171" s="1117" t="s">
        <v>1277</v>
      </c>
      <c r="D2171" s="1116" t="s">
        <v>5252</v>
      </c>
      <c r="E2171" s="1356">
        <v>0</v>
      </c>
      <c r="F2171" s="1256">
        <v>1</v>
      </c>
      <c r="G2171" s="1246">
        <v>0</v>
      </c>
    </row>
    <row r="2172" spans="1:7" ht="14.15" customHeight="1">
      <c r="A2172" s="1119" t="s">
        <v>1398</v>
      </c>
      <c r="B2172" s="1118" t="s">
        <v>1399</v>
      </c>
      <c r="C2172" s="1117" t="s">
        <v>1278</v>
      </c>
      <c r="D2172" s="1116" t="s">
        <v>5253</v>
      </c>
      <c r="E2172" s="1356">
        <v>0</v>
      </c>
      <c r="F2172" s="1256">
        <v>1</v>
      </c>
      <c r="G2172" s="1246">
        <v>0</v>
      </c>
    </row>
    <row r="2173" spans="1:7" ht="14.15" customHeight="1">
      <c r="A2173" s="1119" t="s">
        <v>1398</v>
      </c>
      <c r="B2173" s="1118" t="s">
        <v>1399</v>
      </c>
      <c r="C2173" s="1117" t="s">
        <v>1279</v>
      </c>
      <c r="D2173" s="1116" t="s">
        <v>5254</v>
      </c>
      <c r="E2173" s="1356">
        <v>0</v>
      </c>
      <c r="F2173" s="1256">
        <v>1</v>
      </c>
      <c r="G2173" s="1246">
        <v>0</v>
      </c>
    </row>
    <row r="2174" spans="1:7" ht="14.15" customHeight="1">
      <c r="A2174" s="1119" t="s">
        <v>1398</v>
      </c>
      <c r="B2174" s="1118" t="s">
        <v>1399</v>
      </c>
      <c r="C2174" s="1117" t="s">
        <v>1280</v>
      </c>
      <c r="D2174" s="1116" t="s">
        <v>5255</v>
      </c>
      <c r="E2174" s="1356">
        <v>12</v>
      </c>
      <c r="F2174" s="1256">
        <v>1</v>
      </c>
      <c r="G2174" s="1246">
        <v>12</v>
      </c>
    </row>
    <row r="2175" spans="1:7" ht="14.15" customHeight="1">
      <c r="A2175" s="1119" t="s">
        <v>1398</v>
      </c>
      <c r="B2175" s="1118" t="s">
        <v>1399</v>
      </c>
      <c r="C2175" s="1117" t="s">
        <v>1621</v>
      </c>
      <c r="D2175" s="1116" t="s">
        <v>4753</v>
      </c>
      <c r="E2175" s="1356">
        <v>3</v>
      </c>
      <c r="F2175" s="1256">
        <v>1</v>
      </c>
      <c r="G2175" s="1246">
        <v>3</v>
      </c>
    </row>
    <row r="2176" spans="1:7" ht="14.15" customHeight="1">
      <c r="A2176" s="1119" t="s">
        <v>1398</v>
      </c>
      <c r="B2176" s="1118" t="s">
        <v>1399</v>
      </c>
      <c r="C2176" s="1117" t="s">
        <v>2497</v>
      </c>
      <c r="D2176" s="1116" t="s">
        <v>3784</v>
      </c>
      <c r="E2176" s="1356">
        <v>1</v>
      </c>
      <c r="F2176" s="1256">
        <v>1</v>
      </c>
      <c r="G2176" s="1246">
        <v>1</v>
      </c>
    </row>
    <row r="2177" spans="1:7" ht="14.15" customHeight="1">
      <c r="A2177" s="1119" t="s">
        <v>1398</v>
      </c>
      <c r="B2177" s="1118" t="s">
        <v>1399</v>
      </c>
      <c r="C2177" s="1117" t="s">
        <v>794</v>
      </c>
      <c r="D2177" s="1116" t="s">
        <v>5977</v>
      </c>
      <c r="E2177" s="1356">
        <v>1</v>
      </c>
      <c r="F2177" s="1256">
        <v>1</v>
      </c>
      <c r="G2177" s="1246">
        <v>1</v>
      </c>
    </row>
    <row r="2178" spans="1:7" ht="14.15" customHeight="1">
      <c r="A2178" s="1119" t="s">
        <v>1398</v>
      </c>
      <c r="B2178" s="1118" t="s">
        <v>1399</v>
      </c>
      <c r="C2178" s="1117" t="s">
        <v>4432</v>
      </c>
      <c r="D2178" s="1116" t="s">
        <v>1792</v>
      </c>
      <c r="E2178" s="1356">
        <v>4.0000000000000002E-4</v>
      </c>
      <c r="F2178" s="1256">
        <v>1</v>
      </c>
      <c r="G2178" s="1246">
        <v>4.0000000000000002E-4</v>
      </c>
    </row>
    <row r="2179" spans="1:7" ht="14.15" customHeight="1">
      <c r="A2179" s="1119" t="s">
        <v>1398</v>
      </c>
      <c r="B2179" s="1118" t="s">
        <v>1399</v>
      </c>
      <c r="C2179" s="1117" t="s">
        <v>5417</v>
      </c>
      <c r="D2179" s="1116" t="s">
        <v>3885</v>
      </c>
      <c r="E2179" s="1356">
        <v>1.1999999999999999E-3</v>
      </c>
      <c r="F2179" s="1256">
        <v>1</v>
      </c>
      <c r="G2179" s="1246">
        <v>1.1999999999999999E-3</v>
      </c>
    </row>
    <row r="2180" spans="1:7" ht="14.15" customHeight="1">
      <c r="A2180" s="1119" t="s">
        <v>1398</v>
      </c>
      <c r="B2180" s="1118" t="s">
        <v>1399</v>
      </c>
      <c r="C2180" s="1117" t="s">
        <v>5419</v>
      </c>
      <c r="D2180" s="1116" t="s">
        <v>3704</v>
      </c>
      <c r="E2180" s="1356">
        <v>5.0000000000000001E-3</v>
      </c>
      <c r="F2180" s="1256">
        <v>1</v>
      </c>
      <c r="G2180" s="1246">
        <v>5.0000000000000001E-3</v>
      </c>
    </row>
    <row r="2181" spans="1:7" ht="14.15" customHeight="1">
      <c r="A2181" s="1119" t="s">
        <v>1398</v>
      </c>
      <c r="B2181" s="1118" t="s">
        <v>1399</v>
      </c>
      <c r="C2181" s="1117" t="s">
        <v>869</v>
      </c>
      <c r="D2181" s="1116" t="s">
        <v>1793</v>
      </c>
      <c r="E2181" s="1356">
        <v>4.0000000000000002E-4</v>
      </c>
      <c r="F2181" s="1256">
        <v>1</v>
      </c>
      <c r="G2181" s="1246">
        <v>4.0000000000000002E-4</v>
      </c>
    </row>
    <row r="2182" spans="1:7" ht="14.15" customHeight="1">
      <c r="A2182" s="1119" t="s">
        <v>1398</v>
      </c>
      <c r="B2182" s="1118" t="s">
        <v>1399</v>
      </c>
      <c r="C2182" s="1117" t="s">
        <v>2914</v>
      </c>
      <c r="D2182" s="1116" t="s">
        <v>5606</v>
      </c>
      <c r="E2182" s="1356">
        <v>8.9999999999999993E-3</v>
      </c>
      <c r="F2182" s="1256">
        <v>1</v>
      </c>
      <c r="G2182" s="1246">
        <v>8.9999999999999993E-3</v>
      </c>
    </row>
    <row r="2183" spans="1:7" ht="14.15" customHeight="1">
      <c r="A2183" s="1119" t="s">
        <v>1398</v>
      </c>
      <c r="B2183" s="1118" t="s">
        <v>1399</v>
      </c>
      <c r="C2183" s="1117" t="s">
        <v>4692</v>
      </c>
      <c r="D2183" s="1116" t="s">
        <v>4137</v>
      </c>
      <c r="E2183" s="1356">
        <v>1.1999999999999999E-3</v>
      </c>
      <c r="F2183" s="1256">
        <v>1</v>
      </c>
      <c r="G2183" s="1246">
        <v>1.1999999999999999E-3</v>
      </c>
    </row>
    <row r="2184" spans="1:7" ht="14.15" customHeight="1">
      <c r="A2184" s="1119" t="s">
        <v>1398</v>
      </c>
      <c r="B2184" s="1118" t="s">
        <v>1399</v>
      </c>
      <c r="C2184" s="1117" t="s">
        <v>870</v>
      </c>
      <c r="D2184" s="1116" t="s">
        <v>871</v>
      </c>
      <c r="E2184" s="1356">
        <v>1E-3</v>
      </c>
      <c r="F2184" s="1256">
        <v>1</v>
      </c>
      <c r="G2184" s="1246">
        <v>1E-3</v>
      </c>
    </row>
    <row r="2185" spans="1:7" ht="14.15" customHeight="1">
      <c r="A2185" s="1119" t="s">
        <v>1398</v>
      </c>
      <c r="B2185" s="1118" t="s">
        <v>1399</v>
      </c>
      <c r="C2185" s="1117" t="s">
        <v>5533</v>
      </c>
      <c r="D2185" s="1116" t="s">
        <v>5610</v>
      </c>
      <c r="E2185" s="1356">
        <v>0.51500000000000001</v>
      </c>
      <c r="F2185" s="1256">
        <v>1</v>
      </c>
      <c r="G2185" s="1246">
        <v>0.51500000000000001</v>
      </c>
    </row>
    <row r="2186" spans="1:7" ht="14.15" customHeight="1">
      <c r="A2186" s="1119" t="s">
        <v>1398</v>
      </c>
      <c r="B2186" s="1118" t="s">
        <v>1399</v>
      </c>
      <c r="C2186" s="1117" t="s">
        <v>5530</v>
      </c>
      <c r="D2186" s="1116" t="s">
        <v>5609</v>
      </c>
      <c r="E2186" s="1356">
        <v>0.50660000000000005</v>
      </c>
      <c r="F2186" s="1256">
        <v>1</v>
      </c>
      <c r="G2186" s="1246">
        <v>0.50660000000000005</v>
      </c>
    </row>
    <row r="2187" spans="1:7" ht="14.15" customHeight="1">
      <c r="A2187" s="1119" t="s">
        <v>1398</v>
      </c>
      <c r="B2187" s="1118" t="s">
        <v>1399</v>
      </c>
      <c r="C2187" s="1117" t="s">
        <v>472</v>
      </c>
      <c r="D2187" s="1116" t="s">
        <v>473</v>
      </c>
      <c r="E2187" s="1356">
        <v>0.26269999999999999</v>
      </c>
      <c r="F2187" s="1256">
        <v>1</v>
      </c>
      <c r="G2187" s="1246">
        <v>0.26269999999999999</v>
      </c>
    </row>
    <row r="2188" spans="1:7" ht="14.15" customHeight="1">
      <c r="A2188" s="1119" t="s">
        <v>1398</v>
      </c>
      <c r="B2188" s="1118" t="s">
        <v>1399</v>
      </c>
      <c r="C2188" s="1117" t="s">
        <v>1083</v>
      </c>
      <c r="D2188" s="1116" t="s">
        <v>480</v>
      </c>
      <c r="E2188" s="1356">
        <v>0.2888</v>
      </c>
      <c r="F2188" s="1256">
        <v>1</v>
      </c>
      <c r="G2188" s="1246">
        <v>0.2888</v>
      </c>
    </row>
    <row r="2189" spans="1:7" ht="14.15" customHeight="1">
      <c r="A2189" s="1119" t="s">
        <v>1398</v>
      </c>
      <c r="B2189" s="1118" t="s">
        <v>1399</v>
      </c>
      <c r="C2189" s="1117" t="s">
        <v>1084</v>
      </c>
      <c r="D2189" s="1116" t="s">
        <v>5178</v>
      </c>
      <c r="E2189" s="1356">
        <v>0.46710000000000002</v>
      </c>
      <c r="F2189" s="1256">
        <v>1</v>
      </c>
      <c r="G2189" s="1246">
        <v>0.46710000000000002</v>
      </c>
    </row>
    <row r="2190" spans="1:7" ht="14.15" customHeight="1">
      <c r="A2190" s="1119" t="s">
        <v>1398</v>
      </c>
      <c r="B2190" s="1118" t="s">
        <v>1399</v>
      </c>
      <c r="C2190" s="1117" t="s">
        <v>6660</v>
      </c>
      <c r="D2190" s="1116" t="s">
        <v>6661</v>
      </c>
      <c r="E2190" s="1356">
        <v>2.8999999999999998E-3</v>
      </c>
      <c r="F2190" s="1256">
        <v>1</v>
      </c>
      <c r="G2190" s="1246">
        <v>2.8999999999999998E-3</v>
      </c>
    </row>
    <row r="2191" spans="1:7" ht="14.15" customHeight="1">
      <c r="A2191" s="1119" t="s">
        <v>360</v>
      </c>
      <c r="B2191" s="1118" t="s">
        <v>367</v>
      </c>
      <c r="C2191" s="1117" t="s">
        <v>5237</v>
      </c>
      <c r="D2191" s="1116" t="s">
        <v>5238</v>
      </c>
      <c r="E2191" s="1356">
        <v>1</v>
      </c>
      <c r="F2191" s="1256">
        <v>1</v>
      </c>
      <c r="G2191" s="1246">
        <v>1</v>
      </c>
    </row>
    <row r="2192" spans="1:7" ht="14.15" customHeight="1">
      <c r="A2192" s="1119" t="s">
        <v>360</v>
      </c>
      <c r="B2192" s="1118" t="s">
        <v>367</v>
      </c>
      <c r="C2192" s="1117" t="s">
        <v>600</v>
      </c>
      <c r="D2192" s="1116" t="s">
        <v>1686</v>
      </c>
      <c r="E2192" s="1356">
        <v>1</v>
      </c>
      <c r="F2192" s="1256">
        <v>1</v>
      </c>
      <c r="G2192" s="1246">
        <v>1</v>
      </c>
    </row>
    <row r="2193" spans="1:7" ht="14.15" customHeight="1">
      <c r="A2193" s="1119" t="s">
        <v>360</v>
      </c>
      <c r="B2193" s="1118" t="s">
        <v>367</v>
      </c>
      <c r="C2193" s="1117" t="s">
        <v>4810</v>
      </c>
      <c r="D2193" s="1116" t="s">
        <v>4811</v>
      </c>
      <c r="E2193" s="1356">
        <v>1</v>
      </c>
      <c r="F2193" s="1256">
        <v>1</v>
      </c>
      <c r="G2193" s="1246">
        <v>1</v>
      </c>
    </row>
    <row r="2194" spans="1:7" ht="14.15" customHeight="1">
      <c r="A2194" s="1119" t="s">
        <v>360</v>
      </c>
      <c r="B2194" s="1118" t="s">
        <v>367</v>
      </c>
      <c r="C2194" s="1117" t="s">
        <v>603</v>
      </c>
      <c r="D2194" s="1116" t="s">
        <v>5392</v>
      </c>
      <c r="E2194" s="1356">
        <v>1</v>
      </c>
      <c r="F2194" s="1256">
        <v>1</v>
      </c>
      <c r="G2194" s="1246">
        <v>1</v>
      </c>
    </row>
    <row r="2195" spans="1:7" ht="14.15" customHeight="1">
      <c r="A2195" s="1119" t="s">
        <v>360</v>
      </c>
      <c r="B2195" s="1118" t="s">
        <v>367</v>
      </c>
      <c r="C2195" s="1117" t="s">
        <v>5843</v>
      </c>
      <c r="D2195" s="1116" t="s">
        <v>6203</v>
      </c>
      <c r="E2195" s="1356">
        <v>1</v>
      </c>
      <c r="F2195" s="1256">
        <v>1</v>
      </c>
      <c r="G2195" s="1246">
        <v>1</v>
      </c>
    </row>
    <row r="2196" spans="1:7" ht="14.15" customHeight="1">
      <c r="A2196" s="1119" t="s">
        <v>360</v>
      </c>
      <c r="B2196" s="1118" t="s">
        <v>367</v>
      </c>
      <c r="C2196" s="1117" t="s">
        <v>5811</v>
      </c>
      <c r="D2196" s="1116" t="s">
        <v>6204</v>
      </c>
      <c r="E2196" s="1356">
        <v>1</v>
      </c>
      <c r="F2196" s="1256">
        <v>1</v>
      </c>
      <c r="G2196" s="1246">
        <v>1</v>
      </c>
    </row>
    <row r="2197" spans="1:7" ht="14.15" customHeight="1">
      <c r="A2197" s="1119" t="s">
        <v>360</v>
      </c>
      <c r="B2197" s="1118" t="s">
        <v>367</v>
      </c>
      <c r="C2197" s="1117" t="s">
        <v>4784</v>
      </c>
      <c r="D2197" s="1116" t="s">
        <v>4785</v>
      </c>
      <c r="E2197" s="1356">
        <v>2</v>
      </c>
      <c r="F2197" s="1256">
        <v>1</v>
      </c>
      <c r="G2197" s="1246">
        <v>2</v>
      </c>
    </row>
    <row r="2198" spans="1:7" ht="14.15" customHeight="1">
      <c r="A2198" s="1119" t="s">
        <v>360</v>
      </c>
      <c r="B2198" s="1118" t="s">
        <v>367</v>
      </c>
      <c r="C2198" s="1117" t="s">
        <v>4786</v>
      </c>
      <c r="D2198" s="1116" t="s">
        <v>4787</v>
      </c>
      <c r="E2198" s="1356">
        <v>2</v>
      </c>
      <c r="F2198" s="1256">
        <v>1</v>
      </c>
      <c r="G2198" s="1246">
        <v>2</v>
      </c>
    </row>
    <row r="2199" spans="1:7" ht="14.15" customHeight="1">
      <c r="A2199" s="1119" t="s">
        <v>360</v>
      </c>
      <c r="B2199" s="1118" t="s">
        <v>367</v>
      </c>
      <c r="C2199" s="1117" t="s">
        <v>9102</v>
      </c>
      <c r="D2199" s="1116" t="s">
        <v>9115</v>
      </c>
      <c r="E2199" s="1356">
        <v>1</v>
      </c>
      <c r="F2199" s="1256">
        <v>1</v>
      </c>
      <c r="G2199" s="1246">
        <v>1</v>
      </c>
    </row>
    <row r="2200" spans="1:7" ht="14.15" customHeight="1">
      <c r="A2200" s="1119" t="s">
        <v>360</v>
      </c>
      <c r="B2200" s="1118" t="s">
        <v>367</v>
      </c>
      <c r="C2200" s="1117" t="s">
        <v>9106</v>
      </c>
      <c r="D2200" s="1116" t="s">
        <v>9116</v>
      </c>
      <c r="E2200" s="1356">
        <v>1</v>
      </c>
      <c r="F2200" s="1256">
        <v>1</v>
      </c>
      <c r="G2200" s="1246">
        <v>1</v>
      </c>
    </row>
    <row r="2201" spans="1:7" ht="14.15" customHeight="1">
      <c r="A2201" s="1119" t="s">
        <v>360</v>
      </c>
      <c r="B2201" s="1118" t="s">
        <v>367</v>
      </c>
      <c r="C2201" s="1117" t="s">
        <v>5239</v>
      </c>
      <c r="D2201" s="1116" t="s">
        <v>5240</v>
      </c>
      <c r="E2201" s="1356">
        <v>2</v>
      </c>
      <c r="F2201" s="1256">
        <v>1</v>
      </c>
      <c r="G2201" s="1246">
        <v>2</v>
      </c>
    </row>
    <row r="2202" spans="1:7" ht="14.15" customHeight="1">
      <c r="A2202" s="1119" t="s">
        <v>360</v>
      </c>
      <c r="B2202" s="1118" t="s">
        <v>367</v>
      </c>
      <c r="C2202" s="1117" t="s">
        <v>5241</v>
      </c>
      <c r="D2202" s="1116" t="s">
        <v>5242</v>
      </c>
      <c r="E2202" s="1356">
        <v>2</v>
      </c>
      <c r="F2202" s="1256">
        <v>1</v>
      </c>
      <c r="G2202" s="1246">
        <v>2</v>
      </c>
    </row>
    <row r="2203" spans="1:7" ht="14.15" customHeight="1">
      <c r="A2203" s="1119" t="s">
        <v>360</v>
      </c>
      <c r="B2203" s="1118" t="s">
        <v>367</v>
      </c>
      <c r="C2203" s="1117" t="s">
        <v>1300</v>
      </c>
      <c r="D2203" s="1116" t="s">
        <v>4726</v>
      </c>
      <c r="E2203" s="1356">
        <v>2</v>
      </c>
      <c r="F2203" s="1256">
        <v>1</v>
      </c>
      <c r="G2203" s="1246">
        <v>2</v>
      </c>
    </row>
    <row r="2204" spans="1:7" ht="14.15" customHeight="1">
      <c r="A2204" s="1119" t="s">
        <v>360</v>
      </c>
      <c r="B2204" s="1118" t="s">
        <v>367</v>
      </c>
      <c r="C2204" s="1117" t="s">
        <v>1634</v>
      </c>
      <c r="D2204" s="1116" t="s">
        <v>1635</v>
      </c>
      <c r="E2204" s="1356">
        <v>3</v>
      </c>
      <c r="F2204" s="1256">
        <v>1</v>
      </c>
      <c r="G2204" s="1246">
        <v>3</v>
      </c>
    </row>
    <row r="2205" spans="1:7" ht="14.15" customHeight="1">
      <c r="A2205" s="1119" t="s">
        <v>360</v>
      </c>
      <c r="B2205" s="1118" t="s">
        <v>367</v>
      </c>
      <c r="C2205" s="1117" t="s">
        <v>1439</v>
      </c>
      <c r="D2205" s="1116" t="s">
        <v>1440</v>
      </c>
      <c r="E2205" s="1356">
        <v>0</v>
      </c>
      <c r="F2205" s="1256">
        <v>1</v>
      </c>
      <c r="G2205" s="1246">
        <v>0</v>
      </c>
    </row>
    <row r="2206" spans="1:7" ht="14.15" customHeight="1">
      <c r="A2206" s="1119" t="s">
        <v>360</v>
      </c>
      <c r="B2206" s="1118" t="s">
        <v>367</v>
      </c>
      <c r="C2206" s="1117" t="s">
        <v>3440</v>
      </c>
      <c r="D2206" s="1116" t="s">
        <v>3441</v>
      </c>
      <c r="E2206" s="1356">
        <v>0</v>
      </c>
      <c r="F2206" s="1256">
        <v>1</v>
      </c>
      <c r="G2206" s="1246">
        <v>0</v>
      </c>
    </row>
    <row r="2207" spans="1:7" ht="14.15" customHeight="1">
      <c r="A2207" s="1119" t="s">
        <v>360</v>
      </c>
      <c r="B2207" s="1118" t="s">
        <v>367</v>
      </c>
      <c r="C2207" s="1117" t="s">
        <v>3442</v>
      </c>
      <c r="D2207" s="1116" t="s">
        <v>3443</v>
      </c>
      <c r="E2207" s="1356">
        <v>0</v>
      </c>
      <c r="F2207" s="1256">
        <v>1</v>
      </c>
      <c r="G2207" s="1246">
        <v>0</v>
      </c>
    </row>
    <row r="2208" spans="1:7" ht="14.15" customHeight="1">
      <c r="A2208" s="1119" t="s">
        <v>360</v>
      </c>
      <c r="B2208" s="1118" t="s">
        <v>367</v>
      </c>
      <c r="C2208" s="1117" t="s">
        <v>3444</v>
      </c>
      <c r="D2208" s="1116" t="s">
        <v>3445</v>
      </c>
      <c r="E2208" s="1356">
        <v>0</v>
      </c>
      <c r="F2208" s="1256">
        <v>1</v>
      </c>
      <c r="G2208" s="1246">
        <v>0</v>
      </c>
    </row>
    <row r="2209" spans="1:7" ht="14.15" customHeight="1">
      <c r="A2209" s="1119" t="s">
        <v>360</v>
      </c>
      <c r="B2209" s="1118" t="s">
        <v>367</v>
      </c>
      <c r="C2209" s="1117" t="s">
        <v>3446</v>
      </c>
      <c r="D2209" s="1116" t="s">
        <v>3447</v>
      </c>
      <c r="E2209" s="1356">
        <v>0</v>
      </c>
      <c r="F2209" s="1256">
        <v>1</v>
      </c>
      <c r="G2209" s="1246">
        <v>0</v>
      </c>
    </row>
    <row r="2210" spans="1:7" ht="14.15" customHeight="1">
      <c r="A2210" s="1119" t="s">
        <v>360</v>
      </c>
      <c r="B2210" s="1118" t="s">
        <v>367</v>
      </c>
      <c r="C2210" s="1117" t="s">
        <v>1276</v>
      </c>
      <c r="D2210" s="1116" t="s">
        <v>3448</v>
      </c>
      <c r="E2210" s="1356">
        <v>0</v>
      </c>
      <c r="F2210" s="1256">
        <v>1</v>
      </c>
      <c r="G2210" s="1246">
        <v>0</v>
      </c>
    </row>
    <row r="2211" spans="1:7" ht="14.15" customHeight="1">
      <c r="A2211" s="1119" t="s">
        <v>360</v>
      </c>
      <c r="B2211" s="1118" t="s">
        <v>367</v>
      </c>
      <c r="C2211" s="1117" t="s">
        <v>1277</v>
      </c>
      <c r="D2211" s="1116" t="s">
        <v>5252</v>
      </c>
      <c r="E2211" s="1356">
        <v>0</v>
      </c>
      <c r="F2211" s="1256">
        <v>1</v>
      </c>
      <c r="G2211" s="1246">
        <v>0</v>
      </c>
    </row>
    <row r="2212" spans="1:7" ht="14.15" customHeight="1">
      <c r="A2212" s="1119" t="s">
        <v>360</v>
      </c>
      <c r="B2212" s="1118" t="s">
        <v>367</v>
      </c>
      <c r="C2212" s="1117" t="s">
        <v>1278</v>
      </c>
      <c r="D2212" s="1116" t="s">
        <v>5253</v>
      </c>
      <c r="E2212" s="1356">
        <v>0</v>
      </c>
      <c r="F2212" s="1256">
        <v>1</v>
      </c>
      <c r="G2212" s="1246">
        <v>0</v>
      </c>
    </row>
    <row r="2213" spans="1:7" ht="14.15" customHeight="1">
      <c r="A2213" s="1119" t="s">
        <v>360</v>
      </c>
      <c r="B2213" s="1118" t="s">
        <v>367</v>
      </c>
      <c r="C2213" s="1117" t="s">
        <v>1279</v>
      </c>
      <c r="D2213" s="1116" t="s">
        <v>5254</v>
      </c>
      <c r="E2213" s="1356">
        <v>0</v>
      </c>
      <c r="F2213" s="1256">
        <v>1</v>
      </c>
      <c r="G2213" s="1246">
        <v>0</v>
      </c>
    </row>
    <row r="2214" spans="1:7" ht="14.15" customHeight="1">
      <c r="A2214" s="1119" t="s">
        <v>360</v>
      </c>
      <c r="B2214" s="1118" t="s">
        <v>367</v>
      </c>
      <c r="C2214" s="1117" t="s">
        <v>1280</v>
      </c>
      <c r="D2214" s="1116" t="s">
        <v>5255</v>
      </c>
      <c r="E2214" s="1356">
        <v>12</v>
      </c>
      <c r="F2214" s="1256">
        <v>1</v>
      </c>
      <c r="G2214" s="1246">
        <v>12</v>
      </c>
    </row>
    <row r="2215" spans="1:7" ht="14.15" customHeight="1">
      <c r="A2215" s="1119" t="s">
        <v>360</v>
      </c>
      <c r="B2215" s="1118" t="s">
        <v>367</v>
      </c>
      <c r="C2215" s="1117" t="s">
        <v>5235</v>
      </c>
      <c r="D2215" s="1116" t="s">
        <v>5236</v>
      </c>
      <c r="E2215" s="1356">
        <v>2</v>
      </c>
      <c r="F2215" s="1256">
        <v>1</v>
      </c>
      <c r="G2215" s="1246">
        <v>2</v>
      </c>
    </row>
    <row r="2216" spans="1:7" ht="14.15" customHeight="1">
      <c r="A2216" s="1119" t="s">
        <v>360</v>
      </c>
      <c r="B2216" s="1118" t="s">
        <v>367</v>
      </c>
      <c r="C2216" s="1117" t="s">
        <v>1621</v>
      </c>
      <c r="D2216" s="1116" t="s">
        <v>4753</v>
      </c>
      <c r="E2216" s="1356">
        <v>3</v>
      </c>
      <c r="F2216" s="1256">
        <v>1</v>
      </c>
      <c r="G2216" s="1246">
        <v>3</v>
      </c>
    </row>
    <row r="2217" spans="1:7" ht="14.15" customHeight="1">
      <c r="A2217" s="1119" t="s">
        <v>360</v>
      </c>
      <c r="B2217" s="1118" t="s">
        <v>367</v>
      </c>
      <c r="C2217" s="1117" t="s">
        <v>2497</v>
      </c>
      <c r="D2217" s="1116" t="s">
        <v>3784</v>
      </c>
      <c r="E2217" s="1356">
        <v>1</v>
      </c>
      <c r="F2217" s="1256">
        <v>1</v>
      </c>
      <c r="G2217" s="1246">
        <v>1</v>
      </c>
    </row>
    <row r="2218" spans="1:7" ht="14.15" customHeight="1">
      <c r="A2218" s="1119" t="s">
        <v>360</v>
      </c>
      <c r="B2218" s="1118" t="s">
        <v>367</v>
      </c>
      <c r="C2218" s="1117" t="s">
        <v>794</v>
      </c>
      <c r="D2218" s="1116" t="s">
        <v>5977</v>
      </c>
      <c r="E2218" s="1356">
        <v>1</v>
      </c>
      <c r="F2218" s="1256">
        <v>1</v>
      </c>
      <c r="G2218" s="1246">
        <v>1</v>
      </c>
    </row>
    <row r="2219" spans="1:7" ht="14.15" customHeight="1">
      <c r="A2219" s="1119" t="s">
        <v>360</v>
      </c>
      <c r="B2219" s="1118" t="s">
        <v>367</v>
      </c>
      <c r="C2219" s="1117" t="s">
        <v>4432</v>
      </c>
      <c r="D2219" s="1116" t="s">
        <v>1792</v>
      </c>
      <c r="E2219" s="1356">
        <v>4.0000000000000002E-4</v>
      </c>
      <c r="F2219" s="1256">
        <v>1</v>
      </c>
      <c r="G2219" s="1246">
        <v>4.0000000000000002E-4</v>
      </c>
    </row>
    <row r="2220" spans="1:7" ht="14.15" customHeight="1">
      <c r="A2220" s="1119" t="s">
        <v>360</v>
      </c>
      <c r="B2220" s="1118" t="s">
        <v>367</v>
      </c>
      <c r="C2220" s="1117" t="s">
        <v>5417</v>
      </c>
      <c r="D2220" s="1116" t="s">
        <v>3885</v>
      </c>
      <c r="E2220" s="1356">
        <v>1.1999999999999999E-3</v>
      </c>
      <c r="F2220" s="1256">
        <v>1</v>
      </c>
      <c r="G2220" s="1246">
        <v>1.1999999999999999E-3</v>
      </c>
    </row>
    <row r="2221" spans="1:7" ht="14.15" customHeight="1">
      <c r="A2221" s="1119" t="s">
        <v>360</v>
      </c>
      <c r="B2221" s="1118" t="s">
        <v>367</v>
      </c>
      <c r="C2221" s="1117" t="s">
        <v>5419</v>
      </c>
      <c r="D2221" s="1116" t="s">
        <v>3704</v>
      </c>
      <c r="E2221" s="1356">
        <v>5.0000000000000001E-3</v>
      </c>
      <c r="F2221" s="1256">
        <v>1</v>
      </c>
      <c r="G2221" s="1246">
        <v>5.0000000000000001E-3</v>
      </c>
    </row>
    <row r="2222" spans="1:7" ht="14.15" customHeight="1">
      <c r="A2222" s="1119" t="s">
        <v>360</v>
      </c>
      <c r="B2222" s="1118" t="s">
        <v>367</v>
      </c>
      <c r="C2222" s="1117" t="s">
        <v>869</v>
      </c>
      <c r="D2222" s="1116" t="s">
        <v>1793</v>
      </c>
      <c r="E2222" s="1356">
        <v>4.0000000000000002E-4</v>
      </c>
      <c r="F2222" s="1256">
        <v>1</v>
      </c>
      <c r="G2222" s="1246">
        <v>4.0000000000000002E-4</v>
      </c>
    </row>
    <row r="2223" spans="1:7" ht="14.15" customHeight="1">
      <c r="A2223" s="1119" t="s">
        <v>360</v>
      </c>
      <c r="B2223" s="1118" t="s">
        <v>367</v>
      </c>
      <c r="C2223" s="1117" t="s">
        <v>4692</v>
      </c>
      <c r="D2223" s="1116" t="s">
        <v>4137</v>
      </c>
      <c r="E2223" s="1356">
        <v>1.1999999999999999E-3</v>
      </c>
      <c r="F2223" s="1256">
        <v>1</v>
      </c>
      <c r="G2223" s="1246">
        <v>1.1999999999999999E-3</v>
      </c>
    </row>
    <row r="2224" spans="1:7" ht="14.15" customHeight="1">
      <c r="A2224" s="1119" t="s">
        <v>360</v>
      </c>
      <c r="B2224" s="1118" t="s">
        <v>367</v>
      </c>
      <c r="C2224" s="1117" t="s">
        <v>870</v>
      </c>
      <c r="D2224" s="1116" t="s">
        <v>871</v>
      </c>
      <c r="E2224" s="1356">
        <v>1E-3</v>
      </c>
      <c r="F2224" s="1256">
        <v>1</v>
      </c>
      <c r="G2224" s="1246">
        <v>1E-3</v>
      </c>
    </row>
    <row r="2225" spans="1:7" ht="14.15" customHeight="1">
      <c r="A2225" s="1119" t="s">
        <v>360</v>
      </c>
      <c r="B2225" s="1118" t="s">
        <v>367</v>
      </c>
      <c r="C2225" s="1117" t="s">
        <v>5533</v>
      </c>
      <c r="D2225" s="1116" t="s">
        <v>5610</v>
      </c>
      <c r="E2225" s="1356">
        <v>0.51500000000000001</v>
      </c>
      <c r="F2225" s="1256">
        <v>1</v>
      </c>
      <c r="G2225" s="1246">
        <v>0.51500000000000001</v>
      </c>
    </row>
    <row r="2226" spans="1:7" ht="14.15" customHeight="1">
      <c r="A2226" s="1119" t="s">
        <v>360</v>
      </c>
      <c r="B2226" s="1118" t="s">
        <v>367</v>
      </c>
      <c r="C2226" s="1117" t="s">
        <v>5530</v>
      </c>
      <c r="D2226" s="1116" t="s">
        <v>5609</v>
      </c>
      <c r="E2226" s="1356">
        <v>0.50660000000000005</v>
      </c>
      <c r="F2226" s="1256">
        <v>1</v>
      </c>
      <c r="G2226" s="1246">
        <v>0.50660000000000005</v>
      </c>
    </row>
    <row r="2227" spans="1:7" ht="14.15" customHeight="1">
      <c r="A2227" s="1119" t="s">
        <v>360</v>
      </c>
      <c r="B2227" s="1118" t="s">
        <v>367</v>
      </c>
      <c r="C2227" s="1117" t="s">
        <v>1085</v>
      </c>
      <c r="D2227" s="1116" t="s">
        <v>5397</v>
      </c>
      <c r="E2227" s="1356">
        <v>0.47689999999999999</v>
      </c>
      <c r="F2227" s="1256">
        <v>1</v>
      </c>
      <c r="G2227" s="1246">
        <v>0.47689999999999999</v>
      </c>
    </row>
    <row r="2228" spans="1:7" ht="14.15" customHeight="1">
      <c r="A2228" s="1119" t="s">
        <v>360</v>
      </c>
      <c r="B2228" s="1118" t="s">
        <v>367</v>
      </c>
      <c r="C2228" s="1117" t="s">
        <v>472</v>
      </c>
      <c r="D2228" s="1116" t="s">
        <v>473</v>
      </c>
      <c r="E2228" s="1356">
        <v>0.26269999999999999</v>
      </c>
      <c r="F2228" s="1256">
        <v>1</v>
      </c>
      <c r="G2228" s="1246">
        <v>0.26269999999999999</v>
      </c>
    </row>
    <row r="2229" spans="1:7" ht="14.15" customHeight="1">
      <c r="A2229" s="1119" t="s">
        <v>360</v>
      </c>
      <c r="B2229" s="1118" t="s">
        <v>367</v>
      </c>
      <c r="C2229" s="1117" t="s">
        <v>1083</v>
      </c>
      <c r="D2229" s="1116" t="s">
        <v>480</v>
      </c>
      <c r="E2229" s="1356">
        <v>0.2888</v>
      </c>
      <c r="F2229" s="1256">
        <v>1</v>
      </c>
      <c r="G2229" s="1246">
        <v>0.2888</v>
      </c>
    </row>
    <row r="2230" spans="1:7" ht="14.15" customHeight="1">
      <c r="A2230" s="1119" t="s">
        <v>360</v>
      </c>
      <c r="B2230" s="1118" t="s">
        <v>367</v>
      </c>
      <c r="C2230" s="1117" t="s">
        <v>6660</v>
      </c>
      <c r="D2230" s="1116" t="s">
        <v>6661</v>
      </c>
      <c r="E2230" s="1356">
        <v>2.8999999999999998E-3</v>
      </c>
      <c r="F2230" s="1256">
        <v>1</v>
      </c>
      <c r="G2230" s="1246">
        <v>2.8999999999999998E-3</v>
      </c>
    </row>
    <row r="2231" spans="1:7" ht="14.15" customHeight="1">
      <c r="A2231" s="1119" t="s">
        <v>362</v>
      </c>
      <c r="B2231" s="1118" t="s">
        <v>369</v>
      </c>
      <c r="C2231" s="1117" t="s">
        <v>5237</v>
      </c>
      <c r="D2231" s="1116" t="s">
        <v>5238</v>
      </c>
      <c r="E2231" s="1356">
        <v>1</v>
      </c>
      <c r="F2231" s="1256">
        <v>1</v>
      </c>
      <c r="G2231" s="1246">
        <v>1</v>
      </c>
    </row>
    <row r="2232" spans="1:7" ht="14.15" customHeight="1">
      <c r="A2232" s="1119" t="s">
        <v>362</v>
      </c>
      <c r="B2232" s="1118" t="s">
        <v>369</v>
      </c>
      <c r="C2232" s="1117" t="s">
        <v>4423</v>
      </c>
      <c r="D2232" s="1116" t="s">
        <v>1025</v>
      </c>
      <c r="E2232" s="1356">
        <v>1</v>
      </c>
      <c r="F2232" s="1256">
        <v>1</v>
      </c>
      <c r="G2232" s="1246">
        <v>1</v>
      </c>
    </row>
    <row r="2233" spans="1:7" ht="14.15" customHeight="1">
      <c r="A2233" s="1119" t="s">
        <v>362</v>
      </c>
      <c r="B2233" s="1118" t="s">
        <v>369</v>
      </c>
      <c r="C2233" s="1117" t="s">
        <v>7090</v>
      </c>
      <c r="D2233" s="1116" t="s">
        <v>6822</v>
      </c>
      <c r="E2233" s="1356">
        <v>1</v>
      </c>
      <c r="F2233" s="1256">
        <v>1</v>
      </c>
      <c r="G2233" s="1246">
        <v>1</v>
      </c>
    </row>
    <row r="2234" spans="1:7" ht="14.15" customHeight="1">
      <c r="A2234" s="1119" t="s">
        <v>362</v>
      </c>
      <c r="B2234" s="1118" t="s">
        <v>369</v>
      </c>
      <c r="C2234" s="1117" t="s">
        <v>4425</v>
      </c>
      <c r="D2234" s="1116" t="s">
        <v>4755</v>
      </c>
      <c r="E2234" s="1356">
        <v>1</v>
      </c>
      <c r="F2234" s="1256">
        <v>1</v>
      </c>
      <c r="G2234" s="1246">
        <v>1</v>
      </c>
    </row>
    <row r="2235" spans="1:7" ht="14.15" customHeight="1">
      <c r="A2235" s="1119" t="s">
        <v>362</v>
      </c>
      <c r="B2235" s="1118" t="s">
        <v>369</v>
      </c>
      <c r="C2235" s="1117" t="s">
        <v>1274</v>
      </c>
      <c r="D2235" s="1116" t="s">
        <v>1024</v>
      </c>
      <c r="E2235" s="1356">
        <v>1</v>
      </c>
      <c r="F2235" s="1256">
        <v>1</v>
      </c>
      <c r="G2235" s="1246">
        <v>1</v>
      </c>
    </row>
    <row r="2236" spans="1:7" ht="14.15" customHeight="1">
      <c r="A2236" s="1119" t="s">
        <v>362</v>
      </c>
      <c r="B2236" s="1118" t="s">
        <v>369</v>
      </c>
      <c r="C2236" s="1117" t="s">
        <v>4784</v>
      </c>
      <c r="D2236" s="1116" t="s">
        <v>4785</v>
      </c>
      <c r="E2236" s="1356">
        <v>2</v>
      </c>
      <c r="F2236" s="1256">
        <v>1</v>
      </c>
      <c r="G2236" s="1246">
        <v>2</v>
      </c>
    </row>
    <row r="2237" spans="1:7" ht="14.15" customHeight="1">
      <c r="A2237" s="1119" t="s">
        <v>362</v>
      </c>
      <c r="B2237" s="1118" t="s">
        <v>369</v>
      </c>
      <c r="C2237" s="1117" t="s">
        <v>4786</v>
      </c>
      <c r="D2237" s="1116" t="s">
        <v>4787</v>
      </c>
      <c r="E2237" s="1356">
        <v>2</v>
      </c>
      <c r="F2237" s="1256">
        <v>1</v>
      </c>
      <c r="G2237" s="1246">
        <v>2</v>
      </c>
    </row>
    <row r="2238" spans="1:7" ht="14.15" customHeight="1">
      <c r="A2238" s="1119" t="s">
        <v>362</v>
      </c>
      <c r="B2238" s="1118" t="s">
        <v>369</v>
      </c>
      <c r="C2238" s="1117" t="s">
        <v>5239</v>
      </c>
      <c r="D2238" s="1116" t="s">
        <v>5240</v>
      </c>
      <c r="E2238" s="1356">
        <v>2</v>
      </c>
      <c r="F2238" s="1256">
        <v>1</v>
      </c>
      <c r="G2238" s="1246">
        <v>2</v>
      </c>
    </row>
    <row r="2239" spans="1:7" ht="14.15" customHeight="1">
      <c r="A2239" s="1119" t="s">
        <v>362</v>
      </c>
      <c r="B2239" s="1118" t="s">
        <v>369</v>
      </c>
      <c r="C2239" s="1117" t="s">
        <v>5241</v>
      </c>
      <c r="D2239" s="1116" t="s">
        <v>5242</v>
      </c>
      <c r="E2239" s="1356">
        <v>2</v>
      </c>
      <c r="F2239" s="1256">
        <v>1</v>
      </c>
      <c r="G2239" s="1246">
        <v>2</v>
      </c>
    </row>
    <row r="2240" spans="1:7" ht="14.15" customHeight="1">
      <c r="A2240" s="1119" t="s">
        <v>362</v>
      </c>
      <c r="B2240" s="1118" t="s">
        <v>369</v>
      </c>
      <c r="C2240" s="1117" t="s">
        <v>3891</v>
      </c>
      <c r="D2240" s="1116" t="s">
        <v>4754</v>
      </c>
      <c r="E2240" s="1356">
        <v>2</v>
      </c>
      <c r="F2240" s="1256">
        <v>1</v>
      </c>
      <c r="G2240" s="1246">
        <v>2</v>
      </c>
    </row>
    <row r="2241" spans="1:7" ht="14.15" customHeight="1">
      <c r="A2241" s="1119" t="s">
        <v>362</v>
      </c>
      <c r="B2241" s="1118" t="s">
        <v>369</v>
      </c>
      <c r="C2241" s="1117" t="s">
        <v>1634</v>
      </c>
      <c r="D2241" s="1116" t="s">
        <v>1635</v>
      </c>
      <c r="E2241" s="1356">
        <v>2</v>
      </c>
      <c r="F2241" s="1256">
        <v>1</v>
      </c>
      <c r="G2241" s="1246">
        <v>2</v>
      </c>
    </row>
    <row r="2242" spans="1:7" ht="14.15" customHeight="1">
      <c r="A2242" s="1119" t="s">
        <v>362</v>
      </c>
      <c r="B2242" s="1118" t="s">
        <v>369</v>
      </c>
      <c r="C2242" s="1117" t="s">
        <v>1439</v>
      </c>
      <c r="D2242" s="1116" t="s">
        <v>1440</v>
      </c>
      <c r="E2242" s="1356">
        <v>0</v>
      </c>
      <c r="F2242" s="1256">
        <v>1</v>
      </c>
      <c r="G2242" s="1246">
        <v>0</v>
      </c>
    </row>
    <row r="2243" spans="1:7" ht="14.15" customHeight="1">
      <c r="A2243" s="1119" t="s">
        <v>362</v>
      </c>
      <c r="B2243" s="1118" t="s">
        <v>369</v>
      </c>
      <c r="C2243" s="1117" t="s">
        <v>3440</v>
      </c>
      <c r="D2243" s="1116" t="s">
        <v>3441</v>
      </c>
      <c r="E2243" s="1356">
        <v>0</v>
      </c>
      <c r="F2243" s="1256">
        <v>1</v>
      </c>
      <c r="G2243" s="1246">
        <v>0</v>
      </c>
    </row>
    <row r="2244" spans="1:7" ht="14.15" customHeight="1">
      <c r="A2244" s="1119" t="s">
        <v>362</v>
      </c>
      <c r="B2244" s="1118" t="s">
        <v>369</v>
      </c>
      <c r="C2244" s="1117" t="s">
        <v>3442</v>
      </c>
      <c r="D2244" s="1116" t="s">
        <v>3443</v>
      </c>
      <c r="E2244" s="1356">
        <v>0</v>
      </c>
      <c r="F2244" s="1256">
        <v>1</v>
      </c>
      <c r="G2244" s="1246">
        <v>0</v>
      </c>
    </row>
    <row r="2245" spans="1:7" ht="14.15" customHeight="1">
      <c r="A2245" s="1119" t="s">
        <v>362</v>
      </c>
      <c r="B2245" s="1118" t="s">
        <v>369</v>
      </c>
      <c r="C2245" s="1117" t="s">
        <v>3444</v>
      </c>
      <c r="D2245" s="1116" t="s">
        <v>3445</v>
      </c>
      <c r="E2245" s="1356">
        <v>0</v>
      </c>
      <c r="F2245" s="1256">
        <v>1</v>
      </c>
      <c r="G2245" s="1246">
        <v>0</v>
      </c>
    </row>
    <row r="2246" spans="1:7" ht="14.15" customHeight="1">
      <c r="A2246" s="1119" t="s">
        <v>362</v>
      </c>
      <c r="B2246" s="1118" t="s">
        <v>369</v>
      </c>
      <c r="C2246" s="1117" t="s">
        <v>3446</v>
      </c>
      <c r="D2246" s="1116" t="s">
        <v>3447</v>
      </c>
      <c r="E2246" s="1356">
        <v>0</v>
      </c>
      <c r="F2246" s="1256">
        <v>1</v>
      </c>
      <c r="G2246" s="1246">
        <v>0</v>
      </c>
    </row>
    <row r="2247" spans="1:7" ht="14.15" customHeight="1">
      <c r="A2247" s="1119" t="s">
        <v>362</v>
      </c>
      <c r="B2247" s="1118" t="s">
        <v>369</v>
      </c>
      <c r="C2247" s="1117" t="s">
        <v>1276</v>
      </c>
      <c r="D2247" s="1116" t="s">
        <v>3448</v>
      </c>
      <c r="E2247" s="1356">
        <v>0</v>
      </c>
      <c r="F2247" s="1256">
        <v>1</v>
      </c>
      <c r="G2247" s="1246">
        <v>0</v>
      </c>
    </row>
    <row r="2248" spans="1:7" ht="14.15" customHeight="1">
      <c r="A2248" s="1119" t="s">
        <v>362</v>
      </c>
      <c r="B2248" s="1118" t="s">
        <v>369</v>
      </c>
      <c r="C2248" s="1117" t="s">
        <v>1277</v>
      </c>
      <c r="D2248" s="1116" t="s">
        <v>5252</v>
      </c>
      <c r="E2248" s="1356">
        <v>0</v>
      </c>
      <c r="F2248" s="1256">
        <v>1</v>
      </c>
      <c r="G2248" s="1246">
        <v>0</v>
      </c>
    </row>
    <row r="2249" spans="1:7" ht="14.15" customHeight="1">
      <c r="A2249" s="1119" t="s">
        <v>362</v>
      </c>
      <c r="B2249" s="1118" t="s">
        <v>369</v>
      </c>
      <c r="C2249" s="1117" t="s">
        <v>1278</v>
      </c>
      <c r="D2249" s="1116" t="s">
        <v>5253</v>
      </c>
      <c r="E2249" s="1356">
        <v>0</v>
      </c>
      <c r="F2249" s="1256">
        <v>1</v>
      </c>
      <c r="G2249" s="1246">
        <v>0</v>
      </c>
    </row>
    <row r="2250" spans="1:7" ht="14.15" customHeight="1">
      <c r="A2250" s="1119" t="s">
        <v>362</v>
      </c>
      <c r="B2250" s="1118" t="s">
        <v>369</v>
      </c>
      <c r="C2250" s="1117" t="s">
        <v>1279</v>
      </c>
      <c r="D2250" s="1116" t="s">
        <v>5254</v>
      </c>
      <c r="E2250" s="1356">
        <v>0</v>
      </c>
      <c r="F2250" s="1256">
        <v>1</v>
      </c>
      <c r="G2250" s="1246">
        <v>0</v>
      </c>
    </row>
    <row r="2251" spans="1:7" ht="14.15" customHeight="1">
      <c r="A2251" s="1119" t="s">
        <v>362</v>
      </c>
      <c r="B2251" s="1118" t="s">
        <v>369</v>
      </c>
      <c r="C2251" s="1117" t="s">
        <v>1280</v>
      </c>
      <c r="D2251" s="1116" t="s">
        <v>5255</v>
      </c>
      <c r="E2251" s="1356">
        <v>12</v>
      </c>
      <c r="F2251" s="1256">
        <v>1</v>
      </c>
      <c r="G2251" s="1246">
        <v>12</v>
      </c>
    </row>
    <row r="2252" spans="1:7" ht="14.15" customHeight="1">
      <c r="A2252" s="1119" t="s">
        <v>362</v>
      </c>
      <c r="B2252" s="1118" t="s">
        <v>369</v>
      </c>
      <c r="C2252" s="1117" t="s">
        <v>1621</v>
      </c>
      <c r="D2252" s="1116" t="s">
        <v>4753</v>
      </c>
      <c r="E2252" s="1356">
        <v>3</v>
      </c>
      <c r="F2252" s="1256">
        <v>1</v>
      </c>
      <c r="G2252" s="1246">
        <v>3</v>
      </c>
    </row>
    <row r="2253" spans="1:7" ht="14.15" customHeight="1">
      <c r="A2253" s="1119" t="s">
        <v>362</v>
      </c>
      <c r="B2253" s="1118" t="s">
        <v>369</v>
      </c>
      <c r="C2253" s="1117" t="s">
        <v>2497</v>
      </c>
      <c r="D2253" s="1116" t="s">
        <v>3784</v>
      </c>
      <c r="E2253" s="1356">
        <v>1</v>
      </c>
      <c r="F2253" s="1256">
        <v>1</v>
      </c>
      <c r="G2253" s="1246">
        <v>1</v>
      </c>
    </row>
    <row r="2254" spans="1:7" ht="14.15" customHeight="1">
      <c r="A2254" s="1119" t="s">
        <v>362</v>
      </c>
      <c r="B2254" s="1118" t="s">
        <v>369</v>
      </c>
      <c r="C2254" s="1117" t="s">
        <v>794</v>
      </c>
      <c r="D2254" s="1116" t="s">
        <v>5977</v>
      </c>
      <c r="E2254" s="1356">
        <v>1</v>
      </c>
      <c r="F2254" s="1256">
        <v>1</v>
      </c>
      <c r="G2254" s="1246">
        <v>1</v>
      </c>
    </row>
    <row r="2255" spans="1:7" ht="14.15" customHeight="1">
      <c r="A2255" s="1119" t="s">
        <v>362</v>
      </c>
      <c r="B2255" s="1118" t="s">
        <v>369</v>
      </c>
      <c r="C2255" s="1117" t="s">
        <v>4432</v>
      </c>
      <c r="D2255" s="1116" t="s">
        <v>1792</v>
      </c>
      <c r="E2255" s="1356">
        <v>4.0000000000000002E-4</v>
      </c>
      <c r="F2255" s="1256">
        <v>1</v>
      </c>
      <c r="G2255" s="1246">
        <v>4.0000000000000002E-4</v>
      </c>
    </row>
    <row r="2256" spans="1:7" ht="14.15" customHeight="1">
      <c r="A2256" s="1119" t="s">
        <v>362</v>
      </c>
      <c r="B2256" s="1118" t="s">
        <v>369</v>
      </c>
      <c r="C2256" s="1117" t="s">
        <v>5417</v>
      </c>
      <c r="D2256" s="1116" t="s">
        <v>3885</v>
      </c>
      <c r="E2256" s="1356">
        <v>1.1999999999999999E-3</v>
      </c>
      <c r="F2256" s="1256">
        <v>1</v>
      </c>
      <c r="G2256" s="1246">
        <v>1.1999999999999999E-3</v>
      </c>
    </row>
    <row r="2257" spans="1:7" ht="14.15" customHeight="1">
      <c r="A2257" s="1119" t="s">
        <v>362</v>
      </c>
      <c r="B2257" s="1118" t="s">
        <v>369</v>
      </c>
      <c r="C2257" s="1117" t="s">
        <v>5419</v>
      </c>
      <c r="D2257" s="1116" t="s">
        <v>3704</v>
      </c>
      <c r="E2257" s="1356">
        <v>5.0000000000000001E-3</v>
      </c>
      <c r="F2257" s="1256">
        <v>1</v>
      </c>
      <c r="G2257" s="1246">
        <v>5.0000000000000001E-3</v>
      </c>
    </row>
    <row r="2258" spans="1:7" ht="14.15" customHeight="1">
      <c r="A2258" s="1119" t="s">
        <v>362</v>
      </c>
      <c r="B2258" s="1118" t="s">
        <v>369</v>
      </c>
      <c r="C2258" s="1117" t="s">
        <v>869</v>
      </c>
      <c r="D2258" s="1116" t="s">
        <v>1793</v>
      </c>
      <c r="E2258" s="1356">
        <v>4.0000000000000002E-4</v>
      </c>
      <c r="F2258" s="1256">
        <v>1</v>
      </c>
      <c r="G2258" s="1246">
        <v>4.0000000000000002E-4</v>
      </c>
    </row>
    <row r="2259" spans="1:7" ht="14.15" customHeight="1">
      <c r="A2259" s="1119" t="s">
        <v>362</v>
      </c>
      <c r="B2259" s="1118" t="s">
        <v>369</v>
      </c>
      <c r="C2259" s="1117" t="s">
        <v>2914</v>
      </c>
      <c r="D2259" s="1116" t="s">
        <v>5606</v>
      </c>
      <c r="E2259" s="1356">
        <v>8.9999999999999993E-3</v>
      </c>
      <c r="F2259" s="1256">
        <v>1</v>
      </c>
      <c r="G2259" s="1246">
        <v>8.9999999999999993E-3</v>
      </c>
    </row>
    <row r="2260" spans="1:7" ht="14.15" customHeight="1">
      <c r="A2260" s="1119" t="s">
        <v>362</v>
      </c>
      <c r="B2260" s="1118" t="s">
        <v>369</v>
      </c>
      <c r="C2260" s="1117" t="s">
        <v>4692</v>
      </c>
      <c r="D2260" s="1116" t="s">
        <v>4137</v>
      </c>
      <c r="E2260" s="1356">
        <v>1.1999999999999999E-3</v>
      </c>
      <c r="F2260" s="1256">
        <v>1</v>
      </c>
      <c r="G2260" s="1246">
        <v>1.1999999999999999E-3</v>
      </c>
    </row>
    <row r="2261" spans="1:7" ht="14.15" customHeight="1">
      <c r="A2261" s="1119" t="s">
        <v>362</v>
      </c>
      <c r="B2261" s="1118" t="s">
        <v>369</v>
      </c>
      <c r="C2261" s="1117" t="s">
        <v>870</v>
      </c>
      <c r="D2261" s="1116" t="s">
        <v>871</v>
      </c>
      <c r="E2261" s="1356">
        <v>1E-3</v>
      </c>
      <c r="F2261" s="1256">
        <v>1</v>
      </c>
      <c r="G2261" s="1246">
        <v>1E-3</v>
      </c>
    </row>
    <row r="2262" spans="1:7" ht="14.15" customHeight="1">
      <c r="A2262" s="1119" t="s">
        <v>362</v>
      </c>
      <c r="B2262" s="1118" t="s">
        <v>369</v>
      </c>
      <c r="C2262" s="1117" t="s">
        <v>5533</v>
      </c>
      <c r="D2262" s="1116" t="s">
        <v>5610</v>
      </c>
      <c r="E2262" s="1356">
        <v>0.51500000000000001</v>
      </c>
      <c r="F2262" s="1256">
        <v>1</v>
      </c>
      <c r="G2262" s="1246">
        <v>0.51500000000000001</v>
      </c>
    </row>
    <row r="2263" spans="1:7" ht="14.15" customHeight="1">
      <c r="A2263" s="1119" t="s">
        <v>362</v>
      </c>
      <c r="B2263" s="1118" t="s">
        <v>369</v>
      </c>
      <c r="C2263" s="1117" t="s">
        <v>5530</v>
      </c>
      <c r="D2263" s="1116" t="s">
        <v>5609</v>
      </c>
      <c r="E2263" s="1356">
        <v>0.50660000000000005</v>
      </c>
      <c r="F2263" s="1256">
        <v>1</v>
      </c>
      <c r="G2263" s="1246">
        <v>0.50660000000000005</v>
      </c>
    </row>
    <row r="2264" spans="1:7" ht="14.15" customHeight="1">
      <c r="A2264" s="1119" t="s">
        <v>362</v>
      </c>
      <c r="B2264" s="1118" t="s">
        <v>369</v>
      </c>
      <c r="C2264" s="1117" t="s">
        <v>472</v>
      </c>
      <c r="D2264" s="1116" t="s">
        <v>473</v>
      </c>
      <c r="E2264" s="1356">
        <v>0.26269999999999999</v>
      </c>
      <c r="F2264" s="1256">
        <v>1</v>
      </c>
      <c r="G2264" s="1246">
        <v>0.26269999999999999</v>
      </c>
    </row>
    <row r="2265" spans="1:7" ht="14.15" customHeight="1">
      <c r="A2265" s="1119" t="s">
        <v>362</v>
      </c>
      <c r="B2265" s="1118" t="s">
        <v>369</v>
      </c>
      <c r="C2265" s="1117" t="s">
        <v>1083</v>
      </c>
      <c r="D2265" s="1116" t="s">
        <v>480</v>
      </c>
      <c r="E2265" s="1356">
        <v>0.2888</v>
      </c>
      <c r="F2265" s="1256">
        <v>1</v>
      </c>
      <c r="G2265" s="1246">
        <v>0.2888</v>
      </c>
    </row>
    <row r="2266" spans="1:7" ht="14.15" customHeight="1">
      <c r="A2266" s="1119" t="s">
        <v>362</v>
      </c>
      <c r="B2266" s="1118" t="s">
        <v>369</v>
      </c>
      <c r="C2266" s="1117" t="s">
        <v>1084</v>
      </c>
      <c r="D2266" s="1116" t="s">
        <v>5178</v>
      </c>
      <c r="E2266" s="1356">
        <v>0.46710000000000002</v>
      </c>
      <c r="F2266" s="1256">
        <v>1</v>
      </c>
      <c r="G2266" s="1246">
        <v>0.46710000000000002</v>
      </c>
    </row>
    <row r="2267" spans="1:7" ht="14.15" customHeight="1">
      <c r="A2267" s="1119" t="s">
        <v>362</v>
      </c>
      <c r="B2267" s="1118" t="s">
        <v>369</v>
      </c>
      <c r="C2267" s="1117" t="s">
        <v>6660</v>
      </c>
      <c r="D2267" s="1116" t="s">
        <v>6661</v>
      </c>
      <c r="E2267" s="1356">
        <v>2.8999999999999998E-3</v>
      </c>
      <c r="F2267" s="1256">
        <v>1</v>
      </c>
      <c r="G2267" s="1246">
        <v>2.8999999999999998E-3</v>
      </c>
    </row>
    <row r="2268" spans="1:7" ht="14.15" customHeight="1">
      <c r="A2268" s="1119" t="s">
        <v>3552</v>
      </c>
      <c r="B2268" s="1118" t="s">
        <v>3553</v>
      </c>
      <c r="C2268" s="1117" t="s">
        <v>4728</v>
      </c>
      <c r="D2268" s="1116" t="s">
        <v>4729</v>
      </c>
      <c r="E2268" s="1356">
        <v>1</v>
      </c>
      <c r="F2268" s="1256">
        <v>1</v>
      </c>
      <c r="G2268" s="1246">
        <v>1</v>
      </c>
    </row>
    <row r="2269" spans="1:7" ht="14.15" customHeight="1">
      <c r="A2269" s="1119" t="s">
        <v>3552</v>
      </c>
      <c r="B2269" s="1118" t="s">
        <v>3553</v>
      </c>
      <c r="C2269" s="1117" t="s">
        <v>4360</v>
      </c>
      <c r="D2269" s="1116" t="s">
        <v>4711</v>
      </c>
      <c r="E2269" s="1356">
        <v>1</v>
      </c>
      <c r="F2269" s="1256">
        <v>1</v>
      </c>
      <c r="G2269" s="1246">
        <v>1</v>
      </c>
    </row>
    <row r="2270" spans="1:7" ht="14.15" customHeight="1">
      <c r="A2270" s="1119" t="s">
        <v>3552</v>
      </c>
      <c r="B2270" s="1118" t="s">
        <v>3553</v>
      </c>
      <c r="C2270" s="1117" t="s">
        <v>4357</v>
      </c>
      <c r="D2270" s="1116" t="s">
        <v>3851</v>
      </c>
      <c r="E2270" s="1356">
        <v>1</v>
      </c>
      <c r="F2270" s="1256">
        <v>1</v>
      </c>
      <c r="G2270" s="1246">
        <v>1</v>
      </c>
    </row>
    <row r="2271" spans="1:7" ht="14.15" customHeight="1">
      <c r="A2271" s="1119" t="s">
        <v>3552</v>
      </c>
      <c r="B2271" s="1118" t="s">
        <v>3553</v>
      </c>
      <c r="C2271" s="1117" t="s">
        <v>4423</v>
      </c>
      <c r="D2271" s="1116" t="s">
        <v>1025</v>
      </c>
      <c r="E2271" s="1356">
        <v>1</v>
      </c>
      <c r="F2271" s="1256">
        <v>1</v>
      </c>
      <c r="G2271" s="1246">
        <v>1</v>
      </c>
    </row>
    <row r="2272" spans="1:7" ht="14.15" customHeight="1">
      <c r="A2272" s="1119" t="s">
        <v>3552</v>
      </c>
      <c r="B2272" s="1118" t="s">
        <v>3553</v>
      </c>
      <c r="C2272" s="1117" t="s">
        <v>7090</v>
      </c>
      <c r="D2272" s="1116" t="s">
        <v>6822</v>
      </c>
      <c r="E2272" s="1356">
        <v>1</v>
      </c>
      <c r="F2272" s="1256">
        <v>1</v>
      </c>
      <c r="G2272" s="1246">
        <v>1</v>
      </c>
    </row>
    <row r="2273" spans="1:7" ht="14.15" customHeight="1">
      <c r="A2273" s="1119" t="s">
        <v>3552</v>
      </c>
      <c r="B2273" s="1118" t="s">
        <v>3553</v>
      </c>
      <c r="C2273" s="1117" t="s">
        <v>4425</v>
      </c>
      <c r="D2273" s="1116" t="s">
        <v>4755</v>
      </c>
      <c r="E2273" s="1356">
        <v>1</v>
      </c>
      <c r="F2273" s="1256">
        <v>1</v>
      </c>
      <c r="G2273" s="1246">
        <v>1</v>
      </c>
    </row>
    <row r="2274" spans="1:7" ht="14.15" customHeight="1">
      <c r="A2274" s="1119" t="s">
        <v>3552</v>
      </c>
      <c r="B2274" s="1118" t="s">
        <v>3553</v>
      </c>
      <c r="C2274" s="1117" t="s">
        <v>1274</v>
      </c>
      <c r="D2274" s="1116" t="s">
        <v>1024</v>
      </c>
      <c r="E2274" s="1356">
        <v>1</v>
      </c>
      <c r="F2274" s="1256">
        <v>1</v>
      </c>
      <c r="G2274" s="1246">
        <v>1</v>
      </c>
    </row>
    <row r="2275" spans="1:7" ht="14.15" customHeight="1">
      <c r="A2275" s="1119" t="s">
        <v>3552</v>
      </c>
      <c r="B2275" s="1118" t="s">
        <v>3553</v>
      </c>
      <c r="C2275" s="1117" t="s">
        <v>4784</v>
      </c>
      <c r="D2275" s="1116" t="s">
        <v>4785</v>
      </c>
      <c r="E2275" s="1356">
        <v>2</v>
      </c>
      <c r="F2275" s="1256">
        <v>1</v>
      </c>
      <c r="G2275" s="1246">
        <v>2</v>
      </c>
    </row>
    <row r="2276" spans="1:7" ht="14.15" customHeight="1">
      <c r="A2276" s="1119" t="s">
        <v>3552</v>
      </c>
      <c r="B2276" s="1118" t="s">
        <v>3553</v>
      </c>
      <c r="C2276" s="1117" t="s">
        <v>4786</v>
      </c>
      <c r="D2276" s="1116" t="s">
        <v>4787</v>
      </c>
      <c r="E2276" s="1356">
        <v>2</v>
      </c>
      <c r="F2276" s="1256">
        <v>1</v>
      </c>
      <c r="G2276" s="1246">
        <v>2</v>
      </c>
    </row>
    <row r="2277" spans="1:7" ht="14.15" customHeight="1">
      <c r="A2277" s="1119" t="s">
        <v>3552</v>
      </c>
      <c r="B2277" s="1118" t="s">
        <v>3553</v>
      </c>
      <c r="C2277" s="1117" t="s">
        <v>4359</v>
      </c>
      <c r="D2277" s="1116" t="s">
        <v>2833</v>
      </c>
      <c r="E2277" s="1356">
        <v>2</v>
      </c>
      <c r="F2277" s="1256">
        <v>1</v>
      </c>
      <c r="G2277" s="1246">
        <v>2</v>
      </c>
    </row>
    <row r="2278" spans="1:7" ht="14.15" customHeight="1">
      <c r="A2278" s="1119" t="s">
        <v>3552</v>
      </c>
      <c r="B2278" s="1118" t="s">
        <v>3553</v>
      </c>
      <c r="C2278" s="1117" t="s">
        <v>5241</v>
      </c>
      <c r="D2278" s="1116" t="s">
        <v>5242</v>
      </c>
      <c r="E2278" s="1356">
        <v>1</v>
      </c>
      <c r="F2278" s="1256">
        <v>1</v>
      </c>
      <c r="G2278" s="1246">
        <v>1</v>
      </c>
    </row>
    <row r="2279" spans="1:7" ht="14.15" customHeight="1">
      <c r="A2279" s="1119" t="s">
        <v>3552</v>
      </c>
      <c r="B2279" s="1118" t="s">
        <v>3553</v>
      </c>
      <c r="C2279" s="1117" t="s">
        <v>3891</v>
      </c>
      <c r="D2279" s="1116" t="s">
        <v>4754</v>
      </c>
      <c r="E2279" s="1356">
        <v>2</v>
      </c>
      <c r="F2279" s="1256">
        <v>1</v>
      </c>
      <c r="G2279" s="1246">
        <v>2</v>
      </c>
    </row>
    <row r="2280" spans="1:7" ht="14.15" customHeight="1">
      <c r="A2280" s="1119" t="s">
        <v>3552</v>
      </c>
      <c r="B2280" s="1118" t="s">
        <v>3553</v>
      </c>
      <c r="C2280" s="1117" t="s">
        <v>1634</v>
      </c>
      <c r="D2280" s="1116" t="s">
        <v>1635</v>
      </c>
      <c r="E2280" s="1356">
        <v>2</v>
      </c>
      <c r="F2280" s="1256">
        <v>1</v>
      </c>
      <c r="G2280" s="1246">
        <v>2</v>
      </c>
    </row>
    <row r="2281" spans="1:7" ht="14.15" customHeight="1">
      <c r="A2281" s="1119" t="s">
        <v>3552</v>
      </c>
      <c r="B2281" s="1118" t="s">
        <v>3553</v>
      </c>
      <c r="C2281" s="1117" t="s">
        <v>1439</v>
      </c>
      <c r="D2281" s="1116" t="s">
        <v>1440</v>
      </c>
      <c r="E2281" s="1356">
        <v>0</v>
      </c>
      <c r="F2281" s="1256">
        <v>1</v>
      </c>
      <c r="G2281" s="1246">
        <v>0</v>
      </c>
    </row>
    <row r="2282" spans="1:7" ht="14.15" customHeight="1">
      <c r="A2282" s="1119" t="s">
        <v>3552</v>
      </c>
      <c r="B2282" s="1118" t="s">
        <v>3553</v>
      </c>
      <c r="C2282" s="1117" t="s">
        <v>3440</v>
      </c>
      <c r="D2282" s="1116" t="s">
        <v>3441</v>
      </c>
      <c r="E2282" s="1356">
        <v>0</v>
      </c>
      <c r="F2282" s="1256">
        <v>1</v>
      </c>
      <c r="G2282" s="1246">
        <v>0</v>
      </c>
    </row>
    <row r="2283" spans="1:7" ht="14.15" customHeight="1">
      <c r="A2283" s="1119" t="s">
        <v>3552</v>
      </c>
      <c r="B2283" s="1118" t="s">
        <v>3553</v>
      </c>
      <c r="C2283" s="1117" t="s">
        <v>3442</v>
      </c>
      <c r="D2283" s="1116" t="s">
        <v>3443</v>
      </c>
      <c r="E2283" s="1356">
        <v>0</v>
      </c>
      <c r="F2283" s="1256">
        <v>1</v>
      </c>
      <c r="G2283" s="1246">
        <v>0</v>
      </c>
    </row>
    <row r="2284" spans="1:7" ht="14.15" customHeight="1">
      <c r="A2284" s="1119" t="s">
        <v>3552</v>
      </c>
      <c r="B2284" s="1118" t="s">
        <v>3553</v>
      </c>
      <c r="C2284" s="1117" t="s">
        <v>3444</v>
      </c>
      <c r="D2284" s="1116" t="s">
        <v>3445</v>
      </c>
      <c r="E2284" s="1356">
        <v>0</v>
      </c>
      <c r="F2284" s="1256">
        <v>1</v>
      </c>
      <c r="G2284" s="1246">
        <v>0</v>
      </c>
    </row>
    <row r="2285" spans="1:7" ht="14.15" customHeight="1">
      <c r="A2285" s="1119" t="s">
        <v>3552</v>
      </c>
      <c r="B2285" s="1118" t="s">
        <v>3553</v>
      </c>
      <c r="C2285" s="1117" t="s">
        <v>3446</v>
      </c>
      <c r="D2285" s="1116" t="s">
        <v>3447</v>
      </c>
      <c r="E2285" s="1356">
        <v>0</v>
      </c>
      <c r="F2285" s="1256">
        <v>1</v>
      </c>
      <c r="G2285" s="1246">
        <v>0</v>
      </c>
    </row>
    <row r="2286" spans="1:7" ht="14.15" customHeight="1">
      <c r="A2286" s="1119" t="s">
        <v>3552</v>
      </c>
      <c r="B2286" s="1118" t="s">
        <v>3553</v>
      </c>
      <c r="C2286" s="1117" t="s">
        <v>1276</v>
      </c>
      <c r="D2286" s="1116" t="s">
        <v>3448</v>
      </c>
      <c r="E2286" s="1356">
        <v>0</v>
      </c>
      <c r="F2286" s="1256">
        <v>1</v>
      </c>
      <c r="G2286" s="1246">
        <v>0</v>
      </c>
    </row>
    <row r="2287" spans="1:7" ht="14.15" customHeight="1">
      <c r="A2287" s="1119" t="s">
        <v>3552</v>
      </c>
      <c r="B2287" s="1118" t="s">
        <v>3553</v>
      </c>
      <c r="C2287" s="1117" t="s">
        <v>1277</v>
      </c>
      <c r="D2287" s="1116" t="s">
        <v>5252</v>
      </c>
      <c r="E2287" s="1356">
        <v>0</v>
      </c>
      <c r="F2287" s="1256">
        <v>1</v>
      </c>
      <c r="G2287" s="1246">
        <v>0</v>
      </c>
    </row>
    <row r="2288" spans="1:7" ht="14.15" customHeight="1">
      <c r="A2288" s="1119" t="s">
        <v>3552</v>
      </c>
      <c r="B2288" s="1118" t="s">
        <v>3553</v>
      </c>
      <c r="C2288" s="1117" t="s">
        <v>1278</v>
      </c>
      <c r="D2288" s="1116" t="s">
        <v>5253</v>
      </c>
      <c r="E2288" s="1356">
        <v>0</v>
      </c>
      <c r="F2288" s="1256">
        <v>1</v>
      </c>
      <c r="G2288" s="1246">
        <v>0</v>
      </c>
    </row>
    <row r="2289" spans="1:7" ht="14.15" customHeight="1">
      <c r="A2289" s="1119" t="s">
        <v>3552</v>
      </c>
      <c r="B2289" s="1118" t="s">
        <v>3553</v>
      </c>
      <c r="C2289" s="1117" t="s">
        <v>1279</v>
      </c>
      <c r="D2289" s="1116" t="s">
        <v>5254</v>
      </c>
      <c r="E2289" s="1356">
        <v>0</v>
      </c>
      <c r="F2289" s="1256">
        <v>1</v>
      </c>
      <c r="G2289" s="1246">
        <v>0</v>
      </c>
    </row>
    <row r="2290" spans="1:7" ht="14.15" customHeight="1">
      <c r="A2290" s="1119" t="s">
        <v>3552</v>
      </c>
      <c r="B2290" s="1118" t="s">
        <v>3553</v>
      </c>
      <c r="C2290" s="1117" t="s">
        <v>1280</v>
      </c>
      <c r="D2290" s="1116" t="s">
        <v>5255</v>
      </c>
      <c r="E2290" s="1356">
        <v>12</v>
      </c>
      <c r="F2290" s="1256">
        <v>1</v>
      </c>
      <c r="G2290" s="1246">
        <v>12</v>
      </c>
    </row>
    <row r="2291" spans="1:7" ht="14.15" customHeight="1">
      <c r="A2291" s="1119" t="s">
        <v>3552</v>
      </c>
      <c r="B2291" s="1118" t="s">
        <v>3553</v>
      </c>
      <c r="C2291" s="1117" t="s">
        <v>1621</v>
      </c>
      <c r="D2291" s="1116" t="s">
        <v>4753</v>
      </c>
      <c r="E2291" s="1356">
        <v>3</v>
      </c>
      <c r="F2291" s="1256">
        <v>1</v>
      </c>
      <c r="G2291" s="1246">
        <v>3</v>
      </c>
    </row>
    <row r="2292" spans="1:7" ht="14.15" customHeight="1">
      <c r="A2292" s="1119" t="s">
        <v>3552</v>
      </c>
      <c r="B2292" s="1118" t="s">
        <v>3553</v>
      </c>
      <c r="C2292" s="1117" t="s">
        <v>2497</v>
      </c>
      <c r="D2292" s="1116" t="s">
        <v>3784</v>
      </c>
      <c r="E2292" s="1356">
        <v>1</v>
      </c>
      <c r="F2292" s="1256">
        <v>1</v>
      </c>
      <c r="G2292" s="1246">
        <v>1</v>
      </c>
    </row>
    <row r="2293" spans="1:7" ht="14.15" customHeight="1">
      <c r="A2293" s="1119" t="s">
        <v>3552</v>
      </c>
      <c r="B2293" s="1118" t="s">
        <v>3553</v>
      </c>
      <c r="C2293" s="1117" t="s">
        <v>794</v>
      </c>
      <c r="D2293" s="1116" t="s">
        <v>5977</v>
      </c>
      <c r="E2293" s="1356">
        <v>1</v>
      </c>
      <c r="F2293" s="1256">
        <v>1</v>
      </c>
      <c r="G2293" s="1246">
        <v>1</v>
      </c>
    </row>
    <row r="2294" spans="1:7" ht="14.15" customHeight="1">
      <c r="A2294" s="1119" t="s">
        <v>3552</v>
      </c>
      <c r="B2294" s="1118" t="s">
        <v>3553</v>
      </c>
      <c r="C2294" s="1117" t="s">
        <v>2914</v>
      </c>
      <c r="D2294" s="1116" t="s">
        <v>5606</v>
      </c>
      <c r="E2294" s="1356">
        <v>8.9999999999999993E-3</v>
      </c>
      <c r="F2294" s="1256">
        <v>1</v>
      </c>
      <c r="G2294" s="1246">
        <v>8.9999999999999993E-3</v>
      </c>
    </row>
    <row r="2295" spans="1:7" ht="14.15" customHeight="1">
      <c r="A2295" s="1119" t="s">
        <v>3552</v>
      </c>
      <c r="B2295" s="1118" t="s">
        <v>3553</v>
      </c>
      <c r="C2295" s="1117" t="s">
        <v>4692</v>
      </c>
      <c r="D2295" s="1116" t="s">
        <v>4137</v>
      </c>
      <c r="E2295" s="1356">
        <v>1.1999999999999999E-3</v>
      </c>
      <c r="F2295" s="1256">
        <v>1</v>
      </c>
      <c r="G2295" s="1246">
        <v>1.1999999999999999E-3</v>
      </c>
    </row>
    <row r="2296" spans="1:7" ht="14.15" customHeight="1">
      <c r="A2296" s="1119" t="s">
        <v>3552</v>
      </c>
      <c r="B2296" s="1118" t="s">
        <v>3553</v>
      </c>
      <c r="C2296" s="1117" t="s">
        <v>5534</v>
      </c>
      <c r="D2296" s="1116" t="s">
        <v>5611</v>
      </c>
      <c r="E2296" s="1356">
        <v>0.56369999999999998</v>
      </c>
      <c r="F2296" s="1256">
        <v>1</v>
      </c>
      <c r="G2296" s="1246">
        <v>0.56369999999999998</v>
      </c>
    </row>
    <row r="2297" spans="1:7" ht="14.15" customHeight="1">
      <c r="A2297" s="1119" t="s">
        <v>3552</v>
      </c>
      <c r="B2297" s="1118" t="s">
        <v>3553</v>
      </c>
      <c r="C2297" s="1117" t="s">
        <v>5530</v>
      </c>
      <c r="D2297" s="1116" t="s">
        <v>5609</v>
      </c>
      <c r="E2297" s="1356">
        <v>0.50660000000000005</v>
      </c>
      <c r="F2297" s="1256">
        <v>1</v>
      </c>
      <c r="G2297" s="1246">
        <v>0.50660000000000005</v>
      </c>
    </row>
    <row r="2298" spans="1:7" ht="14.15" customHeight="1">
      <c r="A2298" s="1119" t="s">
        <v>3552</v>
      </c>
      <c r="B2298" s="1118" t="s">
        <v>3553</v>
      </c>
      <c r="C2298" s="1117" t="s">
        <v>5602</v>
      </c>
      <c r="D2298" s="1116" t="s">
        <v>5603</v>
      </c>
      <c r="E2298" s="1356">
        <v>0.38600000000000001</v>
      </c>
      <c r="F2298" s="1256">
        <v>1</v>
      </c>
      <c r="G2298" s="1246">
        <v>0.38600000000000001</v>
      </c>
    </row>
    <row r="2299" spans="1:7" ht="14.15" customHeight="1">
      <c r="A2299" s="1119" t="s">
        <v>2265</v>
      </c>
      <c r="B2299" s="1118" t="s">
        <v>2266</v>
      </c>
      <c r="C2299" s="1117" t="s">
        <v>4360</v>
      </c>
      <c r="D2299" s="1116" t="s">
        <v>4711</v>
      </c>
      <c r="E2299" s="1356">
        <v>1</v>
      </c>
      <c r="F2299" s="1256">
        <v>1</v>
      </c>
      <c r="G2299" s="1246">
        <v>1</v>
      </c>
    </row>
    <row r="2300" spans="1:7" ht="14.15" customHeight="1">
      <c r="A2300" s="1119" t="s">
        <v>2265</v>
      </c>
      <c r="B2300" s="1118" t="s">
        <v>2266</v>
      </c>
      <c r="C2300" s="1117" t="s">
        <v>4357</v>
      </c>
      <c r="D2300" s="1116" t="s">
        <v>3851</v>
      </c>
      <c r="E2300" s="1356">
        <v>1</v>
      </c>
      <c r="F2300" s="1256">
        <v>1</v>
      </c>
      <c r="G2300" s="1246">
        <v>1</v>
      </c>
    </row>
    <row r="2301" spans="1:7" ht="14.15" customHeight="1">
      <c r="A2301" s="1119" t="s">
        <v>2265</v>
      </c>
      <c r="B2301" s="1118" t="s">
        <v>2266</v>
      </c>
      <c r="C2301" s="1117" t="s">
        <v>2527</v>
      </c>
      <c r="D2301" s="1116" t="s">
        <v>3072</v>
      </c>
      <c r="E2301" s="1356">
        <v>1</v>
      </c>
      <c r="F2301" s="1256">
        <v>1</v>
      </c>
      <c r="G2301" s="1246">
        <v>1</v>
      </c>
    </row>
    <row r="2302" spans="1:7" ht="14.15" customHeight="1">
      <c r="A2302" s="1119" t="s">
        <v>2265</v>
      </c>
      <c r="B2302" s="1118" t="s">
        <v>2266</v>
      </c>
      <c r="C2302" s="1117" t="s">
        <v>4810</v>
      </c>
      <c r="D2302" s="1116" t="s">
        <v>4811</v>
      </c>
      <c r="E2302" s="1356">
        <v>1</v>
      </c>
      <c r="F2302" s="1256">
        <v>1</v>
      </c>
      <c r="G2302" s="1246">
        <v>1</v>
      </c>
    </row>
    <row r="2303" spans="1:7" ht="14.15" customHeight="1">
      <c r="A2303" s="1119" t="s">
        <v>2265</v>
      </c>
      <c r="B2303" s="1118" t="s">
        <v>2266</v>
      </c>
      <c r="C2303" s="1117" t="s">
        <v>3172</v>
      </c>
      <c r="D2303" s="1116" t="s">
        <v>325</v>
      </c>
      <c r="E2303" s="1356">
        <v>1</v>
      </c>
      <c r="F2303" s="1256">
        <v>1</v>
      </c>
      <c r="G2303" s="1246">
        <v>1</v>
      </c>
    </row>
    <row r="2304" spans="1:7" ht="14.15" customHeight="1">
      <c r="A2304" s="1119" t="s">
        <v>2265</v>
      </c>
      <c r="B2304" s="1118" t="s">
        <v>2266</v>
      </c>
      <c r="C2304" s="1117" t="s">
        <v>5843</v>
      </c>
      <c r="D2304" s="1116" t="s">
        <v>6203</v>
      </c>
      <c r="E2304" s="1356">
        <v>1</v>
      </c>
      <c r="F2304" s="1256">
        <v>1</v>
      </c>
      <c r="G2304" s="1246">
        <v>1</v>
      </c>
    </row>
    <row r="2305" spans="1:7" ht="14.15" customHeight="1">
      <c r="A2305" s="1119" t="s">
        <v>2265</v>
      </c>
      <c r="B2305" s="1118" t="s">
        <v>2266</v>
      </c>
      <c r="C2305" s="1117" t="s">
        <v>3178</v>
      </c>
      <c r="D2305" s="1116" t="s">
        <v>5449</v>
      </c>
      <c r="E2305" s="1356">
        <v>1</v>
      </c>
      <c r="F2305" s="1256">
        <v>1</v>
      </c>
      <c r="G2305" s="1246">
        <v>1</v>
      </c>
    </row>
    <row r="2306" spans="1:7" ht="14.15" customHeight="1">
      <c r="A2306" s="1119" t="s">
        <v>2265</v>
      </c>
      <c r="B2306" s="1118" t="s">
        <v>2266</v>
      </c>
      <c r="C2306" s="1117" t="s">
        <v>4784</v>
      </c>
      <c r="D2306" s="1116" t="s">
        <v>4785</v>
      </c>
      <c r="E2306" s="1356">
        <v>2</v>
      </c>
      <c r="F2306" s="1256">
        <v>1</v>
      </c>
      <c r="G2306" s="1246">
        <v>2</v>
      </c>
    </row>
    <row r="2307" spans="1:7" ht="14.15" customHeight="1">
      <c r="A2307" s="1119" t="s">
        <v>2265</v>
      </c>
      <c r="B2307" s="1118" t="s">
        <v>2266</v>
      </c>
      <c r="C2307" s="1117" t="s">
        <v>4786</v>
      </c>
      <c r="D2307" s="1116" t="s">
        <v>4787</v>
      </c>
      <c r="E2307" s="1356">
        <v>2</v>
      </c>
      <c r="F2307" s="1256">
        <v>1</v>
      </c>
      <c r="G2307" s="1246">
        <v>2</v>
      </c>
    </row>
    <row r="2308" spans="1:7" ht="14.15" customHeight="1">
      <c r="A2308" s="1119" t="s">
        <v>2265</v>
      </c>
      <c r="B2308" s="1118" t="s">
        <v>2266</v>
      </c>
      <c r="C2308" s="1117" t="s">
        <v>9102</v>
      </c>
      <c r="D2308" s="1116" t="s">
        <v>9115</v>
      </c>
      <c r="E2308" s="1356">
        <v>1</v>
      </c>
      <c r="F2308" s="1256">
        <v>1</v>
      </c>
      <c r="G2308" s="1246">
        <v>1</v>
      </c>
    </row>
    <row r="2309" spans="1:7" ht="14.15" customHeight="1">
      <c r="A2309" s="1119" t="s">
        <v>2265</v>
      </c>
      <c r="B2309" s="1118" t="s">
        <v>2266</v>
      </c>
      <c r="C2309" s="1117" t="s">
        <v>9106</v>
      </c>
      <c r="D2309" s="1116" t="s">
        <v>9116</v>
      </c>
      <c r="E2309" s="1356">
        <v>1</v>
      </c>
      <c r="F2309" s="1256">
        <v>1</v>
      </c>
      <c r="G2309" s="1246">
        <v>1</v>
      </c>
    </row>
    <row r="2310" spans="1:7" ht="14.15" customHeight="1">
      <c r="A2310" s="1119" t="s">
        <v>2265</v>
      </c>
      <c r="B2310" s="1118" t="s">
        <v>2266</v>
      </c>
      <c r="C2310" s="1117" t="s">
        <v>5239</v>
      </c>
      <c r="D2310" s="1116" t="s">
        <v>5240</v>
      </c>
      <c r="E2310" s="1356">
        <v>2</v>
      </c>
      <c r="F2310" s="1256">
        <v>1</v>
      </c>
      <c r="G2310" s="1246">
        <v>2</v>
      </c>
    </row>
    <row r="2311" spans="1:7" ht="14.15" customHeight="1">
      <c r="A2311" s="1119" t="s">
        <v>2265</v>
      </c>
      <c r="B2311" s="1118" t="s">
        <v>2266</v>
      </c>
      <c r="C2311" s="1117" t="s">
        <v>5241</v>
      </c>
      <c r="D2311" s="1116" t="s">
        <v>5242</v>
      </c>
      <c r="E2311" s="1356">
        <v>2</v>
      </c>
      <c r="F2311" s="1256">
        <v>1</v>
      </c>
      <c r="G2311" s="1246">
        <v>2</v>
      </c>
    </row>
    <row r="2312" spans="1:7" ht="14.15" customHeight="1">
      <c r="A2312" s="1119" t="s">
        <v>2265</v>
      </c>
      <c r="B2312" s="1118" t="s">
        <v>2266</v>
      </c>
      <c r="C2312" s="1117" t="s">
        <v>1300</v>
      </c>
      <c r="D2312" s="1116" t="s">
        <v>4726</v>
      </c>
      <c r="E2312" s="1356">
        <v>2</v>
      </c>
      <c r="F2312" s="1256">
        <v>1</v>
      </c>
      <c r="G2312" s="1246">
        <v>2</v>
      </c>
    </row>
    <row r="2313" spans="1:7" ht="14.15" customHeight="1">
      <c r="A2313" s="1119" t="s">
        <v>2265</v>
      </c>
      <c r="B2313" s="1118" t="s">
        <v>2266</v>
      </c>
      <c r="C2313" s="1117" t="s">
        <v>1634</v>
      </c>
      <c r="D2313" s="1116" t="s">
        <v>1635</v>
      </c>
      <c r="E2313" s="1356">
        <v>3</v>
      </c>
      <c r="F2313" s="1256">
        <v>1</v>
      </c>
      <c r="G2313" s="1246">
        <v>3</v>
      </c>
    </row>
    <row r="2314" spans="1:7" ht="14.15" customHeight="1">
      <c r="A2314" s="1119" t="s">
        <v>2265</v>
      </c>
      <c r="B2314" s="1118" t="s">
        <v>2266</v>
      </c>
      <c r="C2314" s="1117" t="s">
        <v>1439</v>
      </c>
      <c r="D2314" s="1116" t="s">
        <v>1440</v>
      </c>
      <c r="E2314" s="1356">
        <v>0</v>
      </c>
      <c r="F2314" s="1256">
        <v>1</v>
      </c>
      <c r="G2314" s="1246">
        <v>0</v>
      </c>
    </row>
    <row r="2315" spans="1:7" ht="14.15" customHeight="1">
      <c r="A2315" s="1119" t="s">
        <v>2265</v>
      </c>
      <c r="B2315" s="1118" t="s">
        <v>2266</v>
      </c>
      <c r="C2315" s="1117" t="s">
        <v>3440</v>
      </c>
      <c r="D2315" s="1116" t="s">
        <v>3441</v>
      </c>
      <c r="E2315" s="1356">
        <v>0</v>
      </c>
      <c r="F2315" s="1256">
        <v>1</v>
      </c>
      <c r="G2315" s="1246">
        <v>0</v>
      </c>
    </row>
    <row r="2316" spans="1:7" ht="14.15" customHeight="1">
      <c r="A2316" s="1119" t="s">
        <v>2265</v>
      </c>
      <c r="B2316" s="1118" t="s">
        <v>2266</v>
      </c>
      <c r="C2316" s="1117" t="s">
        <v>3442</v>
      </c>
      <c r="D2316" s="1116" t="s">
        <v>3443</v>
      </c>
      <c r="E2316" s="1356">
        <v>0</v>
      </c>
      <c r="F2316" s="1256">
        <v>1</v>
      </c>
      <c r="G2316" s="1246">
        <v>0</v>
      </c>
    </row>
    <row r="2317" spans="1:7" ht="14.15" customHeight="1">
      <c r="A2317" s="1119" t="s">
        <v>2265</v>
      </c>
      <c r="B2317" s="1118" t="s">
        <v>2266</v>
      </c>
      <c r="C2317" s="1117" t="s">
        <v>3444</v>
      </c>
      <c r="D2317" s="1116" t="s">
        <v>3445</v>
      </c>
      <c r="E2317" s="1356">
        <v>0</v>
      </c>
      <c r="F2317" s="1256">
        <v>1</v>
      </c>
      <c r="G2317" s="1246">
        <v>0</v>
      </c>
    </row>
    <row r="2318" spans="1:7" ht="14.15" customHeight="1">
      <c r="A2318" s="1119" t="s">
        <v>2265</v>
      </c>
      <c r="B2318" s="1118" t="s">
        <v>2266</v>
      </c>
      <c r="C2318" s="1117" t="s">
        <v>3446</v>
      </c>
      <c r="D2318" s="1116" t="s">
        <v>3447</v>
      </c>
      <c r="E2318" s="1356">
        <v>0</v>
      </c>
      <c r="F2318" s="1256">
        <v>1</v>
      </c>
      <c r="G2318" s="1246">
        <v>0</v>
      </c>
    </row>
    <row r="2319" spans="1:7" ht="14.15" customHeight="1">
      <c r="A2319" s="1119" t="s">
        <v>2265</v>
      </c>
      <c r="B2319" s="1118" t="s">
        <v>2266</v>
      </c>
      <c r="C2319" s="1117" t="s">
        <v>1276</v>
      </c>
      <c r="D2319" s="1116" t="s">
        <v>3448</v>
      </c>
      <c r="E2319" s="1356">
        <v>0</v>
      </c>
      <c r="F2319" s="1256">
        <v>1</v>
      </c>
      <c r="G2319" s="1246">
        <v>0</v>
      </c>
    </row>
    <row r="2320" spans="1:7" ht="14.15" customHeight="1">
      <c r="A2320" s="1119" t="s">
        <v>2265</v>
      </c>
      <c r="B2320" s="1118" t="s">
        <v>2266</v>
      </c>
      <c r="C2320" s="1117" t="s">
        <v>1277</v>
      </c>
      <c r="D2320" s="1116" t="s">
        <v>5252</v>
      </c>
      <c r="E2320" s="1356">
        <v>0</v>
      </c>
      <c r="F2320" s="1256">
        <v>1</v>
      </c>
      <c r="G2320" s="1246">
        <v>0</v>
      </c>
    </row>
    <row r="2321" spans="1:7" ht="14.15" customHeight="1">
      <c r="A2321" s="1119" t="s">
        <v>2265</v>
      </c>
      <c r="B2321" s="1118" t="s">
        <v>2266</v>
      </c>
      <c r="C2321" s="1117" t="s">
        <v>1278</v>
      </c>
      <c r="D2321" s="1116" t="s">
        <v>5253</v>
      </c>
      <c r="E2321" s="1356">
        <v>0</v>
      </c>
      <c r="F2321" s="1256">
        <v>1</v>
      </c>
      <c r="G2321" s="1246">
        <v>0</v>
      </c>
    </row>
    <row r="2322" spans="1:7" ht="14.15" customHeight="1">
      <c r="A2322" s="1119" t="s">
        <v>2265</v>
      </c>
      <c r="B2322" s="1118" t="s">
        <v>2266</v>
      </c>
      <c r="C2322" s="1117" t="s">
        <v>1279</v>
      </c>
      <c r="D2322" s="1116" t="s">
        <v>5254</v>
      </c>
      <c r="E2322" s="1356">
        <v>0</v>
      </c>
      <c r="F2322" s="1256">
        <v>1</v>
      </c>
      <c r="G2322" s="1246">
        <v>0</v>
      </c>
    </row>
    <row r="2323" spans="1:7" ht="14.15" customHeight="1">
      <c r="A2323" s="1119" t="s">
        <v>2265</v>
      </c>
      <c r="B2323" s="1118" t="s">
        <v>2266</v>
      </c>
      <c r="C2323" s="1117" t="s">
        <v>1280</v>
      </c>
      <c r="D2323" s="1116" t="s">
        <v>5255</v>
      </c>
      <c r="E2323" s="1356">
        <v>12</v>
      </c>
      <c r="F2323" s="1256">
        <v>1</v>
      </c>
      <c r="G2323" s="1246">
        <v>12</v>
      </c>
    </row>
    <row r="2324" spans="1:7" ht="14.15" customHeight="1">
      <c r="A2324" s="1119" t="s">
        <v>2265</v>
      </c>
      <c r="B2324" s="1118" t="s">
        <v>2266</v>
      </c>
      <c r="C2324" s="1117" t="s">
        <v>5235</v>
      </c>
      <c r="D2324" s="1116" t="s">
        <v>5236</v>
      </c>
      <c r="E2324" s="1356">
        <v>2</v>
      </c>
      <c r="F2324" s="1256">
        <v>1</v>
      </c>
      <c r="G2324" s="1246">
        <v>2</v>
      </c>
    </row>
    <row r="2325" spans="1:7" ht="14.15" customHeight="1">
      <c r="A2325" s="1119" t="s">
        <v>2265</v>
      </c>
      <c r="B2325" s="1118" t="s">
        <v>2266</v>
      </c>
      <c r="C2325" s="1117" t="s">
        <v>1621</v>
      </c>
      <c r="D2325" s="1116" t="s">
        <v>4753</v>
      </c>
      <c r="E2325" s="1356">
        <v>3</v>
      </c>
      <c r="F2325" s="1256">
        <v>1</v>
      </c>
      <c r="G2325" s="1246">
        <v>3</v>
      </c>
    </row>
    <row r="2326" spans="1:7" ht="14.15" customHeight="1">
      <c r="A2326" s="1119" t="s">
        <v>2265</v>
      </c>
      <c r="B2326" s="1118" t="s">
        <v>2266</v>
      </c>
      <c r="C2326" s="1117" t="s">
        <v>2497</v>
      </c>
      <c r="D2326" s="1116" t="s">
        <v>3784</v>
      </c>
      <c r="E2326" s="1356">
        <v>1</v>
      </c>
      <c r="F2326" s="1256">
        <v>1</v>
      </c>
      <c r="G2326" s="1246">
        <v>1</v>
      </c>
    </row>
    <row r="2327" spans="1:7" ht="14.15" customHeight="1">
      <c r="A2327" s="1119" t="s">
        <v>2265</v>
      </c>
      <c r="B2327" s="1118" t="s">
        <v>2266</v>
      </c>
      <c r="C2327" s="1117" t="s">
        <v>794</v>
      </c>
      <c r="D2327" s="1116" t="s">
        <v>5977</v>
      </c>
      <c r="E2327" s="1356">
        <v>1</v>
      </c>
      <c r="F2327" s="1256">
        <v>1</v>
      </c>
      <c r="G2327" s="1246">
        <v>1</v>
      </c>
    </row>
    <row r="2328" spans="1:7" ht="14.15" customHeight="1">
      <c r="A2328" s="1119" t="s">
        <v>2265</v>
      </c>
      <c r="B2328" s="1118" t="s">
        <v>2266</v>
      </c>
      <c r="C2328" s="1117" t="s">
        <v>4692</v>
      </c>
      <c r="D2328" s="1116" t="s">
        <v>4137</v>
      </c>
      <c r="E2328" s="1356">
        <v>1.1999999999999999E-3</v>
      </c>
      <c r="F2328" s="1256">
        <v>1</v>
      </c>
      <c r="G2328" s="1246">
        <v>1.1999999999999999E-3</v>
      </c>
    </row>
    <row r="2329" spans="1:7" ht="14.15" customHeight="1">
      <c r="A2329" s="1119" t="s">
        <v>2265</v>
      </c>
      <c r="B2329" s="1118" t="s">
        <v>2266</v>
      </c>
      <c r="C2329" s="1117" t="s">
        <v>5534</v>
      </c>
      <c r="D2329" s="1116" t="s">
        <v>5611</v>
      </c>
      <c r="E2329" s="1356">
        <v>0.56369999999999998</v>
      </c>
      <c r="F2329" s="1256">
        <v>1</v>
      </c>
      <c r="G2329" s="1246">
        <v>0.56369999999999998</v>
      </c>
    </row>
    <row r="2330" spans="1:7" ht="14.15" customHeight="1">
      <c r="A2330" s="1119" t="s">
        <v>2265</v>
      </c>
      <c r="B2330" s="1118" t="s">
        <v>2266</v>
      </c>
      <c r="C2330" s="1117" t="s">
        <v>5530</v>
      </c>
      <c r="D2330" s="1116" t="s">
        <v>5609</v>
      </c>
      <c r="E2330" s="1356">
        <v>0.50660000000000005</v>
      </c>
      <c r="F2330" s="1256">
        <v>1</v>
      </c>
      <c r="G2330" s="1246">
        <v>0.50660000000000005</v>
      </c>
    </row>
    <row r="2331" spans="1:7" ht="14.15" customHeight="1">
      <c r="A2331" s="1119" t="s">
        <v>2265</v>
      </c>
      <c r="B2331" s="1118" t="s">
        <v>2266</v>
      </c>
      <c r="C2331" s="1117" t="s">
        <v>1085</v>
      </c>
      <c r="D2331" s="1116" t="s">
        <v>5397</v>
      </c>
      <c r="E2331" s="1356">
        <v>0.47689999999999999</v>
      </c>
      <c r="F2331" s="1256">
        <v>1</v>
      </c>
      <c r="G2331" s="1246">
        <v>0.47689999999999999</v>
      </c>
    </row>
    <row r="2332" spans="1:7" ht="14.15" customHeight="1">
      <c r="A2332" s="1119" t="s">
        <v>2265</v>
      </c>
      <c r="B2332" s="1118" t="s">
        <v>2266</v>
      </c>
      <c r="C2332" s="1117" t="s">
        <v>5602</v>
      </c>
      <c r="D2332" s="1116" t="s">
        <v>5603</v>
      </c>
      <c r="E2332" s="1356">
        <v>0.38600000000000001</v>
      </c>
      <c r="F2332" s="1256">
        <v>1</v>
      </c>
      <c r="G2332" s="1246">
        <v>0.38600000000000001</v>
      </c>
    </row>
    <row r="2333" spans="1:7" ht="14.15" customHeight="1">
      <c r="A2333" s="1119" t="s">
        <v>855</v>
      </c>
      <c r="B2333" s="1118" t="s">
        <v>5265</v>
      </c>
      <c r="C2333" s="1117" t="s">
        <v>4360</v>
      </c>
      <c r="D2333" s="1116" t="s">
        <v>4711</v>
      </c>
      <c r="E2333" s="1356">
        <v>1</v>
      </c>
      <c r="F2333" s="1256">
        <v>1</v>
      </c>
      <c r="G2333" s="1246">
        <v>1</v>
      </c>
    </row>
    <row r="2334" spans="1:7" ht="14.15" customHeight="1">
      <c r="A2334" s="1119" t="s">
        <v>855</v>
      </c>
      <c r="B2334" s="1118" t="s">
        <v>5265</v>
      </c>
      <c r="C2334" s="1117" t="s">
        <v>4357</v>
      </c>
      <c r="D2334" s="1116" t="s">
        <v>3851</v>
      </c>
      <c r="E2334" s="1356">
        <v>1</v>
      </c>
      <c r="F2334" s="1256">
        <v>1</v>
      </c>
      <c r="G2334" s="1246">
        <v>1</v>
      </c>
    </row>
    <row r="2335" spans="1:7" ht="14.15" customHeight="1">
      <c r="A2335" s="1119" t="s">
        <v>855</v>
      </c>
      <c r="B2335" s="1118" t="s">
        <v>5265</v>
      </c>
      <c r="C2335" s="1117" t="s">
        <v>2527</v>
      </c>
      <c r="D2335" s="1116" t="s">
        <v>3072</v>
      </c>
      <c r="E2335" s="1356">
        <v>1</v>
      </c>
      <c r="F2335" s="1256">
        <v>1</v>
      </c>
      <c r="G2335" s="1246">
        <v>1</v>
      </c>
    </row>
    <row r="2336" spans="1:7" ht="14.15" customHeight="1">
      <c r="A2336" s="1119" t="s">
        <v>855</v>
      </c>
      <c r="B2336" s="1118" t="s">
        <v>5265</v>
      </c>
      <c r="C2336" s="1117" t="s">
        <v>4810</v>
      </c>
      <c r="D2336" s="1116" t="s">
        <v>4811</v>
      </c>
      <c r="E2336" s="1356">
        <v>1</v>
      </c>
      <c r="F2336" s="1256">
        <v>1</v>
      </c>
      <c r="G2336" s="1246">
        <v>1</v>
      </c>
    </row>
    <row r="2337" spans="1:7" ht="14.15" customHeight="1">
      <c r="A2337" s="1119" t="s">
        <v>855</v>
      </c>
      <c r="B2337" s="1118" t="s">
        <v>5265</v>
      </c>
      <c r="C2337" s="1117" t="s">
        <v>3172</v>
      </c>
      <c r="D2337" s="1116" t="s">
        <v>325</v>
      </c>
      <c r="E2337" s="1356">
        <v>1</v>
      </c>
      <c r="F2337" s="1256">
        <v>1</v>
      </c>
      <c r="G2337" s="1246">
        <v>1</v>
      </c>
    </row>
    <row r="2338" spans="1:7" ht="14.15" customHeight="1">
      <c r="A2338" s="1119" t="s">
        <v>855</v>
      </c>
      <c r="B2338" s="1118" t="s">
        <v>5265</v>
      </c>
      <c r="C2338" s="1117" t="s">
        <v>5843</v>
      </c>
      <c r="D2338" s="1116" t="s">
        <v>6203</v>
      </c>
      <c r="E2338" s="1356">
        <v>1</v>
      </c>
      <c r="F2338" s="1256">
        <v>1</v>
      </c>
      <c r="G2338" s="1246">
        <v>1</v>
      </c>
    </row>
    <row r="2339" spans="1:7" ht="14.15" customHeight="1">
      <c r="A2339" s="1119" t="s">
        <v>855</v>
      </c>
      <c r="B2339" s="1118" t="s">
        <v>5265</v>
      </c>
      <c r="C2339" s="1117" t="s">
        <v>3178</v>
      </c>
      <c r="D2339" s="1116" t="s">
        <v>5449</v>
      </c>
      <c r="E2339" s="1356">
        <v>1</v>
      </c>
      <c r="F2339" s="1256">
        <v>1</v>
      </c>
      <c r="G2339" s="1246">
        <v>1</v>
      </c>
    </row>
    <row r="2340" spans="1:7" ht="14.15" customHeight="1">
      <c r="A2340" s="1119" t="s">
        <v>855</v>
      </c>
      <c r="B2340" s="1118" t="s">
        <v>5265</v>
      </c>
      <c r="C2340" s="1117" t="s">
        <v>4784</v>
      </c>
      <c r="D2340" s="1116" t="s">
        <v>4785</v>
      </c>
      <c r="E2340" s="1356">
        <v>2</v>
      </c>
      <c r="F2340" s="1256">
        <v>1</v>
      </c>
      <c r="G2340" s="1246">
        <v>2</v>
      </c>
    </row>
    <row r="2341" spans="1:7" ht="14.15" customHeight="1">
      <c r="A2341" s="1119" t="s">
        <v>855</v>
      </c>
      <c r="B2341" s="1118" t="s">
        <v>5265</v>
      </c>
      <c r="C2341" s="1117" t="s">
        <v>4786</v>
      </c>
      <c r="D2341" s="1116" t="s">
        <v>4787</v>
      </c>
      <c r="E2341" s="1356">
        <v>2</v>
      </c>
      <c r="F2341" s="1256">
        <v>1</v>
      </c>
      <c r="G2341" s="1246">
        <v>2</v>
      </c>
    </row>
    <row r="2342" spans="1:7" ht="14.15" customHeight="1">
      <c r="A2342" s="1119" t="s">
        <v>855</v>
      </c>
      <c r="B2342" s="1118" t="s">
        <v>5265</v>
      </c>
      <c r="C2342" s="1117" t="s">
        <v>9102</v>
      </c>
      <c r="D2342" s="1116" t="s">
        <v>9115</v>
      </c>
      <c r="E2342" s="1356">
        <v>1</v>
      </c>
      <c r="F2342" s="1256">
        <v>1</v>
      </c>
      <c r="G2342" s="1246">
        <v>1</v>
      </c>
    </row>
    <row r="2343" spans="1:7" ht="14.15" customHeight="1">
      <c r="A2343" s="1119" t="s">
        <v>855</v>
      </c>
      <c r="B2343" s="1118" t="s">
        <v>5265</v>
      </c>
      <c r="C2343" s="1117" t="s">
        <v>9106</v>
      </c>
      <c r="D2343" s="1116" t="s">
        <v>9116</v>
      </c>
      <c r="E2343" s="1356">
        <v>1</v>
      </c>
      <c r="F2343" s="1256">
        <v>1</v>
      </c>
      <c r="G2343" s="1246">
        <v>1</v>
      </c>
    </row>
    <row r="2344" spans="1:7" ht="14.15" customHeight="1">
      <c r="A2344" s="1119" t="s">
        <v>855</v>
      </c>
      <c r="B2344" s="1118" t="s">
        <v>5265</v>
      </c>
      <c r="C2344" s="1117" t="s">
        <v>5239</v>
      </c>
      <c r="D2344" s="1116" t="s">
        <v>5240</v>
      </c>
      <c r="E2344" s="1356">
        <v>2</v>
      </c>
      <c r="F2344" s="1256">
        <v>1</v>
      </c>
      <c r="G2344" s="1246">
        <v>2</v>
      </c>
    </row>
    <row r="2345" spans="1:7" ht="14.15" customHeight="1">
      <c r="A2345" s="1119" t="s">
        <v>855</v>
      </c>
      <c r="B2345" s="1118" t="s">
        <v>5265</v>
      </c>
      <c r="C2345" s="1117" t="s">
        <v>5241</v>
      </c>
      <c r="D2345" s="1116" t="s">
        <v>5242</v>
      </c>
      <c r="E2345" s="1356">
        <v>2</v>
      </c>
      <c r="F2345" s="1256">
        <v>1</v>
      </c>
      <c r="G2345" s="1246">
        <v>2</v>
      </c>
    </row>
    <row r="2346" spans="1:7" ht="14.15" customHeight="1">
      <c r="A2346" s="1119" t="s">
        <v>855</v>
      </c>
      <c r="B2346" s="1118" t="s">
        <v>5265</v>
      </c>
      <c r="C2346" s="1117" t="s">
        <v>1300</v>
      </c>
      <c r="D2346" s="1116" t="s">
        <v>4726</v>
      </c>
      <c r="E2346" s="1356">
        <v>2</v>
      </c>
      <c r="F2346" s="1256">
        <v>1</v>
      </c>
      <c r="G2346" s="1246">
        <v>2</v>
      </c>
    </row>
    <row r="2347" spans="1:7" ht="14.15" customHeight="1">
      <c r="A2347" s="1119" t="s">
        <v>855</v>
      </c>
      <c r="B2347" s="1118" t="s">
        <v>5265</v>
      </c>
      <c r="C2347" s="1117" t="s">
        <v>1634</v>
      </c>
      <c r="D2347" s="1116" t="s">
        <v>1635</v>
      </c>
      <c r="E2347" s="1356">
        <v>3</v>
      </c>
      <c r="F2347" s="1256">
        <v>1</v>
      </c>
      <c r="G2347" s="1246">
        <v>3</v>
      </c>
    </row>
    <row r="2348" spans="1:7" ht="14.15" customHeight="1">
      <c r="A2348" s="1119" t="s">
        <v>855</v>
      </c>
      <c r="B2348" s="1118" t="s">
        <v>5265</v>
      </c>
      <c r="C2348" s="1117" t="s">
        <v>1439</v>
      </c>
      <c r="D2348" s="1116" t="s">
        <v>1440</v>
      </c>
      <c r="E2348" s="1356">
        <v>0</v>
      </c>
      <c r="F2348" s="1256">
        <v>1</v>
      </c>
      <c r="G2348" s="1246">
        <v>0</v>
      </c>
    </row>
    <row r="2349" spans="1:7" ht="14.15" customHeight="1">
      <c r="A2349" s="1119" t="s">
        <v>855</v>
      </c>
      <c r="B2349" s="1118" t="s">
        <v>5265</v>
      </c>
      <c r="C2349" s="1117" t="s">
        <v>3440</v>
      </c>
      <c r="D2349" s="1116" t="s">
        <v>3441</v>
      </c>
      <c r="E2349" s="1356">
        <v>0</v>
      </c>
      <c r="F2349" s="1256">
        <v>1</v>
      </c>
      <c r="G2349" s="1246">
        <v>0</v>
      </c>
    </row>
    <row r="2350" spans="1:7" ht="14.15" customHeight="1">
      <c r="A2350" s="1119" t="s">
        <v>855</v>
      </c>
      <c r="B2350" s="1118" t="s">
        <v>5265</v>
      </c>
      <c r="C2350" s="1117" t="s">
        <v>3442</v>
      </c>
      <c r="D2350" s="1116" t="s">
        <v>3443</v>
      </c>
      <c r="E2350" s="1356">
        <v>0</v>
      </c>
      <c r="F2350" s="1256">
        <v>1</v>
      </c>
      <c r="G2350" s="1246">
        <v>0</v>
      </c>
    </row>
    <row r="2351" spans="1:7" ht="14.15" customHeight="1">
      <c r="A2351" s="1119" t="s">
        <v>855</v>
      </c>
      <c r="B2351" s="1118" t="s">
        <v>5265</v>
      </c>
      <c r="C2351" s="1117" t="s">
        <v>3444</v>
      </c>
      <c r="D2351" s="1116" t="s">
        <v>3445</v>
      </c>
      <c r="E2351" s="1356">
        <v>0</v>
      </c>
      <c r="F2351" s="1256">
        <v>1</v>
      </c>
      <c r="G2351" s="1246">
        <v>0</v>
      </c>
    </row>
    <row r="2352" spans="1:7" ht="14.15" customHeight="1">
      <c r="A2352" s="1119" t="s">
        <v>855</v>
      </c>
      <c r="B2352" s="1118" t="s">
        <v>5265</v>
      </c>
      <c r="C2352" s="1117" t="s">
        <v>3446</v>
      </c>
      <c r="D2352" s="1116" t="s">
        <v>3447</v>
      </c>
      <c r="E2352" s="1356">
        <v>0</v>
      </c>
      <c r="F2352" s="1256">
        <v>1</v>
      </c>
      <c r="G2352" s="1246">
        <v>0</v>
      </c>
    </row>
    <row r="2353" spans="1:7" ht="14.15" customHeight="1">
      <c r="A2353" s="1119" t="s">
        <v>855</v>
      </c>
      <c r="B2353" s="1118" t="s">
        <v>5265</v>
      </c>
      <c r="C2353" s="1117" t="s">
        <v>1276</v>
      </c>
      <c r="D2353" s="1116" t="s">
        <v>3448</v>
      </c>
      <c r="E2353" s="1356">
        <v>0</v>
      </c>
      <c r="F2353" s="1256">
        <v>1</v>
      </c>
      <c r="G2353" s="1246">
        <v>0</v>
      </c>
    </row>
    <row r="2354" spans="1:7" ht="14.15" customHeight="1">
      <c r="A2354" s="1119" t="s">
        <v>855</v>
      </c>
      <c r="B2354" s="1118" t="s">
        <v>5265</v>
      </c>
      <c r="C2354" s="1117" t="s">
        <v>1277</v>
      </c>
      <c r="D2354" s="1116" t="s">
        <v>5252</v>
      </c>
      <c r="E2354" s="1356">
        <v>0</v>
      </c>
      <c r="F2354" s="1256">
        <v>1</v>
      </c>
      <c r="G2354" s="1246">
        <v>0</v>
      </c>
    </row>
    <row r="2355" spans="1:7" ht="14.15" customHeight="1">
      <c r="A2355" s="1119" t="s">
        <v>855</v>
      </c>
      <c r="B2355" s="1118" t="s">
        <v>5265</v>
      </c>
      <c r="C2355" s="1117" t="s">
        <v>1278</v>
      </c>
      <c r="D2355" s="1116" t="s">
        <v>5253</v>
      </c>
      <c r="E2355" s="1356">
        <v>0</v>
      </c>
      <c r="F2355" s="1256">
        <v>1</v>
      </c>
      <c r="G2355" s="1246">
        <v>0</v>
      </c>
    </row>
    <row r="2356" spans="1:7" ht="14.15" customHeight="1">
      <c r="A2356" s="1119" t="s">
        <v>855</v>
      </c>
      <c r="B2356" s="1118" t="s">
        <v>5265</v>
      </c>
      <c r="C2356" s="1117" t="s">
        <v>1279</v>
      </c>
      <c r="D2356" s="1116" t="s">
        <v>5254</v>
      </c>
      <c r="E2356" s="1356">
        <v>0</v>
      </c>
      <c r="F2356" s="1256">
        <v>1</v>
      </c>
      <c r="G2356" s="1246">
        <v>0</v>
      </c>
    </row>
    <row r="2357" spans="1:7" ht="14.15" customHeight="1">
      <c r="A2357" s="1119" t="s">
        <v>855</v>
      </c>
      <c r="B2357" s="1118" t="s">
        <v>5265</v>
      </c>
      <c r="C2357" s="1117" t="s">
        <v>1280</v>
      </c>
      <c r="D2357" s="1116" t="s">
        <v>5255</v>
      </c>
      <c r="E2357" s="1356">
        <v>12</v>
      </c>
      <c r="F2357" s="1256">
        <v>1</v>
      </c>
      <c r="G2357" s="1246">
        <v>12</v>
      </c>
    </row>
    <row r="2358" spans="1:7" ht="14.15" customHeight="1">
      <c r="A2358" s="1119" t="s">
        <v>855</v>
      </c>
      <c r="B2358" s="1118" t="s">
        <v>5265</v>
      </c>
      <c r="C2358" s="1117" t="s">
        <v>5235</v>
      </c>
      <c r="D2358" s="1116" t="s">
        <v>5236</v>
      </c>
      <c r="E2358" s="1356">
        <v>2</v>
      </c>
      <c r="F2358" s="1256">
        <v>1</v>
      </c>
      <c r="G2358" s="1246">
        <v>2</v>
      </c>
    </row>
    <row r="2359" spans="1:7" ht="14.15" customHeight="1">
      <c r="A2359" s="1119" t="s">
        <v>855</v>
      </c>
      <c r="B2359" s="1118" t="s">
        <v>5265</v>
      </c>
      <c r="C2359" s="1117" t="s">
        <v>4692</v>
      </c>
      <c r="D2359" s="1116" t="s">
        <v>4137</v>
      </c>
      <c r="E2359" s="1356">
        <v>1.1999999999999999E-3</v>
      </c>
      <c r="F2359" s="1256">
        <v>1</v>
      </c>
      <c r="G2359" s="1246">
        <v>1.1999999999999999E-3</v>
      </c>
    </row>
    <row r="2360" spans="1:7" ht="14.15" customHeight="1">
      <c r="A2360" s="1119" t="s">
        <v>855</v>
      </c>
      <c r="B2360" s="1118" t="s">
        <v>5265</v>
      </c>
      <c r="C2360" s="1117" t="s">
        <v>5534</v>
      </c>
      <c r="D2360" s="1116" t="s">
        <v>5611</v>
      </c>
      <c r="E2360" s="1356">
        <v>0.56369999999999998</v>
      </c>
      <c r="F2360" s="1256">
        <v>1</v>
      </c>
      <c r="G2360" s="1246">
        <v>0.56369999999999998</v>
      </c>
    </row>
    <row r="2361" spans="1:7" ht="14.15" customHeight="1">
      <c r="A2361" s="1119" t="s">
        <v>855</v>
      </c>
      <c r="B2361" s="1118" t="s">
        <v>5265</v>
      </c>
      <c r="C2361" s="1117" t="s">
        <v>5530</v>
      </c>
      <c r="D2361" s="1116" t="s">
        <v>5609</v>
      </c>
      <c r="E2361" s="1356">
        <v>0.50660000000000005</v>
      </c>
      <c r="F2361" s="1256">
        <v>1</v>
      </c>
      <c r="G2361" s="1246">
        <v>0.50660000000000005</v>
      </c>
    </row>
    <row r="2362" spans="1:7" ht="14.15" customHeight="1">
      <c r="A2362" s="1119" t="s">
        <v>855</v>
      </c>
      <c r="B2362" s="1118" t="s">
        <v>5265</v>
      </c>
      <c r="C2362" s="1117" t="s">
        <v>5602</v>
      </c>
      <c r="D2362" s="1116" t="s">
        <v>5603</v>
      </c>
      <c r="E2362" s="1356">
        <v>0.38600000000000001</v>
      </c>
      <c r="F2362" s="1256">
        <v>1</v>
      </c>
      <c r="G2362" s="1246">
        <v>0.38600000000000001</v>
      </c>
    </row>
    <row r="2363" spans="1:7" ht="14.15" customHeight="1">
      <c r="A2363" s="1119" t="s">
        <v>3556</v>
      </c>
      <c r="B2363" s="1118" t="s">
        <v>3557</v>
      </c>
      <c r="C2363" s="1117" t="s">
        <v>4360</v>
      </c>
      <c r="D2363" s="1116" t="s">
        <v>4711</v>
      </c>
      <c r="E2363" s="1356">
        <v>1</v>
      </c>
      <c r="F2363" s="1256">
        <v>1</v>
      </c>
      <c r="G2363" s="1246">
        <v>1</v>
      </c>
    </row>
    <row r="2364" spans="1:7" ht="14.15" customHeight="1">
      <c r="A2364" s="1119" t="s">
        <v>3556</v>
      </c>
      <c r="B2364" s="1118" t="s">
        <v>3557</v>
      </c>
      <c r="C2364" s="1117" t="s">
        <v>4357</v>
      </c>
      <c r="D2364" s="1116" t="s">
        <v>3851</v>
      </c>
      <c r="E2364" s="1356">
        <v>1</v>
      </c>
      <c r="F2364" s="1256">
        <v>1</v>
      </c>
      <c r="G2364" s="1246">
        <v>1</v>
      </c>
    </row>
    <row r="2365" spans="1:7" ht="14.15" customHeight="1">
      <c r="A2365" s="1119" t="s">
        <v>3556</v>
      </c>
      <c r="B2365" s="1118" t="s">
        <v>3557</v>
      </c>
      <c r="C2365" s="1117" t="s">
        <v>2527</v>
      </c>
      <c r="D2365" s="1116" t="s">
        <v>3072</v>
      </c>
      <c r="E2365" s="1356">
        <v>1</v>
      </c>
      <c r="F2365" s="1256">
        <v>1</v>
      </c>
      <c r="G2365" s="1246">
        <v>1</v>
      </c>
    </row>
    <row r="2366" spans="1:7" ht="14.15" customHeight="1">
      <c r="A2366" s="1119" t="s">
        <v>3556</v>
      </c>
      <c r="B2366" s="1118" t="s">
        <v>3557</v>
      </c>
      <c r="C2366" s="1117" t="s">
        <v>4810</v>
      </c>
      <c r="D2366" s="1116" t="s">
        <v>4811</v>
      </c>
      <c r="E2366" s="1356">
        <v>1</v>
      </c>
      <c r="F2366" s="1256">
        <v>1</v>
      </c>
      <c r="G2366" s="1246">
        <v>1</v>
      </c>
    </row>
    <row r="2367" spans="1:7" ht="14.15" customHeight="1">
      <c r="A2367" s="1119" t="s">
        <v>3556</v>
      </c>
      <c r="B2367" s="1118" t="s">
        <v>3557</v>
      </c>
      <c r="C2367" s="1117" t="s">
        <v>3172</v>
      </c>
      <c r="D2367" s="1116" t="s">
        <v>325</v>
      </c>
      <c r="E2367" s="1356">
        <v>1</v>
      </c>
      <c r="F2367" s="1256">
        <v>1</v>
      </c>
      <c r="G2367" s="1246">
        <v>1</v>
      </c>
    </row>
    <row r="2368" spans="1:7" ht="14.15" customHeight="1">
      <c r="A2368" s="1119" t="s">
        <v>3556</v>
      </c>
      <c r="B2368" s="1118" t="s">
        <v>3557</v>
      </c>
      <c r="C2368" s="1117" t="s">
        <v>5843</v>
      </c>
      <c r="D2368" s="1116" t="s">
        <v>6203</v>
      </c>
      <c r="E2368" s="1356">
        <v>1</v>
      </c>
      <c r="F2368" s="1256">
        <v>1</v>
      </c>
      <c r="G2368" s="1246">
        <v>1</v>
      </c>
    </row>
    <row r="2369" spans="1:7" ht="14.15" customHeight="1">
      <c r="A2369" s="1119" t="s">
        <v>3556</v>
      </c>
      <c r="B2369" s="1118" t="s">
        <v>3557</v>
      </c>
      <c r="C2369" s="1117" t="s">
        <v>3178</v>
      </c>
      <c r="D2369" s="1116" t="s">
        <v>5449</v>
      </c>
      <c r="E2369" s="1356">
        <v>1</v>
      </c>
      <c r="F2369" s="1256">
        <v>1</v>
      </c>
      <c r="G2369" s="1246">
        <v>1</v>
      </c>
    </row>
    <row r="2370" spans="1:7" ht="14.15" customHeight="1">
      <c r="A2370" s="1119" t="s">
        <v>3556</v>
      </c>
      <c r="B2370" s="1118" t="s">
        <v>3557</v>
      </c>
      <c r="C2370" s="1117" t="s">
        <v>4784</v>
      </c>
      <c r="D2370" s="1116" t="s">
        <v>4785</v>
      </c>
      <c r="E2370" s="1356">
        <v>2</v>
      </c>
      <c r="F2370" s="1256">
        <v>1</v>
      </c>
      <c r="G2370" s="1246">
        <v>2</v>
      </c>
    </row>
    <row r="2371" spans="1:7" ht="14.15" customHeight="1">
      <c r="A2371" s="1119" t="s">
        <v>3556</v>
      </c>
      <c r="B2371" s="1118" t="s">
        <v>3557</v>
      </c>
      <c r="C2371" s="1117" t="s">
        <v>4786</v>
      </c>
      <c r="D2371" s="1116" t="s">
        <v>4787</v>
      </c>
      <c r="E2371" s="1356">
        <v>2</v>
      </c>
      <c r="F2371" s="1256">
        <v>1</v>
      </c>
      <c r="G2371" s="1246">
        <v>2</v>
      </c>
    </row>
    <row r="2372" spans="1:7" ht="14.15" customHeight="1">
      <c r="A2372" s="1119" t="s">
        <v>3556</v>
      </c>
      <c r="B2372" s="1118" t="s">
        <v>3557</v>
      </c>
      <c r="C2372" s="1117" t="s">
        <v>9102</v>
      </c>
      <c r="D2372" s="1116" t="s">
        <v>9115</v>
      </c>
      <c r="E2372" s="1356">
        <v>1</v>
      </c>
      <c r="F2372" s="1256">
        <v>1</v>
      </c>
      <c r="G2372" s="1246">
        <v>1</v>
      </c>
    </row>
    <row r="2373" spans="1:7" ht="14.15" customHeight="1">
      <c r="A2373" s="1119" t="s">
        <v>3556</v>
      </c>
      <c r="B2373" s="1118" t="s">
        <v>3557</v>
      </c>
      <c r="C2373" s="1117" t="s">
        <v>9106</v>
      </c>
      <c r="D2373" s="1116" t="s">
        <v>9116</v>
      </c>
      <c r="E2373" s="1356">
        <v>1</v>
      </c>
      <c r="F2373" s="1256">
        <v>1</v>
      </c>
      <c r="G2373" s="1246">
        <v>1</v>
      </c>
    </row>
    <row r="2374" spans="1:7" ht="14.15" customHeight="1">
      <c r="A2374" s="1119" t="s">
        <v>3556</v>
      </c>
      <c r="B2374" s="1118" t="s">
        <v>3557</v>
      </c>
      <c r="C2374" s="1117" t="s">
        <v>4359</v>
      </c>
      <c r="D2374" s="1116" t="s">
        <v>2833</v>
      </c>
      <c r="E2374" s="1356">
        <v>2</v>
      </c>
      <c r="F2374" s="1256">
        <v>1</v>
      </c>
      <c r="G2374" s="1246">
        <v>2</v>
      </c>
    </row>
    <row r="2375" spans="1:7" ht="14.15" customHeight="1">
      <c r="A2375" s="1119" t="s">
        <v>3556</v>
      </c>
      <c r="B2375" s="1118" t="s">
        <v>3557</v>
      </c>
      <c r="C2375" s="1117" t="s">
        <v>5239</v>
      </c>
      <c r="D2375" s="1116" t="s">
        <v>5240</v>
      </c>
      <c r="E2375" s="1356">
        <v>2</v>
      </c>
      <c r="F2375" s="1256">
        <v>1</v>
      </c>
      <c r="G2375" s="1246">
        <v>2</v>
      </c>
    </row>
    <row r="2376" spans="1:7" ht="14.15" customHeight="1">
      <c r="A2376" s="1119" t="s">
        <v>3556</v>
      </c>
      <c r="B2376" s="1118" t="s">
        <v>3557</v>
      </c>
      <c r="C2376" s="1117" t="s">
        <v>1300</v>
      </c>
      <c r="D2376" s="1116" t="s">
        <v>4726</v>
      </c>
      <c r="E2376" s="1356">
        <v>2</v>
      </c>
      <c r="F2376" s="1256">
        <v>1</v>
      </c>
      <c r="G2376" s="1246">
        <v>2</v>
      </c>
    </row>
    <row r="2377" spans="1:7" ht="14.15" customHeight="1">
      <c r="A2377" s="1119" t="s">
        <v>3556</v>
      </c>
      <c r="B2377" s="1118" t="s">
        <v>3557</v>
      </c>
      <c r="C2377" s="1117" t="s">
        <v>1634</v>
      </c>
      <c r="D2377" s="1116" t="s">
        <v>1635</v>
      </c>
      <c r="E2377" s="1356">
        <v>3</v>
      </c>
      <c r="F2377" s="1256">
        <v>1</v>
      </c>
      <c r="G2377" s="1246">
        <v>3</v>
      </c>
    </row>
    <row r="2378" spans="1:7" ht="14.15" customHeight="1">
      <c r="A2378" s="1119" t="s">
        <v>3556</v>
      </c>
      <c r="B2378" s="1118" t="s">
        <v>3557</v>
      </c>
      <c r="C2378" s="1117" t="s">
        <v>1439</v>
      </c>
      <c r="D2378" s="1116" t="s">
        <v>1440</v>
      </c>
      <c r="E2378" s="1356">
        <v>0</v>
      </c>
      <c r="F2378" s="1256">
        <v>1</v>
      </c>
      <c r="G2378" s="1246">
        <v>0</v>
      </c>
    </row>
    <row r="2379" spans="1:7" ht="14.15" customHeight="1">
      <c r="A2379" s="1119" t="s">
        <v>3556</v>
      </c>
      <c r="B2379" s="1118" t="s">
        <v>3557</v>
      </c>
      <c r="C2379" s="1117" t="s">
        <v>3440</v>
      </c>
      <c r="D2379" s="1116" t="s">
        <v>3441</v>
      </c>
      <c r="E2379" s="1356">
        <v>0</v>
      </c>
      <c r="F2379" s="1256">
        <v>1</v>
      </c>
      <c r="G2379" s="1246">
        <v>0</v>
      </c>
    </row>
    <row r="2380" spans="1:7" ht="14.15" customHeight="1">
      <c r="A2380" s="1119" t="s">
        <v>3556</v>
      </c>
      <c r="B2380" s="1118" t="s">
        <v>3557</v>
      </c>
      <c r="C2380" s="1117" t="s">
        <v>3442</v>
      </c>
      <c r="D2380" s="1116" t="s">
        <v>3443</v>
      </c>
      <c r="E2380" s="1356">
        <v>0</v>
      </c>
      <c r="F2380" s="1256">
        <v>1</v>
      </c>
      <c r="G2380" s="1246">
        <v>0</v>
      </c>
    </row>
    <row r="2381" spans="1:7" ht="14.15" customHeight="1">
      <c r="A2381" s="1119" t="s">
        <v>3556</v>
      </c>
      <c r="B2381" s="1118" t="s">
        <v>3557</v>
      </c>
      <c r="C2381" s="1117" t="s">
        <v>3444</v>
      </c>
      <c r="D2381" s="1116" t="s">
        <v>3445</v>
      </c>
      <c r="E2381" s="1356">
        <v>0</v>
      </c>
      <c r="F2381" s="1256">
        <v>1</v>
      </c>
      <c r="G2381" s="1246">
        <v>0</v>
      </c>
    </row>
    <row r="2382" spans="1:7" ht="14.15" customHeight="1">
      <c r="A2382" s="1119" t="s">
        <v>3556</v>
      </c>
      <c r="B2382" s="1118" t="s">
        <v>3557</v>
      </c>
      <c r="C2382" s="1117" t="s">
        <v>3446</v>
      </c>
      <c r="D2382" s="1116" t="s">
        <v>3447</v>
      </c>
      <c r="E2382" s="1356">
        <v>0</v>
      </c>
      <c r="F2382" s="1256">
        <v>1</v>
      </c>
      <c r="G2382" s="1246">
        <v>0</v>
      </c>
    </row>
    <row r="2383" spans="1:7" ht="14.15" customHeight="1">
      <c r="A2383" s="1119" t="s">
        <v>3556</v>
      </c>
      <c r="B2383" s="1118" t="s">
        <v>3557</v>
      </c>
      <c r="C2383" s="1117" t="s">
        <v>1276</v>
      </c>
      <c r="D2383" s="1116" t="s">
        <v>3448</v>
      </c>
      <c r="E2383" s="1356">
        <v>0</v>
      </c>
      <c r="F2383" s="1256">
        <v>1</v>
      </c>
      <c r="G2383" s="1246">
        <v>0</v>
      </c>
    </row>
    <row r="2384" spans="1:7" ht="14.15" customHeight="1">
      <c r="A2384" s="1119" t="s">
        <v>3556</v>
      </c>
      <c r="B2384" s="1118" t="s">
        <v>3557</v>
      </c>
      <c r="C2384" s="1117" t="s">
        <v>1277</v>
      </c>
      <c r="D2384" s="1116" t="s">
        <v>5252</v>
      </c>
      <c r="E2384" s="1356">
        <v>0</v>
      </c>
      <c r="F2384" s="1256">
        <v>1</v>
      </c>
      <c r="G2384" s="1246">
        <v>0</v>
      </c>
    </row>
    <row r="2385" spans="1:7" ht="14.15" customHeight="1">
      <c r="A2385" s="1119" t="s">
        <v>3556</v>
      </c>
      <c r="B2385" s="1118" t="s">
        <v>3557</v>
      </c>
      <c r="C2385" s="1117" t="s">
        <v>1278</v>
      </c>
      <c r="D2385" s="1116" t="s">
        <v>5253</v>
      </c>
      <c r="E2385" s="1356">
        <v>0</v>
      </c>
      <c r="F2385" s="1256">
        <v>1</v>
      </c>
      <c r="G2385" s="1246">
        <v>0</v>
      </c>
    </row>
    <row r="2386" spans="1:7" ht="14.15" customHeight="1">
      <c r="A2386" s="1119" t="s">
        <v>3556</v>
      </c>
      <c r="B2386" s="1118" t="s">
        <v>3557</v>
      </c>
      <c r="C2386" s="1117" t="s">
        <v>1279</v>
      </c>
      <c r="D2386" s="1116" t="s">
        <v>5254</v>
      </c>
      <c r="E2386" s="1356">
        <v>0</v>
      </c>
      <c r="F2386" s="1256">
        <v>1</v>
      </c>
      <c r="G2386" s="1246">
        <v>0</v>
      </c>
    </row>
    <row r="2387" spans="1:7" ht="14.15" customHeight="1">
      <c r="A2387" s="1119" t="s">
        <v>3556</v>
      </c>
      <c r="B2387" s="1118" t="s">
        <v>3557</v>
      </c>
      <c r="C2387" s="1117" t="s">
        <v>1280</v>
      </c>
      <c r="D2387" s="1116" t="s">
        <v>5255</v>
      </c>
      <c r="E2387" s="1356">
        <v>12</v>
      </c>
      <c r="F2387" s="1256">
        <v>1</v>
      </c>
      <c r="G2387" s="1246">
        <v>12</v>
      </c>
    </row>
    <row r="2388" spans="1:7" ht="14.15" customHeight="1">
      <c r="A2388" s="1119" t="s">
        <v>3556</v>
      </c>
      <c r="B2388" s="1118" t="s">
        <v>3557</v>
      </c>
      <c r="C2388" s="1117" t="s">
        <v>5235</v>
      </c>
      <c r="D2388" s="1116" t="s">
        <v>5236</v>
      </c>
      <c r="E2388" s="1356">
        <v>2</v>
      </c>
      <c r="F2388" s="1256">
        <v>1</v>
      </c>
      <c r="G2388" s="1246">
        <v>2</v>
      </c>
    </row>
    <row r="2389" spans="1:7" ht="14.15" customHeight="1">
      <c r="A2389" s="1119" t="s">
        <v>3556</v>
      </c>
      <c r="B2389" s="1118" t="s">
        <v>3557</v>
      </c>
      <c r="C2389" s="1117" t="s">
        <v>4692</v>
      </c>
      <c r="D2389" s="1116" t="s">
        <v>4137</v>
      </c>
      <c r="E2389" s="1356">
        <v>1.1999999999999999E-3</v>
      </c>
      <c r="F2389" s="1256">
        <v>1</v>
      </c>
      <c r="G2389" s="1246">
        <v>1.1999999999999999E-3</v>
      </c>
    </row>
    <row r="2390" spans="1:7" ht="14.15" customHeight="1">
      <c r="A2390" s="1119" t="s">
        <v>3556</v>
      </c>
      <c r="B2390" s="1118" t="s">
        <v>3557</v>
      </c>
      <c r="C2390" s="1117" t="s">
        <v>5530</v>
      </c>
      <c r="D2390" s="1116" t="s">
        <v>5609</v>
      </c>
      <c r="E2390" s="1356">
        <v>0.50660000000000005</v>
      </c>
      <c r="F2390" s="1256">
        <v>1</v>
      </c>
      <c r="G2390" s="1246">
        <v>0.50660000000000005</v>
      </c>
    </row>
    <row r="2391" spans="1:7" ht="14.15" customHeight="1">
      <c r="A2391" s="1119" t="s">
        <v>3556</v>
      </c>
      <c r="B2391" s="1118" t="s">
        <v>3557</v>
      </c>
      <c r="C2391" s="1117" t="s">
        <v>5535</v>
      </c>
      <c r="D2391" s="1116" t="s">
        <v>5612</v>
      </c>
      <c r="E2391" s="1356">
        <v>0.60699999999999998</v>
      </c>
      <c r="F2391" s="1256">
        <v>1</v>
      </c>
      <c r="G2391" s="1246">
        <v>0.60699999999999998</v>
      </c>
    </row>
    <row r="2392" spans="1:7" ht="14.15" customHeight="1">
      <c r="A2392" s="1119" t="s">
        <v>3556</v>
      </c>
      <c r="B2392" s="1118" t="s">
        <v>3557</v>
      </c>
      <c r="C2392" s="1117" t="s">
        <v>5602</v>
      </c>
      <c r="D2392" s="1116" t="s">
        <v>5603</v>
      </c>
      <c r="E2392" s="1356">
        <v>0.38600000000000001</v>
      </c>
      <c r="F2392" s="1256">
        <v>1</v>
      </c>
      <c r="G2392" s="1246">
        <v>0.38600000000000001</v>
      </c>
    </row>
    <row r="2393" spans="1:7" ht="14.15" customHeight="1">
      <c r="A2393" s="1119" t="s">
        <v>4597</v>
      </c>
      <c r="B2393" s="1118" t="s">
        <v>753</v>
      </c>
      <c r="C2393" s="1117" t="s">
        <v>4105</v>
      </c>
      <c r="D2393" s="1116" t="s">
        <v>3074</v>
      </c>
      <c r="E2393" s="1356">
        <v>1</v>
      </c>
      <c r="F2393" s="1256">
        <v>1</v>
      </c>
      <c r="G2393" s="1246">
        <v>1</v>
      </c>
    </row>
    <row r="2394" spans="1:7" ht="14.15" customHeight="1">
      <c r="A2394" s="1119" t="s">
        <v>4597</v>
      </c>
      <c r="B2394" s="1118" t="s">
        <v>753</v>
      </c>
      <c r="C2394" s="1117" t="s">
        <v>2527</v>
      </c>
      <c r="D2394" s="1116" t="s">
        <v>3072</v>
      </c>
      <c r="E2394" s="1356">
        <v>1</v>
      </c>
      <c r="F2394" s="1256">
        <v>1</v>
      </c>
      <c r="G2394" s="1246">
        <v>1</v>
      </c>
    </row>
    <row r="2395" spans="1:7" ht="14.15" customHeight="1">
      <c r="A2395" s="1119" t="s">
        <v>4597</v>
      </c>
      <c r="B2395" s="1118" t="s">
        <v>753</v>
      </c>
      <c r="C2395" s="1117" t="s">
        <v>4810</v>
      </c>
      <c r="D2395" s="1116" t="s">
        <v>4811</v>
      </c>
      <c r="E2395" s="1356">
        <v>1</v>
      </c>
      <c r="F2395" s="1256">
        <v>1</v>
      </c>
      <c r="G2395" s="1246">
        <v>1</v>
      </c>
    </row>
    <row r="2396" spans="1:7" ht="14.15" customHeight="1">
      <c r="A2396" s="1119" t="s">
        <v>4597</v>
      </c>
      <c r="B2396" s="1118" t="s">
        <v>753</v>
      </c>
      <c r="C2396" s="1117" t="s">
        <v>3172</v>
      </c>
      <c r="D2396" s="1116" t="s">
        <v>325</v>
      </c>
      <c r="E2396" s="1356">
        <v>1</v>
      </c>
      <c r="F2396" s="1256">
        <v>1</v>
      </c>
      <c r="G2396" s="1246">
        <v>1</v>
      </c>
    </row>
    <row r="2397" spans="1:7" ht="14.15" customHeight="1">
      <c r="A2397" s="1119" t="s">
        <v>4597</v>
      </c>
      <c r="B2397" s="1118" t="s">
        <v>753</v>
      </c>
      <c r="C2397" s="1117" t="s">
        <v>5843</v>
      </c>
      <c r="D2397" s="1116" t="s">
        <v>6203</v>
      </c>
      <c r="E2397" s="1356">
        <v>1</v>
      </c>
      <c r="F2397" s="1256">
        <v>1</v>
      </c>
      <c r="G2397" s="1246">
        <v>1</v>
      </c>
    </row>
    <row r="2398" spans="1:7" ht="14.15" customHeight="1">
      <c r="A2398" s="1119" t="s">
        <v>4597</v>
      </c>
      <c r="B2398" s="1118" t="s">
        <v>753</v>
      </c>
      <c r="C2398" s="1117" t="s">
        <v>5811</v>
      </c>
      <c r="D2398" s="1116" t="s">
        <v>6204</v>
      </c>
      <c r="E2398" s="1356">
        <v>1</v>
      </c>
      <c r="F2398" s="1256">
        <v>1</v>
      </c>
      <c r="G2398" s="1246">
        <v>1</v>
      </c>
    </row>
    <row r="2399" spans="1:7" ht="14.15" customHeight="1">
      <c r="A2399" s="1119" t="s">
        <v>4597</v>
      </c>
      <c r="B2399" s="1118" t="s">
        <v>753</v>
      </c>
      <c r="C2399" s="1117" t="s">
        <v>4784</v>
      </c>
      <c r="D2399" s="1116" t="s">
        <v>4785</v>
      </c>
      <c r="E2399" s="1356">
        <v>2</v>
      </c>
      <c r="F2399" s="1256">
        <v>1</v>
      </c>
      <c r="G2399" s="1246">
        <v>2</v>
      </c>
    </row>
    <row r="2400" spans="1:7" ht="14.15" customHeight="1">
      <c r="A2400" s="1119" t="s">
        <v>4597</v>
      </c>
      <c r="B2400" s="1118" t="s">
        <v>753</v>
      </c>
      <c r="C2400" s="1117" t="s">
        <v>4786</v>
      </c>
      <c r="D2400" s="1116" t="s">
        <v>4787</v>
      </c>
      <c r="E2400" s="1356">
        <v>2</v>
      </c>
      <c r="F2400" s="1256">
        <v>1</v>
      </c>
      <c r="G2400" s="1246">
        <v>2</v>
      </c>
    </row>
    <row r="2401" spans="1:7" ht="14.15" customHeight="1">
      <c r="A2401" s="1119" t="s">
        <v>4597</v>
      </c>
      <c r="B2401" s="1118" t="s">
        <v>753</v>
      </c>
      <c r="C2401" s="1117" t="s">
        <v>9102</v>
      </c>
      <c r="D2401" s="1116" t="s">
        <v>9115</v>
      </c>
      <c r="E2401" s="1356">
        <v>1</v>
      </c>
      <c r="F2401" s="1256">
        <v>1</v>
      </c>
      <c r="G2401" s="1246">
        <v>1</v>
      </c>
    </row>
    <row r="2402" spans="1:7" ht="14.15" customHeight="1">
      <c r="A2402" s="1119" t="s">
        <v>4597</v>
      </c>
      <c r="B2402" s="1118" t="s">
        <v>753</v>
      </c>
      <c r="C2402" s="1117" t="s">
        <v>9106</v>
      </c>
      <c r="D2402" s="1116" t="s">
        <v>9116</v>
      </c>
      <c r="E2402" s="1356">
        <v>1</v>
      </c>
      <c r="F2402" s="1256">
        <v>1</v>
      </c>
      <c r="G2402" s="1246">
        <v>1</v>
      </c>
    </row>
    <row r="2403" spans="1:7" ht="14.15" customHeight="1">
      <c r="A2403" s="1119" t="s">
        <v>4597</v>
      </c>
      <c r="B2403" s="1118" t="s">
        <v>753</v>
      </c>
      <c r="C2403" s="1117" t="s">
        <v>5239</v>
      </c>
      <c r="D2403" s="1116" t="s">
        <v>5240</v>
      </c>
      <c r="E2403" s="1356">
        <v>2</v>
      </c>
      <c r="F2403" s="1256">
        <v>1</v>
      </c>
      <c r="G2403" s="1246">
        <v>2</v>
      </c>
    </row>
    <row r="2404" spans="1:7" ht="14.15" customHeight="1">
      <c r="A2404" s="1119" t="s">
        <v>4597</v>
      </c>
      <c r="B2404" s="1118" t="s">
        <v>753</v>
      </c>
      <c r="C2404" s="1117" t="s">
        <v>5241</v>
      </c>
      <c r="D2404" s="1116" t="s">
        <v>5242</v>
      </c>
      <c r="E2404" s="1356">
        <v>2</v>
      </c>
      <c r="F2404" s="1256">
        <v>1</v>
      </c>
      <c r="G2404" s="1246">
        <v>2</v>
      </c>
    </row>
    <row r="2405" spans="1:7" ht="14.15" customHeight="1">
      <c r="A2405" s="1119" t="s">
        <v>4597</v>
      </c>
      <c r="B2405" s="1118" t="s">
        <v>753</v>
      </c>
      <c r="C2405" s="1117" t="s">
        <v>1300</v>
      </c>
      <c r="D2405" s="1116" t="s">
        <v>4726</v>
      </c>
      <c r="E2405" s="1356">
        <v>2</v>
      </c>
      <c r="F2405" s="1256">
        <v>1</v>
      </c>
      <c r="G2405" s="1246">
        <v>2</v>
      </c>
    </row>
    <row r="2406" spans="1:7" ht="14.15" customHeight="1">
      <c r="A2406" s="1119" t="s">
        <v>4597</v>
      </c>
      <c r="B2406" s="1118" t="s">
        <v>753</v>
      </c>
      <c r="C2406" s="1117" t="s">
        <v>1634</v>
      </c>
      <c r="D2406" s="1116" t="s">
        <v>1635</v>
      </c>
      <c r="E2406" s="1356">
        <v>3</v>
      </c>
      <c r="F2406" s="1256">
        <v>1</v>
      </c>
      <c r="G2406" s="1246">
        <v>3</v>
      </c>
    </row>
    <row r="2407" spans="1:7" ht="14.15" customHeight="1">
      <c r="A2407" s="1119" t="s">
        <v>4597</v>
      </c>
      <c r="B2407" s="1118" t="s">
        <v>753</v>
      </c>
      <c r="C2407" s="1117" t="s">
        <v>1439</v>
      </c>
      <c r="D2407" s="1116" t="s">
        <v>1440</v>
      </c>
      <c r="E2407" s="1356">
        <v>0</v>
      </c>
      <c r="F2407" s="1256">
        <v>1</v>
      </c>
      <c r="G2407" s="1246">
        <v>0</v>
      </c>
    </row>
    <row r="2408" spans="1:7" ht="14.15" customHeight="1">
      <c r="A2408" s="1119" t="s">
        <v>4597</v>
      </c>
      <c r="B2408" s="1118" t="s">
        <v>753</v>
      </c>
      <c r="C2408" s="1117" t="s">
        <v>3440</v>
      </c>
      <c r="D2408" s="1116" t="s">
        <v>3441</v>
      </c>
      <c r="E2408" s="1356">
        <v>0</v>
      </c>
      <c r="F2408" s="1256">
        <v>1</v>
      </c>
      <c r="G2408" s="1246">
        <v>0</v>
      </c>
    </row>
    <row r="2409" spans="1:7" ht="14.15" customHeight="1">
      <c r="A2409" s="1119" t="s">
        <v>4597</v>
      </c>
      <c r="B2409" s="1118" t="s">
        <v>753</v>
      </c>
      <c r="C2409" s="1117" t="s">
        <v>3442</v>
      </c>
      <c r="D2409" s="1116" t="s">
        <v>3443</v>
      </c>
      <c r="E2409" s="1356">
        <v>0</v>
      </c>
      <c r="F2409" s="1256">
        <v>1</v>
      </c>
      <c r="G2409" s="1246">
        <v>0</v>
      </c>
    </row>
    <row r="2410" spans="1:7" ht="14.15" customHeight="1">
      <c r="A2410" s="1119" t="s">
        <v>4597</v>
      </c>
      <c r="B2410" s="1118" t="s">
        <v>753</v>
      </c>
      <c r="C2410" s="1117" t="s">
        <v>3444</v>
      </c>
      <c r="D2410" s="1116" t="s">
        <v>3445</v>
      </c>
      <c r="E2410" s="1356">
        <v>0</v>
      </c>
      <c r="F2410" s="1256">
        <v>1</v>
      </c>
      <c r="G2410" s="1246">
        <v>0</v>
      </c>
    </row>
    <row r="2411" spans="1:7" ht="14.15" customHeight="1">
      <c r="A2411" s="1119" t="s">
        <v>4597</v>
      </c>
      <c r="B2411" s="1118" t="s">
        <v>753</v>
      </c>
      <c r="C2411" s="1117" t="s">
        <v>3446</v>
      </c>
      <c r="D2411" s="1116" t="s">
        <v>3447</v>
      </c>
      <c r="E2411" s="1356">
        <v>0</v>
      </c>
      <c r="F2411" s="1256">
        <v>1</v>
      </c>
      <c r="G2411" s="1246">
        <v>0</v>
      </c>
    </row>
    <row r="2412" spans="1:7" ht="14.15" customHeight="1">
      <c r="A2412" s="1119" t="s">
        <v>4597</v>
      </c>
      <c r="B2412" s="1118" t="s">
        <v>753</v>
      </c>
      <c r="C2412" s="1117" t="s">
        <v>1276</v>
      </c>
      <c r="D2412" s="1116" t="s">
        <v>3448</v>
      </c>
      <c r="E2412" s="1356">
        <v>0</v>
      </c>
      <c r="F2412" s="1256">
        <v>1</v>
      </c>
      <c r="G2412" s="1246">
        <v>0</v>
      </c>
    </row>
    <row r="2413" spans="1:7" ht="14.15" customHeight="1">
      <c r="A2413" s="1119" t="s">
        <v>4597</v>
      </c>
      <c r="B2413" s="1118" t="s">
        <v>753</v>
      </c>
      <c r="C2413" s="1117" t="s">
        <v>1277</v>
      </c>
      <c r="D2413" s="1116" t="s">
        <v>5252</v>
      </c>
      <c r="E2413" s="1356">
        <v>0</v>
      </c>
      <c r="F2413" s="1256">
        <v>1</v>
      </c>
      <c r="G2413" s="1246">
        <v>0</v>
      </c>
    </row>
    <row r="2414" spans="1:7" ht="14.15" customHeight="1">
      <c r="A2414" s="1119" t="s">
        <v>4597</v>
      </c>
      <c r="B2414" s="1118" t="s">
        <v>753</v>
      </c>
      <c r="C2414" s="1117" t="s">
        <v>1278</v>
      </c>
      <c r="D2414" s="1116" t="s">
        <v>5253</v>
      </c>
      <c r="E2414" s="1356">
        <v>0</v>
      </c>
      <c r="F2414" s="1256">
        <v>1</v>
      </c>
      <c r="G2414" s="1246">
        <v>0</v>
      </c>
    </row>
    <row r="2415" spans="1:7" ht="14.15" customHeight="1">
      <c r="A2415" s="1119" t="s">
        <v>4597</v>
      </c>
      <c r="B2415" s="1118" t="s">
        <v>753</v>
      </c>
      <c r="C2415" s="1117" t="s">
        <v>1279</v>
      </c>
      <c r="D2415" s="1116" t="s">
        <v>5254</v>
      </c>
      <c r="E2415" s="1356">
        <v>0</v>
      </c>
      <c r="F2415" s="1256">
        <v>1</v>
      </c>
      <c r="G2415" s="1246">
        <v>0</v>
      </c>
    </row>
    <row r="2416" spans="1:7" ht="14.15" customHeight="1">
      <c r="A2416" s="1119" t="s">
        <v>4597</v>
      </c>
      <c r="B2416" s="1118" t="s">
        <v>753</v>
      </c>
      <c r="C2416" s="1117" t="s">
        <v>1280</v>
      </c>
      <c r="D2416" s="1116" t="s">
        <v>5255</v>
      </c>
      <c r="E2416" s="1356">
        <v>12</v>
      </c>
      <c r="F2416" s="1256">
        <v>1</v>
      </c>
      <c r="G2416" s="1246">
        <v>12</v>
      </c>
    </row>
    <row r="2417" spans="1:7" ht="14.15" customHeight="1">
      <c r="A2417" s="1119" t="s">
        <v>4597</v>
      </c>
      <c r="B2417" s="1118" t="s">
        <v>753</v>
      </c>
      <c r="C2417" s="1117" t="s">
        <v>5235</v>
      </c>
      <c r="D2417" s="1116" t="s">
        <v>5236</v>
      </c>
      <c r="E2417" s="1356">
        <v>2</v>
      </c>
      <c r="F2417" s="1256">
        <v>1</v>
      </c>
      <c r="G2417" s="1246">
        <v>2</v>
      </c>
    </row>
    <row r="2418" spans="1:7" ht="14.15" customHeight="1">
      <c r="A2418" s="1119" t="s">
        <v>4597</v>
      </c>
      <c r="B2418" s="1118" t="s">
        <v>753</v>
      </c>
      <c r="C2418" s="1117" t="s">
        <v>4432</v>
      </c>
      <c r="D2418" s="1116" t="s">
        <v>1792</v>
      </c>
      <c r="E2418" s="1356">
        <v>4.0000000000000002E-4</v>
      </c>
      <c r="F2418" s="1256">
        <v>1</v>
      </c>
      <c r="G2418" s="1246">
        <v>4.0000000000000002E-4</v>
      </c>
    </row>
    <row r="2419" spans="1:7" ht="14.15" customHeight="1">
      <c r="A2419" s="1119" t="s">
        <v>4597</v>
      </c>
      <c r="B2419" s="1118" t="s">
        <v>753</v>
      </c>
      <c r="C2419" s="1117" t="s">
        <v>5417</v>
      </c>
      <c r="D2419" s="1116" t="s">
        <v>3885</v>
      </c>
      <c r="E2419" s="1356">
        <v>1.1999999999999999E-3</v>
      </c>
      <c r="F2419" s="1256">
        <v>1</v>
      </c>
      <c r="G2419" s="1246">
        <v>1.1999999999999999E-3</v>
      </c>
    </row>
    <row r="2420" spans="1:7" ht="14.15" customHeight="1">
      <c r="A2420" s="1119" t="s">
        <v>4597</v>
      </c>
      <c r="B2420" s="1118" t="s">
        <v>753</v>
      </c>
      <c r="C2420" s="1117" t="s">
        <v>5419</v>
      </c>
      <c r="D2420" s="1116" t="s">
        <v>3704</v>
      </c>
      <c r="E2420" s="1356">
        <v>5.0000000000000001E-3</v>
      </c>
      <c r="F2420" s="1256">
        <v>1</v>
      </c>
      <c r="G2420" s="1246">
        <v>5.0000000000000001E-3</v>
      </c>
    </row>
    <row r="2421" spans="1:7" ht="14.15" customHeight="1">
      <c r="A2421" s="1119" t="s">
        <v>4597</v>
      </c>
      <c r="B2421" s="1118" t="s">
        <v>753</v>
      </c>
      <c r="C2421" s="1117" t="s">
        <v>869</v>
      </c>
      <c r="D2421" s="1116" t="s">
        <v>1793</v>
      </c>
      <c r="E2421" s="1356">
        <v>4.0000000000000002E-4</v>
      </c>
      <c r="F2421" s="1256">
        <v>1</v>
      </c>
      <c r="G2421" s="1246">
        <v>4.0000000000000002E-4</v>
      </c>
    </row>
    <row r="2422" spans="1:7" ht="14.15" customHeight="1">
      <c r="A2422" s="1119" t="s">
        <v>4597</v>
      </c>
      <c r="B2422" s="1118" t="s">
        <v>753</v>
      </c>
      <c r="C2422" s="1117" t="s">
        <v>4692</v>
      </c>
      <c r="D2422" s="1116" t="s">
        <v>4137</v>
      </c>
      <c r="E2422" s="1356">
        <v>1.1999999999999999E-3</v>
      </c>
      <c r="F2422" s="1256">
        <v>1</v>
      </c>
      <c r="G2422" s="1246">
        <v>1.1999999999999999E-3</v>
      </c>
    </row>
    <row r="2423" spans="1:7" ht="14.15" customHeight="1">
      <c r="A2423" s="1119" t="s">
        <v>4597</v>
      </c>
      <c r="B2423" s="1118" t="s">
        <v>753</v>
      </c>
      <c r="C2423" s="1117" t="s">
        <v>870</v>
      </c>
      <c r="D2423" s="1116" t="s">
        <v>871</v>
      </c>
      <c r="E2423" s="1356">
        <v>1E-3</v>
      </c>
      <c r="F2423" s="1256">
        <v>1</v>
      </c>
      <c r="G2423" s="1246">
        <v>1E-3</v>
      </c>
    </row>
    <row r="2424" spans="1:7" ht="14.15" customHeight="1">
      <c r="A2424" s="1119" t="s">
        <v>4597</v>
      </c>
      <c r="B2424" s="1118" t="s">
        <v>753</v>
      </c>
      <c r="C2424" s="1117" t="s">
        <v>5534</v>
      </c>
      <c r="D2424" s="1116" t="s">
        <v>5611</v>
      </c>
      <c r="E2424" s="1356">
        <v>0.56369999999999998</v>
      </c>
      <c r="F2424" s="1256">
        <v>1</v>
      </c>
      <c r="G2424" s="1246">
        <v>0.56369999999999998</v>
      </c>
    </row>
    <row r="2425" spans="1:7" ht="14.15" customHeight="1">
      <c r="A2425" s="1119" t="s">
        <v>4597</v>
      </c>
      <c r="B2425" s="1118" t="s">
        <v>753</v>
      </c>
      <c r="C2425" s="1117" t="s">
        <v>5530</v>
      </c>
      <c r="D2425" s="1116" t="s">
        <v>5609</v>
      </c>
      <c r="E2425" s="1356">
        <v>0.50660000000000005</v>
      </c>
      <c r="F2425" s="1256">
        <v>1</v>
      </c>
      <c r="G2425" s="1246">
        <v>0.50660000000000005</v>
      </c>
    </row>
    <row r="2426" spans="1:7" ht="14.15" customHeight="1">
      <c r="A2426" s="1119" t="s">
        <v>4597</v>
      </c>
      <c r="B2426" s="1118" t="s">
        <v>753</v>
      </c>
      <c r="C2426" s="1117" t="s">
        <v>2657</v>
      </c>
      <c r="D2426" s="1116" t="s">
        <v>5618</v>
      </c>
      <c r="E2426" s="1356">
        <v>0.32100000000000001</v>
      </c>
      <c r="F2426" s="1256">
        <v>1</v>
      </c>
      <c r="G2426" s="1246">
        <v>0.32100000000000001</v>
      </c>
    </row>
    <row r="2427" spans="1:7" ht="14.15" customHeight="1">
      <c r="A2427" s="1119" t="s">
        <v>4597</v>
      </c>
      <c r="B2427" s="1118" t="s">
        <v>753</v>
      </c>
      <c r="C2427" s="1117" t="s">
        <v>2658</v>
      </c>
      <c r="D2427" s="1116" t="s">
        <v>5619</v>
      </c>
      <c r="E2427" s="1356">
        <v>0.41499999999999998</v>
      </c>
      <c r="F2427" s="1256">
        <v>1</v>
      </c>
      <c r="G2427" s="1246">
        <v>0.41499999999999998</v>
      </c>
    </row>
    <row r="2428" spans="1:7" ht="14.15" customHeight="1">
      <c r="A2428" s="1119" t="s">
        <v>4597</v>
      </c>
      <c r="B2428" s="1118" t="s">
        <v>753</v>
      </c>
      <c r="C2428" s="1117" t="s">
        <v>6660</v>
      </c>
      <c r="D2428" s="1116" t="s">
        <v>6661</v>
      </c>
      <c r="E2428" s="1356">
        <v>2.8999999999999998E-3</v>
      </c>
      <c r="F2428" s="1256">
        <v>1</v>
      </c>
      <c r="G2428" s="1246">
        <v>2.8999999999999998E-3</v>
      </c>
    </row>
    <row r="2429" spans="1:7" ht="14.15" customHeight="1">
      <c r="A2429" s="1119" t="s">
        <v>4599</v>
      </c>
      <c r="B2429" s="1118" t="s">
        <v>5273</v>
      </c>
      <c r="C2429" s="1117" t="s">
        <v>4113</v>
      </c>
      <c r="D2429" s="1116" t="s">
        <v>2359</v>
      </c>
      <c r="E2429" s="1356">
        <v>1</v>
      </c>
      <c r="F2429" s="1256">
        <v>1</v>
      </c>
      <c r="G2429" s="1246">
        <v>1</v>
      </c>
    </row>
    <row r="2430" spans="1:7" ht="14.15" customHeight="1">
      <c r="A2430" s="1119" t="s">
        <v>4599</v>
      </c>
      <c r="B2430" s="1118" t="s">
        <v>5273</v>
      </c>
      <c r="C2430" s="1117" t="s">
        <v>4105</v>
      </c>
      <c r="D2430" s="1116" t="s">
        <v>3074</v>
      </c>
      <c r="E2430" s="1356">
        <v>1</v>
      </c>
      <c r="F2430" s="1256">
        <v>1</v>
      </c>
      <c r="G2430" s="1246">
        <v>1</v>
      </c>
    </row>
    <row r="2431" spans="1:7" ht="14.15" customHeight="1">
      <c r="A2431" s="1119" t="s">
        <v>4599</v>
      </c>
      <c r="B2431" s="1118" t="s">
        <v>5273</v>
      </c>
      <c r="C2431" s="1117" t="s">
        <v>2527</v>
      </c>
      <c r="D2431" s="1116" t="s">
        <v>3072</v>
      </c>
      <c r="E2431" s="1356">
        <v>1</v>
      </c>
      <c r="F2431" s="1256">
        <v>1</v>
      </c>
      <c r="G2431" s="1246">
        <v>1</v>
      </c>
    </row>
    <row r="2432" spans="1:7" ht="14.15" customHeight="1">
      <c r="A2432" s="1119" t="s">
        <v>4599</v>
      </c>
      <c r="B2432" s="1118" t="s">
        <v>5273</v>
      </c>
      <c r="C2432" s="1117" t="s">
        <v>4810</v>
      </c>
      <c r="D2432" s="1116" t="s">
        <v>4811</v>
      </c>
      <c r="E2432" s="1356">
        <v>1</v>
      </c>
      <c r="F2432" s="1256">
        <v>1</v>
      </c>
      <c r="G2432" s="1246">
        <v>1</v>
      </c>
    </row>
    <row r="2433" spans="1:7" ht="14.15" customHeight="1">
      <c r="A2433" s="1119" t="s">
        <v>4599</v>
      </c>
      <c r="B2433" s="1118" t="s">
        <v>5273</v>
      </c>
      <c r="C2433" s="1117" t="s">
        <v>3172</v>
      </c>
      <c r="D2433" s="1116" t="s">
        <v>325</v>
      </c>
      <c r="E2433" s="1356">
        <v>1</v>
      </c>
      <c r="F2433" s="1256">
        <v>1</v>
      </c>
      <c r="G2433" s="1246">
        <v>1</v>
      </c>
    </row>
    <row r="2434" spans="1:7" ht="14.15" customHeight="1">
      <c r="A2434" s="1119" t="s">
        <v>4599</v>
      </c>
      <c r="B2434" s="1118" t="s">
        <v>5273</v>
      </c>
      <c r="C2434" s="1117" t="s">
        <v>5843</v>
      </c>
      <c r="D2434" s="1116" t="s">
        <v>6203</v>
      </c>
      <c r="E2434" s="1356">
        <v>1</v>
      </c>
      <c r="F2434" s="1256">
        <v>1</v>
      </c>
      <c r="G2434" s="1246">
        <v>1</v>
      </c>
    </row>
    <row r="2435" spans="1:7" ht="14.15" customHeight="1">
      <c r="A2435" s="1119" t="s">
        <v>4599</v>
      </c>
      <c r="B2435" s="1118" t="s">
        <v>5273</v>
      </c>
      <c r="C2435" s="1117" t="s">
        <v>5811</v>
      </c>
      <c r="D2435" s="1116" t="s">
        <v>6204</v>
      </c>
      <c r="E2435" s="1356">
        <v>1</v>
      </c>
      <c r="F2435" s="1256">
        <v>1</v>
      </c>
      <c r="G2435" s="1246">
        <v>1</v>
      </c>
    </row>
    <row r="2436" spans="1:7" ht="14.15" customHeight="1">
      <c r="A2436" s="1119" t="s">
        <v>4599</v>
      </c>
      <c r="B2436" s="1118" t="s">
        <v>5273</v>
      </c>
      <c r="C2436" s="1117" t="s">
        <v>4784</v>
      </c>
      <c r="D2436" s="1116" t="s">
        <v>4785</v>
      </c>
      <c r="E2436" s="1356">
        <v>2</v>
      </c>
      <c r="F2436" s="1256">
        <v>1</v>
      </c>
      <c r="G2436" s="1246">
        <v>2</v>
      </c>
    </row>
    <row r="2437" spans="1:7" ht="14.15" customHeight="1">
      <c r="A2437" s="1119" t="s">
        <v>4599</v>
      </c>
      <c r="B2437" s="1118" t="s">
        <v>5273</v>
      </c>
      <c r="C2437" s="1117" t="s">
        <v>4786</v>
      </c>
      <c r="D2437" s="1116" t="s">
        <v>4787</v>
      </c>
      <c r="E2437" s="1356">
        <v>2</v>
      </c>
      <c r="F2437" s="1256">
        <v>1</v>
      </c>
      <c r="G2437" s="1246">
        <v>2</v>
      </c>
    </row>
    <row r="2438" spans="1:7" ht="14.15" customHeight="1">
      <c r="A2438" s="1119" t="s">
        <v>4599</v>
      </c>
      <c r="B2438" s="1118" t="s">
        <v>5273</v>
      </c>
      <c r="C2438" s="1117" t="s">
        <v>9102</v>
      </c>
      <c r="D2438" s="1116" t="s">
        <v>9115</v>
      </c>
      <c r="E2438" s="1356">
        <v>1</v>
      </c>
      <c r="F2438" s="1256">
        <v>1</v>
      </c>
      <c r="G2438" s="1246">
        <v>1</v>
      </c>
    </row>
    <row r="2439" spans="1:7" ht="14.15" customHeight="1">
      <c r="A2439" s="1119" t="s">
        <v>4599</v>
      </c>
      <c r="B2439" s="1118" t="s">
        <v>5273</v>
      </c>
      <c r="C2439" s="1117" t="s">
        <v>9106</v>
      </c>
      <c r="D2439" s="1116" t="s">
        <v>9116</v>
      </c>
      <c r="E2439" s="1356">
        <v>1</v>
      </c>
      <c r="F2439" s="1256">
        <v>1</v>
      </c>
      <c r="G2439" s="1246">
        <v>1</v>
      </c>
    </row>
    <row r="2440" spans="1:7" ht="14.15" customHeight="1">
      <c r="A2440" s="1119" t="s">
        <v>4599</v>
      </c>
      <c r="B2440" s="1118" t="s">
        <v>5273</v>
      </c>
      <c r="C2440" s="1117" t="s">
        <v>5239</v>
      </c>
      <c r="D2440" s="1116" t="s">
        <v>5240</v>
      </c>
      <c r="E2440" s="1356">
        <v>2</v>
      </c>
      <c r="F2440" s="1256">
        <v>1</v>
      </c>
      <c r="G2440" s="1246">
        <v>2</v>
      </c>
    </row>
    <row r="2441" spans="1:7" ht="14.15" customHeight="1">
      <c r="A2441" s="1119" t="s">
        <v>4599</v>
      </c>
      <c r="B2441" s="1118" t="s">
        <v>5273</v>
      </c>
      <c r="C2441" s="1117" t="s">
        <v>5241</v>
      </c>
      <c r="D2441" s="1116" t="s">
        <v>5242</v>
      </c>
      <c r="E2441" s="1356">
        <v>2</v>
      </c>
      <c r="F2441" s="1256">
        <v>1</v>
      </c>
      <c r="G2441" s="1246">
        <v>2</v>
      </c>
    </row>
    <row r="2442" spans="1:7" ht="14.15" customHeight="1">
      <c r="A2442" s="1119" t="s">
        <v>4599</v>
      </c>
      <c r="B2442" s="1118" t="s">
        <v>5273</v>
      </c>
      <c r="C2442" s="1117" t="s">
        <v>1300</v>
      </c>
      <c r="D2442" s="1116" t="s">
        <v>4726</v>
      </c>
      <c r="E2442" s="1356">
        <v>2</v>
      </c>
      <c r="F2442" s="1256">
        <v>1</v>
      </c>
      <c r="G2442" s="1246">
        <v>2</v>
      </c>
    </row>
    <row r="2443" spans="1:7" ht="14.15" customHeight="1">
      <c r="A2443" s="1119" t="s">
        <v>4599</v>
      </c>
      <c r="B2443" s="1118" t="s">
        <v>5273</v>
      </c>
      <c r="C2443" s="1117" t="s">
        <v>1634</v>
      </c>
      <c r="D2443" s="1116" t="s">
        <v>1635</v>
      </c>
      <c r="E2443" s="1356">
        <v>3</v>
      </c>
      <c r="F2443" s="1256">
        <v>1</v>
      </c>
      <c r="G2443" s="1246">
        <v>3</v>
      </c>
    </row>
    <row r="2444" spans="1:7" ht="14.15" customHeight="1">
      <c r="A2444" s="1119" t="s">
        <v>4599</v>
      </c>
      <c r="B2444" s="1118" t="s">
        <v>5273</v>
      </c>
      <c r="C2444" s="1117" t="s">
        <v>1439</v>
      </c>
      <c r="D2444" s="1116" t="s">
        <v>1440</v>
      </c>
      <c r="E2444" s="1356">
        <v>0</v>
      </c>
      <c r="F2444" s="1256">
        <v>1</v>
      </c>
      <c r="G2444" s="1246">
        <v>0</v>
      </c>
    </row>
    <row r="2445" spans="1:7" ht="14.15" customHeight="1">
      <c r="A2445" s="1119" t="s">
        <v>4599</v>
      </c>
      <c r="B2445" s="1118" t="s">
        <v>5273</v>
      </c>
      <c r="C2445" s="1117" t="s">
        <v>3440</v>
      </c>
      <c r="D2445" s="1116" t="s">
        <v>3441</v>
      </c>
      <c r="E2445" s="1356">
        <v>0</v>
      </c>
      <c r="F2445" s="1256">
        <v>1</v>
      </c>
      <c r="G2445" s="1246">
        <v>0</v>
      </c>
    </row>
    <row r="2446" spans="1:7" ht="14.15" customHeight="1">
      <c r="A2446" s="1119" t="s">
        <v>4599</v>
      </c>
      <c r="B2446" s="1118" t="s">
        <v>5273</v>
      </c>
      <c r="C2446" s="1117" t="s">
        <v>3442</v>
      </c>
      <c r="D2446" s="1116" t="s">
        <v>3443</v>
      </c>
      <c r="E2446" s="1356">
        <v>0</v>
      </c>
      <c r="F2446" s="1256">
        <v>1</v>
      </c>
      <c r="G2446" s="1246">
        <v>0</v>
      </c>
    </row>
    <row r="2447" spans="1:7" ht="14.15" customHeight="1">
      <c r="A2447" s="1119" t="s">
        <v>4599</v>
      </c>
      <c r="B2447" s="1118" t="s">
        <v>5273</v>
      </c>
      <c r="C2447" s="1117" t="s">
        <v>3444</v>
      </c>
      <c r="D2447" s="1116" t="s">
        <v>3445</v>
      </c>
      <c r="E2447" s="1356">
        <v>0</v>
      </c>
      <c r="F2447" s="1256">
        <v>1</v>
      </c>
      <c r="G2447" s="1246">
        <v>0</v>
      </c>
    </row>
    <row r="2448" spans="1:7" ht="14.15" customHeight="1">
      <c r="A2448" s="1119" t="s">
        <v>4599</v>
      </c>
      <c r="B2448" s="1118" t="s">
        <v>5273</v>
      </c>
      <c r="C2448" s="1117" t="s">
        <v>3446</v>
      </c>
      <c r="D2448" s="1116" t="s">
        <v>3447</v>
      </c>
      <c r="E2448" s="1356">
        <v>0</v>
      </c>
      <c r="F2448" s="1256">
        <v>1</v>
      </c>
      <c r="G2448" s="1246">
        <v>0</v>
      </c>
    </row>
    <row r="2449" spans="1:7" ht="14.15" customHeight="1">
      <c r="A2449" s="1119" t="s">
        <v>4599</v>
      </c>
      <c r="B2449" s="1118" t="s">
        <v>5273</v>
      </c>
      <c r="C2449" s="1117" t="s">
        <v>1276</v>
      </c>
      <c r="D2449" s="1116" t="s">
        <v>3448</v>
      </c>
      <c r="E2449" s="1356">
        <v>0</v>
      </c>
      <c r="F2449" s="1256">
        <v>1</v>
      </c>
      <c r="G2449" s="1246">
        <v>0</v>
      </c>
    </row>
    <row r="2450" spans="1:7" ht="14.15" customHeight="1">
      <c r="A2450" s="1119" t="s">
        <v>4599</v>
      </c>
      <c r="B2450" s="1118" t="s">
        <v>5273</v>
      </c>
      <c r="C2450" s="1117" t="s">
        <v>1277</v>
      </c>
      <c r="D2450" s="1116" t="s">
        <v>5252</v>
      </c>
      <c r="E2450" s="1356">
        <v>0</v>
      </c>
      <c r="F2450" s="1256">
        <v>1</v>
      </c>
      <c r="G2450" s="1246">
        <v>0</v>
      </c>
    </row>
    <row r="2451" spans="1:7" ht="14.15" customHeight="1">
      <c r="A2451" s="1119" t="s">
        <v>4599</v>
      </c>
      <c r="B2451" s="1118" t="s">
        <v>5273</v>
      </c>
      <c r="C2451" s="1117" t="s">
        <v>1278</v>
      </c>
      <c r="D2451" s="1116" t="s">
        <v>5253</v>
      </c>
      <c r="E2451" s="1356">
        <v>0</v>
      </c>
      <c r="F2451" s="1256">
        <v>1</v>
      </c>
      <c r="G2451" s="1246">
        <v>0</v>
      </c>
    </row>
    <row r="2452" spans="1:7" ht="14.15" customHeight="1">
      <c r="A2452" s="1119" t="s">
        <v>4599</v>
      </c>
      <c r="B2452" s="1118" t="s">
        <v>5273</v>
      </c>
      <c r="C2452" s="1117" t="s">
        <v>1279</v>
      </c>
      <c r="D2452" s="1116" t="s">
        <v>5254</v>
      </c>
      <c r="E2452" s="1356">
        <v>0</v>
      </c>
      <c r="F2452" s="1256">
        <v>1</v>
      </c>
      <c r="G2452" s="1246">
        <v>0</v>
      </c>
    </row>
    <row r="2453" spans="1:7" ht="14.15" customHeight="1">
      <c r="A2453" s="1119" t="s">
        <v>4599</v>
      </c>
      <c r="B2453" s="1118" t="s">
        <v>5273</v>
      </c>
      <c r="C2453" s="1117" t="s">
        <v>1280</v>
      </c>
      <c r="D2453" s="1116" t="s">
        <v>5255</v>
      </c>
      <c r="E2453" s="1356">
        <v>12</v>
      </c>
      <c r="F2453" s="1256">
        <v>1</v>
      </c>
      <c r="G2453" s="1246">
        <v>12</v>
      </c>
    </row>
    <row r="2454" spans="1:7" ht="14.15" customHeight="1">
      <c r="A2454" s="1119" t="s">
        <v>4599</v>
      </c>
      <c r="B2454" s="1118" t="s">
        <v>5273</v>
      </c>
      <c r="C2454" s="1117" t="s">
        <v>5235</v>
      </c>
      <c r="D2454" s="1116" t="s">
        <v>5236</v>
      </c>
      <c r="E2454" s="1356">
        <v>2</v>
      </c>
      <c r="F2454" s="1256">
        <v>1</v>
      </c>
      <c r="G2454" s="1246">
        <v>2</v>
      </c>
    </row>
    <row r="2455" spans="1:7" ht="14.15" customHeight="1">
      <c r="A2455" s="1119" t="s">
        <v>4599</v>
      </c>
      <c r="B2455" s="1118" t="s">
        <v>5273</v>
      </c>
      <c r="C2455" s="1117" t="s">
        <v>1621</v>
      </c>
      <c r="D2455" s="1116" t="s">
        <v>4753</v>
      </c>
      <c r="E2455" s="1356">
        <v>3</v>
      </c>
      <c r="F2455" s="1256">
        <v>1</v>
      </c>
      <c r="G2455" s="1246">
        <v>3</v>
      </c>
    </row>
    <row r="2456" spans="1:7" ht="14.15" customHeight="1">
      <c r="A2456" s="1119" t="s">
        <v>4599</v>
      </c>
      <c r="B2456" s="1118" t="s">
        <v>5273</v>
      </c>
      <c r="C2456" s="1117" t="s">
        <v>2497</v>
      </c>
      <c r="D2456" s="1116" t="s">
        <v>3784</v>
      </c>
      <c r="E2456" s="1356">
        <v>1</v>
      </c>
      <c r="F2456" s="1256">
        <v>1</v>
      </c>
      <c r="G2456" s="1246">
        <v>1</v>
      </c>
    </row>
    <row r="2457" spans="1:7" ht="14.15" customHeight="1">
      <c r="A2457" s="1119" t="s">
        <v>4599</v>
      </c>
      <c r="B2457" s="1118" t="s">
        <v>5273</v>
      </c>
      <c r="C2457" s="1117" t="s">
        <v>794</v>
      </c>
      <c r="D2457" s="1116" t="s">
        <v>5977</v>
      </c>
      <c r="E2457" s="1356">
        <v>1</v>
      </c>
      <c r="F2457" s="1256">
        <v>1</v>
      </c>
      <c r="G2457" s="1246">
        <v>1</v>
      </c>
    </row>
    <row r="2458" spans="1:7" ht="14.15" customHeight="1">
      <c r="A2458" s="1119" t="s">
        <v>4599</v>
      </c>
      <c r="B2458" s="1118" t="s">
        <v>5273</v>
      </c>
      <c r="C2458" s="1117" t="s">
        <v>4432</v>
      </c>
      <c r="D2458" s="1116" t="s">
        <v>1792</v>
      </c>
      <c r="E2458" s="1356">
        <v>4.0000000000000002E-4</v>
      </c>
      <c r="F2458" s="1256">
        <v>1</v>
      </c>
      <c r="G2458" s="1246">
        <v>4.0000000000000002E-4</v>
      </c>
    </row>
    <row r="2459" spans="1:7" ht="14.15" customHeight="1">
      <c r="A2459" s="1119" t="s">
        <v>4599</v>
      </c>
      <c r="B2459" s="1118" t="s">
        <v>5273</v>
      </c>
      <c r="C2459" s="1117" t="s">
        <v>5417</v>
      </c>
      <c r="D2459" s="1116" t="s">
        <v>3885</v>
      </c>
      <c r="E2459" s="1356">
        <v>1.1999999999999999E-3</v>
      </c>
      <c r="F2459" s="1256">
        <v>1</v>
      </c>
      <c r="G2459" s="1246">
        <v>1.1999999999999999E-3</v>
      </c>
    </row>
    <row r="2460" spans="1:7" ht="14.15" customHeight="1">
      <c r="A2460" s="1119" t="s">
        <v>4599</v>
      </c>
      <c r="B2460" s="1118" t="s">
        <v>5273</v>
      </c>
      <c r="C2460" s="1117" t="s">
        <v>5419</v>
      </c>
      <c r="D2460" s="1116" t="s">
        <v>3704</v>
      </c>
      <c r="E2460" s="1356">
        <v>5.0000000000000001E-3</v>
      </c>
      <c r="F2460" s="1256">
        <v>1</v>
      </c>
      <c r="G2460" s="1246">
        <v>5.0000000000000001E-3</v>
      </c>
    </row>
    <row r="2461" spans="1:7" ht="14.15" customHeight="1">
      <c r="A2461" s="1119" t="s">
        <v>4599</v>
      </c>
      <c r="B2461" s="1118" t="s">
        <v>5273</v>
      </c>
      <c r="C2461" s="1117" t="s">
        <v>869</v>
      </c>
      <c r="D2461" s="1116" t="s">
        <v>1793</v>
      </c>
      <c r="E2461" s="1356">
        <v>4.0000000000000002E-4</v>
      </c>
      <c r="F2461" s="1256">
        <v>1</v>
      </c>
      <c r="G2461" s="1246">
        <v>4.0000000000000002E-4</v>
      </c>
    </row>
    <row r="2462" spans="1:7" ht="14.15" customHeight="1">
      <c r="A2462" s="1119" t="s">
        <v>4599</v>
      </c>
      <c r="B2462" s="1118" t="s">
        <v>5273</v>
      </c>
      <c r="C2462" s="1117" t="s">
        <v>4692</v>
      </c>
      <c r="D2462" s="1116" t="s">
        <v>4137</v>
      </c>
      <c r="E2462" s="1356">
        <v>1.1999999999999999E-3</v>
      </c>
      <c r="F2462" s="1256">
        <v>1</v>
      </c>
      <c r="G2462" s="1246">
        <v>1.1999999999999999E-3</v>
      </c>
    </row>
    <row r="2463" spans="1:7" ht="14.15" customHeight="1">
      <c r="A2463" s="1119" t="s">
        <v>4599</v>
      </c>
      <c r="B2463" s="1118" t="s">
        <v>5273</v>
      </c>
      <c r="C2463" s="1117" t="s">
        <v>870</v>
      </c>
      <c r="D2463" s="1116" t="s">
        <v>871</v>
      </c>
      <c r="E2463" s="1356">
        <v>1E-3</v>
      </c>
      <c r="F2463" s="1256">
        <v>1</v>
      </c>
      <c r="G2463" s="1246">
        <v>1E-3</v>
      </c>
    </row>
    <row r="2464" spans="1:7" ht="14.15" customHeight="1">
      <c r="A2464" s="1119" t="s">
        <v>4599</v>
      </c>
      <c r="B2464" s="1118" t="s">
        <v>5273</v>
      </c>
      <c r="C2464" s="1117" t="s">
        <v>5534</v>
      </c>
      <c r="D2464" s="1116" t="s">
        <v>5611</v>
      </c>
      <c r="E2464" s="1356">
        <v>0.56369999999999998</v>
      </c>
      <c r="F2464" s="1256">
        <v>1</v>
      </c>
      <c r="G2464" s="1246">
        <v>0.56369999999999998</v>
      </c>
    </row>
    <row r="2465" spans="1:7" ht="14.15" customHeight="1">
      <c r="A2465" s="1119" t="s">
        <v>4599</v>
      </c>
      <c r="B2465" s="1118" t="s">
        <v>5273</v>
      </c>
      <c r="C2465" s="1117" t="s">
        <v>5530</v>
      </c>
      <c r="D2465" s="1116" t="s">
        <v>5609</v>
      </c>
      <c r="E2465" s="1356">
        <v>0.50660000000000005</v>
      </c>
      <c r="F2465" s="1256">
        <v>1</v>
      </c>
      <c r="G2465" s="1246">
        <v>0.50660000000000005</v>
      </c>
    </row>
    <row r="2466" spans="1:7" ht="14.15" customHeight="1">
      <c r="A2466" s="1119" t="s">
        <v>4599</v>
      </c>
      <c r="B2466" s="1118" t="s">
        <v>5273</v>
      </c>
      <c r="C2466" s="1117" t="s">
        <v>1085</v>
      </c>
      <c r="D2466" s="1116" t="s">
        <v>5397</v>
      </c>
      <c r="E2466" s="1356">
        <v>0.47689999999999999</v>
      </c>
      <c r="F2466" s="1256">
        <v>1</v>
      </c>
      <c r="G2466" s="1246">
        <v>0.47689999999999999</v>
      </c>
    </row>
    <row r="2467" spans="1:7" ht="14.15" customHeight="1">
      <c r="A2467" s="1119" t="s">
        <v>4599</v>
      </c>
      <c r="B2467" s="1118" t="s">
        <v>5273</v>
      </c>
      <c r="C2467" s="1117" t="s">
        <v>2657</v>
      </c>
      <c r="D2467" s="1116" t="s">
        <v>5618</v>
      </c>
      <c r="E2467" s="1356">
        <v>0.32100000000000001</v>
      </c>
      <c r="F2467" s="1256">
        <v>1</v>
      </c>
      <c r="G2467" s="1246">
        <v>0.32100000000000001</v>
      </c>
    </row>
    <row r="2468" spans="1:7" ht="14.15" customHeight="1">
      <c r="A2468" s="1119" t="s">
        <v>4599</v>
      </c>
      <c r="B2468" s="1118" t="s">
        <v>5273</v>
      </c>
      <c r="C2468" s="1117" t="s">
        <v>2658</v>
      </c>
      <c r="D2468" s="1116" t="s">
        <v>5619</v>
      </c>
      <c r="E2468" s="1356">
        <v>0.41499999999999998</v>
      </c>
      <c r="F2468" s="1256">
        <v>1</v>
      </c>
      <c r="G2468" s="1246">
        <v>0.41499999999999998</v>
      </c>
    </row>
    <row r="2469" spans="1:7" ht="14.15" customHeight="1">
      <c r="A2469" s="1119" t="s">
        <v>4599</v>
      </c>
      <c r="B2469" s="1118" t="s">
        <v>5273</v>
      </c>
      <c r="C2469" s="1117" t="s">
        <v>6660</v>
      </c>
      <c r="D2469" s="1116" t="s">
        <v>6661</v>
      </c>
      <c r="E2469" s="1356">
        <v>2.8999999999999998E-3</v>
      </c>
      <c r="F2469" s="1256">
        <v>1</v>
      </c>
      <c r="G2469" s="1246">
        <v>2.8999999999999998E-3</v>
      </c>
    </row>
    <row r="2470" spans="1:7" ht="14.15" customHeight="1">
      <c r="A2470" s="1119" t="s">
        <v>4382</v>
      </c>
      <c r="B2470" s="1118" t="s">
        <v>4383</v>
      </c>
      <c r="C2470" s="1117" t="s">
        <v>5237</v>
      </c>
      <c r="D2470" s="1116" t="s">
        <v>5238</v>
      </c>
      <c r="E2470" s="1356">
        <v>1</v>
      </c>
      <c r="F2470" s="1256">
        <v>1</v>
      </c>
      <c r="G2470" s="1246">
        <v>1</v>
      </c>
    </row>
    <row r="2471" spans="1:7" ht="14.15" customHeight="1">
      <c r="A2471" s="1119" t="s">
        <v>4382</v>
      </c>
      <c r="B2471" s="1118" t="s">
        <v>4383</v>
      </c>
      <c r="C2471" s="1117" t="s">
        <v>600</v>
      </c>
      <c r="D2471" s="1116" t="s">
        <v>1686</v>
      </c>
      <c r="E2471" s="1356">
        <v>1</v>
      </c>
      <c r="F2471" s="1256">
        <v>1</v>
      </c>
      <c r="G2471" s="1246">
        <v>1</v>
      </c>
    </row>
    <row r="2472" spans="1:7" ht="14.15" customHeight="1">
      <c r="A2472" s="1119" t="s">
        <v>4382</v>
      </c>
      <c r="B2472" s="1118" t="s">
        <v>4383</v>
      </c>
      <c r="C2472" s="1117" t="s">
        <v>4810</v>
      </c>
      <c r="D2472" s="1116" t="s">
        <v>4811</v>
      </c>
      <c r="E2472" s="1356">
        <v>1</v>
      </c>
      <c r="F2472" s="1256">
        <v>1</v>
      </c>
      <c r="G2472" s="1246">
        <v>1</v>
      </c>
    </row>
    <row r="2473" spans="1:7" ht="14.15" customHeight="1">
      <c r="A2473" s="1119" t="s">
        <v>4382</v>
      </c>
      <c r="B2473" s="1118" t="s">
        <v>4383</v>
      </c>
      <c r="C2473" s="1117" t="s">
        <v>603</v>
      </c>
      <c r="D2473" s="1116" t="s">
        <v>5392</v>
      </c>
      <c r="E2473" s="1356">
        <v>1</v>
      </c>
      <c r="F2473" s="1256">
        <v>1</v>
      </c>
      <c r="G2473" s="1246">
        <v>1</v>
      </c>
    </row>
    <row r="2474" spans="1:7" ht="14.15" customHeight="1">
      <c r="A2474" s="1119" t="s">
        <v>4382</v>
      </c>
      <c r="B2474" s="1118" t="s">
        <v>4383</v>
      </c>
      <c r="C2474" s="1117" t="s">
        <v>5843</v>
      </c>
      <c r="D2474" s="1116" t="s">
        <v>6203</v>
      </c>
      <c r="E2474" s="1356">
        <v>1</v>
      </c>
      <c r="F2474" s="1256">
        <v>1</v>
      </c>
      <c r="G2474" s="1246">
        <v>1</v>
      </c>
    </row>
    <row r="2475" spans="1:7" ht="14.15" customHeight="1">
      <c r="A2475" s="1119" t="s">
        <v>4382</v>
      </c>
      <c r="B2475" s="1118" t="s">
        <v>4383</v>
      </c>
      <c r="C2475" s="1117" t="s">
        <v>5811</v>
      </c>
      <c r="D2475" s="1116" t="s">
        <v>6204</v>
      </c>
      <c r="E2475" s="1356">
        <v>1</v>
      </c>
      <c r="F2475" s="1256">
        <v>1</v>
      </c>
      <c r="G2475" s="1246">
        <v>1</v>
      </c>
    </row>
    <row r="2476" spans="1:7" ht="14.15" customHeight="1">
      <c r="A2476" s="1119" t="s">
        <v>4382</v>
      </c>
      <c r="B2476" s="1118" t="s">
        <v>4383</v>
      </c>
      <c r="C2476" s="1117" t="s">
        <v>4784</v>
      </c>
      <c r="D2476" s="1116" t="s">
        <v>4785</v>
      </c>
      <c r="E2476" s="1356">
        <v>2</v>
      </c>
      <c r="F2476" s="1256">
        <v>1</v>
      </c>
      <c r="G2476" s="1246">
        <v>2</v>
      </c>
    </row>
    <row r="2477" spans="1:7" ht="14.15" customHeight="1">
      <c r="A2477" s="1119" t="s">
        <v>4382</v>
      </c>
      <c r="B2477" s="1118" t="s">
        <v>4383</v>
      </c>
      <c r="C2477" s="1117" t="s">
        <v>4786</v>
      </c>
      <c r="D2477" s="1116" t="s">
        <v>4787</v>
      </c>
      <c r="E2477" s="1356">
        <v>2</v>
      </c>
      <c r="F2477" s="1256">
        <v>1</v>
      </c>
      <c r="G2477" s="1246">
        <v>2</v>
      </c>
    </row>
    <row r="2478" spans="1:7" ht="14.15" customHeight="1">
      <c r="A2478" s="1119" t="s">
        <v>4382</v>
      </c>
      <c r="B2478" s="1118" t="s">
        <v>4383</v>
      </c>
      <c r="C2478" s="1117" t="s">
        <v>9102</v>
      </c>
      <c r="D2478" s="1116" t="s">
        <v>9115</v>
      </c>
      <c r="E2478" s="1356">
        <v>1</v>
      </c>
      <c r="F2478" s="1256">
        <v>1</v>
      </c>
      <c r="G2478" s="1246">
        <v>1</v>
      </c>
    </row>
    <row r="2479" spans="1:7" ht="14.15" customHeight="1">
      <c r="A2479" s="1119" t="s">
        <v>4382</v>
      </c>
      <c r="B2479" s="1118" t="s">
        <v>4383</v>
      </c>
      <c r="C2479" s="1117" t="s">
        <v>9106</v>
      </c>
      <c r="D2479" s="1116" t="s">
        <v>9116</v>
      </c>
      <c r="E2479" s="1356">
        <v>1</v>
      </c>
      <c r="F2479" s="1256">
        <v>1</v>
      </c>
      <c r="G2479" s="1246">
        <v>1</v>
      </c>
    </row>
    <row r="2480" spans="1:7" ht="14.15" customHeight="1">
      <c r="A2480" s="1119" t="s">
        <v>4382</v>
      </c>
      <c r="B2480" s="1118" t="s">
        <v>4383</v>
      </c>
      <c r="C2480" s="1117" t="s">
        <v>5239</v>
      </c>
      <c r="D2480" s="1116" t="s">
        <v>5240</v>
      </c>
      <c r="E2480" s="1356">
        <v>2</v>
      </c>
      <c r="F2480" s="1256">
        <v>1</v>
      </c>
      <c r="G2480" s="1246">
        <v>2</v>
      </c>
    </row>
    <row r="2481" spans="1:7" ht="14.15" customHeight="1">
      <c r="A2481" s="1119" t="s">
        <v>4382</v>
      </c>
      <c r="B2481" s="1118" t="s">
        <v>4383</v>
      </c>
      <c r="C2481" s="1117" t="s">
        <v>5241</v>
      </c>
      <c r="D2481" s="1116" t="s">
        <v>5242</v>
      </c>
      <c r="E2481" s="1356">
        <v>2</v>
      </c>
      <c r="F2481" s="1256">
        <v>1</v>
      </c>
      <c r="G2481" s="1246">
        <v>2</v>
      </c>
    </row>
    <row r="2482" spans="1:7" ht="14.15" customHeight="1">
      <c r="A2482" s="1119" t="s">
        <v>4382</v>
      </c>
      <c r="B2482" s="1118" t="s">
        <v>4383</v>
      </c>
      <c r="C2482" s="1117" t="s">
        <v>1300</v>
      </c>
      <c r="D2482" s="1116" t="s">
        <v>4726</v>
      </c>
      <c r="E2482" s="1356">
        <v>2</v>
      </c>
      <c r="F2482" s="1256">
        <v>1</v>
      </c>
      <c r="G2482" s="1246">
        <v>2</v>
      </c>
    </row>
    <row r="2483" spans="1:7" ht="14.15" customHeight="1">
      <c r="A2483" s="1119" t="s">
        <v>4382</v>
      </c>
      <c r="B2483" s="1118" t="s">
        <v>4383</v>
      </c>
      <c r="C2483" s="1117" t="s">
        <v>602</v>
      </c>
      <c r="D2483" s="1116" t="s">
        <v>1690</v>
      </c>
      <c r="E2483" s="1356">
        <v>1</v>
      </c>
      <c r="F2483" s="1256">
        <v>1</v>
      </c>
      <c r="G2483" s="1246">
        <v>1</v>
      </c>
    </row>
    <row r="2484" spans="1:7" ht="14.15" customHeight="1">
      <c r="A2484" s="1119" t="s">
        <v>4382</v>
      </c>
      <c r="B2484" s="1118" t="s">
        <v>4383</v>
      </c>
      <c r="C2484" s="1117" t="s">
        <v>5243</v>
      </c>
      <c r="D2484" s="1116" t="s">
        <v>3356</v>
      </c>
      <c r="E2484" s="1356">
        <v>1</v>
      </c>
      <c r="F2484" s="1256">
        <v>1</v>
      </c>
      <c r="G2484" s="1246">
        <v>1</v>
      </c>
    </row>
    <row r="2485" spans="1:7" ht="14.15" customHeight="1">
      <c r="A2485" s="1119" t="s">
        <v>4382</v>
      </c>
      <c r="B2485" s="1118" t="s">
        <v>4383</v>
      </c>
      <c r="C2485" s="1117" t="s">
        <v>1634</v>
      </c>
      <c r="D2485" s="1116" t="s">
        <v>1635</v>
      </c>
      <c r="E2485" s="1356">
        <v>4</v>
      </c>
      <c r="F2485" s="1256">
        <v>1</v>
      </c>
      <c r="G2485" s="1246">
        <v>4</v>
      </c>
    </row>
    <row r="2486" spans="1:7" ht="14.15" customHeight="1">
      <c r="A2486" s="1119" t="s">
        <v>4382</v>
      </c>
      <c r="B2486" s="1118" t="s">
        <v>4383</v>
      </c>
      <c r="C2486" s="1117" t="s">
        <v>1439</v>
      </c>
      <c r="D2486" s="1116" t="s">
        <v>1440</v>
      </c>
      <c r="E2486" s="1356">
        <v>0</v>
      </c>
      <c r="F2486" s="1256">
        <v>1</v>
      </c>
      <c r="G2486" s="1246">
        <v>0</v>
      </c>
    </row>
    <row r="2487" spans="1:7" ht="14.15" customHeight="1">
      <c r="A2487" s="1119" t="s">
        <v>4382</v>
      </c>
      <c r="B2487" s="1118" t="s">
        <v>4383</v>
      </c>
      <c r="C2487" s="1117" t="s">
        <v>3440</v>
      </c>
      <c r="D2487" s="1116" t="s">
        <v>3441</v>
      </c>
      <c r="E2487" s="1356">
        <v>0</v>
      </c>
      <c r="F2487" s="1256">
        <v>1</v>
      </c>
      <c r="G2487" s="1246">
        <v>0</v>
      </c>
    </row>
    <row r="2488" spans="1:7" ht="14.15" customHeight="1">
      <c r="A2488" s="1119" t="s">
        <v>4382</v>
      </c>
      <c r="B2488" s="1118" t="s">
        <v>4383</v>
      </c>
      <c r="C2488" s="1117" t="s">
        <v>3442</v>
      </c>
      <c r="D2488" s="1116" t="s">
        <v>3443</v>
      </c>
      <c r="E2488" s="1356">
        <v>0</v>
      </c>
      <c r="F2488" s="1256">
        <v>1</v>
      </c>
      <c r="G2488" s="1246">
        <v>0</v>
      </c>
    </row>
    <row r="2489" spans="1:7" ht="14.15" customHeight="1">
      <c r="A2489" s="1119" t="s">
        <v>4382</v>
      </c>
      <c r="B2489" s="1118" t="s">
        <v>4383</v>
      </c>
      <c r="C2489" s="1117" t="s">
        <v>3444</v>
      </c>
      <c r="D2489" s="1116" t="s">
        <v>3445</v>
      </c>
      <c r="E2489" s="1356">
        <v>0</v>
      </c>
      <c r="F2489" s="1256">
        <v>1</v>
      </c>
      <c r="G2489" s="1246">
        <v>0</v>
      </c>
    </row>
    <row r="2490" spans="1:7" ht="14.15" customHeight="1">
      <c r="A2490" s="1119" t="s">
        <v>4382</v>
      </c>
      <c r="B2490" s="1118" t="s">
        <v>4383</v>
      </c>
      <c r="C2490" s="1117" t="s">
        <v>3446</v>
      </c>
      <c r="D2490" s="1116" t="s">
        <v>3447</v>
      </c>
      <c r="E2490" s="1356">
        <v>0</v>
      </c>
      <c r="F2490" s="1256">
        <v>1</v>
      </c>
      <c r="G2490" s="1246">
        <v>0</v>
      </c>
    </row>
    <row r="2491" spans="1:7" ht="14.15" customHeight="1">
      <c r="A2491" s="1119" t="s">
        <v>4382</v>
      </c>
      <c r="B2491" s="1118" t="s">
        <v>4383</v>
      </c>
      <c r="C2491" s="1117" t="s">
        <v>1276</v>
      </c>
      <c r="D2491" s="1116" t="s">
        <v>3448</v>
      </c>
      <c r="E2491" s="1356">
        <v>0</v>
      </c>
      <c r="F2491" s="1256">
        <v>1</v>
      </c>
      <c r="G2491" s="1246">
        <v>0</v>
      </c>
    </row>
    <row r="2492" spans="1:7" ht="14.15" customHeight="1">
      <c r="A2492" s="1119" t="s">
        <v>4382</v>
      </c>
      <c r="B2492" s="1118" t="s">
        <v>4383</v>
      </c>
      <c r="C2492" s="1117" t="s">
        <v>1277</v>
      </c>
      <c r="D2492" s="1116" t="s">
        <v>5252</v>
      </c>
      <c r="E2492" s="1356">
        <v>0</v>
      </c>
      <c r="F2492" s="1256">
        <v>1</v>
      </c>
      <c r="G2492" s="1246">
        <v>0</v>
      </c>
    </row>
    <row r="2493" spans="1:7" ht="14.15" customHeight="1">
      <c r="A2493" s="1119" t="s">
        <v>4382</v>
      </c>
      <c r="B2493" s="1118" t="s">
        <v>4383</v>
      </c>
      <c r="C2493" s="1117" t="s">
        <v>1278</v>
      </c>
      <c r="D2493" s="1116" t="s">
        <v>5253</v>
      </c>
      <c r="E2493" s="1356">
        <v>0</v>
      </c>
      <c r="F2493" s="1256">
        <v>1</v>
      </c>
      <c r="G2493" s="1246">
        <v>0</v>
      </c>
    </row>
    <row r="2494" spans="1:7" ht="14.15" customHeight="1">
      <c r="A2494" s="1119" t="s">
        <v>4382</v>
      </c>
      <c r="B2494" s="1118" t="s">
        <v>4383</v>
      </c>
      <c r="C2494" s="1117" t="s">
        <v>1279</v>
      </c>
      <c r="D2494" s="1116" t="s">
        <v>5254</v>
      </c>
      <c r="E2494" s="1356">
        <v>0</v>
      </c>
      <c r="F2494" s="1256">
        <v>1</v>
      </c>
      <c r="G2494" s="1246">
        <v>0</v>
      </c>
    </row>
    <row r="2495" spans="1:7" ht="14.15" customHeight="1">
      <c r="A2495" s="1119" t="s">
        <v>4382</v>
      </c>
      <c r="B2495" s="1118" t="s">
        <v>4383</v>
      </c>
      <c r="C2495" s="1117" t="s">
        <v>1280</v>
      </c>
      <c r="D2495" s="1116" t="s">
        <v>5255</v>
      </c>
      <c r="E2495" s="1356">
        <v>12</v>
      </c>
      <c r="F2495" s="1256">
        <v>1</v>
      </c>
      <c r="G2495" s="1246">
        <v>12</v>
      </c>
    </row>
    <row r="2496" spans="1:7" ht="14.15" customHeight="1">
      <c r="A2496" s="1119" t="s">
        <v>4382</v>
      </c>
      <c r="B2496" s="1118" t="s">
        <v>4383</v>
      </c>
      <c r="C2496" s="1117" t="s">
        <v>5235</v>
      </c>
      <c r="D2496" s="1116" t="s">
        <v>5236</v>
      </c>
      <c r="E2496" s="1356">
        <v>2</v>
      </c>
      <c r="F2496" s="1256">
        <v>1</v>
      </c>
      <c r="G2496" s="1246">
        <v>2</v>
      </c>
    </row>
    <row r="2497" spans="1:7" ht="14.15" customHeight="1">
      <c r="A2497" s="1119" t="s">
        <v>4382</v>
      </c>
      <c r="B2497" s="1118" t="s">
        <v>4383</v>
      </c>
      <c r="C2497" s="1117" t="s">
        <v>1621</v>
      </c>
      <c r="D2497" s="1116" t="s">
        <v>4753</v>
      </c>
      <c r="E2497" s="1356">
        <v>4</v>
      </c>
      <c r="F2497" s="1256">
        <v>1</v>
      </c>
      <c r="G2497" s="1246">
        <v>4</v>
      </c>
    </row>
    <row r="2498" spans="1:7" ht="14.15" customHeight="1">
      <c r="A2498" s="1119" t="s">
        <v>4382</v>
      </c>
      <c r="B2498" s="1118" t="s">
        <v>4383</v>
      </c>
      <c r="C2498" s="1117" t="s">
        <v>2497</v>
      </c>
      <c r="D2498" s="1116" t="s">
        <v>3784</v>
      </c>
      <c r="E2498" s="1356">
        <v>2</v>
      </c>
      <c r="F2498" s="1256">
        <v>1</v>
      </c>
      <c r="G2498" s="1246">
        <v>2</v>
      </c>
    </row>
    <row r="2499" spans="1:7" ht="14.15" customHeight="1">
      <c r="A2499" s="1119" t="s">
        <v>4382</v>
      </c>
      <c r="B2499" s="1118" t="s">
        <v>4383</v>
      </c>
      <c r="C2499" s="1117" t="s">
        <v>4432</v>
      </c>
      <c r="D2499" s="1116" t="s">
        <v>1792</v>
      </c>
      <c r="E2499" s="1356">
        <v>4.0000000000000002E-4</v>
      </c>
      <c r="F2499" s="1256">
        <v>1</v>
      </c>
      <c r="G2499" s="1246">
        <v>4.0000000000000002E-4</v>
      </c>
    </row>
    <row r="2500" spans="1:7" ht="14.15" customHeight="1">
      <c r="A2500" s="1119" t="s">
        <v>4382</v>
      </c>
      <c r="B2500" s="1118" t="s">
        <v>4383</v>
      </c>
      <c r="C2500" s="1117" t="s">
        <v>5417</v>
      </c>
      <c r="D2500" s="1116" t="s">
        <v>3885</v>
      </c>
      <c r="E2500" s="1356">
        <v>1.1999999999999999E-3</v>
      </c>
      <c r="F2500" s="1256">
        <v>1</v>
      </c>
      <c r="G2500" s="1246">
        <v>1.1999999999999999E-3</v>
      </c>
    </row>
    <row r="2501" spans="1:7" ht="14.15" customHeight="1">
      <c r="A2501" s="1119" t="s">
        <v>4382</v>
      </c>
      <c r="B2501" s="1118" t="s">
        <v>4383</v>
      </c>
      <c r="C2501" s="1117" t="s">
        <v>5419</v>
      </c>
      <c r="D2501" s="1116" t="s">
        <v>3704</v>
      </c>
      <c r="E2501" s="1356">
        <v>5.0000000000000001E-3</v>
      </c>
      <c r="F2501" s="1256">
        <v>1</v>
      </c>
      <c r="G2501" s="1246">
        <v>5.0000000000000001E-3</v>
      </c>
    </row>
    <row r="2502" spans="1:7" ht="14.15" customHeight="1">
      <c r="A2502" s="1119" t="s">
        <v>4382</v>
      </c>
      <c r="B2502" s="1118" t="s">
        <v>4383</v>
      </c>
      <c r="C2502" s="1117" t="s">
        <v>869</v>
      </c>
      <c r="D2502" s="1116" t="s">
        <v>1793</v>
      </c>
      <c r="E2502" s="1356">
        <v>4.0000000000000002E-4</v>
      </c>
      <c r="F2502" s="1256">
        <v>1</v>
      </c>
      <c r="G2502" s="1246">
        <v>4.0000000000000002E-4</v>
      </c>
    </row>
    <row r="2503" spans="1:7" ht="14.15" customHeight="1">
      <c r="A2503" s="1119" t="s">
        <v>4382</v>
      </c>
      <c r="B2503" s="1118" t="s">
        <v>4383</v>
      </c>
      <c r="C2503" s="1117" t="s">
        <v>4692</v>
      </c>
      <c r="D2503" s="1116" t="s">
        <v>4137</v>
      </c>
      <c r="E2503" s="1356">
        <v>1.1999999999999999E-3</v>
      </c>
      <c r="F2503" s="1256">
        <v>1</v>
      </c>
      <c r="G2503" s="1246">
        <v>1.1999999999999999E-3</v>
      </c>
    </row>
    <row r="2504" spans="1:7" ht="14.15" customHeight="1">
      <c r="A2504" s="1119" t="s">
        <v>4382</v>
      </c>
      <c r="B2504" s="1118" t="s">
        <v>4383</v>
      </c>
      <c r="C2504" s="1117" t="s">
        <v>7748</v>
      </c>
      <c r="D2504" s="1116" t="s">
        <v>8287</v>
      </c>
      <c r="E2504" s="1356">
        <v>6.6E-3</v>
      </c>
      <c r="F2504" s="1256">
        <v>1</v>
      </c>
      <c r="G2504" s="1246">
        <v>6.6E-3</v>
      </c>
    </row>
    <row r="2505" spans="1:7" ht="14.15" customHeight="1">
      <c r="A2505" s="1119" t="s">
        <v>4382</v>
      </c>
      <c r="B2505" s="1118" t="s">
        <v>4383</v>
      </c>
      <c r="C2505" s="1117" t="s">
        <v>870</v>
      </c>
      <c r="D2505" s="1116" t="s">
        <v>871</v>
      </c>
      <c r="E2505" s="1356">
        <v>1E-3</v>
      </c>
      <c r="F2505" s="1256">
        <v>1</v>
      </c>
      <c r="G2505" s="1246">
        <v>1E-3</v>
      </c>
    </row>
    <row r="2506" spans="1:7" ht="14.15" customHeight="1">
      <c r="A2506" s="1119" t="s">
        <v>4382</v>
      </c>
      <c r="B2506" s="1118" t="s">
        <v>4383</v>
      </c>
      <c r="C2506" s="1117" t="s">
        <v>5534</v>
      </c>
      <c r="D2506" s="1116" t="s">
        <v>5611</v>
      </c>
      <c r="E2506" s="1356">
        <v>0.56369999999999998</v>
      </c>
      <c r="F2506" s="1256">
        <v>1</v>
      </c>
      <c r="G2506" s="1246">
        <v>0.56369999999999998</v>
      </c>
    </row>
    <row r="2507" spans="1:7" ht="14.15" customHeight="1">
      <c r="A2507" s="1119" t="s">
        <v>4382</v>
      </c>
      <c r="B2507" s="1118" t="s">
        <v>4383</v>
      </c>
      <c r="C2507" s="1117" t="s">
        <v>5530</v>
      </c>
      <c r="D2507" s="1116" t="s">
        <v>5609</v>
      </c>
      <c r="E2507" s="1356">
        <v>0.50660000000000005</v>
      </c>
      <c r="F2507" s="1256">
        <v>1</v>
      </c>
      <c r="G2507" s="1246">
        <v>0.50660000000000005</v>
      </c>
    </row>
    <row r="2508" spans="1:7" ht="14.15" customHeight="1">
      <c r="A2508" s="1119" t="s">
        <v>4382</v>
      </c>
      <c r="B2508" s="1118" t="s">
        <v>4383</v>
      </c>
      <c r="C2508" s="1117" t="s">
        <v>1082</v>
      </c>
      <c r="D2508" s="1116" t="s">
        <v>477</v>
      </c>
      <c r="E2508" s="1356">
        <v>0.31430000000000002</v>
      </c>
      <c r="F2508" s="1256">
        <v>1</v>
      </c>
      <c r="G2508" s="1246">
        <v>0.31430000000000002</v>
      </c>
    </row>
    <row r="2509" spans="1:7" ht="14.15" customHeight="1">
      <c r="A2509" s="1119" t="s">
        <v>4382</v>
      </c>
      <c r="B2509" s="1118" t="s">
        <v>4383</v>
      </c>
      <c r="C2509" s="1117" t="s">
        <v>2345</v>
      </c>
      <c r="D2509" s="1116" t="s">
        <v>3531</v>
      </c>
      <c r="E2509" s="1356">
        <v>0.28010000000000002</v>
      </c>
      <c r="F2509" s="1256">
        <v>1</v>
      </c>
      <c r="G2509" s="1246">
        <v>0.28010000000000002</v>
      </c>
    </row>
    <row r="2510" spans="1:7" ht="14.15" customHeight="1">
      <c r="A2510" s="1119" t="s">
        <v>4382</v>
      </c>
      <c r="B2510" s="1118" t="s">
        <v>4383</v>
      </c>
      <c r="C2510" s="1117" t="s">
        <v>1084</v>
      </c>
      <c r="D2510" s="1116" t="s">
        <v>5178</v>
      </c>
      <c r="E2510" s="1356">
        <v>0.90749999999999997</v>
      </c>
      <c r="F2510" s="1256">
        <v>1</v>
      </c>
      <c r="G2510" s="1246">
        <v>0.90749999999999997</v>
      </c>
    </row>
    <row r="2511" spans="1:7" ht="14.15" customHeight="1">
      <c r="A2511" s="1119" t="s">
        <v>4382</v>
      </c>
      <c r="B2511" s="1118" t="s">
        <v>4383</v>
      </c>
      <c r="C2511" s="1117" t="s">
        <v>6660</v>
      </c>
      <c r="D2511" s="1116" t="s">
        <v>6661</v>
      </c>
      <c r="E2511" s="1356">
        <v>2.8999999999999998E-3</v>
      </c>
      <c r="F2511" s="1256">
        <v>1</v>
      </c>
      <c r="G2511" s="1246">
        <v>2.8999999999999998E-3</v>
      </c>
    </row>
    <row r="2512" spans="1:7" ht="14.15" customHeight="1">
      <c r="A2512" s="1119" t="s">
        <v>4374</v>
      </c>
      <c r="B2512" s="1118" t="s">
        <v>4375</v>
      </c>
      <c r="C2512" s="1117" t="s">
        <v>5237</v>
      </c>
      <c r="D2512" s="1116" t="s">
        <v>5238</v>
      </c>
      <c r="E2512" s="1356">
        <v>1</v>
      </c>
      <c r="F2512" s="1256">
        <v>1</v>
      </c>
      <c r="G2512" s="1246">
        <v>1</v>
      </c>
    </row>
    <row r="2513" spans="1:7" ht="14.15" customHeight="1">
      <c r="A2513" s="1119" t="s">
        <v>4374</v>
      </c>
      <c r="B2513" s="1118" t="s">
        <v>4375</v>
      </c>
      <c r="C2513" s="1117" t="s">
        <v>600</v>
      </c>
      <c r="D2513" s="1116" t="s">
        <v>1686</v>
      </c>
      <c r="E2513" s="1356">
        <v>1</v>
      </c>
      <c r="F2513" s="1256">
        <v>1</v>
      </c>
      <c r="G2513" s="1246">
        <v>1</v>
      </c>
    </row>
    <row r="2514" spans="1:7" ht="14.15" customHeight="1">
      <c r="A2514" s="1119" t="s">
        <v>4374</v>
      </c>
      <c r="B2514" s="1118" t="s">
        <v>4375</v>
      </c>
      <c r="C2514" s="1117" t="s">
        <v>4810</v>
      </c>
      <c r="D2514" s="1116" t="s">
        <v>4811</v>
      </c>
      <c r="E2514" s="1356">
        <v>1</v>
      </c>
      <c r="F2514" s="1256">
        <v>1</v>
      </c>
      <c r="G2514" s="1246">
        <v>1</v>
      </c>
    </row>
    <row r="2515" spans="1:7" ht="14.15" customHeight="1">
      <c r="A2515" s="1119" t="s">
        <v>4374</v>
      </c>
      <c r="B2515" s="1118" t="s">
        <v>4375</v>
      </c>
      <c r="C2515" s="1117" t="s">
        <v>603</v>
      </c>
      <c r="D2515" s="1116" t="s">
        <v>5392</v>
      </c>
      <c r="E2515" s="1356">
        <v>1</v>
      </c>
      <c r="F2515" s="1256">
        <v>1</v>
      </c>
      <c r="G2515" s="1246">
        <v>1</v>
      </c>
    </row>
    <row r="2516" spans="1:7" ht="14.15" customHeight="1">
      <c r="A2516" s="1119" t="s">
        <v>4374</v>
      </c>
      <c r="B2516" s="1118" t="s">
        <v>4375</v>
      </c>
      <c r="C2516" s="1117" t="s">
        <v>5843</v>
      </c>
      <c r="D2516" s="1116" t="s">
        <v>6203</v>
      </c>
      <c r="E2516" s="1356">
        <v>1</v>
      </c>
      <c r="F2516" s="1256">
        <v>1</v>
      </c>
      <c r="G2516" s="1246">
        <v>1</v>
      </c>
    </row>
    <row r="2517" spans="1:7" ht="14.15" customHeight="1">
      <c r="A2517" s="1119" t="s">
        <v>4374</v>
      </c>
      <c r="B2517" s="1118" t="s">
        <v>4375</v>
      </c>
      <c r="C2517" s="1117" t="s">
        <v>5811</v>
      </c>
      <c r="D2517" s="1116" t="s">
        <v>6204</v>
      </c>
      <c r="E2517" s="1356">
        <v>1</v>
      </c>
      <c r="F2517" s="1256">
        <v>1</v>
      </c>
      <c r="G2517" s="1246">
        <v>1</v>
      </c>
    </row>
    <row r="2518" spans="1:7" ht="14.15" customHeight="1">
      <c r="A2518" s="1119" t="s">
        <v>4374</v>
      </c>
      <c r="B2518" s="1118" t="s">
        <v>4375</v>
      </c>
      <c r="C2518" s="1117" t="s">
        <v>4784</v>
      </c>
      <c r="D2518" s="1116" t="s">
        <v>4785</v>
      </c>
      <c r="E2518" s="1356">
        <v>2</v>
      </c>
      <c r="F2518" s="1256">
        <v>1</v>
      </c>
      <c r="G2518" s="1246">
        <v>2</v>
      </c>
    </row>
    <row r="2519" spans="1:7" ht="14.15" customHeight="1">
      <c r="A2519" s="1119" t="s">
        <v>4374</v>
      </c>
      <c r="B2519" s="1118" t="s">
        <v>4375</v>
      </c>
      <c r="C2519" s="1117" t="s">
        <v>4786</v>
      </c>
      <c r="D2519" s="1116" t="s">
        <v>4787</v>
      </c>
      <c r="E2519" s="1356">
        <v>2</v>
      </c>
      <c r="F2519" s="1256">
        <v>1</v>
      </c>
      <c r="G2519" s="1246">
        <v>2</v>
      </c>
    </row>
    <row r="2520" spans="1:7" ht="14.15" customHeight="1">
      <c r="A2520" s="1119" t="s">
        <v>4374</v>
      </c>
      <c r="B2520" s="1118" t="s">
        <v>4375</v>
      </c>
      <c r="C2520" s="1117" t="s">
        <v>9102</v>
      </c>
      <c r="D2520" s="1116" t="s">
        <v>9115</v>
      </c>
      <c r="E2520" s="1356">
        <v>1</v>
      </c>
      <c r="F2520" s="1256">
        <v>1</v>
      </c>
      <c r="G2520" s="1246">
        <v>1</v>
      </c>
    </row>
    <row r="2521" spans="1:7" ht="14.15" customHeight="1">
      <c r="A2521" s="1119" t="s">
        <v>4374</v>
      </c>
      <c r="B2521" s="1118" t="s">
        <v>4375</v>
      </c>
      <c r="C2521" s="1117" t="s">
        <v>9106</v>
      </c>
      <c r="D2521" s="1116" t="s">
        <v>9116</v>
      </c>
      <c r="E2521" s="1356">
        <v>1</v>
      </c>
      <c r="F2521" s="1256">
        <v>1</v>
      </c>
      <c r="G2521" s="1246">
        <v>1</v>
      </c>
    </row>
    <row r="2522" spans="1:7" ht="14.15" customHeight="1">
      <c r="A2522" s="1119" t="s">
        <v>4374</v>
      </c>
      <c r="B2522" s="1118" t="s">
        <v>4375</v>
      </c>
      <c r="C2522" s="1117" t="s">
        <v>5239</v>
      </c>
      <c r="D2522" s="1116" t="s">
        <v>5240</v>
      </c>
      <c r="E2522" s="1356">
        <v>2</v>
      </c>
      <c r="F2522" s="1256">
        <v>1</v>
      </c>
      <c r="G2522" s="1246">
        <v>2</v>
      </c>
    </row>
    <row r="2523" spans="1:7" ht="14.15" customHeight="1">
      <c r="A2523" s="1119" t="s">
        <v>4374</v>
      </c>
      <c r="B2523" s="1118" t="s">
        <v>4375</v>
      </c>
      <c r="C2523" s="1117" t="s">
        <v>5241</v>
      </c>
      <c r="D2523" s="1116" t="s">
        <v>5242</v>
      </c>
      <c r="E2523" s="1356">
        <v>2</v>
      </c>
      <c r="F2523" s="1256">
        <v>1</v>
      </c>
      <c r="G2523" s="1246">
        <v>2</v>
      </c>
    </row>
    <row r="2524" spans="1:7" ht="14.15" customHeight="1">
      <c r="A2524" s="1119" t="s">
        <v>4374</v>
      </c>
      <c r="B2524" s="1118" t="s">
        <v>4375</v>
      </c>
      <c r="C2524" s="1117" t="s">
        <v>1300</v>
      </c>
      <c r="D2524" s="1116" t="s">
        <v>4726</v>
      </c>
      <c r="E2524" s="1356">
        <v>2</v>
      </c>
      <c r="F2524" s="1256">
        <v>1</v>
      </c>
      <c r="G2524" s="1246">
        <v>2</v>
      </c>
    </row>
    <row r="2525" spans="1:7" ht="14.15" customHeight="1">
      <c r="A2525" s="1119" t="s">
        <v>4374</v>
      </c>
      <c r="B2525" s="1118" t="s">
        <v>4375</v>
      </c>
      <c r="C2525" s="1117" t="s">
        <v>602</v>
      </c>
      <c r="D2525" s="1116" t="s">
        <v>1690</v>
      </c>
      <c r="E2525" s="1356">
        <v>1</v>
      </c>
      <c r="F2525" s="1256">
        <v>1</v>
      </c>
      <c r="G2525" s="1246">
        <v>1</v>
      </c>
    </row>
    <row r="2526" spans="1:7" ht="14.15" customHeight="1">
      <c r="A2526" s="1119" t="s">
        <v>4374</v>
      </c>
      <c r="B2526" s="1118" t="s">
        <v>4375</v>
      </c>
      <c r="C2526" s="1117" t="s">
        <v>1634</v>
      </c>
      <c r="D2526" s="1116" t="s">
        <v>1635</v>
      </c>
      <c r="E2526" s="1356">
        <v>3</v>
      </c>
      <c r="F2526" s="1256">
        <v>1</v>
      </c>
      <c r="G2526" s="1246">
        <v>3</v>
      </c>
    </row>
    <row r="2527" spans="1:7" ht="14.15" customHeight="1">
      <c r="A2527" s="1119" t="s">
        <v>4374</v>
      </c>
      <c r="B2527" s="1118" t="s">
        <v>4375</v>
      </c>
      <c r="C2527" s="1117" t="s">
        <v>1439</v>
      </c>
      <c r="D2527" s="1116" t="s">
        <v>1440</v>
      </c>
      <c r="E2527" s="1356">
        <v>0</v>
      </c>
      <c r="F2527" s="1256">
        <v>1</v>
      </c>
      <c r="G2527" s="1246">
        <v>0</v>
      </c>
    </row>
    <row r="2528" spans="1:7" ht="14.15" customHeight="1">
      <c r="A2528" s="1119" t="s">
        <v>4374</v>
      </c>
      <c r="B2528" s="1118" t="s">
        <v>4375</v>
      </c>
      <c r="C2528" s="1117" t="s">
        <v>3440</v>
      </c>
      <c r="D2528" s="1116" t="s">
        <v>3441</v>
      </c>
      <c r="E2528" s="1356">
        <v>0</v>
      </c>
      <c r="F2528" s="1256">
        <v>1</v>
      </c>
      <c r="G2528" s="1246">
        <v>0</v>
      </c>
    </row>
    <row r="2529" spans="1:7" ht="14.15" customHeight="1">
      <c r="A2529" s="1119" t="s">
        <v>4374</v>
      </c>
      <c r="B2529" s="1118" t="s">
        <v>4375</v>
      </c>
      <c r="C2529" s="1117" t="s">
        <v>3442</v>
      </c>
      <c r="D2529" s="1116" t="s">
        <v>3443</v>
      </c>
      <c r="E2529" s="1356">
        <v>0</v>
      </c>
      <c r="F2529" s="1256">
        <v>1</v>
      </c>
      <c r="G2529" s="1246">
        <v>0</v>
      </c>
    </row>
    <row r="2530" spans="1:7" ht="14.15" customHeight="1">
      <c r="A2530" s="1119" t="s">
        <v>4374</v>
      </c>
      <c r="B2530" s="1118" t="s">
        <v>4375</v>
      </c>
      <c r="C2530" s="1117" t="s">
        <v>3444</v>
      </c>
      <c r="D2530" s="1116" t="s">
        <v>3445</v>
      </c>
      <c r="E2530" s="1356">
        <v>0</v>
      </c>
      <c r="F2530" s="1256">
        <v>1</v>
      </c>
      <c r="G2530" s="1246">
        <v>0</v>
      </c>
    </row>
    <row r="2531" spans="1:7" ht="14.15" customHeight="1">
      <c r="A2531" s="1119" t="s">
        <v>4374</v>
      </c>
      <c r="B2531" s="1118" t="s">
        <v>4375</v>
      </c>
      <c r="C2531" s="1117" t="s">
        <v>3446</v>
      </c>
      <c r="D2531" s="1116" t="s">
        <v>3447</v>
      </c>
      <c r="E2531" s="1356">
        <v>0</v>
      </c>
      <c r="F2531" s="1256">
        <v>1</v>
      </c>
      <c r="G2531" s="1246">
        <v>0</v>
      </c>
    </row>
    <row r="2532" spans="1:7" ht="14.15" customHeight="1">
      <c r="A2532" s="1119" t="s">
        <v>4374</v>
      </c>
      <c r="B2532" s="1118" t="s">
        <v>4375</v>
      </c>
      <c r="C2532" s="1117" t="s">
        <v>1276</v>
      </c>
      <c r="D2532" s="1116" t="s">
        <v>3448</v>
      </c>
      <c r="E2532" s="1356">
        <v>0</v>
      </c>
      <c r="F2532" s="1256">
        <v>1</v>
      </c>
      <c r="G2532" s="1246">
        <v>0</v>
      </c>
    </row>
    <row r="2533" spans="1:7" ht="14.15" customHeight="1">
      <c r="A2533" s="1119" t="s">
        <v>4374</v>
      </c>
      <c r="B2533" s="1118" t="s">
        <v>4375</v>
      </c>
      <c r="C2533" s="1117" t="s">
        <v>1277</v>
      </c>
      <c r="D2533" s="1116" t="s">
        <v>5252</v>
      </c>
      <c r="E2533" s="1356">
        <v>0</v>
      </c>
      <c r="F2533" s="1256">
        <v>1</v>
      </c>
      <c r="G2533" s="1246">
        <v>0</v>
      </c>
    </row>
    <row r="2534" spans="1:7" ht="14.15" customHeight="1">
      <c r="A2534" s="1119" t="s">
        <v>4374</v>
      </c>
      <c r="B2534" s="1118" t="s">
        <v>4375</v>
      </c>
      <c r="C2534" s="1117" t="s">
        <v>1278</v>
      </c>
      <c r="D2534" s="1116" t="s">
        <v>5253</v>
      </c>
      <c r="E2534" s="1356">
        <v>0</v>
      </c>
      <c r="F2534" s="1256">
        <v>1</v>
      </c>
      <c r="G2534" s="1246">
        <v>0</v>
      </c>
    </row>
    <row r="2535" spans="1:7" ht="14.15" customHeight="1">
      <c r="A2535" s="1119" t="s">
        <v>4374</v>
      </c>
      <c r="B2535" s="1118" t="s">
        <v>4375</v>
      </c>
      <c r="C2535" s="1117" t="s">
        <v>1279</v>
      </c>
      <c r="D2535" s="1116" t="s">
        <v>5254</v>
      </c>
      <c r="E2535" s="1356">
        <v>0</v>
      </c>
      <c r="F2535" s="1256">
        <v>1</v>
      </c>
      <c r="G2535" s="1246">
        <v>0</v>
      </c>
    </row>
    <row r="2536" spans="1:7" ht="14.15" customHeight="1">
      <c r="A2536" s="1119" t="s">
        <v>4374</v>
      </c>
      <c r="B2536" s="1118" t="s">
        <v>4375</v>
      </c>
      <c r="C2536" s="1117" t="s">
        <v>1280</v>
      </c>
      <c r="D2536" s="1116" t="s">
        <v>5255</v>
      </c>
      <c r="E2536" s="1356">
        <v>12</v>
      </c>
      <c r="F2536" s="1256">
        <v>1</v>
      </c>
      <c r="G2536" s="1246">
        <v>12</v>
      </c>
    </row>
    <row r="2537" spans="1:7" ht="14.15" customHeight="1">
      <c r="A2537" s="1119" t="s">
        <v>4374</v>
      </c>
      <c r="B2537" s="1118" t="s">
        <v>4375</v>
      </c>
      <c r="C2537" s="1117" t="s">
        <v>5235</v>
      </c>
      <c r="D2537" s="1116" t="s">
        <v>5236</v>
      </c>
      <c r="E2537" s="1356">
        <v>2</v>
      </c>
      <c r="F2537" s="1256">
        <v>1</v>
      </c>
      <c r="G2537" s="1246">
        <v>2</v>
      </c>
    </row>
    <row r="2538" spans="1:7" ht="14.15" customHeight="1">
      <c r="A2538" s="1119" t="s">
        <v>4374</v>
      </c>
      <c r="B2538" s="1118" t="s">
        <v>4375</v>
      </c>
      <c r="C2538" s="1117" t="s">
        <v>4432</v>
      </c>
      <c r="D2538" s="1116" t="s">
        <v>1792</v>
      </c>
      <c r="E2538" s="1356">
        <v>4.0000000000000002E-4</v>
      </c>
      <c r="F2538" s="1256">
        <v>1</v>
      </c>
      <c r="G2538" s="1246">
        <v>4.0000000000000002E-4</v>
      </c>
    </row>
    <row r="2539" spans="1:7" ht="14.15" customHeight="1">
      <c r="A2539" s="1119" t="s">
        <v>4374</v>
      </c>
      <c r="B2539" s="1118" t="s">
        <v>4375</v>
      </c>
      <c r="C2539" s="1117" t="s">
        <v>5417</v>
      </c>
      <c r="D2539" s="1116" t="s">
        <v>3885</v>
      </c>
      <c r="E2539" s="1356">
        <v>1.1999999999999999E-3</v>
      </c>
      <c r="F2539" s="1256">
        <v>1</v>
      </c>
      <c r="G2539" s="1246">
        <v>1.1999999999999999E-3</v>
      </c>
    </row>
    <row r="2540" spans="1:7" ht="14.15" customHeight="1">
      <c r="A2540" s="1119" t="s">
        <v>4374</v>
      </c>
      <c r="B2540" s="1118" t="s">
        <v>4375</v>
      </c>
      <c r="C2540" s="1117" t="s">
        <v>5419</v>
      </c>
      <c r="D2540" s="1116" t="s">
        <v>3704</v>
      </c>
      <c r="E2540" s="1356">
        <v>5.0000000000000001E-3</v>
      </c>
      <c r="F2540" s="1256">
        <v>1</v>
      </c>
      <c r="G2540" s="1246">
        <v>5.0000000000000001E-3</v>
      </c>
    </row>
    <row r="2541" spans="1:7" ht="14.15" customHeight="1">
      <c r="A2541" s="1119" t="s">
        <v>4374</v>
      </c>
      <c r="B2541" s="1118" t="s">
        <v>4375</v>
      </c>
      <c r="C2541" s="1117" t="s">
        <v>869</v>
      </c>
      <c r="D2541" s="1116" t="s">
        <v>1793</v>
      </c>
      <c r="E2541" s="1356">
        <v>4.0000000000000002E-4</v>
      </c>
      <c r="F2541" s="1256">
        <v>1</v>
      </c>
      <c r="G2541" s="1246">
        <v>4.0000000000000002E-4</v>
      </c>
    </row>
    <row r="2542" spans="1:7" ht="14.15" customHeight="1">
      <c r="A2542" s="1119" t="s">
        <v>4374</v>
      </c>
      <c r="B2542" s="1118" t="s">
        <v>4375</v>
      </c>
      <c r="C2542" s="1117" t="s">
        <v>4692</v>
      </c>
      <c r="D2542" s="1116" t="s">
        <v>4137</v>
      </c>
      <c r="E2542" s="1356">
        <v>1.1999999999999999E-3</v>
      </c>
      <c r="F2542" s="1256">
        <v>1</v>
      </c>
      <c r="G2542" s="1246">
        <v>1.1999999999999999E-3</v>
      </c>
    </row>
    <row r="2543" spans="1:7" ht="14.15" customHeight="1">
      <c r="A2543" s="1119" t="s">
        <v>4374</v>
      </c>
      <c r="B2543" s="1118" t="s">
        <v>4375</v>
      </c>
      <c r="C2543" s="1117" t="s">
        <v>870</v>
      </c>
      <c r="D2543" s="1116" t="s">
        <v>871</v>
      </c>
      <c r="E2543" s="1356">
        <v>1E-3</v>
      </c>
      <c r="F2543" s="1256">
        <v>1</v>
      </c>
      <c r="G2543" s="1246">
        <v>1E-3</v>
      </c>
    </row>
    <row r="2544" spans="1:7" ht="14.15" customHeight="1">
      <c r="A2544" s="1119" t="s">
        <v>4374</v>
      </c>
      <c r="B2544" s="1118" t="s">
        <v>4375</v>
      </c>
      <c r="C2544" s="1117" t="s">
        <v>5534</v>
      </c>
      <c r="D2544" s="1116" t="s">
        <v>5611</v>
      </c>
      <c r="E2544" s="1356">
        <v>0.56369999999999998</v>
      </c>
      <c r="F2544" s="1256">
        <v>1</v>
      </c>
      <c r="G2544" s="1246">
        <v>0.56369999999999998</v>
      </c>
    </row>
    <row r="2545" spans="1:7" ht="14.15" customHeight="1">
      <c r="A2545" s="1119" t="s">
        <v>4374</v>
      </c>
      <c r="B2545" s="1118" t="s">
        <v>4375</v>
      </c>
      <c r="C2545" s="1117" t="s">
        <v>5530</v>
      </c>
      <c r="D2545" s="1116" t="s">
        <v>5609</v>
      </c>
      <c r="E2545" s="1356">
        <v>0.50660000000000005</v>
      </c>
      <c r="F2545" s="1256">
        <v>1</v>
      </c>
      <c r="G2545" s="1246">
        <v>0.50660000000000005</v>
      </c>
    </row>
    <row r="2546" spans="1:7" ht="14.15" customHeight="1">
      <c r="A2546" s="1119" t="s">
        <v>4374</v>
      </c>
      <c r="B2546" s="1118" t="s">
        <v>4375</v>
      </c>
      <c r="C2546" s="1117" t="s">
        <v>1082</v>
      </c>
      <c r="D2546" s="1116" t="s">
        <v>477</v>
      </c>
      <c r="E2546" s="1356">
        <v>0.31430000000000002</v>
      </c>
      <c r="F2546" s="1256">
        <v>1</v>
      </c>
      <c r="G2546" s="1246">
        <v>0.31430000000000002</v>
      </c>
    </row>
    <row r="2547" spans="1:7" ht="14.15" customHeight="1">
      <c r="A2547" s="1119" t="s">
        <v>4374</v>
      </c>
      <c r="B2547" s="1118" t="s">
        <v>4375</v>
      </c>
      <c r="C2547" s="1117" t="s">
        <v>2345</v>
      </c>
      <c r="D2547" s="1116" t="s">
        <v>3531</v>
      </c>
      <c r="E2547" s="1356">
        <v>0.28010000000000002</v>
      </c>
      <c r="F2547" s="1256">
        <v>1</v>
      </c>
      <c r="G2547" s="1246">
        <v>0.28010000000000002</v>
      </c>
    </row>
    <row r="2548" spans="1:7" ht="14.15" customHeight="1">
      <c r="A2548" s="1119" t="s">
        <v>4374</v>
      </c>
      <c r="B2548" s="1118" t="s">
        <v>4375</v>
      </c>
      <c r="C2548" s="1117" t="s">
        <v>6660</v>
      </c>
      <c r="D2548" s="1116" t="s">
        <v>6661</v>
      </c>
      <c r="E2548" s="1356">
        <v>2.3999999999999998E-3</v>
      </c>
      <c r="F2548" s="1256">
        <v>1</v>
      </c>
      <c r="G2548" s="1246">
        <v>2.3999999999999998E-3</v>
      </c>
    </row>
    <row r="2549" spans="1:7" ht="14.15" customHeight="1">
      <c r="A2549" s="1119" t="s">
        <v>2234</v>
      </c>
      <c r="B2549" s="1118" t="s">
        <v>2235</v>
      </c>
      <c r="C2549" s="1117" t="s">
        <v>5237</v>
      </c>
      <c r="D2549" s="1116" t="s">
        <v>5238</v>
      </c>
      <c r="E2549" s="1356">
        <v>1</v>
      </c>
      <c r="F2549" s="1256">
        <v>1</v>
      </c>
      <c r="G2549" s="1246">
        <v>1</v>
      </c>
    </row>
    <row r="2550" spans="1:7" ht="14.15" customHeight="1">
      <c r="A2550" s="1119" t="s">
        <v>2234</v>
      </c>
      <c r="B2550" s="1118" t="s">
        <v>2235</v>
      </c>
      <c r="C2550" s="1117" t="s">
        <v>4423</v>
      </c>
      <c r="D2550" s="1116" t="s">
        <v>1025</v>
      </c>
      <c r="E2550" s="1356">
        <v>1</v>
      </c>
      <c r="F2550" s="1256">
        <v>1</v>
      </c>
      <c r="G2550" s="1246">
        <v>1</v>
      </c>
    </row>
    <row r="2551" spans="1:7" ht="14.15" customHeight="1">
      <c r="A2551" s="1119" t="s">
        <v>2234</v>
      </c>
      <c r="B2551" s="1118" t="s">
        <v>2235</v>
      </c>
      <c r="C2551" s="1117" t="s">
        <v>7090</v>
      </c>
      <c r="D2551" s="1116" t="s">
        <v>6822</v>
      </c>
      <c r="E2551" s="1356">
        <v>1</v>
      </c>
      <c r="F2551" s="1256">
        <v>1</v>
      </c>
      <c r="G2551" s="1246">
        <v>1</v>
      </c>
    </row>
    <row r="2552" spans="1:7" ht="14.15" customHeight="1">
      <c r="A2552" s="1119" t="s">
        <v>2234</v>
      </c>
      <c r="B2552" s="1118" t="s">
        <v>2235</v>
      </c>
      <c r="C2552" s="1117" t="s">
        <v>4425</v>
      </c>
      <c r="D2552" s="1116" t="s">
        <v>4755</v>
      </c>
      <c r="E2552" s="1356">
        <v>1</v>
      </c>
      <c r="F2552" s="1256">
        <v>1</v>
      </c>
      <c r="G2552" s="1246">
        <v>1</v>
      </c>
    </row>
    <row r="2553" spans="1:7" ht="14.15" customHeight="1">
      <c r="A2553" s="1119" t="s">
        <v>2234</v>
      </c>
      <c r="B2553" s="1118" t="s">
        <v>2235</v>
      </c>
      <c r="C2553" s="1117" t="s">
        <v>1274</v>
      </c>
      <c r="D2553" s="1116" t="s">
        <v>1024</v>
      </c>
      <c r="E2553" s="1356">
        <v>1</v>
      </c>
      <c r="F2553" s="1256">
        <v>1</v>
      </c>
      <c r="G2553" s="1246">
        <v>1</v>
      </c>
    </row>
    <row r="2554" spans="1:7" ht="14.15" customHeight="1">
      <c r="A2554" s="1119" t="s">
        <v>2234</v>
      </c>
      <c r="B2554" s="1118" t="s">
        <v>2235</v>
      </c>
      <c r="C2554" s="1117" t="s">
        <v>4784</v>
      </c>
      <c r="D2554" s="1116" t="s">
        <v>4785</v>
      </c>
      <c r="E2554" s="1356">
        <v>2</v>
      </c>
      <c r="F2554" s="1256">
        <v>1</v>
      </c>
      <c r="G2554" s="1246">
        <v>2</v>
      </c>
    </row>
    <row r="2555" spans="1:7" ht="14.15" customHeight="1">
      <c r="A2555" s="1119" t="s">
        <v>2234</v>
      </c>
      <c r="B2555" s="1118" t="s">
        <v>2235</v>
      </c>
      <c r="C2555" s="1117" t="s">
        <v>4786</v>
      </c>
      <c r="D2555" s="1116" t="s">
        <v>4787</v>
      </c>
      <c r="E2555" s="1356">
        <v>2</v>
      </c>
      <c r="F2555" s="1256">
        <v>1</v>
      </c>
      <c r="G2555" s="1246">
        <v>2</v>
      </c>
    </row>
    <row r="2556" spans="1:7" ht="14.15" customHeight="1">
      <c r="A2556" s="1119" t="s">
        <v>2234</v>
      </c>
      <c r="B2556" s="1118" t="s">
        <v>2235</v>
      </c>
      <c r="C2556" s="1117" t="s">
        <v>5239</v>
      </c>
      <c r="D2556" s="1116" t="s">
        <v>5240</v>
      </c>
      <c r="E2556" s="1356">
        <v>2</v>
      </c>
      <c r="F2556" s="1256">
        <v>1</v>
      </c>
      <c r="G2556" s="1246">
        <v>2</v>
      </c>
    </row>
    <row r="2557" spans="1:7" ht="14.15" customHeight="1">
      <c r="A2557" s="1119" t="s">
        <v>2234</v>
      </c>
      <c r="B2557" s="1118" t="s">
        <v>2235</v>
      </c>
      <c r="C2557" s="1117" t="s">
        <v>5241</v>
      </c>
      <c r="D2557" s="1116" t="s">
        <v>5242</v>
      </c>
      <c r="E2557" s="1356">
        <v>2</v>
      </c>
      <c r="F2557" s="1256">
        <v>1</v>
      </c>
      <c r="G2557" s="1246">
        <v>2</v>
      </c>
    </row>
    <row r="2558" spans="1:7" ht="14.15" customHeight="1">
      <c r="A2558" s="1119" t="s">
        <v>2234</v>
      </c>
      <c r="B2558" s="1118" t="s">
        <v>2235</v>
      </c>
      <c r="C2558" s="1117" t="s">
        <v>3891</v>
      </c>
      <c r="D2558" s="1116" t="s">
        <v>4754</v>
      </c>
      <c r="E2558" s="1356">
        <v>2</v>
      </c>
      <c r="F2558" s="1256">
        <v>1</v>
      </c>
      <c r="G2558" s="1246">
        <v>2</v>
      </c>
    </row>
    <row r="2559" spans="1:7" ht="14.15" customHeight="1">
      <c r="A2559" s="1119" t="s">
        <v>2234</v>
      </c>
      <c r="B2559" s="1118" t="s">
        <v>2235</v>
      </c>
      <c r="C2559" s="1117" t="s">
        <v>602</v>
      </c>
      <c r="D2559" s="1116" t="s">
        <v>1690</v>
      </c>
      <c r="E2559" s="1356">
        <v>1</v>
      </c>
      <c r="F2559" s="1256">
        <v>1</v>
      </c>
      <c r="G2559" s="1246">
        <v>1</v>
      </c>
    </row>
    <row r="2560" spans="1:7" ht="14.15" customHeight="1">
      <c r="A2560" s="1119" t="s">
        <v>2234</v>
      </c>
      <c r="B2560" s="1118" t="s">
        <v>2235</v>
      </c>
      <c r="C2560" s="1117" t="s">
        <v>5243</v>
      </c>
      <c r="D2560" s="1116" t="s">
        <v>3356</v>
      </c>
      <c r="E2560" s="1356">
        <v>1</v>
      </c>
      <c r="F2560" s="1256">
        <v>1</v>
      </c>
      <c r="G2560" s="1246">
        <v>1</v>
      </c>
    </row>
    <row r="2561" spans="1:7" ht="14.15" customHeight="1">
      <c r="A2561" s="1119" t="s">
        <v>2234</v>
      </c>
      <c r="B2561" s="1118" t="s">
        <v>2235</v>
      </c>
      <c r="C2561" s="1117" t="s">
        <v>1634</v>
      </c>
      <c r="D2561" s="1116" t="s">
        <v>1635</v>
      </c>
      <c r="E2561" s="1356">
        <v>2</v>
      </c>
      <c r="F2561" s="1256">
        <v>1</v>
      </c>
      <c r="G2561" s="1246">
        <v>2</v>
      </c>
    </row>
    <row r="2562" spans="1:7" ht="14.15" customHeight="1">
      <c r="A2562" s="1119" t="s">
        <v>2234</v>
      </c>
      <c r="B2562" s="1118" t="s">
        <v>2235</v>
      </c>
      <c r="C2562" s="1117" t="s">
        <v>1439</v>
      </c>
      <c r="D2562" s="1116" t="s">
        <v>1440</v>
      </c>
      <c r="E2562" s="1356">
        <v>0</v>
      </c>
      <c r="F2562" s="1256">
        <v>1</v>
      </c>
      <c r="G2562" s="1246">
        <v>0</v>
      </c>
    </row>
    <row r="2563" spans="1:7" ht="14.15" customHeight="1">
      <c r="A2563" s="1119" t="s">
        <v>2234</v>
      </c>
      <c r="B2563" s="1118" t="s">
        <v>2235</v>
      </c>
      <c r="C2563" s="1117" t="s">
        <v>3440</v>
      </c>
      <c r="D2563" s="1116" t="s">
        <v>3441</v>
      </c>
      <c r="E2563" s="1356">
        <v>0</v>
      </c>
      <c r="F2563" s="1256">
        <v>1</v>
      </c>
      <c r="G2563" s="1246">
        <v>0</v>
      </c>
    </row>
    <row r="2564" spans="1:7" ht="14.15" customHeight="1">
      <c r="A2564" s="1119" t="s">
        <v>2234</v>
      </c>
      <c r="B2564" s="1118" t="s">
        <v>2235</v>
      </c>
      <c r="C2564" s="1117" t="s">
        <v>3442</v>
      </c>
      <c r="D2564" s="1116" t="s">
        <v>3443</v>
      </c>
      <c r="E2564" s="1356">
        <v>0</v>
      </c>
      <c r="F2564" s="1256">
        <v>1</v>
      </c>
      <c r="G2564" s="1246">
        <v>0</v>
      </c>
    </row>
    <row r="2565" spans="1:7" ht="14.15" customHeight="1">
      <c r="A2565" s="1119" t="s">
        <v>2234</v>
      </c>
      <c r="B2565" s="1118" t="s">
        <v>2235</v>
      </c>
      <c r="C2565" s="1117" t="s">
        <v>3444</v>
      </c>
      <c r="D2565" s="1116" t="s">
        <v>3445</v>
      </c>
      <c r="E2565" s="1356">
        <v>0</v>
      </c>
      <c r="F2565" s="1256">
        <v>1</v>
      </c>
      <c r="G2565" s="1246">
        <v>0</v>
      </c>
    </row>
    <row r="2566" spans="1:7" ht="14.15" customHeight="1">
      <c r="A2566" s="1119" t="s">
        <v>2234</v>
      </c>
      <c r="B2566" s="1118" t="s">
        <v>2235</v>
      </c>
      <c r="C2566" s="1117" t="s">
        <v>3446</v>
      </c>
      <c r="D2566" s="1116" t="s">
        <v>3447</v>
      </c>
      <c r="E2566" s="1356">
        <v>0</v>
      </c>
      <c r="F2566" s="1256">
        <v>1</v>
      </c>
      <c r="G2566" s="1246">
        <v>0</v>
      </c>
    </row>
    <row r="2567" spans="1:7" ht="14.15" customHeight="1">
      <c r="A2567" s="1119" t="s">
        <v>2234</v>
      </c>
      <c r="B2567" s="1118" t="s">
        <v>2235</v>
      </c>
      <c r="C2567" s="1117" t="s">
        <v>1276</v>
      </c>
      <c r="D2567" s="1116" t="s">
        <v>3448</v>
      </c>
      <c r="E2567" s="1356">
        <v>0</v>
      </c>
      <c r="F2567" s="1256">
        <v>1</v>
      </c>
      <c r="G2567" s="1246">
        <v>0</v>
      </c>
    </row>
    <row r="2568" spans="1:7" ht="14.15" customHeight="1">
      <c r="A2568" s="1119" t="s">
        <v>2234</v>
      </c>
      <c r="B2568" s="1118" t="s">
        <v>2235</v>
      </c>
      <c r="C2568" s="1117" t="s">
        <v>1277</v>
      </c>
      <c r="D2568" s="1116" t="s">
        <v>5252</v>
      </c>
      <c r="E2568" s="1356">
        <v>0</v>
      </c>
      <c r="F2568" s="1256">
        <v>1</v>
      </c>
      <c r="G2568" s="1246">
        <v>0</v>
      </c>
    </row>
    <row r="2569" spans="1:7" ht="14.15" customHeight="1">
      <c r="A2569" s="1119" t="s">
        <v>2234</v>
      </c>
      <c r="B2569" s="1118" t="s">
        <v>2235</v>
      </c>
      <c r="C2569" s="1117" t="s">
        <v>1278</v>
      </c>
      <c r="D2569" s="1116" t="s">
        <v>5253</v>
      </c>
      <c r="E2569" s="1356">
        <v>0</v>
      </c>
      <c r="F2569" s="1256">
        <v>1</v>
      </c>
      <c r="G2569" s="1246">
        <v>0</v>
      </c>
    </row>
    <row r="2570" spans="1:7" ht="14.15" customHeight="1">
      <c r="A2570" s="1119" t="s">
        <v>2234</v>
      </c>
      <c r="B2570" s="1118" t="s">
        <v>2235</v>
      </c>
      <c r="C2570" s="1117" t="s">
        <v>1279</v>
      </c>
      <c r="D2570" s="1116" t="s">
        <v>5254</v>
      </c>
      <c r="E2570" s="1356">
        <v>0</v>
      </c>
      <c r="F2570" s="1256">
        <v>1</v>
      </c>
      <c r="G2570" s="1246">
        <v>0</v>
      </c>
    </row>
    <row r="2571" spans="1:7" ht="14.15" customHeight="1">
      <c r="A2571" s="1119" t="s">
        <v>2234</v>
      </c>
      <c r="B2571" s="1118" t="s">
        <v>2235</v>
      </c>
      <c r="C2571" s="1117" t="s">
        <v>1280</v>
      </c>
      <c r="D2571" s="1116" t="s">
        <v>5255</v>
      </c>
      <c r="E2571" s="1356">
        <v>12</v>
      </c>
      <c r="F2571" s="1256">
        <v>1</v>
      </c>
      <c r="G2571" s="1246">
        <v>12</v>
      </c>
    </row>
    <row r="2572" spans="1:7" ht="14.15" customHeight="1">
      <c r="A2572" s="1119" t="s">
        <v>2234</v>
      </c>
      <c r="B2572" s="1118" t="s">
        <v>2235</v>
      </c>
      <c r="C2572" s="1117" t="s">
        <v>1621</v>
      </c>
      <c r="D2572" s="1116" t="s">
        <v>4753</v>
      </c>
      <c r="E2572" s="1356">
        <v>3</v>
      </c>
      <c r="F2572" s="1256">
        <v>1</v>
      </c>
      <c r="G2572" s="1246">
        <v>3</v>
      </c>
    </row>
    <row r="2573" spans="1:7" ht="14.15" customHeight="1">
      <c r="A2573" s="1119" t="s">
        <v>2234</v>
      </c>
      <c r="B2573" s="1118" t="s">
        <v>2235</v>
      </c>
      <c r="C2573" s="1117" t="s">
        <v>2497</v>
      </c>
      <c r="D2573" s="1116" t="s">
        <v>3784</v>
      </c>
      <c r="E2573" s="1356">
        <v>2</v>
      </c>
      <c r="F2573" s="1256">
        <v>1</v>
      </c>
      <c r="G2573" s="1246">
        <v>2</v>
      </c>
    </row>
    <row r="2574" spans="1:7" ht="14.15" customHeight="1">
      <c r="A2574" s="1119" t="s">
        <v>2234</v>
      </c>
      <c r="B2574" s="1118" t="s">
        <v>2235</v>
      </c>
      <c r="C2574" s="1117" t="s">
        <v>4432</v>
      </c>
      <c r="D2574" s="1116" t="s">
        <v>1792</v>
      </c>
      <c r="E2574" s="1356">
        <v>4.0000000000000002E-4</v>
      </c>
      <c r="F2574" s="1256">
        <v>1</v>
      </c>
      <c r="G2574" s="1246">
        <v>4.0000000000000002E-4</v>
      </c>
    </row>
    <row r="2575" spans="1:7" ht="14.15" customHeight="1">
      <c r="A2575" s="1119" t="s">
        <v>2234</v>
      </c>
      <c r="B2575" s="1118" t="s">
        <v>2235</v>
      </c>
      <c r="C2575" s="1117" t="s">
        <v>5417</v>
      </c>
      <c r="D2575" s="1116" t="s">
        <v>3885</v>
      </c>
      <c r="E2575" s="1356">
        <v>1.1999999999999999E-3</v>
      </c>
      <c r="F2575" s="1256">
        <v>1</v>
      </c>
      <c r="G2575" s="1246">
        <v>1.1999999999999999E-3</v>
      </c>
    </row>
    <row r="2576" spans="1:7" ht="14.15" customHeight="1">
      <c r="A2576" s="1119" t="s">
        <v>2234</v>
      </c>
      <c r="B2576" s="1118" t="s">
        <v>2235</v>
      </c>
      <c r="C2576" s="1117" t="s">
        <v>5419</v>
      </c>
      <c r="D2576" s="1116" t="s">
        <v>3704</v>
      </c>
      <c r="E2576" s="1356">
        <v>5.0000000000000001E-3</v>
      </c>
      <c r="F2576" s="1256">
        <v>1</v>
      </c>
      <c r="G2576" s="1246">
        <v>5.0000000000000001E-3</v>
      </c>
    </row>
    <row r="2577" spans="1:7" ht="14.15" customHeight="1">
      <c r="A2577" s="1119" t="s">
        <v>2234</v>
      </c>
      <c r="B2577" s="1118" t="s">
        <v>2235</v>
      </c>
      <c r="C2577" s="1117" t="s">
        <v>869</v>
      </c>
      <c r="D2577" s="1116" t="s">
        <v>1793</v>
      </c>
      <c r="E2577" s="1356">
        <v>4.0000000000000002E-4</v>
      </c>
      <c r="F2577" s="1256">
        <v>1</v>
      </c>
      <c r="G2577" s="1246">
        <v>4.0000000000000002E-4</v>
      </c>
    </row>
    <row r="2578" spans="1:7" ht="14.15" customHeight="1">
      <c r="A2578" s="1119" t="s">
        <v>2234</v>
      </c>
      <c r="B2578" s="1118" t="s">
        <v>2235</v>
      </c>
      <c r="C2578" s="1117" t="s">
        <v>2914</v>
      </c>
      <c r="D2578" s="1116" t="s">
        <v>5606</v>
      </c>
      <c r="E2578" s="1356">
        <v>8.9999999999999993E-3</v>
      </c>
      <c r="F2578" s="1256">
        <v>1</v>
      </c>
      <c r="G2578" s="1246">
        <v>8.9999999999999993E-3</v>
      </c>
    </row>
    <row r="2579" spans="1:7" ht="14.15" customHeight="1">
      <c r="A2579" s="1119" t="s">
        <v>2234</v>
      </c>
      <c r="B2579" s="1118" t="s">
        <v>2235</v>
      </c>
      <c r="C2579" s="1117" t="s">
        <v>4692</v>
      </c>
      <c r="D2579" s="1116" t="s">
        <v>4137</v>
      </c>
      <c r="E2579" s="1356">
        <v>1.1999999999999999E-3</v>
      </c>
      <c r="F2579" s="1256">
        <v>1</v>
      </c>
      <c r="G2579" s="1246">
        <v>1.1999999999999999E-3</v>
      </c>
    </row>
    <row r="2580" spans="1:7" ht="14.15" customHeight="1">
      <c r="A2580" s="1119" t="s">
        <v>2234</v>
      </c>
      <c r="B2580" s="1118" t="s">
        <v>2235</v>
      </c>
      <c r="C2580" s="1117" t="s">
        <v>7748</v>
      </c>
      <c r="D2580" s="1116" t="s">
        <v>8287</v>
      </c>
      <c r="E2580" s="1356">
        <v>6.6E-3</v>
      </c>
      <c r="F2580" s="1256">
        <v>1</v>
      </c>
      <c r="G2580" s="1246">
        <v>6.6E-3</v>
      </c>
    </row>
    <row r="2581" spans="1:7" ht="14.15" customHeight="1">
      <c r="A2581" s="1119" t="s">
        <v>2234</v>
      </c>
      <c r="B2581" s="1118" t="s">
        <v>2235</v>
      </c>
      <c r="C2581" s="1117" t="s">
        <v>870</v>
      </c>
      <c r="D2581" s="1116" t="s">
        <v>871</v>
      </c>
      <c r="E2581" s="1356">
        <v>1E-3</v>
      </c>
      <c r="F2581" s="1256">
        <v>1</v>
      </c>
      <c r="G2581" s="1246">
        <v>1E-3</v>
      </c>
    </row>
    <row r="2582" spans="1:7" ht="14.15" customHeight="1">
      <c r="A2582" s="1119" t="s">
        <v>2234</v>
      </c>
      <c r="B2582" s="1118" t="s">
        <v>2235</v>
      </c>
      <c r="C2582" s="1117" t="s">
        <v>5534</v>
      </c>
      <c r="D2582" s="1116" t="s">
        <v>5611</v>
      </c>
      <c r="E2582" s="1356">
        <v>0.56369999999999998</v>
      </c>
      <c r="F2582" s="1256">
        <v>1</v>
      </c>
      <c r="G2582" s="1246">
        <v>0.56369999999999998</v>
      </c>
    </row>
    <row r="2583" spans="1:7" ht="14.15" customHeight="1">
      <c r="A2583" s="1119" t="s">
        <v>2234</v>
      </c>
      <c r="B2583" s="1118" t="s">
        <v>2235</v>
      </c>
      <c r="C2583" s="1117" t="s">
        <v>5530</v>
      </c>
      <c r="D2583" s="1116" t="s">
        <v>5609</v>
      </c>
      <c r="E2583" s="1356">
        <v>0.50660000000000005</v>
      </c>
      <c r="F2583" s="1256">
        <v>1</v>
      </c>
      <c r="G2583" s="1246">
        <v>0.50660000000000005</v>
      </c>
    </row>
    <row r="2584" spans="1:7" ht="14.15" customHeight="1">
      <c r="A2584" s="1119" t="s">
        <v>2234</v>
      </c>
      <c r="B2584" s="1118" t="s">
        <v>2235</v>
      </c>
      <c r="C2584" s="1117" t="s">
        <v>1082</v>
      </c>
      <c r="D2584" s="1116" t="s">
        <v>477</v>
      </c>
      <c r="E2584" s="1356">
        <v>0.31430000000000002</v>
      </c>
      <c r="F2584" s="1256">
        <v>1</v>
      </c>
      <c r="G2584" s="1246">
        <v>0.31430000000000002</v>
      </c>
    </row>
    <row r="2585" spans="1:7" ht="14.15" customHeight="1">
      <c r="A2585" s="1119" t="s">
        <v>2234</v>
      </c>
      <c r="B2585" s="1118" t="s">
        <v>2235</v>
      </c>
      <c r="C2585" s="1117" t="s">
        <v>2345</v>
      </c>
      <c r="D2585" s="1116" t="s">
        <v>3531</v>
      </c>
      <c r="E2585" s="1356">
        <v>0.28010000000000002</v>
      </c>
      <c r="F2585" s="1256">
        <v>1</v>
      </c>
      <c r="G2585" s="1246">
        <v>0.28010000000000002</v>
      </c>
    </row>
    <row r="2586" spans="1:7" ht="14.15" customHeight="1">
      <c r="A2586" s="1119" t="s">
        <v>2234</v>
      </c>
      <c r="B2586" s="1118" t="s">
        <v>2235</v>
      </c>
      <c r="C2586" s="1117" t="s">
        <v>1084</v>
      </c>
      <c r="D2586" s="1116" t="s">
        <v>5178</v>
      </c>
      <c r="E2586" s="1356">
        <v>0.90749999999999997</v>
      </c>
      <c r="F2586" s="1256">
        <v>1</v>
      </c>
      <c r="G2586" s="1246">
        <v>0.90749999999999997</v>
      </c>
    </row>
    <row r="2587" spans="1:7" ht="14.15" customHeight="1">
      <c r="A2587" s="1119" t="s">
        <v>2234</v>
      </c>
      <c r="B2587" s="1118" t="s">
        <v>2235</v>
      </c>
      <c r="C2587" s="1117" t="s">
        <v>6660</v>
      </c>
      <c r="D2587" s="1116" t="s">
        <v>6661</v>
      </c>
      <c r="E2587" s="1356">
        <v>2.8999999999999998E-3</v>
      </c>
      <c r="F2587" s="1256">
        <v>1</v>
      </c>
      <c r="G2587" s="1246">
        <v>2.8999999999999998E-3</v>
      </c>
    </row>
    <row r="2588" spans="1:7" ht="14.15" customHeight="1">
      <c r="A2588" s="1119" t="s">
        <v>4391</v>
      </c>
      <c r="B2588" s="1118" t="s">
        <v>4392</v>
      </c>
      <c r="C2588" s="1117" t="s">
        <v>5237</v>
      </c>
      <c r="D2588" s="1116" t="s">
        <v>5238</v>
      </c>
      <c r="E2588" s="1356">
        <v>1</v>
      </c>
      <c r="F2588" s="1256">
        <v>1</v>
      </c>
      <c r="G2588" s="1246">
        <v>1</v>
      </c>
    </row>
    <row r="2589" spans="1:7" ht="14.15" customHeight="1">
      <c r="A2589" s="1119" t="s">
        <v>4391</v>
      </c>
      <c r="B2589" s="1118" t="s">
        <v>4392</v>
      </c>
      <c r="C2589" s="1117" t="s">
        <v>4423</v>
      </c>
      <c r="D2589" s="1116" t="s">
        <v>1025</v>
      </c>
      <c r="E2589" s="1356">
        <v>1</v>
      </c>
      <c r="F2589" s="1256">
        <v>1</v>
      </c>
      <c r="G2589" s="1246">
        <v>1</v>
      </c>
    </row>
    <row r="2590" spans="1:7" ht="14.15" customHeight="1">
      <c r="A2590" s="1119" t="s">
        <v>4391</v>
      </c>
      <c r="B2590" s="1118" t="s">
        <v>4392</v>
      </c>
      <c r="C2590" s="1117" t="s">
        <v>7090</v>
      </c>
      <c r="D2590" s="1116" t="s">
        <v>6822</v>
      </c>
      <c r="E2590" s="1356">
        <v>1</v>
      </c>
      <c r="F2590" s="1256">
        <v>1</v>
      </c>
      <c r="G2590" s="1246">
        <v>1</v>
      </c>
    </row>
    <row r="2591" spans="1:7" ht="14.15" customHeight="1">
      <c r="A2591" s="1119" t="s">
        <v>4391</v>
      </c>
      <c r="B2591" s="1118" t="s">
        <v>4392</v>
      </c>
      <c r="C2591" s="1117" t="s">
        <v>4425</v>
      </c>
      <c r="D2591" s="1116" t="s">
        <v>4755</v>
      </c>
      <c r="E2591" s="1356">
        <v>1</v>
      </c>
      <c r="F2591" s="1256">
        <v>1</v>
      </c>
      <c r="G2591" s="1246">
        <v>1</v>
      </c>
    </row>
    <row r="2592" spans="1:7" ht="14.15" customHeight="1">
      <c r="A2592" s="1119" t="s">
        <v>4391</v>
      </c>
      <c r="B2592" s="1118" t="s">
        <v>4392</v>
      </c>
      <c r="C2592" s="1117" t="s">
        <v>1274</v>
      </c>
      <c r="D2592" s="1116" t="s">
        <v>1024</v>
      </c>
      <c r="E2592" s="1356">
        <v>1</v>
      </c>
      <c r="F2592" s="1256">
        <v>1</v>
      </c>
      <c r="G2592" s="1246">
        <v>1</v>
      </c>
    </row>
    <row r="2593" spans="1:7" ht="14.15" customHeight="1">
      <c r="A2593" s="1119" t="s">
        <v>4391</v>
      </c>
      <c r="B2593" s="1118" t="s">
        <v>4392</v>
      </c>
      <c r="C2593" s="1117" t="s">
        <v>4784</v>
      </c>
      <c r="D2593" s="1116" t="s">
        <v>4785</v>
      </c>
      <c r="E2593" s="1356">
        <v>2</v>
      </c>
      <c r="F2593" s="1256">
        <v>1</v>
      </c>
      <c r="G2593" s="1246">
        <v>2</v>
      </c>
    </row>
    <row r="2594" spans="1:7" ht="14.15" customHeight="1">
      <c r="A2594" s="1119" t="s">
        <v>4391</v>
      </c>
      <c r="B2594" s="1118" t="s">
        <v>4392</v>
      </c>
      <c r="C2594" s="1117" t="s">
        <v>4786</v>
      </c>
      <c r="D2594" s="1116" t="s">
        <v>4787</v>
      </c>
      <c r="E2594" s="1356">
        <v>2</v>
      </c>
      <c r="F2594" s="1256">
        <v>1</v>
      </c>
      <c r="G2594" s="1246">
        <v>2</v>
      </c>
    </row>
    <row r="2595" spans="1:7" ht="14.15" customHeight="1">
      <c r="A2595" s="1119" t="s">
        <v>4391</v>
      </c>
      <c r="B2595" s="1118" t="s">
        <v>4392</v>
      </c>
      <c r="C2595" s="1117" t="s">
        <v>5239</v>
      </c>
      <c r="D2595" s="1116" t="s">
        <v>5240</v>
      </c>
      <c r="E2595" s="1356">
        <v>2</v>
      </c>
      <c r="F2595" s="1256">
        <v>1</v>
      </c>
      <c r="G2595" s="1246">
        <v>2</v>
      </c>
    </row>
    <row r="2596" spans="1:7" ht="14.15" customHeight="1">
      <c r="A2596" s="1119" t="s">
        <v>4391</v>
      </c>
      <c r="B2596" s="1118" t="s">
        <v>4392</v>
      </c>
      <c r="C2596" s="1117" t="s">
        <v>5241</v>
      </c>
      <c r="D2596" s="1116" t="s">
        <v>5242</v>
      </c>
      <c r="E2596" s="1356">
        <v>2</v>
      </c>
      <c r="F2596" s="1256">
        <v>1</v>
      </c>
      <c r="G2596" s="1246">
        <v>2</v>
      </c>
    </row>
    <row r="2597" spans="1:7" ht="14.15" customHeight="1">
      <c r="A2597" s="1119" t="s">
        <v>4391</v>
      </c>
      <c r="B2597" s="1118" t="s">
        <v>4392</v>
      </c>
      <c r="C2597" s="1117" t="s">
        <v>3891</v>
      </c>
      <c r="D2597" s="1116" t="s">
        <v>4754</v>
      </c>
      <c r="E2597" s="1356">
        <v>2</v>
      </c>
      <c r="F2597" s="1256">
        <v>1</v>
      </c>
      <c r="G2597" s="1246">
        <v>2</v>
      </c>
    </row>
    <row r="2598" spans="1:7" ht="14.15" customHeight="1">
      <c r="A2598" s="1119" t="s">
        <v>4391</v>
      </c>
      <c r="B2598" s="1118" t="s">
        <v>4392</v>
      </c>
      <c r="C2598" s="1117" t="s">
        <v>602</v>
      </c>
      <c r="D2598" s="1116" t="s">
        <v>1690</v>
      </c>
      <c r="E2598" s="1356">
        <v>1</v>
      </c>
      <c r="F2598" s="1256">
        <v>1</v>
      </c>
      <c r="G2598" s="1246">
        <v>1</v>
      </c>
    </row>
    <row r="2599" spans="1:7" ht="14.15" customHeight="1">
      <c r="A2599" s="1119" t="s">
        <v>4391</v>
      </c>
      <c r="B2599" s="1118" t="s">
        <v>4392</v>
      </c>
      <c r="C2599" s="1117" t="s">
        <v>1634</v>
      </c>
      <c r="D2599" s="1116" t="s">
        <v>1635</v>
      </c>
      <c r="E2599" s="1356">
        <v>3</v>
      </c>
      <c r="F2599" s="1256">
        <v>1</v>
      </c>
      <c r="G2599" s="1246">
        <v>3</v>
      </c>
    </row>
    <row r="2600" spans="1:7" ht="14.15" customHeight="1">
      <c r="A2600" s="1119" t="s">
        <v>4391</v>
      </c>
      <c r="B2600" s="1118" t="s">
        <v>4392</v>
      </c>
      <c r="C2600" s="1117" t="s">
        <v>1439</v>
      </c>
      <c r="D2600" s="1116" t="s">
        <v>1440</v>
      </c>
      <c r="E2600" s="1356">
        <v>0</v>
      </c>
      <c r="F2600" s="1256">
        <v>1</v>
      </c>
      <c r="G2600" s="1246">
        <v>0</v>
      </c>
    </row>
    <row r="2601" spans="1:7" ht="14.15" customHeight="1">
      <c r="A2601" s="1119" t="s">
        <v>4391</v>
      </c>
      <c r="B2601" s="1118" t="s">
        <v>4392</v>
      </c>
      <c r="C2601" s="1117" t="s">
        <v>3440</v>
      </c>
      <c r="D2601" s="1116" t="s">
        <v>3441</v>
      </c>
      <c r="E2601" s="1356">
        <v>0</v>
      </c>
      <c r="F2601" s="1256">
        <v>1</v>
      </c>
      <c r="G2601" s="1246">
        <v>0</v>
      </c>
    </row>
    <row r="2602" spans="1:7" ht="14.15" customHeight="1">
      <c r="A2602" s="1119" t="s">
        <v>4391</v>
      </c>
      <c r="B2602" s="1118" t="s">
        <v>4392</v>
      </c>
      <c r="C2602" s="1117" t="s">
        <v>3442</v>
      </c>
      <c r="D2602" s="1116" t="s">
        <v>3443</v>
      </c>
      <c r="E2602" s="1356">
        <v>0</v>
      </c>
      <c r="F2602" s="1256">
        <v>1</v>
      </c>
      <c r="G2602" s="1246">
        <v>0</v>
      </c>
    </row>
    <row r="2603" spans="1:7" ht="14.15" customHeight="1">
      <c r="A2603" s="1119" t="s">
        <v>4391</v>
      </c>
      <c r="B2603" s="1118" t="s">
        <v>4392</v>
      </c>
      <c r="C2603" s="1117" t="s">
        <v>3444</v>
      </c>
      <c r="D2603" s="1116" t="s">
        <v>3445</v>
      </c>
      <c r="E2603" s="1356">
        <v>0</v>
      </c>
      <c r="F2603" s="1256">
        <v>1</v>
      </c>
      <c r="G2603" s="1246">
        <v>0</v>
      </c>
    </row>
    <row r="2604" spans="1:7" ht="14.15" customHeight="1">
      <c r="A2604" s="1119" t="s">
        <v>4391</v>
      </c>
      <c r="B2604" s="1118" t="s">
        <v>4392</v>
      </c>
      <c r="C2604" s="1117" t="s">
        <v>3446</v>
      </c>
      <c r="D2604" s="1116" t="s">
        <v>3447</v>
      </c>
      <c r="E2604" s="1356">
        <v>0</v>
      </c>
      <c r="F2604" s="1256">
        <v>1</v>
      </c>
      <c r="G2604" s="1246">
        <v>0</v>
      </c>
    </row>
    <row r="2605" spans="1:7" ht="14.15" customHeight="1">
      <c r="A2605" s="1119" t="s">
        <v>4391</v>
      </c>
      <c r="B2605" s="1118" t="s">
        <v>4392</v>
      </c>
      <c r="C2605" s="1117" t="s">
        <v>1276</v>
      </c>
      <c r="D2605" s="1116" t="s">
        <v>3448</v>
      </c>
      <c r="E2605" s="1356">
        <v>0</v>
      </c>
      <c r="F2605" s="1256">
        <v>1</v>
      </c>
      <c r="G2605" s="1246">
        <v>0</v>
      </c>
    </row>
    <row r="2606" spans="1:7" ht="14.15" customHeight="1">
      <c r="A2606" s="1119" t="s">
        <v>4391</v>
      </c>
      <c r="B2606" s="1118" t="s">
        <v>4392</v>
      </c>
      <c r="C2606" s="1117" t="s">
        <v>1277</v>
      </c>
      <c r="D2606" s="1116" t="s">
        <v>5252</v>
      </c>
      <c r="E2606" s="1356">
        <v>0</v>
      </c>
      <c r="F2606" s="1256">
        <v>1</v>
      </c>
      <c r="G2606" s="1246">
        <v>0</v>
      </c>
    </row>
    <row r="2607" spans="1:7" ht="14.15" customHeight="1">
      <c r="A2607" s="1119" t="s">
        <v>4391</v>
      </c>
      <c r="B2607" s="1118" t="s">
        <v>4392</v>
      </c>
      <c r="C2607" s="1117" t="s">
        <v>1278</v>
      </c>
      <c r="D2607" s="1116" t="s">
        <v>5253</v>
      </c>
      <c r="E2607" s="1356">
        <v>0</v>
      </c>
      <c r="F2607" s="1256">
        <v>1</v>
      </c>
      <c r="G2607" s="1246">
        <v>0</v>
      </c>
    </row>
    <row r="2608" spans="1:7" ht="14.15" customHeight="1">
      <c r="A2608" s="1119" t="s">
        <v>4391</v>
      </c>
      <c r="B2608" s="1118" t="s">
        <v>4392</v>
      </c>
      <c r="C2608" s="1117" t="s">
        <v>1279</v>
      </c>
      <c r="D2608" s="1116" t="s">
        <v>5254</v>
      </c>
      <c r="E2608" s="1356">
        <v>0</v>
      </c>
      <c r="F2608" s="1256">
        <v>1</v>
      </c>
      <c r="G2608" s="1246">
        <v>0</v>
      </c>
    </row>
    <row r="2609" spans="1:7" ht="14.15" customHeight="1">
      <c r="A2609" s="1119" t="s">
        <v>4391</v>
      </c>
      <c r="B2609" s="1118" t="s">
        <v>4392</v>
      </c>
      <c r="C2609" s="1117" t="s">
        <v>1280</v>
      </c>
      <c r="D2609" s="1116" t="s">
        <v>5255</v>
      </c>
      <c r="E2609" s="1356">
        <v>12</v>
      </c>
      <c r="F2609" s="1256">
        <v>1</v>
      </c>
      <c r="G2609" s="1246">
        <v>12</v>
      </c>
    </row>
    <row r="2610" spans="1:7" ht="14.15" customHeight="1">
      <c r="A2610" s="1119" t="s">
        <v>4391</v>
      </c>
      <c r="B2610" s="1118" t="s">
        <v>4392</v>
      </c>
      <c r="C2610" s="1117" t="s">
        <v>1621</v>
      </c>
      <c r="D2610" s="1116" t="s">
        <v>4753</v>
      </c>
      <c r="E2610" s="1356">
        <v>1</v>
      </c>
      <c r="F2610" s="1256">
        <v>1</v>
      </c>
      <c r="G2610" s="1246">
        <v>1</v>
      </c>
    </row>
    <row r="2611" spans="1:7" ht="14.15" customHeight="1">
      <c r="A2611" s="1119" t="s">
        <v>4391</v>
      </c>
      <c r="B2611" s="1118" t="s">
        <v>4392</v>
      </c>
      <c r="C2611" s="1117" t="s">
        <v>4432</v>
      </c>
      <c r="D2611" s="1116" t="s">
        <v>1792</v>
      </c>
      <c r="E2611" s="1356">
        <v>4.0000000000000002E-4</v>
      </c>
      <c r="F2611" s="1256">
        <v>1</v>
      </c>
      <c r="G2611" s="1246">
        <v>4.0000000000000002E-4</v>
      </c>
    </row>
    <row r="2612" spans="1:7" ht="14.15" customHeight="1">
      <c r="A2612" s="1119" t="s">
        <v>4391</v>
      </c>
      <c r="B2612" s="1118" t="s">
        <v>4392</v>
      </c>
      <c r="C2612" s="1117" t="s">
        <v>5417</v>
      </c>
      <c r="D2612" s="1116" t="s">
        <v>3885</v>
      </c>
      <c r="E2612" s="1356">
        <v>1.1999999999999999E-3</v>
      </c>
      <c r="F2612" s="1256">
        <v>1</v>
      </c>
      <c r="G2612" s="1246">
        <v>1.1999999999999999E-3</v>
      </c>
    </row>
    <row r="2613" spans="1:7" ht="14.15" customHeight="1">
      <c r="A2613" s="1119" t="s">
        <v>4391</v>
      </c>
      <c r="B2613" s="1118" t="s">
        <v>4392</v>
      </c>
      <c r="C2613" s="1117" t="s">
        <v>5419</v>
      </c>
      <c r="D2613" s="1116" t="s">
        <v>3704</v>
      </c>
      <c r="E2613" s="1356">
        <v>5.0000000000000001E-3</v>
      </c>
      <c r="F2613" s="1256">
        <v>1</v>
      </c>
      <c r="G2613" s="1246">
        <v>5.0000000000000001E-3</v>
      </c>
    </row>
    <row r="2614" spans="1:7" ht="14.15" customHeight="1">
      <c r="A2614" s="1119" t="s">
        <v>4391</v>
      </c>
      <c r="B2614" s="1118" t="s">
        <v>4392</v>
      </c>
      <c r="C2614" s="1117" t="s">
        <v>869</v>
      </c>
      <c r="D2614" s="1116" t="s">
        <v>1793</v>
      </c>
      <c r="E2614" s="1356">
        <v>4.0000000000000002E-4</v>
      </c>
      <c r="F2614" s="1256">
        <v>1</v>
      </c>
      <c r="G2614" s="1246">
        <v>4.0000000000000002E-4</v>
      </c>
    </row>
    <row r="2615" spans="1:7" ht="14.15" customHeight="1">
      <c r="A2615" s="1119" t="s">
        <v>4391</v>
      </c>
      <c r="B2615" s="1118" t="s">
        <v>4392</v>
      </c>
      <c r="C2615" s="1117" t="s">
        <v>2914</v>
      </c>
      <c r="D2615" s="1116" t="s">
        <v>5606</v>
      </c>
      <c r="E2615" s="1356">
        <v>8.9999999999999993E-3</v>
      </c>
      <c r="F2615" s="1256">
        <v>1</v>
      </c>
      <c r="G2615" s="1246">
        <v>8.9999999999999993E-3</v>
      </c>
    </row>
    <row r="2616" spans="1:7" ht="14.15" customHeight="1">
      <c r="A2616" s="1119" t="s">
        <v>4391</v>
      </c>
      <c r="B2616" s="1118" t="s">
        <v>4392</v>
      </c>
      <c r="C2616" s="1117" t="s">
        <v>4692</v>
      </c>
      <c r="D2616" s="1116" t="s">
        <v>4137</v>
      </c>
      <c r="E2616" s="1356">
        <v>1.1999999999999999E-3</v>
      </c>
      <c r="F2616" s="1256">
        <v>1</v>
      </c>
      <c r="G2616" s="1246">
        <v>1.1999999999999999E-3</v>
      </c>
    </row>
    <row r="2617" spans="1:7" ht="14.15" customHeight="1">
      <c r="A2617" s="1119" t="s">
        <v>4391</v>
      </c>
      <c r="B2617" s="1118" t="s">
        <v>4392</v>
      </c>
      <c r="C2617" s="1117" t="s">
        <v>870</v>
      </c>
      <c r="D2617" s="1116" t="s">
        <v>871</v>
      </c>
      <c r="E2617" s="1356">
        <v>1E-3</v>
      </c>
      <c r="F2617" s="1256">
        <v>1</v>
      </c>
      <c r="G2617" s="1246">
        <v>1E-3</v>
      </c>
    </row>
    <row r="2618" spans="1:7" ht="14.15" customHeight="1">
      <c r="A2618" s="1119" t="s">
        <v>4391</v>
      </c>
      <c r="B2618" s="1118" t="s">
        <v>4392</v>
      </c>
      <c r="C2618" s="1117" t="s">
        <v>5534</v>
      </c>
      <c r="D2618" s="1116" t="s">
        <v>5611</v>
      </c>
      <c r="E2618" s="1356">
        <v>0.56369999999999998</v>
      </c>
      <c r="F2618" s="1256">
        <v>1</v>
      </c>
      <c r="G2618" s="1246">
        <v>0.56369999999999998</v>
      </c>
    </row>
    <row r="2619" spans="1:7" ht="14.15" customHeight="1">
      <c r="A2619" s="1119" t="s">
        <v>4391</v>
      </c>
      <c r="B2619" s="1118" t="s">
        <v>4392</v>
      </c>
      <c r="C2619" s="1117" t="s">
        <v>5530</v>
      </c>
      <c r="D2619" s="1116" t="s">
        <v>5609</v>
      </c>
      <c r="E2619" s="1356">
        <v>0.50660000000000005</v>
      </c>
      <c r="F2619" s="1256">
        <v>1</v>
      </c>
      <c r="G2619" s="1246">
        <v>0.50660000000000005</v>
      </c>
    </row>
    <row r="2620" spans="1:7" ht="14.15" customHeight="1">
      <c r="A2620" s="1119" t="s">
        <v>4391</v>
      </c>
      <c r="B2620" s="1118" t="s">
        <v>4392</v>
      </c>
      <c r="C2620" s="1117" t="s">
        <v>1082</v>
      </c>
      <c r="D2620" s="1116" t="s">
        <v>477</v>
      </c>
      <c r="E2620" s="1356">
        <v>0.31430000000000002</v>
      </c>
      <c r="F2620" s="1256">
        <v>1</v>
      </c>
      <c r="G2620" s="1246">
        <v>0.31430000000000002</v>
      </c>
    </row>
    <row r="2621" spans="1:7" ht="14.15" customHeight="1">
      <c r="A2621" s="1119" t="s">
        <v>4391</v>
      </c>
      <c r="B2621" s="1118" t="s">
        <v>4392</v>
      </c>
      <c r="C2621" s="1117" t="s">
        <v>2345</v>
      </c>
      <c r="D2621" s="1116" t="s">
        <v>3531</v>
      </c>
      <c r="E2621" s="1356">
        <v>0.28010000000000002</v>
      </c>
      <c r="F2621" s="1256">
        <v>1</v>
      </c>
      <c r="G2621" s="1246">
        <v>0.28010000000000002</v>
      </c>
    </row>
    <row r="2622" spans="1:7" ht="14.15" customHeight="1">
      <c r="A2622" s="1119" t="s">
        <v>4391</v>
      </c>
      <c r="B2622" s="1118" t="s">
        <v>4392</v>
      </c>
      <c r="C2622" s="1117" t="s">
        <v>6660</v>
      </c>
      <c r="D2622" s="1116" t="s">
        <v>6661</v>
      </c>
      <c r="E2622" s="1356">
        <v>2.3999999999999998E-3</v>
      </c>
      <c r="F2622" s="1256">
        <v>1</v>
      </c>
      <c r="G2622" s="1246">
        <v>2.3999999999999998E-3</v>
      </c>
    </row>
    <row r="2623" spans="1:7" ht="14.15" customHeight="1">
      <c r="A2623" s="1119" t="s">
        <v>2242</v>
      </c>
      <c r="B2623" s="1118" t="s">
        <v>2243</v>
      </c>
      <c r="C2623" s="1117" t="s">
        <v>5237</v>
      </c>
      <c r="D2623" s="1116" t="s">
        <v>5238</v>
      </c>
      <c r="E2623" s="1356">
        <v>1</v>
      </c>
      <c r="F2623" s="1256">
        <v>1</v>
      </c>
      <c r="G2623" s="1246">
        <v>1</v>
      </c>
    </row>
    <row r="2624" spans="1:7" ht="14.15" customHeight="1">
      <c r="A2624" s="1119" t="s">
        <v>2242</v>
      </c>
      <c r="B2624" s="1118" t="s">
        <v>2243</v>
      </c>
      <c r="C2624" s="1117" t="s">
        <v>600</v>
      </c>
      <c r="D2624" s="1116" t="s">
        <v>1686</v>
      </c>
      <c r="E2624" s="1356">
        <v>1</v>
      </c>
      <c r="F2624" s="1256">
        <v>1</v>
      </c>
      <c r="G2624" s="1246">
        <v>1</v>
      </c>
    </row>
    <row r="2625" spans="1:7" ht="14.15" customHeight="1">
      <c r="A2625" s="1119" t="s">
        <v>2242</v>
      </c>
      <c r="B2625" s="1118" t="s">
        <v>2243</v>
      </c>
      <c r="C2625" s="1117" t="s">
        <v>4810</v>
      </c>
      <c r="D2625" s="1116" t="s">
        <v>4811</v>
      </c>
      <c r="E2625" s="1356">
        <v>1</v>
      </c>
      <c r="F2625" s="1256">
        <v>1</v>
      </c>
      <c r="G2625" s="1246">
        <v>1</v>
      </c>
    </row>
    <row r="2626" spans="1:7" ht="14.15" customHeight="1">
      <c r="A2626" s="1119" t="s">
        <v>2242</v>
      </c>
      <c r="B2626" s="1118" t="s">
        <v>2243</v>
      </c>
      <c r="C2626" s="1117" t="s">
        <v>603</v>
      </c>
      <c r="D2626" s="1116" t="s">
        <v>5392</v>
      </c>
      <c r="E2626" s="1356">
        <v>1</v>
      </c>
      <c r="F2626" s="1256">
        <v>1</v>
      </c>
      <c r="G2626" s="1246">
        <v>1</v>
      </c>
    </row>
    <row r="2627" spans="1:7" ht="14.15" customHeight="1">
      <c r="A2627" s="1119" t="s">
        <v>2242</v>
      </c>
      <c r="B2627" s="1118" t="s">
        <v>2243</v>
      </c>
      <c r="C2627" s="1117" t="s">
        <v>5843</v>
      </c>
      <c r="D2627" s="1116" t="s">
        <v>6203</v>
      </c>
      <c r="E2627" s="1356">
        <v>1</v>
      </c>
      <c r="F2627" s="1256">
        <v>1</v>
      </c>
      <c r="G2627" s="1246">
        <v>1</v>
      </c>
    </row>
    <row r="2628" spans="1:7" ht="14.15" customHeight="1">
      <c r="A2628" s="1119" t="s">
        <v>2242</v>
      </c>
      <c r="B2628" s="1118" t="s">
        <v>2243</v>
      </c>
      <c r="C2628" s="1117" t="s">
        <v>5811</v>
      </c>
      <c r="D2628" s="1116" t="s">
        <v>6204</v>
      </c>
      <c r="E2628" s="1356">
        <v>1</v>
      </c>
      <c r="F2628" s="1256">
        <v>1</v>
      </c>
      <c r="G2628" s="1246">
        <v>1</v>
      </c>
    </row>
    <row r="2629" spans="1:7" ht="14.15" customHeight="1">
      <c r="A2629" s="1119" t="s">
        <v>2242</v>
      </c>
      <c r="B2629" s="1118" t="s">
        <v>2243</v>
      </c>
      <c r="C2629" s="1117" t="s">
        <v>4784</v>
      </c>
      <c r="D2629" s="1116" t="s">
        <v>4785</v>
      </c>
      <c r="E2629" s="1356">
        <v>2</v>
      </c>
      <c r="F2629" s="1256">
        <v>1</v>
      </c>
      <c r="G2629" s="1246">
        <v>2</v>
      </c>
    </row>
    <row r="2630" spans="1:7" ht="14.15" customHeight="1">
      <c r="A2630" s="1119" t="s">
        <v>2242</v>
      </c>
      <c r="B2630" s="1118" t="s">
        <v>2243</v>
      </c>
      <c r="C2630" s="1117" t="s">
        <v>4786</v>
      </c>
      <c r="D2630" s="1116" t="s">
        <v>4787</v>
      </c>
      <c r="E2630" s="1356">
        <v>2</v>
      </c>
      <c r="F2630" s="1256">
        <v>1</v>
      </c>
      <c r="G2630" s="1246">
        <v>2</v>
      </c>
    </row>
    <row r="2631" spans="1:7" ht="14.15" customHeight="1">
      <c r="A2631" s="1119" t="s">
        <v>2242</v>
      </c>
      <c r="B2631" s="1118" t="s">
        <v>2243</v>
      </c>
      <c r="C2631" s="1117" t="s">
        <v>9102</v>
      </c>
      <c r="D2631" s="1116" t="s">
        <v>9115</v>
      </c>
      <c r="E2631" s="1356">
        <v>1</v>
      </c>
      <c r="F2631" s="1256">
        <v>1</v>
      </c>
      <c r="G2631" s="1246">
        <v>1</v>
      </c>
    </row>
    <row r="2632" spans="1:7" ht="14.15" customHeight="1">
      <c r="A2632" s="1119" t="s">
        <v>2242</v>
      </c>
      <c r="B2632" s="1118" t="s">
        <v>2243</v>
      </c>
      <c r="C2632" s="1117" t="s">
        <v>9106</v>
      </c>
      <c r="D2632" s="1116" t="s">
        <v>9116</v>
      </c>
      <c r="E2632" s="1356">
        <v>1</v>
      </c>
      <c r="F2632" s="1256">
        <v>1</v>
      </c>
      <c r="G2632" s="1246">
        <v>1</v>
      </c>
    </row>
    <row r="2633" spans="1:7" ht="14.15" customHeight="1">
      <c r="A2633" s="1119" t="s">
        <v>2242</v>
      </c>
      <c r="B2633" s="1118" t="s">
        <v>2243</v>
      </c>
      <c r="C2633" s="1117" t="s">
        <v>5239</v>
      </c>
      <c r="D2633" s="1116" t="s">
        <v>5240</v>
      </c>
      <c r="E2633" s="1356">
        <v>2</v>
      </c>
      <c r="F2633" s="1256">
        <v>1</v>
      </c>
      <c r="G2633" s="1246">
        <v>2</v>
      </c>
    </row>
    <row r="2634" spans="1:7" ht="14.15" customHeight="1">
      <c r="A2634" s="1119" t="s">
        <v>2242</v>
      </c>
      <c r="B2634" s="1118" t="s">
        <v>2243</v>
      </c>
      <c r="C2634" s="1117" t="s">
        <v>5241</v>
      </c>
      <c r="D2634" s="1116" t="s">
        <v>5242</v>
      </c>
      <c r="E2634" s="1356">
        <v>2</v>
      </c>
      <c r="F2634" s="1256">
        <v>1</v>
      </c>
      <c r="G2634" s="1246">
        <v>2</v>
      </c>
    </row>
    <row r="2635" spans="1:7" ht="14.15" customHeight="1">
      <c r="A2635" s="1119" t="s">
        <v>2242</v>
      </c>
      <c r="B2635" s="1118" t="s">
        <v>2243</v>
      </c>
      <c r="C2635" s="1117" t="s">
        <v>1300</v>
      </c>
      <c r="D2635" s="1116" t="s">
        <v>4726</v>
      </c>
      <c r="E2635" s="1356">
        <v>2</v>
      </c>
      <c r="F2635" s="1256">
        <v>1</v>
      </c>
      <c r="G2635" s="1246">
        <v>2</v>
      </c>
    </row>
    <row r="2636" spans="1:7" ht="14.15" customHeight="1">
      <c r="A2636" s="1119" t="s">
        <v>2242</v>
      </c>
      <c r="B2636" s="1118" t="s">
        <v>2243</v>
      </c>
      <c r="C2636" s="1117" t="s">
        <v>602</v>
      </c>
      <c r="D2636" s="1116" t="s">
        <v>1690</v>
      </c>
      <c r="E2636" s="1356">
        <v>1</v>
      </c>
      <c r="F2636" s="1256">
        <v>1</v>
      </c>
      <c r="G2636" s="1246">
        <v>1</v>
      </c>
    </row>
    <row r="2637" spans="1:7" ht="14.15" customHeight="1">
      <c r="A2637" s="1119" t="s">
        <v>2242</v>
      </c>
      <c r="B2637" s="1118" t="s">
        <v>2243</v>
      </c>
      <c r="C2637" s="1117" t="s">
        <v>1634</v>
      </c>
      <c r="D2637" s="1116" t="s">
        <v>1635</v>
      </c>
      <c r="E2637" s="1356">
        <v>3</v>
      </c>
      <c r="F2637" s="1256">
        <v>1</v>
      </c>
      <c r="G2637" s="1246">
        <v>3</v>
      </c>
    </row>
    <row r="2638" spans="1:7" ht="14.15" customHeight="1">
      <c r="A2638" s="1119" t="s">
        <v>2242</v>
      </c>
      <c r="B2638" s="1118" t="s">
        <v>2243</v>
      </c>
      <c r="C2638" s="1117" t="s">
        <v>1439</v>
      </c>
      <c r="D2638" s="1116" t="s">
        <v>1440</v>
      </c>
      <c r="E2638" s="1356">
        <v>0</v>
      </c>
      <c r="F2638" s="1256">
        <v>1</v>
      </c>
      <c r="G2638" s="1246">
        <v>0</v>
      </c>
    </row>
    <row r="2639" spans="1:7" ht="14.15" customHeight="1">
      <c r="A2639" s="1119" t="s">
        <v>2242</v>
      </c>
      <c r="B2639" s="1118" t="s">
        <v>2243</v>
      </c>
      <c r="C2639" s="1117" t="s">
        <v>3440</v>
      </c>
      <c r="D2639" s="1116" t="s">
        <v>3441</v>
      </c>
      <c r="E2639" s="1356">
        <v>0</v>
      </c>
      <c r="F2639" s="1256">
        <v>1</v>
      </c>
      <c r="G2639" s="1246">
        <v>0</v>
      </c>
    </row>
    <row r="2640" spans="1:7" ht="14.15" customHeight="1">
      <c r="A2640" s="1119" t="s">
        <v>2242</v>
      </c>
      <c r="B2640" s="1118" t="s">
        <v>2243</v>
      </c>
      <c r="C2640" s="1117" t="s">
        <v>3442</v>
      </c>
      <c r="D2640" s="1116" t="s">
        <v>3443</v>
      </c>
      <c r="E2640" s="1356">
        <v>0</v>
      </c>
      <c r="F2640" s="1256">
        <v>1</v>
      </c>
      <c r="G2640" s="1246">
        <v>0</v>
      </c>
    </row>
    <row r="2641" spans="1:7" ht="14.15" customHeight="1">
      <c r="A2641" s="1119" t="s">
        <v>2242</v>
      </c>
      <c r="B2641" s="1118" t="s">
        <v>2243</v>
      </c>
      <c r="C2641" s="1117" t="s">
        <v>3444</v>
      </c>
      <c r="D2641" s="1116" t="s">
        <v>3445</v>
      </c>
      <c r="E2641" s="1356">
        <v>0</v>
      </c>
      <c r="F2641" s="1256">
        <v>1</v>
      </c>
      <c r="G2641" s="1246">
        <v>0</v>
      </c>
    </row>
    <row r="2642" spans="1:7" ht="14.15" customHeight="1">
      <c r="A2642" s="1119" t="s">
        <v>2242</v>
      </c>
      <c r="B2642" s="1118" t="s">
        <v>2243</v>
      </c>
      <c r="C2642" s="1117" t="s">
        <v>3446</v>
      </c>
      <c r="D2642" s="1116" t="s">
        <v>3447</v>
      </c>
      <c r="E2642" s="1356">
        <v>0</v>
      </c>
      <c r="F2642" s="1256">
        <v>1</v>
      </c>
      <c r="G2642" s="1246">
        <v>0</v>
      </c>
    </row>
    <row r="2643" spans="1:7" ht="14.15" customHeight="1">
      <c r="A2643" s="1119" t="s">
        <v>2242</v>
      </c>
      <c r="B2643" s="1118" t="s">
        <v>2243</v>
      </c>
      <c r="C2643" s="1117" t="s">
        <v>1276</v>
      </c>
      <c r="D2643" s="1116" t="s">
        <v>3448</v>
      </c>
      <c r="E2643" s="1356">
        <v>0</v>
      </c>
      <c r="F2643" s="1256">
        <v>1</v>
      </c>
      <c r="G2643" s="1246">
        <v>0</v>
      </c>
    </row>
    <row r="2644" spans="1:7" ht="14.15" customHeight="1">
      <c r="A2644" s="1119" t="s">
        <v>2242</v>
      </c>
      <c r="B2644" s="1118" t="s">
        <v>2243</v>
      </c>
      <c r="C2644" s="1117" t="s">
        <v>1277</v>
      </c>
      <c r="D2644" s="1116" t="s">
        <v>5252</v>
      </c>
      <c r="E2644" s="1356">
        <v>0</v>
      </c>
      <c r="F2644" s="1256">
        <v>1</v>
      </c>
      <c r="G2644" s="1246">
        <v>0</v>
      </c>
    </row>
    <row r="2645" spans="1:7" ht="14.15" customHeight="1">
      <c r="A2645" s="1119" t="s">
        <v>2242</v>
      </c>
      <c r="B2645" s="1118" t="s">
        <v>2243</v>
      </c>
      <c r="C2645" s="1117" t="s">
        <v>1278</v>
      </c>
      <c r="D2645" s="1116" t="s">
        <v>5253</v>
      </c>
      <c r="E2645" s="1356">
        <v>0</v>
      </c>
      <c r="F2645" s="1256">
        <v>1</v>
      </c>
      <c r="G2645" s="1246">
        <v>0</v>
      </c>
    </row>
    <row r="2646" spans="1:7" ht="14.15" customHeight="1">
      <c r="A2646" s="1119" t="s">
        <v>2242</v>
      </c>
      <c r="B2646" s="1118" t="s">
        <v>2243</v>
      </c>
      <c r="C2646" s="1117" t="s">
        <v>1279</v>
      </c>
      <c r="D2646" s="1116" t="s">
        <v>5254</v>
      </c>
      <c r="E2646" s="1356">
        <v>0</v>
      </c>
      <c r="F2646" s="1256">
        <v>1</v>
      </c>
      <c r="G2646" s="1246">
        <v>0</v>
      </c>
    </row>
    <row r="2647" spans="1:7" ht="14.15" customHeight="1">
      <c r="A2647" s="1119" t="s">
        <v>2242</v>
      </c>
      <c r="B2647" s="1118" t="s">
        <v>2243</v>
      </c>
      <c r="C2647" s="1117" t="s">
        <v>1280</v>
      </c>
      <c r="D2647" s="1116" t="s">
        <v>5255</v>
      </c>
      <c r="E2647" s="1356">
        <v>12</v>
      </c>
      <c r="F2647" s="1256">
        <v>1</v>
      </c>
      <c r="G2647" s="1246">
        <v>12</v>
      </c>
    </row>
    <row r="2648" spans="1:7" ht="14.15" customHeight="1">
      <c r="A2648" s="1119" t="s">
        <v>2242</v>
      </c>
      <c r="B2648" s="1118" t="s">
        <v>2243</v>
      </c>
      <c r="C2648" s="1117" t="s">
        <v>5235</v>
      </c>
      <c r="D2648" s="1116" t="s">
        <v>5236</v>
      </c>
      <c r="E2648" s="1356">
        <v>2</v>
      </c>
      <c r="F2648" s="1256">
        <v>1</v>
      </c>
      <c r="G2648" s="1246">
        <v>2</v>
      </c>
    </row>
    <row r="2649" spans="1:7" ht="14.15" customHeight="1">
      <c r="A2649" s="1119" t="s">
        <v>2242</v>
      </c>
      <c r="B2649" s="1118" t="s">
        <v>2243</v>
      </c>
      <c r="C2649" s="1117" t="s">
        <v>4432</v>
      </c>
      <c r="D2649" s="1116" t="s">
        <v>1792</v>
      </c>
      <c r="E2649" s="1356">
        <v>4.0000000000000002E-4</v>
      </c>
      <c r="F2649" s="1256">
        <v>1</v>
      </c>
      <c r="G2649" s="1246">
        <v>4.0000000000000002E-4</v>
      </c>
    </row>
    <row r="2650" spans="1:7" ht="14.15" customHeight="1">
      <c r="A2650" s="1119" t="s">
        <v>2242</v>
      </c>
      <c r="B2650" s="1118" t="s">
        <v>2243</v>
      </c>
      <c r="C2650" s="1117" t="s">
        <v>5417</v>
      </c>
      <c r="D2650" s="1116" t="s">
        <v>3885</v>
      </c>
      <c r="E2650" s="1356">
        <v>1.1999999999999999E-3</v>
      </c>
      <c r="F2650" s="1256">
        <v>1</v>
      </c>
      <c r="G2650" s="1246">
        <v>1.1999999999999999E-3</v>
      </c>
    </row>
    <row r="2651" spans="1:7" ht="14.15" customHeight="1">
      <c r="A2651" s="1119" t="s">
        <v>2242</v>
      </c>
      <c r="B2651" s="1118" t="s">
        <v>2243</v>
      </c>
      <c r="C2651" s="1117" t="s">
        <v>5419</v>
      </c>
      <c r="D2651" s="1116" t="s">
        <v>3704</v>
      </c>
      <c r="E2651" s="1356">
        <v>5.0000000000000001E-3</v>
      </c>
      <c r="F2651" s="1256">
        <v>1</v>
      </c>
      <c r="G2651" s="1246">
        <v>5.0000000000000001E-3</v>
      </c>
    </row>
    <row r="2652" spans="1:7" ht="14.15" customHeight="1">
      <c r="A2652" s="1119" t="s">
        <v>2242</v>
      </c>
      <c r="B2652" s="1118" t="s">
        <v>2243</v>
      </c>
      <c r="C2652" s="1117" t="s">
        <v>869</v>
      </c>
      <c r="D2652" s="1116" t="s">
        <v>1793</v>
      </c>
      <c r="E2652" s="1356">
        <v>4.0000000000000002E-4</v>
      </c>
      <c r="F2652" s="1256">
        <v>1</v>
      </c>
      <c r="G2652" s="1246">
        <v>4.0000000000000002E-4</v>
      </c>
    </row>
    <row r="2653" spans="1:7" ht="14.15" customHeight="1">
      <c r="A2653" s="1119" t="s">
        <v>2242</v>
      </c>
      <c r="B2653" s="1118" t="s">
        <v>2243</v>
      </c>
      <c r="C2653" s="1117" t="s">
        <v>4692</v>
      </c>
      <c r="D2653" s="1116" t="s">
        <v>4137</v>
      </c>
      <c r="E2653" s="1356">
        <v>1.1999999999999999E-3</v>
      </c>
      <c r="F2653" s="1256">
        <v>1</v>
      </c>
      <c r="G2653" s="1246">
        <v>1.1999999999999999E-3</v>
      </c>
    </row>
    <row r="2654" spans="1:7" ht="14.15" customHeight="1">
      <c r="A2654" s="1119" t="s">
        <v>2242</v>
      </c>
      <c r="B2654" s="1118" t="s">
        <v>2243</v>
      </c>
      <c r="C2654" s="1117" t="s">
        <v>870</v>
      </c>
      <c r="D2654" s="1116" t="s">
        <v>871</v>
      </c>
      <c r="E2654" s="1356">
        <v>1E-3</v>
      </c>
      <c r="F2654" s="1256">
        <v>1</v>
      </c>
      <c r="G2654" s="1246">
        <v>1E-3</v>
      </c>
    </row>
    <row r="2655" spans="1:7" ht="14.15" customHeight="1">
      <c r="A2655" s="1119" t="s">
        <v>2242</v>
      </c>
      <c r="B2655" s="1118" t="s">
        <v>2243</v>
      </c>
      <c r="C2655" s="1117" t="s">
        <v>5534</v>
      </c>
      <c r="D2655" s="1116" t="s">
        <v>5611</v>
      </c>
      <c r="E2655" s="1356">
        <v>0.56399999999999995</v>
      </c>
      <c r="F2655" s="1256">
        <v>1</v>
      </c>
      <c r="G2655" s="1246">
        <v>0.56399999999999995</v>
      </c>
    </row>
    <row r="2656" spans="1:7" ht="14.15" customHeight="1">
      <c r="A2656" s="1119" t="s">
        <v>2242</v>
      </c>
      <c r="B2656" s="1118" t="s">
        <v>2243</v>
      </c>
      <c r="C2656" s="1117" t="s">
        <v>5530</v>
      </c>
      <c r="D2656" s="1116" t="s">
        <v>5609</v>
      </c>
      <c r="E2656" s="1356">
        <v>0.50660000000000005</v>
      </c>
      <c r="F2656" s="1256">
        <v>1</v>
      </c>
      <c r="G2656" s="1246">
        <v>0.50660000000000005</v>
      </c>
    </row>
    <row r="2657" spans="1:7" ht="14.15" customHeight="1">
      <c r="A2657" s="1119" t="s">
        <v>2242</v>
      </c>
      <c r="B2657" s="1118" t="s">
        <v>2243</v>
      </c>
      <c r="C2657" s="1117" t="s">
        <v>478</v>
      </c>
      <c r="D2657" s="1116" t="s">
        <v>479</v>
      </c>
      <c r="E2657" s="1356">
        <v>0.2762</v>
      </c>
      <c r="F2657" s="1256">
        <v>1</v>
      </c>
      <c r="G2657" s="1246">
        <v>0.2762</v>
      </c>
    </row>
    <row r="2658" spans="1:7" ht="14.15" customHeight="1">
      <c r="A2658" s="1119" t="s">
        <v>2242</v>
      </c>
      <c r="B2658" s="1118" t="s">
        <v>2243</v>
      </c>
      <c r="C2658" s="1117" t="s">
        <v>2345</v>
      </c>
      <c r="D2658" s="1116" t="s">
        <v>3531</v>
      </c>
      <c r="E2658" s="1356">
        <v>0.28010000000000002</v>
      </c>
      <c r="F2658" s="1256">
        <v>1</v>
      </c>
      <c r="G2658" s="1246">
        <v>0.28010000000000002</v>
      </c>
    </row>
    <row r="2659" spans="1:7" ht="14.15" customHeight="1">
      <c r="A2659" s="1119" t="s">
        <v>2242</v>
      </c>
      <c r="B2659" s="1118" t="s">
        <v>2243</v>
      </c>
      <c r="C2659" s="1117" t="s">
        <v>6660</v>
      </c>
      <c r="D2659" s="1116" t="s">
        <v>6661</v>
      </c>
      <c r="E2659" s="1356">
        <v>2.3E-3</v>
      </c>
      <c r="F2659" s="1256">
        <v>1</v>
      </c>
      <c r="G2659" s="1246">
        <v>2.3E-3</v>
      </c>
    </row>
    <row r="2660" spans="1:7" ht="14.15" customHeight="1">
      <c r="A2660" s="1119" t="s">
        <v>1384</v>
      </c>
      <c r="B2660" s="1118" t="s">
        <v>1385</v>
      </c>
      <c r="C2660" s="1117" t="s">
        <v>5237</v>
      </c>
      <c r="D2660" s="1116" t="s">
        <v>5238</v>
      </c>
      <c r="E2660" s="1356">
        <v>1</v>
      </c>
      <c r="F2660" s="1256">
        <v>1</v>
      </c>
      <c r="G2660" s="1246">
        <v>1</v>
      </c>
    </row>
    <row r="2661" spans="1:7" ht="14.15" customHeight="1">
      <c r="A2661" s="1119" t="s">
        <v>1384</v>
      </c>
      <c r="B2661" s="1118" t="s">
        <v>1385</v>
      </c>
      <c r="C2661" s="1117" t="s">
        <v>600</v>
      </c>
      <c r="D2661" s="1116" t="s">
        <v>1686</v>
      </c>
      <c r="E2661" s="1356">
        <v>1</v>
      </c>
      <c r="F2661" s="1256">
        <v>1</v>
      </c>
      <c r="G2661" s="1246">
        <v>1</v>
      </c>
    </row>
    <row r="2662" spans="1:7" ht="14.15" customHeight="1">
      <c r="A2662" s="1119" t="s">
        <v>1384</v>
      </c>
      <c r="B2662" s="1118" t="s">
        <v>1385</v>
      </c>
      <c r="C2662" s="1117" t="s">
        <v>4810</v>
      </c>
      <c r="D2662" s="1116" t="s">
        <v>4811</v>
      </c>
      <c r="E2662" s="1356">
        <v>1</v>
      </c>
      <c r="F2662" s="1256">
        <v>1</v>
      </c>
      <c r="G2662" s="1246">
        <v>1</v>
      </c>
    </row>
    <row r="2663" spans="1:7" ht="14.15" customHeight="1">
      <c r="A2663" s="1119" t="s">
        <v>1384</v>
      </c>
      <c r="B2663" s="1118" t="s">
        <v>1385</v>
      </c>
      <c r="C2663" s="1117" t="s">
        <v>603</v>
      </c>
      <c r="D2663" s="1116" t="s">
        <v>5392</v>
      </c>
      <c r="E2663" s="1356">
        <v>1</v>
      </c>
      <c r="F2663" s="1256">
        <v>1</v>
      </c>
      <c r="G2663" s="1246">
        <v>1</v>
      </c>
    </row>
    <row r="2664" spans="1:7" ht="14.15" customHeight="1">
      <c r="A2664" s="1119" t="s">
        <v>1384</v>
      </c>
      <c r="B2664" s="1118" t="s">
        <v>1385</v>
      </c>
      <c r="C2664" s="1117" t="s">
        <v>5843</v>
      </c>
      <c r="D2664" s="1116" t="s">
        <v>6203</v>
      </c>
      <c r="E2664" s="1356">
        <v>1</v>
      </c>
      <c r="F2664" s="1256">
        <v>1</v>
      </c>
      <c r="G2664" s="1246">
        <v>1</v>
      </c>
    </row>
    <row r="2665" spans="1:7" ht="14.15" customHeight="1">
      <c r="A2665" s="1119" t="s">
        <v>1384</v>
      </c>
      <c r="B2665" s="1118" t="s">
        <v>1385</v>
      </c>
      <c r="C2665" s="1117" t="s">
        <v>5811</v>
      </c>
      <c r="D2665" s="1116" t="s">
        <v>6204</v>
      </c>
      <c r="E2665" s="1356">
        <v>1</v>
      </c>
      <c r="F2665" s="1256">
        <v>1</v>
      </c>
      <c r="G2665" s="1246">
        <v>1</v>
      </c>
    </row>
    <row r="2666" spans="1:7" ht="14.15" customHeight="1">
      <c r="A2666" s="1119" t="s">
        <v>1384</v>
      </c>
      <c r="B2666" s="1118" t="s">
        <v>1385</v>
      </c>
      <c r="C2666" s="1117" t="s">
        <v>4784</v>
      </c>
      <c r="D2666" s="1116" t="s">
        <v>4785</v>
      </c>
      <c r="E2666" s="1356">
        <v>2</v>
      </c>
      <c r="F2666" s="1256">
        <v>1</v>
      </c>
      <c r="G2666" s="1246">
        <v>2</v>
      </c>
    </row>
    <row r="2667" spans="1:7" ht="14.15" customHeight="1">
      <c r="A2667" s="1119" t="s">
        <v>1384</v>
      </c>
      <c r="B2667" s="1118" t="s">
        <v>1385</v>
      </c>
      <c r="C2667" s="1117" t="s">
        <v>4786</v>
      </c>
      <c r="D2667" s="1116" t="s">
        <v>4787</v>
      </c>
      <c r="E2667" s="1356">
        <v>2</v>
      </c>
      <c r="F2667" s="1256">
        <v>1</v>
      </c>
      <c r="G2667" s="1246">
        <v>2</v>
      </c>
    </row>
    <row r="2668" spans="1:7" ht="14.15" customHeight="1">
      <c r="A2668" s="1119" t="s">
        <v>1384</v>
      </c>
      <c r="B2668" s="1118" t="s">
        <v>1385</v>
      </c>
      <c r="C2668" s="1117" t="s">
        <v>9102</v>
      </c>
      <c r="D2668" s="1116" t="s">
        <v>9115</v>
      </c>
      <c r="E2668" s="1356">
        <v>1</v>
      </c>
      <c r="F2668" s="1256">
        <v>1</v>
      </c>
      <c r="G2668" s="1246">
        <v>1</v>
      </c>
    </row>
    <row r="2669" spans="1:7" ht="14.15" customHeight="1">
      <c r="A2669" s="1119" t="s">
        <v>1384</v>
      </c>
      <c r="B2669" s="1118" t="s">
        <v>1385</v>
      </c>
      <c r="C2669" s="1117" t="s">
        <v>9106</v>
      </c>
      <c r="D2669" s="1116" t="s">
        <v>9116</v>
      </c>
      <c r="E2669" s="1356">
        <v>1</v>
      </c>
      <c r="F2669" s="1256">
        <v>1</v>
      </c>
      <c r="G2669" s="1246">
        <v>1</v>
      </c>
    </row>
    <row r="2670" spans="1:7" ht="14.15" customHeight="1">
      <c r="A2670" s="1119" t="s">
        <v>1384</v>
      </c>
      <c r="B2670" s="1118" t="s">
        <v>1385</v>
      </c>
      <c r="C2670" s="1117" t="s">
        <v>5239</v>
      </c>
      <c r="D2670" s="1116" t="s">
        <v>5240</v>
      </c>
      <c r="E2670" s="1356">
        <v>2</v>
      </c>
      <c r="F2670" s="1256">
        <v>1</v>
      </c>
      <c r="G2670" s="1246">
        <v>2</v>
      </c>
    </row>
    <row r="2671" spans="1:7" ht="14.15" customHeight="1">
      <c r="A2671" s="1119" t="s">
        <v>1384</v>
      </c>
      <c r="B2671" s="1118" t="s">
        <v>1385</v>
      </c>
      <c r="C2671" s="1117" t="s">
        <v>5241</v>
      </c>
      <c r="D2671" s="1116" t="s">
        <v>5242</v>
      </c>
      <c r="E2671" s="1356">
        <v>2</v>
      </c>
      <c r="F2671" s="1256">
        <v>1</v>
      </c>
      <c r="G2671" s="1246">
        <v>2</v>
      </c>
    </row>
    <row r="2672" spans="1:7" ht="14.15" customHeight="1">
      <c r="A2672" s="1119" t="s">
        <v>1384</v>
      </c>
      <c r="B2672" s="1118" t="s">
        <v>1385</v>
      </c>
      <c r="C2672" s="1117" t="s">
        <v>1300</v>
      </c>
      <c r="D2672" s="1116" t="s">
        <v>4726</v>
      </c>
      <c r="E2672" s="1356">
        <v>2</v>
      </c>
      <c r="F2672" s="1256">
        <v>1</v>
      </c>
      <c r="G2672" s="1246">
        <v>2</v>
      </c>
    </row>
    <row r="2673" spans="1:7" ht="14.15" customHeight="1">
      <c r="A2673" s="1119" t="s">
        <v>1384</v>
      </c>
      <c r="B2673" s="1118" t="s">
        <v>1385</v>
      </c>
      <c r="C2673" s="1117" t="s">
        <v>602</v>
      </c>
      <c r="D2673" s="1116" t="s">
        <v>1690</v>
      </c>
      <c r="E2673" s="1356">
        <v>1</v>
      </c>
      <c r="F2673" s="1256">
        <v>1</v>
      </c>
      <c r="G2673" s="1246">
        <v>1</v>
      </c>
    </row>
    <row r="2674" spans="1:7" ht="14.15" customHeight="1">
      <c r="A2674" s="1119" t="s">
        <v>1384</v>
      </c>
      <c r="B2674" s="1118" t="s">
        <v>1385</v>
      </c>
      <c r="C2674" s="1117" t="s">
        <v>5243</v>
      </c>
      <c r="D2674" s="1116" t="s">
        <v>3356</v>
      </c>
      <c r="E2674" s="1356">
        <v>1</v>
      </c>
      <c r="F2674" s="1256">
        <v>1</v>
      </c>
      <c r="G2674" s="1246">
        <v>1</v>
      </c>
    </row>
    <row r="2675" spans="1:7" ht="14.15" customHeight="1">
      <c r="A2675" s="1119" t="s">
        <v>1384</v>
      </c>
      <c r="B2675" s="1118" t="s">
        <v>1385</v>
      </c>
      <c r="C2675" s="1117" t="s">
        <v>1634</v>
      </c>
      <c r="D2675" s="1116" t="s">
        <v>1635</v>
      </c>
      <c r="E2675" s="1356">
        <v>4</v>
      </c>
      <c r="F2675" s="1256">
        <v>1</v>
      </c>
      <c r="G2675" s="1246">
        <v>4</v>
      </c>
    </row>
    <row r="2676" spans="1:7" ht="14.15" customHeight="1">
      <c r="A2676" s="1119" t="s">
        <v>1384</v>
      </c>
      <c r="B2676" s="1118" t="s">
        <v>1385</v>
      </c>
      <c r="C2676" s="1117" t="s">
        <v>1439</v>
      </c>
      <c r="D2676" s="1116" t="s">
        <v>1440</v>
      </c>
      <c r="E2676" s="1356">
        <v>0</v>
      </c>
      <c r="F2676" s="1256">
        <v>1</v>
      </c>
      <c r="G2676" s="1246">
        <v>0</v>
      </c>
    </row>
    <row r="2677" spans="1:7" ht="14.15" customHeight="1">
      <c r="A2677" s="1119" t="s">
        <v>1384</v>
      </c>
      <c r="B2677" s="1118" t="s">
        <v>1385</v>
      </c>
      <c r="C2677" s="1117" t="s">
        <v>3440</v>
      </c>
      <c r="D2677" s="1116" t="s">
        <v>3441</v>
      </c>
      <c r="E2677" s="1356">
        <v>0</v>
      </c>
      <c r="F2677" s="1256">
        <v>1</v>
      </c>
      <c r="G2677" s="1246">
        <v>0</v>
      </c>
    </row>
    <row r="2678" spans="1:7" ht="14.15" customHeight="1">
      <c r="A2678" s="1119" t="s">
        <v>1384</v>
      </c>
      <c r="B2678" s="1118" t="s">
        <v>1385</v>
      </c>
      <c r="C2678" s="1117" t="s">
        <v>3442</v>
      </c>
      <c r="D2678" s="1116" t="s">
        <v>3443</v>
      </c>
      <c r="E2678" s="1356">
        <v>0</v>
      </c>
      <c r="F2678" s="1256">
        <v>1</v>
      </c>
      <c r="G2678" s="1246">
        <v>0</v>
      </c>
    </row>
    <row r="2679" spans="1:7" ht="14.15" customHeight="1">
      <c r="A2679" s="1119" t="s">
        <v>1384</v>
      </c>
      <c r="B2679" s="1118" t="s">
        <v>1385</v>
      </c>
      <c r="C2679" s="1117" t="s">
        <v>3444</v>
      </c>
      <c r="D2679" s="1116" t="s">
        <v>3445</v>
      </c>
      <c r="E2679" s="1356">
        <v>0</v>
      </c>
      <c r="F2679" s="1256">
        <v>1</v>
      </c>
      <c r="G2679" s="1246">
        <v>0</v>
      </c>
    </row>
    <row r="2680" spans="1:7" ht="14.15" customHeight="1">
      <c r="A2680" s="1119" t="s">
        <v>1384</v>
      </c>
      <c r="B2680" s="1118" t="s">
        <v>1385</v>
      </c>
      <c r="C2680" s="1117" t="s">
        <v>3446</v>
      </c>
      <c r="D2680" s="1116" t="s">
        <v>3447</v>
      </c>
      <c r="E2680" s="1356">
        <v>0</v>
      </c>
      <c r="F2680" s="1256">
        <v>1</v>
      </c>
      <c r="G2680" s="1246">
        <v>0</v>
      </c>
    </row>
    <row r="2681" spans="1:7" ht="14.15" customHeight="1">
      <c r="A2681" s="1119" t="s">
        <v>1384</v>
      </c>
      <c r="B2681" s="1118" t="s">
        <v>1385</v>
      </c>
      <c r="C2681" s="1117" t="s">
        <v>1276</v>
      </c>
      <c r="D2681" s="1116" t="s">
        <v>3448</v>
      </c>
      <c r="E2681" s="1356">
        <v>0</v>
      </c>
      <c r="F2681" s="1256">
        <v>1</v>
      </c>
      <c r="G2681" s="1246">
        <v>0</v>
      </c>
    </row>
    <row r="2682" spans="1:7" ht="14.15" customHeight="1">
      <c r="A2682" s="1119" t="s">
        <v>1384</v>
      </c>
      <c r="B2682" s="1118" t="s">
        <v>1385</v>
      </c>
      <c r="C2682" s="1117" t="s">
        <v>1277</v>
      </c>
      <c r="D2682" s="1116" t="s">
        <v>5252</v>
      </c>
      <c r="E2682" s="1356">
        <v>0</v>
      </c>
      <c r="F2682" s="1256">
        <v>1</v>
      </c>
      <c r="G2682" s="1246">
        <v>0</v>
      </c>
    </row>
    <row r="2683" spans="1:7" ht="14.15" customHeight="1">
      <c r="A2683" s="1119" t="s">
        <v>1384</v>
      </c>
      <c r="B2683" s="1118" t="s">
        <v>1385</v>
      </c>
      <c r="C2683" s="1117" t="s">
        <v>1278</v>
      </c>
      <c r="D2683" s="1116" t="s">
        <v>5253</v>
      </c>
      <c r="E2683" s="1356">
        <v>0</v>
      </c>
      <c r="F2683" s="1256">
        <v>1</v>
      </c>
      <c r="G2683" s="1246">
        <v>0</v>
      </c>
    </row>
    <row r="2684" spans="1:7" ht="14.15" customHeight="1">
      <c r="A2684" s="1119" t="s">
        <v>1384</v>
      </c>
      <c r="B2684" s="1118" t="s">
        <v>1385</v>
      </c>
      <c r="C2684" s="1117" t="s">
        <v>1279</v>
      </c>
      <c r="D2684" s="1116" t="s">
        <v>5254</v>
      </c>
      <c r="E2684" s="1356">
        <v>0</v>
      </c>
      <c r="F2684" s="1256">
        <v>1</v>
      </c>
      <c r="G2684" s="1246">
        <v>0</v>
      </c>
    </row>
    <row r="2685" spans="1:7" ht="14.15" customHeight="1">
      <c r="A2685" s="1119" t="s">
        <v>1384</v>
      </c>
      <c r="B2685" s="1118" t="s">
        <v>1385</v>
      </c>
      <c r="C2685" s="1117" t="s">
        <v>1280</v>
      </c>
      <c r="D2685" s="1116" t="s">
        <v>5255</v>
      </c>
      <c r="E2685" s="1356">
        <v>12</v>
      </c>
      <c r="F2685" s="1256">
        <v>1</v>
      </c>
      <c r="G2685" s="1246">
        <v>12</v>
      </c>
    </row>
    <row r="2686" spans="1:7" ht="14.15" customHeight="1">
      <c r="A2686" s="1119" t="s">
        <v>1384</v>
      </c>
      <c r="B2686" s="1118" t="s">
        <v>1385</v>
      </c>
      <c r="C2686" s="1117" t="s">
        <v>5235</v>
      </c>
      <c r="D2686" s="1116" t="s">
        <v>5236</v>
      </c>
      <c r="E2686" s="1356">
        <v>2</v>
      </c>
      <c r="F2686" s="1256">
        <v>1</v>
      </c>
      <c r="G2686" s="1246">
        <v>2</v>
      </c>
    </row>
    <row r="2687" spans="1:7" ht="14.15" customHeight="1">
      <c r="A2687" s="1119" t="s">
        <v>1384</v>
      </c>
      <c r="B2687" s="1118" t="s">
        <v>1385</v>
      </c>
      <c r="C2687" s="1117" t="s">
        <v>1621</v>
      </c>
      <c r="D2687" s="1116" t="s">
        <v>4753</v>
      </c>
      <c r="E2687" s="1356">
        <v>4</v>
      </c>
      <c r="F2687" s="1256">
        <v>1</v>
      </c>
      <c r="G2687" s="1246">
        <v>4</v>
      </c>
    </row>
    <row r="2688" spans="1:7" ht="14.15" customHeight="1">
      <c r="A2688" s="1119" t="s">
        <v>1384</v>
      </c>
      <c r="B2688" s="1118" t="s">
        <v>1385</v>
      </c>
      <c r="C2688" s="1117" t="s">
        <v>2497</v>
      </c>
      <c r="D2688" s="1116" t="s">
        <v>3784</v>
      </c>
      <c r="E2688" s="1356">
        <v>2</v>
      </c>
      <c r="F2688" s="1256">
        <v>1</v>
      </c>
      <c r="G2688" s="1246">
        <v>2</v>
      </c>
    </row>
    <row r="2689" spans="1:7" ht="14.15" customHeight="1">
      <c r="A2689" s="1119" t="s">
        <v>1384</v>
      </c>
      <c r="B2689" s="1118" t="s">
        <v>1385</v>
      </c>
      <c r="C2689" s="1117" t="s">
        <v>4432</v>
      </c>
      <c r="D2689" s="1116" t="s">
        <v>1792</v>
      </c>
      <c r="E2689" s="1356">
        <v>4.0000000000000002E-4</v>
      </c>
      <c r="F2689" s="1256">
        <v>1</v>
      </c>
      <c r="G2689" s="1246">
        <v>4.0000000000000002E-4</v>
      </c>
    </row>
    <row r="2690" spans="1:7" ht="14.15" customHeight="1">
      <c r="A2690" s="1119" t="s">
        <v>1384</v>
      </c>
      <c r="B2690" s="1118" t="s">
        <v>1385</v>
      </c>
      <c r="C2690" s="1117" t="s">
        <v>5417</v>
      </c>
      <c r="D2690" s="1116" t="s">
        <v>3885</v>
      </c>
      <c r="E2690" s="1356">
        <v>1.1999999999999999E-3</v>
      </c>
      <c r="F2690" s="1256">
        <v>1</v>
      </c>
      <c r="G2690" s="1246">
        <v>1.1999999999999999E-3</v>
      </c>
    </row>
    <row r="2691" spans="1:7" ht="14.15" customHeight="1">
      <c r="A2691" s="1119" t="s">
        <v>1384</v>
      </c>
      <c r="B2691" s="1118" t="s">
        <v>1385</v>
      </c>
      <c r="C2691" s="1117" t="s">
        <v>5419</v>
      </c>
      <c r="D2691" s="1116" t="s">
        <v>3704</v>
      </c>
      <c r="E2691" s="1356">
        <v>5.0000000000000001E-3</v>
      </c>
      <c r="F2691" s="1256">
        <v>1</v>
      </c>
      <c r="G2691" s="1246">
        <v>5.0000000000000001E-3</v>
      </c>
    </row>
    <row r="2692" spans="1:7" ht="14.15" customHeight="1">
      <c r="A2692" s="1119" t="s">
        <v>1384</v>
      </c>
      <c r="B2692" s="1118" t="s">
        <v>1385</v>
      </c>
      <c r="C2692" s="1117" t="s">
        <v>869</v>
      </c>
      <c r="D2692" s="1116" t="s">
        <v>1793</v>
      </c>
      <c r="E2692" s="1356">
        <v>4.0000000000000002E-4</v>
      </c>
      <c r="F2692" s="1256">
        <v>1</v>
      </c>
      <c r="G2692" s="1246">
        <v>4.0000000000000002E-4</v>
      </c>
    </row>
    <row r="2693" spans="1:7" ht="14.15" customHeight="1">
      <c r="A2693" s="1119" t="s">
        <v>1384</v>
      </c>
      <c r="B2693" s="1118" t="s">
        <v>1385</v>
      </c>
      <c r="C2693" s="1117" t="s">
        <v>4692</v>
      </c>
      <c r="D2693" s="1116" t="s">
        <v>4137</v>
      </c>
      <c r="E2693" s="1356">
        <v>1.1999999999999999E-3</v>
      </c>
      <c r="F2693" s="1256">
        <v>1</v>
      </c>
      <c r="G2693" s="1246">
        <v>1.1999999999999999E-3</v>
      </c>
    </row>
    <row r="2694" spans="1:7" ht="14.15" customHeight="1">
      <c r="A2694" s="1119" t="s">
        <v>1384</v>
      </c>
      <c r="B2694" s="1118" t="s">
        <v>1385</v>
      </c>
      <c r="C2694" s="1117" t="s">
        <v>7748</v>
      </c>
      <c r="D2694" s="1116" t="s">
        <v>8287</v>
      </c>
      <c r="E2694" s="1356">
        <v>6.6E-3</v>
      </c>
      <c r="F2694" s="1256">
        <v>1</v>
      </c>
      <c r="G2694" s="1246">
        <v>6.6E-3</v>
      </c>
    </row>
    <row r="2695" spans="1:7" ht="14.15" customHeight="1">
      <c r="A2695" s="1119" t="s">
        <v>1384</v>
      </c>
      <c r="B2695" s="1118" t="s">
        <v>1385</v>
      </c>
      <c r="C2695" s="1117" t="s">
        <v>870</v>
      </c>
      <c r="D2695" s="1116" t="s">
        <v>871</v>
      </c>
      <c r="E2695" s="1356">
        <v>1E-3</v>
      </c>
      <c r="F2695" s="1256">
        <v>1</v>
      </c>
      <c r="G2695" s="1246">
        <v>1E-3</v>
      </c>
    </row>
    <row r="2696" spans="1:7" ht="14.15" customHeight="1">
      <c r="A2696" s="1119" t="s">
        <v>1384</v>
      </c>
      <c r="B2696" s="1118" t="s">
        <v>1385</v>
      </c>
      <c r="C2696" s="1117" t="s">
        <v>5534</v>
      </c>
      <c r="D2696" s="1116" t="s">
        <v>5611</v>
      </c>
      <c r="E2696" s="1356">
        <v>0.56369999999999998</v>
      </c>
      <c r="F2696" s="1256">
        <v>1</v>
      </c>
      <c r="G2696" s="1246">
        <v>0.56369999999999998</v>
      </c>
    </row>
    <row r="2697" spans="1:7" ht="14.15" customHeight="1">
      <c r="A2697" s="1119" t="s">
        <v>1384</v>
      </c>
      <c r="B2697" s="1118" t="s">
        <v>1385</v>
      </c>
      <c r="C2697" s="1117" t="s">
        <v>5530</v>
      </c>
      <c r="D2697" s="1116" t="s">
        <v>5609</v>
      </c>
      <c r="E2697" s="1356">
        <v>0.50660000000000005</v>
      </c>
      <c r="F2697" s="1256">
        <v>1</v>
      </c>
      <c r="G2697" s="1246">
        <v>0.50660000000000005</v>
      </c>
    </row>
    <row r="2698" spans="1:7" ht="14.15" customHeight="1">
      <c r="A2698" s="1119" t="s">
        <v>1384</v>
      </c>
      <c r="B2698" s="1118" t="s">
        <v>1385</v>
      </c>
      <c r="C2698" s="1117" t="s">
        <v>478</v>
      </c>
      <c r="D2698" s="1116" t="s">
        <v>479</v>
      </c>
      <c r="E2698" s="1356">
        <v>0.2762</v>
      </c>
      <c r="F2698" s="1256">
        <v>1</v>
      </c>
      <c r="G2698" s="1246">
        <v>0.2762</v>
      </c>
    </row>
    <row r="2699" spans="1:7" ht="14.15" customHeight="1">
      <c r="A2699" s="1119" t="s">
        <v>1384</v>
      </c>
      <c r="B2699" s="1118" t="s">
        <v>1385</v>
      </c>
      <c r="C2699" s="1117" t="s">
        <v>2345</v>
      </c>
      <c r="D2699" s="1116" t="s">
        <v>3531</v>
      </c>
      <c r="E2699" s="1356">
        <v>0.28010000000000002</v>
      </c>
      <c r="F2699" s="1256">
        <v>1</v>
      </c>
      <c r="G2699" s="1246">
        <v>0.28010000000000002</v>
      </c>
    </row>
    <row r="2700" spans="1:7" ht="14.15" customHeight="1">
      <c r="A2700" s="1119" t="s">
        <v>1384</v>
      </c>
      <c r="B2700" s="1118" t="s">
        <v>1385</v>
      </c>
      <c r="C2700" s="1117" t="s">
        <v>1084</v>
      </c>
      <c r="D2700" s="1116" t="s">
        <v>5178</v>
      </c>
      <c r="E2700" s="1356">
        <v>0.90749999999999997</v>
      </c>
      <c r="F2700" s="1256">
        <v>1</v>
      </c>
      <c r="G2700" s="1246">
        <v>0.90749999999999997</v>
      </c>
    </row>
    <row r="2701" spans="1:7" ht="14.15" customHeight="1">
      <c r="A2701" s="1119" t="s">
        <v>1384</v>
      </c>
      <c r="B2701" s="1118" t="s">
        <v>1385</v>
      </c>
      <c r="C2701" s="1117" t="s">
        <v>6660</v>
      </c>
      <c r="D2701" s="1116" t="s">
        <v>6661</v>
      </c>
      <c r="E2701" s="1356">
        <v>2.8999999999999998E-3</v>
      </c>
      <c r="F2701" s="1256">
        <v>1</v>
      </c>
      <c r="G2701" s="1246">
        <v>2.8999999999999998E-3</v>
      </c>
    </row>
    <row r="2702" spans="1:7" ht="14.15" customHeight="1">
      <c r="A2702" s="1119" t="s">
        <v>1392</v>
      </c>
      <c r="B2702" s="1118" t="s">
        <v>1393</v>
      </c>
      <c r="C2702" s="1117" t="s">
        <v>5237</v>
      </c>
      <c r="D2702" s="1116" t="s">
        <v>5238</v>
      </c>
      <c r="E2702" s="1356">
        <v>1</v>
      </c>
      <c r="F2702" s="1256">
        <v>1</v>
      </c>
      <c r="G2702" s="1246">
        <v>1</v>
      </c>
    </row>
    <row r="2703" spans="1:7" ht="14.15" customHeight="1">
      <c r="A2703" s="1119" t="s">
        <v>1392</v>
      </c>
      <c r="B2703" s="1118" t="s">
        <v>1393</v>
      </c>
      <c r="C2703" s="1117" t="s">
        <v>4423</v>
      </c>
      <c r="D2703" s="1116" t="s">
        <v>1025</v>
      </c>
      <c r="E2703" s="1356">
        <v>1</v>
      </c>
      <c r="F2703" s="1256">
        <v>1</v>
      </c>
      <c r="G2703" s="1246">
        <v>1</v>
      </c>
    </row>
    <row r="2704" spans="1:7" ht="14.15" customHeight="1">
      <c r="A2704" s="1119" t="s">
        <v>1392</v>
      </c>
      <c r="B2704" s="1118" t="s">
        <v>1393</v>
      </c>
      <c r="C2704" s="1117" t="s">
        <v>7090</v>
      </c>
      <c r="D2704" s="1116" t="s">
        <v>6822</v>
      </c>
      <c r="E2704" s="1356">
        <v>1</v>
      </c>
      <c r="F2704" s="1256">
        <v>1</v>
      </c>
      <c r="G2704" s="1246">
        <v>1</v>
      </c>
    </row>
    <row r="2705" spans="1:7" ht="14.15" customHeight="1">
      <c r="A2705" s="1119" t="s">
        <v>1392</v>
      </c>
      <c r="B2705" s="1118" t="s">
        <v>1393</v>
      </c>
      <c r="C2705" s="1117" t="s">
        <v>4425</v>
      </c>
      <c r="D2705" s="1116" t="s">
        <v>4755</v>
      </c>
      <c r="E2705" s="1356">
        <v>1</v>
      </c>
      <c r="F2705" s="1256">
        <v>1</v>
      </c>
      <c r="G2705" s="1246">
        <v>1</v>
      </c>
    </row>
    <row r="2706" spans="1:7" ht="14.15" customHeight="1">
      <c r="A2706" s="1119" t="s">
        <v>1392</v>
      </c>
      <c r="B2706" s="1118" t="s">
        <v>1393</v>
      </c>
      <c r="C2706" s="1117" t="s">
        <v>1274</v>
      </c>
      <c r="D2706" s="1116" t="s">
        <v>1024</v>
      </c>
      <c r="E2706" s="1356">
        <v>1</v>
      </c>
      <c r="F2706" s="1256">
        <v>1</v>
      </c>
      <c r="G2706" s="1246">
        <v>1</v>
      </c>
    </row>
    <row r="2707" spans="1:7" ht="14.15" customHeight="1">
      <c r="A2707" s="1119" t="s">
        <v>1392</v>
      </c>
      <c r="B2707" s="1118" t="s">
        <v>1393</v>
      </c>
      <c r="C2707" s="1117" t="s">
        <v>4784</v>
      </c>
      <c r="D2707" s="1116" t="s">
        <v>4785</v>
      </c>
      <c r="E2707" s="1356">
        <v>2</v>
      </c>
      <c r="F2707" s="1256">
        <v>1</v>
      </c>
      <c r="G2707" s="1246">
        <v>2</v>
      </c>
    </row>
    <row r="2708" spans="1:7" ht="14.15" customHeight="1">
      <c r="A2708" s="1119" t="s">
        <v>1392</v>
      </c>
      <c r="B2708" s="1118" t="s">
        <v>1393</v>
      </c>
      <c r="C2708" s="1117" t="s">
        <v>4786</v>
      </c>
      <c r="D2708" s="1116" t="s">
        <v>4787</v>
      </c>
      <c r="E2708" s="1356">
        <v>2</v>
      </c>
      <c r="F2708" s="1256">
        <v>1</v>
      </c>
      <c r="G2708" s="1246">
        <v>2</v>
      </c>
    </row>
    <row r="2709" spans="1:7" ht="14.15" customHeight="1">
      <c r="A2709" s="1119" t="s">
        <v>1392</v>
      </c>
      <c r="B2709" s="1118" t="s">
        <v>1393</v>
      </c>
      <c r="C2709" s="1117" t="s">
        <v>5239</v>
      </c>
      <c r="D2709" s="1116" t="s">
        <v>5240</v>
      </c>
      <c r="E2709" s="1356">
        <v>2</v>
      </c>
      <c r="F2709" s="1256">
        <v>1</v>
      </c>
      <c r="G2709" s="1246">
        <v>2</v>
      </c>
    </row>
    <row r="2710" spans="1:7" ht="14.15" customHeight="1">
      <c r="A2710" s="1119" t="s">
        <v>1392</v>
      </c>
      <c r="B2710" s="1118" t="s">
        <v>1393</v>
      </c>
      <c r="C2710" s="1117" t="s">
        <v>5241</v>
      </c>
      <c r="D2710" s="1116" t="s">
        <v>5242</v>
      </c>
      <c r="E2710" s="1356">
        <v>2</v>
      </c>
      <c r="F2710" s="1256">
        <v>1</v>
      </c>
      <c r="G2710" s="1246">
        <v>2</v>
      </c>
    </row>
    <row r="2711" spans="1:7" ht="14.15" customHeight="1">
      <c r="A2711" s="1119" t="s">
        <v>1392</v>
      </c>
      <c r="B2711" s="1118" t="s">
        <v>1393</v>
      </c>
      <c r="C2711" s="1117" t="s">
        <v>3891</v>
      </c>
      <c r="D2711" s="1116" t="s">
        <v>4754</v>
      </c>
      <c r="E2711" s="1356">
        <v>2</v>
      </c>
      <c r="F2711" s="1256">
        <v>1</v>
      </c>
      <c r="G2711" s="1246">
        <v>2</v>
      </c>
    </row>
    <row r="2712" spans="1:7" ht="14.15" customHeight="1">
      <c r="A2712" s="1119" t="s">
        <v>1392</v>
      </c>
      <c r="B2712" s="1118" t="s">
        <v>1393</v>
      </c>
      <c r="C2712" s="1117" t="s">
        <v>602</v>
      </c>
      <c r="D2712" s="1116" t="s">
        <v>1690</v>
      </c>
      <c r="E2712" s="1356">
        <v>1</v>
      </c>
      <c r="F2712" s="1256">
        <v>1</v>
      </c>
      <c r="G2712" s="1246">
        <v>1</v>
      </c>
    </row>
    <row r="2713" spans="1:7" ht="14.15" customHeight="1">
      <c r="A2713" s="1119" t="s">
        <v>1392</v>
      </c>
      <c r="B2713" s="1118" t="s">
        <v>1393</v>
      </c>
      <c r="C2713" s="1117" t="s">
        <v>5243</v>
      </c>
      <c r="D2713" s="1116" t="s">
        <v>3356</v>
      </c>
      <c r="E2713" s="1356">
        <v>1</v>
      </c>
      <c r="F2713" s="1256">
        <v>1</v>
      </c>
      <c r="G2713" s="1246">
        <v>1</v>
      </c>
    </row>
    <row r="2714" spans="1:7" ht="14.15" customHeight="1">
      <c r="A2714" s="1119" t="s">
        <v>1392</v>
      </c>
      <c r="B2714" s="1118" t="s">
        <v>1393</v>
      </c>
      <c r="C2714" s="1117" t="s">
        <v>1634</v>
      </c>
      <c r="D2714" s="1116" t="s">
        <v>1635</v>
      </c>
      <c r="E2714" s="1356">
        <v>2</v>
      </c>
      <c r="F2714" s="1256">
        <v>1</v>
      </c>
      <c r="G2714" s="1246">
        <v>2</v>
      </c>
    </row>
    <row r="2715" spans="1:7" ht="14.15" customHeight="1">
      <c r="A2715" s="1119" t="s">
        <v>1392</v>
      </c>
      <c r="B2715" s="1118" t="s">
        <v>1393</v>
      </c>
      <c r="C2715" s="1117" t="s">
        <v>1439</v>
      </c>
      <c r="D2715" s="1116" t="s">
        <v>1440</v>
      </c>
      <c r="E2715" s="1356">
        <v>0</v>
      </c>
      <c r="F2715" s="1256">
        <v>1</v>
      </c>
      <c r="G2715" s="1246">
        <v>0</v>
      </c>
    </row>
    <row r="2716" spans="1:7" ht="14.15" customHeight="1">
      <c r="A2716" s="1119" t="s">
        <v>1392</v>
      </c>
      <c r="B2716" s="1118" t="s">
        <v>1393</v>
      </c>
      <c r="C2716" s="1117" t="s">
        <v>3440</v>
      </c>
      <c r="D2716" s="1116" t="s">
        <v>3441</v>
      </c>
      <c r="E2716" s="1356">
        <v>0</v>
      </c>
      <c r="F2716" s="1256">
        <v>1</v>
      </c>
      <c r="G2716" s="1246">
        <v>0</v>
      </c>
    </row>
    <row r="2717" spans="1:7" ht="14.15" customHeight="1">
      <c r="A2717" s="1119" t="s">
        <v>1392</v>
      </c>
      <c r="B2717" s="1118" t="s">
        <v>1393</v>
      </c>
      <c r="C2717" s="1117" t="s">
        <v>3442</v>
      </c>
      <c r="D2717" s="1116" t="s">
        <v>3443</v>
      </c>
      <c r="E2717" s="1356">
        <v>0</v>
      </c>
      <c r="F2717" s="1256">
        <v>1</v>
      </c>
      <c r="G2717" s="1246">
        <v>0</v>
      </c>
    </row>
    <row r="2718" spans="1:7" ht="14.15" customHeight="1">
      <c r="A2718" s="1119" t="s">
        <v>1392</v>
      </c>
      <c r="B2718" s="1118" t="s">
        <v>1393</v>
      </c>
      <c r="C2718" s="1117" t="s">
        <v>3444</v>
      </c>
      <c r="D2718" s="1116" t="s">
        <v>3445</v>
      </c>
      <c r="E2718" s="1356">
        <v>0</v>
      </c>
      <c r="F2718" s="1256">
        <v>1</v>
      </c>
      <c r="G2718" s="1246">
        <v>0</v>
      </c>
    </row>
    <row r="2719" spans="1:7" ht="14.15" customHeight="1">
      <c r="A2719" s="1119" t="s">
        <v>1392</v>
      </c>
      <c r="B2719" s="1118" t="s">
        <v>1393</v>
      </c>
      <c r="C2719" s="1117" t="s">
        <v>3446</v>
      </c>
      <c r="D2719" s="1116" t="s">
        <v>3447</v>
      </c>
      <c r="E2719" s="1356">
        <v>0</v>
      </c>
      <c r="F2719" s="1256">
        <v>1</v>
      </c>
      <c r="G2719" s="1246">
        <v>0</v>
      </c>
    </row>
    <row r="2720" spans="1:7" ht="14.15" customHeight="1">
      <c r="A2720" s="1119" t="s">
        <v>1392</v>
      </c>
      <c r="B2720" s="1118" t="s">
        <v>1393</v>
      </c>
      <c r="C2720" s="1117" t="s">
        <v>1276</v>
      </c>
      <c r="D2720" s="1116" t="s">
        <v>3448</v>
      </c>
      <c r="E2720" s="1356">
        <v>0</v>
      </c>
      <c r="F2720" s="1256">
        <v>1</v>
      </c>
      <c r="G2720" s="1246">
        <v>0</v>
      </c>
    </row>
    <row r="2721" spans="1:7" ht="14.15" customHeight="1">
      <c r="A2721" s="1119" t="s">
        <v>1392</v>
      </c>
      <c r="B2721" s="1118" t="s">
        <v>1393</v>
      </c>
      <c r="C2721" s="1117" t="s">
        <v>1277</v>
      </c>
      <c r="D2721" s="1116" t="s">
        <v>5252</v>
      </c>
      <c r="E2721" s="1356">
        <v>0</v>
      </c>
      <c r="F2721" s="1256">
        <v>1</v>
      </c>
      <c r="G2721" s="1246">
        <v>0</v>
      </c>
    </row>
    <row r="2722" spans="1:7" ht="14.15" customHeight="1">
      <c r="A2722" s="1119" t="s">
        <v>1392</v>
      </c>
      <c r="B2722" s="1118" t="s">
        <v>1393</v>
      </c>
      <c r="C2722" s="1117" t="s">
        <v>1278</v>
      </c>
      <c r="D2722" s="1116" t="s">
        <v>5253</v>
      </c>
      <c r="E2722" s="1356">
        <v>0</v>
      </c>
      <c r="F2722" s="1256">
        <v>1</v>
      </c>
      <c r="G2722" s="1246">
        <v>0</v>
      </c>
    </row>
    <row r="2723" spans="1:7" ht="14.15" customHeight="1">
      <c r="A2723" s="1119" t="s">
        <v>1392</v>
      </c>
      <c r="B2723" s="1118" t="s">
        <v>1393</v>
      </c>
      <c r="C2723" s="1117" t="s">
        <v>1279</v>
      </c>
      <c r="D2723" s="1116" t="s">
        <v>5254</v>
      </c>
      <c r="E2723" s="1356">
        <v>0</v>
      </c>
      <c r="F2723" s="1256">
        <v>1</v>
      </c>
      <c r="G2723" s="1246">
        <v>0</v>
      </c>
    </row>
    <row r="2724" spans="1:7" ht="14.15" customHeight="1">
      <c r="A2724" s="1119" t="s">
        <v>1392</v>
      </c>
      <c r="B2724" s="1118" t="s">
        <v>1393</v>
      </c>
      <c r="C2724" s="1117" t="s">
        <v>1280</v>
      </c>
      <c r="D2724" s="1116" t="s">
        <v>5255</v>
      </c>
      <c r="E2724" s="1356">
        <v>12</v>
      </c>
      <c r="F2724" s="1256">
        <v>1</v>
      </c>
      <c r="G2724" s="1246">
        <v>12</v>
      </c>
    </row>
    <row r="2725" spans="1:7" ht="14.15" customHeight="1">
      <c r="A2725" s="1119" t="s">
        <v>1392</v>
      </c>
      <c r="B2725" s="1118" t="s">
        <v>1393</v>
      </c>
      <c r="C2725" s="1117" t="s">
        <v>1621</v>
      </c>
      <c r="D2725" s="1116" t="s">
        <v>4753</v>
      </c>
      <c r="E2725" s="1356">
        <v>3</v>
      </c>
      <c r="F2725" s="1256">
        <v>1</v>
      </c>
      <c r="G2725" s="1246">
        <v>3</v>
      </c>
    </row>
    <row r="2726" spans="1:7" ht="14.15" customHeight="1">
      <c r="A2726" s="1119" t="s">
        <v>1392</v>
      </c>
      <c r="B2726" s="1118" t="s">
        <v>1393</v>
      </c>
      <c r="C2726" s="1117" t="s">
        <v>2497</v>
      </c>
      <c r="D2726" s="1116" t="s">
        <v>3784</v>
      </c>
      <c r="E2726" s="1356">
        <v>2</v>
      </c>
      <c r="F2726" s="1256">
        <v>1</v>
      </c>
      <c r="G2726" s="1246">
        <v>2</v>
      </c>
    </row>
    <row r="2727" spans="1:7" ht="14.15" customHeight="1">
      <c r="A2727" s="1119" t="s">
        <v>1392</v>
      </c>
      <c r="B2727" s="1118" t="s">
        <v>1393</v>
      </c>
      <c r="C2727" s="1117" t="s">
        <v>4432</v>
      </c>
      <c r="D2727" s="1116" t="s">
        <v>1792</v>
      </c>
      <c r="E2727" s="1356">
        <v>4.0000000000000002E-4</v>
      </c>
      <c r="F2727" s="1256">
        <v>1</v>
      </c>
      <c r="G2727" s="1246">
        <v>4.0000000000000002E-4</v>
      </c>
    </row>
    <row r="2728" spans="1:7" ht="14.15" customHeight="1">
      <c r="A2728" s="1119" t="s">
        <v>1392</v>
      </c>
      <c r="B2728" s="1118" t="s">
        <v>1393</v>
      </c>
      <c r="C2728" s="1117" t="s">
        <v>5417</v>
      </c>
      <c r="D2728" s="1116" t="s">
        <v>3885</v>
      </c>
      <c r="E2728" s="1356">
        <v>1.1999999999999999E-3</v>
      </c>
      <c r="F2728" s="1256">
        <v>1</v>
      </c>
      <c r="G2728" s="1246">
        <v>1.1999999999999999E-3</v>
      </c>
    </row>
    <row r="2729" spans="1:7" ht="14.15" customHeight="1">
      <c r="A2729" s="1119" t="s">
        <v>1392</v>
      </c>
      <c r="B2729" s="1118" t="s">
        <v>1393</v>
      </c>
      <c r="C2729" s="1117" t="s">
        <v>5419</v>
      </c>
      <c r="D2729" s="1116" t="s">
        <v>3704</v>
      </c>
      <c r="E2729" s="1356">
        <v>5.0000000000000001E-3</v>
      </c>
      <c r="F2729" s="1256">
        <v>1</v>
      </c>
      <c r="G2729" s="1246">
        <v>5.0000000000000001E-3</v>
      </c>
    </row>
    <row r="2730" spans="1:7" ht="14.15" customHeight="1">
      <c r="A2730" s="1119" t="s">
        <v>1392</v>
      </c>
      <c r="B2730" s="1118" t="s">
        <v>1393</v>
      </c>
      <c r="C2730" s="1117" t="s">
        <v>869</v>
      </c>
      <c r="D2730" s="1116" t="s">
        <v>1793</v>
      </c>
      <c r="E2730" s="1356">
        <v>4.0000000000000002E-4</v>
      </c>
      <c r="F2730" s="1256">
        <v>1</v>
      </c>
      <c r="G2730" s="1246">
        <v>4.0000000000000002E-4</v>
      </c>
    </row>
    <row r="2731" spans="1:7" ht="14.15" customHeight="1">
      <c r="A2731" s="1119" t="s">
        <v>1392</v>
      </c>
      <c r="B2731" s="1118" t="s">
        <v>1393</v>
      </c>
      <c r="C2731" s="1117" t="s">
        <v>2914</v>
      </c>
      <c r="D2731" s="1116" t="s">
        <v>5606</v>
      </c>
      <c r="E2731" s="1356">
        <v>8.9999999999999993E-3</v>
      </c>
      <c r="F2731" s="1256">
        <v>1</v>
      </c>
      <c r="G2731" s="1246">
        <v>8.9999999999999993E-3</v>
      </c>
    </row>
    <row r="2732" spans="1:7" ht="14.15" customHeight="1">
      <c r="A2732" s="1119" t="s">
        <v>1392</v>
      </c>
      <c r="B2732" s="1118" t="s">
        <v>1393</v>
      </c>
      <c r="C2732" s="1117" t="s">
        <v>4692</v>
      </c>
      <c r="D2732" s="1116" t="s">
        <v>4137</v>
      </c>
      <c r="E2732" s="1356">
        <v>1.1999999999999999E-3</v>
      </c>
      <c r="F2732" s="1256">
        <v>1</v>
      </c>
      <c r="G2732" s="1246">
        <v>1.1999999999999999E-3</v>
      </c>
    </row>
    <row r="2733" spans="1:7" ht="14.15" customHeight="1">
      <c r="A2733" s="1119" t="s">
        <v>1392</v>
      </c>
      <c r="B2733" s="1118" t="s">
        <v>1393</v>
      </c>
      <c r="C2733" s="1117" t="s">
        <v>7748</v>
      </c>
      <c r="D2733" s="1116" t="s">
        <v>8287</v>
      </c>
      <c r="E2733" s="1356">
        <v>6.6E-3</v>
      </c>
      <c r="F2733" s="1256">
        <v>1</v>
      </c>
      <c r="G2733" s="1246">
        <v>6.6E-3</v>
      </c>
    </row>
    <row r="2734" spans="1:7" ht="14.15" customHeight="1">
      <c r="A2734" s="1119" t="s">
        <v>1392</v>
      </c>
      <c r="B2734" s="1118" t="s">
        <v>1393</v>
      </c>
      <c r="C2734" s="1117" t="s">
        <v>870</v>
      </c>
      <c r="D2734" s="1116" t="s">
        <v>871</v>
      </c>
      <c r="E2734" s="1356">
        <v>1E-3</v>
      </c>
      <c r="F2734" s="1256">
        <v>1</v>
      </c>
      <c r="G2734" s="1246">
        <v>1E-3</v>
      </c>
    </row>
    <row r="2735" spans="1:7" ht="14.15" customHeight="1">
      <c r="A2735" s="1119" t="s">
        <v>1392</v>
      </c>
      <c r="B2735" s="1118" t="s">
        <v>1393</v>
      </c>
      <c r="C2735" s="1117" t="s">
        <v>5534</v>
      </c>
      <c r="D2735" s="1116" t="s">
        <v>5611</v>
      </c>
      <c r="E2735" s="1356">
        <v>0.56369999999999998</v>
      </c>
      <c r="F2735" s="1256">
        <v>1</v>
      </c>
      <c r="G2735" s="1246">
        <v>0.56369999999999998</v>
      </c>
    </row>
    <row r="2736" spans="1:7" ht="14.15" customHeight="1">
      <c r="A2736" s="1119" t="s">
        <v>1392</v>
      </c>
      <c r="B2736" s="1118" t="s">
        <v>1393</v>
      </c>
      <c r="C2736" s="1117" t="s">
        <v>5530</v>
      </c>
      <c r="D2736" s="1116" t="s">
        <v>5609</v>
      </c>
      <c r="E2736" s="1356">
        <v>0.50660000000000005</v>
      </c>
      <c r="F2736" s="1256">
        <v>1</v>
      </c>
      <c r="G2736" s="1246">
        <v>0.50660000000000005</v>
      </c>
    </row>
    <row r="2737" spans="1:7" ht="14.15" customHeight="1">
      <c r="A2737" s="1119" t="s">
        <v>1392</v>
      </c>
      <c r="B2737" s="1118" t="s">
        <v>1393</v>
      </c>
      <c r="C2737" s="1117" t="s">
        <v>478</v>
      </c>
      <c r="D2737" s="1116" t="s">
        <v>479</v>
      </c>
      <c r="E2737" s="1356">
        <v>0.2762</v>
      </c>
      <c r="F2737" s="1256">
        <v>1</v>
      </c>
      <c r="G2737" s="1246">
        <v>0.2762</v>
      </c>
    </row>
    <row r="2738" spans="1:7" ht="14.15" customHeight="1">
      <c r="A2738" s="1119" t="s">
        <v>1392</v>
      </c>
      <c r="B2738" s="1118" t="s">
        <v>1393</v>
      </c>
      <c r="C2738" s="1117" t="s">
        <v>2345</v>
      </c>
      <c r="D2738" s="1116" t="s">
        <v>3531</v>
      </c>
      <c r="E2738" s="1356">
        <v>0.28010000000000002</v>
      </c>
      <c r="F2738" s="1256">
        <v>1</v>
      </c>
      <c r="G2738" s="1246">
        <v>0.28010000000000002</v>
      </c>
    </row>
    <row r="2739" spans="1:7" ht="14.15" customHeight="1">
      <c r="A2739" s="1119" t="s">
        <v>1392</v>
      </c>
      <c r="B2739" s="1118" t="s">
        <v>1393</v>
      </c>
      <c r="C2739" s="1117" t="s">
        <v>1084</v>
      </c>
      <c r="D2739" s="1116" t="s">
        <v>5178</v>
      </c>
      <c r="E2739" s="1356">
        <v>0.90749999999999997</v>
      </c>
      <c r="F2739" s="1256">
        <v>1</v>
      </c>
      <c r="G2739" s="1246">
        <v>0.90749999999999997</v>
      </c>
    </row>
    <row r="2740" spans="1:7" ht="14.15" customHeight="1">
      <c r="A2740" s="1119" t="s">
        <v>1392</v>
      </c>
      <c r="B2740" s="1118" t="s">
        <v>1393</v>
      </c>
      <c r="C2740" s="1117" t="s">
        <v>6660</v>
      </c>
      <c r="D2740" s="1116" t="s">
        <v>6661</v>
      </c>
      <c r="E2740" s="1356">
        <v>2.8999999999999998E-3</v>
      </c>
      <c r="F2740" s="1256">
        <v>1</v>
      </c>
      <c r="G2740" s="1246">
        <v>2.8999999999999998E-3</v>
      </c>
    </row>
    <row r="2741" spans="1:7" ht="14.15" customHeight="1">
      <c r="A2741" s="1119" t="s">
        <v>2970</v>
      </c>
      <c r="B2741" s="1118" t="s">
        <v>363</v>
      </c>
      <c r="C2741" s="1117" t="s">
        <v>5237</v>
      </c>
      <c r="D2741" s="1116" t="s">
        <v>5238</v>
      </c>
      <c r="E2741" s="1356">
        <v>1</v>
      </c>
      <c r="F2741" s="1256">
        <v>1</v>
      </c>
      <c r="G2741" s="1246">
        <v>1</v>
      </c>
    </row>
    <row r="2742" spans="1:7" ht="14.15" customHeight="1">
      <c r="A2742" s="1119" t="s">
        <v>2970</v>
      </c>
      <c r="B2742" s="1118" t="s">
        <v>363</v>
      </c>
      <c r="C2742" s="1117" t="s">
        <v>600</v>
      </c>
      <c r="D2742" s="1116" t="s">
        <v>1686</v>
      </c>
      <c r="E2742" s="1356">
        <v>1</v>
      </c>
      <c r="F2742" s="1256">
        <v>1</v>
      </c>
      <c r="G2742" s="1246">
        <v>1</v>
      </c>
    </row>
    <row r="2743" spans="1:7" ht="14.15" customHeight="1">
      <c r="A2743" s="1119" t="s">
        <v>2970</v>
      </c>
      <c r="B2743" s="1118" t="s">
        <v>363</v>
      </c>
      <c r="C2743" s="1117" t="s">
        <v>4810</v>
      </c>
      <c r="D2743" s="1116" t="s">
        <v>4811</v>
      </c>
      <c r="E2743" s="1356">
        <v>1</v>
      </c>
      <c r="F2743" s="1256">
        <v>1</v>
      </c>
      <c r="G2743" s="1246">
        <v>1</v>
      </c>
    </row>
    <row r="2744" spans="1:7" ht="14.15" customHeight="1">
      <c r="A2744" s="1119" t="s">
        <v>2970</v>
      </c>
      <c r="B2744" s="1118" t="s">
        <v>363</v>
      </c>
      <c r="C2744" s="1117" t="s">
        <v>603</v>
      </c>
      <c r="D2744" s="1116" t="s">
        <v>5392</v>
      </c>
      <c r="E2744" s="1356">
        <v>1</v>
      </c>
      <c r="F2744" s="1256">
        <v>1</v>
      </c>
      <c r="G2744" s="1246">
        <v>1</v>
      </c>
    </row>
    <row r="2745" spans="1:7" ht="14.15" customHeight="1">
      <c r="A2745" s="1119" t="s">
        <v>2970</v>
      </c>
      <c r="B2745" s="1118" t="s">
        <v>363</v>
      </c>
      <c r="C2745" s="1117" t="s">
        <v>5843</v>
      </c>
      <c r="D2745" s="1116" t="s">
        <v>6203</v>
      </c>
      <c r="E2745" s="1356">
        <v>1</v>
      </c>
      <c r="F2745" s="1256">
        <v>1</v>
      </c>
      <c r="G2745" s="1246">
        <v>1</v>
      </c>
    </row>
    <row r="2746" spans="1:7" ht="14.15" customHeight="1">
      <c r="A2746" s="1119" t="s">
        <v>2970</v>
      </c>
      <c r="B2746" s="1118" t="s">
        <v>363</v>
      </c>
      <c r="C2746" s="1117" t="s">
        <v>5811</v>
      </c>
      <c r="D2746" s="1116" t="s">
        <v>6204</v>
      </c>
      <c r="E2746" s="1356">
        <v>1</v>
      </c>
      <c r="F2746" s="1256">
        <v>1</v>
      </c>
      <c r="G2746" s="1246">
        <v>1</v>
      </c>
    </row>
    <row r="2747" spans="1:7" ht="14.15" customHeight="1">
      <c r="A2747" s="1119" t="s">
        <v>2970</v>
      </c>
      <c r="B2747" s="1118" t="s">
        <v>363</v>
      </c>
      <c r="C2747" s="1117" t="s">
        <v>4784</v>
      </c>
      <c r="D2747" s="1116" t="s">
        <v>4785</v>
      </c>
      <c r="E2747" s="1356">
        <v>2</v>
      </c>
      <c r="F2747" s="1256">
        <v>1</v>
      </c>
      <c r="G2747" s="1246">
        <v>2</v>
      </c>
    </row>
    <row r="2748" spans="1:7" ht="14.15" customHeight="1">
      <c r="A2748" s="1119" t="s">
        <v>2970</v>
      </c>
      <c r="B2748" s="1118" t="s">
        <v>363</v>
      </c>
      <c r="C2748" s="1117" t="s">
        <v>4786</v>
      </c>
      <c r="D2748" s="1116" t="s">
        <v>4787</v>
      </c>
      <c r="E2748" s="1356">
        <v>2</v>
      </c>
      <c r="F2748" s="1256">
        <v>1</v>
      </c>
      <c r="G2748" s="1246">
        <v>2</v>
      </c>
    </row>
    <row r="2749" spans="1:7" ht="14.15" customHeight="1">
      <c r="A2749" s="1119" t="s">
        <v>2970</v>
      </c>
      <c r="B2749" s="1118" t="s">
        <v>363</v>
      </c>
      <c r="C2749" s="1117" t="s">
        <v>9102</v>
      </c>
      <c r="D2749" s="1116" t="s">
        <v>9115</v>
      </c>
      <c r="E2749" s="1356">
        <v>1</v>
      </c>
      <c r="F2749" s="1256">
        <v>1</v>
      </c>
      <c r="G2749" s="1246">
        <v>1</v>
      </c>
    </row>
    <row r="2750" spans="1:7" ht="14.15" customHeight="1">
      <c r="A2750" s="1119" t="s">
        <v>2970</v>
      </c>
      <c r="B2750" s="1118" t="s">
        <v>363</v>
      </c>
      <c r="C2750" s="1117" t="s">
        <v>9106</v>
      </c>
      <c r="D2750" s="1116" t="s">
        <v>9116</v>
      </c>
      <c r="E2750" s="1356">
        <v>1</v>
      </c>
      <c r="F2750" s="1256">
        <v>1</v>
      </c>
      <c r="G2750" s="1246">
        <v>1</v>
      </c>
    </row>
    <row r="2751" spans="1:7" ht="14.15" customHeight="1">
      <c r="A2751" s="1119" t="s">
        <v>2970</v>
      </c>
      <c r="B2751" s="1118" t="s">
        <v>363</v>
      </c>
      <c r="C2751" s="1117" t="s">
        <v>5239</v>
      </c>
      <c r="D2751" s="1116" t="s">
        <v>5240</v>
      </c>
      <c r="E2751" s="1356">
        <v>2</v>
      </c>
      <c r="F2751" s="1256">
        <v>1</v>
      </c>
      <c r="G2751" s="1246">
        <v>2</v>
      </c>
    </row>
    <row r="2752" spans="1:7" ht="14.15" customHeight="1">
      <c r="A2752" s="1119" t="s">
        <v>2970</v>
      </c>
      <c r="B2752" s="1118" t="s">
        <v>363</v>
      </c>
      <c r="C2752" s="1117" t="s">
        <v>5241</v>
      </c>
      <c r="D2752" s="1116" t="s">
        <v>5242</v>
      </c>
      <c r="E2752" s="1356">
        <v>2</v>
      </c>
      <c r="F2752" s="1256">
        <v>1</v>
      </c>
      <c r="G2752" s="1246">
        <v>2</v>
      </c>
    </row>
    <row r="2753" spans="1:7" ht="14.15" customHeight="1">
      <c r="A2753" s="1119" t="s">
        <v>2970</v>
      </c>
      <c r="B2753" s="1118" t="s">
        <v>363</v>
      </c>
      <c r="C2753" s="1117" t="s">
        <v>1300</v>
      </c>
      <c r="D2753" s="1116" t="s">
        <v>4726</v>
      </c>
      <c r="E2753" s="1356">
        <v>2</v>
      </c>
      <c r="F2753" s="1256">
        <v>1</v>
      </c>
      <c r="G2753" s="1246">
        <v>2</v>
      </c>
    </row>
    <row r="2754" spans="1:7" ht="14.15" customHeight="1">
      <c r="A2754" s="1119" t="s">
        <v>2970</v>
      </c>
      <c r="B2754" s="1118" t="s">
        <v>363</v>
      </c>
      <c r="C2754" s="1117" t="s">
        <v>602</v>
      </c>
      <c r="D2754" s="1116" t="s">
        <v>1690</v>
      </c>
      <c r="E2754" s="1356">
        <v>1</v>
      </c>
      <c r="F2754" s="1256">
        <v>1</v>
      </c>
      <c r="G2754" s="1246">
        <v>1</v>
      </c>
    </row>
    <row r="2755" spans="1:7" ht="14.15" customHeight="1">
      <c r="A2755" s="1119" t="s">
        <v>2970</v>
      </c>
      <c r="B2755" s="1118" t="s">
        <v>363</v>
      </c>
      <c r="C2755" s="1117" t="s">
        <v>1634</v>
      </c>
      <c r="D2755" s="1116" t="s">
        <v>1635</v>
      </c>
      <c r="E2755" s="1356">
        <v>3</v>
      </c>
      <c r="F2755" s="1256">
        <v>1</v>
      </c>
      <c r="G2755" s="1246">
        <v>3</v>
      </c>
    </row>
    <row r="2756" spans="1:7" ht="14.15" customHeight="1">
      <c r="A2756" s="1119" t="s">
        <v>2970</v>
      </c>
      <c r="B2756" s="1118" t="s">
        <v>363</v>
      </c>
      <c r="C2756" s="1117" t="s">
        <v>1439</v>
      </c>
      <c r="D2756" s="1116" t="s">
        <v>1440</v>
      </c>
      <c r="E2756" s="1356">
        <v>0</v>
      </c>
      <c r="F2756" s="1256">
        <v>1</v>
      </c>
      <c r="G2756" s="1246">
        <v>0</v>
      </c>
    </row>
    <row r="2757" spans="1:7" ht="14.15" customHeight="1">
      <c r="A2757" s="1119" t="s">
        <v>2970</v>
      </c>
      <c r="B2757" s="1118" t="s">
        <v>363</v>
      </c>
      <c r="C2757" s="1117" t="s">
        <v>3440</v>
      </c>
      <c r="D2757" s="1116" t="s">
        <v>3441</v>
      </c>
      <c r="E2757" s="1356">
        <v>0</v>
      </c>
      <c r="F2757" s="1256">
        <v>1</v>
      </c>
      <c r="G2757" s="1246">
        <v>0</v>
      </c>
    </row>
    <row r="2758" spans="1:7" ht="14.15" customHeight="1">
      <c r="A2758" s="1119" t="s">
        <v>2970</v>
      </c>
      <c r="B2758" s="1118" t="s">
        <v>363</v>
      </c>
      <c r="C2758" s="1117" t="s">
        <v>3442</v>
      </c>
      <c r="D2758" s="1116" t="s">
        <v>3443</v>
      </c>
      <c r="E2758" s="1356">
        <v>0</v>
      </c>
      <c r="F2758" s="1256">
        <v>1</v>
      </c>
      <c r="G2758" s="1246">
        <v>0</v>
      </c>
    </row>
    <row r="2759" spans="1:7" ht="14.15" customHeight="1">
      <c r="A2759" s="1119" t="s">
        <v>2970</v>
      </c>
      <c r="B2759" s="1118" t="s">
        <v>363</v>
      </c>
      <c r="C2759" s="1117" t="s">
        <v>3444</v>
      </c>
      <c r="D2759" s="1116" t="s">
        <v>3445</v>
      </c>
      <c r="E2759" s="1356">
        <v>0</v>
      </c>
      <c r="F2759" s="1256">
        <v>1</v>
      </c>
      <c r="G2759" s="1246">
        <v>0</v>
      </c>
    </row>
    <row r="2760" spans="1:7" ht="14.15" customHeight="1">
      <c r="A2760" s="1119" t="s">
        <v>2970</v>
      </c>
      <c r="B2760" s="1118" t="s">
        <v>363</v>
      </c>
      <c r="C2760" s="1117" t="s">
        <v>3446</v>
      </c>
      <c r="D2760" s="1116" t="s">
        <v>3447</v>
      </c>
      <c r="E2760" s="1356">
        <v>0</v>
      </c>
      <c r="F2760" s="1256">
        <v>1</v>
      </c>
      <c r="G2760" s="1246">
        <v>0</v>
      </c>
    </row>
    <row r="2761" spans="1:7" ht="14.15" customHeight="1">
      <c r="A2761" s="1119" t="s">
        <v>2970</v>
      </c>
      <c r="B2761" s="1118" t="s">
        <v>363</v>
      </c>
      <c r="C2761" s="1117" t="s">
        <v>1276</v>
      </c>
      <c r="D2761" s="1116" t="s">
        <v>3448</v>
      </c>
      <c r="E2761" s="1356">
        <v>0</v>
      </c>
      <c r="F2761" s="1256">
        <v>1</v>
      </c>
      <c r="G2761" s="1246">
        <v>0</v>
      </c>
    </row>
    <row r="2762" spans="1:7" ht="14.15" customHeight="1">
      <c r="A2762" s="1119" t="s">
        <v>2970</v>
      </c>
      <c r="B2762" s="1118" t="s">
        <v>363</v>
      </c>
      <c r="C2762" s="1117" t="s">
        <v>1277</v>
      </c>
      <c r="D2762" s="1116" t="s">
        <v>5252</v>
      </c>
      <c r="E2762" s="1356">
        <v>0</v>
      </c>
      <c r="F2762" s="1256">
        <v>1</v>
      </c>
      <c r="G2762" s="1246">
        <v>0</v>
      </c>
    </row>
    <row r="2763" spans="1:7" ht="14.15" customHeight="1">
      <c r="A2763" s="1119" t="s">
        <v>2970</v>
      </c>
      <c r="B2763" s="1118" t="s">
        <v>363</v>
      </c>
      <c r="C2763" s="1117" t="s">
        <v>1278</v>
      </c>
      <c r="D2763" s="1116" t="s">
        <v>5253</v>
      </c>
      <c r="E2763" s="1356">
        <v>0</v>
      </c>
      <c r="F2763" s="1256">
        <v>1</v>
      </c>
      <c r="G2763" s="1246">
        <v>0</v>
      </c>
    </row>
    <row r="2764" spans="1:7" ht="14.15" customHeight="1">
      <c r="A2764" s="1119" t="s">
        <v>2970</v>
      </c>
      <c r="B2764" s="1118" t="s">
        <v>363</v>
      </c>
      <c r="C2764" s="1117" t="s">
        <v>1279</v>
      </c>
      <c r="D2764" s="1116" t="s">
        <v>5254</v>
      </c>
      <c r="E2764" s="1356">
        <v>0</v>
      </c>
      <c r="F2764" s="1256">
        <v>1</v>
      </c>
      <c r="G2764" s="1246">
        <v>0</v>
      </c>
    </row>
    <row r="2765" spans="1:7" ht="14.15" customHeight="1">
      <c r="A2765" s="1119" t="s">
        <v>2970</v>
      </c>
      <c r="B2765" s="1118" t="s">
        <v>363</v>
      </c>
      <c r="C2765" s="1117" t="s">
        <v>1280</v>
      </c>
      <c r="D2765" s="1116" t="s">
        <v>5255</v>
      </c>
      <c r="E2765" s="1356">
        <v>12</v>
      </c>
      <c r="F2765" s="1256">
        <v>1</v>
      </c>
      <c r="G2765" s="1246">
        <v>12</v>
      </c>
    </row>
    <row r="2766" spans="1:7" ht="14.15" customHeight="1">
      <c r="A2766" s="1119" t="s">
        <v>2970</v>
      </c>
      <c r="B2766" s="1118" t="s">
        <v>363</v>
      </c>
      <c r="C2766" s="1117" t="s">
        <v>5235</v>
      </c>
      <c r="D2766" s="1116" t="s">
        <v>5236</v>
      </c>
      <c r="E2766" s="1356">
        <v>2</v>
      </c>
      <c r="F2766" s="1256">
        <v>1</v>
      </c>
      <c r="G2766" s="1246">
        <v>2</v>
      </c>
    </row>
    <row r="2767" spans="1:7" ht="14.15" customHeight="1">
      <c r="A2767" s="1119" t="s">
        <v>2970</v>
      </c>
      <c r="B2767" s="1118" t="s">
        <v>363</v>
      </c>
      <c r="C2767" s="1117" t="s">
        <v>4432</v>
      </c>
      <c r="D2767" s="1116" t="s">
        <v>1792</v>
      </c>
      <c r="E2767" s="1356">
        <v>4.0000000000000002E-4</v>
      </c>
      <c r="F2767" s="1256">
        <v>1</v>
      </c>
      <c r="G2767" s="1246">
        <v>4.0000000000000002E-4</v>
      </c>
    </row>
    <row r="2768" spans="1:7" ht="14.15" customHeight="1">
      <c r="A2768" s="1119" t="s">
        <v>2970</v>
      </c>
      <c r="B2768" s="1118" t="s">
        <v>363</v>
      </c>
      <c r="C2768" s="1117" t="s">
        <v>5417</v>
      </c>
      <c r="D2768" s="1116" t="s">
        <v>3885</v>
      </c>
      <c r="E2768" s="1356">
        <v>1.1999999999999999E-3</v>
      </c>
      <c r="F2768" s="1256">
        <v>1</v>
      </c>
      <c r="G2768" s="1246">
        <v>1.1999999999999999E-3</v>
      </c>
    </row>
    <row r="2769" spans="1:7" ht="14.15" customHeight="1">
      <c r="A2769" s="1119" t="s">
        <v>2970</v>
      </c>
      <c r="B2769" s="1118" t="s">
        <v>363</v>
      </c>
      <c r="C2769" s="1117" t="s">
        <v>5419</v>
      </c>
      <c r="D2769" s="1116" t="s">
        <v>3704</v>
      </c>
      <c r="E2769" s="1356">
        <v>5.0000000000000001E-3</v>
      </c>
      <c r="F2769" s="1256">
        <v>1</v>
      </c>
      <c r="G2769" s="1246">
        <v>5.0000000000000001E-3</v>
      </c>
    </row>
    <row r="2770" spans="1:7" ht="14.15" customHeight="1">
      <c r="A2770" s="1119" t="s">
        <v>2970</v>
      </c>
      <c r="B2770" s="1118" t="s">
        <v>363</v>
      </c>
      <c r="C2770" s="1117" t="s">
        <v>869</v>
      </c>
      <c r="D2770" s="1116" t="s">
        <v>1793</v>
      </c>
      <c r="E2770" s="1356">
        <v>4.0000000000000002E-4</v>
      </c>
      <c r="F2770" s="1256">
        <v>1</v>
      </c>
      <c r="G2770" s="1246">
        <v>4.0000000000000002E-4</v>
      </c>
    </row>
    <row r="2771" spans="1:7" ht="14.15" customHeight="1">
      <c r="A2771" s="1119" t="s">
        <v>2970</v>
      </c>
      <c r="B2771" s="1118" t="s">
        <v>363</v>
      </c>
      <c r="C2771" s="1117" t="s">
        <v>4692</v>
      </c>
      <c r="D2771" s="1116" t="s">
        <v>4137</v>
      </c>
      <c r="E2771" s="1356">
        <v>1.1999999999999999E-3</v>
      </c>
      <c r="F2771" s="1256">
        <v>1</v>
      </c>
      <c r="G2771" s="1246">
        <v>1.1999999999999999E-3</v>
      </c>
    </row>
    <row r="2772" spans="1:7" ht="14.15" customHeight="1">
      <c r="A2772" s="1119" t="s">
        <v>2970</v>
      </c>
      <c r="B2772" s="1118" t="s">
        <v>363</v>
      </c>
      <c r="C2772" s="1117" t="s">
        <v>870</v>
      </c>
      <c r="D2772" s="1116" t="s">
        <v>871</v>
      </c>
      <c r="E2772" s="1356">
        <v>1E-3</v>
      </c>
      <c r="F2772" s="1256">
        <v>1</v>
      </c>
      <c r="G2772" s="1246">
        <v>1E-3</v>
      </c>
    </row>
    <row r="2773" spans="1:7" ht="14.15" customHeight="1">
      <c r="A2773" s="1119" t="s">
        <v>2970</v>
      </c>
      <c r="B2773" s="1118" t="s">
        <v>363</v>
      </c>
      <c r="C2773" s="1117" t="s">
        <v>5534</v>
      </c>
      <c r="D2773" s="1116" t="s">
        <v>5611</v>
      </c>
      <c r="E2773" s="1356">
        <v>0.56369999999999998</v>
      </c>
      <c r="F2773" s="1256">
        <v>1</v>
      </c>
      <c r="G2773" s="1246">
        <v>0.56369999999999998</v>
      </c>
    </row>
    <row r="2774" spans="1:7" ht="14.15" customHeight="1">
      <c r="A2774" s="1119" t="s">
        <v>2970</v>
      </c>
      <c r="B2774" s="1118" t="s">
        <v>363</v>
      </c>
      <c r="C2774" s="1117" t="s">
        <v>5530</v>
      </c>
      <c r="D2774" s="1116" t="s">
        <v>5609</v>
      </c>
      <c r="E2774" s="1356">
        <v>0.50660000000000005</v>
      </c>
      <c r="F2774" s="1256">
        <v>1</v>
      </c>
      <c r="G2774" s="1246">
        <v>0.50660000000000005</v>
      </c>
    </row>
    <row r="2775" spans="1:7" ht="14.15" customHeight="1">
      <c r="A2775" s="1119" t="s">
        <v>2970</v>
      </c>
      <c r="B2775" s="1118" t="s">
        <v>363</v>
      </c>
      <c r="C2775" s="1117" t="s">
        <v>478</v>
      </c>
      <c r="D2775" s="1116" t="s">
        <v>479</v>
      </c>
      <c r="E2775" s="1356">
        <v>0.2762</v>
      </c>
      <c r="F2775" s="1256">
        <v>1</v>
      </c>
      <c r="G2775" s="1246">
        <v>0.2762</v>
      </c>
    </row>
    <row r="2776" spans="1:7" ht="14.15" customHeight="1">
      <c r="A2776" s="1119" t="s">
        <v>2970</v>
      </c>
      <c r="B2776" s="1118" t="s">
        <v>363</v>
      </c>
      <c r="C2776" s="1117" t="s">
        <v>2345</v>
      </c>
      <c r="D2776" s="1116" t="s">
        <v>3531</v>
      </c>
      <c r="E2776" s="1356">
        <v>0.28010000000000002</v>
      </c>
      <c r="F2776" s="1256">
        <v>1</v>
      </c>
      <c r="G2776" s="1246">
        <v>0.28010000000000002</v>
      </c>
    </row>
    <row r="2777" spans="1:7" ht="14.15" customHeight="1">
      <c r="A2777" s="1119" t="s">
        <v>2970</v>
      </c>
      <c r="B2777" s="1118" t="s">
        <v>363</v>
      </c>
      <c r="C2777" s="1117" t="s">
        <v>6660</v>
      </c>
      <c r="D2777" s="1116" t="s">
        <v>6661</v>
      </c>
      <c r="E2777" s="1356">
        <v>2.3999999999999998E-3</v>
      </c>
      <c r="F2777" s="1256">
        <v>1</v>
      </c>
      <c r="G2777" s="1246">
        <v>2.3999999999999998E-3</v>
      </c>
    </row>
    <row r="2778" spans="1:7" ht="14.15" customHeight="1">
      <c r="A2778" s="1119" t="s">
        <v>2972</v>
      </c>
      <c r="B2778" s="1118" t="s">
        <v>365</v>
      </c>
      <c r="C2778" s="1117" t="s">
        <v>5237</v>
      </c>
      <c r="D2778" s="1116" t="s">
        <v>5238</v>
      </c>
      <c r="E2778" s="1356">
        <v>1</v>
      </c>
      <c r="F2778" s="1256">
        <v>1</v>
      </c>
      <c r="G2778" s="1246">
        <v>1</v>
      </c>
    </row>
    <row r="2779" spans="1:7" ht="14.15" customHeight="1">
      <c r="A2779" s="1119" t="s">
        <v>2972</v>
      </c>
      <c r="B2779" s="1118" t="s">
        <v>365</v>
      </c>
      <c r="C2779" s="1117" t="s">
        <v>4423</v>
      </c>
      <c r="D2779" s="1116" t="s">
        <v>1025</v>
      </c>
      <c r="E2779" s="1356">
        <v>1</v>
      </c>
      <c r="F2779" s="1256">
        <v>1</v>
      </c>
      <c r="G2779" s="1246">
        <v>1</v>
      </c>
    </row>
    <row r="2780" spans="1:7" ht="14.15" customHeight="1">
      <c r="A2780" s="1119" t="s">
        <v>2972</v>
      </c>
      <c r="B2780" s="1118" t="s">
        <v>365</v>
      </c>
      <c r="C2780" s="1117" t="s">
        <v>7090</v>
      </c>
      <c r="D2780" s="1116" t="s">
        <v>6822</v>
      </c>
      <c r="E2780" s="1356">
        <v>1</v>
      </c>
      <c r="F2780" s="1256">
        <v>1</v>
      </c>
      <c r="G2780" s="1246">
        <v>1</v>
      </c>
    </row>
    <row r="2781" spans="1:7" ht="14.15" customHeight="1">
      <c r="A2781" s="1119" t="s">
        <v>2972</v>
      </c>
      <c r="B2781" s="1118" t="s">
        <v>365</v>
      </c>
      <c r="C2781" s="1117" t="s">
        <v>4425</v>
      </c>
      <c r="D2781" s="1116" t="s">
        <v>4755</v>
      </c>
      <c r="E2781" s="1356">
        <v>1</v>
      </c>
      <c r="F2781" s="1256">
        <v>1</v>
      </c>
      <c r="G2781" s="1246">
        <v>1</v>
      </c>
    </row>
    <row r="2782" spans="1:7" ht="14.15" customHeight="1">
      <c r="A2782" s="1119" t="s">
        <v>2972</v>
      </c>
      <c r="B2782" s="1118" t="s">
        <v>365</v>
      </c>
      <c r="C2782" s="1117" t="s">
        <v>1274</v>
      </c>
      <c r="D2782" s="1116" t="s">
        <v>1024</v>
      </c>
      <c r="E2782" s="1356">
        <v>1</v>
      </c>
      <c r="F2782" s="1256">
        <v>1</v>
      </c>
      <c r="G2782" s="1246">
        <v>1</v>
      </c>
    </row>
    <row r="2783" spans="1:7" ht="14.15" customHeight="1">
      <c r="A2783" s="1119" t="s">
        <v>2972</v>
      </c>
      <c r="B2783" s="1118" t="s">
        <v>365</v>
      </c>
      <c r="C2783" s="1117" t="s">
        <v>4784</v>
      </c>
      <c r="D2783" s="1116" t="s">
        <v>4785</v>
      </c>
      <c r="E2783" s="1356">
        <v>2</v>
      </c>
      <c r="F2783" s="1256">
        <v>1</v>
      </c>
      <c r="G2783" s="1246">
        <v>2</v>
      </c>
    </row>
    <row r="2784" spans="1:7" ht="14.15" customHeight="1">
      <c r="A2784" s="1119" t="s">
        <v>2972</v>
      </c>
      <c r="B2784" s="1118" t="s">
        <v>365</v>
      </c>
      <c r="C2784" s="1117" t="s">
        <v>4786</v>
      </c>
      <c r="D2784" s="1116" t="s">
        <v>4787</v>
      </c>
      <c r="E2784" s="1356">
        <v>2</v>
      </c>
      <c r="F2784" s="1256">
        <v>1</v>
      </c>
      <c r="G2784" s="1246">
        <v>2</v>
      </c>
    </row>
    <row r="2785" spans="1:7" ht="14.15" customHeight="1">
      <c r="A2785" s="1119" t="s">
        <v>2972</v>
      </c>
      <c r="B2785" s="1118" t="s">
        <v>365</v>
      </c>
      <c r="C2785" s="1117" t="s">
        <v>5239</v>
      </c>
      <c r="D2785" s="1116" t="s">
        <v>5240</v>
      </c>
      <c r="E2785" s="1356">
        <v>2</v>
      </c>
      <c r="F2785" s="1256">
        <v>1</v>
      </c>
      <c r="G2785" s="1246">
        <v>2</v>
      </c>
    </row>
    <row r="2786" spans="1:7" ht="14.15" customHeight="1">
      <c r="A2786" s="1119" t="s">
        <v>2972</v>
      </c>
      <c r="B2786" s="1118" t="s">
        <v>365</v>
      </c>
      <c r="C2786" s="1117" t="s">
        <v>5241</v>
      </c>
      <c r="D2786" s="1116" t="s">
        <v>5242</v>
      </c>
      <c r="E2786" s="1356">
        <v>2</v>
      </c>
      <c r="F2786" s="1256">
        <v>1</v>
      </c>
      <c r="G2786" s="1246">
        <v>2</v>
      </c>
    </row>
    <row r="2787" spans="1:7" ht="14.15" customHeight="1">
      <c r="A2787" s="1119" t="s">
        <v>2972</v>
      </c>
      <c r="B2787" s="1118" t="s">
        <v>365</v>
      </c>
      <c r="C2787" s="1117" t="s">
        <v>3891</v>
      </c>
      <c r="D2787" s="1116" t="s">
        <v>4754</v>
      </c>
      <c r="E2787" s="1356">
        <v>2</v>
      </c>
      <c r="F2787" s="1256">
        <v>1</v>
      </c>
      <c r="G2787" s="1246">
        <v>2</v>
      </c>
    </row>
    <row r="2788" spans="1:7" ht="14.15" customHeight="1">
      <c r="A2788" s="1119" t="s">
        <v>2972</v>
      </c>
      <c r="B2788" s="1118" t="s">
        <v>365</v>
      </c>
      <c r="C2788" s="1117" t="s">
        <v>602</v>
      </c>
      <c r="D2788" s="1116" t="s">
        <v>1690</v>
      </c>
      <c r="E2788" s="1356">
        <v>1</v>
      </c>
      <c r="F2788" s="1256">
        <v>1</v>
      </c>
      <c r="G2788" s="1246">
        <v>1</v>
      </c>
    </row>
    <row r="2789" spans="1:7" ht="14.15" customHeight="1">
      <c r="A2789" s="1119" t="s">
        <v>2972</v>
      </c>
      <c r="B2789" s="1118" t="s">
        <v>365</v>
      </c>
      <c r="C2789" s="1117" t="s">
        <v>5243</v>
      </c>
      <c r="D2789" s="1116" t="s">
        <v>3356</v>
      </c>
      <c r="E2789" s="1356">
        <v>1</v>
      </c>
      <c r="F2789" s="1256">
        <v>1</v>
      </c>
      <c r="G2789" s="1246">
        <v>1</v>
      </c>
    </row>
    <row r="2790" spans="1:7" ht="14.15" customHeight="1">
      <c r="A2790" s="1119" t="s">
        <v>2972</v>
      </c>
      <c r="B2790" s="1118" t="s">
        <v>365</v>
      </c>
      <c r="C2790" s="1117" t="s">
        <v>1634</v>
      </c>
      <c r="D2790" s="1116" t="s">
        <v>1635</v>
      </c>
      <c r="E2790" s="1356">
        <v>2</v>
      </c>
      <c r="F2790" s="1256">
        <v>1</v>
      </c>
      <c r="G2790" s="1246">
        <v>2</v>
      </c>
    </row>
    <row r="2791" spans="1:7" ht="14.15" customHeight="1">
      <c r="A2791" s="1119" t="s">
        <v>2972</v>
      </c>
      <c r="B2791" s="1118" t="s">
        <v>365</v>
      </c>
      <c r="C2791" s="1117" t="s">
        <v>1439</v>
      </c>
      <c r="D2791" s="1116" t="s">
        <v>1440</v>
      </c>
      <c r="E2791" s="1356">
        <v>0</v>
      </c>
      <c r="F2791" s="1256">
        <v>1</v>
      </c>
      <c r="G2791" s="1246">
        <v>0</v>
      </c>
    </row>
    <row r="2792" spans="1:7" ht="14.15" customHeight="1">
      <c r="A2792" s="1119" t="s">
        <v>2972</v>
      </c>
      <c r="B2792" s="1118" t="s">
        <v>365</v>
      </c>
      <c r="C2792" s="1117" t="s">
        <v>3440</v>
      </c>
      <c r="D2792" s="1116" t="s">
        <v>3441</v>
      </c>
      <c r="E2792" s="1356">
        <v>0</v>
      </c>
      <c r="F2792" s="1256">
        <v>1</v>
      </c>
      <c r="G2792" s="1246">
        <v>0</v>
      </c>
    </row>
    <row r="2793" spans="1:7" ht="14.15" customHeight="1">
      <c r="A2793" s="1119" t="s">
        <v>2972</v>
      </c>
      <c r="B2793" s="1118" t="s">
        <v>365</v>
      </c>
      <c r="C2793" s="1117" t="s">
        <v>3442</v>
      </c>
      <c r="D2793" s="1116" t="s">
        <v>3443</v>
      </c>
      <c r="E2793" s="1356">
        <v>0</v>
      </c>
      <c r="F2793" s="1256">
        <v>1</v>
      </c>
      <c r="G2793" s="1246">
        <v>0</v>
      </c>
    </row>
    <row r="2794" spans="1:7" ht="14.15" customHeight="1">
      <c r="A2794" s="1119" t="s">
        <v>2972</v>
      </c>
      <c r="B2794" s="1118" t="s">
        <v>365</v>
      </c>
      <c r="C2794" s="1117" t="s">
        <v>3444</v>
      </c>
      <c r="D2794" s="1116" t="s">
        <v>3445</v>
      </c>
      <c r="E2794" s="1356">
        <v>0</v>
      </c>
      <c r="F2794" s="1256">
        <v>1</v>
      </c>
      <c r="G2794" s="1246">
        <v>0</v>
      </c>
    </row>
    <row r="2795" spans="1:7" ht="14.15" customHeight="1">
      <c r="A2795" s="1119" t="s">
        <v>2972</v>
      </c>
      <c r="B2795" s="1118" t="s">
        <v>365</v>
      </c>
      <c r="C2795" s="1117" t="s">
        <v>3446</v>
      </c>
      <c r="D2795" s="1116" t="s">
        <v>3447</v>
      </c>
      <c r="E2795" s="1356">
        <v>0</v>
      </c>
      <c r="F2795" s="1256">
        <v>1</v>
      </c>
      <c r="G2795" s="1246">
        <v>0</v>
      </c>
    </row>
    <row r="2796" spans="1:7" ht="14.15" customHeight="1">
      <c r="A2796" s="1119" t="s">
        <v>2972</v>
      </c>
      <c r="B2796" s="1118" t="s">
        <v>365</v>
      </c>
      <c r="C2796" s="1117" t="s">
        <v>1276</v>
      </c>
      <c r="D2796" s="1116" t="s">
        <v>3448</v>
      </c>
      <c r="E2796" s="1356">
        <v>0</v>
      </c>
      <c r="F2796" s="1256">
        <v>1</v>
      </c>
      <c r="G2796" s="1246">
        <v>0</v>
      </c>
    </row>
    <row r="2797" spans="1:7" ht="14.15" customHeight="1">
      <c r="A2797" s="1119" t="s">
        <v>2972</v>
      </c>
      <c r="B2797" s="1118" t="s">
        <v>365</v>
      </c>
      <c r="C2797" s="1117" t="s">
        <v>1277</v>
      </c>
      <c r="D2797" s="1116" t="s">
        <v>5252</v>
      </c>
      <c r="E2797" s="1356">
        <v>0</v>
      </c>
      <c r="F2797" s="1256">
        <v>1</v>
      </c>
      <c r="G2797" s="1246">
        <v>0</v>
      </c>
    </row>
    <row r="2798" spans="1:7" ht="14.15" customHeight="1">
      <c r="A2798" s="1119" t="s">
        <v>2972</v>
      </c>
      <c r="B2798" s="1118" t="s">
        <v>365</v>
      </c>
      <c r="C2798" s="1117" t="s">
        <v>1278</v>
      </c>
      <c r="D2798" s="1116" t="s">
        <v>5253</v>
      </c>
      <c r="E2798" s="1356">
        <v>0</v>
      </c>
      <c r="F2798" s="1256">
        <v>1</v>
      </c>
      <c r="G2798" s="1246">
        <v>0</v>
      </c>
    </row>
    <row r="2799" spans="1:7" ht="14.15" customHeight="1">
      <c r="A2799" s="1119" t="s">
        <v>2972</v>
      </c>
      <c r="B2799" s="1118" t="s">
        <v>365</v>
      </c>
      <c r="C2799" s="1117" t="s">
        <v>1279</v>
      </c>
      <c r="D2799" s="1116" t="s">
        <v>5254</v>
      </c>
      <c r="E2799" s="1356">
        <v>0</v>
      </c>
      <c r="F2799" s="1256">
        <v>1</v>
      </c>
      <c r="G2799" s="1246">
        <v>0</v>
      </c>
    </row>
    <row r="2800" spans="1:7" ht="14.15" customHeight="1">
      <c r="A2800" s="1119" t="s">
        <v>2972</v>
      </c>
      <c r="B2800" s="1118" t="s">
        <v>365</v>
      </c>
      <c r="C2800" s="1117" t="s">
        <v>1280</v>
      </c>
      <c r="D2800" s="1116" t="s">
        <v>5255</v>
      </c>
      <c r="E2800" s="1356">
        <v>12</v>
      </c>
      <c r="F2800" s="1256">
        <v>1</v>
      </c>
      <c r="G2800" s="1246">
        <v>12</v>
      </c>
    </row>
    <row r="2801" spans="1:7" ht="14.15" customHeight="1">
      <c r="A2801" s="1119" t="s">
        <v>2972</v>
      </c>
      <c r="B2801" s="1118" t="s">
        <v>365</v>
      </c>
      <c r="C2801" s="1117" t="s">
        <v>1621</v>
      </c>
      <c r="D2801" s="1116" t="s">
        <v>4753</v>
      </c>
      <c r="E2801" s="1356">
        <v>3</v>
      </c>
      <c r="F2801" s="1256">
        <v>1</v>
      </c>
      <c r="G2801" s="1246">
        <v>3</v>
      </c>
    </row>
    <row r="2802" spans="1:7" ht="14.15" customHeight="1">
      <c r="A2802" s="1119" t="s">
        <v>2972</v>
      </c>
      <c r="B2802" s="1118" t="s">
        <v>365</v>
      </c>
      <c r="C2802" s="1117" t="s">
        <v>2497</v>
      </c>
      <c r="D2802" s="1116" t="s">
        <v>3784</v>
      </c>
      <c r="E2802" s="1356">
        <v>2</v>
      </c>
      <c r="F2802" s="1256">
        <v>1</v>
      </c>
      <c r="G2802" s="1246">
        <v>2</v>
      </c>
    </row>
    <row r="2803" spans="1:7" ht="14.15" customHeight="1">
      <c r="A2803" s="1119" t="s">
        <v>2972</v>
      </c>
      <c r="B2803" s="1118" t="s">
        <v>365</v>
      </c>
      <c r="C2803" s="1117" t="s">
        <v>4432</v>
      </c>
      <c r="D2803" s="1116" t="s">
        <v>1792</v>
      </c>
      <c r="E2803" s="1356">
        <v>4.0000000000000002E-4</v>
      </c>
      <c r="F2803" s="1256">
        <v>1</v>
      </c>
      <c r="G2803" s="1246">
        <v>4.0000000000000002E-4</v>
      </c>
    </row>
    <row r="2804" spans="1:7" ht="14.15" customHeight="1">
      <c r="A2804" s="1119" t="s">
        <v>2972</v>
      </c>
      <c r="B2804" s="1118" t="s">
        <v>365</v>
      </c>
      <c r="C2804" s="1117" t="s">
        <v>5417</v>
      </c>
      <c r="D2804" s="1116" t="s">
        <v>3885</v>
      </c>
      <c r="E2804" s="1356">
        <v>1.1999999999999999E-3</v>
      </c>
      <c r="F2804" s="1256">
        <v>1</v>
      </c>
      <c r="G2804" s="1246">
        <v>1.1999999999999999E-3</v>
      </c>
    </row>
    <row r="2805" spans="1:7" ht="14.15" customHeight="1">
      <c r="A2805" s="1119" t="s">
        <v>2972</v>
      </c>
      <c r="B2805" s="1118" t="s">
        <v>365</v>
      </c>
      <c r="C2805" s="1117" t="s">
        <v>5419</v>
      </c>
      <c r="D2805" s="1116" t="s">
        <v>3704</v>
      </c>
      <c r="E2805" s="1356">
        <v>5.0000000000000001E-3</v>
      </c>
      <c r="F2805" s="1256">
        <v>1</v>
      </c>
      <c r="G2805" s="1246">
        <v>5.0000000000000001E-3</v>
      </c>
    </row>
    <row r="2806" spans="1:7" ht="14.15" customHeight="1">
      <c r="A2806" s="1119" t="s">
        <v>2972</v>
      </c>
      <c r="B2806" s="1118" t="s">
        <v>365</v>
      </c>
      <c r="C2806" s="1117" t="s">
        <v>869</v>
      </c>
      <c r="D2806" s="1116" t="s">
        <v>1793</v>
      </c>
      <c r="E2806" s="1356">
        <v>4.0000000000000002E-4</v>
      </c>
      <c r="F2806" s="1256">
        <v>1</v>
      </c>
      <c r="G2806" s="1246">
        <v>4.0000000000000002E-4</v>
      </c>
    </row>
    <row r="2807" spans="1:7" ht="14.15" customHeight="1">
      <c r="A2807" s="1119" t="s">
        <v>2972</v>
      </c>
      <c r="B2807" s="1118" t="s">
        <v>365</v>
      </c>
      <c r="C2807" s="1117" t="s">
        <v>2914</v>
      </c>
      <c r="D2807" s="1116" t="s">
        <v>5606</v>
      </c>
      <c r="E2807" s="1356">
        <v>8.9999999999999993E-3</v>
      </c>
      <c r="F2807" s="1256">
        <v>1</v>
      </c>
      <c r="G2807" s="1246">
        <v>8.9999999999999993E-3</v>
      </c>
    </row>
    <row r="2808" spans="1:7" ht="14.15" customHeight="1">
      <c r="A2808" s="1119" t="s">
        <v>2972</v>
      </c>
      <c r="B2808" s="1118" t="s">
        <v>365</v>
      </c>
      <c r="C2808" s="1117" t="s">
        <v>4692</v>
      </c>
      <c r="D2808" s="1116" t="s">
        <v>4137</v>
      </c>
      <c r="E2808" s="1356">
        <v>1.1999999999999999E-3</v>
      </c>
      <c r="F2808" s="1256">
        <v>1</v>
      </c>
      <c r="G2808" s="1246">
        <v>1.1999999999999999E-3</v>
      </c>
    </row>
    <row r="2809" spans="1:7" ht="14.15" customHeight="1">
      <c r="A2809" s="1119" t="s">
        <v>2972</v>
      </c>
      <c r="B2809" s="1118" t="s">
        <v>365</v>
      </c>
      <c r="C2809" s="1117" t="s">
        <v>7748</v>
      </c>
      <c r="D2809" s="1116" t="s">
        <v>8287</v>
      </c>
      <c r="E2809" s="1356">
        <v>6.6E-3</v>
      </c>
      <c r="F2809" s="1256">
        <v>1</v>
      </c>
      <c r="G2809" s="1246">
        <v>6.6E-3</v>
      </c>
    </row>
    <row r="2810" spans="1:7" ht="14.15" customHeight="1">
      <c r="A2810" s="1119" t="s">
        <v>2972</v>
      </c>
      <c r="B2810" s="1118" t="s">
        <v>365</v>
      </c>
      <c r="C2810" s="1117" t="s">
        <v>870</v>
      </c>
      <c r="D2810" s="1116" t="s">
        <v>871</v>
      </c>
      <c r="E2810" s="1356">
        <v>1E-3</v>
      </c>
      <c r="F2810" s="1256">
        <v>1</v>
      </c>
      <c r="G2810" s="1246">
        <v>1E-3</v>
      </c>
    </row>
    <row r="2811" spans="1:7" ht="14.15" customHeight="1">
      <c r="A2811" s="1119" t="s">
        <v>2972</v>
      </c>
      <c r="B2811" s="1118" t="s">
        <v>365</v>
      </c>
      <c r="C2811" s="1117" t="s">
        <v>5534</v>
      </c>
      <c r="D2811" s="1116" t="s">
        <v>5611</v>
      </c>
      <c r="E2811" s="1356">
        <v>0.56369999999999998</v>
      </c>
      <c r="F2811" s="1256">
        <v>1</v>
      </c>
      <c r="G2811" s="1246">
        <v>0.56369999999999998</v>
      </c>
    </row>
    <row r="2812" spans="1:7" ht="14.15" customHeight="1">
      <c r="A2812" s="1119" t="s">
        <v>2972</v>
      </c>
      <c r="B2812" s="1118" t="s">
        <v>365</v>
      </c>
      <c r="C2812" s="1117" t="s">
        <v>5530</v>
      </c>
      <c r="D2812" s="1116" t="s">
        <v>5609</v>
      </c>
      <c r="E2812" s="1356">
        <v>0.50660000000000005</v>
      </c>
      <c r="F2812" s="1256">
        <v>1</v>
      </c>
      <c r="G2812" s="1246">
        <v>0.50660000000000005</v>
      </c>
    </row>
    <row r="2813" spans="1:7" ht="14.15" customHeight="1">
      <c r="A2813" s="1119" t="s">
        <v>2972</v>
      </c>
      <c r="B2813" s="1118" t="s">
        <v>365</v>
      </c>
      <c r="C2813" s="1117" t="s">
        <v>478</v>
      </c>
      <c r="D2813" s="1116" t="s">
        <v>479</v>
      </c>
      <c r="E2813" s="1356">
        <v>0.2762</v>
      </c>
      <c r="F2813" s="1256">
        <v>1</v>
      </c>
      <c r="G2813" s="1246">
        <v>0.2762</v>
      </c>
    </row>
    <row r="2814" spans="1:7" ht="14.15" customHeight="1">
      <c r="A2814" s="1119" t="s">
        <v>2972</v>
      </c>
      <c r="B2814" s="1118" t="s">
        <v>365</v>
      </c>
      <c r="C2814" s="1117" t="s">
        <v>2345</v>
      </c>
      <c r="D2814" s="1116" t="s">
        <v>3531</v>
      </c>
      <c r="E2814" s="1356">
        <v>0.28010000000000002</v>
      </c>
      <c r="F2814" s="1256">
        <v>1</v>
      </c>
      <c r="G2814" s="1246">
        <v>0.28010000000000002</v>
      </c>
    </row>
    <row r="2815" spans="1:7" ht="14.15" customHeight="1">
      <c r="A2815" s="1119" t="s">
        <v>2972</v>
      </c>
      <c r="B2815" s="1118" t="s">
        <v>365</v>
      </c>
      <c r="C2815" s="1117" t="s">
        <v>1084</v>
      </c>
      <c r="D2815" s="1116" t="s">
        <v>5178</v>
      </c>
      <c r="E2815" s="1356">
        <v>0.90749999999999997</v>
      </c>
      <c r="F2815" s="1256">
        <v>1</v>
      </c>
      <c r="G2815" s="1246">
        <v>0.90749999999999997</v>
      </c>
    </row>
    <row r="2816" spans="1:7" ht="14.15" customHeight="1">
      <c r="A2816" s="1119" t="s">
        <v>2972</v>
      </c>
      <c r="B2816" s="1118" t="s">
        <v>365</v>
      </c>
      <c r="C2816" s="1117" t="s">
        <v>6660</v>
      </c>
      <c r="D2816" s="1116" t="s">
        <v>6661</v>
      </c>
      <c r="E2816" s="1356">
        <v>2.8999999999999998E-3</v>
      </c>
      <c r="F2816" s="1256">
        <v>1</v>
      </c>
      <c r="G2816" s="1246">
        <v>2.8999999999999998E-3</v>
      </c>
    </row>
    <row r="2817" spans="1:7" ht="14.15" customHeight="1">
      <c r="A2817" s="1119" t="s">
        <v>5117</v>
      </c>
      <c r="B2817" s="1118" t="s">
        <v>3161</v>
      </c>
      <c r="C2817" s="1117" t="s">
        <v>5237</v>
      </c>
      <c r="D2817" s="1116" t="s">
        <v>5238</v>
      </c>
      <c r="E2817" s="1356">
        <v>1</v>
      </c>
      <c r="F2817" s="1256">
        <v>1</v>
      </c>
      <c r="G2817" s="1246">
        <v>1</v>
      </c>
    </row>
    <row r="2818" spans="1:7" ht="14.15" customHeight="1">
      <c r="A2818" s="1119" t="s">
        <v>5117</v>
      </c>
      <c r="B2818" s="1118" t="s">
        <v>3161</v>
      </c>
      <c r="C2818" s="1117" t="s">
        <v>4423</v>
      </c>
      <c r="D2818" s="1116" t="s">
        <v>1025</v>
      </c>
      <c r="E2818" s="1356">
        <v>1</v>
      </c>
      <c r="F2818" s="1256">
        <v>1</v>
      </c>
      <c r="G2818" s="1246">
        <v>1</v>
      </c>
    </row>
    <row r="2819" spans="1:7" ht="14.15" customHeight="1">
      <c r="A2819" s="1119" t="s">
        <v>5117</v>
      </c>
      <c r="B2819" s="1118" t="s">
        <v>3161</v>
      </c>
      <c r="C2819" s="1117" t="s">
        <v>7090</v>
      </c>
      <c r="D2819" s="1116" t="s">
        <v>6822</v>
      </c>
      <c r="E2819" s="1356">
        <v>1</v>
      </c>
      <c r="F2819" s="1256">
        <v>1</v>
      </c>
      <c r="G2819" s="1246">
        <v>1</v>
      </c>
    </row>
    <row r="2820" spans="1:7" ht="14.15" customHeight="1">
      <c r="A2820" s="1119" t="s">
        <v>5117</v>
      </c>
      <c r="B2820" s="1118" t="s">
        <v>3161</v>
      </c>
      <c r="C2820" s="1117" t="s">
        <v>4425</v>
      </c>
      <c r="D2820" s="1116" t="s">
        <v>4755</v>
      </c>
      <c r="E2820" s="1356">
        <v>1</v>
      </c>
      <c r="F2820" s="1256">
        <v>1</v>
      </c>
      <c r="G2820" s="1246">
        <v>1</v>
      </c>
    </row>
    <row r="2821" spans="1:7" ht="14.15" customHeight="1">
      <c r="A2821" s="1119" t="s">
        <v>5117</v>
      </c>
      <c r="B2821" s="1118" t="s">
        <v>3161</v>
      </c>
      <c r="C2821" s="1117" t="s">
        <v>1274</v>
      </c>
      <c r="D2821" s="1116" t="s">
        <v>1024</v>
      </c>
      <c r="E2821" s="1356">
        <v>1</v>
      </c>
      <c r="F2821" s="1256">
        <v>1</v>
      </c>
      <c r="G2821" s="1246">
        <v>1</v>
      </c>
    </row>
    <row r="2822" spans="1:7" ht="14.15" customHeight="1">
      <c r="A2822" s="1119" t="s">
        <v>5117</v>
      </c>
      <c r="B2822" s="1118" t="s">
        <v>3161</v>
      </c>
      <c r="C2822" s="1117" t="s">
        <v>4784</v>
      </c>
      <c r="D2822" s="1116" t="s">
        <v>4785</v>
      </c>
      <c r="E2822" s="1356">
        <v>2</v>
      </c>
      <c r="F2822" s="1256">
        <v>1</v>
      </c>
      <c r="G2822" s="1246">
        <v>2</v>
      </c>
    </row>
    <row r="2823" spans="1:7" ht="14.15" customHeight="1">
      <c r="A2823" s="1119" t="s">
        <v>5117</v>
      </c>
      <c r="B2823" s="1118" t="s">
        <v>3161</v>
      </c>
      <c r="C2823" s="1117" t="s">
        <v>4786</v>
      </c>
      <c r="D2823" s="1116" t="s">
        <v>4787</v>
      </c>
      <c r="E2823" s="1356">
        <v>2</v>
      </c>
      <c r="F2823" s="1256">
        <v>1</v>
      </c>
      <c r="G2823" s="1246">
        <v>2</v>
      </c>
    </row>
    <row r="2824" spans="1:7" ht="14.15" customHeight="1">
      <c r="A2824" s="1119" t="s">
        <v>5117</v>
      </c>
      <c r="B2824" s="1118" t="s">
        <v>3161</v>
      </c>
      <c r="C2824" s="1117" t="s">
        <v>5239</v>
      </c>
      <c r="D2824" s="1116" t="s">
        <v>5240</v>
      </c>
      <c r="E2824" s="1356">
        <v>2</v>
      </c>
      <c r="F2824" s="1256">
        <v>1</v>
      </c>
      <c r="G2824" s="1246">
        <v>2</v>
      </c>
    </row>
    <row r="2825" spans="1:7" ht="14.15" customHeight="1">
      <c r="A2825" s="1119" t="s">
        <v>5117</v>
      </c>
      <c r="B2825" s="1118" t="s">
        <v>3161</v>
      </c>
      <c r="C2825" s="1117" t="s">
        <v>5241</v>
      </c>
      <c r="D2825" s="1116" t="s">
        <v>5242</v>
      </c>
      <c r="E2825" s="1356">
        <v>2</v>
      </c>
      <c r="F2825" s="1256">
        <v>1</v>
      </c>
      <c r="G2825" s="1246">
        <v>2</v>
      </c>
    </row>
    <row r="2826" spans="1:7" ht="14.15" customHeight="1">
      <c r="A2826" s="1119" t="s">
        <v>5117</v>
      </c>
      <c r="B2826" s="1118" t="s">
        <v>3161</v>
      </c>
      <c r="C2826" s="1117" t="s">
        <v>3891</v>
      </c>
      <c r="D2826" s="1116" t="s">
        <v>4754</v>
      </c>
      <c r="E2826" s="1356">
        <v>2</v>
      </c>
      <c r="F2826" s="1256">
        <v>1</v>
      </c>
      <c r="G2826" s="1246">
        <v>2</v>
      </c>
    </row>
    <row r="2827" spans="1:7" ht="14.15" customHeight="1">
      <c r="A2827" s="1119" t="s">
        <v>5117</v>
      </c>
      <c r="B2827" s="1118" t="s">
        <v>3161</v>
      </c>
      <c r="C2827" s="1117" t="s">
        <v>602</v>
      </c>
      <c r="D2827" s="1116" t="s">
        <v>1690</v>
      </c>
      <c r="E2827" s="1356">
        <v>1</v>
      </c>
      <c r="F2827" s="1256">
        <v>1</v>
      </c>
      <c r="G2827" s="1246">
        <v>1</v>
      </c>
    </row>
    <row r="2828" spans="1:7" ht="14.15" customHeight="1">
      <c r="A2828" s="1119" t="s">
        <v>5117</v>
      </c>
      <c r="B2828" s="1118" t="s">
        <v>3161</v>
      </c>
      <c r="C2828" s="1117" t="s">
        <v>5243</v>
      </c>
      <c r="D2828" s="1116" t="s">
        <v>3356</v>
      </c>
      <c r="E2828" s="1356">
        <v>1</v>
      </c>
      <c r="F2828" s="1256">
        <v>1</v>
      </c>
      <c r="G2828" s="1246">
        <v>1</v>
      </c>
    </row>
    <row r="2829" spans="1:7" ht="14.15" customHeight="1">
      <c r="A2829" s="1119" t="s">
        <v>5117</v>
      </c>
      <c r="B2829" s="1118" t="s">
        <v>3161</v>
      </c>
      <c r="C2829" s="1117" t="s">
        <v>1634</v>
      </c>
      <c r="D2829" s="1116" t="s">
        <v>1635</v>
      </c>
      <c r="E2829" s="1356">
        <v>2</v>
      </c>
      <c r="F2829" s="1256">
        <v>1</v>
      </c>
      <c r="G2829" s="1246">
        <v>2</v>
      </c>
    </row>
    <row r="2830" spans="1:7" ht="14.15" customHeight="1">
      <c r="A2830" s="1119" t="s">
        <v>5117</v>
      </c>
      <c r="B2830" s="1118" t="s">
        <v>3161</v>
      </c>
      <c r="C2830" s="1117" t="s">
        <v>1439</v>
      </c>
      <c r="D2830" s="1116" t="s">
        <v>1440</v>
      </c>
      <c r="E2830" s="1356">
        <v>0</v>
      </c>
      <c r="F2830" s="1256">
        <v>1</v>
      </c>
      <c r="G2830" s="1246">
        <v>0</v>
      </c>
    </row>
    <row r="2831" spans="1:7" ht="14.15" customHeight="1">
      <c r="A2831" s="1119" t="s">
        <v>5117</v>
      </c>
      <c r="B2831" s="1118" t="s">
        <v>3161</v>
      </c>
      <c r="C2831" s="1117" t="s">
        <v>3440</v>
      </c>
      <c r="D2831" s="1116" t="s">
        <v>3441</v>
      </c>
      <c r="E2831" s="1356">
        <v>0</v>
      </c>
      <c r="F2831" s="1256">
        <v>1</v>
      </c>
      <c r="G2831" s="1246">
        <v>0</v>
      </c>
    </row>
    <row r="2832" spans="1:7" ht="14.15" customHeight="1">
      <c r="A2832" s="1119" t="s">
        <v>5117</v>
      </c>
      <c r="B2832" s="1118" t="s">
        <v>3161</v>
      </c>
      <c r="C2832" s="1117" t="s">
        <v>3442</v>
      </c>
      <c r="D2832" s="1116" t="s">
        <v>3443</v>
      </c>
      <c r="E2832" s="1356">
        <v>0</v>
      </c>
      <c r="F2832" s="1256">
        <v>1</v>
      </c>
      <c r="G2832" s="1246">
        <v>0</v>
      </c>
    </row>
    <row r="2833" spans="1:7" ht="14.15" customHeight="1">
      <c r="A2833" s="1119" t="s">
        <v>5117</v>
      </c>
      <c r="B2833" s="1118" t="s">
        <v>3161</v>
      </c>
      <c r="C2833" s="1117" t="s">
        <v>3444</v>
      </c>
      <c r="D2833" s="1116" t="s">
        <v>3445</v>
      </c>
      <c r="E2833" s="1356">
        <v>0</v>
      </c>
      <c r="F2833" s="1256">
        <v>1</v>
      </c>
      <c r="G2833" s="1246">
        <v>0</v>
      </c>
    </row>
    <row r="2834" spans="1:7" ht="14.15" customHeight="1">
      <c r="A2834" s="1119" t="s">
        <v>5117</v>
      </c>
      <c r="B2834" s="1118" t="s">
        <v>3161</v>
      </c>
      <c r="C2834" s="1117" t="s">
        <v>3446</v>
      </c>
      <c r="D2834" s="1116" t="s">
        <v>3447</v>
      </c>
      <c r="E2834" s="1356">
        <v>0</v>
      </c>
      <c r="F2834" s="1256">
        <v>1</v>
      </c>
      <c r="G2834" s="1246">
        <v>0</v>
      </c>
    </row>
    <row r="2835" spans="1:7" ht="14.15" customHeight="1">
      <c r="A2835" s="1119" t="s">
        <v>5117</v>
      </c>
      <c r="B2835" s="1118" t="s">
        <v>3161</v>
      </c>
      <c r="C2835" s="1117" t="s">
        <v>1276</v>
      </c>
      <c r="D2835" s="1116" t="s">
        <v>3448</v>
      </c>
      <c r="E2835" s="1356">
        <v>0</v>
      </c>
      <c r="F2835" s="1256">
        <v>1</v>
      </c>
      <c r="G2835" s="1246">
        <v>0</v>
      </c>
    </row>
    <row r="2836" spans="1:7" ht="14.15" customHeight="1">
      <c r="A2836" s="1119" t="s">
        <v>5117</v>
      </c>
      <c r="B2836" s="1118" t="s">
        <v>3161</v>
      </c>
      <c r="C2836" s="1117" t="s">
        <v>1277</v>
      </c>
      <c r="D2836" s="1116" t="s">
        <v>5252</v>
      </c>
      <c r="E2836" s="1356">
        <v>0</v>
      </c>
      <c r="F2836" s="1256">
        <v>1</v>
      </c>
      <c r="G2836" s="1246">
        <v>0</v>
      </c>
    </row>
    <row r="2837" spans="1:7" ht="14.15" customHeight="1">
      <c r="A2837" s="1119" t="s">
        <v>5117</v>
      </c>
      <c r="B2837" s="1118" t="s">
        <v>3161</v>
      </c>
      <c r="C2837" s="1117" t="s">
        <v>1278</v>
      </c>
      <c r="D2837" s="1116" t="s">
        <v>5253</v>
      </c>
      <c r="E2837" s="1356">
        <v>0</v>
      </c>
      <c r="F2837" s="1256">
        <v>1</v>
      </c>
      <c r="G2837" s="1246">
        <v>0</v>
      </c>
    </row>
    <row r="2838" spans="1:7" ht="14.15" customHeight="1">
      <c r="A2838" s="1119" t="s">
        <v>5117</v>
      </c>
      <c r="B2838" s="1118" t="s">
        <v>3161</v>
      </c>
      <c r="C2838" s="1117" t="s">
        <v>1279</v>
      </c>
      <c r="D2838" s="1116" t="s">
        <v>5254</v>
      </c>
      <c r="E2838" s="1356">
        <v>0</v>
      </c>
      <c r="F2838" s="1256">
        <v>1</v>
      </c>
      <c r="G2838" s="1246">
        <v>0</v>
      </c>
    </row>
    <row r="2839" spans="1:7" ht="14.15" customHeight="1">
      <c r="A2839" s="1119" t="s">
        <v>5117</v>
      </c>
      <c r="B2839" s="1118" t="s">
        <v>3161</v>
      </c>
      <c r="C2839" s="1117" t="s">
        <v>1280</v>
      </c>
      <c r="D2839" s="1116" t="s">
        <v>5255</v>
      </c>
      <c r="E2839" s="1356">
        <v>12</v>
      </c>
      <c r="F2839" s="1256">
        <v>1</v>
      </c>
      <c r="G2839" s="1246">
        <v>12</v>
      </c>
    </row>
    <row r="2840" spans="1:7" ht="14.15" customHeight="1">
      <c r="A2840" s="1119" t="s">
        <v>5117</v>
      </c>
      <c r="B2840" s="1118" t="s">
        <v>3161</v>
      </c>
      <c r="C2840" s="1117" t="s">
        <v>1621</v>
      </c>
      <c r="D2840" s="1116" t="s">
        <v>4753</v>
      </c>
      <c r="E2840" s="1356">
        <v>3</v>
      </c>
      <c r="F2840" s="1256">
        <v>1</v>
      </c>
      <c r="G2840" s="1246">
        <v>3</v>
      </c>
    </row>
    <row r="2841" spans="1:7" ht="14.15" customHeight="1">
      <c r="A2841" s="1119" t="s">
        <v>5117</v>
      </c>
      <c r="B2841" s="1118" t="s">
        <v>3161</v>
      </c>
      <c r="C2841" s="1117" t="s">
        <v>2497</v>
      </c>
      <c r="D2841" s="1116" t="s">
        <v>3784</v>
      </c>
      <c r="E2841" s="1356">
        <v>2</v>
      </c>
      <c r="F2841" s="1256">
        <v>1</v>
      </c>
      <c r="G2841" s="1246">
        <v>2</v>
      </c>
    </row>
    <row r="2842" spans="1:7" ht="14.15" customHeight="1">
      <c r="A2842" s="1119" t="s">
        <v>5117</v>
      </c>
      <c r="B2842" s="1118" t="s">
        <v>3161</v>
      </c>
      <c r="C2842" s="1117" t="s">
        <v>4432</v>
      </c>
      <c r="D2842" s="1116" t="s">
        <v>1792</v>
      </c>
      <c r="E2842" s="1356">
        <v>4.0000000000000002E-4</v>
      </c>
      <c r="F2842" s="1256">
        <v>1</v>
      </c>
      <c r="G2842" s="1246">
        <v>4.0000000000000002E-4</v>
      </c>
    </row>
    <row r="2843" spans="1:7" ht="14.15" customHeight="1">
      <c r="A2843" s="1119" t="s">
        <v>5117</v>
      </c>
      <c r="B2843" s="1118" t="s">
        <v>3161</v>
      </c>
      <c r="C2843" s="1117" t="s">
        <v>5417</v>
      </c>
      <c r="D2843" s="1116" t="s">
        <v>3885</v>
      </c>
      <c r="E2843" s="1356">
        <v>1.1999999999999999E-3</v>
      </c>
      <c r="F2843" s="1256">
        <v>1</v>
      </c>
      <c r="G2843" s="1246">
        <v>1.1999999999999999E-3</v>
      </c>
    </row>
    <row r="2844" spans="1:7" ht="14.15" customHeight="1">
      <c r="A2844" s="1119" t="s">
        <v>5117</v>
      </c>
      <c r="B2844" s="1118" t="s">
        <v>3161</v>
      </c>
      <c r="C2844" s="1117" t="s">
        <v>5419</v>
      </c>
      <c r="D2844" s="1116" t="s">
        <v>3704</v>
      </c>
      <c r="E2844" s="1356">
        <v>5.0000000000000001E-3</v>
      </c>
      <c r="F2844" s="1256">
        <v>1</v>
      </c>
      <c r="G2844" s="1246">
        <v>5.0000000000000001E-3</v>
      </c>
    </row>
    <row r="2845" spans="1:7" ht="14.15" customHeight="1">
      <c r="A2845" s="1119" t="s">
        <v>5117</v>
      </c>
      <c r="B2845" s="1118" t="s">
        <v>3161</v>
      </c>
      <c r="C2845" s="1117" t="s">
        <v>869</v>
      </c>
      <c r="D2845" s="1116" t="s">
        <v>1793</v>
      </c>
      <c r="E2845" s="1356">
        <v>4.0000000000000002E-4</v>
      </c>
      <c r="F2845" s="1256">
        <v>1</v>
      </c>
      <c r="G2845" s="1246">
        <v>4.0000000000000002E-4</v>
      </c>
    </row>
    <row r="2846" spans="1:7" ht="14.15" customHeight="1">
      <c r="A2846" s="1119" t="s">
        <v>5117</v>
      </c>
      <c r="B2846" s="1118" t="s">
        <v>3161</v>
      </c>
      <c r="C2846" s="1117" t="s">
        <v>2914</v>
      </c>
      <c r="D2846" s="1116" t="s">
        <v>5606</v>
      </c>
      <c r="E2846" s="1356">
        <v>8.9999999999999993E-3</v>
      </c>
      <c r="F2846" s="1256">
        <v>1</v>
      </c>
      <c r="G2846" s="1246">
        <v>8.9999999999999993E-3</v>
      </c>
    </row>
    <row r="2847" spans="1:7" ht="14.15" customHeight="1">
      <c r="A2847" s="1119" t="s">
        <v>5117</v>
      </c>
      <c r="B2847" s="1118" t="s">
        <v>3161</v>
      </c>
      <c r="C2847" s="1117" t="s">
        <v>4692</v>
      </c>
      <c r="D2847" s="1116" t="s">
        <v>4137</v>
      </c>
      <c r="E2847" s="1356">
        <v>1.1999999999999999E-3</v>
      </c>
      <c r="F2847" s="1256">
        <v>1</v>
      </c>
      <c r="G2847" s="1246">
        <v>1.1999999999999999E-3</v>
      </c>
    </row>
    <row r="2848" spans="1:7" ht="14.15" customHeight="1">
      <c r="A2848" s="1119" t="s">
        <v>5117</v>
      </c>
      <c r="B2848" s="1118" t="s">
        <v>3161</v>
      </c>
      <c r="C2848" s="1117" t="s">
        <v>7748</v>
      </c>
      <c r="D2848" s="1116" t="s">
        <v>8287</v>
      </c>
      <c r="E2848" s="1356">
        <v>6.6E-3</v>
      </c>
      <c r="F2848" s="1256">
        <v>1</v>
      </c>
      <c r="G2848" s="1246">
        <v>6.6E-3</v>
      </c>
    </row>
    <row r="2849" spans="1:7" ht="14.15" customHeight="1">
      <c r="A2849" s="1119" t="s">
        <v>5117</v>
      </c>
      <c r="B2849" s="1118" t="s">
        <v>3161</v>
      </c>
      <c r="C2849" s="1117" t="s">
        <v>870</v>
      </c>
      <c r="D2849" s="1116" t="s">
        <v>871</v>
      </c>
      <c r="E2849" s="1356">
        <v>1E-3</v>
      </c>
      <c r="F2849" s="1256">
        <v>1</v>
      </c>
      <c r="G2849" s="1246">
        <v>1E-3</v>
      </c>
    </row>
    <row r="2850" spans="1:7" ht="14.15" customHeight="1">
      <c r="A2850" s="1119" t="s">
        <v>5117</v>
      </c>
      <c r="B2850" s="1118" t="s">
        <v>3161</v>
      </c>
      <c r="C2850" s="1117" t="s">
        <v>5534</v>
      </c>
      <c r="D2850" s="1116" t="s">
        <v>5611</v>
      </c>
      <c r="E2850" s="1356">
        <v>0.56369999999999998</v>
      </c>
      <c r="F2850" s="1256">
        <v>1</v>
      </c>
      <c r="G2850" s="1246">
        <v>0.56369999999999998</v>
      </c>
    </row>
    <row r="2851" spans="1:7" ht="14.15" customHeight="1">
      <c r="A2851" s="1119" t="s">
        <v>5117</v>
      </c>
      <c r="B2851" s="1118" t="s">
        <v>3161</v>
      </c>
      <c r="C2851" s="1117" t="s">
        <v>5530</v>
      </c>
      <c r="D2851" s="1116" t="s">
        <v>5609</v>
      </c>
      <c r="E2851" s="1356">
        <v>0.50660000000000005</v>
      </c>
      <c r="F2851" s="1256">
        <v>1</v>
      </c>
      <c r="G2851" s="1246">
        <v>0.50660000000000005</v>
      </c>
    </row>
    <row r="2852" spans="1:7" ht="14.15" customHeight="1">
      <c r="A2852" s="1119" t="s">
        <v>5117</v>
      </c>
      <c r="B2852" s="1118" t="s">
        <v>3161</v>
      </c>
      <c r="C2852" s="1117" t="s">
        <v>478</v>
      </c>
      <c r="D2852" s="1116" t="s">
        <v>479</v>
      </c>
      <c r="E2852" s="1356">
        <v>0.2762</v>
      </c>
      <c r="F2852" s="1256">
        <v>1</v>
      </c>
      <c r="G2852" s="1246">
        <v>0.2762</v>
      </c>
    </row>
    <row r="2853" spans="1:7" ht="14.15" customHeight="1">
      <c r="A2853" s="1119" t="s">
        <v>5117</v>
      </c>
      <c r="B2853" s="1118" t="s">
        <v>3161</v>
      </c>
      <c r="C2853" s="1117" t="s">
        <v>2345</v>
      </c>
      <c r="D2853" s="1116" t="s">
        <v>3531</v>
      </c>
      <c r="E2853" s="1356">
        <v>0.28010000000000002</v>
      </c>
      <c r="F2853" s="1256">
        <v>1</v>
      </c>
      <c r="G2853" s="1246">
        <v>0.28010000000000002</v>
      </c>
    </row>
    <row r="2854" spans="1:7" ht="14.15" customHeight="1">
      <c r="A2854" s="1119" t="s">
        <v>5117</v>
      </c>
      <c r="B2854" s="1118" t="s">
        <v>3161</v>
      </c>
      <c r="C2854" s="1117" t="s">
        <v>1084</v>
      </c>
      <c r="D2854" s="1116" t="s">
        <v>5178</v>
      </c>
      <c r="E2854" s="1356">
        <v>0.90749999999999997</v>
      </c>
      <c r="F2854" s="1256">
        <v>1</v>
      </c>
      <c r="G2854" s="1246">
        <v>0.90749999999999997</v>
      </c>
    </row>
    <row r="2855" spans="1:7" ht="14.15" customHeight="1">
      <c r="A2855" s="1119" t="s">
        <v>5117</v>
      </c>
      <c r="B2855" s="1118" t="s">
        <v>3161</v>
      </c>
      <c r="C2855" s="1117" t="s">
        <v>6660</v>
      </c>
      <c r="D2855" s="1116" t="s">
        <v>6661</v>
      </c>
      <c r="E2855" s="1356">
        <v>2.8999999999999998E-3</v>
      </c>
      <c r="F2855" s="1256">
        <v>1</v>
      </c>
      <c r="G2855" s="1246">
        <v>2.8999999999999998E-3</v>
      </c>
    </row>
    <row r="2856" spans="1:7" ht="14.15" customHeight="1">
      <c r="A2856" s="1119" t="s">
        <v>2162</v>
      </c>
      <c r="B2856" s="1118" t="s">
        <v>2163</v>
      </c>
      <c r="C2856" s="1117" t="s">
        <v>5237</v>
      </c>
      <c r="D2856" s="1116" t="s">
        <v>5238</v>
      </c>
      <c r="E2856" s="1356">
        <v>1</v>
      </c>
      <c r="F2856" s="1256">
        <v>1</v>
      </c>
      <c r="G2856" s="1246">
        <v>1</v>
      </c>
    </row>
    <row r="2857" spans="1:7" ht="14.15" customHeight="1">
      <c r="A2857" s="1119" t="s">
        <v>2162</v>
      </c>
      <c r="B2857" s="1118" t="s">
        <v>2163</v>
      </c>
      <c r="C2857" s="1117" t="s">
        <v>600</v>
      </c>
      <c r="D2857" s="1116" t="s">
        <v>1686</v>
      </c>
      <c r="E2857" s="1356">
        <v>1</v>
      </c>
      <c r="F2857" s="1256">
        <v>1</v>
      </c>
      <c r="G2857" s="1246">
        <v>1</v>
      </c>
    </row>
    <row r="2858" spans="1:7" ht="14.15" customHeight="1">
      <c r="A2858" s="1119" t="s">
        <v>2162</v>
      </c>
      <c r="B2858" s="1118" t="s">
        <v>2163</v>
      </c>
      <c r="C2858" s="1117" t="s">
        <v>4810</v>
      </c>
      <c r="D2858" s="1116" t="s">
        <v>4811</v>
      </c>
      <c r="E2858" s="1356">
        <v>1</v>
      </c>
      <c r="F2858" s="1256">
        <v>1</v>
      </c>
      <c r="G2858" s="1246">
        <v>1</v>
      </c>
    </row>
    <row r="2859" spans="1:7" ht="14.15" customHeight="1">
      <c r="A2859" s="1119" t="s">
        <v>2162</v>
      </c>
      <c r="B2859" s="1118" t="s">
        <v>2163</v>
      </c>
      <c r="C2859" s="1117" t="s">
        <v>603</v>
      </c>
      <c r="D2859" s="1116" t="s">
        <v>5392</v>
      </c>
      <c r="E2859" s="1356">
        <v>1</v>
      </c>
      <c r="F2859" s="1256">
        <v>1</v>
      </c>
      <c r="G2859" s="1246">
        <v>1</v>
      </c>
    </row>
    <row r="2860" spans="1:7" ht="14.15" customHeight="1">
      <c r="A2860" s="1119" t="s">
        <v>2162</v>
      </c>
      <c r="B2860" s="1118" t="s">
        <v>2163</v>
      </c>
      <c r="C2860" s="1117" t="s">
        <v>5843</v>
      </c>
      <c r="D2860" s="1116" t="s">
        <v>6203</v>
      </c>
      <c r="E2860" s="1356">
        <v>1</v>
      </c>
      <c r="F2860" s="1256">
        <v>1</v>
      </c>
      <c r="G2860" s="1246">
        <v>1</v>
      </c>
    </row>
    <row r="2861" spans="1:7" ht="14.15" customHeight="1">
      <c r="A2861" s="1119" t="s">
        <v>2162</v>
      </c>
      <c r="B2861" s="1118" t="s">
        <v>2163</v>
      </c>
      <c r="C2861" s="1117" t="s">
        <v>5811</v>
      </c>
      <c r="D2861" s="1116" t="s">
        <v>6204</v>
      </c>
      <c r="E2861" s="1356">
        <v>1</v>
      </c>
      <c r="F2861" s="1256">
        <v>1</v>
      </c>
      <c r="G2861" s="1246">
        <v>1</v>
      </c>
    </row>
    <row r="2862" spans="1:7" ht="14.15" customHeight="1">
      <c r="A2862" s="1119" t="s">
        <v>2162</v>
      </c>
      <c r="B2862" s="1118" t="s">
        <v>2163</v>
      </c>
      <c r="C2862" s="1117" t="s">
        <v>4784</v>
      </c>
      <c r="D2862" s="1116" t="s">
        <v>4785</v>
      </c>
      <c r="E2862" s="1356">
        <v>2</v>
      </c>
      <c r="F2862" s="1256">
        <v>1</v>
      </c>
      <c r="G2862" s="1246">
        <v>2</v>
      </c>
    </row>
    <row r="2863" spans="1:7" ht="14.15" customHeight="1">
      <c r="A2863" s="1119" t="s">
        <v>2162</v>
      </c>
      <c r="B2863" s="1118" t="s">
        <v>2163</v>
      </c>
      <c r="C2863" s="1117" t="s">
        <v>4786</v>
      </c>
      <c r="D2863" s="1116" t="s">
        <v>4787</v>
      </c>
      <c r="E2863" s="1356">
        <v>2</v>
      </c>
      <c r="F2863" s="1256">
        <v>1</v>
      </c>
      <c r="G2863" s="1246">
        <v>2</v>
      </c>
    </row>
    <row r="2864" spans="1:7" ht="14.15" customHeight="1">
      <c r="A2864" s="1119" t="s">
        <v>2162</v>
      </c>
      <c r="B2864" s="1118" t="s">
        <v>2163</v>
      </c>
      <c r="C2864" s="1117" t="s">
        <v>9102</v>
      </c>
      <c r="D2864" s="1116" t="s">
        <v>9115</v>
      </c>
      <c r="E2864" s="1356">
        <v>1</v>
      </c>
      <c r="F2864" s="1256">
        <v>1</v>
      </c>
      <c r="G2864" s="1246">
        <v>1</v>
      </c>
    </row>
    <row r="2865" spans="1:7" ht="14.15" customHeight="1">
      <c r="A2865" s="1119" t="s">
        <v>2162</v>
      </c>
      <c r="B2865" s="1118" t="s">
        <v>2163</v>
      </c>
      <c r="C2865" s="1117" t="s">
        <v>9106</v>
      </c>
      <c r="D2865" s="1116" t="s">
        <v>9116</v>
      </c>
      <c r="E2865" s="1356">
        <v>1</v>
      </c>
      <c r="F2865" s="1256">
        <v>1</v>
      </c>
      <c r="G2865" s="1246">
        <v>1</v>
      </c>
    </row>
    <row r="2866" spans="1:7" ht="14.15" customHeight="1">
      <c r="A2866" s="1119" t="s">
        <v>2162</v>
      </c>
      <c r="B2866" s="1118" t="s">
        <v>2163</v>
      </c>
      <c r="C2866" s="1117" t="s">
        <v>5239</v>
      </c>
      <c r="D2866" s="1116" t="s">
        <v>5240</v>
      </c>
      <c r="E2866" s="1356">
        <v>2</v>
      </c>
      <c r="F2866" s="1256">
        <v>1</v>
      </c>
      <c r="G2866" s="1246">
        <v>2</v>
      </c>
    </row>
    <row r="2867" spans="1:7" ht="14.15" customHeight="1">
      <c r="A2867" s="1119" t="s">
        <v>2162</v>
      </c>
      <c r="B2867" s="1118" t="s">
        <v>2163</v>
      </c>
      <c r="C2867" s="1117" t="s">
        <v>5241</v>
      </c>
      <c r="D2867" s="1116" t="s">
        <v>5242</v>
      </c>
      <c r="E2867" s="1356">
        <v>2</v>
      </c>
      <c r="F2867" s="1256">
        <v>1</v>
      </c>
      <c r="G2867" s="1246">
        <v>2</v>
      </c>
    </row>
    <row r="2868" spans="1:7" ht="14.15" customHeight="1">
      <c r="A2868" s="1119" t="s">
        <v>2162</v>
      </c>
      <c r="B2868" s="1118" t="s">
        <v>2163</v>
      </c>
      <c r="C2868" s="1117" t="s">
        <v>1300</v>
      </c>
      <c r="D2868" s="1116" t="s">
        <v>4726</v>
      </c>
      <c r="E2868" s="1356">
        <v>2</v>
      </c>
      <c r="F2868" s="1256">
        <v>1</v>
      </c>
      <c r="G2868" s="1246">
        <v>2</v>
      </c>
    </row>
    <row r="2869" spans="1:7" ht="14.15" customHeight="1">
      <c r="A2869" s="1119" t="s">
        <v>2162</v>
      </c>
      <c r="B2869" s="1118" t="s">
        <v>2163</v>
      </c>
      <c r="C2869" s="1117" t="s">
        <v>602</v>
      </c>
      <c r="D2869" s="1116" t="s">
        <v>1690</v>
      </c>
      <c r="E2869" s="1356">
        <v>1</v>
      </c>
      <c r="F2869" s="1256">
        <v>1</v>
      </c>
      <c r="G2869" s="1246">
        <v>1</v>
      </c>
    </row>
    <row r="2870" spans="1:7" ht="14.15" customHeight="1">
      <c r="A2870" s="1119" t="s">
        <v>2162</v>
      </c>
      <c r="B2870" s="1118" t="s">
        <v>2163</v>
      </c>
      <c r="C2870" s="1117" t="s">
        <v>5243</v>
      </c>
      <c r="D2870" s="1116" t="s">
        <v>3356</v>
      </c>
      <c r="E2870" s="1356">
        <v>1</v>
      </c>
      <c r="F2870" s="1256">
        <v>1</v>
      </c>
      <c r="G2870" s="1246">
        <v>1</v>
      </c>
    </row>
    <row r="2871" spans="1:7" ht="14.15" customHeight="1">
      <c r="A2871" s="1119" t="s">
        <v>2162</v>
      </c>
      <c r="B2871" s="1118" t="s">
        <v>2163</v>
      </c>
      <c r="C2871" s="1117" t="s">
        <v>1634</v>
      </c>
      <c r="D2871" s="1116" t="s">
        <v>1635</v>
      </c>
      <c r="E2871" s="1356">
        <v>4</v>
      </c>
      <c r="F2871" s="1256">
        <v>1</v>
      </c>
      <c r="G2871" s="1246">
        <v>4</v>
      </c>
    </row>
    <row r="2872" spans="1:7" ht="14.15" customHeight="1">
      <c r="A2872" s="1119" t="s">
        <v>2162</v>
      </c>
      <c r="B2872" s="1118" t="s">
        <v>2163</v>
      </c>
      <c r="C2872" s="1117" t="s">
        <v>1439</v>
      </c>
      <c r="D2872" s="1116" t="s">
        <v>1440</v>
      </c>
      <c r="E2872" s="1356">
        <v>0</v>
      </c>
      <c r="F2872" s="1256">
        <v>1</v>
      </c>
      <c r="G2872" s="1246">
        <v>0</v>
      </c>
    </row>
    <row r="2873" spans="1:7" ht="14.15" customHeight="1">
      <c r="A2873" s="1119" t="s">
        <v>2162</v>
      </c>
      <c r="B2873" s="1118" t="s">
        <v>2163</v>
      </c>
      <c r="C2873" s="1117" t="s">
        <v>3440</v>
      </c>
      <c r="D2873" s="1116" t="s">
        <v>3441</v>
      </c>
      <c r="E2873" s="1356">
        <v>0</v>
      </c>
      <c r="F2873" s="1256">
        <v>1</v>
      </c>
      <c r="G2873" s="1246">
        <v>0</v>
      </c>
    </row>
    <row r="2874" spans="1:7" ht="14.15" customHeight="1">
      <c r="A2874" s="1119" t="s">
        <v>2162</v>
      </c>
      <c r="B2874" s="1118" t="s">
        <v>2163</v>
      </c>
      <c r="C2874" s="1117" t="s">
        <v>3442</v>
      </c>
      <c r="D2874" s="1116" t="s">
        <v>3443</v>
      </c>
      <c r="E2874" s="1356">
        <v>0</v>
      </c>
      <c r="F2874" s="1256">
        <v>1</v>
      </c>
      <c r="G2874" s="1246">
        <v>0</v>
      </c>
    </row>
    <row r="2875" spans="1:7" ht="14.15" customHeight="1">
      <c r="A2875" s="1119" t="s">
        <v>2162</v>
      </c>
      <c r="B2875" s="1118" t="s">
        <v>2163</v>
      </c>
      <c r="C2875" s="1117" t="s">
        <v>3444</v>
      </c>
      <c r="D2875" s="1116" t="s">
        <v>3445</v>
      </c>
      <c r="E2875" s="1356">
        <v>0</v>
      </c>
      <c r="F2875" s="1256">
        <v>1</v>
      </c>
      <c r="G2875" s="1246">
        <v>0</v>
      </c>
    </row>
    <row r="2876" spans="1:7" ht="14.15" customHeight="1">
      <c r="A2876" s="1119" t="s">
        <v>2162</v>
      </c>
      <c r="B2876" s="1118" t="s">
        <v>2163</v>
      </c>
      <c r="C2876" s="1117" t="s">
        <v>3446</v>
      </c>
      <c r="D2876" s="1116" t="s">
        <v>3447</v>
      </c>
      <c r="E2876" s="1356">
        <v>0</v>
      </c>
      <c r="F2876" s="1256">
        <v>1</v>
      </c>
      <c r="G2876" s="1246">
        <v>0</v>
      </c>
    </row>
    <row r="2877" spans="1:7" ht="14.15" customHeight="1">
      <c r="A2877" s="1119" t="s">
        <v>2162</v>
      </c>
      <c r="B2877" s="1118" t="s">
        <v>2163</v>
      </c>
      <c r="C2877" s="1117" t="s">
        <v>1276</v>
      </c>
      <c r="D2877" s="1116" t="s">
        <v>3448</v>
      </c>
      <c r="E2877" s="1356">
        <v>0</v>
      </c>
      <c r="F2877" s="1256">
        <v>1</v>
      </c>
      <c r="G2877" s="1246">
        <v>0</v>
      </c>
    </row>
    <row r="2878" spans="1:7" ht="14.15" customHeight="1">
      <c r="A2878" s="1119" t="s">
        <v>2162</v>
      </c>
      <c r="B2878" s="1118" t="s">
        <v>2163</v>
      </c>
      <c r="C2878" s="1117" t="s">
        <v>1277</v>
      </c>
      <c r="D2878" s="1116" t="s">
        <v>5252</v>
      </c>
      <c r="E2878" s="1356">
        <v>0</v>
      </c>
      <c r="F2878" s="1256">
        <v>1</v>
      </c>
      <c r="G2878" s="1246">
        <v>0</v>
      </c>
    </row>
    <row r="2879" spans="1:7" ht="14.15" customHeight="1">
      <c r="A2879" s="1119" t="s">
        <v>2162</v>
      </c>
      <c r="B2879" s="1118" t="s">
        <v>2163</v>
      </c>
      <c r="C2879" s="1117" t="s">
        <v>1278</v>
      </c>
      <c r="D2879" s="1116" t="s">
        <v>5253</v>
      </c>
      <c r="E2879" s="1356">
        <v>0</v>
      </c>
      <c r="F2879" s="1256">
        <v>1</v>
      </c>
      <c r="G2879" s="1246">
        <v>0</v>
      </c>
    </row>
    <row r="2880" spans="1:7" ht="14.15" customHeight="1">
      <c r="A2880" s="1119" t="s">
        <v>2162</v>
      </c>
      <c r="B2880" s="1118" t="s">
        <v>2163</v>
      </c>
      <c r="C2880" s="1117" t="s">
        <v>1279</v>
      </c>
      <c r="D2880" s="1116" t="s">
        <v>5254</v>
      </c>
      <c r="E2880" s="1356">
        <v>0</v>
      </c>
      <c r="F2880" s="1256">
        <v>1</v>
      </c>
      <c r="G2880" s="1246">
        <v>0</v>
      </c>
    </row>
    <row r="2881" spans="1:7" ht="14.15" customHeight="1">
      <c r="A2881" s="1119" t="s">
        <v>2162</v>
      </c>
      <c r="B2881" s="1118" t="s">
        <v>2163</v>
      </c>
      <c r="C2881" s="1117" t="s">
        <v>1280</v>
      </c>
      <c r="D2881" s="1116" t="s">
        <v>5255</v>
      </c>
      <c r="E2881" s="1356">
        <v>12</v>
      </c>
      <c r="F2881" s="1256">
        <v>1</v>
      </c>
      <c r="G2881" s="1246">
        <v>12</v>
      </c>
    </row>
    <row r="2882" spans="1:7" ht="14.15" customHeight="1">
      <c r="A2882" s="1119" t="s">
        <v>2162</v>
      </c>
      <c r="B2882" s="1118" t="s">
        <v>2163</v>
      </c>
      <c r="C2882" s="1117" t="s">
        <v>5235</v>
      </c>
      <c r="D2882" s="1116" t="s">
        <v>5236</v>
      </c>
      <c r="E2882" s="1356">
        <v>2</v>
      </c>
      <c r="F2882" s="1256">
        <v>1</v>
      </c>
      <c r="G2882" s="1246">
        <v>2</v>
      </c>
    </row>
    <row r="2883" spans="1:7" ht="14.15" customHeight="1">
      <c r="A2883" s="1119" t="s">
        <v>2162</v>
      </c>
      <c r="B2883" s="1118" t="s">
        <v>2163</v>
      </c>
      <c r="C2883" s="1117" t="s">
        <v>1621</v>
      </c>
      <c r="D2883" s="1116" t="s">
        <v>4753</v>
      </c>
      <c r="E2883" s="1356">
        <v>4</v>
      </c>
      <c r="F2883" s="1256">
        <v>1</v>
      </c>
      <c r="G2883" s="1246">
        <v>4</v>
      </c>
    </row>
    <row r="2884" spans="1:7" ht="14.15" customHeight="1">
      <c r="A2884" s="1119" t="s">
        <v>2162</v>
      </c>
      <c r="B2884" s="1118" t="s">
        <v>2163</v>
      </c>
      <c r="C2884" s="1117" t="s">
        <v>2497</v>
      </c>
      <c r="D2884" s="1116" t="s">
        <v>3784</v>
      </c>
      <c r="E2884" s="1356">
        <v>2</v>
      </c>
      <c r="F2884" s="1256">
        <v>1</v>
      </c>
      <c r="G2884" s="1246">
        <v>2</v>
      </c>
    </row>
    <row r="2885" spans="1:7" ht="14.15" customHeight="1">
      <c r="A2885" s="1119" t="s">
        <v>2162</v>
      </c>
      <c r="B2885" s="1118" t="s">
        <v>2163</v>
      </c>
      <c r="C2885" s="1117" t="s">
        <v>4432</v>
      </c>
      <c r="D2885" s="1116" t="s">
        <v>1792</v>
      </c>
      <c r="E2885" s="1356">
        <v>4.0000000000000002E-4</v>
      </c>
      <c r="F2885" s="1256">
        <v>1</v>
      </c>
      <c r="G2885" s="1246">
        <v>4.0000000000000002E-4</v>
      </c>
    </row>
    <row r="2886" spans="1:7" ht="14.15" customHeight="1">
      <c r="A2886" s="1119" t="s">
        <v>2162</v>
      </c>
      <c r="B2886" s="1118" t="s">
        <v>2163</v>
      </c>
      <c r="C2886" s="1117" t="s">
        <v>5417</v>
      </c>
      <c r="D2886" s="1116" t="s">
        <v>3885</v>
      </c>
      <c r="E2886" s="1356">
        <v>1.1999999999999999E-3</v>
      </c>
      <c r="F2886" s="1256">
        <v>1</v>
      </c>
      <c r="G2886" s="1246">
        <v>1.1999999999999999E-3</v>
      </c>
    </row>
    <row r="2887" spans="1:7" ht="14.15" customHeight="1">
      <c r="A2887" s="1119" t="s">
        <v>2162</v>
      </c>
      <c r="B2887" s="1118" t="s">
        <v>2163</v>
      </c>
      <c r="C2887" s="1117" t="s">
        <v>5419</v>
      </c>
      <c r="D2887" s="1116" t="s">
        <v>3704</v>
      </c>
      <c r="E2887" s="1356">
        <v>5.0000000000000001E-3</v>
      </c>
      <c r="F2887" s="1256">
        <v>1</v>
      </c>
      <c r="G2887" s="1246">
        <v>5.0000000000000001E-3</v>
      </c>
    </row>
    <row r="2888" spans="1:7" ht="14.15" customHeight="1">
      <c r="A2888" s="1119" t="s">
        <v>2162</v>
      </c>
      <c r="B2888" s="1118" t="s">
        <v>2163</v>
      </c>
      <c r="C2888" s="1117" t="s">
        <v>869</v>
      </c>
      <c r="D2888" s="1116" t="s">
        <v>1793</v>
      </c>
      <c r="E2888" s="1356">
        <v>4.0000000000000002E-4</v>
      </c>
      <c r="F2888" s="1256">
        <v>1</v>
      </c>
      <c r="G2888" s="1246">
        <v>4.0000000000000002E-4</v>
      </c>
    </row>
    <row r="2889" spans="1:7" ht="14.15" customHeight="1">
      <c r="A2889" s="1119" t="s">
        <v>2162</v>
      </c>
      <c r="B2889" s="1118" t="s">
        <v>2163</v>
      </c>
      <c r="C2889" s="1117" t="s">
        <v>4692</v>
      </c>
      <c r="D2889" s="1116" t="s">
        <v>4137</v>
      </c>
      <c r="E2889" s="1356">
        <v>1.1999999999999999E-3</v>
      </c>
      <c r="F2889" s="1256">
        <v>1</v>
      </c>
      <c r="G2889" s="1246">
        <v>1.1999999999999999E-3</v>
      </c>
    </row>
    <row r="2890" spans="1:7" ht="14.15" customHeight="1">
      <c r="A2890" s="1119" t="s">
        <v>2162</v>
      </c>
      <c r="B2890" s="1118" t="s">
        <v>2163</v>
      </c>
      <c r="C2890" s="1117" t="s">
        <v>7748</v>
      </c>
      <c r="D2890" s="1116" t="s">
        <v>8287</v>
      </c>
      <c r="E2890" s="1356">
        <v>6.6E-3</v>
      </c>
      <c r="F2890" s="1256">
        <v>1</v>
      </c>
      <c r="G2890" s="1246">
        <v>6.6E-3</v>
      </c>
    </row>
    <row r="2891" spans="1:7" ht="14.15" customHeight="1">
      <c r="A2891" s="1119" t="s">
        <v>2162</v>
      </c>
      <c r="B2891" s="1118" t="s">
        <v>2163</v>
      </c>
      <c r="C2891" s="1117" t="s">
        <v>870</v>
      </c>
      <c r="D2891" s="1116" t="s">
        <v>871</v>
      </c>
      <c r="E2891" s="1356">
        <v>1E-3</v>
      </c>
      <c r="F2891" s="1256">
        <v>1</v>
      </c>
      <c r="G2891" s="1246">
        <v>1E-3</v>
      </c>
    </row>
    <row r="2892" spans="1:7" ht="14.15" customHeight="1">
      <c r="A2892" s="1119" t="s">
        <v>2162</v>
      </c>
      <c r="B2892" s="1118" t="s">
        <v>2163</v>
      </c>
      <c r="C2892" s="1117" t="s">
        <v>5534</v>
      </c>
      <c r="D2892" s="1116" t="s">
        <v>5611</v>
      </c>
      <c r="E2892" s="1356">
        <v>0.56369999999999998</v>
      </c>
      <c r="F2892" s="1256">
        <v>1</v>
      </c>
      <c r="G2892" s="1246">
        <v>0.56369999999999998</v>
      </c>
    </row>
    <row r="2893" spans="1:7" ht="14.15" customHeight="1">
      <c r="A2893" s="1119" t="s">
        <v>2162</v>
      </c>
      <c r="B2893" s="1118" t="s">
        <v>2163</v>
      </c>
      <c r="C2893" s="1117" t="s">
        <v>5530</v>
      </c>
      <c r="D2893" s="1116" t="s">
        <v>5609</v>
      </c>
      <c r="E2893" s="1356">
        <v>0.50660000000000005</v>
      </c>
      <c r="F2893" s="1256">
        <v>1</v>
      </c>
      <c r="G2893" s="1246">
        <v>0.50660000000000005</v>
      </c>
    </row>
    <row r="2894" spans="1:7" ht="14.15" customHeight="1">
      <c r="A2894" s="1119" t="s">
        <v>2162</v>
      </c>
      <c r="B2894" s="1118" t="s">
        <v>2163</v>
      </c>
      <c r="C2894" s="1117" t="s">
        <v>478</v>
      </c>
      <c r="D2894" s="1116" t="s">
        <v>479</v>
      </c>
      <c r="E2894" s="1356">
        <v>0.2762</v>
      </c>
      <c r="F2894" s="1256">
        <v>1</v>
      </c>
      <c r="G2894" s="1246">
        <v>0.2762</v>
      </c>
    </row>
    <row r="2895" spans="1:7" ht="14.15" customHeight="1">
      <c r="A2895" s="1119" t="s">
        <v>2162</v>
      </c>
      <c r="B2895" s="1118" t="s">
        <v>2163</v>
      </c>
      <c r="C2895" s="1117" t="s">
        <v>2345</v>
      </c>
      <c r="D2895" s="1116" t="s">
        <v>3531</v>
      </c>
      <c r="E2895" s="1356">
        <v>0.28010000000000002</v>
      </c>
      <c r="F2895" s="1256">
        <v>1</v>
      </c>
      <c r="G2895" s="1246">
        <v>0.28010000000000002</v>
      </c>
    </row>
    <row r="2896" spans="1:7" ht="14.15" customHeight="1">
      <c r="A2896" s="1119" t="s">
        <v>2162</v>
      </c>
      <c r="B2896" s="1118" t="s">
        <v>2163</v>
      </c>
      <c r="C2896" s="1117" t="s">
        <v>1084</v>
      </c>
      <c r="D2896" s="1116" t="s">
        <v>5178</v>
      </c>
      <c r="E2896" s="1356">
        <v>0.90749999999999997</v>
      </c>
      <c r="F2896" s="1256">
        <v>1</v>
      </c>
      <c r="G2896" s="1246">
        <v>0.90749999999999997</v>
      </c>
    </row>
    <row r="2897" spans="1:7" ht="14.15" customHeight="1">
      <c r="A2897" s="1119" t="s">
        <v>2162</v>
      </c>
      <c r="B2897" s="1118" t="s">
        <v>2163</v>
      </c>
      <c r="C2897" s="1117" t="s">
        <v>6660</v>
      </c>
      <c r="D2897" s="1116" t="s">
        <v>6661</v>
      </c>
      <c r="E2897" s="1356">
        <v>2.8999999999999998E-3</v>
      </c>
      <c r="F2897" s="1256">
        <v>1</v>
      </c>
      <c r="G2897" s="1246">
        <v>2.8999999999999998E-3</v>
      </c>
    </row>
    <row r="2898" spans="1:7" ht="14.15" customHeight="1">
      <c r="A2898" s="1119" t="s">
        <v>5116</v>
      </c>
      <c r="B2898" s="1118" t="s">
        <v>3160</v>
      </c>
      <c r="C2898" s="1117" t="s">
        <v>5237</v>
      </c>
      <c r="D2898" s="1116" t="s">
        <v>5238</v>
      </c>
      <c r="E2898" s="1356">
        <v>1</v>
      </c>
      <c r="F2898" s="1256">
        <v>1</v>
      </c>
      <c r="G2898" s="1246">
        <v>1</v>
      </c>
    </row>
    <row r="2899" spans="1:7" ht="14.15" customHeight="1">
      <c r="A2899" s="1119" t="s">
        <v>5116</v>
      </c>
      <c r="B2899" s="1118" t="s">
        <v>3160</v>
      </c>
      <c r="C2899" s="1117" t="s">
        <v>4423</v>
      </c>
      <c r="D2899" s="1116" t="s">
        <v>1025</v>
      </c>
      <c r="E2899" s="1356">
        <v>1</v>
      </c>
      <c r="F2899" s="1256">
        <v>1</v>
      </c>
      <c r="G2899" s="1246">
        <v>1</v>
      </c>
    </row>
    <row r="2900" spans="1:7" ht="14.15" customHeight="1">
      <c r="A2900" s="1119" t="s">
        <v>5116</v>
      </c>
      <c r="B2900" s="1118" t="s">
        <v>3160</v>
      </c>
      <c r="C2900" s="1117" t="s">
        <v>7090</v>
      </c>
      <c r="D2900" s="1116" t="s">
        <v>6822</v>
      </c>
      <c r="E2900" s="1356">
        <v>1</v>
      </c>
      <c r="F2900" s="1256">
        <v>1</v>
      </c>
      <c r="G2900" s="1246">
        <v>1</v>
      </c>
    </row>
    <row r="2901" spans="1:7" ht="14.15" customHeight="1">
      <c r="A2901" s="1119" t="s">
        <v>5116</v>
      </c>
      <c r="B2901" s="1118" t="s">
        <v>3160</v>
      </c>
      <c r="C2901" s="1117" t="s">
        <v>4425</v>
      </c>
      <c r="D2901" s="1116" t="s">
        <v>4755</v>
      </c>
      <c r="E2901" s="1356">
        <v>1</v>
      </c>
      <c r="F2901" s="1256">
        <v>1</v>
      </c>
      <c r="G2901" s="1246">
        <v>1</v>
      </c>
    </row>
    <row r="2902" spans="1:7" ht="14.15" customHeight="1">
      <c r="A2902" s="1119" t="s">
        <v>5116</v>
      </c>
      <c r="B2902" s="1118" t="s">
        <v>3160</v>
      </c>
      <c r="C2902" s="1117" t="s">
        <v>1274</v>
      </c>
      <c r="D2902" s="1116" t="s">
        <v>1024</v>
      </c>
      <c r="E2902" s="1356">
        <v>1</v>
      </c>
      <c r="F2902" s="1256">
        <v>1</v>
      </c>
      <c r="G2902" s="1246">
        <v>1</v>
      </c>
    </row>
    <row r="2903" spans="1:7" ht="14.15" customHeight="1">
      <c r="A2903" s="1119" t="s">
        <v>5116</v>
      </c>
      <c r="B2903" s="1118" t="s">
        <v>3160</v>
      </c>
      <c r="C2903" s="1117" t="s">
        <v>4784</v>
      </c>
      <c r="D2903" s="1116" t="s">
        <v>4785</v>
      </c>
      <c r="E2903" s="1356">
        <v>2</v>
      </c>
      <c r="F2903" s="1256">
        <v>1</v>
      </c>
      <c r="G2903" s="1246">
        <v>2</v>
      </c>
    </row>
    <row r="2904" spans="1:7" ht="14.15" customHeight="1">
      <c r="A2904" s="1119" t="s">
        <v>5116</v>
      </c>
      <c r="B2904" s="1118" t="s">
        <v>3160</v>
      </c>
      <c r="C2904" s="1117" t="s">
        <v>4786</v>
      </c>
      <c r="D2904" s="1116" t="s">
        <v>4787</v>
      </c>
      <c r="E2904" s="1356">
        <v>2</v>
      </c>
      <c r="F2904" s="1256">
        <v>1</v>
      </c>
      <c r="G2904" s="1246">
        <v>2</v>
      </c>
    </row>
    <row r="2905" spans="1:7" ht="14.15" customHeight="1">
      <c r="A2905" s="1119" t="s">
        <v>5116</v>
      </c>
      <c r="B2905" s="1118" t="s">
        <v>3160</v>
      </c>
      <c r="C2905" s="1117" t="s">
        <v>5239</v>
      </c>
      <c r="D2905" s="1116" t="s">
        <v>5240</v>
      </c>
      <c r="E2905" s="1356">
        <v>2</v>
      </c>
      <c r="F2905" s="1256">
        <v>1</v>
      </c>
      <c r="G2905" s="1246">
        <v>2</v>
      </c>
    </row>
    <row r="2906" spans="1:7" ht="14.15" customHeight="1">
      <c r="A2906" s="1119" t="s">
        <v>5116</v>
      </c>
      <c r="B2906" s="1118" t="s">
        <v>3160</v>
      </c>
      <c r="C2906" s="1117" t="s">
        <v>5241</v>
      </c>
      <c r="D2906" s="1116" t="s">
        <v>5242</v>
      </c>
      <c r="E2906" s="1356">
        <v>2</v>
      </c>
      <c r="F2906" s="1256">
        <v>1</v>
      </c>
      <c r="G2906" s="1246">
        <v>2</v>
      </c>
    </row>
    <row r="2907" spans="1:7" ht="14.15" customHeight="1">
      <c r="A2907" s="1119" t="s">
        <v>5116</v>
      </c>
      <c r="B2907" s="1118" t="s">
        <v>3160</v>
      </c>
      <c r="C2907" s="1117" t="s">
        <v>3891</v>
      </c>
      <c r="D2907" s="1116" t="s">
        <v>4754</v>
      </c>
      <c r="E2907" s="1356">
        <v>2</v>
      </c>
      <c r="F2907" s="1256">
        <v>1</v>
      </c>
      <c r="G2907" s="1246">
        <v>2</v>
      </c>
    </row>
    <row r="2908" spans="1:7" ht="14.15" customHeight="1">
      <c r="A2908" s="1119" t="s">
        <v>5116</v>
      </c>
      <c r="B2908" s="1118" t="s">
        <v>3160</v>
      </c>
      <c r="C2908" s="1117" t="s">
        <v>602</v>
      </c>
      <c r="D2908" s="1116" t="s">
        <v>1690</v>
      </c>
      <c r="E2908" s="1356">
        <v>1</v>
      </c>
      <c r="F2908" s="1256">
        <v>1</v>
      </c>
      <c r="G2908" s="1246">
        <v>1</v>
      </c>
    </row>
    <row r="2909" spans="1:7" ht="14.15" customHeight="1">
      <c r="A2909" s="1119" t="s">
        <v>5116</v>
      </c>
      <c r="B2909" s="1118" t="s">
        <v>3160</v>
      </c>
      <c r="C2909" s="1117" t="s">
        <v>5243</v>
      </c>
      <c r="D2909" s="1116" t="s">
        <v>3356</v>
      </c>
      <c r="E2909" s="1356">
        <v>1</v>
      </c>
      <c r="F2909" s="1256">
        <v>1</v>
      </c>
      <c r="G2909" s="1246">
        <v>1</v>
      </c>
    </row>
    <row r="2910" spans="1:7" ht="14.15" customHeight="1">
      <c r="A2910" s="1119" t="s">
        <v>5116</v>
      </c>
      <c r="B2910" s="1118" t="s">
        <v>3160</v>
      </c>
      <c r="C2910" s="1117" t="s">
        <v>1634</v>
      </c>
      <c r="D2910" s="1116" t="s">
        <v>1635</v>
      </c>
      <c r="E2910" s="1356">
        <v>2</v>
      </c>
      <c r="F2910" s="1256">
        <v>1</v>
      </c>
      <c r="G2910" s="1246">
        <v>2</v>
      </c>
    </row>
    <row r="2911" spans="1:7" ht="14.15" customHeight="1">
      <c r="A2911" s="1119" t="s">
        <v>5116</v>
      </c>
      <c r="B2911" s="1118" t="s">
        <v>3160</v>
      </c>
      <c r="C2911" s="1117" t="s">
        <v>1439</v>
      </c>
      <c r="D2911" s="1116" t="s">
        <v>1440</v>
      </c>
      <c r="E2911" s="1356">
        <v>0</v>
      </c>
      <c r="F2911" s="1256">
        <v>1</v>
      </c>
      <c r="G2911" s="1246">
        <v>0</v>
      </c>
    </row>
    <row r="2912" spans="1:7" ht="14.15" customHeight="1">
      <c r="A2912" s="1119" t="s">
        <v>5116</v>
      </c>
      <c r="B2912" s="1118" t="s">
        <v>3160</v>
      </c>
      <c r="C2912" s="1117" t="s">
        <v>3440</v>
      </c>
      <c r="D2912" s="1116" t="s">
        <v>3441</v>
      </c>
      <c r="E2912" s="1356">
        <v>0</v>
      </c>
      <c r="F2912" s="1256">
        <v>1</v>
      </c>
      <c r="G2912" s="1246">
        <v>0</v>
      </c>
    </row>
    <row r="2913" spans="1:7" ht="14.15" customHeight="1">
      <c r="A2913" s="1119" t="s">
        <v>5116</v>
      </c>
      <c r="B2913" s="1118" t="s">
        <v>3160</v>
      </c>
      <c r="C2913" s="1117" t="s">
        <v>3442</v>
      </c>
      <c r="D2913" s="1116" t="s">
        <v>3443</v>
      </c>
      <c r="E2913" s="1356">
        <v>0</v>
      </c>
      <c r="F2913" s="1256">
        <v>1</v>
      </c>
      <c r="G2913" s="1246">
        <v>0</v>
      </c>
    </row>
    <row r="2914" spans="1:7" ht="14.15" customHeight="1">
      <c r="A2914" s="1119" t="s">
        <v>5116</v>
      </c>
      <c r="B2914" s="1118" t="s">
        <v>3160</v>
      </c>
      <c r="C2914" s="1117" t="s">
        <v>3444</v>
      </c>
      <c r="D2914" s="1116" t="s">
        <v>3445</v>
      </c>
      <c r="E2914" s="1356">
        <v>0</v>
      </c>
      <c r="F2914" s="1256">
        <v>1</v>
      </c>
      <c r="G2914" s="1246">
        <v>0</v>
      </c>
    </row>
    <row r="2915" spans="1:7" ht="14.15" customHeight="1">
      <c r="A2915" s="1119" t="s">
        <v>5116</v>
      </c>
      <c r="B2915" s="1118" t="s">
        <v>3160</v>
      </c>
      <c r="C2915" s="1117" t="s">
        <v>3446</v>
      </c>
      <c r="D2915" s="1116" t="s">
        <v>3447</v>
      </c>
      <c r="E2915" s="1356">
        <v>0</v>
      </c>
      <c r="F2915" s="1256">
        <v>1</v>
      </c>
      <c r="G2915" s="1246">
        <v>0</v>
      </c>
    </row>
    <row r="2916" spans="1:7" ht="14.15" customHeight="1">
      <c r="A2916" s="1119" t="s">
        <v>5116</v>
      </c>
      <c r="B2916" s="1118" t="s">
        <v>3160</v>
      </c>
      <c r="C2916" s="1117" t="s">
        <v>1276</v>
      </c>
      <c r="D2916" s="1116" t="s">
        <v>3448</v>
      </c>
      <c r="E2916" s="1356">
        <v>0</v>
      </c>
      <c r="F2916" s="1256">
        <v>1</v>
      </c>
      <c r="G2916" s="1246">
        <v>0</v>
      </c>
    </row>
    <row r="2917" spans="1:7" ht="14.15" customHeight="1">
      <c r="A2917" s="1119" t="s">
        <v>5116</v>
      </c>
      <c r="B2917" s="1118" t="s">
        <v>3160</v>
      </c>
      <c r="C2917" s="1117" t="s">
        <v>1277</v>
      </c>
      <c r="D2917" s="1116" t="s">
        <v>5252</v>
      </c>
      <c r="E2917" s="1356">
        <v>0</v>
      </c>
      <c r="F2917" s="1256">
        <v>1</v>
      </c>
      <c r="G2917" s="1246">
        <v>0</v>
      </c>
    </row>
    <row r="2918" spans="1:7" ht="14.15" customHeight="1">
      <c r="A2918" s="1119" t="s">
        <v>5116</v>
      </c>
      <c r="B2918" s="1118" t="s">
        <v>3160</v>
      </c>
      <c r="C2918" s="1117" t="s">
        <v>1278</v>
      </c>
      <c r="D2918" s="1116" t="s">
        <v>5253</v>
      </c>
      <c r="E2918" s="1356">
        <v>0</v>
      </c>
      <c r="F2918" s="1256">
        <v>1</v>
      </c>
      <c r="G2918" s="1246">
        <v>0</v>
      </c>
    </row>
    <row r="2919" spans="1:7" ht="14.15" customHeight="1">
      <c r="A2919" s="1119" t="s">
        <v>5116</v>
      </c>
      <c r="B2919" s="1118" t="s">
        <v>3160</v>
      </c>
      <c r="C2919" s="1117" t="s">
        <v>1279</v>
      </c>
      <c r="D2919" s="1116" t="s">
        <v>5254</v>
      </c>
      <c r="E2919" s="1356">
        <v>0</v>
      </c>
      <c r="F2919" s="1256">
        <v>1</v>
      </c>
      <c r="G2919" s="1246">
        <v>0</v>
      </c>
    </row>
    <row r="2920" spans="1:7" ht="14.15" customHeight="1">
      <c r="A2920" s="1119" t="s">
        <v>5116</v>
      </c>
      <c r="B2920" s="1118" t="s">
        <v>3160</v>
      </c>
      <c r="C2920" s="1117" t="s">
        <v>1280</v>
      </c>
      <c r="D2920" s="1116" t="s">
        <v>5255</v>
      </c>
      <c r="E2920" s="1356">
        <v>12</v>
      </c>
      <c r="F2920" s="1256">
        <v>1</v>
      </c>
      <c r="G2920" s="1246">
        <v>12</v>
      </c>
    </row>
    <row r="2921" spans="1:7" ht="14.15" customHeight="1">
      <c r="A2921" s="1119" t="s">
        <v>5116</v>
      </c>
      <c r="B2921" s="1118" t="s">
        <v>3160</v>
      </c>
      <c r="C2921" s="1117" t="s">
        <v>1621</v>
      </c>
      <c r="D2921" s="1116" t="s">
        <v>4753</v>
      </c>
      <c r="E2921" s="1356">
        <v>3</v>
      </c>
      <c r="F2921" s="1256">
        <v>1</v>
      </c>
      <c r="G2921" s="1246">
        <v>3</v>
      </c>
    </row>
    <row r="2922" spans="1:7" ht="14.15" customHeight="1">
      <c r="A2922" s="1119" t="s">
        <v>5116</v>
      </c>
      <c r="B2922" s="1118" t="s">
        <v>3160</v>
      </c>
      <c r="C2922" s="1117" t="s">
        <v>2497</v>
      </c>
      <c r="D2922" s="1116" t="s">
        <v>3784</v>
      </c>
      <c r="E2922" s="1356">
        <v>2</v>
      </c>
      <c r="F2922" s="1256">
        <v>1</v>
      </c>
      <c r="G2922" s="1246">
        <v>2</v>
      </c>
    </row>
    <row r="2923" spans="1:7" ht="14.15" customHeight="1">
      <c r="A2923" s="1119" t="s">
        <v>5116</v>
      </c>
      <c r="B2923" s="1118" t="s">
        <v>3160</v>
      </c>
      <c r="C2923" s="1117" t="s">
        <v>4432</v>
      </c>
      <c r="D2923" s="1116" t="s">
        <v>1792</v>
      </c>
      <c r="E2923" s="1356">
        <v>4.0000000000000002E-4</v>
      </c>
      <c r="F2923" s="1256">
        <v>1</v>
      </c>
      <c r="G2923" s="1246">
        <v>4.0000000000000002E-4</v>
      </c>
    </row>
    <row r="2924" spans="1:7" ht="14.15" customHeight="1">
      <c r="A2924" s="1119" t="s">
        <v>5116</v>
      </c>
      <c r="B2924" s="1118" t="s">
        <v>3160</v>
      </c>
      <c r="C2924" s="1117" t="s">
        <v>5417</v>
      </c>
      <c r="D2924" s="1116" t="s">
        <v>3885</v>
      </c>
      <c r="E2924" s="1356">
        <v>1.1999999999999999E-3</v>
      </c>
      <c r="F2924" s="1256">
        <v>1</v>
      </c>
      <c r="G2924" s="1246">
        <v>1.1999999999999999E-3</v>
      </c>
    </row>
    <row r="2925" spans="1:7" ht="14.15" customHeight="1">
      <c r="A2925" s="1119" t="s">
        <v>5116</v>
      </c>
      <c r="B2925" s="1118" t="s">
        <v>3160</v>
      </c>
      <c r="C2925" s="1117" t="s">
        <v>5419</v>
      </c>
      <c r="D2925" s="1116" t="s">
        <v>3704</v>
      </c>
      <c r="E2925" s="1356">
        <v>5.0000000000000001E-3</v>
      </c>
      <c r="F2925" s="1256">
        <v>1</v>
      </c>
      <c r="G2925" s="1246">
        <v>5.0000000000000001E-3</v>
      </c>
    </row>
    <row r="2926" spans="1:7" ht="14.15" customHeight="1">
      <c r="A2926" s="1119" t="s">
        <v>5116</v>
      </c>
      <c r="B2926" s="1118" t="s">
        <v>3160</v>
      </c>
      <c r="C2926" s="1117" t="s">
        <v>869</v>
      </c>
      <c r="D2926" s="1116" t="s">
        <v>1793</v>
      </c>
      <c r="E2926" s="1356">
        <v>4.0000000000000002E-4</v>
      </c>
      <c r="F2926" s="1256">
        <v>1</v>
      </c>
      <c r="G2926" s="1246">
        <v>4.0000000000000002E-4</v>
      </c>
    </row>
    <row r="2927" spans="1:7" ht="14.15" customHeight="1">
      <c r="A2927" s="1119" t="s">
        <v>5116</v>
      </c>
      <c r="B2927" s="1118" t="s">
        <v>3160</v>
      </c>
      <c r="C2927" s="1117" t="s">
        <v>2914</v>
      </c>
      <c r="D2927" s="1116" t="s">
        <v>5606</v>
      </c>
      <c r="E2927" s="1356">
        <v>8.9999999999999993E-3</v>
      </c>
      <c r="F2927" s="1256">
        <v>1</v>
      </c>
      <c r="G2927" s="1246">
        <v>8.9999999999999993E-3</v>
      </c>
    </row>
    <row r="2928" spans="1:7" ht="14.15" customHeight="1">
      <c r="A2928" s="1119" t="s">
        <v>5116</v>
      </c>
      <c r="B2928" s="1118" t="s">
        <v>3160</v>
      </c>
      <c r="C2928" s="1117" t="s">
        <v>4692</v>
      </c>
      <c r="D2928" s="1116" t="s">
        <v>4137</v>
      </c>
      <c r="E2928" s="1356">
        <v>1.1999999999999999E-3</v>
      </c>
      <c r="F2928" s="1256">
        <v>1</v>
      </c>
      <c r="G2928" s="1246">
        <v>1.1999999999999999E-3</v>
      </c>
    </row>
    <row r="2929" spans="1:7" ht="14.15" customHeight="1">
      <c r="A2929" s="1119" t="s">
        <v>5116</v>
      </c>
      <c r="B2929" s="1118" t="s">
        <v>3160</v>
      </c>
      <c r="C2929" s="1117" t="s">
        <v>7748</v>
      </c>
      <c r="D2929" s="1116" t="s">
        <v>8287</v>
      </c>
      <c r="E2929" s="1356">
        <v>6.6E-3</v>
      </c>
      <c r="F2929" s="1256">
        <v>1</v>
      </c>
      <c r="G2929" s="1246">
        <v>6.6E-3</v>
      </c>
    </row>
    <row r="2930" spans="1:7" ht="14.15" customHeight="1">
      <c r="A2930" s="1119" t="s">
        <v>5116</v>
      </c>
      <c r="B2930" s="1118" t="s">
        <v>3160</v>
      </c>
      <c r="C2930" s="1117" t="s">
        <v>870</v>
      </c>
      <c r="D2930" s="1116" t="s">
        <v>871</v>
      </c>
      <c r="E2930" s="1356">
        <v>1E-3</v>
      </c>
      <c r="F2930" s="1256">
        <v>1</v>
      </c>
      <c r="G2930" s="1246">
        <v>1E-3</v>
      </c>
    </row>
    <row r="2931" spans="1:7" ht="14.15" customHeight="1">
      <c r="A2931" s="1119" t="s">
        <v>5116</v>
      </c>
      <c r="B2931" s="1118" t="s">
        <v>3160</v>
      </c>
      <c r="C2931" s="1117" t="s">
        <v>5534</v>
      </c>
      <c r="D2931" s="1116" t="s">
        <v>5611</v>
      </c>
      <c r="E2931" s="1356">
        <v>0.56369999999999998</v>
      </c>
      <c r="F2931" s="1256">
        <v>1</v>
      </c>
      <c r="G2931" s="1246">
        <v>0.56369999999999998</v>
      </c>
    </row>
    <row r="2932" spans="1:7" ht="14.15" customHeight="1">
      <c r="A2932" s="1119" t="s">
        <v>5116</v>
      </c>
      <c r="B2932" s="1118" t="s">
        <v>3160</v>
      </c>
      <c r="C2932" s="1117" t="s">
        <v>5530</v>
      </c>
      <c r="D2932" s="1116" t="s">
        <v>5609</v>
      </c>
      <c r="E2932" s="1356">
        <v>0.50660000000000005</v>
      </c>
      <c r="F2932" s="1256">
        <v>1</v>
      </c>
      <c r="G2932" s="1246">
        <v>0.50660000000000005</v>
      </c>
    </row>
    <row r="2933" spans="1:7" ht="14.15" customHeight="1">
      <c r="A2933" s="1119" t="s">
        <v>5116</v>
      </c>
      <c r="B2933" s="1118" t="s">
        <v>3160</v>
      </c>
      <c r="C2933" s="1117" t="s">
        <v>1082</v>
      </c>
      <c r="D2933" s="1116" t="s">
        <v>477</v>
      </c>
      <c r="E2933" s="1356">
        <v>0.31430000000000002</v>
      </c>
      <c r="F2933" s="1256">
        <v>1</v>
      </c>
      <c r="G2933" s="1246">
        <v>0.31430000000000002</v>
      </c>
    </row>
    <row r="2934" spans="1:7" ht="14.15" customHeight="1">
      <c r="A2934" s="1119" t="s">
        <v>5116</v>
      </c>
      <c r="B2934" s="1118" t="s">
        <v>3160</v>
      </c>
      <c r="C2934" s="1117" t="s">
        <v>2345</v>
      </c>
      <c r="D2934" s="1116" t="s">
        <v>3531</v>
      </c>
      <c r="E2934" s="1356">
        <v>0.28010000000000002</v>
      </c>
      <c r="F2934" s="1256">
        <v>1</v>
      </c>
      <c r="G2934" s="1246">
        <v>0.28010000000000002</v>
      </c>
    </row>
    <row r="2935" spans="1:7" ht="14.15" customHeight="1">
      <c r="A2935" s="1119" t="s">
        <v>5116</v>
      </c>
      <c r="B2935" s="1118" t="s">
        <v>3160</v>
      </c>
      <c r="C2935" s="1117" t="s">
        <v>1084</v>
      </c>
      <c r="D2935" s="1116" t="s">
        <v>5178</v>
      </c>
      <c r="E2935" s="1356">
        <v>0.90749999999999997</v>
      </c>
      <c r="F2935" s="1256">
        <v>1</v>
      </c>
      <c r="G2935" s="1246">
        <v>0.90749999999999997</v>
      </c>
    </row>
    <row r="2936" spans="1:7" ht="14.15" customHeight="1">
      <c r="A2936" s="1119" t="s">
        <v>5116</v>
      </c>
      <c r="B2936" s="1118" t="s">
        <v>3160</v>
      </c>
      <c r="C2936" s="1117" t="s">
        <v>6660</v>
      </c>
      <c r="D2936" s="1116" t="s">
        <v>6661</v>
      </c>
      <c r="E2936" s="1356">
        <v>2.8999999999999998E-3</v>
      </c>
      <c r="F2936" s="1256">
        <v>1</v>
      </c>
      <c r="G2936" s="1246">
        <v>2.8999999999999998E-3</v>
      </c>
    </row>
    <row r="2937" spans="1:7" ht="14.15" customHeight="1">
      <c r="A2937" s="1119" t="s">
        <v>5114</v>
      </c>
      <c r="B2937" s="1118" t="s">
        <v>3158</v>
      </c>
      <c r="C2937" s="1117" t="s">
        <v>5237</v>
      </c>
      <c r="D2937" s="1116" t="s">
        <v>5238</v>
      </c>
      <c r="E2937" s="1356">
        <v>1</v>
      </c>
      <c r="F2937" s="1256">
        <v>1</v>
      </c>
      <c r="G2937" s="1246">
        <v>1</v>
      </c>
    </row>
    <row r="2938" spans="1:7" ht="14.15" customHeight="1">
      <c r="A2938" s="1119" t="s">
        <v>5114</v>
      </c>
      <c r="B2938" s="1118" t="s">
        <v>3158</v>
      </c>
      <c r="C2938" s="1117" t="s">
        <v>600</v>
      </c>
      <c r="D2938" s="1116" t="s">
        <v>1686</v>
      </c>
      <c r="E2938" s="1356">
        <v>1</v>
      </c>
      <c r="F2938" s="1256">
        <v>1</v>
      </c>
      <c r="G2938" s="1246">
        <v>1</v>
      </c>
    </row>
    <row r="2939" spans="1:7" ht="14.15" customHeight="1">
      <c r="A2939" s="1119" t="s">
        <v>5114</v>
      </c>
      <c r="B2939" s="1118" t="s">
        <v>3158</v>
      </c>
      <c r="C2939" s="1117" t="s">
        <v>4810</v>
      </c>
      <c r="D2939" s="1116" t="s">
        <v>4811</v>
      </c>
      <c r="E2939" s="1356">
        <v>1</v>
      </c>
      <c r="F2939" s="1256">
        <v>1</v>
      </c>
      <c r="G2939" s="1246">
        <v>1</v>
      </c>
    </row>
    <row r="2940" spans="1:7" ht="14.15" customHeight="1">
      <c r="A2940" s="1119" t="s">
        <v>5114</v>
      </c>
      <c r="B2940" s="1118" t="s">
        <v>3158</v>
      </c>
      <c r="C2940" s="1117" t="s">
        <v>603</v>
      </c>
      <c r="D2940" s="1116" t="s">
        <v>5392</v>
      </c>
      <c r="E2940" s="1356">
        <v>1</v>
      </c>
      <c r="F2940" s="1256">
        <v>1</v>
      </c>
      <c r="G2940" s="1246">
        <v>1</v>
      </c>
    </row>
    <row r="2941" spans="1:7" ht="14.15" customHeight="1">
      <c r="A2941" s="1119" t="s">
        <v>5114</v>
      </c>
      <c r="B2941" s="1118" t="s">
        <v>3158</v>
      </c>
      <c r="C2941" s="1117" t="s">
        <v>5843</v>
      </c>
      <c r="D2941" s="1116" t="s">
        <v>6203</v>
      </c>
      <c r="E2941" s="1356">
        <v>1</v>
      </c>
      <c r="F2941" s="1256">
        <v>1</v>
      </c>
      <c r="G2941" s="1246">
        <v>1</v>
      </c>
    </row>
    <row r="2942" spans="1:7" ht="14.15" customHeight="1">
      <c r="A2942" s="1119" t="s">
        <v>5114</v>
      </c>
      <c r="B2942" s="1118" t="s">
        <v>3158</v>
      </c>
      <c r="C2942" s="1117" t="s">
        <v>5811</v>
      </c>
      <c r="D2942" s="1116" t="s">
        <v>6204</v>
      </c>
      <c r="E2942" s="1356">
        <v>1</v>
      </c>
      <c r="F2942" s="1256">
        <v>1</v>
      </c>
      <c r="G2942" s="1246">
        <v>1</v>
      </c>
    </row>
    <row r="2943" spans="1:7" ht="14.15" customHeight="1">
      <c r="A2943" s="1119" t="s">
        <v>5114</v>
      </c>
      <c r="B2943" s="1118" t="s">
        <v>3158</v>
      </c>
      <c r="C2943" s="1117" t="s">
        <v>4784</v>
      </c>
      <c r="D2943" s="1116" t="s">
        <v>4785</v>
      </c>
      <c r="E2943" s="1356">
        <v>2</v>
      </c>
      <c r="F2943" s="1256">
        <v>1</v>
      </c>
      <c r="G2943" s="1246">
        <v>2</v>
      </c>
    </row>
    <row r="2944" spans="1:7" ht="14.15" customHeight="1">
      <c r="A2944" s="1119" t="s">
        <v>5114</v>
      </c>
      <c r="B2944" s="1118" t="s">
        <v>3158</v>
      </c>
      <c r="C2944" s="1117" t="s">
        <v>4786</v>
      </c>
      <c r="D2944" s="1116" t="s">
        <v>4787</v>
      </c>
      <c r="E2944" s="1356">
        <v>2</v>
      </c>
      <c r="F2944" s="1256">
        <v>1</v>
      </c>
      <c r="G2944" s="1246">
        <v>2</v>
      </c>
    </row>
    <row r="2945" spans="1:7" ht="14.15" customHeight="1">
      <c r="A2945" s="1119" t="s">
        <v>5114</v>
      </c>
      <c r="B2945" s="1118" t="s">
        <v>3158</v>
      </c>
      <c r="C2945" s="1117" t="s">
        <v>9102</v>
      </c>
      <c r="D2945" s="1116" t="s">
        <v>9115</v>
      </c>
      <c r="E2945" s="1356">
        <v>1</v>
      </c>
      <c r="F2945" s="1256">
        <v>1</v>
      </c>
      <c r="G2945" s="1246">
        <v>1</v>
      </c>
    </row>
    <row r="2946" spans="1:7" ht="14.15" customHeight="1">
      <c r="A2946" s="1119" t="s">
        <v>5114</v>
      </c>
      <c r="B2946" s="1118" t="s">
        <v>3158</v>
      </c>
      <c r="C2946" s="1117" t="s">
        <v>9106</v>
      </c>
      <c r="D2946" s="1116" t="s">
        <v>9116</v>
      </c>
      <c r="E2946" s="1356">
        <v>1</v>
      </c>
      <c r="F2946" s="1256">
        <v>1</v>
      </c>
      <c r="G2946" s="1246">
        <v>1</v>
      </c>
    </row>
    <row r="2947" spans="1:7" ht="14.15" customHeight="1">
      <c r="A2947" s="1119" t="s">
        <v>5114</v>
      </c>
      <c r="B2947" s="1118" t="s">
        <v>3158</v>
      </c>
      <c r="C2947" s="1117" t="s">
        <v>5239</v>
      </c>
      <c r="D2947" s="1116" t="s">
        <v>5240</v>
      </c>
      <c r="E2947" s="1356">
        <v>2</v>
      </c>
      <c r="F2947" s="1256">
        <v>1</v>
      </c>
      <c r="G2947" s="1246">
        <v>2</v>
      </c>
    </row>
    <row r="2948" spans="1:7" ht="14.15" customHeight="1">
      <c r="A2948" s="1119" t="s">
        <v>5114</v>
      </c>
      <c r="B2948" s="1118" t="s">
        <v>3158</v>
      </c>
      <c r="C2948" s="1117" t="s">
        <v>5241</v>
      </c>
      <c r="D2948" s="1116" t="s">
        <v>5242</v>
      </c>
      <c r="E2948" s="1356">
        <v>2</v>
      </c>
      <c r="F2948" s="1256">
        <v>1</v>
      </c>
      <c r="G2948" s="1246">
        <v>2</v>
      </c>
    </row>
    <row r="2949" spans="1:7" ht="14.15" customHeight="1">
      <c r="A2949" s="1119" t="s">
        <v>5114</v>
      </c>
      <c r="B2949" s="1118" t="s">
        <v>3158</v>
      </c>
      <c r="C2949" s="1117" t="s">
        <v>1300</v>
      </c>
      <c r="D2949" s="1116" t="s">
        <v>4726</v>
      </c>
      <c r="E2949" s="1356">
        <v>2</v>
      </c>
      <c r="F2949" s="1256">
        <v>1</v>
      </c>
      <c r="G2949" s="1246">
        <v>2</v>
      </c>
    </row>
    <row r="2950" spans="1:7" ht="14.15" customHeight="1">
      <c r="A2950" s="1119" t="s">
        <v>5114</v>
      </c>
      <c r="B2950" s="1118" t="s">
        <v>3158</v>
      </c>
      <c r="C2950" s="1117" t="s">
        <v>602</v>
      </c>
      <c r="D2950" s="1116" t="s">
        <v>1690</v>
      </c>
      <c r="E2950" s="1356">
        <v>1</v>
      </c>
      <c r="F2950" s="1256">
        <v>1</v>
      </c>
      <c r="G2950" s="1246">
        <v>1</v>
      </c>
    </row>
    <row r="2951" spans="1:7" ht="14.15" customHeight="1">
      <c r="A2951" s="1119" t="s">
        <v>5114</v>
      </c>
      <c r="B2951" s="1118" t="s">
        <v>3158</v>
      </c>
      <c r="C2951" s="1117" t="s">
        <v>5243</v>
      </c>
      <c r="D2951" s="1116" t="s">
        <v>3356</v>
      </c>
      <c r="E2951" s="1356">
        <v>1</v>
      </c>
      <c r="F2951" s="1256">
        <v>1</v>
      </c>
      <c r="G2951" s="1246">
        <v>1</v>
      </c>
    </row>
    <row r="2952" spans="1:7" ht="14.15" customHeight="1">
      <c r="A2952" s="1119" t="s">
        <v>5114</v>
      </c>
      <c r="B2952" s="1118" t="s">
        <v>3158</v>
      </c>
      <c r="C2952" s="1117" t="s">
        <v>1634</v>
      </c>
      <c r="D2952" s="1116" t="s">
        <v>1635</v>
      </c>
      <c r="E2952" s="1356">
        <v>4</v>
      </c>
      <c r="F2952" s="1256">
        <v>1</v>
      </c>
      <c r="G2952" s="1246">
        <v>4</v>
      </c>
    </row>
    <row r="2953" spans="1:7" ht="14.15" customHeight="1">
      <c r="A2953" s="1119" t="s">
        <v>5114</v>
      </c>
      <c r="B2953" s="1118" t="s">
        <v>3158</v>
      </c>
      <c r="C2953" s="1117" t="s">
        <v>1439</v>
      </c>
      <c r="D2953" s="1116" t="s">
        <v>1440</v>
      </c>
      <c r="E2953" s="1356">
        <v>0</v>
      </c>
      <c r="F2953" s="1256">
        <v>1</v>
      </c>
      <c r="G2953" s="1246">
        <v>0</v>
      </c>
    </row>
    <row r="2954" spans="1:7" ht="14.15" customHeight="1">
      <c r="A2954" s="1119" t="s">
        <v>5114</v>
      </c>
      <c r="B2954" s="1118" t="s">
        <v>3158</v>
      </c>
      <c r="C2954" s="1117" t="s">
        <v>3440</v>
      </c>
      <c r="D2954" s="1116" t="s">
        <v>3441</v>
      </c>
      <c r="E2954" s="1356">
        <v>0</v>
      </c>
      <c r="F2954" s="1256">
        <v>1</v>
      </c>
      <c r="G2954" s="1246">
        <v>0</v>
      </c>
    </row>
    <row r="2955" spans="1:7" ht="14.15" customHeight="1">
      <c r="A2955" s="1119" t="s">
        <v>5114</v>
      </c>
      <c r="B2955" s="1118" t="s">
        <v>3158</v>
      </c>
      <c r="C2955" s="1117" t="s">
        <v>3442</v>
      </c>
      <c r="D2955" s="1116" t="s">
        <v>3443</v>
      </c>
      <c r="E2955" s="1356">
        <v>0</v>
      </c>
      <c r="F2955" s="1256">
        <v>1</v>
      </c>
      <c r="G2955" s="1246">
        <v>0</v>
      </c>
    </row>
    <row r="2956" spans="1:7" ht="14.15" customHeight="1">
      <c r="A2956" s="1119" t="s">
        <v>5114</v>
      </c>
      <c r="B2956" s="1118" t="s">
        <v>3158</v>
      </c>
      <c r="C2956" s="1117" t="s">
        <v>3444</v>
      </c>
      <c r="D2956" s="1116" t="s">
        <v>3445</v>
      </c>
      <c r="E2956" s="1356">
        <v>0</v>
      </c>
      <c r="F2956" s="1256">
        <v>1</v>
      </c>
      <c r="G2956" s="1246">
        <v>0</v>
      </c>
    </row>
    <row r="2957" spans="1:7" ht="14.15" customHeight="1">
      <c r="A2957" s="1119" t="s">
        <v>5114</v>
      </c>
      <c r="B2957" s="1118" t="s">
        <v>3158</v>
      </c>
      <c r="C2957" s="1117" t="s">
        <v>3446</v>
      </c>
      <c r="D2957" s="1116" t="s">
        <v>3447</v>
      </c>
      <c r="E2957" s="1356">
        <v>0</v>
      </c>
      <c r="F2957" s="1256">
        <v>1</v>
      </c>
      <c r="G2957" s="1246">
        <v>0</v>
      </c>
    </row>
    <row r="2958" spans="1:7" ht="14.15" customHeight="1">
      <c r="A2958" s="1119" t="s">
        <v>5114</v>
      </c>
      <c r="B2958" s="1118" t="s">
        <v>3158</v>
      </c>
      <c r="C2958" s="1117" t="s">
        <v>1276</v>
      </c>
      <c r="D2958" s="1116" t="s">
        <v>3448</v>
      </c>
      <c r="E2958" s="1356">
        <v>0</v>
      </c>
      <c r="F2958" s="1256">
        <v>1</v>
      </c>
      <c r="G2958" s="1246">
        <v>0</v>
      </c>
    </row>
    <row r="2959" spans="1:7" ht="14.15" customHeight="1">
      <c r="A2959" s="1119" t="s">
        <v>5114</v>
      </c>
      <c r="B2959" s="1118" t="s">
        <v>3158</v>
      </c>
      <c r="C2959" s="1117" t="s">
        <v>1277</v>
      </c>
      <c r="D2959" s="1116" t="s">
        <v>5252</v>
      </c>
      <c r="E2959" s="1356">
        <v>0</v>
      </c>
      <c r="F2959" s="1256">
        <v>1</v>
      </c>
      <c r="G2959" s="1246">
        <v>0</v>
      </c>
    </row>
    <row r="2960" spans="1:7" ht="14.15" customHeight="1">
      <c r="A2960" s="1119" t="s">
        <v>5114</v>
      </c>
      <c r="B2960" s="1118" t="s">
        <v>3158</v>
      </c>
      <c r="C2960" s="1117" t="s">
        <v>1278</v>
      </c>
      <c r="D2960" s="1116" t="s">
        <v>5253</v>
      </c>
      <c r="E2960" s="1356">
        <v>0</v>
      </c>
      <c r="F2960" s="1256">
        <v>1</v>
      </c>
      <c r="G2960" s="1246">
        <v>0</v>
      </c>
    </row>
    <row r="2961" spans="1:7" ht="14.15" customHeight="1">
      <c r="A2961" s="1119" t="s">
        <v>5114</v>
      </c>
      <c r="B2961" s="1118" t="s">
        <v>3158</v>
      </c>
      <c r="C2961" s="1117" t="s">
        <v>1279</v>
      </c>
      <c r="D2961" s="1116" t="s">
        <v>5254</v>
      </c>
      <c r="E2961" s="1356">
        <v>0</v>
      </c>
      <c r="F2961" s="1256">
        <v>1</v>
      </c>
      <c r="G2961" s="1246">
        <v>0</v>
      </c>
    </row>
    <row r="2962" spans="1:7" ht="14.15" customHeight="1">
      <c r="A2962" s="1119" t="s">
        <v>5114</v>
      </c>
      <c r="B2962" s="1118" t="s">
        <v>3158</v>
      </c>
      <c r="C2962" s="1117" t="s">
        <v>1280</v>
      </c>
      <c r="D2962" s="1116" t="s">
        <v>5255</v>
      </c>
      <c r="E2962" s="1356">
        <v>12</v>
      </c>
      <c r="F2962" s="1256">
        <v>1</v>
      </c>
      <c r="G2962" s="1246">
        <v>12</v>
      </c>
    </row>
    <row r="2963" spans="1:7" ht="14.15" customHeight="1">
      <c r="A2963" s="1119" t="s">
        <v>5114</v>
      </c>
      <c r="B2963" s="1118" t="s">
        <v>3158</v>
      </c>
      <c r="C2963" s="1117" t="s">
        <v>5235</v>
      </c>
      <c r="D2963" s="1116" t="s">
        <v>5236</v>
      </c>
      <c r="E2963" s="1356">
        <v>2</v>
      </c>
      <c r="F2963" s="1256">
        <v>1</v>
      </c>
      <c r="G2963" s="1246">
        <v>2</v>
      </c>
    </row>
    <row r="2964" spans="1:7" ht="14.15" customHeight="1">
      <c r="A2964" s="1119" t="s">
        <v>5114</v>
      </c>
      <c r="B2964" s="1118" t="s">
        <v>3158</v>
      </c>
      <c r="C2964" s="1117" t="s">
        <v>1621</v>
      </c>
      <c r="D2964" s="1116" t="s">
        <v>4753</v>
      </c>
      <c r="E2964" s="1356">
        <v>4</v>
      </c>
      <c r="F2964" s="1256">
        <v>1</v>
      </c>
      <c r="G2964" s="1246">
        <v>4</v>
      </c>
    </row>
    <row r="2965" spans="1:7" ht="14.15" customHeight="1">
      <c r="A2965" s="1119" t="s">
        <v>5114</v>
      </c>
      <c r="B2965" s="1118" t="s">
        <v>3158</v>
      </c>
      <c r="C2965" s="1117" t="s">
        <v>2497</v>
      </c>
      <c r="D2965" s="1116" t="s">
        <v>3784</v>
      </c>
      <c r="E2965" s="1356">
        <v>2</v>
      </c>
      <c r="F2965" s="1256">
        <v>1</v>
      </c>
      <c r="G2965" s="1246">
        <v>2</v>
      </c>
    </row>
    <row r="2966" spans="1:7" ht="14.15" customHeight="1">
      <c r="A2966" s="1119" t="s">
        <v>5114</v>
      </c>
      <c r="B2966" s="1118" t="s">
        <v>3158</v>
      </c>
      <c r="C2966" s="1117" t="s">
        <v>4432</v>
      </c>
      <c r="D2966" s="1116" t="s">
        <v>1792</v>
      </c>
      <c r="E2966" s="1356">
        <v>4.0000000000000002E-4</v>
      </c>
      <c r="F2966" s="1256">
        <v>1</v>
      </c>
      <c r="G2966" s="1246">
        <v>4.0000000000000002E-4</v>
      </c>
    </row>
    <row r="2967" spans="1:7" ht="14.15" customHeight="1">
      <c r="A2967" s="1119" t="s">
        <v>5114</v>
      </c>
      <c r="B2967" s="1118" t="s">
        <v>3158</v>
      </c>
      <c r="C2967" s="1117" t="s">
        <v>5417</v>
      </c>
      <c r="D2967" s="1116" t="s">
        <v>3885</v>
      </c>
      <c r="E2967" s="1356">
        <v>1.1999999999999999E-3</v>
      </c>
      <c r="F2967" s="1256">
        <v>1</v>
      </c>
      <c r="G2967" s="1246">
        <v>1.1999999999999999E-3</v>
      </c>
    </row>
    <row r="2968" spans="1:7" ht="14.15" customHeight="1">
      <c r="A2968" s="1119" t="s">
        <v>5114</v>
      </c>
      <c r="B2968" s="1118" t="s">
        <v>3158</v>
      </c>
      <c r="C2968" s="1117" t="s">
        <v>5419</v>
      </c>
      <c r="D2968" s="1116" t="s">
        <v>3704</v>
      </c>
      <c r="E2968" s="1356">
        <v>5.0000000000000001E-3</v>
      </c>
      <c r="F2968" s="1256">
        <v>1</v>
      </c>
      <c r="G2968" s="1246">
        <v>5.0000000000000001E-3</v>
      </c>
    </row>
    <row r="2969" spans="1:7" ht="14.15" customHeight="1">
      <c r="A2969" s="1119" t="s">
        <v>5114</v>
      </c>
      <c r="B2969" s="1118" t="s">
        <v>3158</v>
      </c>
      <c r="C2969" s="1117" t="s">
        <v>869</v>
      </c>
      <c r="D2969" s="1116" t="s">
        <v>1793</v>
      </c>
      <c r="E2969" s="1356">
        <v>4.0000000000000002E-4</v>
      </c>
      <c r="F2969" s="1256">
        <v>1</v>
      </c>
      <c r="G2969" s="1246">
        <v>4.0000000000000002E-4</v>
      </c>
    </row>
    <row r="2970" spans="1:7" ht="14.15" customHeight="1">
      <c r="A2970" s="1119" t="s">
        <v>5114</v>
      </c>
      <c r="B2970" s="1118" t="s">
        <v>3158</v>
      </c>
      <c r="C2970" s="1117" t="s">
        <v>4692</v>
      </c>
      <c r="D2970" s="1116" t="s">
        <v>4137</v>
      </c>
      <c r="E2970" s="1356">
        <v>1.1999999999999999E-3</v>
      </c>
      <c r="F2970" s="1256">
        <v>1</v>
      </c>
      <c r="G2970" s="1246">
        <v>1.1999999999999999E-3</v>
      </c>
    </row>
    <row r="2971" spans="1:7" ht="14.15" customHeight="1">
      <c r="A2971" s="1119" t="s">
        <v>5114</v>
      </c>
      <c r="B2971" s="1118" t="s">
        <v>3158</v>
      </c>
      <c r="C2971" s="1117" t="s">
        <v>7748</v>
      </c>
      <c r="D2971" s="1116" t="s">
        <v>8287</v>
      </c>
      <c r="E2971" s="1356">
        <v>6.6E-3</v>
      </c>
      <c r="F2971" s="1256">
        <v>1</v>
      </c>
      <c r="G2971" s="1246">
        <v>6.6E-3</v>
      </c>
    </row>
    <row r="2972" spans="1:7" ht="14.15" customHeight="1">
      <c r="A2972" s="1119" t="s">
        <v>5114</v>
      </c>
      <c r="B2972" s="1118" t="s">
        <v>3158</v>
      </c>
      <c r="C2972" s="1117" t="s">
        <v>870</v>
      </c>
      <c r="D2972" s="1116" t="s">
        <v>871</v>
      </c>
      <c r="E2972" s="1356">
        <v>1E-3</v>
      </c>
      <c r="F2972" s="1256">
        <v>1</v>
      </c>
      <c r="G2972" s="1246">
        <v>1E-3</v>
      </c>
    </row>
    <row r="2973" spans="1:7" ht="14.15" customHeight="1">
      <c r="A2973" s="1119" t="s">
        <v>5114</v>
      </c>
      <c r="B2973" s="1118" t="s">
        <v>3158</v>
      </c>
      <c r="C2973" s="1117" t="s">
        <v>5534</v>
      </c>
      <c r="D2973" s="1116" t="s">
        <v>5611</v>
      </c>
      <c r="E2973" s="1356">
        <v>0.56369999999999998</v>
      </c>
      <c r="F2973" s="1256">
        <v>1</v>
      </c>
      <c r="G2973" s="1246">
        <v>0.56369999999999998</v>
      </c>
    </row>
    <row r="2974" spans="1:7" ht="14.15" customHeight="1">
      <c r="A2974" s="1119" t="s">
        <v>5114</v>
      </c>
      <c r="B2974" s="1118" t="s">
        <v>3158</v>
      </c>
      <c r="C2974" s="1117" t="s">
        <v>5530</v>
      </c>
      <c r="D2974" s="1116" t="s">
        <v>5609</v>
      </c>
      <c r="E2974" s="1356">
        <v>0.50660000000000005</v>
      </c>
      <c r="F2974" s="1256">
        <v>1</v>
      </c>
      <c r="G2974" s="1246">
        <v>0.50660000000000005</v>
      </c>
    </row>
    <row r="2975" spans="1:7" ht="14.15" customHeight="1">
      <c r="A2975" s="1119" t="s">
        <v>5114</v>
      </c>
      <c r="B2975" s="1118" t="s">
        <v>3158</v>
      </c>
      <c r="C2975" s="1117" t="s">
        <v>1082</v>
      </c>
      <c r="D2975" s="1116" t="s">
        <v>477</v>
      </c>
      <c r="E2975" s="1356">
        <v>0.31430000000000002</v>
      </c>
      <c r="F2975" s="1256">
        <v>1</v>
      </c>
      <c r="G2975" s="1246">
        <v>0.31430000000000002</v>
      </c>
    </row>
    <row r="2976" spans="1:7" ht="14.15" customHeight="1">
      <c r="A2976" s="1119" t="s">
        <v>5114</v>
      </c>
      <c r="B2976" s="1118" t="s">
        <v>3158</v>
      </c>
      <c r="C2976" s="1117" t="s">
        <v>2345</v>
      </c>
      <c r="D2976" s="1116" t="s">
        <v>3531</v>
      </c>
      <c r="E2976" s="1356">
        <v>0.28010000000000002</v>
      </c>
      <c r="F2976" s="1256">
        <v>1</v>
      </c>
      <c r="G2976" s="1246">
        <v>0.28010000000000002</v>
      </c>
    </row>
    <row r="2977" spans="1:7" ht="14.15" customHeight="1">
      <c r="A2977" s="1119" t="s">
        <v>5114</v>
      </c>
      <c r="B2977" s="1118" t="s">
        <v>3158</v>
      </c>
      <c r="C2977" s="1117" t="s">
        <v>1084</v>
      </c>
      <c r="D2977" s="1116" t="s">
        <v>5178</v>
      </c>
      <c r="E2977" s="1356">
        <v>0.90749999999999997</v>
      </c>
      <c r="F2977" s="1256">
        <v>1</v>
      </c>
      <c r="G2977" s="1246">
        <v>0.90749999999999997</v>
      </c>
    </row>
    <row r="2978" spans="1:7" ht="14.15" customHeight="1">
      <c r="A2978" s="1119" t="s">
        <v>5114</v>
      </c>
      <c r="B2978" s="1118" t="s">
        <v>3158</v>
      </c>
      <c r="C2978" s="1117" t="s">
        <v>6660</v>
      </c>
      <c r="D2978" s="1116" t="s">
        <v>6661</v>
      </c>
      <c r="E2978" s="1356">
        <v>2.8999999999999998E-3</v>
      </c>
      <c r="F2978" s="1256">
        <v>1</v>
      </c>
      <c r="G2978" s="1246">
        <v>2.8999999999999998E-3</v>
      </c>
    </row>
    <row r="2979" spans="1:7" ht="14.15" customHeight="1">
      <c r="A2979" s="1119" t="s">
        <v>7129</v>
      </c>
      <c r="B2979" s="1118" t="s">
        <v>7270</v>
      </c>
      <c r="C2979" s="1117" t="s">
        <v>4728</v>
      </c>
      <c r="D2979" s="1116" t="s">
        <v>4729</v>
      </c>
      <c r="E2979" s="1356">
        <v>1</v>
      </c>
      <c r="F2979" s="1256">
        <v>1</v>
      </c>
      <c r="G2979" s="1246">
        <v>1</v>
      </c>
    </row>
    <row r="2980" spans="1:7" ht="14.15" customHeight="1">
      <c r="A2980" s="1119" t="s">
        <v>7129</v>
      </c>
      <c r="B2980" s="1118" t="s">
        <v>7270</v>
      </c>
      <c r="C2980" s="1117" t="s">
        <v>4361</v>
      </c>
      <c r="D2980" s="1116" t="s">
        <v>4713</v>
      </c>
      <c r="E2980" s="1356">
        <v>1</v>
      </c>
      <c r="F2980" s="1256">
        <v>1</v>
      </c>
      <c r="G2980" s="1246">
        <v>1</v>
      </c>
    </row>
    <row r="2981" spans="1:7" ht="14.15" customHeight="1">
      <c r="A2981" s="1119" t="s">
        <v>7129</v>
      </c>
      <c r="B2981" s="1118" t="s">
        <v>7270</v>
      </c>
      <c r="C2981" s="1117" t="s">
        <v>4357</v>
      </c>
      <c r="D2981" s="1116" t="s">
        <v>3851</v>
      </c>
      <c r="E2981" s="1356">
        <v>1</v>
      </c>
      <c r="F2981" s="1256">
        <v>1</v>
      </c>
      <c r="G2981" s="1246">
        <v>1</v>
      </c>
    </row>
    <row r="2982" spans="1:7" ht="14.15" customHeight="1">
      <c r="A2982" s="1119" t="s">
        <v>7129</v>
      </c>
      <c r="B2982" s="1118" t="s">
        <v>7270</v>
      </c>
      <c r="C2982" s="1117" t="s">
        <v>4423</v>
      </c>
      <c r="D2982" s="1116" t="s">
        <v>1025</v>
      </c>
      <c r="E2982" s="1356">
        <v>1</v>
      </c>
      <c r="F2982" s="1256">
        <v>1</v>
      </c>
      <c r="G2982" s="1246">
        <v>1</v>
      </c>
    </row>
    <row r="2983" spans="1:7" ht="14.15" customHeight="1">
      <c r="A2983" s="1119" t="s">
        <v>7129</v>
      </c>
      <c r="B2983" s="1118" t="s">
        <v>7270</v>
      </c>
      <c r="C2983" s="1117" t="s">
        <v>7090</v>
      </c>
      <c r="D2983" s="1116" t="s">
        <v>6822</v>
      </c>
      <c r="E2983" s="1356">
        <v>1</v>
      </c>
      <c r="F2983" s="1256">
        <v>1</v>
      </c>
      <c r="G2983" s="1246">
        <v>1</v>
      </c>
    </row>
    <row r="2984" spans="1:7" ht="14.15" customHeight="1">
      <c r="A2984" s="1119" t="s">
        <v>7129</v>
      </c>
      <c r="B2984" s="1118" t="s">
        <v>7270</v>
      </c>
      <c r="C2984" s="1117" t="s">
        <v>4425</v>
      </c>
      <c r="D2984" s="1116" t="s">
        <v>4755</v>
      </c>
      <c r="E2984" s="1356">
        <v>1</v>
      </c>
      <c r="F2984" s="1256">
        <v>1</v>
      </c>
      <c r="G2984" s="1246">
        <v>1</v>
      </c>
    </row>
    <row r="2985" spans="1:7" ht="14.15" customHeight="1">
      <c r="A2985" s="1119" t="s">
        <v>7129</v>
      </c>
      <c r="B2985" s="1118" t="s">
        <v>7270</v>
      </c>
      <c r="C2985" s="1117" t="s">
        <v>1274</v>
      </c>
      <c r="D2985" s="1116" t="s">
        <v>1024</v>
      </c>
      <c r="E2985" s="1356">
        <v>1</v>
      </c>
      <c r="F2985" s="1256">
        <v>1</v>
      </c>
      <c r="G2985" s="1246">
        <v>1</v>
      </c>
    </row>
    <row r="2986" spans="1:7" ht="14.15" customHeight="1">
      <c r="A2986" s="1119" t="s">
        <v>7129</v>
      </c>
      <c r="B2986" s="1118" t="s">
        <v>7270</v>
      </c>
      <c r="C2986" s="1117" t="s">
        <v>4784</v>
      </c>
      <c r="D2986" s="1116" t="s">
        <v>4785</v>
      </c>
      <c r="E2986" s="1356">
        <v>2</v>
      </c>
      <c r="F2986" s="1256">
        <v>1</v>
      </c>
      <c r="G2986" s="1246">
        <v>2</v>
      </c>
    </row>
    <row r="2987" spans="1:7" ht="14.15" customHeight="1">
      <c r="A2987" s="1119" t="s">
        <v>7129</v>
      </c>
      <c r="B2987" s="1118" t="s">
        <v>7270</v>
      </c>
      <c r="C2987" s="1117" t="s">
        <v>4786</v>
      </c>
      <c r="D2987" s="1116" t="s">
        <v>4787</v>
      </c>
      <c r="E2987" s="1356">
        <v>2</v>
      </c>
      <c r="F2987" s="1256">
        <v>1</v>
      </c>
      <c r="G2987" s="1246">
        <v>2</v>
      </c>
    </row>
    <row r="2988" spans="1:7" ht="14.15" customHeight="1">
      <c r="A2988" s="1119" t="s">
        <v>7129</v>
      </c>
      <c r="B2988" s="1118" t="s">
        <v>7270</v>
      </c>
      <c r="C2988" s="1117" t="s">
        <v>4359</v>
      </c>
      <c r="D2988" s="1116" t="s">
        <v>2833</v>
      </c>
      <c r="E2988" s="1356">
        <v>2</v>
      </c>
      <c r="F2988" s="1256">
        <v>1</v>
      </c>
      <c r="G2988" s="1246">
        <v>2</v>
      </c>
    </row>
    <row r="2989" spans="1:7" ht="14.15" customHeight="1">
      <c r="A2989" s="1119" t="s">
        <v>7129</v>
      </c>
      <c r="B2989" s="1118" t="s">
        <v>7270</v>
      </c>
      <c r="C2989" s="1117" t="s">
        <v>5241</v>
      </c>
      <c r="D2989" s="1116" t="s">
        <v>5242</v>
      </c>
      <c r="E2989" s="1356">
        <v>1</v>
      </c>
      <c r="F2989" s="1256">
        <v>1</v>
      </c>
      <c r="G2989" s="1246">
        <v>1</v>
      </c>
    </row>
    <row r="2990" spans="1:7" ht="14.15" customHeight="1">
      <c r="A2990" s="1119" t="s">
        <v>7129</v>
      </c>
      <c r="B2990" s="1118" t="s">
        <v>7270</v>
      </c>
      <c r="C2990" s="1117" t="s">
        <v>3891</v>
      </c>
      <c r="D2990" s="1116" t="s">
        <v>4754</v>
      </c>
      <c r="E2990" s="1356">
        <v>2</v>
      </c>
      <c r="F2990" s="1256">
        <v>1</v>
      </c>
      <c r="G2990" s="1246">
        <v>2</v>
      </c>
    </row>
    <row r="2991" spans="1:7" ht="14.15" customHeight="1">
      <c r="A2991" s="1119" t="s">
        <v>7129</v>
      </c>
      <c r="B2991" s="1118" t="s">
        <v>7270</v>
      </c>
      <c r="C2991" s="1117" t="s">
        <v>5243</v>
      </c>
      <c r="D2991" s="1116" t="s">
        <v>3356</v>
      </c>
      <c r="E2991" s="1356">
        <v>1</v>
      </c>
      <c r="F2991" s="1256">
        <v>1</v>
      </c>
      <c r="G2991" s="1246">
        <v>1</v>
      </c>
    </row>
    <row r="2992" spans="1:7" ht="14.15" customHeight="1">
      <c r="A2992" s="1119" t="s">
        <v>7129</v>
      </c>
      <c r="B2992" s="1118" t="s">
        <v>7270</v>
      </c>
      <c r="C2992" s="1117" t="s">
        <v>1634</v>
      </c>
      <c r="D2992" s="1116" t="s">
        <v>1635</v>
      </c>
      <c r="E2992" s="1356">
        <v>2</v>
      </c>
      <c r="F2992" s="1256">
        <v>1</v>
      </c>
      <c r="G2992" s="1246">
        <v>2</v>
      </c>
    </row>
    <row r="2993" spans="1:7" ht="14.15" customHeight="1">
      <c r="A2993" s="1119" t="s">
        <v>7129</v>
      </c>
      <c r="B2993" s="1118" t="s">
        <v>7270</v>
      </c>
      <c r="C2993" s="1117" t="s">
        <v>1439</v>
      </c>
      <c r="D2993" s="1116" t="s">
        <v>1440</v>
      </c>
      <c r="E2993" s="1356">
        <v>0</v>
      </c>
      <c r="F2993" s="1256">
        <v>1</v>
      </c>
      <c r="G2993" s="1246">
        <v>0</v>
      </c>
    </row>
    <row r="2994" spans="1:7" ht="14.15" customHeight="1">
      <c r="A2994" s="1119" t="s">
        <v>7129</v>
      </c>
      <c r="B2994" s="1118" t="s">
        <v>7270</v>
      </c>
      <c r="C2994" s="1117" t="s">
        <v>3440</v>
      </c>
      <c r="D2994" s="1116" t="s">
        <v>3441</v>
      </c>
      <c r="E2994" s="1356">
        <v>0</v>
      </c>
      <c r="F2994" s="1256">
        <v>1</v>
      </c>
      <c r="G2994" s="1246">
        <v>0</v>
      </c>
    </row>
    <row r="2995" spans="1:7" ht="14.15" customHeight="1">
      <c r="A2995" s="1119" t="s">
        <v>7129</v>
      </c>
      <c r="B2995" s="1118" t="s">
        <v>7270</v>
      </c>
      <c r="C2995" s="1117" t="s">
        <v>3442</v>
      </c>
      <c r="D2995" s="1116" t="s">
        <v>3443</v>
      </c>
      <c r="E2995" s="1356">
        <v>0</v>
      </c>
      <c r="F2995" s="1256">
        <v>1</v>
      </c>
      <c r="G2995" s="1246">
        <v>0</v>
      </c>
    </row>
    <row r="2996" spans="1:7" ht="14.15" customHeight="1">
      <c r="A2996" s="1119" t="s">
        <v>7129</v>
      </c>
      <c r="B2996" s="1118" t="s">
        <v>7270</v>
      </c>
      <c r="C2996" s="1117" t="s">
        <v>3444</v>
      </c>
      <c r="D2996" s="1116" t="s">
        <v>3445</v>
      </c>
      <c r="E2996" s="1356">
        <v>0</v>
      </c>
      <c r="F2996" s="1256">
        <v>1</v>
      </c>
      <c r="G2996" s="1246">
        <v>0</v>
      </c>
    </row>
    <row r="2997" spans="1:7" ht="14.15" customHeight="1">
      <c r="A2997" s="1119" t="s">
        <v>7129</v>
      </c>
      <c r="B2997" s="1118" t="s">
        <v>7270</v>
      </c>
      <c r="C2997" s="1117" t="s">
        <v>3446</v>
      </c>
      <c r="D2997" s="1116" t="s">
        <v>3447</v>
      </c>
      <c r="E2997" s="1356">
        <v>0</v>
      </c>
      <c r="F2997" s="1256">
        <v>1</v>
      </c>
      <c r="G2997" s="1246">
        <v>0</v>
      </c>
    </row>
    <row r="2998" spans="1:7" ht="14.15" customHeight="1">
      <c r="A2998" s="1119" t="s">
        <v>7129</v>
      </c>
      <c r="B2998" s="1118" t="s">
        <v>7270</v>
      </c>
      <c r="C2998" s="1117" t="s">
        <v>1276</v>
      </c>
      <c r="D2998" s="1116" t="s">
        <v>3448</v>
      </c>
      <c r="E2998" s="1356">
        <v>0</v>
      </c>
      <c r="F2998" s="1256">
        <v>1</v>
      </c>
      <c r="G2998" s="1246">
        <v>0</v>
      </c>
    </row>
    <row r="2999" spans="1:7" ht="14.15" customHeight="1">
      <c r="A2999" s="1119" t="s">
        <v>7129</v>
      </c>
      <c r="B2999" s="1118" t="s">
        <v>7270</v>
      </c>
      <c r="C2999" s="1117" t="s">
        <v>1277</v>
      </c>
      <c r="D2999" s="1116" t="s">
        <v>5252</v>
      </c>
      <c r="E2999" s="1356">
        <v>0</v>
      </c>
      <c r="F2999" s="1256">
        <v>1</v>
      </c>
      <c r="G2999" s="1246">
        <v>0</v>
      </c>
    </row>
    <row r="3000" spans="1:7" ht="14.15" customHeight="1">
      <c r="A3000" s="1119" t="s">
        <v>7129</v>
      </c>
      <c r="B3000" s="1118" t="s">
        <v>7270</v>
      </c>
      <c r="C3000" s="1117" t="s">
        <v>1278</v>
      </c>
      <c r="D3000" s="1116" t="s">
        <v>5253</v>
      </c>
      <c r="E3000" s="1356">
        <v>0</v>
      </c>
      <c r="F3000" s="1256">
        <v>1</v>
      </c>
      <c r="G3000" s="1246">
        <v>0</v>
      </c>
    </row>
    <row r="3001" spans="1:7" ht="14.15" customHeight="1">
      <c r="A3001" s="1119" t="s">
        <v>7129</v>
      </c>
      <c r="B3001" s="1118" t="s">
        <v>7270</v>
      </c>
      <c r="C3001" s="1117" t="s">
        <v>1279</v>
      </c>
      <c r="D3001" s="1116" t="s">
        <v>5254</v>
      </c>
      <c r="E3001" s="1356">
        <v>0</v>
      </c>
      <c r="F3001" s="1256">
        <v>1</v>
      </c>
      <c r="G3001" s="1246">
        <v>0</v>
      </c>
    </row>
    <row r="3002" spans="1:7" ht="14.15" customHeight="1">
      <c r="A3002" s="1119" t="s">
        <v>7129</v>
      </c>
      <c r="B3002" s="1118" t="s">
        <v>7270</v>
      </c>
      <c r="C3002" s="1117" t="s">
        <v>1280</v>
      </c>
      <c r="D3002" s="1116" t="s">
        <v>5255</v>
      </c>
      <c r="E3002" s="1356">
        <v>12</v>
      </c>
      <c r="F3002" s="1256">
        <v>1</v>
      </c>
      <c r="G3002" s="1246">
        <v>12</v>
      </c>
    </row>
    <row r="3003" spans="1:7" ht="14.15" customHeight="1">
      <c r="A3003" s="1119" t="s">
        <v>7129</v>
      </c>
      <c r="B3003" s="1118" t="s">
        <v>7270</v>
      </c>
      <c r="C3003" s="1117" t="s">
        <v>1621</v>
      </c>
      <c r="D3003" s="1116" t="s">
        <v>4753</v>
      </c>
      <c r="E3003" s="1356">
        <v>3</v>
      </c>
      <c r="F3003" s="1256">
        <v>1</v>
      </c>
      <c r="G3003" s="1246">
        <v>3</v>
      </c>
    </row>
    <row r="3004" spans="1:7" ht="14.15" customHeight="1">
      <c r="A3004" s="1119" t="s">
        <v>7129</v>
      </c>
      <c r="B3004" s="1118" t="s">
        <v>7270</v>
      </c>
      <c r="C3004" s="1117" t="s">
        <v>2497</v>
      </c>
      <c r="D3004" s="1116" t="s">
        <v>3784</v>
      </c>
      <c r="E3004" s="1356">
        <v>2</v>
      </c>
      <c r="F3004" s="1256">
        <v>1</v>
      </c>
      <c r="G3004" s="1246">
        <v>2</v>
      </c>
    </row>
    <row r="3005" spans="1:7" ht="14.15" customHeight="1">
      <c r="A3005" s="1119" t="s">
        <v>7129</v>
      </c>
      <c r="B3005" s="1118" t="s">
        <v>7270</v>
      </c>
      <c r="C3005" s="1117" t="s">
        <v>2914</v>
      </c>
      <c r="D3005" s="1116" t="s">
        <v>5606</v>
      </c>
      <c r="E3005" s="1356">
        <v>8.9999999999999993E-3</v>
      </c>
      <c r="F3005" s="1256">
        <v>1</v>
      </c>
      <c r="G3005" s="1246">
        <v>8.9999999999999993E-3</v>
      </c>
    </row>
    <row r="3006" spans="1:7" ht="14.15" customHeight="1">
      <c r="A3006" s="1119" t="s">
        <v>7129</v>
      </c>
      <c r="B3006" s="1118" t="s">
        <v>7270</v>
      </c>
      <c r="C3006" s="1117" t="s">
        <v>4692</v>
      </c>
      <c r="D3006" s="1116" t="s">
        <v>4137</v>
      </c>
      <c r="E3006" s="1356">
        <v>1.1999999999999999E-3</v>
      </c>
      <c r="F3006" s="1256">
        <v>1</v>
      </c>
      <c r="G3006" s="1246">
        <v>1.1999999999999999E-3</v>
      </c>
    </row>
    <row r="3007" spans="1:7" ht="14.15" customHeight="1">
      <c r="A3007" s="1119" t="s">
        <v>7129</v>
      </c>
      <c r="B3007" s="1118" t="s">
        <v>7270</v>
      </c>
      <c r="C3007" s="1117" t="s">
        <v>5534</v>
      </c>
      <c r="D3007" s="1116" t="s">
        <v>5611</v>
      </c>
      <c r="E3007" s="1356">
        <v>0.56369999999999998</v>
      </c>
      <c r="F3007" s="1256">
        <v>1</v>
      </c>
      <c r="G3007" s="1246">
        <v>0.56369999999999998</v>
      </c>
    </row>
    <row r="3008" spans="1:7" ht="14.15" customHeight="1">
      <c r="A3008" s="1119" t="s">
        <v>7129</v>
      </c>
      <c r="B3008" s="1118" t="s">
        <v>7270</v>
      </c>
      <c r="C3008" s="1117" t="s">
        <v>5530</v>
      </c>
      <c r="D3008" s="1116" t="s">
        <v>5609</v>
      </c>
      <c r="E3008" s="1356">
        <v>0.50660000000000005</v>
      </c>
      <c r="F3008" s="1256">
        <v>1</v>
      </c>
      <c r="G3008" s="1246">
        <v>0.50660000000000005</v>
      </c>
    </row>
    <row r="3009" spans="1:7" ht="14.15" customHeight="1">
      <c r="A3009" s="1119" t="s">
        <v>7129</v>
      </c>
      <c r="B3009" s="1118" t="s">
        <v>7270</v>
      </c>
      <c r="C3009" s="1117" t="s">
        <v>5602</v>
      </c>
      <c r="D3009" s="1116" t="s">
        <v>5603</v>
      </c>
      <c r="E3009" s="1356">
        <v>0.38600000000000001</v>
      </c>
      <c r="F3009" s="1256">
        <v>1</v>
      </c>
      <c r="G3009" s="1246">
        <v>0.38600000000000001</v>
      </c>
    </row>
    <row r="3010" spans="1:7" ht="14.15" customHeight="1">
      <c r="A3010" s="1119" t="s">
        <v>7129</v>
      </c>
      <c r="B3010" s="1118" t="s">
        <v>7270</v>
      </c>
      <c r="C3010" s="1117" t="s">
        <v>1084</v>
      </c>
      <c r="D3010" s="1116" t="s">
        <v>5178</v>
      </c>
      <c r="E3010" s="1356">
        <v>0.90749999999999997</v>
      </c>
      <c r="F3010" s="1256">
        <v>1</v>
      </c>
      <c r="G3010" s="1246">
        <v>0.90749999999999997</v>
      </c>
    </row>
    <row r="3011" spans="1:7" ht="14.15" customHeight="1">
      <c r="A3011" s="1119" t="s">
        <v>7224</v>
      </c>
      <c r="B3011" s="1118" t="s">
        <v>7271</v>
      </c>
      <c r="C3011" s="1117" t="s">
        <v>4361</v>
      </c>
      <c r="D3011" s="1116" t="s">
        <v>4713</v>
      </c>
      <c r="E3011" s="1356">
        <v>1</v>
      </c>
      <c r="F3011" s="1256">
        <v>1</v>
      </c>
      <c r="G3011" s="1246">
        <v>1</v>
      </c>
    </row>
    <row r="3012" spans="1:7" ht="14.15" customHeight="1">
      <c r="A3012" s="1119" t="s">
        <v>7224</v>
      </c>
      <c r="B3012" s="1118" t="s">
        <v>7271</v>
      </c>
      <c r="C3012" s="1117" t="s">
        <v>4357</v>
      </c>
      <c r="D3012" s="1116" t="s">
        <v>3851</v>
      </c>
      <c r="E3012" s="1356">
        <v>1</v>
      </c>
      <c r="F3012" s="1256">
        <v>1</v>
      </c>
      <c r="G3012" s="1246">
        <v>1</v>
      </c>
    </row>
    <row r="3013" spans="1:7" ht="14.15" customHeight="1">
      <c r="A3013" s="1119" t="s">
        <v>7224</v>
      </c>
      <c r="B3013" s="1118" t="s">
        <v>7271</v>
      </c>
      <c r="C3013" s="1117" t="s">
        <v>2527</v>
      </c>
      <c r="D3013" s="1116" t="s">
        <v>3072</v>
      </c>
      <c r="E3013" s="1356">
        <v>1</v>
      </c>
      <c r="F3013" s="1256">
        <v>1</v>
      </c>
      <c r="G3013" s="1246">
        <v>1</v>
      </c>
    </row>
    <row r="3014" spans="1:7" ht="14.15" customHeight="1">
      <c r="A3014" s="1119" t="s">
        <v>7224</v>
      </c>
      <c r="B3014" s="1118" t="s">
        <v>7271</v>
      </c>
      <c r="C3014" s="1117" t="s">
        <v>4810</v>
      </c>
      <c r="D3014" s="1116" t="s">
        <v>4811</v>
      </c>
      <c r="E3014" s="1356">
        <v>1</v>
      </c>
      <c r="F3014" s="1256">
        <v>1</v>
      </c>
      <c r="G3014" s="1246">
        <v>1</v>
      </c>
    </row>
    <row r="3015" spans="1:7" ht="14.15" customHeight="1">
      <c r="A3015" s="1119" t="s">
        <v>7224</v>
      </c>
      <c r="B3015" s="1118" t="s">
        <v>7271</v>
      </c>
      <c r="C3015" s="1117" t="s">
        <v>3172</v>
      </c>
      <c r="D3015" s="1116" t="s">
        <v>325</v>
      </c>
      <c r="E3015" s="1356">
        <v>1</v>
      </c>
      <c r="F3015" s="1256">
        <v>1</v>
      </c>
      <c r="G3015" s="1246">
        <v>1</v>
      </c>
    </row>
    <row r="3016" spans="1:7" ht="14.15" customHeight="1">
      <c r="A3016" s="1119" t="s">
        <v>7224</v>
      </c>
      <c r="B3016" s="1118" t="s">
        <v>7271</v>
      </c>
      <c r="C3016" s="1117" t="s">
        <v>5843</v>
      </c>
      <c r="D3016" s="1116" t="s">
        <v>6203</v>
      </c>
      <c r="E3016" s="1356">
        <v>1</v>
      </c>
      <c r="F3016" s="1256">
        <v>1</v>
      </c>
      <c r="G3016" s="1246">
        <v>1</v>
      </c>
    </row>
    <row r="3017" spans="1:7" ht="14.15" customHeight="1">
      <c r="A3017" s="1119" t="s">
        <v>7224</v>
      </c>
      <c r="B3017" s="1118" t="s">
        <v>7271</v>
      </c>
      <c r="C3017" s="1117" t="s">
        <v>3178</v>
      </c>
      <c r="D3017" s="1116" t="s">
        <v>5449</v>
      </c>
      <c r="E3017" s="1356">
        <v>1</v>
      </c>
      <c r="F3017" s="1256">
        <v>1</v>
      </c>
      <c r="G3017" s="1246">
        <v>1</v>
      </c>
    </row>
    <row r="3018" spans="1:7" ht="14.15" customHeight="1">
      <c r="A3018" s="1119" t="s">
        <v>7224</v>
      </c>
      <c r="B3018" s="1118" t="s">
        <v>7271</v>
      </c>
      <c r="C3018" s="1117" t="s">
        <v>4784</v>
      </c>
      <c r="D3018" s="1116" t="s">
        <v>4785</v>
      </c>
      <c r="E3018" s="1356">
        <v>2</v>
      </c>
      <c r="F3018" s="1256">
        <v>1</v>
      </c>
      <c r="G3018" s="1246">
        <v>2</v>
      </c>
    </row>
    <row r="3019" spans="1:7" ht="14.15" customHeight="1">
      <c r="A3019" s="1119" t="s">
        <v>7224</v>
      </c>
      <c r="B3019" s="1118" t="s">
        <v>7271</v>
      </c>
      <c r="C3019" s="1117" t="s">
        <v>4786</v>
      </c>
      <c r="D3019" s="1116" t="s">
        <v>4787</v>
      </c>
      <c r="E3019" s="1356">
        <v>2</v>
      </c>
      <c r="F3019" s="1256">
        <v>1</v>
      </c>
      <c r="G3019" s="1246">
        <v>2</v>
      </c>
    </row>
    <row r="3020" spans="1:7" ht="14.15" customHeight="1">
      <c r="A3020" s="1119" t="s">
        <v>7224</v>
      </c>
      <c r="B3020" s="1118" t="s">
        <v>7271</v>
      </c>
      <c r="C3020" s="1117" t="s">
        <v>9102</v>
      </c>
      <c r="D3020" s="1116" t="s">
        <v>9115</v>
      </c>
      <c r="E3020" s="1356">
        <v>1</v>
      </c>
      <c r="F3020" s="1256">
        <v>1</v>
      </c>
      <c r="G3020" s="1246">
        <v>1</v>
      </c>
    </row>
    <row r="3021" spans="1:7" ht="14.15" customHeight="1">
      <c r="A3021" s="1119" t="s">
        <v>7224</v>
      </c>
      <c r="B3021" s="1118" t="s">
        <v>7271</v>
      </c>
      <c r="C3021" s="1117" t="s">
        <v>9106</v>
      </c>
      <c r="D3021" s="1116" t="s">
        <v>9116</v>
      </c>
      <c r="E3021" s="1356">
        <v>1</v>
      </c>
      <c r="F3021" s="1256">
        <v>1</v>
      </c>
      <c r="G3021" s="1246">
        <v>1</v>
      </c>
    </row>
    <row r="3022" spans="1:7" ht="14.15" customHeight="1">
      <c r="A3022" s="1119" t="s">
        <v>7224</v>
      </c>
      <c r="B3022" s="1118" t="s">
        <v>7271</v>
      </c>
      <c r="C3022" s="1117" t="s">
        <v>5239</v>
      </c>
      <c r="D3022" s="1116" t="s">
        <v>5240</v>
      </c>
      <c r="E3022" s="1356">
        <v>2</v>
      </c>
      <c r="F3022" s="1256">
        <v>1</v>
      </c>
      <c r="G3022" s="1246">
        <v>2</v>
      </c>
    </row>
    <row r="3023" spans="1:7" ht="14.15" customHeight="1">
      <c r="A3023" s="1119" t="s">
        <v>7224</v>
      </c>
      <c r="B3023" s="1118" t="s">
        <v>7271</v>
      </c>
      <c r="C3023" s="1117" t="s">
        <v>5241</v>
      </c>
      <c r="D3023" s="1116" t="s">
        <v>5242</v>
      </c>
      <c r="E3023" s="1356">
        <v>2</v>
      </c>
      <c r="F3023" s="1256">
        <v>1</v>
      </c>
      <c r="G3023" s="1246">
        <v>2</v>
      </c>
    </row>
    <row r="3024" spans="1:7" ht="14.15" customHeight="1">
      <c r="A3024" s="1119" t="s">
        <v>7224</v>
      </c>
      <c r="B3024" s="1118" t="s">
        <v>7271</v>
      </c>
      <c r="C3024" s="1117" t="s">
        <v>1300</v>
      </c>
      <c r="D3024" s="1116" t="s">
        <v>4726</v>
      </c>
      <c r="E3024" s="1356">
        <v>2</v>
      </c>
      <c r="F3024" s="1256">
        <v>1</v>
      </c>
      <c r="G3024" s="1246">
        <v>2</v>
      </c>
    </row>
    <row r="3025" spans="1:7" ht="14.15" customHeight="1">
      <c r="A3025" s="1119" t="s">
        <v>7224</v>
      </c>
      <c r="B3025" s="1118" t="s">
        <v>7271</v>
      </c>
      <c r="C3025" s="1117" t="s">
        <v>3179</v>
      </c>
      <c r="D3025" s="1116" t="s">
        <v>775</v>
      </c>
      <c r="E3025" s="1356">
        <v>1</v>
      </c>
      <c r="F3025" s="1256">
        <v>1</v>
      </c>
      <c r="G3025" s="1246">
        <v>1</v>
      </c>
    </row>
    <row r="3026" spans="1:7" ht="14.15" customHeight="1">
      <c r="A3026" s="1119" t="s">
        <v>7224</v>
      </c>
      <c r="B3026" s="1118" t="s">
        <v>7271</v>
      </c>
      <c r="C3026" s="1117" t="s">
        <v>5243</v>
      </c>
      <c r="D3026" s="1116" t="s">
        <v>3356</v>
      </c>
      <c r="E3026" s="1356">
        <v>1</v>
      </c>
      <c r="F3026" s="1256">
        <v>1</v>
      </c>
      <c r="G3026" s="1246">
        <v>1</v>
      </c>
    </row>
    <row r="3027" spans="1:7" ht="14.15" customHeight="1">
      <c r="A3027" s="1119" t="s">
        <v>7224</v>
      </c>
      <c r="B3027" s="1118" t="s">
        <v>7271</v>
      </c>
      <c r="C3027" s="1117" t="s">
        <v>1634</v>
      </c>
      <c r="D3027" s="1116" t="s">
        <v>1635</v>
      </c>
      <c r="E3027" s="1356">
        <v>3</v>
      </c>
      <c r="F3027" s="1256">
        <v>1</v>
      </c>
      <c r="G3027" s="1246">
        <v>3</v>
      </c>
    </row>
    <row r="3028" spans="1:7" ht="14.15" customHeight="1">
      <c r="A3028" s="1119" t="s">
        <v>7224</v>
      </c>
      <c r="B3028" s="1118" t="s">
        <v>7271</v>
      </c>
      <c r="C3028" s="1117" t="s">
        <v>1439</v>
      </c>
      <c r="D3028" s="1116" t="s">
        <v>1440</v>
      </c>
      <c r="E3028" s="1356">
        <v>0</v>
      </c>
      <c r="F3028" s="1256">
        <v>1</v>
      </c>
      <c r="G3028" s="1246">
        <v>0</v>
      </c>
    </row>
    <row r="3029" spans="1:7" ht="14.15" customHeight="1">
      <c r="A3029" s="1119" t="s">
        <v>7224</v>
      </c>
      <c r="B3029" s="1118" t="s">
        <v>7271</v>
      </c>
      <c r="C3029" s="1117" t="s">
        <v>3440</v>
      </c>
      <c r="D3029" s="1116" t="s">
        <v>3441</v>
      </c>
      <c r="E3029" s="1356">
        <v>0</v>
      </c>
      <c r="F3029" s="1256">
        <v>1</v>
      </c>
      <c r="G3029" s="1246">
        <v>0</v>
      </c>
    </row>
    <row r="3030" spans="1:7" ht="14.15" customHeight="1">
      <c r="A3030" s="1119" t="s">
        <v>7224</v>
      </c>
      <c r="B3030" s="1118" t="s">
        <v>7271</v>
      </c>
      <c r="C3030" s="1117" t="s">
        <v>3442</v>
      </c>
      <c r="D3030" s="1116" t="s">
        <v>3443</v>
      </c>
      <c r="E3030" s="1356">
        <v>0</v>
      </c>
      <c r="F3030" s="1256">
        <v>1</v>
      </c>
      <c r="G3030" s="1246">
        <v>0</v>
      </c>
    </row>
    <row r="3031" spans="1:7" ht="14.15" customHeight="1">
      <c r="A3031" s="1119" t="s">
        <v>7224</v>
      </c>
      <c r="B3031" s="1118" t="s">
        <v>7271</v>
      </c>
      <c r="C3031" s="1117" t="s">
        <v>3444</v>
      </c>
      <c r="D3031" s="1116" t="s">
        <v>3445</v>
      </c>
      <c r="E3031" s="1356">
        <v>0</v>
      </c>
      <c r="F3031" s="1256">
        <v>1</v>
      </c>
      <c r="G3031" s="1246">
        <v>0</v>
      </c>
    </row>
    <row r="3032" spans="1:7" ht="14.15" customHeight="1">
      <c r="A3032" s="1119" t="s">
        <v>7224</v>
      </c>
      <c r="B3032" s="1118" t="s">
        <v>7271</v>
      </c>
      <c r="C3032" s="1117" t="s">
        <v>3446</v>
      </c>
      <c r="D3032" s="1116" t="s">
        <v>3447</v>
      </c>
      <c r="E3032" s="1356">
        <v>0</v>
      </c>
      <c r="F3032" s="1256">
        <v>1</v>
      </c>
      <c r="G3032" s="1246">
        <v>0</v>
      </c>
    </row>
    <row r="3033" spans="1:7" ht="14.15" customHeight="1">
      <c r="A3033" s="1119" t="s">
        <v>7224</v>
      </c>
      <c r="B3033" s="1118" t="s">
        <v>7271</v>
      </c>
      <c r="C3033" s="1117" t="s">
        <v>1276</v>
      </c>
      <c r="D3033" s="1116" t="s">
        <v>3448</v>
      </c>
      <c r="E3033" s="1356">
        <v>0</v>
      </c>
      <c r="F3033" s="1256">
        <v>1</v>
      </c>
      <c r="G3033" s="1246">
        <v>0</v>
      </c>
    </row>
    <row r="3034" spans="1:7" ht="14.15" customHeight="1">
      <c r="A3034" s="1119" t="s">
        <v>7224</v>
      </c>
      <c r="B3034" s="1118" t="s">
        <v>7271</v>
      </c>
      <c r="C3034" s="1117" t="s">
        <v>1277</v>
      </c>
      <c r="D3034" s="1116" t="s">
        <v>5252</v>
      </c>
      <c r="E3034" s="1356">
        <v>0</v>
      </c>
      <c r="F3034" s="1256">
        <v>1</v>
      </c>
      <c r="G3034" s="1246">
        <v>0</v>
      </c>
    </row>
    <row r="3035" spans="1:7" ht="14.15" customHeight="1">
      <c r="A3035" s="1119" t="s">
        <v>7224</v>
      </c>
      <c r="B3035" s="1118" t="s">
        <v>7271</v>
      </c>
      <c r="C3035" s="1117" t="s">
        <v>1278</v>
      </c>
      <c r="D3035" s="1116" t="s">
        <v>5253</v>
      </c>
      <c r="E3035" s="1356">
        <v>0</v>
      </c>
      <c r="F3035" s="1256">
        <v>1</v>
      </c>
      <c r="G3035" s="1246">
        <v>0</v>
      </c>
    </row>
    <row r="3036" spans="1:7" ht="14.15" customHeight="1">
      <c r="A3036" s="1119" t="s">
        <v>7224</v>
      </c>
      <c r="B3036" s="1118" t="s">
        <v>7271</v>
      </c>
      <c r="C3036" s="1117" t="s">
        <v>1279</v>
      </c>
      <c r="D3036" s="1116" t="s">
        <v>5254</v>
      </c>
      <c r="E3036" s="1356">
        <v>0</v>
      </c>
      <c r="F3036" s="1256">
        <v>1</v>
      </c>
      <c r="G3036" s="1246">
        <v>0</v>
      </c>
    </row>
    <row r="3037" spans="1:7" ht="14.15" customHeight="1">
      <c r="A3037" s="1119" t="s">
        <v>7224</v>
      </c>
      <c r="B3037" s="1118" t="s">
        <v>7271</v>
      </c>
      <c r="C3037" s="1117" t="s">
        <v>1280</v>
      </c>
      <c r="D3037" s="1116" t="s">
        <v>5255</v>
      </c>
      <c r="E3037" s="1356">
        <v>12</v>
      </c>
      <c r="F3037" s="1256">
        <v>1</v>
      </c>
      <c r="G3037" s="1246">
        <v>12</v>
      </c>
    </row>
    <row r="3038" spans="1:7" ht="14.15" customHeight="1">
      <c r="A3038" s="1119" t="s">
        <v>7224</v>
      </c>
      <c r="B3038" s="1118" t="s">
        <v>7271</v>
      </c>
      <c r="C3038" s="1117" t="s">
        <v>5235</v>
      </c>
      <c r="D3038" s="1116" t="s">
        <v>5236</v>
      </c>
      <c r="E3038" s="1356">
        <v>2</v>
      </c>
      <c r="F3038" s="1256">
        <v>1</v>
      </c>
      <c r="G3038" s="1246">
        <v>2</v>
      </c>
    </row>
    <row r="3039" spans="1:7" ht="14.15" customHeight="1">
      <c r="A3039" s="1119" t="s">
        <v>7224</v>
      </c>
      <c r="B3039" s="1118" t="s">
        <v>7271</v>
      </c>
      <c r="C3039" s="1117" t="s">
        <v>1621</v>
      </c>
      <c r="D3039" s="1116" t="s">
        <v>4753</v>
      </c>
      <c r="E3039" s="1356">
        <v>4</v>
      </c>
      <c r="F3039" s="1256">
        <v>1</v>
      </c>
      <c r="G3039" s="1246">
        <v>4</v>
      </c>
    </row>
    <row r="3040" spans="1:7" ht="14.15" customHeight="1">
      <c r="A3040" s="1119" t="s">
        <v>7224</v>
      </c>
      <c r="B3040" s="1118" t="s">
        <v>7271</v>
      </c>
      <c r="C3040" s="1117" t="s">
        <v>2497</v>
      </c>
      <c r="D3040" s="1116" t="s">
        <v>3784</v>
      </c>
      <c r="E3040" s="1356">
        <v>2</v>
      </c>
      <c r="F3040" s="1256">
        <v>1</v>
      </c>
      <c r="G3040" s="1246">
        <v>2</v>
      </c>
    </row>
    <row r="3041" spans="1:7" ht="14.15" customHeight="1">
      <c r="A3041" s="1119" t="s">
        <v>7224</v>
      </c>
      <c r="B3041" s="1118" t="s">
        <v>7271</v>
      </c>
      <c r="C3041" s="1117" t="s">
        <v>4692</v>
      </c>
      <c r="D3041" s="1116" t="s">
        <v>4137</v>
      </c>
      <c r="E3041" s="1356">
        <v>1.1999999999999999E-3</v>
      </c>
      <c r="F3041" s="1256">
        <v>1</v>
      </c>
      <c r="G3041" s="1246">
        <v>1.1999999999999999E-3</v>
      </c>
    </row>
    <row r="3042" spans="1:7" ht="14.15" customHeight="1">
      <c r="A3042" s="1119" t="s">
        <v>7224</v>
      </c>
      <c r="B3042" s="1118" t="s">
        <v>7271</v>
      </c>
      <c r="C3042" s="1117" t="s">
        <v>5534</v>
      </c>
      <c r="D3042" s="1116" t="s">
        <v>5611</v>
      </c>
      <c r="E3042" s="1356">
        <v>0.56369999999999998</v>
      </c>
      <c r="F3042" s="1256">
        <v>1</v>
      </c>
      <c r="G3042" s="1246">
        <v>0.56369999999999998</v>
      </c>
    </row>
    <row r="3043" spans="1:7" ht="14.15" customHeight="1">
      <c r="A3043" s="1119" t="s">
        <v>7224</v>
      </c>
      <c r="B3043" s="1118" t="s">
        <v>7271</v>
      </c>
      <c r="C3043" s="1117" t="s">
        <v>5530</v>
      </c>
      <c r="D3043" s="1116" t="s">
        <v>5609</v>
      </c>
      <c r="E3043" s="1356">
        <v>0.50660000000000005</v>
      </c>
      <c r="F3043" s="1256">
        <v>1</v>
      </c>
      <c r="G3043" s="1246">
        <v>0.50660000000000005</v>
      </c>
    </row>
    <row r="3044" spans="1:7" ht="14.15" customHeight="1">
      <c r="A3044" s="1119" t="s">
        <v>7224</v>
      </c>
      <c r="B3044" s="1118" t="s">
        <v>7271</v>
      </c>
      <c r="C3044" s="1117" t="s">
        <v>5602</v>
      </c>
      <c r="D3044" s="1116" t="s">
        <v>5603</v>
      </c>
      <c r="E3044" s="1356">
        <v>0.38600000000000001</v>
      </c>
      <c r="F3044" s="1256">
        <v>1</v>
      </c>
      <c r="G3044" s="1246">
        <v>0.38600000000000001</v>
      </c>
    </row>
    <row r="3045" spans="1:7" ht="14.15" customHeight="1">
      <c r="A3045" s="1119" t="s">
        <v>7224</v>
      </c>
      <c r="B3045" s="1118" t="s">
        <v>7271</v>
      </c>
      <c r="C3045" s="1117" t="s">
        <v>1084</v>
      </c>
      <c r="D3045" s="1116" t="s">
        <v>5178</v>
      </c>
      <c r="E3045" s="1356">
        <v>0.90749999999999997</v>
      </c>
      <c r="F3045" s="1256">
        <v>1</v>
      </c>
      <c r="G3045" s="1246">
        <v>0.90749999999999997</v>
      </c>
    </row>
    <row r="3046" spans="1:7" ht="14.15" customHeight="1">
      <c r="A3046" s="1119" t="s">
        <v>3574</v>
      </c>
      <c r="B3046" s="1118" t="s">
        <v>2050</v>
      </c>
      <c r="C3046" s="1117" t="s">
        <v>4361</v>
      </c>
      <c r="D3046" s="1116" t="s">
        <v>4713</v>
      </c>
      <c r="E3046" s="1356">
        <v>1</v>
      </c>
      <c r="F3046" s="1256">
        <v>1</v>
      </c>
      <c r="G3046" s="1246">
        <v>1</v>
      </c>
    </row>
    <row r="3047" spans="1:7" ht="14.15" customHeight="1">
      <c r="A3047" s="1119" t="s">
        <v>3574</v>
      </c>
      <c r="B3047" s="1118" t="s">
        <v>2050</v>
      </c>
      <c r="C3047" s="1117" t="s">
        <v>4357</v>
      </c>
      <c r="D3047" s="1116" t="s">
        <v>3851</v>
      </c>
      <c r="E3047" s="1356">
        <v>1</v>
      </c>
      <c r="F3047" s="1256">
        <v>1</v>
      </c>
      <c r="G3047" s="1246">
        <v>1</v>
      </c>
    </row>
    <row r="3048" spans="1:7" ht="14.15" customHeight="1">
      <c r="A3048" s="1119" t="s">
        <v>3574</v>
      </c>
      <c r="B3048" s="1118" t="s">
        <v>2050</v>
      </c>
      <c r="C3048" s="1117" t="s">
        <v>2527</v>
      </c>
      <c r="D3048" s="1116" t="s">
        <v>3072</v>
      </c>
      <c r="E3048" s="1356">
        <v>1</v>
      </c>
      <c r="F3048" s="1256">
        <v>1</v>
      </c>
      <c r="G3048" s="1246">
        <v>1</v>
      </c>
    </row>
    <row r="3049" spans="1:7" ht="14.15" customHeight="1">
      <c r="A3049" s="1119" t="s">
        <v>3574</v>
      </c>
      <c r="B3049" s="1118" t="s">
        <v>2050</v>
      </c>
      <c r="C3049" s="1117" t="s">
        <v>4810</v>
      </c>
      <c r="D3049" s="1116" t="s">
        <v>4811</v>
      </c>
      <c r="E3049" s="1356">
        <v>1</v>
      </c>
      <c r="F3049" s="1256">
        <v>1</v>
      </c>
      <c r="G3049" s="1246">
        <v>1</v>
      </c>
    </row>
    <row r="3050" spans="1:7" ht="14.15" customHeight="1">
      <c r="A3050" s="1119" t="s">
        <v>3574</v>
      </c>
      <c r="B3050" s="1118" t="s">
        <v>2050</v>
      </c>
      <c r="C3050" s="1117" t="s">
        <v>3172</v>
      </c>
      <c r="D3050" s="1116" t="s">
        <v>325</v>
      </c>
      <c r="E3050" s="1356">
        <v>1</v>
      </c>
      <c r="F3050" s="1256">
        <v>1</v>
      </c>
      <c r="G3050" s="1246">
        <v>1</v>
      </c>
    </row>
    <row r="3051" spans="1:7" ht="14.15" customHeight="1">
      <c r="A3051" s="1119" t="s">
        <v>3574</v>
      </c>
      <c r="B3051" s="1118" t="s">
        <v>2050</v>
      </c>
      <c r="C3051" s="1117" t="s">
        <v>5843</v>
      </c>
      <c r="D3051" s="1116" t="s">
        <v>6203</v>
      </c>
      <c r="E3051" s="1356">
        <v>1</v>
      </c>
      <c r="F3051" s="1256">
        <v>1</v>
      </c>
      <c r="G3051" s="1246">
        <v>1</v>
      </c>
    </row>
    <row r="3052" spans="1:7" ht="14.15" customHeight="1">
      <c r="A3052" s="1119" t="s">
        <v>3574</v>
      </c>
      <c r="B3052" s="1118" t="s">
        <v>2050</v>
      </c>
      <c r="C3052" s="1117" t="s">
        <v>3178</v>
      </c>
      <c r="D3052" s="1116" t="s">
        <v>5449</v>
      </c>
      <c r="E3052" s="1356">
        <v>1</v>
      </c>
      <c r="F3052" s="1256">
        <v>1</v>
      </c>
      <c r="G3052" s="1246">
        <v>1</v>
      </c>
    </row>
    <row r="3053" spans="1:7" ht="14.15" customHeight="1">
      <c r="A3053" s="1119" t="s">
        <v>3574</v>
      </c>
      <c r="B3053" s="1118" t="s">
        <v>2050</v>
      </c>
      <c r="C3053" s="1117" t="s">
        <v>4784</v>
      </c>
      <c r="D3053" s="1116" t="s">
        <v>4785</v>
      </c>
      <c r="E3053" s="1356">
        <v>2</v>
      </c>
      <c r="F3053" s="1256">
        <v>1</v>
      </c>
      <c r="G3053" s="1246">
        <v>2</v>
      </c>
    </row>
    <row r="3054" spans="1:7" ht="14.15" customHeight="1">
      <c r="A3054" s="1119" t="s">
        <v>3574</v>
      </c>
      <c r="B3054" s="1118" t="s">
        <v>2050</v>
      </c>
      <c r="C3054" s="1117" t="s">
        <v>4786</v>
      </c>
      <c r="D3054" s="1116" t="s">
        <v>4787</v>
      </c>
      <c r="E3054" s="1356">
        <v>2</v>
      </c>
      <c r="F3054" s="1256">
        <v>1</v>
      </c>
      <c r="G3054" s="1246">
        <v>2</v>
      </c>
    </row>
    <row r="3055" spans="1:7" ht="14.15" customHeight="1">
      <c r="A3055" s="1119" t="s">
        <v>3574</v>
      </c>
      <c r="B3055" s="1118" t="s">
        <v>2050</v>
      </c>
      <c r="C3055" s="1117" t="s">
        <v>9102</v>
      </c>
      <c r="D3055" s="1116" t="s">
        <v>9115</v>
      </c>
      <c r="E3055" s="1356">
        <v>1</v>
      </c>
      <c r="F3055" s="1256">
        <v>1</v>
      </c>
      <c r="G3055" s="1246">
        <v>1</v>
      </c>
    </row>
    <row r="3056" spans="1:7" ht="14.15" customHeight="1">
      <c r="A3056" s="1119" t="s">
        <v>3574</v>
      </c>
      <c r="B3056" s="1118" t="s">
        <v>2050</v>
      </c>
      <c r="C3056" s="1117" t="s">
        <v>9106</v>
      </c>
      <c r="D3056" s="1116" t="s">
        <v>9116</v>
      </c>
      <c r="E3056" s="1356">
        <v>1</v>
      </c>
      <c r="F3056" s="1256">
        <v>1</v>
      </c>
      <c r="G3056" s="1246">
        <v>1</v>
      </c>
    </row>
    <row r="3057" spans="1:7" ht="14.15" customHeight="1">
      <c r="A3057" s="1119" t="s">
        <v>3574</v>
      </c>
      <c r="B3057" s="1118" t="s">
        <v>2050</v>
      </c>
      <c r="C3057" s="1117" t="s">
        <v>5239</v>
      </c>
      <c r="D3057" s="1116" t="s">
        <v>5240</v>
      </c>
      <c r="E3057" s="1356">
        <v>1</v>
      </c>
      <c r="F3057" s="1256">
        <v>1</v>
      </c>
      <c r="G3057" s="1246">
        <v>1</v>
      </c>
    </row>
    <row r="3058" spans="1:7" ht="14.15" customHeight="1">
      <c r="A3058" s="1119" t="s">
        <v>3574</v>
      </c>
      <c r="B3058" s="1118" t="s">
        <v>2050</v>
      </c>
      <c r="C3058" s="1117" t="s">
        <v>5241</v>
      </c>
      <c r="D3058" s="1116" t="s">
        <v>5242</v>
      </c>
      <c r="E3058" s="1356">
        <v>1</v>
      </c>
      <c r="F3058" s="1256">
        <v>1</v>
      </c>
      <c r="G3058" s="1246">
        <v>1</v>
      </c>
    </row>
    <row r="3059" spans="1:7" ht="14.15" customHeight="1">
      <c r="A3059" s="1119" t="s">
        <v>3574</v>
      </c>
      <c r="B3059" s="1118" t="s">
        <v>2050</v>
      </c>
      <c r="C3059" s="1117" t="s">
        <v>1300</v>
      </c>
      <c r="D3059" s="1116" t="s">
        <v>4726</v>
      </c>
      <c r="E3059" s="1356">
        <v>2</v>
      </c>
      <c r="F3059" s="1256">
        <v>1</v>
      </c>
      <c r="G3059" s="1246">
        <v>2</v>
      </c>
    </row>
    <row r="3060" spans="1:7" ht="14.15" customHeight="1">
      <c r="A3060" s="1119" t="s">
        <v>3574</v>
      </c>
      <c r="B3060" s="1118" t="s">
        <v>2050</v>
      </c>
      <c r="C3060" s="1117" t="s">
        <v>3179</v>
      </c>
      <c r="D3060" s="1116" t="s">
        <v>775</v>
      </c>
      <c r="E3060" s="1356">
        <v>1</v>
      </c>
      <c r="F3060" s="1256">
        <v>1</v>
      </c>
      <c r="G3060" s="1246">
        <v>1</v>
      </c>
    </row>
    <row r="3061" spans="1:7" ht="14.15" customHeight="1">
      <c r="A3061" s="1119" t="s">
        <v>3574</v>
      </c>
      <c r="B3061" s="1118" t="s">
        <v>2050</v>
      </c>
      <c r="C3061" s="1117" t="s">
        <v>1634</v>
      </c>
      <c r="D3061" s="1116" t="s">
        <v>1635</v>
      </c>
      <c r="E3061" s="1356">
        <v>2</v>
      </c>
      <c r="F3061" s="1256">
        <v>1</v>
      </c>
      <c r="G3061" s="1246">
        <v>2</v>
      </c>
    </row>
    <row r="3062" spans="1:7" ht="14.15" customHeight="1">
      <c r="A3062" s="1119" t="s">
        <v>3574</v>
      </c>
      <c r="B3062" s="1118" t="s">
        <v>2050</v>
      </c>
      <c r="C3062" s="1117" t="s">
        <v>1439</v>
      </c>
      <c r="D3062" s="1116" t="s">
        <v>1440</v>
      </c>
      <c r="E3062" s="1356">
        <v>0</v>
      </c>
      <c r="F3062" s="1256">
        <v>1</v>
      </c>
      <c r="G3062" s="1246">
        <v>0</v>
      </c>
    </row>
    <row r="3063" spans="1:7" ht="14.15" customHeight="1">
      <c r="A3063" s="1119" t="s">
        <v>3574</v>
      </c>
      <c r="B3063" s="1118" t="s">
        <v>2050</v>
      </c>
      <c r="C3063" s="1117" t="s">
        <v>3440</v>
      </c>
      <c r="D3063" s="1116" t="s">
        <v>3441</v>
      </c>
      <c r="E3063" s="1356">
        <v>0</v>
      </c>
      <c r="F3063" s="1256">
        <v>1</v>
      </c>
      <c r="G3063" s="1246">
        <v>0</v>
      </c>
    </row>
    <row r="3064" spans="1:7" ht="14.15" customHeight="1">
      <c r="A3064" s="1119" t="s">
        <v>3574</v>
      </c>
      <c r="B3064" s="1118" t="s">
        <v>2050</v>
      </c>
      <c r="C3064" s="1117" t="s">
        <v>3442</v>
      </c>
      <c r="D3064" s="1116" t="s">
        <v>3443</v>
      </c>
      <c r="E3064" s="1356">
        <v>0</v>
      </c>
      <c r="F3064" s="1256">
        <v>1</v>
      </c>
      <c r="G3064" s="1246">
        <v>0</v>
      </c>
    </row>
    <row r="3065" spans="1:7" ht="14.15" customHeight="1">
      <c r="A3065" s="1119" t="s">
        <v>3574</v>
      </c>
      <c r="B3065" s="1118" t="s">
        <v>2050</v>
      </c>
      <c r="C3065" s="1117" t="s">
        <v>3444</v>
      </c>
      <c r="D3065" s="1116" t="s">
        <v>3445</v>
      </c>
      <c r="E3065" s="1356">
        <v>0</v>
      </c>
      <c r="F3065" s="1256">
        <v>1</v>
      </c>
      <c r="G3065" s="1246">
        <v>0</v>
      </c>
    </row>
    <row r="3066" spans="1:7" ht="14.15" customHeight="1">
      <c r="A3066" s="1119" t="s">
        <v>3574</v>
      </c>
      <c r="B3066" s="1118" t="s">
        <v>2050</v>
      </c>
      <c r="C3066" s="1117" t="s">
        <v>3446</v>
      </c>
      <c r="D3066" s="1116" t="s">
        <v>3447</v>
      </c>
      <c r="E3066" s="1356">
        <v>0</v>
      </c>
      <c r="F3066" s="1256">
        <v>1</v>
      </c>
      <c r="G3066" s="1246">
        <v>0</v>
      </c>
    </row>
    <row r="3067" spans="1:7" ht="14.15" customHeight="1">
      <c r="A3067" s="1119" t="s">
        <v>3574</v>
      </c>
      <c r="B3067" s="1118" t="s">
        <v>2050</v>
      </c>
      <c r="C3067" s="1117" t="s">
        <v>1276</v>
      </c>
      <c r="D3067" s="1116" t="s">
        <v>3448</v>
      </c>
      <c r="E3067" s="1356">
        <v>0</v>
      </c>
      <c r="F3067" s="1256">
        <v>1</v>
      </c>
      <c r="G3067" s="1246">
        <v>0</v>
      </c>
    </row>
    <row r="3068" spans="1:7" ht="14.15" customHeight="1">
      <c r="A3068" s="1119" t="s">
        <v>3574</v>
      </c>
      <c r="B3068" s="1118" t="s">
        <v>2050</v>
      </c>
      <c r="C3068" s="1117" t="s">
        <v>1277</v>
      </c>
      <c r="D3068" s="1116" t="s">
        <v>5252</v>
      </c>
      <c r="E3068" s="1356">
        <v>0</v>
      </c>
      <c r="F3068" s="1256">
        <v>1</v>
      </c>
      <c r="G3068" s="1246">
        <v>0</v>
      </c>
    </row>
    <row r="3069" spans="1:7" ht="14.15" customHeight="1">
      <c r="A3069" s="1119" t="s">
        <v>3574</v>
      </c>
      <c r="B3069" s="1118" t="s">
        <v>2050</v>
      </c>
      <c r="C3069" s="1117" t="s">
        <v>1278</v>
      </c>
      <c r="D3069" s="1116" t="s">
        <v>5253</v>
      </c>
      <c r="E3069" s="1356">
        <v>0</v>
      </c>
      <c r="F3069" s="1256">
        <v>1</v>
      </c>
      <c r="G3069" s="1246">
        <v>0</v>
      </c>
    </row>
    <row r="3070" spans="1:7" ht="14.15" customHeight="1">
      <c r="A3070" s="1119" t="s">
        <v>3574</v>
      </c>
      <c r="B3070" s="1118" t="s">
        <v>2050</v>
      </c>
      <c r="C3070" s="1117" t="s">
        <v>1279</v>
      </c>
      <c r="D3070" s="1116" t="s">
        <v>5254</v>
      </c>
      <c r="E3070" s="1356">
        <v>0</v>
      </c>
      <c r="F3070" s="1256">
        <v>1</v>
      </c>
      <c r="G3070" s="1246">
        <v>0</v>
      </c>
    </row>
    <row r="3071" spans="1:7" ht="14.15" customHeight="1">
      <c r="A3071" s="1119" t="s">
        <v>3574</v>
      </c>
      <c r="B3071" s="1118" t="s">
        <v>2050</v>
      </c>
      <c r="C3071" s="1117" t="s">
        <v>1280</v>
      </c>
      <c r="D3071" s="1116" t="s">
        <v>5255</v>
      </c>
      <c r="E3071" s="1356">
        <v>12</v>
      </c>
      <c r="F3071" s="1256">
        <v>1</v>
      </c>
      <c r="G3071" s="1246">
        <v>12</v>
      </c>
    </row>
    <row r="3072" spans="1:7" ht="14.15" customHeight="1">
      <c r="A3072" s="1119" t="s">
        <v>3574</v>
      </c>
      <c r="B3072" s="1118" t="s">
        <v>2050</v>
      </c>
      <c r="C3072" s="1117" t="s">
        <v>5235</v>
      </c>
      <c r="D3072" s="1116" t="s">
        <v>5236</v>
      </c>
      <c r="E3072" s="1356">
        <v>2</v>
      </c>
      <c r="F3072" s="1256">
        <v>1</v>
      </c>
      <c r="G3072" s="1246">
        <v>2</v>
      </c>
    </row>
    <row r="3073" spans="1:7" ht="14.15" customHeight="1">
      <c r="A3073" s="1119" t="s">
        <v>3574</v>
      </c>
      <c r="B3073" s="1118" t="s">
        <v>2050</v>
      </c>
      <c r="C3073" s="1117" t="s">
        <v>4692</v>
      </c>
      <c r="D3073" s="1116" t="s">
        <v>4137</v>
      </c>
      <c r="E3073" s="1356">
        <v>1.1999999999999999E-3</v>
      </c>
      <c r="F3073" s="1256">
        <v>1</v>
      </c>
      <c r="G3073" s="1246">
        <v>1.1999999999999999E-3</v>
      </c>
    </row>
    <row r="3074" spans="1:7" ht="14.15" customHeight="1">
      <c r="A3074" s="1119" t="s">
        <v>3574</v>
      </c>
      <c r="B3074" s="1118" t="s">
        <v>2050</v>
      </c>
      <c r="C3074" s="1117" t="s">
        <v>5534</v>
      </c>
      <c r="D3074" s="1116" t="s">
        <v>5611</v>
      </c>
      <c r="E3074" s="1356">
        <v>0.56369999999999998</v>
      </c>
      <c r="F3074" s="1256">
        <v>1</v>
      </c>
      <c r="G3074" s="1246">
        <v>0.56369999999999998</v>
      </c>
    </row>
    <row r="3075" spans="1:7" ht="14.15" customHeight="1">
      <c r="A3075" s="1119" t="s">
        <v>3574</v>
      </c>
      <c r="B3075" s="1118" t="s">
        <v>2050</v>
      </c>
      <c r="C3075" s="1117" t="s">
        <v>5530</v>
      </c>
      <c r="D3075" s="1116" t="s">
        <v>5609</v>
      </c>
      <c r="E3075" s="1356">
        <v>0.50660000000000005</v>
      </c>
      <c r="F3075" s="1256">
        <v>1</v>
      </c>
      <c r="G3075" s="1246">
        <v>0.50660000000000005</v>
      </c>
    </row>
    <row r="3076" spans="1:7" ht="14.15" customHeight="1">
      <c r="A3076" s="1119" t="s">
        <v>3574</v>
      </c>
      <c r="B3076" s="1118" t="s">
        <v>2050</v>
      </c>
      <c r="C3076" s="1117" t="s">
        <v>5602</v>
      </c>
      <c r="D3076" s="1116" t="s">
        <v>5603</v>
      </c>
      <c r="E3076" s="1356">
        <v>0.38600000000000001</v>
      </c>
      <c r="F3076" s="1256">
        <v>1</v>
      </c>
      <c r="G3076" s="1246">
        <v>0.38600000000000001</v>
      </c>
    </row>
    <row r="3077" spans="1:7" ht="14.15" customHeight="1">
      <c r="A3077" s="1119" t="s">
        <v>7225</v>
      </c>
      <c r="B3077" s="1118" t="s">
        <v>7272</v>
      </c>
      <c r="C3077" s="1117" t="s">
        <v>4361</v>
      </c>
      <c r="D3077" s="1116" t="s">
        <v>4713</v>
      </c>
      <c r="E3077" s="1356">
        <v>1</v>
      </c>
      <c r="F3077" s="1256">
        <v>1</v>
      </c>
      <c r="G3077" s="1246">
        <v>1</v>
      </c>
    </row>
    <row r="3078" spans="1:7" ht="14.15" customHeight="1">
      <c r="A3078" s="1119" t="s">
        <v>7225</v>
      </c>
      <c r="B3078" s="1118" t="s">
        <v>7272</v>
      </c>
      <c r="C3078" s="1117" t="s">
        <v>4357</v>
      </c>
      <c r="D3078" s="1116" t="s">
        <v>3851</v>
      </c>
      <c r="E3078" s="1356">
        <v>1</v>
      </c>
      <c r="F3078" s="1256">
        <v>1</v>
      </c>
      <c r="G3078" s="1246">
        <v>1</v>
      </c>
    </row>
    <row r="3079" spans="1:7" ht="14.15" customHeight="1">
      <c r="A3079" s="1119" t="s">
        <v>7225</v>
      </c>
      <c r="B3079" s="1118" t="s">
        <v>7272</v>
      </c>
      <c r="C3079" s="1117" t="s">
        <v>2527</v>
      </c>
      <c r="D3079" s="1116" t="s">
        <v>3072</v>
      </c>
      <c r="E3079" s="1356">
        <v>1</v>
      </c>
      <c r="F3079" s="1256">
        <v>1</v>
      </c>
      <c r="G3079" s="1246">
        <v>1</v>
      </c>
    </row>
    <row r="3080" spans="1:7" ht="14.15" customHeight="1">
      <c r="A3080" s="1119" t="s">
        <v>7225</v>
      </c>
      <c r="B3080" s="1118" t="s">
        <v>7272</v>
      </c>
      <c r="C3080" s="1117" t="s">
        <v>4810</v>
      </c>
      <c r="D3080" s="1116" t="s">
        <v>4811</v>
      </c>
      <c r="E3080" s="1356">
        <v>1</v>
      </c>
      <c r="F3080" s="1256">
        <v>1</v>
      </c>
      <c r="G3080" s="1246">
        <v>1</v>
      </c>
    </row>
    <row r="3081" spans="1:7" ht="14.15" customHeight="1">
      <c r="A3081" s="1119" t="s">
        <v>7225</v>
      </c>
      <c r="B3081" s="1118" t="s">
        <v>7272</v>
      </c>
      <c r="C3081" s="1117" t="s">
        <v>3172</v>
      </c>
      <c r="D3081" s="1116" t="s">
        <v>325</v>
      </c>
      <c r="E3081" s="1356">
        <v>1</v>
      </c>
      <c r="F3081" s="1256">
        <v>1</v>
      </c>
      <c r="G3081" s="1246">
        <v>1</v>
      </c>
    </row>
    <row r="3082" spans="1:7" ht="14.15" customHeight="1">
      <c r="A3082" s="1119" t="s">
        <v>7225</v>
      </c>
      <c r="B3082" s="1118" t="s">
        <v>7272</v>
      </c>
      <c r="C3082" s="1117" t="s">
        <v>5843</v>
      </c>
      <c r="D3082" s="1116" t="s">
        <v>6203</v>
      </c>
      <c r="E3082" s="1356">
        <v>1</v>
      </c>
      <c r="F3082" s="1256">
        <v>1</v>
      </c>
      <c r="G3082" s="1246">
        <v>1</v>
      </c>
    </row>
    <row r="3083" spans="1:7" ht="14.15" customHeight="1">
      <c r="A3083" s="1119" t="s">
        <v>7225</v>
      </c>
      <c r="B3083" s="1118" t="s">
        <v>7272</v>
      </c>
      <c r="C3083" s="1117" t="s">
        <v>3178</v>
      </c>
      <c r="D3083" s="1116" t="s">
        <v>5449</v>
      </c>
      <c r="E3083" s="1356">
        <v>1</v>
      </c>
      <c r="F3083" s="1256">
        <v>1</v>
      </c>
      <c r="G3083" s="1246">
        <v>1</v>
      </c>
    </row>
    <row r="3084" spans="1:7" ht="14.15" customHeight="1">
      <c r="A3084" s="1119" t="s">
        <v>7225</v>
      </c>
      <c r="B3084" s="1118" t="s">
        <v>7272</v>
      </c>
      <c r="C3084" s="1117" t="s">
        <v>4784</v>
      </c>
      <c r="D3084" s="1116" t="s">
        <v>4785</v>
      </c>
      <c r="E3084" s="1356">
        <v>2</v>
      </c>
      <c r="F3084" s="1256">
        <v>1</v>
      </c>
      <c r="G3084" s="1246">
        <v>2</v>
      </c>
    </row>
    <row r="3085" spans="1:7" ht="14.15" customHeight="1">
      <c r="A3085" s="1119" t="s">
        <v>7225</v>
      </c>
      <c r="B3085" s="1118" t="s">
        <v>7272</v>
      </c>
      <c r="C3085" s="1117" t="s">
        <v>4786</v>
      </c>
      <c r="D3085" s="1116" t="s">
        <v>4787</v>
      </c>
      <c r="E3085" s="1356">
        <v>2</v>
      </c>
      <c r="F3085" s="1256">
        <v>1</v>
      </c>
      <c r="G3085" s="1246">
        <v>2</v>
      </c>
    </row>
    <row r="3086" spans="1:7" ht="14.15" customHeight="1">
      <c r="A3086" s="1119" t="s">
        <v>7225</v>
      </c>
      <c r="B3086" s="1118" t="s">
        <v>7272</v>
      </c>
      <c r="C3086" s="1117" t="s">
        <v>9102</v>
      </c>
      <c r="D3086" s="1116" t="s">
        <v>9115</v>
      </c>
      <c r="E3086" s="1356">
        <v>1</v>
      </c>
      <c r="F3086" s="1256">
        <v>1</v>
      </c>
      <c r="G3086" s="1246">
        <v>1</v>
      </c>
    </row>
    <row r="3087" spans="1:7" ht="14.15" customHeight="1">
      <c r="A3087" s="1119" t="s">
        <v>7225</v>
      </c>
      <c r="B3087" s="1118" t="s">
        <v>7272</v>
      </c>
      <c r="C3087" s="1117" t="s">
        <v>9106</v>
      </c>
      <c r="D3087" s="1116" t="s">
        <v>9116</v>
      </c>
      <c r="E3087" s="1356">
        <v>1</v>
      </c>
      <c r="F3087" s="1256">
        <v>1</v>
      </c>
      <c r="G3087" s="1246">
        <v>1</v>
      </c>
    </row>
    <row r="3088" spans="1:7" ht="14.15" customHeight="1">
      <c r="A3088" s="1119" t="s">
        <v>7225</v>
      </c>
      <c r="B3088" s="1118" t="s">
        <v>7272</v>
      </c>
      <c r="C3088" s="1117" t="s">
        <v>4359</v>
      </c>
      <c r="D3088" s="1116" t="s">
        <v>2833</v>
      </c>
      <c r="E3088" s="1356">
        <v>2</v>
      </c>
      <c r="F3088" s="1256">
        <v>1</v>
      </c>
      <c r="G3088" s="1246">
        <v>2</v>
      </c>
    </row>
    <row r="3089" spans="1:7" ht="14.15" customHeight="1">
      <c r="A3089" s="1119" t="s">
        <v>7225</v>
      </c>
      <c r="B3089" s="1118" t="s">
        <v>7272</v>
      </c>
      <c r="C3089" s="1117" t="s">
        <v>5239</v>
      </c>
      <c r="D3089" s="1116" t="s">
        <v>5240</v>
      </c>
      <c r="E3089" s="1356">
        <v>2</v>
      </c>
      <c r="F3089" s="1256">
        <v>1</v>
      </c>
      <c r="G3089" s="1246">
        <v>2</v>
      </c>
    </row>
    <row r="3090" spans="1:7" ht="14.15" customHeight="1">
      <c r="A3090" s="1119" t="s">
        <v>7225</v>
      </c>
      <c r="B3090" s="1118" t="s">
        <v>7272</v>
      </c>
      <c r="C3090" s="1117" t="s">
        <v>1300</v>
      </c>
      <c r="D3090" s="1116" t="s">
        <v>4726</v>
      </c>
      <c r="E3090" s="1356">
        <v>2</v>
      </c>
      <c r="F3090" s="1256">
        <v>1</v>
      </c>
      <c r="G3090" s="1246">
        <v>2</v>
      </c>
    </row>
    <row r="3091" spans="1:7" ht="14.15" customHeight="1">
      <c r="A3091" s="1119" t="s">
        <v>7225</v>
      </c>
      <c r="B3091" s="1118" t="s">
        <v>7272</v>
      </c>
      <c r="C3091" s="1117" t="s">
        <v>3179</v>
      </c>
      <c r="D3091" s="1116" t="s">
        <v>775</v>
      </c>
      <c r="E3091" s="1356">
        <v>1</v>
      </c>
      <c r="F3091" s="1256">
        <v>1</v>
      </c>
      <c r="G3091" s="1246">
        <v>1</v>
      </c>
    </row>
    <row r="3092" spans="1:7" ht="14.15" customHeight="1">
      <c r="A3092" s="1119" t="s">
        <v>7225</v>
      </c>
      <c r="B3092" s="1118" t="s">
        <v>7272</v>
      </c>
      <c r="C3092" s="1117" t="s">
        <v>5243</v>
      </c>
      <c r="D3092" s="1116" t="s">
        <v>3356</v>
      </c>
      <c r="E3092" s="1356">
        <v>1</v>
      </c>
      <c r="F3092" s="1256">
        <v>1</v>
      </c>
      <c r="G3092" s="1246">
        <v>1</v>
      </c>
    </row>
    <row r="3093" spans="1:7" ht="14.15" customHeight="1">
      <c r="A3093" s="1119" t="s">
        <v>7225</v>
      </c>
      <c r="B3093" s="1118" t="s">
        <v>7272</v>
      </c>
      <c r="C3093" s="1117" t="s">
        <v>1634</v>
      </c>
      <c r="D3093" s="1116" t="s">
        <v>1635</v>
      </c>
      <c r="E3093" s="1356">
        <v>3</v>
      </c>
      <c r="F3093" s="1256">
        <v>1</v>
      </c>
      <c r="G3093" s="1246">
        <v>3</v>
      </c>
    </row>
    <row r="3094" spans="1:7" ht="14.15" customHeight="1">
      <c r="A3094" s="1119" t="s">
        <v>7225</v>
      </c>
      <c r="B3094" s="1118" t="s">
        <v>7272</v>
      </c>
      <c r="C3094" s="1117" t="s">
        <v>1439</v>
      </c>
      <c r="D3094" s="1116" t="s">
        <v>1440</v>
      </c>
      <c r="E3094" s="1356">
        <v>0</v>
      </c>
      <c r="F3094" s="1256">
        <v>1</v>
      </c>
      <c r="G3094" s="1246">
        <v>0</v>
      </c>
    </row>
    <row r="3095" spans="1:7" ht="14.15" customHeight="1">
      <c r="A3095" s="1119" t="s">
        <v>7225</v>
      </c>
      <c r="B3095" s="1118" t="s">
        <v>7272</v>
      </c>
      <c r="C3095" s="1117" t="s">
        <v>3440</v>
      </c>
      <c r="D3095" s="1116" t="s">
        <v>3441</v>
      </c>
      <c r="E3095" s="1356">
        <v>0</v>
      </c>
      <c r="F3095" s="1256">
        <v>1</v>
      </c>
      <c r="G3095" s="1246">
        <v>0</v>
      </c>
    </row>
    <row r="3096" spans="1:7" ht="14.15" customHeight="1">
      <c r="A3096" s="1119" t="s">
        <v>7225</v>
      </c>
      <c r="B3096" s="1118" t="s">
        <v>7272</v>
      </c>
      <c r="C3096" s="1117" t="s">
        <v>3442</v>
      </c>
      <c r="D3096" s="1116" t="s">
        <v>3443</v>
      </c>
      <c r="E3096" s="1356">
        <v>0</v>
      </c>
      <c r="F3096" s="1256">
        <v>1</v>
      </c>
      <c r="G3096" s="1246">
        <v>0</v>
      </c>
    </row>
    <row r="3097" spans="1:7" ht="14.15" customHeight="1">
      <c r="A3097" s="1119" t="s">
        <v>7225</v>
      </c>
      <c r="B3097" s="1118" t="s">
        <v>7272</v>
      </c>
      <c r="C3097" s="1117" t="s">
        <v>3444</v>
      </c>
      <c r="D3097" s="1116" t="s">
        <v>3445</v>
      </c>
      <c r="E3097" s="1356">
        <v>0</v>
      </c>
      <c r="F3097" s="1256">
        <v>1</v>
      </c>
      <c r="G3097" s="1246">
        <v>0</v>
      </c>
    </row>
    <row r="3098" spans="1:7" ht="14.15" customHeight="1">
      <c r="A3098" s="1119" t="s">
        <v>7225</v>
      </c>
      <c r="B3098" s="1118" t="s">
        <v>7272</v>
      </c>
      <c r="C3098" s="1117" t="s">
        <v>3446</v>
      </c>
      <c r="D3098" s="1116" t="s">
        <v>3447</v>
      </c>
      <c r="E3098" s="1356">
        <v>0</v>
      </c>
      <c r="F3098" s="1256">
        <v>1</v>
      </c>
      <c r="G3098" s="1246">
        <v>0</v>
      </c>
    </row>
    <row r="3099" spans="1:7" ht="14.15" customHeight="1">
      <c r="A3099" s="1119" t="s">
        <v>7225</v>
      </c>
      <c r="B3099" s="1118" t="s">
        <v>7272</v>
      </c>
      <c r="C3099" s="1117" t="s">
        <v>1276</v>
      </c>
      <c r="D3099" s="1116" t="s">
        <v>3448</v>
      </c>
      <c r="E3099" s="1356">
        <v>0</v>
      </c>
      <c r="F3099" s="1256">
        <v>1</v>
      </c>
      <c r="G3099" s="1246">
        <v>0</v>
      </c>
    </row>
    <row r="3100" spans="1:7" ht="14.15" customHeight="1">
      <c r="A3100" s="1119" t="s">
        <v>7225</v>
      </c>
      <c r="B3100" s="1118" t="s">
        <v>7272</v>
      </c>
      <c r="C3100" s="1117" t="s">
        <v>1277</v>
      </c>
      <c r="D3100" s="1116" t="s">
        <v>5252</v>
      </c>
      <c r="E3100" s="1356">
        <v>0</v>
      </c>
      <c r="F3100" s="1256">
        <v>1</v>
      </c>
      <c r="G3100" s="1246">
        <v>0</v>
      </c>
    </row>
    <row r="3101" spans="1:7" ht="14.15" customHeight="1">
      <c r="A3101" s="1119" t="s">
        <v>7225</v>
      </c>
      <c r="B3101" s="1118" t="s">
        <v>7272</v>
      </c>
      <c r="C3101" s="1117" t="s">
        <v>1278</v>
      </c>
      <c r="D3101" s="1116" t="s">
        <v>5253</v>
      </c>
      <c r="E3101" s="1356">
        <v>0</v>
      </c>
      <c r="F3101" s="1256">
        <v>1</v>
      </c>
      <c r="G3101" s="1246">
        <v>0</v>
      </c>
    </row>
    <row r="3102" spans="1:7" ht="14.15" customHeight="1">
      <c r="A3102" s="1119" t="s">
        <v>7225</v>
      </c>
      <c r="B3102" s="1118" t="s">
        <v>7272</v>
      </c>
      <c r="C3102" s="1117" t="s">
        <v>1279</v>
      </c>
      <c r="D3102" s="1116" t="s">
        <v>5254</v>
      </c>
      <c r="E3102" s="1356">
        <v>0</v>
      </c>
      <c r="F3102" s="1256">
        <v>1</v>
      </c>
      <c r="G3102" s="1246">
        <v>0</v>
      </c>
    </row>
    <row r="3103" spans="1:7" ht="14.15" customHeight="1">
      <c r="A3103" s="1119" t="s">
        <v>7225</v>
      </c>
      <c r="B3103" s="1118" t="s">
        <v>7272</v>
      </c>
      <c r="C3103" s="1117" t="s">
        <v>1280</v>
      </c>
      <c r="D3103" s="1116" t="s">
        <v>5255</v>
      </c>
      <c r="E3103" s="1356">
        <v>12</v>
      </c>
      <c r="F3103" s="1256">
        <v>1</v>
      </c>
      <c r="G3103" s="1246">
        <v>12</v>
      </c>
    </row>
    <row r="3104" spans="1:7" ht="14.15" customHeight="1">
      <c r="A3104" s="1119" t="s">
        <v>7225</v>
      </c>
      <c r="B3104" s="1118" t="s">
        <v>7272</v>
      </c>
      <c r="C3104" s="1117" t="s">
        <v>5235</v>
      </c>
      <c r="D3104" s="1116" t="s">
        <v>5236</v>
      </c>
      <c r="E3104" s="1356">
        <v>2</v>
      </c>
      <c r="F3104" s="1256">
        <v>1</v>
      </c>
      <c r="G3104" s="1246">
        <v>2</v>
      </c>
    </row>
    <row r="3105" spans="1:7" ht="14.15" customHeight="1">
      <c r="A3105" s="1119" t="s">
        <v>7225</v>
      </c>
      <c r="B3105" s="1118" t="s">
        <v>7272</v>
      </c>
      <c r="C3105" s="1117" t="s">
        <v>1621</v>
      </c>
      <c r="D3105" s="1116" t="s">
        <v>4753</v>
      </c>
      <c r="E3105" s="1356">
        <v>3</v>
      </c>
      <c r="F3105" s="1256">
        <v>1</v>
      </c>
      <c r="G3105" s="1246">
        <v>3</v>
      </c>
    </row>
    <row r="3106" spans="1:7" ht="14.15" customHeight="1">
      <c r="A3106" s="1119" t="s">
        <v>7225</v>
      </c>
      <c r="B3106" s="1118" t="s">
        <v>7272</v>
      </c>
      <c r="C3106" s="1117" t="s">
        <v>2497</v>
      </c>
      <c r="D3106" s="1116" t="s">
        <v>3784</v>
      </c>
      <c r="E3106" s="1356">
        <v>2</v>
      </c>
      <c r="F3106" s="1256">
        <v>1</v>
      </c>
      <c r="G3106" s="1246">
        <v>2</v>
      </c>
    </row>
    <row r="3107" spans="1:7" ht="14.15" customHeight="1">
      <c r="A3107" s="1119" t="s">
        <v>7225</v>
      </c>
      <c r="B3107" s="1118" t="s">
        <v>7272</v>
      </c>
      <c r="C3107" s="1117" t="s">
        <v>4692</v>
      </c>
      <c r="D3107" s="1116" t="s">
        <v>4137</v>
      </c>
      <c r="E3107" s="1356">
        <v>1.1999999999999999E-3</v>
      </c>
      <c r="F3107" s="1256">
        <v>1</v>
      </c>
      <c r="G3107" s="1246">
        <v>1.1999999999999999E-3</v>
      </c>
    </row>
    <row r="3108" spans="1:7" ht="14.15" customHeight="1">
      <c r="A3108" s="1119" t="s">
        <v>7225</v>
      </c>
      <c r="B3108" s="1118" t="s">
        <v>7272</v>
      </c>
      <c r="C3108" s="1117" t="s">
        <v>5530</v>
      </c>
      <c r="D3108" s="1116" t="s">
        <v>5609</v>
      </c>
      <c r="E3108" s="1356">
        <v>0.50660000000000005</v>
      </c>
      <c r="F3108" s="1256">
        <v>1</v>
      </c>
      <c r="G3108" s="1246">
        <v>0.50660000000000005</v>
      </c>
    </row>
    <row r="3109" spans="1:7" ht="14.15" customHeight="1">
      <c r="A3109" s="1119" t="s">
        <v>7225</v>
      </c>
      <c r="B3109" s="1118" t="s">
        <v>7272</v>
      </c>
      <c r="C3109" s="1117" t="s">
        <v>5535</v>
      </c>
      <c r="D3109" s="1116" t="s">
        <v>5612</v>
      </c>
      <c r="E3109" s="1356">
        <v>0.60699999999999998</v>
      </c>
      <c r="F3109" s="1256">
        <v>1</v>
      </c>
      <c r="G3109" s="1246">
        <v>0.60699999999999998</v>
      </c>
    </row>
    <row r="3110" spans="1:7" ht="14.15" customHeight="1">
      <c r="A3110" s="1119" t="s">
        <v>7225</v>
      </c>
      <c r="B3110" s="1118" t="s">
        <v>7272</v>
      </c>
      <c r="C3110" s="1117" t="s">
        <v>5602</v>
      </c>
      <c r="D3110" s="1116" t="s">
        <v>5603</v>
      </c>
      <c r="E3110" s="1356">
        <v>0.38600000000000001</v>
      </c>
      <c r="F3110" s="1256">
        <v>1</v>
      </c>
      <c r="G3110" s="1246">
        <v>0.38600000000000001</v>
      </c>
    </row>
    <row r="3111" spans="1:7" ht="14.15" customHeight="1">
      <c r="A3111" s="1119" t="s">
        <v>7225</v>
      </c>
      <c r="B3111" s="1118" t="s">
        <v>7272</v>
      </c>
      <c r="C3111" s="1117" t="s">
        <v>1084</v>
      </c>
      <c r="D3111" s="1116" t="s">
        <v>5178</v>
      </c>
      <c r="E3111" s="1356">
        <v>0.90749999999999997</v>
      </c>
      <c r="F3111" s="1256">
        <v>1</v>
      </c>
      <c r="G3111" s="1246">
        <v>0.90749999999999997</v>
      </c>
    </row>
    <row r="3112" spans="1:7" ht="14.15" customHeight="1">
      <c r="A3112" s="1119" t="s">
        <v>7226</v>
      </c>
      <c r="B3112" s="1118" t="s">
        <v>7273</v>
      </c>
      <c r="C3112" s="1117" t="s">
        <v>4728</v>
      </c>
      <c r="D3112" s="1116" t="s">
        <v>4729</v>
      </c>
      <c r="E3112" s="1356">
        <v>1</v>
      </c>
      <c r="F3112" s="1256">
        <v>1</v>
      </c>
      <c r="G3112" s="1246">
        <v>1</v>
      </c>
    </row>
    <row r="3113" spans="1:7" ht="14.15" customHeight="1">
      <c r="A3113" s="1119" t="s">
        <v>7226</v>
      </c>
      <c r="B3113" s="1118" t="s">
        <v>7273</v>
      </c>
      <c r="C3113" s="1117" t="s">
        <v>4361</v>
      </c>
      <c r="D3113" s="1116" t="s">
        <v>4713</v>
      </c>
      <c r="E3113" s="1356">
        <v>1</v>
      </c>
      <c r="F3113" s="1256">
        <v>1</v>
      </c>
      <c r="G3113" s="1246">
        <v>1</v>
      </c>
    </row>
    <row r="3114" spans="1:7" ht="14.15" customHeight="1">
      <c r="A3114" s="1119" t="s">
        <v>7226</v>
      </c>
      <c r="B3114" s="1118" t="s">
        <v>7273</v>
      </c>
      <c r="C3114" s="1117" t="s">
        <v>4357</v>
      </c>
      <c r="D3114" s="1116" t="s">
        <v>3851</v>
      </c>
      <c r="E3114" s="1356">
        <v>1</v>
      </c>
      <c r="F3114" s="1256">
        <v>1</v>
      </c>
      <c r="G3114" s="1246">
        <v>1</v>
      </c>
    </row>
    <row r="3115" spans="1:7" ht="14.15" customHeight="1">
      <c r="A3115" s="1119" t="s">
        <v>7226</v>
      </c>
      <c r="B3115" s="1118" t="s">
        <v>7273</v>
      </c>
      <c r="C3115" s="1117" t="s">
        <v>4423</v>
      </c>
      <c r="D3115" s="1116" t="s">
        <v>1025</v>
      </c>
      <c r="E3115" s="1356">
        <v>1</v>
      </c>
      <c r="F3115" s="1256">
        <v>1</v>
      </c>
      <c r="G3115" s="1246">
        <v>1</v>
      </c>
    </row>
    <row r="3116" spans="1:7" ht="14.15" customHeight="1">
      <c r="A3116" s="1119" t="s">
        <v>7226</v>
      </c>
      <c r="B3116" s="1118" t="s">
        <v>7273</v>
      </c>
      <c r="C3116" s="1117" t="s">
        <v>7090</v>
      </c>
      <c r="D3116" s="1116" t="s">
        <v>6822</v>
      </c>
      <c r="E3116" s="1356">
        <v>1</v>
      </c>
      <c r="F3116" s="1256">
        <v>1</v>
      </c>
      <c r="G3116" s="1246">
        <v>1</v>
      </c>
    </row>
    <row r="3117" spans="1:7" ht="14.15" customHeight="1">
      <c r="A3117" s="1119" t="s">
        <v>7226</v>
      </c>
      <c r="B3117" s="1118" t="s">
        <v>7273</v>
      </c>
      <c r="C3117" s="1117" t="s">
        <v>4425</v>
      </c>
      <c r="D3117" s="1116" t="s">
        <v>4755</v>
      </c>
      <c r="E3117" s="1356">
        <v>1</v>
      </c>
      <c r="F3117" s="1256">
        <v>1</v>
      </c>
      <c r="G3117" s="1246">
        <v>1</v>
      </c>
    </row>
    <row r="3118" spans="1:7" ht="14.15" customHeight="1">
      <c r="A3118" s="1119" t="s">
        <v>7226</v>
      </c>
      <c r="B3118" s="1118" t="s">
        <v>7273</v>
      </c>
      <c r="C3118" s="1117" t="s">
        <v>1274</v>
      </c>
      <c r="D3118" s="1116" t="s">
        <v>1024</v>
      </c>
      <c r="E3118" s="1356">
        <v>1</v>
      </c>
      <c r="F3118" s="1256">
        <v>1</v>
      </c>
      <c r="G3118" s="1246">
        <v>1</v>
      </c>
    </row>
    <row r="3119" spans="1:7" ht="14.15" customHeight="1">
      <c r="A3119" s="1119" t="s">
        <v>7226</v>
      </c>
      <c r="B3119" s="1118" t="s">
        <v>7273</v>
      </c>
      <c r="C3119" s="1117" t="s">
        <v>4784</v>
      </c>
      <c r="D3119" s="1116" t="s">
        <v>4785</v>
      </c>
      <c r="E3119" s="1356">
        <v>2</v>
      </c>
      <c r="F3119" s="1256">
        <v>1</v>
      </c>
      <c r="G3119" s="1246">
        <v>2</v>
      </c>
    </row>
    <row r="3120" spans="1:7" ht="14.15" customHeight="1">
      <c r="A3120" s="1119" t="s">
        <v>7226</v>
      </c>
      <c r="B3120" s="1118" t="s">
        <v>7273</v>
      </c>
      <c r="C3120" s="1117" t="s">
        <v>4786</v>
      </c>
      <c r="D3120" s="1116" t="s">
        <v>4787</v>
      </c>
      <c r="E3120" s="1356">
        <v>2</v>
      </c>
      <c r="F3120" s="1256">
        <v>1</v>
      </c>
      <c r="G3120" s="1246">
        <v>2</v>
      </c>
    </row>
    <row r="3121" spans="1:7" ht="14.15" customHeight="1">
      <c r="A3121" s="1119" t="s">
        <v>7226</v>
      </c>
      <c r="B3121" s="1118" t="s">
        <v>7273</v>
      </c>
      <c r="C3121" s="1117" t="s">
        <v>4359</v>
      </c>
      <c r="D3121" s="1116" t="s">
        <v>2833</v>
      </c>
      <c r="E3121" s="1356">
        <v>4</v>
      </c>
      <c r="F3121" s="1256">
        <v>1</v>
      </c>
      <c r="G3121" s="1246">
        <v>4</v>
      </c>
    </row>
    <row r="3122" spans="1:7" ht="14.15" customHeight="1">
      <c r="A3122" s="1119" t="s">
        <v>7226</v>
      </c>
      <c r="B3122" s="1118" t="s">
        <v>7273</v>
      </c>
      <c r="C3122" s="1117" t="s">
        <v>3891</v>
      </c>
      <c r="D3122" s="1116" t="s">
        <v>4754</v>
      </c>
      <c r="E3122" s="1356">
        <v>2</v>
      </c>
      <c r="F3122" s="1256">
        <v>1</v>
      </c>
      <c r="G3122" s="1246">
        <v>2</v>
      </c>
    </row>
    <row r="3123" spans="1:7" ht="14.15" customHeight="1">
      <c r="A3123" s="1119" t="s">
        <v>7226</v>
      </c>
      <c r="B3123" s="1118" t="s">
        <v>7273</v>
      </c>
      <c r="C3123" s="1117" t="s">
        <v>5243</v>
      </c>
      <c r="D3123" s="1116" t="s">
        <v>3356</v>
      </c>
      <c r="E3123" s="1356">
        <v>1</v>
      </c>
      <c r="F3123" s="1256">
        <v>1</v>
      </c>
      <c r="G3123" s="1246">
        <v>1</v>
      </c>
    </row>
    <row r="3124" spans="1:7" ht="14.15" customHeight="1">
      <c r="A3124" s="1119" t="s">
        <v>7226</v>
      </c>
      <c r="B3124" s="1118" t="s">
        <v>7273</v>
      </c>
      <c r="C3124" s="1117" t="s">
        <v>1634</v>
      </c>
      <c r="D3124" s="1116" t="s">
        <v>1635</v>
      </c>
      <c r="E3124" s="1356">
        <v>2</v>
      </c>
      <c r="F3124" s="1256">
        <v>1</v>
      </c>
      <c r="G3124" s="1246">
        <v>2</v>
      </c>
    </row>
    <row r="3125" spans="1:7" ht="14.15" customHeight="1">
      <c r="A3125" s="1119" t="s">
        <v>7226</v>
      </c>
      <c r="B3125" s="1118" t="s">
        <v>7273</v>
      </c>
      <c r="C3125" s="1117" t="s">
        <v>1439</v>
      </c>
      <c r="D3125" s="1116" t="s">
        <v>1440</v>
      </c>
      <c r="E3125" s="1356">
        <v>0</v>
      </c>
      <c r="F3125" s="1256">
        <v>1</v>
      </c>
      <c r="G3125" s="1246">
        <v>0</v>
      </c>
    </row>
    <row r="3126" spans="1:7" ht="14.15" customHeight="1">
      <c r="A3126" s="1119" t="s">
        <v>7226</v>
      </c>
      <c r="B3126" s="1118" t="s">
        <v>7273</v>
      </c>
      <c r="C3126" s="1117" t="s">
        <v>3440</v>
      </c>
      <c r="D3126" s="1116" t="s">
        <v>3441</v>
      </c>
      <c r="E3126" s="1356">
        <v>0</v>
      </c>
      <c r="F3126" s="1256">
        <v>1</v>
      </c>
      <c r="G3126" s="1246">
        <v>0</v>
      </c>
    </row>
    <row r="3127" spans="1:7" ht="14.15" customHeight="1">
      <c r="A3127" s="1119" t="s">
        <v>7226</v>
      </c>
      <c r="B3127" s="1118" t="s">
        <v>7273</v>
      </c>
      <c r="C3127" s="1117" t="s">
        <v>3442</v>
      </c>
      <c r="D3127" s="1116" t="s">
        <v>3443</v>
      </c>
      <c r="E3127" s="1356">
        <v>0</v>
      </c>
      <c r="F3127" s="1256">
        <v>1</v>
      </c>
      <c r="G3127" s="1246">
        <v>0</v>
      </c>
    </row>
    <row r="3128" spans="1:7" ht="14.15" customHeight="1">
      <c r="A3128" s="1119" t="s">
        <v>7226</v>
      </c>
      <c r="B3128" s="1118" t="s">
        <v>7273</v>
      </c>
      <c r="C3128" s="1117" t="s">
        <v>3444</v>
      </c>
      <c r="D3128" s="1116" t="s">
        <v>3445</v>
      </c>
      <c r="E3128" s="1356">
        <v>0</v>
      </c>
      <c r="F3128" s="1256">
        <v>1</v>
      </c>
      <c r="G3128" s="1246">
        <v>0</v>
      </c>
    </row>
    <row r="3129" spans="1:7" ht="14.15" customHeight="1">
      <c r="A3129" s="1119" t="s">
        <v>7226</v>
      </c>
      <c r="B3129" s="1118" t="s">
        <v>7273</v>
      </c>
      <c r="C3129" s="1117" t="s">
        <v>3446</v>
      </c>
      <c r="D3129" s="1116" t="s">
        <v>3447</v>
      </c>
      <c r="E3129" s="1356">
        <v>0</v>
      </c>
      <c r="F3129" s="1256">
        <v>1</v>
      </c>
      <c r="G3129" s="1246">
        <v>0</v>
      </c>
    </row>
    <row r="3130" spans="1:7" ht="14.15" customHeight="1">
      <c r="A3130" s="1119" t="s">
        <v>7226</v>
      </c>
      <c r="B3130" s="1118" t="s">
        <v>7273</v>
      </c>
      <c r="C3130" s="1117" t="s">
        <v>1276</v>
      </c>
      <c r="D3130" s="1116" t="s">
        <v>3448</v>
      </c>
      <c r="E3130" s="1356">
        <v>0</v>
      </c>
      <c r="F3130" s="1256">
        <v>1</v>
      </c>
      <c r="G3130" s="1246">
        <v>0</v>
      </c>
    </row>
    <row r="3131" spans="1:7" ht="14.15" customHeight="1">
      <c r="A3131" s="1119" t="s">
        <v>7226</v>
      </c>
      <c r="B3131" s="1118" t="s">
        <v>7273</v>
      </c>
      <c r="C3131" s="1117" t="s">
        <v>1277</v>
      </c>
      <c r="D3131" s="1116" t="s">
        <v>5252</v>
      </c>
      <c r="E3131" s="1356">
        <v>0</v>
      </c>
      <c r="F3131" s="1256">
        <v>1</v>
      </c>
      <c r="G3131" s="1246">
        <v>0</v>
      </c>
    </row>
    <row r="3132" spans="1:7" ht="14.15" customHeight="1">
      <c r="A3132" s="1119" t="s">
        <v>7226</v>
      </c>
      <c r="B3132" s="1118" t="s">
        <v>7273</v>
      </c>
      <c r="C3132" s="1117" t="s">
        <v>1278</v>
      </c>
      <c r="D3132" s="1116" t="s">
        <v>5253</v>
      </c>
      <c r="E3132" s="1356">
        <v>0</v>
      </c>
      <c r="F3132" s="1256">
        <v>1</v>
      </c>
      <c r="G3132" s="1246">
        <v>0</v>
      </c>
    </row>
    <row r="3133" spans="1:7" ht="14.15" customHeight="1">
      <c r="A3133" s="1119" t="s">
        <v>7226</v>
      </c>
      <c r="B3133" s="1118" t="s">
        <v>7273</v>
      </c>
      <c r="C3133" s="1117" t="s">
        <v>1279</v>
      </c>
      <c r="D3133" s="1116" t="s">
        <v>5254</v>
      </c>
      <c r="E3133" s="1356">
        <v>0</v>
      </c>
      <c r="F3133" s="1256">
        <v>1</v>
      </c>
      <c r="G3133" s="1246">
        <v>0</v>
      </c>
    </row>
    <row r="3134" spans="1:7" ht="14.15" customHeight="1">
      <c r="A3134" s="1119" t="s">
        <v>7226</v>
      </c>
      <c r="B3134" s="1118" t="s">
        <v>7273</v>
      </c>
      <c r="C3134" s="1117" t="s">
        <v>1280</v>
      </c>
      <c r="D3134" s="1116" t="s">
        <v>5255</v>
      </c>
      <c r="E3134" s="1356">
        <v>12</v>
      </c>
      <c r="F3134" s="1256">
        <v>1</v>
      </c>
      <c r="G3134" s="1246">
        <v>12</v>
      </c>
    </row>
    <row r="3135" spans="1:7" ht="14.15" customHeight="1">
      <c r="A3135" s="1119" t="s">
        <v>7226</v>
      </c>
      <c r="B3135" s="1118" t="s">
        <v>7273</v>
      </c>
      <c r="C3135" s="1117" t="s">
        <v>1621</v>
      </c>
      <c r="D3135" s="1116" t="s">
        <v>4753</v>
      </c>
      <c r="E3135" s="1356">
        <v>3</v>
      </c>
      <c r="F3135" s="1256">
        <v>1</v>
      </c>
      <c r="G3135" s="1246">
        <v>3</v>
      </c>
    </row>
    <row r="3136" spans="1:7" ht="14.15" customHeight="1">
      <c r="A3136" s="1119" t="s">
        <v>7226</v>
      </c>
      <c r="B3136" s="1118" t="s">
        <v>7273</v>
      </c>
      <c r="C3136" s="1117" t="s">
        <v>2497</v>
      </c>
      <c r="D3136" s="1116" t="s">
        <v>3784</v>
      </c>
      <c r="E3136" s="1356">
        <v>2</v>
      </c>
      <c r="F3136" s="1256">
        <v>1</v>
      </c>
      <c r="G3136" s="1246">
        <v>2</v>
      </c>
    </row>
    <row r="3137" spans="1:7" ht="14.15" customHeight="1">
      <c r="A3137" s="1119" t="s">
        <v>7226</v>
      </c>
      <c r="B3137" s="1118" t="s">
        <v>7273</v>
      </c>
      <c r="C3137" s="1117" t="s">
        <v>2914</v>
      </c>
      <c r="D3137" s="1116" t="s">
        <v>5606</v>
      </c>
      <c r="E3137" s="1356">
        <v>8.9999999999999993E-3</v>
      </c>
      <c r="F3137" s="1256">
        <v>1</v>
      </c>
      <c r="G3137" s="1246">
        <v>8.9999999999999993E-3</v>
      </c>
    </row>
    <row r="3138" spans="1:7" ht="14.15" customHeight="1">
      <c r="A3138" s="1119" t="s">
        <v>7226</v>
      </c>
      <c r="B3138" s="1118" t="s">
        <v>7273</v>
      </c>
      <c r="C3138" s="1117" t="s">
        <v>4692</v>
      </c>
      <c r="D3138" s="1116" t="s">
        <v>4137</v>
      </c>
      <c r="E3138" s="1356">
        <v>1.1999999999999999E-3</v>
      </c>
      <c r="F3138" s="1256">
        <v>1</v>
      </c>
      <c r="G3138" s="1246">
        <v>1.1999999999999999E-3</v>
      </c>
    </row>
    <row r="3139" spans="1:7" ht="14.15" customHeight="1">
      <c r="A3139" s="1119" t="s">
        <v>7226</v>
      </c>
      <c r="B3139" s="1118" t="s">
        <v>7273</v>
      </c>
      <c r="C3139" s="1117" t="s">
        <v>5530</v>
      </c>
      <c r="D3139" s="1116" t="s">
        <v>5609</v>
      </c>
      <c r="E3139" s="1356">
        <v>0.50660000000000005</v>
      </c>
      <c r="F3139" s="1256">
        <v>1</v>
      </c>
      <c r="G3139" s="1246">
        <v>0.50660000000000005</v>
      </c>
    </row>
    <row r="3140" spans="1:7" ht="14.15" customHeight="1">
      <c r="A3140" s="1119" t="s">
        <v>7226</v>
      </c>
      <c r="B3140" s="1118" t="s">
        <v>7273</v>
      </c>
      <c r="C3140" s="1117" t="s">
        <v>5535</v>
      </c>
      <c r="D3140" s="1116" t="s">
        <v>5612</v>
      </c>
      <c r="E3140" s="1356">
        <v>0.60699999999999998</v>
      </c>
      <c r="F3140" s="1256">
        <v>1</v>
      </c>
      <c r="G3140" s="1246">
        <v>0.60699999999999998</v>
      </c>
    </row>
    <row r="3141" spans="1:7" ht="14.15" customHeight="1">
      <c r="A3141" s="1119" t="s">
        <v>7226</v>
      </c>
      <c r="B3141" s="1118" t="s">
        <v>7273</v>
      </c>
      <c r="C3141" s="1117" t="s">
        <v>5602</v>
      </c>
      <c r="D3141" s="1116" t="s">
        <v>5603</v>
      </c>
      <c r="E3141" s="1356">
        <v>0.38600000000000001</v>
      </c>
      <c r="F3141" s="1256">
        <v>1</v>
      </c>
      <c r="G3141" s="1246">
        <v>0.38600000000000001</v>
      </c>
    </row>
    <row r="3142" spans="1:7" ht="14.15" customHeight="1">
      <c r="A3142" s="1119" t="s">
        <v>7226</v>
      </c>
      <c r="B3142" s="1118" t="s">
        <v>7273</v>
      </c>
      <c r="C3142" s="1117" t="s">
        <v>1084</v>
      </c>
      <c r="D3142" s="1116" t="s">
        <v>5178</v>
      </c>
      <c r="E3142" s="1356">
        <v>0.90749999999999997</v>
      </c>
      <c r="F3142" s="1256">
        <v>1</v>
      </c>
      <c r="G3142" s="1246">
        <v>0.90749999999999997</v>
      </c>
    </row>
    <row r="3143" spans="1:7" ht="14.15" customHeight="1">
      <c r="A3143" s="1119" t="s">
        <v>2009</v>
      </c>
      <c r="B3143" s="1118" t="s">
        <v>2018</v>
      </c>
      <c r="C3143" s="1117" t="s">
        <v>4361</v>
      </c>
      <c r="D3143" s="1116" t="s">
        <v>4713</v>
      </c>
      <c r="E3143" s="1356">
        <v>1</v>
      </c>
      <c r="F3143" s="1256">
        <v>1</v>
      </c>
      <c r="G3143" s="1246">
        <v>1</v>
      </c>
    </row>
    <row r="3144" spans="1:7" ht="14.15" customHeight="1">
      <c r="A3144" s="1119" t="s">
        <v>2009</v>
      </c>
      <c r="B3144" s="1118" t="s">
        <v>2018</v>
      </c>
      <c r="C3144" s="1117" t="s">
        <v>4357</v>
      </c>
      <c r="D3144" s="1116" t="s">
        <v>3851</v>
      </c>
      <c r="E3144" s="1356">
        <v>1</v>
      </c>
      <c r="F3144" s="1256">
        <v>1</v>
      </c>
      <c r="G3144" s="1246">
        <v>1</v>
      </c>
    </row>
    <row r="3145" spans="1:7" ht="14.15" customHeight="1">
      <c r="A3145" s="1119" t="s">
        <v>2009</v>
      </c>
      <c r="B3145" s="1118" t="s">
        <v>2018</v>
      </c>
      <c r="C3145" s="1117" t="s">
        <v>2527</v>
      </c>
      <c r="D3145" s="1116" t="s">
        <v>3072</v>
      </c>
      <c r="E3145" s="1356">
        <v>1</v>
      </c>
      <c r="F3145" s="1256">
        <v>1</v>
      </c>
      <c r="G3145" s="1246">
        <v>1</v>
      </c>
    </row>
    <row r="3146" spans="1:7" ht="14.15" customHeight="1">
      <c r="A3146" s="1119" t="s">
        <v>2009</v>
      </c>
      <c r="B3146" s="1118" t="s">
        <v>2018</v>
      </c>
      <c r="C3146" s="1117" t="s">
        <v>4810</v>
      </c>
      <c r="D3146" s="1116" t="s">
        <v>4811</v>
      </c>
      <c r="E3146" s="1356">
        <v>1</v>
      </c>
      <c r="F3146" s="1256">
        <v>1</v>
      </c>
      <c r="G3146" s="1246">
        <v>1</v>
      </c>
    </row>
    <row r="3147" spans="1:7" ht="14.15" customHeight="1">
      <c r="A3147" s="1119" t="s">
        <v>2009</v>
      </c>
      <c r="B3147" s="1118" t="s">
        <v>2018</v>
      </c>
      <c r="C3147" s="1117" t="s">
        <v>3172</v>
      </c>
      <c r="D3147" s="1116" t="s">
        <v>325</v>
      </c>
      <c r="E3147" s="1356">
        <v>1</v>
      </c>
      <c r="F3147" s="1256">
        <v>1</v>
      </c>
      <c r="G3147" s="1246">
        <v>1</v>
      </c>
    </row>
    <row r="3148" spans="1:7" ht="14.15" customHeight="1">
      <c r="A3148" s="1119" t="s">
        <v>2009</v>
      </c>
      <c r="B3148" s="1118" t="s">
        <v>2018</v>
      </c>
      <c r="C3148" s="1117" t="s">
        <v>5843</v>
      </c>
      <c r="D3148" s="1116" t="s">
        <v>6203</v>
      </c>
      <c r="E3148" s="1356">
        <v>1</v>
      </c>
      <c r="F3148" s="1256">
        <v>1</v>
      </c>
      <c r="G3148" s="1246">
        <v>1</v>
      </c>
    </row>
    <row r="3149" spans="1:7" ht="14.15" customHeight="1">
      <c r="A3149" s="1119" t="s">
        <v>2009</v>
      </c>
      <c r="B3149" s="1118" t="s">
        <v>2018</v>
      </c>
      <c r="C3149" s="1117" t="s">
        <v>3178</v>
      </c>
      <c r="D3149" s="1116" t="s">
        <v>5449</v>
      </c>
      <c r="E3149" s="1356">
        <v>1</v>
      </c>
      <c r="F3149" s="1256">
        <v>1</v>
      </c>
      <c r="G3149" s="1246">
        <v>1</v>
      </c>
    </row>
    <row r="3150" spans="1:7" ht="14.15" customHeight="1">
      <c r="A3150" s="1119" t="s">
        <v>2009</v>
      </c>
      <c r="B3150" s="1118" t="s">
        <v>2018</v>
      </c>
      <c r="C3150" s="1117" t="s">
        <v>4784</v>
      </c>
      <c r="D3150" s="1116" t="s">
        <v>4785</v>
      </c>
      <c r="E3150" s="1356">
        <v>2</v>
      </c>
      <c r="F3150" s="1256">
        <v>1</v>
      </c>
      <c r="G3150" s="1246">
        <v>2</v>
      </c>
    </row>
    <row r="3151" spans="1:7" ht="14.15" customHeight="1">
      <c r="A3151" s="1119" t="s">
        <v>2009</v>
      </c>
      <c r="B3151" s="1118" t="s">
        <v>2018</v>
      </c>
      <c r="C3151" s="1117" t="s">
        <v>4786</v>
      </c>
      <c r="D3151" s="1116" t="s">
        <v>4787</v>
      </c>
      <c r="E3151" s="1356">
        <v>2</v>
      </c>
      <c r="F3151" s="1256">
        <v>1</v>
      </c>
      <c r="G3151" s="1246">
        <v>2</v>
      </c>
    </row>
    <row r="3152" spans="1:7" ht="14.15" customHeight="1">
      <c r="A3152" s="1119" t="s">
        <v>2009</v>
      </c>
      <c r="B3152" s="1118" t="s">
        <v>2018</v>
      </c>
      <c r="C3152" s="1117" t="s">
        <v>9102</v>
      </c>
      <c r="D3152" s="1116" t="s">
        <v>9115</v>
      </c>
      <c r="E3152" s="1356">
        <v>1</v>
      </c>
      <c r="F3152" s="1256">
        <v>1</v>
      </c>
      <c r="G3152" s="1246">
        <v>1</v>
      </c>
    </row>
    <row r="3153" spans="1:7" ht="14.15" customHeight="1">
      <c r="A3153" s="1119" t="s">
        <v>2009</v>
      </c>
      <c r="B3153" s="1118" t="s">
        <v>2018</v>
      </c>
      <c r="C3153" s="1117" t="s">
        <v>9106</v>
      </c>
      <c r="D3153" s="1116" t="s">
        <v>9116</v>
      </c>
      <c r="E3153" s="1356">
        <v>1</v>
      </c>
      <c r="F3153" s="1256">
        <v>1</v>
      </c>
      <c r="G3153" s="1246">
        <v>1</v>
      </c>
    </row>
    <row r="3154" spans="1:7" ht="14.15" customHeight="1">
      <c r="A3154" s="1119" t="s">
        <v>2009</v>
      </c>
      <c r="B3154" s="1118" t="s">
        <v>2018</v>
      </c>
      <c r="C3154" s="1117" t="s">
        <v>5239</v>
      </c>
      <c r="D3154" s="1116" t="s">
        <v>5240</v>
      </c>
      <c r="E3154" s="1356">
        <v>2</v>
      </c>
      <c r="F3154" s="1256">
        <v>1</v>
      </c>
      <c r="G3154" s="1246">
        <v>2</v>
      </c>
    </row>
    <row r="3155" spans="1:7" ht="14.15" customHeight="1">
      <c r="A3155" s="1119" t="s">
        <v>2009</v>
      </c>
      <c r="B3155" s="1118" t="s">
        <v>2018</v>
      </c>
      <c r="C3155" s="1117" t="s">
        <v>5241</v>
      </c>
      <c r="D3155" s="1116" t="s">
        <v>5242</v>
      </c>
      <c r="E3155" s="1356">
        <v>2</v>
      </c>
      <c r="F3155" s="1256">
        <v>1</v>
      </c>
      <c r="G3155" s="1246">
        <v>2</v>
      </c>
    </row>
    <row r="3156" spans="1:7" ht="14.15" customHeight="1">
      <c r="A3156" s="1119" t="s">
        <v>2009</v>
      </c>
      <c r="B3156" s="1118" t="s">
        <v>2018</v>
      </c>
      <c r="C3156" s="1117" t="s">
        <v>1300</v>
      </c>
      <c r="D3156" s="1116" t="s">
        <v>4726</v>
      </c>
      <c r="E3156" s="1356">
        <v>2</v>
      </c>
      <c r="F3156" s="1256">
        <v>1</v>
      </c>
      <c r="G3156" s="1246">
        <v>2</v>
      </c>
    </row>
    <row r="3157" spans="1:7" ht="14.15" customHeight="1">
      <c r="A3157" s="1119" t="s">
        <v>2009</v>
      </c>
      <c r="B3157" s="1118" t="s">
        <v>2018</v>
      </c>
      <c r="C3157" s="1117" t="s">
        <v>3179</v>
      </c>
      <c r="D3157" s="1116" t="s">
        <v>775</v>
      </c>
      <c r="E3157" s="1356">
        <v>1</v>
      </c>
      <c r="F3157" s="1256">
        <v>1</v>
      </c>
      <c r="G3157" s="1246">
        <v>1</v>
      </c>
    </row>
    <row r="3158" spans="1:7" ht="14.15" customHeight="1">
      <c r="A3158" s="1119" t="s">
        <v>2009</v>
      </c>
      <c r="B3158" s="1118" t="s">
        <v>2018</v>
      </c>
      <c r="C3158" s="1117" t="s">
        <v>5243</v>
      </c>
      <c r="D3158" s="1116" t="s">
        <v>3356</v>
      </c>
      <c r="E3158" s="1356">
        <v>1</v>
      </c>
      <c r="F3158" s="1256">
        <v>1</v>
      </c>
      <c r="G3158" s="1246">
        <v>1</v>
      </c>
    </row>
    <row r="3159" spans="1:7" ht="14.15" customHeight="1">
      <c r="A3159" s="1119" t="s">
        <v>2009</v>
      </c>
      <c r="B3159" s="1118" t="s">
        <v>2018</v>
      </c>
      <c r="C3159" s="1117" t="s">
        <v>1634</v>
      </c>
      <c r="D3159" s="1116" t="s">
        <v>1635</v>
      </c>
      <c r="E3159" s="1356">
        <v>3</v>
      </c>
      <c r="F3159" s="1256">
        <v>1</v>
      </c>
      <c r="G3159" s="1246">
        <v>3</v>
      </c>
    </row>
    <row r="3160" spans="1:7" ht="14.15" customHeight="1">
      <c r="A3160" s="1119" t="s">
        <v>2009</v>
      </c>
      <c r="B3160" s="1118" t="s">
        <v>2018</v>
      </c>
      <c r="C3160" s="1117" t="s">
        <v>1439</v>
      </c>
      <c r="D3160" s="1116" t="s">
        <v>1440</v>
      </c>
      <c r="E3160" s="1356">
        <v>0</v>
      </c>
      <c r="F3160" s="1256">
        <v>1</v>
      </c>
      <c r="G3160" s="1246">
        <v>0</v>
      </c>
    </row>
    <row r="3161" spans="1:7" ht="14.15" customHeight="1">
      <c r="A3161" s="1119" t="s">
        <v>2009</v>
      </c>
      <c r="B3161" s="1118" t="s">
        <v>2018</v>
      </c>
      <c r="C3161" s="1117" t="s">
        <v>3440</v>
      </c>
      <c r="D3161" s="1116" t="s">
        <v>3441</v>
      </c>
      <c r="E3161" s="1356">
        <v>0</v>
      </c>
      <c r="F3161" s="1256">
        <v>1</v>
      </c>
      <c r="G3161" s="1246">
        <v>0</v>
      </c>
    </row>
    <row r="3162" spans="1:7" ht="14.15" customHeight="1">
      <c r="A3162" s="1119" t="s">
        <v>2009</v>
      </c>
      <c r="B3162" s="1118" t="s">
        <v>2018</v>
      </c>
      <c r="C3162" s="1117" t="s">
        <v>3442</v>
      </c>
      <c r="D3162" s="1116" t="s">
        <v>3443</v>
      </c>
      <c r="E3162" s="1356">
        <v>0</v>
      </c>
      <c r="F3162" s="1256">
        <v>1</v>
      </c>
      <c r="G3162" s="1246">
        <v>0</v>
      </c>
    </row>
    <row r="3163" spans="1:7" ht="14.15" customHeight="1">
      <c r="A3163" s="1119" t="s">
        <v>2009</v>
      </c>
      <c r="B3163" s="1118" t="s">
        <v>2018</v>
      </c>
      <c r="C3163" s="1117" t="s">
        <v>3444</v>
      </c>
      <c r="D3163" s="1116" t="s">
        <v>3445</v>
      </c>
      <c r="E3163" s="1356">
        <v>0</v>
      </c>
      <c r="F3163" s="1256">
        <v>1</v>
      </c>
      <c r="G3163" s="1246">
        <v>0</v>
      </c>
    </row>
    <row r="3164" spans="1:7" ht="14.15" customHeight="1">
      <c r="A3164" s="1119" t="s">
        <v>2009</v>
      </c>
      <c r="B3164" s="1118" t="s">
        <v>2018</v>
      </c>
      <c r="C3164" s="1117" t="s">
        <v>3446</v>
      </c>
      <c r="D3164" s="1116" t="s">
        <v>3447</v>
      </c>
      <c r="E3164" s="1356">
        <v>0</v>
      </c>
      <c r="F3164" s="1256">
        <v>1</v>
      </c>
      <c r="G3164" s="1246">
        <v>0</v>
      </c>
    </row>
    <row r="3165" spans="1:7" ht="14.15" customHeight="1">
      <c r="A3165" s="1119" t="s">
        <v>2009</v>
      </c>
      <c r="B3165" s="1118" t="s">
        <v>2018</v>
      </c>
      <c r="C3165" s="1117" t="s">
        <v>1276</v>
      </c>
      <c r="D3165" s="1116" t="s">
        <v>3448</v>
      </c>
      <c r="E3165" s="1356">
        <v>0</v>
      </c>
      <c r="F3165" s="1256">
        <v>1</v>
      </c>
      <c r="G3165" s="1246">
        <v>0</v>
      </c>
    </row>
    <row r="3166" spans="1:7" ht="14.15" customHeight="1">
      <c r="A3166" s="1119" t="s">
        <v>2009</v>
      </c>
      <c r="B3166" s="1118" t="s">
        <v>2018</v>
      </c>
      <c r="C3166" s="1117" t="s">
        <v>1277</v>
      </c>
      <c r="D3166" s="1116" t="s">
        <v>5252</v>
      </c>
      <c r="E3166" s="1356">
        <v>0</v>
      </c>
      <c r="F3166" s="1256">
        <v>1</v>
      </c>
      <c r="G3166" s="1246">
        <v>0</v>
      </c>
    </row>
    <row r="3167" spans="1:7" ht="14.15" customHeight="1">
      <c r="A3167" s="1119" t="s">
        <v>2009</v>
      </c>
      <c r="B3167" s="1118" t="s">
        <v>2018</v>
      </c>
      <c r="C3167" s="1117" t="s">
        <v>1278</v>
      </c>
      <c r="D3167" s="1116" t="s">
        <v>5253</v>
      </c>
      <c r="E3167" s="1356">
        <v>0</v>
      </c>
      <c r="F3167" s="1256">
        <v>1</v>
      </c>
      <c r="G3167" s="1246">
        <v>0</v>
      </c>
    </row>
    <row r="3168" spans="1:7" ht="14.15" customHeight="1">
      <c r="A3168" s="1119" t="s">
        <v>2009</v>
      </c>
      <c r="B3168" s="1118" t="s">
        <v>2018</v>
      </c>
      <c r="C3168" s="1117" t="s">
        <v>1279</v>
      </c>
      <c r="D3168" s="1116" t="s">
        <v>5254</v>
      </c>
      <c r="E3168" s="1356">
        <v>0</v>
      </c>
      <c r="F3168" s="1256">
        <v>1</v>
      </c>
      <c r="G3168" s="1246">
        <v>0</v>
      </c>
    </row>
    <row r="3169" spans="1:7" ht="14.15" customHeight="1">
      <c r="A3169" s="1119" t="s">
        <v>2009</v>
      </c>
      <c r="B3169" s="1118" t="s">
        <v>2018</v>
      </c>
      <c r="C3169" s="1117" t="s">
        <v>1280</v>
      </c>
      <c r="D3169" s="1116" t="s">
        <v>5255</v>
      </c>
      <c r="E3169" s="1356">
        <v>12</v>
      </c>
      <c r="F3169" s="1256">
        <v>1</v>
      </c>
      <c r="G3169" s="1246">
        <v>12</v>
      </c>
    </row>
    <row r="3170" spans="1:7" ht="14.15" customHeight="1">
      <c r="A3170" s="1119" t="s">
        <v>2009</v>
      </c>
      <c r="B3170" s="1118" t="s">
        <v>2018</v>
      </c>
      <c r="C3170" s="1117" t="s">
        <v>5235</v>
      </c>
      <c r="D3170" s="1116" t="s">
        <v>5236</v>
      </c>
      <c r="E3170" s="1356">
        <v>2</v>
      </c>
      <c r="F3170" s="1256">
        <v>1</v>
      </c>
      <c r="G3170" s="1246">
        <v>2</v>
      </c>
    </row>
    <row r="3171" spans="1:7" ht="14.15" customHeight="1">
      <c r="A3171" s="1119" t="s">
        <v>2009</v>
      </c>
      <c r="B3171" s="1118" t="s">
        <v>2018</v>
      </c>
      <c r="C3171" s="1117" t="s">
        <v>1621</v>
      </c>
      <c r="D3171" s="1116" t="s">
        <v>4753</v>
      </c>
      <c r="E3171" s="1356">
        <v>4</v>
      </c>
      <c r="F3171" s="1256">
        <v>1</v>
      </c>
      <c r="G3171" s="1246">
        <v>4</v>
      </c>
    </row>
    <row r="3172" spans="1:7" ht="14.15" customHeight="1">
      <c r="A3172" s="1119" t="s">
        <v>2009</v>
      </c>
      <c r="B3172" s="1118" t="s">
        <v>2018</v>
      </c>
      <c r="C3172" s="1117" t="s">
        <v>2497</v>
      </c>
      <c r="D3172" s="1116" t="s">
        <v>3784</v>
      </c>
      <c r="E3172" s="1356">
        <v>2</v>
      </c>
      <c r="F3172" s="1256">
        <v>1</v>
      </c>
      <c r="G3172" s="1246">
        <v>2</v>
      </c>
    </row>
    <row r="3173" spans="1:7" ht="14.15" customHeight="1">
      <c r="A3173" s="1119" t="s">
        <v>2009</v>
      </c>
      <c r="B3173" s="1118" t="s">
        <v>2018</v>
      </c>
      <c r="C3173" s="1117" t="s">
        <v>4692</v>
      </c>
      <c r="D3173" s="1116" t="s">
        <v>4137</v>
      </c>
      <c r="E3173" s="1356">
        <v>1.1999999999999999E-3</v>
      </c>
      <c r="F3173" s="1256">
        <v>1</v>
      </c>
      <c r="G3173" s="1246">
        <v>1.1999999999999999E-3</v>
      </c>
    </row>
    <row r="3174" spans="1:7" ht="14.15" customHeight="1">
      <c r="A3174" s="1119" t="s">
        <v>2009</v>
      </c>
      <c r="B3174" s="1118" t="s">
        <v>2018</v>
      </c>
      <c r="C3174" s="1117" t="s">
        <v>5534</v>
      </c>
      <c r="D3174" s="1116" t="s">
        <v>5611</v>
      </c>
      <c r="E3174" s="1356">
        <v>0.56369999999999998</v>
      </c>
      <c r="F3174" s="1256">
        <v>1</v>
      </c>
      <c r="G3174" s="1246">
        <v>0.56369999999999998</v>
      </c>
    </row>
    <row r="3175" spans="1:7" ht="14.15" customHeight="1">
      <c r="A3175" s="1119" t="s">
        <v>2009</v>
      </c>
      <c r="B3175" s="1118" t="s">
        <v>2018</v>
      </c>
      <c r="C3175" s="1117" t="s">
        <v>5530</v>
      </c>
      <c r="D3175" s="1116" t="s">
        <v>5609</v>
      </c>
      <c r="E3175" s="1356">
        <v>0.50660000000000005</v>
      </c>
      <c r="F3175" s="1256">
        <v>1</v>
      </c>
      <c r="G3175" s="1246">
        <v>0.50660000000000005</v>
      </c>
    </row>
    <row r="3176" spans="1:7" ht="14.15" customHeight="1">
      <c r="A3176" s="1119" t="s">
        <v>2009</v>
      </c>
      <c r="B3176" s="1118" t="s">
        <v>2018</v>
      </c>
      <c r="C3176" s="1117" t="s">
        <v>5602</v>
      </c>
      <c r="D3176" s="1116" t="s">
        <v>5603</v>
      </c>
      <c r="E3176" s="1356">
        <v>0.38600000000000001</v>
      </c>
      <c r="F3176" s="1256">
        <v>1</v>
      </c>
      <c r="G3176" s="1246">
        <v>0.38600000000000001</v>
      </c>
    </row>
    <row r="3177" spans="1:7" ht="14.15" customHeight="1">
      <c r="A3177" s="1119" t="s">
        <v>2009</v>
      </c>
      <c r="B3177" s="1118" t="s">
        <v>2018</v>
      </c>
      <c r="C3177" s="1117" t="s">
        <v>1084</v>
      </c>
      <c r="D3177" s="1116" t="s">
        <v>5178</v>
      </c>
      <c r="E3177" s="1356">
        <v>0.90749999999999997</v>
      </c>
      <c r="F3177" s="1256">
        <v>1</v>
      </c>
      <c r="G3177" s="1246">
        <v>0.90749999999999997</v>
      </c>
    </row>
    <row r="3178" spans="1:7" ht="14.15" customHeight="1">
      <c r="A3178" s="1119" t="s">
        <v>2010</v>
      </c>
      <c r="B3178" s="1118" t="s">
        <v>2019</v>
      </c>
      <c r="C3178" s="1117" t="s">
        <v>4728</v>
      </c>
      <c r="D3178" s="1116" t="s">
        <v>4729</v>
      </c>
      <c r="E3178" s="1356">
        <v>1</v>
      </c>
      <c r="F3178" s="1256">
        <v>1</v>
      </c>
      <c r="G3178" s="1246">
        <v>1</v>
      </c>
    </row>
    <row r="3179" spans="1:7" ht="14.15" customHeight="1">
      <c r="A3179" s="1119" t="s">
        <v>2010</v>
      </c>
      <c r="B3179" s="1118" t="s">
        <v>2019</v>
      </c>
      <c r="C3179" s="1117" t="s">
        <v>4361</v>
      </c>
      <c r="D3179" s="1116" t="s">
        <v>4713</v>
      </c>
      <c r="E3179" s="1356">
        <v>1</v>
      </c>
      <c r="F3179" s="1256">
        <v>1</v>
      </c>
      <c r="G3179" s="1246">
        <v>1</v>
      </c>
    </row>
    <row r="3180" spans="1:7" ht="14.15" customHeight="1">
      <c r="A3180" s="1119" t="s">
        <v>2010</v>
      </c>
      <c r="B3180" s="1118" t="s">
        <v>2019</v>
      </c>
      <c r="C3180" s="1117" t="s">
        <v>4357</v>
      </c>
      <c r="D3180" s="1116" t="s">
        <v>3851</v>
      </c>
      <c r="E3180" s="1356">
        <v>1</v>
      </c>
      <c r="F3180" s="1256">
        <v>1</v>
      </c>
      <c r="G3180" s="1246">
        <v>1</v>
      </c>
    </row>
    <row r="3181" spans="1:7" ht="14.15" customHeight="1">
      <c r="A3181" s="1119" t="s">
        <v>2010</v>
      </c>
      <c r="B3181" s="1118" t="s">
        <v>2019</v>
      </c>
      <c r="C3181" s="1117" t="s">
        <v>4423</v>
      </c>
      <c r="D3181" s="1116" t="s">
        <v>1025</v>
      </c>
      <c r="E3181" s="1356">
        <v>1</v>
      </c>
      <c r="F3181" s="1256">
        <v>1</v>
      </c>
      <c r="G3181" s="1246">
        <v>1</v>
      </c>
    </row>
    <row r="3182" spans="1:7" ht="14.15" customHeight="1">
      <c r="A3182" s="1119" t="s">
        <v>2010</v>
      </c>
      <c r="B3182" s="1118" t="s">
        <v>2019</v>
      </c>
      <c r="C3182" s="1117" t="s">
        <v>7090</v>
      </c>
      <c r="D3182" s="1116" t="s">
        <v>6822</v>
      </c>
      <c r="E3182" s="1356">
        <v>1</v>
      </c>
      <c r="F3182" s="1256">
        <v>1</v>
      </c>
      <c r="G3182" s="1246">
        <v>1</v>
      </c>
    </row>
    <row r="3183" spans="1:7" ht="14.15" customHeight="1">
      <c r="A3183" s="1119" t="s">
        <v>2010</v>
      </c>
      <c r="B3183" s="1118" t="s">
        <v>2019</v>
      </c>
      <c r="C3183" s="1117" t="s">
        <v>4425</v>
      </c>
      <c r="D3183" s="1116" t="s">
        <v>4755</v>
      </c>
      <c r="E3183" s="1356">
        <v>1</v>
      </c>
      <c r="F3183" s="1256">
        <v>1</v>
      </c>
      <c r="G3183" s="1246">
        <v>1</v>
      </c>
    </row>
    <row r="3184" spans="1:7" ht="14.15" customHeight="1">
      <c r="A3184" s="1119" t="s">
        <v>2010</v>
      </c>
      <c r="B3184" s="1118" t="s">
        <v>2019</v>
      </c>
      <c r="C3184" s="1117" t="s">
        <v>1274</v>
      </c>
      <c r="D3184" s="1116" t="s">
        <v>1024</v>
      </c>
      <c r="E3184" s="1356">
        <v>1</v>
      </c>
      <c r="F3184" s="1256">
        <v>1</v>
      </c>
      <c r="G3184" s="1246">
        <v>1</v>
      </c>
    </row>
    <row r="3185" spans="1:7" ht="14.15" customHeight="1">
      <c r="A3185" s="1119" t="s">
        <v>2010</v>
      </c>
      <c r="B3185" s="1118" t="s">
        <v>2019</v>
      </c>
      <c r="C3185" s="1117" t="s">
        <v>4784</v>
      </c>
      <c r="D3185" s="1116" t="s">
        <v>4785</v>
      </c>
      <c r="E3185" s="1356">
        <v>2</v>
      </c>
      <c r="F3185" s="1256">
        <v>1</v>
      </c>
      <c r="G3185" s="1246">
        <v>2</v>
      </c>
    </row>
    <row r="3186" spans="1:7" ht="14.15" customHeight="1">
      <c r="A3186" s="1119" t="s">
        <v>2010</v>
      </c>
      <c r="B3186" s="1118" t="s">
        <v>2019</v>
      </c>
      <c r="C3186" s="1117" t="s">
        <v>4786</v>
      </c>
      <c r="D3186" s="1116" t="s">
        <v>4787</v>
      </c>
      <c r="E3186" s="1356">
        <v>2</v>
      </c>
      <c r="F3186" s="1256">
        <v>1</v>
      </c>
      <c r="G3186" s="1246">
        <v>2</v>
      </c>
    </row>
    <row r="3187" spans="1:7" ht="14.15" customHeight="1">
      <c r="A3187" s="1119" t="s">
        <v>2010</v>
      </c>
      <c r="B3187" s="1118" t="s">
        <v>2019</v>
      </c>
      <c r="C3187" s="1117" t="s">
        <v>4359</v>
      </c>
      <c r="D3187" s="1116" t="s">
        <v>2833</v>
      </c>
      <c r="E3187" s="1356">
        <v>2</v>
      </c>
      <c r="F3187" s="1256">
        <v>1</v>
      </c>
      <c r="G3187" s="1246">
        <v>2</v>
      </c>
    </row>
    <row r="3188" spans="1:7" ht="14.15" customHeight="1">
      <c r="A3188" s="1119" t="s">
        <v>2010</v>
      </c>
      <c r="B3188" s="1118" t="s">
        <v>2019</v>
      </c>
      <c r="C3188" s="1117" t="s">
        <v>5241</v>
      </c>
      <c r="D3188" s="1116" t="s">
        <v>5242</v>
      </c>
      <c r="E3188" s="1356">
        <v>1</v>
      </c>
      <c r="F3188" s="1256">
        <v>1</v>
      </c>
      <c r="G3188" s="1246">
        <v>1</v>
      </c>
    </row>
    <row r="3189" spans="1:7" ht="14.15" customHeight="1">
      <c r="A3189" s="1119" t="s">
        <v>2010</v>
      </c>
      <c r="B3189" s="1118" t="s">
        <v>2019</v>
      </c>
      <c r="C3189" s="1117" t="s">
        <v>3891</v>
      </c>
      <c r="D3189" s="1116" t="s">
        <v>4754</v>
      </c>
      <c r="E3189" s="1356">
        <v>2</v>
      </c>
      <c r="F3189" s="1256">
        <v>1</v>
      </c>
      <c r="G3189" s="1246">
        <v>2</v>
      </c>
    </row>
    <row r="3190" spans="1:7" ht="14.15" customHeight="1">
      <c r="A3190" s="1119" t="s">
        <v>2010</v>
      </c>
      <c r="B3190" s="1118" t="s">
        <v>2019</v>
      </c>
      <c r="C3190" s="1117" t="s">
        <v>5243</v>
      </c>
      <c r="D3190" s="1116" t="s">
        <v>3356</v>
      </c>
      <c r="E3190" s="1356">
        <v>1</v>
      </c>
      <c r="F3190" s="1256">
        <v>1</v>
      </c>
      <c r="G3190" s="1246">
        <v>1</v>
      </c>
    </row>
    <row r="3191" spans="1:7" ht="14.15" customHeight="1">
      <c r="A3191" s="1119" t="s">
        <v>2010</v>
      </c>
      <c r="B3191" s="1118" t="s">
        <v>2019</v>
      </c>
      <c r="C3191" s="1117" t="s">
        <v>1634</v>
      </c>
      <c r="D3191" s="1116" t="s">
        <v>1635</v>
      </c>
      <c r="E3191" s="1356">
        <v>2</v>
      </c>
      <c r="F3191" s="1256">
        <v>1</v>
      </c>
      <c r="G3191" s="1246">
        <v>2</v>
      </c>
    </row>
    <row r="3192" spans="1:7" ht="14.15" customHeight="1">
      <c r="A3192" s="1119" t="s">
        <v>2010</v>
      </c>
      <c r="B3192" s="1118" t="s">
        <v>2019</v>
      </c>
      <c r="C3192" s="1117" t="s">
        <v>1439</v>
      </c>
      <c r="D3192" s="1116" t="s">
        <v>1440</v>
      </c>
      <c r="E3192" s="1356">
        <v>0</v>
      </c>
      <c r="F3192" s="1256">
        <v>1</v>
      </c>
      <c r="G3192" s="1246">
        <v>0</v>
      </c>
    </row>
    <row r="3193" spans="1:7" ht="14.15" customHeight="1">
      <c r="A3193" s="1119" t="s">
        <v>2010</v>
      </c>
      <c r="B3193" s="1118" t="s">
        <v>2019</v>
      </c>
      <c r="C3193" s="1117" t="s">
        <v>3440</v>
      </c>
      <c r="D3193" s="1116" t="s">
        <v>3441</v>
      </c>
      <c r="E3193" s="1356">
        <v>0</v>
      </c>
      <c r="F3193" s="1256">
        <v>1</v>
      </c>
      <c r="G3193" s="1246">
        <v>0</v>
      </c>
    </row>
    <row r="3194" spans="1:7" ht="14.15" customHeight="1">
      <c r="A3194" s="1119" t="s">
        <v>2010</v>
      </c>
      <c r="B3194" s="1118" t="s">
        <v>2019</v>
      </c>
      <c r="C3194" s="1117" t="s">
        <v>3442</v>
      </c>
      <c r="D3194" s="1116" t="s">
        <v>3443</v>
      </c>
      <c r="E3194" s="1356">
        <v>0</v>
      </c>
      <c r="F3194" s="1256">
        <v>1</v>
      </c>
      <c r="G3194" s="1246">
        <v>0</v>
      </c>
    </row>
    <row r="3195" spans="1:7" ht="14.15" customHeight="1">
      <c r="A3195" s="1119" t="s">
        <v>2010</v>
      </c>
      <c r="B3195" s="1118" t="s">
        <v>2019</v>
      </c>
      <c r="C3195" s="1117" t="s">
        <v>3444</v>
      </c>
      <c r="D3195" s="1116" t="s">
        <v>3445</v>
      </c>
      <c r="E3195" s="1356">
        <v>0</v>
      </c>
      <c r="F3195" s="1256">
        <v>1</v>
      </c>
      <c r="G3195" s="1246">
        <v>0</v>
      </c>
    </row>
    <row r="3196" spans="1:7" ht="14.15" customHeight="1">
      <c r="A3196" s="1119" t="s">
        <v>2010</v>
      </c>
      <c r="B3196" s="1118" t="s">
        <v>2019</v>
      </c>
      <c r="C3196" s="1117" t="s">
        <v>3446</v>
      </c>
      <c r="D3196" s="1116" t="s">
        <v>3447</v>
      </c>
      <c r="E3196" s="1356">
        <v>0</v>
      </c>
      <c r="F3196" s="1256">
        <v>1</v>
      </c>
      <c r="G3196" s="1246">
        <v>0</v>
      </c>
    </row>
    <row r="3197" spans="1:7" ht="14.15" customHeight="1">
      <c r="A3197" s="1119" t="s">
        <v>2010</v>
      </c>
      <c r="B3197" s="1118" t="s">
        <v>2019</v>
      </c>
      <c r="C3197" s="1117" t="s">
        <v>1276</v>
      </c>
      <c r="D3197" s="1116" t="s">
        <v>3448</v>
      </c>
      <c r="E3197" s="1356">
        <v>0</v>
      </c>
      <c r="F3197" s="1256">
        <v>1</v>
      </c>
      <c r="G3197" s="1246">
        <v>0</v>
      </c>
    </row>
    <row r="3198" spans="1:7" ht="14.15" customHeight="1">
      <c r="A3198" s="1119" t="s">
        <v>2010</v>
      </c>
      <c r="B3198" s="1118" t="s">
        <v>2019</v>
      </c>
      <c r="C3198" s="1117" t="s">
        <v>1277</v>
      </c>
      <c r="D3198" s="1116" t="s">
        <v>5252</v>
      </c>
      <c r="E3198" s="1356">
        <v>0</v>
      </c>
      <c r="F3198" s="1256">
        <v>1</v>
      </c>
      <c r="G3198" s="1246">
        <v>0</v>
      </c>
    </row>
    <row r="3199" spans="1:7" ht="14.15" customHeight="1">
      <c r="A3199" s="1119" t="s">
        <v>2010</v>
      </c>
      <c r="B3199" s="1118" t="s">
        <v>2019</v>
      </c>
      <c r="C3199" s="1117" t="s">
        <v>1278</v>
      </c>
      <c r="D3199" s="1116" t="s">
        <v>5253</v>
      </c>
      <c r="E3199" s="1356">
        <v>0</v>
      </c>
      <c r="F3199" s="1256">
        <v>1</v>
      </c>
      <c r="G3199" s="1246">
        <v>0</v>
      </c>
    </row>
    <row r="3200" spans="1:7" ht="14.15" customHeight="1">
      <c r="A3200" s="1119" t="s">
        <v>2010</v>
      </c>
      <c r="B3200" s="1118" t="s">
        <v>2019</v>
      </c>
      <c r="C3200" s="1117" t="s">
        <v>1279</v>
      </c>
      <c r="D3200" s="1116" t="s">
        <v>5254</v>
      </c>
      <c r="E3200" s="1356">
        <v>0</v>
      </c>
      <c r="F3200" s="1256">
        <v>1</v>
      </c>
      <c r="G3200" s="1246">
        <v>0</v>
      </c>
    </row>
    <row r="3201" spans="1:7" ht="14.15" customHeight="1">
      <c r="A3201" s="1119" t="s">
        <v>2010</v>
      </c>
      <c r="B3201" s="1118" t="s">
        <v>2019</v>
      </c>
      <c r="C3201" s="1117" t="s">
        <v>1280</v>
      </c>
      <c r="D3201" s="1116" t="s">
        <v>5255</v>
      </c>
      <c r="E3201" s="1356">
        <v>12</v>
      </c>
      <c r="F3201" s="1256">
        <v>1</v>
      </c>
      <c r="G3201" s="1246">
        <v>12</v>
      </c>
    </row>
    <row r="3202" spans="1:7" ht="14.15" customHeight="1">
      <c r="A3202" s="1119" t="s">
        <v>2010</v>
      </c>
      <c r="B3202" s="1118" t="s">
        <v>2019</v>
      </c>
      <c r="C3202" s="1117" t="s">
        <v>1621</v>
      </c>
      <c r="D3202" s="1116" t="s">
        <v>4753</v>
      </c>
      <c r="E3202" s="1356">
        <v>3</v>
      </c>
      <c r="F3202" s="1256">
        <v>1</v>
      </c>
      <c r="G3202" s="1246">
        <v>3</v>
      </c>
    </row>
    <row r="3203" spans="1:7" ht="14.15" customHeight="1">
      <c r="A3203" s="1119" t="s">
        <v>2010</v>
      </c>
      <c r="B3203" s="1118" t="s">
        <v>2019</v>
      </c>
      <c r="C3203" s="1117" t="s">
        <v>2497</v>
      </c>
      <c r="D3203" s="1116" t="s">
        <v>3784</v>
      </c>
      <c r="E3203" s="1356">
        <v>2</v>
      </c>
      <c r="F3203" s="1256">
        <v>1</v>
      </c>
      <c r="G3203" s="1246">
        <v>2</v>
      </c>
    </row>
    <row r="3204" spans="1:7" ht="14.15" customHeight="1">
      <c r="A3204" s="1119" t="s">
        <v>2010</v>
      </c>
      <c r="B3204" s="1118" t="s">
        <v>2019</v>
      </c>
      <c r="C3204" s="1117" t="s">
        <v>2914</v>
      </c>
      <c r="D3204" s="1116" t="s">
        <v>5606</v>
      </c>
      <c r="E3204" s="1356">
        <v>8.9999999999999993E-3</v>
      </c>
      <c r="F3204" s="1256">
        <v>1</v>
      </c>
      <c r="G3204" s="1246">
        <v>8.9999999999999993E-3</v>
      </c>
    </row>
    <row r="3205" spans="1:7" ht="14.15" customHeight="1">
      <c r="A3205" s="1119" t="s">
        <v>2010</v>
      </c>
      <c r="B3205" s="1118" t="s">
        <v>2019</v>
      </c>
      <c r="C3205" s="1117" t="s">
        <v>4692</v>
      </c>
      <c r="D3205" s="1116" t="s">
        <v>4137</v>
      </c>
      <c r="E3205" s="1356">
        <v>1.1999999999999999E-3</v>
      </c>
      <c r="F3205" s="1256">
        <v>1</v>
      </c>
      <c r="G3205" s="1246">
        <v>1.1999999999999999E-3</v>
      </c>
    </row>
    <row r="3206" spans="1:7" ht="14.15" customHeight="1">
      <c r="A3206" s="1119" t="s">
        <v>2010</v>
      </c>
      <c r="B3206" s="1118" t="s">
        <v>2019</v>
      </c>
      <c r="C3206" s="1117" t="s">
        <v>5534</v>
      </c>
      <c r="D3206" s="1116" t="s">
        <v>5611</v>
      </c>
      <c r="E3206" s="1356">
        <v>0.56369999999999998</v>
      </c>
      <c r="F3206" s="1256">
        <v>1</v>
      </c>
      <c r="G3206" s="1246">
        <v>0.56369999999999998</v>
      </c>
    </row>
    <row r="3207" spans="1:7" ht="14.15" customHeight="1">
      <c r="A3207" s="1119" t="s">
        <v>2010</v>
      </c>
      <c r="B3207" s="1118" t="s">
        <v>2019</v>
      </c>
      <c r="C3207" s="1117" t="s">
        <v>5530</v>
      </c>
      <c r="D3207" s="1116" t="s">
        <v>5609</v>
      </c>
      <c r="E3207" s="1356">
        <v>0.50660000000000005</v>
      </c>
      <c r="F3207" s="1256">
        <v>1</v>
      </c>
      <c r="G3207" s="1246">
        <v>0.50660000000000005</v>
      </c>
    </row>
    <row r="3208" spans="1:7" ht="14.15" customHeight="1">
      <c r="A3208" s="1119" t="s">
        <v>2010</v>
      </c>
      <c r="B3208" s="1118" t="s">
        <v>2019</v>
      </c>
      <c r="C3208" s="1117" t="s">
        <v>5602</v>
      </c>
      <c r="D3208" s="1116" t="s">
        <v>5603</v>
      </c>
      <c r="E3208" s="1356">
        <v>0.38600000000000001</v>
      </c>
      <c r="F3208" s="1256">
        <v>1</v>
      </c>
      <c r="G3208" s="1246">
        <v>0.38600000000000001</v>
      </c>
    </row>
    <row r="3209" spans="1:7" ht="14.15" customHeight="1">
      <c r="A3209" s="1119" t="s">
        <v>2010</v>
      </c>
      <c r="B3209" s="1118" t="s">
        <v>2019</v>
      </c>
      <c r="C3209" s="1117" t="s">
        <v>1084</v>
      </c>
      <c r="D3209" s="1116" t="s">
        <v>5178</v>
      </c>
      <c r="E3209" s="1356">
        <v>0.90749999999999997</v>
      </c>
      <c r="F3209" s="1256">
        <v>1</v>
      </c>
      <c r="G3209" s="1246">
        <v>0.90749999999999997</v>
      </c>
    </row>
    <row r="3210" spans="1:7" ht="14.15" customHeight="1">
      <c r="A3210" s="1119" t="s">
        <v>2011</v>
      </c>
      <c r="B3210" s="1118" t="s">
        <v>2020</v>
      </c>
      <c r="C3210" s="1117" t="s">
        <v>4361</v>
      </c>
      <c r="D3210" s="1116" t="s">
        <v>4713</v>
      </c>
      <c r="E3210" s="1356">
        <v>1</v>
      </c>
      <c r="F3210" s="1256">
        <v>1</v>
      </c>
      <c r="G3210" s="1246">
        <v>1</v>
      </c>
    </row>
    <row r="3211" spans="1:7" ht="14.15" customHeight="1">
      <c r="A3211" s="1119" t="s">
        <v>2011</v>
      </c>
      <c r="B3211" s="1118" t="s">
        <v>2020</v>
      </c>
      <c r="C3211" s="1117" t="s">
        <v>4357</v>
      </c>
      <c r="D3211" s="1116" t="s">
        <v>3851</v>
      </c>
      <c r="E3211" s="1356">
        <v>1</v>
      </c>
      <c r="F3211" s="1256">
        <v>1</v>
      </c>
      <c r="G3211" s="1246">
        <v>1</v>
      </c>
    </row>
    <row r="3212" spans="1:7" ht="14.15" customHeight="1">
      <c r="A3212" s="1119" t="s">
        <v>2011</v>
      </c>
      <c r="B3212" s="1118" t="s">
        <v>2020</v>
      </c>
      <c r="C3212" s="1117" t="s">
        <v>2527</v>
      </c>
      <c r="D3212" s="1116" t="s">
        <v>3072</v>
      </c>
      <c r="E3212" s="1356">
        <v>1</v>
      </c>
      <c r="F3212" s="1256">
        <v>1</v>
      </c>
      <c r="G3212" s="1246">
        <v>1</v>
      </c>
    </row>
    <row r="3213" spans="1:7" ht="14.15" customHeight="1">
      <c r="A3213" s="1119" t="s">
        <v>2011</v>
      </c>
      <c r="B3213" s="1118" t="s">
        <v>2020</v>
      </c>
      <c r="C3213" s="1117" t="s">
        <v>4810</v>
      </c>
      <c r="D3213" s="1116" t="s">
        <v>4811</v>
      </c>
      <c r="E3213" s="1356">
        <v>1</v>
      </c>
      <c r="F3213" s="1256">
        <v>1</v>
      </c>
      <c r="G3213" s="1246">
        <v>1</v>
      </c>
    </row>
    <row r="3214" spans="1:7" ht="14.15" customHeight="1">
      <c r="A3214" s="1119" t="s">
        <v>2011</v>
      </c>
      <c r="B3214" s="1118" t="s">
        <v>2020</v>
      </c>
      <c r="C3214" s="1117" t="s">
        <v>3172</v>
      </c>
      <c r="D3214" s="1116" t="s">
        <v>325</v>
      </c>
      <c r="E3214" s="1356">
        <v>1</v>
      </c>
      <c r="F3214" s="1256">
        <v>1</v>
      </c>
      <c r="G3214" s="1246">
        <v>1</v>
      </c>
    </row>
    <row r="3215" spans="1:7" ht="14.15" customHeight="1">
      <c r="A3215" s="1119" t="s">
        <v>2011</v>
      </c>
      <c r="B3215" s="1118" t="s">
        <v>2020</v>
      </c>
      <c r="C3215" s="1117" t="s">
        <v>5843</v>
      </c>
      <c r="D3215" s="1116" t="s">
        <v>6203</v>
      </c>
      <c r="E3215" s="1356">
        <v>1</v>
      </c>
      <c r="F3215" s="1256">
        <v>1</v>
      </c>
      <c r="G3215" s="1246">
        <v>1</v>
      </c>
    </row>
    <row r="3216" spans="1:7" ht="14.15" customHeight="1">
      <c r="A3216" s="1119" t="s">
        <v>2011</v>
      </c>
      <c r="B3216" s="1118" t="s">
        <v>2020</v>
      </c>
      <c r="C3216" s="1117" t="s">
        <v>3178</v>
      </c>
      <c r="D3216" s="1116" t="s">
        <v>5449</v>
      </c>
      <c r="E3216" s="1356">
        <v>1</v>
      </c>
      <c r="F3216" s="1256">
        <v>1</v>
      </c>
      <c r="G3216" s="1246">
        <v>1</v>
      </c>
    </row>
    <row r="3217" spans="1:7" ht="14.15" customHeight="1">
      <c r="A3217" s="1119" t="s">
        <v>2011</v>
      </c>
      <c r="B3217" s="1118" t="s">
        <v>2020</v>
      </c>
      <c r="C3217" s="1117" t="s">
        <v>4784</v>
      </c>
      <c r="D3217" s="1116" t="s">
        <v>4785</v>
      </c>
      <c r="E3217" s="1356">
        <v>2</v>
      </c>
      <c r="F3217" s="1256">
        <v>1</v>
      </c>
      <c r="G3217" s="1246">
        <v>2</v>
      </c>
    </row>
    <row r="3218" spans="1:7" ht="14.15" customHeight="1">
      <c r="A3218" s="1119" t="s">
        <v>2011</v>
      </c>
      <c r="B3218" s="1118" t="s">
        <v>2020</v>
      </c>
      <c r="C3218" s="1117" t="s">
        <v>4786</v>
      </c>
      <c r="D3218" s="1116" t="s">
        <v>4787</v>
      </c>
      <c r="E3218" s="1356">
        <v>2</v>
      </c>
      <c r="F3218" s="1256">
        <v>1</v>
      </c>
      <c r="G3218" s="1246">
        <v>2</v>
      </c>
    </row>
    <row r="3219" spans="1:7" ht="14.15" customHeight="1">
      <c r="A3219" s="1119" t="s">
        <v>2011</v>
      </c>
      <c r="B3219" s="1118" t="s">
        <v>2020</v>
      </c>
      <c r="C3219" s="1117" t="s">
        <v>9102</v>
      </c>
      <c r="D3219" s="1116" t="s">
        <v>9115</v>
      </c>
      <c r="E3219" s="1356">
        <v>1</v>
      </c>
      <c r="F3219" s="1256">
        <v>1</v>
      </c>
      <c r="G3219" s="1246">
        <v>1</v>
      </c>
    </row>
    <row r="3220" spans="1:7" ht="14.15" customHeight="1">
      <c r="A3220" s="1119" t="s">
        <v>2011</v>
      </c>
      <c r="B3220" s="1118" t="s">
        <v>2020</v>
      </c>
      <c r="C3220" s="1117" t="s">
        <v>9106</v>
      </c>
      <c r="D3220" s="1116" t="s">
        <v>9116</v>
      </c>
      <c r="E3220" s="1356">
        <v>1</v>
      </c>
      <c r="F3220" s="1256">
        <v>1</v>
      </c>
      <c r="G3220" s="1246">
        <v>1</v>
      </c>
    </row>
    <row r="3221" spans="1:7" ht="14.15" customHeight="1">
      <c r="A3221" s="1119" t="s">
        <v>2011</v>
      </c>
      <c r="B3221" s="1118" t="s">
        <v>2020</v>
      </c>
      <c r="C3221" s="1117" t="s">
        <v>4359</v>
      </c>
      <c r="D3221" s="1116" t="s">
        <v>2833</v>
      </c>
      <c r="E3221" s="1356">
        <v>2</v>
      </c>
      <c r="F3221" s="1256">
        <v>1</v>
      </c>
      <c r="G3221" s="1246">
        <v>2</v>
      </c>
    </row>
    <row r="3222" spans="1:7" ht="14.15" customHeight="1">
      <c r="A3222" s="1119" t="s">
        <v>2011</v>
      </c>
      <c r="B3222" s="1118" t="s">
        <v>2020</v>
      </c>
      <c r="C3222" s="1117" t="s">
        <v>5239</v>
      </c>
      <c r="D3222" s="1116" t="s">
        <v>5240</v>
      </c>
      <c r="E3222" s="1356">
        <v>2</v>
      </c>
      <c r="F3222" s="1256">
        <v>1</v>
      </c>
      <c r="G3222" s="1246">
        <v>2</v>
      </c>
    </row>
    <row r="3223" spans="1:7" ht="14.15" customHeight="1">
      <c r="A3223" s="1119" t="s">
        <v>2011</v>
      </c>
      <c r="B3223" s="1118" t="s">
        <v>2020</v>
      </c>
      <c r="C3223" s="1117" t="s">
        <v>1300</v>
      </c>
      <c r="D3223" s="1116" t="s">
        <v>4726</v>
      </c>
      <c r="E3223" s="1356">
        <v>2</v>
      </c>
      <c r="F3223" s="1256">
        <v>1</v>
      </c>
      <c r="G3223" s="1246">
        <v>2</v>
      </c>
    </row>
    <row r="3224" spans="1:7" ht="14.15" customHeight="1">
      <c r="A3224" s="1119" t="s">
        <v>2011</v>
      </c>
      <c r="B3224" s="1118" t="s">
        <v>2020</v>
      </c>
      <c r="C3224" s="1117" t="s">
        <v>3179</v>
      </c>
      <c r="D3224" s="1116" t="s">
        <v>775</v>
      </c>
      <c r="E3224" s="1356">
        <v>1</v>
      </c>
      <c r="F3224" s="1256">
        <v>1</v>
      </c>
      <c r="G3224" s="1246">
        <v>1</v>
      </c>
    </row>
    <row r="3225" spans="1:7" ht="14.15" customHeight="1">
      <c r="A3225" s="1119" t="s">
        <v>2011</v>
      </c>
      <c r="B3225" s="1118" t="s">
        <v>2020</v>
      </c>
      <c r="C3225" s="1117" t="s">
        <v>5243</v>
      </c>
      <c r="D3225" s="1116" t="s">
        <v>3356</v>
      </c>
      <c r="E3225" s="1356">
        <v>1</v>
      </c>
      <c r="F3225" s="1256">
        <v>1</v>
      </c>
      <c r="G3225" s="1246">
        <v>1</v>
      </c>
    </row>
    <row r="3226" spans="1:7" ht="14.15" customHeight="1">
      <c r="A3226" s="1119" t="s">
        <v>2011</v>
      </c>
      <c r="B3226" s="1118" t="s">
        <v>2020</v>
      </c>
      <c r="C3226" s="1117" t="s">
        <v>1634</v>
      </c>
      <c r="D3226" s="1116" t="s">
        <v>1635</v>
      </c>
      <c r="E3226" s="1356">
        <v>3</v>
      </c>
      <c r="F3226" s="1256">
        <v>1</v>
      </c>
      <c r="G3226" s="1246">
        <v>3</v>
      </c>
    </row>
    <row r="3227" spans="1:7" ht="14.15" customHeight="1">
      <c r="A3227" s="1119" t="s">
        <v>2011</v>
      </c>
      <c r="B3227" s="1118" t="s">
        <v>2020</v>
      </c>
      <c r="C3227" s="1117" t="s">
        <v>1439</v>
      </c>
      <c r="D3227" s="1116" t="s">
        <v>1440</v>
      </c>
      <c r="E3227" s="1356">
        <v>0</v>
      </c>
      <c r="F3227" s="1256">
        <v>1</v>
      </c>
      <c r="G3227" s="1246">
        <v>0</v>
      </c>
    </row>
    <row r="3228" spans="1:7" ht="14.15" customHeight="1">
      <c r="A3228" s="1119" t="s">
        <v>2011</v>
      </c>
      <c r="B3228" s="1118" t="s">
        <v>2020</v>
      </c>
      <c r="C3228" s="1117" t="s">
        <v>3440</v>
      </c>
      <c r="D3228" s="1116" t="s">
        <v>3441</v>
      </c>
      <c r="E3228" s="1356">
        <v>0</v>
      </c>
      <c r="F3228" s="1256">
        <v>1</v>
      </c>
      <c r="G3228" s="1246">
        <v>0</v>
      </c>
    </row>
    <row r="3229" spans="1:7" ht="14.15" customHeight="1">
      <c r="A3229" s="1119" t="s">
        <v>2011</v>
      </c>
      <c r="B3229" s="1118" t="s">
        <v>2020</v>
      </c>
      <c r="C3229" s="1117" t="s">
        <v>3442</v>
      </c>
      <c r="D3229" s="1116" t="s">
        <v>3443</v>
      </c>
      <c r="E3229" s="1356">
        <v>0</v>
      </c>
      <c r="F3229" s="1256">
        <v>1</v>
      </c>
      <c r="G3229" s="1246">
        <v>0</v>
      </c>
    </row>
    <row r="3230" spans="1:7" ht="14.15" customHeight="1">
      <c r="A3230" s="1119" t="s">
        <v>2011</v>
      </c>
      <c r="B3230" s="1118" t="s">
        <v>2020</v>
      </c>
      <c r="C3230" s="1117" t="s">
        <v>3444</v>
      </c>
      <c r="D3230" s="1116" t="s">
        <v>3445</v>
      </c>
      <c r="E3230" s="1356">
        <v>0</v>
      </c>
      <c r="F3230" s="1256">
        <v>1</v>
      </c>
      <c r="G3230" s="1246">
        <v>0</v>
      </c>
    </row>
    <row r="3231" spans="1:7" ht="14.15" customHeight="1">
      <c r="A3231" s="1119" t="s">
        <v>2011</v>
      </c>
      <c r="B3231" s="1118" t="s">
        <v>2020</v>
      </c>
      <c r="C3231" s="1117" t="s">
        <v>3446</v>
      </c>
      <c r="D3231" s="1116" t="s">
        <v>3447</v>
      </c>
      <c r="E3231" s="1356">
        <v>0</v>
      </c>
      <c r="F3231" s="1256">
        <v>1</v>
      </c>
      <c r="G3231" s="1246">
        <v>0</v>
      </c>
    </row>
    <row r="3232" spans="1:7" ht="14.15" customHeight="1">
      <c r="A3232" s="1119" t="s">
        <v>2011</v>
      </c>
      <c r="B3232" s="1118" t="s">
        <v>2020</v>
      </c>
      <c r="C3232" s="1117" t="s">
        <v>1276</v>
      </c>
      <c r="D3232" s="1116" t="s">
        <v>3448</v>
      </c>
      <c r="E3232" s="1356">
        <v>0</v>
      </c>
      <c r="F3232" s="1256">
        <v>1</v>
      </c>
      <c r="G3232" s="1246">
        <v>0</v>
      </c>
    </row>
    <row r="3233" spans="1:7" ht="14.15" customHeight="1">
      <c r="A3233" s="1119" t="s">
        <v>2011</v>
      </c>
      <c r="B3233" s="1118" t="s">
        <v>2020</v>
      </c>
      <c r="C3233" s="1117" t="s">
        <v>1277</v>
      </c>
      <c r="D3233" s="1116" t="s">
        <v>5252</v>
      </c>
      <c r="E3233" s="1356">
        <v>0</v>
      </c>
      <c r="F3233" s="1256">
        <v>1</v>
      </c>
      <c r="G3233" s="1246">
        <v>0</v>
      </c>
    </row>
    <row r="3234" spans="1:7" ht="14.15" customHeight="1">
      <c r="A3234" s="1119" t="s">
        <v>2011</v>
      </c>
      <c r="B3234" s="1118" t="s">
        <v>2020</v>
      </c>
      <c r="C3234" s="1117" t="s">
        <v>1278</v>
      </c>
      <c r="D3234" s="1116" t="s">
        <v>5253</v>
      </c>
      <c r="E3234" s="1356">
        <v>0</v>
      </c>
      <c r="F3234" s="1256">
        <v>1</v>
      </c>
      <c r="G3234" s="1246">
        <v>0</v>
      </c>
    </row>
    <row r="3235" spans="1:7" ht="14.15" customHeight="1">
      <c r="A3235" s="1119" t="s">
        <v>2011</v>
      </c>
      <c r="B3235" s="1118" t="s">
        <v>2020</v>
      </c>
      <c r="C3235" s="1117" t="s">
        <v>1279</v>
      </c>
      <c r="D3235" s="1116" t="s">
        <v>5254</v>
      </c>
      <c r="E3235" s="1356">
        <v>0</v>
      </c>
      <c r="F3235" s="1256">
        <v>1</v>
      </c>
      <c r="G3235" s="1246">
        <v>0</v>
      </c>
    </row>
    <row r="3236" spans="1:7" ht="14.15" customHeight="1">
      <c r="A3236" s="1119" t="s">
        <v>2011</v>
      </c>
      <c r="B3236" s="1118" t="s">
        <v>2020</v>
      </c>
      <c r="C3236" s="1117" t="s">
        <v>1280</v>
      </c>
      <c r="D3236" s="1116" t="s">
        <v>5255</v>
      </c>
      <c r="E3236" s="1356">
        <v>12</v>
      </c>
      <c r="F3236" s="1256">
        <v>1</v>
      </c>
      <c r="G3236" s="1246">
        <v>12</v>
      </c>
    </row>
    <row r="3237" spans="1:7" ht="14.15" customHeight="1">
      <c r="A3237" s="1119" t="s">
        <v>2011</v>
      </c>
      <c r="B3237" s="1118" t="s">
        <v>2020</v>
      </c>
      <c r="C3237" s="1117" t="s">
        <v>5235</v>
      </c>
      <c r="D3237" s="1116" t="s">
        <v>5236</v>
      </c>
      <c r="E3237" s="1356">
        <v>2</v>
      </c>
      <c r="F3237" s="1256">
        <v>1</v>
      </c>
      <c r="G3237" s="1246">
        <v>2</v>
      </c>
    </row>
    <row r="3238" spans="1:7" ht="14.15" customHeight="1">
      <c r="A3238" s="1119" t="s">
        <v>2011</v>
      </c>
      <c r="B3238" s="1118" t="s">
        <v>2020</v>
      </c>
      <c r="C3238" s="1117" t="s">
        <v>1621</v>
      </c>
      <c r="D3238" s="1116" t="s">
        <v>4753</v>
      </c>
      <c r="E3238" s="1356">
        <v>3</v>
      </c>
      <c r="F3238" s="1256">
        <v>1</v>
      </c>
      <c r="G3238" s="1246">
        <v>3</v>
      </c>
    </row>
    <row r="3239" spans="1:7" ht="14.15" customHeight="1">
      <c r="A3239" s="1119" t="s">
        <v>2011</v>
      </c>
      <c r="B3239" s="1118" t="s">
        <v>2020</v>
      </c>
      <c r="C3239" s="1117" t="s">
        <v>2497</v>
      </c>
      <c r="D3239" s="1116" t="s">
        <v>3784</v>
      </c>
      <c r="E3239" s="1356">
        <v>2</v>
      </c>
      <c r="F3239" s="1256">
        <v>1</v>
      </c>
      <c r="G3239" s="1246">
        <v>2</v>
      </c>
    </row>
    <row r="3240" spans="1:7" ht="14.15" customHeight="1">
      <c r="A3240" s="1119" t="s">
        <v>2011</v>
      </c>
      <c r="B3240" s="1118" t="s">
        <v>2020</v>
      </c>
      <c r="C3240" s="1117" t="s">
        <v>4692</v>
      </c>
      <c r="D3240" s="1116" t="s">
        <v>4137</v>
      </c>
      <c r="E3240" s="1356">
        <v>1.1999999999999999E-3</v>
      </c>
      <c r="F3240" s="1256">
        <v>1</v>
      </c>
      <c r="G3240" s="1246">
        <v>1.1999999999999999E-3</v>
      </c>
    </row>
    <row r="3241" spans="1:7" ht="14.15" customHeight="1">
      <c r="A3241" s="1119" t="s">
        <v>2011</v>
      </c>
      <c r="B3241" s="1118" t="s">
        <v>2020</v>
      </c>
      <c r="C3241" s="1117" t="s">
        <v>5530</v>
      </c>
      <c r="D3241" s="1116" t="s">
        <v>5609</v>
      </c>
      <c r="E3241" s="1356">
        <v>0.50660000000000005</v>
      </c>
      <c r="F3241" s="1256">
        <v>1</v>
      </c>
      <c r="G3241" s="1246">
        <v>0.50660000000000005</v>
      </c>
    </row>
    <row r="3242" spans="1:7" ht="14.15" customHeight="1">
      <c r="A3242" s="1119" t="s">
        <v>2011</v>
      </c>
      <c r="B3242" s="1118" t="s">
        <v>2020</v>
      </c>
      <c r="C3242" s="1117" t="s">
        <v>5535</v>
      </c>
      <c r="D3242" s="1116" t="s">
        <v>5612</v>
      </c>
      <c r="E3242" s="1356">
        <v>0.60699999999999998</v>
      </c>
      <c r="F3242" s="1256">
        <v>1</v>
      </c>
      <c r="G3242" s="1246">
        <v>0.60699999999999998</v>
      </c>
    </row>
    <row r="3243" spans="1:7" ht="14.15" customHeight="1">
      <c r="A3243" s="1119" t="s">
        <v>2011</v>
      </c>
      <c r="B3243" s="1118" t="s">
        <v>2020</v>
      </c>
      <c r="C3243" s="1117" t="s">
        <v>5602</v>
      </c>
      <c r="D3243" s="1116" t="s">
        <v>5603</v>
      </c>
      <c r="E3243" s="1356">
        <v>0.38600000000000001</v>
      </c>
      <c r="F3243" s="1256">
        <v>1</v>
      </c>
      <c r="G3243" s="1246">
        <v>0.38600000000000001</v>
      </c>
    </row>
    <row r="3244" spans="1:7" ht="14.15" customHeight="1">
      <c r="A3244" s="1119" t="s">
        <v>2011</v>
      </c>
      <c r="B3244" s="1118" t="s">
        <v>2020</v>
      </c>
      <c r="C3244" s="1117" t="s">
        <v>1084</v>
      </c>
      <c r="D3244" s="1116" t="s">
        <v>5178</v>
      </c>
      <c r="E3244" s="1356">
        <v>0.90749999999999997</v>
      </c>
      <c r="F3244" s="1256">
        <v>1</v>
      </c>
      <c r="G3244" s="1246">
        <v>0.90749999999999997</v>
      </c>
    </row>
    <row r="3245" spans="1:7" ht="14.15" customHeight="1">
      <c r="A3245" s="1119" t="s">
        <v>2012</v>
      </c>
      <c r="B3245" s="1118" t="s">
        <v>2021</v>
      </c>
      <c r="C3245" s="1117" t="s">
        <v>4728</v>
      </c>
      <c r="D3245" s="1116" t="s">
        <v>4729</v>
      </c>
      <c r="E3245" s="1356">
        <v>1</v>
      </c>
      <c r="F3245" s="1256">
        <v>1</v>
      </c>
      <c r="G3245" s="1246">
        <v>1</v>
      </c>
    </row>
    <row r="3246" spans="1:7" ht="14.15" customHeight="1">
      <c r="A3246" s="1119" t="s">
        <v>2012</v>
      </c>
      <c r="B3246" s="1118" t="s">
        <v>2021</v>
      </c>
      <c r="C3246" s="1117" t="s">
        <v>4361</v>
      </c>
      <c r="D3246" s="1116" t="s">
        <v>4713</v>
      </c>
      <c r="E3246" s="1356">
        <v>1</v>
      </c>
      <c r="F3246" s="1256">
        <v>1</v>
      </c>
      <c r="G3246" s="1246">
        <v>1</v>
      </c>
    </row>
    <row r="3247" spans="1:7" ht="14.15" customHeight="1">
      <c r="A3247" s="1119" t="s">
        <v>2012</v>
      </c>
      <c r="B3247" s="1118" t="s">
        <v>2021</v>
      </c>
      <c r="C3247" s="1117" t="s">
        <v>4357</v>
      </c>
      <c r="D3247" s="1116" t="s">
        <v>3851</v>
      </c>
      <c r="E3247" s="1356">
        <v>1</v>
      </c>
      <c r="F3247" s="1256">
        <v>1</v>
      </c>
      <c r="G3247" s="1246">
        <v>1</v>
      </c>
    </row>
    <row r="3248" spans="1:7" ht="14.15" customHeight="1">
      <c r="A3248" s="1119" t="s">
        <v>2012</v>
      </c>
      <c r="B3248" s="1118" t="s">
        <v>2021</v>
      </c>
      <c r="C3248" s="1117" t="s">
        <v>4423</v>
      </c>
      <c r="D3248" s="1116" t="s">
        <v>1025</v>
      </c>
      <c r="E3248" s="1356">
        <v>1</v>
      </c>
      <c r="F3248" s="1256">
        <v>1</v>
      </c>
      <c r="G3248" s="1246">
        <v>1</v>
      </c>
    </row>
    <row r="3249" spans="1:7" ht="14.15" customHeight="1">
      <c r="A3249" s="1119" t="s">
        <v>2012</v>
      </c>
      <c r="B3249" s="1118" t="s">
        <v>2021</v>
      </c>
      <c r="C3249" s="1117" t="s">
        <v>7090</v>
      </c>
      <c r="D3249" s="1116" t="s">
        <v>6822</v>
      </c>
      <c r="E3249" s="1356">
        <v>1</v>
      </c>
      <c r="F3249" s="1256">
        <v>1</v>
      </c>
      <c r="G3249" s="1246">
        <v>1</v>
      </c>
    </row>
    <row r="3250" spans="1:7" ht="14.15" customHeight="1">
      <c r="A3250" s="1119" t="s">
        <v>2012</v>
      </c>
      <c r="B3250" s="1118" t="s">
        <v>2021</v>
      </c>
      <c r="C3250" s="1117" t="s">
        <v>4425</v>
      </c>
      <c r="D3250" s="1116" t="s">
        <v>4755</v>
      </c>
      <c r="E3250" s="1356">
        <v>1</v>
      </c>
      <c r="F3250" s="1256">
        <v>1</v>
      </c>
      <c r="G3250" s="1246">
        <v>1</v>
      </c>
    </row>
    <row r="3251" spans="1:7" ht="14.15" customHeight="1">
      <c r="A3251" s="1119" t="s">
        <v>2012</v>
      </c>
      <c r="B3251" s="1118" t="s">
        <v>2021</v>
      </c>
      <c r="C3251" s="1117" t="s">
        <v>1274</v>
      </c>
      <c r="D3251" s="1116" t="s">
        <v>1024</v>
      </c>
      <c r="E3251" s="1356">
        <v>1</v>
      </c>
      <c r="F3251" s="1256">
        <v>1</v>
      </c>
      <c r="G3251" s="1246">
        <v>1</v>
      </c>
    </row>
    <row r="3252" spans="1:7" ht="14.15" customHeight="1">
      <c r="A3252" s="1119" t="s">
        <v>2012</v>
      </c>
      <c r="B3252" s="1118" t="s">
        <v>2021</v>
      </c>
      <c r="C3252" s="1117" t="s">
        <v>4784</v>
      </c>
      <c r="D3252" s="1116" t="s">
        <v>4785</v>
      </c>
      <c r="E3252" s="1356">
        <v>2</v>
      </c>
      <c r="F3252" s="1256">
        <v>1</v>
      </c>
      <c r="G3252" s="1246">
        <v>2</v>
      </c>
    </row>
    <row r="3253" spans="1:7" ht="14.15" customHeight="1">
      <c r="A3253" s="1119" t="s">
        <v>2012</v>
      </c>
      <c r="B3253" s="1118" t="s">
        <v>2021</v>
      </c>
      <c r="C3253" s="1117" t="s">
        <v>4786</v>
      </c>
      <c r="D3253" s="1116" t="s">
        <v>4787</v>
      </c>
      <c r="E3253" s="1356">
        <v>2</v>
      </c>
      <c r="F3253" s="1256">
        <v>1</v>
      </c>
      <c r="G3253" s="1246">
        <v>2</v>
      </c>
    </row>
    <row r="3254" spans="1:7" ht="14.15" customHeight="1">
      <c r="A3254" s="1119" t="s">
        <v>2012</v>
      </c>
      <c r="B3254" s="1118" t="s">
        <v>2021</v>
      </c>
      <c r="C3254" s="1117" t="s">
        <v>4359</v>
      </c>
      <c r="D3254" s="1116" t="s">
        <v>2833</v>
      </c>
      <c r="E3254" s="1356">
        <v>4</v>
      </c>
      <c r="F3254" s="1256">
        <v>1</v>
      </c>
      <c r="G3254" s="1246">
        <v>4</v>
      </c>
    </row>
    <row r="3255" spans="1:7" ht="14.15" customHeight="1">
      <c r="A3255" s="1119" t="s">
        <v>2012</v>
      </c>
      <c r="B3255" s="1118" t="s">
        <v>2021</v>
      </c>
      <c r="C3255" s="1117" t="s">
        <v>3891</v>
      </c>
      <c r="D3255" s="1116" t="s">
        <v>4754</v>
      </c>
      <c r="E3255" s="1356">
        <v>2</v>
      </c>
      <c r="F3255" s="1256">
        <v>1</v>
      </c>
      <c r="G3255" s="1246">
        <v>2</v>
      </c>
    </row>
    <row r="3256" spans="1:7" ht="14.15" customHeight="1">
      <c r="A3256" s="1119" t="s">
        <v>2012</v>
      </c>
      <c r="B3256" s="1118" t="s">
        <v>2021</v>
      </c>
      <c r="C3256" s="1117" t="s">
        <v>5243</v>
      </c>
      <c r="D3256" s="1116" t="s">
        <v>3356</v>
      </c>
      <c r="E3256" s="1356">
        <v>1</v>
      </c>
      <c r="F3256" s="1256">
        <v>1</v>
      </c>
      <c r="G3256" s="1246">
        <v>1</v>
      </c>
    </row>
    <row r="3257" spans="1:7" ht="14.15" customHeight="1">
      <c r="A3257" s="1119" t="s">
        <v>2012</v>
      </c>
      <c r="B3257" s="1118" t="s">
        <v>2021</v>
      </c>
      <c r="C3257" s="1117" t="s">
        <v>1634</v>
      </c>
      <c r="D3257" s="1116" t="s">
        <v>1635</v>
      </c>
      <c r="E3257" s="1356">
        <v>2</v>
      </c>
      <c r="F3257" s="1256">
        <v>1</v>
      </c>
      <c r="G3257" s="1246">
        <v>2</v>
      </c>
    </row>
    <row r="3258" spans="1:7" ht="14.15" customHeight="1">
      <c r="A3258" s="1119" t="s">
        <v>2012</v>
      </c>
      <c r="B3258" s="1118" t="s">
        <v>2021</v>
      </c>
      <c r="C3258" s="1117" t="s">
        <v>1439</v>
      </c>
      <c r="D3258" s="1116" t="s">
        <v>1440</v>
      </c>
      <c r="E3258" s="1356">
        <v>0</v>
      </c>
      <c r="F3258" s="1256">
        <v>1</v>
      </c>
      <c r="G3258" s="1246">
        <v>0</v>
      </c>
    </row>
    <row r="3259" spans="1:7" ht="14.15" customHeight="1">
      <c r="A3259" s="1119" t="s">
        <v>2012</v>
      </c>
      <c r="B3259" s="1118" t="s">
        <v>2021</v>
      </c>
      <c r="C3259" s="1117" t="s">
        <v>3440</v>
      </c>
      <c r="D3259" s="1116" t="s">
        <v>3441</v>
      </c>
      <c r="E3259" s="1356">
        <v>0</v>
      </c>
      <c r="F3259" s="1256">
        <v>1</v>
      </c>
      <c r="G3259" s="1246">
        <v>0</v>
      </c>
    </row>
    <row r="3260" spans="1:7" ht="14.15" customHeight="1">
      <c r="A3260" s="1119" t="s">
        <v>2012</v>
      </c>
      <c r="B3260" s="1118" t="s">
        <v>2021</v>
      </c>
      <c r="C3260" s="1117" t="s">
        <v>3442</v>
      </c>
      <c r="D3260" s="1116" t="s">
        <v>3443</v>
      </c>
      <c r="E3260" s="1356">
        <v>0</v>
      </c>
      <c r="F3260" s="1256">
        <v>1</v>
      </c>
      <c r="G3260" s="1246">
        <v>0</v>
      </c>
    </row>
    <row r="3261" spans="1:7" ht="14.15" customHeight="1">
      <c r="A3261" s="1119" t="s">
        <v>2012</v>
      </c>
      <c r="B3261" s="1118" t="s">
        <v>2021</v>
      </c>
      <c r="C3261" s="1117" t="s">
        <v>3444</v>
      </c>
      <c r="D3261" s="1116" t="s">
        <v>3445</v>
      </c>
      <c r="E3261" s="1356">
        <v>0</v>
      </c>
      <c r="F3261" s="1256">
        <v>1</v>
      </c>
      <c r="G3261" s="1246">
        <v>0</v>
      </c>
    </row>
    <row r="3262" spans="1:7" ht="14.15" customHeight="1">
      <c r="A3262" s="1119" t="s">
        <v>2012</v>
      </c>
      <c r="B3262" s="1118" t="s">
        <v>2021</v>
      </c>
      <c r="C3262" s="1117" t="s">
        <v>3446</v>
      </c>
      <c r="D3262" s="1116" t="s">
        <v>3447</v>
      </c>
      <c r="E3262" s="1356">
        <v>0</v>
      </c>
      <c r="F3262" s="1256">
        <v>1</v>
      </c>
      <c r="G3262" s="1246">
        <v>0</v>
      </c>
    </row>
    <row r="3263" spans="1:7" ht="14.15" customHeight="1">
      <c r="A3263" s="1119" t="s">
        <v>2012</v>
      </c>
      <c r="B3263" s="1118" t="s">
        <v>2021</v>
      </c>
      <c r="C3263" s="1117" t="s">
        <v>1276</v>
      </c>
      <c r="D3263" s="1116" t="s">
        <v>3448</v>
      </c>
      <c r="E3263" s="1356">
        <v>0</v>
      </c>
      <c r="F3263" s="1256">
        <v>1</v>
      </c>
      <c r="G3263" s="1246">
        <v>0</v>
      </c>
    </row>
    <row r="3264" spans="1:7" ht="14.15" customHeight="1">
      <c r="A3264" s="1119" t="s">
        <v>2012</v>
      </c>
      <c r="B3264" s="1118" t="s">
        <v>2021</v>
      </c>
      <c r="C3264" s="1117" t="s">
        <v>1277</v>
      </c>
      <c r="D3264" s="1116" t="s">
        <v>5252</v>
      </c>
      <c r="E3264" s="1356">
        <v>0</v>
      </c>
      <c r="F3264" s="1256">
        <v>1</v>
      </c>
      <c r="G3264" s="1246">
        <v>0</v>
      </c>
    </row>
    <row r="3265" spans="1:7" ht="14.15" customHeight="1">
      <c r="A3265" s="1119" t="s">
        <v>2012</v>
      </c>
      <c r="B3265" s="1118" t="s">
        <v>2021</v>
      </c>
      <c r="C3265" s="1117" t="s">
        <v>1278</v>
      </c>
      <c r="D3265" s="1116" t="s">
        <v>5253</v>
      </c>
      <c r="E3265" s="1356">
        <v>0</v>
      </c>
      <c r="F3265" s="1256">
        <v>1</v>
      </c>
      <c r="G3265" s="1246">
        <v>0</v>
      </c>
    </row>
    <row r="3266" spans="1:7" ht="14.15" customHeight="1">
      <c r="A3266" s="1119" t="s">
        <v>2012</v>
      </c>
      <c r="B3266" s="1118" t="s">
        <v>2021</v>
      </c>
      <c r="C3266" s="1117" t="s">
        <v>1279</v>
      </c>
      <c r="D3266" s="1116" t="s">
        <v>5254</v>
      </c>
      <c r="E3266" s="1356">
        <v>0</v>
      </c>
      <c r="F3266" s="1256">
        <v>1</v>
      </c>
      <c r="G3266" s="1246">
        <v>0</v>
      </c>
    </row>
    <row r="3267" spans="1:7" ht="14.15" customHeight="1">
      <c r="A3267" s="1119" t="s">
        <v>2012</v>
      </c>
      <c r="B3267" s="1118" t="s">
        <v>2021</v>
      </c>
      <c r="C3267" s="1117" t="s">
        <v>1280</v>
      </c>
      <c r="D3267" s="1116" t="s">
        <v>5255</v>
      </c>
      <c r="E3267" s="1356">
        <v>12</v>
      </c>
      <c r="F3267" s="1256">
        <v>1</v>
      </c>
      <c r="G3267" s="1246">
        <v>12</v>
      </c>
    </row>
    <row r="3268" spans="1:7" ht="14.15" customHeight="1">
      <c r="A3268" s="1119" t="s">
        <v>2012</v>
      </c>
      <c r="B3268" s="1118" t="s">
        <v>2021</v>
      </c>
      <c r="C3268" s="1117" t="s">
        <v>1621</v>
      </c>
      <c r="D3268" s="1116" t="s">
        <v>4753</v>
      </c>
      <c r="E3268" s="1356">
        <v>3</v>
      </c>
      <c r="F3268" s="1256">
        <v>1</v>
      </c>
      <c r="G3268" s="1246">
        <v>3</v>
      </c>
    </row>
    <row r="3269" spans="1:7" ht="14.15" customHeight="1">
      <c r="A3269" s="1119" t="s">
        <v>2012</v>
      </c>
      <c r="B3269" s="1118" t="s">
        <v>2021</v>
      </c>
      <c r="C3269" s="1117" t="s">
        <v>2497</v>
      </c>
      <c r="D3269" s="1116" t="s">
        <v>3784</v>
      </c>
      <c r="E3269" s="1356">
        <v>2</v>
      </c>
      <c r="F3269" s="1256">
        <v>1</v>
      </c>
      <c r="G3269" s="1246">
        <v>2</v>
      </c>
    </row>
    <row r="3270" spans="1:7" ht="14.15" customHeight="1">
      <c r="A3270" s="1119" t="s">
        <v>2012</v>
      </c>
      <c r="B3270" s="1118" t="s">
        <v>2021</v>
      </c>
      <c r="C3270" s="1117" t="s">
        <v>2914</v>
      </c>
      <c r="D3270" s="1116" t="s">
        <v>5606</v>
      </c>
      <c r="E3270" s="1356">
        <v>8.9999999999999993E-3</v>
      </c>
      <c r="F3270" s="1256">
        <v>1</v>
      </c>
      <c r="G3270" s="1246">
        <v>8.9999999999999993E-3</v>
      </c>
    </row>
    <row r="3271" spans="1:7" ht="14.15" customHeight="1">
      <c r="A3271" s="1119" t="s">
        <v>2012</v>
      </c>
      <c r="B3271" s="1118" t="s">
        <v>2021</v>
      </c>
      <c r="C3271" s="1117" t="s">
        <v>4692</v>
      </c>
      <c r="D3271" s="1116" t="s">
        <v>4137</v>
      </c>
      <c r="E3271" s="1356">
        <v>1.1999999999999999E-3</v>
      </c>
      <c r="F3271" s="1256">
        <v>1</v>
      </c>
      <c r="G3271" s="1246">
        <v>1.1999999999999999E-3</v>
      </c>
    </row>
    <row r="3272" spans="1:7" ht="14.15" customHeight="1">
      <c r="A3272" s="1119" t="s">
        <v>2012</v>
      </c>
      <c r="B3272" s="1118" t="s">
        <v>2021</v>
      </c>
      <c r="C3272" s="1117" t="s">
        <v>5530</v>
      </c>
      <c r="D3272" s="1116" t="s">
        <v>5609</v>
      </c>
      <c r="E3272" s="1356">
        <v>0.50660000000000005</v>
      </c>
      <c r="F3272" s="1256">
        <v>1</v>
      </c>
      <c r="G3272" s="1246">
        <v>0.50660000000000005</v>
      </c>
    </row>
    <row r="3273" spans="1:7" ht="14.15" customHeight="1">
      <c r="A3273" s="1119" t="s">
        <v>2012</v>
      </c>
      <c r="B3273" s="1118" t="s">
        <v>2021</v>
      </c>
      <c r="C3273" s="1117" t="s">
        <v>5535</v>
      </c>
      <c r="D3273" s="1116" t="s">
        <v>5612</v>
      </c>
      <c r="E3273" s="1356">
        <v>0.60699999999999998</v>
      </c>
      <c r="F3273" s="1256">
        <v>1</v>
      </c>
      <c r="G3273" s="1246">
        <v>0.60699999999999998</v>
      </c>
    </row>
    <row r="3274" spans="1:7" ht="14.15" customHeight="1">
      <c r="A3274" s="1119" t="s">
        <v>2012</v>
      </c>
      <c r="B3274" s="1118" t="s">
        <v>2021</v>
      </c>
      <c r="C3274" s="1117" t="s">
        <v>5602</v>
      </c>
      <c r="D3274" s="1116" t="s">
        <v>5603</v>
      </c>
      <c r="E3274" s="1356">
        <v>0.38600000000000001</v>
      </c>
      <c r="F3274" s="1256">
        <v>1</v>
      </c>
      <c r="G3274" s="1246">
        <v>0.38600000000000001</v>
      </c>
    </row>
    <row r="3275" spans="1:7" ht="14.15" customHeight="1">
      <c r="A3275" s="1119" t="s">
        <v>2012</v>
      </c>
      <c r="B3275" s="1118" t="s">
        <v>2021</v>
      </c>
      <c r="C3275" s="1117" t="s">
        <v>1084</v>
      </c>
      <c r="D3275" s="1116" t="s">
        <v>5178</v>
      </c>
      <c r="E3275" s="1356">
        <v>0.90749999999999997</v>
      </c>
      <c r="F3275" s="1256">
        <v>1</v>
      </c>
      <c r="G3275" s="1246">
        <v>0.90749999999999997</v>
      </c>
    </row>
    <row r="3276" spans="1:7" ht="14.15" customHeight="1">
      <c r="A3276" s="1119" t="s">
        <v>4592</v>
      </c>
      <c r="B3276" s="1118" t="s">
        <v>5272</v>
      </c>
      <c r="C3276" s="1117" t="s">
        <v>4116</v>
      </c>
      <c r="D3276" s="1116" t="s">
        <v>845</v>
      </c>
      <c r="E3276" s="1356">
        <v>1</v>
      </c>
      <c r="F3276" s="1256">
        <v>1</v>
      </c>
      <c r="G3276" s="1246">
        <v>1</v>
      </c>
    </row>
    <row r="3277" spans="1:7" ht="14.15" customHeight="1">
      <c r="A3277" s="1119" t="s">
        <v>4592</v>
      </c>
      <c r="B3277" s="1118" t="s">
        <v>5272</v>
      </c>
      <c r="C3277" s="1117" t="s">
        <v>4093</v>
      </c>
      <c r="D3277" s="1116" t="s">
        <v>5448</v>
      </c>
      <c r="E3277" s="1356">
        <v>1</v>
      </c>
      <c r="F3277" s="1256">
        <v>1</v>
      </c>
      <c r="G3277" s="1246">
        <v>1</v>
      </c>
    </row>
    <row r="3278" spans="1:7" ht="14.15" customHeight="1">
      <c r="A3278" s="1119" t="s">
        <v>4592</v>
      </c>
      <c r="B3278" s="1118" t="s">
        <v>5272</v>
      </c>
      <c r="C3278" s="1117" t="s">
        <v>4097</v>
      </c>
      <c r="D3278" s="1116" t="s">
        <v>5605</v>
      </c>
      <c r="E3278" s="1356">
        <v>1</v>
      </c>
      <c r="F3278" s="1256">
        <v>1</v>
      </c>
      <c r="G3278" s="1246">
        <v>1</v>
      </c>
    </row>
    <row r="3279" spans="1:7" ht="14.15" customHeight="1">
      <c r="A3279" s="1119" t="s">
        <v>4592</v>
      </c>
      <c r="B3279" s="1118" t="s">
        <v>5272</v>
      </c>
      <c r="C3279" s="1117" t="s">
        <v>4102</v>
      </c>
      <c r="D3279" s="1116" t="s">
        <v>3076</v>
      </c>
      <c r="E3279" s="1356">
        <v>1</v>
      </c>
      <c r="F3279" s="1256">
        <v>1</v>
      </c>
      <c r="G3279" s="1246">
        <v>1</v>
      </c>
    </row>
    <row r="3280" spans="1:7" ht="14.15" customHeight="1">
      <c r="A3280" s="1119" t="s">
        <v>4592</v>
      </c>
      <c r="B3280" s="1118" t="s">
        <v>5272</v>
      </c>
      <c r="C3280" s="1117" t="s">
        <v>2527</v>
      </c>
      <c r="D3280" s="1116" t="s">
        <v>3072</v>
      </c>
      <c r="E3280" s="1356">
        <v>1</v>
      </c>
      <c r="F3280" s="1256">
        <v>1</v>
      </c>
      <c r="G3280" s="1246">
        <v>1</v>
      </c>
    </row>
    <row r="3281" spans="1:7" ht="14.15" customHeight="1">
      <c r="A3281" s="1119" t="s">
        <v>4592</v>
      </c>
      <c r="B3281" s="1118" t="s">
        <v>5272</v>
      </c>
      <c r="C3281" s="1117" t="s">
        <v>4810</v>
      </c>
      <c r="D3281" s="1116" t="s">
        <v>4811</v>
      </c>
      <c r="E3281" s="1356">
        <v>1</v>
      </c>
      <c r="F3281" s="1256">
        <v>1</v>
      </c>
      <c r="G3281" s="1246">
        <v>1</v>
      </c>
    </row>
    <row r="3282" spans="1:7" ht="14.15" customHeight="1">
      <c r="A3282" s="1119" t="s">
        <v>4592</v>
      </c>
      <c r="B3282" s="1118" t="s">
        <v>5272</v>
      </c>
      <c r="C3282" s="1117" t="s">
        <v>3172</v>
      </c>
      <c r="D3282" s="1116" t="s">
        <v>325</v>
      </c>
      <c r="E3282" s="1356">
        <v>1</v>
      </c>
      <c r="F3282" s="1256">
        <v>1</v>
      </c>
      <c r="G3282" s="1246">
        <v>1</v>
      </c>
    </row>
    <row r="3283" spans="1:7" ht="14.15" customHeight="1">
      <c r="A3283" s="1119" t="s">
        <v>4592</v>
      </c>
      <c r="B3283" s="1118" t="s">
        <v>5272</v>
      </c>
      <c r="C3283" s="1117" t="s">
        <v>3170</v>
      </c>
      <c r="D3283" s="1116" t="s">
        <v>5613</v>
      </c>
      <c r="E3283" s="1356">
        <v>1</v>
      </c>
      <c r="F3283" s="1256">
        <v>1</v>
      </c>
      <c r="G3283" s="1246">
        <v>1</v>
      </c>
    </row>
    <row r="3284" spans="1:7" ht="14.15" customHeight="1">
      <c r="A3284" s="1119" t="s">
        <v>4592</v>
      </c>
      <c r="B3284" s="1118" t="s">
        <v>5272</v>
      </c>
      <c r="C3284" s="1117" t="s">
        <v>5843</v>
      </c>
      <c r="D3284" s="1116" t="s">
        <v>6203</v>
      </c>
      <c r="E3284" s="1356">
        <v>1</v>
      </c>
      <c r="F3284" s="1256">
        <v>1</v>
      </c>
      <c r="G3284" s="1246">
        <v>1</v>
      </c>
    </row>
    <row r="3285" spans="1:7" ht="14.15" customHeight="1">
      <c r="A3285" s="1119" t="s">
        <v>4592</v>
      </c>
      <c r="B3285" s="1118" t="s">
        <v>5272</v>
      </c>
      <c r="C3285" s="1117" t="s">
        <v>3178</v>
      </c>
      <c r="D3285" s="1116" t="s">
        <v>5449</v>
      </c>
      <c r="E3285" s="1356">
        <v>1</v>
      </c>
      <c r="F3285" s="1256">
        <v>1</v>
      </c>
      <c r="G3285" s="1246">
        <v>1</v>
      </c>
    </row>
    <row r="3286" spans="1:7" ht="14.15" customHeight="1">
      <c r="A3286" s="1119" t="s">
        <v>4592</v>
      </c>
      <c r="B3286" s="1118" t="s">
        <v>5272</v>
      </c>
      <c r="C3286" s="1117" t="s">
        <v>4784</v>
      </c>
      <c r="D3286" s="1116" t="s">
        <v>4785</v>
      </c>
      <c r="E3286" s="1356">
        <v>2</v>
      </c>
      <c r="F3286" s="1256">
        <v>1</v>
      </c>
      <c r="G3286" s="1246">
        <v>2</v>
      </c>
    </row>
    <row r="3287" spans="1:7" ht="14.15" customHeight="1">
      <c r="A3287" s="1119" t="s">
        <v>4592</v>
      </c>
      <c r="B3287" s="1118" t="s">
        <v>5272</v>
      </c>
      <c r="C3287" s="1117" t="s">
        <v>4786</v>
      </c>
      <c r="D3287" s="1116" t="s">
        <v>4787</v>
      </c>
      <c r="E3287" s="1356">
        <v>2</v>
      </c>
      <c r="F3287" s="1256">
        <v>1</v>
      </c>
      <c r="G3287" s="1246">
        <v>2</v>
      </c>
    </row>
    <row r="3288" spans="1:7" ht="14.15" customHeight="1">
      <c r="A3288" s="1119" t="s">
        <v>4592</v>
      </c>
      <c r="B3288" s="1118" t="s">
        <v>5272</v>
      </c>
      <c r="C3288" s="1117" t="s">
        <v>9102</v>
      </c>
      <c r="D3288" s="1116" t="s">
        <v>9115</v>
      </c>
      <c r="E3288" s="1356">
        <v>1</v>
      </c>
      <c r="F3288" s="1256">
        <v>1</v>
      </c>
      <c r="G3288" s="1246">
        <v>1</v>
      </c>
    </row>
    <row r="3289" spans="1:7" ht="14.15" customHeight="1">
      <c r="A3289" s="1119" t="s">
        <v>4592</v>
      </c>
      <c r="B3289" s="1118" t="s">
        <v>5272</v>
      </c>
      <c r="C3289" s="1117" t="s">
        <v>9106</v>
      </c>
      <c r="D3289" s="1116" t="s">
        <v>9116</v>
      </c>
      <c r="E3289" s="1356">
        <v>1</v>
      </c>
      <c r="F3289" s="1256">
        <v>1</v>
      </c>
      <c r="G3289" s="1246">
        <v>1</v>
      </c>
    </row>
    <row r="3290" spans="1:7" ht="14.15" customHeight="1">
      <c r="A3290" s="1119" t="s">
        <v>4592</v>
      </c>
      <c r="B3290" s="1118" t="s">
        <v>5272</v>
      </c>
      <c r="C3290" s="1117" t="s">
        <v>5241</v>
      </c>
      <c r="D3290" s="1116" t="s">
        <v>5242</v>
      </c>
      <c r="E3290" s="1356">
        <v>2</v>
      </c>
      <c r="F3290" s="1256">
        <v>1</v>
      </c>
      <c r="G3290" s="1246">
        <v>2</v>
      </c>
    </row>
    <row r="3291" spans="1:7" ht="14.15" customHeight="1">
      <c r="A3291" s="1119" t="s">
        <v>4592</v>
      </c>
      <c r="B3291" s="1118" t="s">
        <v>5272</v>
      </c>
      <c r="C3291" s="1117" t="s">
        <v>1300</v>
      </c>
      <c r="D3291" s="1116" t="s">
        <v>4726</v>
      </c>
      <c r="E3291" s="1356">
        <v>2</v>
      </c>
      <c r="F3291" s="1256">
        <v>1</v>
      </c>
      <c r="G3291" s="1246">
        <v>2</v>
      </c>
    </row>
    <row r="3292" spans="1:7" ht="14.15" customHeight="1">
      <c r="A3292" s="1119" t="s">
        <v>4592</v>
      </c>
      <c r="B3292" s="1118" t="s">
        <v>5272</v>
      </c>
      <c r="C3292" s="1117" t="s">
        <v>3179</v>
      </c>
      <c r="D3292" s="1116" t="s">
        <v>775</v>
      </c>
      <c r="E3292" s="1356">
        <v>1</v>
      </c>
      <c r="F3292" s="1256">
        <v>1</v>
      </c>
      <c r="G3292" s="1246">
        <v>1</v>
      </c>
    </row>
    <row r="3293" spans="1:7" ht="14.15" customHeight="1">
      <c r="A3293" s="1119" t="s">
        <v>4592</v>
      </c>
      <c r="B3293" s="1118" t="s">
        <v>5272</v>
      </c>
      <c r="C3293" s="1117" t="s">
        <v>1634</v>
      </c>
      <c r="D3293" s="1116" t="s">
        <v>1635</v>
      </c>
      <c r="E3293" s="1356">
        <v>2</v>
      </c>
      <c r="F3293" s="1256">
        <v>1</v>
      </c>
      <c r="G3293" s="1246">
        <v>2</v>
      </c>
    </row>
    <row r="3294" spans="1:7" ht="14.15" customHeight="1">
      <c r="A3294" s="1119" t="s">
        <v>4592</v>
      </c>
      <c r="B3294" s="1118" t="s">
        <v>5272</v>
      </c>
      <c r="C3294" s="1117" t="s">
        <v>1439</v>
      </c>
      <c r="D3294" s="1116" t="s">
        <v>1440</v>
      </c>
      <c r="E3294" s="1356">
        <v>0</v>
      </c>
      <c r="F3294" s="1256">
        <v>1</v>
      </c>
      <c r="G3294" s="1246">
        <v>0</v>
      </c>
    </row>
    <row r="3295" spans="1:7" ht="14.15" customHeight="1">
      <c r="A3295" s="1119" t="s">
        <v>4592</v>
      </c>
      <c r="B3295" s="1118" t="s">
        <v>5272</v>
      </c>
      <c r="C3295" s="1117" t="s">
        <v>3440</v>
      </c>
      <c r="D3295" s="1116" t="s">
        <v>3441</v>
      </c>
      <c r="E3295" s="1356">
        <v>0</v>
      </c>
      <c r="F3295" s="1256">
        <v>1</v>
      </c>
      <c r="G3295" s="1246">
        <v>0</v>
      </c>
    </row>
    <row r="3296" spans="1:7" ht="14.15" customHeight="1">
      <c r="A3296" s="1119" t="s">
        <v>4592</v>
      </c>
      <c r="B3296" s="1118" t="s">
        <v>5272</v>
      </c>
      <c r="C3296" s="1117" t="s">
        <v>3442</v>
      </c>
      <c r="D3296" s="1116" t="s">
        <v>3443</v>
      </c>
      <c r="E3296" s="1356">
        <v>0</v>
      </c>
      <c r="F3296" s="1256">
        <v>1</v>
      </c>
      <c r="G3296" s="1246">
        <v>0</v>
      </c>
    </row>
    <row r="3297" spans="1:7" ht="14.15" customHeight="1">
      <c r="A3297" s="1119" t="s">
        <v>4592</v>
      </c>
      <c r="B3297" s="1118" t="s">
        <v>5272</v>
      </c>
      <c r="C3297" s="1117" t="s">
        <v>3444</v>
      </c>
      <c r="D3297" s="1116" t="s">
        <v>3445</v>
      </c>
      <c r="E3297" s="1356">
        <v>0</v>
      </c>
      <c r="F3297" s="1256">
        <v>1</v>
      </c>
      <c r="G3297" s="1246">
        <v>0</v>
      </c>
    </row>
    <row r="3298" spans="1:7" ht="14.15" customHeight="1">
      <c r="A3298" s="1119" t="s">
        <v>4592</v>
      </c>
      <c r="B3298" s="1118" t="s">
        <v>5272</v>
      </c>
      <c r="C3298" s="1117" t="s">
        <v>3446</v>
      </c>
      <c r="D3298" s="1116" t="s">
        <v>3447</v>
      </c>
      <c r="E3298" s="1356">
        <v>0</v>
      </c>
      <c r="F3298" s="1256">
        <v>1</v>
      </c>
      <c r="G3298" s="1246">
        <v>0</v>
      </c>
    </row>
    <row r="3299" spans="1:7" ht="14.15" customHeight="1">
      <c r="A3299" s="1119" t="s">
        <v>4592</v>
      </c>
      <c r="B3299" s="1118" t="s">
        <v>5272</v>
      </c>
      <c r="C3299" s="1117" t="s">
        <v>1276</v>
      </c>
      <c r="D3299" s="1116" t="s">
        <v>3448</v>
      </c>
      <c r="E3299" s="1356">
        <v>0</v>
      </c>
      <c r="F3299" s="1256">
        <v>1</v>
      </c>
      <c r="G3299" s="1246">
        <v>0</v>
      </c>
    </row>
    <row r="3300" spans="1:7" ht="14.15" customHeight="1">
      <c r="A3300" s="1119" t="s">
        <v>4592</v>
      </c>
      <c r="B3300" s="1118" t="s">
        <v>5272</v>
      </c>
      <c r="C3300" s="1117" t="s">
        <v>1277</v>
      </c>
      <c r="D3300" s="1116" t="s">
        <v>5252</v>
      </c>
      <c r="E3300" s="1356">
        <v>0</v>
      </c>
      <c r="F3300" s="1256">
        <v>1</v>
      </c>
      <c r="G3300" s="1246">
        <v>0</v>
      </c>
    </row>
    <row r="3301" spans="1:7" ht="14.15" customHeight="1">
      <c r="A3301" s="1119" t="s">
        <v>4592</v>
      </c>
      <c r="B3301" s="1118" t="s">
        <v>5272</v>
      </c>
      <c r="C3301" s="1117" t="s">
        <v>1278</v>
      </c>
      <c r="D3301" s="1116" t="s">
        <v>5253</v>
      </c>
      <c r="E3301" s="1356">
        <v>0</v>
      </c>
      <c r="F3301" s="1256">
        <v>1</v>
      </c>
      <c r="G3301" s="1246">
        <v>0</v>
      </c>
    </row>
    <row r="3302" spans="1:7" ht="14.15" customHeight="1">
      <c r="A3302" s="1119" t="s">
        <v>4592</v>
      </c>
      <c r="B3302" s="1118" t="s">
        <v>5272</v>
      </c>
      <c r="C3302" s="1117" t="s">
        <v>1279</v>
      </c>
      <c r="D3302" s="1116" t="s">
        <v>5254</v>
      </c>
      <c r="E3302" s="1356">
        <v>0</v>
      </c>
      <c r="F3302" s="1256">
        <v>1</v>
      </c>
      <c r="G3302" s="1246">
        <v>0</v>
      </c>
    </row>
    <row r="3303" spans="1:7" ht="14.15" customHeight="1">
      <c r="A3303" s="1119" t="s">
        <v>4592</v>
      </c>
      <c r="B3303" s="1118" t="s">
        <v>5272</v>
      </c>
      <c r="C3303" s="1117" t="s">
        <v>1280</v>
      </c>
      <c r="D3303" s="1116" t="s">
        <v>5255</v>
      </c>
      <c r="E3303" s="1356">
        <v>12</v>
      </c>
      <c r="F3303" s="1256">
        <v>1</v>
      </c>
      <c r="G3303" s="1246">
        <v>12</v>
      </c>
    </row>
    <row r="3304" spans="1:7" ht="14.15" customHeight="1">
      <c r="A3304" s="1119" t="s">
        <v>4592</v>
      </c>
      <c r="B3304" s="1118" t="s">
        <v>5272</v>
      </c>
      <c r="C3304" s="1117" t="s">
        <v>5235</v>
      </c>
      <c r="D3304" s="1116" t="s">
        <v>5236</v>
      </c>
      <c r="E3304" s="1356">
        <v>2</v>
      </c>
      <c r="F3304" s="1256">
        <v>1</v>
      </c>
      <c r="G3304" s="1246">
        <v>2</v>
      </c>
    </row>
    <row r="3305" spans="1:7" ht="14.15" customHeight="1">
      <c r="A3305" s="1119" t="s">
        <v>4592</v>
      </c>
      <c r="B3305" s="1118" t="s">
        <v>5272</v>
      </c>
      <c r="C3305" s="1117" t="s">
        <v>3478</v>
      </c>
      <c r="D3305" s="1116" t="s">
        <v>2046</v>
      </c>
      <c r="E3305" s="1356">
        <v>1</v>
      </c>
      <c r="F3305" s="1256">
        <v>1</v>
      </c>
      <c r="G3305" s="1246">
        <v>1</v>
      </c>
    </row>
    <row r="3306" spans="1:7" ht="14.15" customHeight="1">
      <c r="A3306" s="1119" t="s">
        <v>4592</v>
      </c>
      <c r="B3306" s="1118" t="s">
        <v>5272</v>
      </c>
      <c r="C3306" s="1117" t="s">
        <v>4432</v>
      </c>
      <c r="D3306" s="1116" t="s">
        <v>1792</v>
      </c>
      <c r="E3306" s="1356">
        <v>4.0000000000000002E-4</v>
      </c>
      <c r="F3306" s="1256">
        <v>1</v>
      </c>
      <c r="G3306" s="1246">
        <v>4.0000000000000002E-4</v>
      </c>
    </row>
    <row r="3307" spans="1:7" ht="14.15" customHeight="1">
      <c r="A3307" s="1119" t="s">
        <v>4592</v>
      </c>
      <c r="B3307" s="1118" t="s">
        <v>5272</v>
      </c>
      <c r="C3307" s="1117" t="s">
        <v>5417</v>
      </c>
      <c r="D3307" s="1116" t="s">
        <v>3885</v>
      </c>
      <c r="E3307" s="1356">
        <v>1.1999999999999999E-3</v>
      </c>
      <c r="F3307" s="1256">
        <v>1</v>
      </c>
      <c r="G3307" s="1246">
        <v>1.1999999999999999E-3</v>
      </c>
    </row>
    <row r="3308" spans="1:7" ht="14.15" customHeight="1">
      <c r="A3308" s="1119" t="s">
        <v>4592</v>
      </c>
      <c r="B3308" s="1118" t="s">
        <v>5272</v>
      </c>
      <c r="C3308" s="1117" t="s">
        <v>5419</v>
      </c>
      <c r="D3308" s="1116" t="s">
        <v>3704</v>
      </c>
      <c r="E3308" s="1356">
        <v>5.0000000000000001E-3</v>
      </c>
      <c r="F3308" s="1256">
        <v>1</v>
      </c>
      <c r="G3308" s="1246">
        <v>5.0000000000000001E-3</v>
      </c>
    </row>
    <row r="3309" spans="1:7" ht="14.15" customHeight="1">
      <c r="A3309" s="1119" t="s">
        <v>4592</v>
      </c>
      <c r="B3309" s="1118" t="s">
        <v>5272</v>
      </c>
      <c r="C3309" s="1117" t="s">
        <v>869</v>
      </c>
      <c r="D3309" s="1116" t="s">
        <v>1793</v>
      </c>
      <c r="E3309" s="1356">
        <v>4.0000000000000002E-4</v>
      </c>
      <c r="F3309" s="1256">
        <v>1</v>
      </c>
      <c r="G3309" s="1246">
        <v>4.0000000000000002E-4</v>
      </c>
    </row>
    <row r="3310" spans="1:7" ht="14.15" customHeight="1">
      <c r="A3310" s="1119" t="s">
        <v>4592</v>
      </c>
      <c r="B3310" s="1118" t="s">
        <v>5272</v>
      </c>
      <c r="C3310" s="1117" t="s">
        <v>4692</v>
      </c>
      <c r="D3310" s="1116" t="s">
        <v>4137</v>
      </c>
      <c r="E3310" s="1356">
        <v>1.1999999999999999E-3</v>
      </c>
      <c r="F3310" s="1256">
        <v>1</v>
      </c>
      <c r="G3310" s="1246">
        <v>1.1999999999999999E-3</v>
      </c>
    </row>
    <row r="3311" spans="1:7" ht="14.15" customHeight="1">
      <c r="A3311" s="1119" t="s">
        <v>4592</v>
      </c>
      <c r="B3311" s="1118" t="s">
        <v>5272</v>
      </c>
      <c r="C3311" s="1117" t="s">
        <v>870</v>
      </c>
      <c r="D3311" s="1116" t="s">
        <v>871</v>
      </c>
      <c r="E3311" s="1356">
        <v>1E-3</v>
      </c>
      <c r="F3311" s="1256">
        <v>1</v>
      </c>
      <c r="G3311" s="1246">
        <v>1E-3</v>
      </c>
    </row>
    <row r="3312" spans="1:7" ht="14.15" customHeight="1">
      <c r="A3312" s="1119" t="s">
        <v>4592</v>
      </c>
      <c r="B3312" s="1118" t="s">
        <v>5272</v>
      </c>
      <c r="C3312" s="1117" t="s">
        <v>5534</v>
      </c>
      <c r="D3312" s="1116" t="s">
        <v>5611</v>
      </c>
      <c r="E3312" s="1356">
        <v>0.56399999999999995</v>
      </c>
      <c r="F3312" s="1256">
        <v>1</v>
      </c>
      <c r="G3312" s="1246">
        <v>0.56399999999999995</v>
      </c>
    </row>
    <row r="3313" spans="1:7" ht="14.15" customHeight="1">
      <c r="A3313" s="1119" t="s">
        <v>4592</v>
      </c>
      <c r="B3313" s="1118" t="s">
        <v>5272</v>
      </c>
      <c r="C3313" s="1117" t="s">
        <v>5530</v>
      </c>
      <c r="D3313" s="1116" t="s">
        <v>5609</v>
      </c>
      <c r="E3313" s="1356">
        <v>0.50660000000000005</v>
      </c>
      <c r="F3313" s="1256">
        <v>1</v>
      </c>
      <c r="G3313" s="1246">
        <v>0.50660000000000005</v>
      </c>
    </row>
    <row r="3314" spans="1:7" ht="14.15" customHeight="1">
      <c r="A3314" s="1119" t="s">
        <v>4592</v>
      </c>
      <c r="B3314" s="1118" t="s">
        <v>5272</v>
      </c>
      <c r="C3314" s="1117" t="s">
        <v>2734</v>
      </c>
      <c r="D3314" s="1116" t="s">
        <v>5617</v>
      </c>
      <c r="E3314" s="1356">
        <v>0.248</v>
      </c>
      <c r="F3314" s="1256">
        <v>1</v>
      </c>
      <c r="G3314" s="1246">
        <v>0.248</v>
      </c>
    </row>
    <row r="3315" spans="1:7" ht="14.15" customHeight="1">
      <c r="A3315" s="1119" t="s">
        <v>4592</v>
      </c>
      <c r="B3315" s="1118" t="s">
        <v>5272</v>
      </c>
      <c r="C3315" s="1117" t="s">
        <v>2733</v>
      </c>
      <c r="D3315" s="1116" t="s">
        <v>5616</v>
      </c>
      <c r="E3315" s="1356">
        <v>6.83E-2</v>
      </c>
      <c r="F3315" s="1256">
        <v>1</v>
      </c>
      <c r="G3315" s="1246">
        <v>6.83E-2</v>
      </c>
    </row>
    <row r="3316" spans="1:7" ht="14.15" customHeight="1">
      <c r="A3316" s="1119" t="s">
        <v>4592</v>
      </c>
      <c r="B3316" s="1118" t="s">
        <v>5272</v>
      </c>
      <c r="C3316" s="1117" t="s">
        <v>6660</v>
      </c>
      <c r="D3316" s="1116" t="s">
        <v>6661</v>
      </c>
      <c r="E3316" s="1356">
        <v>2.8999999999999998E-3</v>
      </c>
      <c r="F3316" s="1256">
        <v>1</v>
      </c>
      <c r="G3316" s="1246">
        <v>2.8999999999999998E-3</v>
      </c>
    </row>
    <row r="3317" spans="1:7" ht="14.15" customHeight="1">
      <c r="A3317" s="1119" t="s">
        <v>4594</v>
      </c>
      <c r="B3317" s="1118" t="s">
        <v>2644</v>
      </c>
      <c r="C3317" s="1117" t="s">
        <v>4116</v>
      </c>
      <c r="D3317" s="1116" t="s">
        <v>845</v>
      </c>
      <c r="E3317" s="1356">
        <v>1</v>
      </c>
      <c r="F3317" s="1256">
        <v>1</v>
      </c>
      <c r="G3317" s="1246">
        <v>1</v>
      </c>
    </row>
    <row r="3318" spans="1:7" ht="14.15" customHeight="1">
      <c r="A3318" s="1119" t="s">
        <v>4594</v>
      </c>
      <c r="B3318" s="1118" t="s">
        <v>2644</v>
      </c>
      <c r="C3318" s="1117" t="s">
        <v>4093</v>
      </c>
      <c r="D3318" s="1116" t="s">
        <v>5448</v>
      </c>
      <c r="E3318" s="1356">
        <v>1</v>
      </c>
      <c r="F3318" s="1256">
        <v>1</v>
      </c>
      <c r="G3318" s="1246">
        <v>1</v>
      </c>
    </row>
    <row r="3319" spans="1:7" ht="14.15" customHeight="1">
      <c r="A3319" s="1119" t="s">
        <v>4594</v>
      </c>
      <c r="B3319" s="1118" t="s">
        <v>2644</v>
      </c>
      <c r="C3319" s="1117" t="s">
        <v>4097</v>
      </c>
      <c r="D3319" s="1116" t="s">
        <v>5605</v>
      </c>
      <c r="E3319" s="1356">
        <v>1</v>
      </c>
      <c r="F3319" s="1256">
        <v>1</v>
      </c>
      <c r="G3319" s="1246">
        <v>1</v>
      </c>
    </row>
    <row r="3320" spans="1:7" ht="14.15" customHeight="1">
      <c r="A3320" s="1119" t="s">
        <v>4594</v>
      </c>
      <c r="B3320" s="1118" t="s">
        <v>2644</v>
      </c>
      <c r="C3320" s="1117" t="s">
        <v>4102</v>
      </c>
      <c r="D3320" s="1116" t="s">
        <v>3076</v>
      </c>
      <c r="E3320" s="1356">
        <v>1</v>
      </c>
      <c r="F3320" s="1256">
        <v>1</v>
      </c>
      <c r="G3320" s="1246">
        <v>1</v>
      </c>
    </row>
    <row r="3321" spans="1:7" ht="14.15" customHeight="1">
      <c r="A3321" s="1119" t="s">
        <v>4594</v>
      </c>
      <c r="B3321" s="1118" t="s">
        <v>2644</v>
      </c>
      <c r="C3321" s="1117" t="s">
        <v>2527</v>
      </c>
      <c r="D3321" s="1116" t="s">
        <v>3072</v>
      </c>
      <c r="E3321" s="1356">
        <v>1</v>
      </c>
      <c r="F3321" s="1256">
        <v>1</v>
      </c>
      <c r="G3321" s="1246">
        <v>1</v>
      </c>
    </row>
    <row r="3322" spans="1:7" ht="14.15" customHeight="1">
      <c r="A3322" s="1119" t="s">
        <v>4594</v>
      </c>
      <c r="B3322" s="1118" t="s">
        <v>2644</v>
      </c>
      <c r="C3322" s="1117" t="s">
        <v>4810</v>
      </c>
      <c r="D3322" s="1116" t="s">
        <v>4811</v>
      </c>
      <c r="E3322" s="1356">
        <v>1</v>
      </c>
      <c r="F3322" s="1256">
        <v>1</v>
      </c>
      <c r="G3322" s="1246">
        <v>1</v>
      </c>
    </row>
    <row r="3323" spans="1:7" ht="14.15" customHeight="1">
      <c r="A3323" s="1119" t="s">
        <v>4594</v>
      </c>
      <c r="B3323" s="1118" t="s">
        <v>2644</v>
      </c>
      <c r="C3323" s="1117" t="s">
        <v>3172</v>
      </c>
      <c r="D3323" s="1116" t="s">
        <v>325</v>
      </c>
      <c r="E3323" s="1356">
        <v>1</v>
      </c>
      <c r="F3323" s="1256">
        <v>1</v>
      </c>
      <c r="G3323" s="1246">
        <v>1</v>
      </c>
    </row>
    <row r="3324" spans="1:7" ht="14.15" customHeight="1">
      <c r="A3324" s="1119" t="s">
        <v>4594</v>
      </c>
      <c r="B3324" s="1118" t="s">
        <v>2644</v>
      </c>
      <c r="C3324" s="1117" t="s">
        <v>5843</v>
      </c>
      <c r="D3324" s="1116" t="s">
        <v>6203</v>
      </c>
      <c r="E3324" s="1356">
        <v>1</v>
      </c>
      <c r="F3324" s="1256">
        <v>1</v>
      </c>
      <c r="G3324" s="1246">
        <v>1</v>
      </c>
    </row>
    <row r="3325" spans="1:7" ht="14.15" customHeight="1">
      <c r="A3325" s="1119" t="s">
        <v>4594</v>
      </c>
      <c r="B3325" s="1118" t="s">
        <v>2644</v>
      </c>
      <c r="C3325" s="1117" t="s">
        <v>3178</v>
      </c>
      <c r="D3325" s="1116" t="s">
        <v>5449</v>
      </c>
      <c r="E3325" s="1356">
        <v>1</v>
      </c>
      <c r="F3325" s="1256">
        <v>1</v>
      </c>
      <c r="G3325" s="1246">
        <v>1</v>
      </c>
    </row>
    <row r="3326" spans="1:7" ht="14.15" customHeight="1">
      <c r="A3326" s="1119" t="s">
        <v>4594</v>
      </c>
      <c r="B3326" s="1118" t="s">
        <v>2644</v>
      </c>
      <c r="C3326" s="1117" t="s">
        <v>4784</v>
      </c>
      <c r="D3326" s="1116" t="s">
        <v>4785</v>
      </c>
      <c r="E3326" s="1356">
        <v>2</v>
      </c>
      <c r="F3326" s="1256">
        <v>1</v>
      </c>
      <c r="G3326" s="1246">
        <v>2</v>
      </c>
    </row>
    <row r="3327" spans="1:7" ht="14.15" customHeight="1">
      <c r="A3327" s="1119" t="s">
        <v>4594</v>
      </c>
      <c r="B3327" s="1118" t="s">
        <v>2644</v>
      </c>
      <c r="C3327" s="1117" t="s">
        <v>4786</v>
      </c>
      <c r="D3327" s="1116" t="s">
        <v>4787</v>
      </c>
      <c r="E3327" s="1356">
        <v>2</v>
      </c>
      <c r="F3327" s="1256">
        <v>1</v>
      </c>
      <c r="G3327" s="1246">
        <v>2</v>
      </c>
    </row>
    <row r="3328" spans="1:7" ht="14.15" customHeight="1">
      <c r="A3328" s="1119" t="s">
        <v>4594</v>
      </c>
      <c r="B3328" s="1118" t="s">
        <v>2644</v>
      </c>
      <c r="C3328" s="1117" t="s">
        <v>9102</v>
      </c>
      <c r="D3328" s="1116" t="s">
        <v>9115</v>
      </c>
      <c r="E3328" s="1356">
        <v>1</v>
      </c>
      <c r="F3328" s="1256">
        <v>1</v>
      </c>
      <c r="G3328" s="1246">
        <v>1</v>
      </c>
    </row>
    <row r="3329" spans="1:7" ht="14.15" customHeight="1">
      <c r="A3329" s="1119" t="s">
        <v>4594</v>
      </c>
      <c r="B3329" s="1118" t="s">
        <v>2644</v>
      </c>
      <c r="C3329" s="1117" t="s">
        <v>9106</v>
      </c>
      <c r="D3329" s="1116" t="s">
        <v>9116</v>
      </c>
      <c r="E3329" s="1356">
        <v>1</v>
      </c>
      <c r="F3329" s="1256">
        <v>1</v>
      </c>
      <c r="G3329" s="1246">
        <v>1</v>
      </c>
    </row>
    <row r="3330" spans="1:7" ht="14.15" customHeight="1">
      <c r="A3330" s="1119" t="s">
        <v>4594</v>
      </c>
      <c r="B3330" s="1118" t="s">
        <v>2644</v>
      </c>
      <c r="C3330" s="1117" t="s">
        <v>5241</v>
      </c>
      <c r="D3330" s="1116" t="s">
        <v>5242</v>
      </c>
      <c r="E3330" s="1356">
        <v>2</v>
      </c>
      <c r="F3330" s="1256">
        <v>1</v>
      </c>
      <c r="G3330" s="1246">
        <v>2</v>
      </c>
    </row>
    <row r="3331" spans="1:7" ht="14.15" customHeight="1">
      <c r="A3331" s="1119" t="s">
        <v>4594</v>
      </c>
      <c r="B3331" s="1118" t="s">
        <v>2644</v>
      </c>
      <c r="C3331" s="1117" t="s">
        <v>1300</v>
      </c>
      <c r="D3331" s="1116" t="s">
        <v>4726</v>
      </c>
      <c r="E3331" s="1356">
        <v>2</v>
      </c>
      <c r="F3331" s="1256">
        <v>1</v>
      </c>
      <c r="G3331" s="1246">
        <v>2</v>
      </c>
    </row>
    <row r="3332" spans="1:7" ht="14.15" customHeight="1">
      <c r="A3332" s="1119" t="s">
        <v>4594</v>
      </c>
      <c r="B3332" s="1118" t="s">
        <v>2644</v>
      </c>
      <c r="C3332" s="1117" t="s">
        <v>3179</v>
      </c>
      <c r="D3332" s="1116" t="s">
        <v>775</v>
      </c>
      <c r="E3332" s="1356">
        <v>1</v>
      </c>
      <c r="F3332" s="1256">
        <v>1</v>
      </c>
      <c r="G3332" s="1246">
        <v>1</v>
      </c>
    </row>
    <row r="3333" spans="1:7" ht="14.15" customHeight="1">
      <c r="A3333" s="1119" t="s">
        <v>4594</v>
      </c>
      <c r="B3333" s="1118" t="s">
        <v>2644</v>
      </c>
      <c r="C3333" s="1117" t="s">
        <v>5243</v>
      </c>
      <c r="D3333" s="1116" t="s">
        <v>3356</v>
      </c>
      <c r="E3333" s="1356">
        <v>1</v>
      </c>
      <c r="F3333" s="1256">
        <v>1</v>
      </c>
      <c r="G3333" s="1246">
        <v>1</v>
      </c>
    </row>
    <row r="3334" spans="1:7" ht="14.15" customHeight="1">
      <c r="A3334" s="1119" t="s">
        <v>4594</v>
      </c>
      <c r="B3334" s="1118" t="s">
        <v>2644</v>
      </c>
      <c r="C3334" s="1117" t="s">
        <v>1634</v>
      </c>
      <c r="D3334" s="1116" t="s">
        <v>1635</v>
      </c>
      <c r="E3334" s="1356">
        <v>3</v>
      </c>
      <c r="F3334" s="1256">
        <v>1</v>
      </c>
      <c r="G3334" s="1246">
        <v>3</v>
      </c>
    </row>
    <row r="3335" spans="1:7" ht="14.15" customHeight="1">
      <c r="A3335" s="1119" t="s">
        <v>4594</v>
      </c>
      <c r="B3335" s="1118" t="s">
        <v>2644</v>
      </c>
      <c r="C3335" s="1117" t="s">
        <v>1439</v>
      </c>
      <c r="D3335" s="1116" t="s">
        <v>1440</v>
      </c>
      <c r="E3335" s="1356">
        <v>0</v>
      </c>
      <c r="F3335" s="1256">
        <v>1</v>
      </c>
      <c r="G3335" s="1246">
        <v>0</v>
      </c>
    </row>
    <row r="3336" spans="1:7" ht="14.15" customHeight="1">
      <c r="A3336" s="1119" t="s">
        <v>4594</v>
      </c>
      <c r="B3336" s="1118" t="s">
        <v>2644</v>
      </c>
      <c r="C3336" s="1117" t="s">
        <v>3440</v>
      </c>
      <c r="D3336" s="1116" t="s">
        <v>3441</v>
      </c>
      <c r="E3336" s="1356">
        <v>0</v>
      </c>
      <c r="F3336" s="1256">
        <v>1</v>
      </c>
      <c r="G3336" s="1246">
        <v>0</v>
      </c>
    </row>
    <row r="3337" spans="1:7" ht="14.15" customHeight="1">
      <c r="A3337" s="1119" t="s">
        <v>4594</v>
      </c>
      <c r="B3337" s="1118" t="s">
        <v>2644</v>
      </c>
      <c r="C3337" s="1117" t="s">
        <v>3442</v>
      </c>
      <c r="D3337" s="1116" t="s">
        <v>3443</v>
      </c>
      <c r="E3337" s="1356">
        <v>0</v>
      </c>
      <c r="F3337" s="1256">
        <v>1</v>
      </c>
      <c r="G3337" s="1246">
        <v>0</v>
      </c>
    </row>
    <row r="3338" spans="1:7" ht="14.15" customHeight="1">
      <c r="A3338" s="1119" t="s">
        <v>4594</v>
      </c>
      <c r="B3338" s="1118" t="s">
        <v>2644</v>
      </c>
      <c r="C3338" s="1117" t="s">
        <v>3444</v>
      </c>
      <c r="D3338" s="1116" t="s">
        <v>3445</v>
      </c>
      <c r="E3338" s="1356">
        <v>0</v>
      </c>
      <c r="F3338" s="1256">
        <v>1</v>
      </c>
      <c r="G3338" s="1246">
        <v>0</v>
      </c>
    </row>
    <row r="3339" spans="1:7" ht="14.15" customHeight="1">
      <c r="A3339" s="1119" t="s">
        <v>4594</v>
      </c>
      <c r="B3339" s="1118" t="s">
        <v>2644</v>
      </c>
      <c r="C3339" s="1117" t="s">
        <v>3446</v>
      </c>
      <c r="D3339" s="1116" t="s">
        <v>3447</v>
      </c>
      <c r="E3339" s="1356">
        <v>0</v>
      </c>
      <c r="F3339" s="1256">
        <v>1</v>
      </c>
      <c r="G3339" s="1246">
        <v>0</v>
      </c>
    </row>
    <row r="3340" spans="1:7" ht="14.15" customHeight="1">
      <c r="A3340" s="1119" t="s">
        <v>4594</v>
      </c>
      <c r="B3340" s="1118" t="s">
        <v>2644</v>
      </c>
      <c r="C3340" s="1117" t="s">
        <v>1276</v>
      </c>
      <c r="D3340" s="1116" t="s">
        <v>3448</v>
      </c>
      <c r="E3340" s="1356">
        <v>0</v>
      </c>
      <c r="F3340" s="1256">
        <v>1</v>
      </c>
      <c r="G3340" s="1246">
        <v>0</v>
      </c>
    </row>
    <row r="3341" spans="1:7" ht="14.15" customHeight="1">
      <c r="A3341" s="1119" t="s">
        <v>4594</v>
      </c>
      <c r="B3341" s="1118" t="s">
        <v>2644</v>
      </c>
      <c r="C3341" s="1117" t="s">
        <v>1277</v>
      </c>
      <c r="D3341" s="1116" t="s">
        <v>5252</v>
      </c>
      <c r="E3341" s="1356">
        <v>0</v>
      </c>
      <c r="F3341" s="1256">
        <v>1</v>
      </c>
      <c r="G3341" s="1246">
        <v>0</v>
      </c>
    </row>
    <row r="3342" spans="1:7" ht="14.15" customHeight="1">
      <c r="A3342" s="1119" t="s">
        <v>4594</v>
      </c>
      <c r="B3342" s="1118" t="s">
        <v>2644</v>
      </c>
      <c r="C3342" s="1117" t="s">
        <v>1278</v>
      </c>
      <c r="D3342" s="1116" t="s">
        <v>5253</v>
      </c>
      <c r="E3342" s="1356">
        <v>0</v>
      </c>
      <c r="F3342" s="1256">
        <v>1</v>
      </c>
      <c r="G3342" s="1246">
        <v>0</v>
      </c>
    </row>
    <row r="3343" spans="1:7" ht="14.15" customHeight="1">
      <c r="A3343" s="1119" t="s">
        <v>4594</v>
      </c>
      <c r="B3343" s="1118" t="s">
        <v>2644</v>
      </c>
      <c r="C3343" s="1117" t="s">
        <v>1279</v>
      </c>
      <c r="D3343" s="1116" t="s">
        <v>5254</v>
      </c>
      <c r="E3343" s="1356">
        <v>0</v>
      </c>
      <c r="F3343" s="1256">
        <v>1</v>
      </c>
      <c r="G3343" s="1246">
        <v>0</v>
      </c>
    </row>
    <row r="3344" spans="1:7" ht="14.15" customHeight="1">
      <c r="A3344" s="1119" t="s">
        <v>4594</v>
      </c>
      <c r="B3344" s="1118" t="s">
        <v>2644</v>
      </c>
      <c r="C3344" s="1117" t="s">
        <v>1280</v>
      </c>
      <c r="D3344" s="1116" t="s">
        <v>5255</v>
      </c>
      <c r="E3344" s="1356">
        <v>12</v>
      </c>
      <c r="F3344" s="1256">
        <v>1</v>
      </c>
      <c r="G3344" s="1246">
        <v>12</v>
      </c>
    </row>
    <row r="3345" spans="1:7" ht="14.15" customHeight="1">
      <c r="A3345" s="1119" t="s">
        <v>4594</v>
      </c>
      <c r="B3345" s="1118" t="s">
        <v>2644</v>
      </c>
      <c r="C3345" s="1117" t="s">
        <v>5235</v>
      </c>
      <c r="D3345" s="1116" t="s">
        <v>5236</v>
      </c>
      <c r="E3345" s="1356">
        <v>2</v>
      </c>
      <c r="F3345" s="1256">
        <v>1</v>
      </c>
      <c r="G3345" s="1246">
        <v>2</v>
      </c>
    </row>
    <row r="3346" spans="1:7" ht="14.15" customHeight="1">
      <c r="A3346" s="1119" t="s">
        <v>4594</v>
      </c>
      <c r="B3346" s="1118" t="s">
        <v>2644</v>
      </c>
      <c r="C3346" s="1117" t="s">
        <v>3478</v>
      </c>
      <c r="D3346" s="1116" t="s">
        <v>2046</v>
      </c>
      <c r="E3346" s="1356">
        <v>1</v>
      </c>
      <c r="F3346" s="1256">
        <v>1</v>
      </c>
      <c r="G3346" s="1246">
        <v>1</v>
      </c>
    </row>
    <row r="3347" spans="1:7" ht="14.15" customHeight="1">
      <c r="A3347" s="1119" t="s">
        <v>4594</v>
      </c>
      <c r="B3347" s="1118" t="s">
        <v>2644</v>
      </c>
      <c r="C3347" s="1117" t="s">
        <v>1621</v>
      </c>
      <c r="D3347" s="1116" t="s">
        <v>4753</v>
      </c>
      <c r="E3347" s="1356">
        <v>4</v>
      </c>
      <c r="F3347" s="1256">
        <v>1</v>
      </c>
      <c r="G3347" s="1246">
        <v>4</v>
      </c>
    </row>
    <row r="3348" spans="1:7" ht="14.15" customHeight="1">
      <c r="A3348" s="1119" t="s">
        <v>4594</v>
      </c>
      <c r="B3348" s="1118" t="s">
        <v>2644</v>
      </c>
      <c r="C3348" s="1117" t="s">
        <v>2497</v>
      </c>
      <c r="D3348" s="1116" t="s">
        <v>3784</v>
      </c>
      <c r="E3348" s="1356">
        <v>2</v>
      </c>
      <c r="F3348" s="1256">
        <v>1</v>
      </c>
      <c r="G3348" s="1246">
        <v>2</v>
      </c>
    </row>
    <row r="3349" spans="1:7" ht="14.15" customHeight="1">
      <c r="A3349" s="1119" t="s">
        <v>4594</v>
      </c>
      <c r="B3349" s="1118" t="s">
        <v>2644</v>
      </c>
      <c r="C3349" s="1117" t="s">
        <v>4432</v>
      </c>
      <c r="D3349" s="1116" t="s">
        <v>1792</v>
      </c>
      <c r="E3349" s="1356">
        <v>4.0000000000000002E-4</v>
      </c>
      <c r="F3349" s="1256">
        <v>1</v>
      </c>
      <c r="G3349" s="1246">
        <v>4.0000000000000002E-4</v>
      </c>
    </row>
    <row r="3350" spans="1:7" ht="14.15" customHeight="1">
      <c r="A3350" s="1119" t="s">
        <v>4594</v>
      </c>
      <c r="B3350" s="1118" t="s">
        <v>2644</v>
      </c>
      <c r="C3350" s="1117" t="s">
        <v>5417</v>
      </c>
      <c r="D3350" s="1116" t="s">
        <v>3885</v>
      </c>
      <c r="E3350" s="1356">
        <v>1.1999999999999999E-3</v>
      </c>
      <c r="F3350" s="1256">
        <v>1</v>
      </c>
      <c r="G3350" s="1246">
        <v>1.1999999999999999E-3</v>
      </c>
    </row>
    <row r="3351" spans="1:7" ht="14.15" customHeight="1">
      <c r="A3351" s="1119" t="s">
        <v>4594</v>
      </c>
      <c r="B3351" s="1118" t="s">
        <v>2644</v>
      </c>
      <c r="C3351" s="1117" t="s">
        <v>5419</v>
      </c>
      <c r="D3351" s="1116" t="s">
        <v>3704</v>
      </c>
      <c r="E3351" s="1356">
        <v>5.0000000000000001E-3</v>
      </c>
      <c r="F3351" s="1256">
        <v>1</v>
      </c>
      <c r="G3351" s="1246">
        <v>5.0000000000000001E-3</v>
      </c>
    </row>
    <row r="3352" spans="1:7" ht="14.15" customHeight="1">
      <c r="A3352" s="1119" t="s">
        <v>4594</v>
      </c>
      <c r="B3352" s="1118" t="s">
        <v>2644</v>
      </c>
      <c r="C3352" s="1117" t="s">
        <v>869</v>
      </c>
      <c r="D3352" s="1116" t="s">
        <v>1793</v>
      </c>
      <c r="E3352" s="1356">
        <v>4.0000000000000002E-4</v>
      </c>
      <c r="F3352" s="1256">
        <v>1</v>
      </c>
      <c r="G3352" s="1246">
        <v>4.0000000000000002E-4</v>
      </c>
    </row>
    <row r="3353" spans="1:7" ht="14.15" customHeight="1">
      <c r="A3353" s="1119" t="s">
        <v>4594</v>
      </c>
      <c r="B3353" s="1118" t="s">
        <v>2644</v>
      </c>
      <c r="C3353" s="1117" t="s">
        <v>4692</v>
      </c>
      <c r="D3353" s="1116" t="s">
        <v>4137</v>
      </c>
      <c r="E3353" s="1356">
        <v>1.1999999999999999E-3</v>
      </c>
      <c r="F3353" s="1256">
        <v>1</v>
      </c>
      <c r="G3353" s="1246">
        <v>1.1999999999999999E-3</v>
      </c>
    </row>
    <row r="3354" spans="1:7" ht="14.15" customHeight="1">
      <c r="A3354" s="1119" t="s">
        <v>4594</v>
      </c>
      <c r="B3354" s="1118" t="s">
        <v>2644</v>
      </c>
      <c r="C3354" s="1117" t="s">
        <v>7748</v>
      </c>
      <c r="D3354" s="1116" t="s">
        <v>8287</v>
      </c>
      <c r="E3354" s="1356">
        <v>6.6E-3</v>
      </c>
      <c r="F3354" s="1256">
        <v>1</v>
      </c>
      <c r="G3354" s="1246">
        <v>6.6E-3</v>
      </c>
    </row>
    <row r="3355" spans="1:7" ht="14.15" customHeight="1">
      <c r="A3355" s="1119" t="s">
        <v>4594</v>
      </c>
      <c r="B3355" s="1118" t="s">
        <v>2644</v>
      </c>
      <c r="C3355" s="1117" t="s">
        <v>870</v>
      </c>
      <c r="D3355" s="1116" t="s">
        <v>871</v>
      </c>
      <c r="E3355" s="1356">
        <v>1E-3</v>
      </c>
      <c r="F3355" s="1256">
        <v>1</v>
      </c>
      <c r="G3355" s="1246">
        <v>1E-3</v>
      </c>
    </row>
    <row r="3356" spans="1:7" ht="14.15" customHeight="1">
      <c r="A3356" s="1119" t="s">
        <v>4594</v>
      </c>
      <c r="B3356" s="1118" t="s">
        <v>2644</v>
      </c>
      <c r="C3356" s="1117" t="s">
        <v>5534</v>
      </c>
      <c r="D3356" s="1116" t="s">
        <v>5611</v>
      </c>
      <c r="E3356" s="1356">
        <v>0.56399999999999995</v>
      </c>
      <c r="F3356" s="1256">
        <v>1</v>
      </c>
      <c r="G3356" s="1246">
        <v>0.56399999999999995</v>
      </c>
    </row>
    <row r="3357" spans="1:7" ht="14.15" customHeight="1">
      <c r="A3357" s="1119" t="s">
        <v>4594</v>
      </c>
      <c r="B3357" s="1118" t="s">
        <v>2644</v>
      </c>
      <c r="C3357" s="1117" t="s">
        <v>5530</v>
      </c>
      <c r="D3357" s="1116" t="s">
        <v>5609</v>
      </c>
      <c r="E3357" s="1356">
        <v>0.50660000000000005</v>
      </c>
      <c r="F3357" s="1256">
        <v>1</v>
      </c>
      <c r="G3357" s="1246">
        <v>0.50660000000000005</v>
      </c>
    </row>
    <row r="3358" spans="1:7" ht="14.15" customHeight="1">
      <c r="A3358" s="1119" t="s">
        <v>4594</v>
      </c>
      <c r="B3358" s="1118" t="s">
        <v>2644</v>
      </c>
      <c r="C3358" s="1117" t="s">
        <v>2734</v>
      </c>
      <c r="D3358" s="1116" t="s">
        <v>5617</v>
      </c>
      <c r="E3358" s="1356">
        <v>0.248</v>
      </c>
      <c r="F3358" s="1256">
        <v>1</v>
      </c>
      <c r="G3358" s="1246">
        <v>0.248</v>
      </c>
    </row>
    <row r="3359" spans="1:7" ht="14.15" customHeight="1">
      <c r="A3359" s="1119" t="s">
        <v>4594</v>
      </c>
      <c r="B3359" s="1118" t="s">
        <v>2644</v>
      </c>
      <c r="C3359" s="1117" t="s">
        <v>2733</v>
      </c>
      <c r="D3359" s="1116" t="s">
        <v>5616</v>
      </c>
      <c r="E3359" s="1356">
        <v>6.83E-2</v>
      </c>
      <c r="F3359" s="1256">
        <v>1</v>
      </c>
      <c r="G3359" s="1246">
        <v>6.83E-2</v>
      </c>
    </row>
    <row r="3360" spans="1:7" ht="14.15" customHeight="1">
      <c r="A3360" s="1119" t="s">
        <v>4594</v>
      </c>
      <c r="B3360" s="1118" t="s">
        <v>2644</v>
      </c>
      <c r="C3360" s="1117" t="s">
        <v>1084</v>
      </c>
      <c r="D3360" s="1116" t="s">
        <v>5178</v>
      </c>
      <c r="E3360" s="1356">
        <v>0.90749999999999997</v>
      </c>
      <c r="F3360" s="1256">
        <v>1</v>
      </c>
      <c r="G3360" s="1246">
        <v>0.90749999999999997</v>
      </c>
    </row>
    <row r="3361" spans="1:7" ht="14.15" customHeight="1">
      <c r="A3361" s="1119" t="s">
        <v>4594</v>
      </c>
      <c r="B3361" s="1118" t="s">
        <v>2644</v>
      </c>
      <c r="C3361" s="1117" t="s">
        <v>6660</v>
      </c>
      <c r="D3361" s="1116" t="s">
        <v>6661</v>
      </c>
      <c r="E3361" s="1356">
        <v>2.8999999999999998E-3</v>
      </c>
      <c r="F3361" s="1256">
        <v>1</v>
      </c>
      <c r="G3361" s="1246">
        <v>2.8999999999999998E-3</v>
      </c>
    </row>
    <row r="3362" spans="1:7" ht="14.15" customHeight="1">
      <c r="A3362" s="1119" t="s">
        <v>5122</v>
      </c>
      <c r="B3362" s="1118" t="s">
        <v>3166</v>
      </c>
      <c r="C3362" s="1117" t="s">
        <v>4116</v>
      </c>
      <c r="D3362" s="1116" t="s">
        <v>845</v>
      </c>
      <c r="E3362" s="1356">
        <v>1</v>
      </c>
      <c r="F3362" s="1256">
        <v>1</v>
      </c>
      <c r="G3362" s="1246">
        <v>1</v>
      </c>
    </row>
    <row r="3363" spans="1:7" ht="14.15" customHeight="1">
      <c r="A3363" s="1119" t="s">
        <v>5122</v>
      </c>
      <c r="B3363" s="1118" t="s">
        <v>3166</v>
      </c>
      <c r="C3363" s="1117" t="s">
        <v>4093</v>
      </c>
      <c r="D3363" s="1116" t="s">
        <v>5448</v>
      </c>
      <c r="E3363" s="1356">
        <v>1</v>
      </c>
      <c r="F3363" s="1256">
        <v>1</v>
      </c>
      <c r="G3363" s="1246">
        <v>1</v>
      </c>
    </row>
    <row r="3364" spans="1:7" ht="14.15" customHeight="1">
      <c r="A3364" s="1119" t="s">
        <v>5122</v>
      </c>
      <c r="B3364" s="1118" t="s">
        <v>3166</v>
      </c>
      <c r="C3364" s="1117" t="s">
        <v>4097</v>
      </c>
      <c r="D3364" s="1116" t="s">
        <v>5605</v>
      </c>
      <c r="E3364" s="1356">
        <v>1</v>
      </c>
      <c r="F3364" s="1256">
        <v>1</v>
      </c>
      <c r="G3364" s="1246">
        <v>1</v>
      </c>
    </row>
    <row r="3365" spans="1:7" ht="14.15" customHeight="1">
      <c r="A3365" s="1119" t="s">
        <v>5122</v>
      </c>
      <c r="B3365" s="1118" t="s">
        <v>3166</v>
      </c>
      <c r="C3365" s="1117" t="s">
        <v>4102</v>
      </c>
      <c r="D3365" s="1116" t="s">
        <v>3076</v>
      </c>
      <c r="E3365" s="1356">
        <v>1</v>
      </c>
      <c r="F3365" s="1256">
        <v>1</v>
      </c>
      <c r="G3365" s="1246">
        <v>1</v>
      </c>
    </row>
    <row r="3366" spans="1:7" ht="14.15" customHeight="1">
      <c r="A3366" s="1119" t="s">
        <v>5122</v>
      </c>
      <c r="B3366" s="1118" t="s">
        <v>3166</v>
      </c>
      <c r="C3366" s="1117" t="s">
        <v>2527</v>
      </c>
      <c r="D3366" s="1116" t="s">
        <v>3072</v>
      </c>
      <c r="E3366" s="1356">
        <v>1</v>
      </c>
      <c r="F3366" s="1256">
        <v>1</v>
      </c>
      <c r="G3366" s="1246">
        <v>1</v>
      </c>
    </row>
    <row r="3367" spans="1:7" ht="14.15" customHeight="1">
      <c r="A3367" s="1119" t="s">
        <v>5122</v>
      </c>
      <c r="B3367" s="1118" t="s">
        <v>3166</v>
      </c>
      <c r="C3367" s="1117" t="s">
        <v>4810</v>
      </c>
      <c r="D3367" s="1116" t="s">
        <v>4811</v>
      </c>
      <c r="E3367" s="1356">
        <v>1</v>
      </c>
      <c r="F3367" s="1256">
        <v>1</v>
      </c>
      <c r="G3367" s="1246">
        <v>1</v>
      </c>
    </row>
    <row r="3368" spans="1:7" ht="14.15" customHeight="1">
      <c r="A3368" s="1119" t="s">
        <v>5122</v>
      </c>
      <c r="B3368" s="1118" t="s">
        <v>3166</v>
      </c>
      <c r="C3368" s="1117" t="s">
        <v>3172</v>
      </c>
      <c r="D3368" s="1116" t="s">
        <v>325</v>
      </c>
      <c r="E3368" s="1356">
        <v>1</v>
      </c>
      <c r="F3368" s="1256">
        <v>1</v>
      </c>
      <c r="G3368" s="1246">
        <v>1</v>
      </c>
    </row>
    <row r="3369" spans="1:7" ht="14.15" customHeight="1">
      <c r="A3369" s="1119" t="s">
        <v>5122</v>
      </c>
      <c r="B3369" s="1118" t="s">
        <v>3166</v>
      </c>
      <c r="C3369" s="1117" t="s">
        <v>5843</v>
      </c>
      <c r="D3369" s="1116" t="s">
        <v>6203</v>
      </c>
      <c r="E3369" s="1356">
        <v>1</v>
      </c>
      <c r="F3369" s="1256">
        <v>1</v>
      </c>
      <c r="G3369" s="1246">
        <v>1</v>
      </c>
    </row>
    <row r="3370" spans="1:7" ht="14.15" customHeight="1">
      <c r="A3370" s="1119" t="s">
        <v>5122</v>
      </c>
      <c r="B3370" s="1118" t="s">
        <v>3166</v>
      </c>
      <c r="C3370" s="1117" t="s">
        <v>3178</v>
      </c>
      <c r="D3370" s="1116" t="s">
        <v>5449</v>
      </c>
      <c r="E3370" s="1356">
        <v>1</v>
      </c>
      <c r="F3370" s="1256">
        <v>1</v>
      </c>
      <c r="G3370" s="1246">
        <v>1</v>
      </c>
    </row>
    <row r="3371" spans="1:7" ht="14.15" customHeight="1">
      <c r="A3371" s="1119" t="s">
        <v>5122</v>
      </c>
      <c r="B3371" s="1118" t="s">
        <v>3166</v>
      </c>
      <c r="C3371" s="1117" t="s">
        <v>4784</v>
      </c>
      <c r="D3371" s="1116" t="s">
        <v>4785</v>
      </c>
      <c r="E3371" s="1356">
        <v>2</v>
      </c>
      <c r="F3371" s="1256">
        <v>1</v>
      </c>
      <c r="G3371" s="1246">
        <v>2</v>
      </c>
    </row>
    <row r="3372" spans="1:7" ht="14.15" customHeight="1">
      <c r="A3372" s="1119" t="s">
        <v>5122</v>
      </c>
      <c r="B3372" s="1118" t="s">
        <v>3166</v>
      </c>
      <c r="C3372" s="1117" t="s">
        <v>4786</v>
      </c>
      <c r="D3372" s="1116" t="s">
        <v>4787</v>
      </c>
      <c r="E3372" s="1356">
        <v>2</v>
      </c>
      <c r="F3372" s="1256">
        <v>1</v>
      </c>
      <c r="G3372" s="1246">
        <v>2</v>
      </c>
    </row>
    <row r="3373" spans="1:7" ht="14.15" customHeight="1">
      <c r="A3373" s="1119" t="s">
        <v>5122</v>
      </c>
      <c r="B3373" s="1118" t="s">
        <v>3166</v>
      </c>
      <c r="C3373" s="1117" t="s">
        <v>9102</v>
      </c>
      <c r="D3373" s="1116" t="s">
        <v>9115</v>
      </c>
      <c r="E3373" s="1356">
        <v>1</v>
      </c>
      <c r="F3373" s="1256">
        <v>1</v>
      </c>
      <c r="G3373" s="1246">
        <v>1</v>
      </c>
    </row>
    <row r="3374" spans="1:7" ht="14.15" customHeight="1">
      <c r="A3374" s="1119" t="s">
        <v>5122</v>
      </c>
      <c r="B3374" s="1118" t="s">
        <v>3166</v>
      </c>
      <c r="C3374" s="1117" t="s">
        <v>9106</v>
      </c>
      <c r="D3374" s="1116" t="s">
        <v>9116</v>
      </c>
      <c r="E3374" s="1356">
        <v>1</v>
      </c>
      <c r="F3374" s="1256">
        <v>1</v>
      </c>
      <c r="G3374" s="1246">
        <v>1</v>
      </c>
    </row>
    <row r="3375" spans="1:7" ht="14.15" customHeight="1">
      <c r="A3375" s="1119" t="s">
        <v>5122</v>
      </c>
      <c r="B3375" s="1118" t="s">
        <v>3166</v>
      </c>
      <c r="C3375" s="1117" t="s">
        <v>5241</v>
      </c>
      <c r="D3375" s="1116" t="s">
        <v>5242</v>
      </c>
      <c r="E3375" s="1356">
        <v>2</v>
      </c>
      <c r="F3375" s="1256">
        <v>1</v>
      </c>
      <c r="G3375" s="1246">
        <v>2</v>
      </c>
    </row>
    <row r="3376" spans="1:7" ht="14.15" customHeight="1">
      <c r="A3376" s="1119" t="s">
        <v>5122</v>
      </c>
      <c r="B3376" s="1118" t="s">
        <v>3166</v>
      </c>
      <c r="C3376" s="1117" t="s">
        <v>1300</v>
      </c>
      <c r="D3376" s="1116" t="s">
        <v>4726</v>
      </c>
      <c r="E3376" s="1356">
        <v>2</v>
      </c>
      <c r="F3376" s="1256">
        <v>1</v>
      </c>
      <c r="G3376" s="1246">
        <v>2</v>
      </c>
    </row>
    <row r="3377" spans="1:7" ht="14.15" customHeight="1">
      <c r="A3377" s="1119" t="s">
        <v>5122</v>
      </c>
      <c r="B3377" s="1118" t="s">
        <v>3166</v>
      </c>
      <c r="C3377" s="1117" t="s">
        <v>3179</v>
      </c>
      <c r="D3377" s="1116" t="s">
        <v>775</v>
      </c>
      <c r="E3377" s="1356">
        <v>1</v>
      </c>
      <c r="F3377" s="1256">
        <v>1</v>
      </c>
      <c r="G3377" s="1246">
        <v>1</v>
      </c>
    </row>
    <row r="3378" spans="1:7" ht="14.15" customHeight="1">
      <c r="A3378" s="1119" t="s">
        <v>5122</v>
      </c>
      <c r="B3378" s="1118" t="s">
        <v>3166</v>
      </c>
      <c r="C3378" s="1117" t="s">
        <v>5243</v>
      </c>
      <c r="D3378" s="1116" t="s">
        <v>3356</v>
      </c>
      <c r="E3378" s="1356">
        <v>1</v>
      </c>
      <c r="F3378" s="1256">
        <v>1</v>
      </c>
      <c r="G3378" s="1246">
        <v>1</v>
      </c>
    </row>
    <row r="3379" spans="1:7" ht="14.15" customHeight="1">
      <c r="A3379" s="1119" t="s">
        <v>5122</v>
      </c>
      <c r="B3379" s="1118" t="s">
        <v>3166</v>
      </c>
      <c r="C3379" s="1117" t="s">
        <v>1634</v>
      </c>
      <c r="D3379" s="1116" t="s">
        <v>1635</v>
      </c>
      <c r="E3379" s="1356">
        <v>3</v>
      </c>
      <c r="F3379" s="1256">
        <v>1</v>
      </c>
      <c r="G3379" s="1246">
        <v>3</v>
      </c>
    </row>
    <row r="3380" spans="1:7" ht="14.15" customHeight="1">
      <c r="A3380" s="1119" t="s">
        <v>5122</v>
      </c>
      <c r="B3380" s="1118" t="s">
        <v>3166</v>
      </c>
      <c r="C3380" s="1117" t="s">
        <v>1439</v>
      </c>
      <c r="D3380" s="1116" t="s">
        <v>1440</v>
      </c>
      <c r="E3380" s="1356">
        <v>0</v>
      </c>
      <c r="F3380" s="1256">
        <v>1</v>
      </c>
      <c r="G3380" s="1246">
        <v>0</v>
      </c>
    </row>
    <row r="3381" spans="1:7" ht="14.15" customHeight="1">
      <c r="A3381" s="1119" t="s">
        <v>5122</v>
      </c>
      <c r="B3381" s="1118" t="s">
        <v>3166</v>
      </c>
      <c r="C3381" s="1117" t="s">
        <v>3440</v>
      </c>
      <c r="D3381" s="1116" t="s">
        <v>3441</v>
      </c>
      <c r="E3381" s="1356">
        <v>0</v>
      </c>
      <c r="F3381" s="1256">
        <v>1</v>
      </c>
      <c r="G3381" s="1246">
        <v>0</v>
      </c>
    </row>
    <row r="3382" spans="1:7" ht="14.15" customHeight="1">
      <c r="A3382" s="1119" t="s">
        <v>5122</v>
      </c>
      <c r="B3382" s="1118" t="s">
        <v>3166</v>
      </c>
      <c r="C3382" s="1117" t="s">
        <v>3442</v>
      </c>
      <c r="D3382" s="1116" t="s">
        <v>3443</v>
      </c>
      <c r="E3382" s="1356">
        <v>0</v>
      </c>
      <c r="F3382" s="1256">
        <v>1</v>
      </c>
      <c r="G3382" s="1246">
        <v>0</v>
      </c>
    </row>
    <row r="3383" spans="1:7" ht="14.15" customHeight="1">
      <c r="A3383" s="1119" t="s">
        <v>5122</v>
      </c>
      <c r="B3383" s="1118" t="s">
        <v>3166</v>
      </c>
      <c r="C3383" s="1117" t="s">
        <v>3444</v>
      </c>
      <c r="D3383" s="1116" t="s">
        <v>3445</v>
      </c>
      <c r="E3383" s="1356">
        <v>0</v>
      </c>
      <c r="F3383" s="1256">
        <v>1</v>
      </c>
      <c r="G3383" s="1246">
        <v>0</v>
      </c>
    </row>
    <row r="3384" spans="1:7" ht="14.15" customHeight="1">
      <c r="A3384" s="1119" t="s">
        <v>5122</v>
      </c>
      <c r="B3384" s="1118" t="s">
        <v>3166</v>
      </c>
      <c r="C3384" s="1117" t="s">
        <v>3446</v>
      </c>
      <c r="D3384" s="1116" t="s">
        <v>3447</v>
      </c>
      <c r="E3384" s="1356">
        <v>0</v>
      </c>
      <c r="F3384" s="1256">
        <v>1</v>
      </c>
      <c r="G3384" s="1246">
        <v>0</v>
      </c>
    </row>
    <row r="3385" spans="1:7" ht="14.15" customHeight="1">
      <c r="A3385" s="1119" t="s">
        <v>5122</v>
      </c>
      <c r="B3385" s="1118" t="s">
        <v>3166</v>
      </c>
      <c r="C3385" s="1117" t="s">
        <v>1276</v>
      </c>
      <c r="D3385" s="1116" t="s">
        <v>3448</v>
      </c>
      <c r="E3385" s="1356">
        <v>0</v>
      </c>
      <c r="F3385" s="1256">
        <v>1</v>
      </c>
      <c r="G3385" s="1246">
        <v>0</v>
      </c>
    </row>
    <row r="3386" spans="1:7" ht="14.15" customHeight="1">
      <c r="A3386" s="1119" t="s">
        <v>5122</v>
      </c>
      <c r="B3386" s="1118" t="s">
        <v>3166</v>
      </c>
      <c r="C3386" s="1117" t="s">
        <v>1277</v>
      </c>
      <c r="D3386" s="1116" t="s">
        <v>5252</v>
      </c>
      <c r="E3386" s="1356">
        <v>0</v>
      </c>
      <c r="F3386" s="1256">
        <v>1</v>
      </c>
      <c r="G3386" s="1246">
        <v>0</v>
      </c>
    </row>
    <row r="3387" spans="1:7" ht="14.15" customHeight="1">
      <c r="A3387" s="1119" t="s">
        <v>5122</v>
      </c>
      <c r="B3387" s="1118" t="s">
        <v>3166</v>
      </c>
      <c r="C3387" s="1117" t="s">
        <v>1278</v>
      </c>
      <c r="D3387" s="1116" t="s">
        <v>5253</v>
      </c>
      <c r="E3387" s="1356">
        <v>0</v>
      </c>
      <c r="F3387" s="1256">
        <v>1</v>
      </c>
      <c r="G3387" s="1246">
        <v>0</v>
      </c>
    </row>
    <row r="3388" spans="1:7" ht="14.15" customHeight="1">
      <c r="A3388" s="1119" t="s">
        <v>5122</v>
      </c>
      <c r="B3388" s="1118" t="s">
        <v>3166</v>
      </c>
      <c r="C3388" s="1117" t="s">
        <v>1279</v>
      </c>
      <c r="D3388" s="1116" t="s">
        <v>5254</v>
      </c>
      <c r="E3388" s="1356">
        <v>0</v>
      </c>
      <c r="F3388" s="1256">
        <v>1</v>
      </c>
      <c r="G3388" s="1246">
        <v>0</v>
      </c>
    </row>
    <row r="3389" spans="1:7" ht="14.15" customHeight="1">
      <c r="A3389" s="1119" t="s">
        <v>5122</v>
      </c>
      <c r="B3389" s="1118" t="s">
        <v>3166</v>
      </c>
      <c r="C3389" s="1117" t="s">
        <v>1280</v>
      </c>
      <c r="D3389" s="1116" t="s">
        <v>5255</v>
      </c>
      <c r="E3389" s="1356">
        <v>12</v>
      </c>
      <c r="F3389" s="1256">
        <v>1</v>
      </c>
      <c r="G3389" s="1246">
        <v>12</v>
      </c>
    </row>
    <row r="3390" spans="1:7" ht="14.15" customHeight="1">
      <c r="A3390" s="1119" t="s">
        <v>5122</v>
      </c>
      <c r="B3390" s="1118" t="s">
        <v>3166</v>
      </c>
      <c r="C3390" s="1117" t="s">
        <v>5235</v>
      </c>
      <c r="D3390" s="1116" t="s">
        <v>5236</v>
      </c>
      <c r="E3390" s="1356">
        <v>2</v>
      </c>
      <c r="F3390" s="1256">
        <v>1</v>
      </c>
      <c r="G3390" s="1246">
        <v>2</v>
      </c>
    </row>
    <row r="3391" spans="1:7" ht="14.15" customHeight="1">
      <c r="A3391" s="1119" t="s">
        <v>5122</v>
      </c>
      <c r="B3391" s="1118" t="s">
        <v>3166</v>
      </c>
      <c r="C3391" s="1117" t="s">
        <v>3478</v>
      </c>
      <c r="D3391" s="1116" t="s">
        <v>2046</v>
      </c>
      <c r="E3391" s="1356">
        <v>1</v>
      </c>
      <c r="F3391" s="1256">
        <v>1</v>
      </c>
      <c r="G3391" s="1246">
        <v>1</v>
      </c>
    </row>
    <row r="3392" spans="1:7" ht="14.15" customHeight="1">
      <c r="A3392" s="1119" t="s">
        <v>5122</v>
      </c>
      <c r="B3392" s="1118" t="s">
        <v>3166</v>
      </c>
      <c r="C3392" s="1117" t="s">
        <v>1621</v>
      </c>
      <c r="D3392" s="1116" t="s">
        <v>4753</v>
      </c>
      <c r="E3392" s="1356">
        <v>4</v>
      </c>
      <c r="F3392" s="1256">
        <v>1</v>
      </c>
      <c r="G3392" s="1246">
        <v>4</v>
      </c>
    </row>
    <row r="3393" spans="1:7" ht="14.15" customHeight="1">
      <c r="A3393" s="1119" t="s">
        <v>5122</v>
      </c>
      <c r="B3393" s="1118" t="s">
        <v>3166</v>
      </c>
      <c r="C3393" s="1117" t="s">
        <v>2497</v>
      </c>
      <c r="D3393" s="1116" t="s">
        <v>3784</v>
      </c>
      <c r="E3393" s="1356">
        <v>2</v>
      </c>
      <c r="F3393" s="1256">
        <v>1</v>
      </c>
      <c r="G3393" s="1246">
        <v>2</v>
      </c>
    </row>
    <row r="3394" spans="1:7" ht="14.15" customHeight="1">
      <c r="A3394" s="1119" t="s">
        <v>5122</v>
      </c>
      <c r="B3394" s="1118" t="s">
        <v>3166</v>
      </c>
      <c r="C3394" s="1117" t="s">
        <v>4432</v>
      </c>
      <c r="D3394" s="1116" t="s">
        <v>1792</v>
      </c>
      <c r="E3394" s="1356">
        <v>4.0000000000000002E-4</v>
      </c>
      <c r="F3394" s="1256">
        <v>1</v>
      </c>
      <c r="G3394" s="1246">
        <v>4.0000000000000002E-4</v>
      </c>
    </row>
    <row r="3395" spans="1:7" ht="14.15" customHeight="1">
      <c r="A3395" s="1119" t="s">
        <v>5122</v>
      </c>
      <c r="B3395" s="1118" t="s">
        <v>3166</v>
      </c>
      <c r="C3395" s="1117" t="s">
        <v>5417</v>
      </c>
      <c r="D3395" s="1116" t="s">
        <v>3885</v>
      </c>
      <c r="E3395" s="1356">
        <v>1.1999999999999999E-3</v>
      </c>
      <c r="F3395" s="1256">
        <v>1</v>
      </c>
      <c r="G3395" s="1246">
        <v>1.1999999999999999E-3</v>
      </c>
    </row>
    <row r="3396" spans="1:7" ht="14.15" customHeight="1">
      <c r="A3396" s="1119" t="s">
        <v>5122</v>
      </c>
      <c r="B3396" s="1118" t="s">
        <v>3166</v>
      </c>
      <c r="C3396" s="1117" t="s">
        <v>5419</v>
      </c>
      <c r="D3396" s="1116" t="s">
        <v>3704</v>
      </c>
      <c r="E3396" s="1356">
        <v>5.0000000000000001E-3</v>
      </c>
      <c r="F3396" s="1256">
        <v>1</v>
      </c>
      <c r="G3396" s="1246">
        <v>5.0000000000000001E-3</v>
      </c>
    </row>
    <row r="3397" spans="1:7" ht="14.15" customHeight="1">
      <c r="A3397" s="1119" t="s">
        <v>5122</v>
      </c>
      <c r="B3397" s="1118" t="s">
        <v>3166</v>
      </c>
      <c r="C3397" s="1117" t="s">
        <v>869</v>
      </c>
      <c r="D3397" s="1116" t="s">
        <v>1793</v>
      </c>
      <c r="E3397" s="1356">
        <v>4.0000000000000002E-4</v>
      </c>
      <c r="F3397" s="1256">
        <v>1</v>
      </c>
      <c r="G3397" s="1246">
        <v>4.0000000000000002E-4</v>
      </c>
    </row>
    <row r="3398" spans="1:7" ht="14.15" customHeight="1">
      <c r="A3398" s="1119" t="s">
        <v>5122</v>
      </c>
      <c r="B3398" s="1118" t="s">
        <v>3166</v>
      </c>
      <c r="C3398" s="1117" t="s">
        <v>4692</v>
      </c>
      <c r="D3398" s="1116" t="s">
        <v>4137</v>
      </c>
      <c r="E3398" s="1356">
        <v>1.1999999999999999E-3</v>
      </c>
      <c r="F3398" s="1256">
        <v>1</v>
      </c>
      <c r="G3398" s="1246">
        <v>1.1999999999999999E-3</v>
      </c>
    </row>
    <row r="3399" spans="1:7" ht="14.15" customHeight="1">
      <c r="A3399" s="1119" t="s">
        <v>5122</v>
      </c>
      <c r="B3399" s="1118" t="s">
        <v>3166</v>
      </c>
      <c r="C3399" s="1117" t="s">
        <v>7748</v>
      </c>
      <c r="D3399" s="1116" t="s">
        <v>8287</v>
      </c>
      <c r="E3399" s="1356">
        <v>6.6E-3</v>
      </c>
      <c r="F3399" s="1256">
        <v>1</v>
      </c>
      <c r="G3399" s="1246">
        <v>6.6E-3</v>
      </c>
    </row>
    <row r="3400" spans="1:7" ht="14.15" customHeight="1">
      <c r="A3400" s="1119" t="s">
        <v>5122</v>
      </c>
      <c r="B3400" s="1118" t="s">
        <v>3166</v>
      </c>
      <c r="C3400" s="1117" t="s">
        <v>870</v>
      </c>
      <c r="D3400" s="1116" t="s">
        <v>871</v>
      </c>
      <c r="E3400" s="1356">
        <v>1E-3</v>
      </c>
      <c r="F3400" s="1256">
        <v>1</v>
      </c>
      <c r="G3400" s="1246">
        <v>1E-3</v>
      </c>
    </row>
    <row r="3401" spans="1:7" ht="14.15" customHeight="1">
      <c r="A3401" s="1119" t="s">
        <v>5122</v>
      </c>
      <c r="B3401" s="1118" t="s">
        <v>3166</v>
      </c>
      <c r="C3401" s="1117" t="s">
        <v>5534</v>
      </c>
      <c r="D3401" s="1116" t="s">
        <v>5611</v>
      </c>
      <c r="E3401" s="1356">
        <v>0.56399999999999995</v>
      </c>
      <c r="F3401" s="1256">
        <v>1</v>
      </c>
      <c r="G3401" s="1246">
        <v>0.56399999999999995</v>
      </c>
    </row>
    <row r="3402" spans="1:7" ht="14.15" customHeight="1">
      <c r="A3402" s="1119" t="s">
        <v>5122</v>
      </c>
      <c r="B3402" s="1118" t="s">
        <v>3166</v>
      </c>
      <c r="C3402" s="1117" t="s">
        <v>5530</v>
      </c>
      <c r="D3402" s="1116" t="s">
        <v>5609</v>
      </c>
      <c r="E3402" s="1356">
        <v>0.50660000000000005</v>
      </c>
      <c r="F3402" s="1256">
        <v>1</v>
      </c>
      <c r="G3402" s="1246">
        <v>0.50660000000000005</v>
      </c>
    </row>
    <row r="3403" spans="1:7" ht="14.15" customHeight="1">
      <c r="A3403" s="1119" t="s">
        <v>5122</v>
      </c>
      <c r="B3403" s="1118" t="s">
        <v>3166</v>
      </c>
      <c r="C3403" s="1117" t="s">
        <v>2734</v>
      </c>
      <c r="D3403" s="1116" t="s">
        <v>5617</v>
      </c>
      <c r="E3403" s="1356">
        <v>0.248</v>
      </c>
      <c r="F3403" s="1256">
        <v>1</v>
      </c>
      <c r="G3403" s="1246">
        <v>0.248</v>
      </c>
    </row>
    <row r="3404" spans="1:7" ht="14.15" customHeight="1">
      <c r="A3404" s="1119" t="s">
        <v>5122</v>
      </c>
      <c r="B3404" s="1118" t="s">
        <v>3166</v>
      </c>
      <c r="C3404" s="1117" t="s">
        <v>2733</v>
      </c>
      <c r="D3404" s="1116" t="s">
        <v>5616</v>
      </c>
      <c r="E3404" s="1356">
        <v>6.83E-2</v>
      </c>
      <c r="F3404" s="1256">
        <v>1</v>
      </c>
      <c r="G3404" s="1246">
        <v>6.83E-2</v>
      </c>
    </row>
    <row r="3405" spans="1:7" ht="14.15" customHeight="1">
      <c r="A3405" s="1119" t="s">
        <v>5122</v>
      </c>
      <c r="B3405" s="1118" t="s">
        <v>3166</v>
      </c>
      <c r="C3405" s="1117" t="s">
        <v>1084</v>
      </c>
      <c r="D3405" s="1116" t="s">
        <v>5178</v>
      </c>
      <c r="E3405" s="1356">
        <v>0.90749999999999997</v>
      </c>
      <c r="F3405" s="1256">
        <v>1</v>
      </c>
      <c r="G3405" s="1246">
        <v>0.90749999999999997</v>
      </c>
    </row>
    <row r="3406" spans="1:7" ht="14.15" customHeight="1">
      <c r="A3406" s="1119" t="s">
        <v>5122</v>
      </c>
      <c r="B3406" s="1118" t="s">
        <v>3166</v>
      </c>
      <c r="C3406" s="1117" t="s">
        <v>6660</v>
      </c>
      <c r="D3406" s="1116" t="s">
        <v>6661</v>
      </c>
      <c r="E3406" s="1356">
        <v>2.8999999999999998E-3</v>
      </c>
      <c r="F3406" s="1256">
        <v>1</v>
      </c>
      <c r="G3406" s="1246">
        <v>2.8999999999999998E-3</v>
      </c>
    </row>
    <row r="3407" spans="1:7" ht="14.15" customHeight="1">
      <c r="A3407" s="1119" t="s">
        <v>4386</v>
      </c>
      <c r="B3407" s="1118" t="s">
        <v>4387</v>
      </c>
      <c r="C3407" s="1117" t="s">
        <v>5237</v>
      </c>
      <c r="D3407" s="1116" t="s">
        <v>5238</v>
      </c>
      <c r="E3407" s="1356">
        <v>1</v>
      </c>
      <c r="F3407" s="1256">
        <v>1</v>
      </c>
      <c r="G3407" s="1246">
        <v>1</v>
      </c>
    </row>
    <row r="3408" spans="1:7" ht="14.15" customHeight="1">
      <c r="A3408" s="1119" t="s">
        <v>4386</v>
      </c>
      <c r="B3408" s="1118" t="s">
        <v>4387</v>
      </c>
      <c r="C3408" s="1117" t="s">
        <v>601</v>
      </c>
      <c r="D3408" s="1116" t="s">
        <v>1688</v>
      </c>
      <c r="E3408" s="1356">
        <v>1</v>
      </c>
      <c r="F3408" s="1256">
        <v>1</v>
      </c>
      <c r="G3408" s="1246">
        <v>1</v>
      </c>
    </row>
    <row r="3409" spans="1:7" ht="14.15" customHeight="1">
      <c r="A3409" s="1119" t="s">
        <v>4386</v>
      </c>
      <c r="B3409" s="1118" t="s">
        <v>4387</v>
      </c>
      <c r="C3409" s="1117" t="s">
        <v>4808</v>
      </c>
      <c r="D3409" s="1116" t="s">
        <v>4809</v>
      </c>
      <c r="E3409" s="1356">
        <v>1</v>
      </c>
      <c r="F3409" s="1256">
        <v>1</v>
      </c>
      <c r="G3409" s="1246">
        <v>1</v>
      </c>
    </row>
    <row r="3410" spans="1:7" ht="14.15" customHeight="1">
      <c r="A3410" s="1119" t="s">
        <v>4386</v>
      </c>
      <c r="B3410" s="1118" t="s">
        <v>4387</v>
      </c>
      <c r="C3410" s="1117" t="s">
        <v>603</v>
      </c>
      <c r="D3410" s="1116" t="s">
        <v>5392</v>
      </c>
      <c r="E3410" s="1356">
        <v>1</v>
      </c>
      <c r="F3410" s="1256">
        <v>1</v>
      </c>
      <c r="G3410" s="1246">
        <v>1</v>
      </c>
    </row>
    <row r="3411" spans="1:7" ht="14.15" customHeight="1">
      <c r="A3411" s="1119" t="s">
        <v>4386</v>
      </c>
      <c r="B3411" s="1118" t="s">
        <v>4387</v>
      </c>
      <c r="C3411" s="1117" t="s">
        <v>5843</v>
      </c>
      <c r="D3411" s="1116" t="s">
        <v>6203</v>
      </c>
      <c r="E3411" s="1356">
        <v>1</v>
      </c>
      <c r="F3411" s="1256">
        <v>1</v>
      </c>
      <c r="G3411" s="1246">
        <v>1</v>
      </c>
    </row>
    <row r="3412" spans="1:7" ht="14.15" customHeight="1">
      <c r="A3412" s="1119" t="s">
        <v>4386</v>
      </c>
      <c r="B3412" s="1118" t="s">
        <v>4387</v>
      </c>
      <c r="C3412" s="1117" t="s">
        <v>5811</v>
      </c>
      <c r="D3412" s="1116" t="s">
        <v>6204</v>
      </c>
      <c r="E3412" s="1356">
        <v>1</v>
      </c>
      <c r="F3412" s="1256">
        <v>1</v>
      </c>
      <c r="G3412" s="1246">
        <v>1</v>
      </c>
    </row>
    <row r="3413" spans="1:7" ht="14.15" customHeight="1">
      <c r="A3413" s="1119" t="s">
        <v>4386</v>
      </c>
      <c r="B3413" s="1118" t="s">
        <v>4387</v>
      </c>
      <c r="C3413" s="1117" t="s">
        <v>4784</v>
      </c>
      <c r="D3413" s="1116" t="s">
        <v>4785</v>
      </c>
      <c r="E3413" s="1356">
        <v>2</v>
      </c>
      <c r="F3413" s="1256">
        <v>1</v>
      </c>
      <c r="G3413" s="1246">
        <v>2</v>
      </c>
    </row>
    <row r="3414" spans="1:7" ht="14.15" customHeight="1">
      <c r="A3414" s="1119" t="s">
        <v>4386</v>
      </c>
      <c r="B3414" s="1118" t="s">
        <v>4387</v>
      </c>
      <c r="C3414" s="1117" t="s">
        <v>4786</v>
      </c>
      <c r="D3414" s="1116" t="s">
        <v>4787</v>
      </c>
      <c r="E3414" s="1356">
        <v>2</v>
      </c>
      <c r="F3414" s="1256">
        <v>1</v>
      </c>
      <c r="G3414" s="1246">
        <v>2</v>
      </c>
    </row>
    <row r="3415" spans="1:7" ht="14.15" customHeight="1">
      <c r="A3415" s="1119" t="s">
        <v>4386</v>
      </c>
      <c r="B3415" s="1118" t="s">
        <v>4387</v>
      </c>
      <c r="C3415" s="1117" t="s">
        <v>9100</v>
      </c>
      <c r="D3415" s="1116" t="s">
        <v>9113</v>
      </c>
      <c r="E3415" s="1356">
        <v>1</v>
      </c>
      <c r="F3415" s="1256">
        <v>1</v>
      </c>
      <c r="G3415" s="1246">
        <v>1</v>
      </c>
    </row>
    <row r="3416" spans="1:7" ht="14.15" customHeight="1">
      <c r="A3416" s="1119" t="s">
        <v>4386</v>
      </c>
      <c r="B3416" s="1118" t="s">
        <v>4387</v>
      </c>
      <c r="C3416" s="1117" t="s">
        <v>9104</v>
      </c>
      <c r="D3416" s="1116" t="s">
        <v>9114</v>
      </c>
      <c r="E3416" s="1356">
        <v>1</v>
      </c>
      <c r="F3416" s="1256">
        <v>1</v>
      </c>
      <c r="G3416" s="1246">
        <v>1</v>
      </c>
    </row>
    <row r="3417" spans="1:7" ht="14.15" customHeight="1">
      <c r="A3417" s="1119" t="s">
        <v>4386</v>
      </c>
      <c r="B3417" s="1118" t="s">
        <v>4387</v>
      </c>
      <c r="C3417" s="1117" t="s">
        <v>5239</v>
      </c>
      <c r="D3417" s="1116" t="s">
        <v>5240</v>
      </c>
      <c r="E3417" s="1356">
        <v>2</v>
      </c>
      <c r="F3417" s="1256">
        <v>1</v>
      </c>
      <c r="G3417" s="1246">
        <v>2</v>
      </c>
    </row>
    <row r="3418" spans="1:7" ht="14.15" customHeight="1">
      <c r="A3418" s="1119" t="s">
        <v>4386</v>
      </c>
      <c r="B3418" s="1118" t="s">
        <v>4387</v>
      </c>
      <c r="C3418" s="1117" t="s">
        <v>5241</v>
      </c>
      <c r="D3418" s="1116" t="s">
        <v>5242</v>
      </c>
      <c r="E3418" s="1356">
        <v>2</v>
      </c>
      <c r="F3418" s="1256">
        <v>1</v>
      </c>
      <c r="G3418" s="1246">
        <v>2</v>
      </c>
    </row>
    <row r="3419" spans="1:7" ht="14.15" customHeight="1">
      <c r="A3419" s="1119" t="s">
        <v>4386</v>
      </c>
      <c r="B3419" s="1118" t="s">
        <v>4387</v>
      </c>
      <c r="C3419" s="1117" t="s">
        <v>1300</v>
      </c>
      <c r="D3419" s="1116" t="s">
        <v>4726</v>
      </c>
      <c r="E3419" s="1356">
        <v>2</v>
      </c>
      <c r="F3419" s="1256">
        <v>1</v>
      </c>
      <c r="G3419" s="1246">
        <v>2</v>
      </c>
    </row>
    <row r="3420" spans="1:7" ht="14.15" customHeight="1">
      <c r="A3420" s="1119" t="s">
        <v>4386</v>
      </c>
      <c r="B3420" s="1118" t="s">
        <v>4387</v>
      </c>
      <c r="C3420" s="1117" t="s">
        <v>602</v>
      </c>
      <c r="D3420" s="1116" t="s">
        <v>1690</v>
      </c>
      <c r="E3420" s="1356">
        <v>1</v>
      </c>
      <c r="F3420" s="1256">
        <v>1</v>
      </c>
      <c r="G3420" s="1246">
        <v>1</v>
      </c>
    </row>
    <row r="3421" spans="1:7" ht="14.15" customHeight="1">
      <c r="A3421" s="1119" t="s">
        <v>4386</v>
      </c>
      <c r="B3421" s="1118" t="s">
        <v>4387</v>
      </c>
      <c r="C3421" s="1117" t="s">
        <v>5243</v>
      </c>
      <c r="D3421" s="1116" t="s">
        <v>3356</v>
      </c>
      <c r="E3421" s="1356">
        <v>1</v>
      </c>
      <c r="F3421" s="1256">
        <v>1</v>
      </c>
      <c r="G3421" s="1246">
        <v>1</v>
      </c>
    </row>
    <row r="3422" spans="1:7" ht="14.15" customHeight="1">
      <c r="A3422" s="1119" t="s">
        <v>4386</v>
      </c>
      <c r="B3422" s="1118" t="s">
        <v>4387</v>
      </c>
      <c r="C3422" s="1117" t="s">
        <v>1634</v>
      </c>
      <c r="D3422" s="1116" t="s">
        <v>1635</v>
      </c>
      <c r="E3422" s="1356">
        <v>4</v>
      </c>
      <c r="F3422" s="1256">
        <v>1</v>
      </c>
      <c r="G3422" s="1246">
        <v>4</v>
      </c>
    </row>
    <row r="3423" spans="1:7" ht="14.15" customHeight="1">
      <c r="A3423" s="1119" t="s">
        <v>4386</v>
      </c>
      <c r="B3423" s="1118" t="s">
        <v>4387</v>
      </c>
      <c r="C3423" s="1117" t="s">
        <v>1439</v>
      </c>
      <c r="D3423" s="1116" t="s">
        <v>1440</v>
      </c>
      <c r="E3423" s="1356">
        <v>0</v>
      </c>
      <c r="F3423" s="1256">
        <v>1</v>
      </c>
      <c r="G3423" s="1246">
        <v>0</v>
      </c>
    </row>
    <row r="3424" spans="1:7" ht="14.15" customHeight="1">
      <c r="A3424" s="1119" t="s">
        <v>4386</v>
      </c>
      <c r="B3424" s="1118" t="s">
        <v>4387</v>
      </c>
      <c r="C3424" s="1117" t="s">
        <v>3440</v>
      </c>
      <c r="D3424" s="1116" t="s">
        <v>3441</v>
      </c>
      <c r="E3424" s="1356">
        <v>0</v>
      </c>
      <c r="F3424" s="1256">
        <v>1</v>
      </c>
      <c r="G3424" s="1246">
        <v>0</v>
      </c>
    </row>
    <row r="3425" spans="1:7" ht="14.15" customHeight="1">
      <c r="A3425" s="1119" t="s">
        <v>4386</v>
      </c>
      <c r="B3425" s="1118" t="s">
        <v>4387</v>
      </c>
      <c r="C3425" s="1117" t="s">
        <v>3442</v>
      </c>
      <c r="D3425" s="1116" t="s">
        <v>3443</v>
      </c>
      <c r="E3425" s="1356">
        <v>0</v>
      </c>
      <c r="F3425" s="1256">
        <v>1</v>
      </c>
      <c r="G3425" s="1246">
        <v>0</v>
      </c>
    </row>
    <row r="3426" spans="1:7" ht="14.15" customHeight="1">
      <c r="A3426" s="1119" t="s">
        <v>4386</v>
      </c>
      <c r="B3426" s="1118" t="s">
        <v>4387</v>
      </c>
      <c r="C3426" s="1117" t="s">
        <v>3444</v>
      </c>
      <c r="D3426" s="1116" t="s">
        <v>3445</v>
      </c>
      <c r="E3426" s="1356">
        <v>0</v>
      </c>
      <c r="F3426" s="1256">
        <v>1</v>
      </c>
      <c r="G3426" s="1246">
        <v>0</v>
      </c>
    </row>
    <row r="3427" spans="1:7" ht="14.15" customHeight="1">
      <c r="A3427" s="1119" t="s">
        <v>4386</v>
      </c>
      <c r="B3427" s="1118" t="s">
        <v>4387</v>
      </c>
      <c r="C3427" s="1117" t="s">
        <v>3446</v>
      </c>
      <c r="D3427" s="1116" t="s">
        <v>3447</v>
      </c>
      <c r="E3427" s="1356">
        <v>0</v>
      </c>
      <c r="F3427" s="1256">
        <v>1</v>
      </c>
      <c r="G3427" s="1246">
        <v>0</v>
      </c>
    </row>
    <row r="3428" spans="1:7" ht="14.15" customHeight="1">
      <c r="A3428" s="1119" t="s">
        <v>4386</v>
      </c>
      <c r="B3428" s="1118" t="s">
        <v>4387</v>
      </c>
      <c r="C3428" s="1117" t="s">
        <v>1276</v>
      </c>
      <c r="D3428" s="1116" t="s">
        <v>3448</v>
      </c>
      <c r="E3428" s="1356">
        <v>0</v>
      </c>
      <c r="F3428" s="1256">
        <v>1</v>
      </c>
      <c r="G3428" s="1246">
        <v>0</v>
      </c>
    </row>
    <row r="3429" spans="1:7" ht="14.15" customHeight="1">
      <c r="A3429" s="1119" t="s">
        <v>4386</v>
      </c>
      <c r="B3429" s="1118" t="s">
        <v>4387</v>
      </c>
      <c r="C3429" s="1117" t="s">
        <v>1277</v>
      </c>
      <c r="D3429" s="1116" t="s">
        <v>5252</v>
      </c>
      <c r="E3429" s="1356">
        <v>0</v>
      </c>
      <c r="F3429" s="1256">
        <v>1</v>
      </c>
      <c r="G3429" s="1246">
        <v>0</v>
      </c>
    </row>
    <row r="3430" spans="1:7" ht="14.15" customHeight="1">
      <c r="A3430" s="1119" t="s">
        <v>4386</v>
      </c>
      <c r="B3430" s="1118" t="s">
        <v>4387</v>
      </c>
      <c r="C3430" s="1117" t="s">
        <v>1278</v>
      </c>
      <c r="D3430" s="1116" t="s">
        <v>5253</v>
      </c>
      <c r="E3430" s="1356">
        <v>0</v>
      </c>
      <c r="F3430" s="1256">
        <v>1</v>
      </c>
      <c r="G3430" s="1246">
        <v>0</v>
      </c>
    </row>
    <row r="3431" spans="1:7" ht="14.15" customHeight="1">
      <c r="A3431" s="1119" t="s">
        <v>4386</v>
      </c>
      <c r="B3431" s="1118" t="s">
        <v>4387</v>
      </c>
      <c r="C3431" s="1117" t="s">
        <v>1279</v>
      </c>
      <c r="D3431" s="1116" t="s">
        <v>5254</v>
      </c>
      <c r="E3431" s="1356">
        <v>0</v>
      </c>
      <c r="F3431" s="1256">
        <v>1</v>
      </c>
      <c r="G3431" s="1246">
        <v>0</v>
      </c>
    </row>
    <row r="3432" spans="1:7" ht="14.15" customHeight="1">
      <c r="A3432" s="1119" t="s">
        <v>4386</v>
      </c>
      <c r="B3432" s="1118" t="s">
        <v>4387</v>
      </c>
      <c r="C3432" s="1117" t="s">
        <v>1280</v>
      </c>
      <c r="D3432" s="1116" t="s">
        <v>5255</v>
      </c>
      <c r="E3432" s="1356">
        <v>12</v>
      </c>
      <c r="F3432" s="1256">
        <v>1</v>
      </c>
      <c r="G3432" s="1246">
        <v>12</v>
      </c>
    </row>
    <row r="3433" spans="1:7" ht="14.15" customHeight="1">
      <c r="A3433" s="1119" t="s">
        <v>4386</v>
      </c>
      <c r="B3433" s="1118" t="s">
        <v>4387</v>
      </c>
      <c r="C3433" s="1117" t="s">
        <v>5235</v>
      </c>
      <c r="D3433" s="1116" t="s">
        <v>5236</v>
      </c>
      <c r="E3433" s="1356">
        <v>2</v>
      </c>
      <c r="F3433" s="1256">
        <v>1</v>
      </c>
      <c r="G3433" s="1246">
        <v>2</v>
      </c>
    </row>
    <row r="3434" spans="1:7" ht="14.15" customHeight="1">
      <c r="A3434" s="1119" t="s">
        <v>4386</v>
      </c>
      <c r="B3434" s="1118" t="s">
        <v>4387</v>
      </c>
      <c r="C3434" s="1117" t="s">
        <v>1621</v>
      </c>
      <c r="D3434" s="1116" t="s">
        <v>4753</v>
      </c>
      <c r="E3434" s="1356">
        <v>4</v>
      </c>
      <c r="F3434" s="1256">
        <v>1</v>
      </c>
      <c r="G3434" s="1246">
        <v>4</v>
      </c>
    </row>
    <row r="3435" spans="1:7" ht="14.15" customHeight="1">
      <c r="A3435" s="1119" t="s">
        <v>4386</v>
      </c>
      <c r="B3435" s="1118" t="s">
        <v>4387</v>
      </c>
      <c r="C3435" s="1117" t="s">
        <v>2497</v>
      </c>
      <c r="D3435" s="1116" t="s">
        <v>3784</v>
      </c>
      <c r="E3435" s="1356">
        <v>2</v>
      </c>
      <c r="F3435" s="1256">
        <v>1</v>
      </c>
      <c r="G3435" s="1246">
        <v>2</v>
      </c>
    </row>
    <row r="3436" spans="1:7" ht="14.15" customHeight="1">
      <c r="A3436" s="1119" t="s">
        <v>4386</v>
      </c>
      <c r="B3436" s="1118" t="s">
        <v>4387</v>
      </c>
      <c r="C3436" s="1117" t="s">
        <v>4432</v>
      </c>
      <c r="D3436" s="1116" t="s">
        <v>1792</v>
      </c>
      <c r="E3436" s="1356">
        <v>4.0000000000000002E-4</v>
      </c>
      <c r="F3436" s="1256">
        <v>1</v>
      </c>
      <c r="G3436" s="1246">
        <v>4.0000000000000002E-4</v>
      </c>
    </row>
    <row r="3437" spans="1:7" ht="14.15" customHeight="1">
      <c r="A3437" s="1119" t="s">
        <v>4386</v>
      </c>
      <c r="B3437" s="1118" t="s">
        <v>4387</v>
      </c>
      <c r="C3437" s="1117" t="s">
        <v>5417</v>
      </c>
      <c r="D3437" s="1116" t="s">
        <v>3885</v>
      </c>
      <c r="E3437" s="1356">
        <v>1.1999999999999999E-3</v>
      </c>
      <c r="F3437" s="1256">
        <v>1</v>
      </c>
      <c r="G3437" s="1246">
        <v>1.1999999999999999E-3</v>
      </c>
    </row>
    <row r="3438" spans="1:7" ht="14.15" customHeight="1">
      <c r="A3438" s="1119" t="s">
        <v>4386</v>
      </c>
      <c r="B3438" s="1118" t="s">
        <v>4387</v>
      </c>
      <c r="C3438" s="1117" t="s">
        <v>5419</v>
      </c>
      <c r="D3438" s="1116" t="s">
        <v>3704</v>
      </c>
      <c r="E3438" s="1356">
        <v>5.0000000000000001E-3</v>
      </c>
      <c r="F3438" s="1256">
        <v>1</v>
      </c>
      <c r="G3438" s="1246">
        <v>5.0000000000000001E-3</v>
      </c>
    </row>
    <row r="3439" spans="1:7" ht="14.15" customHeight="1">
      <c r="A3439" s="1119" t="s">
        <v>4386</v>
      </c>
      <c r="B3439" s="1118" t="s">
        <v>4387</v>
      </c>
      <c r="C3439" s="1117" t="s">
        <v>869</v>
      </c>
      <c r="D3439" s="1116" t="s">
        <v>1793</v>
      </c>
      <c r="E3439" s="1356">
        <v>4.0000000000000002E-4</v>
      </c>
      <c r="F3439" s="1256">
        <v>1</v>
      </c>
      <c r="G3439" s="1246">
        <v>4.0000000000000002E-4</v>
      </c>
    </row>
    <row r="3440" spans="1:7" ht="14.15" customHeight="1">
      <c r="A3440" s="1119" t="s">
        <v>4386</v>
      </c>
      <c r="B3440" s="1118" t="s">
        <v>4387</v>
      </c>
      <c r="C3440" s="1117" t="s">
        <v>4692</v>
      </c>
      <c r="D3440" s="1116" t="s">
        <v>4137</v>
      </c>
      <c r="E3440" s="1356">
        <v>1.1999999999999999E-3</v>
      </c>
      <c r="F3440" s="1256">
        <v>1</v>
      </c>
      <c r="G3440" s="1246">
        <v>1.1999999999999999E-3</v>
      </c>
    </row>
    <row r="3441" spans="1:7" ht="14.15" customHeight="1">
      <c r="A3441" s="1119" t="s">
        <v>4386</v>
      </c>
      <c r="B3441" s="1118" t="s">
        <v>4387</v>
      </c>
      <c r="C3441" s="1117" t="s">
        <v>7748</v>
      </c>
      <c r="D3441" s="1116" t="s">
        <v>8287</v>
      </c>
      <c r="E3441" s="1356">
        <v>6.6E-3</v>
      </c>
      <c r="F3441" s="1256">
        <v>1</v>
      </c>
      <c r="G3441" s="1246">
        <v>6.6E-3</v>
      </c>
    </row>
    <row r="3442" spans="1:7" ht="14.15" customHeight="1">
      <c r="A3442" s="1119" t="s">
        <v>4386</v>
      </c>
      <c r="B3442" s="1118" t="s">
        <v>4387</v>
      </c>
      <c r="C3442" s="1117" t="s">
        <v>870</v>
      </c>
      <c r="D3442" s="1116" t="s">
        <v>871</v>
      </c>
      <c r="E3442" s="1356">
        <v>1E-3</v>
      </c>
      <c r="F3442" s="1256">
        <v>1</v>
      </c>
      <c r="G3442" s="1246">
        <v>1E-3</v>
      </c>
    </row>
    <row r="3443" spans="1:7" ht="14.15" customHeight="1">
      <c r="A3443" s="1119" t="s">
        <v>4386</v>
      </c>
      <c r="B3443" s="1118" t="s">
        <v>4387</v>
      </c>
      <c r="C3443" s="1117" t="s">
        <v>5534</v>
      </c>
      <c r="D3443" s="1116" t="s">
        <v>5611</v>
      </c>
      <c r="E3443" s="1356">
        <v>0.56369999999999998</v>
      </c>
      <c r="F3443" s="1256">
        <v>1</v>
      </c>
      <c r="G3443" s="1246">
        <v>0.56369999999999998</v>
      </c>
    </row>
    <row r="3444" spans="1:7" ht="14.15" customHeight="1">
      <c r="A3444" s="1119" t="s">
        <v>4386</v>
      </c>
      <c r="B3444" s="1118" t="s">
        <v>4387</v>
      </c>
      <c r="C3444" s="1117" t="s">
        <v>5530</v>
      </c>
      <c r="D3444" s="1116" t="s">
        <v>5609</v>
      </c>
      <c r="E3444" s="1356">
        <v>0.50660000000000005</v>
      </c>
      <c r="F3444" s="1256">
        <v>1</v>
      </c>
      <c r="G3444" s="1246">
        <v>0.50660000000000005</v>
      </c>
    </row>
    <row r="3445" spans="1:7" ht="14.15" customHeight="1">
      <c r="A3445" s="1119" t="s">
        <v>4386</v>
      </c>
      <c r="B3445" s="1118" t="s">
        <v>4387</v>
      </c>
      <c r="C3445" s="1117" t="s">
        <v>1082</v>
      </c>
      <c r="D3445" s="1116" t="s">
        <v>477</v>
      </c>
      <c r="E3445" s="1356">
        <v>0.31430000000000002</v>
      </c>
      <c r="F3445" s="1256">
        <v>1</v>
      </c>
      <c r="G3445" s="1246">
        <v>0.31430000000000002</v>
      </c>
    </row>
    <row r="3446" spans="1:7" ht="14.15" customHeight="1">
      <c r="A3446" s="1119" t="s">
        <v>4386</v>
      </c>
      <c r="B3446" s="1118" t="s">
        <v>4387</v>
      </c>
      <c r="C3446" s="1117" t="s">
        <v>2345</v>
      </c>
      <c r="D3446" s="1116" t="s">
        <v>3531</v>
      </c>
      <c r="E3446" s="1356">
        <v>0.28010000000000002</v>
      </c>
      <c r="F3446" s="1256">
        <v>1</v>
      </c>
      <c r="G3446" s="1246">
        <v>0.28010000000000002</v>
      </c>
    </row>
    <row r="3447" spans="1:7" ht="14.15" customHeight="1">
      <c r="A3447" s="1119" t="s">
        <v>4386</v>
      </c>
      <c r="B3447" s="1118" t="s">
        <v>4387</v>
      </c>
      <c r="C3447" s="1117" t="s">
        <v>1084</v>
      </c>
      <c r="D3447" s="1116" t="s">
        <v>5178</v>
      </c>
      <c r="E3447" s="1356">
        <v>0.90749999999999997</v>
      </c>
      <c r="F3447" s="1256">
        <v>1</v>
      </c>
      <c r="G3447" s="1246">
        <v>0.90749999999999997</v>
      </c>
    </row>
    <row r="3448" spans="1:7" ht="14.15" customHeight="1">
      <c r="A3448" s="1119" t="s">
        <v>4386</v>
      </c>
      <c r="B3448" s="1118" t="s">
        <v>4387</v>
      </c>
      <c r="C3448" s="1117" t="s">
        <v>6660</v>
      </c>
      <c r="D3448" s="1116" t="s">
        <v>6661</v>
      </c>
      <c r="E3448" s="1356">
        <v>2.8999999999999998E-3</v>
      </c>
      <c r="F3448" s="1256">
        <v>1</v>
      </c>
      <c r="G3448" s="1246">
        <v>2.8999999999999998E-3</v>
      </c>
    </row>
    <row r="3449" spans="1:7" ht="14.15" customHeight="1">
      <c r="A3449" s="1119" t="s">
        <v>4378</v>
      </c>
      <c r="B3449" s="1118" t="s">
        <v>4379</v>
      </c>
      <c r="C3449" s="1117" t="s">
        <v>5237</v>
      </c>
      <c r="D3449" s="1116" t="s">
        <v>5238</v>
      </c>
      <c r="E3449" s="1356">
        <v>1</v>
      </c>
      <c r="F3449" s="1256">
        <v>1</v>
      </c>
      <c r="G3449" s="1246">
        <v>1</v>
      </c>
    </row>
    <row r="3450" spans="1:7" ht="14.15" customHeight="1">
      <c r="A3450" s="1119" t="s">
        <v>4378</v>
      </c>
      <c r="B3450" s="1118" t="s">
        <v>4379</v>
      </c>
      <c r="C3450" s="1117" t="s">
        <v>601</v>
      </c>
      <c r="D3450" s="1116" t="s">
        <v>1688</v>
      </c>
      <c r="E3450" s="1356">
        <v>1</v>
      </c>
      <c r="F3450" s="1256">
        <v>1</v>
      </c>
      <c r="G3450" s="1246">
        <v>1</v>
      </c>
    </row>
    <row r="3451" spans="1:7" ht="14.15" customHeight="1">
      <c r="A3451" s="1119" t="s">
        <v>4378</v>
      </c>
      <c r="B3451" s="1118" t="s">
        <v>4379</v>
      </c>
      <c r="C3451" s="1117" t="s">
        <v>4808</v>
      </c>
      <c r="D3451" s="1116" t="s">
        <v>4809</v>
      </c>
      <c r="E3451" s="1356">
        <v>1</v>
      </c>
      <c r="F3451" s="1256">
        <v>1</v>
      </c>
      <c r="G3451" s="1246">
        <v>1</v>
      </c>
    </row>
    <row r="3452" spans="1:7" ht="14.15" customHeight="1">
      <c r="A3452" s="1119" t="s">
        <v>4378</v>
      </c>
      <c r="B3452" s="1118" t="s">
        <v>4379</v>
      </c>
      <c r="C3452" s="1117" t="s">
        <v>603</v>
      </c>
      <c r="D3452" s="1116" t="s">
        <v>5392</v>
      </c>
      <c r="E3452" s="1356">
        <v>1</v>
      </c>
      <c r="F3452" s="1256">
        <v>1</v>
      </c>
      <c r="G3452" s="1246">
        <v>1</v>
      </c>
    </row>
    <row r="3453" spans="1:7" ht="14.15" customHeight="1">
      <c r="A3453" s="1119" t="s">
        <v>4378</v>
      </c>
      <c r="B3453" s="1118" t="s">
        <v>4379</v>
      </c>
      <c r="C3453" s="1117" t="s">
        <v>5843</v>
      </c>
      <c r="D3453" s="1116" t="s">
        <v>6203</v>
      </c>
      <c r="E3453" s="1356">
        <v>1</v>
      </c>
      <c r="F3453" s="1256">
        <v>1</v>
      </c>
      <c r="G3453" s="1246">
        <v>1</v>
      </c>
    </row>
    <row r="3454" spans="1:7" ht="14.15" customHeight="1">
      <c r="A3454" s="1119" t="s">
        <v>4378</v>
      </c>
      <c r="B3454" s="1118" t="s">
        <v>4379</v>
      </c>
      <c r="C3454" s="1117" t="s">
        <v>5811</v>
      </c>
      <c r="D3454" s="1116" t="s">
        <v>6204</v>
      </c>
      <c r="E3454" s="1356">
        <v>1</v>
      </c>
      <c r="F3454" s="1256">
        <v>1</v>
      </c>
      <c r="G3454" s="1246">
        <v>1</v>
      </c>
    </row>
    <row r="3455" spans="1:7" ht="14.15" customHeight="1">
      <c r="A3455" s="1119" t="s">
        <v>4378</v>
      </c>
      <c r="B3455" s="1118" t="s">
        <v>4379</v>
      </c>
      <c r="C3455" s="1117" t="s">
        <v>4784</v>
      </c>
      <c r="D3455" s="1116" t="s">
        <v>4785</v>
      </c>
      <c r="E3455" s="1356">
        <v>2</v>
      </c>
      <c r="F3455" s="1256">
        <v>1</v>
      </c>
      <c r="G3455" s="1246">
        <v>2</v>
      </c>
    </row>
    <row r="3456" spans="1:7" ht="14.15" customHeight="1">
      <c r="A3456" s="1119" t="s">
        <v>4378</v>
      </c>
      <c r="B3456" s="1118" t="s">
        <v>4379</v>
      </c>
      <c r="C3456" s="1117" t="s">
        <v>4786</v>
      </c>
      <c r="D3456" s="1116" t="s">
        <v>4787</v>
      </c>
      <c r="E3456" s="1356">
        <v>2</v>
      </c>
      <c r="F3456" s="1256">
        <v>1</v>
      </c>
      <c r="G3456" s="1246">
        <v>2</v>
      </c>
    </row>
    <row r="3457" spans="1:7" ht="14.15" customHeight="1">
      <c r="A3457" s="1119" t="s">
        <v>4378</v>
      </c>
      <c r="B3457" s="1118" t="s">
        <v>4379</v>
      </c>
      <c r="C3457" s="1117" t="s">
        <v>9100</v>
      </c>
      <c r="D3457" s="1116" t="s">
        <v>9113</v>
      </c>
      <c r="E3457" s="1356">
        <v>1</v>
      </c>
      <c r="F3457" s="1256">
        <v>1</v>
      </c>
      <c r="G3457" s="1246">
        <v>1</v>
      </c>
    </row>
    <row r="3458" spans="1:7" ht="14.15" customHeight="1">
      <c r="A3458" s="1119" t="s">
        <v>4378</v>
      </c>
      <c r="B3458" s="1118" t="s">
        <v>4379</v>
      </c>
      <c r="C3458" s="1117" t="s">
        <v>9104</v>
      </c>
      <c r="D3458" s="1116" t="s">
        <v>9114</v>
      </c>
      <c r="E3458" s="1356">
        <v>1</v>
      </c>
      <c r="F3458" s="1256">
        <v>1</v>
      </c>
      <c r="G3458" s="1246">
        <v>1</v>
      </c>
    </row>
    <row r="3459" spans="1:7" ht="14.15" customHeight="1">
      <c r="A3459" s="1119" t="s">
        <v>4378</v>
      </c>
      <c r="B3459" s="1118" t="s">
        <v>4379</v>
      </c>
      <c r="C3459" s="1117" t="s">
        <v>5239</v>
      </c>
      <c r="D3459" s="1116" t="s">
        <v>5240</v>
      </c>
      <c r="E3459" s="1356">
        <v>2</v>
      </c>
      <c r="F3459" s="1256">
        <v>1</v>
      </c>
      <c r="G3459" s="1246">
        <v>2</v>
      </c>
    </row>
    <row r="3460" spans="1:7" ht="14.15" customHeight="1">
      <c r="A3460" s="1119" t="s">
        <v>4378</v>
      </c>
      <c r="B3460" s="1118" t="s">
        <v>4379</v>
      </c>
      <c r="C3460" s="1117" t="s">
        <v>5241</v>
      </c>
      <c r="D3460" s="1116" t="s">
        <v>5242</v>
      </c>
      <c r="E3460" s="1356">
        <v>2</v>
      </c>
      <c r="F3460" s="1256">
        <v>1</v>
      </c>
      <c r="G3460" s="1246">
        <v>2</v>
      </c>
    </row>
    <row r="3461" spans="1:7" ht="14.15" customHeight="1">
      <c r="A3461" s="1119" t="s">
        <v>4378</v>
      </c>
      <c r="B3461" s="1118" t="s">
        <v>4379</v>
      </c>
      <c r="C3461" s="1117" t="s">
        <v>1300</v>
      </c>
      <c r="D3461" s="1116" t="s">
        <v>4726</v>
      </c>
      <c r="E3461" s="1356">
        <v>2</v>
      </c>
      <c r="F3461" s="1256">
        <v>1</v>
      </c>
      <c r="G3461" s="1246">
        <v>2</v>
      </c>
    </row>
    <row r="3462" spans="1:7" ht="14.15" customHeight="1">
      <c r="A3462" s="1119" t="s">
        <v>4378</v>
      </c>
      <c r="B3462" s="1118" t="s">
        <v>4379</v>
      </c>
      <c r="C3462" s="1117" t="s">
        <v>602</v>
      </c>
      <c r="D3462" s="1116" t="s">
        <v>1690</v>
      </c>
      <c r="E3462" s="1356">
        <v>1</v>
      </c>
      <c r="F3462" s="1256">
        <v>1</v>
      </c>
      <c r="G3462" s="1246">
        <v>1</v>
      </c>
    </row>
    <row r="3463" spans="1:7" ht="14.15" customHeight="1">
      <c r="A3463" s="1119" t="s">
        <v>4378</v>
      </c>
      <c r="B3463" s="1118" t="s">
        <v>4379</v>
      </c>
      <c r="C3463" s="1117" t="s">
        <v>1634</v>
      </c>
      <c r="D3463" s="1116" t="s">
        <v>1635</v>
      </c>
      <c r="E3463" s="1356">
        <v>3</v>
      </c>
      <c r="F3463" s="1256">
        <v>1</v>
      </c>
      <c r="G3463" s="1246">
        <v>3</v>
      </c>
    </row>
    <row r="3464" spans="1:7" ht="14.15" customHeight="1">
      <c r="A3464" s="1119" t="s">
        <v>4378</v>
      </c>
      <c r="B3464" s="1118" t="s">
        <v>4379</v>
      </c>
      <c r="C3464" s="1117" t="s">
        <v>1439</v>
      </c>
      <c r="D3464" s="1116" t="s">
        <v>1440</v>
      </c>
      <c r="E3464" s="1356">
        <v>0</v>
      </c>
      <c r="F3464" s="1256">
        <v>1</v>
      </c>
      <c r="G3464" s="1246">
        <v>0</v>
      </c>
    </row>
    <row r="3465" spans="1:7" ht="14.15" customHeight="1">
      <c r="A3465" s="1119" t="s">
        <v>4378</v>
      </c>
      <c r="B3465" s="1118" t="s">
        <v>4379</v>
      </c>
      <c r="C3465" s="1117" t="s">
        <v>3440</v>
      </c>
      <c r="D3465" s="1116" t="s">
        <v>3441</v>
      </c>
      <c r="E3465" s="1356">
        <v>0</v>
      </c>
      <c r="F3465" s="1256">
        <v>1</v>
      </c>
      <c r="G3465" s="1246">
        <v>0</v>
      </c>
    </row>
    <row r="3466" spans="1:7" ht="14.15" customHeight="1">
      <c r="A3466" s="1119" t="s">
        <v>4378</v>
      </c>
      <c r="B3466" s="1118" t="s">
        <v>4379</v>
      </c>
      <c r="C3466" s="1117" t="s">
        <v>3442</v>
      </c>
      <c r="D3466" s="1116" t="s">
        <v>3443</v>
      </c>
      <c r="E3466" s="1356">
        <v>0</v>
      </c>
      <c r="F3466" s="1256">
        <v>1</v>
      </c>
      <c r="G3466" s="1246">
        <v>0</v>
      </c>
    </row>
    <row r="3467" spans="1:7" ht="14.15" customHeight="1">
      <c r="A3467" s="1119" t="s">
        <v>4378</v>
      </c>
      <c r="B3467" s="1118" t="s">
        <v>4379</v>
      </c>
      <c r="C3467" s="1117" t="s">
        <v>3444</v>
      </c>
      <c r="D3467" s="1116" t="s">
        <v>3445</v>
      </c>
      <c r="E3467" s="1356">
        <v>0</v>
      </c>
      <c r="F3467" s="1256">
        <v>1</v>
      </c>
      <c r="G3467" s="1246">
        <v>0</v>
      </c>
    </row>
    <row r="3468" spans="1:7" ht="14.15" customHeight="1">
      <c r="A3468" s="1119" t="s">
        <v>4378</v>
      </c>
      <c r="B3468" s="1118" t="s">
        <v>4379</v>
      </c>
      <c r="C3468" s="1117" t="s">
        <v>3446</v>
      </c>
      <c r="D3468" s="1116" t="s">
        <v>3447</v>
      </c>
      <c r="E3468" s="1356">
        <v>0</v>
      </c>
      <c r="F3468" s="1256">
        <v>1</v>
      </c>
      <c r="G3468" s="1246">
        <v>0</v>
      </c>
    </row>
    <row r="3469" spans="1:7" ht="14.15" customHeight="1">
      <c r="A3469" s="1119" t="s">
        <v>4378</v>
      </c>
      <c r="B3469" s="1118" t="s">
        <v>4379</v>
      </c>
      <c r="C3469" s="1117" t="s">
        <v>1276</v>
      </c>
      <c r="D3469" s="1116" t="s">
        <v>3448</v>
      </c>
      <c r="E3469" s="1356">
        <v>0</v>
      </c>
      <c r="F3469" s="1256">
        <v>1</v>
      </c>
      <c r="G3469" s="1246">
        <v>0</v>
      </c>
    </row>
    <row r="3470" spans="1:7" ht="14.15" customHeight="1">
      <c r="A3470" s="1119" t="s">
        <v>4378</v>
      </c>
      <c r="B3470" s="1118" t="s">
        <v>4379</v>
      </c>
      <c r="C3470" s="1117" t="s">
        <v>1277</v>
      </c>
      <c r="D3470" s="1116" t="s">
        <v>5252</v>
      </c>
      <c r="E3470" s="1356">
        <v>0</v>
      </c>
      <c r="F3470" s="1256">
        <v>1</v>
      </c>
      <c r="G3470" s="1246">
        <v>0</v>
      </c>
    </row>
    <row r="3471" spans="1:7" ht="14.15" customHeight="1">
      <c r="A3471" s="1119" t="s">
        <v>4378</v>
      </c>
      <c r="B3471" s="1118" t="s">
        <v>4379</v>
      </c>
      <c r="C3471" s="1117" t="s">
        <v>1278</v>
      </c>
      <c r="D3471" s="1116" t="s">
        <v>5253</v>
      </c>
      <c r="E3471" s="1356">
        <v>0</v>
      </c>
      <c r="F3471" s="1256">
        <v>1</v>
      </c>
      <c r="G3471" s="1246">
        <v>0</v>
      </c>
    </row>
    <row r="3472" spans="1:7" ht="14.15" customHeight="1">
      <c r="A3472" s="1119" t="s">
        <v>4378</v>
      </c>
      <c r="B3472" s="1118" t="s">
        <v>4379</v>
      </c>
      <c r="C3472" s="1117" t="s">
        <v>1279</v>
      </c>
      <c r="D3472" s="1116" t="s">
        <v>5254</v>
      </c>
      <c r="E3472" s="1356">
        <v>0</v>
      </c>
      <c r="F3472" s="1256">
        <v>1</v>
      </c>
      <c r="G3472" s="1246">
        <v>0</v>
      </c>
    </row>
    <row r="3473" spans="1:7" ht="14.15" customHeight="1">
      <c r="A3473" s="1119" t="s">
        <v>4378</v>
      </c>
      <c r="B3473" s="1118" t="s">
        <v>4379</v>
      </c>
      <c r="C3473" s="1117" t="s">
        <v>1280</v>
      </c>
      <c r="D3473" s="1116" t="s">
        <v>5255</v>
      </c>
      <c r="E3473" s="1356">
        <v>12</v>
      </c>
      <c r="F3473" s="1256">
        <v>1</v>
      </c>
      <c r="G3473" s="1246">
        <v>12</v>
      </c>
    </row>
    <row r="3474" spans="1:7" ht="14.15" customHeight="1">
      <c r="A3474" s="1119" t="s">
        <v>4378</v>
      </c>
      <c r="B3474" s="1118" t="s">
        <v>4379</v>
      </c>
      <c r="C3474" s="1117" t="s">
        <v>5235</v>
      </c>
      <c r="D3474" s="1116" t="s">
        <v>5236</v>
      </c>
      <c r="E3474" s="1356">
        <v>2</v>
      </c>
      <c r="F3474" s="1256">
        <v>1</v>
      </c>
      <c r="G3474" s="1246">
        <v>2</v>
      </c>
    </row>
    <row r="3475" spans="1:7" ht="14.15" customHeight="1">
      <c r="A3475" s="1119" t="s">
        <v>4378</v>
      </c>
      <c r="B3475" s="1118" t="s">
        <v>4379</v>
      </c>
      <c r="C3475" s="1117" t="s">
        <v>4432</v>
      </c>
      <c r="D3475" s="1116" t="s">
        <v>1792</v>
      </c>
      <c r="E3475" s="1356">
        <v>4.0000000000000002E-4</v>
      </c>
      <c r="F3475" s="1256">
        <v>1</v>
      </c>
      <c r="G3475" s="1246">
        <v>4.0000000000000002E-4</v>
      </c>
    </row>
    <row r="3476" spans="1:7" ht="14.15" customHeight="1">
      <c r="A3476" s="1119" t="s">
        <v>4378</v>
      </c>
      <c r="B3476" s="1118" t="s">
        <v>4379</v>
      </c>
      <c r="C3476" s="1117" t="s">
        <v>5417</v>
      </c>
      <c r="D3476" s="1116" t="s">
        <v>3885</v>
      </c>
      <c r="E3476" s="1356">
        <v>1.1999999999999999E-3</v>
      </c>
      <c r="F3476" s="1256">
        <v>1</v>
      </c>
      <c r="G3476" s="1246">
        <v>1.1999999999999999E-3</v>
      </c>
    </row>
    <row r="3477" spans="1:7" ht="14.15" customHeight="1">
      <c r="A3477" s="1119" t="s">
        <v>4378</v>
      </c>
      <c r="B3477" s="1118" t="s">
        <v>4379</v>
      </c>
      <c r="C3477" s="1117" t="s">
        <v>5419</v>
      </c>
      <c r="D3477" s="1116" t="s">
        <v>3704</v>
      </c>
      <c r="E3477" s="1356">
        <v>5.0000000000000001E-3</v>
      </c>
      <c r="F3477" s="1256">
        <v>1</v>
      </c>
      <c r="G3477" s="1246">
        <v>5.0000000000000001E-3</v>
      </c>
    </row>
    <row r="3478" spans="1:7" ht="14.15" customHeight="1">
      <c r="A3478" s="1119" t="s">
        <v>4378</v>
      </c>
      <c r="B3478" s="1118" t="s">
        <v>4379</v>
      </c>
      <c r="C3478" s="1117" t="s">
        <v>869</v>
      </c>
      <c r="D3478" s="1116" t="s">
        <v>1793</v>
      </c>
      <c r="E3478" s="1356">
        <v>4.0000000000000002E-4</v>
      </c>
      <c r="F3478" s="1256">
        <v>1</v>
      </c>
      <c r="G3478" s="1246">
        <v>4.0000000000000002E-4</v>
      </c>
    </row>
    <row r="3479" spans="1:7" ht="14.15" customHeight="1">
      <c r="A3479" s="1119" t="s">
        <v>4378</v>
      </c>
      <c r="B3479" s="1118" t="s">
        <v>4379</v>
      </c>
      <c r="C3479" s="1117" t="s">
        <v>4692</v>
      </c>
      <c r="D3479" s="1116" t="s">
        <v>4137</v>
      </c>
      <c r="E3479" s="1356">
        <v>1.1999999999999999E-3</v>
      </c>
      <c r="F3479" s="1256">
        <v>1</v>
      </c>
      <c r="G3479" s="1246">
        <v>1.1999999999999999E-3</v>
      </c>
    </row>
    <row r="3480" spans="1:7" ht="14.15" customHeight="1">
      <c r="A3480" s="1119" t="s">
        <v>4378</v>
      </c>
      <c r="B3480" s="1118" t="s">
        <v>4379</v>
      </c>
      <c r="C3480" s="1117" t="s">
        <v>870</v>
      </c>
      <c r="D3480" s="1116" t="s">
        <v>871</v>
      </c>
      <c r="E3480" s="1356">
        <v>1E-3</v>
      </c>
      <c r="F3480" s="1256">
        <v>1</v>
      </c>
      <c r="G3480" s="1246">
        <v>1E-3</v>
      </c>
    </row>
    <row r="3481" spans="1:7" ht="14.15" customHeight="1">
      <c r="A3481" s="1119" t="s">
        <v>4378</v>
      </c>
      <c r="B3481" s="1118" t="s">
        <v>4379</v>
      </c>
      <c r="C3481" s="1117" t="s">
        <v>5534</v>
      </c>
      <c r="D3481" s="1116" t="s">
        <v>5611</v>
      </c>
      <c r="E3481" s="1356">
        <v>0.56369999999999998</v>
      </c>
      <c r="F3481" s="1256">
        <v>1</v>
      </c>
      <c r="G3481" s="1246">
        <v>0.56369999999999998</v>
      </c>
    </row>
    <row r="3482" spans="1:7" ht="14.15" customHeight="1">
      <c r="A3482" s="1119" t="s">
        <v>4378</v>
      </c>
      <c r="B3482" s="1118" t="s">
        <v>4379</v>
      </c>
      <c r="C3482" s="1117" t="s">
        <v>5530</v>
      </c>
      <c r="D3482" s="1116" t="s">
        <v>5609</v>
      </c>
      <c r="E3482" s="1356">
        <v>0.50660000000000005</v>
      </c>
      <c r="F3482" s="1256">
        <v>1</v>
      </c>
      <c r="G3482" s="1246">
        <v>0.50660000000000005</v>
      </c>
    </row>
    <row r="3483" spans="1:7" ht="14.15" customHeight="1">
      <c r="A3483" s="1119" t="s">
        <v>4378</v>
      </c>
      <c r="B3483" s="1118" t="s">
        <v>4379</v>
      </c>
      <c r="C3483" s="1117" t="s">
        <v>1082</v>
      </c>
      <c r="D3483" s="1116" t="s">
        <v>477</v>
      </c>
      <c r="E3483" s="1356">
        <v>0.31430000000000002</v>
      </c>
      <c r="F3483" s="1256">
        <v>1</v>
      </c>
      <c r="G3483" s="1246">
        <v>0.31430000000000002</v>
      </c>
    </row>
    <row r="3484" spans="1:7" ht="14.15" customHeight="1">
      <c r="A3484" s="1119" t="s">
        <v>4378</v>
      </c>
      <c r="B3484" s="1118" t="s">
        <v>4379</v>
      </c>
      <c r="C3484" s="1117" t="s">
        <v>2345</v>
      </c>
      <c r="D3484" s="1116" t="s">
        <v>3531</v>
      </c>
      <c r="E3484" s="1356">
        <v>0.28010000000000002</v>
      </c>
      <c r="F3484" s="1256">
        <v>1</v>
      </c>
      <c r="G3484" s="1246">
        <v>0.28010000000000002</v>
      </c>
    </row>
    <row r="3485" spans="1:7" ht="14.15" customHeight="1">
      <c r="A3485" s="1119" t="s">
        <v>4378</v>
      </c>
      <c r="B3485" s="1118" t="s">
        <v>4379</v>
      </c>
      <c r="C3485" s="1117" t="s">
        <v>6660</v>
      </c>
      <c r="D3485" s="1116" t="s">
        <v>6661</v>
      </c>
      <c r="E3485" s="1356">
        <v>2.3999999999999998E-3</v>
      </c>
      <c r="F3485" s="1256">
        <v>1</v>
      </c>
      <c r="G3485" s="1246">
        <v>2.3999999999999998E-3</v>
      </c>
    </row>
    <row r="3486" spans="1:7" ht="14.15" customHeight="1">
      <c r="A3486" s="1119" t="s">
        <v>2238</v>
      </c>
      <c r="B3486" s="1118" t="s">
        <v>2239</v>
      </c>
      <c r="C3486" s="1117" t="s">
        <v>5237</v>
      </c>
      <c r="D3486" s="1116" t="s">
        <v>5238</v>
      </c>
      <c r="E3486" s="1356">
        <v>1</v>
      </c>
      <c r="F3486" s="1256">
        <v>1</v>
      </c>
      <c r="G3486" s="1246">
        <v>1</v>
      </c>
    </row>
    <row r="3487" spans="1:7" ht="14.15" customHeight="1">
      <c r="A3487" s="1119" t="s">
        <v>2238</v>
      </c>
      <c r="B3487" s="1118" t="s">
        <v>2239</v>
      </c>
      <c r="C3487" s="1117" t="s">
        <v>4423</v>
      </c>
      <c r="D3487" s="1116" t="s">
        <v>1025</v>
      </c>
      <c r="E3487" s="1356">
        <v>1</v>
      </c>
      <c r="F3487" s="1256">
        <v>1</v>
      </c>
      <c r="G3487" s="1246">
        <v>1</v>
      </c>
    </row>
    <row r="3488" spans="1:7" ht="14.15" customHeight="1">
      <c r="A3488" s="1119" t="s">
        <v>2238</v>
      </c>
      <c r="B3488" s="1118" t="s">
        <v>2239</v>
      </c>
      <c r="C3488" s="1117" t="s">
        <v>7090</v>
      </c>
      <c r="D3488" s="1116" t="s">
        <v>6822</v>
      </c>
      <c r="E3488" s="1356">
        <v>1</v>
      </c>
      <c r="F3488" s="1256">
        <v>1</v>
      </c>
      <c r="G3488" s="1246">
        <v>1</v>
      </c>
    </row>
    <row r="3489" spans="1:7" ht="14.15" customHeight="1">
      <c r="A3489" s="1119" t="s">
        <v>2238</v>
      </c>
      <c r="B3489" s="1118" t="s">
        <v>2239</v>
      </c>
      <c r="C3489" s="1117" t="s">
        <v>4425</v>
      </c>
      <c r="D3489" s="1116" t="s">
        <v>4755</v>
      </c>
      <c r="E3489" s="1356">
        <v>1</v>
      </c>
      <c r="F3489" s="1256">
        <v>1</v>
      </c>
      <c r="G3489" s="1246">
        <v>1</v>
      </c>
    </row>
    <row r="3490" spans="1:7" ht="14.15" customHeight="1">
      <c r="A3490" s="1119" t="s">
        <v>2238</v>
      </c>
      <c r="B3490" s="1118" t="s">
        <v>2239</v>
      </c>
      <c r="C3490" s="1117" t="s">
        <v>1274</v>
      </c>
      <c r="D3490" s="1116" t="s">
        <v>1024</v>
      </c>
      <c r="E3490" s="1356">
        <v>1</v>
      </c>
      <c r="F3490" s="1256">
        <v>1</v>
      </c>
      <c r="G3490" s="1246">
        <v>1</v>
      </c>
    </row>
    <row r="3491" spans="1:7" ht="14.15" customHeight="1">
      <c r="A3491" s="1119" t="s">
        <v>2238</v>
      </c>
      <c r="B3491" s="1118" t="s">
        <v>2239</v>
      </c>
      <c r="C3491" s="1117" t="s">
        <v>4784</v>
      </c>
      <c r="D3491" s="1116" t="s">
        <v>4785</v>
      </c>
      <c r="E3491" s="1356">
        <v>2</v>
      </c>
      <c r="F3491" s="1256">
        <v>1</v>
      </c>
      <c r="G3491" s="1246">
        <v>2</v>
      </c>
    </row>
    <row r="3492" spans="1:7" ht="14.15" customHeight="1">
      <c r="A3492" s="1119" t="s">
        <v>2238</v>
      </c>
      <c r="B3492" s="1118" t="s">
        <v>2239</v>
      </c>
      <c r="C3492" s="1117" t="s">
        <v>4786</v>
      </c>
      <c r="D3492" s="1116" t="s">
        <v>4787</v>
      </c>
      <c r="E3492" s="1356">
        <v>2</v>
      </c>
      <c r="F3492" s="1256">
        <v>1</v>
      </c>
      <c r="G3492" s="1246">
        <v>2</v>
      </c>
    </row>
    <row r="3493" spans="1:7" ht="14.15" customHeight="1">
      <c r="A3493" s="1119" t="s">
        <v>2238</v>
      </c>
      <c r="B3493" s="1118" t="s">
        <v>2239</v>
      </c>
      <c r="C3493" s="1117" t="s">
        <v>5239</v>
      </c>
      <c r="D3493" s="1116" t="s">
        <v>5240</v>
      </c>
      <c r="E3493" s="1356">
        <v>2</v>
      </c>
      <c r="F3493" s="1256">
        <v>1</v>
      </c>
      <c r="G3493" s="1246">
        <v>2</v>
      </c>
    </row>
    <row r="3494" spans="1:7" ht="14.15" customHeight="1">
      <c r="A3494" s="1119" t="s">
        <v>2238</v>
      </c>
      <c r="B3494" s="1118" t="s">
        <v>2239</v>
      </c>
      <c r="C3494" s="1117" t="s">
        <v>5241</v>
      </c>
      <c r="D3494" s="1116" t="s">
        <v>5242</v>
      </c>
      <c r="E3494" s="1356">
        <v>2</v>
      </c>
      <c r="F3494" s="1256">
        <v>1</v>
      </c>
      <c r="G3494" s="1246">
        <v>2</v>
      </c>
    </row>
    <row r="3495" spans="1:7" ht="14.15" customHeight="1">
      <c r="A3495" s="1119" t="s">
        <v>2238</v>
      </c>
      <c r="B3495" s="1118" t="s">
        <v>2239</v>
      </c>
      <c r="C3495" s="1117" t="s">
        <v>3891</v>
      </c>
      <c r="D3495" s="1116" t="s">
        <v>4754</v>
      </c>
      <c r="E3495" s="1356">
        <v>2</v>
      </c>
      <c r="F3495" s="1256">
        <v>1</v>
      </c>
      <c r="G3495" s="1246">
        <v>2</v>
      </c>
    </row>
    <row r="3496" spans="1:7" ht="14.15" customHeight="1">
      <c r="A3496" s="1119" t="s">
        <v>2238</v>
      </c>
      <c r="B3496" s="1118" t="s">
        <v>2239</v>
      </c>
      <c r="C3496" s="1117" t="s">
        <v>602</v>
      </c>
      <c r="D3496" s="1116" t="s">
        <v>1690</v>
      </c>
      <c r="E3496" s="1356">
        <v>1</v>
      </c>
      <c r="F3496" s="1256">
        <v>1</v>
      </c>
      <c r="G3496" s="1246">
        <v>1</v>
      </c>
    </row>
    <row r="3497" spans="1:7" ht="14.15" customHeight="1">
      <c r="A3497" s="1119" t="s">
        <v>2238</v>
      </c>
      <c r="B3497" s="1118" t="s">
        <v>2239</v>
      </c>
      <c r="C3497" s="1117" t="s">
        <v>5243</v>
      </c>
      <c r="D3497" s="1116" t="s">
        <v>3356</v>
      </c>
      <c r="E3497" s="1356">
        <v>1</v>
      </c>
      <c r="F3497" s="1256">
        <v>1</v>
      </c>
      <c r="G3497" s="1246">
        <v>1</v>
      </c>
    </row>
    <row r="3498" spans="1:7" ht="14.15" customHeight="1">
      <c r="A3498" s="1119" t="s">
        <v>2238</v>
      </c>
      <c r="B3498" s="1118" t="s">
        <v>2239</v>
      </c>
      <c r="C3498" s="1117" t="s">
        <v>1634</v>
      </c>
      <c r="D3498" s="1116" t="s">
        <v>1635</v>
      </c>
      <c r="E3498" s="1356">
        <v>2</v>
      </c>
      <c r="F3498" s="1256">
        <v>1</v>
      </c>
      <c r="G3498" s="1246">
        <v>2</v>
      </c>
    </row>
    <row r="3499" spans="1:7" ht="14.15" customHeight="1">
      <c r="A3499" s="1119" t="s">
        <v>2238</v>
      </c>
      <c r="B3499" s="1118" t="s">
        <v>2239</v>
      </c>
      <c r="C3499" s="1117" t="s">
        <v>1439</v>
      </c>
      <c r="D3499" s="1116" t="s">
        <v>1440</v>
      </c>
      <c r="E3499" s="1356">
        <v>0</v>
      </c>
      <c r="F3499" s="1256">
        <v>1</v>
      </c>
      <c r="G3499" s="1246">
        <v>0</v>
      </c>
    </row>
    <row r="3500" spans="1:7" ht="14.15" customHeight="1">
      <c r="A3500" s="1119" t="s">
        <v>2238</v>
      </c>
      <c r="B3500" s="1118" t="s">
        <v>2239</v>
      </c>
      <c r="C3500" s="1117" t="s">
        <v>3440</v>
      </c>
      <c r="D3500" s="1116" t="s">
        <v>3441</v>
      </c>
      <c r="E3500" s="1356">
        <v>0</v>
      </c>
      <c r="F3500" s="1256">
        <v>1</v>
      </c>
      <c r="G3500" s="1246">
        <v>0</v>
      </c>
    </row>
    <row r="3501" spans="1:7" ht="14.15" customHeight="1">
      <c r="A3501" s="1119" t="s">
        <v>2238</v>
      </c>
      <c r="B3501" s="1118" t="s">
        <v>2239</v>
      </c>
      <c r="C3501" s="1117" t="s">
        <v>3442</v>
      </c>
      <c r="D3501" s="1116" t="s">
        <v>3443</v>
      </c>
      <c r="E3501" s="1356">
        <v>0</v>
      </c>
      <c r="F3501" s="1256">
        <v>1</v>
      </c>
      <c r="G3501" s="1246">
        <v>0</v>
      </c>
    </row>
    <row r="3502" spans="1:7" ht="14.15" customHeight="1">
      <c r="A3502" s="1119" t="s">
        <v>2238</v>
      </c>
      <c r="B3502" s="1118" t="s">
        <v>2239</v>
      </c>
      <c r="C3502" s="1117" t="s">
        <v>3444</v>
      </c>
      <c r="D3502" s="1116" t="s">
        <v>3445</v>
      </c>
      <c r="E3502" s="1356">
        <v>0</v>
      </c>
      <c r="F3502" s="1256">
        <v>1</v>
      </c>
      <c r="G3502" s="1246">
        <v>0</v>
      </c>
    </row>
    <row r="3503" spans="1:7" ht="14.15" customHeight="1">
      <c r="A3503" s="1119" t="s">
        <v>2238</v>
      </c>
      <c r="B3503" s="1118" t="s">
        <v>2239</v>
      </c>
      <c r="C3503" s="1117" t="s">
        <v>3446</v>
      </c>
      <c r="D3503" s="1116" t="s">
        <v>3447</v>
      </c>
      <c r="E3503" s="1356">
        <v>0</v>
      </c>
      <c r="F3503" s="1256">
        <v>1</v>
      </c>
      <c r="G3503" s="1246">
        <v>0</v>
      </c>
    </row>
    <row r="3504" spans="1:7" ht="14.15" customHeight="1">
      <c r="A3504" s="1119" t="s">
        <v>2238</v>
      </c>
      <c r="B3504" s="1118" t="s">
        <v>2239</v>
      </c>
      <c r="C3504" s="1117" t="s">
        <v>1276</v>
      </c>
      <c r="D3504" s="1116" t="s">
        <v>3448</v>
      </c>
      <c r="E3504" s="1356">
        <v>0</v>
      </c>
      <c r="F3504" s="1256">
        <v>1</v>
      </c>
      <c r="G3504" s="1246">
        <v>0</v>
      </c>
    </row>
    <row r="3505" spans="1:7" ht="14.15" customHeight="1">
      <c r="A3505" s="1119" t="s">
        <v>2238</v>
      </c>
      <c r="B3505" s="1118" t="s">
        <v>2239</v>
      </c>
      <c r="C3505" s="1117" t="s">
        <v>1277</v>
      </c>
      <c r="D3505" s="1116" t="s">
        <v>5252</v>
      </c>
      <c r="E3505" s="1356">
        <v>0</v>
      </c>
      <c r="F3505" s="1256">
        <v>1</v>
      </c>
      <c r="G3505" s="1246">
        <v>0</v>
      </c>
    </row>
    <row r="3506" spans="1:7" ht="14.15" customHeight="1">
      <c r="A3506" s="1119" t="s">
        <v>2238</v>
      </c>
      <c r="B3506" s="1118" t="s">
        <v>2239</v>
      </c>
      <c r="C3506" s="1117" t="s">
        <v>1278</v>
      </c>
      <c r="D3506" s="1116" t="s">
        <v>5253</v>
      </c>
      <c r="E3506" s="1356">
        <v>0</v>
      </c>
      <c r="F3506" s="1256">
        <v>1</v>
      </c>
      <c r="G3506" s="1246">
        <v>0</v>
      </c>
    </row>
    <row r="3507" spans="1:7" ht="14.15" customHeight="1">
      <c r="A3507" s="1119" t="s">
        <v>2238</v>
      </c>
      <c r="B3507" s="1118" t="s">
        <v>2239</v>
      </c>
      <c r="C3507" s="1117" t="s">
        <v>1279</v>
      </c>
      <c r="D3507" s="1116" t="s">
        <v>5254</v>
      </c>
      <c r="E3507" s="1356">
        <v>0</v>
      </c>
      <c r="F3507" s="1256">
        <v>1</v>
      </c>
      <c r="G3507" s="1246">
        <v>0</v>
      </c>
    </row>
    <row r="3508" spans="1:7" ht="14.15" customHeight="1">
      <c r="A3508" s="1119" t="s">
        <v>2238</v>
      </c>
      <c r="B3508" s="1118" t="s">
        <v>2239</v>
      </c>
      <c r="C3508" s="1117" t="s">
        <v>1280</v>
      </c>
      <c r="D3508" s="1116" t="s">
        <v>5255</v>
      </c>
      <c r="E3508" s="1356">
        <v>12</v>
      </c>
      <c r="F3508" s="1256">
        <v>1</v>
      </c>
      <c r="G3508" s="1246">
        <v>12</v>
      </c>
    </row>
    <row r="3509" spans="1:7" ht="14.15" customHeight="1">
      <c r="A3509" s="1119" t="s">
        <v>2238</v>
      </c>
      <c r="B3509" s="1118" t="s">
        <v>2239</v>
      </c>
      <c r="C3509" s="1117" t="s">
        <v>1621</v>
      </c>
      <c r="D3509" s="1116" t="s">
        <v>4753</v>
      </c>
      <c r="E3509" s="1356">
        <v>3</v>
      </c>
      <c r="F3509" s="1256">
        <v>1</v>
      </c>
      <c r="G3509" s="1246">
        <v>3</v>
      </c>
    </row>
    <row r="3510" spans="1:7" ht="14.15" customHeight="1">
      <c r="A3510" s="1119" t="s">
        <v>2238</v>
      </c>
      <c r="B3510" s="1118" t="s">
        <v>2239</v>
      </c>
      <c r="C3510" s="1117" t="s">
        <v>2497</v>
      </c>
      <c r="D3510" s="1116" t="s">
        <v>3784</v>
      </c>
      <c r="E3510" s="1356">
        <v>2</v>
      </c>
      <c r="F3510" s="1256">
        <v>1</v>
      </c>
      <c r="G3510" s="1246">
        <v>2</v>
      </c>
    </row>
    <row r="3511" spans="1:7" ht="14.15" customHeight="1">
      <c r="A3511" s="1119" t="s">
        <v>2238</v>
      </c>
      <c r="B3511" s="1118" t="s">
        <v>2239</v>
      </c>
      <c r="C3511" s="1117" t="s">
        <v>4432</v>
      </c>
      <c r="D3511" s="1116" t="s">
        <v>1792</v>
      </c>
      <c r="E3511" s="1356">
        <v>4.0000000000000002E-4</v>
      </c>
      <c r="F3511" s="1256">
        <v>1</v>
      </c>
      <c r="G3511" s="1246">
        <v>4.0000000000000002E-4</v>
      </c>
    </row>
    <row r="3512" spans="1:7" ht="14.15" customHeight="1">
      <c r="A3512" s="1119" t="s">
        <v>2238</v>
      </c>
      <c r="B3512" s="1118" t="s">
        <v>2239</v>
      </c>
      <c r="C3512" s="1117" t="s">
        <v>5417</v>
      </c>
      <c r="D3512" s="1116" t="s">
        <v>3885</v>
      </c>
      <c r="E3512" s="1356">
        <v>1.1999999999999999E-3</v>
      </c>
      <c r="F3512" s="1256">
        <v>1</v>
      </c>
      <c r="G3512" s="1246">
        <v>1.1999999999999999E-3</v>
      </c>
    </row>
    <row r="3513" spans="1:7" ht="14.15" customHeight="1">
      <c r="A3513" s="1119" t="s">
        <v>2238</v>
      </c>
      <c r="B3513" s="1118" t="s">
        <v>2239</v>
      </c>
      <c r="C3513" s="1117" t="s">
        <v>5419</v>
      </c>
      <c r="D3513" s="1116" t="s">
        <v>3704</v>
      </c>
      <c r="E3513" s="1356">
        <v>5.0000000000000001E-3</v>
      </c>
      <c r="F3513" s="1256">
        <v>1</v>
      </c>
      <c r="G3513" s="1246">
        <v>5.0000000000000001E-3</v>
      </c>
    </row>
    <row r="3514" spans="1:7" ht="14.15" customHeight="1">
      <c r="A3514" s="1119" t="s">
        <v>2238</v>
      </c>
      <c r="B3514" s="1118" t="s">
        <v>2239</v>
      </c>
      <c r="C3514" s="1117" t="s">
        <v>869</v>
      </c>
      <c r="D3514" s="1116" t="s">
        <v>1793</v>
      </c>
      <c r="E3514" s="1356">
        <v>4.0000000000000002E-4</v>
      </c>
      <c r="F3514" s="1256">
        <v>1</v>
      </c>
      <c r="G3514" s="1246">
        <v>4.0000000000000002E-4</v>
      </c>
    </row>
    <row r="3515" spans="1:7" ht="14.15" customHeight="1">
      <c r="A3515" s="1119" t="s">
        <v>2238</v>
      </c>
      <c r="B3515" s="1118" t="s">
        <v>2239</v>
      </c>
      <c r="C3515" s="1117" t="s">
        <v>2914</v>
      </c>
      <c r="D3515" s="1116" t="s">
        <v>5606</v>
      </c>
      <c r="E3515" s="1356">
        <v>8.9999999999999993E-3</v>
      </c>
      <c r="F3515" s="1256">
        <v>1</v>
      </c>
      <c r="G3515" s="1246">
        <v>8.9999999999999993E-3</v>
      </c>
    </row>
    <row r="3516" spans="1:7" ht="14.15" customHeight="1">
      <c r="A3516" s="1119" t="s">
        <v>2238</v>
      </c>
      <c r="B3516" s="1118" t="s">
        <v>2239</v>
      </c>
      <c r="C3516" s="1117" t="s">
        <v>4692</v>
      </c>
      <c r="D3516" s="1116" t="s">
        <v>4137</v>
      </c>
      <c r="E3516" s="1356">
        <v>1.1999999999999999E-3</v>
      </c>
      <c r="F3516" s="1256">
        <v>1</v>
      </c>
      <c r="G3516" s="1246">
        <v>1.1999999999999999E-3</v>
      </c>
    </row>
    <row r="3517" spans="1:7" ht="14.15" customHeight="1">
      <c r="A3517" s="1119" t="s">
        <v>2238</v>
      </c>
      <c r="B3517" s="1118" t="s">
        <v>2239</v>
      </c>
      <c r="C3517" s="1117" t="s">
        <v>7748</v>
      </c>
      <c r="D3517" s="1116" t="s">
        <v>8287</v>
      </c>
      <c r="E3517" s="1356">
        <v>6.6E-3</v>
      </c>
      <c r="F3517" s="1256">
        <v>1</v>
      </c>
      <c r="G3517" s="1246">
        <v>6.6E-3</v>
      </c>
    </row>
    <row r="3518" spans="1:7" ht="14.15" customHeight="1">
      <c r="A3518" s="1119" t="s">
        <v>2238</v>
      </c>
      <c r="B3518" s="1118" t="s">
        <v>2239</v>
      </c>
      <c r="C3518" s="1117" t="s">
        <v>870</v>
      </c>
      <c r="D3518" s="1116" t="s">
        <v>871</v>
      </c>
      <c r="E3518" s="1356">
        <v>1E-3</v>
      </c>
      <c r="F3518" s="1256">
        <v>1</v>
      </c>
      <c r="G3518" s="1246">
        <v>1E-3</v>
      </c>
    </row>
    <row r="3519" spans="1:7" ht="14.15" customHeight="1">
      <c r="A3519" s="1119" t="s">
        <v>2238</v>
      </c>
      <c r="B3519" s="1118" t="s">
        <v>2239</v>
      </c>
      <c r="C3519" s="1117" t="s">
        <v>5534</v>
      </c>
      <c r="D3519" s="1116" t="s">
        <v>5611</v>
      </c>
      <c r="E3519" s="1356">
        <v>0.56369999999999998</v>
      </c>
      <c r="F3519" s="1256">
        <v>1</v>
      </c>
      <c r="G3519" s="1246">
        <v>0.56369999999999998</v>
      </c>
    </row>
    <row r="3520" spans="1:7" ht="14.15" customHeight="1">
      <c r="A3520" s="1119" t="s">
        <v>2238</v>
      </c>
      <c r="B3520" s="1118" t="s">
        <v>2239</v>
      </c>
      <c r="C3520" s="1117" t="s">
        <v>5530</v>
      </c>
      <c r="D3520" s="1116" t="s">
        <v>5609</v>
      </c>
      <c r="E3520" s="1356">
        <v>0.50660000000000005</v>
      </c>
      <c r="F3520" s="1256">
        <v>1</v>
      </c>
      <c r="G3520" s="1246">
        <v>0.50660000000000005</v>
      </c>
    </row>
    <row r="3521" spans="1:7" ht="14.15" customHeight="1">
      <c r="A3521" s="1119" t="s">
        <v>2238</v>
      </c>
      <c r="B3521" s="1118" t="s">
        <v>2239</v>
      </c>
      <c r="C3521" s="1117" t="s">
        <v>1082</v>
      </c>
      <c r="D3521" s="1116" t="s">
        <v>477</v>
      </c>
      <c r="E3521" s="1356">
        <v>0.31430000000000002</v>
      </c>
      <c r="F3521" s="1256">
        <v>1</v>
      </c>
      <c r="G3521" s="1246">
        <v>0.31430000000000002</v>
      </c>
    </row>
    <row r="3522" spans="1:7" ht="14.15" customHeight="1">
      <c r="A3522" s="1119" t="s">
        <v>2238</v>
      </c>
      <c r="B3522" s="1118" t="s">
        <v>2239</v>
      </c>
      <c r="C3522" s="1117" t="s">
        <v>2345</v>
      </c>
      <c r="D3522" s="1116" t="s">
        <v>3531</v>
      </c>
      <c r="E3522" s="1356">
        <v>0.28010000000000002</v>
      </c>
      <c r="F3522" s="1256">
        <v>1</v>
      </c>
      <c r="G3522" s="1246">
        <v>0.28010000000000002</v>
      </c>
    </row>
    <row r="3523" spans="1:7" ht="14.15" customHeight="1">
      <c r="A3523" s="1119" t="s">
        <v>2238</v>
      </c>
      <c r="B3523" s="1118" t="s">
        <v>2239</v>
      </c>
      <c r="C3523" s="1117" t="s">
        <v>1084</v>
      </c>
      <c r="D3523" s="1116" t="s">
        <v>5178</v>
      </c>
      <c r="E3523" s="1356">
        <v>0.90749999999999997</v>
      </c>
      <c r="F3523" s="1256">
        <v>1</v>
      </c>
      <c r="G3523" s="1246">
        <v>0.90749999999999997</v>
      </c>
    </row>
    <row r="3524" spans="1:7" ht="14.15" customHeight="1">
      <c r="A3524" s="1119" t="s">
        <v>2238</v>
      </c>
      <c r="B3524" s="1118" t="s">
        <v>2239</v>
      </c>
      <c r="C3524" s="1117" t="s">
        <v>6660</v>
      </c>
      <c r="D3524" s="1116" t="s">
        <v>6661</v>
      </c>
      <c r="E3524" s="1356">
        <v>2.8999999999999998E-3</v>
      </c>
      <c r="F3524" s="1256">
        <v>1</v>
      </c>
      <c r="G3524" s="1246">
        <v>2.8999999999999998E-3</v>
      </c>
    </row>
    <row r="3525" spans="1:7" ht="14.15" customHeight="1">
      <c r="A3525" s="1119" t="s">
        <v>2230</v>
      </c>
      <c r="B3525" s="1118" t="s">
        <v>2231</v>
      </c>
      <c r="C3525" s="1117" t="s">
        <v>5237</v>
      </c>
      <c r="D3525" s="1116" t="s">
        <v>5238</v>
      </c>
      <c r="E3525" s="1356">
        <v>1</v>
      </c>
      <c r="F3525" s="1256">
        <v>1</v>
      </c>
      <c r="G3525" s="1246">
        <v>1</v>
      </c>
    </row>
    <row r="3526" spans="1:7" ht="14.15" customHeight="1">
      <c r="A3526" s="1119" t="s">
        <v>2230</v>
      </c>
      <c r="B3526" s="1118" t="s">
        <v>2231</v>
      </c>
      <c r="C3526" s="1117" t="s">
        <v>4423</v>
      </c>
      <c r="D3526" s="1116" t="s">
        <v>1025</v>
      </c>
      <c r="E3526" s="1356">
        <v>1</v>
      </c>
      <c r="F3526" s="1256">
        <v>1</v>
      </c>
      <c r="G3526" s="1246">
        <v>1</v>
      </c>
    </row>
    <row r="3527" spans="1:7" ht="14.15" customHeight="1">
      <c r="A3527" s="1119" t="s">
        <v>2230</v>
      </c>
      <c r="B3527" s="1118" t="s">
        <v>2231</v>
      </c>
      <c r="C3527" s="1117" t="s">
        <v>7090</v>
      </c>
      <c r="D3527" s="1116" t="s">
        <v>6822</v>
      </c>
      <c r="E3527" s="1356">
        <v>1</v>
      </c>
      <c r="F3527" s="1256">
        <v>1</v>
      </c>
      <c r="G3527" s="1246">
        <v>1</v>
      </c>
    </row>
    <row r="3528" spans="1:7" ht="14.15" customHeight="1">
      <c r="A3528" s="1119" t="s">
        <v>2230</v>
      </c>
      <c r="B3528" s="1118" t="s">
        <v>2231</v>
      </c>
      <c r="C3528" s="1117" t="s">
        <v>4425</v>
      </c>
      <c r="D3528" s="1116" t="s">
        <v>4755</v>
      </c>
      <c r="E3528" s="1356">
        <v>1</v>
      </c>
      <c r="F3528" s="1256">
        <v>1</v>
      </c>
      <c r="G3528" s="1246">
        <v>1</v>
      </c>
    </row>
    <row r="3529" spans="1:7" ht="14.15" customHeight="1">
      <c r="A3529" s="1119" t="s">
        <v>2230</v>
      </c>
      <c r="B3529" s="1118" t="s">
        <v>2231</v>
      </c>
      <c r="C3529" s="1117" t="s">
        <v>1274</v>
      </c>
      <c r="D3529" s="1116" t="s">
        <v>1024</v>
      </c>
      <c r="E3529" s="1356">
        <v>1</v>
      </c>
      <c r="F3529" s="1256">
        <v>1</v>
      </c>
      <c r="G3529" s="1246">
        <v>1</v>
      </c>
    </row>
    <row r="3530" spans="1:7" ht="14.15" customHeight="1">
      <c r="A3530" s="1119" t="s">
        <v>2230</v>
      </c>
      <c r="B3530" s="1118" t="s">
        <v>2231</v>
      </c>
      <c r="C3530" s="1117" t="s">
        <v>4784</v>
      </c>
      <c r="D3530" s="1116" t="s">
        <v>4785</v>
      </c>
      <c r="E3530" s="1356">
        <v>2</v>
      </c>
      <c r="F3530" s="1256">
        <v>1</v>
      </c>
      <c r="G3530" s="1246">
        <v>2</v>
      </c>
    </row>
    <row r="3531" spans="1:7" ht="14.15" customHeight="1">
      <c r="A3531" s="1119" t="s">
        <v>2230</v>
      </c>
      <c r="B3531" s="1118" t="s">
        <v>2231</v>
      </c>
      <c r="C3531" s="1117" t="s">
        <v>4786</v>
      </c>
      <c r="D3531" s="1116" t="s">
        <v>4787</v>
      </c>
      <c r="E3531" s="1356">
        <v>2</v>
      </c>
      <c r="F3531" s="1256">
        <v>1</v>
      </c>
      <c r="G3531" s="1246">
        <v>2</v>
      </c>
    </row>
    <row r="3532" spans="1:7" ht="14.15" customHeight="1">
      <c r="A3532" s="1119" t="s">
        <v>2230</v>
      </c>
      <c r="B3532" s="1118" t="s">
        <v>2231</v>
      </c>
      <c r="C3532" s="1117" t="s">
        <v>5239</v>
      </c>
      <c r="D3532" s="1116" t="s">
        <v>5240</v>
      </c>
      <c r="E3532" s="1356">
        <v>2</v>
      </c>
      <c r="F3532" s="1256">
        <v>1</v>
      </c>
      <c r="G3532" s="1246">
        <v>2</v>
      </c>
    </row>
    <row r="3533" spans="1:7" ht="14.15" customHeight="1">
      <c r="A3533" s="1119" t="s">
        <v>2230</v>
      </c>
      <c r="B3533" s="1118" t="s">
        <v>2231</v>
      </c>
      <c r="C3533" s="1117" t="s">
        <v>5241</v>
      </c>
      <c r="D3533" s="1116" t="s">
        <v>5242</v>
      </c>
      <c r="E3533" s="1356">
        <v>2</v>
      </c>
      <c r="F3533" s="1256">
        <v>1</v>
      </c>
      <c r="G3533" s="1246">
        <v>2</v>
      </c>
    </row>
    <row r="3534" spans="1:7" ht="14.15" customHeight="1">
      <c r="A3534" s="1119" t="s">
        <v>2230</v>
      </c>
      <c r="B3534" s="1118" t="s">
        <v>2231</v>
      </c>
      <c r="C3534" s="1117" t="s">
        <v>3891</v>
      </c>
      <c r="D3534" s="1116" t="s">
        <v>4754</v>
      </c>
      <c r="E3534" s="1356">
        <v>2</v>
      </c>
      <c r="F3534" s="1256">
        <v>1</v>
      </c>
      <c r="G3534" s="1246">
        <v>2</v>
      </c>
    </row>
    <row r="3535" spans="1:7" ht="14.15" customHeight="1">
      <c r="A3535" s="1119" t="s">
        <v>2230</v>
      </c>
      <c r="B3535" s="1118" t="s">
        <v>2231</v>
      </c>
      <c r="C3535" s="1117" t="s">
        <v>602</v>
      </c>
      <c r="D3535" s="1116" t="s">
        <v>1690</v>
      </c>
      <c r="E3535" s="1356">
        <v>1</v>
      </c>
      <c r="F3535" s="1256">
        <v>1</v>
      </c>
      <c r="G3535" s="1246">
        <v>1</v>
      </c>
    </row>
    <row r="3536" spans="1:7" ht="14.15" customHeight="1">
      <c r="A3536" s="1119" t="s">
        <v>2230</v>
      </c>
      <c r="B3536" s="1118" t="s">
        <v>2231</v>
      </c>
      <c r="C3536" s="1117" t="s">
        <v>1634</v>
      </c>
      <c r="D3536" s="1116" t="s">
        <v>1635</v>
      </c>
      <c r="E3536" s="1356">
        <v>3</v>
      </c>
      <c r="F3536" s="1256">
        <v>1</v>
      </c>
      <c r="G3536" s="1246">
        <v>3</v>
      </c>
    </row>
    <row r="3537" spans="1:7" ht="14.15" customHeight="1">
      <c r="A3537" s="1119" t="s">
        <v>2230</v>
      </c>
      <c r="B3537" s="1118" t="s">
        <v>2231</v>
      </c>
      <c r="C3537" s="1117" t="s">
        <v>1439</v>
      </c>
      <c r="D3537" s="1116" t="s">
        <v>1440</v>
      </c>
      <c r="E3537" s="1356">
        <v>0</v>
      </c>
      <c r="F3537" s="1256">
        <v>1</v>
      </c>
      <c r="G3537" s="1246">
        <v>0</v>
      </c>
    </row>
    <row r="3538" spans="1:7" ht="14.15" customHeight="1">
      <c r="A3538" s="1119" t="s">
        <v>2230</v>
      </c>
      <c r="B3538" s="1118" t="s">
        <v>2231</v>
      </c>
      <c r="C3538" s="1117" t="s">
        <v>3440</v>
      </c>
      <c r="D3538" s="1116" t="s">
        <v>3441</v>
      </c>
      <c r="E3538" s="1356">
        <v>0</v>
      </c>
      <c r="F3538" s="1256">
        <v>1</v>
      </c>
      <c r="G3538" s="1246">
        <v>0</v>
      </c>
    </row>
    <row r="3539" spans="1:7" ht="14.15" customHeight="1">
      <c r="A3539" s="1119" t="s">
        <v>2230</v>
      </c>
      <c r="B3539" s="1118" t="s">
        <v>2231</v>
      </c>
      <c r="C3539" s="1117" t="s">
        <v>3442</v>
      </c>
      <c r="D3539" s="1116" t="s">
        <v>3443</v>
      </c>
      <c r="E3539" s="1356">
        <v>0</v>
      </c>
      <c r="F3539" s="1256">
        <v>1</v>
      </c>
      <c r="G3539" s="1246">
        <v>0</v>
      </c>
    </row>
    <row r="3540" spans="1:7" ht="14.15" customHeight="1">
      <c r="A3540" s="1119" t="s">
        <v>2230</v>
      </c>
      <c r="B3540" s="1118" t="s">
        <v>2231</v>
      </c>
      <c r="C3540" s="1117" t="s">
        <v>3444</v>
      </c>
      <c r="D3540" s="1116" t="s">
        <v>3445</v>
      </c>
      <c r="E3540" s="1356">
        <v>0</v>
      </c>
      <c r="F3540" s="1256">
        <v>1</v>
      </c>
      <c r="G3540" s="1246">
        <v>0</v>
      </c>
    </row>
    <row r="3541" spans="1:7" ht="14.15" customHeight="1">
      <c r="A3541" s="1119" t="s">
        <v>2230</v>
      </c>
      <c r="B3541" s="1118" t="s">
        <v>2231</v>
      </c>
      <c r="C3541" s="1117" t="s">
        <v>3446</v>
      </c>
      <c r="D3541" s="1116" t="s">
        <v>3447</v>
      </c>
      <c r="E3541" s="1356">
        <v>0</v>
      </c>
      <c r="F3541" s="1256">
        <v>1</v>
      </c>
      <c r="G3541" s="1246">
        <v>0</v>
      </c>
    </row>
    <row r="3542" spans="1:7" ht="14.15" customHeight="1">
      <c r="A3542" s="1119" t="s">
        <v>2230</v>
      </c>
      <c r="B3542" s="1118" t="s">
        <v>2231</v>
      </c>
      <c r="C3542" s="1117" t="s">
        <v>1276</v>
      </c>
      <c r="D3542" s="1116" t="s">
        <v>3448</v>
      </c>
      <c r="E3542" s="1356">
        <v>0</v>
      </c>
      <c r="F3542" s="1256">
        <v>1</v>
      </c>
      <c r="G3542" s="1246">
        <v>0</v>
      </c>
    </row>
    <row r="3543" spans="1:7" ht="14.15" customHeight="1">
      <c r="A3543" s="1119" t="s">
        <v>2230</v>
      </c>
      <c r="B3543" s="1118" t="s">
        <v>2231</v>
      </c>
      <c r="C3543" s="1117" t="s">
        <v>1277</v>
      </c>
      <c r="D3543" s="1116" t="s">
        <v>5252</v>
      </c>
      <c r="E3543" s="1356">
        <v>0</v>
      </c>
      <c r="F3543" s="1256">
        <v>1</v>
      </c>
      <c r="G3543" s="1246">
        <v>0</v>
      </c>
    </row>
    <row r="3544" spans="1:7" ht="14.15" customHeight="1">
      <c r="A3544" s="1119" t="s">
        <v>2230</v>
      </c>
      <c r="B3544" s="1118" t="s">
        <v>2231</v>
      </c>
      <c r="C3544" s="1117" t="s">
        <v>1278</v>
      </c>
      <c r="D3544" s="1116" t="s">
        <v>5253</v>
      </c>
      <c r="E3544" s="1356">
        <v>0</v>
      </c>
      <c r="F3544" s="1256">
        <v>1</v>
      </c>
      <c r="G3544" s="1246">
        <v>0</v>
      </c>
    </row>
    <row r="3545" spans="1:7" ht="14.15" customHeight="1">
      <c r="A3545" s="1119" t="s">
        <v>2230</v>
      </c>
      <c r="B3545" s="1118" t="s">
        <v>2231</v>
      </c>
      <c r="C3545" s="1117" t="s">
        <v>1279</v>
      </c>
      <c r="D3545" s="1116" t="s">
        <v>5254</v>
      </c>
      <c r="E3545" s="1356">
        <v>0</v>
      </c>
      <c r="F3545" s="1256">
        <v>1</v>
      </c>
      <c r="G3545" s="1246">
        <v>0</v>
      </c>
    </row>
    <row r="3546" spans="1:7" ht="14.15" customHeight="1">
      <c r="A3546" s="1119" t="s">
        <v>2230</v>
      </c>
      <c r="B3546" s="1118" t="s">
        <v>2231</v>
      </c>
      <c r="C3546" s="1117" t="s">
        <v>1280</v>
      </c>
      <c r="D3546" s="1116" t="s">
        <v>5255</v>
      </c>
      <c r="E3546" s="1356">
        <v>12</v>
      </c>
      <c r="F3546" s="1256">
        <v>1</v>
      </c>
      <c r="G3546" s="1246">
        <v>12</v>
      </c>
    </row>
    <row r="3547" spans="1:7" ht="14.15" customHeight="1">
      <c r="A3547" s="1119" t="s">
        <v>2230</v>
      </c>
      <c r="B3547" s="1118" t="s">
        <v>2231</v>
      </c>
      <c r="C3547" s="1117" t="s">
        <v>1621</v>
      </c>
      <c r="D3547" s="1116" t="s">
        <v>4753</v>
      </c>
      <c r="E3547" s="1356">
        <v>1</v>
      </c>
      <c r="F3547" s="1256">
        <v>1</v>
      </c>
      <c r="G3547" s="1246">
        <v>1</v>
      </c>
    </row>
    <row r="3548" spans="1:7" ht="14.15" customHeight="1">
      <c r="A3548" s="1119" t="s">
        <v>2230</v>
      </c>
      <c r="B3548" s="1118" t="s">
        <v>2231</v>
      </c>
      <c r="C3548" s="1117" t="s">
        <v>4432</v>
      </c>
      <c r="D3548" s="1116" t="s">
        <v>1792</v>
      </c>
      <c r="E3548" s="1356">
        <v>4.0000000000000002E-4</v>
      </c>
      <c r="F3548" s="1256">
        <v>1</v>
      </c>
      <c r="G3548" s="1246">
        <v>4.0000000000000002E-4</v>
      </c>
    </row>
    <row r="3549" spans="1:7" ht="14.15" customHeight="1">
      <c r="A3549" s="1119" t="s">
        <v>2230</v>
      </c>
      <c r="B3549" s="1118" t="s">
        <v>2231</v>
      </c>
      <c r="C3549" s="1117" t="s">
        <v>5417</v>
      </c>
      <c r="D3549" s="1116" t="s">
        <v>3885</v>
      </c>
      <c r="E3549" s="1356">
        <v>1.1999999999999999E-3</v>
      </c>
      <c r="F3549" s="1256">
        <v>1</v>
      </c>
      <c r="G3549" s="1246">
        <v>1.1999999999999999E-3</v>
      </c>
    </row>
    <row r="3550" spans="1:7" ht="14.15" customHeight="1">
      <c r="A3550" s="1119" t="s">
        <v>2230</v>
      </c>
      <c r="B3550" s="1118" t="s">
        <v>2231</v>
      </c>
      <c r="C3550" s="1117" t="s">
        <v>5419</v>
      </c>
      <c r="D3550" s="1116" t="s">
        <v>3704</v>
      </c>
      <c r="E3550" s="1356">
        <v>5.0000000000000001E-3</v>
      </c>
      <c r="F3550" s="1256">
        <v>1</v>
      </c>
      <c r="G3550" s="1246">
        <v>5.0000000000000001E-3</v>
      </c>
    </row>
    <row r="3551" spans="1:7" ht="14.15" customHeight="1">
      <c r="A3551" s="1119" t="s">
        <v>2230</v>
      </c>
      <c r="B3551" s="1118" t="s">
        <v>2231</v>
      </c>
      <c r="C3551" s="1117" t="s">
        <v>869</v>
      </c>
      <c r="D3551" s="1116" t="s">
        <v>1793</v>
      </c>
      <c r="E3551" s="1356">
        <v>4.0000000000000002E-4</v>
      </c>
      <c r="F3551" s="1256">
        <v>1</v>
      </c>
      <c r="G3551" s="1246">
        <v>4.0000000000000002E-4</v>
      </c>
    </row>
    <row r="3552" spans="1:7" ht="14.15" customHeight="1">
      <c r="A3552" s="1119" t="s">
        <v>2230</v>
      </c>
      <c r="B3552" s="1118" t="s">
        <v>2231</v>
      </c>
      <c r="C3552" s="1117" t="s">
        <v>2914</v>
      </c>
      <c r="D3552" s="1116" t="s">
        <v>5606</v>
      </c>
      <c r="E3552" s="1356">
        <v>8.9999999999999993E-3</v>
      </c>
      <c r="F3552" s="1256">
        <v>1</v>
      </c>
      <c r="G3552" s="1246">
        <v>8.9999999999999993E-3</v>
      </c>
    </row>
    <row r="3553" spans="1:7" ht="14.15" customHeight="1">
      <c r="A3553" s="1119" t="s">
        <v>2230</v>
      </c>
      <c r="B3553" s="1118" t="s">
        <v>2231</v>
      </c>
      <c r="C3553" s="1117" t="s">
        <v>4692</v>
      </c>
      <c r="D3553" s="1116" t="s">
        <v>4137</v>
      </c>
      <c r="E3553" s="1356">
        <v>1.1999999999999999E-3</v>
      </c>
      <c r="F3553" s="1256">
        <v>1</v>
      </c>
      <c r="G3553" s="1246">
        <v>1.1999999999999999E-3</v>
      </c>
    </row>
    <row r="3554" spans="1:7" ht="14.15" customHeight="1">
      <c r="A3554" s="1119" t="s">
        <v>2230</v>
      </c>
      <c r="B3554" s="1118" t="s">
        <v>2231</v>
      </c>
      <c r="C3554" s="1117" t="s">
        <v>870</v>
      </c>
      <c r="D3554" s="1116" t="s">
        <v>871</v>
      </c>
      <c r="E3554" s="1356">
        <v>1E-3</v>
      </c>
      <c r="F3554" s="1256">
        <v>1</v>
      </c>
      <c r="G3554" s="1246">
        <v>1E-3</v>
      </c>
    </row>
    <row r="3555" spans="1:7" ht="14.15" customHeight="1">
      <c r="A3555" s="1119" t="s">
        <v>2230</v>
      </c>
      <c r="B3555" s="1118" t="s">
        <v>2231</v>
      </c>
      <c r="C3555" s="1117" t="s">
        <v>5534</v>
      </c>
      <c r="D3555" s="1116" t="s">
        <v>5611</v>
      </c>
      <c r="E3555" s="1356">
        <v>0.56369999999999998</v>
      </c>
      <c r="F3555" s="1256">
        <v>1</v>
      </c>
      <c r="G3555" s="1246">
        <v>0.56369999999999998</v>
      </c>
    </row>
    <row r="3556" spans="1:7" ht="14.15" customHeight="1">
      <c r="A3556" s="1119" t="s">
        <v>2230</v>
      </c>
      <c r="B3556" s="1118" t="s">
        <v>2231</v>
      </c>
      <c r="C3556" s="1117" t="s">
        <v>5530</v>
      </c>
      <c r="D3556" s="1116" t="s">
        <v>5609</v>
      </c>
      <c r="E3556" s="1356">
        <v>0.50660000000000005</v>
      </c>
      <c r="F3556" s="1256">
        <v>1</v>
      </c>
      <c r="G3556" s="1246">
        <v>0.50660000000000005</v>
      </c>
    </row>
    <row r="3557" spans="1:7" ht="14.15" customHeight="1">
      <c r="A3557" s="1119" t="s">
        <v>2230</v>
      </c>
      <c r="B3557" s="1118" t="s">
        <v>2231</v>
      </c>
      <c r="C3557" s="1117" t="s">
        <v>1082</v>
      </c>
      <c r="D3557" s="1116" t="s">
        <v>477</v>
      </c>
      <c r="E3557" s="1356">
        <v>0.31430000000000002</v>
      </c>
      <c r="F3557" s="1256">
        <v>1</v>
      </c>
      <c r="G3557" s="1246">
        <v>0.31430000000000002</v>
      </c>
    </row>
    <row r="3558" spans="1:7" ht="14.15" customHeight="1">
      <c r="A3558" s="1119" t="s">
        <v>2230</v>
      </c>
      <c r="B3558" s="1118" t="s">
        <v>2231</v>
      </c>
      <c r="C3558" s="1117" t="s">
        <v>2345</v>
      </c>
      <c r="D3558" s="1116" t="s">
        <v>3531</v>
      </c>
      <c r="E3558" s="1356">
        <v>0.28010000000000002</v>
      </c>
      <c r="F3558" s="1256">
        <v>1</v>
      </c>
      <c r="G3558" s="1246">
        <v>0.28010000000000002</v>
      </c>
    </row>
    <row r="3559" spans="1:7" ht="14.15" customHeight="1">
      <c r="A3559" s="1119" t="s">
        <v>2230</v>
      </c>
      <c r="B3559" s="1118" t="s">
        <v>2231</v>
      </c>
      <c r="C3559" s="1117" t="s">
        <v>6660</v>
      </c>
      <c r="D3559" s="1116" t="s">
        <v>6661</v>
      </c>
      <c r="E3559" s="1356">
        <v>2.3999999999999998E-3</v>
      </c>
      <c r="F3559" s="1256">
        <v>1</v>
      </c>
      <c r="G3559" s="1246">
        <v>2.3999999999999998E-3</v>
      </c>
    </row>
    <row r="3560" spans="1:7" ht="14.15" customHeight="1">
      <c r="A3560" s="1119" t="s">
        <v>1380</v>
      </c>
      <c r="B3560" s="1118" t="s">
        <v>1381</v>
      </c>
      <c r="C3560" s="1117" t="s">
        <v>5237</v>
      </c>
      <c r="D3560" s="1116" t="s">
        <v>5238</v>
      </c>
      <c r="E3560" s="1356">
        <v>1</v>
      </c>
      <c r="F3560" s="1256">
        <v>1</v>
      </c>
      <c r="G3560" s="1246">
        <v>1</v>
      </c>
    </row>
    <row r="3561" spans="1:7" ht="14.15" customHeight="1">
      <c r="A3561" s="1119" t="s">
        <v>1380</v>
      </c>
      <c r="B3561" s="1118" t="s">
        <v>1381</v>
      </c>
      <c r="C3561" s="1117" t="s">
        <v>601</v>
      </c>
      <c r="D3561" s="1116" t="s">
        <v>1688</v>
      </c>
      <c r="E3561" s="1356">
        <v>1</v>
      </c>
      <c r="F3561" s="1256">
        <v>1</v>
      </c>
      <c r="G3561" s="1246">
        <v>1</v>
      </c>
    </row>
    <row r="3562" spans="1:7" ht="14.15" customHeight="1">
      <c r="A3562" s="1119" t="s">
        <v>1380</v>
      </c>
      <c r="B3562" s="1118" t="s">
        <v>1381</v>
      </c>
      <c r="C3562" s="1117" t="s">
        <v>4808</v>
      </c>
      <c r="D3562" s="1116" t="s">
        <v>4809</v>
      </c>
      <c r="E3562" s="1356">
        <v>1</v>
      </c>
      <c r="F3562" s="1256">
        <v>1</v>
      </c>
      <c r="G3562" s="1246">
        <v>1</v>
      </c>
    </row>
    <row r="3563" spans="1:7" ht="14.15" customHeight="1">
      <c r="A3563" s="1119" t="s">
        <v>1380</v>
      </c>
      <c r="B3563" s="1118" t="s">
        <v>1381</v>
      </c>
      <c r="C3563" s="1117" t="s">
        <v>603</v>
      </c>
      <c r="D3563" s="1116" t="s">
        <v>5392</v>
      </c>
      <c r="E3563" s="1356">
        <v>1</v>
      </c>
      <c r="F3563" s="1256">
        <v>1</v>
      </c>
      <c r="G3563" s="1246">
        <v>1</v>
      </c>
    </row>
    <row r="3564" spans="1:7" ht="14.15" customHeight="1">
      <c r="A3564" s="1119" t="s">
        <v>1380</v>
      </c>
      <c r="B3564" s="1118" t="s">
        <v>1381</v>
      </c>
      <c r="C3564" s="1117" t="s">
        <v>5843</v>
      </c>
      <c r="D3564" s="1116" t="s">
        <v>6203</v>
      </c>
      <c r="E3564" s="1356">
        <v>1</v>
      </c>
      <c r="F3564" s="1256">
        <v>1</v>
      </c>
      <c r="G3564" s="1246">
        <v>1</v>
      </c>
    </row>
    <row r="3565" spans="1:7" ht="14.15" customHeight="1">
      <c r="A3565" s="1119" t="s">
        <v>1380</v>
      </c>
      <c r="B3565" s="1118" t="s">
        <v>1381</v>
      </c>
      <c r="C3565" s="1117" t="s">
        <v>5811</v>
      </c>
      <c r="D3565" s="1116" t="s">
        <v>6204</v>
      </c>
      <c r="E3565" s="1356">
        <v>1</v>
      </c>
      <c r="F3565" s="1256">
        <v>1</v>
      </c>
      <c r="G3565" s="1246">
        <v>1</v>
      </c>
    </row>
    <row r="3566" spans="1:7" ht="14.15" customHeight="1">
      <c r="A3566" s="1119" t="s">
        <v>1380</v>
      </c>
      <c r="B3566" s="1118" t="s">
        <v>1381</v>
      </c>
      <c r="C3566" s="1117" t="s">
        <v>4784</v>
      </c>
      <c r="D3566" s="1116" t="s">
        <v>4785</v>
      </c>
      <c r="E3566" s="1356">
        <v>2</v>
      </c>
      <c r="F3566" s="1256">
        <v>1</v>
      </c>
      <c r="G3566" s="1246">
        <v>2</v>
      </c>
    </row>
    <row r="3567" spans="1:7" ht="14.15" customHeight="1">
      <c r="A3567" s="1119" t="s">
        <v>1380</v>
      </c>
      <c r="B3567" s="1118" t="s">
        <v>1381</v>
      </c>
      <c r="C3567" s="1117" t="s">
        <v>4786</v>
      </c>
      <c r="D3567" s="1116" t="s">
        <v>4787</v>
      </c>
      <c r="E3567" s="1356">
        <v>2</v>
      </c>
      <c r="F3567" s="1256">
        <v>1</v>
      </c>
      <c r="G3567" s="1246">
        <v>2</v>
      </c>
    </row>
    <row r="3568" spans="1:7" ht="14.15" customHeight="1">
      <c r="A3568" s="1119" t="s">
        <v>1380</v>
      </c>
      <c r="B3568" s="1118" t="s">
        <v>1381</v>
      </c>
      <c r="C3568" s="1117" t="s">
        <v>9100</v>
      </c>
      <c r="D3568" s="1116" t="s">
        <v>9113</v>
      </c>
      <c r="E3568" s="1356">
        <v>1</v>
      </c>
      <c r="F3568" s="1256">
        <v>1</v>
      </c>
      <c r="G3568" s="1246">
        <v>1</v>
      </c>
    </row>
    <row r="3569" spans="1:7" ht="14.15" customHeight="1">
      <c r="A3569" s="1119" t="s">
        <v>1380</v>
      </c>
      <c r="B3569" s="1118" t="s">
        <v>1381</v>
      </c>
      <c r="C3569" s="1117" t="s">
        <v>9104</v>
      </c>
      <c r="D3569" s="1116" t="s">
        <v>9114</v>
      </c>
      <c r="E3569" s="1356">
        <v>1</v>
      </c>
      <c r="F3569" s="1256">
        <v>1</v>
      </c>
      <c r="G3569" s="1246">
        <v>1</v>
      </c>
    </row>
    <row r="3570" spans="1:7" ht="14.15" customHeight="1">
      <c r="A3570" s="1119" t="s">
        <v>1380</v>
      </c>
      <c r="B3570" s="1118" t="s">
        <v>1381</v>
      </c>
      <c r="C3570" s="1117" t="s">
        <v>5239</v>
      </c>
      <c r="D3570" s="1116" t="s">
        <v>5240</v>
      </c>
      <c r="E3570" s="1356">
        <v>2</v>
      </c>
      <c r="F3570" s="1256">
        <v>1</v>
      </c>
      <c r="G3570" s="1246">
        <v>2</v>
      </c>
    </row>
    <row r="3571" spans="1:7" ht="14.15" customHeight="1">
      <c r="A3571" s="1119" t="s">
        <v>1380</v>
      </c>
      <c r="B3571" s="1118" t="s">
        <v>1381</v>
      </c>
      <c r="C3571" s="1117" t="s">
        <v>5241</v>
      </c>
      <c r="D3571" s="1116" t="s">
        <v>5242</v>
      </c>
      <c r="E3571" s="1356">
        <v>2</v>
      </c>
      <c r="F3571" s="1256">
        <v>1</v>
      </c>
      <c r="G3571" s="1246">
        <v>2</v>
      </c>
    </row>
    <row r="3572" spans="1:7" ht="14.15" customHeight="1">
      <c r="A3572" s="1119" t="s">
        <v>1380</v>
      </c>
      <c r="B3572" s="1118" t="s">
        <v>1381</v>
      </c>
      <c r="C3572" s="1117" t="s">
        <v>1300</v>
      </c>
      <c r="D3572" s="1116" t="s">
        <v>4726</v>
      </c>
      <c r="E3572" s="1356">
        <v>2</v>
      </c>
      <c r="F3572" s="1256">
        <v>1</v>
      </c>
      <c r="G3572" s="1246">
        <v>2</v>
      </c>
    </row>
    <row r="3573" spans="1:7" ht="14.15" customHeight="1">
      <c r="A3573" s="1119" t="s">
        <v>1380</v>
      </c>
      <c r="B3573" s="1118" t="s">
        <v>1381</v>
      </c>
      <c r="C3573" s="1117" t="s">
        <v>602</v>
      </c>
      <c r="D3573" s="1116" t="s">
        <v>1690</v>
      </c>
      <c r="E3573" s="1356">
        <v>1</v>
      </c>
      <c r="F3573" s="1256">
        <v>1</v>
      </c>
      <c r="G3573" s="1246">
        <v>1</v>
      </c>
    </row>
    <row r="3574" spans="1:7" ht="14.15" customHeight="1">
      <c r="A3574" s="1119" t="s">
        <v>1380</v>
      </c>
      <c r="B3574" s="1118" t="s">
        <v>1381</v>
      </c>
      <c r="C3574" s="1117" t="s">
        <v>1634</v>
      </c>
      <c r="D3574" s="1116" t="s">
        <v>1635</v>
      </c>
      <c r="E3574" s="1356">
        <v>3</v>
      </c>
      <c r="F3574" s="1256">
        <v>1</v>
      </c>
      <c r="G3574" s="1246">
        <v>3</v>
      </c>
    </row>
    <row r="3575" spans="1:7" ht="14.15" customHeight="1">
      <c r="A3575" s="1119" t="s">
        <v>1380</v>
      </c>
      <c r="B3575" s="1118" t="s">
        <v>1381</v>
      </c>
      <c r="C3575" s="1117" t="s">
        <v>1439</v>
      </c>
      <c r="D3575" s="1116" t="s">
        <v>1440</v>
      </c>
      <c r="E3575" s="1356">
        <v>0</v>
      </c>
      <c r="F3575" s="1256">
        <v>1</v>
      </c>
      <c r="G3575" s="1246">
        <v>0</v>
      </c>
    </row>
    <row r="3576" spans="1:7" ht="14.15" customHeight="1">
      <c r="A3576" s="1119" t="s">
        <v>1380</v>
      </c>
      <c r="B3576" s="1118" t="s">
        <v>1381</v>
      </c>
      <c r="C3576" s="1117" t="s">
        <v>3440</v>
      </c>
      <c r="D3576" s="1116" t="s">
        <v>3441</v>
      </c>
      <c r="E3576" s="1356">
        <v>0</v>
      </c>
      <c r="F3576" s="1256">
        <v>1</v>
      </c>
      <c r="G3576" s="1246">
        <v>0</v>
      </c>
    </row>
    <row r="3577" spans="1:7" ht="14.15" customHeight="1">
      <c r="A3577" s="1119" t="s">
        <v>1380</v>
      </c>
      <c r="B3577" s="1118" t="s">
        <v>1381</v>
      </c>
      <c r="C3577" s="1117" t="s">
        <v>3442</v>
      </c>
      <c r="D3577" s="1116" t="s">
        <v>3443</v>
      </c>
      <c r="E3577" s="1356">
        <v>0</v>
      </c>
      <c r="F3577" s="1256">
        <v>1</v>
      </c>
      <c r="G3577" s="1246">
        <v>0</v>
      </c>
    </row>
    <row r="3578" spans="1:7" ht="14.15" customHeight="1">
      <c r="A3578" s="1119" t="s">
        <v>1380</v>
      </c>
      <c r="B3578" s="1118" t="s">
        <v>1381</v>
      </c>
      <c r="C3578" s="1117" t="s">
        <v>3444</v>
      </c>
      <c r="D3578" s="1116" t="s">
        <v>3445</v>
      </c>
      <c r="E3578" s="1356">
        <v>0</v>
      </c>
      <c r="F3578" s="1256">
        <v>1</v>
      </c>
      <c r="G3578" s="1246">
        <v>0</v>
      </c>
    </row>
    <row r="3579" spans="1:7" ht="14.15" customHeight="1">
      <c r="A3579" s="1119" t="s">
        <v>1380</v>
      </c>
      <c r="B3579" s="1118" t="s">
        <v>1381</v>
      </c>
      <c r="C3579" s="1117" t="s">
        <v>3446</v>
      </c>
      <c r="D3579" s="1116" t="s">
        <v>3447</v>
      </c>
      <c r="E3579" s="1356">
        <v>0</v>
      </c>
      <c r="F3579" s="1256">
        <v>1</v>
      </c>
      <c r="G3579" s="1246">
        <v>0</v>
      </c>
    </row>
    <row r="3580" spans="1:7" ht="14.15" customHeight="1">
      <c r="A3580" s="1119" t="s">
        <v>1380</v>
      </c>
      <c r="B3580" s="1118" t="s">
        <v>1381</v>
      </c>
      <c r="C3580" s="1117" t="s">
        <v>1276</v>
      </c>
      <c r="D3580" s="1116" t="s">
        <v>3448</v>
      </c>
      <c r="E3580" s="1356">
        <v>0</v>
      </c>
      <c r="F3580" s="1256">
        <v>1</v>
      </c>
      <c r="G3580" s="1246">
        <v>0</v>
      </c>
    </row>
    <row r="3581" spans="1:7" ht="14.15" customHeight="1">
      <c r="A3581" s="1119" t="s">
        <v>1380</v>
      </c>
      <c r="B3581" s="1118" t="s">
        <v>1381</v>
      </c>
      <c r="C3581" s="1117" t="s">
        <v>1277</v>
      </c>
      <c r="D3581" s="1116" t="s">
        <v>5252</v>
      </c>
      <c r="E3581" s="1356">
        <v>0</v>
      </c>
      <c r="F3581" s="1256">
        <v>1</v>
      </c>
      <c r="G3581" s="1246">
        <v>0</v>
      </c>
    </row>
    <row r="3582" spans="1:7" ht="14.15" customHeight="1">
      <c r="A3582" s="1119" t="s">
        <v>1380</v>
      </c>
      <c r="B3582" s="1118" t="s">
        <v>1381</v>
      </c>
      <c r="C3582" s="1117" t="s">
        <v>1278</v>
      </c>
      <c r="D3582" s="1116" t="s">
        <v>5253</v>
      </c>
      <c r="E3582" s="1356">
        <v>0</v>
      </c>
      <c r="F3582" s="1256">
        <v>1</v>
      </c>
      <c r="G3582" s="1246">
        <v>0</v>
      </c>
    </row>
    <row r="3583" spans="1:7" ht="14.15" customHeight="1">
      <c r="A3583" s="1119" t="s">
        <v>1380</v>
      </c>
      <c r="B3583" s="1118" t="s">
        <v>1381</v>
      </c>
      <c r="C3583" s="1117" t="s">
        <v>1279</v>
      </c>
      <c r="D3583" s="1116" t="s">
        <v>5254</v>
      </c>
      <c r="E3583" s="1356">
        <v>0</v>
      </c>
      <c r="F3583" s="1256">
        <v>1</v>
      </c>
      <c r="G3583" s="1246">
        <v>0</v>
      </c>
    </row>
    <row r="3584" spans="1:7" ht="14.15" customHeight="1">
      <c r="A3584" s="1119" t="s">
        <v>1380</v>
      </c>
      <c r="B3584" s="1118" t="s">
        <v>1381</v>
      </c>
      <c r="C3584" s="1117" t="s">
        <v>1280</v>
      </c>
      <c r="D3584" s="1116" t="s">
        <v>5255</v>
      </c>
      <c r="E3584" s="1356">
        <v>12</v>
      </c>
      <c r="F3584" s="1256">
        <v>1</v>
      </c>
      <c r="G3584" s="1246">
        <v>12</v>
      </c>
    </row>
    <row r="3585" spans="1:7" ht="14.15" customHeight="1">
      <c r="A3585" s="1119" t="s">
        <v>1380</v>
      </c>
      <c r="B3585" s="1118" t="s">
        <v>1381</v>
      </c>
      <c r="C3585" s="1117" t="s">
        <v>5235</v>
      </c>
      <c r="D3585" s="1116" t="s">
        <v>5236</v>
      </c>
      <c r="E3585" s="1356">
        <v>2</v>
      </c>
      <c r="F3585" s="1256">
        <v>1</v>
      </c>
      <c r="G3585" s="1246">
        <v>2</v>
      </c>
    </row>
    <row r="3586" spans="1:7" ht="14.15" customHeight="1">
      <c r="A3586" s="1119" t="s">
        <v>1380</v>
      </c>
      <c r="B3586" s="1118" t="s">
        <v>1381</v>
      </c>
      <c r="C3586" s="1117" t="s">
        <v>4432</v>
      </c>
      <c r="D3586" s="1116" t="s">
        <v>1792</v>
      </c>
      <c r="E3586" s="1356">
        <v>4.0000000000000002E-4</v>
      </c>
      <c r="F3586" s="1256">
        <v>1</v>
      </c>
      <c r="G3586" s="1246">
        <v>4.0000000000000002E-4</v>
      </c>
    </row>
    <row r="3587" spans="1:7" ht="14.15" customHeight="1">
      <c r="A3587" s="1119" t="s">
        <v>1380</v>
      </c>
      <c r="B3587" s="1118" t="s">
        <v>1381</v>
      </c>
      <c r="C3587" s="1117" t="s">
        <v>5417</v>
      </c>
      <c r="D3587" s="1116" t="s">
        <v>3885</v>
      </c>
      <c r="E3587" s="1356">
        <v>1.1999999999999999E-3</v>
      </c>
      <c r="F3587" s="1256">
        <v>1</v>
      </c>
      <c r="G3587" s="1246">
        <v>1.1999999999999999E-3</v>
      </c>
    </row>
    <row r="3588" spans="1:7" ht="14.15" customHeight="1">
      <c r="A3588" s="1119" t="s">
        <v>1380</v>
      </c>
      <c r="B3588" s="1118" t="s">
        <v>1381</v>
      </c>
      <c r="C3588" s="1117" t="s">
        <v>5419</v>
      </c>
      <c r="D3588" s="1116" t="s">
        <v>3704</v>
      </c>
      <c r="E3588" s="1356">
        <v>5.0000000000000001E-3</v>
      </c>
      <c r="F3588" s="1256">
        <v>1</v>
      </c>
      <c r="G3588" s="1246">
        <v>5.0000000000000001E-3</v>
      </c>
    </row>
    <row r="3589" spans="1:7" ht="14.15" customHeight="1">
      <c r="A3589" s="1119" t="s">
        <v>1380</v>
      </c>
      <c r="B3589" s="1118" t="s">
        <v>1381</v>
      </c>
      <c r="C3589" s="1117" t="s">
        <v>869</v>
      </c>
      <c r="D3589" s="1116" t="s">
        <v>1793</v>
      </c>
      <c r="E3589" s="1356">
        <v>4.0000000000000002E-4</v>
      </c>
      <c r="F3589" s="1256">
        <v>1</v>
      </c>
      <c r="G3589" s="1246">
        <v>4.0000000000000002E-4</v>
      </c>
    </row>
    <row r="3590" spans="1:7" ht="14.15" customHeight="1">
      <c r="A3590" s="1119" t="s">
        <v>1380</v>
      </c>
      <c r="B3590" s="1118" t="s">
        <v>1381</v>
      </c>
      <c r="C3590" s="1117" t="s">
        <v>4692</v>
      </c>
      <c r="D3590" s="1116" t="s">
        <v>4137</v>
      </c>
      <c r="E3590" s="1356">
        <v>1.1999999999999999E-3</v>
      </c>
      <c r="F3590" s="1256">
        <v>1</v>
      </c>
      <c r="G3590" s="1246">
        <v>1.1999999999999999E-3</v>
      </c>
    </row>
    <row r="3591" spans="1:7" ht="14.15" customHeight="1">
      <c r="A3591" s="1119" t="s">
        <v>1380</v>
      </c>
      <c r="B3591" s="1118" t="s">
        <v>1381</v>
      </c>
      <c r="C3591" s="1117" t="s">
        <v>870</v>
      </c>
      <c r="D3591" s="1116" t="s">
        <v>871</v>
      </c>
      <c r="E3591" s="1356">
        <v>1E-3</v>
      </c>
      <c r="F3591" s="1256">
        <v>1</v>
      </c>
      <c r="G3591" s="1246">
        <v>1E-3</v>
      </c>
    </row>
    <row r="3592" spans="1:7" ht="14.15" customHeight="1">
      <c r="A3592" s="1119" t="s">
        <v>1380</v>
      </c>
      <c r="B3592" s="1118" t="s">
        <v>1381</v>
      </c>
      <c r="C3592" s="1117" t="s">
        <v>5534</v>
      </c>
      <c r="D3592" s="1116" t="s">
        <v>5611</v>
      </c>
      <c r="E3592" s="1356">
        <v>0.56369999999999998</v>
      </c>
      <c r="F3592" s="1256">
        <v>1</v>
      </c>
      <c r="G3592" s="1246">
        <v>0.56369999999999998</v>
      </c>
    </row>
    <row r="3593" spans="1:7" ht="14.15" customHeight="1">
      <c r="A3593" s="1119" t="s">
        <v>1380</v>
      </c>
      <c r="B3593" s="1118" t="s">
        <v>1381</v>
      </c>
      <c r="C3593" s="1117" t="s">
        <v>5530</v>
      </c>
      <c r="D3593" s="1116" t="s">
        <v>5609</v>
      </c>
      <c r="E3593" s="1356">
        <v>0.50660000000000005</v>
      </c>
      <c r="F3593" s="1256">
        <v>1</v>
      </c>
      <c r="G3593" s="1246">
        <v>0.50660000000000005</v>
      </c>
    </row>
    <row r="3594" spans="1:7" ht="14.15" customHeight="1">
      <c r="A3594" s="1119" t="s">
        <v>1380</v>
      </c>
      <c r="B3594" s="1118" t="s">
        <v>1381</v>
      </c>
      <c r="C3594" s="1117" t="s">
        <v>478</v>
      </c>
      <c r="D3594" s="1116" t="s">
        <v>479</v>
      </c>
      <c r="E3594" s="1356">
        <v>0.2762</v>
      </c>
      <c r="F3594" s="1256">
        <v>1</v>
      </c>
      <c r="G3594" s="1246">
        <v>0.2762</v>
      </c>
    </row>
    <row r="3595" spans="1:7" ht="14.15" customHeight="1">
      <c r="A3595" s="1119" t="s">
        <v>1380</v>
      </c>
      <c r="B3595" s="1118" t="s">
        <v>1381</v>
      </c>
      <c r="C3595" s="1117" t="s">
        <v>2345</v>
      </c>
      <c r="D3595" s="1116" t="s">
        <v>3531</v>
      </c>
      <c r="E3595" s="1356">
        <v>0.28010000000000002</v>
      </c>
      <c r="F3595" s="1256">
        <v>1</v>
      </c>
      <c r="G3595" s="1246">
        <v>0.28010000000000002</v>
      </c>
    </row>
    <row r="3596" spans="1:7" ht="14.15" customHeight="1">
      <c r="A3596" s="1119" t="s">
        <v>1380</v>
      </c>
      <c r="B3596" s="1118" t="s">
        <v>1381</v>
      </c>
      <c r="C3596" s="1117" t="s">
        <v>6660</v>
      </c>
      <c r="D3596" s="1116" t="s">
        <v>6661</v>
      </c>
      <c r="E3596" s="1356">
        <v>2.3999999999999998E-3</v>
      </c>
      <c r="F3596" s="1256">
        <v>1</v>
      </c>
      <c r="G3596" s="1246">
        <v>2.3999999999999998E-3</v>
      </c>
    </row>
    <row r="3597" spans="1:7" ht="14.15" customHeight="1">
      <c r="A3597" s="1119" t="s">
        <v>1388</v>
      </c>
      <c r="B3597" s="1118" t="s">
        <v>1389</v>
      </c>
      <c r="C3597" s="1117" t="s">
        <v>5237</v>
      </c>
      <c r="D3597" s="1116" t="s">
        <v>5238</v>
      </c>
      <c r="E3597" s="1356">
        <v>1</v>
      </c>
      <c r="F3597" s="1256">
        <v>1</v>
      </c>
      <c r="G3597" s="1246">
        <v>1</v>
      </c>
    </row>
    <row r="3598" spans="1:7" ht="14.15" customHeight="1">
      <c r="A3598" s="1119" t="s">
        <v>1388</v>
      </c>
      <c r="B3598" s="1118" t="s">
        <v>1389</v>
      </c>
      <c r="C3598" s="1117" t="s">
        <v>601</v>
      </c>
      <c r="D3598" s="1116" t="s">
        <v>1688</v>
      </c>
      <c r="E3598" s="1356">
        <v>1</v>
      </c>
      <c r="F3598" s="1256">
        <v>1</v>
      </c>
      <c r="G3598" s="1246">
        <v>1</v>
      </c>
    </row>
    <row r="3599" spans="1:7" ht="14.15" customHeight="1">
      <c r="A3599" s="1119" t="s">
        <v>1388</v>
      </c>
      <c r="B3599" s="1118" t="s">
        <v>1389</v>
      </c>
      <c r="C3599" s="1117" t="s">
        <v>4808</v>
      </c>
      <c r="D3599" s="1116" t="s">
        <v>4809</v>
      </c>
      <c r="E3599" s="1356">
        <v>1</v>
      </c>
      <c r="F3599" s="1256">
        <v>1</v>
      </c>
      <c r="G3599" s="1246">
        <v>1</v>
      </c>
    </row>
    <row r="3600" spans="1:7" ht="14.15" customHeight="1">
      <c r="A3600" s="1119" t="s">
        <v>1388</v>
      </c>
      <c r="B3600" s="1118" t="s">
        <v>1389</v>
      </c>
      <c r="C3600" s="1117" t="s">
        <v>603</v>
      </c>
      <c r="D3600" s="1116" t="s">
        <v>5392</v>
      </c>
      <c r="E3600" s="1356">
        <v>1</v>
      </c>
      <c r="F3600" s="1256">
        <v>1</v>
      </c>
      <c r="G3600" s="1246">
        <v>1</v>
      </c>
    </row>
    <row r="3601" spans="1:7" ht="14.15" customHeight="1">
      <c r="A3601" s="1119" t="s">
        <v>1388</v>
      </c>
      <c r="B3601" s="1118" t="s">
        <v>1389</v>
      </c>
      <c r="C3601" s="1117" t="s">
        <v>5843</v>
      </c>
      <c r="D3601" s="1116" t="s">
        <v>6203</v>
      </c>
      <c r="E3601" s="1356">
        <v>1</v>
      </c>
      <c r="F3601" s="1256">
        <v>1</v>
      </c>
      <c r="G3601" s="1246">
        <v>1</v>
      </c>
    </row>
    <row r="3602" spans="1:7" ht="14.15" customHeight="1">
      <c r="A3602" s="1119" t="s">
        <v>1388</v>
      </c>
      <c r="B3602" s="1118" t="s">
        <v>1389</v>
      </c>
      <c r="C3602" s="1117" t="s">
        <v>5811</v>
      </c>
      <c r="D3602" s="1116" t="s">
        <v>6204</v>
      </c>
      <c r="E3602" s="1356">
        <v>1</v>
      </c>
      <c r="F3602" s="1256">
        <v>1</v>
      </c>
      <c r="G3602" s="1246">
        <v>1</v>
      </c>
    </row>
    <row r="3603" spans="1:7" ht="14.15" customHeight="1">
      <c r="A3603" s="1119" t="s">
        <v>1388</v>
      </c>
      <c r="B3603" s="1118" t="s">
        <v>1389</v>
      </c>
      <c r="C3603" s="1117" t="s">
        <v>4784</v>
      </c>
      <c r="D3603" s="1116" t="s">
        <v>4785</v>
      </c>
      <c r="E3603" s="1356">
        <v>2</v>
      </c>
      <c r="F3603" s="1256">
        <v>1</v>
      </c>
      <c r="G3603" s="1246">
        <v>2</v>
      </c>
    </row>
    <row r="3604" spans="1:7" ht="14.15" customHeight="1">
      <c r="A3604" s="1119" t="s">
        <v>1388</v>
      </c>
      <c r="B3604" s="1118" t="s">
        <v>1389</v>
      </c>
      <c r="C3604" s="1117" t="s">
        <v>4786</v>
      </c>
      <c r="D3604" s="1116" t="s">
        <v>4787</v>
      </c>
      <c r="E3604" s="1356">
        <v>2</v>
      </c>
      <c r="F3604" s="1256">
        <v>1</v>
      </c>
      <c r="G3604" s="1246">
        <v>2</v>
      </c>
    </row>
    <row r="3605" spans="1:7" ht="14.15" customHeight="1">
      <c r="A3605" s="1119" t="s">
        <v>1388</v>
      </c>
      <c r="B3605" s="1118" t="s">
        <v>1389</v>
      </c>
      <c r="C3605" s="1117" t="s">
        <v>9100</v>
      </c>
      <c r="D3605" s="1116" t="s">
        <v>9113</v>
      </c>
      <c r="E3605" s="1356">
        <v>1</v>
      </c>
      <c r="F3605" s="1256">
        <v>1</v>
      </c>
      <c r="G3605" s="1246">
        <v>1</v>
      </c>
    </row>
    <row r="3606" spans="1:7" ht="14.15" customHeight="1">
      <c r="A3606" s="1119" t="s">
        <v>1388</v>
      </c>
      <c r="B3606" s="1118" t="s">
        <v>1389</v>
      </c>
      <c r="C3606" s="1117" t="s">
        <v>9104</v>
      </c>
      <c r="D3606" s="1116" t="s">
        <v>9114</v>
      </c>
      <c r="E3606" s="1356">
        <v>1</v>
      </c>
      <c r="F3606" s="1256">
        <v>1</v>
      </c>
      <c r="G3606" s="1246">
        <v>1</v>
      </c>
    </row>
    <row r="3607" spans="1:7" ht="14.15" customHeight="1">
      <c r="A3607" s="1119" t="s">
        <v>1388</v>
      </c>
      <c r="B3607" s="1118" t="s">
        <v>1389</v>
      </c>
      <c r="C3607" s="1117" t="s">
        <v>5239</v>
      </c>
      <c r="D3607" s="1116" t="s">
        <v>5240</v>
      </c>
      <c r="E3607" s="1356">
        <v>2</v>
      </c>
      <c r="F3607" s="1256">
        <v>1</v>
      </c>
      <c r="G3607" s="1246">
        <v>2</v>
      </c>
    </row>
    <row r="3608" spans="1:7" ht="14.15" customHeight="1">
      <c r="A3608" s="1119" t="s">
        <v>1388</v>
      </c>
      <c r="B3608" s="1118" t="s">
        <v>1389</v>
      </c>
      <c r="C3608" s="1117" t="s">
        <v>5241</v>
      </c>
      <c r="D3608" s="1116" t="s">
        <v>5242</v>
      </c>
      <c r="E3608" s="1356">
        <v>2</v>
      </c>
      <c r="F3608" s="1256">
        <v>1</v>
      </c>
      <c r="G3608" s="1246">
        <v>2</v>
      </c>
    </row>
    <row r="3609" spans="1:7" ht="14.15" customHeight="1">
      <c r="A3609" s="1119" t="s">
        <v>1388</v>
      </c>
      <c r="B3609" s="1118" t="s">
        <v>1389</v>
      </c>
      <c r="C3609" s="1117" t="s">
        <v>1300</v>
      </c>
      <c r="D3609" s="1116" t="s">
        <v>4726</v>
      </c>
      <c r="E3609" s="1356">
        <v>2</v>
      </c>
      <c r="F3609" s="1256">
        <v>1</v>
      </c>
      <c r="G3609" s="1246">
        <v>2</v>
      </c>
    </row>
    <row r="3610" spans="1:7" ht="14.15" customHeight="1">
      <c r="A3610" s="1119" t="s">
        <v>1388</v>
      </c>
      <c r="B3610" s="1118" t="s">
        <v>1389</v>
      </c>
      <c r="C3610" s="1117" t="s">
        <v>602</v>
      </c>
      <c r="D3610" s="1116" t="s">
        <v>1690</v>
      </c>
      <c r="E3610" s="1356">
        <v>1</v>
      </c>
      <c r="F3610" s="1256">
        <v>1</v>
      </c>
      <c r="G3610" s="1246">
        <v>1</v>
      </c>
    </row>
    <row r="3611" spans="1:7" ht="14.15" customHeight="1">
      <c r="A3611" s="1119" t="s">
        <v>1388</v>
      </c>
      <c r="B3611" s="1118" t="s">
        <v>1389</v>
      </c>
      <c r="C3611" s="1117" t="s">
        <v>5243</v>
      </c>
      <c r="D3611" s="1116" t="s">
        <v>3356</v>
      </c>
      <c r="E3611" s="1356">
        <v>1</v>
      </c>
      <c r="F3611" s="1256">
        <v>1</v>
      </c>
      <c r="G3611" s="1246">
        <v>1</v>
      </c>
    </row>
    <row r="3612" spans="1:7" ht="14.15" customHeight="1">
      <c r="A3612" s="1119" t="s">
        <v>1388</v>
      </c>
      <c r="B3612" s="1118" t="s">
        <v>1389</v>
      </c>
      <c r="C3612" s="1117" t="s">
        <v>1634</v>
      </c>
      <c r="D3612" s="1116" t="s">
        <v>1635</v>
      </c>
      <c r="E3612" s="1356">
        <v>4</v>
      </c>
      <c r="F3612" s="1256">
        <v>1</v>
      </c>
      <c r="G3612" s="1246">
        <v>4</v>
      </c>
    </row>
    <row r="3613" spans="1:7" ht="14.15" customHeight="1">
      <c r="A3613" s="1119" t="s">
        <v>1388</v>
      </c>
      <c r="B3613" s="1118" t="s">
        <v>1389</v>
      </c>
      <c r="C3613" s="1117" t="s">
        <v>1439</v>
      </c>
      <c r="D3613" s="1116" t="s">
        <v>1440</v>
      </c>
      <c r="E3613" s="1356">
        <v>0</v>
      </c>
      <c r="F3613" s="1256">
        <v>1</v>
      </c>
      <c r="G3613" s="1246">
        <v>0</v>
      </c>
    </row>
    <row r="3614" spans="1:7" ht="14.15" customHeight="1">
      <c r="A3614" s="1119" t="s">
        <v>1388</v>
      </c>
      <c r="B3614" s="1118" t="s">
        <v>1389</v>
      </c>
      <c r="C3614" s="1117" t="s">
        <v>3440</v>
      </c>
      <c r="D3614" s="1116" t="s">
        <v>3441</v>
      </c>
      <c r="E3614" s="1356">
        <v>0</v>
      </c>
      <c r="F3614" s="1256">
        <v>1</v>
      </c>
      <c r="G3614" s="1246">
        <v>0</v>
      </c>
    </row>
    <row r="3615" spans="1:7" ht="14.15" customHeight="1">
      <c r="A3615" s="1119" t="s">
        <v>1388</v>
      </c>
      <c r="B3615" s="1118" t="s">
        <v>1389</v>
      </c>
      <c r="C3615" s="1117" t="s">
        <v>3442</v>
      </c>
      <c r="D3615" s="1116" t="s">
        <v>3443</v>
      </c>
      <c r="E3615" s="1356">
        <v>0</v>
      </c>
      <c r="F3615" s="1256">
        <v>1</v>
      </c>
      <c r="G3615" s="1246">
        <v>0</v>
      </c>
    </row>
    <row r="3616" spans="1:7" ht="14.15" customHeight="1">
      <c r="A3616" s="1119" t="s">
        <v>1388</v>
      </c>
      <c r="B3616" s="1118" t="s">
        <v>1389</v>
      </c>
      <c r="C3616" s="1117" t="s">
        <v>3444</v>
      </c>
      <c r="D3616" s="1116" t="s">
        <v>3445</v>
      </c>
      <c r="E3616" s="1356">
        <v>0</v>
      </c>
      <c r="F3616" s="1256">
        <v>1</v>
      </c>
      <c r="G3616" s="1246">
        <v>0</v>
      </c>
    </row>
    <row r="3617" spans="1:7" ht="14.15" customHeight="1">
      <c r="A3617" s="1119" t="s">
        <v>1388</v>
      </c>
      <c r="B3617" s="1118" t="s">
        <v>1389</v>
      </c>
      <c r="C3617" s="1117" t="s">
        <v>3446</v>
      </c>
      <c r="D3617" s="1116" t="s">
        <v>3447</v>
      </c>
      <c r="E3617" s="1356">
        <v>0</v>
      </c>
      <c r="F3617" s="1256">
        <v>1</v>
      </c>
      <c r="G3617" s="1246">
        <v>0</v>
      </c>
    </row>
    <row r="3618" spans="1:7" ht="14.15" customHeight="1">
      <c r="A3618" s="1119" t="s">
        <v>1388</v>
      </c>
      <c r="B3618" s="1118" t="s">
        <v>1389</v>
      </c>
      <c r="C3618" s="1117" t="s">
        <v>1276</v>
      </c>
      <c r="D3618" s="1116" t="s">
        <v>3448</v>
      </c>
      <c r="E3618" s="1356">
        <v>0</v>
      </c>
      <c r="F3618" s="1256">
        <v>1</v>
      </c>
      <c r="G3618" s="1246">
        <v>0</v>
      </c>
    </row>
    <row r="3619" spans="1:7" ht="14.15" customHeight="1">
      <c r="A3619" s="1119" t="s">
        <v>1388</v>
      </c>
      <c r="B3619" s="1118" t="s">
        <v>1389</v>
      </c>
      <c r="C3619" s="1117" t="s">
        <v>1277</v>
      </c>
      <c r="D3619" s="1116" t="s">
        <v>5252</v>
      </c>
      <c r="E3619" s="1356">
        <v>0</v>
      </c>
      <c r="F3619" s="1256">
        <v>1</v>
      </c>
      <c r="G3619" s="1246">
        <v>0</v>
      </c>
    </row>
    <row r="3620" spans="1:7" ht="14.15" customHeight="1">
      <c r="A3620" s="1119" t="s">
        <v>1388</v>
      </c>
      <c r="B3620" s="1118" t="s">
        <v>1389</v>
      </c>
      <c r="C3620" s="1117" t="s">
        <v>1278</v>
      </c>
      <c r="D3620" s="1116" t="s">
        <v>5253</v>
      </c>
      <c r="E3620" s="1356">
        <v>0</v>
      </c>
      <c r="F3620" s="1256">
        <v>1</v>
      </c>
      <c r="G3620" s="1246">
        <v>0</v>
      </c>
    </row>
    <row r="3621" spans="1:7" ht="14.15" customHeight="1">
      <c r="A3621" s="1119" t="s">
        <v>1388</v>
      </c>
      <c r="B3621" s="1118" t="s">
        <v>1389</v>
      </c>
      <c r="C3621" s="1117" t="s">
        <v>1279</v>
      </c>
      <c r="D3621" s="1116" t="s">
        <v>5254</v>
      </c>
      <c r="E3621" s="1356">
        <v>0</v>
      </c>
      <c r="F3621" s="1256">
        <v>1</v>
      </c>
      <c r="G3621" s="1246">
        <v>0</v>
      </c>
    </row>
    <row r="3622" spans="1:7" ht="14.15" customHeight="1">
      <c r="A3622" s="1119" t="s">
        <v>1388</v>
      </c>
      <c r="B3622" s="1118" t="s">
        <v>1389</v>
      </c>
      <c r="C3622" s="1117" t="s">
        <v>1280</v>
      </c>
      <c r="D3622" s="1116" t="s">
        <v>5255</v>
      </c>
      <c r="E3622" s="1356">
        <v>12</v>
      </c>
      <c r="F3622" s="1256">
        <v>1</v>
      </c>
      <c r="G3622" s="1246">
        <v>12</v>
      </c>
    </row>
    <row r="3623" spans="1:7" ht="14.15" customHeight="1">
      <c r="A3623" s="1119" t="s">
        <v>1388</v>
      </c>
      <c r="B3623" s="1118" t="s">
        <v>1389</v>
      </c>
      <c r="C3623" s="1117" t="s">
        <v>5235</v>
      </c>
      <c r="D3623" s="1116" t="s">
        <v>5236</v>
      </c>
      <c r="E3623" s="1356">
        <v>2</v>
      </c>
      <c r="F3623" s="1256">
        <v>1</v>
      </c>
      <c r="G3623" s="1246">
        <v>2</v>
      </c>
    </row>
    <row r="3624" spans="1:7" ht="14.15" customHeight="1">
      <c r="A3624" s="1119" t="s">
        <v>1388</v>
      </c>
      <c r="B3624" s="1118" t="s">
        <v>1389</v>
      </c>
      <c r="C3624" s="1117" t="s">
        <v>1621</v>
      </c>
      <c r="D3624" s="1116" t="s">
        <v>4753</v>
      </c>
      <c r="E3624" s="1356">
        <v>4</v>
      </c>
      <c r="F3624" s="1256">
        <v>1</v>
      </c>
      <c r="G3624" s="1246">
        <v>4</v>
      </c>
    </row>
    <row r="3625" spans="1:7" ht="14.15" customHeight="1">
      <c r="A3625" s="1119" t="s">
        <v>1388</v>
      </c>
      <c r="B3625" s="1118" t="s">
        <v>1389</v>
      </c>
      <c r="C3625" s="1117" t="s">
        <v>2497</v>
      </c>
      <c r="D3625" s="1116" t="s">
        <v>3784</v>
      </c>
      <c r="E3625" s="1356">
        <v>2</v>
      </c>
      <c r="F3625" s="1256">
        <v>1</v>
      </c>
      <c r="G3625" s="1246">
        <v>2</v>
      </c>
    </row>
    <row r="3626" spans="1:7" ht="14.15" customHeight="1">
      <c r="A3626" s="1119" t="s">
        <v>1388</v>
      </c>
      <c r="B3626" s="1118" t="s">
        <v>1389</v>
      </c>
      <c r="C3626" s="1117" t="s">
        <v>4432</v>
      </c>
      <c r="D3626" s="1116" t="s">
        <v>1792</v>
      </c>
      <c r="E3626" s="1356">
        <v>4.0000000000000002E-4</v>
      </c>
      <c r="F3626" s="1256">
        <v>1</v>
      </c>
      <c r="G3626" s="1246">
        <v>4.0000000000000002E-4</v>
      </c>
    </row>
    <row r="3627" spans="1:7" ht="14.15" customHeight="1">
      <c r="A3627" s="1119" t="s">
        <v>1388</v>
      </c>
      <c r="B3627" s="1118" t="s">
        <v>1389</v>
      </c>
      <c r="C3627" s="1117" t="s">
        <v>5417</v>
      </c>
      <c r="D3627" s="1116" t="s">
        <v>3885</v>
      </c>
      <c r="E3627" s="1356">
        <v>1.1999999999999999E-3</v>
      </c>
      <c r="F3627" s="1256">
        <v>1</v>
      </c>
      <c r="G3627" s="1246">
        <v>1.1999999999999999E-3</v>
      </c>
    </row>
    <row r="3628" spans="1:7" ht="14.15" customHeight="1">
      <c r="A3628" s="1119" t="s">
        <v>1388</v>
      </c>
      <c r="B3628" s="1118" t="s">
        <v>1389</v>
      </c>
      <c r="C3628" s="1117" t="s">
        <v>5419</v>
      </c>
      <c r="D3628" s="1116" t="s">
        <v>3704</v>
      </c>
      <c r="E3628" s="1356">
        <v>5.0000000000000001E-3</v>
      </c>
      <c r="F3628" s="1256">
        <v>1</v>
      </c>
      <c r="G3628" s="1246">
        <v>5.0000000000000001E-3</v>
      </c>
    </row>
    <row r="3629" spans="1:7" ht="14.15" customHeight="1">
      <c r="A3629" s="1119" t="s">
        <v>1388</v>
      </c>
      <c r="B3629" s="1118" t="s">
        <v>1389</v>
      </c>
      <c r="C3629" s="1117" t="s">
        <v>869</v>
      </c>
      <c r="D3629" s="1116" t="s">
        <v>1793</v>
      </c>
      <c r="E3629" s="1356">
        <v>4.0000000000000002E-4</v>
      </c>
      <c r="F3629" s="1256">
        <v>1</v>
      </c>
      <c r="G3629" s="1246">
        <v>4.0000000000000002E-4</v>
      </c>
    </row>
    <row r="3630" spans="1:7" ht="14.15" customHeight="1">
      <c r="A3630" s="1119" t="s">
        <v>1388</v>
      </c>
      <c r="B3630" s="1118" t="s">
        <v>1389</v>
      </c>
      <c r="C3630" s="1117" t="s">
        <v>4692</v>
      </c>
      <c r="D3630" s="1116" t="s">
        <v>4137</v>
      </c>
      <c r="E3630" s="1356">
        <v>1.1999999999999999E-3</v>
      </c>
      <c r="F3630" s="1256">
        <v>1</v>
      </c>
      <c r="G3630" s="1246">
        <v>1.1999999999999999E-3</v>
      </c>
    </row>
    <row r="3631" spans="1:7" ht="14.15" customHeight="1">
      <c r="A3631" s="1119" t="s">
        <v>1388</v>
      </c>
      <c r="B3631" s="1118" t="s">
        <v>1389</v>
      </c>
      <c r="C3631" s="1117" t="s">
        <v>7748</v>
      </c>
      <c r="D3631" s="1116" t="s">
        <v>8287</v>
      </c>
      <c r="E3631" s="1356">
        <v>6.6E-3</v>
      </c>
      <c r="F3631" s="1256">
        <v>1</v>
      </c>
      <c r="G3631" s="1246">
        <v>6.6E-3</v>
      </c>
    </row>
    <row r="3632" spans="1:7" ht="14.15" customHeight="1">
      <c r="A3632" s="1119" t="s">
        <v>1388</v>
      </c>
      <c r="B3632" s="1118" t="s">
        <v>1389</v>
      </c>
      <c r="C3632" s="1117" t="s">
        <v>870</v>
      </c>
      <c r="D3632" s="1116" t="s">
        <v>871</v>
      </c>
      <c r="E3632" s="1356">
        <v>1E-3</v>
      </c>
      <c r="F3632" s="1256">
        <v>1</v>
      </c>
      <c r="G3632" s="1246">
        <v>1E-3</v>
      </c>
    </row>
    <row r="3633" spans="1:7" ht="14.15" customHeight="1">
      <c r="A3633" s="1119" t="s">
        <v>1388</v>
      </c>
      <c r="B3633" s="1118" t="s">
        <v>1389</v>
      </c>
      <c r="C3633" s="1117" t="s">
        <v>5534</v>
      </c>
      <c r="D3633" s="1116" t="s">
        <v>5611</v>
      </c>
      <c r="E3633" s="1356">
        <v>0.56369999999999998</v>
      </c>
      <c r="F3633" s="1256">
        <v>1</v>
      </c>
      <c r="G3633" s="1246">
        <v>0.56369999999999998</v>
      </c>
    </row>
    <row r="3634" spans="1:7" ht="14.15" customHeight="1">
      <c r="A3634" s="1119" t="s">
        <v>1388</v>
      </c>
      <c r="B3634" s="1118" t="s">
        <v>1389</v>
      </c>
      <c r="C3634" s="1117" t="s">
        <v>5530</v>
      </c>
      <c r="D3634" s="1116" t="s">
        <v>5609</v>
      </c>
      <c r="E3634" s="1356">
        <v>0.50660000000000005</v>
      </c>
      <c r="F3634" s="1256">
        <v>1</v>
      </c>
      <c r="G3634" s="1246">
        <v>0.50660000000000005</v>
      </c>
    </row>
    <row r="3635" spans="1:7" ht="14.15" customHeight="1">
      <c r="A3635" s="1119" t="s">
        <v>1388</v>
      </c>
      <c r="B3635" s="1118" t="s">
        <v>1389</v>
      </c>
      <c r="C3635" s="1117" t="s">
        <v>478</v>
      </c>
      <c r="D3635" s="1116" t="s">
        <v>479</v>
      </c>
      <c r="E3635" s="1356">
        <v>0.2762</v>
      </c>
      <c r="F3635" s="1256">
        <v>1</v>
      </c>
      <c r="G3635" s="1246">
        <v>0.2762</v>
      </c>
    </row>
    <row r="3636" spans="1:7" ht="14.15" customHeight="1">
      <c r="A3636" s="1119" t="s">
        <v>1388</v>
      </c>
      <c r="B3636" s="1118" t="s">
        <v>1389</v>
      </c>
      <c r="C3636" s="1117" t="s">
        <v>2345</v>
      </c>
      <c r="D3636" s="1116" t="s">
        <v>3531</v>
      </c>
      <c r="E3636" s="1356">
        <v>0.28010000000000002</v>
      </c>
      <c r="F3636" s="1256">
        <v>1</v>
      </c>
      <c r="G3636" s="1246">
        <v>0.28010000000000002</v>
      </c>
    </row>
    <row r="3637" spans="1:7" ht="14.15" customHeight="1">
      <c r="A3637" s="1119" t="s">
        <v>1388</v>
      </c>
      <c r="B3637" s="1118" t="s">
        <v>1389</v>
      </c>
      <c r="C3637" s="1117" t="s">
        <v>1084</v>
      </c>
      <c r="D3637" s="1116" t="s">
        <v>5178</v>
      </c>
      <c r="E3637" s="1356">
        <v>0.90749999999999997</v>
      </c>
      <c r="F3637" s="1256">
        <v>1</v>
      </c>
      <c r="G3637" s="1246">
        <v>0.90749999999999997</v>
      </c>
    </row>
    <row r="3638" spans="1:7" ht="14.15" customHeight="1">
      <c r="A3638" s="1119" t="s">
        <v>1388</v>
      </c>
      <c r="B3638" s="1118" t="s">
        <v>1389</v>
      </c>
      <c r="C3638" s="1117" t="s">
        <v>6660</v>
      </c>
      <c r="D3638" s="1116" t="s">
        <v>6661</v>
      </c>
      <c r="E3638" s="1356">
        <v>2.8999999999999998E-3</v>
      </c>
      <c r="F3638" s="1256">
        <v>1</v>
      </c>
      <c r="G3638" s="1246">
        <v>2.8999999999999998E-3</v>
      </c>
    </row>
    <row r="3639" spans="1:7" ht="14.15" customHeight="1">
      <c r="A3639" s="1119" t="s">
        <v>1396</v>
      </c>
      <c r="B3639" s="1118" t="s">
        <v>1397</v>
      </c>
      <c r="C3639" s="1117" t="s">
        <v>5237</v>
      </c>
      <c r="D3639" s="1116" t="s">
        <v>5238</v>
      </c>
      <c r="E3639" s="1356">
        <v>1</v>
      </c>
      <c r="F3639" s="1256">
        <v>1</v>
      </c>
      <c r="G3639" s="1246">
        <v>1</v>
      </c>
    </row>
    <row r="3640" spans="1:7" ht="14.15" customHeight="1">
      <c r="A3640" s="1119" t="s">
        <v>1396</v>
      </c>
      <c r="B3640" s="1118" t="s">
        <v>1397</v>
      </c>
      <c r="C3640" s="1117" t="s">
        <v>4423</v>
      </c>
      <c r="D3640" s="1116" t="s">
        <v>1025</v>
      </c>
      <c r="E3640" s="1356">
        <v>1</v>
      </c>
      <c r="F3640" s="1256">
        <v>1</v>
      </c>
      <c r="G3640" s="1246">
        <v>1</v>
      </c>
    </row>
    <row r="3641" spans="1:7" ht="14.15" customHeight="1">
      <c r="A3641" s="1119" t="s">
        <v>1396</v>
      </c>
      <c r="B3641" s="1118" t="s">
        <v>1397</v>
      </c>
      <c r="C3641" s="1117" t="s">
        <v>7090</v>
      </c>
      <c r="D3641" s="1116" t="s">
        <v>6822</v>
      </c>
      <c r="E3641" s="1356">
        <v>1</v>
      </c>
      <c r="F3641" s="1256">
        <v>1</v>
      </c>
      <c r="G3641" s="1246">
        <v>1</v>
      </c>
    </row>
    <row r="3642" spans="1:7" ht="14.15" customHeight="1">
      <c r="A3642" s="1119" t="s">
        <v>1396</v>
      </c>
      <c r="B3642" s="1118" t="s">
        <v>1397</v>
      </c>
      <c r="C3642" s="1117" t="s">
        <v>4425</v>
      </c>
      <c r="D3642" s="1116" t="s">
        <v>4755</v>
      </c>
      <c r="E3642" s="1356">
        <v>1</v>
      </c>
      <c r="F3642" s="1256">
        <v>1</v>
      </c>
      <c r="G3642" s="1246">
        <v>1</v>
      </c>
    </row>
    <row r="3643" spans="1:7" ht="14.15" customHeight="1">
      <c r="A3643" s="1119" t="s">
        <v>1396</v>
      </c>
      <c r="B3643" s="1118" t="s">
        <v>1397</v>
      </c>
      <c r="C3643" s="1117" t="s">
        <v>1274</v>
      </c>
      <c r="D3643" s="1116" t="s">
        <v>1024</v>
      </c>
      <c r="E3643" s="1356">
        <v>1</v>
      </c>
      <c r="F3643" s="1256">
        <v>1</v>
      </c>
      <c r="G3643" s="1246">
        <v>1</v>
      </c>
    </row>
    <row r="3644" spans="1:7" ht="14.15" customHeight="1">
      <c r="A3644" s="1119" t="s">
        <v>1396</v>
      </c>
      <c r="B3644" s="1118" t="s">
        <v>1397</v>
      </c>
      <c r="C3644" s="1117" t="s">
        <v>4784</v>
      </c>
      <c r="D3644" s="1116" t="s">
        <v>4785</v>
      </c>
      <c r="E3644" s="1356">
        <v>2</v>
      </c>
      <c r="F3644" s="1256">
        <v>1</v>
      </c>
      <c r="G3644" s="1246">
        <v>2</v>
      </c>
    </row>
    <row r="3645" spans="1:7" ht="14.15" customHeight="1">
      <c r="A3645" s="1119" t="s">
        <v>1396</v>
      </c>
      <c r="B3645" s="1118" t="s">
        <v>1397</v>
      </c>
      <c r="C3645" s="1117" t="s">
        <v>4786</v>
      </c>
      <c r="D3645" s="1116" t="s">
        <v>4787</v>
      </c>
      <c r="E3645" s="1356">
        <v>2</v>
      </c>
      <c r="F3645" s="1256">
        <v>1</v>
      </c>
      <c r="G3645" s="1246">
        <v>2</v>
      </c>
    </row>
    <row r="3646" spans="1:7" ht="14.15" customHeight="1">
      <c r="A3646" s="1119" t="s">
        <v>1396</v>
      </c>
      <c r="B3646" s="1118" t="s">
        <v>1397</v>
      </c>
      <c r="C3646" s="1117" t="s">
        <v>5239</v>
      </c>
      <c r="D3646" s="1116" t="s">
        <v>5240</v>
      </c>
      <c r="E3646" s="1356">
        <v>2</v>
      </c>
      <c r="F3646" s="1256">
        <v>1</v>
      </c>
      <c r="G3646" s="1246">
        <v>2</v>
      </c>
    </row>
    <row r="3647" spans="1:7" ht="14.15" customHeight="1">
      <c r="A3647" s="1119" t="s">
        <v>1396</v>
      </c>
      <c r="B3647" s="1118" t="s">
        <v>1397</v>
      </c>
      <c r="C3647" s="1117" t="s">
        <v>5241</v>
      </c>
      <c r="D3647" s="1116" t="s">
        <v>5242</v>
      </c>
      <c r="E3647" s="1356">
        <v>2</v>
      </c>
      <c r="F3647" s="1256">
        <v>1</v>
      </c>
      <c r="G3647" s="1246">
        <v>2</v>
      </c>
    </row>
    <row r="3648" spans="1:7" ht="14.15" customHeight="1">
      <c r="A3648" s="1119" t="s">
        <v>1396</v>
      </c>
      <c r="B3648" s="1118" t="s">
        <v>1397</v>
      </c>
      <c r="C3648" s="1117" t="s">
        <v>3891</v>
      </c>
      <c r="D3648" s="1116" t="s">
        <v>4754</v>
      </c>
      <c r="E3648" s="1356">
        <v>2</v>
      </c>
      <c r="F3648" s="1256">
        <v>1</v>
      </c>
      <c r="G3648" s="1246">
        <v>2</v>
      </c>
    </row>
    <row r="3649" spans="1:7" ht="14.15" customHeight="1">
      <c r="A3649" s="1119" t="s">
        <v>1396</v>
      </c>
      <c r="B3649" s="1118" t="s">
        <v>1397</v>
      </c>
      <c r="C3649" s="1117" t="s">
        <v>602</v>
      </c>
      <c r="D3649" s="1116" t="s">
        <v>1690</v>
      </c>
      <c r="E3649" s="1356">
        <v>1</v>
      </c>
      <c r="F3649" s="1256">
        <v>1</v>
      </c>
      <c r="G3649" s="1246">
        <v>1</v>
      </c>
    </row>
    <row r="3650" spans="1:7" ht="14.15" customHeight="1">
      <c r="A3650" s="1119" t="s">
        <v>1396</v>
      </c>
      <c r="B3650" s="1118" t="s">
        <v>1397</v>
      </c>
      <c r="C3650" s="1117" t="s">
        <v>5243</v>
      </c>
      <c r="D3650" s="1116" t="s">
        <v>3356</v>
      </c>
      <c r="E3650" s="1356">
        <v>1</v>
      </c>
      <c r="F3650" s="1256">
        <v>1</v>
      </c>
      <c r="G3650" s="1246">
        <v>1</v>
      </c>
    </row>
    <row r="3651" spans="1:7" ht="14.15" customHeight="1">
      <c r="A3651" s="1119" t="s">
        <v>1396</v>
      </c>
      <c r="B3651" s="1118" t="s">
        <v>1397</v>
      </c>
      <c r="C3651" s="1117" t="s">
        <v>1634</v>
      </c>
      <c r="D3651" s="1116" t="s">
        <v>1635</v>
      </c>
      <c r="E3651" s="1356">
        <v>2</v>
      </c>
      <c r="F3651" s="1256">
        <v>1</v>
      </c>
      <c r="G3651" s="1246">
        <v>2</v>
      </c>
    </row>
    <row r="3652" spans="1:7" ht="14.15" customHeight="1">
      <c r="A3652" s="1119" t="s">
        <v>1396</v>
      </c>
      <c r="B3652" s="1118" t="s">
        <v>1397</v>
      </c>
      <c r="C3652" s="1117" t="s">
        <v>1439</v>
      </c>
      <c r="D3652" s="1116" t="s">
        <v>1440</v>
      </c>
      <c r="E3652" s="1356">
        <v>0</v>
      </c>
      <c r="F3652" s="1256">
        <v>1</v>
      </c>
      <c r="G3652" s="1246">
        <v>0</v>
      </c>
    </row>
    <row r="3653" spans="1:7" ht="14.15" customHeight="1">
      <c r="A3653" s="1119" t="s">
        <v>1396</v>
      </c>
      <c r="B3653" s="1118" t="s">
        <v>1397</v>
      </c>
      <c r="C3653" s="1117" t="s">
        <v>3440</v>
      </c>
      <c r="D3653" s="1116" t="s">
        <v>3441</v>
      </c>
      <c r="E3653" s="1356">
        <v>0</v>
      </c>
      <c r="F3653" s="1256">
        <v>1</v>
      </c>
      <c r="G3653" s="1246">
        <v>0</v>
      </c>
    </row>
    <row r="3654" spans="1:7" ht="14.15" customHeight="1">
      <c r="A3654" s="1119" t="s">
        <v>1396</v>
      </c>
      <c r="B3654" s="1118" t="s">
        <v>1397</v>
      </c>
      <c r="C3654" s="1117" t="s">
        <v>3442</v>
      </c>
      <c r="D3654" s="1116" t="s">
        <v>3443</v>
      </c>
      <c r="E3654" s="1356">
        <v>0</v>
      </c>
      <c r="F3654" s="1256">
        <v>1</v>
      </c>
      <c r="G3654" s="1246">
        <v>0</v>
      </c>
    </row>
    <row r="3655" spans="1:7" ht="14.15" customHeight="1">
      <c r="A3655" s="1119" t="s">
        <v>1396</v>
      </c>
      <c r="B3655" s="1118" t="s">
        <v>1397</v>
      </c>
      <c r="C3655" s="1117" t="s">
        <v>3444</v>
      </c>
      <c r="D3655" s="1116" t="s">
        <v>3445</v>
      </c>
      <c r="E3655" s="1356">
        <v>0</v>
      </c>
      <c r="F3655" s="1256">
        <v>1</v>
      </c>
      <c r="G3655" s="1246">
        <v>0</v>
      </c>
    </row>
    <row r="3656" spans="1:7" ht="14.15" customHeight="1">
      <c r="A3656" s="1119" t="s">
        <v>1396</v>
      </c>
      <c r="B3656" s="1118" t="s">
        <v>1397</v>
      </c>
      <c r="C3656" s="1117" t="s">
        <v>3446</v>
      </c>
      <c r="D3656" s="1116" t="s">
        <v>3447</v>
      </c>
      <c r="E3656" s="1356">
        <v>0</v>
      </c>
      <c r="F3656" s="1256">
        <v>1</v>
      </c>
      <c r="G3656" s="1246">
        <v>0</v>
      </c>
    </row>
    <row r="3657" spans="1:7" ht="14.15" customHeight="1">
      <c r="A3657" s="1119" t="s">
        <v>1396</v>
      </c>
      <c r="B3657" s="1118" t="s">
        <v>1397</v>
      </c>
      <c r="C3657" s="1117" t="s">
        <v>1276</v>
      </c>
      <c r="D3657" s="1116" t="s">
        <v>3448</v>
      </c>
      <c r="E3657" s="1356">
        <v>0</v>
      </c>
      <c r="F3657" s="1256">
        <v>1</v>
      </c>
      <c r="G3657" s="1246">
        <v>0</v>
      </c>
    </row>
    <row r="3658" spans="1:7" ht="14.15" customHeight="1">
      <c r="A3658" s="1119" t="s">
        <v>1396</v>
      </c>
      <c r="B3658" s="1118" t="s">
        <v>1397</v>
      </c>
      <c r="C3658" s="1117" t="s">
        <v>1277</v>
      </c>
      <c r="D3658" s="1116" t="s">
        <v>5252</v>
      </c>
      <c r="E3658" s="1356">
        <v>0</v>
      </c>
      <c r="F3658" s="1256">
        <v>1</v>
      </c>
      <c r="G3658" s="1246">
        <v>0</v>
      </c>
    </row>
    <row r="3659" spans="1:7" ht="14.15" customHeight="1">
      <c r="A3659" s="1119" t="s">
        <v>1396</v>
      </c>
      <c r="B3659" s="1118" t="s">
        <v>1397</v>
      </c>
      <c r="C3659" s="1117" t="s">
        <v>1278</v>
      </c>
      <c r="D3659" s="1116" t="s">
        <v>5253</v>
      </c>
      <c r="E3659" s="1356">
        <v>0</v>
      </c>
      <c r="F3659" s="1256">
        <v>1</v>
      </c>
      <c r="G3659" s="1246">
        <v>0</v>
      </c>
    </row>
    <row r="3660" spans="1:7" ht="14.15" customHeight="1">
      <c r="A3660" s="1119" t="s">
        <v>1396</v>
      </c>
      <c r="B3660" s="1118" t="s">
        <v>1397</v>
      </c>
      <c r="C3660" s="1117" t="s">
        <v>1279</v>
      </c>
      <c r="D3660" s="1116" t="s">
        <v>5254</v>
      </c>
      <c r="E3660" s="1356">
        <v>0</v>
      </c>
      <c r="F3660" s="1256">
        <v>1</v>
      </c>
      <c r="G3660" s="1246">
        <v>0</v>
      </c>
    </row>
    <row r="3661" spans="1:7" ht="14.15" customHeight="1">
      <c r="A3661" s="1119" t="s">
        <v>1396</v>
      </c>
      <c r="B3661" s="1118" t="s">
        <v>1397</v>
      </c>
      <c r="C3661" s="1117" t="s">
        <v>1280</v>
      </c>
      <c r="D3661" s="1116" t="s">
        <v>5255</v>
      </c>
      <c r="E3661" s="1356">
        <v>12</v>
      </c>
      <c r="F3661" s="1256">
        <v>1</v>
      </c>
      <c r="G3661" s="1246">
        <v>12</v>
      </c>
    </row>
    <row r="3662" spans="1:7" ht="14.15" customHeight="1">
      <c r="A3662" s="1119" t="s">
        <v>1396</v>
      </c>
      <c r="B3662" s="1118" t="s">
        <v>1397</v>
      </c>
      <c r="C3662" s="1117" t="s">
        <v>1621</v>
      </c>
      <c r="D3662" s="1116" t="s">
        <v>4753</v>
      </c>
      <c r="E3662" s="1356">
        <v>3</v>
      </c>
      <c r="F3662" s="1256">
        <v>1</v>
      </c>
      <c r="G3662" s="1246">
        <v>3</v>
      </c>
    </row>
    <row r="3663" spans="1:7" ht="14.15" customHeight="1">
      <c r="A3663" s="1119" t="s">
        <v>1396</v>
      </c>
      <c r="B3663" s="1118" t="s">
        <v>1397</v>
      </c>
      <c r="C3663" s="1117" t="s">
        <v>2497</v>
      </c>
      <c r="D3663" s="1116" t="s">
        <v>3784</v>
      </c>
      <c r="E3663" s="1356">
        <v>2</v>
      </c>
      <c r="F3663" s="1256">
        <v>1</v>
      </c>
      <c r="G3663" s="1246">
        <v>2</v>
      </c>
    </row>
    <row r="3664" spans="1:7" ht="14.15" customHeight="1">
      <c r="A3664" s="1119" t="s">
        <v>1396</v>
      </c>
      <c r="B3664" s="1118" t="s">
        <v>1397</v>
      </c>
      <c r="C3664" s="1117" t="s">
        <v>4432</v>
      </c>
      <c r="D3664" s="1116" t="s">
        <v>1792</v>
      </c>
      <c r="E3664" s="1356">
        <v>4.0000000000000002E-4</v>
      </c>
      <c r="F3664" s="1256">
        <v>1</v>
      </c>
      <c r="G3664" s="1246">
        <v>4.0000000000000002E-4</v>
      </c>
    </row>
    <row r="3665" spans="1:7" ht="14.15" customHeight="1">
      <c r="A3665" s="1119" t="s">
        <v>1396</v>
      </c>
      <c r="B3665" s="1118" t="s">
        <v>1397</v>
      </c>
      <c r="C3665" s="1117" t="s">
        <v>5417</v>
      </c>
      <c r="D3665" s="1116" t="s">
        <v>3885</v>
      </c>
      <c r="E3665" s="1356">
        <v>1.1999999999999999E-3</v>
      </c>
      <c r="F3665" s="1256">
        <v>1</v>
      </c>
      <c r="G3665" s="1246">
        <v>1.1999999999999999E-3</v>
      </c>
    </row>
    <row r="3666" spans="1:7" ht="14.15" customHeight="1">
      <c r="A3666" s="1119" t="s">
        <v>1396</v>
      </c>
      <c r="B3666" s="1118" t="s">
        <v>1397</v>
      </c>
      <c r="C3666" s="1117" t="s">
        <v>5419</v>
      </c>
      <c r="D3666" s="1116" t="s">
        <v>3704</v>
      </c>
      <c r="E3666" s="1356">
        <v>5.0000000000000001E-3</v>
      </c>
      <c r="F3666" s="1256">
        <v>1</v>
      </c>
      <c r="G3666" s="1246">
        <v>5.0000000000000001E-3</v>
      </c>
    </row>
    <row r="3667" spans="1:7" ht="14.15" customHeight="1">
      <c r="A3667" s="1119" t="s">
        <v>1396</v>
      </c>
      <c r="B3667" s="1118" t="s">
        <v>1397</v>
      </c>
      <c r="C3667" s="1117" t="s">
        <v>869</v>
      </c>
      <c r="D3667" s="1116" t="s">
        <v>1793</v>
      </c>
      <c r="E3667" s="1356">
        <v>4.0000000000000002E-4</v>
      </c>
      <c r="F3667" s="1256">
        <v>1</v>
      </c>
      <c r="G3667" s="1246">
        <v>4.0000000000000002E-4</v>
      </c>
    </row>
    <row r="3668" spans="1:7" ht="14.15" customHeight="1">
      <c r="A3668" s="1119" t="s">
        <v>1396</v>
      </c>
      <c r="B3668" s="1118" t="s">
        <v>1397</v>
      </c>
      <c r="C3668" s="1117" t="s">
        <v>2914</v>
      </c>
      <c r="D3668" s="1116" t="s">
        <v>5606</v>
      </c>
      <c r="E3668" s="1356">
        <v>8.9999999999999993E-3</v>
      </c>
      <c r="F3668" s="1256">
        <v>1</v>
      </c>
      <c r="G3668" s="1246">
        <v>8.9999999999999993E-3</v>
      </c>
    </row>
    <row r="3669" spans="1:7" ht="14.15" customHeight="1">
      <c r="A3669" s="1119" t="s">
        <v>1396</v>
      </c>
      <c r="B3669" s="1118" t="s">
        <v>1397</v>
      </c>
      <c r="C3669" s="1117" t="s">
        <v>4692</v>
      </c>
      <c r="D3669" s="1116" t="s">
        <v>4137</v>
      </c>
      <c r="E3669" s="1356">
        <v>1.1999999999999999E-3</v>
      </c>
      <c r="F3669" s="1256">
        <v>1</v>
      </c>
      <c r="G3669" s="1246">
        <v>1.1999999999999999E-3</v>
      </c>
    </row>
    <row r="3670" spans="1:7" ht="14.15" customHeight="1">
      <c r="A3670" s="1119" t="s">
        <v>1396</v>
      </c>
      <c r="B3670" s="1118" t="s">
        <v>1397</v>
      </c>
      <c r="C3670" s="1117" t="s">
        <v>7748</v>
      </c>
      <c r="D3670" s="1116" t="s">
        <v>8287</v>
      </c>
      <c r="E3670" s="1356">
        <v>6.6E-3</v>
      </c>
      <c r="F3670" s="1256">
        <v>1</v>
      </c>
      <c r="G3670" s="1246">
        <v>6.6E-3</v>
      </c>
    </row>
    <row r="3671" spans="1:7" ht="14.15" customHeight="1">
      <c r="A3671" s="1119" t="s">
        <v>1396</v>
      </c>
      <c r="B3671" s="1118" t="s">
        <v>1397</v>
      </c>
      <c r="C3671" s="1117" t="s">
        <v>870</v>
      </c>
      <c r="D3671" s="1116" t="s">
        <v>871</v>
      </c>
      <c r="E3671" s="1356">
        <v>1E-3</v>
      </c>
      <c r="F3671" s="1256">
        <v>1</v>
      </c>
      <c r="G3671" s="1246">
        <v>1E-3</v>
      </c>
    </row>
    <row r="3672" spans="1:7" ht="14.15" customHeight="1">
      <c r="A3672" s="1119" t="s">
        <v>1396</v>
      </c>
      <c r="B3672" s="1118" t="s">
        <v>1397</v>
      </c>
      <c r="C3672" s="1117" t="s">
        <v>5534</v>
      </c>
      <c r="D3672" s="1116" t="s">
        <v>5611</v>
      </c>
      <c r="E3672" s="1356">
        <v>0.56369999999999998</v>
      </c>
      <c r="F3672" s="1256">
        <v>1</v>
      </c>
      <c r="G3672" s="1246">
        <v>0.56369999999999998</v>
      </c>
    </row>
    <row r="3673" spans="1:7" ht="14.15" customHeight="1">
      <c r="A3673" s="1119" t="s">
        <v>1396</v>
      </c>
      <c r="B3673" s="1118" t="s">
        <v>1397</v>
      </c>
      <c r="C3673" s="1117" t="s">
        <v>5530</v>
      </c>
      <c r="D3673" s="1116" t="s">
        <v>5609</v>
      </c>
      <c r="E3673" s="1356">
        <v>0.50660000000000005</v>
      </c>
      <c r="F3673" s="1256">
        <v>1</v>
      </c>
      <c r="G3673" s="1246">
        <v>0.50660000000000005</v>
      </c>
    </row>
    <row r="3674" spans="1:7" ht="14.15" customHeight="1">
      <c r="A3674" s="1119" t="s">
        <v>1396</v>
      </c>
      <c r="B3674" s="1118" t="s">
        <v>1397</v>
      </c>
      <c r="C3674" s="1117" t="s">
        <v>478</v>
      </c>
      <c r="D3674" s="1116" t="s">
        <v>479</v>
      </c>
      <c r="E3674" s="1356">
        <v>0.2762</v>
      </c>
      <c r="F3674" s="1256">
        <v>1</v>
      </c>
      <c r="G3674" s="1246">
        <v>0.2762</v>
      </c>
    </row>
    <row r="3675" spans="1:7" ht="14.15" customHeight="1">
      <c r="A3675" s="1119" t="s">
        <v>1396</v>
      </c>
      <c r="B3675" s="1118" t="s">
        <v>1397</v>
      </c>
      <c r="C3675" s="1117" t="s">
        <v>2345</v>
      </c>
      <c r="D3675" s="1116" t="s">
        <v>3531</v>
      </c>
      <c r="E3675" s="1356">
        <v>0.28010000000000002</v>
      </c>
      <c r="F3675" s="1256">
        <v>1</v>
      </c>
      <c r="G3675" s="1246">
        <v>0.28010000000000002</v>
      </c>
    </row>
    <row r="3676" spans="1:7" ht="14.15" customHeight="1">
      <c r="A3676" s="1119" t="s">
        <v>1396</v>
      </c>
      <c r="B3676" s="1118" t="s">
        <v>1397</v>
      </c>
      <c r="C3676" s="1117" t="s">
        <v>1084</v>
      </c>
      <c r="D3676" s="1116" t="s">
        <v>5178</v>
      </c>
      <c r="E3676" s="1356">
        <v>0.90749999999999997</v>
      </c>
      <c r="F3676" s="1256">
        <v>1</v>
      </c>
      <c r="G3676" s="1246">
        <v>0.90749999999999997</v>
      </c>
    </row>
    <row r="3677" spans="1:7" ht="14.15" customHeight="1">
      <c r="A3677" s="1119" t="s">
        <v>1396</v>
      </c>
      <c r="B3677" s="1118" t="s">
        <v>1397</v>
      </c>
      <c r="C3677" s="1117" t="s">
        <v>6660</v>
      </c>
      <c r="D3677" s="1116" t="s">
        <v>6661</v>
      </c>
      <c r="E3677" s="1356">
        <v>2.8999999999999998E-3</v>
      </c>
      <c r="F3677" s="1256">
        <v>1</v>
      </c>
      <c r="G3677" s="1246">
        <v>2.8999999999999998E-3</v>
      </c>
    </row>
    <row r="3678" spans="1:7" ht="14.15" customHeight="1">
      <c r="A3678" s="1119" t="s">
        <v>2971</v>
      </c>
      <c r="B3678" s="1118" t="s">
        <v>364</v>
      </c>
      <c r="C3678" s="1117" t="s">
        <v>5237</v>
      </c>
      <c r="D3678" s="1116" t="s">
        <v>5238</v>
      </c>
      <c r="E3678" s="1356">
        <v>1</v>
      </c>
      <c r="F3678" s="1256">
        <v>1</v>
      </c>
      <c r="G3678" s="1246">
        <v>1</v>
      </c>
    </row>
    <row r="3679" spans="1:7" ht="14.15" customHeight="1">
      <c r="A3679" s="1119" t="s">
        <v>2971</v>
      </c>
      <c r="B3679" s="1118" t="s">
        <v>364</v>
      </c>
      <c r="C3679" s="1117" t="s">
        <v>601</v>
      </c>
      <c r="D3679" s="1116" t="s">
        <v>1688</v>
      </c>
      <c r="E3679" s="1356">
        <v>1</v>
      </c>
      <c r="F3679" s="1256">
        <v>1</v>
      </c>
      <c r="G3679" s="1246">
        <v>1</v>
      </c>
    </row>
    <row r="3680" spans="1:7" ht="14.15" customHeight="1">
      <c r="A3680" s="1119" t="s">
        <v>2971</v>
      </c>
      <c r="B3680" s="1118" t="s">
        <v>364</v>
      </c>
      <c r="C3680" s="1117" t="s">
        <v>4808</v>
      </c>
      <c r="D3680" s="1116" t="s">
        <v>4809</v>
      </c>
      <c r="E3680" s="1356">
        <v>1</v>
      </c>
      <c r="F3680" s="1256">
        <v>1</v>
      </c>
      <c r="G3680" s="1246">
        <v>1</v>
      </c>
    </row>
    <row r="3681" spans="1:7" ht="14.15" customHeight="1">
      <c r="A3681" s="1119" t="s">
        <v>2971</v>
      </c>
      <c r="B3681" s="1118" t="s">
        <v>364</v>
      </c>
      <c r="C3681" s="1117" t="s">
        <v>603</v>
      </c>
      <c r="D3681" s="1116" t="s">
        <v>5392</v>
      </c>
      <c r="E3681" s="1356">
        <v>1</v>
      </c>
      <c r="F3681" s="1256">
        <v>1</v>
      </c>
      <c r="G3681" s="1246">
        <v>1</v>
      </c>
    </row>
    <row r="3682" spans="1:7" ht="14.15" customHeight="1">
      <c r="A3682" s="1119" t="s">
        <v>2971</v>
      </c>
      <c r="B3682" s="1118" t="s">
        <v>364</v>
      </c>
      <c r="C3682" s="1117" t="s">
        <v>5843</v>
      </c>
      <c r="D3682" s="1116" t="s">
        <v>6203</v>
      </c>
      <c r="E3682" s="1356">
        <v>1</v>
      </c>
      <c r="F3682" s="1256">
        <v>1</v>
      </c>
      <c r="G3682" s="1246">
        <v>1</v>
      </c>
    </row>
    <row r="3683" spans="1:7" ht="14.15" customHeight="1">
      <c r="A3683" s="1119" t="s">
        <v>2971</v>
      </c>
      <c r="B3683" s="1118" t="s">
        <v>364</v>
      </c>
      <c r="C3683" s="1117" t="s">
        <v>5811</v>
      </c>
      <c r="D3683" s="1116" t="s">
        <v>6204</v>
      </c>
      <c r="E3683" s="1356">
        <v>1</v>
      </c>
      <c r="F3683" s="1256">
        <v>1</v>
      </c>
      <c r="G3683" s="1246">
        <v>1</v>
      </c>
    </row>
    <row r="3684" spans="1:7" ht="14.15" customHeight="1">
      <c r="A3684" s="1119" t="s">
        <v>2971</v>
      </c>
      <c r="B3684" s="1118" t="s">
        <v>364</v>
      </c>
      <c r="C3684" s="1117" t="s">
        <v>4784</v>
      </c>
      <c r="D3684" s="1116" t="s">
        <v>4785</v>
      </c>
      <c r="E3684" s="1356">
        <v>2</v>
      </c>
      <c r="F3684" s="1256">
        <v>1</v>
      </c>
      <c r="G3684" s="1246">
        <v>2</v>
      </c>
    </row>
    <row r="3685" spans="1:7" ht="14.15" customHeight="1">
      <c r="A3685" s="1119" t="s">
        <v>2971</v>
      </c>
      <c r="B3685" s="1118" t="s">
        <v>364</v>
      </c>
      <c r="C3685" s="1117" t="s">
        <v>4786</v>
      </c>
      <c r="D3685" s="1116" t="s">
        <v>4787</v>
      </c>
      <c r="E3685" s="1356">
        <v>2</v>
      </c>
      <c r="F3685" s="1256">
        <v>1</v>
      </c>
      <c r="G3685" s="1246">
        <v>2</v>
      </c>
    </row>
    <row r="3686" spans="1:7" ht="14.15" customHeight="1">
      <c r="A3686" s="1119" t="s">
        <v>2971</v>
      </c>
      <c r="B3686" s="1118" t="s">
        <v>364</v>
      </c>
      <c r="C3686" s="1117" t="s">
        <v>9100</v>
      </c>
      <c r="D3686" s="1116" t="s">
        <v>9113</v>
      </c>
      <c r="E3686" s="1356">
        <v>1</v>
      </c>
      <c r="F3686" s="1256">
        <v>1</v>
      </c>
      <c r="G3686" s="1246">
        <v>1</v>
      </c>
    </row>
    <row r="3687" spans="1:7" ht="14.15" customHeight="1">
      <c r="A3687" s="1119" t="s">
        <v>2971</v>
      </c>
      <c r="B3687" s="1118" t="s">
        <v>364</v>
      </c>
      <c r="C3687" s="1117" t="s">
        <v>9104</v>
      </c>
      <c r="D3687" s="1116" t="s">
        <v>9114</v>
      </c>
      <c r="E3687" s="1356">
        <v>1</v>
      </c>
      <c r="F3687" s="1256">
        <v>1</v>
      </c>
      <c r="G3687" s="1246">
        <v>1</v>
      </c>
    </row>
    <row r="3688" spans="1:7" ht="14.15" customHeight="1">
      <c r="A3688" s="1119" t="s">
        <v>2971</v>
      </c>
      <c r="B3688" s="1118" t="s">
        <v>364</v>
      </c>
      <c r="C3688" s="1117" t="s">
        <v>5239</v>
      </c>
      <c r="D3688" s="1116" t="s">
        <v>5240</v>
      </c>
      <c r="E3688" s="1356">
        <v>2</v>
      </c>
      <c r="F3688" s="1256">
        <v>1</v>
      </c>
      <c r="G3688" s="1246">
        <v>2</v>
      </c>
    </row>
    <row r="3689" spans="1:7" ht="14.15" customHeight="1">
      <c r="A3689" s="1119" t="s">
        <v>2971</v>
      </c>
      <c r="B3689" s="1118" t="s">
        <v>364</v>
      </c>
      <c r="C3689" s="1117" t="s">
        <v>5241</v>
      </c>
      <c r="D3689" s="1116" t="s">
        <v>5242</v>
      </c>
      <c r="E3689" s="1356">
        <v>2</v>
      </c>
      <c r="F3689" s="1256">
        <v>1</v>
      </c>
      <c r="G3689" s="1246">
        <v>2</v>
      </c>
    </row>
    <row r="3690" spans="1:7" ht="14.15" customHeight="1">
      <c r="A3690" s="1119" t="s">
        <v>2971</v>
      </c>
      <c r="B3690" s="1118" t="s">
        <v>364</v>
      </c>
      <c r="C3690" s="1117" t="s">
        <v>1300</v>
      </c>
      <c r="D3690" s="1116" t="s">
        <v>4726</v>
      </c>
      <c r="E3690" s="1356">
        <v>2</v>
      </c>
      <c r="F3690" s="1256">
        <v>1</v>
      </c>
      <c r="G3690" s="1246">
        <v>2</v>
      </c>
    </row>
    <row r="3691" spans="1:7" ht="14.15" customHeight="1">
      <c r="A3691" s="1119" t="s">
        <v>2971</v>
      </c>
      <c r="B3691" s="1118" t="s">
        <v>364</v>
      </c>
      <c r="C3691" s="1117" t="s">
        <v>602</v>
      </c>
      <c r="D3691" s="1116" t="s">
        <v>1690</v>
      </c>
      <c r="E3691" s="1356">
        <v>1</v>
      </c>
      <c r="F3691" s="1256">
        <v>1</v>
      </c>
      <c r="G3691" s="1246">
        <v>1</v>
      </c>
    </row>
    <row r="3692" spans="1:7" ht="14.15" customHeight="1">
      <c r="A3692" s="1119" t="s">
        <v>2971</v>
      </c>
      <c r="B3692" s="1118" t="s">
        <v>364</v>
      </c>
      <c r="C3692" s="1117" t="s">
        <v>5243</v>
      </c>
      <c r="D3692" s="1116" t="s">
        <v>3356</v>
      </c>
      <c r="E3692" s="1356">
        <v>1</v>
      </c>
      <c r="F3692" s="1256">
        <v>1</v>
      </c>
      <c r="G3692" s="1246">
        <v>1</v>
      </c>
    </row>
    <row r="3693" spans="1:7" ht="14.15" customHeight="1">
      <c r="A3693" s="1119" t="s">
        <v>2971</v>
      </c>
      <c r="B3693" s="1118" t="s">
        <v>364</v>
      </c>
      <c r="C3693" s="1117" t="s">
        <v>1634</v>
      </c>
      <c r="D3693" s="1116" t="s">
        <v>1635</v>
      </c>
      <c r="E3693" s="1356">
        <v>4</v>
      </c>
      <c r="F3693" s="1256">
        <v>1</v>
      </c>
      <c r="G3693" s="1246">
        <v>4</v>
      </c>
    </row>
    <row r="3694" spans="1:7" ht="14.15" customHeight="1">
      <c r="A3694" s="1119" t="s">
        <v>2971</v>
      </c>
      <c r="B3694" s="1118" t="s">
        <v>364</v>
      </c>
      <c r="C3694" s="1117" t="s">
        <v>1439</v>
      </c>
      <c r="D3694" s="1116" t="s">
        <v>1440</v>
      </c>
      <c r="E3694" s="1356">
        <v>0</v>
      </c>
      <c r="F3694" s="1256">
        <v>1</v>
      </c>
      <c r="G3694" s="1246">
        <v>0</v>
      </c>
    </row>
    <row r="3695" spans="1:7" ht="14.15" customHeight="1">
      <c r="A3695" s="1119" t="s">
        <v>2971</v>
      </c>
      <c r="B3695" s="1118" t="s">
        <v>364</v>
      </c>
      <c r="C3695" s="1117" t="s">
        <v>3440</v>
      </c>
      <c r="D3695" s="1116" t="s">
        <v>3441</v>
      </c>
      <c r="E3695" s="1356">
        <v>0</v>
      </c>
      <c r="F3695" s="1256">
        <v>1</v>
      </c>
      <c r="G3695" s="1246">
        <v>0</v>
      </c>
    </row>
    <row r="3696" spans="1:7" ht="14.15" customHeight="1">
      <c r="A3696" s="1119" t="s">
        <v>2971</v>
      </c>
      <c r="B3696" s="1118" t="s">
        <v>364</v>
      </c>
      <c r="C3696" s="1117" t="s">
        <v>3442</v>
      </c>
      <c r="D3696" s="1116" t="s">
        <v>3443</v>
      </c>
      <c r="E3696" s="1356">
        <v>0</v>
      </c>
      <c r="F3696" s="1256">
        <v>1</v>
      </c>
      <c r="G3696" s="1246">
        <v>0</v>
      </c>
    </row>
    <row r="3697" spans="1:7" ht="14.15" customHeight="1">
      <c r="A3697" s="1119" t="s">
        <v>2971</v>
      </c>
      <c r="B3697" s="1118" t="s">
        <v>364</v>
      </c>
      <c r="C3697" s="1117" t="s">
        <v>3444</v>
      </c>
      <c r="D3697" s="1116" t="s">
        <v>3445</v>
      </c>
      <c r="E3697" s="1356">
        <v>0</v>
      </c>
      <c r="F3697" s="1256">
        <v>1</v>
      </c>
      <c r="G3697" s="1246">
        <v>0</v>
      </c>
    </row>
    <row r="3698" spans="1:7" ht="14.15" customHeight="1">
      <c r="A3698" s="1119" t="s">
        <v>2971</v>
      </c>
      <c r="B3698" s="1118" t="s">
        <v>364</v>
      </c>
      <c r="C3698" s="1117" t="s">
        <v>3446</v>
      </c>
      <c r="D3698" s="1116" t="s">
        <v>3447</v>
      </c>
      <c r="E3698" s="1356">
        <v>0</v>
      </c>
      <c r="F3698" s="1256">
        <v>1</v>
      </c>
      <c r="G3698" s="1246">
        <v>0</v>
      </c>
    </row>
    <row r="3699" spans="1:7" ht="14.15" customHeight="1">
      <c r="A3699" s="1119" t="s">
        <v>2971</v>
      </c>
      <c r="B3699" s="1118" t="s">
        <v>364</v>
      </c>
      <c r="C3699" s="1117" t="s">
        <v>1276</v>
      </c>
      <c r="D3699" s="1116" t="s">
        <v>3448</v>
      </c>
      <c r="E3699" s="1356">
        <v>0</v>
      </c>
      <c r="F3699" s="1256">
        <v>1</v>
      </c>
      <c r="G3699" s="1246">
        <v>0</v>
      </c>
    </row>
    <row r="3700" spans="1:7" ht="14.15" customHeight="1">
      <c r="A3700" s="1119" t="s">
        <v>2971</v>
      </c>
      <c r="B3700" s="1118" t="s">
        <v>364</v>
      </c>
      <c r="C3700" s="1117" t="s">
        <v>1277</v>
      </c>
      <c r="D3700" s="1116" t="s">
        <v>5252</v>
      </c>
      <c r="E3700" s="1356">
        <v>0</v>
      </c>
      <c r="F3700" s="1256">
        <v>1</v>
      </c>
      <c r="G3700" s="1246">
        <v>0</v>
      </c>
    </row>
    <row r="3701" spans="1:7" ht="14.15" customHeight="1">
      <c r="A3701" s="1119" t="s">
        <v>2971</v>
      </c>
      <c r="B3701" s="1118" t="s">
        <v>364</v>
      </c>
      <c r="C3701" s="1117" t="s">
        <v>1278</v>
      </c>
      <c r="D3701" s="1116" t="s">
        <v>5253</v>
      </c>
      <c r="E3701" s="1356">
        <v>0</v>
      </c>
      <c r="F3701" s="1256">
        <v>1</v>
      </c>
      <c r="G3701" s="1246">
        <v>0</v>
      </c>
    </row>
    <row r="3702" spans="1:7" ht="14.15" customHeight="1">
      <c r="A3702" s="1119" t="s">
        <v>2971</v>
      </c>
      <c r="B3702" s="1118" t="s">
        <v>364</v>
      </c>
      <c r="C3702" s="1117" t="s">
        <v>1279</v>
      </c>
      <c r="D3702" s="1116" t="s">
        <v>5254</v>
      </c>
      <c r="E3702" s="1356">
        <v>0</v>
      </c>
      <c r="F3702" s="1256">
        <v>1</v>
      </c>
      <c r="G3702" s="1246">
        <v>0</v>
      </c>
    </row>
    <row r="3703" spans="1:7" ht="14.15" customHeight="1">
      <c r="A3703" s="1119" t="s">
        <v>2971</v>
      </c>
      <c r="B3703" s="1118" t="s">
        <v>364</v>
      </c>
      <c r="C3703" s="1117" t="s">
        <v>1280</v>
      </c>
      <c r="D3703" s="1116" t="s">
        <v>5255</v>
      </c>
      <c r="E3703" s="1356">
        <v>12</v>
      </c>
      <c r="F3703" s="1256">
        <v>1</v>
      </c>
      <c r="G3703" s="1246">
        <v>12</v>
      </c>
    </row>
    <row r="3704" spans="1:7" ht="14.15" customHeight="1">
      <c r="A3704" s="1119" t="s">
        <v>2971</v>
      </c>
      <c r="B3704" s="1118" t="s">
        <v>364</v>
      </c>
      <c r="C3704" s="1117" t="s">
        <v>5235</v>
      </c>
      <c r="D3704" s="1116" t="s">
        <v>5236</v>
      </c>
      <c r="E3704" s="1356">
        <v>2</v>
      </c>
      <c r="F3704" s="1256">
        <v>1</v>
      </c>
      <c r="G3704" s="1246">
        <v>2</v>
      </c>
    </row>
    <row r="3705" spans="1:7" ht="14.15" customHeight="1">
      <c r="A3705" s="1119" t="s">
        <v>2971</v>
      </c>
      <c r="B3705" s="1118" t="s">
        <v>364</v>
      </c>
      <c r="C3705" s="1117" t="s">
        <v>1621</v>
      </c>
      <c r="D3705" s="1116" t="s">
        <v>4753</v>
      </c>
      <c r="E3705" s="1356">
        <v>4</v>
      </c>
      <c r="F3705" s="1256">
        <v>1</v>
      </c>
      <c r="G3705" s="1246">
        <v>4</v>
      </c>
    </row>
    <row r="3706" spans="1:7" ht="14.15" customHeight="1">
      <c r="A3706" s="1119" t="s">
        <v>2971</v>
      </c>
      <c r="B3706" s="1118" t="s">
        <v>364</v>
      </c>
      <c r="C3706" s="1117" t="s">
        <v>2497</v>
      </c>
      <c r="D3706" s="1116" t="s">
        <v>3784</v>
      </c>
      <c r="E3706" s="1356">
        <v>2</v>
      </c>
      <c r="F3706" s="1256">
        <v>1</v>
      </c>
      <c r="G3706" s="1246">
        <v>2</v>
      </c>
    </row>
    <row r="3707" spans="1:7" ht="14.15" customHeight="1">
      <c r="A3707" s="1119" t="s">
        <v>2971</v>
      </c>
      <c r="B3707" s="1118" t="s">
        <v>364</v>
      </c>
      <c r="C3707" s="1117" t="s">
        <v>4432</v>
      </c>
      <c r="D3707" s="1116" t="s">
        <v>1792</v>
      </c>
      <c r="E3707" s="1356">
        <v>4.0000000000000002E-4</v>
      </c>
      <c r="F3707" s="1256">
        <v>1</v>
      </c>
      <c r="G3707" s="1246">
        <v>4.0000000000000002E-4</v>
      </c>
    </row>
    <row r="3708" spans="1:7" ht="14.15" customHeight="1">
      <c r="A3708" s="1119" t="s">
        <v>2971</v>
      </c>
      <c r="B3708" s="1118" t="s">
        <v>364</v>
      </c>
      <c r="C3708" s="1117" t="s">
        <v>5417</v>
      </c>
      <c r="D3708" s="1116" t="s">
        <v>3885</v>
      </c>
      <c r="E3708" s="1356">
        <v>1.1999999999999999E-3</v>
      </c>
      <c r="F3708" s="1256">
        <v>1</v>
      </c>
      <c r="G3708" s="1246">
        <v>1.1999999999999999E-3</v>
      </c>
    </row>
    <row r="3709" spans="1:7" ht="14.15" customHeight="1">
      <c r="A3709" s="1119" t="s">
        <v>2971</v>
      </c>
      <c r="B3709" s="1118" t="s">
        <v>364</v>
      </c>
      <c r="C3709" s="1117" t="s">
        <v>5419</v>
      </c>
      <c r="D3709" s="1116" t="s">
        <v>3704</v>
      </c>
      <c r="E3709" s="1356">
        <v>5.0000000000000001E-3</v>
      </c>
      <c r="F3709" s="1256">
        <v>1</v>
      </c>
      <c r="G3709" s="1246">
        <v>5.0000000000000001E-3</v>
      </c>
    </row>
    <row r="3710" spans="1:7" ht="14.15" customHeight="1">
      <c r="A3710" s="1119" t="s">
        <v>2971</v>
      </c>
      <c r="B3710" s="1118" t="s">
        <v>364</v>
      </c>
      <c r="C3710" s="1117" t="s">
        <v>869</v>
      </c>
      <c r="D3710" s="1116" t="s">
        <v>1793</v>
      </c>
      <c r="E3710" s="1356">
        <v>4.0000000000000002E-4</v>
      </c>
      <c r="F3710" s="1256">
        <v>1</v>
      </c>
      <c r="G3710" s="1246">
        <v>4.0000000000000002E-4</v>
      </c>
    </row>
    <row r="3711" spans="1:7" ht="14.15" customHeight="1">
      <c r="A3711" s="1119" t="s">
        <v>2971</v>
      </c>
      <c r="B3711" s="1118" t="s">
        <v>364</v>
      </c>
      <c r="C3711" s="1117" t="s">
        <v>4692</v>
      </c>
      <c r="D3711" s="1116" t="s">
        <v>4137</v>
      </c>
      <c r="E3711" s="1356">
        <v>1.1999999999999999E-3</v>
      </c>
      <c r="F3711" s="1256">
        <v>1</v>
      </c>
      <c r="G3711" s="1246">
        <v>1.1999999999999999E-3</v>
      </c>
    </row>
    <row r="3712" spans="1:7" ht="14.15" customHeight="1">
      <c r="A3712" s="1119" t="s">
        <v>2971</v>
      </c>
      <c r="B3712" s="1118" t="s">
        <v>364</v>
      </c>
      <c r="C3712" s="1117" t="s">
        <v>7748</v>
      </c>
      <c r="D3712" s="1116" t="s">
        <v>8287</v>
      </c>
      <c r="E3712" s="1356">
        <v>6.6E-3</v>
      </c>
      <c r="F3712" s="1256">
        <v>1</v>
      </c>
      <c r="G3712" s="1246">
        <v>6.6E-3</v>
      </c>
    </row>
    <row r="3713" spans="1:7" ht="14.15" customHeight="1">
      <c r="A3713" s="1119" t="s">
        <v>2971</v>
      </c>
      <c r="B3713" s="1118" t="s">
        <v>364</v>
      </c>
      <c r="C3713" s="1117" t="s">
        <v>870</v>
      </c>
      <c r="D3713" s="1116" t="s">
        <v>871</v>
      </c>
      <c r="E3713" s="1356">
        <v>1E-3</v>
      </c>
      <c r="F3713" s="1256">
        <v>1</v>
      </c>
      <c r="G3713" s="1246">
        <v>1E-3</v>
      </c>
    </row>
    <row r="3714" spans="1:7" ht="14.15" customHeight="1">
      <c r="A3714" s="1119" t="s">
        <v>2971</v>
      </c>
      <c r="B3714" s="1118" t="s">
        <v>364</v>
      </c>
      <c r="C3714" s="1117" t="s">
        <v>5534</v>
      </c>
      <c r="D3714" s="1116" t="s">
        <v>5611</v>
      </c>
      <c r="E3714" s="1356">
        <v>0.56369999999999998</v>
      </c>
      <c r="F3714" s="1256">
        <v>1</v>
      </c>
      <c r="G3714" s="1246">
        <v>0.56369999999999998</v>
      </c>
    </row>
    <row r="3715" spans="1:7" ht="14.15" customHeight="1">
      <c r="A3715" s="1119" t="s">
        <v>2971</v>
      </c>
      <c r="B3715" s="1118" t="s">
        <v>364</v>
      </c>
      <c r="C3715" s="1117" t="s">
        <v>5530</v>
      </c>
      <c r="D3715" s="1116" t="s">
        <v>5609</v>
      </c>
      <c r="E3715" s="1356">
        <v>0.50660000000000005</v>
      </c>
      <c r="F3715" s="1256">
        <v>1</v>
      </c>
      <c r="G3715" s="1246">
        <v>0.50660000000000005</v>
      </c>
    </row>
    <row r="3716" spans="1:7" ht="14.15" customHeight="1">
      <c r="A3716" s="1119" t="s">
        <v>2971</v>
      </c>
      <c r="B3716" s="1118" t="s">
        <v>364</v>
      </c>
      <c r="C3716" s="1117" t="s">
        <v>478</v>
      </c>
      <c r="D3716" s="1116" t="s">
        <v>479</v>
      </c>
      <c r="E3716" s="1356">
        <v>0.2762</v>
      </c>
      <c r="F3716" s="1256">
        <v>1</v>
      </c>
      <c r="G3716" s="1246">
        <v>0.2762</v>
      </c>
    </row>
    <row r="3717" spans="1:7" ht="14.15" customHeight="1">
      <c r="A3717" s="1119" t="s">
        <v>2971</v>
      </c>
      <c r="B3717" s="1118" t="s">
        <v>364</v>
      </c>
      <c r="C3717" s="1117" t="s">
        <v>2345</v>
      </c>
      <c r="D3717" s="1116" t="s">
        <v>3531</v>
      </c>
      <c r="E3717" s="1356">
        <v>0.28010000000000002</v>
      </c>
      <c r="F3717" s="1256">
        <v>1</v>
      </c>
      <c r="G3717" s="1246">
        <v>0.28010000000000002</v>
      </c>
    </row>
    <row r="3718" spans="1:7" ht="14.15" customHeight="1">
      <c r="A3718" s="1119" t="s">
        <v>2971</v>
      </c>
      <c r="B3718" s="1118" t="s">
        <v>364</v>
      </c>
      <c r="C3718" s="1117" t="s">
        <v>1084</v>
      </c>
      <c r="D3718" s="1116" t="s">
        <v>5178</v>
      </c>
      <c r="E3718" s="1356">
        <v>0.90749999999999997</v>
      </c>
      <c r="F3718" s="1256">
        <v>1</v>
      </c>
      <c r="G3718" s="1246">
        <v>0.90749999999999997</v>
      </c>
    </row>
    <row r="3719" spans="1:7" ht="14.15" customHeight="1">
      <c r="A3719" s="1119" t="s">
        <v>2971</v>
      </c>
      <c r="B3719" s="1118" t="s">
        <v>364</v>
      </c>
      <c r="C3719" s="1117" t="s">
        <v>6660</v>
      </c>
      <c r="D3719" s="1116" t="s">
        <v>6661</v>
      </c>
      <c r="E3719" s="1356">
        <v>2.8999999999999998E-3</v>
      </c>
      <c r="F3719" s="1256">
        <v>1</v>
      </c>
      <c r="G3719" s="1246">
        <v>2.8999999999999998E-3</v>
      </c>
    </row>
    <row r="3720" spans="1:7" ht="14.15" customHeight="1">
      <c r="A3720" s="1119" t="s">
        <v>2973</v>
      </c>
      <c r="B3720" s="1118" t="s">
        <v>366</v>
      </c>
      <c r="C3720" s="1117" t="s">
        <v>5237</v>
      </c>
      <c r="D3720" s="1116" t="s">
        <v>5238</v>
      </c>
      <c r="E3720" s="1356">
        <v>1</v>
      </c>
      <c r="F3720" s="1256">
        <v>1</v>
      </c>
      <c r="G3720" s="1246">
        <v>1</v>
      </c>
    </row>
    <row r="3721" spans="1:7" ht="14.15" customHeight="1">
      <c r="A3721" s="1119" t="s">
        <v>2973</v>
      </c>
      <c r="B3721" s="1118" t="s">
        <v>366</v>
      </c>
      <c r="C3721" s="1117" t="s">
        <v>4423</v>
      </c>
      <c r="D3721" s="1116" t="s">
        <v>1025</v>
      </c>
      <c r="E3721" s="1356">
        <v>1</v>
      </c>
      <c r="F3721" s="1256">
        <v>1</v>
      </c>
      <c r="G3721" s="1246">
        <v>1</v>
      </c>
    </row>
    <row r="3722" spans="1:7" ht="14.15" customHeight="1">
      <c r="A3722" s="1119" t="s">
        <v>2973</v>
      </c>
      <c r="B3722" s="1118" t="s">
        <v>366</v>
      </c>
      <c r="C3722" s="1117" t="s">
        <v>7090</v>
      </c>
      <c r="D3722" s="1116" t="s">
        <v>6822</v>
      </c>
      <c r="E3722" s="1356">
        <v>1</v>
      </c>
      <c r="F3722" s="1256">
        <v>1</v>
      </c>
      <c r="G3722" s="1246">
        <v>1</v>
      </c>
    </row>
    <row r="3723" spans="1:7" ht="14.15" customHeight="1">
      <c r="A3723" s="1119" t="s">
        <v>2973</v>
      </c>
      <c r="B3723" s="1118" t="s">
        <v>366</v>
      </c>
      <c r="C3723" s="1117" t="s">
        <v>4425</v>
      </c>
      <c r="D3723" s="1116" t="s">
        <v>4755</v>
      </c>
      <c r="E3723" s="1356">
        <v>1</v>
      </c>
      <c r="F3723" s="1256">
        <v>1</v>
      </c>
      <c r="G3723" s="1246">
        <v>1</v>
      </c>
    </row>
    <row r="3724" spans="1:7" ht="14.15" customHeight="1">
      <c r="A3724" s="1119" t="s">
        <v>2973</v>
      </c>
      <c r="B3724" s="1118" t="s">
        <v>366</v>
      </c>
      <c r="C3724" s="1117" t="s">
        <v>1274</v>
      </c>
      <c r="D3724" s="1116" t="s">
        <v>1024</v>
      </c>
      <c r="E3724" s="1356">
        <v>1</v>
      </c>
      <c r="F3724" s="1256">
        <v>1</v>
      </c>
      <c r="G3724" s="1246">
        <v>1</v>
      </c>
    </row>
    <row r="3725" spans="1:7" ht="14.15" customHeight="1">
      <c r="A3725" s="1119" t="s">
        <v>2973</v>
      </c>
      <c r="B3725" s="1118" t="s">
        <v>366</v>
      </c>
      <c r="C3725" s="1117" t="s">
        <v>4784</v>
      </c>
      <c r="D3725" s="1116" t="s">
        <v>4785</v>
      </c>
      <c r="E3725" s="1356">
        <v>2</v>
      </c>
      <c r="F3725" s="1256">
        <v>1</v>
      </c>
      <c r="G3725" s="1246">
        <v>2</v>
      </c>
    </row>
    <row r="3726" spans="1:7" ht="14.15" customHeight="1">
      <c r="A3726" s="1119" t="s">
        <v>2973</v>
      </c>
      <c r="B3726" s="1118" t="s">
        <v>366</v>
      </c>
      <c r="C3726" s="1117" t="s">
        <v>4786</v>
      </c>
      <c r="D3726" s="1116" t="s">
        <v>4787</v>
      </c>
      <c r="E3726" s="1356">
        <v>2</v>
      </c>
      <c r="F3726" s="1256">
        <v>1</v>
      </c>
      <c r="G3726" s="1246">
        <v>2</v>
      </c>
    </row>
    <row r="3727" spans="1:7" ht="14.15" customHeight="1">
      <c r="A3727" s="1119" t="s">
        <v>2973</v>
      </c>
      <c r="B3727" s="1118" t="s">
        <v>366</v>
      </c>
      <c r="C3727" s="1117" t="s">
        <v>5239</v>
      </c>
      <c r="D3727" s="1116" t="s">
        <v>5240</v>
      </c>
      <c r="E3727" s="1356">
        <v>2</v>
      </c>
      <c r="F3727" s="1256">
        <v>1</v>
      </c>
      <c r="G3727" s="1246">
        <v>2</v>
      </c>
    </row>
    <row r="3728" spans="1:7" ht="14.15" customHeight="1">
      <c r="A3728" s="1119" t="s">
        <v>2973</v>
      </c>
      <c r="B3728" s="1118" t="s">
        <v>366</v>
      </c>
      <c r="C3728" s="1117" t="s">
        <v>5241</v>
      </c>
      <c r="D3728" s="1116" t="s">
        <v>5242</v>
      </c>
      <c r="E3728" s="1356">
        <v>2</v>
      </c>
      <c r="F3728" s="1256">
        <v>1</v>
      </c>
      <c r="G3728" s="1246">
        <v>2</v>
      </c>
    </row>
    <row r="3729" spans="1:7" ht="14.15" customHeight="1">
      <c r="A3729" s="1119" t="s">
        <v>2973</v>
      </c>
      <c r="B3729" s="1118" t="s">
        <v>366</v>
      </c>
      <c r="C3729" s="1117" t="s">
        <v>3891</v>
      </c>
      <c r="D3729" s="1116" t="s">
        <v>4754</v>
      </c>
      <c r="E3729" s="1356">
        <v>2</v>
      </c>
      <c r="F3729" s="1256">
        <v>1</v>
      </c>
      <c r="G3729" s="1246">
        <v>2</v>
      </c>
    </row>
    <row r="3730" spans="1:7" ht="14.15" customHeight="1">
      <c r="A3730" s="1119" t="s">
        <v>2973</v>
      </c>
      <c r="B3730" s="1118" t="s">
        <v>366</v>
      </c>
      <c r="C3730" s="1117" t="s">
        <v>602</v>
      </c>
      <c r="D3730" s="1116" t="s">
        <v>1690</v>
      </c>
      <c r="E3730" s="1356">
        <v>1</v>
      </c>
      <c r="F3730" s="1256">
        <v>1</v>
      </c>
      <c r="G3730" s="1246">
        <v>1</v>
      </c>
    </row>
    <row r="3731" spans="1:7" ht="14.15" customHeight="1">
      <c r="A3731" s="1119" t="s">
        <v>2973</v>
      </c>
      <c r="B3731" s="1118" t="s">
        <v>366</v>
      </c>
      <c r="C3731" s="1117" t="s">
        <v>5243</v>
      </c>
      <c r="D3731" s="1116" t="s">
        <v>3356</v>
      </c>
      <c r="E3731" s="1356">
        <v>1</v>
      </c>
      <c r="F3731" s="1256">
        <v>1</v>
      </c>
      <c r="G3731" s="1246">
        <v>1</v>
      </c>
    </row>
    <row r="3732" spans="1:7" ht="14.15" customHeight="1">
      <c r="A3732" s="1119" t="s">
        <v>2973</v>
      </c>
      <c r="B3732" s="1118" t="s">
        <v>366</v>
      </c>
      <c r="C3732" s="1117" t="s">
        <v>1634</v>
      </c>
      <c r="D3732" s="1116" t="s">
        <v>1635</v>
      </c>
      <c r="E3732" s="1356">
        <v>2</v>
      </c>
      <c r="F3732" s="1256">
        <v>1</v>
      </c>
      <c r="G3732" s="1246">
        <v>2</v>
      </c>
    </row>
    <row r="3733" spans="1:7" ht="14.15" customHeight="1">
      <c r="A3733" s="1119" t="s">
        <v>2973</v>
      </c>
      <c r="B3733" s="1118" t="s">
        <v>366</v>
      </c>
      <c r="C3733" s="1117" t="s">
        <v>1439</v>
      </c>
      <c r="D3733" s="1116" t="s">
        <v>1440</v>
      </c>
      <c r="E3733" s="1356">
        <v>0</v>
      </c>
      <c r="F3733" s="1256">
        <v>1</v>
      </c>
      <c r="G3733" s="1246">
        <v>0</v>
      </c>
    </row>
    <row r="3734" spans="1:7" ht="14.15" customHeight="1">
      <c r="A3734" s="1119" t="s">
        <v>2973</v>
      </c>
      <c r="B3734" s="1118" t="s">
        <v>366</v>
      </c>
      <c r="C3734" s="1117" t="s">
        <v>3440</v>
      </c>
      <c r="D3734" s="1116" t="s">
        <v>3441</v>
      </c>
      <c r="E3734" s="1356">
        <v>0</v>
      </c>
      <c r="F3734" s="1256">
        <v>1</v>
      </c>
      <c r="G3734" s="1246">
        <v>0</v>
      </c>
    </row>
    <row r="3735" spans="1:7" ht="14.15" customHeight="1">
      <c r="A3735" s="1119" t="s">
        <v>2973</v>
      </c>
      <c r="B3735" s="1118" t="s">
        <v>366</v>
      </c>
      <c r="C3735" s="1117" t="s">
        <v>3442</v>
      </c>
      <c r="D3735" s="1116" t="s">
        <v>3443</v>
      </c>
      <c r="E3735" s="1356">
        <v>0</v>
      </c>
      <c r="F3735" s="1256">
        <v>1</v>
      </c>
      <c r="G3735" s="1246">
        <v>0</v>
      </c>
    </row>
    <row r="3736" spans="1:7" ht="14.15" customHeight="1">
      <c r="A3736" s="1119" t="s">
        <v>2973</v>
      </c>
      <c r="B3736" s="1118" t="s">
        <v>366</v>
      </c>
      <c r="C3736" s="1117" t="s">
        <v>3444</v>
      </c>
      <c r="D3736" s="1116" t="s">
        <v>3445</v>
      </c>
      <c r="E3736" s="1356">
        <v>0</v>
      </c>
      <c r="F3736" s="1256">
        <v>1</v>
      </c>
      <c r="G3736" s="1246">
        <v>0</v>
      </c>
    </row>
    <row r="3737" spans="1:7" ht="14.15" customHeight="1">
      <c r="A3737" s="1119" t="s">
        <v>2973</v>
      </c>
      <c r="B3737" s="1118" t="s">
        <v>366</v>
      </c>
      <c r="C3737" s="1117" t="s">
        <v>3446</v>
      </c>
      <c r="D3737" s="1116" t="s">
        <v>3447</v>
      </c>
      <c r="E3737" s="1356">
        <v>0</v>
      </c>
      <c r="F3737" s="1256">
        <v>1</v>
      </c>
      <c r="G3737" s="1246">
        <v>0</v>
      </c>
    </row>
    <row r="3738" spans="1:7" ht="14.15" customHeight="1">
      <c r="A3738" s="1119" t="s">
        <v>2973</v>
      </c>
      <c r="B3738" s="1118" t="s">
        <v>366</v>
      </c>
      <c r="C3738" s="1117" t="s">
        <v>1276</v>
      </c>
      <c r="D3738" s="1116" t="s">
        <v>3448</v>
      </c>
      <c r="E3738" s="1356">
        <v>0</v>
      </c>
      <c r="F3738" s="1256">
        <v>1</v>
      </c>
      <c r="G3738" s="1246">
        <v>0</v>
      </c>
    </row>
    <row r="3739" spans="1:7" ht="14.15" customHeight="1">
      <c r="A3739" s="1119" t="s">
        <v>2973</v>
      </c>
      <c r="B3739" s="1118" t="s">
        <v>366</v>
      </c>
      <c r="C3739" s="1117" t="s">
        <v>1277</v>
      </c>
      <c r="D3739" s="1116" t="s">
        <v>5252</v>
      </c>
      <c r="E3739" s="1356">
        <v>0</v>
      </c>
      <c r="F3739" s="1256">
        <v>1</v>
      </c>
      <c r="G3739" s="1246">
        <v>0</v>
      </c>
    </row>
    <row r="3740" spans="1:7" ht="14.15" customHeight="1">
      <c r="A3740" s="1119" t="s">
        <v>2973</v>
      </c>
      <c r="B3740" s="1118" t="s">
        <v>366</v>
      </c>
      <c r="C3740" s="1117" t="s">
        <v>1278</v>
      </c>
      <c r="D3740" s="1116" t="s">
        <v>5253</v>
      </c>
      <c r="E3740" s="1356">
        <v>0</v>
      </c>
      <c r="F3740" s="1256">
        <v>1</v>
      </c>
      <c r="G3740" s="1246">
        <v>0</v>
      </c>
    </row>
    <row r="3741" spans="1:7" ht="14.15" customHeight="1">
      <c r="A3741" s="1119" t="s">
        <v>2973</v>
      </c>
      <c r="B3741" s="1118" t="s">
        <v>366</v>
      </c>
      <c r="C3741" s="1117" t="s">
        <v>1279</v>
      </c>
      <c r="D3741" s="1116" t="s">
        <v>5254</v>
      </c>
      <c r="E3741" s="1356">
        <v>0</v>
      </c>
      <c r="F3741" s="1256">
        <v>1</v>
      </c>
      <c r="G3741" s="1246">
        <v>0</v>
      </c>
    </row>
    <row r="3742" spans="1:7" ht="14.15" customHeight="1">
      <c r="A3742" s="1119" t="s">
        <v>2973</v>
      </c>
      <c r="B3742" s="1118" t="s">
        <v>366</v>
      </c>
      <c r="C3742" s="1117" t="s">
        <v>1280</v>
      </c>
      <c r="D3742" s="1116" t="s">
        <v>5255</v>
      </c>
      <c r="E3742" s="1356">
        <v>12</v>
      </c>
      <c r="F3742" s="1256">
        <v>1</v>
      </c>
      <c r="G3742" s="1246">
        <v>12</v>
      </c>
    </row>
    <row r="3743" spans="1:7" ht="14.15" customHeight="1">
      <c r="A3743" s="1119" t="s">
        <v>2973</v>
      </c>
      <c r="B3743" s="1118" t="s">
        <v>366</v>
      </c>
      <c r="C3743" s="1117" t="s">
        <v>1621</v>
      </c>
      <c r="D3743" s="1116" t="s">
        <v>4753</v>
      </c>
      <c r="E3743" s="1356">
        <v>3</v>
      </c>
      <c r="F3743" s="1256">
        <v>1</v>
      </c>
      <c r="G3743" s="1246">
        <v>3</v>
      </c>
    </row>
    <row r="3744" spans="1:7" ht="14.15" customHeight="1">
      <c r="A3744" s="1119" t="s">
        <v>2973</v>
      </c>
      <c r="B3744" s="1118" t="s">
        <v>366</v>
      </c>
      <c r="C3744" s="1117" t="s">
        <v>2497</v>
      </c>
      <c r="D3744" s="1116" t="s">
        <v>3784</v>
      </c>
      <c r="E3744" s="1356">
        <v>2</v>
      </c>
      <c r="F3744" s="1256">
        <v>1</v>
      </c>
      <c r="G3744" s="1246">
        <v>2</v>
      </c>
    </row>
    <row r="3745" spans="1:7" ht="14.15" customHeight="1">
      <c r="A3745" s="1119" t="s">
        <v>2973</v>
      </c>
      <c r="B3745" s="1118" t="s">
        <v>366</v>
      </c>
      <c r="C3745" s="1117" t="s">
        <v>4432</v>
      </c>
      <c r="D3745" s="1116" t="s">
        <v>1792</v>
      </c>
      <c r="E3745" s="1356">
        <v>4.0000000000000002E-4</v>
      </c>
      <c r="F3745" s="1256">
        <v>1</v>
      </c>
      <c r="G3745" s="1246">
        <v>4.0000000000000002E-4</v>
      </c>
    </row>
    <row r="3746" spans="1:7" ht="14.15" customHeight="1">
      <c r="A3746" s="1119" t="s">
        <v>2973</v>
      </c>
      <c r="B3746" s="1118" t="s">
        <v>366</v>
      </c>
      <c r="C3746" s="1117" t="s">
        <v>5417</v>
      </c>
      <c r="D3746" s="1116" t="s">
        <v>3885</v>
      </c>
      <c r="E3746" s="1356">
        <v>1.1999999999999999E-3</v>
      </c>
      <c r="F3746" s="1256">
        <v>1</v>
      </c>
      <c r="G3746" s="1246">
        <v>1.1999999999999999E-3</v>
      </c>
    </row>
    <row r="3747" spans="1:7" ht="14.15" customHeight="1">
      <c r="A3747" s="1119" t="s">
        <v>2973</v>
      </c>
      <c r="B3747" s="1118" t="s">
        <v>366</v>
      </c>
      <c r="C3747" s="1117" t="s">
        <v>5419</v>
      </c>
      <c r="D3747" s="1116" t="s">
        <v>3704</v>
      </c>
      <c r="E3747" s="1356">
        <v>5.0000000000000001E-3</v>
      </c>
      <c r="F3747" s="1256">
        <v>1</v>
      </c>
      <c r="G3747" s="1246">
        <v>5.0000000000000001E-3</v>
      </c>
    </row>
    <row r="3748" spans="1:7" ht="14.15" customHeight="1">
      <c r="A3748" s="1119" t="s">
        <v>2973</v>
      </c>
      <c r="B3748" s="1118" t="s">
        <v>366</v>
      </c>
      <c r="C3748" s="1117" t="s">
        <v>869</v>
      </c>
      <c r="D3748" s="1116" t="s">
        <v>1793</v>
      </c>
      <c r="E3748" s="1356">
        <v>4.0000000000000002E-4</v>
      </c>
      <c r="F3748" s="1256">
        <v>1</v>
      </c>
      <c r="G3748" s="1246">
        <v>4.0000000000000002E-4</v>
      </c>
    </row>
    <row r="3749" spans="1:7" ht="14.15" customHeight="1">
      <c r="A3749" s="1119" t="s">
        <v>2973</v>
      </c>
      <c r="B3749" s="1118" t="s">
        <v>366</v>
      </c>
      <c r="C3749" s="1117" t="s">
        <v>2914</v>
      </c>
      <c r="D3749" s="1116" t="s">
        <v>5606</v>
      </c>
      <c r="E3749" s="1356">
        <v>8.9999999999999993E-3</v>
      </c>
      <c r="F3749" s="1256">
        <v>1</v>
      </c>
      <c r="G3749" s="1246">
        <v>8.9999999999999993E-3</v>
      </c>
    </row>
    <row r="3750" spans="1:7" ht="14.15" customHeight="1">
      <c r="A3750" s="1119" t="s">
        <v>2973</v>
      </c>
      <c r="B3750" s="1118" t="s">
        <v>366</v>
      </c>
      <c r="C3750" s="1117" t="s">
        <v>4692</v>
      </c>
      <c r="D3750" s="1116" t="s">
        <v>4137</v>
      </c>
      <c r="E3750" s="1356">
        <v>1.1999999999999999E-3</v>
      </c>
      <c r="F3750" s="1256">
        <v>1</v>
      </c>
      <c r="G3750" s="1246">
        <v>1.1999999999999999E-3</v>
      </c>
    </row>
    <row r="3751" spans="1:7" ht="14.15" customHeight="1">
      <c r="A3751" s="1119" t="s">
        <v>2973</v>
      </c>
      <c r="B3751" s="1118" t="s">
        <v>366</v>
      </c>
      <c r="C3751" s="1117" t="s">
        <v>7748</v>
      </c>
      <c r="D3751" s="1116" t="s">
        <v>8287</v>
      </c>
      <c r="E3751" s="1356">
        <v>6.6E-3</v>
      </c>
      <c r="F3751" s="1256">
        <v>1</v>
      </c>
      <c r="G3751" s="1246">
        <v>6.6E-3</v>
      </c>
    </row>
    <row r="3752" spans="1:7" ht="14.15" customHeight="1">
      <c r="A3752" s="1119" t="s">
        <v>2973</v>
      </c>
      <c r="B3752" s="1118" t="s">
        <v>366</v>
      </c>
      <c r="C3752" s="1117" t="s">
        <v>870</v>
      </c>
      <c r="D3752" s="1116" t="s">
        <v>871</v>
      </c>
      <c r="E3752" s="1356">
        <v>1E-3</v>
      </c>
      <c r="F3752" s="1256">
        <v>1</v>
      </c>
      <c r="G3752" s="1246">
        <v>1E-3</v>
      </c>
    </row>
    <row r="3753" spans="1:7" ht="14.15" customHeight="1">
      <c r="A3753" s="1119" t="s">
        <v>2973</v>
      </c>
      <c r="B3753" s="1118" t="s">
        <v>366</v>
      </c>
      <c r="C3753" s="1117" t="s">
        <v>5534</v>
      </c>
      <c r="D3753" s="1116" t="s">
        <v>5611</v>
      </c>
      <c r="E3753" s="1356">
        <v>0.56369999999999998</v>
      </c>
      <c r="F3753" s="1256">
        <v>1</v>
      </c>
      <c r="G3753" s="1246">
        <v>0.56369999999999998</v>
      </c>
    </row>
    <row r="3754" spans="1:7" ht="14.15" customHeight="1">
      <c r="A3754" s="1119" t="s">
        <v>2973</v>
      </c>
      <c r="B3754" s="1118" t="s">
        <v>366</v>
      </c>
      <c r="C3754" s="1117" t="s">
        <v>5530</v>
      </c>
      <c r="D3754" s="1116" t="s">
        <v>5609</v>
      </c>
      <c r="E3754" s="1356">
        <v>0.50660000000000005</v>
      </c>
      <c r="F3754" s="1256">
        <v>1</v>
      </c>
      <c r="G3754" s="1246">
        <v>0.50660000000000005</v>
      </c>
    </row>
    <row r="3755" spans="1:7" ht="14.15" customHeight="1">
      <c r="A3755" s="1119" t="s">
        <v>2973</v>
      </c>
      <c r="B3755" s="1118" t="s">
        <v>366</v>
      </c>
      <c r="C3755" s="1117" t="s">
        <v>478</v>
      </c>
      <c r="D3755" s="1116" t="s">
        <v>479</v>
      </c>
      <c r="E3755" s="1356">
        <v>0.2762</v>
      </c>
      <c r="F3755" s="1256">
        <v>1</v>
      </c>
      <c r="G3755" s="1246">
        <v>0.2762</v>
      </c>
    </row>
    <row r="3756" spans="1:7" ht="14.15" customHeight="1">
      <c r="A3756" s="1119" t="s">
        <v>2973</v>
      </c>
      <c r="B3756" s="1118" t="s">
        <v>366</v>
      </c>
      <c r="C3756" s="1117" t="s">
        <v>2345</v>
      </c>
      <c r="D3756" s="1116" t="s">
        <v>3531</v>
      </c>
      <c r="E3756" s="1356">
        <v>0.28010000000000002</v>
      </c>
      <c r="F3756" s="1256">
        <v>1</v>
      </c>
      <c r="G3756" s="1246">
        <v>0.28010000000000002</v>
      </c>
    </row>
    <row r="3757" spans="1:7" ht="14.15" customHeight="1">
      <c r="A3757" s="1119" t="s">
        <v>2973</v>
      </c>
      <c r="B3757" s="1118" t="s">
        <v>366</v>
      </c>
      <c r="C3757" s="1117" t="s">
        <v>1084</v>
      </c>
      <c r="D3757" s="1116" t="s">
        <v>5178</v>
      </c>
      <c r="E3757" s="1356">
        <v>0.90749999999999997</v>
      </c>
      <c r="F3757" s="1256">
        <v>1</v>
      </c>
      <c r="G3757" s="1246">
        <v>0.90749999999999997</v>
      </c>
    </row>
    <row r="3758" spans="1:7" ht="14.15" customHeight="1">
      <c r="A3758" s="1119" t="s">
        <v>2973</v>
      </c>
      <c r="B3758" s="1118" t="s">
        <v>366</v>
      </c>
      <c r="C3758" s="1117" t="s">
        <v>6660</v>
      </c>
      <c r="D3758" s="1116" t="s">
        <v>6661</v>
      </c>
      <c r="E3758" s="1356">
        <v>2.8999999999999998E-3</v>
      </c>
      <c r="F3758" s="1256">
        <v>1</v>
      </c>
      <c r="G3758" s="1246">
        <v>2.8999999999999998E-3</v>
      </c>
    </row>
    <row r="3759" spans="1:7" ht="14.15" customHeight="1">
      <c r="A3759" s="1119" t="s">
        <v>5112</v>
      </c>
      <c r="B3759" s="1118" t="s">
        <v>3156</v>
      </c>
      <c r="C3759" s="1117" t="s">
        <v>5237</v>
      </c>
      <c r="D3759" s="1116" t="s">
        <v>5238</v>
      </c>
      <c r="E3759" s="1356">
        <v>1</v>
      </c>
      <c r="F3759" s="1256">
        <v>1</v>
      </c>
      <c r="G3759" s="1246">
        <v>1</v>
      </c>
    </row>
    <row r="3760" spans="1:7" ht="14.15" customHeight="1">
      <c r="A3760" s="1119" t="s">
        <v>5112</v>
      </c>
      <c r="B3760" s="1118" t="s">
        <v>3156</v>
      </c>
      <c r="C3760" s="1117" t="s">
        <v>601</v>
      </c>
      <c r="D3760" s="1116" t="s">
        <v>1688</v>
      </c>
      <c r="E3760" s="1356">
        <v>1</v>
      </c>
      <c r="F3760" s="1256">
        <v>1</v>
      </c>
      <c r="G3760" s="1246">
        <v>1</v>
      </c>
    </row>
    <row r="3761" spans="1:7" ht="14.15" customHeight="1">
      <c r="A3761" s="1119" t="s">
        <v>5112</v>
      </c>
      <c r="B3761" s="1118" t="s">
        <v>3156</v>
      </c>
      <c r="C3761" s="1117" t="s">
        <v>4808</v>
      </c>
      <c r="D3761" s="1116" t="s">
        <v>4809</v>
      </c>
      <c r="E3761" s="1356">
        <v>1</v>
      </c>
      <c r="F3761" s="1256">
        <v>1</v>
      </c>
      <c r="G3761" s="1246">
        <v>1</v>
      </c>
    </row>
    <row r="3762" spans="1:7" ht="14.15" customHeight="1">
      <c r="A3762" s="1119" t="s">
        <v>5112</v>
      </c>
      <c r="B3762" s="1118" t="s">
        <v>3156</v>
      </c>
      <c r="C3762" s="1117" t="s">
        <v>603</v>
      </c>
      <c r="D3762" s="1116" t="s">
        <v>5392</v>
      </c>
      <c r="E3762" s="1356">
        <v>1</v>
      </c>
      <c r="F3762" s="1256">
        <v>1</v>
      </c>
      <c r="G3762" s="1246">
        <v>1</v>
      </c>
    </row>
    <row r="3763" spans="1:7" ht="14.15" customHeight="1">
      <c r="A3763" s="1119" t="s">
        <v>5112</v>
      </c>
      <c r="B3763" s="1118" t="s">
        <v>3156</v>
      </c>
      <c r="C3763" s="1117" t="s">
        <v>5843</v>
      </c>
      <c r="D3763" s="1116" t="s">
        <v>6203</v>
      </c>
      <c r="E3763" s="1356">
        <v>1</v>
      </c>
      <c r="F3763" s="1256">
        <v>1</v>
      </c>
      <c r="G3763" s="1246">
        <v>1</v>
      </c>
    </row>
    <row r="3764" spans="1:7" ht="14.15" customHeight="1">
      <c r="A3764" s="1119" t="s">
        <v>5112</v>
      </c>
      <c r="B3764" s="1118" t="s">
        <v>3156</v>
      </c>
      <c r="C3764" s="1117" t="s">
        <v>5811</v>
      </c>
      <c r="D3764" s="1116" t="s">
        <v>6204</v>
      </c>
      <c r="E3764" s="1356">
        <v>1</v>
      </c>
      <c r="F3764" s="1256">
        <v>1</v>
      </c>
      <c r="G3764" s="1246">
        <v>1</v>
      </c>
    </row>
    <row r="3765" spans="1:7" ht="14.15" customHeight="1">
      <c r="A3765" s="1119" t="s">
        <v>5112</v>
      </c>
      <c r="B3765" s="1118" t="s">
        <v>3156</v>
      </c>
      <c r="C3765" s="1117" t="s">
        <v>4784</v>
      </c>
      <c r="D3765" s="1116" t="s">
        <v>4785</v>
      </c>
      <c r="E3765" s="1356">
        <v>2</v>
      </c>
      <c r="F3765" s="1256">
        <v>1</v>
      </c>
      <c r="G3765" s="1246">
        <v>2</v>
      </c>
    </row>
    <row r="3766" spans="1:7" ht="14.15" customHeight="1">
      <c r="A3766" s="1119" t="s">
        <v>5112</v>
      </c>
      <c r="B3766" s="1118" t="s">
        <v>3156</v>
      </c>
      <c r="C3766" s="1117" t="s">
        <v>4786</v>
      </c>
      <c r="D3766" s="1116" t="s">
        <v>4787</v>
      </c>
      <c r="E3766" s="1356">
        <v>2</v>
      </c>
      <c r="F3766" s="1256">
        <v>1</v>
      </c>
      <c r="G3766" s="1246">
        <v>2</v>
      </c>
    </row>
    <row r="3767" spans="1:7" ht="14.15" customHeight="1">
      <c r="A3767" s="1119" t="s">
        <v>5112</v>
      </c>
      <c r="B3767" s="1118" t="s">
        <v>3156</v>
      </c>
      <c r="C3767" s="1117" t="s">
        <v>9100</v>
      </c>
      <c r="D3767" s="1116" t="s">
        <v>9113</v>
      </c>
      <c r="E3767" s="1356">
        <v>1</v>
      </c>
      <c r="F3767" s="1256">
        <v>1</v>
      </c>
      <c r="G3767" s="1246">
        <v>1</v>
      </c>
    </row>
    <row r="3768" spans="1:7" ht="14.15" customHeight="1">
      <c r="A3768" s="1119" t="s">
        <v>5112</v>
      </c>
      <c r="B3768" s="1118" t="s">
        <v>3156</v>
      </c>
      <c r="C3768" s="1117" t="s">
        <v>9104</v>
      </c>
      <c r="D3768" s="1116" t="s">
        <v>9114</v>
      </c>
      <c r="E3768" s="1356">
        <v>1</v>
      </c>
      <c r="F3768" s="1256">
        <v>1</v>
      </c>
      <c r="G3768" s="1246">
        <v>1</v>
      </c>
    </row>
    <row r="3769" spans="1:7" ht="14.15" customHeight="1">
      <c r="A3769" s="1119" t="s">
        <v>5112</v>
      </c>
      <c r="B3769" s="1118" t="s">
        <v>3156</v>
      </c>
      <c r="C3769" s="1117" t="s">
        <v>5239</v>
      </c>
      <c r="D3769" s="1116" t="s">
        <v>5240</v>
      </c>
      <c r="E3769" s="1356">
        <v>2</v>
      </c>
      <c r="F3769" s="1256">
        <v>1</v>
      </c>
      <c r="G3769" s="1246">
        <v>2</v>
      </c>
    </row>
    <row r="3770" spans="1:7" ht="14.15" customHeight="1">
      <c r="A3770" s="1119" t="s">
        <v>5112</v>
      </c>
      <c r="B3770" s="1118" t="s">
        <v>3156</v>
      </c>
      <c r="C3770" s="1117" t="s">
        <v>5241</v>
      </c>
      <c r="D3770" s="1116" t="s">
        <v>5242</v>
      </c>
      <c r="E3770" s="1356">
        <v>2</v>
      </c>
      <c r="F3770" s="1256">
        <v>1</v>
      </c>
      <c r="G3770" s="1246">
        <v>2</v>
      </c>
    </row>
    <row r="3771" spans="1:7" ht="14.15" customHeight="1">
      <c r="A3771" s="1119" t="s">
        <v>5112</v>
      </c>
      <c r="B3771" s="1118" t="s">
        <v>3156</v>
      </c>
      <c r="C3771" s="1117" t="s">
        <v>1300</v>
      </c>
      <c r="D3771" s="1116" t="s">
        <v>4726</v>
      </c>
      <c r="E3771" s="1356">
        <v>2</v>
      </c>
      <c r="F3771" s="1256">
        <v>1</v>
      </c>
      <c r="G3771" s="1246">
        <v>2</v>
      </c>
    </row>
    <row r="3772" spans="1:7" ht="14.15" customHeight="1">
      <c r="A3772" s="1119" t="s">
        <v>5112</v>
      </c>
      <c r="B3772" s="1118" t="s">
        <v>3156</v>
      </c>
      <c r="C3772" s="1117" t="s">
        <v>602</v>
      </c>
      <c r="D3772" s="1116" t="s">
        <v>1690</v>
      </c>
      <c r="E3772" s="1356">
        <v>1</v>
      </c>
      <c r="F3772" s="1256">
        <v>1</v>
      </c>
      <c r="G3772" s="1246">
        <v>1</v>
      </c>
    </row>
    <row r="3773" spans="1:7" ht="14.15" customHeight="1">
      <c r="A3773" s="1119" t="s">
        <v>5112</v>
      </c>
      <c r="B3773" s="1118" t="s">
        <v>3156</v>
      </c>
      <c r="C3773" s="1117" t="s">
        <v>5243</v>
      </c>
      <c r="D3773" s="1116" t="s">
        <v>3356</v>
      </c>
      <c r="E3773" s="1356">
        <v>1</v>
      </c>
      <c r="F3773" s="1256">
        <v>1</v>
      </c>
      <c r="G3773" s="1246">
        <v>1</v>
      </c>
    </row>
    <row r="3774" spans="1:7" ht="14.15" customHeight="1">
      <c r="A3774" s="1119" t="s">
        <v>5112</v>
      </c>
      <c r="B3774" s="1118" t="s">
        <v>3156</v>
      </c>
      <c r="C3774" s="1117" t="s">
        <v>1634</v>
      </c>
      <c r="D3774" s="1116" t="s">
        <v>1635</v>
      </c>
      <c r="E3774" s="1356">
        <v>4</v>
      </c>
      <c r="F3774" s="1256">
        <v>1</v>
      </c>
      <c r="G3774" s="1246">
        <v>4</v>
      </c>
    </row>
    <row r="3775" spans="1:7" ht="14.15" customHeight="1">
      <c r="A3775" s="1119" t="s">
        <v>5112</v>
      </c>
      <c r="B3775" s="1118" t="s">
        <v>3156</v>
      </c>
      <c r="C3775" s="1117" t="s">
        <v>1439</v>
      </c>
      <c r="D3775" s="1116" t="s">
        <v>1440</v>
      </c>
      <c r="E3775" s="1356">
        <v>0</v>
      </c>
      <c r="F3775" s="1256">
        <v>1</v>
      </c>
      <c r="G3775" s="1246">
        <v>0</v>
      </c>
    </row>
    <row r="3776" spans="1:7" ht="14.15" customHeight="1">
      <c r="A3776" s="1119" t="s">
        <v>5112</v>
      </c>
      <c r="B3776" s="1118" t="s">
        <v>3156</v>
      </c>
      <c r="C3776" s="1117" t="s">
        <v>3440</v>
      </c>
      <c r="D3776" s="1116" t="s">
        <v>3441</v>
      </c>
      <c r="E3776" s="1356">
        <v>0</v>
      </c>
      <c r="F3776" s="1256">
        <v>1</v>
      </c>
      <c r="G3776" s="1246">
        <v>0</v>
      </c>
    </row>
    <row r="3777" spans="1:7" ht="14.15" customHeight="1">
      <c r="A3777" s="1119" t="s">
        <v>5112</v>
      </c>
      <c r="B3777" s="1118" t="s">
        <v>3156</v>
      </c>
      <c r="C3777" s="1117" t="s">
        <v>3442</v>
      </c>
      <c r="D3777" s="1116" t="s">
        <v>3443</v>
      </c>
      <c r="E3777" s="1356">
        <v>0</v>
      </c>
      <c r="F3777" s="1256">
        <v>1</v>
      </c>
      <c r="G3777" s="1246">
        <v>0</v>
      </c>
    </row>
    <row r="3778" spans="1:7" ht="14.15" customHeight="1">
      <c r="A3778" s="1119" t="s">
        <v>5112</v>
      </c>
      <c r="B3778" s="1118" t="s">
        <v>3156</v>
      </c>
      <c r="C3778" s="1117" t="s">
        <v>3444</v>
      </c>
      <c r="D3778" s="1116" t="s">
        <v>3445</v>
      </c>
      <c r="E3778" s="1356">
        <v>0</v>
      </c>
      <c r="F3778" s="1256">
        <v>1</v>
      </c>
      <c r="G3778" s="1246">
        <v>0</v>
      </c>
    </row>
    <row r="3779" spans="1:7" ht="14.15" customHeight="1">
      <c r="A3779" s="1119" t="s">
        <v>5112</v>
      </c>
      <c r="B3779" s="1118" t="s">
        <v>3156</v>
      </c>
      <c r="C3779" s="1117" t="s">
        <v>3446</v>
      </c>
      <c r="D3779" s="1116" t="s">
        <v>3447</v>
      </c>
      <c r="E3779" s="1356">
        <v>0</v>
      </c>
      <c r="F3779" s="1256">
        <v>1</v>
      </c>
      <c r="G3779" s="1246">
        <v>0</v>
      </c>
    </row>
    <row r="3780" spans="1:7" ht="14.15" customHeight="1">
      <c r="A3780" s="1119" t="s">
        <v>5112</v>
      </c>
      <c r="B3780" s="1118" t="s">
        <v>3156</v>
      </c>
      <c r="C3780" s="1117" t="s">
        <v>1276</v>
      </c>
      <c r="D3780" s="1116" t="s">
        <v>3448</v>
      </c>
      <c r="E3780" s="1356">
        <v>0</v>
      </c>
      <c r="F3780" s="1256">
        <v>1</v>
      </c>
      <c r="G3780" s="1246">
        <v>0</v>
      </c>
    </row>
    <row r="3781" spans="1:7" ht="14.15" customHeight="1">
      <c r="A3781" s="1119" t="s">
        <v>5112</v>
      </c>
      <c r="B3781" s="1118" t="s">
        <v>3156</v>
      </c>
      <c r="C3781" s="1117" t="s">
        <v>1277</v>
      </c>
      <c r="D3781" s="1116" t="s">
        <v>5252</v>
      </c>
      <c r="E3781" s="1356">
        <v>0</v>
      </c>
      <c r="F3781" s="1256">
        <v>1</v>
      </c>
      <c r="G3781" s="1246">
        <v>0</v>
      </c>
    </row>
    <row r="3782" spans="1:7" ht="14.15" customHeight="1">
      <c r="A3782" s="1119" t="s">
        <v>5112</v>
      </c>
      <c r="B3782" s="1118" t="s">
        <v>3156</v>
      </c>
      <c r="C3782" s="1117" t="s">
        <v>1278</v>
      </c>
      <c r="D3782" s="1116" t="s">
        <v>5253</v>
      </c>
      <c r="E3782" s="1356">
        <v>0</v>
      </c>
      <c r="F3782" s="1256">
        <v>1</v>
      </c>
      <c r="G3782" s="1246">
        <v>0</v>
      </c>
    </row>
    <row r="3783" spans="1:7" ht="14.15" customHeight="1">
      <c r="A3783" s="1119" t="s">
        <v>5112</v>
      </c>
      <c r="B3783" s="1118" t="s">
        <v>3156</v>
      </c>
      <c r="C3783" s="1117" t="s">
        <v>1279</v>
      </c>
      <c r="D3783" s="1116" t="s">
        <v>5254</v>
      </c>
      <c r="E3783" s="1356">
        <v>0</v>
      </c>
      <c r="F3783" s="1256">
        <v>1</v>
      </c>
      <c r="G3783" s="1246">
        <v>0</v>
      </c>
    </row>
    <row r="3784" spans="1:7" ht="14.15" customHeight="1">
      <c r="A3784" s="1119" t="s">
        <v>5112</v>
      </c>
      <c r="B3784" s="1118" t="s">
        <v>3156</v>
      </c>
      <c r="C3784" s="1117" t="s">
        <v>1280</v>
      </c>
      <c r="D3784" s="1116" t="s">
        <v>5255</v>
      </c>
      <c r="E3784" s="1356">
        <v>12</v>
      </c>
      <c r="F3784" s="1256">
        <v>1</v>
      </c>
      <c r="G3784" s="1246">
        <v>12</v>
      </c>
    </row>
    <row r="3785" spans="1:7" ht="14.15" customHeight="1">
      <c r="A3785" s="1119" t="s">
        <v>5112</v>
      </c>
      <c r="B3785" s="1118" t="s">
        <v>3156</v>
      </c>
      <c r="C3785" s="1117" t="s">
        <v>5235</v>
      </c>
      <c r="D3785" s="1116" t="s">
        <v>5236</v>
      </c>
      <c r="E3785" s="1356">
        <v>2</v>
      </c>
      <c r="F3785" s="1256">
        <v>1</v>
      </c>
      <c r="G3785" s="1246">
        <v>2</v>
      </c>
    </row>
    <row r="3786" spans="1:7" ht="14.15" customHeight="1">
      <c r="A3786" s="1119" t="s">
        <v>5112</v>
      </c>
      <c r="B3786" s="1118" t="s">
        <v>3156</v>
      </c>
      <c r="C3786" s="1117" t="s">
        <v>1621</v>
      </c>
      <c r="D3786" s="1116" t="s">
        <v>4753</v>
      </c>
      <c r="E3786" s="1356">
        <v>4</v>
      </c>
      <c r="F3786" s="1256">
        <v>1</v>
      </c>
      <c r="G3786" s="1246">
        <v>4</v>
      </c>
    </row>
    <row r="3787" spans="1:7" ht="14.15" customHeight="1">
      <c r="A3787" s="1119" t="s">
        <v>5112</v>
      </c>
      <c r="B3787" s="1118" t="s">
        <v>3156</v>
      </c>
      <c r="C3787" s="1117" t="s">
        <v>2497</v>
      </c>
      <c r="D3787" s="1116" t="s">
        <v>3784</v>
      </c>
      <c r="E3787" s="1356">
        <v>2</v>
      </c>
      <c r="F3787" s="1256">
        <v>1</v>
      </c>
      <c r="G3787" s="1246">
        <v>2</v>
      </c>
    </row>
    <row r="3788" spans="1:7" ht="14.15" customHeight="1">
      <c r="A3788" s="1119" t="s">
        <v>5112</v>
      </c>
      <c r="B3788" s="1118" t="s">
        <v>3156</v>
      </c>
      <c r="C3788" s="1117" t="s">
        <v>4432</v>
      </c>
      <c r="D3788" s="1116" t="s">
        <v>1792</v>
      </c>
      <c r="E3788" s="1356">
        <v>4.0000000000000002E-4</v>
      </c>
      <c r="F3788" s="1256">
        <v>1</v>
      </c>
      <c r="G3788" s="1246">
        <v>4.0000000000000002E-4</v>
      </c>
    </row>
    <row r="3789" spans="1:7" ht="14.15" customHeight="1">
      <c r="A3789" s="1119" t="s">
        <v>5112</v>
      </c>
      <c r="B3789" s="1118" t="s">
        <v>3156</v>
      </c>
      <c r="C3789" s="1117" t="s">
        <v>5417</v>
      </c>
      <c r="D3789" s="1116" t="s">
        <v>3885</v>
      </c>
      <c r="E3789" s="1356">
        <v>1.1999999999999999E-3</v>
      </c>
      <c r="F3789" s="1256">
        <v>1</v>
      </c>
      <c r="G3789" s="1246">
        <v>1.1999999999999999E-3</v>
      </c>
    </row>
    <row r="3790" spans="1:7" ht="14.15" customHeight="1">
      <c r="A3790" s="1119" t="s">
        <v>5112</v>
      </c>
      <c r="B3790" s="1118" t="s">
        <v>3156</v>
      </c>
      <c r="C3790" s="1117" t="s">
        <v>5419</v>
      </c>
      <c r="D3790" s="1116" t="s">
        <v>3704</v>
      </c>
      <c r="E3790" s="1356">
        <v>5.0000000000000001E-3</v>
      </c>
      <c r="F3790" s="1256">
        <v>1</v>
      </c>
      <c r="G3790" s="1246">
        <v>5.0000000000000001E-3</v>
      </c>
    </row>
    <row r="3791" spans="1:7" ht="14.15" customHeight="1">
      <c r="A3791" s="1119" t="s">
        <v>5112</v>
      </c>
      <c r="B3791" s="1118" t="s">
        <v>3156</v>
      </c>
      <c r="C3791" s="1117" t="s">
        <v>869</v>
      </c>
      <c r="D3791" s="1116" t="s">
        <v>1793</v>
      </c>
      <c r="E3791" s="1356">
        <v>4.0000000000000002E-4</v>
      </c>
      <c r="F3791" s="1256">
        <v>1</v>
      </c>
      <c r="G3791" s="1246">
        <v>4.0000000000000002E-4</v>
      </c>
    </row>
    <row r="3792" spans="1:7" ht="14.15" customHeight="1">
      <c r="A3792" s="1119" t="s">
        <v>5112</v>
      </c>
      <c r="B3792" s="1118" t="s">
        <v>3156</v>
      </c>
      <c r="C3792" s="1117" t="s">
        <v>4692</v>
      </c>
      <c r="D3792" s="1116" t="s">
        <v>4137</v>
      </c>
      <c r="E3792" s="1356">
        <v>1.1999999999999999E-3</v>
      </c>
      <c r="F3792" s="1256">
        <v>1</v>
      </c>
      <c r="G3792" s="1246">
        <v>1.1999999999999999E-3</v>
      </c>
    </row>
    <row r="3793" spans="1:7" ht="14.15" customHeight="1">
      <c r="A3793" s="1119" t="s">
        <v>5112</v>
      </c>
      <c r="B3793" s="1118" t="s">
        <v>3156</v>
      </c>
      <c r="C3793" s="1117" t="s">
        <v>7748</v>
      </c>
      <c r="D3793" s="1116" t="s">
        <v>8287</v>
      </c>
      <c r="E3793" s="1356">
        <v>6.6E-3</v>
      </c>
      <c r="F3793" s="1256">
        <v>1</v>
      </c>
      <c r="G3793" s="1246">
        <v>6.6E-3</v>
      </c>
    </row>
    <row r="3794" spans="1:7" ht="14.15" customHeight="1">
      <c r="A3794" s="1119" t="s">
        <v>5112</v>
      </c>
      <c r="B3794" s="1118" t="s">
        <v>3156</v>
      </c>
      <c r="C3794" s="1117" t="s">
        <v>870</v>
      </c>
      <c r="D3794" s="1116" t="s">
        <v>871</v>
      </c>
      <c r="E3794" s="1356">
        <v>1E-3</v>
      </c>
      <c r="F3794" s="1256">
        <v>1</v>
      </c>
      <c r="G3794" s="1246">
        <v>1E-3</v>
      </c>
    </row>
    <row r="3795" spans="1:7" ht="14.15" customHeight="1">
      <c r="A3795" s="1119" t="s">
        <v>5112</v>
      </c>
      <c r="B3795" s="1118" t="s">
        <v>3156</v>
      </c>
      <c r="C3795" s="1117" t="s">
        <v>5534</v>
      </c>
      <c r="D3795" s="1116" t="s">
        <v>5611</v>
      </c>
      <c r="E3795" s="1356">
        <v>0.56369999999999998</v>
      </c>
      <c r="F3795" s="1256">
        <v>1</v>
      </c>
      <c r="G3795" s="1246">
        <v>0.56369999999999998</v>
      </c>
    </row>
    <row r="3796" spans="1:7" ht="14.15" customHeight="1">
      <c r="A3796" s="1119" t="s">
        <v>5112</v>
      </c>
      <c r="B3796" s="1118" t="s">
        <v>3156</v>
      </c>
      <c r="C3796" s="1117" t="s">
        <v>5530</v>
      </c>
      <c r="D3796" s="1116" t="s">
        <v>5609</v>
      </c>
      <c r="E3796" s="1356">
        <v>0.50660000000000005</v>
      </c>
      <c r="F3796" s="1256">
        <v>1</v>
      </c>
      <c r="G3796" s="1246">
        <v>0.50660000000000005</v>
      </c>
    </row>
    <row r="3797" spans="1:7" ht="14.15" customHeight="1">
      <c r="A3797" s="1119" t="s">
        <v>5112</v>
      </c>
      <c r="B3797" s="1118" t="s">
        <v>3156</v>
      </c>
      <c r="C3797" s="1117" t="s">
        <v>478</v>
      </c>
      <c r="D3797" s="1116" t="s">
        <v>479</v>
      </c>
      <c r="E3797" s="1356">
        <v>0.2762</v>
      </c>
      <c r="F3797" s="1256">
        <v>1</v>
      </c>
      <c r="G3797" s="1246">
        <v>0.2762</v>
      </c>
    </row>
    <row r="3798" spans="1:7" ht="14.15" customHeight="1">
      <c r="A3798" s="1119" t="s">
        <v>5112</v>
      </c>
      <c r="B3798" s="1118" t="s">
        <v>3156</v>
      </c>
      <c r="C3798" s="1117" t="s">
        <v>2345</v>
      </c>
      <c r="D3798" s="1116" t="s">
        <v>3531</v>
      </c>
      <c r="E3798" s="1356">
        <v>0.28010000000000002</v>
      </c>
      <c r="F3798" s="1256">
        <v>1</v>
      </c>
      <c r="G3798" s="1246">
        <v>0.28010000000000002</v>
      </c>
    </row>
    <row r="3799" spans="1:7" ht="14.15" customHeight="1">
      <c r="A3799" s="1119" t="s">
        <v>5112</v>
      </c>
      <c r="B3799" s="1118" t="s">
        <v>3156</v>
      </c>
      <c r="C3799" s="1117" t="s">
        <v>1084</v>
      </c>
      <c r="D3799" s="1116" t="s">
        <v>5178</v>
      </c>
      <c r="E3799" s="1356">
        <v>0.90749999999999997</v>
      </c>
      <c r="F3799" s="1256">
        <v>1</v>
      </c>
      <c r="G3799" s="1246">
        <v>0.90749999999999997</v>
      </c>
    </row>
    <row r="3800" spans="1:7" ht="14.15" customHeight="1">
      <c r="A3800" s="1119" t="s">
        <v>5112</v>
      </c>
      <c r="B3800" s="1118" t="s">
        <v>3156</v>
      </c>
      <c r="C3800" s="1117" t="s">
        <v>6660</v>
      </c>
      <c r="D3800" s="1116" t="s">
        <v>6661</v>
      </c>
      <c r="E3800" s="1356">
        <v>2.8999999999999998E-3</v>
      </c>
      <c r="F3800" s="1256">
        <v>1</v>
      </c>
      <c r="G3800" s="1246">
        <v>2.8999999999999998E-3</v>
      </c>
    </row>
    <row r="3801" spans="1:7" ht="14.15" customHeight="1">
      <c r="A3801" s="1119" t="s">
        <v>5118</v>
      </c>
      <c r="B3801" s="1118" t="s">
        <v>3162</v>
      </c>
      <c r="C3801" s="1117" t="s">
        <v>5237</v>
      </c>
      <c r="D3801" s="1116" t="s">
        <v>5238</v>
      </c>
      <c r="E3801" s="1356">
        <v>1</v>
      </c>
      <c r="F3801" s="1256">
        <v>1</v>
      </c>
      <c r="G3801" s="1246">
        <v>1</v>
      </c>
    </row>
    <row r="3802" spans="1:7" ht="14.15" customHeight="1">
      <c r="A3802" s="1119" t="s">
        <v>5118</v>
      </c>
      <c r="B3802" s="1118" t="s">
        <v>3162</v>
      </c>
      <c r="C3802" s="1117" t="s">
        <v>4423</v>
      </c>
      <c r="D3802" s="1116" t="s">
        <v>1025</v>
      </c>
      <c r="E3802" s="1356">
        <v>1</v>
      </c>
      <c r="F3802" s="1256">
        <v>1</v>
      </c>
      <c r="G3802" s="1246">
        <v>1</v>
      </c>
    </row>
    <row r="3803" spans="1:7" ht="14.15" customHeight="1">
      <c r="A3803" s="1119" t="s">
        <v>5118</v>
      </c>
      <c r="B3803" s="1118" t="s">
        <v>3162</v>
      </c>
      <c r="C3803" s="1117" t="s">
        <v>7090</v>
      </c>
      <c r="D3803" s="1116" t="s">
        <v>6822</v>
      </c>
      <c r="E3803" s="1356">
        <v>1</v>
      </c>
      <c r="F3803" s="1256">
        <v>1</v>
      </c>
      <c r="G3803" s="1246">
        <v>1</v>
      </c>
    </row>
    <row r="3804" spans="1:7" ht="14.15" customHeight="1">
      <c r="A3804" s="1119" t="s">
        <v>5118</v>
      </c>
      <c r="B3804" s="1118" t="s">
        <v>3162</v>
      </c>
      <c r="C3804" s="1117" t="s">
        <v>4425</v>
      </c>
      <c r="D3804" s="1116" t="s">
        <v>4755</v>
      </c>
      <c r="E3804" s="1356">
        <v>1</v>
      </c>
      <c r="F3804" s="1256">
        <v>1</v>
      </c>
      <c r="G3804" s="1246">
        <v>1</v>
      </c>
    </row>
    <row r="3805" spans="1:7" ht="14.15" customHeight="1">
      <c r="A3805" s="1119" t="s">
        <v>5118</v>
      </c>
      <c r="B3805" s="1118" t="s">
        <v>3162</v>
      </c>
      <c r="C3805" s="1117" t="s">
        <v>1274</v>
      </c>
      <c r="D3805" s="1116" t="s">
        <v>1024</v>
      </c>
      <c r="E3805" s="1356">
        <v>1</v>
      </c>
      <c r="F3805" s="1256">
        <v>1</v>
      </c>
      <c r="G3805" s="1246">
        <v>1</v>
      </c>
    </row>
    <row r="3806" spans="1:7" ht="14.15" customHeight="1">
      <c r="A3806" s="1119" t="s">
        <v>5118</v>
      </c>
      <c r="B3806" s="1118" t="s">
        <v>3162</v>
      </c>
      <c r="C3806" s="1117" t="s">
        <v>4784</v>
      </c>
      <c r="D3806" s="1116" t="s">
        <v>4785</v>
      </c>
      <c r="E3806" s="1356">
        <v>2</v>
      </c>
      <c r="F3806" s="1256">
        <v>1</v>
      </c>
      <c r="G3806" s="1246">
        <v>2</v>
      </c>
    </row>
    <row r="3807" spans="1:7" ht="14.15" customHeight="1">
      <c r="A3807" s="1119" t="s">
        <v>5118</v>
      </c>
      <c r="B3807" s="1118" t="s">
        <v>3162</v>
      </c>
      <c r="C3807" s="1117" t="s">
        <v>4786</v>
      </c>
      <c r="D3807" s="1116" t="s">
        <v>4787</v>
      </c>
      <c r="E3807" s="1356">
        <v>2</v>
      </c>
      <c r="F3807" s="1256">
        <v>1</v>
      </c>
      <c r="G3807" s="1246">
        <v>2</v>
      </c>
    </row>
    <row r="3808" spans="1:7" ht="14.15" customHeight="1">
      <c r="A3808" s="1119" t="s">
        <v>5118</v>
      </c>
      <c r="B3808" s="1118" t="s">
        <v>3162</v>
      </c>
      <c r="C3808" s="1117" t="s">
        <v>5239</v>
      </c>
      <c r="D3808" s="1116" t="s">
        <v>5240</v>
      </c>
      <c r="E3808" s="1356">
        <v>2</v>
      </c>
      <c r="F3808" s="1256">
        <v>1</v>
      </c>
      <c r="G3808" s="1246">
        <v>2</v>
      </c>
    </row>
    <row r="3809" spans="1:7" ht="14.15" customHeight="1">
      <c r="A3809" s="1119" t="s">
        <v>5118</v>
      </c>
      <c r="B3809" s="1118" t="s">
        <v>3162</v>
      </c>
      <c r="C3809" s="1117" t="s">
        <v>5241</v>
      </c>
      <c r="D3809" s="1116" t="s">
        <v>5242</v>
      </c>
      <c r="E3809" s="1356">
        <v>2</v>
      </c>
      <c r="F3809" s="1256">
        <v>1</v>
      </c>
      <c r="G3809" s="1246">
        <v>2</v>
      </c>
    </row>
    <row r="3810" spans="1:7" ht="14.15" customHeight="1">
      <c r="A3810" s="1119" t="s">
        <v>5118</v>
      </c>
      <c r="B3810" s="1118" t="s">
        <v>3162</v>
      </c>
      <c r="C3810" s="1117" t="s">
        <v>3891</v>
      </c>
      <c r="D3810" s="1116" t="s">
        <v>4754</v>
      </c>
      <c r="E3810" s="1356">
        <v>2</v>
      </c>
      <c r="F3810" s="1256">
        <v>1</v>
      </c>
      <c r="G3810" s="1246">
        <v>2</v>
      </c>
    </row>
    <row r="3811" spans="1:7" ht="14.15" customHeight="1">
      <c r="A3811" s="1119" t="s">
        <v>5118</v>
      </c>
      <c r="B3811" s="1118" t="s">
        <v>3162</v>
      </c>
      <c r="C3811" s="1117" t="s">
        <v>602</v>
      </c>
      <c r="D3811" s="1116" t="s">
        <v>1690</v>
      </c>
      <c r="E3811" s="1356">
        <v>1</v>
      </c>
      <c r="F3811" s="1256">
        <v>1</v>
      </c>
      <c r="G3811" s="1246">
        <v>1</v>
      </c>
    </row>
    <row r="3812" spans="1:7" ht="14.15" customHeight="1">
      <c r="A3812" s="1119" t="s">
        <v>5118</v>
      </c>
      <c r="B3812" s="1118" t="s">
        <v>3162</v>
      </c>
      <c r="C3812" s="1117" t="s">
        <v>5243</v>
      </c>
      <c r="D3812" s="1116" t="s">
        <v>3356</v>
      </c>
      <c r="E3812" s="1356">
        <v>1</v>
      </c>
      <c r="F3812" s="1256">
        <v>1</v>
      </c>
      <c r="G3812" s="1246">
        <v>1</v>
      </c>
    </row>
    <row r="3813" spans="1:7" ht="14.15" customHeight="1">
      <c r="A3813" s="1119" t="s">
        <v>5118</v>
      </c>
      <c r="B3813" s="1118" t="s">
        <v>3162</v>
      </c>
      <c r="C3813" s="1117" t="s">
        <v>1634</v>
      </c>
      <c r="D3813" s="1116" t="s">
        <v>1635</v>
      </c>
      <c r="E3813" s="1356">
        <v>2</v>
      </c>
      <c r="F3813" s="1256">
        <v>1</v>
      </c>
      <c r="G3813" s="1246">
        <v>2</v>
      </c>
    </row>
    <row r="3814" spans="1:7" ht="14.15" customHeight="1">
      <c r="A3814" s="1119" t="s">
        <v>5118</v>
      </c>
      <c r="B3814" s="1118" t="s">
        <v>3162</v>
      </c>
      <c r="C3814" s="1117" t="s">
        <v>1439</v>
      </c>
      <c r="D3814" s="1116" t="s">
        <v>1440</v>
      </c>
      <c r="E3814" s="1356">
        <v>0</v>
      </c>
      <c r="F3814" s="1256">
        <v>1</v>
      </c>
      <c r="G3814" s="1246">
        <v>0</v>
      </c>
    </row>
    <row r="3815" spans="1:7" ht="14.15" customHeight="1">
      <c r="A3815" s="1119" t="s">
        <v>5118</v>
      </c>
      <c r="B3815" s="1118" t="s">
        <v>3162</v>
      </c>
      <c r="C3815" s="1117" t="s">
        <v>3440</v>
      </c>
      <c r="D3815" s="1116" t="s">
        <v>3441</v>
      </c>
      <c r="E3815" s="1356">
        <v>0</v>
      </c>
      <c r="F3815" s="1256">
        <v>1</v>
      </c>
      <c r="G3815" s="1246">
        <v>0</v>
      </c>
    </row>
    <row r="3816" spans="1:7" ht="14.15" customHeight="1">
      <c r="A3816" s="1119" t="s">
        <v>5118</v>
      </c>
      <c r="B3816" s="1118" t="s">
        <v>3162</v>
      </c>
      <c r="C3816" s="1117" t="s">
        <v>3442</v>
      </c>
      <c r="D3816" s="1116" t="s">
        <v>3443</v>
      </c>
      <c r="E3816" s="1356">
        <v>0</v>
      </c>
      <c r="F3816" s="1256">
        <v>1</v>
      </c>
      <c r="G3816" s="1246">
        <v>0</v>
      </c>
    </row>
    <row r="3817" spans="1:7" ht="14.15" customHeight="1">
      <c r="A3817" s="1119" t="s">
        <v>5118</v>
      </c>
      <c r="B3817" s="1118" t="s">
        <v>3162</v>
      </c>
      <c r="C3817" s="1117" t="s">
        <v>3444</v>
      </c>
      <c r="D3817" s="1116" t="s">
        <v>3445</v>
      </c>
      <c r="E3817" s="1356">
        <v>0</v>
      </c>
      <c r="F3817" s="1256">
        <v>1</v>
      </c>
      <c r="G3817" s="1246">
        <v>0</v>
      </c>
    </row>
    <row r="3818" spans="1:7" ht="14.15" customHeight="1">
      <c r="A3818" s="1119" t="s">
        <v>5118</v>
      </c>
      <c r="B3818" s="1118" t="s">
        <v>3162</v>
      </c>
      <c r="C3818" s="1117" t="s">
        <v>3446</v>
      </c>
      <c r="D3818" s="1116" t="s">
        <v>3447</v>
      </c>
      <c r="E3818" s="1356">
        <v>0</v>
      </c>
      <c r="F3818" s="1256">
        <v>1</v>
      </c>
      <c r="G3818" s="1246">
        <v>0</v>
      </c>
    </row>
    <row r="3819" spans="1:7" ht="14.15" customHeight="1">
      <c r="A3819" s="1119" t="s">
        <v>5118</v>
      </c>
      <c r="B3819" s="1118" t="s">
        <v>3162</v>
      </c>
      <c r="C3819" s="1117" t="s">
        <v>1276</v>
      </c>
      <c r="D3819" s="1116" t="s">
        <v>3448</v>
      </c>
      <c r="E3819" s="1356">
        <v>0</v>
      </c>
      <c r="F3819" s="1256">
        <v>1</v>
      </c>
      <c r="G3819" s="1246">
        <v>0</v>
      </c>
    </row>
    <row r="3820" spans="1:7" ht="14.15" customHeight="1">
      <c r="A3820" s="1119" t="s">
        <v>5118</v>
      </c>
      <c r="B3820" s="1118" t="s">
        <v>3162</v>
      </c>
      <c r="C3820" s="1117" t="s">
        <v>1277</v>
      </c>
      <c r="D3820" s="1116" t="s">
        <v>5252</v>
      </c>
      <c r="E3820" s="1356">
        <v>0</v>
      </c>
      <c r="F3820" s="1256">
        <v>1</v>
      </c>
      <c r="G3820" s="1246">
        <v>0</v>
      </c>
    </row>
    <row r="3821" spans="1:7" ht="14.15" customHeight="1">
      <c r="A3821" s="1119" t="s">
        <v>5118</v>
      </c>
      <c r="B3821" s="1118" t="s">
        <v>3162</v>
      </c>
      <c r="C3821" s="1117" t="s">
        <v>1278</v>
      </c>
      <c r="D3821" s="1116" t="s">
        <v>5253</v>
      </c>
      <c r="E3821" s="1356">
        <v>0</v>
      </c>
      <c r="F3821" s="1256">
        <v>1</v>
      </c>
      <c r="G3821" s="1246">
        <v>0</v>
      </c>
    </row>
    <row r="3822" spans="1:7" ht="14.15" customHeight="1">
      <c r="A3822" s="1119" t="s">
        <v>5118</v>
      </c>
      <c r="B3822" s="1118" t="s">
        <v>3162</v>
      </c>
      <c r="C3822" s="1117" t="s">
        <v>1279</v>
      </c>
      <c r="D3822" s="1116" t="s">
        <v>5254</v>
      </c>
      <c r="E3822" s="1356">
        <v>0</v>
      </c>
      <c r="F3822" s="1256">
        <v>1</v>
      </c>
      <c r="G3822" s="1246">
        <v>0</v>
      </c>
    </row>
    <row r="3823" spans="1:7" ht="14.15" customHeight="1">
      <c r="A3823" s="1119" t="s">
        <v>5118</v>
      </c>
      <c r="B3823" s="1118" t="s">
        <v>3162</v>
      </c>
      <c r="C3823" s="1117" t="s">
        <v>1280</v>
      </c>
      <c r="D3823" s="1116" t="s">
        <v>5255</v>
      </c>
      <c r="E3823" s="1356">
        <v>12</v>
      </c>
      <c r="F3823" s="1256">
        <v>1</v>
      </c>
      <c r="G3823" s="1246">
        <v>12</v>
      </c>
    </row>
    <row r="3824" spans="1:7" ht="14.15" customHeight="1">
      <c r="A3824" s="1119" t="s">
        <v>5118</v>
      </c>
      <c r="B3824" s="1118" t="s">
        <v>3162</v>
      </c>
      <c r="C3824" s="1117" t="s">
        <v>1621</v>
      </c>
      <c r="D3824" s="1116" t="s">
        <v>4753</v>
      </c>
      <c r="E3824" s="1356">
        <v>3</v>
      </c>
      <c r="F3824" s="1256">
        <v>1</v>
      </c>
      <c r="G3824" s="1246">
        <v>3</v>
      </c>
    </row>
    <row r="3825" spans="1:7" ht="14.15" customHeight="1">
      <c r="A3825" s="1119" t="s">
        <v>5118</v>
      </c>
      <c r="B3825" s="1118" t="s">
        <v>3162</v>
      </c>
      <c r="C3825" s="1117" t="s">
        <v>2497</v>
      </c>
      <c r="D3825" s="1116" t="s">
        <v>3784</v>
      </c>
      <c r="E3825" s="1356">
        <v>2</v>
      </c>
      <c r="F3825" s="1256">
        <v>1</v>
      </c>
      <c r="G3825" s="1246">
        <v>2</v>
      </c>
    </row>
    <row r="3826" spans="1:7" ht="14.15" customHeight="1">
      <c r="A3826" s="1119" t="s">
        <v>5118</v>
      </c>
      <c r="B3826" s="1118" t="s">
        <v>3162</v>
      </c>
      <c r="C3826" s="1117" t="s">
        <v>4432</v>
      </c>
      <c r="D3826" s="1116" t="s">
        <v>1792</v>
      </c>
      <c r="E3826" s="1356">
        <v>4.0000000000000002E-4</v>
      </c>
      <c r="F3826" s="1256">
        <v>1</v>
      </c>
      <c r="G3826" s="1246">
        <v>4.0000000000000002E-4</v>
      </c>
    </row>
    <row r="3827" spans="1:7" ht="14.15" customHeight="1">
      <c r="A3827" s="1119" t="s">
        <v>5118</v>
      </c>
      <c r="B3827" s="1118" t="s">
        <v>3162</v>
      </c>
      <c r="C3827" s="1117" t="s">
        <v>5417</v>
      </c>
      <c r="D3827" s="1116" t="s">
        <v>3885</v>
      </c>
      <c r="E3827" s="1356">
        <v>1.1999999999999999E-3</v>
      </c>
      <c r="F3827" s="1256">
        <v>1</v>
      </c>
      <c r="G3827" s="1246">
        <v>1.1999999999999999E-3</v>
      </c>
    </row>
    <row r="3828" spans="1:7" ht="14.15" customHeight="1">
      <c r="A3828" s="1119" t="s">
        <v>5118</v>
      </c>
      <c r="B3828" s="1118" t="s">
        <v>3162</v>
      </c>
      <c r="C3828" s="1117" t="s">
        <v>5419</v>
      </c>
      <c r="D3828" s="1116" t="s">
        <v>3704</v>
      </c>
      <c r="E3828" s="1356">
        <v>5.0000000000000001E-3</v>
      </c>
      <c r="F3828" s="1256">
        <v>1</v>
      </c>
      <c r="G3828" s="1246">
        <v>5.0000000000000001E-3</v>
      </c>
    </row>
    <row r="3829" spans="1:7" ht="14.15" customHeight="1">
      <c r="A3829" s="1119" t="s">
        <v>5118</v>
      </c>
      <c r="B3829" s="1118" t="s">
        <v>3162</v>
      </c>
      <c r="C3829" s="1117" t="s">
        <v>869</v>
      </c>
      <c r="D3829" s="1116" t="s">
        <v>1793</v>
      </c>
      <c r="E3829" s="1356">
        <v>4.0000000000000002E-4</v>
      </c>
      <c r="F3829" s="1256">
        <v>1</v>
      </c>
      <c r="G3829" s="1246">
        <v>4.0000000000000002E-4</v>
      </c>
    </row>
    <row r="3830" spans="1:7" ht="14.15" customHeight="1">
      <c r="A3830" s="1119" t="s">
        <v>5118</v>
      </c>
      <c r="B3830" s="1118" t="s">
        <v>3162</v>
      </c>
      <c r="C3830" s="1117" t="s">
        <v>2914</v>
      </c>
      <c r="D3830" s="1116" t="s">
        <v>5606</v>
      </c>
      <c r="E3830" s="1356">
        <v>8.9999999999999993E-3</v>
      </c>
      <c r="F3830" s="1256">
        <v>1</v>
      </c>
      <c r="G3830" s="1246">
        <v>8.9999999999999993E-3</v>
      </c>
    </row>
    <row r="3831" spans="1:7" ht="14.15" customHeight="1">
      <c r="A3831" s="1119" t="s">
        <v>5118</v>
      </c>
      <c r="B3831" s="1118" t="s">
        <v>3162</v>
      </c>
      <c r="C3831" s="1117" t="s">
        <v>4692</v>
      </c>
      <c r="D3831" s="1116" t="s">
        <v>4137</v>
      </c>
      <c r="E3831" s="1356">
        <v>1.1999999999999999E-3</v>
      </c>
      <c r="F3831" s="1256">
        <v>1</v>
      </c>
      <c r="G3831" s="1246">
        <v>1.1999999999999999E-3</v>
      </c>
    </row>
    <row r="3832" spans="1:7" ht="14.15" customHeight="1">
      <c r="A3832" s="1119" t="s">
        <v>5118</v>
      </c>
      <c r="B3832" s="1118" t="s">
        <v>3162</v>
      </c>
      <c r="C3832" s="1117" t="s">
        <v>7748</v>
      </c>
      <c r="D3832" s="1116" t="s">
        <v>8287</v>
      </c>
      <c r="E3832" s="1356">
        <v>6.6E-3</v>
      </c>
      <c r="F3832" s="1256">
        <v>1</v>
      </c>
      <c r="G3832" s="1246">
        <v>6.6E-3</v>
      </c>
    </row>
    <row r="3833" spans="1:7" ht="14.15" customHeight="1">
      <c r="A3833" s="1119" t="s">
        <v>5118</v>
      </c>
      <c r="B3833" s="1118" t="s">
        <v>3162</v>
      </c>
      <c r="C3833" s="1117" t="s">
        <v>870</v>
      </c>
      <c r="D3833" s="1116" t="s">
        <v>871</v>
      </c>
      <c r="E3833" s="1356">
        <v>1E-3</v>
      </c>
      <c r="F3833" s="1256">
        <v>1</v>
      </c>
      <c r="G3833" s="1246">
        <v>1E-3</v>
      </c>
    </row>
    <row r="3834" spans="1:7" ht="14.15" customHeight="1">
      <c r="A3834" s="1119" t="s">
        <v>5118</v>
      </c>
      <c r="B3834" s="1118" t="s">
        <v>3162</v>
      </c>
      <c r="C3834" s="1117" t="s">
        <v>5534</v>
      </c>
      <c r="D3834" s="1116" t="s">
        <v>5611</v>
      </c>
      <c r="E3834" s="1356">
        <v>0.56369999999999998</v>
      </c>
      <c r="F3834" s="1256">
        <v>1</v>
      </c>
      <c r="G3834" s="1246">
        <v>0.56369999999999998</v>
      </c>
    </row>
    <row r="3835" spans="1:7" ht="14.15" customHeight="1">
      <c r="A3835" s="1119" t="s">
        <v>5118</v>
      </c>
      <c r="B3835" s="1118" t="s">
        <v>3162</v>
      </c>
      <c r="C3835" s="1117" t="s">
        <v>5530</v>
      </c>
      <c r="D3835" s="1116" t="s">
        <v>5609</v>
      </c>
      <c r="E3835" s="1356">
        <v>0.50660000000000005</v>
      </c>
      <c r="F3835" s="1256">
        <v>1</v>
      </c>
      <c r="G3835" s="1246">
        <v>0.50660000000000005</v>
      </c>
    </row>
    <row r="3836" spans="1:7" ht="14.15" customHeight="1">
      <c r="A3836" s="1119" t="s">
        <v>5118</v>
      </c>
      <c r="B3836" s="1118" t="s">
        <v>3162</v>
      </c>
      <c r="C3836" s="1117" t="s">
        <v>478</v>
      </c>
      <c r="D3836" s="1116" t="s">
        <v>479</v>
      </c>
      <c r="E3836" s="1356">
        <v>0.2762</v>
      </c>
      <c r="F3836" s="1256">
        <v>1</v>
      </c>
      <c r="G3836" s="1246">
        <v>0.2762</v>
      </c>
    </row>
    <row r="3837" spans="1:7" ht="14.15" customHeight="1">
      <c r="A3837" s="1119" t="s">
        <v>5118</v>
      </c>
      <c r="B3837" s="1118" t="s">
        <v>3162</v>
      </c>
      <c r="C3837" s="1117" t="s">
        <v>2345</v>
      </c>
      <c r="D3837" s="1116" t="s">
        <v>3531</v>
      </c>
      <c r="E3837" s="1356">
        <v>0.28010000000000002</v>
      </c>
      <c r="F3837" s="1256">
        <v>1</v>
      </c>
      <c r="G3837" s="1246">
        <v>0.28010000000000002</v>
      </c>
    </row>
    <row r="3838" spans="1:7" ht="14.15" customHeight="1">
      <c r="A3838" s="1119" t="s">
        <v>5118</v>
      </c>
      <c r="B3838" s="1118" t="s">
        <v>3162</v>
      </c>
      <c r="C3838" s="1117" t="s">
        <v>1084</v>
      </c>
      <c r="D3838" s="1116" t="s">
        <v>5178</v>
      </c>
      <c r="E3838" s="1356">
        <v>0.90749999999999997</v>
      </c>
      <c r="F3838" s="1256">
        <v>1</v>
      </c>
      <c r="G3838" s="1246">
        <v>0.90749999999999997</v>
      </c>
    </row>
    <row r="3839" spans="1:7" ht="14.15" customHeight="1">
      <c r="A3839" s="1119" t="s">
        <v>5118</v>
      </c>
      <c r="B3839" s="1118" t="s">
        <v>3162</v>
      </c>
      <c r="C3839" s="1117" t="s">
        <v>6660</v>
      </c>
      <c r="D3839" s="1116" t="s">
        <v>6661</v>
      </c>
      <c r="E3839" s="1356">
        <v>2.8999999999999998E-3</v>
      </c>
      <c r="F3839" s="1256">
        <v>1</v>
      </c>
      <c r="G3839" s="1246">
        <v>2.8999999999999998E-3</v>
      </c>
    </row>
    <row r="3840" spans="1:7" ht="14.15" customHeight="1">
      <c r="A3840" s="1119" t="s">
        <v>5113</v>
      </c>
      <c r="B3840" s="1118" t="s">
        <v>3157</v>
      </c>
      <c r="C3840" s="1117" t="s">
        <v>5237</v>
      </c>
      <c r="D3840" s="1116" t="s">
        <v>5238</v>
      </c>
      <c r="E3840" s="1356">
        <v>1</v>
      </c>
      <c r="F3840" s="1256">
        <v>1</v>
      </c>
      <c r="G3840" s="1246">
        <v>1</v>
      </c>
    </row>
    <row r="3841" spans="1:7" ht="14.15" customHeight="1">
      <c r="A3841" s="1119" t="s">
        <v>5113</v>
      </c>
      <c r="B3841" s="1118" t="s">
        <v>3157</v>
      </c>
      <c r="C3841" s="1117" t="s">
        <v>601</v>
      </c>
      <c r="D3841" s="1116" t="s">
        <v>1688</v>
      </c>
      <c r="E3841" s="1356">
        <v>1</v>
      </c>
      <c r="F3841" s="1256">
        <v>1</v>
      </c>
      <c r="G3841" s="1246">
        <v>1</v>
      </c>
    </row>
    <row r="3842" spans="1:7" ht="14.15" customHeight="1">
      <c r="A3842" s="1119" t="s">
        <v>5113</v>
      </c>
      <c r="B3842" s="1118" t="s">
        <v>3157</v>
      </c>
      <c r="C3842" s="1117" t="s">
        <v>4808</v>
      </c>
      <c r="D3842" s="1116" t="s">
        <v>4809</v>
      </c>
      <c r="E3842" s="1356">
        <v>1</v>
      </c>
      <c r="F3842" s="1256">
        <v>1</v>
      </c>
      <c r="G3842" s="1246">
        <v>1</v>
      </c>
    </row>
    <row r="3843" spans="1:7" ht="14.15" customHeight="1">
      <c r="A3843" s="1119" t="s">
        <v>5113</v>
      </c>
      <c r="B3843" s="1118" t="s">
        <v>3157</v>
      </c>
      <c r="C3843" s="1117" t="s">
        <v>603</v>
      </c>
      <c r="D3843" s="1116" t="s">
        <v>5392</v>
      </c>
      <c r="E3843" s="1356">
        <v>1</v>
      </c>
      <c r="F3843" s="1256">
        <v>1</v>
      </c>
      <c r="G3843" s="1246">
        <v>1</v>
      </c>
    </row>
    <row r="3844" spans="1:7" ht="14.15" customHeight="1">
      <c r="A3844" s="1119" t="s">
        <v>5113</v>
      </c>
      <c r="B3844" s="1118" t="s">
        <v>3157</v>
      </c>
      <c r="C3844" s="1117" t="s">
        <v>5843</v>
      </c>
      <c r="D3844" s="1116" t="s">
        <v>6203</v>
      </c>
      <c r="E3844" s="1356">
        <v>1</v>
      </c>
      <c r="F3844" s="1256">
        <v>1</v>
      </c>
      <c r="G3844" s="1246">
        <v>1</v>
      </c>
    </row>
    <row r="3845" spans="1:7" ht="14.15" customHeight="1">
      <c r="A3845" s="1119" t="s">
        <v>5113</v>
      </c>
      <c r="B3845" s="1118" t="s">
        <v>3157</v>
      </c>
      <c r="C3845" s="1117" t="s">
        <v>5811</v>
      </c>
      <c r="D3845" s="1116" t="s">
        <v>6204</v>
      </c>
      <c r="E3845" s="1356">
        <v>1</v>
      </c>
      <c r="F3845" s="1256">
        <v>1</v>
      </c>
      <c r="G3845" s="1246">
        <v>1</v>
      </c>
    </row>
    <row r="3846" spans="1:7" ht="14.15" customHeight="1">
      <c r="A3846" s="1119" t="s">
        <v>5113</v>
      </c>
      <c r="B3846" s="1118" t="s">
        <v>3157</v>
      </c>
      <c r="C3846" s="1117" t="s">
        <v>4784</v>
      </c>
      <c r="D3846" s="1116" t="s">
        <v>4785</v>
      </c>
      <c r="E3846" s="1356">
        <v>2</v>
      </c>
      <c r="F3846" s="1256">
        <v>1</v>
      </c>
      <c r="G3846" s="1246">
        <v>2</v>
      </c>
    </row>
    <row r="3847" spans="1:7" ht="14.15" customHeight="1">
      <c r="A3847" s="1119" t="s">
        <v>5113</v>
      </c>
      <c r="B3847" s="1118" t="s">
        <v>3157</v>
      </c>
      <c r="C3847" s="1117" t="s">
        <v>4786</v>
      </c>
      <c r="D3847" s="1116" t="s">
        <v>4787</v>
      </c>
      <c r="E3847" s="1356">
        <v>2</v>
      </c>
      <c r="F3847" s="1256">
        <v>1</v>
      </c>
      <c r="G3847" s="1246">
        <v>2</v>
      </c>
    </row>
    <row r="3848" spans="1:7" ht="14.15" customHeight="1">
      <c r="A3848" s="1119" t="s">
        <v>5113</v>
      </c>
      <c r="B3848" s="1118" t="s">
        <v>3157</v>
      </c>
      <c r="C3848" s="1117" t="s">
        <v>9100</v>
      </c>
      <c r="D3848" s="1116" t="s">
        <v>9113</v>
      </c>
      <c r="E3848" s="1356">
        <v>1</v>
      </c>
      <c r="F3848" s="1256">
        <v>1</v>
      </c>
      <c r="G3848" s="1246">
        <v>1</v>
      </c>
    </row>
    <row r="3849" spans="1:7" ht="14.15" customHeight="1">
      <c r="A3849" s="1119" t="s">
        <v>5113</v>
      </c>
      <c r="B3849" s="1118" t="s">
        <v>3157</v>
      </c>
      <c r="C3849" s="1117" t="s">
        <v>9104</v>
      </c>
      <c r="D3849" s="1116" t="s">
        <v>9114</v>
      </c>
      <c r="E3849" s="1356">
        <v>1</v>
      </c>
      <c r="F3849" s="1256">
        <v>1</v>
      </c>
      <c r="G3849" s="1246">
        <v>1</v>
      </c>
    </row>
    <row r="3850" spans="1:7" ht="14.15" customHeight="1">
      <c r="A3850" s="1119" t="s">
        <v>5113</v>
      </c>
      <c r="B3850" s="1118" t="s">
        <v>3157</v>
      </c>
      <c r="C3850" s="1117" t="s">
        <v>5239</v>
      </c>
      <c r="D3850" s="1116" t="s">
        <v>5240</v>
      </c>
      <c r="E3850" s="1356">
        <v>2</v>
      </c>
      <c r="F3850" s="1256">
        <v>1</v>
      </c>
      <c r="G3850" s="1246">
        <v>2</v>
      </c>
    </row>
    <row r="3851" spans="1:7" ht="14.15" customHeight="1">
      <c r="A3851" s="1119" t="s">
        <v>5113</v>
      </c>
      <c r="B3851" s="1118" t="s">
        <v>3157</v>
      </c>
      <c r="C3851" s="1117" t="s">
        <v>5241</v>
      </c>
      <c r="D3851" s="1116" t="s">
        <v>5242</v>
      </c>
      <c r="E3851" s="1356">
        <v>2</v>
      </c>
      <c r="F3851" s="1256">
        <v>1</v>
      </c>
      <c r="G3851" s="1246">
        <v>2</v>
      </c>
    </row>
    <row r="3852" spans="1:7" ht="14.15" customHeight="1">
      <c r="A3852" s="1119" t="s">
        <v>5113</v>
      </c>
      <c r="B3852" s="1118" t="s">
        <v>3157</v>
      </c>
      <c r="C3852" s="1117" t="s">
        <v>1300</v>
      </c>
      <c r="D3852" s="1116" t="s">
        <v>4726</v>
      </c>
      <c r="E3852" s="1356">
        <v>2</v>
      </c>
      <c r="F3852" s="1256">
        <v>1</v>
      </c>
      <c r="G3852" s="1246">
        <v>2</v>
      </c>
    </row>
    <row r="3853" spans="1:7" ht="14.15" customHeight="1">
      <c r="A3853" s="1119" t="s">
        <v>5113</v>
      </c>
      <c r="B3853" s="1118" t="s">
        <v>3157</v>
      </c>
      <c r="C3853" s="1117" t="s">
        <v>602</v>
      </c>
      <c r="D3853" s="1116" t="s">
        <v>1690</v>
      </c>
      <c r="E3853" s="1356">
        <v>1</v>
      </c>
      <c r="F3853" s="1256">
        <v>1</v>
      </c>
      <c r="G3853" s="1246">
        <v>1</v>
      </c>
    </row>
    <row r="3854" spans="1:7" ht="14.15" customHeight="1">
      <c r="A3854" s="1119" t="s">
        <v>5113</v>
      </c>
      <c r="B3854" s="1118" t="s">
        <v>3157</v>
      </c>
      <c r="C3854" s="1117" t="s">
        <v>5243</v>
      </c>
      <c r="D3854" s="1116" t="s">
        <v>3356</v>
      </c>
      <c r="E3854" s="1356">
        <v>1</v>
      </c>
      <c r="F3854" s="1256">
        <v>1</v>
      </c>
      <c r="G3854" s="1246">
        <v>1</v>
      </c>
    </row>
    <row r="3855" spans="1:7" ht="14.15" customHeight="1">
      <c r="A3855" s="1119" t="s">
        <v>5113</v>
      </c>
      <c r="B3855" s="1118" t="s">
        <v>3157</v>
      </c>
      <c r="C3855" s="1117" t="s">
        <v>1634</v>
      </c>
      <c r="D3855" s="1116" t="s">
        <v>1635</v>
      </c>
      <c r="E3855" s="1356">
        <v>4</v>
      </c>
      <c r="F3855" s="1256">
        <v>1</v>
      </c>
      <c r="G3855" s="1246">
        <v>4</v>
      </c>
    </row>
    <row r="3856" spans="1:7" ht="14.15" customHeight="1">
      <c r="A3856" s="1119" t="s">
        <v>5113</v>
      </c>
      <c r="B3856" s="1118" t="s">
        <v>3157</v>
      </c>
      <c r="C3856" s="1117" t="s">
        <v>1439</v>
      </c>
      <c r="D3856" s="1116" t="s">
        <v>1440</v>
      </c>
      <c r="E3856" s="1356">
        <v>0</v>
      </c>
      <c r="F3856" s="1256">
        <v>1</v>
      </c>
      <c r="G3856" s="1246">
        <v>0</v>
      </c>
    </row>
    <row r="3857" spans="1:7" ht="14.15" customHeight="1">
      <c r="A3857" s="1119" t="s">
        <v>5113</v>
      </c>
      <c r="B3857" s="1118" t="s">
        <v>3157</v>
      </c>
      <c r="C3857" s="1117" t="s">
        <v>3440</v>
      </c>
      <c r="D3857" s="1116" t="s">
        <v>3441</v>
      </c>
      <c r="E3857" s="1356">
        <v>0</v>
      </c>
      <c r="F3857" s="1256">
        <v>1</v>
      </c>
      <c r="G3857" s="1246">
        <v>0</v>
      </c>
    </row>
    <row r="3858" spans="1:7" ht="14.15" customHeight="1">
      <c r="A3858" s="1119" t="s">
        <v>5113</v>
      </c>
      <c r="B3858" s="1118" t="s">
        <v>3157</v>
      </c>
      <c r="C3858" s="1117" t="s">
        <v>3442</v>
      </c>
      <c r="D3858" s="1116" t="s">
        <v>3443</v>
      </c>
      <c r="E3858" s="1356">
        <v>0</v>
      </c>
      <c r="F3858" s="1256">
        <v>1</v>
      </c>
      <c r="G3858" s="1246">
        <v>0</v>
      </c>
    </row>
    <row r="3859" spans="1:7" ht="14.15" customHeight="1">
      <c r="A3859" s="1119" t="s">
        <v>5113</v>
      </c>
      <c r="B3859" s="1118" t="s">
        <v>3157</v>
      </c>
      <c r="C3859" s="1117" t="s">
        <v>3444</v>
      </c>
      <c r="D3859" s="1116" t="s">
        <v>3445</v>
      </c>
      <c r="E3859" s="1356">
        <v>0</v>
      </c>
      <c r="F3859" s="1256">
        <v>1</v>
      </c>
      <c r="G3859" s="1246">
        <v>0</v>
      </c>
    </row>
    <row r="3860" spans="1:7" ht="14.15" customHeight="1">
      <c r="A3860" s="1119" t="s">
        <v>5113</v>
      </c>
      <c r="B3860" s="1118" t="s">
        <v>3157</v>
      </c>
      <c r="C3860" s="1117" t="s">
        <v>3446</v>
      </c>
      <c r="D3860" s="1116" t="s">
        <v>3447</v>
      </c>
      <c r="E3860" s="1356">
        <v>0</v>
      </c>
      <c r="F3860" s="1256">
        <v>1</v>
      </c>
      <c r="G3860" s="1246">
        <v>0</v>
      </c>
    </row>
    <row r="3861" spans="1:7" ht="14.15" customHeight="1">
      <c r="A3861" s="1119" t="s">
        <v>5113</v>
      </c>
      <c r="B3861" s="1118" t="s">
        <v>3157</v>
      </c>
      <c r="C3861" s="1117" t="s">
        <v>1276</v>
      </c>
      <c r="D3861" s="1116" t="s">
        <v>3448</v>
      </c>
      <c r="E3861" s="1356">
        <v>0</v>
      </c>
      <c r="F3861" s="1256">
        <v>1</v>
      </c>
      <c r="G3861" s="1246">
        <v>0</v>
      </c>
    </row>
    <row r="3862" spans="1:7" ht="14.15" customHeight="1">
      <c r="A3862" s="1119" t="s">
        <v>5113</v>
      </c>
      <c r="B3862" s="1118" t="s">
        <v>3157</v>
      </c>
      <c r="C3862" s="1117" t="s">
        <v>1277</v>
      </c>
      <c r="D3862" s="1116" t="s">
        <v>5252</v>
      </c>
      <c r="E3862" s="1356">
        <v>0</v>
      </c>
      <c r="F3862" s="1256">
        <v>1</v>
      </c>
      <c r="G3862" s="1246">
        <v>0</v>
      </c>
    </row>
    <row r="3863" spans="1:7" ht="14.15" customHeight="1">
      <c r="A3863" s="1119" t="s">
        <v>5113</v>
      </c>
      <c r="B3863" s="1118" t="s">
        <v>3157</v>
      </c>
      <c r="C3863" s="1117" t="s">
        <v>1278</v>
      </c>
      <c r="D3863" s="1116" t="s">
        <v>5253</v>
      </c>
      <c r="E3863" s="1356">
        <v>0</v>
      </c>
      <c r="F3863" s="1256">
        <v>1</v>
      </c>
      <c r="G3863" s="1246">
        <v>0</v>
      </c>
    </row>
    <row r="3864" spans="1:7" ht="14.15" customHeight="1">
      <c r="A3864" s="1119" t="s">
        <v>5113</v>
      </c>
      <c r="B3864" s="1118" t="s">
        <v>3157</v>
      </c>
      <c r="C3864" s="1117" t="s">
        <v>1279</v>
      </c>
      <c r="D3864" s="1116" t="s">
        <v>5254</v>
      </c>
      <c r="E3864" s="1356">
        <v>0</v>
      </c>
      <c r="F3864" s="1256">
        <v>1</v>
      </c>
      <c r="G3864" s="1246">
        <v>0</v>
      </c>
    </row>
    <row r="3865" spans="1:7" ht="14.15" customHeight="1">
      <c r="A3865" s="1119" t="s">
        <v>5113</v>
      </c>
      <c r="B3865" s="1118" t="s">
        <v>3157</v>
      </c>
      <c r="C3865" s="1117" t="s">
        <v>1280</v>
      </c>
      <c r="D3865" s="1116" t="s">
        <v>5255</v>
      </c>
      <c r="E3865" s="1356">
        <v>12</v>
      </c>
      <c r="F3865" s="1256">
        <v>1</v>
      </c>
      <c r="G3865" s="1246">
        <v>12</v>
      </c>
    </row>
    <row r="3866" spans="1:7" ht="14.15" customHeight="1">
      <c r="A3866" s="1119" t="s">
        <v>5113</v>
      </c>
      <c r="B3866" s="1118" t="s">
        <v>3157</v>
      </c>
      <c r="C3866" s="1117" t="s">
        <v>5235</v>
      </c>
      <c r="D3866" s="1116" t="s">
        <v>5236</v>
      </c>
      <c r="E3866" s="1356">
        <v>2</v>
      </c>
      <c r="F3866" s="1256">
        <v>1</v>
      </c>
      <c r="G3866" s="1246">
        <v>2</v>
      </c>
    </row>
    <row r="3867" spans="1:7" ht="14.15" customHeight="1">
      <c r="A3867" s="1119" t="s">
        <v>5113</v>
      </c>
      <c r="B3867" s="1118" t="s">
        <v>3157</v>
      </c>
      <c r="C3867" s="1117" t="s">
        <v>1621</v>
      </c>
      <c r="D3867" s="1116" t="s">
        <v>4753</v>
      </c>
      <c r="E3867" s="1356">
        <v>4</v>
      </c>
      <c r="F3867" s="1256">
        <v>1</v>
      </c>
      <c r="G3867" s="1246">
        <v>4</v>
      </c>
    </row>
    <row r="3868" spans="1:7" ht="14.15" customHeight="1">
      <c r="A3868" s="1119" t="s">
        <v>5113</v>
      </c>
      <c r="B3868" s="1118" t="s">
        <v>3157</v>
      </c>
      <c r="C3868" s="1117" t="s">
        <v>2497</v>
      </c>
      <c r="D3868" s="1116" t="s">
        <v>3784</v>
      </c>
      <c r="E3868" s="1356">
        <v>2</v>
      </c>
      <c r="F3868" s="1256">
        <v>1</v>
      </c>
      <c r="G3868" s="1246">
        <v>2</v>
      </c>
    </row>
    <row r="3869" spans="1:7" ht="14.15" customHeight="1">
      <c r="A3869" s="1119" t="s">
        <v>5113</v>
      </c>
      <c r="B3869" s="1118" t="s">
        <v>3157</v>
      </c>
      <c r="C3869" s="1117" t="s">
        <v>4432</v>
      </c>
      <c r="D3869" s="1116" t="s">
        <v>1792</v>
      </c>
      <c r="E3869" s="1356">
        <v>4.0000000000000002E-4</v>
      </c>
      <c r="F3869" s="1256">
        <v>1</v>
      </c>
      <c r="G3869" s="1246">
        <v>4.0000000000000002E-4</v>
      </c>
    </row>
    <row r="3870" spans="1:7" ht="14.15" customHeight="1">
      <c r="A3870" s="1119" t="s">
        <v>5113</v>
      </c>
      <c r="B3870" s="1118" t="s">
        <v>3157</v>
      </c>
      <c r="C3870" s="1117" t="s">
        <v>5417</v>
      </c>
      <c r="D3870" s="1116" t="s">
        <v>3885</v>
      </c>
      <c r="E3870" s="1356">
        <v>1.1999999999999999E-3</v>
      </c>
      <c r="F3870" s="1256">
        <v>1</v>
      </c>
      <c r="G3870" s="1246">
        <v>1.1999999999999999E-3</v>
      </c>
    </row>
    <row r="3871" spans="1:7" ht="14.15" customHeight="1">
      <c r="A3871" s="1119" t="s">
        <v>5113</v>
      </c>
      <c r="B3871" s="1118" t="s">
        <v>3157</v>
      </c>
      <c r="C3871" s="1117" t="s">
        <v>5419</v>
      </c>
      <c r="D3871" s="1116" t="s">
        <v>3704</v>
      </c>
      <c r="E3871" s="1356">
        <v>5.0000000000000001E-3</v>
      </c>
      <c r="F3871" s="1256">
        <v>1</v>
      </c>
      <c r="G3871" s="1246">
        <v>5.0000000000000001E-3</v>
      </c>
    </row>
    <row r="3872" spans="1:7" ht="14.15" customHeight="1">
      <c r="A3872" s="1119" t="s">
        <v>5113</v>
      </c>
      <c r="B3872" s="1118" t="s">
        <v>3157</v>
      </c>
      <c r="C3872" s="1117" t="s">
        <v>869</v>
      </c>
      <c r="D3872" s="1116" t="s">
        <v>1793</v>
      </c>
      <c r="E3872" s="1356">
        <v>4.0000000000000002E-4</v>
      </c>
      <c r="F3872" s="1256">
        <v>1</v>
      </c>
      <c r="G3872" s="1246">
        <v>4.0000000000000002E-4</v>
      </c>
    </row>
    <row r="3873" spans="1:7" ht="14.15" customHeight="1">
      <c r="A3873" s="1119" t="s">
        <v>5113</v>
      </c>
      <c r="B3873" s="1118" t="s">
        <v>3157</v>
      </c>
      <c r="C3873" s="1117" t="s">
        <v>4692</v>
      </c>
      <c r="D3873" s="1116" t="s">
        <v>4137</v>
      </c>
      <c r="E3873" s="1356">
        <v>1.1999999999999999E-3</v>
      </c>
      <c r="F3873" s="1256">
        <v>1</v>
      </c>
      <c r="G3873" s="1246">
        <v>1.1999999999999999E-3</v>
      </c>
    </row>
    <row r="3874" spans="1:7" ht="14.15" customHeight="1">
      <c r="A3874" s="1119" t="s">
        <v>5113</v>
      </c>
      <c r="B3874" s="1118" t="s">
        <v>3157</v>
      </c>
      <c r="C3874" s="1117" t="s">
        <v>7748</v>
      </c>
      <c r="D3874" s="1116" t="s">
        <v>8287</v>
      </c>
      <c r="E3874" s="1356">
        <v>6.6E-3</v>
      </c>
      <c r="F3874" s="1256">
        <v>1</v>
      </c>
      <c r="G3874" s="1246">
        <v>6.6E-3</v>
      </c>
    </row>
    <row r="3875" spans="1:7" ht="14.15" customHeight="1">
      <c r="A3875" s="1119" t="s">
        <v>5113</v>
      </c>
      <c r="B3875" s="1118" t="s">
        <v>3157</v>
      </c>
      <c r="C3875" s="1117" t="s">
        <v>870</v>
      </c>
      <c r="D3875" s="1116" t="s">
        <v>871</v>
      </c>
      <c r="E3875" s="1356">
        <v>1E-3</v>
      </c>
      <c r="F3875" s="1256">
        <v>1</v>
      </c>
      <c r="G3875" s="1246">
        <v>1E-3</v>
      </c>
    </row>
    <row r="3876" spans="1:7" ht="14.15" customHeight="1">
      <c r="A3876" s="1119" t="s">
        <v>5113</v>
      </c>
      <c r="B3876" s="1118" t="s">
        <v>3157</v>
      </c>
      <c r="C3876" s="1117" t="s">
        <v>5534</v>
      </c>
      <c r="D3876" s="1116" t="s">
        <v>5611</v>
      </c>
      <c r="E3876" s="1356">
        <v>0.56369999999999998</v>
      </c>
      <c r="F3876" s="1256">
        <v>1</v>
      </c>
      <c r="G3876" s="1246">
        <v>0.56369999999999998</v>
      </c>
    </row>
    <row r="3877" spans="1:7" ht="14.15" customHeight="1">
      <c r="A3877" s="1119" t="s">
        <v>5113</v>
      </c>
      <c r="B3877" s="1118" t="s">
        <v>3157</v>
      </c>
      <c r="C3877" s="1117" t="s">
        <v>5530</v>
      </c>
      <c r="D3877" s="1116" t="s">
        <v>5609</v>
      </c>
      <c r="E3877" s="1356">
        <v>0.50660000000000005</v>
      </c>
      <c r="F3877" s="1256">
        <v>1</v>
      </c>
      <c r="G3877" s="1246">
        <v>0.50660000000000005</v>
      </c>
    </row>
    <row r="3878" spans="1:7" ht="14.15" customHeight="1">
      <c r="A3878" s="1119" t="s">
        <v>5113</v>
      </c>
      <c r="B3878" s="1118" t="s">
        <v>3157</v>
      </c>
      <c r="C3878" s="1117" t="s">
        <v>1082</v>
      </c>
      <c r="D3878" s="1116" t="s">
        <v>477</v>
      </c>
      <c r="E3878" s="1356">
        <v>0.31430000000000002</v>
      </c>
      <c r="F3878" s="1256">
        <v>1</v>
      </c>
      <c r="G3878" s="1246">
        <v>0.31430000000000002</v>
      </c>
    </row>
    <row r="3879" spans="1:7" ht="14.15" customHeight="1">
      <c r="A3879" s="1119" t="s">
        <v>5113</v>
      </c>
      <c r="B3879" s="1118" t="s">
        <v>3157</v>
      </c>
      <c r="C3879" s="1117" t="s">
        <v>2345</v>
      </c>
      <c r="D3879" s="1116" t="s">
        <v>3531</v>
      </c>
      <c r="E3879" s="1356">
        <v>0.28010000000000002</v>
      </c>
      <c r="F3879" s="1256">
        <v>1</v>
      </c>
      <c r="G3879" s="1246">
        <v>0.28010000000000002</v>
      </c>
    </row>
    <row r="3880" spans="1:7" ht="14.15" customHeight="1">
      <c r="A3880" s="1119" t="s">
        <v>5113</v>
      </c>
      <c r="B3880" s="1118" t="s">
        <v>3157</v>
      </c>
      <c r="C3880" s="1117" t="s">
        <v>1084</v>
      </c>
      <c r="D3880" s="1116" t="s">
        <v>5178</v>
      </c>
      <c r="E3880" s="1356">
        <v>0.90749999999999997</v>
      </c>
      <c r="F3880" s="1256">
        <v>1</v>
      </c>
      <c r="G3880" s="1246">
        <v>0.90749999999999997</v>
      </c>
    </row>
    <row r="3881" spans="1:7" ht="14.15" customHeight="1">
      <c r="A3881" s="1119" t="s">
        <v>5113</v>
      </c>
      <c r="B3881" s="1118" t="s">
        <v>3157</v>
      </c>
      <c r="C3881" s="1117" t="s">
        <v>6660</v>
      </c>
      <c r="D3881" s="1116" t="s">
        <v>6661</v>
      </c>
      <c r="E3881" s="1356">
        <v>2.8999999999999998E-3</v>
      </c>
      <c r="F3881" s="1256">
        <v>1</v>
      </c>
      <c r="G3881" s="1246">
        <v>2.8999999999999998E-3</v>
      </c>
    </row>
    <row r="3882" spans="1:7" ht="14.15" customHeight="1">
      <c r="A3882" s="1119" t="s">
        <v>5115</v>
      </c>
      <c r="B3882" s="1118" t="s">
        <v>3159</v>
      </c>
      <c r="C3882" s="1117" t="s">
        <v>5237</v>
      </c>
      <c r="D3882" s="1116" t="s">
        <v>5238</v>
      </c>
      <c r="E3882" s="1356">
        <v>1</v>
      </c>
      <c r="F3882" s="1256">
        <v>1</v>
      </c>
      <c r="G3882" s="1246">
        <v>1</v>
      </c>
    </row>
    <row r="3883" spans="1:7" ht="14.15" customHeight="1">
      <c r="A3883" s="1119" t="s">
        <v>5115</v>
      </c>
      <c r="B3883" s="1118" t="s">
        <v>3159</v>
      </c>
      <c r="C3883" s="1117" t="s">
        <v>4423</v>
      </c>
      <c r="D3883" s="1116" t="s">
        <v>1025</v>
      </c>
      <c r="E3883" s="1356">
        <v>1</v>
      </c>
      <c r="F3883" s="1256">
        <v>1</v>
      </c>
      <c r="G3883" s="1246">
        <v>1</v>
      </c>
    </row>
    <row r="3884" spans="1:7" ht="14.15" customHeight="1">
      <c r="A3884" s="1119" t="s">
        <v>5115</v>
      </c>
      <c r="B3884" s="1118" t="s">
        <v>3159</v>
      </c>
      <c r="C3884" s="1117" t="s">
        <v>7090</v>
      </c>
      <c r="D3884" s="1116" t="s">
        <v>6822</v>
      </c>
      <c r="E3884" s="1356">
        <v>1</v>
      </c>
      <c r="F3884" s="1256">
        <v>1</v>
      </c>
      <c r="G3884" s="1246">
        <v>1</v>
      </c>
    </row>
    <row r="3885" spans="1:7" ht="14.15" customHeight="1">
      <c r="A3885" s="1119" t="s">
        <v>5115</v>
      </c>
      <c r="B3885" s="1118" t="s">
        <v>3159</v>
      </c>
      <c r="C3885" s="1117" t="s">
        <v>4425</v>
      </c>
      <c r="D3885" s="1116" t="s">
        <v>4755</v>
      </c>
      <c r="E3885" s="1356">
        <v>1</v>
      </c>
      <c r="F3885" s="1256">
        <v>1</v>
      </c>
      <c r="G3885" s="1246">
        <v>1</v>
      </c>
    </row>
    <row r="3886" spans="1:7" ht="14.15" customHeight="1">
      <c r="A3886" s="1119" t="s">
        <v>5115</v>
      </c>
      <c r="B3886" s="1118" t="s">
        <v>3159</v>
      </c>
      <c r="C3886" s="1117" t="s">
        <v>1274</v>
      </c>
      <c r="D3886" s="1116" t="s">
        <v>1024</v>
      </c>
      <c r="E3886" s="1356">
        <v>1</v>
      </c>
      <c r="F3886" s="1256">
        <v>1</v>
      </c>
      <c r="G3886" s="1246">
        <v>1</v>
      </c>
    </row>
    <row r="3887" spans="1:7" ht="14.15" customHeight="1">
      <c r="A3887" s="1119" t="s">
        <v>5115</v>
      </c>
      <c r="B3887" s="1118" t="s">
        <v>3159</v>
      </c>
      <c r="C3887" s="1117" t="s">
        <v>4784</v>
      </c>
      <c r="D3887" s="1116" t="s">
        <v>4785</v>
      </c>
      <c r="E3887" s="1356">
        <v>2</v>
      </c>
      <c r="F3887" s="1256">
        <v>1</v>
      </c>
      <c r="G3887" s="1246">
        <v>2</v>
      </c>
    </row>
    <row r="3888" spans="1:7" ht="14.15" customHeight="1">
      <c r="A3888" s="1119" t="s">
        <v>5115</v>
      </c>
      <c r="B3888" s="1118" t="s">
        <v>3159</v>
      </c>
      <c r="C3888" s="1117" t="s">
        <v>4786</v>
      </c>
      <c r="D3888" s="1116" t="s">
        <v>4787</v>
      </c>
      <c r="E3888" s="1356">
        <v>2</v>
      </c>
      <c r="F3888" s="1256">
        <v>1</v>
      </c>
      <c r="G3888" s="1246">
        <v>2</v>
      </c>
    </row>
    <row r="3889" spans="1:7" ht="14.15" customHeight="1">
      <c r="A3889" s="1119" t="s">
        <v>5115</v>
      </c>
      <c r="B3889" s="1118" t="s">
        <v>3159</v>
      </c>
      <c r="C3889" s="1117" t="s">
        <v>5239</v>
      </c>
      <c r="D3889" s="1116" t="s">
        <v>5240</v>
      </c>
      <c r="E3889" s="1356">
        <v>2</v>
      </c>
      <c r="F3889" s="1256">
        <v>1</v>
      </c>
      <c r="G3889" s="1246">
        <v>2</v>
      </c>
    </row>
    <row r="3890" spans="1:7" ht="14.15" customHeight="1">
      <c r="A3890" s="1119" t="s">
        <v>5115</v>
      </c>
      <c r="B3890" s="1118" t="s">
        <v>3159</v>
      </c>
      <c r="C3890" s="1117" t="s">
        <v>5241</v>
      </c>
      <c r="D3890" s="1116" t="s">
        <v>5242</v>
      </c>
      <c r="E3890" s="1356">
        <v>2</v>
      </c>
      <c r="F3890" s="1256">
        <v>1</v>
      </c>
      <c r="G3890" s="1246">
        <v>2</v>
      </c>
    </row>
    <row r="3891" spans="1:7" ht="14.15" customHeight="1">
      <c r="A3891" s="1119" t="s">
        <v>5115</v>
      </c>
      <c r="B3891" s="1118" t="s">
        <v>3159</v>
      </c>
      <c r="C3891" s="1117" t="s">
        <v>3891</v>
      </c>
      <c r="D3891" s="1116" t="s">
        <v>4754</v>
      </c>
      <c r="E3891" s="1356">
        <v>2</v>
      </c>
      <c r="F3891" s="1256">
        <v>1</v>
      </c>
      <c r="G3891" s="1246">
        <v>2</v>
      </c>
    </row>
    <row r="3892" spans="1:7" ht="14.15" customHeight="1">
      <c r="A3892" s="1119" t="s">
        <v>5115</v>
      </c>
      <c r="B3892" s="1118" t="s">
        <v>3159</v>
      </c>
      <c r="C3892" s="1117" t="s">
        <v>602</v>
      </c>
      <c r="D3892" s="1116" t="s">
        <v>1690</v>
      </c>
      <c r="E3892" s="1356">
        <v>1</v>
      </c>
      <c r="F3892" s="1256">
        <v>1</v>
      </c>
      <c r="G3892" s="1246">
        <v>1</v>
      </c>
    </row>
    <row r="3893" spans="1:7" ht="14.15" customHeight="1">
      <c r="A3893" s="1119" t="s">
        <v>5115</v>
      </c>
      <c r="B3893" s="1118" t="s">
        <v>3159</v>
      </c>
      <c r="C3893" s="1117" t="s">
        <v>5243</v>
      </c>
      <c r="D3893" s="1116" t="s">
        <v>3356</v>
      </c>
      <c r="E3893" s="1356">
        <v>1</v>
      </c>
      <c r="F3893" s="1256">
        <v>1</v>
      </c>
      <c r="G3893" s="1246">
        <v>1</v>
      </c>
    </row>
    <row r="3894" spans="1:7" ht="14.15" customHeight="1">
      <c r="A3894" s="1119" t="s">
        <v>5115</v>
      </c>
      <c r="B3894" s="1118" t="s">
        <v>3159</v>
      </c>
      <c r="C3894" s="1117" t="s">
        <v>1634</v>
      </c>
      <c r="D3894" s="1116" t="s">
        <v>1635</v>
      </c>
      <c r="E3894" s="1356">
        <v>2</v>
      </c>
      <c r="F3894" s="1256">
        <v>1</v>
      </c>
      <c r="G3894" s="1246">
        <v>2</v>
      </c>
    </row>
    <row r="3895" spans="1:7" ht="14.15" customHeight="1">
      <c r="A3895" s="1119" t="s">
        <v>5115</v>
      </c>
      <c r="B3895" s="1118" t="s">
        <v>3159</v>
      </c>
      <c r="C3895" s="1117" t="s">
        <v>1439</v>
      </c>
      <c r="D3895" s="1116" t="s">
        <v>1440</v>
      </c>
      <c r="E3895" s="1356">
        <v>0</v>
      </c>
      <c r="F3895" s="1256">
        <v>1</v>
      </c>
      <c r="G3895" s="1246">
        <v>0</v>
      </c>
    </row>
    <row r="3896" spans="1:7" ht="14.15" customHeight="1">
      <c r="A3896" s="1119" t="s">
        <v>5115</v>
      </c>
      <c r="B3896" s="1118" t="s">
        <v>3159</v>
      </c>
      <c r="C3896" s="1117" t="s">
        <v>3440</v>
      </c>
      <c r="D3896" s="1116" t="s">
        <v>3441</v>
      </c>
      <c r="E3896" s="1356">
        <v>0</v>
      </c>
      <c r="F3896" s="1256">
        <v>1</v>
      </c>
      <c r="G3896" s="1246">
        <v>0</v>
      </c>
    </row>
    <row r="3897" spans="1:7" ht="14.15" customHeight="1">
      <c r="A3897" s="1119" t="s">
        <v>5115</v>
      </c>
      <c r="B3897" s="1118" t="s">
        <v>3159</v>
      </c>
      <c r="C3897" s="1117" t="s">
        <v>3442</v>
      </c>
      <c r="D3897" s="1116" t="s">
        <v>3443</v>
      </c>
      <c r="E3897" s="1356">
        <v>0</v>
      </c>
      <c r="F3897" s="1256">
        <v>1</v>
      </c>
      <c r="G3897" s="1246">
        <v>0</v>
      </c>
    </row>
    <row r="3898" spans="1:7" ht="14.15" customHeight="1">
      <c r="A3898" s="1119" t="s">
        <v>5115</v>
      </c>
      <c r="B3898" s="1118" t="s">
        <v>3159</v>
      </c>
      <c r="C3898" s="1117" t="s">
        <v>3444</v>
      </c>
      <c r="D3898" s="1116" t="s">
        <v>3445</v>
      </c>
      <c r="E3898" s="1356">
        <v>0</v>
      </c>
      <c r="F3898" s="1256">
        <v>1</v>
      </c>
      <c r="G3898" s="1246">
        <v>0</v>
      </c>
    </row>
    <row r="3899" spans="1:7" ht="14.15" customHeight="1">
      <c r="A3899" s="1119" t="s">
        <v>5115</v>
      </c>
      <c r="B3899" s="1118" t="s">
        <v>3159</v>
      </c>
      <c r="C3899" s="1117" t="s">
        <v>3446</v>
      </c>
      <c r="D3899" s="1116" t="s">
        <v>3447</v>
      </c>
      <c r="E3899" s="1356">
        <v>0</v>
      </c>
      <c r="F3899" s="1256">
        <v>1</v>
      </c>
      <c r="G3899" s="1246">
        <v>0</v>
      </c>
    </row>
    <row r="3900" spans="1:7" ht="14.15" customHeight="1">
      <c r="A3900" s="1119" t="s">
        <v>5115</v>
      </c>
      <c r="B3900" s="1118" t="s">
        <v>3159</v>
      </c>
      <c r="C3900" s="1117" t="s">
        <v>1276</v>
      </c>
      <c r="D3900" s="1116" t="s">
        <v>3448</v>
      </c>
      <c r="E3900" s="1356">
        <v>0</v>
      </c>
      <c r="F3900" s="1256">
        <v>1</v>
      </c>
      <c r="G3900" s="1246">
        <v>0</v>
      </c>
    </row>
    <row r="3901" spans="1:7" ht="14.15" customHeight="1">
      <c r="A3901" s="1119" t="s">
        <v>5115</v>
      </c>
      <c r="B3901" s="1118" t="s">
        <v>3159</v>
      </c>
      <c r="C3901" s="1117" t="s">
        <v>1277</v>
      </c>
      <c r="D3901" s="1116" t="s">
        <v>5252</v>
      </c>
      <c r="E3901" s="1356">
        <v>0</v>
      </c>
      <c r="F3901" s="1256">
        <v>1</v>
      </c>
      <c r="G3901" s="1246">
        <v>0</v>
      </c>
    </row>
    <row r="3902" spans="1:7" ht="14.15" customHeight="1">
      <c r="A3902" s="1119" t="s">
        <v>5115</v>
      </c>
      <c r="B3902" s="1118" t="s">
        <v>3159</v>
      </c>
      <c r="C3902" s="1117" t="s">
        <v>1278</v>
      </c>
      <c r="D3902" s="1116" t="s">
        <v>5253</v>
      </c>
      <c r="E3902" s="1356">
        <v>0</v>
      </c>
      <c r="F3902" s="1256">
        <v>1</v>
      </c>
      <c r="G3902" s="1246">
        <v>0</v>
      </c>
    </row>
    <row r="3903" spans="1:7" ht="14.15" customHeight="1">
      <c r="A3903" s="1119" t="s">
        <v>5115</v>
      </c>
      <c r="B3903" s="1118" t="s">
        <v>3159</v>
      </c>
      <c r="C3903" s="1117" t="s">
        <v>1279</v>
      </c>
      <c r="D3903" s="1116" t="s">
        <v>5254</v>
      </c>
      <c r="E3903" s="1356">
        <v>0</v>
      </c>
      <c r="F3903" s="1256">
        <v>1</v>
      </c>
      <c r="G3903" s="1246">
        <v>0</v>
      </c>
    </row>
    <row r="3904" spans="1:7" ht="14.15" customHeight="1">
      <c r="A3904" s="1119" t="s">
        <v>5115</v>
      </c>
      <c r="B3904" s="1118" t="s">
        <v>3159</v>
      </c>
      <c r="C3904" s="1117" t="s">
        <v>1280</v>
      </c>
      <c r="D3904" s="1116" t="s">
        <v>5255</v>
      </c>
      <c r="E3904" s="1356">
        <v>12</v>
      </c>
      <c r="F3904" s="1256">
        <v>1</v>
      </c>
      <c r="G3904" s="1246">
        <v>12</v>
      </c>
    </row>
    <row r="3905" spans="1:7" ht="14.15" customHeight="1">
      <c r="A3905" s="1119" t="s">
        <v>5115</v>
      </c>
      <c r="B3905" s="1118" t="s">
        <v>3159</v>
      </c>
      <c r="C3905" s="1117" t="s">
        <v>1621</v>
      </c>
      <c r="D3905" s="1116" t="s">
        <v>4753</v>
      </c>
      <c r="E3905" s="1356">
        <v>3</v>
      </c>
      <c r="F3905" s="1256">
        <v>1</v>
      </c>
      <c r="G3905" s="1246">
        <v>3</v>
      </c>
    </row>
    <row r="3906" spans="1:7" ht="14.15" customHeight="1">
      <c r="A3906" s="1119" t="s">
        <v>5115</v>
      </c>
      <c r="B3906" s="1118" t="s">
        <v>3159</v>
      </c>
      <c r="C3906" s="1117" t="s">
        <v>2497</v>
      </c>
      <c r="D3906" s="1116" t="s">
        <v>3784</v>
      </c>
      <c r="E3906" s="1356">
        <v>2</v>
      </c>
      <c r="F3906" s="1256">
        <v>1</v>
      </c>
      <c r="G3906" s="1246">
        <v>2</v>
      </c>
    </row>
    <row r="3907" spans="1:7" ht="14.15" customHeight="1">
      <c r="A3907" s="1119" t="s">
        <v>5115</v>
      </c>
      <c r="B3907" s="1118" t="s">
        <v>3159</v>
      </c>
      <c r="C3907" s="1117" t="s">
        <v>4432</v>
      </c>
      <c r="D3907" s="1116" t="s">
        <v>1792</v>
      </c>
      <c r="E3907" s="1356">
        <v>4.0000000000000002E-4</v>
      </c>
      <c r="F3907" s="1256">
        <v>1</v>
      </c>
      <c r="G3907" s="1246">
        <v>4.0000000000000002E-4</v>
      </c>
    </row>
    <row r="3908" spans="1:7" ht="14.15" customHeight="1">
      <c r="A3908" s="1119" t="s">
        <v>5115</v>
      </c>
      <c r="B3908" s="1118" t="s">
        <v>3159</v>
      </c>
      <c r="C3908" s="1117" t="s">
        <v>5417</v>
      </c>
      <c r="D3908" s="1116" t="s">
        <v>3885</v>
      </c>
      <c r="E3908" s="1356">
        <v>1.1999999999999999E-3</v>
      </c>
      <c r="F3908" s="1256">
        <v>1</v>
      </c>
      <c r="G3908" s="1246">
        <v>1.1999999999999999E-3</v>
      </c>
    </row>
    <row r="3909" spans="1:7" ht="14.15" customHeight="1">
      <c r="A3909" s="1119" t="s">
        <v>5115</v>
      </c>
      <c r="B3909" s="1118" t="s">
        <v>3159</v>
      </c>
      <c r="C3909" s="1117" t="s">
        <v>5419</v>
      </c>
      <c r="D3909" s="1116" t="s">
        <v>3704</v>
      </c>
      <c r="E3909" s="1356">
        <v>5.0000000000000001E-3</v>
      </c>
      <c r="F3909" s="1256">
        <v>1</v>
      </c>
      <c r="G3909" s="1246">
        <v>5.0000000000000001E-3</v>
      </c>
    </row>
    <row r="3910" spans="1:7" ht="14.15" customHeight="1">
      <c r="A3910" s="1119" t="s">
        <v>5115</v>
      </c>
      <c r="B3910" s="1118" t="s">
        <v>3159</v>
      </c>
      <c r="C3910" s="1117" t="s">
        <v>869</v>
      </c>
      <c r="D3910" s="1116" t="s">
        <v>1793</v>
      </c>
      <c r="E3910" s="1356">
        <v>4.0000000000000002E-4</v>
      </c>
      <c r="F3910" s="1256">
        <v>1</v>
      </c>
      <c r="G3910" s="1246">
        <v>4.0000000000000002E-4</v>
      </c>
    </row>
    <row r="3911" spans="1:7" ht="14.15" customHeight="1">
      <c r="A3911" s="1119" t="s">
        <v>5115</v>
      </c>
      <c r="B3911" s="1118" t="s">
        <v>3159</v>
      </c>
      <c r="C3911" s="1117" t="s">
        <v>2914</v>
      </c>
      <c r="D3911" s="1116" t="s">
        <v>5606</v>
      </c>
      <c r="E3911" s="1356">
        <v>8.9999999999999993E-3</v>
      </c>
      <c r="F3911" s="1256">
        <v>1</v>
      </c>
      <c r="G3911" s="1246">
        <v>8.9999999999999993E-3</v>
      </c>
    </row>
    <row r="3912" spans="1:7" ht="14.15" customHeight="1">
      <c r="A3912" s="1119" t="s">
        <v>5115</v>
      </c>
      <c r="B3912" s="1118" t="s">
        <v>3159</v>
      </c>
      <c r="C3912" s="1117" t="s">
        <v>4692</v>
      </c>
      <c r="D3912" s="1116" t="s">
        <v>4137</v>
      </c>
      <c r="E3912" s="1356">
        <v>1.1999999999999999E-3</v>
      </c>
      <c r="F3912" s="1256">
        <v>1</v>
      </c>
      <c r="G3912" s="1246">
        <v>1.1999999999999999E-3</v>
      </c>
    </row>
    <row r="3913" spans="1:7" ht="14.15" customHeight="1">
      <c r="A3913" s="1119" t="s">
        <v>5115</v>
      </c>
      <c r="B3913" s="1118" t="s">
        <v>3159</v>
      </c>
      <c r="C3913" s="1117" t="s">
        <v>7748</v>
      </c>
      <c r="D3913" s="1116" t="s">
        <v>8287</v>
      </c>
      <c r="E3913" s="1356">
        <v>6.6E-3</v>
      </c>
      <c r="F3913" s="1256">
        <v>1</v>
      </c>
      <c r="G3913" s="1246">
        <v>6.6E-3</v>
      </c>
    </row>
    <row r="3914" spans="1:7" ht="14.15" customHeight="1">
      <c r="A3914" s="1119" t="s">
        <v>5115</v>
      </c>
      <c r="B3914" s="1118" t="s">
        <v>3159</v>
      </c>
      <c r="C3914" s="1117" t="s">
        <v>870</v>
      </c>
      <c r="D3914" s="1116" t="s">
        <v>871</v>
      </c>
      <c r="E3914" s="1356">
        <v>1E-3</v>
      </c>
      <c r="F3914" s="1256">
        <v>1</v>
      </c>
      <c r="G3914" s="1246">
        <v>1E-3</v>
      </c>
    </row>
    <row r="3915" spans="1:7" ht="14.15" customHeight="1">
      <c r="A3915" s="1119" t="s">
        <v>5115</v>
      </c>
      <c r="B3915" s="1118" t="s">
        <v>3159</v>
      </c>
      <c r="C3915" s="1117" t="s">
        <v>5534</v>
      </c>
      <c r="D3915" s="1116" t="s">
        <v>5611</v>
      </c>
      <c r="E3915" s="1356">
        <v>0.56369999999999998</v>
      </c>
      <c r="F3915" s="1256">
        <v>1</v>
      </c>
      <c r="G3915" s="1246">
        <v>0.56369999999999998</v>
      </c>
    </row>
    <row r="3916" spans="1:7" ht="14.15" customHeight="1">
      <c r="A3916" s="1119" t="s">
        <v>5115</v>
      </c>
      <c r="B3916" s="1118" t="s">
        <v>3159</v>
      </c>
      <c r="C3916" s="1117" t="s">
        <v>5530</v>
      </c>
      <c r="D3916" s="1116" t="s">
        <v>5609</v>
      </c>
      <c r="E3916" s="1356">
        <v>0.50660000000000005</v>
      </c>
      <c r="F3916" s="1256">
        <v>1</v>
      </c>
      <c r="G3916" s="1246">
        <v>0.50660000000000005</v>
      </c>
    </row>
    <row r="3917" spans="1:7" ht="14.15" customHeight="1">
      <c r="A3917" s="1119" t="s">
        <v>5115</v>
      </c>
      <c r="B3917" s="1118" t="s">
        <v>3159</v>
      </c>
      <c r="C3917" s="1117" t="s">
        <v>1082</v>
      </c>
      <c r="D3917" s="1116" t="s">
        <v>477</v>
      </c>
      <c r="E3917" s="1356">
        <v>0.31430000000000002</v>
      </c>
      <c r="F3917" s="1256">
        <v>1</v>
      </c>
      <c r="G3917" s="1246">
        <v>0.31430000000000002</v>
      </c>
    </row>
    <row r="3918" spans="1:7" ht="14.15" customHeight="1">
      <c r="A3918" s="1119" t="s">
        <v>5115</v>
      </c>
      <c r="B3918" s="1118" t="s">
        <v>3159</v>
      </c>
      <c r="C3918" s="1117" t="s">
        <v>2345</v>
      </c>
      <c r="D3918" s="1116" t="s">
        <v>3531</v>
      </c>
      <c r="E3918" s="1356">
        <v>0.28010000000000002</v>
      </c>
      <c r="F3918" s="1256">
        <v>1</v>
      </c>
      <c r="G3918" s="1246">
        <v>0.28010000000000002</v>
      </c>
    </row>
    <row r="3919" spans="1:7" ht="14.15" customHeight="1">
      <c r="A3919" s="1119" t="s">
        <v>5115</v>
      </c>
      <c r="B3919" s="1118" t="s">
        <v>3159</v>
      </c>
      <c r="C3919" s="1117" t="s">
        <v>1084</v>
      </c>
      <c r="D3919" s="1116" t="s">
        <v>5178</v>
      </c>
      <c r="E3919" s="1356">
        <v>0.90749999999999997</v>
      </c>
      <c r="F3919" s="1256">
        <v>1</v>
      </c>
      <c r="G3919" s="1246">
        <v>0.90749999999999997</v>
      </c>
    </row>
    <row r="3920" spans="1:7" ht="14.15" customHeight="1">
      <c r="A3920" s="1119" t="s">
        <v>5115</v>
      </c>
      <c r="B3920" s="1118" t="s">
        <v>3159</v>
      </c>
      <c r="C3920" s="1117" t="s">
        <v>6660</v>
      </c>
      <c r="D3920" s="1116" t="s">
        <v>6661</v>
      </c>
      <c r="E3920" s="1356">
        <v>2.8999999999999998E-3</v>
      </c>
      <c r="F3920" s="1256">
        <v>1</v>
      </c>
      <c r="G3920" s="1246">
        <v>2.8999999999999998E-3</v>
      </c>
    </row>
    <row r="3921" spans="1:7" ht="14.15" customHeight="1">
      <c r="A3921" s="1119" t="s">
        <v>7227</v>
      </c>
      <c r="B3921" s="1118" t="s">
        <v>7274</v>
      </c>
      <c r="C3921" s="1117" t="s">
        <v>4728</v>
      </c>
      <c r="D3921" s="1116" t="s">
        <v>4729</v>
      </c>
      <c r="E3921" s="1356">
        <v>1</v>
      </c>
      <c r="F3921" s="1256">
        <v>1</v>
      </c>
      <c r="G3921" s="1246">
        <v>1</v>
      </c>
    </row>
    <row r="3922" spans="1:7" ht="14.15" customHeight="1">
      <c r="A3922" s="1119" t="s">
        <v>7227</v>
      </c>
      <c r="B3922" s="1118" t="s">
        <v>7274</v>
      </c>
      <c r="C3922" s="1117" t="s">
        <v>4362</v>
      </c>
      <c r="D3922" s="1116" t="s">
        <v>4715</v>
      </c>
      <c r="E3922" s="1356">
        <v>1</v>
      </c>
      <c r="F3922" s="1256">
        <v>1</v>
      </c>
      <c r="G3922" s="1246">
        <v>1</v>
      </c>
    </row>
    <row r="3923" spans="1:7" ht="14.15" customHeight="1">
      <c r="A3923" s="1119" t="s">
        <v>7227</v>
      </c>
      <c r="B3923" s="1118" t="s">
        <v>7274</v>
      </c>
      <c r="C3923" s="1117" t="s">
        <v>4357</v>
      </c>
      <c r="D3923" s="1116" t="s">
        <v>3851</v>
      </c>
      <c r="E3923" s="1356">
        <v>1</v>
      </c>
      <c r="F3923" s="1256">
        <v>1</v>
      </c>
      <c r="G3923" s="1246">
        <v>1</v>
      </c>
    </row>
    <row r="3924" spans="1:7" ht="14.15" customHeight="1">
      <c r="A3924" s="1119" t="s">
        <v>7227</v>
      </c>
      <c r="B3924" s="1118" t="s">
        <v>7274</v>
      </c>
      <c r="C3924" s="1117" t="s">
        <v>4423</v>
      </c>
      <c r="D3924" s="1116" t="s">
        <v>1025</v>
      </c>
      <c r="E3924" s="1356">
        <v>1</v>
      </c>
      <c r="F3924" s="1256">
        <v>1</v>
      </c>
      <c r="G3924" s="1246">
        <v>1</v>
      </c>
    </row>
    <row r="3925" spans="1:7" ht="14.15" customHeight="1">
      <c r="A3925" s="1119" t="s">
        <v>7227</v>
      </c>
      <c r="B3925" s="1118" t="s">
        <v>7274</v>
      </c>
      <c r="C3925" s="1117" t="s">
        <v>7090</v>
      </c>
      <c r="D3925" s="1116" t="s">
        <v>6822</v>
      </c>
      <c r="E3925" s="1356">
        <v>1</v>
      </c>
      <c r="F3925" s="1256">
        <v>1</v>
      </c>
      <c r="G3925" s="1246">
        <v>1</v>
      </c>
    </row>
    <row r="3926" spans="1:7" ht="14.15" customHeight="1">
      <c r="A3926" s="1119" t="s">
        <v>7227</v>
      </c>
      <c r="B3926" s="1118" t="s">
        <v>7274</v>
      </c>
      <c r="C3926" s="1117" t="s">
        <v>4425</v>
      </c>
      <c r="D3926" s="1116" t="s">
        <v>4755</v>
      </c>
      <c r="E3926" s="1356">
        <v>1</v>
      </c>
      <c r="F3926" s="1256">
        <v>1</v>
      </c>
      <c r="G3926" s="1246">
        <v>1</v>
      </c>
    </row>
    <row r="3927" spans="1:7" ht="14.15" customHeight="1">
      <c r="A3927" s="1119" t="s">
        <v>7227</v>
      </c>
      <c r="B3927" s="1118" t="s">
        <v>7274</v>
      </c>
      <c r="C3927" s="1117" t="s">
        <v>1274</v>
      </c>
      <c r="D3927" s="1116" t="s">
        <v>1024</v>
      </c>
      <c r="E3927" s="1356">
        <v>1</v>
      </c>
      <c r="F3927" s="1256">
        <v>1</v>
      </c>
      <c r="G3927" s="1246">
        <v>1</v>
      </c>
    </row>
    <row r="3928" spans="1:7" ht="14.15" customHeight="1">
      <c r="A3928" s="1119" t="s">
        <v>7227</v>
      </c>
      <c r="B3928" s="1118" t="s">
        <v>7274</v>
      </c>
      <c r="C3928" s="1117" t="s">
        <v>4784</v>
      </c>
      <c r="D3928" s="1116" t="s">
        <v>4785</v>
      </c>
      <c r="E3928" s="1356">
        <v>2</v>
      </c>
      <c r="F3928" s="1256">
        <v>1</v>
      </c>
      <c r="G3928" s="1246">
        <v>2</v>
      </c>
    </row>
    <row r="3929" spans="1:7" ht="14.15" customHeight="1">
      <c r="A3929" s="1119" t="s">
        <v>7227</v>
      </c>
      <c r="B3929" s="1118" t="s">
        <v>7274</v>
      </c>
      <c r="C3929" s="1117" t="s">
        <v>4786</v>
      </c>
      <c r="D3929" s="1116" t="s">
        <v>4787</v>
      </c>
      <c r="E3929" s="1356">
        <v>2</v>
      </c>
      <c r="F3929" s="1256">
        <v>1</v>
      </c>
      <c r="G3929" s="1246">
        <v>2</v>
      </c>
    </row>
    <row r="3930" spans="1:7" ht="14.15" customHeight="1">
      <c r="A3930" s="1119" t="s">
        <v>7227</v>
      </c>
      <c r="B3930" s="1118" t="s">
        <v>7274</v>
      </c>
      <c r="C3930" s="1117" t="s">
        <v>4359</v>
      </c>
      <c r="D3930" s="1116" t="s">
        <v>2833</v>
      </c>
      <c r="E3930" s="1356">
        <v>2</v>
      </c>
      <c r="F3930" s="1256">
        <v>1</v>
      </c>
      <c r="G3930" s="1246">
        <v>2</v>
      </c>
    </row>
    <row r="3931" spans="1:7" ht="14.15" customHeight="1">
      <c r="A3931" s="1119" t="s">
        <v>7227</v>
      </c>
      <c r="B3931" s="1118" t="s">
        <v>7274</v>
      </c>
      <c r="C3931" s="1117" t="s">
        <v>5241</v>
      </c>
      <c r="D3931" s="1116" t="s">
        <v>5242</v>
      </c>
      <c r="E3931" s="1356">
        <v>2</v>
      </c>
      <c r="F3931" s="1256">
        <v>1</v>
      </c>
      <c r="G3931" s="1246">
        <v>2</v>
      </c>
    </row>
    <row r="3932" spans="1:7" ht="14.15" customHeight="1">
      <c r="A3932" s="1119" t="s">
        <v>7227</v>
      </c>
      <c r="B3932" s="1118" t="s">
        <v>7274</v>
      </c>
      <c r="C3932" s="1117" t="s">
        <v>3891</v>
      </c>
      <c r="D3932" s="1116" t="s">
        <v>4754</v>
      </c>
      <c r="E3932" s="1356">
        <v>2</v>
      </c>
      <c r="F3932" s="1256">
        <v>1</v>
      </c>
      <c r="G3932" s="1246">
        <v>2</v>
      </c>
    </row>
    <row r="3933" spans="1:7" ht="14.15" customHeight="1">
      <c r="A3933" s="1119" t="s">
        <v>7227</v>
      </c>
      <c r="B3933" s="1118" t="s">
        <v>7274</v>
      </c>
      <c r="C3933" s="1117" t="s">
        <v>5243</v>
      </c>
      <c r="D3933" s="1116" t="s">
        <v>3356</v>
      </c>
      <c r="E3933" s="1356">
        <v>1</v>
      </c>
      <c r="F3933" s="1256">
        <v>1</v>
      </c>
      <c r="G3933" s="1246">
        <v>1</v>
      </c>
    </row>
    <row r="3934" spans="1:7" ht="14.15" customHeight="1">
      <c r="A3934" s="1119" t="s">
        <v>7227</v>
      </c>
      <c r="B3934" s="1118" t="s">
        <v>7274</v>
      </c>
      <c r="C3934" s="1117" t="s">
        <v>1634</v>
      </c>
      <c r="D3934" s="1116" t="s">
        <v>1635</v>
      </c>
      <c r="E3934" s="1356">
        <v>2</v>
      </c>
      <c r="F3934" s="1256">
        <v>1</v>
      </c>
      <c r="G3934" s="1246">
        <v>2</v>
      </c>
    </row>
    <row r="3935" spans="1:7" ht="14.15" customHeight="1">
      <c r="A3935" s="1119" t="s">
        <v>7227</v>
      </c>
      <c r="B3935" s="1118" t="s">
        <v>7274</v>
      </c>
      <c r="C3935" s="1117" t="s">
        <v>1439</v>
      </c>
      <c r="D3935" s="1116" t="s">
        <v>1440</v>
      </c>
      <c r="E3935" s="1356">
        <v>0</v>
      </c>
      <c r="F3935" s="1256">
        <v>1</v>
      </c>
      <c r="G3935" s="1246">
        <v>0</v>
      </c>
    </row>
    <row r="3936" spans="1:7" ht="14.15" customHeight="1">
      <c r="A3936" s="1119" t="s">
        <v>7227</v>
      </c>
      <c r="B3936" s="1118" t="s">
        <v>7274</v>
      </c>
      <c r="C3936" s="1117" t="s">
        <v>3440</v>
      </c>
      <c r="D3936" s="1116" t="s">
        <v>3441</v>
      </c>
      <c r="E3936" s="1356">
        <v>0</v>
      </c>
      <c r="F3936" s="1256">
        <v>1</v>
      </c>
      <c r="G3936" s="1246">
        <v>0</v>
      </c>
    </row>
    <row r="3937" spans="1:7" ht="14.15" customHeight="1">
      <c r="A3937" s="1119" t="s">
        <v>7227</v>
      </c>
      <c r="B3937" s="1118" t="s">
        <v>7274</v>
      </c>
      <c r="C3937" s="1117" t="s">
        <v>3442</v>
      </c>
      <c r="D3937" s="1116" t="s">
        <v>3443</v>
      </c>
      <c r="E3937" s="1356">
        <v>0</v>
      </c>
      <c r="F3937" s="1256">
        <v>1</v>
      </c>
      <c r="G3937" s="1246">
        <v>0</v>
      </c>
    </row>
    <row r="3938" spans="1:7" ht="14.15" customHeight="1">
      <c r="A3938" s="1119" t="s">
        <v>7227</v>
      </c>
      <c r="B3938" s="1118" t="s">
        <v>7274</v>
      </c>
      <c r="C3938" s="1117" t="s">
        <v>3444</v>
      </c>
      <c r="D3938" s="1116" t="s">
        <v>3445</v>
      </c>
      <c r="E3938" s="1356">
        <v>0</v>
      </c>
      <c r="F3938" s="1256">
        <v>1</v>
      </c>
      <c r="G3938" s="1246">
        <v>0</v>
      </c>
    </row>
    <row r="3939" spans="1:7" ht="14.15" customHeight="1">
      <c r="A3939" s="1119" t="s">
        <v>7227</v>
      </c>
      <c r="B3939" s="1118" t="s">
        <v>7274</v>
      </c>
      <c r="C3939" s="1117" t="s">
        <v>3446</v>
      </c>
      <c r="D3939" s="1116" t="s">
        <v>3447</v>
      </c>
      <c r="E3939" s="1356">
        <v>0</v>
      </c>
      <c r="F3939" s="1256">
        <v>1</v>
      </c>
      <c r="G3939" s="1246">
        <v>0</v>
      </c>
    </row>
    <row r="3940" spans="1:7" ht="14.15" customHeight="1">
      <c r="A3940" s="1119" t="s">
        <v>7227</v>
      </c>
      <c r="B3940" s="1118" t="s">
        <v>7274</v>
      </c>
      <c r="C3940" s="1117" t="s">
        <v>1276</v>
      </c>
      <c r="D3940" s="1116" t="s">
        <v>3448</v>
      </c>
      <c r="E3940" s="1356">
        <v>0</v>
      </c>
      <c r="F3940" s="1256">
        <v>1</v>
      </c>
      <c r="G3940" s="1246">
        <v>0</v>
      </c>
    </row>
    <row r="3941" spans="1:7" ht="14.15" customHeight="1">
      <c r="A3941" s="1119" t="s">
        <v>7227</v>
      </c>
      <c r="B3941" s="1118" t="s">
        <v>7274</v>
      </c>
      <c r="C3941" s="1117" t="s">
        <v>1277</v>
      </c>
      <c r="D3941" s="1116" t="s">
        <v>5252</v>
      </c>
      <c r="E3941" s="1356">
        <v>0</v>
      </c>
      <c r="F3941" s="1256">
        <v>1</v>
      </c>
      <c r="G3941" s="1246">
        <v>0</v>
      </c>
    </row>
    <row r="3942" spans="1:7" ht="14.15" customHeight="1">
      <c r="A3942" s="1119" t="s">
        <v>7227</v>
      </c>
      <c r="B3942" s="1118" t="s">
        <v>7274</v>
      </c>
      <c r="C3942" s="1117" t="s">
        <v>1278</v>
      </c>
      <c r="D3942" s="1116" t="s">
        <v>5253</v>
      </c>
      <c r="E3942" s="1356">
        <v>0</v>
      </c>
      <c r="F3942" s="1256">
        <v>1</v>
      </c>
      <c r="G3942" s="1246">
        <v>0</v>
      </c>
    </row>
    <row r="3943" spans="1:7" ht="14.15" customHeight="1">
      <c r="A3943" s="1119" t="s">
        <v>7227</v>
      </c>
      <c r="B3943" s="1118" t="s">
        <v>7274</v>
      </c>
      <c r="C3943" s="1117" t="s">
        <v>1279</v>
      </c>
      <c r="D3943" s="1116" t="s">
        <v>5254</v>
      </c>
      <c r="E3943" s="1356">
        <v>0</v>
      </c>
      <c r="F3943" s="1256">
        <v>1</v>
      </c>
      <c r="G3943" s="1246">
        <v>0</v>
      </c>
    </row>
    <row r="3944" spans="1:7" ht="14.15" customHeight="1">
      <c r="A3944" s="1119" t="s">
        <v>7227</v>
      </c>
      <c r="B3944" s="1118" t="s">
        <v>7274</v>
      </c>
      <c r="C3944" s="1117" t="s">
        <v>1280</v>
      </c>
      <c r="D3944" s="1116" t="s">
        <v>5255</v>
      </c>
      <c r="E3944" s="1356">
        <v>12</v>
      </c>
      <c r="F3944" s="1256">
        <v>1</v>
      </c>
      <c r="G3944" s="1246">
        <v>12</v>
      </c>
    </row>
    <row r="3945" spans="1:7" ht="14.15" customHeight="1">
      <c r="A3945" s="1119" t="s">
        <v>7227</v>
      </c>
      <c r="B3945" s="1118" t="s">
        <v>7274</v>
      </c>
      <c r="C3945" s="1117" t="s">
        <v>1621</v>
      </c>
      <c r="D3945" s="1116" t="s">
        <v>4753</v>
      </c>
      <c r="E3945" s="1356">
        <v>3</v>
      </c>
      <c r="F3945" s="1256">
        <v>1</v>
      </c>
      <c r="G3945" s="1246">
        <v>3</v>
      </c>
    </row>
    <row r="3946" spans="1:7" ht="14.15" customHeight="1">
      <c r="A3946" s="1119" t="s">
        <v>7227</v>
      </c>
      <c r="B3946" s="1118" t="s">
        <v>7274</v>
      </c>
      <c r="C3946" s="1117" t="s">
        <v>2497</v>
      </c>
      <c r="D3946" s="1116" t="s">
        <v>3784</v>
      </c>
      <c r="E3946" s="1356">
        <v>2</v>
      </c>
      <c r="F3946" s="1256">
        <v>1</v>
      </c>
      <c r="G3946" s="1246">
        <v>2</v>
      </c>
    </row>
    <row r="3947" spans="1:7" ht="14.15" customHeight="1">
      <c r="A3947" s="1119" t="s">
        <v>7227</v>
      </c>
      <c r="B3947" s="1118" t="s">
        <v>7274</v>
      </c>
      <c r="C3947" s="1117" t="s">
        <v>2914</v>
      </c>
      <c r="D3947" s="1116" t="s">
        <v>5606</v>
      </c>
      <c r="E3947" s="1356">
        <v>8.9999999999999993E-3</v>
      </c>
      <c r="F3947" s="1256">
        <v>1</v>
      </c>
      <c r="G3947" s="1246">
        <v>8.9999999999999993E-3</v>
      </c>
    </row>
    <row r="3948" spans="1:7" ht="14.15" customHeight="1">
      <c r="A3948" s="1119" t="s">
        <v>7227</v>
      </c>
      <c r="B3948" s="1118" t="s">
        <v>7274</v>
      </c>
      <c r="C3948" s="1117" t="s">
        <v>4692</v>
      </c>
      <c r="D3948" s="1116" t="s">
        <v>4137</v>
      </c>
      <c r="E3948" s="1356">
        <v>1.1999999999999999E-3</v>
      </c>
      <c r="F3948" s="1256">
        <v>1</v>
      </c>
      <c r="G3948" s="1246">
        <v>1.1999999999999999E-3</v>
      </c>
    </row>
    <row r="3949" spans="1:7" ht="14.15" customHeight="1">
      <c r="A3949" s="1119" t="s">
        <v>7227</v>
      </c>
      <c r="B3949" s="1118" t="s">
        <v>7274</v>
      </c>
      <c r="C3949" s="1117" t="s">
        <v>5534</v>
      </c>
      <c r="D3949" s="1116" t="s">
        <v>5611</v>
      </c>
      <c r="E3949" s="1356">
        <v>0.56369999999999998</v>
      </c>
      <c r="F3949" s="1256">
        <v>1</v>
      </c>
      <c r="G3949" s="1246">
        <v>0.56369999999999998</v>
      </c>
    </row>
    <row r="3950" spans="1:7" ht="14.15" customHeight="1">
      <c r="A3950" s="1119" t="s">
        <v>7227</v>
      </c>
      <c r="B3950" s="1118" t="s">
        <v>7274</v>
      </c>
      <c r="C3950" s="1117" t="s">
        <v>5530</v>
      </c>
      <c r="D3950" s="1116" t="s">
        <v>5609</v>
      </c>
      <c r="E3950" s="1356">
        <v>0.50660000000000005</v>
      </c>
      <c r="F3950" s="1256">
        <v>1</v>
      </c>
      <c r="G3950" s="1246">
        <v>0.50660000000000005</v>
      </c>
    </row>
    <row r="3951" spans="1:7" ht="14.15" customHeight="1">
      <c r="A3951" s="1119" t="s">
        <v>7227</v>
      </c>
      <c r="B3951" s="1118" t="s">
        <v>7274</v>
      </c>
      <c r="C3951" s="1117" t="s">
        <v>5602</v>
      </c>
      <c r="D3951" s="1116" t="s">
        <v>5603</v>
      </c>
      <c r="E3951" s="1356">
        <v>0.38600000000000001</v>
      </c>
      <c r="F3951" s="1256">
        <v>1</v>
      </c>
      <c r="G3951" s="1246">
        <v>0.38600000000000001</v>
      </c>
    </row>
    <row r="3952" spans="1:7" ht="14.15" customHeight="1">
      <c r="A3952" s="1119" t="s">
        <v>7227</v>
      </c>
      <c r="B3952" s="1118" t="s">
        <v>7274</v>
      </c>
      <c r="C3952" s="1117" t="s">
        <v>1084</v>
      </c>
      <c r="D3952" s="1116" t="s">
        <v>5178</v>
      </c>
      <c r="E3952" s="1356">
        <v>0.90749999999999997</v>
      </c>
      <c r="F3952" s="1256">
        <v>1</v>
      </c>
      <c r="G3952" s="1246">
        <v>0.90749999999999997</v>
      </c>
    </row>
    <row r="3953" spans="1:7" ht="14.15" customHeight="1">
      <c r="A3953" s="1119" t="s">
        <v>2263</v>
      </c>
      <c r="B3953" s="1118" t="s">
        <v>2264</v>
      </c>
      <c r="C3953" s="1117" t="s">
        <v>4362</v>
      </c>
      <c r="D3953" s="1116" t="s">
        <v>4715</v>
      </c>
      <c r="E3953" s="1356">
        <v>1</v>
      </c>
      <c r="F3953" s="1256">
        <v>1</v>
      </c>
      <c r="G3953" s="1246">
        <v>1</v>
      </c>
    </row>
    <row r="3954" spans="1:7" ht="14.15" customHeight="1">
      <c r="A3954" s="1119" t="s">
        <v>2263</v>
      </c>
      <c r="B3954" s="1118" t="s">
        <v>2264</v>
      </c>
      <c r="C3954" s="1117" t="s">
        <v>4357</v>
      </c>
      <c r="D3954" s="1116" t="s">
        <v>3851</v>
      </c>
      <c r="E3954" s="1356">
        <v>1</v>
      </c>
      <c r="F3954" s="1256">
        <v>1</v>
      </c>
      <c r="G3954" s="1246">
        <v>1</v>
      </c>
    </row>
    <row r="3955" spans="1:7" ht="14.15" customHeight="1">
      <c r="A3955" s="1119" t="s">
        <v>2263</v>
      </c>
      <c r="B3955" s="1118" t="s">
        <v>2264</v>
      </c>
      <c r="C3955" s="1117" t="s">
        <v>4119</v>
      </c>
      <c r="D3955" s="1116" t="s">
        <v>3073</v>
      </c>
      <c r="E3955" s="1356">
        <v>1</v>
      </c>
      <c r="F3955" s="1256">
        <v>1</v>
      </c>
      <c r="G3955" s="1246">
        <v>1</v>
      </c>
    </row>
    <row r="3956" spans="1:7" ht="14.15" customHeight="1">
      <c r="A3956" s="1119" t="s">
        <v>2263</v>
      </c>
      <c r="B3956" s="1118" t="s">
        <v>2264</v>
      </c>
      <c r="C3956" s="1117" t="s">
        <v>4808</v>
      </c>
      <c r="D3956" s="1116" t="s">
        <v>4809</v>
      </c>
      <c r="E3956" s="1356">
        <v>1</v>
      </c>
      <c r="F3956" s="1256">
        <v>1</v>
      </c>
      <c r="G3956" s="1246">
        <v>1</v>
      </c>
    </row>
    <row r="3957" spans="1:7" ht="14.15" customHeight="1">
      <c r="A3957" s="1119" t="s">
        <v>2263</v>
      </c>
      <c r="B3957" s="1118" t="s">
        <v>2264</v>
      </c>
      <c r="C3957" s="1117" t="s">
        <v>3172</v>
      </c>
      <c r="D3957" s="1116" t="s">
        <v>325</v>
      </c>
      <c r="E3957" s="1356">
        <v>1</v>
      </c>
      <c r="F3957" s="1256">
        <v>1</v>
      </c>
      <c r="G3957" s="1246">
        <v>1</v>
      </c>
    </row>
    <row r="3958" spans="1:7" ht="14.15" customHeight="1">
      <c r="A3958" s="1119" t="s">
        <v>2263</v>
      </c>
      <c r="B3958" s="1118" t="s">
        <v>2264</v>
      </c>
      <c r="C3958" s="1117" t="s">
        <v>5843</v>
      </c>
      <c r="D3958" s="1116" t="s">
        <v>6203</v>
      </c>
      <c r="E3958" s="1356">
        <v>1</v>
      </c>
      <c r="F3958" s="1256">
        <v>1</v>
      </c>
      <c r="G3958" s="1246">
        <v>1</v>
      </c>
    </row>
    <row r="3959" spans="1:7" ht="14.15" customHeight="1">
      <c r="A3959" s="1119" t="s">
        <v>2263</v>
      </c>
      <c r="B3959" s="1118" t="s">
        <v>2264</v>
      </c>
      <c r="C3959" s="1117" t="s">
        <v>3178</v>
      </c>
      <c r="D3959" s="1116" t="s">
        <v>5449</v>
      </c>
      <c r="E3959" s="1356">
        <v>1</v>
      </c>
      <c r="F3959" s="1256">
        <v>1</v>
      </c>
      <c r="G3959" s="1246">
        <v>1</v>
      </c>
    </row>
    <row r="3960" spans="1:7" ht="14.15" customHeight="1">
      <c r="A3960" s="1119" t="s">
        <v>2263</v>
      </c>
      <c r="B3960" s="1118" t="s">
        <v>2264</v>
      </c>
      <c r="C3960" s="1117" t="s">
        <v>4784</v>
      </c>
      <c r="D3960" s="1116" t="s">
        <v>4785</v>
      </c>
      <c r="E3960" s="1356">
        <v>2</v>
      </c>
      <c r="F3960" s="1256">
        <v>1</v>
      </c>
      <c r="G3960" s="1246">
        <v>2</v>
      </c>
    </row>
    <row r="3961" spans="1:7" ht="14.15" customHeight="1">
      <c r="A3961" s="1119" t="s">
        <v>2263</v>
      </c>
      <c r="B3961" s="1118" t="s">
        <v>2264</v>
      </c>
      <c r="C3961" s="1117" t="s">
        <v>4786</v>
      </c>
      <c r="D3961" s="1116" t="s">
        <v>4787</v>
      </c>
      <c r="E3961" s="1356">
        <v>2</v>
      </c>
      <c r="F3961" s="1256">
        <v>1</v>
      </c>
      <c r="G3961" s="1246">
        <v>2</v>
      </c>
    </row>
    <row r="3962" spans="1:7" ht="14.15" customHeight="1">
      <c r="A3962" s="1119" t="s">
        <v>2263</v>
      </c>
      <c r="B3962" s="1118" t="s">
        <v>2264</v>
      </c>
      <c r="C3962" s="1117" t="s">
        <v>9100</v>
      </c>
      <c r="D3962" s="1116" t="s">
        <v>9113</v>
      </c>
      <c r="E3962" s="1356">
        <v>1</v>
      </c>
      <c r="F3962" s="1256">
        <v>1</v>
      </c>
      <c r="G3962" s="1246">
        <v>1</v>
      </c>
    </row>
    <row r="3963" spans="1:7" ht="14.15" customHeight="1">
      <c r="A3963" s="1119" t="s">
        <v>2263</v>
      </c>
      <c r="B3963" s="1118" t="s">
        <v>2264</v>
      </c>
      <c r="C3963" s="1117" t="s">
        <v>9104</v>
      </c>
      <c r="D3963" s="1116" t="s">
        <v>9114</v>
      </c>
      <c r="E3963" s="1356">
        <v>1</v>
      </c>
      <c r="F3963" s="1256">
        <v>1</v>
      </c>
      <c r="G3963" s="1246">
        <v>1</v>
      </c>
    </row>
    <row r="3964" spans="1:7" ht="14.15" customHeight="1">
      <c r="A3964" s="1119" t="s">
        <v>2263</v>
      </c>
      <c r="B3964" s="1118" t="s">
        <v>2264</v>
      </c>
      <c r="C3964" s="1117" t="s">
        <v>5239</v>
      </c>
      <c r="D3964" s="1116" t="s">
        <v>5240</v>
      </c>
      <c r="E3964" s="1356">
        <v>2</v>
      </c>
      <c r="F3964" s="1256">
        <v>1</v>
      </c>
      <c r="G3964" s="1246">
        <v>2</v>
      </c>
    </row>
    <row r="3965" spans="1:7" ht="14.15" customHeight="1">
      <c r="A3965" s="1119" t="s">
        <v>2263</v>
      </c>
      <c r="B3965" s="1118" t="s">
        <v>2264</v>
      </c>
      <c r="C3965" s="1117" t="s">
        <v>5241</v>
      </c>
      <c r="D3965" s="1116" t="s">
        <v>5242</v>
      </c>
      <c r="E3965" s="1356">
        <v>2</v>
      </c>
      <c r="F3965" s="1256">
        <v>1</v>
      </c>
      <c r="G3965" s="1246">
        <v>2</v>
      </c>
    </row>
    <row r="3966" spans="1:7" ht="14.15" customHeight="1">
      <c r="A3966" s="1119" t="s">
        <v>2263</v>
      </c>
      <c r="B3966" s="1118" t="s">
        <v>2264</v>
      </c>
      <c r="C3966" s="1117" t="s">
        <v>1300</v>
      </c>
      <c r="D3966" s="1116" t="s">
        <v>4726</v>
      </c>
      <c r="E3966" s="1356">
        <v>2</v>
      </c>
      <c r="F3966" s="1256">
        <v>1</v>
      </c>
      <c r="G3966" s="1246">
        <v>2</v>
      </c>
    </row>
    <row r="3967" spans="1:7" ht="14.15" customHeight="1">
      <c r="A3967" s="1119" t="s">
        <v>2263</v>
      </c>
      <c r="B3967" s="1118" t="s">
        <v>2264</v>
      </c>
      <c r="C3967" s="1117" t="s">
        <v>3179</v>
      </c>
      <c r="D3967" s="1116" t="s">
        <v>775</v>
      </c>
      <c r="E3967" s="1356">
        <v>1</v>
      </c>
      <c r="F3967" s="1256">
        <v>1</v>
      </c>
      <c r="G3967" s="1246">
        <v>1</v>
      </c>
    </row>
    <row r="3968" spans="1:7" ht="14.15" customHeight="1">
      <c r="A3968" s="1119" t="s">
        <v>2263</v>
      </c>
      <c r="B3968" s="1118" t="s">
        <v>2264</v>
      </c>
      <c r="C3968" s="1117" t="s">
        <v>5243</v>
      </c>
      <c r="D3968" s="1116" t="s">
        <v>3356</v>
      </c>
      <c r="E3968" s="1356">
        <v>1</v>
      </c>
      <c r="F3968" s="1256">
        <v>1</v>
      </c>
      <c r="G3968" s="1246">
        <v>1</v>
      </c>
    </row>
    <row r="3969" spans="1:7" ht="14.15" customHeight="1">
      <c r="A3969" s="1119" t="s">
        <v>2263</v>
      </c>
      <c r="B3969" s="1118" t="s">
        <v>2264</v>
      </c>
      <c r="C3969" s="1117" t="s">
        <v>1634</v>
      </c>
      <c r="D3969" s="1116" t="s">
        <v>1635</v>
      </c>
      <c r="E3969" s="1356">
        <v>3</v>
      </c>
      <c r="F3969" s="1256">
        <v>1</v>
      </c>
      <c r="G3969" s="1246">
        <v>3</v>
      </c>
    </row>
    <row r="3970" spans="1:7" ht="14.15" customHeight="1">
      <c r="A3970" s="1119" t="s">
        <v>2263</v>
      </c>
      <c r="B3970" s="1118" t="s">
        <v>2264</v>
      </c>
      <c r="C3970" s="1117" t="s">
        <v>1439</v>
      </c>
      <c r="D3970" s="1116" t="s">
        <v>1440</v>
      </c>
      <c r="E3970" s="1356">
        <v>0</v>
      </c>
      <c r="F3970" s="1256">
        <v>1</v>
      </c>
      <c r="G3970" s="1246">
        <v>0</v>
      </c>
    </row>
    <row r="3971" spans="1:7" ht="14.15" customHeight="1">
      <c r="A3971" s="1119" t="s">
        <v>2263</v>
      </c>
      <c r="B3971" s="1118" t="s">
        <v>2264</v>
      </c>
      <c r="C3971" s="1117" t="s">
        <v>3440</v>
      </c>
      <c r="D3971" s="1116" t="s">
        <v>3441</v>
      </c>
      <c r="E3971" s="1356">
        <v>0</v>
      </c>
      <c r="F3971" s="1256">
        <v>1</v>
      </c>
      <c r="G3971" s="1246">
        <v>0</v>
      </c>
    </row>
    <row r="3972" spans="1:7" ht="14.15" customHeight="1">
      <c r="A3972" s="1119" t="s">
        <v>2263</v>
      </c>
      <c r="B3972" s="1118" t="s">
        <v>2264</v>
      </c>
      <c r="C3972" s="1117" t="s">
        <v>3442</v>
      </c>
      <c r="D3972" s="1116" t="s">
        <v>3443</v>
      </c>
      <c r="E3972" s="1356">
        <v>0</v>
      </c>
      <c r="F3972" s="1256">
        <v>1</v>
      </c>
      <c r="G3972" s="1246">
        <v>0</v>
      </c>
    </row>
    <row r="3973" spans="1:7" ht="14.15" customHeight="1">
      <c r="A3973" s="1119" t="s">
        <v>2263</v>
      </c>
      <c r="B3973" s="1118" t="s">
        <v>2264</v>
      </c>
      <c r="C3973" s="1117" t="s">
        <v>3444</v>
      </c>
      <c r="D3973" s="1116" t="s">
        <v>3445</v>
      </c>
      <c r="E3973" s="1356">
        <v>0</v>
      </c>
      <c r="F3973" s="1256">
        <v>1</v>
      </c>
      <c r="G3973" s="1246">
        <v>0</v>
      </c>
    </row>
    <row r="3974" spans="1:7" ht="14.15" customHeight="1">
      <c r="A3974" s="1119" t="s">
        <v>2263</v>
      </c>
      <c r="B3974" s="1118" t="s">
        <v>2264</v>
      </c>
      <c r="C3974" s="1117" t="s">
        <v>3446</v>
      </c>
      <c r="D3974" s="1116" t="s">
        <v>3447</v>
      </c>
      <c r="E3974" s="1356">
        <v>0</v>
      </c>
      <c r="F3974" s="1256">
        <v>1</v>
      </c>
      <c r="G3974" s="1246">
        <v>0</v>
      </c>
    </row>
    <row r="3975" spans="1:7" ht="14.15" customHeight="1">
      <c r="A3975" s="1119" t="s">
        <v>2263</v>
      </c>
      <c r="B3975" s="1118" t="s">
        <v>2264</v>
      </c>
      <c r="C3975" s="1117" t="s">
        <v>1276</v>
      </c>
      <c r="D3975" s="1116" t="s">
        <v>3448</v>
      </c>
      <c r="E3975" s="1356">
        <v>0</v>
      </c>
      <c r="F3975" s="1256">
        <v>1</v>
      </c>
      <c r="G3975" s="1246">
        <v>0</v>
      </c>
    </row>
    <row r="3976" spans="1:7" ht="14.15" customHeight="1">
      <c r="A3976" s="1119" t="s">
        <v>2263</v>
      </c>
      <c r="B3976" s="1118" t="s">
        <v>2264</v>
      </c>
      <c r="C3976" s="1117" t="s">
        <v>1277</v>
      </c>
      <c r="D3976" s="1116" t="s">
        <v>5252</v>
      </c>
      <c r="E3976" s="1356">
        <v>0</v>
      </c>
      <c r="F3976" s="1256">
        <v>1</v>
      </c>
      <c r="G3976" s="1246">
        <v>0</v>
      </c>
    </row>
    <row r="3977" spans="1:7" ht="14.15" customHeight="1">
      <c r="A3977" s="1119" t="s">
        <v>2263</v>
      </c>
      <c r="B3977" s="1118" t="s">
        <v>2264</v>
      </c>
      <c r="C3977" s="1117" t="s">
        <v>1278</v>
      </c>
      <c r="D3977" s="1116" t="s">
        <v>5253</v>
      </c>
      <c r="E3977" s="1356">
        <v>0</v>
      </c>
      <c r="F3977" s="1256">
        <v>1</v>
      </c>
      <c r="G3977" s="1246">
        <v>0</v>
      </c>
    </row>
    <row r="3978" spans="1:7" ht="14.15" customHeight="1">
      <c r="A3978" s="1119" t="s">
        <v>2263</v>
      </c>
      <c r="B3978" s="1118" t="s">
        <v>2264</v>
      </c>
      <c r="C3978" s="1117" t="s">
        <v>1279</v>
      </c>
      <c r="D3978" s="1116" t="s">
        <v>5254</v>
      </c>
      <c r="E3978" s="1356">
        <v>0</v>
      </c>
      <c r="F3978" s="1256">
        <v>1</v>
      </c>
      <c r="G3978" s="1246">
        <v>0</v>
      </c>
    </row>
    <row r="3979" spans="1:7" ht="14.15" customHeight="1">
      <c r="A3979" s="1119" t="s">
        <v>2263</v>
      </c>
      <c r="B3979" s="1118" t="s">
        <v>2264</v>
      </c>
      <c r="C3979" s="1117" t="s">
        <v>1280</v>
      </c>
      <c r="D3979" s="1116" t="s">
        <v>5255</v>
      </c>
      <c r="E3979" s="1356">
        <v>12</v>
      </c>
      <c r="F3979" s="1256">
        <v>1</v>
      </c>
      <c r="G3979" s="1246">
        <v>12</v>
      </c>
    </row>
    <row r="3980" spans="1:7" ht="14.15" customHeight="1">
      <c r="A3980" s="1119" t="s">
        <v>2263</v>
      </c>
      <c r="B3980" s="1118" t="s">
        <v>2264</v>
      </c>
      <c r="C3980" s="1117" t="s">
        <v>5235</v>
      </c>
      <c r="D3980" s="1116" t="s">
        <v>5236</v>
      </c>
      <c r="E3980" s="1356">
        <v>2</v>
      </c>
      <c r="F3980" s="1256">
        <v>1</v>
      </c>
      <c r="G3980" s="1246">
        <v>2</v>
      </c>
    </row>
    <row r="3981" spans="1:7" ht="14.15" customHeight="1">
      <c r="A3981" s="1119" t="s">
        <v>2263</v>
      </c>
      <c r="B3981" s="1118" t="s">
        <v>2264</v>
      </c>
      <c r="C3981" s="1117" t="s">
        <v>1621</v>
      </c>
      <c r="D3981" s="1116" t="s">
        <v>4753</v>
      </c>
      <c r="E3981" s="1356">
        <v>4</v>
      </c>
      <c r="F3981" s="1256">
        <v>1</v>
      </c>
      <c r="G3981" s="1246">
        <v>4</v>
      </c>
    </row>
    <row r="3982" spans="1:7" ht="14.15" customHeight="1">
      <c r="A3982" s="1119" t="s">
        <v>2263</v>
      </c>
      <c r="B3982" s="1118" t="s">
        <v>2264</v>
      </c>
      <c r="C3982" s="1117" t="s">
        <v>2497</v>
      </c>
      <c r="D3982" s="1116" t="s">
        <v>3784</v>
      </c>
      <c r="E3982" s="1356">
        <v>2</v>
      </c>
      <c r="F3982" s="1256">
        <v>1</v>
      </c>
      <c r="G3982" s="1246">
        <v>2</v>
      </c>
    </row>
    <row r="3983" spans="1:7" ht="14.15" customHeight="1">
      <c r="A3983" s="1119" t="s">
        <v>2263</v>
      </c>
      <c r="B3983" s="1118" t="s">
        <v>2264</v>
      </c>
      <c r="C3983" s="1117" t="s">
        <v>4692</v>
      </c>
      <c r="D3983" s="1116" t="s">
        <v>4137</v>
      </c>
      <c r="E3983" s="1356">
        <v>1.1999999999999999E-3</v>
      </c>
      <c r="F3983" s="1256">
        <v>1</v>
      </c>
      <c r="G3983" s="1246">
        <v>1.1999999999999999E-3</v>
      </c>
    </row>
    <row r="3984" spans="1:7" ht="14.15" customHeight="1">
      <c r="A3984" s="1119" t="s">
        <v>2263</v>
      </c>
      <c r="B3984" s="1118" t="s">
        <v>2264</v>
      </c>
      <c r="C3984" s="1117" t="s">
        <v>5534</v>
      </c>
      <c r="D3984" s="1116" t="s">
        <v>5611</v>
      </c>
      <c r="E3984" s="1356">
        <v>0.56369999999999998</v>
      </c>
      <c r="F3984" s="1256">
        <v>1</v>
      </c>
      <c r="G3984" s="1246">
        <v>0.56369999999999998</v>
      </c>
    </row>
    <row r="3985" spans="1:7" ht="14.15" customHeight="1">
      <c r="A3985" s="1119" t="s">
        <v>2263</v>
      </c>
      <c r="B3985" s="1118" t="s">
        <v>2264</v>
      </c>
      <c r="C3985" s="1117" t="s">
        <v>5530</v>
      </c>
      <c r="D3985" s="1116" t="s">
        <v>5609</v>
      </c>
      <c r="E3985" s="1356">
        <v>0.50660000000000005</v>
      </c>
      <c r="F3985" s="1256">
        <v>1</v>
      </c>
      <c r="G3985" s="1246">
        <v>0.50660000000000005</v>
      </c>
    </row>
    <row r="3986" spans="1:7" ht="14.15" customHeight="1">
      <c r="A3986" s="1119" t="s">
        <v>2263</v>
      </c>
      <c r="B3986" s="1118" t="s">
        <v>2264</v>
      </c>
      <c r="C3986" s="1117" t="s">
        <v>5602</v>
      </c>
      <c r="D3986" s="1116" t="s">
        <v>5603</v>
      </c>
      <c r="E3986" s="1356">
        <v>0.38600000000000001</v>
      </c>
      <c r="F3986" s="1256">
        <v>1</v>
      </c>
      <c r="G3986" s="1246">
        <v>0.38600000000000001</v>
      </c>
    </row>
    <row r="3987" spans="1:7" ht="14.15" customHeight="1">
      <c r="A3987" s="1119" t="s">
        <v>2263</v>
      </c>
      <c r="B3987" s="1118" t="s">
        <v>2264</v>
      </c>
      <c r="C3987" s="1117" t="s">
        <v>1084</v>
      </c>
      <c r="D3987" s="1116" t="s">
        <v>5178</v>
      </c>
      <c r="E3987" s="1356">
        <v>0.90749999999999997</v>
      </c>
      <c r="F3987" s="1256">
        <v>1</v>
      </c>
      <c r="G3987" s="1246">
        <v>0.90749999999999997</v>
      </c>
    </row>
    <row r="3988" spans="1:7" ht="14.15" customHeight="1">
      <c r="A3988" s="1119" t="s">
        <v>4179</v>
      </c>
      <c r="B3988" s="1118" t="s">
        <v>4909</v>
      </c>
      <c r="C3988" s="1117" t="s">
        <v>4362</v>
      </c>
      <c r="D3988" s="1116" t="s">
        <v>4715</v>
      </c>
      <c r="E3988" s="1356">
        <v>1</v>
      </c>
      <c r="F3988" s="1256">
        <v>1</v>
      </c>
      <c r="G3988" s="1246">
        <v>1</v>
      </c>
    </row>
    <row r="3989" spans="1:7" ht="14.15" customHeight="1">
      <c r="A3989" s="1119" t="s">
        <v>4179</v>
      </c>
      <c r="B3989" s="1118" t="s">
        <v>4909</v>
      </c>
      <c r="C3989" s="1117" t="s">
        <v>4357</v>
      </c>
      <c r="D3989" s="1116" t="s">
        <v>3851</v>
      </c>
      <c r="E3989" s="1356">
        <v>1</v>
      </c>
      <c r="F3989" s="1256">
        <v>1</v>
      </c>
      <c r="G3989" s="1246">
        <v>1</v>
      </c>
    </row>
    <row r="3990" spans="1:7" ht="14.15" customHeight="1">
      <c r="A3990" s="1119" t="s">
        <v>4179</v>
      </c>
      <c r="B3990" s="1118" t="s">
        <v>4909</v>
      </c>
      <c r="C3990" s="1117" t="s">
        <v>4119</v>
      </c>
      <c r="D3990" s="1116" t="s">
        <v>3073</v>
      </c>
      <c r="E3990" s="1356">
        <v>1</v>
      </c>
      <c r="F3990" s="1256">
        <v>1</v>
      </c>
      <c r="G3990" s="1246">
        <v>1</v>
      </c>
    </row>
    <row r="3991" spans="1:7" ht="14.15" customHeight="1">
      <c r="A3991" s="1119" t="s">
        <v>4179</v>
      </c>
      <c r="B3991" s="1118" t="s">
        <v>4909</v>
      </c>
      <c r="C3991" s="1117" t="s">
        <v>4808</v>
      </c>
      <c r="D3991" s="1116" t="s">
        <v>4809</v>
      </c>
      <c r="E3991" s="1356">
        <v>1</v>
      </c>
      <c r="F3991" s="1256">
        <v>1</v>
      </c>
      <c r="G3991" s="1246">
        <v>1</v>
      </c>
    </row>
    <row r="3992" spans="1:7" ht="14.15" customHeight="1">
      <c r="A3992" s="1119" t="s">
        <v>4179</v>
      </c>
      <c r="B3992" s="1118" t="s">
        <v>4909</v>
      </c>
      <c r="C3992" s="1117" t="s">
        <v>3172</v>
      </c>
      <c r="D3992" s="1116" t="s">
        <v>325</v>
      </c>
      <c r="E3992" s="1356">
        <v>1</v>
      </c>
      <c r="F3992" s="1256">
        <v>1</v>
      </c>
      <c r="G3992" s="1246">
        <v>1</v>
      </c>
    </row>
    <row r="3993" spans="1:7" ht="14.15" customHeight="1">
      <c r="A3993" s="1119" t="s">
        <v>4179</v>
      </c>
      <c r="B3993" s="1118" t="s">
        <v>4909</v>
      </c>
      <c r="C3993" s="1117" t="s">
        <v>5843</v>
      </c>
      <c r="D3993" s="1116" t="s">
        <v>6203</v>
      </c>
      <c r="E3993" s="1356">
        <v>1</v>
      </c>
      <c r="F3993" s="1256">
        <v>1</v>
      </c>
      <c r="G3993" s="1246">
        <v>1</v>
      </c>
    </row>
    <row r="3994" spans="1:7" ht="14.15" customHeight="1">
      <c r="A3994" s="1119" t="s">
        <v>4179</v>
      </c>
      <c r="B3994" s="1118" t="s">
        <v>4909</v>
      </c>
      <c r="C3994" s="1117" t="s">
        <v>3178</v>
      </c>
      <c r="D3994" s="1116" t="s">
        <v>5449</v>
      </c>
      <c r="E3994" s="1356">
        <v>1</v>
      </c>
      <c r="F3994" s="1256">
        <v>1</v>
      </c>
      <c r="G3994" s="1246">
        <v>1</v>
      </c>
    </row>
    <row r="3995" spans="1:7" ht="14.15" customHeight="1">
      <c r="A3995" s="1119" t="s">
        <v>4179</v>
      </c>
      <c r="B3995" s="1118" t="s">
        <v>4909</v>
      </c>
      <c r="C3995" s="1117" t="s">
        <v>4784</v>
      </c>
      <c r="D3995" s="1116" t="s">
        <v>4785</v>
      </c>
      <c r="E3995" s="1356">
        <v>2</v>
      </c>
      <c r="F3995" s="1256">
        <v>1</v>
      </c>
      <c r="G3995" s="1246">
        <v>2</v>
      </c>
    </row>
    <row r="3996" spans="1:7" ht="14.15" customHeight="1">
      <c r="A3996" s="1119" t="s">
        <v>4179</v>
      </c>
      <c r="B3996" s="1118" t="s">
        <v>4909</v>
      </c>
      <c r="C3996" s="1117" t="s">
        <v>4786</v>
      </c>
      <c r="D3996" s="1116" t="s">
        <v>4787</v>
      </c>
      <c r="E3996" s="1356">
        <v>2</v>
      </c>
      <c r="F3996" s="1256">
        <v>1</v>
      </c>
      <c r="G3996" s="1246">
        <v>2</v>
      </c>
    </row>
    <row r="3997" spans="1:7" ht="14.15" customHeight="1">
      <c r="A3997" s="1119" t="s">
        <v>4179</v>
      </c>
      <c r="B3997" s="1118" t="s">
        <v>4909</v>
      </c>
      <c r="C3997" s="1117" t="s">
        <v>9100</v>
      </c>
      <c r="D3997" s="1116" t="s">
        <v>9113</v>
      </c>
      <c r="E3997" s="1356">
        <v>1</v>
      </c>
      <c r="F3997" s="1256">
        <v>1</v>
      </c>
      <c r="G3997" s="1246">
        <v>1</v>
      </c>
    </row>
    <row r="3998" spans="1:7" ht="14.15" customHeight="1">
      <c r="A3998" s="1119" t="s">
        <v>4179</v>
      </c>
      <c r="B3998" s="1118" t="s">
        <v>4909</v>
      </c>
      <c r="C3998" s="1117" t="s">
        <v>9104</v>
      </c>
      <c r="D3998" s="1116" t="s">
        <v>9114</v>
      </c>
      <c r="E3998" s="1356">
        <v>1</v>
      </c>
      <c r="F3998" s="1256">
        <v>1</v>
      </c>
      <c r="G3998" s="1246">
        <v>1</v>
      </c>
    </row>
    <row r="3999" spans="1:7" ht="14.15" customHeight="1">
      <c r="A3999" s="1119" t="s">
        <v>4179</v>
      </c>
      <c r="B3999" s="1118" t="s">
        <v>4909</v>
      </c>
      <c r="C3999" s="1117" t="s">
        <v>5239</v>
      </c>
      <c r="D3999" s="1116" t="s">
        <v>5240</v>
      </c>
      <c r="E3999" s="1356">
        <v>2</v>
      </c>
      <c r="F3999" s="1256">
        <v>1</v>
      </c>
      <c r="G3999" s="1246">
        <v>2</v>
      </c>
    </row>
    <row r="4000" spans="1:7" ht="14.15" customHeight="1">
      <c r="A4000" s="1119" t="s">
        <v>4179</v>
      </c>
      <c r="B4000" s="1118" t="s">
        <v>4909</v>
      </c>
      <c r="C4000" s="1117" t="s">
        <v>5241</v>
      </c>
      <c r="D4000" s="1116" t="s">
        <v>5242</v>
      </c>
      <c r="E4000" s="1356">
        <v>2</v>
      </c>
      <c r="F4000" s="1256">
        <v>1</v>
      </c>
      <c r="G4000" s="1246">
        <v>2</v>
      </c>
    </row>
    <row r="4001" spans="1:7" ht="14.15" customHeight="1">
      <c r="A4001" s="1119" t="s">
        <v>4179</v>
      </c>
      <c r="B4001" s="1118" t="s">
        <v>4909</v>
      </c>
      <c r="C4001" s="1117" t="s">
        <v>1300</v>
      </c>
      <c r="D4001" s="1116" t="s">
        <v>4726</v>
      </c>
      <c r="E4001" s="1356">
        <v>2</v>
      </c>
      <c r="F4001" s="1256">
        <v>1</v>
      </c>
      <c r="G4001" s="1246">
        <v>2</v>
      </c>
    </row>
    <row r="4002" spans="1:7" ht="14.15" customHeight="1">
      <c r="A4002" s="1119" t="s">
        <v>4179</v>
      </c>
      <c r="B4002" s="1118" t="s">
        <v>4909</v>
      </c>
      <c r="C4002" s="1117" t="s">
        <v>3179</v>
      </c>
      <c r="D4002" s="1116" t="s">
        <v>775</v>
      </c>
      <c r="E4002" s="1356">
        <v>1</v>
      </c>
      <c r="F4002" s="1256">
        <v>1</v>
      </c>
      <c r="G4002" s="1246">
        <v>1</v>
      </c>
    </row>
    <row r="4003" spans="1:7" ht="14.15" customHeight="1">
      <c r="A4003" s="1119" t="s">
        <v>4179</v>
      </c>
      <c r="B4003" s="1118" t="s">
        <v>4909</v>
      </c>
      <c r="C4003" s="1117" t="s">
        <v>1634</v>
      </c>
      <c r="D4003" s="1116" t="s">
        <v>1635</v>
      </c>
      <c r="E4003" s="1356">
        <v>2</v>
      </c>
      <c r="F4003" s="1256">
        <v>1</v>
      </c>
      <c r="G4003" s="1246">
        <v>2</v>
      </c>
    </row>
    <row r="4004" spans="1:7" ht="14.15" customHeight="1">
      <c r="A4004" s="1119" t="s">
        <v>4179</v>
      </c>
      <c r="B4004" s="1118" t="s">
        <v>4909</v>
      </c>
      <c r="C4004" s="1117" t="s">
        <v>1439</v>
      </c>
      <c r="D4004" s="1116" t="s">
        <v>1440</v>
      </c>
      <c r="E4004" s="1356">
        <v>0</v>
      </c>
      <c r="F4004" s="1256">
        <v>1</v>
      </c>
      <c r="G4004" s="1246">
        <v>0</v>
      </c>
    </row>
    <row r="4005" spans="1:7" ht="14.15" customHeight="1">
      <c r="A4005" s="1119" t="s">
        <v>4179</v>
      </c>
      <c r="B4005" s="1118" t="s">
        <v>4909</v>
      </c>
      <c r="C4005" s="1117" t="s">
        <v>3440</v>
      </c>
      <c r="D4005" s="1116" t="s">
        <v>3441</v>
      </c>
      <c r="E4005" s="1356">
        <v>0</v>
      </c>
      <c r="F4005" s="1256">
        <v>1</v>
      </c>
      <c r="G4005" s="1246">
        <v>0</v>
      </c>
    </row>
    <row r="4006" spans="1:7" ht="14.15" customHeight="1">
      <c r="A4006" s="1119" t="s">
        <v>4179</v>
      </c>
      <c r="B4006" s="1118" t="s">
        <v>4909</v>
      </c>
      <c r="C4006" s="1117" t="s">
        <v>3442</v>
      </c>
      <c r="D4006" s="1116" t="s">
        <v>3443</v>
      </c>
      <c r="E4006" s="1356">
        <v>0</v>
      </c>
      <c r="F4006" s="1256">
        <v>1</v>
      </c>
      <c r="G4006" s="1246">
        <v>0</v>
      </c>
    </row>
    <row r="4007" spans="1:7" ht="14.15" customHeight="1">
      <c r="A4007" s="1119" t="s">
        <v>4179</v>
      </c>
      <c r="B4007" s="1118" t="s">
        <v>4909</v>
      </c>
      <c r="C4007" s="1117" t="s">
        <v>3444</v>
      </c>
      <c r="D4007" s="1116" t="s">
        <v>3445</v>
      </c>
      <c r="E4007" s="1356">
        <v>0</v>
      </c>
      <c r="F4007" s="1256">
        <v>1</v>
      </c>
      <c r="G4007" s="1246">
        <v>0</v>
      </c>
    </row>
    <row r="4008" spans="1:7" ht="14.15" customHeight="1">
      <c r="A4008" s="1119" t="s">
        <v>4179</v>
      </c>
      <c r="B4008" s="1118" t="s">
        <v>4909</v>
      </c>
      <c r="C4008" s="1117" t="s">
        <v>3446</v>
      </c>
      <c r="D4008" s="1116" t="s">
        <v>3447</v>
      </c>
      <c r="E4008" s="1356">
        <v>0</v>
      </c>
      <c r="F4008" s="1256">
        <v>1</v>
      </c>
      <c r="G4008" s="1246">
        <v>0</v>
      </c>
    </row>
    <row r="4009" spans="1:7" ht="14.15" customHeight="1">
      <c r="A4009" s="1119" t="s">
        <v>4179</v>
      </c>
      <c r="B4009" s="1118" t="s">
        <v>4909</v>
      </c>
      <c r="C4009" s="1117" t="s">
        <v>1276</v>
      </c>
      <c r="D4009" s="1116" t="s">
        <v>3448</v>
      </c>
      <c r="E4009" s="1356">
        <v>0</v>
      </c>
      <c r="F4009" s="1256">
        <v>1</v>
      </c>
      <c r="G4009" s="1246">
        <v>0</v>
      </c>
    </row>
    <row r="4010" spans="1:7" ht="14.15" customHeight="1">
      <c r="A4010" s="1119" t="s">
        <v>4179</v>
      </c>
      <c r="B4010" s="1118" t="s">
        <v>4909</v>
      </c>
      <c r="C4010" s="1117" t="s">
        <v>1277</v>
      </c>
      <c r="D4010" s="1116" t="s">
        <v>5252</v>
      </c>
      <c r="E4010" s="1356">
        <v>0</v>
      </c>
      <c r="F4010" s="1256">
        <v>1</v>
      </c>
      <c r="G4010" s="1246">
        <v>0</v>
      </c>
    </row>
    <row r="4011" spans="1:7" ht="14.15" customHeight="1">
      <c r="A4011" s="1119" t="s">
        <v>4179</v>
      </c>
      <c r="B4011" s="1118" t="s">
        <v>4909</v>
      </c>
      <c r="C4011" s="1117" t="s">
        <v>1278</v>
      </c>
      <c r="D4011" s="1116" t="s">
        <v>5253</v>
      </c>
      <c r="E4011" s="1356">
        <v>0</v>
      </c>
      <c r="F4011" s="1256">
        <v>1</v>
      </c>
      <c r="G4011" s="1246">
        <v>0</v>
      </c>
    </row>
    <row r="4012" spans="1:7" ht="14.15" customHeight="1">
      <c r="A4012" s="1119" t="s">
        <v>4179</v>
      </c>
      <c r="B4012" s="1118" t="s">
        <v>4909</v>
      </c>
      <c r="C4012" s="1117" t="s">
        <v>1279</v>
      </c>
      <c r="D4012" s="1116" t="s">
        <v>5254</v>
      </c>
      <c r="E4012" s="1356">
        <v>0</v>
      </c>
      <c r="F4012" s="1256">
        <v>1</v>
      </c>
      <c r="G4012" s="1246">
        <v>0</v>
      </c>
    </row>
    <row r="4013" spans="1:7" ht="14.15" customHeight="1">
      <c r="A4013" s="1119" t="s">
        <v>4179</v>
      </c>
      <c r="B4013" s="1118" t="s">
        <v>4909</v>
      </c>
      <c r="C4013" s="1117" t="s">
        <v>1280</v>
      </c>
      <c r="D4013" s="1116" t="s">
        <v>5255</v>
      </c>
      <c r="E4013" s="1356">
        <v>12</v>
      </c>
      <c r="F4013" s="1256">
        <v>1</v>
      </c>
      <c r="G4013" s="1246">
        <v>12</v>
      </c>
    </row>
    <row r="4014" spans="1:7" ht="14.15" customHeight="1">
      <c r="A4014" s="1119" t="s">
        <v>4179</v>
      </c>
      <c r="B4014" s="1118" t="s">
        <v>4909</v>
      </c>
      <c r="C4014" s="1117" t="s">
        <v>5235</v>
      </c>
      <c r="D4014" s="1116" t="s">
        <v>5236</v>
      </c>
      <c r="E4014" s="1356">
        <v>2</v>
      </c>
      <c r="F4014" s="1256">
        <v>1</v>
      </c>
      <c r="G4014" s="1246">
        <v>2</v>
      </c>
    </row>
    <row r="4015" spans="1:7" ht="14.15" customHeight="1">
      <c r="A4015" s="1119" t="s">
        <v>4179</v>
      </c>
      <c r="B4015" s="1118" t="s">
        <v>4909</v>
      </c>
      <c r="C4015" s="1117" t="s">
        <v>4692</v>
      </c>
      <c r="D4015" s="1116" t="s">
        <v>4137</v>
      </c>
      <c r="E4015" s="1356">
        <v>1.1999999999999999E-3</v>
      </c>
      <c r="F4015" s="1256">
        <v>1</v>
      </c>
      <c r="G4015" s="1246">
        <v>1.1999999999999999E-3</v>
      </c>
    </row>
    <row r="4016" spans="1:7" ht="14.15" customHeight="1">
      <c r="A4016" s="1119" t="s">
        <v>4179</v>
      </c>
      <c r="B4016" s="1118" t="s">
        <v>4909</v>
      </c>
      <c r="C4016" s="1117" t="s">
        <v>5534</v>
      </c>
      <c r="D4016" s="1116" t="s">
        <v>5611</v>
      </c>
      <c r="E4016" s="1356">
        <v>0.56369999999999998</v>
      </c>
      <c r="F4016" s="1256">
        <v>1</v>
      </c>
      <c r="G4016" s="1246">
        <v>0.56369999999999998</v>
      </c>
    </row>
    <row r="4017" spans="1:7" ht="14.15" customHeight="1">
      <c r="A4017" s="1119" t="s">
        <v>4179</v>
      </c>
      <c r="B4017" s="1118" t="s">
        <v>4909</v>
      </c>
      <c r="C4017" s="1117" t="s">
        <v>5530</v>
      </c>
      <c r="D4017" s="1116" t="s">
        <v>5609</v>
      </c>
      <c r="E4017" s="1356">
        <v>0.50660000000000005</v>
      </c>
      <c r="F4017" s="1256">
        <v>1</v>
      </c>
      <c r="G4017" s="1246">
        <v>0.50660000000000005</v>
      </c>
    </row>
    <row r="4018" spans="1:7" ht="14.15" customHeight="1">
      <c r="A4018" s="1119" t="s">
        <v>4179</v>
      </c>
      <c r="B4018" s="1118" t="s">
        <v>4909</v>
      </c>
      <c r="C4018" s="1117" t="s">
        <v>5602</v>
      </c>
      <c r="D4018" s="1116" t="s">
        <v>5603</v>
      </c>
      <c r="E4018" s="1356">
        <v>0.38600000000000001</v>
      </c>
      <c r="F4018" s="1256">
        <v>1</v>
      </c>
      <c r="G4018" s="1246">
        <v>0.38600000000000001</v>
      </c>
    </row>
    <row r="4019" spans="1:7" ht="14.15" customHeight="1">
      <c r="A4019" s="1119" t="s">
        <v>3554</v>
      </c>
      <c r="B4019" s="1118" t="s">
        <v>3555</v>
      </c>
      <c r="C4019" s="1117" t="s">
        <v>4362</v>
      </c>
      <c r="D4019" s="1116" t="s">
        <v>4715</v>
      </c>
      <c r="E4019" s="1356">
        <v>1</v>
      </c>
      <c r="F4019" s="1256">
        <v>1</v>
      </c>
      <c r="G4019" s="1246">
        <v>1</v>
      </c>
    </row>
    <row r="4020" spans="1:7" ht="14.15" customHeight="1">
      <c r="A4020" s="1119" t="s">
        <v>3554</v>
      </c>
      <c r="B4020" s="1118" t="s">
        <v>3555</v>
      </c>
      <c r="C4020" s="1117" t="s">
        <v>4357</v>
      </c>
      <c r="D4020" s="1116" t="s">
        <v>3851</v>
      </c>
      <c r="E4020" s="1356">
        <v>1</v>
      </c>
      <c r="F4020" s="1256">
        <v>1</v>
      </c>
      <c r="G4020" s="1246">
        <v>1</v>
      </c>
    </row>
    <row r="4021" spans="1:7" ht="14.15" customHeight="1">
      <c r="A4021" s="1119" t="s">
        <v>3554</v>
      </c>
      <c r="B4021" s="1118" t="s">
        <v>3555</v>
      </c>
      <c r="C4021" s="1117" t="s">
        <v>4119</v>
      </c>
      <c r="D4021" s="1116" t="s">
        <v>3073</v>
      </c>
      <c r="E4021" s="1356">
        <v>1</v>
      </c>
      <c r="F4021" s="1256">
        <v>1</v>
      </c>
      <c r="G4021" s="1246">
        <v>1</v>
      </c>
    </row>
    <row r="4022" spans="1:7" ht="14.15" customHeight="1">
      <c r="A4022" s="1119" t="s">
        <v>3554</v>
      </c>
      <c r="B4022" s="1118" t="s">
        <v>3555</v>
      </c>
      <c r="C4022" s="1117" t="s">
        <v>4808</v>
      </c>
      <c r="D4022" s="1116" t="s">
        <v>4809</v>
      </c>
      <c r="E4022" s="1356">
        <v>1</v>
      </c>
      <c r="F4022" s="1256">
        <v>1</v>
      </c>
      <c r="G4022" s="1246">
        <v>1</v>
      </c>
    </row>
    <row r="4023" spans="1:7" ht="14.15" customHeight="1">
      <c r="A4023" s="1119" t="s">
        <v>3554</v>
      </c>
      <c r="B4023" s="1118" t="s">
        <v>3555</v>
      </c>
      <c r="C4023" s="1117" t="s">
        <v>3172</v>
      </c>
      <c r="D4023" s="1116" t="s">
        <v>325</v>
      </c>
      <c r="E4023" s="1356">
        <v>1</v>
      </c>
      <c r="F4023" s="1256">
        <v>1</v>
      </c>
      <c r="G4023" s="1246">
        <v>1</v>
      </c>
    </row>
    <row r="4024" spans="1:7" ht="14.15" customHeight="1">
      <c r="A4024" s="1119" t="s">
        <v>3554</v>
      </c>
      <c r="B4024" s="1118" t="s">
        <v>3555</v>
      </c>
      <c r="C4024" s="1117" t="s">
        <v>5843</v>
      </c>
      <c r="D4024" s="1116" t="s">
        <v>6203</v>
      </c>
      <c r="E4024" s="1356">
        <v>1</v>
      </c>
      <c r="F4024" s="1256">
        <v>1</v>
      </c>
      <c r="G4024" s="1246">
        <v>1</v>
      </c>
    </row>
    <row r="4025" spans="1:7" ht="14.15" customHeight="1">
      <c r="A4025" s="1119" t="s">
        <v>3554</v>
      </c>
      <c r="B4025" s="1118" t="s">
        <v>3555</v>
      </c>
      <c r="C4025" s="1117" t="s">
        <v>3178</v>
      </c>
      <c r="D4025" s="1116" t="s">
        <v>5449</v>
      </c>
      <c r="E4025" s="1356">
        <v>1</v>
      </c>
      <c r="F4025" s="1256">
        <v>1</v>
      </c>
      <c r="G4025" s="1246">
        <v>1</v>
      </c>
    </row>
    <row r="4026" spans="1:7" ht="14.15" customHeight="1">
      <c r="A4026" s="1119" t="s">
        <v>3554</v>
      </c>
      <c r="B4026" s="1118" t="s">
        <v>3555</v>
      </c>
      <c r="C4026" s="1117" t="s">
        <v>4784</v>
      </c>
      <c r="D4026" s="1116" t="s">
        <v>4785</v>
      </c>
      <c r="E4026" s="1356">
        <v>2</v>
      </c>
      <c r="F4026" s="1256">
        <v>1</v>
      </c>
      <c r="G4026" s="1246">
        <v>2</v>
      </c>
    </row>
    <row r="4027" spans="1:7" ht="14.15" customHeight="1">
      <c r="A4027" s="1119" t="s">
        <v>3554</v>
      </c>
      <c r="B4027" s="1118" t="s">
        <v>3555</v>
      </c>
      <c r="C4027" s="1117" t="s">
        <v>4786</v>
      </c>
      <c r="D4027" s="1116" t="s">
        <v>4787</v>
      </c>
      <c r="E4027" s="1356">
        <v>2</v>
      </c>
      <c r="F4027" s="1256">
        <v>1</v>
      </c>
      <c r="G4027" s="1246">
        <v>2</v>
      </c>
    </row>
    <row r="4028" spans="1:7" ht="14.15" customHeight="1">
      <c r="A4028" s="1119" t="s">
        <v>3554</v>
      </c>
      <c r="B4028" s="1118" t="s">
        <v>3555</v>
      </c>
      <c r="C4028" s="1117" t="s">
        <v>9100</v>
      </c>
      <c r="D4028" s="1116" t="s">
        <v>9113</v>
      </c>
      <c r="E4028" s="1356">
        <v>1</v>
      </c>
      <c r="F4028" s="1256">
        <v>1</v>
      </c>
      <c r="G4028" s="1246">
        <v>1</v>
      </c>
    </row>
    <row r="4029" spans="1:7" ht="14.15" customHeight="1">
      <c r="A4029" s="1119" t="s">
        <v>3554</v>
      </c>
      <c r="B4029" s="1118" t="s">
        <v>3555</v>
      </c>
      <c r="C4029" s="1117" t="s">
        <v>9104</v>
      </c>
      <c r="D4029" s="1116" t="s">
        <v>9114</v>
      </c>
      <c r="E4029" s="1356">
        <v>1</v>
      </c>
      <c r="F4029" s="1256">
        <v>1</v>
      </c>
      <c r="G4029" s="1246">
        <v>1</v>
      </c>
    </row>
    <row r="4030" spans="1:7" ht="14.15" customHeight="1">
      <c r="A4030" s="1119" t="s">
        <v>3554</v>
      </c>
      <c r="B4030" s="1118" t="s">
        <v>3555</v>
      </c>
      <c r="C4030" s="1117" t="s">
        <v>4359</v>
      </c>
      <c r="D4030" s="1116" t="s">
        <v>2833</v>
      </c>
      <c r="E4030" s="1356">
        <v>2</v>
      </c>
      <c r="F4030" s="1256">
        <v>1</v>
      </c>
      <c r="G4030" s="1246">
        <v>2</v>
      </c>
    </row>
    <row r="4031" spans="1:7" ht="14.15" customHeight="1">
      <c r="A4031" s="1119" t="s">
        <v>3554</v>
      </c>
      <c r="B4031" s="1118" t="s">
        <v>3555</v>
      </c>
      <c r="C4031" s="1117" t="s">
        <v>5239</v>
      </c>
      <c r="D4031" s="1116" t="s">
        <v>5240</v>
      </c>
      <c r="E4031" s="1356">
        <v>2</v>
      </c>
      <c r="F4031" s="1256">
        <v>1</v>
      </c>
      <c r="G4031" s="1246">
        <v>2</v>
      </c>
    </row>
    <row r="4032" spans="1:7" ht="14.15" customHeight="1">
      <c r="A4032" s="1119" t="s">
        <v>3554</v>
      </c>
      <c r="B4032" s="1118" t="s">
        <v>3555</v>
      </c>
      <c r="C4032" s="1117" t="s">
        <v>1300</v>
      </c>
      <c r="D4032" s="1116" t="s">
        <v>4726</v>
      </c>
      <c r="E4032" s="1356">
        <v>2</v>
      </c>
      <c r="F4032" s="1256">
        <v>1</v>
      </c>
      <c r="G4032" s="1246">
        <v>2</v>
      </c>
    </row>
    <row r="4033" spans="1:7" ht="14.15" customHeight="1">
      <c r="A4033" s="1119" t="s">
        <v>3554</v>
      </c>
      <c r="B4033" s="1118" t="s">
        <v>3555</v>
      </c>
      <c r="C4033" s="1117" t="s">
        <v>3179</v>
      </c>
      <c r="D4033" s="1116" t="s">
        <v>775</v>
      </c>
      <c r="E4033" s="1356">
        <v>1</v>
      </c>
      <c r="F4033" s="1256">
        <v>1</v>
      </c>
      <c r="G4033" s="1246">
        <v>1</v>
      </c>
    </row>
    <row r="4034" spans="1:7" ht="14.15" customHeight="1">
      <c r="A4034" s="1119" t="s">
        <v>3554</v>
      </c>
      <c r="B4034" s="1118" t="s">
        <v>3555</v>
      </c>
      <c r="C4034" s="1117" t="s">
        <v>1634</v>
      </c>
      <c r="D4034" s="1116" t="s">
        <v>1635</v>
      </c>
      <c r="E4034" s="1356">
        <v>2</v>
      </c>
      <c r="F4034" s="1256">
        <v>1</v>
      </c>
      <c r="G4034" s="1246">
        <v>2</v>
      </c>
    </row>
    <row r="4035" spans="1:7" ht="14.15" customHeight="1">
      <c r="A4035" s="1119" t="s">
        <v>3554</v>
      </c>
      <c r="B4035" s="1118" t="s">
        <v>3555</v>
      </c>
      <c r="C4035" s="1117" t="s">
        <v>1439</v>
      </c>
      <c r="D4035" s="1116" t="s">
        <v>1440</v>
      </c>
      <c r="E4035" s="1356">
        <v>0</v>
      </c>
      <c r="F4035" s="1256">
        <v>1</v>
      </c>
      <c r="G4035" s="1246">
        <v>0</v>
      </c>
    </row>
    <row r="4036" spans="1:7" ht="14.15" customHeight="1">
      <c r="A4036" s="1119" t="s">
        <v>3554</v>
      </c>
      <c r="B4036" s="1118" t="s">
        <v>3555</v>
      </c>
      <c r="C4036" s="1117" t="s">
        <v>3440</v>
      </c>
      <c r="D4036" s="1116" t="s">
        <v>3441</v>
      </c>
      <c r="E4036" s="1356">
        <v>0</v>
      </c>
      <c r="F4036" s="1256">
        <v>1</v>
      </c>
      <c r="G4036" s="1246">
        <v>0</v>
      </c>
    </row>
    <row r="4037" spans="1:7" ht="14.15" customHeight="1">
      <c r="A4037" s="1119" t="s">
        <v>3554</v>
      </c>
      <c r="B4037" s="1118" t="s">
        <v>3555</v>
      </c>
      <c r="C4037" s="1117" t="s">
        <v>3442</v>
      </c>
      <c r="D4037" s="1116" t="s">
        <v>3443</v>
      </c>
      <c r="E4037" s="1356">
        <v>0</v>
      </c>
      <c r="F4037" s="1256">
        <v>1</v>
      </c>
      <c r="G4037" s="1246">
        <v>0</v>
      </c>
    </row>
    <row r="4038" spans="1:7" ht="14.15" customHeight="1">
      <c r="A4038" s="1119" t="s">
        <v>3554</v>
      </c>
      <c r="B4038" s="1118" t="s">
        <v>3555</v>
      </c>
      <c r="C4038" s="1117" t="s">
        <v>3444</v>
      </c>
      <c r="D4038" s="1116" t="s">
        <v>3445</v>
      </c>
      <c r="E4038" s="1356">
        <v>0</v>
      </c>
      <c r="F4038" s="1256">
        <v>1</v>
      </c>
      <c r="G4038" s="1246">
        <v>0</v>
      </c>
    </row>
    <row r="4039" spans="1:7" ht="14.15" customHeight="1">
      <c r="A4039" s="1119" t="s">
        <v>3554</v>
      </c>
      <c r="B4039" s="1118" t="s">
        <v>3555</v>
      </c>
      <c r="C4039" s="1117" t="s">
        <v>3446</v>
      </c>
      <c r="D4039" s="1116" t="s">
        <v>3447</v>
      </c>
      <c r="E4039" s="1356">
        <v>0</v>
      </c>
      <c r="F4039" s="1256">
        <v>1</v>
      </c>
      <c r="G4039" s="1246">
        <v>0</v>
      </c>
    </row>
    <row r="4040" spans="1:7" ht="14.15" customHeight="1">
      <c r="A4040" s="1119" t="s">
        <v>3554</v>
      </c>
      <c r="B4040" s="1118" t="s">
        <v>3555</v>
      </c>
      <c r="C4040" s="1117" t="s">
        <v>1276</v>
      </c>
      <c r="D4040" s="1116" t="s">
        <v>3448</v>
      </c>
      <c r="E4040" s="1356">
        <v>0</v>
      </c>
      <c r="F4040" s="1256">
        <v>1</v>
      </c>
      <c r="G4040" s="1246">
        <v>0</v>
      </c>
    </row>
    <row r="4041" spans="1:7" ht="14.15" customHeight="1">
      <c r="A4041" s="1119" t="s">
        <v>3554</v>
      </c>
      <c r="B4041" s="1118" t="s">
        <v>3555</v>
      </c>
      <c r="C4041" s="1117" t="s">
        <v>1277</v>
      </c>
      <c r="D4041" s="1116" t="s">
        <v>5252</v>
      </c>
      <c r="E4041" s="1356">
        <v>0</v>
      </c>
      <c r="F4041" s="1256">
        <v>1</v>
      </c>
      <c r="G4041" s="1246">
        <v>0</v>
      </c>
    </row>
    <row r="4042" spans="1:7" ht="14.15" customHeight="1">
      <c r="A4042" s="1119" t="s">
        <v>3554</v>
      </c>
      <c r="B4042" s="1118" t="s">
        <v>3555</v>
      </c>
      <c r="C4042" s="1117" t="s">
        <v>1278</v>
      </c>
      <c r="D4042" s="1116" t="s">
        <v>5253</v>
      </c>
      <c r="E4042" s="1356">
        <v>0</v>
      </c>
      <c r="F4042" s="1256">
        <v>1</v>
      </c>
      <c r="G4042" s="1246">
        <v>0</v>
      </c>
    </row>
    <row r="4043" spans="1:7" ht="14.15" customHeight="1">
      <c r="A4043" s="1119" t="s">
        <v>3554</v>
      </c>
      <c r="B4043" s="1118" t="s">
        <v>3555</v>
      </c>
      <c r="C4043" s="1117" t="s">
        <v>1279</v>
      </c>
      <c r="D4043" s="1116" t="s">
        <v>5254</v>
      </c>
      <c r="E4043" s="1356">
        <v>0</v>
      </c>
      <c r="F4043" s="1256">
        <v>1</v>
      </c>
      <c r="G4043" s="1246">
        <v>0</v>
      </c>
    </row>
    <row r="4044" spans="1:7" ht="14.15" customHeight="1">
      <c r="A4044" s="1119" t="s">
        <v>3554</v>
      </c>
      <c r="B4044" s="1118" t="s">
        <v>3555</v>
      </c>
      <c r="C4044" s="1117" t="s">
        <v>1280</v>
      </c>
      <c r="D4044" s="1116" t="s">
        <v>5255</v>
      </c>
      <c r="E4044" s="1356">
        <v>12</v>
      </c>
      <c r="F4044" s="1256">
        <v>1</v>
      </c>
      <c r="G4044" s="1246">
        <v>12</v>
      </c>
    </row>
    <row r="4045" spans="1:7" ht="14.15" customHeight="1">
      <c r="A4045" s="1119" t="s">
        <v>3554</v>
      </c>
      <c r="B4045" s="1118" t="s">
        <v>3555</v>
      </c>
      <c r="C4045" s="1117" t="s">
        <v>5235</v>
      </c>
      <c r="D4045" s="1116" t="s">
        <v>5236</v>
      </c>
      <c r="E4045" s="1356">
        <v>2</v>
      </c>
      <c r="F4045" s="1256">
        <v>1</v>
      </c>
      <c r="G4045" s="1246">
        <v>2</v>
      </c>
    </row>
    <row r="4046" spans="1:7" ht="14.15" customHeight="1">
      <c r="A4046" s="1119" t="s">
        <v>3554</v>
      </c>
      <c r="B4046" s="1118" t="s">
        <v>3555</v>
      </c>
      <c r="C4046" s="1117" t="s">
        <v>4692</v>
      </c>
      <c r="D4046" s="1116" t="s">
        <v>4137</v>
      </c>
      <c r="E4046" s="1356">
        <v>1.1999999999999999E-3</v>
      </c>
      <c r="F4046" s="1256">
        <v>1</v>
      </c>
      <c r="G4046" s="1246">
        <v>1.1999999999999999E-3</v>
      </c>
    </row>
    <row r="4047" spans="1:7" ht="14.15" customHeight="1">
      <c r="A4047" s="1119" t="s">
        <v>3554</v>
      </c>
      <c r="B4047" s="1118" t="s">
        <v>3555</v>
      </c>
      <c r="C4047" s="1117" t="s">
        <v>5530</v>
      </c>
      <c r="D4047" s="1116" t="s">
        <v>5609</v>
      </c>
      <c r="E4047" s="1356">
        <v>0.50660000000000005</v>
      </c>
      <c r="F4047" s="1256">
        <v>1</v>
      </c>
      <c r="G4047" s="1246">
        <v>0.50660000000000005</v>
      </c>
    </row>
    <row r="4048" spans="1:7" ht="14.15" customHeight="1">
      <c r="A4048" s="1119" t="s">
        <v>3554</v>
      </c>
      <c r="B4048" s="1118" t="s">
        <v>3555</v>
      </c>
      <c r="C4048" s="1117" t="s">
        <v>5535</v>
      </c>
      <c r="D4048" s="1116" t="s">
        <v>5612</v>
      </c>
      <c r="E4048" s="1356">
        <v>0.60699999999999998</v>
      </c>
      <c r="F4048" s="1256">
        <v>1</v>
      </c>
      <c r="G4048" s="1246">
        <v>0.60699999999999998</v>
      </c>
    </row>
    <row r="4049" spans="1:7" ht="14.15" customHeight="1">
      <c r="A4049" s="1119" t="s">
        <v>3554</v>
      </c>
      <c r="B4049" s="1118" t="s">
        <v>3555</v>
      </c>
      <c r="C4049" s="1117" t="s">
        <v>5602</v>
      </c>
      <c r="D4049" s="1116" t="s">
        <v>5603</v>
      </c>
      <c r="E4049" s="1356">
        <v>0.38600000000000001</v>
      </c>
      <c r="F4049" s="1256">
        <v>1</v>
      </c>
      <c r="G4049" s="1246">
        <v>0.38600000000000001</v>
      </c>
    </row>
    <row r="4050" spans="1:7" ht="14.15" customHeight="1">
      <c r="A4050" s="1119" t="s">
        <v>2013</v>
      </c>
      <c r="B4050" s="1118" t="s">
        <v>2022</v>
      </c>
      <c r="C4050" s="1117" t="s">
        <v>4362</v>
      </c>
      <c r="D4050" s="1116" t="s">
        <v>4715</v>
      </c>
      <c r="E4050" s="1356">
        <v>1</v>
      </c>
      <c r="F4050" s="1256">
        <v>1</v>
      </c>
      <c r="G4050" s="1246">
        <v>1</v>
      </c>
    </row>
    <row r="4051" spans="1:7" ht="14.15" customHeight="1">
      <c r="A4051" s="1119" t="s">
        <v>2013</v>
      </c>
      <c r="B4051" s="1118" t="s">
        <v>2022</v>
      </c>
      <c r="C4051" s="1117" t="s">
        <v>4357</v>
      </c>
      <c r="D4051" s="1116" t="s">
        <v>3851</v>
      </c>
      <c r="E4051" s="1356">
        <v>1</v>
      </c>
      <c r="F4051" s="1256">
        <v>1</v>
      </c>
      <c r="G4051" s="1246">
        <v>1</v>
      </c>
    </row>
    <row r="4052" spans="1:7" ht="14.15" customHeight="1">
      <c r="A4052" s="1119" t="s">
        <v>2013</v>
      </c>
      <c r="B4052" s="1118" t="s">
        <v>2022</v>
      </c>
      <c r="C4052" s="1117" t="s">
        <v>4119</v>
      </c>
      <c r="D4052" s="1116" t="s">
        <v>3073</v>
      </c>
      <c r="E4052" s="1356">
        <v>1</v>
      </c>
      <c r="F4052" s="1256">
        <v>1</v>
      </c>
      <c r="G4052" s="1246">
        <v>1</v>
      </c>
    </row>
    <row r="4053" spans="1:7" ht="14.15" customHeight="1">
      <c r="A4053" s="1119" t="s">
        <v>2013</v>
      </c>
      <c r="B4053" s="1118" t="s">
        <v>2022</v>
      </c>
      <c r="C4053" s="1117" t="s">
        <v>4808</v>
      </c>
      <c r="D4053" s="1116" t="s">
        <v>4809</v>
      </c>
      <c r="E4053" s="1356">
        <v>1</v>
      </c>
      <c r="F4053" s="1256">
        <v>1</v>
      </c>
      <c r="G4053" s="1246">
        <v>1</v>
      </c>
    </row>
    <row r="4054" spans="1:7" ht="14.15" customHeight="1">
      <c r="A4054" s="1119" t="s">
        <v>2013</v>
      </c>
      <c r="B4054" s="1118" t="s">
        <v>2022</v>
      </c>
      <c r="C4054" s="1117" t="s">
        <v>3172</v>
      </c>
      <c r="D4054" s="1116" t="s">
        <v>325</v>
      </c>
      <c r="E4054" s="1356">
        <v>1</v>
      </c>
      <c r="F4054" s="1256">
        <v>1</v>
      </c>
      <c r="G4054" s="1246">
        <v>1</v>
      </c>
    </row>
    <row r="4055" spans="1:7" ht="14.15" customHeight="1">
      <c r="A4055" s="1119" t="s">
        <v>2013</v>
      </c>
      <c r="B4055" s="1118" t="s">
        <v>2022</v>
      </c>
      <c r="C4055" s="1117" t="s">
        <v>5843</v>
      </c>
      <c r="D4055" s="1116" t="s">
        <v>6203</v>
      </c>
      <c r="E4055" s="1356">
        <v>1</v>
      </c>
      <c r="F4055" s="1256">
        <v>1</v>
      </c>
      <c r="G4055" s="1246">
        <v>1</v>
      </c>
    </row>
    <row r="4056" spans="1:7" ht="14.15" customHeight="1">
      <c r="A4056" s="1119" t="s">
        <v>2013</v>
      </c>
      <c r="B4056" s="1118" t="s">
        <v>2022</v>
      </c>
      <c r="C4056" s="1117" t="s">
        <v>3178</v>
      </c>
      <c r="D4056" s="1116" t="s">
        <v>5449</v>
      </c>
      <c r="E4056" s="1356">
        <v>1</v>
      </c>
      <c r="F4056" s="1256">
        <v>1</v>
      </c>
      <c r="G4056" s="1246">
        <v>1</v>
      </c>
    </row>
    <row r="4057" spans="1:7" ht="14.15" customHeight="1">
      <c r="A4057" s="1119" t="s">
        <v>2013</v>
      </c>
      <c r="B4057" s="1118" t="s">
        <v>2022</v>
      </c>
      <c r="C4057" s="1117" t="s">
        <v>4784</v>
      </c>
      <c r="D4057" s="1116" t="s">
        <v>4785</v>
      </c>
      <c r="E4057" s="1356">
        <v>2</v>
      </c>
      <c r="F4057" s="1256">
        <v>1</v>
      </c>
      <c r="G4057" s="1246">
        <v>2</v>
      </c>
    </row>
    <row r="4058" spans="1:7" ht="14.15" customHeight="1">
      <c r="A4058" s="1119" t="s">
        <v>2013</v>
      </c>
      <c r="B4058" s="1118" t="s">
        <v>2022</v>
      </c>
      <c r="C4058" s="1117" t="s">
        <v>4786</v>
      </c>
      <c r="D4058" s="1116" t="s">
        <v>4787</v>
      </c>
      <c r="E4058" s="1356">
        <v>2</v>
      </c>
      <c r="F4058" s="1256">
        <v>1</v>
      </c>
      <c r="G4058" s="1246">
        <v>2</v>
      </c>
    </row>
    <row r="4059" spans="1:7" ht="14.15" customHeight="1">
      <c r="A4059" s="1119" t="s">
        <v>2013</v>
      </c>
      <c r="B4059" s="1118" t="s">
        <v>2022</v>
      </c>
      <c r="C4059" s="1117" t="s">
        <v>9100</v>
      </c>
      <c r="D4059" s="1116" t="s">
        <v>9113</v>
      </c>
      <c r="E4059" s="1356">
        <v>1</v>
      </c>
      <c r="F4059" s="1256">
        <v>1</v>
      </c>
      <c r="G4059" s="1246">
        <v>1</v>
      </c>
    </row>
    <row r="4060" spans="1:7" ht="14.15" customHeight="1">
      <c r="A4060" s="1119" t="s">
        <v>2013</v>
      </c>
      <c r="B4060" s="1118" t="s">
        <v>2022</v>
      </c>
      <c r="C4060" s="1117" t="s">
        <v>9104</v>
      </c>
      <c r="D4060" s="1116" t="s">
        <v>9114</v>
      </c>
      <c r="E4060" s="1356">
        <v>1</v>
      </c>
      <c r="F4060" s="1256">
        <v>1</v>
      </c>
      <c r="G4060" s="1246">
        <v>1</v>
      </c>
    </row>
    <row r="4061" spans="1:7" ht="14.15" customHeight="1">
      <c r="A4061" s="1119" t="s">
        <v>2013</v>
      </c>
      <c r="B4061" s="1118" t="s">
        <v>2022</v>
      </c>
      <c r="C4061" s="1117" t="s">
        <v>5239</v>
      </c>
      <c r="D4061" s="1116" t="s">
        <v>5240</v>
      </c>
      <c r="E4061" s="1356">
        <v>2</v>
      </c>
      <c r="F4061" s="1256">
        <v>1</v>
      </c>
      <c r="G4061" s="1246">
        <v>2</v>
      </c>
    </row>
    <row r="4062" spans="1:7" ht="14.15" customHeight="1">
      <c r="A4062" s="1119" t="s">
        <v>2013</v>
      </c>
      <c r="B4062" s="1118" t="s">
        <v>2022</v>
      </c>
      <c r="C4062" s="1117" t="s">
        <v>5241</v>
      </c>
      <c r="D4062" s="1116" t="s">
        <v>5242</v>
      </c>
      <c r="E4062" s="1356">
        <v>2</v>
      </c>
      <c r="F4062" s="1256">
        <v>1</v>
      </c>
      <c r="G4062" s="1246">
        <v>2</v>
      </c>
    </row>
    <row r="4063" spans="1:7" ht="14.15" customHeight="1">
      <c r="A4063" s="1119" t="s">
        <v>2013</v>
      </c>
      <c r="B4063" s="1118" t="s">
        <v>2022</v>
      </c>
      <c r="C4063" s="1117" t="s">
        <v>1300</v>
      </c>
      <c r="D4063" s="1116" t="s">
        <v>4726</v>
      </c>
      <c r="E4063" s="1356">
        <v>2</v>
      </c>
      <c r="F4063" s="1256">
        <v>1</v>
      </c>
      <c r="G4063" s="1246">
        <v>2</v>
      </c>
    </row>
    <row r="4064" spans="1:7" ht="14.15" customHeight="1">
      <c r="A4064" s="1119" t="s">
        <v>2013</v>
      </c>
      <c r="B4064" s="1118" t="s">
        <v>2022</v>
      </c>
      <c r="C4064" s="1117" t="s">
        <v>3179</v>
      </c>
      <c r="D4064" s="1116" t="s">
        <v>775</v>
      </c>
      <c r="E4064" s="1356">
        <v>1</v>
      </c>
      <c r="F4064" s="1256">
        <v>1</v>
      </c>
      <c r="G4064" s="1246">
        <v>1</v>
      </c>
    </row>
    <row r="4065" spans="1:7" ht="14.15" customHeight="1">
      <c r="A4065" s="1119" t="s">
        <v>2013</v>
      </c>
      <c r="B4065" s="1118" t="s">
        <v>2022</v>
      </c>
      <c r="C4065" s="1117" t="s">
        <v>5243</v>
      </c>
      <c r="D4065" s="1116" t="s">
        <v>3356</v>
      </c>
      <c r="E4065" s="1356">
        <v>1</v>
      </c>
      <c r="F4065" s="1256">
        <v>1</v>
      </c>
      <c r="G4065" s="1246">
        <v>1</v>
      </c>
    </row>
    <row r="4066" spans="1:7" ht="14.15" customHeight="1">
      <c r="A4066" s="1119" t="s">
        <v>2013</v>
      </c>
      <c r="B4066" s="1118" t="s">
        <v>2022</v>
      </c>
      <c r="C4066" s="1117" t="s">
        <v>1634</v>
      </c>
      <c r="D4066" s="1116" t="s">
        <v>1635</v>
      </c>
      <c r="E4066" s="1356">
        <v>3</v>
      </c>
      <c r="F4066" s="1256">
        <v>1</v>
      </c>
      <c r="G4066" s="1246">
        <v>3</v>
      </c>
    </row>
    <row r="4067" spans="1:7" ht="14.15" customHeight="1">
      <c r="A4067" s="1119" t="s">
        <v>2013</v>
      </c>
      <c r="B4067" s="1118" t="s">
        <v>2022</v>
      </c>
      <c r="C4067" s="1117" t="s">
        <v>1439</v>
      </c>
      <c r="D4067" s="1116" t="s">
        <v>1440</v>
      </c>
      <c r="E4067" s="1356">
        <v>0</v>
      </c>
      <c r="F4067" s="1256">
        <v>1</v>
      </c>
      <c r="G4067" s="1246">
        <v>0</v>
      </c>
    </row>
    <row r="4068" spans="1:7" ht="14.15" customHeight="1">
      <c r="A4068" s="1119" t="s">
        <v>2013</v>
      </c>
      <c r="B4068" s="1118" t="s">
        <v>2022</v>
      </c>
      <c r="C4068" s="1117" t="s">
        <v>3440</v>
      </c>
      <c r="D4068" s="1116" t="s">
        <v>3441</v>
      </c>
      <c r="E4068" s="1356">
        <v>0</v>
      </c>
      <c r="F4068" s="1256">
        <v>1</v>
      </c>
      <c r="G4068" s="1246">
        <v>0</v>
      </c>
    </row>
    <row r="4069" spans="1:7" ht="14.15" customHeight="1">
      <c r="A4069" s="1119" t="s">
        <v>2013</v>
      </c>
      <c r="B4069" s="1118" t="s">
        <v>2022</v>
      </c>
      <c r="C4069" s="1117" t="s">
        <v>3442</v>
      </c>
      <c r="D4069" s="1116" t="s">
        <v>3443</v>
      </c>
      <c r="E4069" s="1356">
        <v>0</v>
      </c>
      <c r="F4069" s="1256">
        <v>1</v>
      </c>
      <c r="G4069" s="1246">
        <v>0</v>
      </c>
    </row>
    <row r="4070" spans="1:7" ht="14.15" customHeight="1">
      <c r="A4070" s="1119" t="s">
        <v>2013</v>
      </c>
      <c r="B4070" s="1118" t="s">
        <v>2022</v>
      </c>
      <c r="C4070" s="1117" t="s">
        <v>3444</v>
      </c>
      <c r="D4070" s="1116" t="s">
        <v>3445</v>
      </c>
      <c r="E4070" s="1356">
        <v>0</v>
      </c>
      <c r="F4070" s="1256">
        <v>1</v>
      </c>
      <c r="G4070" s="1246">
        <v>0</v>
      </c>
    </row>
    <row r="4071" spans="1:7" ht="14.15" customHeight="1">
      <c r="A4071" s="1119" t="s">
        <v>2013</v>
      </c>
      <c r="B4071" s="1118" t="s">
        <v>2022</v>
      </c>
      <c r="C4071" s="1117" t="s">
        <v>3446</v>
      </c>
      <c r="D4071" s="1116" t="s">
        <v>3447</v>
      </c>
      <c r="E4071" s="1356">
        <v>0</v>
      </c>
      <c r="F4071" s="1256">
        <v>1</v>
      </c>
      <c r="G4071" s="1246">
        <v>0</v>
      </c>
    </row>
    <row r="4072" spans="1:7" ht="14.15" customHeight="1">
      <c r="A4072" s="1119" t="s">
        <v>2013</v>
      </c>
      <c r="B4072" s="1118" t="s">
        <v>2022</v>
      </c>
      <c r="C4072" s="1117" t="s">
        <v>1276</v>
      </c>
      <c r="D4072" s="1116" t="s">
        <v>3448</v>
      </c>
      <c r="E4072" s="1356">
        <v>0</v>
      </c>
      <c r="F4072" s="1256">
        <v>1</v>
      </c>
      <c r="G4072" s="1246">
        <v>0</v>
      </c>
    </row>
    <row r="4073" spans="1:7" ht="14.15" customHeight="1">
      <c r="A4073" s="1119" t="s">
        <v>2013</v>
      </c>
      <c r="B4073" s="1118" t="s">
        <v>2022</v>
      </c>
      <c r="C4073" s="1117" t="s">
        <v>1277</v>
      </c>
      <c r="D4073" s="1116" t="s">
        <v>5252</v>
      </c>
      <c r="E4073" s="1356">
        <v>0</v>
      </c>
      <c r="F4073" s="1256">
        <v>1</v>
      </c>
      <c r="G4073" s="1246">
        <v>0</v>
      </c>
    </row>
    <row r="4074" spans="1:7" ht="14.15" customHeight="1">
      <c r="A4074" s="1119" t="s">
        <v>2013</v>
      </c>
      <c r="B4074" s="1118" t="s">
        <v>2022</v>
      </c>
      <c r="C4074" s="1117" t="s">
        <v>1278</v>
      </c>
      <c r="D4074" s="1116" t="s">
        <v>5253</v>
      </c>
      <c r="E4074" s="1356">
        <v>0</v>
      </c>
      <c r="F4074" s="1256">
        <v>1</v>
      </c>
      <c r="G4074" s="1246">
        <v>0</v>
      </c>
    </row>
    <row r="4075" spans="1:7" ht="14.15" customHeight="1">
      <c r="A4075" s="1119" t="s">
        <v>2013</v>
      </c>
      <c r="B4075" s="1118" t="s">
        <v>2022</v>
      </c>
      <c r="C4075" s="1117" t="s">
        <v>1279</v>
      </c>
      <c r="D4075" s="1116" t="s">
        <v>5254</v>
      </c>
      <c r="E4075" s="1356">
        <v>0</v>
      </c>
      <c r="F4075" s="1256">
        <v>1</v>
      </c>
      <c r="G4075" s="1246">
        <v>0</v>
      </c>
    </row>
    <row r="4076" spans="1:7" ht="14.15" customHeight="1">
      <c r="A4076" s="1119" t="s">
        <v>2013</v>
      </c>
      <c r="B4076" s="1118" t="s">
        <v>2022</v>
      </c>
      <c r="C4076" s="1117" t="s">
        <v>1280</v>
      </c>
      <c r="D4076" s="1116" t="s">
        <v>5255</v>
      </c>
      <c r="E4076" s="1356">
        <v>12</v>
      </c>
      <c r="F4076" s="1256">
        <v>1</v>
      </c>
      <c r="G4076" s="1246">
        <v>12</v>
      </c>
    </row>
    <row r="4077" spans="1:7" ht="14.15" customHeight="1">
      <c r="A4077" s="1119" t="s">
        <v>2013</v>
      </c>
      <c r="B4077" s="1118" t="s">
        <v>2022</v>
      </c>
      <c r="C4077" s="1117" t="s">
        <v>5235</v>
      </c>
      <c r="D4077" s="1116" t="s">
        <v>5236</v>
      </c>
      <c r="E4077" s="1356">
        <v>2</v>
      </c>
      <c r="F4077" s="1256">
        <v>1</v>
      </c>
      <c r="G4077" s="1246">
        <v>2</v>
      </c>
    </row>
    <row r="4078" spans="1:7" ht="14.15" customHeight="1">
      <c r="A4078" s="1119" t="s">
        <v>2013</v>
      </c>
      <c r="B4078" s="1118" t="s">
        <v>2022</v>
      </c>
      <c r="C4078" s="1117" t="s">
        <v>1621</v>
      </c>
      <c r="D4078" s="1116" t="s">
        <v>4753</v>
      </c>
      <c r="E4078" s="1356">
        <v>4</v>
      </c>
      <c r="F4078" s="1256">
        <v>1</v>
      </c>
      <c r="G4078" s="1246">
        <v>4</v>
      </c>
    </row>
    <row r="4079" spans="1:7" ht="14.15" customHeight="1">
      <c r="A4079" s="1119" t="s">
        <v>2013</v>
      </c>
      <c r="B4079" s="1118" t="s">
        <v>2022</v>
      </c>
      <c r="C4079" s="1117" t="s">
        <v>2497</v>
      </c>
      <c r="D4079" s="1116" t="s">
        <v>3784</v>
      </c>
      <c r="E4079" s="1356">
        <v>2</v>
      </c>
      <c r="F4079" s="1256">
        <v>1</v>
      </c>
      <c r="G4079" s="1246">
        <v>2</v>
      </c>
    </row>
    <row r="4080" spans="1:7" ht="14.15" customHeight="1">
      <c r="A4080" s="1119" t="s">
        <v>2013</v>
      </c>
      <c r="B4080" s="1118" t="s">
        <v>2022</v>
      </c>
      <c r="C4080" s="1117" t="s">
        <v>4692</v>
      </c>
      <c r="D4080" s="1116" t="s">
        <v>4137</v>
      </c>
      <c r="E4080" s="1356">
        <v>1.1999999999999999E-3</v>
      </c>
      <c r="F4080" s="1256">
        <v>1</v>
      </c>
      <c r="G4080" s="1246">
        <v>1.1999999999999999E-3</v>
      </c>
    </row>
    <row r="4081" spans="1:7" ht="14.15" customHeight="1">
      <c r="A4081" s="1119" t="s">
        <v>2013</v>
      </c>
      <c r="B4081" s="1118" t="s">
        <v>2022</v>
      </c>
      <c r="C4081" s="1117" t="s">
        <v>5534</v>
      </c>
      <c r="D4081" s="1116" t="s">
        <v>5611</v>
      </c>
      <c r="E4081" s="1356">
        <v>0.56369999999999998</v>
      </c>
      <c r="F4081" s="1256">
        <v>1</v>
      </c>
      <c r="G4081" s="1246">
        <v>0.56369999999999998</v>
      </c>
    </row>
    <row r="4082" spans="1:7" ht="14.15" customHeight="1">
      <c r="A4082" s="1119" t="s">
        <v>2013</v>
      </c>
      <c r="B4082" s="1118" t="s">
        <v>2022</v>
      </c>
      <c r="C4082" s="1117" t="s">
        <v>5530</v>
      </c>
      <c r="D4082" s="1116" t="s">
        <v>5609</v>
      </c>
      <c r="E4082" s="1356">
        <v>0.50660000000000005</v>
      </c>
      <c r="F4082" s="1256">
        <v>1</v>
      </c>
      <c r="G4082" s="1246">
        <v>0.50660000000000005</v>
      </c>
    </row>
    <row r="4083" spans="1:7" ht="14.15" customHeight="1">
      <c r="A4083" s="1119" t="s">
        <v>2013</v>
      </c>
      <c r="B4083" s="1118" t="s">
        <v>2022</v>
      </c>
      <c r="C4083" s="1117" t="s">
        <v>5602</v>
      </c>
      <c r="D4083" s="1116" t="s">
        <v>5603</v>
      </c>
      <c r="E4083" s="1356">
        <v>0.38600000000000001</v>
      </c>
      <c r="F4083" s="1256">
        <v>1</v>
      </c>
      <c r="G4083" s="1246">
        <v>0.38600000000000001</v>
      </c>
    </row>
    <row r="4084" spans="1:7" ht="14.15" customHeight="1">
      <c r="A4084" s="1119" t="s">
        <v>2013</v>
      </c>
      <c r="B4084" s="1118" t="s">
        <v>2022</v>
      </c>
      <c r="C4084" s="1117" t="s">
        <v>1084</v>
      </c>
      <c r="D4084" s="1116" t="s">
        <v>5178</v>
      </c>
      <c r="E4084" s="1356">
        <v>0.90749999999999997</v>
      </c>
      <c r="F4084" s="1256">
        <v>1</v>
      </c>
      <c r="G4084" s="1246">
        <v>0.90749999999999997</v>
      </c>
    </row>
    <row r="4085" spans="1:7" ht="14.15" customHeight="1">
      <c r="A4085" s="1119" t="s">
        <v>2014</v>
      </c>
      <c r="B4085" s="1118" t="s">
        <v>2023</v>
      </c>
      <c r="C4085" s="1117" t="s">
        <v>4728</v>
      </c>
      <c r="D4085" s="1116" t="s">
        <v>4729</v>
      </c>
      <c r="E4085" s="1356">
        <v>1</v>
      </c>
      <c r="F4085" s="1256">
        <v>1</v>
      </c>
      <c r="G4085" s="1246">
        <v>1</v>
      </c>
    </row>
    <row r="4086" spans="1:7" ht="14.15" customHeight="1">
      <c r="A4086" s="1119" t="s">
        <v>2014</v>
      </c>
      <c r="B4086" s="1118" t="s">
        <v>2023</v>
      </c>
      <c r="C4086" s="1117" t="s">
        <v>4362</v>
      </c>
      <c r="D4086" s="1116" t="s">
        <v>4715</v>
      </c>
      <c r="E4086" s="1356">
        <v>1</v>
      </c>
      <c r="F4086" s="1256">
        <v>1</v>
      </c>
      <c r="G4086" s="1246">
        <v>1</v>
      </c>
    </row>
    <row r="4087" spans="1:7" ht="14.15" customHeight="1">
      <c r="A4087" s="1119" t="s">
        <v>2014</v>
      </c>
      <c r="B4087" s="1118" t="s">
        <v>2023</v>
      </c>
      <c r="C4087" s="1117" t="s">
        <v>4357</v>
      </c>
      <c r="D4087" s="1116" t="s">
        <v>3851</v>
      </c>
      <c r="E4087" s="1356">
        <v>1</v>
      </c>
      <c r="F4087" s="1256">
        <v>1</v>
      </c>
      <c r="G4087" s="1246">
        <v>1</v>
      </c>
    </row>
    <row r="4088" spans="1:7" ht="14.15" customHeight="1">
      <c r="A4088" s="1119" t="s">
        <v>2014</v>
      </c>
      <c r="B4088" s="1118" t="s">
        <v>2023</v>
      </c>
      <c r="C4088" s="1117" t="s">
        <v>4423</v>
      </c>
      <c r="D4088" s="1116" t="s">
        <v>1025</v>
      </c>
      <c r="E4088" s="1356">
        <v>1</v>
      </c>
      <c r="F4088" s="1256">
        <v>1</v>
      </c>
      <c r="G4088" s="1246">
        <v>1</v>
      </c>
    </row>
    <row r="4089" spans="1:7" ht="14.15" customHeight="1">
      <c r="A4089" s="1119" t="s">
        <v>2014</v>
      </c>
      <c r="B4089" s="1118" t="s">
        <v>2023</v>
      </c>
      <c r="C4089" s="1117" t="s">
        <v>7090</v>
      </c>
      <c r="D4089" s="1116" t="s">
        <v>6822</v>
      </c>
      <c r="E4089" s="1356">
        <v>1</v>
      </c>
      <c r="F4089" s="1256">
        <v>1</v>
      </c>
      <c r="G4089" s="1246">
        <v>1</v>
      </c>
    </row>
    <row r="4090" spans="1:7" ht="14.15" customHeight="1">
      <c r="A4090" s="1119" t="s">
        <v>2014</v>
      </c>
      <c r="B4090" s="1118" t="s">
        <v>2023</v>
      </c>
      <c r="C4090" s="1117" t="s">
        <v>4425</v>
      </c>
      <c r="D4090" s="1116" t="s">
        <v>4755</v>
      </c>
      <c r="E4090" s="1356">
        <v>1</v>
      </c>
      <c r="F4090" s="1256">
        <v>1</v>
      </c>
      <c r="G4090" s="1246">
        <v>1</v>
      </c>
    </row>
    <row r="4091" spans="1:7" ht="14.15" customHeight="1">
      <c r="A4091" s="1119" t="s">
        <v>2014</v>
      </c>
      <c r="B4091" s="1118" t="s">
        <v>2023</v>
      </c>
      <c r="C4091" s="1117" t="s">
        <v>1274</v>
      </c>
      <c r="D4091" s="1116" t="s">
        <v>1024</v>
      </c>
      <c r="E4091" s="1356">
        <v>1</v>
      </c>
      <c r="F4091" s="1256">
        <v>1</v>
      </c>
      <c r="G4091" s="1246">
        <v>1</v>
      </c>
    </row>
    <row r="4092" spans="1:7" ht="14.15" customHeight="1">
      <c r="A4092" s="1119" t="s">
        <v>2014</v>
      </c>
      <c r="B4092" s="1118" t="s">
        <v>2023</v>
      </c>
      <c r="C4092" s="1117" t="s">
        <v>4784</v>
      </c>
      <c r="D4092" s="1116" t="s">
        <v>4785</v>
      </c>
      <c r="E4092" s="1356">
        <v>2</v>
      </c>
      <c r="F4092" s="1256">
        <v>1</v>
      </c>
      <c r="G4092" s="1246">
        <v>2</v>
      </c>
    </row>
    <row r="4093" spans="1:7" ht="14.15" customHeight="1">
      <c r="A4093" s="1119" t="s">
        <v>2014</v>
      </c>
      <c r="B4093" s="1118" t="s">
        <v>2023</v>
      </c>
      <c r="C4093" s="1117" t="s">
        <v>4786</v>
      </c>
      <c r="D4093" s="1116" t="s">
        <v>4787</v>
      </c>
      <c r="E4093" s="1356">
        <v>2</v>
      </c>
      <c r="F4093" s="1256">
        <v>1</v>
      </c>
      <c r="G4093" s="1246">
        <v>2</v>
      </c>
    </row>
    <row r="4094" spans="1:7" ht="14.15" customHeight="1">
      <c r="A4094" s="1119" t="s">
        <v>2014</v>
      </c>
      <c r="B4094" s="1118" t="s">
        <v>2023</v>
      </c>
      <c r="C4094" s="1117" t="s">
        <v>4359</v>
      </c>
      <c r="D4094" s="1116" t="s">
        <v>2833</v>
      </c>
      <c r="E4094" s="1356">
        <v>2</v>
      </c>
      <c r="F4094" s="1256">
        <v>1</v>
      </c>
      <c r="G4094" s="1246">
        <v>2</v>
      </c>
    </row>
    <row r="4095" spans="1:7" ht="14.15" customHeight="1">
      <c r="A4095" s="1119" t="s">
        <v>2014</v>
      </c>
      <c r="B4095" s="1118" t="s">
        <v>2023</v>
      </c>
      <c r="C4095" s="1117" t="s">
        <v>5241</v>
      </c>
      <c r="D4095" s="1116" t="s">
        <v>5242</v>
      </c>
      <c r="E4095" s="1356">
        <v>2</v>
      </c>
      <c r="F4095" s="1256">
        <v>1</v>
      </c>
      <c r="G4095" s="1246">
        <v>2</v>
      </c>
    </row>
    <row r="4096" spans="1:7" ht="14.15" customHeight="1">
      <c r="A4096" s="1119" t="s">
        <v>2014</v>
      </c>
      <c r="B4096" s="1118" t="s">
        <v>2023</v>
      </c>
      <c r="C4096" s="1117" t="s">
        <v>3891</v>
      </c>
      <c r="D4096" s="1116" t="s">
        <v>4754</v>
      </c>
      <c r="E4096" s="1356">
        <v>2</v>
      </c>
      <c r="F4096" s="1256">
        <v>1</v>
      </c>
      <c r="G4096" s="1246">
        <v>2</v>
      </c>
    </row>
    <row r="4097" spans="1:7" ht="14.15" customHeight="1">
      <c r="A4097" s="1119" t="s">
        <v>2014</v>
      </c>
      <c r="B4097" s="1118" t="s">
        <v>2023</v>
      </c>
      <c r="C4097" s="1117" t="s">
        <v>5243</v>
      </c>
      <c r="D4097" s="1116" t="s">
        <v>3356</v>
      </c>
      <c r="E4097" s="1356">
        <v>1</v>
      </c>
      <c r="F4097" s="1256">
        <v>1</v>
      </c>
      <c r="G4097" s="1246">
        <v>1</v>
      </c>
    </row>
    <row r="4098" spans="1:7" ht="14.15" customHeight="1">
      <c r="A4098" s="1119" t="s">
        <v>2014</v>
      </c>
      <c r="B4098" s="1118" t="s">
        <v>2023</v>
      </c>
      <c r="C4098" s="1117" t="s">
        <v>1634</v>
      </c>
      <c r="D4098" s="1116" t="s">
        <v>1635</v>
      </c>
      <c r="E4098" s="1356">
        <v>2</v>
      </c>
      <c r="F4098" s="1256">
        <v>1</v>
      </c>
      <c r="G4098" s="1246">
        <v>2</v>
      </c>
    </row>
    <row r="4099" spans="1:7" ht="14.15" customHeight="1">
      <c r="A4099" s="1119" t="s">
        <v>2014</v>
      </c>
      <c r="B4099" s="1118" t="s">
        <v>2023</v>
      </c>
      <c r="C4099" s="1117" t="s">
        <v>1439</v>
      </c>
      <c r="D4099" s="1116" t="s">
        <v>1440</v>
      </c>
      <c r="E4099" s="1356">
        <v>0</v>
      </c>
      <c r="F4099" s="1256">
        <v>1</v>
      </c>
      <c r="G4099" s="1246">
        <v>0</v>
      </c>
    </row>
    <row r="4100" spans="1:7" ht="14.15" customHeight="1">
      <c r="A4100" s="1119" t="s">
        <v>2014</v>
      </c>
      <c r="B4100" s="1118" t="s">
        <v>2023</v>
      </c>
      <c r="C4100" s="1117" t="s">
        <v>3440</v>
      </c>
      <c r="D4100" s="1116" t="s">
        <v>3441</v>
      </c>
      <c r="E4100" s="1356">
        <v>0</v>
      </c>
      <c r="F4100" s="1256">
        <v>1</v>
      </c>
      <c r="G4100" s="1246">
        <v>0</v>
      </c>
    </row>
    <row r="4101" spans="1:7" ht="14.15" customHeight="1">
      <c r="A4101" s="1119" t="s">
        <v>2014</v>
      </c>
      <c r="B4101" s="1118" t="s">
        <v>2023</v>
      </c>
      <c r="C4101" s="1117" t="s">
        <v>3442</v>
      </c>
      <c r="D4101" s="1116" t="s">
        <v>3443</v>
      </c>
      <c r="E4101" s="1356">
        <v>0</v>
      </c>
      <c r="F4101" s="1256">
        <v>1</v>
      </c>
      <c r="G4101" s="1246">
        <v>0</v>
      </c>
    </row>
    <row r="4102" spans="1:7" ht="14.15" customHeight="1">
      <c r="A4102" s="1119" t="s">
        <v>2014</v>
      </c>
      <c r="B4102" s="1118" t="s">
        <v>2023</v>
      </c>
      <c r="C4102" s="1117" t="s">
        <v>3444</v>
      </c>
      <c r="D4102" s="1116" t="s">
        <v>3445</v>
      </c>
      <c r="E4102" s="1356">
        <v>0</v>
      </c>
      <c r="F4102" s="1256">
        <v>1</v>
      </c>
      <c r="G4102" s="1246">
        <v>0</v>
      </c>
    </row>
    <row r="4103" spans="1:7" ht="14.15" customHeight="1">
      <c r="A4103" s="1119" t="s">
        <v>2014</v>
      </c>
      <c r="B4103" s="1118" t="s">
        <v>2023</v>
      </c>
      <c r="C4103" s="1117" t="s">
        <v>3446</v>
      </c>
      <c r="D4103" s="1116" t="s">
        <v>3447</v>
      </c>
      <c r="E4103" s="1356">
        <v>0</v>
      </c>
      <c r="F4103" s="1256">
        <v>1</v>
      </c>
      <c r="G4103" s="1246">
        <v>0</v>
      </c>
    </row>
    <row r="4104" spans="1:7" ht="14.15" customHeight="1">
      <c r="A4104" s="1119" t="s">
        <v>2014</v>
      </c>
      <c r="B4104" s="1118" t="s">
        <v>2023</v>
      </c>
      <c r="C4104" s="1117" t="s">
        <v>1276</v>
      </c>
      <c r="D4104" s="1116" t="s">
        <v>3448</v>
      </c>
      <c r="E4104" s="1356">
        <v>0</v>
      </c>
      <c r="F4104" s="1256">
        <v>1</v>
      </c>
      <c r="G4104" s="1246">
        <v>0</v>
      </c>
    </row>
    <row r="4105" spans="1:7" ht="14.15" customHeight="1">
      <c r="A4105" s="1119" t="s">
        <v>2014</v>
      </c>
      <c r="B4105" s="1118" t="s">
        <v>2023</v>
      </c>
      <c r="C4105" s="1117" t="s">
        <v>1277</v>
      </c>
      <c r="D4105" s="1116" t="s">
        <v>5252</v>
      </c>
      <c r="E4105" s="1356">
        <v>0</v>
      </c>
      <c r="F4105" s="1256">
        <v>1</v>
      </c>
      <c r="G4105" s="1246">
        <v>0</v>
      </c>
    </row>
    <row r="4106" spans="1:7" ht="14.15" customHeight="1">
      <c r="A4106" s="1119" t="s">
        <v>2014</v>
      </c>
      <c r="B4106" s="1118" t="s">
        <v>2023</v>
      </c>
      <c r="C4106" s="1117" t="s">
        <v>1278</v>
      </c>
      <c r="D4106" s="1116" t="s">
        <v>5253</v>
      </c>
      <c r="E4106" s="1356">
        <v>0</v>
      </c>
      <c r="F4106" s="1256">
        <v>1</v>
      </c>
      <c r="G4106" s="1246">
        <v>0</v>
      </c>
    </row>
    <row r="4107" spans="1:7" ht="14.15" customHeight="1">
      <c r="A4107" s="1119" t="s">
        <v>2014</v>
      </c>
      <c r="B4107" s="1118" t="s">
        <v>2023</v>
      </c>
      <c r="C4107" s="1117" t="s">
        <v>1279</v>
      </c>
      <c r="D4107" s="1116" t="s">
        <v>5254</v>
      </c>
      <c r="E4107" s="1356">
        <v>0</v>
      </c>
      <c r="F4107" s="1256">
        <v>1</v>
      </c>
      <c r="G4107" s="1246">
        <v>0</v>
      </c>
    </row>
    <row r="4108" spans="1:7" ht="14.15" customHeight="1">
      <c r="A4108" s="1119" t="s">
        <v>2014</v>
      </c>
      <c r="B4108" s="1118" t="s">
        <v>2023</v>
      </c>
      <c r="C4108" s="1117" t="s">
        <v>1280</v>
      </c>
      <c r="D4108" s="1116" t="s">
        <v>5255</v>
      </c>
      <c r="E4108" s="1356">
        <v>12</v>
      </c>
      <c r="F4108" s="1256">
        <v>1</v>
      </c>
      <c r="G4108" s="1246">
        <v>12</v>
      </c>
    </row>
    <row r="4109" spans="1:7" ht="14.15" customHeight="1">
      <c r="A4109" s="1119" t="s">
        <v>2014</v>
      </c>
      <c r="B4109" s="1118" t="s">
        <v>2023</v>
      </c>
      <c r="C4109" s="1117" t="s">
        <v>1621</v>
      </c>
      <c r="D4109" s="1116" t="s">
        <v>4753</v>
      </c>
      <c r="E4109" s="1356">
        <v>3</v>
      </c>
      <c r="F4109" s="1256">
        <v>1</v>
      </c>
      <c r="G4109" s="1246">
        <v>3</v>
      </c>
    </row>
    <row r="4110" spans="1:7" ht="14.15" customHeight="1">
      <c r="A4110" s="1119" t="s">
        <v>2014</v>
      </c>
      <c r="B4110" s="1118" t="s">
        <v>2023</v>
      </c>
      <c r="C4110" s="1117" t="s">
        <v>2497</v>
      </c>
      <c r="D4110" s="1116" t="s">
        <v>3784</v>
      </c>
      <c r="E4110" s="1356">
        <v>2</v>
      </c>
      <c r="F4110" s="1256">
        <v>1</v>
      </c>
      <c r="G4110" s="1246">
        <v>2</v>
      </c>
    </row>
    <row r="4111" spans="1:7" ht="14.15" customHeight="1">
      <c r="A4111" s="1119" t="s">
        <v>2014</v>
      </c>
      <c r="B4111" s="1118" t="s">
        <v>2023</v>
      </c>
      <c r="C4111" s="1117" t="s">
        <v>2914</v>
      </c>
      <c r="D4111" s="1116" t="s">
        <v>5606</v>
      </c>
      <c r="E4111" s="1356">
        <v>8.9999999999999993E-3</v>
      </c>
      <c r="F4111" s="1256">
        <v>1</v>
      </c>
      <c r="G4111" s="1246">
        <v>8.9999999999999993E-3</v>
      </c>
    </row>
    <row r="4112" spans="1:7" ht="14.15" customHeight="1">
      <c r="A4112" s="1119" t="s">
        <v>2014</v>
      </c>
      <c r="B4112" s="1118" t="s">
        <v>2023</v>
      </c>
      <c r="C4112" s="1117" t="s">
        <v>4692</v>
      </c>
      <c r="D4112" s="1116" t="s">
        <v>4137</v>
      </c>
      <c r="E4112" s="1356">
        <v>1.1999999999999999E-3</v>
      </c>
      <c r="F4112" s="1256">
        <v>1</v>
      </c>
      <c r="G4112" s="1246">
        <v>1.1999999999999999E-3</v>
      </c>
    </row>
    <row r="4113" spans="1:7" ht="14.15" customHeight="1">
      <c r="A4113" s="1119" t="s">
        <v>2014</v>
      </c>
      <c r="B4113" s="1118" t="s">
        <v>2023</v>
      </c>
      <c r="C4113" s="1117" t="s">
        <v>5534</v>
      </c>
      <c r="D4113" s="1116" t="s">
        <v>5611</v>
      </c>
      <c r="E4113" s="1356">
        <v>0.56369999999999998</v>
      </c>
      <c r="F4113" s="1256">
        <v>1</v>
      </c>
      <c r="G4113" s="1246">
        <v>0.56369999999999998</v>
      </c>
    </row>
    <row r="4114" spans="1:7" ht="14.15" customHeight="1">
      <c r="A4114" s="1119" t="s">
        <v>2014</v>
      </c>
      <c r="B4114" s="1118" t="s">
        <v>2023</v>
      </c>
      <c r="C4114" s="1117" t="s">
        <v>5530</v>
      </c>
      <c r="D4114" s="1116" t="s">
        <v>5609</v>
      </c>
      <c r="E4114" s="1356">
        <v>0.50660000000000005</v>
      </c>
      <c r="F4114" s="1256">
        <v>1</v>
      </c>
      <c r="G4114" s="1246">
        <v>0.50660000000000005</v>
      </c>
    </row>
    <row r="4115" spans="1:7" ht="14.15" customHeight="1">
      <c r="A4115" s="1119" t="s">
        <v>2014</v>
      </c>
      <c r="B4115" s="1118" t="s">
        <v>2023</v>
      </c>
      <c r="C4115" s="1117" t="s">
        <v>5602</v>
      </c>
      <c r="D4115" s="1116" t="s">
        <v>5603</v>
      </c>
      <c r="E4115" s="1356">
        <v>0.38600000000000001</v>
      </c>
      <c r="F4115" s="1256">
        <v>1</v>
      </c>
      <c r="G4115" s="1246">
        <v>0.38600000000000001</v>
      </c>
    </row>
    <row r="4116" spans="1:7" ht="14.15" customHeight="1">
      <c r="A4116" s="1119" t="s">
        <v>2014</v>
      </c>
      <c r="B4116" s="1118" t="s">
        <v>2023</v>
      </c>
      <c r="C4116" s="1117" t="s">
        <v>1084</v>
      </c>
      <c r="D4116" s="1116" t="s">
        <v>5178</v>
      </c>
      <c r="E4116" s="1356">
        <v>0.90749999999999997</v>
      </c>
      <c r="F4116" s="1256">
        <v>1</v>
      </c>
      <c r="G4116" s="1246">
        <v>0.90749999999999997</v>
      </c>
    </row>
    <row r="4117" spans="1:7" ht="14.15" customHeight="1">
      <c r="A4117" s="1119" t="s">
        <v>4593</v>
      </c>
      <c r="B4117" s="1118" t="s">
        <v>2436</v>
      </c>
      <c r="C4117" s="1117" t="s">
        <v>4116</v>
      </c>
      <c r="D4117" s="1116" t="s">
        <v>845</v>
      </c>
      <c r="E4117" s="1356">
        <v>1</v>
      </c>
      <c r="F4117" s="1256">
        <v>1</v>
      </c>
      <c r="G4117" s="1246">
        <v>1</v>
      </c>
    </row>
    <row r="4118" spans="1:7" ht="14.15" customHeight="1">
      <c r="A4118" s="1119" t="s">
        <v>4593</v>
      </c>
      <c r="B4118" s="1118" t="s">
        <v>2436</v>
      </c>
      <c r="C4118" s="1117" t="s">
        <v>4093</v>
      </c>
      <c r="D4118" s="1116" t="s">
        <v>5448</v>
      </c>
      <c r="E4118" s="1356">
        <v>1</v>
      </c>
      <c r="F4118" s="1256">
        <v>1</v>
      </c>
      <c r="G4118" s="1246">
        <v>1</v>
      </c>
    </row>
    <row r="4119" spans="1:7" ht="14.15" customHeight="1">
      <c r="A4119" s="1119" t="s">
        <v>4593</v>
      </c>
      <c r="B4119" s="1118" t="s">
        <v>2436</v>
      </c>
      <c r="C4119" s="1117" t="s">
        <v>4097</v>
      </c>
      <c r="D4119" s="1116" t="s">
        <v>5605</v>
      </c>
      <c r="E4119" s="1356">
        <v>1</v>
      </c>
      <c r="F4119" s="1256">
        <v>1</v>
      </c>
      <c r="G4119" s="1246">
        <v>1</v>
      </c>
    </row>
    <row r="4120" spans="1:7" ht="14.15" customHeight="1">
      <c r="A4120" s="1119" t="s">
        <v>4593</v>
      </c>
      <c r="B4120" s="1118" t="s">
        <v>2436</v>
      </c>
      <c r="C4120" s="1117" t="s">
        <v>4102</v>
      </c>
      <c r="D4120" s="1116" t="s">
        <v>3076</v>
      </c>
      <c r="E4120" s="1356">
        <v>1</v>
      </c>
      <c r="F4120" s="1256">
        <v>1</v>
      </c>
      <c r="G4120" s="1246">
        <v>1</v>
      </c>
    </row>
    <row r="4121" spans="1:7" ht="14.15" customHeight="1">
      <c r="A4121" s="1119" t="s">
        <v>4593</v>
      </c>
      <c r="B4121" s="1118" t="s">
        <v>2436</v>
      </c>
      <c r="C4121" s="1117" t="s">
        <v>4119</v>
      </c>
      <c r="D4121" s="1116" t="s">
        <v>3073</v>
      </c>
      <c r="E4121" s="1356">
        <v>1</v>
      </c>
      <c r="F4121" s="1256">
        <v>1</v>
      </c>
      <c r="G4121" s="1246">
        <v>1</v>
      </c>
    </row>
    <row r="4122" spans="1:7" ht="14.15" customHeight="1">
      <c r="A4122" s="1119" t="s">
        <v>4593</v>
      </c>
      <c r="B4122" s="1118" t="s">
        <v>2436</v>
      </c>
      <c r="C4122" s="1117" t="s">
        <v>4808</v>
      </c>
      <c r="D4122" s="1116" t="s">
        <v>4809</v>
      </c>
      <c r="E4122" s="1356">
        <v>1</v>
      </c>
      <c r="F4122" s="1256">
        <v>1</v>
      </c>
      <c r="G4122" s="1246">
        <v>1</v>
      </c>
    </row>
    <row r="4123" spans="1:7" ht="14.15" customHeight="1">
      <c r="A4123" s="1119" t="s">
        <v>4593</v>
      </c>
      <c r="B4123" s="1118" t="s">
        <v>2436</v>
      </c>
      <c r="C4123" s="1117" t="s">
        <v>3172</v>
      </c>
      <c r="D4123" s="1116" t="s">
        <v>325</v>
      </c>
      <c r="E4123" s="1356">
        <v>1</v>
      </c>
      <c r="F4123" s="1256">
        <v>1</v>
      </c>
      <c r="G4123" s="1246">
        <v>1</v>
      </c>
    </row>
    <row r="4124" spans="1:7" ht="14.15" customHeight="1">
      <c r="A4124" s="1119" t="s">
        <v>4593</v>
      </c>
      <c r="B4124" s="1118" t="s">
        <v>2436</v>
      </c>
      <c r="C4124" s="1117" t="s">
        <v>3170</v>
      </c>
      <c r="D4124" s="1116" t="s">
        <v>5613</v>
      </c>
      <c r="E4124" s="1356">
        <v>1</v>
      </c>
      <c r="F4124" s="1256">
        <v>1</v>
      </c>
      <c r="G4124" s="1246">
        <v>1</v>
      </c>
    </row>
    <row r="4125" spans="1:7" ht="14.15" customHeight="1">
      <c r="A4125" s="1119" t="s">
        <v>4593</v>
      </c>
      <c r="B4125" s="1118" t="s">
        <v>2436</v>
      </c>
      <c r="C4125" s="1117" t="s">
        <v>5843</v>
      </c>
      <c r="D4125" s="1116" t="s">
        <v>6203</v>
      </c>
      <c r="E4125" s="1356">
        <v>1</v>
      </c>
      <c r="F4125" s="1256">
        <v>1</v>
      </c>
      <c r="G4125" s="1246">
        <v>1</v>
      </c>
    </row>
    <row r="4126" spans="1:7" ht="14.15" customHeight="1">
      <c r="A4126" s="1119" t="s">
        <v>4593</v>
      </c>
      <c r="B4126" s="1118" t="s">
        <v>2436</v>
      </c>
      <c r="C4126" s="1117" t="s">
        <v>3178</v>
      </c>
      <c r="D4126" s="1116" t="s">
        <v>5449</v>
      </c>
      <c r="E4126" s="1356">
        <v>1</v>
      </c>
      <c r="F4126" s="1256">
        <v>1</v>
      </c>
      <c r="G4126" s="1246">
        <v>1</v>
      </c>
    </row>
    <row r="4127" spans="1:7" ht="14.15" customHeight="1">
      <c r="A4127" s="1119" t="s">
        <v>4593</v>
      </c>
      <c r="B4127" s="1118" t="s">
        <v>2436</v>
      </c>
      <c r="C4127" s="1117" t="s">
        <v>4784</v>
      </c>
      <c r="D4127" s="1116" t="s">
        <v>4785</v>
      </c>
      <c r="E4127" s="1356">
        <v>2</v>
      </c>
      <c r="F4127" s="1256">
        <v>1</v>
      </c>
      <c r="G4127" s="1246">
        <v>2</v>
      </c>
    </row>
    <row r="4128" spans="1:7" ht="14.15" customHeight="1">
      <c r="A4128" s="1119" t="s">
        <v>4593</v>
      </c>
      <c r="B4128" s="1118" t="s">
        <v>2436</v>
      </c>
      <c r="C4128" s="1117" t="s">
        <v>4786</v>
      </c>
      <c r="D4128" s="1116" t="s">
        <v>4787</v>
      </c>
      <c r="E4128" s="1356">
        <v>2</v>
      </c>
      <c r="F4128" s="1256">
        <v>1</v>
      </c>
      <c r="G4128" s="1246">
        <v>2</v>
      </c>
    </row>
    <row r="4129" spans="1:7" ht="14.15" customHeight="1">
      <c r="A4129" s="1119" t="s">
        <v>4593</v>
      </c>
      <c r="B4129" s="1118" t="s">
        <v>2436</v>
      </c>
      <c r="C4129" s="1117" t="s">
        <v>9100</v>
      </c>
      <c r="D4129" s="1116" t="s">
        <v>9113</v>
      </c>
      <c r="E4129" s="1356">
        <v>1</v>
      </c>
      <c r="F4129" s="1256">
        <v>1</v>
      </c>
      <c r="G4129" s="1246">
        <v>1</v>
      </c>
    </row>
    <row r="4130" spans="1:7" ht="14.15" customHeight="1">
      <c r="A4130" s="1119" t="s">
        <v>4593</v>
      </c>
      <c r="B4130" s="1118" t="s">
        <v>2436</v>
      </c>
      <c r="C4130" s="1117" t="s">
        <v>9104</v>
      </c>
      <c r="D4130" s="1116" t="s">
        <v>9114</v>
      </c>
      <c r="E4130" s="1356">
        <v>1</v>
      </c>
      <c r="F4130" s="1256">
        <v>1</v>
      </c>
      <c r="G4130" s="1246">
        <v>1</v>
      </c>
    </row>
    <row r="4131" spans="1:7" ht="14.15" customHeight="1">
      <c r="A4131" s="1119" t="s">
        <v>4593</v>
      </c>
      <c r="B4131" s="1118" t="s">
        <v>2436</v>
      </c>
      <c r="C4131" s="1117" t="s">
        <v>5241</v>
      </c>
      <c r="D4131" s="1116" t="s">
        <v>5242</v>
      </c>
      <c r="E4131" s="1356">
        <v>2</v>
      </c>
      <c r="F4131" s="1256">
        <v>1</v>
      </c>
      <c r="G4131" s="1246">
        <v>2</v>
      </c>
    </row>
    <row r="4132" spans="1:7" ht="14.15" customHeight="1">
      <c r="A4132" s="1119" t="s">
        <v>4593</v>
      </c>
      <c r="B4132" s="1118" t="s">
        <v>2436</v>
      </c>
      <c r="C4132" s="1117" t="s">
        <v>1300</v>
      </c>
      <c r="D4132" s="1116" t="s">
        <v>4726</v>
      </c>
      <c r="E4132" s="1356">
        <v>2</v>
      </c>
      <c r="F4132" s="1256">
        <v>1</v>
      </c>
      <c r="G4132" s="1246">
        <v>2</v>
      </c>
    </row>
    <row r="4133" spans="1:7" ht="14.15" customHeight="1">
      <c r="A4133" s="1119" t="s">
        <v>4593</v>
      </c>
      <c r="B4133" s="1118" t="s">
        <v>2436</v>
      </c>
      <c r="C4133" s="1117" t="s">
        <v>3179</v>
      </c>
      <c r="D4133" s="1116" t="s">
        <v>775</v>
      </c>
      <c r="E4133" s="1356">
        <v>1</v>
      </c>
      <c r="F4133" s="1256">
        <v>1</v>
      </c>
      <c r="G4133" s="1246">
        <v>1</v>
      </c>
    </row>
    <row r="4134" spans="1:7" ht="14.15" customHeight="1">
      <c r="A4134" s="1119" t="s">
        <v>4593</v>
      </c>
      <c r="B4134" s="1118" t="s">
        <v>2436</v>
      </c>
      <c r="C4134" s="1117" t="s">
        <v>1634</v>
      </c>
      <c r="D4134" s="1116" t="s">
        <v>1635</v>
      </c>
      <c r="E4134" s="1356">
        <v>2</v>
      </c>
      <c r="F4134" s="1256">
        <v>1</v>
      </c>
      <c r="G4134" s="1246">
        <v>2</v>
      </c>
    </row>
    <row r="4135" spans="1:7" ht="14.15" customHeight="1">
      <c r="A4135" s="1119" t="s">
        <v>4593</v>
      </c>
      <c r="B4135" s="1118" t="s">
        <v>2436</v>
      </c>
      <c r="C4135" s="1117" t="s">
        <v>1439</v>
      </c>
      <c r="D4135" s="1116" t="s">
        <v>1440</v>
      </c>
      <c r="E4135" s="1356">
        <v>0</v>
      </c>
      <c r="F4135" s="1256">
        <v>1</v>
      </c>
      <c r="G4135" s="1246">
        <v>0</v>
      </c>
    </row>
    <row r="4136" spans="1:7" ht="14.15" customHeight="1">
      <c r="A4136" s="1119" t="s">
        <v>4593</v>
      </c>
      <c r="B4136" s="1118" t="s">
        <v>2436</v>
      </c>
      <c r="C4136" s="1117" t="s">
        <v>3440</v>
      </c>
      <c r="D4136" s="1116" t="s">
        <v>3441</v>
      </c>
      <c r="E4136" s="1356">
        <v>0</v>
      </c>
      <c r="F4136" s="1256">
        <v>1</v>
      </c>
      <c r="G4136" s="1246">
        <v>0</v>
      </c>
    </row>
    <row r="4137" spans="1:7" ht="14.15" customHeight="1">
      <c r="A4137" s="1119" t="s">
        <v>4593</v>
      </c>
      <c r="B4137" s="1118" t="s">
        <v>2436</v>
      </c>
      <c r="C4137" s="1117" t="s">
        <v>3442</v>
      </c>
      <c r="D4137" s="1116" t="s">
        <v>3443</v>
      </c>
      <c r="E4137" s="1356">
        <v>0</v>
      </c>
      <c r="F4137" s="1256">
        <v>1</v>
      </c>
      <c r="G4137" s="1246">
        <v>0</v>
      </c>
    </row>
    <row r="4138" spans="1:7" ht="14.15" customHeight="1">
      <c r="A4138" s="1119" t="s">
        <v>4593</v>
      </c>
      <c r="B4138" s="1118" t="s">
        <v>2436</v>
      </c>
      <c r="C4138" s="1117" t="s">
        <v>3444</v>
      </c>
      <c r="D4138" s="1116" t="s">
        <v>3445</v>
      </c>
      <c r="E4138" s="1356">
        <v>0</v>
      </c>
      <c r="F4138" s="1256">
        <v>1</v>
      </c>
      <c r="G4138" s="1246">
        <v>0</v>
      </c>
    </row>
    <row r="4139" spans="1:7" ht="14.15" customHeight="1">
      <c r="A4139" s="1119" t="s">
        <v>4593</v>
      </c>
      <c r="B4139" s="1118" t="s">
        <v>2436</v>
      </c>
      <c r="C4139" s="1117" t="s">
        <v>3446</v>
      </c>
      <c r="D4139" s="1116" t="s">
        <v>3447</v>
      </c>
      <c r="E4139" s="1356">
        <v>0</v>
      </c>
      <c r="F4139" s="1256">
        <v>1</v>
      </c>
      <c r="G4139" s="1246">
        <v>0</v>
      </c>
    </row>
    <row r="4140" spans="1:7" ht="14.15" customHeight="1">
      <c r="A4140" s="1119" t="s">
        <v>4593</v>
      </c>
      <c r="B4140" s="1118" t="s">
        <v>2436</v>
      </c>
      <c r="C4140" s="1117" t="s">
        <v>1276</v>
      </c>
      <c r="D4140" s="1116" t="s">
        <v>3448</v>
      </c>
      <c r="E4140" s="1356">
        <v>0</v>
      </c>
      <c r="F4140" s="1256">
        <v>1</v>
      </c>
      <c r="G4140" s="1246">
        <v>0</v>
      </c>
    </row>
    <row r="4141" spans="1:7" ht="14.15" customHeight="1">
      <c r="A4141" s="1119" t="s">
        <v>4593</v>
      </c>
      <c r="B4141" s="1118" t="s">
        <v>2436</v>
      </c>
      <c r="C4141" s="1117" t="s">
        <v>1277</v>
      </c>
      <c r="D4141" s="1116" t="s">
        <v>5252</v>
      </c>
      <c r="E4141" s="1356">
        <v>0</v>
      </c>
      <c r="F4141" s="1256">
        <v>1</v>
      </c>
      <c r="G4141" s="1246">
        <v>0</v>
      </c>
    </row>
    <row r="4142" spans="1:7" ht="14.15" customHeight="1">
      <c r="A4142" s="1119" t="s">
        <v>4593</v>
      </c>
      <c r="B4142" s="1118" t="s">
        <v>2436</v>
      </c>
      <c r="C4142" s="1117" t="s">
        <v>1278</v>
      </c>
      <c r="D4142" s="1116" t="s">
        <v>5253</v>
      </c>
      <c r="E4142" s="1356">
        <v>0</v>
      </c>
      <c r="F4142" s="1256">
        <v>1</v>
      </c>
      <c r="G4142" s="1246">
        <v>0</v>
      </c>
    </row>
    <row r="4143" spans="1:7" ht="14.15" customHeight="1">
      <c r="A4143" s="1119" t="s">
        <v>4593</v>
      </c>
      <c r="B4143" s="1118" t="s">
        <v>2436</v>
      </c>
      <c r="C4143" s="1117" t="s">
        <v>1279</v>
      </c>
      <c r="D4143" s="1116" t="s">
        <v>5254</v>
      </c>
      <c r="E4143" s="1356">
        <v>0</v>
      </c>
      <c r="F4143" s="1256">
        <v>1</v>
      </c>
      <c r="G4143" s="1246">
        <v>0</v>
      </c>
    </row>
    <row r="4144" spans="1:7" ht="14.15" customHeight="1">
      <c r="A4144" s="1119" t="s">
        <v>4593</v>
      </c>
      <c r="B4144" s="1118" t="s">
        <v>2436</v>
      </c>
      <c r="C4144" s="1117" t="s">
        <v>1280</v>
      </c>
      <c r="D4144" s="1116" t="s">
        <v>5255</v>
      </c>
      <c r="E4144" s="1356">
        <v>12</v>
      </c>
      <c r="F4144" s="1256">
        <v>1</v>
      </c>
      <c r="G4144" s="1246">
        <v>12</v>
      </c>
    </row>
    <row r="4145" spans="1:7" ht="14.15" customHeight="1">
      <c r="A4145" s="1119" t="s">
        <v>4593</v>
      </c>
      <c r="B4145" s="1118" t="s">
        <v>2436</v>
      </c>
      <c r="C4145" s="1117" t="s">
        <v>5235</v>
      </c>
      <c r="D4145" s="1116" t="s">
        <v>5236</v>
      </c>
      <c r="E4145" s="1356">
        <v>2</v>
      </c>
      <c r="F4145" s="1256">
        <v>1</v>
      </c>
      <c r="G4145" s="1246">
        <v>2</v>
      </c>
    </row>
    <row r="4146" spans="1:7" ht="14.15" customHeight="1">
      <c r="A4146" s="1119" t="s">
        <v>4593</v>
      </c>
      <c r="B4146" s="1118" t="s">
        <v>2436</v>
      </c>
      <c r="C4146" s="1117" t="s">
        <v>3478</v>
      </c>
      <c r="D4146" s="1116" t="s">
        <v>2046</v>
      </c>
      <c r="E4146" s="1356">
        <v>1</v>
      </c>
      <c r="F4146" s="1256">
        <v>1</v>
      </c>
      <c r="G4146" s="1246">
        <v>1</v>
      </c>
    </row>
    <row r="4147" spans="1:7" ht="14.15" customHeight="1">
      <c r="A4147" s="1119" t="s">
        <v>4593</v>
      </c>
      <c r="B4147" s="1118" t="s">
        <v>2436</v>
      </c>
      <c r="C4147" s="1117" t="s">
        <v>4432</v>
      </c>
      <c r="D4147" s="1116" t="s">
        <v>1792</v>
      </c>
      <c r="E4147" s="1356">
        <v>4.0000000000000002E-4</v>
      </c>
      <c r="F4147" s="1256">
        <v>1</v>
      </c>
      <c r="G4147" s="1246">
        <v>4.0000000000000002E-4</v>
      </c>
    </row>
    <row r="4148" spans="1:7" ht="14.15" customHeight="1">
      <c r="A4148" s="1119" t="s">
        <v>4593</v>
      </c>
      <c r="B4148" s="1118" t="s">
        <v>2436</v>
      </c>
      <c r="C4148" s="1117" t="s">
        <v>5417</v>
      </c>
      <c r="D4148" s="1116" t="s">
        <v>3885</v>
      </c>
      <c r="E4148" s="1356">
        <v>1.1999999999999999E-3</v>
      </c>
      <c r="F4148" s="1256">
        <v>1</v>
      </c>
      <c r="G4148" s="1246">
        <v>1.1999999999999999E-3</v>
      </c>
    </row>
    <row r="4149" spans="1:7" ht="14.15" customHeight="1">
      <c r="A4149" s="1119" t="s">
        <v>4593</v>
      </c>
      <c r="B4149" s="1118" t="s">
        <v>2436</v>
      </c>
      <c r="C4149" s="1117" t="s">
        <v>5419</v>
      </c>
      <c r="D4149" s="1116" t="s">
        <v>3704</v>
      </c>
      <c r="E4149" s="1356">
        <v>5.0000000000000001E-3</v>
      </c>
      <c r="F4149" s="1256">
        <v>1</v>
      </c>
      <c r="G4149" s="1246">
        <v>5.0000000000000001E-3</v>
      </c>
    </row>
    <row r="4150" spans="1:7" ht="14.15" customHeight="1">
      <c r="A4150" s="1119" t="s">
        <v>4593</v>
      </c>
      <c r="B4150" s="1118" t="s">
        <v>2436</v>
      </c>
      <c r="C4150" s="1117" t="s">
        <v>869</v>
      </c>
      <c r="D4150" s="1116" t="s">
        <v>1793</v>
      </c>
      <c r="E4150" s="1356">
        <v>4.0000000000000002E-4</v>
      </c>
      <c r="F4150" s="1256">
        <v>1</v>
      </c>
      <c r="G4150" s="1246">
        <v>4.0000000000000002E-4</v>
      </c>
    </row>
    <row r="4151" spans="1:7" ht="14.15" customHeight="1">
      <c r="A4151" s="1119" t="s">
        <v>4593</v>
      </c>
      <c r="B4151" s="1118" t="s">
        <v>2436</v>
      </c>
      <c r="C4151" s="1117" t="s">
        <v>4692</v>
      </c>
      <c r="D4151" s="1116" t="s">
        <v>4137</v>
      </c>
      <c r="E4151" s="1356">
        <v>1.1999999999999999E-3</v>
      </c>
      <c r="F4151" s="1256">
        <v>1</v>
      </c>
      <c r="G4151" s="1246">
        <v>1.1999999999999999E-3</v>
      </c>
    </row>
    <row r="4152" spans="1:7" ht="14.15" customHeight="1">
      <c r="A4152" s="1119" t="s">
        <v>4593</v>
      </c>
      <c r="B4152" s="1118" t="s">
        <v>2436</v>
      </c>
      <c r="C4152" s="1117" t="s">
        <v>870</v>
      </c>
      <c r="D4152" s="1116" t="s">
        <v>871</v>
      </c>
      <c r="E4152" s="1356">
        <v>1E-3</v>
      </c>
      <c r="F4152" s="1256">
        <v>1</v>
      </c>
      <c r="G4152" s="1246">
        <v>1E-3</v>
      </c>
    </row>
    <row r="4153" spans="1:7" ht="14.15" customHeight="1">
      <c r="A4153" s="1119" t="s">
        <v>4593</v>
      </c>
      <c r="B4153" s="1118" t="s">
        <v>2436</v>
      </c>
      <c r="C4153" s="1117" t="s">
        <v>5534</v>
      </c>
      <c r="D4153" s="1116" t="s">
        <v>5611</v>
      </c>
      <c r="E4153" s="1356">
        <v>0.56399999999999995</v>
      </c>
      <c r="F4153" s="1256">
        <v>1</v>
      </c>
      <c r="G4153" s="1246">
        <v>0.56399999999999995</v>
      </c>
    </row>
    <row r="4154" spans="1:7" ht="14.15" customHeight="1">
      <c r="A4154" s="1119" t="s">
        <v>4593</v>
      </c>
      <c r="B4154" s="1118" t="s">
        <v>2436</v>
      </c>
      <c r="C4154" s="1117" t="s">
        <v>5530</v>
      </c>
      <c r="D4154" s="1116" t="s">
        <v>5609</v>
      </c>
      <c r="E4154" s="1356">
        <v>0.50660000000000005</v>
      </c>
      <c r="F4154" s="1256">
        <v>1</v>
      </c>
      <c r="G4154" s="1246">
        <v>0.50660000000000005</v>
      </c>
    </row>
    <row r="4155" spans="1:7" ht="14.15" customHeight="1">
      <c r="A4155" s="1119" t="s">
        <v>4593</v>
      </c>
      <c r="B4155" s="1118" t="s">
        <v>2436</v>
      </c>
      <c r="C4155" s="1117" t="s">
        <v>2734</v>
      </c>
      <c r="D4155" s="1116" t="s">
        <v>5617</v>
      </c>
      <c r="E4155" s="1356">
        <v>0.248</v>
      </c>
      <c r="F4155" s="1256">
        <v>1</v>
      </c>
      <c r="G4155" s="1246">
        <v>0.248</v>
      </c>
    </row>
    <row r="4156" spans="1:7" ht="14.15" customHeight="1">
      <c r="A4156" s="1119" t="s">
        <v>4593</v>
      </c>
      <c r="B4156" s="1118" t="s">
        <v>2436</v>
      </c>
      <c r="C4156" s="1117" t="s">
        <v>2733</v>
      </c>
      <c r="D4156" s="1116" t="s">
        <v>5616</v>
      </c>
      <c r="E4156" s="1356">
        <v>6.83E-2</v>
      </c>
      <c r="F4156" s="1256">
        <v>1</v>
      </c>
      <c r="G4156" s="1246">
        <v>6.83E-2</v>
      </c>
    </row>
    <row r="4157" spans="1:7" ht="14.15" customHeight="1">
      <c r="A4157" s="1119" t="s">
        <v>4593</v>
      </c>
      <c r="B4157" s="1118" t="s">
        <v>2436</v>
      </c>
      <c r="C4157" s="1117" t="s">
        <v>6660</v>
      </c>
      <c r="D4157" s="1116" t="s">
        <v>6661</v>
      </c>
      <c r="E4157" s="1356">
        <v>2.8999999999999998E-3</v>
      </c>
      <c r="F4157" s="1256">
        <v>1</v>
      </c>
      <c r="G4157" s="1246">
        <v>2.8999999999999998E-3</v>
      </c>
    </row>
    <row r="4158" spans="1:7" ht="14.15" customHeight="1">
      <c r="A4158" s="1119" t="s">
        <v>4595</v>
      </c>
      <c r="B4158" s="1118" t="s">
        <v>5274</v>
      </c>
      <c r="C4158" s="1117" t="s">
        <v>4116</v>
      </c>
      <c r="D4158" s="1116" t="s">
        <v>845</v>
      </c>
      <c r="E4158" s="1356">
        <v>1</v>
      </c>
      <c r="F4158" s="1256">
        <v>1</v>
      </c>
      <c r="G4158" s="1246">
        <v>1</v>
      </c>
    </row>
    <row r="4159" spans="1:7" ht="14.15" customHeight="1">
      <c r="A4159" s="1119" t="s">
        <v>4595</v>
      </c>
      <c r="B4159" s="1118" t="s">
        <v>5274</v>
      </c>
      <c r="C4159" s="1117" t="s">
        <v>4093</v>
      </c>
      <c r="D4159" s="1116" t="s">
        <v>5448</v>
      </c>
      <c r="E4159" s="1356">
        <v>1</v>
      </c>
      <c r="F4159" s="1256">
        <v>1</v>
      </c>
      <c r="G4159" s="1246">
        <v>1</v>
      </c>
    </row>
    <row r="4160" spans="1:7" ht="14.15" customHeight="1">
      <c r="A4160" s="1119" t="s">
        <v>4595</v>
      </c>
      <c r="B4160" s="1118" t="s">
        <v>5274</v>
      </c>
      <c r="C4160" s="1117" t="s">
        <v>4097</v>
      </c>
      <c r="D4160" s="1116" t="s">
        <v>5605</v>
      </c>
      <c r="E4160" s="1356">
        <v>1</v>
      </c>
      <c r="F4160" s="1256">
        <v>1</v>
      </c>
      <c r="G4160" s="1246">
        <v>1</v>
      </c>
    </row>
    <row r="4161" spans="1:7" ht="14.15" customHeight="1">
      <c r="A4161" s="1119" t="s">
        <v>4595</v>
      </c>
      <c r="B4161" s="1118" t="s">
        <v>5274</v>
      </c>
      <c r="C4161" s="1117" t="s">
        <v>4102</v>
      </c>
      <c r="D4161" s="1116" t="s">
        <v>3076</v>
      </c>
      <c r="E4161" s="1356">
        <v>1</v>
      </c>
      <c r="F4161" s="1256">
        <v>1</v>
      </c>
      <c r="G4161" s="1246">
        <v>1</v>
      </c>
    </row>
    <row r="4162" spans="1:7" ht="14.15" customHeight="1">
      <c r="A4162" s="1119" t="s">
        <v>4595</v>
      </c>
      <c r="B4162" s="1118" t="s">
        <v>5274</v>
      </c>
      <c r="C4162" s="1117" t="s">
        <v>4119</v>
      </c>
      <c r="D4162" s="1116" t="s">
        <v>3073</v>
      </c>
      <c r="E4162" s="1356">
        <v>1</v>
      </c>
      <c r="F4162" s="1256">
        <v>1</v>
      </c>
      <c r="G4162" s="1246">
        <v>1</v>
      </c>
    </row>
    <row r="4163" spans="1:7" ht="14.15" customHeight="1">
      <c r="A4163" s="1119" t="s">
        <v>4595</v>
      </c>
      <c r="B4163" s="1118" t="s">
        <v>5274</v>
      </c>
      <c r="C4163" s="1117" t="s">
        <v>4808</v>
      </c>
      <c r="D4163" s="1116" t="s">
        <v>4809</v>
      </c>
      <c r="E4163" s="1356">
        <v>1</v>
      </c>
      <c r="F4163" s="1256">
        <v>1</v>
      </c>
      <c r="G4163" s="1246">
        <v>1</v>
      </c>
    </row>
    <row r="4164" spans="1:7" ht="14.15" customHeight="1">
      <c r="A4164" s="1119" t="s">
        <v>4595</v>
      </c>
      <c r="B4164" s="1118" t="s">
        <v>5274</v>
      </c>
      <c r="C4164" s="1117" t="s">
        <v>3172</v>
      </c>
      <c r="D4164" s="1116" t="s">
        <v>325</v>
      </c>
      <c r="E4164" s="1356">
        <v>1</v>
      </c>
      <c r="F4164" s="1256">
        <v>1</v>
      </c>
      <c r="G4164" s="1246">
        <v>1</v>
      </c>
    </row>
    <row r="4165" spans="1:7" ht="14.15" customHeight="1">
      <c r="A4165" s="1119" t="s">
        <v>4595</v>
      </c>
      <c r="B4165" s="1118" t="s">
        <v>5274</v>
      </c>
      <c r="C4165" s="1117" t="s">
        <v>5843</v>
      </c>
      <c r="D4165" s="1116" t="s">
        <v>6203</v>
      </c>
      <c r="E4165" s="1356">
        <v>1</v>
      </c>
      <c r="F4165" s="1256">
        <v>1</v>
      </c>
      <c r="G4165" s="1246">
        <v>1</v>
      </c>
    </row>
    <row r="4166" spans="1:7" ht="14.15" customHeight="1">
      <c r="A4166" s="1119" t="s">
        <v>4595</v>
      </c>
      <c r="B4166" s="1118" t="s">
        <v>5274</v>
      </c>
      <c r="C4166" s="1117" t="s">
        <v>3178</v>
      </c>
      <c r="D4166" s="1116" t="s">
        <v>5449</v>
      </c>
      <c r="E4166" s="1356">
        <v>1</v>
      </c>
      <c r="F4166" s="1256">
        <v>1</v>
      </c>
      <c r="G4166" s="1246">
        <v>1</v>
      </c>
    </row>
    <row r="4167" spans="1:7" ht="14.15" customHeight="1">
      <c r="A4167" s="1119" t="s">
        <v>4595</v>
      </c>
      <c r="B4167" s="1118" t="s">
        <v>5274</v>
      </c>
      <c r="C4167" s="1117" t="s">
        <v>4784</v>
      </c>
      <c r="D4167" s="1116" t="s">
        <v>4785</v>
      </c>
      <c r="E4167" s="1356">
        <v>2</v>
      </c>
      <c r="F4167" s="1256">
        <v>1</v>
      </c>
      <c r="G4167" s="1246">
        <v>2</v>
      </c>
    </row>
    <row r="4168" spans="1:7" ht="14.15" customHeight="1">
      <c r="A4168" s="1119" t="s">
        <v>4595</v>
      </c>
      <c r="B4168" s="1118" t="s">
        <v>5274</v>
      </c>
      <c r="C4168" s="1117" t="s">
        <v>4786</v>
      </c>
      <c r="D4168" s="1116" t="s">
        <v>4787</v>
      </c>
      <c r="E4168" s="1356">
        <v>2</v>
      </c>
      <c r="F4168" s="1256">
        <v>1</v>
      </c>
      <c r="G4168" s="1246">
        <v>2</v>
      </c>
    </row>
    <row r="4169" spans="1:7" ht="14.15" customHeight="1">
      <c r="A4169" s="1119" t="s">
        <v>4595</v>
      </c>
      <c r="B4169" s="1118" t="s">
        <v>5274</v>
      </c>
      <c r="C4169" s="1117" t="s">
        <v>9100</v>
      </c>
      <c r="D4169" s="1116" t="s">
        <v>9113</v>
      </c>
      <c r="E4169" s="1356">
        <v>1</v>
      </c>
      <c r="F4169" s="1256">
        <v>1</v>
      </c>
      <c r="G4169" s="1246">
        <v>1</v>
      </c>
    </row>
    <row r="4170" spans="1:7" ht="14.15" customHeight="1">
      <c r="A4170" s="1119" t="s">
        <v>4595</v>
      </c>
      <c r="B4170" s="1118" t="s">
        <v>5274</v>
      </c>
      <c r="C4170" s="1117" t="s">
        <v>9104</v>
      </c>
      <c r="D4170" s="1116" t="s">
        <v>9114</v>
      </c>
      <c r="E4170" s="1356">
        <v>1</v>
      </c>
      <c r="F4170" s="1256">
        <v>1</v>
      </c>
      <c r="G4170" s="1246">
        <v>1</v>
      </c>
    </row>
    <row r="4171" spans="1:7" ht="14.15" customHeight="1">
      <c r="A4171" s="1119" t="s">
        <v>4595</v>
      </c>
      <c r="B4171" s="1118" t="s">
        <v>5274</v>
      </c>
      <c r="C4171" s="1117" t="s">
        <v>5241</v>
      </c>
      <c r="D4171" s="1116" t="s">
        <v>5242</v>
      </c>
      <c r="E4171" s="1356">
        <v>2</v>
      </c>
      <c r="F4171" s="1256">
        <v>1</v>
      </c>
      <c r="G4171" s="1246">
        <v>2</v>
      </c>
    </row>
    <row r="4172" spans="1:7" ht="14.15" customHeight="1">
      <c r="A4172" s="1119" t="s">
        <v>4595</v>
      </c>
      <c r="B4172" s="1118" t="s">
        <v>5274</v>
      </c>
      <c r="C4172" s="1117" t="s">
        <v>1300</v>
      </c>
      <c r="D4172" s="1116" t="s">
        <v>4726</v>
      </c>
      <c r="E4172" s="1356">
        <v>2</v>
      </c>
      <c r="F4172" s="1256">
        <v>1</v>
      </c>
      <c r="G4172" s="1246">
        <v>2</v>
      </c>
    </row>
    <row r="4173" spans="1:7" ht="14.15" customHeight="1">
      <c r="A4173" s="1119" t="s">
        <v>4595</v>
      </c>
      <c r="B4173" s="1118" t="s">
        <v>5274</v>
      </c>
      <c r="C4173" s="1117" t="s">
        <v>3179</v>
      </c>
      <c r="D4173" s="1116" t="s">
        <v>775</v>
      </c>
      <c r="E4173" s="1356">
        <v>1</v>
      </c>
      <c r="F4173" s="1256">
        <v>1</v>
      </c>
      <c r="G4173" s="1246">
        <v>1</v>
      </c>
    </row>
    <row r="4174" spans="1:7" ht="14.15" customHeight="1">
      <c r="A4174" s="1119" t="s">
        <v>4595</v>
      </c>
      <c r="B4174" s="1118" t="s">
        <v>5274</v>
      </c>
      <c r="C4174" s="1117" t="s">
        <v>5243</v>
      </c>
      <c r="D4174" s="1116" t="s">
        <v>3356</v>
      </c>
      <c r="E4174" s="1356">
        <v>1</v>
      </c>
      <c r="F4174" s="1256">
        <v>1</v>
      </c>
      <c r="G4174" s="1246">
        <v>1</v>
      </c>
    </row>
    <row r="4175" spans="1:7" ht="14.15" customHeight="1">
      <c r="A4175" s="1119" t="s">
        <v>4595</v>
      </c>
      <c r="B4175" s="1118" t="s">
        <v>5274</v>
      </c>
      <c r="C4175" s="1117" t="s">
        <v>1634</v>
      </c>
      <c r="D4175" s="1116" t="s">
        <v>1635</v>
      </c>
      <c r="E4175" s="1356">
        <v>3</v>
      </c>
      <c r="F4175" s="1256">
        <v>1</v>
      </c>
      <c r="G4175" s="1246">
        <v>3</v>
      </c>
    </row>
    <row r="4176" spans="1:7" ht="14.15" customHeight="1">
      <c r="A4176" s="1119" t="s">
        <v>4595</v>
      </c>
      <c r="B4176" s="1118" t="s">
        <v>5274</v>
      </c>
      <c r="C4176" s="1117" t="s">
        <v>1439</v>
      </c>
      <c r="D4176" s="1116" t="s">
        <v>1440</v>
      </c>
      <c r="E4176" s="1356">
        <v>0</v>
      </c>
      <c r="F4176" s="1256">
        <v>1</v>
      </c>
      <c r="G4176" s="1246">
        <v>0</v>
      </c>
    </row>
    <row r="4177" spans="1:7" ht="14.15" customHeight="1">
      <c r="A4177" s="1119" t="s">
        <v>4595</v>
      </c>
      <c r="B4177" s="1118" t="s">
        <v>5274</v>
      </c>
      <c r="C4177" s="1117" t="s">
        <v>3440</v>
      </c>
      <c r="D4177" s="1116" t="s">
        <v>3441</v>
      </c>
      <c r="E4177" s="1356">
        <v>0</v>
      </c>
      <c r="F4177" s="1256">
        <v>1</v>
      </c>
      <c r="G4177" s="1246">
        <v>0</v>
      </c>
    </row>
    <row r="4178" spans="1:7" ht="14.15" customHeight="1">
      <c r="A4178" s="1119" t="s">
        <v>4595</v>
      </c>
      <c r="B4178" s="1118" t="s">
        <v>5274</v>
      </c>
      <c r="C4178" s="1117" t="s">
        <v>3442</v>
      </c>
      <c r="D4178" s="1116" t="s">
        <v>3443</v>
      </c>
      <c r="E4178" s="1356">
        <v>0</v>
      </c>
      <c r="F4178" s="1256">
        <v>1</v>
      </c>
      <c r="G4178" s="1246">
        <v>0</v>
      </c>
    </row>
    <row r="4179" spans="1:7" ht="14.15" customHeight="1">
      <c r="A4179" s="1119" t="s">
        <v>4595</v>
      </c>
      <c r="B4179" s="1118" t="s">
        <v>5274</v>
      </c>
      <c r="C4179" s="1117" t="s">
        <v>3444</v>
      </c>
      <c r="D4179" s="1116" t="s">
        <v>3445</v>
      </c>
      <c r="E4179" s="1356">
        <v>0</v>
      </c>
      <c r="F4179" s="1256">
        <v>1</v>
      </c>
      <c r="G4179" s="1246">
        <v>0</v>
      </c>
    </row>
    <row r="4180" spans="1:7" ht="14.15" customHeight="1">
      <c r="A4180" s="1119" t="s">
        <v>4595</v>
      </c>
      <c r="B4180" s="1118" t="s">
        <v>5274</v>
      </c>
      <c r="C4180" s="1117" t="s">
        <v>3446</v>
      </c>
      <c r="D4180" s="1116" t="s">
        <v>3447</v>
      </c>
      <c r="E4180" s="1356">
        <v>0</v>
      </c>
      <c r="F4180" s="1256">
        <v>1</v>
      </c>
      <c r="G4180" s="1246">
        <v>0</v>
      </c>
    </row>
    <row r="4181" spans="1:7" ht="14.15" customHeight="1">
      <c r="A4181" s="1119" t="s">
        <v>4595</v>
      </c>
      <c r="B4181" s="1118" t="s">
        <v>5274</v>
      </c>
      <c r="C4181" s="1117" t="s">
        <v>1276</v>
      </c>
      <c r="D4181" s="1116" t="s">
        <v>3448</v>
      </c>
      <c r="E4181" s="1356">
        <v>0</v>
      </c>
      <c r="F4181" s="1256">
        <v>1</v>
      </c>
      <c r="G4181" s="1246">
        <v>0</v>
      </c>
    </row>
    <row r="4182" spans="1:7" ht="14.15" customHeight="1">
      <c r="A4182" s="1119" t="s">
        <v>4595</v>
      </c>
      <c r="B4182" s="1118" t="s">
        <v>5274</v>
      </c>
      <c r="C4182" s="1117" t="s">
        <v>1277</v>
      </c>
      <c r="D4182" s="1116" t="s">
        <v>5252</v>
      </c>
      <c r="E4182" s="1356">
        <v>0</v>
      </c>
      <c r="F4182" s="1256">
        <v>1</v>
      </c>
      <c r="G4182" s="1246">
        <v>0</v>
      </c>
    </row>
    <row r="4183" spans="1:7" ht="14.15" customHeight="1">
      <c r="A4183" s="1119" t="s">
        <v>4595</v>
      </c>
      <c r="B4183" s="1118" t="s">
        <v>5274</v>
      </c>
      <c r="C4183" s="1117" t="s">
        <v>1278</v>
      </c>
      <c r="D4183" s="1116" t="s">
        <v>5253</v>
      </c>
      <c r="E4183" s="1356">
        <v>0</v>
      </c>
      <c r="F4183" s="1256">
        <v>1</v>
      </c>
      <c r="G4183" s="1246">
        <v>0</v>
      </c>
    </row>
    <row r="4184" spans="1:7" ht="14.15" customHeight="1">
      <c r="A4184" s="1119" t="s">
        <v>4595</v>
      </c>
      <c r="B4184" s="1118" t="s">
        <v>5274</v>
      </c>
      <c r="C4184" s="1117" t="s">
        <v>1279</v>
      </c>
      <c r="D4184" s="1116" t="s">
        <v>5254</v>
      </c>
      <c r="E4184" s="1356">
        <v>0</v>
      </c>
      <c r="F4184" s="1256">
        <v>1</v>
      </c>
      <c r="G4184" s="1246">
        <v>0</v>
      </c>
    </row>
    <row r="4185" spans="1:7" ht="14.15" customHeight="1">
      <c r="A4185" s="1119" t="s">
        <v>4595</v>
      </c>
      <c r="B4185" s="1118" t="s">
        <v>5274</v>
      </c>
      <c r="C4185" s="1117" t="s">
        <v>1280</v>
      </c>
      <c r="D4185" s="1116" t="s">
        <v>5255</v>
      </c>
      <c r="E4185" s="1356">
        <v>12</v>
      </c>
      <c r="F4185" s="1256">
        <v>1</v>
      </c>
      <c r="G4185" s="1246">
        <v>12</v>
      </c>
    </row>
    <row r="4186" spans="1:7" ht="14.15" customHeight="1">
      <c r="A4186" s="1119" t="s">
        <v>4595</v>
      </c>
      <c r="B4186" s="1118" t="s">
        <v>5274</v>
      </c>
      <c r="C4186" s="1117" t="s">
        <v>5235</v>
      </c>
      <c r="D4186" s="1116" t="s">
        <v>5236</v>
      </c>
      <c r="E4186" s="1356">
        <v>2</v>
      </c>
      <c r="F4186" s="1256">
        <v>1</v>
      </c>
      <c r="G4186" s="1246">
        <v>2</v>
      </c>
    </row>
    <row r="4187" spans="1:7" ht="14.15" customHeight="1">
      <c r="A4187" s="1119" t="s">
        <v>4595</v>
      </c>
      <c r="B4187" s="1118" t="s">
        <v>5274</v>
      </c>
      <c r="C4187" s="1117" t="s">
        <v>3478</v>
      </c>
      <c r="D4187" s="1116" t="s">
        <v>2046</v>
      </c>
      <c r="E4187" s="1356">
        <v>1</v>
      </c>
      <c r="F4187" s="1256">
        <v>1</v>
      </c>
      <c r="G4187" s="1246">
        <v>1</v>
      </c>
    </row>
    <row r="4188" spans="1:7" ht="14.15" customHeight="1">
      <c r="A4188" s="1119" t="s">
        <v>4595</v>
      </c>
      <c r="B4188" s="1118" t="s">
        <v>5274</v>
      </c>
      <c r="C4188" s="1117" t="s">
        <v>1621</v>
      </c>
      <c r="D4188" s="1116" t="s">
        <v>4753</v>
      </c>
      <c r="E4188" s="1356">
        <v>4</v>
      </c>
      <c r="F4188" s="1256">
        <v>1</v>
      </c>
      <c r="G4188" s="1246">
        <v>4</v>
      </c>
    </row>
    <row r="4189" spans="1:7" ht="14.15" customHeight="1">
      <c r="A4189" s="1119" t="s">
        <v>4595</v>
      </c>
      <c r="B4189" s="1118" t="s">
        <v>5274</v>
      </c>
      <c r="C4189" s="1117" t="s">
        <v>2497</v>
      </c>
      <c r="D4189" s="1116" t="s">
        <v>3784</v>
      </c>
      <c r="E4189" s="1356">
        <v>2</v>
      </c>
      <c r="F4189" s="1256">
        <v>1</v>
      </c>
      <c r="G4189" s="1246">
        <v>2</v>
      </c>
    </row>
    <row r="4190" spans="1:7" ht="14.15" customHeight="1">
      <c r="A4190" s="1119" t="s">
        <v>4595</v>
      </c>
      <c r="B4190" s="1118" t="s">
        <v>5274</v>
      </c>
      <c r="C4190" s="1117" t="s">
        <v>4432</v>
      </c>
      <c r="D4190" s="1116" t="s">
        <v>1792</v>
      </c>
      <c r="E4190" s="1356">
        <v>4.0000000000000002E-4</v>
      </c>
      <c r="F4190" s="1256">
        <v>1</v>
      </c>
      <c r="G4190" s="1246">
        <v>4.0000000000000002E-4</v>
      </c>
    </row>
    <row r="4191" spans="1:7" ht="14.15" customHeight="1">
      <c r="A4191" s="1119" t="s">
        <v>4595</v>
      </c>
      <c r="B4191" s="1118" t="s">
        <v>5274</v>
      </c>
      <c r="C4191" s="1117" t="s">
        <v>5417</v>
      </c>
      <c r="D4191" s="1116" t="s">
        <v>3885</v>
      </c>
      <c r="E4191" s="1356">
        <v>1.1999999999999999E-3</v>
      </c>
      <c r="F4191" s="1256">
        <v>1</v>
      </c>
      <c r="G4191" s="1246">
        <v>1.1999999999999999E-3</v>
      </c>
    </row>
    <row r="4192" spans="1:7" ht="14.15" customHeight="1">
      <c r="A4192" s="1119" t="s">
        <v>4595</v>
      </c>
      <c r="B4192" s="1118" t="s">
        <v>5274</v>
      </c>
      <c r="C4192" s="1117" t="s">
        <v>5419</v>
      </c>
      <c r="D4192" s="1116" t="s">
        <v>3704</v>
      </c>
      <c r="E4192" s="1356">
        <v>5.0000000000000001E-3</v>
      </c>
      <c r="F4192" s="1256">
        <v>1</v>
      </c>
      <c r="G4192" s="1246">
        <v>5.0000000000000001E-3</v>
      </c>
    </row>
    <row r="4193" spans="1:7" ht="14.15" customHeight="1">
      <c r="A4193" s="1119" t="s">
        <v>4595</v>
      </c>
      <c r="B4193" s="1118" t="s">
        <v>5274</v>
      </c>
      <c r="C4193" s="1117" t="s">
        <v>869</v>
      </c>
      <c r="D4193" s="1116" t="s">
        <v>1793</v>
      </c>
      <c r="E4193" s="1356">
        <v>4.0000000000000002E-4</v>
      </c>
      <c r="F4193" s="1256">
        <v>1</v>
      </c>
      <c r="G4193" s="1246">
        <v>4.0000000000000002E-4</v>
      </c>
    </row>
    <row r="4194" spans="1:7" ht="14.15" customHeight="1">
      <c r="A4194" s="1119" t="s">
        <v>4595</v>
      </c>
      <c r="B4194" s="1118" t="s">
        <v>5274</v>
      </c>
      <c r="C4194" s="1117" t="s">
        <v>4692</v>
      </c>
      <c r="D4194" s="1116" t="s">
        <v>4137</v>
      </c>
      <c r="E4194" s="1356">
        <v>1.1999999999999999E-3</v>
      </c>
      <c r="F4194" s="1256">
        <v>1</v>
      </c>
      <c r="G4194" s="1246">
        <v>1.1999999999999999E-3</v>
      </c>
    </row>
    <row r="4195" spans="1:7" ht="14.15" customHeight="1">
      <c r="A4195" s="1119" t="s">
        <v>4595</v>
      </c>
      <c r="B4195" s="1118" t="s">
        <v>5274</v>
      </c>
      <c r="C4195" s="1117" t="s">
        <v>7748</v>
      </c>
      <c r="D4195" s="1116" t="s">
        <v>8287</v>
      </c>
      <c r="E4195" s="1356">
        <v>6.6E-3</v>
      </c>
      <c r="F4195" s="1256">
        <v>1</v>
      </c>
      <c r="G4195" s="1246">
        <v>6.6E-3</v>
      </c>
    </row>
    <row r="4196" spans="1:7" ht="14.15" customHeight="1">
      <c r="A4196" s="1119" t="s">
        <v>4595</v>
      </c>
      <c r="B4196" s="1118" t="s">
        <v>5274</v>
      </c>
      <c r="C4196" s="1117" t="s">
        <v>870</v>
      </c>
      <c r="D4196" s="1116" t="s">
        <v>871</v>
      </c>
      <c r="E4196" s="1356">
        <v>1E-3</v>
      </c>
      <c r="F4196" s="1256">
        <v>1</v>
      </c>
      <c r="G4196" s="1246">
        <v>1E-3</v>
      </c>
    </row>
    <row r="4197" spans="1:7" ht="14.15" customHeight="1">
      <c r="A4197" s="1119" t="s">
        <v>4595</v>
      </c>
      <c r="B4197" s="1118" t="s">
        <v>5274</v>
      </c>
      <c r="C4197" s="1117" t="s">
        <v>5534</v>
      </c>
      <c r="D4197" s="1116" t="s">
        <v>5611</v>
      </c>
      <c r="E4197" s="1356">
        <v>0.56399999999999995</v>
      </c>
      <c r="F4197" s="1256">
        <v>1</v>
      </c>
      <c r="G4197" s="1246">
        <v>0.56399999999999995</v>
      </c>
    </row>
    <row r="4198" spans="1:7" ht="14.15" customHeight="1">
      <c r="A4198" s="1119" t="s">
        <v>4595</v>
      </c>
      <c r="B4198" s="1118" t="s">
        <v>5274</v>
      </c>
      <c r="C4198" s="1117" t="s">
        <v>5530</v>
      </c>
      <c r="D4198" s="1116" t="s">
        <v>5609</v>
      </c>
      <c r="E4198" s="1356">
        <v>0.50660000000000005</v>
      </c>
      <c r="F4198" s="1256">
        <v>1</v>
      </c>
      <c r="G4198" s="1246">
        <v>0.50660000000000005</v>
      </c>
    </row>
    <row r="4199" spans="1:7" ht="14.15" customHeight="1">
      <c r="A4199" s="1119" t="s">
        <v>4595</v>
      </c>
      <c r="B4199" s="1118" t="s">
        <v>5274</v>
      </c>
      <c r="C4199" s="1117" t="s">
        <v>2734</v>
      </c>
      <c r="D4199" s="1116" t="s">
        <v>5617</v>
      </c>
      <c r="E4199" s="1356">
        <v>0.248</v>
      </c>
      <c r="F4199" s="1256">
        <v>1</v>
      </c>
      <c r="G4199" s="1246">
        <v>0.248</v>
      </c>
    </row>
    <row r="4200" spans="1:7" ht="14.15" customHeight="1">
      <c r="A4200" s="1119" t="s">
        <v>4595</v>
      </c>
      <c r="B4200" s="1118" t="s">
        <v>5274</v>
      </c>
      <c r="C4200" s="1117" t="s">
        <v>2733</v>
      </c>
      <c r="D4200" s="1116" t="s">
        <v>5616</v>
      </c>
      <c r="E4200" s="1356">
        <v>6.83E-2</v>
      </c>
      <c r="F4200" s="1256">
        <v>1</v>
      </c>
      <c r="G4200" s="1246">
        <v>6.83E-2</v>
      </c>
    </row>
    <row r="4201" spans="1:7" ht="14.15" customHeight="1">
      <c r="A4201" s="1119" t="s">
        <v>4595</v>
      </c>
      <c r="B4201" s="1118" t="s">
        <v>5274</v>
      </c>
      <c r="C4201" s="1117" t="s">
        <v>1084</v>
      </c>
      <c r="D4201" s="1116" t="s">
        <v>5178</v>
      </c>
      <c r="E4201" s="1356">
        <v>0.90749999999999997</v>
      </c>
      <c r="F4201" s="1256">
        <v>1</v>
      </c>
      <c r="G4201" s="1246">
        <v>0.90749999999999997</v>
      </c>
    </row>
    <row r="4202" spans="1:7" ht="14.15" customHeight="1">
      <c r="A4202" s="1119" t="s">
        <v>4595</v>
      </c>
      <c r="B4202" s="1118" t="s">
        <v>5274</v>
      </c>
      <c r="C4202" s="1117" t="s">
        <v>6660</v>
      </c>
      <c r="D4202" s="1116" t="s">
        <v>6661</v>
      </c>
      <c r="E4202" s="1356">
        <v>2.8999999999999998E-3</v>
      </c>
      <c r="F4202" s="1256">
        <v>1</v>
      </c>
      <c r="G4202" s="1246">
        <v>2.8999999999999998E-3</v>
      </c>
    </row>
    <row r="4203" spans="1:7" ht="14.15" customHeight="1">
      <c r="A4203" s="1119" t="s">
        <v>5121</v>
      </c>
      <c r="B4203" s="1118" t="s">
        <v>3165</v>
      </c>
      <c r="C4203" s="1117" t="s">
        <v>4116</v>
      </c>
      <c r="D4203" s="1116" t="s">
        <v>845</v>
      </c>
      <c r="E4203" s="1356">
        <v>1</v>
      </c>
      <c r="F4203" s="1256">
        <v>1</v>
      </c>
      <c r="G4203" s="1246">
        <v>1</v>
      </c>
    </row>
    <row r="4204" spans="1:7" ht="14.15" customHeight="1">
      <c r="A4204" s="1119" t="s">
        <v>5121</v>
      </c>
      <c r="B4204" s="1118" t="s">
        <v>3165</v>
      </c>
      <c r="C4204" s="1117" t="s">
        <v>4093</v>
      </c>
      <c r="D4204" s="1116" t="s">
        <v>5448</v>
      </c>
      <c r="E4204" s="1356">
        <v>1</v>
      </c>
      <c r="F4204" s="1256">
        <v>1</v>
      </c>
      <c r="G4204" s="1246">
        <v>1</v>
      </c>
    </row>
    <row r="4205" spans="1:7" ht="14.15" customHeight="1">
      <c r="A4205" s="1119" t="s">
        <v>5121</v>
      </c>
      <c r="B4205" s="1118" t="s">
        <v>3165</v>
      </c>
      <c r="C4205" s="1117" t="s">
        <v>4097</v>
      </c>
      <c r="D4205" s="1116" t="s">
        <v>5605</v>
      </c>
      <c r="E4205" s="1356">
        <v>1</v>
      </c>
      <c r="F4205" s="1256">
        <v>1</v>
      </c>
      <c r="G4205" s="1246">
        <v>1</v>
      </c>
    </row>
    <row r="4206" spans="1:7" ht="14.15" customHeight="1">
      <c r="A4206" s="1119" t="s">
        <v>5121</v>
      </c>
      <c r="B4206" s="1118" t="s">
        <v>3165</v>
      </c>
      <c r="C4206" s="1117" t="s">
        <v>4102</v>
      </c>
      <c r="D4206" s="1116" t="s">
        <v>3076</v>
      </c>
      <c r="E4206" s="1356">
        <v>1</v>
      </c>
      <c r="F4206" s="1256">
        <v>1</v>
      </c>
      <c r="G4206" s="1246">
        <v>1</v>
      </c>
    </row>
    <row r="4207" spans="1:7" ht="14.15" customHeight="1">
      <c r="A4207" s="1119" t="s">
        <v>5121</v>
      </c>
      <c r="B4207" s="1118" t="s">
        <v>3165</v>
      </c>
      <c r="C4207" s="1117" t="s">
        <v>4119</v>
      </c>
      <c r="D4207" s="1116" t="s">
        <v>3073</v>
      </c>
      <c r="E4207" s="1356">
        <v>1</v>
      </c>
      <c r="F4207" s="1256">
        <v>1</v>
      </c>
      <c r="G4207" s="1246">
        <v>1</v>
      </c>
    </row>
    <row r="4208" spans="1:7" ht="14.15" customHeight="1">
      <c r="A4208" s="1119" t="s">
        <v>5121</v>
      </c>
      <c r="B4208" s="1118" t="s">
        <v>3165</v>
      </c>
      <c r="C4208" s="1117" t="s">
        <v>4808</v>
      </c>
      <c r="D4208" s="1116" t="s">
        <v>4809</v>
      </c>
      <c r="E4208" s="1356">
        <v>1</v>
      </c>
      <c r="F4208" s="1256">
        <v>1</v>
      </c>
      <c r="G4208" s="1246">
        <v>1</v>
      </c>
    </row>
    <row r="4209" spans="1:7" ht="14.15" customHeight="1">
      <c r="A4209" s="1119" t="s">
        <v>5121</v>
      </c>
      <c r="B4209" s="1118" t="s">
        <v>3165</v>
      </c>
      <c r="C4209" s="1117" t="s">
        <v>3172</v>
      </c>
      <c r="D4209" s="1116" t="s">
        <v>325</v>
      </c>
      <c r="E4209" s="1356">
        <v>1</v>
      </c>
      <c r="F4209" s="1256">
        <v>1</v>
      </c>
      <c r="G4209" s="1246">
        <v>1</v>
      </c>
    </row>
    <row r="4210" spans="1:7" ht="14.15" customHeight="1">
      <c r="A4210" s="1119" t="s">
        <v>5121</v>
      </c>
      <c r="B4210" s="1118" t="s">
        <v>3165</v>
      </c>
      <c r="C4210" s="1117" t="s">
        <v>5843</v>
      </c>
      <c r="D4210" s="1116" t="s">
        <v>6203</v>
      </c>
      <c r="E4210" s="1356">
        <v>1</v>
      </c>
      <c r="F4210" s="1256">
        <v>1</v>
      </c>
      <c r="G4210" s="1246">
        <v>1</v>
      </c>
    </row>
    <row r="4211" spans="1:7" ht="14.15" customHeight="1">
      <c r="A4211" s="1119" t="s">
        <v>5121</v>
      </c>
      <c r="B4211" s="1118" t="s">
        <v>3165</v>
      </c>
      <c r="C4211" s="1117" t="s">
        <v>3178</v>
      </c>
      <c r="D4211" s="1116" t="s">
        <v>5449</v>
      </c>
      <c r="E4211" s="1356">
        <v>1</v>
      </c>
      <c r="F4211" s="1256">
        <v>1</v>
      </c>
      <c r="G4211" s="1246">
        <v>1</v>
      </c>
    </row>
    <row r="4212" spans="1:7" ht="14.15" customHeight="1">
      <c r="A4212" s="1119" t="s">
        <v>5121</v>
      </c>
      <c r="B4212" s="1118" t="s">
        <v>3165</v>
      </c>
      <c r="C4212" s="1117" t="s">
        <v>4784</v>
      </c>
      <c r="D4212" s="1116" t="s">
        <v>4785</v>
      </c>
      <c r="E4212" s="1356">
        <v>2</v>
      </c>
      <c r="F4212" s="1256">
        <v>1</v>
      </c>
      <c r="G4212" s="1246">
        <v>2</v>
      </c>
    </row>
    <row r="4213" spans="1:7" ht="14.15" customHeight="1">
      <c r="A4213" s="1119" t="s">
        <v>5121</v>
      </c>
      <c r="B4213" s="1118" t="s">
        <v>3165</v>
      </c>
      <c r="C4213" s="1117" t="s">
        <v>4786</v>
      </c>
      <c r="D4213" s="1116" t="s">
        <v>4787</v>
      </c>
      <c r="E4213" s="1356">
        <v>2</v>
      </c>
      <c r="F4213" s="1256">
        <v>1</v>
      </c>
      <c r="G4213" s="1246">
        <v>2</v>
      </c>
    </row>
    <row r="4214" spans="1:7" ht="14.15" customHeight="1">
      <c r="A4214" s="1119" t="s">
        <v>5121</v>
      </c>
      <c r="B4214" s="1118" t="s">
        <v>3165</v>
      </c>
      <c r="C4214" s="1117" t="s">
        <v>9100</v>
      </c>
      <c r="D4214" s="1116" t="s">
        <v>9113</v>
      </c>
      <c r="E4214" s="1356">
        <v>1</v>
      </c>
      <c r="F4214" s="1256">
        <v>1</v>
      </c>
      <c r="G4214" s="1246">
        <v>1</v>
      </c>
    </row>
    <row r="4215" spans="1:7" ht="14.15" customHeight="1">
      <c r="A4215" s="1119" t="s">
        <v>5121</v>
      </c>
      <c r="B4215" s="1118" t="s">
        <v>3165</v>
      </c>
      <c r="C4215" s="1117" t="s">
        <v>9104</v>
      </c>
      <c r="D4215" s="1116" t="s">
        <v>9114</v>
      </c>
      <c r="E4215" s="1356">
        <v>1</v>
      </c>
      <c r="F4215" s="1256">
        <v>1</v>
      </c>
      <c r="G4215" s="1246">
        <v>1</v>
      </c>
    </row>
    <row r="4216" spans="1:7" ht="14.15" customHeight="1">
      <c r="A4216" s="1119" t="s">
        <v>5121</v>
      </c>
      <c r="B4216" s="1118" t="s">
        <v>3165</v>
      </c>
      <c r="C4216" s="1117" t="s">
        <v>5241</v>
      </c>
      <c r="D4216" s="1116" t="s">
        <v>5242</v>
      </c>
      <c r="E4216" s="1356">
        <v>2</v>
      </c>
      <c r="F4216" s="1256">
        <v>1</v>
      </c>
      <c r="G4216" s="1246">
        <v>2</v>
      </c>
    </row>
    <row r="4217" spans="1:7" ht="14.15" customHeight="1">
      <c r="A4217" s="1119" t="s">
        <v>5121</v>
      </c>
      <c r="B4217" s="1118" t="s">
        <v>3165</v>
      </c>
      <c r="C4217" s="1117" t="s">
        <v>1300</v>
      </c>
      <c r="D4217" s="1116" t="s">
        <v>4726</v>
      </c>
      <c r="E4217" s="1356">
        <v>2</v>
      </c>
      <c r="F4217" s="1256">
        <v>1</v>
      </c>
      <c r="G4217" s="1246">
        <v>2</v>
      </c>
    </row>
    <row r="4218" spans="1:7" ht="14.15" customHeight="1">
      <c r="A4218" s="1119" t="s">
        <v>5121</v>
      </c>
      <c r="B4218" s="1118" t="s">
        <v>3165</v>
      </c>
      <c r="C4218" s="1117" t="s">
        <v>3179</v>
      </c>
      <c r="D4218" s="1116" t="s">
        <v>775</v>
      </c>
      <c r="E4218" s="1356">
        <v>1</v>
      </c>
      <c r="F4218" s="1256">
        <v>1</v>
      </c>
      <c r="G4218" s="1246">
        <v>1</v>
      </c>
    </row>
    <row r="4219" spans="1:7" ht="14.15" customHeight="1">
      <c r="A4219" s="1119" t="s">
        <v>5121</v>
      </c>
      <c r="B4219" s="1118" t="s">
        <v>3165</v>
      </c>
      <c r="C4219" s="1117" t="s">
        <v>5243</v>
      </c>
      <c r="D4219" s="1116" t="s">
        <v>3356</v>
      </c>
      <c r="E4219" s="1356">
        <v>1</v>
      </c>
      <c r="F4219" s="1256">
        <v>1</v>
      </c>
      <c r="G4219" s="1246">
        <v>1</v>
      </c>
    </row>
    <row r="4220" spans="1:7" ht="14.15" customHeight="1">
      <c r="A4220" s="1119" t="s">
        <v>5121</v>
      </c>
      <c r="B4220" s="1118" t="s">
        <v>3165</v>
      </c>
      <c r="C4220" s="1117" t="s">
        <v>1634</v>
      </c>
      <c r="D4220" s="1116" t="s">
        <v>1635</v>
      </c>
      <c r="E4220" s="1356">
        <v>3</v>
      </c>
      <c r="F4220" s="1256">
        <v>1</v>
      </c>
      <c r="G4220" s="1246">
        <v>3</v>
      </c>
    </row>
    <row r="4221" spans="1:7" ht="14.15" customHeight="1">
      <c r="A4221" s="1119" t="s">
        <v>5121</v>
      </c>
      <c r="B4221" s="1118" t="s">
        <v>3165</v>
      </c>
      <c r="C4221" s="1117" t="s">
        <v>1439</v>
      </c>
      <c r="D4221" s="1116" t="s">
        <v>1440</v>
      </c>
      <c r="E4221" s="1356">
        <v>0</v>
      </c>
      <c r="F4221" s="1256">
        <v>1</v>
      </c>
      <c r="G4221" s="1246">
        <v>0</v>
      </c>
    </row>
    <row r="4222" spans="1:7" ht="14.15" customHeight="1">
      <c r="A4222" s="1119" t="s">
        <v>5121</v>
      </c>
      <c r="B4222" s="1118" t="s">
        <v>3165</v>
      </c>
      <c r="C4222" s="1117" t="s">
        <v>3440</v>
      </c>
      <c r="D4222" s="1116" t="s">
        <v>3441</v>
      </c>
      <c r="E4222" s="1356">
        <v>0</v>
      </c>
      <c r="F4222" s="1256">
        <v>1</v>
      </c>
      <c r="G4222" s="1246">
        <v>0</v>
      </c>
    </row>
    <row r="4223" spans="1:7" ht="14.15" customHeight="1">
      <c r="A4223" s="1119" t="s">
        <v>5121</v>
      </c>
      <c r="B4223" s="1118" t="s">
        <v>3165</v>
      </c>
      <c r="C4223" s="1117" t="s">
        <v>3442</v>
      </c>
      <c r="D4223" s="1116" t="s">
        <v>3443</v>
      </c>
      <c r="E4223" s="1356">
        <v>0</v>
      </c>
      <c r="F4223" s="1256">
        <v>1</v>
      </c>
      <c r="G4223" s="1246">
        <v>0</v>
      </c>
    </row>
    <row r="4224" spans="1:7" ht="14.15" customHeight="1">
      <c r="A4224" s="1119" t="s">
        <v>5121</v>
      </c>
      <c r="B4224" s="1118" t="s">
        <v>3165</v>
      </c>
      <c r="C4224" s="1117" t="s">
        <v>3444</v>
      </c>
      <c r="D4224" s="1116" t="s">
        <v>3445</v>
      </c>
      <c r="E4224" s="1356">
        <v>0</v>
      </c>
      <c r="F4224" s="1256">
        <v>1</v>
      </c>
      <c r="G4224" s="1246">
        <v>0</v>
      </c>
    </row>
    <row r="4225" spans="1:7" ht="14.15" customHeight="1">
      <c r="A4225" s="1119" t="s">
        <v>5121</v>
      </c>
      <c r="B4225" s="1118" t="s">
        <v>3165</v>
      </c>
      <c r="C4225" s="1117" t="s">
        <v>3446</v>
      </c>
      <c r="D4225" s="1116" t="s">
        <v>3447</v>
      </c>
      <c r="E4225" s="1356">
        <v>0</v>
      </c>
      <c r="F4225" s="1256">
        <v>1</v>
      </c>
      <c r="G4225" s="1246">
        <v>0</v>
      </c>
    </row>
    <row r="4226" spans="1:7" ht="14.15" customHeight="1">
      <c r="A4226" s="1119" t="s">
        <v>5121</v>
      </c>
      <c r="B4226" s="1118" t="s">
        <v>3165</v>
      </c>
      <c r="C4226" s="1117" t="s">
        <v>1276</v>
      </c>
      <c r="D4226" s="1116" t="s">
        <v>3448</v>
      </c>
      <c r="E4226" s="1356">
        <v>0</v>
      </c>
      <c r="F4226" s="1256">
        <v>1</v>
      </c>
      <c r="G4226" s="1246">
        <v>0</v>
      </c>
    </row>
    <row r="4227" spans="1:7" ht="14.15" customHeight="1">
      <c r="A4227" s="1119" t="s">
        <v>5121</v>
      </c>
      <c r="B4227" s="1118" t="s">
        <v>3165</v>
      </c>
      <c r="C4227" s="1117" t="s">
        <v>1277</v>
      </c>
      <c r="D4227" s="1116" t="s">
        <v>5252</v>
      </c>
      <c r="E4227" s="1356">
        <v>0</v>
      </c>
      <c r="F4227" s="1256">
        <v>1</v>
      </c>
      <c r="G4227" s="1246">
        <v>0</v>
      </c>
    </row>
    <row r="4228" spans="1:7" ht="14.15" customHeight="1">
      <c r="A4228" s="1119" t="s">
        <v>5121</v>
      </c>
      <c r="B4228" s="1118" t="s">
        <v>3165</v>
      </c>
      <c r="C4228" s="1117" t="s">
        <v>1278</v>
      </c>
      <c r="D4228" s="1116" t="s">
        <v>5253</v>
      </c>
      <c r="E4228" s="1356">
        <v>0</v>
      </c>
      <c r="F4228" s="1256">
        <v>1</v>
      </c>
      <c r="G4228" s="1246">
        <v>0</v>
      </c>
    </row>
    <row r="4229" spans="1:7" ht="14.15" customHeight="1">
      <c r="A4229" s="1119" t="s">
        <v>5121</v>
      </c>
      <c r="B4229" s="1118" t="s">
        <v>3165</v>
      </c>
      <c r="C4229" s="1117" t="s">
        <v>1279</v>
      </c>
      <c r="D4229" s="1116" t="s">
        <v>5254</v>
      </c>
      <c r="E4229" s="1356">
        <v>0</v>
      </c>
      <c r="F4229" s="1256">
        <v>1</v>
      </c>
      <c r="G4229" s="1246">
        <v>0</v>
      </c>
    </row>
    <row r="4230" spans="1:7" ht="14.15" customHeight="1">
      <c r="A4230" s="1119" t="s">
        <v>5121</v>
      </c>
      <c r="B4230" s="1118" t="s">
        <v>3165</v>
      </c>
      <c r="C4230" s="1117" t="s">
        <v>1280</v>
      </c>
      <c r="D4230" s="1116" t="s">
        <v>5255</v>
      </c>
      <c r="E4230" s="1356">
        <v>12</v>
      </c>
      <c r="F4230" s="1256">
        <v>1</v>
      </c>
      <c r="G4230" s="1246">
        <v>12</v>
      </c>
    </row>
    <row r="4231" spans="1:7" ht="14.15" customHeight="1">
      <c r="A4231" s="1119" t="s">
        <v>5121</v>
      </c>
      <c r="B4231" s="1118" t="s">
        <v>3165</v>
      </c>
      <c r="C4231" s="1117" t="s">
        <v>5235</v>
      </c>
      <c r="D4231" s="1116" t="s">
        <v>5236</v>
      </c>
      <c r="E4231" s="1356">
        <v>2</v>
      </c>
      <c r="F4231" s="1256">
        <v>1</v>
      </c>
      <c r="G4231" s="1246">
        <v>2</v>
      </c>
    </row>
    <row r="4232" spans="1:7" ht="14.15" customHeight="1">
      <c r="A4232" s="1119" t="s">
        <v>5121</v>
      </c>
      <c r="B4232" s="1118" t="s">
        <v>3165</v>
      </c>
      <c r="C4232" s="1117" t="s">
        <v>3478</v>
      </c>
      <c r="D4232" s="1116" t="s">
        <v>2046</v>
      </c>
      <c r="E4232" s="1356">
        <v>1</v>
      </c>
      <c r="F4232" s="1256">
        <v>1</v>
      </c>
      <c r="G4232" s="1246">
        <v>1</v>
      </c>
    </row>
    <row r="4233" spans="1:7" ht="14.15" customHeight="1">
      <c r="A4233" s="1119" t="s">
        <v>5121</v>
      </c>
      <c r="B4233" s="1118" t="s">
        <v>3165</v>
      </c>
      <c r="C4233" s="1117" t="s">
        <v>1621</v>
      </c>
      <c r="D4233" s="1116" t="s">
        <v>4753</v>
      </c>
      <c r="E4233" s="1356">
        <v>4</v>
      </c>
      <c r="F4233" s="1256">
        <v>1</v>
      </c>
      <c r="G4233" s="1246">
        <v>4</v>
      </c>
    </row>
    <row r="4234" spans="1:7" ht="14.15" customHeight="1">
      <c r="A4234" s="1119" t="s">
        <v>5121</v>
      </c>
      <c r="B4234" s="1118" t="s">
        <v>3165</v>
      </c>
      <c r="C4234" s="1117" t="s">
        <v>2497</v>
      </c>
      <c r="D4234" s="1116" t="s">
        <v>3784</v>
      </c>
      <c r="E4234" s="1356">
        <v>2</v>
      </c>
      <c r="F4234" s="1256">
        <v>1</v>
      </c>
      <c r="G4234" s="1246">
        <v>2</v>
      </c>
    </row>
    <row r="4235" spans="1:7" ht="14.15" customHeight="1">
      <c r="A4235" s="1119" t="s">
        <v>5121</v>
      </c>
      <c r="B4235" s="1118" t="s">
        <v>3165</v>
      </c>
      <c r="C4235" s="1117" t="s">
        <v>4432</v>
      </c>
      <c r="D4235" s="1116" t="s">
        <v>1792</v>
      </c>
      <c r="E4235" s="1356">
        <v>4.0000000000000002E-4</v>
      </c>
      <c r="F4235" s="1256">
        <v>1</v>
      </c>
      <c r="G4235" s="1246">
        <v>4.0000000000000002E-4</v>
      </c>
    </row>
    <row r="4236" spans="1:7" ht="14.15" customHeight="1">
      <c r="A4236" s="1119" t="s">
        <v>5121</v>
      </c>
      <c r="B4236" s="1118" t="s">
        <v>3165</v>
      </c>
      <c r="C4236" s="1117" t="s">
        <v>5417</v>
      </c>
      <c r="D4236" s="1116" t="s">
        <v>3885</v>
      </c>
      <c r="E4236" s="1356">
        <v>1.1999999999999999E-3</v>
      </c>
      <c r="F4236" s="1256">
        <v>1</v>
      </c>
      <c r="G4236" s="1246">
        <v>1.1999999999999999E-3</v>
      </c>
    </row>
    <row r="4237" spans="1:7" ht="14.15" customHeight="1">
      <c r="A4237" s="1119" t="s">
        <v>5121</v>
      </c>
      <c r="B4237" s="1118" t="s">
        <v>3165</v>
      </c>
      <c r="C4237" s="1117" t="s">
        <v>5419</v>
      </c>
      <c r="D4237" s="1116" t="s">
        <v>3704</v>
      </c>
      <c r="E4237" s="1356">
        <v>5.0000000000000001E-3</v>
      </c>
      <c r="F4237" s="1256">
        <v>1</v>
      </c>
      <c r="G4237" s="1246">
        <v>5.0000000000000001E-3</v>
      </c>
    </row>
    <row r="4238" spans="1:7" ht="14.15" customHeight="1">
      <c r="A4238" s="1119" t="s">
        <v>5121</v>
      </c>
      <c r="B4238" s="1118" t="s">
        <v>3165</v>
      </c>
      <c r="C4238" s="1117" t="s">
        <v>869</v>
      </c>
      <c r="D4238" s="1116" t="s">
        <v>1793</v>
      </c>
      <c r="E4238" s="1356">
        <v>4.0000000000000002E-4</v>
      </c>
      <c r="F4238" s="1256">
        <v>1</v>
      </c>
      <c r="G4238" s="1246">
        <v>4.0000000000000002E-4</v>
      </c>
    </row>
    <row r="4239" spans="1:7" ht="14.15" customHeight="1">
      <c r="A4239" s="1119" t="s">
        <v>5121</v>
      </c>
      <c r="B4239" s="1118" t="s">
        <v>3165</v>
      </c>
      <c r="C4239" s="1117" t="s">
        <v>4692</v>
      </c>
      <c r="D4239" s="1116" t="s">
        <v>4137</v>
      </c>
      <c r="E4239" s="1356">
        <v>1.1999999999999999E-3</v>
      </c>
      <c r="F4239" s="1256">
        <v>1</v>
      </c>
      <c r="G4239" s="1246">
        <v>1.1999999999999999E-3</v>
      </c>
    </row>
    <row r="4240" spans="1:7" ht="14.15" customHeight="1">
      <c r="A4240" s="1119" t="s">
        <v>5121</v>
      </c>
      <c r="B4240" s="1118" t="s">
        <v>3165</v>
      </c>
      <c r="C4240" s="1117" t="s">
        <v>7748</v>
      </c>
      <c r="D4240" s="1116" t="s">
        <v>8287</v>
      </c>
      <c r="E4240" s="1356">
        <v>6.6E-3</v>
      </c>
      <c r="F4240" s="1256">
        <v>1</v>
      </c>
      <c r="G4240" s="1246">
        <v>6.6E-3</v>
      </c>
    </row>
    <row r="4241" spans="1:7" ht="14.15" customHeight="1">
      <c r="A4241" s="1119" t="s">
        <v>5121</v>
      </c>
      <c r="B4241" s="1118" t="s">
        <v>3165</v>
      </c>
      <c r="C4241" s="1117" t="s">
        <v>870</v>
      </c>
      <c r="D4241" s="1116" t="s">
        <v>871</v>
      </c>
      <c r="E4241" s="1356">
        <v>1E-3</v>
      </c>
      <c r="F4241" s="1256">
        <v>1</v>
      </c>
      <c r="G4241" s="1246">
        <v>1E-3</v>
      </c>
    </row>
    <row r="4242" spans="1:7" ht="14.15" customHeight="1">
      <c r="A4242" s="1119" t="s">
        <v>5121</v>
      </c>
      <c r="B4242" s="1118" t="s">
        <v>3165</v>
      </c>
      <c r="C4242" s="1117" t="s">
        <v>5534</v>
      </c>
      <c r="D4242" s="1116" t="s">
        <v>5611</v>
      </c>
      <c r="E4242" s="1356">
        <v>0.56399999999999995</v>
      </c>
      <c r="F4242" s="1256">
        <v>1</v>
      </c>
      <c r="G4242" s="1246">
        <v>0.56399999999999995</v>
      </c>
    </row>
    <row r="4243" spans="1:7" ht="14.15" customHeight="1">
      <c r="A4243" s="1119" t="s">
        <v>5121</v>
      </c>
      <c r="B4243" s="1118" t="s">
        <v>3165</v>
      </c>
      <c r="C4243" s="1117" t="s">
        <v>5530</v>
      </c>
      <c r="D4243" s="1116" t="s">
        <v>5609</v>
      </c>
      <c r="E4243" s="1356">
        <v>0.50660000000000005</v>
      </c>
      <c r="F4243" s="1256">
        <v>1</v>
      </c>
      <c r="G4243" s="1246">
        <v>0.50660000000000005</v>
      </c>
    </row>
    <row r="4244" spans="1:7" ht="14.15" customHeight="1">
      <c r="A4244" s="1119" t="s">
        <v>5121</v>
      </c>
      <c r="B4244" s="1118" t="s">
        <v>3165</v>
      </c>
      <c r="C4244" s="1117" t="s">
        <v>2734</v>
      </c>
      <c r="D4244" s="1116" t="s">
        <v>5617</v>
      </c>
      <c r="E4244" s="1356">
        <v>0.248</v>
      </c>
      <c r="F4244" s="1256">
        <v>1</v>
      </c>
      <c r="G4244" s="1246">
        <v>0.248</v>
      </c>
    </row>
    <row r="4245" spans="1:7" ht="14.15" customHeight="1">
      <c r="A4245" s="1119" t="s">
        <v>5121</v>
      </c>
      <c r="B4245" s="1118" t="s">
        <v>3165</v>
      </c>
      <c r="C4245" s="1117" t="s">
        <v>2733</v>
      </c>
      <c r="D4245" s="1116" t="s">
        <v>5616</v>
      </c>
      <c r="E4245" s="1356">
        <v>6.83E-2</v>
      </c>
      <c r="F4245" s="1256">
        <v>1</v>
      </c>
      <c r="G4245" s="1246">
        <v>6.83E-2</v>
      </c>
    </row>
    <row r="4246" spans="1:7" ht="14.15" customHeight="1">
      <c r="A4246" s="1119" t="s">
        <v>5121</v>
      </c>
      <c r="B4246" s="1118" t="s">
        <v>3165</v>
      </c>
      <c r="C4246" s="1117" t="s">
        <v>1084</v>
      </c>
      <c r="D4246" s="1116" t="s">
        <v>5178</v>
      </c>
      <c r="E4246" s="1356">
        <v>0.90749999999999997</v>
      </c>
      <c r="F4246" s="1256">
        <v>1</v>
      </c>
      <c r="G4246" s="1246">
        <v>0.90749999999999997</v>
      </c>
    </row>
    <row r="4247" spans="1:7" ht="14.15" customHeight="1">
      <c r="A4247" s="1119" t="s">
        <v>5121</v>
      </c>
      <c r="B4247" s="1118" t="s">
        <v>3165</v>
      </c>
      <c r="C4247" s="1117" t="s">
        <v>6660</v>
      </c>
      <c r="D4247" s="1116" t="s">
        <v>6661</v>
      </c>
      <c r="E4247" s="1356">
        <v>2.8999999999999998E-3</v>
      </c>
      <c r="F4247" s="1256">
        <v>1</v>
      </c>
      <c r="G4247" s="1246">
        <v>2.8999999999999998E-3</v>
      </c>
    </row>
    <row r="4248" spans="1:7" ht="14.15" customHeight="1">
      <c r="A4248" s="1119" t="s">
        <v>4035</v>
      </c>
      <c r="B4248" s="1118" t="s">
        <v>4036</v>
      </c>
      <c r="C4248" s="1117" t="s">
        <v>5181</v>
      </c>
      <c r="D4248" s="1116" t="s">
        <v>5394</v>
      </c>
      <c r="E4248" s="1356">
        <v>2</v>
      </c>
      <c r="F4248" s="1256">
        <v>1</v>
      </c>
      <c r="G4248" s="1246">
        <v>2</v>
      </c>
    </row>
    <row r="4249" spans="1:7" ht="14.15" customHeight="1">
      <c r="A4249" s="1119" t="s">
        <v>4035</v>
      </c>
      <c r="B4249" s="1118" t="s">
        <v>4036</v>
      </c>
      <c r="C4249" s="1117" t="s">
        <v>5030</v>
      </c>
      <c r="D4249" s="1116" t="s">
        <v>5031</v>
      </c>
      <c r="E4249" s="1356">
        <v>2</v>
      </c>
      <c r="F4249" s="1256">
        <v>1</v>
      </c>
      <c r="G4249" s="1246">
        <v>2</v>
      </c>
    </row>
    <row r="4250" spans="1:7" ht="14.15" customHeight="1">
      <c r="A4250" s="1119" t="s">
        <v>4035</v>
      </c>
      <c r="B4250" s="1118" t="s">
        <v>4036</v>
      </c>
      <c r="C4250" s="1117" t="s">
        <v>1026</v>
      </c>
      <c r="D4250" s="1116" t="s">
        <v>4832</v>
      </c>
      <c r="E4250" s="1356">
        <v>1</v>
      </c>
      <c r="F4250" s="1256">
        <v>1</v>
      </c>
      <c r="G4250" s="1246">
        <v>1</v>
      </c>
    </row>
    <row r="4251" spans="1:7" ht="14.15" customHeight="1">
      <c r="A4251" s="1119" t="s">
        <v>4970</v>
      </c>
      <c r="B4251" s="1118" t="s">
        <v>2638</v>
      </c>
      <c r="C4251" s="1117" t="s">
        <v>5030</v>
      </c>
      <c r="D4251" s="1116" t="s">
        <v>5031</v>
      </c>
      <c r="E4251" s="1356">
        <v>2</v>
      </c>
      <c r="F4251" s="1256">
        <v>1</v>
      </c>
      <c r="G4251" s="1246">
        <v>2</v>
      </c>
    </row>
    <row r="4252" spans="1:7" ht="14.15" customHeight="1">
      <c r="A4252" s="1119" t="s">
        <v>4970</v>
      </c>
      <c r="B4252" s="1118" t="s">
        <v>2638</v>
      </c>
      <c r="C4252" s="1117" t="s">
        <v>3175</v>
      </c>
      <c r="D4252" s="1116" t="s">
        <v>1771</v>
      </c>
      <c r="E4252" s="1356">
        <v>1</v>
      </c>
      <c r="F4252" s="1256">
        <v>1</v>
      </c>
      <c r="G4252" s="1246">
        <v>1</v>
      </c>
    </row>
    <row r="4253" spans="1:7" ht="14.15" customHeight="1">
      <c r="A4253" s="1119" t="s">
        <v>492</v>
      </c>
      <c r="B4253" s="1118" t="s">
        <v>4367</v>
      </c>
      <c r="C4253" s="1117" t="s">
        <v>5167</v>
      </c>
      <c r="D4253" s="1116" t="s">
        <v>5168</v>
      </c>
      <c r="E4253" s="1356">
        <v>1</v>
      </c>
      <c r="F4253" s="1256">
        <v>1</v>
      </c>
      <c r="G4253" s="1246">
        <v>1</v>
      </c>
    </row>
    <row r="4254" spans="1:7" ht="14.15" customHeight="1">
      <c r="A4254" s="1119" t="s">
        <v>492</v>
      </c>
      <c r="B4254" s="1118" t="s">
        <v>4367</v>
      </c>
      <c r="C4254" s="1117" t="s">
        <v>4526</v>
      </c>
      <c r="D4254" s="1116" t="s">
        <v>1245</v>
      </c>
      <c r="E4254" s="1356">
        <v>1</v>
      </c>
      <c r="F4254" s="1256">
        <v>1</v>
      </c>
      <c r="G4254" s="1246">
        <v>1</v>
      </c>
    </row>
    <row r="4255" spans="1:7" ht="14.15" customHeight="1">
      <c r="A4255" s="1119" t="s">
        <v>492</v>
      </c>
      <c r="B4255" s="1118" t="s">
        <v>4367</v>
      </c>
      <c r="C4255" s="1117" t="s">
        <v>1246</v>
      </c>
      <c r="D4255" s="1116" t="s">
        <v>1247</v>
      </c>
      <c r="E4255" s="1356">
        <v>1</v>
      </c>
      <c r="F4255" s="1256">
        <v>1</v>
      </c>
      <c r="G4255" s="1246">
        <v>1</v>
      </c>
    </row>
    <row r="4256" spans="1:7" ht="14.15" customHeight="1">
      <c r="A4256" s="1119" t="s">
        <v>492</v>
      </c>
      <c r="B4256" s="1118" t="s">
        <v>4367</v>
      </c>
      <c r="C4256" s="1117" t="s">
        <v>1248</v>
      </c>
      <c r="D4256" s="1116" t="s">
        <v>314</v>
      </c>
      <c r="E4256" s="1356">
        <v>1</v>
      </c>
      <c r="F4256" s="1256">
        <v>1</v>
      </c>
      <c r="G4256" s="1246">
        <v>1</v>
      </c>
    </row>
    <row r="4257" spans="1:7" ht="14.15" customHeight="1">
      <c r="A4257" s="1119" t="s">
        <v>492</v>
      </c>
      <c r="B4257" s="1118" t="s">
        <v>4367</v>
      </c>
      <c r="C4257" s="1117" t="s">
        <v>315</v>
      </c>
      <c r="D4257" s="1116" t="s">
        <v>316</v>
      </c>
      <c r="E4257" s="1356">
        <v>1</v>
      </c>
      <c r="F4257" s="1256">
        <v>1</v>
      </c>
      <c r="G4257" s="1246">
        <v>1</v>
      </c>
    </row>
    <row r="4258" spans="1:7" ht="14.15" customHeight="1">
      <c r="A4258" s="1119" t="s">
        <v>492</v>
      </c>
      <c r="B4258" s="1118" t="s">
        <v>4367</v>
      </c>
      <c r="C4258" s="1117" t="s">
        <v>5217</v>
      </c>
      <c r="D4258" s="1116" t="s">
        <v>5218</v>
      </c>
      <c r="E4258" s="1356">
        <v>1</v>
      </c>
      <c r="F4258" s="1256">
        <v>1</v>
      </c>
      <c r="G4258" s="1246">
        <v>1</v>
      </c>
    </row>
    <row r="4259" spans="1:7" ht="14.15" customHeight="1">
      <c r="A4259" s="1119" t="s">
        <v>492</v>
      </c>
      <c r="B4259" s="1118" t="s">
        <v>4367</v>
      </c>
      <c r="C4259" s="1117" t="s">
        <v>5219</v>
      </c>
      <c r="D4259" s="1116" t="s">
        <v>5220</v>
      </c>
      <c r="E4259" s="1356">
        <v>1</v>
      </c>
      <c r="F4259" s="1256">
        <v>1</v>
      </c>
      <c r="G4259" s="1246">
        <v>1</v>
      </c>
    </row>
    <row r="4260" spans="1:7" ht="14.15" customHeight="1">
      <c r="A4260" s="1119" t="s">
        <v>492</v>
      </c>
      <c r="B4260" s="1118" t="s">
        <v>4367</v>
      </c>
      <c r="C4260" s="1117" t="s">
        <v>5221</v>
      </c>
      <c r="D4260" s="1116" t="s">
        <v>5222</v>
      </c>
      <c r="E4260" s="1356">
        <v>1</v>
      </c>
      <c r="F4260" s="1256">
        <v>1</v>
      </c>
      <c r="G4260" s="1246">
        <v>1</v>
      </c>
    </row>
    <row r="4261" spans="1:7" ht="14.15" customHeight="1">
      <c r="A4261" s="1119" t="s">
        <v>492</v>
      </c>
      <c r="B4261" s="1118" t="s">
        <v>4367</v>
      </c>
      <c r="C4261" s="1117" t="s">
        <v>5227</v>
      </c>
      <c r="D4261" s="1116" t="s">
        <v>5228</v>
      </c>
      <c r="E4261" s="1356">
        <v>1</v>
      </c>
      <c r="F4261" s="1256">
        <v>1</v>
      </c>
      <c r="G4261" s="1246">
        <v>1</v>
      </c>
    </row>
    <row r="4262" spans="1:7" ht="14.15" customHeight="1">
      <c r="A4262" s="1119" t="s">
        <v>492</v>
      </c>
      <c r="B4262" s="1118" t="s">
        <v>4367</v>
      </c>
      <c r="C4262" s="1117" t="s">
        <v>5229</v>
      </c>
      <c r="D4262" s="1116" t="s">
        <v>5230</v>
      </c>
      <c r="E4262" s="1356">
        <v>1</v>
      </c>
      <c r="F4262" s="1256">
        <v>1</v>
      </c>
      <c r="G4262" s="1246">
        <v>1</v>
      </c>
    </row>
    <row r="4263" spans="1:7" ht="14.15" customHeight="1">
      <c r="A4263" s="1119" t="s">
        <v>492</v>
      </c>
      <c r="B4263" s="1118" t="s">
        <v>4367</v>
      </c>
      <c r="C4263" s="1117" t="s">
        <v>5231</v>
      </c>
      <c r="D4263" s="1116" t="s">
        <v>5232</v>
      </c>
      <c r="E4263" s="1356">
        <v>1</v>
      </c>
      <c r="F4263" s="1256">
        <v>1</v>
      </c>
      <c r="G4263" s="1246">
        <v>1</v>
      </c>
    </row>
    <row r="4264" spans="1:7" ht="14.15" customHeight="1">
      <c r="A4264" s="1119" t="s">
        <v>492</v>
      </c>
      <c r="B4264" s="1118" t="s">
        <v>4367</v>
      </c>
      <c r="C4264" s="1117" t="s">
        <v>4796</v>
      </c>
      <c r="D4264" s="1116" t="s">
        <v>4797</v>
      </c>
      <c r="E4264" s="1356">
        <v>3</v>
      </c>
      <c r="F4264" s="1256">
        <v>1</v>
      </c>
      <c r="G4264" s="1246">
        <v>3</v>
      </c>
    </row>
    <row r="4265" spans="1:7" ht="14.15" customHeight="1">
      <c r="A4265" s="1119" t="s">
        <v>492</v>
      </c>
      <c r="B4265" s="1118" t="s">
        <v>4367</v>
      </c>
      <c r="C4265" s="1117" t="s">
        <v>4800</v>
      </c>
      <c r="D4265" s="1116" t="s">
        <v>4801</v>
      </c>
      <c r="E4265" s="1356">
        <v>1</v>
      </c>
      <c r="F4265" s="1256">
        <v>1</v>
      </c>
      <c r="G4265" s="1246">
        <v>1</v>
      </c>
    </row>
    <row r="4266" spans="1:7" ht="14.15" customHeight="1">
      <c r="A4266" s="1119" t="s">
        <v>492</v>
      </c>
      <c r="B4266" s="1118" t="s">
        <v>4367</v>
      </c>
      <c r="C4266" s="1117" t="s">
        <v>4802</v>
      </c>
      <c r="D4266" s="1116" t="s">
        <v>4803</v>
      </c>
      <c r="E4266" s="1356">
        <v>1</v>
      </c>
      <c r="F4266" s="1256">
        <v>1</v>
      </c>
      <c r="G4266" s="1246">
        <v>1</v>
      </c>
    </row>
    <row r="4267" spans="1:7" ht="14.15" customHeight="1">
      <c r="A4267" s="1119" t="s">
        <v>492</v>
      </c>
      <c r="B4267" s="1118" t="s">
        <v>4367</v>
      </c>
      <c r="C4267" s="1117" t="s">
        <v>3892</v>
      </c>
      <c r="D4267" s="1116" t="s">
        <v>3893</v>
      </c>
      <c r="E4267" s="1356">
        <v>1</v>
      </c>
      <c r="F4267" s="1256">
        <v>1</v>
      </c>
      <c r="G4267" s="1246">
        <v>1</v>
      </c>
    </row>
    <row r="4268" spans="1:7" ht="14.15" customHeight="1">
      <c r="A4268" s="1119" t="s">
        <v>492</v>
      </c>
      <c r="B4268" s="1118" t="s">
        <v>4367</v>
      </c>
      <c r="C4268" s="1117" t="s">
        <v>3014</v>
      </c>
      <c r="D4268" s="1116" t="s">
        <v>3015</v>
      </c>
      <c r="E4268" s="1356">
        <v>1</v>
      </c>
      <c r="F4268" s="1256">
        <v>1</v>
      </c>
      <c r="G4268" s="1246">
        <v>1</v>
      </c>
    </row>
    <row r="4269" spans="1:7" ht="14.15" customHeight="1">
      <c r="A4269" s="1119" t="s">
        <v>492</v>
      </c>
      <c r="B4269" s="1118" t="s">
        <v>4367</v>
      </c>
      <c r="C4269" s="1117" t="s">
        <v>5507</v>
      </c>
      <c r="D4269" s="1116" t="s">
        <v>4751</v>
      </c>
      <c r="E4269" s="1356">
        <v>2</v>
      </c>
      <c r="F4269" s="1256">
        <v>1</v>
      </c>
      <c r="G4269" s="1246">
        <v>2</v>
      </c>
    </row>
    <row r="4270" spans="1:7" ht="14.15" customHeight="1">
      <c r="A4270" s="1119" t="s">
        <v>492</v>
      </c>
      <c r="B4270" s="1118" t="s">
        <v>4367</v>
      </c>
      <c r="C4270" s="1117" t="s">
        <v>1206</v>
      </c>
      <c r="D4270" s="1116" t="s">
        <v>1207</v>
      </c>
      <c r="E4270" s="1356">
        <v>8.0000000000000004E-4</v>
      </c>
      <c r="F4270" s="1256">
        <v>1</v>
      </c>
      <c r="G4270" s="1246">
        <v>8.0000000000000004E-4</v>
      </c>
    </row>
    <row r="4271" spans="1:7" ht="14.15" customHeight="1">
      <c r="A4271" s="1119" t="s">
        <v>492</v>
      </c>
      <c r="B4271" s="1118" t="s">
        <v>4367</v>
      </c>
      <c r="C4271" s="1117" t="s">
        <v>7748</v>
      </c>
      <c r="D4271" s="1116" t="s">
        <v>8287</v>
      </c>
      <c r="E4271" s="1356">
        <v>6.6E-3</v>
      </c>
      <c r="F4271" s="1256">
        <v>1</v>
      </c>
      <c r="G4271" s="1246">
        <v>6.6E-3</v>
      </c>
    </row>
    <row r="4272" spans="1:7" ht="14.15" customHeight="1">
      <c r="A4272" s="1119" t="s">
        <v>492</v>
      </c>
      <c r="B4272" s="1118" t="s">
        <v>4367</v>
      </c>
      <c r="C4272" s="1117" t="s">
        <v>1079</v>
      </c>
      <c r="D4272" s="1116" t="s">
        <v>5036</v>
      </c>
      <c r="E4272" s="1356">
        <v>0.25409999999999999</v>
      </c>
      <c r="F4272" s="1256">
        <v>1</v>
      </c>
      <c r="G4272" s="1246">
        <v>0.25409999999999999</v>
      </c>
    </row>
    <row r="4273" spans="1:7" ht="14.15" customHeight="1">
      <c r="A4273" s="1119" t="s">
        <v>492</v>
      </c>
      <c r="B4273" s="1118" t="s">
        <v>4367</v>
      </c>
      <c r="C4273" s="1117" t="s">
        <v>1080</v>
      </c>
      <c r="D4273" s="1116" t="s">
        <v>5038</v>
      </c>
      <c r="E4273" s="1356">
        <v>0.71740000000000004</v>
      </c>
      <c r="F4273" s="1256">
        <v>1</v>
      </c>
      <c r="G4273" s="1246">
        <v>0.71740000000000004</v>
      </c>
    </row>
    <row r="4274" spans="1:7" ht="14.15" customHeight="1">
      <c r="A4274" s="1119" t="s">
        <v>492</v>
      </c>
      <c r="B4274" s="1118" t="s">
        <v>4367</v>
      </c>
      <c r="C4274" s="1117" t="s">
        <v>6660</v>
      </c>
      <c r="D4274" s="1116" t="s">
        <v>6661</v>
      </c>
      <c r="E4274" s="1356">
        <v>1.1999999999999999E-3</v>
      </c>
      <c r="F4274" s="1256">
        <v>1</v>
      </c>
      <c r="G4274" s="1246">
        <v>1.1999999999999999E-3</v>
      </c>
    </row>
    <row r="4275" spans="1:7" ht="14.15" customHeight="1">
      <c r="A4275" s="1119" t="s">
        <v>2903</v>
      </c>
      <c r="B4275" s="1118" t="s">
        <v>2904</v>
      </c>
      <c r="C4275" s="1117" t="s">
        <v>5507</v>
      </c>
      <c r="D4275" s="1116" t="s">
        <v>4751</v>
      </c>
      <c r="E4275" s="1356">
        <v>2</v>
      </c>
      <c r="F4275" s="1256">
        <v>1</v>
      </c>
      <c r="G4275" s="1246">
        <v>2</v>
      </c>
    </row>
    <row r="4276" spans="1:7" ht="14.15" customHeight="1">
      <c r="A4276" s="1119" t="s">
        <v>2903</v>
      </c>
      <c r="B4276" s="1118" t="s">
        <v>2904</v>
      </c>
      <c r="C4276" s="1117" t="s">
        <v>4402</v>
      </c>
      <c r="D4276" s="1116" t="s">
        <v>3526</v>
      </c>
      <c r="E4276" s="1356">
        <v>1.274</v>
      </c>
      <c r="F4276" s="1256">
        <v>1</v>
      </c>
      <c r="G4276" s="1246">
        <v>1.274</v>
      </c>
    </row>
    <row r="4277" spans="1:7" ht="14.15" customHeight="1">
      <c r="A4277" s="1119" t="s">
        <v>2903</v>
      </c>
      <c r="B4277" s="1118" t="s">
        <v>2904</v>
      </c>
      <c r="C4277" s="1117" t="s">
        <v>6660</v>
      </c>
      <c r="D4277" s="1116" t="s">
        <v>6661</v>
      </c>
      <c r="E4277" s="1356">
        <v>5.9999999999999995E-4</v>
      </c>
      <c r="F4277" s="1256">
        <v>1</v>
      </c>
      <c r="G4277" s="1246">
        <v>5.9999999999999995E-4</v>
      </c>
    </row>
    <row r="4278" spans="1:7" ht="14.15" customHeight="1">
      <c r="A4278" s="1119" t="s">
        <v>2900</v>
      </c>
      <c r="B4278" s="1118" t="s">
        <v>2901</v>
      </c>
      <c r="C4278" s="1117" t="s">
        <v>5215</v>
      </c>
      <c r="D4278" s="1116" t="s">
        <v>5216</v>
      </c>
      <c r="E4278" s="1356">
        <v>1</v>
      </c>
      <c r="F4278" s="1256">
        <v>1</v>
      </c>
      <c r="G4278" s="1246">
        <v>1</v>
      </c>
    </row>
    <row r="4279" spans="1:7" ht="14.15" customHeight="1">
      <c r="A4279" s="1119" t="s">
        <v>2900</v>
      </c>
      <c r="B4279" s="1118" t="s">
        <v>2901</v>
      </c>
      <c r="C4279" s="1117" t="s">
        <v>5507</v>
      </c>
      <c r="D4279" s="1116" t="s">
        <v>4751</v>
      </c>
      <c r="E4279" s="1356">
        <v>2</v>
      </c>
      <c r="F4279" s="1256">
        <v>1</v>
      </c>
      <c r="G4279" s="1246">
        <v>2</v>
      </c>
    </row>
    <row r="4280" spans="1:7" ht="14.15" customHeight="1">
      <c r="A4280" s="1119" t="s">
        <v>2900</v>
      </c>
      <c r="B4280" s="1118" t="s">
        <v>2901</v>
      </c>
      <c r="C4280" s="1117" t="s">
        <v>7748</v>
      </c>
      <c r="D4280" s="1116" t="s">
        <v>8287</v>
      </c>
      <c r="E4280" s="1356">
        <v>6.6E-3</v>
      </c>
      <c r="F4280" s="1256">
        <v>1</v>
      </c>
      <c r="G4280" s="1246">
        <v>6.6E-3</v>
      </c>
    </row>
    <row r="4281" spans="1:7" ht="14.15" customHeight="1">
      <c r="A4281" s="1119" t="s">
        <v>2900</v>
      </c>
      <c r="B4281" s="1118" t="s">
        <v>2901</v>
      </c>
      <c r="C4281" s="1117" t="s">
        <v>4402</v>
      </c>
      <c r="D4281" s="1116" t="s">
        <v>3526</v>
      </c>
      <c r="E4281" s="1356">
        <v>1.274</v>
      </c>
      <c r="F4281" s="1256">
        <v>1</v>
      </c>
      <c r="G4281" s="1246">
        <v>1.274</v>
      </c>
    </row>
    <row r="4282" spans="1:7" ht="14.15" customHeight="1">
      <c r="A4282" s="1119" t="s">
        <v>2900</v>
      </c>
      <c r="B4282" s="1118" t="s">
        <v>2901</v>
      </c>
      <c r="C4282" s="1117" t="s">
        <v>6660</v>
      </c>
      <c r="D4282" s="1116" t="s">
        <v>6661</v>
      </c>
      <c r="E4282" s="1356">
        <v>5.9999999999999995E-4</v>
      </c>
      <c r="F4282" s="1256">
        <v>1</v>
      </c>
      <c r="G4282" s="1246">
        <v>5.9999999999999995E-4</v>
      </c>
    </row>
    <row r="4283" spans="1:7" ht="14.15" customHeight="1">
      <c r="A4283" s="1119" t="s">
        <v>5111</v>
      </c>
      <c r="B4283" s="1118" t="s">
        <v>3155</v>
      </c>
      <c r="C4283" s="1117" t="s">
        <v>5215</v>
      </c>
      <c r="D4283" s="1116" t="s">
        <v>5216</v>
      </c>
      <c r="E4283" s="1356">
        <v>1</v>
      </c>
      <c r="F4283" s="1256">
        <v>1</v>
      </c>
      <c r="G4283" s="1246">
        <v>1</v>
      </c>
    </row>
    <row r="4284" spans="1:7" ht="14.15" customHeight="1">
      <c r="A4284" s="1119" t="s">
        <v>5111</v>
      </c>
      <c r="B4284" s="1118" t="s">
        <v>3155</v>
      </c>
      <c r="C4284" s="1117" t="s">
        <v>5507</v>
      </c>
      <c r="D4284" s="1116" t="s">
        <v>4751</v>
      </c>
      <c r="E4284" s="1356">
        <v>2</v>
      </c>
      <c r="F4284" s="1256">
        <v>1</v>
      </c>
      <c r="G4284" s="1246">
        <v>2</v>
      </c>
    </row>
    <row r="4285" spans="1:7" ht="14.15" customHeight="1">
      <c r="A4285" s="1119" t="s">
        <v>5111</v>
      </c>
      <c r="B4285" s="1118" t="s">
        <v>3155</v>
      </c>
      <c r="C4285" s="1117" t="s">
        <v>7748</v>
      </c>
      <c r="D4285" s="1116" t="s">
        <v>8287</v>
      </c>
      <c r="E4285" s="1356">
        <v>6.6E-3</v>
      </c>
      <c r="F4285" s="1256">
        <v>1</v>
      </c>
      <c r="G4285" s="1246">
        <v>6.6E-3</v>
      </c>
    </row>
    <row r="4286" spans="1:7" ht="14.15" customHeight="1">
      <c r="A4286" s="1119" t="s">
        <v>5111</v>
      </c>
      <c r="B4286" s="1118" t="s">
        <v>3155</v>
      </c>
      <c r="C4286" s="1117" t="s">
        <v>4402</v>
      </c>
      <c r="D4286" s="1116" t="s">
        <v>3526</v>
      </c>
      <c r="E4286" s="1356">
        <v>1.274</v>
      </c>
      <c r="F4286" s="1256">
        <v>1</v>
      </c>
      <c r="G4286" s="1246">
        <v>1.274</v>
      </c>
    </row>
    <row r="4287" spans="1:7" ht="14.15" customHeight="1">
      <c r="A4287" s="1119" t="s">
        <v>5111</v>
      </c>
      <c r="B4287" s="1118" t="s">
        <v>3155</v>
      </c>
      <c r="C4287" s="1117" t="s">
        <v>6660</v>
      </c>
      <c r="D4287" s="1116" t="s">
        <v>6661</v>
      </c>
      <c r="E4287" s="1356">
        <v>5.9999999999999995E-4</v>
      </c>
      <c r="F4287" s="1256">
        <v>1</v>
      </c>
      <c r="G4287" s="1246">
        <v>5.9999999999999995E-4</v>
      </c>
    </row>
    <row r="4288" spans="1:7" ht="14.15" customHeight="1">
      <c r="A4288" s="1119" t="s">
        <v>4180</v>
      </c>
      <c r="B4288" s="1118" t="s">
        <v>4181</v>
      </c>
      <c r="C4288" s="1117" t="s">
        <v>5163</v>
      </c>
      <c r="D4288" s="1116" t="s">
        <v>5164</v>
      </c>
      <c r="E4288" s="1356">
        <v>1</v>
      </c>
      <c r="F4288" s="1256">
        <v>1</v>
      </c>
      <c r="G4288" s="1246">
        <v>1</v>
      </c>
    </row>
    <row r="4289" spans="1:7" ht="14.15" customHeight="1">
      <c r="A4289" s="1119" t="s">
        <v>4180</v>
      </c>
      <c r="B4289" s="1118" t="s">
        <v>4181</v>
      </c>
      <c r="C4289" s="1117" t="s">
        <v>4427</v>
      </c>
      <c r="D4289" s="1116" t="s">
        <v>1682</v>
      </c>
      <c r="E4289" s="1356">
        <v>1</v>
      </c>
      <c r="F4289" s="1256">
        <v>1</v>
      </c>
      <c r="G4289" s="1246">
        <v>1</v>
      </c>
    </row>
    <row r="4290" spans="1:7" ht="14.15" customHeight="1">
      <c r="A4290" s="1119" t="s">
        <v>4180</v>
      </c>
      <c r="B4290" s="1118" t="s">
        <v>4181</v>
      </c>
      <c r="C4290" s="1117" t="s">
        <v>2856</v>
      </c>
      <c r="D4290" s="1116" t="s">
        <v>4716</v>
      </c>
      <c r="E4290" s="1356">
        <v>1</v>
      </c>
      <c r="F4290" s="1256">
        <v>1</v>
      </c>
      <c r="G4290" s="1246">
        <v>1</v>
      </c>
    </row>
    <row r="4291" spans="1:7" ht="14.15" customHeight="1">
      <c r="A4291" s="1119" t="s">
        <v>4180</v>
      </c>
      <c r="B4291" s="1118" t="s">
        <v>4181</v>
      </c>
      <c r="C4291" s="1117" t="s">
        <v>5157</v>
      </c>
      <c r="D4291" s="1116" t="s">
        <v>5158</v>
      </c>
      <c r="E4291" s="1356">
        <v>1</v>
      </c>
      <c r="F4291" s="1256">
        <v>1</v>
      </c>
      <c r="G4291" s="1246">
        <v>1</v>
      </c>
    </row>
    <row r="4292" spans="1:7" ht="14.15" customHeight="1">
      <c r="A4292" s="1119" t="s">
        <v>4180</v>
      </c>
      <c r="B4292" s="1118" t="s">
        <v>4181</v>
      </c>
      <c r="C4292" s="1117" t="s">
        <v>4526</v>
      </c>
      <c r="D4292" s="1116" t="s">
        <v>1245</v>
      </c>
      <c r="E4292" s="1356">
        <v>1</v>
      </c>
      <c r="F4292" s="1256">
        <v>1</v>
      </c>
      <c r="G4292" s="1246">
        <v>1</v>
      </c>
    </row>
    <row r="4293" spans="1:7" ht="14.15" customHeight="1">
      <c r="A4293" s="1119" t="s">
        <v>4180</v>
      </c>
      <c r="B4293" s="1118" t="s">
        <v>4181</v>
      </c>
      <c r="C4293" s="1117" t="s">
        <v>1246</v>
      </c>
      <c r="D4293" s="1116" t="s">
        <v>1247</v>
      </c>
      <c r="E4293" s="1356">
        <v>1</v>
      </c>
      <c r="F4293" s="1256">
        <v>1</v>
      </c>
      <c r="G4293" s="1246">
        <v>1</v>
      </c>
    </row>
    <row r="4294" spans="1:7" ht="14.15" customHeight="1">
      <c r="A4294" s="1119" t="s">
        <v>4180</v>
      </c>
      <c r="B4294" s="1118" t="s">
        <v>4181</v>
      </c>
      <c r="C4294" s="1117" t="s">
        <v>4790</v>
      </c>
      <c r="D4294" s="1116" t="s">
        <v>4791</v>
      </c>
      <c r="E4294" s="1356">
        <v>1</v>
      </c>
      <c r="F4294" s="1256">
        <v>1</v>
      </c>
      <c r="G4294" s="1246">
        <v>1</v>
      </c>
    </row>
    <row r="4295" spans="1:7" ht="14.15" customHeight="1">
      <c r="A4295" s="1119" t="s">
        <v>4180</v>
      </c>
      <c r="B4295" s="1118" t="s">
        <v>4181</v>
      </c>
      <c r="C4295" s="1117" t="s">
        <v>4792</v>
      </c>
      <c r="D4295" s="1116" t="s">
        <v>4793</v>
      </c>
      <c r="E4295" s="1356">
        <v>1</v>
      </c>
      <c r="F4295" s="1256">
        <v>1</v>
      </c>
      <c r="G4295" s="1246">
        <v>1</v>
      </c>
    </row>
    <row r="4296" spans="1:7" ht="14.15" customHeight="1">
      <c r="A4296" s="1119" t="s">
        <v>4180</v>
      </c>
      <c r="B4296" s="1118" t="s">
        <v>4181</v>
      </c>
      <c r="C4296" s="1117" t="s">
        <v>5217</v>
      </c>
      <c r="D4296" s="1116" t="s">
        <v>5218</v>
      </c>
      <c r="E4296" s="1356">
        <v>1</v>
      </c>
      <c r="F4296" s="1256">
        <v>1</v>
      </c>
      <c r="G4296" s="1246">
        <v>1</v>
      </c>
    </row>
    <row r="4297" spans="1:7" ht="14.15" customHeight="1">
      <c r="A4297" s="1119" t="s">
        <v>4180</v>
      </c>
      <c r="B4297" s="1118" t="s">
        <v>4181</v>
      </c>
      <c r="C4297" s="1117" t="s">
        <v>5219</v>
      </c>
      <c r="D4297" s="1116" t="s">
        <v>5220</v>
      </c>
      <c r="E4297" s="1356">
        <v>1</v>
      </c>
      <c r="F4297" s="1256">
        <v>1</v>
      </c>
      <c r="G4297" s="1246">
        <v>1</v>
      </c>
    </row>
    <row r="4298" spans="1:7" ht="14.15" customHeight="1">
      <c r="A4298" s="1119" t="s">
        <v>4180</v>
      </c>
      <c r="B4298" s="1118" t="s">
        <v>4181</v>
      </c>
      <c r="C4298" s="1117" t="s">
        <v>5221</v>
      </c>
      <c r="D4298" s="1116" t="s">
        <v>5222</v>
      </c>
      <c r="E4298" s="1356">
        <v>1</v>
      </c>
      <c r="F4298" s="1256">
        <v>1</v>
      </c>
      <c r="G4298" s="1246">
        <v>1</v>
      </c>
    </row>
    <row r="4299" spans="1:7" ht="14.15" customHeight="1">
      <c r="A4299" s="1119" t="s">
        <v>4180</v>
      </c>
      <c r="B4299" s="1118" t="s">
        <v>4181</v>
      </c>
      <c r="C4299" s="1117" t="s">
        <v>5225</v>
      </c>
      <c r="D4299" s="1116" t="s">
        <v>5226</v>
      </c>
      <c r="E4299" s="1356">
        <v>1</v>
      </c>
      <c r="F4299" s="1256">
        <v>1</v>
      </c>
      <c r="G4299" s="1246">
        <v>1</v>
      </c>
    </row>
    <row r="4300" spans="1:7" ht="14.15" customHeight="1">
      <c r="A4300" s="1119" t="s">
        <v>4180</v>
      </c>
      <c r="B4300" s="1118" t="s">
        <v>4181</v>
      </c>
      <c r="C4300" s="1117" t="s">
        <v>5227</v>
      </c>
      <c r="D4300" s="1116" t="s">
        <v>5228</v>
      </c>
      <c r="E4300" s="1356">
        <v>1</v>
      </c>
      <c r="F4300" s="1256">
        <v>1</v>
      </c>
      <c r="G4300" s="1246">
        <v>1</v>
      </c>
    </row>
    <row r="4301" spans="1:7" ht="14.15" customHeight="1">
      <c r="A4301" s="1119" t="s">
        <v>4180</v>
      </c>
      <c r="B4301" s="1118" t="s">
        <v>4181</v>
      </c>
      <c r="C4301" s="1117" t="s">
        <v>5229</v>
      </c>
      <c r="D4301" s="1116" t="s">
        <v>5230</v>
      </c>
      <c r="E4301" s="1356">
        <v>1</v>
      </c>
      <c r="F4301" s="1256">
        <v>1</v>
      </c>
      <c r="G4301" s="1246">
        <v>1</v>
      </c>
    </row>
    <row r="4302" spans="1:7" ht="14.15" customHeight="1">
      <c r="A4302" s="1119" t="s">
        <v>4180</v>
      </c>
      <c r="B4302" s="1118" t="s">
        <v>4181</v>
      </c>
      <c r="C4302" s="1117" t="s">
        <v>5231</v>
      </c>
      <c r="D4302" s="1116" t="s">
        <v>5232</v>
      </c>
      <c r="E4302" s="1356">
        <v>1</v>
      </c>
      <c r="F4302" s="1256">
        <v>1</v>
      </c>
      <c r="G4302" s="1246">
        <v>1</v>
      </c>
    </row>
    <row r="4303" spans="1:7" ht="14.15" customHeight="1">
      <c r="A4303" s="1119" t="s">
        <v>4180</v>
      </c>
      <c r="B4303" s="1118" t="s">
        <v>4181</v>
      </c>
      <c r="C4303" s="1117" t="s">
        <v>4796</v>
      </c>
      <c r="D4303" s="1116" t="s">
        <v>4797</v>
      </c>
      <c r="E4303" s="1356">
        <v>2</v>
      </c>
      <c r="F4303" s="1256">
        <v>1</v>
      </c>
      <c r="G4303" s="1246">
        <v>2</v>
      </c>
    </row>
    <row r="4304" spans="1:7" ht="14.15" customHeight="1">
      <c r="A4304" s="1119" t="s">
        <v>4180</v>
      </c>
      <c r="B4304" s="1118" t="s">
        <v>4181</v>
      </c>
      <c r="C4304" s="1117" t="s">
        <v>4798</v>
      </c>
      <c r="D4304" s="1116" t="s">
        <v>4799</v>
      </c>
      <c r="E4304" s="1356">
        <v>1</v>
      </c>
      <c r="F4304" s="1256">
        <v>1</v>
      </c>
      <c r="G4304" s="1246">
        <v>1</v>
      </c>
    </row>
    <row r="4305" spans="1:7" ht="14.15" customHeight="1">
      <c r="A4305" s="1119" t="s">
        <v>4180</v>
      </c>
      <c r="B4305" s="1118" t="s">
        <v>4181</v>
      </c>
      <c r="C4305" s="1117" t="s">
        <v>4800</v>
      </c>
      <c r="D4305" s="1116" t="s">
        <v>4801</v>
      </c>
      <c r="E4305" s="1356">
        <v>1</v>
      </c>
      <c r="F4305" s="1256">
        <v>1</v>
      </c>
      <c r="G4305" s="1246">
        <v>1</v>
      </c>
    </row>
    <row r="4306" spans="1:7" ht="14.15" customHeight="1">
      <c r="A4306" s="1119" t="s">
        <v>4180</v>
      </c>
      <c r="B4306" s="1118" t="s">
        <v>4181</v>
      </c>
      <c r="C4306" s="1117" t="s">
        <v>4802</v>
      </c>
      <c r="D4306" s="1116" t="s">
        <v>4803</v>
      </c>
      <c r="E4306" s="1356">
        <v>1</v>
      </c>
      <c r="F4306" s="1256">
        <v>1</v>
      </c>
      <c r="G4306" s="1246">
        <v>1</v>
      </c>
    </row>
    <row r="4307" spans="1:7" ht="14.15" customHeight="1">
      <c r="A4307" s="1119" t="s">
        <v>4180</v>
      </c>
      <c r="B4307" s="1118" t="s">
        <v>4181</v>
      </c>
      <c r="C4307" s="1117" t="s">
        <v>3892</v>
      </c>
      <c r="D4307" s="1116" t="s">
        <v>3893</v>
      </c>
      <c r="E4307" s="1356">
        <v>1</v>
      </c>
      <c r="F4307" s="1256">
        <v>1</v>
      </c>
      <c r="G4307" s="1246">
        <v>1</v>
      </c>
    </row>
    <row r="4308" spans="1:7" ht="14.15" customHeight="1">
      <c r="A4308" s="1119" t="s">
        <v>4180</v>
      </c>
      <c r="B4308" s="1118" t="s">
        <v>4181</v>
      </c>
      <c r="C4308" s="1117" t="s">
        <v>3014</v>
      </c>
      <c r="D4308" s="1116" t="s">
        <v>3015</v>
      </c>
      <c r="E4308" s="1356">
        <v>1</v>
      </c>
      <c r="F4308" s="1256">
        <v>1</v>
      </c>
      <c r="G4308" s="1246">
        <v>1</v>
      </c>
    </row>
    <row r="4309" spans="1:7" ht="14.15" customHeight="1">
      <c r="A4309" s="1119" t="s">
        <v>4180</v>
      </c>
      <c r="B4309" s="1118" t="s">
        <v>4181</v>
      </c>
      <c r="C4309" s="1117" t="s">
        <v>5507</v>
      </c>
      <c r="D4309" s="1116" t="s">
        <v>4751</v>
      </c>
      <c r="E4309" s="1356">
        <v>2</v>
      </c>
      <c r="F4309" s="1256">
        <v>1</v>
      </c>
      <c r="G4309" s="1246">
        <v>2</v>
      </c>
    </row>
    <row r="4310" spans="1:7" ht="14.15" customHeight="1">
      <c r="A4310" s="1119" t="s">
        <v>4180</v>
      </c>
      <c r="B4310" s="1118" t="s">
        <v>4181</v>
      </c>
      <c r="C4310" s="1117" t="s">
        <v>1206</v>
      </c>
      <c r="D4310" s="1116" t="s">
        <v>1207</v>
      </c>
      <c r="E4310" s="1356">
        <v>1E-3</v>
      </c>
      <c r="F4310" s="1256">
        <v>1</v>
      </c>
      <c r="G4310" s="1246">
        <v>1E-3</v>
      </c>
    </row>
    <row r="4311" spans="1:7" ht="14.15" customHeight="1">
      <c r="A4311" s="1119" t="s">
        <v>4180</v>
      </c>
      <c r="B4311" s="1118" t="s">
        <v>4181</v>
      </c>
      <c r="C4311" s="1117" t="s">
        <v>1079</v>
      </c>
      <c r="D4311" s="1116" t="s">
        <v>5036</v>
      </c>
      <c r="E4311" s="1356">
        <v>0.25409999999999999</v>
      </c>
      <c r="F4311" s="1256">
        <v>1</v>
      </c>
      <c r="G4311" s="1246">
        <v>0.25409999999999999</v>
      </c>
    </row>
    <row r="4312" spans="1:7" ht="14.15" customHeight="1">
      <c r="A4312" s="1119" t="s">
        <v>4180</v>
      </c>
      <c r="B4312" s="1118" t="s">
        <v>4181</v>
      </c>
      <c r="C4312" s="1117" t="s">
        <v>1080</v>
      </c>
      <c r="D4312" s="1116" t="s">
        <v>5038</v>
      </c>
      <c r="E4312" s="1356">
        <v>0.71740000000000004</v>
      </c>
      <c r="F4312" s="1256">
        <v>1</v>
      </c>
      <c r="G4312" s="1246">
        <v>0.71740000000000004</v>
      </c>
    </row>
    <row r="4313" spans="1:7" ht="14.15" customHeight="1">
      <c r="A4313" s="1119" t="s">
        <v>2015</v>
      </c>
      <c r="B4313" s="1118" t="s">
        <v>2024</v>
      </c>
      <c r="C4313" s="1117" t="s">
        <v>4107</v>
      </c>
      <c r="D4313" s="1116" t="s">
        <v>5270</v>
      </c>
      <c r="E4313" s="1356">
        <v>1</v>
      </c>
      <c r="F4313" s="1256">
        <v>1</v>
      </c>
      <c r="G4313" s="1246">
        <v>1</v>
      </c>
    </row>
    <row r="4314" spans="1:7" ht="14.15" customHeight="1">
      <c r="A4314" s="1119" t="s">
        <v>2015</v>
      </c>
      <c r="B4314" s="1118" t="s">
        <v>2024</v>
      </c>
      <c r="C4314" s="1117" t="s">
        <v>5215</v>
      </c>
      <c r="D4314" s="1116" t="s">
        <v>5216</v>
      </c>
      <c r="E4314" s="1356">
        <v>1</v>
      </c>
      <c r="F4314" s="1256">
        <v>1</v>
      </c>
      <c r="G4314" s="1246">
        <v>1</v>
      </c>
    </row>
    <row r="4315" spans="1:7" ht="14.15" customHeight="1">
      <c r="A4315" s="1119" t="s">
        <v>2015</v>
      </c>
      <c r="B4315" s="1118" t="s">
        <v>2024</v>
      </c>
      <c r="C4315" s="1117" t="s">
        <v>5507</v>
      </c>
      <c r="D4315" s="1116" t="s">
        <v>4751</v>
      </c>
      <c r="E4315" s="1356">
        <v>2</v>
      </c>
      <c r="F4315" s="1256">
        <v>1</v>
      </c>
      <c r="G4315" s="1246">
        <v>2</v>
      </c>
    </row>
    <row r="4316" spans="1:7" ht="14.15" customHeight="1">
      <c r="A4316" s="1119" t="s">
        <v>2015</v>
      </c>
      <c r="B4316" s="1118" t="s">
        <v>2024</v>
      </c>
      <c r="C4316" s="1117" t="s">
        <v>4402</v>
      </c>
      <c r="D4316" s="1116" t="s">
        <v>3526</v>
      </c>
      <c r="E4316" s="1356">
        <v>1.2739</v>
      </c>
      <c r="F4316" s="1256">
        <v>1</v>
      </c>
      <c r="G4316" s="1246">
        <v>1.2739</v>
      </c>
    </row>
    <row r="4317" spans="1:7" ht="14.15" customHeight="1">
      <c r="A4317" s="1119" t="s">
        <v>7228</v>
      </c>
      <c r="B4317" s="1118" t="s">
        <v>7275</v>
      </c>
      <c r="C4317" s="1117" t="s">
        <v>4107</v>
      </c>
      <c r="D4317" s="1116" t="s">
        <v>5270</v>
      </c>
      <c r="E4317" s="1356">
        <v>1</v>
      </c>
      <c r="F4317" s="1256">
        <v>1</v>
      </c>
      <c r="G4317" s="1246">
        <v>1</v>
      </c>
    </row>
    <row r="4318" spans="1:7" ht="14.15" customHeight="1">
      <c r="A4318" s="1119" t="s">
        <v>7228</v>
      </c>
      <c r="B4318" s="1118" t="s">
        <v>7275</v>
      </c>
      <c r="C4318" s="1117" t="s">
        <v>5215</v>
      </c>
      <c r="D4318" s="1116" t="s">
        <v>5216</v>
      </c>
      <c r="E4318" s="1356">
        <v>1</v>
      </c>
      <c r="F4318" s="1256">
        <v>1</v>
      </c>
      <c r="G4318" s="1246">
        <v>1</v>
      </c>
    </row>
    <row r="4319" spans="1:7" ht="14.15" customHeight="1">
      <c r="A4319" s="1119" t="s">
        <v>7228</v>
      </c>
      <c r="B4319" s="1118" t="s">
        <v>7275</v>
      </c>
      <c r="C4319" s="1117" t="s">
        <v>5507</v>
      </c>
      <c r="D4319" s="1116" t="s">
        <v>4751</v>
      </c>
      <c r="E4319" s="1356">
        <v>2</v>
      </c>
      <c r="F4319" s="1256">
        <v>1</v>
      </c>
      <c r="G4319" s="1246">
        <v>2</v>
      </c>
    </row>
    <row r="4320" spans="1:7" ht="14.15" customHeight="1">
      <c r="A4320" s="1119" t="s">
        <v>7228</v>
      </c>
      <c r="B4320" s="1118" t="s">
        <v>7275</v>
      </c>
      <c r="C4320" s="1117" t="s">
        <v>4402</v>
      </c>
      <c r="D4320" s="1116" t="s">
        <v>3526</v>
      </c>
      <c r="E4320" s="1356">
        <v>1.2739</v>
      </c>
      <c r="F4320" s="1256">
        <v>1</v>
      </c>
      <c r="G4320" s="1246">
        <v>1.2739</v>
      </c>
    </row>
    <row r="4321" spans="1:7" ht="14.15" customHeight="1">
      <c r="A4321" s="1119" t="s">
        <v>2016</v>
      </c>
      <c r="B4321" s="1118" t="s">
        <v>2025</v>
      </c>
      <c r="C4321" s="1117" t="s">
        <v>4356</v>
      </c>
      <c r="D4321" s="1116" t="s">
        <v>3854</v>
      </c>
      <c r="E4321" s="1356">
        <v>1</v>
      </c>
      <c r="F4321" s="1256">
        <v>1</v>
      </c>
      <c r="G4321" s="1246">
        <v>1</v>
      </c>
    </row>
    <row r="4322" spans="1:7" ht="14.15" customHeight="1">
      <c r="A4322" s="1119" t="s">
        <v>2016</v>
      </c>
      <c r="B4322" s="1118" t="s">
        <v>2025</v>
      </c>
      <c r="C4322" s="1117" t="s">
        <v>7202</v>
      </c>
      <c r="D4322" s="1116" t="s">
        <v>7291</v>
      </c>
      <c r="E4322" s="1356">
        <v>1</v>
      </c>
      <c r="F4322" s="1256">
        <v>1</v>
      </c>
      <c r="G4322" s="1246">
        <v>1</v>
      </c>
    </row>
    <row r="4323" spans="1:7" ht="14.15" customHeight="1">
      <c r="A4323" s="1119" t="s">
        <v>2016</v>
      </c>
      <c r="B4323" s="1118" t="s">
        <v>2025</v>
      </c>
      <c r="C4323" s="1117" t="s">
        <v>4526</v>
      </c>
      <c r="D4323" s="1116" t="s">
        <v>1245</v>
      </c>
      <c r="E4323" s="1356">
        <v>1</v>
      </c>
      <c r="F4323" s="1256">
        <v>1</v>
      </c>
      <c r="G4323" s="1246">
        <v>1</v>
      </c>
    </row>
    <row r="4324" spans="1:7" ht="14.15" customHeight="1">
      <c r="A4324" s="1119" t="s">
        <v>2016</v>
      </c>
      <c r="B4324" s="1118" t="s">
        <v>2025</v>
      </c>
      <c r="C4324" s="1117" t="s">
        <v>4788</v>
      </c>
      <c r="D4324" s="1116" t="s">
        <v>4789</v>
      </c>
      <c r="E4324" s="1356">
        <v>1</v>
      </c>
      <c r="F4324" s="1256">
        <v>1</v>
      </c>
      <c r="G4324" s="1246">
        <v>1</v>
      </c>
    </row>
    <row r="4325" spans="1:7" ht="14.15" customHeight="1">
      <c r="A4325" s="1119" t="s">
        <v>2016</v>
      </c>
      <c r="B4325" s="1118" t="s">
        <v>2025</v>
      </c>
      <c r="C4325" s="1117" t="s">
        <v>5217</v>
      </c>
      <c r="D4325" s="1116" t="s">
        <v>5218</v>
      </c>
      <c r="E4325" s="1356">
        <v>1</v>
      </c>
      <c r="F4325" s="1256">
        <v>1</v>
      </c>
      <c r="G4325" s="1246">
        <v>1</v>
      </c>
    </row>
    <row r="4326" spans="1:7" ht="14.15" customHeight="1">
      <c r="A4326" s="1119" t="s">
        <v>2016</v>
      </c>
      <c r="B4326" s="1118" t="s">
        <v>2025</v>
      </c>
      <c r="C4326" s="1117" t="s">
        <v>5233</v>
      </c>
      <c r="D4326" s="1116" t="s">
        <v>5234</v>
      </c>
      <c r="E4326" s="1356">
        <v>1</v>
      </c>
      <c r="F4326" s="1256">
        <v>1</v>
      </c>
      <c r="G4326" s="1246">
        <v>1</v>
      </c>
    </row>
    <row r="4327" spans="1:7" ht="14.15" customHeight="1">
      <c r="A4327" s="1119" t="s">
        <v>2016</v>
      </c>
      <c r="B4327" s="1118" t="s">
        <v>2025</v>
      </c>
      <c r="C4327" s="1117" t="s">
        <v>5219</v>
      </c>
      <c r="D4327" s="1116" t="s">
        <v>5220</v>
      </c>
      <c r="E4327" s="1356">
        <v>1</v>
      </c>
      <c r="F4327" s="1256">
        <v>1</v>
      </c>
      <c r="G4327" s="1246">
        <v>1</v>
      </c>
    </row>
    <row r="4328" spans="1:7" ht="14.15" customHeight="1">
      <c r="A4328" s="1119" t="s">
        <v>2016</v>
      </c>
      <c r="B4328" s="1118" t="s">
        <v>2025</v>
      </c>
      <c r="C4328" s="1117" t="s">
        <v>5223</v>
      </c>
      <c r="D4328" s="1116" t="s">
        <v>5224</v>
      </c>
      <c r="E4328" s="1356">
        <v>1</v>
      </c>
      <c r="F4328" s="1256">
        <v>1</v>
      </c>
      <c r="G4328" s="1246">
        <v>1</v>
      </c>
    </row>
    <row r="4329" spans="1:7" ht="14.15" customHeight="1">
      <c r="A4329" s="1119" t="s">
        <v>2016</v>
      </c>
      <c r="B4329" s="1118" t="s">
        <v>2025</v>
      </c>
      <c r="C4329" s="1117" t="s">
        <v>4796</v>
      </c>
      <c r="D4329" s="1116" t="s">
        <v>4797</v>
      </c>
      <c r="E4329" s="1356">
        <v>2</v>
      </c>
      <c r="F4329" s="1256">
        <v>1</v>
      </c>
      <c r="G4329" s="1246">
        <v>2</v>
      </c>
    </row>
    <row r="4330" spans="1:7" ht="14.15" customHeight="1">
      <c r="A4330" s="1119" t="s">
        <v>2016</v>
      </c>
      <c r="B4330" s="1118" t="s">
        <v>2025</v>
      </c>
      <c r="C4330" s="1117" t="s">
        <v>4798</v>
      </c>
      <c r="D4330" s="1116" t="s">
        <v>4799</v>
      </c>
      <c r="E4330" s="1356">
        <v>1</v>
      </c>
      <c r="F4330" s="1256">
        <v>1</v>
      </c>
      <c r="G4330" s="1246">
        <v>1</v>
      </c>
    </row>
    <row r="4331" spans="1:7" ht="14.15" customHeight="1">
      <c r="A4331" s="1119" t="s">
        <v>2016</v>
      </c>
      <c r="B4331" s="1118" t="s">
        <v>2025</v>
      </c>
      <c r="C4331" s="1117" t="s">
        <v>4800</v>
      </c>
      <c r="D4331" s="1116" t="s">
        <v>4801</v>
      </c>
      <c r="E4331" s="1356">
        <v>1</v>
      </c>
      <c r="F4331" s="1256">
        <v>1</v>
      </c>
      <c r="G4331" s="1246">
        <v>1</v>
      </c>
    </row>
    <row r="4332" spans="1:7" ht="14.15" customHeight="1">
      <c r="A4332" s="1119" t="s">
        <v>2016</v>
      </c>
      <c r="B4332" s="1118" t="s">
        <v>2025</v>
      </c>
      <c r="C4332" s="1117" t="s">
        <v>4431</v>
      </c>
      <c r="D4332" s="1116" t="s">
        <v>1684</v>
      </c>
      <c r="E4332" s="1356">
        <v>1</v>
      </c>
      <c r="F4332" s="1256">
        <v>1</v>
      </c>
      <c r="G4332" s="1246">
        <v>1</v>
      </c>
    </row>
    <row r="4333" spans="1:7" ht="14.15" customHeight="1">
      <c r="A4333" s="1119" t="s">
        <v>2016</v>
      </c>
      <c r="B4333" s="1118" t="s">
        <v>2025</v>
      </c>
      <c r="C4333" s="1117" t="s">
        <v>3892</v>
      </c>
      <c r="D4333" s="1116" t="s">
        <v>3893</v>
      </c>
      <c r="E4333" s="1356">
        <v>1</v>
      </c>
      <c r="F4333" s="1256">
        <v>1</v>
      </c>
      <c r="G4333" s="1246">
        <v>1</v>
      </c>
    </row>
    <row r="4334" spans="1:7" ht="14.15" customHeight="1">
      <c r="A4334" s="1119" t="s">
        <v>2016</v>
      </c>
      <c r="B4334" s="1118" t="s">
        <v>2025</v>
      </c>
      <c r="C4334" s="1117" t="s">
        <v>5507</v>
      </c>
      <c r="D4334" s="1116" t="s">
        <v>4751</v>
      </c>
      <c r="E4334" s="1356">
        <v>2</v>
      </c>
      <c r="F4334" s="1256">
        <v>1</v>
      </c>
      <c r="G4334" s="1246">
        <v>2</v>
      </c>
    </row>
    <row r="4335" spans="1:7" ht="14.15" customHeight="1">
      <c r="A4335" s="1119" t="s">
        <v>2016</v>
      </c>
      <c r="B4335" s="1118" t="s">
        <v>2025</v>
      </c>
      <c r="C4335" s="1117" t="s">
        <v>1206</v>
      </c>
      <c r="D4335" s="1116" t="s">
        <v>1207</v>
      </c>
      <c r="E4335" s="1356">
        <v>1.1000000000000001E-3</v>
      </c>
      <c r="F4335" s="1256">
        <v>1</v>
      </c>
      <c r="G4335" s="1246">
        <v>1.1000000000000001E-3</v>
      </c>
    </row>
    <row r="4336" spans="1:7" ht="14.15" customHeight="1">
      <c r="A4336" s="1119" t="s">
        <v>2016</v>
      </c>
      <c r="B4336" s="1118" t="s">
        <v>2025</v>
      </c>
      <c r="C4336" s="1117" t="s">
        <v>7748</v>
      </c>
      <c r="D4336" s="1116" t="s">
        <v>8287</v>
      </c>
      <c r="E4336" s="1356">
        <v>6.6E-3</v>
      </c>
      <c r="F4336" s="1256">
        <v>1</v>
      </c>
      <c r="G4336" s="1246">
        <v>6.6E-3</v>
      </c>
    </row>
    <row r="4337" spans="1:7" ht="14.15" customHeight="1">
      <c r="A4337" s="1119" t="s">
        <v>2016</v>
      </c>
      <c r="B4337" s="1118" t="s">
        <v>2025</v>
      </c>
      <c r="C4337" s="1117" t="s">
        <v>4436</v>
      </c>
      <c r="D4337" s="1116" t="s">
        <v>3527</v>
      </c>
      <c r="E4337" s="1356">
        <v>0.86380000000000001</v>
      </c>
      <c r="F4337" s="1256">
        <v>1</v>
      </c>
      <c r="G4337" s="1246">
        <v>0.86380000000000001</v>
      </c>
    </row>
    <row r="4338" spans="1:7" ht="14.15" customHeight="1">
      <c r="A4338" s="1119" t="s">
        <v>2016</v>
      </c>
      <c r="B4338" s="1118" t="s">
        <v>2025</v>
      </c>
      <c r="C4338" s="1117" t="s">
        <v>6660</v>
      </c>
      <c r="D4338" s="1116" t="s">
        <v>6661</v>
      </c>
      <c r="E4338" s="1356">
        <v>5.9999999999999995E-4</v>
      </c>
      <c r="F4338" s="1256">
        <v>1</v>
      </c>
      <c r="G4338" s="1246">
        <v>5.9999999999999995E-4</v>
      </c>
    </row>
    <row r="4339" spans="1:7" ht="14.15" customHeight="1">
      <c r="A4339" s="1119" t="s">
        <v>488</v>
      </c>
      <c r="B4339" s="1118" t="s">
        <v>489</v>
      </c>
      <c r="C4339" s="1117" t="s">
        <v>4526</v>
      </c>
      <c r="D4339" s="1116" t="s">
        <v>1245</v>
      </c>
      <c r="E4339" s="1356">
        <v>1</v>
      </c>
      <c r="F4339" s="1256">
        <v>1</v>
      </c>
      <c r="G4339" s="1246">
        <v>1</v>
      </c>
    </row>
    <row r="4340" spans="1:7" ht="14.15" customHeight="1">
      <c r="A4340" s="1119" t="s">
        <v>488</v>
      </c>
      <c r="B4340" s="1118" t="s">
        <v>489</v>
      </c>
      <c r="C4340" s="1117" t="s">
        <v>315</v>
      </c>
      <c r="D4340" s="1116" t="s">
        <v>316</v>
      </c>
      <c r="E4340" s="1356">
        <v>1</v>
      </c>
      <c r="F4340" s="1256">
        <v>1</v>
      </c>
      <c r="G4340" s="1246">
        <v>1</v>
      </c>
    </row>
    <row r="4341" spans="1:7" ht="14.15" customHeight="1">
      <c r="A4341" s="1119" t="s">
        <v>488</v>
      </c>
      <c r="B4341" s="1118" t="s">
        <v>489</v>
      </c>
      <c r="C4341" s="1117" t="s">
        <v>5217</v>
      </c>
      <c r="D4341" s="1116" t="s">
        <v>5218</v>
      </c>
      <c r="E4341" s="1356">
        <v>1</v>
      </c>
      <c r="F4341" s="1256">
        <v>1</v>
      </c>
      <c r="G4341" s="1246">
        <v>1</v>
      </c>
    </row>
    <row r="4342" spans="1:7" ht="14.15" customHeight="1">
      <c r="A4342" s="1119" t="s">
        <v>488</v>
      </c>
      <c r="B4342" s="1118" t="s">
        <v>489</v>
      </c>
      <c r="C4342" s="1117" t="s">
        <v>5219</v>
      </c>
      <c r="D4342" s="1116" t="s">
        <v>5220</v>
      </c>
      <c r="E4342" s="1356">
        <v>1</v>
      </c>
      <c r="F4342" s="1256">
        <v>1</v>
      </c>
      <c r="G4342" s="1246">
        <v>1</v>
      </c>
    </row>
    <row r="4343" spans="1:7" ht="14.15" customHeight="1">
      <c r="A4343" s="1119" t="s">
        <v>488</v>
      </c>
      <c r="B4343" s="1118" t="s">
        <v>489</v>
      </c>
      <c r="C4343" s="1117" t="s">
        <v>4796</v>
      </c>
      <c r="D4343" s="1116" t="s">
        <v>4797</v>
      </c>
      <c r="E4343" s="1356">
        <v>3</v>
      </c>
      <c r="F4343" s="1256">
        <v>1</v>
      </c>
      <c r="G4343" s="1246">
        <v>3</v>
      </c>
    </row>
    <row r="4344" spans="1:7" ht="14.15" customHeight="1">
      <c r="A4344" s="1119" t="s">
        <v>488</v>
      </c>
      <c r="B4344" s="1118" t="s">
        <v>489</v>
      </c>
      <c r="C4344" s="1117" t="s">
        <v>4800</v>
      </c>
      <c r="D4344" s="1116" t="s">
        <v>4801</v>
      </c>
      <c r="E4344" s="1356">
        <v>1</v>
      </c>
      <c r="F4344" s="1256">
        <v>1</v>
      </c>
      <c r="G4344" s="1246">
        <v>1</v>
      </c>
    </row>
    <row r="4345" spans="1:7" ht="14.15" customHeight="1">
      <c r="A4345" s="1119" t="s">
        <v>488</v>
      </c>
      <c r="B4345" s="1118" t="s">
        <v>489</v>
      </c>
      <c r="C4345" s="1117" t="s">
        <v>3892</v>
      </c>
      <c r="D4345" s="1116" t="s">
        <v>3893</v>
      </c>
      <c r="E4345" s="1356">
        <v>1</v>
      </c>
      <c r="F4345" s="1256">
        <v>1</v>
      </c>
      <c r="G4345" s="1246">
        <v>1</v>
      </c>
    </row>
    <row r="4346" spans="1:7" ht="14.15" customHeight="1">
      <c r="A4346" s="1119" t="s">
        <v>488</v>
      </c>
      <c r="B4346" s="1118" t="s">
        <v>489</v>
      </c>
      <c r="C4346" s="1117" t="s">
        <v>5507</v>
      </c>
      <c r="D4346" s="1116" t="s">
        <v>4751</v>
      </c>
      <c r="E4346" s="1356">
        <v>2</v>
      </c>
      <c r="F4346" s="1256">
        <v>1</v>
      </c>
      <c r="G4346" s="1246">
        <v>2</v>
      </c>
    </row>
    <row r="4347" spans="1:7" ht="14.15" customHeight="1">
      <c r="A4347" s="1119" t="s">
        <v>488</v>
      </c>
      <c r="B4347" s="1118" t="s">
        <v>489</v>
      </c>
      <c r="C4347" s="1117" t="s">
        <v>7748</v>
      </c>
      <c r="D4347" s="1116" t="s">
        <v>8287</v>
      </c>
      <c r="E4347" s="1356">
        <v>6.6E-3</v>
      </c>
      <c r="F4347" s="1256">
        <v>1</v>
      </c>
      <c r="G4347" s="1246">
        <v>6.6E-3</v>
      </c>
    </row>
    <row r="4348" spans="1:7" ht="14.15" customHeight="1">
      <c r="A4348" s="1119" t="s">
        <v>488</v>
      </c>
      <c r="B4348" s="1118" t="s">
        <v>489</v>
      </c>
      <c r="C4348" s="1117" t="s">
        <v>4436</v>
      </c>
      <c r="D4348" s="1116" t="s">
        <v>3527</v>
      </c>
      <c r="E4348" s="1356">
        <v>0.86380000000000001</v>
      </c>
      <c r="F4348" s="1256">
        <v>1</v>
      </c>
      <c r="G4348" s="1246">
        <v>0.86380000000000001</v>
      </c>
    </row>
    <row r="4349" spans="1:7" ht="14.15" customHeight="1">
      <c r="A4349" s="1119" t="s">
        <v>488</v>
      </c>
      <c r="B4349" s="1118" t="s">
        <v>489</v>
      </c>
      <c r="C4349" s="1117" t="s">
        <v>6660</v>
      </c>
      <c r="D4349" s="1116" t="s">
        <v>6661</v>
      </c>
      <c r="E4349" s="1356">
        <v>5.9999999999999995E-4</v>
      </c>
      <c r="F4349" s="1256">
        <v>1</v>
      </c>
      <c r="G4349" s="1246">
        <v>5.9999999999999995E-4</v>
      </c>
    </row>
    <row r="4350" spans="1:7" ht="14.15" customHeight="1">
      <c r="A4350" s="1119" t="s">
        <v>7229</v>
      </c>
      <c r="B4350" s="1118" t="s">
        <v>7276</v>
      </c>
      <c r="C4350" s="1117" t="s">
        <v>4526</v>
      </c>
      <c r="D4350" s="1116" t="s">
        <v>1245</v>
      </c>
      <c r="E4350" s="1356">
        <v>1</v>
      </c>
      <c r="F4350" s="1256">
        <v>1</v>
      </c>
      <c r="G4350" s="1246">
        <v>1</v>
      </c>
    </row>
    <row r="4351" spans="1:7" ht="14.15" customHeight="1">
      <c r="A4351" s="1119" t="s">
        <v>7229</v>
      </c>
      <c r="B4351" s="1118" t="s">
        <v>7276</v>
      </c>
      <c r="C4351" s="1117" t="s">
        <v>315</v>
      </c>
      <c r="D4351" s="1116" t="s">
        <v>316</v>
      </c>
      <c r="E4351" s="1356">
        <v>1</v>
      </c>
      <c r="F4351" s="1256">
        <v>1</v>
      </c>
      <c r="G4351" s="1246">
        <v>1</v>
      </c>
    </row>
    <row r="4352" spans="1:7" ht="14.15" customHeight="1">
      <c r="A4352" s="1119" t="s">
        <v>7229</v>
      </c>
      <c r="B4352" s="1118" t="s">
        <v>7276</v>
      </c>
      <c r="C4352" s="1117" t="s">
        <v>5217</v>
      </c>
      <c r="D4352" s="1116" t="s">
        <v>5218</v>
      </c>
      <c r="E4352" s="1356">
        <v>1</v>
      </c>
      <c r="F4352" s="1256">
        <v>1</v>
      </c>
      <c r="G4352" s="1246">
        <v>1</v>
      </c>
    </row>
    <row r="4353" spans="1:7" ht="14.15" customHeight="1">
      <c r="A4353" s="1119" t="s">
        <v>7229</v>
      </c>
      <c r="B4353" s="1118" t="s">
        <v>7276</v>
      </c>
      <c r="C4353" s="1117" t="s">
        <v>5219</v>
      </c>
      <c r="D4353" s="1116" t="s">
        <v>5220</v>
      </c>
      <c r="E4353" s="1356">
        <v>1</v>
      </c>
      <c r="F4353" s="1256">
        <v>1</v>
      </c>
      <c r="G4353" s="1246">
        <v>1</v>
      </c>
    </row>
    <row r="4354" spans="1:7" ht="14.15" customHeight="1">
      <c r="A4354" s="1119" t="s">
        <v>7229</v>
      </c>
      <c r="B4354" s="1118" t="s">
        <v>7276</v>
      </c>
      <c r="C4354" s="1117" t="s">
        <v>4796</v>
      </c>
      <c r="D4354" s="1116" t="s">
        <v>4797</v>
      </c>
      <c r="E4354" s="1356">
        <v>3</v>
      </c>
      <c r="F4354" s="1256">
        <v>1</v>
      </c>
      <c r="G4354" s="1246">
        <v>3</v>
      </c>
    </row>
    <row r="4355" spans="1:7" ht="14.15" customHeight="1">
      <c r="A4355" s="1119" t="s">
        <v>7229</v>
      </c>
      <c r="B4355" s="1118" t="s">
        <v>7276</v>
      </c>
      <c r="C4355" s="1117" t="s">
        <v>4800</v>
      </c>
      <c r="D4355" s="1116" t="s">
        <v>4801</v>
      </c>
      <c r="E4355" s="1356">
        <v>1</v>
      </c>
      <c r="F4355" s="1256">
        <v>1</v>
      </c>
      <c r="G4355" s="1246">
        <v>1</v>
      </c>
    </row>
    <row r="4356" spans="1:7" ht="14.15" customHeight="1">
      <c r="A4356" s="1119" t="s">
        <v>7229</v>
      </c>
      <c r="B4356" s="1118" t="s">
        <v>7276</v>
      </c>
      <c r="C4356" s="1117" t="s">
        <v>3892</v>
      </c>
      <c r="D4356" s="1116" t="s">
        <v>3893</v>
      </c>
      <c r="E4356" s="1356">
        <v>1</v>
      </c>
      <c r="F4356" s="1256">
        <v>1</v>
      </c>
      <c r="G4356" s="1246">
        <v>1</v>
      </c>
    </row>
    <row r="4357" spans="1:7" ht="14.15" customHeight="1">
      <c r="A4357" s="1119" t="s">
        <v>7229</v>
      </c>
      <c r="B4357" s="1118" t="s">
        <v>7276</v>
      </c>
      <c r="C4357" s="1117" t="s">
        <v>5507</v>
      </c>
      <c r="D4357" s="1116" t="s">
        <v>4751</v>
      </c>
      <c r="E4357" s="1356">
        <v>2</v>
      </c>
      <c r="F4357" s="1256">
        <v>1</v>
      </c>
      <c r="G4357" s="1246">
        <v>2</v>
      </c>
    </row>
    <row r="4358" spans="1:7" ht="14.15" customHeight="1">
      <c r="A4358" s="1119" t="s">
        <v>7229</v>
      </c>
      <c r="B4358" s="1118" t="s">
        <v>7276</v>
      </c>
      <c r="C4358" s="1117" t="s">
        <v>7748</v>
      </c>
      <c r="D4358" s="1116" t="s">
        <v>8287</v>
      </c>
      <c r="E4358" s="1356">
        <v>6.6E-3</v>
      </c>
      <c r="F4358" s="1256">
        <v>1</v>
      </c>
      <c r="G4358" s="1246">
        <v>6.6E-3</v>
      </c>
    </row>
    <row r="4359" spans="1:7" ht="14.15" customHeight="1">
      <c r="A4359" s="1119" t="s">
        <v>7229</v>
      </c>
      <c r="B4359" s="1118" t="s">
        <v>7276</v>
      </c>
      <c r="C4359" s="1117" t="s">
        <v>4436</v>
      </c>
      <c r="D4359" s="1116" t="s">
        <v>3527</v>
      </c>
      <c r="E4359" s="1356">
        <v>0.86380000000000001</v>
      </c>
      <c r="F4359" s="1256">
        <v>1</v>
      </c>
      <c r="G4359" s="1246">
        <v>0.86380000000000001</v>
      </c>
    </row>
    <row r="4360" spans="1:7" ht="14.15" customHeight="1">
      <c r="A4360" s="1119" t="s">
        <v>7229</v>
      </c>
      <c r="B4360" s="1118" t="s">
        <v>7276</v>
      </c>
      <c r="C4360" s="1117" t="s">
        <v>6660</v>
      </c>
      <c r="D4360" s="1116" t="s">
        <v>6661</v>
      </c>
      <c r="E4360" s="1356">
        <v>5.9999999999999995E-4</v>
      </c>
      <c r="F4360" s="1256">
        <v>1</v>
      </c>
      <c r="G4360" s="1246">
        <v>5.9999999999999995E-4</v>
      </c>
    </row>
    <row r="4361" spans="1:7" ht="14.15" customHeight="1">
      <c r="A4361" s="1119" t="s">
        <v>486</v>
      </c>
      <c r="B4361" s="1118" t="s">
        <v>487</v>
      </c>
      <c r="C4361" s="1117" t="s">
        <v>4804</v>
      </c>
      <c r="D4361" s="1116" t="s">
        <v>4805</v>
      </c>
      <c r="E4361" s="1356">
        <v>1</v>
      </c>
      <c r="F4361" s="1256">
        <v>1</v>
      </c>
      <c r="G4361" s="1246">
        <v>1</v>
      </c>
    </row>
    <row r="4362" spans="1:7" ht="14.15" customHeight="1">
      <c r="A4362" s="1119" t="s">
        <v>486</v>
      </c>
      <c r="B4362" s="1118" t="s">
        <v>487</v>
      </c>
      <c r="C4362" s="1117" t="s">
        <v>7202</v>
      </c>
      <c r="D4362" s="1116" t="s">
        <v>7291</v>
      </c>
      <c r="E4362" s="1356">
        <v>1</v>
      </c>
      <c r="F4362" s="1256">
        <v>1</v>
      </c>
      <c r="G4362" s="1246">
        <v>1</v>
      </c>
    </row>
    <row r="4363" spans="1:7" ht="14.15" customHeight="1">
      <c r="A4363" s="1119" t="s">
        <v>486</v>
      </c>
      <c r="B4363" s="1118" t="s">
        <v>487</v>
      </c>
      <c r="C4363" s="1117" t="s">
        <v>4526</v>
      </c>
      <c r="D4363" s="1116" t="s">
        <v>1245</v>
      </c>
      <c r="E4363" s="1356">
        <v>1</v>
      </c>
      <c r="F4363" s="1256">
        <v>1</v>
      </c>
      <c r="G4363" s="1246">
        <v>1</v>
      </c>
    </row>
    <row r="4364" spans="1:7" ht="14.15" customHeight="1">
      <c r="A4364" s="1119" t="s">
        <v>486</v>
      </c>
      <c r="B4364" s="1118" t="s">
        <v>487</v>
      </c>
      <c r="C4364" s="1117" t="s">
        <v>4788</v>
      </c>
      <c r="D4364" s="1116" t="s">
        <v>4789</v>
      </c>
      <c r="E4364" s="1356">
        <v>1</v>
      </c>
      <c r="F4364" s="1256">
        <v>1</v>
      </c>
      <c r="G4364" s="1246">
        <v>1</v>
      </c>
    </row>
    <row r="4365" spans="1:7" ht="14.15" customHeight="1">
      <c r="A4365" s="1119" t="s">
        <v>486</v>
      </c>
      <c r="B4365" s="1118" t="s">
        <v>487</v>
      </c>
      <c r="C4365" s="1117" t="s">
        <v>5217</v>
      </c>
      <c r="D4365" s="1116" t="s">
        <v>5218</v>
      </c>
      <c r="E4365" s="1356">
        <v>1</v>
      </c>
      <c r="F4365" s="1256">
        <v>1</v>
      </c>
      <c r="G4365" s="1246">
        <v>1</v>
      </c>
    </row>
    <row r="4366" spans="1:7" ht="14.15" customHeight="1">
      <c r="A4366" s="1119" t="s">
        <v>486</v>
      </c>
      <c r="B4366" s="1118" t="s">
        <v>487</v>
      </c>
      <c r="C4366" s="1117" t="s">
        <v>5233</v>
      </c>
      <c r="D4366" s="1116" t="s">
        <v>5234</v>
      </c>
      <c r="E4366" s="1356">
        <v>1</v>
      </c>
      <c r="F4366" s="1256">
        <v>1</v>
      </c>
      <c r="G4366" s="1246">
        <v>1</v>
      </c>
    </row>
    <row r="4367" spans="1:7" ht="14.15" customHeight="1">
      <c r="A4367" s="1119" t="s">
        <v>486</v>
      </c>
      <c r="B4367" s="1118" t="s">
        <v>487</v>
      </c>
      <c r="C4367" s="1117" t="s">
        <v>5219</v>
      </c>
      <c r="D4367" s="1116" t="s">
        <v>5220</v>
      </c>
      <c r="E4367" s="1356">
        <v>1</v>
      </c>
      <c r="F4367" s="1256">
        <v>1</v>
      </c>
      <c r="G4367" s="1246">
        <v>1</v>
      </c>
    </row>
    <row r="4368" spans="1:7" ht="14.15" customHeight="1">
      <c r="A4368" s="1119" t="s">
        <v>486</v>
      </c>
      <c r="B4368" s="1118" t="s">
        <v>487</v>
      </c>
      <c r="C4368" s="1117" t="s">
        <v>5223</v>
      </c>
      <c r="D4368" s="1116" t="s">
        <v>5224</v>
      </c>
      <c r="E4368" s="1356">
        <v>1</v>
      </c>
      <c r="F4368" s="1256">
        <v>1</v>
      </c>
      <c r="G4368" s="1246">
        <v>1</v>
      </c>
    </row>
    <row r="4369" spans="1:7" ht="14.15" customHeight="1">
      <c r="A4369" s="1119" t="s">
        <v>486</v>
      </c>
      <c r="B4369" s="1118" t="s">
        <v>487</v>
      </c>
      <c r="C4369" s="1117" t="s">
        <v>4796</v>
      </c>
      <c r="D4369" s="1116" t="s">
        <v>4797</v>
      </c>
      <c r="E4369" s="1356">
        <v>2</v>
      </c>
      <c r="F4369" s="1256">
        <v>1</v>
      </c>
      <c r="G4369" s="1246">
        <v>2</v>
      </c>
    </row>
    <row r="4370" spans="1:7" ht="14.15" customHeight="1">
      <c r="A4370" s="1119" t="s">
        <v>486</v>
      </c>
      <c r="B4370" s="1118" t="s">
        <v>487</v>
      </c>
      <c r="C4370" s="1117" t="s">
        <v>4798</v>
      </c>
      <c r="D4370" s="1116" t="s">
        <v>4799</v>
      </c>
      <c r="E4370" s="1356">
        <v>1</v>
      </c>
      <c r="F4370" s="1256">
        <v>1</v>
      </c>
      <c r="G4370" s="1246">
        <v>1</v>
      </c>
    </row>
    <row r="4371" spans="1:7" ht="14.15" customHeight="1">
      <c r="A4371" s="1119" t="s">
        <v>486</v>
      </c>
      <c r="B4371" s="1118" t="s">
        <v>487</v>
      </c>
      <c r="C4371" s="1117" t="s">
        <v>4800</v>
      </c>
      <c r="D4371" s="1116" t="s">
        <v>4801</v>
      </c>
      <c r="E4371" s="1356">
        <v>1</v>
      </c>
      <c r="F4371" s="1256">
        <v>1</v>
      </c>
      <c r="G4371" s="1246">
        <v>1</v>
      </c>
    </row>
    <row r="4372" spans="1:7" ht="14.15" customHeight="1">
      <c r="A4372" s="1119" t="s">
        <v>486</v>
      </c>
      <c r="B4372" s="1118" t="s">
        <v>487</v>
      </c>
      <c r="C4372" s="1117" t="s">
        <v>4431</v>
      </c>
      <c r="D4372" s="1116" t="s">
        <v>1684</v>
      </c>
      <c r="E4372" s="1356">
        <v>1</v>
      </c>
      <c r="F4372" s="1256">
        <v>1</v>
      </c>
      <c r="G4372" s="1246">
        <v>1</v>
      </c>
    </row>
    <row r="4373" spans="1:7" ht="14.15" customHeight="1">
      <c r="A4373" s="1119" t="s">
        <v>486</v>
      </c>
      <c r="B4373" s="1118" t="s">
        <v>487</v>
      </c>
      <c r="C4373" s="1117" t="s">
        <v>3892</v>
      </c>
      <c r="D4373" s="1116" t="s">
        <v>3893</v>
      </c>
      <c r="E4373" s="1356">
        <v>1</v>
      </c>
      <c r="F4373" s="1256">
        <v>1</v>
      </c>
      <c r="G4373" s="1246">
        <v>1</v>
      </c>
    </row>
    <row r="4374" spans="1:7" ht="14.15" customHeight="1">
      <c r="A4374" s="1119" t="s">
        <v>486</v>
      </c>
      <c r="B4374" s="1118" t="s">
        <v>487</v>
      </c>
      <c r="C4374" s="1117" t="s">
        <v>5507</v>
      </c>
      <c r="D4374" s="1116" t="s">
        <v>4751</v>
      </c>
      <c r="E4374" s="1356">
        <v>2</v>
      </c>
      <c r="F4374" s="1256">
        <v>1</v>
      </c>
      <c r="G4374" s="1246">
        <v>2</v>
      </c>
    </row>
    <row r="4375" spans="1:7" ht="14.15" customHeight="1">
      <c r="A4375" s="1119" t="s">
        <v>486</v>
      </c>
      <c r="B4375" s="1118" t="s">
        <v>487</v>
      </c>
      <c r="C4375" s="1117" t="s">
        <v>1206</v>
      </c>
      <c r="D4375" s="1116" t="s">
        <v>1207</v>
      </c>
      <c r="E4375" s="1356">
        <v>1.5E-3</v>
      </c>
      <c r="F4375" s="1256">
        <v>1</v>
      </c>
      <c r="G4375" s="1246">
        <v>1.5E-3</v>
      </c>
    </row>
    <row r="4376" spans="1:7" ht="14.15" customHeight="1">
      <c r="A4376" s="1119" t="s">
        <v>486</v>
      </c>
      <c r="B4376" s="1118" t="s">
        <v>487</v>
      </c>
      <c r="C4376" s="1117" t="s">
        <v>7748</v>
      </c>
      <c r="D4376" s="1116" t="s">
        <v>8287</v>
      </c>
      <c r="E4376" s="1356">
        <v>6.6E-3</v>
      </c>
      <c r="F4376" s="1256">
        <v>1</v>
      </c>
      <c r="G4376" s="1246">
        <v>6.6E-3</v>
      </c>
    </row>
    <row r="4377" spans="1:7" ht="14.15" customHeight="1">
      <c r="A4377" s="1119" t="s">
        <v>486</v>
      </c>
      <c r="B4377" s="1118" t="s">
        <v>487</v>
      </c>
      <c r="C4377" s="1117" t="s">
        <v>4436</v>
      </c>
      <c r="D4377" s="1116" t="s">
        <v>3527</v>
      </c>
      <c r="E4377" s="1356">
        <v>0.86380000000000001</v>
      </c>
      <c r="F4377" s="1256">
        <v>1</v>
      </c>
      <c r="G4377" s="1246">
        <v>0.86380000000000001</v>
      </c>
    </row>
    <row r="4378" spans="1:7" ht="14.15" customHeight="1">
      <c r="A4378" s="1119" t="s">
        <v>486</v>
      </c>
      <c r="B4378" s="1118" t="s">
        <v>487</v>
      </c>
      <c r="C4378" s="1117" t="s">
        <v>6660</v>
      </c>
      <c r="D4378" s="1116" t="s">
        <v>6661</v>
      </c>
      <c r="E4378" s="1356">
        <v>5.9999999999999995E-4</v>
      </c>
      <c r="F4378" s="1256">
        <v>1</v>
      </c>
      <c r="G4378" s="1246">
        <v>5.9999999999999995E-4</v>
      </c>
    </row>
    <row r="4379" spans="1:7" ht="14.15" customHeight="1">
      <c r="A4379" s="1119" t="s">
        <v>7230</v>
      </c>
      <c r="B4379" s="1118" t="s">
        <v>7277</v>
      </c>
      <c r="C4379" s="1117" t="s">
        <v>4804</v>
      </c>
      <c r="D4379" s="1116" t="s">
        <v>4805</v>
      </c>
      <c r="E4379" s="1356">
        <v>1</v>
      </c>
      <c r="F4379" s="1256">
        <v>1</v>
      </c>
      <c r="G4379" s="1246">
        <v>1</v>
      </c>
    </row>
    <row r="4380" spans="1:7" ht="14.15" customHeight="1">
      <c r="A4380" s="1119" t="s">
        <v>7230</v>
      </c>
      <c r="B4380" s="1118" t="s">
        <v>7277</v>
      </c>
      <c r="C4380" s="1117" t="s">
        <v>7202</v>
      </c>
      <c r="D4380" s="1116" t="s">
        <v>7291</v>
      </c>
      <c r="E4380" s="1356">
        <v>1</v>
      </c>
      <c r="F4380" s="1256">
        <v>1</v>
      </c>
      <c r="G4380" s="1246">
        <v>1</v>
      </c>
    </row>
    <row r="4381" spans="1:7" ht="14.15" customHeight="1">
      <c r="A4381" s="1119" t="s">
        <v>7230</v>
      </c>
      <c r="B4381" s="1118" t="s">
        <v>7277</v>
      </c>
      <c r="C4381" s="1117" t="s">
        <v>4526</v>
      </c>
      <c r="D4381" s="1116" t="s">
        <v>1245</v>
      </c>
      <c r="E4381" s="1356">
        <v>1</v>
      </c>
      <c r="F4381" s="1256">
        <v>1</v>
      </c>
      <c r="G4381" s="1246">
        <v>1</v>
      </c>
    </row>
    <row r="4382" spans="1:7" ht="14.15" customHeight="1">
      <c r="A4382" s="1119" t="s">
        <v>7230</v>
      </c>
      <c r="B4382" s="1118" t="s">
        <v>7277</v>
      </c>
      <c r="C4382" s="1117" t="s">
        <v>4788</v>
      </c>
      <c r="D4382" s="1116" t="s">
        <v>4789</v>
      </c>
      <c r="E4382" s="1356">
        <v>1</v>
      </c>
      <c r="F4382" s="1256">
        <v>1</v>
      </c>
      <c r="G4382" s="1246">
        <v>1</v>
      </c>
    </row>
    <row r="4383" spans="1:7" ht="14.15" customHeight="1">
      <c r="A4383" s="1119" t="s">
        <v>7230</v>
      </c>
      <c r="B4383" s="1118" t="s">
        <v>7277</v>
      </c>
      <c r="C4383" s="1117" t="s">
        <v>5217</v>
      </c>
      <c r="D4383" s="1116" t="s">
        <v>5218</v>
      </c>
      <c r="E4383" s="1356">
        <v>1</v>
      </c>
      <c r="F4383" s="1256">
        <v>1</v>
      </c>
      <c r="G4383" s="1246">
        <v>1</v>
      </c>
    </row>
    <row r="4384" spans="1:7" ht="14.15" customHeight="1">
      <c r="A4384" s="1119" t="s">
        <v>7230</v>
      </c>
      <c r="B4384" s="1118" t="s">
        <v>7277</v>
      </c>
      <c r="C4384" s="1117" t="s">
        <v>5233</v>
      </c>
      <c r="D4384" s="1116" t="s">
        <v>5234</v>
      </c>
      <c r="E4384" s="1356">
        <v>1</v>
      </c>
      <c r="F4384" s="1256">
        <v>1</v>
      </c>
      <c r="G4384" s="1246">
        <v>1</v>
      </c>
    </row>
    <row r="4385" spans="1:7" ht="14.15" customHeight="1">
      <c r="A4385" s="1119" t="s">
        <v>7230</v>
      </c>
      <c r="B4385" s="1118" t="s">
        <v>7277</v>
      </c>
      <c r="C4385" s="1117" t="s">
        <v>5219</v>
      </c>
      <c r="D4385" s="1116" t="s">
        <v>5220</v>
      </c>
      <c r="E4385" s="1356">
        <v>1</v>
      </c>
      <c r="F4385" s="1256">
        <v>1</v>
      </c>
      <c r="G4385" s="1246">
        <v>1</v>
      </c>
    </row>
    <row r="4386" spans="1:7" ht="14.15" customHeight="1">
      <c r="A4386" s="1119" t="s">
        <v>7230</v>
      </c>
      <c r="B4386" s="1118" t="s">
        <v>7277</v>
      </c>
      <c r="C4386" s="1117" t="s">
        <v>5223</v>
      </c>
      <c r="D4386" s="1116" t="s">
        <v>5224</v>
      </c>
      <c r="E4386" s="1356">
        <v>1</v>
      </c>
      <c r="F4386" s="1256">
        <v>1</v>
      </c>
      <c r="G4386" s="1246">
        <v>1</v>
      </c>
    </row>
    <row r="4387" spans="1:7" ht="14.15" customHeight="1">
      <c r="A4387" s="1119" t="s">
        <v>7230</v>
      </c>
      <c r="B4387" s="1118" t="s">
        <v>7277</v>
      </c>
      <c r="C4387" s="1117" t="s">
        <v>4796</v>
      </c>
      <c r="D4387" s="1116" t="s">
        <v>4797</v>
      </c>
      <c r="E4387" s="1356">
        <v>2</v>
      </c>
      <c r="F4387" s="1256">
        <v>1</v>
      </c>
      <c r="G4387" s="1246">
        <v>2</v>
      </c>
    </row>
    <row r="4388" spans="1:7" ht="14.15" customHeight="1">
      <c r="A4388" s="1119" t="s">
        <v>7230</v>
      </c>
      <c r="B4388" s="1118" t="s">
        <v>7277</v>
      </c>
      <c r="C4388" s="1117" t="s">
        <v>4798</v>
      </c>
      <c r="D4388" s="1116" t="s">
        <v>4799</v>
      </c>
      <c r="E4388" s="1356">
        <v>1</v>
      </c>
      <c r="F4388" s="1256">
        <v>1</v>
      </c>
      <c r="G4388" s="1246">
        <v>1</v>
      </c>
    </row>
    <row r="4389" spans="1:7" ht="14.15" customHeight="1">
      <c r="A4389" s="1119" t="s">
        <v>7230</v>
      </c>
      <c r="B4389" s="1118" t="s">
        <v>7277</v>
      </c>
      <c r="C4389" s="1117" t="s">
        <v>4800</v>
      </c>
      <c r="D4389" s="1116" t="s">
        <v>4801</v>
      </c>
      <c r="E4389" s="1356">
        <v>1</v>
      </c>
      <c r="F4389" s="1256">
        <v>1</v>
      </c>
      <c r="G4389" s="1246">
        <v>1</v>
      </c>
    </row>
    <row r="4390" spans="1:7" ht="14.15" customHeight="1">
      <c r="A4390" s="1119" t="s">
        <v>7230</v>
      </c>
      <c r="B4390" s="1118" t="s">
        <v>7277</v>
      </c>
      <c r="C4390" s="1117" t="s">
        <v>4431</v>
      </c>
      <c r="D4390" s="1116" t="s">
        <v>1684</v>
      </c>
      <c r="E4390" s="1356">
        <v>1</v>
      </c>
      <c r="F4390" s="1256">
        <v>1</v>
      </c>
      <c r="G4390" s="1246">
        <v>1</v>
      </c>
    </row>
    <row r="4391" spans="1:7" ht="14.15" customHeight="1">
      <c r="A4391" s="1119" t="s">
        <v>7230</v>
      </c>
      <c r="B4391" s="1118" t="s">
        <v>7277</v>
      </c>
      <c r="C4391" s="1117" t="s">
        <v>3892</v>
      </c>
      <c r="D4391" s="1116" t="s">
        <v>3893</v>
      </c>
      <c r="E4391" s="1356">
        <v>1</v>
      </c>
      <c r="F4391" s="1256">
        <v>1</v>
      </c>
      <c r="G4391" s="1246">
        <v>1</v>
      </c>
    </row>
    <row r="4392" spans="1:7" ht="14.15" customHeight="1">
      <c r="A4392" s="1119" t="s">
        <v>7230</v>
      </c>
      <c r="B4392" s="1118" t="s">
        <v>7277</v>
      </c>
      <c r="C4392" s="1117" t="s">
        <v>5507</v>
      </c>
      <c r="D4392" s="1116" t="s">
        <v>4751</v>
      </c>
      <c r="E4392" s="1356">
        <v>2</v>
      </c>
      <c r="F4392" s="1256">
        <v>1</v>
      </c>
      <c r="G4392" s="1246">
        <v>2</v>
      </c>
    </row>
    <row r="4393" spans="1:7" ht="14.15" customHeight="1">
      <c r="A4393" s="1119" t="s">
        <v>7230</v>
      </c>
      <c r="B4393" s="1118" t="s">
        <v>7277</v>
      </c>
      <c r="C4393" s="1117" t="s">
        <v>1206</v>
      </c>
      <c r="D4393" s="1116" t="s">
        <v>1207</v>
      </c>
      <c r="E4393" s="1356">
        <v>1.5E-3</v>
      </c>
      <c r="F4393" s="1256">
        <v>1</v>
      </c>
      <c r="G4393" s="1246">
        <v>1.5E-3</v>
      </c>
    </row>
    <row r="4394" spans="1:7" ht="14.15" customHeight="1">
      <c r="A4394" s="1119" t="s">
        <v>7230</v>
      </c>
      <c r="B4394" s="1118" t="s">
        <v>7277</v>
      </c>
      <c r="C4394" s="1117" t="s">
        <v>7748</v>
      </c>
      <c r="D4394" s="1116" t="s">
        <v>8287</v>
      </c>
      <c r="E4394" s="1356">
        <v>6.6E-3</v>
      </c>
      <c r="F4394" s="1256">
        <v>1</v>
      </c>
      <c r="G4394" s="1246">
        <v>6.6E-3</v>
      </c>
    </row>
    <row r="4395" spans="1:7" ht="14.15" customHeight="1">
      <c r="A4395" s="1119" t="s">
        <v>7230</v>
      </c>
      <c r="B4395" s="1118" t="s">
        <v>7277</v>
      </c>
      <c r="C4395" s="1117" t="s">
        <v>4436</v>
      </c>
      <c r="D4395" s="1116" t="s">
        <v>3527</v>
      </c>
      <c r="E4395" s="1356">
        <v>0.86380000000000001</v>
      </c>
      <c r="F4395" s="1256">
        <v>1</v>
      </c>
      <c r="G4395" s="1246">
        <v>0.86380000000000001</v>
      </c>
    </row>
    <row r="4396" spans="1:7" ht="14.15" customHeight="1">
      <c r="A4396" s="1119" t="s">
        <v>7230</v>
      </c>
      <c r="B4396" s="1118" t="s">
        <v>7277</v>
      </c>
      <c r="C4396" s="1117" t="s">
        <v>6660</v>
      </c>
      <c r="D4396" s="1116" t="s">
        <v>6661</v>
      </c>
      <c r="E4396" s="1356">
        <v>5.9999999999999995E-4</v>
      </c>
      <c r="F4396" s="1256">
        <v>1</v>
      </c>
      <c r="G4396" s="1246">
        <v>5.9999999999999995E-4</v>
      </c>
    </row>
    <row r="4397" spans="1:7" ht="14.15" customHeight="1">
      <c r="A4397" s="1119" t="s">
        <v>4370</v>
      </c>
      <c r="B4397" s="1118" t="s">
        <v>4371</v>
      </c>
      <c r="C4397" s="1117" t="s">
        <v>5165</v>
      </c>
      <c r="D4397" s="1116" t="s">
        <v>5166</v>
      </c>
      <c r="E4397" s="1356">
        <v>1</v>
      </c>
      <c r="F4397" s="1256">
        <v>1</v>
      </c>
      <c r="G4397" s="1246">
        <v>1</v>
      </c>
    </row>
    <row r="4398" spans="1:7" ht="14.15" customHeight="1">
      <c r="A4398" s="1119" t="s">
        <v>4370</v>
      </c>
      <c r="B4398" s="1118" t="s">
        <v>4371</v>
      </c>
      <c r="C4398" s="1117" t="s">
        <v>4526</v>
      </c>
      <c r="D4398" s="1116" t="s">
        <v>1245</v>
      </c>
      <c r="E4398" s="1356">
        <v>1</v>
      </c>
      <c r="F4398" s="1256">
        <v>1</v>
      </c>
      <c r="G4398" s="1246">
        <v>1</v>
      </c>
    </row>
    <row r="4399" spans="1:7" ht="14.15" customHeight="1">
      <c r="A4399" s="1119" t="s">
        <v>4370</v>
      </c>
      <c r="B4399" s="1118" t="s">
        <v>4371</v>
      </c>
      <c r="C4399" s="1117" t="s">
        <v>1246</v>
      </c>
      <c r="D4399" s="1116" t="s">
        <v>1247</v>
      </c>
      <c r="E4399" s="1356">
        <v>1</v>
      </c>
      <c r="F4399" s="1256">
        <v>1</v>
      </c>
      <c r="G4399" s="1246">
        <v>1</v>
      </c>
    </row>
    <row r="4400" spans="1:7" ht="14.15" customHeight="1">
      <c r="A4400" s="1119" t="s">
        <v>4370</v>
      </c>
      <c r="B4400" s="1118" t="s">
        <v>4371</v>
      </c>
      <c r="C4400" s="1117" t="s">
        <v>1248</v>
      </c>
      <c r="D4400" s="1116" t="s">
        <v>314</v>
      </c>
      <c r="E4400" s="1356">
        <v>1</v>
      </c>
      <c r="F4400" s="1256">
        <v>1</v>
      </c>
      <c r="G4400" s="1246">
        <v>1</v>
      </c>
    </row>
    <row r="4401" spans="1:7" ht="14.15" customHeight="1">
      <c r="A4401" s="1119" t="s">
        <v>4370</v>
      </c>
      <c r="B4401" s="1118" t="s">
        <v>4371</v>
      </c>
      <c r="C4401" s="1117" t="s">
        <v>315</v>
      </c>
      <c r="D4401" s="1116" t="s">
        <v>316</v>
      </c>
      <c r="E4401" s="1356">
        <v>1</v>
      </c>
      <c r="F4401" s="1256">
        <v>1</v>
      </c>
      <c r="G4401" s="1246">
        <v>1</v>
      </c>
    </row>
    <row r="4402" spans="1:7" ht="14.15" customHeight="1">
      <c r="A4402" s="1119" t="s">
        <v>4370</v>
      </c>
      <c r="B4402" s="1118" t="s">
        <v>4371</v>
      </c>
      <c r="C4402" s="1117" t="s">
        <v>5217</v>
      </c>
      <c r="D4402" s="1116" t="s">
        <v>5218</v>
      </c>
      <c r="E4402" s="1356">
        <v>1</v>
      </c>
      <c r="F4402" s="1256">
        <v>1</v>
      </c>
      <c r="G4402" s="1246">
        <v>1</v>
      </c>
    </row>
    <row r="4403" spans="1:7" ht="14.15" customHeight="1">
      <c r="A4403" s="1119" t="s">
        <v>4370</v>
      </c>
      <c r="B4403" s="1118" t="s">
        <v>4371</v>
      </c>
      <c r="C4403" s="1117" t="s">
        <v>5219</v>
      </c>
      <c r="D4403" s="1116" t="s">
        <v>5220</v>
      </c>
      <c r="E4403" s="1356">
        <v>1</v>
      </c>
      <c r="F4403" s="1256">
        <v>1</v>
      </c>
      <c r="G4403" s="1246">
        <v>1</v>
      </c>
    </row>
    <row r="4404" spans="1:7" ht="14.15" customHeight="1">
      <c r="A4404" s="1119" t="s">
        <v>4370</v>
      </c>
      <c r="B4404" s="1118" t="s">
        <v>4371</v>
      </c>
      <c r="C4404" s="1117" t="s">
        <v>5221</v>
      </c>
      <c r="D4404" s="1116" t="s">
        <v>5222</v>
      </c>
      <c r="E4404" s="1356">
        <v>1</v>
      </c>
      <c r="F4404" s="1256">
        <v>1</v>
      </c>
      <c r="G4404" s="1246">
        <v>1</v>
      </c>
    </row>
    <row r="4405" spans="1:7" ht="14.15" customHeight="1">
      <c r="A4405" s="1119" t="s">
        <v>4370</v>
      </c>
      <c r="B4405" s="1118" t="s">
        <v>4371</v>
      </c>
      <c r="C4405" s="1117" t="s">
        <v>5227</v>
      </c>
      <c r="D4405" s="1116" t="s">
        <v>5228</v>
      </c>
      <c r="E4405" s="1356">
        <v>1</v>
      </c>
      <c r="F4405" s="1256">
        <v>1</v>
      </c>
      <c r="G4405" s="1246">
        <v>1</v>
      </c>
    </row>
    <row r="4406" spans="1:7" ht="14.15" customHeight="1">
      <c r="A4406" s="1119" t="s">
        <v>4370</v>
      </c>
      <c r="B4406" s="1118" t="s">
        <v>4371</v>
      </c>
      <c r="C4406" s="1117" t="s">
        <v>5229</v>
      </c>
      <c r="D4406" s="1116" t="s">
        <v>5230</v>
      </c>
      <c r="E4406" s="1356">
        <v>1</v>
      </c>
      <c r="F4406" s="1256">
        <v>1</v>
      </c>
      <c r="G4406" s="1246">
        <v>1</v>
      </c>
    </row>
    <row r="4407" spans="1:7" ht="14.15" customHeight="1">
      <c r="A4407" s="1119" t="s">
        <v>4370</v>
      </c>
      <c r="B4407" s="1118" t="s">
        <v>4371</v>
      </c>
      <c r="C4407" s="1117" t="s">
        <v>5231</v>
      </c>
      <c r="D4407" s="1116" t="s">
        <v>5232</v>
      </c>
      <c r="E4407" s="1356">
        <v>1</v>
      </c>
      <c r="F4407" s="1256">
        <v>1</v>
      </c>
      <c r="G4407" s="1246">
        <v>1</v>
      </c>
    </row>
    <row r="4408" spans="1:7" ht="14.15" customHeight="1">
      <c r="A4408" s="1119" t="s">
        <v>4370</v>
      </c>
      <c r="B4408" s="1118" t="s">
        <v>4371</v>
      </c>
      <c r="C4408" s="1117" t="s">
        <v>4796</v>
      </c>
      <c r="D4408" s="1116" t="s">
        <v>4797</v>
      </c>
      <c r="E4408" s="1356">
        <v>3</v>
      </c>
      <c r="F4408" s="1256">
        <v>1</v>
      </c>
      <c r="G4408" s="1246">
        <v>3</v>
      </c>
    </row>
    <row r="4409" spans="1:7" ht="14.15" customHeight="1">
      <c r="A4409" s="1119" t="s">
        <v>4370</v>
      </c>
      <c r="B4409" s="1118" t="s">
        <v>4371</v>
      </c>
      <c r="C4409" s="1117" t="s">
        <v>4800</v>
      </c>
      <c r="D4409" s="1116" t="s">
        <v>4801</v>
      </c>
      <c r="E4409" s="1356">
        <v>1</v>
      </c>
      <c r="F4409" s="1256">
        <v>1</v>
      </c>
      <c r="G4409" s="1246">
        <v>1</v>
      </c>
    </row>
    <row r="4410" spans="1:7" ht="14.15" customHeight="1">
      <c r="A4410" s="1119" t="s">
        <v>4370</v>
      </c>
      <c r="B4410" s="1118" t="s">
        <v>4371</v>
      </c>
      <c r="C4410" s="1117" t="s">
        <v>4802</v>
      </c>
      <c r="D4410" s="1116" t="s">
        <v>4803</v>
      </c>
      <c r="E4410" s="1356">
        <v>1</v>
      </c>
      <c r="F4410" s="1256">
        <v>1</v>
      </c>
      <c r="G4410" s="1246">
        <v>1</v>
      </c>
    </row>
    <row r="4411" spans="1:7" ht="14.15" customHeight="1">
      <c r="A4411" s="1119" t="s">
        <v>4370</v>
      </c>
      <c r="B4411" s="1118" t="s">
        <v>4371</v>
      </c>
      <c r="C4411" s="1117" t="s">
        <v>3892</v>
      </c>
      <c r="D4411" s="1116" t="s">
        <v>3893</v>
      </c>
      <c r="E4411" s="1356">
        <v>1</v>
      </c>
      <c r="F4411" s="1256">
        <v>1</v>
      </c>
      <c r="G4411" s="1246">
        <v>1</v>
      </c>
    </row>
    <row r="4412" spans="1:7" ht="14.15" customHeight="1">
      <c r="A4412" s="1119" t="s">
        <v>4370</v>
      </c>
      <c r="B4412" s="1118" t="s">
        <v>4371</v>
      </c>
      <c r="C4412" s="1117" t="s">
        <v>3014</v>
      </c>
      <c r="D4412" s="1116" t="s">
        <v>3015</v>
      </c>
      <c r="E4412" s="1356">
        <v>1</v>
      </c>
      <c r="F4412" s="1256">
        <v>1</v>
      </c>
      <c r="G4412" s="1246">
        <v>1</v>
      </c>
    </row>
    <row r="4413" spans="1:7" ht="14.15" customHeight="1">
      <c r="A4413" s="1119" t="s">
        <v>4370</v>
      </c>
      <c r="B4413" s="1118" t="s">
        <v>4371</v>
      </c>
      <c r="C4413" s="1117" t="s">
        <v>5507</v>
      </c>
      <c r="D4413" s="1116" t="s">
        <v>4751</v>
      </c>
      <c r="E4413" s="1356">
        <v>2</v>
      </c>
      <c r="F4413" s="1256">
        <v>1</v>
      </c>
      <c r="G4413" s="1246">
        <v>2</v>
      </c>
    </row>
    <row r="4414" spans="1:7" ht="14.15" customHeight="1">
      <c r="A4414" s="1119" t="s">
        <v>4370</v>
      </c>
      <c r="B4414" s="1118" t="s">
        <v>4371</v>
      </c>
      <c r="C4414" s="1117" t="s">
        <v>1206</v>
      </c>
      <c r="D4414" s="1116" t="s">
        <v>1207</v>
      </c>
      <c r="E4414" s="1356">
        <v>8.0000000000000004E-4</v>
      </c>
      <c r="F4414" s="1256">
        <v>1</v>
      </c>
      <c r="G4414" s="1246">
        <v>8.0000000000000004E-4</v>
      </c>
    </row>
    <row r="4415" spans="1:7" ht="14.15" customHeight="1">
      <c r="A4415" s="1119" t="s">
        <v>4370</v>
      </c>
      <c r="B4415" s="1118" t="s">
        <v>4371</v>
      </c>
      <c r="C4415" s="1117" t="s">
        <v>7748</v>
      </c>
      <c r="D4415" s="1116" t="s">
        <v>8287</v>
      </c>
      <c r="E4415" s="1356">
        <v>6.6E-3</v>
      </c>
      <c r="F4415" s="1256">
        <v>1</v>
      </c>
      <c r="G4415" s="1246">
        <v>6.6E-3</v>
      </c>
    </row>
    <row r="4416" spans="1:7" ht="14.15" customHeight="1">
      <c r="A4416" s="1119" t="s">
        <v>4370</v>
      </c>
      <c r="B4416" s="1118" t="s">
        <v>4371</v>
      </c>
      <c r="C4416" s="1117" t="s">
        <v>1079</v>
      </c>
      <c r="D4416" s="1116" t="s">
        <v>5036</v>
      </c>
      <c r="E4416" s="1356">
        <v>0.25409999999999999</v>
      </c>
      <c r="F4416" s="1256">
        <v>1</v>
      </c>
      <c r="G4416" s="1246">
        <v>0.25409999999999999</v>
      </c>
    </row>
    <row r="4417" spans="1:7" ht="14.15" customHeight="1">
      <c r="A4417" s="1119" t="s">
        <v>4370</v>
      </c>
      <c r="B4417" s="1118" t="s">
        <v>4371</v>
      </c>
      <c r="C4417" s="1117" t="s">
        <v>1080</v>
      </c>
      <c r="D4417" s="1116" t="s">
        <v>5038</v>
      </c>
      <c r="E4417" s="1356">
        <v>0.71740000000000004</v>
      </c>
      <c r="F4417" s="1256">
        <v>1</v>
      </c>
      <c r="G4417" s="1246">
        <v>0.71740000000000004</v>
      </c>
    </row>
    <row r="4418" spans="1:7" ht="14.15" customHeight="1">
      <c r="A4418" s="1119" t="s">
        <v>4370</v>
      </c>
      <c r="B4418" s="1118" t="s">
        <v>4371</v>
      </c>
      <c r="C4418" s="1117" t="s">
        <v>6660</v>
      </c>
      <c r="D4418" s="1116" t="s">
        <v>6661</v>
      </c>
      <c r="E4418" s="1356">
        <v>1.1999999999999999E-3</v>
      </c>
      <c r="F4418" s="1256">
        <v>1</v>
      </c>
      <c r="G4418" s="1246">
        <v>1.1999999999999999E-3</v>
      </c>
    </row>
    <row r="4419" spans="1:7" ht="14.15" customHeight="1">
      <c r="A4419" s="1119" t="s">
        <v>4368</v>
      </c>
      <c r="B4419" s="1118" t="s">
        <v>4369</v>
      </c>
      <c r="C4419" s="1117" t="s">
        <v>5163</v>
      </c>
      <c r="D4419" s="1116" t="s">
        <v>5164</v>
      </c>
      <c r="E4419" s="1356">
        <v>1</v>
      </c>
      <c r="F4419" s="1256">
        <v>1</v>
      </c>
      <c r="G4419" s="1246">
        <v>1</v>
      </c>
    </row>
    <row r="4420" spans="1:7" ht="14.15" customHeight="1">
      <c r="A4420" s="1119" t="s">
        <v>4368</v>
      </c>
      <c r="B4420" s="1118" t="s">
        <v>4369</v>
      </c>
      <c r="C4420" s="1117" t="s">
        <v>4427</v>
      </c>
      <c r="D4420" s="1116" t="s">
        <v>1682</v>
      </c>
      <c r="E4420" s="1356">
        <v>1</v>
      </c>
      <c r="F4420" s="1256">
        <v>1</v>
      </c>
      <c r="G4420" s="1246">
        <v>1</v>
      </c>
    </row>
    <row r="4421" spans="1:7" ht="14.15" customHeight="1">
      <c r="A4421" s="1119" t="s">
        <v>4368</v>
      </c>
      <c r="B4421" s="1118" t="s">
        <v>4369</v>
      </c>
      <c r="C4421" s="1117" t="s">
        <v>5157</v>
      </c>
      <c r="D4421" s="1116" t="s">
        <v>5158</v>
      </c>
      <c r="E4421" s="1356">
        <v>1</v>
      </c>
      <c r="F4421" s="1256">
        <v>1</v>
      </c>
      <c r="G4421" s="1246">
        <v>1</v>
      </c>
    </row>
    <row r="4422" spans="1:7" ht="14.15" customHeight="1">
      <c r="A4422" s="1119" t="s">
        <v>4368</v>
      </c>
      <c r="B4422" s="1118" t="s">
        <v>4369</v>
      </c>
      <c r="C4422" s="1117" t="s">
        <v>4526</v>
      </c>
      <c r="D4422" s="1116" t="s">
        <v>1245</v>
      </c>
      <c r="E4422" s="1356">
        <v>1</v>
      </c>
      <c r="F4422" s="1256">
        <v>1</v>
      </c>
      <c r="G4422" s="1246">
        <v>1</v>
      </c>
    </row>
    <row r="4423" spans="1:7" ht="14.15" customHeight="1">
      <c r="A4423" s="1119" t="s">
        <v>4368</v>
      </c>
      <c r="B4423" s="1118" t="s">
        <v>4369</v>
      </c>
      <c r="C4423" s="1117" t="s">
        <v>1246</v>
      </c>
      <c r="D4423" s="1116" t="s">
        <v>1247</v>
      </c>
      <c r="E4423" s="1356">
        <v>1</v>
      </c>
      <c r="F4423" s="1256">
        <v>1</v>
      </c>
      <c r="G4423" s="1246">
        <v>1</v>
      </c>
    </row>
    <row r="4424" spans="1:7" ht="14.15" customHeight="1">
      <c r="A4424" s="1119" t="s">
        <v>4368</v>
      </c>
      <c r="B4424" s="1118" t="s">
        <v>4369</v>
      </c>
      <c r="C4424" s="1117" t="s">
        <v>4790</v>
      </c>
      <c r="D4424" s="1116" t="s">
        <v>4791</v>
      </c>
      <c r="E4424" s="1356">
        <v>1</v>
      </c>
      <c r="F4424" s="1256">
        <v>1</v>
      </c>
      <c r="G4424" s="1246">
        <v>1</v>
      </c>
    </row>
    <row r="4425" spans="1:7" ht="14.15" customHeight="1">
      <c r="A4425" s="1119" t="s">
        <v>4368</v>
      </c>
      <c r="B4425" s="1118" t="s">
        <v>4369</v>
      </c>
      <c r="C4425" s="1117" t="s">
        <v>4792</v>
      </c>
      <c r="D4425" s="1116" t="s">
        <v>4793</v>
      </c>
      <c r="E4425" s="1356">
        <v>1</v>
      </c>
      <c r="F4425" s="1256">
        <v>1</v>
      </c>
      <c r="G4425" s="1246">
        <v>1</v>
      </c>
    </row>
    <row r="4426" spans="1:7" ht="14.15" customHeight="1">
      <c r="A4426" s="1119" t="s">
        <v>4368</v>
      </c>
      <c r="B4426" s="1118" t="s">
        <v>4369</v>
      </c>
      <c r="C4426" s="1117" t="s">
        <v>5217</v>
      </c>
      <c r="D4426" s="1116" t="s">
        <v>5218</v>
      </c>
      <c r="E4426" s="1356">
        <v>1</v>
      </c>
      <c r="F4426" s="1256">
        <v>1</v>
      </c>
      <c r="G4426" s="1246">
        <v>1</v>
      </c>
    </row>
    <row r="4427" spans="1:7" ht="14.15" customHeight="1">
      <c r="A4427" s="1119" t="s">
        <v>4368</v>
      </c>
      <c r="B4427" s="1118" t="s">
        <v>4369</v>
      </c>
      <c r="C4427" s="1117" t="s">
        <v>5219</v>
      </c>
      <c r="D4427" s="1116" t="s">
        <v>5220</v>
      </c>
      <c r="E4427" s="1356">
        <v>1</v>
      </c>
      <c r="F4427" s="1256">
        <v>1</v>
      </c>
      <c r="G4427" s="1246">
        <v>1</v>
      </c>
    </row>
    <row r="4428" spans="1:7" ht="14.15" customHeight="1">
      <c r="A4428" s="1119" t="s">
        <v>4368</v>
      </c>
      <c r="B4428" s="1118" t="s">
        <v>4369</v>
      </c>
      <c r="C4428" s="1117" t="s">
        <v>5221</v>
      </c>
      <c r="D4428" s="1116" t="s">
        <v>5222</v>
      </c>
      <c r="E4428" s="1356">
        <v>1</v>
      </c>
      <c r="F4428" s="1256">
        <v>1</v>
      </c>
      <c r="G4428" s="1246">
        <v>1</v>
      </c>
    </row>
    <row r="4429" spans="1:7" ht="14.15" customHeight="1">
      <c r="A4429" s="1119" t="s">
        <v>4368</v>
      </c>
      <c r="B4429" s="1118" t="s">
        <v>4369</v>
      </c>
      <c r="C4429" s="1117" t="s">
        <v>5225</v>
      </c>
      <c r="D4429" s="1116" t="s">
        <v>5226</v>
      </c>
      <c r="E4429" s="1356">
        <v>1</v>
      </c>
      <c r="F4429" s="1256">
        <v>1</v>
      </c>
      <c r="G4429" s="1246">
        <v>1</v>
      </c>
    </row>
    <row r="4430" spans="1:7" ht="14.15" customHeight="1">
      <c r="A4430" s="1119" t="s">
        <v>4368</v>
      </c>
      <c r="B4430" s="1118" t="s">
        <v>4369</v>
      </c>
      <c r="C4430" s="1117" t="s">
        <v>5227</v>
      </c>
      <c r="D4430" s="1116" t="s">
        <v>5228</v>
      </c>
      <c r="E4430" s="1356">
        <v>1</v>
      </c>
      <c r="F4430" s="1256">
        <v>1</v>
      </c>
      <c r="G4430" s="1246">
        <v>1</v>
      </c>
    </row>
    <row r="4431" spans="1:7" ht="14.15" customHeight="1">
      <c r="A4431" s="1119" t="s">
        <v>4368</v>
      </c>
      <c r="B4431" s="1118" t="s">
        <v>4369</v>
      </c>
      <c r="C4431" s="1117" t="s">
        <v>5229</v>
      </c>
      <c r="D4431" s="1116" t="s">
        <v>5230</v>
      </c>
      <c r="E4431" s="1356">
        <v>1</v>
      </c>
      <c r="F4431" s="1256">
        <v>1</v>
      </c>
      <c r="G4431" s="1246">
        <v>1</v>
      </c>
    </row>
    <row r="4432" spans="1:7" ht="14.15" customHeight="1">
      <c r="A4432" s="1119" t="s">
        <v>4368</v>
      </c>
      <c r="B4432" s="1118" t="s">
        <v>4369</v>
      </c>
      <c r="C4432" s="1117" t="s">
        <v>5231</v>
      </c>
      <c r="D4432" s="1116" t="s">
        <v>5232</v>
      </c>
      <c r="E4432" s="1356">
        <v>1</v>
      </c>
      <c r="F4432" s="1256">
        <v>1</v>
      </c>
      <c r="G4432" s="1246">
        <v>1</v>
      </c>
    </row>
    <row r="4433" spans="1:7" ht="14.15" customHeight="1">
      <c r="A4433" s="1119" t="s">
        <v>4368</v>
      </c>
      <c r="B4433" s="1118" t="s">
        <v>4369</v>
      </c>
      <c r="C4433" s="1117" t="s">
        <v>4796</v>
      </c>
      <c r="D4433" s="1116" t="s">
        <v>4797</v>
      </c>
      <c r="E4433" s="1356">
        <v>2</v>
      </c>
      <c r="F4433" s="1256">
        <v>1</v>
      </c>
      <c r="G4433" s="1246">
        <v>2</v>
      </c>
    </row>
    <row r="4434" spans="1:7" ht="14.15" customHeight="1">
      <c r="A4434" s="1119" t="s">
        <v>4368</v>
      </c>
      <c r="B4434" s="1118" t="s">
        <v>4369</v>
      </c>
      <c r="C4434" s="1117" t="s">
        <v>4798</v>
      </c>
      <c r="D4434" s="1116" t="s">
        <v>4799</v>
      </c>
      <c r="E4434" s="1356">
        <v>1</v>
      </c>
      <c r="F4434" s="1256">
        <v>1</v>
      </c>
      <c r="G4434" s="1246">
        <v>1</v>
      </c>
    </row>
    <row r="4435" spans="1:7" ht="14.15" customHeight="1">
      <c r="A4435" s="1119" t="s">
        <v>4368</v>
      </c>
      <c r="B4435" s="1118" t="s">
        <v>4369</v>
      </c>
      <c r="C4435" s="1117" t="s">
        <v>4800</v>
      </c>
      <c r="D4435" s="1116" t="s">
        <v>4801</v>
      </c>
      <c r="E4435" s="1356">
        <v>1</v>
      </c>
      <c r="F4435" s="1256">
        <v>1</v>
      </c>
      <c r="G4435" s="1246">
        <v>1</v>
      </c>
    </row>
    <row r="4436" spans="1:7" ht="14.15" customHeight="1">
      <c r="A4436" s="1119" t="s">
        <v>4368</v>
      </c>
      <c r="B4436" s="1118" t="s">
        <v>4369</v>
      </c>
      <c r="C4436" s="1117" t="s">
        <v>4802</v>
      </c>
      <c r="D4436" s="1116" t="s">
        <v>4803</v>
      </c>
      <c r="E4436" s="1356">
        <v>1</v>
      </c>
      <c r="F4436" s="1256">
        <v>1</v>
      </c>
      <c r="G4436" s="1246">
        <v>1</v>
      </c>
    </row>
    <row r="4437" spans="1:7" ht="14.15" customHeight="1">
      <c r="A4437" s="1119" t="s">
        <v>4368</v>
      </c>
      <c r="B4437" s="1118" t="s">
        <v>4369</v>
      </c>
      <c r="C4437" s="1117" t="s">
        <v>3892</v>
      </c>
      <c r="D4437" s="1116" t="s">
        <v>3893</v>
      </c>
      <c r="E4437" s="1356">
        <v>1</v>
      </c>
      <c r="F4437" s="1256">
        <v>1</v>
      </c>
      <c r="G4437" s="1246">
        <v>1</v>
      </c>
    </row>
    <row r="4438" spans="1:7" ht="14.15" customHeight="1">
      <c r="A4438" s="1119" t="s">
        <v>4368</v>
      </c>
      <c r="B4438" s="1118" t="s">
        <v>4369</v>
      </c>
      <c r="C4438" s="1117" t="s">
        <v>3014</v>
      </c>
      <c r="D4438" s="1116" t="s">
        <v>3015</v>
      </c>
      <c r="E4438" s="1356">
        <v>1</v>
      </c>
      <c r="F4438" s="1256">
        <v>1</v>
      </c>
      <c r="G4438" s="1246">
        <v>1</v>
      </c>
    </row>
    <row r="4439" spans="1:7" ht="14.15" customHeight="1">
      <c r="A4439" s="1119" t="s">
        <v>4368</v>
      </c>
      <c r="B4439" s="1118" t="s">
        <v>4369</v>
      </c>
      <c r="C4439" s="1117" t="s">
        <v>5507</v>
      </c>
      <c r="D4439" s="1116" t="s">
        <v>4751</v>
      </c>
      <c r="E4439" s="1356">
        <v>2</v>
      </c>
      <c r="F4439" s="1256">
        <v>1</v>
      </c>
      <c r="G4439" s="1246">
        <v>2</v>
      </c>
    </row>
    <row r="4440" spans="1:7" ht="14.15" customHeight="1">
      <c r="A4440" s="1119" t="s">
        <v>4368</v>
      </c>
      <c r="B4440" s="1118" t="s">
        <v>4369</v>
      </c>
      <c r="C4440" s="1117" t="s">
        <v>1206</v>
      </c>
      <c r="D4440" s="1116" t="s">
        <v>1207</v>
      </c>
      <c r="E4440" s="1356">
        <v>1E-3</v>
      </c>
      <c r="F4440" s="1256">
        <v>1</v>
      </c>
      <c r="G4440" s="1246">
        <v>1E-3</v>
      </c>
    </row>
    <row r="4441" spans="1:7" ht="14.15" customHeight="1">
      <c r="A4441" s="1119" t="s">
        <v>4368</v>
      </c>
      <c r="B4441" s="1118" t="s">
        <v>4369</v>
      </c>
      <c r="C4441" s="1117" t="s">
        <v>7748</v>
      </c>
      <c r="D4441" s="1116" t="s">
        <v>8287</v>
      </c>
      <c r="E4441" s="1356">
        <v>6.6E-3</v>
      </c>
      <c r="F4441" s="1256">
        <v>1</v>
      </c>
      <c r="G4441" s="1246">
        <v>6.6E-3</v>
      </c>
    </row>
    <row r="4442" spans="1:7" ht="14.15" customHeight="1">
      <c r="A4442" s="1119" t="s">
        <v>4368</v>
      </c>
      <c r="B4442" s="1118" t="s">
        <v>4369</v>
      </c>
      <c r="C4442" s="1117" t="s">
        <v>1079</v>
      </c>
      <c r="D4442" s="1116" t="s">
        <v>5036</v>
      </c>
      <c r="E4442" s="1356">
        <v>0.25409999999999999</v>
      </c>
      <c r="F4442" s="1256">
        <v>1</v>
      </c>
      <c r="G4442" s="1246">
        <v>0.25409999999999999</v>
      </c>
    </row>
    <row r="4443" spans="1:7" ht="14.15" customHeight="1">
      <c r="A4443" s="1119" t="s">
        <v>4368</v>
      </c>
      <c r="B4443" s="1118" t="s">
        <v>4369</v>
      </c>
      <c r="C4443" s="1117" t="s">
        <v>1080</v>
      </c>
      <c r="D4443" s="1116" t="s">
        <v>5038</v>
      </c>
      <c r="E4443" s="1356">
        <v>0.71740000000000004</v>
      </c>
      <c r="F4443" s="1256">
        <v>1</v>
      </c>
      <c r="G4443" s="1246">
        <v>0.71740000000000004</v>
      </c>
    </row>
    <row r="4444" spans="1:7" ht="14.15" customHeight="1">
      <c r="A4444" s="1119" t="s">
        <v>4368</v>
      </c>
      <c r="B4444" s="1118" t="s">
        <v>4369</v>
      </c>
      <c r="C4444" s="1117" t="s">
        <v>6660</v>
      </c>
      <c r="D4444" s="1116" t="s">
        <v>6661</v>
      </c>
      <c r="E4444" s="1356">
        <v>1.1999999999999999E-3</v>
      </c>
      <c r="F4444" s="1256">
        <v>1</v>
      </c>
      <c r="G4444" s="1246">
        <v>1.1999999999999999E-3</v>
      </c>
    </row>
    <row r="4445" spans="1:7" ht="14.15" customHeight="1">
      <c r="A4445" s="1119" t="s">
        <v>4964</v>
      </c>
      <c r="B4445" s="1118" t="s">
        <v>5268</v>
      </c>
      <c r="C4445" s="1117" t="s">
        <v>5507</v>
      </c>
      <c r="D4445" s="1116" t="s">
        <v>4751</v>
      </c>
      <c r="E4445" s="1356">
        <v>2</v>
      </c>
      <c r="F4445" s="1256">
        <v>1</v>
      </c>
      <c r="G4445" s="1246">
        <v>2</v>
      </c>
    </row>
    <row r="4446" spans="1:7" ht="14.15" customHeight="1">
      <c r="A4446" s="1119" t="s">
        <v>4964</v>
      </c>
      <c r="B4446" s="1118" t="s">
        <v>5268</v>
      </c>
      <c r="C4446" s="1117" t="s">
        <v>2732</v>
      </c>
      <c r="D4446" s="1116" t="s">
        <v>5615</v>
      </c>
      <c r="E4446" s="1356">
        <v>1.1339999999999999</v>
      </c>
      <c r="F4446" s="1256">
        <v>1</v>
      </c>
      <c r="G4446" s="1246">
        <v>1.1339999999999999</v>
      </c>
    </row>
    <row r="4447" spans="1:7" ht="14.15" customHeight="1">
      <c r="A4447" s="1119" t="s">
        <v>4964</v>
      </c>
      <c r="B4447" s="1118" t="s">
        <v>5268</v>
      </c>
      <c r="C4447" s="1117" t="s">
        <v>6660</v>
      </c>
      <c r="D4447" s="1116" t="s">
        <v>6661</v>
      </c>
      <c r="E4447" s="1356">
        <v>5.9999999999999995E-4</v>
      </c>
      <c r="F4447" s="1256">
        <v>1</v>
      </c>
      <c r="G4447" s="1246">
        <v>5.9999999999999995E-4</v>
      </c>
    </row>
    <row r="4448" spans="1:7" ht="14.15" customHeight="1">
      <c r="A4448" s="1119" t="s">
        <v>4963</v>
      </c>
      <c r="B4448" s="1118" t="s">
        <v>751</v>
      </c>
      <c r="C4448" s="1117" t="s">
        <v>4107</v>
      </c>
      <c r="D4448" s="1116" t="s">
        <v>5270</v>
      </c>
      <c r="E4448" s="1356">
        <v>2</v>
      </c>
      <c r="F4448" s="1256">
        <v>1</v>
      </c>
      <c r="G4448" s="1246">
        <v>2</v>
      </c>
    </row>
    <row r="4449" spans="1:7" ht="14.15" customHeight="1">
      <c r="A4449" s="1119" t="s">
        <v>4963</v>
      </c>
      <c r="B4449" s="1118" t="s">
        <v>751</v>
      </c>
      <c r="C4449" s="1117" t="s">
        <v>5215</v>
      </c>
      <c r="D4449" s="1116" t="s">
        <v>5216</v>
      </c>
      <c r="E4449" s="1356">
        <v>1</v>
      </c>
      <c r="F4449" s="1256">
        <v>1</v>
      </c>
      <c r="G4449" s="1246">
        <v>1</v>
      </c>
    </row>
    <row r="4450" spans="1:7" ht="14.15" customHeight="1">
      <c r="A4450" s="1119" t="s">
        <v>4963</v>
      </c>
      <c r="B4450" s="1118" t="s">
        <v>751</v>
      </c>
      <c r="C4450" s="1117" t="s">
        <v>5507</v>
      </c>
      <c r="D4450" s="1116" t="s">
        <v>4751</v>
      </c>
      <c r="E4450" s="1356">
        <v>2</v>
      </c>
      <c r="F4450" s="1256">
        <v>1</v>
      </c>
      <c r="G4450" s="1246">
        <v>2</v>
      </c>
    </row>
    <row r="4451" spans="1:7" ht="14.15" customHeight="1">
      <c r="A4451" s="1119" t="s">
        <v>4963</v>
      </c>
      <c r="B4451" s="1118" t="s">
        <v>751</v>
      </c>
      <c r="C4451" s="1117" t="s">
        <v>7748</v>
      </c>
      <c r="D4451" s="1116" t="s">
        <v>8287</v>
      </c>
      <c r="E4451" s="1356">
        <v>7.0000000000000001E-3</v>
      </c>
      <c r="F4451" s="1256">
        <v>1</v>
      </c>
      <c r="G4451" s="1246">
        <v>7.0000000000000001E-3</v>
      </c>
    </row>
    <row r="4452" spans="1:7" ht="14.15" customHeight="1">
      <c r="A4452" s="1119" t="s">
        <v>4963</v>
      </c>
      <c r="B4452" s="1118" t="s">
        <v>751</v>
      </c>
      <c r="C4452" s="1117" t="s">
        <v>2732</v>
      </c>
      <c r="D4452" s="1116" t="s">
        <v>5615</v>
      </c>
      <c r="E4452" s="1356">
        <v>1.1339999999999999</v>
      </c>
      <c r="F4452" s="1256">
        <v>1</v>
      </c>
      <c r="G4452" s="1246">
        <v>1.1339999999999999</v>
      </c>
    </row>
    <row r="4453" spans="1:7" ht="14.15" customHeight="1">
      <c r="A4453" s="1119" t="s">
        <v>4963</v>
      </c>
      <c r="B4453" s="1118" t="s">
        <v>751</v>
      </c>
      <c r="C4453" s="1117" t="s">
        <v>6660</v>
      </c>
      <c r="D4453" s="1116" t="s">
        <v>6661</v>
      </c>
      <c r="E4453" s="1356">
        <v>5.9999999999999995E-4</v>
      </c>
      <c r="F4453" s="1256">
        <v>1</v>
      </c>
      <c r="G4453" s="1246">
        <v>5.9999999999999995E-4</v>
      </c>
    </row>
    <row r="4454" spans="1:7" ht="14.15" customHeight="1">
      <c r="A4454" s="1119" t="s">
        <v>5120</v>
      </c>
      <c r="B4454" s="1118" t="s">
        <v>3164</v>
      </c>
      <c r="C4454" s="1117" t="s">
        <v>4107</v>
      </c>
      <c r="D4454" s="1116" t="s">
        <v>5270</v>
      </c>
      <c r="E4454" s="1356">
        <v>2</v>
      </c>
      <c r="F4454" s="1256">
        <v>1</v>
      </c>
      <c r="G4454" s="1246">
        <v>2</v>
      </c>
    </row>
    <row r="4455" spans="1:7" ht="14.15" customHeight="1">
      <c r="A4455" s="1119" t="s">
        <v>5120</v>
      </c>
      <c r="B4455" s="1118" t="s">
        <v>3164</v>
      </c>
      <c r="C4455" s="1117" t="s">
        <v>5215</v>
      </c>
      <c r="D4455" s="1116" t="s">
        <v>5216</v>
      </c>
      <c r="E4455" s="1356">
        <v>1</v>
      </c>
      <c r="F4455" s="1256">
        <v>1</v>
      </c>
      <c r="G4455" s="1246">
        <v>1</v>
      </c>
    </row>
    <row r="4456" spans="1:7" ht="14.15" customHeight="1">
      <c r="A4456" s="1119" t="s">
        <v>5120</v>
      </c>
      <c r="B4456" s="1118" t="s">
        <v>3164</v>
      </c>
      <c r="C4456" s="1117" t="s">
        <v>5507</v>
      </c>
      <c r="D4456" s="1116" t="s">
        <v>4751</v>
      </c>
      <c r="E4456" s="1356">
        <v>2</v>
      </c>
      <c r="F4456" s="1256">
        <v>1</v>
      </c>
      <c r="G4456" s="1246">
        <v>2</v>
      </c>
    </row>
    <row r="4457" spans="1:7" ht="14.15" customHeight="1">
      <c r="A4457" s="1119" t="s">
        <v>5120</v>
      </c>
      <c r="B4457" s="1118" t="s">
        <v>3164</v>
      </c>
      <c r="C4457" s="1117" t="s">
        <v>7748</v>
      </c>
      <c r="D4457" s="1116" t="s">
        <v>8287</v>
      </c>
      <c r="E4457" s="1356">
        <v>7.0000000000000001E-3</v>
      </c>
      <c r="F4457" s="1256">
        <v>1</v>
      </c>
      <c r="G4457" s="1246">
        <v>7.0000000000000001E-3</v>
      </c>
    </row>
    <row r="4458" spans="1:7" ht="14.15" customHeight="1">
      <c r="A4458" s="1119" t="s">
        <v>5120</v>
      </c>
      <c r="B4458" s="1118" t="s">
        <v>3164</v>
      </c>
      <c r="C4458" s="1117" t="s">
        <v>2732</v>
      </c>
      <c r="D4458" s="1116" t="s">
        <v>5615</v>
      </c>
      <c r="E4458" s="1356">
        <v>1.1339999999999999</v>
      </c>
      <c r="F4458" s="1256">
        <v>1</v>
      </c>
      <c r="G4458" s="1246">
        <v>1.1339999999999999</v>
      </c>
    </row>
    <row r="4459" spans="1:7" ht="14.15" customHeight="1">
      <c r="A4459" s="1119" t="s">
        <v>5120</v>
      </c>
      <c r="B4459" s="1118" t="s">
        <v>3164</v>
      </c>
      <c r="C4459" s="1117" t="s">
        <v>6660</v>
      </c>
      <c r="D4459" s="1116" t="s">
        <v>6661</v>
      </c>
      <c r="E4459" s="1356">
        <v>5.9999999999999995E-4</v>
      </c>
      <c r="F4459" s="1256">
        <v>1</v>
      </c>
      <c r="G4459" s="1246">
        <v>5.9999999999999995E-4</v>
      </c>
    </row>
    <row r="4460" spans="1:7" ht="14.15" customHeight="1">
      <c r="A4460" s="1119" t="s">
        <v>482</v>
      </c>
      <c r="B4460" s="1118" t="s">
        <v>483</v>
      </c>
      <c r="C4460" s="1117" t="s">
        <v>5507</v>
      </c>
      <c r="D4460" s="1116" t="s">
        <v>4751</v>
      </c>
      <c r="E4460" s="1356">
        <v>2</v>
      </c>
      <c r="F4460" s="1256">
        <v>1</v>
      </c>
      <c r="G4460" s="1246">
        <v>2</v>
      </c>
    </row>
    <row r="4461" spans="1:7" ht="14.15" customHeight="1">
      <c r="A4461" s="1119" t="s">
        <v>482</v>
      </c>
      <c r="B4461" s="1118" t="s">
        <v>483</v>
      </c>
      <c r="C4461" s="1117" t="s">
        <v>4402</v>
      </c>
      <c r="D4461" s="1116" t="s">
        <v>3526</v>
      </c>
      <c r="E4461" s="1356">
        <v>1.274</v>
      </c>
      <c r="F4461" s="1256">
        <v>1</v>
      </c>
      <c r="G4461" s="1246">
        <v>1.274</v>
      </c>
    </row>
    <row r="4462" spans="1:7" ht="14.15" customHeight="1">
      <c r="A4462" s="1119" t="s">
        <v>482</v>
      </c>
      <c r="B4462" s="1118" t="s">
        <v>483</v>
      </c>
      <c r="C4462" s="1117" t="s">
        <v>6660</v>
      </c>
      <c r="D4462" s="1116" t="s">
        <v>6661</v>
      </c>
      <c r="E4462" s="1356">
        <v>5.9999999999999995E-4</v>
      </c>
      <c r="F4462" s="1256">
        <v>1</v>
      </c>
      <c r="G4462" s="1246">
        <v>5.9999999999999995E-4</v>
      </c>
    </row>
    <row r="4463" spans="1:7" ht="14.15" customHeight="1">
      <c r="A4463" s="1119" t="s">
        <v>2905</v>
      </c>
      <c r="B4463" s="1118" t="s">
        <v>2906</v>
      </c>
      <c r="C4463" s="1117" t="s">
        <v>5215</v>
      </c>
      <c r="D4463" s="1116" t="s">
        <v>5216</v>
      </c>
      <c r="E4463" s="1356">
        <v>1</v>
      </c>
      <c r="F4463" s="1256">
        <v>1</v>
      </c>
      <c r="G4463" s="1246">
        <v>1</v>
      </c>
    </row>
    <row r="4464" spans="1:7" ht="14.15" customHeight="1">
      <c r="A4464" s="1119" t="s">
        <v>2905</v>
      </c>
      <c r="B4464" s="1118" t="s">
        <v>2906</v>
      </c>
      <c r="C4464" s="1117" t="s">
        <v>5507</v>
      </c>
      <c r="D4464" s="1116" t="s">
        <v>4751</v>
      </c>
      <c r="E4464" s="1356">
        <v>2</v>
      </c>
      <c r="F4464" s="1256">
        <v>1</v>
      </c>
      <c r="G4464" s="1246">
        <v>2</v>
      </c>
    </row>
    <row r="4465" spans="1:7" ht="14.15" customHeight="1">
      <c r="A4465" s="1119" t="s">
        <v>2905</v>
      </c>
      <c r="B4465" s="1118" t="s">
        <v>2906</v>
      </c>
      <c r="C4465" s="1117" t="s">
        <v>7748</v>
      </c>
      <c r="D4465" s="1116" t="s">
        <v>8287</v>
      </c>
      <c r="E4465" s="1356">
        <v>6.6E-3</v>
      </c>
      <c r="F4465" s="1256">
        <v>1</v>
      </c>
      <c r="G4465" s="1246">
        <v>6.6E-3</v>
      </c>
    </row>
    <row r="4466" spans="1:7" ht="14.15" customHeight="1">
      <c r="A4466" s="1119" t="s">
        <v>2905</v>
      </c>
      <c r="B4466" s="1118" t="s">
        <v>2906</v>
      </c>
      <c r="C4466" s="1117" t="s">
        <v>4402</v>
      </c>
      <c r="D4466" s="1116" t="s">
        <v>3526</v>
      </c>
      <c r="E4466" s="1356">
        <v>1.274</v>
      </c>
      <c r="F4466" s="1256">
        <v>1</v>
      </c>
      <c r="G4466" s="1246">
        <v>1.274</v>
      </c>
    </row>
    <row r="4467" spans="1:7" ht="14.15" customHeight="1">
      <c r="A4467" s="1119" t="s">
        <v>2905</v>
      </c>
      <c r="B4467" s="1118" t="s">
        <v>2906</v>
      </c>
      <c r="C4467" s="1117" t="s">
        <v>6660</v>
      </c>
      <c r="D4467" s="1116" t="s">
        <v>6661</v>
      </c>
      <c r="E4467" s="1356">
        <v>5.9999999999999995E-4</v>
      </c>
      <c r="F4467" s="1256">
        <v>1</v>
      </c>
      <c r="G4467" s="1246">
        <v>5.9999999999999995E-4</v>
      </c>
    </row>
    <row r="4468" spans="1:7" ht="14.15" customHeight="1">
      <c r="A4468" s="1119" t="s">
        <v>5110</v>
      </c>
      <c r="B4468" s="1118" t="s">
        <v>3154</v>
      </c>
      <c r="C4468" s="1117" t="s">
        <v>5215</v>
      </c>
      <c r="D4468" s="1116" t="s">
        <v>5216</v>
      </c>
      <c r="E4468" s="1356">
        <v>1</v>
      </c>
      <c r="F4468" s="1256">
        <v>1</v>
      </c>
      <c r="G4468" s="1246">
        <v>1</v>
      </c>
    </row>
    <row r="4469" spans="1:7" ht="14.15" customHeight="1">
      <c r="A4469" s="1119" t="s">
        <v>5110</v>
      </c>
      <c r="B4469" s="1118" t="s">
        <v>3154</v>
      </c>
      <c r="C4469" s="1117" t="s">
        <v>5507</v>
      </c>
      <c r="D4469" s="1116" t="s">
        <v>4751</v>
      </c>
      <c r="E4469" s="1356">
        <v>2</v>
      </c>
      <c r="F4469" s="1256">
        <v>1</v>
      </c>
      <c r="G4469" s="1246">
        <v>2</v>
      </c>
    </row>
    <row r="4470" spans="1:7" ht="14.15" customHeight="1">
      <c r="A4470" s="1119" t="s">
        <v>5110</v>
      </c>
      <c r="B4470" s="1118" t="s">
        <v>3154</v>
      </c>
      <c r="C4470" s="1117" t="s">
        <v>7748</v>
      </c>
      <c r="D4470" s="1116" t="s">
        <v>8287</v>
      </c>
      <c r="E4470" s="1356">
        <v>6.6E-3</v>
      </c>
      <c r="F4470" s="1256">
        <v>1</v>
      </c>
      <c r="G4470" s="1246">
        <v>6.6E-3</v>
      </c>
    </row>
    <row r="4471" spans="1:7" ht="14.15" customHeight="1">
      <c r="A4471" s="1119" t="s">
        <v>5110</v>
      </c>
      <c r="B4471" s="1118" t="s">
        <v>3154</v>
      </c>
      <c r="C4471" s="1117" t="s">
        <v>4402</v>
      </c>
      <c r="D4471" s="1116" t="s">
        <v>3526</v>
      </c>
      <c r="E4471" s="1356">
        <v>1.274</v>
      </c>
      <c r="F4471" s="1256">
        <v>1</v>
      </c>
      <c r="G4471" s="1246">
        <v>1.274</v>
      </c>
    </row>
    <row r="4472" spans="1:7" ht="14.15" customHeight="1">
      <c r="A4472" s="1119" t="s">
        <v>5110</v>
      </c>
      <c r="B4472" s="1118" t="s">
        <v>3154</v>
      </c>
      <c r="C4472" s="1117" t="s">
        <v>6660</v>
      </c>
      <c r="D4472" s="1116" t="s">
        <v>6661</v>
      </c>
      <c r="E4472" s="1356">
        <v>5.9999999999999995E-4</v>
      </c>
      <c r="F4472" s="1256">
        <v>1</v>
      </c>
      <c r="G4472" s="1246">
        <v>5.9999999999999995E-4</v>
      </c>
    </row>
    <row r="4473" spans="1:7" ht="14.15" customHeight="1">
      <c r="A4473" s="1119" t="s">
        <v>2017</v>
      </c>
      <c r="B4473" s="1118" t="s">
        <v>2026</v>
      </c>
      <c r="C4473" s="1117" t="s">
        <v>4107</v>
      </c>
      <c r="D4473" s="1116" t="s">
        <v>5270</v>
      </c>
      <c r="E4473" s="1356">
        <v>1</v>
      </c>
      <c r="F4473" s="1256">
        <v>1</v>
      </c>
      <c r="G4473" s="1246">
        <v>1</v>
      </c>
    </row>
    <row r="4474" spans="1:7" ht="14.15" customHeight="1">
      <c r="A4474" s="1119" t="s">
        <v>2017</v>
      </c>
      <c r="B4474" s="1118" t="s">
        <v>2026</v>
      </c>
      <c r="C4474" s="1117" t="s">
        <v>5215</v>
      </c>
      <c r="D4474" s="1116" t="s">
        <v>5216</v>
      </c>
      <c r="E4474" s="1356">
        <v>1</v>
      </c>
      <c r="F4474" s="1256">
        <v>1</v>
      </c>
      <c r="G4474" s="1246">
        <v>1</v>
      </c>
    </row>
    <row r="4475" spans="1:7" ht="14.15" customHeight="1">
      <c r="A4475" s="1119" t="s">
        <v>2017</v>
      </c>
      <c r="B4475" s="1118" t="s">
        <v>2026</v>
      </c>
      <c r="C4475" s="1117" t="s">
        <v>5507</v>
      </c>
      <c r="D4475" s="1116" t="s">
        <v>4751</v>
      </c>
      <c r="E4475" s="1356">
        <v>2</v>
      </c>
      <c r="F4475" s="1256">
        <v>1</v>
      </c>
      <c r="G4475" s="1246">
        <v>2</v>
      </c>
    </row>
    <row r="4476" spans="1:7" ht="14.15" customHeight="1">
      <c r="A4476" s="1119" t="s">
        <v>2017</v>
      </c>
      <c r="B4476" s="1118" t="s">
        <v>2026</v>
      </c>
      <c r="C4476" s="1117" t="s">
        <v>4402</v>
      </c>
      <c r="D4476" s="1116" t="s">
        <v>3526</v>
      </c>
      <c r="E4476" s="1356">
        <v>1.274</v>
      </c>
      <c r="F4476" s="1256">
        <v>1</v>
      </c>
      <c r="G4476" s="1246">
        <v>1.274</v>
      </c>
    </row>
    <row r="4477" spans="1:7" ht="14.15" customHeight="1">
      <c r="A4477" s="1119" t="s">
        <v>2261</v>
      </c>
      <c r="B4477" s="1118" t="s">
        <v>2262</v>
      </c>
      <c r="C4477" s="1117" t="s">
        <v>4107</v>
      </c>
      <c r="D4477" s="1116" t="s">
        <v>5270</v>
      </c>
      <c r="E4477" s="1356">
        <v>1</v>
      </c>
      <c r="F4477" s="1256">
        <v>1</v>
      </c>
      <c r="G4477" s="1246">
        <v>1</v>
      </c>
    </row>
    <row r="4478" spans="1:7" ht="14.15" customHeight="1">
      <c r="A4478" s="1119" t="s">
        <v>2261</v>
      </c>
      <c r="B4478" s="1118" t="s">
        <v>2262</v>
      </c>
      <c r="C4478" s="1117" t="s">
        <v>5215</v>
      </c>
      <c r="D4478" s="1116" t="s">
        <v>5216</v>
      </c>
      <c r="E4478" s="1356">
        <v>1</v>
      </c>
      <c r="F4478" s="1256">
        <v>1</v>
      </c>
      <c r="G4478" s="1246">
        <v>1</v>
      </c>
    </row>
    <row r="4479" spans="1:7" ht="14.15" customHeight="1">
      <c r="A4479" s="1119" t="s">
        <v>2261</v>
      </c>
      <c r="B4479" s="1118" t="s">
        <v>2262</v>
      </c>
      <c r="C4479" s="1117" t="s">
        <v>5507</v>
      </c>
      <c r="D4479" s="1116" t="s">
        <v>4751</v>
      </c>
      <c r="E4479" s="1356">
        <v>2</v>
      </c>
      <c r="F4479" s="1256">
        <v>1</v>
      </c>
      <c r="G4479" s="1246">
        <v>2</v>
      </c>
    </row>
    <row r="4480" spans="1:7" ht="14.15" customHeight="1">
      <c r="A4480" s="1119" t="s">
        <v>2261</v>
      </c>
      <c r="B4480" s="1118" t="s">
        <v>2262</v>
      </c>
      <c r="C4480" s="1117" t="s">
        <v>4402</v>
      </c>
      <c r="D4480" s="1116" t="s">
        <v>3526</v>
      </c>
      <c r="E4480" s="1356">
        <v>1.274</v>
      </c>
      <c r="F4480" s="1256">
        <v>1</v>
      </c>
      <c r="G4480" s="1246">
        <v>1.274</v>
      </c>
    </row>
    <row r="4481" spans="1:7" ht="14.15" customHeight="1">
      <c r="A4481" s="1119" t="s">
        <v>484</v>
      </c>
      <c r="B4481" s="1118" t="s">
        <v>485</v>
      </c>
      <c r="C4481" s="1117" t="s">
        <v>4526</v>
      </c>
      <c r="D4481" s="1116" t="s">
        <v>1245</v>
      </c>
      <c r="E4481" s="1356">
        <v>1</v>
      </c>
      <c r="F4481" s="1256">
        <v>1</v>
      </c>
      <c r="G4481" s="1246">
        <v>1</v>
      </c>
    </row>
    <row r="4482" spans="1:7" ht="14.15" customHeight="1">
      <c r="A4482" s="1119" t="s">
        <v>484</v>
      </c>
      <c r="B4482" s="1118" t="s">
        <v>485</v>
      </c>
      <c r="C4482" s="1117" t="s">
        <v>315</v>
      </c>
      <c r="D4482" s="1116" t="s">
        <v>316</v>
      </c>
      <c r="E4482" s="1356">
        <v>1</v>
      </c>
      <c r="F4482" s="1256">
        <v>1</v>
      </c>
      <c r="G4482" s="1246">
        <v>1</v>
      </c>
    </row>
    <row r="4483" spans="1:7" ht="14.15" customHeight="1">
      <c r="A4483" s="1119" t="s">
        <v>484</v>
      </c>
      <c r="B4483" s="1118" t="s">
        <v>485</v>
      </c>
      <c r="C4483" s="1117" t="s">
        <v>5217</v>
      </c>
      <c r="D4483" s="1116" t="s">
        <v>5218</v>
      </c>
      <c r="E4483" s="1356">
        <v>1</v>
      </c>
      <c r="F4483" s="1256">
        <v>1</v>
      </c>
      <c r="G4483" s="1246">
        <v>1</v>
      </c>
    </row>
    <row r="4484" spans="1:7" ht="14.15" customHeight="1">
      <c r="A4484" s="1119" t="s">
        <v>484</v>
      </c>
      <c r="B4484" s="1118" t="s">
        <v>485</v>
      </c>
      <c r="C4484" s="1117" t="s">
        <v>5219</v>
      </c>
      <c r="D4484" s="1116" t="s">
        <v>5220</v>
      </c>
      <c r="E4484" s="1356">
        <v>1</v>
      </c>
      <c r="F4484" s="1256">
        <v>1</v>
      </c>
      <c r="G4484" s="1246">
        <v>1</v>
      </c>
    </row>
    <row r="4485" spans="1:7" ht="14.15" customHeight="1">
      <c r="A4485" s="1119" t="s">
        <v>484</v>
      </c>
      <c r="B4485" s="1118" t="s">
        <v>485</v>
      </c>
      <c r="C4485" s="1117" t="s">
        <v>4796</v>
      </c>
      <c r="D4485" s="1116" t="s">
        <v>4797</v>
      </c>
      <c r="E4485" s="1356">
        <v>3</v>
      </c>
      <c r="F4485" s="1256">
        <v>1</v>
      </c>
      <c r="G4485" s="1246">
        <v>3</v>
      </c>
    </row>
    <row r="4486" spans="1:7" ht="14.15" customHeight="1">
      <c r="A4486" s="1119" t="s">
        <v>484</v>
      </c>
      <c r="B4486" s="1118" t="s">
        <v>485</v>
      </c>
      <c r="C4486" s="1117" t="s">
        <v>4800</v>
      </c>
      <c r="D4486" s="1116" t="s">
        <v>4801</v>
      </c>
      <c r="E4486" s="1356">
        <v>1</v>
      </c>
      <c r="F4486" s="1256">
        <v>1</v>
      </c>
      <c r="G4486" s="1246">
        <v>1</v>
      </c>
    </row>
    <row r="4487" spans="1:7" ht="14.15" customHeight="1">
      <c r="A4487" s="1119" t="s">
        <v>484</v>
      </c>
      <c r="B4487" s="1118" t="s">
        <v>485</v>
      </c>
      <c r="C4487" s="1117" t="s">
        <v>3892</v>
      </c>
      <c r="D4487" s="1116" t="s">
        <v>3893</v>
      </c>
      <c r="E4487" s="1356">
        <v>1</v>
      </c>
      <c r="F4487" s="1256">
        <v>1</v>
      </c>
      <c r="G4487" s="1246">
        <v>1</v>
      </c>
    </row>
    <row r="4488" spans="1:7" ht="14.15" customHeight="1">
      <c r="A4488" s="1119" t="s">
        <v>484</v>
      </c>
      <c r="B4488" s="1118" t="s">
        <v>485</v>
      </c>
      <c r="C4488" s="1117" t="s">
        <v>5507</v>
      </c>
      <c r="D4488" s="1116" t="s">
        <v>4751</v>
      </c>
      <c r="E4488" s="1356">
        <v>2</v>
      </c>
      <c r="F4488" s="1256">
        <v>1</v>
      </c>
      <c r="G4488" s="1246">
        <v>2</v>
      </c>
    </row>
    <row r="4489" spans="1:7" ht="14.15" customHeight="1">
      <c r="A4489" s="1119" t="s">
        <v>484</v>
      </c>
      <c r="B4489" s="1118" t="s">
        <v>485</v>
      </c>
      <c r="C4489" s="1117" t="s">
        <v>7748</v>
      </c>
      <c r="D4489" s="1116" t="s">
        <v>8287</v>
      </c>
      <c r="E4489" s="1356">
        <v>6.6E-3</v>
      </c>
      <c r="F4489" s="1256">
        <v>1</v>
      </c>
      <c r="G4489" s="1246">
        <v>6.6E-3</v>
      </c>
    </row>
    <row r="4490" spans="1:7" ht="14.15" customHeight="1">
      <c r="A4490" s="1119" t="s">
        <v>484</v>
      </c>
      <c r="B4490" s="1118" t="s">
        <v>485</v>
      </c>
      <c r="C4490" s="1117" t="s">
        <v>4436</v>
      </c>
      <c r="D4490" s="1116" t="s">
        <v>3527</v>
      </c>
      <c r="E4490" s="1356">
        <v>0.86380000000000001</v>
      </c>
      <c r="F4490" s="1256">
        <v>1</v>
      </c>
      <c r="G4490" s="1246">
        <v>0.86380000000000001</v>
      </c>
    </row>
    <row r="4491" spans="1:7" ht="14.15" customHeight="1">
      <c r="A4491" s="1119" t="s">
        <v>484</v>
      </c>
      <c r="B4491" s="1118" t="s">
        <v>485</v>
      </c>
      <c r="C4491" s="1117" t="s">
        <v>6660</v>
      </c>
      <c r="D4491" s="1116" t="s">
        <v>6661</v>
      </c>
      <c r="E4491" s="1356">
        <v>5.9999999999999995E-4</v>
      </c>
      <c r="F4491" s="1256">
        <v>1</v>
      </c>
      <c r="G4491" s="1246">
        <v>5.9999999999999995E-4</v>
      </c>
    </row>
    <row r="4492" spans="1:7" ht="14.15" customHeight="1">
      <c r="A4492" s="1119" t="s">
        <v>7231</v>
      </c>
      <c r="B4492" s="1118" t="s">
        <v>7278</v>
      </c>
      <c r="C4492" s="1117" t="s">
        <v>4526</v>
      </c>
      <c r="D4492" s="1116" t="s">
        <v>1245</v>
      </c>
      <c r="E4492" s="1356">
        <v>1</v>
      </c>
      <c r="F4492" s="1256">
        <v>1</v>
      </c>
      <c r="G4492" s="1246">
        <v>1</v>
      </c>
    </row>
    <row r="4493" spans="1:7" ht="14.15" customHeight="1">
      <c r="A4493" s="1119" t="s">
        <v>7231</v>
      </c>
      <c r="B4493" s="1118" t="s">
        <v>7278</v>
      </c>
      <c r="C4493" s="1117" t="s">
        <v>315</v>
      </c>
      <c r="D4493" s="1116" t="s">
        <v>316</v>
      </c>
      <c r="E4493" s="1356">
        <v>1</v>
      </c>
      <c r="F4493" s="1256">
        <v>1</v>
      </c>
      <c r="G4493" s="1246">
        <v>1</v>
      </c>
    </row>
    <row r="4494" spans="1:7" ht="14.15" customHeight="1">
      <c r="A4494" s="1119" t="s">
        <v>7231</v>
      </c>
      <c r="B4494" s="1118" t="s">
        <v>7278</v>
      </c>
      <c r="C4494" s="1117" t="s">
        <v>5217</v>
      </c>
      <c r="D4494" s="1116" t="s">
        <v>5218</v>
      </c>
      <c r="E4494" s="1356">
        <v>1</v>
      </c>
      <c r="F4494" s="1256">
        <v>1</v>
      </c>
      <c r="G4494" s="1246">
        <v>1</v>
      </c>
    </row>
    <row r="4495" spans="1:7" ht="14.15" customHeight="1">
      <c r="A4495" s="1119" t="s">
        <v>7231</v>
      </c>
      <c r="B4495" s="1118" t="s">
        <v>7278</v>
      </c>
      <c r="C4495" s="1117" t="s">
        <v>5219</v>
      </c>
      <c r="D4495" s="1116" t="s">
        <v>5220</v>
      </c>
      <c r="E4495" s="1356">
        <v>1</v>
      </c>
      <c r="F4495" s="1256">
        <v>1</v>
      </c>
      <c r="G4495" s="1246">
        <v>1</v>
      </c>
    </row>
    <row r="4496" spans="1:7" ht="14.15" customHeight="1">
      <c r="A4496" s="1119" t="s">
        <v>7231</v>
      </c>
      <c r="B4496" s="1118" t="s">
        <v>7278</v>
      </c>
      <c r="C4496" s="1117" t="s">
        <v>4796</v>
      </c>
      <c r="D4496" s="1116" t="s">
        <v>4797</v>
      </c>
      <c r="E4496" s="1356">
        <v>3</v>
      </c>
      <c r="F4496" s="1256">
        <v>1</v>
      </c>
      <c r="G4496" s="1246">
        <v>3</v>
      </c>
    </row>
    <row r="4497" spans="1:7" ht="14.15" customHeight="1">
      <c r="A4497" s="1119" t="s">
        <v>7231</v>
      </c>
      <c r="B4497" s="1118" t="s">
        <v>7278</v>
      </c>
      <c r="C4497" s="1117" t="s">
        <v>4800</v>
      </c>
      <c r="D4497" s="1116" t="s">
        <v>4801</v>
      </c>
      <c r="E4497" s="1356">
        <v>1</v>
      </c>
      <c r="F4497" s="1256">
        <v>1</v>
      </c>
      <c r="G4497" s="1246">
        <v>1</v>
      </c>
    </row>
    <row r="4498" spans="1:7" ht="14.15" customHeight="1">
      <c r="A4498" s="1119" t="s">
        <v>7231</v>
      </c>
      <c r="B4498" s="1118" t="s">
        <v>7278</v>
      </c>
      <c r="C4498" s="1117" t="s">
        <v>3892</v>
      </c>
      <c r="D4498" s="1116" t="s">
        <v>3893</v>
      </c>
      <c r="E4498" s="1356">
        <v>1</v>
      </c>
      <c r="F4498" s="1256">
        <v>1</v>
      </c>
      <c r="G4498" s="1246">
        <v>1</v>
      </c>
    </row>
    <row r="4499" spans="1:7" ht="14.15" customHeight="1">
      <c r="A4499" s="1119" t="s">
        <v>7231</v>
      </c>
      <c r="B4499" s="1118" t="s">
        <v>7278</v>
      </c>
      <c r="C4499" s="1117" t="s">
        <v>5507</v>
      </c>
      <c r="D4499" s="1116" t="s">
        <v>4751</v>
      </c>
      <c r="E4499" s="1356">
        <v>2</v>
      </c>
      <c r="F4499" s="1256">
        <v>1</v>
      </c>
      <c r="G4499" s="1246">
        <v>2</v>
      </c>
    </row>
    <row r="4500" spans="1:7" ht="14.15" customHeight="1">
      <c r="A4500" s="1119" t="s">
        <v>7231</v>
      </c>
      <c r="B4500" s="1118" t="s">
        <v>7278</v>
      </c>
      <c r="C4500" s="1117" t="s">
        <v>7748</v>
      </c>
      <c r="D4500" s="1116" t="s">
        <v>8287</v>
      </c>
      <c r="E4500" s="1356">
        <v>6.6E-3</v>
      </c>
      <c r="F4500" s="1256">
        <v>1</v>
      </c>
      <c r="G4500" s="1246">
        <v>6.6E-3</v>
      </c>
    </row>
    <row r="4501" spans="1:7" ht="14.15" customHeight="1">
      <c r="A4501" s="1119" t="s">
        <v>7231</v>
      </c>
      <c r="B4501" s="1118" t="s">
        <v>7278</v>
      </c>
      <c r="C4501" s="1117" t="s">
        <v>4436</v>
      </c>
      <c r="D4501" s="1116" t="s">
        <v>3527</v>
      </c>
      <c r="E4501" s="1356">
        <v>0.86380000000000001</v>
      </c>
      <c r="F4501" s="1256">
        <v>1</v>
      </c>
      <c r="G4501" s="1246">
        <v>0.86380000000000001</v>
      </c>
    </row>
    <row r="4502" spans="1:7" ht="14.15" customHeight="1">
      <c r="A4502" s="1119" t="s">
        <v>7231</v>
      </c>
      <c r="B4502" s="1118" t="s">
        <v>7278</v>
      </c>
      <c r="C4502" s="1117" t="s">
        <v>6660</v>
      </c>
      <c r="D4502" s="1116" t="s">
        <v>6661</v>
      </c>
      <c r="E4502" s="1356">
        <v>5.9999999999999995E-4</v>
      </c>
      <c r="F4502" s="1256">
        <v>1</v>
      </c>
      <c r="G4502" s="1246">
        <v>5.9999999999999995E-4</v>
      </c>
    </row>
    <row r="4503" spans="1:7" ht="14.15" customHeight="1">
      <c r="A4503" s="1119" t="s">
        <v>490</v>
      </c>
      <c r="B4503" s="1118" t="s">
        <v>491</v>
      </c>
      <c r="C4503" s="1117" t="s">
        <v>4806</v>
      </c>
      <c r="D4503" s="1116" t="s">
        <v>4807</v>
      </c>
      <c r="E4503" s="1356">
        <v>1</v>
      </c>
      <c r="F4503" s="1256">
        <v>1</v>
      </c>
      <c r="G4503" s="1246">
        <v>1</v>
      </c>
    </row>
    <row r="4504" spans="1:7" ht="14.15" customHeight="1">
      <c r="A4504" s="1119" t="s">
        <v>490</v>
      </c>
      <c r="B4504" s="1118" t="s">
        <v>491</v>
      </c>
      <c r="C4504" s="1117" t="s">
        <v>7204</v>
      </c>
      <c r="D4504" s="1116" t="s">
        <v>7254</v>
      </c>
      <c r="E4504" s="1356">
        <v>1</v>
      </c>
      <c r="F4504" s="1256">
        <v>1</v>
      </c>
      <c r="G4504" s="1246">
        <v>1</v>
      </c>
    </row>
    <row r="4505" spans="1:7" ht="14.15" customHeight="1">
      <c r="A4505" s="1119" t="s">
        <v>490</v>
      </c>
      <c r="B4505" s="1118" t="s">
        <v>491</v>
      </c>
      <c r="C4505" s="1117" t="s">
        <v>4526</v>
      </c>
      <c r="D4505" s="1116" t="s">
        <v>1245</v>
      </c>
      <c r="E4505" s="1356">
        <v>1</v>
      </c>
      <c r="F4505" s="1256">
        <v>1</v>
      </c>
      <c r="G4505" s="1246">
        <v>1</v>
      </c>
    </row>
    <row r="4506" spans="1:7" ht="14.15" customHeight="1">
      <c r="A4506" s="1119" t="s">
        <v>490</v>
      </c>
      <c r="B4506" s="1118" t="s">
        <v>491</v>
      </c>
      <c r="C4506" s="1117" t="s">
        <v>4788</v>
      </c>
      <c r="D4506" s="1116" t="s">
        <v>4789</v>
      </c>
      <c r="E4506" s="1356">
        <v>1</v>
      </c>
      <c r="F4506" s="1256">
        <v>1</v>
      </c>
      <c r="G4506" s="1246">
        <v>1</v>
      </c>
    </row>
    <row r="4507" spans="1:7" ht="14.15" customHeight="1">
      <c r="A4507" s="1119" t="s">
        <v>490</v>
      </c>
      <c r="B4507" s="1118" t="s">
        <v>491</v>
      </c>
      <c r="C4507" s="1117" t="s">
        <v>5217</v>
      </c>
      <c r="D4507" s="1116" t="s">
        <v>5218</v>
      </c>
      <c r="E4507" s="1356">
        <v>1</v>
      </c>
      <c r="F4507" s="1256">
        <v>1</v>
      </c>
      <c r="G4507" s="1246">
        <v>1</v>
      </c>
    </row>
    <row r="4508" spans="1:7" ht="14.15" customHeight="1">
      <c r="A4508" s="1119" t="s">
        <v>490</v>
      </c>
      <c r="B4508" s="1118" t="s">
        <v>491</v>
      </c>
      <c r="C4508" s="1117" t="s">
        <v>5233</v>
      </c>
      <c r="D4508" s="1116" t="s">
        <v>5234</v>
      </c>
      <c r="E4508" s="1356">
        <v>1</v>
      </c>
      <c r="F4508" s="1256">
        <v>1</v>
      </c>
      <c r="G4508" s="1246">
        <v>1</v>
      </c>
    </row>
    <row r="4509" spans="1:7" ht="14.15" customHeight="1">
      <c r="A4509" s="1119" t="s">
        <v>490</v>
      </c>
      <c r="B4509" s="1118" t="s">
        <v>491</v>
      </c>
      <c r="C4509" s="1117" t="s">
        <v>5219</v>
      </c>
      <c r="D4509" s="1116" t="s">
        <v>5220</v>
      </c>
      <c r="E4509" s="1356">
        <v>1</v>
      </c>
      <c r="F4509" s="1256">
        <v>1</v>
      </c>
      <c r="G4509" s="1246">
        <v>1</v>
      </c>
    </row>
    <row r="4510" spans="1:7" ht="14.15" customHeight="1">
      <c r="A4510" s="1119" t="s">
        <v>490</v>
      </c>
      <c r="B4510" s="1118" t="s">
        <v>491</v>
      </c>
      <c r="C4510" s="1117" t="s">
        <v>5223</v>
      </c>
      <c r="D4510" s="1116" t="s">
        <v>5224</v>
      </c>
      <c r="E4510" s="1356">
        <v>1</v>
      </c>
      <c r="F4510" s="1256">
        <v>1</v>
      </c>
      <c r="G4510" s="1246">
        <v>1</v>
      </c>
    </row>
    <row r="4511" spans="1:7" ht="12" customHeight="1">
      <c r="A4511" s="1119" t="s">
        <v>490</v>
      </c>
      <c r="B4511" s="1118" t="s">
        <v>491</v>
      </c>
      <c r="C4511" s="1117" t="s">
        <v>4796</v>
      </c>
      <c r="D4511" s="1116" t="s">
        <v>4797</v>
      </c>
      <c r="E4511" s="1356">
        <v>2</v>
      </c>
      <c r="F4511" s="1256">
        <v>1</v>
      </c>
      <c r="G4511" s="1246">
        <v>2</v>
      </c>
    </row>
    <row r="4512" spans="1:7" ht="14.15" customHeight="1">
      <c r="A4512" s="1119" t="s">
        <v>490</v>
      </c>
      <c r="B4512" s="1118" t="s">
        <v>491</v>
      </c>
      <c r="C4512" s="1117" t="s">
        <v>4798</v>
      </c>
      <c r="D4512" s="1116" t="s">
        <v>4799</v>
      </c>
      <c r="E4512" s="1356">
        <v>1</v>
      </c>
      <c r="F4512" s="1256">
        <v>1</v>
      </c>
      <c r="G4512" s="1246">
        <v>1</v>
      </c>
    </row>
    <row r="4513" spans="1:7" ht="14.15" customHeight="1">
      <c r="A4513" s="1119" t="s">
        <v>490</v>
      </c>
      <c r="B4513" s="1118" t="s">
        <v>491</v>
      </c>
      <c r="C4513" s="1117" t="s">
        <v>4800</v>
      </c>
      <c r="D4513" s="1116" t="s">
        <v>4801</v>
      </c>
      <c r="E4513" s="1356">
        <v>1</v>
      </c>
      <c r="F4513" s="1256">
        <v>1</v>
      </c>
      <c r="G4513" s="1246">
        <v>1</v>
      </c>
    </row>
    <row r="4514" spans="1:7" ht="14.15" customHeight="1">
      <c r="A4514" s="1119" t="s">
        <v>490</v>
      </c>
      <c r="B4514" s="1118" t="s">
        <v>491</v>
      </c>
      <c r="C4514" s="1117" t="s">
        <v>4431</v>
      </c>
      <c r="D4514" s="1116" t="s">
        <v>1684</v>
      </c>
      <c r="E4514" s="1356">
        <v>1</v>
      </c>
      <c r="F4514" s="1256">
        <v>1</v>
      </c>
      <c r="G4514" s="1246">
        <v>1</v>
      </c>
    </row>
    <row r="4515" spans="1:7" ht="14.15" customHeight="1">
      <c r="A4515" s="1119" t="s">
        <v>490</v>
      </c>
      <c r="B4515" s="1118" t="s">
        <v>491</v>
      </c>
      <c r="C4515" s="1117" t="s">
        <v>3892</v>
      </c>
      <c r="D4515" s="1116" t="s">
        <v>3893</v>
      </c>
      <c r="E4515" s="1356">
        <v>1</v>
      </c>
      <c r="F4515" s="1256">
        <v>1</v>
      </c>
      <c r="G4515" s="1246">
        <v>1</v>
      </c>
    </row>
    <row r="4516" spans="1:7" ht="14.15" customHeight="1">
      <c r="A4516" s="1119" t="s">
        <v>490</v>
      </c>
      <c r="B4516" s="1118" t="s">
        <v>491</v>
      </c>
      <c r="C4516" s="1117" t="s">
        <v>5507</v>
      </c>
      <c r="D4516" s="1116" t="s">
        <v>4751</v>
      </c>
      <c r="E4516" s="1356">
        <v>2</v>
      </c>
      <c r="F4516" s="1256">
        <v>1</v>
      </c>
      <c r="G4516" s="1246">
        <v>2</v>
      </c>
    </row>
    <row r="4517" spans="1:7" ht="14.15" customHeight="1">
      <c r="A4517" s="1119" t="s">
        <v>490</v>
      </c>
      <c r="B4517" s="1118" t="s">
        <v>491</v>
      </c>
      <c r="C4517" s="1117" t="s">
        <v>1206</v>
      </c>
      <c r="D4517" s="1116" t="s">
        <v>1207</v>
      </c>
      <c r="E4517" s="1356">
        <v>1.5E-3</v>
      </c>
      <c r="F4517" s="1256">
        <v>1</v>
      </c>
      <c r="G4517" s="1246">
        <v>1.5E-3</v>
      </c>
    </row>
    <row r="4518" spans="1:7" ht="14.15" customHeight="1">
      <c r="A4518" s="1119" t="s">
        <v>490</v>
      </c>
      <c r="B4518" s="1118" t="s">
        <v>491</v>
      </c>
      <c r="C4518" s="1117" t="s">
        <v>7748</v>
      </c>
      <c r="D4518" s="1116" t="s">
        <v>8287</v>
      </c>
      <c r="E4518" s="1356">
        <v>6.6E-3</v>
      </c>
      <c r="F4518" s="1256">
        <v>1</v>
      </c>
      <c r="G4518" s="1246">
        <v>6.6E-3</v>
      </c>
    </row>
    <row r="4519" spans="1:7" ht="14.15" customHeight="1">
      <c r="A4519" s="1119" t="s">
        <v>490</v>
      </c>
      <c r="B4519" s="1118" t="s">
        <v>491</v>
      </c>
      <c r="C4519" s="1117" t="s">
        <v>4436</v>
      </c>
      <c r="D4519" s="1116" t="s">
        <v>3527</v>
      </c>
      <c r="E4519" s="1356">
        <v>0.86380000000000001</v>
      </c>
      <c r="F4519" s="1256">
        <v>1</v>
      </c>
      <c r="G4519" s="1246">
        <v>0.86380000000000001</v>
      </c>
    </row>
    <row r="4520" spans="1:7" ht="14.15" customHeight="1">
      <c r="A4520" s="1119" t="s">
        <v>490</v>
      </c>
      <c r="B4520" s="1118" t="s">
        <v>491</v>
      </c>
      <c r="C4520" s="1117" t="s">
        <v>6660</v>
      </c>
      <c r="D4520" s="1116" t="s">
        <v>6661</v>
      </c>
      <c r="E4520" s="1356">
        <v>5.9999999999999995E-4</v>
      </c>
      <c r="F4520" s="1256">
        <v>1</v>
      </c>
      <c r="G4520" s="1246">
        <v>5.9999999999999995E-4</v>
      </c>
    </row>
    <row r="4521" spans="1:7" ht="14.15" customHeight="1">
      <c r="A4521" s="1119" t="s">
        <v>7232</v>
      </c>
      <c r="B4521" s="1118" t="s">
        <v>7279</v>
      </c>
      <c r="C4521" s="1117" t="s">
        <v>4806</v>
      </c>
      <c r="D4521" s="1116" t="s">
        <v>4807</v>
      </c>
      <c r="E4521" s="1356">
        <v>1</v>
      </c>
      <c r="F4521" s="1256">
        <v>1</v>
      </c>
      <c r="G4521" s="1246">
        <v>1</v>
      </c>
    </row>
    <row r="4522" spans="1:7" ht="14.15" customHeight="1">
      <c r="A4522" s="1119" t="s">
        <v>7232</v>
      </c>
      <c r="B4522" s="1118" t="s">
        <v>7279</v>
      </c>
      <c r="C4522" s="1117" t="s">
        <v>7204</v>
      </c>
      <c r="D4522" s="1116" t="s">
        <v>7254</v>
      </c>
      <c r="E4522" s="1356">
        <v>1</v>
      </c>
      <c r="F4522" s="1256">
        <v>1</v>
      </c>
      <c r="G4522" s="1246">
        <v>1</v>
      </c>
    </row>
    <row r="4523" spans="1:7" ht="14.15" customHeight="1">
      <c r="A4523" s="1119" t="s">
        <v>7232</v>
      </c>
      <c r="B4523" s="1118" t="s">
        <v>7279</v>
      </c>
      <c r="C4523" s="1117" t="s">
        <v>4526</v>
      </c>
      <c r="D4523" s="1116" t="s">
        <v>1245</v>
      </c>
      <c r="E4523" s="1356">
        <v>1</v>
      </c>
      <c r="F4523" s="1256">
        <v>1</v>
      </c>
      <c r="G4523" s="1246">
        <v>1</v>
      </c>
    </row>
    <row r="4524" spans="1:7" ht="14.15" customHeight="1">
      <c r="A4524" s="1119" t="s">
        <v>7232</v>
      </c>
      <c r="B4524" s="1118" t="s">
        <v>7279</v>
      </c>
      <c r="C4524" s="1117" t="s">
        <v>4788</v>
      </c>
      <c r="D4524" s="1116" t="s">
        <v>4789</v>
      </c>
      <c r="E4524" s="1356">
        <v>1</v>
      </c>
      <c r="F4524" s="1256">
        <v>1</v>
      </c>
      <c r="G4524" s="1246">
        <v>1</v>
      </c>
    </row>
    <row r="4525" spans="1:7" ht="14.15" customHeight="1">
      <c r="A4525" s="1119" t="s">
        <v>7232</v>
      </c>
      <c r="B4525" s="1118" t="s">
        <v>7279</v>
      </c>
      <c r="C4525" s="1117" t="s">
        <v>5217</v>
      </c>
      <c r="D4525" s="1116" t="s">
        <v>5218</v>
      </c>
      <c r="E4525" s="1356">
        <v>1</v>
      </c>
      <c r="F4525" s="1256">
        <v>1</v>
      </c>
      <c r="G4525" s="1246">
        <v>1</v>
      </c>
    </row>
    <row r="4526" spans="1:7" ht="14.15" customHeight="1">
      <c r="A4526" s="1119" t="s">
        <v>7232</v>
      </c>
      <c r="B4526" s="1118" t="s">
        <v>7279</v>
      </c>
      <c r="C4526" s="1117" t="s">
        <v>5233</v>
      </c>
      <c r="D4526" s="1116" t="s">
        <v>5234</v>
      </c>
      <c r="E4526" s="1356">
        <v>1</v>
      </c>
      <c r="F4526" s="1256">
        <v>1</v>
      </c>
      <c r="G4526" s="1246">
        <v>1</v>
      </c>
    </row>
    <row r="4527" spans="1:7" ht="14.15" customHeight="1">
      <c r="A4527" s="1119" t="s">
        <v>7232</v>
      </c>
      <c r="B4527" s="1118" t="s">
        <v>7279</v>
      </c>
      <c r="C4527" s="1117" t="s">
        <v>5219</v>
      </c>
      <c r="D4527" s="1116" t="s">
        <v>5220</v>
      </c>
      <c r="E4527" s="1356">
        <v>1</v>
      </c>
      <c r="F4527" s="1256">
        <v>1</v>
      </c>
      <c r="G4527" s="1246">
        <v>1</v>
      </c>
    </row>
    <row r="4528" spans="1:7" ht="14.15" customHeight="1">
      <c r="A4528" s="1119" t="s">
        <v>7232</v>
      </c>
      <c r="B4528" s="1118" t="s">
        <v>7279</v>
      </c>
      <c r="C4528" s="1117" t="s">
        <v>5223</v>
      </c>
      <c r="D4528" s="1116" t="s">
        <v>5224</v>
      </c>
      <c r="E4528" s="1356">
        <v>1</v>
      </c>
      <c r="F4528" s="1256">
        <v>1</v>
      </c>
      <c r="G4528" s="1246">
        <v>1</v>
      </c>
    </row>
    <row r="4529" spans="1:7" ht="14.15" customHeight="1">
      <c r="A4529" s="1119" t="s">
        <v>7232</v>
      </c>
      <c r="B4529" s="1118" t="s">
        <v>7279</v>
      </c>
      <c r="C4529" s="1117" t="s">
        <v>4796</v>
      </c>
      <c r="D4529" s="1116" t="s">
        <v>4797</v>
      </c>
      <c r="E4529" s="1356">
        <v>2</v>
      </c>
      <c r="F4529" s="1256">
        <v>1</v>
      </c>
      <c r="G4529" s="1246">
        <v>2</v>
      </c>
    </row>
    <row r="4530" spans="1:7" ht="14.15" customHeight="1">
      <c r="A4530" s="1119" t="s">
        <v>7232</v>
      </c>
      <c r="B4530" s="1118" t="s">
        <v>7279</v>
      </c>
      <c r="C4530" s="1117" t="s">
        <v>4798</v>
      </c>
      <c r="D4530" s="1116" t="s">
        <v>4799</v>
      </c>
      <c r="E4530" s="1356">
        <v>1</v>
      </c>
      <c r="F4530" s="1256">
        <v>1</v>
      </c>
      <c r="G4530" s="1246">
        <v>1</v>
      </c>
    </row>
    <row r="4531" spans="1:7" ht="14.15" customHeight="1">
      <c r="A4531" s="1119" t="s">
        <v>7232</v>
      </c>
      <c r="B4531" s="1118" t="s">
        <v>7279</v>
      </c>
      <c r="C4531" s="1117" t="s">
        <v>4800</v>
      </c>
      <c r="D4531" s="1116" t="s">
        <v>4801</v>
      </c>
      <c r="E4531" s="1356">
        <v>1</v>
      </c>
      <c r="F4531" s="1256">
        <v>1</v>
      </c>
      <c r="G4531" s="1246">
        <v>1</v>
      </c>
    </row>
    <row r="4532" spans="1:7" ht="14.15" customHeight="1">
      <c r="A4532" s="1119" t="s">
        <v>7232</v>
      </c>
      <c r="B4532" s="1118" t="s">
        <v>7279</v>
      </c>
      <c r="C4532" s="1117" t="s">
        <v>4431</v>
      </c>
      <c r="D4532" s="1116" t="s">
        <v>1684</v>
      </c>
      <c r="E4532" s="1356">
        <v>1</v>
      </c>
      <c r="F4532" s="1256">
        <v>1</v>
      </c>
      <c r="G4532" s="1246">
        <v>1</v>
      </c>
    </row>
    <row r="4533" spans="1:7" ht="14.15" customHeight="1">
      <c r="A4533" s="1119" t="s">
        <v>7232</v>
      </c>
      <c r="B4533" s="1118" t="s">
        <v>7279</v>
      </c>
      <c r="C4533" s="1117" t="s">
        <v>3892</v>
      </c>
      <c r="D4533" s="1116" t="s">
        <v>3893</v>
      </c>
      <c r="E4533" s="1356">
        <v>1</v>
      </c>
      <c r="F4533" s="1256">
        <v>1</v>
      </c>
      <c r="G4533" s="1246">
        <v>1</v>
      </c>
    </row>
    <row r="4534" spans="1:7" ht="14.15" customHeight="1">
      <c r="A4534" s="1119" t="s">
        <v>7232</v>
      </c>
      <c r="B4534" s="1118" t="s">
        <v>7279</v>
      </c>
      <c r="C4534" s="1117" t="s">
        <v>5507</v>
      </c>
      <c r="D4534" s="1116" t="s">
        <v>4751</v>
      </c>
      <c r="E4534" s="1356">
        <v>2</v>
      </c>
      <c r="F4534" s="1256">
        <v>1</v>
      </c>
      <c r="G4534" s="1246">
        <v>2</v>
      </c>
    </row>
    <row r="4535" spans="1:7" ht="14.15" customHeight="1">
      <c r="A4535" s="1119" t="s">
        <v>7232</v>
      </c>
      <c r="B4535" s="1118" t="s">
        <v>7279</v>
      </c>
      <c r="C4535" s="1117" t="s">
        <v>1206</v>
      </c>
      <c r="D4535" s="1116" t="s">
        <v>1207</v>
      </c>
      <c r="E4535" s="1356">
        <v>1.5E-3</v>
      </c>
      <c r="F4535" s="1256">
        <v>1</v>
      </c>
      <c r="G4535" s="1246">
        <v>1.5E-3</v>
      </c>
    </row>
    <row r="4536" spans="1:7" ht="14.15" customHeight="1">
      <c r="A4536" s="1119" t="s">
        <v>7232</v>
      </c>
      <c r="B4536" s="1118" t="s">
        <v>7279</v>
      </c>
      <c r="C4536" s="1117" t="s">
        <v>7748</v>
      </c>
      <c r="D4536" s="1116" t="s">
        <v>8287</v>
      </c>
      <c r="E4536" s="1356">
        <v>6.6E-3</v>
      </c>
      <c r="F4536" s="1256">
        <v>1</v>
      </c>
      <c r="G4536" s="1246">
        <v>6.6E-3</v>
      </c>
    </row>
    <row r="4537" spans="1:7" ht="14.15" customHeight="1">
      <c r="A4537" s="1119" t="s">
        <v>7232</v>
      </c>
      <c r="B4537" s="1118" t="s">
        <v>7279</v>
      </c>
      <c r="C4537" s="1117" t="s">
        <v>4436</v>
      </c>
      <c r="D4537" s="1116" t="s">
        <v>3527</v>
      </c>
      <c r="E4537" s="1356">
        <v>0.86380000000000001</v>
      </c>
      <c r="F4537" s="1256">
        <v>1</v>
      </c>
      <c r="G4537" s="1246">
        <v>0.86380000000000001</v>
      </c>
    </row>
    <row r="4538" spans="1:7" ht="14.15" customHeight="1">
      <c r="A4538" s="1119" t="s">
        <v>7232</v>
      </c>
      <c r="B4538" s="1118" t="s">
        <v>7279</v>
      </c>
      <c r="C4538" s="1117" t="s">
        <v>6660</v>
      </c>
      <c r="D4538" s="1116" t="s">
        <v>6661</v>
      </c>
      <c r="E4538" s="1356">
        <v>5.9999999999999995E-4</v>
      </c>
      <c r="F4538" s="1256">
        <v>1</v>
      </c>
      <c r="G4538" s="1246">
        <v>5.9999999999999995E-4</v>
      </c>
    </row>
    <row r="4539" spans="1:7" ht="14.15" customHeight="1">
      <c r="A4539" s="1119" t="s">
        <v>4372</v>
      </c>
      <c r="B4539" s="1118" t="s">
        <v>4373</v>
      </c>
      <c r="C4539" s="1117" t="s">
        <v>5161</v>
      </c>
      <c r="D4539" s="1116" t="s">
        <v>5162</v>
      </c>
      <c r="E4539" s="1356">
        <v>1</v>
      </c>
      <c r="F4539" s="1256">
        <v>1</v>
      </c>
      <c r="G4539" s="1246">
        <v>1</v>
      </c>
    </row>
    <row r="4540" spans="1:7" ht="14.15" customHeight="1">
      <c r="A4540" s="1119" t="s">
        <v>4372</v>
      </c>
      <c r="B4540" s="1118" t="s">
        <v>4373</v>
      </c>
      <c r="C4540" s="1117" t="s">
        <v>4427</v>
      </c>
      <c r="D4540" s="1116" t="s">
        <v>1682</v>
      </c>
      <c r="E4540" s="1356">
        <v>1</v>
      </c>
      <c r="F4540" s="1256">
        <v>1</v>
      </c>
      <c r="G4540" s="1246">
        <v>1</v>
      </c>
    </row>
    <row r="4541" spans="1:7" ht="14.15" customHeight="1">
      <c r="A4541" s="1119" t="s">
        <v>4372</v>
      </c>
      <c r="B4541" s="1118" t="s">
        <v>4373</v>
      </c>
      <c r="C4541" s="1117" t="s">
        <v>5157</v>
      </c>
      <c r="D4541" s="1116" t="s">
        <v>5158</v>
      </c>
      <c r="E4541" s="1356">
        <v>1</v>
      </c>
      <c r="F4541" s="1256">
        <v>1</v>
      </c>
      <c r="G4541" s="1246">
        <v>1</v>
      </c>
    </row>
    <row r="4542" spans="1:7" ht="14.15" customHeight="1">
      <c r="A4542" s="1119" t="s">
        <v>4372</v>
      </c>
      <c r="B4542" s="1118" t="s">
        <v>4373</v>
      </c>
      <c r="C4542" s="1117" t="s">
        <v>4526</v>
      </c>
      <c r="D4542" s="1116" t="s">
        <v>1245</v>
      </c>
      <c r="E4542" s="1356">
        <v>1</v>
      </c>
      <c r="F4542" s="1256">
        <v>1</v>
      </c>
      <c r="G4542" s="1246">
        <v>1</v>
      </c>
    </row>
    <row r="4543" spans="1:7" ht="14.15" customHeight="1">
      <c r="A4543" s="1119" t="s">
        <v>4372</v>
      </c>
      <c r="B4543" s="1118" t="s">
        <v>4373</v>
      </c>
      <c r="C4543" s="1117" t="s">
        <v>1246</v>
      </c>
      <c r="D4543" s="1116" t="s">
        <v>1247</v>
      </c>
      <c r="E4543" s="1356">
        <v>1</v>
      </c>
      <c r="F4543" s="1256">
        <v>1</v>
      </c>
      <c r="G4543" s="1246">
        <v>1</v>
      </c>
    </row>
    <row r="4544" spans="1:7" ht="14.15" customHeight="1">
      <c r="A4544" s="1119" t="s">
        <v>4372</v>
      </c>
      <c r="B4544" s="1118" t="s">
        <v>4373</v>
      </c>
      <c r="C4544" s="1117" t="s">
        <v>4790</v>
      </c>
      <c r="D4544" s="1116" t="s">
        <v>4791</v>
      </c>
      <c r="E4544" s="1356">
        <v>1</v>
      </c>
      <c r="F4544" s="1256">
        <v>1</v>
      </c>
      <c r="G4544" s="1246">
        <v>1</v>
      </c>
    </row>
    <row r="4545" spans="1:7" ht="14.15" customHeight="1">
      <c r="A4545" s="1119" t="s">
        <v>4372</v>
      </c>
      <c r="B4545" s="1118" t="s">
        <v>4373</v>
      </c>
      <c r="C4545" s="1117" t="s">
        <v>4794</v>
      </c>
      <c r="D4545" s="1116" t="s">
        <v>4795</v>
      </c>
      <c r="E4545" s="1356">
        <v>1</v>
      </c>
      <c r="F4545" s="1256">
        <v>1</v>
      </c>
      <c r="G4545" s="1246">
        <v>1</v>
      </c>
    </row>
    <row r="4546" spans="1:7" ht="14.15" customHeight="1">
      <c r="A4546" s="1119" t="s">
        <v>4372</v>
      </c>
      <c r="B4546" s="1118" t="s">
        <v>4373</v>
      </c>
      <c r="C4546" s="1117" t="s">
        <v>5217</v>
      </c>
      <c r="D4546" s="1116" t="s">
        <v>5218</v>
      </c>
      <c r="E4546" s="1356">
        <v>1</v>
      </c>
      <c r="F4546" s="1256">
        <v>1</v>
      </c>
      <c r="G4546" s="1246">
        <v>1</v>
      </c>
    </row>
    <row r="4547" spans="1:7" ht="14.15" customHeight="1">
      <c r="A4547" s="1119" t="s">
        <v>4372</v>
      </c>
      <c r="B4547" s="1118" t="s">
        <v>4373</v>
      </c>
      <c r="C4547" s="1117" t="s">
        <v>5219</v>
      </c>
      <c r="D4547" s="1116" t="s">
        <v>5220</v>
      </c>
      <c r="E4547" s="1356">
        <v>1</v>
      </c>
      <c r="F4547" s="1256">
        <v>1</v>
      </c>
      <c r="G4547" s="1246">
        <v>1</v>
      </c>
    </row>
    <row r="4548" spans="1:7" ht="14.15" customHeight="1">
      <c r="A4548" s="1119" t="s">
        <v>4372</v>
      </c>
      <c r="B4548" s="1118" t="s">
        <v>4373</v>
      </c>
      <c r="C4548" s="1117" t="s">
        <v>5221</v>
      </c>
      <c r="D4548" s="1116" t="s">
        <v>5222</v>
      </c>
      <c r="E4548" s="1356">
        <v>1</v>
      </c>
      <c r="F4548" s="1256">
        <v>1</v>
      </c>
      <c r="G4548" s="1246">
        <v>1</v>
      </c>
    </row>
    <row r="4549" spans="1:7" ht="14.15" customHeight="1">
      <c r="A4549" s="1119" t="s">
        <v>4372</v>
      </c>
      <c r="B4549" s="1118" t="s">
        <v>4373</v>
      </c>
      <c r="C4549" s="1117" t="s">
        <v>5225</v>
      </c>
      <c r="D4549" s="1116" t="s">
        <v>5226</v>
      </c>
      <c r="E4549" s="1356">
        <v>1</v>
      </c>
      <c r="F4549" s="1256">
        <v>1</v>
      </c>
      <c r="G4549" s="1246">
        <v>1</v>
      </c>
    </row>
    <row r="4550" spans="1:7" ht="14.15" customHeight="1">
      <c r="A4550" s="1119" t="s">
        <v>4372</v>
      </c>
      <c r="B4550" s="1118" t="s">
        <v>4373</v>
      </c>
      <c r="C4550" s="1117" t="s">
        <v>5227</v>
      </c>
      <c r="D4550" s="1116" t="s">
        <v>5228</v>
      </c>
      <c r="E4550" s="1356">
        <v>1</v>
      </c>
      <c r="F4550" s="1256">
        <v>1</v>
      </c>
      <c r="G4550" s="1246">
        <v>1</v>
      </c>
    </row>
    <row r="4551" spans="1:7" ht="14.15" customHeight="1">
      <c r="A4551" s="1119" t="s">
        <v>4372</v>
      </c>
      <c r="B4551" s="1118" t="s">
        <v>4373</v>
      </c>
      <c r="C4551" s="1117" t="s">
        <v>5229</v>
      </c>
      <c r="D4551" s="1116" t="s">
        <v>5230</v>
      </c>
      <c r="E4551" s="1356">
        <v>1</v>
      </c>
      <c r="F4551" s="1256">
        <v>1</v>
      </c>
      <c r="G4551" s="1246">
        <v>1</v>
      </c>
    </row>
    <row r="4552" spans="1:7" ht="14.15" customHeight="1">
      <c r="A4552" s="1119" t="s">
        <v>4372</v>
      </c>
      <c r="B4552" s="1118" t="s">
        <v>4373</v>
      </c>
      <c r="C4552" s="1117" t="s">
        <v>5231</v>
      </c>
      <c r="D4552" s="1116" t="s">
        <v>5232</v>
      </c>
      <c r="E4552" s="1356">
        <v>1</v>
      </c>
      <c r="F4552" s="1256">
        <v>1</v>
      </c>
      <c r="G4552" s="1246">
        <v>1</v>
      </c>
    </row>
    <row r="4553" spans="1:7" ht="14.15" customHeight="1">
      <c r="A4553" s="1119" t="s">
        <v>4372</v>
      </c>
      <c r="B4553" s="1118" t="s">
        <v>4373</v>
      </c>
      <c r="C4553" s="1117" t="s">
        <v>4796</v>
      </c>
      <c r="D4553" s="1116" t="s">
        <v>4797</v>
      </c>
      <c r="E4553" s="1356">
        <v>2</v>
      </c>
      <c r="F4553" s="1256">
        <v>1</v>
      </c>
      <c r="G4553" s="1246">
        <v>2</v>
      </c>
    </row>
    <row r="4554" spans="1:7" ht="14.15" customHeight="1">
      <c r="A4554" s="1119" t="s">
        <v>4372</v>
      </c>
      <c r="B4554" s="1118" t="s">
        <v>4373</v>
      </c>
      <c r="C4554" s="1117" t="s">
        <v>4798</v>
      </c>
      <c r="D4554" s="1116" t="s">
        <v>4799</v>
      </c>
      <c r="E4554" s="1356">
        <v>1</v>
      </c>
      <c r="F4554" s="1256">
        <v>1</v>
      </c>
      <c r="G4554" s="1246">
        <v>1</v>
      </c>
    </row>
    <row r="4555" spans="1:7" ht="14.15" customHeight="1">
      <c r="A4555" s="1119" t="s">
        <v>4372</v>
      </c>
      <c r="B4555" s="1118" t="s">
        <v>4373</v>
      </c>
      <c r="C4555" s="1117" t="s">
        <v>4800</v>
      </c>
      <c r="D4555" s="1116" t="s">
        <v>4801</v>
      </c>
      <c r="E4555" s="1356">
        <v>1</v>
      </c>
      <c r="F4555" s="1256">
        <v>1</v>
      </c>
      <c r="G4555" s="1246">
        <v>1</v>
      </c>
    </row>
    <row r="4556" spans="1:7" ht="14.15" customHeight="1">
      <c r="A4556" s="1119" t="s">
        <v>4372</v>
      </c>
      <c r="B4556" s="1118" t="s">
        <v>4373</v>
      </c>
      <c r="C4556" s="1117" t="s">
        <v>4802</v>
      </c>
      <c r="D4556" s="1116" t="s">
        <v>4803</v>
      </c>
      <c r="E4556" s="1356">
        <v>1</v>
      </c>
      <c r="F4556" s="1256">
        <v>1</v>
      </c>
      <c r="G4556" s="1246">
        <v>1</v>
      </c>
    </row>
    <row r="4557" spans="1:7" ht="14.15" customHeight="1">
      <c r="A4557" s="1119" t="s">
        <v>4372</v>
      </c>
      <c r="B4557" s="1118" t="s">
        <v>4373</v>
      </c>
      <c r="C4557" s="1117" t="s">
        <v>3892</v>
      </c>
      <c r="D4557" s="1116" t="s">
        <v>3893</v>
      </c>
      <c r="E4557" s="1356">
        <v>1</v>
      </c>
      <c r="F4557" s="1256">
        <v>1</v>
      </c>
      <c r="G4557" s="1246">
        <v>1</v>
      </c>
    </row>
    <row r="4558" spans="1:7" ht="14.15" customHeight="1">
      <c r="A4558" s="1119" t="s">
        <v>4372</v>
      </c>
      <c r="B4558" s="1118" t="s">
        <v>4373</v>
      </c>
      <c r="C4558" s="1117" t="s">
        <v>3014</v>
      </c>
      <c r="D4558" s="1116" t="s">
        <v>3015</v>
      </c>
      <c r="E4558" s="1356">
        <v>1</v>
      </c>
      <c r="F4558" s="1256">
        <v>1</v>
      </c>
      <c r="G4558" s="1246">
        <v>1</v>
      </c>
    </row>
    <row r="4559" spans="1:7" ht="14.15" customHeight="1">
      <c r="A4559" s="1119" t="s">
        <v>4372</v>
      </c>
      <c r="B4559" s="1118" t="s">
        <v>4373</v>
      </c>
      <c r="C4559" s="1117" t="s">
        <v>5507</v>
      </c>
      <c r="D4559" s="1116" t="s">
        <v>4751</v>
      </c>
      <c r="E4559" s="1356">
        <v>2</v>
      </c>
      <c r="F4559" s="1256">
        <v>1</v>
      </c>
      <c r="G4559" s="1246">
        <v>2</v>
      </c>
    </row>
    <row r="4560" spans="1:7" ht="14.15" customHeight="1">
      <c r="A4560" s="1119" t="s">
        <v>4372</v>
      </c>
      <c r="B4560" s="1118" t="s">
        <v>4373</v>
      </c>
      <c r="C4560" s="1117" t="s">
        <v>1206</v>
      </c>
      <c r="D4560" s="1116" t="s">
        <v>1207</v>
      </c>
      <c r="E4560" s="1356">
        <v>8.0000000000000004E-4</v>
      </c>
      <c r="F4560" s="1256">
        <v>1</v>
      </c>
      <c r="G4560" s="1246">
        <v>8.0000000000000004E-4</v>
      </c>
    </row>
    <row r="4561" spans="1:7" ht="14.15" customHeight="1">
      <c r="A4561" s="1119" t="s">
        <v>4372</v>
      </c>
      <c r="B4561" s="1118" t="s">
        <v>4373</v>
      </c>
      <c r="C4561" s="1117" t="s">
        <v>7748</v>
      </c>
      <c r="D4561" s="1116" t="s">
        <v>8287</v>
      </c>
      <c r="E4561" s="1356">
        <v>6.6E-3</v>
      </c>
      <c r="F4561" s="1256">
        <v>1</v>
      </c>
      <c r="G4561" s="1246">
        <v>6.6E-3</v>
      </c>
    </row>
    <row r="4562" spans="1:7" ht="14.15" customHeight="1">
      <c r="A4562" s="1119" t="s">
        <v>4372</v>
      </c>
      <c r="B4562" s="1118" t="s">
        <v>4373</v>
      </c>
      <c r="C4562" s="1117" t="s">
        <v>1079</v>
      </c>
      <c r="D4562" s="1116" t="s">
        <v>5036</v>
      </c>
      <c r="E4562" s="1356">
        <v>0.25409999999999999</v>
      </c>
      <c r="F4562" s="1256">
        <v>1</v>
      </c>
      <c r="G4562" s="1246">
        <v>0.25409999999999999</v>
      </c>
    </row>
    <row r="4563" spans="1:7" ht="14.15" customHeight="1">
      <c r="A4563" s="1119" t="s">
        <v>4372</v>
      </c>
      <c r="B4563" s="1118" t="s">
        <v>4373</v>
      </c>
      <c r="C4563" s="1117" t="s">
        <v>1080</v>
      </c>
      <c r="D4563" s="1116" t="s">
        <v>5038</v>
      </c>
      <c r="E4563" s="1356">
        <v>0.71740000000000004</v>
      </c>
      <c r="F4563" s="1256">
        <v>1</v>
      </c>
      <c r="G4563" s="1246">
        <v>0.71740000000000004</v>
      </c>
    </row>
    <row r="4564" spans="1:7" ht="14.15" customHeight="1">
      <c r="A4564" s="1119" t="s">
        <v>4372</v>
      </c>
      <c r="B4564" s="1118" t="s">
        <v>4373</v>
      </c>
      <c r="C4564" s="1117" t="s">
        <v>6660</v>
      </c>
      <c r="D4564" s="1116" t="s">
        <v>6661</v>
      </c>
      <c r="E4564" s="1356">
        <v>1.1999999999999999E-3</v>
      </c>
      <c r="F4564" s="1256">
        <v>1</v>
      </c>
      <c r="G4564" s="1246">
        <v>1.1999999999999999E-3</v>
      </c>
    </row>
    <row r="4565" spans="1:7" ht="14.15" customHeight="1">
      <c r="A4565" s="1119" t="s">
        <v>4962</v>
      </c>
      <c r="B4565" s="1118" t="s">
        <v>5269</v>
      </c>
      <c r="C4565" s="1117" t="s">
        <v>4107</v>
      </c>
      <c r="D4565" s="1116" t="s">
        <v>5270</v>
      </c>
      <c r="E4565" s="1356">
        <v>2</v>
      </c>
      <c r="F4565" s="1256">
        <v>1</v>
      </c>
      <c r="G4565" s="1246">
        <v>2</v>
      </c>
    </row>
    <row r="4566" spans="1:7" ht="14.15" customHeight="1">
      <c r="A4566" s="1119" t="s">
        <v>4962</v>
      </c>
      <c r="B4566" s="1118" t="s">
        <v>5269</v>
      </c>
      <c r="C4566" s="1117" t="s">
        <v>5215</v>
      </c>
      <c r="D4566" s="1116" t="s">
        <v>5216</v>
      </c>
      <c r="E4566" s="1356">
        <v>1</v>
      </c>
      <c r="F4566" s="1256">
        <v>1</v>
      </c>
      <c r="G4566" s="1246">
        <v>1</v>
      </c>
    </row>
    <row r="4567" spans="1:7" ht="14.15" customHeight="1">
      <c r="A4567" s="1119" t="s">
        <v>4962</v>
      </c>
      <c r="B4567" s="1118" t="s">
        <v>5269</v>
      </c>
      <c r="C4567" s="1117" t="s">
        <v>5507</v>
      </c>
      <c r="D4567" s="1116" t="s">
        <v>4751</v>
      </c>
      <c r="E4567" s="1356">
        <v>2</v>
      </c>
      <c r="F4567" s="1256">
        <v>1</v>
      </c>
      <c r="G4567" s="1246">
        <v>2</v>
      </c>
    </row>
    <row r="4568" spans="1:7" ht="14.15" customHeight="1">
      <c r="A4568" s="1119" t="s">
        <v>4962</v>
      </c>
      <c r="B4568" s="1118" t="s">
        <v>5269</v>
      </c>
      <c r="C4568" s="1117" t="s">
        <v>7748</v>
      </c>
      <c r="D4568" s="1116" t="s">
        <v>8287</v>
      </c>
      <c r="E4568" s="1356">
        <v>7.0000000000000001E-3</v>
      </c>
      <c r="F4568" s="1256">
        <v>1</v>
      </c>
      <c r="G4568" s="1246">
        <v>7.0000000000000001E-3</v>
      </c>
    </row>
    <row r="4569" spans="1:7" ht="14.15" customHeight="1">
      <c r="A4569" s="1119" t="s">
        <v>4962</v>
      </c>
      <c r="B4569" s="1118" t="s">
        <v>5269</v>
      </c>
      <c r="C4569" s="1117" t="s">
        <v>2732</v>
      </c>
      <c r="D4569" s="1116" t="s">
        <v>5615</v>
      </c>
      <c r="E4569" s="1356">
        <v>1.1339999999999999</v>
      </c>
      <c r="F4569" s="1256">
        <v>1</v>
      </c>
      <c r="G4569" s="1246">
        <v>1.1339999999999999</v>
      </c>
    </row>
    <row r="4570" spans="1:7" ht="14.15" customHeight="1">
      <c r="A4570" s="1119" t="s">
        <v>4962</v>
      </c>
      <c r="B4570" s="1118" t="s">
        <v>5269</v>
      </c>
      <c r="C4570" s="1117" t="s">
        <v>6660</v>
      </c>
      <c r="D4570" s="1116" t="s">
        <v>6661</v>
      </c>
      <c r="E4570" s="1356">
        <v>5.9999999999999995E-4</v>
      </c>
      <c r="F4570" s="1256">
        <v>1</v>
      </c>
      <c r="G4570" s="1246">
        <v>5.9999999999999995E-4</v>
      </c>
    </row>
    <row r="4571" spans="1:7" ht="14.15" customHeight="1">
      <c r="A4571" s="1119" t="s">
        <v>4965</v>
      </c>
      <c r="B4571" s="1118" t="s">
        <v>752</v>
      </c>
      <c r="C4571" s="1117" t="s">
        <v>5507</v>
      </c>
      <c r="D4571" s="1116" t="s">
        <v>4751</v>
      </c>
      <c r="E4571" s="1356">
        <v>2</v>
      </c>
      <c r="F4571" s="1256">
        <v>1</v>
      </c>
      <c r="G4571" s="1246">
        <v>2</v>
      </c>
    </row>
    <row r="4572" spans="1:7" ht="14.15" customHeight="1">
      <c r="A4572" s="1119" t="s">
        <v>4965</v>
      </c>
      <c r="B4572" s="1118" t="s">
        <v>752</v>
      </c>
      <c r="C4572" s="1117" t="s">
        <v>2732</v>
      </c>
      <c r="D4572" s="1116" t="s">
        <v>5615</v>
      </c>
      <c r="E4572" s="1356">
        <v>1.1339999999999999</v>
      </c>
      <c r="F4572" s="1256">
        <v>1</v>
      </c>
      <c r="G4572" s="1246">
        <v>1.1339999999999999</v>
      </c>
    </row>
    <row r="4573" spans="1:7" ht="14.15" customHeight="1">
      <c r="A4573" s="1119" t="s">
        <v>4965</v>
      </c>
      <c r="B4573" s="1118" t="s">
        <v>752</v>
      </c>
      <c r="C4573" s="1117" t="s">
        <v>6660</v>
      </c>
      <c r="D4573" s="1116" t="s">
        <v>6661</v>
      </c>
      <c r="E4573" s="1356">
        <v>5.9999999999999995E-4</v>
      </c>
      <c r="F4573" s="1256">
        <v>1</v>
      </c>
      <c r="G4573" s="1246">
        <v>5.9999999999999995E-4</v>
      </c>
    </row>
    <row r="4574" spans="1:7" ht="14.15" customHeight="1">
      <c r="A4574" s="1119" t="s">
        <v>5119</v>
      </c>
      <c r="B4574" s="1118" t="s">
        <v>3163</v>
      </c>
      <c r="C4574" s="1117" t="s">
        <v>4107</v>
      </c>
      <c r="D4574" s="1116" t="s">
        <v>5270</v>
      </c>
      <c r="E4574" s="1356">
        <v>2</v>
      </c>
      <c r="F4574" s="1256">
        <v>1</v>
      </c>
      <c r="G4574" s="1246">
        <v>2</v>
      </c>
    </row>
    <row r="4575" spans="1:7" ht="14.15" customHeight="1">
      <c r="A4575" s="1119" t="s">
        <v>5119</v>
      </c>
      <c r="B4575" s="1118" t="s">
        <v>3163</v>
      </c>
      <c r="C4575" s="1117" t="s">
        <v>5215</v>
      </c>
      <c r="D4575" s="1116" t="s">
        <v>5216</v>
      </c>
      <c r="E4575" s="1356">
        <v>1</v>
      </c>
      <c r="F4575" s="1256">
        <v>1</v>
      </c>
      <c r="G4575" s="1246">
        <v>1</v>
      </c>
    </row>
    <row r="4576" spans="1:7" ht="14.15" customHeight="1">
      <c r="A4576" s="1119" t="s">
        <v>5119</v>
      </c>
      <c r="B4576" s="1118" t="s">
        <v>3163</v>
      </c>
      <c r="C4576" s="1117" t="s">
        <v>5507</v>
      </c>
      <c r="D4576" s="1116" t="s">
        <v>4751</v>
      </c>
      <c r="E4576" s="1356">
        <v>2</v>
      </c>
      <c r="F4576" s="1256">
        <v>1</v>
      </c>
      <c r="G4576" s="1246">
        <v>2</v>
      </c>
    </row>
    <row r="4577" spans="1:7" ht="14.15" customHeight="1">
      <c r="A4577" s="1119" t="s">
        <v>5119</v>
      </c>
      <c r="B4577" s="1118" t="s">
        <v>3163</v>
      </c>
      <c r="C4577" s="1117" t="s">
        <v>7748</v>
      </c>
      <c r="D4577" s="1116" t="s">
        <v>8287</v>
      </c>
      <c r="E4577" s="1356">
        <v>7.0000000000000001E-3</v>
      </c>
      <c r="F4577" s="1256">
        <v>1</v>
      </c>
      <c r="G4577" s="1246">
        <v>7.0000000000000001E-3</v>
      </c>
    </row>
    <row r="4578" spans="1:7" ht="14.15" customHeight="1">
      <c r="A4578" s="1119" t="s">
        <v>5119</v>
      </c>
      <c r="B4578" s="1118" t="s">
        <v>3163</v>
      </c>
      <c r="C4578" s="1117" t="s">
        <v>2732</v>
      </c>
      <c r="D4578" s="1116" t="s">
        <v>5615</v>
      </c>
      <c r="E4578" s="1356">
        <v>1.1339999999999999</v>
      </c>
      <c r="F4578" s="1256">
        <v>1</v>
      </c>
      <c r="G4578" s="1246">
        <v>1.1339999999999999</v>
      </c>
    </row>
    <row r="4579" spans="1:7" ht="14.15" customHeight="1">
      <c r="A4579" s="1119" t="s">
        <v>5119</v>
      </c>
      <c r="B4579" s="1118" t="s">
        <v>3163</v>
      </c>
      <c r="C4579" s="1117" t="s">
        <v>6660</v>
      </c>
      <c r="D4579" s="1116" t="s">
        <v>6661</v>
      </c>
      <c r="E4579" s="1356">
        <v>5.9999999999999995E-4</v>
      </c>
      <c r="F4579" s="1256">
        <v>1</v>
      </c>
      <c r="G4579" s="1246">
        <v>5.9999999999999995E-4</v>
      </c>
    </row>
    <row r="4580" spans="1:7" ht="14.15" customHeight="1">
      <c r="A4580" s="1119" t="s">
        <v>1605</v>
      </c>
      <c r="B4580" s="1118" t="s">
        <v>244</v>
      </c>
      <c r="C4580" s="1117" t="s">
        <v>1051</v>
      </c>
      <c r="D4580" s="1116" t="s">
        <v>837</v>
      </c>
      <c r="E4580" s="1356">
        <v>1</v>
      </c>
      <c r="F4580" s="1256">
        <v>1</v>
      </c>
      <c r="G4580" s="1246">
        <v>1</v>
      </c>
    </row>
    <row r="4581" spans="1:7" ht="14.15" customHeight="1">
      <c r="A4581" s="1119" t="s">
        <v>1605</v>
      </c>
      <c r="B4581" s="1118" t="s">
        <v>244</v>
      </c>
      <c r="C4581" s="1117" t="s">
        <v>5060</v>
      </c>
      <c r="D4581" s="1116" t="s">
        <v>7307</v>
      </c>
      <c r="E4581" s="1356">
        <v>1</v>
      </c>
      <c r="F4581" s="1256">
        <v>1</v>
      </c>
      <c r="G4581" s="1246">
        <v>1</v>
      </c>
    </row>
    <row r="4582" spans="1:7" ht="14.15" customHeight="1">
      <c r="A4582" s="1119" t="s">
        <v>3570</v>
      </c>
      <c r="B4582" s="1118" t="s">
        <v>2736</v>
      </c>
      <c r="C4582" s="1117" t="s">
        <v>1255</v>
      </c>
      <c r="D4582" s="1116" t="s">
        <v>7308</v>
      </c>
      <c r="E4582" s="1356">
        <v>1</v>
      </c>
      <c r="F4582" s="1256">
        <v>1</v>
      </c>
      <c r="G4582" s="1246">
        <v>1</v>
      </c>
    </row>
    <row r="4583" spans="1:7" ht="14.15" customHeight="1">
      <c r="A4583" s="1119" t="s">
        <v>1967</v>
      </c>
      <c r="B4583" s="1118" t="s">
        <v>3650</v>
      </c>
      <c r="C4583" s="1117" t="s">
        <v>2323</v>
      </c>
      <c r="D4583" s="1116" t="s">
        <v>2324</v>
      </c>
      <c r="E4583" s="1356">
        <v>1</v>
      </c>
      <c r="F4583" s="1256">
        <v>1</v>
      </c>
      <c r="G4583" s="1246">
        <v>1</v>
      </c>
    </row>
    <row r="4584" spans="1:7" ht="14.15" customHeight="1">
      <c r="A4584" s="1119" t="s">
        <v>1967</v>
      </c>
      <c r="B4584" s="1118" t="s">
        <v>3650</v>
      </c>
      <c r="C4584" s="1117" t="s">
        <v>2859</v>
      </c>
      <c r="D4584" s="1116" t="s">
        <v>44</v>
      </c>
      <c r="E4584" s="1356">
        <v>1E-4</v>
      </c>
      <c r="F4584" s="1256">
        <v>1</v>
      </c>
      <c r="G4584" s="1246">
        <v>1E-4</v>
      </c>
    </row>
    <row r="4585" spans="1:7" ht="14.15" customHeight="1">
      <c r="A4585" s="1119" t="s">
        <v>1967</v>
      </c>
      <c r="B4585" s="1118" t="s">
        <v>3650</v>
      </c>
      <c r="C4585" s="1117" t="s">
        <v>1342</v>
      </c>
      <c r="D4585" s="1116" t="s">
        <v>1540</v>
      </c>
      <c r="E4585" s="1356">
        <v>1.84E-2</v>
      </c>
      <c r="F4585" s="1256">
        <v>1</v>
      </c>
      <c r="G4585" s="1246">
        <v>1.84E-2</v>
      </c>
    </row>
    <row r="4586" spans="1:7" ht="14.15" customHeight="1">
      <c r="A4586" s="1119" t="s">
        <v>1967</v>
      </c>
      <c r="B4586" s="1118" t="s">
        <v>3650</v>
      </c>
      <c r="C4586" s="1117" t="s">
        <v>291</v>
      </c>
      <c r="D4586" s="1116" t="s">
        <v>7305</v>
      </c>
      <c r="E4586" s="1356">
        <v>1.0609999999999999</v>
      </c>
      <c r="F4586" s="1256">
        <v>1</v>
      </c>
      <c r="G4586" s="1246">
        <v>1.0609999999999999</v>
      </c>
    </row>
    <row r="4587" spans="1:7" ht="14.15" customHeight="1">
      <c r="A4587" s="1119" t="s">
        <v>1967</v>
      </c>
      <c r="B4587" s="1118" t="s">
        <v>3650</v>
      </c>
      <c r="C4587" s="1117" t="s">
        <v>724</v>
      </c>
      <c r="D4587" s="1116" t="s">
        <v>374</v>
      </c>
      <c r="E4587" s="1356">
        <v>0.249</v>
      </c>
      <c r="F4587" s="1256">
        <v>1</v>
      </c>
      <c r="G4587" s="1246">
        <v>0.249</v>
      </c>
    </row>
    <row r="4588" spans="1:7" ht="14.15" customHeight="1">
      <c r="A4588" s="1119" t="s">
        <v>1967</v>
      </c>
      <c r="B4588" s="1118" t="s">
        <v>3650</v>
      </c>
      <c r="C4588" s="1117" t="s">
        <v>7287</v>
      </c>
      <c r="D4588" s="1116" t="s">
        <v>7306</v>
      </c>
      <c r="E4588" s="1356">
        <v>0.50800000000000001</v>
      </c>
      <c r="F4588" s="1256">
        <v>1</v>
      </c>
      <c r="G4588" s="1246">
        <v>0.50800000000000001</v>
      </c>
    </row>
    <row r="4589" spans="1:7" ht="14.15" customHeight="1">
      <c r="A4589" s="1119" t="s">
        <v>1967</v>
      </c>
      <c r="B4589" s="1118" t="s">
        <v>3650</v>
      </c>
      <c r="C4589" s="1117" t="s">
        <v>6660</v>
      </c>
      <c r="D4589" s="1116" t="s">
        <v>6661</v>
      </c>
      <c r="E4589" s="1356">
        <v>1.1000000000000001E-3</v>
      </c>
      <c r="F4589" s="1256">
        <v>1</v>
      </c>
      <c r="G4589" s="1246">
        <v>1.1000000000000001E-3</v>
      </c>
    </row>
    <row r="4590" spans="1:7" ht="14.15" customHeight="1">
      <c r="A4590" s="1119" t="s">
        <v>623</v>
      </c>
      <c r="B4590" s="1118" t="s">
        <v>1021</v>
      </c>
      <c r="C4590" s="1117" t="s">
        <v>3140</v>
      </c>
      <c r="D4590" s="1116" t="s">
        <v>3141</v>
      </c>
      <c r="E4590" s="1356">
        <v>1</v>
      </c>
      <c r="F4590" s="1256">
        <v>1</v>
      </c>
      <c r="G4590" s="1246">
        <v>1</v>
      </c>
    </row>
    <row r="4591" spans="1:7" ht="14.15" customHeight="1">
      <c r="A4591" s="1119" t="s">
        <v>623</v>
      </c>
      <c r="B4591" s="1118" t="s">
        <v>1021</v>
      </c>
      <c r="C4591" s="1117" t="s">
        <v>3142</v>
      </c>
      <c r="D4591" s="1116" t="s">
        <v>3143</v>
      </c>
      <c r="E4591" s="1356">
        <v>1</v>
      </c>
      <c r="F4591" s="1256">
        <v>1</v>
      </c>
      <c r="G4591" s="1246">
        <v>1</v>
      </c>
    </row>
    <row r="4592" spans="1:7" ht="14.15" customHeight="1">
      <c r="A4592" s="1119" t="s">
        <v>623</v>
      </c>
      <c r="B4592" s="1118" t="s">
        <v>1021</v>
      </c>
      <c r="C4592" s="1117" t="s">
        <v>3144</v>
      </c>
      <c r="D4592" s="1116" t="s">
        <v>3145</v>
      </c>
      <c r="E4592" s="1356">
        <v>1</v>
      </c>
      <c r="F4592" s="1256">
        <v>1</v>
      </c>
      <c r="G4592" s="1246">
        <v>1</v>
      </c>
    </row>
    <row r="4593" spans="1:7" ht="14.15" customHeight="1">
      <c r="A4593" s="1119" t="s">
        <v>623</v>
      </c>
      <c r="B4593" s="1118" t="s">
        <v>1021</v>
      </c>
      <c r="C4593" s="1117" t="s">
        <v>3293</v>
      </c>
      <c r="D4593" s="1116" t="s">
        <v>1033</v>
      </c>
      <c r="E4593" s="1356">
        <v>1</v>
      </c>
      <c r="F4593" s="1256">
        <v>1</v>
      </c>
      <c r="G4593" s="1246">
        <v>1</v>
      </c>
    </row>
    <row r="4594" spans="1:7" ht="14.15" customHeight="1">
      <c r="A4594" s="1119" t="s">
        <v>623</v>
      </c>
      <c r="B4594" s="1118" t="s">
        <v>1021</v>
      </c>
      <c r="C4594" s="1117" t="s">
        <v>3001</v>
      </c>
      <c r="D4594" s="1116" t="s">
        <v>703</v>
      </c>
      <c r="E4594" s="1356">
        <v>1</v>
      </c>
      <c r="F4594" s="1256">
        <v>1</v>
      </c>
      <c r="G4594" s="1246">
        <v>1</v>
      </c>
    </row>
    <row r="4595" spans="1:7" ht="14.15" customHeight="1">
      <c r="A4595" s="1119" t="s">
        <v>623</v>
      </c>
      <c r="B4595" s="1118" t="s">
        <v>1021</v>
      </c>
      <c r="C4595" s="1117" t="s">
        <v>3360</v>
      </c>
      <c r="D4595" s="1116" t="s">
        <v>3348</v>
      </c>
      <c r="E4595" s="1356">
        <v>1</v>
      </c>
      <c r="F4595" s="1256">
        <v>1</v>
      </c>
      <c r="G4595" s="1246">
        <v>1</v>
      </c>
    </row>
    <row r="4596" spans="1:7" ht="14.15" customHeight="1">
      <c r="A4596" s="1119" t="s">
        <v>623</v>
      </c>
      <c r="B4596" s="1118" t="s">
        <v>1021</v>
      </c>
      <c r="C4596" s="1117" t="s">
        <v>3138</v>
      </c>
      <c r="D4596" s="1116" t="s">
        <v>4738</v>
      </c>
      <c r="E4596" s="1356">
        <v>1</v>
      </c>
      <c r="F4596" s="1256">
        <v>1</v>
      </c>
      <c r="G4596" s="1246">
        <v>1</v>
      </c>
    </row>
    <row r="4597" spans="1:7" ht="14.15" customHeight="1">
      <c r="A4597" s="1119" t="s">
        <v>623</v>
      </c>
      <c r="B4597" s="1118" t="s">
        <v>1021</v>
      </c>
      <c r="C4597" s="1117" t="s">
        <v>3613</v>
      </c>
      <c r="D4597" s="1116" t="s">
        <v>3525</v>
      </c>
      <c r="E4597" s="1356">
        <v>2.9999999999999997E-4</v>
      </c>
      <c r="F4597" s="1256">
        <v>1</v>
      </c>
      <c r="G4597" s="1246">
        <v>2.9999999999999997E-4</v>
      </c>
    </row>
    <row r="4598" spans="1:7" ht="14.15" customHeight="1">
      <c r="A4598" s="1119" t="s">
        <v>623</v>
      </c>
      <c r="B4598" s="1118" t="s">
        <v>1021</v>
      </c>
      <c r="C4598" s="1117" t="s">
        <v>1342</v>
      </c>
      <c r="D4598" s="1116" t="s">
        <v>1540</v>
      </c>
      <c r="E4598" s="1356">
        <v>2.4299999999999999E-2</v>
      </c>
      <c r="F4598" s="1256">
        <v>1</v>
      </c>
      <c r="G4598" s="1246">
        <v>2.4299999999999999E-2</v>
      </c>
    </row>
    <row r="4599" spans="1:7" ht="14.15" customHeight="1">
      <c r="A4599" s="1119" t="s">
        <v>623</v>
      </c>
      <c r="B4599" s="1118" t="s">
        <v>1021</v>
      </c>
      <c r="C4599" s="1117" t="s">
        <v>1343</v>
      </c>
      <c r="D4599" s="1116" t="s">
        <v>184</v>
      </c>
      <c r="E4599" s="1356">
        <v>8.3999999999999995E-3</v>
      </c>
      <c r="F4599" s="1256">
        <v>1</v>
      </c>
      <c r="G4599" s="1246">
        <v>8.3999999999999995E-3</v>
      </c>
    </row>
    <row r="4600" spans="1:7" ht="14.15" customHeight="1">
      <c r="A4600" s="1119" t="s">
        <v>623</v>
      </c>
      <c r="B4600" s="1118" t="s">
        <v>1021</v>
      </c>
      <c r="C4600" s="1117" t="s">
        <v>8059</v>
      </c>
      <c r="D4600" s="1116" t="s">
        <v>8288</v>
      </c>
      <c r="E4600" s="1356">
        <v>1.1000000000000001E-3</v>
      </c>
      <c r="F4600" s="1256">
        <v>1</v>
      </c>
      <c r="G4600" s="1246">
        <v>1.1000000000000001E-3</v>
      </c>
    </row>
    <row r="4601" spans="1:7" ht="14.15" customHeight="1">
      <c r="A4601" s="1119" t="s">
        <v>623</v>
      </c>
      <c r="B4601" s="1118" t="s">
        <v>1021</v>
      </c>
      <c r="C4601" s="1117" t="s">
        <v>4019</v>
      </c>
      <c r="D4601" s="1116" t="s">
        <v>2401</v>
      </c>
      <c r="E4601" s="1356">
        <v>2.3E-3</v>
      </c>
      <c r="F4601" s="1256">
        <v>1</v>
      </c>
      <c r="G4601" s="1246">
        <v>2.3E-3</v>
      </c>
    </row>
    <row r="4602" spans="1:7" ht="14.15" customHeight="1">
      <c r="A4602" s="1119" t="s">
        <v>623</v>
      </c>
      <c r="B4602" s="1118" t="s">
        <v>1021</v>
      </c>
      <c r="C4602" s="1117" t="s">
        <v>294</v>
      </c>
      <c r="D4602" s="1116" t="s">
        <v>5556</v>
      </c>
      <c r="E4602" s="1356">
        <v>0</v>
      </c>
      <c r="F4602" s="1256">
        <v>1</v>
      </c>
      <c r="G4602" s="1246">
        <v>0</v>
      </c>
    </row>
    <row r="4603" spans="1:7" ht="14.15" customHeight="1">
      <c r="A4603" s="1199" t="s">
        <v>623</v>
      </c>
      <c r="B4603" s="1200" t="s">
        <v>1021</v>
      </c>
      <c r="C4603" s="1201" t="s">
        <v>9384</v>
      </c>
      <c r="D4603" s="1202" t="s">
        <v>9450</v>
      </c>
      <c r="E4603" s="1357">
        <v>3.8E-3</v>
      </c>
      <c r="F4603" s="1256">
        <v>1</v>
      </c>
      <c r="G4603" s="1246">
        <v>3.8E-3</v>
      </c>
    </row>
    <row r="4604" spans="1:7" ht="14.15" customHeight="1">
      <c r="A4604" s="1119" t="s">
        <v>623</v>
      </c>
      <c r="B4604" s="1118" t="s">
        <v>1021</v>
      </c>
      <c r="C4604" s="1117" t="s">
        <v>5529</v>
      </c>
      <c r="D4604" s="1116" t="s">
        <v>5557</v>
      </c>
      <c r="E4604" s="1356">
        <v>0.105</v>
      </c>
      <c r="F4604" s="1256">
        <v>1</v>
      </c>
      <c r="G4604" s="1246">
        <v>0.105</v>
      </c>
    </row>
    <row r="4605" spans="1:7" ht="14.15" customHeight="1">
      <c r="A4605" s="1119" t="s">
        <v>623</v>
      </c>
      <c r="B4605" s="1118" t="s">
        <v>1021</v>
      </c>
      <c r="C4605" s="1117" t="s">
        <v>291</v>
      </c>
      <c r="D4605" s="1116" t="s">
        <v>7305</v>
      </c>
      <c r="E4605" s="1356">
        <v>1.0609999999999999</v>
      </c>
      <c r="F4605" s="1256">
        <v>1</v>
      </c>
      <c r="G4605" s="1246">
        <v>1.0609999999999999</v>
      </c>
    </row>
    <row r="4606" spans="1:7" ht="14.15" customHeight="1">
      <c r="A4606" s="1119" t="s">
        <v>623</v>
      </c>
      <c r="B4606" s="1118" t="s">
        <v>1021</v>
      </c>
      <c r="C4606" s="1117" t="s">
        <v>724</v>
      </c>
      <c r="D4606" s="1116" t="s">
        <v>374</v>
      </c>
      <c r="E4606" s="1356">
        <v>0.249</v>
      </c>
      <c r="F4606" s="1256">
        <v>1</v>
      </c>
      <c r="G4606" s="1246">
        <v>0.249</v>
      </c>
    </row>
    <row r="4607" spans="1:7" ht="14.15" customHeight="1">
      <c r="A4607" s="1119" t="s">
        <v>623</v>
      </c>
      <c r="B4607" s="1118" t="s">
        <v>1021</v>
      </c>
      <c r="C4607" s="1117" t="s">
        <v>725</v>
      </c>
      <c r="D4607" s="1116" t="s">
        <v>375</v>
      </c>
      <c r="E4607" s="1356">
        <v>0.42499999999999999</v>
      </c>
      <c r="F4607" s="1256">
        <v>1</v>
      </c>
      <c r="G4607" s="1246">
        <v>0.42499999999999999</v>
      </c>
    </row>
    <row r="4608" spans="1:7" ht="14.15" customHeight="1">
      <c r="A4608" s="1119" t="s">
        <v>623</v>
      </c>
      <c r="B4608" s="1118" t="s">
        <v>1021</v>
      </c>
      <c r="C4608" s="1117" t="s">
        <v>3780</v>
      </c>
      <c r="D4608" s="1116" t="s">
        <v>5558</v>
      </c>
      <c r="E4608" s="1356">
        <v>0.255</v>
      </c>
      <c r="F4608" s="1256">
        <v>1</v>
      </c>
      <c r="G4608" s="1246">
        <v>0.255</v>
      </c>
    </row>
    <row r="4609" spans="1:7" ht="14.15" customHeight="1">
      <c r="A4609" s="1119" t="s">
        <v>623</v>
      </c>
      <c r="B4609" s="1118" t="s">
        <v>1021</v>
      </c>
      <c r="C4609" s="1117" t="s">
        <v>5673</v>
      </c>
      <c r="D4609" s="1116" t="s">
        <v>5675</v>
      </c>
      <c r="E4609" s="1356">
        <v>0</v>
      </c>
      <c r="F4609" s="1256">
        <v>1</v>
      </c>
      <c r="G4609" s="1246">
        <v>0</v>
      </c>
    </row>
    <row r="4610" spans="1:7" ht="14.15" customHeight="1">
      <c r="A4610" s="1119" t="s">
        <v>623</v>
      </c>
      <c r="B4610" s="1118" t="s">
        <v>1021</v>
      </c>
      <c r="C4610" s="1117" t="s">
        <v>5531</v>
      </c>
      <c r="D4610" s="1116" t="s">
        <v>5559</v>
      </c>
      <c r="E4610" s="1356">
        <v>0</v>
      </c>
      <c r="F4610" s="1256">
        <v>1</v>
      </c>
      <c r="G4610" s="1246">
        <v>0</v>
      </c>
    </row>
    <row r="4611" spans="1:7" ht="14.15" customHeight="1">
      <c r="A4611" s="1119" t="s">
        <v>623</v>
      </c>
      <c r="B4611" s="1118" t="s">
        <v>1021</v>
      </c>
      <c r="C4611" s="1117" t="s">
        <v>6664</v>
      </c>
      <c r="D4611" s="1116" t="s">
        <v>6665</v>
      </c>
      <c r="E4611" s="1356">
        <v>1E-3</v>
      </c>
      <c r="F4611" s="1256">
        <v>1</v>
      </c>
      <c r="G4611" s="1246">
        <v>1E-3</v>
      </c>
    </row>
    <row r="4612" spans="1:7" ht="14.15" customHeight="1">
      <c r="A4612" s="1119" t="s">
        <v>623</v>
      </c>
      <c r="B4612" s="1118" t="s">
        <v>1021</v>
      </c>
      <c r="C4612" s="1117" t="s">
        <v>6660</v>
      </c>
      <c r="D4612" s="1116" t="s">
        <v>6661</v>
      </c>
      <c r="E4612" s="1356">
        <v>1.1000000000000001E-3</v>
      </c>
      <c r="F4612" s="1256">
        <v>1</v>
      </c>
      <c r="G4612" s="1246">
        <v>1.1000000000000001E-3</v>
      </c>
    </row>
    <row r="4613" spans="1:7" ht="14.15" customHeight="1">
      <c r="A4613" s="1119" t="s">
        <v>4122</v>
      </c>
      <c r="B4613" s="1118" t="s">
        <v>4489</v>
      </c>
      <c r="C4613" s="1117" t="s">
        <v>3140</v>
      </c>
      <c r="D4613" s="1116" t="s">
        <v>3141</v>
      </c>
      <c r="E4613" s="1356">
        <v>1</v>
      </c>
      <c r="F4613" s="1256">
        <v>1</v>
      </c>
      <c r="G4613" s="1246">
        <v>1</v>
      </c>
    </row>
    <row r="4614" spans="1:7" ht="14.15" customHeight="1">
      <c r="A4614" s="1119" t="s">
        <v>4122</v>
      </c>
      <c r="B4614" s="1118" t="s">
        <v>4489</v>
      </c>
      <c r="C4614" s="1117" t="s">
        <v>3142</v>
      </c>
      <c r="D4614" s="1116" t="s">
        <v>3143</v>
      </c>
      <c r="E4614" s="1356">
        <v>1</v>
      </c>
      <c r="F4614" s="1256">
        <v>1</v>
      </c>
      <c r="G4614" s="1246">
        <v>1</v>
      </c>
    </row>
    <row r="4615" spans="1:7" ht="14.15" customHeight="1">
      <c r="A4615" s="1119" t="s">
        <v>4122</v>
      </c>
      <c r="B4615" s="1118" t="s">
        <v>4489</v>
      </c>
      <c r="C4615" s="1117" t="s">
        <v>3144</v>
      </c>
      <c r="D4615" s="1116" t="s">
        <v>3145</v>
      </c>
      <c r="E4615" s="1356">
        <v>1</v>
      </c>
      <c r="F4615" s="1256">
        <v>1</v>
      </c>
      <c r="G4615" s="1246">
        <v>1</v>
      </c>
    </row>
    <row r="4616" spans="1:7" ht="14.15" customHeight="1">
      <c r="A4616" s="1119" t="s">
        <v>4122</v>
      </c>
      <c r="B4616" s="1118" t="s">
        <v>4489</v>
      </c>
      <c r="C4616" s="1117" t="s">
        <v>3293</v>
      </c>
      <c r="D4616" s="1116" t="s">
        <v>1033</v>
      </c>
      <c r="E4616" s="1356">
        <v>1</v>
      </c>
      <c r="F4616" s="1256">
        <v>1</v>
      </c>
      <c r="G4616" s="1246">
        <v>1</v>
      </c>
    </row>
    <row r="4617" spans="1:7" ht="14.15" customHeight="1">
      <c r="A4617" s="1119" t="s">
        <v>4122</v>
      </c>
      <c r="B4617" s="1118" t="s">
        <v>4489</v>
      </c>
      <c r="C4617" s="1117" t="s">
        <v>3001</v>
      </c>
      <c r="D4617" s="1116" t="s">
        <v>703</v>
      </c>
      <c r="E4617" s="1356">
        <v>1</v>
      </c>
      <c r="F4617" s="1256">
        <v>1</v>
      </c>
      <c r="G4617" s="1246">
        <v>1</v>
      </c>
    </row>
    <row r="4618" spans="1:7" ht="14.15" customHeight="1">
      <c r="A4618" s="1119" t="s">
        <v>4122</v>
      </c>
      <c r="B4618" s="1118" t="s">
        <v>4489</v>
      </c>
      <c r="C4618" s="1117" t="s">
        <v>3360</v>
      </c>
      <c r="D4618" s="1116" t="s">
        <v>3348</v>
      </c>
      <c r="E4618" s="1356">
        <v>1</v>
      </c>
      <c r="F4618" s="1256">
        <v>1</v>
      </c>
      <c r="G4618" s="1246">
        <v>1</v>
      </c>
    </row>
    <row r="4619" spans="1:7" ht="14.15" customHeight="1">
      <c r="A4619" s="1119" t="s">
        <v>4122</v>
      </c>
      <c r="B4619" s="1118" t="s">
        <v>4489</v>
      </c>
      <c r="C4619" s="1117" t="s">
        <v>3138</v>
      </c>
      <c r="D4619" s="1116" t="s">
        <v>4738</v>
      </c>
      <c r="E4619" s="1356">
        <v>1</v>
      </c>
      <c r="F4619" s="1256">
        <v>1</v>
      </c>
      <c r="G4619" s="1246">
        <v>1</v>
      </c>
    </row>
    <row r="4620" spans="1:7" ht="14.15" customHeight="1">
      <c r="A4620" s="1119" t="s">
        <v>4122</v>
      </c>
      <c r="B4620" s="1118" t="s">
        <v>4489</v>
      </c>
      <c r="C4620" s="1117" t="s">
        <v>3613</v>
      </c>
      <c r="D4620" s="1116" t="s">
        <v>3525</v>
      </c>
      <c r="E4620" s="1356">
        <v>2.9999999999999997E-4</v>
      </c>
      <c r="F4620" s="1256">
        <v>1</v>
      </c>
      <c r="G4620" s="1246">
        <v>2.9999999999999997E-4</v>
      </c>
    </row>
    <row r="4621" spans="1:7" ht="14.15" customHeight="1">
      <c r="A4621" s="1119" t="s">
        <v>4122</v>
      </c>
      <c r="B4621" s="1118" t="s">
        <v>4489</v>
      </c>
      <c r="C4621" s="1117" t="s">
        <v>1342</v>
      </c>
      <c r="D4621" s="1116" t="s">
        <v>1540</v>
      </c>
      <c r="E4621" s="1356">
        <v>2.4299999999999999E-2</v>
      </c>
      <c r="F4621" s="1256">
        <v>1</v>
      </c>
      <c r="G4621" s="1246">
        <v>2.4299999999999999E-2</v>
      </c>
    </row>
    <row r="4622" spans="1:7" ht="14.15" customHeight="1">
      <c r="A4622" s="1119" t="s">
        <v>4122</v>
      </c>
      <c r="B4622" s="1118" t="s">
        <v>4489</v>
      </c>
      <c r="C4622" s="1117" t="s">
        <v>1343</v>
      </c>
      <c r="D4622" s="1116" t="s">
        <v>184</v>
      </c>
      <c r="E4622" s="1356">
        <v>8.3999999999999995E-3</v>
      </c>
      <c r="F4622" s="1256">
        <v>1</v>
      </c>
      <c r="G4622" s="1246">
        <v>8.3999999999999995E-3</v>
      </c>
    </row>
    <row r="4623" spans="1:7" ht="14.15" customHeight="1">
      <c r="A4623" s="1119" t="s">
        <v>4122</v>
      </c>
      <c r="B4623" s="1118" t="s">
        <v>4489</v>
      </c>
      <c r="C4623" s="1117" t="s">
        <v>8059</v>
      </c>
      <c r="D4623" s="1116" t="s">
        <v>8288</v>
      </c>
      <c r="E4623" s="1356">
        <v>1.1000000000000001E-3</v>
      </c>
      <c r="F4623" s="1256">
        <v>1</v>
      </c>
      <c r="G4623" s="1246">
        <v>1.1000000000000001E-3</v>
      </c>
    </row>
    <row r="4624" spans="1:7" ht="14.15" customHeight="1">
      <c r="A4624" s="1119" t="s">
        <v>4122</v>
      </c>
      <c r="B4624" s="1118" t="s">
        <v>4489</v>
      </c>
      <c r="C4624" s="1117" t="s">
        <v>4019</v>
      </c>
      <c r="D4624" s="1116" t="s">
        <v>2401</v>
      </c>
      <c r="E4624" s="1356">
        <v>2.3E-3</v>
      </c>
      <c r="F4624" s="1256">
        <v>1</v>
      </c>
      <c r="G4624" s="1246">
        <v>2.3E-3</v>
      </c>
    </row>
    <row r="4625" spans="1:7" ht="14.15" customHeight="1">
      <c r="A4625" s="1119" t="s">
        <v>4122</v>
      </c>
      <c r="B4625" s="1118" t="s">
        <v>4489</v>
      </c>
      <c r="C4625" s="1117" t="s">
        <v>294</v>
      </c>
      <c r="D4625" s="1116" t="s">
        <v>5556</v>
      </c>
      <c r="E4625" s="1356">
        <v>0</v>
      </c>
      <c r="F4625" s="1256">
        <v>1</v>
      </c>
      <c r="G4625" s="1246">
        <v>0</v>
      </c>
    </row>
    <row r="4626" spans="1:7" ht="14.15" customHeight="1">
      <c r="A4626" s="1199" t="s">
        <v>4122</v>
      </c>
      <c r="B4626" s="1200" t="s">
        <v>4489</v>
      </c>
      <c r="C4626" s="1201" t="s">
        <v>9384</v>
      </c>
      <c r="D4626" s="1202" t="s">
        <v>9450</v>
      </c>
      <c r="E4626" s="1357">
        <v>3.8E-3</v>
      </c>
      <c r="F4626" s="1256">
        <v>1</v>
      </c>
      <c r="G4626" s="1246">
        <v>3.8E-3</v>
      </c>
    </row>
    <row r="4627" spans="1:7" ht="14.15" customHeight="1">
      <c r="A4627" s="1119" t="s">
        <v>4122</v>
      </c>
      <c r="B4627" s="1118" t="s">
        <v>4489</v>
      </c>
      <c r="C4627" s="1117" t="s">
        <v>5529</v>
      </c>
      <c r="D4627" s="1116" t="s">
        <v>5557</v>
      </c>
      <c r="E4627" s="1356">
        <v>0.105</v>
      </c>
      <c r="F4627" s="1256">
        <v>1</v>
      </c>
      <c r="G4627" s="1246">
        <v>0.105</v>
      </c>
    </row>
    <row r="4628" spans="1:7" ht="14.15" customHeight="1">
      <c r="A4628" s="1119" t="s">
        <v>4122</v>
      </c>
      <c r="B4628" s="1118" t="s">
        <v>4489</v>
      </c>
      <c r="C4628" s="1117" t="s">
        <v>291</v>
      </c>
      <c r="D4628" s="1116" t="s">
        <v>7305</v>
      </c>
      <c r="E4628" s="1356">
        <v>1.0609999999999999</v>
      </c>
      <c r="F4628" s="1256">
        <v>1</v>
      </c>
      <c r="G4628" s="1246">
        <v>1.0609999999999999</v>
      </c>
    </row>
    <row r="4629" spans="1:7" ht="14.15" customHeight="1">
      <c r="A4629" s="1119" t="s">
        <v>4122</v>
      </c>
      <c r="B4629" s="1118" t="s">
        <v>4489</v>
      </c>
      <c r="C4629" s="1117" t="s">
        <v>724</v>
      </c>
      <c r="D4629" s="1116" t="s">
        <v>374</v>
      </c>
      <c r="E4629" s="1356">
        <v>0.249</v>
      </c>
      <c r="F4629" s="1256">
        <v>1</v>
      </c>
      <c r="G4629" s="1246">
        <v>0.249</v>
      </c>
    </row>
    <row r="4630" spans="1:7" ht="14.15" customHeight="1">
      <c r="A4630" s="1119" t="s">
        <v>4122</v>
      </c>
      <c r="B4630" s="1118" t="s">
        <v>4489</v>
      </c>
      <c r="C4630" s="1117" t="s">
        <v>725</v>
      </c>
      <c r="D4630" s="1116" t="s">
        <v>375</v>
      </c>
      <c r="E4630" s="1358">
        <v>0.42499999999999999</v>
      </c>
      <c r="F4630" s="1256">
        <v>1</v>
      </c>
      <c r="G4630" s="1246">
        <v>0.42499999999999999</v>
      </c>
    </row>
    <row r="4631" spans="1:7" ht="14.15" customHeight="1">
      <c r="A4631" s="1119" t="s">
        <v>4122</v>
      </c>
      <c r="B4631" s="1118" t="s">
        <v>4489</v>
      </c>
      <c r="C4631" s="1117" t="s">
        <v>3780</v>
      </c>
      <c r="D4631" s="1116" t="s">
        <v>5558</v>
      </c>
      <c r="E4631" s="1356">
        <v>0.255</v>
      </c>
      <c r="F4631" s="1256">
        <v>1</v>
      </c>
      <c r="G4631" s="1246">
        <v>0.255</v>
      </c>
    </row>
    <row r="4632" spans="1:7" ht="14.15" customHeight="1">
      <c r="A4632" s="1119" t="s">
        <v>4122</v>
      </c>
      <c r="B4632" s="1118" t="s">
        <v>4489</v>
      </c>
      <c r="C4632" s="1117" t="s">
        <v>5673</v>
      </c>
      <c r="D4632" s="1116" t="s">
        <v>5675</v>
      </c>
      <c r="E4632" s="1356">
        <v>0</v>
      </c>
      <c r="F4632" s="1256">
        <v>1</v>
      </c>
      <c r="G4632" s="1246">
        <v>0</v>
      </c>
    </row>
    <row r="4633" spans="1:7" ht="14.15" customHeight="1">
      <c r="A4633" s="1119" t="s">
        <v>4122</v>
      </c>
      <c r="B4633" s="1118" t="s">
        <v>4489</v>
      </c>
      <c r="C4633" s="1117" t="s">
        <v>5531</v>
      </c>
      <c r="D4633" s="1116" t="s">
        <v>5559</v>
      </c>
      <c r="E4633" s="1356">
        <v>0</v>
      </c>
      <c r="F4633" s="1256">
        <v>1</v>
      </c>
      <c r="G4633" s="1246">
        <v>0</v>
      </c>
    </row>
    <row r="4634" spans="1:7" ht="14.15" customHeight="1">
      <c r="A4634" s="1119" t="s">
        <v>4122</v>
      </c>
      <c r="B4634" s="1118" t="s">
        <v>4489</v>
      </c>
      <c r="C4634" s="1117" t="s">
        <v>6664</v>
      </c>
      <c r="D4634" s="1116" t="s">
        <v>6665</v>
      </c>
      <c r="E4634" s="1356">
        <v>1E-3</v>
      </c>
      <c r="F4634" s="1256">
        <v>1</v>
      </c>
      <c r="G4634" s="1246">
        <v>1E-3</v>
      </c>
    </row>
    <row r="4635" spans="1:7" ht="14.15" customHeight="1">
      <c r="A4635" s="1119" t="s">
        <v>4122</v>
      </c>
      <c r="B4635" s="1118" t="s">
        <v>4489</v>
      </c>
      <c r="C4635" s="1117" t="s">
        <v>6660</v>
      </c>
      <c r="D4635" s="1116" t="s">
        <v>6661</v>
      </c>
      <c r="E4635" s="1356">
        <v>1.1000000000000001E-3</v>
      </c>
      <c r="F4635" s="1256">
        <v>1</v>
      </c>
      <c r="G4635" s="1246">
        <v>1.1000000000000001E-3</v>
      </c>
    </row>
    <row r="4636" spans="1:7" ht="13.5" customHeight="1">
      <c r="A4636" s="1119" t="s">
        <v>5488</v>
      </c>
      <c r="B4636" s="1118" t="s">
        <v>1163</v>
      </c>
      <c r="C4636" s="1117" t="s">
        <v>3140</v>
      </c>
      <c r="D4636" s="1116" t="s">
        <v>3141</v>
      </c>
      <c r="E4636" s="1356">
        <v>1</v>
      </c>
      <c r="F4636" s="1256">
        <v>1</v>
      </c>
      <c r="G4636" s="1246">
        <v>1</v>
      </c>
    </row>
    <row r="4637" spans="1:7" ht="14.15" customHeight="1">
      <c r="A4637" s="1119" t="s">
        <v>5488</v>
      </c>
      <c r="B4637" s="1118" t="s">
        <v>1163</v>
      </c>
      <c r="C4637" s="1117" t="s">
        <v>3142</v>
      </c>
      <c r="D4637" s="1116" t="s">
        <v>3143</v>
      </c>
      <c r="E4637" s="1356">
        <v>1</v>
      </c>
      <c r="F4637" s="1256">
        <v>1</v>
      </c>
      <c r="G4637" s="1246">
        <v>1</v>
      </c>
    </row>
    <row r="4638" spans="1:7" ht="14.15" customHeight="1">
      <c r="A4638" s="1119" t="s">
        <v>5488</v>
      </c>
      <c r="B4638" s="1118" t="s">
        <v>1163</v>
      </c>
      <c r="C4638" s="1117" t="s">
        <v>3144</v>
      </c>
      <c r="D4638" s="1116" t="s">
        <v>3145</v>
      </c>
      <c r="E4638" s="1356">
        <v>1</v>
      </c>
      <c r="F4638" s="1256">
        <v>1</v>
      </c>
      <c r="G4638" s="1246">
        <v>1</v>
      </c>
    </row>
    <row r="4639" spans="1:7" ht="14.15" customHeight="1">
      <c r="A4639" s="1119" t="s">
        <v>5488</v>
      </c>
      <c r="B4639" s="1118" t="s">
        <v>1163</v>
      </c>
      <c r="C4639" s="1117" t="s">
        <v>3293</v>
      </c>
      <c r="D4639" s="1116" t="s">
        <v>1033</v>
      </c>
      <c r="E4639" s="1356">
        <v>1</v>
      </c>
      <c r="F4639" s="1256">
        <v>1</v>
      </c>
      <c r="G4639" s="1246">
        <v>1</v>
      </c>
    </row>
    <row r="4640" spans="1:7" ht="14.15" customHeight="1">
      <c r="A4640" s="1119" t="s">
        <v>5488</v>
      </c>
      <c r="B4640" s="1118" t="s">
        <v>1163</v>
      </c>
      <c r="C4640" s="1117" t="s">
        <v>3138</v>
      </c>
      <c r="D4640" s="1116" t="s">
        <v>4738</v>
      </c>
      <c r="E4640" s="1358">
        <v>1</v>
      </c>
      <c r="F4640" s="1256">
        <v>1</v>
      </c>
      <c r="G4640" s="1246">
        <v>1</v>
      </c>
    </row>
    <row r="4641" spans="1:7" ht="14.15" customHeight="1">
      <c r="A4641" s="1119" t="s">
        <v>5488</v>
      </c>
      <c r="B4641" s="1118" t="s">
        <v>1163</v>
      </c>
      <c r="C4641" s="1117" t="s">
        <v>3613</v>
      </c>
      <c r="D4641" s="1116" t="s">
        <v>3525</v>
      </c>
      <c r="E4641" s="1356">
        <v>2.9999999999999997E-4</v>
      </c>
      <c r="F4641" s="1256">
        <v>1</v>
      </c>
      <c r="G4641" s="1246">
        <v>2.9999999999999997E-4</v>
      </c>
    </row>
    <row r="4642" spans="1:7" ht="14.15" customHeight="1">
      <c r="A4642" s="1119" t="s">
        <v>5488</v>
      </c>
      <c r="B4642" s="1118" t="s">
        <v>1163</v>
      </c>
      <c r="C4642" s="1117" t="s">
        <v>1342</v>
      </c>
      <c r="D4642" s="1116" t="s">
        <v>1540</v>
      </c>
      <c r="E4642" s="1356">
        <v>2.4299999999999999E-2</v>
      </c>
      <c r="F4642" s="1256">
        <v>1</v>
      </c>
      <c r="G4642" s="1246">
        <v>2.4299999999999999E-2</v>
      </c>
    </row>
    <row r="4643" spans="1:7" ht="14.15" customHeight="1">
      <c r="A4643" s="1119" t="s">
        <v>5488</v>
      </c>
      <c r="B4643" s="1118" t="s">
        <v>1163</v>
      </c>
      <c r="C4643" s="1117" t="s">
        <v>1343</v>
      </c>
      <c r="D4643" s="1116" t="s">
        <v>184</v>
      </c>
      <c r="E4643" s="1356">
        <v>8.3999999999999995E-3</v>
      </c>
      <c r="F4643" s="1256">
        <v>1</v>
      </c>
      <c r="G4643" s="1246">
        <v>8.3999999999999995E-3</v>
      </c>
    </row>
    <row r="4644" spans="1:7" ht="14.15" customHeight="1">
      <c r="A4644" s="1119" t="s">
        <v>5488</v>
      </c>
      <c r="B4644" s="1118" t="s">
        <v>1163</v>
      </c>
      <c r="C4644" s="1117" t="s">
        <v>8059</v>
      </c>
      <c r="D4644" s="1116" t="s">
        <v>8288</v>
      </c>
      <c r="E4644" s="1356">
        <v>1.1000000000000001E-3</v>
      </c>
      <c r="F4644" s="1256">
        <v>1</v>
      </c>
      <c r="G4644" s="1246">
        <v>1.1000000000000001E-3</v>
      </c>
    </row>
    <row r="4645" spans="1:7" ht="14.15" customHeight="1">
      <c r="A4645" s="1119" t="s">
        <v>5488</v>
      </c>
      <c r="B4645" s="1118" t="s">
        <v>1163</v>
      </c>
      <c r="C4645" s="1117" t="s">
        <v>4019</v>
      </c>
      <c r="D4645" s="1116" t="s">
        <v>2401</v>
      </c>
      <c r="E4645" s="1356">
        <v>2.3E-3</v>
      </c>
      <c r="F4645" s="1256">
        <v>1</v>
      </c>
      <c r="G4645" s="1246">
        <v>2.3E-3</v>
      </c>
    </row>
    <row r="4646" spans="1:7" ht="14.15" customHeight="1">
      <c r="A4646" s="1119" t="s">
        <v>5488</v>
      </c>
      <c r="B4646" s="1118" t="s">
        <v>1163</v>
      </c>
      <c r="C4646" s="1117" t="s">
        <v>294</v>
      </c>
      <c r="D4646" s="1116" t="s">
        <v>5556</v>
      </c>
      <c r="E4646" s="1356">
        <v>0</v>
      </c>
      <c r="F4646" s="1256">
        <v>1</v>
      </c>
      <c r="G4646" s="1246">
        <v>0</v>
      </c>
    </row>
    <row r="4647" spans="1:7" ht="14.15" customHeight="1">
      <c r="A4647" s="1199" t="s">
        <v>5488</v>
      </c>
      <c r="B4647" s="1200" t="s">
        <v>1163</v>
      </c>
      <c r="C4647" s="1201" t="s">
        <v>9384</v>
      </c>
      <c r="D4647" s="1202" t="s">
        <v>9450</v>
      </c>
      <c r="E4647" s="1357">
        <v>3.8E-3</v>
      </c>
      <c r="F4647" s="1256">
        <v>1</v>
      </c>
      <c r="G4647" s="1246">
        <v>3.8E-3</v>
      </c>
    </row>
    <row r="4648" spans="1:7" ht="14.15" customHeight="1">
      <c r="A4648" s="1119" t="s">
        <v>5488</v>
      </c>
      <c r="B4648" s="1118" t="s">
        <v>1163</v>
      </c>
      <c r="C4648" s="1117" t="s">
        <v>5529</v>
      </c>
      <c r="D4648" s="1116" t="s">
        <v>5557</v>
      </c>
      <c r="E4648" s="1356">
        <v>0.105</v>
      </c>
      <c r="F4648" s="1256">
        <v>1</v>
      </c>
      <c r="G4648" s="1246">
        <v>0.105</v>
      </c>
    </row>
    <row r="4649" spans="1:7" ht="14.15" customHeight="1">
      <c r="A4649" s="1119" t="s">
        <v>5488</v>
      </c>
      <c r="B4649" s="1118" t="s">
        <v>1163</v>
      </c>
      <c r="C4649" s="1117" t="s">
        <v>291</v>
      </c>
      <c r="D4649" s="1116" t="s">
        <v>7305</v>
      </c>
      <c r="E4649" s="1356">
        <v>1.0609999999999999</v>
      </c>
      <c r="F4649" s="1256">
        <v>1</v>
      </c>
      <c r="G4649" s="1246">
        <v>1.0609999999999999</v>
      </c>
    </row>
    <row r="4650" spans="1:7" ht="14.15" customHeight="1">
      <c r="A4650" s="1119" t="s">
        <v>5488</v>
      </c>
      <c r="B4650" s="1118" t="s">
        <v>1163</v>
      </c>
      <c r="C4650" s="1117" t="s">
        <v>724</v>
      </c>
      <c r="D4650" s="1116" t="s">
        <v>374</v>
      </c>
      <c r="E4650" s="1356">
        <v>0.249</v>
      </c>
      <c r="F4650" s="1256">
        <v>1</v>
      </c>
      <c r="G4650" s="1246">
        <v>0.249</v>
      </c>
    </row>
    <row r="4651" spans="1:7" ht="14.15" customHeight="1">
      <c r="A4651" s="1119" t="s">
        <v>5488</v>
      </c>
      <c r="B4651" s="1118" t="s">
        <v>1163</v>
      </c>
      <c r="C4651" s="1117" t="s">
        <v>725</v>
      </c>
      <c r="D4651" s="1116" t="s">
        <v>375</v>
      </c>
      <c r="E4651" s="1358">
        <v>0.42499999999999999</v>
      </c>
      <c r="F4651" s="1256">
        <v>1</v>
      </c>
      <c r="G4651" s="1246">
        <v>0.42499999999999999</v>
      </c>
    </row>
    <row r="4652" spans="1:7" ht="14.15" customHeight="1">
      <c r="A4652" s="1119" t="s">
        <v>5488</v>
      </c>
      <c r="B4652" s="1118" t="s">
        <v>1163</v>
      </c>
      <c r="C4652" s="1117" t="s">
        <v>3780</v>
      </c>
      <c r="D4652" s="1116" t="s">
        <v>5558</v>
      </c>
      <c r="E4652" s="1356">
        <v>0.255</v>
      </c>
      <c r="F4652" s="1256">
        <v>1</v>
      </c>
      <c r="G4652" s="1246">
        <v>0.255</v>
      </c>
    </row>
    <row r="4653" spans="1:7" ht="14.15" customHeight="1">
      <c r="A4653" s="1119" t="s">
        <v>5488</v>
      </c>
      <c r="B4653" s="1118" t="s">
        <v>1163</v>
      </c>
      <c r="C4653" s="1117" t="s">
        <v>5673</v>
      </c>
      <c r="D4653" s="1116" t="s">
        <v>5675</v>
      </c>
      <c r="E4653" s="1356">
        <v>0</v>
      </c>
      <c r="F4653" s="1256">
        <v>1</v>
      </c>
      <c r="G4653" s="1246">
        <v>0</v>
      </c>
    </row>
    <row r="4654" spans="1:7" ht="14.15" customHeight="1">
      <c r="A4654" s="1119" t="s">
        <v>5488</v>
      </c>
      <c r="B4654" s="1118" t="s">
        <v>1163</v>
      </c>
      <c r="C4654" s="1117" t="s">
        <v>5531</v>
      </c>
      <c r="D4654" s="1116" t="s">
        <v>5559</v>
      </c>
      <c r="E4654" s="1356">
        <v>0</v>
      </c>
      <c r="F4654" s="1256">
        <v>1</v>
      </c>
      <c r="G4654" s="1246">
        <v>0</v>
      </c>
    </row>
    <row r="4655" spans="1:7" ht="14.15" customHeight="1">
      <c r="A4655" s="1119" t="s">
        <v>5488</v>
      </c>
      <c r="B4655" s="1118" t="s">
        <v>1163</v>
      </c>
      <c r="C4655" s="1117" t="s">
        <v>6664</v>
      </c>
      <c r="D4655" s="1116" t="s">
        <v>6665</v>
      </c>
      <c r="E4655" s="1356">
        <v>1E-3</v>
      </c>
      <c r="F4655" s="1256">
        <v>1</v>
      </c>
      <c r="G4655" s="1246">
        <v>1E-3</v>
      </c>
    </row>
    <row r="4656" spans="1:7" ht="14.15" customHeight="1">
      <c r="A4656" s="1119" t="s">
        <v>5488</v>
      </c>
      <c r="B4656" s="1118" t="s">
        <v>1163</v>
      </c>
      <c r="C4656" s="1117" t="s">
        <v>6660</v>
      </c>
      <c r="D4656" s="1116" t="s">
        <v>6661</v>
      </c>
      <c r="E4656" s="1356">
        <v>1.1000000000000001E-3</v>
      </c>
      <c r="F4656" s="1256">
        <v>1</v>
      </c>
      <c r="G4656" s="1246">
        <v>1.1000000000000001E-3</v>
      </c>
    </row>
    <row r="4657" spans="1:7" ht="14.15" customHeight="1">
      <c r="A4657" s="1119" t="s">
        <v>3395</v>
      </c>
      <c r="B4657" s="1118" t="s">
        <v>1165</v>
      </c>
      <c r="C4657" s="1117" t="s">
        <v>3140</v>
      </c>
      <c r="D4657" s="1116" t="s">
        <v>3141</v>
      </c>
      <c r="E4657" s="1356">
        <v>1</v>
      </c>
      <c r="F4657" s="1256">
        <v>1</v>
      </c>
      <c r="G4657" s="1246">
        <v>1</v>
      </c>
    </row>
    <row r="4658" spans="1:7" ht="14.15" customHeight="1">
      <c r="A4658" s="1119" t="s">
        <v>3395</v>
      </c>
      <c r="B4658" s="1118" t="s">
        <v>1165</v>
      </c>
      <c r="C4658" s="1117" t="s">
        <v>3142</v>
      </c>
      <c r="D4658" s="1116" t="s">
        <v>3143</v>
      </c>
      <c r="E4658" s="1356">
        <v>1</v>
      </c>
      <c r="F4658" s="1256">
        <v>1</v>
      </c>
      <c r="G4658" s="1246">
        <v>1</v>
      </c>
    </row>
    <row r="4659" spans="1:7" ht="14.15" customHeight="1">
      <c r="A4659" s="1119" t="s">
        <v>3395</v>
      </c>
      <c r="B4659" s="1118" t="s">
        <v>1165</v>
      </c>
      <c r="C4659" s="1117" t="s">
        <v>3144</v>
      </c>
      <c r="D4659" s="1116" t="s">
        <v>3145</v>
      </c>
      <c r="E4659" s="1356">
        <v>1</v>
      </c>
      <c r="F4659" s="1256">
        <v>1</v>
      </c>
      <c r="G4659" s="1246">
        <v>1</v>
      </c>
    </row>
    <row r="4660" spans="1:7" ht="14.15" customHeight="1">
      <c r="A4660" s="1119" t="s">
        <v>3395</v>
      </c>
      <c r="B4660" s="1118" t="s">
        <v>1165</v>
      </c>
      <c r="C4660" s="1117" t="s">
        <v>3293</v>
      </c>
      <c r="D4660" s="1116" t="s">
        <v>1033</v>
      </c>
      <c r="E4660" s="1358">
        <v>1</v>
      </c>
      <c r="F4660" s="1256">
        <v>1</v>
      </c>
      <c r="G4660" s="1246">
        <v>1</v>
      </c>
    </row>
    <row r="4661" spans="1:7" ht="14.15" customHeight="1">
      <c r="A4661" s="1119" t="s">
        <v>3395</v>
      </c>
      <c r="B4661" s="1118" t="s">
        <v>1165</v>
      </c>
      <c r="C4661" s="1117" t="s">
        <v>3138</v>
      </c>
      <c r="D4661" s="1116" t="s">
        <v>4738</v>
      </c>
      <c r="E4661" s="1356">
        <v>1</v>
      </c>
      <c r="F4661" s="1256">
        <v>1</v>
      </c>
      <c r="G4661" s="1246">
        <v>1</v>
      </c>
    </row>
    <row r="4662" spans="1:7" ht="14.15" customHeight="1">
      <c r="A4662" s="1119" t="s">
        <v>3395</v>
      </c>
      <c r="B4662" s="1118" t="s">
        <v>1165</v>
      </c>
      <c r="C4662" s="1117" t="s">
        <v>3613</v>
      </c>
      <c r="D4662" s="1116" t="s">
        <v>3525</v>
      </c>
      <c r="E4662" s="1356">
        <v>2.9999999999999997E-4</v>
      </c>
      <c r="F4662" s="1256">
        <v>1</v>
      </c>
      <c r="G4662" s="1246">
        <v>2.9999999999999997E-4</v>
      </c>
    </row>
    <row r="4663" spans="1:7" ht="14.15" customHeight="1">
      <c r="A4663" s="1119" t="s">
        <v>3395</v>
      </c>
      <c r="B4663" s="1118" t="s">
        <v>1165</v>
      </c>
      <c r="C4663" s="1117" t="s">
        <v>1342</v>
      </c>
      <c r="D4663" s="1116" t="s">
        <v>1540</v>
      </c>
      <c r="E4663" s="1356">
        <v>2.4299999999999999E-2</v>
      </c>
      <c r="F4663" s="1256">
        <v>1</v>
      </c>
      <c r="G4663" s="1246">
        <v>2.4299999999999999E-2</v>
      </c>
    </row>
    <row r="4664" spans="1:7" ht="14.15" customHeight="1">
      <c r="A4664" s="1119" t="s">
        <v>3395</v>
      </c>
      <c r="B4664" s="1118" t="s">
        <v>1165</v>
      </c>
      <c r="C4664" s="1117" t="s">
        <v>1343</v>
      </c>
      <c r="D4664" s="1116" t="s">
        <v>184</v>
      </c>
      <c r="E4664" s="1356">
        <v>8.3999999999999995E-3</v>
      </c>
      <c r="F4664" s="1256">
        <v>1</v>
      </c>
      <c r="G4664" s="1246">
        <v>8.3999999999999995E-3</v>
      </c>
    </row>
    <row r="4665" spans="1:7" ht="14.15" customHeight="1">
      <c r="A4665" s="1119" t="s">
        <v>3395</v>
      </c>
      <c r="B4665" s="1118" t="s">
        <v>1165</v>
      </c>
      <c r="C4665" s="1117" t="s">
        <v>8059</v>
      </c>
      <c r="D4665" s="1116" t="s">
        <v>8288</v>
      </c>
      <c r="E4665" s="1356">
        <v>1.1000000000000001E-3</v>
      </c>
      <c r="F4665" s="1256">
        <v>1</v>
      </c>
      <c r="G4665" s="1246">
        <v>1.1000000000000001E-3</v>
      </c>
    </row>
    <row r="4666" spans="1:7" ht="14.15" customHeight="1">
      <c r="A4666" s="1119" t="s">
        <v>3395</v>
      </c>
      <c r="B4666" s="1118" t="s">
        <v>1165</v>
      </c>
      <c r="C4666" s="1117" t="s">
        <v>4019</v>
      </c>
      <c r="D4666" s="1116" t="s">
        <v>2401</v>
      </c>
      <c r="E4666" s="1356">
        <v>2.3E-3</v>
      </c>
      <c r="F4666" s="1256">
        <v>1</v>
      </c>
      <c r="G4666" s="1246">
        <v>2.3E-3</v>
      </c>
    </row>
    <row r="4667" spans="1:7" ht="14.15" customHeight="1">
      <c r="A4667" s="1119" t="s">
        <v>3395</v>
      </c>
      <c r="B4667" s="1118" t="s">
        <v>1165</v>
      </c>
      <c r="C4667" s="1117" t="s">
        <v>294</v>
      </c>
      <c r="D4667" s="1116" t="s">
        <v>5556</v>
      </c>
      <c r="E4667" s="1358">
        <v>0</v>
      </c>
      <c r="F4667" s="1256">
        <v>1</v>
      </c>
      <c r="G4667" s="1246">
        <v>0</v>
      </c>
    </row>
    <row r="4668" spans="1:7" ht="14.15" customHeight="1">
      <c r="A4668" s="1199" t="s">
        <v>3395</v>
      </c>
      <c r="B4668" s="1200" t="s">
        <v>1165</v>
      </c>
      <c r="C4668" s="1201" t="s">
        <v>9384</v>
      </c>
      <c r="D4668" s="1202" t="s">
        <v>9450</v>
      </c>
      <c r="E4668" s="1357">
        <v>3.8E-3</v>
      </c>
      <c r="F4668" s="1256">
        <v>1</v>
      </c>
      <c r="G4668" s="1246">
        <v>3.8E-3</v>
      </c>
    </row>
    <row r="4669" spans="1:7" ht="14.15" customHeight="1">
      <c r="A4669" s="1119" t="s">
        <v>3395</v>
      </c>
      <c r="B4669" s="1118" t="s">
        <v>1165</v>
      </c>
      <c r="C4669" s="1117" t="s">
        <v>5529</v>
      </c>
      <c r="D4669" s="1116" t="s">
        <v>5557</v>
      </c>
      <c r="E4669" s="1356">
        <v>0.105</v>
      </c>
      <c r="F4669" s="1256">
        <v>1</v>
      </c>
      <c r="G4669" s="1246">
        <v>0.105</v>
      </c>
    </row>
    <row r="4670" spans="1:7" ht="14.15" customHeight="1">
      <c r="A4670" s="1119" t="s">
        <v>3395</v>
      </c>
      <c r="B4670" s="1118" t="s">
        <v>1165</v>
      </c>
      <c r="C4670" s="1117" t="s">
        <v>291</v>
      </c>
      <c r="D4670" s="1116" t="s">
        <v>7305</v>
      </c>
      <c r="E4670" s="1356">
        <v>1.0609999999999999</v>
      </c>
      <c r="F4670" s="1256">
        <v>1</v>
      </c>
      <c r="G4670" s="1246">
        <v>1.0609999999999999</v>
      </c>
    </row>
    <row r="4671" spans="1:7" ht="14.15" customHeight="1">
      <c r="A4671" s="1119" t="s">
        <v>3395</v>
      </c>
      <c r="B4671" s="1118" t="s">
        <v>1165</v>
      </c>
      <c r="C4671" s="1117" t="s">
        <v>724</v>
      </c>
      <c r="D4671" s="1166" t="s">
        <v>374</v>
      </c>
      <c r="E4671" s="1356">
        <v>0.249</v>
      </c>
      <c r="F4671" s="1256">
        <v>1</v>
      </c>
      <c r="G4671" s="1246">
        <v>0.249</v>
      </c>
    </row>
    <row r="4672" spans="1:7" ht="14.15" customHeight="1">
      <c r="A4672" s="1119" t="s">
        <v>3395</v>
      </c>
      <c r="B4672" s="1118" t="s">
        <v>1165</v>
      </c>
      <c r="C4672" s="1117" t="s">
        <v>725</v>
      </c>
      <c r="D4672" s="1116" t="s">
        <v>375</v>
      </c>
      <c r="E4672" s="1358">
        <v>0.42499999999999999</v>
      </c>
      <c r="F4672" s="1256">
        <v>1</v>
      </c>
      <c r="G4672" s="1246">
        <v>0.42499999999999999</v>
      </c>
    </row>
    <row r="4673" spans="1:7" ht="14.15" customHeight="1">
      <c r="A4673" s="1119" t="s">
        <v>3395</v>
      </c>
      <c r="B4673" s="1118" t="s">
        <v>1165</v>
      </c>
      <c r="C4673" s="1117" t="s">
        <v>3780</v>
      </c>
      <c r="D4673" s="1116" t="s">
        <v>5558</v>
      </c>
      <c r="E4673" s="1356">
        <v>0.255</v>
      </c>
      <c r="F4673" s="1256">
        <v>1</v>
      </c>
      <c r="G4673" s="1246">
        <v>0.255</v>
      </c>
    </row>
    <row r="4674" spans="1:7" ht="14.15" customHeight="1">
      <c r="A4674" s="1119" t="s">
        <v>3395</v>
      </c>
      <c r="B4674" s="1118" t="s">
        <v>1165</v>
      </c>
      <c r="C4674" s="1117" t="s">
        <v>5673</v>
      </c>
      <c r="D4674" s="1116" t="s">
        <v>5675</v>
      </c>
      <c r="E4674" s="1356">
        <v>0</v>
      </c>
      <c r="F4674" s="1256">
        <v>1</v>
      </c>
      <c r="G4674" s="1246">
        <v>0</v>
      </c>
    </row>
    <row r="4675" spans="1:7" ht="14.15" customHeight="1">
      <c r="A4675" s="1119" t="s">
        <v>3395</v>
      </c>
      <c r="B4675" s="1118" t="s">
        <v>1165</v>
      </c>
      <c r="C4675" s="1117" t="s">
        <v>5531</v>
      </c>
      <c r="D4675" s="1116" t="s">
        <v>5559</v>
      </c>
      <c r="E4675" s="1356">
        <v>0</v>
      </c>
      <c r="F4675" s="1256">
        <v>1</v>
      </c>
      <c r="G4675" s="1246">
        <v>0</v>
      </c>
    </row>
    <row r="4676" spans="1:7" ht="14.15" customHeight="1">
      <c r="A4676" s="1119" t="s">
        <v>3395</v>
      </c>
      <c r="B4676" s="1118" t="s">
        <v>1165</v>
      </c>
      <c r="C4676" s="1117" t="s">
        <v>6664</v>
      </c>
      <c r="D4676" s="1116" t="s">
        <v>6665</v>
      </c>
      <c r="E4676" s="1356">
        <v>1E-3</v>
      </c>
      <c r="F4676" s="1256">
        <v>1</v>
      </c>
      <c r="G4676" s="1246">
        <v>1E-3</v>
      </c>
    </row>
    <row r="4677" spans="1:7" ht="14.15" customHeight="1">
      <c r="A4677" s="1119" t="s">
        <v>3395</v>
      </c>
      <c r="B4677" s="1118" t="s">
        <v>1165</v>
      </c>
      <c r="C4677" s="1117" t="s">
        <v>6660</v>
      </c>
      <c r="D4677" s="1116" t="s">
        <v>6661</v>
      </c>
      <c r="E4677" s="1358">
        <v>1.1000000000000001E-3</v>
      </c>
      <c r="F4677" s="1256">
        <v>1</v>
      </c>
      <c r="G4677" s="1246">
        <v>1.1000000000000001E-3</v>
      </c>
    </row>
    <row r="4678" spans="1:7" ht="14.15" customHeight="1">
      <c r="A4678" s="1119" t="s">
        <v>2089</v>
      </c>
      <c r="B4678" s="1118" t="s">
        <v>2043</v>
      </c>
      <c r="C4678" s="1117" t="s">
        <v>5454</v>
      </c>
      <c r="D4678" s="1116" t="s">
        <v>5455</v>
      </c>
      <c r="E4678" s="1356">
        <v>1</v>
      </c>
      <c r="F4678" s="1256">
        <v>1</v>
      </c>
      <c r="G4678" s="1246">
        <v>1</v>
      </c>
    </row>
    <row r="4679" spans="1:7" ht="14.15" customHeight="1">
      <c r="A4679" s="1119" t="s">
        <v>2089</v>
      </c>
      <c r="B4679" s="1118" t="s">
        <v>2043</v>
      </c>
      <c r="C4679" s="1117" t="s">
        <v>2323</v>
      </c>
      <c r="D4679" s="1116" t="s">
        <v>2324</v>
      </c>
      <c r="E4679" s="1356">
        <v>1</v>
      </c>
      <c r="F4679" s="1256">
        <v>1</v>
      </c>
      <c r="G4679" s="1246">
        <v>1</v>
      </c>
    </row>
    <row r="4680" spans="1:7" ht="14.15" customHeight="1">
      <c r="A4680" s="1119" t="s">
        <v>2089</v>
      </c>
      <c r="B4680" s="1118" t="s">
        <v>2043</v>
      </c>
      <c r="C4680" s="1117" t="s">
        <v>2859</v>
      </c>
      <c r="D4680" s="1116" t="s">
        <v>44</v>
      </c>
      <c r="E4680" s="1356">
        <v>1E-4</v>
      </c>
      <c r="F4680" s="1256">
        <v>1</v>
      </c>
      <c r="G4680" s="1246">
        <v>1E-4</v>
      </c>
    </row>
    <row r="4681" spans="1:7" ht="14.15" customHeight="1">
      <c r="A4681" s="1119" t="s">
        <v>2089</v>
      </c>
      <c r="B4681" s="1118" t="s">
        <v>2043</v>
      </c>
      <c r="C4681" s="1117" t="s">
        <v>1342</v>
      </c>
      <c r="D4681" s="1116" t="s">
        <v>1540</v>
      </c>
      <c r="E4681" s="1356">
        <v>1.84E-2</v>
      </c>
      <c r="F4681" s="1256">
        <v>1</v>
      </c>
      <c r="G4681" s="1246">
        <v>1.84E-2</v>
      </c>
    </row>
    <row r="4682" spans="1:7" ht="14.15" customHeight="1">
      <c r="A4682" s="1119" t="s">
        <v>2089</v>
      </c>
      <c r="B4682" s="1118" t="s">
        <v>2043</v>
      </c>
      <c r="C4682" s="1117" t="s">
        <v>291</v>
      </c>
      <c r="D4682" s="1116" t="s">
        <v>7305</v>
      </c>
      <c r="E4682" s="1356">
        <v>1.0609999999999999</v>
      </c>
      <c r="F4682" s="1256">
        <v>1</v>
      </c>
      <c r="G4682" s="1246">
        <v>1.0609999999999999</v>
      </c>
    </row>
    <row r="4683" spans="1:7" ht="14.15" customHeight="1">
      <c r="A4683" s="1119" t="s">
        <v>2089</v>
      </c>
      <c r="B4683" s="1118" t="s">
        <v>2043</v>
      </c>
      <c r="C4683" s="1117" t="s">
        <v>724</v>
      </c>
      <c r="D4683" s="1116" t="s">
        <v>374</v>
      </c>
      <c r="E4683" s="1356">
        <v>0.249</v>
      </c>
      <c r="F4683" s="1256">
        <v>1</v>
      </c>
      <c r="G4683" s="1246">
        <v>0.249</v>
      </c>
    </row>
    <row r="4684" spans="1:7" ht="14.15" customHeight="1">
      <c r="A4684" s="1119" t="s">
        <v>2089</v>
      </c>
      <c r="B4684" s="1118" t="s">
        <v>2043</v>
      </c>
      <c r="C4684" s="1117" t="s">
        <v>7287</v>
      </c>
      <c r="D4684" s="1116" t="s">
        <v>7306</v>
      </c>
      <c r="E4684" s="1358">
        <v>0.50800000000000001</v>
      </c>
      <c r="F4684" s="1256">
        <v>1</v>
      </c>
      <c r="G4684" s="1246">
        <v>0.50800000000000001</v>
      </c>
    </row>
    <row r="4685" spans="1:7" ht="14.15" customHeight="1">
      <c r="A4685" s="1119" t="s">
        <v>2089</v>
      </c>
      <c r="B4685" s="1118" t="s">
        <v>2043</v>
      </c>
      <c r="C4685" s="1117" t="s">
        <v>6660</v>
      </c>
      <c r="D4685" s="1116" t="s">
        <v>6661</v>
      </c>
      <c r="E4685" s="1356">
        <v>1.1000000000000001E-3</v>
      </c>
      <c r="F4685" s="1256">
        <v>1</v>
      </c>
      <c r="G4685" s="1246">
        <v>1.1000000000000001E-3</v>
      </c>
    </row>
    <row r="4686" spans="1:7" ht="14.15" customHeight="1">
      <c r="A4686" s="1119" t="s">
        <v>1969</v>
      </c>
      <c r="B4686" s="1118" t="s">
        <v>2282</v>
      </c>
      <c r="C4686" s="1117" t="s">
        <v>2323</v>
      </c>
      <c r="D4686" s="1116" t="s">
        <v>2324</v>
      </c>
      <c r="E4686" s="1356">
        <v>1</v>
      </c>
      <c r="F4686" s="1256">
        <v>1</v>
      </c>
      <c r="G4686" s="1246">
        <v>1</v>
      </c>
    </row>
    <row r="4687" spans="1:7" ht="14.15" customHeight="1">
      <c r="A4687" s="1119" t="s">
        <v>1969</v>
      </c>
      <c r="B4687" s="1118" t="s">
        <v>2282</v>
      </c>
      <c r="C4687" s="1117" t="s">
        <v>2859</v>
      </c>
      <c r="D4687" s="1116" t="s">
        <v>44</v>
      </c>
      <c r="E4687" s="1356">
        <v>1E-4</v>
      </c>
      <c r="F4687" s="1256">
        <v>1</v>
      </c>
      <c r="G4687" s="1246">
        <v>1E-4</v>
      </c>
    </row>
    <row r="4688" spans="1:7" ht="14.15" customHeight="1">
      <c r="A4688" s="1119" t="s">
        <v>1969</v>
      </c>
      <c r="B4688" s="1118" t="s">
        <v>2282</v>
      </c>
      <c r="C4688" s="1117" t="s">
        <v>1342</v>
      </c>
      <c r="D4688" s="1116" t="s">
        <v>1540</v>
      </c>
      <c r="E4688" s="1356">
        <v>1.84E-2</v>
      </c>
      <c r="F4688" s="1256">
        <v>1</v>
      </c>
      <c r="G4688" s="1246">
        <v>1.84E-2</v>
      </c>
    </row>
    <row r="4689" spans="1:7" ht="14.15" customHeight="1">
      <c r="A4689" s="1119" t="s">
        <v>1969</v>
      </c>
      <c r="B4689" s="1118" t="s">
        <v>2282</v>
      </c>
      <c r="C4689" s="1117" t="s">
        <v>291</v>
      </c>
      <c r="D4689" s="1116" t="s">
        <v>7305</v>
      </c>
      <c r="E4689" s="1356">
        <v>1.0609999999999999</v>
      </c>
      <c r="F4689" s="1256">
        <v>1</v>
      </c>
      <c r="G4689" s="1246">
        <v>1.0609999999999999</v>
      </c>
    </row>
    <row r="4690" spans="1:7" ht="14.15" customHeight="1">
      <c r="A4690" s="1119" t="s">
        <v>1969</v>
      </c>
      <c r="B4690" s="1118" t="s">
        <v>2282</v>
      </c>
      <c r="C4690" s="1117" t="s">
        <v>724</v>
      </c>
      <c r="D4690" s="1116" t="s">
        <v>374</v>
      </c>
      <c r="E4690" s="1356">
        <v>0.249</v>
      </c>
      <c r="F4690" s="1256">
        <v>1</v>
      </c>
      <c r="G4690" s="1246">
        <v>0.249</v>
      </c>
    </row>
    <row r="4691" spans="1:7" ht="14.15" customHeight="1">
      <c r="A4691" s="1119" t="s">
        <v>1969</v>
      </c>
      <c r="B4691" s="1118" t="s">
        <v>2282</v>
      </c>
      <c r="C4691" s="1117" t="s">
        <v>7287</v>
      </c>
      <c r="D4691" s="1116" t="s">
        <v>7306</v>
      </c>
      <c r="E4691" s="1358">
        <v>0.50800000000000001</v>
      </c>
      <c r="F4691" s="1256">
        <v>1</v>
      </c>
      <c r="G4691" s="1246">
        <v>0.50800000000000001</v>
      </c>
    </row>
    <row r="4692" spans="1:7" ht="14.15" customHeight="1">
      <c r="A4692" s="1119" t="s">
        <v>1969</v>
      </c>
      <c r="B4692" s="1118" t="s">
        <v>2282</v>
      </c>
      <c r="C4692" s="1117" t="s">
        <v>6660</v>
      </c>
      <c r="D4692" s="1116" t="s">
        <v>6661</v>
      </c>
      <c r="E4692" s="1356">
        <v>1.1000000000000001E-3</v>
      </c>
      <c r="F4692" s="1256">
        <v>1</v>
      </c>
      <c r="G4692" s="1246">
        <v>1.1000000000000001E-3</v>
      </c>
    </row>
    <row r="4693" spans="1:7" ht="14.15" customHeight="1">
      <c r="A4693" s="1119" t="s">
        <v>624</v>
      </c>
      <c r="B4693" s="1118" t="s">
        <v>1022</v>
      </c>
      <c r="C4693" s="1117" t="s">
        <v>3140</v>
      </c>
      <c r="D4693" s="1116" t="s">
        <v>3141</v>
      </c>
      <c r="E4693" s="1356">
        <v>1</v>
      </c>
      <c r="F4693" s="1256">
        <v>1</v>
      </c>
      <c r="G4693" s="1246">
        <v>1</v>
      </c>
    </row>
    <row r="4694" spans="1:7" ht="14.15" customHeight="1">
      <c r="A4694" s="1119" t="s">
        <v>624</v>
      </c>
      <c r="B4694" s="1118" t="s">
        <v>1022</v>
      </c>
      <c r="C4694" s="1117" t="s">
        <v>3142</v>
      </c>
      <c r="D4694" s="1116" t="s">
        <v>3143</v>
      </c>
      <c r="E4694" s="1356">
        <v>1</v>
      </c>
      <c r="F4694" s="1256">
        <v>1</v>
      </c>
      <c r="G4694" s="1246">
        <v>1</v>
      </c>
    </row>
    <row r="4695" spans="1:7" ht="14.15" customHeight="1">
      <c r="A4695" s="1119" t="s">
        <v>624</v>
      </c>
      <c r="B4695" s="1118" t="s">
        <v>1022</v>
      </c>
      <c r="C4695" s="1117" t="s">
        <v>3144</v>
      </c>
      <c r="D4695" s="1116" t="s">
        <v>3145</v>
      </c>
      <c r="E4695" s="1356">
        <v>1</v>
      </c>
      <c r="F4695" s="1256">
        <v>1</v>
      </c>
      <c r="G4695" s="1246">
        <v>1</v>
      </c>
    </row>
    <row r="4696" spans="1:7" ht="14.15" customHeight="1">
      <c r="A4696" s="1119" t="s">
        <v>624</v>
      </c>
      <c r="B4696" s="1118" t="s">
        <v>1022</v>
      </c>
      <c r="C4696" s="1117" t="s">
        <v>3293</v>
      </c>
      <c r="D4696" s="1116" t="s">
        <v>1033</v>
      </c>
      <c r="E4696" s="1356">
        <v>1</v>
      </c>
      <c r="F4696" s="1256">
        <v>1</v>
      </c>
      <c r="G4696" s="1246">
        <v>1</v>
      </c>
    </row>
    <row r="4697" spans="1:7" ht="14.15" customHeight="1">
      <c r="A4697" s="1119" t="s">
        <v>624</v>
      </c>
      <c r="B4697" s="1118" t="s">
        <v>1022</v>
      </c>
      <c r="C4697" s="1117" t="s">
        <v>3001</v>
      </c>
      <c r="D4697" s="1116" t="s">
        <v>703</v>
      </c>
      <c r="E4697" s="1356">
        <v>1</v>
      </c>
      <c r="F4697" s="1256">
        <v>1</v>
      </c>
      <c r="G4697" s="1246">
        <v>1</v>
      </c>
    </row>
    <row r="4698" spans="1:7" ht="14.15" customHeight="1">
      <c r="A4698" s="1119" t="s">
        <v>624</v>
      </c>
      <c r="B4698" s="1118" t="s">
        <v>1022</v>
      </c>
      <c r="C4698" s="1117" t="s">
        <v>3360</v>
      </c>
      <c r="D4698" s="1116" t="s">
        <v>3348</v>
      </c>
      <c r="E4698" s="1356">
        <v>1</v>
      </c>
      <c r="F4698" s="1256">
        <v>1</v>
      </c>
      <c r="G4698" s="1246">
        <v>1</v>
      </c>
    </row>
    <row r="4699" spans="1:7" ht="14.15" customHeight="1">
      <c r="A4699" s="1119" t="s">
        <v>624</v>
      </c>
      <c r="B4699" s="1118" t="s">
        <v>1022</v>
      </c>
      <c r="C4699" s="1117" t="s">
        <v>3138</v>
      </c>
      <c r="D4699" s="1116" t="s">
        <v>4738</v>
      </c>
      <c r="E4699" s="1358">
        <v>1</v>
      </c>
      <c r="F4699" s="1256">
        <v>1</v>
      </c>
      <c r="G4699" s="1246">
        <v>1</v>
      </c>
    </row>
    <row r="4700" spans="1:7" ht="14.15" customHeight="1">
      <c r="A4700" s="1119" t="s">
        <v>624</v>
      </c>
      <c r="B4700" s="1118" t="s">
        <v>1022</v>
      </c>
      <c r="C4700" s="1117" t="s">
        <v>3613</v>
      </c>
      <c r="D4700" s="1116" t="s">
        <v>3525</v>
      </c>
      <c r="E4700" s="1356">
        <v>2.9999999999999997E-4</v>
      </c>
      <c r="F4700" s="1256">
        <v>1</v>
      </c>
      <c r="G4700" s="1246">
        <v>2.9999999999999997E-4</v>
      </c>
    </row>
    <row r="4701" spans="1:7" ht="14.15" customHeight="1">
      <c r="A4701" s="1119" t="s">
        <v>624</v>
      </c>
      <c r="B4701" s="1118" t="s">
        <v>1022</v>
      </c>
      <c r="C4701" s="1117" t="s">
        <v>1342</v>
      </c>
      <c r="D4701" s="1116" t="s">
        <v>1540</v>
      </c>
      <c r="E4701" s="1356">
        <v>2.4299999999999999E-2</v>
      </c>
      <c r="F4701" s="1256">
        <v>1</v>
      </c>
      <c r="G4701" s="1247">
        <v>2.4299999999999999E-2</v>
      </c>
    </row>
    <row r="4702" spans="1:7" ht="14.15" customHeight="1">
      <c r="A4702" s="1119" t="s">
        <v>624</v>
      </c>
      <c r="B4702" s="1118" t="s">
        <v>1022</v>
      </c>
      <c r="C4702" s="1117" t="s">
        <v>1343</v>
      </c>
      <c r="D4702" s="1116" t="s">
        <v>184</v>
      </c>
      <c r="E4702" s="1356">
        <v>8.3999999999999995E-3</v>
      </c>
      <c r="F4702" s="1256">
        <v>1</v>
      </c>
      <c r="G4702" s="1247">
        <v>8.3999999999999995E-3</v>
      </c>
    </row>
    <row r="4703" spans="1:7" ht="14.15" customHeight="1">
      <c r="A4703" s="1119" t="s">
        <v>624</v>
      </c>
      <c r="B4703" s="1118" t="s">
        <v>1022</v>
      </c>
      <c r="C4703" s="1117" t="s">
        <v>8059</v>
      </c>
      <c r="D4703" s="1116" t="s">
        <v>8288</v>
      </c>
      <c r="E4703" s="1356">
        <v>1.1000000000000001E-3</v>
      </c>
      <c r="F4703" s="1256">
        <v>1</v>
      </c>
      <c r="G4703" s="1247">
        <v>1.1000000000000001E-3</v>
      </c>
    </row>
    <row r="4704" spans="1:7" ht="14.15" customHeight="1">
      <c r="A4704" s="1119" t="s">
        <v>624</v>
      </c>
      <c r="B4704" s="1118" t="s">
        <v>1022</v>
      </c>
      <c r="C4704" s="1117" t="s">
        <v>4019</v>
      </c>
      <c r="D4704" s="1116" t="s">
        <v>2401</v>
      </c>
      <c r="E4704" s="1356">
        <v>2.3E-3</v>
      </c>
      <c r="F4704" s="1256">
        <v>1</v>
      </c>
      <c r="G4704" s="1247">
        <v>2.3E-3</v>
      </c>
    </row>
    <row r="4705" spans="1:7" ht="14.15" customHeight="1">
      <c r="A4705" s="1119" t="s">
        <v>624</v>
      </c>
      <c r="B4705" s="1118" t="s">
        <v>1022</v>
      </c>
      <c r="C4705" s="1117" t="s">
        <v>294</v>
      </c>
      <c r="D4705" s="1116" t="s">
        <v>5556</v>
      </c>
      <c r="E4705" s="1356">
        <v>0</v>
      </c>
      <c r="F4705" s="1256">
        <v>1</v>
      </c>
      <c r="G4705" s="1247">
        <v>0</v>
      </c>
    </row>
    <row r="4706" spans="1:7" ht="14.15" customHeight="1">
      <c r="A4706" s="1199" t="s">
        <v>624</v>
      </c>
      <c r="B4706" s="1200" t="s">
        <v>1022</v>
      </c>
      <c r="C4706" s="1201" t="s">
        <v>9384</v>
      </c>
      <c r="D4706" s="1202" t="s">
        <v>9450</v>
      </c>
      <c r="E4706" s="1357">
        <v>3.8E-3</v>
      </c>
      <c r="F4706" s="1256">
        <v>1</v>
      </c>
      <c r="G4706" s="1247">
        <v>3.8E-3</v>
      </c>
    </row>
    <row r="4707" spans="1:7" ht="14.15" customHeight="1">
      <c r="A4707" s="1119" t="s">
        <v>624</v>
      </c>
      <c r="B4707" s="1118" t="s">
        <v>1022</v>
      </c>
      <c r="C4707" s="1117" t="s">
        <v>5529</v>
      </c>
      <c r="D4707" s="1116" t="s">
        <v>5557</v>
      </c>
      <c r="E4707" s="1356">
        <v>0.105</v>
      </c>
      <c r="F4707" s="1256">
        <v>1</v>
      </c>
      <c r="G4707" s="1247">
        <v>0.105</v>
      </c>
    </row>
    <row r="4708" spans="1:7" ht="14.15" customHeight="1">
      <c r="A4708" s="1119" t="s">
        <v>624</v>
      </c>
      <c r="B4708" s="1118" t="s">
        <v>1022</v>
      </c>
      <c r="C4708" s="1117" t="s">
        <v>291</v>
      </c>
      <c r="D4708" s="1116" t="s">
        <v>7305</v>
      </c>
      <c r="E4708" s="1356">
        <v>1.0609999999999999</v>
      </c>
      <c r="F4708" s="1256">
        <v>1</v>
      </c>
      <c r="G4708" s="1247">
        <v>1.0609999999999999</v>
      </c>
    </row>
    <row r="4709" spans="1:7" ht="14.15" customHeight="1">
      <c r="A4709" s="1119" t="s">
        <v>624</v>
      </c>
      <c r="B4709" s="1118" t="s">
        <v>1022</v>
      </c>
      <c r="C4709" s="1117" t="s">
        <v>724</v>
      </c>
      <c r="D4709" s="1116" t="s">
        <v>374</v>
      </c>
      <c r="E4709" s="1356">
        <v>0.249</v>
      </c>
      <c r="F4709" s="1256">
        <v>1</v>
      </c>
      <c r="G4709" s="1247">
        <v>0.249</v>
      </c>
    </row>
    <row r="4710" spans="1:7" ht="14.15" customHeight="1">
      <c r="A4710" s="1119" t="s">
        <v>624</v>
      </c>
      <c r="B4710" s="1118" t="s">
        <v>1022</v>
      </c>
      <c r="C4710" s="1117" t="s">
        <v>725</v>
      </c>
      <c r="D4710" s="1116" t="s">
        <v>375</v>
      </c>
      <c r="E4710" s="1356">
        <v>0.42499999999999999</v>
      </c>
      <c r="F4710" s="1256">
        <v>1</v>
      </c>
      <c r="G4710" s="1247">
        <v>0.42499999999999999</v>
      </c>
    </row>
    <row r="4711" spans="1:7" ht="14.15" customHeight="1">
      <c r="A4711" s="1119" t="s">
        <v>624</v>
      </c>
      <c r="B4711" s="1118" t="s">
        <v>1022</v>
      </c>
      <c r="C4711" s="1117" t="s">
        <v>3780</v>
      </c>
      <c r="D4711" s="1116" t="s">
        <v>5558</v>
      </c>
      <c r="E4711" s="1356">
        <v>0.255</v>
      </c>
      <c r="F4711" s="1256">
        <v>1</v>
      </c>
      <c r="G4711" s="1247">
        <v>0.255</v>
      </c>
    </row>
    <row r="4712" spans="1:7" ht="14.15" customHeight="1">
      <c r="A4712" s="1119" t="s">
        <v>624</v>
      </c>
      <c r="B4712" s="1118" t="s">
        <v>1022</v>
      </c>
      <c r="C4712" s="1117" t="s">
        <v>5673</v>
      </c>
      <c r="D4712" s="1116" t="s">
        <v>5675</v>
      </c>
      <c r="E4712" s="1356">
        <v>0</v>
      </c>
      <c r="F4712" s="1256">
        <v>1</v>
      </c>
      <c r="G4712" s="1247">
        <v>0</v>
      </c>
    </row>
    <row r="4713" spans="1:7" ht="14.15" customHeight="1">
      <c r="A4713" s="1119" t="s">
        <v>624</v>
      </c>
      <c r="B4713" s="1118" t="s">
        <v>1022</v>
      </c>
      <c r="C4713" s="1117" t="s">
        <v>5531</v>
      </c>
      <c r="D4713" s="1116" t="s">
        <v>5559</v>
      </c>
      <c r="E4713" s="1356">
        <v>0</v>
      </c>
      <c r="F4713" s="1256">
        <v>1</v>
      </c>
      <c r="G4713" s="1247">
        <v>0</v>
      </c>
    </row>
    <row r="4714" spans="1:7" ht="14.15" customHeight="1">
      <c r="A4714" s="1119" t="s">
        <v>624</v>
      </c>
      <c r="B4714" s="1118" t="s">
        <v>1022</v>
      </c>
      <c r="C4714" s="1117" t="s">
        <v>6664</v>
      </c>
      <c r="D4714" s="1116" t="s">
        <v>6665</v>
      </c>
      <c r="E4714" s="1356">
        <v>1E-3</v>
      </c>
      <c r="F4714" s="1256">
        <v>1</v>
      </c>
      <c r="G4714" s="1247">
        <v>1E-3</v>
      </c>
    </row>
    <row r="4715" spans="1:7" ht="14.15" customHeight="1">
      <c r="A4715" s="1119" t="s">
        <v>624</v>
      </c>
      <c r="B4715" s="1118" t="s">
        <v>1022</v>
      </c>
      <c r="C4715" s="1117" t="s">
        <v>6660</v>
      </c>
      <c r="D4715" s="1116" t="s">
        <v>6661</v>
      </c>
      <c r="E4715" s="1356">
        <v>1.1000000000000001E-3</v>
      </c>
      <c r="F4715" s="1256">
        <v>1</v>
      </c>
      <c r="G4715" s="1247">
        <v>1.1000000000000001E-3</v>
      </c>
    </row>
    <row r="4716" spans="1:7" ht="14.15" customHeight="1">
      <c r="A4716" s="1119" t="s">
        <v>4123</v>
      </c>
      <c r="B4716" s="1118" t="s">
        <v>4490</v>
      </c>
      <c r="C4716" s="1117" t="s">
        <v>3140</v>
      </c>
      <c r="D4716" s="1116" t="s">
        <v>3141</v>
      </c>
      <c r="E4716" s="1356">
        <v>1</v>
      </c>
      <c r="F4716" s="1256">
        <v>1</v>
      </c>
      <c r="G4716" s="1247">
        <v>1</v>
      </c>
    </row>
    <row r="4717" spans="1:7" ht="14.15" customHeight="1">
      <c r="A4717" s="1119" t="s">
        <v>4123</v>
      </c>
      <c r="B4717" s="1118" t="s">
        <v>4490</v>
      </c>
      <c r="C4717" s="1117" t="s">
        <v>3142</v>
      </c>
      <c r="D4717" s="1116" t="s">
        <v>3143</v>
      </c>
      <c r="E4717" s="1356">
        <v>1</v>
      </c>
      <c r="F4717" s="1256">
        <v>1</v>
      </c>
      <c r="G4717" s="1247">
        <v>1</v>
      </c>
    </row>
    <row r="4718" spans="1:7" ht="14.15" customHeight="1">
      <c r="A4718" s="1119" t="s">
        <v>4123</v>
      </c>
      <c r="B4718" s="1118" t="s">
        <v>4490</v>
      </c>
      <c r="C4718" s="1117" t="s">
        <v>3144</v>
      </c>
      <c r="D4718" s="1116" t="s">
        <v>3145</v>
      </c>
      <c r="E4718" s="1356">
        <v>1</v>
      </c>
      <c r="F4718" s="1256">
        <v>1</v>
      </c>
      <c r="G4718" s="1247">
        <v>1</v>
      </c>
    </row>
    <row r="4719" spans="1:7" ht="14.15" customHeight="1">
      <c r="A4719" s="1119" t="s">
        <v>4123</v>
      </c>
      <c r="B4719" s="1118" t="s">
        <v>4490</v>
      </c>
      <c r="C4719" s="1117" t="s">
        <v>3293</v>
      </c>
      <c r="D4719" s="1116" t="s">
        <v>1033</v>
      </c>
      <c r="E4719" s="1356">
        <v>1</v>
      </c>
      <c r="F4719" s="1256">
        <v>1</v>
      </c>
      <c r="G4719" s="1247">
        <v>1</v>
      </c>
    </row>
    <row r="4720" spans="1:7" ht="14.15" customHeight="1">
      <c r="A4720" s="1119" t="s">
        <v>4123</v>
      </c>
      <c r="B4720" s="1118" t="s">
        <v>4490</v>
      </c>
      <c r="C4720" s="1117" t="s">
        <v>3001</v>
      </c>
      <c r="D4720" s="1116" t="s">
        <v>703</v>
      </c>
      <c r="E4720" s="1356">
        <v>1</v>
      </c>
      <c r="F4720" s="1256">
        <v>1</v>
      </c>
      <c r="G4720" s="1247">
        <v>1</v>
      </c>
    </row>
    <row r="4721" spans="1:7" ht="14.15" customHeight="1">
      <c r="A4721" s="1119" t="s">
        <v>4123</v>
      </c>
      <c r="B4721" s="1118" t="s">
        <v>4490</v>
      </c>
      <c r="C4721" s="1117" t="s">
        <v>3360</v>
      </c>
      <c r="D4721" s="1116" t="s">
        <v>3348</v>
      </c>
      <c r="E4721" s="1356">
        <v>1</v>
      </c>
      <c r="F4721" s="1256">
        <v>1</v>
      </c>
      <c r="G4721" s="1247">
        <v>1</v>
      </c>
    </row>
    <row r="4722" spans="1:7" ht="14.15" customHeight="1">
      <c r="A4722" s="1119" t="s">
        <v>4123</v>
      </c>
      <c r="B4722" s="1118" t="s">
        <v>4490</v>
      </c>
      <c r="C4722" s="1117" t="s">
        <v>3138</v>
      </c>
      <c r="D4722" s="1116" t="s">
        <v>4738</v>
      </c>
      <c r="E4722" s="1356">
        <v>1</v>
      </c>
      <c r="F4722" s="1256">
        <v>1</v>
      </c>
      <c r="G4722" s="1247">
        <v>1</v>
      </c>
    </row>
    <row r="4723" spans="1:7" ht="14.15" customHeight="1">
      <c r="A4723" s="1119" t="s">
        <v>4123</v>
      </c>
      <c r="B4723" s="1118" t="s">
        <v>4490</v>
      </c>
      <c r="C4723" s="1117" t="s">
        <v>3613</v>
      </c>
      <c r="D4723" s="1116" t="s">
        <v>3525</v>
      </c>
      <c r="E4723" s="1356">
        <v>2.9999999999999997E-4</v>
      </c>
      <c r="F4723" s="1256">
        <v>1</v>
      </c>
      <c r="G4723" s="1247">
        <v>2.9999999999999997E-4</v>
      </c>
    </row>
    <row r="4724" spans="1:7" ht="14.15" customHeight="1">
      <c r="A4724" s="1119" t="s">
        <v>4123</v>
      </c>
      <c r="B4724" s="1118" t="s">
        <v>4490</v>
      </c>
      <c r="C4724" s="1117" t="s">
        <v>1342</v>
      </c>
      <c r="D4724" s="1116" t="s">
        <v>1540</v>
      </c>
      <c r="E4724" s="1356">
        <v>2.4299999999999999E-2</v>
      </c>
      <c r="F4724" s="1256">
        <v>1</v>
      </c>
      <c r="G4724" s="1247">
        <v>2.4299999999999999E-2</v>
      </c>
    </row>
    <row r="4725" spans="1:7" ht="14.15" customHeight="1">
      <c r="A4725" s="1119" t="s">
        <v>4123</v>
      </c>
      <c r="B4725" s="1118" t="s">
        <v>4490</v>
      </c>
      <c r="C4725" s="1117" t="s">
        <v>1343</v>
      </c>
      <c r="D4725" s="1116" t="s">
        <v>184</v>
      </c>
      <c r="E4725" s="1356">
        <v>8.3999999999999995E-3</v>
      </c>
      <c r="F4725" s="1256">
        <v>1</v>
      </c>
      <c r="G4725" s="1247">
        <v>8.3999999999999995E-3</v>
      </c>
    </row>
    <row r="4726" spans="1:7" ht="14.15" customHeight="1">
      <c r="A4726" s="1119" t="s">
        <v>4123</v>
      </c>
      <c r="B4726" s="1118" t="s">
        <v>4490</v>
      </c>
      <c r="C4726" s="1117" t="s">
        <v>8059</v>
      </c>
      <c r="D4726" s="1116" t="s">
        <v>8288</v>
      </c>
      <c r="E4726" s="1356">
        <v>1.1000000000000001E-3</v>
      </c>
      <c r="F4726" s="1256">
        <v>1</v>
      </c>
      <c r="G4726" s="1247">
        <v>1.1000000000000001E-3</v>
      </c>
    </row>
    <row r="4727" spans="1:7" ht="14.15" customHeight="1">
      <c r="A4727" s="1119" t="s">
        <v>4123</v>
      </c>
      <c r="B4727" s="1118" t="s">
        <v>4490</v>
      </c>
      <c r="C4727" s="1117" t="s">
        <v>4019</v>
      </c>
      <c r="D4727" s="1116" t="s">
        <v>2401</v>
      </c>
      <c r="E4727" s="1356">
        <v>2.3E-3</v>
      </c>
      <c r="F4727" s="1256">
        <v>1</v>
      </c>
      <c r="G4727" s="1247">
        <v>2.3E-3</v>
      </c>
    </row>
    <row r="4728" spans="1:7" ht="14.15" customHeight="1">
      <c r="A4728" s="1119" t="s">
        <v>4123</v>
      </c>
      <c r="B4728" s="1118" t="s">
        <v>4490</v>
      </c>
      <c r="C4728" s="1117" t="s">
        <v>294</v>
      </c>
      <c r="D4728" s="1116" t="s">
        <v>5556</v>
      </c>
      <c r="E4728" s="1358">
        <v>0</v>
      </c>
      <c r="F4728" s="1256">
        <v>1</v>
      </c>
      <c r="G4728" s="1247">
        <v>0</v>
      </c>
    </row>
    <row r="4729" spans="1:7" ht="14.15" customHeight="1">
      <c r="A4729" s="1199" t="s">
        <v>4123</v>
      </c>
      <c r="B4729" s="1200" t="s">
        <v>4490</v>
      </c>
      <c r="C4729" s="1201" t="s">
        <v>9384</v>
      </c>
      <c r="D4729" s="1202" t="s">
        <v>9450</v>
      </c>
      <c r="E4729" s="1357">
        <v>3.8E-3</v>
      </c>
      <c r="F4729" s="1256">
        <v>1</v>
      </c>
      <c r="G4729" s="1247">
        <v>3.8E-3</v>
      </c>
    </row>
    <row r="4730" spans="1:7" ht="14.15" customHeight="1">
      <c r="A4730" s="1119" t="s">
        <v>4123</v>
      </c>
      <c r="B4730" s="1118" t="s">
        <v>4490</v>
      </c>
      <c r="C4730" s="1117" t="s">
        <v>5529</v>
      </c>
      <c r="D4730" s="1116" t="s">
        <v>5557</v>
      </c>
      <c r="E4730" s="1356">
        <v>0.105</v>
      </c>
      <c r="F4730" s="1256">
        <v>1</v>
      </c>
      <c r="G4730" s="1246">
        <v>0.105</v>
      </c>
    </row>
    <row r="4731" spans="1:7" ht="14.15" customHeight="1">
      <c r="A4731" s="1119" t="s">
        <v>4123</v>
      </c>
      <c r="B4731" s="1118" t="s">
        <v>4490</v>
      </c>
      <c r="C4731" s="1117" t="s">
        <v>291</v>
      </c>
      <c r="D4731" s="1116" t="s">
        <v>7305</v>
      </c>
      <c r="E4731" s="1356">
        <v>1.0609999999999999</v>
      </c>
      <c r="F4731" s="1256">
        <v>1</v>
      </c>
      <c r="G4731" s="1246">
        <v>1.0609999999999999</v>
      </c>
    </row>
    <row r="4732" spans="1:7" ht="14.15" customHeight="1">
      <c r="A4732" s="1119" t="s">
        <v>4123</v>
      </c>
      <c r="B4732" s="1118" t="s">
        <v>4490</v>
      </c>
      <c r="C4732" s="1117" t="s">
        <v>724</v>
      </c>
      <c r="D4732" s="1116" t="s">
        <v>374</v>
      </c>
      <c r="E4732" s="1356">
        <v>0.249</v>
      </c>
      <c r="F4732" s="1256">
        <v>1</v>
      </c>
      <c r="G4732" s="1246">
        <v>0.249</v>
      </c>
    </row>
    <row r="4733" spans="1:7" ht="14.15" customHeight="1">
      <c r="A4733" s="1119" t="s">
        <v>4123</v>
      </c>
      <c r="B4733" s="1118" t="s">
        <v>4490</v>
      </c>
      <c r="C4733" s="1117" t="s">
        <v>725</v>
      </c>
      <c r="D4733" s="1116" t="s">
        <v>375</v>
      </c>
      <c r="E4733" s="1356">
        <v>0.42499999999999999</v>
      </c>
      <c r="F4733" s="1256">
        <v>1</v>
      </c>
      <c r="G4733" s="1246">
        <v>0.42499999999999999</v>
      </c>
    </row>
    <row r="4734" spans="1:7" ht="14.15" customHeight="1">
      <c r="A4734" s="1119" t="s">
        <v>4123</v>
      </c>
      <c r="B4734" s="1118" t="s">
        <v>4490</v>
      </c>
      <c r="C4734" s="1117" t="s">
        <v>3780</v>
      </c>
      <c r="D4734" s="1116" t="s">
        <v>5558</v>
      </c>
      <c r="E4734" s="1356">
        <v>0.255</v>
      </c>
      <c r="F4734" s="1256">
        <v>1</v>
      </c>
      <c r="G4734" s="1246">
        <v>0.255</v>
      </c>
    </row>
    <row r="4735" spans="1:7" ht="14.15" customHeight="1">
      <c r="A4735" s="1119" t="s">
        <v>4123</v>
      </c>
      <c r="B4735" s="1118" t="s">
        <v>4490</v>
      </c>
      <c r="C4735" s="1117" t="s">
        <v>5673</v>
      </c>
      <c r="D4735" s="1116" t="s">
        <v>5675</v>
      </c>
      <c r="E4735" s="1356">
        <v>0</v>
      </c>
      <c r="F4735" s="1256">
        <v>1</v>
      </c>
      <c r="G4735" s="1246">
        <v>0</v>
      </c>
    </row>
    <row r="4736" spans="1:7" ht="14.15" customHeight="1">
      <c r="A4736" s="1119" t="s">
        <v>4123</v>
      </c>
      <c r="B4736" s="1118" t="s">
        <v>4490</v>
      </c>
      <c r="C4736" s="1117" t="s">
        <v>5531</v>
      </c>
      <c r="D4736" s="1116" t="s">
        <v>5559</v>
      </c>
      <c r="E4736" s="1356">
        <v>0</v>
      </c>
      <c r="F4736" s="1256">
        <v>1</v>
      </c>
      <c r="G4736" s="1246">
        <v>0</v>
      </c>
    </row>
    <row r="4737" spans="1:7" ht="14.15" customHeight="1">
      <c r="A4737" s="1119" t="s">
        <v>4123</v>
      </c>
      <c r="B4737" s="1118" t="s">
        <v>4490</v>
      </c>
      <c r="C4737" s="1117" t="s">
        <v>6664</v>
      </c>
      <c r="D4737" s="1116" t="s">
        <v>6665</v>
      </c>
      <c r="E4737" s="1356">
        <v>1E-3</v>
      </c>
      <c r="F4737" s="1256">
        <v>1</v>
      </c>
      <c r="G4737" s="1246">
        <v>1E-3</v>
      </c>
    </row>
    <row r="4738" spans="1:7" ht="14.15" customHeight="1">
      <c r="A4738" s="1119" t="s">
        <v>4123</v>
      </c>
      <c r="B4738" s="1118" t="s">
        <v>4490</v>
      </c>
      <c r="C4738" s="1117" t="s">
        <v>6660</v>
      </c>
      <c r="D4738" s="1116" t="s">
        <v>6661</v>
      </c>
      <c r="E4738" s="1356">
        <v>1.1000000000000001E-3</v>
      </c>
      <c r="F4738" s="1256">
        <v>1</v>
      </c>
      <c r="G4738" s="1246">
        <v>1.1000000000000001E-3</v>
      </c>
    </row>
    <row r="4739" spans="1:7" ht="14.15" customHeight="1">
      <c r="A4739" s="1119" t="s">
        <v>3396</v>
      </c>
      <c r="B4739" s="1118" t="s">
        <v>1166</v>
      </c>
      <c r="C4739" s="1117" t="s">
        <v>3140</v>
      </c>
      <c r="D4739" s="1116" t="s">
        <v>3141</v>
      </c>
      <c r="E4739" s="1356">
        <v>1</v>
      </c>
      <c r="F4739" s="1256">
        <v>1</v>
      </c>
      <c r="G4739" s="1246">
        <v>1</v>
      </c>
    </row>
    <row r="4740" spans="1:7" ht="14.15" customHeight="1">
      <c r="A4740" s="1119" t="s">
        <v>3396</v>
      </c>
      <c r="B4740" s="1118" t="s">
        <v>1166</v>
      </c>
      <c r="C4740" s="1117" t="s">
        <v>3142</v>
      </c>
      <c r="D4740" s="1116" t="s">
        <v>3143</v>
      </c>
      <c r="E4740" s="1356">
        <v>1</v>
      </c>
      <c r="F4740" s="1256">
        <v>1</v>
      </c>
      <c r="G4740" s="1246">
        <v>1</v>
      </c>
    </row>
    <row r="4741" spans="1:7" ht="14.15" customHeight="1">
      <c r="A4741" s="1119" t="s">
        <v>3396</v>
      </c>
      <c r="B4741" s="1118" t="s">
        <v>1166</v>
      </c>
      <c r="C4741" s="1117" t="s">
        <v>3144</v>
      </c>
      <c r="D4741" s="1116" t="s">
        <v>3145</v>
      </c>
      <c r="E4741" s="1356">
        <v>1</v>
      </c>
      <c r="F4741" s="1256">
        <v>1</v>
      </c>
      <c r="G4741" s="1246">
        <v>1</v>
      </c>
    </row>
    <row r="4742" spans="1:7" ht="14.15" customHeight="1">
      <c r="A4742" s="1119" t="s">
        <v>3396</v>
      </c>
      <c r="B4742" s="1118" t="s">
        <v>1166</v>
      </c>
      <c r="C4742" s="1117" t="s">
        <v>3293</v>
      </c>
      <c r="D4742" s="1116" t="s">
        <v>1033</v>
      </c>
      <c r="E4742" s="1356">
        <v>1</v>
      </c>
      <c r="F4742" s="1256">
        <v>1</v>
      </c>
      <c r="G4742" s="1246">
        <v>1</v>
      </c>
    </row>
    <row r="4743" spans="1:7" ht="14.15" customHeight="1">
      <c r="A4743" s="1119" t="s">
        <v>3396</v>
      </c>
      <c r="B4743" s="1118" t="s">
        <v>1166</v>
      </c>
      <c r="C4743" s="1117" t="s">
        <v>3138</v>
      </c>
      <c r="D4743" s="1116" t="s">
        <v>4738</v>
      </c>
      <c r="E4743" s="1356">
        <v>1</v>
      </c>
      <c r="F4743" s="1256">
        <v>1</v>
      </c>
      <c r="G4743" s="1246">
        <v>1</v>
      </c>
    </row>
    <row r="4744" spans="1:7" ht="14.15" customHeight="1">
      <c r="A4744" s="1119" t="s">
        <v>3396</v>
      </c>
      <c r="B4744" s="1118" t="s">
        <v>1166</v>
      </c>
      <c r="C4744" s="1117" t="s">
        <v>3613</v>
      </c>
      <c r="D4744" s="1116" t="s">
        <v>3525</v>
      </c>
      <c r="E4744" s="1356">
        <v>2.9999999999999997E-4</v>
      </c>
      <c r="F4744" s="1256">
        <v>1</v>
      </c>
      <c r="G4744" s="1246">
        <v>2.9999999999999997E-4</v>
      </c>
    </row>
    <row r="4745" spans="1:7" ht="14.15" customHeight="1">
      <c r="A4745" s="1119" t="s">
        <v>3396</v>
      </c>
      <c r="B4745" s="1118" t="s">
        <v>1166</v>
      </c>
      <c r="C4745" s="1117" t="s">
        <v>1342</v>
      </c>
      <c r="D4745" s="1116" t="s">
        <v>1540</v>
      </c>
      <c r="E4745" s="1356">
        <v>2.4299999999999999E-2</v>
      </c>
      <c r="F4745" s="1256">
        <v>1</v>
      </c>
      <c r="G4745" s="1246">
        <v>2.4299999999999999E-2</v>
      </c>
    </row>
    <row r="4746" spans="1:7" ht="14.15" customHeight="1">
      <c r="A4746" s="1119" t="s">
        <v>3396</v>
      </c>
      <c r="B4746" s="1118" t="s">
        <v>1166</v>
      </c>
      <c r="C4746" s="1117" t="s">
        <v>1343</v>
      </c>
      <c r="D4746" s="1116" t="s">
        <v>184</v>
      </c>
      <c r="E4746" s="1356">
        <v>8.3999999999999995E-3</v>
      </c>
      <c r="F4746" s="1256">
        <v>1</v>
      </c>
      <c r="G4746" s="1246">
        <v>8.3999999999999995E-3</v>
      </c>
    </row>
    <row r="4747" spans="1:7" ht="14.15" customHeight="1">
      <c r="A4747" s="1119" t="s">
        <v>3396</v>
      </c>
      <c r="B4747" s="1118" t="s">
        <v>1166</v>
      </c>
      <c r="C4747" s="1117" t="s">
        <v>8059</v>
      </c>
      <c r="D4747" s="1116" t="s">
        <v>8288</v>
      </c>
      <c r="E4747" s="1356">
        <v>1.1000000000000001E-3</v>
      </c>
      <c r="F4747" s="1256">
        <v>1</v>
      </c>
      <c r="G4747" s="1246">
        <v>1.1000000000000001E-3</v>
      </c>
    </row>
    <row r="4748" spans="1:7" ht="14.15" customHeight="1">
      <c r="A4748" s="1119" t="s">
        <v>3396</v>
      </c>
      <c r="B4748" s="1118" t="s">
        <v>1166</v>
      </c>
      <c r="C4748" s="1117" t="s">
        <v>4019</v>
      </c>
      <c r="D4748" s="1116" t="s">
        <v>2401</v>
      </c>
      <c r="E4748" s="1356">
        <v>2.3E-3</v>
      </c>
      <c r="F4748" s="1256">
        <v>1</v>
      </c>
      <c r="G4748" s="1246">
        <v>2.3E-3</v>
      </c>
    </row>
    <row r="4749" spans="1:7" ht="14.15" customHeight="1">
      <c r="A4749" s="1119" t="s">
        <v>3396</v>
      </c>
      <c r="B4749" s="1118" t="s">
        <v>1166</v>
      </c>
      <c r="C4749" s="1117" t="s">
        <v>294</v>
      </c>
      <c r="D4749" s="1116" t="s">
        <v>5556</v>
      </c>
      <c r="E4749" s="1356">
        <v>0</v>
      </c>
      <c r="F4749" s="1256">
        <v>1</v>
      </c>
      <c r="G4749" s="1246">
        <v>0</v>
      </c>
    </row>
    <row r="4750" spans="1:7" ht="14.15" customHeight="1">
      <c r="A4750" s="1199" t="s">
        <v>3396</v>
      </c>
      <c r="B4750" s="1200" t="s">
        <v>1166</v>
      </c>
      <c r="C4750" s="1201" t="s">
        <v>9384</v>
      </c>
      <c r="D4750" s="1202" t="s">
        <v>9450</v>
      </c>
      <c r="E4750" s="1357">
        <v>3.8E-3</v>
      </c>
      <c r="F4750" s="1256">
        <v>1</v>
      </c>
      <c r="G4750" s="1246">
        <v>3.8E-3</v>
      </c>
    </row>
    <row r="4751" spans="1:7" ht="14.15" customHeight="1">
      <c r="A4751" s="1119" t="s">
        <v>3396</v>
      </c>
      <c r="B4751" s="1118" t="s">
        <v>1166</v>
      </c>
      <c r="C4751" s="1117" t="s">
        <v>5529</v>
      </c>
      <c r="D4751" s="1116" t="s">
        <v>5557</v>
      </c>
      <c r="E4751" s="1356">
        <v>0.105</v>
      </c>
      <c r="F4751" s="1256">
        <v>1</v>
      </c>
      <c r="G4751" s="1246">
        <v>0.105</v>
      </c>
    </row>
    <row r="4752" spans="1:7" ht="14.15" customHeight="1">
      <c r="A4752" s="1119" t="s">
        <v>3396</v>
      </c>
      <c r="B4752" s="1118" t="s">
        <v>1166</v>
      </c>
      <c r="C4752" s="1117" t="s">
        <v>291</v>
      </c>
      <c r="D4752" s="1116" t="s">
        <v>7305</v>
      </c>
      <c r="E4752" s="1356">
        <v>1.0609999999999999</v>
      </c>
      <c r="F4752" s="1256">
        <v>1</v>
      </c>
      <c r="G4752" s="1246">
        <v>1.0609999999999999</v>
      </c>
    </row>
    <row r="4753" spans="1:7" ht="14.15" customHeight="1">
      <c r="A4753" s="1119" t="s">
        <v>3396</v>
      </c>
      <c r="B4753" s="1118" t="s">
        <v>1166</v>
      </c>
      <c r="C4753" s="1117" t="s">
        <v>724</v>
      </c>
      <c r="D4753" s="1116" t="s">
        <v>374</v>
      </c>
      <c r="E4753" s="1356">
        <v>0.249</v>
      </c>
      <c r="F4753" s="1256">
        <v>1</v>
      </c>
      <c r="G4753" s="1246">
        <v>0.249</v>
      </c>
    </row>
    <row r="4754" spans="1:7" ht="14.15" customHeight="1">
      <c r="A4754" s="1119" t="s">
        <v>3396</v>
      </c>
      <c r="B4754" s="1118" t="s">
        <v>1166</v>
      </c>
      <c r="C4754" s="1117" t="s">
        <v>725</v>
      </c>
      <c r="D4754" s="1116" t="s">
        <v>375</v>
      </c>
      <c r="E4754" s="1356">
        <v>0.42499999999999999</v>
      </c>
      <c r="F4754" s="1256">
        <v>1</v>
      </c>
      <c r="G4754" s="1246">
        <v>0.42499999999999999</v>
      </c>
    </row>
    <row r="4755" spans="1:7" ht="14.15" customHeight="1">
      <c r="A4755" s="1119" t="s">
        <v>3396</v>
      </c>
      <c r="B4755" s="1118" t="s">
        <v>1166</v>
      </c>
      <c r="C4755" s="1117" t="s">
        <v>3780</v>
      </c>
      <c r="D4755" s="1116" t="s">
        <v>5558</v>
      </c>
      <c r="E4755" s="1356">
        <v>0.255</v>
      </c>
      <c r="F4755" s="1256">
        <v>1</v>
      </c>
      <c r="G4755" s="1246">
        <v>0.255</v>
      </c>
    </row>
    <row r="4756" spans="1:7" ht="14.15" customHeight="1">
      <c r="A4756" s="1119" t="s">
        <v>3396</v>
      </c>
      <c r="B4756" s="1118" t="s">
        <v>1166</v>
      </c>
      <c r="C4756" s="1117" t="s">
        <v>5673</v>
      </c>
      <c r="D4756" s="1116" t="s">
        <v>5675</v>
      </c>
      <c r="E4756" s="1356">
        <v>0</v>
      </c>
      <c r="F4756" s="1256">
        <v>1</v>
      </c>
      <c r="G4756" s="1246">
        <v>0</v>
      </c>
    </row>
    <row r="4757" spans="1:7" ht="14.15" customHeight="1">
      <c r="A4757" s="1119" t="s">
        <v>3396</v>
      </c>
      <c r="B4757" s="1118" t="s">
        <v>1166</v>
      </c>
      <c r="C4757" s="1117" t="s">
        <v>5531</v>
      </c>
      <c r="D4757" s="1116" t="s">
        <v>5559</v>
      </c>
      <c r="E4757" s="1358">
        <v>0</v>
      </c>
      <c r="F4757" s="1256">
        <v>1</v>
      </c>
      <c r="G4757" s="1246">
        <v>0</v>
      </c>
    </row>
    <row r="4758" spans="1:7" ht="14.15" customHeight="1">
      <c r="A4758" s="1119" t="s">
        <v>3396</v>
      </c>
      <c r="B4758" s="1118" t="s">
        <v>1166</v>
      </c>
      <c r="C4758" s="1117" t="s">
        <v>6664</v>
      </c>
      <c r="D4758" s="1116" t="s">
        <v>6665</v>
      </c>
      <c r="E4758" s="1356">
        <v>1E-3</v>
      </c>
      <c r="F4758" s="1256">
        <v>1</v>
      </c>
      <c r="G4758" s="1246">
        <v>1E-3</v>
      </c>
    </row>
    <row r="4759" spans="1:7" ht="14.15" customHeight="1">
      <c r="A4759" s="1119" t="s">
        <v>3396</v>
      </c>
      <c r="B4759" s="1118" t="s">
        <v>1166</v>
      </c>
      <c r="C4759" s="1117" t="s">
        <v>6660</v>
      </c>
      <c r="D4759" s="1116" t="s">
        <v>6661</v>
      </c>
      <c r="E4759" s="1356">
        <v>1.1000000000000001E-3</v>
      </c>
      <c r="F4759" s="1256">
        <v>1</v>
      </c>
      <c r="G4759" s="1246">
        <v>1.1000000000000001E-3</v>
      </c>
    </row>
    <row r="4760" spans="1:7" ht="14.15" customHeight="1">
      <c r="A4760" s="1119" t="s">
        <v>5311</v>
      </c>
      <c r="B4760" s="1118" t="s">
        <v>1164</v>
      </c>
      <c r="C4760" s="1117" t="s">
        <v>3140</v>
      </c>
      <c r="D4760" s="1116" t="s">
        <v>3141</v>
      </c>
      <c r="E4760" s="1356">
        <v>1</v>
      </c>
      <c r="F4760" s="1256">
        <v>1</v>
      </c>
      <c r="G4760" s="1246">
        <v>1</v>
      </c>
    </row>
    <row r="4761" spans="1:7" ht="14.15" customHeight="1">
      <c r="A4761" s="1119" t="s">
        <v>5311</v>
      </c>
      <c r="B4761" s="1118" t="s">
        <v>1164</v>
      </c>
      <c r="C4761" s="1117" t="s">
        <v>3142</v>
      </c>
      <c r="D4761" s="1116" t="s">
        <v>3143</v>
      </c>
      <c r="E4761" s="1356">
        <v>1</v>
      </c>
      <c r="F4761" s="1256">
        <v>1</v>
      </c>
      <c r="G4761" s="1246">
        <v>1</v>
      </c>
    </row>
    <row r="4762" spans="1:7" ht="14.15" customHeight="1">
      <c r="A4762" s="1119" t="s">
        <v>5311</v>
      </c>
      <c r="B4762" s="1118" t="s">
        <v>1164</v>
      </c>
      <c r="C4762" s="1117" t="s">
        <v>3144</v>
      </c>
      <c r="D4762" s="1116" t="s">
        <v>3145</v>
      </c>
      <c r="E4762" s="1356">
        <v>1</v>
      </c>
      <c r="F4762" s="1256">
        <v>1</v>
      </c>
      <c r="G4762" s="1246">
        <v>1</v>
      </c>
    </row>
    <row r="4763" spans="1:7" ht="14.15" customHeight="1">
      <c r="A4763" s="1119" t="s">
        <v>5311</v>
      </c>
      <c r="B4763" s="1118" t="s">
        <v>1164</v>
      </c>
      <c r="C4763" s="1117" t="s">
        <v>3293</v>
      </c>
      <c r="D4763" s="1116" t="s">
        <v>1033</v>
      </c>
      <c r="E4763" s="1356">
        <v>1</v>
      </c>
      <c r="F4763" s="1256">
        <v>1</v>
      </c>
      <c r="G4763" s="1246">
        <v>1</v>
      </c>
    </row>
    <row r="4764" spans="1:7" ht="14.15" customHeight="1">
      <c r="A4764" s="1119" t="s">
        <v>5311</v>
      </c>
      <c r="B4764" s="1118" t="s">
        <v>1164</v>
      </c>
      <c r="C4764" s="1117" t="s">
        <v>3138</v>
      </c>
      <c r="D4764" s="1116" t="s">
        <v>4738</v>
      </c>
      <c r="E4764" s="1356">
        <v>1</v>
      </c>
      <c r="F4764" s="1256">
        <v>1</v>
      </c>
      <c r="G4764" s="1246">
        <v>1</v>
      </c>
    </row>
    <row r="4765" spans="1:7" ht="14.15" customHeight="1">
      <c r="A4765" s="1119" t="s">
        <v>5311</v>
      </c>
      <c r="B4765" s="1118" t="s">
        <v>1164</v>
      </c>
      <c r="C4765" s="1117" t="s">
        <v>3613</v>
      </c>
      <c r="D4765" s="1116" t="s">
        <v>3525</v>
      </c>
      <c r="E4765" s="1356">
        <v>2.9999999999999997E-4</v>
      </c>
      <c r="F4765" s="1256">
        <v>1</v>
      </c>
      <c r="G4765" s="1246">
        <v>2.9999999999999997E-4</v>
      </c>
    </row>
    <row r="4766" spans="1:7" ht="14.15" customHeight="1">
      <c r="A4766" s="1119" t="s">
        <v>5311</v>
      </c>
      <c r="B4766" s="1118" t="s">
        <v>1164</v>
      </c>
      <c r="C4766" s="1117" t="s">
        <v>1342</v>
      </c>
      <c r="D4766" s="1116" t="s">
        <v>1540</v>
      </c>
      <c r="E4766" s="1356">
        <v>2.4299999999999999E-2</v>
      </c>
      <c r="F4766" s="1256">
        <v>1</v>
      </c>
      <c r="G4766" s="1246">
        <v>2.4299999999999999E-2</v>
      </c>
    </row>
    <row r="4767" spans="1:7" ht="14.15" customHeight="1">
      <c r="A4767" s="1119" t="s">
        <v>5311</v>
      </c>
      <c r="B4767" s="1118" t="s">
        <v>1164</v>
      </c>
      <c r="C4767" s="1117" t="s">
        <v>1343</v>
      </c>
      <c r="D4767" s="1116" t="s">
        <v>184</v>
      </c>
      <c r="E4767" s="1356">
        <v>8.3999999999999995E-3</v>
      </c>
      <c r="F4767" s="1256">
        <v>1</v>
      </c>
      <c r="G4767" s="1246">
        <v>8.3999999999999995E-3</v>
      </c>
    </row>
    <row r="4768" spans="1:7" ht="14.15" customHeight="1">
      <c r="A4768" s="1119" t="s">
        <v>5311</v>
      </c>
      <c r="B4768" s="1118" t="s">
        <v>1164</v>
      </c>
      <c r="C4768" s="1117" t="s">
        <v>8059</v>
      </c>
      <c r="D4768" s="1116" t="s">
        <v>8288</v>
      </c>
      <c r="E4768" s="1356">
        <v>1.1000000000000001E-3</v>
      </c>
      <c r="F4768" s="1256">
        <v>1</v>
      </c>
      <c r="G4768" s="1246">
        <v>1.1000000000000001E-3</v>
      </c>
    </row>
    <row r="4769" spans="1:7" ht="14.15" customHeight="1">
      <c r="A4769" s="1119" t="s">
        <v>5311</v>
      </c>
      <c r="B4769" s="1118" t="s">
        <v>1164</v>
      </c>
      <c r="C4769" s="1117" t="s">
        <v>4019</v>
      </c>
      <c r="D4769" s="1116" t="s">
        <v>2401</v>
      </c>
      <c r="E4769" s="1356">
        <v>2.3E-3</v>
      </c>
      <c r="F4769" s="1256">
        <v>1</v>
      </c>
      <c r="G4769" s="1246">
        <v>2.3E-3</v>
      </c>
    </row>
    <row r="4770" spans="1:7" ht="14.15" customHeight="1">
      <c r="A4770" s="1119" t="s">
        <v>5311</v>
      </c>
      <c r="B4770" s="1118" t="s">
        <v>1164</v>
      </c>
      <c r="C4770" s="1117" t="s">
        <v>294</v>
      </c>
      <c r="D4770" s="1116" t="s">
        <v>5556</v>
      </c>
      <c r="E4770" s="1356">
        <v>0.2</v>
      </c>
      <c r="F4770" s="1256">
        <v>1</v>
      </c>
      <c r="G4770" s="1246">
        <v>0.2</v>
      </c>
    </row>
    <row r="4771" spans="1:7" ht="14.15" customHeight="1">
      <c r="A4771" s="1199" t="s">
        <v>5311</v>
      </c>
      <c r="B4771" s="1200" t="s">
        <v>1164</v>
      </c>
      <c r="C4771" s="1201" t="s">
        <v>9384</v>
      </c>
      <c r="D4771" s="1202" t="s">
        <v>9450</v>
      </c>
      <c r="E4771" s="1357">
        <v>3.8E-3</v>
      </c>
      <c r="F4771" s="1256">
        <v>1</v>
      </c>
      <c r="G4771" s="1246">
        <v>3.8E-3</v>
      </c>
    </row>
    <row r="4772" spans="1:7" ht="14.15" customHeight="1">
      <c r="A4772" s="1119" t="s">
        <v>5311</v>
      </c>
      <c r="B4772" s="1118" t="s">
        <v>1164</v>
      </c>
      <c r="C4772" s="1117" t="s">
        <v>5529</v>
      </c>
      <c r="D4772" s="1116" t="s">
        <v>5557</v>
      </c>
      <c r="E4772" s="1356">
        <v>0.105</v>
      </c>
      <c r="F4772" s="1256">
        <v>1</v>
      </c>
      <c r="G4772" s="1246">
        <v>0.105</v>
      </c>
    </row>
    <row r="4773" spans="1:7" ht="14.15" customHeight="1">
      <c r="A4773" s="1119" t="s">
        <v>5311</v>
      </c>
      <c r="B4773" s="1118" t="s">
        <v>1164</v>
      </c>
      <c r="C4773" s="1117" t="s">
        <v>291</v>
      </c>
      <c r="D4773" s="1116" t="s">
        <v>7305</v>
      </c>
      <c r="E4773" s="1356">
        <v>1.0609999999999999</v>
      </c>
      <c r="F4773" s="1256">
        <v>1</v>
      </c>
      <c r="G4773" s="1246">
        <v>1.0609999999999999</v>
      </c>
    </row>
    <row r="4774" spans="1:7" ht="14.15" customHeight="1">
      <c r="A4774" s="1119" t="s">
        <v>5311</v>
      </c>
      <c r="B4774" s="1118" t="s">
        <v>1164</v>
      </c>
      <c r="C4774" s="1117" t="s">
        <v>724</v>
      </c>
      <c r="D4774" s="1116" t="s">
        <v>374</v>
      </c>
      <c r="E4774" s="1356">
        <v>0.249</v>
      </c>
      <c r="F4774" s="1256">
        <v>1</v>
      </c>
      <c r="G4774" s="1246">
        <v>0.249</v>
      </c>
    </row>
    <row r="4775" spans="1:7" ht="14.15" customHeight="1">
      <c r="A4775" s="1119" t="s">
        <v>5311</v>
      </c>
      <c r="B4775" s="1118" t="s">
        <v>1164</v>
      </c>
      <c r="C4775" s="1117" t="s">
        <v>725</v>
      </c>
      <c r="D4775" s="1116" t="s">
        <v>375</v>
      </c>
      <c r="E4775" s="1356">
        <v>0.42499999999999999</v>
      </c>
      <c r="F4775" s="1256">
        <v>1</v>
      </c>
      <c r="G4775" s="1246">
        <v>0.42499999999999999</v>
      </c>
    </row>
    <row r="4776" spans="1:7" ht="14.15" customHeight="1">
      <c r="A4776" s="1119" t="s">
        <v>5311</v>
      </c>
      <c r="B4776" s="1118" t="s">
        <v>1164</v>
      </c>
      <c r="C4776" s="1117" t="s">
        <v>3780</v>
      </c>
      <c r="D4776" s="1116" t="s">
        <v>5558</v>
      </c>
      <c r="E4776" s="1356">
        <v>0.255</v>
      </c>
      <c r="F4776" s="1256">
        <v>1</v>
      </c>
      <c r="G4776" s="1246">
        <v>0.255</v>
      </c>
    </row>
    <row r="4777" spans="1:7" ht="14.15" customHeight="1">
      <c r="A4777" s="1119" t="s">
        <v>5311</v>
      </c>
      <c r="B4777" s="1118" t="s">
        <v>1164</v>
      </c>
      <c r="C4777" s="1117" t="s">
        <v>5673</v>
      </c>
      <c r="D4777" s="1116" t="s">
        <v>5675</v>
      </c>
      <c r="E4777" s="1356">
        <v>0</v>
      </c>
      <c r="F4777" s="1256">
        <v>1</v>
      </c>
      <c r="G4777" s="1246">
        <v>0</v>
      </c>
    </row>
    <row r="4778" spans="1:7" ht="14.15" customHeight="1">
      <c r="A4778" s="1119" t="s">
        <v>5311</v>
      </c>
      <c r="B4778" s="1118" t="s">
        <v>1164</v>
      </c>
      <c r="C4778" s="1117" t="s">
        <v>5531</v>
      </c>
      <c r="D4778" s="1116" t="s">
        <v>5559</v>
      </c>
      <c r="E4778" s="1356">
        <v>0</v>
      </c>
      <c r="F4778" s="1256">
        <v>1</v>
      </c>
      <c r="G4778" s="1246">
        <v>0</v>
      </c>
    </row>
    <row r="4779" spans="1:7" ht="14.15" customHeight="1">
      <c r="A4779" s="1119" t="s">
        <v>5311</v>
      </c>
      <c r="B4779" s="1118" t="s">
        <v>1164</v>
      </c>
      <c r="C4779" s="1117" t="s">
        <v>6664</v>
      </c>
      <c r="D4779" s="1116" t="s">
        <v>6665</v>
      </c>
      <c r="E4779" s="1356">
        <v>1E-3</v>
      </c>
      <c r="F4779" s="1256">
        <v>1</v>
      </c>
      <c r="G4779" s="1246">
        <v>1E-3</v>
      </c>
    </row>
    <row r="4780" spans="1:7" ht="14.15" customHeight="1">
      <c r="A4780" s="1119" t="s">
        <v>5311</v>
      </c>
      <c r="B4780" s="1118" t="s">
        <v>1164</v>
      </c>
      <c r="C4780" s="1117" t="s">
        <v>6660</v>
      </c>
      <c r="D4780" s="1116" t="s">
        <v>6661</v>
      </c>
      <c r="E4780" s="1356">
        <v>1.1000000000000001E-3</v>
      </c>
      <c r="F4780" s="1256">
        <v>1</v>
      </c>
      <c r="G4780" s="1246">
        <v>1.1000000000000001E-3</v>
      </c>
    </row>
    <row r="4781" spans="1:7" ht="14.15" customHeight="1">
      <c r="A4781" s="1119" t="s">
        <v>2090</v>
      </c>
      <c r="B4781" s="1118" t="s">
        <v>2040</v>
      </c>
      <c r="C4781" s="1117" t="s">
        <v>149</v>
      </c>
      <c r="D4781" s="1116" t="s">
        <v>4305</v>
      </c>
      <c r="E4781" s="1356">
        <v>1</v>
      </c>
      <c r="F4781" s="1256">
        <v>1</v>
      </c>
      <c r="G4781" s="1246">
        <v>1</v>
      </c>
    </row>
    <row r="4782" spans="1:7" ht="14.15" customHeight="1">
      <c r="A4782" s="1119" t="s">
        <v>2090</v>
      </c>
      <c r="B4782" s="1118" t="s">
        <v>2040</v>
      </c>
      <c r="C4782" s="1117" t="s">
        <v>2323</v>
      </c>
      <c r="D4782" s="1116" t="s">
        <v>2324</v>
      </c>
      <c r="E4782" s="1356">
        <v>1</v>
      </c>
      <c r="F4782" s="1256">
        <v>1</v>
      </c>
      <c r="G4782" s="1246">
        <v>1</v>
      </c>
    </row>
    <row r="4783" spans="1:7" ht="14.15" customHeight="1">
      <c r="A4783" s="1119" t="s">
        <v>2090</v>
      </c>
      <c r="B4783" s="1118" t="s">
        <v>2040</v>
      </c>
      <c r="C4783" s="1117" t="s">
        <v>2859</v>
      </c>
      <c r="D4783" s="1116" t="s">
        <v>44</v>
      </c>
      <c r="E4783" s="1356">
        <v>1E-4</v>
      </c>
      <c r="F4783" s="1256">
        <v>1</v>
      </c>
      <c r="G4783" s="1246">
        <v>1E-4</v>
      </c>
    </row>
    <row r="4784" spans="1:7" ht="14.15" customHeight="1">
      <c r="A4784" s="1119" t="s">
        <v>2090</v>
      </c>
      <c r="B4784" s="1118" t="s">
        <v>2040</v>
      </c>
      <c r="C4784" s="1117" t="s">
        <v>1342</v>
      </c>
      <c r="D4784" s="1116" t="s">
        <v>1540</v>
      </c>
      <c r="E4784" s="1356">
        <v>1.84E-2</v>
      </c>
      <c r="F4784" s="1256">
        <v>1</v>
      </c>
      <c r="G4784" s="1246">
        <v>1.84E-2</v>
      </c>
    </row>
    <row r="4785" spans="1:7" ht="14.15" customHeight="1">
      <c r="A4785" s="1119" t="s">
        <v>2090</v>
      </c>
      <c r="B4785" s="1118" t="s">
        <v>2040</v>
      </c>
      <c r="C4785" s="1117" t="s">
        <v>291</v>
      </c>
      <c r="D4785" s="1116" t="s">
        <v>7305</v>
      </c>
      <c r="E4785" s="1356">
        <v>1.0609999999999999</v>
      </c>
      <c r="F4785" s="1256">
        <v>1</v>
      </c>
      <c r="G4785" s="1246">
        <v>1.0609999999999999</v>
      </c>
    </row>
    <row r="4786" spans="1:7" ht="14.15" customHeight="1">
      <c r="A4786" s="1119" t="s">
        <v>2090</v>
      </c>
      <c r="B4786" s="1118" t="s">
        <v>2040</v>
      </c>
      <c r="C4786" s="1117" t="s">
        <v>724</v>
      </c>
      <c r="D4786" s="1116" t="s">
        <v>374</v>
      </c>
      <c r="E4786" s="1358">
        <v>0.249</v>
      </c>
      <c r="F4786" s="1256">
        <v>1</v>
      </c>
      <c r="G4786" s="1246">
        <v>0.249</v>
      </c>
    </row>
    <row r="4787" spans="1:7" ht="14.15" customHeight="1">
      <c r="A4787" s="1119" t="s">
        <v>2090</v>
      </c>
      <c r="B4787" s="1118" t="s">
        <v>2040</v>
      </c>
      <c r="C4787" s="1117" t="s">
        <v>7287</v>
      </c>
      <c r="D4787" s="1116" t="s">
        <v>7306</v>
      </c>
      <c r="E4787" s="1356">
        <v>0.50800000000000001</v>
      </c>
      <c r="F4787" s="1256">
        <v>1</v>
      </c>
      <c r="G4787" s="1246">
        <v>0.50800000000000001</v>
      </c>
    </row>
    <row r="4788" spans="1:7" ht="14.15" customHeight="1">
      <c r="A4788" s="1119" t="s">
        <v>2090</v>
      </c>
      <c r="B4788" s="1118" t="s">
        <v>2040</v>
      </c>
      <c r="C4788" s="1117" t="s">
        <v>6660</v>
      </c>
      <c r="D4788" s="1116" t="s">
        <v>6661</v>
      </c>
      <c r="E4788" s="1356">
        <v>1.1000000000000001E-3</v>
      </c>
      <c r="F4788" s="1256">
        <v>1</v>
      </c>
      <c r="G4788" s="1246">
        <v>1.1000000000000001E-3</v>
      </c>
    </row>
    <row r="4789" spans="1:7" ht="14.15" customHeight="1">
      <c r="A4789" s="1119" t="s">
        <v>4140</v>
      </c>
      <c r="B4789" s="1118" t="s">
        <v>4300</v>
      </c>
      <c r="C4789" s="1117" t="s">
        <v>1984</v>
      </c>
      <c r="D4789" s="1116" t="s">
        <v>4062</v>
      </c>
      <c r="E4789" s="1356">
        <v>1</v>
      </c>
      <c r="F4789" s="1256">
        <v>1</v>
      </c>
      <c r="G4789" s="1246">
        <v>1</v>
      </c>
    </row>
    <row r="4790" spans="1:7" ht="14.15" customHeight="1">
      <c r="A4790" s="1119" t="s">
        <v>4140</v>
      </c>
      <c r="B4790" s="1118" t="s">
        <v>4300</v>
      </c>
      <c r="C4790" s="1117" t="s">
        <v>1747</v>
      </c>
      <c r="D4790" s="1116" t="s">
        <v>5005</v>
      </c>
      <c r="E4790" s="1356">
        <v>1</v>
      </c>
      <c r="F4790" s="1256">
        <v>1</v>
      </c>
      <c r="G4790" s="1246">
        <v>1</v>
      </c>
    </row>
    <row r="4791" spans="1:7" ht="14.15" customHeight="1">
      <c r="A4791" s="1119" t="s">
        <v>4140</v>
      </c>
      <c r="B4791" s="1118" t="s">
        <v>4300</v>
      </c>
      <c r="C4791" s="1117" t="s">
        <v>1986</v>
      </c>
      <c r="D4791" s="1116" t="s">
        <v>4064</v>
      </c>
      <c r="E4791" s="1356">
        <v>3</v>
      </c>
      <c r="F4791" s="1256">
        <v>1</v>
      </c>
      <c r="G4791" s="1246">
        <v>3</v>
      </c>
    </row>
    <row r="4792" spans="1:7" ht="14.15" customHeight="1">
      <c r="A4792" s="1119" t="s">
        <v>4140</v>
      </c>
      <c r="B4792" s="1118" t="s">
        <v>4300</v>
      </c>
      <c r="C4792" s="1117" t="s">
        <v>2497</v>
      </c>
      <c r="D4792" s="1116" t="s">
        <v>3784</v>
      </c>
      <c r="E4792" s="1356">
        <v>2</v>
      </c>
      <c r="F4792" s="1256">
        <v>1</v>
      </c>
      <c r="G4792" s="1246">
        <v>2</v>
      </c>
    </row>
    <row r="4793" spans="1:7" ht="14.15" customHeight="1">
      <c r="A4793" s="1119" t="s">
        <v>4140</v>
      </c>
      <c r="B4793" s="1118" t="s">
        <v>4300</v>
      </c>
      <c r="C4793" s="1117" t="s">
        <v>4432</v>
      </c>
      <c r="D4793" s="1116" t="s">
        <v>1792</v>
      </c>
      <c r="E4793" s="1356">
        <v>8.0000000000000004E-4</v>
      </c>
      <c r="F4793" s="1256">
        <v>1</v>
      </c>
      <c r="G4793" s="1246">
        <v>8.0000000000000004E-4</v>
      </c>
    </row>
    <row r="4794" spans="1:7" ht="14.15" customHeight="1">
      <c r="A4794" s="1119" t="s">
        <v>4140</v>
      </c>
      <c r="B4794" s="1118" t="s">
        <v>4300</v>
      </c>
      <c r="C4794" s="1117" t="s">
        <v>5417</v>
      </c>
      <c r="D4794" s="1116" t="s">
        <v>3885</v>
      </c>
      <c r="E4794" s="1356">
        <v>2.5000000000000001E-3</v>
      </c>
      <c r="F4794" s="1256">
        <v>1</v>
      </c>
      <c r="G4794" s="1246">
        <v>2.5000000000000001E-3</v>
      </c>
    </row>
    <row r="4795" spans="1:7" ht="14.15" customHeight="1">
      <c r="A4795" s="1119" t="s">
        <v>4140</v>
      </c>
      <c r="B4795" s="1118" t="s">
        <v>4300</v>
      </c>
      <c r="C4795" s="1117" t="s">
        <v>5419</v>
      </c>
      <c r="D4795" s="1116" t="s">
        <v>3704</v>
      </c>
      <c r="E4795" s="1356">
        <v>0.01</v>
      </c>
      <c r="F4795" s="1256">
        <v>1</v>
      </c>
      <c r="G4795" s="1246">
        <v>0.01</v>
      </c>
    </row>
    <row r="4796" spans="1:7" ht="14.15" customHeight="1">
      <c r="A4796" s="1119" t="s">
        <v>4140</v>
      </c>
      <c r="B4796" s="1118" t="s">
        <v>4300</v>
      </c>
      <c r="C4796" s="1117" t="s">
        <v>869</v>
      </c>
      <c r="D4796" s="1116" t="s">
        <v>1793</v>
      </c>
      <c r="E4796" s="1356">
        <v>6.9999999999999999E-4</v>
      </c>
      <c r="F4796" s="1256">
        <v>1</v>
      </c>
      <c r="G4796" s="1246">
        <v>6.9999999999999999E-4</v>
      </c>
    </row>
    <row r="4797" spans="1:7" ht="14.15" customHeight="1">
      <c r="A4797" s="1119" t="s">
        <v>4140</v>
      </c>
      <c r="B4797" s="1118" t="s">
        <v>4300</v>
      </c>
      <c r="C4797" s="1117" t="s">
        <v>4692</v>
      </c>
      <c r="D4797" s="1116" t="s">
        <v>4137</v>
      </c>
      <c r="E4797" s="1356">
        <v>2E-3</v>
      </c>
      <c r="F4797" s="1256">
        <v>1</v>
      </c>
      <c r="G4797" s="1246">
        <v>2E-3</v>
      </c>
    </row>
    <row r="4798" spans="1:7" ht="14.15" customHeight="1">
      <c r="A4798" s="1119" t="s">
        <v>4140</v>
      </c>
      <c r="B4798" s="1118" t="s">
        <v>4300</v>
      </c>
      <c r="C4798" s="1117" t="s">
        <v>870</v>
      </c>
      <c r="D4798" s="1116" t="s">
        <v>871</v>
      </c>
      <c r="E4798" s="1356">
        <v>1E-3</v>
      </c>
      <c r="F4798" s="1256">
        <v>1</v>
      </c>
      <c r="G4798" s="1246">
        <v>1E-3</v>
      </c>
    </row>
    <row r="4799" spans="1:7" ht="13.5" customHeight="1">
      <c r="A4799" s="1119" t="s">
        <v>4140</v>
      </c>
      <c r="B4799" s="1118" t="s">
        <v>4300</v>
      </c>
      <c r="C4799" s="1117" t="s">
        <v>727</v>
      </c>
      <c r="D4799" s="1116" t="s">
        <v>377</v>
      </c>
      <c r="E4799" s="1356">
        <v>0.52900000000000003</v>
      </c>
      <c r="F4799" s="1256">
        <v>1</v>
      </c>
      <c r="G4799" s="1246">
        <v>0.52900000000000003</v>
      </c>
    </row>
    <row r="4800" spans="1:7" ht="13.5" customHeight="1">
      <c r="A4800" s="1119" t="s">
        <v>4140</v>
      </c>
      <c r="B4800" s="1118" t="s">
        <v>4300</v>
      </c>
      <c r="C4800" s="1117" t="s">
        <v>2555</v>
      </c>
      <c r="D4800" s="1116" t="s">
        <v>4814</v>
      </c>
      <c r="E4800" s="1356">
        <v>0.73399999999999999</v>
      </c>
      <c r="F4800" s="1256">
        <v>1</v>
      </c>
      <c r="G4800" s="1246">
        <v>0.73399999999999999</v>
      </c>
    </row>
    <row r="4801" spans="1:7" ht="13.5" customHeight="1">
      <c r="A4801" s="1119" t="s">
        <v>4140</v>
      </c>
      <c r="B4801" s="1118" t="s">
        <v>4300</v>
      </c>
      <c r="C4801" s="1117" t="s">
        <v>292</v>
      </c>
      <c r="D4801" s="1116" t="s">
        <v>378</v>
      </c>
      <c r="E4801" s="1356">
        <v>0.75700000000000001</v>
      </c>
      <c r="F4801" s="1256">
        <v>1</v>
      </c>
      <c r="G4801" s="1246">
        <v>0.75700000000000001</v>
      </c>
    </row>
    <row r="4802" spans="1:7" ht="13.5" customHeight="1">
      <c r="A4802" s="1119" t="s">
        <v>4140</v>
      </c>
      <c r="B4802" s="1118" t="s">
        <v>4300</v>
      </c>
      <c r="C4802" s="1117" t="s">
        <v>5064</v>
      </c>
      <c r="D4802" s="1116" t="s">
        <v>5065</v>
      </c>
      <c r="E4802" s="1356">
        <v>0.191</v>
      </c>
      <c r="F4802" s="1256">
        <v>1</v>
      </c>
      <c r="G4802" s="1246">
        <v>0.191</v>
      </c>
    </row>
    <row r="4803" spans="1:7" ht="13.5" customHeight="1">
      <c r="A4803" s="1119" t="s">
        <v>4140</v>
      </c>
      <c r="B4803" s="1118" t="s">
        <v>4300</v>
      </c>
      <c r="C4803" s="1117" t="s">
        <v>2102</v>
      </c>
      <c r="D4803" s="1116" t="s">
        <v>4815</v>
      </c>
      <c r="E4803" s="1356">
        <v>0.33300000000000002</v>
      </c>
      <c r="F4803" s="1256">
        <v>1</v>
      </c>
      <c r="G4803" s="1246">
        <v>0.33300000000000002</v>
      </c>
    </row>
    <row r="4804" spans="1:7" ht="13.5" customHeight="1">
      <c r="A4804" s="1119" t="s">
        <v>4140</v>
      </c>
      <c r="B4804" s="1118" t="s">
        <v>4300</v>
      </c>
      <c r="C4804" s="1117" t="s">
        <v>6660</v>
      </c>
      <c r="D4804" s="1116" t="s">
        <v>6661</v>
      </c>
      <c r="E4804" s="1356">
        <v>1.5E-3</v>
      </c>
      <c r="F4804" s="1256">
        <v>1</v>
      </c>
      <c r="G4804" s="1246">
        <v>1.5E-3</v>
      </c>
    </row>
    <row r="4805" spans="1:7" ht="13.5" customHeight="1">
      <c r="A4805" s="1119" t="s">
        <v>3503</v>
      </c>
      <c r="B4805" s="1118" t="s">
        <v>4138</v>
      </c>
      <c r="C4805" s="1117" t="s">
        <v>1984</v>
      </c>
      <c r="D4805" s="1116" t="s">
        <v>4062</v>
      </c>
      <c r="E4805" s="1356">
        <v>1</v>
      </c>
      <c r="F4805" s="1256">
        <v>1</v>
      </c>
      <c r="G4805" s="1246">
        <v>1</v>
      </c>
    </row>
    <row r="4806" spans="1:7" ht="13.5" customHeight="1">
      <c r="A4806" s="1119" t="s">
        <v>3503</v>
      </c>
      <c r="B4806" s="1118" t="s">
        <v>4138</v>
      </c>
      <c r="C4806" s="1117" t="s">
        <v>1747</v>
      </c>
      <c r="D4806" s="1116" t="s">
        <v>5005</v>
      </c>
      <c r="E4806" s="1356">
        <v>1</v>
      </c>
      <c r="F4806" s="1256">
        <v>1</v>
      </c>
      <c r="G4806" s="1246">
        <v>1</v>
      </c>
    </row>
    <row r="4807" spans="1:7" ht="13.5" customHeight="1">
      <c r="A4807" s="1119" t="s">
        <v>3503</v>
      </c>
      <c r="B4807" s="1118" t="s">
        <v>4138</v>
      </c>
      <c r="C4807" s="1117" t="s">
        <v>1986</v>
      </c>
      <c r="D4807" s="1116" t="s">
        <v>4064</v>
      </c>
      <c r="E4807" s="1356">
        <v>3</v>
      </c>
      <c r="F4807" s="1256">
        <v>1</v>
      </c>
      <c r="G4807" s="1246">
        <v>3</v>
      </c>
    </row>
    <row r="4808" spans="1:7" ht="13.5" customHeight="1">
      <c r="A4808" s="1119" t="s">
        <v>3503</v>
      </c>
      <c r="B4808" s="1118" t="s">
        <v>4138</v>
      </c>
      <c r="C4808" s="1117" t="s">
        <v>2497</v>
      </c>
      <c r="D4808" s="1116" t="s">
        <v>3784</v>
      </c>
      <c r="E4808" s="1356">
        <v>2</v>
      </c>
      <c r="F4808" s="1256">
        <v>1</v>
      </c>
      <c r="G4808" s="1246">
        <v>2</v>
      </c>
    </row>
    <row r="4809" spans="1:7" ht="13.5" customHeight="1">
      <c r="A4809" s="1119" t="s">
        <v>3503</v>
      </c>
      <c r="B4809" s="1118" t="s">
        <v>4138</v>
      </c>
      <c r="C4809" s="1117" t="s">
        <v>4432</v>
      </c>
      <c r="D4809" s="1116" t="s">
        <v>1792</v>
      </c>
      <c r="E4809" s="1356">
        <v>8.0000000000000004E-4</v>
      </c>
      <c r="F4809" s="1256">
        <v>1</v>
      </c>
      <c r="G4809" s="1246">
        <v>8.0000000000000004E-4</v>
      </c>
    </row>
    <row r="4810" spans="1:7" ht="14.15" customHeight="1">
      <c r="A4810" s="1119" t="s">
        <v>3503</v>
      </c>
      <c r="B4810" s="1118" t="s">
        <v>4138</v>
      </c>
      <c r="C4810" s="1117" t="s">
        <v>5417</v>
      </c>
      <c r="D4810" s="1116" t="s">
        <v>3885</v>
      </c>
      <c r="E4810" s="1356">
        <v>2.5000000000000001E-3</v>
      </c>
      <c r="F4810" s="1256">
        <v>1</v>
      </c>
      <c r="G4810" s="1246">
        <v>2.5000000000000001E-3</v>
      </c>
    </row>
    <row r="4811" spans="1:7" ht="14.15" customHeight="1">
      <c r="A4811" s="1119" t="s">
        <v>3503</v>
      </c>
      <c r="B4811" s="1118" t="s">
        <v>4138</v>
      </c>
      <c r="C4811" s="1117" t="s">
        <v>5419</v>
      </c>
      <c r="D4811" s="1116" t="s">
        <v>3704</v>
      </c>
      <c r="E4811" s="1356">
        <v>0.01</v>
      </c>
      <c r="F4811" s="1256">
        <v>1</v>
      </c>
      <c r="G4811" s="1246">
        <v>0.01</v>
      </c>
    </row>
    <row r="4812" spans="1:7" ht="14.15" customHeight="1">
      <c r="A4812" s="1119" t="s">
        <v>3503</v>
      </c>
      <c r="B4812" s="1118" t="s">
        <v>4138</v>
      </c>
      <c r="C4812" s="1117" t="s">
        <v>869</v>
      </c>
      <c r="D4812" s="1116" t="s">
        <v>1793</v>
      </c>
      <c r="E4812" s="1356">
        <v>6.9999999999999999E-4</v>
      </c>
      <c r="F4812" s="1256">
        <v>1</v>
      </c>
      <c r="G4812" s="1246">
        <v>6.9999999999999999E-4</v>
      </c>
    </row>
    <row r="4813" spans="1:7" ht="14.15" customHeight="1">
      <c r="A4813" s="1119" t="s">
        <v>3503</v>
      </c>
      <c r="B4813" s="1118" t="s">
        <v>4138</v>
      </c>
      <c r="C4813" s="1117" t="s">
        <v>4692</v>
      </c>
      <c r="D4813" s="1116" t="s">
        <v>4137</v>
      </c>
      <c r="E4813" s="1356">
        <v>2E-3</v>
      </c>
      <c r="F4813" s="1256">
        <v>1</v>
      </c>
      <c r="G4813" s="1246">
        <v>2E-3</v>
      </c>
    </row>
    <row r="4814" spans="1:7" ht="14.15" customHeight="1">
      <c r="A4814" s="1119" t="s">
        <v>3503</v>
      </c>
      <c r="B4814" s="1118" t="s">
        <v>4138</v>
      </c>
      <c r="C4814" s="1117" t="s">
        <v>870</v>
      </c>
      <c r="D4814" s="1116" t="s">
        <v>871</v>
      </c>
      <c r="E4814" s="1356">
        <v>1E-3</v>
      </c>
      <c r="F4814" s="1256">
        <v>1</v>
      </c>
      <c r="G4814" s="1246">
        <v>1E-3</v>
      </c>
    </row>
    <row r="4815" spans="1:7" ht="14.15" customHeight="1">
      <c r="A4815" s="1119" t="s">
        <v>3503</v>
      </c>
      <c r="B4815" s="1118" t="s">
        <v>4138</v>
      </c>
      <c r="C4815" s="1117" t="s">
        <v>727</v>
      </c>
      <c r="D4815" s="1116" t="s">
        <v>377</v>
      </c>
      <c r="E4815" s="1358">
        <v>0.52900000000000003</v>
      </c>
      <c r="F4815" s="1256">
        <v>1</v>
      </c>
      <c r="G4815" s="1246">
        <v>0.52900000000000003</v>
      </c>
    </row>
    <row r="4816" spans="1:7" ht="14.15" customHeight="1">
      <c r="A4816" s="1119" t="s">
        <v>3503</v>
      </c>
      <c r="B4816" s="1118" t="s">
        <v>4138</v>
      </c>
      <c r="C4816" s="1117" t="s">
        <v>2555</v>
      </c>
      <c r="D4816" s="1116" t="s">
        <v>4814</v>
      </c>
      <c r="E4816" s="1356">
        <v>0.73399999999999999</v>
      </c>
      <c r="F4816" s="1256">
        <v>1</v>
      </c>
      <c r="G4816" s="1246">
        <v>0.73399999999999999</v>
      </c>
    </row>
    <row r="4817" spans="1:7" ht="14.15" customHeight="1">
      <c r="A4817" s="1119" t="s">
        <v>3503</v>
      </c>
      <c r="B4817" s="1118" t="s">
        <v>4138</v>
      </c>
      <c r="C4817" s="1117" t="s">
        <v>292</v>
      </c>
      <c r="D4817" s="1116" t="s">
        <v>378</v>
      </c>
      <c r="E4817" s="1356">
        <v>0.75700000000000001</v>
      </c>
      <c r="F4817" s="1256">
        <v>1</v>
      </c>
      <c r="G4817" s="1246">
        <v>0.75700000000000001</v>
      </c>
    </row>
    <row r="4818" spans="1:7" ht="14.15" customHeight="1">
      <c r="A4818" s="1119" t="s">
        <v>3503</v>
      </c>
      <c r="B4818" s="1118" t="s">
        <v>4138</v>
      </c>
      <c r="C4818" s="1117" t="s">
        <v>2102</v>
      </c>
      <c r="D4818" s="1116" t="s">
        <v>4815</v>
      </c>
      <c r="E4818" s="1356">
        <v>0.33300000000000002</v>
      </c>
      <c r="F4818" s="1256">
        <v>1</v>
      </c>
      <c r="G4818" s="1246">
        <v>0.33300000000000002</v>
      </c>
    </row>
    <row r="4819" spans="1:7" ht="14.15" customHeight="1">
      <c r="A4819" s="1119" t="s">
        <v>3503</v>
      </c>
      <c r="B4819" s="1118" t="s">
        <v>4138</v>
      </c>
      <c r="C4819" s="1117" t="s">
        <v>6660</v>
      </c>
      <c r="D4819" s="1116" t="s">
        <v>6661</v>
      </c>
      <c r="E4819" s="1356">
        <v>1.5E-3</v>
      </c>
      <c r="F4819" s="1256">
        <v>1</v>
      </c>
      <c r="G4819" s="1246">
        <v>1.5E-3</v>
      </c>
    </row>
    <row r="4820" spans="1:7" ht="14.15" customHeight="1">
      <c r="A4820" s="1119" t="s">
        <v>2807</v>
      </c>
      <c r="B4820" s="1118" t="s">
        <v>2225</v>
      </c>
      <c r="C4820" s="1117" t="s">
        <v>1984</v>
      </c>
      <c r="D4820" s="1116" t="s">
        <v>4062</v>
      </c>
      <c r="E4820" s="1356">
        <v>1</v>
      </c>
      <c r="F4820" s="1256">
        <v>1</v>
      </c>
      <c r="G4820" s="1246">
        <v>1</v>
      </c>
    </row>
    <row r="4821" spans="1:7" ht="14.15" customHeight="1">
      <c r="A4821" s="1119" t="s">
        <v>2807</v>
      </c>
      <c r="B4821" s="1118" t="s">
        <v>2225</v>
      </c>
      <c r="C4821" s="1117" t="s">
        <v>1747</v>
      </c>
      <c r="D4821" s="1116" t="s">
        <v>5005</v>
      </c>
      <c r="E4821" s="1356">
        <v>1</v>
      </c>
      <c r="F4821" s="1256">
        <v>1</v>
      </c>
      <c r="G4821" s="1246">
        <v>1</v>
      </c>
    </row>
    <row r="4822" spans="1:7" ht="14.15" customHeight="1">
      <c r="A4822" s="1119" t="s">
        <v>2807</v>
      </c>
      <c r="B4822" s="1118" t="s">
        <v>2225</v>
      </c>
      <c r="C4822" s="1117" t="s">
        <v>1986</v>
      </c>
      <c r="D4822" s="1116" t="s">
        <v>4064</v>
      </c>
      <c r="E4822" s="1356">
        <v>3</v>
      </c>
      <c r="F4822" s="1256">
        <v>1</v>
      </c>
      <c r="G4822" s="1246">
        <v>3</v>
      </c>
    </row>
    <row r="4823" spans="1:7" ht="14.15" customHeight="1">
      <c r="A4823" s="1119" t="s">
        <v>2807</v>
      </c>
      <c r="B4823" s="1118" t="s">
        <v>2225</v>
      </c>
      <c r="C4823" s="1117" t="s">
        <v>2497</v>
      </c>
      <c r="D4823" s="1116" t="s">
        <v>3784</v>
      </c>
      <c r="E4823" s="1356">
        <v>2</v>
      </c>
      <c r="F4823" s="1256">
        <v>1</v>
      </c>
      <c r="G4823" s="1246">
        <v>2</v>
      </c>
    </row>
    <row r="4824" spans="1:7" ht="14.15" customHeight="1">
      <c r="A4824" s="1119" t="s">
        <v>2807</v>
      </c>
      <c r="B4824" s="1118" t="s">
        <v>2225</v>
      </c>
      <c r="C4824" s="1117" t="s">
        <v>4432</v>
      </c>
      <c r="D4824" s="1116" t="s">
        <v>1792</v>
      </c>
      <c r="E4824" s="1356">
        <v>1.6000000000000001E-3</v>
      </c>
      <c r="F4824" s="1256">
        <v>1</v>
      </c>
      <c r="G4824" s="1246">
        <v>1.6000000000000001E-3</v>
      </c>
    </row>
    <row r="4825" spans="1:7" ht="14.15" customHeight="1">
      <c r="A4825" s="1119" t="s">
        <v>2807</v>
      </c>
      <c r="B4825" s="1118" t="s">
        <v>2225</v>
      </c>
      <c r="C4825" s="1117" t="s">
        <v>5417</v>
      </c>
      <c r="D4825" s="1116" t="s">
        <v>3885</v>
      </c>
      <c r="E4825" s="1356">
        <v>5.0000000000000001E-3</v>
      </c>
      <c r="F4825" s="1256">
        <v>1</v>
      </c>
      <c r="G4825" s="1246">
        <v>5.0000000000000001E-3</v>
      </c>
    </row>
    <row r="4826" spans="1:7" ht="14.15" customHeight="1">
      <c r="A4826" s="1119" t="s">
        <v>2807</v>
      </c>
      <c r="B4826" s="1118" t="s">
        <v>2225</v>
      </c>
      <c r="C4826" s="1117" t="s">
        <v>5419</v>
      </c>
      <c r="D4826" s="1116" t="s">
        <v>3704</v>
      </c>
      <c r="E4826" s="1356">
        <v>0.02</v>
      </c>
      <c r="F4826" s="1256">
        <v>1</v>
      </c>
      <c r="G4826" s="1246">
        <v>0.02</v>
      </c>
    </row>
    <row r="4827" spans="1:7" ht="14.15" customHeight="1">
      <c r="A4827" s="1119" t="s">
        <v>2807</v>
      </c>
      <c r="B4827" s="1118" t="s">
        <v>2225</v>
      </c>
      <c r="C4827" s="1117" t="s">
        <v>869</v>
      </c>
      <c r="D4827" s="1116" t="s">
        <v>1793</v>
      </c>
      <c r="E4827" s="1356">
        <v>1.4E-3</v>
      </c>
      <c r="F4827" s="1256">
        <v>1</v>
      </c>
      <c r="G4827" s="1246">
        <v>1.4E-3</v>
      </c>
    </row>
    <row r="4828" spans="1:7" ht="14.15" customHeight="1">
      <c r="A4828" s="1119" t="s">
        <v>2807</v>
      </c>
      <c r="B4828" s="1118" t="s">
        <v>2225</v>
      </c>
      <c r="C4828" s="1117" t="s">
        <v>4692</v>
      </c>
      <c r="D4828" s="1116" t="s">
        <v>4137</v>
      </c>
      <c r="E4828" s="1356">
        <v>2E-3</v>
      </c>
      <c r="F4828" s="1256">
        <v>1</v>
      </c>
      <c r="G4828" s="1246">
        <v>2E-3</v>
      </c>
    </row>
    <row r="4829" spans="1:7" ht="14.15" customHeight="1">
      <c r="A4829" s="1119" t="s">
        <v>2807</v>
      </c>
      <c r="B4829" s="1118" t="s">
        <v>2225</v>
      </c>
      <c r="C4829" s="1117" t="s">
        <v>870</v>
      </c>
      <c r="D4829" s="1116" t="s">
        <v>871</v>
      </c>
      <c r="E4829" s="1356">
        <v>2E-3</v>
      </c>
      <c r="F4829" s="1256">
        <v>1</v>
      </c>
      <c r="G4829" s="1246">
        <v>2E-3</v>
      </c>
    </row>
    <row r="4830" spans="1:7" ht="14.15" customHeight="1">
      <c r="A4830" s="1119" t="s">
        <v>2807</v>
      </c>
      <c r="B4830" s="1118" t="s">
        <v>2225</v>
      </c>
      <c r="C4830" s="1117" t="s">
        <v>727</v>
      </c>
      <c r="D4830" s="1116" t="s">
        <v>377</v>
      </c>
      <c r="E4830" s="1356">
        <v>0.52900000000000003</v>
      </c>
      <c r="F4830" s="1256">
        <v>1</v>
      </c>
      <c r="G4830" s="1246">
        <v>0.52900000000000003</v>
      </c>
    </row>
    <row r="4831" spans="1:7" ht="14.15" customHeight="1">
      <c r="A4831" s="1119" t="s">
        <v>2807</v>
      </c>
      <c r="B4831" s="1118" t="s">
        <v>2225</v>
      </c>
      <c r="C4831" s="1117" t="s">
        <v>2555</v>
      </c>
      <c r="D4831" s="1116" t="s">
        <v>4814</v>
      </c>
      <c r="E4831" s="1356">
        <v>0.73399999999999999</v>
      </c>
      <c r="F4831" s="1256">
        <v>1</v>
      </c>
      <c r="G4831" s="1246">
        <v>0.73399999999999999</v>
      </c>
    </row>
    <row r="4832" spans="1:7" ht="14.15" customHeight="1">
      <c r="A4832" s="1119" t="s">
        <v>2807</v>
      </c>
      <c r="B4832" s="1118" t="s">
        <v>2225</v>
      </c>
      <c r="C4832" s="1117" t="s">
        <v>292</v>
      </c>
      <c r="D4832" s="1116" t="s">
        <v>378</v>
      </c>
      <c r="E4832" s="1356">
        <v>0.75700000000000001</v>
      </c>
      <c r="F4832" s="1256">
        <v>1</v>
      </c>
      <c r="G4832" s="1246">
        <v>0.75700000000000001</v>
      </c>
    </row>
    <row r="4833" spans="1:7" ht="14.15" customHeight="1">
      <c r="A4833" s="1119" t="s">
        <v>2807</v>
      </c>
      <c r="B4833" s="1118" t="s">
        <v>2225</v>
      </c>
      <c r="C4833" s="1117" t="s">
        <v>5064</v>
      </c>
      <c r="D4833" s="1116" t="s">
        <v>5065</v>
      </c>
      <c r="E4833" s="1356">
        <v>0.191</v>
      </c>
      <c r="F4833" s="1256">
        <v>1</v>
      </c>
      <c r="G4833" s="1246">
        <v>0.191</v>
      </c>
    </row>
    <row r="4834" spans="1:7" ht="14.15" customHeight="1">
      <c r="A4834" s="1119" t="s">
        <v>2807</v>
      </c>
      <c r="B4834" s="1118" t="s">
        <v>2225</v>
      </c>
      <c r="C4834" s="1117" t="s">
        <v>2102</v>
      </c>
      <c r="D4834" s="1116" t="s">
        <v>4815</v>
      </c>
      <c r="E4834" s="1356">
        <v>0.33300000000000002</v>
      </c>
      <c r="F4834" s="1256">
        <v>1</v>
      </c>
      <c r="G4834" s="1246">
        <v>0.33300000000000002</v>
      </c>
    </row>
    <row r="4835" spans="1:7" ht="14.15" customHeight="1">
      <c r="A4835" s="1119" t="s">
        <v>2807</v>
      </c>
      <c r="B4835" s="1118" t="s">
        <v>2225</v>
      </c>
      <c r="C4835" s="1117" t="s">
        <v>6660</v>
      </c>
      <c r="D4835" s="1116" t="s">
        <v>6661</v>
      </c>
      <c r="E4835" s="1356">
        <v>1.5E-3</v>
      </c>
      <c r="F4835" s="1256">
        <v>1</v>
      </c>
      <c r="G4835" s="1246">
        <v>1.5E-3</v>
      </c>
    </row>
    <row r="4836" spans="1:7" ht="14.15" customHeight="1">
      <c r="A4836" s="1119" t="s">
        <v>3536</v>
      </c>
      <c r="B4836" s="1118" t="s">
        <v>2280</v>
      </c>
      <c r="C4836" s="1117" t="s">
        <v>4580</v>
      </c>
      <c r="D4836" s="1116" t="s">
        <v>3206</v>
      </c>
      <c r="E4836" s="1356">
        <v>1</v>
      </c>
      <c r="F4836" s="1256">
        <v>1</v>
      </c>
      <c r="G4836" s="1246">
        <v>1</v>
      </c>
    </row>
    <row r="4837" spans="1:7" ht="14.15" customHeight="1">
      <c r="A4837" s="1119" t="s">
        <v>3536</v>
      </c>
      <c r="B4837" s="1118" t="s">
        <v>2280</v>
      </c>
      <c r="C4837" s="1117" t="s">
        <v>3195</v>
      </c>
      <c r="D4837" s="1116" t="s">
        <v>3687</v>
      </c>
      <c r="E4837" s="1356">
        <v>1</v>
      </c>
      <c r="F4837" s="1256">
        <v>1</v>
      </c>
      <c r="G4837" s="1246">
        <v>1</v>
      </c>
    </row>
    <row r="4838" spans="1:7" ht="14.15" customHeight="1">
      <c r="A4838" s="1119" t="s">
        <v>3536</v>
      </c>
      <c r="B4838" s="1118" t="s">
        <v>2280</v>
      </c>
      <c r="C4838" s="1117" t="s">
        <v>1984</v>
      </c>
      <c r="D4838" s="1116" t="s">
        <v>4062</v>
      </c>
      <c r="E4838" s="1356">
        <v>1</v>
      </c>
      <c r="F4838" s="1256">
        <v>1</v>
      </c>
      <c r="G4838" s="1246">
        <v>1</v>
      </c>
    </row>
    <row r="4839" spans="1:7" ht="14.15" customHeight="1">
      <c r="A4839" s="1119" t="s">
        <v>3536</v>
      </c>
      <c r="B4839" s="1118" t="s">
        <v>2280</v>
      </c>
      <c r="C4839" s="1117" t="s">
        <v>1747</v>
      </c>
      <c r="D4839" s="1116" t="s">
        <v>5005</v>
      </c>
      <c r="E4839" s="1356">
        <v>1</v>
      </c>
      <c r="F4839" s="1256">
        <v>1</v>
      </c>
      <c r="G4839" s="1246">
        <v>1</v>
      </c>
    </row>
    <row r="4840" spans="1:7" ht="14.15" customHeight="1">
      <c r="A4840" s="1119" t="s">
        <v>3536</v>
      </c>
      <c r="B4840" s="1118" t="s">
        <v>2280</v>
      </c>
      <c r="C4840" s="1117" t="s">
        <v>1986</v>
      </c>
      <c r="D4840" s="1116" t="s">
        <v>4064</v>
      </c>
      <c r="E4840" s="1356">
        <v>3</v>
      </c>
      <c r="F4840" s="1256">
        <v>1</v>
      </c>
      <c r="G4840" s="1246">
        <v>3</v>
      </c>
    </row>
    <row r="4841" spans="1:7" ht="14.15" customHeight="1">
      <c r="A4841" s="1119" t="s">
        <v>3536</v>
      </c>
      <c r="B4841" s="1118" t="s">
        <v>2280</v>
      </c>
      <c r="C4841" s="1117" t="s">
        <v>2497</v>
      </c>
      <c r="D4841" s="1116" t="s">
        <v>3784</v>
      </c>
      <c r="E4841" s="1356">
        <v>2</v>
      </c>
      <c r="F4841" s="1256">
        <v>1</v>
      </c>
      <c r="G4841" s="1246">
        <v>2</v>
      </c>
    </row>
    <row r="4842" spans="1:7" ht="14.15" customHeight="1">
      <c r="A4842" s="1119" t="s">
        <v>3536</v>
      </c>
      <c r="B4842" s="1118" t="s">
        <v>2280</v>
      </c>
      <c r="C4842" s="1117" t="s">
        <v>4432</v>
      </c>
      <c r="D4842" s="1116" t="s">
        <v>1792</v>
      </c>
      <c r="E4842" s="1356">
        <v>8.0000000000000004E-4</v>
      </c>
      <c r="F4842" s="1256">
        <v>1</v>
      </c>
      <c r="G4842" s="1246">
        <v>8.0000000000000004E-4</v>
      </c>
    </row>
    <row r="4843" spans="1:7" ht="14.15" customHeight="1">
      <c r="A4843" s="1119" t="s">
        <v>3536</v>
      </c>
      <c r="B4843" s="1118" t="s">
        <v>2280</v>
      </c>
      <c r="C4843" s="1117" t="s">
        <v>5417</v>
      </c>
      <c r="D4843" s="1116" t="s">
        <v>3885</v>
      </c>
      <c r="E4843" s="1358">
        <v>2.5000000000000001E-3</v>
      </c>
      <c r="F4843" s="1256">
        <v>1</v>
      </c>
      <c r="G4843" s="1246">
        <v>2.5000000000000001E-3</v>
      </c>
    </row>
    <row r="4844" spans="1:7" ht="14.15" customHeight="1">
      <c r="A4844" s="1119" t="s">
        <v>3536</v>
      </c>
      <c r="B4844" s="1118" t="s">
        <v>2280</v>
      </c>
      <c r="C4844" s="1117" t="s">
        <v>5419</v>
      </c>
      <c r="D4844" s="1116" t="s">
        <v>3704</v>
      </c>
      <c r="E4844" s="1356">
        <v>0.01</v>
      </c>
      <c r="F4844" s="1256">
        <v>1</v>
      </c>
      <c r="G4844" s="1246">
        <v>0.01</v>
      </c>
    </row>
    <row r="4845" spans="1:7" ht="14.15" customHeight="1">
      <c r="A4845" s="1119" t="s">
        <v>3536</v>
      </c>
      <c r="B4845" s="1118" t="s">
        <v>2280</v>
      </c>
      <c r="C4845" s="1117" t="s">
        <v>869</v>
      </c>
      <c r="D4845" s="1116" t="s">
        <v>1793</v>
      </c>
      <c r="E4845" s="1356">
        <v>6.9999999999999999E-4</v>
      </c>
      <c r="F4845" s="1256">
        <v>1</v>
      </c>
      <c r="G4845" s="1246">
        <v>6.9999999999999999E-4</v>
      </c>
    </row>
    <row r="4846" spans="1:7" ht="14.15" customHeight="1">
      <c r="A4846" s="1119" t="s">
        <v>3536</v>
      </c>
      <c r="B4846" s="1118" t="s">
        <v>2280</v>
      </c>
      <c r="C4846" s="1117" t="s">
        <v>4692</v>
      </c>
      <c r="D4846" s="1116" t="s">
        <v>4137</v>
      </c>
      <c r="E4846" s="1356">
        <v>2E-3</v>
      </c>
      <c r="F4846" s="1256">
        <v>1</v>
      </c>
      <c r="G4846" s="1246">
        <v>2E-3</v>
      </c>
    </row>
    <row r="4847" spans="1:7" ht="14.15" customHeight="1">
      <c r="A4847" s="1119" t="s">
        <v>3536</v>
      </c>
      <c r="B4847" s="1118" t="s">
        <v>2280</v>
      </c>
      <c r="C4847" s="1117" t="s">
        <v>870</v>
      </c>
      <c r="D4847" s="1116" t="s">
        <v>871</v>
      </c>
      <c r="E4847" s="1356">
        <v>1E-3</v>
      </c>
      <c r="F4847" s="1256">
        <v>1</v>
      </c>
      <c r="G4847" s="1246">
        <v>1E-3</v>
      </c>
    </row>
    <row r="4848" spans="1:7" ht="14.15" customHeight="1">
      <c r="A4848" s="1119" t="s">
        <v>3536</v>
      </c>
      <c r="B4848" s="1118" t="s">
        <v>2280</v>
      </c>
      <c r="C4848" s="1117" t="s">
        <v>727</v>
      </c>
      <c r="D4848" s="1116" t="s">
        <v>377</v>
      </c>
      <c r="E4848" s="1356">
        <v>0.52900000000000003</v>
      </c>
      <c r="F4848" s="1256">
        <v>1</v>
      </c>
      <c r="G4848" s="1246">
        <v>0.52900000000000003</v>
      </c>
    </row>
    <row r="4849" spans="1:7" ht="14.15" customHeight="1">
      <c r="A4849" s="1119" t="s">
        <v>3536</v>
      </c>
      <c r="B4849" s="1118" t="s">
        <v>2280</v>
      </c>
      <c r="C4849" s="1117" t="s">
        <v>2555</v>
      </c>
      <c r="D4849" s="1116" t="s">
        <v>4814</v>
      </c>
      <c r="E4849" s="1356">
        <v>0.73399999999999999</v>
      </c>
      <c r="F4849" s="1256">
        <v>1</v>
      </c>
      <c r="G4849" s="1246">
        <v>0.73399999999999999</v>
      </c>
    </row>
    <row r="4850" spans="1:7" ht="14.15" customHeight="1">
      <c r="A4850" s="1119" t="s">
        <v>3536</v>
      </c>
      <c r="B4850" s="1118" t="s">
        <v>2280</v>
      </c>
      <c r="C4850" s="1117" t="s">
        <v>2552</v>
      </c>
      <c r="D4850" s="1116" t="s">
        <v>379</v>
      </c>
      <c r="E4850" s="1356">
        <v>0.251</v>
      </c>
      <c r="F4850" s="1256">
        <v>1</v>
      </c>
      <c r="G4850" s="1246">
        <v>0.251</v>
      </c>
    </row>
    <row r="4851" spans="1:7" ht="14.15" customHeight="1">
      <c r="A4851" s="1119" t="s">
        <v>3536</v>
      </c>
      <c r="B4851" s="1118" t="s">
        <v>2280</v>
      </c>
      <c r="C4851" s="1117" t="s">
        <v>2553</v>
      </c>
      <c r="D4851" s="1116" t="s">
        <v>380</v>
      </c>
      <c r="E4851" s="1356">
        <v>0.193</v>
      </c>
      <c r="F4851" s="1256">
        <v>1</v>
      </c>
      <c r="G4851" s="1246">
        <v>0.193</v>
      </c>
    </row>
    <row r="4852" spans="1:7" ht="14.15" customHeight="1">
      <c r="A4852" s="1119" t="s">
        <v>3536</v>
      </c>
      <c r="B4852" s="1118" t="s">
        <v>2280</v>
      </c>
      <c r="C4852" s="1117" t="s">
        <v>292</v>
      </c>
      <c r="D4852" s="1116" t="s">
        <v>378</v>
      </c>
      <c r="E4852" s="1356">
        <v>0.75700000000000001</v>
      </c>
      <c r="F4852" s="1256">
        <v>1</v>
      </c>
      <c r="G4852" s="1246">
        <v>0.75700000000000001</v>
      </c>
    </row>
    <row r="4853" spans="1:7" ht="14.15" customHeight="1">
      <c r="A4853" s="1119" t="s">
        <v>3536</v>
      </c>
      <c r="B4853" s="1118" t="s">
        <v>2280</v>
      </c>
      <c r="C4853" s="1117" t="s">
        <v>2102</v>
      </c>
      <c r="D4853" s="1116" t="s">
        <v>4815</v>
      </c>
      <c r="E4853" s="1356">
        <v>0.33300000000000002</v>
      </c>
      <c r="F4853" s="1256">
        <v>1</v>
      </c>
      <c r="G4853" s="1246">
        <v>0.33300000000000002</v>
      </c>
    </row>
    <row r="4854" spans="1:7" ht="14.15" customHeight="1">
      <c r="A4854" s="1119" t="s">
        <v>3536</v>
      </c>
      <c r="B4854" s="1118" t="s">
        <v>2280</v>
      </c>
      <c r="C4854" s="1117" t="s">
        <v>6660</v>
      </c>
      <c r="D4854" s="1116" t="s">
        <v>6661</v>
      </c>
      <c r="E4854" s="1356">
        <v>2.2000000000000001E-3</v>
      </c>
      <c r="F4854" s="1256">
        <v>1</v>
      </c>
      <c r="G4854" s="1246">
        <v>2.2000000000000001E-3</v>
      </c>
    </row>
    <row r="4855" spans="1:7" ht="14.15" customHeight="1">
      <c r="A4855" s="1119" t="s">
        <v>5477</v>
      </c>
      <c r="B4855" s="1118" t="s">
        <v>4272</v>
      </c>
      <c r="C4855" s="1117" t="s">
        <v>4580</v>
      </c>
      <c r="D4855" s="1116" t="s">
        <v>3206</v>
      </c>
      <c r="E4855" s="1356">
        <v>1</v>
      </c>
      <c r="F4855" s="1256">
        <v>1</v>
      </c>
      <c r="G4855" s="1246">
        <v>1</v>
      </c>
    </row>
    <row r="4856" spans="1:7" ht="14.15" customHeight="1">
      <c r="A4856" s="1119" t="s">
        <v>5477</v>
      </c>
      <c r="B4856" s="1118" t="s">
        <v>4272</v>
      </c>
      <c r="C4856" s="1117" t="s">
        <v>3195</v>
      </c>
      <c r="D4856" s="1116" t="s">
        <v>3687</v>
      </c>
      <c r="E4856" s="1356">
        <v>1</v>
      </c>
      <c r="F4856" s="1256">
        <v>1</v>
      </c>
      <c r="G4856" s="1246">
        <v>1</v>
      </c>
    </row>
    <row r="4857" spans="1:7" ht="14.15" customHeight="1">
      <c r="A4857" s="1119" t="s">
        <v>5477</v>
      </c>
      <c r="B4857" s="1118" t="s">
        <v>4272</v>
      </c>
      <c r="C4857" s="1117" t="s">
        <v>1984</v>
      </c>
      <c r="D4857" s="1116" t="s">
        <v>4062</v>
      </c>
      <c r="E4857" s="1356">
        <v>1</v>
      </c>
      <c r="F4857" s="1256">
        <v>1</v>
      </c>
      <c r="G4857" s="1246">
        <v>1</v>
      </c>
    </row>
    <row r="4858" spans="1:7" ht="14.15" customHeight="1">
      <c r="A4858" s="1119" t="s">
        <v>5477</v>
      </c>
      <c r="B4858" s="1118" t="s">
        <v>4272</v>
      </c>
      <c r="C4858" s="1117" t="s">
        <v>1747</v>
      </c>
      <c r="D4858" s="1116" t="s">
        <v>5005</v>
      </c>
      <c r="E4858" s="1356">
        <v>1</v>
      </c>
      <c r="F4858" s="1256">
        <v>1</v>
      </c>
      <c r="G4858" s="1246">
        <v>1</v>
      </c>
    </row>
    <row r="4859" spans="1:7" ht="14.15" customHeight="1">
      <c r="A4859" s="1119" t="s">
        <v>5477</v>
      </c>
      <c r="B4859" s="1118" t="s">
        <v>4272</v>
      </c>
      <c r="C4859" s="1117" t="s">
        <v>1986</v>
      </c>
      <c r="D4859" s="1116" t="s">
        <v>4064</v>
      </c>
      <c r="E4859" s="1356">
        <v>3</v>
      </c>
      <c r="F4859" s="1256">
        <v>1</v>
      </c>
      <c r="G4859" s="1246">
        <v>3</v>
      </c>
    </row>
    <row r="4860" spans="1:7" ht="14.15" customHeight="1">
      <c r="A4860" s="1119" t="s">
        <v>5477</v>
      </c>
      <c r="B4860" s="1118" t="s">
        <v>4272</v>
      </c>
      <c r="C4860" s="1117" t="s">
        <v>2497</v>
      </c>
      <c r="D4860" s="1116" t="s">
        <v>3784</v>
      </c>
      <c r="E4860" s="1356">
        <v>2</v>
      </c>
      <c r="F4860" s="1256">
        <v>1</v>
      </c>
      <c r="G4860" s="1246">
        <v>2</v>
      </c>
    </row>
    <row r="4861" spans="1:7" ht="14.15" customHeight="1">
      <c r="A4861" s="1119" t="s">
        <v>5477</v>
      </c>
      <c r="B4861" s="1118" t="s">
        <v>4272</v>
      </c>
      <c r="C4861" s="1117" t="s">
        <v>4432</v>
      </c>
      <c r="D4861" s="1116" t="s">
        <v>1792</v>
      </c>
      <c r="E4861" s="1356">
        <v>1.6000000000000001E-3</v>
      </c>
      <c r="F4861" s="1256">
        <v>1</v>
      </c>
      <c r="G4861" s="1246">
        <v>1.6000000000000001E-3</v>
      </c>
    </row>
    <row r="4862" spans="1:7" ht="14.15" customHeight="1">
      <c r="A4862" s="1119" t="s">
        <v>5477</v>
      </c>
      <c r="B4862" s="1118" t="s">
        <v>4272</v>
      </c>
      <c r="C4862" s="1117" t="s">
        <v>5417</v>
      </c>
      <c r="D4862" s="1116" t="s">
        <v>3885</v>
      </c>
      <c r="E4862" s="1356">
        <v>5.0000000000000001E-3</v>
      </c>
      <c r="F4862" s="1256">
        <v>1</v>
      </c>
      <c r="G4862" s="1246">
        <v>5.0000000000000001E-3</v>
      </c>
    </row>
    <row r="4863" spans="1:7" ht="14.15" customHeight="1">
      <c r="A4863" s="1119" t="s">
        <v>5477</v>
      </c>
      <c r="B4863" s="1118" t="s">
        <v>4272</v>
      </c>
      <c r="C4863" s="1117" t="s">
        <v>5419</v>
      </c>
      <c r="D4863" s="1116" t="s">
        <v>3704</v>
      </c>
      <c r="E4863" s="1356">
        <v>0.02</v>
      </c>
      <c r="F4863" s="1256">
        <v>1</v>
      </c>
      <c r="G4863" s="1246">
        <v>0.02</v>
      </c>
    </row>
    <row r="4864" spans="1:7" ht="14.15" customHeight="1">
      <c r="A4864" s="1119" t="s">
        <v>5477</v>
      </c>
      <c r="B4864" s="1118" t="s">
        <v>4272</v>
      </c>
      <c r="C4864" s="1117" t="s">
        <v>869</v>
      </c>
      <c r="D4864" s="1116" t="s">
        <v>1793</v>
      </c>
      <c r="E4864" s="1356">
        <v>1.4E-3</v>
      </c>
      <c r="F4864" s="1256">
        <v>1</v>
      </c>
      <c r="G4864" s="1246">
        <v>1.4E-3</v>
      </c>
    </row>
    <row r="4865" spans="1:7" ht="14.15" customHeight="1">
      <c r="A4865" s="1119" t="s">
        <v>5477</v>
      </c>
      <c r="B4865" s="1118" t="s">
        <v>4272</v>
      </c>
      <c r="C4865" s="1117" t="s">
        <v>4692</v>
      </c>
      <c r="D4865" s="1116" t="s">
        <v>4137</v>
      </c>
      <c r="E4865" s="1356">
        <v>2E-3</v>
      </c>
      <c r="F4865" s="1256">
        <v>1</v>
      </c>
      <c r="G4865" s="1246">
        <v>2E-3</v>
      </c>
    </row>
    <row r="4866" spans="1:7" ht="14.15" customHeight="1">
      <c r="A4866" s="1119" t="s">
        <v>5477</v>
      </c>
      <c r="B4866" s="1118" t="s">
        <v>4272</v>
      </c>
      <c r="C4866" s="1117" t="s">
        <v>870</v>
      </c>
      <c r="D4866" s="1116" t="s">
        <v>871</v>
      </c>
      <c r="E4866" s="1356">
        <v>2E-3</v>
      </c>
      <c r="F4866" s="1256">
        <v>1</v>
      </c>
      <c r="G4866" s="1246">
        <v>2E-3</v>
      </c>
    </row>
    <row r="4867" spans="1:7" ht="14.15" customHeight="1">
      <c r="A4867" s="1119" t="s">
        <v>5477</v>
      </c>
      <c r="B4867" s="1118" t="s">
        <v>4272</v>
      </c>
      <c r="C4867" s="1117" t="s">
        <v>727</v>
      </c>
      <c r="D4867" s="1116" t="s">
        <v>377</v>
      </c>
      <c r="E4867" s="1356">
        <v>0.52900000000000003</v>
      </c>
      <c r="F4867" s="1256">
        <v>1</v>
      </c>
      <c r="G4867" s="1246">
        <v>0.52900000000000003</v>
      </c>
    </row>
    <row r="4868" spans="1:7" ht="14.15" customHeight="1">
      <c r="A4868" s="1119" t="s">
        <v>5477</v>
      </c>
      <c r="B4868" s="1118" t="s">
        <v>4272</v>
      </c>
      <c r="C4868" s="1117" t="s">
        <v>2555</v>
      </c>
      <c r="D4868" s="1116" t="s">
        <v>4814</v>
      </c>
      <c r="E4868" s="1356">
        <v>0.73399999999999999</v>
      </c>
      <c r="F4868" s="1256">
        <v>1</v>
      </c>
      <c r="G4868" s="1246">
        <v>0.73399999999999999</v>
      </c>
    </row>
    <row r="4869" spans="1:7" ht="14.15" customHeight="1">
      <c r="A4869" s="1119" t="s">
        <v>5477</v>
      </c>
      <c r="B4869" s="1118" t="s">
        <v>4272</v>
      </c>
      <c r="C4869" s="1117" t="s">
        <v>2552</v>
      </c>
      <c r="D4869" s="1116" t="s">
        <v>379</v>
      </c>
      <c r="E4869" s="1356">
        <v>0.251</v>
      </c>
      <c r="F4869" s="1256">
        <v>1</v>
      </c>
      <c r="G4869" s="1246">
        <v>0.251</v>
      </c>
    </row>
    <row r="4870" spans="1:7" ht="14.15" customHeight="1">
      <c r="A4870" s="1119" t="s">
        <v>5477</v>
      </c>
      <c r="B4870" s="1118" t="s">
        <v>4272</v>
      </c>
      <c r="C4870" s="1117" t="s">
        <v>2553</v>
      </c>
      <c r="D4870" s="1116" t="s">
        <v>380</v>
      </c>
      <c r="E4870" s="1356">
        <v>0.193</v>
      </c>
      <c r="F4870" s="1256">
        <v>1</v>
      </c>
      <c r="G4870" s="1246">
        <v>0.193</v>
      </c>
    </row>
    <row r="4871" spans="1:7" ht="14.15" customHeight="1">
      <c r="A4871" s="1119" t="s">
        <v>5477</v>
      </c>
      <c r="B4871" s="1118" t="s">
        <v>4272</v>
      </c>
      <c r="C4871" s="1117" t="s">
        <v>292</v>
      </c>
      <c r="D4871" s="1116" t="s">
        <v>378</v>
      </c>
      <c r="E4871" s="1358">
        <v>0.75700000000000001</v>
      </c>
      <c r="F4871" s="1256">
        <v>1</v>
      </c>
      <c r="G4871" s="1246">
        <v>0.75700000000000001</v>
      </c>
    </row>
    <row r="4872" spans="1:7" ht="14.15" customHeight="1">
      <c r="A4872" s="1119" t="s">
        <v>5477</v>
      </c>
      <c r="B4872" s="1118" t="s">
        <v>4272</v>
      </c>
      <c r="C4872" s="1117" t="s">
        <v>2102</v>
      </c>
      <c r="D4872" s="1116" t="s">
        <v>4815</v>
      </c>
      <c r="E4872" s="1356">
        <v>0.33300000000000002</v>
      </c>
      <c r="F4872" s="1256">
        <v>1</v>
      </c>
      <c r="G4872" s="1246">
        <v>0.33300000000000002</v>
      </c>
    </row>
    <row r="4873" spans="1:7" ht="14.15" customHeight="1">
      <c r="A4873" s="1119" t="s">
        <v>5477</v>
      </c>
      <c r="B4873" s="1118" t="s">
        <v>4272</v>
      </c>
      <c r="C4873" s="1117" t="s">
        <v>6660</v>
      </c>
      <c r="D4873" s="1116" t="s">
        <v>6661</v>
      </c>
      <c r="E4873" s="1356">
        <v>2.2000000000000001E-3</v>
      </c>
      <c r="F4873" s="1256">
        <v>1</v>
      </c>
      <c r="G4873" s="1246">
        <v>2.2000000000000001E-3</v>
      </c>
    </row>
    <row r="4874" spans="1:7" ht="14.15" customHeight="1">
      <c r="A4874" s="1119" t="s">
        <v>1487</v>
      </c>
      <c r="B4874" s="1118" t="s">
        <v>4273</v>
      </c>
      <c r="C4874" s="1117" t="s">
        <v>4580</v>
      </c>
      <c r="D4874" s="1116" t="s">
        <v>3206</v>
      </c>
      <c r="E4874" s="1356">
        <v>1</v>
      </c>
      <c r="F4874" s="1256">
        <v>1</v>
      </c>
      <c r="G4874" s="1246">
        <v>1</v>
      </c>
    </row>
    <row r="4875" spans="1:7" ht="14.15" customHeight="1">
      <c r="A4875" s="1119" t="s">
        <v>1487</v>
      </c>
      <c r="B4875" s="1118" t="s">
        <v>4273</v>
      </c>
      <c r="C4875" s="1117" t="s">
        <v>3195</v>
      </c>
      <c r="D4875" s="1116" t="s">
        <v>3687</v>
      </c>
      <c r="E4875" s="1356">
        <v>1</v>
      </c>
      <c r="F4875" s="1256">
        <v>1</v>
      </c>
      <c r="G4875" s="1246">
        <v>1</v>
      </c>
    </row>
    <row r="4876" spans="1:7" ht="14.15" customHeight="1">
      <c r="A4876" s="1119" t="s">
        <v>1487</v>
      </c>
      <c r="B4876" s="1118" t="s">
        <v>4273</v>
      </c>
      <c r="C4876" s="1117" t="s">
        <v>1984</v>
      </c>
      <c r="D4876" s="1116" t="s">
        <v>4062</v>
      </c>
      <c r="E4876" s="1356">
        <v>1</v>
      </c>
      <c r="F4876" s="1256">
        <v>1</v>
      </c>
      <c r="G4876" s="1246">
        <v>1</v>
      </c>
    </row>
    <row r="4877" spans="1:7" ht="14.15" customHeight="1">
      <c r="A4877" s="1119" t="s">
        <v>1487</v>
      </c>
      <c r="B4877" s="1118" t="s">
        <v>4273</v>
      </c>
      <c r="C4877" s="1117" t="s">
        <v>1747</v>
      </c>
      <c r="D4877" s="1116" t="s">
        <v>5005</v>
      </c>
      <c r="E4877" s="1356">
        <v>1</v>
      </c>
      <c r="F4877" s="1256">
        <v>1</v>
      </c>
      <c r="G4877" s="1246">
        <v>1</v>
      </c>
    </row>
    <row r="4878" spans="1:7" ht="14.15" customHeight="1">
      <c r="A4878" s="1119" t="s">
        <v>1487</v>
      </c>
      <c r="B4878" s="1118" t="s">
        <v>4273</v>
      </c>
      <c r="C4878" s="1117" t="s">
        <v>1986</v>
      </c>
      <c r="D4878" s="1116" t="s">
        <v>4064</v>
      </c>
      <c r="E4878" s="1356">
        <v>3</v>
      </c>
      <c r="F4878" s="1256">
        <v>1</v>
      </c>
      <c r="G4878" s="1246">
        <v>3</v>
      </c>
    </row>
    <row r="4879" spans="1:7" ht="14.15" customHeight="1">
      <c r="A4879" s="1119" t="s">
        <v>1487</v>
      </c>
      <c r="B4879" s="1118" t="s">
        <v>4273</v>
      </c>
      <c r="C4879" s="1117" t="s">
        <v>2497</v>
      </c>
      <c r="D4879" s="1116" t="s">
        <v>3784</v>
      </c>
      <c r="E4879" s="1356">
        <v>2</v>
      </c>
      <c r="F4879" s="1256">
        <v>1</v>
      </c>
      <c r="G4879" s="1246">
        <v>2</v>
      </c>
    </row>
    <row r="4880" spans="1:7" ht="14.15" customHeight="1">
      <c r="A4880" s="1119" t="s">
        <v>1487</v>
      </c>
      <c r="B4880" s="1118" t="s">
        <v>4273</v>
      </c>
      <c r="C4880" s="1117" t="s">
        <v>4432</v>
      </c>
      <c r="D4880" s="1116" t="s">
        <v>1792</v>
      </c>
      <c r="E4880" s="1356">
        <v>8.0000000000000004E-4</v>
      </c>
      <c r="F4880" s="1256">
        <v>1</v>
      </c>
      <c r="G4880" s="1246">
        <v>8.0000000000000004E-4</v>
      </c>
    </row>
    <row r="4881" spans="1:7" ht="14.15" customHeight="1">
      <c r="A4881" s="1119" t="s">
        <v>1487</v>
      </c>
      <c r="B4881" s="1118" t="s">
        <v>4273</v>
      </c>
      <c r="C4881" s="1117" t="s">
        <v>5417</v>
      </c>
      <c r="D4881" s="1116" t="s">
        <v>3885</v>
      </c>
      <c r="E4881" s="1356">
        <v>2.5000000000000001E-3</v>
      </c>
      <c r="F4881" s="1256">
        <v>1</v>
      </c>
      <c r="G4881" s="1246">
        <v>2.5000000000000001E-3</v>
      </c>
    </row>
    <row r="4882" spans="1:7" ht="14.15" customHeight="1">
      <c r="A4882" s="1119" t="s">
        <v>1487</v>
      </c>
      <c r="B4882" s="1118" t="s">
        <v>4273</v>
      </c>
      <c r="C4882" s="1117" t="s">
        <v>5419</v>
      </c>
      <c r="D4882" s="1116" t="s">
        <v>3704</v>
      </c>
      <c r="E4882" s="1356">
        <v>0.01</v>
      </c>
      <c r="F4882" s="1256">
        <v>1</v>
      </c>
      <c r="G4882" s="1246">
        <v>0.01</v>
      </c>
    </row>
    <row r="4883" spans="1:7" ht="14.15" customHeight="1">
      <c r="A4883" s="1119" t="s">
        <v>1487</v>
      </c>
      <c r="B4883" s="1118" t="s">
        <v>4273</v>
      </c>
      <c r="C4883" s="1117" t="s">
        <v>869</v>
      </c>
      <c r="D4883" s="1116" t="s">
        <v>1793</v>
      </c>
      <c r="E4883" s="1356">
        <v>6.9999999999999999E-4</v>
      </c>
      <c r="F4883" s="1256">
        <v>1</v>
      </c>
      <c r="G4883" s="1246">
        <v>6.9999999999999999E-4</v>
      </c>
    </row>
    <row r="4884" spans="1:7" ht="14.15" customHeight="1">
      <c r="A4884" s="1119" t="s">
        <v>1487</v>
      </c>
      <c r="B4884" s="1118" t="s">
        <v>4273</v>
      </c>
      <c r="C4884" s="1117" t="s">
        <v>4692</v>
      </c>
      <c r="D4884" s="1116" t="s">
        <v>4137</v>
      </c>
      <c r="E4884" s="1356">
        <v>2E-3</v>
      </c>
      <c r="F4884" s="1256">
        <v>1</v>
      </c>
      <c r="G4884" s="1246">
        <v>2E-3</v>
      </c>
    </row>
    <row r="4885" spans="1:7" ht="14.15" customHeight="1">
      <c r="A4885" s="1119" t="s">
        <v>1487</v>
      </c>
      <c r="B4885" s="1118" t="s">
        <v>4273</v>
      </c>
      <c r="C4885" s="1117" t="s">
        <v>870</v>
      </c>
      <c r="D4885" s="1116" t="s">
        <v>871</v>
      </c>
      <c r="E4885" s="1356">
        <v>1E-3</v>
      </c>
      <c r="F4885" s="1256">
        <v>1</v>
      </c>
      <c r="G4885" s="1246">
        <v>1E-3</v>
      </c>
    </row>
    <row r="4886" spans="1:7" ht="14.15" customHeight="1">
      <c r="A4886" s="1119" t="s">
        <v>1487</v>
      </c>
      <c r="B4886" s="1118" t="s">
        <v>4273</v>
      </c>
      <c r="C4886" s="1117" t="s">
        <v>727</v>
      </c>
      <c r="D4886" s="1116" t="s">
        <v>377</v>
      </c>
      <c r="E4886" s="1356">
        <v>0.52900000000000003</v>
      </c>
      <c r="F4886" s="1256">
        <v>1</v>
      </c>
      <c r="G4886" s="1246">
        <v>0.52900000000000003</v>
      </c>
    </row>
    <row r="4887" spans="1:7" ht="14.15" customHeight="1">
      <c r="A4887" s="1119" t="s">
        <v>1487</v>
      </c>
      <c r="B4887" s="1118" t="s">
        <v>4273</v>
      </c>
      <c r="C4887" s="1117" t="s">
        <v>2555</v>
      </c>
      <c r="D4887" s="1116" t="s">
        <v>4814</v>
      </c>
      <c r="E4887" s="1356">
        <v>0.73399999999999999</v>
      </c>
      <c r="F4887" s="1256">
        <v>1</v>
      </c>
      <c r="G4887" s="1246">
        <v>0.73399999999999999</v>
      </c>
    </row>
    <row r="4888" spans="1:7" ht="14.15" customHeight="1">
      <c r="A4888" s="1119" t="s">
        <v>1487</v>
      </c>
      <c r="B4888" s="1118" t="s">
        <v>4273</v>
      </c>
      <c r="C4888" s="1117" t="s">
        <v>2552</v>
      </c>
      <c r="D4888" s="1116" t="s">
        <v>379</v>
      </c>
      <c r="E4888" s="1356">
        <v>0.251</v>
      </c>
      <c r="F4888" s="1256">
        <v>1</v>
      </c>
      <c r="G4888" s="1246">
        <v>0.251</v>
      </c>
    </row>
    <row r="4889" spans="1:7" ht="14.15" customHeight="1">
      <c r="A4889" s="1119" t="s">
        <v>1487</v>
      </c>
      <c r="B4889" s="1118" t="s">
        <v>4273</v>
      </c>
      <c r="C4889" s="1117" t="s">
        <v>2553</v>
      </c>
      <c r="D4889" s="1116" t="s">
        <v>380</v>
      </c>
      <c r="E4889" s="1356">
        <v>0.193</v>
      </c>
      <c r="F4889" s="1256">
        <v>1</v>
      </c>
      <c r="G4889" s="1246">
        <v>0.193</v>
      </c>
    </row>
    <row r="4890" spans="1:7" ht="14.15" customHeight="1">
      <c r="A4890" s="1119" t="s">
        <v>1487</v>
      </c>
      <c r="B4890" s="1118" t="s">
        <v>4273</v>
      </c>
      <c r="C4890" s="1117" t="s">
        <v>292</v>
      </c>
      <c r="D4890" s="1116" t="s">
        <v>378</v>
      </c>
      <c r="E4890" s="1356">
        <v>0.75700000000000001</v>
      </c>
      <c r="F4890" s="1256">
        <v>1</v>
      </c>
      <c r="G4890" s="1246">
        <v>0.75700000000000001</v>
      </c>
    </row>
    <row r="4891" spans="1:7" ht="14.15" customHeight="1">
      <c r="A4891" s="1119" t="s">
        <v>1487</v>
      </c>
      <c r="B4891" s="1118" t="s">
        <v>4273</v>
      </c>
      <c r="C4891" s="1117" t="s">
        <v>2102</v>
      </c>
      <c r="D4891" s="1116" t="s">
        <v>4815</v>
      </c>
      <c r="E4891" s="1356">
        <v>0.33300000000000002</v>
      </c>
      <c r="F4891" s="1256">
        <v>1</v>
      </c>
      <c r="G4891" s="1246">
        <v>0.33300000000000002</v>
      </c>
    </row>
    <row r="4892" spans="1:7" ht="14.15" customHeight="1">
      <c r="A4892" s="1119" t="s">
        <v>1487</v>
      </c>
      <c r="B4892" s="1118" t="s">
        <v>4273</v>
      </c>
      <c r="C4892" s="1117" t="s">
        <v>6660</v>
      </c>
      <c r="D4892" s="1116" t="s">
        <v>6661</v>
      </c>
      <c r="E4892" s="1356">
        <v>2.2000000000000001E-3</v>
      </c>
      <c r="F4892" s="1256">
        <v>1</v>
      </c>
      <c r="G4892" s="1246">
        <v>2.2000000000000001E-3</v>
      </c>
    </row>
    <row r="4893" spans="1:7" ht="14.15" customHeight="1">
      <c r="A4893" s="1119" t="s">
        <v>2394</v>
      </c>
      <c r="B4893" s="1118" t="s">
        <v>2125</v>
      </c>
      <c r="C4893" s="1117" t="s">
        <v>4580</v>
      </c>
      <c r="D4893" s="1116" t="s">
        <v>3206</v>
      </c>
      <c r="E4893" s="1356">
        <v>1</v>
      </c>
      <c r="F4893" s="1256">
        <v>1</v>
      </c>
      <c r="G4893" s="1246">
        <v>1</v>
      </c>
    </row>
    <row r="4894" spans="1:7" ht="14.15" customHeight="1">
      <c r="A4894" s="1119" t="s">
        <v>2394</v>
      </c>
      <c r="B4894" s="1118" t="s">
        <v>2125</v>
      </c>
      <c r="C4894" s="1117" t="s">
        <v>3195</v>
      </c>
      <c r="D4894" s="1116" t="s">
        <v>3687</v>
      </c>
      <c r="E4894" s="1356">
        <v>1</v>
      </c>
      <c r="F4894" s="1256">
        <v>1</v>
      </c>
      <c r="G4894" s="1246">
        <v>1</v>
      </c>
    </row>
    <row r="4895" spans="1:7" ht="14.15" customHeight="1">
      <c r="A4895" s="1119" t="s">
        <v>2394</v>
      </c>
      <c r="B4895" s="1118" t="s">
        <v>2125</v>
      </c>
      <c r="C4895" s="1117" t="s">
        <v>1984</v>
      </c>
      <c r="D4895" s="1116" t="s">
        <v>4062</v>
      </c>
      <c r="E4895" s="1356">
        <v>1</v>
      </c>
      <c r="F4895" s="1256">
        <v>1</v>
      </c>
      <c r="G4895" s="1246">
        <v>1</v>
      </c>
    </row>
    <row r="4896" spans="1:7" ht="14.15" customHeight="1">
      <c r="A4896" s="1119" t="s">
        <v>2394</v>
      </c>
      <c r="B4896" s="1118" t="s">
        <v>2125</v>
      </c>
      <c r="C4896" s="1117" t="s">
        <v>1747</v>
      </c>
      <c r="D4896" s="1116" t="s">
        <v>5005</v>
      </c>
      <c r="E4896" s="1356">
        <v>1</v>
      </c>
      <c r="F4896" s="1256">
        <v>1</v>
      </c>
      <c r="G4896" s="1246">
        <v>1</v>
      </c>
    </row>
    <row r="4897" spans="1:7" ht="14.15" customHeight="1">
      <c r="A4897" s="1119" t="s">
        <v>2394</v>
      </c>
      <c r="B4897" s="1118" t="s">
        <v>2125</v>
      </c>
      <c r="C4897" s="1117" t="s">
        <v>1986</v>
      </c>
      <c r="D4897" s="1116" t="s">
        <v>4064</v>
      </c>
      <c r="E4897" s="1356">
        <v>3</v>
      </c>
      <c r="F4897" s="1256">
        <v>1</v>
      </c>
      <c r="G4897" s="1246">
        <v>3</v>
      </c>
    </row>
    <row r="4898" spans="1:7" ht="14.15" customHeight="1">
      <c r="A4898" s="1119" t="s">
        <v>2394</v>
      </c>
      <c r="B4898" s="1118" t="s">
        <v>2125</v>
      </c>
      <c r="C4898" s="1117" t="s">
        <v>2497</v>
      </c>
      <c r="D4898" s="1116" t="s">
        <v>3784</v>
      </c>
      <c r="E4898" s="1356">
        <v>2</v>
      </c>
      <c r="F4898" s="1256">
        <v>1</v>
      </c>
      <c r="G4898" s="1246">
        <v>2</v>
      </c>
    </row>
    <row r="4899" spans="1:7" ht="14.15" customHeight="1">
      <c r="A4899" s="1119" t="s">
        <v>2394</v>
      </c>
      <c r="B4899" s="1118" t="s">
        <v>2125</v>
      </c>
      <c r="C4899" s="1117" t="s">
        <v>4432</v>
      </c>
      <c r="D4899" s="1116" t="s">
        <v>1792</v>
      </c>
      <c r="E4899" s="1356">
        <v>1.6000000000000001E-3</v>
      </c>
      <c r="F4899" s="1256">
        <v>1</v>
      </c>
      <c r="G4899" s="1246">
        <v>1.6000000000000001E-3</v>
      </c>
    </row>
    <row r="4900" spans="1:7" ht="14.15" customHeight="1">
      <c r="A4900" s="1119" t="s">
        <v>2394</v>
      </c>
      <c r="B4900" s="1118" t="s">
        <v>2125</v>
      </c>
      <c r="C4900" s="1117" t="s">
        <v>5417</v>
      </c>
      <c r="D4900" s="1116" t="s">
        <v>3885</v>
      </c>
      <c r="E4900" s="1356">
        <v>5.0000000000000001E-3</v>
      </c>
      <c r="F4900" s="1256">
        <v>1</v>
      </c>
      <c r="G4900" s="1246">
        <v>5.0000000000000001E-3</v>
      </c>
    </row>
    <row r="4901" spans="1:7" ht="14.15" customHeight="1">
      <c r="A4901" s="1119" t="s">
        <v>2394</v>
      </c>
      <c r="B4901" s="1118" t="s">
        <v>2125</v>
      </c>
      <c r="C4901" s="1117" t="s">
        <v>5419</v>
      </c>
      <c r="D4901" s="1116" t="s">
        <v>3704</v>
      </c>
      <c r="E4901" s="1356">
        <v>0.02</v>
      </c>
      <c r="F4901" s="1256">
        <v>1</v>
      </c>
      <c r="G4901" s="1246">
        <v>0.02</v>
      </c>
    </row>
    <row r="4902" spans="1:7" ht="14.15" customHeight="1">
      <c r="A4902" s="1119" t="s">
        <v>2394</v>
      </c>
      <c r="B4902" s="1118" t="s">
        <v>2125</v>
      </c>
      <c r="C4902" s="1117" t="s">
        <v>869</v>
      </c>
      <c r="D4902" s="1116" t="s">
        <v>1793</v>
      </c>
      <c r="E4902" s="1358">
        <v>1.4E-3</v>
      </c>
      <c r="F4902" s="1256">
        <v>1</v>
      </c>
      <c r="G4902" s="1246">
        <v>1.4E-3</v>
      </c>
    </row>
    <row r="4903" spans="1:7" ht="14.15" customHeight="1">
      <c r="A4903" s="1119" t="s">
        <v>2394</v>
      </c>
      <c r="B4903" s="1118" t="s">
        <v>2125</v>
      </c>
      <c r="C4903" s="1117" t="s">
        <v>4692</v>
      </c>
      <c r="D4903" s="1116" t="s">
        <v>4137</v>
      </c>
      <c r="E4903" s="1356">
        <v>2E-3</v>
      </c>
      <c r="F4903" s="1256">
        <v>1</v>
      </c>
      <c r="G4903" s="1246">
        <v>2E-3</v>
      </c>
    </row>
    <row r="4904" spans="1:7" ht="14.15" customHeight="1">
      <c r="A4904" s="1119" t="s">
        <v>2394</v>
      </c>
      <c r="B4904" s="1118" t="s">
        <v>2125</v>
      </c>
      <c r="C4904" s="1117" t="s">
        <v>870</v>
      </c>
      <c r="D4904" s="1116" t="s">
        <v>871</v>
      </c>
      <c r="E4904" s="1356">
        <v>2E-3</v>
      </c>
      <c r="F4904" s="1256">
        <v>1</v>
      </c>
      <c r="G4904" s="1246">
        <v>2E-3</v>
      </c>
    </row>
    <row r="4905" spans="1:7" ht="14.15" customHeight="1">
      <c r="A4905" s="1119" t="s">
        <v>2394</v>
      </c>
      <c r="B4905" s="1118" t="s">
        <v>2125</v>
      </c>
      <c r="C4905" s="1117" t="s">
        <v>727</v>
      </c>
      <c r="D4905" s="1116" t="s">
        <v>377</v>
      </c>
      <c r="E4905" s="1356">
        <v>0.52900000000000003</v>
      </c>
      <c r="F4905" s="1256">
        <v>1</v>
      </c>
      <c r="G4905" s="1246">
        <v>0.52900000000000003</v>
      </c>
    </row>
    <row r="4906" spans="1:7" ht="14.15" customHeight="1">
      <c r="A4906" s="1119" t="s">
        <v>2394</v>
      </c>
      <c r="B4906" s="1118" t="s">
        <v>2125</v>
      </c>
      <c r="C4906" s="1117" t="s">
        <v>2555</v>
      </c>
      <c r="D4906" s="1116" t="s">
        <v>4814</v>
      </c>
      <c r="E4906" s="1356">
        <v>0.73399999999999999</v>
      </c>
      <c r="F4906" s="1256">
        <v>1</v>
      </c>
      <c r="G4906" s="1246">
        <v>0.73399999999999999</v>
      </c>
    </row>
    <row r="4907" spans="1:7" ht="14.15" customHeight="1">
      <c r="A4907" s="1119" t="s">
        <v>2394</v>
      </c>
      <c r="B4907" s="1118" t="s">
        <v>2125</v>
      </c>
      <c r="C4907" s="1117" t="s">
        <v>2552</v>
      </c>
      <c r="D4907" s="1116" t="s">
        <v>379</v>
      </c>
      <c r="E4907" s="1356">
        <v>0.251</v>
      </c>
      <c r="F4907" s="1256">
        <v>1</v>
      </c>
      <c r="G4907" s="1246">
        <v>0.251</v>
      </c>
    </row>
    <row r="4908" spans="1:7" ht="14.15" customHeight="1">
      <c r="A4908" s="1119" t="s">
        <v>2394</v>
      </c>
      <c r="B4908" s="1118" t="s">
        <v>2125</v>
      </c>
      <c r="C4908" s="1117" t="s">
        <v>2553</v>
      </c>
      <c r="D4908" s="1116" t="s">
        <v>380</v>
      </c>
      <c r="E4908" s="1356">
        <v>0.193</v>
      </c>
      <c r="F4908" s="1256">
        <v>1</v>
      </c>
      <c r="G4908" s="1246">
        <v>0.193</v>
      </c>
    </row>
    <row r="4909" spans="1:7" ht="14.15" customHeight="1">
      <c r="A4909" s="1119" t="s">
        <v>2394</v>
      </c>
      <c r="B4909" s="1118" t="s">
        <v>2125</v>
      </c>
      <c r="C4909" s="1117" t="s">
        <v>292</v>
      </c>
      <c r="D4909" s="1116" t="s">
        <v>378</v>
      </c>
      <c r="E4909" s="1356">
        <v>0.75700000000000001</v>
      </c>
      <c r="F4909" s="1256">
        <v>1</v>
      </c>
      <c r="G4909" s="1246">
        <v>0.75700000000000001</v>
      </c>
    </row>
    <row r="4910" spans="1:7" ht="14.15" customHeight="1">
      <c r="A4910" s="1119" t="s">
        <v>2394</v>
      </c>
      <c r="B4910" s="1118" t="s">
        <v>2125</v>
      </c>
      <c r="C4910" s="1117" t="s">
        <v>2102</v>
      </c>
      <c r="D4910" s="1116" t="s">
        <v>4815</v>
      </c>
      <c r="E4910" s="1356">
        <v>0.33300000000000002</v>
      </c>
      <c r="F4910" s="1256">
        <v>1</v>
      </c>
      <c r="G4910" s="1246">
        <v>0.33300000000000002</v>
      </c>
    </row>
    <row r="4911" spans="1:7" ht="14.15" customHeight="1">
      <c r="A4911" s="1119" t="s">
        <v>2394</v>
      </c>
      <c r="B4911" s="1118" t="s">
        <v>2125</v>
      </c>
      <c r="C4911" s="1117" t="s">
        <v>6660</v>
      </c>
      <c r="D4911" s="1116" t="s">
        <v>6661</v>
      </c>
      <c r="E4911" s="1356">
        <v>2.2000000000000001E-3</v>
      </c>
      <c r="F4911" s="1256">
        <v>1</v>
      </c>
      <c r="G4911" s="1246">
        <v>2.2000000000000001E-3</v>
      </c>
    </row>
    <row r="4912" spans="1:7" ht="14.15" customHeight="1">
      <c r="A4912" s="1119" t="s">
        <v>1833</v>
      </c>
      <c r="B4912" s="1118" t="s">
        <v>2893</v>
      </c>
      <c r="C4912" s="1117" t="s">
        <v>1984</v>
      </c>
      <c r="D4912" s="1116" t="s">
        <v>4062</v>
      </c>
      <c r="E4912" s="1356">
        <v>1</v>
      </c>
      <c r="F4912" s="1256">
        <v>1</v>
      </c>
      <c r="G4912" s="1246">
        <v>1</v>
      </c>
    </row>
    <row r="4913" spans="1:7" ht="14.15" customHeight="1">
      <c r="A4913" s="1119" t="s">
        <v>1833</v>
      </c>
      <c r="B4913" s="1118" t="s">
        <v>2893</v>
      </c>
      <c r="C4913" s="1117" t="s">
        <v>1747</v>
      </c>
      <c r="D4913" s="1116" t="s">
        <v>5005</v>
      </c>
      <c r="E4913" s="1356">
        <v>1</v>
      </c>
      <c r="F4913" s="1256">
        <v>1</v>
      </c>
      <c r="G4913" s="1246">
        <v>1</v>
      </c>
    </row>
    <row r="4914" spans="1:7" ht="14.15" customHeight="1">
      <c r="A4914" s="1119" t="s">
        <v>1833</v>
      </c>
      <c r="B4914" s="1118" t="s">
        <v>2893</v>
      </c>
      <c r="C4914" s="1117" t="s">
        <v>1986</v>
      </c>
      <c r="D4914" s="1116" t="s">
        <v>4064</v>
      </c>
      <c r="E4914" s="1356">
        <v>2</v>
      </c>
      <c r="F4914" s="1256">
        <v>1</v>
      </c>
      <c r="G4914" s="1246">
        <v>2</v>
      </c>
    </row>
    <row r="4915" spans="1:7" ht="14.15" customHeight="1">
      <c r="A4915" s="1119" t="s">
        <v>1833</v>
      </c>
      <c r="B4915" s="1118" t="s">
        <v>2893</v>
      </c>
      <c r="C4915" s="1117" t="s">
        <v>2497</v>
      </c>
      <c r="D4915" s="1116" t="s">
        <v>3784</v>
      </c>
      <c r="E4915" s="1356">
        <v>2</v>
      </c>
      <c r="F4915" s="1256">
        <v>1</v>
      </c>
      <c r="G4915" s="1246">
        <v>2</v>
      </c>
    </row>
    <row r="4916" spans="1:7" ht="14.15" customHeight="1">
      <c r="A4916" s="1119" t="s">
        <v>1833</v>
      </c>
      <c r="B4916" s="1118" t="s">
        <v>2893</v>
      </c>
      <c r="C4916" s="1117" t="s">
        <v>4432</v>
      </c>
      <c r="D4916" s="1116" t="s">
        <v>1792</v>
      </c>
      <c r="E4916" s="1356">
        <v>1.6000000000000001E-3</v>
      </c>
      <c r="F4916" s="1256">
        <v>1</v>
      </c>
      <c r="G4916" s="1246">
        <v>1.6000000000000001E-3</v>
      </c>
    </row>
    <row r="4917" spans="1:7" ht="14.15" customHeight="1">
      <c r="A4917" s="1119" t="s">
        <v>1833</v>
      </c>
      <c r="B4917" s="1118" t="s">
        <v>2893</v>
      </c>
      <c r="C4917" s="1117" t="s">
        <v>5417</v>
      </c>
      <c r="D4917" s="1116" t="s">
        <v>3885</v>
      </c>
      <c r="E4917" s="1356">
        <v>5.0000000000000001E-3</v>
      </c>
      <c r="F4917" s="1256">
        <v>1</v>
      </c>
      <c r="G4917" s="1246">
        <v>5.0000000000000001E-3</v>
      </c>
    </row>
    <row r="4918" spans="1:7" ht="14.15" customHeight="1">
      <c r="A4918" s="1119" t="s">
        <v>1833</v>
      </c>
      <c r="B4918" s="1118" t="s">
        <v>2893</v>
      </c>
      <c r="C4918" s="1117" t="s">
        <v>5419</v>
      </c>
      <c r="D4918" s="1116" t="s">
        <v>3704</v>
      </c>
      <c r="E4918" s="1356">
        <v>0.02</v>
      </c>
      <c r="F4918" s="1256">
        <v>1</v>
      </c>
      <c r="G4918" s="1246">
        <v>0.02</v>
      </c>
    </row>
    <row r="4919" spans="1:7" ht="14.15" customHeight="1">
      <c r="A4919" s="1119" t="s">
        <v>1833</v>
      </c>
      <c r="B4919" s="1118" t="s">
        <v>2893</v>
      </c>
      <c r="C4919" s="1117" t="s">
        <v>869</v>
      </c>
      <c r="D4919" s="1116" t="s">
        <v>1793</v>
      </c>
      <c r="E4919" s="1356">
        <v>1.4E-3</v>
      </c>
      <c r="F4919" s="1256">
        <v>1</v>
      </c>
      <c r="G4919" s="1246">
        <v>1.4E-3</v>
      </c>
    </row>
    <row r="4920" spans="1:7" ht="14.15" customHeight="1">
      <c r="A4920" s="1119" t="s">
        <v>1833</v>
      </c>
      <c r="B4920" s="1118" t="s">
        <v>2893</v>
      </c>
      <c r="C4920" s="1117" t="s">
        <v>4692</v>
      </c>
      <c r="D4920" s="1116" t="s">
        <v>4137</v>
      </c>
      <c r="E4920" s="1356">
        <v>2E-3</v>
      </c>
      <c r="F4920" s="1256">
        <v>1</v>
      </c>
      <c r="G4920" s="1246">
        <v>2E-3</v>
      </c>
    </row>
    <row r="4921" spans="1:7" ht="14.15" customHeight="1">
      <c r="A4921" s="1119" t="s">
        <v>1833</v>
      </c>
      <c r="B4921" s="1118" t="s">
        <v>2893</v>
      </c>
      <c r="C4921" s="1117" t="s">
        <v>870</v>
      </c>
      <c r="D4921" s="1116" t="s">
        <v>871</v>
      </c>
      <c r="E4921" s="1356">
        <v>2E-3</v>
      </c>
      <c r="F4921" s="1256">
        <v>1</v>
      </c>
      <c r="G4921" s="1246">
        <v>2E-3</v>
      </c>
    </row>
    <row r="4922" spans="1:7" ht="14.15" customHeight="1">
      <c r="A4922" s="1119" t="s">
        <v>1833</v>
      </c>
      <c r="B4922" s="1118" t="s">
        <v>2893</v>
      </c>
      <c r="C4922" s="1117" t="s">
        <v>727</v>
      </c>
      <c r="D4922" s="1116" t="s">
        <v>377</v>
      </c>
      <c r="E4922" s="1356">
        <v>0.52900000000000003</v>
      </c>
      <c r="F4922" s="1256">
        <v>1</v>
      </c>
      <c r="G4922" s="1246">
        <v>0.52900000000000003</v>
      </c>
    </row>
    <row r="4923" spans="1:7" ht="14.15" customHeight="1">
      <c r="A4923" s="1119" t="s">
        <v>1833</v>
      </c>
      <c r="B4923" s="1118" t="s">
        <v>2893</v>
      </c>
      <c r="C4923" s="1117" t="s">
        <v>1958</v>
      </c>
      <c r="D4923" s="1116" t="s">
        <v>663</v>
      </c>
      <c r="E4923" s="1356">
        <v>0.69899999999999995</v>
      </c>
      <c r="F4923" s="1256">
        <v>1</v>
      </c>
      <c r="G4923" s="1246">
        <v>0.69899999999999995</v>
      </c>
    </row>
    <row r="4924" spans="1:7" ht="14.15" customHeight="1">
      <c r="A4924" s="1119" t="s">
        <v>1833</v>
      </c>
      <c r="B4924" s="1118" t="s">
        <v>2893</v>
      </c>
      <c r="C4924" s="1117" t="s">
        <v>2838</v>
      </c>
      <c r="D4924" s="1116" t="s">
        <v>664</v>
      </c>
      <c r="E4924" s="1356">
        <v>0.95</v>
      </c>
      <c r="F4924" s="1256">
        <v>1</v>
      </c>
      <c r="G4924" s="1246">
        <v>0.95</v>
      </c>
    </row>
    <row r="4925" spans="1:7" ht="14.15" customHeight="1">
      <c r="A4925" s="1119" t="s">
        <v>1833</v>
      </c>
      <c r="B4925" s="1118" t="s">
        <v>2893</v>
      </c>
      <c r="C4925" s="1117" t="s">
        <v>2840</v>
      </c>
      <c r="D4925" s="1116" t="s">
        <v>665</v>
      </c>
      <c r="E4925" s="1356">
        <v>0.34300000000000003</v>
      </c>
      <c r="F4925" s="1256">
        <v>1</v>
      </c>
      <c r="G4925" s="1246">
        <v>0.34300000000000003</v>
      </c>
    </row>
    <row r="4926" spans="1:7" ht="14.15" customHeight="1">
      <c r="A4926" s="1119" t="s">
        <v>1833</v>
      </c>
      <c r="B4926" s="1118" t="s">
        <v>2893</v>
      </c>
      <c r="C4926" s="1117" t="s">
        <v>2102</v>
      </c>
      <c r="D4926" s="1116" t="s">
        <v>4815</v>
      </c>
      <c r="E4926" s="1356">
        <v>0.33300000000000002</v>
      </c>
      <c r="F4926" s="1256">
        <v>1</v>
      </c>
      <c r="G4926" s="1246">
        <v>0.33300000000000002</v>
      </c>
    </row>
    <row r="4927" spans="1:7" ht="14.15" customHeight="1">
      <c r="A4927" s="1119" t="s">
        <v>1833</v>
      </c>
      <c r="B4927" s="1118" t="s">
        <v>2893</v>
      </c>
      <c r="C4927" s="1117" t="s">
        <v>6660</v>
      </c>
      <c r="D4927" s="1116" t="s">
        <v>6661</v>
      </c>
      <c r="E4927" s="1356">
        <v>1.8E-3</v>
      </c>
      <c r="F4927" s="1256">
        <v>1</v>
      </c>
      <c r="G4927" s="1246">
        <v>1.8E-3</v>
      </c>
    </row>
    <row r="4928" spans="1:7" ht="14.15" customHeight="1">
      <c r="A4928" s="1119" t="s">
        <v>807</v>
      </c>
      <c r="B4928" s="1118" t="s">
        <v>1116</v>
      </c>
      <c r="C4928" s="1117" t="s">
        <v>1984</v>
      </c>
      <c r="D4928" s="1116" t="s">
        <v>4062</v>
      </c>
      <c r="E4928" s="1356">
        <v>1</v>
      </c>
      <c r="F4928" s="1256">
        <v>1</v>
      </c>
      <c r="G4928" s="1246">
        <v>1</v>
      </c>
    </row>
    <row r="4929" spans="1:7" ht="14.15" customHeight="1">
      <c r="A4929" s="1119" t="s">
        <v>807</v>
      </c>
      <c r="B4929" s="1118" t="s">
        <v>1116</v>
      </c>
      <c r="C4929" s="1117" t="s">
        <v>1747</v>
      </c>
      <c r="D4929" s="1116" t="s">
        <v>5005</v>
      </c>
      <c r="E4929" s="1356">
        <v>1</v>
      </c>
      <c r="F4929" s="1256">
        <v>1</v>
      </c>
      <c r="G4929" s="1246">
        <v>1</v>
      </c>
    </row>
    <row r="4930" spans="1:7" ht="14.15" customHeight="1">
      <c r="A4930" s="1119" t="s">
        <v>807</v>
      </c>
      <c r="B4930" s="1118" t="s">
        <v>1116</v>
      </c>
      <c r="C4930" s="1117" t="s">
        <v>1986</v>
      </c>
      <c r="D4930" s="1116" t="s">
        <v>4064</v>
      </c>
      <c r="E4930" s="1356">
        <v>1</v>
      </c>
      <c r="F4930" s="1256">
        <v>1</v>
      </c>
      <c r="G4930" s="1246">
        <v>1</v>
      </c>
    </row>
    <row r="4931" spans="1:7" ht="14.15" customHeight="1">
      <c r="A4931" s="1119" t="s">
        <v>807</v>
      </c>
      <c r="B4931" s="1118" t="s">
        <v>1116</v>
      </c>
      <c r="C4931" s="1117" t="s">
        <v>2497</v>
      </c>
      <c r="D4931" s="1116" t="s">
        <v>3784</v>
      </c>
      <c r="E4931" s="1356">
        <v>1</v>
      </c>
      <c r="F4931" s="1256">
        <v>1</v>
      </c>
      <c r="G4931" s="1246">
        <v>1</v>
      </c>
    </row>
    <row r="4932" spans="1:7" ht="14.15" customHeight="1">
      <c r="A4932" s="1119" t="s">
        <v>807</v>
      </c>
      <c r="B4932" s="1118" t="s">
        <v>1116</v>
      </c>
      <c r="C4932" s="1117" t="s">
        <v>4432</v>
      </c>
      <c r="D4932" s="1116" t="s">
        <v>1792</v>
      </c>
      <c r="E4932" s="1358">
        <v>1.6000000000000001E-3</v>
      </c>
      <c r="F4932" s="1256">
        <v>1</v>
      </c>
      <c r="G4932" s="1246">
        <v>1.6000000000000001E-3</v>
      </c>
    </row>
    <row r="4933" spans="1:7" ht="14.15" customHeight="1">
      <c r="A4933" s="1119" t="s">
        <v>807</v>
      </c>
      <c r="B4933" s="1118" t="s">
        <v>1116</v>
      </c>
      <c r="C4933" s="1117" t="s">
        <v>5417</v>
      </c>
      <c r="D4933" s="1116" t="s">
        <v>3885</v>
      </c>
      <c r="E4933" s="1356">
        <v>5.0000000000000001E-3</v>
      </c>
      <c r="F4933" s="1256">
        <v>1</v>
      </c>
      <c r="G4933" s="1246">
        <v>5.0000000000000001E-3</v>
      </c>
    </row>
    <row r="4934" spans="1:7" ht="14.15" customHeight="1">
      <c r="A4934" s="1119" t="s">
        <v>807</v>
      </c>
      <c r="B4934" s="1118" t="s">
        <v>1116</v>
      </c>
      <c r="C4934" s="1117" t="s">
        <v>5419</v>
      </c>
      <c r="D4934" s="1116" t="s">
        <v>3704</v>
      </c>
      <c r="E4934" s="1356">
        <v>0.02</v>
      </c>
      <c r="F4934" s="1256">
        <v>1</v>
      </c>
      <c r="G4934" s="1246">
        <v>0.02</v>
      </c>
    </row>
    <row r="4935" spans="1:7" ht="14.15" customHeight="1">
      <c r="A4935" s="1119" t="s">
        <v>807</v>
      </c>
      <c r="B4935" s="1118" t="s">
        <v>1116</v>
      </c>
      <c r="C4935" s="1117" t="s">
        <v>869</v>
      </c>
      <c r="D4935" s="1116" t="s">
        <v>1793</v>
      </c>
      <c r="E4935" s="1356">
        <v>1.4E-3</v>
      </c>
      <c r="F4935" s="1256">
        <v>1</v>
      </c>
      <c r="G4935" s="1246">
        <v>1.4E-3</v>
      </c>
    </row>
    <row r="4936" spans="1:7" ht="14.15" customHeight="1">
      <c r="A4936" s="1119" t="s">
        <v>807</v>
      </c>
      <c r="B4936" s="1118" t="s">
        <v>1116</v>
      </c>
      <c r="C4936" s="1117" t="s">
        <v>4692</v>
      </c>
      <c r="D4936" s="1116" t="s">
        <v>4137</v>
      </c>
      <c r="E4936" s="1356">
        <v>2E-3</v>
      </c>
      <c r="F4936" s="1256">
        <v>1</v>
      </c>
      <c r="G4936" s="1246">
        <v>2E-3</v>
      </c>
    </row>
    <row r="4937" spans="1:7" ht="14.15" customHeight="1">
      <c r="A4937" s="1119" t="s">
        <v>807</v>
      </c>
      <c r="B4937" s="1118" t="s">
        <v>1116</v>
      </c>
      <c r="C4937" s="1117" t="s">
        <v>870</v>
      </c>
      <c r="D4937" s="1116" t="s">
        <v>871</v>
      </c>
      <c r="E4937" s="1356">
        <v>2E-3</v>
      </c>
      <c r="F4937" s="1256">
        <v>1</v>
      </c>
      <c r="G4937" s="1246">
        <v>2E-3</v>
      </c>
    </row>
    <row r="4938" spans="1:7" ht="14.15" customHeight="1">
      <c r="A4938" s="1119" t="s">
        <v>807</v>
      </c>
      <c r="B4938" s="1118" t="s">
        <v>1116</v>
      </c>
      <c r="C4938" s="1117" t="s">
        <v>727</v>
      </c>
      <c r="D4938" s="1116" t="s">
        <v>377</v>
      </c>
      <c r="E4938" s="1356">
        <v>0.52900000000000003</v>
      </c>
      <c r="F4938" s="1256">
        <v>1</v>
      </c>
      <c r="G4938" s="1246">
        <v>0.52900000000000003</v>
      </c>
    </row>
    <row r="4939" spans="1:7" ht="14.15" customHeight="1">
      <c r="A4939" s="1119" t="s">
        <v>807</v>
      </c>
      <c r="B4939" s="1118" t="s">
        <v>1116</v>
      </c>
      <c r="C4939" s="1117" t="s">
        <v>1958</v>
      </c>
      <c r="D4939" s="1116" t="s">
        <v>663</v>
      </c>
      <c r="E4939" s="1356">
        <v>0.69899999999999995</v>
      </c>
      <c r="F4939" s="1256">
        <v>1</v>
      </c>
      <c r="G4939" s="1246">
        <v>0.69899999999999995</v>
      </c>
    </row>
    <row r="4940" spans="1:7" ht="14.15" customHeight="1">
      <c r="A4940" s="1119" t="s">
        <v>807</v>
      </c>
      <c r="B4940" s="1118" t="s">
        <v>1116</v>
      </c>
      <c r="C4940" s="1117" t="s">
        <v>292</v>
      </c>
      <c r="D4940" s="1116" t="s">
        <v>378</v>
      </c>
      <c r="E4940" s="1356">
        <v>0.75700000000000001</v>
      </c>
      <c r="F4940" s="1256">
        <v>1</v>
      </c>
      <c r="G4940" s="1246">
        <v>0.75700000000000001</v>
      </c>
    </row>
    <row r="4941" spans="1:7" ht="14.15" customHeight="1">
      <c r="A4941" s="1119" t="s">
        <v>807</v>
      </c>
      <c r="B4941" s="1118" t="s">
        <v>1116</v>
      </c>
      <c r="C4941" s="1117" t="s">
        <v>2840</v>
      </c>
      <c r="D4941" s="1116" t="s">
        <v>665</v>
      </c>
      <c r="E4941" s="1356">
        <v>0.34300000000000003</v>
      </c>
      <c r="F4941" s="1256">
        <v>1</v>
      </c>
      <c r="G4941" s="1246">
        <v>0.34300000000000003</v>
      </c>
    </row>
    <row r="4942" spans="1:7" ht="14.15" customHeight="1">
      <c r="A4942" s="1119" t="s">
        <v>807</v>
      </c>
      <c r="B4942" s="1118" t="s">
        <v>1116</v>
      </c>
      <c r="C4942" s="1117" t="s">
        <v>2102</v>
      </c>
      <c r="D4942" s="1116" t="s">
        <v>4815</v>
      </c>
      <c r="E4942" s="1356">
        <v>0.33300000000000002</v>
      </c>
      <c r="F4942" s="1256">
        <v>1</v>
      </c>
      <c r="G4942" s="1246">
        <v>0.33300000000000002</v>
      </c>
    </row>
    <row r="4943" spans="1:7" ht="14.15" customHeight="1">
      <c r="A4943" s="1119" t="s">
        <v>807</v>
      </c>
      <c r="B4943" s="1118" t="s">
        <v>1116</v>
      </c>
      <c r="C4943" s="1117" t="s">
        <v>6660</v>
      </c>
      <c r="D4943" s="1116" t="s">
        <v>6661</v>
      </c>
      <c r="E4943" s="1356">
        <v>1.8E-3</v>
      </c>
      <c r="F4943" s="1256">
        <v>1</v>
      </c>
      <c r="G4943" s="1246">
        <v>1.8E-3</v>
      </c>
    </row>
    <row r="4944" spans="1:7" ht="14.15" customHeight="1">
      <c r="A4944" s="1119" t="s">
        <v>5486</v>
      </c>
      <c r="B4944" s="1118" t="s">
        <v>2898</v>
      </c>
      <c r="C4944" s="1117" t="s">
        <v>1984</v>
      </c>
      <c r="D4944" s="1116" t="s">
        <v>4062</v>
      </c>
      <c r="E4944" s="1356">
        <v>1</v>
      </c>
      <c r="F4944" s="1256">
        <v>1</v>
      </c>
      <c r="G4944" s="1246">
        <v>1</v>
      </c>
    </row>
    <row r="4945" spans="1:7" ht="14.15" customHeight="1">
      <c r="A4945" s="1119" t="s">
        <v>5486</v>
      </c>
      <c r="B4945" s="1118" t="s">
        <v>2898</v>
      </c>
      <c r="C4945" s="1117" t="s">
        <v>1747</v>
      </c>
      <c r="D4945" s="1116" t="s">
        <v>5005</v>
      </c>
      <c r="E4945" s="1356">
        <v>1</v>
      </c>
      <c r="F4945" s="1256">
        <v>1</v>
      </c>
      <c r="G4945" s="1246">
        <v>1</v>
      </c>
    </row>
    <row r="4946" spans="1:7" ht="14.15" customHeight="1">
      <c r="A4946" s="1119" t="s">
        <v>5486</v>
      </c>
      <c r="B4946" s="1118" t="s">
        <v>2898</v>
      </c>
      <c r="C4946" s="1117" t="s">
        <v>1986</v>
      </c>
      <c r="D4946" s="1116" t="s">
        <v>4064</v>
      </c>
      <c r="E4946" s="1356">
        <v>2</v>
      </c>
      <c r="F4946" s="1256">
        <v>1</v>
      </c>
      <c r="G4946" s="1246">
        <v>2</v>
      </c>
    </row>
    <row r="4947" spans="1:7" ht="14.15" customHeight="1">
      <c r="A4947" s="1119" t="s">
        <v>5486</v>
      </c>
      <c r="B4947" s="1118" t="s">
        <v>2898</v>
      </c>
      <c r="C4947" s="1117" t="s">
        <v>2497</v>
      </c>
      <c r="D4947" s="1116" t="s">
        <v>3784</v>
      </c>
      <c r="E4947" s="1356">
        <v>2</v>
      </c>
      <c r="F4947" s="1256">
        <v>1</v>
      </c>
      <c r="G4947" s="1246">
        <v>2</v>
      </c>
    </row>
    <row r="4948" spans="1:7" ht="14.15" customHeight="1">
      <c r="A4948" s="1119" t="s">
        <v>5486</v>
      </c>
      <c r="B4948" s="1118" t="s">
        <v>2898</v>
      </c>
      <c r="C4948" s="1117" t="s">
        <v>4432</v>
      </c>
      <c r="D4948" s="1116" t="s">
        <v>1792</v>
      </c>
      <c r="E4948" s="1356">
        <v>1.6000000000000001E-3</v>
      </c>
      <c r="F4948" s="1256">
        <v>1</v>
      </c>
      <c r="G4948" s="1246">
        <v>1.6000000000000001E-3</v>
      </c>
    </row>
    <row r="4949" spans="1:7" ht="14.15" customHeight="1">
      <c r="A4949" s="1119" t="s">
        <v>5486</v>
      </c>
      <c r="B4949" s="1118" t="s">
        <v>2898</v>
      </c>
      <c r="C4949" s="1117" t="s">
        <v>5417</v>
      </c>
      <c r="D4949" s="1116" t="s">
        <v>3885</v>
      </c>
      <c r="E4949" s="1356">
        <v>5.0000000000000001E-3</v>
      </c>
      <c r="F4949" s="1256">
        <v>1</v>
      </c>
      <c r="G4949" s="1246">
        <v>5.0000000000000001E-3</v>
      </c>
    </row>
    <row r="4950" spans="1:7" ht="14.15" customHeight="1">
      <c r="A4950" s="1119" t="s">
        <v>5486</v>
      </c>
      <c r="B4950" s="1118" t="s">
        <v>2898</v>
      </c>
      <c r="C4950" s="1117" t="s">
        <v>5419</v>
      </c>
      <c r="D4950" s="1116" t="s">
        <v>3704</v>
      </c>
      <c r="E4950" s="1356">
        <v>0.02</v>
      </c>
      <c r="F4950" s="1256">
        <v>1</v>
      </c>
      <c r="G4950" s="1246">
        <v>0.02</v>
      </c>
    </row>
    <row r="4951" spans="1:7" ht="14.15" customHeight="1">
      <c r="A4951" s="1119" t="s">
        <v>5486</v>
      </c>
      <c r="B4951" s="1118" t="s">
        <v>2898</v>
      </c>
      <c r="C4951" s="1117" t="s">
        <v>869</v>
      </c>
      <c r="D4951" s="1116" t="s">
        <v>1793</v>
      </c>
      <c r="E4951" s="1356">
        <v>1.4E-3</v>
      </c>
      <c r="F4951" s="1256">
        <v>1</v>
      </c>
      <c r="G4951" s="1246">
        <v>1.4E-3</v>
      </c>
    </row>
    <row r="4952" spans="1:7" ht="14.15" customHeight="1">
      <c r="A4952" s="1119" t="s">
        <v>5486</v>
      </c>
      <c r="B4952" s="1118" t="s">
        <v>2898</v>
      </c>
      <c r="C4952" s="1117" t="s">
        <v>4692</v>
      </c>
      <c r="D4952" s="1116" t="s">
        <v>4137</v>
      </c>
      <c r="E4952" s="1356">
        <v>2E-3</v>
      </c>
      <c r="F4952" s="1256">
        <v>1</v>
      </c>
      <c r="G4952" s="1246">
        <v>2E-3</v>
      </c>
    </row>
    <row r="4953" spans="1:7" ht="14.15" customHeight="1">
      <c r="A4953" s="1119" t="s">
        <v>5486</v>
      </c>
      <c r="B4953" s="1118" t="s">
        <v>2898</v>
      </c>
      <c r="C4953" s="1117" t="s">
        <v>870</v>
      </c>
      <c r="D4953" s="1116" t="s">
        <v>871</v>
      </c>
      <c r="E4953" s="1356">
        <v>2E-3</v>
      </c>
      <c r="F4953" s="1256">
        <v>1</v>
      </c>
      <c r="G4953" s="1246">
        <v>2E-3</v>
      </c>
    </row>
    <row r="4954" spans="1:7" ht="14.15" customHeight="1">
      <c r="A4954" s="1119" t="s">
        <v>5486</v>
      </c>
      <c r="B4954" s="1118" t="s">
        <v>2898</v>
      </c>
      <c r="C4954" s="1117" t="s">
        <v>727</v>
      </c>
      <c r="D4954" s="1116" t="s">
        <v>377</v>
      </c>
      <c r="E4954" s="1356">
        <v>0.52900000000000003</v>
      </c>
      <c r="F4954" s="1256">
        <v>1</v>
      </c>
      <c r="G4954" s="1246">
        <v>0.52900000000000003</v>
      </c>
    </row>
    <row r="4955" spans="1:7" ht="14.15" customHeight="1">
      <c r="A4955" s="1119" t="s">
        <v>5486</v>
      </c>
      <c r="B4955" s="1118" t="s">
        <v>2898</v>
      </c>
      <c r="C4955" s="1117" t="s">
        <v>1958</v>
      </c>
      <c r="D4955" s="1116" t="s">
        <v>663</v>
      </c>
      <c r="E4955" s="1356">
        <v>0.69899999999999995</v>
      </c>
      <c r="F4955" s="1256">
        <v>1</v>
      </c>
      <c r="G4955" s="1246">
        <v>0.69899999999999995</v>
      </c>
    </row>
    <row r="4956" spans="1:7" ht="14.15" customHeight="1">
      <c r="A4956" s="1119" t="s">
        <v>5486</v>
      </c>
      <c r="B4956" s="1118" t="s">
        <v>2898</v>
      </c>
      <c r="C4956" s="1117" t="s">
        <v>2838</v>
      </c>
      <c r="D4956" s="1116" t="s">
        <v>664</v>
      </c>
      <c r="E4956" s="1356">
        <v>0.95</v>
      </c>
      <c r="F4956" s="1256">
        <v>1</v>
      </c>
      <c r="G4956" s="1246">
        <v>0.95</v>
      </c>
    </row>
    <row r="4957" spans="1:7" ht="14.15" customHeight="1">
      <c r="A4957" s="1119" t="s">
        <v>5486</v>
      </c>
      <c r="B4957" s="1118" t="s">
        <v>2898</v>
      </c>
      <c r="C4957" s="1117" t="s">
        <v>2840</v>
      </c>
      <c r="D4957" s="1116" t="s">
        <v>665</v>
      </c>
      <c r="E4957" s="1356">
        <v>0.34300000000000003</v>
      </c>
      <c r="F4957" s="1256">
        <v>1</v>
      </c>
      <c r="G4957" s="1246">
        <v>0.34300000000000003</v>
      </c>
    </row>
    <row r="4958" spans="1:7" ht="14.15" customHeight="1">
      <c r="A4958" s="1119" t="s">
        <v>5486</v>
      </c>
      <c r="B4958" s="1118" t="s">
        <v>2898</v>
      </c>
      <c r="C4958" s="1117" t="s">
        <v>2102</v>
      </c>
      <c r="D4958" s="1116" t="s">
        <v>4815</v>
      </c>
      <c r="E4958" s="1356">
        <v>0.33300000000000002</v>
      </c>
      <c r="F4958" s="1256">
        <v>1</v>
      </c>
      <c r="G4958" s="1246">
        <v>0.33300000000000002</v>
      </c>
    </row>
    <row r="4959" spans="1:7" ht="14.15" customHeight="1">
      <c r="A4959" s="1119" t="s">
        <v>5486</v>
      </c>
      <c r="B4959" s="1118" t="s">
        <v>2898</v>
      </c>
      <c r="C4959" s="1117" t="s">
        <v>6660</v>
      </c>
      <c r="D4959" s="1116" t="s">
        <v>6661</v>
      </c>
      <c r="E4959" s="1356">
        <v>1.8E-3</v>
      </c>
      <c r="F4959" s="1256">
        <v>1</v>
      </c>
      <c r="G4959" s="1246">
        <v>1.8E-3</v>
      </c>
    </row>
    <row r="4960" spans="1:7" ht="14.15" customHeight="1">
      <c r="A4960" s="1119" t="s">
        <v>2897</v>
      </c>
      <c r="B4960" s="1118" t="s">
        <v>1168</v>
      </c>
      <c r="C4960" s="1117" t="s">
        <v>1984</v>
      </c>
      <c r="D4960" s="1116" t="s">
        <v>4062</v>
      </c>
      <c r="E4960" s="1356">
        <v>1</v>
      </c>
      <c r="F4960" s="1256">
        <v>1</v>
      </c>
      <c r="G4960" s="1246">
        <v>1</v>
      </c>
    </row>
    <row r="4961" spans="1:7" ht="14.15" customHeight="1">
      <c r="A4961" s="1119" t="s">
        <v>2897</v>
      </c>
      <c r="B4961" s="1118" t="s">
        <v>1168</v>
      </c>
      <c r="C4961" s="1117" t="s">
        <v>1747</v>
      </c>
      <c r="D4961" s="1116" t="s">
        <v>5005</v>
      </c>
      <c r="E4961" s="1358">
        <v>1</v>
      </c>
      <c r="F4961" s="1256">
        <v>1</v>
      </c>
      <c r="G4961" s="1246">
        <v>1</v>
      </c>
    </row>
    <row r="4962" spans="1:7" ht="14.15" customHeight="1">
      <c r="A4962" s="1119" t="s">
        <v>2897</v>
      </c>
      <c r="B4962" s="1118" t="s">
        <v>1168</v>
      </c>
      <c r="C4962" s="1117" t="s">
        <v>1986</v>
      </c>
      <c r="D4962" s="1116" t="s">
        <v>4064</v>
      </c>
      <c r="E4962" s="1356">
        <v>2</v>
      </c>
      <c r="F4962" s="1256">
        <v>1</v>
      </c>
      <c r="G4962" s="1246">
        <v>2</v>
      </c>
    </row>
    <row r="4963" spans="1:7" ht="14.15" customHeight="1">
      <c r="A4963" s="1119" t="s">
        <v>2897</v>
      </c>
      <c r="B4963" s="1118" t="s">
        <v>1168</v>
      </c>
      <c r="C4963" s="1117" t="s">
        <v>2497</v>
      </c>
      <c r="D4963" s="1116" t="s">
        <v>3784</v>
      </c>
      <c r="E4963" s="1356">
        <v>2</v>
      </c>
      <c r="F4963" s="1256">
        <v>1</v>
      </c>
      <c r="G4963" s="1246">
        <v>2</v>
      </c>
    </row>
    <row r="4964" spans="1:7" ht="14.15" customHeight="1">
      <c r="A4964" s="1119" t="s">
        <v>2897</v>
      </c>
      <c r="B4964" s="1118" t="s">
        <v>1168</v>
      </c>
      <c r="C4964" s="1117" t="s">
        <v>4432</v>
      </c>
      <c r="D4964" s="1116" t="s">
        <v>1792</v>
      </c>
      <c r="E4964" s="1356">
        <v>1.6000000000000001E-3</v>
      </c>
      <c r="F4964" s="1256">
        <v>1</v>
      </c>
      <c r="G4964" s="1246">
        <v>1.6000000000000001E-3</v>
      </c>
    </row>
    <row r="4965" spans="1:7" ht="14.15" customHeight="1">
      <c r="A4965" s="1119" t="s">
        <v>2897</v>
      </c>
      <c r="B4965" s="1118" t="s">
        <v>1168</v>
      </c>
      <c r="C4965" s="1117" t="s">
        <v>5417</v>
      </c>
      <c r="D4965" s="1116" t="s">
        <v>3885</v>
      </c>
      <c r="E4965" s="1356">
        <v>5.0000000000000001E-3</v>
      </c>
      <c r="F4965" s="1256">
        <v>1</v>
      </c>
      <c r="G4965" s="1246">
        <v>5.0000000000000001E-3</v>
      </c>
    </row>
    <row r="4966" spans="1:7" ht="14.15" customHeight="1">
      <c r="A4966" s="1119" t="s">
        <v>2897</v>
      </c>
      <c r="B4966" s="1118" t="s">
        <v>1168</v>
      </c>
      <c r="C4966" s="1117" t="s">
        <v>5419</v>
      </c>
      <c r="D4966" s="1116" t="s">
        <v>3704</v>
      </c>
      <c r="E4966" s="1356">
        <v>0.02</v>
      </c>
      <c r="F4966" s="1256">
        <v>1</v>
      </c>
      <c r="G4966" s="1246">
        <v>0.02</v>
      </c>
    </row>
    <row r="4967" spans="1:7" ht="14.15" customHeight="1">
      <c r="A4967" s="1119" t="s">
        <v>2897</v>
      </c>
      <c r="B4967" s="1118" t="s">
        <v>1168</v>
      </c>
      <c r="C4967" s="1117" t="s">
        <v>869</v>
      </c>
      <c r="D4967" s="1116" t="s">
        <v>1793</v>
      </c>
      <c r="E4967" s="1356">
        <v>1.4E-3</v>
      </c>
      <c r="F4967" s="1256">
        <v>1</v>
      </c>
      <c r="G4967" s="1246">
        <v>1.4E-3</v>
      </c>
    </row>
    <row r="4968" spans="1:7" ht="14.15" customHeight="1">
      <c r="A4968" s="1119" t="s">
        <v>2897</v>
      </c>
      <c r="B4968" s="1118" t="s">
        <v>1168</v>
      </c>
      <c r="C4968" s="1117" t="s">
        <v>4692</v>
      </c>
      <c r="D4968" s="1116" t="s">
        <v>4137</v>
      </c>
      <c r="E4968" s="1356">
        <v>2E-3</v>
      </c>
      <c r="F4968" s="1256">
        <v>1</v>
      </c>
      <c r="G4968" s="1246">
        <v>2E-3</v>
      </c>
    </row>
    <row r="4969" spans="1:7" ht="14.15" customHeight="1">
      <c r="A4969" s="1119" t="s">
        <v>2897</v>
      </c>
      <c r="B4969" s="1118" t="s">
        <v>1168</v>
      </c>
      <c r="C4969" s="1117" t="s">
        <v>870</v>
      </c>
      <c r="D4969" s="1116" t="s">
        <v>871</v>
      </c>
      <c r="E4969" s="1356">
        <v>2E-3</v>
      </c>
      <c r="F4969" s="1256">
        <v>1</v>
      </c>
      <c r="G4969" s="1246">
        <v>2E-3</v>
      </c>
    </row>
    <row r="4970" spans="1:7" ht="14.15" customHeight="1">
      <c r="A4970" s="1119" t="s">
        <v>2897</v>
      </c>
      <c r="B4970" s="1118" t="s">
        <v>1168</v>
      </c>
      <c r="C4970" s="1117" t="s">
        <v>727</v>
      </c>
      <c r="D4970" s="1116" t="s">
        <v>377</v>
      </c>
      <c r="E4970" s="1356">
        <v>0.52900000000000003</v>
      </c>
      <c r="F4970" s="1256">
        <v>1</v>
      </c>
      <c r="G4970" s="1246">
        <v>0.52900000000000003</v>
      </c>
    </row>
    <row r="4971" spans="1:7" ht="14.15" customHeight="1">
      <c r="A4971" s="1119" t="s">
        <v>2897</v>
      </c>
      <c r="B4971" s="1118" t="s">
        <v>1168</v>
      </c>
      <c r="C4971" s="1117" t="s">
        <v>1958</v>
      </c>
      <c r="D4971" s="1116" t="s">
        <v>663</v>
      </c>
      <c r="E4971" s="1356">
        <v>0.69899999999999995</v>
      </c>
      <c r="F4971" s="1256">
        <v>1</v>
      </c>
      <c r="G4971" s="1246">
        <v>0.69899999999999995</v>
      </c>
    </row>
    <row r="4972" spans="1:7" ht="14.15" customHeight="1">
      <c r="A4972" s="1119" t="s">
        <v>2897</v>
      </c>
      <c r="B4972" s="1118" t="s">
        <v>1168</v>
      </c>
      <c r="C4972" s="1117" t="s">
        <v>2838</v>
      </c>
      <c r="D4972" s="1116" t="s">
        <v>664</v>
      </c>
      <c r="E4972" s="1356">
        <v>0.95</v>
      </c>
      <c r="F4972" s="1256">
        <v>1</v>
      </c>
      <c r="G4972" s="1246">
        <v>0.95</v>
      </c>
    </row>
    <row r="4973" spans="1:7" ht="14.15" customHeight="1">
      <c r="A4973" s="1119" t="s">
        <v>2897</v>
      </c>
      <c r="B4973" s="1118" t="s">
        <v>1168</v>
      </c>
      <c r="C4973" s="1117" t="s">
        <v>2840</v>
      </c>
      <c r="D4973" s="1116" t="s">
        <v>665</v>
      </c>
      <c r="E4973" s="1356">
        <v>0.34300000000000003</v>
      </c>
      <c r="F4973" s="1256">
        <v>1</v>
      </c>
      <c r="G4973" s="1246">
        <v>0.34300000000000003</v>
      </c>
    </row>
    <row r="4974" spans="1:7" ht="14.15" customHeight="1">
      <c r="A4974" s="1119" t="s">
        <v>2897</v>
      </c>
      <c r="B4974" s="1118" t="s">
        <v>1168</v>
      </c>
      <c r="C4974" s="1117" t="s">
        <v>2102</v>
      </c>
      <c r="D4974" s="1116" t="s">
        <v>4815</v>
      </c>
      <c r="E4974" s="1356">
        <v>0.33300000000000002</v>
      </c>
      <c r="F4974" s="1256">
        <v>1</v>
      </c>
      <c r="G4974" s="1246">
        <v>0.33300000000000002</v>
      </c>
    </row>
    <row r="4975" spans="1:7" ht="14.15" customHeight="1">
      <c r="A4975" s="1119" t="s">
        <v>2897</v>
      </c>
      <c r="B4975" s="1118" t="s">
        <v>1168</v>
      </c>
      <c r="C4975" s="1117" t="s">
        <v>6660</v>
      </c>
      <c r="D4975" s="1116" t="s">
        <v>6661</v>
      </c>
      <c r="E4975" s="1356">
        <v>1.8E-3</v>
      </c>
      <c r="F4975" s="1256">
        <v>1</v>
      </c>
      <c r="G4975" s="1246">
        <v>1.8E-3</v>
      </c>
    </row>
    <row r="4976" spans="1:7" ht="14.15" customHeight="1">
      <c r="A4976" s="1119" t="s">
        <v>2889</v>
      </c>
      <c r="B4976" s="1118" t="s">
        <v>1503</v>
      </c>
      <c r="C4976" s="1117" t="s">
        <v>1984</v>
      </c>
      <c r="D4976" s="1116" t="s">
        <v>4062</v>
      </c>
      <c r="E4976" s="1356">
        <v>1</v>
      </c>
      <c r="F4976" s="1256">
        <v>1</v>
      </c>
      <c r="G4976" s="1246">
        <v>1</v>
      </c>
    </row>
    <row r="4977" spans="1:7" ht="14.15" customHeight="1">
      <c r="A4977" s="1119" t="s">
        <v>2889</v>
      </c>
      <c r="B4977" s="1118" t="s">
        <v>1503</v>
      </c>
      <c r="C4977" s="1117" t="s">
        <v>1747</v>
      </c>
      <c r="D4977" s="1116" t="s">
        <v>5005</v>
      </c>
      <c r="E4977" s="1356">
        <v>1</v>
      </c>
      <c r="F4977" s="1256">
        <v>1</v>
      </c>
      <c r="G4977" s="1246">
        <v>1</v>
      </c>
    </row>
    <row r="4978" spans="1:7" ht="14.15" customHeight="1">
      <c r="A4978" s="1119" t="s">
        <v>2889</v>
      </c>
      <c r="B4978" s="1118" t="s">
        <v>1503</v>
      </c>
      <c r="C4978" s="1117" t="s">
        <v>1986</v>
      </c>
      <c r="D4978" s="1116" t="s">
        <v>4064</v>
      </c>
      <c r="E4978" s="1356">
        <v>1</v>
      </c>
      <c r="F4978" s="1256">
        <v>1</v>
      </c>
      <c r="G4978" s="1246">
        <v>1</v>
      </c>
    </row>
    <row r="4979" spans="1:7" ht="14.15" customHeight="1">
      <c r="A4979" s="1119" t="s">
        <v>2889</v>
      </c>
      <c r="B4979" s="1118" t="s">
        <v>1503</v>
      </c>
      <c r="C4979" s="1117" t="s">
        <v>2497</v>
      </c>
      <c r="D4979" s="1116" t="s">
        <v>3784</v>
      </c>
      <c r="E4979" s="1356">
        <v>1</v>
      </c>
      <c r="F4979" s="1256">
        <v>1</v>
      </c>
      <c r="G4979" s="1246">
        <v>1</v>
      </c>
    </row>
    <row r="4980" spans="1:7" ht="14.15" customHeight="1">
      <c r="A4980" s="1119" t="s">
        <v>2889</v>
      </c>
      <c r="B4980" s="1118" t="s">
        <v>1503</v>
      </c>
      <c r="C4980" s="1117" t="s">
        <v>4432</v>
      </c>
      <c r="D4980" s="1116" t="s">
        <v>1792</v>
      </c>
      <c r="E4980" s="1356">
        <v>2.3E-3</v>
      </c>
      <c r="F4980" s="1256">
        <v>1</v>
      </c>
      <c r="G4980" s="1246">
        <v>2.3E-3</v>
      </c>
    </row>
    <row r="4981" spans="1:7" ht="14.15" customHeight="1">
      <c r="A4981" s="1119" t="s">
        <v>2889</v>
      </c>
      <c r="B4981" s="1118" t="s">
        <v>1503</v>
      </c>
      <c r="C4981" s="1117" t="s">
        <v>5417</v>
      </c>
      <c r="D4981" s="1116" t="s">
        <v>3885</v>
      </c>
      <c r="E4981" s="1356">
        <v>7.4999999999999997E-3</v>
      </c>
      <c r="F4981" s="1256">
        <v>1</v>
      </c>
      <c r="G4981" s="1246">
        <v>7.4999999999999997E-3</v>
      </c>
    </row>
    <row r="4982" spans="1:7" ht="14.15" customHeight="1">
      <c r="A4982" s="1119" t="s">
        <v>2889</v>
      </c>
      <c r="B4982" s="1118" t="s">
        <v>1503</v>
      </c>
      <c r="C4982" s="1117" t="s">
        <v>5419</v>
      </c>
      <c r="D4982" s="1116" t="s">
        <v>3704</v>
      </c>
      <c r="E4982" s="1356">
        <v>0.03</v>
      </c>
      <c r="F4982" s="1256">
        <v>1</v>
      </c>
      <c r="G4982" s="1246">
        <v>0.03</v>
      </c>
    </row>
    <row r="4983" spans="1:7" ht="14.15" customHeight="1">
      <c r="A4983" s="1119" t="s">
        <v>2889</v>
      </c>
      <c r="B4983" s="1118" t="s">
        <v>1503</v>
      </c>
      <c r="C4983" s="1117" t="s">
        <v>869</v>
      </c>
      <c r="D4983" s="1116" t="s">
        <v>1793</v>
      </c>
      <c r="E4983" s="1356">
        <v>2.0999999999999999E-3</v>
      </c>
      <c r="F4983" s="1256">
        <v>1</v>
      </c>
      <c r="G4983" s="1246">
        <v>2.0999999999999999E-3</v>
      </c>
    </row>
    <row r="4984" spans="1:7" ht="14.15" customHeight="1">
      <c r="A4984" s="1119" t="s">
        <v>2889</v>
      </c>
      <c r="B4984" s="1118" t="s">
        <v>1503</v>
      </c>
      <c r="C4984" s="1117" t="s">
        <v>4692</v>
      </c>
      <c r="D4984" s="1116" t="s">
        <v>4137</v>
      </c>
      <c r="E4984" s="1356">
        <v>2E-3</v>
      </c>
      <c r="F4984" s="1256">
        <v>1</v>
      </c>
      <c r="G4984" s="1246">
        <v>2E-3</v>
      </c>
    </row>
    <row r="4985" spans="1:7" ht="14.15" customHeight="1">
      <c r="A4985" s="1119" t="s">
        <v>2889</v>
      </c>
      <c r="B4985" s="1118" t="s">
        <v>1503</v>
      </c>
      <c r="C4985" s="1117" t="s">
        <v>870</v>
      </c>
      <c r="D4985" s="1116" t="s">
        <v>871</v>
      </c>
      <c r="E4985" s="1356">
        <v>2.5999999999999999E-3</v>
      </c>
      <c r="F4985" s="1256">
        <v>1</v>
      </c>
      <c r="G4985" s="1246">
        <v>2.5999999999999999E-3</v>
      </c>
    </row>
    <row r="4986" spans="1:7" ht="14.15" customHeight="1">
      <c r="A4986" s="1119" t="s">
        <v>2889</v>
      </c>
      <c r="B4986" s="1118" t="s">
        <v>1503</v>
      </c>
      <c r="C4986" s="1117" t="s">
        <v>727</v>
      </c>
      <c r="D4986" s="1116" t="s">
        <v>377</v>
      </c>
      <c r="E4986" s="1356">
        <v>0.52900000000000003</v>
      </c>
      <c r="F4986" s="1256">
        <v>1</v>
      </c>
      <c r="G4986" s="1246">
        <v>0.52900000000000003</v>
      </c>
    </row>
    <row r="4987" spans="1:7" ht="14.15" customHeight="1">
      <c r="A4987" s="1119" t="s">
        <v>2889</v>
      </c>
      <c r="B4987" s="1118" t="s">
        <v>1503</v>
      </c>
      <c r="C4987" s="1117" t="s">
        <v>1958</v>
      </c>
      <c r="D4987" s="1116" t="s">
        <v>663</v>
      </c>
      <c r="E4987" s="1356">
        <v>0.69899999999999995</v>
      </c>
      <c r="F4987" s="1256">
        <v>1</v>
      </c>
      <c r="G4987" s="1246">
        <v>0.69899999999999995</v>
      </c>
    </row>
    <row r="4988" spans="1:7" ht="14.15" customHeight="1">
      <c r="A4988" s="1119" t="s">
        <v>2889</v>
      </c>
      <c r="B4988" s="1118" t="s">
        <v>1503</v>
      </c>
      <c r="C4988" s="1117" t="s">
        <v>292</v>
      </c>
      <c r="D4988" s="1116" t="s">
        <v>378</v>
      </c>
      <c r="E4988" s="1356">
        <v>0.75700000000000001</v>
      </c>
      <c r="F4988" s="1256">
        <v>1</v>
      </c>
      <c r="G4988" s="1246">
        <v>0.75700000000000001</v>
      </c>
    </row>
    <row r="4989" spans="1:7" ht="14.15" customHeight="1">
      <c r="A4989" s="1119" t="s">
        <v>2889</v>
      </c>
      <c r="B4989" s="1118" t="s">
        <v>1503</v>
      </c>
      <c r="C4989" s="1117" t="s">
        <v>2840</v>
      </c>
      <c r="D4989" s="1116" t="s">
        <v>665</v>
      </c>
      <c r="E4989" s="1356">
        <v>0.34300000000000003</v>
      </c>
      <c r="F4989" s="1256">
        <v>1</v>
      </c>
      <c r="G4989" s="1246">
        <v>0.34300000000000003</v>
      </c>
    </row>
    <row r="4990" spans="1:7" ht="14.15" customHeight="1">
      <c r="A4990" s="1119" t="s">
        <v>2889</v>
      </c>
      <c r="B4990" s="1118" t="s">
        <v>1503</v>
      </c>
      <c r="C4990" s="1117" t="s">
        <v>2102</v>
      </c>
      <c r="D4990" s="1116" t="s">
        <v>4815</v>
      </c>
      <c r="E4990" s="1358">
        <v>0.33300000000000002</v>
      </c>
      <c r="F4990" s="1256">
        <v>1</v>
      </c>
      <c r="G4990" s="1246">
        <v>0.33300000000000002</v>
      </c>
    </row>
    <row r="4991" spans="1:7" ht="14.15" customHeight="1">
      <c r="A4991" s="1119" t="s">
        <v>2889</v>
      </c>
      <c r="B4991" s="1118" t="s">
        <v>1503</v>
      </c>
      <c r="C4991" s="1117" t="s">
        <v>6660</v>
      </c>
      <c r="D4991" s="1116" t="s">
        <v>6661</v>
      </c>
      <c r="E4991" s="1356">
        <v>1.8E-3</v>
      </c>
      <c r="F4991" s="1256">
        <v>1</v>
      </c>
      <c r="G4991" s="1246">
        <v>1.8E-3</v>
      </c>
    </row>
    <row r="4992" spans="1:7" ht="14.15" customHeight="1">
      <c r="A4992" s="1119" t="s">
        <v>2961</v>
      </c>
      <c r="B4992" s="1118" t="s">
        <v>2350</v>
      </c>
      <c r="C4992" s="1117" t="s">
        <v>42</v>
      </c>
      <c r="D4992" s="1116" t="s">
        <v>5125</v>
      </c>
      <c r="E4992" s="1356">
        <v>1</v>
      </c>
      <c r="F4992" s="1256">
        <v>1</v>
      </c>
      <c r="G4992" s="1246">
        <v>1</v>
      </c>
    </row>
    <row r="4993" spans="1:7" ht="14.15" customHeight="1">
      <c r="A4993" s="1119" t="s">
        <v>2961</v>
      </c>
      <c r="B4993" s="1118" t="s">
        <v>2350</v>
      </c>
      <c r="C4993" s="1117" t="s">
        <v>40</v>
      </c>
      <c r="D4993" s="1116" t="s">
        <v>5324</v>
      </c>
      <c r="E4993" s="1356">
        <v>1</v>
      </c>
      <c r="F4993" s="1256">
        <v>1</v>
      </c>
      <c r="G4993" s="1246">
        <v>1</v>
      </c>
    </row>
    <row r="4994" spans="1:7" ht="14.15" customHeight="1">
      <c r="A4994" s="1119" t="s">
        <v>2961</v>
      </c>
      <c r="B4994" s="1118" t="s">
        <v>2350</v>
      </c>
      <c r="C4994" s="1117" t="s">
        <v>4580</v>
      </c>
      <c r="D4994" s="1116" t="s">
        <v>3206</v>
      </c>
      <c r="E4994" s="1356">
        <v>1</v>
      </c>
      <c r="F4994" s="1256">
        <v>1</v>
      </c>
      <c r="G4994" s="1246">
        <v>1</v>
      </c>
    </row>
    <row r="4995" spans="1:7" ht="14.15" customHeight="1">
      <c r="A4995" s="1119" t="s">
        <v>2961</v>
      </c>
      <c r="B4995" s="1118" t="s">
        <v>2350</v>
      </c>
      <c r="C4995" s="1117" t="s">
        <v>3898</v>
      </c>
      <c r="D4995" s="1116" t="s">
        <v>2925</v>
      </c>
      <c r="E4995" s="1356">
        <v>1</v>
      </c>
      <c r="F4995" s="1256">
        <v>1</v>
      </c>
      <c r="G4995" s="1246">
        <v>1</v>
      </c>
    </row>
    <row r="4996" spans="1:7" ht="14.15" customHeight="1">
      <c r="A4996" s="1119" t="s">
        <v>2961</v>
      </c>
      <c r="B4996" s="1118" t="s">
        <v>2350</v>
      </c>
      <c r="C4996" s="1117" t="s">
        <v>3195</v>
      </c>
      <c r="D4996" s="1116" t="s">
        <v>3687</v>
      </c>
      <c r="E4996" s="1356">
        <v>1</v>
      </c>
      <c r="F4996" s="1256">
        <v>1</v>
      </c>
      <c r="G4996" s="1246">
        <v>1</v>
      </c>
    </row>
    <row r="4997" spans="1:7" ht="14.15" customHeight="1">
      <c r="A4997" s="1119" t="s">
        <v>2961</v>
      </c>
      <c r="B4997" s="1118" t="s">
        <v>2350</v>
      </c>
      <c r="C4997" s="1117" t="s">
        <v>2704</v>
      </c>
      <c r="D4997" s="1116" t="s">
        <v>3264</v>
      </c>
      <c r="E4997" s="1356">
        <v>1</v>
      </c>
      <c r="F4997" s="1256">
        <v>1</v>
      </c>
      <c r="G4997" s="1246">
        <v>1</v>
      </c>
    </row>
    <row r="4998" spans="1:7" ht="14.15" customHeight="1">
      <c r="A4998" s="1119" t="s">
        <v>2961</v>
      </c>
      <c r="B4998" s="1118" t="s">
        <v>2350</v>
      </c>
      <c r="C4998" s="1117" t="s">
        <v>2365</v>
      </c>
      <c r="D4998" s="1116" t="s">
        <v>3263</v>
      </c>
      <c r="E4998" s="1356">
        <v>1</v>
      </c>
      <c r="F4998" s="1256">
        <v>1</v>
      </c>
      <c r="G4998" s="1246">
        <v>1</v>
      </c>
    </row>
    <row r="4999" spans="1:7" ht="14.15" customHeight="1">
      <c r="A4999" s="1119" t="s">
        <v>2961</v>
      </c>
      <c r="B4999" s="1118" t="s">
        <v>2350</v>
      </c>
      <c r="C4999" s="1117" t="s">
        <v>499</v>
      </c>
      <c r="D4999" s="1116" t="s">
        <v>3764</v>
      </c>
      <c r="E4999" s="1356">
        <v>2</v>
      </c>
      <c r="F4999" s="1256">
        <v>1</v>
      </c>
      <c r="G4999" s="1246">
        <v>2</v>
      </c>
    </row>
    <row r="5000" spans="1:7" ht="14.15" customHeight="1">
      <c r="A5000" s="1119" t="s">
        <v>2961</v>
      </c>
      <c r="B5000" s="1118" t="s">
        <v>2350</v>
      </c>
      <c r="C5000" s="1117" t="s">
        <v>2212</v>
      </c>
      <c r="D5000" s="1116" t="s">
        <v>2213</v>
      </c>
      <c r="E5000" s="1356">
        <v>1</v>
      </c>
      <c r="F5000" s="1256">
        <v>1</v>
      </c>
      <c r="G5000" s="1246">
        <v>1</v>
      </c>
    </row>
    <row r="5001" spans="1:7" ht="14.15" customHeight="1">
      <c r="A5001" s="1119" t="s">
        <v>2961</v>
      </c>
      <c r="B5001" s="1118" t="s">
        <v>2350</v>
      </c>
      <c r="C5001" s="1117" t="s">
        <v>1984</v>
      </c>
      <c r="D5001" s="1116" t="s">
        <v>4062</v>
      </c>
      <c r="E5001" s="1356">
        <v>1</v>
      </c>
      <c r="F5001" s="1256">
        <v>1</v>
      </c>
      <c r="G5001" s="1246">
        <v>1</v>
      </c>
    </row>
    <row r="5002" spans="1:7" ht="14.15" customHeight="1">
      <c r="A5002" s="1119" t="s">
        <v>2961</v>
      </c>
      <c r="B5002" s="1118" t="s">
        <v>2350</v>
      </c>
      <c r="C5002" s="1117" t="s">
        <v>1747</v>
      </c>
      <c r="D5002" s="1116" t="s">
        <v>5005</v>
      </c>
      <c r="E5002" s="1356">
        <v>1</v>
      </c>
      <c r="F5002" s="1256">
        <v>1</v>
      </c>
      <c r="G5002" s="1246">
        <v>1</v>
      </c>
    </row>
    <row r="5003" spans="1:7" ht="14.15" customHeight="1">
      <c r="A5003" s="1119" t="s">
        <v>2961</v>
      </c>
      <c r="B5003" s="1118" t="s">
        <v>2350</v>
      </c>
      <c r="C5003" s="1117" t="s">
        <v>1986</v>
      </c>
      <c r="D5003" s="1116" t="s">
        <v>4064</v>
      </c>
      <c r="E5003" s="1356">
        <v>2</v>
      </c>
      <c r="F5003" s="1256">
        <v>1</v>
      </c>
      <c r="G5003" s="1246">
        <v>2</v>
      </c>
    </row>
    <row r="5004" spans="1:7" ht="14.15" customHeight="1">
      <c r="A5004" s="1119" t="s">
        <v>2961</v>
      </c>
      <c r="B5004" s="1118" t="s">
        <v>2350</v>
      </c>
      <c r="C5004" s="1117" t="s">
        <v>1806</v>
      </c>
      <c r="D5004" s="1116" t="s">
        <v>1807</v>
      </c>
      <c r="E5004" s="1356">
        <v>8</v>
      </c>
      <c r="F5004" s="1256">
        <v>1</v>
      </c>
      <c r="G5004" s="1246">
        <v>8</v>
      </c>
    </row>
    <row r="5005" spans="1:7" ht="14.15" customHeight="1">
      <c r="A5005" s="1119" t="s">
        <v>2961</v>
      </c>
      <c r="B5005" s="1118" t="s">
        <v>2350</v>
      </c>
      <c r="C5005" s="1117" t="s">
        <v>142</v>
      </c>
      <c r="D5005" s="1116" t="s">
        <v>143</v>
      </c>
      <c r="E5005" s="1356">
        <v>4</v>
      </c>
      <c r="F5005" s="1256">
        <v>1</v>
      </c>
      <c r="G5005" s="1246">
        <v>4</v>
      </c>
    </row>
    <row r="5006" spans="1:7" ht="14.15" customHeight="1">
      <c r="A5006" s="1119" t="s">
        <v>2961</v>
      </c>
      <c r="B5006" s="1118" t="s">
        <v>2350</v>
      </c>
      <c r="C5006" s="1117" t="s">
        <v>2813</v>
      </c>
      <c r="D5006" s="1116" t="s">
        <v>4243</v>
      </c>
      <c r="E5006" s="1356">
        <v>4</v>
      </c>
      <c r="F5006" s="1256">
        <v>1</v>
      </c>
      <c r="G5006" s="1246">
        <v>4</v>
      </c>
    </row>
    <row r="5007" spans="1:7" ht="14.15" customHeight="1">
      <c r="A5007" s="1119" t="s">
        <v>2961</v>
      </c>
      <c r="B5007" s="1118" t="s">
        <v>2350</v>
      </c>
      <c r="C5007" s="1117" t="s">
        <v>2814</v>
      </c>
      <c r="D5007" s="1116" t="s">
        <v>4245</v>
      </c>
      <c r="E5007" s="1356">
        <v>4</v>
      </c>
      <c r="F5007" s="1256">
        <v>1</v>
      </c>
      <c r="G5007" s="1246">
        <v>4</v>
      </c>
    </row>
    <row r="5008" spans="1:7" ht="14.15" customHeight="1">
      <c r="A5008" s="1119" t="s">
        <v>2961</v>
      </c>
      <c r="B5008" s="1118" t="s">
        <v>2350</v>
      </c>
      <c r="C5008" s="1117" t="s">
        <v>2815</v>
      </c>
      <c r="D5008" s="1116" t="s">
        <v>4878</v>
      </c>
      <c r="E5008" s="1356">
        <v>4</v>
      </c>
      <c r="F5008" s="1256">
        <v>1</v>
      </c>
      <c r="G5008" s="1246">
        <v>4</v>
      </c>
    </row>
    <row r="5009" spans="1:7" ht="14.15" customHeight="1">
      <c r="A5009" s="1119" t="s">
        <v>2961</v>
      </c>
      <c r="B5009" s="1118" t="s">
        <v>2350</v>
      </c>
      <c r="C5009" s="1117" t="s">
        <v>2816</v>
      </c>
      <c r="D5009" s="1116" t="s">
        <v>4879</v>
      </c>
      <c r="E5009" s="1356">
        <v>4</v>
      </c>
      <c r="F5009" s="1256">
        <v>1</v>
      </c>
      <c r="G5009" s="1246">
        <v>4</v>
      </c>
    </row>
    <row r="5010" spans="1:7" ht="14.15" customHeight="1">
      <c r="A5010" s="1119" t="s">
        <v>2961</v>
      </c>
      <c r="B5010" s="1118" t="s">
        <v>2350</v>
      </c>
      <c r="C5010" s="1117" t="s">
        <v>2817</v>
      </c>
      <c r="D5010" s="1116" t="s">
        <v>4242</v>
      </c>
      <c r="E5010" s="1356">
        <v>4</v>
      </c>
      <c r="F5010" s="1256">
        <v>1</v>
      </c>
      <c r="G5010" s="1246">
        <v>4</v>
      </c>
    </row>
    <row r="5011" spans="1:7" ht="14.15" customHeight="1">
      <c r="A5011" s="1119" t="s">
        <v>2961</v>
      </c>
      <c r="B5011" s="1118" t="s">
        <v>2350</v>
      </c>
      <c r="C5011" s="1117" t="s">
        <v>2818</v>
      </c>
      <c r="D5011" s="1116" t="s">
        <v>4244</v>
      </c>
      <c r="E5011" s="1356">
        <v>4</v>
      </c>
      <c r="F5011" s="1256">
        <v>1</v>
      </c>
      <c r="G5011" s="1246">
        <v>4</v>
      </c>
    </row>
    <row r="5012" spans="1:7" ht="14.15" customHeight="1">
      <c r="A5012" s="1119" t="s">
        <v>2961</v>
      </c>
      <c r="B5012" s="1118" t="s">
        <v>2350</v>
      </c>
      <c r="C5012" s="1117" t="s">
        <v>2819</v>
      </c>
      <c r="D5012" s="1116" t="s">
        <v>4877</v>
      </c>
      <c r="E5012" s="1356">
        <v>4</v>
      </c>
      <c r="F5012" s="1256">
        <v>1</v>
      </c>
      <c r="G5012" s="1246">
        <v>4</v>
      </c>
    </row>
    <row r="5013" spans="1:7" ht="14.15" customHeight="1">
      <c r="A5013" s="1119" t="s">
        <v>2961</v>
      </c>
      <c r="B5013" s="1118" t="s">
        <v>2350</v>
      </c>
      <c r="C5013" s="1117" t="s">
        <v>1746</v>
      </c>
      <c r="D5013" s="1116" t="s">
        <v>2245</v>
      </c>
      <c r="E5013" s="1356">
        <v>1</v>
      </c>
      <c r="F5013" s="1256">
        <v>1</v>
      </c>
      <c r="G5013" s="1246">
        <v>1</v>
      </c>
    </row>
    <row r="5014" spans="1:7" ht="14.15" customHeight="1">
      <c r="A5014" s="1119" t="s">
        <v>2961</v>
      </c>
      <c r="B5014" s="1118" t="s">
        <v>2350</v>
      </c>
      <c r="C5014" s="1117" t="s">
        <v>2210</v>
      </c>
      <c r="D5014" s="1116" t="s">
        <v>459</v>
      </c>
      <c r="E5014" s="1356">
        <v>1</v>
      </c>
      <c r="F5014" s="1256">
        <v>1</v>
      </c>
      <c r="G5014" s="1246">
        <v>1</v>
      </c>
    </row>
    <row r="5015" spans="1:7" ht="14.15" customHeight="1">
      <c r="A5015" s="1119" t="s">
        <v>2961</v>
      </c>
      <c r="B5015" s="1118" t="s">
        <v>2350</v>
      </c>
      <c r="C5015" s="1117" t="s">
        <v>2700</v>
      </c>
      <c r="D5015" s="1116" t="s">
        <v>3763</v>
      </c>
      <c r="E5015" s="1356">
        <v>1</v>
      </c>
      <c r="F5015" s="1256">
        <v>1</v>
      </c>
      <c r="G5015" s="1246">
        <v>1</v>
      </c>
    </row>
    <row r="5016" spans="1:7" ht="14.15" customHeight="1">
      <c r="A5016" s="1119" t="s">
        <v>2961</v>
      </c>
      <c r="B5016" s="1118" t="s">
        <v>2350</v>
      </c>
      <c r="C5016" s="1117" t="s">
        <v>2497</v>
      </c>
      <c r="D5016" s="1116" t="s">
        <v>3784</v>
      </c>
      <c r="E5016" s="1356">
        <v>3</v>
      </c>
      <c r="F5016" s="1256">
        <v>1</v>
      </c>
      <c r="G5016" s="1246">
        <v>3</v>
      </c>
    </row>
    <row r="5017" spans="1:7" ht="14.15" customHeight="1">
      <c r="A5017" s="1119" t="s">
        <v>2961</v>
      </c>
      <c r="B5017" s="1118" t="s">
        <v>2350</v>
      </c>
      <c r="C5017" s="1117" t="s">
        <v>4432</v>
      </c>
      <c r="D5017" s="1116" t="s">
        <v>1792</v>
      </c>
      <c r="E5017" s="1356">
        <v>8.0000000000000004E-4</v>
      </c>
      <c r="F5017" s="1256">
        <v>1</v>
      </c>
      <c r="G5017" s="1246">
        <v>8.0000000000000004E-4</v>
      </c>
    </row>
    <row r="5018" spans="1:7" ht="14.15" customHeight="1">
      <c r="A5018" s="1119" t="s">
        <v>2961</v>
      </c>
      <c r="B5018" s="1118" t="s">
        <v>2350</v>
      </c>
      <c r="C5018" s="1117" t="s">
        <v>5417</v>
      </c>
      <c r="D5018" s="1116" t="s">
        <v>3885</v>
      </c>
      <c r="E5018" s="1356">
        <v>2.5000000000000001E-3</v>
      </c>
      <c r="F5018" s="1256">
        <v>1</v>
      </c>
      <c r="G5018" s="1246">
        <v>2.5000000000000001E-3</v>
      </c>
    </row>
    <row r="5019" spans="1:7" ht="14.15" customHeight="1">
      <c r="A5019" s="1119" t="s">
        <v>2961</v>
      </c>
      <c r="B5019" s="1118" t="s">
        <v>2350</v>
      </c>
      <c r="C5019" s="1117" t="s">
        <v>5419</v>
      </c>
      <c r="D5019" s="1116" t="s">
        <v>3704</v>
      </c>
      <c r="E5019" s="1358">
        <v>0.01</v>
      </c>
      <c r="F5019" s="1256">
        <v>1</v>
      </c>
      <c r="G5019" s="1246">
        <v>0.01</v>
      </c>
    </row>
    <row r="5020" spans="1:7" ht="14.15" customHeight="1">
      <c r="A5020" s="1119" t="s">
        <v>2961</v>
      </c>
      <c r="B5020" s="1118" t="s">
        <v>2350</v>
      </c>
      <c r="C5020" s="1117" t="s">
        <v>869</v>
      </c>
      <c r="D5020" s="1116" t="s">
        <v>1793</v>
      </c>
      <c r="E5020" s="1356">
        <v>6.9999999999999999E-4</v>
      </c>
      <c r="F5020" s="1256">
        <v>1</v>
      </c>
      <c r="G5020" s="1246">
        <v>6.9999999999999999E-4</v>
      </c>
    </row>
    <row r="5021" spans="1:7" ht="14.15" customHeight="1">
      <c r="A5021" s="1119" t="s">
        <v>2961</v>
      </c>
      <c r="B5021" s="1118" t="s">
        <v>2350</v>
      </c>
      <c r="C5021" s="1117" t="s">
        <v>870</v>
      </c>
      <c r="D5021" s="1116" t="s">
        <v>871</v>
      </c>
      <c r="E5021" s="1356">
        <v>1E-3</v>
      </c>
      <c r="F5021" s="1256">
        <v>1</v>
      </c>
      <c r="G5021" s="1246">
        <v>1E-3</v>
      </c>
    </row>
    <row r="5022" spans="1:7" ht="14.15" customHeight="1">
      <c r="A5022" s="1119" t="s">
        <v>2961</v>
      </c>
      <c r="B5022" s="1118" t="s">
        <v>2350</v>
      </c>
      <c r="C5022" s="1117" t="s">
        <v>727</v>
      </c>
      <c r="D5022" s="1116" t="s">
        <v>377</v>
      </c>
      <c r="E5022" s="1356">
        <v>0.52900000000000003</v>
      </c>
      <c r="F5022" s="1256">
        <v>1</v>
      </c>
      <c r="G5022" s="1246">
        <v>0.52900000000000003</v>
      </c>
    </row>
    <row r="5023" spans="1:7" ht="14.15" customHeight="1">
      <c r="A5023" s="1119" t="s">
        <v>2961</v>
      </c>
      <c r="B5023" s="1118" t="s">
        <v>2350</v>
      </c>
      <c r="C5023" s="1117" t="s">
        <v>2555</v>
      </c>
      <c r="D5023" s="1116" t="s">
        <v>4814</v>
      </c>
      <c r="E5023" s="1356">
        <v>0.73399999999999999</v>
      </c>
      <c r="F5023" s="1256">
        <v>1</v>
      </c>
      <c r="G5023" s="1246">
        <v>0.73399999999999999</v>
      </c>
    </row>
    <row r="5024" spans="1:7" ht="14.15" customHeight="1">
      <c r="A5024" s="1119" t="s">
        <v>2961</v>
      </c>
      <c r="B5024" s="1118" t="s">
        <v>2350</v>
      </c>
      <c r="C5024" s="1117" t="s">
        <v>2552</v>
      </c>
      <c r="D5024" s="1116" t="s">
        <v>379</v>
      </c>
      <c r="E5024" s="1356">
        <v>0.251</v>
      </c>
      <c r="F5024" s="1256">
        <v>1</v>
      </c>
      <c r="G5024" s="1246">
        <v>0.251</v>
      </c>
    </row>
    <row r="5025" spans="1:7" ht="14.15" customHeight="1">
      <c r="A5025" s="1119" t="s">
        <v>2961</v>
      </c>
      <c r="B5025" s="1118" t="s">
        <v>2350</v>
      </c>
      <c r="C5025" s="1117" t="s">
        <v>2553</v>
      </c>
      <c r="D5025" s="1116" t="s">
        <v>380</v>
      </c>
      <c r="E5025" s="1356">
        <v>0.193</v>
      </c>
      <c r="F5025" s="1256">
        <v>1</v>
      </c>
      <c r="G5025" s="1246">
        <v>0.193</v>
      </c>
    </row>
    <row r="5026" spans="1:7" ht="14.15" customHeight="1">
      <c r="A5026" s="1119" t="s">
        <v>2961</v>
      </c>
      <c r="B5026" s="1118" t="s">
        <v>2350</v>
      </c>
      <c r="C5026" s="1117" t="s">
        <v>292</v>
      </c>
      <c r="D5026" s="1116" t="s">
        <v>378</v>
      </c>
      <c r="E5026" s="1356">
        <v>0.75700000000000001</v>
      </c>
      <c r="F5026" s="1256">
        <v>1</v>
      </c>
      <c r="G5026" s="1246">
        <v>0.75700000000000001</v>
      </c>
    </row>
    <row r="5027" spans="1:7" ht="14.15" customHeight="1">
      <c r="A5027" s="1119" t="s">
        <v>2961</v>
      </c>
      <c r="B5027" s="1118" t="s">
        <v>2350</v>
      </c>
      <c r="C5027" s="1117" t="s">
        <v>6660</v>
      </c>
      <c r="D5027" s="1116" t="s">
        <v>6661</v>
      </c>
      <c r="E5027" s="1356">
        <v>1.8E-3</v>
      </c>
      <c r="F5027" s="1256">
        <v>1</v>
      </c>
      <c r="G5027" s="1246">
        <v>1.8E-3</v>
      </c>
    </row>
    <row r="5028" spans="1:7" ht="14.15" customHeight="1">
      <c r="A5028" s="1119" t="s">
        <v>2408</v>
      </c>
      <c r="B5028" s="1118" t="s">
        <v>1675</v>
      </c>
      <c r="C5028" s="1117" t="s">
        <v>42</v>
      </c>
      <c r="D5028" s="1116" t="s">
        <v>5125</v>
      </c>
      <c r="E5028" s="1356">
        <v>1</v>
      </c>
      <c r="F5028" s="1256">
        <v>1</v>
      </c>
      <c r="G5028" s="1246">
        <v>1</v>
      </c>
    </row>
    <row r="5029" spans="1:7" ht="14.15" customHeight="1">
      <c r="A5029" s="1119" t="s">
        <v>2408</v>
      </c>
      <c r="B5029" s="1118" t="s">
        <v>1675</v>
      </c>
      <c r="C5029" s="1117" t="s">
        <v>40</v>
      </c>
      <c r="D5029" s="1116" t="s">
        <v>5324</v>
      </c>
      <c r="E5029" s="1356">
        <v>1</v>
      </c>
      <c r="F5029" s="1256">
        <v>1</v>
      </c>
      <c r="G5029" s="1246">
        <v>1</v>
      </c>
    </row>
    <row r="5030" spans="1:7" ht="14.15" customHeight="1">
      <c r="A5030" s="1119" t="s">
        <v>2408</v>
      </c>
      <c r="B5030" s="1118" t="s">
        <v>1675</v>
      </c>
      <c r="C5030" s="1117" t="s">
        <v>4580</v>
      </c>
      <c r="D5030" s="1116" t="s">
        <v>3206</v>
      </c>
      <c r="E5030" s="1356">
        <v>1</v>
      </c>
      <c r="F5030" s="1256">
        <v>1</v>
      </c>
      <c r="G5030" s="1246">
        <v>1</v>
      </c>
    </row>
    <row r="5031" spans="1:7" ht="14.15" customHeight="1">
      <c r="A5031" s="1119" t="s">
        <v>2408</v>
      </c>
      <c r="B5031" s="1118" t="s">
        <v>1675</v>
      </c>
      <c r="C5031" s="1117" t="s">
        <v>3898</v>
      </c>
      <c r="D5031" s="1116" t="s">
        <v>2925</v>
      </c>
      <c r="E5031" s="1356">
        <v>1</v>
      </c>
      <c r="F5031" s="1256">
        <v>1</v>
      </c>
      <c r="G5031" s="1246">
        <v>1</v>
      </c>
    </row>
    <row r="5032" spans="1:7" ht="14.15" customHeight="1">
      <c r="A5032" s="1119" t="s">
        <v>2408</v>
      </c>
      <c r="B5032" s="1118" t="s">
        <v>1675</v>
      </c>
      <c r="C5032" s="1117" t="s">
        <v>3195</v>
      </c>
      <c r="D5032" s="1116" t="s">
        <v>3687</v>
      </c>
      <c r="E5032" s="1356">
        <v>1</v>
      </c>
      <c r="F5032" s="1256">
        <v>1</v>
      </c>
      <c r="G5032" s="1246">
        <v>1</v>
      </c>
    </row>
    <row r="5033" spans="1:7" ht="14.15" customHeight="1">
      <c r="A5033" s="1119" t="s">
        <v>2408</v>
      </c>
      <c r="B5033" s="1118" t="s">
        <v>1675</v>
      </c>
      <c r="C5033" s="1117" t="s">
        <v>2704</v>
      </c>
      <c r="D5033" s="1116" t="s">
        <v>3264</v>
      </c>
      <c r="E5033" s="1356">
        <v>1</v>
      </c>
      <c r="F5033" s="1256">
        <v>1</v>
      </c>
      <c r="G5033" s="1246">
        <v>1</v>
      </c>
    </row>
    <row r="5034" spans="1:7" ht="14.15" customHeight="1">
      <c r="A5034" s="1119" t="s">
        <v>2408</v>
      </c>
      <c r="B5034" s="1118" t="s">
        <v>1675</v>
      </c>
      <c r="C5034" s="1117" t="s">
        <v>2365</v>
      </c>
      <c r="D5034" s="1116" t="s">
        <v>3263</v>
      </c>
      <c r="E5034" s="1356">
        <v>1</v>
      </c>
      <c r="F5034" s="1256">
        <v>1</v>
      </c>
      <c r="G5034" s="1246">
        <v>1</v>
      </c>
    </row>
    <row r="5035" spans="1:7" ht="14.15" customHeight="1">
      <c r="A5035" s="1119" t="s">
        <v>2408</v>
      </c>
      <c r="B5035" s="1118" t="s">
        <v>1675</v>
      </c>
      <c r="C5035" s="1117" t="s">
        <v>499</v>
      </c>
      <c r="D5035" s="1116" t="s">
        <v>3764</v>
      </c>
      <c r="E5035" s="1356">
        <v>2</v>
      </c>
      <c r="F5035" s="1256">
        <v>1</v>
      </c>
      <c r="G5035" s="1246">
        <v>2</v>
      </c>
    </row>
    <row r="5036" spans="1:7" ht="14.15" customHeight="1">
      <c r="A5036" s="1119" t="s">
        <v>2408</v>
      </c>
      <c r="B5036" s="1118" t="s">
        <v>1675</v>
      </c>
      <c r="C5036" s="1117" t="s">
        <v>2212</v>
      </c>
      <c r="D5036" s="1116" t="s">
        <v>2213</v>
      </c>
      <c r="E5036" s="1356">
        <v>1</v>
      </c>
      <c r="F5036" s="1256">
        <v>1</v>
      </c>
      <c r="G5036" s="1246">
        <v>1</v>
      </c>
    </row>
    <row r="5037" spans="1:7" ht="14.15" customHeight="1">
      <c r="A5037" s="1119" t="s">
        <v>2408</v>
      </c>
      <c r="B5037" s="1118" t="s">
        <v>1675</v>
      </c>
      <c r="C5037" s="1117" t="s">
        <v>1984</v>
      </c>
      <c r="D5037" s="1116" t="s">
        <v>4062</v>
      </c>
      <c r="E5037" s="1356">
        <v>1</v>
      </c>
      <c r="F5037" s="1256">
        <v>1</v>
      </c>
      <c r="G5037" s="1246">
        <v>1</v>
      </c>
    </row>
    <row r="5038" spans="1:7" ht="14.15" customHeight="1">
      <c r="A5038" s="1119" t="s">
        <v>2408</v>
      </c>
      <c r="B5038" s="1118" t="s">
        <v>1675</v>
      </c>
      <c r="C5038" s="1117" t="s">
        <v>1747</v>
      </c>
      <c r="D5038" s="1116" t="s">
        <v>5005</v>
      </c>
      <c r="E5038" s="1356">
        <v>1</v>
      </c>
      <c r="F5038" s="1256">
        <v>1</v>
      </c>
      <c r="G5038" s="1246">
        <v>1</v>
      </c>
    </row>
    <row r="5039" spans="1:7" ht="14.15" customHeight="1">
      <c r="A5039" s="1119" t="s">
        <v>2408</v>
      </c>
      <c r="B5039" s="1118" t="s">
        <v>1675</v>
      </c>
      <c r="C5039" s="1117" t="s">
        <v>1986</v>
      </c>
      <c r="D5039" s="1116" t="s">
        <v>4064</v>
      </c>
      <c r="E5039" s="1356">
        <v>2</v>
      </c>
      <c r="F5039" s="1256">
        <v>1</v>
      </c>
      <c r="G5039" s="1246">
        <v>2</v>
      </c>
    </row>
    <row r="5040" spans="1:7" ht="14.15" customHeight="1">
      <c r="A5040" s="1119" t="s">
        <v>2408</v>
      </c>
      <c r="B5040" s="1118" t="s">
        <v>1675</v>
      </c>
      <c r="C5040" s="1117" t="s">
        <v>1806</v>
      </c>
      <c r="D5040" s="1116" t="s">
        <v>1807</v>
      </c>
      <c r="E5040" s="1356">
        <v>8</v>
      </c>
      <c r="F5040" s="1256">
        <v>1</v>
      </c>
      <c r="G5040" s="1246">
        <v>8</v>
      </c>
    </row>
    <row r="5041" spans="1:7" ht="14.15" customHeight="1">
      <c r="A5041" s="1119" t="s">
        <v>2408</v>
      </c>
      <c r="B5041" s="1118" t="s">
        <v>1675</v>
      </c>
      <c r="C5041" s="1117" t="s">
        <v>142</v>
      </c>
      <c r="D5041" s="1116" t="s">
        <v>143</v>
      </c>
      <c r="E5041" s="1356">
        <v>4</v>
      </c>
      <c r="F5041" s="1256">
        <v>1</v>
      </c>
      <c r="G5041" s="1246">
        <v>4</v>
      </c>
    </row>
    <row r="5042" spans="1:7" ht="14.15" customHeight="1">
      <c r="A5042" s="1119" t="s">
        <v>2408</v>
      </c>
      <c r="B5042" s="1118" t="s">
        <v>1675</v>
      </c>
      <c r="C5042" s="1117" t="s">
        <v>2813</v>
      </c>
      <c r="D5042" s="1116" t="s">
        <v>4243</v>
      </c>
      <c r="E5042" s="1356">
        <v>4</v>
      </c>
      <c r="F5042" s="1256">
        <v>1</v>
      </c>
      <c r="G5042" s="1246">
        <v>4</v>
      </c>
    </row>
    <row r="5043" spans="1:7" ht="14.15" customHeight="1">
      <c r="A5043" s="1119" t="s">
        <v>2408</v>
      </c>
      <c r="B5043" s="1118" t="s">
        <v>1675</v>
      </c>
      <c r="C5043" s="1117" t="s">
        <v>2814</v>
      </c>
      <c r="D5043" s="1116" t="s">
        <v>4245</v>
      </c>
      <c r="E5043" s="1356">
        <v>4</v>
      </c>
      <c r="F5043" s="1256">
        <v>1</v>
      </c>
      <c r="G5043" s="1246">
        <v>4</v>
      </c>
    </row>
    <row r="5044" spans="1:7" ht="14.15" customHeight="1">
      <c r="A5044" s="1119" t="s">
        <v>2408</v>
      </c>
      <c r="B5044" s="1118" t="s">
        <v>1675</v>
      </c>
      <c r="C5044" s="1117" t="s">
        <v>2815</v>
      </c>
      <c r="D5044" s="1116" t="s">
        <v>4878</v>
      </c>
      <c r="E5044" s="1356">
        <v>4</v>
      </c>
      <c r="F5044" s="1256">
        <v>1</v>
      </c>
      <c r="G5044" s="1246">
        <v>4</v>
      </c>
    </row>
    <row r="5045" spans="1:7" ht="14.15" customHeight="1">
      <c r="A5045" s="1119" t="s">
        <v>2408</v>
      </c>
      <c r="B5045" s="1118" t="s">
        <v>1675</v>
      </c>
      <c r="C5045" s="1117" t="s">
        <v>2816</v>
      </c>
      <c r="D5045" s="1116" t="s">
        <v>4879</v>
      </c>
      <c r="E5045" s="1356">
        <v>4</v>
      </c>
      <c r="F5045" s="1256">
        <v>1</v>
      </c>
      <c r="G5045" s="1246">
        <v>4</v>
      </c>
    </row>
    <row r="5046" spans="1:7" ht="14.15" customHeight="1">
      <c r="A5046" s="1119" t="s">
        <v>2408</v>
      </c>
      <c r="B5046" s="1118" t="s">
        <v>1675</v>
      </c>
      <c r="C5046" s="1117" t="s">
        <v>2817</v>
      </c>
      <c r="D5046" s="1116" t="s">
        <v>4242</v>
      </c>
      <c r="E5046" s="1356">
        <v>4</v>
      </c>
      <c r="F5046" s="1256">
        <v>1</v>
      </c>
      <c r="G5046" s="1246">
        <v>4</v>
      </c>
    </row>
    <row r="5047" spans="1:7" ht="14.15" customHeight="1">
      <c r="A5047" s="1119" t="s">
        <v>2408</v>
      </c>
      <c r="B5047" s="1118" t="s">
        <v>1675</v>
      </c>
      <c r="C5047" s="1117" t="s">
        <v>2818</v>
      </c>
      <c r="D5047" s="1116" t="s">
        <v>4244</v>
      </c>
      <c r="E5047" s="1356">
        <v>4</v>
      </c>
      <c r="F5047" s="1256">
        <v>1</v>
      </c>
      <c r="G5047" s="1246">
        <v>4</v>
      </c>
    </row>
    <row r="5048" spans="1:7" ht="14.15" customHeight="1">
      <c r="A5048" s="1119" t="s">
        <v>2408</v>
      </c>
      <c r="B5048" s="1118" t="s">
        <v>1675</v>
      </c>
      <c r="C5048" s="1117" t="s">
        <v>2819</v>
      </c>
      <c r="D5048" s="1116" t="s">
        <v>4877</v>
      </c>
      <c r="E5048" s="1358">
        <v>4</v>
      </c>
      <c r="F5048" s="1256">
        <v>1</v>
      </c>
      <c r="G5048" s="1246">
        <v>4</v>
      </c>
    </row>
    <row r="5049" spans="1:7" ht="14.15" customHeight="1">
      <c r="A5049" s="1119" t="s">
        <v>2408</v>
      </c>
      <c r="B5049" s="1118" t="s">
        <v>1675</v>
      </c>
      <c r="C5049" s="1117" t="s">
        <v>1746</v>
      </c>
      <c r="D5049" s="1116" t="s">
        <v>2245</v>
      </c>
      <c r="E5049" s="1356">
        <v>1</v>
      </c>
      <c r="F5049" s="1256">
        <v>1</v>
      </c>
      <c r="G5049" s="1246">
        <v>1</v>
      </c>
    </row>
    <row r="5050" spans="1:7" ht="14.15" customHeight="1">
      <c r="A5050" s="1119" t="s">
        <v>2408</v>
      </c>
      <c r="B5050" s="1118" t="s">
        <v>1675</v>
      </c>
      <c r="C5050" s="1117" t="s">
        <v>2210</v>
      </c>
      <c r="D5050" s="1116" t="s">
        <v>459</v>
      </c>
      <c r="E5050" s="1356">
        <v>1</v>
      </c>
      <c r="F5050" s="1256">
        <v>1</v>
      </c>
      <c r="G5050" s="1246">
        <v>1</v>
      </c>
    </row>
    <row r="5051" spans="1:7" ht="14.15" customHeight="1">
      <c r="A5051" s="1119" t="s">
        <v>2408</v>
      </c>
      <c r="B5051" s="1118" t="s">
        <v>1675</v>
      </c>
      <c r="C5051" s="1117" t="s">
        <v>2700</v>
      </c>
      <c r="D5051" s="1116" t="s">
        <v>3763</v>
      </c>
      <c r="E5051" s="1356">
        <v>1</v>
      </c>
      <c r="F5051" s="1256">
        <v>1</v>
      </c>
      <c r="G5051" s="1246">
        <v>1</v>
      </c>
    </row>
    <row r="5052" spans="1:7" ht="14.15" customHeight="1">
      <c r="A5052" s="1119" t="s">
        <v>2408</v>
      </c>
      <c r="B5052" s="1118" t="s">
        <v>1675</v>
      </c>
      <c r="C5052" s="1117" t="s">
        <v>2497</v>
      </c>
      <c r="D5052" s="1116" t="s">
        <v>3784</v>
      </c>
      <c r="E5052" s="1356">
        <v>3</v>
      </c>
      <c r="F5052" s="1256">
        <v>1</v>
      </c>
      <c r="G5052" s="1246">
        <v>3</v>
      </c>
    </row>
    <row r="5053" spans="1:7" ht="14.15" customHeight="1">
      <c r="A5053" s="1119" t="s">
        <v>2408</v>
      </c>
      <c r="B5053" s="1118" t="s">
        <v>1675</v>
      </c>
      <c r="C5053" s="1117" t="s">
        <v>4432</v>
      </c>
      <c r="D5053" s="1116" t="s">
        <v>1792</v>
      </c>
      <c r="E5053" s="1356">
        <v>8.0000000000000004E-4</v>
      </c>
      <c r="F5053" s="1256">
        <v>1</v>
      </c>
      <c r="G5053" s="1246">
        <v>8.0000000000000004E-4</v>
      </c>
    </row>
    <row r="5054" spans="1:7" ht="14.15" customHeight="1">
      <c r="A5054" s="1119" t="s">
        <v>2408</v>
      </c>
      <c r="B5054" s="1118" t="s">
        <v>1675</v>
      </c>
      <c r="C5054" s="1117" t="s">
        <v>5417</v>
      </c>
      <c r="D5054" s="1116" t="s">
        <v>3885</v>
      </c>
      <c r="E5054" s="1356">
        <v>2.5000000000000001E-3</v>
      </c>
      <c r="F5054" s="1256">
        <v>1</v>
      </c>
      <c r="G5054" s="1246">
        <v>2.5000000000000001E-3</v>
      </c>
    </row>
    <row r="5055" spans="1:7" ht="14.15" customHeight="1">
      <c r="A5055" s="1119" t="s">
        <v>2408</v>
      </c>
      <c r="B5055" s="1118" t="s">
        <v>1675</v>
      </c>
      <c r="C5055" s="1117" t="s">
        <v>5419</v>
      </c>
      <c r="D5055" s="1116" t="s">
        <v>3704</v>
      </c>
      <c r="E5055" s="1356">
        <v>0.01</v>
      </c>
      <c r="F5055" s="1256">
        <v>1</v>
      </c>
      <c r="G5055" s="1246">
        <v>0.01</v>
      </c>
    </row>
    <row r="5056" spans="1:7" ht="14.15" customHeight="1">
      <c r="A5056" s="1119" t="s">
        <v>2408</v>
      </c>
      <c r="B5056" s="1118" t="s">
        <v>1675</v>
      </c>
      <c r="C5056" s="1117" t="s">
        <v>869</v>
      </c>
      <c r="D5056" s="1116" t="s">
        <v>1793</v>
      </c>
      <c r="E5056" s="1356">
        <v>6.9999999999999999E-4</v>
      </c>
      <c r="F5056" s="1256">
        <v>1</v>
      </c>
      <c r="G5056" s="1246">
        <v>6.9999999999999999E-4</v>
      </c>
    </row>
    <row r="5057" spans="1:7" ht="14.15" customHeight="1">
      <c r="A5057" s="1119" t="s">
        <v>2408</v>
      </c>
      <c r="B5057" s="1118" t="s">
        <v>1675</v>
      </c>
      <c r="C5057" s="1117" t="s">
        <v>870</v>
      </c>
      <c r="D5057" s="1116" t="s">
        <v>871</v>
      </c>
      <c r="E5057" s="1356">
        <v>1E-3</v>
      </c>
      <c r="F5057" s="1256">
        <v>1</v>
      </c>
      <c r="G5057" s="1246">
        <v>1E-3</v>
      </c>
    </row>
    <row r="5058" spans="1:7" ht="14.15" customHeight="1">
      <c r="A5058" s="1119" t="s">
        <v>2408</v>
      </c>
      <c r="B5058" s="1118" t="s">
        <v>1675</v>
      </c>
      <c r="C5058" s="1117" t="s">
        <v>727</v>
      </c>
      <c r="D5058" s="1116" t="s">
        <v>377</v>
      </c>
      <c r="E5058" s="1356">
        <v>0.52900000000000003</v>
      </c>
      <c r="F5058" s="1256">
        <v>1</v>
      </c>
      <c r="G5058" s="1246">
        <v>0.52900000000000003</v>
      </c>
    </row>
    <row r="5059" spans="1:7" ht="14.15" customHeight="1">
      <c r="A5059" s="1119" t="s">
        <v>2408</v>
      </c>
      <c r="B5059" s="1118" t="s">
        <v>1675</v>
      </c>
      <c r="C5059" s="1117" t="s">
        <v>2555</v>
      </c>
      <c r="D5059" s="1116" t="s">
        <v>4814</v>
      </c>
      <c r="E5059" s="1356">
        <v>0.73399999999999999</v>
      </c>
      <c r="F5059" s="1256">
        <v>1</v>
      </c>
      <c r="G5059" s="1246">
        <v>0.73399999999999999</v>
      </c>
    </row>
    <row r="5060" spans="1:7" ht="14.15" customHeight="1">
      <c r="A5060" s="1119" t="s">
        <v>2408</v>
      </c>
      <c r="B5060" s="1118" t="s">
        <v>1675</v>
      </c>
      <c r="C5060" s="1117" t="s">
        <v>2552</v>
      </c>
      <c r="D5060" s="1116" t="s">
        <v>379</v>
      </c>
      <c r="E5060" s="1356">
        <v>0.251</v>
      </c>
      <c r="F5060" s="1256">
        <v>1</v>
      </c>
      <c r="G5060" s="1246">
        <v>0.251</v>
      </c>
    </row>
    <row r="5061" spans="1:7" ht="14.15" customHeight="1">
      <c r="A5061" s="1119" t="s">
        <v>2408</v>
      </c>
      <c r="B5061" s="1118" t="s">
        <v>1675</v>
      </c>
      <c r="C5061" s="1117" t="s">
        <v>2553</v>
      </c>
      <c r="D5061" s="1116" t="s">
        <v>380</v>
      </c>
      <c r="E5061" s="1356">
        <v>0.193</v>
      </c>
      <c r="F5061" s="1256">
        <v>1</v>
      </c>
      <c r="G5061" s="1246">
        <v>0.193</v>
      </c>
    </row>
    <row r="5062" spans="1:7" ht="14.15" customHeight="1">
      <c r="A5062" s="1119" t="s">
        <v>2408</v>
      </c>
      <c r="B5062" s="1118" t="s">
        <v>1675</v>
      </c>
      <c r="C5062" s="1117" t="s">
        <v>292</v>
      </c>
      <c r="D5062" s="1116" t="s">
        <v>378</v>
      </c>
      <c r="E5062" s="1356">
        <v>0.75700000000000001</v>
      </c>
      <c r="F5062" s="1256">
        <v>1</v>
      </c>
      <c r="G5062" s="1246">
        <v>0.75700000000000001</v>
      </c>
    </row>
    <row r="5063" spans="1:7" ht="14.15" customHeight="1">
      <c r="A5063" s="1119" t="s">
        <v>2408</v>
      </c>
      <c r="B5063" s="1118" t="s">
        <v>1675</v>
      </c>
      <c r="C5063" s="1117" t="s">
        <v>6660</v>
      </c>
      <c r="D5063" s="1116" t="s">
        <v>6661</v>
      </c>
      <c r="E5063" s="1356">
        <v>1.8E-3</v>
      </c>
      <c r="F5063" s="1256">
        <v>1</v>
      </c>
      <c r="G5063" s="1246">
        <v>1.8E-3</v>
      </c>
    </row>
    <row r="5064" spans="1:7" ht="14.15" customHeight="1">
      <c r="A5064" s="1119" t="s">
        <v>3249</v>
      </c>
      <c r="B5064" s="1118" t="s">
        <v>5054</v>
      </c>
      <c r="C5064" s="1117" t="s">
        <v>42</v>
      </c>
      <c r="D5064" s="1116" t="s">
        <v>5125</v>
      </c>
      <c r="E5064" s="1356">
        <v>1</v>
      </c>
      <c r="F5064" s="1256">
        <v>1</v>
      </c>
      <c r="G5064" s="1246">
        <v>1</v>
      </c>
    </row>
    <row r="5065" spans="1:7" ht="14.15" customHeight="1">
      <c r="A5065" s="1119" t="s">
        <v>3249</v>
      </c>
      <c r="B5065" s="1118" t="s">
        <v>5054</v>
      </c>
      <c r="C5065" s="1117" t="s">
        <v>40</v>
      </c>
      <c r="D5065" s="1116" t="s">
        <v>5324</v>
      </c>
      <c r="E5065" s="1356">
        <v>1</v>
      </c>
      <c r="F5065" s="1256">
        <v>1</v>
      </c>
      <c r="G5065" s="1246">
        <v>1</v>
      </c>
    </row>
    <row r="5066" spans="1:7" ht="14.15" customHeight="1">
      <c r="A5066" s="1119" t="s">
        <v>3249</v>
      </c>
      <c r="B5066" s="1118" t="s">
        <v>5054</v>
      </c>
      <c r="C5066" s="1117" t="s">
        <v>4580</v>
      </c>
      <c r="D5066" s="1116" t="s">
        <v>3206</v>
      </c>
      <c r="E5066" s="1356">
        <v>1</v>
      </c>
      <c r="F5066" s="1256">
        <v>1</v>
      </c>
      <c r="G5066" s="1246">
        <v>1</v>
      </c>
    </row>
    <row r="5067" spans="1:7" ht="14.15" customHeight="1">
      <c r="A5067" s="1119" t="s">
        <v>3249</v>
      </c>
      <c r="B5067" s="1118" t="s">
        <v>5054</v>
      </c>
      <c r="C5067" s="1117" t="s">
        <v>3898</v>
      </c>
      <c r="D5067" s="1116" t="s">
        <v>2925</v>
      </c>
      <c r="E5067" s="1356">
        <v>1</v>
      </c>
      <c r="F5067" s="1256">
        <v>1</v>
      </c>
      <c r="G5067" s="1246">
        <v>1</v>
      </c>
    </row>
    <row r="5068" spans="1:7" ht="14.15" customHeight="1">
      <c r="A5068" s="1119" t="s">
        <v>3249</v>
      </c>
      <c r="B5068" s="1118" t="s">
        <v>5054</v>
      </c>
      <c r="C5068" s="1117" t="s">
        <v>3195</v>
      </c>
      <c r="D5068" s="1116" t="s">
        <v>3687</v>
      </c>
      <c r="E5068" s="1356">
        <v>1</v>
      </c>
      <c r="F5068" s="1256">
        <v>1</v>
      </c>
      <c r="G5068" s="1246">
        <v>1</v>
      </c>
    </row>
    <row r="5069" spans="1:7" ht="14.15" customHeight="1">
      <c r="A5069" s="1119" t="s">
        <v>3249</v>
      </c>
      <c r="B5069" s="1118" t="s">
        <v>5054</v>
      </c>
      <c r="C5069" s="1117" t="s">
        <v>2704</v>
      </c>
      <c r="D5069" s="1116" t="s">
        <v>3264</v>
      </c>
      <c r="E5069" s="1356">
        <v>1</v>
      </c>
      <c r="F5069" s="1256">
        <v>1</v>
      </c>
      <c r="G5069" s="1246">
        <v>1</v>
      </c>
    </row>
    <row r="5070" spans="1:7" ht="14.15" customHeight="1">
      <c r="A5070" s="1119" t="s">
        <v>3249</v>
      </c>
      <c r="B5070" s="1118" t="s">
        <v>5054</v>
      </c>
      <c r="C5070" s="1117" t="s">
        <v>2365</v>
      </c>
      <c r="D5070" s="1116" t="s">
        <v>3263</v>
      </c>
      <c r="E5070" s="1356">
        <v>1</v>
      </c>
      <c r="F5070" s="1256">
        <v>1</v>
      </c>
      <c r="G5070" s="1246">
        <v>1</v>
      </c>
    </row>
    <row r="5071" spans="1:7" ht="14.15" customHeight="1">
      <c r="A5071" s="1119" t="s">
        <v>3249</v>
      </c>
      <c r="B5071" s="1118" t="s">
        <v>5054</v>
      </c>
      <c r="C5071" s="1117" t="s">
        <v>499</v>
      </c>
      <c r="D5071" s="1116" t="s">
        <v>3764</v>
      </c>
      <c r="E5071" s="1356">
        <v>2</v>
      </c>
      <c r="F5071" s="1256">
        <v>1</v>
      </c>
      <c r="G5071" s="1246">
        <v>2</v>
      </c>
    </row>
    <row r="5072" spans="1:7" ht="14.15" customHeight="1">
      <c r="A5072" s="1119" t="s">
        <v>3249</v>
      </c>
      <c r="B5072" s="1118" t="s">
        <v>5054</v>
      </c>
      <c r="C5072" s="1117" t="s">
        <v>2212</v>
      </c>
      <c r="D5072" s="1116" t="s">
        <v>2213</v>
      </c>
      <c r="E5072" s="1356">
        <v>1</v>
      </c>
      <c r="F5072" s="1256">
        <v>1</v>
      </c>
      <c r="G5072" s="1246">
        <v>1</v>
      </c>
    </row>
    <row r="5073" spans="1:7" ht="14.15" customHeight="1">
      <c r="A5073" s="1119" t="s">
        <v>3249</v>
      </c>
      <c r="B5073" s="1118" t="s">
        <v>5054</v>
      </c>
      <c r="C5073" s="1117" t="s">
        <v>1984</v>
      </c>
      <c r="D5073" s="1116" t="s">
        <v>4062</v>
      </c>
      <c r="E5073" s="1356">
        <v>1</v>
      </c>
      <c r="F5073" s="1256">
        <v>1</v>
      </c>
      <c r="G5073" s="1246">
        <v>1</v>
      </c>
    </row>
    <row r="5074" spans="1:7" ht="14.15" customHeight="1">
      <c r="A5074" s="1119" t="s">
        <v>3249</v>
      </c>
      <c r="B5074" s="1118" t="s">
        <v>5054</v>
      </c>
      <c r="C5074" s="1117" t="s">
        <v>1747</v>
      </c>
      <c r="D5074" s="1116" t="s">
        <v>5005</v>
      </c>
      <c r="E5074" s="1356">
        <v>1</v>
      </c>
      <c r="F5074" s="1256">
        <v>1</v>
      </c>
      <c r="G5074" s="1246">
        <v>1</v>
      </c>
    </row>
    <row r="5075" spans="1:7" ht="14.15" customHeight="1">
      <c r="A5075" s="1119" t="s">
        <v>3249</v>
      </c>
      <c r="B5075" s="1118" t="s">
        <v>5054</v>
      </c>
      <c r="C5075" s="1117" t="s">
        <v>1986</v>
      </c>
      <c r="D5075" s="1116" t="s">
        <v>4064</v>
      </c>
      <c r="E5075" s="1356">
        <v>2</v>
      </c>
      <c r="F5075" s="1256">
        <v>1</v>
      </c>
      <c r="G5075" s="1246">
        <v>2</v>
      </c>
    </row>
    <row r="5076" spans="1:7" ht="14.15" customHeight="1">
      <c r="A5076" s="1119" t="s">
        <v>3249</v>
      </c>
      <c r="B5076" s="1118" t="s">
        <v>5054</v>
      </c>
      <c r="C5076" s="1117" t="s">
        <v>1806</v>
      </c>
      <c r="D5076" s="1116" t="s">
        <v>1807</v>
      </c>
      <c r="E5076" s="1356">
        <v>8</v>
      </c>
      <c r="F5076" s="1256">
        <v>1</v>
      </c>
      <c r="G5076" s="1246">
        <v>8</v>
      </c>
    </row>
    <row r="5077" spans="1:7" ht="14.15" customHeight="1">
      <c r="A5077" s="1119" t="s">
        <v>3249</v>
      </c>
      <c r="B5077" s="1118" t="s">
        <v>5054</v>
      </c>
      <c r="C5077" s="1117" t="s">
        <v>142</v>
      </c>
      <c r="D5077" s="1116" t="s">
        <v>143</v>
      </c>
      <c r="E5077" s="1356">
        <v>4</v>
      </c>
      <c r="F5077" s="1256">
        <v>1</v>
      </c>
      <c r="G5077" s="1246">
        <v>4</v>
      </c>
    </row>
    <row r="5078" spans="1:7" ht="14.15" customHeight="1">
      <c r="A5078" s="1119" t="s">
        <v>3249</v>
      </c>
      <c r="B5078" s="1118" t="s">
        <v>5054</v>
      </c>
      <c r="C5078" s="1117" t="s">
        <v>2813</v>
      </c>
      <c r="D5078" s="1116" t="s">
        <v>4243</v>
      </c>
      <c r="E5078" s="1356">
        <v>4</v>
      </c>
      <c r="F5078" s="1256">
        <v>1</v>
      </c>
      <c r="G5078" s="1246">
        <v>4</v>
      </c>
    </row>
    <row r="5079" spans="1:7" ht="14.15" customHeight="1">
      <c r="A5079" s="1119" t="s">
        <v>3249</v>
      </c>
      <c r="B5079" s="1118" t="s">
        <v>5054</v>
      </c>
      <c r="C5079" s="1117" t="s">
        <v>2814</v>
      </c>
      <c r="D5079" s="1116" t="s">
        <v>4245</v>
      </c>
      <c r="E5079" s="1356">
        <v>4</v>
      </c>
      <c r="F5079" s="1256">
        <v>1</v>
      </c>
      <c r="G5079" s="1246">
        <v>4</v>
      </c>
    </row>
    <row r="5080" spans="1:7" ht="14.15" customHeight="1">
      <c r="A5080" s="1119" t="s">
        <v>3249</v>
      </c>
      <c r="B5080" s="1118" t="s">
        <v>5054</v>
      </c>
      <c r="C5080" s="1117" t="s">
        <v>2815</v>
      </c>
      <c r="D5080" s="1116" t="s">
        <v>4878</v>
      </c>
      <c r="E5080" s="1356">
        <v>4</v>
      </c>
      <c r="F5080" s="1256">
        <v>1</v>
      </c>
      <c r="G5080" s="1246">
        <v>4</v>
      </c>
    </row>
    <row r="5081" spans="1:7" ht="14.15" customHeight="1">
      <c r="A5081" s="1119" t="s">
        <v>3249</v>
      </c>
      <c r="B5081" s="1118" t="s">
        <v>5054</v>
      </c>
      <c r="C5081" s="1117" t="s">
        <v>2816</v>
      </c>
      <c r="D5081" s="1116" t="s">
        <v>4879</v>
      </c>
      <c r="E5081" s="1358">
        <v>4</v>
      </c>
      <c r="F5081" s="1256">
        <v>1</v>
      </c>
      <c r="G5081" s="1246">
        <v>4</v>
      </c>
    </row>
    <row r="5082" spans="1:7" ht="14.15" customHeight="1">
      <c r="A5082" s="1119" t="s">
        <v>3249</v>
      </c>
      <c r="B5082" s="1118" t="s">
        <v>5054</v>
      </c>
      <c r="C5082" s="1117" t="s">
        <v>2817</v>
      </c>
      <c r="D5082" s="1116" t="s">
        <v>4242</v>
      </c>
      <c r="E5082" s="1356">
        <v>4</v>
      </c>
      <c r="F5082" s="1256">
        <v>1</v>
      </c>
      <c r="G5082" s="1246">
        <v>4</v>
      </c>
    </row>
    <row r="5083" spans="1:7" ht="14.15" customHeight="1">
      <c r="A5083" s="1119" t="s">
        <v>3249</v>
      </c>
      <c r="B5083" s="1118" t="s">
        <v>5054</v>
      </c>
      <c r="C5083" s="1117" t="s">
        <v>2818</v>
      </c>
      <c r="D5083" s="1116" t="s">
        <v>4244</v>
      </c>
      <c r="E5083" s="1356">
        <v>4</v>
      </c>
      <c r="F5083" s="1256">
        <v>1</v>
      </c>
      <c r="G5083" s="1246">
        <v>4</v>
      </c>
    </row>
    <row r="5084" spans="1:7" ht="14.15" customHeight="1">
      <c r="A5084" s="1119" t="s">
        <v>3249</v>
      </c>
      <c r="B5084" s="1118" t="s">
        <v>5054</v>
      </c>
      <c r="C5084" s="1117" t="s">
        <v>2819</v>
      </c>
      <c r="D5084" s="1116" t="s">
        <v>4877</v>
      </c>
      <c r="E5084" s="1356">
        <v>4</v>
      </c>
      <c r="F5084" s="1256">
        <v>1</v>
      </c>
      <c r="G5084" s="1246">
        <v>4</v>
      </c>
    </row>
    <row r="5085" spans="1:7" ht="14.15" customHeight="1">
      <c r="A5085" s="1119" t="s">
        <v>3249</v>
      </c>
      <c r="B5085" s="1118" t="s">
        <v>5054</v>
      </c>
      <c r="C5085" s="1117" t="s">
        <v>1746</v>
      </c>
      <c r="D5085" s="1116" t="s">
        <v>2245</v>
      </c>
      <c r="E5085" s="1356">
        <v>1</v>
      </c>
      <c r="F5085" s="1256">
        <v>1</v>
      </c>
      <c r="G5085" s="1246">
        <v>1</v>
      </c>
    </row>
    <row r="5086" spans="1:7" ht="14.15" customHeight="1">
      <c r="A5086" s="1119" t="s">
        <v>3249</v>
      </c>
      <c r="B5086" s="1118" t="s">
        <v>5054</v>
      </c>
      <c r="C5086" s="1117" t="s">
        <v>2210</v>
      </c>
      <c r="D5086" s="1116" t="s">
        <v>459</v>
      </c>
      <c r="E5086" s="1356">
        <v>1</v>
      </c>
      <c r="F5086" s="1256">
        <v>1</v>
      </c>
      <c r="G5086" s="1246">
        <v>1</v>
      </c>
    </row>
    <row r="5087" spans="1:7" ht="14.15" customHeight="1">
      <c r="A5087" s="1119" t="s">
        <v>3249</v>
      </c>
      <c r="B5087" s="1118" t="s">
        <v>5054</v>
      </c>
      <c r="C5087" s="1117" t="s">
        <v>2700</v>
      </c>
      <c r="D5087" s="1116" t="s">
        <v>3763</v>
      </c>
      <c r="E5087" s="1356">
        <v>1</v>
      </c>
      <c r="F5087" s="1256">
        <v>1</v>
      </c>
      <c r="G5087" s="1246">
        <v>1</v>
      </c>
    </row>
    <row r="5088" spans="1:7" ht="14.15" customHeight="1">
      <c r="A5088" s="1119" t="s">
        <v>3249</v>
      </c>
      <c r="B5088" s="1118" t="s">
        <v>5054</v>
      </c>
      <c r="C5088" s="1117" t="s">
        <v>2497</v>
      </c>
      <c r="D5088" s="1116" t="s">
        <v>3784</v>
      </c>
      <c r="E5088" s="1356">
        <v>3</v>
      </c>
      <c r="F5088" s="1256">
        <v>1</v>
      </c>
      <c r="G5088" s="1246">
        <v>3</v>
      </c>
    </row>
    <row r="5089" spans="1:7" ht="14.15" customHeight="1">
      <c r="A5089" s="1119" t="s">
        <v>3249</v>
      </c>
      <c r="B5089" s="1118" t="s">
        <v>5054</v>
      </c>
      <c r="C5089" s="1117" t="s">
        <v>4432</v>
      </c>
      <c r="D5089" s="1116" t="s">
        <v>1792</v>
      </c>
      <c r="E5089" s="1356">
        <v>6.1000000000000004E-3</v>
      </c>
      <c r="F5089" s="1256">
        <v>1</v>
      </c>
      <c r="G5089" s="1246">
        <v>6.1000000000000004E-3</v>
      </c>
    </row>
    <row r="5090" spans="1:7" ht="14.15" customHeight="1">
      <c r="A5090" s="1119" t="s">
        <v>3249</v>
      </c>
      <c r="B5090" s="1118" t="s">
        <v>5054</v>
      </c>
      <c r="C5090" s="1117" t="s">
        <v>5417</v>
      </c>
      <c r="D5090" s="1116" t="s">
        <v>3885</v>
      </c>
      <c r="E5090" s="1356">
        <v>5.0000000000000001E-3</v>
      </c>
      <c r="F5090" s="1256">
        <v>1</v>
      </c>
      <c r="G5090" s="1246">
        <v>5.0000000000000001E-3</v>
      </c>
    </row>
    <row r="5091" spans="1:7" ht="14.15" customHeight="1">
      <c r="A5091" s="1119" t="s">
        <v>3249</v>
      </c>
      <c r="B5091" s="1118" t="s">
        <v>5054</v>
      </c>
      <c r="C5091" s="1117" t="s">
        <v>5419</v>
      </c>
      <c r="D5091" s="1116" t="s">
        <v>3704</v>
      </c>
      <c r="E5091" s="1356">
        <v>0.02</v>
      </c>
      <c r="F5091" s="1256">
        <v>1</v>
      </c>
      <c r="G5091" s="1246">
        <v>0.02</v>
      </c>
    </row>
    <row r="5092" spans="1:7" ht="14.15" customHeight="1">
      <c r="A5092" s="1119" t="s">
        <v>3249</v>
      </c>
      <c r="B5092" s="1118" t="s">
        <v>5054</v>
      </c>
      <c r="C5092" s="1117" t="s">
        <v>869</v>
      </c>
      <c r="D5092" s="1116" t="s">
        <v>1793</v>
      </c>
      <c r="E5092" s="1356">
        <v>1.4E-3</v>
      </c>
      <c r="F5092" s="1256">
        <v>1</v>
      </c>
      <c r="G5092" s="1246">
        <v>1.4E-3</v>
      </c>
    </row>
    <row r="5093" spans="1:7" ht="14.15" customHeight="1">
      <c r="A5093" s="1119" t="s">
        <v>3249</v>
      </c>
      <c r="B5093" s="1118" t="s">
        <v>5054</v>
      </c>
      <c r="C5093" s="1117" t="s">
        <v>870</v>
      </c>
      <c r="D5093" s="1116" t="s">
        <v>871</v>
      </c>
      <c r="E5093" s="1356">
        <v>6.4000000000000003E-3</v>
      </c>
      <c r="F5093" s="1256">
        <v>1</v>
      </c>
      <c r="G5093" s="1246">
        <v>6.4000000000000003E-3</v>
      </c>
    </row>
    <row r="5094" spans="1:7" ht="14.15" customHeight="1">
      <c r="A5094" s="1119" t="s">
        <v>3249</v>
      </c>
      <c r="B5094" s="1118" t="s">
        <v>5054</v>
      </c>
      <c r="C5094" s="1117" t="s">
        <v>727</v>
      </c>
      <c r="D5094" s="1116" t="s">
        <v>377</v>
      </c>
      <c r="E5094" s="1356">
        <v>0.52900000000000003</v>
      </c>
      <c r="F5094" s="1256">
        <v>1</v>
      </c>
      <c r="G5094" s="1246">
        <v>0.52900000000000003</v>
      </c>
    </row>
    <row r="5095" spans="1:7" ht="14.15" customHeight="1">
      <c r="A5095" s="1119" t="s">
        <v>3249</v>
      </c>
      <c r="B5095" s="1118" t="s">
        <v>5054</v>
      </c>
      <c r="C5095" s="1117" t="s">
        <v>2555</v>
      </c>
      <c r="D5095" s="1116" t="s">
        <v>4814</v>
      </c>
      <c r="E5095" s="1356">
        <v>0.73399999999999999</v>
      </c>
      <c r="F5095" s="1256">
        <v>1</v>
      </c>
      <c r="G5095" s="1246">
        <v>0.73399999999999999</v>
      </c>
    </row>
    <row r="5096" spans="1:7" ht="14.15" customHeight="1">
      <c r="A5096" s="1119" t="s">
        <v>3249</v>
      </c>
      <c r="B5096" s="1118" t="s">
        <v>5054</v>
      </c>
      <c r="C5096" s="1117" t="s">
        <v>2552</v>
      </c>
      <c r="D5096" s="1116" t="s">
        <v>379</v>
      </c>
      <c r="E5096" s="1356">
        <v>0.251</v>
      </c>
      <c r="F5096" s="1256">
        <v>1</v>
      </c>
      <c r="G5096" s="1246">
        <v>0.251</v>
      </c>
    </row>
    <row r="5097" spans="1:7" ht="14.15" customHeight="1">
      <c r="A5097" s="1119" t="s">
        <v>3249</v>
      </c>
      <c r="B5097" s="1118" t="s">
        <v>5054</v>
      </c>
      <c r="C5097" s="1117" t="s">
        <v>2553</v>
      </c>
      <c r="D5097" s="1116" t="s">
        <v>380</v>
      </c>
      <c r="E5097" s="1356">
        <v>0.193</v>
      </c>
      <c r="F5097" s="1256">
        <v>1</v>
      </c>
      <c r="G5097" s="1246">
        <v>0.193</v>
      </c>
    </row>
    <row r="5098" spans="1:7" ht="14.15" customHeight="1">
      <c r="A5098" s="1119" t="s">
        <v>3249</v>
      </c>
      <c r="B5098" s="1118" t="s">
        <v>5054</v>
      </c>
      <c r="C5098" s="1117" t="s">
        <v>292</v>
      </c>
      <c r="D5098" s="1116" t="s">
        <v>378</v>
      </c>
      <c r="E5098" s="1356">
        <v>0.75700000000000001</v>
      </c>
      <c r="F5098" s="1256">
        <v>1</v>
      </c>
      <c r="G5098" s="1246">
        <v>0.75700000000000001</v>
      </c>
    </row>
    <row r="5099" spans="1:7" ht="14.15" customHeight="1">
      <c r="A5099" s="1119" t="s">
        <v>3249</v>
      </c>
      <c r="B5099" s="1118" t="s">
        <v>5054</v>
      </c>
      <c r="C5099" s="1117" t="s">
        <v>6660</v>
      </c>
      <c r="D5099" s="1116" t="s">
        <v>6661</v>
      </c>
      <c r="E5099" s="1356">
        <v>1.8E-3</v>
      </c>
      <c r="F5099" s="1256">
        <v>1</v>
      </c>
      <c r="G5099" s="1246">
        <v>1.8E-3</v>
      </c>
    </row>
    <row r="5100" spans="1:7" ht="14.15" customHeight="1">
      <c r="A5100" s="1119" t="s">
        <v>3646</v>
      </c>
      <c r="B5100" s="1118" t="s">
        <v>429</v>
      </c>
      <c r="C5100" s="1117" t="s">
        <v>42</v>
      </c>
      <c r="D5100" s="1116" t="s">
        <v>5125</v>
      </c>
      <c r="E5100" s="1356">
        <v>1</v>
      </c>
      <c r="F5100" s="1256">
        <v>1</v>
      </c>
      <c r="G5100" s="1246">
        <v>1</v>
      </c>
    </row>
    <row r="5101" spans="1:7" ht="14.15" customHeight="1">
      <c r="A5101" s="1119" t="s">
        <v>3646</v>
      </c>
      <c r="B5101" s="1118" t="s">
        <v>429</v>
      </c>
      <c r="C5101" s="1117" t="s">
        <v>40</v>
      </c>
      <c r="D5101" s="1116" t="s">
        <v>5324</v>
      </c>
      <c r="E5101" s="1356">
        <v>1</v>
      </c>
      <c r="F5101" s="1256">
        <v>1</v>
      </c>
      <c r="G5101" s="1246">
        <v>1</v>
      </c>
    </row>
    <row r="5102" spans="1:7" ht="14.15" customHeight="1">
      <c r="A5102" s="1119" t="s">
        <v>3646</v>
      </c>
      <c r="B5102" s="1118" t="s">
        <v>429</v>
      </c>
      <c r="C5102" s="1117" t="s">
        <v>3898</v>
      </c>
      <c r="D5102" s="1116" t="s">
        <v>2925</v>
      </c>
      <c r="E5102" s="1356">
        <v>1</v>
      </c>
      <c r="F5102" s="1256">
        <v>1</v>
      </c>
      <c r="G5102" s="1246">
        <v>1</v>
      </c>
    </row>
    <row r="5103" spans="1:7" ht="14.15" customHeight="1">
      <c r="A5103" s="1119" t="s">
        <v>3646</v>
      </c>
      <c r="B5103" s="1118" t="s">
        <v>429</v>
      </c>
      <c r="C5103" s="1117" t="s">
        <v>2704</v>
      </c>
      <c r="D5103" s="1116" t="s">
        <v>3264</v>
      </c>
      <c r="E5103" s="1356">
        <v>1</v>
      </c>
      <c r="F5103" s="1256">
        <v>1</v>
      </c>
      <c r="G5103" s="1246">
        <v>1</v>
      </c>
    </row>
    <row r="5104" spans="1:7" ht="14.15" customHeight="1">
      <c r="A5104" s="1119" t="s">
        <v>3646</v>
      </c>
      <c r="B5104" s="1118" t="s">
        <v>429</v>
      </c>
      <c r="C5104" s="1117" t="s">
        <v>2365</v>
      </c>
      <c r="D5104" s="1116" t="s">
        <v>3263</v>
      </c>
      <c r="E5104" s="1356">
        <v>1</v>
      </c>
      <c r="F5104" s="1256">
        <v>1</v>
      </c>
      <c r="G5104" s="1246">
        <v>1</v>
      </c>
    </row>
    <row r="5105" spans="1:7" ht="14.15" customHeight="1">
      <c r="A5105" s="1119" t="s">
        <v>3646</v>
      </c>
      <c r="B5105" s="1118" t="s">
        <v>429</v>
      </c>
      <c r="C5105" s="1117" t="s">
        <v>499</v>
      </c>
      <c r="D5105" s="1116" t="s">
        <v>3764</v>
      </c>
      <c r="E5105" s="1356">
        <v>2</v>
      </c>
      <c r="F5105" s="1256">
        <v>1</v>
      </c>
      <c r="G5105" s="1246">
        <v>2</v>
      </c>
    </row>
    <row r="5106" spans="1:7" ht="14.15" customHeight="1">
      <c r="A5106" s="1119" t="s">
        <v>3646</v>
      </c>
      <c r="B5106" s="1118" t="s">
        <v>429</v>
      </c>
      <c r="C5106" s="1117" t="s">
        <v>2212</v>
      </c>
      <c r="D5106" s="1116" t="s">
        <v>2213</v>
      </c>
      <c r="E5106" s="1356">
        <v>1</v>
      </c>
      <c r="F5106" s="1256">
        <v>1</v>
      </c>
      <c r="G5106" s="1246">
        <v>1</v>
      </c>
    </row>
    <row r="5107" spans="1:7" ht="14.15" customHeight="1">
      <c r="A5107" s="1119" t="s">
        <v>3646</v>
      </c>
      <c r="B5107" s="1118" t="s">
        <v>429</v>
      </c>
      <c r="C5107" s="1117" t="s">
        <v>1984</v>
      </c>
      <c r="D5107" s="1116" t="s">
        <v>4062</v>
      </c>
      <c r="E5107" s="1356">
        <v>1</v>
      </c>
      <c r="F5107" s="1256">
        <v>1</v>
      </c>
      <c r="G5107" s="1246">
        <v>1</v>
      </c>
    </row>
    <row r="5108" spans="1:7" ht="14.15" customHeight="1">
      <c r="A5108" s="1119" t="s">
        <v>3646</v>
      </c>
      <c r="B5108" s="1118" t="s">
        <v>429</v>
      </c>
      <c r="C5108" s="1117" t="s">
        <v>1747</v>
      </c>
      <c r="D5108" s="1116" t="s">
        <v>5005</v>
      </c>
      <c r="E5108" s="1356">
        <v>1</v>
      </c>
      <c r="F5108" s="1256">
        <v>1</v>
      </c>
      <c r="G5108" s="1246">
        <v>1</v>
      </c>
    </row>
    <row r="5109" spans="1:7" ht="14.15" customHeight="1">
      <c r="A5109" s="1119" t="s">
        <v>3646</v>
      </c>
      <c r="B5109" s="1118" t="s">
        <v>429</v>
      </c>
      <c r="C5109" s="1117" t="s">
        <v>1986</v>
      </c>
      <c r="D5109" s="1116" t="s">
        <v>4064</v>
      </c>
      <c r="E5109" s="1356">
        <v>2</v>
      </c>
      <c r="F5109" s="1256">
        <v>1</v>
      </c>
      <c r="G5109" s="1246">
        <v>2</v>
      </c>
    </row>
    <row r="5110" spans="1:7" ht="14.15" customHeight="1">
      <c r="A5110" s="1119" t="s">
        <v>3646</v>
      </c>
      <c r="B5110" s="1118" t="s">
        <v>429</v>
      </c>
      <c r="C5110" s="1117" t="s">
        <v>1806</v>
      </c>
      <c r="D5110" s="1116" t="s">
        <v>1807</v>
      </c>
      <c r="E5110" s="1356">
        <v>8</v>
      </c>
      <c r="F5110" s="1256">
        <v>1</v>
      </c>
      <c r="G5110" s="1246">
        <v>8</v>
      </c>
    </row>
    <row r="5111" spans="1:7" ht="14.15" customHeight="1">
      <c r="A5111" s="1119" t="s">
        <v>3646</v>
      </c>
      <c r="B5111" s="1118" t="s">
        <v>429</v>
      </c>
      <c r="C5111" s="1117" t="s">
        <v>142</v>
      </c>
      <c r="D5111" s="1116" t="s">
        <v>143</v>
      </c>
      <c r="E5111" s="1356">
        <v>4</v>
      </c>
      <c r="F5111" s="1256">
        <v>1</v>
      </c>
      <c r="G5111" s="1246">
        <v>4</v>
      </c>
    </row>
    <row r="5112" spans="1:7" ht="14.15" customHeight="1">
      <c r="A5112" s="1119" t="s">
        <v>3646</v>
      </c>
      <c r="B5112" s="1118" t="s">
        <v>429</v>
      </c>
      <c r="C5112" s="1117" t="s">
        <v>2813</v>
      </c>
      <c r="D5112" s="1116" t="s">
        <v>4243</v>
      </c>
      <c r="E5112" s="1356">
        <v>4</v>
      </c>
      <c r="F5112" s="1256">
        <v>1</v>
      </c>
      <c r="G5112" s="1246">
        <v>4</v>
      </c>
    </row>
    <row r="5113" spans="1:7" ht="14.15" customHeight="1">
      <c r="A5113" s="1119" t="s">
        <v>3646</v>
      </c>
      <c r="B5113" s="1118" t="s">
        <v>429</v>
      </c>
      <c r="C5113" s="1117" t="s">
        <v>2814</v>
      </c>
      <c r="D5113" s="1116" t="s">
        <v>4245</v>
      </c>
      <c r="E5113" s="1358">
        <v>4</v>
      </c>
      <c r="F5113" s="1256">
        <v>1</v>
      </c>
      <c r="G5113" s="1246">
        <v>4</v>
      </c>
    </row>
    <row r="5114" spans="1:7" ht="14.15" customHeight="1">
      <c r="A5114" s="1119" t="s">
        <v>3646</v>
      </c>
      <c r="B5114" s="1118" t="s">
        <v>429</v>
      </c>
      <c r="C5114" s="1117" t="s">
        <v>2815</v>
      </c>
      <c r="D5114" s="1116" t="s">
        <v>4878</v>
      </c>
      <c r="E5114" s="1356">
        <v>4</v>
      </c>
      <c r="F5114" s="1256">
        <v>1</v>
      </c>
      <c r="G5114" s="1246">
        <v>4</v>
      </c>
    </row>
    <row r="5115" spans="1:7" ht="14.15" customHeight="1">
      <c r="A5115" s="1119" t="s">
        <v>3646</v>
      </c>
      <c r="B5115" s="1118" t="s">
        <v>429</v>
      </c>
      <c r="C5115" s="1117" t="s">
        <v>2816</v>
      </c>
      <c r="D5115" s="1116" t="s">
        <v>4879</v>
      </c>
      <c r="E5115" s="1356">
        <v>4</v>
      </c>
      <c r="F5115" s="1256">
        <v>1</v>
      </c>
      <c r="G5115" s="1246">
        <v>4</v>
      </c>
    </row>
    <row r="5116" spans="1:7" ht="14.15" customHeight="1">
      <c r="A5116" s="1119" t="s">
        <v>3646</v>
      </c>
      <c r="B5116" s="1118" t="s">
        <v>429</v>
      </c>
      <c r="C5116" s="1117" t="s">
        <v>2817</v>
      </c>
      <c r="D5116" s="1116" t="s">
        <v>4242</v>
      </c>
      <c r="E5116" s="1356">
        <v>4</v>
      </c>
      <c r="F5116" s="1256">
        <v>1</v>
      </c>
      <c r="G5116" s="1246">
        <v>4</v>
      </c>
    </row>
    <row r="5117" spans="1:7" ht="14.15" customHeight="1">
      <c r="A5117" s="1119" t="s">
        <v>3646</v>
      </c>
      <c r="B5117" s="1118" t="s">
        <v>429</v>
      </c>
      <c r="C5117" s="1117" t="s">
        <v>2818</v>
      </c>
      <c r="D5117" s="1116" t="s">
        <v>4244</v>
      </c>
      <c r="E5117" s="1356">
        <v>4</v>
      </c>
      <c r="F5117" s="1256">
        <v>1</v>
      </c>
      <c r="G5117" s="1246">
        <v>4</v>
      </c>
    </row>
    <row r="5118" spans="1:7" ht="14.15" customHeight="1">
      <c r="A5118" s="1119" t="s">
        <v>3646</v>
      </c>
      <c r="B5118" s="1118" t="s">
        <v>429</v>
      </c>
      <c r="C5118" s="1117" t="s">
        <v>2819</v>
      </c>
      <c r="D5118" s="1116" t="s">
        <v>4877</v>
      </c>
      <c r="E5118" s="1356">
        <v>4</v>
      </c>
      <c r="F5118" s="1256">
        <v>1</v>
      </c>
      <c r="G5118" s="1246">
        <v>4</v>
      </c>
    </row>
    <row r="5119" spans="1:7" ht="14.15" customHeight="1">
      <c r="A5119" s="1119" t="s">
        <v>3646</v>
      </c>
      <c r="B5119" s="1118" t="s">
        <v>429</v>
      </c>
      <c r="C5119" s="1117" t="s">
        <v>1746</v>
      </c>
      <c r="D5119" s="1116" t="s">
        <v>2245</v>
      </c>
      <c r="E5119" s="1356">
        <v>1</v>
      </c>
      <c r="F5119" s="1256">
        <v>1</v>
      </c>
      <c r="G5119" s="1246">
        <v>1</v>
      </c>
    </row>
    <row r="5120" spans="1:7" ht="14.15" customHeight="1">
      <c r="A5120" s="1119" t="s">
        <v>3646</v>
      </c>
      <c r="B5120" s="1118" t="s">
        <v>429</v>
      </c>
      <c r="C5120" s="1117" t="s">
        <v>2210</v>
      </c>
      <c r="D5120" s="1116" t="s">
        <v>459</v>
      </c>
      <c r="E5120" s="1356">
        <v>1</v>
      </c>
      <c r="F5120" s="1256">
        <v>1</v>
      </c>
      <c r="G5120" s="1246">
        <v>1</v>
      </c>
    </row>
    <row r="5121" spans="1:7" ht="14.15" customHeight="1">
      <c r="A5121" s="1119" t="s">
        <v>3646</v>
      </c>
      <c r="B5121" s="1118" t="s">
        <v>429</v>
      </c>
      <c r="C5121" s="1117" t="s">
        <v>2700</v>
      </c>
      <c r="D5121" s="1116" t="s">
        <v>3763</v>
      </c>
      <c r="E5121" s="1356">
        <v>1</v>
      </c>
      <c r="F5121" s="1256">
        <v>1</v>
      </c>
      <c r="G5121" s="1246">
        <v>1</v>
      </c>
    </row>
    <row r="5122" spans="1:7" ht="14.15" customHeight="1">
      <c r="A5122" s="1119" t="s">
        <v>3646</v>
      </c>
      <c r="B5122" s="1118" t="s">
        <v>429</v>
      </c>
      <c r="C5122" s="1117" t="s">
        <v>2497</v>
      </c>
      <c r="D5122" s="1116" t="s">
        <v>3784</v>
      </c>
      <c r="E5122" s="1356">
        <v>3</v>
      </c>
      <c r="F5122" s="1256">
        <v>1</v>
      </c>
      <c r="G5122" s="1246">
        <v>3</v>
      </c>
    </row>
    <row r="5123" spans="1:7" ht="14.15" customHeight="1">
      <c r="A5123" s="1119" t="s">
        <v>3646</v>
      </c>
      <c r="B5123" s="1118" t="s">
        <v>429</v>
      </c>
      <c r="C5123" s="1117" t="s">
        <v>4432</v>
      </c>
      <c r="D5123" s="1116" t="s">
        <v>1792</v>
      </c>
      <c r="E5123" s="1356">
        <v>8.0000000000000004E-4</v>
      </c>
      <c r="F5123" s="1256">
        <v>1</v>
      </c>
      <c r="G5123" s="1246">
        <v>8.0000000000000004E-4</v>
      </c>
    </row>
    <row r="5124" spans="1:7" ht="14.15" customHeight="1">
      <c r="A5124" s="1119" t="s">
        <v>3646</v>
      </c>
      <c r="B5124" s="1118" t="s">
        <v>429</v>
      </c>
      <c r="C5124" s="1117" t="s">
        <v>5417</v>
      </c>
      <c r="D5124" s="1116" t="s">
        <v>3885</v>
      </c>
      <c r="E5124" s="1356">
        <v>2.5000000000000001E-3</v>
      </c>
      <c r="F5124" s="1256">
        <v>1</v>
      </c>
      <c r="G5124" s="1246">
        <v>2.5000000000000001E-3</v>
      </c>
    </row>
    <row r="5125" spans="1:7" ht="14.15" customHeight="1">
      <c r="A5125" s="1119" t="s">
        <v>3646</v>
      </c>
      <c r="B5125" s="1118" t="s">
        <v>429</v>
      </c>
      <c r="C5125" s="1117" t="s">
        <v>5419</v>
      </c>
      <c r="D5125" s="1116" t="s">
        <v>3704</v>
      </c>
      <c r="E5125" s="1356">
        <v>0.01</v>
      </c>
      <c r="F5125" s="1256">
        <v>1</v>
      </c>
      <c r="G5125" s="1246">
        <v>0.01</v>
      </c>
    </row>
    <row r="5126" spans="1:7" ht="14.15" customHeight="1">
      <c r="A5126" s="1119" t="s">
        <v>3646</v>
      </c>
      <c r="B5126" s="1118" t="s">
        <v>429</v>
      </c>
      <c r="C5126" s="1117" t="s">
        <v>869</v>
      </c>
      <c r="D5126" s="1116" t="s">
        <v>1793</v>
      </c>
      <c r="E5126" s="1356">
        <v>6.9999999999999999E-4</v>
      </c>
      <c r="F5126" s="1256">
        <v>1</v>
      </c>
      <c r="G5126" s="1246">
        <v>6.9999999999999999E-4</v>
      </c>
    </row>
    <row r="5127" spans="1:7" ht="14.15" customHeight="1">
      <c r="A5127" s="1119" t="s">
        <v>3646</v>
      </c>
      <c r="B5127" s="1118" t="s">
        <v>429</v>
      </c>
      <c r="C5127" s="1117" t="s">
        <v>870</v>
      </c>
      <c r="D5127" s="1116" t="s">
        <v>871</v>
      </c>
      <c r="E5127" s="1356">
        <v>1E-3</v>
      </c>
      <c r="F5127" s="1256">
        <v>1</v>
      </c>
      <c r="G5127" s="1246">
        <v>1E-3</v>
      </c>
    </row>
    <row r="5128" spans="1:7" ht="14.15" customHeight="1">
      <c r="A5128" s="1119" t="s">
        <v>3646</v>
      </c>
      <c r="B5128" s="1118" t="s">
        <v>429</v>
      </c>
      <c r="C5128" s="1117" t="s">
        <v>727</v>
      </c>
      <c r="D5128" s="1116" t="s">
        <v>377</v>
      </c>
      <c r="E5128" s="1356">
        <v>0.52900000000000003</v>
      </c>
      <c r="F5128" s="1256">
        <v>1</v>
      </c>
      <c r="G5128" s="1246">
        <v>0.52900000000000003</v>
      </c>
    </row>
    <row r="5129" spans="1:7" ht="14.15" customHeight="1">
      <c r="A5129" s="1119" t="s">
        <v>3646</v>
      </c>
      <c r="B5129" s="1118" t="s">
        <v>429</v>
      </c>
      <c r="C5129" s="1117" t="s">
        <v>2555</v>
      </c>
      <c r="D5129" s="1116" t="s">
        <v>4814</v>
      </c>
      <c r="E5129" s="1356">
        <v>0.73399999999999999</v>
      </c>
      <c r="F5129" s="1256">
        <v>1</v>
      </c>
      <c r="G5129" s="1246">
        <v>0.73399999999999999</v>
      </c>
    </row>
    <row r="5130" spans="1:7" ht="14.15" customHeight="1">
      <c r="A5130" s="1119" t="s">
        <v>3646</v>
      </c>
      <c r="B5130" s="1118" t="s">
        <v>429</v>
      </c>
      <c r="C5130" s="1117" t="s">
        <v>292</v>
      </c>
      <c r="D5130" s="1116" t="s">
        <v>378</v>
      </c>
      <c r="E5130" s="1356">
        <v>0.75700000000000001</v>
      </c>
      <c r="F5130" s="1256">
        <v>1</v>
      </c>
      <c r="G5130" s="1246">
        <v>0.75700000000000001</v>
      </c>
    </row>
    <row r="5131" spans="1:7" ht="14.15" customHeight="1">
      <c r="A5131" s="1119" t="s">
        <v>3646</v>
      </c>
      <c r="B5131" s="1118" t="s">
        <v>429</v>
      </c>
      <c r="C5131" s="1117" t="s">
        <v>6660</v>
      </c>
      <c r="D5131" s="1116" t="s">
        <v>6661</v>
      </c>
      <c r="E5131" s="1356">
        <v>1.1000000000000001E-3</v>
      </c>
      <c r="F5131" s="1256">
        <v>1</v>
      </c>
      <c r="G5131" s="1246">
        <v>1.1000000000000001E-3</v>
      </c>
    </row>
    <row r="5132" spans="1:7" ht="14.15" customHeight="1">
      <c r="A5132" s="1119" t="s">
        <v>1607</v>
      </c>
      <c r="B5132" s="1118" t="s">
        <v>3645</v>
      </c>
      <c r="C5132" s="1117" t="s">
        <v>1984</v>
      </c>
      <c r="D5132" s="1116" t="s">
        <v>4062</v>
      </c>
      <c r="E5132" s="1356">
        <v>1</v>
      </c>
      <c r="F5132" s="1256">
        <v>1</v>
      </c>
      <c r="G5132" s="1246">
        <v>1</v>
      </c>
    </row>
    <row r="5133" spans="1:7" ht="14.15" customHeight="1">
      <c r="A5133" s="1119" t="s">
        <v>1607</v>
      </c>
      <c r="B5133" s="1118" t="s">
        <v>3645</v>
      </c>
      <c r="C5133" s="1117" t="s">
        <v>1747</v>
      </c>
      <c r="D5133" s="1116" t="s">
        <v>5005</v>
      </c>
      <c r="E5133" s="1356">
        <v>1</v>
      </c>
      <c r="F5133" s="1256">
        <v>1</v>
      </c>
      <c r="G5133" s="1246">
        <v>1</v>
      </c>
    </row>
    <row r="5134" spans="1:7" ht="14.15" customHeight="1">
      <c r="A5134" s="1119" t="s">
        <v>1607</v>
      </c>
      <c r="B5134" s="1118" t="s">
        <v>3645</v>
      </c>
      <c r="C5134" s="1117" t="s">
        <v>1986</v>
      </c>
      <c r="D5134" s="1116" t="s">
        <v>4064</v>
      </c>
      <c r="E5134" s="1356">
        <v>3</v>
      </c>
      <c r="F5134" s="1256">
        <v>1</v>
      </c>
      <c r="G5134" s="1246">
        <v>3</v>
      </c>
    </row>
    <row r="5135" spans="1:7" ht="14.15" customHeight="1">
      <c r="A5135" s="1119" t="s">
        <v>1607</v>
      </c>
      <c r="B5135" s="1118" t="s">
        <v>3645</v>
      </c>
      <c r="C5135" s="1117" t="s">
        <v>2497</v>
      </c>
      <c r="D5135" s="1116" t="s">
        <v>3784</v>
      </c>
      <c r="E5135" s="1356">
        <v>2</v>
      </c>
      <c r="F5135" s="1256">
        <v>1</v>
      </c>
      <c r="G5135" s="1246">
        <v>2</v>
      </c>
    </row>
    <row r="5136" spans="1:7" ht="14.15" customHeight="1">
      <c r="A5136" s="1119" t="s">
        <v>1607</v>
      </c>
      <c r="B5136" s="1118" t="s">
        <v>3645</v>
      </c>
      <c r="C5136" s="1117" t="s">
        <v>4432</v>
      </c>
      <c r="D5136" s="1116" t="s">
        <v>1792</v>
      </c>
      <c r="E5136" s="1356">
        <v>8.0000000000000004E-4</v>
      </c>
      <c r="F5136" s="1256">
        <v>1</v>
      </c>
      <c r="G5136" s="1246">
        <v>8.0000000000000004E-4</v>
      </c>
    </row>
    <row r="5137" spans="1:7" ht="14.15" customHeight="1">
      <c r="A5137" s="1119" t="s">
        <v>1607</v>
      </c>
      <c r="B5137" s="1118" t="s">
        <v>3645</v>
      </c>
      <c r="C5137" s="1117" t="s">
        <v>5417</v>
      </c>
      <c r="D5137" s="1116" t="s">
        <v>3885</v>
      </c>
      <c r="E5137" s="1356">
        <v>2.5000000000000001E-3</v>
      </c>
      <c r="F5137" s="1256">
        <v>1</v>
      </c>
      <c r="G5137" s="1246">
        <v>2.5000000000000001E-3</v>
      </c>
    </row>
    <row r="5138" spans="1:7" ht="14.15" customHeight="1">
      <c r="A5138" s="1119" t="s">
        <v>1607</v>
      </c>
      <c r="B5138" s="1118" t="s">
        <v>3645</v>
      </c>
      <c r="C5138" s="1117" t="s">
        <v>5419</v>
      </c>
      <c r="D5138" s="1116" t="s">
        <v>3704</v>
      </c>
      <c r="E5138" s="1356">
        <v>0.01</v>
      </c>
      <c r="F5138" s="1256">
        <v>1</v>
      </c>
      <c r="G5138" s="1246">
        <v>0.01</v>
      </c>
    </row>
    <row r="5139" spans="1:7" ht="14.15" customHeight="1">
      <c r="A5139" s="1119" t="s">
        <v>1607</v>
      </c>
      <c r="B5139" s="1118" t="s">
        <v>3645</v>
      </c>
      <c r="C5139" s="1117" t="s">
        <v>869</v>
      </c>
      <c r="D5139" s="1116" t="s">
        <v>1793</v>
      </c>
      <c r="E5139" s="1356">
        <v>6.9999999999999999E-4</v>
      </c>
      <c r="F5139" s="1256">
        <v>1</v>
      </c>
      <c r="G5139" s="1246">
        <v>6.9999999999999999E-4</v>
      </c>
    </row>
    <row r="5140" spans="1:7" ht="14.15" customHeight="1">
      <c r="A5140" s="1119" t="s">
        <v>1607</v>
      </c>
      <c r="B5140" s="1118" t="s">
        <v>3645</v>
      </c>
      <c r="C5140" s="1117" t="s">
        <v>4692</v>
      </c>
      <c r="D5140" s="1116" t="s">
        <v>4137</v>
      </c>
      <c r="E5140" s="1356">
        <v>2E-3</v>
      </c>
      <c r="F5140" s="1256">
        <v>1</v>
      </c>
      <c r="G5140" s="1246">
        <v>2E-3</v>
      </c>
    </row>
    <row r="5141" spans="1:7" ht="14.15" customHeight="1">
      <c r="A5141" s="1119" t="s">
        <v>1607</v>
      </c>
      <c r="B5141" s="1118" t="s">
        <v>3645</v>
      </c>
      <c r="C5141" s="1117" t="s">
        <v>870</v>
      </c>
      <c r="D5141" s="1116" t="s">
        <v>871</v>
      </c>
      <c r="E5141" s="1356">
        <v>1E-3</v>
      </c>
      <c r="F5141" s="1256">
        <v>1</v>
      </c>
      <c r="G5141" s="1246">
        <v>1E-3</v>
      </c>
    </row>
    <row r="5142" spans="1:7" ht="14.15" customHeight="1">
      <c r="A5142" s="1119" t="s">
        <v>1607</v>
      </c>
      <c r="B5142" s="1118" t="s">
        <v>3645</v>
      </c>
      <c r="C5142" s="1117" t="s">
        <v>727</v>
      </c>
      <c r="D5142" s="1116" t="s">
        <v>377</v>
      </c>
      <c r="E5142" s="1356">
        <v>0.52900000000000003</v>
      </c>
      <c r="F5142" s="1256">
        <v>1</v>
      </c>
      <c r="G5142" s="1246">
        <v>0.52900000000000003</v>
      </c>
    </row>
    <row r="5143" spans="1:7" ht="14.15" customHeight="1">
      <c r="A5143" s="1119" t="s">
        <v>1607</v>
      </c>
      <c r="B5143" s="1118" t="s">
        <v>3645</v>
      </c>
      <c r="C5143" s="1117" t="s">
        <v>2555</v>
      </c>
      <c r="D5143" s="1116" t="s">
        <v>4814</v>
      </c>
      <c r="E5143" s="1356">
        <v>0.73399999999999999</v>
      </c>
      <c r="F5143" s="1256">
        <v>1</v>
      </c>
      <c r="G5143" s="1246">
        <v>0.73399999999999999</v>
      </c>
    </row>
    <row r="5144" spans="1:7" ht="14.15" customHeight="1">
      <c r="A5144" s="1119" t="s">
        <v>1607</v>
      </c>
      <c r="B5144" s="1118" t="s">
        <v>3645</v>
      </c>
      <c r="C5144" s="1117" t="s">
        <v>292</v>
      </c>
      <c r="D5144" s="1116" t="s">
        <v>378</v>
      </c>
      <c r="E5144" s="1356">
        <v>0.75700000000000001</v>
      </c>
      <c r="F5144" s="1256">
        <v>1</v>
      </c>
      <c r="G5144" s="1246">
        <v>0.75700000000000001</v>
      </c>
    </row>
    <row r="5145" spans="1:7" ht="14.15" customHeight="1">
      <c r="A5145" s="1119" t="s">
        <v>1607</v>
      </c>
      <c r="B5145" s="1118" t="s">
        <v>3645</v>
      </c>
      <c r="C5145" s="1117" t="s">
        <v>5064</v>
      </c>
      <c r="D5145" s="1116" t="s">
        <v>5065</v>
      </c>
      <c r="E5145" s="1358">
        <v>0.191</v>
      </c>
      <c r="F5145" s="1256">
        <v>1</v>
      </c>
      <c r="G5145" s="1246">
        <v>0.191</v>
      </c>
    </row>
    <row r="5146" spans="1:7" ht="14.15" customHeight="1">
      <c r="A5146" s="1119" t="s">
        <v>1607</v>
      </c>
      <c r="B5146" s="1118" t="s">
        <v>3645</v>
      </c>
      <c r="C5146" s="1117" t="s">
        <v>2102</v>
      </c>
      <c r="D5146" s="1116" t="s">
        <v>4815</v>
      </c>
      <c r="E5146" s="1356">
        <v>0.33300000000000002</v>
      </c>
      <c r="F5146" s="1256">
        <v>1</v>
      </c>
      <c r="G5146" s="1246">
        <v>0.33300000000000002</v>
      </c>
    </row>
    <row r="5147" spans="1:7" ht="14.15" customHeight="1">
      <c r="A5147" s="1119" t="s">
        <v>1607</v>
      </c>
      <c r="B5147" s="1118" t="s">
        <v>3645</v>
      </c>
      <c r="C5147" s="1117" t="s">
        <v>6660</v>
      </c>
      <c r="D5147" s="1116" t="s">
        <v>6661</v>
      </c>
      <c r="E5147" s="1356">
        <v>1.5E-3</v>
      </c>
      <c r="F5147" s="1256">
        <v>1</v>
      </c>
      <c r="G5147" s="1246">
        <v>1.5E-3</v>
      </c>
    </row>
    <row r="5148" spans="1:7" ht="14.15" customHeight="1">
      <c r="A5148" s="1119" t="s">
        <v>1253</v>
      </c>
      <c r="B5148" s="1118" t="s">
        <v>3738</v>
      </c>
      <c r="C5148" s="1117" t="s">
        <v>1984</v>
      </c>
      <c r="D5148" s="1116" t="s">
        <v>4062</v>
      </c>
      <c r="E5148" s="1356">
        <v>1</v>
      </c>
      <c r="F5148" s="1256">
        <v>1</v>
      </c>
      <c r="G5148" s="1246">
        <v>1</v>
      </c>
    </row>
    <row r="5149" spans="1:7" ht="14.15" customHeight="1">
      <c r="A5149" s="1119" t="s">
        <v>1253</v>
      </c>
      <c r="B5149" s="1118" t="s">
        <v>3738</v>
      </c>
      <c r="C5149" s="1117" t="s">
        <v>1747</v>
      </c>
      <c r="D5149" s="1116" t="s">
        <v>5005</v>
      </c>
      <c r="E5149" s="1356">
        <v>1</v>
      </c>
      <c r="F5149" s="1256">
        <v>1</v>
      </c>
      <c r="G5149" s="1246">
        <v>1</v>
      </c>
    </row>
    <row r="5150" spans="1:7" ht="14.15" customHeight="1">
      <c r="A5150" s="1119" t="s">
        <v>1253</v>
      </c>
      <c r="B5150" s="1118" t="s">
        <v>3738</v>
      </c>
      <c r="C5150" s="1117" t="s">
        <v>1986</v>
      </c>
      <c r="D5150" s="1116" t="s">
        <v>4064</v>
      </c>
      <c r="E5150" s="1356">
        <v>3</v>
      </c>
      <c r="F5150" s="1256">
        <v>1</v>
      </c>
      <c r="G5150" s="1246">
        <v>3</v>
      </c>
    </row>
    <row r="5151" spans="1:7" ht="14.15" customHeight="1">
      <c r="A5151" s="1119" t="s">
        <v>1253</v>
      </c>
      <c r="B5151" s="1118" t="s">
        <v>3738</v>
      </c>
      <c r="C5151" s="1117" t="s">
        <v>2497</v>
      </c>
      <c r="D5151" s="1116" t="s">
        <v>3784</v>
      </c>
      <c r="E5151" s="1356">
        <v>2</v>
      </c>
      <c r="F5151" s="1256">
        <v>1</v>
      </c>
      <c r="G5151" s="1246">
        <v>2</v>
      </c>
    </row>
    <row r="5152" spans="1:7" ht="14.15" customHeight="1">
      <c r="A5152" s="1119" t="s">
        <v>1253</v>
      </c>
      <c r="B5152" s="1118" t="s">
        <v>3738</v>
      </c>
      <c r="C5152" s="1117" t="s">
        <v>4432</v>
      </c>
      <c r="D5152" s="1116" t="s">
        <v>1792</v>
      </c>
      <c r="E5152" s="1356">
        <v>1.6000000000000001E-3</v>
      </c>
      <c r="F5152" s="1256">
        <v>1</v>
      </c>
      <c r="G5152" s="1246">
        <v>1.6000000000000001E-3</v>
      </c>
    </row>
    <row r="5153" spans="1:7" ht="14.15" customHeight="1">
      <c r="A5153" s="1119" t="s">
        <v>1253</v>
      </c>
      <c r="B5153" s="1118" t="s">
        <v>3738</v>
      </c>
      <c r="C5153" s="1117" t="s">
        <v>5417</v>
      </c>
      <c r="D5153" s="1116" t="s">
        <v>3885</v>
      </c>
      <c r="E5153" s="1356">
        <v>5.0000000000000001E-3</v>
      </c>
      <c r="F5153" s="1256">
        <v>1</v>
      </c>
      <c r="G5153" s="1246">
        <v>5.0000000000000001E-3</v>
      </c>
    </row>
    <row r="5154" spans="1:7" ht="14.15" customHeight="1">
      <c r="A5154" s="1119" t="s">
        <v>1253</v>
      </c>
      <c r="B5154" s="1118" t="s">
        <v>3738</v>
      </c>
      <c r="C5154" s="1117" t="s">
        <v>5419</v>
      </c>
      <c r="D5154" s="1116" t="s">
        <v>3704</v>
      </c>
      <c r="E5154" s="1356">
        <v>0.02</v>
      </c>
      <c r="F5154" s="1256">
        <v>1</v>
      </c>
      <c r="G5154" s="1246">
        <v>0.02</v>
      </c>
    </row>
    <row r="5155" spans="1:7" ht="14.15" customHeight="1">
      <c r="A5155" s="1119" t="s">
        <v>1253</v>
      </c>
      <c r="B5155" s="1118" t="s">
        <v>3738</v>
      </c>
      <c r="C5155" s="1117" t="s">
        <v>869</v>
      </c>
      <c r="D5155" s="1116" t="s">
        <v>1793</v>
      </c>
      <c r="E5155" s="1356">
        <v>1.4E-3</v>
      </c>
      <c r="F5155" s="1256">
        <v>1</v>
      </c>
      <c r="G5155" s="1246">
        <v>1.4E-3</v>
      </c>
    </row>
    <row r="5156" spans="1:7" ht="14.15" customHeight="1">
      <c r="A5156" s="1119" t="s">
        <v>1253</v>
      </c>
      <c r="B5156" s="1118" t="s">
        <v>3738</v>
      </c>
      <c r="C5156" s="1117" t="s">
        <v>4692</v>
      </c>
      <c r="D5156" s="1116" t="s">
        <v>4137</v>
      </c>
      <c r="E5156" s="1356">
        <v>2E-3</v>
      </c>
      <c r="F5156" s="1256">
        <v>1</v>
      </c>
      <c r="G5156" s="1246">
        <v>2E-3</v>
      </c>
    </row>
    <row r="5157" spans="1:7" ht="14.15" customHeight="1">
      <c r="A5157" s="1119" t="s">
        <v>1253</v>
      </c>
      <c r="B5157" s="1118" t="s">
        <v>3738</v>
      </c>
      <c r="C5157" s="1117" t="s">
        <v>870</v>
      </c>
      <c r="D5157" s="1116" t="s">
        <v>871</v>
      </c>
      <c r="E5157" s="1356">
        <v>1E-3</v>
      </c>
      <c r="F5157" s="1256">
        <v>1</v>
      </c>
      <c r="G5157" s="1246">
        <v>1E-3</v>
      </c>
    </row>
    <row r="5158" spans="1:7" ht="14.15" customHeight="1">
      <c r="A5158" s="1119" t="s">
        <v>1253</v>
      </c>
      <c r="B5158" s="1118" t="s">
        <v>3738</v>
      </c>
      <c r="C5158" s="1117" t="s">
        <v>727</v>
      </c>
      <c r="D5158" s="1116" t="s">
        <v>377</v>
      </c>
      <c r="E5158" s="1356">
        <v>0.52900000000000003</v>
      </c>
      <c r="F5158" s="1256">
        <v>1</v>
      </c>
      <c r="G5158" s="1246">
        <v>0.52900000000000003</v>
      </c>
    </row>
    <row r="5159" spans="1:7" ht="14.15" customHeight="1">
      <c r="A5159" s="1119" t="s">
        <v>1253</v>
      </c>
      <c r="B5159" s="1118" t="s">
        <v>3738</v>
      </c>
      <c r="C5159" s="1117" t="s">
        <v>2555</v>
      </c>
      <c r="D5159" s="1116" t="s">
        <v>4814</v>
      </c>
      <c r="E5159" s="1356">
        <v>0.73399999999999999</v>
      </c>
      <c r="F5159" s="1256">
        <v>1</v>
      </c>
      <c r="G5159" s="1246">
        <v>0.73399999999999999</v>
      </c>
    </row>
    <row r="5160" spans="1:7" ht="14.15" customHeight="1">
      <c r="A5160" s="1119" t="s">
        <v>1253</v>
      </c>
      <c r="B5160" s="1118" t="s">
        <v>3738</v>
      </c>
      <c r="C5160" s="1117" t="s">
        <v>292</v>
      </c>
      <c r="D5160" s="1116" t="s">
        <v>378</v>
      </c>
      <c r="E5160" s="1356">
        <v>0.75700000000000001</v>
      </c>
      <c r="F5160" s="1256">
        <v>1</v>
      </c>
      <c r="G5160" s="1246">
        <v>0.75700000000000001</v>
      </c>
    </row>
    <row r="5161" spans="1:7" ht="14.15" customHeight="1">
      <c r="A5161" s="1119" t="s">
        <v>1253</v>
      </c>
      <c r="B5161" s="1118" t="s">
        <v>3738</v>
      </c>
      <c r="C5161" s="1117" t="s">
        <v>2102</v>
      </c>
      <c r="D5161" s="1116" t="s">
        <v>4815</v>
      </c>
      <c r="E5161" s="1356">
        <v>0.33300000000000002</v>
      </c>
      <c r="F5161" s="1256">
        <v>1</v>
      </c>
      <c r="G5161" s="1246">
        <v>0.33300000000000002</v>
      </c>
    </row>
    <row r="5162" spans="1:7" ht="14.15" customHeight="1">
      <c r="A5162" s="1119" t="s">
        <v>1253</v>
      </c>
      <c r="B5162" s="1118" t="s">
        <v>3738</v>
      </c>
      <c r="C5162" s="1117" t="s">
        <v>6660</v>
      </c>
      <c r="D5162" s="1116" t="s">
        <v>6661</v>
      </c>
      <c r="E5162" s="1356">
        <v>1.5E-3</v>
      </c>
      <c r="F5162" s="1256">
        <v>1</v>
      </c>
      <c r="G5162" s="1246">
        <v>1.5E-3</v>
      </c>
    </row>
    <row r="5163" spans="1:7" ht="14.15" customHeight="1">
      <c r="A5163" s="1119" t="s">
        <v>4139</v>
      </c>
      <c r="B5163" s="1118" t="s">
        <v>3739</v>
      </c>
      <c r="C5163" s="1117" t="s">
        <v>1984</v>
      </c>
      <c r="D5163" s="1116" t="s">
        <v>4062</v>
      </c>
      <c r="E5163" s="1356">
        <v>1</v>
      </c>
      <c r="F5163" s="1256">
        <v>1</v>
      </c>
      <c r="G5163" s="1246">
        <v>1</v>
      </c>
    </row>
    <row r="5164" spans="1:7" ht="14.15" customHeight="1">
      <c r="A5164" s="1119" t="s">
        <v>4139</v>
      </c>
      <c r="B5164" s="1118" t="s">
        <v>3739</v>
      </c>
      <c r="C5164" s="1117" t="s">
        <v>1747</v>
      </c>
      <c r="D5164" s="1116" t="s">
        <v>5005</v>
      </c>
      <c r="E5164" s="1356">
        <v>1</v>
      </c>
      <c r="F5164" s="1256">
        <v>1</v>
      </c>
      <c r="G5164" s="1246">
        <v>1</v>
      </c>
    </row>
    <row r="5165" spans="1:7" ht="14.15" customHeight="1">
      <c r="A5165" s="1119" t="s">
        <v>4139</v>
      </c>
      <c r="B5165" s="1118" t="s">
        <v>3739</v>
      </c>
      <c r="C5165" s="1117" t="s">
        <v>1986</v>
      </c>
      <c r="D5165" s="1116" t="s">
        <v>4064</v>
      </c>
      <c r="E5165" s="1356">
        <v>3</v>
      </c>
      <c r="F5165" s="1256">
        <v>1</v>
      </c>
      <c r="G5165" s="1246">
        <v>3</v>
      </c>
    </row>
    <row r="5166" spans="1:7" ht="14.15" customHeight="1">
      <c r="A5166" s="1119" t="s">
        <v>4139</v>
      </c>
      <c r="B5166" s="1118" t="s">
        <v>3739</v>
      </c>
      <c r="C5166" s="1117" t="s">
        <v>2497</v>
      </c>
      <c r="D5166" s="1116" t="s">
        <v>3784</v>
      </c>
      <c r="E5166" s="1356">
        <v>2</v>
      </c>
      <c r="F5166" s="1256">
        <v>1</v>
      </c>
      <c r="G5166" s="1246">
        <v>2</v>
      </c>
    </row>
    <row r="5167" spans="1:7" ht="14.15" customHeight="1">
      <c r="A5167" s="1119" t="s">
        <v>4139</v>
      </c>
      <c r="B5167" s="1118" t="s">
        <v>3739</v>
      </c>
      <c r="C5167" s="1117" t="s">
        <v>4432</v>
      </c>
      <c r="D5167" s="1116" t="s">
        <v>1792</v>
      </c>
      <c r="E5167" s="1356">
        <v>8.0000000000000004E-4</v>
      </c>
      <c r="F5167" s="1256">
        <v>1</v>
      </c>
      <c r="G5167" s="1246">
        <v>8.0000000000000004E-4</v>
      </c>
    </row>
    <row r="5168" spans="1:7" ht="14.15" customHeight="1">
      <c r="A5168" s="1119" t="s">
        <v>4139</v>
      </c>
      <c r="B5168" s="1118" t="s">
        <v>3739</v>
      </c>
      <c r="C5168" s="1117" t="s">
        <v>5417</v>
      </c>
      <c r="D5168" s="1116" t="s">
        <v>3885</v>
      </c>
      <c r="E5168" s="1356">
        <v>2.5000000000000001E-3</v>
      </c>
      <c r="F5168" s="1256">
        <v>1</v>
      </c>
      <c r="G5168" s="1246">
        <v>2.5000000000000001E-3</v>
      </c>
    </row>
    <row r="5169" spans="1:7" ht="14.15" customHeight="1">
      <c r="A5169" s="1119" t="s">
        <v>4139</v>
      </c>
      <c r="B5169" s="1118" t="s">
        <v>3739</v>
      </c>
      <c r="C5169" s="1117" t="s">
        <v>5419</v>
      </c>
      <c r="D5169" s="1116" t="s">
        <v>3704</v>
      </c>
      <c r="E5169" s="1356">
        <v>0.01</v>
      </c>
      <c r="F5169" s="1256">
        <v>1</v>
      </c>
      <c r="G5169" s="1246">
        <v>0.01</v>
      </c>
    </row>
    <row r="5170" spans="1:7" ht="14.15" customHeight="1">
      <c r="A5170" s="1119" t="s">
        <v>4139</v>
      </c>
      <c r="B5170" s="1118" t="s">
        <v>3739</v>
      </c>
      <c r="C5170" s="1117" t="s">
        <v>869</v>
      </c>
      <c r="D5170" s="1116" t="s">
        <v>1793</v>
      </c>
      <c r="E5170" s="1356">
        <v>6.9999999999999999E-4</v>
      </c>
      <c r="F5170" s="1256">
        <v>1</v>
      </c>
      <c r="G5170" s="1246">
        <v>6.9999999999999999E-4</v>
      </c>
    </row>
    <row r="5171" spans="1:7" ht="14.15" customHeight="1">
      <c r="A5171" s="1119" t="s">
        <v>4139</v>
      </c>
      <c r="B5171" s="1118" t="s">
        <v>3739</v>
      </c>
      <c r="C5171" s="1117" t="s">
        <v>4692</v>
      </c>
      <c r="D5171" s="1116" t="s">
        <v>4137</v>
      </c>
      <c r="E5171" s="1356">
        <v>2E-3</v>
      </c>
      <c r="F5171" s="1256">
        <v>1</v>
      </c>
      <c r="G5171" s="1246">
        <v>2E-3</v>
      </c>
    </row>
    <row r="5172" spans="1:7" ht="14.15" customHeight="1">
      <c r="A5172" s="1119" t="s">
        <v>4139</v>
      </c>
      <c r="B5172" s="1118" t="s">
        <v>3739</v>
      </c>
      <c r="C5172" s="1117" t="s">
        <v>870</v>
      </c>
      <c r="D5172" s="1116" t="s">
        <v>871</v>
      </c>
      <c r="E5172" s="1356">
        <v>1E-3</v>
      </c>
      <c r="F5172" s="1256">
        <v>1</v>
      </c>
      <c r="G5172" s="1246">
        <v>1E-3</v>
      </c>
    </row>
    <row r="5173" spans="1:7" ht="14.15" customHeight="1">
      <c r="A5173" s="1119" t="s">
        <v>4139</v>
      </c>
      <c r="B5173" s="1118" t="s">
        <v>3739</v>
      </c>
      <c r="C5173" s="1117" t="s">
        <v>727</v>
      </c>
      <c r="D5173" s="1116" t="s">
        <v>377</v>
      </c>
      <c r="E5173" s="1356">
        <v>0.52900000000000003</v>
      </c>
      <c r="F5173" s="1256">
        <v>1</v>
      </c>
      <c r="G5173" s="1246">
        <v>0.52900000000000003</v>
      </c>
    </row>
    <row r="5174" spans="1:7" ht="14.15" customHeight="1">
      <c r="A5174" s="1119" t="s">
        <v>4139</v>
      </c>
      <c r="B5174" s="1118" t="s">
        <v>3739</v>
      </c>
      <c r="C5174" s="1117" t="s">
        <v>2555</v>
      </c>
      <c r="D5174" s="1116" t="s">
        <v>4814</v>
      </c>
      <c r="E5174" s="1356">
        <v>0.73399999999999999</v>
      </c>
      <c r="F5174" s="1256">
        <v>1</v>
      </c>
      <c r="G5174" s="1246">
        <v>0.73399999999999999</v>
      </c>
    </row>
    <row r="5175" spans="1:7" ht="14.15" customHeight="1">
      <c r="A5175" s="1119" t="s">
        <v>4139</v>
      </c>
      <c r="B5175" s="1118" t="s">
        <v>3739</v>
      </c>
      <c r="C5175" s="1117" t="s">
        <v>292</v>
      </c>
      <c r="D5175" s="1116" t="s">
        <v>378</v>
      </c>
      <c r="E5175" s="1356">
        <v>0.75700000000000001</v>
      </c>
      <c r="F5175" s="1256">
        <v>1</v>
      </c>
      <c r="G5175" s="1246">
        <v>0.75700000000000001</v>
      </c>
    </row>
    <row r="5176" spans="1:7" ht="14.15" customHeight="1">
      <c r="A5176" s="1119" t="s">
        <v>4139</v>
      </c>
      <c r="B5176" s="1118" t="s">
        <v>3739</v>
      </c>
      <c r="C5176" s="1117" t="s">
        <v>2102</v>
      </c>
      <c r="D5176" s="1116" t="s">
        <v>4815</v>
      </c>
      <c r="E5176" s="1356">
        <v>0.33300000000000002</v>
      </c>
      <c r="F5176" s="1256">
        <v>1</v>
      </c>
      <c r="G5176" s="1246">
        <v>0.33300000000000002</v>
      </c>
    </row>
    <row r="5177" spans="1:7" ht="14.15" customHeight="1">
      <c r="A5177" s="1119" t="s">
        <v>4139</v>
      </c>
      <c r="B5177" s="1118" t="s">
        <v>3739</v>
      </c>
      <c r="C5177" s="1117" t="s">
        <v>6660</v>
      </c>
      <c r="D5177" s="1116" t="s">
        <v>6661</v>
      </c>
      <c r="E5177" s="1358">
        <v>1.5E-3</v>
      </c>
      <c r="F5177" s="1256">
        <v>1</v>
      </c>
      <c r="G5177" s="1246">
        <v>1.5E-3</v>
      </c>
    </row>
    <row r="5178" spans="1:7" ht="14.15" customHeight="1">
      <c r="A5178" s="1119" t="s">
        <v>3582</v>
      </c>
      <c r="B5178" s="1118" t="s">
        <v>5019</v>
      </c>
      <c r="C5178" s="1117" t="s">
        <v>1984</v>
      </c>
      <c r="D5178" s="1116" t="s">
        <v>4062</v>
      </c>
      <c r="E5178" s="1356">
        <v>1</v>
      </c>
      <c r="F5178" s="1256">
        <v>1</v>
      </c>
      <c r="G5178" s="1246">
        <v>1</v>
      </c>
    </row>
    <row r="5179" spans="1:7" ht="14.15" customHeight="1">
      <c r="A5179" s="1119" t="s">
        <v>3582</v>
      </c>
      <c r="B5179" s="1118" t="s">
        <v>5019</v>
      </c>
      <c r="C5179" s="1117" t="s">
        <v>1747</v>
      </c>
      <c r="D5179" s="1116" t="s">
        <v>5005</v>
      </c>
      <c r="E5179" s="1356">
        <v>1</v>
      </c>
      <c r="F5179" s="1256">
        <v>1</v>
      </c>
      <c r="G5179" s="1246">
        <v>1</v>
      </c>
    </row>
    <row r="5180" spans="1:7" ht="14.15" customHeight="1">
      <c r="A5180" s="1119" t="s">
        <v>3582</v>
      </c>
      <c r="B5180" s="1118" t="s">
        <v>5019</v>
      </c>
      <c r="C5180" s="1117" t="s">
        <v>1986</v>
      </c>
      <c r="D5180" s="1116" t="s">
        <v>4064</v>
      </c>
      <c r="E5180" s="1356">
        <v>3</v>
      </c>
      <c r="F5180" s="1256">
        <v>1</v>
      </c>
      <c r="G5180" s="1246">
        <v>3</v>
      </c>
    </row>
    <row r="5181" spans="1:7" ht="14.15" customHeight="1">
      <c r="A5181" s="1119" t="s">
        <v>3582</v>
      </c>
      <c r="B5181" s="1118" t="s">
        <v>5019</v>
      </c>
      <c r="C5181" s="1117" t="s">
        <v>2497</v>
      </c>
      <c r="D5181" s="1116" t="s">
        <v>3784</v>
      </c>
      <c r="E5181" s="1356">
        <v>2</v>
      </c>
      <c r="F5181" s="1256">
        <v>1</v>
      </c>
      <c r="G5181" s="1246">
        <v>2</v>
      </c>
    </row>
    <row r="5182" spans="1:7" ht="14.15" customHeight="1">
      <c r="A5182" s="1119" t="s">
        <v>3582</v>
      </c>
      <c r="B5182" s="1118" t="s">
        <v>5019</v>
      </c>
      <c r="C5182" s="1117" t="s">
        <v>4432</v>
      </c>
      <c r="D5182" s="1116" t="s">
        <v>1792</v>
      </c>
      <c r="E5182" s="1356">
        <v>8.0000000000000004E-4</v>
      </c>
      <c r="F5182" s="1256">
        <v>1</v>
      </c>
      <c r="G5182" s="1246">
        <v>8.0000000000000004E-4</v>
      </c>
    </row>
    <row r="5183" spans="1:7" ht="14.15" customHeight="1">
      <c r="A5183" s="1119" t="s">
        <v>3582</v>
      </c>
      <c r="B5183" s="1118" t="s">
        <v>5019</v>
      </c>
      <c r="C5183" s="1117" t="s">
        <v>5417</v>
      </c>
      <c r="D5183" s="1116" t="s">
        <v>3885</v>
      </c>
      <c r="E5183" s="1356">
        <v>2.5000000000000001E-3</v>
      </c>
      <c r="F5183" s="1256">
        <v>1</v>
      </c>
      <c r="G5183" s="1246">
        <v>2.5000000000000001E-3</v>
      </c>
    </row>
    <row r="5184" spans="1:7" ht="14.15" customHeight="1">
      <c r="A5184" s="1119" t="s">
        <v>3582</v>
      </c>
      <c r="B5184" s="1118" t="s">
        <v>5019</v>
      </c>
      <c r="C5184" s="1117" t="s">
        <v>5419</v>
      </c>
      <c r="D5184" s="1116" t="s">
        <v>3704</v>
      </c>
      <c r="E5184" s="1356">
        <v>0.01</v>
      </c>
      <c r="F5184" s="1256">
        <v>1</v>
      </c>
      <c r="G5184" s="1246">
        <v>0.01</v>
      </c>
    </row>
    <row r="5185" spans="1:7" ht="14.15" customHeight="1">
      <c r="A5185" s="1119" t="s">
        <v>3582</v>
      </c>
      <c r="B5185" s="1118" t="s">
        <v>5019</v>
      </c>
      <c r="C5185" s="1117" t="s">
        <v>869</v>
      </c>
      <c r="D5185" s="1116" t="s">
        <v>1793</v>
      </c>
      <c r="E5185" s="1356">
        <v>6.9999999999999999E-4</v>
      </c>
      <c r="F5185" s="1256">
        <v>1</v>
      </c>
      <c r="G5185" s="1246">
        <v>6.9999999999999999E-4</v>
      </c>
    </row>
    <row r="5186" spans="1:7" ht="14.15" customHeight="1">
      <c r="A5186" s="1119" t="s">
        <v>3582</v>
      </c>
      <c r="B5186" s="1118" t="s">
        <v>5019</v>
      </c>
      <c r="C5186" s="1117" t="s">
        <v>4692</v>
      </c>
      <c r="D5186" s="1116" t="s">
        <v>4137</v>
      </c>
      <c r="E5186" s="1356">
        <v>2E-3</v>
      </c>
      <c r="F5186" s="1256">
        <v>1</v>
      </c>
      <c r="G5186" s="1246">
        <v>2E-3</v>
      </c>
    </row>
    <row r="5187" spans="1:7" ht="14.15" customHeight="1">
      <c r="A5187" s="1119" t="s">
        <v>3582</v>
      </c>
      <c r="B5187" s="1118" t="s">
        <v>5019</v>
      </c>
      <c r="C5187" s="1117" t="s">
        <v>870</v>
      </c>
      <c r="D5187" s="1116" t="s">
        <v>871</v>
      </c>
      <c r="E5187" s="1356">
        <v>1E-3</v>
      </c>
      <c r="F5187" s="1256">
        <v>1</v>
      </c>
      <c r="G5187" s="1246">
        <v>1E-3</v>
      </c>
    </row>
    <row r="5188" spans="1:7" ht="14.15" customHeight="1">
      <c r="A5188" s="1119" t="s">
        <v>3582</v>
      </c>
      <c r="B5188" s="1118" t="s">
        <v>5019</v>
      </c>
      <c r="C5188" s="1117" t="s">
        <v>727</v>
      </c>
      <c r="D5188" s="1116" t="s">
        <v>377</v>
      </c>
      <c r="E5188" s="1356">
        <v>0.52900000000000003</v>
      </c>
      <c r="F5188" s="1256">
        <v>1</v>
      </c>
      <c r="G5188" s="1246">
        <v>0.52900000000000003</v>
      </c>
    </row>
    <row r="5189" spans="1:7" ht="14.15" customHeight="1">
      <c r="A5189" s="1119" t="s">
        <v>3582</v>
      </c>
      <c r="B5189" s="1118" t="s">
        <v>5019</v>
      </c>
      <c r="C5189" s="1117" t="s">
        <v>2555</v>
      </c>
      <c r="D5189" s="1116" t="s">
        <v>4814</v>
      </c>
      <c r="E5189" s="1356">
        <v>0.73399999999999999</v>
      </c>
      <c r="F5189" s="1256">
        <v>1</v>
      </c>
      <c r="G5189" s="1246">
        <v>0.73399999999999999</v>
      </c>
    </row>
    <row r="5190" spans="1:7" ht="14.15" customHeight="1">
      <c r="A5190" s="1119" t="s">
        <v>3582</v>
      </c>
      <c r="B5190" s="1118" t="s">
        <v>5019</v>
      </c>
      <c r="C5190" s="1117" t="s">
        <v>292</v>
      </c>
      <c r="D5190" s="1116" t="s">
        <v>378</v>
      </c>
      <c r="E5190" s="1356">
        <v>0.75700000000000001</v>
      </c>
      <c r="F5190" s="1256">
        <v>1</v>
      </c>
      <c r="G5190" s="1246">
        <v>0.75700000000000001</v>
      </c>
    </row>
    <row r="5191" spans="1:7" ht="14.15" customHeight="1">
      <c r="A5191" s="1119" t="s">
        <v>3582</v>
      </c>
      <c r="B5191" s="1118" t="s">
        <v>5019</v>
      </c>
      <c r="C5191" s="1117" t="s">
        <v>5064</v>
      </c>
      <c r="D5191" s="1116" t="s">
        <v>5065</v>
      </c>
      <c r="E5191" s="1356">
        <v>0.191</v>
      </c>
      <c r="F5191" s="1256">
        <v>1</v>
      </c>
      <c r="G5191" s="1246">
        <v>0.191</v>
      </c>
    </row>
    <row r="5192" spans="1:7" ht="14.15" customHeight="1">
      <c r="A5192" s="1119" t="s">
        <v>3582</v>
      </c>
      <c r="B5192" s="1118" t="s">
        <v>5019</v>
      </c>
      <c r="C5192" s="1117" t="s">
        <v>2102</v>
      </c>
      <c r="D5192" s="1116" t="s">
        <v>4815</v>
      </c>
      <c r="E5192" s="1356">
        <v>0.33300000000000002</v>
      </c>
      <c r="F5192" s="1256">
        <v>1</v>
      </c>
      <c r="G5192" s="1246">
        <v>0.33300000000000002</v>
      </c>
    </row>
    <row r="5193" spans="1:7" ht="14.15" customHeight="1">
      <c r="A5193" s="1119" t="s">
        <v>3582</v>
      </c>
      <c r="B5193" s="1118" t="s">
        <v>5019</v>
      </c>
      <c r="C5193" s="1117" t="s">
        <v>6660</v>
      </c>
      <c r="D5193" s="1116" t="s">
        <v>6661</v>
      </c>
      <c r="E5193" s="1356">
        <v>1.5E-3</v>
      </c>
      <c r="F5193" s="1256">
        <v>1</v>
      </c>
      <c r="G5193" s="1246">
        <v>1.5E-3</v>
      </c>
    </row>
    <row r="5194" spans="1:7" ht="14.15" customHeight="1">
      <c r="A5194" s="1119" t="s">
        <v>3538</v>
      </c>
      <c r="B5194" s="1118" t="s">
        <v>3240</v>
      </c>
      <c r="C5194" s="1117" t="s">
        <v>4580</v>
      </c>
      <c r="D5194" s="1116" t="s">
        <v>3206</v>
      </c>
      <c r="E5194" s="1356">
        <v>1</v>
      </c>
      <c r="F5194" s="1256">
        <v>1</v>
      </c>
      <c r="G5194" s="1246">
        <v>1</v>
      </c>
    </row>
    <row r="5195" spans="1:7" ht="14.15" customHeight="1">
      <c r="A5195" s="1119" t="s">
        <v>3538</v>
      </c>
      <c r="B5195" s="1118" t="s">
        <v>3240</v>
      </c>
      <c r="C5195" s="1117" t="s">
        <v>3195</v>
      </c>
      <c r="D5195" s="1116" t="s">
        <v>3687</v>
      </c>
      <c r="E5195" s="1356">
        <v>1</v>
      </c>
      <c r="F5195" s="1256">
        <v>1</v>
      </c>
      <c r="G5195" s="1246">
        <v>1</v>
      </c>
    </row>
    <row r="5196" spans="1:7" ht="14.15" customHeight="1">
      <c r="A5196" s="1119" t="s">
        <v>3538</v>
      </c>
      <c r="B5196" s="1118" t="s">
        <v>3240</v>
      </c>
      <c r="C5196" s="1117" t="s">
        <v>1984</v>
      </c>
      <c r="D5196" s="1116" t="s">
        <v>4062</v>
      </c>
      <c r="E5196" s="1356">
        <v>1</v>
      </c>
      <c r="F5196" s="1256">
        <v>1</v>
      </c>
      <c r="G5196" s="1246">
        <v>1</v>
      </c>
    </row>
    <row r="5197" spans="1:7" ht="14.15" customHeight="1">
      <c r="A5197" s="1119" t="s">
        <v>3538</v>
      </c>
      <c r="B5197" s="1118" t="s">
        <v>3240</v>
      </c>
      <c r="C5197" s="1117" t="s">
        <v>1747</v>
      </c>
      <c r="D5197" s="1116" t="s">
        <v>5005</v>
      </c>
      <c r="E5197" s="1356">
        <v>1</v>
      </c>
      <c r="F5197" s="1256">
        <v>1</v>
      </c>
      <c r="G5197" s="1246">
        <v>1</v>
      </c>
    </row>
    <row r="5198" spans="1:7" ht="14.15" customHeight="1">
      <c r="A5198" s="1119" t="s">
        <v>3538</v>
      </c>
      <c r="B5198" s="1118" t="s">
        <v>3240</v>
      </c>
      <c r="C5198" s="1117" t="s">
        <v>1986</v>
      </c>
      <c r="D5198" s="1116" t="s">
        <v>4064</v>
      </c>
      <c r="E5198" s="1356">
        <v>3</v>
      </c>
      <c r="F5198" s="1256">
        <v>1</v>
      </c>
      <c r="G5198" s="1246">
        <v>3</v>
      </c>
    </row>
    <row r="5199" spans="1:7" ht="14.15" customHeight="1">
      <c r="A5199" s="1119" t="s">
        <v>3538</v>
      </c>
      <c r="B5199" s="1118" t="s">
        <v>3240</v>
      </c>
      <c r="C5199" s="1117" t="s">
        <v>2497</v>
      </c>
      <c r="D5199" s="1116" t="s">
        <v>3784</v>
      </c>
      <c r="E5199" s="1356">
        <v>2</v>
      </c>
      <c r="F5199" s="1256">
        <v>1</v>
      </c>
      <c r="G5199" s="1246">
        <v>2</v>
      </c>
    </row>
    <row r="5200" spans="1:7" ht="14.15" customHeight="1">
      <c r="A5200" s="1119" t="s">
        <v>3538</v>
      </c>
      <c r="B5200" s="1118" t="s">
        <v>3240</v>
      </c>
      <c r="C5200" s="1117" t="s">
        <v>4432</v>
      </c>
      <c r="D5200" s="1116" t="s">
        <v>1792</v>
      </c>
      <c r="E5200" s="1356">
        <v>8.0000000000000004E-4</v>
      </c>
      <c r="F5200" s="1256">
        <v>1</v>
      </c>
      <c r="G5200" s="1246">
        <v>8.0000000000000004E-4</v>
      </c>
    </row>
    <row r="5201" spans="1:7" ht="14.15" customHeight="1">
      <c r="A5201" s="1119" t="s">
        <v>3538</v>
      </c>
      <c r="B5201" s="1118" t="s">
        <v>3240</v>
      </c>
      <c r="C5201" s="1117" t="s">
        <v>5417</v>
      </c>
      <c r="D5201" s="1116" t="s">
        <v>3885</v>
      </c>
      <c r="E5201" s="1356">
        <v>2.5000000000000001E-3</v>
      </c>
      <c r="F5201" s="1256">
        <v>1</v>
      </c>
      <c r="G5201" s="1246">
        <v>2.5000000000000001E-3</v>
      </c>
    </row>
    <row r="5202" spans="1:7" ht="14.15" customHeight="1">
      <c r="A5202" s="1119" t="s">
        <v>3538</v>
      </c>
      <c r="B5202" s="1118" t="s">
        <v>3240</v>
      </c>
      <c r="C5202" s="1117" t="s">
        <v>5419</v>
      </c>
      <c r="D5202" s="1116" t="s">
        <v>3704</v>
      </c>
      <c r="E5202" s="1356">
        <v>0.01</v>
      </c>
      <c r="F5202" s="1256">
        <v>1</v>
      </c>
      <c r="G5202" s="1246">
        <v>0.01</v>
      </c>
    </row>
    <row r="5203" spans="1:7" ht="14.15" customHeight="1">
      <c r="A5203" s="1119" t="s">
        <v>3538</v>
      </c>
      <c r="B5203" s="1118" t="s">
        <v>3240</v>
      </c>
      <c r="C5203" s="1117" t="s">
        <v>869</v>
      </c>
      <c r="D5203" s="1116" t="s">
        <v>1793</v>
      </c>
      <c r="E5203" s="1356">
        <v>6.9999999999999999E-4</v>
      </c>
      <c r="F5203" s="1256">
        <v>1</v>
      </c>
      <c r="G5203" s="1246">
        <v>6.9999999999999999E-4</v>
      </c>
    </row>
    <row r="5204" spans="1:7" ht="14.15" customHeight="1">
      <c r="A5204" s="1119" t="s">
        <v>3538</v>
      </c>
      <c r="B5204" s="1118" t="s">
        <v>3240</v>
      </c>
      <c r="C5204" s="1117" t="s">
        <v>4692</v>
      </c>
      <c r="D5204" s="1116" t="s">
        <v>4137</v>
      </c>
      <c r="E5204" s="1356">
        <v>2E-3</v>
      </c>
      <c r="F5204" s="1256">
        <v>1</v>
      </c>
      <c r="G5204" s="1246">
        <v>2E-3</v>
      </c>
    </row>
    <row r="5205" spans="1:7" ht="13.5" customHeight="1">
      <c r="A5205" s="1119" t="s">
        <v>3538</v>
      </c>
      <c r="B5205" s="1118" t="s">
        <v>3240</v>
      </c>
      <c r="C5205" s="1117" t="s">
        <v>870</v>
      </c>
      <c r="D5205" s="1116" t="s">
        <v>871</v>
      </c>
      <c r="E5205" s="1356">
        <v>1E-3</v>
      </c>
      <c r="F5205" s="1256">
        <v>1</v>
      </c>
      <c r="G5205" s="1246">
        <v>1E-3</v>
      </c>
    </row>
    <row r="5206" spans="1:7" ht="14.15" customHeight="1">
      <c r="A5206" s="1119" t="s">
        <v>3538</v>
      </c>
      <c r="B5206" s="1118" t="s">
        <v>3240</v>
      </c>
      <c r="C5206" s="1117" t="s">
        <v>727</v>
      </c>
      <c r="D5206" s="1116" t="s">
        <v>377</v>
      </c>
      <c r="E5206" s="1356">
        <v>0.52900000000000003</v>
      </c>
      <c r="F5206" s="1256">
        <v>1</v>
      </c>
      <c r="G5206" s="1246">
        <v>0.52900000000000003</v>
      </c>
    </row>
    <row r="5207" spans="1:7" ht="14.15" customHeight="1">
      <c r="A5207" s="1119" t="s">
        <v>3538</v>
      </c>
      <c r="B5207" s="1118" t="s">
        <v>3240</v>
      </c>
      <c r="C5207" s="1117" t="s">
        <v>2555</v>
      </c>
      <c r="D5207" s="1116" t="s">
        <v>4814</v>
      </c>
      <c r="E5207" s="1356">
        <v>0.73399999999999999</v>
      </c>
      <c r="F5207" s="1256">
        <v>1</v>
      </c>
      <c r="G5207" s="1246">
        <v>0.73399999999999999</v>
      </c>
    </row>
    <row r="5208" spans="1:7" ht="14.15" customHeight="1">
      <c r="A5208" s="1119" t="s">
        <v>3538</v>
      </c>
      <c r="B5208" s="1118" t="s">
        <v>3240</v>
      </c>
      <c r="C5208" s="1117" t="s">
        <v>2552</v>
      </c>
      <c r="D5208" s="1116" t="s">
        <v>379</v>
      </c>
      <c r="E5208" s="1356">
        <v>0.251</v>
      </c>
      <c r="F5208" s="1256">
        <v>1</v>
      </c>
      <c r="G5208" s="1246">
        <v>0.251</v>
      </c>
    </row>
    <row r="5209" spans="1:7" ht="14.15" customHeight="1">
      <c r="A5209" s="1119" t="s">
        <v>3538</v>
      </c>
      <c r="B5209" s="1118" t="s">
        <v>3240</v>
      </c>
      <c r="C5209" s="1117" t="s">
        <v>2553</v>
      </c>
      <c r="D5209" s="1116" t="s">
        <v>380</v>
      </c>
      <c r="E5209" s="1358">
        <v>0.193</v>
      </c>
      <c r="F5209" s="1256">
        <v>1</v>
      </c>
      <c r="G5209" s="1246">
        <v>0.193</v>
      </c>
    </row>
    <row r="5210" spans="1:7" ht="14.15" customHeight="1">
      <c r="A5210" s="1119" t="s">
        <v>3538</v>
      </c>
      <c r="B5210" s="1118" t="s">
        <v>3240</v>
      </c>
      <c r="C5210" s="1117" t="s">
        <v>292</v>
      </c>
      <c r="D5210" s="1116" t="s">
        <v>378</v>
      </c>
      <c r="E5210" s="1356">
        <v>0.75700000000000001</v>
      </c>
      <c r="F5210" s="1256">
        <v>1</v>
      </c>
      <c r="G5210" s="1246">
        <v>0.75700000000000001</v>
      </c>
    </row>
    <row r="5211" spans="1:7" ht="14.15" customHeight="1">
      <c r="A5211" s="1119" t="s">
        <v>3538</v>
      </c>
      <c r="B5211" s="1118" t="s">
        <v>3240</v>
      </c>
      <c r="C5211" s="1117" t="s">
        <v>2102</v>
      </c>
      <c r="D5211" s="1116" t="s">
        <v>4815</v>
      </c>
      <c r="E5211" s="1356">
        <v>0.33300000000000002</v>
      </c>
      <c r="F5211" s="1256">
        <v>1</v>
      </c>
      <c r="G5211" s="1246">
        <v>0.33300000000000002</v>
      </c>
    </row>
    <row r="5212" spans="1:7" ht="14.15" customHeight="1">
      <c r="A5212" s="1119" t="s">
        <v>3538</v>
      </c>
      <c r="B5212" s="1118" t="s">
        <v>3240</v>
      </c>
      <c r="C5212" s="1117" t="s">
        <v>6660</v>
      </c>
      <c r="D5212" s="1116" t="s">
        <v>6661</v>
      </c>
      <c r="E5212" s="1356">
        <v>2.2000000000000001E-3</v>
      </c>
      <c r="F5212" s="1256">
        <v>1</v>
      </c>
      <c r="G5212" s="1246">
        <v>2.2000000000000001E-3</v>
      </c>
    </row>
    <row r="5213" spans="1:7" ht="14.15" customHeight="1">
      <c r="A5213" s="1119" t="s">
        <v>5479</v>
      </c>
      <c r="B5213" s="1118" t="s">
        <v>5351</v>
      </c>
      <c r="C5213" s="1117" t="s">
        <v>4580</v>
      </c>
      <c r="D5213" s="1116" t="s">
        <v>3206</v>
      </c>
      <c r="E5213" s="1356">
        <v>1</v>
      </c>
      <c r="F5213" s="1256">
        <v>1</v>
      </c>
      <c r="G5213" s="1246">
        <v>1</v>
      </c>
    </row>
    <row r="5214" spans="1:7" ht="14.15" customHeight="1">
      <c r="A5214" s="1119" t="s">
        <v>5479</v>
      </c>
      <c r="B5214" s="1118" t="s">
        <v>5351</v>
      </c>
      <c r="C5214" s="1117" t="s">
        <v>3195</v>
      </c>
      <c r="D5214" s="1116" t="s">
        <v>3687</v>
      </c>
      <c r="E5214" s="1356">
        <v>1</v>
      </c>
      <c r="F5214" s="1256">
        <v>1</v>
      </c>
      <c r="G5214" s="1246">
        <v>1</v>
      </c>
    </row>
    <row r="5215" spans="1:7" ht="14.15" customHeight="1">
      <c r="A5215" s="1119" t="s">
        <v>5479</v>
      </c>
      <c r="B5215" s="1118" t="s">
        <v>5351</v>
      </c>
      <c r="C5215" s="1117" t="s">
        <v>1984</v>
      </c>
      <c r="D5215" s="1116" t="s">
        <v>4062</v>
      </c>
      <c r="E5215" s="1356">
        <v>1</v>
      </c>
      <c r="F5215" s="1256">
        <v>1</v>
      </c>
      <c r="G5215" s="1246">
        <v>1</v>
      </c>
    </row>
    <row r="5216" spans="1:7" ht="14.15" customHeight="1">
      <c r="A5216" s="1119" t="s">
        <v>5479</v>
      </c>
      <c r="B5216" s="1118" t="s">
        <v>5351</v>
      </c>
      <c r="C5216" s="1117" t="s">
        <v>1747</v>
      </c>
      <c r="D5216" s="1116" t="s">
        <v>5005</v>
      </c>
      <c r="E5216" s="1356">
        <v>1</v>
      </c>
      <c r="F5216" s="1256">
        <v>1</v>
      </c>
      <c r="G5216" s="1246">
        <v>1</v>
      </c>
    </row>
    <row r="5217" spans="1:7" ht="14.15" customHeight="1">
      <c r="A5217" s="1119" t="s">
        <v>5479</v>
      </c>
      <c r="B5217" s="1118" t="s">
        <v>5351</v>
      </c>
      <c r="C5217" s="1117" t="s">
        <v>1986</v>
      </c>
      <c r="D5217" s="1116" t="s">
        <v>4064</v>
      </c>
      <c r="E5217" s="1356">
        <v>3</v>
      </c>
      <c r="F5217" s="1256">
        <v>1</v>
      </c>
      <c r="G5217" s="1246">
        <v>3</v>
      </c>
    </row>
    <row r="5218" spans="1:7" ht="14.15" customHeight="1">
      <c r="A5218" s="1119" t="s">
        <v>5479</v>
      </c>
      <c r="B5218" s="1118" t="s">
        <v>5351</v>
      </c>
      <c r="C5218" s="1117" t="s">
        <v>2497</v>
      </c>
      <c r="D5218" s="1116" t="s">
        <v>3784</v>
      </c>
      <c r="E5218" s="1356">
        <v>2</v>
      </c>
      <c r="F5218" s="1256">
        <v>1</v>
      </c>
      <c r="G5218" s="1246">
        <v>2</v>
      </c>
    </row>
    <row r="5219" spans="1:7" ht="14.15" customHeight="1">
      <c r="A5219" s="1119" t="s">
        <v>5479</v>
      </c>
      <c r="B5219" s="1118" t="s">
        <v>5351</v>
      </c>
      <c r="C5219" s="1117" t="s">
        <v>4432</v>
      </c>
      <c r="D5219" s="1116" t="s">
        <v>1792</v>
      </c>
      <c r="E5219" s="1356">
        <v>8.0000000000000004E-4</v>
      </c>
      <c r="F5219" s="1256">
        <v>1</v>
      </c>
      <c r="G5219" s="1246">
        <v>8.0000000000000004E-4</v>
      </c>
    </row>
    <row r="5220" spans="1:7" ht="14.15" customHeight="1">
      <c r="A5220" s="1119" t="s">
        <v>5479</v>
      </c>
      <c r="B5220" s="1118" t="s">
        <v>5351</v>
      </c>
      <c r="C5220" s="1117" t="s">
        <v>5417</v>
      </c>
      <c r="D5220" s="1116" t="s">
        <v>3885</v>
      </c>
      <c r="E5220" s="1356">
        <v>2.5000000000000001E-3</v>
      </c>
      <c r="F5220" s="1256">
        <v>1</v>
      </c>
      <c r="G5220" s="1246">
        <v>2.5000000000000001E-3</v>
      </c>
    </row>
    <row r="5221" spans="1:7" ht="14.15" customHeight="1">
      <c r="A5221" s="1119" t="s">
        <v>5479</v>
      </c>
      <c r="B5221" s="1118" t="s">
        <v>5351</v>
      </c>
      <c r="C5221" s="1117" t="s">
        <v>5419</v>
      </c>
      <c r="D5221" s="1116" t="s">
        <v>3704</v>
      </c>
      <c r="E5221" s="1356">
        <v>0.01</v>
      </c>
      <c r="F5221" s="1256">
        <v>1</v>
      </c>
      <c r="G5221" s="1246">
        <v>0.01</v>
      </c>
    </row>
    <row r="5222" spans="1:7" ht="14.15" customHeight="1">
      <c r="A5222" s="1119" t="s">
        <v>5479</v>
      </c>
      <c r="B5222" s="1118" t="s">
        <v>5351</v>
      </c>
      <c r="C5222" s="1117" t="s">
        <v>869</v>
      </c>
      <c r="D5222" s="1116" t="s">
        <v>1793</v>
      </c>
      <c r="E5222" s="1356">
        <v>6.9999999999999999E-4</v>
      </c>
      <c r="F5222" s="1256">
        <v>1</v>
      </c>
      <c r="G5222" s="1246">
        <v>6.9999999999999999E-4</v>
      </c>
    </row>
    <row r="5223" spans="1:7" ht="14.15" customHeight="1">
      <c r="A5223" s="1119" t="s">
        <v>5479</v>
      </c>
      <c r="B5223" s="1118" t="s">
        <v>5351</v>
      </c>
      <c r="C5223" s="1117" t="s">
        <v>4692</v>
      </c>
      <c r="D5223" s="1116" t="s">
        <v>4137</v>
      </c>
      <c r="E5223" s="1356">
        <v>2E-3</v>
      </c>
      <c r="F5223" s="1256">
        <v>1</v>
      </c>
      <c r="G5223" s="1246">
        <v>2E-3</v>
      </c>
    </row>
    <row r="5224" spans="1:7" ht="14.15" customHeight="1">
      <c r="A5224" s="1119" t="s">
        <v>5479</v>
      </c>
      <c r="B5224" s="1118" t="s">
        <v>5351</v>
      </c>
      <c r="C5224" s="1117" t="s">
        <v>870</v>
      </c>
      <c r="D5224" s="1116" t="s">
        <v>871</v>
      </c>
      <c r="E5224" s="1356">
        <v>1E-3</v>
      </c>
      <c r="F5224" s="1256">
        <v>1</v>
      </c>
      <c r="G5224" s="1246">
        <v>1E-3</v>
      </c>
    </row>
    <row r="5225" spans="1:7" ht="14.15" customHeight="1">
      <c r="A5225" s="1119" t="s">
        <v>5479</v>
      </c>
      <c r="B5225" s="1118" t="s">
        <v>5351</v>
      </c>
      <c r="C5225" s="1117" t="s">
        <v>727</v>
      </c>
      <c r="D5225" s="1116" t="s">
        <v>377</v>
      </c>
      <c r="E5225" s="1356">
        <v>0.52900000000000003</v>
      </c>
      <c r="F5225" s="1256">
        <v>1</v>
      </c>
      <c r="G5225" s="1246">
        <v>0.52900000000000003</v>
      </c>
    </row>
    <row r="5226" spans="1:7" ht="14.15" customHeight="1">
      <c r="A5226" s="1119" t="s">
        <v>5479</v>
      </c>
      <c r="B5226" s="1118" t="s">
        <v>5351</v>
      </c>
      <c r="C5226" s="1117" t="s">
        <v>2555</v>
      </c>
      <c r="D5226" s="1116" t="s">
        <v>4814</v>
      </c>
      <c r="E5226" s="1356">
        <v>0.73399999999999999</v>
      </c>
      <c r="F5226" s="1256">
        <v>1</v>
      </c>
      <c r="G5226" s="1246">
        <v>0.73399999999999999</v>
      </c>
    </row>
    <row r="5227" spans="1:7" ht="14.15" customHeight="1">
      <c r="A5227" s="1119" t="s">
        <v>5479</v>
      </c>
      <c r="B5227" s="1118" t="s">
        <v>5351</v>
      </c>
      <c r="C5227" s="1117" t="s">
        <v>2552</v>
      </c>
      <c r="D5227" s="1116" t="s">
        <v>379</v>
      </c>
      <c r="E5227" s="1356">
        <v>0.251</v>
      </c>
      <c r="F5227" s="1256">
        <v>1</v>
      </c>
      <c r="G5227" s="1246">
        <v>0.251</v>
      </c>
    </row>
    <row r="5228" spans="1:7" ht="14.15" customHeight="1">
      <c r="A5228" s="1119" t="s">
        <v>5479</v>
      </c>
      <c r="B5228" s="1118" t="s">
        <v>5351</v>
      </c>
      <c r="C5228" s="1117" t="s">
        <v>2553</v>
      </c>
      <c r="D5228" s="1116" t="s">
        <v>380</v>
      </c>
      <c r="E5228" s="1356">
        <v>0.193</v>
      </c>
      <c r="F5228" s="1256">
        <v>1</v>
      </c>
      <c r="G5228" s="1246">
        <v>0.193</v>
      </c>
    </row>
    <row r="5229" spans="1:7" ht="14.15" customHeight="1">
      <c r="A5229" s="1119" t="s">
        <v>5479</v>
      </c>
      <c r="B5229" s="1118" t="s">
        <v>5351</v>
      </c>
      <c r="C5229" s="1117" t="s">
        <v>292</v>
      </c>
      <c r="D5229" s="1116" t="s">
        <v>378</v>
      </c>
      <c r="E5229" s="1356">
        <v>0.75700000000000001</v>
      </c>
      <c r="F5229" s="1256">
        <v>1</v>
      </c>
      <c r="G5229" s="1246">
        <v>0.75700000000000001</v>
      </c>
    </row>
    <row r="5230" spans="1:7" ht="14.15" customHeight="1">
      <c r="A5230" s="1119" t="s">
        <v>5479</v>
      </c>
      <c r="B5230" s="1118" t="s">
        <v>5351</v>
      </c>
      <c r="C5230" s="1117" t="s">
        <v>2102</v>
      </c>
      <c r="D5230" s="1116" t="s">
        <v>4815</v>
      </c>
      <c r="E5230" s="1356">
        <v>0.33300000000000002</v>
      </c>
      <c r="F5230" s="1256">
        <v>1</v>
      </c>
      <c r="G5230" s="1246">
        <v>0.33300000000000002</v>
      </c>
    </row>
    <row r="5231" spans="1:7" ht="14.15" customHeight="1">
      <c r="A5231" s="1119" t="s">
        <v>5479</v>
      </c>
      <c r="B5231" s="1118" t="s">
        <v>5351</v>
      </c>
      <c r="C5231" s="1117" t="s">
        <v>6660</v>
      </c>
      <c r="D5231" s="1116" t="s">
        <v>6661</v>
      </c>
      <c r="E5231" s="1356">
        <v>2.2000000000000001E-3</v>
      </c>
      <c r="F5231" s="1256">
        <v>1</v>
      </c>
      <c r="G5231" s="1246">
        <v>2.2000000000000001E-3</v>
      </c>
    </row>
    <row r="5232" spans="1:7" ht="14.15" customHeight="1">
      <c r="A5232" s="1119" t="s">
        <v>3848</v>
      </c>
      <c r="B5232" s="1118" t="s">
        <v>5352</v>
      </c>
      <c r="C5232" s="1117" t="s">
        <v>4580</v>
      </c>
      <c r="D5232" s="1116" t="s">
        <v>3206</v>
      </c>
      <c r="E5232" s="1356">
        <v>1</v>
      </c>
      <c r="F5232" s="1256">
        <v>1</v>
      </c>
      <c r="G5232" s="1246">
        <v>1</v>
      </c>
    </row>
    <row r="5233" spans="1:7" ht="14.15" customHeight="1">
      <c r="A5233" s="1119" t="s">
        <v>3848</v>
      </c>
      <c r="B5233" s="1118" t="s">
        <v>5352</v>
      </c>
      <c r="C5233" s="1117" t="s">
        <v>3195</v>
      </c>
      <c r="D5233" s="1116" t="s">
        <v>3687</v>
      </c>
      <c r="E5233" s="1356">
        <v>1</v>
      </c>
      <c r="F5233" s="1256">
        <v>1</v>
      </c>
      <c r="G5233" s="1246">
        <v>1</v>
      </c>
    </row>
    <row r="5234" spans="1:7" ht="14.15" customHeight="1">
      <c r="A5234" s="1119" t="s">
        <v>3848</v>
      </c>
      <c r="B5234" s="1118" t="s">
        <v>5352</v>
      </c>
      <c r="C5234" s="1117" t="s">
        <v>1984</v>
      </c>
      <c r="D5234" s="1116" t="s">
        <v>4062</v>
      </c>
      <c r="E5234" s="1358">
        <v>1</v>
      </c>
      <c r="F5234" s="1256">
        <v>1</v>
      </c>
      <c r="G5234" s="1246">
        <v>1</v>
      </c>
    </row>
    <row r="5235" spans="1:7" ht="14.15" customHeight="1">
      <c r="A5235" s="1119" t="s">
        <v>3848</v>
      </c>
      <c r="B5235" s="1118" t="s">
        <v>5352</v>
      </c>
      <c r="C5235" s="1117" t="s">
        <v>1747</v>
      </c>
      <c r="D5235" s="1116" t="s">
        <v>5005</v>
      </c>
      <c r="E5235" s="1356">
        <v>1</v>
      </c>
      <c r="F5235" s="1256">
        <v>1</v>
      </c>
      <c r="G5235" s="1246">
        <v>1</v>
      </c>
    </row>
    <row r="5236" spans="1:7" ht="14.15" customHeight="1">
      <c r="A5236" s="1119" t="s">
        <v>3848</v>
      </c>
      <c r="B5236" s="1118" t="s">
        <v>5352</v>
      </c>
      <c r="C5236" s="1117" t="s">
        <v>1986</v>
      </c>
      <c r="D5236" s="1116" t="s">
        <v>4064</v>
      </c>
      <c r="E5236" s="1356">
        <v>3</v>
      </c>
      <c r="F5236" s="1256">
        <v>1</v>
      </c>
      <c r="G5236" s="1246">
        <v>3</v>
      </c>
    </row>
    <row r="5237" spans="1:7" ht="14.15" customHeight="1">
      <c r="A5237" s="1119" t="s">
        <v>3848</v>
      </c>
      <c r="B5237" s="1118" t="s">
        <v>5352</v>
      </c>
      <c r="C5237" s="1117" t="s">
        <v>2497</v>
      </c>
      <c r="D5237" s="1116" t="s">
        <v>3784</v>
      </c>
      <c r="E5237" s="1356">
        <v>2</v>
      </c>
      <c r="F5237" s="1256">
        <v>1</v>
      </c>
      <c r="G5237" s="1246">
        <v>2</v>
      </c>
    </row>
    <row r="5238" spans="1:7" ht="14.15" customHeight="1">
      <c r="A5238" s="1119" t="s">
        <v>3848</v>
      </c>
      <c r="B5238" s="1118" t="s">
        <v>5352</v>
      </c>
      <c r="C5238" s="1117" t="s">
        <v>4432</v>
      </c>
      <c r="D5238" s="1116" t="s">
        <v>1792</v>
      </c>
      <c r="E5238" s="1356">
        <v>8.0000000000000004E-4</v>
      </c>
      <c r="F5238" s="1256">
        <v>1</v>
      </c>
      <c r="G5238" s="1246">
        <v>8.0000000000000004E-4</v>
      </c>
    </row>
    <row r="5239" spans="1:7" ht="14.15" customHeight="1">
      <c r="A5239" s="1119" t="s">
        <v>3848</v>
      </c>
      <c r="B5239" s="1118" t="s">
        <v>5352</v>
      </c>
      <c r="C5239" s="1117" t="s">
        <v>5417</v>
      </c>
      <c r="D5239" s="1116" t="s">
        <v>3885</v>
      </c>
      <c r="E5239" s="1356">
        <v>2.5000000000000001E-3</v>
      </c>
      <c r="F5239" s="1256">
        <v>1</v>
      </c>
      <c r="G5239" s="1246">
        <v>2.5000000000000001E-3</v>
      </c>
    </row>
    <row r="5240" spans="1:7" ht="14.15" customHeight="1">
      <c r="A5240" s="1119" t="s">
        <v>3848</v>
      </c>
      <c r="B5240" s="1118" t="s">
        <v>5352</v>
      </c>
      <c r="C5240" s="1117" t="s">
        <v>5419</v>
      </c>
      <c r="D5240" s="1116" t="s">
        <v>3704</v>
      </c>
      <c r="E5240" s="1356">
        <v>0.01</v>
      </c>
      <c r="F5240" s="1256">
        <v>1</v>
      </c>
      <c r="G5240" s="1246">
        <v>0.01</v>
      </c>
    </row>
    <row r="5241" spans="1:7" ht="14.15" customHeight="1">
      <c r="A5241" s="1119" t="s">
        <v>3848</v>
      </c>
      <c r="B5241" s="1118" t="s">
        <v>5352</v>
      </c>
      <c r="C5241" s="1117" t="s">
        <v>869</v>
      </c>
      <c r="D5241" s="1116" t="s">
        <v>1793</v>
      </c>
      <c r="E5241" s="1356">
        <v>6.9999999999999999E-4</v>
      </c>
      <c r="F5241" s="1256">
        <v>1</v>
      </c>
      <c r="G5241" s="1246">
        <v>6.9999999999999999E-4</v>
      </c>
    </row>
    <row r="5242" spans="1:7" ht="14.15" customHeight="1">
      <c r="A5242" s="1119" t="s">
        <v>3848</v>
      </c>
      <c r="B5242" s="1118" t="s">
        <v>5352</v>
      </c>
      <c r="C5242" s="1117" t="s">
        <v>4692</v>
      </c>
      <c r="D5242" s="1116" t="s">
        <v>4137</v>
      </c>
      <c r="E5242" s="1356">
        <v>2E-3</v>
      </c>
      <c r="F5242" s="1256">
        <v>1</v>
      </c>
      <c r="G5242" s="1246">
        <v>2E-3</v>
      </c>
    </row>
    <row r="5243" spans="1:7" ht="14.15" customHeight="1">
      <c r="A5243" s="1119" t="s">
        <v>3848</v>
      </c>
      <c r="B5243" s="1118" t="s">
        <v>5352</v>
      </c>
      <c r="C5243" s="1117" t="s">
        <v>870</v>
      </c>
      <c r="D5243" s="1116" t="s">
        <v>871</v>
      </c>
      <c r="E5243" s="1356">
        <v>1E-3</v>
      </c>
      <c r="F5243" s="1256">
        <v>1</v>
      </c>
      <c r="G5243" s="1246">
        <v>1E-3</v>
      </c>
    </row>
    <row r="5244" spans="1:7" ht="14.15" customHeight="1">
      <c r="A5244" s="1119" t="s">
        <v>3848</v>
      </c>
      <c r="B5244" s="1118" t="s">
        <v>5352</v>
      </c>
      <c r="C5244" s="1117" t="s">
        <v>727</v>
      </c>
      <c r="D5244" s="1116" t="s">
        <v>377</v>
      </c>
      <c r="E5244" s="1356">
        <v>0.52900000000000003</v>
      </c>
      <c r="F5244" s="1256">
        <v>1</v>
      </c>
      <c r="G5244" s="1246">
        <v>0.52900000000000003</v>
      </c>
    </row>
    <row r="5245" spans="1:7" ht="14.15" customHeight="1">
      <c r="A5245" s="1119" t="s">
        <v>3848</v>
      </c>
      <c r="B5245" s="1118" t="s">
        <v>5352</v>
      </c>
      <c r="C5245" s="1117" t="s">
        <v>2555</v>
      </c>
      <c r="D5245" s="1116" t="s">
        <v>4814</v>
      </c>
      <c r="E5245" s="1356">
        <v>0.73399999999999999</v>
      </c>
      <c r="F5245" s="1256">
        <v>1</v>
      </c>
      <c r="G5245" s="1246">
        <v>0.73399999999999999</v>
      </c>
    </row>
    <row r="5246" spans="1:7" ht="14.15" customHeight="1">
      <c r="A5246" s="1119" t="s">
        <v>3848</v>
      </c>
      <c r="B5246" s="1118" t="s">
        <v>5352</v>
      </c>
      <c r="C5246" s="1117" t="s">
        <v>2552</v>
      </c>
      <c r="D5246" s="1116" t="s">
        <v>379</v>
      </c>
      <c r="E5246" s="1356">
        <v>0.251</v>
      </c>
      <c r="F5246" s="1256">
        <v>1</v>
      </c>
      <c r="G5246" s="1246">
        <v>0.251</v>
      </c>
    </row>
    <row r="5247" spans="1:7" ht="14.15" customHeight="1">
      <c r="A5247" s="1119" t="s">
        <v>3848</v>
      </c>
      <c r="B5247" s="1118" t="s">
        <v>5352</v>
      </c>
      <c r="C5247" s="1117" t="s">
        <v>2553</v>
      </c>
      <c r="D5247" s="1116" t="s">
        <v>380</v>
      </c>
      <c r="E5247" s="1356">
        <v>0.193</v>
      </c>
      <c r="F5247" s="1256">
        <v>1</v>
      </c>
      <c r="G5247" s="1246">
        <v>0.193</v>
      </c>
    </row>
    <row r="5248" spans="1:7" ht="14.15" customHeight="1">
      <c r="A5248" s="1119" t="s">
        <v>3848</v>
      </c>
      <c r="B5248" s="1118" t="s">
        <v>5352</v>
      </c>
      <c r="C5248" s="1117" t="s">
        <v>292</v>
      </c>
      <c r="D5248" s="1116" t="s">
        <v>378</v>
      </c>
      <c r="E5248" s="1356">
        <v>0.75700000000000001</v>
      </c>
      <c r="F5248" s="1256">
        <v>1</v>
      </c>
      <c r="G5248" s="1246">
        <v>0.75700000000000001</v>
      </c>
    </row>
    <row r="5249" spans="1:7" ht="14.15" customHeight="1">
      <c r="A5249" s="1119" t="s">
        <v>3848</v>
      </c>
      <c r="B5249" s="1118" t="s">
        <v>5352</v>
      </c>
      <c r="C5249" s="1117" t="s">
        <v>2102</v>
      </c>
      <c r="D5249" s="1116" t="s">
        <v>4815</v>
      </c>
      <c r="E5249" s="1356">
        <v>0.33300000000000002</v>
      </c>
      <c r="F5249" s="1256">
        <v>1</v>
      </c>
      <c r="G5249" s="1246">
        <v>0.33300000000000002</v>
      </c>
    </row>
    <row r="5250" spans="1:7" ht="14.15" customHeight="1">
      <c r="A5250" s="1119" t="s">
        <v>3848</v>
      </c>
      <c r="B5250" s="1118" t="s">
        <v>5352</v>
      </c>
      <c r="C5250" s="1117" t="s">
        <v>6660</v>
      </c>
      <c r="D5250" s="1116" t="s">
        <v>6661</v>
      </c>
      <c r="E5250" s="1356">
        <v>2.2000000000000001E-3</v>
      </c>
      <c r="F5250" s="1256">
        <v>1</v>
      </c>
      <c r="G5250" s="1246">
        <v>2.2000000000000001E-3</v>
      </c>
    </row>
    <row r="5251" spans="1:7" ht="14.15" customHeight="1">
      <c r="A5251" s="1119" t="s">
        <v>4215</v>
      </c>
      <c r="B5251" s="1118" t="s">
        <v>462</v>
      </c>
      <c r="C5251" s="1117" t="s">
        <v>4580</v>
      </c>
      <c r="D5251" s="1116" t="s">
        <v>3206</v>
      </c>
      <c r="E5251" s="1356">
        <v>1</v>
      </c>
      <c r="F5251" s="1256">
        <v>1</v>
      </c>
      <c r="G5251" s="1246">
        <v>1</v>
      </c>
    </row>
    <row r="5252" spans="1:7" ht="14.15" customHeight="1">
      <c r="A5252" s="1119" t="s">
        <v>4215</v>
      </c>
      <c r="B5252" s="1118" t="s">
        <v>462</v>
      </c>
      <c r="C5252" s="1117" t="s">
        <v>3195</v>
      </c>
      <c r="D5252" s="1116" t="s">
        <v>3687</v>
      </c>
      <c r="E5252" s="1356">
        <v>1</v>
      </c>
      <c r="F5252" s="1256">
        <v>1</v>
      </c>
      <c r="G5252" s="1246">
        <v>1</v>
      </c>
    </row>
    <row r="5253" spans="1:7" ht="14.15" customHeight="1">
      <c r="A5253" s="1119" t="s">
        <v>4215</v>
      </c>
      <c r="B5253" s="1118" t="s">
        <v>462</v>
      </c>
      <c r="C5253" s="1117" t="s">
        <v>1984</v>
      </c>
      <c r="D5253" s="1116" t="s">
        <v>4062</v>
      </c>
      <c r="E5253" s="1356">
        <v>1</v>
      </c>
      <c r="F5253" s="1256">
        <v>1</v>
      </c>
      <c r="G5253" s="1246">
        <v>1</v>
      </c>
    </row>
    <row r="5254" spans="1:7" ht="14.15" customHeight="1">
      <c r="A5254" s="1119" t="s">
        <v>4215</v>
      </c>
      <c r="B5254" s="1118" t="s">
        <v>462</v>
      </c>
      <c r="C5254" s="1117" t="s">
        <v>1747</v>
      </c>
      <c r="D5254" s="1116" t="s">
        <v>5005</v>
      </c>
      <c r="E5254" s="1356">
        <v>1</v>
      </c>
      <c r="F5254" s="1256">
        <v>1</v>
      </c>
      <c r="G5254" s="1246">
        <v>1</v>
      </c>
    </row>
    <row r="5255" spans="1:7" ht="14.15" customHeight="1">
      <c r="A5255" s="1119" t="s">
        <v>4215</v>
      </c>
      <c r="B5255" s="1118" t="s">
        <v>462</v>
      </c>
      <c r="C5255" s="1117" t="s">
        <v>1986</v>
      </c>
      <c r="D5255" s="1116" t="s">
        <v>4064</v>
      </c>
      <c r="E5255" s="1356">
        <v>3</v>
      </c>
      <c r="F5255" s="1256">
        <v>1</v>
      </c>
      <c r="G5255" s="1246">
        <v>3</v>
      </c>
    </row>
    <row r="5256" spans="1:7" ht="14.15" customHeight="1">
      <c r="A5256" s="1119" t="s">
        <v>4215</v>
      </c>
      <c r="B5256" s="1118" t="s">
        <v>462</v>
      </c>
      <c r="C5256" s="1117" t="s">
        <v>2497</v>
      </c>
      <c r="D5256" s="1116" t="s">
        <v>3784</v>
      </c>
      <c r="E5256" s="1356">
        <v>2</v>
      </c>
      <c r="F5256" s="1256">
        <v>1</v>
      </c>
      <c r="G5256" s="1246">
        <v>2</v>
      </c>
    </row>
    <row r="5257" spans="1:7" ht="14.15" customHeight="1">
      <c r="A5257" s="1119" t="s">
        <v>4215</v>
      </c>
      <c r="B5257" s="1118" t="s">
        <v>462</v>
      </c>
      <c r="C5257" s="1117" t="s">
        <v>4432</v>
      </c>
      <c r="D5257" s="1116" t="s">
        <v>1792</v>
      </c>
      <c r="E5257" s="1356">
        <v>1.6000000000000001E-3</v>
      </c>
      <c r="F5257" s="1256">
        <v>1</v>
      </c>
      <c r="G5257" s="1246">
        <v>1.6000000000000001E-3</v>
      </c>
    </row>
    <row r="5258" spans="1:7" ht="14.15" customHeight="1">
      <c r="A5258" s="1119" t="s">
        <v>4215</v>
      </c>
      <c r="B5258" s="1118" t="s">
        <v>462</v>
      </c>
      <c r="C5258" s="1117" t="s">
        <v>5417</v>
      </c>
      <c r="D5258" s="1116" t="s">
        <v>3885</v>
      </c>
      <c r="E5258" s="1358">
        <v>5.0000000000000001E-3</v>
      </c>
      <c r="F5258" s="1256">
        <v>1</v>
      </c>
      <c r="G5258" s="1246">
        <v>5.0000000000000001E-3</v>
      </c>
    </row>
    <row r="5259" spans="1:7" ht="14.15" customHeight="1">
      <c r="A5259" s="1119" t="s">
        <v>4215</v>
      </c>
      <c r="B5259" s="1118" t="s">
        <v>462</v>
      </c>
      <c r="C5259" s="1117" t="s">
        <v>5419</v>
      </c>
      <c r="D5259" s="1116" t="s">
        <v>3704</v>
      </c>
      <c r="E5259" s="1356">
        <v>0.02</v>
      </c>
      <c r="F5259" s="1256">
        <v>1</v>
      </c>
      <c r="G5259" s="1246">
        <v>0.02</v>
      </c>
    </row>
    <row r="5260" spans="1:7" ht="14.15" customHeight="1">
      <c r="A5260" s="1119" t="s">
        <v>4215</v>
      </c>
      <c r="B5260" s="1118" t="s">
        <v>462</v>
      </c>
      <c r="C5260" s="1117" t="s">
        <v>869</v>
      </c>
      <c r="D5260" s="1116" t="s">
        <v>1793</v>
      </c>
      <c r="E5260" s="1356">
        <v>1.4E-3</v>
      </c>
      <c r="F5260" s="1256">
        <v>1</v>
      </c>
      <c r="G5260" s="1246">
        <v>1.4E-3</v>
      </c>
    </row>
    <row r="5261" spans="1:7" ht="14.15" customHeight="1">
      <c r="A5261" s="1119" t="s">
        <v>4215</v>
      </c>
      <c r="B5261" s="1118" t="s">
        <v>462</v>
      </c>
      <c r="C5261" s="1117" t="s">
        <v>4692</v>
      </c>
      <c r="D5261" s="1116" t="s">
        <v>4137</v>
      </c>
      <c r="E5261" s="1356">
        <v>2E-3</v>
      </c>
      <c r="F5261" s="1256">
        <v>1</v>
      </c>
      <c r="G5261" s="1246">
        <v>2E-3</v>
      </c>
    </row>
    <row r="5262" spans="1:7" ht="14.15" customHeight="1">
      <c r="A5262" s="1119" t="s">
        <v>4215</v>
      </c>
      <c r="B5262" s="1118" t="s">
        <v>462</v>
      </c>
      <c r="C5262" s="1117" t="s">
        <v>870</v>
      </c>
      <c r="D5262" s="1116" t="s">
        <v>871</v>
      </c>
      <c r="E5262" s="1356">
        <v>2E-3</v>
      </c>
      <c r="F5262" s="1256">
        <v>1</v>
      </c>
      <c r="G5262" s="1246">
        <v>2E-3</v>
      </c>
    </row>
    <row r="5263" spans="1:7" ht="14.15" customHeight="1">
      <c r="A5263" s="1119" t="s">
        <v>4215</v>
      </c>
      <c r="B5263" s="1118" t="s">
        <v>462</v>
      </c>
      <c r="C5263" s="1117" t="s">
        <v>727</v>
      </c>
      <c r="D5263" s="1116" t="s">
        <v>377</v>
      </c>
      <c r="E5263" s="1356">
        <v>0.52900000000000003</v>
      </c>
      <c r="F5263" s="1256">
        <v>1</v>
      </c>
      <c r="G5263" s="1246">
        <v>0.52900000000000003</v>
      </c>
    </row>
    <row r="5264" spans="1:7" ht="14.15" customHeight="1">
      <c r="A5264" s="1119" t="s">
        <v>4215</v>
      </c>
      <c r="B5264" s="1118" t="s">
        <v>462</v>
      </c>
      <c r="C5264" s="1117" t="s">
        <v>2555</v>
      </c>
      <c r="D5264" s="1116" t="s">
        <v>4814</v>
      </c>
      <c r="E5264" s="1356">
        <v>0.73399999999999999</v>
      </c>
      <c r="F5264" s="1256">
        <v>1</v>
      </c>
      <c r="G5264" s="1246">
        <v>0.73399999999999999</v>
      </c>
    </row>
    <row r="5265" spans="1:7" ht="14.15" customHeight="1">
      <c r="A5265" s="1119" t="s">
        <v>4215</v>
      </c>
      <c r="B5265" s="1118" t="s">
        <v>462</v>
      </c>
      <c r="C5265" s="1117" t="s">
        <v>2552</v>
      </c>
      <c r="D5265" s="1116" t="s">
        <v>379</v>
      </c>
      <c r="E5265" s="1356">
        <v>0.251</v>
      </c>
      <c r="F5265" s="1256">
        <v>1</v>
      </c>
      <c r="G5265" s="1246">
        <v>0.251</v>
      </c>
    </row>
    <row r="5266" spans="1:7" ht="14.15" customHeight="1">
      <c r="A5266" s="1119" t="s">
        <v>4215</v>
      </c>
      <c r="B5266" s="1118" t="s">
        <v>462</v>
      </c>
      <c r="C5266" s="1117" t="s">
        <v>2553</v>
      </c>
      <c r="D5266" s="1116" t="s">
        <v>380</v>
      </c>
      <c r="E5266" s="1356">
        <v>0.193</v>
      </c>
      <c r="F5266" s="1256">
        <v>1</v>
      </c>
      <c r="G5266" s="1246">
        <v>0.193</v>
      </c>
    </row>
    <row r="5267" spans="1:7" ht="14.15" customHeight="1">
      <c r="A5267" s="1119" t="s">
        <v>4215</v>
      </c>
      <c r="B5267" s="1118" t="s">
        <v>462</v>
      </c>
      <c r="C5267" s="1117" t="s">
        <v>292</v>
      </c>
      <c r="D5267" s="1116" t="s">
        <v>378</v>
      </c>
      <c r="E5267" s="1356">
        <v>0.75700000000000001</v>
      </c>
      <c r="F5267" s="1256">
        <v>1</v>
      </c>
      <c r="G5267" s="1246">
        <v>0.75700000000000001</v>
      </c>
    </row>
    <row r="5268" spans="1:7" ht="14.15" customHeight="1">
      <c r="A5268" s="1119" t="s">
        <v>4215</v>
      </c>
      <c r="B5268" s="1118" t="s">
        <v>462</v>
      </c>
      <c r="C5268" s="1117" t="s">
        <v>2102</v>
      </c>
      <c r="D5268" s="1116" t="s">
        <v>4815</v>
      </c>
      <c r="E5268" s="1356">
        <v>0.33300000000000002</v>
      </c>
      <c r="F5268" s="1256">
        <v>1</v>
      </c>
      <c r="G5268" s="1246">
        <v>0.33300000000000002</v>
      </c>
    </row>
    <row r="5269" spans="1:7" ht="14.15" customHeight="1">
      <c r="A5269" s="1119" t="s">
        <v>4215</v>
      </c>
      <c r="B5269" s="1118" t="s">
        <v>462</v>
      </c>
      <c r="C5269" s="1117" t="s">
        <v>6660</v>
      </c>
      <c r="D5269" s="1116" t="s">
        <v>6661</v>
      </c>
      <c r="E5269" s="1356">
        <v>2.2000000000000001E-3</v>
      </c>
      <c r="F5269" s="1256">
        <v>1</v>
      </c>
      <c r="G5269" s="1246">
        <v>2.2000000000000001E-3</v>
      </c>
    </row>
    <row r="5270" spans="1:7" ht="14.15" customHeight="1">
      <c r="A5270" s="1119" t="s">
        <v>1609</v>
      </c>
      <c r="B5270" s="1118" t="s">
        <v>1359</v>
      </c>
      <c r="C5270" s="1117" t="s">
        <v>1984</v>
      </c>
      <c r="D5270" s="1116" t="s">
        <v>4062</v>
      </c>
      <c r="E5270" s="1356">
        <v>1</v>
      </c>
      <c r="F5270" s="1256">
        <v>1</v>
      </c>
      <c r="G5270" s="1246">
        <v>1</v>
      </c>
    </row>
    <row r="5271" spans="1:7" ht="14.15" customHeight="1">
      <c r="A5271" s="1119" t="s">
        <v>1609</v>
      </c>
      <c r="B5271" s="1118" t="s">
        <v>1359</v>
      </c>
      <c r="C5271" s="1117" t="s">
        <v>1747</v>
      </c>
      <c r="D5271" s="1116" t="s">
        <v>5005</v>
      </c>
      <c r="E5271" s="1356">
        <v>1</v>
      </c>
      <c r="F5271" s="1256">
        <v>1</v>
      </c>
      <c r="G5271" s="1246">
        <v>1</v>
      </c>
    </row>
    <row r="5272" spans="1:7" ht="14.15" customHeight="1">
      <c r="A5272" s="1119" t="s">
        <v>1609</v>
      </c>
      <c r="B5272" s="1118" t="s">
        <v>1359</v>
      </c>
      <c r="C5272" s="1117" t="s">
        <v>1986</v>
      </c>
      <c r="D5272" s="1116" t="s">
        <v>4064</v>
      </c>
      <c r="E5272" s="1356">
        <v>2</v>
      </c>
      <c r="F5272" s="1256">
        <v>1</v>
      </c>
      <c r="G5272" s="1246">
        <v>2</v>
      </c>
    </row>
    <row r="5273" spans="1:7" ht="14.15" customHeight="1">
      <c r="A5273" s="1119" t="s">
        <v>1609</v>
      </c>
      <c r="B5273" s="1118" t="s">
        <v>1359</v>
      </c>
      <c r="C5273" s="1117" t="s">
        <v>2497</v>
      </c>
      <c r="D5273" s="1116" t="s">
        <v>3784</v>
      </c>
      <c r="E5273" s="1356">
        <v>2</v>
      </c>
      <c r="F5273" s="1256">
        <v>1</v>
      </c>
      <c r="G5273" s="1246">
        <v>2</v>
      </c>
    </row>
    <row r="5274" spans="1:7" ht="14.15" customHeight="1">
      <c r="A5274" s="1119" t="s">
        <v>1609</v>
      </c>
      <c r="B5274" s="1118" t="s">
        <v>1359</v>
      </c>
      <c r="C5274" s="1117" t="s">
        <v>4432</v>
      </c>
      <c r="D5274" s="1116" t="s">
        <v>1792</v>
      </c>
      <c r="E5274" s="1356">
        <v>1.6000000000000001E-3</v>
      </c>
      <c r="F5274" s="1256">
        <v>1</v>
      </c>
      <c r="G5274" s="1246">
        <v>1.6000000000000001E-3</v>
      </c>
    </row>
    <row r="5275" spans="1:7" ht="14.15" customHeight="1">
      <c r="A5275" s="1119" t="s">
        <v>1609</v>
      </c>
      <c r="B5275" s="1118" t="s">
        <v>1359</v>
      </c>
      <c r="C5275" s="1117" t="s">
        <v>5417</v>
      </c>
      <c r="D5275" s="1116" t="s">
        <v>3885</v>
      </c>
      <c r="E5275" s="1356">
        <v>5.0000000000000001E-3</v>
      </c>
      <c r="F5275" s="1256">
        <v>1</v>
      </c>
      <c r="G5275" s="1246">
        <v>5.0000000000000001E-3</v>
      </c>
    </row>
    <row r="5276" spans="1:7" ht="14.15" customHeight="1">
      <c r="A5276" s="1119" t="s">
        <v>1609</v>
      </c>
      <c r="B5276" s="1118" t="s">
        <v>1359</v>
      </c>
      <c r="C5276" s="1117" t="s">
        <v>5419</v>
      </c>
      <c r="D5276" s="1116" t="s">
        <v>3704</v>
      </c>
      <c r="E5276" s="1356">
        <v>0.02</v>
      </c>
      <c r="F5276" s="1256">
        <v>1</v>
      </c>
      <c r="G5276" s="1246">
        <v>0.02</v>
      </c>
    </row>
    <row r="5277" spans="1:7" ht="14.15" customHeight="1">
      <c r="A5277" s="1119" t="s">
        <v>1609</v>
      </c>
      <c r="B5277" s="1118" t="s">
        <v>1359</v>
      </c>
      <c r="C5277" s="1117" t="s">
        <v>869</v>
      </c>
      <c r="D5277" s="1116" t="s">
        <v>1793</v>
      </c>
      <c r="E5277" s="1356">
        <v>1.4E-3</v>
      </c>
      <c r="F5277" s="1256">
        <v>1</v>
      </c>
      <c r="G5277" s="1246">
        <v>1.4E-3</v>
      </c>
    </row>
    <row r="5278" spans="1:7" ht="14.15" customHeight="1">
      <c r="A5278" s="1119" t="s">
        <v>1609</v>
      </c>
      <c r="B5278" s="1118" t="s">
        <v>1359</v>
      </c>
      <c r="C5278" s="1117" t="s">
        <v>4692</v>
      </c>
      <c r="D5278" s="1116" t="s">
        <v>4137</v>
      </c>
      <c r="E5278" s="1356">
        <v>2E-3</v>
      </c>
      <c r="F5278" s="1256">
        <v>1</v>
      </c>
      <c r="G5278" s="1246">
        <v>2E-3</v>
      </c>
    </row>
    <row r="5279" spans="1:7" ht="14.15" customHeight="1">
      <c r="A5279" s="1119" t="s">
        <v>1609</v>
      </c>
      <c r="B5279" s="1118" t="s">
        <v>1359</v>
      </c>
      <c r="C5279" s="1117" t="s">
        <v>870</v>
      </c>
      <c r="D5279" s="1116" t="s">
        <v>871</v>
      </c>
      <c r="E5279" s="1356">
        <v>2E-3</v>
      </c>
      <c r="F5279" s="1256">
        <v>1</v>
      </c>
      <c r="G5279" s="1246">
        <v>2E-3</v>
      </c>
    </row>
    <row r="5280" spans="1:7" ht="14.15" customHeight="1">
      <c r="A5280" s="1119" t="s">
        <v>1609</v>
      </c>
      <c r="B5280" s="1118" t="s">
        <v>1359</v>
      </c>
      <c r="C5280" s="1117" t="s">
        <v>727</v>
      </c>
      <c r="D5280" s="1116" t="s">
        <v>377</v>
      </c>
      <c r="E5280" s="1356">
        <v>0.52900000000000003</v>
      </c>
      <c r="F5280" s="1256">
        <v>1</v>
      </c>
      <c r="G5280" s="1246">
        <v>0.52900000000000003</v>
      </c>
    </row>
    <row r="5281" spans="1:7" ht="14.15" customHeight="1">
      <c r="A5281" s="1119" t="s">
        <v>1609</v>
      </c>
      <c r="B5281" s="1118" t="s">
        <v>1359</v>
      </c>
      <c r="C5281" s="1117" t="s">
        <v>1958</v>
      </c>
      <c r="D5281" s="1116" t="s">
        <v>663</v>
      </c>
      <c r="E5281" s="1356">
        <v>0.69899999999999995</v>
      </c>
      <c r="F5281" s="1256">
        <v>1</v>
      </c>
      <c r="G5281" s="1246">
        <v>0.69899999999999995</v>
      </c>
    </row>
    <row r="5282" spans="1:7" ht="14.15" customHeight="1">
      <c r="A5282" s="1119" t="s">
        <v>1609</v>
      </c>
      <c r="B5282" s="1118" t="s">
        <v>1359</v>
      </c>
      <c r="C5282" s="1117" t="s">
        <v>2838</v>
      </c>
      <c r="D5282" s="1116" t="s">
        <v>664</v>
      </c>
      <c r="E5282" s="1358">
        <v>0.95</v>
      </c>
      <c r="F5282" s="1256">
        <v>1</v>
      </c>
      <c r="G5282" s="1246">
        <v>0.95</v>
      </c>
    </row>
    <row r="5283" spans="1:7" ht="14.15" customHeight="1">
      <c r="A5283" s="1119" t="s">
        <v>1609</v>
      </c>
      <c r="B5283" s="1118" t="s">
        <v>1359</v>
      </c>
      <c r="C5283" s="1117" t="s">
        <v>2840</v>
      </c>
      <c r="D5283" s="1116" t="s">
        <v>665</v>
      </c>
      <c r="E5283" s="1356">
        <v>0.34300000000000003</v>
      </c>
      <c r="F5283" s="1256">
        <v>1</v>
      </c>
      <c r="G5283" s="1246">
        <v>0.34300000000000003</v>
      </c>
    </row>
    <row r="5284" spans="1:7" ht="14.15" customHeight="1">
      <c r="A5284" s="1119" t="s">
        <v>1609</v>
      </c>
      <c r="B5284" s="1118" t="s">
        <v>1359</v>
      </c>
      <c r="C5284" s="1117" t="s">
        <v>2102</v>
      </c>
      <c r="D5284" s="1116" t="s">
        <v>4815</v>
      </c>
      <c r="E5284" s="1356">
        <v>0.33300000000000002</v>
      </c>
      <c r="F5284" s="1256">
        <v>1</v>
      </c>
      <c r="G5284" s="1246">
        <v>0.33300000000000002</v>
      </c>
    </row>
    <row r="5285" spans="1:7" ht="14.15" customHeight="1">
      <c r="A5285" s="1119" t="s">
        <v>1609</v>
      </c>
      <c r="B5285" s="1118" t="s">
        <v>1359</v>
      </c>
      <c r="C5285" s="1117" t="s">
        <v>6660</v>
      </c>
      <c r="D5285" s="1116" t="s">
        <v>6661</v>
      </c>
      <c r="E5285" s="1356">
        <v>1.8E-3</v>
      </c>
      <c r="F5285" s="1256">
        <v>1</v>
      </c>
      <c r="G5285" s="1246">
        <v>1.8E-3</v>
      </c>
    </row>
    <row r="5286" spans="1:7" ht="14.15" customHeight="1">
      <c r="A5286" s="1119" t="s">
        <v>2133</v>
      </c>
      <c r="B5286" s="1118" t="s">
        <v>1410</v>
      </c>
      <c r="C5286" s="1117" t="s">
        <v>1984</v>
      </c>
      <c r="D5286" s="1116" t="s">
        <v>4062</v>
      </c>
      <c r="E5286" s="1356">
        <v>1</v>
      </c>
      <c r="F5286" s="1256">
        <v>1</v>
      </c>
      <c r="G5286" s="1246">
        <v>1</v>
      </c>
    </row>
    <row r="5287" spans="1:7" ht="14.15" customHeight="1">
      <c r="A5287" s="1119" t="s">
        <v>2133</v>
      </c>
      <c r="B5287" s="1118" t="s">
        <v>1410</v>
      </c>
      <c r="C5287" s="1117" t="s">
        <v>1747</v>
      </c>
      <c r="D5287" s="1116" t="s">
        <v>5005</v>
      </c>
      <c r="E5287" s="1356">
        <v>1</v>
      </c>
      <c r="F5287" s="1256">
        <v>1</v>
      </c>
      <c r="G5287" s="1246">
        <v>1</v>
      </c>
    </row>
    <row r="5288" spans="1:7" ht="14.15" customHeight="1">
      <c r="A5288" s="1119" t="s">
        <v>2133</v>
      </c>
      <c r="B5288" s="1118" t="s">
        <v>1410</v>
      </c>
      <c r="C5288" s="1117" t="s">
        <v>1986</v>
      </c>
      <c r="D5288" s="1116" t="s">
        <v>4064</v>
      </c>
      <c r="E5288" s="1356">
        <v>1</v>
      </c>
      <c r="F5288" s="1256">
        <v>1</v>
      </c>
      <c r="G5288" s="1246">
        <v>1</v>
      </c>
    </row>
    <row r="5289" spans="1:7" ht="14.15" customHeight="1">
      <c r="A5289" s="1119" t="s">
        <v>2133</v>
      </c>
      <c r="B5289" s="1118" t="s">
        <v>1410</v>
      </c>
      <c r="C5289" s="1117" t="s">
        <v>2497</v>
      </c>
      <c r="D5289" s="1116" t="s">
        <v>3784</v>
      </c>
      <c r="E5289" s="1356">
        <v>1</v>
      </c>
      <c r="F5289" s="1256">
        <v>1</v>
      </c>
      <c r="G5289" s="1246">
        <v>1</v>
      </c>
    </row>
    <row r="5290" spans="1:7" ht="14.15" customHeight="1">
      <c r="A5290" s="1119" t="s">
        <v>2133</v>
      </c>
      <c r="B5290" s="1118" t="s">
        <v>1410</v>
      </c>
      <c r="C5290" s="1117" t="s">
        <v>4432</v>
      </c>
      <c r="D5290" s="1116" t="s">
        <v>1792</v>
      </c>
      <c r="E5290" s="1356">
        <v>1.6000000000000001E-3</v>
      </c>
      <c r="F5290" s="1256">
        <v>1</v>
      </c>
      <c r="G5290" s="1246">
        <v>1.6000000000000001E-3</v>
      </c>
    </row>
    <row r="5291" spans="1:7" ht="14.15" customHeight="1">
      <c r="A5291" s="1119" t="s">
        <v>2133</v>
      </c>
      <c r="B5291" s="1118" t="s">
        <v>1410</v>
      </c>
      <c r="C5291" s="1117" t="s">
        <v>5417</v>
      </c>
      <c r="D5291" s="1116" t="s">
        <v>3885</v>
      </c>
      <c r="E5291" s="1356">
        <v>5.0000000000000001E-3</v>
      </c>
      <c r="F5291" s="1256">
        <v>1</v>
      </c>
      <c r="G5291" s="1246">
        <v>5.0000000000000001E-3</v>
      </c>
    </row>
    <row r="5292" spans="1:7" ht="14.15" customHeight="1">
      <c r="A5292" s="1119" t="s">
        <v>2133</v>
      </c>
      <c r="B5292" s="1118" t="s">
        <v>1410</v>
      </c>
      <c r="C5292" s="1117" t="s">
        <v>5419</v>
      </c>
      <c r="D5292" s="1116" t="s">
        <v>3704</v>
      </c>
      <c r="E5292" s="1356">
        <v>0.02</v>
      </c>
      <c r="F5292" s="1256">
        <v>1</v>
      </c>
      <c r="G5292" s="1246">
        <v>0.02</v>
      </c>
    </row>
    <row r="5293" spans="1:7" ht="14.15" customHeight="1">
      <c r="A5293" s="1119" t="s">
        <v>2133</v>
      </c>
      <c r="B5293" s="1118" t="s">
        <v>1410</v>
      </c>
      <c r="C5293" s="1117" t="s">
        <v>869</v>
      </c>
      <c r="D5293" s="1116" t="s">
        <v>1793</v>
      </c>
      <c r="E5293" s="1356">
        <v>1.4E-3</v>
      </c>
      <c r="F5293" s="1256">
        <v>1</v>
      </c>
      <c r="G5293" s="1246">
        <v>1.4E-3</v>
      </c>
    </row>
    <row r="5294" spans="1:7" ht="14.15" customHeight="1">
      <c r="A5294" s="1119" t="s">
        <v>2133</v>
      </c>
      <c r="B5294" s="1118" t="s">
        <v>1410</v>
      </c>
      <c r="C5294" s="1117" t="s">
        <v>4692</v>
      </c>
      <c r="D5294" s="1116" t="s">
        <v>4137</v>
      </c>
      <c r="E5294" s="1356">
        <v>2E-3</v>
      </c>
      <c r="F5294" s="1256">
        <v>1</v>
      </c>
      <c r="G5294" s="1246">
        <v>2E-3</v>
      </c>
    </row>
    <row r="5295" spans="1:7" ht="14.15" customHeight="1">
      <c r="A5295" s="1119" t="s">
        <v>2133</v>
      </c>
      <c r="B5295" s="1118" t="s">
        <v>1410</v>
      </c>
      <c r="C5295" s="1117" t="s">
        <v>870</v>
      </c>
      <c r="D5295" s="1116" t="s">
        <v>871</v>
      </c>
      <c r="E5295" s="1356">
        <v>2E-3</v>
      </c>
      <c r="F5295" s="1256">
        <v>1</v>
      </c>
      <c r="G5295" s="1246">
        <v>2E-3</v>
      </c>
    </row>
    <row r="5296" spans="1:7" ht="14.15" customHeight="1">
      <c r="A5296" s="1119" t="s">
        <v>2133</v>
      </c>
      <c r="B5296" s="1118" t="s">
        <v>1410</v>
      </c>
      <c r="C5296" s="1117" t="s">
        <v>727</v>
      </c>
      <c r="D5296" s="1116" t="s">
        <v>377</v>
      </c>
      <c r="E5296" s="1356">
        <v>0.52900000000000003</v>
      </c>
      <c r="F5296" s="1256">
        <v>1</v>
      </c>
      <c r="G5296" s="1246">
        <v>0.52900000000000003</v>
      </c>
    </row>
    <row r="5297" spans="1:7" ht="14.15" customHeight="1">
      <c r="A5297" s="1119" t="s">
        <v>2133</v>
      </c>
      <c r="B5297" s="1118" t="s">
        <v>1410</v>
      </c>
      <c r="C5297" s="1117" t="s">
        <v>1958</v>
      </c>
      <c r="D5297" s="1116" t="s">
        <v>663</v>
      </c>
      <c r="E5297" s="1356">
        <v>0.69899999999999995</v>
      </c>
      <c r="F5297" s="1256">
        <v>1</v>
      </c>
      <c r="G5297" s="1246">
        <v>0.69899999999999995</v>
      </c>
    </row>
    <row r="5298" spans="1:7" ht="14.15" customHeight="1">
      <c r="A5298" s="1119" t="s">
        <v>2133</v>
      </c>
      <c r="B5298" s="1118" t="s">
        <v>1410</v>
      </c>
      <c r="C5298" s="1117" t="s">
        <v>292</v>
      </c>
      <c r="D5298" s="1116" t="s">
        <v>378</v>
      </c>
      <c r="E5298" s="1356">
        <v>0.75700000000000001</v>
      </c>
      <c r="F5298" s="1256">
        <v>1</v>
      </c>
      <c r="G5298" s="1246">
        <v>0.75700000000000001</v>
      </c>
    </row>
    <row r="5299" spans="1:7" ht="14.15" customHeight="1">
      <c r="A5299" s="1119" t="s">
        <v>2133</v>
      </c>
      <c r="B5299" s="1118" t="s">
        <v>1410</v>
      </c>
      <c r="C5299" s="1117" t="s">
        <v>2840</v>
      </c>
      <c r="D5299" s="1116" t="s">
        <v>665</v>
      </c>
      <c r="E5299" s="1356">
        <v>0.34300000000000003</v>
      </c>
      <c r="F5299" s="1256">
        <v>1</v>
      </c>
      <c r="G5299" s="1246">
        <v>0.34300000000000003</v>
      </c>
    </row>
    <row r="5300" spans="1:7" ht="14.15" customHeight="1">
      <c r="A5300" s="1119" t="s">
        <v>2133</v>
      </c>
      <c r="B5300" s="1118" t="s">
        <v>1410</v>
      </c>
      <c r="C5300" s="1117" t="s">
        <v>2102</v>
      </c>
      <c r="D5300" s="1116" t="s">
        <v>4815</v>
      </c>
      <c r="E5300" s="1356">
        <v>0.33300000000000002</v>
      </c>
      <c r="F5300" s="1256">
        <v>1</v>
      </c>
      <c r="G5300" s="1246">
        <v>0.33300000000000002</v>
      </c>
    </row>
    <row r="5301" spans="1:7" ht="14.15" customHeight="1">
      <c r="A5301" s="1119" t="s">
        <v>2133</v>
      </c>
      <c r="B5301" s="1118" t="s">
        <v>1410</v>
      </c>
      <c r="C5301" s="1117" t="s">
        <v>6660</v>
      </c>
      <c r="D5301" s="1116" t="s">
        <v>6661</v>
      </c>
      <c r="E5301" s="1356">
        <v>1.8E-3</v>
      </c>
      <c r="F5301" s="1256">
        <v>1</v>
      </c>
      <c r="G5301" s="1246">
        <v>1.8E-3</v>
      </c>
    </row>
    <row r="5302" spans="1:7" ht="14.15" customHeight="1">
      <c r="A5302" s="1119" t="s">
        <v>1361</v>
      </c>
      <c r="B5302" s="1118" t="s">
        <v>1910</v>
      </c>
      <c r="C5302" s="1117" t="s">
        <v>1984</v>
      </c>
      <c r="D5302" s="1116" t="s">
        <v>4062</v>
      </c>
      <c r="E5302" s="1356">
        <v>1</v>
      </c>
      <c r="F5302" s="1256">
        <v>1</v>
      </c>
      <c r="G5302" s="1246">
        <v>1</v>
      </c>
    </row>
    <row r="5303" spans="1:7" ht="14.15" customHeight="1">
      <c r="A5303" s="1119" t="s">
        <v>1361</v>
      </c>
      <c r="B5303" s="1118" t="s">
        <v>1910</v>
      </c>
      <c r="C5303" s="1117" t="s">
        <v>1747</v>
      </c>
      <c r="D5303" s="1116" t="s">
        <v>5005</v>
      </c>
      <c r="E5303" s="1356">
        <v>1</v>
      </c>
      <c r="F5303" s="1256">
        <v>1</v>
      </c>
      <c r="G5303" s="1246">
        <v>1</v>
      </c>
    </row>
    <row r="5304" spans="1:7" ht="14.15" customHeight="1">
      <c r="A5304" s="1119" t="s">
        <v>1361</v>
      </c>
      <c r="B5304" s="1118" t="s">
        <v>1910</v>
      </c>
      <c r="C5304" s="1117" t="s">
        <v>1986</v>
      </c>
      <c r="D5304" s="1116" t="s">
        <v>4064</v>
      </c>
      <c r="E5304" s="1356">
        <v>2</v>
      </c>
      <c r="F5304" s="1256">
        <v>1</v>
      </c>
      <c r="G5304" s="1246">
        <v>2</v>
      </c>
    </row>
    <row r="5305" spans="1:7" ht="14.15" customHeight="1">
      <c r="A5305" s="1119" t="s">
        <v>1361</v>
      </c>
      <c r="B5305" s="1118" t="s">
        <v>1910</v>
      </c>
      <c r="C5305" s="1117" t="s">
        <v>2497</v>
      </c>
      <c r="D5305" s="1116" t="s">
        <v>3784</v>
      </c>
      <c r="E5305" s="1356">
        <v>2</v>
      </c>
      <c r="F5305" s="1256">
        <v>1</v>
      </c>
      <c r="G5305" s="1246">
        <v>2</v>
      </c>
    </row>
    <row r="5306" spans="1:7" ht="14.15" customHeight="1">
      <c r="A5306" s="1119" t="s">
        <v>1361</v>
      </c>
      <c r="B5306" s="1118" t="s">
        <v>1910</v>
      </c>
      <c r="C5306" s="1117" t="s">
        <v>4432</v>
      </c>
      <c r="D5306" s="1116" t="s">
        <v>1792</v>
      </c>
      <c r="E5306" s="1356">
        <v>1.6000000000000001E-3</v>
      </c>
      <c r="F5306" s="1256">
        <v>1</v>
      </c>
      <c r="G5306" s="1246">
        <v>1.6000000000000001E-3</v>
      </c>
    </row>
    <row r="5307" spans="1:7" ht="14.15" customHeight="1">
      <c r="A5307" s="1119" t="s">
        <v>1361</v>
      </c>
      <c r="B5307" s="1118" t="s">
        <v>1910</v>
      </c>
      <c r="C5307" s="1117" t="s">
        <v>5417</v>
      </c>
      <c r="D5307" s="1116" t="s">
        <v>3885</v>
      </c>
      <c r="E5307" s="1356">
        <v>5.0000000000000001E-3</v>
      </c>
      <c r="F5307" s="1256">
        <v>1</v>
      </c>
      <c r="G5307" s="1246">
        <v>5.0000000000000001E-3</v>
      </c>
    </row>
    <row r="5308" spans="1:7" ht="14.15" customHeight="1">
      <c r="A5308" s="1119" t="s">
        <v>1361</v>
      </c>
      <c r="B5308" s="1118" t="s">
        <v>1910</v>
      </c>
      <c r="C5308" s="1117" t="s">
        <v>5419</v>
      </c>
      <c r="D5308" s="1116" t="s">
        <v>3704</v>
      </c>
      <c r="E5308" s="1358">
        <v>0.02</v>
      </c>
      <c r="F5308" s="1256">
        <v>1</v>
      </c>
      <c r="G5308" s="1246">
        <v>0.02</v>
      </c>
    </row>
    <row r="5309" spans="1:7" ht="14.15" customHeight="1">
      <c r="A5309" s="1119" t="s">
        <v>1361</v>
      </c>
      <c r="B5309" s="1118" t="s">
        <v>1910</v>
      </c>
      <c r="C5309" s="1117" t="s">
        <v>869</v>
      </c>
      <c r="D5309" s="1116" t="s">
        <v>1793</v>
      </c>
      <c r="E5309" s="1356">
        <v>1.4E-3</v>
      </c>
      <c r="F5309" s="1256">
        <v>1</v>
      </c>
      <c r="G5309" s="1246">
        <v>1.4E-3</v>
      </c>
    </row>
    <row r="5310" spans="1:7" ht="14.15" customHeight="1">
      <c r="A5310" s="1119" t="s">
        <v>1361</v>
      </c>
      <c r="B5310" s="1118" t="s">
        <v>1910</v>
      </c>
      <c r="C5310" s="1117" t="s">
        <v>4692</v>
      </c>
      <c r="D5310" s="1116" t="s">
        <v>4137</v>
      </c>
      <c r="E5310" s="1356">
        <v>2E-3</v>
      </c>
      <c r="F5310" s="1256">
        <v>1</v>
      </c>
      <c r="G5310" s="1246">
        <v>2E-3</v>
      </c>
    </row>
    <row r="5311" spans="1:7" ht="14.15" customHeight="1">
      <c r="A5311" s="1119" t="s">
        <v>1361</v>
      </c>
      <c r="B5311" s="1118" t="s">
        <v>1910</v>
      </c>
      <c r="C5311" s="1117" t="s">
        <v>870</v>
      </c>
      <c r="D5311" s="1116" t="s">
        <v>871</v>
      </c>
      <c r="E5311" s="1356">
        <v>2E-3</v>
      </c>
      <c r="F5311" s="1256">
        <v>1</v>
      </c>
      <c r="G5311" s="1246">
        <v>2E-3</v>
      </c>
    </row>
    <row r="5312" spans="1:7" ht="14.15" customHeight="1">
      <c r="A5312" s="1119" t="s">
        <v>1361</v>
      </c>
      <c r="B5312" s="1118" t="s">
        <v>1910</v>
      </c>
      <c r="C5312" s="1117" t="s">
        <v>727</v>
      </c>
      <c r="D5312" s="1116" t="s">
        <v>377</v>
      </c>
      <c r="E5312" s="1356">
        <v>0.52900000000000003</v>
      </c>
      <c r="F5312" s="1256">
        <v>1</v>
      </c>
      <c r="G5312" s="1246">
        <v>0.52900000000000003</v>
      </c>
    </row>
    <row r="5313" spans="1:7" ht="14.15" customHeight="1">
      <c r="A5313" s="1119" t="s">
        <v>1361</v>
      </c>
      <c r="B5313" s="1118" t="s">
        <v>1910</v>
      </c>
      <c r="C5313" s="1117" t="s">
        <v>1958</v>
      </c>
      <c r="D5313" s="1116" t="s">
        <v>663</v>
      </c>
      <c r="E5313" s="1356">
        <v>0.69899999999999995</v>
      </c>
      <c r="F5313" s="1256">
        <v>1</v>
      </c>
      <c r="G5313" s="1246">
        <v>0.69899999999999995</v>
      </c>
    </row>
    <row r="5314" spans="1:7" ht="14.15" customHeight="1">
      <c r="A5314" s="1119" t="s">
        <v>1361</v>
      </c>
      <c r="B5314" s="1118" t="s">
        <v>1910</v>
      </c>
      <c r="C5314" s="1117" t="s">
        <v>2838</v>
      </c>
      <c r="D5314" s="1116" t="s">
        <v>664</v>
      </c>
      <c r="E5314" s="1356">
        <v>0.95</v>
      </c>
      <c r="F5314" s="1256">
        <v>1</v>
      </c>
      <c r="G5314" s="1246">
        <v>0.95</v>
      </c>
    </row>
    <row r="5315" spans="1:7" ht="14.15" customHeight="1">
      <c r="A5315" s="1119" t="s">
        <v>1361</v>
      </c>
      <c r="B5315" s="1118" t="s">
        <v>1910</v>
      </c>
      <c r="C5315" s="1117" t="s">
        <v>2840</v>
      </c>
      <c r="D5315" s="1116" t="s">
        <v>665</v>
      </c>
      <c r="E5315" s="1356">
        <v>0.34300000000000003</v>
      </c>
      <c r="F5315" s="1256">
        <v>1</v>
      </c>
      <c r="G5315" s="1246">
        <v>0.34300000000000003</v>
      </c>
    </row>
    <row r="5316" spans="1:7" ht="14.15" customHeight="1">
      <c r="A5316" s="1119" t="s">
        <v>1361</v>
      </c>
      <c r="B5316" s="1118" t="s">
        <v>1910</v>
      </c>
      <c r="C5316" s="1117" t="s">
        <v>2102</v>
      </c>
      <c r="D5316" s="1116" t="s">
        <v>4815</v>
      </c>
      <c r="E5316" s="1356">
        <v>0.33300000000000002</v>
      </c>
      <c r="F5316" s="1256">
        <v>1</v>
      </c>
      <c r="G5316" s="1246">
        <v>0.33300000000000002</v>
      </c>
    </row>
    <row r="5317" spans="1:7" ht="14.15" customHeight="1">
      <c r="A5317" s="1119" t="s">
        <v>1361</v>
      </c>
      <c r="B5317" s="1118" t="s">
        <v>1910</v>
      </c>
      <c r="C5317" s="1117" t="s">
        <v>6660</v>
      </c>
      <c r="D5317" s="1116" t="s">
        <v>6661</v>
      </c>
      <c r="E5317" s="1356">
        <v>1.8E-3</v>
      </c>
      <c r="F5317" s="1256">
        <v>1</v>
      </c>
      <c r="G5317" s="1246">
        <v>1.8E-3</v>
      </c>
    </row>
    <row r="5318" spans="1:7" ht="14.15" customHeight="1">
      <c r="A5318" s="1119" t="s">
        <v>1360</v>
      </c>
      <c r="B5318" s="1118" t="s">
        <v>1909</v>
      </c>
      <c r="C5318" s="1117" t="s">
        <v>1984</v>
      </c>
      <c r="D5318" s="1116" t="s">
        <v>4062</v>
      </c>
      <c r="E5318" s="1356">
        <v>1</v>
      </c>
      <c r="F5318" s="1256">
        <v>1</v>
      </c>
      <c r="G5318" s="1246">
        <v>1</v>
      </c>
    </row>
    <row r="5319" spans="1:7" ht="14.15" customHeight="1">
      <c r="A5319" s="1119" t="s">
        <v>1360</v>
      </c>
      <c r="B5319" s="1118" t="s">
        <v>1909</v>
      </c>
      <c r="C5319" s="1117" t="s">
        <v>1747</v>
      </c>
      <c r="D5319" s="1116" t="s">
        <v>5005</v>
      </c>
      <c r="E5319" s="1356">
        <v>1</v>
      </c>
      <c r="F5319" s="1256">
        <v>1</v>
      </c>
      <c r="G5319" s="1246">
        <v>1</v>
      </c>
    </row>
    <row r="5320" spans="1:7" ht="14.15" customHeight="1">
      <c r="A5320" s="1119" t="s">
        <v>1360</v>
      </c>
      <c r="B5320" s="1118" t="s">
        <v>1909</v>
      </c>
      <c r="C5320" s="1117" t="s">
        <v>1986</v>
      </c>
      <c r="D5320" s="1116" t="s">
        <v>4064</v>
      </c>
      <c r="E5320" s="1356">
        <v>2</v>
      </c>
      <c r="F5320" s="1256">
        <v>1</v>
      </c>
      <c r="G5320" s="1246">
        <v>2</v>
      </c>
    </row>
    <row r="5321" spans="1:7" ht="14.15" customHeight="1">
      <c r="A5321" s="1119" t="s">
        <v>1360</v>
      </c>
      <c r="B5321" s="1118" t="s">
        <v>1909</v>
      </c>
      <c r="C5321" s="1117" t="s">
        <v>2497</v>
      </c>
      <c r="D5321" s="1116" t="s">
        <v>3784</v>
      </c>
      <c r="E5321" s="1356">
        <v>2</v>
      </c>
      <c r="F5321" s="1256">
        <v>1</v>
      </c>
      <c r="G5321" s="1246">
        <v>2</v>
      </c>
    </row>
    <row r="5322" spans="1:7" ht="14.15" customHeight="1">
      <c r="A5322" s="1119" t="s">
        <v>1360</v>
      </c>
      <c r="B5322" s="1118" t="s">
        <v>1909</v>
      </c>
      <c r="C5322" s="1117" t="s">
        <v>4432</v>
      </c>
      <c r="D5322" s="1116" t="s">
        <v>1792</v>
      </c>
      <c r="E5322" s="1356">
        <v>1.6000000000000001E-3</v>
      </c>
      <c r="F5322" s="1256">
        <v>1</v>
      </c>
      <c r="G5322" s="1246">
        <v>1.6000000000000001E-3</v>
      </c>
    </row>
    <row r="5323" spans="1:7" ht="14.15" customHeight="1">
      <c r="A5323" s="1119" t="s">
        <v>1360</v>
      </c>
      <c r="B5323" s="1118" t="s">
        <v>1909</v>
      </c>
      <c r="C5323" s="1117" t="s">
        <v>5417</v>
      </c>
      <c r="D5323" s="1116" t="s">
        <v>3885</v>
      </c>
      <c r="E5323" s="1356">
        <v>5.0000000000000001E-3</v>
      </c>
      <c r="F5323" s="1256">
        <v>1</v>
      </c>
      <c r="G5323" s="1246">
        <v>5.0000000000000001E-3</v>
      </c>
    </row>
    <row r="5324" spans="1:7" ht="14.15" customHeight="1">
      <c r="A5324" s="1119" t="s">
        <v>1360</v>
      </c>
      <c r="B5324" s="1118" t="s">
        <v>1909</v>
      </c>
      <c r="C5324" s="1117" t="s">
        <v>5419</v>
      </c>
      <c r="D5324" s="1116" t="s">
        <v>3704</v>
      </c>
      <c r="E5324" s="1356">
        <v>0.02</v>
      </c>
      <c r="F5324" s="1256">
        <v>1</v>
      </c>
      <c r="G5324" s="1246">
        <v>0.02</v>
      </c>
    </row>
    <row r="5325" spans="1:7" ht="14.15" customHeight="1">
      <c r="A5325" s="1119" t="s">
        <v>1360</v>
      </c>
      <c r="B5325" s="1118" t="s">
        <v>1909</v>
      </c>
      <c r="C5325" s="1117" t="s">
        <v>869</v>
      </c>
      <c r="D5325" s="1116" t="s">
        <v>1793</v>
      </c>
      <c r="E5325" s="1356">
        <v>1.4E-3</v>
      </c>
      <c r="F5325" s="1256">
        <v>1</v>
      </c>
      <c r="G5325" s="1246">
        <v>1.4E-3</v>
      </c>
    </row>
    <row r="5326" spans="1:7" ht="14.15" customHeight="1">
      <c r="A5326" s="1119" t="s">
        <v>1360</v>
      </c>
      <c r="B5326" s="1118" t="s">
        <v>1909</v>
      </c>
      <c r="C5326" s="1117" t="s">
        <v>4692</v>
      </c>
      <c r="D5326" s="1116" t="s">
        <v>4137</v>
      </c>
      <c r="E5326" s="1356">
        <v>2E-3</v>
      </c>
      <c r="F5326" s="1256">
        <v>1</v>
      </c>
      <c r="G5326" s="1246">
        <v>2E-3</v>
      </c>
    </row>
    <row r="5327" spans="1:7" ht="14.15" customHeight="1">
      <c r="A5327" s="1119" t="s">
        <v>1360</v>
      </c>
      <c r="B5327" s="1118" t="s">
        <v>1909</v>
      </c>
      <c r="C5327" s="1117" t="s">
        <v>870</v>
      </c>
      <c r="D5327" s="1116" t="s">
        <v>871</v>
      </c>
      <c r="E5327" s="1356">
        <v>2E-3</v>
      </c>
      <c r="F5327" s="1256">
        <v>1</v>
      </c>
      <c r="G5327" s="1246">
        <v>2E-3</v>
      </c>
    </row>
    <row r="5328" spans="1:7" ht="14.15" customHeight="1">
      <c r="A5328" s="1119" t="s">
        <v>1360</v>
      </c>
      <c r="B5328" s="1118" t="s">
        <v>1909</v>
      </c>
      <c r="C5328" s="1117" t="s">
        <v>727</v>
      </c>
      <c r="D5328" s="1116" t="s">
        <v>377</v>
      </c>
      <c r="E5328" s="1356">
        <v>0.52900000000000003</v>
      </c>
      <c r="F5328" s="1256">
        <v>1</v>
      </c>
      <c r="G5328" s="1246">
        <v>0.52900000000000003</v>
      </c>
    </row>
    <row r="5329" spans="1:7" ht="14.15" customHeight="1">
      <c r="A5329" s="1119" t="s">
        <v>1360</v>
      </c>
      <c r="B5329" s="1118" t="s">
        <v>1909</v>
      </c>
      <c r="C5329" s="1117" t="s">
        <v>1958</v>
      </c>
      <c r="D5329" s="1116" t="s">
        <v>663</v>
      </c>
      <c r="E5329" s="1356">
        <v>0.69899999999999995</v>
      </c>
      <c r="F5329" s="1256">
        <v>1</v>
      </c>
      <c r="G5329" s="1246">
        <v>0.69899999999999995</v>
      </c>
    </row>
    <row r="5330" spans="1:7" ht="14.15" customHeight="1">
      <c r="A5330" s="1119" t="s">
        <v>1360</v>
      </c>
      <c r="B5330" s="1118" t="s">
        <v>1909</v>
      </c>
      <c r="C5330" s="1117" t="s">
        <v>2838</v>
      </c>
      <c r="D5330" s="1116" t="s">
        <v>664</v>
      </c>
      <c r="E5330" s="1356">
        <v>0.95</v>
      </c>
      <c r="F5330" s="1256">
        <v>1</v>
      </c>
      <c r="G5330" s="1246">
        <v>0.95</v>
      </c>
    </row>
    <row r="5331" spans="1:7" ht="14.15" customHeight="1">
      <c r="A5331" s="1119" t="s">
        <v>1360</v>
      </c>
      <c r="B5331" s="1118" t="s">
        <v>1909</v>
      </c>
      <c r="C5331" s="1117" t="s">
        <v>2840</v>
      </c>
      <c r="D5331" s="1116" t="s">
        <v>665</v>
      </c>
      <c r="E5331" s="1356">
        <v>0.34300000000000003</v>
      </c>
      <c r="F5331" s="1256">
        <v>1</v>
      </c>
      <c r="G5331" s="1246">
        <v>0.34300000000000003</v>
      </c>
    </row>
    <row r="5332" spans="1:7" ht="14.15" customHeight="1">
      <c r="A5332" s="1119" t="s">
        <v>1360</v>
      </c>
      <c r="B5332" s="1118" t="s">
        <v>1909</v>
      </c>
      <c r="C5332" s="1117" t="s">
        <v>2102</v>
      </c>
      <c r="D5332" s="1116" t="s">
        <v>4815</v>
      </c>
      <c r="E5332" s="1356">
        <v>0.33300000000000002</v>
      </c>
      <c r="F5332" s="1256">
        <v>1</v>
      </c>
      <c r="G5332" s="1246">
        <v>0.33300000000000002</v>
      </c>
    </row>
    <row r="5333" spans="1:7" ht="14.15" customHeight="1">
      <c r="A5333" s="1119" t="s">
        <v>1360</v>
      </c>
      <c r="B5333" s="1118" t="s">
        <v>1909</v>
      </c>
      <c r="C5333" s="1117" t="s">
        <v>6660</v>
      </c>
      <c r="D5333" s="1116" t="s">
        <v>6661</v>
      </c>
      <c r="E5333" s="1358">
        <v>1.8E-3</v>
      </c>
      <c r="F5333" s="1256">
        <v>1</v>
      </c>
      <c r="G5333" s="1246">
        <v>1.8E-3</v>
      </c>
    </row>
    <row r="5334" spans="1:7" ht="14.15" customHeight="1">
      <c r="A5334" s="1119" t="s">
        <v>2891</v>
      </c>
      <c r="B5334" s="1118" t="s">
        <v>9</v>
      </c>
      <c r="C5334" s="1117" t="s">
        <v>1984</v>
      </c>
      <c r="D5334" s="1116" t="s">
        <v>4062</v>
      </c>
      <c r="E5334" s="1356">
        <v>1</v>
      </c>
      <c r="F5334" s="1256">
        <v>1</v>
      </c>
      <c r="G5334" s="1246">
        <v>1</v>
      </c>
    </row>
    <row r="5335" spans="1:7" ht="14.15" customHeight="1">
      <c r="A5335" s="1119" t="s">
        <v>2891</v>
      </c>
      <c r="B5335" s="1118" t="s">
        <v>9</v>
      </c>
      <c r="C5335" s="1117" t="s">
        <v>1747</v>
      </c>
      <c r="D5335" s="1116" t="s">
        <v>5005</v>
      </c>
      <c r="E5335" s="1356">
        <v>1</v>
      </c>
      <c r="F5335" s="1256">
        <v>1</v>
      </c>
      <c r="G5335" s="1246">
        <v>1</v>
      </c>
    </row>
    <row r="5336" spans="1:7" ht="14.15" customHeight="1">
      <c r="A5336" s="1119" t="s">
        <v>2891</v>
      </c>
      <c r="B5336" s="1118" t="s">
        <v>9</v>
      </c>
      <c r="C5336" s="1117" t="s">
        <v>1986</v>
      </c>
      <c r="D5336" s="1116" t="s">
        <v>4064</v>
      </c>
      <c r="E5336" s="1356">
        <v>1</v>
      </c>
      <c r="F5336" s="1256">
        <v>1</v>
      </c>
      <c r="G5336" s="1246">
        <v>1</v>
      </c>
    </row>
    <row r="5337" spans="1:7" ht="14.15" customHeight="1">
      <c r="A5337" s="1119" t="s">
        <v>2891</v>
      </c>
      <c r="B5337" s="1118" t="s">
        <v>9</v>
      </c>
      <c r="C5337" s="1117" t="s">
        <v>2497</v>
      </c>
      <c r="D5337" s="1116" t="s">
        <v>3784</v>
      </c>
      <c r="E5337" s="1356">
        <v>1</v>
      </c>
      <c r="F5337" s="1256">
        <v>1</v>
      </c>
      <c r="G5337" s="1246">
        <v>1</v>
      </c>
    </row>
    <row r="5338" spans="1:7" ht="14.15" customHeight="1">
      <c r="A5338" s="1119" t="s">
        <v>2891</v>
      </c>
      <c r="B5338" s="1118" t="s">
        <v>9</v>
      </c>
      <c r="C5338" s="1117" t="s">
        <v>4432</v>
      </c>
      <c r="D5338" s="1116" t="s">
        <v>1792</v>
      </c>
      <c r="E5338" s="1356">
        <v>1.6000000000000001E-3</v>
      </c>
      <c r="F5338" s="1256">
        <v>1</v>
      </c>
      <c r="G5338" s="1246">
        <v>1.6000000000000001E-3</v>
      </c>
    </row>
    <row r="5339" spans="1:7" ht="14.15" customHeight="1">
      <c r="A5339" s="1119" t="s">
        <v>2891</v>
      </c>
      <c r="B5339" s="1118" t="s">
        <v>9</v>
      </c>
      <c r="C5339" s="1117" t="s">
        <v>5417</v>
      </c>
      <c r="D5339" s="1116" t="s">
        <v>3885</v>
      </c>
      <c r="E5339" s="1356">
        <v>5.0000000000000001E-3</v>
      </c>
      <c r="F5339" s="1256">
        <v>1</v>
      </c>
      <c r="G5339" s="1246">
        <v>5.0000000000000001E-3</v>
      </c>
    </row>
    <row r="5340" spans="1:7" ht="14.15" customHeight="1">
      <c r="A5340" s="1119" t="s">
        <v>2891</v>
      </c>
      <c r="B5340" s="1118" t="s">
        <v>9</v>
      </c>
      <c r="C5340" s="1117" t="s">
        <v>5419</v>
      </c>
      <c r="D5340" s="1116" t="s">
        <v>3704</v>
      </c>
      <c r="E5340" s="1356">
        <v>0.02</v>
      </c>
      <c r="F5340" s="1256">
        <v>1</v>
      </c>
      <c r="G5340" s="1246">
        <v>0.02</v>
      </c>
    </row>
    <row r="5341" spans="1:7" ht="14.15" customHeight="1">
      <c r="A5341" s="1119" t="s">
        <v>2891</v>
      </c>
      <c r="B5341" s="1118" t="s">
        <v>9</v>
      </c>
      <c r="C5341" s="1117" t="s">
        <v>869</v>
      </c>
      <c r="D5341" s="1116" t="s">
        <v>1793</v>
      </c>
      <c r="E5341" s="1356">
        <v>1.4E-3</v>
      </c>
      <c r="F5341" s="1256">
        <v>1</v>
      </c>
      <c r="G5341" s="1246">
        <v>1.4E-3</v>
      </c>
    </row>
    <row r="5342" spans="1:7" ht="14.15" customHeight="1">
      <c r="A5342" s="1119" t="s">
        <v>2891</v>
      </c>
      <c r="B5342" s="1118" t="s">
        <v>9</v>
      </c>
      <c r="C5342" s="1117" t="s">
        <v>4692</v>
      </c>
      <c r="D5342" s="1116" t="s">
        <v>4137</v>
      </c>
      <c r="E5342" s="1356">
        <v>2E-3</v>
      </c>
      <c r="F5342" s="1256">
        <v>1</v>
      </c>
      <c r="G5342" s="1246">
        <v>2E-3</v>
      </c>
    </row>
    <row r="5343" spans="1:7" ht="14.15" customHeight="1">
      <c r="A5343" s="1119" t="s">
        <v>2891</v>
      </c>
      <c r="B5343" s="1118" t="s">
        <v>9</v>
      </c>
      <c r="C5343" s="1117" t="s">
        <v>870</v>
      </c>
      <c r="D5343" s="1116" t="s">
        <v>871</v>
      </c>
      <c r="E5343" s="1356">
        <v>2E-3</v>
      </c>
      <c r="F5343" s="1256">
        <v>1</v>
      </c>
      <c r="G5343" s="1246">
        <v>2E-3</v>
      </c>
    </row>
    <row r="5344" spans="1:7" ht="14.15" customHeight="1">
      <c r="A5344" s="1119" t="s">
        <v>2891</v>
      </c>
      <c r="B5344" s="1118" t="s">
        <v>9</v>
      </c>
      <c r="C5344" s="1117" t="s">
        <v>727</v>
      </c>
      <c r="D5344" s="1116" t="s">
        <v>377</v>
      </c>
      <c r="E5344" s="1356">
        <v>0.52900000000000003</v>
      </c>
      <c r="F5344" s="1256">
        <v>1</v>
      </c>
      <c r="G5344" s="1246">
        <v>0.52900000000000003</v>
      </c>
    </row>
    <row r="5345" spans="1:7" ht="14.15" customHeight="1">
      <c r="A5345" s="1119" t="s">
        <v>2891</v>
      </c>
      <c r="B5345" s="1118" t="s">
        <v>9</v>
      </c>
      <c r="C5345" s="1117" t="s">
        <v>1958</v>
      </c>
      <c r="D5345" s="1116" t="s">
        <v>663</v>
      </c>
      <c r="E5345" s="1356">
        <v>0.69899999999999995</v>
      </c>
      <c r="F5345" s="1256">
        <v>1</v>
      </c>
      <c r="G5345" s="1246">
        <v>0.69899999999999995</v>
      </c>
    </row>
    <row r="5346" spans="1:7" ht="14.15" customHeight="1">
      <c r="A5346" s="1119" t="s">
        <v>2891</v>
      </c>
      <c r="B5346" s="1118" t="s">
        <v>9</v>
      </c>
      <c r="C5346" s="1117" t="s">
        <v>292</v>
      </c>
      <c r="D5346" s="1116" t="s">
        <v>378</v>
      </c>
      <c r="E5346" s="1356">
        <v>0.75700000000000001</v>
      </c>
      <c r="F5346" s="1256">
        <v>1</v>
      </c>
      <c r="G5346" s="1246">
        <v>0.75700000000000001</v>
      </c>
    </row>
    <row r="5347" spans="1:7" ht="14.15" customHeight="1">
      <c r="A5347" s="1119" t="s">
        <v>2891</v>
      </c>
      <c r="B5347" s="1118" t="s">
        <v>9</v>
      </c>
      <c r="C5347" s="1117" t="s">
        <v>2840</v>
      </c>
      <c r="D5347" s="1116" t="s">
        <v>665</v>
      </c>
      <c r="E5347" s="1356">
        <v>0.34300000000000003</v>
      </c>
      <c r="F5347" s="1256">
        <v>1</v>
      </c>
      <c r="G5347" s="1246">
        <v>0.34300000000000003</v>
      </c>
    </row>
    <row r="5348" spans="1:7" ht="14.15" customHeight="1">
      <c r="A5348" s="1119" t="s">
        <v>2891</v>
      </c>
      <c r="B5348" s="1118" t="s">
        <v>9</v>
      </c>
      <c r="C5348" s="1117" t="s">
        <v>2102</v>
      </c>
      <c r="D5348" s="1116" t="s">
        <v>4815</v>
      </c>
      <c r="E5348" s="1356">
        <v>0.33300000000000002</v>
      </c>
      <c r="F5348" s="1256">
        <v>1</v>
      </c>
      <c r="G5348" s="1246">
        <v>0.33300000000000002</v>
      </c>
    </row>
    <row r="5349" spans="1:7" ht="14.15" customHeight="1">
      <c r="A5349" s="1119" t="s">
        <v>2891</v>
      </c>
      <c r="B5349" s="1118" t="s">
        <v>9</v>
      </c>
      <c r="C5349" s="1117" t="s">
        <v>6660</v>
      </c>
      <c r="D5349" s="1116" t="s">
        <v>6661</v>
      </c>
      <c r="E5349" s="1356">
        <v>1.8E-3</v>
      </c>
      <c r="F5349" s="1256">
        <v>1</v>
      </c>
      <c r="G5349" s="1246">
        <v>1.8E-3</v>
      </c>
    </row>
    <row r="5350" spans="1:7" ht="14.15" customHeight="1">
      <c r="A5350" s="1119" t="s">
        <v>1036</v>
      </c>
      <c r="B5350" s="1118" t="s">
        <v>2576</v>
      </c>
      <c r="C5350" s="1117" t="s">
        <v>42</v>
      </c>
      <c r="D5350" s="1116" t="s">
        <v>5125</v>
      </c>
      <c r="E5350" s="1356">
        <v>1</v>
      </c>
      <c r="F5350" s="1256">
        <v>1</v>
      </c>
      <c r="G5350" s="1246">
        <v>1</v>
      </c>
    </row>
    <row r="5351" spans="1:7" ht="14.15" customHeight="1">
      <c r="A5351" s="1119" t="s">
        <v>1036</v>
      </c>
      <c r="B5351" s="1118" t="s">
        <v>2576</v>
      </c>
      <c r="C5351" s="1117" t="s">
        <v>40</v>
      </c>
      <c r="D5351" s="1116" t="s">
        <v>5324</v>
      </c>
      <c r="E5351" s="1356">
        <v>1</v>
      </c>
      <c r="F5351" s="1256">
        <v>1</v>
      </c>
      <c r="G5351" s="1246">
        <v>1</v>
      </c>
    </row>
    <row r="5352" spans="1:7" ht="14.15" customHeight="1">
      <c r="A5352" s="1119" t="s">
        <v>1036</v>
      </c>
      <c r="B5352" s="1118" t="s">
        <v>2576</v>
      </c>
      <c r="C5352" s="1117" t="s">
        <v>4580</v>
      </c>
      <c r="D5352" s="1116" t="s">
        <v>3206</v>
      </c>
      <c r="E5352" s="1356">
        <v>1</v>
      </c>
      <c r="F5352" s="1256">
        <v>1</v>
      </c>
      <c r="G5352" s="1246">
        <v>1</v>
      </c>
    </row>
    <row r="5353" spans="1:7" ht="14.15" customHeight="1">
      <c r="A5353" s="1119" t="s">
        <v>1036</v>
      </c>
      <c r="B5353" s="1118" t="s">
        <v>2576</v>
      </c>
      <c r="C5353" s="1117" t="s">
        <v>4576</v>
      </c>
      <c r="D5353" s="1116" t="s">
        <v>3735</v>
      </c>
      <c r="E5353" s="1356">
        <v>1</v>
      </c>
      <c r="F5353" s="1256">
        <v>1</v>
      </c>
      <c r="G5353" s="1246">
        <v>1</v>
      </c>
    </row>
    <row r="5354" spans="1:7" ht="14.15" customHeight="1">
      <c r="A5354" s="1119" t="s">
        <v>1036</v>
      </c>
      <c r="B5354" s="1118" t="s">
        <v>2576</v>
      </c>
      <c r="C5354" s="1117" t="s">
        <v>3195</v>
      </c>
      <c r="D5354" s="1116" t="s">
        <v>3687</v>
      </c>
      <c r="E5354" s="1356">
        <v>1</v>
      </c>
      <c r="F5354" s="1256">
        <v>1</v>
      </c>
      <c r="G5354" s="1246">
        <v>1</v>
      </c>
    </row>
    <row r="5355" spans="1:7" ht="14.15" customHeight="1">
      <c r="A5355" s="1119" t="s">
        <v>1036</v>
      </c>
      <c r="B5355" s="1118" t="s">
        <v>2576</v>
      </c>
      <c r="C5355" s="1117" t="s">
        <v>2704</v>
      </c>
      <c r="D5355" s="1116" t="s">
        <v>3264</v>
      </c>
      <c r="E5355" s="1356">
        <v>1</v>
      </c>
      <c r="F5355" s="1256">
        <v>1</v>
      </c>
      <c r="G5355" s="1246">
        <v>1</v>
      </c>
    </row>
    <row r="5356" spans="1:7" ht="14.15" customHeight="1">
      <c r="A5356" s="1119" t="s">
        <v>1036</v>
      </c>
      <c r="B5356" s="1118" t="s">
        <v>2576</v>
      </c>
      <c r="C5356" s="1117" t="s">
        <v>2365</v>
      </c>
      <c r="D5356" s="1116" t="s">
        <v>3263</v>
      </c>
      <c r="E5356" s="1356">
        <v>1</v>
      </c>
      <c r="F5356" s="1256">
        <v>1</v>
      </c>
      <c r="G5356" s="1246">
        <v>1</v>
      </c>
    </row>
    <row r="5357" spans="1:7" ht="14.15" customHeight="1">
      <c r="A5357" s="1119" t="s">
        <v>1036</v>
      </c>
      <c r="B5357" s="1118" t="s">
        <v>2576</v>
      </c>
      <c r="C5357" s="1117" t="s">
        <v>499</v>
      </c>
      <c r="D5357" s="1116" t="s">
        <v>3764</v>
      </c>
      <c r="E5357" s="1356">
        <v>2</v>
      </c>
      <c r="F5357" s="1256">
        <v>1</v>
      </c>
      <c r="G5357" s="1246">
        <v>2</v>
      </c>
    </row>
    <row r="5358" spans="1:7" ht="14.15" customHeight="1">
      <c r="A5358" s="1119" t="s">
        <v>1036</v>
      </c>
      <c r="B5358" s="1118" t="s">
        <v>2576</v>
      </c>
      <c r="C5358" s="1117" t="s">
        <v>2212</v>
      </c>
      <c r="D5358" s="1116" t="s">
        <v>2213</v>
      </c>
      <c r="E5358" s="1358">
        <v>1</v>
      </c>
      <c r="F5358" s="1256">
        <v>1</v>
      </c>
      <c r="G5358" s="1246">
        <v>1</v>
      </c>
    </row>
    <row r="5359" spans="1:7" ht="14.15" customHeight="1">
      <c r="A5359" s="1119" t="s">
        <v>1036</v>
      </c>
      <c r="B5359" s="1118" t="s">
        <v>2576</v>
      </c>
      <c r="C5359" s="1117" t="s">
        <v>1984</v>
      </c>
      <c r="D5359" s="1116" t="s">
        <v>4062</v>
      </c>
      <c r="E5359" s="1356">
        <v>1</v>
      </c>
      <c r="F5359" s="1256">
        <v>1</v>
      </c>
      <c r="G5359" s="1246">
        <v>1</v>
      </c>
    </row>
    <row r="5360" spans="1:7" ht="14.15" customHeight="1">
      <c r="A5360" s="1119" t="s">
        <v>1036</v>
      </c>
      <c r="B5360" s="1118" t="s">
        <v>2576</v>
      </c>
      <c r="C5360" s="1117" t="s">
        <v>1747</v>
      </c>
      <c r="D5360" s="1116" t="s">
        <v>5005</v>
      </c>
      <c r="E5360" s="1356">
        <v>1</v>
      </c>
      <c r="F5360" s="1256">
        <v>1</v>
      </c>
      <c r="G5360" s="1246">
        <v>1</v>
      </c>
    </row>
    <row r="5361" spans="1:7" ht="14.15" customHeight="1">
      <c r="A5361" s="1119" t="s">
        <v>1036</v>
      </c>
      <c r="B5361" s="1118" t="s">
        <v>2576</v>
      </c>
      <c r="C5361" s="1117" t="s">
        <v>1986</v>
      </c>
      <c r="D5361" s="1116" t="s">
        <v>4064</v>
      </c>
      <c r="E5361" s="1356">
        <v>2</v>
      </c>
      <c r="F5361" s="1256">
        <v>1</v>
      </c>
      <c r="G5361" s="1246">
        <v>2</v>
      </c>
    </row>
    <row r="5362" spans="1:7" ht="14.15" customHeight="1">
      <c r="A5362" s="1119" t="s">
        <v>1036</v>
      </c>
      <c r="B5362" s="1118" t="s">
        <v>2576</v>
      </c>
      <c r="C5362" s="1117" t="s">
        <v>1806</v>
      </c>
      <c r="D5362" s="1116" t="s">
        <v>1807</v>
      </c>
      <c r="E5362" s="1356">
        <v>8</v>
      </c>
      <c r="F5362" s="1256">
        <v>1</v>
      </c>
      <c r="G5362" s="1246">
        <v>8</v>
      </c>
    </row>
    <row r="5363" spans="1:7" ht="14.15" customHeight="1">
      <c r="A5363" s="1119" t="s">
        <v>1036</v>
      </c>
      <c r="B5363" s="1118" t="s">
        <v>2576</v>
      </c>
      <c r="C5363" s="1117" t="s">
        <v>142</v>
      </c>
      <c r="D5363" s="1116" t="s">
        <v>143</v>
      </c>
      <c r="E5363" s="1356">
        <v>4</v>
      </c>
      <c r="F5363" s="1256">
        <v>1</v>
      </c>
      <c r="G5363" s="1246">
        <v>4</v>
      </c>
    </row>
    <row r="5364" spans="1:7" ht="14.15" customHeight="1">
      <c r="A5364" s="1119" t="s">
        <v>1036</v>
      </c>
      <c r="B5364" s="1118" t="s">
        <v>2576</v>
      </c>
      <c r="C5364" s="1117" t="s">
        <v>2813</v>
      </c>
      <c r="D5364" s="1116" t="s">
        <v>4243</v>
      </c>
      <c r="E5364" s="1356">
        <v>4</v>
      </c>
      <c r="F5364" s="1256">
        <v>1</v>
      </c>
      <c r="G5364" s="1246">
        <v>4</v>
      </c>
    </row>
    <row r="5365" spans="1:7" ht="14.15" customHeight="1">
      <c r="A5365" s="1119" t="s">
        <v>1036</v>
      </c>
      <c r="B5365" s="1118" t="s">
        <v>2576</v>
      </c>
      <c r="C5365" s="1117" t="s">
        <v>2814</v>
      </c>
      <c r="D5365" s="1116" t="s">
        <v>4245</v>
      </c>
      <c r="E5365" s="1356">
        <v>4</v>
      </c>
      <c r="F5365" s="1256">
        <v>1</v>
      </c>
      <c r="G5365" s="1246">
        <v>4</v>
      </c>
    </row>
    <row r="5366" spans="1:7" ht="14.15" customHeight="1">
      <c r="A5366" s="1119" t="s">
        <v>1036</v>
      </c>
      <c r="B5366" s="1118" t="s">
        <v>2576</v>
      </c>
      <c r="C5366" s="1117" t="s">
        <v>2815</v>
      </c>
      <c r="D5366" s="1116" t="s">
        <v>4878</v>
      </c>
      <c r="E5366" s="1356">
        <v>4</v>
      </c>
      <c r="F5366" s="1256">
        <v>1</v>
      </c>
      <c r="G5366" s="1246">
        <v>4</v>
      </c>
    </row>
    <row r="5367" spans="1:7" ht="14.15" customHeight="1">
      <c r="A5367" s="1119" t="s">
        <v>1036</v>
      </c>
      <c r="B5367" s="1118" t="s">
        <v>2576</v>
      </c>
      <c r="C5367" s="1117" t="s">
        <v>2816</v>
      </c>
      <c r="D5367" s="1116" t="s">
        <v>4879</v>
      </c>
      <c r="E5367" s="1356">
        <v>4</v>
      </c>
      <c r="F5367" s="1256">
        <v>1</v>
      </c>
      <c r="G5367" s="1246">
        <v>4</v>
      </c>
    </row>
    <row r="5368" spans="1:7" ht="14.15" customHeight="1">
      <c r="A5368" s="1119" t="s">
        <v>1036</v>
      </c>
      <c r="B5368" s="1118" t="s">
        <v>2576</v>
      </c>
      <c r="C5368" s="1117" t="s">
        <v>2817</v>
      </c>
      <c r="D5368" s="1116" t="s">
        <v>4242</v>
      </c>
      <c r="E5368" s="1356">
        <v>4</v>
      </c>
      <c r="F5368" s="1256">
        <v>1</v>
      </c>
      <c r="G5368" s="1246">
        <v>4</v>
      </c>
    </row>
    <row r="5369" spans="1:7" ht="14.15" customHeight="1">
      <c r="A5369" s="1119" t="s">
        <v>1036</v>
      </c>
      <c r="B5369" s="1118" t="s">
        <v>2576</v>
      </c>
      <c r="C5369" s="1117" t="s">
        <v>2818</v>
      </c>
      <c r="D5369" s="1116" t="s">
        <v>4244</v>
      </c>
      <c r="E5369" s="1356">
        <v>4</v>
      </c>
      <c r="F5369" s="1256">
        <v>1</v>
      </c>
      <c r="G5369" s="1246">
        <v>4</v>
      </c>
    </row>
    <row r="5370" spans="1:7" ht="14.15" customHeight="1">
      <c r="A5370" s="1119" t="s">
        <v>1036</v>
      </c>
      <c r="B5370" s="1118" t="s">
        <v>2576</v>
      </c>
      <c r="C5370" s="1117" t="s">
        <v>2819</v>
      </c>
      <c r="D5370" s="1116" t="s">
        <v>4877</v>
      </c>
      <c r="E5370" s="1356">
        <v>4</v>
      </c>
      <c r="F5370" s="1256">
        <v>1</v>
      </c>
      <c r="G5370" s="1246">
        <v>4</v>
      </c>
    </row>
    <row r="5371" spans="1:7" ht="14.15" customHeight="1">
      <c r="A5371" s="1119" t="s">
        <v>1036</v>
      </c>
      <c r="B5371" s="1118" t="s">
        <v>2576</v>
      </c>
      <c r="C5371" s="1117" t="s">
        <v>1746</v>
      </c>
      <c r="D5371" s="1116" t="s">
        <v>2245</v>
      </c>
      <c r="E5371" s="1356">
        <v>1</v>
      </c>
      <c r="F5371" s="1256">
        <v>1</v>
      </c>
      <c r="G5371" s="1246">
        <v>1</v>
      </c>
    </row>
    <row r="5372" spans="1:7" ht="14.15" customHeight="1">
      <c r="A5372" s="1119" t="s">
        <v>1036</v>
      </c>
      <c r="B5372" s="1118" t="s">
        <v>2576</v>
      </c>
      <c r="C5372" s="1117" t="s">
        <v>2210</v>
      </c>
      <c r="D5372" s="1116" t="s">
        <v>459</v>
      </c>
      <c r="E5372" s="1356">
        <v>1</v>
      </c>
      <c r="F5372" s="1256">
        <v>1</v>
      </c>
      <c r="G5372" s="1246">
        <v>1</v>
      </c>
    </row>
    <row r="5373" spans="1:7" ht="14.15" customHeight="1">
      <c r="A5373" s="1119" t="s">
        <v>1036</v>
      </c>
      <c r="B5373" s="1118" t="s">
        <v>2576</v>
      </c>
      <c r="C5373" s="1117" t="s">
        <v>2700</v>
      </c>
      <c r="D5373" s="1116" t="s">
        <v>3763</v>
      </c>
      <c r="E5373" s="1356">
        <v>1</v>
      </c>
      <c r="F5373" s="1256">
        <v>1</v>
      </c>
      <c r="G5373" s="1246">
        <v>1</v>
      </c>
    </row>
    <row r="5374" spans="1:7" ht="14.15" customHeight="1">
      <c r="A5374" s="1119" t="s">
        <v>1036</v>
      </c>
      <c r="B5374" s="1118" t="s">
        <v>2576</v>
      </c>
      <c r="C5374" s="1117" t="s">
        <v>2497</v>
      </c>
      <c r="D5374" s="1116" t="s">
        <v>3784</v>
      </c>
      <c r="E5374" s="1356">
        <v>3</v>
      </c>
      <c r="F5374" s="1256">
        <v>1</v>
      </c>
      <c r="G5374" s="1246">
        <v>3</v>
      </c>
    </row>
    <row r="5375" spans="1:7" ht="14.15" customHeight="1">
      <c r="A5375" s="1119" t="s">
        <v>1036</v>
      </c>
      <c r="B5375" s="1118" t="s">
        <v>2576</v>
      </c>
      <c r="C5375" s="1117" t="s">
        <v>4432</v>
      </c>
      <c r="D5375" s="1116" t="s">
        <v>1792</v>
      </c>
      <c r="E5375" s="1356">
        <v>8.0000000000000004E-4</v>
      </c>
      <c r="F5375" s="1256">
        <v>1</v>
      </c>
      <c r="G5375" s="1246">
        <v>8.0000000000000004E-4</v>
      </c>
    </row>
    <row r="5376" spans="1:7" ht="14.15" customHeight="1">
      <c r="A5376" s="1119" t="s">
        <v>1036</v>
      </c>
      <c r="B5376" s="1118" t="s">
        <v>2576</v>
      </c>
      <c r="C5376" s="1117" t="s">
        <v>5417</v>
      </c>
      <c r="D5376" s="1116" t="s">
        <v>3885</v>
      </c>
      <c r="E5376" s="1356">
        <v>2.5000000000000001E-3</v>
      </c>
      <c r="F5376" s="1256">
        <v>1</v>
      </c>
      <c r="G5376" s="1246">
        <v>2.5000000000000001E-3</v>
      </c>
    </row>
    <row r="5377" spans="1:7" ht="14.15" customHeight="1">
      <c r="A5377" s="1119" t="s">
        <v>1036</v>
      </c>
      <c r="B5377" s="1118" t="s">
        <v>2576</v>
      </c>
      <c r="C5377" s="1117" t="s">
        <v>5419</v>
      </c>
      <c r="D5377" s="1116" t="s">
        <v>3704</v>
      </c>
      <c r="E5377" s="1356">
        <v>0.01</v>
      </c>
      <c r="F5377" s="1256">
        <v>1</v>
      </c>
      <c r="G5377" s="1246">
        <v>0.01</v>
      </c>
    </row>
    <row r="5378" spans="1:7" ht="14.15" customHeight="1">
      <c r="A5378" s="1119" t="s">
        <v>1036</v>
      </c>
      <c r="B5378" s="1118" t="s">
        <v>2576</v>
      </c>
      <c r="C5378" s="1117" t="s">
        <v>869</v>
      </c>
      <c r="D5378" s="1116" t="s">
        <v>1793</v>
      </c>
      <c r="E5378" s="1356">
        <v>6.9999999999999999E-4</v>
      </c>
      <c r="F5378" s="1256">
        <v>1</v>
      </c>
      <c r="G5378" s="1246">
        <v>6.9999999999999999E-4</v>
      </c>
    </row>
    <row r="5379" spans="1:7" ht="14.15" customHeight="1">
      <c r="A5379" s="1119" t="s">
        <v>1036</v>
      </c>
      <c r="B5379" s="1118" t="s">
        <v>2576</v>
      </c>
      <c r="C5379" s="1117" t="s">
        <v>870</v>
      </c>
      <c r="D5379" s="1116" t="s">
        <v>871</v>
      </c>
      <c r="E5379" s="1356">
        <v>1E-3</v>
      </c>
      <c r="F5379" s="1256">
        <v>1</v>
      </c>
      <c r="G5379" s="1246">
        <v>1E-3</v>
      </c>
    </row>
    <row r="5380" spans="1:7" ht="14.15" customHeight="1">
      <c r="A5380" s="1119" t="s">
        <v>1036</v>
      </c>
      <c r="B5380" s="1118" t="s">
        <v>2576</v>
      </c>
      <c r="C5380" s="1117" t="s">
        <v>727</v>
      </c>
      <c r="D5380" s="1116" t="s">
        <v>377</v>
      </c>
      <c r="E5380" s="1356">
        <v>0.52900000000000003</v>
      </c>
      <c r="F5380" s="1256">
        <v>1</v>
      </c>
      <c r="G5380" s="1246">
        <v>0.52900000000000003</v>
      </c>
    </row>
    <row r="5381" spans="1:7" ht="14.15" customHeight="1">
      <c r="A5381" s="1119" t="s">
        <v>1036</v>
      </c>
      <c r="B5381" s="1118" t="s">
        <v>2576</v>
      </c>
      <c r="C5381" s="1117" t="s">
        <v>2555</v>
      </c>
      <c r="D5381" s="1116" t="s">
        <v>4814</v>
      </c>
      <c r="E5381" s="1356">
        <v>0.73399999999999999</v>
      </c>
      <c r="F5381" s="1256">
        <v>1</v>
      </c>
      <c r="G5381" s="1246">
        <v>0.73399999999999999</v>
      </c>
    </row>
    <row r="5382" spans="1:7" ht="14.15" customHeight="1">
      <c r="A5382" s="1119" t="s">
        <v>1036</v>
      </c>
      <c r="B5382" s="1118" t="s">
        <v>2576</v>
      </c>
      <c r="C5382" s="1117" t="s">
        <v>2552</v>
      </c>
      <c r="D5382" s="1116" t="s">
        <v>379</v>
      </c>
      <c r="E5382" s="1356">
        <v>0.251</v>
      </c>
      <c r="F5382" s="1256">
        <v>1</v>
      </c>
      <c r="G5382" s="1246">
        <v>0.251</v>
      </c>
    </row>
    <row r="5383" spans="1:7" ht="14.15" customHeight="1">
      <c r="A5383" s="1119" t="s">
        <v>1036</v>
      </c>
      <c r="B5383" s="1118" t="s">
        <v>2576</v>
      </c>
      <c r="C5383" s="1117" t="s">
        <v>2553</v>
      </c>
      <c r="D5383" s="1116" t="s">
        <v>380</v>
      </c>
      <c r="E5383" s="1356">
        <v>0.193</v>
      </c>
      <c r="F5383" s="1256">
        <v>1</v>
      </c>
      <c r="G5383" s="1246">
        <v>0.193</v>
      </c>
    </row>
    <row r="5384" spans="1:7" ht="14.15" customHeight="1">
      <c r="A5384" s="1119" t="s">
        <v>1036</v>
      </c>
      <c r="B5384" s="1118" t="s">
        <v>2576</v>
      </c>
      <c r="C5384" s="1117" t="s">
        <v>292</v>
      </c>
      <c r="D5384" s="1116" t="s">
        <v>378</v>
      </c>
      <c r="E5384" s="1356">
        <v>0.75700000000000001</v>
      </c>
      <c r="F5384" s="1256">
        <v>1</v>
      </c>
      <c r="G5384" s="1246">
        <v>0.75700000000000001</v>
      </c>
    </row>
    <row r="5385" spans="1:7" ht="14.15" customHeight="1">
      <c r="A5385" s="1119" t="s">
        <v>1036</v>
      </c>
      <c r="B5385" s="1118" t="s">
        <v>2576</v>
      </c>
      <c r="C5385" s="1117" t="s">
        <v>6660</v>
      </c>
      <c r="D5385" s="1116" t="s">
        <v>6661</v>
      </c>
      <c r="E5385" s="1356">
        <v>1.8E-3</v>
      </c>
      <c r="F5385" s="1256">
        <v>1</v>
      </c>
      <c r="G5385" s="1246">
        <v>1.8E-3</v>
      </c>
    </row>
    <row r="5386" spans="1:7" ht="14.15" customHeight="1">
      <c r="A5386" s="1119" t="s">
        <v>2959</v>
      </c>
      <c r="B5386" s="1118" t="s">
        <v>1678</v>
      </c>
      <c r="C5386" s="1117" t="s">
        <v>42</v>
      </c>
      <c r="D5386" s="1116" t="s">
        <v>5125</v>
      </c>
      <c r="E5386" s="1358">
        <v>1</v>
      </c>
      <c r="F5386" s="1256">
        <v>1</v>
      </c>
      <c r="G5386" s="1246">
        <v>1</v>
      </c>
    </row>
    <row r="5387" spans="1:7" ht="14.15" customHeight="1">
      <c r="A5387" s="1119" t="s">
        <v>2959</v>
      </c>
      <c r="B5387" s="1118" t="s">
        <v>1678</v>
      </c>
      <c r="C5387" s="1117" t="s">
        <v>40</v>
      </c>
      <c r="D5387" s="1116" t="s">
        <v>5324</v>
      </c>
      <c r="E5387" s="1356">
        <v>1</v>
      </c>
      <c r="F5387" s="1256">
        <v>1</v>
      </c>
      <c r="G5387" s="1246">
        <v>1</v>
      </c>
    </row>
    <row r="5388" spans="1:7" ht="14.15" customHeight="1">
      <c r="A5388" s="1119" t="s">
        <v>2959</v>
      </c>
      <c r="B5388" s="1118" t="s">
        <v>1678</v>
      </c>
      <c r="C5388" s="1117" t="s">
        <v>4580</v>
      </c>
      <c r="D5388" s="1116" t="s">
        <v>3206</v>
      </c>
      <c r="E5388" s="1356">
        <v>1</v>
      </c>
      <c r="F5388" s="1256">
        <v>1</v>
      </c>
      <c r="G5388" s="1246">
        <v>1</v>
      </c>
    </row>
    <row r="5389" spans="1:7" ht="14.15" customHeight="1">
      <c r="A5389" s="1119" t="s">
        <v>2959</v>
      </c>
      <c r="B5389" s="1118" t="s">
        <v>1678</v>
      </c>
      <c r="C5389" s="1117" t="s">
        <v>4576</v>
      </c>
      <c r="D5389" s="1116" t="s">
        <v>3735</v>
      </c>
      <c r="E5389" s="1356">
        <v>1</v>
      </c>
      <c r="F5389" s="1256">
        <v>1</v>
      </c>
      <c r="G5389" s="1246">
        <v>1</v>
      </c>
    </row>
    <row r="5390" spans="1:7" ht="14.15" customHeight="1">
      <c r="A5390" s="1119" t="s">
        <v>2959</v>
      </c>
      <c r="B5390" s="1118" t="s">
        <v>1678</v>
      </c>
      <c r="C5390" s="1117" t="s">
        <v>3195</v>
      </c>
      <c r="D5390" s="1116" t="s">
        <v>3687</v>
      </c>
      <c r="E5390" s="1356">
        <v>1</v>
      </c>
      <c r="F5390" s="1256">
        <v>1</v>
      </c>
      <c r="G5390" s="1246">
        <v>1</v>
      </c>
    </row>
    <row r="5391" spans="1:7" ht="14.15" customHeight="1">
      <c r="A5391" s="1119" t="s">
        <v>2959</v>
      </c>
      <c r="B5391" s="1118" t="s">
        <v>1678</v>
      </c>
      <c r="C5391" s="1117" t="s">
        <v>2704</v>
      </c>
      <c r="D5391" s="1116" t="s">
        <v>3264</v>
      </c>
      <c r="E5391" s="1356">
        <v>1</v>
      </c>
      <c r="F5391" s="1256">
        <v>1</v>
      </c>
      <c r="G5391" s="1246">
        <v>1</v>
      </c>
    </row>
    <row r="5392" spans="1:7" ht="14.15" customHeight="1">
      <c r="A5392" s="1119" t="s">
        <v>2959</v>
      </c>
      <c r="B5392" s="1118" t="s">
        <v>1678</v>
      </c>
      <c r="C5392" s="1117" t="s">
        <v>2365</v>
      </c>
      <c r="D5392" s="1116" t="s">
        <v>3263</v>
      </c>
      <c r="E5392" s="1356">
        <v>1</v>
      </c>
      <c r="F5392" s="1256">
        <v>1</v>
      </c>
      <c r="G5392" s="1246">
        <v>1</v>
      </c>
    </row>
    <row r="5393" spans="1:7" ht="14.15" customHeight="1">
      <c r="A5393" s="1119" t="s">
        <v>2959</v>
      </c>
      <c r="B5393" s="1118" t="s">
        <v>1678</v>
      </c>
      <c r="C5393" s="1117" t="s">
        <v>499</v>
      </c>
      <c r="D5393" s="1116" t="s">
        <v>3764</v>
      </c>
      <c r="E5393" s="1356">
        <v>2</v>
      </c>
      <c r="F5393" s="1256">
        <v>1</v>
      </c>
      <c r="G5393" s="1246">
        <v>2</v>
      </c>
    </row>
    <row r="5394" spans="1:7" ht="14.15" customHeight="1">
      <c r="A5394" s="1119" t="s">
        <v>2959</v>
      </c>
      <c r="B5394" s="1118" t="s">
        <v>1678</v>
      </c>
      <c r="C5394" s="1117" t="s">
        <v>2212</v>
      </c>
      <c r="D5394" s="1116" t="s">
        <v>2213</v>
      </c>
      <c r="E5394" s="1356">
        <v>1</v>
      </c>
      <c r="F5394" s="1256">
        <v>1</v>
      </c>
      <c r="G5394" s="1246">
        <v>1</v>
      </c>
    </row>
    <row r="5395" spans="1:7" ht="14.15" customHeight="1">
      <c r="A5395" s="1119" t="s">
        <v>2959</v>
      </c>
      <c r="B5395" s="1118" t="s">
        <v>1678</v>
      </c>
      <c r="C5395" s="1117" t="s">
        <v>1984</v>
      </c>
      <c r="D5395" s="1116" t="s">
        <v>4062</v>
      </c>
      <c r="E5395" s="1356">
        <v>1</v>
      </c>
      <c r="F5395" s="1256">
        <v>1</v>
      </c>
      <c r="G5395" s="1246">
        <v>1</v>
      </c>
    </row>
    <row r="5396" spans="1:7" ht="14.15" customHeight="1">
      <c r="A5396" s="1119" t="s">
        <v>2959</v>
      </c>
      <c r="B5396" s="1118" t="s">
        <v>1678</v>
      </c>
      <c r="C5396" s="1117" t="s">
        <v>1747</v>
      </c>
      <c r="D5396" s="1116" t="s">
        <v>5005</v>
      </c>
      <c r="E5396" s="1356">
        <v>1</v>
      </c>
      <c r="F5396" s="1256">
        <v>1</v>
      </c>
      <c r="G5396" s="1246">
        <v>1</v>
      </c>
    </row>
    <row r="5397" spans="1:7" ht="14.15" customHeight="1">
      <c r="A5397" s="1119" t="s">
        <v>2959</v>
      </c>
      <c r="B5397" s="1118" t="s">
        <v>1678</v>
      </c>
      <c r="C5397" s="1117" t="s">
        <v>1986</v>
      </c>
      <c r="D5397" s="1116" t="s">
        <v>4064</v>
      </c>
      <c r="E5397" s="1356">
        <v>2</v>
      </c>
      <c r="F5397" s="1256">
        <v>1</v>
      </c>
      <c r="G5397" s="1246">
        <v>2</v>
      </c>
    </row>
    <row r="5398" spans="1:7" ht="14.15" customHeight="1">
      <c r="A5398" s="1119" t="s">
        <v>2959</v>
      </c>
      <c r="B5398" s="1118" t="s">
        <v>1678</v>
      </c>
      <c r="C5398" s="1117" t="s">
        <v>1806</v>
      </c>
      <c r="D5398" s="1116" t="s">
        <v>1807</v>
      </c>
      <c r="E5398" s="1356">
        <v>8</v>
      </c>
      <c r="F5398" s="1256">
        <v>1</v>
      </c>
      <c r="G5398" s="1246">
        <v>8</v>
      </c>
    </row>
    <row r="5399" spans="1:7" ht="14.15" customHeight="1">
      <c r="A5399" s="1119" t="s">
        <v>2959</v>
      </c>
      <c r="B5399" s="1118" t="s">
        <v>1678</v>
      </c>
      <c r="C5399" s="1117" t="s">
        <v>142</v>
      </c>
      <c r="D5399" s="1116" t="s">
        <v>143</v>
      </c>
      <c r="E5399" s="1356">
        <v>4</v>
      </c>
      <c r="F5399" s="1256">
        <v>1</v>
      </c>
      <c r="G5399" s="1246">
        <v>4</v>
      </c>
    </row>
    <row r="5400" spans="1:7" ht="14.15" customHeight="1">
      <c r="A5400" s="1119" t="s">
        <v>2959</v>
      </c>
      <c r="B5400" s="1118" t="s">
        <v>1678</v>
      </c>
      <c r="C5400" s="1117" t="s">
        <v>2813</v>
      </c>
      <c r="D5400" s="1116" t="s">
        <v>4243</v>
      </c>
      <c r="E5400" s="1356">
        <v>4</v>
      </c>
      <c r="F5400" s="1256">
        <v>1</v>
      </c>
      <c r="G5400" s="1246">
        <v>4</v>
      </c>
    </row>
    <row r="5401" spans="1:7" ht="14.15" customHeight="1">
      <c r="A5401" s="1119" t="s">
        <v>2959</v>
      </c>
      <c r="B5401" s="1118" t="s">
        <v>1678</v>
      </c>
      <c r="C5401" s="1117" t="s">
        <v>2814</v>
      </c>
      <c r="D5401" s="1116" t="s">
        <v>4245</v>
      </c>
      <c r="E5401" s="1356">
        <v>4</v>
      </c>
      <c r="F5401" s="1256">
        <v>1</v>
      </c>
      <c r="G5401" s="1246">
        <v>4</v>
      </c>
    </row>
    <row r="5402" spans="1:7" ht="14.15" customHeight="1">
      <c r="A5402" s="1119" t="s">
        <v>2959</v>
      </c>
      <c r="B5402" s="1118" t="s">
        <v>1678</v>
      </c>
      <c r="C5402" s="1117" t="s">
        <v>2815</v>
      </c>
      <c r="D5402" s="1116" t="s">
        <v>4878</v>
      </c>
      <c r="E5402" s="1356">
        <v>4</v>
      </c>
      <c r="F5402" s="1256">
        <v>1</v>
      </c>
      <c r="G5402" s="1246">
        <v>4</v>
      </c>
    </row>
    <row r="5403" spans="1:7" ht="14.15" customHeight="1">
      <c r="A5403" s="1119" t="s">
        <v>2959</v>
      </c>
      <c r="B5403" s="1118" t="s">
        <v>1678</v>
      </c>
      <c r="C5403" s="1117" t="s">
        <v>2816</v>
      </c>
      <c r="D5403" s="1116" t="s">
        <v>4879</v>
      </c>
      <c r="E5403" s="1356">
        <v>4</v>
      </c>
      <c r="F5403" s="1256">
        <v>1</v>
      </c>
      <c r="G5403" s="1246">
        <v>4</v>
      </c>
    </row>
    <row r="5404" spans="1:7" ht="14.15" customHeight="1">
      <c r="A5404" s="1119" t="s">
        <v>2959</v>
      </c>
      <c r="B5404" s="1118" t="s">
        <v>1678</v>
      </c>
      <c r="C5404" s="1117" t="s">
        <v>2817</v>
      </c>
      <c r="D5404" s="1116" t="s">
        <v>4242</v>
      </c>
      <c r="E5404" s="1356">
        <v>4</v>
      </c>
      <c r="F5404" s="1256">
        <v>1</v>
      </c>
      <c r="G5404" s="1246">
        <v>4</v>
      </c>
    </row>
    <row r="5405" spans="1:7" ht="14.15" customHeight="1">
      <c r="A5405" s="1119" t="s">
        <v>2959</v>
      </c>
      <c r="B5405" s="1118" t="s">
        <v>1678</v>
      </c>
      <c r="C5405" s="1117" t="s">
        <v>2818</v>
      </c>
      <c r="D5405" s="1116" t="s">
        <v>4244</v>
      </c>
      <c r="E5405" s="1356">
        <v>4</v>
      </c>
      <c r="F5405" s="1256">
        <v>1</v>
      </c>
      <c r="G5405" s="1246">
        <v>4</v>
      </c>
    </row>
    <row r="5406" spans="1:7" ht="14.15" customHeight="1">
      <c r="A5406" s="1119" t="s">
        <v>2959</v>
      </c>
      <c r="B5406" s="1118" t="s">
        <v>1678</v>
      </c>
      <c r="C5406" s="1117" t="s">
        <v>2819</v>
      </c>
      <c r="D5406" s="1116" t="s">
        <v>4877</v>
      </c>
      <c r="E5406" s="1356">
        <v>4</v>
      </c>
      <c r="F5406" s="1256">
        <v>1</v>
      </c>
      <c r="G5406" s="1246">
        <v>4</v>
      </c>
    </row>
    <row r="5407" spans="1:7" ht="14.15" customHeight="1">
      <c r="A5407" s="1119" t="s">
        <v>2959</v>
      </c>
      <c r="B5407" s="1118" t="s">
        <v>1678</v>
      </c>
      <c r="C5407" s="1117" t="s">
        <v>1746</v>
      </c>
      <c r="D5407" s="1116" t="s">
        <v>2245</v>
      </c>
      <c r="E5407" s="1356">
        <v>1</v>
      </c>
      <c r="F5407" s="1256">
        <v>1</v>
      </c>
      <c r="G5407" s="1246">
        <v>1</v>
      </c>
    </row>
    <row r="5408" spans="1:7" ht="14.15" customHeight="1">
      <c r="A5408" s="1119" t="s">
        <v>2959</v>
      </c>
      <c r="B5408" s="1118" t="s">
        <v>1678</v>
      </c>
      <c r="C5408" s="1117" t="s">
        <v>2210</v>
      </c>
      <c r="D5408" s="1116" t="s">
        <v>459</v>
      </c>
      <c r="E5408" s="1356">
        <v>1</v>
      </c>
      <c r="F5408" s="1256">
        <v>1</v>
      </c>
      <c r="G5408" s="1246">
        <v>1</v>
      </c>
    </row>
    <row r="5409" spans="1:7" ht="14.15" customHeight="1">
      <c r="A5409" s="1119" t="s">
        <v>2959</v>
      </c>
      <c r="B5409" s="1118" t="s">
        <v>1678</v>
      </c>
      <c r="C5409" s="1117" t="s">
        <v>2700</v>
      </c>
      <c r="D5409" s="1116" t="s">
        <v>3763</v>
      </c>
      <c r="E5409" s="1356">
        <v>1</v>
      </c>
      <c r="F5409" s="1256">
        <v>1</v>
      </c>
      <c r="G5409" s="1246">
        <v>1</v>
      </c>
    </row>
    <row r="5410" spans="1:7" ht="14.15" customHeight="1">
      <c r="A5410" s="1119" t="s">
        <v>2959</v>
      </c>
      <c r="B5410" s="1118" t="s">
        <v>1678</v>
      </c>
      <c r="C5410" s="1117" t="s">
        <v>2497</v>
      </c>
      <c r="D5410" s="1116" t="s">
        <v>3784</v>
      </c>
      <c r="E5410" s="1356">
        <v>3</v>
      </c>
      <c r="F5410" s="1256">
        <v>1</v>
      </c>
      <c r="G5410" s="1246">
        <v>3</v>
      </c>
    </row>
    <row r="5411" spans="1:7" ht="14.15" customHeight="1">
      <c r="A5411" s="1119" t="s">
        <v>2959</v>
      </c>
      <c r="B5411" s="1118" t="s">
        <v>1678</v>
      </c>
      <c r="C5411" s="1117" t="s">
        <v>4432</v>
      </c>
      <c r="D5411" s="1116" t="s">
        <v>1792</v>
      </c>
      <c r="E5411" s="1356">
        <v>8.0000000000000004E-4</v>
      </c>
      <c r="F5411" s="1256">
        <v>1</v>
      </c>
      <c r="G5411" s="1246">
        <v>8.0000000000000004E-4</v>
      </c>
    </row>
    <row r="5412" spans="1:7" ht="14.15" customHeight="1">
      <c r="A5412" s="1119" t="s">
        <v>2959</v>
      </c>
      <c r="B5412" s="1118" t="s">
        <v>1678</v>
      </c>
      <c r="C5412" s="1117" t="s">
        <v>5417</v>
      </c>
      <c r="D5412" s="1116" t="s">
        <v>3885</v>
      </c>
      <c r="E5412" s="1356">
        <v>2.5000000000000001E-3</v>
      </c>
      <c r="F5412" s="1256">
        <v>1</v>
      </c>
      <c r="G5412" s="1246">
        <v>2.5000000000000001E-3</v>
      </c>
    </row>
    <row r="5413" spans="1:7" ht="14.15" customHeight="1">
      <c r="A5413" s="1119" t="s">
        <v>2959</v>
      </c>
      <c r="B5413" s="1118" t="s">
        <v>1678</v>
      </c>
      <c r="C5413" s="1117" t="s">
        <v>5419</v>
      </c>
      <c r="D5413" s="1116" t="s">
        <v>3704</v>
      </c>
      <c r="E5413" s="1356">
        <v>0.01</v>
      </c>
      <c r="F5413" s="1256">
        <v>1</v>
      </c>
      <c r="G5413" s="1246">
        <v>0.01</v>
      </c>
    </row>
    <row r="5414" spans="1:7" ht="14.15" customHeight="1">
      <c r="A5414" s="1119" t="s">
        <v>2959</v>
      </c>
      <c r="B5414" s="1118" t="s">
        <v>1678</v>
      </c>
      <c r="C5414" s="1117" t="s">
        <v>869</v>
      </c>
      <c r="D5414" s="1116" t="s">
        <v>1793</v>
      </c>
      <c r="E5414" s="1358">
        <v>6.9999999999999999E-4</v>
      </c>
      <c r="F5414" s="1256">
        <v>1</v>
      </c>
      <c r="G5414" s="1246">
        <v>6.9999999999999999E-4</v>
      </c>
    </row>
    <row r="5415" spans="1:7" ht="14.15" customHeight="1">
      <c r="A5415" s="1119" t="s">
        <v>2959</v>
      </c>
      <c r="B5415" s="1118" t="s">
        <v>1678</v>
      </c>
      <c r="C5415" s="1117" t="s">
        <v>870</v>
      </c>
      <c r="D5415" s="1116" t="s">
        <v>871</v>
      </c>
      <c r="E5415" s="1356">
        <v>1E-3</v>
      </c>
      <c r="F5415" s="1256">
        <v>1</v>
      </c>
      <c r="G5415" s="1246">
        <v>1E-3</v>
      </c>
    </row>
    <row r="5416" spans="1:7" ht="14.15" customHeight="1">
      <c r="A5416" s="1119" t="s">
        <v>2959</v>
      </c>
      <c r="B5416" s="1118" t="s">
        <v>1678</v>
      </c>
      <c r="C5416" s="1117" t="s">
        <v>727</v>
      </c>
      <c r="D5416" s="1116" t="s">
        <v>377</v>
      </c>
      <c r="E5416" s="1356">
        <v>0.52900000000000003</v>
      </c>
      <c r="F5416" s="1256">
        <v>1</v>
      </c>
      <c r="G5416" s="1246">
        <v>0.52900000000000003</v>
      </c>
    </row>
    <row r="5417" spans="1:7" ht="14.15" customHeight="1">
      <c r="A5417" s="1119" t="s">
        <v>2959</v>
      </c>
      <c r="B5417" s="1118" t="s">
        <v>1678</v>
      </c>
      <c r="C5417" s="1117" t="s">
        <v>2555</v>
      </c>
      <c r="D5417" s="1116" t="s">
        <v>4814</v>
      </c>
      <c r="E5417" s="1356">
        <v>0.73399999999999999</v>
      </c>
      <c r="F5417" s="1256">
        <v>1</v>
      </c>
      <c r="G5417" s="1246">
        <v>0.73399999999999999</v>
      </c>
    </row>
    <row r="5418" spans="1:7" ht="14.15" customHeight="1">
      <c r="A5418" s="1119" t="s">
        <v>2959</v>
      </c>
      <c r="B5418" s="1118" t="s">
        <v>1678</v>
      </c>
      <c r="C5418" s="1117" t="s">
        <v>2552</v>
      </c>
      <c r="D5418" s="1116" t="s">
        <v>379</v>
      </c>
      <c r="E5418" s="1356">
        <v>0.251</v>
      </c>
      <c r="F5418" s="1256">
        <v>1</v>
      </c>
      <c r="G5418" s="1246">
        <v>0.251</v>
      </c>
    </row>
    <row r="5419" spans="1:7" ht="14.15" customHeight="1">
      <c r="A5419" s="1119" t="s">
        <v>2959</v>
      </c>
      <c r="B5419" s="1118" t="s">
        <v>1678</v>
      </c>
      <c r="C5419" s="1117" t="s">
        <v>2553</v>
      </c>
      <c r="D5419" s="1116" t="s">
        <v>380</v>
      </c>
      <c r="E5419" s="1356">
        <v>0.193</v>
      </c>
      <c r="F5419" s="1256">
        <v>1</v>
      </c>
      <c r="G5419" s="1246">
        <v>0.193</v>
      </c>
    </row>
    <row r="5420" spans="1:7" ht="14.15" customHeight="1">
      <c r="A5420" s="1119" t="s">
        <v>2959</v>
      </c>
      <c r="B5420" s="1118" t="s">
        <v>1678</v>
      </c>
      <c r="C5420" s="1117" t="s">
        <v>292</v>
      </c>
      <c r="D5420" s="1116" t="s">
        <v>378</v>
      </c>
      <c r="E5420" s="1356">
        <v>0.75700000000000001</v>
      </c>
      <c r="F5420" s="1256">
        <v>1</v>
      </c>
      <c r="G5420" s="1246">
        <v>0.75700000000000001</v>
      </c>
    </row>
    <row r="5421" spans="1:7" ht="14.15" customHeight="1">
      <c r="A5421" s="1119" t="s">
        <v>2959</v>
      </c>
      <c r="B5421" s="1118" t="s">
        <v>1678</v>
      </c>
      <c r="C5421" s="1117" t="s">
        <v>6660</v>
      </c>
      <c r="D5421" s="1116" t="s">
        <v>6661</v>
      </c>
      <c r="E5421" s="1356">
        <v>1.8E-3</v>
      </c>
      <c r="F5421" s="1256">
        <v>1</v>
      </c>
      <c r="G5421" s="1246">
        <v>1.8E-3</v>
      </c>
    </row>
    <row r="5422" spans="1:7" ht="14.15" customHeight="1">
      <c r="A5422" s="1119" t="s">
        <v>3250</v>
      </c>
      <c r="B5422" s="1118" t="s">
        <v>4900</v>
      </c>
      <c r="C5422" s="1117" t="s">
        <v>42</v>
      </c>
      <c r="D5422" s="1116" t="s">
        <v>5125</v>
      </c>
      <c r="E5422" s="1356">
        <v>1</v>
      </c>
      <c r="F5422" s="1256">
        <v>1</v>
      </c>
      <c r="G5422" s="1246">
        <v>1</v>
      </c>
    </row>
    <row r="5423" spans="1:7" ht="14.15" customHeight="1">
      <c r="A5423" s="1119" t="s">
        <v>3250</v>
      </c>
      <c r="B5423" s="1118" t="s">
        <v>4900</v>
      </c>
      <c r="C5423" s="1117" t="s">
        <v>40</v>
      </c>
      <c r="D5423" s="1116" t="s">
        <v>5324</v>
      </c>
      <c r="E5423" s="1356">
        <v>1</v>
      </c>
      <c r="F5423" s="1256">
        <v>1</v>
      </c>
      <c r="G5423" s="1246">
        <v>1</v>
      </c>
    </row>
    <row r="5424" spans="1:7" ht="14.15" customHeight="1">
      <c r="A5424" s="1119" t="s">
        <v>3250</v>
      </c>
      <c r="B5424" s="1118" t="s">
        <v>4900</v>
      </c>
      <c r="C5424" s="1117" t="s">
        <v>4580</v>
      </c>
      <c r="D5424" s="1116" t="s">
        <v>3206</v>
      </c>
      <c r="E5424" s="1356">
        <v>1</v>
      </c>
      <c r="F5424" s="1256">
        <v>1</v>
      </c>
      <c r="G5424" s="1246">
        <v>1</v>
      </c>
    </row>
    <row r="5425" spans="1:7" ht="14.15" customHeight="1">
      <c r="A5425" s="1119" t="s">
        <v>3250</v>
      </c>
      <c r="B5425" s="1118" t="s">
        <v>4900</v>
      </c>
      <c r="C5425" s="1117" t="s">
        <v>4576</v>
      </c>
      <c r="D5425" s="1116" t="s">
        <v>3735</v>
      </c>
      <c r="E5425" s="1356">
        <v>1</v>
      </c>
      <c r="F5425" s="1256">
        <v>1</v>
      </c>
      <c r="G5425" s="1246">
        <v>1</v>
      </c>
    </row>
    <row r="5426" spans="1:7" ht="14.15" customHeight="1">
      <c r="A5426" s="1119" t="s">
        <v>3250</v>
      </c>
      <c r="B5426" s="1118" t="s">
        <v>4900</v>
      </c>
      <c r="C5426" s="1117" t="s">
        <v>3195</v>
      </c>
      <c r="D5426" s="1116" t="s">
        <v>3687</v>
      </c>
      <c r="E5426" s="1356">
        <v>1</v>
      </c>
      <c r="F5426" s="1256">
        <v>1</v>
      </c>
      <c r="G5426" s="1246">
        <v>1</v>
      </c>
    </row>
    <row r="5427" spans="1:7" ht="14.15" customHeight="1">
      <c r="A5427" s="1119" t="s">
        <v>3250</v>
      </c>
      <c r="B5427" s="1118" t="s">
        <v>4900</v>
      </c>
      <c r="C5427" s="1117" t="s">
        <v>2704</v>
      </c>
      <c r="D5427" s="1116" t="s">
        <v>3264</v>
      </c>
      <c r="E5427" s="1356">
        <v>1</v>
      </c>
      <c r="F5427" s="1256">
        <v>1</v>
      </c>
      <c r="G5427" s="1246">
        <v>1</v>
      </c>
    </row>
    <row r="5428" spans="1:7" ht="14.15" customHeight="1">
      <c r="A5428" s="1119" t="s">
        <v>3250</v>
      </c>
      <c r="B5428" s="1118" t="s">
        <v>4900</v>
      </c>
      <c r="C5428" s="1117" t="s">
        <v>2365</v>
      </c>
      <c r="D5428" s="1116" t="s">
        <v>3263</v>
      </c>
      <c r="E5428" s="1356">
        <v>1</v>
      </c>
      <c r="F5428" s="1256">
        <v>1</v>
      </c>
      <c r="G5428" s="1246">
        <v>1</v>
      </c>
    </row>
    <row r="5429" spans="1:7" ht="14.15" customHeight="1">
      <c r="A5429" s="1119" t="s">
        <v>3250</v>
      </c>
      <c r="B5429" s="1118" t="s">
        <v>4900</v>
      </c>
      <c r="C5429" s="1117" t="s">
        <v>499</v>
      </c>
      <c r="D5429" s="1116" t="s">
        <v>3764</v>
      </c>
      <c r="E5429" s="1356">
        <v>2</v>
      </c>
      <c r="F5429" s="1256">
        <v>1</v>
      </c>
      <c r="G5429" s="1246">
        <v>2</v>
      </c>
    </row>
    <row r="5430" spans="1:7" ht="14.15" customHeight="1">
      <c r="A5430" s="1119" t="s">
        <v>3250</v>
      </c>
      <c r="B5430" s="1118" t="s">
        <v>4900</v>
      </c>
      <c r="C5430" s="1117" t="s">
        <v>2212</v>
      </c>
      <c r="D5430" s="1116" t="s">
        <v>2213</v>
      </c>
      <c r="E5430" s="1356">
        <v>1</v>
      </c>
      <c r="F5430" s="1256">
        <v>1</v>
      </c>
      <c r="G5430" s="1246">
        <v>1</v>
      </c>
    </row>
    <row r="5431" spans="1:7" ht="14.15" customHeight="1">
      <c r="A5431" s="1119" t="s">
        <v>3250</v>
      </c>
      <c r="B5431" s="1118" t="s">
        <v>4900</v>
      </c>
      <c r="C5431" s="1117" t="s">
        <v>1984</v>
      </c>
      <c r="D5431" s="1116" t="s">
        <v>4062</v>
      </c>
      <c r="E5431" s="1356">
        <v>1</v>
      </c>
      <c r="F5431" s="1256">
        <v>1</v>
      </c>
      <c r="G5431" s="1246">
        <v>1</v>
      </c>
    </row>
    <row r="5432" spans="1:7" ht="14.15" customHeight="1">
      <c r="A5432" s="1119" t="s">
        <v>3250</v>
      </c>
      <c r="B5432" s="1118" t="s">
        <v>4900</v>
      </c>
      <c r="C5432" s="1117" t="s">
        <v>1747</v>
      </c>
      <c r="D5432" s="1116" t="s">
        <v>5005</v>
      </c>
      <c r="E5432" s="1356">
        <v>1</v>
      </c>
      <c r="F5432" s="1256">
        <v>1</v>
      </c>
      <c r="G5432" s="1246">
        <v>1</v>
      </c>
    </row>
    <row r="5433" spans="1:7" ht="14.15" customHeight="1">
      <c r="A5433" s="1119" t="s">
        <v>3250</v>
      </c>
      <c r="B5433" s="1118" t="s">
        <v>4900</v>
      </c>
      <c r="C5433" s="1117" t="s">
        <v>1986</v>
      </c>
      <c r="D5433" s="1116" t="s">
        <v>4064</v>
      </c>
      <c r="E5433" s="1356">
        <v>2</v>
      </c>
      <c r="F5433" s="1256">
        <v>1</v>
      </c>
      <c r="G5433" s="1246">
        <v>2</v>
      </c>
    </row>
    <row r="5434" spans="1:7" ht="14.15" customHeight="1">
      <c r="A5434" s="1119" t="s">
        <v>3250</v>
      </c>
      <c r="B5434" s="1118" t="s">
        <v>4900</v>
      </c>
      <c r="C5434" s="1117" t="s">
        <v>1806</v>
      </c>
      <c r="D5434" s="1116" t="s">
        <v>1807</v>
      </c>
      <c r="E5434" s="1356">
        <v>8</v>
      </c>
      <c r="F5434" s="1256">
        <v>1</v>
      </c>
      <c r="G5434" s="1246">
        <v>8</v>
      </c>
    </row>
    <row r="5435" spans="1:7" ht="14.15" customHeight="1">
      <c r="A5435" s="1119" t="s">
        <v>3250</v>
      </c>
      <c r="B5435" s="1118" t="s">
        <v>4900</v>
      </c>
      <c r="C5435" s="1117" t="s">
        <v>142</v>
      </c>
      <c r="D5435" s="1116" t="s">
        <v>143</v>
      </c>
      <c r="E5435" s="1356">
        <v>4</v>
      </c>
      <c r="F5435" s="1256">
        <v>1</v>
      </c>
      <c r="G5435" s="1246">
        <v>4</v>
      </c>
    </row>
    <row r="5436" spans="1:7" ht="14.15" customHeight="1">
      <c r="A5436" s="1119" t="s">
        <v>3250</v>
      </c>
      <c r="B5436" s="1118" t="s">
        <v>4900</v>
      </c>
      <c r="C5436" s="1117" t="s">
        <v>2813</v>
      </c>
      <c r="D5436" s="1116" t="s">
        <v>4243</v>
      </c>
      <c r="E5436" s="1356">
        <v>4</v>
      </c>
      <c r="F5436" s="1256">
        <v>1</v>
      </c>
      <c r="G5436" s="1246">
        <v>4</v>
      </c>
    </row>
    <row r="5437" spans="1:7" ht="14.15" customHeight="1">
      <c r="A5437" s="1119" t="s">
        <v>3250</v>
      </c>
      <c r="B5437" s="1118" t="s">
        <v>4900</v>
      </c>
      <c r="C5437" s="1117" t="s">
        <v>2814</v>
      </c>
      <c r="D5437" s="1116" t="s">
        <v>4245</v>
      </c>
      <c r="E5437" s="1356">
        <v>4</v>
      </c>
      <c r="F5437" s="1256">
        <v>1</v>
      </c>
      <c r="G5437" s="1246">
        <v>4</v>
      </c>
    </row>
    <row r="5438" spans="1:7" ht="14.15" customHeight="1">
      <c r="A5438" s="1119" t="s">
        <v>3250</v>
      </c>
      <c r="B5438" s="1118" t="s">
        <v>4900</v>
      </c>
      <c r="C5438" s="1117" t="s">
        <v>2815</v>
      </c>
      <c r="D5438" s="1116" t="s">
        <v>4878</v>
      </c>
      <c r="E5438" s="1356">
        <v>4</v>
      </c>
      <c r="F5438" s="1256">
        <v>1</v>
      </c>
      <c r="G5438" s="1246">
        <v>4</v>
      </c>
    </row>
    <row r="5439" spans="1:7" ht="14.15" customHeight="1">
      <c r="A5439" s="1119" t="s">
        <v>3250</v>
      </c>
      <c r="B5439" s="1118" t="s">
        <v>4900</v>
      </c>
      <c r="C5439" s="1117" t="s">
        <v>2816</v>
      </c>
      <c r="D5439" s="1116" t="s">
        <v>4879</v>
      </c>
      <c r="E5439" s="1356">
        <v>4</v>
      </c>
      <c r="F5439" s="1256">
        <v>1</v>
      </c>
      <c r="G5439" s="1246">
        <v>4</v>
      </c>
    </row>
    <row r="5440" spans="1:7" ht="14.15" customHeight="1">
      <c r="A5440" s="1119" t="s">
        <v>3250</v>
      </c>
      <c r="B5440" s="1118" t="s">
        <v>4900</v>
      </c>
      <c r="C5440" s="1117" t="s">
        <v>2817</v>
      </c>
      <c r="D5440" s="1116" t="s">
        <v>4242</v>
      </c>
      <c r="E5440" s="1356">
        <v>4</v>
      </c>
      <c r="F5440" s="1256">
        <v>1</v>
      </c>
      <c r="G5440" s="1246">
        <v>4</v>
      </c>
    </row>
    <row r="5441" spans="1:7" ht="14.15" customHeight="1">
      <c r="A5441" s="1119" t="s">
        <v>3250</v>
      </c>
      <c r="B5441" s="1118" t="s">
        <v>4900</v>
      </c>
      <c r="C5441" s="1117" t="s">
        <v>2818</v>
      </c>
      <c r="D5441" s="1116" t="s">
        <v>4244</v>
      </c>
      <c r="E5441" s="1356">
        <v>4</v>
      </c>
      <c r="F5441" s="1256">
        <v>1</v>
      </c>
      <c r="G5441" s="1246">
        <v>4</v>
      </c>
    </row>
    <row r="5442" spans="1:7" ht="14.15" customHeight="1">
      <c r="A5442" s="1119" t="s">
        <v>3250</v>
      </c>
      <c r="B5442" s="1118" t="s">
        <v>4900</v>
      </c>
      <c r="C5442" s="1117" t="s">
        <v>2819</v>
      </c>
      <c r="D5442" s="1116" t="s">
        <v>4877</v>
      </c>
      <c r="E5442" s="1358">
        <v>4</v>
      </c>
      <c r="F5442" s="1256">
        <v>1</v>
      </c>
      <c r="G5442" s="1246">
        <v>4</v>
      </c>
    </row>
    <row r="5443" spans="1:7" ht="14.15" customHeight="1">
      <c r="A5443" s="1119" t="s">
        <v>3250</v>
      </c>
      <c r="B5443" s="1118" t="s">
        <v>4900</v>
      </c>
      <c r="C5443" s="1117" t="s">
        <v>1746</v>
      </c>
      <c r="D5443" s="1116" t="s">
        <v>2245</v>
      </c>
      <c r="E5443" s="1356">
        <v>1</v>
      </c>
      <c r="F5443" s="1256">
        <v>1</v>
      </c>
      <c r="G5443" s="1246">
        <v>1</v>
      </c>
    </row>
    <row r="5444" spans="1:7" ht="14.15" customHeight="1">
      <c r="A5444" s="1119" t="s">
        <v>3250</v>
      </c>
      <c r="B5444" s="1118" t="s">
        <v>4900</v>
      </c>
      <c r="C5444" s="1117" t="s">
        <v>2210</v>
      </c>
      <c r="D5444" s="1116" t="s">
        <v>459</v>
      </c>
      <c r="E5444" s="1356">
        <v>1</v>
      </c>
      <c r="F5444" s="1256">
        <v>1</v>
      </c>
      <c r="G5444" s="1246">
        <v>1</v>
      </c>
    </row>
    <row r="5445" spans="1:7" ht="14.15" customHeight="1">
      <c r="A5445" s="1119" t="s">
        <v>3250</v>
      </c>
      <c r="B5445" s="1118" t="s">
        <v>4900</v>
      </c>
      <c r="C5445" s="1117" t="s">
        <v>2700</v>
      </c>
      <c r="D5445" s="1116" t="s">
        <v>3763</v>
      </c>
      <c r="E5445" s="1356">
        <v>1</v>
      </c>
      <c r="F5445" s="1256">
        <v>1</v>
      </c>
      <c r="G5445" s="1246">
        <v>1</v>
      </c>
    </row>
    <row r="5446" spans="1:7" ht="14.15" customHeight="1">
      <c r="A5446" s="1119" t="s">
        <v>3250</v>
      </c>
      <c r="B5446" s="1118" t="s">
        <v>4900</v>
      </c>
      <c r="C5446" s="1117" t="s">
        <v>2497</v>
      </c>
      <c r="D5446" s="1116" t="s">
        <v>3784</v>
      </c>
      <c r="E5446" s="1356">
        <v>3</v>
      </c>
      <c r="F5446" s="1256">
        <v>1</v>
      </c>
      <c r="G5446" s="1246">
        <v>3</v>
      </c>
    </row>
    <row r="5447" spans="1:7" ht="14.15" customHeight="1">
      <c r="A5447" s="1119" t="s">
        <v>3250</v>
      </c>
      <c r="B5447" s="1118" t="s">
        <v>4900</v>
      </c>
      <c r="C5447" s="1117" t="s">
        <v>4432</v>
      </c>
      <c r="D5447" s="1116" t="s">
        <v>1792</v>
      </c>
      <c r="E5447" s="1356">
        <v>1.6000000000000001E-3</v>
      </c>
      <c r="F5447" s="1256">
        <v>1</v>
      </c>
      <c r="G5447" s="1246">
        <v>1.6000000000000001E-3</v>
      </c>
    </row>
    <row r="5448" spans="1:7" ht="14.15" customHeight="1">
      <c r="A5448" s="1119" t="s">
        <v>3250</v>
      </c>
      <c r="B5448" s="1118" t="s">
        <v>4900</v>
      </c>
      <c r="C5448" s="1117" t="s">
        <v>5417</v>
      </c>
      <c r="D5448" s="1116" t="s">
        <v>3885</v>
      </c>
      <c r="E5448" s="1356">
        <v>5.0000000000000001E-3</v>
      </c>
      <c r="F5448" s="1256">
        <v>1</v>
      </c>
      <c r="G5448" s="1246">
        <v>5.0000000000000001E-3</v>
      </c>
    </row>
    <row r="5449" spans="1:7" ht="14.15" customHeight="1">
      <c r="A5449" s="1119" t="s">
        <v>3250</v>
      </c>
      <c r="B5449" s="1118" t="s">
        <v>4900</v>
      </c>
      <c r="C5449" s="1117" t="s">
        <v>5419</v>
      </c>
      <c r="D5449" s="1116" t="s">
        <v>3704</v>
      </c>
      <c r="E5449" s="1356">
        <v>0.02</v>
      </c>
      <c r="F5449" s="1256">
        <v>1</v>
      </c>
      <c r="G5449" s="1246">
        <v>0.02</v>
      </c>
    </row>
    <row r="5450" spans="1:7" ht="14.15" customHeight="1">
      <c r="A5450" s="1119" t="s">
        <v>3250</v>
      </c>
      <c r="B5450" s="1118" t="s">
        <v>4900</v>
      </c>
      <c r="C5450" s="1117" t="s">
        <v>869</v>
      </c>
      <c r="D5450" s="1116" t="s">
        <v>1793</v>
      </c>
      <c r="E5450" s="1356">
        <v>1.4E-3</v>
      </c>
      <c r="F5450" s="1256">
        <v>1</v>
      </c>
      <c r="G5450" s="1246">
        <v>1.4E-3</v>
      </c>
    </row>
    <row r="5451" spans="1:7" ht="14.15" customHeight="1">
      <c r="A5451" s="1119" t="s">
        <v>3250</v>
      </c>
      <c r="B5451" s="1118" t="s">
        <v>4900</v>
      </c>
      <c r="C5451" s="1117" t="s">
        <v>870</v>
      </c>
      <c r="D5451" s="1116" t="s">
        <v>871</v>
      </c>
      <c r="E5451" s="1356">
        <v>2E-3</v>
      </c>
      <c r="F5451" s="1256">
        <v>1</v>
      </c>
      <c r="G5451" s="1246">
        <v>2E-3</v>
      </c>
    </row>
    <row r="5452" spans="1:7" ht="14.15" customHeight="1">
      <c r="A5452" s="1119" t="s">
        <v>3250</v>
      </c>
      <c r="B5452" s="1118" t="s">
        <v>4900</v>
      </c>
      <c r="C5452" s="1117" t="s">
        <v>727</v>
      </c>
      <c r="D5452" s="1116" t="s">
        <v>377</v>
      </c>
      <c r="E5452" s="1356">
        <v>0.52900000000000003</v>
      </c>
      <c r="F5452" s="1256">
        <v>1</v>
      </c>
      <c r="G5452" s="1246">
        <v>0.52900000000000003</v>
      </c>
    </row>
    <row r="5453" spans="1:7" ht="14.15" customHeight="1">
      <c r="A5453" s="1119" t="s">
        <v>3250</v>
      </c>
      <c r="B5453" s="1118" t="s">
        <v>4900</v>
      </c>
      <c r="C5453" s="1117" t="s">
        <v>2555</v>
      </c>
      <c r="D5453" s="1116" t="s">
        <v>4814</v>
      </c>
      <c r="E5453" s="1356">
        <v>0.73399999999999999</v>
      </c>
      <c r="F5453" s="1256">
        <v>1</v>
      </c>
      <c r="G5453" s="1246">
        <v>0.73399999999999999</v>
      </c>
    </row>
    <row r="5454" spans="1:7" ht="14.15" customHeight="1">
      <c r="A5454" s="1119" t="s">
        <v>3250</v>
      </c>
      <c r="B5454" s="1118" t="s">
        <v>4900</v>
      </c>
      <c r="C5454" s="1117" t="s">
        <v>2552</v>
      </c>
      <c r="D5454" s="1116" t="s">
        <v>379</v>
      </c>
      <c r="E5454" s="1356">
        <v>0.251</v>
      </c>
      <c r="F5454" s="1256">
        <v>1</v>
      </c>
      <c r="G5454" s="1246">
        <v>0.251</v>
      </c>
    </row>
    <row r="5455" spans="1:7" ht="14.15" customHeight="1">
      <c r="A5455" s="1119" t="s">
        <v>3250</v>
      </c>
      <c r="B5455" s="1118" t="s">
        <v>4900</v>
      </c>
      <c r="C5455" s="1117" t="s">
        <v>2553</v>
      </c>
      <c r="D5455" s="1116" t="s">
        <v>380</v>
      </c>
      <c r="E5455" s="1356">
        <v>0.193</v>
      </c>
      <c r="F5455" s="1256">
        <v>1</v>
      </c>
      <c r="G5455" s="1246">
        <v>0.193</v>
      </c>
    </row>
    <row r="5456" spans="1:7" ht="14.15" customHeight="1">
      <c r="A5456" s="1119" t="s">
        <v>3250</v>
      </c>
      <c r="B5456" s="1118" t="s">
        <v>4900</v>
      </c>
      <c r="C5456" s="1117" t="s">
        <v>292</v>
      </c>
      <c r="D5456" s="1116" t="s">
        <v>378</v>
      </c>
      <c r="E5456" s="1356">
        <v>0.75700000000000001</v>
      </c>
      <c r="F5456" s="1256">
        <v>1</v>
      </c>
      <c r="G5456" s="1246">
        <v>0.75700000000000001</v>
      </c>
    </row>
    <row r="5457" spans="1:7" ht="14.15" customHeight="1">
      <c r="A5457" s="1119" t="s">
        <v>3250</v>
      </c>
      <c r="B5457" s="1118" t="s">
        <v>4900</v>
      </c>
      <c r="C5457" s="1117" t="s">
        <v>6660</v>
      </c>
      <c r="D5457" s="1116" t="s">
        <v>6661</v>
      </c>
      <c r="E5457" s="1356">
        <v>1.8E-3</v>
      </c>
      <c r="F5457" s="1256">
        <v>1</v>
      </c>
      <c r="G5457" s="1246">
        <v>1.8E-3</v>
      </c>
    </row>
    <row r="5458" spans="1:7" ht="14.15" customHeight="1">
      <c r="A5458" s="1119" t="s">
        <v>2809</v>
      </c>
      <c r="B5458" s="1118" t="s">
        <v>1902</v>
      </c>
      <c r="C5458" s="1117" t="s">
        <v>42</v>
      </c>
      <c r="D5458" s="1116" t="s">
        <v>5125</v>
      </c>
      <c r="E5458" s="1356">
        <v>1</v>
      </c>
      <c r="F5458" s="1256">
        <v>1</v>
      </c>
      <c r="G5458" s="1246">
        <v>1</v>
      </c>
    </row>
    <row r="5459" spans="1:7" ht="14.15" customHeight="1">
      <c r="A5459" s="1119" t="s">
        <v>2809</v>
      </c>
      <c r="B5459" s="1118" t="s">
        <v>1902</v>
      </c>
      <c r="C5459" s="1117" t="s">
        <v>40</v>
      </c>
      <c r="D5459" s="1116" t="s">
        <v>5324</v>
      </c>
      <c r="E5459" s="1356">
        <v>1</v>
      </c>
      <c r="F5459" s="1256">
        <v>1</v>
      </c>
      <c r="G5459" s="1246">
        <v>1</v>
      </c>
    </row>
    <row r="5460" spans="1:7" ht="14.15" customHeight="1">
      <c r="A5460" s="1119" t="s">
        <v>2809</v>
      </c>
      <c r="B5460" s="1118" t="s">
        <v>1902</v>
      </c>
      <c r="C5460" s="1117" t="s">
        <v>4576</v>
      </c>
      <c r="D5460" s="1116" t="s">
        <v>3735</v>
      </c>
      <c r="E5460" s="1356">
        <v>1</v>
      </c>
      <c r="F5460" s="1256">
        <v>1</v>
      </c>
      <c r="G5460" s="1246">
        <v>1</v>
      </c>
    </row>
    <row r="5461" spans="1:7" ht="14.15" customHeight="1">
      <c r="A5461" s="1119" t="s">
        <v>2809</v>
      </c>
      <c r="B5461" s="1118" t="s">
        <v>1902</v>
      </c>
      <c r="C5461" s="1117" t="s">
        <v>2704</v>
      </c>
      <c r="D5461" s="1116" t="s">
        <v>3264</v>
      </c>
      <c r="E5461" s="1356">
        <v>1</v>
      </c>
      <c r="F5461" s="1256">
        <v>1</v>
      </c>
      <c r="G5461" s="1246">
        <v>1</v>
      </c>
    </row>
    <row r="5462" spans="1:7" ht="14.15" customHeight="1">
      <c r="A5462" s="1119" t="s">
        <v>2809</v>
      </c>
      <c r="B5462" s="1118" t="s">
        <v>1902</v>
      </c>
      <c r="C5462" s="1117" t="s">
        <v>2365</v>
      </c>
      <c r="D5462" s="1116" t="s">
        <v>3263</v>
      </c>
      <c r="E5462" s="1356">
        <v>1</v>
      </c>
      <c r="F5462" s="1256">
        <v>1</v>
      </c>
      <c r="G5462" s="1246">
        <v>1</v>
      </c>
    </row>
    <row r="5463" spans="1:7" ht="14.15" customHeight="1">
      <c r="A5463" s="1119" t="s">
        <v>2809</v>
      </c>
      <c r="B5463" s="1118" t="s">
        <v>1902</v>
      </c>
      <c r="C5463" s="1117" t="s">
        <v>499</v>
      </c>
      <c r="D5463" s="1116" t="s">
        <v>3764</v>
      </c>
      <c r="E5463" s="1356">
        <v>2</v>
      </c>
      <c r="F5463" s="1256">
        <v>1</v>
      </c>
      <c r="G5463" s="1246">
        <v>2</v>
      </c>
    </row>
    <row r="5464" spans="1:7" ht="14.15" customHeight="1">
      <c r="A5464" s="1119" t="s">
        <v>2809</v>
      </c>
      <c r="B5464" s="1118" t="s">
        <v>1902</v>
      </c>
      <c r="C5464" s="1117" t="s">
        <v>2212</v>
      </c>
      <c r="D5464" s="1116" t="s">
        <v>2213</v>
      </c>
      <c r="E5464" s="1356">
        <v>1</v>
      </c>
      <c r="F5464" s="1256">
        <v>1</v>
      </c>
      <c r="G5464" s="1246">
        <v>1</v>
      </c>
    </row>
    <row r="5465" spans="1:7" ht="14.15" customHeight="1">
      <c r="A5465" s="1119" t="s">
        <v>2809</v>
      </c>
      <c r="B5465" s="1118" t="s">
        <v>1902</v>
      </c>
      <c r="C5465" s="1117" t="s">
        <v>1984</v>
      </c>
      <c r="D5465" s="1116" t="s">
        <v>4062</v>
      </c>
      <c r="E5465" s="1356">
        <v>1</v>
      </c>
      <c r="F5465" s="1256">
        <v>1</v>
      </c>
      <c r="G5465" s="1246">
        <v>1</v>
      </c>
    </row>
    <row r="5466" spans="1:7" ht="14.15" customHeight="1">
      <c r="A5466" s="1119" t="s">
        <v>2809</v>
      </c>
      <c r="B5466" s="1118" t="s">
        <v>1902</v>
      </c>
      <c r="C5466" s="1117" t="s">
        <v>1747</v>
      </c>
      <c r="D5466" s="1116" t="s">
        <v>5005</v>
      </c>
      <c r="E5466" s="1356">
        <v>1</v>
      </c>
      <c r="F5466" s="1256">
        <v>1</v>
      </c>
      <c r="G5466" s="1246">
        <v>1</v>
      </c>
    </row>
    <row r="5467" spans="1:7" ht="14.15" customHeight="1">
      <c r="A5467" s="1119" t="s">
        <v>2809</v>
      </c>
      <c r="B5467" s="1118" t="s">
        <v>1902</v>
      </c>
      <c r="C5467" s="1117" t="s">
        <v>1986</v>
      </c>
      <c r="D5467" s="1116" t="s">
        <v>4064</v>
      </c>
      <c r="E5467" s="1356">
        <v>2</v>
      </c>
      <c r="F5467" s="1256">
        <v>1</v>
      </c>
      <c r="G5467" s="1246">
        <v>2</v>
      </c>
    </row>
    <row r="5468" spans="1:7" ht="14.15" customHeight="1">
      <c r="A5468" s="1119" t="s">
        <v>2809</v>
      </c>
      <c r="B5468" s="1118" t="s">
        <v>1902</v>
      </c>
      <c r="C5468" s="1117" t="s">
        <v>1806</v>
      </c>
      <c r="D5468" s="1116" t="s">
        <v>1807</v>
      </c>
      <c r="E5468" s="1358">
        <v>8</v>
      </c>
      <c r="F5468" s="1256">
        <v>1</v>
      </c>
      <c r="G5468" s="1246">
        <v>8</v>
      </c>
    </row>
    <row r="5469" spans="1:7" ht="14.15" customHeight="1">
      <c r="A5469" s="1119" t="s">
        <v>2809</v>
      </c>
      <c r="B5469" s="1118" t="s">
        <v>1902</v>
      </c>
      <c r="C5469" s="1117" t="s">
        <v>142</v>
      </c>
      <c r="D5469" s="1116" t="s">
        <v>143</v>
      </c>
      <c r="E5469" s="1356">
        <v>4</v>
      </c>
      <c r="F5469" s="1256">
        <v>1</v>
      </c>
      <c r="G5469" s="1246">
        <v>4</v>
      </c>
    </row>
    <row r="5470" spans="1:7" ht="14.15" customHeight="1">
      <c r="A5470" s="1119" t="s">
        <v>2809</v>
      </c>
      <c r="B5470" s="1118" t="s">
        <v>1902</v>
      </c>
      <c r="C5470" s="1117" t="s">
        <v>2813</v>
      </c>
      <c r="D5470" s="1116" t="s">
        <v>4243</v>
      </c>
      <c r="E5470" s="1356">
        <v>4</v>
      </c>
      <c r="F5470" s="1256">
        <v>1</v>
      </c>
      <c r="G5470" s="1246">
        <v>4</v>
      </c>
    </row>
    <row r="5471" spans="1:7" ht="14.15" customHeight="1">
      <c r="A5471" s="1119" t="s">
        <v>2809</v>
      </c>
      <c r="B5471" s="1118" t="s">
        <v>1902</v>
      </c>
      <c r="C5471" s="1117" t="s">
        <v>2814</v>
      </c>
      <c r="D5471" s="1116" t="s">
        <v>4245</v>
      </c>
      <c r="E5471" s="1356">
        <v>4</v>
      </c>
      <c r="F5471" s="1256">
        <v>1</v>
      </c>
      <c r="G5471" s="1246">
        <v>4</v>
      </c>
    </row>
    <row r="5472" spans="1:7" ht="14.15" customHeight="1">
      <c r="A5472" s="1119" t="s">
        <v>2809</v>
      </c>
      <c r="B5472" s="1118" t="s">
        <v>1902</v>
      </c>
      <c r="C5472" s="1117" t="s">
        <v>2815</v>
      </c>
      <c r="D5472" s="1116" t="s">
        <v>4878</v>
      </c>
      <c r="E5472" s="1356">
        <v>4</v>
      </c>
      <c r="F5472" s="1256">
        <v>1</v>
      </c>
      <c r="G5472" s="1246">
        <v>4</v>
      </c>
    </row>
    <row r="5473" spans="1:7" ht="14.15" customHeight="1">
      <c r="A5473" s="1119" t="s">
        <v>2809</v>
      </c>
      <c r="B5473" s="1118" t="s">
        <v>1902</v>
      </c>
      <c r="C5473" s="1117" t="s">
        <v>2816</v>
      </c>
      <c r="D5473" s="1116" t="s">
        <v>4879</v>
      </c>
      <c r="E5473" s="1356">
        <v>4</v>
      </c>
      <c r="F5473" s="1256">
        <v>1</v>
      </c>
      <c r="G5473" s="1246">
        <v>4</v>
      </c>
    </row>
    <row r="5474" spans="1:7" ht="14.15" customHeight="1">
      <c r="A5474" s="1119" t="s">
        <v>2809</v>
      </c>
      <c r="B5474" s="1118" t="s">
        <v>1902</v>
      </c>
      <c r="C5474" s="1117" t="s">
        <v>2817</v>
      </c>
      <c r="D5474" s="1116" t="s">
        <v>4242</v>
      </c>
      <c r="E5474" s="1356">
        <v>4</v>
      </c>
      <c r="F5474" s="1256">
        <v>1</v>
      </c>
      <c r="G5474" s="1246">
        <v>4</v>
      </c>
    </row>
    <row r="5475" spans="1:7" ht="14.15" customHeight="1">
      <c r="A5475" s="1119" t="s">
        <v>2809</v>
      </c>
      <c r="B5475" s="1118" t="s">
        <v>1902</v>
      </c>
      <c r="C5475" s="1117" t="s">
        <v>2818</v>
      </c>
      <c r="D5475" s="1116" t="s">
        <v>4244</v>
      </c>
      <c r="E5475" s="1356">
        <v>4</v>
      </c>
      <c r="F5475" s="1256">
        <v>1</v>
      </c>
      <c r="G5475" s="1246">
        <v>4</v>
      </c>
    </row>
    <row r="5476" spans="1:7" ht="14.15" customHeight="1">
      <c r="A5476" s="1119" t="s">
        <v>2809</v>
      </c>
      <c r="B5476" s="1118" t="s">
        <v>1902</v>
      </c>
      <c r="C5476" s="1117" t="s">
        <v>2819</v>
      </c>
      <c r="D5476" s="1116" t="s">
        <v>4877</v>
      </c>
      <c r="E5476" s="1356">
        <v>4</v>
      </c>
      <c r="F5476" s="1256">
        <v>1</v>
      </c>
      <c r="G5476" s="1246">
        <v>4</v>
      </c>
    </row>
    <row r="5477" spans="1:7" ht="14.15" customHeight="1">
      <c r="A5477" s="1119" t="s">
        <v>2809</v>
      </c>
      <c r="B5477" s="1118" t="s">
        <v>1902</v>
      </c>
      <c r="C5477" s="1117" t="s">
        <v>1746</v>
      </c>
      <c r="D5477" s="1116" t="s">
        <v>2245</v>
      </c>
      <c r="E5477" s="1356">
        <v>1</v>
      </c>
      <c r="F5477" s="1256">
        <v>1</v>
      </c>
      <c r="G5477" s="1246">
        <v>1</v>
      </c>
    </row>
    <row r="5478" spans="1:7" ht="14.15" customHeight="1">
      <c r="A5478" s="1119" t="s">
        <v>2809</v>
      </c>
      <c r="B5478" s="1118" t="s">
        <v>1902</v>
      </c>
      <c r="C5478" s="1117" t="s">
        <v>2210</v>
      </c>
      <c r="D5478" s="1116" t="s">
        <v>459</v>
      </c>
      <c r="E5478" s="1356">
        <v>1</v>
      </c>
      <c r="F5478" s="1256">
        <v>1</v>
      </c>
      <c r="G5478" s="1246">
        <v>1</v>
      </c>
    </row>
    <row r="5479" spans="1:7" ht="14.15" customHeight="1">
      <c r="A5479" s="1119" t="s">
        <v>2809</v>
      </c>
      <c r="B5479" s="1118" t="s">
        <v>1902</v>
      </c>
      <c r="C5479" s="1117" t="s">
        <v>2700</v>
      </c>
      <c r="D5479" s="1116" t="s">
        <v>3763</v>
      </c>
      <c r="E5479" s="1356">
        <v>1</v>
      </c>
      <c r="F5479" s="1256">
        <v>1</v>
      </c>
      <c r="G5479" s="1246">
        <v>1</v>
      </c>
    </row>
    <row r="5480" spans="1:7" ht="14.15" customHeight="1">
      <c r="A5480" s="1119" t="s">
        <v>2809</v>
      </c>
      <c r="B5480" s="1118" t="s">
        <v>1902</v>
      </c>
      <c r="C5480" s="1117" t="s">
        <v>2497</v>
      </c>
      <c r="D5480" s="1116" t="s">
        <v>3784</v>
      </c>
      <c r="E5480" s="1356">
        <v>3</v>
      </c>
      <c r="F5480" s="1256">
        <v>1</v>
      </c>
      <c r="G5480" s="1246">
        <v>3</v>
      </c>
    </row>
    <row r="5481" spans="1:7" ht="14.15" customHeight="1">
      <c r="A5481" s="1119" t="s">
        <v>2809</v>
      </c>
      <c r="B5481" s="1118" t="s">
        <v>1902</v>
      </c>
      <c r="C5481" s="1117" t="s">
        <v>4432</v>
      </c>
      <c r="D5481" s="1116" t="s">
        <v>1792</v>
      </c>
      <c r="E5481" s="1356">
        <v>1.6000000000000001E-3</v>
      </c>
      <c r="F5481" s="1256">
        <v>1</v>
      </c>
      <c r="G5481" s="1246">
        <v>1.6000000000000001E-3</v>
      </c>
    </row>
    <row r="5482" spans="1:7" ht="14.15" customHeight="1">
      <c r="A5482" s="1119" t="s">
        <v>2809</v>
      </c>
      <c r="B5482" s="1118" t="s">
        <v>1902</v>
      </c>
      <c r="C5482" s="1117" t="s">
        <v>5417</v>
      </c>
      <c r="D5482" s="1116" t="s">
        <v>3885</v>
      </c>
      <c r="E5482" s="1356">
        <v>5.0000000000000001E-3</v>
      </c>
      <c r="F5482" s="1256">
        <v>1</v>
      </c>
      <c r="G5482" s="1246">
        <v>5.0000000000000001E-3</v>
      </c>
    </row>
    <row r="5483" spans="1:7" ht="14.15" customHeight="1">
      <c r="A5483" s="1119" t="s">
        <v>2809</v>
      </c>
      <c r="B5483" s="1118" t="s">
        <v>1902</v>
      </c>
      <c r="C5483" s="1117" t="s">
        <v>5419</v>
      </c>
      <c r="D5483" s="1116" t="s">
        <v>3704</v>
      </c>
      <c r="E5483" s="1356">
        <v>0.02</v>
      </c>
      <c r="F5483" s="1256">
        <v>1</v>
      </c>
      <c r="G5483" s="1246">
        <v>0.02</v>
      </c>
    </row>
    <row r="5484" spans="1:7" ht="14.15" customHeight="1">
      <c r="A5484" s="1119" t="s">
        <v>2809</v>
      </c>
      <c r="B5484" s="1118" t="s">
        <v>1902</v>
      </c>
      <c r="C5484" s="1117" t="s">
        <v>869</v>
      </c>
      <c r="D5484" s="1116" t="s">
        <v>1793</v>
      </c>
      <c r="E5484" s="1356">
        <v>1.4E-3</v>
      </c>
      <c r="F5484" s="1256">
        <v>1</v>
      </c>
      <c r="G5484" s="1246">
        <v>1.4E-3</v>
      </c>
    </row>
    <row r="5485" spans="1:7" ht="14.15" customHeight="1">
      <c r="A5485" s="1119" t="s">
        <v>2809</v>
      </c>
      <c r="B5485" s="1118" t="s">
        <v>1902</v>
      </c>
      <c r="C5485" s="1117" t="s">
        <v>870</v>
      </c>
      <c r="D5485" s="1116" t="s">
        <v>871</v>
      </c>
      <c r="E5485" s="1356">
        <v>2E-3</v>
      </c>
      <c r="F5485" s="1256">
        <v>1</v>
      </c>
      <c r="G5485" s="1246">
        <v>2E-3</v>
      </c>
    </row>
    <row r="5486" spans="1:7" ht="14.15" customHeight="1">
      <c r="A5486" s="1119" t="s">
        <v>2809</v>
      </c>
      <c r="B5486" s="1118" t="s">
        <v>1902</v>
      </c>
      <c r="C5486" s="1117" t="s">
        <v>727</v>
      </c>
      <c r="D5486" s="1116" t="s">
        <v>377</v>
      </c>
      <c r="E5486" s="1356">
        <v>0.52900000000000003</v>
      </c>
      <c r="F5486" s="1256">
        <v>1</v>
      </c>
      <c r="G5486" s="1246">
        <v>0.52900000000000003</v>
      </c>
    </row>
    <row r="5487" spans="1:7" ht="14.15" customHeight="1">
      <c r="A5487" s="1119" t="s">
        <v>2809</v>
      </c>
      <c r="B5487" s="1118" t="s">
        <v>1902</v>
      </c>
      <c r="C5487" s="1117" t="s">
        <v>2555</v>
      </c>
      <c r="D5487" s="1116" t="s">
        <v>4814</v>
      </c>
      <c r="E5487" s="1356">
        <v>0.73399999999999999</v>
      </c>
      <c r="F5487" s="1256">
        <v>1</v>
      </c>
      <c r="G5487" s="1246">
        <v>0.73399999999999999</v>
      </c>
    </row>
    <row r="5488" spans="1:7" ht="14.15" customHeight="1">
      <c r="A5488" s="1119" t="s">
        <v>2809</v>
      </c>
      <c r="B5488" s="1118" t="s">
        <v>1902</v>
      </c>
      <c r="C5488" s="1117" t="s">
        <v>292</v>
      </c>
      <c r="D5488" s="1116" t="s">
        <v>378</v>
      </c>
      <c r="E5488" s="1356">
        <v>0.75700000000000001</v>
      </c>
      <c r="F5488" s="1256">
        <v>1</v>
      </c>
      <c r="G5488" s="1246">
        <v>0.75700000000000001</v>
      </c>
    </row>
    <row r="5489" spans="1:7" ht="14.15" customHeight="1">
      <c r="A5489" s="1119" t="s">
        <v>2809</v>
      </c>
      <c r="B5489" s="1118" t="s">
        <v>1902</v>
      </c>
      <c r="C5489" s="1117" t="s">
        <v>6660</v>
      </c>
      <c r="D5489" s="1116" t="s">
        <v>6661</v>
      </c>
      <c r="E5489" s="1356">
        <v>1.1000000000000001E-3</v>
      </c>
      <c r="F5489" s="1256">
        <v>1</v>
      </c>
      <c r="G5489" s="1246">
        <v>1.1000000000000001E-3</v>
      </c>
    </row>
    <row r="5490" spans="1:7" ht="14.15" customHeight="1">
      <c r="A5490" s="1119" t="s">
        <v>3622</v>
      </c>
      <c r="B5490" s="1118" t="s">
        <v>2844</v>
      </c>
      <c r="C5490" s="1117" t="s">
        <v>42</v>
      </c>
      <c r="D5490" s="1116" t="s">
        <v>5125</v>
      </c>
      <c r="E5490" s="1356">
        <v>1</v>
      </c>
      <c r="F5490" s="1256">
        <v>1</v>
      </c>
      <c r="G5490" s="1246">
        <v>1</v>
      </c>
    </row>
    <row r="5491" spans="1:7" ht="14.15" customHeight="1">
      <c r="A5491" s="1119" t="s">
        <v>3622</v>
      </c>
      <c r="B5491" s="1118" t="s">
        <v>2844</v>
      </c>
      <c r="C5491" s="1117" t="s">
        <v>40</v>
      </c>
      <c r="D5491" s="1116" t="s">
        <v>5324</v>
      </c>
      <c r="E5491" s="1356">
        <v>1</v>
      </c>
      <c r="F5491" s="1256">
        <v>1</v>
      </c>
      <c r="G5491" s="1246">
        <v>1</v>
      </c>
    </row>
    <row r="5492" spans="1:7" ht="14.15" customHeight="1">
      <c r="A5492" s="1119" t="s">
        <v>3622</v>
      </c>
      <c r="B5492" s="1118" t="s">
        <v>2844</v>
      </c>
      <c r="C5492" s="1117" t="s">
        <v>4576</v>
      </c>
      <c r="D5492" s="1116" t="s">
        <v>3735</v>
      </c>
      <c r="E5492" s="1356">
        <v>1</v>
      </c>
      <c r="F5492" s="1256">
        <v>1</v>
      </c>
      <c r="G5492" s="1246">
        <v>1</v>
      </c>
    </row>
    <row r="5493" spans="1:7" ht="14.15" customHeight="1">
      <c r="A5493" s="1119" t="s">
        <v>3622</v>
      </c>
      <c r="B5493" s="1118" t="s">
        <v>2844</v>
      </c>
      <c r="C5493" s="1117" t="s">
        <v>2704</v>
      </c>
      <c r="D5493" s="1116" t="s">
        <v>3264</v>
      </c>
      <c r="E5493" s="1356">
        <v>1</v>
      </c>
      <c r="F5493" s="1256">
        <v>1</v>
      </c>
      <c r="G5493" s="1246">
        <v>1</v>
      </c>
    </row>
    <row r="5494" spans="1:7" ht="14.15" customHeight="1">
      <c r="A5494" s="1119" t="s">
        <v>3622</v>
      </c>
      <c r="B5494" s="1118" t="s">
        <v>2844</v>
      </c>
      <c r="C5494" s="1117" t="s">
        <v>2365</v>
      </c>
      <c r="D5494" s="1116" t="s">
        <v>3263</v>
      </c>
      <c r="E5494" s="1356">
        <v>1</v>
      </c>
      <c r="F5494" s="1256">
        <v>1</v>
      </c>
      <c r="G5494" s="1246">
        <v>1</v>
      </c>
    </row>
    <row r="5495" spans="1:7" ht="14.15" customHeight="1">
      <c r="A5495" s="1119" t="s">
        <v>3622</v>
      </c>
      <c r="B5495" s="1118" t="s">
        <v>2844</v>
      </c>
      <c r="C5495" s="1117" t="s">
        <v>499</v>
      </c>
      <c r="D5495" s="1116" t="s">
        <v>3764</v>
      </c>
      <c r="E5495" s="1356">
        <v>2</v>
      </c>
      <c r="F5495" s="1256">
        <v>1</v>
      </c>
      <c r="G5495" s="1246">
        <v>2</v>
      </c>
    </row>
    <row r="5496" spans="1:7" ht="14.15" customHeight="1">
      <c r="A5496" s="1119" t="s">
        <v>3622</v>
      </c>
      <c r="B5496" s="1118" t="s">
        <v>2844</v>
      </c>
      <c r="C5496" s="1117" t="s">
        <v>2212</v>
      </c>
      <c r="D5496" s="1116" t="s">
        <v>2213</v>
      </c>
      <c r="E5496" s="1358">
        <v>1</v>
      </c>
      <c r="F5496" s="1256">
        <v>1</v>
      </c>
      <c r="G5496" s="1246">
        <v>1</v>
      </c>
    </row>
    <row r="5497" spans="1:7" ht="14.15" customHeight="1">
      <c r="A5497" s="1119" t="s">
        <v>3622</v>
      </c>
      <c r="B5497" s="1118" t="s">
        <v>2844</v>
      </c>
      <c r="C5497" s="1117" t="s">
        <v>1984</v>
      </c>
      <c r="D5497" s="1116" t="s">
        <v>4062</v>
      </c>
      <c r="E5497" s="1356">
        <v>1</v>
      </c>
      <c r="F5497" s="1256">
        <v>1</v>
      </c>
      <c r="G5497" s="1246">
        <v>1</v>
      </c>
    </row>
    <row r="5498" spans="1:7" ht="14.15" customHeight="1">
      <c r="A5498" s="1119" t="s">
        <v>3622</v>
      </c>
      <c r="B5498" s="1118" t="s">
        <v>2844</v>
      </c>
      <c r="C5498" s="1117" t="s">
        <v>1747</v>
      </c>
      <c r="D5498" s="1116" t="s">
        <v>5005</v>
      </c>
      <c r="E5498" s="1356">
        <v>1</v>
      </c>
      <c r="F5498" s="1256">
        <v>1</v>
      </c>
      <c r="G5498" s="1246">
        <v>1</v>
      </c>
    </row>
    <row r="5499" spans="1:7" ht="14.15" customHeight="1">
      <c r="A5499" s="1119" t="s">
        <v>3622</v>
      </c>
      <c r="B5499" s="1118" t="s">
        <v>2844</v>
      </c>
      <c r="C5499" s="1117" t="s">
        <v>1986</v>
      </c>
      <c r="D5499" s="1116" t="s">
        <v>4064</v>
      </c>
      <c r="E5499" s="1356">
        <v>2</v>
      </c>
      <c r="F5499" s="1256">
        <v>1</v>
      </c>
      <c r="G5499" s="1246">
        <v>2</v>
      </c>
    </row>
    <row r="5500" spans="1:7" ht="14.15" customHeight="1">
      <c r="A5500" s="1119" t="s">
        <v>3622</v>
      </c>
      <c r="B5500" s="1118" t="s">
        <v>2844</v>
      </c>
      <c r="C5500" s="1117" t="s">
        <v>1806</v>
      </c>
      <c r="D5500" s="1116" t="s">
        <v>1807</v>
      </c>
      <c r="E5500" s="1356">
        <v>8</v>
      </c>
      <c r="F5500" s="1256">
        <v>1</v>
      </c>
      <c r="G5500" s="1246">
        <v>8</v>
      </c>
    </row>
    <row r="5501" spans="1:7" ht="14.15" customHeight="1">
      <c r="A5501" s="1119" t="s">
        <v>3622</v>
      </c>
      <c r="B5501" s="1118" t="s">
        <v>2844</v>
      </c>
      <c r="C5501" s="1117" t="s">
        <v>142</v>
      </c>
      <c r="D5501" s="1116" t="s">
        <v>143</v>
      </c>
      <c r="E5501" s="1356">
        <v>4</v>
      </c>
      <c r="F5501" s="1256">
        <v>1</v>
      </c>
      <c r="G5501" s="1246">
        <v>4</v>
      </c>
    </row>
    <row r="5502" spans="1:7" ht="14.15" customHeight="1">
      <c r="A5502" s="1119" t="s">
        <v>3622</v>
      </c>
      <c r="B5502" s="1118" t="s">
        <v>2844</v>
      </c>
      <c r="C5502" s="1117" t="s">
        <v>2813</v>
      </c>
      <c r="D5502" s="1116" t="s">
        <v>4243</v>
      </c>
      <c r="E5502" s="1356">
        <v>4</v>
      </c>
      <c r="F5502" s="1256">
        <v>1</v>
      </c>
      <c r="G5502" s="1246">
        <v>4</v>
      </c>
    </row>
    <row r="5503" spans="1:7" ht="14.15" customHeight="1">
      <c r="A5503" s="1119" t="s">
        <v>3622</v>
      </c>
      <c r="B5503" s="1118" t="s">
        <v>2844</v>
      </c>
      <c r="C5503" s="1117" t="s">
        <v>2814</v>
      </c>
      <c r="D5503" s="1116" t="s">
        <v>4245</v>
      </c>
      <c r="E5503" s="1356">
        <v>4</v>
      </c>
      <c r="F5503" s="1256">
        <v>1</v>
      </c>
      <c r="G5503" s="1246">
        <v>4</v>
      </c>
    </row>
    <row r="5504" spans="1:7" ht="14.15" customHeight="1">
      <c r="A5504" s="1119" t="s">
        <v>3622</v>
      </c>
      <c r="B5504" s="1118" t="s">
        <v>2844</v>
      </c>
      <c r="C5504" s="1117" t="s">
        <v>2815</v>
      </c>
      <c r="D5504" s="1116" t="s">
        <v>4878</v>
      </c>
      <c r="E5504" s="1356">
        <v>4</v>
      </c>
      <c r="F5504" s="1256">
        <v>1</v>
      </c>
      <c r="G5504" s="1246">
        <v>4</v>
      </c>
    </row>
    <row r="5505" spans="1:7" ht="14.15" customHeight="1">
      <c r="A5505" s="1119" t="s">
        <v>3622</v>
      </c>
      <c r="B5505" s="1118" t="s">
        <v>2844</v>
      </c>
      <c r="C5505" s="1117" t="s">
        <v>2816</v>
      </c>
      <c r="D5505" s="1116" t="s">
        <v>4879</v>
      </c>
      <c r="E5505" s="1356">
        <v>4</v>
      </c>
      <c r="F5505" s="1256">
        <v>1</v>
      </c>
      <c r="G5505" s="1246">
        <v>4</v>
      </c>
    </row>
    <row r="5506" spans="1:7" ht="14.15" customHeight="1">
      <c r="A5506" s="1119" t="s">
        <v>3622</v>
      </c>
      <c r="B5506" s="1118" t="s">
        <v>2844</v>
      </c>
      <c r="C5506" s="1117" t="s">
        <v>2817</v>
      </c>
      <c r="D5506" s="1116" t="s">
        <v>4242</v>
      </c>
      <c r="E5506" s="1356">
        <v>4</v>
      </c>
      <c r="F5506" s="1256">
        <v>1</v>
      </c>
      <c r="G5506" s="1246">
        <v>4</v>
      </c>
    </row>
    <row r="5507" spans="1:7" ht="14.15" customHeight="1">
      <c r="A5507" s="1119" t="s">
        <v>3622</v>
      </c>
      <c r="B5507" s="1118" t="s">
        <v>2844</v>
      </c>
      <c r="C5507" s="1117" t="s">
        <v>2818</v>
      </c>
      <c r="D5507" s="1116" t="s">
        <v>4244</v>
      </c>
      <c r="E5507" s="1356">
        <v>4</v>
      </c>
      <c r="F5507" s="1256">
        <v>1</v>
      </c>
      <c r="G5507" s="1246">
        <v>4</v>
      </c>
    </row>
    <row r="5508" spans="1:7" ht="14.15" customHeight="1">
      <c r="A5508" s="1119" t="s">
        <v>3622</v>
      </c>
      <c r="B5508" s="1118" t="s">
        <v>2844</v>
      </c>
      <c r="C5508" s="1117" t="s">
        <v>2819</v>
      </c>
      <c r="D5508" s="1116" t="s">
        <v>4877</v>
      </c>
      <c r="E5508" s="1356">
        <v>4</v>
      </c>
      <c r="F5508" s="1256">
        <v>1</v>
      </c>
      <c r="G5508" s="1246">
        <v>4</v>
      </c>
    </row>
    <row r="5509" spans="1:7" ht="14.15" customHeight="1">
      <c r="A5509" s="1119" t="s">
        <v>3622</v>
      </c>
      <c r="B5509" s="1118" t="s">
        <v>2844</v>
      </c>
      <c r="C5509" s="1117" t="s">
        <v>1746</v>
      </c>
      <c r="D5509" s="1116" t="s">
        <v>2245</v>
      </c>
      <c r="E5509" s="1356">
        <v>1</v>
      </c>
      <c r="F5509" s="1256">
        <v>1</v>
      </c>
      <c r="G5509" s="1246">
        <v>1</v>
      </c>
    </row>
    <row r="5510" spans="1:7" ht="14.15" customHeight="1">
      <c r="A5510" s="1119" t="s">
        <v>3622</v>
      </c>
      <c r="B5510" s="1118" t="s">
        <v>2844</v>
      </c>
      <c r="C5510" s="1117" t="s">
        <v>2210</v>
      </c>
      <c r="D5510" s="1116" t="s">
        <v>459</v>
      </c>
      <c r="E5510" s="1356">
        <v>1</v>
      </c>
      <c r="F5510" s="1256">
        <v>1</v>
      </c>
      <c r="G5510" s="1246">
        <v>1</v>
      </c>
    </row>
    <row r="5511" spans="1:7" ht="14.15" customHeight="1">
      <c r="A5511" s="1119" t="s">
        <v>3622</v>
      </c>
      <c r="B5511" s="1118" t="s">
        <v>2844</v>
      </c>
      <c r="C5511" s="1117" t="s">
        <v>2700</v>
      </c>
      <c r="D5511" s="1116" t="s">
        <v>3763</v>
      </c>
      <c r="E5511" s="1356">
        <v>1</v>
      </c>
      <c r="F5511" s="1256">
        <v>1</v>
      </c>
      <c r="G5511" s="1246">
        <v>1</v>
      </c>
    </row>
    <row r="5512" spans="1:7" ht="14.15" customHeight="1">
      <c r="A5512" s="1119" t="s">
        <v>3622</v>
      </c>
      <c r="B5512" s="1118" t="s">
        <v>2844</v>
      </c>
      <c r="C5512" s="1117" t="s">
        <v>2497</v>
      </c>
      <c r="D5512" s="1116" t="s">
        <v>3784</v>
      </c>
      <c r="E5512" s="1356">
        <v>3</v>
      </c>
      <c r="F5512" s="1256">
        <v>1</v>
      </c>
      <c r="G5512" s="1246">
        <v>3</v>
      </c>
    </row>
    <row r="5513" spans="1:7" ht="14.15" customHeight="1">
      <c r="A5513" s="1119" t="s">
        <v>3622</v>
      </c>
      <c r="B5513" s="1118" t="s">
        <v>2844</v>
      </c>
      <c r="C5513" s="1117" t="s">
        <v>4432</v>
      </c>
      <c r="D5513" s="1116" t="s">
        <v>1792</v>
      </c>
      <c r="E5513" s="1356">
        <v>8.0000000000000004E-4</v>
      </c>
      <c r="F5513" s="1256">
        <v>1</v>
      </c>
      <c r="G5513" s="1246">
        <v>8.0000000000000004E-4</v>
      </c>
    </row>
    <row r="5514" spans="1:7" ht="14.15" customHeight="1">
      <c r="A5514" s="1119" t="s">
        <v>3622</v>
      </c>
      <c r="B5514" s="1118" t="s">
        <v>2844</v>
      </c>
      <c r="C5514" s="1117" t="s">
        <v>5417</v>
      </c>
      <c r="D5514" s="1116" t="s">
        <v>3885</v>
      </c>
      <c r="E5514" s="1356">
        <v>2.5000000000000001E-3</v>
      </c>
      <c r="F5514" s="1256">
        <v>1</v>
      </c>
      <c r="G5514" s="1246">
        <v>2.5000000000000001E-3</v>
      </c>
    </row>
    <row r="5515" spans="1:7" ht="14.15" customHeight="1">
      <c r="A5515" s="1119" t="s">
        <v>3622</v>
      </c>
      <c r="B5515" s="1118" t="s">
        <v>2844</v>
      </c>
      <c r="C5515" s="1117" t="s">
        <v>5419</v>
      </c>
      <c r="D5515" s="1116" t="s">
        <v>3704</v>
      </c>
      <c r="E5515" s="1356">
        <v>0.01</v>
      </c>
      <c r="F5515" s="1256">
        <v>1</v>
      </c>
      <c r="G5515" s="1246">
        <v>0.01</v>
      </c>
    </row>
    <row r="5516" spans="1:7" ht="14.15" customHeight="1">
      <c r="A5516" s="1119" t="s">
        <v>3622</v>
      </c>
      <c r="B5516" s="1118" t="s">
        <v>2844</v>
      </c>
      <c r="C5516" s="1117" t="s">
        <v>869</v>
      </c>
      <c r="D5516" s="1116" t="s">
        <v>1793</v>
      </c>
      <c r="E5516" s="1359">
        <v>6.9999999999999999E-4</v>
      </c>
      <c r="F5516" s="1256">
        <v>1</v>
      </c>
      <c r="G5516" s="1246">
        <v>6.9999999999999999E-4</v>
      </c>
    </row>
    <row r="5517" spans="1:7" ht="14.15" customHeight="1">
      <c r="A5517" s="1119" t="s">
        <v>3622</v>
      </c>
      <c r="B5517" s="1118" t="s">
        <v>2844</v>
      </c>
      <c r="C5517" s="1117" t="s">
        <v>870</v>
      </c>
      <c r="D5517" s="1116" t="s">
        <v>871</v>
      </c>
      <c r="E5517" s="1359">
        <v>1E-3</v>
      </c>
      <c r="F5517" s="1256">
        <v>1</v>
      </c>
      <c r="G5517" s="1246">
        <v>1E-3</v>
      </c>
    </row>
    <row r="5518" spans="1:7" ht="14.15" customHeight="1">
      <c r="A5518" s="1119" t="s">
        <v>3622</v>
      </c>
      <c r="B5518" s="1118" t="s">
        <v>2844</v>
      </c>
      <c r="C5518" s="1117" t="s">
        <v>727</v>
      </c>
      <c r="D5518" s="1116" t="s">
        <v>377</v>
      </c>
      <c r="E5518" s="1359">
        <v>0.52900000000000003</v>
      </c>
      <c r="F5518" s="1256">
        <v>1</v>
      </c>
      <c r="G5518" s="1246">
        <v>0.52900000000000003</v>
      </c>
    </row>
    <row r="5519" spans="1:7" ht="14.15" customHeight="1">
      <c r="A5519" s="1119" t="s">
        <v>3622</v>
      </c>
      <c r="B5519" s="1118" t="s">
        <v>2844</v>
      </c>
      <c r="C5519" s="1117" t="s">
        <v>2555</v>
      </c>
      <c r="D5519" s="1116" t="s">
        <v>4814</v>
      </c>
      <c r="E5519" s="1359">
        <v>0.73399999999999999</v>
      </c>
      <c r="F5519" s="1256">
        <v>1</v>
      </c>
      <c r="G5519" s="1246">
        <v>0.73399999999999999</v>
      </c>
    </row>
    <row r="5520" spans="1:7" ht="14.15" customHeight="1">
      <c r="A5520" s="1119" t="s">
        <v>3622</v>
      </c>
      <c r="B5520" s="1118" t="s">
        <v>2844</v>
      </c>
      <c r="C5520" s="1117" t="s">
        <v>292</v>
      </c>
      <c r="D5520" s="1116" t="s">
        <v>378</v>
      </c>
      <c r="E5520" s="1359">
        <v>0.75700000000000001</v>
      </c>
      <c r="F5520" s="1256">
        <v>1</v>
      </c>
      <c r="G5520" s="1246">
        <v>0.75700000000000001</v>
      </c>
    </row>
    <row r="5521" spans="1:7" ht="14.15" customHeight="1">
      <c r="A5521" s="1119" t="s">
        <v>3622</v>
      </c>
      <c r="B5521" s="1118" t="s">
        <v>2844</v>
      </c>
      <c r="C5521" s="1117" t="s">
        <v>6660</v>
      </c>
      <c r="D5521" s="1116" t="s">
        <v>6661</v>
      </c>
      <c r="E5521" s="1359">
        <v>1.1000000000000001E-3</v>
      </c>
      <c r="F5521" s="1256">
        <v>1</v>
      </c>
      <c r="G5521" s="1246">
        <v>1.1000000000000001E-3</v>
      </c>
    </row>
    <row r="5522" spans="1:7" ht="14.15" customHeight="1">
      <c r="A5522" s="1119" t="s">
        <v>4502</v>
      </c>
      <c r="B5522" s="1118" t="s">
        <v>2811</v>
      </c>
      <c r="C5522" s="1117" t="s">
        <v>628</v>
      </c>
      <c r="D5522" s="1116" t="s">
        <v>461</v>
      </c>
      <c r="E5522" s="1359">
        <v>1</v>
      </c>
      <c r="F5522" s="1256">
        <v>1</v>
      </c>
      <c r="G5522" s="1246">
        <v>1</v>
      </c>
    </row>
    <row r="5523" spans="1:7" ht="14.15" customHeight="1">
      <c r="A5523" s="1119" t="s">
        <v>4502</v>
      </c>
      <c r="B5523" s="1118" t="s">
        <v>2811</v>
      </c>
      <c r="C5523" s="1117" t="s">
        <v>1747</v>
      </c>
      <c r="D5523" s="1116" t="s">
        <v>5005</v>
      </c>
      <c r="E5523" s="1359">
        <v>1</v>
      </c>
      <c r="F5523" s="1256">
        <v>1</v>
      </c>
      <c r="G5523" s="1246">
        <v>1</v>
      </c>
    </row>
    <row r="5524" spans="1:7" ht="14.15" customHeight="1">
      <c r="A5524" s="1119" t="s">
        <v>4502</v>
      </c>
      <c r="B5524" s="1118" t="s">
        <v>2811</v>
      </c>
      <c r="C5524" s="1117" t="s">
        <v>1986</v>
      </c>
      <c r="D5524" s="1116" t="s">
        <v>4064</v>
      </c>
      <c r="E5524" s="1358">
        <v>2</v>
      </c>
      <c r="F5524" s="1256">
        <v>1</v>
      </c>
      <c r="G5524" s="1246">
        <v>2</v>
      </c>
    </row>
    <row r="5525" spans="1:7" ht="14.15" customHeight="1">
      <c r="A5525" s="1119" t="s">
        <v>4502</v>
      </c>
      <c r="B5525" s="1118" t="s">
        <v>2811</v>
      </c>
      <c r="C5525" s="1117" t="s">
        <v>1987</v>
      </c>
      <c r="D5525" s="1116" t="s">
        <v>1294</v>
      </c>
      <c r="E5525" s="1359">
        <v>1</v>
      </c>
      <c r="F5525" s="1256">
        <v>1</v>
      </c>
      <c r="G5525" s="1246">
        <v>1</v>
      </c>
    </row>
    <row r="5526" spans="1:7" ht="14.15" customHeight="1">
      <c r="A5526" s="1119" t="s">
        <v>4502</v>
      </c>
      <c r="B5526" s="1118" t="s">
        <v>2811</v>
      </c>
      <c r="C5526" s="1117" t="s">
        <v>2205</v>
      </c>
      <c r="D5526" s="1116" t="s">
        <v>457</v>
      </c>
      <c r="E5526" s="1359">
        <v>1</v>
      </c>
      <c r="F5526" s="1256">
        <v>1</v>
      </c>
      <c r="G5526" s="1246">
        <v>1</v>
      </c>
    </row>
    <row r="5527" spans="1:7" ht="14.15" customHeight="1">
      <c r="A5527" s="1119" t="s">
        <v>4502</v>
      </c>
      <c r="B5527" s="1118" t="s">
        <v>2811</v>
      </c>
      <c r="C5527" s="1117" t="s">
        <v>2497</v>
      </c>
      <c r="D5527" s="1116" t="s">
        <v>3784</v>
      </c>
      <c r="E5527" s="1359">
        <v>3</v>
      </c>
      <c r="F5527" s="1256">
        <v>1</v>
      </c>
      <c r="G5527" s="1246">
        <v>3</v>
      </c>
    </row>
    <row r="5528" spans="1:7" ht="14.15" customHeight="1">
      <c r="A5528" s="1119" t="s">
        <v>4502</v>
      </c>
      <c r="B5528" s="1118" t="s">
        <v>2811</v>
      </c>
      <c r="C5528" s="1117" t="s">
        <v>4432</v>
      </c>
      <c r="D5528" s="1116" t="s">
        <v>1792</v>
      </c>
      <c r="E5528" s="1359">
        <v>8.0000000000000004E-4</v>
      </c>
      <c r="F5528" s="1256">
        <v>1</v>
      </c>
      <c r="G5528" s="1246">
        <v>8.0000000000000004E-4</v>
      </c>
    </row>
    <row r="5529" spans="1:7" ht="14.15" customHeight="1">
      <c r="A5529" s="1119" t="s">
        <v>4502</v>
      </c>
      <c r="B5529" s="1118" t="s">
        <v>2811</v>
      </c>
      <c r="C5529" s="1117" t="s">
        <v>5417</v>
      </c>
      <c r="D5529" s="1116" t="s">
        <v>3885</v>
      </c>
      <c r="E5529" s="1359">
        <v>2.5000000000000001E-3</v>
      </c>
      <c r="F5529" s="1256">
        <v>1</v>
      </c>
      <c r="G5529" s="1246">
        <v>2.5000000000000001E-3</v>
      </c>
    </row>
    <row r="5530" spans="1:7" ht="14.15" customHeight="1">
      <c r="A5530" s="1119" t="s">
        <v>4502</v>
      </c>
      <c r="B5530" s="1118" t="s">
        <v>2811</v>
      </c>
      <c r="C5530" s="1117" t="s">
        <v>5419</v>
      </c>
      <c r="D5530" s="1116" t="s">
        <v>3704</v>
      </c>
      <c r="E5530" s="1359">
        <v>0.01</v>
      </c>
      <c r="F5530" s="1256">
        <v>1</v>
      </c>
      <c r="G5530" s="1246">
        <v>0.01</v>
      </c>
    </row>
    <row r="5531" spans="1:7" ht="14.15" customHeight="1">
      <c r="A5531" s="1119" t="s">
        <v>4502</v>
      </c>
      <c r="B5531" s="1118" t="s">
        <v>2811</v>
      </c>
      <c r="C5531" s="1117" t="s">
        <v>869</v>
      </c>
      <c r="D5531" s="1116" t="s">
        <v>1793</v>
      </c>
      <c r="E5531" s="1356">
        <v>6.9999999999999999E-4</v>
      </c>
      <c r="F5531" s="1256">
        <v>1</v>
      </c>
      <c r="G5531" s="1246">
        <v>6.9999999999999999E-4</v>
      </c>
    </row>
    <row r="5532" spans="1:7" ht="14.15" customHeight="1">
      <c r="A5532" s="1119" t="s">
        <v>4502</v>
      </c>
      <c r="B5532" s="1118" t="s">
        <v>2811</v>
      </c>
      <c r="C5532" s="1117" t="s">
        <v>4692</v>
      </c>
      <c r="D5532" s="1116" t="s">
        <v>4137</v>
      </c>
      <c r="E5532" s="1356">
        <v>2E-3</v>
      </c>
      <c r="F5532" s="1256">
        <v>1</v>
      </c>
      <c r="G5532" s="1246">
        <v>2E-3</v>
      </c>
    </row>
    <row r="5533" spans="1:7" ht="14.15" customHeight="1">
      <c r="A5533" s="1119" t="s">
        <v>4502</v>
      </c>
      <c r="B5533" s="1118" t="s">
        <v>2811</v>
      </c>
      <c r="C5533" s="1117" t="s">
        <v>1342</v>
      </c>
      <c r="D5533" s="1116" t="s">
        <v>1540</v>
      </c>
      <c r="E5533" s="1356">
        <v>4.0000000000000001E-3</v>
      </c>
      <c r="F5533" s="1256">
        <v>1</v>
      </c>
      <c r="G5533" s="1246">
        <v>4.0000000000000001E-3</v>
      </c>
    </row>
    <row r="5534" spans="1:7" ht="14.15" customHeight="1">
      <c r="A5534" s="1119" t="s">
        <v>4502</v>
      </c>
      <c r="B5534" s="1118" t="s">
        <v>2811</v>
      </c>
      <c r="C5534" s="1117" t="s">
        <v>870</v>
      </c>
      <c r="D5534" s="1116" t="s">
        <v>871</v>
      </c>
      <c r="E5534" s="1356">
        <v>1E-3</v>
      </c>
      <c r="F5534" s="1256">
        <v>1</v>
      </c>
      <c r="G5534" s="1246">
        <v>1E-3</v>
      </c>
    </row>
    <row r="5535" spans="1:7" ht="14.15" customHeight="1">
      <c r="A5535" s="1119" t="s">
        <v>4502</v>
      </c>
      <c r="B5535" s="1118" t="s">
        <v>2811</v>
      </c>
      <c r="C5535" s="1117" t="s">
        <v>727</v>
      </c>
      <c r="D5535" s="1116" t="s">
        <v>377</v>
      </c>
      <c r="E5535" s="1356">
        <v>0.52900000000000003</v>
      </c>
      <c r="F5535" s="1256">
        <v>1</v>
      </c>
      <c r="G5535" s="1246">
        <v>0.52900000000000003</v>
      </c>
    </row>
    <row r="5536" spans="1:7" ht="14.15" customHeight="1">
      <c r="A5536" s="1119" t="s">
        <v>4502</v>
      </c>
      <c r="B5536" s="1118" t="s">
        <v>2811</v>
      </c>
      <c r="C5536" s="1117" t="s">
        <v>2555</v>
      </c>
      <c r="D5536" s="1116" t="s">
        <v>4814</v>
      </c>
      <c r="E5536" s="1356">
        <v>0.73399999999999999</v>
      </c>
      <c r="F5536" s="1256">
        <v>1</v>
      </c>
      <c r="G5536" s="1246">
        <v>0.73399999999999999</v>
      </c>
    </row>
    <row r="5537" spans="1:7" ht="14.15" customHeight="1">
      <c r="A5537" s="1119" t="s">
        <v>4502</v>
      </c>
      <c r="B5537" s="1118" t="s">
        <v>2811</v>
      </c>
      <c r="C5537" s="1117" t="s">
        <v>292</v>
      </c>
      <c r="D5537" s="1116" t="s">
        <v>378</v>
      </c>
      <c r="E5537" s="1356">
        <v>0.75700000000000001</v>
      </c>
      <c r="F5537" s="1256">
        <v>1</v>
      </c>
      <c r="G5537" s="1246">
        <v>0.75700000000000001</v>
      </c>
    </row>
    <row r="5538" spans="1:7" ht="14.15" customHeight="1">
      <c r="A5538" s="1119" t="s">
        <v>4502</v>
      </c>
      <c r="B5538" s="1118" t="s">
        <v>2811</v>
      </c>
      <c r="C5538" s="1117" t="s">
        <v>5064</v>
      </c>
      <c r="D5538" s="1116" t="s">
        <v>5065</v>
      </c>
      <c r="E5538" s="1356">
        <v>0.191</v>
      </c>
      <c r="F5538" s="1256">
        <v>1</v>
      </c>
      <c r="G5538" s="1246">
        <v>0.191</v>
      </c>
    </row>
    <row r="5539" spans="1:7" ht="14.15" customHeight="1">
      <c r="A5539" s="1119" t="s">
        <v>4502</v>
      </c>
      <c r="B5539" s="1118" t="s">
        <v>2811</v>
      </c>
      <c r="C5539" s="1117" t="s">
        <v>2102</v>
      </c>
      <c r="D5539" s="1116" t="s">
        <v>4815</v>
      </c>
      <c r="E5539" s="1356">
        <v>0.33300000000000002</v>
      </c>
      <c r="F5539" s="1256">
        <v>1</v>
      </c>
      <c r="G5539" s="1246">
        <v>0.33300000000000002</v>
      </c>
    </row>
    <row r="5540" spans="1:7" ht="14.15" customHeight="1">
      <c r="A5540" s="1119" t="s">
        <v>4502</v>
      </c>
      <c r="B5540" s="1118" t="s">
        <v>2811</v>
      </c>
      <c r="C5540" s="1117" t="s">
        <v>6660</v>
      </c>
      <c r="D5540" s="1116" t="s">
        <v>6661</v>
      </c>
      <c r="E5540" s="1356">
        <v>1.5E-3</v>
      </c>
      <c r="F5540" s="1256">
        <v>1</v>
      </c>
      <c r="G5540" s="1246">
        <v>1.5E-3</v>
      </c>
    </row>
    <row r="5541" spans="1:7" ht="14.15" customHeight="1">
      <c r="A5541" s="1119" t="s">
        <v>3222</v>
      </c>
      <c r="B5541" s="1118" t="s">
        <v>3150</v>
      </c>
      <c r="C5541" s="1117" t="s">
        <v>628</v>
      </c>
      <c r="D5541" s="1116" t="s">
        <v>461</v>
      </c>
      <c r="E5541" s="1356">
        <v>1</v>
      </c>
      <c r="F5541" s="1256">
        <v>1</v>
      </c>
      <c r="G5541" s="1246">
        <v>1</v>
      </c>
    </row>
    <row r="5542" spans="1:7" ht="14.15" customHeight="1">
      <c r="A5542" s="1119" t="s">
        <v>3222</v>
      </c>
      <c r="B5542" s="1118" t="s">
        <v>3150</v>
      </c>
      <c r="C5542" s="1117" t="s">
        <v>1747</v>
      </c>
      <c r="D5542" s="1116" t="s">
        <v>5005</v>
      </c>
      <c r="E5542" s="1356">
        <v>1</v>
      </c>
      <c r="F5542" s="1256">
        <v>1</v>
      </c>
      <c r="G5542" s="1246">
        <v>1</v>
      </c>
    </row>
    <row r="5543" spans="1:7" ht="14.15" customHeight="1">
      <c r="A5543" s="1119" t="s">
        <v>3222</v>
      </c>
      <c r="B5543" s="1118" t="s">
        <v>3150</v>
      </c>
      <c r="C5543" s="1117" t="s">
        <v>1986</v>
      </c>
      <c r="D5543" s="1116" t="s">
        <v>4064</v>
      </c>
      <c r="E5543" s="1356">
        <v>2</v>
      </c>
      <c r="F5543" s="1256">
        <v>1</v>
      </c>
      <c r="G5543" s="1246">
        <v>2</v>
      </c>
    </row>
    <row r="5544" spans="1:7" ht="14.15" customHeight="1">
      <c r="A5544" s="1119" t="s">
        <v>3222</v>
      </c>
      <c r="B5544" s="1118" t="s">
        <v>3150</v>
      </c>
      <c r="C5544" s="1117" t="s">
        <v>1987</v>
      </c>
      <c r="D5544" s="1116" t="s">
        <v>1294</v>
      </c>
      <c r="E5544" s="1356">
        <v>1</v>
      </c>
      <c r="F5544" s="1256">
        <v>1</v>
      </c>
      <c r="G5544" s="1246">
        <v>1</v>
      </c>
    </row>
    <row r="5545" spans="1:7" ht="14.15" customHeight="1">
      <c r="A5545" s="1119" t="s">
        <v>3222</v>
      </c>
      <c r="B5545" s="1118" t="s">
        <v>3150</v>
      </c>
      <c r="C5545" s="1117" t="s">
        <v>2205</v>
      </c>
      <c r="D5545" s="1116" t="s">
        <v>457</v>
      </c>
      <c r="E5545" s="1356">
        <v>1</v>
      </c>
      <c r="F5545" s="1256">
        <v>1</v>
      </c>
      <c r="G5545" s="1246">
        <v>1</v>
      </c>
    </row>
    <row r="5546" spans="1:7" ht="14.15" customHeight="1">
      <c r="A5546" s="1119" t="s">
        <v>3222</v>
      </c>
      <c r="B5546" s="1118" t="s">
        <v>3150</v>
      </c>
      <c r="C5546" s="1117" t="s">
        <v>2497</v>
      </c>
      <c r="D5546" s="1116" t="s">
        <v>3784</v>
      </c>
      <c r="E5546" s="1356">
        <v>3</v>
      </c>
      <c r="F5546" s="1256">
        <v>1</v>
      </c>
      <c r="G5546" s="1246">
        <v>3</v>
      </c>
    </row>
    <row r="5547" spans="1:7" ht="14.15" customHeight="1">
      <c r="A5547" s="1119" t="s">
        <v>3222</v>
      </c>
      <c r="B5547" s="1118" t="s">
        <v>3150</v>
      </c>
      <c r="C5547" s="1117" t="s">
        <v>4432</v>
      </c>
      <c r="D5547" s="1116" t="s">
        <v>1792</v>
      </c>
      <c r="E5547" s="1359">
        <v>8.0000000000000004E-4</v>
      </c>
      <c r="F5547" s="1256">
        <v>1</v>
      </c>
      <c r="G5547" s="1246">
        <v>8.0000000000000004E-4</v>
      </c>
    </row>
    <row r="5548" spans="1:7" ht="14.15" customHeight="1">
      <c r="A5548" s="1119" t="s">
        <v>3222</v>
      </c>
      <c r="B5548" s="1118" t="s">
        <v>3150</v>
      </c>
      <c r="C5548" s="1117" t="s">
        <v>5417</v>
      </c>
      <c r="D5548" s="1116" t="s">
        <v>3885</v>
      </c>
      <c r="E5548" s="1359">
        <v>2.5000000000000001E-3</v>
      </c>
      <c r="F5548" s="1256">
        <v>1</v>
      </c>
      <c r="G5548" s="1246">
        <v>2.5000000000000001E-3</v>
      </c>
    </row>
    <row r="5549" spans="1:7" ht="14.15" customHeight="1">
      <c r="A5549" s="1119" t="s">
        <v>3222</v>
      </c>
      <c r="B5549" s="1118" t="s">
        <v>3150</v>
      </c>
      <c r="C5549" s="1117" t="s">
        <v>5419</v>
      </c>
      <c r="D5549" s="1116" t="s">
        <v>3704</v>
      </c>
      <c r="E5549" s="1359">
        <v>0.01</v>
      </c>
      <c r="F5549" s="1256">
        <v>1</v>
      </c>
      <c r="G5549" s="1246">
        <v>0.01</v>
      </c>
    </row>
    <row r="5550" spans="1:7" ht="14.15" customHeight="1">
      <c r="A5550" s="1119" t="s">
        <v>3222</v>
      </c>
      <c r="B5550" s="1118" t="s">
        <v>3150</v>
      </c>
      <c r="C5550" s="1117" t="s">
        <v>869</v>
      </c>
      <c r="D5550" s="1116" t="s">
        <v>1793</v>
      </c>
      <c r="E5550" s="1359">
        <v>6.9999999999999999E-4</v>
      </c>
      <c r="F5550" s="1256">
        <v>1</v>
      </c>
      <c r="G5550" s="1246">
        <v>6.9999999999999999E-4</v>
      </c>
    </row>
    <row r="5551" spans="1:7" ht="14.15" customHeight="1">
      <c r="A5551" s="1119" t="s">
        <v>3222</v>
      </c>
      <c r="B5551" s="1118" t="s">
        <v>3150</v>
      </c>
      <c r="C5551" s="1117" t="s">
        <v>4692</v>
      </c>
      <c r="D5551" s="1116" t="s">
        <v>4137</v>
      </c>
      <c r="E5551" s="1359">
        <v>2E-3</v>
      </c>
      <c r="F5551" s="1256">
        <v>1</v>
      </c>
      <c r="G5551" s="1246">
        <v>2E-3</v>
      </c>
    </row>
    <row r="5552" spans="1:7" ht="14.15" customHeight="1">
      <c r="A5552" s="1119" t="s">
        <v>3222</v>
      </c>
      <c r="B5552" s="1118" t="s">
        <v>3150</v>
      </c>
      <c r="C5552" s="1117" t="s">
        <v>1342</v>
      </c>
      <c r="D5552" s="1116" t="s">
        <v>1540</v>
      </c>
      <c r="E5552" s="1358">
        <v>4.0000000000000001E-3</v>
      </c>
      <c r="F5552" s="1256">
        <v>1</v>
      </c>
      <c r="G5552" s="1246">
        <v>4.0000000000000001E-3</v>
      </c>
    </row>
    <row r="5553" spans="1:7" ht="14.15" customHeight="1">
      <c r="A5553" s="1119" t="s">
        <v>3222</v>
      </c>
      <c r="B5553" s="1118" t="s">
        <v>3150</v>
      </c>
      <c r="C5553" s="1117" t="s">
        <v>870</v>
      </c>
      <c r="D5553" s="1116" t="s">
        <v>871</v>
      </c>
      <c r="E5553" s="1359">
        <v>1E-3</v>
      </c>
      <c r="F5553" s="1256">
        <v>1</v>
      </c>
      <c r="G5553" s="1246">
        <v>1E-3</v>
      </c>
    </row>
    <row r="5554" spans="1:7" ht="14.15" customHeight="1">
      <c r="A5554" s="1119" t="s">
        <v>3222</v>
      </c>
      <c r="B5554" s="1118" t="s">
        <v>3150</v>
      </c>
      <c r="C5554" s="1117" t="s">
        <v>727</v>
      </c>
      <c r="D5554" s="1116" t="s">
        <v>377</v>
      </c>
      <c r="E5554" s="1359">
        <v>0.52900000000000003</v>
      </c>
      <c r="F5554" s="1256">
        <v>1</v>
      </c>
      <c r="G5554" s="1246">
        <v>0.52900000000000003</v>
      </c>
    </row>
    <row r="5555" spans="1:7" ht="14.15" customHeight="1">
      <c r="A5555" s="1119" t="s">
        <v>3222</v>
      </c>
      <c r="B5555" s="1118" t="s">
        <v>3150</v>
      </c>
      <c r="C5555" s="1117" t="s">
        <v>2555</v>
      </c>
      <c r="D5555" s="1116" t="s">
        <v>4814</v>
      </c>
      <c r="E5555" s="1360">
        <v>0.73399999999999999</v>
      </c>
      <c r="F5555" s="1256">
        <v>1</v>
      </c>
      <c r="G5555" s="1246">
        <v>0.73399999999999999</v>
      </c>
    </row>
    <row r="5556" spans="1:7" ht="14.15" customHeight="1">
      <c r="A5556" s="1119" t="s">
        <v>3222</v>
      </c>
      <c r="B5556" s="1118" t="s">
        <v>3150</v>
      </c>
      <c r="C5556" s="1117" t="s">
        <v>292</v>
      </c>
      <c r="D5556" s="1116" t="s">
        <v>378</v>
      </c>
      <c r="E5556" s="1359">
        <v>0.75700000000000001</v>
      </c>
      <c r="F5556" s="1256">
        <v>1</v>
      </c>
      <c r="G5556" s="1246">
        <v>0.75700000000000001</v>
      </c>
    </row>
    <row r="5557" spans="1:7" ht="14.15" customHeight="1">
      <c r="A5557" s="1119" t="s">
        <v>3222</v>
      </c>
      <c r="B5557" s="1118" t="s">
        <v>3150</v>
      </c>
      <c r="C5557" s="1117" t="s">
        <v>5064</v>
      </c>
      <c r="D5557" s="1116" t="s">
        <v>5065</v>
      </c>
      <c r="E5557" s="1359">
        <v>0.191</v>
      </c>
      <c r="F5557" s="1256">
        <v>1</v>
      </c>
      <c r="G5557" s="1246">
        <v>0.191</v>
      </c>
    </row>
    <row r="5558" spans="1:7" ht="14.15" customHeight="1">
      <c r="A5558" s="1119" t="s">
        <v>3222</v>
      </c>
      <c r="B5558" s="1118" t="s">
        <v>3150</v>
      </c>
      <c r="C5558" s="1117" t="s">
        <v>2102</v>
      </c>
      <c r="D5558" s="1116" t="s">
        <v>4815</v>
      </c>
      <c r="E5558" s="1356">
        <v>0.33300000000000002</v>
      </c>
      <c r="F5558" s="1256">
        <v>1</v>
      </c>
      <c r="G5558" s="1246">
        <v>0.33300000000000002</v>
      </c>
    </row>
    <row r="5559" spans="1:7" ht="14.15" customHeight="1">
      <c r="A5559" s="1119" t="s">
        <v>3222</v>
      </c>
      <c r="B5559" s="1118" t="s">
        <v>3150</v>
      </c>
      <c r="C5559" s="1117" t="s">
        <v>6660</v>
      </c>
      <c r="D5559" s="1116" t="s">
        <v>6661</v>
      </c>
      <c r="E5559" s="1356">
        <v>1.5E-3</v>
      </c>
      <c r="F5559" s="1256">
        <v>1</v>
      </c>
      <c r="G5559" s="1246">
        <v>1.5E-3</v>
      </c>
    </row>
    <row r="5560" spans="1:7" ht="14.15" customHeight="1">
      <c r="A5560" s="1119" t="s">
        <v>1155</v>
      </c>
      <c r="B5560" s="1118" t="s">
        <v>1765</v>
      </c>
      <c r="C5560" s="1117" t="s">
        <v>628</v>
      </c>
      <c r="D5560" s="1116" t="s">
        <v>461</v>
      </c>
      <c r="E5560" s="1356">
        <v>1</v>
      </c>
      <c r="F5560" s="1256">
        <v>1</v>
      </c>
      <c r="G5560" s="1246">
        <v>1</v>
      </c>
    </row>
    <row r="5561" spans="1:7" ht="14.15" customHeight="1">
      <c r="A5561" s="1119" t="s">
        <v>1155</v>
      </c>
      <c r="B5561" s="1118" t="s">
        <v>1765</v>
      </c>
      <c r="C5561" s="1117" t="s">
        <v>1747</v>
      </c>
      <c r="D5561" s="1116" t="s">
        <v>5005</v>
      </c>
      <c r="E5561" s="1356">
        <v>1</v>
      </c>
      <c r="F5561" s="1256">
        <v>1</v>
      </c>
      <c r="G5561" s="1246">
        <v>1</v>
      </c>
    </row>
    <row r="5562" spans="1:7" ht="14.15" customHeight="1">
      <c r="A5562" s="1119" t="s">
        <v>1155</v>
      </c>
      <c r="B5562" s="1118" t="s">
        <v>1765</v>
      </c>
      <c r="C5562" s="1117" t="s">
        <v>1986</v>
      </c>
      <c r="D5562" s="1116" t="s">
        <v>4064</v>
      </c>
      <c r="E5562" s="1356">
        <v>2</v>
      </c>
      <c r="F5562" s="1256">
        <v>1</v>
      </c>
      <c r="G5562" s="1246">
        <v>2</v>
      </c>
    </row>
    <row r="5563" spans="1:7" ht="14.15" customHeight="1">
      <c r="A5563" s="1119" t="s">
        <v>1155</v>
      </c>
      <c r="B5563" s="1118" t="s">
        <v>1765</v>
      </c>
      <c r="C5563" s="1117" t="s">
        <v>1987</v>
      </c>
      <c r="D5563" s="1116" t="s">
        <v>1294</v>
      </c>
      <c r="E5563" s="1356">
        <v>1</v>
      </c>
      <c r="F5563" s="1256">
        <v>1</v>
      </c>
      <c r="G5563" s="1246">
        <v>1</v>
      </c>
    </row>
    <row r="5564" spans="1:7" ht="14.15" customHeight="1">
      <c r="A5564" s="1119" t="s">
        <v>1155</v>
      </c>
      <c r="B5564" s="1118" t="s">
        <v>1765</v>
      </c>
      <c r="C5564" s="1117" t="s">
        <v>1746</v>
      </c>
      <c r="D5564" s="1116" t="s">
        <v>2245</v>
      </c>
      <c r="E5564" s="1356">
        <v>1</v>
      </c>
      <c r="F5564" s="1256">
        <v>1</v>
      </c>
      <c r="G5564" s="1246">
        <v>1</v>
      </c>
    </row>
    <row r="5565" spans="1:7" ht="14.15" customHeight="1">
      <c r="A5565" s="1119" t="s">
        <v>1155</v>
      </c>
      <c r="B5565" s="1118" t="s">
        <v>1765</v>
      </c>
      <c r="C5565" s="1117" t="s">
        <v>2210</v>
      </c>
      <c r="D5565" s="1116" t="s">
        <v>459</v>
      </c>
      <c r="E5565" s="1356">
        <v>1</v>
      </c>
      <c r="F5565" s="1256">
        <v>1</v>
      </c>
      <c r="G5565" s="1246">
        <v>1</v>
      </c>
    </row>
    <row r="5566" spans="1:7" ht="14.15" customHeight="1">
      <c r="A5566" s="1119" t="s">
        <v>1155</v>
      </c>
      <c r="B5566" s="1118" t="s">
        <v>1765</v>
      </c>
      <c r="C5566" s="1117" t="s">
        <v>2205</v>
      </c>
      <c r="D5566" s="1116" t="s">
        <v>457</v>
      </c>
      <c r="E5566" s="1356">
        <v>1</v>
      </c>
      <c r="F5566" s="1256">
        <v>1</v>
      </c>
      <c r="G5566" s="1246">
        <v>1</v>
      </c>
    </row>
    <row r="5567" spans="1:7" ht="14.15" customHeight="1">
      <c r="A5567" s="1119" t="s">
        <v>1155</v>
      </c>
      <c r="B5567" s="1118" t="s">
        <v>1765</v>
      </c>
      <c r="C5567" s="1117" t="s">
        <v>2497</v>
      </c>
      <c r="D5567" s="1116" t="s">
        <v>3784</v>
      </c>
      <c r="E5567" s="1356">
        <v>2</v>
      </c>
      <c r="F5567" s="1256">
        <v>1</v>
      </c>
      <c r="G5567" s="1246">
        <v>2</v>
      </c>
    </row>
    <row r="5568" spans="1:7" ht="14.15" customHeight="1">
      <c r="A5568" s="1119" t="s">
        <v>1155</v>
      </c>
      <c r="B5568" s="1118" t="s">
        <v>1765</v>
      </c>
      <c r="C5568" s="1117" t="s">
        <v>4432</v>
      </c>
      <c r="D5568" s="1116" t="s">
        <v>1792</v>
      </c>
      <c r="E5568" s="1356">
        <v>8.0000000000000004E-4</v>
      </c>
      <c r="F5568" s="1256">
        <v>1</v>
      </c>
      <c r="G5568" s="1246">
        <v>8.0000000000000004E-4</v>
      </c>
    </row>
    <row r="5569" spans="1:7" ht="14.15" customHeight="1">
      <c r="A5569" s="1119" t="s">
        <v>1155</v>
      </c>
      <c r="B5569" s="1118" t="s">
        <v>1765</v>
      </c>
      <c r="C5569" s="1117" t="s">
        <v>5417</v>
      </c>
      <c r="D5569" s="1116" t="s">
        <v>3885</v>
      </c>
      <c r="E5569" s="1356">
        <v>2.5000000000000001E-3</v>
      </c>
      <c r="F5569" s="1256">
        <v>1</v>
      </c>
      <c r="G5569" s="1246">
        <v>2.5000000000000001E-3</v>
      </c>
    </row>
    <row r="5570" spans="1:7" ht="14.15" customHeight="1">
      <c r="A5570" s="1119" t="s">
        <v>1155</v>
      </c>
      <c r="B5570" s="1118" t="s">
        <v>1765</v>
      </c>
      <c r="C5570" s="1117" t="s">
        <v>5419</v>
      </c>
      <c r="D5570" s="1116" t="s">
        <v>3704</v>
      </c>
      <c r="E5570" s="1356">
        <v>0.01</v>
      </c>
      <c r="F5570" s="1256">
        <v>1</v>
      </c>
      <c r="G5570" s="1246">
        <v>0.01</v>
      </c>
    </row>
    <row r="5571" spans="1:7" ht="14.15" customHeight="1">
      <c r="A5571" s="1119" t="s">
        <v>1155</v>
      </c>
      <c r="B5571" s="1118" t="s">
        <v>1765</v>
      </c>
      <c r="C5571" s="1117" t="s">
        <v>869</v>
      </c>
      <c r="D5571" s="1116" t="s">
        <v>1793</v>
      </c>
      <c r="E5571" s="1356">
        <v>6.9999999999999999E-4</v>
      </c>
      <c r="F5571" s="1256">
        <v>1</v>
      </c>
      <c r="G5571" s="1246">
        <v>6.9999999999999999E-4</v>
      </c>
    </row>
    <row r="5572" spans="1:7" ht="14.15" customHeight="1">
      <c r="A5572" s="1119" t="s">
        <v>1155</v>
      </c>
      <c r="B5572" s="1118" t="s">
        <v>1765</v>
      </c>
      <c r="C5572" s="1117" t="s">
        <v>4692</v>
      </c>
      <c r="D5572" s="1116" t="s">
        <v>4137</v>
      </c>
      <c r="E5572" s="1356">
        <v>2E-3</v>
      </c>
      <c r="F5572" s="1256">
        <v>1</v>
      </c>
      <c r="G5572" s="1246">
        <v>2E-3</v>
      </c>
    </row>
    <row r="5573" spans="1:7" ht="14.15" customHeight="1">
      <c r="A5573" s="1119" t="s">
        <v>1155</v>
      </c>
      <c r="B5573" s="1118" t="s">
        <v>1765</v>
      </c>
      <c r="C5573" s="1117" t="s">
        <v>1342</v>
      </c>
      <c r="D5573" s="1116" t="s">
        <v>1540</v>
      </c>
      <c r="E5573" s="1356">
        <v>4.0000000000000001E-3</v>
      </c>
      <c r="F5573" s="1256">
        <v>1</v>
      </c>
      <c r="G5573" s="1246">
        <v>4.0000000000000001E-3</v>
      </c>
    </row>
    <row r="5574" spans="1:7" ht="14.15" customHeight="1">
      <c r="A5574" s="1119" t="s">
        <v>1155</v>
      </c>
      <c r="B5574" s="1118" t="s">
        <v>1765</v>
      </c>
      <c r="C5574" s="1117" t="s">
        <v>870</v>
      </c>
      <c r="D5574" s="1116" t="s">
        <v>871</v>
      </c>
      <c r="E5574" s="1359">
        <v>1E-3</v>
      </c>
      <c r="F5574" s="1256">
        <v>1</v>
      </c>
      <c r="G5574" s="1246">
        <v>1E-3</v>
      </c>
    </row>
    <row r="5575" spans="1:7" ht="14.15" customHeight="1">
      <c r="A5575" s="1119" t="s">
        <v>1155</v>
      </c>
      <c r="B5575" s="1118" t="s">
        <v>1765</v>
      </c>
      <c r="C5575" s="1117" t="s">
        <v>727</v>
      </c>
      <c r="D5575" s="1116" t="s">
        <v>377</v>
      </c>
      <c r="E5575" s="1356">
        <v>0.52900000000000003</v>
      </c>
      <c r="F5575" s="1256">
        <v>1</v>
      </c>
      <c r="G5575" s="1246">
        <v>0.52900000000000003</v>
      </c>
    </row>
    <row r="5576" spans="1:7" ht="14.15" customHeight="1">
      <c r="A5576" s="1119" t="s">
        <v>1155</v>
      </c>
      <c r="B5576" s="1118" t="s">
        <v>1765</v>
      </c>
      <c r="C5576" s="1117" t="s">
        <v>2555</v>
      </c>
      <c r="D5576" s="1116" t="s">
        <v>4814</v>
      </c>
      <c r="E5576" s="1356">
        <v>0.73399999999999999</v>
      </c>
      <c r="F5576" s="1256">
        <v>1</v>
      </c>
      <c r="G5576" s="1246">
        <v>0.73399999999999999</v>
      </c>
    </row>
    <row r="5577" spans="1:7" ht="14.15" customHeight="1">
      <c r="A5577" s="1119" t="s">
        <v>1155</v>
      </c>
      <c r="B5577" s="1118" t="s">
        <v>1765</v>
      </c>
      <c r="C5577" s="1117" t="s">
        <v>292</v>
      </c>
      <c r="D5577" s="1116" t="s">
        <v>378</v>
      </c>
      <c r="E5577" s="1356">
        <v>0.75700000000000001</v>
      </c>
      <c r="F5577" s="1256">
        <v>1</v>
      </c>
      <c r="G5577" s="1246">
        <v>0.75700000000000001</v>
      </c>
    </row>
    <row r="5578" spans="1:7" ht="14.15" customHeight="1">
      <c r="A5578" s="1119" t="s">
        <v>1155</v>
      </c>
      <c r="B5578" s="1118" t="s">
        <v>1765</v>
      </c>
      <c r="C5578" s="1117" t="s">
        <v>2102</v>
      </c>
      <c r="D5578" s="1116" t="s">
        <v>4815</v>
      </c>
      <c r="E5578" s="1356">
        <v>0.33300000000000002</v>
      </c>
      <c r="F5578" s="1256">
        <v>1</v>
      </c>
      <c r="G5578" s="1246">
        <v>0.33300000000000002</v>
      </c>
    </row>
    <row r="5579" spans="1:7" ht="14.15" customHeight="1">
      <c r="A5579" s="1119" t="s">
        <v>1155</v>
      </c>
      <c r="B5579" s="1118" t="s">
        <v>1765</v>
      </c>
      <c r="C5579" s="1117" t="s">
        <v>6660</v>
      </c>
      <c r="D5579" s="1116" t="s">
        <v>6661</v>
      </c>
      <c r="E5579" s="1356">
        <v>1.5E-3</v>
      </c>
      <c r="F5579" s="1256">
        <v>1</v>
      </c>
      <c r="G5579" s="1246">
        <v>1.5E-3</v>
      </c>
    </row>
    <row r="5580" spans="1:7" ht="14.15" customHeight="1">
      <c r="A5580" s="1119" t="s">
        <v>4209</v>
      </c>
      <c r="B5580" s="1118" t="s">
        <v>4210</v>
      </c>
      <c r="C5580" s="1117" t="s">
        <v>628</v>
      </c>
      <c r="D5580" s="1116" t="s">
        <v>461</v>
      </c>
      <c r="E5580" s="1358">
        <v>1</v>
      </c>
      <c r="F5580" s="1256">
        <v>1</v>
      </c>
      <c r="G5580" s="1246">
        <v>1</v>
      </c>
    </row>
    <row r="5581" spans="1:7" ht="14.15" customHeight="1">
      <c r="A5581" s="1119" t="s">
        <v>4209</v>
      </c>
      <c r="B5581" s="1118" t="s">
        <v>4210</v>
      </c>
      <c r="C5581" s="1117" t="s">
        <v>1747</v>
      </c>
      <c r="D5581" s="1116" t="s">
        <v>5005</v>
      </c>
      <c r="E5581" s="1359">
        <v>1</v>
      </c>
      <c r="F5581" s="1256">
        <v>1</v>
      </c>
      <c r="G5581" s="1246">
        <v>1</v>
      </c>
    </row>
    <row r="5582" spans="1:7" ht="14.15" customHeight="1">
      <c r="A5582" s="1119" t="s">
        <v>4209</v>
      </c>
      <c r="B5582" s="1118" t="s">
        <v>4210</v>
      </c>
      <c r="C5582" s="1117" t="s">
        <v>1986</v>
      </c>
      <c r="D5582" s="1116" t="s">
        <v>4064</v>
      </c>
      <c r="E5582" s="1356">
        <v>2</v>
      </c>
      <c r="F5582" s="1256">
        <v>1</v>
      </c>
      <c r="G5582" s="1246">
        <v>2</v>
      </c>
    </row>
    <row r="5583" spans="1:7" ht="14.15" customHeight="1">
      <c r="A5583" s="1119" t="s">
        <v>4209</v>
      </c>
      <c r="B5583" s="1118" t="s">
        <v>4210</v>
      </c>
      <c r="C5583" s="1117" t="s">
        <v>1987</v>
      </c>
      <c r="D5583" s="1116" t="s">
        <v>1294</v>
      </c>
      <c r="E5583" s="1356">
        <v>1</v>
      </c>
      <c r="F5583" s="1256">
        <v>1</v>
      </c>
      <c r="G5583" s="1246">
        <v>1</v>
      </c>
    </row>
    <row r="5584" spans="1:7" ht="14.15" customHeight="1">
      <c r="A5584" s="1119" t="s">
        <v>4209</v>
      </c>
      <c r="B5584" s="1118" t="s">
        <v>4210</v>
      </c>
      <c r="C5584" s="1117" t="s">
        <v>1746</v>
      </c>
      <c r="D5584" s="1116" t="s">
        <v>2245</v>
      </c>
      <c r="E5584" s="1356">
        <v>1</v>
      </c>
      <c r="F5584" s="1256">
        <v>1</v>
      </c>
      <c r="G5584" s="1246">
        <v>1</v>
      </c>
    </row>
    <row r="5585" spans="1:7" ht="14.15" customHeight="1">
      <c r="A5585" s="1119" t="s">
        <v>4209</v>
      </c>
      <c r="B5585" s="1118" t="s">
        <v>4210</v>
      </c>
      <c r="C5585" s="1117" t="s">
        <v>2210</v>
      </c>
      <c r="D5585" s="1116" t="s">
        <v>459</v>
      </c>
      <c r="E5585" s="1356">
        <v>1</v>
      </c>
      <c r="F5585" s="1256">
        <v>1</v>
      </c>
      <c r="G5585" s="1246">
        <v>1</v>
      </c>
    </row>
    <row r="5586" spans="1:7" ht="14.15" customHeight="1">
      <c r="A5586" s="1119" t="s">
        <v>4209</v>
      </c>
      <c r="B5586" s="1118" t="s">
        <v>4210</v>
      </c>
      <c r="C5586" s="1117" t="s">
        <v>2205</v>
      </c>
      <c r="D5586" s="1116" t="s">
        <v>457</v>
      </c>
      <c r="E5586" s="1356">
        <v>1</v>
      </c>
      <c r="F5586" s="1256">
        <v>1</v>
      </c>
      <c r="G5586" s="1246">
        <v>1</v>
      </c>
    </row>
    <row r="5587" spans="1:7" ht="14.15" customHeight="1">
      <c r="A5587" s="1119" t="s">
        <v>4209</v>
      </c>
      <c r="B5587" s="1118" t="s">
        <v>4210</v>
      </c>
      <c r="C5587" s="1117" t="s">
        <v>2497</v>
      </c>
      <c r="D5587" s="1116" t="s">
        <v>3784</v>
      </c>
      <c r="E5587" s="1356">
        <v>2</v>
      </c>
      <c r="F5587" s="1256">
        <v>1</v>
      </c>
      <c r="G5587" s="1246">
        <v>2</v>
      </c>
    </row>
    <row r="5588" spans="1:7" ht="14.15" customHeight="1">
      <c r="A5588" s="1119" t="s">
        <v>4209</v>
      </c>
      <c r="B5588" s="1118" t="s">
        <v>4210</v>
      </c>
      <c r="C5588" s="1117" t="s">
        <v>4432</v>
      </c>
      <c r="D5588" s="1116" t="s">
        <v>1792</v>
      </c>
      <c r="E5588" s="1356">
        <v>8.0000000000000004E-4</v>
      </c>
      <c r="F5588" s="1256">
        <v>1</v>
      </c>
      <c r="G5588" s="1246">
        <v>8.0000000000000004E-4</v>
      </c>
    </row>
    <row r="5589" spans="1:7" ht="14.15" customHeight="1">
      <c r="A5589" s="1119" t="s">
        <v>4209</v>
      </c>
      <c r="B5589" s="1118" t="s">
        <v>4210</v>
      </c>
      <c r="C5589" s="1117" t="s">
        <v>5417</v>
      </c>
      <c r="D5589" s="1116" t="s">
        <v>3885</v>
      </c>
      <c r="E5589" s="1356">
        <v>2.5000000000000001E-3</v>
      </c>
      <c r="F5589" s="1256">
        <v>1</v>
      </c>
      <c r="G5589" s="1246">
        <v>2.5000000000000001E-3</v>
      </c>
    </row>
    <row r="5590" spans="1:7" ht="14.15" customHeight="1">
      <c r="A5590" s="1119" t="s">
        <v>4209</v>
      </c>
      <c r="B5590" s="1118" t="s">
        <v>4210</v>
      </c>
      <c r="C5590" s="1117" t="s">
        <v>5419</v>
      </c>
      <c r="D5590" s="1116" t="s">
        <v>3704</v>
      </c>
      <c r="E5590" s="1356">
        <v>0.01</v>
      </c>
      <c r="F5590" s="1256">
        <v>1</v>
      </c>
      <c r="G5590" s="1246">
        <v>0.01</v>
      </c>
    </row>
    <row r="5591" spans="1:7" ht="14.15" customHeight="1">
      <c r="A5591" s="1119" t="s">
        <v>4209</v>
      </c>
      <c r="B5591" s="1118" t="s">
        <v>4210</v>
      </c>
      <c r="C5591" s="1117" t="s">
        <v>869</v>
      </c>
      <c r="D5591" s="1116" t="s">
        <v>1793</v>
      </c>
      <c r="E5591" s="1356">
        <v>6.9999999999999999E-4</v>
      </c>
      <c r="F5591" s="1256">
        <v>1</v>
      </c>
      <c r="G5591" s="1246">
        <v>6.9999999999999999E-4</v>
      </c>
    </row>
    <row r="5592" spans="1:7" ht="14.15" customHeight="1">
      <c r="A5592" s="1119" t="s">
        <v>4209</v>
      </c>
      <c r="B5592" s="1118" t="s">
        <v>4210</v>
      </c>
      <c r="C5592" s="1117" t="s">
        <v>4692</v>
      </c>
      <c r="D5592" s="1116" t="s">
        <v>4137</v>
      </c>
      <c r="E5592" s="1356">
        <v>2E-3</v>
      </c>
      <c r="F5592" s="1256">
        <v>1</v>
      </c>
      <c r="G5592" s="1246">
        <v>2E-3</v>
      </c>
    </row>
    <row r="5593" spans="1:7" ht="14.15" customHeight="1">
      <c r="A5593" s="1119" t="s">
        <v>4209</v>
      </c>
      <c r="B5593" s="1118" t="s">
        <v>4210</v>
      </c>
      <c r="C5593" s="1117" t="s">
        <v>1342</v>
      </c>
      <c r="D5593" s="1116" t="s">
        <v>1540</v>
      </c>
      <c r="E5593" s="1356">
        <v>4.0000000000000001E-3</v>
      </c>
      <c r="F5593" s="1256">
        <v>1</v>
      </c>
      <c r="G5593" s="1246">
        <v>4.0000000000000001E-3</v>
      </c>
    </row>
    <row r="5594" spans="1:7" ht="14.15" customHeight="1">
      <c r="A5594" s="1119" t="s">
        <v>4209</v>
      </c>
      <c r="B5594" s="1118" t="s">
        <v>4210</v>
      </c>
      <c r="C5594" s="1117" t="s">
        <v>870</v>
      </c>
      <c r="D5594" s="1116" t="s">
        <v>871</v>
      </c>
      <c r="E5594" s="1356">
        <v>1E-3</v>
      </c>
      <c r="F5594" s="1256">
        <v>1</v>
      </c>
      <c r="G5594" s="1246">
        <v>1E-3</v>
      </c>
    </row>
    <row r="5595" spans="1:7" ht="14.15" customHeight="1">
      <c r="A5595" s="1119" t="s">
        <v>4209</v>
      </c>
      <c r="B5595" s="1118" t="s">
        <v>4210</v>
      </c>
      <c r="C5595" s="1117" t="s">
        <v>727</v>
      </c>
      <c r="D5595" s="1116" t="s">
        <v>377</v>
      </c>
      <c r="E5595" s="1356">
        <v>0.52900000000000003</v>
      </c>
      <c r="F5595" s="1256">
        <v>1</v>
      </c>
      <c r="G5595" s="1246">
        <v>0.52900000000000003</v>
      </c>
    </row>
    <row r="5596" spans="1:7" ht="14.15" customHeight="1">
      <c r="A5596" s="1119" t="s">
        <v>4209</v>
      </c>
      <c r="B5596" s="1118" t="s">
        <v>4210</v>
      </c>
      <c r="C5596" s="1117" t="s">
        <v>2555</v>
      </c>
      <c r="D5596" s="1116" t="s">
        <v>4814</v>
      </c>
      <c r="E5596" s="1356">
        <v>0.73399999999999999</v>
      </c>
      <c r="F5596" s="1256">
        <v>1</v>
      </c>
      <c r="G5596" s="1246">
        <v>0.73399999999999999</v>
      </c>
    </row>
    <row r="5597" spans="1:7" ht="14.15" customHeight="1">
      <c r="A5597" s="1119" t="s">
        <v>4209</v>
      </c>
      <c r="B5597" s="1118" t="s">
        <v>4210</v>
      </c>
      <c r="C5597" s="1117" t="s">
        <v>292</v>
      </c>
      <c r="D5597" s="1116" t="s">
        <v>378</v>
      </c>
      <c r="E5597" s="1356">
        <v>0.75700000000000001</v>
      </c>
      <c r="F5597" s="1256">
        <v>1</v>
      </c>
      <c r="G5597" s="1246">
        <v>0.75700000000000001</v>
      </c>
    </row>
    <row r="5598" spans="1:7" ht="14.15" customHeight="1">
      <c r="A5598" s="1119" t="s">
        <v>4209</v>
      </c>
      <c r="B5598" s="1118" t="s">
        <v>4210</v>
      </c>
      <c r="C5598" s="1117" t="s">
        <v>2102</v>
      </c>
      <c r="D5598" s="1116" t="s">
        <v>4815</v>
      </c>
      <c r="E5598" s="1356">
        <v>0.33300000000000002</v>
      </c>
      <c r="F5598" s="1256">
        <v>1</v>
      </c>
      <c r="G5598" s="1246">
        <v>0.33300000000000002</v>
      </c>
    </row>
    <row r="5599" spans="1:7" ht="14.15" customHeight="1">
      <c r="A5599" s="1119" t="s">
        <v>4209</v>
      </c>
      <c r="B5599" s="1118" t="s">
        <v>4210</v>
      </c>
      <c r="C5599" s="1117" t="s">
        <v>6660</v>
      </c>
      <c r="D5599" s="1116" t="s">
        <v>6661</v>
      </c>
      <c r="E5599" s="1356">
        <v>1.5E-3</v>
      </c>
      <c r="F5599" s="1256">
        <v>1</v>
      </c>
      <c r="G5599" s="1246">
        <v>1.5E-3</v>
      </c>
    </row>
    <row r="5600" spans="1:7" ht="14.15" customHeight="1">
      <c r="A5600" s="1119" t="s">
        <v>3832</v>
      </c>
      <c r="B5600" s="1118" t="s">
        <v>2812</v>
      </c>
      <c r="C5600" s="1117" t="s">
        <v>628</v>
      </c>
      <c r="D5600" s="1116" t="s">
        <v>461</v>
      </c>
      <c r="E5600" s="1356">
        <v>1</v>
      </c>
      <c r="F5600" s="1256">
        <v>1</v>
      </c>
      <c r="G5600" s="1246">
        <v>1</v>
      </c>
    </row>
    <row r="5601" spans="1:7" ht="14.15" customHeight="1">
      <c r="A5601" s="1119" t="s">
        <v>3832</v>
      </c>
      <c r="B5601" s="1118" t="s">
        <v>2812</v>
      </c>
      <c r="C5601" s="1117" t="s">
        <v>1747</v>
      </c>
      <c r="D5601" s="1116" t="s">
        <v>5005</v>
      </c>
      <c r="E5601" s="1356">
        <v>1</v>
      </c>
      <c r="F5601" s="1256">
        <v>1</v>
      </c>
      <c r="G5601" s="1246">
        <v>1</v>
      </c>
    </row>
    <row r="5602" spans="1:7" ht="14.15" customHeight="1">
      <c r="A5602" s="1119" t="s">
        <v>3832</v>
      </c>
      <c r="B5602" s="1118" t="s">
        <v>2812</v>
      </c>
      <c r="C5602" s="1117" t="s">
        <v>1986</v>
      </c>
      <c r="D5602" s="1116" t="s">
        <v>4064</v>
      </c>
      <c r="E5602" s="1356">
        <v>2</v>
      </c>
      <c r="F5602" s="1256">
        <v>1</v>
      </c>
      <c r="G5602" s="1246">
        <v>2</v>
      </c>
    </row>
    <row r="5603" spans="1:7" ht="14.15" customHeight="1">
      <c r="A5603" s="1119" t="s">
        <v>3832</v>
      </c>
      <c r="B5603" s="1118" t="s">
        <v>2812</v>
      </c>
      <c r="C5603" s="1117" t="s">
        <v>1987</v>
      </c>
      <c r="D5603" s="1116" t="s">
        <v>1294</v>
      </c>
      <c r="E5603" s="1356">
        <v>1</v>
      </c>
      <c r="F5603" s="1256">
        <v>1</v>
      </c>
      <c r="G5603" s="1246">
        <v>1</v>
      </c>
    </row>
    <row r="5604" spans="1:7" ht="14.15" customHeight="1">
      <c r="A5604" s="1119" t="s">
        <v>3832</v>
      </c>
      <c r="B5604" s="1118" t="s">
        <v>2812</v>
      </c>
      <c r="C5604" s="1117" t="s">
        <v>2205</v>
      </c>
      <c r="D5604" s="1116" t="s">
        <v>457</v>
      </c>
      <c r="E5604" s="1356">
        <v>1</v>
      </c>
      <c r="F5604" s="1256">
        <v>1</v>
      </c>
      <c r="G5604" s="1246">
        <v>1</v>
      </c>
    </row>
    <row r="5605" spans="1:7" ht="14.15" customHeight="1">
      <c r="A5605" s="1119" t="s">
        <v>3832</v>
      </c>
      <c r="B5605" s="1118" t="s">
        <v>2812</v>
      </c>
      <c r="C5605" s="1117" t="s">
        <v>2497</v>
      </c>
      <c r="D5605" s="1116" t="s">
        <v>3784</v>
      </c>
      <c r="E5605" s="1356">
        <v>3</v>
      </c>
      <c r="F5605" s="1256">
        <v>1</v>
      </c>
      <c r="G5605" s="1246">
        <v>3</v>
      </c>
    </row>
    <row r="5606" spans="1:7" ht="14.15" customHeight="1">
      <c r="A5606" s="1119" t="s">
        <v>3832</v>
      </c>
      <c r="B5606" s="1118" t="s">
        <v>2812</v>
      </c>
      <c r="C5606" s="1117" t="s">
        <v>4432</v>
      </c>
      <c r="D5606" s="1116" t="s">
        <v>1792</v>
      </c>
      <c r="E5606" s="1356">
        <v>1.6000000000000001E-3</v>
      </c>
      <c r="F5606" s="1256">
        <v>1</v>
      </c>
      <c r="G5606" s="1246">
        <v>1.6000000000000001E-3</v>
      </c>
    </row>
    <row r="5607" spans="1:7" ht="14.15" customHeight="1">
      <c r="A5607" s="1119" t="s">
        <v>3832</v>
      </c>
      <c r="B5607" s="1118" t="s">
        <v>2812</v>
      </c>
      <c r="C5607" s="1117" t="s">
        <v>5417</v>
      </c>
      <c r="D5607" s="1116" t="s">
        <v>3885</v>
      </c>
      <c r="E5607" s="1356">
        <v>5.0000000000000001E-3</v>
      </c>
      <c r="F5607" s="1256">
        <v>1</v>
      </c>
      <c r="G5607" s="1246">
        <v>5.0000000000000001E-3</v>
      </c>
    </row>
    <row r="5608" spans="1:7" ht="14.15" customHeight="1">
      <c r="A5608" s="1119" t="s">
        <v>3832</v>
      </c>
      <c r="B5608" s="1118" t="s">
        <v>2812</v>
      </c>
      <c r="C5608" s="1117" t="s">
        <v>5419</v>
      </c>
      <c r="D5608" s="1116" t="s">
        <v>3704</v>
      </c>
      <c r="E5608" s="1358">
        <v>0.02</v>
      </c>
      <c r="F5608" s="1256">
        <v>1</v>
      </c>
      <c r="G5608" s="1246">
        <v>0.02</v>
      </c>
    </row>
    <row r="5609" spans="1:7" ht="14.15" customHeight="1">
      <c r="A5609" s="1119" t="s">
        <v>3832</v>
      </c>
      <c r="B5609" s="1118" t="s">
        <v>2812</v>
      </c>
      <c r="C5609" s="1117" t="s">
        <v>869</v>
      </c>
      <c r="D5609" s="1116" t="s">
        <v>1793</v>
      </c>
      <c r="E5609" s="1359">
        <v>1.4E-3</v>
      </c>
      <c r="F5609" s="1256">
        <v>1</v>
      </c>
      <c r="G5609" s="1246">
        <v>1.4E-3</v>
      </c>
    </row>
    <row r="5610" spans="1:7" ht="14.15" customHeight="1">
      <c r="A5610" s="1119" t="s">
        <v>3832</v>
      </c>
      <c r="B5610" s="1118" t="s">
        <v>2812</v>
      </c>
      <c r="C5610" s="1117" t="s">
        <v>4692</v>
      </c>
      <c r="D5610" s="1116" t="s">
        <v>4137</v>
      </c>
      <c r="E5610" s="1356">
        <v>2E-3</v>
      </c>
      <c r="F5610" s="1256">
        <v>1</v>
      </c>
      <c r="G5610" s="1246">
        <v>2E-3</v>
      </c>
    </row>
    <row r="5611" spans="1:7" ht="14.15" customHeight="1">
      <c r="A5611" s="1119" t="s">
        <v>3832</v>
      </c>
      <c r="B5611" s="1118" t="s">
        <v>2812</v>
      </c>
      <c r="C5611" s="1117" t="s">
        <v>1342</v>
      </c>
      <c r="D5611" s="1116" t="s">
        <v>1540</v>
      </c>
      <c r="E5611" s="1356">
        <v>4.0000000000000001E-3</v>
      </c>
      <c r="F5611" s="1256">
        <v>1</v>
      </c>
      <c r="G5611" s="1246">
        <v>4.0000000000000001E-3</v>
      </c>
    </row>
    <row r="5612" spans="1:7" ht="14.15" customHeight="1">
      <c r="A5612" s="1119" t="s">
        <v>3832</v>
      </c>
      <c r="B5612" s="1118" t="s">
        <v>2812</v>
      </c>
      <c r="C5612" s="1117" t="s">
        <v>870</v>
      </c>
      <c r="D5612" s="1116" t="s">
        <v>871</v>
      </c>
      <c r="E5612" s="1356">
        <v>2E-3</v>
      </c>
      <c r="F5612" s="1256">
        <v>1</v>
      </c>
      <c r="G5612" s="1246">
        <v>2E-3</v>
      </c>
    </row>
    <row r="5613" spans="1:7" ht="14.15" customHeight="1">
      <c r="A5613" s="1119" t="s">
        <v>3832</v>
      </c>
      <c r="B5613" s="1118" t="s">
        <v>2812</v>
      </c>
      <c r="C5613" s="1117" t="s">
        <v>727</v>
      </c>
      <c r="D5613" s="1116" t="s">
        <v>377</v>
      </c>
      <c r="E5613" s="1356">
        <v>0.52900000000000003</v>
      </c>
      <c r="F5613" s="1256">
        <v>1</v>
      </c>
      <c r="G5613" s="1246">
        <v>0.52900000000000003</v>
      </c>
    </row>
    <row r="5614" spans="1:7" ht="14.15" customHeight="1">
      <c r="A5614" s="1119" t="s">
        <v>3832</v>
      </c>
      <c r="B5614" s="1118" t="s">
        <v>2812</v>
      </c>
      <c r="C5614" s="1117" t="s">
        <v>2555</v>
      </c>
      <c r="D5614" s="1116" t="s">
        <v>4814</v>
      </c>
      <c r="E5614" s="1356">
        <v>0.73399999999999999</v>
      </c>
      <c r="F5614" s="1256">
        <v>1</v>
      </c>
      <c r="G5614" s="1246">
        <v>0.73399999999999999</v>
      </c>
    </row>
    <row r="5615" spans="1:7" ht="14.15" customHeight="1">
      <c r="A5615" s="1119" t="s">
        <v>3832</v>
      </c>
      <c r="B5615" s="1118" t="s">
        <v>2812</v>
      </c>
      <c r="C5615" s="1117" t="s">
        <v>292</v>
      </c>
      <c r="D5615" s="1116" t="s">
        <v>378</v>
      </c>
      <c r="E5615" s="1356">
        <v>0.75700000000000001</v>
      </c>
      <c r="F5615" s="1256">
        <v>1</v>
      </c>
      <c r="G5615" s="1246">
        <v>0.75700000000000001</v>
      </c>
    </row>
    <row r="5616" spans="1:7" ht="14.15" customHeight="1">
      <c r="A5616" s="1119" t="s">
        <v>3832</v>
      </c>
      <c r="B5616" s="1118" t="s">
        <v>2812</v>
      </c>
      <c r="C5616" s="1117" t="s">
        <v>5064</v>
      </c>
      <c r="D5616" s="1116" t="s">
        <v>5065</v>
      </c>
      <c r="E5616" s="1356">
        <v>0.191</v>
      </c>
      <c r="F5616" s="1256">
        <v>1</v>
      </c>
      <c r="G5616" s="1246">
        <v>0.191</v>
      </c>
    </row>
    <row r="5617" spans="1:7" ht="14.15" customHeight="1">
      <c r="A5617" s="1119" t="s">
        <v>3832</v>
      </c>
      <c r="B5617" s="1118" t="s">
        <v>2812</v>
      </c>
      <c r="C5617" s="1117" t="s">
        <v>2102</v>
      </c>
      <c r="D5617" s="1116" t="s">
        <v>4815</v>
      </c>
      <c r="E5617" s="1356">
        <v>0.33300000000000002</v>
      </c>
      <c r="F5617" s="1256">
        <v>1</v>
      </c>
      <c r="G5617" s="1246">
        <v>0.33300000000000002</v>
      </c>
    </row>
    <row r="5618" spans="1:7" ht="14.15" customHeight="1">
      <c r="A5618" s="1119" t="s">
        <v>3832</v>
      </c>
      <c r="B5618" s="1118" t="s">
        <v>2812</v>
      </c>
      <c r="C5618" s="1117" t="s">
        <v>6660</v>
      </c>
      <c r="D5618" s="1116" t="s">
        <v>6661</v>
      </c>
      <c r="E5618" s="1356">
        <v>1.5E-3</v>
      </c>
      <c r="F5618" s="1256">
        <v>1</v>
      </c>
      <c r="G5618" s="1246">
        <v>1.5E-3</v>
      </c>
    </row>
    <row r="5619" spans="1:7" ht="14.15" customHeight="1">
      <c r="A5619" s="1119" t="s">
        <v>7221</v>
      </c>
      <c r="B5619" s="1118" t="s">
        <v>7264</v>
      </c>
      <c r="C5619" s="1117" t="s">
        <v>628</v>
      </c>
      <c r="D5619" s="1116" t="s">
        <v>461</v>
      </c>
      <c r="E5619" s="1356">
        <v>1</v>
      </c>
      <c r="F5619" s="1256">
        <v>1</v>
      </c>
      <c r="G5619" s="1246">
        <v>1</v>
      </c>
    </row>
    <row r="5620" spans="1:7" ht="14.15" customHeight="1">
      <c r="A5620" s="1119" t="s">
        <v>7221</v>
      </c>
      <c r="B5620" s="1118" t="s">
        <v>7264</v>
      </c>
      <c r="C5620" s="1117" t="s">
        <v>1747</v>
      </c>
      <c r="D5620" s="1116" t="s">
        <v>5005</v>
      </c>
      <c r="E5620" s="1356">
        <v>1</v>
      </c>
      <c r="F5620" s="1256">
        <v>1</v>
      </c>
      <c r="G5620" s="1246">
        <v>1</v>
      </c>
    </row>
    <row r="5621" spans="1:7" ht="14.15" customHeight="1">
      <c r="A5621" s="1119" t="s">
        <v>7221</v>
      </c>
      <c r="B5621" s="1118" t="s">
        <v>7264</v>
      </c>
      <c r="C5621" s="1117" t="s">
        <v>1986</v>
      </c>
      <c r="D5621" s="1116" t="s">
        <v>4064</v>
      </c>
      <c r="E5621" s="1356">
        <v>2</v>
      </c>
      <c r="F5621" s="1256">
        <v>1</v>
      </c>
      <c r="G5621" s="1246">
        <v>2</v>
      </c>
    </row>
    <row r="5622" spans="1:7" ht="14.15" customHeight="1">
      <c r="A5622" s="1119" t="s">
        <v>7221</v>
      </c>
      <c r="B5622" s="1118" t="s">
        <v>7264</v>
      </c>
      <c r="C5622" s="1117" t="s">
        <v>1987</v>
      </c>
      <c r="D5622" s="1116" t="s">
        <v>1294</v>
      </c>
      <c r="E5622" s="1356">
        <v>1</v>
      </c>
      <c r="F5622" s="1256">
        <v>1</v>
      </c>
      <c r="G5622" s="1246">
        <v>1</v>
      </c>
    </row>
    <row r="5623" spans="1:7" ht="14.15" customHeight="1">
      <c r="A5623" s="1119" t="s">
        <v>7221</v>
      </c>
      <c r="B5623" s="1118" t="s">
        <v>7264</v>
      </c>
      <c r="C5623" s="1117" t="s">
        <v>2205</v>
      </c>
      <c r="D5623" s="1116" t="s">
        <v>457</v>
      </c>
      <c r="E5623" s="1356">
        <v>1</v>
      </c>
      <c r="F5623" s="1256">
        <v>1</v>
      </c>
      <c r="G5623" s="1246">
        <v>1</v>
      </c>
    </row>
    <row r="5624" spans="1:7" ht="14.15" customHeight="1">
      <c r="A5624" s="1119" t="s">
        <v>7221</v>
      </c>
      <c r="B5624" s="1118" t="s">
        <v>7264</v>
      </c>
      <c r="C5624" s="1117" t="s">
        <v>2497</v>
      </c>
      <c r="D5624" s="1116" t="s">
        <v>3784</v>
      </c>
      <c r="E5624" s="1356">
        <v>3</v>
      </c>
      <c r="F5624" s="1256">
        <v>1</v>
      </c>
      <c r="G5624" s="1246">
        <v>3</v>
      </c>
    </row>
    <row r="5625" spans="1:7" ht="14.15" customHeight="1">
      <c r="A5625" s="1119" t="s">
        <v>7221</v>
      </c>
      <c r="B5625" s="1118" t="s">
        <v>7264</v>
      </c>
      <c r="C5625" s="1117" t="s">
        <v>4432</v>
      </c>
      <c r="D5625" s="1116" t="s">
        <v>1792</v>
      </c>
      <c r="E5625" s="1356">
        <v>1.6000000000000001E-3</v>
      </c>
      <c r="F5625" s="1256">
        <v>1</v>
      </c>
      <c r="G5625" s="1246">
        <v>1.6000000000000001E-3</v>
      </c>
    </row>
    <row r="5626" spans="1:7" ht="14.15" customHeight="1">
      <c r="A5626" s="1119" t="s">
        <v>7221</v>
      </c>
      <c r="B5626" s="1118" t="s">
        <v>7264</v>
      </c>
      <c r="C5626" s="1117" t="s">
        <v>5417</v>
      </c>
      <c r="D5626" s="1116" t="s">
        <v>3885</v>
      </c>
      <c r="E5626" s="1356">
        <v>5.0000000000000001E-3</v>
      </c>
      <c r="F5626" s="1256">
        <v>1</v>
      </c>
      <c r="G5626" s="1246">
        <v>5.0000000000000001E-3</v>
      </c>
    </row>
    <row r="5627" spans="1:7" ht="14.15" customHeight="1">
      <c r="A5627" s="1119" t="s">
        <v>7221</v>
      </c>
      <c r="B5627" s="1118" t="s">
        <v>7264</v>
      </c>
      <c r="C5627" s="1117" t="s">
        <v>5419</v>
      </c>
      <c r="D5627" s="1116" t="s">
        <v>3704</v>
      </c>
      <c r="E5627" s="1356">
        <v>0.02</v>
      </c>
      <c r="F5627" s="1256">
        <v>1</v>
      </c>
      <c r="G5627" s="1246">
        <v>0.02</v>
      </c>
    </row>
    <row r="5628" spans="1:7" ht="14.15" customHeight="1">
      <c r="A5628" s="1119" t="s">
        <v>7221</v>
      </c>
      <c r="B5628" s="1118" t="s">
        <v>7264</v>
      </c>
      <c r="C5628" s="1117" t="s">
        <v>869</v>
      </c>
      <c r="D5628" s="1116" t="s">
        <v>1793</v>
      </c>
      <c r="E5628" s="1356">
        <v>1.4E-3</v>
      </c>
      <c r="F5628" s="1256">
        <v>1</v>
      </c>
      <c r="G5628" s="1246">
        <v>1.4E-3</v>
      </c>
    </row>
    <row r="5629" spans="1:7" ht="14.15" customHeight="1">
      <c r="A5629" s="1119" t="s">
        <v>7221</v>
      </c>
      <c r="B5629" s="1118" t="s">
        <v>7264</v>
      </c>
      <c r="C5629" s="1117" t="s">
        <v>4692</v>
      </c>
      <c r="D5629" s="1116" t="s">
        <v>4137</v>
      </c>
      <c r="E5629" s="1356">
        <v>2E-3</v>
      </c>
      <c r="F5629" s="1256">
        <v>1</v>
      </c>
      <c r="G5629" s="1246">
        <v>2E-3</v>
      </c>
    </row>
    <row r="5630" spans="1:7" ht="14.15" customHeight="1">
      <c r="A5630" s="1119" t="s">
        <v>7221</v>
      </c>
      <c r="B5630" s="1118" t="s">
        <v>7264</v>
      </c>
      <c r="C5630" s="1117" t="s">
        <v>1342</v>
      </c>
      <c r="D5630" s="1116" t="s">
        <v>1540</v>
      </c>
      <c r="E5630" s="1356">
        <v>4.0000000000000001E-3</v>
      </c>
      <c r="F5630" s="1256">
        <v>1</v>
      </c>
      <c r="G5630" s="1246">
        <v>4.0000000000000001E-3</v>
      </c>
    </row>
    <row r="5631" spans="1:7" ht="14.15" customHeight="1">
      <c r="A5631" s="1119" t="s">
        <v>7221</v>
      </c>
      <c r="B5631" s="1118" t="s">
        <v>7264</v>
      </c>
      <c r="C5631" s="1117" t="s">
        <v>870</v>
      </c>
      <c r="D5631" s="1116" t="s">
        <v>871</v>
      </c>
      <c r="E5631" s="1356">
        <v>2E-3</v>
      </c>
      <c r="F5631" s="1256">
        <v>1</v>
      </c>
      <c r="G5631" s="1246">
        <v>2E-3</v>
      </c>
    </row>
    <row r="5632" spans="1:7" ht="14.15" customHeight="1">
      <c r="A5632" s="1119" t="s">
        <v>7221</v>
      </c>
      <c r="B5632" s="1118" t="s">
        <v>7264</v>
      </c>
      <c r="C5632" s="1117" t="s">
        <v>727</v>
      </c>
      <c r="D5632" s="1116" t="s">
        <v>377</v>
      </c>
      <c r="E5632" s="1356">
        <v>0.52900000000000003</v>
      </c>
      <c r="F5632" s="1256">
        <v>1</v>
      </c>
      <c r="G5632" s="1246">
        <v>0.52900000000000003</v>
      </c>
    </row>
    <row r="5633" spans="1:7" ht="14.15" customHeight="1">
      <c r="A5633" s="1119" t="s">
        <v>7221</v>
      </c>
      <c r="B5633" s="1118" t="s">
        <v>7264</v>
      </c>
      <c r="C5633" s="1117" t="s">
        <v>2555</v>
      </c>
      <c r="D5633" s="1116" t="s">
        <v>4814</v>
      </c>
      <c r="E5633" s="1356">
        <v>0.73399999999999999</v>
      </c>
      <c r="F5633" s="1256">
        <v>1</v>
      </c>
      <c r="G5633" s="1246">
        <v>0.73399999999999999</v>
      </c>
    </row>
    <row r="5634" spans="1:7" ht="14.15" customHeight="1">
      <c r="A5634" s="1119" t="s">
        <v>7221</v>
      </c>
      <c r="B5634" s="1118" t="s">
        <v>7264</v>
      </c>
      <c r="C5634" s="1117" t="s">
        <v>292</v>
      </c>
      <c r="D5634" s="1116" t="s">
        <v>378</v>
      </c>
      <c r="E5634" s="1356">
        <v>0.75700000000000001</v>
      </c>
      <c r="F5634" s="1256">
        <v>1</v>
      </c>
      <c r="G5634" s="1246">
        <v>0.75700000000000001</v>
      </c>
    </row>
    <row r="5635" spans="1:7" ht="14.15" customHeight="1">
      <c r="A5635" s="1119" t="s">
        <v>7221</v>
      </c>
      <c r="B5635" s="1118" t="s">
        <v>7264</v>
      </c>
      <c r="C5635" s="1117" t="s">
        <v>5064</v>
      </c>
      <c r="D5635" s="1116" t="s">
        <v>5065</v>
      </c>
      <c r="E5635" s="1356">
        <v>0.191</v>
      </c>
      <c r="F5635" s="1256">
        <v>1</v>
      </c>
      <c r="G5635" s="1246">
        <v>0.191</v>
      </c>
    </row>
    <row r="5636" spans="1:7" ht="14.15" customHeight="1">
      <c r="A5636" s="1119" t="s">
        <v>7221</v>
      </c>
      <c r="B5636" s="1118" t="s">
        <v>7264</v>
      </c>
      <c r="C5636" s="1117" t="s">
        <v>2102</v>
      </c>
      <c r="D5636" s="1116" t="s">
        <v>4815</v>
      </c>
      <c r="E5636" s="1356">
        <v>0.33300000000000002</v>
      </c>
      <c r="F5636" s="1256">
        <v>1</v>
      </c>
      <c r="G5636" s="1246">
        <v>0.33300000000000002</v>
      </c>
    </row>
    <row r="5637" spans="1:7" ht="14.15" customHeight="1">
      <c r="A5637" s="1119" t="s">
        <v>7221</v>
      </c>
      <c r="B5637" s="1118" t="s">
        <v>7264</v>
      </c>
      <c r="C5637" s="1117" t="s">
        <v>6660</v>
      </c>
      <c r="D5637" s="1116" t="s">
        <v>6661</v>
      </c>
      <c r="E5637" s="1358">
        <v>1.5E-3</v>
      </c>
      <c r="F5637" s="1256">
        <v>1</v>
      </c>
      <c r="G5637" s="1246">
        <v>1.5E-3</v>
      </c>
    </row>
    <row r="5638" spans="1:7" ht="14.15" customHeight="1">
      <c r="A5638" s="1119" t="s">
        <v>3537</v>
      </c>
      <c r="B5638" s="1118" t="s">
        <v>722</v>
      </c>
      <c r="C5638" s="1117" t="s">
        <v>4577</v>
      </c>
      <c r="D5638" s="1116" t="s">
        <v>4578</v>
      </c>
      <c r="E5638" s="1359">
        <v>1</v>
      </c>
      <c r="F5638" s="1256">
        <v>1</v>
      </c>
      <c r="G5638" s="1246">
        <v>1</v>
      </c>
    </row>
    <row r="5639" spans="1:7" ht="14.15" customHeight="1">
      <c r="A5639" s="1119" t="s">
        <v>3537</v>
      </c>
      <c r="B5639" s="1118" t="s">
        <v>722</v>
      </c>
      <c r="C5639" s="1117" t="s">
        <v>3195</v>
      </c>
      <c r="D5639" s="1116" t="s">
        <v>3687</v>
      </c>
      <c r="E5639" s="1356">
        <v>1</v>
      </c>
      <c r="F5639" s="1256">
        <v>1</v>
      </c>
      <c r="G5639" s="1246">
        <v>1</v>
      </c>
    </row>
    <row r="5640" spans="1:7" ht="14.15" customHeight="1">
      <c r="A5640" s="1119" t="s">
        <v>3537</v>
      </c>
      <c r="B5640" s="1118" t="s">
        <v>722</v>
      </c>
      <c r="C5640" s="1117" t="s">
        <v>187</v>
      </c>
      <c r="D5640" s="1116" t="s">
        <v>456</v>
      </c>
      <c r="E5640" s="1356">
        <v>1</v>
      </c>
      <c r="F5640" s="1256">
        <v>1</v>
      </c>
      <c r="G5640" s="1246">
        <v>1</v>
      </c>
    </row>
    <row r="5641" spans="1:7" ht="14.15" customHeight="1">
      <c r="A5641" s="1119" t="s">
        <v>3537</v>
      </c>
      <c r="B5641" s="1118" t="s">
        <v>722</v>
      </c>
      <c r="C5641" s="1117" t="s">
        <v>1747</v>
      </c>
      <c r="D5641" s="1116" t="s">
        <v>5005</v>
      </c>
      <c r="E5641" s="1356">
        <v>1</v>
      </c>
      <c r="F5641" s="1256">
        <v>1</v>
      </c>
      <c r="G5641" s="1246">
        <v>1</v>
      </c>
    </row>
    <row r="5642" spans="1:7" ht="14.15" customHeight="1">
      <c r="A5642" s="1119" t="s">
        <v>3537</v>
      </c>
      <c r="B5642" s="1118" t="s">
        <v>722</v>
      </c>
      <c r="C5642" s="1117" t="s">
        <v>1986</v>
      </c>
      <c r="D5642" s="1116" t="s">
        <v>4064</v>
      </c>
      <c r="E5642" s="1356">
        <v>2</v>
      </c>
      <c r="F5642" s="1256">
        <v>1</v>
      </c>
      <c r="G5642" s="1246">
        <v>2</v>
      </c>
    </row>
    <row r="5643" spans="1:7" ht="14.15" customHeight="1">
      <c r="A5643" s="1119" t="s">
        <v>3537</v>
      </c>
      <c r="B5643" s="1118" t="s">
        <v>722</v>
      </c>
      <c r="C5643" s="1117" t="s">
        <v>1987</v>
      </c>
      <c r="D5643" s="1116" t="s">
        <v>1294</v>
      </c>
      <c r="E5643" s="1356">
        <v>1</v>
      </c>
      <c r="F5643" s="1256">
        <v>1</v>
      </c>
      <c r="G5643" s="1246">
        <v>1</v>
      </c>
    </row>
    <row r="5644" spans="1:7" ht="14.15" customHeight="1">
      <c r="A5644" s="1119" t="s">
        <v>3537</v>
      </c>
      <c r="B5644" s="1118" t="s">
        <v>722</v>
      </c>
      <c r="C5644" s="1117" t="s">
        <v>2210</v>
      </c>
      <c r="D5644" s="1116" t="s">
        <v>459</v>
      </c>
      <c r="E5644" s="1356">
        <v>1</v>
      </c>
      <c r="F5644" s="1256">
        <v>1</v>
      </c>
      <c r="G5644" s="1246">
        <v>1</v>
      </c>
    </row>
    <row r="5645" spans="1:7" ht="14.15" customHeight="1">
      <c r="A5645" s="1119" t="s">
        <v>3537</v>
      </c>
      <c r="B5645" s="1118" t="s">
        <v>722</v>
      </c>
      <c r="C5645" s="1117" t="s">
        <v>2205</v>
      </c>
      <c r="D5645" s="1116" t="s">
        <v>457</v>
      </c>
      <c r="E5645" s="1356">
        <v>1</v>
      </c>
      <c r="F5645" s="1256">
        <v>1</v>
      </c>
      <c r="G5645" s="1246">
        <v>1</v>
      </c>
    </row>
    <row r="5646" spans="1:7" ht="14.15" customHeight="1">
      <c r="A5646" s="1119" t="s">
        <v>3537</v>
      </c>
      <c r="B5646" s="1118" t="s">
        <v>722</v>
      </c>
      <c r="C5646" s="1117" t="s">
        <v>2497</v>
      </c>
      <c r="D5646" s="1116" t="s">
        <v>3784</v>
      </c>
      <c r="E5646" s="1356">
        <v>3</v>
      </c>
      <c r="F5646" s="1256">
        <v>1</v>
      </c>
      <c r="G5646" s="1246">
        <v>3</v>
      </c>
    </row>
    <row r="5647" spans="1:7" ht="14.15" customHeight="1">
      <c r="A5647" s="1119" t="s">
        <v>3537</v>
      </c>
      <c r="B5647" s="1118" t="s">
        <v>722</v>
      </c>
      <c r="C5647" s="1117" t="s">
        <v>4432</v>
      </c>
      <c r="D5647" s="1116" t="s">
        <v>1792</v>
      </c>
      <c r="E5647" s="1356">
        <v>8.0000000000000004E-4</v>
      </c>
      <c r="F5647" s="1256">
        <v>1</v>
      </c>
      <c r="G5647" s="1246">
        <v>8.0000000000000004E-4</v>
      </c>
    </row>
    <row r="5648" spans="1:7" ht="14.15" customHeight="1">
      <c r="A5648" s="1119" t="s">
        <v>3537</v>
      </c>
      <c r="B5648" s="1118" t="s">
        <v>722</v>
      </c>
      <c r="C5648" s="1117" t="s">
        <v>5417</v>
      </c>
      <c r="D5648" s="1116" t="s">
        <v>3885</v>
      </c>
      <c r="E5648" s="1356">
        <v>2.5000000000000001E-3</v>
      </c>
      <c r="F5648" s="1256">
        <v>1</v>
      </c>
      <c r="G5648" s="1246">
        <v>2.5000000000000001E-3</v>
      </c>
    </row>
    <row r="5649" spans="1:7" ht="14.15" customHeight="1">
      <c r="A5649" s="1119" t="s">
        <v>3537</v>
      </c>
      <c r="B5649" s="1118" t="s">
        <v>722</v>
      </c>
      <c r="C5649" s="1117" t="s">
        <v>5419</v>
      </c>
      <c r="D5649" s="1116" t="s">
        <v>3704</v>
      </c>
      <c r="E5649" s="1356">
        <v>0.01</v>
      </c>
      <c r="F5649" s="1256">
        <v>1</v>
      </c>
      <c r="G5649" s="1246">
        <v>0.01</v>
      </c>
    </row>
    <row r="5650" spans="1:7" ht="14.15" customHeight="1">
      <c r="A5650" s="1119" t="s">
        <v>3537</v>
      </c>
      <c r="B5650" s="1118" t="s">
        <v>722</v>
      </c>
      <c r="C5650" s="1117" t="s">
        <v>869</v>
      </c>
      <c r="D5650" s="1116" t="s">
        <v>1793</v>
      </c>
      <c r="E5650" s="1356">
        <v>6.9999999999999999E-4</v>
      </c>
      <c r="F5650" s="1256">
        <v>1</v>
      </c>
      <c r="G5650" s="1246">
        <v>6.9999999999999999E-4</v>
      </c>
    </row>
    <row r="5651" spans="1:7" ht="14.15" customHeight="1">
      <c r="A5651" s="1119" t="s">
        <v>3537</v>
      </c>
      <c r="B5651" s="1118" t="s">
        <v>722</v>
      </c>
      <c r="C5651" s="1117" t="s">
        <v>4692</v>
      </c>
      <c r="D5651" s="1116" t="s">
        <v>4137</v>
      </c>
      <c r="E5651" s="1356">
        <v>2E-3</v>
      </c>
      <c r="F5651" s="1256">
        <v>1</v>
      </c>
      <c r="G5651" s="1246">
        <v>2E-3</v>
      </c>
    </row>
    <row r="5652" spans="1:7" ht="14.15" customHeight="1">
      <c r="A5652" s="1119" t="s">
        <v>3537</v>
      </c>
      <c r="B5652" s="1118" t="s">
        <v>722</v>
      </c>
      <c r="C5652" s="1117" t="s">
        <v>1342</v>
      </c>
      <c r="D5652" s="1116" t="s">
        <v>1540</v>
      </c>
      <c r="E5652" s="1356">
        <v>4.0000000000000001E-3</v>
      </c>
      <c r="F5652" s="1256">
        <v>1</v>
      </c>
      <c r="G5652" s="1246">
        <v>4.0000000000000001E-3</v>
      </c>
    </row>
    <row r="5653" spans="1:7" ht="14.15" customHeight="1">
      <c r="A5653" s="1119" t="s">
        <v>3537</v>
      </c>
      <c r="B5653" s="1118" t="s">
        <v>722</v>
      </c>
      <c r="C5653" s="1117" t="s">
        <v>870</v>
      </c>
      <c r="D5653" s="1116" t="s">
        <v>871</v>
      </c>
      <c r="E5653" s="1356">
        <v>1E-3</v>
      </c>
      <c r="F5653" s="1256">
        <v>1</v>
      </c>
      <c r="G5653" s="1246">
        <v>1E-3</v>
      </c>
    </row>
    <row r="5654" spans="1:7" ht="14.15" customHeight="1">
      <c r="A5654" s="1119" t="s">
        <v>3537</v>
      </c>
      <c r="B5654" s="1118" t="s">
        <v>722</v>
      </c>
      <c r="C5654" s="1117" t="s">
        <v>727</v>
      </c>
      <c r="D5654" s="1116" t="s">
        <v>377</v>
      </c>
      <c r="E5654" s="1356">
        <v>0.52900000000000003</v>
      </c>
      <c r="F5654" s="1256">
        <v>1</v>
      </c>
      <c r="G5654" s="1246">
        <v>0.52900000000000003</v>
      </c>
    </row>
    <row r="5655" spans="1:7" ht="14.15" customHeight="1">
      <c r="A5655" s="1119" t="s">
        <v>3537</v>
      </c>
      <c r="B5655" s="1118" t="s">
        <v>722</v>
      </c>
      <c r="C5655" s="1117" t="s">
        <v>2555</v>
      </c>
      <c r="D5655" s="1116" t="s">
        <v>4814</v>
      </c>
      <c r="E5655" s="1356">
        <v>0.73399999999999999</v>
      </c>
      <c r="F5655" s="1256">
        <v>1</v>
      </c>
      <c r="G5655" s="1246">
        <v>0.73399999999999999</v>
      </c>
    </row>
    <row r="5656" spans="1:7" ht="14.15" customHeight="1">
      <c r="A5656" s="1119" t="s">
        <v>3537</v>
      </c>
      <c r="B5656" s="1118" t="s">
        <v>722</v>
      </c>
      <c r="C5656" s="1117" t="s">
        <v>2552</v>
      </c>
      <c r="D5656" s="1116" t="s">
        <v>379</v>
      </c>
      <c r="E5656" s="1356">
        <v>0.251</v>
      </c>
      <c r="F5656" s="1256">
        <v>1</v>
      </c>
      <c r="G5656" s="1246">
        <v>0.251</v>
      </c>
    </row>
    <row r="5657" spans="1:7" ht="14.15" customHeight="1">
      <c r="A5657" s="1119" t="s">
        <v>3537</v>
      </c>
      <c r="B5657" s="1118" t="s">
        <v>722</v>
      </c>
      <c r="C5657" s="1117" t="s">
        <v>292</v>
      </c>
      <c r="D5657" s="1116" t="s">
        <v>378</v>
      </c>
      <c r="E5657" s="1356">
        <v>0.75700000000000001</v>
      </c>
      <c r="F5657" s="1256">
        <v>1</v>
      </c>
      <c r="G5657" s="1246">
        <v>0.75700000000000001</v>
      </c>
    </row>
    <row r="5658" spans="1:7" ht="14.15" customHeight="1">
      <c r="A5658" s="1119" t="s">
        <v>3537</v>
      </c>
      <c r="B5658" s="1118" t="s">
        <v>722</v>
      </c>
      <c r="C5658" s="1117" t="s">
        <v>2554</v>
      </c>
      <c r="D5658" s="1116" t="s">
        <v>4165</v>
      </c>
      <c r="E5658" s="1356">
        <v>0.25</v>
      </c>
      <c r="F5658" s="1256">
        <v>1</v>
      </c>
      <c r="G5658" s="1246">
        <v>0.25</v>
      </c>
    </row>
    <row r="5659" spans="1:7" ht="14.15" customHeight="1">
      <c r="A5659" s="1119" t="s">
        <v>3537</v>
      </c>
      <c r="B5659" s="1118" t="s">
        <v>722</v>
      </c>
      <c r="C5659" s="1117" t="s">
        <v>2102</v>
      </c>
      <c r="D5659" s="1116" t="s">
        <v>4815</v>
      </c>
      <c r="E5659" s="1356">
        <v>0.33300000000000002</v>
      </c>
      <c r="F5659" s="1256">
        <v>1</v>
      </c>
      <c r="G5659" s="1246">
        <v>0.33300000000000002</v>
      </c>
    </row>
    <row r="5660" spans="1:7" ht="14.15" customHeight="1">
      <c r="A5660" s="1119" t="s">
        <v>3537</v>
      </c>
      <c r="B5660" s="1118" t="s">
        <v>722</v>
      </c>
      <c r="C5660" s="1117" t="s">
        <v>6660</v>
      </c>
      <c r="D5660" s="1116" t="s">
        <v>6661</v>
      </c>
      <c r="E5660" s="1356">
        <v>2.2000000000000001E-3</v>
      </c>
      <c r="F5660" s="1256">
        <v>1</v>
      </c>
      <c r="G5660" s="1246">
        <v>2.2000000000000001E-3</v>
      </c>
    </row>
    <row r="5661" spans="1:7" ht="14.15" customHeight="1">
      <c r="A5661" s="1119" t="s">
        <v>5478</v>
      </c>
      <c r="B5661" s="1118" t="s">
        <v>4274</v>
      </c>
      <c r="C5661" s="1117" t="s">
        <v>4577</v>
      </c>
      <c r="D5661" s="1116" t="s">
        <v>4578</v>
      </c>
      <c r="E5661" s="1356">
        <v>1</v>
      </c>
      <c r="F5661" s="1256">
        <v>1</v>
      </c>
      <c r="G5661" s="1246">
        <v>1</v>
      </c>
    </row>
    <row r="5662" spans="1:7" ht="14.15" customHeight="1">
      <c r="A5662" s="1119" t="s">
        <v>5478</v>
      </c>
      <c r="B5662" s="1118" t="s">
        <v>4274</v>
      </c>
      <c r="C5662" s="1117" t="s">
        <v>3195</v>
      </c>
      <c r="D5662" s="1116" t="s">
        <v>3687</v>
      </c>
      <c r="E5662" s="1356">
        <v>1</v>
      </c>
      <c r="F5662" s="1256">
        <v>1</v>
      </c>
      <c r="G5662" s="1246">
        <v>1</v>
      </c>
    </row>
    <row r="5663" spans="1:7" ht="14.15" customHeight="1">
      <c r="A5663" s="1119" t="s">
        <v>5478</v>
      </c>
      <c r="B5663" s="1118" t="s">
        <v>4274</v>
      </c>
      <c r="C5663" s="1117" t="s">
        <v>187</v>
      </c>
      <c r="D5663" s="1116" t="s">
        <v>456</v>
      </c>
      <c r="E5663" s="1356">
        <v>1</v>
      </c>
      <c r="F5663" s="1256">
        <v>1</v>
      </c>
      <c r="G5663" s="1246">
        <v>1</v>
      </c>
    </row>
    <row r="5664" spans="1:7" ht="14.15" customHeight="1">
      <c r="A5664" s="1119" t="s">
        <v>5478</v>
      </c>
      <c r="B5664" s="1118" t="s">
        <v>4274</v>
      </c>
      <c r="C5664" s="1117" t="s">
        <v>1747</v>
      </c>
      <c r="D5664" s="1116" t="s">
        <v>5005</v>
      </c>
      <c r="E5664" s="1356">
        <v>1</v>
      </c>
      <c r="F5664" s="1256">
        <v>1</v>
      </c>
      <c r="G5664" s="1246">
        <v>1</v>
      </c>
    </row>
    <row r="5665" spans="1:7" ht="14.15" customHeight="1">
      <c r="A5665" s="1119" t="s">
        <v>5478</v>
      </c>
      <c r="B5665" s="1118" t="s">
        <v>4274</v>
      </c>
      <c r="C5665" s="1117" t="s">
        <v>1986</v>
      </c>
      <c r="D5665" s="1116" t="s">
        <v>4064</v>
      </c>
      <c r="E5665" s="1356">
        <v>2</v>
      </c>
      <c r="F5665" s="1256">
        <v>1</v>
      </c>
      <c r="G5665" s="1246">
        <v>2</v>
      </c>
    </row>
    <row r="5666" spans="1:7" ht="14.15" customHeight="1">
      <c r="A5666" s="1119" t="s">
        <v>5478</v>
      </c>
      <c r="B5666" s="1118" t="s">
        <v>4274</v>
      </c>
      <c r="C5666" s="1117" t="s">
        <v>1987</v>
      </c>
      <c r="D5666" s="1116" t="s">
        <v>1294</v>
      </c>
      <c r="E5666" s="1358">
        <v>1</v>
      </c>
      <c r="F5666" s="1256">
        <v>1</v>
      </c>
      <c r="G5666" s="1246">
        <v>1</v>
      </c>
    </row>
    <row r="5667" spans="1:7" ht="14.15" customHeight="1">
      <c r="A5667" s="1119" t="s">
        <v>5478</v>
      </c>
      <c r="B5667" s="1118" t="s">
        <v>4274</v>
      </c>
      <c r="C5667" s="1117" t="s">
        <v>2210</v>
      </c>
      <c r="D5667" s="1116" t="s">
        <v>459</v>
      </c>
      <c r="E5667" s="1359">
        <v>1</v>
      </c>
      <c r="F5667" s="1256">
        <v>1</v>
      </c>
      <c r="G5667" s="1246">
        <v>1</v>
      </c>
    </row>
    <row r="5668" spans="1:7" ht="14.15" customHeight="1">
      <c r="A5668" s="1119" t="s">
        <v>5478</v>
      </c>
      <c r="B5668" s="1118" t="s">
        <v>4274</v>
      </c>
      <c r="C5668" s="1117" t="s">
        <v>2205</v>
      </c>
      <c r="D5668" s="1116" t="s">
        <v>457</v>
      </c>
      <c r="E5668" s="1356">
        <v>1</v>
      </c>
      <c r="F5668" s="1256">
        <v>1</v>
      </c>
      <c r="G5668" s="1246">
        <v>1</v>
      </c>
    </row>
    <row r="5669" spans="1:7" ht="14.15" customHeight="1">
      <c r="A5669" s="1119" t="s">
        <v>5478</v>
      </c>
      <c r="B5669" s="1118" t="s">
        <v>4274</v>
      </c>
      <c r="C5669" s="1117" t="s">
        <v>2497</v>
      </c>
      <c r="D5669" s="1116" t="s">
        <v>3784</v>
      </c>
      <c r="E5669" s="1356">
        <v>3</v>
      </c>
      <c r="F5669" s="1256">
        <v>1</v>
      </c>
      <c r="G5669" s="1246">
        <v>3</v>
      </c>
    </row>
    <row r="5670" spans="1:7" ht="14.15" customHeight="1">
      <c r="A5670" s="1119" t="s">
        <v>5478</v>
      </c>
      <c r="B5670" s="1118" t="s">
        <v>4274</v>
      </c>
      <c r="C5670" s="1117" t="s">
        <v>4432</v>
      </c>
      <c r="D5670" s="1116" t="s">
        <v>1792</v>
      </c>
      <c r="E5670" s="1356">
        <v>8.0000000000000004E-4</v>
      </c>
      <c r="F5670" s="1256">
        <v>1</v>
      </c>
      <c r="G5670" s="1246">
        <v>8.0000000000000004E-4</v>
      </c>
    </row>
    <row r="5671" spans="1:7" ht="14.15" customHeight="1">
      <c r="A5671" s="1119" t="s">
        <v>5478</v>
      </c>
      <c r="B5671" s="1118" t="s">
        <v>4274</v>
      </c>
      <c r="C5671" s="1117" t="s">
        <v>5417</v>
      </c>
      <c r="D5671" s="1116" t="s">
        <v>3885</v>
      </c>
      <c r="E5671" s="1356">
        <v>2.5000000000000001E-3</v>
      </c>
      <c r="F5671" s="1256">
        <v>1</v>
      </c>
      <c r="G5671" s="1246">
        <v>2.5000000000000001E-3</v>
      </c>
    </row>
    <row r="5672" spans="1:7" ht="14.15" customHeight="1">
      <c r="A5672" s="1119" t="s">
        <v>5478</v>
      </c>
      <c r="B5672" s="1118" t="s">
        <v>4274</v>
      </c>
      <c r="C5672" s="1117" t="s">
        <v>5419</v>
      </c>
      <c r="D5672" s="1116" t="s">
        <v>3704</v>
      </c>
      <c r="E5672" s="1356">
        <v>0.01</v>
      </c>
      <c r="F5672" s="1256">
        <v>1</v>
      </c>
      <c r="G5672" s="1246">
        <v>0.01</v>
      </c>
    </row>
    <row r="5673" spans="1:7" ht="14.15" customHeight="1">
      <c r="A5673" s="1119" t="s">
        <v>5478</v>
      </c>
      <c r="B5673" s="1118" t="s">
        <v>4274</v>
      </c>
      <c r="C5673" s="1117" t="s">
        <v>869</v>
      </c>
      <c r="D5673" s="1116" t="s">
        <v>1793</v>
      </c>
      <c r="E5673" s="1356">
        <v>6.9999999999999999E-4</v>
      </c>
      <c r="F5673" s="1256">
        <v>1</v>
      </c>
      <c r="G5673" s="1246">
        <v>6.9999999999999999E-4</v>
      </c>
    </row>
    <row r="5674" spans="1:7" ht="14.15" customHeight="1">
      <c r="A5674" s="1119" t="s">
        <v>5478</v>
      </c>
      <c r="B5674" s="1118" t="s">
        <v>4274</v>
      </c>
      <c r="C5674" s="1117" t="s">
        <v>4692</v>
      </c>
      <c r="D5674" s="1116" t="s">
        <v>4137</v>
      </c>
      <c r="E5674" s="1356">
        <v>2E-3</v>
      </c>
      <c r="F5674" s="1256">
        <v>1</v>
      </c>
      <c r="G5674" s="1246">
        <v>2E-3</v>
      </c>
    </row>
    <row r="5675" spans="1:7" ht="14.15" customHeight="1">
      <c r="A5675" s="1119" t="s">
        <v>5478</v>
      </c>
      <c r="B5675" s="1118" t="s">
        <v>4274</v>
      </c>
      <c r="C5675" s="1117" t="s">
        <v>1342</v>
      </c>
      <c r="D5675" s="1116" t="s">
        <v>1540</v>
      </c>
      <c r="E5675" s="1356">
        <v>4.0000000000000001E-3</v>
      </c>
      <c r="F5675" s="1256">
        <v>1</v>
      </c>
      <c r="G5675" s="1246">
        <v>4.0000000000000001E-3</v>
      </c>
    </row>
    <row r="5676" spans="1:7" ht="14.15" customHeight="1">
      <c r="A5676" s="1119" t="s">
        <v>5478</v>
      </c>
      <c r="B5676" s="1118" t="s">
        <v>4274</v>
      </c>
      <c r="C5676" s="1117" t="s">
        <v>870</v>
      </c>
      <c r="D5676" s="1116" t="s">
        <v>871</v>
      </c>
      <c r="E5676" s="1356">
        <v>1E-3</v>
      </c>
      <c r="F5676" s="1256">
        <v>1</v>
      </c>
      <c r="G5676" s="1246">
        <v>1E-3</v>
      </c>
    </row>
    <row r="5677" spans="1:7" ht="14.15" customHeight="1">
      <c r="A5677" s="1119" t="s">
        <v>5478</v>
      </c>
      <c r="B5677" s="1118" t="s">
        <v>4274</v>
      </c>
      <c r="C5677" s="1117" t="s">
        <v>727</v>
      </c>
      <c r="D5677" s="1116" t="s">
        <v>377</v>
      </c>
      <c r="E5677" s="1356">
        <v>0.52900000000000003</v>
      </c>
      <c r="F5677" s="1256">
        <v>1</v>
      </c>
      <c r="G5677" s="1246">
        <v>0.52900000000000003</v>
      </c>
    </row>
    <row r="5678" spans="1:7" ht="14.15" customHeight="1">
      <c r="A5678" s="1119" t="s">
        <v>5478</v>
      </c>
      <c r="B5678" s="1118" t="s">
        <v>4274</v>
      </c>
      <c r="C5678" s="1117" t="s">
        <v>2555</v>
      </c>
      <c r="D5678" s="1116" t="s">
        <v>4814</v>
      </c>
      <c r="E5678" s="1356">
        <v>0.73399999999999999</v>
      </c>
      <c r="F5678" s="1256">
        <v>1</v>
      </c>
      <c r="G5678" s="1246">
        <v>0.73399999999999999</v>
      </c>
    </row>
    <row r="5679" spans="1:7" ht="14.15" customHeight="1">
      <c r="A5679" s="1119" t="s">
        <v>5478</v>
      </c>
      <c r="B5679" s="1118" t="s">
        <v>4274</v>
      </c>
      <c r="C5679" s="1117" t="s">
        <v>2552</v>
      </c>
      <c r="D5679" s="1116" t="s">
        <v>379</v>
      </c>
      <c r="E5679" s="1356">
        <v>0.251</v>
      </c>
      <c r="F5679" s="1256">
        <v>1</v>
      </c>
      <c r="G5679" s="1246">
        <v>0.251</v>
      </c>
    </row>
    <row r="5680" spans="1:7" ht="14.15" customHeight="1">
      <c r="A5680" s="1119" t="s">
        <v>5478</v>
      </c>
      <c r="B5680" s="1118" t="s">
        <v>4274</v>
      </c>
      <c r="C5680" s="1117" t="s">
        <v>292</v>
      </c>
      <c r="D5680" s="1116" t="s">
        <v>378</v>
      </c>
      <c r="E5680" s="1356">
        <v>0.75700000000000001</v>
      </c>
      <c r="F5680" s="1256">
        <v>1</v>
      </c>
      <c r="G5680" s="1246">
        <v>0.75700000000000001</v>
      </c>
    </row>
    <row r="5681" spans="1:7" ht="14.15" customHeight="1">
      <c r="A5681" s="1119" t="s">
        <v>5478</v>
      </c>
      <c r="B5681" s="1118" t="s">
        <v>4274</v>
      </c>
      <c r="C5681" s="1117" t="s">
        <v>2554</v>
      </c>
      <c r="D5681" s="1116" t="s">
        <v>4165</v>
      </c>
      <c r="E5681" s="1356">
        <v>0.25</v>
      </c>
      <c r="F5681" s="1256">
        <v>1</v>
      </c>
      <c r="G5681" s="1246">
        <v>0.25</v>
      </c>
    </row>
    <row r="5682" spans="1:7" ht="14.15" customHeight="1">
      <c r="A5682" s="1119" t="s">
        <v>5478</v>
      </c>
      <c r="B5682" s="1118" t="s">
        <v>4274</v>
      </c>
      <c r="C5682" s="1117" t="s">
        <v>2102</v>
      </c>
      <c r="D5682" s="1116" t="s">
        <v>4815</v>
      </c>
      <c r="E5682" s="1356">
        <v>0.33300000000000002</v>
      </c>
      <c r="F5682" s="1256">
        <v>1</v>
      </c>
      <c r="G5682" s="1246">
        <v>0.33300000000000002</v>
      </c>
    </row>
    <row r="5683" spans="1:7" ht="14.15" customHeight="1">
      <c r="A5683" s="1119" t="s">
        <v>5478</v>
      </c>
      <c r="B5683" s="1118" t="s">
        <v>4274</v>
      </c>
      <c r="C5683" s="1117" t="s">
        <v>6660</v>
      </c>
      <c r="D5683" s="1116" t="s">
        <v>6661</v>
      </c>
      <c r="E5683" s="1356">
        <v>2.2000000000000001E-3</v>
      </c>
      <c r="F5683" s="1256">
        <v>1</v>
      </c>
      <c r="G5683" s="1246">
        <v>2.2000000000000001E-3</v>
      </c>
    </row>
    <row r="5684" spans="1:7" ht="14.15" customHeight="1">
      <c r="A5684" s="1119" t="s">
        <v>1488</v>
      </c>
      <c r="B5684" s="1118" t="s">
        <v>4275</v>
      </c>
      <c r="C5684" s="1117" t="s">
        <v>4577</v>
      </c>
      <c r="D5684" s="1116" t="s">
        <v>4578</v>
      </c>
      <c r="E5684" s="1356">
        <v>1</v>
      </c>
      <c r="F5684" s="1256">
        <v>1</v>
      </c>
      <c r="G5684" s="1246">
        <v>1</v>
      </c>
    </row>
    <row r="5685" spans="1:7" ht="14.15" customHeight="1">
      <c r="A5685" s="1119" t="s">
        <v>1488</v>
      </c>
      <c r="B5685" s="1118" t="s">
        <v>4275</v>
      </c>
      <c r="C5685" s="1117" t="s">
        <v>2068</v>
      </c>
      <c r="D5685" s="1116" t="s">
        <v>2515</v>
      </c>
      <c r="E5685" s="1356">
        <v>1</v>
      </c>
      <c r="F5685" s="1256">
        <v>1</v>
      </c>
      <c r="G5685" s="1246">
        <v>1</v>
      </c>
    </row>
    <row r="5686" spans="1:7" ht="14.15" customHeight="1">
      <c r="A5686" s="1119" t="s">
        <v>1488</v>
      </c>
      <c r="B5686" s="1118" t="s">
        <v>4275</v>
      </c>
      <c r="C5686" s="1117" t="s">
        <v>3195</v>
      </c>
      <c r="D5686" s="1116" t="s">
        <v>3687</v>
      </c>
      <c r="E5686" s="1356">
        <v>1</v>
      </c>
      <c r="F5686" s="1256">
        <v>1</v>
      </c>
      <c r="G5686" s="1246">
        <v>1</v>
      </c>
    </row>
    <row r="5687" spans="1:7" ht="14.15" customHeight="1">
      <c r="A5687" s="1119" t="s">
        <v>1488</v>
      </c>
      <c r="B5687" s="1118" t="s">
        <v>4275</v>
      </c>
      <c r="C5687" s="1117" t="s">
        <v>3439</v>
      </c>
      <c r="D5687" s="1116" t="s">
        <v>729</v>
      </c>
      <c r="E5687" s="1356">
        <v>1</v>
      </c>
      <c r="F5687" s="1256">
        <v>1</v>
      </c>
      <c r="G5687" s="1246">
        <v>1</v>
      </c>
    </row>
    <row r="5688" spans="1:7" ht="14.15" customHeight="1">
      <c r="A5688" s="1119" t="s">
        <v>1488</v>
      </c>
      <c r="B5688" s="1118" t="s">
        <v>4275</v>
      </c>
      <c r="C5688" s="1117" t="s">
        <v>187</v>
      </c>
      <c r="D5688" s="1116" t="s">
        <v>456</v>
      </c>
      <c r="E5688" s="1356">
        <v>1</v>
      </c>
      <c r="F5688" s="1256">
        <v>1</v>
      </c>
      <c r="G5688" s="1246">
        <v>1</v>
      </c>
    </row>
    <row r="5689" spans="1:7" ht="14.15" customHeight="1">
      <c r="A5689" s="1119" t="s">
        <v>1488</v>
      </c>
      <c r="B5689" s="1118" t="s">
        <v>4275</v>
      </c>
      <c r="C5689" s="1117" t="s">
        <v>1747</v>
      </c>
      <c r="D5689" s="1116" t="s">
        <v>5005</v>
      </c>
      <c r="E5689" s="1356">
        <v>1</v>
      </c>
      <c r="F5689" s="1256">
        <v>1</v>
      </c>
      <c r="G5689" s="1246">
        <v>1</v>
      </c>
    </row>
    <row r="5690" spans="1:7" ht="14.15" customHeight="1">
      <c r="A5690" s="1119" t="s">
        <v>1488</v>
      </c>
      <c r="B5690" s="1118" t="s">
        <v>4275</v>
      </c>
      <c r="C5690" s="1117" t="s">
        <v>1986</v>
      </c>
      <c r="D5690" s="1116" t="s">
        <v>4064</v>
      </c>
      <c r="E5690" s="1356">
        <v>2</v>
      </c>
      <c r="F5690" s="1256">
        <v>1</v>
      </c>
      <c r="G5690" s="1246">
        <v>2</v>
      </c>
    </row>
    <row r="5691" spans="1:7" ht="14.15" customHeight="1">
      <c r="A5691" s="1119" t="s">
        <v>1488</v>
      </c>
      <c r="B5691" s="1118" t="s">
        <v>4275</v>
      </c>
      <c r="C5691" s="1117" t="s">
        <v>1987</v>
      </c>
      <c r="D5691" s="1116" t="s">
        <v>1294</v>
      </c>
      <c r="E5691" s="1356">
        <v>1</v>
      </c>
      <c r="F5691" s="1256">
        <v>1</v>
      </c>
      <c r="G5691" s="1246">
        <v>1</v>
      </c>
    </row>
    <row r="5692" spans="1:7" ht="14.15" customHeight="1">
      <c r="A5692" s="1119" t="s">
        <v>1488</v>
      </c>
      <c r="B5692" s="1118" t="s">
        <v>4275</v>
      </c>
      <c r="C5692" s="1117" t="s">
        <v>2210</v>
      </c>
      <c r="D5692" s="1116" t="s">
        <v>459</v>
      </c>
      <c r="E5692" s="1356">
        <v>1</v>
      </c>
      <c r="F5692" s="1256">
        <v>1</v>
      </c>
      <c r="G5692" s="1246">
        <v>1</v>
      </c>
    </row>
    <row r="5693" spans="1:7" ht="14.15" customHeight="1">
      <c r="A5693" s="1119" t="s">
        <v>1488</v>
      </c>
      <c r="B5693" s="1118" t="s">
        <v>4275</v>
      </c>
      <c r="C5693" s="1117" t="s">
        <v>2205</v>
      </c>
      <c r="D5693" s="1116" t="s">
        <v>457</v>
      </c>
      <c r="E5693" s="1358">
        <v>1</v>
      </c>
      <c r="F5693" s="1256">
        <v>1</v>
      </c>
      <c r="G5693" s="1246">
        <v>1</v>
      </c>
    </row>
    <row r="5694" spans="1:7" ht="14.15" customHeight="1">
      <c r="A5694" s="1119" t="s">
        <v>1488</v>
      </c>
      <c r="B5694" s="1118" t="s">
        <v>4275</v>
      </c>
      <c r="C5694" s="1117" t="s">
        <v>2497</v>
      </c>
      <c r="D5694" s="1116" t="s">
        <v>3784</v>
      </c>
      <c r="E5694" s="1359">
        <v>3</v>
      </c>
      <c r="F5694" s="1256">
        <v>1</v>
      </c>
      <c r="G5694" s="1246">
        <v>3</v>
      </c>
    </row>
    <row r="5695" spans="1:7" ht="14.15" customHeight="1">
      <c r="A5695" s="1119" t="s">
        <v>1488</v>
      </c>
      <c r="B5695" s="1118" t="s">
        <v>4275</v>
      </c>
      <c r="C5695" s="1117" t="s">
        <v>4432</v>
      </c>
      <c r="D5695" s="1116" t="s">
        <v>1792</v>
      </c>
      <c r="E5695" s="1356">
        <v>8.0000000000000004E-4</v>
      </c>
      <c r="F5695" s="1256">
        <v>1</v>
      </c>
      <c r="G5695" s="1246">
        <v>8.0000000000000004E-4</v>
      </c>
    </row>
    <row r="5696" spans="1:7" ht="14.15" customHeight="1">
      <c r="A5696" s="1119" t="s">
        <v>1488</v>
      </c>
      <c r="B5696" s="1118" t="s">
        <v>4275</v>
      </c>
      <c r="C5696" s="1117" t="s">
        <v>5417</v>
      </c>
      <c r="D5696" s="1116" t="s">
        <v>3885</v>
      </c>
      <c r="E5696" s="1356">
        <v>2.5000000000000001E-3</v>
      </c>
      <c r="F5696" s="1256">
        <v>1</v>
      </c>
      <c r="G5696" s="1246">
        <v>2.5000000000000001E-3</v>
      </c>
    </row>
    <row r="5697" spans="1:7" ht="14.15" customHeight="1">
      <c r="A5697" s="1119" t="s">
        <v>1488</v>
      </c>
      <c r="B5697" s="1118" t="s">
        <v>4275</v>
      </c>
      <c r="C5697" s="1117" t="s">
        <v>5419</v>
      </c>
      <c r="D5697" s="1116" t="s">
        <v>3704</v>
      </c>
      <c r="E5697" s="1356">
        <v>0.01</v>
      </c>
      <c r="F5697" s="1256">
        <v>1</v>
      </c>
      <c r="G5697" s="1246">
        <v>0.01</v>
      </c>
    </row>
    <row r="5698" spans="1:7" ht="14.15" customHeight="1">
      <c r="A5698" s="1119" t="s">
        <v>1488</v>
      </c>
      <c r="B5698" s="1118" t="s">
        <v>4275</v>
      </c>
      <c r="C5698" s="1117" t="s">
        <v>869</v>
      </c>
      <c r="D5698" s="1116" t="s">
        <v>1793</v>
      </c>
      <c r="E5698" s="1356">
        <v>6.9999999999999999E-4</v>
      </c>
      <c r="F5698" s="1256">
        <v>1</v>
      </c>
      <c r="G5698" s="1246">
        <v>6.9999999999999999E-4</v>
      </c>
    </row>
    <row r="5699" spans="1:7" ht="14.15" customHeight="1">
      <c r="A5699" s="1119" t="s">
        <v>1488</v>
      </c>
      <c r="B5699" s="1118" t="s">
        <v>4275</v>
      </c>
      <c r="C5699" s="1117" t="s">
        <v>4692</v>
      </c>
      <c r="D5699" s="1116" t="s">
        <v>4137</v>
      </c>
      <c r="E5699" s="1356">
        <v>2E-3</v>
      </c>
      <c r="F5699" s="1256">
        <v>1</v>
      </c>
      <c r="G5699" s="1246">
        <v>2E-3</v>
      </c>
    </row>
    <row r="5700" spans="1:7" ht="14.15" customHeight="1">
      <c r="A5700" s="1119" t="s">
        <v>1488</v>
      </c>
      <c r="B5700" s="1118" t="s">
        <v>4275</v>
      </c>
      <c r="C5700" s="1117" t="s">
        <v>870</v>
      </c>
      <c r="D5700" s="1116" t="s">
        <v>871</v>
      </c>
      <c r="E5700" s="1356">
        <v>1E-3</v>
      </c>
      <c r="F5700" s="1256">
        <v>1</v>
      </c>
      <c r="G5700" s="1246">
        <v>1E-3</v>
      </c>
    </row>
    <row r="5701" spans="1:7" ht="14.15" customHeight="1">
      <c r="A5701" s="1119" t="s">
        <v>1488</v>
      </c>
      <c r="B5701" s="1118" t="s">
        <v>4275</v>
      </c>
      <c r="C5701" s="1117" t="s">
        <v>727</v>
      </c>
      <c r="D5701" s="1116" t="s">
        <v>377</v>
      </c>
      <c r="E5701" s="1356">
        <v>0.52900000000000003</v>
      </c>
      <c r="F5701" s="1256">
        <v>1</v>
      </c>
      <c r="G5701" s="1246">
        <v>0.52900000000000003</v>
      </c>
    </row>
    <row r="5702" spans="1:7" ht="14.15" customHeight="1">
      <c r="A5702" s="1119" t="s">
        <v>1488</v>
      </c>
      <c r="B5702" s="1118" t="s">
        <v>4275</v>
      </c>
      <c r="C5702" s="1117" t="s">
        <v>2555</v>
      </c>
      <c r="D5702" s="1116" t="s">
        <v>4814</v>
      </c>
      <c r="E5702" s="1356">
        <v>0.73399999999999999</v>
      </c>
      <c r="F5702" s="1256">
        <v>1</v>
      </c>
      <c r="G5702" s="1246">
        <v>0.73399999999999999</v>
      </c>
    </row>
    <row r="5703" spans="1:7" ht="14.15" customHeight="1">
      <c r="A5703" s="1119" t="s">
        <v>1488</v>
      </c>
      <c r="B5703" s="1118" t="s">
        <v>4275</v>
      </c>
      <c r="C5703" s="1117" t="s">
        <v>2552</v>
      </c>
      <c r="D5703" s="1116" t="s">
        <v>379</v>
      </c>
      <c r="E5703" s="1356">
        <v>0.251</v>
      </c>
      <c r="F5703" s="1256">
        <v>1</v>
      </c>
      <c r="G5703" s="1246">
        <v>0.251</v>
      </c>
    </row>
    <row r="5704" spans="1:7" ht="14.15" customHeight="1">
      <c r="A5704" s="1119" t="s">
        <v>1488</v>
      </c>
      <c r="B5704" s="1118" t="s">
        <v>4275</v>
      </c>
      <c r="C5704" s="1117" t="s">
        <v>292</v>
      </c>
      <c r="D5704" s="1116" t="s">
        <v>378</v>
      </c>
      <c r="E5704" s="1356">
        <v>0.75700000000000001</v>
      </c>
      <c r="F5704" s="1256">
        <v>1</v>
      </c>
      <c r="G5704" s="1246">
        <v>0.75700000000000001</v>
      </c>
    </row>
    <row r="5705" spans="1:7" ht="14.15" customHeight="1">
      <c r="A5705" s="1119" t="s">
        <v>1488</v>
      </c>
      <c r="B5705" s="1118" t="s">
        <v>4275</v>
      </c>
      <c r="C5705" s="1117" t="s">
        <v>2554</v>
      </c>
      <c r="D5705" s="1116" t="s">
        <v>4165</v>
      </c>
      <c r="E5705" s="1356">
        <v>0.25</v>
      </c>
      <c r="F5705" s="1256">
        <v>1</v>
      </c>
      <c r="G5705" s="1246">
        <v>0.25</v>
      </c>
    </row>
    <row r="5706" spans="1:7" ht="14.15" customHeight="1">
      <c r="A5706" s="1119" t="s">
        <v>1488</v>
      </c>
      <c r="B5706" s="1118" t="s">
        <v>4275</v>
      </c>
      <c r="C5706" s="1117" t="s">
        <v>2102</v>
      </c>
      <c r="D5706" s="1116" t="s">
        <v>4815</v>
      </c>
      <c r="E5706" s="1356">
        <v>0.33300000000000002</v>
      </c>
      <c r="F5706" s="1256">
        <v>1</v>
      </c>
      <c r="G5706" s="1246">
        <v>0.33300000000000002</v>
      </c>
    </row>
    <row r="5707" spans="1:7" ht="14.15" customHeight="1">
      <c r="A5707" s="1119" t="s">
        <v>1488</v>
      </c>
      <c r="B5707" s="1118" t="s">
        <v>4275</v>
      </c>
      <c r="C5707" s="1117" t="s">
        <v>6660</v>
      </c>
      <c r="D5707" s="1116" t="s">
        <v>6661</v>
      </c>
      <c r="E5707" s="1356">
        <v>2.2000000000000001E-3</v>
      </c>
      <c r="F5707" s="1256">
        <v>1</v>
      </c>
      <c r="G5707" s="1246">
        <v>2.2000000000000001E-3</v>
      </c>
    </row>
    <row r="5708" spans="1:7" ht="14.15" customHeight="1">
      <c r="A5708" s="1119" t="s">
        <v>2908</v>
      </c>
      <c r="B5708" s="1118" t="s">
        <v>455</v>
      </c>
      <c r="C5708" s="1117" t="s">
        <v>4577</v>
      </c>
      <c r="D5708" s="1116" t="s">
        <v>4578</v>
      </c>
      <c r="E5708" s="1356">
        <v>1</v>
      </c>
      <c r="F5708" s="1256">
        <v>1</v>
      </c>
      <c r="G5708" s="1246">
        <v>1</v>
      </c>
    </row>
    <row r="5709" spans="1:7" ht="14.15" customHeight="1">
      <c r="A5709" s="1119" t="s">
        <v>2908</v>
      </c>
      <c r="B5709" s="1118" t="s">
        <v>455</v>
      </c>
      <c r="C5709" s="1117" t="s">
        <v>3195</v>
      </c>
      <c r="D5709" s="1116" t="s">
        <v>3687</v>
      </c>
      <c r="E5709" s="1356">
        <v>1</v>
      </c>
      <c r="F5709" s="1256">
        <v>1</v>
      </c>
      <c r="G5709" s="1246">
        <v>1</v>
      </c>
    </row>
    <row r="5710" spans="1:7" ht="14.15" customHeight="1">
      <c r="A5710" s="1119" t="s">
        <v>2908</v>
      </c>
      <c r="B5710" s="1118" t="s">
        <v>455</v>
      </c>
      <c r="C5710" s="1117" t="s">
        <v>187</v>
      </c>
      <c r="D5710" s="1116" t="s">
        <v>456</v>
      </c>
      <c r="E5710" s="1356">
        <v>1</v>
      </c>
      <c r="F5710" s="1256">
        <v>1</v>
      </c>
      <c r="G5710" s="1246">
        <v>1</v>
      </c>
    </row>
    <row r="5711" spans="1:7" ht="14.15" customHeight="1">
      <c r="A5711" s="1119" t="s">
        <v>2908</v>
      </c>
      <c r="B5711" s="1118" t="s">
        <v>455</v>
      </c>
      <c r="C5711" s="1117" t="s">
        <v>1747</v>
      </c>
      <c r="D5711" s="1116" t="s">
        <v>5005</v>
      </c>
      <c r="E5711" s="1356">
        <v>1</v>
      </c>
      <c r="F5711" s="1256">
        <v>1</v>
      </c>
      <c r="G5711" s="1246">
        <v>1</v>
      </c>
    </row>
    <row r="5712" spans="1:7" ht="14.15" customHeight="1">
      <c r="A5712" s="1119" t="s">
        <v>2908</v>
      </c>
      <c r="B5712" s="1118" t="s">
        <v>455</v>
      </c>
      <c r="C5712" s="1117" t="s">
        <v>1986</v>
      </c>
      <c r="D5712" s="1116" t="s">
        <v>4064</v>
      </c>
      <c r="E5712" s="1356">
        <v>2</v>
      </c>
      <c r="F5712" s="1256">
        <v>1</v>
      </c>
      <c r="G5712" s="1246">
        <v>2</v>
      </c>
    </row>
    <row r="5713" spans="1:7" ht="14.15" customHeight="1">
      <c r="A5713" s="1119" t="s">
        <v>2908</v>
      </c>
      <c r="B5713" s="1118" t="s">
        <v>455</v>
      </c>
      <c r="C5713" s="1117" t="s">
        <v>1987</v>
      </c>
      <c r="D5713" s="1116" t="s">
        <v>1294</v>
      </c>
      <c r="E5713" s="1356">
        <v>1</v>
      </c>
      <c r="F5713" s="1256">
        <v>1</v>
      </c>
      <c r="G5713" s="1246">
        <v>1</v>
      </c>
    </row>
    <row r="5714" spans="1:7" ht="14.15" customHeight="1">
      <c r="A5714" s="1119" t="s">
        <v>2908</v>
      </c>
      <c r="B5714" s="1118" t="s">
        <v>455</v>
      </c>
      <c r="C5714" s="1117" t="s">
        <v>2210</v>
      </c>
      <c r="D5714" s="1116" t="s">
        <v>459</v>
      </c>
      <c r="E5714" s="1356">
        <v>1</v>
      </c>
      <c r="F5714" s="1256">
        <v>1</v>
      </c>
      <c r="G5714" s="1246">
        <v>1</v>
      </c>
    </row>
    <row r="5715" spans="1:7" ht="13.5" customHeight="1">
      <c r="A5715" s="1119" t="s">
        <v>2908</v>
      </c>
      <c r="B5715" s="1118" t="s">
        <v>455</v>
      </c>
      <c r="C5715" s="1117" t="s">
        <v>2205</v>
      </c>
      <c r="D5715" s="1116" t="s">
        <v>457</v>
      </c>
      <c r="E5715" s="1356">
        <v>1</v>
      </c>
      <c r="F5715" s="1256">
        <v>1</v>
      </c>
      <c r="G5715" s="1246">
        <v>1</v>
      </c>
    </row>
    <row r="5716" spans="1:7" ht="14.15" customHeight="1">
      <c r="A5716" s="1119" t="s">
        <v>2908</v>
      </c>
      <c r="B5716" s="1118" t="s">
        <v>455</v>
      </c>
      <c r="C5716" s="1117" t="s">
        <v>2497</v>
      </c>
      <c r="D5716" s="1116" t="s">
        <v>3784</v>
      </c>
      <c r="E5716" s="1356">
        <v>3</v>
      </c>
      <c r="F5716" s="1256">
        <v>1</v>
      </c>
      <c r="G5716" s="1246">
        <v>3</v>
      </c>
    </row>
    <row r="5717" spans="1:7" ht="14.15" customHeight="1">
      <c r="A5717" s="1119" t="s">
        <v>2908</v>
      </c>
      <c r="B5717" s="1118" t="s">
        <v>455</v>
      </c>
      <c r="C5717" s="1117" t="s">
        <v>4432</v>
      </c>
      <c r="D5717" s="1116" t="s">
        <v>1792</v>
      </c>
      <c r="E5717" s="1356">
        <v>1.6000000000000001E-3</v>
      </c>
      <c r="F5717" s="1256">
        <v>1</v>
      </c>
      <c r="G5717" s="1246">
        <v>1.6000000000000001E-3</v>
      </c>
    </row>
    <row r="5718" spans="1:7" ht="14.15" customHeight="1">
      <c r="A5718" s="1119" t="s">
        <v>2908</v>
      </c>
      <c r="B5718" s="1118" t="s">
        <v>455</v>
      </c>
      <c r="C5718" s="1117" t="s">
        <v>5417</v>
      </c>
      <c r="D5718" s="1116" t="s">
        <v>3885</v>
      </c>
      <c r="E5718" s="1356">
        <v>5.0000000000000001E-3</v>
      </c>
      <c r="F5718" s="1256">
        <v>1</v>
      </c>
      <c r="G5718" s="1246">
        <v>5.0000000000000001E-3</v>
      </c>
    </row>
    <row r="5719" spans="1:7" ht="14.15" customHeight="1">
      <c r="A5719" s="1119" t="s">
        <v>2908</v>
      </c>
      <c r="B5719" s="1118" t="s">
        <v>455</v>
      </c>
      <c r="C5719" s="1117" t="s">
        <v>5419</v>
      </c>
      <c r="D5719" s="1116" t="s">
        <v>3704</v>
      </c>
      <c r="E5719" s="1356">
        <v>0.02</v>
      </c>
      <c r="F5719" s="1256">
        <v>1</v>
      </c>
      <c r="G5719" s="1246">
        <v>0.02</v>
      </c>
    </row>
    <row r="5720" spans="1:7" ht="14.15" customHeight="1">
      <c r="A5720" s="1119" t="s">
        <v>2908</v>
      </c>
      <c r="B5720" s="1118" t="s">
        <v>455</v>
      </c>
      <c r="C5720" s="1117" t="s">
        <v>869</v>
      </c>
      <c r="D5720" s="1116" t="s">
        <v>1793</v>
      </c>
      <c r="E5720" s="1358">
        <v>1.4E-3</v>
      </c>
      <c r="F5720" s="1256">
        <v>1</v>
      </c>
      <c r="G5720" s="1246">
        <v>1.4E-3</v>
      </c>
    </row>
    <row r="5721" spans="1:7" ht="14.15" customHeight="1">
      <c r="A5721" s="1119" t="s">
        <v>2908</v>
      </c>
      <c r="B5721" s="1118" t="s">
        <v>455</v>
      </c>
      <c r="C5721" s="1117" t="s">
        <v>4692</v>
      </c>
      <c r="D5721" s="1116" t="s">
        <v>4137</v>
      </c>
      <c r="E5721" s="1359">
        <v>2E-3</v>
      </c>
      <c r="F5721" s="1256">
        <v>1</v>
      </c>
      <c r="G5721" s="1246">
        <v>2E-3</v>
      </c>
    </row>
    <row r="5722" spans="1:7" ht="14.15" customHeight="1">
      <c r="A5722" s="1119" t="s">
        <v>2908</v>
      </c>
      <c r="B5722" s="1118" t="s">
        <v>455</v>
      </c>
      <c r="C5722" s="1117" t="s">
        <v>1342</v>
      </c>
      <c r="D5722" s="1116" t="s">
        <v>1540</v>
      </c>
      <c r="E5722" s="1356">
        <v>4.0000000000000001E-3</v>
      </c>
      <c r="F5722" s="1256">
        <v>1</v>
      </c>
      <c r="G5722" s="1246">
        <v>4.0000000000000001E-3</v>
      </c>
    </row>
    <row r="5723" spans="1:7" hidden="1">
      <c r="A5723" s="1119" t="s">
        <v>2908</v>
      </c>
      <c r="B5723" s="1118" t="s">
        <v>455</v>
      </c>
      <c r="C5723" s="1117" t="s">
        <v>870</v>
      </c>
      <c r="D5723" s="1116" t="s">
        <v>871</v>
      </c>
      <c r="E5723" s="1356">
        <v>2E-3</v>
      </c>
      <c r="F5723" s="1256">
        <v>1</v>
      </c>
      <c r="G5723" s="1246">
        <v>2E-3</v>
      </c>
    </row>
    <row r="5724" spans="1:7" hidden="1">
      <c r="A5724" s="1119" t="s">
        <v>2908</v>
      </c>
      <c r="B5724" s="1118" t="s">
        <v>455</v>
      </c>
      <c r="C5724" s="1117" t="s">
        <v>727</v>
      </c>
      <c r="D5724" s="1116" t="s">
        <v>377</v>
      </c>
      <c r="E5724" s="1356">
        <v>0.52900000000000003</v>
      </c>
      <c r="F5724" s="1256">
        <v>1</v>
      </c>
      <c r="G5724" s="1246">
        <v>0.52900000000000003</v>
      </c>
    </row>
    <row r="5725" spans="1:7" hidden="1">
      <c r="A5725" s="1119" t="s">
        <v>2908</v>
      </c>
      <c r="B5725" s="1118" t="s">
        <v>455</v>
      </c>
      <c r="C5725" s="1117" t="s">
        <v>2555</v>
      </c>
      <c r="D5725" s="1116" t="s">
        <v>4814</v>
      </c>
      <c r="E5725" s="1356">
        <v>0.73399999999999999</v>
      </c>
      <c r="F5725" s="1256">
        <v>1</v>
      </c>
      <c r="G5725" s="1246">
        <v>0.73399999999999999</v>
      </c>
    </row>
    <row r="5726" spans="1:7" hidden="1">
      <c r="A5726" s="1119" t="s">
        <v>2908</v>
      </c>
      <c r="B5726" s="1118" t="s">
        <v>455</v>
      </c>
      <c r="C5726" s="1117" t="s">
        <v>2552</v>
      </c>
      <c r="D5726" s="1116" t="s">
        <v>379</v>
      </c>
      <c r="E5726" s="1356">
        <v>0.251</v>
      </c>
      <c r="F5726" s="1256">
        <v>1</v>
      </c>
      <c r="G5726" s="1246">
        <v>0.251</v>
      </c>
    </row>
    <row r="5727" spans="1:7" hidden="1">
      <c r="A5727" s="1119" t="s">
        <v>2908</v>
      </c>
      <c r="B5727" s="1118" t="s">
        <v>455</v>
      </c>
      <c r="C5727" s="1117" t="s">
        <v>292</v>
      </c>
      <c r="D5727" s="1116" t="s">
        <v>378</v>
      </c>
      <c r="E5727" s="1356">
        <v>0.75700000000000001</v>
      </c>
      <c r="F5727" s="1256">
        <v>1</v>
      </c>
      <c r="G5727" s="1246">
        <v>0.75700000000000001</v>
      </c>
    </row>
    <row r="5728" spans="1:7" hidden="1">
      <c r="A5728" s="1119" t="s">
        <v>2908</v>
      </c>
      <c r="B5728" s="1118" t="s">
        <v>455</v>
      </c>
      <c r="C5728" s="1117" t="s">
        <v>2554</v>
      </c>
      <c r="D5728" s="1116" t="s">
        <v>4165</v>
      </c>
      <c r="E5728" s="1356">
        <v>0.25</v>
      </c>
      <c r="F5728" s="1256">
        <v>1</v>
      </c>
      <c r="G5728" s="1246">
        <v>0.25</v>
      </c>
    </row>
    <row r="5729" spans="1:7" hidden="1">
      <c r="A5729" s="1119" t="s">
        <v>2908</v>
      </c>
      <c r="B5729" s="1118" t="s">
        <v>455</v>
      </c>
      <c r="C5729" s="1117" t="s">
        <v>2102</v>
      </c>
      <c r="D5729" s="1116" t="s">
        <v>4815</v>
      </c>
      <c r="E5729" s="1356">
        <v>0.33300000000000002</v>
      </c>
      <c r="F5729" s="1256">
        <v>1</v>
      </c>
      <c r="G5729" s="1246">
        <v>0.33300000000000002</v>
      </c>
    </row>
    <row r="5730" spans="1:7" hidden="1">
      <c r="A5730" s="1119" t="s">
        <v>2908</v>
      </c>
      <c r="B5730" s="1118" t="s">
        <v>455</v>
      </c>
      <c r="C5730" s="1117" t="s">
        <v>6660</v>
      </c>
      <c r="D5730" s="1116" t="s">
        <v>6661</v>
      </c>
      <c r="E5730" s="1356">
        <v>2.2000000000000001E-3</v>
      </c>
      <c r="F5730" s="1256">
        <v>1</v>
      </c>
      <c r="G5730" s="1246">
        <v>2.2000000000000001E-3</v>
      </c>
    </row>
    <row r="5731" spans="1:7" hidden="1">
      <c r="A5731" s="1119" t="s">
        <v>2899</v>
      </c>
      <c r="B5731" s="1118" t="s">
        <v>1211</v>
      </c>
      <c r="C5731" s="1117" t="s">
        <v>1806</v>
      </c>
      <c r="D5731" s="1116" t="s">
        <v>1807</v>
      </c>
      <c r="E5731" s="1356">
        <v>8</v>
      </c>
      <c r="F5731" s="1256">
        <v>1</v>
      </c>
      <c r="G5731" s="1246">
        <v>8</v>
      </c>
    </row>
    <row r="5732" spans="1:7" hidden="1">
      <c r="A5732" s="1119" t="s">
        <v>2899</v>
      </c>
      <c r="B5732" s="1118" t="s">
        <v>1211</v>
      </c>
      <c r="C5732" s="1117" t="s">
        <v>2210</v>
      </c>
      <c r="D5732" s="1116" t="s">
        <v>459</v>
      </c>
      <c r="E5732" s="1356">
        <v>1</v>
      </c>
      <c r="F5732" s="1256">
        <v>1</v>
      </c>
      <c r="G5732" s="1246">
        <v>1</v>
      </c>
    </row>
    <row r="5733" spans="1:7" hidden="1">
      <c r="A5733" s="1119" t="s">
        <v>2899</v>
      </c>
      <c r="B5733" s="1118" t="s">
        <v>1211</v>
      </c>
      <c r="C5733" s="1117" t="s">
        <v>2497</v>
      </c>
      <c r="D5733" s="1116" t="s">
        <v>3784</v>
      </c>
      <c r="E5733" s="1356">
        <v>3</v>
      </c>
      <c r="F5733" s="1256">
        <v>1</v>
      </c>
      <c r="G5733" s="1246">
        <v>3</v>
      </c>
    </row>
    <row r="5734" spans="1:7" hidden="1">
      <c r="A5734" s="1119" t="s">
        <v>2899</v>
      </c>
      <c r="B5734" s="1118" t="s">
        <v>1211</v>
      </c>
      <c r="C5734" s="1117" t="s">
        <v>4432</v>
      </c>
      <c r="D5734" s="1116" t="s">
        <v>1792</v>
      </c>
      <c r="E5734" s="1356">
        <v>1.6000000000000001E-3</v>
      </c>
      <c r="F5734" s="1256">
        <v>1</v>
      </c>
      <c r="G5734" s="1246">
        <v>1.6000000000000001E-3</v>
      </c>
    </row>
    <row r="5735" spans="1:7" hidden="1">
      <c r="A5735" s="1119" t="s">
        <v>2899</v>
      </c>
      <c r="B5735" s="1118" t="s">
        <v>1211</v>
      </c>
      <c r="C5735" s="1117" t="s">
        <v>5417</v>
      </c>
      <c r="D5735" s="1116" t="s">
        <v>3885</v>
      </c>
      <c r="E5735" s="1356">
        <v>5.0000000000000001E-3</v>
      </c>
      <c r="F5735" s="1256">
        <v>1</v>
      </c>
      <c r="G5735" s="1246">
        <v>5.0000000000000001E-3</v>
      </c>
    </row>
    <row r="5736" spans="1:7" hidden="1">
      <c r="A5736" s="1119" t="s">
        <v>2899</v>
      </c>
      <c r="B5736" s="1118" t="s">
        <v>1211</v>
      </c>
      <c r="C5736" s="1117" t="s">
        <v>5419</v>
      </c>
      <c r="D5736" s="1116" t="s">
        <v>3704</v>
      </c>
      <c r="E5736" s="1356">
        <v>0.02</v>
      </c>
      <c r="F5736" s="1256">
        <v>1</v>
      </c>
      <c r="G5736" s="1246">
        <v>0.02</v>
      </c>
    </row>
    <row r="5737" spans="1:7" hidden="1">
      <c r="A5737" s="1119" t="s">
        <v>2899</v>
      </c>
      <c r="B5737" s="1118" t="s">
        <v>1211</v>
      </c>
      <c r="C5737" s="1117" t="s">
        <v>869</v>
      </c>
      <c r="D5737" s="1116" t="s">
        <v>1793</v>
      </c>
      <c r="E5737" s="1356">
        <v>1.4E-3</v>
      </c>
      <c r="F5737" s="1256">
        <v>1</v>
      </c>
      <c r="G5737" s="1246">
        <v>1.4E-3</v>
      </c>
    </row>
    <row r="5738" spans="1:7" hidden="1">
      <c r="A5738" s="1119" t="s">
        <v>2899</v>
      </c>
      <c r="B5738" s="1118" t="s">
        <v>1211</v>
      </c>
      <c r="C5738" s="1117" t="s">
        <v>4692</v>
      </c>
      <c r="D5738" s="1116" t="s">
        <v>4137</v>
      </c>
      <c r="E5738" s="1356">
        <v>2E-3</v>
      </c>
      <c r="F5738" s="1256">
        <v>1</v>
      </c>
      <c r="G5738" s="1246">
        <v>2E-3</v>
      </c>
    </row>
    <row r="5739" spans="1:7" hidden="1">
      <c r="A5739" s="1119" t="s">
        <v>2899</v>
      </c>
      <c r="B5739" s="1118" t="s">
        <v>1211</v>
      </c>
      <c r="C5739" s="1117" t="s">
        <v>870</v>
      </c>
      <c r="D5739" s="1116" t="s">
        <v>871</v>
      </c>
      <c r="E5739" s="1356">
        <v>2E-3</v>
      </c>
      <c r="F5739" s="1256">
        <v>1</v>
      </c>
      <c r="G5739" s="1246">
        <v>2E-3</v>
      </c>
    </row>
    <row r="5740" spans="1:7" hidden="1">
      <c r="A5740" s="1119" t="s">
        <v>2899</v>
      </c>
      <c r="B5740" s="1118" t="s">
        <v>1211</v>
      </c>
      <c r="C5740" s="1117" t="s">
        <v>727</v>
      </c>
      <c r="D5740" s="1116" t="s">
        <v>377</v>
      </c>
      <c r="E5740" s="1356">
        <v>0.52900000000000003</v>
      </c>
      <c r="F5740" s="1256">
        <v>1</v>
      </c>
      <c r="G5740" s="1246">
        <v>0.52900000000000003</v>
      </c>
    </row>
    <row r="5741" spans="1:7" hidden="1">
      <c r="A5741" s="1119" t="s">
        <v>2899</v>
      </c>
      <c r="B5741" s="1118" t="s">
        <v>1211</v>
      </c>
      <c r="C5741" s="1117" t="s">
        <v>2555</v>
      </c>
      <c r="D5741" s="1116" t="s">
        <v>4814</v>
      </c>
      <c r="E5741" s="1356">
        <v>0.73399999999999999</v>
      </c>
      <c r="F5741" s="1256">
        <v>1</v>
      </c>
      <c r="G5741" s="1246">
        <v>0.73399999999999999</v>
      </c>
    </row>
    <row r="5742" spans="1:7" hidden="1">
      <c r="A5742" s="1119" t="s">
        <v>2899</v>
      </c>
      <c r="B5742" s="1118" t="s">
        <v>1211</v>
      </c>
      <c r="C5742" s="1117" t="s">
        <v>2838</v>
      </c>
      <c r="D5742" s="1116" t="s">
        <v>664</v>
      </c>
      <c r="E5742" s="1356">
        <v>0.95</v>
      </c>
      <c r="F5742" s="1256">
        <v>1</v>
      </c>
      <c r="G5742" s="1246">
        <v>0.95</v>
      </c>
    </row>
    <row r="5743" spans="1:7" hidden="1">
      <c r="A5743" s="1119" t="s">
        <v>2899</v>
      </c>
      <c r="B5743" s="1118" t="s">
        <v>1211</v>
      </c>
      <c r="C5743" s="1117" t="s">
        <v>2102</v>
      </c>
      <c r="D5743" s="1116" t="s">
        <v>4815</v>
      </c>
      <c r="E5743" s="1356">
        <v>0.33300000000000002</v>
      </c>
      <c r="F5743" s="1256">
        <v>1</v>
      </c>
      <c r="G5743" s="1246">
        <v>0.33300000000000002</v>
      </c>
    </row>
    <row r="5744" spans="1:7" hidden="1">
      <c r="A5744" s="1119" t="s">
        <v>2899</v>
      </c>
      <c r="B5744" s="1118" t="s">
        <v>1211</v>
      </c>
      <c r="C5744" s="1117" t="s">
        <v>6660</v>
      </c>
      <c r="D5744" s="1116" t="s">
        <v>6661</v>
      </c>
      <c r="E5744" s="1356">
        <v>1.5E-3</v>
      </c>
      <c r="F5744" s="1256">
        <v>1</v>
      </c>
      <c r="G5744" s="1246">
        <v>1.5E-3</v>
      </c>
    </row>
    <row r="5745" spans="1:7" hidden="1">
      <c r="A5745" s="1119" t="s">
        <v>813</v>
      </c>
      <c r="B5745" s="1118" t="s">
        <v>1117</v>
      </c>
      <c r="C5745" s="1117" t="s">
        <v>2132</v>
      </c>
      <c r="D5745" s="1116" t="s">
        <v>2865</v>
      </c>
      <c r="E5745" s="1356">
        <v>1</v>
      </c>
      <c r="F5745" s="1256">
        <v>1</v>
      </c>
      <c r="G5745" s="1246">
        <v>1</v>
      </c>
    </row>
    <row r="5746" spans="1:7" hidden="1">
      <c r="A5746" s="1119" t="s">
        <v>813</v>
      </c>
      <c r="B5746" s="1118" t="s">
        <v>1117</v>
      </c>
      <c r="C5746" s="1117" t="s">
        <v>1806</v>
      </c>
      <c r="D5746" s="1116" t="s">
        <v>1807</v>
      </c>
      <c r="E5746" s="1356">
        <v>8</v>
      </c>
      <c r="F5746" s="1256">
        <v>1</v>
      </c>
      <c r="G5746" s="1246">
        <v>8</v>
      </c>
    </row>
    <row r="5747" spans="1:7" hidden="1">
      <c r="A5747" s="1119" t="s">
        <v>813</v>
      </c>
      <c r="B5747" s="1118" t="s">
        <v>1117</v>
      </c>
      <c r="C5747" s="1117" t="s">
        <v>2210</v>
      </c>
      <c r="D5747" s="1116" t="s">
        <v>459</v>
      </c>
      <c r="E5747" s="1356">
        <v>1</v>
      </c>
      <c r="F5747" s="1256">
        <v>1</v>
      </c>
      <c r="G5747" s="1246">
        <v>1</v>
      </c>
    </row>
    <row r="5748" spans="1:7" hidden="1">
      <c r="A5748" s="1119" t="s">
        <v>813</v>
      </c>
      <c r="B5748" s="1118" t="s">
        <v>1117</v>
      </c>
      <c r="C5748" s="1117" t="s">
        <v>2497</v>
      </c>
      <c r="D5748" s="1116" t="s">
        <v>3784</v>
      </c>
      <c r="E5748" s="1358">
        <v>1</v>
      </c>
      <c r="F5748" s="1256">
        <v>1</v>
      </c>
      <c r="G5748" s="1246">
        <v>1</v>
      </c>
    </row>
    <row r="5749" spans="1:7" ht="14.15" customHeight="1">
      <c r="A5749" s="1119" t="s">
        <v>813</v>
      </c>
      <c r="B5749" s="1118" t="s">
        <v>1117</v>
      </c>
      <c r="C5749" s="1117" t="s">
        <v>4432</v>
      </c>
      <c r="D5749" s="1116" t="s">
        <v>1792</v>
      </c>
      <c r="E5749" s="1359">
        <v>1.6000000000000001E-3</v>
      </c>
      <c r="F5749" s="1256">
        <v>1</v>
      </c>
      <c r="G5749" s="1246">
        <v>1.6000000000000001E-3</v>
      </c>
    </row>
    <row r="5750" spans="1:7" ht="14.15" customHeight="1">
      <c r="A5750" s="1119" t="s">
        <v>813</v>
      </c>
      <c r="B5750" s="1118" t="s">
        <v>1117</v>
      </c>
      <c r="C5750" s="1117" t="s">
        <v>5417</v>
      </c>
      <c r="D5750" s="1116" t="s">
        <v>3885</v>
      </c>
      <c r="E5750" s="1356">
        <v>5.0000000000000001E-3</v>
      </c>
      <c r="F5750" s="1256">
        <v>1</v>
      </c>
      <c r="G5750" s="1246">
        <v>5.0000000000000001E-3</v>
      </c>
    </row>
    <row r="5751" spans="1:7" ht="14.15" customHeight="1">
      <c r="A5751" s="1119" t="s">
        <v>813</v>
      </c>
      <c r="B5751" s="1118" t="s">
        <v>1117</v>
      </c>
      <c r="C5751" s="1117" t="s">
        <v>5419</v>
      </c>
      <c r="D5751" s="1116" t="s">
        <v>3704</v>
      </c>
      <c r="E5751" s="1356">
        <v>0.02</v>
      </c>
      <c r="F5751" s="1256">
        <v>1</v>
      </c>
      <c r="G5751" s="1246">
        <v>0.02</v>
      </c>
    </row>
    <row r="5752" spans="1:7" ht="14.15" customHeight="1">
      <c r="A5752" s="1119" t="s">
        <v>813</v>
      </c>
      <c r="B5752" s="1118" t="s">
        <v>1117</v>
      </c>
      <c r="C5752" s="1117" t="s">
        <v>869</v>
      </c>
      <c r="D5752" s="1116" t="s">
        <v>1793</v>
      </c>
      <c r="E5752" s="1356">
        <v>1.4E-3</v>
      </c>
      <c r="F5752" s="1256">
        <v>1</v>
      </c>
      <c r="G5752" s="1246">
        <v>1.4E-3</v>
      </c>
    </row>
    <row r="5753" spans="1:7" ht="14.15" customHeight="1">
      <c r="A5753" s="1119" t="s">
        <v>813</v>
      </c>
      <c r="B5753" s="1118" t="s">
        <v>1117</v>
      </c>
      <c r="C5753" s="1117" t="s">
        <v>4692</v>
      </c>
      <c r="D5753" s="1116" t="s">
        <v>4137</v>
      </c>
      <c r="E5753" s="1356">
        <v>2E-3</v>
      </c>
      <c r="F5753" s="1256">
        <v>1</v>
      </c>
      <c r="G5753" s="1246">
        <v>2E-3</v>
      </c>
    </row>
    <row r="5754" spans="1:7" ht="14.15" customHeight="1">
      <c r="A5754" s="1119" t="s">
        <v>813</v>
      </c>
      <c r="B5754" s="1118" t="s">
        <v>1117</v>
      </c>
      <c r="C5754" s="1117" t="s">
        <v>1342</v>
      </c>
      <c r="D5754" s="1116" t="s">
        <v>1540</v>
      </c>
      <c r="E5754" s="1356">
        <v>4.0000000000000001E-3</v>
      </c>
      <c r="F5754" s="1256">
        <v>1</v>
      </c>
      <c r="G5754" s="1246">
        <v>4.0000000000000001E-3</v>
      </c>
    </row>
    <row r="5755" spans="1:7" ht="14.15" customHeight="1">
      <c r="A5755" s="1119" t="s">
        <v>813</v>
      </c>
      <c r="B5755" s="1118" t="s">
        <v>1117</v>
      </c>
      <c r="C5755" s="1117" t="s">
        <v>870</v>
      </c>
      <c r="D5755" s="1116" t="s">
        <v>871</v>
      </c>
      <c r="E5755" s="1356">
        <v>2E-3</v>
      </c>
      <c r="F5755" s="1256">
        <v>1</v>
      </c>
      <c r="G5755" s="1246">
        <v>2E-3</v>
      </c>
    </row>
    <row r="5756" spans="1:7" ht="14.15" customHeight="1">
      <c r="A5756" s="1119" t="s">
        <v>813</v>
      </c>
      <c r="B5756" s="1118" t="s">
        <v>1117</v>
      </c>
      <c r="C5756" s="1117" t="s">
        <v>727</v>
      </c>
      <c r="D5756" s="1116" t="s">
        <v>377</v>
      </c>
      <c r="E5756" s="1356">
        <v>0.52900000000000003</v>
      </c>
      <c r="F5756" s="1256">
        <v>1</v>
      </c>
      <c r="G5756" s="1246">
        <v>0.52900000000000003</v>
      </c>
    </row>
    <row r="5757" spans="1:7" ht="14.15" customHeight="1">
      <c r="A5757" s="1119" t="s">
        <v>813</v>
      </c>
      <c r="B5757" s="1118" t="s">
        <v>1117</v>
      </c>
      <c r="C5757" s="1117" t="s">
        <v>2555</v>
      </c>
      <c r="D5757" s="1116" t="s">
        <v>4814</v>
      </c>
      <c r="E5757" s="1356">
        <v>0.73399999999999999</v>
      </c>
      <c r="F5757" s="1256">
        <v>1</v>
      </c>
      <c r="G5757" s="1246">
        <v>0.73399999999999999</v>
      </c>
    </row>
    <row r="5758" spans="1:7" ht="14.15" customHeight="1">
      <c r="A5758" s="1119" t="s">
        <v>813</v>
      </c>
      <c r="B5758" s="1118" t="s">
        <v>1117</v>
      </c>
      <c r="C5758" s="1117" t="s">
        <v>292</v>
      </c>
      <c r="D5758" s="1116" t="s">
        <v>378</v>
      </c>
      <c r="E5758" s="1356">
        <v>0.75700000000000001</v>
      </c>
      <c r="F5758" s="1256">
        <v>1</v>
      </c>
      <c r="G5758" s="1246">
        <v>0.75700000000000001</v>
      </c>
    </row>
    <row r="5759" spans="1:7" ht="14.15" customHeight="1">
      <c r="A5759" s="1119" t="s">
        <v>813</v>
      </c>
      <c r="B5759" s="1118" t="s">
        <v>1117</v>
      </c>
      <c r="C5759" s="1117" t="s">
        <v>2102</v>
      </c>
      <c r="D5759" s="1116" t="s">
        <v>4815</v>
      </c>
      <c r="E5759" s="1356">
        <v>0.33300000000000002</v>
      </c>
      <c r="F5759" s="1256">
        <v>1</v>
      </c>
      <c r="G5759" s="1246">
        <v>0.33300000000000002</v>
      </c>
    </row>
    <row r="5760" spans="1:7" ht="14.15" customHeight="1">
      <c r="A5760" s="1119" t="s">
        <v>813</v>
      </c>
      <c r="B5760" s="1118" t="s">
        <v>1117</v>
      </c>
      <c r="C5760" s="1117" t="s">
        <v>6660</v>
      </c>
      <c r="D5760" s="1116" t="s">
        <v>6661</v>
      </c>
      <c r="E5760" s="1356">
        <v>1.5E-3</v>
      </c>
      <c r="F5760" s="1256">
        <v>1</v>
      </c>
      <c r="G5760" s="1246">
        <v>1.5E-3</v>
      </c>
    </row>
    <row r="5761" spans="1:7" ht="14.15" customHeight="1">
      <c r="A5761" s="1119" t="s">
        <v>1358</v>
      </c>
      <c r="B5761" s="1118" t="s">
        <v>1169</v>
      </c>
      <c r="C5761" s="1117" t="s">
        <v>1806</v>
      </c>
      <c r="D5761" s="1116" t="s">
        <v>1807</v>
      </c>
      <c r="E5761" s="1356">
        <v>8</v>
      </c>
      <c r="F5761" s="1256">
        <v>1</v>
      </c>
      <c r="G5761" s="1246">
        <v>8</v>
      </c>
    </row>
    <row r="5762" spans="1:7" ht="14.15" customHeight="1">
      <c r="A5762" s="1119" t="s">
        <v>1358</v>
      </c>
      <c r="B5762" s="1118" t="s">
        <v>1169</v>
      </c>
      <c r="C5762" s="1117" t="s">
        <v>2210</v>
      </c>
      <c r="D5762" s="1116" t="s">
        <v>459</v>
      </c>
      <c r="E5762" s="1356">
        <v>1</v>
      </c>
      <c r="F5762" s="1256">
        <v>1</v>
      </c>
      <c r="G5762" s="1246">
        <v>1</v>
      </c>
    </row>
    <row r="5763" spans="1:7" ht="14.15" customHeight="1">
      <c r="A5763" s="1119" t="s">
        <v>1358</v>
      </c>
      <c r="B5763" s="1118" t="s">
        <v>1169</v>
      </c>
      <c r="C5763" s="1117" t="s">
        <v>2497</v>
      </c>
      <c r="D5763" s="1116" t="s">
        <v>3784</v>
      </c>
      <c r="E5763" s="1356">
        <v>3</v>
      </c>
      <c r="F5763" s="1256">
        <v>1</v>
      </c>
      <c r="G5763" s="1246">
        <v>3</v>
      </c>
    </row>
    <row r="5764" spans="1:7" ht="14.15" customHeight="1">
      <c r="A5764" s="1119" t="s">
        <v>1358</v>
      </c>
      <c r="B5764" s="1118" t="s">
        <v>1169</v>
      </c>
      <c r="C5764" s="1117" t="s">
        <v>4432</v>
      </c>
      <c r="D5764" s="1116" t="s">
        <v>1792</v>
      </c>
      <c r="E5764" s="1356">
        <v>1.6000000000000001E-3</v>
      </c>
      <c r="F5764" s="1256">
        <v>1</v>
      </c>
      <c r="G5764" s="1246">
        <v>1.6000000000000001E-3</v>
      </c>
    </row>
    <row r="5765" spans="1:7" ht="14.15" customHeight="1">
      <c r="A5765" s="1119" t="s">
        <v>1358</v>
      </c>
      <c r="B5765" s="1118" t="s">
        <v>1169</v>
      </c>
      <c r="C5765" s="1117" t="s">
        <v>5417</v>
      </c>
      <c r="D5765" s="1116" t="s">
        <v>3885</v>
      </c>
      <c r="E5765" s="1356">
        <v>5.0000000000000001E-3</v>
      </c>
      <c r="F5765" s="1256">
        <v>1</v>
      </c>
      <c r="G5765" s="1246">
        <v>5.0000000000000001E-3</v>
      </c>
    </row>
    <row r="5766" spans="1:7" ht="14.15" customHeight="1">
      <c r="A5766" s="1119" t="s">
        <v>1358</v>
      </c>
      <c r="B5766" s="1118" t="s">
        <v>1169</v>
      </c>
      <c r="C5766" s="1117" t="s">
        <v>5419</v>
      </c>
      <c r="D5766" s="1116" t="s">
        <v>3704</v>
      </c>
      <c r="E5766" s="1356">
        <v>0.02</v>
      </c>
      <c r="F5766" s="1256">
        <v>1</v>
      </c>
      <c r="G5766" s="1246">
        <v>0.02</v>
      </c>
    </row>
    <row r="5767" spans="1:7" ht="14.15" customHeight="1">
      <c r="A5767" s="1119" t="s">
        <v>1358</v>
      </c>
      <c r="B5767" s="1118" t="s">
        <v>1169</v>
      </c>
      <c r="C5767" s="1117" t="s">
        <v>869</v>
      </c>
      <c r="D5767" s="1116" t="s">
        <v>1793</v>
      </c>
      <c r="E5767" s="1356">
        <v>1.4E-3</v>
      </c>
      <c r="F5767" s="1256">
        <v>1</v>
      </c>
      <c r="G5767" s="1246">
        <v>1.4E-3</v>
      </c>
    </row>
    <row r="5768" spans="1:7" ht="14.15" customHeight="1">
      <c r="A5768" s="1119" t="s">
        <v>1358</v>
      </c>
      <c r="B5768" s="1118" t="s">
        <v>1169</v>
      </c>
      <c r="C5768" s="1117" t="s">
        <v>4692</v>
      </c>
      <c r="D5768" s="1116" t="s">
        <v>4137</v>
      </c>
      <c r="E5768" s="1356">
        <v>2E-3</v>
      </c>
      <c r="F5768" s="1256">
        <v>1</v>
      </c>
      <c r="G5768" s="1246">
        <v>2E-3</v>
      </c>
    </row>
    <row r="5769" spans="1:7" ht="14.15" customHeight="1">
      <c r="A5769" s="1119" t="s">
        <v>1358</v>
      </c>
      <c r="B5769" s="1118" t="s">
        <v>1169</v>
      </c>
      <c r="C5769" s="1117" t="s">
        <v>870</v>
      </c>
      <c r="D5769" s="1116" t="s">
        <v>871</v>
      </c>
      <c r="E5769" s="1356">
        <v>2E-3</v>
      </c>
      <c r="F5769" s="1256">
        <v>1</v>
      </c>
      <c r="G5769" s="1246">
        <v>2E-3</v>
      </c>
    </row>
    <row r="5770" spans="1:7" ht="14.15" customHeight="1">
      <c r="A5770" s="1119" t="s">
        <v>1358</v>
      </c>
      <c r="B5770" s="1118" t="s">
        <v>1169</v>
      </c>
      <c r="C5770" s="1117" t="s">
        <v>727</v>
      </c>
      <c r="D5770" s="1116" t="s">
        <v>377</v>
      </c>
      <c r="E5770" s="1356">
        <v>0.52900000000000003</v>
      </c>
      <c r="F5770" s="1256">
        <v>1</v>
      </c>
      <c r="G5770" s="1246">
        <v>0.52900000000000003</v>
      </c>
    </row>
    <row r="5771" spans="1:7" ht="14.15" customHeight="1">
      <c r="A5771" s="1119" t="s">
        <v>1358</v>
      </c>
      <c r="B5771" s="1118" t="s">
        <v>1169</v>
      </c>
      <c r="C5771" s="1117" t="s">
        <v>2555</v>
      </c>
      <c r="D5771" s="1116" t="s">
        <v>4814</v>
      </c>
      <c r="E5771" s="1356">
        <v>0.73399999999999999</v>
      </c>
      <c r="F5771" s="1256">
        <v>1</v>
      </c>
      <c r="G5771" s="1246">
        <v>0.73399999999999999</v>
      </c>
    </row>
    <row r="5772" spans="1:7" ht="14.15" customHeight="1">
      <c r="A5772" s="1119" t="s">
        <v>1358</v>
      </c>
      <c r="B5772" s="1118" t="s">
        <v>1169</v>
      </c>
      <c r="C5772" s="1117" t="s">
        <v>2838</v>
      </c>
      <c r="D5772" s="1116" t="s">
        <v>664</v>
      </c>
      <c r="E5772" s="1356">
        <v>0.95</v>
      </c>
      <c r="F5772" s="1256">
        <v>1</v>
      </c>
      <c r="G5772" s="1246">
        <v>0.95</v>
      </c>
    </row>
    <row r="5773" spans="1:7" ht="14.15" customHeight="1">
      <c r="A5773" s="1119" t="s">
        <v>1358</v>
      </c>
      <c r="B5773" s="1118" t="s">
        <v>1169</v>
      </c>
      <c r="C5773" s="1117" t="s">
        <v>2102</v>
      </c>
      <c r="D5773" s="1116" t="s">
        <v>4815</v>
      </c>
      <c r="E5773" s="1356">
        <v>0.33300000000000002</v>
      </c>
      <c r="F5773" s="1256">
        <v>1</v>
      </c>
      <c r="G5773" s="1246">
        <v>0.33300000000000002</v>
      </c>
    </row>
    <row r="5774" spans="1:7" ht="14.15" customHeight="1">
      <c r="A5774" s="1119" t="s">
        <v>1358</v>
      </c>
      <c r="B5774" s="1118" t="s">
        <v>1169</v>
      </c>
      <c r="C5774" s="1117" t="s">
        <v>6660</v>
      </c>
      <c r="D5774" s="1116" t="s">
        <v>6661</v>
      </c>
      <c r="E5774" s="1356">
        <v>1.5E-3</v>
      </c>
      <c r="F5774" s="1256">
        <v>1</v>
      </c>
      <c r="G5774" s="1246">
        <v>1.5E-3</v>
      </c>
    </row>
    <row r="5775" spans="1:7" hidden="1">
      <c r="A5775" s="1119" t="s">
        <v>1262</v>
      </c>
      <c r="B5775" s="1118" t="s">
        <v>1263</v>
      </c>
      <c r="C5775" s="1117" t="s">
        <v>1806</v>
      </c>
      <c r="D5775" s="1116" t="s">
        <v>1807</v>
      </c>
      <c r="E5775" s="1358">
        <v>8</v>
      </c>
      <c r="F5775" s="1256">
        <v>1</v>
      </c>
      <c r="G5775" s="1246">
        <v>8</v>
      </c>
    </row>
    <row r="5776" spans="1:7" hidden="1">
      <c r="A5776" s="1119" t="s">
        <v>1262</v>
      </c>
      <c r="B5776" s="1118" t="s">
        <v>1263</v>
      </c>
      <c r="C5776" s="1117" t="s">
        <v>2210</v>
      </c>
      <c r="D5776" s="1116" t="s">
        <v>459</v>
      </c>
      <c r="E5776" s="1356">
        <v>1</v>
      </c>
      <c r="F5776" s="1256">
        <v>1</v>
      </c>
      <c r="G5776" s="1246">
        <v>1</v>
      </c>
    </row>
    <row r="5777" spans="1:7" hidden="1">
      <c r="A5777" s="1119" t="s">
        <v>1262</v>
      </c>
      <c r="B5777" s="1118" t="s">
        <v>1263</v>
      </c>
      <c r="C5777" s="1117" t="s">
        <v>2497</v>
      </c>
      <c r="D5777" s="1116" t="s">
        <v>3784</v>
      </c>
      <c r="E5777" s="1356">
        <v>3</v>
      </c>
      <c r="F5777" s="1256">
        <v>1</v>
      </c>
      <c r="G5777" s="1246">
        <v>3</v>
      </c>
    </row>
    <row r="5778" spans="1:7" hidden="1">
      <c r="A5778" s="1119" t="s">
        <v>1262</v>
      </c>
      <c r="B5778" s="1118" t="s">
        <v>1263</v>
      </c>
      <c r="C5778" s="1117" t="s">
        <v>4432</v>
      </c>
      <c r="D5778" s="1116" t="s">
        <v>1792</v>
      </c>
      <c r="E5778" s="1356">
        <v>1.6000000000000001E-3</v>
      </c>
      <c r="F5778" s="1256">
        <v>1</v>
      </c>
      <c r="G5778" s="1246">
        <v>1.6000000000000001E-3</v>
      </c>
    </row>
    <row r="5779" spans="1:7" hidden="1">
      <c r="A5779" s="1119" t="s">
        <v>1262</v>
      </c>
      <c r="B5779" s="1118" t="s">
        <v>1263</v>
      </c>
      <c r="C5779" s="1117" t="s">
        <v>5417</v>
      </c>
      <c r="D5779" s="1116" t="s">
        <v>3885</v>
      </c>
      <c r="E5779" s="1356">
        <v>5.0000000000000001E-3</v>
      </c>
      <c r="F5779" s="1256">
        <v>1</v>
      </c>
      <c r="G5779" s="1246">
        <v>5.0000000000000001E-3</v>
      </c>
    </row>
    <row r="5780" spans="1:7" hidden="1">
      <c r="A5780" s="1119" t="s">
        <v>1262</v>
      </c>
      <c r="B5780" s="1118" t="s">
        <v>1263</v>
      </c>
      <c r="C5780" s="1117" t="s">
        <v>5419</v>
      </c>
      <c r="D5780" s="1116" t="s">
        <v>3704</v>
      </c>
      <c r="E5780" s="1356">
        <v>0.02</v>
      </c>
      <c r="F5780" s="1256">
        <v>1</v>
      </c>
      <c r="G5780" s="1246">
        <v>0.02</v>
      </c>
    </row>
    <row r="5781" spans="1:7" hidden="1">
      <c r="A5781" s="1119" t="s">
        <v>1262</v>
      </c>
      <c r="B5781" s="1118" t="s">
        <v>1263</v>
      </c>
      <c r="C5781" s="1117" t="s">
        <v>869</v>
      </c>
      <c r="D5781" s="1116" t="s">
        <v>1793</v>
      </c>
      <c r="E5781" s="1356">
        <v>1.4E-3</v>
      </c>
      <c r="F5781" s="1256">
        <v>1</v>
      </c>
      <c r="G5781" s="1246">
        <v>1.4E-3</v>
      </c>
    </row>
    <row r="5782" spans="1:7" hidden="1">
      <c r="A5782" s="1119" t="s">
        <v>1262</v>
      </c>
      <c r="B5782" s="1118" t="s">
        <v>1263</v>
      </c>
      <c r="C5782" s="1117" t="s">
        <v>4692</v>
      </c>
      <c r="D5782" s="1116" t="s">
        <v>4137</v>
      </c>
      <c r="E5782" s="1356">
        <v>2E-3</v>
      </c>
      <c r="F5782" s="1256">
        <v>1</v>
      </c>
      <c r="G5782" s="1246">
        <v>2E-3</v>
      </c>
    </row>
    <row r="5783" spans="1:7" hidden="1">
      <c r="A5783" s="1119" t="s">
        <v>1262</v>
      </c>
      <c r="B5783" s="1118" t="s">
        <v>1263</v>
      </c>
      <c r="C5783" s="1117" t="s">
        <v>870</v>
      </c>
      <c r="D5783" s="1116" t="s">
        <v>871</v>
      </c>
      <c r="E5783" s="1356">
        <v>2E-3</v>
      </c>
      <c r="F5783" s="1256">
        <v>1</v>
      </c>
      <c r="G5783" s="1246">
        <v>2E-3</v>
      </c>
    </row>
    <row r="5784" spans="1:7" hidden="1">
      <c r="A5784" s="1119" t="s">
        <v>1262</v>
      </c>
      <c r="B5784" s="1118" t="s">
        <v>1263</v>
      </c>
      <c r="C5784" s="1117" t="s">
        <v>727</v>
      </c>
      <c r="D5784" s="1116" t="s">
        <v>377</v>
      </c>
      <c r="E5784" s="1356">
        <v>0.52900000000000003</v>
      </c>
      <c r="F5784" s="1256">
        <v>1</v>
      </c>
      <c r="G5784" s="1246">
        <v>0.52900000000000003</v>
      </c>
    </row>
    <row r="5785" spans="1:7" hidden="1">
      <c r="A5785" s="1119" t="s">
        <v>1262</v>
      </c>
      <c r="B5785" s="1118" t="s">
        <v>1263</v>
      </c>
      <c r="C5785" s="1117" t="s">
        <v>2555</v>
      </c>
      <c r="D5785" s="1116" t="s">
        <v>4814</v>
      </c>
      <c r="E5785" s="1356">
        <v>0.73399999999999999</v>
      </c>
      <c r="F5785" s="1256">
        <v>1</v>
      </c>
      <c r="G5785" s="1246">
        <v>0.73399999999999999</v>
      </c>
    </row>
    <row r="5786" spans="1:7" hidden="1">
      <c r="A5786" s="1119" t="s">
        <v>1262</v>
      </c>
      <c r="B5786" s="1118" t="s">
        <v>1263</v>
      </c>
      <c r="C5786" s="1117" t="s">
        <v>2838</v>
      </c>
      <c r="D5786" s="1116" t="s">
        <v>664</v>
      </c>
      <c r="E5786" s="1356">
        <v>0.95</v>
      </c>
      <c r="F5786" s="1256">
        <v>1</v>
      </c>
      <c r="G5786" s="1246">
        <v>0.95</v>
      </c>
    </row>
    <row r="5787" spans="1:7" hidden="1">
      <c r="A5787" s="1119" t="s">
        <v>1262</v>
      </c>
      <c r="B5787" s="1118" t="s">
        <v>1263</v>
      </c>
      <c r="C5787" s="1117" t="s">
        <v>2102</v>
      </c>
      <c r="D5787" s="1116" t="s">
        <v>4815</v>
      </c>
      <c r="E5787" s="1356">
        <v>0.33300000000000002</v>
      </c>
      <c r="F5787" s="1256">
        <v>1</v>
      </c>
      <c r="G5787" s="1246">
        <v>0.33300000000000002</v>
      </c>
    </row>
    <row r="5788" spans="1:7" hidden="1">
      <c r="A5788" s="1119" t="s">
        <v>1262</v>
      </c>
      <c r="B5788" s="1118" t="s">
        <v>1263</v>
      </c>
      <c r="C5788" s="1117" t="s">
        <v>6660</v>
      </c>
      <c r="D5788" s="1116" t="s">
        <v>6661</v>
      </c>
      <c r="E5788" s="1356">
        <v>1.5E-3</v>
      </c>
      <c r="F5788" s="1256">
        <v>1</v>
      </c>
      <c r="G5788" s="1246">
        <v>1.5E-3</v>
      </c>
    </row>
    <row r="5789" spans="1:7" hidden="1">
      <c r="A5789" s="1119" t="s">
        <v>2890</v>
      </c>
      <c r="B5789" s="1118" t="s">
        <v>1504</v>
      </c>
      <c r="C5789" s="1117" t="s">
        <v>2132</v>
      </c>
      <c r="D5789" s="1116" t="s">
        <v>2865</v>
      </c>
      <c r="E5789" s="1356">
        <v>1</v>
      </c>
      <c r="F5789" s="1256">
        <v>1</v>
      </c>
      <c r="G5789" s="1246">
        <v>1</v>
      </c>
    </row>
    <row r="5790" spans="1:7" hidden="1">
      <c r="A5790" s="1119" t="s">
        <v>2890</v>
      </c>
      <c r="B5790" s="1118" t="s">
        <v>1504</v>
      </c>
      <c r="C5790" s="1117" t="s">
        <v>1806</v>
      </c>
      <c r="D5790" s="1116" t="s">
        <v>1807</v>
      </c>
      <c r="E5790" s="1356">
        <v>8</v>
      </c>
      <c r="F5790" s="1256">
        <v>1</v>
      </c>
      <c r="G5790" s="1246">
        <v>8</v>
      </c>
    </row>
    <row r="5791" spans="1:7" hidden="1">
      <c r="A5791" s="1119" t="s">
        <v>2890</v>
      </c>
      <c r="B5791" s="1118" t="s">
        <v>1504</v>
      </c>
      <c r="C5791" s="1117" t="s">
        <v>2210</v>
      </c>
      <c r="D5791" s="1116" t="s">
        <v>459</v>
      </c>
      <c r="E5791" s="1356">
        <v>1</v>
      </c>
      <c r="F5791" s="1256">
        <v>1</v>
      </c>
      <c r="G5791" s="1246">
        <v>1</v>
      </c>
    </row>
    <row r="5792" spans="1:7" hidden="1">
      <c r="A5792" s="1119" t="s">
        <v>2890</v>
      </c>
      <c r="B5792" s="1118" t="s">
        <v>1504</v>
      </c>
      <c r="C5792" s="1117" t="s">
        <v>2497</v>
      </c>
      <c r="D5792" s="1116" t="s">
        <v>3784</v>
      </c>
      <c r="E5792" s="1356">
        <v>1</v>
      </c>
      <c r="F5792" s="1256">
        <v>1</v>
      </c>
      <c r="G5792" s="1246">
        <v>1</v>
      </c>
    </row>
    <row r="5793" spans="1:7" hidden="1">
      <c r="A5793" s="1119" t="s">
        <v>2890</v>
      </c>
      <c r="B5793" s="1118" t="s">
        <v>1504</v>
      </c>
      <c r="C5793" s="1117" t="s">
        <v>4432</v>
      </c>
      <c r="D5793" s="1116" t="s">
        <v>1792</v>
      </c>
      <c r="E5793" s="1356">
        <v>1.6000000000000001E-3</v>
      </c>
      <c r="F5793" s="1256">
        <v>1</v>
      </c>
      <c r="G5793" s="1246">
        <v>1.6000000000000001E-3</v>
      </c>
    </row>
    <row r="5794" spans="1:7" hidden="1">
      <c r="A5794" s="1119" t="s">
        <v>2890</v>
      </c>
      <c r="B5794" s="1118" t="s">
        <v>1504</v>
      </c>
      <c r="C5794" s="1117" t="s">
        <v>5417</v>
      </c>
      <c r="D5794" s="1116" t="s">
        <v>3885</v>
      </c>
      <c r="E5794" s="1356">
        <v>5.0000000000000001E-3</v>
      </c>
      <c r="F5794" s="1256">
        <v>1</v>
      </c>
      <c r="G5794" s="1246">
        <v>5.0000000000000001E-3</v>
      </c>
    </row>
    <row r="5795" spans="1:7" hidden="1">
      <c r="A5795" s="1119" t="s">
        <v>2890</v>
      </c>
      <c r="B5795" s="1118" t="s">
        <v>1504</v>
      </c>
      <c r="C5795" s="1117" t="s">
        <v>5419</v>
      </c>
      <c r="D5795" s="1116" t="s">
        <v>3704</v>
      </c>
      <c r="E5795" s="1356">
        <v>0.02</v>
      </c>
      <c r="F5795" s="1256">
        <v>1</v>
      </c>
      <c r="G5795" s="1246">
        <v>0.02</v>
      </c>
    </row>
    <row r="5796" spans="1:7" hidden="1">
      <c r="A5796" s="1119" t="s">
        <v>2890</v>
      </c>
      <c r="B5796" s="1118" t="s">
        <v>1504</v>
      </c>
      <c r="C5796" s="1117" t="s">
        <v>869</v>
      </c>
      <c r="D5796" s="1116" t="s">
        <v>1793</v>
      </c>
      <c r="E5796" s="1356">
        <v>1.4E-3</v>
      </c>
      <c r="F5796" s="1256">
        <v>1</v>
      </c>
      <c r="G5796" s="1246">
        <v>1.4E-3</v>
      </c>
    </row>
    <row r="5797" spans="1:7" hidden="1">
      <c r="A5797" s="1119" t="s">
        <v>2890</v>
      </c>
      <c r="B5797" s="1118" t="s">
        <v>1504</v>
      </c>
      <c r="C5797" s="1117" t="s">
        <v>4692</v>
      </c>
      <c r="D5797" s="1116" t="s">
        <v>4137</v>
      </c>
      <c r="E5797" s="1356">
        <v>2E-3</v>
      </c>
      <c r="F5797" s="1256">
        <v>1</v>
      </c>
      <c r="G5797" s="1246">
        <v>2E-3</v>
      </c>
    </row>
    <row r="5798" spans="1:7" hidden="1">
      <c r="A5798" s="1119" t="s">
        <v>2890</v>
      </c>
      <c r="B5798" s="1118" t="s">
        <v>1504</v>
      </c>
      <c r="C5798" s="1117" t="s">
        <v>1342</v>
      </c>
      <c r="D5798" s="1116" t="s">
        <v>1540</v>
      </c>
      <c r="E5798" s="1356">
        <v>4.0000000000000001E-3</v>
      </c>
      <c r="F5798" s="1256">
        <v>1</v>
      </c>
      <c r="G5798" s="1246">
        <v>4.0000000000000001E-3</v>
      </c>
    </row>
    <row r="5799" spans="1:7" hidden="1">
      <c r="A5799" s="1119" t="s">
        <v>2890</v>
      </c>
      <c r="B5799" s="1118" t="s">
        <v>1504</v>
      </c>
      <c r="C5799" s="1117" t="s">
        <v>870</v>
      </c>
      <c r="D5799" s="1116" t="s">
        <v>871</v>
      </c>
      <c r="E5799" s="1356">
        <v>2E-3</v>
      </c>
      <c r="F5799" s="1256">
        <v>1</v>
      </c>
      <c r="G5799" s="1246">
        <v>2E-3</v>
      </c>
    </row>
    <row r="5800" spans="1:7" hidden="1">
      <c r="A5800" s="1119" t="s">
        <v>2890</v>
      </c>
      <c r="B5800" s="1118" t="s">
        <v>1504</v>
      </c>
      <c r="C5800" s="1117" t="s">
        <v>727</v>
      </c>
      <c r="D5800" s="1116" t="s">
        <v>377</v>
      </c>
      <c r="E5800" s="1356">
        <v>0.52900000000000003</v>
      </c>
      <c r="F5800" s="1256">
        <v>1</v>
      </c>
      <c r="G5800" s="1246">
        <v>0.52900000000000003</v>
      </c>
    </row>
    <row r="5801" spans="1:7" hidden="1">
      <c r="A5801" s="1119" t="s">
        <v>2890</v>
      </c>
      <c r="B5801" s="1118" t="s">
        <v>1504</v>
      </c>
      <c r="C5801" s="1117" t="s">
        <v>2555</v>
      </c>
      <c r="D5801" s="1116" t="s">
        <v>4814</v>
      </c>
      <c r="E5801" s="1358">
        <v>0.73399999999999999</v>
      </c>
      <c r="F5801" s="1256">
        <v>1</v>
      </c>
      <c r="G5801" s="1246">
        <v>0.73399999999999999</v>
      </c>
    </row>
    <row r="5802" spans="1:7" hidden="1">
      <c r="A5802" s="1119" t="s">
        <v>2890</v>
      </c>
      <c r="B5802" s="1118" t="s">
        <v>1504</v>
      </c>
      <c r="C5802" s="1117" t="s">
        <v>292</v>
      </c>
      <c r="D5802" s="1116" t="s">
        <v>378</v>
      </c>
      <c r="E5802" s="1356">
        <v>0.75700000000000001</v>
      </c>
      <c r="F5802" s="1256">
        <v>1</v>
      </c>
      <c r="G5802" s="1246">
        <v>0.75700000000000001</v>
      </c>
    </row>
    <row r="5803" spans="1:7" hidden="1">
      <c r="A5803" s="1119" t="s">
        <v>2890</v>
      </c>
      <c r="B5803" s="1118" t="s">
        <v>1504</v>
      </c>
      <c r="C5803" s="1117" t="s">
        <v>2102</v>
      </c>
      <c r="D5803" s="1116" t="s">
        <v>4815</v>
      </c>
      <c r="E5803" s="1356">
        <v>0.33300000000000002</v>
      </c>
      <c r="F5803" s="1256">
        <v>1</v>
      </c>
      <c r="G5803" s="1246">
        <v>0.33300000000000002</v>
      </c>
    </row>
    <row r="5804" spans="1:7" hidden="1">
      <c r="A5804" s="1119" t="s">
        <v>2890</v>
      </c>
      <c r="B5804" s="1118" t="s">
        <v>1504</v>
      </c>
      <c r="C5804" s="1117" t="s">
        <v>6660</v>
      </c>
      <c r="D5804" s="1116" t="s">
        <v>6661</v>
      </c>
      <c r="E5804" s="1356">
        <v>1.5E-3</v>
      </c>
      <c r="F5804" s="1256">
        <v>1</v>
      </c>
      <c r="G5804" s="1246">
        <v>1.5E-3</v>
      </c>
    </row>
    <row r="5805" spans="1:7" hidden="1">
      <c r="A5805" s="1119" t="s">
        <v>5123</v>
      </c>
      <c r="B5805" s="1118" t="s">
        <v>3167</v>
      </c>
      <c r="C5805" s="1117" t="s">
        <v>2132</v>
      </c>
      <c r="D5805" s="1116" t="s">
        <v>2865</v>
      </c>
      <c r="E5805" s="1356">
        <v>1</v>
      </c>
      <c r="F5805" s="1256">
        <v>1</v>
      </c>
      <c r="G5805" s="1246">
        <v>1</v>
      </c>
    </row>
    <row r="5806" spans="1:7" hidden="1">
      <c r="A5806" s="1119" t="s">
        <v>5123</v>
      </c>
      <c r="B5806" s="1118" t="s">
        <v>3167</v>
      </c>
      <c r="C5806" s="1117" t="s">
        <v>1806</v>
      </c>
      <c r="D5806" s="1116" t="s">
        <v>1807</v>
      </c>
      <c r="E5806" s="1356">
        <v>8</v>
      </c>
      <c r="F5806" s="1256">
        <v>1</v>
      </c>
      <c r="G5806" s="1246">
        <v>8</v>
      </c>
    </row>
    <row r="5807" spans="1:7" hidden="1">
      <c r="A5807" s="1119" t="s">
        <v>5123</v>
      </c>
      <c r="B5807" s="1118" t="s">
        <v>3167</v>
      </c>
      <c r="C5807" s="1117" t="s">
        <v>2210</v>
      </c>
      <c r="D5807" s="1116" t="s">
        <v>459</v>
      </c>
      <c r="E5807" s="1356">
        <v>1</v>
      </c>
      <c r="F5807" s="1256">
        <v>1</v>
      </c>
      <c r="G5807" s="1246">
        <v>1</v>
      </c>
    </row>
    <row r="5808" spans="1:7" hidden="1">
      <c r="A5808" s="1119" t="s">
        <v>5123</v>
      </c>
      <c r="B5808" s="1118" t="s">
        <v>3167</v>
      </c>
      <c r="C5808" s="1117" t="s">
        <v>2497</v>
      </c>
      <c r="D5808" s="1116" t="s">
        <v>3784</v>
      </c>
      <c r="E5808" s="1356">
        <v>1</v>
      </c>
      <c r="F5808" s="1256">
        <v>1</v>
      </c>
      <c r="G5808" s="1246">
        <v>1</v>
      </c>
    </row>
    <row r="5809" spans="1:7" hidden="1">
      <c r="A5809" s="1119" t="s">
        <v>5123</v>
      </c>
      <c r="B5809" s="1118" t="s">
        <v>3167</v>
      </c>
      <c r="C5809" s="1117" t="s">
        <v>4432</v>
      </c>
      <c r="D5809" s="1116" t="s">
        <v>1792</v>
      </c>
      <c r="E5809" s="1356">
        <v>1.6000000000000001E-3</v>
      </c>
      <c r="F5809" s="1256">
        <v>1</v>
      </c>
      <c r="G5809" s="1246">
        <v>1.6000000000000001E-3</v>
      </c>
    </row>
    <row r="5810" spans="1:7" hidden="1">
      <c r="A5810" s="1119" t="s">
        <v>5123</v>
      </c>
      <c r="B5810" s="1118" t="s">
        <v>3167</v>
      </c>
      <c r="C5810" s="1117" t="s">
        <v>5417</v>
      </c>
      <c r="D5810" s="1116" t="s">
        <v>3885</v>
      </c>
      <c r="E5810" s="1356">
        <v>5.0000000000000001E-3</v>
      </c>
      <c r="F5810" s="1256">
        <v>1</v>
      </c>
      <c r="G5810" s="1246">
        <v>5.0000000000000001E-3</v>
      </c>
    </row>
    <row r="5811" spans="1:7" hidden="1">
      <c r="A5811" s="1119" t="s">
        <v>5123</v>
      </c>
      <c r="B5811" s="1118" t="s">
        <v>3167</v>
      </c>
      <c r="C5811" s="1117" t="s">
        <v>5419</v>
      </c>
      <c r="D5811" s="1116" t="s">
        <v>3704</v>
      </c>
      <c r="E5811" s="1356">
        <v>0.02</v>
      </c>
      <c r="F5811" s="1256">
        <v>1</v>
      </c>
      <c r="G5811" s="1246">
        <v>0.02</v>
      </c>
    </row>
    <row r="5812" spans="1:7" hidden="1">
      <c r="A5812" s="1119" t="s">
        <v>5123</v>
      </c>
      <c r="B5812" s="1118" t="s">
        <v>3167</v>
      </c>
      <c r="C5812" s="1117" t="s">
        <v>869</v>
      </c>
      <c r="D5812" s="1116" t="s">
        <v>1793</v>
      </c>
      <c r="E5812" s="1356">
        <v>1.4E-3</v>
      </c>
      <c r="F5812" s="1256">
        <v>1</v>
      </c>
      <c r="G5812" s="1246">
        <v>1.4E-3</v>
      </c>
    </row>
    <row r="5813" spans="1:7" hidden="1">
      <c r="A5813" s="1119" t="s">
        <v>5123</v>
      </c>
      <c r="B5813" s="1118" t="s">
        <v>3167</v>
      </c>
      <c r="C5813" s="1117" t="s">
        <v>4692</v>
      </c>
      <c r="D5813" s="1116" t="s">
        <v>4137</v>
      </c>
      <c r="E5813" s="1356">
        <v>2E-3</v>
      </c>
      <c r="F5813" s="1256">
        <v>1</v>
      </c>
      <c r="G5813" s="1246">
        <v>2E-3</v>
      </c>
    </row>
    <row r="5814" spans="1:7" hidden="1">
      <c r="A5814" s="1119" t="s">
        <v>5123</v>
      </c>
      <c r="B5814" s="1118" t="s">
        <v>3167</v>
      </c>
      <c r="C5814" s="1117" t="s">
        <v>1342</v>
      </c>
      <c r="D5814" s="1116" t="s">
        <v>1540</v>
      </c>
      <c r="E5814" s="1356">
        <v>4.0000000000000001E-3</v>
      </c>
      <c r="F5814" s="1256">
        <v>1</v>
      </c>
      <c r="G5814" s="1246">
        <v>4.0000000000000001E-3</v>
      </c>
    </row>
    <row r="5815" spans="1:7" hidden="1">
      <c r="A5815" s="1119" t="s">
        <v>5123</v>
      </c>
      <c r="B5815" s="1118" t="s">
        <v>3167</v>
      </c>
      <c r="C5815" s="1117" t="s">
        <v>870</v>
      </c>
      <c r="D5815" s="1116" t="s">
        <v>871</v>
      </c>
      <c r="E5815" s="1356">
        <v>2E-3</v>
      </c>
      <c r="F5815" s="1256">
        <v>1</v>
      </c>
      <c r="G5815" s="1246">
        <v>2E-3</v>
      </c>
    </row>
    <row r="5816" spans="1:7" hidden="1">
      <c r="A5816" s="1119" t="s">
        <v>5123</v>
      </c>
      <c r="B5816" s="1118" t="s">
        <v>3167</v>
      </c>
      <c r="C5816" s="1117" t="s">
        <v>727</v>
      </c>
      <c r="D5816" s="1116" t="s">
        <v>377</v>
      </c>
      <c r="E5816" s="1356">
        <v>0.52900000000000003</v>
      </c>
      <c r="F5816" s="1256">
        <v>1</v>
      </c>
      <c r="G5816" s="1246">
        <v>0.52900000000000003</v>
      </c>
    </row>
    <row r="5817" spans="1:7" hidden="1">
      <c r="A5817" s="1119" t="s">
        <v>5123</v>
      </c>
      <c r="B5817" s="1118" t="s">
        <v>3167</v>
      </c>
      <c r="C5817" s="1117" t="s">
        <v>2555</v>
      </c>
      <c r="D5817" s="1116" t="s">
        <v>4814</v>
      </c>
      <c r="E5817" s="1356">
        <v>0.73399999999999999</v>
      </c>
      <c r="F5817" s="1256">
        <v>1</v>
      </c>
      <c r="G5817" s="1246">
        <v>0.73399999999999999</v>
      </c>
    </row>
    <row r="5818" spans="1:7" hidden="1">
      <c r="A5818" s="1119" t="s">
        <v>5123</v>
      </c>
      <c r="B5818" s="1118" t="s">
        <v>3167</v>
      </c>
      <c r="C5818" s="1117" t="s">
        <v>292</v>
      </c>
      <c r="D5818" s="1116" t="s">
        <v>378</v>
      </c>
      <c r="E5818" s="1356">
        <v>0.75700000000000001</v>
      </c>
      <c r="F5818" s="1256">
        <v>1</v>
      </c>
      <c r="G5818" s="1246">
        <v>0.75700000000000001</v>
      </c>
    </row>
    <row r="5819" spans="1:7" hidden="1">
      <c r="A5819" s="1119" t="s">
        <v>5123</v>
      </c>
      <c r="B5819" s="1118" t="s">
        <v>3167</v>
      </c>
      <c r="C5819" s="1117" t="s">
        <v>2102</v>
      </c>
      <c r="D5819" s="1116" t="s">
        <v>4815</v>
      </c>
      <c r="E5819" s="1356">
        <v>0.33300000000000002</v>
      </c>
      <c r="F5819" s="1256">
        <v>1</v>
      </c>
      <c r="G5819" s="1246">
        <v>0.33300000000000002</v>
      </c>
    </row>
    <row r="5820" spans="1:7" hidden="1">
      <c r="A5820" s="1119" t="s">
        <v>5123</v>
      </c>
      <c r="B5820" s="1118" t="s">
        <v>3167</v>
      </c>
      <c r="C5820" s="1117" t="s">
        <v>6660</v>
      </c>
      <c r="D5820" s="1116" t="s">
        <v>6661</v>
      </c>
      <c r="E5820" s="1356">
        <v>1.5E-3</v>
      </c>
      <c r="F5820" s="1256">
        <v>1</v>
      </c>
      <c r="G5820" s="1246">
        <v>1.5E-3</v>
      </c>
    </row>
    <row r="5821" spans="1:7" hidden="1">
      <c r="A5821" s="1119" t="s">
        <v>390</v>
      </c>
      <c r="B5821" s="1118" t="s">
        <v>2575</v>
      </c>
      <c r="C5821" s="1117" t="s">
        <v>42</v>
      </c>
      <c r="D5821" s="1116" t="s">
        <v>5125</v>
      </c>
      <c r="E5821" s="1356">
        <v>1</v>
      </c>
      <c r="F5821" s="1256">
        <v>1</v>
      </c>
      <c r="G5821" s="1246">
        <v>1</v>
      </c>
    </row>
    <row r="5822" spans="1:7" hidden="1">
      <c r="A5822" s="1119" t="s">
        <v>390</v>
      </c>
      <c r="B5822" s="1118" t="s">
        <v>2575</v>
      </c>
      <c r="C5822" s="1117" t="s">
        <v>40</v>
      </c>
      <c r="D5822" s="1116" t="s">
        <v>5324</v>
      </c>
      <c r="E5822" s="1356">
        <v>1</v>
      </c>
      <c r="F5822" s="1256">
        <v>1</v>
      </c>
      <c r="G5822" s="1246">
        <v>1</v>
      </c>
    </row>
    <row r="5823" spans="1:7" hidden="1">
      <c r="A5823" s="1119" t="s">
        <v>390</v>
      </c>
      <c r="B5823" s="1118" t="s">
        <v>2575</v>
      </c>
      <c r="C5823" s="1117" t="s">
        <v>4577</v>
      </c>
      <c r="D5823" s="1116" t="s">
        <v>4578</v>
      </c>
      <c r="E5823" s="1356">
        <v>1</v>
      </c>
      <c r="F5823" s="1256">
        <v>1</v>
      </c>
      <c r="G5823" s="1246">
        <v>1</v>
      </c>
    </row>
    <row r="5824" spans="1:7" hidden="1">
      <c r="A5824" s="1119" t="s">
        <v>390</v>
      </c>
      <c r="B5824" s="1118" t="s">
        <v>2575</v>
      </c>
      <c r="C5824" s="1117" t="s">
        <v>4576</v>
      </c>
      <c r="D5824" s="1116" t="s">
        <v>3735</v>
      </c>
      <c r="E5824" s="1356">
        <v>1</v>
      </c>
      <c r="F5824" s="1256">
        <v>1</v>
      </c>
      <c r="G5824" s="1246">
        <v>1</v>
      </c>
    </row>
    <row r="5825" spans="1:7" hidden="1">
      <c r="A5825" s="1119" t="s">
        <v>390</v>
      </c>
      <c r="B5825" s="1118" t="s">
        <v>2575</v>
      </c>
      <c r="C5825" s="1117" t="s">
        <v>3195</v>
      </c>
      <c r="D5825" s="1116" t="s">
        <v>3687</v>
      </c>
      <c r="E5825" s="1356">
        <v>1</v>
      </c>
      <c r="F5825" s="1256">
        <v>1</v>
      </c>
      <c r="G5825" s="1246">
        <v>1</v>
      </c>
    </row>
    <row r="5826" spans="1:7" hidden="1">
      <c r="A5826" s="1119" t="s">
        <v>390</v>
      </c>
      <c r="B5826" s="1118" t="s">
        <v>2575</v>
      </c>
      <c r="C5826" s="1117" t="s">
        <v>2704</v>
      </c>
      <c r="D5826" s="1116" t="s">
        <v>3264</v>
      </c>
      <c r="E5826" s="1356">
        <v>1</v>
      </c>
      <c r="F5826" s="1256">
        <v>1</v>
      </c>
      <c r="G5826" s="1246">
        <v>1</v>
      </c>
    </row>
    <row r="5827" spans="1:7" hidden="1">
      <c r="A5827" s="1119" t="s">
        <v>390</v>
      </c>
      <c r="B5827" s="1118" t="s">
        <v>2575</v>
      </c>
      <c r="C5827" s="1117" t="s">
        <v>2365</v>
      </c>
      <c r="D5827" s="1116" t="s">
        <v>3263</v>
      </c>
      <c r="E5827" s="1358">
        <v>1</v>
      </c>
      <c r="F5827" s="1256">
        <v>1</v>
      </c>
      <c r="G5827" s="1246">
        <v>1</v>
      </c>
    </row>
    <row r="5828" spans="1:7" hidden="1">
      <c r="A5828" s="1119" t="s">
        <v>390</v>
      </c>
      <c r="B5828" s="1118" t="s">
        <v>2575</v>
      </c>
      <c r="C5828" s="1117" t="s">
        <v>499</v>
      </c>
      <c r="D5828" s="1116" t="s">
        <v>3764</v>
      </c>
      <c r="E5828" s="1356">
        <v>2</v>
      </c>
      <c r="F5828" s="1256">
        <v>1</v>
      </c>
      <c r="G5828" s="1246">
        <v>2</v>
      </c>
    </row>
    <row r="5829" spans="1:7" hidden="1">
      <c r="A5829" s="1119" t="s">
        <v>390</v>
      </c>
      <c r="B5829" s="1118" t="s">
        <v>2575</v>
      </c>
      <c r="C5829" s="1117" t="s">
        <v>2212</v>
      </c>
      <c r="D5829" s="1116" t="s">
        <v>2213</v>
      </c>
      <c r="E5829" s="1356">
        <v>1</v>
      </c>
      <c r="F5829" s="1256">
        <v>1</v>
      </c>
      <c r="G5829" s="1246">
        <v>1</v>
      </c>
    </row>
    <row r="5830" spans="1:7" hidden="1">
      <c r="A5830" s="1119" t="s">
        <v>390</v>
      </c>
      <c r="B5830" s="1118" t="s">
        <v>2575</v>
      </c>
      <c r="C5830" s="1117" t="s">
        <v>187</v>
      </c>
      <c r="D5830" s="1116" t="s">
        <v>456</v>
      </c>
      <c r="E5830" s="1356">
        <v>1</v>
      </c>
      <c r="F5830" s="1256">
        <v>1</v>
      </c>
      <c r="G5830" s="1246">
        <v>1</v>
      </c>
    </row>
    <row r="5831" spans="1:7" hidden="1">
      <c r="A5831" s="1119" t="s">
        <v>390</v>
      </c>
      <c r="B5831" s="1118" t="s">
        <v>2575</v>
      </c>
      <c r="C5831" s="1117" t="s">
        <v>1747</v>
      </c>
      <c r="D5831" s="1116" t="s">
        <v>5005</v>
      </c>
      <c r="E5831" s="1356">
        <v>1</v>
      </c>
      <c r="F5831" s="1256">
        <v>1</v>
      </c>
      <c r="G5831" s="1246">
        <v>1</v>
      </c>
    </row>
    <row r="5832" spans="1:7" hidden="1">
      <c r="A5832" s="1119" t="s">
        <v>390</v>
      </c>
      <c r="B5832" s="1118" t="s">
        <v>2575</v>
      </c>
      <c r="C5832" s="1117" t="s">
        <v>1986</v>
      </c>
      <c r="D5832" s="1116" t="s">
        <v>4064</v>
      </c>
      <c r="E5832" s="1356">
        <v>2</v>
      </c>
      <c r="F5832" s="1256">
        <v>1</v>
      </c>
      <c r="G5832" s="1246">
        <v>2</v>
      </c>
    </row>
    <row r="5833" spans="1:7" hidden="1">
      <c r="A5833" s="1119" t="s">
        <v>390</v>
      </c>
      <c r="B5833" s="1118" t="s">
        <v>2575</v>
      </c>
      <c r="C5833" s="1117" t="s">
        <v>1806</v>
      </c>
      <c r="D5833" s="1116" t="s">
        <v>1807</v>
      </c>
      <c r="E5833" s="1356">
        <v>8</v>
      </c>
      <c r="F5833" s="1256">
        <v>1</v>
      </c>
      <c r="G5833" s="1246">
        <v>8</v>
      </c>
    </row>
    <row r="5834" spans="1:7" hidden="1">
      <c r="A5834" s="1119" t="s">
        <v>390</v>
      </c>
      <c r="B5834" s="1118" t="s">
        <v>2575</v>
      </c>
      <c r="C5834" s="1117" t="s">
        <v>142</v>
      </c>
      <c r="D5834" s="1116" t="s">
        <v>143</v>
      </c>
      <c r="E5834" s="1356">
        <v>4</v>
      </c>
      <c r="F5834" s="1256">
        <v>1</v>
      </c>
      <c r="G5834" s="1246">
        <v>4</v>
      </c>
    </row>
    <row r="5835" spans="1:7" hidden="1">
      <c r="A5835" s="1119" t="s">
        <v>390</v>
      </c>
      <c r="B5835" s="1118" t="s">
        <v>2575</v>
      </c>
      <c r="C5835" s="1117" t="s">
        <v>2813</v>
      </c>
      <c r="D5835" s="1116" t="s">
        <v>4243</v>
      </c>
      <c r="E5835" s="1356">
        <v>4</v>
      </c>
      <c r="F5835" s="1256">
        <v>1</v>
      </c>
      <c r="G5835" s="1246">
        <v>4</v>
      </c>
    </row>
    <row r="5836" spans="1:7" hidden="1">
      <c r="A5836" s="1119" t="s">
        <v>390</v>
      </c>
      <c r="B5836" s="1118" t="s">
        <v>2575</v>
      </c>
      <c r="C5836" s="1117" t="s">
        <v>2814</v>
      </c>
      <c r="D5836" s="1116" t="s">
        <v>4245</v>
      </c>
      <c r="E5836" s="1356">
        <v>4</v>
      </c>
      <c r="F5836" s="1256">
        <v>1</v>
      </c>
      <c r="G5836" s="1246">
        <v>4</v>
      </c>
    </row>
    <row r="5837" spans="1:7" hidden="1">
      <c r="A5837" s="1119" t="s">
        <v>390</v>
      </c>
      <c r="B5837" s="1118" t="s">
        <v>2575</v>
      </c>
      <c r="C5837" s="1117" t="s">
        <v>2815</v>
      </c>
      <c r="D5837" s="1116" t="s">
        <v>4878</v>
      </c>
      <c r="E5837" s="1356">
        <v>4</v>
      </c>
      <c r="F5837" s="1256">
        <v>1</v>
      </c>
      <c r="G5837" s="1246">
        <v>4</v>
      </c>
    </row>
    <row r="5838" spans="1:7" hidden="1">
      <c r="A5838" s="1119" t="s">
        <v>390</v>
      </c>
      <c r="B5838" s="1118" t="s">
        <v>2575</v>
      </c>
      <c r="C5838" s="1117" t="s">
        <v>2816</v>
      </c>
      <c r="D5838" s="1116" t="s">
        <v>4879</v>
      </c>
      <c r="E5838" s="1356">
        <v>4</v>
      </c>
      <c r="F5838" s="1256">
        <v>1</v>
      </c>
      <c r="G5838" s="1246">
        <v>4</v>
      </c>
    </row>
    <row r="5839" spans="1:7" hidden="1">
      <c r="A5839" s="1119" t="s">
        <v>390</v>
      </c>
      <c r="B5839" s="1118" t="s">
        <v>2575</v>
      </c>
      <c r="C5839" s="1117" t="s">
        <v>2817</v>
      </c>
      <c r="D5839" s="1116" t="s">
        <v>4242</v>
      </c>
      <c r="E5839" s="1356">
        <v>4</v>
      </c>
      <c r="F5839" s="1256">
        <v>1</v>
      </c>
      <c r="G5839" s="1246">
        <v>4</v>
      </c>
    </row>
    <row r="5840" spans="1:7" hidden="1">
      <c r="A5840" s="1119" t="s">
        <v>390</v>
      </c>
      <c r="B5840" s="1118" t="s">
        <v>2575</v>
      </c>
      <c r="C5840" s="1117" t="s">
        <v>2818</v>
      </c>
      <c r="D5840" s="1116" t="s">
        <v>4244</v>
      </c>
      <c r="E5840" s="1356">
        <v>4</v>
      </c>
      <c r="F5840" s="1256">
        <v>1</v>
      </c>
      <c r="G5840" s="1246">
        <v>4</v>
      </c>
    </row>
    <row r="5841" spans="1:7" hidden="1">
      <c r="A5841" s="1119" t="s">
        <v>390</v>
      </c>
      <c r="B5841" s="1118" t="s">
        <v>2575</v>
      </c>
      <c r="C5841" s="1117" t="s">
        <v>2819</v>
      </c>
      <c r="D5841" s="1116" t="s">
        <v>4877</v>
      </c>
      <c r="E5841" s="1356">
        <v>4</v>
      </c>
      <c r="F5841" s="1256">
        <v>1</v>
      </c>
      <c r="G5841" s="1246">
        <v>4</v>
      </c>
    </row>
    <row r="5842" spans="1:7" hidden="1">
      <c r="A5842" s="1119" t="s">
        <v>390</v>
      </c>
      <c r="B5842" s="1118" t="s">
        <v>2575</v>
      </c>
      <c r="C5842" s="1117" t="s">
        <v>1987</v>
      </c>
      <c r="D5842" s="1116" t="s">
        <v>1294</v>
      </c>
      <c r="E5842" s="1356">
        <v>1</v>
      </c>
      <c r="F5842" s="1256">
        <v>1</v>
      </c>
      <c r="G5842" s="1246">
        <v>1</v>
      </c>
    </row>
    <row r="5843" spans="1:7" hidden="1">
      <c r="A5843" s="1119" t="s">
        <v>390</v>
      </c>
      <c r="B5843" s="1118" t="s">
        <v>2575</v>
      </c>
      <c r="C5843" s="1117" t="s">
        <v>1746</v>
      </c>
      <c r="D5843" s="1116" t="s">
        <v>2245</v>
      </c>
      <c r="E5843" s="1356">
        <v>1</v>
      </c>
      <c r="F5843" s="1256">
        <v>1</v>
      </c>
      <c r="G5843" s="1246">
        <v>1</v>
      </c>
    </row>
    <row r="5844" spans="1:7" hidden="1">
      <c r="A5844" s="1119" t="s">
        <v>390</v>
      </c>
      <c r="B5844" s="1118" t="s">
        <v>2575</v>
      </c>
      <c r="C5844" s="1117" t="s">
        <v>2210</v>
      </c>
      <c r="D5844" s="1116" t="s">
        <v>459</v>
      </c>
      <c r="E5844" s="1356">
        <v>1</v>
      </c>
      <c r="F5844" s="1256">
        <v>1</v>
      </c>
      <c r="G5844" s="1246">
        <v>1</v>
      </c>
    </row>
    <row r="5845" spans="1:7" hidden="1">
      <c r="A5845" s="1119" t="s">
        <v>390</v>
      </c>
      <c r="B5845" s="1118" t="s">
        <v>2575</v>
      </c>
      <c r="C5845" s="1117" t="s">
        <v>2700</v>
      </c>
      <c r="D5845" s="1116" t="s">
        <v>3763</v>
      </c>
      <c r="E5845" s="1356">
        <v>1</v>
      </c>
      <c r="F5845" s="1256">
        <v>1</v>
      </c>
      <c r="G5845" s="1246">
        <v>1</v>
      </c>
    </row>
    <row r="5846" spans="1:7" hidden="1">
      <c r="A5846" s="1119" t="s">
        <v>390</v>
      </c>
      <c r="B5846" s="1118" t="s">
        <v>2575</v>
      </c>
      <c r="C5846" s="1117" t="s">
        <v>2205</v>
      </c>
      <c r="D5846" s="1116" t="s">
        <v>457</v>
      </c>
      <c r="E5846" s="1356">
        <v>1</v>
      </c>
      <c r="F5846" s="1256">
        <v>1</v>
      </c>
      <c r="G5846" s="1246">
        <v>1</v>
      </c>
    </row>
    <row r="5847" spans="1:7" hidden="1">
      <c r="A5847" s="1119" t="s">
        <v>390</v>
      </c>
      <c r="B5847" s="1118" t="s">
        <v>2575</v>
      </c>
      <c r="C5847" s="1117" t="s">
        <v>2497</v>
      </c>
      <c r="D5847" s="1116" t="s">
        <v>3784</v>
      </c>
      <c r="E5847" s="1356">
        <v>3</v>
      </c>
      <c r="F5847" s="1256">
        <v>1</v>
      </c>
      <c r="G5847" s="1246">
        <v>3</v>
      </c>
    </row>
    <row r="5848" spans="1:7" hidden="1">
      <c r="A5848" s="1119" t="s">
        <v>390</v>
      </c>
      <c r="B5848" s="1118" t="s">
        <v>2575</v>
      </c>
      <c r="C5848" s="1117" t="s">
        <v>4432</v>
      </c>
      <c r="D5848" s="1116" t="s">
        <v>1792</v>
      </c>
      <c r="E5848" s="1356">
        <v>8.0000000000000004E-4</v>
      </c>
      <c r="F5848" s="1256">
        <v>1</v>
      </c>
      <c r="G5848" s="1246">
        <v>8.0000000000000004E-4</v>
      </c>
    </row>
    <row r="5849" spans="1:7" hidden="1">
      <c r="A5849" s="1119" t="s">
        <v>390</v>
      </c>
      <c r="B5849" s="1118" t="s">
        <v>2575</v>
      </c>
      <c r="C5849" s="1117" t="s">
        <v>5417</v>
      </c>
      <c r="D5849" s="1116" t="s">
        <v>3885</v>
      </c>
      <c r="E5849" s="1356">
        <v>2.5000000000000001E-3</v>
      </c>
      <c r="F5849" s="1256">
        <v>1</v>
      </c>
      <c r="G5849" s="1246">
        <v>2.5000000000000001E-3</v>
      </c>
    </row>
    <row r="5850" spans="1:7" hidden="1">
      <c r="A5850" s="1119" t="s">
        <v>390</v>
      </c>
      <c r="B5850" s="1118" t="s">
        <v>2575</v>
      </c>
      <c r="C5850" s="1117" t="s">
        <v>5419</v>
      </c>
      <c r="D5850" s="1116" t="s">
        <v>3704</v>
      </c>
      <c r="E5850" s="1356">
        <v>0.01</v>
      </c>
      <c r="F5850" s="1256">
        <v>1</v>
      </c>
      <c r="G5850" s="1246">
        <v>0.01</v>
      </c>
    </row>
    <row r="5851" spans="1:7" hidden="1">
      <c r="A5851" s="1119" t="s">
        <v>390</v>
      </c>
      <c r="B5851" s="1118" t="s">
        <v>2575</v>
      </c>
      <c r="C5851" s="1117" t="s">
        <v>869</v>
      </c>
      <c r="D5851" s="1116" t="s">
        <v>1793</v>
      </c>
      <c r="E5851" s="1356">
        <v>6.9999999999999999E-4</v>
      </c>
      <c r="F5851" s="1256">
        <v>1</v>
      </c>
      <c r="G5851" s="1246">
        <v>6.9999999999999999E-4</v>
      </c>
    </row>
    <row r="5852" spans="1:7" hidden="1">
      <c r="A5852" s="1119" t="s">
        <v>390</v>
      </c>
      <c r="B5852" s="1118" t="s">
        <v>2575</v>
      </c>
      <c r="C5852" s="1117" t="s">
        <v>1342</v>
      </c>
      <c r="D5852" s="1116" t="s">
        <v>1540</v>
      </c>
      <c r="E5852" s="1356">
        <v>4.0000000000000001E-3</v>
      </c>
      <c r="F5852" s="1256">
        <v>1</v>
      </c>
      <c r="G5852" s="1246">
        <v>4.0000000000000001E-3</v>
      </c>
    </row>
    <row r="5853" spans="1:7" hidden="1">
      <c r="A5853" s="1119" t="s">
        <v>390</v>
      </c>
      <c r="B5853" s="1118" t="s">
        <v>2575</v>
      </c>
      <c r="C5853" s="1117" t="s">
        <v>870</v>
      </c>
      <c r="D5853" s="1116" t="s">
        <v>871</v>
      </c>
      <c r="E5853" s="1356">
        <v>1E-3</v>
      </c>
      <c r="F5853" s="1256">
        <v>1</v>
      </c>
      <c r="G5853" s="1246">
        <v>1E-3</v>
      </c>
    </row>
    <row r="5854" spans="1:7" hidden="1">
      <c r="A5854" s="1119" t="s">
        <v>390</v>
      </c>
      <c r="B5854" s="1118" t="s">
        <v>2575</v>
      </c>
      <c r="C5854" s="1117" t="s">
        <v>727</v>
      </c>
      <c r="D5854" s="1116" t="s">
        <v>377</v>
      </c>
      <c r="E5854" s="1358">
        <v>0.52900000000000003</v>
      </c>
      <c r="F5854" s="1256">
        <v>1</v>
      </c>
      <c r="G5854" s="1246">
        <v>0.52900000000000003</v>
      </c>
    </row>
    <row r="5855" spans="1:7" hidden="1">
      <c r="A5855" s="1119" t="s">
        <v>390</v>
      </c>
      <c r="B5855" s="1118" t="s">
        <v>2575</v>
      </c>
      <c r="C5855" s="1117" t="s">
        <v>2555</v>
      </c>
      <c r="D5855" s="1116" t="s">
        <v>4814</v>
      </c>
      <c r="E5855" s="1356">
        <v>0.73399999999999999</v>
      </c>
      <c r="F5855" s="1256">
        <v>1</v>
      </c>
      <c r="G5855" s="1246">
        <v>0.73399999999999999</v>
      </c>
    </row>
    <row r="5856" spans="1:7" hidden="1">
      <c r="A5856" s="1119" t="s">
        <v>390</v>
      </c>
      <c r="B5856" s="1118" t="s">
        <v>2575</v>
      </c>
      <c r="C5856" s="1117" t="s">
        <v>2552</v>
      </c>
      <c r="D5856" s="1116" t="s">
        <v>379</v>
      </c>
      <c r="E5856" s="1356">
        <v>0.251</v>
      </c>
      <c r="F5856" s="1256">
        <v>1</v>
      </c>
      <c r="G5856" s="1246">
        <v>0.251</v>
      </c>
    </row>
    <row r="5857" spans="1:7" hidden="1">
      <c r="A5857" s="1119" t="s">
        <v>390</v>
      </c>
      <c r="B5857" s="1118" t="s">
        <v>2575</v>
      </c>
      <c r="C5857" s="1117" t="s">
        <v>292</v>
      </c>
      <c r="D5857" s="1116" t="s">
        <v>378</v>
      </c>
      <c r="E5857" s="1356">
        <v>0.75700000000000001</v>
      </c>
      <c r="F5857" s="1256">
        <v>1</v>
      </c>
      <c r="G5857" s="1246">
        <v>0.75700000000000001</v>
      </c>
    </row>
    <row r="5858" spans="1:7" hidden="1">
      <c r="A5858" s="1119" t="s">
        <v>390</v>
      </c>
      <c r="B5858" s="1118" t="s">
        <v>2575</v>
      </c>
      <c r="C5858" s="1117" t="s">
        <v>2554</v>
      </c>
      <c r="D5858" s="1116" t="s">
        <v>4165</v>
      </c>
      <c r="E5858" s="1356">
        <v>0.25</v>
      </c>
      <c r="F5858" s="1256">
        <v>1</v>
      </c>
      <c r="G5858" s="1246">
        <v>0.25</v>
      </c>
    </row>
    <row r="5859" spans="1:7" hidden="1">
      <c r="A5859" s="1119" t="s">
        <v>390</v>
      </c>
      <c r="B5859" s="1118" t="s">
        <v>2575</v>
      </c>
      <c r="C5859" s="1117" t="s">
        <v>6660</v>
      </c>
      <c r="D5859" s="1116" t="s">
        <v>6661</v>
      </c>
      <c r="E5859" s="1356">
        <v>1.8E-3</v>
      </c>
      <c r="F5859" s="1256">
        <v>1</v>
      </c>
      <c r="G5859" s="1246">
        <v>1.8E-3</v>
      </c>
    </row>
    <row r="5860" spans="1:7" hidden="1">
      <c r="A5860" s="1119" t="s">
        <v>2409</v>
      </c>
      <c r="B5860" s="1118" t="s">
        <v>1676</v>
      </c>
      <c r="C5860" s="1117" t="s">
        <v>42</v>
      </c>
      <c r="D5860" s="1116" t="s">
        <v>5125</v>
      </c>
      <c r="E5860" s="1356">
        <v>1</v>
      </c>
      <c r="F5860" s="1256">
        <v>1</v>
      </c>
      <c r="G5860" s="1246">
        <v>1</v>
      </c>
    </row>
    <row r="5861" spans="1:7" hidden="1">
      <c r="A5861" s="1119" t="s">
        <v>2409</v>
      </c>
      <c r="B5861" s="1118" t="s">
        <v>1676</v>
      </c>
      <c r="C5861" s="1117" t="s">
        <v>40</v>
      </c>
      <c r="D5861" s="1116" t="s">
        <v>5324</v>
      </c>
      <c r="E5861" s="1356">
        <v>1</v>
      </c>
      <c r="F5861" s="1256">
        <v>1</v>
      </c>
      <c r="G5861" s="1246">
        <v>1</v>
      </c>
    </row>
    <row r="5862" spans="1:7" hidden="1">
      <c r="A5862" s="1119" t="s">
        <v>2409</v>
      </c>
      <c r="B5862" s="1118" t="s">
        <v>1676</v>
      </c>
      <c r="C5862" s="1117" t="s">
        <v>4577</v>
      </c>
      <c r="D5862" s="1116" t="s">
        <v>4578</v>
      </c>
      <c r="E5862" s="1356">
        <v>1</v>
      </c>
      <c r="F5862" s="1256">
        <v>1</v>
      </c>
      <c r="G5862" s="1246">
        <v>1</v>
      </c>
    </row>
    <row r="5863" spans="1:7" hidden="1">
      <c r="A5863" s="1119" t="s">
        <v>2409</v>
      </c>
      <c r="B5863" s="1118" t="s">
        <v>1676</v>
      </c>
      <c r="C5863" s="1117" t="s">
        <v>4576</v>
      </c>
      <c r="D5863" s="1116" t="s">
        <v>3735</v>
      </c>
      <c r="E5863" s="1356">
        <v>1</v>
      </c>
      <c r="F5863" s="1256">
        <v>1</v>
      </c>
      <c r="G5863" s="1246">
        <v>1</v>
      </c>
    </row>
    <row r="5864" spans="1:7" hidden="1">
      <c r="A5864" s="1119" t="s">
        <v>2409</v>
      </c>
      <c r="B5864" s="1118" t="s">
        <v>1676</v>
      </c>
      <c r="C5864" s="1117" t="s">
        <v>3195</v>
      </c>
      <c r="D5864" s="1116" t="s">
        <v>3687</v>
      </c>
      <c r="E5864" s="1356">
        <v>1</v>
      </c>
      <c r="F5864" s="1256">
        <v>1</v>
      </c>
      <c r="G5864" s="1246">
        <v>1</v>
      </c>
    </row>
    <row r="5865" spans="1:7" hidden="1">
      <c r="A5865" s="1119" t="s">
        <v>2409</v>
      </c>
      <c r="B5865" s="1118" t="s">
        <v>1676</v>
      </c>
      <c r="C5865" s="1117" t="s">
        <v>2704</v>
      </c>
      <c r="D5865" s="1116" t="s">
        <v>3264</v>
      </c>
      <c r="E5865" s="1356">
        <v>1</v>
      </c>
      <c r="F5865" s="1256">
        <v>1</v>
      </c>
      <c r="G5865" s="1246">
        <v>1</v>
      </c>
    </row>
    <row r="5866" spans="1:7" hidden="1">
      <c r="A5866" s="1119" t="s">
        <v>2409</v>
      </c>
      <c r="B5866" s="1118" t="s">
        <v>1676</v>
      </c>
      <c r="C5866" s="1117" t="s">
        <v>2365</v>
      </c>
      <c r="D5866" s="1116" t="s">
        <v>3263</v>
      </c>
      <c r="E5866" s="1356">
        <v>1</v>
      </c>
      <c r="F5866" s="1256">
        <v>1</v>
      </c>
      <c r="G5866" s="1246">
        <v>1</v>
      </c>
    </row>
    <row r="5867" spans="1:7" hidden="1">
      <c r="A5867" s="1119" t="s">
        <v>2409</v>
      </c>
      <c r="B5867" s="1118" t="s">
        <v>1676</v>
      </c>
      <c r="C5867" s="1117" t="s">
        <v>499</v>
      </c>
      <c r="D5867" s="1116" t="s">
        <v>3764</v>
      </c>
      <c r="E5867" s="1356">
        <v>2</v>
      </c>
      <c r="F5867" s="1256">
        <v>1</v>
      </c>
      <c r="G5867" s="1246">
        <v>2</v>
      </c>
    </row>
    <row r="5868" spans="1:7" hidden="1">
      <c r="A5868" s="1119" t="s">
        <v>2409</v>
      </c>
      <c r="B5868" s="1118" t="s">
        <v>1676</v>
      </c>
      <c r="C5868" s="1117" t="s">
        <v>2212</v>
      </c>
      <c r="D5868" s="1116" t="s">
        <v>2213</v>
      </c>
      <c r="E5868" s="1356">
        <v>1</v>
      </c>
      <c r="F5868" s="1256">
        <v>1</v>
      </c>
      <c r="G5868" s="1246">
        <v>1</v>
      </c>
    </row>
    <row r="5869" spans="1:7" hidden="1">
      <c r="A5869" s="1119" t="s">
        <v>2409</v>
      </c>
      <c r="B5869" s="1118" t="s">
        <v>1676</v>
      </c>
      <c r="C5869" s="1117" t="s">
        <v>187</v>
      </c>
      <c r="D5869" s="1116" t="s">
        <v>456</v>
      </c>
      <c r="E5869" s="1356">
        <v>1</v>
      </c>
      <c r="F5869" s="1256">
        <v>1</v>
      </c>
      <c r="G5869" s="1246">
        <v>1</v>
      </c>
    </row>
    <row r="5870" spans="1:7" hidden="1">
      <c r="A5870" s="1119" t="s">
        <v>2409</v>
      </c>
      <c r="B5870" s="1118" t="s">
        <v>1676</v>
      </c>
      <c r="C5870" s="1117" t="s">
        <v>1747</v>
      </c>
      <c r="D5870" s="1116" t="s">
        <v>5005</v>
      </c>
      <c r="E5870" s="1356">
        <v>1</v>
      </c>
      <c r="F5870" s="1256">
        <v>1</v>
      </c>
      <c r="G5870" s="1246">
        <v>1</v>
      </c>
    </row>
    <row r="5871" spans="1:7" hidden="1">
      <c r="A5871" s="1119" t="s">
        <v>2409</v>
      </c>
      <c r="B5871" s="1118" t="s">
        <v>1676</v>
      </c>
      <c r="C5871" s="1117" t="s">
        <v>1986</v>
      </c>
      <c r="D5871" s="1116" t="s">
        <v>4064</v>
      </c>
      <c r="E5871" s="1356">
        <v>2</v>
      </c>
      <c r="F5871" s="1256">
        <v>1</v>
      </c>
      <c r="G5871" s="1246">
        <v>2</v>
      </c>
    </row>
    <row r="5872" spans="1:7" hidden="1">
      <c r="A5872" s="1119" t="s">
        <v>2409</v>
      </c>
      <c r="B5872" s="1118" t="s">
        <v>1676</v>
      </c>
      <c r="C5872" s="1117" t="s">
        <v>1806</v>
      </c>
      <c r="D5872" s="1116" t="s">
        <v>1807</v>
      </c>
      <c r="E5872" s="1356">
        <v>8</v>
      </c>
      <c r="F5872" s="1256">
        <v>1</v>
      </c>
      <c r="G5872" s="1246">
        <v>8</v>
      </c>
    </row>
    <row r="5873" spans="1:7" hidden="1">
      <c r="A5873" s="1119" t="s">
        <v>2409</v>
      </c>
      <c r="B5873" s="1118" t="s">
        <v>1676</v>
      </c>
      <c r="C5873" s="1117" t="s">
        <v>142</v>
      </c>
      <c r="D5873" s="1116" t="s">
        <v>143</v>
      </c>
      <c r="E5873" s="1356">
        <v>4</v>
      </c>
      <c r="F5873" s="1256">
        <v>1</v>
      </c>
      <c r="G5873" s="1246">
        <v>4</v>
      </c>
    </row>
    <row r="5874" spans="1:7" hidden="1">
      <c r="A5874" s="1119" t="s">
        <v>2409</v>
      </c>
      <c r="B5874" s="1118" t="s">
        <v>1676</v>
      </c>
      <c r="C5874" s="1117" t="s">
        <v>2813</v>
      </c>
      <c r="D5874" s="1116" t="s">
        <v>4243</v>
      </c>
      <c r="E5874" s="1356">
        <v>4</v>
      </c>
      <c r="F5874" s="1256">
        <v>1</v>
      </c>
      <c r="G5874" s="1246">
        <v>4</v>
      </c>
    </row>
    <row r="5875" spans="1:7" hidden="1">
      <c r="A5875" s="1119" t="s">
        <v>2409</v>
      </c>
      <c r="B5875" s="1118" t="s">
        <v>1676</v>
      </c>
      <c r="C5875" s="1117" t="s">
        <v>2814</v>
      </c>
      <c r="D5875" s="1116" t="s">
        <v>4245</v>
      </c>
      <c r="E5875" s="1356">
        <v>4</v>
      </c>
      <c r="F5875" s="1256">
        <v>1</v>
      </c>
      <c r="G5875" s="1246">
        <v>4</v>
      </c>
    </row>
    <row r="5876" spans="1:7" hidden="1">
      <c r="A5876" s="1119" t="s">
        <v>2409</v>
      </c>
      <c r="B5876" s="1118" t="s">
        <v>1676</v>
      </c>
      <c r="C5876" s="1117" t="s">
        <v>2815</v>
      </c>
      <c r="D5876" s="1116" t="s">
        <v>4878</v>
      </c>
      <c r="E5876" s="1356">
        <v>4</v>
      </c>
      <c r="F5876" s="1256">
        <v>1</v>
      </c>
      <c r="G5876" s="1246">
        <v>4</v>
      </c>
    </row>
    <row r="5877" spans="1:7" hidden="1">
      <c r="A5877" s="1119" t="s">
        <v>2409</v>
      </c>
      <c r="B5877" s="1118" t="s">
        <v>1676</v>
      </c>
      <c r="C5877" s="1117" t="s">
        <v>2816</v>
      </c>
      <c r="D5877" s="1116" t="s">
        <v>4879</v>
      </c>
      <c r="E5877" s="1356">
        <v>4</v>
      </c>
      <c r="F5877" s="1256">
        <v>1</v>
      </c>
      <c r="G5877" s="1246">
        <v>4</v>
      </c>
    </row>
    <row r="5878" spans="1:7" hidden="1">
      <c r="A5878" s="1119" t="s">
        <v>2409</v>
      </c>
      <c r="B5878" s="1118" t="s">
        <v>1676</v>
      </c>
      <c r="C5878" s="1117" t="s">
        <v>2817</v>
      </c>
      <c r="D5878" s="1116" t="s">
        <v>4242</v>
      </c>
      <c r="E5878" s="1356">
        <v>4</v>
      </c>
      <c r="F5878" s="1256">
        <v>1</v>
      </c>
      <c r="G5878" s="1246">
        <v>4</v>
      </c>
    </row>
    <row r="5879" spans="1:7" ht="14.15" customHeight="1">
      <c r="A5879" s="1119" t="s">
        <v>2409</v>
      </c>
      <c r="B5879" s="1118" t="s">
        <v>1676</v>
      </c>
      <c r="C5879" s="1117" t="s">
        <v>2818</v>
      </c>
      <c r="D5879" s="1116" t="s">
        <v>4244</v>
      </c>
      <c r="E5879" s="1356">
        <v>4</v>
      </c>
      <c r="F5879" s="1256">
        <v>1</v>
      </c>
      <c r="G5879" s="1246">
        <v>4</v>
      </c>
    </row>
    <row r="5880" spans="1:7" ht="14.15" customHeight="1">
      <c r="A5880" s="1119" t="s">
        <v>2409</v>
      </c>
      <c r="B5880" s="1118" t="s">
        <v>1676</v>
      </c>
      <c r="C5880" s="1117" t="s">
        <v>2819</v>
      </c>
      <c r="D5880" s="1116" t="s">
        <v>4877</v>
      </c>
      <c r="E5880" s="1356">
        <v>4</v>
      </c>
      <c r="F5880" s="1256">
        <v>1</v>
      </c>
      <c r="G5880" s="1246">
        <v>4</v>
      </c>
    </row>
    <row r="5881" spans="1:7" ht="14.15" customHeight="1">
      <c r="A5881" s="1119" t="s">
        <v>2409</v>
      </c>
      <c r="B5881" s="1118" t="s">
        <v>1676</v>
      </c>
      <c r="C5881" s="1117" t="s">
        <v>1987</v>
      </c>
      <c r="D5881" s="1116" t="s">
        <v>1294</v>
      </c>
      <c r="E5881" s="1358">
        <v>1</v>
      </c>
      <c r="F5881" s="1256">
        <v>1</v>
      </c>
      <c r="G5881" s="1246">
        <v>1</v>
      </c>
    </row>
    <row r="5882" spans="1:7" ht="14.15" customHeight="1">
      <c r="A5882" s="1119" t="s">
        <v>2409</v>
      </c>
      <c r="B5882" s="1118" t="s">
        <v>1676</v>
      </c>
      <c r="C5882" s="1117" t="s">
        <v>1746</v>
      </c>
      <c r="D5882" s="1116" t="s">
        <v>2245</v>
      </c>
      <c r="E5882" s="1356">
        <v>1</v>
      </c>
      <c r="F5882" s="1256">
        <v>1</v>
      </c>
      <c r="G5882" s="1246">
        <v>1</v>
      </c>
    </row>
    <row r="5883" spans="1:7" ht="14.15" customHeight="1">
      <c r="A5883" s="1119" t="s">
        <v>2409</v>
      </c>
      <c r="B5883" s="1118" t="s">
        <v>1676</v>
      </c>
      <c r="C5883" s="1117" t="s">
        <v>2210</v>
      </c>
      <c r="D5883" s="1116" t="s">
        <v>459</v>
      </c>
      <c r="E5883" s="1356">
        <v>1</v>
      </c>
      <c r="F5883" s="1256">
        <v>1</v>
      </c>
      <c r="G5883" s="1246">
        <v>1</v>
      </c>
    </row>
    <row r="5884" spans="1:7" ht="14.15" customHeight="1">
      <c r="A5884" s="1119" t="s">
        <v>2409</v>
      </c>
      <c r="B5884" s="1118" t="s">
        <v>1676</v>
      </c>
      <c r="C5884" s="1117" t="s">
        <v>2700</v>
      </c>
      <c r="D5884" s="1116" t="s">
        <v>3763</v>
      </c>
      <c r="E5884" s="1356">
        <v>1</v>
      </c>
      <c r="F5884" s="1256">
        <v>1</v>
      </c>
      <c r="G5884" s="1246">
        <v>1</v>
      </c>
    </row>
    <row r="5885" spans="1:7" ht="14.15" customHeight="1">
      <c r="A5885" s="1119" t="s">
        <v>2409</v>
      </c>
      <c r="B5885" s="1118" t="s">
        <v>1676</v>
      </c>
      <c r="C5885" s="1117" t="s">
        <v>2205</v>
      </c>
      <c r="D5885" s="1116" t="s">
        <v>457</v>
      </c>
      <c r="E5885" s="1356">
        <v>1</v>
      </c>
      <c r="F5885" s="1256">
        <v>1</v>
      </c>
      <c r="G5885" s="1246">
        <v>1</v>
      </c>
    </row>
    <row r="5886" spans="1:7" ht="14.15" customHeight="1">
      <c r="A5886" s="1119" t="s">
        <v>2409</v>
      </c>
      <c r="B5886" s="1118" t="s">
        <v>1676</v>
      </c>
      <c r="C5886" s="1117" t="s">
        <v>2497</v>
      </c>
      <c r="D5886" s="1116" t="s">
        <v>3784</v>
      </c>
      <c r="E5886" s="1356">
        <v>3</v>
      </c>
      <c r="F5886" s="1256">
        <v>1</v>
      </c>
      <c r="G5886" s="1246">
        <v>3</v>
      </c>
    </row>
    <row r="5887" spans="1:7" ht="14.15" customHeight="1">
      <c r="A5887" s="1119" t="s">
        <v>2409</v>
      </c>
      <c r="B5887" s="1118" t="s">
        <v>1676</v>
      </c>
      <c r="C5887" s="1117" t="s">
        <v>4432</v>
      </c>
      <c r="D5887" s="1116" t="s">
        <v>1792</v>
      </c>
      <c r="E5887" s="1356">
        <v>8.0000000000000004E-4</v>
      </c>
      <c r="F5887" s="1256">
        <v>1</v>
      </c>
      <c r="G5887" s="1246">
        <v>8.0000000000000004E-4</v>
      </c>
    </row>
    <row r="5888" spans="1:7" ht="14.15" customHeight="1">
      <c r="A5888" s="1119" t="s">
        <v>2409</v>
      </c>
      <c r="B5888" s="1118" t="s">
        <v>1676</v>
      </c>
      <c r="C5888" s="1117" t="s">
        <v>5417</v>
      </c>
      <c r="D5888" s="1116" t="s">
        <v>3885</v>
      </c>
      <c r="E5888" s="1356">
        <v>2.5000000000000001E-3</v>
      </c>
      <c r="F5888" s="1256">
        <v>1</v>
      </c>
      <c r="G5888" s="1246">
        <v>2.5000000000000001E-3</v>
      </c>
    </row>
    <row r="5889" spans="1:7" ht="14.15" customHeight="1">
      <c r="A5889" s="1119" t="s">
        <v>2409</v>
      </c>
      <c r="B5889" s="1118" t="s">
        <v>1676</v>
      </c>
      <c r="C5889" s="1117" t="s">
        <v>5419</v>
      </c>
      <c r="D5889" s="1116" t="s">
        <v>3704</v>
      </c>
      <c r="E5889" s="1356">
        <v>0.01</v>
      </c>
      <c r="F5889" s="1256">
        <v>1</v>
      </c>
      <c r="G5889" s="1246">
        <v>0.01</v>
      </c>
    </row>
    <row r="5890" spans="1:7" ht="14.15" customHeight="1">
      <c r="A5890" s="1119" t="s">
        <v>2409</v>
      </c>
      <c r="B5890" s="1118" t="s">
        <v>1676</v>
      </c>
      <c r="C5890" s="1117" t="s">
        <v>869</v>
      </c>
      <c r="D5890" s="1116" t="s">
        <v>1793</v>
      </c>
      <c r="E5890" s="1356">
        <v>6.9999999999999999E-4</v>
      </c>
      <c r="F5890" s="1256">
        <v>1</v>
      </c>
      <c r="G5890" s="1246">
        <v>6.9999999999999999E-4</v>
      </c>
    </row>
    <row r="5891" spans="1:7" ht="14.15" customHeight="1">
      <c r="A5891" s="1119" t="s">
        <v>2409</v>
      </c>
      <c r="B5891" s="1118" t="s">
        <v>1676</v>
      </c>
      <c r="C5891" s="1117" t="s">
        <v>1342</v>
      </c>
      <c r="D5891" s="1116" t="s">
        <v>1540</v>
      </c>
      <c r="E5891" s="1356">
        <v>4.0000000000000001E-3</v>
      </c>
      <c r="F5891" s="1256">
        <v>1</v>
      </c>
      <c r="G5891" s="1246">
        <v>4.0000000000000001E-3</v>
      </c>
    </row>
    <row r="5892" spans="1:7" ht="14.15" customHeight="1">
      <c r="A5892" s="1119" t="s">
        <v>2409</v>
      </c>
      <c r="B5892" s="1118" t="s">
        <v>1676</v>
      </c>
      <c r="C5892" s="1117" t="s">
        <v>870</v>
      </c>
      <c r="D5892" s="1116" t="s">
        <v>871</v>
      </c>
      <c r="E5892" s="1356">
        <v>2E-3</v>
      </c>
      <c r="F5892" s="1256">
        <v>1</v>
      </c>
      <c r="G5892" s="1246">
        <v>2E-3</v>
      </c>
    </row>
    <row r="5893" spans="1:7" ht="14.15" customHeight="1">
      <c r="A5893" s="1119" t="s">
        <v>2409</v>
      </c>
      <c r="B5893" s="1118" t="s">
        <v>1676</v>
      </c>
      <c r="C5893" s="1117" t="s">
        <v>727</v>
      </c>
      <c r="D5893" s="1116" t="s">
        <v>377</v>
      </c>
      <c r="E5893" s="1356">
        <v>0.52900000000000003</v>
      </c>
      <c r="F5893" s="1256">
        <v>1</v>
      </c>
      <c r="G5893" s="1246">
        <v>0.52900000000000003</v>
      </c>
    </row>
    <row r="5894" spans="1:7" ht="14.15" customHeight="1">
      <c r="A5894" s="1119" t="s">
        <v>2409</v>
      </c>
      <c r="B5894" s="1118" t="s">
        <v>1676</v>
      </c>
      <c r="C5894" s="1117" t="s">
        <v>2555</v>
      </c>
      <c r="D5894" s="1116" t="s">
        <v>4814</v>
      </c>
      <c r="E5894" s="1356">
        <v>0.73399999999999999</v>
      </c>
      <c r="F5894" s="1256">
        <v>1</v>
      </c>
      <c r="G5894" s="1246">
        <v>0.73399999999999999</v>
      </c>
    </row>
    <row r="5895" spans="1:7" ht="14.15" customHeight="1">
      <c r="A5895" s="1119" t="s">
        <v>2409</v>
      </c>
      <c r="B5895" s="1118" t="s">
        <v>1676</v>
      </c>
      <c r="C5895" s="1117" t="s">
        <v>2552</v>
      </c>
      <c r="D5895" s="1116" t="s">
        <v>379</v>
      </c>
      <c r="E5895" s="1356">
        <v>0.251</v>
      </c>
      <c r="F5895" s="1256">
        <v>1</v>
      </c>
      <c r="G5895" s="1246">
        <v>0.251</v>
      </c>
    </row>
    <row r="5896" spans="1:7" ht="14.15" customHeight="1">
      <c r="A5896" s="1119" t="s">
        <v>2409</v>
      </c>
      <c r="B5896" s="1118" t="s">
        <v>1676</v>
      </c>
      <c r="C5896" s="1117" t="s">
        <v>292</v>
      </c>
      <c r="D5896" s="1116" t="s">
        <v>378</v>
      </c>
      <c r="E5896" s="1356">
        <v>0.75700000000000001</v>
      </c>
      <c r="F5896" s="1256">
        <v>1</v>
      </c>
      <c r="G5896" s="1246">
        <v>0.75700000000000001</v>
      </c>
    </row>
    <row r="5897" spans="1:7" ht="14.15" customHeight="1">
      <c r="A5897" s="1119" t="s">
        <v>2409</v>
      </c>
      <c r="B5897" s="1118" t="s">
        <v>1676</v>
      </c>
      <c r="C5897" s="1117" t="s">
        <v>2554</v>
      </c>
      <c r="D5897" s="1116" t="s">
        <v>4165</v>
      </c>
      <c r="E5897" s="1356">
        <v>0.25</v>
      </c>
      <c r="F5897" s="1256">
        <v>1</v>
      </c>
      <c r="G5897" s="1246">
        <v>0.25</v>
      </c>
    </row>
    <row r="5898" spans="1:7" ht="14.15" customHeight="1">
      <c r="A5898" s="1119" t="s">
        <v>2409</v>
      </c>
      <c r="B5898" s="1118" t="s">
        <v>1676</v>
      </c>
      <c r="C5898" s="1117" t="s">
        <v>6660</v>
      </c>
      <c r="D5898" s="1116" t="s">
        <v>6661</v>
      </c>
      <c r="E5898" s="1356">
        <v>1.8E-3</v>
      </c>
      <c r="F5898" s="1256">
        <v>1</v>
      </c>
      <c r="G5898" s="1246">
        <v>1.8E-3</v>
      </c>
    </row>
    <row r="5899" spans="1:7" ht="14.15" customHeight="1">
      <c r="A5899" s="1119" t="s">
        <v>2410</v>
      </c>
      <c r="B5899" s="1118" t="s">
        <v>1677</v>
      </c>
      <c r="C5899" s="1117" t="s">
        <v>42</v>
      </c>
      <c r="D5899" s="1116" t="s">
        <v>5125</v>
      </c>
      <c r="E5899" s="1356">
        <v>1</v>
      </c>
      <c r="F5899" s="1256">
        <v>1</v>
      </c>
      <c r="G5899" s="1246">
        <v>1</v>
      </c>
    </row>
    <row r="5900" spans="1:7" ht="14.15" customHeight="1">
      <c r="A5900" s="1119" t="s">
        <v>2410</v>
      </c>
      <c r="B5900" s="1118" t="s">
        <v>1677</v>
      </c>
      <c r="C5900" s="1117" t="s">
        <v>40</v>
      </c>
      <c r="D5900" s="1116" t="s">
        <v>5324</v>
      </c>
      <c r="E5900" s="1356">
        <v>1</v>
      </c>
      <c r="F5900" s="1256">
        <v>1</v>
      </c>
      <c r="G5900" s="1246">
        <v>1</v>
      </c>
    </row>
    <row r="5901" spans="1:7" ht="14.15" customHeight="1">
      <c r="A5901" s="1119" t="s">
        <v>2410</v>
      </c>
      <c r="B5901" s="1118" t="s">
        <v>1677</v>
      </c>
      <c r="C5901" s="1117" t="s">
        <v>4577</v>
      </c>
      <c r="D5901" s="1116" t="s">
        <v>4578</v>
      </c>
      <c r="E5901" s="1356">
        <v>1</v>
      </c>
      <c r="F5901" s="1256">
        <v>1</v>
      </c>
      <c r="G5901" s="1246">
        <v>1</v>
      </c>
    </row>
    <row r="5902" spans="1:7" ht="14.15" customHeight="1">
      <c r="A5902" s="1119" t="s">
        <v>2410</v>
      </c>
      <c r="B5902" s="1118" t="s">
        <v>1677</v>
      </c>
      <c r="C5902" s="1117" t="s">
        <v>4576</v>
      </c>
      <c r="D5902" s="1116" t="s">
        <v>3735</v>
      </c>
      <c r="E5902" s="1356">
        <v>1</v>
      </c>
      <c r="F5902" s="1256">
        <v>1</v>
      </c>
      <c r="G5902" s="1246">
        <v>1</v>
      </c>
    </row>
    <row r="5903" spans="1:7" ht="14.15" customHeight="1">
      <c r="A5903" s="1119" t="s">
        <v>2410</v>
      </c>
      <c r="B5903" s="1118" t="s">
        <v>1677</v>
      </c>
      <c r="C5903" s="1117" t="s">
        <v>2068</v>
      </c>
      <c r="D5903" s="1116" t="s">
        <v>2515</v>
      </c>
      <c r="E5903" s="1356">
        <v>1</v>
      </c>
      <c r="F5903" s="1256">
        <v>1</v>
      </c>
      <c r="G5903" s="1246">
        <v>1</v>
      </c>
    </row>
    <row r="5904" spans="1:7" ht="14.15" customHeight="1">
      <c r="A5904" s="1119" t="s">
        <v>2410</v>
      </c>
      <c r="B5904" s="1118" t="s">
        <v>1677</v>
      </c>
      <c r="C5904" s="1117" t="s">
        <v>3195</v>
      </c>
      <c r="D5904" s="1116" t="s">
        <v>3687</v>
      </c>
      <c r="E5904" s="1356">
        <v>1</v>
      </c>
      <c r="F5904" s="1256">
        <v>1</v>
      </c>
      <c r="G5904" s="1246">
        <v>1</v>
      </c>
    </row>
    <row r="5905" spans="1:7" hidden="1">
      <c r="A5905" s="1119" t="s">
        <v>2410</v>
      </c>
      <c r="B5905" s="1118" t="s">
        <v>1677</v>
      </c>
      <c r="C5905" s="1117" t="s">
        <v>2704</v>
      </c>
      <c r="D5905" s="1116" t="s">
        <v>3264</v>
      </c>
      <c r="E5905" s="1356">
        <v>1</v>
      </c>
      <c r="F5905" s="1256">
        <v>1</v>
      </c>
      <c r="G5905" s="1246">
        <v>1</v>
      </c>
    </row>
    <row r="5906" spans="1:7" hidden="1">
      <c r="A5906" s="1119" t="s">
        <v>2410</v>
      </c>
      <c r="B5906" s="1118" t="s">
        <v>1677</v>
      </c>
      <c r="C5906" s="1117" t="s">
        <v>2365</v>
      </c>
      <c r="D5906" s="1116" t="s">
        <v>3263</v>
      </c>
      <c r="E5906" s="1356">
        <v>1</v>
      </c>
      <c r="F5906" s="1256">
        <v>1</v>
      </c>
      <c r="G5906" s="1246">
        <v>1</v>
      </c>
    </row>
    <row r="5907" spans="1:7" hidden="1">
      <c r="A5907" s="1119" t="s">
        <v>2410</v>
      </c>
      <c r="B5907" s="1118" t="s">
        <v>1677</v>
      </c>
      <c r="C5907" s="1117" t="s">
        <v>499</v>
      </c>
      <c r="D5907" s="1116" t="s">
        <v>3764</v>
      </c>
      <c r="E5907" s="1358">
        <v>2</v>
      </c>
      <c r="F5907" s="1256">
        <v>1</v>
      </c>
      <c r="G5907" s="1246">
        <v>2</v>
      </c>
    </row>
    <row r="5908" spans="1:7" hidden="1">
      <c r="A5908" s="1119" t="s">
        <v>2410</v>
      </c>
      <c r="B5908" s="1118" t="s">
        <v>1677</v>
      </c>
      <c r="C5908" s="1117" t="s">
        <v>2212</v>
      </c>
      <c r="D5908" s="1116" t="s">
        <v>2213</v>
      </c>
      <c r="E5908" s="1356">
        <v>1</v>
      </c>
      <c r="F5908" s="1256">
        <v>1</v>
      </c>
      <c r="G5908" s="1246">
        <v>1</v>
      </c>
    </row>
    <row r="5909" spans="1:7" hidden="1">
      <c r="A5909" s="1119" t="s">
        <v>2410</v>
      </c>
      <c r="B5909" s="1118" t="s">
        <v>1677</v>
      </c>
      <c r="C5909" s="1117" t="s">
        <v>3439</v>
      </c>
      <c r="D5909" s="1116" t="s">
        <v>729</v>
      </c>
      <c r="E5909" s="1356">
        <v>1</v>
      </c>
      <c r="F5909" s="1256">
        <v>1</v>
      </c>
      <c r="G5909" s="1246">
        <v>1</v>
      </c>
    </row>
    <row r="5910" spans="1:7" hidden="1">
      <c r="A5910" s="1119" t="s">
        <v>2410</v>
      </c>
      <c r="B5910" s="1118" t="s">
        <v>1677</v>
      </c>
      <c r="C5910" s="1117" t="s">
        <v>187</v>
      </c>
      <c r="D5910" s="1116" t="s">
        <v>456</v>
      </c>
      <c r="E5910" s="1356">
        <v>1</v>
      </c>
      <c r="F5910" s="1256">
        <v>1</v>
      </c>
      <c r="G5910" s="1246">
        <v>1</v>
      </c>
    </row>
    <row r="5911" spans="1:7" hidden="1">
      <c r="A5911" s="1119" t="s">
        <v>2410</v>
      </c>
      <c r="B5911" s="1118" t="s">
        <v>1677</v>
      </c>
      <c r="C5911" s="1117" t="s">
        <v>1747</v>
      </c>
      <c r="D5911" s="1116" t="s">
        <v>5005</v>
      </c>
      <c r="E5911" s="1356">
        <v>1</v>
      </c>
      <c r="F5911" s="1256">
        <v>1</v>
      </c>
      <c r="G5911" s="1246">
        <v>1</v>
      </c>
    </row>
    <row r="5912" spans="1:7" hidden="1">
      <c r="A5912" s="1119" t="s">
        <v>2410</v>
      </c>
      <c r="B5912" s="1118" t="s">
        <v>1677</v>
      </c>
      <c r="C5912" s="1117" t="s">
        <v>1986</v>
      </c>
      <c r="D5912" s="1116" t="s">
        <v>4064</v>
      </c>
      <c r="E5912" s="1356">
        <v>2</v>
      </c>
      <c r="F5912" s="1256">
        <v>1</v>
      </c>
      <c r="G5912" s="1246">
        <v>2</v>
      </c>
    </row>
    <row r="5913" spans="1:7" hidden="1">
      <c r="A5913" s="1119" t="s">
        <v>2410</v>
      </c>
      <c r="B5913" s="1118" t="s">
        <v>1677</v>
      </c>
      <c r="C5913" s="1117" t="s">
        <v>1806</v>
      </c>
      <c r="D5913" s="1116" t="s">
        <v>1807</v>
      </c>
      <c r="E5913" s="1356">
        <v>8</v>
      </c>
      <c r="F5913" s="1256">
        <v>1</v>
      </c>
      <c r="G5913" s="1246">
        <v>8</v>
      </c>
    </row>
    <row r="5914" spans="1:7" hidden="1">
      <c r="A5914" s="1119" t="s">
        <v>2410</v>
      </c>
      <c r="B5914" s="1118" t="s">
        <v>1677</v>
      </c>
      <c r="C5914" s="1117" t="s">
        <v>142</v>
      </c>
      <c r="D5914" s="1116" t="s">
        <v>143</v>
      </c>
      <c r="E5914" s="1358">
        <v>4</v>
      </c>
      <c r="F5914" s="1256">
        <v>1</v>
      </c>
      <c r="G5914" s="1246">
        <v>4</v>
      </c>
    </row>
    <row r="5915" spans="1:7" hidden="1">
      <c r="A5915" s="1119" t="s">
        <v>2410</v>
      </c>
      <c r="B5915" s="1118" t="s">
        <v>1677</v>
      </c>
      <c r="C5915" s="1117" t="s">
        <v>2813</v>
      </c>
      <c r="D5915" s="1116" t="s">
        <v>4243</v>
      </c>
      <c r="E5915" s="1356">
        <v>4</v>
      </c>
      <c r="F5915" s="1256">
        <v>1</v>
      </c>
      <c r="G5915" s="1246">
        <v>4</v>
      </c>
    </row>
    <row r="5916" spans="1:7" hidden="1">
      <c r="A5916" s="1119" t="s">
        <v>2410</v>
      </c>
      <c r="B5916" s="1118" t="s">
        <v>1677</v>
      </c>
      <c r="C5916" s="1117" t="s">
        <v>2814</v>
      </c>
      <c r="D5916" s="1116" t="s">
        <v>4245</v>
      </c>
      <c r="E5916" s="1356">
        <v>4</v>
      </c>
      <c r="F5916" s="1256">
        <v>1</v>
      </c>
      <c r="G5916" s="1246">
        <v>4</v>
      </c>
    </row>
    <row r="5917" spans="1:7" hidden="1">
      <c r="A5917" s="1119" t="s">
        <v>2410</v>
      </c>
      <c r="B5917" s="1118" t="s">
        <v>1677</v>
      </c>
      <c r="C5917" s="1117" t="s">
        <v>2815</v>
      </c>
      <c r="D5917" s="1116" t="s">
        <v>4878</v>
      </c>
      <c r="E5917" s="1356">
        <v>4</v>
      </c>
      <c r="F5917" s="1256">
        <v>1</v>
      </c>
      <c r="G5917" s="1246">
        <v>4</v>
      </c>
    </row>
    <row r="5918" spans="1:7" hidden="1">
      <c r="A5918" s="1119" t="s">
        <v>2410</v>
      </c>
      <c r="B5918" s="1118" t="s">
        <v>1677</v>
      </c>
      <c r="C5918" s="1117" t="s">
        <v>2816</v>
      </c>
      <c r="D5918" s="1116" t="s">
        <v>4879</v>
      </c>
      <c r="E5918" s="1356">
        <v>4</v>
      </c>
      <c r="F5918" s="1256">
        <v>1</v>
      </c>
      <c r="G5918" s="1246">
        <v>4</v>
      </c>
    </row>
    <row r="5919" spans="1:7" hidden="1">
      <c r="A5919" s="1119" t="s">
        <v>2410</v>
      </c>
      <c r="B5919" s="1118" t="s">
        <v>1677</v>
      </c>
      <c r="C5919" s="1117" t="s">
        <v>2817</v>
      </c>
      <c r="D5919" s="1116" t="s">
        <v>4242</v>
      </c>
      <c r="E5919" s="1356">
        <v>4</v>
      </c>
      <c r="F5919" s="1256">
        <v>1</v>
      </c>
      <c r="G5919" s="1246">
        <v>4</v>
      </c>
    </row>
    <row r="5920" spans="1:7" hidden="1">
      <c r="A5920" s="1119" t="s">
        <v>2410</v>
      </c>
      <c r="B5920" s="1118" t="s">
        <v>1677</v>
      </c>
      <c r="C5920" s="1117" t="s">
        <v>2818</v>
      </c>
      <c r="D5920" s="1116" t="s">
        <v>4244</v>
      </c>
      <c r="E5920" s="1356">
        <v>4</v>
      </c>
      <c r="F5920" s="1256">
        <v>1</v>
      </c>
      <c r="G5920" s="1246">
        <v>4</v>
      </c>
    </row>
    <row r="5921" spans="1:7" ht="14.15" customHeight="1">
      <c r="A5921" s="1119" t="s">
        <v>2410</v>
      </c>
      <c r="B5921" s="1118" t="s">
        <v>1677</v>
      </c>
      <c r="C5921" s="1117" t="s">
        <v>2819</v>
      </c>
      <c r="D5921" s="1116" t="s">
        <v>4877</v>
      </c>
      <c r="E5921" s="1356">
        <v>4</v>
      </c>
      <c r="F5921" s="1256">
        <v>1</v>
      </c>
      <c r="G5921" s="1246">
        <v>4</v>
      </c>
    </row>
    <row r="5922" spans="1:7" ht="14.15" customHeight="1">
      <c r="A5922" s="1119" t="s">
        <v>2410</v>
      </c>
      <c r="B5922" s="1118" t="s">
        <v>1677</v>
      </c>
      <c r="C5922" s="1117" t="s">
        <v>1987</v>
      </c>
      <c r="D5922" s="1116" t="s">
        <v>1294</v>
      </c>
      <c r="E5922" s="1356">
        <v>1</v>
      </c>
      <c r="F5922" s="1256">
        <v>1</v>
      </c>
      <c r="G5922" s="1246">
        <v>1</v>
      </c>
    </row>
    <row r="5923" spans="1:7" ht="14.15" customHeight="1">
      <c r="A5923" s="1119" t="s">
        <v>2410</v>
      </c>
      <c r="B5923" s="1118" t="s">
        <v>1677</v>
      </c>
      <c r="C5923" s="1117" t="s">
        <v>1746</v>
      </c>
      <c r="D5923" s="1116" t="s">
        <v>2245</v>
      </c>
      <c r="E5923" s="1356">
        <v>1</v>
      </c>
      <c r="F5923" s="1256">
        <v>1</v>
      </c>
      <c r="G5923" s="1246">
        <v>1</v>
      </c>
    </row>
    <row r="5924" spans="1:7" ht="14.15" customHeight="1">
      <c r="A5924" s="1119" t="s">
        <v>2410</v>
      </c>
      <c r="B5924" s="1118" t="s">
        <v>1677</v>
      </c>
      <c r="C5924" s="1117" t="s">
        <v>2210</v>
      </c>
      <c r="D5924" s="1116" t="s">
        <v>459</v>
      </c>
      <c r="E5924" s="1356">
        <v>1</v>
      </c>
      <c r="F5924" s="1256">
        <v>1</v>
      </c>
      <c r="G5924" s="1246">
        <v>1</v>
      </c>
    </row>
    <row r="5925" spans="1:7" ht="14.15" customHeight="1">
      <c r="A5925" s="1119" t="s">
        <v>2410</v>
      </c>
      <c r="B5925" s="1118" t="s">
        <v>1677</v>
      </c>
      <c r="C5925" s="1117" t="s">
        <v>2700</v>
      </c>
      <c r="D5925" s="1116" t="s">
        <v>3763</v>
      </c>
      <c r="E5925" s="1356">
        <v>1</v>
      </c>
      <c r="F5925" s="1256">
        <v>1</v>
      </c>
      <c r="G5925" s="1246">
        <v>1</v>
      </c>
    </row>
    <row r="5926" spans="1:7" ht="14.15" customHeight="1">
      <c r="A5926" s="1119" t="s">
        <v>2410</v>
      </c>
      <c r="B5926" s="1118" t="s">
        <v>1677</v>
      </c>
      <c r="C5926" s="1117" t="s">
        <v>2205</v>
      </c>
      <c r="D5926" s="1116" t="s">
        <v>457</v>
      </c>
      <c r="E5926" s="1356">
        <v>1</v>
      </c>
      <c r="F5926" s="1256">
        <v>1</v>
      </c>
      <c r="G5926" s="1246">
        <v>1</v>
      </c>
    </row>
    <row r="5927" spans="1:7" ht="14.15" customHeight="1">
      <c r="A5927" s="1119" t="s">
        <v>2410</v>
      </c>
      <c r="B5927" s="1118" t="s">
        <v>1677</v>
      </c>
      <c r="C5927" s="1117" t="s">
        <v>2497</v>
      </c>
      <c r="D5927" s="1116" t="s">
        <v>3784</v>
      </c>
      <c r="E5927" s="1356">
        <v>3</v>
      </c>
      <c r="F5927" s="1256">
        <v>1</v>
      </c>
      <c r="G5927" s="1246">
        <v>3</v>
      </c>
    </row>
    <row r="5928" spans="1:7" ht="14.15" customHeight="1">
      <c r="A5928" s="1119" t="s">
        <v>2410</v>
      </c>
      <c r="B5928" s="1118" t="s">
        <v>1677</v>
      </c>
      <c r="C5928" s="1117" t="s">
        <v>4432</v>
      </c>
      <c r="D5928" s="1116" t="s">
        <v>1792</v>
      </c>
      <c r="E5928" s="1356">
        <v>8.0000000000000004E-4</v>
      </c>
      <c r="F5928" s="1256">
        <v>1</v>
      </c>
      <c r="G5928" s="1246">
        <v>8.0000000000000004E-4</v>
      </c>
    </row>
    <row r="5929" spans="1:7" ht="14.15" customHeight="1">
      <c r="A5929" s="1119" t="s">
        <v>2410</v>
      </c>
      <c r="B5929" s="1118" t="s">
        <v>1677</v>
      </c>
      <c r="C5929" s="1117" t="s">
        <v>5417</v>
      </c>
      <c r="D5929" s="1116" t="s">
        <v>3885</v>
      </c>
      <c r="E5929" s="1356">
        <v>2.5000000000000001E-3</v>
      </c>
      <c r="F5929" s="1256">
        <v>1</v>
      </c>
      <c r="G5929" s="1246">
        <v>2.5000000000000001E-3</v>
      </c>
    </row>
    <row r="5930" spans="1:7" ht="14.15" customHeight="1">
      <c r="A5930" s="1119" t="s">
        <v>2410</v>
      </c>
      <c r="B5930" s="1118" t="s">
        <v>1677</v>
      </c>
      <c r="C5930" s="1117" t="s">
        <v>5419</v>
      </c>
      <c r="D5930" s="1116" t="s">
        <v>3704</v>
      </c>
      <c r="E5930" s="1356">
        <v>0.01</v>
      </c>
      <c r="F5930" s="1256">
        <v>1</v>
      </c>
      <c r="G5930" s="1246">
        <v>0.01</v>
      </c>
    </row>
    <row r="5931" spans="1:7" ht="14.15" customHeight="1">
      <c r="A5931" s="1119" t="s">
        <v>2410</v>
      </c>
      <c r="B5931" s="1118" t="s">
        <v>1677</v>
      </c>
      <c r="C5931" s="1117" t="s">
        <v>869</v>
      </c>
      <c r="D5931" s="1116" t="s">
        <v>1793</v>
      </c>
      <c r="E5931" s="1356">
        <v>6.9999999999999999E-4</v>
      </c>
      <c r="F5931" s="1256">
        <v>1</v>
      </c>
      <c r="G5931" s="1246">
        <v>6.9999999999999999E-4</v>
      </c>
    </row>
    <row r="5932" spans="1:7" ht="14.15" customHeight="1">
      <c r="A5932" s="1119" t="s">
        <v>2410</v>
      </c>
      <c r="B5932" s="1118" t="s">
        <v>1677</v>
      </c>
      <c r="C5932" s="1117" t="s">
        <v>870</v>
      </c>
      <c r="D5932" s="1116" t="s">
        <v>871</v>
      </c>
      <c r="E5932" s="1356">
        <v>1E-3</v>
      </c>
      <c r="F5932" s="1256">
        <v>1</v>
      </c>
      <c r="G5932" s="1246">
        <v>1E-3</v>
      </c>
    </row>
    <row r="5933" spans="1:7" ht="14.15" customHeight="1">
      <c r="A5933" s="1119" t="s">
        <v>2410</v>
      </c>
      <c r="B5933" s="1118" t="s">
        <v>1677</v>
      </c>
      <c r="C5933" s="1117" t="s">
        <v>727</v>
      </c>
      <c r="D5933" s="1116" t="s">
        <v>377</v>
      </c>
      <c r="E5933" s="1356">
        <v>0.52900000000000003</v>
      </c>
      <c r="F5933" s="1256">
        <v>1</v>
      </c>
      <c r="G5933" s="1246">
        <v>0.52900000000000003</v>
      </c>
    </row>
    <row r="5934" spans="1:7" ht="14.15" customHeight="1">
      <c r="A5934" s="1119" t="s">
        <v>2410</v>
      </c>
      <c r="B5934" s="1118" t="s">
        <v>1677</v>
      </c>
      <c r="C5934" s="1117" t="s">
        <v>2555</v>
      </c>
      <c r="D5934" s="1116" t="s">
        <v>4814</v>
      </c>
      <c r="E5934" s="1356">
        <v>0.73399999999999999</v>
      </c>
      <c r="F5934" s="1256">
        <v>1</v>
      </c>
      <c r="G5934" s="1246">
        <v>0.73399999999999999</v>
      </c>
    </row>
    <row r="5935" spans="1:7" ht="14.15" customHeight="1">
      <c r="A5935" s="1119" t="s">
        <v>2410</v>
      </c>
      <c r="B5935" s="1118" t="s">
        <v>1677</v>
      </c>
      <c r="C5935" s="1117" t="s">
        <v>2552</v>
      </c>
      <c r="D5935" s="1116" t="s">
        <v>379</v>
      </c>
      <c r="E5935" s="1356">
        <v>0.251</v>
      </c>
      <c r="F5935" s="1256">
        <v>1</v>
      </c>
      <c r="G5935" s="1246">
        <v>0.251</v>
      </c>
    </row>
    <row r="5936" spans="1:7" ht="14.15" customHeight="1">
      <c r="A5936" s="1119" t="s">
        <v>2410</v>
      </c>
      <c r="B5936" s="1118" t="s">
        <v>1677</v>
      </c>
      <c r="C5936" s="1117" t="s">
        <v>292</v>
      </c>
      <c r="D5936" s="1116" t="s">
        <v>378</v>
      </c>
      <c r="E5936" s="1356">
        <v>0.75700000000000001</v>
      </c>
      <c r="F5936" s="1256">
        <v>1</v>
      </c>
      <c r="G5936" s="1246">
        <v>0.75700000000000001</v>
      </c>
    </row>
    <row r="5937" spans="1:7" ht="14.15" customHeight="1">
      <c r="A5937" s="1119" t="s">
        <v>2410</v>
      </c>
      <c r="B5937" s="1118" t="s">
        <v>1677</v>
      </c>
      <c r="C5937" s="1117" t="s">
        <v>2554</v>
      </c>
      <c r="D5937" s="1116" t="s">
        <v>4165</v>
      </c>
      <c r="E5937" s="1356">
        <v>0.25</v>
      </c>
      <c r="F5937" s="1256">
        <v>1</v>
      </c>
      <c r="G5937" s="1246">
        <v>0.25</v>
      </c>
    </row>
    <row r="5938" spans="1:7" ht="14.15" customHeight="1">
      <c r="A5938" s="1119" t="s">
        <v>2410</v>
      </c>
      <c r="B5938" s="1118" t="s">
        <v>1677</v>
      </c>
      <c r="C5938" s="1117" t="s">
        <v>6660</v>
      </c>
      <c r="D5938" s="1116" t="s">
        <v>6661</v>
      </c>
      <c r="E5938" s="1356">
        <v>1.8E-3</v>
      </c>
      <c r="F5938" s="1256">
        <v>1</v>
      </c>
      <c r="G5938" s="1246">
        <v>1.8E-3</v>
      </c>
    </row>
    <row r="5939" spans="1:7" ht="14.15" customHeight="1">
      <c r="A5939" s="1119" t="s">
        <v>4872</v>
      </c>
      <c r="B5939" s="1118" t="s">
        <v>347</v>
      </c>
      <c r="C5939" s="1117" t="s">
        <v>42</v>
      </c>
      <c r="D5939" s="1116" t="s">
        <v>5125</v>
      </c>
      <c r="E5939" s="1356">
        <v>1</v>
      </c>
      <c r="F5939" s="1256">
        <v>1</v>
      </c>
      <c r="G5939" s="1246">
        <v>1</v>
      </c>
    </row>
    <row r="5940" spans="1:7" ht="14.15" customHeight="1">
      <c r="A5940" s="1119" t="s">
        <v>4872</v>
      </c>
      <c r="B5940" s="1118" t="s">
        <v>347</v>
      </c>
      <c r="C5940" s="1117" t="s">
        <v>40</v>
      </c>
      <c r="D5940" s="1116" t="s">
        <v>5324</v>
      </c>
      <c r="E5940" s="1356">
        <v>1</v>
      </c>
      <c r="F5940" s="1256">
        <v>1</v>
      </c>
      <c r="G5940" s="1246">
        <v>1</v>
      </c>
    </row>
    <row r="5941" spans="1:7" ht="14.15" customHeight="1">
      <c r="A5941" s="1119" t="s">
        <v>4872</v>
      </c>
      <c r="B5941" s="1118" t="s">
        <v>347</v>
      </c>
      <c r="C5941" s="1117" t="s">
        <v>4577</v>
      </c>
      <c r="D5941" s="1116" t="s">
        <v>4578</v>
      </c>
      <c r="E5941" s="1356">
        <v>1</v>
      </c>
      <c r="F5941" s="1256">
        <v>1</v>
      </c>
      <c r="G5941" s="1246">
        <v>1</v>
      </c>
    </row>
    <row r="5942" spans="1:7" ht="14.15" customHeight="1">
      <c r="A5942" s="1119" t="s">
        <v>4872</v>
      </c>
      <c r="B5942" s="1118" t="s">
        <v>347</v>
      </c>
      <c r="C5942" s="1117" t="s">
        <v>4576</v>
      </c>
      <c r="D5942" s="1116" t="s">
        <v>3735</v>
      </c>
      <c r="E5942" s="1356">
        <v>1</v>
      </c>
      <c r="F5942" s="1256">
        <v>1</v>
      </c>
      <c r="G5942" s="1246">
        <v>1</v>
      </c>
    </row>
    <row r="5943" spans="1:7" ht="14.15" customHeight="1">
      <c r="A5943" s="1119" t="s">
        <v>4872</v>
      </c>
      <c r="B5943" s="1118" t="s">
        <v>347</v>
      </c>
      <c r="C5943" s="1117" t="s">
        <v>3195</v>
      </c>
      <c r="D5943" s="1116" t="s">
        <v>3687</v>
      </c>
      <c r="E5943" s="1356">
        <v>1</v>
      </c>
      <c r="F5943" s="1256">
        <v>1</v>
      </c>
      <c r="G5943" s="1246">
        <v>1</v>
      </c>
    </row>
    <row r="5944" spans="1:7" ht="14.15" customHeight="1">
      <c r="A5944" s="1119" t="s">
        <v>4872</v>
      </c>
      <c r="B5944" s="1118" t="s">
        <v>347</v>
      </c>
      <c r="C5944" s="1117" t="s">
        <v>2704</v>
      </c>
      <c r="D5944" s="1116" t="s">
        <v>3264</v>
      </c>
      <c r="E5944" s="1356">
        <v>1</v>
      </c>
      <c r="F5944" s="1256">
        <v>1</v>
      </c>
      <c r="G5944" s="1246">
        <v>1</v>
      </c>
    </row>
    <row r="5945" spans="1:7" ht="14.15" customHeight="1">
      <c r="A5945" s="1119" t="s">
        <v>4872</v>
      </c>
      <c r="B5945" s="1118" t="s">
        <v>347</v>
      </c>
      <c r="C5945" s="1117" t="s">
        <v>2365</v>
      </c>
      <c r="D5945" s="1116" t="s">
        <v>3263</v>
      </c>
      <c r="E5945" s="1356">
        <v>1</v>
      </c>
      <c r="F5945" s="1256">
        <v>1</v>
      </c>
      <c r="G5945" s="1246">
        <v>1</v>
      </c>
    </row>
    <row r="5946" spans="1:7" ht="14.15" customHeight="1">
      <c r="A5946" s="1119" t="s">
        <v>4872</v>
      </c>
      <c r="B5946" s="1118" t="s">
        <v>347</v>
      </c>
      <c r="C5946" s="1117" t="s">
        <v>499</v>
      </c>
      <c r="D5946" s="1116" t="s">
        <v>3764</v>
      </c>
      <c r="E5946" s="1356">
        <v>2</v>
      </c>
      <c r="F5946" s="1256">
        <v>1</v>
      </c>
      <c r="G5946" s="1246">
        <v>2</v>
      </c>
    </row>
    <row r="5947" spans="1:7" ht="14.15" customHeight="1">
      <c r="A5947" s="1119" t="s">
        <v>4872</v>
      </c>
      <c r="B5947" s="1118" t="s">
        <v>347</v>
      </c>
      <c r="C5947" s="1117" t="s">
        <v>2212</v>
      </c>
      <c r="D5947" s="1116" t="s">
        <v>2213</v>
      </c>
      <c r="E5947" s="1356">
        <v>1</v>
      </c>
      <c r="F5947" s="1256">
        <v>1</v>
      </c>
      <c r="G5947" s="1246">
        <v>1</v>
      </c>
    </row>
    <row r="5948" spans="1:7" ht="14.15" customHeight="1">
      <c r="A5948" s="1119" t="s">
        <v>4872</v>
      </c>
      <c r="B5948" s="1118" t="s">
        <v>347</v>
      </c>
      <c r="C5948" s="1117" t="s">
        <v>187</v>
      </c>
      <c r="D5948" s="1116" t="s">
        <v>456</v>
      </c>
      <c r="E5948" s="1356">
        <v>1</v>
      </c>
      <c r="F5948" s="1256">
        <v>1</v>
      </c>
      <c r="G5948" s="1246">
        <v>1</v>
      </c>
    </row>
    <row r="5949" spans="1:7" ht="14.15" customHeight="1">
      <c r="A5949" s="1119" t="s">
        <v>4872</v>
      </c>
      <c r="B5949" s="1118" t="s">
        <v>347</v>
      </c>
      <c r="C5949" s="1117" t="s">
        <v>1747</v>
      </c>
      <c r="D5949" s="1116" t="s">
        <v>5005</v>
      </c>
      <c r="E5949" s="1358">
        <v>1</v>
      </c>
      <c r="F5949" s="1256">
        <v>1</v>
      </c>
      <c r="G5949" s="1246">
        <v>1</v>
      </c>
    </row>
    <row r="5950" spans="1:7" ht="14.15" customHeight="1">
      <c r="A5950" s="1119" t="s">
        <v>4872</v>
      </c>
      <c r="B5950" s="1118" t="s">
        <v>347</v>
      </c>
      <c r="C5950" s="1117" t="s">
        <v>1986</v>
      </c>
      <c r="D5950" s="1116" t="s">
        <v>4064</v>
      </c>
      <c r="E5950" s="1356">
        <v>2</v>
      </c>
      <c r="F5950" s="1256">
        <v>1</v>
      </c>
      <c r="G5950" s="1246">
        <v>2</v>
      </c>
    </row>
    <row r="5951" spans="1:7" ht="14.15" customHeight="1">
      <c r="A5951" s="1119" t="s">
        <v>4872</v>
      </c>
      <c r="B5951" s="1118" t="s">
        <v>347</v>
      </c>
      <c r="C5951" s="1117" t="s">
        <v>1806</v>
      </c>
      <c r="D5951" s="1116" t="s">
        <v>1807</v>
      </c>
      <c r="E5951" s="1356">
        <v>8</v>
      </c>
      <c r="F5951" s="1256">
        <v>1</v>
      </c>
      <c r="G5951" s="1246">
        <v>8</v>
      </c>
    </row>
    <row r="5952" spans="1:7" ht="14.15" customHeight="1">
      <c r="A5952" s="1119" t="s">
        <v>4872</v>
      </c>
      <c r="B5952" s="1118" t="s">
        <v>347</v>
      </c>
      <c r="C5952" s="1117" t="s">
        <v>142</v>
      </c>
      <c r="D5952" s="1116" t="s">
        <v>143</v>
      </c>
      <c r="E5952" s="1356">
        <v>4</v>
      </c>
      <c r="F5952" s="1256">
        <v>1</v>
      </c>
      <c r="G5952" s="1246">
        <v>4</v>
      </c>
    </row>
    <row r="5953" spans="1:7" ht="14.15" customHeight="1">
      <c r="A5953" s="1119" t="s">
        <v>4872</v>
      </c>
      <c r="B5953" s="1118" t="s">
        <v>347</v>
      </c>
      <c r="C5953" s="1117" t="s">
        <v>2813</v>
      </c>
      <c r="D5953" s="1116" t="s">
        <v>4243</v>
      </c>
      <c r="E5953" s="1356">
        <v>4</v>
      </c>
      <c r="F5953" s="1256">
        <v>1</v>
      </c>
      <c r="G5953" s="1246">
        <v>4</v>
      </c>
    </row>
    <row r="5954" spans="1:7" ht="14.15" customHeight="1">
      <c r="A5954" s="1119" t="s">
        <v>4872</v>
      </c>
      <c r="B5954" s="1118" t="s">
        <v>347</v>
      </c>
      <c r="C5954" s="1117" t="s">
        <v>2814</v>
      </c>
      <c r="D5954" s="1116" t="s">
        <v>4245</v>
      </c>
      <c r="E5954" s="1356">
        <v>4</v>
      </c>
      <c r="F5954" s="1256">
        <v>1</v>
      </c>
      <c r="G5954" s="1246">
        <v>4</v>
      </c>
    </row>
    <row r="5955" spans="1:7" ht="14.15" customHeight="1">
      <c r="A5955" s="1119" t="s">
        <v>4872</v>
      </c>
      <c r="B5955" s="1118" t="s">
        <v>347</v>
      </c>
      <c r="C5955" s="1117" t="s">
        <v>2815</v>
      </c>
      <c r="D5955" s="1116" t="s">
        <v>4878</v>
      </c>
      <c r="E5955" s="1356">
        <v>4</v>
      </c>
      <c r="F5955" s="1256">
        <v>1</v>
      </c>
      <c r="G5955" s="1246">
        <v>4</v>
      </c>
    </row>
    <row r="5956" spans="1:7" ht="14.15" customHeight="1">
      <c r="A5956" s="1119" t="s">
        <v>4872</v>
      </c>
      <c r="B5956" s="1118" t="s">
        <v>347</v>
      </c>
      <c r="C5956" s="1117" t="s">
        <v>2816</v>
      </c>
      <c r="D5956" s="1116" t="s">
        <v>4879</v>
      </c>
      <c r="E5956" s="1356">
        <v>4</v>
      </c>
      <c r="F5956" s="1256">
        <v>1</v>
      </c>
      <c r="G5956" s="1246">
        <v>4</v>
      </c>
    </row>
    <row r="5957" spans="1:7" ht="14.15" customHeight="1">
      <c r="A5957" s="1119" t="s">
        <v>4872</v>
      </c>
      <c r="B5957" s="1118" t="s">
        <v>347</v>
      </c>
      <c r="C5957" s="1117" t="s">
        <v>2817</v>
      </c>
      <c r="D5957" s="1116" t="s">
        <v>4242</v>
      </c>
      <c r="E5957" s="1356">
        <v>4</v>
      </c>
      <c r="F5957" s="1256">
        <v>1</v>
      </c>
      <c r="G5957" s="1246">
        <v>4</v>
      </c>
    </row>
    <row r="5958" spans="1:7" ht="14.15" customHeight="1">
      <c r="A5958" s="1119" t="s">
        <v>4872</v>
      </c>
      <c r="B5958" s="1118" t="s">
        <v>347</v>
      </c>
      <c r="C5958" s="1117" t="s">
        <v>2818</v>
      </c>
      <c r="D5958" s="1116" t="s">
        <v>4244</v>
      </c>
      <c r="E5958" s="1356">
        <v>4</v>
      </c>
      <c r="F5958" s="1256">
        <v>1</v>
      </c>
      <c r="G5958" s="1246">
        <v>4</v>
      </c>
    </row>
    <row r="5959" spans="1:7" ht="14.15" customHeight="1">
      <c r="A5959" s="1119" t="s">
        <v>4872</v>
      </c>
      <c r="B5959" s="1118" t="s">
        <v>347</v>
      </c>
      <c r="C5959" s="1117" t="s">
        <v>2819</v>
      </c>
      <c r="D5959" s="1116" t="s">
        <v>4877</v>
      </c>
      <c r="E5959" s="1356">
        <v>4</v>
      </c>
      <c r="F5959" s="1256">
        <v>1</v>
      </c>
      <c r="G5959" s="1246">
        <v>4</v>
      </c>
    </row>
    <row r="5960" spans="1:7" ht="14.15" customHeight="1">
      <c r="A5960" s="1119" t="s">
        <v>4872</v>
      </c>
      <c r="B5960" s="1118" t="s">
        <v>347</v>
      </c>
      <c r="C5960" s="1117" t="s">
        <v>1987</v>
      </c>
      <c r="D5960" s="1116" t="s">
        <v>1294</v>
      </c>
      <c r="E5960" s="1356">
        <v>1</v>
      </c>
      <c r="F5960" s="1256">
        <v>1</v>
      </c>
      <c r="G5960" s="1246">
        <v>1</v>
      </c>
    </row>
    <row r="5961" spans="1:7" ht="14.15" customHeight="1">
      <c r="A5961" s="1119" t="s">
        <v>4872</v>
      </c>
      <c r="B5961" s="1118" t="s">
        <v>347</v>
      </c>
      <c r="C5961" s="1117" t="s">
        <v>1746</v>
      </c>
      <c r="D5961" s="1116" t="s">
        <v>2245</v>
      </c>
      <c r="E5961" s="1356">
        <v>1</v>
      </c>
      <c r="F5961" s="1256">
        <v>1</v>
      </c>
      <c r="G5961" s="1246">
        <v>1</v>
      </c>
    </row>
    <row r="5962" spans="1:7" ht="14.15" customHeight="1">
      <c r="A5962" s="1119" t="s">
        <v>4872</v>
      </c>
      <c r="B5962" s="1118" t="s">
        <v>347</v>
      </c>
      <c r="C5962" s="1117" t="s">
        <v>2210</v>
      </c>
      <c r="D5962" s="1116" t="s">
        <v>459</v>
      </c>
      <c r="E5962" s="1356">
        <v>1</v>
      </c>
      <c r="F5962" s="1256">
        <v>1</v>
      </c>
      <c r="G5962" s="1246">
        <v>1</v>
      </c>
    </row>
    <row r="5963" spans="1:7" ht="14.15" customHeight="1">
      <c r="A5963" s="1119" t="s">
        <v>4872</v>
      </c>
      <c r="B5963" s="1118" t="s">
        <v>347</v>
      </c>
      <c r="C5963" s="1117" t="s">
        <v>2700</v>
      </c>
      <c r="D5963" s="1116" t="s">
        <v>3763</v>
      </c>
      <c r="E5963" s="1356">
        <v>1</v>
      </c>
      <c r="F5963" s="1256">
        <v>1</v>
      </c>
      <c r="G5963" s="1246">
        <v>1</v>
      </c>
    </row>
    <row r="5964" spans="1:7" ht="14.15" customHeight="1">
      <c r="A5964" s="1119" t="s">
        <v>4872</v>
      </c>
      <c r="B5964" s="1118" t="s">
        <v>347</v>
      </c>
      <c r="C5964" s="1117" t="s">
        <v>2205</v>
      </c>
      <c r="D5964" s="1116" t="s">
        <v>457</v>
      </c>
      <c r="E5964" s="1356">
        <v>1</v>
      </c>
      <c r="F5964" s="1256">
        <v>1</v>
      </c>
      <c r="G5964" s="1246">
        <v>1</v>
      </c>
    </row>
    <row r="5965" spans="1:7" ht="14.15" customHeight="1">
      <c r="A5965" s="1119" t="s">
        <v>4872</v>
      </c>
      <c r="B5965" s="1118" t="s">
        <v>347</v>
      </c>
      <c r="C5965" s="1117" t="s">
        <v>2497</v>
      </c>
      <c r="D5965" s="1116" t="s">
        <v>3784</v>
      </c>
      <c r="E5965" s="1356">
        <v>3</v>
      </c>
      <c r="F5965" s="1256">
        <v>1</v>
      </c>
      <c r="G5965" s="1246">
        <v>3</v>
      </c>
    </row>
    <row r="5966" spans="1:7" ht="14.15" customHeight="1">
      <c r="A5966" s="1119" t="s">
        <v>4872</v>
      </c>
      <c r="B5966" s="1118" t="s">
        <v>347</v>
      </c>
      <c r="C5966" s="1117" t="s">
        <v>4432</v>
      </c>
      <c r="D5966" s="1116" t="s">
        <v>1792</v>
      </c>
      <c r="E5966" s="1356">
        <v>1.6000000000000001E-3</v>
      </c>
      <c r="F5966" s="1256">
        <v>1</v>
      </c>
      <c r="G5966" s="1246">
        <v>1.6000000000000001E-3</v>
      </c>
    </row>
    <row r="5967" spans="1:7" ht="14.15" customHeight="1">
      <c r="A5967" s="1119" t="s">
        <v>4872</v>
      </c>
      <c r="B5967" s="1118" t="s">
        <v>347</v>
      </c>
      <c r="C5967" s="1117" t="s">
        <v>5417</v>
      </c>
      <c r="D5967" s="1116" t="s">
        <v>3885</v>
      </c>
      <c r="E5967" s="1356">
        <v>5.0000000000000001E-3</v>
      </c>
      <c r="F5967" s="1256">
        <v>1</v>
      </c>
      <c r="G5967" s="1246">
        <v>5.0000000000000001E-3</v>
      </c>
    </row>
    <row r="5968" spans="1:7" ht="14.15" customHeight="1">
      <c r="A5968" s="1119" t="s">
        <v>4872</v>
      </c>
      <c r="B5968" s="1118" t="s">
        <v>347</v>
      </c>
      <c r="C5968" s="1117" t="s">
        <v>5419</v>
      </c>
      <c r="D5968" s="1116" t="s">
        <v>3704</v>
      </c>
      <c r="E5968" s="1356">
        <v>0.02</v>
      </c>
      <c r="F5968" s="1256">
        <v>1</v>
      </c>
      <c r="G5968" s="1246">
        <v>0.02</v>
      </c>
    </row>
    <row r="5969" spans="1:7" ht="14.15" customHeight="1">
      <c r="A5969" s="1119" t="s">
        <v>4872</v>
      </c>
      <c r="B5969" s="1118" t="s">
        <v>347</v>
      </c>
      <c r="C5969" s="1117" t="s">
        <v>869</v>
      </c>
      <c r="D5969" s="1116" t="s">
        <v>1793</v>
      </c>
      <c r="E5969" s="1356">
        <v>1.4E-3</v>
      </c>
      <c r="F5969" s="1256">
        <v>1</v>
      </c>
      <c r="G5969" s="1246">
        <v>1.4E-3</v>
      </c>
    </row>
    <row r="5970" spans="1:7" ht="14.15" customHeight="1">
      <c r="A5970" s="1119" t="s">
        <v>4872</v>
      </c>
      <c r="B5970" s="1118" t="s">
        <v>347</v>
      </c>
      <c r="C5970" s="1117" t="s">
        <v>870</v>
      </c>
      <c r="D5970" s="1116" t="s">
        <v>871</v>
      </c>
      <c r="E5970" s="1356">
        <v>2E-3</v>
      </c>
      <c r="F5970" s="1256">
        <v>1</v>
      </c>
      <c r="G5970" s="1246">
        <v>2E-3</v>
      </c>
    </row>
    <row r="5971" spans="1:7" ht="14.15" customHeight="1">
      <c r="A5971" s="1119" t="s">
        <v>4872</v>
      </c>
      <c r="B5971" s="1118" t="s">
        <v>347</v>
      </c>
      <c r="C5971" s="1117" t="s">
        <v>727</v>
      </c>
      <c r="D5971" s="1116" t="s">
        <v>377</v>
      </c>
      <c r="E5971" s="1356">
        <v>0.52900000000000003</v>
      </c>
      <c r="F5971" s="1256">
        <v>1</v>
      </c>
      <c r="G5971" s="1246">
        <v>0.52900000000000003</v>
      </c>
    </row>
    <row r="5972" spans="1:7" ht="14.15" customHeight="1">
      <c r="A5972" s="1119" t="s">
        <v>4872</v>
      </c>
      <c r="B5972" s="1118" t="s">
        <v>347</v>
      </c>
      <c r="C5972" s="1117" t="s">
        <v>2555</v>
      </c>
      <c r="D5972" s="1116" t="s">
        <v>4814</v>
      </c>
      <c r="E5972" s="1356">
        <v>0.73399999999999999</v>
      </c>
      <c r="F5972" s="1256">
        <v>1</v>
      </c>
      <c r="G5972" s="1246">
        <v>0.73399999999999999</v>
      </c>
    </row>
    <row r="5973" spans="1:7" ht="14.15" customHeight="1">
      <c r="A5973" s="1119" t="s">
        <v>4872</v>
      </c>
      <c r="B5973" s="1118" t="s">
        <v>347</v>
      </c>
      <c r="C5973" s="1117" t="s">
        <v>2552</v>
      </c>
      <c r="D5973" s="1116" t="s">
        <v>379</v>
      </c>
      <c r="E5973" s="1356">
        <v>0.251</v>
      </c>
      <c r="F5973" s="1256">
        <v>1</v>
      </c>
      <c r="G5973" s="1246">
        <v>0.251</v>
      </c>
    </row>
    <row r="5974" spans="1:7" ht="14.15" customHeight="1">
      <c r="A5974" s="1119" t="s">
        <v>4872</v>
      </c>
      <c r="B5974" s="1118" t="s">
        <v>347</v>
      </c>
      <c r="C5974" s="1117" t="s">
        <v>292</v>
      </c>
      <c r="D5974" s="1116" t="s">
        <v>378</v>
      </c>
      <c r="E5974" s="1356">
        <v>0.75700000000000001</v>
      </c>
      <c r="F5974" s="1256">
        <v>1</v>
      </c>
      <c r="G5974" s="1246">
        <v>0.75700000000000001</v>
      </c>
    </row>
    <row r="5975" spans="1:7" ht="14.15" customHeight="1">
      <c r="A5975" s="1119" t="s">
        <v>4872</v>
      </c>
      <c r="B5975" s="1118" t="s">
        <v>347</v>
      </c>
      <c r="C5975" s="1117" t="s">
        <v>2554</v>
      </c>
      <c r="D5975" s="1116" t="s">
        <v>4165</v>
      </c>
      <c r="E5975" s="1356">
        <v>0.25</v>
      </c>
      <c r="F5975" s="1256">
        <v>1</v>
      </c>
      <c r="G5975" s="1246">
        <v>0.25</v>
      </c>
    </row>
    <row r="5976" spans="1:7" ht="14.15" customHeight="1">
      <c r="A5976" s="1119" t="s">
        <v>4872</v>
      </c>
      <c r="B5976" s="1118" t="s">
        <v>347</v>
      </c>
      <c r="C5976" s="1117" t="s">
        <v>6660</v>
      </c>
      <c r="D5976" s="1116" t="s">
        <v>6661</v>
      </c>
      <c r="E5976" s="1356">
        <v>1.8E-3</v>
      </c>
      <c r="F5976" s="1256">
        <v>1</v>
      </c>
      <c r="G5976" s="1246">
        <v>1.8E-3</v>
      </c>
    </row>
    <row r="5977" spans="1:7" hidden="1">
      <c r="A5977" s="1119" t="s">
        <v>4856</v>
      </c>
      <c r="B5977" s="1118" t="s">
        <v>3234</v>
      </c>
      <c r="C5977" s="1117" t="s">
        <v>42</v>
      </c>
      <c r="D5977" s="1116" t="s">
        <v>5125</v>
      </c>
      <c r="E5977" s="1356">
        <v>1</v>
      </c>
      <c r="F5977" s="1256">
        <v>1</v>
      </c>
      <c r="G5977" s="1246">
        <v>1</v>
      </c>
    </row>
    <row r="5978" spans="1:7" hidden="1">
      <c r="A5978" s="1119" t="s">
        <v>4856</v>
      </c>
      <c r="B5978" s="1118" t="s">
        <v>3234</v>
      </c>
      <c r="C5978" s="1117" t="s">
        <v>40</v>
      </c>
      <c r="D5978" s="1116" t="s">
        <v>5324</v>
      </c>
      <c r="E5978" s="1356">
        <v>1</v>
      </c>
      <c r="F5978" s="1256">
        <v>1</v>
      </c>
      <c r="G5978" s="1246">
        <v>1</v>
      </c>
    </row>
    <row r="5979" spans="1:7" hidden="1">
      <c r="A5979" s="1119" t="s">
        <v>4856</v>
      </c>
      <c r="B5979" s="1118" t="s">
        <v>3234</v>
      </c>
      <c r="C5979" s="1117" t="s">
        <v>4576</v>
      </c>
      <c r="D5979" s="1116" t="s">
        <v>3735</v>
      </c>
      <c r="E5979" s="1356">
        <v>1</v>
      </c>
      <c r="F5979" s="1256">
        <v>1</v>
      </c>
      <c r="G5979" s="1246">
        <v>1</v>
      </c>
    </row>
    <row r="5980" spans="1:7" hidden="1">
      <c r="A5980" s="1119" t="s">
        <v>4856</v>
      </c>
      <c r="B5980" s="1118" t="s">
        <v>3234</v>
      </c>
      <c r="C5980" s="1117" t="s">
        <v>2704</v>
      </c>
      <c r="D5980" s="1116" t="s">
        <v>3264</v>
      </c>
      <c r="E5980" s="1356">
        <v>1</v>
      </c>
      <c r="F5980" s="1256">
        <v>1</v>
      </c>
      <c r="G5980" s="1246">
        <v>1</v>
      </c>
    </row>
    <row r="5981" spans="1:7" hidden="1">
      <c r="A5981" s="1119" t="s">
        <v>4856</v>
      </c>
      <c r="B5981" s="1118" t="s">
        <v>3234</v>
      </c>
      <c r="C5981" s="1117" t="s">
        <v>2365</v>
      </c>
      <c r="D5981" s="1116" t="s">
        <v>3263</v>
      </c>
      <c r="E5981" s="1356">
        <v>1</v>
      </c>
      <c r="F5981" s="1256">
        <v>1</v>
      </c>
      <c r="G5981" s="1246">
        <v>1</v>
      </c>
    </row>
    <row r="5982" spans="1:7" hidden="1">
      <c r="A5982" s="1119" t="s">
        <v>4856</v>
      </c>
      <c r="B5982" s="1118" t="s">
        <v>3234</v>
      </c>
      <c r="C5982" s="1117" t="s">
        <v>499</v>
      </c>
      <c r="D5982" s="1116" t="s">
        <v>3764</v>
      </c>
      <c r="E5982" s="1356">
        <v>2</v>
      </c>
      <c r="F5982" s="1256">
        <v>1</v>
      </c>
      <c r="G5982" s="1246">
        <v>2</v>
      </c>
    </row>
    <row r="5983" spans="1:7" hidden="1">
      <c r="A5983" s="1119" t="s">
        <v>4856</v>
      </c>
      <c r="B5983" s="1118" t="s">
        <v>3234</v>
      </c>
      <c r="C5983" s="1117" t="s">
        <v>2212</v>
      </c>
      <c r="D5983" s="1116" t="s">
        <v>2213</v>
      </c>
      <c r="E5983" s="1358">
        <v>1</v>
      </c>
      <c r="F5983" s="1256">
        <v>1</v>
      </c>
      <c r="G5983" s="1246">
        <v>1</v>
      </c>
    </row>
    <row r="5984" spans="1:7" hidden="1">
      <c r="A5984" s="1119" t="s">
        <v>4856</v>
      </c>
      <c r="B5984" s="1118" t="s">
        <v>3234</v>
      </c>
      <c r="C5984" s="1117" t="s">
        <v>628</v>
      </c>
      <c r="D5984" s="1116" t="s">
        <v>461</v>
      </c>
      <c r="E5984" s="1356">
        <v>1</v>
      </c>
      <c r="F5984" s="1256">
        <v>1</v>
      </c>
      <c r="G5984" s="1246">
        <v>1</v>
      </c>
    </row>
    <row r="5985" spans="1:7" hidden="1">
      <c r="A5985" s="1119" t="s">
        <v>4856</v>
      </c>
      <c r="B5985" s="1118" t="s">
        <v>3234</v>
      </c>
      <c r="C5985" s="1117" t="s">
        <v>1747</v>
      </c>
      <c r="D5985" s="1116" t="s">
        <v>5005</v>
      </c>
      <c r="E5985" s="1356">
        <v>1</v>
      </c>
      <c r="F5985" s="1256">
        <v>1</v>
      </c>
      <c r="G5985" s="1246">
        <v>1</v>
      </c>
    </row>
    <row r="5986" spans="1:7" hidden="1">
      <c r="A5986" s="1119" t="s">
        <v>4856</v>
      </c>
      <c r="B5986" s="1118" t="s">
        <v>3234</v>
      </c>
      <c r="C5986" s="1117" t="s">
        <v>3276</v>
      </c>
      <c r="D5986" s="1116" t="s">
        <v>981</v>
      </c>
      <c r="E5986" s="1356">
        <v>1</v>
      </c>
      <c r="F5986" s="1256">
        <v>1</v>
      </c>
      <c r="G5986" s="1246">
        <v>1</v>
      </c>
    </row>
    <row r="5987" spans="1:7" hidden="1">
      <c r="A5987" s="1119" t="s">
        <v>4856</v>
      </c>
      <c r="B5987" s="1118" t="s">
        <v>3234</v>
      </c>
      <c r="C5987" s="1117" t="s">
        <v>1986</v>
      </c>
      <c r="D5987" s="1116" t="s">
        <v>4064</v>
      </c>
      <c r="E5987" s="1356">
        <v>2</v>
      </c>
      <c r="F5987" s="1256">
        <v>1</v>
      </c>
      <c r="G5987" s="1246">
        <v>2</v>
      </c>
    </row>
    <row r="5988" spans="1:7" hidden="1">
      <c r="A5988" s="1119" t="s">
        <v>4856</v>
      </c>
      <c r="B5988" s="1118" t="s">
        <v>3234</v>
      </c>
      <c r="C5988" s="1117" t="s">
        <v>1806</v>
      </c>
      <c r="D5988" s="1116" t="s">
        <v>1807</v>
      </c>
      <c r="E5988" s="1356">
        <v>8</v>
      </c>
      <c r="F5988" s="1256">
        <v>1</v>
      </c>
      <c r="G5988" s="1246">
        <v>8</v>
      </c>
    </row>
    <row r="5989" spans="1:7" hidden="1">
      <c r="A5989" s="1119" t="s">
        <v>4856</v>
      </c>
      <c r="B5989" s="1118" t="s">
        <v>3234</v>
      </c>
      <c r="C5989" s="1117" t="s">
        <v>142</v>
      </c>
      <c r="D5989" s="1116" t="s">
        <v>143</v>
      </c>
      <c r="E5989" s="1356">
        <v>4</v>
      </c>
      <c r="F5989" s="1256">
        <v>1</v>
      </c>
      <c r="G5989" s="1246">
        <v>4</v>
      </c>
    </row>
    <row r="5990" spans="1:7" hidden="1">
      <c r="A5990" s="1119" t="s">
        <v>4856</v>
      </c>
      <c r="B5990" s="1118" t="s">
        <v>3234</v>
      </c>
      <c r="C5990" s="1117" t="s">
        <v>2813</v>
      </c>
      <c r="D5990" s="1116" t="s">
        <v>4243</v>
      </c>
      <c r="E5990" s="1356">
        <v>4</v>
      </c>
      <c r="F5990" s="1256">
        <v>1</v>
      </c>
      <c r="G5990" s="1246">
        <v>4</v>
      </c>
    </row>
    <row r="5991" spans="1:7" hidden="1">
      <c r="A5991" s="1119" t="s">
        <v>4856</v>
      </c>
      <c r="B5991" s="1118" t="s">
        <v>3234</v>
      </c>
      <c r="C5991" s="1117" t="s">
        <v>2814</v>
      </c>
      <c r="D5991" s="1116" t="s">
        <v>4245</v>
      </c>
      <c r="E5991" s="1356">
        <v>4</v>
      </c>
      <c r="F5991" s="1256">
        <v>1</v>
      </c>
      <c r="G5991" s="1246">
        <v>4</v>
      </c>
    </row>
    <row r="5992" spans="1:7" hidden="1">
      <c r="A5992" s="1119" t="s">
        <v>4856</v>
      </c>
      <c r="B5992" s="1118" t="s">
        <v>3234</v>
      </c>
      <c r="C5992" s="1117" t="s">
        <v>2815</v>
      </c>
      <c r="D5992" s="1116" t="s">
        <v>4878</v>
      </c>
      <c r="E5992" s="1356">
        <v>4</v>
      </c>
      <c r="F5992" s="1256">
        <v>1</v>
      </c>
      <c r="G5992" s="1246">
        <v>4</v>
      </c>
    </row>
    <row r="5993" spans="1:7" hidden="1">
      <c r="A5993" s="1119" t="s">
        <v>4856</v>
      </c>
      <c r="B5993" s="1118" t="s">
        <v>3234</v>
      </c>
      <c r="C5993" s="1117" t="s">
        <v>2816</v>
      </c>
      <c r="D5993" s="1116" t="s">
        <v>4879</v>
      </c>
      <c r="E5993" s="1356">
        <v>4</v>
      </c>
      <c r="F5993" s="1256">
        <v>1</v>
      </c>
      <c r="G5993" s="1246">
        <v>4</v>
      </c>
    </row>
    <row r="5994" spans="1:7" hidden="1">
      <c r="A5994" s="1119" t="s">
        <v>4856</v>
      </c>
      <c r="B5994" s="1118" t="s">
        <v>3234</v>
      </c>
      <c r="C5994" s="1117" t="s">
        <v>2817</v>
      </c>
      <c r="D5994" s="1116" t="s">
        <v>4242</v>
      </c>
      <c r="E5994" s="1356">
        <v>4</v>
      </c>
      <c r="F5994" s="1256">
        <v>1</v>
      </c>
      <c r="G5994" s="1246">
        <v>4</v>
      </c>
    </row>
    <row r="5995" spans="1:7" hidden="1">
      <c r="A5995" s="1119" t="s">
        <v>4856</v>
      </c>
      <c r="B5995" s="1118" t="s">
        <v>3234</v>
      </c>
      <c r="C5995" s="1117" t="s">
        <v>2818</v>
      </c>
      <c r="D5995" s="1116" t="s">
        <v>4244</v>
      </c>
      <c r="E5995" s="1356">
        <v>4</v>
      </c>
      <c r="F5995" s="1256">
        <v>1</v>
      </c>
      <c r="G5995" s="1246">
        <v>4</v>
      </c>
    </row>
    <row r="5996" spans="1:7" hidden="1">
      <c r="A5996" s="1119" t="s">
        <v>4856</v>
      </c>
      <c r="B5996" s="1118" t="s">
        <v>3234</v>
      </c>
      <c r="C5996" s="1117" t="s">
        <v>2819</v>
      </c>
      <c r="D5996" s="1116" t="s">
        <v>4877</v>
      </c>
      <c r="E5996" s="1356">
        <v>4</v>
      </c>
      <c r="F5996" s="1256">
        <v>1</v>
      </c>
      <c r="G5996" s="1246">
        <v>4</v>
      </c>
    </row>
    <row r="5997" spans="1:7" hidden="1">
      <c r="A5997" s="1119" t="s">
        <v>4856</v>
      </c>
      <c r="B5997" s="1118" t="s">
        <v>3234</v>
      </c>
      <c r="C5997" s="1117" t="s">
        <v>1987</v>
      </c>
      <c r="D5997" s="1116" t="s">
        <v>1294</v>
      </c>
      <c r="E5997" s="1356">
        <v>1</v>
      </c>
      <c r="F5997" s="1256">
        <v>1</v>
      </c>
      <c r="G5997" s="1246">
        <v>1</v>
      </c>
    </row>
    <row r="5998" spans="1:7" hidden="1">
      <c r="A5998" s="1119" t="s">
        <v>4856</v>
      </c>
      <c r="B5998" s="1118" t="s">
        <v>3234</v>
      </c>
      <c r="C5998" s="1117" t="s">
        <v>1746</v>
      </c>
      <c r="D5998" s="1116" t="s">
        <v>2245</v>
      </c>
      <c r="E5998" s="1356">
        <v>1</v>
      </c>
      <c r="F5998" s="1256">
        <v>1</v>
      </c>
      <c r="G5998" s="1246">
        <v>1</v>
      </c>
    </row>
    <row r="5999" spans="1:7" hidden="1">
      <c r="A5999" s="1119" t="s">
        <v>4856</v>
      </c>
      <c r="B5999" s="1118" t="s">
        <v>3234</v>
      </c>
      <c r="C5999" s="1117" t="s">
        <v>2700</v>
      </c>
      <c r="D5999" s="1116" t="s">
        <v>3763</v>
      </c>
      <c r="E5999" s="1356">
        <v>1</v>
      </c>
      <c r="F5999" s="1256">
        <v>1</v>
      </c>
      <c r="G5999" s="1246">
        <v>1</v>
      </c>
    </row>
    <row r="6000" spans="1:7" hidden="1">
      <c r="A6000" s="1119" t="s">
        <v>4856</v>
      </c>
      <c r="B6000" s="1118" t="s">
        <v>3234</v>
      </c>
      <c r="C6000" s="1117" t="s">
        <v>2205</v>
      </c>
      <c r="D6000" s="1116" t="s">
        <v>457</v>
      </c>
      <c r="E6000" s="1356">
        <v>1</v>
      </c>
      <c r="F6000" s="1256">
        <v>1</v>
      </c>
      <c r="G6000" s="1246">
        <v>1</v>
      </c>
    </row>
    <row r="6001" spans="1:7" hidden="1">
      <c r="A6001" s="1119" t="s">
        <v>4856</v>
      </c>
      <c r="B6001" s="1118" t="s">
        <v>3234</v>
      </c>
      <c r="C6001" s="1117" t="s">
        <v>2497</v>
      </c>
      <c r="D6001" s="1116" t="s">
        <v>3784</v>
      </c>
      <c r="E6001" s="1356">
        <v>3</v>
      </c>
      <c r="F6001" s="1256">
        <v>1</v>
      </c>
      <c r="G6001" s="1246">
        <v>3</v>
      </c>
    </row>
    <row r="6002" spans="1:7" ht="14.15" customHeight="1">
      <c r="A6002" s="1119" t="s">
        <v>4856</v>
      </c>
      <c r="B6002" s="1118" t="s">
        <v>3234</v>
      </c>
      <c r="C6002" s="1117" t="s">
        <v>4432</v>
      </c>
      <c r="D6002" s="1116" t="s">
        <v>1792</v>
      </c>
      <c r="E6002" s="1356">
        <v>8.0000000000000004E-4</v>
      </c>
      <c r="F6002" s="1256">
        <v>1</v>
      </c>
      <c r="G6002" s="1246">
        <v>8.0000000000000004E-4</v>
      </c>
    </row>
    <row r="6003" spans="1:7" ht="14.15" customHeight="1">
      <c r="A6003" s="1119" t="s">
        <v>4856</v>
      </c>
      <c r="B6003" s="1118" t="s">
        <v>3234</v>
      </c>
      <c r="C6003" s="1117" t="s">
        <v>5417</v>
      </c>
      <c r="D6003" s="1116" t="s">
        <v>3885</v>
      </c>
      <c r="E6003" s="1356">
        <v>2.5000000000000001E-3</v>
      </c>
      <c r="F6003" s="1256">
        <v>1</v>
      </c>
      <c r="G6003" s="1246">
        <v>2.5000000000000001E-3</v>
      </c>
    </row>
    <row r="6004" spans="1:7" ht="14.15" customHeight="1">
      <c r="A6004" s="1119" t="s">
        <v>4856</v>
      </c>
      <c r="B6004" s="1118" t="s">
        <v>3234</v>
      </c>
      <c r="C6004" s="1117" t="s">
        <v>5419</v>
      </c>
      <c r="D6004" s="1116" t="s">
        <v>3704</v>
      </c>
      <c r="E6004" s="1356">
        <v>0.01</v>
      </c>
      <c r="F6004" s="1256">
        <v>1</v>
      </c>
      <c r="G6004" s="1246">
        <v>0.01</v>
      </c>
    </row>
    <row r="6005" spans="1:7" ht="14.15" customHeight="1">
      <c r="A6005" s="1119" t="s">
        <v>4856</v>
      </c>
      <c r="B6005" s="1118" t="s">
        <v>3234</v>
      </c>
      <c r="C6005" s="1117" t="s">
        <v>869</v>
      </c>
      <c r="D6005" s="1116" t="s">
        <v>1793</v>
      </c>
      <c r="E6005" s="1356">
        <v>6.9999999999999999E-4</v>
      </c>
      <c r="F6005" s="1256">
        <v>1</v>
      </c>
      <c r="G6005" s="1246">
        <v>6.9999999999999999E-4</v>
      </c>
    </row>
    <row r="6006" spans="1:7" ht="14.15" customHeight="1">
      <c r="A6006" s="1119" t="s">
        <v>4856</v>
      </c>
      <c r="B6006" s="1118" t="s">
        <v>3234</v>
      </c>
      <c r="C6006" s="1117" t="s">
        <v>1342</v>
      </c>
      <c r="D6006" s="1116" t="s">
        <v>1540</v>
      </c>
      <c r="E6006" s="1356">
        <v>4.0000000000000001E-3</v>
      </c>
      <c r="F6006" s="1256">
        <v>1</v>
      </c>
      <c r="G6006" s="1246">
        <v>4.0000000000000001E-3</v>
      </c>
    </row>
    <row r="6007" spans="1:7" ht="14.15" customHeight="1">
      <c r="A6007" s="1119" t="s">
        <v>4856</v>
      </c>
      <c r="B6007" s="1118" t="s">
        <v>3234</v>
      </c>
      <c r="C6007" s="1117" t="s">
        <v>870</v>
      </c>
      <c r="D6007" s="1116" t="s">
        <v>871</v>
      </c>
      <c r="E6007" s="1356">
        <v>1E-3</v>
      </c>
      <c r="F6007" s="1256">
        <v>1</v>
      </c>
      <c r="G6007" s="1246">
        <v>1E-3</v>
      </c>
    </row>
    <row r="6008" spans="1:7" ht="14.15" customHeight="1">
      <c r="A6008" s="1119" t="s">
        <v>4856</v>
      </c>
      <c r="B6008" s="1118" t="s">
        <v>3234</v>
      </c>
      <c r="C6008" s="1117" t="s">
        <v>727</v>
      </c>
      <c r="D6008" s="1116" t="s">
        <v>377</v>
      </c>
      <c r="E6008" s="1356">
        <v>0.52900000000000003</v>
      </c>
      <c r="F6008" s="1256">
        <v>1</v>
      </c>
      <c r="G6008" s="1246">
        <v>0.52900000000000003</v>
      </c>
    </row>
    <row r="6009" spans="1:7" ht="14.15" customHeight="1">
      <c r="A6009" s="1119" t="s">
        <v>4856</v>
      </c>
      <c r="B6009" s="1118" t="s">
        <v>3234</v>
      </c>
      <c r="C6009" s="1117" t="s">
        <v>2555</v>
      </c>
      <c r="D6009" s="1116" t="s">
        <v>4814</v>
      </c>
      <c r="E6009" s="1356">
        <v>0.73399999999999999</v>
      </c>
      <c r="F6009" s="1256">
        <v>1</v>
      </c>
      <c r="G6009" s="1246">
        <v>0.73399999999999999</v>
      </c>
    </row>
    <row r="6010" spans="1:7" ht="14.15" customHeight="1">
      <c r="A6010" s="1119" t="s">
        <v>4856</v>
      </c>
      <c r="B6010" s="1118" t="s">
        <v>3234</v>
      </c>
      <c r="C6010" s="1117" t="s">
        <v>292</v>
      </c>
      <c r="D6010" s="1116" t="s">
        <v>378</v>
      </c>
      <c r="E6010" s="1356">
        <v>0.75700000000000001</v>
      </c>
      <c r="F6010" s="1256">
        <v>1</v>
      </c>
      <c r="G6010" s="1246">
        <v>0.75700000000000001</v>
      </c>
    </row>
    <row r="6011" spans="1:7" ht="14.15" customHeight="1">
      <c r="A6011" s="1119" t="s">
        <v>4856</v>
      </c>
      <c r="B6011" s="1118" t="s">
        <v>3234</v>
      </c>
      <c r="C6011" s="1117" t="s">
        <v>6660</v>
      </c>
      <c r="D6011" s="1116" t="s">
        <v>6661</v>
      </c>
      <c r="E6011" s="1356">
        <v>1.1000000000000001E-3</v>
      </c>
      <c r="F6011" s="1256">
        <v>1</v>
      </c>
      <c r="G6011" s="1246">
        <v>1.1000000000000001E-3</v>
      </c>
    </row>
    <row r="6012" spans="1:7" ht="14.15" customHeight="1">
      <c r="A6012" s="1119" t="s">
        <v>5170</v>
      </c>
      <c r="B6012" s="1118" t="s">
        <v>5171</v>
      </c>
      <c r="C6012" s="1117" t="s">
        <v>42</v>
      </c>
      <c r="D6012" s="1116" t="s">
        <v>5125</v>
      </c>
      <c r="E6012" s="1356">
        <v>1</v>
      </c>
      <c r="F6012" s="1256">
        <v>1</v>
      </c>
      <c r="G6012" s="1246">
        <v>1</v>
      </c>
    </row>
    <row r="6013" spans="1:7" hidden="1">
      <c r="A6013" s="1119" t="s">
        <v>5170</v>
      </c>
      <c r="B6013" s="1118" t="s">
        <v>5171</v>
      </c>
      <c r="C6013" s="1117" t="s">
        <v>40</v>
      </c>
      <c r="D6013" s="1116" t="s">
        <v>5324</v>
      </c>
      <c r="E6013" s="1356">
        <v>1</v>
      </c>
      <c r="F6013" s="1256">
        <v>1</v>
      </c>
      <c r="G6013" s="1246">
        <v>1</v>
      </c>
    </row>
    <row r="6014" spans="1:7" hidden="1">
      <c r="A6014" s="1119" t="s">
        <v>5170</v>
      </c>
      <c r="B6014" s="1118" t="s">
        <v>5171</v>
      </c>
      <c r="C6014" s="1117" t="s">
        <v>4576</v>
      </c>
      <c r="D6014" s="1116" t="s">
        <v>3735</v>
      </c>
      <c r="E6014" s="1356">
        <v>1</v>
      </c>
      <c r="F6014" s="1256">
        <v>1</v>
      </c>
      <c r="G6014" s="1246">
        <v>1</v>
      </c>
    </row>
    <row r="6015" spans="1:7" hidden="1">
      <c r="A6015" s="1119" t="s">
        <v>5170</v>
      </c>
      <c r="B6015" s="1118" t="s">
        <v>5171</v>
      </c>
      <c r="C6015" s="1117" t="s">
        <v>2704</v>
      </c>
      <c r="D6015" s="1116" t="s">
        <v>3264</v>
      </c>
      <c r="E6015" s="1356">
        <v>1</v>
      </c>
      <c r="F6015" s="1256">
        <v>1</v>
      </c>
      <c r="G6015" s="1246">
        <v>1</v>
      </c>
    </row>
    <row r="6016" spans="1:7" hidden="1">
      <c r="A6016" s="1119" t="s">
        <v>5170</v>
      </c>
      <c r="B6016" s="1118" t="s">
        <v>5171</v>
      </c>
      <c r="C6016" s="1117" t="s">
        <v>2365</v>
      </c>
      <c r="D6016" s="1116" t="s">
        <v>3263</v>
      </c>
      <c r="E6016" s="1356">
        <v>1</v>
      </c>
      <c r="F6016" s="1256">
        <v>1</v>
      </c>
      <c r="G6016" s="1246">
        <v>1</v>
      </c>
    </row>
    <row r="6017" spans="1:7" hidden="1">
      <c r="A6017" s="1119" t="s">
        <v>5170</v>
      </c>
      <c r="B6017" s="1118" t="s">
        <v>5171</v>
      </c>
      <c r="C6017" s="1117" t="s">
        <v>499</v>
      </c>
      <c r="D6017" s="1116" t="s">
        <v>3764</v>
      </c>
      <c r="E6017" s="1356">
        <v>2</v>
      </c>
      <c r="F6017" s="1256">
        <v>1</v>
      </c>
      <c r="G6017" s="1246">
        <v>2</v>
      </c>
    </row>
    <row r="6018" spans="1:7" hidden="1">
      <c r="A6018" s="1119" t="s">
        <v>5170</v>
      </c>
      <c r="B6018" s="1118" t="s">
        <v>5171</v>
      </c>
      <c r="C6018" s="1117" t="s">
        <v>2212</v>
      </c>
      <c r="D6018" s="1116" t="s">
        <v>2213</v>
      </c>
      <c r="E6018" s="1358">
        <v>1</v>
      </c>
      <c r="F6018" s="1256">
        <v>1</v>
      </c>
      <c r="G6018" s="1246">
        <v>1</v>
      </c>
    </row>
    <row r="6019" spans="1:7" hidden="1">
      <c r="A6019" s="1119" t="s">
        <v>5170</v>
      </c>
      <c r="B6019" s="1118" t="s">
        <v>5171</v>
      </c>
      <c r="C6019" s="1117" t="s">
        <v>628</v>
      </c>
      <c r="D6019" s="1116" t="s">
        <v>461</v>
      </c>
      <c r="E6019" s="1356">
        <v>1</v>
      </c>
      <c r="F6019" s="1256">
        <v>1</v>
      </c>
      <c r="G6019" s="1246">
        <v>1</v>
      </c>
    </row>
    <row r="6020" spans="1:7" hidden="1">
      <c r="A6020" s="1119" t="s">
        <v>5170</v>
      </c>
      <c r="B6020" s="1118" t="s">
        <v>5171</v>
      </c>
      <c r="C6020" s="1117" t="s">
        <v>1747</v>
      </c>
      <c r="D6020" s="1116" t="s">
        <v>5005</v>
      </c>
      <c r="E6020" s="1356">
        <v>1</v>
      </c>
      <c r="F6020" s="1256">
        <v>1</v>
      </c>
      <c r="G6020" s="1246">
        <v>1</v>
      </c>
    </row>
    <row r="6021" spans="1:7" hidden="1">
      <c r="A6021" s="1119" t="s">
        <v>5170</v>
      </c>
      <c r="B6021" s="1118" t="s">
        <v>5171</v>
      </c>
      <c r="C6021" s="1117" t="s">
        <v>3276</v>
      </c>
      <c r="D6021" s="1116" t="s">
        <v>981</v>
      </c>
      <c r="E6021" s="1356">
        <v>1</v>
      </c>
      <c r="F6021" s="1256">
        <v>1</v>
      </c>
      <c r="G6021" s="1246">
        <v>1</v>
      </c>
    </row>
    <row r="6022" spans="1:7" hidden="1">
      <c r="A6022" s="1119" t="s">
        <v>5170</v>
      </c>
      <c r="B6022" s="1118" t="s">
        <v>5171</v>
      </c>
      <c r="C6022" s="1117" t="s">
        <v>1986</v>
      </c>
      <c r="D6022" s="1116" t="s">
        <v>4064</v>
      </c>
      <c r="E6022" s="1356">
        <v>2</v>
      </c>
      <c r="F6022" s="1256">
        <v>1</v>
      </c>
      <c r="G6022" s="1246">
        <v>2</v>
      </c>
    </row>
    <row r="6023" spans="1:7" hidden="1">
      <c r="A6023" s="1119" t="s">
        <v>5170</v>
      </c>
      <c r="B6023" s="1118" t="s">
        <v>5171</v>
      </c>
      <c r="C6023" s="1117" t="s">
        <v>1806</v>
      </c>
      <c r="D6023" s="1116" t="s">
        <v>1807</v>
      </c>
      <c r="E6023" s="1356">
        <v>8</v>
      </c>
      <c r="F6023" s="1256">
        <v>1</v>
      </c>
      <c r="G6023" s="1246">
        <v>8</v>
      </c>
    </row>
    <row r="6024" spans="1:7" hidden="1">
      <c r="A6024" s="1119" t="s">
        <v>5170</v>
      </c>
      <c r="B6024" s="1118" t="s">
        <v>5171</v>
      </c>
      <c r="C6024" s="1117" t="s">
        <v>142</v>
      </c>
      <c r="D6024" s="1116" t="s">
        <v>143</v>
      </c>
      <c r="E6024" s="1356">
        <v>4</v>
      </c>
      <c r="F6024" s="1256">
        <v>1</v>
      </c>
      <c r="G6024" s="1246">
        <v>4</v>
      </c>
    </row>
    <row r="6025" spans="1:7" hidden="1">
      <c r="A6025" s="1119" t="s">
        <v>5170</v>
      </c>
      <c r="B6025" s="1118" t="s">
        <v>5171</v>
      </c>
      <c r="C6025" s="1117" t="s">
        <v>2813</v>
      </c>
      <c r="D6025" s="1116" t="s">
        <v>4243</v>
      </c>
      <c r="E6025" s="1356">
        <v>4</v>
      </c>
      <c r="F6025" s="1256">
        <v>1</v>
      </c>
      <c r="G6025" s="1246">
        <v>4</v>
      </c>
    </row>
    <row r="6026" spans="1:7" hidden="1">
      <c r="A6026" s="1119" t="s">
        <v>5170</v>
      </c>
      <c r="B6026" s="1118" t="s">
        <v>5171</v>
      </c>
      <c r="C6026" s="1117" t="s">
        <v>2814</v>
      </c>
      <c r="D6026" s="1116" t="s">
        <v>4245</v>
      </c>
      <c r="E6026" s="1356">
        <v>4</v>
      </c>
      <c r="F6026" s="1256">
        <v>1</v>
      </c>
      <c r="G6026" s="1246">
        <v>4</v>
      </c>
    </row>
    <row r="6027" spans="1:7" hidden="1">
      <c r="A6027" s="1119" t="s">
        <v>5170</v>
      </c>
      <c r="B6027" s="1118" t="s">
        <v>5171</v>
      </c>
      <c r="C6027" s="1117" t="s">
        <v>2815</v>
      </c>
      <c r="D6027" s="1116" t="s">
        <v>4878</v>
      </c>
      <c r="E6027" s="1356">
        <v>4</v>
      </c>
      <c r="F6027" s="1256">
        <v>1</v>
      </c>
      <c r="G6027" s="1246">
        <v>4</v>
      </c>
    </row>
    <row r="6028" spans="1:7" hidden="1">
      <c r="A6028" s="1119" t="s">
        <v>5170</v>
      </c>
      <c r="B6028" s="1118" t="s">
        <v>5171</v>
      </c>
      <c r="C6028" s="1117" t="s">
        <v>2816</v>
      </c>
      <c r="D6028" s="1116" t="s">
        <v>4879</v>
      </c>
      <c r="E6028" s="1356">
        <v>4</v>
      </c>
      <c r="F6028" s="1256">
        <v>1</v>
      </c>
      <c r="G6028" s="1246">
        <v>4</v>
      </c>
    </row>
    <row r="6029" spans="1:7" hidden="1">
      <c r="A6029" s="1119" t="s">
        <v>5170</v>
      </c>
      <c r="B6029" s="1118" t="s">
        <v>5171</v>
      </c>
      <c r="C6029" s="1117" t="s">
        <v>2817</v>
      </c>
      <c r="D6029" s="1116" t="s">
        <v>4242</v>
      </c>
      <c r="E6029" s="1356">
        <v>4</v>
      </c>
      <c r="F6029" s="1256">
        <v>1</v>
      </c>
      <c r="G6029" s="1246">
        <v>4</v>
      </c>
    </row>
    <row r="6030" spans="1:7" hidden="1">
      <c r="A6030" s="1119" t="s">
        <v>5170</v>
      </c>
      <c r="B6030" s="1118" t="s">
        <v>5171</v>
      </c>
      <c r="C6030" s="1117" t="s">
        <v>2818</v>
      </c>
      <c r="D6030" s="1116" t="s">
        <v>4244</v>
      </c>
      <c r="E6030" s="1356">
        <v>4</v>
      </c>
      <c r="F6030" s="1256">
        <v>1</v>
      </c>
      <c r="G6030" s="1246">
        <v>4</v>
      </c>
    </row>
    <row r="6031" spans="1:7" hidden="1">
      <c r="A6031" s="1119" t="s">
        <v>5170</v>
      </c>
      <c r="B6031" s="1118" t="s">
        <v>5171</v>
      </c>
      <c r="C6031" s="1117" t="s">
        <v>2819</v>
      </c>
      <c r="D6031" s="1116" t="s">
        <v>4877</v>
      </c>
      <c r="E6031" s="1356">
        <v>4</v>
      </c>
      <c r="F6031" s="1256">
        <v>1</v>
      </c>
      <c r="G6031" s="1246">
        <v>4</v>
      </c>
    </row>
    <row r="6032" spans="1:7" hidden="1">
      <c r="A6032" s="1119" t="s">
        <v>5170</v>
      </c>
      <c r="B6032" s="1118" t="s">
        <v>5171</v>
      </c>
      <c r="C6032" s="1117" t="s">
        <v>1987</v>
      </c>
      <c r="D6032" s="1116" t="s">
        <v>1294</v>
      </c>
      <c r="E6032" s="1356">
        <v>1</v>
      </c>
      <c r="F6032" s="1256">
        <v>1</v>
      </c>
      <c r="G6032" s="1246">
        <v>1</v>
      </c>
    </row>
    <row r="6033" spans="1:7" hidden="1">
      <c r="A6033" s="1119" t="s">
        <v>5170</v>
      </c>
      <c r="B6033" s="1118" t="s">
        <v>5171</v>
      </c>
      <c r="C6033" s="1117" t="s">
        <v>1746</v>
      </c>
      <c r="D6033" s="1116" t="s">
        <v>2245</v>
      </c>
      <c r="E6033" s="1356">
        <v>1</v>
      </c>
      <c r="F6033" s="1256">
        <v>1</v>
      </c>
      <c r="G6033" s="1246">
        <v>1</v>
      </c>
    </row>
    <row r="6034" spans="1:7" hidden="1">
      <c r="A6034" s="1119" t="s">
        <v>5170</v>
      </c>
      <c r="B6034" s="1118" t="s">
        <v>5171</v>
      </c>
      <c r="C6034" s="1117" t="s">
        <v>2700</v>
      </c>
      <c r="D6034" s="1116" t="s">
        <v>3763</v>
      </c>
      <c r="E6034" s="1356">
        <v>1</v>
      </c>
      <c r="F6034" s="1256">
        <v>1</v>
      </c>
      <c r="G6034" s="1246">
        <v>1</v>
      </c>
    </row>
    <row r="6035" spans="1:7" hidden="1">
      <c r="A6035" s="1119" t="s">
        <v>5170</v>
      </c>
      <c r="B6035" s="1118" t="s">
        <v>5171</v>
      </c>
      <c r="C6035" s="1117" t="s">
        <v>2205</v>
      </c>
      <c r="D6035" s="1116" t="s">
        <v>457</v>
      </c>
      <c r="E6035" s="1356">
        <v>1</v>
      </c>
      <c r="F6035" s="1256">
        <v>1</v>
      </c>
      <c r="G6035" s="1246">
        <v>1</v>
      </c>
    </row>
    <row r="6036" spans="1:7" hidden="1">
      <c r="A6036" s="1119" t="s">
        <v>5170</v>
      </c>
      <c r="B6036" s="1118" t="s">
        <v>5171</v>
      </c>
      <c r="C6036" s="1117" t="s">
        <v>2497</v>
      </c>
      <c r="D6036" s="1116" t="s">
        <v>3784</v>
      </c>
      <c r="E6036" s="1356">
        <v>3</v>
      </c>
      <c r="F6036" s="1256">
        <v>1</v>
      </c>
      <c r="G6036" s="1246">
        <v>3</v>
      </c>
    </row>
    <row r="6037" spans="1:7" ht="14.15" customHeight="1">
      <c r="A6037" s="1119" t="s">
        <v>5170</v>
      </c>
      <c r="B6037" s="1118" t="s">
        <v>5171</v>
      </c>
      <c r="C6037" s="1117" t="s">
        <v>4432</v>
      </c>
      <c r="D6037" s="1116" t="s">
        <v>1792</v>
      </c>
      <c r="E6037" s="1356">
        <v>8.0000000000000004E-4</v>
      </c>
      <c r="F6037" s="1256">
        <v>1</v>
      </c>
      <c r="G6037" s="1246">
        <v>8.0000000000000004E-4</v>
      </c>
    </row>
    <row r="6038" spans="1:7" ht="14.15" customHeight="1">
      <c r="A6038" s="1119" t="s">
        <v>5170</v>
      </c>
      <c r="B6038" s="1118" t="s">
        <v>5171</v>
      </c>
      <c r="C6038" s="1117" t="s">
        <v>5417</v>
      </c>
      <c r="D6038" s="1116" t="s">
        <v>3885</v>
      </c>
      <c r="E6038" s="1356">
        <v>2.5000000000000001E-3</v>
      </c>
      <c r="F6038" s="1256">
        <v>1</v>
      </c>
      <c r="G6038" s="1246">
        <v>2.5000000000000001E-3</v>
      </c>
    </row>
    <row r="6039" spans="1:7" ht="14.15" customHeight="1">
      <c r="A6039" s="1119" t="s">
        <v>5170</v>
      </c>
      <c r="B6039" s="1118" t="s">
        <v>5171</v>
      </c>
      <c r="C6039" s="1117" t="s">
        <v>5419</v>
      </c>
      <c r="D6039" s="1116" t="s">
        <v>3704</v>
      </c>
      <c r="E6039" s="1356">
        <v>0.01</v>
      </c>
      <c r="F6039" s="1256">
        <v>1</v>
      </c>
      <c r="G6039" s="1246">
        <v>0.01</v>
      </c>
    </row>
    <row r="6040" spans="1:7" ht="14.15" customHeight="1">
      <c r="A6040" s="1119" t="s">
        <v>5170</v>
      </c>
      <c r="B6040" s="1118" t="s">
        <v>5171</v>
      </c>
      <c r="C6040" s="1117" t="s">
        <v>869</v>
      </c>
      <c r="D6040" s="1116" t="s">
        <v>1793</v>
      </c>
      <c r="E6040" s="1356">
        <v>6.9999999999999999E-4</v>
      </c>
      <c r="F6040" s="1256">
        <v>1</v>
      </c>
      <c r="G6040" s="1246">
        <v>6.9999999999999999E-4</v>
      </c>
    </row>
    <row r="6041" spans="1:7" ht="14.15" customHeight="1">
      <c r="A6041" s="1119" t="s">
        <v>5170</v>
      </c>
      <c r="B6041" s="1118" t="s">
        <v>5171</v>
      </c>
      <c r="C6041" s="1117" t="s">
        <v>1342</v>
      </c>
      <c r="D6041" s="1116" t="s">
        <v>1540</v>
      </c>
      <c r="E6041" s="1356">
        <v>4.0000000000000001E-3</v>
      </c>
      <c r="F6041" s="1256">
        <v>1</v>
      </c>
      <c r="G6041" s="1246">
        <v>4.0000000000000001E-3</v>
      </c>
    </row>
    <row r="6042" spans="1:7" ht="14.15" customHeight="1">
      <c r="A6042" s="1119" t="s">
        <v>5170</v>
      </c>
      <c r="B6042" s="1118" t="s">
        <v>5171</v>
      </c>
      <c r="C6042" s="1117" t="s">
        <v>870</v>
      </c>
      <c r="D6042" s="1116" t="s">
        <v>871</v>
      </c>
      <c r="E6042" s="1356">
        <v>1E-3</v>
      </c>
      <c r="F6042" s="1256">
        <v>1</v>
      </c>
      <c r="G6042" s="1246">
        <v>1E-3</v>
      </c>
    </row>
    <row r="6043" spans="1:7" ht="14.15" customHeight="1">
      <c r="A6043" s="1119" t="s">
        <v>5170</v>
      </c>
      <c r="B6043" s="1118" t="s">
        <v>5171</v>
      </c>
      <c r="C6043" s="1117" t="s">
        <v>727</v>
      </c>
      <c r="D6043" s="1116" t="s">
        <v>377</v>
      </c>
      <c r="E6043" s="1356">
        <v>0.52900000000000003</v>
      </c>
      <c r="F6043" s="1256">
        <v>1</v>
      </c>
      <c r="G6043" s="1246">
        <v>0.52900000000000003</v>
      </c>
    </row>
    <row r="6044" spans="1:7" ht="14.15" customHeight="1">
      <c r="A6044" s="1119" t="s">
        <v>5170</v>
      </c>
      <c r="B6044" s="1118" t="s">
        <v>5171</v>
      </c>
      <c r="C6044" s="1117" t="s">
        <v>2555</v>
      </c>
      <c r="D6044" s="1116" t="s">
        <v>4814</v>
      </c>
      <c r="E6044" s="1356">
        <v>0.73399999999999999</v>
      </c>
      <c r="F6044" s="1256">
        <v>1</v>
      </c>
      <c r="G6044" s="1246">
        <v>0.73399999999999999</v>
      </c>
    </row>
    <row r="6045" spans="1:7" ht="14.15" customHeight="1">
      <c r="A6045" s="1119" t="s">
        <v>5170</v>
      </c>
      <c r="B6045" s="1118" t="s">
        <v>5171</v>
      </c>
      <c r="C6045" s="1117" t="s">
        <v>292</v>
      </c>
      <c r="D6045" s="1116" t="s">
        <v>378</v>
      </c>
      <c r="E6045" s="1356">
        <v>0.75700000000000001</v>
      </c>
      <c r="F6045" s="1256">
        <v>1</v>
      </c>
      <c r="G6045" s="1246">
        <v>0.75700000000000001</v>
      </c>
    </row>
    <row r="6046" spans="1:7" ht="14.15" customHeight="1">
      <c r="A6046" s="1119" t="s">
        <v>5170</v>
      </c>
      <c r="B6046" s="1118" t="s">
        <v>5171</v>
      </c>
      <c r="C6046" s="1117" t="s">
        <v>6660</v>
      </c>
      <c r="D6046" s="1116" t="s">
        <v>6661</v>
      </c>
      <c r="E6046" s="1356">
        <v>1.1000000000000001E-3</v>
      </c>
      <c r="F6046" s="1256">
        <v>1</v>
      </c>
      <c r="G6046" s="1246">
        <v>1.1000000000000001E-3</v>
      </c>
    </row>
    <row r="6047" spans="1:7" ht="14.15" customHeight="1">
      <c r="A6047" s="1119" t="s">
        <v>4854</v>
      </c>
      <c r="B6047" s="1118" t="s">
        <v>4855</v>
      </c>
      <c r="C6047" s="1117" t="s">
        <v>187</v>
      </c>
      <c r="D6047" s="1116" t="s">
        <v>456</v>
      </c>
      <c r="E6047" s="1356">
        <v>1</v>
      </c>
      <c r="F6047" s="1256">
        <v>1</v>
      </c>
      <c r="G6047" s="1246">
        <v>1</v>
      </c>
    </row>
    <row r="6048" spans="1:7" ht="14.15" customHeight="1">
      <c r="A6048" s="1119" t="s">
        <v>4854</v>
      </c>
      <c r="B6048" s="1118" t="s">
        <v>4855</v>
      </c>
      <c r="C6048" s="1117" t="s">
        <v>1747</v>
      </c>
      <c r="D6048" s="1116" t="s">
        <v>5005</v>
      </c>
      <c r="E6048" s="1356">
        <v>1</v>
      </c>
      <c r="F6048" s="1256">
        <v>1</v>
      </c>
      <c r="G6048" s="1246">
        <v>1</v>
      </c>
    </row>
    <row r="6049" spans="1:7" ht="14.15" customHeight="1">
      <c r="A6049" s="1119" t="s">
        <v>4854</v>
      </c>
      <c r="B6049" s="1118" t="s">
        <v>4855</v>
      </c>
      <c r="C6049" s="1117" t="s">
        <v>1986</v>
      </c>
      <c r="D6049" s="1116" t="s">
        <v>4064</v>
      </c>
      <c r="E6049" s="1356">
        <v>2</v>
      </c>
      <c r="F6049" s="1256">
        <v>1</v>
      </c>
      <c r="G6049" s="1246">
        <v>2</v>
      </c>
    </row>
    <row r="6050" spans="1:7" ht="14.15" customHeight="1">
      <c r="A6050" s="1119" t="s">
        <v>4854</v>
      </c>
      <c r="B6050" s="1118" t="s">
        <v>4855</v>
      </c>
      <c r="C6050" s="1117" t="s">
        <v>1987</v>
      </c>
      <c r="D6050" s="1116" t="s">
        <v>1294</v>
      </c>
      <c r="E6050" s="1356">
        <v>1</v>
      </c>
      <c r="F6050" s="1256">
        <v>1</v>
      </c>
      <c r="G6050" s="1246">
        <v>1</v>
      </c>
    </row>
    <row r="6051" spans="1:7" ht="14.15" customHeight="1">
      <c r="A6051" s="1119" t="s">
        <v>4854</v>
      </c>
      <c r="B6051" s="1118" t="s">
        <v>4855</v>
      </c>
      <c r="C6051" s="1117" t="s">
        <v>2205</v>
      </c>
      <c r="D6051" s="1116" t="s">
        <v>457</v>
      </c>
      <c r="E6051" s="1356">
        <v>1</v>
      </c>
      <c r="F6051" s="1256">
        <v>1</v>
      </c>
      <c r="G6051" s="1246">
        <v>1</v>
      </c>
    </row>
    <row r="6052" spans="1:7" ht="14.15" customHeight="1">
      <c r="A6052" s="1119" t="s">
        <v>4854</v>
      </c>
      <c r="B6052" s="1118" t="s">
        <v>4855</v>
      </c>
      <c r="C6052" s="1117" t="s">
        <v>2497</v>
      </c>
      <c r="D6052" s="1116" t="s">
        <v>3784</v>
      </c>
      <c r="E6052" s="1358">
        <v>3</v>
      </c>
      <c r="F6052" s="1256">
        <v>1</v>
      </c>
      <c r="G6052" s="1246">
        <v>3</v>
      </c>
    </row>
    <row r="6053" spans="1:7" ht="14.15" customHeight="1">
      <c r="A6053" s="1119" t="s">
        <v>4854</v>
      </c>
      <c r="B6053" s="1118" t="s">
        <v>4855</v>
      </c>
      <c r="C6053" s="1117" t="s">
        <v>4432</v>
      </c>
      <c r="D6053" s="1116" t="s">
        <v>1792</v>
      </c>
      <c r="E6053" s="1356">
        <v>8.0000000000000004E-4</v>
      </c>
      <c r="F6053" s="1256">
        <v>1</v>
      </c>
      <c r="G6053" s="1246">
        <v>8.0000000000000004E-4</v>
      </c>
    </row>
    <row r="6054" spans="1:7" ht="14.15" customHeight="1">
      <c r="A6054" s="1119" t="s">
        <v>4854</v>
      </c>
      <c r="B6054" s="1118" t="s">
        <v>4855</v>
      </c>
      <c r="C6054" s="1117" t="s">
        <v>5417</v>
      </c>
      <c r="D6054" s="1116" t="s">
        <v>3885</v>
      </c>
      <c r="E6054" s="1356">
        <v>2.5000000000000001E-3</v>
      </c>
      <c r="F6054" s="1256">
        <v>1</v>
      </c>
      <c r="G6054" s="1246">
        <v>2.5000000000000001E-3</v>
      </c>
    </row>
    <row r="6055" spans="1:7" ht="14.15" customHeight="1">
      <c r="A6055" s="1119" t="s">
        <v>4854</v>
      </c>
      <c r="B6055" s="1118" t="s">
        <v>4855</v>
      </c>
      <c r="C6055" s="1117" t="s">
        <v>5419</v>
      </c>
      <c r="D6055" s="1116" t="s">
        <v>3704</v>
      </c>
      <c r="E6055" s="1356">
        <v>0.01</v>
      </c>
      <c r="F6055" s="1256">
        <v>1</v>
      </c>
      <c r="G6055" s="1246">
        <v>0.01</v>
      </c>
    </row>
    <row r="6056" spans="1:7" ht="14.15" customHeight="1">
      <c r="A6056" s="1119" t="s">
        <v>4854</v>
      </c>
      <c r="B6056" s="1118" t="s">
        <v>4855</v>
      </c>
      <c r="C6056" s="1117" t="s">
        <v>869</v>
      </c>
      <c r="D6056" s="1116" t="s">
        <v>1793</v>
      </c>
      <c r="E6056" s="1356">
        <v>6.9999999999999999E-4</v>
      </c>
      <c r="F6056" s="1256">
        <v>1</v>
      </c>
      <c r="G6056" s="1246">
        <v>6.9999999999999999E-4</v>
      </c>
    </row>
    <row r="6057" spans="1:7" ht="14.15" customHeight="1">
      <c r="A6057" s="1119" t="s">
        <v>4854</v>
      </c>
      <c r="B6057" s="1118" t="s">
        <v>4855</v>
      </c>
      <c r="C6057" s="1117" t="s">
        <v>4692</v>
      </c>
      <c r="D6057" s="1116" t="s">
        <v>4137</v>
      </c>
      <c r="E6057" s="1356">
        <v>2E-3</v>
      </c>
      <c r="F6057" s="1256">
        <v>1</v>
      </c>
      <c r="G6057" s="1246">
        <v>2E-3</v>
      </c>
    </row>
    <row r="6058" spans="1:7" ht="14.15" customHeight="1">
      <c r="A6058" s="1119" t="s">
        <v>4854</v>
      </c>
      <c r="B6058" s="1118" t="s">
        <v>4855</v>
      </c>
      <c r="C6058" s="1117" t="s">
        <v>1342</v>
      </c>
      <c r="D6058" s="1116" t="s">
        <v>1540</v>
      </c>
      <c r="E6058" s="1356">
        <v>4.0000000000000001E-3</v>
      </c>
      <c r="F6058" s="1256">
        <v>1</v>
      </c>
      <c r="G6058" s="1246">
        <v>4.0000000000000001E-3</v>
      </c>
    </row>
    <row r="6059" spans="1:7" ht="14.15" customHeight="1">
      <c r="A6059" s="1119" t="s">
        <v>4854</v>
      </c>
      <c r="B6059" s="1118" t="s">
        <v>4855</v>
      </c>
      <c r="C6059" s="1117" t="s">
        <v>870</v>
      </c>
      <c r="D6059" s="1116" t="s">
        <v>871</v>
      </c>
      <c r="E6059" s="1356">
        <v>1E-3</v>
      </c>
      <c r="F6059" s="1256">
        <v>1</v>
      </c>
      <c r="G6059" s="1246">
        <v>1E-3</v>
      </c>
    </row>
    <row r="6060" spans="1:7" ht="14.15" customHeight="1">
      <c r="A6060" s="1119" t="s">
        <v>4854</v>
      </c>
      <c r="B6060" s="1118" t="s">
        <v>4855</v>
      </c>
      <c r="C6060" s="1117" t="s">
        <v>727</v>
      </c>
      <c r="D6060" s="1116" t="s">
        <v>377</v>
      </c>
      <c r="E6060" s="1356">
        <v>0.52900000000000003</v>
      </c>
      <c r="F6060" s="1256">
        <v>1</v>
      </c>
      <c r="G6060" s="1246">
        <v>0.52900000000000003</v>
      </c>
    </row>
    <row r="6061" spans="1:7" ht="14.15" customHeight="1">
      <c r="A6061" s="1119" t="s">
        <v>4854</v>
      </c>
      <c r="B6061" s="1118" t="s">
        <v>4855</v>
      </c>
      <c r="C6061" s="1117" t="s">
        <v>2555</v>
      </c>
      <c r="D6061" s="1116" t="s">
        <v>4814</v>
      </c>
      <c r="E6061" s="1356">
        <v>0.73399999999999999</v>
      </c>
      <c r="F6061" s="1256">
        <v>1</v>
      </c>
      <c r="G6061" s="1246">
        <v>0.73399999999999999</v>
      </c>
    </row>
    <row r="6062" spans="1:7" ht="14.15" customHeight="1">
      <c r="A6062" s="1119" t="s">
        <v>4854</v>
      </c>
      <c r="B6062" s="1118" t="s">
        <v>4855</v>
      </c>
      <c r="C6062" s="1117" t="s">
        <v>292</v>
      </c>
      <c r="D6062" s="1116" t="s">
        <v>378</v>
      </c>
      <c r="E6062" s="1356">
        <v>0.75700000000000001</v>
      </c>
      <c r="F6062" s="1256">
        <v>1</v>
      </c>
      <c r="G6062" s="1246">
        <v>0.75700000000000001</v>
      </c>
    </row>
    <row r="6063" spans="1:7" ht="14.15" customHeight="1">
      <c r="A6063" s="1119" t="s">
        <v>4854</v>
      </c>
      <c r="B6063" s="1118" t="s">
        <v>4855</v>
      </c>
      <c r="C6063" s="1117" t="s">
        <v>5064</v>
      </c>
      <c r="D6063" s="1116" t="s">
        <v>5065</v>
      </c>
      <c r="E6063" s="1356">
        <v>0.191</v>
      </c>
      <c r="F6063" s="1256">
        <v>1</v>
      </c>
      <c r="G6063" s="1246">
        <v>0.191</v>
      </c>
    </row>
    <row r="6064" spans="1:7" ht="14.15" customHeight="1">
      <c r="A6064" s="1119" t="s">
        <v>4854</v>
      </c>
      <c r="B6064" s="1118" t="s">
        <v>4855</v>
      </c>
      <c r="C6064" s="1117" t="s">
        <v>2102</v>
      </c>
      <c r="D6064" s="1116" t="s">
        <v>4815</v>
      </c>
      <c r="E6064" s="1356">
        <v>0.33300000000000002</v>
      </c>
      <c r="F6064" s="1256">
        <v>1</v>
      </c>
      <c r="G6064" s="1246">
        <v>0.33300000000000002</v>
      </c>
    </row>
    <row r="6065" spans="1:7" ht="14.15" customHeight="1">
      <c r="A6065" s="1119" t="s">
        <v>4854</v>
      </c>
      <c r="B6065" s="1118" t="s">
        <v>4855</v>
      </c>
      <c r="C6065" s="1117" t="s">
        <v>6660</v>
      </c>
      <c r="D6065" s="1116" t="s">
        <v>6661</v>
      </c>
      <c r="E6065" s="1356">
        <v>1.5E-3</v>
      </c>
      <c r="F6065" s="1256">
        <v>1</v>
      </c>
      <c r="G6065" s="1246">
        <v>1.5E-3</v>
      </c>
    </row>
    <row r="6066" spans="1:7" ht="14.15" customHeight="1">
      <c r="A6066" s="1119" t="s">
        <v>6856</v>
      </c>
      <c r="B6066" s="1118" t="s">
        <v>6857</v>
      </c>
      <c r="C6066" s="1117" t="s">
        <v>187</v>
      </c>
      <c r="D6066" s="1116" t="s">
        <v>456</v>
      </c>
      <c r="E6066" s="1356">
        <v>1</v>
      </c>
      <c r="F6066" s="1256">
        <v>1</v>
      </c>
      <c r="G6066" s="1246">
        <v>1</v>
      </c>
    </row>
    <row r="6067" spans="1:7" ht="14.15" customHeight="1">
      <c r="A6067" s="1119" t="s">
        <v>6856</v>
      </c>
      <c r="B6067" s="1118" t="s">
        <v>6857</v>
      </c>
      <c r="C6067" s="1117" t="s">
        <v>1747</v>
      </c>
      <c r="D6067" s="1116" t="s">
        <v>5005</v>
      </c>
      <c r="E6067" s="1356">
        <v>1</v>
      </c>
      <c r="F6067" s="1256">
        <v>1</v>
      </c>
      <c r="G6067" s="1246">
        <v>1</v>
      </c>
    </row>
    <row r="6068" spans="1:7" ht="14.15" customHeight="1">
      <c r="A6068" s="1119" t="s">
        <v>6856</v>
      </c>
      <c r="B6068" s="1118" t="s">
        <v>6857</v>
      </c>
      <c r="C6068" s="1117" t="s">
        <v>1986</v>
      </c>
      <c r="D6068" s="1116" t="s">
        <v>4064</v>
      </c>
      <c r="E6068" s="1356">
        <v>2</v>
      </c>
      <c r="F6068" s="1256">
        <v>1</v>
      </c>
      <c r="G6068" s="1246">
        <v>2</v>
      </c>
    </row>
    <row r="6069" spans="1:7" ht="14.15" customHeight="1">
      <c r="A6069" s="1119" t="s">
        <v>6856</v>
      </c>
      <c r="B6069" s="1118" t="s">
        <v>6857</v>
      </c>
      <c r="C6069" s="1117" t="s">
        <v>1987</v>
      </c>
      <c r="D6069" s="1116" t="s">
        <v>1294</v>
      </c>
      <c r="E6069" s="1356">
        <v>1</v>
      </c>
      <c r="F6069" s="1256">
        <v>1</v>
      </c>
      <c r="G6069" s="1246">
        <v>1</v>
      </c>
    </row>
    <row r="6070" spans="1:7" ht="14.15" customHeight="1">
      <c r="A6070" s="1119" t="s">
        <v>6856</v>
      </c>
      <c r="B6070" s="1118" t="s">
        <v>6857</v>
      </c>
      <c r="C6070" s="1117" t="s">
        <v>2205</v>
      </c>
      <c r="D6070" s="1116" t="s">
        <v>457</v>
      </c>
      <c r="E6070" s="1356">
        <v>1</v>
      </c>
      <c r="F6070" s="1256">
        <v>1</v>
      </c>
      <c r="G6070" s="1246">
        <v>1</v>
      </c>
    </row>
    <row r="6071" spans="1:7" ht="14.15" customHeight="1">
      <c r="A6071" s="1119" t="s">
        <v>6856</v>
      </c>
      <c r="B6071" s="1118" t="s">
        <v>6857</v>
      </c>
      <c r="C6071" s="1117" t="s">
        <v>2497</v>
      </c>
      <c r="D6071" s="1116" t="s">
        <v>3784</v>
      </c>
      <c r="E6071" s="1356">
        <v>3</v>
      </c>
      <c r="F6071" s="1256">
        <v>1</v>
      </c>
      <c r="G6071" s="1246">
        <v>3</v>
      </c>
    </row>
    <row r="6072" spans="1:7" ht="14.15" customHeight="1">
      <c r="A6072" s="1119" t="s">
        <v>6856</v>
      </c>
      <c r="B6072" s="1118" t="s">
        <v>6857</v>
      </c>
      <c r="C6072" s="1117" t="s">
        <v>4432</v>
      </c>
      <c r="D6072" s="1116" t="s">
        <v>1792</v>
      </c>
      <c r="E6072" s="1356">
        <v>8.0000000000000004E-4</v>
      </c>
      <c r="F6072" s="1256">
        <v>1</v>
      </c>
      <c r="G6072" s="1246">
        <v>8.0000000000000004E-4</v>
      </c>
    </row>
    <row r="6073" spans="1:7" ht="14.15" customHeight="1">
      <c r="A6073" s="1119" t="s">
        <v>6856</v>
      </c>
      <c r="B6073" s="1118" t="s">
        <v>6857</v>
      </c>
      <c r="C6073" s="1117" t="s">
        <v>5417</v>
      </c>
      <c r="D6073" s="1116" t="s">
        <v>3885</v>
      </c>
      <c r="E6073" s="1356">
        <v>2.5000000000000001E-3</v>
      </c>
      <c r="F6073" s="1256">
        <v>1</v>
      </c>
      <c r="G6073" s="1246">
        <v>2.5000000000000001E-3</v>
      </c>
    </row>
    <row r="6074" spans="1:7" ht="14.15" customHeight="1">
      <c r="A6074" s="1119" t="s">
        <v>6856</v>
      </c>
      <c r="B6074" s="1118" t="s">
        <v>6857</v>
      </c>
      <c r="C6074" s="1117" t="s">
        <v>5419</v>
      </c>
      <c r="D6074" s="1116" t="s">
        <v>3704</v>
      </c>
      <c r="E6074" s="1356">
        <v>0.01</v>
      </c>
      <c r="F6074" s="1256">
        <v>1</v>
      </c>
      <c r="G6074" s="1246">
        <v>0.01</v>
      </c>
    </row>
    <row r="6075" spans="1:7" ht="14.15" customHeight="1">
      <c r="A6075" s="1119" t="s">
        <v>6856</v>
      </c>
      <c r="B6075" s="1118" t="s">
        <v>6857</v>
      </c>
      <c r="C6075" s="1117" t="s">
        <v>869</v>
      </c>
      <c r="D6075" s="1116" t="s">
        <v>1793</v>
      </c>
      <c r="E6075" s="1356">
        <v>6.9999999999999999E-4</v>
      </c>
      <c r="F6075" s="1256">
        <v>1</v>
      </c>
      <c r="G6075" s="1246">
        <v>6.9999999999999999E-4</v>
      </c>
    </row>
    <row r="6076" spans="1:7" ht="14.15" customHeight="1">
      <c r="A6076" s="1119" t="s">
        <v>6856</v>
      </c>
      <c r="B6076" s="1118" t="s">
        <v>6857</v>
      </c>
      <c r="C6076" s="1117" t="s">
        <v>4692</v>
      </c>
      <c r="D6076" s="1116" t="s">
        <v>4137</v>
      </c>
      <c r="E6076" s="1356">
        <v>2E-3</v>
      </c>
      <c r="F6076" s="1256">
        <v>1</v>
      </c>
      <c r="G6076" s="1246">
        <v>2E-3</v>
      </c>
    </row>
    <row r="6077" spans="1:7" ht="14.15" customHeight="1">
      <c r="A6077" s="1119" t="s">
        <v>6856</v>
      </c>
      <c r="B6077" s="1118" t="s">
        <v>6857</v>
      </c>
      <c r="C6077" s="1117" t="s">
        <v>1342</v>
      </c>
      <c r="D6077" s="1116" t="s">
        <v>1540</v>
      </c>
      <c r="E6077" s="1356">
        <v>4.0000000000000001E-3</v>
      </c>
      <c r="F6077" s="1256">
        <v>1</v>
      </c>
      <c r="G6077" s="1246">
        <v>4.0000000000000001E-3</v>
      </c>
    </row>
    <row r="6078" spans="1:7" ht="14.15" customHeight="1">
      <c r="A6078" s="1119" t="s">
        <v>6856</v>
      </c>
      <c r="B6078" s="1118" t="s">
        <v>6857</v>
      </c>
      <c r="C6078" s="1117" t="s">
        <v>870</v>
      </c>
      <c r="D6078" s="1116" t="s">
        <v>871</v>
      </c>
      <c r="E6078" s="1356">
        <v>1E-3</v>
      </c>
      <c r="F6078" s="1256">
        <v>1</v>
      </c>
      <c r="G6078" s="1246">
        <v>1E-3</v>
      </c>
    </row>
    <row r="6079" spans="1:7" ht="14.15" customHeight="1">
      <c r="A6079" s="1119" t="s">
        <v>6856</v>
      </c>
      <c r="B6079" s="1118" t="s">
        <v>6857</v>
      </c>
      <c r="C6079" s="1117" t="s">
        <v>727</v>
      </c>
      <c r="D6079" s="1116" t="s">
        <v>377</v>
      </c>
      <c r="E6079" s="1356">
        <v>0.52900000000000003</v>
      </c>
      <c r="F6079" s="1256">
        <v>1</v>
      </c>
      <c r="G6079" s="1246">
        <v>0.52900000000000003</v>
      </c>
    </row>
    <row r="6080" spans="1:7" ht="14.15" customHeight="1">
      <c r="A6080" s="1119" t="s">
        <v>6856</v>
      </c>
      <c r="B6080" s="1118" t="s">
        <v>6857</v>
      </c>
      <c r="C6080" s="1117" t="s">
        <v>2555</v>
      </c>
      <c r="D6080" s="1116" t="s">
        <v>4814</v>
      </c>
      <c r="E6080" s="1356">
        <v>0.73399999999999999</v>
      </c>
      <c r="F6080" s="1256">
        <v>1</v>
      </c>
      <c r="G6080" s="1246">
        <v>0.73399999999999999</v>
      </c>
    </row>
    <row r="6081" spans="1:7" ht="14.15" customHeight="1">
      <c r="A6081" s="1119" t="s">
        <v>6856</v>
      </c>
      <c r="B6081" s="1118" t="s">
        <v>6857</v>
      </c>
      <c r="C6081" s="1117" t="s">
        <v>292</v>
      </c>
      <c r="D6081" s="1116" t="s">
        <v>378</v>
      </c>
      <c r="E6081" s="1356">
        <v>0.75700000000000001</v>
      </c>
      <c r="F6081" s="1256">
        <v>1</v>
      </c>
      <c r="G6081" s="1246">
        <v>0.75700000000000001</v>
      </c>
    </row>
    <row r="6082" spans="1:7" ht="14.15" customHeight="1">
      <c r="A6082" s="1119" t="s">
        <v>6856</v>
      </c>
      <c r="B6082" s="1118" t="s">
        <v>6857</v>
      </c>
      <c r="C6082" s="1117" t="s">
        <v>5064</v>
      </c>
      <c r="D6082" s="1116" t="s">
        <v>5065</v>
      </c>
      <c r="E6082" s="1356">
        <v>0.191</v>
      </c>
      <c r="F6082" s="1256">
        <v>1</v>
      </c>
      <c r="G6082" s="1246">
        <v>0.191</v>
      </c>
    </row>
    <row r="6083" spans="1:7" ht="14.15" customHeight="1">
      <c r="A6083" s="1119" t="s">
        <v>6856</v>
      </c>
      <c r="B6083" s="1118" t="s">
        <v>6857</v>
      </c>
      <c r="C6083" s="1117" t="s">
        <v>2102</v>
      </c>
      <c r="D6083" s="1116" t="s">
        <v>4815</v>
      </c>
      <c r="E6083" s="1356">
        <v>0.33300000000000002</v>
      </c>
      <c r="F6083" s="1256">
        <v>1</v>
      </c>
      <c r="G6083" s="1246">
        <v>0.33300000000000002</v>
      </c>
    </row>
    <row r="6084" spans="1:7" ht="14.15" customHeight="1">
      <c r="A6084" s="1119" t="s">
        <v>6856</v>
      </c>
      <c r="B6084" s="1118" t="s">
        <v>6857</v>
      </c>
      <c r="C6084" s="1117" t="s">
        <v>6660</v>
      </c>
      <c r="D6084" s="1116" t="s">
        <v>6661</v>
      </c>
      <c r="E6084" s="1356">
        <v>1.5E-3</v>
      </c>
      <c r="F6084" s="1256">
        <v>1</v>
      </c>
      <c r="G6084" s="1246">
        <v>1.5E-3</v>
      </c>
    </row>
    <row r="6085" spans="1:7" ht="14.15" customHeight="1">
      <c r="A6085" s="1119" t="s">
        <v>3651</v>
      </c>
      <c r="B6085" s="1118" t="s">
        <v>2226</v>
      </c>
      <c r="C6085" s="1117" t="s">
        <v>187</v>
      </c>
      <c r="D6085" s="1116" t="s">
        <v>456</v>
      </c>
      <c r="E6085" s="1356">
        <v>1</v>
      </c>
      <c r="F6085" s="1256">
        <v>1</v>
      </c>
      <c r="G6085" s="1246">
        <v>1</v>
      </c>
    </row>
    <row r="6086" spans="1:7" ht="14.15" customHeight="1">
      <c r="A6086" s="1119" t="s">
        <v>3651</v>
      </c>
      <c r="B6086" s="1118" t="s">
        <v>2226</v>
      </c>
      <c r="C6086" s="1117" t="s">
        <v>1747</v>
      </c>
      <c r="D6086" s="1116" t="s">
        <v>5005</v>
      </c>
      <c r="E6086" s="1358">
        <v>1</v>
      </c>
      <c r="F6086" s="1256">
        <v>1</v>
      </c>
      <c r="G6086" s="1246">
        <v>1</v>
      </c>
    </row>
    <row r="6087" spans="1:7" ht="14.15" customHeight="1">
      <c r="A6087" s="1119" t="s">
        <v>3651</v>
      </c>
      <c r="B6087" s="1118" t="s">
        <v>2226</v>
      </c>
      <c r="C6087" s="1117" t="s">
        <v>1986</v>
      </c>
      <c r="D6087" s="1116" t="s">
        <v>4064</v>
      </c>
      <c r="E6087" s="1356">
        <v>2</v>
      </c>
      <c r="F6087" s="1256">
        <v>1</v>
      </c>
      <c r="G6087" s="1246">
        <v>2</v>
      </c>
    </row>
    <row r="6088" spans="1:7" ht="14.15" customHeight="1">
      <c r="A6088" s="1119" t="s">
        <v>3651</v>
      </c>
      <c r="B6088" s="1118" t="s">
        <v>2226</v>
      </c>
      <c r="C6088" s="1117" t="s">
        <v>1987</v>
      </c>
      <c r="D6088" s="1116" t="s">
        <v>1294</v>
      </c>
      <c r="E6088" s="1356">
        <v>1</v>
      </c>
      <c r="F6088" s="1256">
        <v>1</v>
      </c>
      <c r="G6088" s="1246">
        <v>1</v>
      </c>
    </row>
    <row r="6089" spans="1:7" ht="14.15" customHeight="1">
      <c r="A6089" s="1119" t="s">
        <v>3651</v>
      </c>
      <c r="B6089" s="1118" t="s">
        <v>2226</v>
      </c>
      <c r="C6089" s="1117" t="s">
        <v>1746</v>
      </c>
      <c r="D6089" s="1116" t="s">
        <v>2245</v>
      </c>
      <c r="E6089" s="1356">
        <v>1</v>
      </c>
      <c r="F6089" s="1256">
        <v>1</v>
      </c>
      <c r="G6089" s="1246">
        <v>1</v>
      </c>
    </row>
    <row r="6090" spans="1:7" ht="14.15" customHeight="1">
      <c r="A6090" s="1119" t="s">
        <v>3651</v>
      </c>
      <c r="B6090" s="1118" t="s">
        <v>2226</v>
      </c>
      <c r="C6090" s="1117" t="s">
        <v>2210</v>
      </c>
      <c r="D6090" s="1116" t="s">
        <v>459</v>
      </c>
      <c r="E6090" s="1356">
        <v>1</v>
      </c>
      <c r="F6090" s="1256">
        <v>1</v>
      </c>
      <c r="G6090" s="1246">
        <v>1</v>
      </c>
    </row>
    <row r="6091" spans="1:7" ht="14.15" customHeight="1">
      <c r="A6091" s="1119" t="s">
        <v>3651</v>
      </c>
      <c r="B6091" s="1118" t="s">
        <v>2226</v>
      </c>
      <c r="C6091" s="1117" t="s">
        <v>2205</v>
      </c>
      <c r="D6091" s="1116" t="s">
        <v>457</v>
      </c>
      <c r="E6091" s="1356">
        <v>1</v>
      </c>
      <c r="F6091" s="1256">
        <v>1</v>
      </c>
      <c r="G6091" s="1246">
        <v>1</v>
      </c>
    </row>
    <row r="6092" spans="1:7" ht="14.15" customHeight="1">
      <c r="A6092" s="1119" t="s">
        <v>3651</v>
      </c>
      <c r="B6092" s="1118" t="s">
        <v>2226</v>
      </c>
      <c r="C6092" s="1117" t="s">
        <v>2497</v>
      </c>
      <c r="D6092" s="1116" t="s">
        <v>3784</v>
      </c>
      <c r="E6092" s="1356">
        <v>2</v>
      </c>
      <c r="F6092" s="1256">
        <v>1</v>
      </c>
      <c r="G6092" s="1246">
        <v>2</v>
      </c>
    </row>
    <row r="6093" spans="1:7" ht="14.15" customHeight="1">
      <c r="A6093" s="1119" t="s">
        <v>3651</v>
      </c>
      <c r="B6093" s="1118" t="s">
        <v>2226</v>
      </c>
      <c r="C6093" s="1117" t="s">
        <v>4432</v>
      </c>
      <c r="D6093" s="1116" t="s">
        <v>1792</v>
      </c>
      <c r="E6093" s="1356">
        <v>1.6000000000000001E-3</v>
      </c>
      <c r="F6093" s="1256">
        <v>1</v>
      </c>
      <c r="G6093" s="1246">
        <v>1.6000000000000001E-3</v>
      </c>
    </row>
    <row r="6094" spans="1:7" ht="14.15" customHeight="1">
      <c r="A6094" s="1119" t="s">
        <v>3651</v>
      </c>
      <c r="B6094" s="1118" t="s">
        <v>2226</v>
      </c>
      <c r="C6094" s="1117" t="s">
        <v>5417</v>
      </c>
      <c r="D6094" s="1116" t="s">
        <v>3885</v>
      </c>
      <c r="E6094" s="1356">
        <v>5.0000000000000001E-3</v>
      </c>
      <c r="F6094" s="1256">
        <v>1</v>
      </c>
      <c r="G6094" s="1246">
        <v>5.0000000000000001E-3</v>
      </c>
    </row>
    <row r="6095" spans="1:7" ht="14.15" customHeight="1">
      <c r="A6095" s="1119" t="s">
        <v>3651</v>
      </c>
      <c r="B6095" s="1118" t="s">
        <v>2226</v>
      </c>
      <c r="C6095" s="1117" t="s">
        <v>5419</v>
      </c>
      <c r="D6095" s="1116" t="s">
        <v>3704</v>
      </c>
      <c r="E6095" s="1356">
        <v>0.02</v>
      </c>
      <c r="F6095" s="1256">
        <v>1</v>
      </c>
      <c r="G6095" s="1246">
        <v>0.02</v>
      </c>
    </row>
    <row r="6096" spans="1:7" ht="14.15" customHeight="1">
      <c r="A6096" s="1119" t="s">
        <v>3651</v>
      </c>
      <c r="B6096" s="1118" t="s">
        <v>2226</v>
      </c>
      <c r="C6096" s="1117" t="s">
        <v>869</v>
      </c>
      <c r="D6096" s="1116" t="s">
        <v>1793</v>
      </c>
      <c r="E6096" s="1356">
        <v>1.4E-3</v>
      </c>
      <c r="F6096" s="1256">
        <v>1</v>
      </c>
      <c r="G6096" s="1246">
        <v>1.4E-3</v>
      </c>
    </row>
    <row r="6097" spans="1:7" ht="14.15" customHeight="1">
      <c r="A6097" s="1119" t="s">
        <v>3651</v>
      </c>
      <c r="B6097" s="1118" t="s">
        <v>2226</v>
      </c>
      <c r="C6097" s="1117" t="s">
        <v>4692</v>
      </c>
      <c r="D6097" s="1116" t="s">
        <v>4137</v>
      </c>
      <c r="E6097" s="1356">
        <v>2E-3</v>
      </c>
      <c r="F6097" s="1256">
        <v>1</v>
      </c>
      <c r="G6097" s="1246">
        <v>2E-3</v>
      </c>
    </row>
    <row r="6098" spans="1:7" ht="14.15" customHeight="1">
      <c r="A6098" s="1119" t="s">
        <v>3651</v>
      </c>
      <c r="B6098" s="1118" t="s">
        <v>2226</v>
      </c>
      <c r="C6098" s="1117" t="s">
        <v>1342</v>
      </c>
      <c r="D6098" s="1116" t="s">
        <v>1540</v>
      </c>
      <c r="E6098" s="1356">
        <v>4.0000000000000001E-3</v>
      </c>
      <c r="F6098" s="1256">
        <v>1</v>
      </c>
      <c r="G6098" s="1246">
        <v>4.0000000000000001E-3</v>
      </c>
    </row>
    <row r="6099" spans="1:7" ht="14.15" customHeight="1">
      <c r="A6099" s="1119" t="s">
        <v>3651</v>
      </c>
      <c r="B6099" s="1118" t="s">
        <v>2226</v>
      </c>
      <c r="C6099" s="1117" t="s">
        <v>870</v>
      </c>
      <c r="D6099" s="1116" t="s">
        <v>871</v>
      </c>
      <c r="E6099" s="1356">
        <v>2E-3</v>
      </c>
      <c r="F6099" s="1256">
        <v>1</v>
      </c>
      <c r="G6099" s="1246">
        <v>2E-3</v>
      </c>
    </row>
    <row r="6100" spans="1:7" ht="14.15" customHeight="1">
      <c r="A6100" s="1119" t="s">
        <v>3651</v>
      </c>
      <c r="B6100" s="1118" t="s">
        <v>2226</v>
      </c>
      <c r="C6100" s="1117" t="s">
        <v>727</v>
      </c>
      <c r="D6100" s="1116" t="s">
        <v>377</v>
      </c>
      <c r="E6100" s="1356">
        <v>0.52900000000000003</v>
      </c>
      <c r="F6100" s="1256">
        <v>1</v>
      </c>
      <c r="G6100" s="1246">
        <v>0.52900000000000003</v>
      </c>
    </row>
    <row r="6101" spans="1:7" ht="14.15" customHeight="1">
      <c r="A6101" s="1119" t="s">
        <v>3651</v>
      </c>
      <c r="B6101" s="1118" t="s">
        <v>2226</v>
      </c>
      <c r="C6101" s="1117" t="s">
        <v>2555</v>
      </c>
      <c r="D6101" s="1116" t="s">
        <v>4814</v>
      </c>
      <c r="E6101" s="1356">
        <v>0.73399999999999999</v>
      </c>
      <c r="F6101" s="1256">
        <v>1</v>
      </c>
      <c r="G6101" s="1246">
        <v>0.73399999999999999</v>
      </c>
    </row>
    <row r="6102" spans="1:7" ht="14.15" customHeight="1">
      <c r="A6102" s="1119" t="s">
        <v>3651</v>
      </c>
      <c r="B6102" s="1118" t="s">
        <v>2226</v>
      </c>
      <c r="C6102" s="1117" t="s">
        <v>292</v>
      </c>
      <c r="D6102" s="1116" t="s">
        <v>378</v>
      </c>
      <c r="E6102" s="1356">
        <v>0.75700000000000001</v>
      </c>
      <c r="F6102" s="1256">
        <v>1</v>
      </c>
      <c r="G6102" s="1246">
        <v>0.75700000000000001</v>
      </c>
    </row>
    <row r="6103" spans="1:7" ht="14.15" customHeight="1">
      <c r="A6103" s="1119" t="s">
        <v>3651</v>
      </c>
      <c r="B6103" s="1118" t="s">
        <v>2226</v>
      </c>
      <c r="C6103" s="1117" t="s">
        <v>2102</v>
      </c>
      <c r="D6103" s="1116" t="s">
        <v>4815</v>
      </c>
      <c r="E6103" s="1356">
        <v>0.33300000000000002</v>
      </c>
      <c r="F6103" s="1256">
        <v>1</v>
      </c>
      <c r="G6103" s="1246">
        <v>0.33300000000000002</v>
      </c>
    </row>
    <row r="6104" spans="1:7" ht="14.15" customHeight="1">
      <c r="A6104" s="1119" t="s">
        <v>3651</v>
      </c>
      <c r="B6104" s="1118" t="s">
        <v>2226</v>
      </c>
      <c r="C6104" s="1117" t="s">
        <v>6660</v>
      </c>
      <c r="D6104" s="1116" t="s">
        <v>6661</v>
      </c>
      <c r="E6104" s="1356">
        <v>1.5E-3</v>
      </c>
      <c r="F6104" s="1256">
        <v>1</v>
      </c>
      <c r="G6104" s="1246">
        <v>1.5E-3</v>
      </c>
    </row>
    <row r="6105" spans="1:7" ht="14.15" customHeight="1">
      <c r="A6105" s="1119" t="s">
        <v>7222</v>
      </c>
      <c r="B6105" s="1118" t="s">
        <v>7265</v>
      </c>
      <c r="C6105" s="1117" t="s">
        <v>187</v>
      </c>
      <c r="D6105" s="1116" t="s">
        <v>456</v>
      </c>
      <c r="E6105" s="1356">
        <v>1</v>
      </c>
      <c r="F6105" s="1256">
        <v>1</v>
      </c>
      <c r="G6105" s="1246">
        <v>1</v>
      </c>
    </row>
    <row r="6106" spans="1:7" ht="14.15" customHeight="1">
      <c r="A6106" s="1119" t="s">
        <v>7222</v>
      </c>
      <c r="B6106" s="1118" t="s">
        <v>7265</v>
      </c>
      <c r="C6106" s="1117" t="s">
        <v>1747</v>
      </c>
      <c r="D6106" s="1116" t="s">
        <v>5005</v>
      </c>
      <c r="E6106" s="1356">
        <v>1</v>
      </c>
      <c r="F6106" s="1256">
        <v>1</v>
      </c>
      <c r="G6106" s="1246">
        <v>1</v>
      </c>
    </row>
    <row r="6107" spans="1:7" ht="14.15" customHeight="1">
      <c r="A6107" s="1119" t="s">
        <v>7222</v>
      </c>
      <c r="B6107" s="1118" t="s">
        <v>7265</v>
      </c>
      <c r="C6107" s="1117" t="s">
        <v>1986</v>
      </c>
      <c r="D6107" s="1116" t="s">
        <v>4064</v>
      </c>
      <c r="E6107" s="1356">
        <v>2</v>
      </c>
      <c r="F6107" s="1256">
        <v>1</v>
      </c>
      <c r="G6107" s="1246">
        <v>2</v>
      </c>
    </row>
    <row r="6108" spans="1:7" ht="14.15" customHeight="1">
      <c r="A6108" s="1119" t="s">
        <v>7222</v>
      </c>
      <c r="B6108" s="1118" t="s">
        <v>7265</v>
      </c>
      <c r="C6108" s="1117" t="s">
        <v>1987</v>
      </c>
      <c r="D6108" s="1116" t="s">
        <v>1294</v>
      </c>
      <c r="E6108" s="1356">
        <v>1</v>
      </c>
      <c r="F6108" s="1256">
        <v>1</v>
      </c>
      <c r="G6108" s="1246">
        <v>1</v>
      </c>
    </row>
    <row r="6109" spans="1:7" ht="14.15" customHeight="1">
      <c r="A6109" s="1119" t="s">
        <v>7222</v>
      </c>
      <c r="B6109" s="1118" t="s">
        <v>7265</v>
      </c>
      <c r="C6109" s="1117" t="s">
        <v>1746</v>
      </c>
      <c r="D6109" s="1116" t="s">
        <v>2245</v>
      </c>
      <c r="E6109" s="1356">
        <v>1</v>
      </c>
      <c r="F6109" s="1256">
        <v>1</v>
      </c>
      <c r="G6109" s="1246">
        <v>1</v>
      </c>
    </row>
    <row r="6110" spans="1:7" ht="14.15" customHeight="1">
      <c r="A6110" s="1119" t="s">
        <v>7222</v>
      </c>
      <c r="B6110" s="1118" t="s">
        <v>7265</v>
      </c>
      <c r="C6110" s="1117" t="s">
        <v>2210</v>
      </c>
      <c r="D6110" s="1116" t="s">
        <v>459</v>
      </c>
      <c r="E6110" s="1356">
        <v>1</v>
      </c>
      <c r="F6110" s="1256">
        <v>1</v>
      </c>
      <c r="G6110" s="1246">
        <v>1</v>
      </c>
    </row>
    <row r="6111" spans="1:7" ht="14.15" customHeight="1">
      <c r="A6111" s="1119" t="s">
        <v>7222</v>
      </c>
      <c r="B6111" s="1118" t="s">
        <v>7265</v>
      </c>
      <c r="C6111" s="1117" t="s">
        <v>2205</v>
      </c>
      <c r="D6111" s="1116" t="s">
        <v>457</v>
      </c>
      <c r="E6111" s="1356">
        <v>1</v>
      </c>
      <c r="F6111" s="1256">
        <v>1</v>
      </c>
      <c r="G6111" s="1246">
        <v>1</v>
      </c>
    </row>
    <row r="6112" spans="1:7" ht="14.15" customHeight="1">
      <c r="A6112" s="1119" t="s">
        <v>7222</v>
      </c>
      <c r="B6112" s="1118" t="s">
        <v>7265</v>
      </c>
      <c r="C6112" s="1117" t="s">
        <v>2497</v>
      </c>
      <c r="D6112" s="1116" t="s">
        <v>3784</v>
      </c>
      <c r="E6112" s="1356">
        <v>2</v>
      </c>
      <c r="F6112" s="1256">
        <v>1</v>
      </c>
      <c r="G6112" s="1246">
        <v>2</v>
      </c>
    </row>
    <row r="6113" spans="1:7" ht="14.15" customHeight="1">
      <c r="A6113" s="1119" t="s">
        <v>7222</v>
      </c>
      <c r="B6113" s="1118" t="s">
        <v>7265</v>
      </c>
      <c r="C6113" s="1117" t="s">
        <v>4432</v>
      </c>
      <c r="D6113" s="1116" t="s">
        <v>1792</v>
      </c>
      <c r="E6113" s="1356">
        <v>1.6000000000000001E-3</v>
      </c>
      <c r="F6113" s="1256">
        <v>1</v>
      </c>
      <c r="G6113" s="1246">
        <v>1.6000000000000001E-3</v>
      </c>
    </row>
    <row r="6114" spans="1:7" ht="14.15" customHeight="1">
      <c r="A6114" s="1119" t="s">
        <v>7222</v>
      </c>
      <c r="B6114" s="1118" t="s">
        <v>7265</v>
      </c>
      <c r="C6114" s="1117" t="s">
        <v>5417</v>
      </c>
      <c r="D6114" s="1116" t="s">
        <v>3885</v>
      </c>
      <c r="E6114" s="1356">
        <v>5.0000000000000001E-3</v>
      </c>
      <c r="F6114" s="1256">
        <v>1</v>
      </c>
      <c r="G6114" s="1246">
        <v>5.0000000000000001E-3</v>
      </c>
    </row>
    <row r="6115" spans="1:7" ht="14.15" customHeight="1">
      <c r="A6115" s="1119" t="s">
        <v>7222</v>
      </c>
      <c r="B6115" s="1118" t="s">
        <v>7265</v>
      </c>
      <c r="C6115" s="1117" t="s">
        <v>5419</v>
      </c>
      <c r="D6115" s="1116" t="s">
        <v>3704</v>
      </c>
      <c r="E6115" s="1356">
        <v>0.02</v>
      </c>
      <c r="F6115" s="1256">
        <v>1</v>
      </c>
      <c r="G6115" s="1246">
        <v>0.02</v>
      </c>
    </row>
    <row r="6116" spans="1:7" ht="14.15" customHeight="1">
      <c r="A6116" s="1119" t="s">
        <v>7222</v>
      </c>
      <c r="B6116" s="1118" t="s">
        <v>7265</v>
      </c>
      <c r="C6116" s="1117" t="s">
        <v>869</v>
      </c>
      <c r="D6116" s="1116" t="s">
        <v>1793</v>
      </c>
      <c r="E6116" s="1356">
        <v>1.4E-3</v>
      </c>
      <c r="F6116" s="1256">
        <v>1</v>
      </c>
      <c r="G6116" s="1246">
        <v>1.4E-3</v>
      </c>
    </row>
    <row r="6117" spans="1:7" ht="14.15" customHeight="1">
      <c r="A6117" s="1119" t="s">
        <v>7222</v>
      </c>
      <c r="B6117" s="1118" t="s">
        <v>7265</v>
      </c>
      <c r="C6117" s="1117" t="s">
        <v>4692</v>
      </c>
      <c r="D6117" s="1116" t="s">
        <v>4137</v>
      </c>
      <c r="E6117" s="1356">
        <v>2E-3</v>
      </c>
      <c r="F6117" s="1256">
        <v>1</v>
      </c>
      <c r="G6117" s="1246">
        <v>2E-3</v>
      </c>
    </row>
    <row r="6118" spans="1:7" ht="14.15" customHeight="1">
      <c r="A6118" s="1119" t="s">
        <v>7222</v>
      </c>
      <c r="B6118" s="1118" t="s">
        <v>7265</v>
      </c>
      <c r="C6118" s="1117" t="s">
        <v>1342</v>
      </c>
      <c r="D6118" s="1116" t="s">
        <v>1540</v>
      </c>
      <c r="E6118" s="1356">
        <v>4.0000000000000001E-3</v>
      </c>
      <c r="F6118" s="1256">
        <v>1</v>
      </c>
      <c r="G6118" s="1246">
        <v>4.0000000000000001E-3</v>
      </c>
    </row>
    <row r="6119" spans="1:7" ht="14.15" customHeight="1">
      <c r="A6119" s="1119" t="s">
        <v>7222</v>
      </c>
      <c r="B6119" s="1118" t="s">
        <v>7265</v>
      </c>
      <c r="C6119" s="1117" t="s">
        <v>870</v>
      </c>
      <c r="D6119" s="1116" t="s">
        <v>871</v>
      </c>
      <c r="E6119" s="1356">
        <v>2E-3</v>
      </c>
      <c r="F6119" s="1256">
        <v>1</v>
      </c>
      <c r="G6119" s="1246">
        <v>2E-3</v>
      </c>
    </row>
    <row r="6120" spans="1:7" ht="14.15" customHeight="1">
      <c r="A6120" s="1119" t="s">
        <v>7222</v>
      </c>
      <c r="B6120" s="1118" t="s">
        <v>7265</v>
      </c>
      <c r="C6120" s="1117" t="s">
        <v>727</v>
      </c>
      <c r="D6120" s="1116" t="s">
        <v>377</v>
      </c>
      <c r="E6120" s="1356">
        <v>0.52900000000000003</v>
      </c>
      <c r="F6120" s="1256">
        <v>1</v>
      </c>
      <c r="G6120" s="1246">
        <v>0.52900000000000003</v>
      </c>
    </row>
    <row r="6121" spans="1:7" ht="14.15" customHeight="1">
      <c r="A6121" s="1119" t="s">
        <v>7222</v>
      </c>
      <c r="B6121" s="1118" t="s">
        <v>7265</v>
      </c>
      <c r="C6121" s="1117" t="s">
        <v>2555</v>
      </c>
      <c r="D6121" s="1116" t="s">
        <v>4814</v>
      </c>
      <c r="E6121" s="1356">
        <v>0.73399999999999999</v>
      </c>
      <c r="F6121" s="1256">
        <v>1</v>
      </c>
      <c r="G6121" s="1246">
        <v>0.73399999999999999</v>
      </c>
    </row>
    <row r="6122" spans="1:7" ht="14.15" customHeight="1">
      <c r="A6122" s="1119" t="s">
        <v>7222</v>
      </c>
      <c r="B6122" s="1118" t="s">
        <v>7265</v>
      </c>
      <c r="C6122" s="1117" t="s">
        <v>292</v>
      </c>
      <c r="D6122" s="1116" t="s">
        <v>378</v>
      </c>
      <c r="E6122" s="1356">
        <v>0.75700000000000001</v>
      </c>
      <c r="F6122" s="1256">
        <v>1</v>
      </c>
      <c r="G6122" s="1246">
        <v>0.75700000000000001</v>
      </c>
    </row>
    <row r="6123" spans="1:7" ht="14.15" customHeight="1">
      <c r="A6123" s="1119" t="s">
        <v>7222</v>
      </c>
      <c r="B6123" s="1118" t="s">
        <v>7265</v>
      </c>
      <c r="C6123" s="1117" t="s">
        <v>2102</v>
      </c>
      <c r="D6123" s="1116" t="s">
        <v>4815</v>
      </c>
      <c r="E6123" s="1356">
        <v>0.33300000000000002</v>
      </c>
      <c r="F6123" s="1256">
        <v>1</v>
      </c>
      <c r="G6123" s="1246">
        <v>0.33300000000000002</v>
      </c>
    </row>
    <row r="6124" spans="1:7" ht="14.15" customHeight="1">
      <c r="A6124" s="1119" t="s">
        <v>7222</v>
      </c>
      <c r="B6124" s="1118" t="s">
        <v>7265</v>
      </c>
      <c r="C6124" s="1117" t="s">
        <v>6660</v>
      </c>
      <c r="D6124" s="1116" t="s">
        <v>6661</v>
      </c>
      <c r="E6124" s="1356">
        <v>1.5E-3</v>
      </c>
      <c r="F6124" s="1256">
        <v>1</v>
      </c>
      <c r="G6124" s="1246">
        <v>1.5E-3</v>
      </c>
    </row>
    <row r="6125" spans="1:7" ht="14.15" customHeight="1">
      <c r="A6125" s="1119" t="s">
        <v>1766</v>
      </c>
      <c r="B6125" s="1118" t="s">
        <v>3131</v>
      </c>
      <c r="C6125" s="1117" t="s">
        <v>187</v>
      </c>
      <c r="D6125" s="1116" t="s">
        <v>456</v>
      </c>
      <c r="E6125" s="1356">
        <v>1</v>
      </c>
      <c r="F6125" s="1256">
        <v>1</v>
      </c>
      <c r="G6125" s="1246">
        <v>1</v>
      </c>
    </row>
    <row r="6126" spans="1:7" ht="14.15" customHeight="1">
      <c r="A6126" s="1119" t="s">
        <v>1766</v>
      </c>
      <c r="B6126" s="1118" t="s">
        <v>3131</v>
      </c>
      <c r="C6126" s="1117" t="s">
        <v>1747</v>
      </c>
      <c r="D6126" s="1116" t="s">
        <v>5005</v>
      </c>
      <c r="E6126" s="1356">
        <v>1</v>
      </c>
      <c r="F6126" s="1256">
        <v>1</v>
      </c>
      <c r="G6126" s="1246">
        <v>1</v>
      </c>
    </row>
    <row r="6127" spans="1:7" ht="14.15" customHeight="1">
      <c r="A6127" s="1119" t="s">
        <v>1766</v>
      </c>
      <c r="B6127" s="1118" t="s">
        <v>3131</v>
      </c>
      <c r="C6127" s="1117" t="s">
        <v>1986</v>
      </c>
      <c r="D6127" s="1116" t="s">
        <v>4064</v>
      </c>
      <c r="E6127" s="1356">
        <v>2</v>
      </c>
      <c r="F6127" s="1256">
        <v>1</v>
      </c>
      <c r="G6127" s="1246">
        <v>2</v>
      </c>
    </row>
    <row r="6128" spans="1:7" ht="14.15" customHeight="1">
      <c r="A6128" s="1119" t="s">
        <v>1766</v>
      </c>
      <c r="B6128" s="1118" t="s">
        <v>3131</v>
      </c>
      <c r="C6128" s="1117" t="s">
        <v>1987</v>
      </c>
      <c r="D6128" s="1116" t="s">
        <v>1294</v>
      </c>
      <c r="E6128" s="1356">
        <v>1</v>
      </c>
      <c r="F6128" s="1256">
        <v>1</v>
      </c>
      <c r="G6128" s="1246">
        <v>1</v>
      </c>
    </row>
    <row r="6129" spans="1:7" ht="14.15" customHeight="1">
      <c r="A6129" s="1119" t="s">
        <v>1766</v>
      </c>
      <c r="B6129" s="1118" t="s">
        <v>3131</v>
      </c>
      <c r="C6129" s="1117" t="s">
        <v>1746</v>
      </c>
      <c r="D6129" s="1116" t="s">
        <v>2245</v>
      </c>
      <c r="E6129" s="1356">
        <v>1</v>
      </c>
      <c r="F6129" s="1256">
        <v>1</v>
      </c>
      <c r="G6129" s="1246">
        <v>1</v>
      </c>
    </row>
    <row r="6130" spans="1:7" ht="14.15" customHeight="1">
      <c r="A6130" s="1119" t="s">
        <v>1766</v>
      </c>
      <c r="B6130" s="1118" t="s">
        <v>3131</v>
      </c>
      <c r="C6130" s="1117" t="s">
        <v>2210</v>
      </c>
      <c r="D6130" s="1116" t="s">
        <v>459</v>
      </c>
      <c r="E6130" s="1356">
        <v>1</v>
      </c>
      <c r="F6130" s="1256">
        <v>1</v>
      </c>
      <c r="G6130" s="1246">
        <v>1</v>
      </c>
    </row>
    <row r="6131" spans="1:7" ht="14.15" customHeight="1">
      <c r="A6131" s="1119" t="s">
        <v>1766</v>
      </c>
      <c r="B6131" s="1118" t="s">
        <v>3131</v>
      </c>
      <c r="C6131" s="1117" t="s">
        <v>2205</v>
      </c>
      <c r="D6131" s="1116" t="s">
        <v>457</v>
      </c>
      <c r="E6131" s="1356">
        <v>1</v>
      </c>
      <c r="F6131" s="1256">
        <v>1</v>
      </c>
      <c r="G6131" s="1246">
        <v>1</v>
      </c>
    </row>
    <row r="6132" spans="1:7" ht="14.15" customHeight="1">
      <c r="A6132" s="1119" t="s">
        <v>1766</v>
      </c>
      <c r="B6132" s="1118" t="s">
        <v>3131</v>
      </c>
      <c r="C6132" s="1117" t="s">
        <v>2497</v>
      </c>
      <c r="D6132" s="1116" t="s">
        <v>3784</v>
      </c>
      <c r="E6132" s="1356">
        <v>2</v>
      </c>
      <c r="F6132" s="1256">
        <v>1</v>
      </c>
      <c r="G6132" s="1246">
        <v>2</v>
      </c>
    </row>
    <row r="6133" spans="1:7" ht="14.15" customHeight="1">
      <c r="A6133" s="1119" t="s">
        <v>1766</v>
      </c>
      <c r="B6133" s="1118" t="s">
        <v>3131</v>
      </c>
      <c r="C6133" s="1117" t="s">
        <v>4432</v>
      </c>
      <c r="D6133" s="1116" t="s">
        <v>1792</v>
      </c>
      <c r="E6133" s="1356">
        <v>8.0000000000000004E-4</v>
      </c>
      <c r="F6133" s="1256">
        <v>1</v>
      </c>
      <c r="G6133" s="1246">
        <v>8.0000000000000004E-4</v>
      </c>
    </row>
    <row r="6134" spans="1:7" ht="14.15" customHeight="1">
      <c r="A6134" s="1119" t="s">
        <v>1766</v>
      </c>
      <c r="B6134" s="1118" t="s">
        <v>3131</v>
      </c>
      <c r="C6134" s="1117" t="s">
        <v>5417</v>
      </c>
      <c r="D6134" s="1116" t="s">
        <v>3885</v>
      </c>
      <c r="E6134" s="1356">
        <v>2.5000000000000001E-3</v>
      </c>
      <c r="F6134" s="1256">
        <v>1</v>
      </c>
      <c r="G6134" s="1246">
        <v>2.5000000000000001E-3</v>
      </c>
    </row>
    <row r="6135" spans="1:7" ht="14.15" customHeight="1">
      <c r="A6135" s="1119" t="s">
        <v>1766</v>
      </c>
      <c r="B6135" s="1118" t="s">
        <v>3131</v>
      </c>
      <c r="C6135" s="1117" t="s">
        <v>5419</v>
      </c>
      <c r="D6135" s="1116" t="s">
        <v>3704</v>
      </c>
      <c r="E6135" s="1356">
        <v>0.01</v>
      </c>
      <c r="F6135" s="1256">
        <v>1</v>
      </c>
      <c r="G6135" s="1246">
        <v>0.01</v>
      </c>
    </row>
    <row r="6136" spans="1:7" ht="14.15" customHeight="1">
      <c r="A6136" s="1119" t="s">
        <v>1766</v>
      </c>
      <c r="B6136" s="1118" t="s">
        <v>3131</v>
      </c>
      <c r="C6136" s="1117" t="s">
        <v>869</v>
      </c>
      <c r="D6136" s="1116" t="s">
        <v>1793</v>
      </c>
      <c r="E6136" s="1356">
        <v>6.9999999999999999E-4</v>
      </c>
      <c r="F6136" s="1256">
        <v>1</v>
      </c>
      <c r="G6136" s="1246">
        <v>6.9999999999999999E-4</v>
      </c>
    </row>
    <row r="6137" spans="1:7" ht="14.15" customHeight="1">
      <c r="A6137" s="1119" t="s">
        <v>1766</v>
      </c>
      <c r="B6137" s="1118" t="s">
        <v>3131</v>
      </c>
      <c r="C6137" s="1117" t="s">
        <v>4692</v>
      </c>
      <c r="D6137" s="1116" t="s">
        <v>4137</v>
      </c>
      <c r="E6137" s="1356">
        <v>2E-3</v>
      </c>
      <c r="F6137" s="1256">
        <v>1</v>
      </c>
      <c r="G6137" s="1246">
        <v>2E-3</v>
      </c>
    </row>
    <row r="6138" spans="1:7" ht="14.15" customHeight="1">
      <c r="A6138" s="1119" t="s">
        <v>1766</v>
      </c>
      <c r="B6138" s="1118" t="s">
        <v>3131</v>
      </c>
      <c r="C6138" s="1117" t="s">
        <v>1342</v>
      </c>
      <c r="D6138" s="1116" t="s">
        <v>1540</v>
      </c>
      <c r="E6138" s="1356">
        <v>4.0000000000000001E-3</v>
      </c>
      <c r="F6138" s="1256">
        <v>1</v>
      </c>
      <c r="G6138" s="1246">
        <v>4.0000000000000001E-3</v>
      </c>
    </row>
    <row r="6139" spans="1:7" ht="14.15" customHeight="1">
      <c r="A6139" s="1119" t="s">
        <v>1766</v>
      </c>
      <c r="B6139" s="1118" t="s">
        <v>3131</v>
      </c>
      <c r="C6139" s="1117" t="s">
        <v>870</v>
      </c>
      <c r="D6139" s="1116" t="s">
        <v>871</v>
      </c>
      <c r="E6139" s="1356">
        <v>1E-3</v>
      </c>
      <c r="F6139" s="1256">
        <v>1</v>
      </c>
      <c r="G6139" s="1246">
        <v>1E-3</v>
      </c>
    </row>
    <row r="6140" spans="1:7" ht="14.15" customHeight="1">
      <c r="A6140" s="1119" t="s">
        <v>1766</v>
      </c>
      <c r="B6140" s="1118" t="s">
        <v>3131</v>
      </c>
      <c r="C6140" s="1117" t="s">
        <v>727</v>
      </c>
      <c r="D6140" s="1116" t="s">
        <v>377</v>
      </c>
      <c r="E6140" s="1356">
        <v>0.52900000000000003</v>
      </c>
      <c r="F6140" s="1256">
        <v>1</v>
      </c>
      <c r="G6140" s="1246">
        <v>0.52900000000000003</v>
      </c>
    </row>
    <row r="6141" spans="1:7" ht="14.15" customHeight="1">
      <c r="A6141" s="1119" t="s">
        <v>1766</v>
      </c>
      <c r="B6141" s="1118" t="s">
        <v>3131</v>
      </c>
      <c r="C6141" s="1117" t="s">
        <v>2555</v>
      </c>
      <c r="D6141" s="1116" t="s">
        <v>4814</v>
      </c>
      <c r="E6141" s="1356">
        <v>0.73399999999999999</v>
      </c>
      <c r="F6141" s="1256">
        <v>1</v>
      </c>
      <c r="G6141" s="1246">
        <v>0.73399999999999999</v>
      </c>
    </row>
    <row r="6142" spans="1:7" ht="14.15" customHeight="1">
      <c r="A6142" s="1119" t="s">
        <v>1766</v>
      </c>
      <c r="B6142" s="1118" t="s">
        <v>3131</v>
      </c>
      <c r="C6142" s="1117" t="s">
        <v>292</v>
      </c>
      <c r="D6142" s="1116" t="s">
        <v>378</v>
      </c>
      <c r="E6142" s="1356">
        <v>0.75700000000000001</v>
      </c>
      <c r="F6142" s="1256">
        <v>1</v>
      </c>
      <c r="G6142" s="1246">
        <v>0.75700000000000001</v>
      </c>
    </row>
    <row r="6143" spans="1:7" ht="14.15" customHeight="1">
      <c r="A6143" s="1119" t="s">
        <v>1766</v>
      </c>
      <c r="B6143" s="1118" t="s">
        <v>3131</v>
      </c>
      <c r="C6143" s="1117" t="s">
        <v>2102</v>
      </c>
      <c r="D6143" s="1116" t="s">
        <v>4815</v>
      </c>
      <c r="E6143" s="1356">
        <v>0.33300000000000002</v>
      </c>
      <c r="F6143" s="1256">
        <v>1</v>
      </c>
      <c r="G6143" s="1246">
        <v>0.33300000000000002</v>
      </c>
    </row>
    <row r="6144" spans="1:7" ht="14.15" customHeight="1">
      <c r="A6144" s="1119" t="s">
        <v>1766</v>
      </c>
      <c r="B6144" s="1118" t="s">
        <v>3131</v>
      </c>
      <c r="C6144" s="1117" t="s">
        <v>6660</v>
      </c>
      <c r="D6144" s="1116" t="s">
        <v>6661</v>
      </c>
      <c r="E6144" s="1358">
        <v>1.5E-3</v>
      </c>
      <c r="F6144" s="1256">
        <v>1</v>
      </c>
      <c r="G6144" s="1246">
        <v>1.5E-3</v>
      </c>
    </row>
    <row r="6145" spans="1:7" ht="14.15" customHeight="1">
      <c r="A6145" s="1119" t="s">
        <v>3221</v>
      </c>
      <c r="B6145" s="1118" t="s">
        <v>3149</v>
      </c>
      <c r="C6145" s="1117" t="s">
        <v>187</v>
      </c>
      <c r="D6145" s="1116" t="s">
        <v>456</v>
      </c>
      <c r="E6145" s="1356">
        <v>1</v>
      </c>
      <c r="F6145" s="1256">
        <v>1</v>
      </c>
      <c r="G6145" s="1246">
        <v>1</v>
      </c>
    </row>
    <row r="6146" spans="1:7" ht="14.15" customHeight="1">
      <c r="A6146" s="1119" t="s">
        <v>3221</v>
      </c>
      <c r="B6146" s="1118" t="s">
        <v>3149</v>
      </c>
      <c r="C6146" s="1117" t="s">
        <v>1747</v>
      </c>
      <c r="D6146" s="1116" t="s">
        <v>5005</v>
      </c>
      <c r="E6146" s="1356">
        <v>1</v>
      </c>
      <c r="F6146" s="1256">
        <v>1</v>
      </c>
      <c r="G6146" s="1246">
        <v>1</v>
      </c>
    </row>
    <row r="6147" spans="1:7" hidden="1">
      <c r="A6147" s="1119" t="s">
        <v>3221</v>
      </c>
      <c r="B6147" s="1118" t="s">
        <v>3149</v>
      </c>
      <c r="C6147" s="1117" t="s">
        <v>1986</v>
      </c>
      <c r="D6147" s="1116" t="s">
        <v>4064</v>
      </c>
      <c r="E6147" s="1356">
        <v>2</v>
      </c>
      <c r="F6147" s="1256">
        <v>1</v>
      </c>
      <c r="G6147" s="1246">
        <v>2</v>
      </c>
    </row>
    <row r="6148" spans="1:7" hidden="1">
      <c r="A6148" s="1119" t="s">
        <v>3221</v>
      </c>
      <c r="B6148" s="1118" t="s">
        <v>3149</v>
      </c>
      <c r="C6148" s="1117" t="s">
        <v>1987</v>
      </c>
      <c r="D6148" s="1116" t="s">
        <v>1294</v>
      </c>
      <c r="E6148" s="1356">
        <v>1</v>
      </c>
      <c r="F6148" s="1256">
        <v>1</v>
      </c>
      <c r="G6148" s="1246">
        <v>1</v>
      </c>
    </row>
    <row r="6149" spans="1:7" hidden="1">
      <c r="A6149" s="1119" t="s">
        <v>3221</v>
      </c>
      <c r="B6149" s="1118" t="s">
        <v>3149</v>
      </c>
      <c r="C6149" s="1117" t="s">
        <v>1746</v>
      </c>
      <c r="D6149" s="1116" t="s">
        <v>2245</v>
      </c>
      <c r="E6149" s="1356">
        <v>1</v>
      </c>
      <c r="F6149" s="1256">
        <v>1</v>
      </c>
      <c r="G6149" s="1246">
        <v>1</v>
      </c>
    </row>
    <row r="6150" spans="1:7" hidden="1">
      <c r="A6150" s="1119" t="s">
        <v>3221</v>
      </c>
      <c r="B6150" s="1118" t="s">
        <v>3149</v>
      </c>
      <c r="C6150" s="1117" t="s">
        <v>2210</v>
      </c>
      <c r="D6150" s="1116" t="s">
        <v>459</v>
      </c>
      <c r="E6150" s="1356">
        <v>1</v>
      </c>
      <c r="F6150" s="1256">
        <v>1</v>
      </c>
      <c r="G6150" s="1246">
        <v>1</v>
      </c>
    </row>
    <row r="6151" spans="1:7" hidden="1">
      <c r="A6151" s="1119" t="s">
        <v>3221</v>
      </c>
      <c r="B6151" s="1118" t="s">
        <v>3149</v>
      </c>
      <c r="C6151" s="1117" t="s">
        <v>2205</v>
      </c>
      <c r="D6151" s="1116" t="s">
        <v>457</v>
      </c>
      <c r="E6151" s="1356">
        <v>1</v>
      </c>
      <c r="F6151" s="1256">
        <v>1</v>
      </c>
      <c r="G6151" s="1246">
        <v>1</v>
      </c>
    </row>
    <row r="6152" spans="1:7" hidden="1">
      <c r="A6152" s="1119" t="s">
        <v>3221</v>
      </c>
      <c r="B6152" s="1118" t="s">
        <v>3149</v>
      </c>
      <c r="C6152" s="1117" t="s">
        <v>2497</v>
      </c>
      <c r="D6152" s="1116" t="s">
        <v>3784</v>
      </c>
      <c r="E6152" s="1356">
        <v>2</v>
      </c>
      <c r="F6152" s="1256">
        <v>1</v>
      </c>
      <c r="G6152" s="1246">
        <v>2</v>
      </c>
    </row>
    <row r="6153" spans="1:7" hidden="1">
      <c r="A6153" s="1119" t="s">
        <v>3221</v>
      </c>
      <c r="B6153" s="1118" t="s">
        <v>3149</v>
      </c>
      <c r="C6153" s="1117" t="s">
        <v>4432</v>
      </c>
      <c r="D6153" s="1116" t="s">
        <v>1792</v>
      </c>
      <c r="E6153" s="1356">
        <v>8.0000000000000004E-4</v>
      </c>
      <c r="F6153" s="1256">
        <v>1</v>
      </c>
      <c r="G6153" s="1246">
        <v>8.0000000000000004E-4</v>
      </c>
    </row>
    <row r="6154" spans="1:7" hidden="1">
      <c r="A6154" s="1119" t="s">
        <v>3221</v>
      </c>
      <c r="B6154" s="1118" t="s">
        <v>3149</v>
      </c>
      <c r="C6154" s="1117" t="s">
        <v>5417</v>
      </c>
      <c r="D6154" s="1116" t="s">
        <v>3885</v>
      </c>
      <c r="E6154" s="1356">
        <v>2.5000000000000001E-3</v>
      </c>
      <c r="F6154" s="1256">
        <v>1</v>
      </c>
      <c r="G6154" s="1246">
        <v>2.5000000000000001E-3</v>
      </c>
    </row>
    <row r="6155" spans="1:7" hidden="1">
      <c r="A6155" s="1119" t="s">
        <v>3221</v>
      </c>
      <c r="B6155" s="1118" t="s">
        <v>3149</v>
      </c>
      <c r="C6155" s="1117" t="s">
        <v>5419</v>
      </c>
      <c r="D6155" s="1116" t="s">
        <v>3704</v>
      </c>
      <c r="E6155" s="1356">
        <v>0.01</v>
      </c>
      <c r="F6155" s="1256">
        <v>1</v>
      </c>
      <c r="G6155" s="1246">
        <v>0.01</v>
      </c>
    </row>
    <row r="6156" spans="1:7" hidden="1">
      <c r="A6156" s="1119" t="s">
        <v>3221</v>
      </c>
      <c r="B6156" s="1118" t="s">
        <v>3149</v>
      </c>
      <c r="C6156" s="1117" t="s">
        <v>869</v>
      </c>
      <c r="D6156" s="1116" t="s">
        <v>1793</v>
      </c>
      <c r="E6156" s="1356">
        <v>6.9999999999999999E-4</v>
      </c>
      <c r="F6156" s="1256">
        <v>1</v>
      </c>
      <c r="G6156" s="1246">
        <v>6.9999999999999999E-4</v>
      </c>
    </row>
    <row r="6157" spans="1:7" hidden="1">
      <c r="A6157" s="1119" t="s">
        <v>3221</v>
      </c>
      <c r="B6157" s="1118" t="s">
        <v>3149</v>
      </c>
      <c r="C6157" s="1117" t="s">
        <v>4692</v>
      </c>
      <c r="D6157" s="1116" t="s">
        <v>4137</v>
      </c>
      <c r="E6157" s="1356">
        <v>2E-3</v>
      </c>
      <c r="F6157" s="1256">
        <v>1</v>
      </c>
      <c r="G6157" s="1246">
        <v>2E-3</v>
      </c>
    </row>
    <row r="6158" spans="1:7" hidden="1">
      <c r="A6158" s="1119" t="s">
        <v>3221</v>
      </c>
      <c r="B6158" s="1118" t="s">
        <v>3149</v>
      </c>
      <c r="C6158" s="1117" t="s">
        <v>1342</v>
      </c>
      <c r="D6158" s="1116" t="s">
        <v>1540</v>
      </c>
      <c r="E6158" s="1356">
        <v>4.0000000000000001E-3</v>
      </c>
      <c r="F6158" s="1256">
        <v>1</v>
      </c>
      <c r="G6158" s="1246">
        <v>4.0000000000000001E-3</v>
      </c>
    </row>
    <row r="6159" spans="1:7" hidden="1">
      <c r="A6159" s="1119" t="s">
        <v>3221</v>
      </c>
      <c r="B6159" s="1118" t="s">
        <v>3149</v>
      </c>
      <c r="C6159" s="1117" t="s">
        <v>870</v>
      </c>
      <c r="D6159" s="1116" t="s">
        <v>871</v>
      </c>
      <c r="E6159" s="1356">
        <v>1E-3</v>
      </c>
      <c r="F6159" s="1256">
        <v>1</v>
      </c>
      <c r="G6159" s="1246">
        <v>1E-3</v>
      </c>
    </row>
    <row r="6160" spans="1:7" hidden="1">
      <c r="A6160" s="1119" t="s">
        <v>3221</v>
      </c>
      <c r="B6160" s="1118" t="s">
        <v>3149</v>
      </c>
      <c r="C6160" s="1117" t="s">
        <v>727</v>
      </c>
      <c r="D6160" s="1116" t="s">
        <v>377</v>
      </c>
      <c r="E6160" s="1356">
        <v>0.52900000000000003</v>
      </c>
      <c r="F6160" s="1256">
        <v>1</v>
      </c>
      <c r="G6160" s="1246">
        <v>0.52900000000000003</v>
      </c>
    </row>
    <row r="6161" spans="1:7" hidden="1">
      <c r="A6161" s="1119" t="s">
        <v>3221</v>
      </c>
      <c r="B6161" s="1118" t="s">
        <v>3149</v>
      </c>
      <c r="C6161" s="1117" t="s">
        <v>2555</v>
      </c>
      <c r="D6161" s="1116" t="s">
        <v>4814</v>
      </c>
      <c r="E6161" s="1356">
        <v>0.73399999999999999</v>
      </c>
      <c r="F6161" s="1256">
        <v>1</v>
      </c>
      <c r="G6161" s="1246">
        <v>0.73399999999999999</v>
      </c>
    </row>
    <row r="6162" spans="1:7" hidden="1">
      <c r="A6162" s="1119" t="s">
        <v>3221</v>
      </c>
      <c r="B6162" s="1118" t="s">
        <v>3149</v>
      </c>
      <c r="C6162" s="1117" t="s">
        <v>292</v>
      </c>
      <c r="D6162" s="1116" t="s">
        <v>378</v>
      </c>
      <c r="E6162" s="1356">
        <v>0.75700000000000001</v>
      </c>
      <c r="F6162" s="1256">
        <v>1</v>
      </c>
      <c r="G6162" s="1246">
        <v>0.75700000000000001</v>
      </c>
    </row>
    <row r="6163" spans="1:7" hidden="1">
      <c r="A6163" s="1119" t="s">
        <v>3221</v>
      </c>
      <c r="B6163" s="1118" t="s">
        <v>3149</v>
      </c>
      <c r="C6163" s="1117" t="s">
        <v>2102</v>
      </c>
      <c r="D6163" s="1116" t="s">
        <v>4815</v>
      </c>
      <c r="E6163" s="1356">
        <v>0.33300000000000002</v>
      </c>
      <c r="F6163" s="1256">
        <v>1</v>
      </c>
      <c r="G6163" s="1246">
        <v>0.33300000000000002</v>
      </c>
    </row>
    <row r="6164" spans="1:7" hidden="1">
      <c r="A6164" s="1119" t="s">
        <v>3221</v>
      </c>
      <c r="B6164" s="1118" t="s">
        <v>3149</v>
      </c>
      <c r="C6164" s="1117" t="s">
        <v>6660</v>
      </c>
      <c r="D6164" s="1116" t="s">
        <v>6661</v>
      </c>
      <c r="E6164" s="1356">
        <v>1.5E-3</v>
      </c>
      <c r="F6164" s="1256">
        <v>1</v>
      </c>
      <c r="G6164" s="1246">
        <v>1.5E-3</v>
      </c>
    </row>
    <row r="6165" spans="1:7" hidden="1">
      <c r="A6165" s="1119" t="s">
        <v>1821</v>
      </c>
      <c r="B6165" s="1118" t="s">
        <v>3241</v>
      </c>
      <c r="C6165" s="1117" t="s">
        <v>4577</v>
      </c>
      <c r="D6165" s="1116" t="s">
        <v>4578</v>
      </c>
      <c r="E6165" s="1356">
        <v>1</v>
      </c>
      <c r="F6165" s="1256">
        <v>1</v>
      </c>
      <c r="G6165" s="1246">
        <v>1</v>
      </c>
    </row>
    <row r="6166" spans="1:7" hidden="1">
      <c r="A6166" s="1119" t="s">
        <v>1821</v>
      </c>
      <c r="B6166" s="1118" t="s">
        <v>3241</v>
      </c>
      <c r="C6166" s="1117" t="s">
        <v>3195</v>
      </c>
      <c r="D6166" s="1116" t="s">
        <v>3687</v>
      </c>
      <c r="E6166" s="1356">
        <v>1</v>
      </c>
      <c r="F6166" s="1256">
        <v>1</v>
      </c>
      <c r="G6166" s="1246">
        <v>1</v>
      </c>
    </row>
    <row r="6167" spans="1:7" hidden="1">
      <c r="A6167" s="1119" t="s">
        <v>1821</v>
      </c>
      <c r="B6167" s="1118" t="s">
        <v>3241</v>
      </c>
      <c r="C6167" s="1117" t="s">
        <v>628</v>
      </c>
      <c r="D6167" s="1116" t="s">
        <v>461</v>
      </c>
      <c r="E6167" s="1356">
        <v>1</v>
      </c>
      <c r="F6167" s="1256">
        <v>1</v>
      </c>
      <c r="G6167" s="1246">
        <v>1</v>
      </c>
    </row>
    <row r="6168" spans="1:7" hidden="1">
      <c r="A6168" s="1119" t="s">
        <v>1821</v>
      </c>
      <c r="B6168" s="1118" t="s">
        <v>3241</v>
      </c>
      <c r="C6168" s="1117" t="s">
        <v>1747</v>
      </c>
      <c r="D6168" s="1116" t="s">
        <v>5005</v>
      </c>
      <c r="E6168" s="1356">
        <v>1</v>
      </c>
      <c r="F6168" s="1256">
        <v>1</v>
      </c>
      <c r="G6168" s="1246">
        <v>1</v>
      </c>
    </row>
    <row r="6169" spans="1:7" hidden="1">
      <c r="A6169" s="1119" t="s">
        <v>1821</v>
      </c>
      <c r="B6169" s="1118" t="s">
        <v>3241</v>
      </c>
      <c r="C6169" s="1117" t="s">
        <v>1986</v>
      </c>
      <c r="D6169" s="1116" t="s">
        <v>4064</v>
      </c>
      <c r="E6169" s="1356">
        <v>2</v>
      </c>
      <c r="F6169" s="1256">
        <v>1</v>
      </c>
      <c r="G6169" s="1246">
        <v>2</v>
      </c>
    </row>
    <row r="6170" spans="1:7" hidden="1">
      <c r="A6170" s="1119" t="s">
        <v>1821</v>
      </c>
      <c r="B6170" s="1118" t="s">
        <v>3241</v>
      </c>
      <c r="C6170" s="1117" t="s">
        <v>1987</v>
      </c>
      <c r="D6170" s="1116" t="s">
        <v>1294</v>
      </c>
      <c r="E6170" s="1356">
        <v>1</v>
      </c>
      <c r="F6170" s="1256">
        <v>1</v>
      </c>
      <c r="G6170" s="1246">
        <v>1</v>
      </c>
    </row>
    <row r="6171" spans="1:7" hidden="1">
      <c r="A6171" s="1119" t="s">
        <v>1821</v>
      </c>
      <c r="B6171" s="1118" t="s">
        <v>3241</v>
      </c>
      <c r="C6171" s="1117" t="s">
        <v>2210</v>
      </c>
      <c r="D6171" s="1116" t="s">
        <v>459</v>
      </c>
      <c r="E6171" s="1356">
        <v>1</v>
      </c>
      <c r="F6171" s="1256">
        <v>1</v>
      </c>
      <c r="G6171" s="1246">
        <v>1</v>
      </c>
    </row>
    <row r="6172" spans="1:7" hidden="1">
      <c r="A6172" s="1119" t="s">
        <v>1821</v>
      </c>
      <c r="B6172" s="1118" t="s">
        <v>3241</v>
      </c>
      <c r="C6172" s="1117" t="s">
        <v>2205</v>
      </c>
      <c r="D6172" s="1116" t="s">
        <v>457</v>
      </c>
      <c r="E6172" s="1356">
        <v>1</v>
      </c>
      <c r="F6172" s="1256">
        <v>1</v>
      </c>
      <c r="G6172" s="1246">
        <v>1</v>
      </c>
    </row>
    <row r="6173" spans="1:7" hidden="1">
      <c r="A6173" s="1119" t="s">
        <v>1821</v>
      </c>
      <c r="B6173" s="1118" t="s">
        <v>3241</v>
      </c>
      <c r="C6173" s="1117" t="s">
        <v>2497</v>
      </c>
      <c r="D6173" s="1116" t="s">
        <v>3784</v>
      </c>
      <c r="E6173" s="1358">
        <v>3</v>
      </c>
      <c r="F6173" s="1256">
        <v>1</v>
      </c>
      <c r="G6173" s="1246">
        <v>3</v>
      </c>
    </row>
    <row r="6174" spans="1:7" hidden="1">
      <c r="A6174" s="1119" t="s">
        <v>1821</v>
      </c>
      <c r="B6174" s="1118" t="s">
        <v>3241</v>
      </c>
      <c r="C6174" s="1117" t="s">
        <v>4432</v>
      </c>
      <c r="D6174" s="1116" t="s">
        <v>1792</v>
      </c>
      <c r="E6174" s="1356">
        <v>8.0000000000000004E-4</v>
      </c>
      <c r="F6174" s="1256">
        <v>1</v>
      </c>
      <c r="G6174" s="1246">
        <v>8.0000000000000004E-4</v>
      </c>
    </row>
    <row r="6175" spans="1:7" hidden="1">
      <c r="A6175" s="1119" t="s">
        <v>1821</v>
      </c>
      <c r="B6175" s="1118" t="s">
        <v>3241</v>
      </c>
      <c r="C6175" s="1117" t="s">
        <v>5417</v>
      </c>
      <c r="D6175" s="1116" t="s">
        <v>3885</v>
      </c>
      <c r="E6175" s="1356">
        <v>2.5000000000000001E-3</v>
      </c>
      <c r="F6175" s="1256">
        <v>1</v>
      </c>
      <c r="G6175" s="1246">
        <v>2.5000000000000001E-3</v>
      </c>
    </row>
    <row r="6176" spans="1:7" hidden="1">
      <c r="A6176" s="1119" t="s">
        <v>1821</v>
      </c>
      <c r="B6176" s="1118" t="s">
        <v>3241</v>
      </c>
      <c r="C6176" s="1117" t="s">
        <v>5419</v>
      </c>
      <c r="D6176" s="1116" t="s">
        <v>3704</v>
      </c>
      <c r="E6176" s="1356">
        <v>0.01</v>
      </c>
      <c r="F6176" s="1256">
        <v>1</v>
      </c>
      <c r="G6176" s="1246">
        <v>0.01</v>
      </c>
    </row>
    <row r="6177" spans="1:7" hidden="1">
      <c r="A6177" s="1119" t="s">
        <v>1821</v>
      </c>
      <c r="B6177" s="1118" t="s">
        <v>3241</v>
      </c>
      <c r="C6177" s="1117" t="s">
        <v>869</v>
      </c>
      <c r="D6177" s="1116" t="s">
        <v>1793</v>
      </c>
      <c r="E6177" s="1356">
        <v>6.9999999999999999E-4</v>
      </c>
      <c r="F6177" s="1256">
        <v>1</v>
      </c>
      <c r="G6177" s="1246">
        <v>6.9999999999999999E-4</v>
      </c>
    </row>
    <row r="6178" spans="1:7" hidden="1">
      <c r="A6178" s="1119" t="s">
        <v>1821</v>
      </c>
      <c r="B6178" s="1118" t="s">
        <v>3241</v>
      </c>
      <c r="C6178" s="1117" t="s">
        <v>4692</v>
      </c>
      <c r="D6178" s="1116" t="s">
        <v>4137</v>
      </c>
      <c r="E6178" s="1356">
        <v>2E-3</v>
      </c>
      <c r="F6178" s="1256">
        <v>1</v>
      </c>
      <c r="G6178" s="1246">
        <v>2E-3</v>
      </c>
    </row>
    <row r="6179" spans="1:7" hidden="1">
      <c r="A6179" s="1119" t="s">
        <v>1821</v>
      </c>
      <c r="B6179" s="1118" t="s">
        <v>3241</v>
      </c>
      <c r="C6179" s="1117" t="s">
        <v>1342</v>
      </c>
      <c r="D6179" s="1116" t="s">
        <v>1540</v>
      </c>
      <c r="E6179" s="1356">
        <v>4.0000000000000001E-3</v>
      </c>
      <c r="F6179" s="1256">
        <v>1</v>
      </c>
      <c r="G6179" s="1246">
        <v>4.0000000000000001E-3</v>
      </c>
    </row>
    <row r="6180" spans="1:7" hidden="1">
      <c r="A6180" s="1119" t="s">
        <v>1821</v>
      </c>
      <c r="B6180" s="1118" t="s">
        <v>3241</v>
      </c>
      <c r="C6180" s="1117" t="s">
        <v>870</v>
      </c>
      <c r="D6180" s="1116" t="s">
        <v>871</v>
      </c>
      <c r="E6180" s="1356">
        <v>1E-3</v>
      </c>
      <c r="F6180" s="1256">
        <v>1</v>
      </c>
      <c r="G6180" s="1246">
        <v>1E-3</v>
      </c>
    </row>
    <row r="6181" spans="1:7" hidden="1">
      <c r="A6181" s="1119" t="s">
        <v>1821</v>
      </c>
      <c r="B6181" s="1118" t="s">
        <v>3241</v>
      </c>
      <c r="C6181" s="1117" t="s">
        <v>727</v>
      </c>
      <c r="D6181" s="1116" t="s">
        <v>377</v>
      </c>
      <c r="E6181" s="1356">
        <v>0.52900000000000003</v>
      </c>
      <c r="F6181" s="1256">
        <v>1</v>
      </c>
      <c r="G6181" s="1246">
        <v>0.52900000000000003</v>
      </c>
    </row>
    <row r="6182" spans="1:7" hidden="1">
      <c r="A6182" s="1119" t="s">
        <v>1821</v>
      </c>
      <c r="B6182" s="1118" t="s">
        <v>3241</v>
      </c>
      <c r="C6182" s="1117" t="s">
        <v>2555</v>
      </c>
      <c r="D6182" s="1116" t="s">
        <v>4814</v>
      </c>
      <c r="E6182" s="1356">
        <v>0.73399999999999999</v>
      </c>
      <c r="F6182" s="1256">
        <v>1</v>
      </c>
      <c r="G6182" s="1246">
        <v>0.73399999999999999</v>
      </c>
    </row>
    <row r="6183" spans="1:7" hidden="1">
      <c r="A6183" s="1119" t="s">
        <v>1821</v>
      </c>
      <c r="B6183" s="1118" t="s">
        <v>3241</v>
      </c>
      <c r="C6183" s="1117" t="s">
        <v>2552</v>
      </c>
      <c r="D6183" s="1116" t="s">
        <v>379</v>
      </c>
      <c r="E6183" s="1356">
        <v>0.251</v>
      </c>
      <c r="F6183" s="1256">
        <v>1</v>
      </c>
      <c r="G6183" s="1246">
        <v>0.251</v>
      </c>
    </row>
    <row r="6184" spans="1:7" hidden="1">
      <c r="A6184" s="1119" t="s">
        <v>1821</v>
      </c>
      <c r="B6184" s="1118" t="s">
        <v>3241</v>
      </c>
      <c r="C6184" s="1117" t="s">
        <v>292</v>
      </c>
      <c r="D6184" s="1116" t="s">
        <v>378</v>
      </c>
      <c r="E6184" s="1356">
        <v>0.75700000000000001</v>
      </c>
      <c r="F6184" s="1256">
        <v>1</v>
      </c>
      <c r="G6184" s="1246">
        <v>0.75700000000000001</v>
      </c>
    </row>
    <row r="6185" spans="1:7" hidden="1">
      <c r="A6185" s="1119" t="s">
        <v>1821</v>
      </c>
      <c r="B6185" s="1118" t="s">
        <v>3241</v>
      </c>
      <c r="C6185" s="1117" t="s">
        <v>2554</v>
      </c>
      <c r="D6185" s="1116" t="s">
        <v>4165</v>
      </c>
      <c r="E6185" s="1356">
        <v>0.25</v>
      </c>
      <c r="F6185" s="1256">
        <v>1</v>
      </c>
      <c r="G6185" s="1246">
        <v>0.25</v>
      </c>
    </row>
    <row r="6186" spans="1:7" hidden="1">
      <c r="A6186" s="1119" t="s">
        <v>1821</v>
      </c>
      <c r="B6186" s="1118" t="s">
        <v>3241</v>
      </c>
      <c r="C6186" s="1117" t="s">
        <v>2102</v>
      </c>
      <c r="D6186" s="1116" t="s">
        <v>4815</v>
      </c>
      <c r="E6186" s="1356">
        <v>0.33300000000000002</v>
      </c>
      <c r="F6186" s="1256">
        <v>1</v>
      </c>
      <c r="G6186" s="1246">
        <v>0.33300000000000002</v>
      </c>
    </row>
    <row r="6187" spans="1:7" hidden="1">
      <c r="A6187" s="1119" t="s">
        <v>1821</v>
      </c>
      <c r="B6187" s="1118" t="s">
        <v>3241</v>
      </c>
      <c r="C6187" s="1117" t="s">
        <v>6660</v>
      </c>
      <c r="D6187" s="1116" t="s">
        <v>6661</v>
      </c>
      <c r="E6187" s="1356">
        <v>2.2000000000000001E-3</v>
      </c>
      <c r="F6187" s="1256">
        <v>1</v>
      </c>
      <c r="G6187" s="1246">
        <v>2.2000000000000001E-3</v>
      </c>
    </row>
    <row r="6188" spans="1:7" hidden="1">
      <c r="A6188" s="1119" t="s">
        <v>2402</v>
      </c>
      <c r="B6188" s="1118" t="s">
        <v>5353</v>
      </c>
      <c r="C6188" s="1117" t="s">
        <v>4577</v>
      </c>
      <c r="D6188" s="1116" t="s">
        <v>4578</v>
      </c>
      <c r="E6188" s="1356">
        <v>1</v>
      </c>
      <c r="F6188" s="1256">
        <v>1</v>
      </c>
      <c r="G6188" s="1246">
        <v>1</v>
      </c>
    </row>
    <row r="6189" spans="1:7" hidden="1">
      <c r="A6189" s="1119" t="s">
        <v>2402</v>
      </c>
      <c r="B6189" s="1118" t="s">
        <v>5353</v>
      </c>
      <c r="C6189" s="1117" t="s">
        <v>3195</v>
      </c>
      <c r="D6189" s="1116" t="s">
        <v>3687</v>
      </c>
      <c r="E6189" s="1356">
        <v>1</v>
      </c>
      <c r="F6189" s="1256">
        <v>1</v>
      </c>
      <c r="G6189" s="1246">
        <v>1</v>
      </c>
    </row>
    <row r="6190" spans="1:7" hidden="1">
      <c r="A6190" s="1119" t="s">
        <v>2402</v>
      </c>
      <c r="B6190" s="1118" t="s">
        <v>5353</v>
      </c>
      <c r="C6190" s="1117" t="s">
        <v>628</v>
      </c>
      <c r="D6190" s="1116" t="s">
        <v>461</v>
      </c>
      <c r="E6190" s="1356">
        <v>1</v>
      </c>
      <c r="F6190" s="1256">
        <v>1</v>
      </c>
      <c r="G6190" s="1246">
        <v>1</v>
      </c>
    </row>
    <row r="6191" spans="1:7" hidden="1">
      <c r="A6191" s="1119" t="s">
        <v>2402</v>
      </c>
      <c r="B6191" s="1118" t="s">
        <v>5353</v>
      </c>
      <c r="C6191" s="1117" t="s">
        <v>1747</v>
      </c>
      <c r="D6191" s="1116" t="s">
        <v>5005</v>
      </c>
      <c r="E6191" s="1356">
        <v>1</v>
      </c>
      <c r="F6191" s="1256">
        <v>1</v>
      </c>
      <c r="G6191" s="1246">
        <v>1</v>
      </c>
    </row>
    <row r="6192" spans="1:7" hidden="1">
      <c r="A6192" s="1119" t="s">
        <v>2402</v>
      </c>
      <c r="B6192" s="1118" t="s">
        <v>5353</v>
      </c>
      <c r="C6192" s="1117" t="s">
        <v>1986</v>
      </c>
      <c r="D6192" s="1116" t="s">
        <v>4064</v>
      </c>
      <c r="E6192" s="1356">
        <v>2</v>
      </c>
      <c r="F6192" s="1256">
        <v>1</v>
      </c>
      <c r="G6192" s="1246">
        <v>2</v>
      </c>
    </row>
    <row r="6193" spans="1:7" hidden="1">
      <c r="A6193" s="1119" t="s">
        <v>2402</v>
      </c>
      <c r="B6193" s="1118" t="s">
        <v>5353</v>
      </c>
      <c r="C6193" s="1117" t="s">
        <v>1987</v>
      </c>
      <c r="D6193" s="1116" t="s">
        <v>1294</v>
      </c>
      <c r="E6193" s="1356">
        <v>1</v>
      </c>
      <c r="F6193" s="1256">
        <v>1</v>
      </c>
      <c r="G6193" s="1246">
        <v>1</v>
      </c>
    </row>
    <row r="6194" spans="1:7" hidden="1">
      <c r="A6194" s="1119" t="s">
        <v>2402</v>
      </c>
      <c r="B6194" s="1118" t="s">
        <v>5353</v>
      </c>
      <c r="C6194" s="1117" t="s">
        <v>2210</v>
      </c>
      <c r="D6194" s="1116" t="s">
        <v>459</v>
      </c>
      <c r="E6194" s="1356">
        <v>1</v>
      </c>
      <c r="F6194" s="1256">
        <v>1</v>
      </c>
      <c r="G6194" s="1246">
        <v>1</v>
      </c>
    </row>
    <row r="6195" spans="1:7" hidden="1">
      <c r="A6195" s="1119" t="s">
        <v>2402</v>
      </c>
      <c r="B6195" s="1118" t="s">
        <v>5353</v>
      </c>
      <c r="C6195" s="1117" t="s">
        <v>2205</v>
      </c>
      <c r="D6195" s="1116" t="s">
        <v>457</v>
      </c>
      <c r="E6195" s="1356">
        <v>1</v>
      </c>
      <c r="F6195" s="1256">
        <v>1</v>
      </c>
      <c r="G6195" s="1246">
        <v>1</v>
      </c>
    </row>
    <row r="6196" spans="1:7" hidden="1">
      <c r="A6196" s="1119" t="s">
        <v>2402</v>
      </c>
      <c r="B6196" s="1118" t="s">
        <v>5353</v>
      </c>
      <c r="C6196" s="1117" t="s">
        <v>2497</v>
      </c>
      <c r="D6196" s="1116" t="s">
        <v>3784</v>
      </c>
      <c r="E6196" s="1356">
        <v>3</v>
      </c>
      <c r="F6196" s="1256">
        <v>1</v>
      </c>
      <c r="G6196" s="1246">
        <v>3</v>
      </c>
    </row>
    <row r="6197" spans="1:7" hidden="1">
      <c r="A6197" s="1119" t="s">
        <v>2402</v>
      </c>
      <c r="B6197" s="1118" t="s">
        <v>5353</v>
      </c>
      <c r="C6197" s="1117" t="s">
        <v>4432</v>
      </c>
      <c r="D6197" s="1116" t="s">
        <v>1792</v>
      </c>
      <c r="E6197" s="1356">
        <v>8.0000000000000004E-4</v>
      </c>
      <c r="F6197" s="1256">
        <v>1</v>
      </c>
      <c r="G6197" s="1246">
        <v>8.0000000000000004E-4</v>
      </c>
    </row>
    <row r="6198" spans="1:7" hidden="1">
      <c r="A6198" s="1119" t="s">
        <v>2402</v>
      </c>
      <c r="B6198" s="1118" t="s">
        <v>5353</v>
      </c>
      <c r="C6198" s="1117" t="s">
        <v>5417</v>
      </c>
      <c r="D6198" s="1116" t="s">
        <v>3885</v>
      </c>
      <c r="E6198" s="1356">
        <v>2.5000000000000001E-3</v>
      </c>
      <c r="F6198" s="1256">
        <v>1</v>
      </c>
      <c r="G6198" s="1246">
        <v>2.5000000000000001E-3</v>
      </c>
    </row>
    <row r="6199" spans="1:7" ht="14.15" customHeight="1">
      <c r="A6199" s="1119" t="s">
        <v>2402</v>
      </c>
      <c r="B6199" s="1118" t="s">
        <v>5353</v>
      </c>
      <c r="C6199" s="1117" t="s">
        <v>5419</v>
      </c>
      <c r="D6199" s="1116" t="s">
        <v>3704</v>
      </c>
      <c r="E6199" s="1356">
        <v>0.01</v>
      </c>
      <c r="F6199" s="1256">
        <v>1</v>
      </c>
      <c r="G6199" s="1246">
        <v>0.01</v>
      </c>
    </row>
    <row r="6200" spans="1:7" ht="14.15" customHeight="1">
      <c r="A6200" s="1119" t="s">
        <v>2402</v>
      </c>
      <c r="B6200" s="1118" t="s">
        <v>5353</v>
      </c>
      <c r="C6200" s="1117" t="s">
        <v>869</v>
      </c>
      <c r="D6200" s="1116" t="s">
        <v>1793</v>
      </c>
      <c r="E6200" s="1356">
        <v>6.9999999999999999E-4</v>
      </c>
      <c r="F6200" s="1256">
        <v>1</v>
      </c>
      <c r="G6200" s="1246">
        <v>6.9999999999999999E-4</v>
      </c>
    </row>
    <row r="6201" spans="1:7" ht="14.15" customHeight="1">
      <c r="A6201" s="1119" t="s">
        <v>2402</v>
      </c>
      <c r="B6201" s="1118" t="s">
        <v>5353</v>
      </c>
      <c r="C6201" s="1117" t="s">
        <v>4692</v>
      </c>
      <c r="D6201" s="1116" t="s">
        <v>4137</v>
      </c>
      <c r="E6201" s="1356">
        <v>2E-3</v>
      </c>
      <c r="F6201" s="1256">
        <v>1</v>
      </c>
      <c r="G6201" s="1246">
        <v>2E-3</v>
      </c>
    </row>
    <row r="6202" spans="1:7" ht="14.15" customHeight="1">
      <c r="A6202" s="1119" t="s">
        <v>2402</v>
      </c>
      <c r="B6202" s="1118" t="s">
        <v>5353</v>
      </c>
      <c r="C6202" s="1117" t="s">
        <v>1342</v>
      </c>
      <c r="D6202" s="1116" t="s">
        <v>1540</v>
      </c>
      <c r="E6202" s="1358">
        <v>4.0000000000000001E-3</v>
      </c>
      <c r="F6202" s="1256">
        <v>1</v>
      </c>
      <c r="G6202" s="1246">
        <v>4.0000000000000001E-3</v>
      </c>
    </row>
    <row r="6203" spans="1:7" ht="14.15" customHeight="1">
      <c r="A6203" s="1119" t="s">
        <v>2402</v>
      </c>
      <c r="B6203" s="1118" t="s">
        <v>5353</v>
      </c>
      <c r="C6203" s="1117" t="s">
        <v>870</v>
      </c>
      <c r="D6203" s="1116" t="s">
        <v>871</v>
      </c>
      <c r="E6203" s="1356">
        <v>1E-3</v>
      </c>
      <c r="F6203" s="1256">
        <v>1</v>
      </c>
      <c r="G6203" s="1246">
        <v>1E-3</v>
      </c>
    </row>
    <row r="6204" spans="1:7" ht="14.15" customHeight="1">
      <c r="A6204" s="1119" t="s">
        <v>2402</v>
      </c>
      <c r="B6204" s="1118" t="s">
        <v>5353</v>
      </c>
      <c r="C6204" s="1117" t="s">
        <v>727</v>
      </c>
      <c r="D6204" s="1116" t="s">
        <v>377</v>
      </c>
      <c r="E6204" s="1356">
        <v>0.52900000000000003</v>
      </c>
      <c r="F6204" s="1256">
        <v>1</v>
      </c>
      <c r="G6204" s="1246">
        <v>0.52900000000000003</v>
      </c>
    </row>
    <row r="6205" spans="1:7" ht="14.15" customHeight="1">
      <c r="A6205" s="1119" t="s">
        <v>2402</v>
      </c>
      <c r="B6205" s="1118" t="s">
        <v>5353</v>
      </c>
      <c r="C6205" s="1117" t="s">
        <v>2555</v>
      </c>
      <c r="D6205" s="1116" t="s">
        <v>4814</v>
      </c>
      <c r="E6205" s="1356">
        <v>0.73399999999999999</v>
      </c>
      <c r="F6205" s="1256">
        <v>1</v>
      </c>
      <c r="G6205" s="1246">
        <v>0.73399999999999999</v>
      </c>
    </row>
    <row r="6206" spans="1:7" ht="14.15" customHeight="1">
      <c r="A6206" s="1119" t="s">
        <v>2402</v>
      </c>
      <c r="B6206" s="1118" t="s">
        <v>5353</v>
      </c>
      <c r="C6206" s="1117" t="s">
        <v>2552</v>
      </c>
      <c r="D6206" s="1116" t="s">
        <v>379</v>
      </c>
      <c r="E6206" s="1356">
        <v>0.251</v>
      </c>
      <c r="F6206" s="1256">
        <v>1</v>
      </c>
      <c r="G6206" s="1246">
        <v>0.251</v>
      </c>
    </row>
    <row r="6207" spans="1:7" ht="14.15" customHeight="1">
      <c r="A6207" s="1119" t="s">
        <v>2402</v>
      </c>
      <c r="B6207" s="1118" t="s">
        <v>5353</v>
      </c>
      <c r="C6207" s="1117" t="s">
        <v>292</v>
      </c>
      <c r="D6207" s="1116" t="s">
        <v>378</v>
      </c>
      <c r="E6207" s="1356">
        <v>0.75700000000000001</v>
      </c>
      <c r="F6207" s="1256">
        <v>1</v>
      </c>
      <c r="G6207" s="1246">
        <v>0.75700000000000001</v>
      </c>
    </row>
    <row r="6208" spans="1:7" ht="14.15" customHeight="1">
      <c r="A6208" s="1119" t="s">
        <v>2402</v>
      </c>
      <c r="B6208" s="1118" t="s">
        <v>5353</v>
      </c>
      <c r="C6208" s="1117" t="s">
        <v>2554</v>
      </c>
      <c r="D6208" s="1116" t="s">
        <v>4165</v>
      </c>
      <c r="E6208" s="1356">
        <v>0.25</v>
      </c>
      <c r="F6208" s="1256">
        <v>1</v>
      </c>
      <c r="G6208" s="1246">
        <v>0.25</v>
      </c>
    </row>
    <row r="6209" spans="1:7" ht="14.15" customHeight="1">
      <c r="A6209" s="1119" t="s">
        <v>2402</v>
      </c>
      <c r="B6209" s="1118" t="s">
        <v>5353</v>
      </c>
      <c r="C6209" s="1117" t="s">
        <v>2102</v>
      </c>
      <c r="D6209" s="1116" t="s">
        <v>4815</v>
      </c>
      <c r="E6209" s="1356">
        <v>0.33300000000000002</v>
      </c>
      <c r="F6209" s="1256">
        <v>1</v>
      </c>
      <c r="G6209" s="1246">
        <v>0.33300000000000002</v>
      </c>
    </row>
    <row r="6210" spans="1:7" ht="14.15" customHeight="1">
      <c r="A6210" s="1119" t="s">
        <v>2402</v>
      </c>
      <c r="B6210" s="1118" t="s">
        <v>5353</v>
      </c>
      <c r="C6210" s="1117" t="s">
        <v>6660</v>
      </c>
      <c r="D6210" s="1116" t="s">
        <v>6661</v>
      </c>
      <c r="E6210" s="1356">
        <v>2.2000000000000001E-3</v>
      </c>
      <c r="F6210" s="1256">
        <v>1</v>
      </c>
      <c r="G6210" s="1246">
        <v>2.2000000000000001E-3</v>
      </c>
    </row>
    <row r="6211" spans="1:7" ht="14.15" customHeight="1">
      <c r="A6211" s="1119" t="s">
        <v>2403</v>
      </c>
      <c r="B6211" s="1118" t="s">
        <v>5354</v>
      </c>
      <c r="C6211" s="1117" t="s">
        <v>4577</v>
      </c>
      <c r="D6211" s="1116" t="s">
        <v>4578</v>
      </c>
      <c r="E6211" s="1356">
        <v>1</v>
      </c>
      <c r="F6211" s="1256">
        <v>1</v>
      </c>
      <c r="G6211" s="1246">
        <v>1</v>
      </c>
    </row>
    <row r="6212" spans="1:7" ht="14.15" customHeight="1">
      <c r="A6212" s="1119" t="s">
        <v>2403</v>
      </c>
      <c r="B6212" s="1118" t="s">
        <v>5354</v>
      </c>
      <c r="C6212" s="1117" t="s">
        <v>2169</v>
      </c>
      <c r="D6212" s="1116" t="s">
        <v>2516</v>
      </c>
      <c r="E6212" s="1356">
        <v>1</v>
      </c>
      <c r="F6212" s="1256">
        <v>1</v>
      </c>
      <c r="G6212" s="1246">
        <v>1</v>
      </c>
    </row>
    <row r="6213" spans="1:7" ht="14.15" customHeight="1">
      <c r="A6213" s="1119" t="s">
        <v>2403</v>
      </c>
      <c r="B6213" s="1118" t="s">
        <v>5354</v>
      </c>
      <c r="C6213" s="1117" t="s">
        <v>3195</v>
      </c>
      <c r="D6213" s="1116" t="s">
        <v>3687</v>
      </c>
      <c r="E6213" s="1356">
        <v>1</v>
      </c>
      <c r="F6213" s="1256">
        <v>1</v>
      </c>
      <c r="G6213" s="1246">
        <v>1</v>
      </c>
    </row>
    <row r="6214" spans="1:7" ht="14.15" customHeight="1">
      <c r="A6214" s="1119" t="s">
        <v>2403</v>
      </c>
      <c r="B6214" s="1118" t="s">
        <v>5354</v>
      </c>
      <c r="C6214" s="1117" t="s">
        <v>3439</v>
      </c>
      <c r="D6214" s="1116" t="s">
        <v>729</v>
      </c>
      <c r="E6214" s="1356">
        <v>1</v>
      </c>
      <c r="F6214" s="1256">
        <v>1</v>
      </c>
      <c r="G6214" s="1246">
        <v>1</v>
      </c>
    </row>
    <row r="6215" spans="1:7" hidden="1">
      <c r="A6215" s="1119" t="s">
        <v>2403</v>
      </c>
      <c r="B6215" s="1118" t="s">
        <v>5354</v>
      </c>
      <c r="C6215" s="1117" t="s">
        <v>628</v>
      </c>
      <c r="D6215" s="1116" t="s">
        <v>461</v>
      </c>
      <c r="E6215" s="1356">
        <v>1</v>
      </c>
      <c r="F6215" s="1256">
        <v>1</v>
      </c>
      <c r="G6215" s="1246">
        <v>1</v>
      </c>
    </row>
    <row r="6216" spans="1:7" hidden="1">
      <c r="A6216" s="1119" t="s">
        <v>2403</v>
      </c>
      <c r="B6216" s="1118" t="s">
        <v>5354</v>
      </c>
      <c r="C6216" s="1117" t="s">
        <v>1747</v>
      </c>
      <c r="D6216" s="1116" t="s">
        <v>5005</v>
      </c>
      <c r="E6216" s="1356">
        <v>1</v>
      </c>
      <c r="F6216" s="1256">
        <v>1</v>
      </c>
      <c r="G6216" s="1246">
        <v>1</v>
      </c>
    </row>
    <row r="6217" spans="1:7" hidden="1">
      <c r="A6217" s="1119" t="s">
        <v>2403</v>
      </c>
      <c r="B6217" s="1118" t="s">
        <v>5354</v>
      </c>
      <c r="C6217" s="1117" t="s">
        <v>1986</v>
      </c>
      <c r="D6217" s="1116" t="s">
        <v>4064</v>
      </c>
      <c r="E6217" s="1356">
        <v>2</v>
      </c>
      <c r="F6217" s="1256">
        <v>1</v>
      </c>
      <c r="G6217" s="1246">
        <v>2</v>
      </c>
    </row>
    <row r="6218" spans="1:7" hidden="1">
      <c r="A6218" s="1119" t="s">
        <v>2403</v>
      </c>
      <c r="B6218" s="1118" t="s">
        <v>5354</v>
      </c>
      <c r="C6218" s="1117" t="s">
        <v>1987</v>
      </c>
      <c r="D6218" s="1116" t="s">
        <v>1294</v>
      </c>
      <c r="E6218" s="1356">
        <v>1</v>
      </c>
      <c r="F6218" s="1256">
        <v>1</v>
      </c>
      <c r="G6218" s="1246">
        <v>1</v>
      </c>
    </row>
    <row r="6219" spans="1:7" hidden="1">
      <c r="A6219" s="1119" t="s">
        <v>2403</v>
      </c>
      <c r="B6219" s="1118" t="s">
        <v>5354</v>
      </c>
      <c r="C6219" s="1117" t="s">
        <v>2210</v>
      </c>
      <c r="D6219" s="1116" t="s">
        <v>459</v>
      </c>
      <c r="E6219" s="1356">
        <v>1</v>
      </c>
      <c r="F6219" s="1256">
        <v>1</v>
      </c>
      <c r="G6219" s="1246">
        <v>1</v>
      </c>
    </row>
    <row r="6220" spans="1:7" hidden="1">
      <c r="A6220" s="1119" t="s">
        <v>2403</v>
      </c>
      <c r="B6220" s="1118" t="s">
        <v>5354</v>
      </c>
      <c r="C6220" s="1117" t="s">
        <v>2205</v>
      </c>
      <c r="D6220" s="1116" t="s">
        <v>457</v>
      </c>
      <c r="E6220" s="1356">
        <v>1</v>
      </c>
      <c r="F6220" s="1256">
        <v>1</v>
      </c>
      <c r="G6220" s="1246">
        <v>1</v>
      </c>
    </row>
    <row r="6221" spans="1:7" hidden="1">
      <c r="A6221" s="1119" t="s">
        <v>2403</v>
      </c>
      <c r="B6221" s="1118" t="s">
        <v>5354</v>
      </c>
      <c r="C6221" s="1117" t="s">
        <v>2497</v>
      </c>
      <c r="D6221" s="1116" t="s">
        <v>3784</v>
      </c>
      <c r="E6221" s="1356">
        <v>3</v>
      </c>
      <c r="F6221" s="1256">
        <v>1</v>
      </c>
      <c r="G6221" s="1246">
        <v>3</v>
      </c>
    </row>
    <row r="6222" spans="1:7" hidden="1">
      <c r="A6222" s="1119" t="s">
        <v>2403</v>
      </c>
      <c r="B6222" s="1118" t="s">
        <v>5354</v>
      </c>
      <c r="C6222" s="1117" t="s">
        <v>4432</v>
      </c>
      <c r="D6222" s="1116" t="s">
        <v>1792</v>
      </c>
      <c r="E6222" s="1356">
        <v>8.0000000000000004E-4</v>
      </c>
      <c r="F6222" s="1256">
        <v>1</v>
      </c>
      <c r="G6222" s="1246">
        <v>8.0000000000000004E-4</v>
      </c>
    </row>
    <row r="6223" spans="1:7" hidden="1">
      <c r="A6223" s="1119" t="s">
        <v>2403</v>
      </c>
      <c r="B6223" s="1118" t="s">
        <v>5354</v>
      </c>
      <c r="C6223" s="1117" t="s">
        <v>5417</v>
      </c>
      <c r="D6223" s="1116" t="s">
        <v>3885</v>
      </c>
      <c r="E6223" s="1356">
        <v>2.5000000000000001E-3</v>
      </c>
      <c r="F6223" s="1256">
        <v>1</v>
      </c>
      <c r="G6223" s="1246">
        <v>2.5000000000000001E-3</v>
      </c>
    </row>
    <row r="6224" spans="1:7" hidden="1">
      <c r="A6224" s="1119" t="s">
        <v>2403</v>
      </c>
      <c r="B6224" s="1118" t="s">
        <v>5354</v>
      </c>
      <c r="C6224" s="1117" t="s">
        <v>5419</v>
      </c>
      <c r="D6224" s="1116" t="s">
        <v>3704</v>
      </c>
      <c r="E6224" s="1356">
        <v>0.01</v>
      </c>
      <c r="F6224" s="1256">
        <v>1</v>
      </c>
      <c r="G6224" s="1246">
        <v>0.01</v>
      </c>
    </row>
    <row r="6225" spans="1:7" hidden="1">
      <c r="A6225" s="1119" t="s">
        <v>2403</v>
      </c>
      <c r="B6225" s="1118" t="s">
        <v>5354</v>
      </c>
      <c r="C6225" s="1117" t="s">
        <v>869</v>
      </c>
      <c r="D6225" s="1116" t="s">
        <v>1793</v>
      </c>
      <c r="E6225" s="1356">
        <v>6.9999999999999999E-4</v>
      </c>
      <c r="F6225" s="1256">
        <v>1</v>
      </c>
      <c r="G6225" s="1246">
        <v>6.9999999999999999E-4</v>
      </c>
    </row>
    <row r="6226" spans="1:7" hidden="1">
      <c r="A6226" s="1119" t="s">
        <v>2403</v>
      </c>
      <c r="B6226" s="1118" t="s">
        <v>5354</v>
      </c>
      <c r="C6226" s="1117" t="s">
        <v>4692</v>
      </c>
      <c r="D6226" s="1116" t="s">
        <v>4137</v>
      </c>
      <c r="E6226" s="1356">
        <v>2E-3</v>
      </c>
      <c r="F6226" s="1256">
        <v>1</v>
      </c>
      <c r="G6226" s="1246">
        <v>2E-3</v>
      </c>
    </row>
    <row r="6227" spans="1:7" hidden="1">
      <c r="A6227" s="1119" t="s">
        <v>2403</v>
      </c>
      <c r="B6227" s="1118" t="s">
        <v>5354</v>
      </c>
      <c r="C6227" s="1117" t="s">
        <v>870</v>
      </c>
      <c r="D6227" s="1116" t="s">
        <v>871</v>
      </c>
      <c r="E6227" s="1356">
        <v>1E-3</v>
      </c>
      <c r="F6227" s="1256">
        <v>1</v>
      </c>
      <c r="G6227" s="1246">
        <v>1E-3</v>
      </c>
    </row>
    <row r="6228" spans="1:7" hidden="1">
      <c r="A6228" s="1119" t="s">
        <v>2403</v>
      </c>
      <c r="B6228" s="1118" t="s">
        <v>5354</v>
      </c>
      <c r="C6228" s="1117" t="s">
        <v>727</v>
      </c>
      <c r="D6228" s="1116" t="s">
        <v>377</v>
      </c>
      <c r="E6228" s="1356">
        <v>0.52900000000000003</v>
      </c>
      <c r="F6228" s="1256">
        <v>1</v>
      </c>
      <c r="G6228" s="1246">
        <v>0.52900000000000003</v>
      </c>
    </row>
    <row r="6229" spans="1:7" hidden="1">
      <c r="A6229" s="1119" t="s">
        <v>2403</v>
      </c>
      <c r="B6229" s="1118" t="s">
        <v>5354</v>
      </c>
      <c r="C6229" s="1117" t="s">
        <v>2555</v>
      </c>
      <c r="D6229" s="1116" t="s">
        <v>4814</v>
      </c>
      <c r="E6229" s="1356">
        <v>0.73399999999999999</v>
      </c>
      <c r="F6229" s="1256">
        <v>1</v>
      </c>
      <c r="G6229" s="1246">
        <v>0.73399999999999999</v>
      </c>
    </row>
    <row r="6230" spans="1:7" hidden="1">
      <c r="A6230" s="1119" t="s">
        <v>2403</v>
      </c>
      <c r="B6230" s="1118" t="s">
        <v>5354</v>
      </c>
      <c r="C6230" s="1117" t="s">
        <v>2552</v>
      </c>
      <c r="D6230" s="1116" t="s">
        <v>379</v>
      </c>
      <c r="E6230" s="1356">
        <v>0.251</v>
      </c>
      <c r="F6230" s="1256">
        <v>1</v>
      </c>
      <c r="G6230" s="1246">
        <v>0.251</v>
      </c>
    </row>
    <row r="6231" spans="1:7" hidden="1">
      <c r="A6231" s="1119" t="s">
        <v>2403</v>
      </c>
      <c r="B6231" s="1118" t="s">
        <v>5354</v>
      </c>
      <c r="C6231" s="1117" t="s">
        <v>292</v>
      </c>
      <c r="D6231" s="1116" t="s">
        <v>378</v>
      </c>
      <c r="E6231" s="1356">
        <v>0.75700000000000001</v>
      </c>
      <c r="F6231" s="1256">
        <v>1</v>
      </c>
      <c r="G6231" s="1246">
        <v>0.75700000000000001</v>
      </c>
    </row>
    <row r="6232" spans="1:7" hidden="1">
      <c r="A6232" s="1119" t="s">
        <v>2403</v>
      </c>
      <c r="B6232" s="1118" t="s">
        <v>5354</v>
      </c>
      <c r="C6232" s="1117" t="s">
        <v>2554</v>
      </c>
      <c r="D6232" s="1116" t="s">
        <v>4165</v>
      </c>
      <c r="E6232" s="1356">
        <v>0.25</v>
      </c>
      <c r="F6232" s="1256">
        <v>1</v>
      </c>
      <c r="G6232" s="1246">
        <v>0.25</v>
      </c>
    </row>
    <row r="6233" spans="1:7" hidden="1">
      <c r="A6233" s="1119" t="s">
        <v>2403</v>
      </c>
      <c r="B6233" s="1118" t="s">
        <v>5354</v>
      </c>
      <c r="C6233" s="1117" t="s">
        <v>2102</v>
      </c>
      <c r="D6233" s="1116" t="s">
        <v>4815</v>
      </c>
      <c r="E6233" s="1356">
        <v>0.33300000000000002</v>
      </c>
      <c r="F6233" s="1256">
        <v>1</v>
      </c>
      <c r="G6233" s="1246">
        <v>0.33300000000000002</v>
      </c>
    </row>
    <row r="6234" spans="1:7" hidden="1">
      <c r="A6234" s="1119" t="s">
        <v>2403</v>
      </c>
      <c r="B6234" s="1118" t="s">
        <v>5354</v>
      </c>
      <c r="C6234" s="1117" t="s">
        <v>6660</v>
      </c>
      <c r="D6234" s="1116" t="s">
        <v>6661</v>
      </c>
      <c r="E6234" s="1358">
        <v>2.2000000000000001E-3</v>
      </c>
      <c r="F6234" s="1256">
        <v>1</v>
      </c>
      <c r="G6234" s="1246">
        <v>2.2000000000000001E-3</v>
      </c>
    </row>
    <row r="6235" spans="1:7" hidden="1">
      <c r="A6235" s="1119" t="s">
        <v>2910</v>
      </c>
      <c r="B6235" s="1118" t="s">
        <v>460</v>
      </c>
      <c r="C6235" s="1117" t="s">
        <v>4577</v>
      </c>
      <c r="D6235" s="1116" t="s">
        <v>4578</v>
      </c>
      <c r="E6235" s="1356">
        <v>1</v>
      </c>
      <c r="F6235" s="1256">
        <v>1</v>
      </c>
      <c r="G6235" s="1246">
        <v>1</v>
      </c>
    </row>
    <row r="6236" spans="1:7" hidden="1">
      <c r="A6236" s="1119" t="s">
        <v>2910</v>
      </c>
      <c r="B6236" s="1118" t="s">
        <v>460</v>
      </c>
      <c r="C6236" s="1117" t="s">
        <v>3195</v>
      </c>
      <c r="D6236" s="1116" t="s">
        <v>3687</v>
      </c>
      <c r="E6236" s="1356">
        <v>1</v>
      </c>
      <c r="F6236" s="1256">
        <v>1</v>
      </c>
      <c r="G6236" s="1246">
        <v>1</v>
      </c>
    </row>
    <row r="6237" spans="1:7" hidden="1">
      <c r="A6237" s="1119" t="s">
        <v>2910</v>
      </c>
      <c r="B6237" s="1118" t="s">
        <v>460</v>
      </c>
      <c r="C6237" s="1117" t="s">
        <v>628</v>
      </c>
      <c r="D6237" s="1116" t="s">
        <v>461</v>
      </c>
      <c r="E6237" s="1359">
        <v>1</v>
      </c>
      <c r="F6237" s="1256">
        <v>1</v>
      </c>
      <c r="G6237" s="1246">
        <v>1</v>
      </c>
    </row>
    <row r="6238" spans="1:7" hidden="1">
      <c r="A6238" s="1119" t="s">
        <v>2910</v>
      </c>
      <c r="B6238" s="1118" t="s">
        <v>460</v>
      </c>
      <c r="C6238" s="1117" t="s">
        <v>1747</v>
      </c>
      <c r="D6238" s="1116" t="s">
        <v>5005</v>
      </c>
      <c r="E6238" s="1359">
        <v>1</v>
      </c>
      <c r="F6238" s="1256">
        <v>1</v>
      </c>
      <c r="G6238" s="1246">
        <v>1</v>
      </c>
    </row>
    <row r="6239" spans="1:7" hidden="1">
      <c r="A6239" s="1119" t="s">
        <v>2910</v>
      </c>
      <c r="B6239" s="1118" t="s">
        <v>460</v>
      </c>
      <c r="C6239" s="1117" t="s">
        <v>1986</v>
      </c>
      <c r="D6239" s="1116" t="s">
        <v>4064</v>
      </c>
      <c r="E6239" s="1359">
        <v>2</v>
      </c>
      <c r="F6239" s="1256">
        <v>1</v>
      </c>
      <c r="G6239" s="1246">
        <v>2</v>
      </c>
    </row>
    <row r="6240" spans="1:7" hidden="1">
      <c r="A6240" s="1119" t="s">
        <v>2910</v>
      </c>
      <c r="B6240" s="1118" t="s">
        <v>460</v>
      </c>
      <c r="C6240" s="1117" t="s">
        <v>1987</v>
      </c>
      <c r="D6240" s="1116" t="s">
        <v>1294</v>
      </c>
      <c r="E6240" s="1359">
        <v>1</v>
      </c>
      <c r="F6240" s="1256">
        <v>1</v>
      </c>
      <c r="G6240" s="1246">
        <v>1</v>
      </c>
    </row>
    <row r="6241" spans="1:7" ht="14.15" customHeight="1">
      <c r="A6241" s="1119" t="s">
        <v>2910</v>
      </c>
      <c r="B6241" s="1118" t="s">
        <v>460</v>
      </c>
      <c r="C6241" s="1117" t="s">
        <v>2210</v>
      </c>
      <c r="D6241" s="1116" t="s">
        <v>459</v>
      </c>
      <c r="E6241" s="1359">
        <v>1</v>
      </c>
      <c r="F6241" s="1256">
        <v>1</v>
      </c>
      <c r="G6241" s="1246">
        <v>1</v>
      </c>
    </row>
    <row r="6242" spans="1:7" ht="14.15" customHeight="1">
      <c r="A6242" s="1119" t="s">
        <v>2910</v>
      </c>
      <c r="B6242" s="1118" t="s">
        <v>460</v>
      </c>
      <c r="C6242" s="1117" t="s">
        <v>2205</v>
      </c>
      <c r="D6242" s="1116" t="s">
        <v>457</v>
      </c>
      <c r="E6242" s="1359">
        <v>1</v>
      </c>
      <c r="F6242" s="1256">
        <v>1</v>
      </c>
      <c r="G6242" s="1246">
        <v>1</v>
      </c>
    </row>
    <row r="6243" spans="1:7" ht="14.15" customHeight="1">
      <c r="A6243" s="1119" t="s">
        <v>2910</v>
      </c>
      <c r="B6243" s="1118" t="s">
        <v>460</v>
      </c>
      <c r="C6243" s="1117" t="s">
        <v>2497</v>
      </c>
      <c r="D6243" s="1116" t="s">
        <v>3784</v>
      </c>
      <c r="E6243" s="1358">
        <v>3</v>
      </c>
      <c r="F6243" s="1256">
        <v>1</v>
      </c>
      <c r="G6243" s="1246">
        <v>3</v>
      </c>
    </row>
    <row r="6244" spans="1:7" ht="14.15" customHeight="1">
      <c r="A6244" s="1119" t="s">
        <v>2910</v>
      </c>
      <c r="B6244" s="1118" t="s">
        <v>460</v>
      </c>
      <c r="C6244" s="1117" t="s">
        <v>4432</v>
      </c>
      <c r="D6244" s="1116" t="s">
        <v>1792</v>
      </c>
      <c r="E6244" s="1356">
        <v>8.0000000000000004E-4</v>
      </c>
      <c r="F6244" s="1256">
        <v>1</v>
      </c>
      <c r="G6244" s="1246">
        <v>8.0000000000000004E-4</v>
      </c>
    </row>
    <row r="6245" spans="1:7" ht="14.15" customHeight="1">
      <c r="A6245" s="1119" t="s">
        <v>2910</v>
      </c>
      <c r="B6245" s="1118" t="s">
        <v>460</v>
      </c>
      <c r="C6245" s="1117" t="s">
        <v>5417</v>
      </c>
      <c r="D6245" s="1116" t="s">
        <v>3885</v>
      </c>
      <c r="E6245" s="1359">
        <v>2.5000000000000001E-3</v>
      </c>
      <c r="F6245" s="1256">
        <v>1</v>
      </c>
      <c r="G6245" s="1246">
        <v>2.5000000000000001E-3</v>
      </c>
    </row>
    <row r="6246" spans="1:7" ht="14.15" customHeight="1">
      <c r="A6246" s="1119" t="s">
        <v>2910</v>
      </c>
      <c r="B6246" s="1118" t="s">
        <v>460</v>
      </c>
      <c r="C6246" s="1117" t="s">
        <v>5419</v>
      </c>
      <c r="D6246" s="1116" t="s">
        <v>3704</v>
      </c>
      <c r="E6246" s="1359">
        <v>0.01</v>
      </c>
      <c r="F6246" s="1256">
        <v>1</v>
      </c>
      <c r="G6246" s="1246">
        <v>0.01</v>
      </c>
    </row>
    <row r="6247" spans="1:7" ht="14.15" customHeight="1">
      <c r="A6247" s="1119" t="s">
        <v>2910</v>
      </c>
      <c r="B6247" s="1118" t="s">
        <v>460</v>
      </c>
      <c r="C6247" s="1117" t="s">
        <v>869</v>
      </c>
      <c r="D6247" s="1116" t="s">
        <v>1793</v>
      </c>
      <c r="E6247" s="1359">
        <v>6.9999999999999999E-4</v>
      </c>
      <c r="F6247" s="1256">
        <v>1</v>
      </c>
      <c r="G6247" s="1246">
        <v>6.9999999999999999E-4</v>
      </c>
    </row>
    <row r="6248" spans="1:7" ht="14.15" customHeight="1">
      <c r="A6248" s="1119" t="s">
        <v>2910</v>
      </c>
      <c r="B6248" s="1118" t="s">
        <v>460</v>
      </c>
      <c r="C6248" s="1117" t="s">
        <v>4692</v>
      </c>
      <c r="D6248" s="1116" t="s">
        <v>4137</v>
      </c>
      <c r="E6248" s="1356">
        <v>2E-3</v>
      </c>
      <c r="F6248" s="1256">
        <v>1</v>
      </c>
      <c r="G6248" s="1246">
        <v>2E-3</v>
      </c>
    </row>
    <row r="6249" spans="1:7" ht="14.15" customHeight="1">
      <c r="A6249" s="1119" t="s">
        <v>2910</v>
      </c>
      <c r="B6249" s="1118" t="s">
        <v>460</v>
      </c>
      <c r="C6249" s="1117" t="s">
        <v>1342</v>
      </c>
      <c r="D6249" s="1116" t="s">
        <v>1540</v>
      </c>
      <c r="E6249" s="1356">
        <v>4.0000000000000001E-3</v>
      </c>
      <c r="F6249" s="1256">
        <v>1</v>
      </c>
      <c r="G6249" s="1246">
        <v>4.0000000000000001E-3</v>
      </c>
    </row>
    <row r="6250" spans="1:7" ht="14.15" customHeight="1">
      <c r="A6250" s="1119" t="s">
        <v>2910</v>
      </c>
      <c r="B6250" s="1118" t="s">
        <v>460</v>
      </c>
      <c r="C6250" s="1117" t="s">
        <v>870</v>
      </c>
      <c r="D6250" s="1116" t="s">
        <v>871</v>
      </c>
      <c r="E6250" s="1356">
        <v>1E-3</v>
      </c>
      <c r="F6250" s="1256">
        <v>1</v>
      </c>
      <c r="G6250" s="1246">
        <v>1E-3</v>
      </c>
    </row>
    <row r="6251" spans="1:7" ht="14.15" customHeight="1">
      <c r="A6251" s="1119" t="s">
        <v>2910</v>
      </c>
      <c r="B6251" s="1118" t="s">
        <v>460</v>
      </c>
      <c r="C6251" s="1117" t="s">
        <v>727</v>
      </c>
      <c r="D6251" s="1116" t="s">
        <v>377</v>
      </c>
      <c r="E6251" s="1358">
        <v>0.52900000000000003</v>
      </c>
      <c r="F6251" s="1256">
        <v>1</v>
      </c>
      <c r="G6251" s="1246">
        <v>0.52900000000000003</v>
      </c>
    </row>
    <row r="6252" spans="1:7" ht="14.15" customHeight="1">
      <c r="A6252" s="1119" t="s">
        <v>2910</v>
      </c>
      <c r="B6252" s="1118" t="s">
        <v>460</v>
      </c>
      <c r="C6252" s="1117" t="s">
        <v>2555</v>
      </c>
      <c r="D6252" s="1116" t="s">
        <v>4814</v>
      </c>
      <c r="E6252" s="1356">
        <v>0.73399999999999999</v>
      </c>
      <c r="F6252" s="1256">
        <v>1</v>
      </c>
      <c r="G6252" s="1246">
        <v>0.73399999999999999</v>
      </c>
    </row>
    <row r="6253" spans="1:7" ht="14.15" customHeight="1">
      <c r="A6253" s="1119" t="s">
        <v>2910</v>
      </c>
      <c r="B6253" s="1118" t="s">
        <v>460</v>
      </c>
      <c r="C6253" s="1117" t="s">
        <v>2552</v>
      </c>
      <c r="D6253" s="1116" t="s">
        <v>379</v>
      </c>
      <c r="E6253" s="1356">
        <v>0.251</v>
      </c>
      <c r="F6253" s="1256">
        <v>1</v>
      </c>
      <c r="G6253" s="1246">
        <v>0.251</v>
      </c>
    </row>
    <row r="6254" spans="1:7" ht="14.15" customHeight="1">
      <c r="A6254" s="1119" t="s">
        <v>2910</v>
      </c>
      <c r="B6254" s="1118" t="s">
        <v>460</v>
      </c>
      <c r="C6254" s="1117" t="s">
        <v>292</v>
      </c>
      <c r="D6254" s="1116" t="s">
        <v>378</v>
      </c>
      <c r="E6254" s="1356">
        <v>0.75700000000000001</v>
      </c>
      <c r="F6254" s="1256">
        <v>1</v>
      </c>
      <c r="G6254" s="1246">
        <v>0.75700000000000001</v>
      </c>
    </row>
    <row r="6255" spans="1:7" ht="14.15" customHeight="1">
      <c r="A6255" s="1119" t="s">
        <v>2910</v>
      </c>
      <c r="B6255" s="1118" t="s">
        <v>460</v>
      </c>
      <c r="C6255" s="1117" t="s">
        <v>2554</v>
      </c>
      <c r="D6255" s="1116" t="s">
        <v>4165</v>
      </c>
      <c r="E6255" s="1356">
        <v>0.25</v>
      </c>
      <c r="F6255" s="1256">
        <v>1</v>
      </c>
      <c r="G6255" s="1246">
        <v>0.25</v>
      </c>
    </row>
    <row r="6256" spans="1:7" ht="14.15" customHeight="1">
      <c r="A6256" s="1119" t="s">
        <v>2910</v>
      </c>
      <c r="B6256" s="1118" t="s">
        <v>460</v>
      </c>
      <c r="C6256" s="1117" t="s">
        <v>2102</v>
      </c>
      <c r="D6256" s="1116" t="s">
        <v>4815</v>
      </c>
      <c r="E6256" s="1356">
        <v>0.33300000000000002</v>
      </c>
      <c r="F6256" s="1256">
        <v>1</v>
      </c>
      <c r="G6256" s="1246">
        <v>0.33300000000000002</v>
      </c>
    </row>
    <row r="6257" spans="1:7" ht="14.15" customHeight="1">
      <c r="A6257" s="1119" t="s">
        <v>2910</v>
      </c>
      <c r="B6257" s="1118" t="s">
        <v>460</v>
      </c>
      <c r="C6257" s="1117" t="s">
        <v>6660</v>
      </c>
      <c r="D6257" s="1116" t="s">
        <v>6661</v>
      </c>
      <c r="E6257" s="1356">
        <v>2.2000000000000001E-3</v>
      </c>
      <c r="F6257" s="1256">
        <v>1</v>
      </c>
      <c r="G6257" s="1246">
        <v>2.2000000000000001E-3</v>
      </c>
    </row>
    <row r="6258" spans="1:7" ht="14.15" customHeight="1">
      <c r="A6258" s="1119" t="s">
        <v>1611</v>
      </c>
      <c r="B6258" s="1118" t="s">
        <v>1362</v>
      </c>
      <c r="C6258" s="1117" t="s">
        <v>1806</v>
      </c>
      <c r="D6258" s="1116" t="s">
        <v>1807</v>
      </c>
      <c r="E6258" s="1356">
        <v>8</v>
      </c>
      <c r="F6258" s="1256">
        <v>1</v>
      </c>
      <c r="G6258" s="1246">
        <v>8</v>
      </c>
    </row>
    <row r="6259" spans="1:7" ht="14.15" customHeight="1">
      <c r="A6259" s="1119" t="s">
        <v>1611</v>
      </c>
      <c r="B6259" s="1118" t="s">
        <v>1362</v>
      </c>
      <c r="C6259" s="1117" t="s">
        <v>2210</v>
      </c>
      <c r="D6259" s="1116" t="s">
        <v>459</v>
      </c>
      <c r="E6259" s="1358">
        <v>1</v>
      </c>
      <c r="F6259" s="1256">
        <v>1</v>
      </c>
      <c r="G6259" s="1246">
        <v>1</v>
      </c>
    </row>
    <row r="6260" spans="1:7" ht="14.15" customHeight="1">
      <c r="A6260" s="1119" t="s">
        <v>1611</v>
      </c>
      <c r="B6260" s="1118" t="s">
        <v>1362</v>
      </c>
      <c r="C6260" s="1117" t="s">
        <v>2497</v>
      </c>
      <c r="D6260" s="1116" t="s">
        <v>3784</v>
      </c>
      <c r="E6260" s="1356">
        <v>3</v>
      </c>
      <c r="F6260" s="1256">
        <v>1</v>
      </c>
      <c r="G6260" s="1246">
        <v>3</v>
      </c>
    </row>
    <row r="6261" spans="1:7" ht="14.15" customHeight="1">
      <c r="A6261" s="1119" t="s">
        <v>1611</v>
      </c>
      <c r="B6261" s="1118" t="s">
        <v>1362</v>
      </c>
      <c r="C6261" s="1117" t="s">
        <v>4432</v>
      </c>
      <c r="D6261" s="1116" t="s">
        <v>1792</v>
      </c>
      <c r="E6261" s="1356">
        <v>1.6000000000000001E-3</v>
      </c>
      <c r="F6261" s="1256">
        <v>1</v>
      </c>
      <c r="G6261" s="1246">
        <v>1.6000000000000001E-3</v>
      </c>
    </row>
    <row r="6262" spans="1:7" ht="14.15" customHeight="1">
      <c r="A6262" s="1119" t="s">
        <v>1611</v>
      </c>
      <c r="B6262" s="1118" t="s">
        <v>1362</v>
      </c>
      <c r="C6262" s="1117" t="s">
        <v>5417</v>
      </c>
      <c r="D6262" s="1116" t="s">
        <v>3885</v>
      </c>
      <c r="E6262" s="1356">
        <v>5.0000000000000001E-3</v>
      </c>
      <c r="F6262" s="1256">
        <v>1</v>
      </c>
      <c r="G6262" s="1246">
        <v>5.0000000000000001E-3</v>
      </c>
    </row>
    <row r="6263" spans="1:7" ht="14.15" customHeight="1">
      <c r="A6263" s="1119" t="s">
        <v>1611</v>
      </c>
      <c r="B6263" s="1118" t="s">
        <v>1362</v>
      </c>
      <c r="C6263" s="1117" t="s">
        <v>5419</v>
      </c>
      <c r="D6263" s="1116" t="s">
        <v>3704</v>
      </c>
      <c r="E6263" s="1356">
        <v>0.02</v>
      </c>
      <c r="F6263" s="1256">
        <v>1</v>
      </c>
      <c r="G6263" s="1246">
        <v>0.02</v>
      </c>
    </row>
    <row r="6264" spans="1:7" ht="14.15" customHeight="1">
      <c r="A6264" s="1119" t="s">
        <v>1611</v>
      </c>
      <c r="B6264" s="1118" t="s">
        <v>1362</v>
      </c>
      <c r="C6264" s="1117" t="s">
        <v>869</v>
      </c>
      <c r="D6264" s="1116" t="s">
        <v>1793</v>
      </c>
      <c r="E6264" s="1356">
        <v>1.4E-3</v>
      </c>
      <c r="F6264" s="1256">
        <v>1</v>
      </c>
      <c r="G6264" s="1246">
        <v>1.4E-3</v>
      </c>
    </row>
    <row r="6265" spans="1:7" ht="14.15" customHeight="1">
      <c r="A6265" s="1119" t="s">
        <v>1611</v>
      </c>
      <c r="B6265" s="1118" t="s">
        <v>1362</v>
      </c>
      <c r="C6265" s="1117" t="s">
        <v>4692</v>
      </c>
      <c r="D6265" s="1116" t="s">
        <v>4137</v>
      </c>
      <c r="E6265" s="1356">
        <v>2E-3</v>
      </c>
      <c r="F6265" s="1256">
        <v>1</v>
      </c>
      <c r="G6265" s="1246">
        <v>2E-3</v>
      </c>
    </row>
    <row r="6266" spans="1:7" ht="14.25" customHeight="1">
      <c r="A6266" s="1119" t="s">
        <v>1611</v>
      </c>
      <c r="B6266" s="1118" t="s">
        <v>1362</v>
      </c>
      <c r="C6266" s="1117" t="s">
        <v>870</v>
      </c>
      <c r="D6266" s="1116" t="s">
        <v>871</v>
      </c>
      <c r="E6266" s="1356">
        <v>2E-3</v>
      </c>
      <c r="F6266" s="1256">
        <v>1</v>
      </c>
      <c r="G6266" s="1246">
        <v>2E-3</v>
      </c>
    </row>
    <row r="6267" spans="1:7" ht="14.15" customHeight="1">
      <c r="A6267" s="1119" t="s">
        <v>1611</v>
      </c>
      <c r="B6267" s="1118" t="s">
        <v>1362</v>
      </c>
      <c r="C6267" s="1117" t="s">
        <v>727</v>
      </c>
      <c r="D6267" s="1116" t="s">
        <v>377</v>
      </c>
      <c r="E6267" s="1356">
        <v>0.52900000000000003</v>
      </c>
      <c r="F6267" s="1256">
        <v>1</v>
      </c>
      <c r="G6267" s="1246">
        <v>0.52900000000000003</v>
      </c>
    </row>
    <row r="6268" spans="1:7" ht="14.15" customHeight="1">
      <c r="A6268" s="1119" t="s">
        <v>1611</v>
      </c>
      <c r="B6268" s="1118" t="s">
        <v>1362</v>
      </c>
      <c r="C6268" s="1117" t="s">
        <v>2555</v>
      </c>
      <c r="D6268" s="1116" t="s">
        <v>4814</v>
      </c>
      <c r="E6268" s="1356">
        <v>0.73399999999999999</v>
      </c>
      <c r="F6268" s="1256">
        <v>1</v>
      </c>
      <c r="G6268" s="1246">
        <v>0.73399999999999999</v>
      </c>
    </row>
    <row r="6269" spans="1:7" ht="14.15" customHeight="1">
      <c r="A6269" s="1119" t="s">
        <v>1611</v>
      </c>
      <c r="B6269" s="1118" t="s">
        <v>1362</v>
      </c>
      <c r="C6269" s="1117" t="s">
        <v>2838</v>
      </c>
      <c r="D6269" s="1116" t="s">
        <v>664</v>
      </c>
      <c r="E6269" s="1358">
        <v>0.95</v>
      </c>
      <c r="F6269" s="1256">
        <v>1</v>
      </c>
      <c r="G6269" s="1246">
        <v>0.95</v>
      </c>
    </row>
    <row r="6270" spans="1:7" ht="14.15" customHeight="1">
      <c r="A6270" s="1119" t="s">
        <v>1611</v>
      </c>
      <c r="B6270" s="1118" t="s">
        <v>1362</v>
      </c>
      <c r="C6270" s="1117" t="s">
        <v>2102</v>
      </c>
      <c r="D6270" s="1116" t="s">
        <v>4815</v>
      </c>
      <c r="E6270" s="1359">
        <v>0.33300000000000002</v>
      </c>
      <c r="F6270" s="1256">
        <v>1</v>
      </c>
      <c r="G6270" s="1246">
        <v>0.33300000000000002</v>
      </c>
    </row>
    <row r="6271" spans="1:7" ht="14.15" customHeight="1">
      <c r="A6271" s="1119" t="s">
        <v>1611</v>
      </c>
      <c r="B6271" s="1118" t="s">
        <v>1362</v>
      </c>
      <c r="C6271" s="1117" t="s">
        <v>6660</v>
      </c>
      <c r="D6271" s="1116" t="s">
        <v>6661</v>
      </c>
      <c r="E6271" s="1356">
        <v>1.8E-3</v>
      </c>
      <c r="F6271" s="1256">
        <v>1</v>
      </c>
      <c r="G6271" s="1246">
        <v>1.8E-3</v>
      </c>
    </row>
    <row r="6272" spans="1:7" ht="14.15" customHeight="1">
      <c r="A6272" s="1119" t="s">
        <v>1040</v>
      </c>
      <c r="B6272" s="1118" t="s">
        <v>1411</v>
      </c>
      <c r="C6272" s="1117" t="s">
        <v>2132</v>
      </c>
      <c r="D6272" s="1116" t="s">
        <v>2865</v>
      </c>
      <c r="E6272" s="1356">
        <v>1</v>
      </c>
      <c r="F6272" s="1256">
        <v>1</v>
      </c>
      <c r="G6272" s="1246">
        <v>1</v>
      </c>
    </row>
    <row r="6273" spans="1:7" ht="14.15" customHeight="1">
      <c r="A6273" s="1119" t="s">
        <v>1040</v>
      </c>
      <c r="B6273" s="1118" t="s">
        <v>1411</v>
      </c>
      <c r="C6273" s="1117" t="s">
        <v>1806</v>
      </c>
      <c r="D6273" s="1116" t="s">
        <v>1807</v>
      </c>
      <c r="E6273" s="1356">
        <v>8</v>
      </c>
      <c r="F6273" s="1256">
        <v>1</v>
      </c>
      <c r="G6273" s="1246">
        <v>8</v>
      </c>
    </row>
    <row r="6274" spans="1:7" ht="14.15" customHeight="1">
      <c r="A6274" s="1119" t="s">
        <v>1040</v>
      </c>
      <c r="B6274" s="1118" t="s">
        <v>1411</v>
      </c>
      <c r="C6274" s="1117" t="s">
        <v>2210</v>
      </c>
      <c r="D6274" s="1116" t="s">
        <v>459</v>
      </c>
      <c r="E6274" s="1356">
        <v>1</v>
      </c>
      <c r="F6274" s="1256">
        <v>1</v>
      </c>
      <c r="G6274" s="1246">
        <v>1</v>
      </c>
    </row>
    <row r="6275" spans="1:7" ht="14.15" customHeight="1">
      <c r="A6275" s="1119" t="s">
        <v>1040</v>
      </c>
      <c r="B6275" s="1118" t="s">
        <v>1411</v>
      </c>
      <c r="C6275" s="1117" t="s">
        <v>2497</v>
      </c>
      <c r="D6275" s="1116" t="s">
        <v>3784</v>
      </c>
      <c r="E6275" s="1356">
        <v>1</v>
      </c>
      <c r="F6275" s="1256">
        <v>1</v>
      </c>
      <c r="G6275" s="1246">
        <v>1</v>
      </c>
    </row>
    <row r="6276" spans="1:7" ht="14.15" customHeight="1">
      <c r="A6276" s="1119" t="s">
        <v>1040</v>
      </c>
      <c r="B6276" s="1118" t="s">
        <v>1411</v>
      </c>
      <c r="C6276" s="1117" t="s">
        <v>4432</v>
      </c>
      <c r="D6276" s="1116" t="s">
        <v>1792</v>
      </c>
      <c r="E6276" s="1356">
        <v>1.6000000000000001E-3</v>
      </c>
      <c r="F6276" s="1256">
        <v>1</v>
      </c>
      <c r="G6276" s="1246">
        <v>1.6000000000000001E-3</v>
      </c>
    </row>
    <row r="6277" spans="1:7" ht="14.15" customHeight="1">
      <c r="A6277" s="1119" t="s">
        <v>1040</v>
      </c>
      <c r="B6277" s="1118" t="s">
        <v>1411</v>
      </c>
      <c r="C6277" s="1117" t="s">
        <v>5417</v>
      </c>
      <c r="D6277" s="1116" t="s">
        <v>3885</v>
      </c>
      <c r="E6277" s="1356">
        <v>5.0000000000000001E-3</v>
      </c>
      <c r="F6277" s="1256">
        <v>1</v>
      </c>
      <c r="G6277" s="1246">
        <v>5.0000000000000001E-3</v>
      </c>
    </row>
    <row r="6278" spans="1:7" ht="14.15" customHeight="1">
      <c r="A6278" s="1119" t="s">
        <v>1040</v>
      </c>
      <c r="B6278" s="1118" t="s">
        <v>1411</v>
      </c>
      <c r="C6278" s="1117" t="s">
        <v>5419</v>
      </c>
      <c r="D6278" s="1116" t="s">
        <v>3704</v>
      </c>
      <c r="E6278" s="1356">
        <v>0.02</v>
      </c>
      <c r="F6278" s="1256">
        <v>1</v>
      </c>
      <c r="G6278" s="1246">
        <v>0.02</v>
      </c>
    </row>
    <row r="6279" spans="1:7" ht="14.15" customHeight="1">
      <c r="A6279" s="1119" t="s">
        <v>1040</v>
      </c>
      <c r="B6279" s="1118" t="s">
        <v>1411</v>
      </c>
      <c r="C6279" s="1117" t="s">
        <v>869</v>
      </c>
      <c r="D6279" s="1116" t="s">
        <v>1793</v>
      </c>
      <c r="E6279" s="1356">
        <v>1.4E-3</v>
      </c>
      <c r="F6279" s="1256">
        <v>1</v>
      </c>
      <c r="G6279" s="1246">
        <v>1.4E-3</v>
      </c>
    </row>
    <row r="6280" spans="1:7" ht="14.15" customHeight="1">
      <c r="A6280" s="1119" t="s">
        <v>1040</v>
      </c>
      <c r="B6280" s="1118" t="s">
        <v>1411</v>
      </c>
      <c r="C6280" s="1117" t="s">
        <v>4692</v>
      </c>
      <c r="D6280" s="1116" t="s">
        <v>4137</v>
      </c>
      <c r="E6280" s="1358">
        <v>2E-3</v>
      </c>
      <c r="F6280" s="1256">
        <v>1</v>
      </c>
      <c r="G6280" s="1246">
        <v>2E-3</v>
      </c>
    </row>
    <row r="6281" spans="1:7" ht="14.15" customHeight="1">
      <c r="A6281" s="1119" t="s">
        <v>1040</v>
      </c>
      <c r="B6281" s="1118" t="s">
        <v>1411</v>
      </c>
      <c r="C6281" s="1117" t="s">
        <v>1342</v>
      </c>
      <c r="D6281" s="1116" t="s">
        <v>1540</v>
      </c>
      <c r="E6281" s="1359">
        <v>4.0000000000000001E-3</v>
      </c>
      <c r="F6281" s="1256">
        <v>1</v>
      </c>
      <c r="G6281" s="1246">
        <v>4.0000000000000001E-3</v>
      </c>
    </row>
    <row r="6282" spans="1:7" ht="14.15" customHeight="1">
      <c r="A6282" s="1119" t="s">
        <v>1040</v>
      </c>
      <c r="B6282" s="1118" t="s">
        <v>1411</v>
      </c>
      <c r="C6282" s="1117" t="s">
        <v>870</v>
      </c>
      <c r="D6282" s="1116" t="s">
        <v>871</v>
      </c>
      <c r="E6282" s="1356">
        <v>2E-3</v>
      </c>
      <c r="F6282" s="1256">
        <v>1</v>
      </c>
      <c r="G6282" s="1246">
        <v>2E-3</v>
      </c>
    </row>
    <row r="6283" spans="1:7" ht="14.15" customHeight="1">
      <c r="A6283" s="1119" t="s">
        <v>1040</v>
      </c>
      <c r="B6283" s="1118" t="s">
        <v>1411</v>
      </c>
      <c r="C6283" s="1117" t="s">
        <v>727</v>
      </c>
      <c r="D6283" s="1116" t="s">
        <v>377</v>
      </c>
      <c r="E6283" s="1356">
        <v>0.52900000000000003</v>
      </c>
      <c r="F6283" s="1256">
        <v>1</v>
      </c>
      <c r="G6283" s="1246">
        <v>0.52900000000000003</v>
      </c>
    </row>
    <row r="6284" spans="1:7" ht="14.15" customHeight="1">
      <c r="A6284" s="1119" t="s">
        <v>1040</v>
      </c>
      <c r="B6284" s="1118" t="s">
        <v>1411</v>
      </c>
      <c r="C6284" s="1117" t="s">
        <v>2555</v>
      </c>
      <c r="D6284" s="1116" t="s">
        <v>4814</v>
      </c>
      <c r="E6284" s="1356">
        <v>0.73399999999999999</v>
      </c>
      <c r="F6284" s="1256">
        <v>1</v>
      </c>
      <c r="G6284" s="1246">
        <v>0.73399999999999999</v>
      </c>
    </row>
    <row r="6285" spans="1:7" ht="14.15" customHeight="1">
      <c r="A6285" s="1119" t="s">
        <v>1040</v>
      </c>
      <c r="B6285" s="1118" t="s">
        <v>1411</v>
      </c>
      <c r="C6285" s="1117" t="s">
        <v>292</v>
      </c>
      <c r="D6285" s="1116" t="s">
        <v>378</v>
      </c>
      <c r="E6285" s="1356">
        <v>0.75700000000000001</v>
      </c>
      <c r="F6285" s="1256">
        <v>1</v>
      </c>
      <c r="G6285" s="1246">
        <v>0.75700000000000001</v>
      </c>
    </row>
    <row r="6286" spans="1:7" ht="14.15" customHeight="1">
      <c r="A6286" s="1119" t="s">
        <v>1040</v>
      </c>
      <c r="B6286" s="1118" t="s">
        <v>1411</v>
      </c>
      <c r="C6286" s="1117" t="s">
        <v>2102</v>
      </c>
      <c r="D6286" s="1116" t="s">
        <v>4815</v>
      </c>
      <c r="E6286" s="1356">
        <v>0.33300000000000002</v>
      </c>
      <c r="F6286" s="1256">
        <v>1</v>
      </c>
      <c r="G6286" s="1246">
        <v>0.33300000000000002</v>
      </c>
    </row>
    <row r="6287" spans="1:7" ht="14.15" customHeight="1">
      <c r="A6287" s="1119" t="s">
        <v>1040</v>
      </c>
      <c r="B6287" s="1118" t="s">
        <v>1411</v>
      </c>
      <c r="C6287" s="1117" t="s">
        <v>6660</v>
      </c>
      <c r="D6287" s="1116" t="s">
        <v>6661</v>
      </c>
      <c r="E6287" s="1356">
        <v>1.5E-3</v>
      </c>
      <c r="F6287" s="1256">
        <v>1</v>
      </c>
      <c r="G6287" s="1246">
        <v>1.5E-3</v>
      </c>
    </row>
    <row r="6288" spans="1:7" ht="14.15" customHeight="1">
      <c r="A6288" s="1119" t="s">
        <v>1366</v>
      </c>
      <c r="B6288" s="1118" t="s">
        <v>1367</v>
      </c>
      <c r="C6288" s="1117" t="s">
        <v>1806</v>
      </c>
      <c r="D6288" s="1116" t="s">
        <v>1807</v>
      </c>
      <c r="E6288" s="1358">
        <v>8</v>
      </c>
      <c r="F6288" s="1256">
        <v>1</v>
      </c>
      <c r="G6288" s="1246">
        <v>8</v>
      </c>
    </row>
    <row r="6289" spans="1:7" ht="14.15" customHeight="1">
      <c r="A6289" s="1119" t="s">
        <v>1366</v>
      </c>
      <c r="B6289" s="1118" t="s">
        <v>1367</v>
      </c>
      <c r="C6289" s="1117" t="s">
        <v>2210</v>
      </c>
      <c r="D6289" s="1116" t="s">
        <v>459</v>
      </c>
      <c r="E6289" s="1356">
        <v>1</v>
      </c>
      <c r="F6289" s="1256">
        <v>1</v>
      </c>
      <c r="G6289" s="1246">
        <v>1</v>
      </c>
    </row>
    <row r="6290" spans="1:7" ht="14.15" customHeight="1">
      <c r="A6290" s="1119" t="s">
        <v>1366</v>
      </c>
      <c r="B6290" s="1118" t="s">
        <v>1367</v>
      </c>
      <c r="C6290" s="1117" t="s">
        <v>2497</v>
      </c>
      <c r="D6290" s="1116" t="s">
        <v>3784</v>
      </c>
      <c r="E6290" s="1356">
        <v>3</v>
      </c>
      <c r="F6290" s="1256">
        <v>1</v>
      </c>
      <c r="G6290" s="1246">
        <v>3</v>
      </c>
    </row>
    <row r="6291" spans="1:7" ht="14.15" customHeight="1">
      <c r="A6291" s="1119" t="s">
        <v>1366</v>
      </c>
      <c r="B6291" s="1118" t="s">
        <v>1367</v>
      </c>
      <c r="C6291" s="1117" t="s">
        <v>4432</v>
      </c>
      <c r="D6291" s="1116" t="s">
        <v>1792</v>
      </c>
      <c r="E6291" s="1356">
        <v>1.6000000000000001E-3</v>
      </c>
      <c r="F6291" s="1256">
        <v>1</v>
      </c>
      <c r="G6291" s="1246">
        <v>1.6000000000000001E-3</v>
      </c>
    </row>
    <row r="6292" spans="1:7" ht="14.15" customHeight="1">
      <c r="A6292" s="1119" t="s">
        <v>1366</v>
      </c>
      <c r="B6292" s="1118" t="s">
        <v>1367</v>
      </c>
      <c r="C6292" s="1117" t="s">
        <v>5417</v>
      </c>
      <c r="D6292" s="1116" t="s">
        <v>3885</v>
      </c>
      <c r="E6292" s="1356">
        <v>5.0000000000000001E-3</v>
      </c>
      <c r="F6292" s="1256">
        <v>1</v>
      </c>
      <c r="G6292" s="1246">
        <v>5.0000000000000001E-3</v>
      </c>
    </row>
    <row r="6293" spans="1:7" ht="14.15" customHeight="1">
      <c r="A6293" s="1119" t="s">
        <v>1366</v>
      </c>
      <c r="B6293" s="1118" t="s">
        <v>1367</v>
      </c>
      <c r="C6293" s="1117" t="s">
        <v>5419</v>
      </c>
      <c r="D6293" s="1116" t="s">
        <v>3704</v>
      </c>
      <c r="E6293" s="1356">
        <v>0.02</v>
      </c>
      <c r="F6293" s="1256">
        <v>1</v>
      </c>
      <c r="G6293" s="1246">
        <v>0.02</v>
      </c>
    </row>
    <row r="6294" spans="1:7" ht="14.15" customHeight="1">
      <c r="A6294" s="1119" t="s">
        <v>1366</v>
      </c>
      <c r="B6294" s="1118" t="s">
        <v>1367</v>
      </c>
      <c r="C6294" s="1117" t="s">
        <v>869</v>
      </c>
      <c r="D6294" s="1116" t="s">
        <v>1793</v>
      </c>
      <c r="E6294" s="1356">
        <v>1.4E-3</v>
      </c>
      <c r="F6294" s="1256">
        <v>1</v>
      </c>
      <c r="G6294" s="1246">
        <v>1.4E-3</v>
      </c>
    </row>
    <row r="6295" spans="1:7" ht="14.15" customHeight="1">
      <c r="A6295" s="1119" t="s">
        <v>1366</v>
      </c>
      <c r="B6295" s="1118" t="s">
        <v>1367</v>
      </c>
      <c r="C6295" s="1117" t="s">
        <v>4692</v>
      </c>
      <c r="D6295" s="1116" t="s">
        <v>4137</v>
      </c>
      <c r="E6295" s="1356">
        <v>2E-3</v>
      </c>
      <c r="F6295" s="1256">
        <v>1</v>
      </c>
      <c r="G6295" s="1246">
        <v>2E-3</v>
      </c>
    </row>
    <row r="6296" spans="1:7" ht="14.15" customHeight="1">
      <c r="A6296" s="1119" t="s">
        <v>1366</v>
      </c>
      <c r="B6296" s="1118" t="s">
        <v>1367</v>
      </c>
      <c r="C6296" s="1117" t="s">
        <v>870</v>
      </c>
      <c r="D6296" s="1116" t="s">
        <v>871</v>
      </c>
      <c r="E6296" s="1356">
        <v>2E-3</v>
      </c>
      <c r="F6296" s="1256">
        <v>1</v>
      </c>
      <c r="G6296" s="1246">
        <v>2E-3</v>
      </c>
    </row>
    <row r="6297" spans="1:7" ht="14.15" customHeight="1">
      <c r="A6297" s="1119" t="s">
        <v>1366</v>
      </c>
      <c r="B6297" s="1118" t="s">
        <v>1367</v>
      </c>
      <c r="C6297" s="1117" t="s">
        <v>727</v>
      </c>
      <c r="D6297" s="1116" t="s">
        <v>377</v>
      </c>
      <c r="E6297" s="1356">
        <v>0.52900000000000003</v>
      </c>
      <c r="F6297" s="1256">
        <v>1</v>
      </c>
      <c r="G6297" s="1246">
        <v>0.52900000000000003</v>
      </c>
    </row>
    <row r="6298" spans="1:7" ht="14.15" customHeight="1">
      <c r="A6298" s="1119" t="s">
        <v>1366</v>
      </c>
      <c r="B6298" s="1118" t="s">
        <v>1367</v>
      </c>
      <c r="C6298" s="1117" t="s">
        <v>2555</v>
      </c>
      <c r="D6298" s="1116" t="s">
        <v>4814</v>
      </c>
      <c r="E6298" s="1356">
        <v>0.73399999999999999</v>
      </c>
      <c r="F6298" s="1256">
        <v>1</v>
      </c>
      <c r="G6298" s="1246">
        <v>0.73399999999999999</v>
      </c>
    </row>
    <row r="6299" spans="1:7" ht="14.15" customHeight="1">
      <c r="A6299" s="1119" t="s">
        <v>1366</v>
      </c>
      <c r="B6299" s="1118" t="s">
        <v>1367</v>
      </c>
      <c r="C6299" s="1117" t="s">
        <v>2838</v>
      </c>
      <c r="D6299" s="1116" t="s">
        <v>664</v>
      </c>
      <c r="E6299" s="1356">
        <v>0.95</v>
      </c>
      <c r="F6299" s="1256">
        <v>1</v>
      </c>
      <c r="G6299" s="1246">
        <v>0.95</v>
      </c>
    </row>
    <row r="6300" spans="1:7" ht="14.15" customHeight="1">
      <c r="A6300" s="1119" t="s">
        <v>1366</v>
      </c>
      <c r="B6300" s="1118" t="s">
        <v>1367</v>
      </c>
      <c r="C6300" s="1117" t="s">
        <v>2102</v>
      </c>
      <c r="D6300" s="1116" t="s">
        <v>4815</v>
      </c>
      <c r="E6300" s="1356">
        <v>0.33300000000000002</v>
      </c>
      <c r="F6300" s="1256">
        <v>1</v>
      </c>
      <c r="G6300" s="1246">
        <v>0.33300000000000002</v>
      </c>
    </row>
    <row r="6301" spans="1:7" ht="14.15" customHeight="1">
      <c r="A6301" s="1119" t="s">
        <v>1366</v>
      </c>
      <c r="B6301" s="1118" t="s">
        <v>1367</v>
      </c>
      <c r="C6301" s="1117" t="s">
        <v>6660</v>
      </c>
      <c r="D6301" s="1116" t="s">
        <v>6661</v>
      </c>
      <c r="E6301" s="1356">
        <v>1.5E-3</v>
      </c>
      <c r="F6301" s="1256">
        <v>1</v>
      </c>
      <c r="G6301" s="1246">
        <v>1.5E-3</v>
      </c>
    </row>
    <row r="6302" spans="1:7" ht="14.15" customHeight="1">
      <c r="A6302" s="1119" t="s">
        <v>1365</v>
      </c>
      <c r="B6302" s="1118" t="s">
        <v>1911</v>
      </c>
      <c r="C6302" s="1117" t="s">
        <v>1806</v>
      </c>
      <c r="D6302" s="1116" t="s">
        <v>1807</v>
      </c>
      <c r="E6302" s="1356">
        <v>8</v>
      </c>
      <c r="F6302" s="1256">
        <v>1</v>
      </c>
      <c r="G6302" s="1246">
        <v>8</v>
      </c>
    </row>
    <row r="6303" spans="1:7" ht="14.15" customHeight="1">
      <c r="A6303" s="1119" t="s">
        <v>1365</v>
      </c>
      <c r="B6303" s="1118" t="s">
        <v>1911</v>
      </c>
      <c r="C6303" s="1117" t="s">
        <v>2210</v>
      </c>
      <c r="D6303" s="1116" t="s">
        <v>459</v>
      </c>
      <c r="E6303" s="1356">
        <v>1</v>
      </c>
      <c r="F6303" s="1256">
        <v>1</v>
      </c>
      <c r="G6303" s="1246">
        <v>1</v>
      </c>
    </row>
    <row r="6304" spans="1:7" ht="14.15" customHeight="1">
      <c r="A6304" s="1119" t="s">
        <v>1365</v>
      </c>
      <c r="B6304" s="1118" t="s">
        <v>1911</v>
      </c>
      <c r="C6304" s="1117" t="s">
        <v>2497</v>
      </c>
      <c r="D6304" s="1116" t="s">
        <v>3784</v>
      </c>
      <c r="E6304" s="1358">
        <v>3</v>
      </c>
      <c r="F6304" s="1256">
        <v>1</v>
      </c>
      <c r="G6304" s="1246">
        <v>3</v>
      </c>
    </row>
    <row r="6305" spans="1:7" hidden="1">
      <c r="A6305" s="1119" t="s">
        <v>1365</v>
      </c>
      <c r="B6305" s="1118" t="s">
        <v>1911</v>
      </c>
      <c r="C6305" s="1117" t="s">
        <v>4432</v>
      </c>
      <c r="D6305" s="1116" t="s">
        <v>1792</v>
      </c>
      <c r="E6305" s="1356">
        <v>1.6000000000000001E-3</v>
      </c>
      <c r="F6305" s="1256">
        <v>1</v>
      </c>
      <c r="G6305" s="1246">
        <v>1.6000000000000001E-3</v>
      </c>
    </row>
    <row r="6306" spans="1:7" hidden="1">
      <c r="A6306" s="1119" t="s">
        <v>1365</v>
      </c>
      <c r="B6306" s="1118" t="s">
        <v>1911</v>
      </c>
      <c r="C6306" s="1117" t="s">
        <v>5417</v>
      </c>
      <c r="D6306" s="1116" t="s">
        <v>3885</v>
      </c>
      <c r="E6306" s="1356">
        <v>5.0000000000000001E-3</v>
      </c>
      <c r="F6306" s="1256">
        <v>1</v>
      </c>
      <c r="G6306" s="1246">
        <v>5.0000000000000001E-3</v>
      </c>
    </row>
    <row r="6307" spans="1:7" hidden="1">
      <c r="A6307" s="1119" t="s">
        <v>1365</v>
      </c>
      <c r="B6307" s="1118" t="s">
        <v>1911</v>
      </c>
      <c r="C6307" s="1117" t="s">
        <v>5419</v>
      </c>
      <c r="D6307" s="1116" t="s">
        <v>3704</v>
      </c>
      <c r="E6307" s="1356">
        <v>0.02</v>
      </c>
      <c r="F6307" s="1256">
        <v>1</v>
      </c>
      <c r="G6307" s="1246">
        <v>0.02</v>
      </c>
    </row>
    <row r="6308" spans="1:7" hidden="1">
      <c r="A6308" s="1119" t="s">
        <v>1365</v>
      </c>
      <c r="B6308" s="1118" t="s">
        <v>1911</v>
      </c>
      <c r="C6308" s="1117" t="s">
        <v>869</v>
      </c>
      <c r="D6308" s="1116" t="s">
        <v>1793</v>
      </c>
      <c r="E6308" s="1356">
        <v>1.4E-3</v>
      </c>
      <c r="F6308" s="1256">
        <v>1</v>
      </c>
      <c r="G6308" s="1246">
        <v>1.4E-3</v>
      </c>
    </row>
    <row r="6309" spans="1:7" hidden="1">
      <c r="A6309" s="1119" t="s">
        <v>1365</v>
      </c>
      <c r="B6309" s="1118" t="s">
        <v>1911</v>
      </c>
      <c r="C6309" s="1117" t="s">
        <v>4692</v>
      </c>
      <c r="D6309" s="1116" t="s">
        <v>4137</v>
      </c>
      <c r="E6309" s="1356">
        <v>2E-3</v>
      </c>
      <c r="F6309" s="1256">
        <v>1</v>
      </c>
      <c r="G6309" s="1246">
        <v>2E-3</v>
      </c>
    </row>
    <row r="6310" spans="1:7" hidden="1">
      <c r="A6310" s="1119" t="s">
        <v>1365</v>
      </c>
      <c r="B6310" s="1118" t="s">
        <v>1911</v>
      </c>
      <c r="C6310" s="1117" t="s">
        <v>870</v>
      </c>
      <c r="D6310" s="1116" t="s">
        <v>871</v>
      </c>
      <c r="E6310" s="1356">
        <v>2E-3</v>
      </c>
      <c r="F6310" s="1256">
        <v>1</v>
      </c>
      <c r="G6310" s="1246">
        <v>2E-3</v>
      </c>
    </row>
    <row r="6311" spans="1:7" hidden="1">
      <c r="A6311" s="1119" t="s">
        <v>1365</v>
      </c>
      <c r="B6311" s="1118" t="s">
        <v>1911</v>
      </c>
      <c r="C6311" s="1117" t="s">
        <v>727</v>
      </c>
      <c r="D6311" s="1116" t="s">
        <v>377</v>
      </c>
      <c r="E6311" s="1356">
        <v>0.52900000000000003</v>
      </c>
      <c r="F6311" s="1256">
        <v>1</v>
      </c>
      <c r="G6311" s="1246">
        <v>0.52900000000000003</v>
      </c>
    </row>
    <row r="6312" spans="1:7" hidden="1">
      <c r="A6312" s="1119" t="s">
        <v>1365</v>
      </c>
      <c r="B6312" s="1118" t="s">
        <v>1911</v>
      </c>
      <c r="C6312" s="1117" t="s">
        <v>2555</v>
      </c>
      <c r="D6312" s="1116" t="s">
        <v>4814</v>
      </c>
      <c r="E6312" s="1356">
        <v>0.73399999999999999</v>
      </c>
      <c r="F6312" s="1256">
        <v>1</v>
      </c>
      <c r="G6312" s="1246">
        <v>0.73399999999999999</v>
      </c>
    </row>
    <row r="6313" spans="1:7" hidden="1">
      <c r="A6313" s="1119" t="s">
        <v>1365</v>
      </c>
      <c r="B6313" s="1118" t="s">
        <v>1911</v>
      </c>
      <c r="C6313" s="1117" t="s">
        <v>2838</v>
      </c>
      <c r="D6313" s="1116" t="s">
        <v>664</v>
      </c>
      <c r="E6313" s="1356">
        <v>0.95</v>
      </c>
      <c r="F6313" s="1256">
        <v>1</v>
      </c>
      <c r="G6313" s="1246">
        <v>0.95</v>
      </c>
    </row>
    <row r="6314" spans="1:7" hidden="1">
      <c r="A6314" s="1119" t="s">
        <v>1365</v>
      </c>
      <c r="B6314" s="1118" t="s">
        <v>1911</v>
      </c>
      <c r="C6314" s="1117" t="s">
        <v>2102</v>
      </c>
      <c r="D6314" s="1116" t="s">
        <v>4815</v>
      </c>
      <c r="E6314" s="1356">
        <v>0.33300000000000002</v>
      </c>
      <c r="F6314" s="1256">
        <v>1</v>
      </c>
      <c r="G6314" s="1246">
        <v>0.33300000000000002</v>
      </c>
    </row>
    <row r="6315" spans="1:7" hidden="1">
      <c r="A6315" s="1119" t="s">
        <v>1365</v>
      </c>
      <c r="B6315" s="1118" t="s">
        <v>1911</v>
      </c>
      <c r="C6315" s="1117" t="s">
        <v>6660</v>
      </c>
      <c r="D6315" s="1116" t="s">
        <v>6661</v>
      </c>
      <c r="E6315" s="1358">
        <v>1.8E-3</v>
      </c>
      <c r="F6315" s="1256">
        <v>1</v>
      </c>
      <c r="G6315" s="1246">
        <v>1.8E-3</v>
      </c>
    </row>
    <row r="6316" spans="1:7" hidden="1">
      <c r="A6316" s="1119" t="s">
        <v>2892</v>
      </c>
      <c r="B6316" s="1118" t="s">
        <v>1162</v>
      </c>
      <c r="C6316" s="1117" t="s">
        <v>2132</v>
      </c>
      <c r="D6316" s="1116" t="s">
        <v>2865</v>
      </c>
      <c r="E6316" s="1356">
        <v>1</v>
      </c>
      <c r="F6316" s="1256">
        <v>1</v>
      </c>
      <c r="G6316" s="1246">
        <v>1</v>
      </c>
    </row>
    <row r="6317" spans="1:7" hidden="1">
      <c r="A6317" s="1119" t="s">
        <v>2892</v>
      </c>
      <c r="B6317" s="1118" t="s">
        <v>1162</v>
      </c>
      <c r="C6317" s="1117" t="s">
        <v>1806</v>
      </c>
      <c r="D6317" s="1116" t="s">
        <v>1807</v>
      </c>
      <c r="E6317" s="1356">
        <v>8</v>
      </c>
      <c r="F6317" s="1256">
        <v>1</v>
      </c>
      <c r="G6317" s="1246">
        <v>8</v>
      </c>
    </row>
    <row r="6318" spans="1:7" hidden="1">
      <c r="A6318" s="1119" t="s">
        <v>2892</v>
      </c>
      <c r="B6318" s="1118" t="s">
        <v>1162</v>
      </c>
      <c r="C6318" s="1117" t="s">
        <v>2210</v>
      </c>
      <c r="D6318" s="1116" t="s">
        <v>459</v>
      </c>
      <c r="E6318" s="1356">
        <v>1</v>
      </c>
      <c r="F6318" s="1256">
        <v>1</v>
      </c>
      <c r="G6318" s="1246">
        <v>1</v>
      </c>
    </row>
    <row r="6319" spans="1:7" hidden="1">
      <c r="A6319" s="1119" t="s">
        <v>2892</v>
      </c>
      <c r="B6319" s="1118" t="s">
        <v>1162</v>
      </c>
      <c r="C6319" s="1117" t="s">
        <v>2497</v>
      </c>
      <c r="D6319" s="1116" t="s">
        <v>3784</v>
      </c>
      <c r="E6319" s="1356">
        <v>1</v>
      </c>
      <c r="F6319" s="1256">
        <v>1</v>
      </c>
      <c r="G6319" s="1246">
        <v>1</v>
      </c>
    </row>
    <row r="6320" spans="1:7" hidden="1">
      <c r="A6320" s="1119" t="s">
        <v>2892</v>
      </c>
      <c r="B6320" s="1118" t="s">
        <v>1162</v>
      </c>
      <c r="C6320" s="1117" t="s">
        <v>4432</v>
      </c>
      <c r="D6320" s="1116" t="s">
        <v>1792</v>
      </c>
      <c r="E6320" s="1356">
        <v>8.0000000000000004E-4</v>
      </c>
      <c r="F6320" s="1256">
        <v>1</v>
      </c>
      <c r="G6320" s="1246">
        <v>8.0000000000000004E-4</v>
      </c>
    </row>
    <row r="6321" spans="1:7" hidden="1">
      <c r="A6321" s="1119" t="s">
        <v>2892</v>
      </c>
      <c r="B6321" s="1118" t="s">
        <v>1162</v>
      </c>
      <c r="C6321" s="1117" t="s">
        <v>5417</v>
      </c>
      <c r="D6321" s="1116" t="s">
        <v>3885</v>
      </c>
      <c r="E6321" s="1356">
        <v>2.5000000000000001E-3</v>
      </c>
      <c r="F6321" s="1256">
        <v>1</v>
      </c>
      <c r="G6321" s="1246">
        <v>2.5000000000000001E-3</v>
      </c>
    </row>
    <row r="6322" spans="1:7" hidden="1">
      <c r="A6322" s="1119" t="s">
        <v>2892</v>
      </c>
      <c r="B6322" s="1118" t="s">
        <v>1162</v>
      </c>
      <c r="C6322" s="1117" t="s">
        <v>5419</v>
      </c>
      <c r="D6322" s="1116" t="s">
        <v>3704</v>
      </c>
      <c r="E6322" s="1356">
        <v>0.01</v>
      </c>
      <c r="F6322" s="1256">
        <v>1</v>
      </c>
      <c r="G6322" s="1246">
        <v>0.01</v>
      </c>
    </row>
    <row r="6323" spans="1:7" hidden="1">
      <c r="A6323" s="1119" t="s">
        <v>2892</v>
      </c>
      <c r="B6323" s="1118" t="s">
        <v>1162</v>
      </c>
      <c r="C6323" s="1117" t="s">
        <v>869</v>
      </c>
      <c r="D6323" s="1116" t="s">
        <v>1793</v>
      </c>
      <c r="E6323" s="1356">
        <v>6.9999999999999999E-4</v>
      </c>
      <c r="F6323" s="1256">
        <v>1</v>
      </c>
      <c r="G6323" s="1246">
        <v>6.9999999999999999E-4</v>
      </c>
    </row>
    <row r="6324" spans="1:7" hidden="1">
      <c r="A6324" s="1119" t="s">
        <v>2892</v>
      </c>
      <c r="B6324" s="1118" t="s">
        <v>1162</v>
      </c>
      <c r="C6324" s="1117" t="s">
        <v>4692</v>
      </c>
      <c r="D6324" s="1116" t="s">
        <v>4137</v>
      </c>
      <c r="E6324" s="1356">
        <v>2E-3</v>
      </c>
      <c r="F6324" s="1256">
        <v>1</v>
      </c>
      <c r="G6324" s="1246">
        <v>2E-3</v>
      </c>
    </row>
    <row r="6325" spans="1:7" hidden="1">
      <c r="A6325" s="1119" t="s">
        <v>2892</v>
      </c>
      <c r="B6325" s="1118" t="s">
        <v>1162</v>
      </c>
      <c r="C6325" s="1117" t="s">
        <v>1342</v>
      </c>
      <c r="D6325" s="1116" t="s">
        <v>1540</v>
      </c>
      <c r="E6325" s="1356">
        <v>4.0000000000000001E-3</v>
      </c>
      <c r="F6325" s="1256">
        <v>1</v>
      </c>
      <c r="G6325" s="1246">
        <v>4.0000000000000001E-3</v>
      </c>
    </row>
    <row r="6326" spans="1:7" hidden="1">
      <c r="A6326" s="1119" t="s">
        <v>2892</v>
      </c>
      <c r="B6326" s="1118" t="s">
        <v>1162</v>
      </c>
      <c r="C6326" s="1117" t="s">
        <v>870</v>
      </c>
      <c r="D6326" s="1116" t="s">
        <v>871</v>
      </c>
      <c r="E6326" s="1358">
        <v>1E-3</v>
      </c>
      <c r="F6326" s="1256">
        <v>1</v>
      </c>
      <c r="G6326" s="1246">
        <v>1E-3</v>
      </c>
    </row>
    <row r="6327" spans="1:7" hidden="1">
      <c r="A6327" s="1119" t="s">
        <v>2892</v>
      </c>
      <c r="B6327" s="1118" t="s">
        <v>1162</v>
      </c>
      <c r="C6327" s="1117" t="s">
        <v>727</v>
      </c>
      <c r="D6327" s="1116" t="s">
        <v>377</v>
      </c>
      <c r="E6327" s="1356">
        <v>0.52900000000000003</v>
      </c>
      <c r="F6327" s="1256">
        <v>1</v>
      </c>
      <c r="G6327" s="1246">
        <v>0.52900000000000003</v>
      </c>
    </row>
    <row r="6328" spans="1:7" hidden="1">
      <c r="A6328" s="1119" t="s">
        <v>2892</v>
      </c>
      <c r="B6328" s="1118" t="s">
        <v>1162</v>
      </c>
      <c r="C6328" s="1117" t="s">
        <v>2555</v>
      </c>
      <c r="D6328" s="1116" t="s">
        <v>4814</v>
      </c>
      <c r="E6328" s="1356">
        <v>0.73399999999999999</v>
      </c>
      <c r="F6328" s="1256">
        <v>1</v>
      </c>
      <c r="G6328" s="1246">
        <v>0.73399999999999999</v>
      </c>
    </row>
    <row r="6329" spans="1:7" hidden="1">
      <c r="A6329" s="1119" t="s">
        <v>2892</v>
      </c>
      <c r="B6329" s="1118" t="s">
        <v>1162</v>
      </c>
      <c r="C6329" s="1117" t="s">
        <v>292</v>
      </c>
      <c r="D6329" s="1116" t="s">
        <v>378</v>
      </c>
      <c r="E6329" s="1356">
        <v>0.75700000000000001</v>
      </c>
      <c r="F6329" s="1256">
        <v>1</v>
      </c>
      <c r="G6329" s="1246">
        <v>0.75700000000000001</v>
      </c>
    </row>
    <row r="6330" spans="1:7" hidden="1">
      <c r="A6330" s="1119" t="s">
        <v>2892</v>
      </c>
      <c r="B6330" s="1118" t="s">
        <v>1162</v>
      </c>
      <c r="C6330" s="1117" t="s">
        <v>2102</v>
      </c>
      <c r="D6330" s="1116" t="s">
        <v>4815</v>
      </c>
      <c r="E6330" s="1356">
        <v>0.33300000000000002</v>
      </c>
      <c r="F6330" s="1256">
        <v>1</v>
      </c>
      <c r="G6330" s="1246">
        <v>0.33300000000000002</v>
      </c>
    </row>
    <row r="6331" spans="1:7" hidden="1">
      <c r="A6331" s="1119" t="s">
        <v>2892</v>
      </c>
      <c r="B6331" s="1118" t="s">
        <v>1162</v>
      </c>
      <c r="C6331" s="1117" t="s">
        <v>6660</v>
      </c>
      <c r="D6331" s="1116" t="s">
        <v>6661</v>
      </c>
      <c r="E6331" s="1356">
        <v>1.5E-3</v>
      </c>
      <c r="F6331" s="1256">
        <v>1</v>
      </c>
      <c r="G6331" s="1246">
        <v>1.5E-3</v>
      </c>
    </row>
    <row r="6332" spans="1:7" hidden="1">
      <c r="A6332" s="1119" t="s">
        <v>5124</v>
      </c>
      <c r="B6332" s="1118" t="s">
        <v>3168</v>
      </c>
      <c r="C6332" s="1117" t="s">
        <v>2132</v>
      </c>
      <c r="D6332" s="1116" t="s">
        <v>2865</v>
      </c>
      <c r="E6332" s="1356">
        <v>1</v>
      </c>
      <c r="F6332" s="1256">
        <v>1</v>
      </c>
      <c r="G6332" s="1246">
        <v>1</v>
      </c>
    </row>
    <row r="6333" spans="1:7" hidden="1">
      <c r="A6333" s="1119" t="s">
        <v>5124</v>
      </c>
      <c r="B6333" s="1118" t="s">
        <v>3168</v>
      </c>
      <c r="C6333" s="1117" t="s">
        <v>1806</v>
      </c>
      <c r="D6333" s="1116" t="s">
        <v>1807</v>
      </c>
      <c r="E6333" s="1356">
        <v>8</v>
      </c>
      <c r="F6333" s="1256">
        <v>1</v>
      </c>
      <c r="G6333" s="1246">
        <v>8</v>
      </c>
    </row>
    <row r="6334" spans="1:7" hidden="1">
      <c r="A6334" s="1119" t="s">
        <v>5124</v>
      </c>
      <c r="B6334" s="1118" t="s">
        <v>3168</v>
      </c>
      <c r="C6334" s="1117" t="s">
        <v>2210</v>
      </c>
      <c r="D6334" s="1116" t="s">
        <v>459</v>
      </c>
      <c r="E6334" s="1356">
        <v>1</v>
      </c>
      <c r="F6334" s="1256">
        <v>1</v>
      </c>
      <c r="G6334" s="1246">
        <v>1</v>
      </c>
    </row>
    <row r="6335" spans="1:7" hidden="1">
      <c r="A6335" s="1119" t="s">
        <v>5124</v>
      </c>
      <c r="B6335" s="1118" t="s">
        <v>3168</v>
      </c>
      <c r="C6335" s="1117" t="s">
        <v>2497</v>
      </c>
      <c r="D6335" s="1116" t="s">
        <v>3784</v>
      </c>
      <c r="E6335" s="1356">
        <v>1</v>
      </c>
      <c r="F6335" s="1256">
        <v>1</v>
      </c>
      <c r="G6335" s="1246">
        <v>1</v>
      </c>
    </row>
    <row r="6336" spans="1:7" hidden="1">
      <c r="A6336" s="1119" t="s">
        <v>5124</v>
      </c>
      <c r="B6336" s="1118" t="s">
        <v>3168</v>
      </c>
      <c r="C6336" s="1117" t="s">
        <v>4432</v>
      </c>
      <c r="D6336" s="1116" t="s">
        <v>1792</v>
      </c>
      <c r="E6336" s="1356">
        <v>8.0000000000000004E-4</v>
      </c>
      <c r="F6336" s="1256">
        <v>1</v>
      </c>
      <c r="G6336" s="1246">
        <v>8.0000000000000004E-4</v>
      </c>
    </row>
    <row r="6337" spans="1:7" hidden="1">
      <c r="A6337" s="1119" t="s">
        <v>5124</v>
      </c>
      <c r="B6337" s="1118" t="s">
        <v>3168</v>
      </c>
      <c r="C6337" s="1117" t="s">
        <v>5417</v>
      </c>
      <c r="D6337" s="1116" t="s">
        <v>3885</v>
      </c>
      <c r="E6337" s="1356">
        <v>2.5000000000000001E-3</v>
      </c>
      <c r="F6337" s="1256">
        <v>1</v>
      </c>
      <c r="G6337" s="1246">
        <v>2.5000000000000001E-3</v>
      </c>
    </row>
    <row r="6338" spans="1:7" hidden="1">
      <c r="A6338" s="1119" t="s">
        <v>5124</v>
      </c>
      <c r="B6338" s="1118" t="s">
        <v>3168</v>
      </c>
      <c r="C6338" s="1117" t="s">
        <v>5419</v>
      </c>
      <c r="D6338" s="1116" t="s">
        <v>3704</v>
      </c>
      <c r="E6338" s="1356">
        <v>0.01</v>
      </c>
      <c r="F6338" s="1256">
        <v>1</v>
      </c>
      <c r="G6338" s="1246">
        <v>0.01</v>
      </c>
    </row>
    <row r="6339" spans="1:7" hidden="1">
      <c r="A6339" s="1119" t="s">
        <v>5124</v>
      </c>
      <c r="B6339" s="1118" t="s">
        <v>3168</v>
      </c>
      <c r="C6339" s="1117" t="s">
        <v>869</v>
      </c>
      <c r="D6339" s="1116" t="s">
        <v>1793</v>
      </c>
      <c r="E6339" s="1356">
        <v>6.9999999999999999E-4</v>
      </c>
      <c r="F6339" s="1256">
        <v>1</v>
      </c>
      <c r="G6339" s="1246">
        <v>6.9999999999999999E-4</v>
      </c>
    </row>
    <row r="6340" spans="1:7" hidden="1">
      <c r="A6340" s="1119" t="s">
        <v>5124</v>
      </c>
      <c r="B6340" s="1118" t="s">
        <v>3168</v>
      </c>
      <c r="C6340" s="1117" t="s">
        <v>4692</v>
      </c>
      <c r="D6340" s="1116" t="s">
        <v>4137</v>
      </c>
      <c r="E6340" s="1356">
        <v>2E-3</v>
      </c>
      <c r="F6340" s="1256">
        <v>1</v>
      </c>
      <c r="G6340" s="1246">
        <v>2E-3</v>
      </c>
    </row>
    <row r="6341" spans="1:7" hidden="1">
      <c r="A6341" s="1119" t="s">
        <v>5124</v>
      </c>
      <c r="B6341" s="1118" t="s">
        <v>3168</v>
      </c>
      <c r="C6341" s="1117" t="s">
        <v>1342</v>
      </c>
      <c r="D6341" s="1116" t="s">
        <v>1540</v>
      </c>
      <c r="E6341" s="1356">
        <v>4.0000000000000001E-3</v>
      </c>
      <c r="F6341" s="1256">
        <v>1</v>
      </c>
      <c r="G6341" s="1246">
        <v>4.0000000000000001E-3</v>
      </c>
    </row>
    <row r="6342" spans="1:7" hidden="1">
      <c r="A6342" s="1119" t="s">
        <v>5124</v>
      </c>
      <c r="B6342" s="1118" t="s">
        <v>3168</v>
      </c>
      <c r="C6342" s="1117" t="s">
        <v>870</v>
      </c>
      <c r="D6342" s="1116" t="s">
        <v>871</v>
      </c>
      <c r="E6342" s="1358">
        <v>1E-3</v>
      </c>
      <c r="F6342" s="1256">
        <v>1</v>
      </c>
      <c r="G6342" s="1246">
        <v>1E-3</v>
      </c>
    </row>
    <row r="6343" spans="1:7" hidden="1">
      <c r="A6343" s="1119" t="s">
        <v>5124</v>
      </c>
      <c r="B6343" s="1118" t="s">
        <v>3168</v>
      </c>
      <c r="C6343" s="1117" t="s">
        <v>727</v>
      </c>
      <c r="D6343" s="1116" t="s">
        <v>377</v>
      </c>
      <c r="E6343" s="1356">
        <v>0.52900000000000003</v>
      </c>
      <c r="F6343" s="1256">
        <v>1</v>
      </c>
      <c r="G6343" s="1246">
        <v>0.52900000000000003</v>
      </c>
    </row>
    <row r="6344" spans="1:7" hidden="1">
      <c r="A6344" s="1119" t="s">
        <v>5124</v>
      </c>
      <c r="B6344" s="1118" t="s">
        <v>3168</v>
      </c>
      <c r="C6344" s="1117" t="s">
        <v>2555</v>
      </c>
      <c r="D6344" s="1116" t="s">
        <v>4814</v>
      </c>
      <c r="E6344" s="1356">
        <v>0.73399999999999999</v>
      </c>
      <c r="F6344" s="1256">
        <v>1</v>
      </c>
      <c r="G6344" s="1246">
        <v>0.73399999999999999</v>
      </c>
    </row>
    <row r="6345" spans="1:7" hidden="1">
      <c r="A6345" s="1119" t="s">
        <v>5124</v>
      </c>
      <c r="B6345" s="1118" t="s">
        <v>3168</v>
      </c>
      <c r="C6345" s="1117" t="s">
        <v>292</v>
      </c>
      <c r="D6345" s="1116" t="s">
        <v>378</v>
      </c>
      <c r="E6345" s="1356">
        <v>0.75700000000000001</v>
      </c>
      <c r="F6345" s="1256">
        <v>1</v>
      </c>
      <c r="G6345" s="1246">
        <v>0.75700000000000001</v>
      </c>
    </row>
    <row r="6346" spans="1:7" hidden="1">
      <c r="A6346" s="1119" t="s">
        <v>5124</v>
      </c>
      <c r="B6346" s="1118" t="s">
        <v>3168</v>
      </c>
      <c r="C6346" s="1117" t="s">
        <v>2102</v>
      </c>
      <c r="D6346" s="1116" t="s">
        <v>4815</v>
      </c>
      <c r="E6346" s="1356">
        <v>0.33300000000000002</v>
      </c>
      <c r="F6346" s="1256">
        <v>1</v>
      </c>
      <c r="G6346" s="1246">
        <v>0.33300000000000002</v>
      </c>
    </row>
    <row r="6347" spans="1:7" hidden="1">
      <c r="A6347" s="1119" t="s">
        <v>5124</v>
      </c>
      <c r="B6347" s="1118" t="s">
        <v>3168</v>
      </c>
      <c r="C6347" s="1117" t="s">
        <v>6660</v>
      </c>
      <c r="D6347" s="1116" t="s">
        <v>6661</v>
      </c>
      <c r="E6347" s="1356">
        <v>1.5E-3</v>
      </c>
      <c r="F6347" s="1256">
        <v>1</v>
      </c>
      <c r="G6347" s="1246">
        <v>1.5E-3</v>
      </c>
    </row>
    <row r="6348" spans="1:7" hidden="1">
      <c r="A6348" s="1119" t="s">
        <v>1037</v>
      </c>
      <c r="B6348" s="1118" t="s">
        <v>681</v>
      </c>
      <c r="C6348" s="1117" t="s">
        <v>42</v>
      </c>
      <c r="D6348" s="1116" t="s">
        <v>5125</v>
      </c>
      <c r="E6348" s="1358">
        <v>1</v>
      </c>
      <c r="F6348" s="1256">
        <v>1</v>
      </c>
      <c r="G6348" s="1246">
        <v>1</v>
      </c>
    </row>
    <row r="6349" spans="1:7" hidden="1">
      <c r="A6349" s="1119" t="s">
        <v>1037</v>
      </c>
      <c r="B6349" s="1118" t="s">
        <v>681</v>
      </c>
      <c r="C6349" s="1117" t="s">
        <v>40</v>
      </c>
      <c r="D6349" s="1116" t="s">
        <v>5324</v>
      </c>
      <c r="E6349" s="1356">
        <v>1</v>
      </c>
      <c r="F6349" s="1256">
        <v>1</v>
      </c>
      <c r="G6349" s="1246">
        <v>1</v>
      </c>
    </row>
    <row r="6350" spans="1:7" hidden="1">
      <c r="A6350" s="1119" t="s">
        <v>1037</v>
      </c>
      <c r="B6350" s="1118" t="s">
        <v>681</v>
      </c>
      <c r="C6350" s="1117" t="s">
        <v>4577</v>
      </c>
      <c r="D6350" s="1116" t="s">
        <v>4578</v>
      </c>
      <c r="E6350" s="1356">
        <v>1</v>
      </c>
      <c r="F6350" s="1256">
        <v>1</v>
      </c>
      <c r="G6350" s="1246">
        <v>1</v>
      </c>
    </row>
    <row r="6351" spans="1:7" hidden="1">
      <c r="A6351" s="1119" t="s">
        <v>1037</v>
      </c>
      <c r="B6351" s="1118" t="s">
        <v>681</v>
      </c>
      <c r="C6351" s="1117" t="s">
        <v>3898</v>
      </c>
      <c r="D6351" s="1116" t="s">
        <v>2925</v>
      </c>
      <c r="E6351" s="1356">
        <v>1</v>
      </c>
      <c r="F6351" s="1256">
        <v>1</v>
      </c>
      <c r="G6351" s="1246">
        <v>1</v>
      </c>
    </row>
    <row r="6352" spans="1:7" hidden="1">
      <c r="A6352" s="1119" t="s">
        <v>1037</v>
      </c>
      <c r="B6352" s="1118" t="s">
        <v>681</v>
      </c>
      <c r="C6352" s="1117" t="s">
        <v>3195</v>
      </c>
      <c r="D6352" s="1116" t="s">
        <v>3687</v>
      </c>
      <c r="E6352" s="1359">
        <v>1</v>
      </c>
      <c r="F6352" s="1256">
        <v>1</v>
      </c>
      <c r="G6352" s="1246">
        <v>1</v>
      </c>
    </row>
    <row r="6353" spans="1:7" ht="14.15" customHeight="1">
      <c r="A6353" s="1119" t="s">
        <v>1037</v>
      </c>
      <c r="B6353" s="1118" t="s">
        <v>681</v>
      </c>
      <c r="C6353" s="1117" t="s">
        <v>2704</v>
      </c>
      <c r="D6353" s="1116" t="s">
        <v>3264</v>
      </c>
      <c r="E6353" s="1358">
        <v>1</v>
      </c>
      <c r="F6353" s="1256">
        <v>1</v>
      </c>
      <c r="G6353" s="1246">
        <v>1</v>
      </c>
    </row>
    <row r="6354" spans="1:7" ht="14.15" customHeight="1">
      <c r="A6354" s="1119" t="s">
        <v>1037</v>
      </c>
      <c r="B6354" s="1118" t="s">
        <v>681</v>
      </c>
      <c r="C6354" s="1117" t="s">
        <v>2365</v>
      </c>
      <c r="D6354" s="1116" t="s">
        <v>3263</v>
      </c>
      <c r="E6354" s="1359">
        <v>1</v>
      </c>
      <c r="F6354" s="1256">
        <v>1</v>
      </c>
      <c r="G6354" s="1246">
        <v>1</v>
      </c>
    </row>
    <row r="6355" spans="1:7" ht="14.15" customHeight="1">
      <c r="A6355" s="1119" t="s">
        <v>1037</v>
      </c>
      <c r="B6355" s="1118" t="s">
        <v>681</v>
      </c>
      <c r="C6355" s="1117" t="s">
        <v>499</v>
      </c>
      <c r="D6355" s="1116" t="s">
        <v>3764</v>
      </c>
      <c r="E6355" s="1359">
        <v>2</v>
      </c>
      <c r="F6355" s="1256">
        <v>1</v>
      </c>
      <c r="G6355" s="1246">
        <v>2</v>
      </c>
    </row>
    <row r="6356" spans="1:7" ht="14.15" customHeight="1">
      <c r="A6356" s="1119" t="s">
        <v>1037</v>
      </c>
      <c r="B6356" s="1118" t="s">
        <v>681</v>
      </c>
      <c r="C6356" s="1117" t="s">
        <v>2212</v>
      </c>
      <c r="D6356" s="1116" t="s">
        <v>2213</v>
      </c>
      <c r="E6356" s="1359">
        <v>1</v>
      </c>
      <c r="F6356" s="1256">
        <v>1</v>
      </c>
      <c r="G6356" s="1246">
        <v>1</v>
      </c>
    </row>
    <row r="6357" spans="1:7" ht="14.15" customHeight="1">
      <c r="A6357" s="1119" t="s">
        <v>1037</v>
      </c>
      <c r="B6357" s="1118" t="s">
        <v>681</v>
      </c>
      <c r="C6357" s="1117" t="s">
        <v>628</v>
      </c>
      <c r="D6357" s="1116" t="s">
        <v>461</v>
      </c>
      <c r="E6357" s="1359">
        <v>1</v>
      </c>
      <c r="F6357" s="1256">
        <v>1</v>
      </c>
      <c r="G6357" s="1246">
        <v>1</v>
      </c>
    </row>
    <row r="6358" spans="1:7" ht="14.15" customHeight="1">
      <c r="A6358" s="1119" t="s">
        <v>1037</v>
      </c>
      <c r="B6358" s="1118" t="s">
        <v>681</v>
      </c>
      <c r="C6358" s="1117" t="s">
        <v>1747</v>
      </c>
      <c r="D6358" s="1116" t="s">
        <v>5005</v>
      </c>
      <c r="E6358" s="1359">
        <v>1</v>
      </c>
      <c r="F6358" s="1256">
        <v>1</v>
      </c>
      <c r="G6358" s="1246">
        <v>1</v>
      </c>
    </row>
    <row r="6359" spans="1:7" ht="14.15" customHeight="1">
      <c r="A6359" s="1119" t="s">
        <v>1037</v>
      </c>
      <c r="B6359" s="1118" t="s">
        <v>681</v>
      </c>
      <c r="C6359" s="1117" t="s">
        <v>1986</v>
      </c>
      <c r="D6359" s="1116" t="s">
        <v>4064</v>
      </c>
      <c r="E6359" s="1359">
        <v>2</v>
      </c>
      <c r="F6359" s="1256">
        <v>1</v>
      </c>
      <c r="G6359" s="1246">
        <v>2</v>
      </c>
    </row>
    <row r="6360" spans="1:7" ht="14.15" customHeight="1">
      <c r="A6360" s="1119" t="s">
        <v>1037</v>
      </c>
      <c r="B6360" s="1118" t="s">
        <v>681</v>
      </c>
      <c r="C6360" s="1117" t="s">
        <v>1806</v>
      </c>
      <c r="D6360" s="1116" t="s">
        <v>1807</v>
      </c>
      <c r="E6360" s="1358">
        <v>8</v>
      </c>
      <c r="F6360" s="1256">
        <v>1</v>
      </c>
      <c r="G6360" s="1246">
        <v>8</v>
      </c>
    </row>
    <row r="6361" spans="1:7" ht="14.15" customHeight="1">
      <c r="A6361" s="1119" t="s">
        <v>1037</v>
      </c>
      <c r="B6361" s="1118" t="s">
        <v>681</v>
      </c>
      <c r="C6361" s="1117" t="s">
        <v>142</v>
      </c>
      <c r="D6361" s="1116" t="s">
        <v>143</v>
      </c>
      <c r="E6361" s="1359">
        <v>4</v>
      </c>
      <c r="F6361" s="1256">
        <v>1</v>
      </c>
      <c r="G6361" s="1246">
        <v>4</v>
      </c>
    </row>
    <row r="6362" spans="1:7" ht="14.15" customHeight="1">
      <c r="A6362" s="1119" t="s">
        <v>1037</v>
      </c>
      <c r="B6362" s="1118" t="s">
        <v>681</v>
      </c>
      <c r="C6362" s="1117" t="s">
        <v>2813</v>
      </c>
      <c r="D6362" s="1116" t="s">
        <v>4243</v>
      </c>
      <c r="E6362" s="1359">
        <v>4</v>
      </c>
      <c r="F6362" s="1256">
        <v>1</v>
      </c>
      <c r="G6362" s="1246">
        <v>4</v>
      </c>
    </row>
    <row r="6363" spans="1:7" ht="14.15" customHeight="1">
      <c r="A6363" s="1119" t="s">
        <v>1037</v>
      </c>
      <c r="B6363" s="1118" t="s">
        <v>681</v>
      </c>
      <c r="C6363" s="1117" t="s">
        <v>2814</v>
      </c>
      <c r="D6363" s="1116" t="s">
        <v>4245</v>
      </c>
      <c r="E6363" s="1359">
        <v>4</v>
      </c>
      <c r="F6363" s="1256">
        <v>1</v>
      </c>
      <c r="G6363" s="1246">
        <v>4</v>
      </c>
    </row>
    <row r="6364" spans="1:7" ht="14.15" customHeight="1">
      <c r="A6364" s="1119" t="s">
        <v>1037</v>
      </c>
      <c r="B6364" s="1118" t="s">
        <v>681</v>
      </c>
      <c r="C6364" s="1117" t="s">
        <v>2815</v>
      </c>
      <c r="D6364" s="1116" t="s">
        <v>4878</v>
      </c>
      <c r="E6364" s="1358">
        <v>4</v>
      </c>
      <c r="F6364" s="1256">
        <v>1</v>
      </c>
      <c r="G6364" s="1246">
        <v>4</v>
      </c>
    </row>
    <row r="6365" spans="1:7" ht="14.15" customHeight="1">
      <c r="A6365" s="1119" t="s">
        <v>1037</v>
      </c>
      <c r="B6365" s="1118" t="s">
        <v>681</v>
      </c>
      <c r="C6365" s="1117" t="s">
        <v>2816</v>
      </c>
      <c r="D6365" s="1116" t="s">
        <v>4879</v>
      </c>
      <c r="E6365" s="1359">
        <v>4</v>
      </c>
      <c r="F6365" s="1256">
        <v>1</v>
      </c>
      <c r="G6365" s="1246">
        <v>4</v>
      </c>
    </row>
    <row r="6366" spans="1:7" ht="14.15" customHeight="1">
      <c r="A6366" s="1119" t="s">
        <v>1037</v>
      </c>
      <c r="B6366" s="1118" t="s">
        <v>681</v>
      </c>
      <c r="C6366" s="1117" t="s">
        <v>2817</v>
      </c>
      <c r="D6366" s="1116" t="s">
        <v>4242</v>
      </c>
      <c r="E6366" s="1356">
        <v>4</v>
      </c>
      <c r="F6366" s="1256">
        <v>1</v>
      </c>
      <c r="G6366" s="1246">
        <v>4</v>
      </c>
    </row>
    <row r="6367" spans="1:7" ht="14.15" customHeight="1">
      <c r="A6367" s="1119" t="s">
        <v>1037</v>
      </c>
      <c r="B6367" s="1118" t="s">
        <v>681</v>
      </c>
      <c r="C6367" s="1117" t="s">
        <v>2818</v>
      </c>
      <c r="D6367" s="1116" t="s">
        <v>4244</v>
      </c>
      <c r="E6367" s="1356">
        <v>4</v>
      </c>
      <c r="F6367" s="1256">
        <v>1</v>
      </c>
      <c r="G6367" s="1246">
        <v>4</v>
      </c>
    </row>
    <row r="6368" spans="1:7" ht="14.15" customHeight="1">
      <c r="A6368" s="1119" t="s">
        <v>1037</v>
      </c>
      <c r="B6368" s="1118" t="s">
        <v>681</v>
      </c>
      <c r="C6368" s="1117" t="s">
        <v>2819</v>
      </c>
      <c r="D6368" s="1116" t="s">
        <v>4877</v>
      </c>
      <c r="E6368" s="1356">
        <v>4</v>
      </c>
      <c r="F6368" s="1256">
        <v>1</v>
      </c>
      <c r="G6368" s="1246">
        <v>4</v>
      </c>
    </row>
    <row r="6369" spans="1:7" ht="14.15" customHeight="1">
      <c r="A6369" s="1119" t="s">
        <v>1037</v>
      </c>
      <c r="B6369" s="1118" t="s">
        <v>681</v>
      </c>
      <c r="C6369" s="1117" t="s">
        <v>1987</v>
      </c>
      <c r="D6369" s="1116" t="s">
        <v>1294</v>
      </c>
      <c r="E6369" s="1356">
        <v>1</v>
      </c>
      <c r="F6369" s="1256">
        <v>1</v>
      </c>
      <c r="G6369" s="1246">
        <v>1</v>
      </c>
    </row>
    <row r="6370" spans="1:7" ht="14.15" customHeight="1">
      <c r="A6370" s="1119" t="s">
        <v>1037</v>
      </c>
      <c r="B6370" s="1118" t="s">
        <v>681</v>
      </c>
      <c r="C6370" s="1117" t="s">
        <v>1746</v>
      </c>
      <c r="D6370" s="1116" t="s">
        <v>2245</v>
      </c>
      <c r="E6370" s="1356">
        <v>1</v>
      </c>
      <c r="F6370" s="1256">
        <v>1</v>
      </c>
      <c r="G6370" s="1246">
        <v>1</v>
      </c>
    </row>
    <row r="6371" spans="1:7" ht="14.15" customHeight="1">
      <c r="A6371" s="1119" t="s">
        <v>1037</v>
      </c>
      <c r="B6371" s="1118" t="s">
        <v>681</v>
      </c>
      <c r="C6371" s="1117" t="s">
        <v>2210</v>
      </c>
      <c r="D6371" s="1116" t="s">
        <v>459</v>
      </c>
      <c r="E6371" s="1356">
        <v>1</v>
      </c>
      <c r="F6371" s="1256">
        <v>1</v>
      </c>
      <c r="G6371" s="1246">
        <v>1</v>
      </c>
    </row>
    <row r="6372" spans="1:7" ht="14.15" customHeight="1">
      <c r="A6372" s="1119" t="s">
        <v>1037</v>
      </c>
      <c r="B6372" s="1118" t="s">
        <v>681</v>
      </c>
      <c r="C6372" s="1117" t="s">
        <v>2700</v>
      </c>
      <c r="D6372" s="1116" t="s">
        <v>3763</v>
      </c>
      <c r="E6372" s="1356">
        <v>1</v>
      </c>
      <c r="F6372" s="1256">
        <v>1</v>
      </c>
      <c r="G6372" s="1246">
        <v>1</v>
      </c>
    </row>
    <row r="6373" spans="1:7" ht="14.15" customHeight="1">
      <c r="A6373" s="1119" t="s">
        <v>1037</v>
      </c>
      <c r="B6373" s="1118" t="s">
        <v>681</v>
      </c>
      <c r="C6373" s="1117" t="s">
        <v>2205</v>
      </c>
      <c r="D6373" s="1116" t="s">
        <v>457</v>
      </c>
      <c r="E6373" s="1356">
        <v>1</v>
      </c>
      <c r="F6373" s="1256">
        <v>1</v>
      </c>
      <c r="G6373" s="1246">
        <v>1</v>
      </c>
    </row>
    <row r="6374" spans="1:7" ht="14.15" customHeight="1">
      <c r="A6374" s="1119" t="s">
        <v>1037</v>
      </c>
      <c r="B6374" s="1118" t="s">
        <v>681</v>
      </c>
      <c r="C6374" s="1117" t="s">
        <v>2497</v>
      </c>
      <c r="D6374" s="1116" t="s">
        <v>3784</v>
      </c>
      <c r="E6374" s="1356">
        <v>3</v>
      </c>
      <c r="F6374" s="1256">
        <v>1</v>
      </c>
      <c r="G6374" s="1246">
        <v>3</v>
      </c>
    </row>
    <row r="6375" spans="1:7" ht="14.15" customHeight="1">
      <c r="A6375" s="1119" t="s">
        <v>1037</v>
      </c>
      <c r="B6375" s="1118" t="s">
        <v>681</v>
      </c>
      <c r="C6375" s="1117" t="s">
        <v>4432</v>
      </c>
      <c r="D6375" s="1116" t="s">
        <v>1792</v>
      </c>
      <c r="E6375" s="1356">
        <v>8.0000000000000004E-4</v>
      </c>
      <c r="F6375" s="1256">
        <v>1</v>
      </c>
      <c r="G6375" s="1246">
        <v>8.0000000000000004E-4</v>
      </c>
    </row>
    <row r="6376" spans="1:7" ht="14.15" customHeight="1">
      <c r="A6376" s="1119" t="s">
        <v>1037</v>
      </c>
      <c r="B6376" s="1118" t="s">
        <v>681</v>
      </c>
      <c r="C6376" s="1117" t="s">
        <v>5417</v>
      </c>
      <c r="D6376" s="1116" t="s">
        <v>3885</v>
      </c>
      <c r="E6376" s="1356">
        <v>2.5000000000000001E-3</v>
      </c>
      <c r="F6376" s="1256">
        <v>1</v>
      </c>
      <c r="G6376" s="1246">
        <v>2.5000000000000001E-3</v>
      </c>
    </row>
    <row r="6377" spans="1:7" ht="14.15" customHeight="1">
      <c r="A6377" s="1119" t="s">
        <v>1037</v>
      </c>
      <c r="B6377" s="1118" t="s">
        <v>681</v>
      </c>
      <c r="C6377" s="1117" t="s">
        <v>5419</v>
      </c>
      <c r="D6377" s="1116" t="s">
        <v>3704</v>
      </c>
      <c r="E6377" s="1358">
        <v>0.01</v>
      </c>
      <c r="F6377" s="1256">
        <v>1</v>
      </c>
      <c r="G6377" s="1246">
        <v>0.01</v>
      </c>
    </row>
    <row r="6378" spans="1:7" ht="14.15" customHeight="1">
      <c r="A6378" s="1119" t="s">
        <v>1037</v>
      </c>
      <c r="B6378" s="1118" t="s">
        <v>681</v>
      </c>
      <c r="C6378" s="1117" t="s">
        <v>869</v>
      </c>
      <c r="D6378" s="1116" t="s">
        <v>1793</v>
      </c>
      <c r="E6378" s="1356">
        <v>6.9999999999999999E-4</v>
      </c>
      <c r="F6378" s="1256">
        <v>1</v>
      </c>
      <c r="G6378" s="1246">
        <v>6.9999999999999999E-4</v>
      </c>
    </row>
    <row r="6379" spans="1:7" ht="14.15" customHeight="1">
      <c r="A6379" s="1119" t="s">
        <v>1037</v>
      </c>
      <c r="B6379" s="1118" t="s">
        <v>681</v>
      </c>
      <c r="C6379" s="1117" t="s">
        <v>1342</v>
      </c>
      <c r="D6379" s="1116" t="s">
        <v>1540</v>
      </c>
      <c r="E6379" s="1356">
        <v>4.0000000000000001E-3</v>
      </c>
      <c r="F6379" s="1256">
        <v>1</v>
      </c>
      <c r="G6379" s="1246">
        <v>4.0000000000000001E-3</v>
      </c>
    </row>
    <row r="6380" spans="1:7" ht="14.15" customHeight="1">
      <c r="A6380" s="1119" t="s">
        <v>1037</v>
      </c>
      <c r="B6380" s="1118" t="s">
        <v>681</v>
      </c>
      <c r="C6380" s="1117" t="s">
        <v>870</v>
      </c>
      <c r="D6380" s="1116" t="s">
        <v>871</v>
      </c>
      <c r="E6380" s="1356">
        <v>1E-3</v>
      </c>
      <c r="F6380" s="1256">
        <v>1</v>
      </c>
      <c r="G6380" s="1246">
        <v>1E-3</v>
      </c>
    </row>
    <row r="6381" spans="1:7" ht="14.15" customHeight="1">
      <c r="A6381" s="1119" t="s">
        <v>1037</v>
      </c>
      <c r="B6381" s="1118" t="s">
        <v>681</v>
      </c>
      <c r="C6381" s="1117" t="s">
        <v>727</v>
      </c>
      <c r="D6381" s="1116" t="s">
        <v>377</v>
      </c>
      <c r="E6381" s="1356">
        <v>0.52900000000000003</v>
      </c>
      <c r="F6381" s="1256">
        <v>1</v>
      </c>
      <c r="G6381" s="1246">
        <v>0.52900000000000003</v>
      </c>
    </row>
    <row r="6382" spans="1:7" ht="14.15" customHeight="1">
      <c r="A6382" s="1119" t="s">
        <v>1037</v>
      </c>
      <c r="B6382" s="1118" t="s">
        <v>681</v>
      </c>
      <c r="C6382" s="1117" t="s">
        <v>2555</v>
      </c>
      <c r="D6382" s="1116" t="s">
        <v>4814</v>
      </c>
      <c r="E6382" s="1356">
        <v>0.73399999999999999</v>
      </c>
      <c r="F6382" s="1256">
        <v>1</v>
      </c>
      <c r="G6382" s="1246">
        <v>0.73399999999999999</v>
      </c>
    </row>
    <row r="6383" spans="1:7" ht="14.15" customHeight="1">
      <c r="A6383" s="1119" t="s">
        <v>1037</v>
      </c>
      <c r="B6383" s="1118" t="s">
        <v>681</v>
      </c>
      <c r="C6383" s="1117" t="s">
        <v>2552</v>
      </c>
      <c r="D6383" s="1116" t="s">
        <v>379</v>
      </c>
      <c r="E6383" s="1358">
        <v>0.251</v>
      </c>
      <c r="F6383" s="1256">
        <v>1</v>
      </c>
      <c r="G6383" s="1246">
        <v>0.251</v>
      </c>
    </row>
    <row r="6384" spans="1:7" ht="14.15" customHeight="1">
      <c r="A6384" s="1119" t="s">
        <v>1037</v>
      </c>
      <c r="B6384" s="1118" t="s">
        <v>681</v>
      </c>
      <c r="C6384" s="1117" t="s">
        <v>292</v>
      </c>
      <c r="D6384" s="1116" t="s">
        <v>378</v>
      </c>
      <c r="E6384" s="1356">
        <v>0.75700000000000001</v>
      </c>
      <c r="F6384" s="1256">
        <v>1</v>
      </c>
      <c r="G6384" s="1246">
        <v>0.75700000000000001</v>
      </c>
    </row>
    <row r="6385" spans="1:7" ht="14.15" customHeight="1">
      <c r="A6385" s="1119" t="s">
        <v>1037</v>
      </c>
      <c r="B6385" s="1118" t="s">
        <v>681</v>
      </c>
      <c r="C6385" s="1117" t="s">
        <v>2554</v>
      </c>
      <c r="D6385" s="1116" t="s">
        <v>4165</v>
      </c>
      <c r="E6385" s="1356">
        <v>0.25</v>
      </c>
      <c r="F6385" s="1256">
        <v>1</v>
      </c>
      <c r="G6385" s="1246">
        <v>0.25</v>
      </c>
    </row>
    <row r="6386" spans="1:7" ht="14.15" customHeight="1">
      <c r="A6386" s="1119" t="s">
        <v>1037</v>
      </c>
      <c r="B6386" s="1118" t="s">
        <v>681</v>
      </c>
      <c r="C6386" s="1117" t="s">
        <v>6660</v>
      </c>
      <c r="D6386" s="1116" t="s">
        <v>6661</v>
      </c>
      <c r="E6386" s="1356">
        <v>1.8E-3</v>
      </c>
      <c r="F6386" s="1256">
        <v>1</v>
      </c>
      <c r="G6386" s="1246">
        <v>1.8E-3</v>
      </c>
    </row>
    <row r="6387" spans="1:7" ht="14.15" customHeight="1">
      <c r="A6387" s="1119" t="s">
        <v>2960</v>
      </c>
      <c r="B6387" s="1118" t="s">
        <v>2348</v>
      </c>
      <c r="C6387" s="1117" t="s">
        <v>42</v>
      </c>
      <c r="D6387" s="1116" t="s">
        <v>5125</v>
      </c>
      <c r="E6387" s="1356">
        <v>1</v>
      </c>
      <c r="F6387" s="1256">
        <v>1</v>
      </c>
      <c r="G6387" s="1246">
        <v>1</v>
      </c>
    </row>
    <row r="6388" spans="1:7" ht="14.15" customHeight="1">
      <c r="A6388" s="1119" t="s">
        <v>2960</v>
      </c>
      <c r="B6388" s="1118" t="s">
        <v>2348</v>
      </c>
      <c r="C6388" s="1117" t="s">
        <v>40</v>
      </c>
      <c r="D6388" s="1116" t="s">
        <v>5324</v>
      </c>
      <c r="E6388" s="1356">
        <v>1</v>
      </c>
      <c r="F6388" s="1256">
        <v>1</v>
      </c>
      <c r="G6388" s="1246">
        <v>1</v>
      </c>
    </row>
    <row r="6389" spans="1:7" ht="14.15" customHeight="1">
      <c r="A6389" s="1119" t="s">
        <v>2960</v>
      </c>
      <c r="B6389" s="1118" t="s">
        <v>2348</v>
      </c>
      <c r="C6389" s="1117" t="s">
        <v>4577</v>
      </c>
      <c r="D6389" s="1116" t="s">
        <v>4578</v>
      </c>
      <c r="E6389" s="1356">
        <v>1</v>
      </c>
      <c r="F6389" s="1256">
        <v>1</v>
      </c>
      <c r="G6389" s="1246">
        <v>1</v>
      </c>
    </row>
    <row r="6390" spans="1:7" ht="14.15" customHeight="1">
      <c r="A6390" s="1119" t="s">
        <v>2960</v>
      </c>
      <c r="B6390" s="1118" t="s">
        <v>2348</v>
      </c>
      <c r="C6390" s="1117" t="s">
        <v>3898</v>
      </c>
      <c r="D6390" s="1116" t="s">
        <v>2925</v>
      </c>
      <c r="E6390" s="1356">
        <v>1</v>
      </c>
      <c r="F6390" s="1256">
        <v>1</v>
      </c>
      <c r="G6390" s="1246">
        <v>1</v>
      </c>
    </row>
    <row r="6391" spans="1:7" ht="14.15" customHeight="1">
      <c r="A6391" s="1119" t="s">
        <v>2960</v>
      </c>
      <c r="B6391" s="1118" t="s">
        <v>2348</v>
      </c>
      <c r="C6391" s="1117" t="s">
        <v>3195</v>
      </c>
      <c r="D6391" s="1116" t="s">
        <v>3687</v>
      </c>
      <c r="E6391" s="1356">
        <v>1</v>
      </c>
      <c r="F6391" s="1256">
        <v>1</v>
      </c>
      <c r="G6391" s="1246">
        <v>1</v>
      </c>
    </row>
    <row r="6392" spans="1:7" ht="14.15" customHeight="1">
      <c r="A6392" s="1119" t="s">
        <v>2960</v>
      </c>
      <c r="B6392" s="1118" t="s">
        <v>2348</v>
      </c>
      <c r="C6392" s="1117" t="s">
        <v>2704</v>
      </c>
      <c r="D6392" s="1116" t="s">
        <v>3264</v>
      </c>
      <c r="E6392" s="1356">
        <v>1</v>
      </c>
      <c r="F6392" s="1256">
        <v>1</v>
      </c>
      <c r="G6392" s="1246">
        <v>1</v>
      </c>
    </row>
    <row r="6393" spans="1:7" ht="14.15" customHeight="1">
      <c r="A6393" s="1119" t="s">
        <v>2960</v>
      </c>
      <c r="B6393" s="1118" t="s">
        <v>2348</v>
      </c>
      <c r="C6393" s="1117" t="s">
        <v>2365</v>
      </c>
      <c r="D6393" s="1116" t="s">
        <v>3263</v>
      </c>
      <c r="E6393" s="1356">
        <v>1</v>
      </c>
      <c r="F6393" s="1256">
        <v>1</v>
      </c>
      <c r="G6393" s="1246">
        <v>1</v>
      </c>
    </row>
    <row r="6394" spans="1:7" ht="14.15" customHeight="1">
      <c r="A6394" s="1119" t="s">
        <v>2960</v>
      </c>
      <c r="B6394" s="1118" t="s">
        <v>2348</v>
      </c>
      <c r="C6394" s="1117" t="s">
        <v>499</v>
      </c>
      <c r="D6394" s="1116" t="s">
        <v>3764</v>
      </c>
      <c r="E6394" s="1356">
        <v>2</v>
      </c>
      <c r="F6394" s="1256">
        <v>1</v>
      </c>
      <c r="G6394" s="1246">
        <v>2</v>
      </c>
    </row>
    <row r="6395" spans="1:7" ht="14.15" customHeight="1">
      <c r="A6395" s="1119" t="s">
        <v>2960</v>
      </c>
      <c r="B6395" s="1118" t="s">
        <v>2348</v>
      </c>
      <c r="C6395" s="1117" t="s">
        <v>2212</v>
      </c>
      <c r="D6395" s="1116" t="s">
        <v>2213</v>
      </c>
      <c r="E6395" s="1356">
        <v>1</v>
      </c>
      <c r="F6395" s="1256">
        <v>1</v>
      </c>
      <c r="G6395" s="1246">
        <v>1</v>
      </c>
    </row>
    <row r="6396" spans="1:7" ht="14.15" customHeight="1">
      <c r="A6396" s="1119" t="s">
        <v>2960</v>
      </c>
      <c r="B6396" s="1118" t="s">
        <v>2348</v>
      </c>
      <c r="C6396" s="1117" t="s">
        <v>628</v>
      </c>
      <c r="D6396" s="1116" t="s">
        <v>461</v>
      </c>
      <c r="E6396" s="1358">
        <v>1</v>
      </c>
      <c r="F6396" s="1256">
        <v>1</v>
      </c>
      <c r="G6396" s="1246">
        <v>1</v>
      </c>
    </row>
    <row r="6397" spans="1:7" ht="14.15" customHeight="1">
      <c r="A6397" s="1119" t="s">
        <v>2960</v>
      </c>
      <c r="B6397" s="1118" t="s">
        <v>2348</v>
      </c>
      <c r="C6397" s="1117" t="s">
        <v>1747</v>
      </c>
      <c r="D6397" s="1116" t="s">
        <v>5005</v>
      </c>
      <c r="E6397" s="1356">
        <v>1</v>
      </c>
      <c r="F6397" s="1256">
        <v>1</v>
      </c>
      <c r="G6397" s="1246">
        <v>1</v>
      </c>
    </row>
    <row r="6398" spans="1:7" ht="14.15" customHeight="1">
      <c r="A6398" s="1119" t="s">
        <v>2960</v>
      </c>
      <c r="B6398" s="1118" t="s">
        <v>2348</v>
      </c>
      <c r="C6398" s="1117" t="s">
        <v>1986</v>
      </c>
      <c r="D6398" s="1116" t="s">
        <v>4064</v>
      </c>
      <c r="E6398" s="1356">
        <v>2</v>
      </c>
      <c r="F6398" s="1256">
        <v>1</v>
      </c>
      <c r="G6398" s="1246">
        <v>2</v>
      </c>
    </row>
    <row r="6399" spans="1:7" ht="14.15" customHeight="1">
      <c r="A6399" s="1119" t="s">
        <v>2960</v>
      </c>
      <c r="B6399" s="1118" t="s">
        <v>2348</v>
      </c>
      <c r="C6399" s="1117" t="s">
        <v>1806</v>
      </c>
      <c r="D6399" s="1116" t="s">
        <v>1807</v>
      </c>
      <c r="E6399" s="1356">
        <v>8</v>
      </c>
      <c r="F6399" s="1256">
        <v>1</v>
      </c>
      <c r="G6399" s="1246">
        <v>8</v>
      </c>
    </row>
    <row r="6400" spans="1:7" ht="14.15" customHeight="1">
      <c r="A6400" s="1119" t="s">
        <v>2960</v>
      </c>
      <c r="B6400" s="1118" t="s">
        <v>2348</v>
      </c>
      <c r="C6400" s="1117" t="s">
        <v>142</v>
      </c>
      <c r="D6400" s="1116" t="s">
        <v>143</v>
      </c>
      <c r="E6400" s="1356">
        <v>4</v>
      </c>
      <c r="F6400" s="1256">
        <v>1</v>
      </c>
      <c r="G6400" s="1246">
        <v>4</v>
      </c>
    </row>
    <row r="6401" spans="1:7" ht="14.15" customHeight="1">
      <c r="A6401" s="1119" t="s">
        <v>2960</v>
      </c>
      <c r="B6401" s="1118" t="s">
        <v>2348</v>
      </c>
      <c r="C6401" s="1117" t="s">
        <v>2813</v>
      </c>
      <c r="D6401" s="1116" t="s">
        <v>4243</v>
      </c>
      <c r="E6401" s="1356">
        <v>4</v>
      </c>
      <c r="F6401" s="1256">
        <v>1</v>
      </c>
      <c r="G6401" s="1246">
        <v>4</v>
      </c>
    </row>
    <row r="6402" spans="1:7" ht="14.15" customHeight="1">
      <c r="A6402" s="1119" t="s">
        <v>2960</v>
      </c>
      <c r="B6402" s="1118" t="s">
        <v>2348</v>
      </c>
      <c r="C6402" s="1117" t="s">
        <v>2814</v>
      </c>
      <c r="D6402" s="1116" t="s">
        <v>4245</v>
      </c>
      <c r="E6402" s="1358">
        <v>4</v>
      </c>
      <c r="F6402" s="1256">
        <v>1</v>
      </c>
      <c r="G6402" s="1246">
        <v>4</v>
      </c>
    </row>
    <row r="6403" spans="1:7" ht="14.15" customHeight="1">
      <c r="A6403" s="1119" t="s">
        <v>2960</v>
      </c>
      <c r="B6403" s="1118" t="s">
        <v>2348</v>
      </c>
      <c r="C6403" s="1117" t="s">
        <v>2815</v>
      </c>
      <c r="D6403" s="1116" t="s">
        <v>4878</v>
      </c>
      <c r="E6403" s="1356">
        <v>4</v>
      </c>
      <c r="F6403" s="1256">
        <v>1</v>
      </c>
      <c r="G6403" s="1246">
        <v>4</v>
      </c>
    </row>
    <row r="6404" spans="1:7" ht="14.15" customHeight="1">
      <c r="A6404" s="1119" t="s">
        <v>2960</v>
      </c>
      <c r="B6404" s="1118" t="s">
        <v>2348</v>
      </c>
      <c r="C6404" s="1117" t="s">
        <v>2816</v>
      </c>
      <c r="D6404" s="1116" t="s">
        <v>4879</v>
      </c>
      <c r="E6404" s="1356">
        <v>4</v>
      </c>
      <c r="F6404" s="1256">
        <v>1</v>
      </c>
      <c r="G6404" s="1246">
        <v>4</v>
      </c>
    </row>
    <row r="6405" spans="1:7" ht="14.15" customHeight="1">
      <c r="A6405" s="1119" t="s">
        <v>2960</v>
      </c>
      <c r="B6405" s="1118" t="s">
        <v>2348</v>
      </c>
      <c r="C6405" s="1117" t="s">
        <v>2817</v>
      </c>
      <c r="D6405" s="1116" t="s">
        <v>4242</v>
      </c>
      <c r="E6405" s="1356">
        <v>4</v>
      </c>
      <c r="F6405" s="1256">
        <v>1</v>
      </c>
      <c r="G6405" s="1246">
        <v>4</v>
      </c>
    </row>
    <row r="6406" spans="1:7" ht="14.15" customHeight="1">
      <c r="A6406" s="1119" t="s">
        <v>2960</v>
      </c>
      <c r="B6406" s="1118" t="s">
        <v>2348</v>
      </c>
      <c r="C6406" s="1117" t="s">
        <v>2818</v>
      </c>
      <c r="D6406" s="1116" t="s">
        <v>4244</v>
      </c>
      <c r="E6406" s="1356">
        <v>4</v>
      </c>
      <c r="F6406" s="1256">
        <v>1</v>
      </c>
      <c r="G6406" s="1246">
        <v>4</v>
      </c>
    </row>
    <row r="6407" spans="1:7" ht="14.15" customHeight="1">
      <c r="A6407" s="1119" t="s">
        <v>2960</v>
      </c>
      <c r="B6407" s="1118" t="s">
        <v>2348</v>
      </c>
      <c r="C6407" s="1117" t="s">
        <v>2819</v>
      </c>
      <c r="D6407" s="1116" t="s">
        <v>4877</v>
      </c>
      <c r="E6407" s="1356">
        <v>4</v>
      </c>
      <c r="F6407" s="1256">
        <v>1</v>
      </c>
      <c r="G6407" s="1246">
        <v>4</v>
      </c>
    </row>
    <row r="6408" spans="1:7" ht="14.15" customHeight="1">
      <c r="A6408" s="1119" t="s">
        <v>2960</v>
      </c>
      <c r="B6408" s="1118" t="s">
        <v>2348</v>
      </c>
      <c r="C6408" s="1117" t="s">
        <v>1987</v>
      </c>
      <c r="D6408" s="1116" t="s">
        <v>1294</v>
      </c>
      <c r="E6408" s="1356">
        <v>1</v>
      </c>
      <c r="F6408" s="1256">
        <v>1</v>
      </c>
      <c r="G6408" s="1246">
        <v>1</v>
      </c>
    </row>
    <row r="6409" spans="1:7" ht="14.15" customHeight="1">
      <c r="A6409" s="1119" t="s">
        <v>2960</v>
      </c>
      <c r="B6409" s="1118" t="s">
        <v>2348</v>
      </c>
      <c r="C6409" s="1117" t="s">
        <v>1746</v>
      </c>
      <c r="D6409" s="1116" t="s">
        <v>2245</v>
      </c>
      <c r="E6409" s="1356">
        <v>1</v>
      </c>
      <c r="F6409" s="1256">
        <v>1</v>
      </c>
      <c r="G6409" s="1246">
        <v>1</v>
      </c>
    </row>
    <row r="6410" spans="1:7" ht="14.15" customHeight="1">
      <c r="A6410" s="1119" t="s">
        <v>2960</v>
      </c>
      <c r="B6410" s="1118" t="s">
        <v>2348</v>
      </c>
      <c r="C6410" s="1117" t="s">
        <v>2210</v>
      </c>
      <c r="D6410" s="1116" t="s">
        <v>459</v>
      </c>
      <c r="E6410" s="1356">
        <v>1</v>
      </c>
      <c r="F6410" s="1256">
        <v>1</v>
      </c>
      <c r="G6410" s="1246">
        <v>1</v>
      </c>
    </row>
    <row r="6411" spans="1:7" ht="14.15" customHeight="1">
      <c r="A6411" s="1119" t="s">
        <v>2960</v>
      </c>
      <c r="B6411" s="1118" t="s">
        <v>2348</v>
      </c>
      <c r="C6411" s="1117" t="s">
        <v>2700</v>
      </c>
      <c r="D6411" s="1116" t="s">
        <v>3763</v>
      </c>
      <c r="E6411" s="1356">
        <v>1</v>
      </c>
      <c r="F6411" s="1256">
        <v>1</v>
      </c>
      <c r="G6411" s="1246">
        <v>1</v>
      </c>
    </row>
    <row r="6412" spans="1:7" ht="14.15" customHeight="1">
      <c r="A6412" s="1119" t="s">
        <v>2960</v>
      </c>
      <c r="B6412" s="1118" t="s">
        <v>2348</v>
      </c>
      <c r="C6412" s="1117" t="s">
        <v>2205</v>
      </c>
      <c r="D6412" s="1116" t="s">
        <v>457</v>
      </c>
      <c r="E6412" s="1358">
        <v>1</v>
      </c>
      <c r="F6412" s="1256">
        <v>1</v>
      </c>
      <c r="G6412" s="1246">
        <v>1</v>
      </c>
    </row>
    <row r="6413" spans="1:7" ht="14.15" customHeight="1">
      <c r="A6413" s="1119" t="s">
        <v>2960</v>
      </c>
      <c r="B6413" s="1118" t="s">
        <v>2348</v>
      </c>
      <c r="C6413" s="1117" t="s">
        <v>2497</v>
      </c>
      <c r="D6413" s="1116" t="s">
        <v>3784</v>
      </c>
      <c r="E6413" s="1356">
        <v>3</v>
      </c>
      <c r="F6413" s="1256">
        <v>1</v>
      </c>
      <c r="G6413" s="1246">
        <v>3</v>
      </c>
    </row>
    <row r="6414" spans="1:7" ht="14.15" customHeight="1">
      <c r="A6414" s="1119" t="s">
        <v>2960</v>
      </c>
      <c r="B6414" s="1118" t="s">
        <v>2348</v>
      </c>
      <c r="C6414" s="1117" t="s">
        <v>4432</v>
      </c>
      <c r="D6414" s="1116" t="s">
        <v>1792</v>
      </c>
      <c r="E6414" s="1356">
        <v>8.0000000000000004E-4</v>
      </c>
      <c r="F6414" s="1256">
        <v>1</v>
      </c>
      <c r="G6414" s="1246">
        <v>8.0000000000000004E-4</v>
      </c>
    </row>
    <row r="6415" spans="1:7" ht="14.15" customHeight="1">
      <c r="A6415" s="1119" t="s">
        <v>2960</v>
      </c>
      <c r="B6415" s="1118" t="s">
        <v>2348</v>
      </c>
      <c r="C6415" s="1117" t="s">
        <v>5417</v>
      </c>
      <c r="D6415" s="1116" t="s">
        <v>3885</v>
      </c>
      <c r="E6415" s="1356">
        <v>2.5000000000000001E-3</v>
      </c>
      <c r="F6415" s="1256">
        <v>1</v>
      </c>
      <c r="G6415" s="1246">
        <v>2.5000000000000001E-3</v>
      </c>
    </row>
    <row r="6416" spans="1:7" ht="14.15" customHeight="1">
      <c r="A6416" s="1119" t="s">
        <v>2960</v>
      </c>
      <c r="B6416" s="1118" t="s">
        <v>2348</v>
      </c>
      <c r="C6416" s="1117" t="s">
        <v>5419</v>
      </c>
      <c r="D6416" s="1116" t="s">
        <v>3704</v>
      </c>
      <c r="E6416" s="1356">
        <v>0.01</v>
      </c>
      <c r="F6416" s="1256">
        <v>1</v>
      </c>
      <c r="G6416" s="1246">
        <v>0.01</v>
      </c>
    </row>
    <row r="6417" spans="1:7" ht="14.15" customHeight="1">
      <c r="A6417" s="1119" t="s">
        <v>2960</v>
      </c>
      <c r="B6417" s="1118" t="s">
        <v>2348</v>
      </c>
      <c r="C6417" s="1117" t="s">
        <v>869</v>
      </c>
      <c r="D6417" s="1116" t="s">
        <v>1793</v>
      </c>
      <c r="E6417" s="1356">
        <v>6.9999999999999999E-4</v>
      </c>
      <c r="F6417" s="1256">
        <v>1</v>
      </c>
      <c r="G6417" s="1246">
        <v>6.9999999999999999E-4</v>
      </c>
    </row>
    <row r="6418" spans="1:7" ht="14.15" customHeight="1">
      <c r="A6418" s="1119" t="s">
        <v>2960</v>
      </c>
      <c r="B6418" s="1118" t="s">
        <v>2348</v>
      </c>
      <c r="C6418" s="1117" t="s">
        <v>1342</v>
      </c>
      <c r="D6418" s="1116" t="s">
        <v>1540</v>
      </c>
      <c r="E6418" s="1356">
        <v>4.0000000000000001E-3</v>
      </c>
      <c r="F6418" s="1256">
        <v>1</v>
      </c>
      <c r="G6418" s="1246">
        <v>4.0000000000000001E-3</v>
      </c>
    </row>
    <row r="6419" spans="1:7" ht="14.15" customHeight="1">
      <c r="A6419" s="1119" t="s">
        <v>2960</v>
      </c>
      <c r="B6419" s="1118" t="s">
        <v>2348</v>
      </c>
      <c r="C6419" s="1117" t="s">
        <v>870</v>
      </c>
      <c r="D6419" s="1116" t="s">
        <v>871</v>
      </c>
      <c r="E6419" s="1356">
        <v>1E-3</v>
      </c>
      <c r="F6419" s="1256">
        <v>1</v>
      </c>
      <c r="G6419" s="1246">
        <v>1E-3</v>
      </c>
    </row>
    <row r="6420" spans="1:7" ht="14.15" customHeight="1">
      <c r="A6420" s="1119" t="s">
        <v>2960</v>
      </c>
      <c r="B6420" s="1118" t="s">
        <v>2348</v>
      </c>
      <c r="C6420" s="1117" t="s">
        <v>727</v>
      </c>
      <c r="D6420" s="1116" t="s">
        <v>377</v>
      </c>
      <c r="E6420" s="1356">
        <v>0.52900000000000003</v>
      </c>
      <c r="F6420" s="1256">
        <v>1</v>
      </c>
      <c r="G6420" s="1246">
        <v>0.52900000000000003</v>
      </c>
    </row>
    <row r="6421" spans="1:7" ht="14.15" customHeight="1">
      <c r="A6421" s="1119" t="s">
        <v>2960</v>
      </c>
      <c r="B6421" s="1118" t="s">
        <v>2348</v>
      </c>
      <c r="C6421" s="1117" t="s">
        <v>2555</v>
      </c>
      <c r="D6421" s="1116" t="s">
        <v>4814</v>
      </c>
      <c r="E6421" s="1356">
        <v>0.73399999999999999</v>
      </c>
      <c r="F6421" s="1256">
        <v>1</v>
      </c>
      <c r="G6421" s="1246">
        <v>0.73399999999999999</v>
      </c>
    </row>
    <row r="6422" spans="1:7" ht="14.15" customHeight="1">
      <c r="A6422" s="1119" t="s">
        <v>2960</v>
      </c>
      <c r="B6422" s="1118" t="s">
        <v>2348</v>
      </c>
      <c r="C6422" s="1117" t="s">
        <v>2552</v>
      </c>
      <c r="D6422" s="1116" t="s">
        <v>379</v>
      </c>
      <c r="E6422" s="1358">
        <v>0.251</v>
      </c>
      <c r="F6422" s="1256">
        <v>1</v>
      </c>
      <c r="G6422" s="1246">
        <v>0.251</v>
      </c>
    </row>
    <row r="6423" spans="1:7" ht="14.15" customHeight="1">
      <c r="A6423" s="1119" t="s">
        <v>2960</v>
      </c>
      <c r="B6423" s="1118" t="s">
        <v>2348</v>
      </c>
      <c r="C6423" s="1117" t="s">
        <v>292</v>
      </c>
      <c r="D6423" s="1116" t="s">
        <v>378</v>
      </c>
      <c r="E6423" s="1356">
        <v>0.75700000000000001</v>
      </c>
      <c r="F6423" s="1256">
        <v>1</v>
      </c>
      <c r="G6423" s="1246">
        <v>0.75700000000000001</v>
      </c>
    </row>
    <row r="6424" spans="1:7" ht="14.15" customHeight="1">
      <c r="A6424" s="1119" t="s">
        <v>2960</v>
      </c>
      <c r="B6424" s="1118" t="s">
        <v>2348</v>
      </c>
      <c r="C6424" s="1117" t="s">
        <v>2554</v>
      </c>
      <c r="D6424" s="1116" t="s">
        <v>4165</v>
      </c>
      <c r="E6424" s="1356">
        <v>0.25</v>
      </c>
      <c r="F6424" s="1256">
        <v>1</v>
      </c>
      <c r="G6424" s="1246">
        <v>0.25</v>
      </c>
    </row>
    <row r="6425" spans="1:7" ht="14.15" customHeight="1">
      <c r="A6425" s="1119" t="s">
        <v>2960</v>
      </c>
      <c r="B6425" s="1118" t="s">
        <v>2348</v>
      </c>
      <c r="C6425" s="1117" t="s">
        <v>6660</v>
      </c>
      <c r="D6425" s="1116" t="s">
        <v>6661</v>
      </c>
      <c r="E6425" s="1356">
        <v>1.8E-3</v>
      </c>
      <c r="F6425" s="1256">
        <v>1</v>
      </c>
      <c r="G6425" s="1246">
        <v>1.8E-3</v>
      </c>
    </row>
    <row r="6426" spans="1:7" ht="14.15" customHeight="1">
      <c r="A6426" s="1119" t="s">
        <v>4259</v>
      </c>
      <c r="B6426" s="1118" t="s">
        <v>2349</v>
      </c>
      <c r="C6426" s="1117" t="s">
        <v>42</v>
      </c>
      <c r="D6426" s="1116" t="s">
        <v>5125</v>
      </c>
      <c r="E6426" s="1356">
        <v>1</v>
      </c>
      <c r="F6426" s="1256">
        <v>1</v>
      </c>
      <c r="G6426" s="1246">
        <v>1</v>
      </c>
    </row>
    <row r="6427" spans="1:7" ht="14.15" customHeight="1">
      <c r="A6427" s="1119" t="s">
        <v>4259</v>
      </c>
      <c r="B6427" s="1118" t="s">
        <v>2349</v>
      </c>
      <c r="C6427" s="1117" t="s">
        <v>40</v>
      </c>
      <c r="D6427" s="1116" t="s">
        <v>5324</v>
      </c>
      <c r="E6427" s="1358">
        <v>1</v>
      </c>
      <c r="F6427" s="1256">
        <v>1</v>
      </c>
      <c r="G6427" s="1246">
        <v>1</v>
      </c>
    </row>
    <row r="6428" spans="1:7" ht="14.15" customHeight="1">
      <c r="A6428" s="1119" t="s">
        <v>4259</v>
      </c>
      <c r="B6428" s="1118" t="s">
        <v>2349</v>
      </c>
      <c r="C6428" s="1117" t="s">
        <v>4577</v>
      </c>
      <c r="D6428" s="1116" t="s">
        <v>4578</v>
      </c>
      <c r="E6428" s="1356">
        <v>1</v>
      </c>
      <c r="F6428" s="1256">
        <v>1</v>
      </c>
      <c r="G6428" s="1246">
        <v>1</v>
      </c>
    </row>
    <row r="6429" spans="1:7" ht="14.15" customHeight="1">
      <c r="A6429" s="1119" t="s">
        <v>4259</v>
      </c>
      <c r="B6429" s="1118" t="s">
        <v>2349</v>
      </c>
      <c r="C6429" s="1117" t="s">
        <v>3898</v>
      </c>
      <c r="D6429" s="1116" t="s">
        <v>2925</v>
      </c>
      <c r="E6429" s="1356">
        <v>1</v>
      </c>
      <c r="F6429" s="1256">
        <v>1</v>
      </c>
      <c r="G6429" s="1246">
        <v>1</v>
      </c>
    </row>
    <row r="6430" spans="1:7" ht="14.15" customHeight="1">
      <c r="A6430" s="1119" t="s">
        <v>4259</v>
      </c>
      <c r="B6430" s="1118" t="s">
        <v>2349</v>
      </c>
      <c r="C6430" s="1117" t="s">
        <v>2169</v>
      </c>
      <c r="D6430" s="1116" t="s">
        <v>2516</v>
      </c>
      <c r="E6430" s="1356">
        <v>1</v>
      </c>
      <c r="F6430" s="1256">
        <v>1</v>
      </c>
      <c r="G6430" s="1246">
        <v>1</v>
      </c>
    </row>
    <row r="6431" spans="1:7" ht="14.15" customHeight="1">
      <c r="A6431" s="1119" t="s">
        <v>4259</v>
      </c>
      <c r="B6431" s="1118" t="s">
        <v>2349</v>
      </c>
      <c r="C6431" s="1117" t="s">
        <v>3195</v>
      </c>
      <c r="D6431" s="1116" t="s">
        <v>3687</v>
      </c>
      <c r="E6431" s="1356">
        <v>1</v>
      </c>
      <c r="F6431" s="1256">
        <v>1</v>
      </c>
      <c r="G6431" s="1246">
        <v>1</v>
      </c>
    </row>
    <row r="6432" spans="1:7" ht="14.15" customHeight="1">
      <c r="A6432" s="1119" t="s">
        <v>4259</v>
      </c>
      <c r="B6432" s="1118" t="s">
        <v>2349</v>
      </c>
      <c r="C6432" s="1117" t="s">
        <v>2704</v>
      </c>
      <c r="D6432" s="1116" t="s">
        <v>3264</v>
      </c>
      <c r="E6432" s="1356">
        <v>1</v>
      </c>
      <c r="F6432" s="1256">
        <v>1</v>
      </c>
      <c r="G6432" s="1246">
        <v>1</v>
      </c>
    </row>
    <row r="6433" spans="1:7" ht="14.15" customHeight="1">
      <c r="A6433" s="1119" t="s">
        <v>4259</v>
      </c>
      <c r="B6433" s="1118" t="s">
        <v>2349</v>
      </c>
      <c r="C6433" s="1117" t="s">
        <v>2365</v>
      </c>
      <c r="D6433" s="1116" t="s">
        <v>3263</v>
      </c>
      <c r="E6433" s="1358">
        <v>1</v>
      </c>
      <c r="F6433" s="1256">
        <v>1</v>
      </c>
      <c r="G6433" s="1246">
        <v>1</v>
      </c>
    </row>
    <row r="6434" spans="1:7" ht="14.15" customHeight="1">
      <c r="A6434" s="1119" t="s">
        <v>4259</v>
      </c>
      <c r="B6434" s="1118" t="s">
        <v>2349</v>
      </c>
      <c r="C6434" s="1117" t="s">
        <v>499</v>
      </c>
      <c r="D6434" s="1116" t="s">
        <v>3764</v>
      </c>
      <c r="E6434" s="1356">
        <v>2</v>
      </c>
      <c r="F6434" s="1256">
        <v>1</v>
      </c>
      <c r="G6434" s="1246">
        <v>2</v>
      </c>
    </row>
    <row r="6435" spans="1:7" ht="14.15" customHeight="1">
      <c r="A6435" s="1119" t="s">
        <v>4259</v>
      </c>
      <c r="B6435" s="1118" t="s">
        <v>2349</v>
      </c>
      <c r="C6435" s="1117" t="s">
        <v>2212</v>
      </c>
      <c r="D6435" s="1116" t="s">
        <v>2213</v>
      </c>
      <c r="E6435" s="1356">
        <v>1</v>
      </c>
      <c r="F6435" s="1256">
        <v>1</v>
      </c>
      <c r="G6435" s="1246">
        <v>1</v>
      </c>
    </row>
    <row r="6436" spans="1:7" ht="14.15" customHeight="1">
      <c r="A6436" s="1119" t="s">
        <v>4259</v>
      </c>
      <c r="B6436" s="1118" t="s">
        <v>2349</v>
      </c>
      <c r="C6436" s="1117" t="s">
        <v>3439</v>
      </c>
      <c r="D6436" s="1116" t="s">
        <v>729</v>
      </c>
      <c r="E6436" s="1356">
        <v>1</v>
      </c>
      <c r="F6436" s="1256">
        <v>1</v>
      </c>
      <c r="G6436" s="1246">
        <v>1</v>
      </c>
    </row>
    <row r="6437" spans="1:7" ht="14.15" customHeight="1">
      <c r="A6437" s="1119" t="s">
        <v>4259</v>
      </c>
      <c r="B6437" s="1118" t="s">
        <v>2349</v>
      </c>
      <c r="C6437" s="1117" t="s">
        <v>628</v>
      </c>
      <c r="D6437" s="1116" t="s">
        <v>461</v>
      </c>
      <c r="E6437" s="1356">
        <v>1</v>
      </c>
      <c r="F6437" s="1256">
        <v>1</v>
      </c>
      <c r="G6437" s="1246">
        <v>1</v>
      </c>
    </row>
    <row r="6438" spans="1:7" ht="14.15" customHeight="1">
      <c r="A6438" s="1119" t="s">
        <v>4259</v>
      </c>
      <c r="B6438" s="1118" t="s">
        <v>2349</v>
      </c>
      <c r="C6438" s="1117" t="s">
        <v>1747</v>
      </c>
      <c r="D6438" s="1116" t="s">
        <v>5005</v>
      </c>
      <c r="E6438" s="1356">
        <v>1</v>
      </c>
      <c r="F6438" s="1256">
        <v>1</v>
      </c>
      <c r="G6438" s="1246">
        <v>1</v>
      </c>
    </row>
    <row r="6439" spans="1:7" ht="14.15" customHeight="1">
      <c r="A6439" s="1119" t="s">
        <v>4259</v>
      </c>
      <c r="B6439" s="1118" t="s">
        <v>2349</v>
      </c>
      <c r="C6439" s="1117" t="s">
        <v>1986</v>
      </c>
      <c r="D6439" s="1116" t="s">
        <v>4064</v>
      </c>
      <c r="E6439" s="1356">
        <v>2</v>
      </c>
      <c r="F6439" s="1256">
        <v>1</v>
      </c>
      <c r="G6439" s="1246">
        <v>2</v>
      </c>
    </row>
    <row r="6440" spans="1:7" ht="14.15" customHeight="1">
      <c r="A6440" s="1119" t="s">
        <v>4259</v>
      </c>
      <c r="B6440" s="1118" t="s">
        <v>2349</v>
      </c>
      <c r="C6440" s="1117" t="s">
        <v>1806</v>
      </c>
      <c r="D6440" s="1116" t="s">
        <v>1807</v>
      </c>
      <c r="E6440" s="1356">
        <v>8</v>
      </c>
      <c r="F6440" s="1256">
        <v>1</v>
      </c>
      <c r="G6440" s="1246">
        <v>8</v>
      </c>
    </row>
    <row r="6441" spans="1:7" ht="14.15" customHeight="1">
      <c r="A6441" s="1119" t="s">
        <v>4259</v>
      </c>
      <c r="B6441" s="1118" t="s">
        <v>2349</v>
      </c>
      <c r="C6441" s="1117" t="s">
        <v>142</v>
      </c>
      <c r="D6441" s="1116" t="s">
        <v>143</v>
      </c>
      <c r="E6441" s="1356">
        <v>4</v>
      </c>
      <c r="F6441" s="1256">
        <v>1</v>
      </c>
      <c r="G6441" s="1246">
        <v>4</v>
      </c>
    </row>
    <row r="6442" spans="1:7" ht="14.15" customHeight="1">
      <c r="A6442" s="1119" t="s">
        <v>4259</v>
      </c>
      <c r="B6442" s="1118" t="s">
        <v>2349</v>
      </c>
      <c r="C6442" s="1117" t="s">
        <v>2813</v>
      </c>
      <c r="D6442" s="1116" t="s">
        <v>4243</v>
      </c>
      <c r="E6442" s="1356">
        <v>4</v>
      </c>
      <c r="F6442" s="1256">
        <v>1</v>
      </c>
      <c r="G6442" s="1246">
        <v>4</v>
      </c>
    </row>
    <row r="6443" spans="1:7" ht="14.15" customHeight="1">
      <c r="A6443" s="1119" t="s">
        <v>4259</v>
      </c>
      <c r="B6443" s="1118" t="s">
        <v>2349</v>
      </c>
      <c r="C6443" s="1117" t="s">
        <v>2814</v>
      </c>
      <c r="D6443" s="1116" t="s">
        <v>4245</v>
      </c>
      <c r="E6443" s="1356">
        <v>4</v>
      </c>
      <c r="F6443" s="1256">
        <v>1</v>
      </c>
      <c r="G6443" s="1246">
        <v>4</v>
      </c>
    </row>
    <row r="6444" spans="1:7" ht="14.15" customHeight="1">
      <c r="A6444" s="1119" t="s">
        <v>4259</v>
      </c>
      <c r="B6444" s="1118" t="s">
        <v>2349</v>
      </c>
      <c r="C6444" s="1117" t="s">
        <v>2815</v>
      </c>
      <c r="D6444" s="1116" t="s">
        <v>4878</v>
      </c>
      <c r="E6444" s="1356">
        <v>4</v>
      </c>
      <c r="F6444" s="1256">
        <v>1</v>
      </c>
      <c r="G6444" s="1246">
        <v>4</v>
      </c>
    </row>
    <row r="6445" spans="1:7" ht="14.15" customHeight="1">
      <c r="A6445" s="1119" t="s">
        <v>4259</v>
      </c>
      <c r="B6445" s="1118" t="s">
        <v>2349</v>
      </c>
      <c r="C6445" s="1117" t="s">
        <v>2816</v>
      </c>
      <c r="D6445" s="1116" t="s">
        <v>4879</v>
      </c>
      <c r="E6445" s="1356">
        <v>4</v>
      </c>
      <c r="F6445" s="1256">
        <v>1</v>
      </c>
      <c r="G6445" s="1246">
        <v>4</v>
      </c>
    </row>
    <row r="6446" spans="1:7" ht="14.15" customHeight="1">
      <c r="A6446" s="1119" t="s">
        <v>4259</v>
      </c>
      <c r="B6446" s="1118" t="s">
        <v>2349</v>
      </c>
      <c r="C6446" s="1117" t="s">
        <v>2817</v>
      </c>
      <c r="D6446" s="1116" t="s">
        <v>4242</v>
      </c>
      <c r="E6446" s="1356">
        <v>4</v>
      </c>
      <c r="F6446" s="1256">
        <v>1</v>
      </c>
      <c r="G6446" s="1246">
        <v>4</v>
      </c>
    </row>
    <row r="6447" spans="1:7" ht="14.15" customHeight="1">
      <c r="A6447" s="1119" t="s">
        <v>4259</v>
      </c>
      <c r="B6447" s="1118" t="s">
        <v>2349</v>
      </c>
      <c r="C6447" s="1117" t="s">
        <v>2818</v>
      </c>
      <c r="D6447" s="1116" t="s">
        <v>4244</v>
      </c>
      <c r="E6447" s="1356">
        <v>4</v>
      </c>
      <c r="F6447" s="1256">
        <v>1</v>
      </c>
      <c r="G6447" s="1246">
        <v>4</v>
      </c>
    </row>
    <row r="6448" spans="1:7" ht="14.15" customHeight="1">
      <c r="A6448" s="1119" t="s">
        <v>4259</v>
      </c>
      <c r="B6448" s="1118" t="s">
        <v>2349</v>
      </c>
      <c r="C6448" s="1117" t="s">
        <v>2819</v>
      </c>
      <c r="D6448" s="1116" t="s">
        <v>4877</v>
      </c>
      <c r="E6448" s="1356">
        <v>4</v>
      </c>
      <c r="F6448" s="1256">
        <v>1</v>
      </c>
      <c r="G6448" s="1246">
        <v>4</v>
      </c>
    </row>
    <row r="6449" spans="1:7" hidden="1">
      <c r="A6449" s="1119" t="s">
        <v>4259</v>
      </c>
      <c r="B6449" s="1118" t="s">
        <v>2349</v>
      </c>
      <c r="C6449" s="1117" t="s">
        <v>1987</v>
      </c>
      <c r="D6449" s="1116" t="s">
        <v>1294</v>
      </c>
      <c r="E6449" s="1356">
        <v>1</v>
      </c>
      <c r="F6449" s="1256">
        <v>1</v>
      </c>
      <c r="G6449" s="1246">
        <v>1</v>
      </c>
    </row>
    <row r="6450" spans="1:7" hidden="1">
      <c r="A6450" s="1119" t="s">
        <v>4259</v>
      </c>
      <c r="B6450" s="1118" t="s">
        <v>2349</v>
      </c>
      <c r="C6450" s="1117" t="s">
        <v>1746</v>
      </c>
      <c r="D6450" s="1116" t="s">
        <v>2245</v>
      </c>
      <c r="E6450" s="1356">
        <v>1</v>
      </c>
      <c r="F6450" s="1256">
        <v>1</v>
      </c>
      <c r="G6450" s="1246">
        <v>1</v>
      </c>
    </row>
    <row r="6451" spans="1:7" hidden="1">
      <c r="A6451" s="1119" t="s">
        <v>4259</v>
      </c>
      <c r="B6451" s="1118" t="s">
        <v>2349</v>
      </c>
      <c r="C6451" s="1117" t="s">
        <v>2210</v>
      </c>
      <c r="D6451" s="1116" t="s">
        <v>459</v>
      </c>
      <c r="E6451" s="1356">
        <v>1</v>
      </c>
      <c r="F6451" s="1256">
        <v>1</v>
      </c>
      <c r="G6451" s="1246">
        <v>1</v>
      </c>
    </row>
    <row r="6452" spans="1:7" hidden="1">
      <c r="A6452" s="1119" t="s">
        <v>4259</v>
      </c>
      <c r="B6452" s="1118" t="s">
        <v>2349</v>
      </c>
      <c r="C6452" s="1117" t="s">
        <v>2700</v>
      </c>
      <c r="D6452" s="1116" t="s">
        <v>3763</v>
      </c>
      <c r="E6452" s="1356">
        <v>1</v>
      </c>
      <c r="F6452" s="1256">
        <v>1</v>
      </c>
      <c r="G6452" s="1246">
        <v>1</v>
      </c>
    </row>
    <row r="6453" spans="1:7" hidden="1">
      <c r="A6453" s="1119" t="s">
        <v>4259</v>
      </c>
      <c r="B6453" s="1118" t="s">
        <v>2349</v>
      </c>
      <c r="C6453" s="1117" t="s">
        <v>2205</v>
      </c>
      <c r="D6453" s="1116" t="s">
        <v>457</v>
      </c>
      <c r="E6453" s="1358">
        <v>1</v>
      </c>
      <c r="F6453" s="1256">
        <v>1</v>
      </c>
      <c r="G6453" s="1246">
        <v>1</v>
      </c>
    </row>
    <row r="6454" spans="1:7" hidden="1">
      <c r="A6454" s="1119" t="s">
        <v>4259</v>
      </c>
      <c r="B6454" s="1118" t="s">
        <v>2349</v>
      </c>
      <c r="C6454" s="1117" t="s">
        <v>2497</v>
      </c>
      <c r="D6454" s="1116" t="s">
        <v>3784</v>
      </c>
      <c r="E6454" s="1359">
        <v>3</v>
      </c>
      <c r="F6454" s="1256">
        <v>1</v>
      </c>
      <c r="G6454" s="1246">
        <v>3</v>
      </c>
    </row>
    <row r="6455" spans="1:7" hidden="1">
      <c r="A6455" s="1119" t="s">
        <v>4259</v>
      </c>
      <c r="B6455" s="1118" t="s">
        <v>2349</v>
      </c>
      <c r="C6455" s="1117" t="s">
        <v>4432</v>
      </c>
      <c r="D6455" s="1116" t="s">
        <v>1792</v>
      </c>
      <c r="E6455" s="1356">
        <v>8.0000000000000004E-4</v>
      </c>
      <c r="F6455" s="1256">
        <v>1</v>
      </c>
      <c r="G6455" s="1246">
        <v>8.0000000000000004E-4</v>
      </c>
    </row>
    <row r="6456" spans="1:7" hidden="1">
      <c r="A6456" s="1119" t="s">
        <v>4259</v>
      </c>
      <c r="B6456" s="1118" t="s">
        <v>2349</v>
      </c>
      <c r="C6456" s="1117" t="s">
        <v>5417</v>
      </c>
      <c r="D6456" s="1116" t="s">
        <v>3885</v>
      </c>
      <c r="E6456" s="1356">
        <v>2.5000000000000001E-3</v>
      </c>
      <c r="F6456" s="1256">
        <v>1</v>
      </c>
      <c r="G6456" s="1246">
        <v>2.5000000000000001E-3</v>
      </c>
    </row>
    <row r="6457" spans="1:7" hidden="1">
      <c r="A6457" s="1119" t="s">
        <v>4259</v>
      </c>
      <c r="B6457" s="1118" t="s">
        <v>2349</v>
      </c>
      <c r="C6457" s="1117" t="s">
        <v>5419</v>
      </c>
      <c r="D6457" s="1116" t="s">
        <v>3704</v>
      </c>
      <c r="E6457" s="1356">
        <v>0.01</v>
      </c>
      <c r="F6457" s="1256">
        <v>1</v>
      </c>
      <c r="G6457" s="1246">
        <v>0.01</v>
      </c>
    </row>
    <row r="6458" spans="1:7" hidden="1">
      <c r="A6458" s="1119" t="s">
        <v>4259</v>
      </c>
      <c r="B6458" s="1118" t="s">
        <v>2349</v>
      </c>
      <c r="C6458" s="1117" t="s">
        <v>869</v>
      </c>
      <c r="D6458" s="1116" t="s">
        <v>1793</v>
      </c>
      <c r="E6458" s="1356">
        <v>6.9999999999999999E-4</v>
      </c>
      <c r="F6458" s="1256">
        <v>1</v>
      </c>
      <c r="G6458" s="1246">
        <v>6.9999999999999999E-4</v>
      </c>
    </row>
    <row r="6459" spans="1:7" hidden="1">
      <c r="A6459" s="1119" t="s">
        <v>4259</v>
      </c>
      <c r="B6459" s="1118" t="s">
        <v>2349</v>
      </c>
      <c r="C6459" s="1117" t="s">
        <v>870</v>
      </c>
      <c r="D6459" s="1116" t="s">
        <v>871</v>
      </c>
      <c r="E6459" s="1356">
        <v>1E-3</v>
      </c>
      <c r="F6459" s="1256">
        <v>1</v>
      </c>
      <c r="G6459" s="1246">
        <v>1E-3</v>
      </c>
    </row>
    <row r="6460" spans="1:7" hidden="1">
      <c r="A6460" s="1119" t="s">
        <v>4259</v>
      </c>
      <c r="B6460" s="1118" t="s">
        <v>2349</v>
      </c>
      <c r="C6460" s="1117" t="s">
        <v>727</v>
      </c>
      <c r="D6460" s="1116" t="s">
        <v>377</v>
      </c>
      <c r="E6460" s="1356">
        <v>0.52900000000000003</v>
      </c>
      <c r="F6460" s="1256">
        <v>1</v>
      </c>
      <c r="G6460" s="1246">
        <v>0.52900000000000003</v>
      </c>
    </row>
    <row r="6461" spans="1:7" hidden="1">
      <c r="A6461" s="1119" t="s">
        <v>4259</v>
      </c>
      <c r="B6461" s="1118" t="s">
        <v>2349</v>
      </c>
      <c r="C6461" s="1117" t="s">
        <v>2555</v>
      </c>
      <c r="D6461" s="1116" t="s">
        <v>4814</v>
      </c>
      <c r="E6461" s="1356">
        <v>0.73399999999999999</v>
      </c>
      <c r="F6461" s="1256">
        <v>1</v>
      </c>
      <c r="G6461" s="1246">
        <v>0.73399999999999999</v>
      </c>
    </row>
    <row r="6462" spans="1:7" hidden="1">
      <c r="A6462" s="1119" t="s">
        <v>4259</v>
      </c>
      <c r="B6462" s="1118" t="s">
        <v>2349</v>
      </c>
      <c r="C6462" s="1117" t="s">
        <v>2552</v>
      </c>
      <c r="D6462" s="1116" t="s">
        <v>379</v>
      </c>
      <c r="E6462" s="1356">
        <v>0.251</v>
      </c>
      <c r="F6462" s="1256">
        <v>1</v>
      </c>
      <c r="G6462" s="1246">
        <v>0.251</v>
      </c>
    </row>
    <row r="6463" spans="1:7" hidden="1">
      <c r="A6463" s="1119" t="s">
        <v>4259</v>
      </c>
      <c r="B6463" s="1118" t="s">
        <v>2349</v>
      </c>
      <c r="C6463" s="1117" t="s">
        <v>292</v>
      </c>
      <c r="D6463" s="1116" t="s">
        <v>378</v>
      </c>
      <c r="E6463" s="1356">
        <v>0.75700000000000001</v>
      </c>
      <c r="F6463" s="1256">
        <v>1</v>
      </c>
      <c r="G6463" s="1246">
        <v>0.75700000000000001</v>
      </c>
    </row>
    <row r="6464" spans="1:7" hidden="1">
      <c r="A6464" s="1119" t="s">
        <v>4259</v>
      </c>
      <c r="B6464" s="1118" t="s">
        <v>2349</v>
      </c>
      <c r="C6464" s="1117" t="s">
        <v>2554</v>
      </c>
      <c r="D6464" s="1116" t="s">
        <v>4165</v>
      </c>
      <c r="E6464" s="1356">
        <v>0.25</v>
      </c>
      <c r="F6464" s="1256">
        <v>1</v>
      </c>
      <c r="G6464" s="1246">
        <v>0.25</v>
      </c>
    </row>
    <row r="6465" spans="1:7" hidden="1">
      <c r="A6465" s="1119" t="s">
        <v>4259</v>
      </c>
      <c r="B6465" s="1118" t="s">
        <v>2349</v>
      </c>
      <c r="C6465" s="1117" t="s">
        <v>6660</v>
      </c>
      <c r="D6465" s="1116" t="s">
        <v>6661</v>
      </c>
      <c r="E6465" s="1356">
        <v>1.8E-3</v>
      </c>
      <c r="F6465" s="1256">
        <v>1</v>
      </c>
      <c r="G6465" s="1246">
        <v>1.8E-3</v>
      </c>
    </row>
    <row r="6466" spans="1:7" hidden="1">
      <c r="A6466" s="1119" t="s">
        <v>3251</v>
      </c>
      <c r="B6466" s="1118" t="s">
        <v>348</v>
      </c>
      <c r="C6466" s="1117" t="s">
        <v>42</v>
      </c>
      <c r="D6466" s="1116" t="s">
        <v>5125</v>
      </c>
      <c r="E6466" s="1356">
        <v>1</v>
      </c>
      <c r="F6466" s="1256">
        <v>1</v>
      </c>
      <c r="G6466" s="1246">
        <v>1</v>
      </c>
    </row>
    <row r="6467" spans="1:7" hidden="1">
      <c r="A6467" s="1119" t="s">
        <v>3251</v>
      </c>
      <c r="B6467" s="1118" t="s">
        <v>348</v>
      </c>
      <c r="C6467" s="1117" t="s">
        <v>40</v>
      </c>
      <c r="D6467" s="1116" t="s">
        <v>5324</v>
      </c>
      <c r="E6467" s="1356">
        <v>1</v>
      </c>
      <c r="F6467" s="1256">
        <v>1</v>
      </c>
      <c r="G6467" s="1246">
        <v>1</v>
      </c>
    </row>
    <row r="6468" spans="1:7" hidden="1">
      <c r="A6468" s="1119" t="s">
        <v>3251</v>
      </c>
      <c r="B6468" s="1118" t="s">
        <v>348</v>
      </c>
      <c r="C6468" s="1117" t="s">
        <v>4577</v>
      </c>
      <c r="D6468" s="1116" t="s">
        <v>4578</v>
      </c>
      <c r="E6468" s="1356">
        <v>1</v>
      </c>
      <c r="F6468" s="1256">
        <v>1</v>
      </c>
      <c r="G6468" s="1246">
        <v>1</v>
      </c>
    </row>
    <row r="6469" spans="1:7" hidden="1">
      <c r="A6469" s="1119" t="s">
        <v>3251</v>
      </c>
      <c r="B6469" s="1118" t="s">
        <v>348</v>
      </c>
      <c r="C6469" s="1117" t="s">
        <v>3898</v>
      </c>
      <c r="D6469" s="1116" t="s">
        <v>2925</v>
      </c>
      <c r="E6469" s="1356">
        <v>1</v>
      </c>
      <c r="F6469" s="1256">
        <v>1</v>
      </c>
      <c r="G6469" s="1246">
        <v>1</v>
      </c>
    </row>
    <row r="6470" spans="1:7" hidden="1">
      <c r="A6470" s="1119" t="s">
        <v>3251</v>
      </c>
      <c r="B6470" s="1118" t="s">
        <v>348</v>
      </c>
      <c r="C6470" s="1117" t="s">
        <v>3195</v>
      </c>
      <c r="D6470" s="1116" t="s">
        <v>3687</v>
      </c>
      <c r="E6470" s="1356">
        <v>1</v>
      </c>
      <c r="F6470" s="1256">
        <v>1</v>
      </c>
      <c r="G6470" s="1246">
        <v>1</v>
      </c>
    </row>
    <row r="6471" spans="1:7" hidden="1">
      <c r="A6471" s="1119" t="s">
        <v>3251</v>
      </c>
      <c r="B6471" s="1118" t="s">
        <v>348</v>
      </c>
      <c r="C6471" s="1117" t="s">
        <v>2704</v>
      </c>
      <c r="D6471" s="1116" t="s">
        <v>3264</v>
      </c>
      <c r="E6471" s="1356">
        <v>1</v>
      </c>
      <c r="F6471" s="1256">
        <v>1</v>
      </c>
      <c r="G6471" s="1246">
        <v>1</v>
      </c>
    </row>
    <row r="6472" spans="1:7" hidden="1">
      <c r="A6472" s="1119" t="s">
        <v>3251</v>
      </c>
      <c r="B6472" s="1118" t="s">
        <v>348</v>
      </c>
      <c r="C6472" s="1117" t="s">
        <v>2365</v>
      </c>
      <c r="D6472" s="1116" t="s">
        <v>3263</v>
      </c>
      <c r="E6472" s="1356">
        <v>1</v>
      </c>
      <c r="F6472" s="1256">
        <v>1</v>
      </c>
      <c r="G6472" s="1246">
        <v>1</v>
      </c>
    </row>
    <row r="6473" spans="1:7" hidden="1">
      <c r="A6473" s="1119" t="s">
        <v>3251</v>
      </c>
      <c r="B6473" s="1118" t="s">
        <v>348</v>
      </c>
      <c r="C6473" s="1117" t="s">
        <v>499</v>
      </c>
      <c r="D6473" s="1116" t="s">
        <v>3764</v>
      </c>
      <c r="E6473" s="1356">
        <v>2</v>
      </c>
      <c r="F6473" s="1256">
        <v>1</v>
      </c>
      <c r="G6473" s="1246">
        <v>2</v>
      </c>
    </row>
    <row r="6474" spans="1:7" hidden="1">
      <c r="A6474" s="1119" t="s">
        <v>3251</v>
      </c>
      <c r="B6474" s="1118" t="s">
        <v>348</v>
      </c>
      <c r="C6474" s="1117" t="s">
        <v>2212</v>
      </c>
      <c r="D6474" s="1116" t="s">
        <v>2213</v>
      </c>
      <c r="E6474" s="1358">
        <v>1</v>
      </c>
      <c r="F6474" s="1256">
        <v>1</v>
      </c>
      <c r="G6474" s="1246">
        <v>1</v>
      </c>
    </row>
    <row r="6475" spans="1:7" hidden="1">
      <c r="A6475" s="1119" t="s">
        <v>3251</v>
      </c>
      <c r="B6475" s="1118" t="s">
        <v>348</v>
      </c>
      <c r="C6475" s="1117" t="s">
        <v>628</v>
      </c>
      <c r="D6475" s="1116" t="s">
        <v>461</v>
      </c>
      <c r="E6475" s="1356">
        <v>1</v>
      </c>
      <c r="F6475" s="1256">
        <v>1</v>
      </c>
      <c r="G6475" s="1246">
        <v>1</v>
      </c>
    </row>
    <row r="6476" spans="1:7" hidden="1">
      <c r="A6476" s="1119" t="s">
        <v>3251</v>
      </c>
      <c r="B6476" s="1118" t="s">
        <v>348</v>
      </c>
      <c r="C6476" s="1117" t="s">
        <v>1747</v>
      </c>
      <c r="D6476" s="1116" t="s">
        <v>5005</v>
      </c>
      <c r="E6476" s="1356">
        <v>1</v>
      </c>
      <c r="F6476" s="1256">
        <v>1</v>
      </c>
      <c r="G6476" s="1246">
        <v>1</v>
      </c>
    </row>
    <row r="6477" spans="1:7" hidden="1">
      <c r="A6477" s="1119" t="s">
        <v>3251</v>
      </c>
      <c r="B6477" s="1118" t="s">
        <v>348</v>
      </c>
      <c r="C6477" s="1117" t="s">
        <v>1986</v>
      </c>
      <c r="D6477" s="1116" t="s">
        <v>4064</v>
      </c>
      <c r="E6477" s="1356">
        <v>2</v>
      </c>
      <c r="F6477" s="1256">
        <v>1</v>
      </c>
      <c r="G6477" s="1246">
        <v>2</v>
      </c>
    </row>
    <row r="6478" spans="1:7" hidden="1">
      <c r="A6478" s="1119" t="s">
        <v>3251</v>
      </c>
      <c r="B6478" s="1118" t="s">
        <v>348</v>
      </c>
      <c r="C6478" s="1117" t="s">
        <v>1806</v>
      </c>
      <c r="D6478" s="1116" t="s">
        <v>1807</v>
      </c>
      <c r="E6478" s="1356">
        <v>8</v>
      </c>
      <c r="F6478" s="1256">
        <v>1</v>
      </c>
      <c r="G6478" s="1246">
        <v>8</v>
      </c>
    </row>
    <row r="6479" spans="1:7" hidden="1">
      <c r="A6479" s="1119" t="s">
        <v>3251</v>
      </c>
      <c r="B6479" s="1118" t="s">
        <v>348</v>
      </c>
      <c r="C6479" s="1117" t="s">
        <v>142</v>
      </c>
      <c r="D6479" s="1116" t="s">
        <v>143</v>
      </c>
      <c r="E6479" s="1356">
        <v>4</v>
      </c>
      <c r="F6479" s="1256">
        <v>1</v>
      </c>
      <c r="G6479" s="1246">
        <v>4</v>
      </c>
    </row>
    <row r="6480" spans="1:7" hidden="1">
      <c r="A6480" s="1119" t="s">
        <v>3251</v>
      </c>
      <c r="B6480" s="1118" t="s">
        <v>348</v>
      </c>
      <c r="C6480" s="1117" t="s">
        <v>2813</v>
      </c>
      <c r="D6480" s="1116" t="s">
        <v>4243</v>
      </c>
      <c r="E6480" s="1356">
        <v>4</v>
      </c>
      <c r="F6480" s="1256">
        <v>1</v>
      </c>
      <c r="G6480" s="1246">
        <v>4</v>
      </c>
    </row>
    <row r="6481" spans="1:7" ht="14.15" customHeight="1">
      <c r="A6481" s="1119" t="s">
        <v>3251</v>
      </c>
      <c r="B6481" s="1118" t="s">
        <v>348</v>
      </c>
      <c r="C6481" s="1117" t="s">
        <v>2814</v>
      </c>
      <c r="D6481" s="1116" t="s">
        <v>4245</v>
      </c>
      <c r="E6481" s="1356">
        <v>4</v>
      </c>
      <c r="F6481" s="1256">
        <v>1</v>
      </c>
      <c r="G6481" s="1246">
        <v>4</v>
      </c>
    </row>
    <row r="6482" spans="1:7" ht="14.15" customHeight="1">
      <c r="A6482" s="1119" t="s">
        <v>3251</v>
      </c>
      <c r="B6482" s="1118" t="s">
        <v>348</v>
      </c>
      <c r="C6482" s="1117" t="s">
        <v>2815</v>
      </c>
      <c r="D6482" s="1116" t="s">
        <v>4878</v>
      </c>
      <c r="E6482" s="1356">
        <v>4</v>
      </c>
      <c r="F6482" s="1256">
        <v>1</v>
      </c>
      <c r="G6482" s="1246">
        <v>4</v>
      </c>
    </row>
    <row r="6483" spans="1:7" ht="14.15" customHeight="1">
      <c r="A6483" s="1119" t="s">
        <v>3251</v>
      </c>
      <c r="B6483" s="1118" t="s">
        <v>348</v>
      </c>
      <c r="C6483" s="1117" t="s">
        <v>2816</v>
      </c>
      <c r="D6483" s="1116" t="s">
        <v>4879</v>
      </c>
      <c r="E6483" s="1356">
        <v>4</v>
      </c>
      <c r="F6483" s="1256">
        <v>1</v>
      </c>
      <c r="G6483" s="1246">
        <v>4</v>
      </c>
    </row>
    <row r="6484" spans="1:7" ht="14.15" customHeight="1">
      <c r="A6484" s="1119" t="s">
        <v>3251</v>
      </c>
      <c r="B6484" s="1118" t="s">
        <v>348</v>
      </c>
      <c r="C6484" s="1117" t="s">
        <v>2817</v>
      </c>
      <c r="D6484" s="1116" t="s">
        <v>4242</v>
      </c>
      <c r="E6484" s="1356">
        <v>4</v>
      </c>
      <c r="F6484" s="1256">
        <v>1</v>
      </c>
      <c r="G6484" s="1246">
        <v>4</v>
      </c>
    </row>
    <row r="6485" spans="1:7" ht="14.15" customHeight="1">
      <c r="A6485" s="1119" t="s">
        <v>3251</v>
      </c>
      <c r="B6485" s="1118" t="s">
        <v>348</v>
      </c>
      <c r="C6485" s="1117" t="s">
        <v>2818</v>
      </c>
      <c r="D6485" s="1116" t="s">
        <v>4244</v>
      </c>
      <c r="E6485" s="1356">
        <v>4</v>
      </c>
      <c r="F6485" s="1256">
        <v>1</v>
      </c>
      <c r="G6485" s="1246">
        <v>4</v>
      </c>
    </row>
    <row r="6486" spans="1:7" ht="14.15" customHeight="1">
      <c r="A6486" s="1119" t="s">
        <v>3251</v>
      </c>
      <c r="B6486" s="1118" t="s">
        <v>348</v>
      </c>
      <c r="C6486" s="1117" t="s">
        <v>2819</v>
      </c>
      <c r="D6486" s="1116" t="s">
        <v>4877</v>
      </c>
      <c r="E6486" s="1356">
        <v>4</v>
      </c>
      <c r="F6486" s="1256">
        <v>1</v>
      </c>
      <c r="G6486" s="1246">
        <v>4</v>
      </c>
    </row>
    <row r="6487" spans="1:7" ht="14.15" customHeight="1">
      <c r="A6487" s="1119" t="s">
        <v>3251</v>
      </c>
      <c r="B6487" s="1118" t="s">
        <v>348</v>
      </c>
      <c r="C6487" s="1117" t="s">
        <v>1987</v>
      </c>
      <c r="D6487" s="1116" t="s">
        <v>1294</v>
      </c>
      <c r="E6487" s="1356">
        <v>1</v>
      </c>
      <c r="F6487" s="1256">
        <v>1</v>
      </c>
      <c r="G6487" s="1246">
        <v>1</v>
      </c>
    </row>
    <row r="6488" spans="1:7" ht="14.15" customHeight="1">
      <c r="A6488" s="1119" t="s">
        <v>3251</v>
      </c>
      <c r="B6488" s="1118" t="s">
        <v>348</v>
      </c>
      <c r="C6488" s="1117" t="s">
        <v>1746</v>
      </c>
      <c r="D6488" s="1116" t="s">
        <v>2245</v>
      </c>
      <c r="E6488" s="1356">
        <v>1</v>
      </c>
      <c r="F6488" s="1256">
        <v>1</v>
      </c>
      <c r="G6488" s="1246">
        <v>1</v>
      </c>
    </row>
    <row r="6489" spans="1:7" ht="14.15" customHeight="1">
      <c r="A6489" s="1119" t="s">
        <v>3251</v>
      </c>
      <c r="B6489" s="1118" t="s">
        <v>348</v>
      </c>
      <c r="C6489" s="1117" t="s">
        <v>2210</v>
      </c>
      <c r="D6489" s="1116" t="s">
        <v>459</v>
      </c>
      <c r="E6489" s="1356">
        <v>1</v>
      </c>
      <c r="F6489" s="1256">
        <v>1</v>
      </c>
      <c r="G6489" s="1246">
        <v>1</v>
      </c>
    </row>
    <row r="6490" spans="1:7" ht="14.15" customHeight="1">
      <c r="A6490" s="1119" t="s">
        <v>3251</v>
      </c>
      <c r="B6490" s="1118" t="s">
        <v>348</v>
      </c>
      <c r="C6490" s="1117" t="s">
        <v>2700</v>
      </c>
      <c r="D6490" s="1116" t="s">
        <v>3763</v>
      </c>
      <c r="E6490" s="1356">
        <v>1</v>
      </c>
      <c r="F6490" s="1256">
        <v>1</v>
      </c>
      <c r="G6490" s="1246">
        <v>1</v>
      </c>
    </row>
    <row r="6491" spans="1:7" ht="14.15" customHeight="1">
      <c r="A6491" s="1119" t="s">
        <v>3251</v>
      </c>
      <c r="B6491" s="1118" t="s">
        <v>348</v>
      </c>
      <c r="C6491" s="1117" t="s">
        <v>2205</v>
      </c>
      <c r="D6491" s="1116" t="s">
        <v>457</v>
      </c>
      <c r="E6491" s="1356">
        <v>1</v>
      </c>
      <c r="F6491" s="1256">
        <v>1</v>
      </c>
      <c r="G6491" s="1246">
        <v>1</v>
      </c>
    </row>
    <row r="6492" spans="1:7" ht="14.15" customHeight="1">
      <c r="A6492" s="1119" t="s">
        <v>3251</v>
      </c>
      <c r="B6492" s="1118" t="s">
        <v>348</v>
      </c>
      <c r="C6492" s="1117" t="s">
        <v>2497</v>
      </c>
      <c r="D6492" s="1116" t="s">
        <v>3784</v>
      </c>
      <c r="E6492" s="1356">
        <v>3</v>
      </c>
      <c r="F6492" s="1256">
        <v>1</v>
      </c>
      <c r="G6492" s="1246">
        <v>3</v>
      </c>
    </row>
    <row r="6493" spans="1:7" ht="14.15" customHeight="1">
      <c r="A6493" s="1119" t="s">
        <v>3251</v>
      </c>
      <c r="B6493" s="1118" t="s">
        <v>348</v>
      </c>
      <c r="C6493" s="1117" t="s">
        <v>4432</v>
      </c>
      <c r="D6493" s="1116" t="s">
        <v>1792</v>
      </c>
      <c r="E6493" s="1356">
        <v>1.6000000000000001E-3</v>
      </c>
      <c r="F6493" s="1256">
        <v>1</v>
      </c>
      <c r="G6493" s="1246">
        <v>1.6000000000000001E-3</v>
      </c>
    </row>
    <row r="6494" spans="1:7" ht="14.15" customHeight="1">
      <c r="A6494" s="1119" t="s">
        <v>3251</v>
      </c>
      <c r="B6494" s="1118" t="s">
        <v>348</v>
      </c>
      <c r="C6494" s="1117" t="s">
        <v>5417</v>
      </c>
      <c r="D6494" s="1116" t="s">
        <v>3885</v>
      </c>
      <c r="E6494" s="1356">
        <v>5.0000000000000001E-3</v>
      </c>
      <c r="F6494" s="1256">
        <v>1</v>
      </c>
      <c r="G6494" s="1246">
        <v>5.0000000000000001E-3</v>
      </c>
    </row>
    <row r="6495" spans="1:7" ht="14.15" customHeight="1">
      <c r="A6495" s="1119" t="s">
        <v>3251</v>
      </c>
      <c r="B6495" s="1118" t="s">
        <v>348</v>
      </c>
      <c r="C6495" s="1117" t="s">
        <v>5419</v>
      </c>
      <c r="D6495" s="1116" t="s">
        <v>3704</v>
      </c>
      <c r="E6495" s="1358">
        <v>0.02</v>
      </c>
      <c r="F6495" s="1256">
        <v>1</v>
      </c>
      <c r="G6495" s="1246">
        <v>0.02</v>
      </c>
    </row>
    <row r="6496" spans="1:7" ht="14.15" customHeight="1">
      <c r="A6496" s="1119" t="s">
        <v>3251</v>
      </c>
      <c r="B6496" s="1118" t="s">
        <v>348</v>
      </c>
      <c r="C6496" s="1117" t="s">
        <v>869</v>
      </c>
      <c r="D6496" s="1116" t="s">
        <v>1793</v>
      </c>
      <c r="E6496" s="1359">
        <v>1.4E-3</v>
      </c>
      <c r="F6496" s="1256">
        <v>1</v>
      </c>
      <c r="G6496" s="1246">
        <v>1.4E-3</v>
      </c>
    </row>
    <row r="6497" spans="1:7" ht="14.15" customHeight="1">
      <c r="A6497" s="1119" t="s">
        <v>3251</v>
      </c>
      <c r="B6497" s="1118" t="s">
        <v>348</v>
      </c>
      <c r="C6497" s="1117" t="s">
        <v>1342</v>
      </c>
      <c r="D6497" s="1116" t="s">
        <v>1540</v>
      </c>
      <c r="E6497" s="1356">
        <v>4.0000000000000001E-3</v>
      </c>
      <c r="F6497" s="1256">
        <v>1</v>
      </c>
      <c r="G6497" s="1246">
        <v>4.0000000000000001E-3</v>
      </c>
    </row>
    <row r="6498" spans="1:7" ht="14.15" customHeight="1">
      <c r="A6498" s="1119" t="s">
        <v>3251</v>
      </c>
      <c r="B6498" s="1118" t="s">
        <v>348</v>
      </c>
      <c r="C6498" s="1117" t="s">
        <v>870</v>
      </c>
      <c r="D6498" s="1116" t="s">
        <v>871</v>
      </c>
      <c r="E6498" s="1356">
        <v>2E-3</v>
      </c>
      <c r="F6498" s="1256">
        <v>1</v>
      </c>
      <c r="G6498" s="1246">
        <v>2E-3</v>
      </c>
    </row>
    <row r="6499" spans="1:7" ht="14.15" customHeight="1">
      <c r="A6499" s="1119" t="s">
        <v>3251</v>
      </c>
      <c r="B6499" s="1118" t="s">
        <v>348</v>
      </c>
      <c r="C6499" s="1117" t="s">
        <v>727</v>
      </c>
      <c r="D6499" s="1116" t="s">
        <v>377</v>
      </c>
      <c r="E6499" s="1356">
        <v>0.52900000000000003</v>
      </c>
      <c r="F6499" s="1256">
        <v>1</v>
      </c>
      <c r="G6499" s="1246">
        <v>0.52900000000000003</v>
      </c>
    </row>
    <row r="6500" spans="1:7" ht="14.15" customHeight="1">
      <c r="A6500" s="1119" t="s">
        <v>3251</v>
      </c>
      <c r="B6500" s="1118" t="s">
        <v>348</v>
      </c>
      <c r="C6500" s="1117" t="s">
        <v>2555</v>
      </c>
      <c r="D6500" s="1116" t="s">
        <v>4814</v>
      </c>
      <c r="E6500" s="1356">
        <v>0.73399999999999999</v>
      </c>
      <c r="F6500" s="1256">
        <v>1</v>
      </c>
      <c r="G6500" s="1246">
        <v>0.73399999999999999</v>
      </c>
    </row>
    <row r="6501" spans="1:7" ht="14.15" customHeight="1">
      <c r="A6501" s="1119" t="s">
        <v>3251</v>
      </c>
      <c r="B6501" s="1118" t="s">
        <v>348</v>
      </c>
      <c r="C6501" s="1117" t="s">
        <v>2552</v>
      </c>
      <c r="D6501" s="1116" t="s">
        <v>379</v>
      </c>
      <c r="E6501" s="1356">
        <v>0.251</v>
      </c>
      <c r="F6501" s="1256">
        <v>1</v>
      </c>
      <c r="G6501" s="1246">
        <v>0.251</v>
      </c>
    </row>
    <row r="6502" spans="1:7" ht="14.15" customHeight="1">
      <c r="A6502" s="1119" t="s">
        <v>3251</v>
      </c>
      <c r="B6502" s="1118" t="s">
        <v>348</v>
      </c>
      <c r="C6502" s="1117" t="s">
        <v>292</v>
      </c>
      <c r="D6502" s="1116" t="s">
        <v>378</v>
      </c>
      <c r="E6502" s="1356">
        <v>0.75700000000000001</v>
      </c>
      <c r="F6502" s="1256">
        <v>1</v>
      </c>
      <c r="G6502" s="1246">
        <v>0.75700000000000001</v>
      </c>
    </row>
    <row r="6503" spans="1:7" ht="14.15" customHeight="1">
      <c r="A6503" s="1119" t="s">
        <v>3251</v>
      </c>
      <c r="B6503" s="1118" t="s">
        <v>348</v>
      </c>
      <c r="C6503" s="1117" t="s">
        <v>2554</v>
      </c>
      <c r="D6503" s="1116" t="s">
        <v>4165</v>
      </c>
      <c r="E6503" s="1356">
        <v>0.25</v>
      </c>
      <c r="F6503" s="1256">
        <v>1</v>
      </c>
      <c r="G6503" s="1246">
        <v>0.25</v>
      </c>
    </row>
    <row r="6504" spans="1:7" ht="14.15" customHeight="1">
      <c r="A6504" s="1119" t="s">
        <v>3251</v>
      </c>
      <c r="B6504" s="1118" t="s">
        <v>348</v>
      </c>
      <c r="C6504" s="1117" t="s">
        <v>6660</v>
      </c>
      <c r="D6504" s="1116" t="s">
        <v>6661</v>
      </c>
      <c r="E6504" s="1356">
        <v>1.8E-3</v>
      </c>
      <c r="F6504" s="1256">
        <v>1</v>
      </c>
      <c r="G6504" s="1246">
        <v>1.8E-3</v>
      </c>
    </row>
    <row r="6505" spans="1:7" ht="14.15" customHeight="1">
      <c r="A6505" s="1119" t="s">
        <v>3834</v>
      </c>
      <c r="B6505" s="1118" t="s">
        <v>4201</v>
      </c>
      <c r="C6505" s="1117" t="s">
        <v>42</v>
      </c>
      <c r="D6505" s="1116" t="s">
        <v>5125</v>
      </c>
      <c r="E6505" s="1356">
        <v>1</v>
      </c>
      <c r="F6505" s="1256">
        <v>1</v>
      </c>
      <c r="G6505" s="1246">
        <v>1</v>
      </c>
    </row>
    <row r="6506" spans="1:7" ht="14.15" customHeight="1">
      <c r="A6506" s="1119" t="s">
        <v>3834</v>
      </c>
      <c r="B6506" s="1118" t="s">
        <v>4201</v>
      </c>
      <c r="C6506" s="1117" t="s">
        <v>40</v>
      </c>
      <c r="D6506" s="1116" t="s">
        <v>5324</v>
      </c>
      <c r="E6506" s="1356">
        <v>1</v>
      </c>
      <c r="F6506" s="1256">
        <v>1</v>
      </c>
      <c r="G6506" s="1246">
        <v>1</v>
      </c>
    </row>
    <row r="6507" spans="1:7" ht="14.15" customHeight="1">
      <c r="A6507" s="1119" t="s">
        <v>3834</v>
      </c>
      <c r="B6507" s="1118" t="s">
        <v>4201</v>
      </c>
      <c r="C6507" s="1117" t="s">
        <v>3898</v>
      </c>
      <c r="D6507" s="1116" t="s">
        <v>2925</v>
      </c>
      <c r="E6507" s="1356">
        <v>1</v>
      </c>
      <c r="F6507" s="1256">
        <v>1</v>
      </c>
      <c r="G6507" s="1246">
        <v>1</v>
      </c>
    </row>
    <row r="6508" spans="1:7" ht="14.15" customHeight="1">
      <c r="A6508" s="1119" t="s">
        <v>3834</v>
      </c>
      <c r="B6508" s="1118" t="s">
        <v>4201</v>
      </c>
      <c r="C6508" s="1117" t="s">
        <v>2704</v>
      </c>
      <c r="D6508" s="1116" t="s">
        <v>3264</v>
      </c>
      <c r="E6508" s="1356">
        <v>1</v>
      </c>
      <c r="F6508" s="1256">
        <v>1</v>
      </c>
      <c r="G6508" s="1246">
        <v>1</v>
      </c>
    </row>
    <row r="6509" spans="1:7" ht="14.15" customHeight="1">
      <c r="A6509" s="1119" t="s">
        <v>3834</v>
      </c>
      <c r="B6509" s="1118" t="s">
        <v>4201</v>
      </c>
      <c r="C6509" s="1117" t="s">
        <v>2365</v>
      </c>
      <c r="D6509" s="1116" t="s">
        <v>3263</v>
      </c>
      <c r="E6509" s="1356">
        <v>1</v>
      </c>
      <c r="F6509" s="1256">
        <v>1</v>
      </c>
      <c r="G6509" s="1246">
        <v>1</v>
      </c>
    </row>
    <row r="6510" spans="1:7" ht="14.15" customHeight="1">
      <c r="A6510" s="1119" t="s">
        <v>3834</v>
      </c>
      <c r="B6510" s="1118" t="s">
        <v>4201</v>
      </c>
      <c r="C6510" s="1117" t="s">
        <v>499</v>
      </c>
      <c r="D6510" s="1116" t="s">
        <v>3764</v>
      </c>
      <c r="E6510" s="1356">
        <v>2</v>
      </c>
      <c r="F6510" s="1256">
        <v>1</v>
      </c>
      <c r="G6510" s="1246">
        <v>2</v>
      </c>
    </row>
    <row r="6511" spans="1:7" ht="14.15" customHeight="1">
      <c r="A6511" s="1119" t="s">
        <v>3834</v>
      </c>
      <c r="B6511" s="1118" t="s">
        <v>4201</v>
      </c>
      <c r="C6511" s="1117" t="s">
        <v>2212</v>
      </c>
      <c r="D6511" s="1116" t="s">
        <v>2213</v>
      </c>
      <c r="E6511" s="1356">
        <v>1</v>
      </c>
      <c r="F6511" s="1256">
        <v>1</v>
      </c>
      <c r="G6511" s="1246">
        <v>1</v>
      </c>
    </row>
    <row r="6512" spans="1:7" ht="14.15" customHeight="1">
      <c r="A6512" s="1119" t="s">
        <v>3834</v>
      </c>
      <c r="B6512" s="1118" t="s">
        <v>4201</v>
      </c>
      <c r="C6512" s="1117" t="s">
        <v>187</v>
      </c>
      <c r="D6512" s="1116" t="s">
        <v>456</v>
      </c>
      <c r="E6512" s="1356">
        <v>1</v>
      </c>
      <c r="F6512" s="1256">
        <v>1</v>
      </c>
      <c r="G6512" s="1246">
        <v>1</v>
      </c>
    </row>
    <row r="6513" spans="1:7" ht="14.15" customHeight="1">
      <c r="A6513" s="1119" t="s">
        <v>3834</v>
      </c>
      <c r="B6513" s="1118" t="s">
        <v>4201</v>
      </c>
      <c r="C6513" s="1117" t="s">
        <v>1747</v>
      </c>
      <c r="D6513" s="1116" t="s">
        <v>5005</v>
      </c>
      <c r="E6513" s="1356">
        <v>1</v>
      </c>
      <c r="F6513" s="1256">
        <v>1</v>
      </c>
      <c r="G6513" s="1246">
        <v>1</v>
      </c>
    </row>
    <row r="6514" spans="1:7" ht="14.15" customHeight="1">
      <c r="A6514" s="1119" t="s">
        <v>3834</v>
      </c>
      <c r="B6514" s="1118" t="s">
        <v>4201</v>
      </c>
      <c r="C6514" s="1117" t="s">
        <v>3276</v>
      </c>
      <c r="D6514" s="1116" t="s">
        <v>981</v>
      </c>
      <c r="E6514" s="1356">
        <v>1</v>
      </c>
      <c r="F6514" s="1256">
        <v>1</v>
      </c>
      <c r="G6514" s="1246">
        <v>1</v>
      </c>
    </row>
    <row r="6515" spans="1:7" ht="14.15" customHeight="1">
      <c r="A6515" s="1119" t="s">
        <v>3834</v>
      </c>
      <c r="B6515" s="1118" t="s">
        <v>4201</v>
      </c>
      <c r="C6515" s="1117" t="s">
        <v>1986</v>
      </c>
      <c r="D6515" s="1116" t="s">
        <v>4064</v>
      </c>
      <c r="E6515" s="1356">
        <v>2</v>
      </c>
      <c r="F6515" s="1256">
        <v>1</v>
      </c>
      <c r="G6515" s="1246">
        <v>2</v>
      </c>
    </row>
    <row r="6516" spans="1:7" ht="14.15" customHeight="1">
      <c r="A6516" s="1119" t="s">
        <v>3834</v>
      </c>
      <c r="B6516" s="1118" t="s">
        <v>4201</v>
      </c>
      <c r="C6516" s="1117" t="s">
        <v>1806</v>
      </c>
      <c r="D6516" s="1116" t="s">
        <v>1807</v>
      </c>
      <c r="E6516" s="1358">
        <v>8</v>
      </c>
      <c r="F6516" s="1256">
        <v>1</v>
      </c>
      <c r="G6516" s="1246">
        <v>8</v>
      </c>
    </row>
    <row r="6517" spans="1:7" ht="14.15" customHeight="1">
      <c r="A6517" s="1119" t="s">
        <v>3834</v>
      </c>
      <c r="B6517" s="1118" t="s">
        <v>4201</v>
      </c>
      <c r="C6517" s="1117" t="s">
        <v>142</v>
      </c>
      <c r="D6517" s="1116" t="s">
        <v>143</v>
      </c>
      <c r="E6517" s="1356">
        <v>4</v>
      </c>
      <c r="F6517" s="1256">
        <v>1</v>
      </c>
      <c r="G6517" s="1246">
        <v>4</v>
      </c>
    </row>
    <row r="6518" spans="1:7" ht="14.15" customHeight="1">
      <c r="A6518" s="1119" t="s">
        <v>3834</v>
      </c>
      <c r="B6518" s="1118" t="s">
        <v>4201</v>
      </c>
      <c r="C6518" s="1117" t="s">
        <v>2813</v>
      </c>
      <c r="D6518" s="1116" t="s">
        <v>4243</v>
      </c>
      <c r="E6518" s="1356">
        <v>4</v>
      </c>
      <c r="F6518" s="1256">
        <v>1</v>
      </c>
      <c r="G6518" s="1246">
        <v>4</v>
      </c>
    </row>
    <row r="6519" spans="1:7" ht="14.15" customHeight="1">
      <c r="A6519" s="1119" t="s">
        <v>3834</v>
      </c>
      <c r="B6519" s="1118" t="s">
        <v>4201</v>
      </c>
      <c r="C6519" s="1117" t="s">
        <v>2814</v>
      </c>
      <c r="D6519" s="1116" t="s">
        <v>4245</v>
      </c>
      <c r="E6519" s="1356">
        <v>4</v>
      </c>
      <c r="F6519" s="1256">
        <v>1</v>
      </c>
      <c r="G6519" s="1246">
        <v>4</v>
      </c>
    </row>
    <row r="6520" spans="1:7" ht="14.15" customHeight="1">
      <c r="A6520" s="1119" t="s">
        <v>3834</v>
      </c>
      <c r="B6520" s="1118" t="s">
        <v>4201</v>
      </c>
      <c r="C6520" s="1117" t="s">
        <v>2815</v>
      </c>
      <c r="D6520" s="1116" t="s">
        <v>4878</v>
      </c>
      <c r="E6520" s="1356">
        <v>4</v>
      </c>
      <c r="F6520" s="1256">
        <v>1</v>
      </c>
      <c r="G6520" s="1246">
        <v>4</v>
      </c>
    </row>
    <row r="6521" spans="1:7" ht="14.15" customHeight="1">
      <c r="A6521" s="1119" t="s">
        <v>3834</v>
      </c>
      <c r="B6521" s="1118" t="s">
        <v>4201</v>
      </c>
      <c r="C6521" s="1117" t="s">
        <v>2816</v>
      </c>
      <c r="D6521" s="1116" t="s">
        <v>4879</v>
      </c>
      <c r="E6521" s="1356">
        <v>4</v>
      </c>
      <c r="F6521" s="1256">
        <v>1</v>
      </c>
      <c r="G6521" s="1246">
        <v>4</v>
      </c>
    </row>
    <row r="6522" spans="1:7" ht="14.15" customHeight="1">
      <c r="A6522" s="1119" t="s">
        <v>3834</v>
      </c>
      <c r="B6522" s="1118" t="s">
        <v>4201</v>
      </c>
      <c r="C6522" s="1117" t="s">
        <v>2817</v>
      </c>
      <c r="D6522" s="1116" t="s">
        <v>4242</v>
      </c>
      <c r="E6522" s="1356">
        <v>4</v>
      </c>
      <c r="F6522" s="1256">
        <v>1</v>
      </c>
      <c r="G6522" s="1246">
        <v>4</v>
      </c>
    </row>
    <row r="6523" spans="1:7" ht="14.15" customHeight="1">
      <c r="A6523" s="1119" t="s">
        <v>3834</v>
      </c>
      <c r="B6523" s="1118" t="s">
        <v>4201</v>
      </c>
      <c r="C6523" s="1117" t="s">
        <v>2818</v>
      </c>
      <c r="D6523" s="1116" t="s">
        <v>4244</v>
      </c>
      <c r="E6523" s="1356">
        <v>4</v>
      </c>
      <c r="F6523" s="1256">
        <v>1</v>
      </c>
      <c r="G6523" s="1246">
        <v>4</v>
      </c>
    </row>
    <row r="6524" spans="1:7" ht="14.15" customHeight="1">
      <c r="A6524" s="1119" t="s">
        <v>3834</v>
      </c>
      <c r="B6524" s="1118" t="s">
        <v>4201</v>
      </c>
      <c r="C6524" s="1117" t="s">
        <v>2819</v>
      </c>
      <c r="D6524" s="1116" t="s">
        <v>4877</v>
      </c>
      <c r="E6524" s="1356">
        <v>4</v>
      </c>
      <c r="F6524" s="1256">
        <v>1</v>
      </c>
      <c r="G6524" s="1246">
        <v>4</v>
      </c>
    </row>
    <row r="6525" spans="1:7" ht="14.15" customHeight="1">
      <c r="A6525" s="1119" t="s">
        <v>3834</v>
      </c>
      <c r="B6525" s="1118" t="s">
        <v>4201</v>
      </c>
      <c r="C6525" s="1117" t="s">
        <v>1987</v>
      </c>
      <c r="D6525" s="1116" t="s">
        <v>1294</v>
      </c>
      <c r="E6525" s="1356">
        <v>1</v>
      </c>
      <c r="F6525" s="1256">
        <v>1</v>
      </c>
      <c r="G6525" s="1246">
        <v>1</v>
      </c>
    </row>
    <row r="6526" spans="1:7" ht="14.15" customHeight="1">
      <c r="A6526" s="1119" t="s">
        <v>3834</v>
      </c>
      <c r="B6526" s="1118" t="s">
        <v>4201</v>
      </c>
      <c r="C6526" s="1117" t="s">
        <v>1746</v>
      </c>
      <c r="D6526" s="1116" t="s">
        <v>2245</v>
      </c>
      <c r="E6526" s="1356">
        <v>1</v>
      </c>
      <c r="F6526" s="1256">
        <v>1</v>
      </c>
      <c r="G6526" s="1246">
        <v>1</v>
      </c>
    </row>
    <row r="6527" spans="1:7" ht="14.15" customHeight="1">
      <c r="A6527" s="1119" t="s">
        <v>3834</v>
      </c>
      <c r="B6527" s="1118" t="s">
        <v>4201</v>
      </c>
      <c r="C6527" s="1117" t="s">
        <v>2700</v>
      </c>
      <c r="D6527" s="1116" t="s">
        <v>3763</v>
      </c>
      <c r="E6527" s="1356">
        <v>1</v>
      </c>
      <c r="F6527" s="1256">
        <v>1</v>
      </c>
      <c r="G6527" s="1246">
        <v>1</v>
      </c>
    </row>
    <row r="6528" spans="1:7" ht="14.15" customHeight="1">
      <c r="A6528" s="1119" t="s">
        <v>3834</v>
      </c>
      <c r="B6528" s="1118" t="s">
        <v>4201</v>
      </c>
      <c r="C6528" s="1117" t="s">
        <v>2205</v>
      </c>
      <c r="D6528" s="1116" t="s">
        <v>457</v>
      </c>
      <c r="E6528" s="1356">
        <v>1</v>
      </c>
      <c r="F6528" s="1256">
        <v>1</v>
      </c>
      <c r="G6528" s="1246">
        <v>1</v>
      </c>
    </row>
    <row r="6529" spans="1:7" ht="14.15" customHeight="1">
      <c r="A6529" s="1119" t="s">
        <v>3834</v>
      </c>
      <c r="B6529" s="1118" t="s">
        <v>4201</v>
      </c>
      <c r="C6529" s="1117" t="s">
        <v>2497</v>
      </c>
      <c r="D6529" s="1116" t="s">
        <v>3784</v>
      </c>
      <c r="E6529" s="1356">
        <v>3</v>
      </c>
      <c r="F6529" s="1256">
        <v>1</v>
      </c>
      <c r="G6529" s="1246">
        <v>3</v>
      </c>
    </row>
    <row r="6530" spans="1:7" ht="14.15" customHeight="1">
      <c r="A6530" s="1119" t="s">
        <v>3834</v>
      </c>
      <c r="B6530" s="1118" t="s">
        <v>4201</v>
      </c>
      <c r="C6530" s="1117" t="s">
        <v>4432</v>
      </c>
      <c r="D6530" s="1116" t="s">
        <v>1792</v>
      </c>
      <c r="E6530" s="1356">
        <v>1.6000000000000001E-3</v>
      </c>
      <c r="F6530" s="1256">
        <v>1</v>
      </c>
      <c r="G6530" s="1246">
        <v>1.6000000000000001E-3</v>
      </c>
    </row>
    <row r="6531" spans="1:7" ht="14.15" customHeight="1">
      <c r="A6531" s="1119" t="s">
        <v>3834</v>
      </c>
      <c r="B6531" s="1118" t="s">
        <v>4201</v>
      </c>
      <c r="C6531" s="1117" t="s">
        <v>5417</v>
      </c>
      <c r="D6531" s="1116" t="s">
        <v>3885</v>
      </c>
      <c r="E6531" s="1356">
        <v>5.0000000000000001E-3</v>
      </c>
      <c r="F6531" s="1256">
        <v>1</v>
      </c>
      <c r="G6531" s="1246">
        <v>5.0000000000000001E-3</v>
      </c>
    </row>
    <row r="6532" spans="1:7" ht="14.15" customHeight="1">
      <c r="A6532" s="1119" t="s">
        <v>3834</v>
      </c>
      <c r="B6532" s="1118" t="s">
        <v>4201</v>
      </c>
      <c r="C6532" s="1117" t="s">
        <v>5419</v>
      </c>
      <c r="D6532" s="1116" t="s">
        <v>3704</v>
      </c>
      <c r="E6532" s="1356">
        <v>0.02</v>
      </c>
      <c r="F6532" s="1256">
        <v>1</v>
      </c>
      <c r="G6532" s="1246">
        <v>0.02</v>
      </c>
    </row>
    <row r="6533" spans="1:7" ht="14.15" customHeight="1">
      <c r="A6533" s="1119" t="s">
        <v>3834</v>
      </c>
      <c r="B6533" s="1118" t="s">
        <v>4201</v>
      </c>
      <c r="C6533" s="1117" t="s">
        <v>869</v>
      </c>
      <c r="D6533" s="1116" t="s">
        <v>1793</v>
      </c>
      <c r="E6533" s="1356">
        <v>1.4E-3</v>
      </c>
      <c r="F6533" s="1256">
        <v>1</v>
      </c>
      <c r="G6533" s="1246">
        <v>1.4E-3</v>
      </c>
    </row>
    <row r="6534" spans="1:7" ht="14.15" customHeight="1">
      <c r="A6534" s="1119" t="s">
        <v>3834</v>
      </c>
      <c r="B6534" s="1118" t="s">
        <v>4201</v>
      </c>
      <c r="C6534" s="1117" t="s">
        <v>1342</v>
      </c>
      <c r="D6534" s="1116" t="s">
        <v>1540</v>
      </c>
      <c r="E6534" s="1356">
        <v>4.0000000000000001E-3</v>
      </c>
      <c r="F6534" s="1256">
        <v>1</v>
      </c>
      <c r="G6534" s="1246">
        <v>4.0000000000000001E-3</v>
      </c>
    </row>
    <row r="6535" spans="1:7" ht="14.15" customHeight="1">
      <c r="A6535" s="1119" t="s">
        <v>3834</v>
      </c>
      <c r="B6535" s="1118" t="s">
        <v>4201</v>
      </c>
      <c r="C6535" s="1117" t="s">
        <v>870</v>
      </c>
      <c r="D6535" s="1116" t="s">
        <v>871</v>
      </c>
      <c r="E6535" s="1356">
        <v>2E-3</v>
      </c>
      <c r="F6535" s="1256">
        <v>1</v>
      </c>
      <c r="G6535" s="1246">
        <v>2E-3</v>
      </c>
    </row>
    <row r="6536" spans="1:7" ht="14.15" customHeight="1">
      <c r="A6536" s="1119" t="s">
        <v>3834</v>
      </c>
      <c r="B6536" s="1118" t="s">
        <v>4201</v>
      </c>
      <c r="C6536" s="1117" t="s">
        <v>727</v>
      </c>
      <c r="D6536" s="1116" t="s">
        <v>377</v>
      </c>
      <c r="E6536" s="1356">
        <v>0.52900000000000003</v>
      </c>
      <c r="F6536" s="1256">
        <v>1</v>
      </c>
      <c r="G6536" s="1246">
        <v>0.52900000000000003</v>
      </c>
    </row>
    <row r="6537" spans="1:7" ht="14.15" customHeight="1">
      <c r="A6537" s="1119" t="s">
        <v>3834</v>
      </c>
      <c r="B6537" s="1118" t="s">
        <v>4201</v>
      </c>
      <c r="C6537" s="1117" t="s">
        <v>2555</v>
      </c>
      <c r="D6537" s="1116" t="s">
        <v>4814</v>
      </c>
      <c r="E6537" s="1356">
        <v>0.73399999999999999</v>
      </c>
      <c r="F6537" s="1256">
        <v>1</v>
      </c>
      <c r="G6537" s="1246">
        <v>0.73399999999999999</v>
      </c>
    </row>
    <row r="6538" spans="1:7" ht="14.15" customHeight="1">
      <c r="A6538" s="1119" t="s">
        <v>3834</v>
      </c>
      <c r="B6538" s="1118" t="s">
        <v>4201</v>
      </c>
      <c r="C6538" s="1117" t="s">
        <v>292</v>
      </c>
      <c r="D6538" s="1116" t="s">
        <v>378</v>
      </c>
      <c r="E6538" s="1358">
        <v>0.75700000000000001</v>
      </c>
      <c r="F6538" s="1256">
        <v>1</v>
      </c>
      <c r="G6538" s="1246">
        <v>0.75700000000000001</v>
      </c>
    </row>
    <row r="6539" spans="1:7" ht="14.15" customHeight="1">
      <c r="A6539" s="1119" t="s">
        <v>3834</v>
      </c>
      <c r="B6539" s="1118" t="s">
        <v>4201</v>
      </c>
      <c r="C6539" s="1117" t="s">
        <v>6660</v>
      </c>
      <c r="D6539" s="1116" t="s">
        <v>6661</v>
      </c>
      <c r="E6539" s="1359">
        <v>1.1000000000000001E-3</v>
      </c>
      <c r="F6539" s="1256">
        <v>1</v>
      </c>
      <c r="G6539" s="1246">
        <v>1.1000000000000001E-3</v>
      </c>
    </row>
    <row r="6540" spans="1:7" ht="14.15" customHeight="1">
      <c r="A6540" s="1119" t="s">
        <v>2951</v>
      </c>
      <c r="B6540" s="1118" t="s">
        <v>536</v>
      </c>
      <c r="C6540" s="1117" t="s">
        <v>42</v>
      </c>
      <c r="D6540" s="1116" t="s">
        <v>5125</v>
      </c>
      <c r="E6540" s="1356">
        <v>1</v>
      </c>
      <c r="F6540" s="1256">
        <v>1</v>
      </c>
      <c r="G6540" s="1246">
        <v>1</v>
      </c>
    </row>
    <row r="6541" spans="1:7" ht="14.15" customHeight="1">
      <c r="A6541" s="1119" t="s">
        <v>2951</v>
      </c>
      <c r="B6541" s="1118" t="s">
        <v>536</v>
      </c>
      <c r="C6541" s="1117" t="s">
        <v>40</v>
      </c>
      <c r="D6541" s="1116" t="s">
        <v>5324</v>
      </c>
      <c r="E6541" s="1356">
        <v>1</v>
      </c>
      <c r="F6541" s="1256">
        <v>1</v>
      </c>
      <c r="G6541" s="1246">
        <v>1</v>
      </c>
    </row>
    <row r="6542" spans="1:7" ht="14.15" customHeight="1">
      <c r="A6542" s="1119" t="s">
        <v>2951</v>
      </c>
      <c r="B6542" s="1118" t="s">
        <v>536</v>
      </c>
      <c r="C6542" s="1117" t="s">
        <v>3898</v>
      </c>
      <c r="D6542" s="1116" t="s">
        <v>2925</v>
      </c>
      <c r="E6542" s="1356">
        <v>1</v>
      </c>
      <c r="F6542" s="1256">
        <v>1</v>
      </c>
      <c r="G6542" s="1246">
        <v>1</v>
      </c>
    </row>
    <row r="6543" spans="1:7" ht="14.15" customHeight="1">
      <c r="A6543" s="1119" t="s">
        <v>2951</v>
      </c>
      <c r="B6543" s="1118" t="s">
        <v>536</v>
      </c>
      <c r="C6543" s="1117" t="s">
        <v>2704</v>
      </c>
      <c r="D6543" s="1116" t="s">
        <v>3264</v>
      </c>
      <c r="E6543" s="1356">
        <v>1</v>
      </c>
      <c r="F6543" s="1256">
        <v>1</v>
      </c>
      <c r="G6543" s="1246">
        <v>1</v>
      </c>
    </row>
    <row r="6544" spans="1:7" ht="14.15" customHeight="1">
      <c r="A6544" s="1119" t="s">
        <v>2951</v>
      </c>
      <c r="B6544" s="1118" t="s">
        <v>536</v>
      </c>
      <c r="C6544" s="1117" t="s">
        <v>2365</v>
      </c>
      <c r="D6544" s="1116" t="s">
        <v>3263</v>
      </c>
      <c r="E6544" s="1356">
        <v>1</v>
      </c>
      <c r="F6544" s="1256">
        <v>1</v>
      </c>
      <c r="G6544" s="1246">
        <v>1</v>
      </c>
    </row>
    <row r="6545" spans="1:7" ht="14.15" customHeight="1">
      <c r="A6545" s="1119" t="s">
        <v>2951</v>
      </c>
      <c r="B6545" s="1118" t="s">
        <v>536</v>
      </c>
      <c r="C6545" s="1117" t="s">
        <v>499</v>
      </c>
      <c r="D6545" s="1116" t="s">
        <v>3764</v>
      </c>
      <c r="E6545" s="1356">
        <v>2</v>
      </c>
      <c r="F6545" s="1256">
        <v>1</v>
      </c>
      <c r="G6545" s="1246">
        <v>2</v>
      </c>
    </row>
    <row r="6546" spans="1:7" ht="14.15" customHeight="1">
      <c r="A6546" s="1119" t="s">
        <v>2951</v>
      </c>
      <c r="B6546" s="1118" t="s">
        <v>536</v>
      </c>
      <c r="C6546" s="1117" t="s">
        <v>2212</v>
      </c>
      <c r="D6546" s="1116" t="s">
        <v>2213</v>
      </c>
      <c r="E6546" s="1356">
        <v>1</v>
      </c>
      <c r="F6546" s="1256">
        <v>1</v>
      </c>
      <c r="G6546" s="1246">
        <v>1</v>
      </c>
    </row>
    <row r="6547" spans="1:7" ht="14.15" customHeight="1">
      <c r="A6547" s="1119" t="s">
        <v>2951</v>
      </c>
      <c r="B6547" s="1118" t="s">
        <v>536</v>
      </c>
      <c r="C6547" s="1117" t="s">
        <v>187</v>
      </c>
      <c r="D6547" s="1116" t="s">
        <v>456</v>
      </c>
      <c r="E6547" s="1356">
        <v>1</v>
      </c>
      <c r="F6547" s="1256">
        <v>1</v>
      </c>
      <c r="G6547" s="1246">
        <v>1</v>
      </c>
    </row>
    <row r="6548" spans="1:7" ht="14.15" customHeight="1">
      <c r="A6548" s="1119" t="s">
        <v>2951</v>
      </c>
      <c r="B6548" s="1118" t="s">
        <v>536</v>
      </c>
      <c r="C6548" s="1117" t="s">
        <v>1747</v>
      </c>
      <c r="D6548" s="1116" t="s">
        <v>5005</v>
      </c>
      <c r="E6548" s="1356">
        <v>1</v>
      </c>
      <c r="F6548" s="1256">
        <v>1</v>
      </c>
      <c r="G6548" s="1246">
        <v>1</v>
      </c>
    </row>
    <row r="6549" spans="1:7" ht="14.15" customHeight="1">
      <c r="A6549" s="1119" t="s">
        <v>2951</v>
      </c>
      <c r="B6549" s="1118" t="s">
        <v>536</v>
      </c>
      <c r="C6549" s="1117" t="s">
        <v>3276</v>
      </c>
      <c r="D6549" s="1116" t="s">
        <v>981</v>
      </c>
      <c r="E6549" s="1356">
        <v>1</v>
      </c>
      <c r="F6549" s="1256">
        <v>1</v>
      </c>
      <c r="G6549" s="1246">
        <v>1</v>
      </c>
    </row>
    <row r="6550" spans="1:7" ht="14.15" customHeight="1">
      <c r="A6550" s="1119" t="s">
        <v>2951</v>
      </c>
      <c r="B6550" s="1118" t="s">
        <v>536</v>
      </c>
      <c r="C6550" s="1117" t="s">
        <v>1986</v>
      </c>
      <c r="D6550" s="1116" t="s">
        <v>4064</v>
      </c>
      <c r="E6550" s="1356">
        <v>2</v>
      </c>
      <c r="F6550" s="1256">
        <v>1</v>
      </c>
      <c r="G6550" s="1246">
        <v>2</v>
      </c>
    </row>
    <row r="6551" spans="1:7" ht="14.15" customHeight="1">
      <c r="A6551" s="1119" t="s">
        <v>2951</v>
      </c>
      <c r="B6551" s="1118" t="s">
        <v>536</v>
      </c>
      <c r="C6551" s="1117" t="s">
        <v>1806</v>
      </c>
      <c r="D6551" s="1116" t="s">
        <v>1807</v>
      </c>
      <c r="E6551" s="1356">
        <v>8</v>
      </c>
      <c r="F6551" s="1256">
        <v>1</v>
      </c>
      <c r="G6551" s="1246">
        <v>8</v>
      </c>
    </row>
    <row r="6552" spans="1:7" ht="14.15" customHeight="1">
      <c r="A6552" s="1119" t="s">
        <v>2951</v>
      </c>
      <c r="B6552" s="1118" t="s">
        <v>536</v>
      </c>
      <c r="C6552" s="1117" t="s">
        <v>142</v>
      </c>
      <c r="D6552" s="1116" t="s">
        <v>143</v>
      </c>
      <c r="E6552" s="1356">
        <v>4</v>
      </c>
      <c r="F6552" s="1256">
        <v>1</v>
      </c>
      <c r="G6552" s="1246">
        <v>4</v>
      </c>
    </row>
    <row r="6553" spans="1:7" ht="14.15" customHeight="1">
      <c r="A6553" s="1119" t="s">
        <v>2951</v>
      </c>
      <c r="B6553" s="1118" t="s">
        <v>536</v>
      </c>
      <c r="C6553" s="1117" t="s">
        <v>2813</v>
      </c>
      <c r="D6553" s="1116" t="s">
        <v>4243</v>
      </c>
      <c r="E6553" s="1356">
        <v>4</v>
      </c>
      <c r="F6553" s="1256">
        <v>1</v>
      </c>
      <c r="G6553" s="1246">
        <v>4</v>
      </c>
    </row>
    <row r="6554" spans="1:7" ht="14.15" customHeight="1">
      <c r="A6554" s="1119" t="s">
        <v>2951</v>
      </c>
      <c r="B6554" s="1118" t="s">
        <v>536</v>
      </c>
      <c r="C6554" s="1117" t="s">
        <v>2814</v>
      </c>
      <c r="D6554" s="1116" t="s">
        <v>4245</v>
      </c>
      <c r="E6554" s="1356">
        <v>4</v>
      </c>
      <c r="F6554" s="1256">
        <v>1</v>
      </c>
      <c r="G6554" s="1246">
        <v>4</v>
      </c>
    </row>
    <row r="6555" spans="1:7" ht="14.15" customHeight="1">
      <c r="A6555" s="1119" t="s">
        <v>2951</v>
      </c>
      <c r="B6555" s="1118" t="s">
        <v>536</v>
      </c>
      <c r="C6555" s="1117" t="s">
        <v>2815</v>
      </c>
      <c r="D6555" s="1116" t="s">
        <v>4878</v>
      </c>
      <c r="E6555" s="1356">
        <v>4</v>
      </c>
      <c r="F6555" s="1256">
        <v>1</v>
      </c>
      <c r="G6555" s="1246">
        <v>4</v>
      </c>
    </row>
    <row r="6556" spans="1:7" ht="14.15" customHeight="1">
      <c r="A6556" s="1119" t="s">
        <v>2951</v>
      </c>
      <c r="B6556" s="1118" t="s">
        <v>536</v>
      </c>
      <c r="C6556" s="1117" t="s">
        <v>2816</v>
      </c>
      <c r="D6556" s="1116" t="s">
        <v>4879</v>
      </c>
      <c r="E6556" s="1356">
        <v>4</v>
      </c>
      <c r="F6556" s="1256">
        <v>1</v>
      </c>
      <c r="G6556" s="1246">
        <v>4</v>
      </c>
    </row>
    <row r="6557" spans="1:7" ht="14.15" customHeight="1">
      <c r="A6557" s="1119" t="s">
        <v>2951</v>
      </c>
      <c r="B6557" s="1118" t="s">
        <v>536</v>
      </c>
      <c r="C6557" s="1117" t="s">
        <v>2817</v>
      </c>
      <c r="D6557" s="1116" t="s">
        <v>4242</v>
      </c>
      <c r="E6557" s="1356">
        <v>4</v>
      </c>
      <c r="F6557" s="1256">
        <v>1</v>
      </c>
      <c r="G6557" s="1246">
        <v>4</v>
      </c>
    </row>
    <row r="6558" spans="1:7" ht="14.15" customHeight="1">
      <c r="A6558" s="1119" t="s">
        <v>2951</v>
      </c>
      <c r="B6558" s="1118" t="s">
        <v>536</v>
      </c>
      <c r="C6558" s="1117" t="s">
        <v>2818</v>
      </c>
      <c r="D6558" s="1116" t="s">
        <v>4244</v>
      </c>
      <c r="E6558" s="1356">
        <v>4</v>
      </c>
      <c r="F6558" s="1256">
        <v>1</v>
      </c>
      <c r="G6558" s="1246">
        <v>4</v>
      </c>
    </row>
    <row r="6559" spans="1:7" ht="14.15" customHeight="1">
      <c r="A6559" s="1119" t="s">
        <v>2951</v>
      </c>
      <c r="B6559" s="1118" t="s">
        <v>536</v>
      </c>
      <c r="C6559" s="1117" t="s">
        <v>2819</v>
      </c>
      <c r="D6559" s="1116" t="s">
        <v>4877</v>
      </c>
      <c r="E6559" s="1356">
        <v>4</v>
      </c>
      <c r="F6559" s="1256">
        <v>1</v>
      </c>
      <c r="G6559" s="1246">
        <v>4</v>
      </c>
    </row>
    <row r="6560" spans="1:7" ht="14.15" customHeight="1">
      <c r="A6560" s="1119" t="s">
        <v>2951</v>
      </c>
      <c r="B6560" s="1118" t="s">
        <v>536</v>
      </c>
      <c r="C6560" s="1117" t="s">
        <v>1987</v>
      </c>
      <c r="D6560" s="1116" t="s">
        <v>1294</v>
      </c>
      <c r="E6560" s="1356">
        <v>1</v>
      </c>
      <c r="F6560" s="1256">
        <v>1</v>
      </c>
      <c r="G6560" s="1246">
        <v>1</v>
      </c>
    </row>
    <row r="6561" spans="1:7" hidden="1">
      <c r="A6561" s="1119" t="s">
        <v>2951</v>
      </c>
      <c r="B6561" s="1118" t="s">
        <v>536</v>
      </c>
      <c r="C6561" s="1117" t="s">
        <v>1746</v>
      </c>
      <c r="D6561" s="1116" t="s">
        <v>2245</v>
      </c>
      <c r="E6561" s="1356">
        <v>1</v>
      </c>
      <c r="F6561" s="1256">
        <v>1</v>
      </c>
      <c r="G6561" s="1246">
        <v>1</v>
      </c>
    </row>
    <row r="6562" spans="1:7" hidden="1">
      <c r="A6562" s="1119" t="s">
        <v>2951</v>
      </c>
      <c r="B6562" s="1118" t="s">
        <v>536</v>
      </c>
      <c r="C6562" s="1117" t="s">
        <v>2700</v>
      </c>
      <c r="D6562" s="1116" t="s">
        <v>3763</v>
      </c>
      <c r="E6562" s="1356">
        <v>1</v>
      </c>
      <c r="F6562" s="1256">
        <v>1</v>
      </c>
      <c r="G6562" s="1246">
        <v>1</v>
      </c>
    </row>
    <row r="6563" spans="1:7" hidden="1">
      <c r="A6563" s="1119" t="s">
        <v>2951</v>
      </c>
      <c r="B6563" s="1118" t="s">
        <v>536</v>
      </c>
      <c r="C6563" s="1117" t="s">
        <v>2205</v>
      </c>
      <c r="D6563" s="1116" t="s">
        <v>457</v>
      </c>
      <c r="E6563" s="1356">
        <v>1</v>
      </c>
      <c r="F6563" s="1256">
        <v>1</v>
      </c>
      <c r="G6563" s="1246">
        <v>1</v>
      </c>
    </row>
    <row r="6564" spans="1:7" hidden="1">
      <c r="A6564" s="1119" t="s">
        <v>2951</v>
      </c>
      <c r="B6564" s="1118" t="s">
        <v>536</v>
      </c>
      <c r="C6564" s="1117" t="s">
        <v>2497</v>
      </c>
      <c r="D6564" s="1116" t="s">
        <v>3784</v>
      </c>
      <c r="E6564" s="1358">
        <v>3</v>
      </c>
      <c r="F6564" s="1256">
        <v>1</v>
      </c>
      <c r="G6564" s="1246">
        <v>3</v>
      </c>
    </row>
    <row r="6565" spans="1:7" hidden="1">
      <c r="A6565" s="1119" t="s">
        <v>2951</v>
      </c>
      <c r="B6565" s="1118" t="s">
        <v>536</v>
      </c>
      <c r="C6565" s="1117" t="s">
        <v>4432</v>
      </c>
      <c r="D6565" s="1116" t="s">
        <v>1792</v>
      </c>
      <c r="E6565" s="1356">
        <v>8.0000000000000004E-4</v>
      </c>
      <c r="F6565" s="1256">
        <v>1</v>
      </c>
      <c r="G6565" s="1246">
        <v>8.0000000000000004E-4</v>
      </c>
    </row>
    <row r="6566" spans="1:7" hidden="1">
      <c r="A6566" s="1119" t="s">
        <v>2951</v>
      </c>
      <c r="B6566" s="1118" t="s">
        <v>536</v>
      </c>
      <c r="C6566" s="1117" t="s">
        <v>5417</v>
      </c>
      <c r="D6566" s="1116" t="s">
        <v>3885</v>
      </c>
      <c r="E6566" s="1356">
        <v>2.5000000000000001E-3</v>
      </c>
      <c r="F6566" s="1256">
        <v>1</v>
      </c>
      <c r="G6566" s="1246">
        <v>2.5000000000000001E-3</v>
      </c>
    </row>
    <row r="6567" spans="1:7" hidden="1">
      <c r="A6567" s="1119" t="s">
        <v>2951</v>
      </c>
      <c r="B6567" s="1118" t="s">
        <v>536</v>
      </c>
      <c r="C6567" s="1117" t="s">
        <v>5419</v>
      </c>
      <c r="D6567" s="1116" t="s">
        <v>3704</v>
      </c>
      <c r="E6567" s="1356">
        <v>0.01</v>
      </c>
      <c r="F6567" s="1256">
        <v>1</v>
      </c>
      <c r="G6567" s="1246">
        <v>0.01</v>
      </c>
    </row>
    <row r="6568" spans="1:7" hidden="1">
      <c r="A6568" s="1119" t="s">
        <v>2951</v>
      </c>
      <c r="B6568" s="1118" t="s">
        <v>536</v>
      </c>
      <c r="C6568" s="1117" t="s">
        <v>869</v>
      </c>
      <c r="D6568" s="1116" t="s">
        <v>1793</v>
      </c>
      <c r="E6568" s="1356">
        <v>6.9999999999999999E-4</v>
      </c>
      <c r="F6568" s="1256">
        <v>1</v>
      </c>
      <c r="G6568" s="1246">
        <v>6.9999999999999999E-4</v>
      </c>
    </row>
    <row r="6569" spans="1:7" hidden="1">
      <c r="A6569" s="1119" t="s">
        <v>2951</v>
      </c>
      <c r="B6569" s="1118" t="s">
        <v>536</v>
      </c>
      <c r="C6569" s="1117" t="s">
        <v>1342</v>
      </c>
      <c r="D6569" s="1116" t="s">
        <v>1540</v>
      </c>
      <c r="E6569" s="1356">
        <v>4.0000000000000001E-3</v>
      </c>
      <c r="F6569" s="1256">
        <v>1</v>
      </c>
      <c r="G6569" s="1246">
        <v>4.0000000000000001E-3</v>
      </c>
    </row>
    <row r="6570" spans="1:7" hidden="1">
      <c r="A6570" s="1119" t="s">
        <v>2951</v>
      </c>
      <c r="B6570" s="1118" t="s">
        <v>536</v>
      </c>
      <c r="C6570" s="1117" t="s">
        <v>870</v>
      </c>
      <c r="D6570" s="1116" t="s">
        <v>871</v>
      </c>
      <c r="E6570" s="1356">
        <v>1E-3</v>
      </c>
      <c r="F6570" s="1256">
        <v>1</v>
      </c>
      <c r="G6570" s="1246">
        <v>1E-3</v>
      </c>
    </row>
    <row r="6571" spans="1:7" hidden="1">
      <c r="A6571" s="1119" t="s">
        <v>2951</v>
      </c>
      <c r="B6571" s="1118" t="s">
        <v>536</v>
      </c>
      <c r="C6571" s="1117" t="s">
        <v>727</v>
      </c>
      <c r="D6571" s="1116" t="s">
        <v>377</v>
      </c>
      <c r="E6571" s="1356">
        <v>0.52900000000000003</v>
      </c>
      <c r="F6571" s="1256">
        <v>1</v>
      </c>
      <c r="G6571" s="1246">
        <v>0.52900000000000003</v>
      </c>
    </row>
    <row r="6572" spans="1:7" hidden="1">
      <c r="A6572" s="1119" t="s">
        <v>2951</v>
      </c>
      <c r="B6572" s="1118" t="s">
        <v>536</v>
      </c>
      <c r="C6572" s="1117" t="s">
        <v>2555</v>
      </c>
      <c r="D6572" s="1116" t="s">
        <v>4814</v>
      </c>
      <c r="E6572" s="1356">
        <v>0.73399999999999999</v>
      </c>
      <c r="F6572" s="1256">
        <v>1</v>
      </c>
      <c r="G6572" s="1246">
        <v>0.73399999999999999</v>
      </c>
    </row>
    <row r="6573" spans="1:7" hidden="1">
      <c r="A6573" s="1119" t="s">
        <v>2951</v>
      </c>
      <c r="B6573" s="1118" t="s">
        <v>536</v>
      </c>
      <c r="C6573" s="1117" t="s">
        <v>292</v>
      </c>
      <c r="D6573" s="1116" t="s">
        <v>378</v>
      </c>
      <c r="E6573" s="1356">
        <v>0.75700000000000001</v>
      </c>
      <c r="F6573" s="1256">
        <v>1</v>
      </c>
      <c r="G6573" s="1246">
        <v>0.75700000000000001</v>
      </c>
    </row>
    <row r="6574" spans="1:7" hidden="1">
      <c r="A6574" s="1119" t="s">
        <v>2951</v>
      </c>
      <c r="B6574" s="1118" t="s">
        <v>536</v>
      </c>
      <c r="C6574" s="1117" t="s">
        <v>6660</v>
      </c>
      <c r="D6574" s="1116" t="s">
        <v>6661</v>
      </c>
      <c r="E6574" s="1356">
        <v>1.1000000000000001E-3</v>
      </c>
      <c r="F6574" s="1256">
        <v>1</v>
      </c>
      <c r="G6574" s="1246">
        <v>1.1000000000000001E-3</v>
      </c>
    </row>
    <row r="6575" spans="1:7" hidden="1">
      <c r="A6575" s="1119" t="s">
        <v>3223</v>
      </c>
      <c r="B6575" s="1118" t="s">
        <v>3151</v>
      </c>
      <c r="C6575" s="1117" t="s">
        <v>42</v>
      </c>
      <c r="D6575" s="1116" t="s">
        <v>5125</v>
      </c>
      <c r="E6575" s="1356">
        <v>1</v>
      </c>
      <c r="F6575" s="1256">
        <v>1</v>
      </c>
      <c r="G6575" s="1246">
        <v>1</v>
      </c>
    </row>
    <row r="6576" spans="1:7" hidden="1">
      <c r="A6576" s="1119" t="s">
        <v>3223</v>
      </c>
      <c r="B6576" s="1118" t="s">
        <v>3151</v>
      </c>
      <c r="C6576" s="1117" t="s">
        <v>40</v>
      </c>
      <c r="D6576" s="1116" t="s">
        <v>5324</v>
      </c>
      <c r="E6576" s="1356">
        <v>1</v>
      </c>
      <c r="F6576" s="1256">
        <v>1</v>
      </c>
      <c r="G6576" s="1246">
        <v>1</v>
      </c>
    </row>
    <row r="6577" spans="1:7" ht="14.15" customHeight="1">
      <c r="A6577" s="1119" t="s">
        <v>3223</v>
      </c>
      <c r="B6577" s="1118" t="s">
        <v>3151</v>
      </c>
      <c r="C6577" s="1117" t="s">
        <v>3898</v>
      </c>
      <c r="D6577" s="1116" t="s">
        <v>2925</v>
      </c>
      <c r="E6577" s="1356">
        <v>1</v>
      </c>
      <c r="F6577" s="1256">
        <v>1</v>
      </c>
      <c r="G6577" s="1246">
        <v>1</v>
      </c>
    </row>
    <row r="6578" spans="1:7" ht="14.15" customHeight="1">
      <c r="A6578" s="1119" t="s">
        <v>3223</v>
      </c>
      <c r="B6578" s="1118" t="s">
        <v>3151</v>
      </c>
      <c r="C6578" s="1117" t="s">
        <v>2704</v>
      </c>
      <c r="D6578" s="1116" t="s">
        <v>3264</v>
      </c>
      <c r="E6578" s="1356">
        <v>1</v>
      </c>
      <c r="F6578" s="1256">
        <v>1</v>
      </c>
      <c r="G6578" s="1246">
        <v>1</v>
      </c>
    </row>
    <row r="6579" spans="1:7" ht="14.15" customHeight="1">
      <c r="A6579" s="1119" t="s">
        <v>3223</v>
      </c>
      <c r="B6579" s="1118" t="s">
        <v>3151</v>
      </c>
      <c r="C6579" s="1117" t="s">
        <v>2365</v>
      </c>
      <c r="D6579" s="1116" t="s">
        <v>3263</v>
      </c>
      <c r="E6579" s="1356">
        <v>1</v>
      </c>
      <c r="F6579" s="1256">
        <v>1</v>
      </c>
      <c r="G6579" s="1246">
        <v>1</v>
      </c>
    </row>
    <row r="6580" spans="1:7" ht="14.15" customHeight="1">
      <c r="A6580" s="1119" t="s">
        <v>3223</v>
      </c>
      <c r="B6580" s="1118" t="s">
        <v>3151</v>
      </c>
      <c r="C6580" s="1117" t="s">
        <v>499</v>
      </c>
      <c r="D6580" s="1116" t="s">
        <v>3764</v>
      </c>
      <c r="E6580" s="1356">
        <v>2</v>
      </c>
      <c r="F6580" s="1256">
        <v>1</v>
      </c>
      <c r="G6580" s="1246">
        <v>2</v>
      </c>
    </row>
    <row r="6581" spans="1:7" ht="14.15" customHeight="1">
      <c r="A6581" s="1119" t="s">
        <v>3223</v>
      </c>
      <c r="B6581" s="1118" t="s">
        <v>3151</v>
      </c>
      <c r="C6581" s="1117" t="s">
        <v>2212</v>
      </c>
      <c r="D6581" s="1116" t="s">
        <v>2213</v>
      </c>
      <c r="E6581" s="1356">
        <v>1</v>
      </c>
      <c r="F6581" s="1256">
        <v>1</v>
      </c>
      <c r="G6581" s="1246">
        <v>1</v>
      </c>
    </row>
    <row r="6582" spans="1:7" ht="14.15" customHeight="1">
      <c r="A6582" s="1119" t="s">
        <v>3223</v>
      </c>
      <c r="B6582" s="1118" t="s">
        <v>3151</v>
      </c>
      <c r="C6582" s="1117" t="s">
        <v>187</v>
      </c>
      <c r="D6582" s="1116" t="s">
        <v>456</v>
      </c>
      <c r="E6582" s="1356">
        <v>1</v>
      </c>
      <c r="F6582" s="1256">
        <v>1</v>
      </c>
      <c r="G6582" s="1246">
        <v>1</v>
      </c>
    </row>
    <row r="6583" spans="1:7" ht="14.15" customHeight="1">
      <c r="A6583" s="1119" t="s">
        <v>3223</v>
      </c>
      <c r="B6583" s="1118" t="s">
        <v>3151</v>
      </c>
      <c r="C6583" s="1117" t="s">
        <v>1747</v>
      </c>
      <c r="D6583" s="1116" t="s">
        <v>5005</v>
      </c>
      <c r="E6583" s="1356">
        <v>1</v>
      </c>
      <c r="F6583" s="1256">
        <v>1</v>
      </c>
      <c r="G6583" s="1246">
        <v>1</v>
      </c>
    </row>
    <row r="6584" spans="1:7" ht="14.15" customHeight="1">
      <c r="A6584" s="1119" t="s">
        <v>3223</v>
      </c>
      <c r="B6584" s="1118" t="s">
        <v>3151</v>
      </c>
      <c r="C6584" s="1117" t="s">
        <v>3276</v>
      </c>
      <c r="D6584" s="1116" t="s">
        <v>981</v>
      </c>
      <c r="E6584" s="1356">
        <v>1</v>
      </c>
      <c r="F6584" s="1256">
        <v>1</v>
      </c>
      <c r="G6584" s="1246">
        <v>1</v>
      </c>
    </row>
    <row r="6585" spans="1:7" ht="14.15" customHeight="1">
      <c r="A6585" s="1119" t="s">
        <v>3223</v>
      </c>
      <c r="B6585" s="1118" t="s">
        <v>3151</v>
      </c>
      <c r="C6585" s="1117" t="s">
        <v>1986</v>
      </c>
      <c r="D6585" s="1116" t="s">
        <v>4064</v>
      </c>
      <c r="E6585" s="1356">
        <v>2</v>
      </c>
      <c r="F6585" s="1256">
        <v>1</v>
      </c>
      <c r="G6585" s="1246">
        <v>2</v>
      </c>
    </row>
    <row r="6586" spans="1:7" ht="14.15" customHeight="1">
      <c r="A6586" s="1119" t="s">
        <v>3223</v>
      </c>
      <c r="B6586" s="1118" t="s">
        <v>3151</v>
      </c>
      <c r="C6586" s="1117" t="s">
        <v>1806</v>
      </c>
      <c r="D6586" s="1116" t="s">
        <v>1807</v>
      </c>
      <c r="E6586" s="1358">
        <v>8</v>
      </c>
      <c r="F6586" s="1256">
        <v>1</v>
      </c>
      <c r="G6586" s="1246">
        <v>8</v>
      </c>
    </row>
    <row r="6587" spans="1:7" ht="14.15" customHeight="1">
      <c r="A6587" s="1119" t="s">
        <v>3223</v>
      </c>
      <c r="B6587" s="1118" t="s">
        <v>3151</v>
      </c>
      <c r="C6587" s="1117" t="s">
        <v>142</v>
      </c>
      <c r="D6587" s="1116" t="s">
        <v>143</v>
      </c>
      <c r="E6587" s="1359">
        <v>4</v>
      </c>
      <c r="F6587" s="1256">
        <v>1</v>
      </c>
      <c r="G6587" s="1246">
        <v>4</v>
      </c>
    </row>
    <row r="6588" spans="1:7" ht="14.15" customHeight="1">
      <c r="A6588" s="1119" t="s">
        <v>3223</v>
      </c>
      <c r="B6588" s="1118" t="s">
        <v>3151</v>
      </c>
      <c r="C6588" s="1117" t="s">
        <v>2813</v>
      </c>
      <c r="D6588" s="1116" t="s">
        <v>4243</v>
      </c>
      <c r="E6588" s="1356">
        <v>4</v>
      </c>
      <c r="F6588" s="1256">
        <v>1</v>
      </c>
      <c r="G6588" s="1246">
        <v>4</v>
      </c>
    </row>
    <row r="6589" spans="1:7" ht="14.15" customHeight="1">
      <c r="A6589" s="1119" t="s">
        <v>3223</v>
      </c>
      <c r="B6589" s="1118" t="s">
        <v>3151</v>
      </c>
      <c r="C6589" s="1117" t="s">
        <v>2814</v>
      </c>
      <c r="D6589" s="1116" t="s">
        <v>4245</v>
      </c>
      <c r="E6589" s="1356">
        <v>4</v>
      </c>
      <c r="F6589" s="1256">
        <v>1</v>
      </c>
      <c r="G6589" s="1246">
        <v>4</v>
      </c>
    </row>
    <row r="6590" spans="1:7" ht="14.15" customHeight="1">
      <c r="A6590" s="1119" t="s">
        <v>3223</v>
      </c>
      <c r="B6590" s="1118" t="s">
        <v>3151</v>
      </c>
      <c r="C6590" s="1117" t="s">
        <v>2815</v>
      </c>
      <c r="D6590" s="1116" t="s">
        <v>4878</v>
      </c>
      <c r="E6590" s="1356">
        <v>4</v>
      </c>
      <c r="F6590" s="1256">
        <v>1</v>
      </c>
      <c r="G6590" s="1246">
        <v>4</v>
      </c>
    </row>
    <row r="6591" spans="1:7" ht="14.15" customHeight="1">
      <c r="A6591" s="1119" t="s">
        <v>3223</v>
      </c>
      <c r="B6591" s="1118" t="s">
        <v>3151</v>
      </c>
      <c r="C6591" s="1117" t="s">
        <v>2816</v>
      </c>
      <c r="D6591" s="1116" t="s">
        <v>4879</v>
      </c>
      <c r="E6591" s="1356">
        <v>4</v>
      </c>
      <c r="F6591" s="1256">
        <v>1</v>
      </c>
      <c r="G6591" s="1246">
        <v>4</v>
      </c>
    </row>
    <row r="6592" spans="1:7" ht="14.15" customHeight="1">
      <c r="A6592" s="1119" t="s">
        <v>3223</v>
      </c>
      <c r="B6592" s="1118" t="s">
        <v>3151</v>
      </c>
      <c r="C6592" s="1117" t="s">
        <v>2817</v>
      </c>
      <c r="D6592" s="1116" t="s">
        <v>4242</v>
      </c>
      <c r="E6592" s="1356">
        <v>4</v>
      </c>
      <c r="F6592" s="1256">
        <v>1</v>
      </c>
      <c r="G6592" s="1246">
        <v>4</v>
      </c>
    </row>
    <row r="6593" spans="1:7" hidden="1">
      <c r="A6593" s="1119" t="s">
        <v>3223</v>
      </c>
      <c r="B6593" s="1118" t="s">
        <v>3151</v>
      </c>
      <c r="C6593" s="1117" t="s">
        <v>2818</v>
      </c>
      <c r="D6593" s="1116" t="s">
        <v>4244</v>
      </c>
      <c r="E6593" s="1356">
        <v>4</v>
      </c>
      <c r="F6593" s="1256">
        <v>1</v>
      </c>
      <c r="G6593" s="1246">
        <v>4</v>
      </c>
    </row>
    <row r="6594" spans="1:7" hidden="1">
      <c r="A6594" s="1119" t="s">
        <v>3223</v>
      </c>
      <c r="B6594" s="1118" t="s">
        <v>3151</v>
      </c>
      <c r="C6594" s="1117" t="s">
        <v>2819</v>
      </c>
      <c r="D6594" s="1116" t="s">
        <v>4877</v>
      </c>
      <c r="E6594" s="1356">
        <v>4</v>
      </c>
      <c r="F6594" s="1256">
        <v>1</v>
      </c>
      <c r="G6594" s="1246">
        <v>4</v>
      </c>
    </row>
    <row r="6595" spans="1:7" hidden="1">
      <c r="A6595" s="1119" t="s">
        <v>3223</v>
      </c>
      <c r="B6595" s="1118" t="s">
        <v>3151</v>
      </c>
      <c r="C6595" s="1117" t="s">
        <v>1987</v>
      </c>
      <c r="D6595" s="1116" t="s">
        <v>1294</v>
      </c>
      <c r="E6595" s="1356">
        <v>1</v>
      </c>
      <c r="F6595" s="1256">
        <v>1</v>
      </c>
      <c r="G6595" s="1246">
        <v>1</v>
      </c>
    </row>
    <row r="6596" spans="1:7" hidden="1">
      <c r="A6596" s="1119" t="s">
        <v>3223</v>
      </c>
      <c r="B6596" s="1118" t="s">
        <v>3151</v>
      </c>
      <c r="C6596" s="1117" t="s">
        <v>1746</v>
      </c>
      <c r="D6596" s="1116" t="s">
        <v>2245</v>
      </c>
      <c r="E6596" s="1356">
        <v>1</v>
      </c>
      <c r="F6596" s="1256">
        <v>1</v>
      </c>
      <c r="G6596" s="1246">
        <v>1</v>
      </c>
    </row>
    <row r="6597" spans="1:7" hidden="1">
      <c r="A6597" s="1119" t="s">
        <v>3223</v>
      </c>
      <c r="B6597" s="1118" t="s">
        <v>3151</v>
      </c>
      <c r="C6597" s="1117" t="s">
        <v>2700</v>
      </c>
      <c r="D6597" s="1116" t="s">
        <v>3763</v>
      </c>
      <c r="E6597" s="1356">
        <v>1</v>
      </c>
      <c r="F6597" s="1256">
        <v>1</v>
      </c>
      <c r="G6597" s="1246">
        <v>1</v>
      </c>
    </row>
    <row r="6598" spans="1:7" hidden="1">
      <c r="A6598" s="1119" t="s">
        <v>3223</v>
      </c>
      <c r="B6598" s="1118" t="s">
        <v>3151</v>
      </c>
      <c r="C6598" s="1117" t="s">
        <v>2205</v>
      </c>
      <c r="D6598" s="1116" t="s">
        <v>457</v>
      </c>
      <c r="E6598" s="1356">
        <v>1</v>
      </c>
      <c r="F6598" s="1256">
        <v>1</v>
      </c>
      <c r="G6598" s="1246">
        <v>1</v>
      </c>
    </row>
    <row r="6599" spans="1:7" hidden="1">
      <c r="A6599" s="1119" t="s">
        <v>3223</v>
      </c>
      <c r="B6599" s="1118" t="s">
        <v>3151</v>
      </c>
      <c r="C6599" s="1117" t="s">
        <v>2497</v>
      </c>
      <c r="D6599" s="1116" t="s">
        <v>3784</v>
      </c>
      <c r="E6599" s="1356">
        <v>3</v>
      </c>
      <c r="F6599" s="1256">
        <v>1</v>
      </c>
      <c r="G6599" s="1246">
        <v>3</v>
      </c>
    </row>
    <row r="6600" spans="1:7" hidden="1">
      <c r="A6600" s="1119" t="s">
        <v>3223</v>
      </c>
      <c r="B6600" s="1118" t="s">
        <v>3151</v>
      </c>
      <c r="C6600" s="1117" t="s">
        <v>4432</v>
      </c>
      <c r="D6600" s="1116" t="s">
        <v>1792</v>
      </c>
      <c r="E6600" s="1356">
        <v>8.0000000000000004E-4</v>
      </c>
      <c r="F6600" s="1256">
        <v>1</v>
      </c>
      <c r="G6600" s="1246">
        <v>8.0000000000000004E-4</v>
      </c>
    </row>
    <row r="6601" spans="1:7" hidden="1">
      <c r="A6601" s="1119" t="s">
        <v>3223</v>
      </c>
      <c r="B6601" s="1118" t="s">
        <v>3151</v>
      </c>
      <c r="C6601" s="1117" t="s">
        <v>5417</v>
      </c>
      <c r="D6601" s="1116" t="s">
        <v>3885</v>
      </c>
      <c r="E6601" s="1356">
        <v>2.5000000000000001E-3</v>
      </c>
      <c r="F6601" s="1256">
        <v>1</v>
      </c>
      <c r="G6601" s="1246">
        <v>2.5000000000000001E-3</v>
      </c>
    </row>
    <row r="6602" spans="1:7" hidden="1">
      <c r="A6602" s="1119" t="s">
        <v>3223</v>
      </c>
      <c r="B6602" s="1118" t="s">
        <v>3151</v>
      </c>
      <c r="C6602" s="1117" t="s">
        <v>5419</v>
      </c>
      <c r="D6602" s="1116" t="s">
        <v>3704</v>
      </c>
      <c r="E6602" s="1356">
        <v>0.01</v>
      </c>
      <c r="F6602" s="1256">
        <v>1</v>
      </c>
      <c r="G6602" s="1246">
        <v>0.01</v>
      </c>
    </row>
    <row r="6603" spans="1:7" hidden="1">
      <c r="A6603" s="1119" t="s">
        <v>3223</v>
      </c>
      <c r="B6603" s="1118" t="s">
        <v>3151</v>
      </c>
      <c r="C6603" s="1117" t="s">
        <v>869</v>
      </c>
      <c r="D6603" s="1116" t="s">
        <v>1793</v>
      </c>
      <c r="E6603" s="1356">
        <v>6.9999999999999999E-4</v>
      </c>
      <c r="F6603" s="1256">
        <v>1</v>
      </c>
      <c r="G6603" s="1246">
        <v>6.9999999999999999E-4</v>
      </c>
    </row>
    <row r="6604" spans="1:7" hidden="1">
      <c r="A6604" s="1119" t="s">
        <v>3223</v>
      </c>
      <c r="B6604" s="1118" t="s">
        <v>3151</v>
      </c>
      <c r="C6604" s="1117" t="s">
        <v>1342</v>
      </c>
      <c r="D6604" s="1116" t="s">
        <v>1540</v>
      </c>
      <c r="E6604" s="1356">
        <v>4.0000000000000001E-3</v>
      </c>
      <c r="F6604" s="1256">
        <v>1</v>
      </c>
      <c r="G6604" s="1246">
        <v>4.0000000000000001E-3</v>
      </c>
    </row>
    <row r="6605" spans="1:7" hidden="1">
      <c r="A6605" s="1119" t="s">
        <v>3223</v>
      </c>
      <c r="B6605" s="1118" t="s">
        <v>3151</v>
      </c>
      <c r="C6605" s="1117" t="s">
        <v>870</v>
      </c>
      <c r="D6605" s="1116" t="s">
        <v>871</v>
      </c>
      <c r="E6605" s="1356">
        <v>1E-3</v>
      </c>
      <c r="F6605" s="1256">
        <v>1</v>
      </c>
      <c r="G6605" s="1246">
        <v>1E-3</v>
      </c>
    </row>
    <row r="6606" spans="1:7" hidden="1">
      <c r="A6606" s="1119" t="s">
        <v>3223</v>
      </c>
      <c r="B6606" s="1118" t="s">
        <v>3151</v>
      </c>
      <c r="C6606" s="1117" t="s">
        <v>727</v>
      </c>
      <c r="D6606" s="1116" t="s">
        <v>377</v>
      </c>
      <c r="E6606" s="1356">
        <v>0.52900000000000003</v>
      </c>
      <c r="F6606" s="1256">
        <v>1</v>
      </c>
      <c r="G6606" s="1246">
        <v>0.52900000000000003</v>
      </c>
    </row>
    <row r="6607" spans="1:7" hidden="1">
      <c r="A6607" s="1119" t="s">
        <v>3223</v>
      </c>
      <c r="B6607" s="1118" t="s">
        <v>3151</v>
      </c>
      <c r="C6607" s="1117" t="s">
        <v>2555</v>
      </c>
      <c r="D6607" s="1116" t="s">
        <v>4814</v>
      </c>
      <c r="E6607" s="1356">
        <v>0.73399999999999999</v>
      </c>
      <c r="F6607" s="1256">
        <v>1</v>
      </c>
      <c r="G6607" s="1246">
        <v>0.73399999999999999</v>
      </c>
    </row>
    <row r="6608" spans="1:7" hidden="1">
      <c r="A6608" s="1119" t="s">
        <v>3223</v>
      </c>
      <c r="B6608" s="1118" t="s">
        <v>3151</v>
      </c>
      <c r="C6608" s="1117" t="s">
        <v>292</v>
      </c>
      <c r="D6608" s="1116" t="s">
        <v>378</v>
      </c>
      <c r="E6608" s="1356">
        <v>0.75700000000000001</v>
      </c>
      <c r="F6608" s="1256">
        <v>1</v>
      </c>
      <c r="G6608" s="1246">
        <v>0.75700000000000001</v>
      </c>
    </row>
    <row r="6609" spans="1:7" ht="14.15" customHeight="1">
      <c r="A6609" s="1119" t="s">
        <v>3223</v>
      </c>
      <c r="B6609" s="1118" t="s">
        <v>3151</v>
      </c>
      <c r="C6609" s="1117" t="s">
        <v>6660</v>
      </c>
      <c r="D6609" s="1116" t="s">
        <v>6661</v>
      </c>
      <c r="E6609" s="1356">
        <v>1.1000000000000001E-3</v>
      </c>
      <c r="F6609" s="1256">
        <v>1</v>
      </c>
      <c r="G6609" s="1246">
        <v>1.1000000000000001E-3</v>
      </c>
    </row>
    <row r="6610" spans="1:7" ht="14.15" customHeight="1">
      <c r="A6610" s="1119" t="s">
        <v>7223</v>
      </c>
      <c r="B6610" s="1118" t="s">
        <v>7266</v>
      </c>
      <c r="C6610" s="1117" t="s">
        <v>42</v>
      </c>
      <c r="D6610" s="1116" t="s">
        <v>5125</v>
      </c>
      <c r="E6610" s="1356">
        <v>1</v>
      </c>
      <c r="F6610" s="1256">
        <v>1</v>
      </c>
      <c r="G6610" s="1246">
        <v>1</v>
      </c>
    </row>
    <row r="6611" spans="1:7" ht="14.15" customHeight="1">
      <c r="A6611" s="1119" t="s">
        <v>7223</v>
      </c>
      <c r="B6611" s="1118" t="s">
        <v>7266</v>
      </c>
      <c r="C6611" s="1117" t="s">
        <v>40</v>
      </c>
      <c r="D6611" s="1116" t="s">
        <v>5324</v>
      </c>
      <c r="E6611" s="1356">
        <v>1</v>
      </c>
      <c r="F6611" s="1256">
        <v>1</v>
      </c>
      <c r="G6611" s="1246">
        <v>1</v>
      </c>
    </row>
    <row r="6612" spans="1:7" ht="14.15" customHeight="1">
      <c r="A6612" s="1119" t="s">
        <v>7223</v>
      </c>
      <c r="B6612" s="1118" t="s">
        <v>7266</v>
      </c>
      <c r="C6612" s="1117" t="s">
        <v>3898</v>
      </c>
      <c r="D6612" s="1116" t="s">
        <v>2925</v>
      </c>
      <c r="E6612" s="1358">
        <v>1</v>
      </c>
      <c r="F6612" s="1256">
        <v>1</v>
      </c>
      <c r="G6612" s="1246">
        <v>1</v>
      </c>
    </row>
    <row r="6613" spans="1:7" ht="14.15" customHeight="1">
      <c r="A6613" s="1119" t="s">
        <v>7223</v>
      </c>
      <c r="B6613" s="1118" t="s">
        <v>7266</v>
      </c>
      <c r="C6613" s="1117" t="s">
        <v>2704</v>
      </c>
      <c r="D6613" s="1116" t="s">
        <v>3264</v>
      </c>
      <c r="E6613" s="1356">
        <v>1</v>
      </c>
      <c r="F6613" s="1256">
        <v>1</v>
      </c>
      <c r="G6613" s="1246">
        <v>1</v>
      </c>
    </row>
    <row r="6614" spans="1:7" ht="14.15" customHeight="1">
      <c r="A6614" s="1119" t="s">
        <v>7223</v>
      </c>
      <c r="B6614" s="1118" t="s">
        <v>7266</v>
      </c>
      <c r="C6614" s="1117" t="s">
        <v>2365</v>
      </c>
      <c r="D6614" s="1116" t="s">
        <v>3263</v>
      </c>
      <c r="E6614" s="1356">
        <v>1</v>
      </c>
      <c r="F6614" s="1256">
        <v>1</v>
      </c>
      <c r="G6614" s="1246">
        <v>1</v>
      </c>
    </row>
    <row r="6615" spans="1:7" ht="14.15" customHeight="1">
      <c r="A6615" s="1119" t="s">
        <v>7223</v>
      </c>
      <c r="B6615" s="1118" t="s">
        <v>7266</v>
      </c>
      <c r="C6615" s="1117" t="s">
        <v>499</v>
      </c>
      <c r="D6615" s="1116" t="s">
        <v>3764</v>
      </c>
      <c r="E6615" s="1356">
        <v>2</v>
      </c>
      <c r="F6615" s="1256">
        <v>1</v>
      </c>
      <c r="G6615" s="1246">
        <v>2</v>
      </c>
    </row>
    <row r="6616" spans="1:7" ht="14.15" customHeight="1">
      <c r="A6616" s="1119" t="s">
        <v>7223</v>
      </c>
      <c r="B6616" s="1118" t="s">
        <v>7266</v>
      </c>
      <c r="C6616" s="1117" t="s">
        <v>2212</v>
      </c>
      <c r="D6616" s="1116" t="s">
        <v>2213</v>
      </c>
      <c r="E6616" s="1356">
        <v>1</v>
      </c>
      <c r="F6616" s="1256">
        <v>1</v>
      </c>
      <c r="G6616" s="1246">
        <v>1</v>
      </c>
    </row>
    <row r="6617" spans="1:7" ht="14.15" customHeight="1">
      <c r="A6617" s="1119" t="s">
        <v>7223</v>
      </c>
      <c r="B6617" s="1118" t="s">
        <v>7266</v>
      </c>
      <c r="C6617" s="1117" t="s">
        <v>187</v>
      </c>
      <c r="D6617" s="1116" t="s">
        <v>456</v>
      </c>
      <c r="E6617" s="1356">
        <v>1</v>
      </c>
      <c r="F6617" s="1256">
        <v>1</v>
      </c>
      <c r="G6617" s="1246">
        <v>1</v>
      </c>
    </row>
    <row r="6618" spans="1:7" ht="14.15" customHeight="1">
      <c r="A6618" s="1119" t="s">
        <v>7223</v>
      </c>
      <c r="B6618" s="1118" t="s">
        <v>7266</v>
      </c>
      <c r="C6618" s="1117" t="s">
        <v>1747</v>
      </c>
      <c r="D6618" s="1116" t="s">
        <v>5005</v>
      </c>
      <c r="E6618" s="1356">
        <v>1</v>
      </c>
      <c r="F6618" s="1256">
        <v>1</v>
      </c>
      <c r="G6618" s="1246">
        <v>1</v>
      </c>
    </row>
    <row r="6619" spans="1:7" ht="14.15" customHeight="1">
      <c r="A6619" s="1119" t="s">
        <v>7223</v>
      </c>
      <c r="B6619" s="1118" t="s">
        <v>7266</v>
      </c>
      <c r="C6619" s="1117" t="s">
        <v>3276</v>
      </c>
      <c r="D6619" s="1116" t="s">
        <v>981</v>
      </c>
      <c r="E6619" s="1356">
        <v>1</v>
      </c>
      <c r="F6619" s="1256">
        <v>1</v>
      </c>
      <c r="G6619" s="1246">
        <v>1</v>
      </c>
    </row>
    <row r="6620" spans="1:7" ht="14.15" customHeight="1">
      <c r="A6620" s="1119" t="s">
        <v>7223</v>
      </c>
      <c r="B6620" s="1118" t="s">
        <v>7266</v>
      </c>
      <c r="C6620" s="1117" t="s">
        <v>1986</v>
      </c>
      <c r="D6620" s="1116" t="s">
        <v>4064</v>
      </c>
      <c r="E6620" s="1356">
        <v>2</v>
      </c>
      <c r="F6620" s="1256">
        <v>1</v>
      </c>
      <c r="G6620" s="1246">
        <v>2</v>
      </c>
    </row>
    <row r="6621" spans="1:7" ht="14.15" customHeight="1">
      <c r="A6621" s="1119" t="s">
        <v>7223</v>
      </c>
      <c r="B6621" s="1118" t="s">
        <v>7266</v>
      </c>
      <c r="C6621" s="1117" t="s">
        <v>1806</v>
      </c>
      <c r="D6621" s="1116" t="s">
        <v>1807</v>
      </c>
      <c r="E6621" s="1356">
        <v>8</v>
      </c>
      <c r="F6621" s="1256">
        <v>1</v>
      </c>
      <c r="G6621" s="1246">
        <v>8</v>
      </c>
    </row>
    <row r="6622" spans="1:7" ht="14.15" customHeight="1">
      <c r="A6622" s="1119" t="s">
        <v>7223</v>
      </c>
      <c r="B6622" s="1118" t="s">
        <v>7266</v>
      </c>
      <c r="C6622" s="1117" t="s">
        <v>142</v>
      </c>
      <c r="D6622" s="1116" t="s">
        <v>143</v>
      </c>
      <c r="E6622" s="1356">
        <v>4</v>
      </c>
      <c r="F6622" s="1256">
        <v>1</v>
      </c>
      <c r="G6622" s="1246">
        <v>4</v>
      </c>
    </row>
    <row r="6623" spans="1:7" ht="14.15" customHeight="1">
      <c r="A6623" s="1119" t="s">
        <v>7223</v>
      </c>
      <c r="B6623" s="1118" t="s">
        <v>7266</v>
      </c>
      <c r="C6623" s="1117" t="s">
        <v>2813</v>
      </c>
      <c r="D6623" s="1116" t="s">
        <v>4243</v>
      </c>
      <c r="E6623" s="1356">
        <v>4</v>
      </c>
      <c r="F6623" s="1256">
        <v>1</v>
      </c>
      <c r="G6623" s="1246">
        <v>4</v>
      </c>
    </row>
    <row r="6624" spans="1:7" ht="14.15" customHeight="1">
      <c r="A6624" s="1119" t="s">
        <v>7223</v>
      </c>
      <c r="B6624" s="1118" t="s">
        <v>7266</v>
      </c>
      <c r="C6624" s="1117" t="s">
        <v>2814</v>
      </c>
      <c r="D6624" s="1116" t="s">
        <v>4245</v>
      </c>
      <c r="E6624" s="1356">
        <v>4</v>
      </c>
      <c r="F6624" s="1256">
        <v>1</v>
      </c>
      <c r="G6624" s="1246">
        <v>4</v>
      </c>
    </row>
    <row r="6625" spans="1:7" ht="14.15" customHeight="1">
      <c r="A6625" s="1119" t="s">
        <v>7223</v>
      </c>
      <c r="B6625" s="1118" t="s">
        <v>7266</v>
      </c>
      <c r="C6625" s="1117" t="s">
        <v>2815</v>
      </c>
      <c r="D6625" s="1116" t="s">
        <v>4878</v>
      </c>
      <c r="E6625" s="1356">
        <v>4</v>
      </c>
      <c r="F6625" s="1256">
        <v>1</v>
      </c>
      <c r="G6625" s="1246">
        <v>4</v>
      </c>
    </row>
    <row r="6626" spans="1:7" ht="14.15" customHeight="1">
      <c r="A6626" s="1119" t="s">
        <v>7223</v>
      </c>
      <c r="B6626" s="1118" t="s">
        <v>7266</v>
      </c>
      <c r="C6626" s="1117" t="s">
        <v>2816</v>
      </c>
      <c r="D6626" s="1116" t="s">
        <v>4879</v>
      </c>
      <c r="E6626" s="1356">
        <v>4</v>
      </c>
      <c r="F6626" s="1256">
        <v>1</v>
      </c>
      <c r="G6626" s="1246">
        <v>4</v>
      </c>
    </row>
    <row r="6627" spans="1:7" ht="14.15" customHeight="1">
      <c r="A6627" s="1119" t="s">
        <v>7223</v>
      </c>
      <c r="B6627" s="1118" t="s">
        <v>7266</v>
      </c>
      <c r="C6627" s="1117" t="s">
        <v>2817</v>
      </c>
      <c r="D6627" s="1116" t="s">
        <v>4242</v>
      </c>
      <c r="E6627" s="1356">
        <v>4</v>
      </c>
      <c r="F6627" s="1256">
        <v>1</v>
      </c>
      <c r="G6627" s="1246">
        <v>4</v>
      </c>
    </row>
    <row r="6628" spans="1:7" ht="14.15" customHeight="1">
      <c r="A6628" s="1119" t="s">
        <v>7223</v>
      </c>
      <c r="B6628" s="1118" t="s">
        <v>7266</v>
      </c>
      <c r="C6628" s="1117" t="s">
        <v>2818</v>
      </c>
      <c r="D6628" s="1116" t="s">
        <v>4244</v>
      </c>
      <c r="E6628" s="1356">
        <v>4</v>
      </c>
      <c r="F6628" s="1256">
        <v>1</v>
      </c>
      <c r="G6628" s="1246">
        <v>4</v>
      </c>
    </row>
    <row r="6629" spans="1:7" ht="14.15" customHeight="1">
      <c r="A6629" s="1119" t="s">
        <v>7223</v>
      </c>
      <c r="B6629" s="1118" t="s">
        <v>7266</v>
      </c>
      <c r="C6629" s="1117" t="s">
        <v>2819</v>
      </c>
      <c r="D6629" s="1116" t="s">
        <v>4877</v>
      </c>
      <c r="E6629" s="1356">
        <v>4</v>
      </c>
      <c r="F6629" s="1256">
        <v>1</v>
      </c>
      <c r="G6629" s="1246">
        <v>4</v>
      </c>
    </row>
    <row r="6630" spans="1:7" ht="14.15" customHeight="1">
      <c r="A6630" s="1119" t="s">
        <v>7223</v>
      </c>
      <c r="B6630" s="1118" t="s">
        <v>7266</v>
      </c>
      <c r="C6630" s="1117" t="s">
        <v>1987</v>
      </c>
      <c r="D6630" s="1116" t="s">
        <v>1294</v>
      </c>
      <c r="E6630" s="1356">
        <v>1</v>
      </c>
      <c r="F6630" s="1256">
        <v>1</v>
      </c>
      <c r="G6630" s="1246">
        <v>1</v>
      </c>
    </row>
    <row r="6631" spans="1:7" ht="14.15" customHeight="1">
      <c r="A6631" s="1119" t="s">
        <v>7223</v>
      </c>
      <c r="B6631" s="1118" t="s">
        <v>7266</v>
      </c>
      <c r="C6631" s="1117" t="s">
        <v>1746</v>
      </c>
      <c r="D6631" s="1116" t="s">
        <v>2245</v>
      </c>
      <c r="E6631" s="1356">
        <v>1</v>
      </c>
      <c r="F6631" s="1256">
        <v>1</v>
      </c>
      <c r="G6631" s="1246">
        <v>1</v>
      </c>
    </row>
    <row r="6632" spans="1:7" ht="14.15" customHeight="1">
      <c r="A6632" s="1119" t="s">
        <v>7223</v>
      </c>
      <c r="B6632" s="1118" t="s">
        <v>7266</v>
      </c>
      <c r="C6632" s="1117" t="s">
        <v>2700</v>
      </c>
      <c r="D6632" s="1116" t="s">
        <v>3763</v>
      </c>
      <c r="E6632" s="1356">
        <v>1</v>
      </c>
      <c r="F6632" s="1256">
        <v>1</v>
      </c>
      <c r="G6632" s="1246">
        <v>1</v>
      </c>
    </row>
    <row r="6633" spans="1:7" ht="14.15" customHeight="1">
      <c r="A6633" s="1119" t="s">
        <v>7223</v>
      </c>
      <c r="B6633" s="1118" t="s">
        <v>7266</v>
      </c>
      <c r="C6633" s="1117" t="s">
        <v>2205</v>
      </c>
      <c r="D6633" s="1116" t="s">
        <v>457</v>
      </c>
      <c r="E6633" s="1356">
        <v>1</v>
      </c>
      <c r="F6633" s="1256">
        <v>1</v>
      </c>
      <c r="G6633" s="1246">
        <v>1</v>
      </c>
    </row>
    <row r="6634" spans="1:7" ht="14.15" customHeight="1">
      <c r="A6634" s="1119" t="s">
        <v>7223</v>
      </c>
      <c r="B6634" s="1118" t="s">
        <v>7266</v>
      </c>
      <c r="C6634" s="1117" t="s">
        <v>2497</v>
      </c>
      <c r="D6634" s="1116" t="s">
        <v>3784</v>
      </c>
      <c r="E6634" s="1356">
        <v>3</v>
      </c>
      <c r="F6634" s="1256">
        <v>1</v>
      </c>
      <c r="G6634" s="1246">
        <v>3</v>
      </c>
    </row>
    <row r="6635" spans="1:7" ht="14.15" customHeight="1">
      <c r="A6635" s="1119" t="s">
        <v>7223</v>
      </c>
      <c r="B6635" s="1118" t="s">
        <v>7266</v>
      </c>
      <c r="C6635" s="1117" t="s">
        <v>4432</v>
      </c>
      <c r="D6635" s="1116" t="s">
        <v>1792</v>
      </c>
      <c r="E6635" s="1356">
        <v>1.6000000000000001E-3</v>
      </c>
      <c r="F6635" s="1256">
        <v>1</v>
      </c>
      <c r="G6635" s="1246">
        <v>1.6000000000000001E-3</v>
      </c>
    </row>
    <row r="6636" spans="1:7" ht="14.15" customHeight="1">
      <c r="A6636" s="1119" t="s">
        <v>7223</v>
      </c>
      <c r="B6636" s="1118" t="s">
        <v>7266</v>
      </c>
      <c r="C6636" s="1117" t="s">
        <v>5417</v>
      </c>
      <c r="D6636" s="1116" t="s">
        <v>3885</v>
      </c>
      <c r="E6636" s="1356">
        <v>5.0000000000000001E-3</v>
      </c>
      <c r="F6636" s="1256">
        <v>1</v>
      </c>
      <c r="G6636" s="1246">
        <v>5.0000000000000001E-3</v>
      </c>
    </row>
    <row r="6637" spans="1:7" ht="14.15" customHeight="1">
      <c r="A6637" s="1119" t="s">
        <v>7223</v>
      </c>
      <c r="B6637" s="1118" t="s">
        <v>7266</v>
      </c>
      <c r="C6637" s="1117" t="s">
        <v>5419</v>
      </c>
      <c r="D6637" s="1116" t="s">
        <v>3704</v>
      </c>
      <c r="E6637" s="1356">
        <v>0.02</v>
      </c>
      <c r="F6637" s="1256">
        <v>1</v>
      </c>
      <c r="G6637" s="1246">
        <v>0.02</v>
      </c>
    </row>
    <row r="6638" spans="1:7" ht="14.15" customHeight="1">
      <c r="A6638" s="1119" t="s">
        <v>7223</v>
      </c>
      <c r="B6638" s="1118" t="s">
        <v>7266</v>
      </c>
      <c r="C6638" s="1117" t="s">
        <v>869</v>
      </c>
      <c r="D6638" s="1116" t="s">
        <v>1793</v>
      </c>
      <c r="E6638" s="1356">
        <v>1.4E-3</v>
      </c>
      <c r="F6638" s="1256">
        <v>1</v>
      </c>
      <c r="G6638" s="1246">
        <v>1.4E-3</v>
      </c>
    </row>
    <row r="6639" spans="1:7" ht="14.15" customHeight="1">
      <c r="A6639" s="1119" t="s">
        <v>7223</v>
      </c>
      <c r="B6639" s="1118" t="s">
        <v>7266</v>
      </c>
      <c r="C6639" s="1117" t="s">
        <v>1342</v>
      </c>
      <c r="D6639" s="1116" t="s">
        <v>1540</v>
      </c>
      <c r="E6639" s="1356">
        <v>4.0000000000000001E-3</v>
      </c>
      <c r="F6639" s="1256">
        <v>1</v>
      </c>
      <c r="G6639" s="1246">
        <v>4.0000000000000001E-3</v>
      </c>
    </row>
    <row r="6640" spans="1:7" ht="14.15" customHeight="1">
      <c r="A6640" s="1119" t="s">
        <v>7223</v>
      </c>
      <c r="B6640" s="1118" t="s">
        <v>7266</v>
      </c>
      <c r="C6640" s="1117" t="s">
        <v>870</v>
      </c>
      <c r="D6640" s="1116" t="s">
        <v>871</v>
      </c>
      <c r="E6640" s="1356">
        <v>2E-3</v>
      </c>
      <c r="F6640" s="1256">
        <v>1</v>
      </c>
      <c r="G6640" s="1246">
        <v>2E-3</v>
      </c>
    </row>
    <row r="6641" spans="1:7" ht="14.15" customHeight="1">
      <c r="A6641" s="1119" t="s">
        <v>7223</v>
      </c>
      <c r="B6641" s="1118" t="s">
        <v>7266</v>
      </c>
      <c r="C6641" s="1117" t="s">
        <v>727</v>
      </c>
      <c r="D6641" s="1116" t="s">
        <v>377</v>
      </c>
      <c r="E6641" s="1356">
        <v>0.52900000000000003</v>
      </c>
      <c r="F6641" s="1256">
        <v>1</v>
      </c>
      <c r="G6641" s="1246">
        <v>0.52900000000000003</v>
      </c>
    </row>
    <row r="6642" spans="1:7" ht="14.15" customHeight="1">
      <c r="A6642" s="1119" t="s">
        <v>7223</v>
      </c>
      <c r="B6642" s="1118" t="s">
        <v>7266</v>
      </c>
      <c r="C6642" s="1117" t="s">
        <v>2555</v>
      </c>
      <c r="D6642" s="1116" t="s">
        <v>4814</v>
      </c>
      <c r="E6642" s="1356">
        <v>0.73399999999999999</v>
      </c>
      <c r="F6642" s="1256">
        <v>1</v>
      </c>
      <c r="G6642" s="1246">
        <v>0.73399999999999999</v>
      </c>
    </row>
    <row r="6643" spans="1:7" ht="14.15" customHeight="1">
      <c r="A6643" s="1119" t="s">
        <v>7223</v>
      </c>
      <c r="B6643" s="1118" t="s">
        <v>7266</v>
      </c>
      <c r="C6643" s="1117" t="s">
        <v>292</v>
      </c>
      <c r="D6643" s="1116" t="s">
        <v>378</v>
      </c>
      <c r="E6643" s="1356">
        <v>0.75700000000000001</v>
      </c>
      <c r="F6643" s="1256">
        <v>1</v>
      </c>
      <c r="G6643" s="1246">
        <v>0.75700000000000001</v>
      </c>
    </row>
    <row r="6644" spans="1:7" ht="14.15" customHeight="1">
      <c r="A6644" s="1119" t="s">
        <v>7223</v>
      </c>
      <c r="B6644" s="1118" t="s">
        <v>7266</v>
      </c>
      <c r="C6644" s="1117" t="s">
        <v>6660</v>
      </c>
      <c r="D6644" s="1116" t="s">
        <v>6661</v>
      </c>
      <c r="E6644" s="1356">
        <v>1.1000000000000001E-3</v>
      </c>
      <c r="F6644" s="1256">
        <v>1</v>
      </c>
      <c r="G6644" s="1246">
        <v>1.1000000000000001E-3</v>
      </c>
    </row>
    <row r="6645" spans="1:7" ht="14.15" customHeight="1">
      <c r="A6645" s="1119" t="s">
        <v>358</v>
      </c>
      <c r="B6645" s="1118" t="s">
        <v>2868</v>
      </c>
      <c r="C6645" s="1117" t="s">
        <v>4432</v>
      </c>
      <c r="D6645" s="1116" t="s">
        <v>1792</v>
      </c>
      <c r="E6645" s="1356">
        <v>1.6000000000000001E-3</v>
      </c>
      <c r="F6645" s="1256">
        <v>1</v>
      </c>
      <c r="G6645" s="1246">
        <v>1.6000000000000001E-3</v>
      </c>
    </row>
    <row r="6646" spans="1:7" ht="14.15" customHeight="1">
      <c r="A6646" s="1119" t="s">
        <v>358</v>
      </c>
      <c r="B6646" s="1118" t="s">
        <v>2868</v>
      </c>
      <c r="C6646" s="1117" t="s">
        <v>5417</v>
      </c>
      <c r="D6646" s="1116" t="s">
        <v>3885</v>
      </c>
      <c r="E6646" s="1358">
        <v>5.0000000000000001E-4</v>
      </c>
      <c r="F6646" s="1256">
        <v>1</v>
      </c>
      <c r="G6646" s="1246">
        <v>5.0000000000000001E-4</v>
      </c>
    </row>
    <row r="6647" spans="1:7" ht="14.15" customHeight="1">
      <c r="A6647" s="1119" t="s">
        <v>358</v>
      </c>
      <c r="B6647" s="1118" t="s">
        <v>2868</v>
      </c>
      <c r="C6647" s="1117" t="s">
        <v>5419</v>
      </c>
      <c r="D6647" s="1116" t="s">
        <v>3704</v>
      </c>
      <c r="E6647" s="1356">
        <v>2E-3</v>
      </c>
      <c r="F6647" s="1256">
        <v>1</v>
      </c>
      <c r="G6647" s="1246">
        <v>2E-3</v>
      </c>
    </row>
    <row r="6648" spans="1:7" ht="14.15" customHeight="1">
      <c r="A6648" s="1119" t="s">
        <v>358</v>
      </c>
      <c r="B6648" s="1118" t="s">
        <v>2868</v>
      </c>
      <c r="C6648" s="1117" t="s">
        <v>869</v>
      </c>
      <c r="D6648" s="1116" t="s">
        <v>1793</v>
      </c>
      <c r="E6648" s="1356">
        <v>1.4E-3</v>
      </c>
      <c r="F6648" s="1256">
        <v>1</v>
      </c>
      <c r="G6648" s="1246">
        <v>1.4E-3</v>
      </c>
    </row>
    <row r="6649" spans="1:7" ht="14.15" customHeight="1">
      <c r="A6649" s="1119" t="s">
        <v>358</v>
      </c>
      <c r="B6649" s="1118" t="s">
        <v>2868</v>
      </c>
      <c r="C6649" s="1117" t="s">
        <v>870</v>
      </c>
      <c r="D6649" s="1116" t="s">
        <v>871</v>
      </c>
      <c r="E6649" s="1356">
        <v>1E-3</v>
      </c>
      <c r="F6649" s="1256">
        <v>1</v>
      </c>
      <c r="G6649" s="1246">
        <v>1E-3</v>
      </c>
    </row>
    <row r="6650" spans="1:7" ht="14.15" customHeight="1">
      <c r="A6650" s="1119" t="s">
        <v>4126</v>
      </c>
      <c r="B6650" s="1118" t="s">
        <v>2983</v>
      </c>
      <c r="C6650" s="1117" t="s">
        <v>2083</v>
      </c>
      <c r="D6650" s="1116" t="s">
        <v>3400</v>
      </c>
      <c r="E6650" s="1356">
        <v>2</v>
      </c>
      <c r="F6650" s="1256">
        <v>1</v>
      </c>
      <c r="G6650" s="1246">
        <v>2</v>
      </c>
    </row>
    <row r="6651" spans="1:7" ht="14.15" customHeight="1">
      <c r="A6651" s="1119" t="s">
        <v>4126</v>
      </c>
      <c r="B6651" s="1118" t="s">
        <v>2983</v>
      </c>
      <c r="C6651" s="1117" t="s">
        <v>794</v>
      </c>
      <c r="D6651" s="1116" t="s">
        <v>5977</v>
      </c>
      <c r="E6651" s="1356">
        <v>2</v>
      </c>
      <c r="F6651" s="1256">
        <v>1</v>
      </c>
      <c r="G6651" s="1246">
        <v>2</v>
      </c>
    </row>
    <row r="6652" spans="1:7" ht="14.15" customHeight="1">
      <c r="A6652" s="1119" t="s">
        <v>4126</v>
      </c>
      <c r="B6652" s="1118" t="s">
        <v>2983</v>
      </c>
      <c r="C6652" s="1117" t="s">
        <v>293</v>
      </c>
      <c r="D6652" s="1116" t="s">
        <v>1243</v>
      </c>
      <c r="E6652" s="1356">
        <v>0.93700000000000006</v>
      </c>
      <c r="F6652" s="1256">
        <v>1</v>
      </c>
      <c r="G6652" s="1246">
        <v>0.93700000000000006</v>
      </c>
    </row>
    <row r="6653" spans="1:7" ht="14.15" customHeight="1">
      <c r="A6653" s="1119" t="s">
        <v>4126</v>
      </c>
      <c r="B6653" s="1118" t="s">
        <v>2983</v>
      </c>
      <c r="C6653" s="1117" t="s">
        <v>6660</v>
      </c>
      <c r="D6653" s="1116" t="s">
        <v>6661</v>
      </c>
      <c r="E6653" s="1356">
        <v>4.0000000000000002E-4</v>
      </c>
      <c r="F6653" s="1256">
        <v>1</v>
      </c>
      <c r="G6653" s="1246">
        <v>4.0000000000000002E-4</v>
      </c>
    </row>
    <row r="6654" spans="1:7" ht="14.15" customHeight="1">
      <c r="A6654" s="1119" t="s">
        <v>5288</v>
      </c>
      <c r="B6654" s="1118" t="s">
        <v>2966</v>
      </c>
      <c r="C6654" s="1117" t="s">
        <v>2083</v>
      </c>
      <c r="D6654" s="1116" t="s">
        <v>3400</v>
      </c>
      <c r="E6654" s="1356">
        <v>2</v>
      </c>
      <c r="F6654" s="1256">
        <v>1</v>
      </c>
      <c r="G6654" s="1246">
        <v>2</v>
      </c>
    </row>
    <row r="6655" spans="1:7" ht="14.15" customHeight="1">
      <c r="A6655" s="1119" t="s">
        <v>5288</v>
      </c>
      <c r="B6655" s="1118" t="s">
        <v>2966</v>
      </c>
      <c r="C6655" s="1117" t="s">
        <v>794</v>
      </c>
      <c r="D6655" s="1116" t="s">
        <v>5977</v>
      </c>
      <c r="E6655" s="1356">
        <v>2</v>
      </c>
      <c r="F6655" s="1256">
        <v>1</v>
      </c>
      <c r="G6655" s="1246">
        <v>2</v>
      </c>
    </row>
    <row r="6656" spans="1:7" ht="14.15" customHeight="1">
      <c r="A6656" s="1119" t="s">
        <v>5288</v>
      </c>
      <c r="B6656" s="1118" t="s">
        <v>2966</v>
      </c>
      <c r="C6656" s="1117" t="s">
        <v>293</v>
      </c>
      <c r="D6656" s="1116" t="s">
        <v>1243</v>
      </c>
      <c r="E6656" s="1356">
        <v>0.93700000000000006</v>
      </c>
      <c r="F6656" s="1256">
        <v>1</v>
      </c>
      <c r="G6656" s="1246">
        <v>0.93700000000000006</v>
      </c>
    </row>
    <row r="6657" spans="1:7" hidden="1">
      <c r="A6657" s="1119" t="s">
        <v>5288</v>
      </c>
      <c r="B6657" s="1118" t="s">
        <v>2966</v>
      </c>
      <c r="C6657" s="1117" t="s">
        <v>6660</v>
      </c>
      <c r="D6657" s="1116" t="s">
        <v>6661</v>
      </c>
      <c r="E6657" s="1356">
        <v>4.0000000000000002E-4</v>
      </c>
      <c r="F6657" s="1256">
        <v>1</v>
      </c>
      <c r="G6657" s="1246">
        <v>4.0000000000000002E-4</v>
      </c>
    </row>
    <row r="6658" spans="1:7" hidden="1">
      <c r="A6658" s="1119" t="s">
        <v>5289</v>
      </c>
      <c r="B6658" s="1118" t="s">
        <v>4340</v>
      </c>
      <c r="C6658" s="1117" t="s">
        <v>794</v>
      </c>
      <c r="D6658" s="1116" t="s">
        <v>5977</v>
      </c>
      <c r="E6658" s="1356">
        <v>2</v>
      </c>
      <c r="F6658" s="1256">
        <v>1</v>
      </c>
      <c r="G6658" s="1246">
        <v>2</v>
      </c>
    </row>
    <row r="6659" spans="1:7" hidden="1">
      <c r="A6659" s="1119" t="s">
        <v>5289</v>
      </c>
      <c r="B6659" s="1118" t="s">
        <v>4340</v>
      </c>
      <c r="C6659" s="1117" t="s">
        <v>3613</v>
      </c>
      <c r="D6659" s="1116" t="s">
        <v>3525</v>
      </c>
      <c r="E6659" s="1356">
        <v>2.9999999999999997E-4</v>
      </c>
      <c r="F6659" s="1256">
        <v>1</v>
      </c>
      <c r="G6659" s="1246">
        <v>2.9999999999999997E-4</v>
      </c>
    </row>
    <row r="6660" spans="1:7" hidden="1">
      <c r="A6660" s="1119" t="s">
        <v>5289</v>
      </c>
      <c r="B6660" s="1118" t="s">
        <v>4340</v>
      </c>
      <c r="C6660" s="1117" t="s">
        <v>293</v>
      </c>
      <c r="D6660" s="1116" t="s">
        <v>1243</v>
      </c>
      <c r="E6660" s="1356">
        <v>0.93700000000000006</v>
      </c>
      <c r="F6660" s="1256">
        <v>1</v>
      </c>
      <c r="G6660" s="1246">
        <v>0.93700000000000006</v>
      </c>
    </row>
    <row r="6661" spans="1:7" hidden="1">
      <c r="A6661" s="1119" t="s">
        <v>5289</v>
      </c>
      <c r="B6661" s="1118" t="s">
        <v>4340</v>
      </c>
      <c r="C6661" s="1117" t="s">
        <v>6660</v>
      </c>
      <c r="D6661" s="1116" t="s">
        <v>6661</v>
      </c>
      <c r="E6661" s="1356">
        <v>4.0000000000000002E-4</v>
      </c>
      <c r="F6661" s="1256">
        <v>1</v>
      </c>
      <c r="G6661" s="1246">
        <v>4.0000000000000002E-4</v>
      </c>
    </row>
    <row r="6662" spans="1:7" hidden="1">
      <c r="A6662" s="1119" t="s">
        <v>1470</v>
      </c>
      <c r="B6662" s="1118" t="s">
        <v>71</v>
      </c>
      <c r="C6662" s="1117" t="s">
        <v>794</v>
      </c>
      <c r="D6662" s="1116" t="s">
        <v>5977</v>
      </c>
      <c r="E6662" s="1356">
        <v>2</v>
      </c>
      <c r="F6662" s="1256">
        <v>1</v>
      </c>
      <c r="G6662" s="1246">
        <v>2</v>
      </c>
    </row>
    <row r="6663" spans="1:7" hidden="1">
      <c r="A6663" s="1119" t="s">
        <v>1470</v>
      </c>
      <c r="B6663" s="1118" t="s">
        <v>71</v>
      </c>
      <c r="C6663" s="1117" t="s">
        <v>293</v>
      </c>
      <c r="D6663" s="1116" t="s">
        <v>1243</v>
      </c>
      <c r="E6663" s="1356">
        <v>0.93700000000000006</v>
      </c>
      <c r="F6663" s="1256">
        <v>1</v>
      </c>
      <c r="G6663" s="1246">
        <v>0.93700000000000006</v>
      </c>
    </row>
    <row r="6664" spans="1:7" hidden="1">
      <c r="A6664" s="1119" t="s">
        <v>1470</v>
      </c>
      <c r="B6664" s="1118" t="s">
        <v>71</v>
      </c>
      <c r="C6664" s="1117" t="s">
        <v>6660</v>
      </c>
      <c r="D6664" s="1116" t="s">
        <v>6661</v>
      </c>
      <c r="E6664" s="1356">
        <v>4.0000000000000002E-4</v>
      </c>
      <c r="F6664" s="1256">
        <v>1</v>
      </c>
      <c r="G6664" s="1246">
        <v>4.0000000000000002E-4</v>
      </c>
    </row>
    <row r="6665" spans="1:7" hidden="1">
      <c r="A6665" s="1119" t="s">
        <v>2404</v>
      </c>
      <c r="B6665" s="1118" t="s">
        <v>72</v>
      </c>
      <c r="C6665" s="1117" t="s">
        <v>4350</v>
      </c>
      <c r="D6665" s="1116" t="s">
        <v>4175</v>
      </c>
      <c r="E6665" s="1356">
        <v>1</v>
      </c>
      <c r="F6665" s="1256">
        <v>1</v>
      </c>
      <c r="G6665" s="1246">
        <v>1</v>
      </c>
    </row>
    <row r="6666" spans="1:7" hidden="1">
      <c r="A6666" s="1119" t="s">
        <v>2404</v>
      </c>
      <c r="B6666" s="1118" t="s">
        <v>72</v>
      </c>
      <c r="C6666" s="1117" t="s">
        <v>3548</v>
      </c>
      <c r="D6666" s="1116" t="s">
        <v>3549</v>
      </c>
      <c r="E6666" s="1356">
        <v>1</v>
      </c>
      <c r="F6666" s="1256">
        <v>1</v>
      </c>
      <c r="G6666" s="1246">
        <v>1</v>
      </c>
    </row>
    <row r="6667" spans="1:7" hidden="1">
      <c r="A6667" s="1119" t="s">
        <v>2404</v>
      </c>
      <c r="B6667" s="1118" t="s">
        <v>72</v>
      </c>
      <c r="C6667" s="1117" t="s">
        <v>755</v>
      </c>
      <c r="D6667" s="1116" t="s">
        <v>538</v>
      </c>
      <c r="E6667" s="1356">
        <v>1</v>
      </c>
      <c r="F6667" s="1256">
        <v>1</v>
      </c>
      <c r="G6667" s="1246">
        <v>1</v>
      </c>
    </row>
    <row r="6668" spans="1:7" hidden="1">
      <c r="A6668" s="1119" t="s">
        <v>2404</v>
      </c>
      <c r="B6668" s="1118" t="s">
        <v>72</v>
      </c>
      <c r="C6668" s="1117" t="s">
        <v>2083</v>
      </c>
      <c r="D6668" s="1116" t="s">
        <v>3400</v>
      </c>
      <c r="E6668" s="1356">
        <v>2</v>
      </c>
      <c r="F6668" s="1256">
        <v>1</v>
      </c>
      <c r="G6668" s="1246">
        <v>2</v>
      </c>
    </row>
    <row r="6669" spans="1:7" hidden="1">
      <c r="A6669" s="1119" t="s">
        <v>2404</v>
      </c>
      <c r="B6669" s="1118" t="s">
        <v>72</v>
      </c>
      <c r="C6669" s="1117" t="s">
        <v>2497</v>
      </c>
      <c r="D6669" s="1116" t="s">
        <v>3784</v>
      </c>
      <c r="E6669" s="1356">
        <v>1</v>
      </c>
      <c r="F6669" s="1256">
        <v>1</v>
      </c>
      <c r="G6669" s="1246">
        <v>1</v>
      </c>
    </row>
    <row r="6670" spans="1:7" hidden="1">
      <c r="A6670" s="1119" t="s">
        <v>2404</v>
      </c>
      <c r="B6670" s="1118" t="s">
        <v>72</v>
      </c>
      <c r="C6670" s="1117" t="s">
        <v>794</v>
      </c>
      <c r="D6670" s="1116" t="s">
        <v>5977</v>
      </c>
      <c r="E6670" s="1356">
        <v>2</v>
      </c>
      <c r="F6670" s="1256">
        <v>1</v>
      </c>
      <c r="G6670" s="1246">
        <v>2</v>
      </c>
    </row>
    <row r="6671" spans="1:7" hidden="1">
      <c r="A6671" s="1119" t="s">
        <v>2404</v>
      </c>
      <c r="B6671" s="1118" t="s">
        <v>72</v>
      </c>
      <c r="C6671" s="1117" t="s">
        <v>2104</v>
      </c>
      <c r="D6671" s="1116" t="s">
        <v>662</v>
      </c>
      <c r="E6671" s="1356">
        <v>0.98899999999999999</v>
      </c>
      <c r="F6671" s="1256">
        <v>1</v>
      </c>
      <c r="G6671" s="1246">
        <v>0.98899999999999999</v>
      </c>
    </row>
    <row r="6672" spans="1:7" hidden="1">
      <c r="A6672" s="1119" t="s">
        <v>2404</v>
      </c>
      <c r="B6672" s="1118" t="s">
        <v>72</v>
      </c>
      <c r="C6672" s="1117" t="s">
        <v>6660</v>
      </c>
      <c r="D6672" s="1116" t="s">
        <v>6661</v>
      </c>
      <c r="E6672" s="1356">
        <v>4.0000000000000002E-4</v>
      </c>
      <c r="F6672" s="1256">
        <v>1</v>
      </c>
      <c r="G6672" s="1246">
        <v>4.0000000000000002E-4</v>
      </c>
    </row>
    <row r="6673" spans="1:7" hidden="1">
      <c r="A6673" s="1119" t="s">
        <v>2406</v>
      </c>
      <c r="B6673" s="1118" t="s">
        <v>74</v>
      </c>
      <c r="C6673" s="1117" t="s">
        <v>4350</v>
      </c>
      <c r="D6673" s="1116" t="s">
        <v>4175</v>
      </c>
      <c r="E6673" s="1356">
        <v>1</v>
      </c>
      <c r="F6673" s="1256">
        <v>1</v>
      </c>
      <c r="G6673" s="1246">
        <v>1</v>
      </c>
    </row>
    <row r="6674" spans="1:7" hidden="1">
      <c r="A6674" s="1119" t="s">
        <v>2406</v>
      </c>
      <c r="B6674" s="1118" t="s">
        <v>74</v>
      </c>
      <c r="C6674" s="1117" t="s">
        <v>2083</v>
      </c>
      <c r="D6674" s="1116" t="s">
        <v>3400</v>
      </c>
      <c r="E6674" s="1356">
        <v>2</v>
      </c>
      <c r="F6674" s="1256">
        <v>1</v>
      </c>
      <c r="G6674" s="1246">
        <v>2</v>
      </c>
    </row>
    <row r="6675" spans="1:7" hidden="1">
      <c r="A6675" s="1119" t="s">
        <v>2406</v>
      </c>
      <c r="B6675" s="1118" t="s">
        <v>74</v>
      </c>
      <c r="C6675" s="1117" t="s">
        <v>794</v>
      </c>
      <c r="D6675" s="1116" t="s">
        <v>5977</v>
      </c>
      <c r="E6675" s="1356">
        <v>2</v>
      </c>
      <c r="F6675" s="1256">
        <v>1</v>
      </c>
      <c r="G6675" s="1246">
        <v>2</v>
      </c>
    </row>
    <row r="6676" spans="1:7" hidden="1">
      <c r="A6676" s="1119" t="s">
        <v>2406</v>
      </c>
      <c r="B6676" s="1118" t="s">
        <v>74</v>
      </c>
      <c r="C6676" s="1117" t="s">
        <v>293</v>
      </c>
      <c r="D6676" s="1116" t="s">
        <v>1243</v>
      </c>
      <c r="E6676" s="1356">
        <v>0.93700000000000006</v>
      </c>
      <c r="F6676" s="1256">
        <v>1</v>
      </c>
      <c r="G6676" s="1246">
        <v>0.93700000000000006</v>
      </c>
    </row>
    <row r="6677" spans="1:7" hidden="1">
      <c r="A6677" s="1119" t="s">
        <v>2406</v>
      </c>
      <c r="B6677" s="1118" t="s">
        <v>74</v>
      </c>
      <c r="C6677" s="1117" t="s">
        <v>6660</v>
      </c>
      <c r="D6677" s="1116" t="s">
        <v>6661</v>
      </c>
      <c r="E6677" s="1356">
        <v>4.0000000000000002E-4</v>
      </c>
      <c r="F6677" s="1256">
        <v>1</v>
      </c>
      <c r="G6677" s="1246">
        <v>4.0000000000000002E-4</v>
      </c>
    </row>
    <row r="6678" spans="1:7" hidden="1">
      <c r="A6678" s="1119" t="s">
        <v>221</v>
      </c>
      <c r="B6678" s="1118" t="s">
        <v>222</v>
      </c>
      <c r="C6678" s="1117" t="s">
        <v>2083</v>
      </c>
      <c r="D6678" s="1116" t="s">
        <v>3400</v>
      </c>
      <c r="E6678" s="1358">
        <v>2</v>
      </c>
      <c r="F6678" s="1256">
        <v>1</v>
      </c>
      <c r="G6678" s="1246">
        <v>2</v>
      </c>
    </row>
    <row r="6679" spans="1:7" hidden="1">
      <c r="A6679" s="1119" t="s">
        <v>221</v>
      </c>
      <c r="B6679" s="1118" t="s">
        <v>222</v>
      </c>
      <c r="C6679" s="1117" t="s">
        <v>794</v>
      </c>
      <c r="D6679" s="1116" t="s">
        <v>5977</v>
      </c>
      <c r="E6679" s="1356">
        <v>2</v>
      </c>
      <c r="F6679" s="1256">
        <v>1</v>
      </c>
      <c r="G6679" s="1246">
        <v>2</v>
      </c>
    </row>
    <row r="6680" spans="1:7" hidden="1">
      <c r="A6680" s="1119" t="s">
        <v>221</v>
      </c>
      <c r="B6680" s="1118" t="s">
        <v>222</v>
      </c>
      <c r="C6680" s="1117" t="s">
        <v>5066</v>
      </c>
      <c r="D6680" s="1116" t="s">
        <v>5067</v>
      </c>
      <c r="E6680" s="1356">
        <v>0.17899999999999999</v>
      </c>
      <c r="F6680" s="1256">
        <v>1</v>
      </c>
      <c r="G6680" s="1246">
        <v>0.17899999999999999</v>
      </c>
    </row>
    <row r="6681" spans="1:7" hidden="1">
      <c r="A6681" s="1119" t="s">
        <v>221</v>
      </c>
      <c r="B6681" s="1118" t="s">
        <v>222</v>
      </c>
      <c r="C6681" s="1117" t="s">
        <v>293</v>
      </c>
      <c r="D6681" s="1116" t="s">
        <v>1243</v>
      </c>
      <c r="E6681" s="1356">
        <v>0.93700000000000006</v>
      </c>
      <c r="F6681" s="1256">
        <v>1</v>
      </c>
      <c r="G6681" s="1246">
        <v>0.93700000000000006</v>
      </c>
    </row>
    <row r="6682" spans="1:7" hidden="1">
      <c r="A6682" s="1119" t="s">
        <v>221</v>
      </c>
      <c r="B6682" s="1118" t="s">
        <v>222</v>
      </c>
      <c r="C6682" s="1117" t="s">
        <v>6660</v>
      </c>
      <c r="D6682" s="1116" t="s">
        <v>6661</v>
      </c>
      <c r="E6682" s="1356">
        <v>4.0000000000000002E-4</v>
      </c>
      <c r="F6682" s="1256">
        <v>1</v>
      </c>
      <c r="G6682" s="1246">
        <v>4.0000000000000002E-4</v>
      </c>
    </row>
    <row r="6683" spans="1:7" hidden="1">
      <c r="A6683" s="1119" t="s">
        <v>1151</v>
      </c>
      <c r="B6683" s="1118" t="s">
        <v>1152</v>
      </c>
      <c r="C6683" s="1117" t="s">
        <v>2083</v>
      </c>
      <c r="D6683" s="1116" t="s">
        <v>3400</v>
      </c>
      <c r="E6683" s="1356">
        <v>2</v>
      </c>
      <c r="F6683" s="1256">
        <v>1</v>
      </c>
      <c r="G6683" s="1246">
        <v>2</v>
      </c>
    </row>
    <row r="6684" spans="1:7" hidden="1">
      <c r="A6684" s="1119" t="s">
        <v>1151</v>
      </c>
      <c r="B6684" s="1118" t="s">
        <v>1152</v>
      </c>
      <c r="C6684" s="1117" t="s">
        <v>794</v>
      </c>
      <c r="D6684" s="1116" t="s">
        <v>5977</v>
      </c>
      <c r="E6684" s="1356">
        <v>2</v>
      </c>
      <c r="F6684" s="1256">
        <v>1</v>
      </c>
      <c r="G6684" s="1246">
        <v>2</v>
      </c>
    </row>
    <row r="6685" spans="1:7" hidden="1">
      <c r="A6685" s="1119" t="s">
        <v>1151</v>
      </c>
      <c r="B6685" s="1118" t="s">
        <v>1152</v>
      </c>
      <c r="C6685" s="1117" t="s">
        <v>5066</v>
      </c>
      <c r="D6685" s="1116" t="s">
        <v>5067</v>
      </c>
      <c r="E6685" s="1356">
        <v>0.17899999999999999</v>
      </c>
      <c r="F6685" s="1256">
        <v>1</v>
      </c>
      <c r="G6685" s="1246">
        <v>0.17899999999999999</v>
      </c>
    </row>
    <row r="6686" spans="1:7" hidden="1">
      <c r="A6686" s="1119" t="s">
        <v>1151</v>
      </c>
      <c r="B6686" s="1118" t="s">
        <v>1152</v>
      </c>
      <c r="C6686" s="1117" t="s">
        <v>293</v>
      </c>
      <c r="D6686" s="1116" t="s">
        <v>1243</v>
      </c>
      <c r="E6686" s="1356">
        <v>0.93700000000000006</v>
      </c>
      <c r="F6686" s="1256">
        <v>1</v>
      </c>
      <c r="G6686" s="1246">
        <v>0.93700000000000006</v>
      </c>
    </row>
    <row r="6687" spans="1:7" hidden="1">
      <c r="A6687" s="1119" t="s">
        <v>1151</v>
      </c>
      <c r="B6687" s="1118" t="s">
        <v>1152</v>
      </c>
      <c r="C6687" s="1117" t="s">
        <v>6660</v>
      </c>
      <c r="D6687" s="1116" t="s">
        <v>6661</v>
      </c>
      <c r="E6687" s="1356">
        <v>4.0000000000000002E-4</v>
      </c>
      <c r="F6687" s="1256">
        <v>1</v>
      </c>
      <c r="G6687" s="1246">
        <v>4.0000000000000002E-4</v>
      </c>
    </row>
    <row r="6688" spans="1:7" hidden="1">
      <c r="A6688" s="1119" t="s">
        <v>16</v>
      </c>
      <c r="B6688" s="1118" t="s">
        <v>4296</v>
      </c>
      <c r="C6688" s="1117" t="s">
        <v>2083</v>
      </c>
      <c r="D6688" s="1116" t="s">
        <v>3400</v>
      </c>
      <c r="E6688" s="1356">
        <v>2</v>
      </c>
      <c r="F6688" s="1256">
        <v>1</v>
      </c>
      <c r="G6688" s="1246">
        <v>2</v>
      </c>
    </row>
    <row r="6689" spans="1:7" ht="14.15" customHeight="1">
      <c r="A6689" s="1119" t="s">
        <v>16</v>
      </c>
      <c r="B6689" s="1118" t="s">
        <v>4296</v>
      </c>
      <c r="C6689" s="1117" t="s">
        <v>794</v>
      </c>
      <c r="D6689" s="1116" t="s">
        <v>5977</v>
      </c>
      <c r="E6689" s="1356">
        <v>2</v>
      </c>
      <c r="F6689" s="1256">
        <v>1</v>
      </c>
      <c r="G6689" s="1246">
        <v>2</v>
      </c>
    </row>
    <row r="6690" spans="1:7" ht="14.15" customHeight="1">
      <c r="A6690" s="1119" t="s">
        <v>16</v>
      </c>
      <c r="B6690" s="1118" t="s">
        <v>4296</v>
      </c>
      <c r="C6690" s="1117" t="s">
        <v>293</v>
      </c>
      <c r="D6690" s="1116" t="s">
        <v>1243</v>
      </c>
      <c r="E6690" s="1356">
        <v>0.93700000000000006</v>
      </c>
      <c r="F6690" s="1256">
        <v>1</v>
      </c>
      <c r="G6690" s="1246">
        <v>0.93700000000000006</v>
      </c>
    </row>
    <row r="6691" spans="1:7" ht="14.15" customHeight="1">
      <c r="A6691" s="1119" t="s">
        <v>16</v>
      </c>
      <c r="B6691" s="1118" t="s">
        <v>4296</v>
      </c>
      <c r="C6691" s="1117" t="s">
        <v>6660</v>
      </c>
      <c r="D6691" s="1116" t="s">
        <v>6661</v>
      </c>
      <c r="E6691" s="1356">
        <v>4.0000000000000002E-4</v>
      </c>
      <c r="F6691" s="1256">
        <v>1</v>
      </c>
      <c r="G6691" s="1246">
        <v>4.0000000000000002E-4</v>
      </c>
    </row>
    <row r="6692" spans="1:7" ht="14.15" customHeight="1">
      <c r="A6692" s="1119" t="s">
        <v>349</v>
      </c>
      <c r="B6692" s="1118" t="s">
        <v>4298</v>
      </c>
      <c r="C6692" s="1117" t="s">
        <v>794</v>
      </c>
      <c r="D6692" s="1116" t="s">
        <v>5977</v>
      </c>
      <c r="E6692" s="1356">
        <v>2</v>
      </c>
      <c r="F6692" s="1256">
        <v>1</v>
      </c>
      <c r="G6692" s="1246">
        <v>2</v>
      </c>
    </row>
    <row r="6693" spans="1:7" ht="14.15" customHeight="1">
      <c r="A6693" s="1119" t="s">
        <v>349</v>
      </c>
      <c r="B6693" s="1118" t="s">
        <v>4298</v>
      </c>
      <c r="C6693" s="1117" t="s">
        <v>3613</v>
      </c>
      <c r="D6693" s="1116" t="s">
        <v>3525</v>
      </c>
      <c r="E6693" s="1356">
        <v>2.9999999999999997E-4</v>
      </c>
      <c r="F6693" s="1256">
        <v>1</v>
      </c>
      <c r="G6693" s="1246">
        <v>2.9999999999999997E-4</v>
      </c>
    </row>
    <row r="6694" spans="1:7" ht="14.15" customHeight="1">
      <c r="A6694" s="1119" t="s">
        <v>349</v>
      </c>
      <c r="B6694" s="1118" t="s">
        <v>4298</v>
      </c>
      <c r="C6694" s="1117" t="s">
        <v>293</v>
      </c>
      <c r="D6694" s="1116" t="s">
        <v>1243</v>
      </c>
      <c r="E6694" s="1356">
        <v>0.93700000000000006</v>
      </c>
      <c r="F6694" s="1256">
        <v>1</v>
      </c>
      <c r="G6694" s="1246">
        <v>0.93700000000000006</v>
      </c>
    </row>
    <row r="6695" spans="1:7" ht="14.15" customHeight="1">
      <c r="A6695" s="1119" t="s">
        <v>349</v>
      </c>
      <c r="B6695" s="1118" t="s">
        <v>4298</v>
      </c>
      <c r="C6695" s="1117" t="s">
        <v>6660</v>
      </c>
      <c r="D6695" s="1116" t="s">
        <v>6661</v>
      </c>
      <c r="E6695" s="1356">
        <v>4.0000000000000002E-4</v>
      </c>
      <c r="F6695" s="1256">
        <v>1</v>
      </c>
      <c r="G6695" s="1246">
        <v>4.0000000000000002E-4</v>
      </c>
    </row>
    <row r="6696" spans="1:7" ht="14.15" customHeight="1">
      <c r="A6696" s="1119" t="s">
        <v>3398</v>
      </c>
      <c r="B6696" s="1118" t="s">
        <v>3399</v>
      </c>
      <c r="C6696" s="1117" t="s">
        <v>2083</v>
      </c>
      <c r="D6696" s="1116" t="s">
        <v>3400</v>
      </c>
      <c r="E6696" s="1356">
        <v>2</v>
      </c>
      <c r="F6696" s="1256">
        <v>1</v>
      </c>
      <c r="G6696" s="1246">
        <v>2</v>
      </c>
    </row>
    <row r="6697" spans="1:7" ht="14.15" customHeight="1">
      <c r="A6697" s="1119" t="s">
        <v>3398</v>
      </c>
      <c r="B6697" s="1118" t="s">
        <v>3399</v>
      </c>
      <c r="C6697" s="1117" t="s">
        <v>794</v>
      </c>
      <c r="D6697" s="1116" t="s">
        <v>5977</v>
      </c>
      <c r="E6697" s="1356">
        <v>2</v>
      </c>
      <c r="F6697" s="1256">
        <v>1</v>
      </c>
      <c r="G6697" s="1246">
        <v>2</v>
      </c>
    </row>
    <row r="6698" spans="1:7" ht="14.15" customHeight="1">
      <c r="A6698" s="1119" t="s">
        <v>3398</v>
      </c>
      <c r="B6698" s="1118" t="s">
        <v>3399</v>
      </c>
      <c r="C6698" s="1117" t="s">
        <v>293</v>
      </c>
      <c r="D6698" s="1116" t="s">
        <v>1243</v>
      </c>
      <c r="E6698" s="1356">
        <v>0.93700000000000006</v>
      </c>
      <c r="F6698" s="1256">
        <v>1</v>
      </c>
      <c r="G6698" s="1246">
        <v>0.93700000000000006</v>
      </c>
    </row>
    <row r="6699" spans="1:7" ht="14.15" customHeight="1">
      <c r="A6699" s="1119" t="s">
        <v>3398</v>
      </c>
      <c r="B6699" s="1118" t="s">
        <v>3399</v>
      </c>
      <c r="C6699" s="1117" t="s">
        <v>6660</v>
      </c>
      <c r="D6699" s="1116" t="s">
        <v>6661</v>
      </c>
      <c r="E6699" s="1356">
        <v>4.0000000000000002E-4</v>
      </c>
      <c r="F6699" s="1256">
        <v>1</v>
      </c>
      <c r="G6699" s="1246">
        <v>4.0000000000000002E-4</v>
      </c>
    </row>
    <row r="6700" spans="1:7" ht="14.15" customHeight="1">
      <c r="A6700" s="1119" t="s">
        <v>4303</v>
      </c>
      <c r="B6700" s="1118" t="s">
        <v>1727</v>
      </c>
      <c r="C6700" s="1117" t="s">
        <v>2083</v>
      </c>
      <c r="D6700" s="1116" t="s">
        <v>3400</v>
      </c>
      <c r="E6700" s="1356">
        <v>2</v>
      </c>
      <c r="F6700" s="1256">
        <v>1</v>
      </c>
      <c r="G6700" s="1246">
        <v>2</v>
      </c>
    </row>
    <row r="6701" spans="1:7" ht="14.15" customHeight="1">
      <c r="A6701" s="1119" t="s">
        <v>4303</v>
      </c>
      <c r="B6701" s="1118" t="s">
        <v>1727</v>
      </c>
      <c r="C6701" s="1117" t="s">
        <v>794</v>
      </c>
      <c r="D6701" s="1116" t="s">
        <v>5977</v>
      </c>
      <c r="E6701" s="1356">
        <v>2</v>
      </c>
      <c r="F6701" s="1256">
        <v>1</v>
      </c>
      <c r="G6701" s="1246">
        <v>2</v>
      </c>
    </row>
    <row r="6702" spans="1:7" ht="14.15" customHeight="1">
      <c r="A6702" s="1119" t="s">
        <v>4303</v>
      </c>
      <c r="B6702" s="1118" t="s">
        <v>1727</v>
      </c>
      <c r="C6702" s="1117" t="s">
        <v>293</v>
      </c>
      <c r="D6702" s="1116" t="s">
        <v>1243</v>
      </c>
      <c r="E6702" s="1356">
        <v>0.93700000000000006</v>
      </c>
      <c r="F6702" s="1256">
        <v>1</v>
      </c>
      <c r="G6702" s="1246">
        <v>0.93700000000000006</v>
      </c>
    </row>
    <row r="6703" spans="1:7" ht="14.15" customHeight="1">
      <c r="A6703" s="1119" t="s">
        <v>4303</v>
      </c>
      <c r="B6703" s="1118" t="s">
        <v>1727</v>
      </c>
      <c r="C6703" s="1117" t="s">
        <v>6660</v>
      </c>
      <c r="D6703" s="1116" t="s">
        <v>6661</v>
      </c>
      <c r="E6703" s="1356">
        <v>4.0000000000000002E-4</v>
      </c>
      <c r="F6703" s="1256">
        <v>1</v>
      </c>
      <c r="G6703" s="1246">
        <v>4.0000000000000002E-4</v>
      </c>
    </row>
    <row r="6704" spans="1:7" ht="14.15" customHeight="1">
      <c r="A6704" s="1119" t="s">
        <v>4128</v>
      </c>
      <c r="B6704" s="1118" t="s">
        <v>910</v>
      </c>
      <c r="C6704" s="1117" t="s">
        <v>2083</v>
      </c>
      <c r="D6704" s="1116" t="s">
        <v>3400</v>
      </c>
      <c r="E6704" s="1356">
        <v>2</v>
      </c>
      <c r="F6704" s="1256">
        <v>1</v>
      </c>
      <c r="G6704" s="1246">
        <v>2</v>
      </c>
    </row>
    <row r="6705" spans="1:7" ht="14.15" customHeight="1">
      <c r="A6705" s="1119" t="s">
        <v>4128</v>
      </c>
      <c r="B6705" s="1118" t="s">
        <v>910</v>
      </c>
      <c r="C6705" s="1117" t="s">
        <v>794</v>
      </c>
      <c r="D6705" s="1116" t="s">
        <v>5977</v>
      </c>
      <c r="E6705" s="1356">
        <v>2</v>
      </c>
      <c r="F6705" s="1256">
        <v>1</v>
      </c>
      <c r="G6705" s="1246">
        <v>2</v>
      </c>
    </row>
    <row r="6706" spans="1:7" ht="14.15" customHeight="1">
      <c r="A6706" s="1119" t="s">
        <v>4128</v>
      </c>
      <c r="B6706" s="1118" t="s">
        <v>910</v>
      </c>
      <c r="C6706" s="1117" t="s">
        <v>293</v>
      </c>
      <c r="D6706" s="1116" t="s">
        <v>1243</v>
      </c>
      <c r="E6706" s="1356">
        <v>0.93700000000000006</v>
      </c>
      <c r="F6706" s="1256">
        <v>1</v>
      </c>
      <c r="G6706" s="1246">
        <v>0.93700000000000006</v>
      </c>
    </row>
    <row r="6707" spans="1:7" ht="14.15" customHeight="1">
      <c r="A6707" s="1119" t="s">
        <v>4128</v>
      </c>
      <c r="B6707" s="1118" t="s">
        <v>910</v>
      </c>
      <c r="C6707" s="1117" t="s">
        <v>6660</v>
      </c>
      <c r="D6707" s="1116" t="s">
        <v>6661</v>
      </c>
      <c r="E6707" s="1356">
        <v>4.0000000000000002E-4</v>
      </c>
      <c r="F6707" s="1256">
        <v>1</v>
      </c>
      <c r="G6707" s="1246">
        <v>4.0000000000000002E-4</v>
      </c>
    </row>
    <row r="6708" spans="1:7" ht="14.15" customHeight="1">
      <c r="A6708" s="1119" t="s">
        <v>4127</v>
      </c>
      <c r="B6708" s="1118" t="s">
        <v>2984</v>
      </c>
      <c r="C6708" s="1117" t="s">
        <v>2083</v>
      </c>
      <c r="D6708" s="1116" t="s">
        <v>3400</v>
      </c>
      <c r="E6708" s="1356">
        <v>2</v>
      </c>
      <c r="F6708" s="1256">
        <v>1</v>
      </c>
      <c r="G6708" s="1246">
        <v>2</v>
      </c>
    </row>
    <row r="6709" spans="1:7" ht="14.15" customHeight="1">
      <c r="A6709" s="1119" t="s">
        <v>4127</v>
      </c>
      <c r="B6709" s="1118" t="s">
        <v>2984</v>
      </c>
      <c r="C6709" s="1117" t="s">
        <v>794</v>
      </c>
      <c r="D6709" s="1116" t="s">
        <v>5977</v>
      </c>
      <c r="E6709" s="1356">
        <v>2</v>
      </c>
      <c r="F6709" s="1256">
        <v>1</v>
      </c>
      <c r="G6709" s="1246">
        <v>2</v>
      </c>
    </row>
    <row r="6710" spans="1:7" ht="14.15" customHeight="1">
      <c r="A6710" s="1119" t="s">
        <v>4127</v>
      </c>
      <c r="B6710" s="1118" t="s">
        <v>2984</v>
      </c>
      <c r="C6710" s="1117" t="s">
        <v>293</v>
      </c>
      <c r="D6710" s="1116" t="s">
        <v>1243</v>
      </c>
      <c r="E6710" s="1356">
        <v>0.93700000000000006</v>
      </c>
      <c r="F6710" s="1256">
        <v>1</v>
      </c>
      <c r="G6710" s="1246">
        <v>0.93700000000000006</v>
      </c>
    </row>
    <row r="6711" spans="1:7" ht="14.15" customHeight="1">
      <c r="A6711" s="1119" t="s">
        <v>4127</v>
      </c>
      <c r="B6711" s="1118" t="s">
        <v>2984</v>
      </c>
      <c r="C6711" s="1117" t="s">
        <v>6660</v>
      </c>
      <c r="D6711" s="1116" t="s">
        <v>6661</v>
      </c>
      <c r="E6711" s="1358">
        <v>4.0000000000000002E-4</v>
      </c>
      <c r="F6711" s="1256">
        <v>1</v>
      </c>
      <c r="G6711" s="1246">
        <v>4.0000000000000002E-4</v>
      </c>
    </row>
    <row r="6712" spans="1:7" ht="14.15" customHeight="1">
      <c r="A6712" s="1119" t="s">
        <v>1469</v>
      </c>
      <c r="B6712" s="1118" t="s">
        <v>70</v>
      </c>
      <c r="C6712" s="1117" t="s">
        <v>794</v>
      </c>
      <c r="D6712" s="1116" t="s">
        <v>5977</v>
      </c>
      <c r="E6712" s="1356">
        <v>2</v>
      </c>
      <c r="F6712" s="1256">
        <v>1</v>
      </c>
      <c r="G6712" s="1246">
        <v>2</v>
      </c>
    </row>
    <row r="6713" spans="1:7" ht="14.15" customHeight="1">
      <c r="A6713" s="1119" t="s">
        <v>1469</v>
      </c>
      <c r="B6713" s="1118" t="s">
        <v>70</v>
      </c>
      <c r="C6713" s="1117" t="s">
        <v>3613</v>
      </c>
      <c r="D6713" s="1116" t="s">
        <v>3525</v>
      </c>
      <c r="E6713" s="1356">
        <v>2.9999999999999997E-4</v>
      </c>
      <c r="F6713" s="1256">
        <v>1</v>
      </c>
      <c r="G6713" s="1246">
        <v>2.9999999999999997E-4</v>
      </c>
    </row>
    <row r="6714" spans="1:7" ht="14.15" customHeight="1">
      <c r="A6714" s="1119" t="s">
        <v>1469</v>
      </c>
      <c r="B6714" s="1118" t="s">
        <v>70</v>
      </c>
      <c r="C6714" s="1117" t="s">
        <v>293</v>
      </c>
      <c r="D6714" s="1116" t="s">
        <v>1243</v>
      </c>
      <c r="E6714" s="1356">
        <v>0.93700000000000006</v>
      </c>
      <c r="F6714" s="1256">
        <v>1</v>
      </c>
      <c r="G6714" s="1246">
        <v>0.93700000000000006</v>
      </c>
    </row>
    <row r="6715" spans="1:7" ht="14.15" customHeight="1">
      <c r="A6715" s="1119" t="s">
        <v>1469</v>
      </c>
      <c r="B6715" s="1118" t="s">
        <v>70</v>
      </c>
      <c r="C6715" s="1117" t="s">
        <v>6660</v>
      </c>
      <c r="D6715" s="1116" t="s">
        <v>6661</v>
      </c>
      <c r="E6715" s="1356">
        <v>4.0000000000000002E-4</v>
      </c>
      <c r="F6715" s="1256">
        <v>1</v>
      </c>
      <c r="G6715" s="1246">
        <v>4.0000000000000002E-4</v>
      </c>
    </row>
    <row r="6716" spans="1:7" ht="14.15" customHeight="1">
      <c r="A6716" s="1119" t="s">
        <v>1468</v>
      </c>
      <c r="B6716" s="1118" t="s">
        <v>69</v>
      </c>
      <c r="C6716" s="1117" t="s">
        <v>794</v>
      </c>
      <c r="D6716" s="1116" t="s">
        <v>5977</v>
      </c>
      <c r="E6716" s="1356">
        <v>2</v>
      </c>
      <c r="F6716" s="1256">
        <v>1</v>
      </c>
      <c r="G6716" s="1246">
        <v>2</v>
      </c>
    </row>
    <row r="6717" spans="1:7" ht="14.15" customHeight="1">
      <c r="A6717" s="1119" t="s">
        <v>1468</v>
      </c>
      <c r="B6717" s="1118" t="s">
        <v>69</v>
      </c>
      <c r="C6717" s="1117" t="s">
        <v>293</v>
      </c>
      <c r="D6717" s="1116" t="s">
        <v>1243</v>
      </c>
      <c r="E6717" s="1356">
        <v>0.93700000000000006</v>
      </c>
      <c r="F6717" s="1256">
        <v>1</v>
      </c>
      <c r="G6717" s="1246">
        <v>0.93700000000000006</v>
      </c>
    </row>
    <row r="6718" spans="1:7" ht="14.15" customHeight="1">
      <c r="A6718" s="1119" t="s">
        <v>1468</v>
      </c>
      <c r="B6718" s="1118" t="s">
        <v>69</v>
      </c>
      <c r="C6718" s="1117" t="s">
        <v>6660</v>
      </c>
      <c r="D6718" s="1116" t="s">
        <v>6661</v>
      </c>
      <c r="E6718" s="1356">
        <v>4.0000000000000002E-4</v>
      </c>
      <c r="F6718" s="1256">
        <v>1</v>
      </c>
      <c r="G6718" s="1246">
        <v>4.0000000000000002E-4</v>
      </c>
    </row>
    <row r="6719" spans="1:7" ht="14.15" customHeight="1">
      <c r="A6719" s="1119" t="s">
        <v>2405</v>
      </c>
      <c r="B6719" s="1118" t="s">
        <v>73</v>
      </c>
      <c r="C6719" s="1117" t="s">
        <v>4351</v>
      </c>
      <c r="D6719" s="1116" t="s">
        <v>4176</v>
      </c>
      <c r="E6719" s="1356">
        <v>1</v>
      </c>
      <c r="F6719" s="1256">
        <v>1</v>
      </c>
      <c r="G6719" s="1246">
        <v>1</v>
      </c>
    </row>
    <row r="6720" spans="1:7" ht="14.15" customHeight="1">
      <c r="A6720" s="1119" t="s">
        <v>2405</v>
      </c>
      <c r="B6720" s="1118" t="s">
        <v>73</v>
      </c>
      <c r="C6720" s="1117" t="s">
        <v>3548</v>
      </c>
      <c r="D6720" s="1116" t="s">
        <v>3549</v>
      </c>
      <c r="E6720" s="1356">
        <v>1</v>
      </c>
      <c r="F6720" s="1256">
        <v>1</v>
      </c>
      <c r="G6720" s="1246">
        <v>1</v>
      </c>
    </row>
    <row r="6721" spans="1:7" ht="14.15" customHeight="1">
      <c r="A6721" s="1119" t="s">
        <v>2405</v>
      </c>
      <c r="B6721" s="1118" t="s">
        <v>73</v>
      </c>
      <c r="C6721" s="1117" t="s">
        <v>756</v>
      </c>
      <c r="D6721" s="1116" t="s">
        <v>946</v>
      </c>
      <c r="E6721" s="1356">
        <v>1</v>
      </c>
      <c r="F6721" s="1256">
        <v>1</v>
      </c>
      <c r="G6721" s="1246">
        <v>1</v>
      </c>
    </row>
    <row r="6722" spans="1:7" ht="14.15" customHeight="1">
      <c r="A6722" s="1119" t="s">
        <v>2405</v>
      </c>
      <c r="B6722" s="1118" t="s">
        <v>73</v>
      </c>
      <c r="C6722" s="1117" t="s">
        <v>2083</v>
      </c>
      <c r="D6722" s="1116" t="s">
        <v>3400</v>
      </c>
      <c r="E6722" s="1356">
        <v>2</v>
      </c>
      <c r="F6722" s="1256">
        <v>1</v>
      </c>
      <c r="G6722" s="1246">
        <v>2</v>
      </c>
    </row>
    <row r="6723" spans="1:7" ht="14.15" customHeight="1">
      <c r="A6723" s="1119" t="s">
        <v>2405</v>
      </c>
      <c r="B6723" s="1118" t="s">
        <v>73</v>
      </c>
      <c r="C6723" s="1117" t="s">
        <v>2497</v>
      </c>
      <c r="D6723" s="1116" t="s">
        <v>3784</v>
      </c>
      <c r="E6723" s="1356">
        <v>1</v>
      </c>
      <c r="F6723" s="1256">
        <v>1</v>
      </c>
      <c r="G6723" s="1246">
        <v>1</v>
      </c>
    </row>
    <row r="6724" spans="1:7" ht="14.15" customHeight="1">
      <c r="A6724" s="1119" t="s">
        <v>2405</v>
      </c>
      <c r="B6724" s="1118" t="s">
        <v>73</v>
      </c>
      <c r="C6724" s="1117" t="s">
        <v>794</v>
      </c>
      <c r="D6724" s="1116" t="s">
        <v>5977</v>
      </c>
      <c r="E6724" s="1356">
        <v>2</v>
      </c>
      <c r="F6724" s="1256">
        <v>1</v>
      </c>
      <c r="G6724" s="1246">
        <v>2</v>
      </c>
    </row>
    <row r="6725" spans="1:7" ht="14.15" customHeight="1">
      <c r="A6725" s="1119" t="s">
        <v>2405</v>
      </c>
      <c r="B6725" s="1118" t="s">
        <v>73</v>
      </c>
      <c r="C6725" s="1117" t="s">
        <v>2104</v>
      </c>
      <c r="D6725" s="1116" t="s">
        <v>662</v>
      </c>
      <c r="E6725" s="1356">
        <v>0.98899999999999999</v>
      </c>
      <c r="F6725" s="1256">
        <v>1</v>
      </c>
      <c r="G6725" s="1246">
        <v>0.98899999999999999</v>
      </c>
    </row>
    <row r="6726" spans="1:7" ht="14.15" customHeight="1">
      <c r="A6726" s="1119" t="s">
        <v>2405</v>
      </c>
      <c r="B6726" s="1118" t="s">
        <v>73</v>
      </c>
      <c r="C6726" s="1117" t="s">
        <v>6660</v>
      </c>
      <c r="D6726" s="1116" t="s">
        <v>6661</v>
      </c>
      <c r="E6726" s="1356">
        <v>4.0000000000000002E-4</v>
      </c>
      <c r="F6726" s="1256">
        <v>1</v>
      </c>
      <c r="G6726" s="1246">
        <v>4.0000000000000002E-4</v>
      </c>
    </row>
    <row r="6727" spans="1:7" ht="14.15" customHeight="1">
      <c r="A6727" s="1119" t="s">
        <v>2407</v>
      </c>
      <c r="B6727" s="1118" t="s">
        <v>2279</v>
      </c>
      <c r="C6727" s="1117" t="s">
        <v>4351</v>
      </c>
      <c r="D6727" s="1116" t="s">
        <v>4176</v>
      </c>
      <c r="E6727" s="1356">
        <v>1</v>
      </c>
      <c r="F6727" s="1256">
        <v>1</v>
      </c>
      <c r="G6727" s="1246">
        <v>1</v>
      </c>
    </row>
    <row r="6728" spans="1:7" ht="14.15" customHeight="1">
      <c r="A6728" s="1119" t="s">
        <v>2407</v>
      </c>
      <c r="B6728" s="1118" t="s">
        <v>2279</v>
      </c>
      <c r="C6728" s="1117" t="s">
        <v>2083</v>
      </c>
      <c r="D6728" s="1116" t="s">
        <v>3400</v>
      </c>
      <c r="E6728" s="1356">
        <v>2</v>
      </c>
      <c r="F6728" s="1256">
        <v>1</v>
      </c>
      <c r="G6728" s="1246">
        <v>2</v>
      </c>
    </row>
    <row r="6729" spans="1:7" ht="14.15" customHeight="1">
      <c r="A6729" s="1119" t="s">
        <v>2407</v>
      </c>
      <c r="B6729" s="1118" t="s">
        <v>2279</v>
      </c>
      <c r="C6729" s="1117" t="s">
        <v>794</v>
      </c>
      <c r="D6729" s="1116" t="s">
        <v>5977</v>
      </c>
      <c r="E6729" s="1356">
        <v>2</v>
      </c>
      <c r="F6729" s="1256">
        <v>1</v>
      </c>
      <c r="G6729" s="1246">
        <v>2</v>
      </c>
    </row>
    <row r="6730" spans="1:7" ht="14.15" customHeight="1">
      <c r="A6730" s="1119" t="s">
        <v>2407</v>
      </c>
      <c r="B6730" s="1118" t="s">
        <v>2279</v>
      </c>
      <c r="C6730" s="1117" t="s">
        <v>293</v>
      </c>
      <c r="D6730" s="1116" t="s">
        <v>1243</v>
      </c>
      <c r="E6730" s="1356">
        <v>0.93700000000000006</v>
      </c>
      <c r="F6730" s="1256">
        <v>1</v>
      </c>
      <c r="G6730" s="1246">
        <v>0.93700000000000006</v>
      </c>
    </row>
    <row r="6731" spans="1:7" ht="14.15" customHeight="1">
      <c r="A6731" s="1119" t="s">
        <v>2407</v>
      </c>
      <c r="B6731" s="1118" t="s">
        <v>2279</v>
      </c>
      <c r="C6731" s="1117" t="s">
        <v>6660</v>
      </c>
      <c r="D6731" s="1116" t="s">
        <v>6661</v>
      </c>
      <c r="E6731" s="1356">
        <v>4.0000000000000002E-4</v>
      </c>
      <c r="F6731" s="1256">
        <v>1</v>
      </c>
      <c r="G6731" s="1246">
        <v>4.0000000000000002E-4</v>
      </c>
    </row>
    <row r="6732" spans="1:7" ht="14.15" customHeight="1">
      <c r="A6732" s="1119" t="s">
        <v>223</v>
      </c>
      <c r="B6732" s="1118" t="s">
        <v>1150</v>
      </c>
      <c r="C6732" s="1117" t="s">
        <v>2083</v>
      </c>
      <c r="D6732" s="1116" t="s">
        <v>3400</v>
      </c>
      <c r="E6732" s="1356">
        <v>2</v>
      </c>
      <c r="F6732" s="1256">
        <v>1</v>
      </c>
      <c r="G6732" s="1246">
        <v>2</v>
      </c>
    </row>
    <row r="6733" spans="1:7" ht="14.15" customHeight="1">
      <c r="A6733" s="1119" t="s">
        <v>223</v>
      </c>
      <c r="B6733" s="1118" t="s">
        <v>1150</v>
      </c>
      <c r="C6733" s="1117" t="s">
        <v>794</v>
      </c>
      <c r="D6733" s="1116" t="s">
        <v>5977</v>
      </c>
      <c r="E6733" s="1356">
        <v>2</v>
      </c>
      <c r="F6733" s="1256">
        <v>1</v>
      </c>
      <c r="G6733" s="1246">
        <v>2</v>
      </c>
    </row>
    <row r="6734" spans="1:7" ht="14.15" customHeight="1">
      <c r="A6734" s="1119" t="s">
        <v>223</v>
      </c>
      <c r="B6734" s="1118" t="s">
        <v>1150</v>
      </c>
      <c r="C6734" s="1117" t="s">
        <v>5066</v>
      </c>
      <c r="D6734" s="1116" t="s">
        <v>5067</v>
      </c>
      <c r="E6734" s="1356">
        <v>0.17899999999999999</v>
      </c>
      <c r="F6734" s="1256">
        <v>1</v>
      </c>
      <c r="G6734" s="1246">
        <v>0.17899999999999999</v>
      </c>
    </row>
    <row r="6735" spans="1:7" ht="14.15" customHeight="1">
      <c r="A6735" s="1119" t="s">
        <v>223</v>
      </c>
      <c r="B6735" s="1118" t="s">
        <v>1150</v>
      </c>
      <c r="C6735" s="1117" t="s">
        <v>293</v>
      </c>
      <c r="D6735" s="1116" t="s">
        <v>1243</v>
      </c>
      <c r="E6735" s="1356">
        <v>0.93700000000000006</v>
      </c>
      <c r="F6735" s="1256">
        <v>1</v>
      </c>
      <c r="G6735" s="1246">
        <v>0.93700000000000006</v>
      </c>
    </row>
    <row r="6736" spans="1:7" ht="14.15" customHeight="1">
      <c r="A6736" s="1119" t="s">
        <v>223</v>
      </c>
      <c r="B6736" s="1118" t="s">
        <v>1150</v>
      </c>
      <c r="C6736" s="1117" t="s">
        <v>6660</v>
      </c>
      <c r="D6736" s="1116" t="s">
        <v>6661</v>
      </c>
      <c r="E6736" s="1356">
        <v>4.0000000000000002E-4</v>
      </c>
      <c r="F6736" s="1256">
        <v>1</v>
      </c>
      <c r="G6736" s="1246">
        <v>4.0000000000000002E-4</v>
      </c>
    </row>
    <row r="6737" spans="1:7" hidden="1">
      <c r="A6737" s="1119" t="s">
        <v>1153</v>
      </c>
      <c r="B6737" s="1118" t="s">
        <v>1154</v>
      </c>
      <c r="C6737" s="1117" t="s">
        <v>2083</v>
      </c>
      <c r="D6737" s="1116" t="s">
        <v>3400</v>
      </c>
      <c r="E6737" s="1356">
        <v>2</v>
      </c>
      <c r="F6737" s="1256">
        <v>1</v>
      </c>
      <c r="G6737" s="1246">
        <v>2</v>
      </c>
    </row>
    <row r="6738" spans="1:7" hidden="1">
      <c r="A6738" s="1119" t="s">
        <v>1153</v>
      </c>
      <c r="B6738" s="1118" t="s">
        <v>1154</v>
      </c>
      <c r="C6738" s="1117" t="s">
        <v>794</v>
      </c>
      <c r="D6738" s="1116" t="s">
        <v>5977</v>
      </c>
      <c r="E6738" s="1356">
        <v>2</v>
      </c>
      <c r="F6738" s="1256">
        <v>1</v>
      </c>
      <c r="G6738" s="1246">
        <v>2</v>
      </c>
    </row>
    <row r="6739" spans="1:7" hidden="1">
      <c r="A6739" s="1119" t="s">
        <v>1153</v>
      </c>
      <c r="B6739" s="1118" t="s">
        <v>1154</v>
      </c>
      <c r="C6739" s="1117" t="s">
        <v>5066</v>
      </c>
      <c r="D6739" s="1116" t="s">
        <v>5067</v>
      </c>
      <c r="E6739" s="1356">
        <v>0.17899999999999999</v>
      </c>
      <c r="F6739" s="1256">
        <v>1</v>
      </c>
      <c r="G6739" s="1246">
        <v>0.17899999999999999</v>
      </c>
    </row>
    <row r="6740" spans="1:7" hidden="1">
      <c r="A6740" s="1119" t="s">
        <v>1153</v>
      </c>
      <c r="B6740" s="1118" t="s">
        <v>1154</v>
      </c>
      <c r="C6740" s="1117" t="s">
        <v>293</v>
      </c>
      <c r="D6740" s="1116" t="s">
        <v>1243</v>
      </c>
      <c r="E6740" s="1356">
        <v>0.93700000000000006</v>
      </c>
      <c r="F6740" s="1256">
        <v>1</v>
      </c>
      <c r="G6740" s="1246">
        <v>0.93700000000000006</v>
      </c>
    </row>
    <row r="6741" spans="1:7" hidden="1">
      <c r="A6741" s="1119" t="s">
        <v>1153</v>
      </c>
      <c r="B6741" s="1118" t="s">
        <v>1154</v>
      </c>
      <c r="C6741" s="1117" t="s">
        <v>6660</v>
      </c>
      <c r="D6741" s="1116" t="s">
        <v>6661</v>
      </c>
      <c r="E6741" s="1356">
        <v>4.0000000000000002E-4</v>
      </c>
      <c r="F6741" s="1256">
        <v>1</v>
      </c>
      <c r="G6741" s="1246">
        <v>4.0000000000000002E-4</v>
      </c>
    </row>
    <row r="6742" spans="1:7" hidden="1">
      <c r="A6742" s="1119" t="s">
        <v>4297</v>
      </c>
      <c r="B6742" s="1118" t="s">
        <v>1167</v>
      </c>
      <c r="C6742" s="1117" t="s">
        <v>2083</v>
      </c>
      <c r="D6742" s="1116" t="s">
        <v>3400</v>
      </c>
      <c r="E6742" s="1356">
        <v>2</v>
      </c>
      <c r="F6742" s="1256">
        <v>1</v>
      </c>
      <c r="G6742" s="1246">
        <v>2</v>
      </c>
    </row>
    <row r="6743" spans="1:7" hidden="1">
      <c r="A6743" s="1119" t="s">
        <v>4297</v>
      </c>
      <c r="B6743" s="1118" t="s">
        <v>1167</v>
      </c>
      <c r="C6743" s="1117" t="s">
        <v>794</v>
      </c>
      <c r="D6743" s="1116" t="s">
        <v>5977</v>
      </c>
      <c r="E6743" s="1358">
        <v>2</v>
      </c>
      <c r="F6743" s="1256">
        <v>1</v>
      </c>
      <c r="G6743" s="1246">
        <v>2</v>
      </c>
    </row>
    <row r="6744" spans="1:7" hidden="1">
      <c r="A6744" s="1119" t="s">
        <v>4297</v>
      </c>
      <c r="B6744" s="1118" t="s">
        <v>1167</v>
      </c>
      <c r="C6744" s="1117" t="s">
        <v>293</v>
      </c>
      <c r="D6744" s="1116" t="s">
        <v>1243</v>
      </c>
      <c r="E6744" s="1356">
        <v>0.93700000000000006</v>
      </c>
      <c r="F6744" s="1256">
        <v>1</v>
      </c>
      <c r="G6744" s="1246">
        <v>0.93700000000000006</v>
      </c>
    </row>
    <row r="6745" spans="1:7" hidden="1">
      <c r="A6745" s="1119" t="s">
        <v>4297</v>
      </c>
      <c r="B6745" s="1118" t="s">
        <v>1167</v>
      </c>
      <c r="C6745" s="1117" t="s">
        <v>6660</v>
      </c>
      <c r="D6745" s="1116" t="s">
        <v>6661</v>
      </c>
      <c r="E6745" s="1356">
        <v>4.0000000000000002E-4</v>
      </c>
      <c r="F6745" s="1256">
        <v>1</v>
      </c>
      <c r="G6745" s="1246">
        <v>4.0000000000000002E-4</v>
      </c>
    </row>
    <row r="6746" spans="1:7" hidden="1">
      <c r="A6746" s="1119" t="s">
        <v>18</v>
      </c>
      <c r="B6746" s="1118" t="s">
        <v>806</v>
      </c>
      <c r="C6746" s="1117" t="s">
        <v>794</v>
      </c>
      <c r="D6746" s="1116" t="s">
        <v>5977</v>
      </c>
      <c r="E6746" s="1356">
        <v>2</v>
      </c>
      <c r="F6746" s="1256">
        <v>1</v>
      </c>
      <c r="G6746" s="1246">
        <v>2</v>
      </c>
    </row>
    <row r="6747" spans="1:7" hidden="1">
      <c r="A6747" s="1119" t="s">
        <v>18</v>
      </c>
      <c r="B6747" s="1118" t="s">
        <v>806</v>
      </c>
      <c r="C6747" s="1117" t="s">
        <v>3613</v>
      </c>
      <c r="D6747" s="1116" t="s">
        <v>3525</v>
      </c>
      <c r="E6747" s="1356">
        <v>2.9999999999999997E-4</v>
      </c>
      <c r="F6747" s="1256">
        <v>1</v>
      </c>
      <c r="G6747" s="1246">
        <v>2.9999999999999997E-4</v>
      </c>
    </row>
    <row r="6748" spans="1:7" hidden="1">
      <c r="A6748" s="1119" t="s">
        <v>18</v>
      </c>
      <c r="B6748" s="1118" t="s">
        <v>806</v>
      </c>
      <c r="C6748" s="1117" t="s">
        <v>293</v>
      </c>
      <c r="D6748" s="1116" t="s">
        <v>1243</v>
      </c>
      <c r="E6748" s="1356">
        <v>0.93700000000000006</v>
      </c>
      <c r="F6748" s="1256">
        <v>1</v>
      </c>
      <c r="G6748" s="1246">
        <v>0.93700000000000006</v>
      </c>
    </row>
    <row r="6749" spans="1:7" hidden="1">
      <c r="A6749" s="1119" t="s">
        <v>18</v>
      </c>
      <c r="B6749" s="1118" t="s">
        <v>806</v>
      </c>
      <c r="C6749" s="1117" t="s">
        <v>6660</v>
      </c>
      <c r="D6749" s="1116" t="s">
        <v>6661</v>
      </c>
      <c r="E6749" s="1356">
        <v>4.0000000000000002E-4</v>
      </c>
      <c r="F6749" s="1256">
        <v>1</v>
      </c>
      <c r="G6749" s="1246">
        <v>4.0000000000000002E-4</v>
      </c>
    </row>
    <row r="6750" spans="1:7" hidden="1">
      <c r="A6750" s="1119" t="s">
        <v>2663</v>
      </c>
      <c r="B6750" s="1118" t="s">
        <v>1114</v>
      </c>
      <c r="C6750" s="1117" t="s">
        <v>2083</v>
      </c>
      <c r="D6750" s="1116" t="s">
        <v>3400</v>
      </c>
      <c r="E6750" s="1356">
        <v>2</v>
      </c>
      <c r="F6750" s="1256">
        <v>1</v>
      </c>
      <c r="G6750" s="1246">
        <v>2</v>
      </c>
    </row>
    <row r="6751" spans="1:7" hidden="1">
      <c r="A6751" s="1119" t="s">
        <v>2663</v>
      </c>
      <c r="B6751" s="1118" t="s">
        <v>1114</v>
      </c>
      <c r="C6751" s="1117" t="s">
        <v>794</v>
      </c>
      <c r="D6751" s="1116" t="s">
        <v>5977</v>
      </c>
      <c r="E6751" s="1356">
        <v>2</v>
      </c>
      <c r="F6751" s="1256">
        <v>1</v>
      </c>
      <c r="G6751" s="1246">
        <v>2</v>
      </c>
    </row>
    <row r="6752" spans="1:7" hidden="1">
      <c r="A6752" s="1119" t="s">
        <v>2663</v>
      </c>
      <c r="B6752" s="1118" t="s">
        <v>1114</v>
      </c>
      <c r="C6752" s="1117" t="s">
        <v>293</v>
      </c>
      <c r="D6752" s="1116" t="s">
        <v>1243</v>
      </c>
      <c r="E6752" s="1356">
        <v>0.93700000000000006</v>
      </c>
      <c r="F6752" s="1256">
        <v>1</v>
      </c>
      <c r="G6752" s="1246">
        <v>0.93700000000000006</v>
      </c>
    </row>
    <row r="6753" spans="1:7" ht="14.15" customHeight="1">
      <c r="A6753" s="1119" t="s">
        <v>2663</v>
      </c>
      <c r="B6753" s="1118" t="s">
        <v>1114</v>
      </c>
      <c r="C6753" s="1117" t="s">
        <v>6660</v>
      </c>
      <c r="D6753" s="1116" t="s">
        <v>6661</v>
      </c>
      <c r="E6753" s="1356">
        <v>4.0000000000000002E-4</v>
      </c>
      <c r="F6753" s="1256">
        <v>1</v>
      </c>
      <c r="G6753" s="1246">
        <v>4.0000000000000002E-4</v>
      </c>
    </row>
    <row r="6754" spans="1:7" ht="14.15" customHeight="1">
      <c r="A6754" s="1119" t="s">
        <v>4304</v>
      </c>
      <c r="B6754" s="1118" t="s">
        <v>1115</v>
      </c>
      <c r="C6754" s="1117" t="s">
        <v>2083</v>
      </c>
      <c r="D6754" s="1116" t="s">
        <v>3400</v>
      </c>
      <c r="E6754" s="1356">
        <v>2</v>
      </c>
      <c r="F6754" s="1256">
        <v>1</v>
      </c>
      <c r="G6754" s="1246">
        <v>2</v>
      </c>
    </row>
    <row r="6755" spans="1:7" ht="14.15" customHeight="1">
      <c r="A6755" s="1119" t="s">
        <v>4304</v>
      </c>
      <c r="B6755" s="1118" t="s">
        <v>1115</v>
      </c>
      <c r="C6755" s="1117" t="s">
        <v>794</v>
      </c>
      <c r="D6755" s="1116" t="s">
        <v>5977</v>
      </c>
      <c r="E6755" s="1356">
        <v>2</v>
      </c>
      <c r="F6755" s="1256">
        <v>1</v>
      </c>
      <c r="G6755" s="1246">
        <v>2</v>
      </c>
    </row>
    <row r="6756" spans="1:7" ht="14.15" customHeight="1">
      <c r="A6756" s="1119" t="s">
        <v>4304</v>
      </c>
      <c r="B6756" s="1118" t="s">
        <v>1115</v>
      </c>
      <c r="C6756" s="1117" t="s">
        <v>293</v>
      </c>
      <c r="D6756" s="1116" t="s">
        <v>1243</v>
      </c>
      <c r="E6756" s="1356">
        <v>0.93700000000000006</v>
      </c>
      <c r="F6756" s="1256">
        <v>1</v>
      </c>
      <c r="G6756" s="1246">
        <v>0.93700000000000006</v>
      </c>
    </row>
    <row r="6757" spans="1:7" ht="14.15" customHeight="1">
      <c r="A6757" s="1119" t="s">
        <v>4304</v>
      </c>
      <c r="B6757" s="1118" t="s">
        <v>1115</v>
      </c>
      <c r="C6757" s="1117" t="s">
        <v>6660</v>
      </c>
      <c r="D6757" s="1116" t="s">
        <v>6661</v>
      </c>
      <c r="E6757" s="1356">
        <v>4.0000000000000002E-4</v>
      </c>
      <c r="F6757" s="1256">
        <v>1</v>
      </c>
      <c r="G6757" s="1246">
        <v>4.0000000000000002E-4</v>
      </c>
    </row>
    <row r="6758" spans="1:7" ht="14.15" customHeight="1">
      <c r="A6758" s="1119" t="s">
        <v>6839</v>
      </c>
      <c r="B6758" s="1118" t="s">
        <v>7256</v>
      </c>
      <c r="C6758" s="1117" t="s">
        <v>3140</v>
      </c>
      <c r="D6758" s="1116" t="s">
        <v>3141</v>
      </c>
      <c r="E6758" s="1358">
        <v>1</v>
      </c>
      <c r="F6758" s="1256">
        <v>1</v>
      </c>
      <c r="G6758" s="1246">
        <v>1</v>
      </c>
    </row>
    <row r="6759" spans="1:7" ht="14.15" customHeight="1">
      <c r="A6759" s="1119" t="s">
        <v>6839</v>
      </c>
      <c r="B6759" s="1118" t="s">
        <v>7256</v>
      </c>
      <c r="C6759" s="1117" t="s">
        <v>3142</v>
      </c>
      <c r="D6759" s="1116" t="s">
        <v>3143</v>
      </c>
      <c r="E6759" s="1356">
        <v>1</v>
      </c>
      <c r="F6759" s="1256">
        <v>1</v>
      </c>
      <c r="G6759" s="1246">
        <v>1</v>
      </c>
    </row>
    <row r="6760" spans="1:7" ht="14.15" customHeight="1">
      <c r="A6760" s="1119" t="s">
        <v>6839</v>
      </c>
      <c r="B6760" s="1118" t="s">
        <v>7256</v>
      </c>
      <c r="C6760" s="1117" t="s">
        <v>3144</v>
      </c>
      <c r="D6760" s="1116" t="s">
        <v>3145</v>
      </c>
      <c r="E6760" s="1356">
        <v>1</v>
      </c>
      <c r="F6760" s="1256">
        <v>1</v>
      </c>
      <c r="G6760" s="1246">
        <v>1</v>
      </c>
    </row>
    <row r="6761" spans="1:7" ht="14.15" customHeight="1">
      <c r="A6761" s="1119" t="s">
        <v>6839</v>
      </c>
      <c r="B6761" s="1118" t="s">
        <v>7256</v>
      </c>
      <c r="C6761" s="1117" t="s">
        <v>3293</v>
      </c>
      <c r="D6761" s="1116" t="s">
        <v>1033</v>
      </c>
      <c r="E6761" s="1356">
        <v>1</v>
      </c>
      <c r="F6761" s="1256">
        <v>1</v>
      </c>
      <c r="G6761" s="1246">
        <v>1</v>
      </c>
    </row>
    <row r="6762" spans="1:7" ht="14.15" customHeight="1">
      <c r="A6762" s="1119" t="s">
        <v>6839</v>
      </c>
      <c r="B6762" s="1118" t="s">
        <v>7256</v>
      </c>
      <c r="C6762" s="1117" t="s">
        <v>3138</v>
      </c>
      <c r="D6762" s="1116" t="s">
        <v>4738</v>
      </c>
      <c r="E6762" s="1356">
        <v>1</v>
      </c>
      <c r="F6762" s="1256">
        <v>1</v>
      </c>
      <c r="G6762" s="1246">
        <v>1</v>
      </c>
    </row>
    <row r="6763" spans="1:7" ht="14.15" customHeight="1">
      <c r="A6763" s="1119" t="s">
        <v>6839</v>
      </c>
      <c r="B6763" s="1118" t="s">
        <v>7256</v>
      </c>
      <c r="C6763" s="1117" t="s">
        <v>8059</v>
      </c>
      <c r="D6763" s="1116" t="s">
        <v>8288</v>
      </c>
      <c r="E6763" s="1356">
        <v>1.1000000000000001E-3</v>
      </c>
      <c r="F6763" s="1256">
        <v>1</v>
      </c>
      <c r="G6763" s="1246">
        <v>1.1000000000000001E-3</v>
      </c>
    </row>
    <row r="6764" spans="1:7" ht="14.15" customHeight="1">
      <c r="A6764" s="1119" t="s">
        <v>6839</v>
      </c>
      <c r="B6764" s="1118" t="s">
        <v>7256</v>
      </c>
      <c r="C6764" s="1117" t="s">
        <v>4019</v>
      </c>
      <c r="D6764" s="1116" t="s">
        <v>2401</v>
      </c>
      <c r="E6764" s="1356">
        <v>2.3E-3</v>
      </c>
      <c r="F6764" s="1256">
        <v>1</v>
      </c>
      <c r="G6764" s="1246">
        <v>2.3E-3</v>
      </c>
    </row>
    <row r="6765" spans="1:7" ht="14.15" customHeight="1">
      <c r="A6765" s="1119" t="s">
        <v>6839</v>
      </c>
      <c r="B6765" s="1118" t="s">
        <v>7256</v>
      </c>
      <c r="C6765" s="1117" t="s">
        <v>294</v>
      </c>
      <c r="D6765" s="1116" t="s">
        <v>5556</v>
      </c>
      <c r="E6765" s="1356">
        <v>0.2</v>
      </c>
      <c r="F6765" s="1256">
        <v>1</v>
      </c>
      <c r="G6765" s="1246">
        <v>0.2</v>
      </c>
    </row>
    <row r="6766" spans="1:7" ht="14.15" customHeight="1">
      <c r="A6766" s="1199" t="s">
        <v>6839</v>
      </c>
      <c r="B6766" s="1200" t="s">
        <v>7256</v>
      </c>
      <c r="C6766" s="1201" t="s">
        <v>9384</v>
      </c>
      <c r="D6766" s="1202" t="s">
        <v>9450</v>
      </c>
      <c r="E6766" s="1357">
        <v>3.8E-3</v>
      </c>
      <c r="F6766" s="1256">
        <v>1</v>
      </c>
      <c r="G6766" s="1246">
        <v>3.8E-3</v>
      </c>
    </row>
    <row r="6767" spans="1:7" ht="14.15" customHeight="1">
      <c r="A6767" s="1119" t="s">
        <v>6839</v>
      </c>
      <c r="B6767" s="1118" t="s">
        <v>7256</v>
      </c>
      <c r="C6767" s="1117" t="s">
        <v>5529</v>
      </c>
      <c r="D6767" s="1116" t="s">
        <v>5557</v>
      </c>
      <c r="E6767" s="1356">
        <v>0.105</v>
      </c>
      <c r="F6767" s="1256">
        <v>1</v>
      </c>
      <c r="G6767" s="1246">
        <v>0.105</v>
      </c>
    </row>
    <row r="6768" spans="1:7" ht="14.15" customHeight="1">
      <c r="A6768" s="1119" t="s">
        <v>6839</v>
      </c>
      <c r="B6768" s="1118" t="s">
        <v>7256</v>
      </c>
      <c r="C6768" s="1117" t="s">
        <v>3780</v>
      </c>
      <c r="D6768" s="1116" t="s">
        <v>5558</v>
      </c>
      <c r="E6768" s="1356">
        <v>0.255</v>
      </c>
      <c r="F6768" s="1256">
        <v>1</v>
      </c>
      <c r="G6768" s="1246">
        <v>0.255</v>
      </c>
    </row>
    <row r="6769" spans="1:7" ht="14.15" customHeight="1">
      <c r="A6769" s="1119" t="s">
        <v>6839</v>
      </c>
      <c r="B6769" s="1118" t="s">
        <v>7256</v>
      </c>
      <c r="C6769" s="1117" t="s">
        <v>5673</v>
      </c>
      <c r="D6769" s="1116" t="s">
        <v>5675</v>
      </c>
      <c r="E6769" s="1356">
        <v>0</v>
      </c>
      <c r="F6769" s="1256">
        <v>1</v>
      </c>
      <c r="G6769" s="1246">
        <v>0</v>
      </c>
    </row>
    <row r="6770" spans="1:7" ht="14.15" customHeight="1">
      <c r="A6770" s="1119" t="s">
        <v>6839</v>
      </c>
      <c r="B6770" s="1118" t="s">
        <v>7256</v>
      </c>
      <c r="C6770" s="1117" t="s">
        <v>5531</v>
      </c>
      <c r="D6770" s="1116" t="s">
        <v>5559</v>
      </c>
      <c r="E6770" s="1356">
        <v>0</v>
      </c>
      <c r="F6770" s="1256">
        <v>1</v>
      </c>
      <c r="G6770" s="1246">
        <v>0</v>
      </c>
    </row>
    <row r="6771" spans="1:7" ht="14.15" customHeight="1">
      <c r="A6771" s="1119" t="s">
        <v>6839</v>
      </c>
      <c r="B6771" s="1118" t="s">
        <v>7256</v>
      </c>
      <c r="C6771" s="1117" t="s">
        <v>6664</v>
      </c>
      <c r="D6771" s="1116" t="s">
        <v>6665</v>
      </c>
      <c r="E6771" s="1358">
        <v>1E-3</v>
      </c>
      <c r="F6771" s="1256">
        <v>1</v>
      </c>
      <c r="G6771" s="1246">
        <v>1E-3</v>
      </c>
    </row>
    <row r="6772" spans="1:7" ht="14.15" customHeight="1">
      <c r="A6772" s="1119" t="s">
        <v>6839</v>
      </c>
      <c r="B6772" s="1118" t="s">
        <v>7256</v>
      </c>
      <c r="C6772" s="1117" t="s">
        <v>6699</v>
      </c>
      <c r="D6772" s="1116" t="s">
        <v>6700</v>
      </c>
      <c r="E6772" s="1356">
        <v>3.3599999999999998E-2</v>
      </c>
      <c r="F6772" s="1256">
        <v>1</v>
      </c>
      <c r="G6772" s="1246">
        <v>3.3599999999999998E-2</v>
      </c>
    </row>
    <row r="6773" spans="1:7" ht="14.15" customHeight="1">
      <c r="A6773" s="1119" t="s">
        <v>6827</v>
      </c>
      <c r="B6773" s="1118" t="s">
        <v>7257</v>
      </c>
      <c r="C6773" s="1117" t="s">
        <v>3140</v>
      </c>
      <c r="D6773" s="1116" t="s">
        <v>3141</v>
      </c>
      <c r="E6773" s="1356">
        <v>1</v>
      </c>
      <c r="F6773" s="1256">
        <v>1</v>
      </c>
      <c r="G6773" s="1246">
        <v>1</v>
      </c>
    </row>
    <row r="6774" spans="1:7" ht="14.15" customHeight="1">
      <c r="A6774" s="1119" t="s">
        <v>6827</v>
      </c>
      <c r="B6774" s="1118" t="s">
        <v>7257</v>
      </c>
      <c r="C6774" s="1117" t="s">
        <v>3142</v>
      </c>
      <c r="D6774" s="1116" t="s">
        <v>3143</v>
      </c>
      <c r="E6774" s="1356">
        <v>1</v>
      </c>
      <c r="F6774" s="1256">
        <v>1</v>
      </c>
      <c r="G6774" s="1246">
        <v>1</v>
      </c>
    </row>
    <row r="6775" spans="1:7" ht="14.15" customHeight="1">
      <c r="A6775" s="1119" t="s">
        <v>6827</v>
      </c>
      <c r="B6775" s="1118" t="s">
        <v>7257</v>
      </c>
      <c r="C6775" s="1117" t="s">
        <v>3144</v>
      </c>
      <c r="D6775" s="1116" t="s">
        <v>3145</v>
      </c>
      <c r="E6775" s="1356">
        <v>1</v>
      </c>
      <c r="F6775" s="1256">
        <v>1</v>
      </c>
      <c r="G6775" s="1246">
        <v>1</v>
      </c>
    </row>
    <row r="6776" spans="1:7" ht="14.15" customHeight="1">
      <c r="A6776" s="1119" t="s">
        <v>6827</v>
      </c>
      <c r="B6776" s="1118" t="s">
        <v>7257</v>
      </c>
      <c r="C6776" s="1117" t="s">
        <v>3293</v>
      </c>
      <c r="D6776" s="1116" t="s">
        <v>1033</v>
      </c>
      <c r="E6776" s="1356">
        <v>1</v>
      </c>
      <c r="F6776" s="1256">
        <v>1</v>
      </c>
      <c r="G6776" s="1246">
        <v>1</v>
      </c>
    </row>
    <row r="6777" spans="1:7" ht="14.15" customHeight="1">
      <c r="A6777" s="1119" t="s">
        <v>6827</v>
      </c>
      <c r="B6777" s="1118" t="s">
        <v>7257</v>
      </c>
      <c r="C6777" s="1117" t="s">
        <v>3138</v>
      </c>
      <c r="D6777" s="1116" t="s">
        <v>4738</v>
      </c>
      <c r="E6777" s="1356">
        <v>1</v>
      </c>
      <c r="F6777" s="1256">
        <v>1</v>
      </c>
      <c r="G6777" s="1246">
        <v>1</v>
      </c>
    </row>
    <row r="6778" spans="1:7" ht="14.15" customHeight="1">
      <c r="A6778" s="1119" t="s">
        <v>6827</v>
      </c>
      <c r="B6778" s="1118" t="s">
        <v>7257</v>
      </c>
      <c r="C6778" s="1117" t="s">
        <v>8059</v>
      </c>
      <c r="D6778" s="1116" t="s">
        <v>8288</v>
      </c>
      <c r="E6778" s="1356">
        <v>1.1000000000000001E-3</v>
      </c>
      <c r="F6778" s="1256">
        <v>1</v>
      </c>
      <c r="G6778" s="1246">
        <v>1.1000000000000001E-3</v>
      </c>
    </row>
    <row r="6779" spans="1:7" ht="14.15" customHeight="1">
      <c r="A6779" s="1119" t="s">
        <v>6827</v>
      </c>
      <c r="B6779" s="1118" t="s">
        <v>7257</v>
      </c>
      <c r="C6779" s="1117" t="s">
        <v>4019</v>
      </c>
      <c r="D6779" s="1116" t="s">
        <v>2401</v>
      </c>
      <c r="E6779" s="1356">
        <v>2.3E-3</v>
      </c>
      <c r="F6779" s="1256">
        <v>1</v>
      </c>
      <c r="G6779" s="1246">
        <v>2.3E-3</v>
      </c>
    </row>
    <row r="6780" spans="1:7" ht="14.15" customHeight="1">
      <c r="A6780" s="1119" t="s">
        <v>6827</v>
      </c>
      <c r="B6780" s="1118" t="s">
        <v>7257</v>
      </c>
      <c r="C6780" s="1117" t="s">
        <v>294</v>
      </c>
      <c r="D6780" s="1116" t="s">
        <v>5556</v>
      </c>
      <c r="E6780" s="1356">
        <v>0.2</v>
      </c>
      <c r="F6780" s="1256">
        <v>1</v>
      </c>
      <c r="G6780" s="1246">
        <v>0.2</v>
      </c>
    </row>
    <row r="6781" spans="1:7" ht="14.15" customHeight="1">
      <c r="A6781" s="1199" t="s">
        <v>6827</v>
      </c>
      <c r="B6781" s="1200" t="s">
        <v>7257</v>
      </c>
      <c r="C6781" s="1201" t="s">
        <v>9384</v>
      </c>
      <c r="D6781" s="1202" t="s">
        <v>9450</v>
      </c>
      <c r="E6781" s="1357">
        <v>3.8E-3</v>
      </c>
      <c r="F6781" s="1256">
        <v>1</v>
      </c>
      <c r="G6781" s="1246">
        <v>3.8E-3</v>
      </c>
    </row>
    <row r="6782" spans="1:7" ht="14.15" customHeight="1">
      <c r="A6782" s="1119" t="s">
        <v>6827</v>
      </c>
      <c r="B6782" s="1118" t="s">
        <v>7257</v>
      </c>
      <c r="C6782" s="1117" t="s">
        <v>5529</v>
      </c>
      <c r="D6782" s="1116" t="s">
        <v>5557</v>
      </c>
      <c r="E6782" s="1356">
        <v>0.105</v>
      </c>
      <c r="F6782" s="1256">
        <v>1</v>
      </c>
      <c r="G6782" s="1246">
        <v>0.105</v>
      </c>
    </row>
    <row r="6783" spans="1:7" ht="14.15" customHeight="1">
      <c r="A6783" s="1119" t="s">
        <v>6827</v>
      </c>
      <c r="B6783" s="1118" t="s">
        <v>7257</v>
      </c>
      <c r="C6783" s="1117" t="s">
        <v>3780</v>
      </c>
      <c r="D6783" s="1116" t="s">
        <v>5558</v>
      </c>
      <c r="E6783" s="1356">
        <v>0.255</v>
      </c>
      <c r="F6783" s="1256">
        <v>1</v>
      </c>
      <c r="G6783" s="1246">
        <v>0.255</v>
      </c>
    </row>
    <row r="6784" spans="1:7" ht="14.15" customHeight="1">
      <c r="A6784" s="1119" t="s">
        <v>6827</v>
      </c>
      <c r="B6784" s="1118" t="s">
        <v>7257</v>
      </c>
      <c r="C6784" s="1117" t="s">
        <v>5673</v>
      </c>
      <c r="D6784" s="1116" t="s">
        <v>5675</v>
      </c>
      <c r="E6784" s="1356">
        <v>0</v>
      </c>
      <c r="F6784" s="1256">
        <v>1</v>
      </c>
      <c r="G6784" s="1246">
        <v>0</v>
      </c>
    </row>
    <row r="6785" spans="1:7" ht="14.15" customHeight="1">
      <c r="A6785" s="1119" t="s">
        <v>6827</v>
      </c>
      <c r="B6785" s="1118" t="s">
        <v>7257</v>
      </c>
      <c r="C6785" s="1117" t="s">
        <v>5531</v>
      </c>
      <c r="D6785" s="1116" t="s">
        <v>5559</v>
      </c>
      <c r="E6785" s="1356">
        <v>0</v>
      </c>
      <c r="F6785" s="1256">
        <v>1</v>
      </c>
      <c r="G6785" s="1246">
        <v>0</v>
      </c>
    </row>
    <row r="6786" spans="1:7" ht="14.15" customHeight="1">
      <c r="A6786" s="1119" t="s">
        <v>6827</v>
      </c>
      <c r="B6786" s="1118" t="s">
        <v>7257</v>
      </c>
      <c r="C6786" s="1117" t="s">
        <v>6664</v>
      </c>
      <c r="D6786" s="1116" t="s">
        <v>6665</v>
      </c>
      <c r="E6786" s="1358">
        <v>1E-3</v>
      </c>
      <c r="F6786" s="1256">
        <v>1</v>
      </c>
      <c r="G6786" s="1246">
        <v>1E-3</v>
      </c>
    </row>
    <row r="6787" spans="1:7" ht="14.15" customHeight="1">
      <c r="A6787" s="1119" t="s">
        <v>6827</v>
      </c>
      <c r="B6787" s="1118" t="s">
        <v>7257</v>
      </c>
      <c r="C6787" s="1117" t="s">
        <v>6699</v>
      </c>
      <c r="D6787" s="1116" t="s">
        <v>6700</v>
      </c>
      <c r="E6787" s="1356">
        <v>3.3599999999999998E-2</v>
      </c>
      <c r="F6787" s="1256">
        <v>1</v>
      </c>
      <c r="G6787" s="1246">
        <v>3.3599999999999998E-2</v>
      </c>
    </row>
    <row r="6788" spans="1:7" ht="14.15" customHeight="1">
      <c r="A6788" s="1119" t="s">
        <v>6823</v>
      </c>
      <c r="B6788" s="1118" t="s">
        <v>6852</v>
      </c>
      <c r="C6788" s="1117" t="s">
        <v>2527</v>
      </c>
      <c r="D6788" s="1116" t="s">
        <v>3072</v>
      </c>
      <c r="E6788" s="1356">
        <v>1</v>
      </c>
      <c r="F6788" s="1256">
        <v>1</v>
      </c>
      <c r="G6788" s="1246">
        <v>1</v>
      </c>
    </row>
    <row r="6789" spans="1:7" ht="14.15" customHeight="1">
      <c r="A6789" s="1119" t="s">
        <v>6823</v>
      </c>
      <c r="B6789" s="1118" t="s">
        <v>6852</v>
      </c>
      <c r="C6789" s="1117" t="s">
        <v>4810</v>
      </c>
      <c r="D6789" s="1116" t="s">
        <v>4811</v>
      </c>
      <c r="E6789" s="1356">
        <v>1</v>
      </c>
      <c r="F6789" s="1256">
        <v>1</v>
      </c>
      <c r="G6789" s="1246">
        <v>1</v>
      </c>
    </row>
    <row r="6790" spans="1:7" ht="14.15" customHeight="1">
      <c r="A6790" s="1119" t="s">
        <v>6823</v>
      </c>
      <c r="B6790" s="1118" t="s">
        <v>6852</v>
      </c>
      <c r="C6790" s="1117" t="s">
        <v>603</v>
      </c>
      <c r="D6790" s="1116" t="s">
        <v>5392</v>
      </c>
      <c r="E6790" s="1356">
        <v>1</v>
      </c>
      <c r="F6790" s="1256">
        <v>1</v>
      </c>
      <c r="G6790" s="1246">
        <v>1</v>
      </c>
    </row>
    <row r="6791" spans="1:7" ht="14.15" customHeight="1">
      <c r="A6791" s="1119" t="s">
        <v>6823</v>
      </c>
      <c r="B6791" s="1118" t="s">
        <v>6852</v>
      </c>
      <c r="C6791" s="1117" t="s">
        <v>5843</v>
      </c>
      <c r="D6791" s="1116" t="s">
        <v>6203</v>
      </c>
      <c r="E6791" s="1356">
        <v>1</v>
      </c>
      <c r="F6791" s="1256">
        <v>1</v>
      </c>
      <c r="G6791" s="1246">
        <v>1</v>
      </c>
    </row>
    <row r="6792" spans="1:7" ht="14.15" customHeight="1">
      <c r="A6792" s="1119" t="s">
        <v>6823</v>
      </c>
      <c r="B6792" s="1118" t="s">
        <v>6852</v>
      </c>
      <c r="C6792" s="1117" t="s">
        <v>3178</v>
      </c>
      <c r="D6792" s="1116" t="s">
        <v>5449</v>
      </c>
      <c r="E6792" s="1356">
        <v>1</v>
      </c>
      <c r="F6792" s="1256">
        <v>1</v>
      </c>
      <c r="G6792" s="1246">
        <v>1</v>
      </c>
    </row>
    <row r="6793" spans="1:7" ht="14.15" customHeight="1">
      <c r="A6793" s="1119" t="s">
        <v>6823</v>
      </c>
      <c r="B6793" s="1118" t="s">
        <v>6852</v>
      </c>
      <c r="C6793" s="1117" t="s">
        <v>4784</v>
      </c>
      <c r="D6793" s="1116" t="s">
        <v>4785</v>
      </c>
      <c r="E6793" s="1356">
        <v>2</v>
      </c>
      <c r="F6793" s="1256">
        <v>1</v>
      </c>
      <c r="G6793" s="1246">
        <v>2</v>
      </c>
    </row>
    <row r="6794" spans="1:7" ht="14.15" customHeight="1">
      <c r="A6794" s="1119" t="s">
        <v>6823</v>
      </c>
      <c r="B6794" s="1118" t="s">
        <v>6852</v>
      </c>
      <c r="C6794" s="1117" t="s">
        <v>4786</v>
      </c>
      <c r="D6794" s="1116" t="s">
        <v>4787</v>
      </c>
      <c r="E6794" s="1356">
        <v>2</v>
      </c>
      <c r="F6794" s="1256">
        <v>1</v>
      </c>
      <c r="G6794" s="1246">
        <v>2</v>
      </c>
    </row>
    <row r="6795" spans="1:7" ht="14.15" customHeight="1">
      <c r="A6795" s="1119" t="s">
        <v>6823</v>
      </c>
      <c r="B6795" s="1118" t="s">
        <v>6852</v>
      </c>
      <c r="C6795" s="1117" t="s">
        <v>9102</v>
      </c>
      <c r="D6795" s="1116" t="s">
        <v>9115</v>
      </c>
      <c r="E6795" s="1356">
        <v>1</v>
      </c>
      <c r="F6795" s="1256">
        <v>1</v>
      </c>
      <c r="G6795" s="1246">
        <v>1</v>
      </c>
    </row>
    <row r="6796" spans="1:7" ht="14.15" customHeight="1">
      <c r="A6796" s="1119" t="s">
        <v>6823</v>
      </c>
      <c r="B6796" s="1118" t="s">
        <v>6852</v>
      </c>
      <c r="C6796" s="1117" t="s">
        <v>9106</v>
      </c>
      <c r="D6796" s="1116" t="s">
        <v>9116</v>
      </c>
      <c r="E6796" s="1356">
        <v>1</v>
      </c>
      <c r="F6796" s="1256">
        <v>1</v>
      </c>
      <c r="G6796" s="1246">
        <v>1</v>
      </c>
    </row>
    <row r="6797" spans="1:7" ht="14.15" customHeight="1">
      <c r="A6797" s="1119" t="s">
        <v>6823</v>
      </c>
      <c r="B6797" s="1118" t="s">
        <v>6852</v>
      </c>
      <c r="C6797" s="1117" t="s">
        <v>1300</v>
      </c>
      <c r="D6797" s="1116" t="s">
        <v>4726</v>
      </c>
      <c r="E6797" s="1356">
        <v>2</v>
      </c>
      <c r="F6797" s="1256">
        <v>1</v>
      </c>
      <c r="G6797" s="1246">
        <v>2</v>
      </c>
    </row>
    <row r="6798" spans="1:7" ht="14.15" customHeight="1">
      <c r="A6798" s="1119" t="s">
        <v>6823</v>
      </c>
      <c r="B6798" s="1118" t="s">
        <v>6852</v>
      </c>
      <c r="C6798" s="1117" t="s">
        <v>1634</v>
      </c>
      <c r="D6798" s="1116" t="s">
        <v>1635</v>
      </c>
      <c r="E6798" s="1358">
        <v>1</v>
      </c>
      <c r="F6798" s="1256">
        <v>1</v>
      </c>
      <c r="G6798" s="1246">
        <v>1</v>
      </c>
    </row>
    <row r="6799" spans="1:7" ht="14.15" customHeight="1">
      <c r="A6799" s="1119" t="s">
        <v>6823</v>
      </c>
      <c r="B6799" s="1118" t="s">
        <v>6852</v>
      </c>
      <c r="C6799" s="1117" t="s">
        <v>9242</v>
      </c>
      <c r="D6799" s="1116" t="s">
        <v>9243</v>
      </c>
      <c r="E6799" s="1356">
        <v>2</v>
      </c>
      <c r="F6799" s="1256">
        <v>1</v>
      </c>
      <c r="G6799" s="1246">
        <v>2</v>
      </c>
    </row>
    <row r="6800" spans="1:7" ht="14.15" customHeight="1">
      <c r="A6800" s="1119" t="s">
        <v>6823</v>
      </c>
      <c r="B6800" s="1118" t="s">
        <v>6852</v>
      </c>
      <c r="C6800" s="1117" t="s">
        <v>1439</v>
      </c>
      <c r="D6800" s="1116" t="s">
        <v>1440</v>
      </c>
      <c r="E6800" s="1356">
        <v>0</v>
      </c>
      <c r="F6800" s="1256">
        <v>1</v>
      </c>
      <c r="G6800" s="1246">
        <v>0</v>
      </c>
    </row>
    <row r="6801" spans="1:7" ht="14.15" customHeight="1">
      <c r="A6801" s="1119" t="s">
        <v>6823</v>
      </c>
      <c r="B6801" s="1118" t="s">
        <v>6852</v>
      </c>
      <c r="C6801" s="1117" t="s">
        <v>3440</v>
      </c>
      <c r="D6801" s="1116" t="s">
        <v>3441</v>
      </c>
      <c r="E6801" s="1356">
        <v>0</v>
      </c>
      <c r="F6801" s="1256">
        <v>1</v>
      </c>
      <c r="G6801" s="1246">
        <v>0</v>
      </c>
    </row>
    <row r="6802" spans="1:7" ht="14.15" customHeight="1">
      <c r="A6802" s="1119" t="s">
        <v>6823</v>
      </c>
      <c r="B6802" s="1118" t="s">
        <v>6852</v>
      </c>
      <c r="C6802" s="1117" t="s">
        <v>3442</v>
      </c>
      <c r="D6802" s="1116" t="s">
        <v>3443</v>
      </c>
      <c r="E6802" s="1356">
        <v>0</v>
      </c>
      <c r="F6802" s="1256">
        <v>1</v>
      </c>
      <c r="G6802" s="1246">
        <v>0</v>
      </c>
    </row>
    <row r="6803" spans="1:7" ht="14.15" customHeight="1">
      <c r="A6803" s="1119" t="s">
        <v>6823</v>
      </c>
      <c r="B6803" s="1118" t="s">
        <v>6852</v>
      </c>
      <c r="C6803" s="1117" t="s">
        <v>3444</v>
      </c>
      <c r="D6803" s="1116" t="s">
        <v>3445</v>
      </c>
      <c r="E6803" s="1356">
        <v>0</v>
      </c>
      <c r="F6803" s="1256">
        <v>1</v>
      </c>
      <c r="G6803" s="1246">
        <v>0</v>
      </c>
    </row>
    <row r="6804" spans="1:7" ht="14.15" customHeight="1">
      <c r="A6804" s="1119" t="s">
        <v>6823</v>
      </c>
      <c r="B6804" s="1118" t="s">
        <v>6852</v>
      </c>
      <c r="C6804" s="1117" t="s">
        <v>3446</v>
      </c>
      <c r="D6804" s="1116" t="s">
        <v>3447</v>
      </c>
      <c r="E6804" s="1356">
        <v>0</v>
      </c>
      <c r="F6804" s="1256">
        <v>1</v>
      </c>
      <c r="G6804" s="1246">
        <v>0</v>
      </c>
    </row>
    <row r="6805" spans="1:7" ht="14.15" customHeight="1">
      <c r="A6805" s="1119" t="s">
        <v>6823</v>
      </c>
      <c r="B6805" s="1118" t="s">
        <v>6852</v>
      </c>
      <c r="C6805" s="1117" t="s">
        <v>1276</v>
      </c>
      <c r="D6805" s="1116" t="s">
        <v>3448</v>
      </c>
      <c r="E6805" s="1356">
        <v>0</v>
      </c>
      <c r="F6805" s="1256">
        <v>1</v>
      </c>
      <c r="G6805" s="1246">
        <v>0</v>
      </c>
    </row>
    <row r="6806" spans="1:7" ht="14.15" customHeight="1">
      <c r="A6806" s="1119" t="s">
        <v>6823</v>
      </c>
      <c r="B6806" s="1118" t="s">
        <v>6852</v>
      </c>
      <c r="C6806" s="1117" t="s">
        <v>1277</v>
      </c>
      <c r="D6806" s="1116" t="s">
        <v>5252</v>
      </c>
      <c r="E6806" s="1356">
        <v>0</v>
      </c>
      <c r="F6806" s="1256">
        <v>1</v>
      </c>
      <c r="G6806" s="1246">
        <v>0</v>
      </c>
    </row>
    <row r="6807" spans="1:7" ht="14.15" customHeight="1">
      <c r="A6807" s="1119" t="s">
        <v>6823</v>
      </c>
      <c r="B6807" s="1118" t="s">
        <v>6852</v>
      </c>
      <c r="C6807" s="1117" t="s">
        <v>1278</v>
      </c>
      <c r="D6807" s="1116" t="s">
        <v>5253</v>
      </c>
      <c r="E6807" s="1356">
        <v>0</v>
      </c>
      <c r="F6807" s="1256">
        <v>1</v>
      </c>
      <c r="G6807" s="1246">
        <v>0</v>
      </c>
    </row>
    <row r="6808" spans="1:7" ht="14.15" customHeight="1">
      <c r="A6808" s="1119" t="s">
        <v>6823</v>
      </c>
      <c r="B6808" s="1118" t="s">
        <v>6852</v>
      </c>
      <c r="C6808" s="1117" t="s">
        <v>1279</v>
      </c>
      <c r="D6808" s="1116" t="s">
        <v>5254</v>
      </c>
      <c r="E6808" s="1356">
        <v>0</v>
      </c>
      <c r="F6808" s="1256">
        <v>1</v>
      </c>
      <c r="G6808" s="1246">
        <v>0</v>
      </c>
    </row>
    <row r="6809" spans="1:7" ht="14.15" customHeight="1">
      <c r="A6809" s="1119" t="s">
        <v>6823</v>
      </c>
      <c r="B6809" s="1118" t="s">
        <v>6852</v>
      </c>
      <c r="C6809" s="1117" t="s">
        <v>1280</v>
      </c>
      <c r="D6809" s="1116" t="s">
        <v>5255</v>
      </c>
      <c r="E6809" s="1356">
        <v>12</v>
      </c>
      <c r="F6809" s="1256">
        <v>1</v>
      </c>
      <c r="G6809" s="1246">
        <v>12</v>
      </c>
    </row>
    <row r="6810" spans="1:7" ht="14.15" customHeight="1">
      <c r="A6810" s="1119" t="s">
        <v>6823</v>
      </c>
      <c r="B6810" s="1118" t="s">
        <v>6852</v>
      </c>
      <c r="C6810" s="1117" t="s">
        <v>5235</v>
      </c>
      <c r="D6810" s="1116" t="s">
        <v>5236</v>
      </c>
      <c r="E6810" s="1356">
        <v>2</v>
      </c>
      <c r="F6810" s="1256">
        <v>1</v>
      </c>
      <c r="G6810" s="1246">
        <v>2</v>
      </c>
    </row>
    <row r="6811" spans="1:7" ht="14.15" customHeight="1">
      <c r="A6811" s="1119" t="s">
        <v>6823</v>
      </c>
      <c r="B6811" s="1118" t="s">
        <v>6852</v>
      </c>
      <c r="C6811" s="1117" t="s">
        <v>4432</v>
      </c>
      <c r="D6811" s="1116" t="s">
        <v>1792</v>
      </c>
      <c r="E6811" s="1356">
        <v>4.0000000000000002E-4</v>
      </c>
      <c r="F6811" s="1256">
        <v>1</v>
      </c>
      <c r="G6811" s="1246">
        <v>4.0000000000000002E-4</v>
      </c>
    </row>
    <row r="6812" spans="1:7" ht="14.15" customHeight="1">
      <c r="A6812" s="1119" t="s">
        <v>6823</v>
      </c>
      <c r="B6812" s="1118" t="s">
        <v>6852</v>
      </c>
      <c r="C6812" s="1117" t="s">
        <v>5417</v>
      </c>
      <c r="D6812" s="1116" t="s">
        <v>3885</v>
      </c>
      <c r="E6812" s="1356">
        <v>1.1999999999999999E-3</v>
      </c>
      <c r="F6812" s="1256">
        <v>1</v>
      </c>
      <c r="G6812" s="1246">
        <v>1.1999999999999999E-3</v>
      </c>
    </row>
    <row r="6813" spans="1:7" ht="14.15" customHeight="1">
      <c r="A6813" s="1119" t="s">
        <v>6823</v>
      </c>
      <c r="B6813" s="1118" t="s">
        <v>6852</v>
      </c>
      <c r="C6813" s="1117" t="s">
        <v>5419</v>
      </c>
      <c r="D6813" s="1116" t="s">
        <v>3704</v>
      </c>
      <c r="E6813" s="1356">
        <v>5.0000000000000001E-3</v>
      </c>
      <c r="F6813" s="1256">
        <v>1</v>
      </c>
      <c r="G6813" s="1246">
        <v>5.0000000000000001E-3</v>
      </c>
    </row>
    <row r="6814" spans="1:7" ht="14.15" customHeight="1">
      <c r="A6814" s="1119" t="s">
        <v>6823</v>
      </c>
      <c r="B6814" s="1118" t="s">
        <v>6852</v>
      </c>
      <c r="C6814" s="1117" t="s">
        <v>869</v>
      </c>
      <c r="D6814" s="1116" t="s">
        <v>1793</v>
      </c>
      <c r="E6814" s="1356">
        <v>4.0000000000000002E-4</v>
      </c>
      <c r="F6814" s="1256">
        <v>1</v>
      </c>
      <c r="G6814" s="1246">
        <v>4.0000000000000002E-4</v>
      </c>
    </row>
    <row r="6815" spans="1:7" ht="14.15" customHeight="1">
      <c r="A6815" s="1119" t="s">
        <v>6823</v>
      </c>
      <c r="B6815" s="1118" t="s">
        <v>6852</v>
      </c>
      <c r="C6815" s="1117" t="s">
        <v>4692</v>
      </c>
      <c r="D6815" s="1116" t="s">
        <v>4137</v>
      </c>
      <c r="E6815" s="1356">
        <v>1.1999999999999999E-3</v>
      </c>
      <c r="F6815" s="1256">
        <v>1</v>
      </c>
      <c r="G6815" s="1246">
        <v>1.1999999999999999E-3</v>
      </c>
    </row>
    <row r="6816" spans="1:7" ht="14.15" customHeight="1">
      <c r="A6816" s="1119" t="s">
        <v>6823</v>
      </c>
      <c r="B6816" s="1118" t="s">
        <v>6852</v>
      </c>
      <c r="C6816" s="1117" t="s">
        <v>870</v>
      </c>
      <c r="D6816" s="1116" t="s">
        <v>871</v>
      </c>
      <c r="E6816" s="1356">
        <v>1E-3</v>
      </c>
      <c r="F6816" s="1256">
        <v>1</v>
      </c>
      <c r="G6816" s="1246">
        <v>1E-3</v>
      </c>
    </row>
    <row r="6817" spans="1:7" ht="14.15" customHeight="1">
      <c r="A6817" s="1119" t="s">
        <v>6823</v>
      </c>
      <c r="B6817" s="1118" t="s">
        <v>6852</v>
      </c>
      <c r="C6817" s="1117" t="s">
        <v>5534</v>
      </c>
      <c r="D6817" s="1116" t="s">
        <v>5611</v>
      </c>
      <c r="E6817" s="1356">
        <v>0.56399999999999995</v>
      </c>
      <c r="F6817" s="1256">
        <v>1</v>
      </c>
      <c r="G6817" s="1246">
        <v>0.56399999999999995</v>
      </c>
    </row>
    <row r="6818" spans="1:7" ht="14.15" customHeight="1">
      <c r="A6818" s="1119" t="s">
        <v>6823</v>
      </c>
      <c r="B6818" s="1118" t="s">
        <v>6852</v>
      </c>
      <c r="C6818" s="1117" t="s">
        <v>5530</v>
      </c>
      <c r="D6818" s="1116" t="s">
        <v>5609</v>
      </c>
      <c r="E6818" s="1356">
        <v>0.50660000000000005</v>
      </c>
      <c r="F6818" s="1256">
        <v>1</v>
      </c>
      <c r="G6818" s="1246">
        <v>0.50660000000000005</v>
      </c>
    </row>
    <row r="6819" spans="1:7" ht="14.15" customHeight="1">
      <c r="A6819" s="1119" t="s">
        <v>6803</v>
      </c>
      <c r="B6819" s="1118" t="s">
        <v>6819</v>
      </c>
      <c r="C6819" s="1117" t="s">
        <v>4119</v>
      </c>
      <c r="D6819" s="1116" t="s">
        <v>3073</v>
      </c>
      <c r="E6819" s="1356">
        <v>1</v>
      </c>
      <c r="F6819" s="1256">
        <v>1</v>
      </c>
      <c r="G6819" s="1246">
        <v>1</v>
      </c>
    </row>
    <row r="6820" spans="1:7" ht="14.15" customHeight="1">
      <c r="A6820" s="1119" t="s">
        <v>6803</v>
      </c>
      <c r="B6820" s="1118" t="s">
        <v>6819</v>
      </c>
      <c r="C6820" s="1117" t="s">
        <v>4808</v>
      </c>
      <c r="D6820" s="1116" t="s">
        <v>4809</v>
      </c>
      <c r="E6820" s="1356">
        <v>1</v>
      </c>
      <c r="F6820" s="1256">
        <v>1</v>
      </c>
      <c r="G6820" s="1246">
        <v>1</v>
      </c>
    </row>
    <row r="6821" spans="1:7" ht="14.15" customHeight="1">
      <c r="A6821" s="1119" t="s">
        <v>6803</v>
      </c>
      <c r="B6821" s="1118" t="s">
        <v>6819</v>
      </c>
      <c r="C6821" s="1117" t="s">
        <v>603</v>
      </c>
      <c r="D6821" s="1116" t="s">
        <v>5392</v>
      </c>
      <c r="E6821" s="1356">
        <v>1</v>
      </c>
      <c r="F6821" s="1256">
        <v>1</v>
      </c>
      <c r="G6821" s="1246">
        <v>1</v>
      </c>
    </row>
    <row r="6822" spans="1:7" ht="14.15" customHeight="1">
      <c r="A6822" s="1119" t="s">
        <v>6803</v>
      </c>
      <c r="B6822" s="1118" t="s">
        <v>6819</v>
      </c>
      <c r="C6822" s="1117" t="s">
        <v>5843</v>
      </c>
      <c r="D6822" s="1116" t="s">
        <v>6203</v>
      </c>
      <c r="E6822" s="1356">
        <v>1</v>
      </c>
      <c r="F6822" s="1256">
        <v>1</v>
      </c>
      <c r="G6822" s="1246">
        <v>1</v>
      </c>
    </row>
    <row r="6823" spans="1:7" ht="14.15" customHeight="1">
      <c r="A6823" s="1119" t="s">
        <v>6803</v>
      </c>
      <c r="B6823" s="1118" t="s">
        <v>6819</v>
      </c>
      <c r="C6823" s="1117" t="s">
        <v>3178</v>
      </c>
      <c r="D6823" s="1116" t="s">
        <v>5449</v>
      </c>
      <c r="E6823" s="1356">
        <v>1</v>
      </c>
      <c r="F6823" s="1256">
        <v>1</v>
      </c>
      <c r="G6823" s="1246">
        <v>1</v>
      </c>
    </row>
    <row r="6824" spans="1:7" ht="14.15" customHeight="1">
      <c r="A6824" s="1119" t="s">
        <v>6803</v>
      </c>
      <c r="B6824" s="1118" t="s">
        <v>6819</v>
      </c>
      <c r="C6824" s="1117" t="s">
        <v>4784</v>
      </c>
      <c r="D6824" s="1116" t="s">
        <v>4785</v>
      </c>
      <c r="E6824" s="1358">
        <v>2</v>
      </c>
      <c r="F6824" s="1256">
        <v>1</v>
      </c>
      <c r="G6824" s="1246">
        <v>2</v>
      </c>
    </row>
    <row r="6825" spans="1:7" ht="14.15" customHeight="1">
      <c r="A6825" s="1119" t="s">
        <v>6803</v>
      </c>
      <c r="B6825" s="1118" t="s">
        <v>6819</v>
      </c>
      <c r="C6825" s="1117" t="s">
        <v>4786</v>
      </c>
      <c r="D6825" s="1116" t="s">
        <v>4787</v>
      </c>
      <c r="E6825" s="1356">
        <v>2</v>
      </c>
      <c r="F6825" s="1256">
        <v>1</v>
      </c>
      <c r="G6825" s="1246">
        <v>2</v>
      </c>
    </row>
    <row r="6826" spans="1:7" ht="14.15" customHeight="1">
      <c r="A6826" s="1119" t="s">
        <v>6803</v>
      </c>
      <c r="B6826" s="1118" t="s">
        <v>6819</v>
      </c>
      <c r="C6826" s="1117" t="s">
        <v>9100</v>
      </c>
      <c r="D6826" s="1116" t="s">
        <v>9113</v>
      </c>
      <c r="E6826" s="1356">
        <v>1</v>
      </c>
      <c r="F6826" s="1256">
        <v>1</v>
      </c>
      <c r="G6826" s="1246">
        <v>1</v>
      </c>
    </row>
    <row r="6827" spans="1:7" ht="14.15" customHeight="1">
      <c r="A6827" s="1119" t="s">
        <v>6803</v>
      </c>
      <c r="B6827" s="1118" t="s">
        <v>6819</v>
      </c>
      <c r="C6827" s="1117" t="s">
        <v>9104</v>
      </c>
      <c r="D6827" s="1116" t="s">
        <v>9114</v>
      </c>
      <c r="E6827" s="1356">
        <v>1</v>
      </c>
      <c r="F6827" s="1256">
        <v>1</v>
      </c>
      <c r="G6827" s="1246">
        <v>1</v>
      </c>
    </row>
    <row r="6828" spans="1:7" ht="14.15" customHeight="1">
      <c r="A6828" s="1119" t="s">
        <v>6803</v>
      </c>
      <c r="B6828" s="1118" t="s">
        <v>6819</v>
      </c>
      <c r="C6828" s="1117" t="s">
        <v>1300</v>
      </c>
      <c r="D6828" s="1116" t="s">
        <v>4726</v>
      </c>
      <c r="E6828" s="1356">
        <v>2</v>
      </c>
      <c r="F6828" s="1256">
        <v>1</v>
      </c>
      <c r="G6828" s="1246">
        <v>2</v>
      </c>
    </row>
    <row r="6829" spans="1:7" ht="14.15" customHeight="1">
      <c r="A6829" s="1119" t="s">
        <v>6803</v>
      </c>
      <c r="B6829" s="1118" t="s">
        <v>6819</v>
      </c>
      <c r="C6829" s="1117" t="s">
        <v>1634</v>
      </c>
      <c r="D6829" s="1116" t="s">
        <v>1635</v>
      </c>
      <c r="E6829" s="1356">
        <v>1</v>
      </c>
      <c r="F6829" s="1256">
        <v>1</v>
      </c>
      <c r="G6829" s="1246">
        <v>1</v>
      </c>
    </row>
    <row r="6830" spans="1:7" ht="14.15" customHeight="1">
      <c r="A6830" s="1119" t="s">
        <v>6803</v>
      </c>
      <c r="B6830" s="1118" t="s">
        <v>6819</v>
      </c>
      <c r="C6830" s="1117" t="s">
        <v>9242</v>
      </c>
      <c r="D6830" s="1116" t="s">
        <v>9243</v>
      </c>
      <c r="E6830" s="1356">
        <v>2</v>
      </c>
      <c r="F6830" s="1256">
        <v>1</v>
      </c>
      <c r="G6830" s="1246">
        <v>2</v>
      </c>
    </row>
    <row r="6831" spans="1:7" ht="14.15" customHeight="1">
      <c r="A6831" s="1119" t="s">
        <v>6803</v>
      </c>
      <c r="B6831" s="1118" t="s">
        <v>6819</v>
      </c>
      <c r="C6831" s="1117" t="s">
        <v>1439</v>
      </c>
      <c r="D6831" s="1116" t="s">
        <v>1440</v>
      </c>
      <c r="E6831" s="1356">
        <v>0</v>
      </c>
      <c r="F6831" s="1256">
        <v>1</v>
      </c>
      <c r="G6831" s="1246">
        <v>0</v>
      </c>
    </row>
    <row r="6832" spans="1:7" ht="14.15" customHeight="1">
      <c r="A6832" s="1119" t="s">
        <v>6803</v>
      </c>
      <c r="B6832" s="1118" t="s">
        <v>6819</v>
      </c>
      <c r="C6832" s="1117" t="s">
        <v>3440</v>
      </c>
      <c r="D6832" s="1116" t="s">
        <v>3441</v>
      </c>
      <c r="E6832" s="1356">
        <v>0</v>
      </c>
      <c r="F6832" s="1256">
        <v>1</v>
      </c>
      <c r="G6832" s="1246">
        <v>0</v>
      </c>
    </row>
    <row r="6833" spans="1:7" ht="14.15" customHeight="1">
      <c r="A6833" s="1119" t="s">
        <v>6803</v>
      </c>
      <c r="B6833" s="1118" t="s">
        <v>6819</v>
      </c>
      <c r="C6833" s="1117" t="s">
        <v>3442</v>
      </c>
      <c r="D6833" s="1116" t="s">
        <v>3443</v>
      </c>
      <c r="E6833" s="1356">
        <v>0</v>
      </c>
      <c r="F6833" s="1256">
        <v>1</v>
      </c>
      <c r="G6833" s="1246">
        <v>0</v>
      </c>
    </row>
    <row r="6834" spans="1:7" ht="14.15" customHeight="1">
      <c r="A6834" s="1119" t="s">
        <v>6803</v>
      </c>
      <c r="B6834" s="1118" t="s">
        <v>6819</v>
      </c>
      <c r="C6834" s="1117" t="s">
        <v>3444</v>
      </c>
      <c r="D6834" s="1116" t="s">
        <v>3445</v>
      </c>
      <c r="E6834" s="1356">
        <v>0</v>
      </c>
      <c r="F6834" s="1256">
        <v>1</v>
      </c>
      <c r="G6834" s="1246">
        <v>0</v>
      </c>
    </row>
    <row r="6835" spans="1:7" ht="14.15" customHeight="1">
      <c r="A6835" s="1119" t="s">
        <v>6803</v>
      </c>
      <c r="B6835" s="1118" t="s">
        <v>6819</v>
      </c>
      <c r="C6835" s="1117" t="s">
        <v>3446</v>
      </c>
      <c r="D6835" s="1116" t="s">
        <v>3447</v>
      </c>
      <c r="E6835" s="1356">
        <v>0</v>
      </c>
      <c r="F6835" s="1256">
        <v>1</v>
      </c>
      <c r="G6835" s="1246">
        <v>0</v>
      </c>
    </row>
    <row r="6836" spans="1:7" ht="14.15" customHeight="1">
      <c r="A6836" s="1119" t="s">
        <v>6803</v>
      </c>
      <c r="B6836" s="1118" t="s">
        <v>6819</v>
      </c>
      <c r="C6836" s="1117" t="s">
        <v>1276</v>
      </c>
      <c r="D6836" s="1116" t="s">
        <v>3448</v>
      </c>
      <c r="E6836" s="1356">
        <v>0</v>
      </c>
      <c r="F6836" s="1256">
        <v>1</v>
      </c>
      <c r="G6836" s="1246">
        <v>0</v>
      </c>
    </row>
    <row r="6837" spans="1:7" ht="14.15" customHeight="1">
      <c r="A6837" s="1119" t="s">
        <v>6803</v>
      </c>
      <c r="B6837" s="1118" t="s">
        <v>6819</v>
      </c>
      <c r="C6837" s="1117" t="s">
        <v>1277</v>
      </c>
      <c r="D6837" s="1116" t="s">
        <v>5252</v>
      </c>
      <c r="E6837" s="1356">
        <v>0</v>
      </c>
      <c r="F6837" s="1256">
        <v>1</v>
      </c>
      <c r="G6837" s="1246">
        <v>0</v>
      </c>
    </row>
    <row r="6838" spans="1:7" ht="14.15" customHeight="1">
      <c r="A6838" s="1119" t="s">
        <v>6803</v>
      </c>
      <c r="B6838" s="1118" t="s">
        <v>6819</v>
      </c>
      <c r="C6838" s="1117" t="s">
        <v>1278</v>
      </c>
      <c r="D6838" s="1116" t="s">
        <v>5253</v>
      </c>
      <c r="E6838" s="1356">
        <v>0</v>
      </c>
      <c r="F6838" s="1256">
        <v>1</v>
      </c>
      <c r="G6838" s="1246">
        <v>0</v>
      </c>
    </row>
    <row r="6839" spans="1:7" ht="14.15" customHeight="1">
      <c r="A6839" s="1119" t="s">
        <v>6803</v>
      </c>
      <c r="B6839" s="1118" t="s">
        <v>6819</v>
      </c>
      <c r="C6839" s="1117" t="s">
        <v>1279</v>
      </c>
      <c r="D6839" s="1116" t="s">
        <v>5254</v>
      </c>
      <c r="E6839" s="1356">
        <v>0</v>
      </c>
      <c r="F6839" s="1256">
        <v>1</v>
      </c>
      <c r="G6839" s="1246">
        <v>0</v>
      </c>
    </row>
    <row r="6840" spans="1:7" ht="14.15" customHeight="1">
      <c r="A6840" s="1119" t="s">
        <v>6803</v>
      </c>
      <c r="B6840" s="1118" t="s">
        <v>6819</v>
      </c>
      <c r="C6840" s="1117" t="s">
        <v>1280</v>
      </c>
      <c r="D6840" s="1116" t="s">
        <v>5255</v>
      </c>
      <c r="E6840" s="1356">
        <v>12</v>
      </c>
      <c r="F6840" s="1256">
        <v>1</v>
      </c>
      <c r="G6840" s="1246">
        <v>12</v>
      </c>
    </row>
    <row r="6841" spans="1:7" ht="14.15" customHeight="1">
      <c r="A6841" s="1119" t="s">
        <v>6803</v>
      </c>
      <c r="B6841" s="1118" t="s">
        <v>6819</v>
      </c>
      <c r="C6841" s="1117" t="s">
        <v>5235</v>
      </c>
      <c r="D6841" s="1116" t="s">
        <v>5236</v>
      </c>
      <c r="E6841" s="1356">
        <v>2</v>
      </c>
      <c r="F6841" s="1256">
        <v>1</v>
      </c>
      <c r="G6841" s="1246">
        <v>2</v>
      </c>
    </row>
    <row r="6842" spans="1:7" ht="14.15" customHeight="1">
      <c r="A6842" s="1119" t="s">
        <v>6803</v>
      </c>
      <c r="B6842" s="1118" t="s">
        <v>6819</v>
      </c>
      <c r="C6842" s="1117" t="s">
        <v>4432</v>
      </c>
      <c r="D6842" s="1116" t="s">
        <v>1792</v>
      </c>
      <c r="E6842" s="1356">
        <v>4.0000000000000002E-4</v>
      </c>
      <c r="F6842" s="1256">
        <v>1</v>
      </c>
      <c r="G6842" s="1246">
        <v>4.0000000000000002E-4</v>
      </c>
    </row>
    <row r="6843" spans="1:7" ht="14.15" customHeight="1">
      <c r="A6843" s="1119" t="s">
        <v>6803</v>
      </c>
      <c r="B6843" s="1118" t="s">
        <v>6819</v>
      </c>
      <c r="C6843" s="1117" t="s">
        <v>5417</v>
      </c>
      <c r="D6843" s="1116" t="s">
        <v>3885</v>
      </c>
      <c r="E6843" s="1356">
        <v>1.1999999999999999E-3</v>
      </c>
      <c r="F6843" s="1256">
        <v>1</v>
      </c>
      <c r="G6843" s="1246">
        <v>1.1999999999999999E-3</v>
      </c>
    </row>
    <row r="6844" spans="1:7" ht="14.15" customHeight="1">
      <c r="A6844" s="1119" t="s">
        <v>6803</v>
      </c>
      <c r="B6844" s="1118" t="s">
        <v>6819</v>
      </c>
      <c r="C6844" s="1117" t="s">
        <v>5419</v>
      </c>
      <c r="D6844" s="1116" t="s">
        <v>3704</v>
      </c>
      <c r="E6844" s="1356">
        <v>5.0000000000000001E-3</v>
      </c>
      <c r="F6844" s="1256">
        <v>1</v>
      </c>
      <c r="G6844" s="1246">
        <v>5.0000000000000001E-3</v>
      </c>
    </row>
    <row r="6845" spans="1:7" ht="14.15" customHeight="1">
      <c r="A6845" s="1119" t="s">
        <v>6803</v>
      </c>
      <c r="B6845" s="1118" t="s">
        <v>6819</v>
      </c>
      <c r="C6845" s="1117" t="s">
        <v>869</v>
      </c>
      <c r="D6845" s="1116" t="s">
        <v>1793</v>
      </c>
      <c r="E6845" s="1356">
        <v>4.0000000000000002E-4</v>
      </c>
      <c r="F6845" s="1256">
        <v>1</v>
      </c>
      <c r="G6845" s="1246">
        <v>4.0000000000000002E-4</v>
      </c>
    </row>
    <row r="6846" spans="1:7" ht="14.15" customHeight="1">
      <c r="A6846" s="1119" t="s">
        <v>6803</v>
      </c>
      <c r="B6846" s="1118" t="s">
        <v>6819</v>
      </c>
      <c r="C6846" s="1117" t="s">
        <v>4692</v>
      </c>
      <c r="D6846" s="1116" t="s">
        <v>4137</v>
      </c>
      <c r="E6846" s="1356">
        <v>1.1999999999999999E-3</v>
      </c>
      <c r="F6846" s="1256">
        <v>1</v>
      </c>
      <c r="G6846" s="1246">
        <v>1.1999999999999999E-3</v>
      </c>
    </row>
    <row r="6847" spans="1:7" ht="14.15" customHeight="1">
      <c r="A6847" s="1119" t="s">
        <v>6803</v>
      </c>
      <c r="B6847" s="1118" t="s">
        <v>6819</v>
      </c>
      <c r="C6847" s="1117" t="s">
        <v>870</v>
      </c>
      <c r="D6847" s="1116" t="s">
        <v>871</v>
      </c>
      <c r="E6847" s="1356">
        <v>1E-3</v>
      </c>
      <c r="F6847" s="1256">
        <v>1</v>
      </c>
      <c r="G6847" s="1246">
        <v>1E-3</v>
      </c>
    </row>
    <row r="6848" spans="1:7" ht="14.15" customHeight="1">
      <c r="A6848" s="1119" t="s">
        <v>6803</v>
      </c>
      <c r="B6848" s="1118" t="s">
        <v>6819</v>
      </c>
      <c r="C6848" s="1117" t="s">
        <v>5534</v>
      </c>
      <c r="D6848" s="1116" t="s">
        <v>5611</v>
      </c>
      <c r="E6848" s="1356">
        <v>0.56399999999999995</v>
      </c>
      <c r="F6848" s="1256">
        <v>1</v>
      </c>
      <c r="G6848" s="1246">
        <v>0.56399999999999995</v>
      </c>
    </row>
    <row r="6849" spans="1:7" ht="14.15" customHeight="1">
      <c r="A6849" s="1119" t="s">
        <v>6803</v>
      </c>
      <c r="B6849" s="1118" t="s">
        <v>6819</v>
      </c>
      <c r="C6849" s="1117" t="s">
        <v>5530</v>
      </c>
      <c r="D6849" s="1116" t="s">
        <v>5609</v>
      </c>
      <c r="E6849" s="1356">
        <v>0.50660000000000005</v>
      </c>
      <c r="F6849" s="1256">
        <v>1</v>
      </c>
      <c r="G6849" s="1246">
        <v>0.50660000000000005</v>
      </c>
    </row>
    <row r="6850" spans="1:7" ht="14.15" customHeight="1">
      <c r="A6850" s="1119" t="s">
        <v>6829</v>
      </c>
      <c r="B6850" s="1118" t="s">
        <v>6851</v>
      </c>
      <c r="C6850" s="1117" t="s">
        <v>4119</v>
      </c>
      <c r="D6850" s="1116" t="s">
        <v>3073</v>
      </c>
      <c r="E6850" s="1356">
        <v>1</v>
      </c>
      <c r="F6850" s="1256">
        <v>1</v>
      </c>
      <c r="G6850" s="1246">
        <v>1</v>
      </c>
    </row>
    <row r="6851" spans="1:7" ht="14.15" customHeight="1">
      <c r="A6851" s="1119" t="s">
        <v>6829</v>
      </c>
      <c r="B6851" s="1118" t="s">
        <v>6851</v>
      </c>
      <c r="C6851" s="1117" t="s">
        <v>4808</v>
      </c>
      <c r="D6851" s="1116" t="s">
        <v>4809</v>
      </c>
      <c r="E6851" s="1356">
        <v>1</v>
      </c>
      <c r="F6851" s="1256">
        <v>1</v>
      </c>
      <c r="G6851" s="1246">
        <v>1</v>
      </c>
    </row>
    <row r="6852" spans="1:7" ht="14.15" customHeight="1">
      <c r="A6852" s="1119" t="s">
        <v>6829</v>
      </c>
      <c r="B6852" s="1118" t="s">
        <v>6851</v>
      </c>
      <c r="C6852" s="1117" t="s">
        <v>603</v>
      </c>
      <c r="D6852" s="1116" t="s">
        <v>5392</v>
      </c>
      <c r="E6852" s="1356">
        <v>1</v>
      </c>
      <c r="F6852" s="1256">
        <v>1</v>
      </c>
      <c r="G6852" s="1246">
        <v>1</v>
      </c>
    </row>
    <row r="6853" spans="1:7" ht="14.15" customHeight="1">
      <c r="A6853" s="1119" t="s">
        <v>6829</v>
      </c>
      <c r="B6853" s="1118" t="s">
        <v>6851</v>
      </c>
      <c r="C6853" s="1117" t="s">
        <v>5843</v>
      </c>
      <c r="D6853" s="1116" t="s">
        <v>6203</v>
      </c>
      <c r="E6853" s="1356">
        <v>1</v>
      </c>
      <c r="F6853" s="1256">
        <v>1</v>
      </c>
      <c r="G6853" s="1246">
        <v>1</v>
      </c>
    </row>
    <row r="6854" spans="1:7" ht="14.15" customHeight="1">
      <c r="A6854" s="1119" t="s">
        <v>6829</v>
      </c>
      <c r="B6854" s="1118" t="s">
        <v>6851</v>
      </c>
      <c r="C6854" s="1117" t="s">
        <v>3178</v>
      </c>
      <c r="D6854" s="1116" t="s">
        <v>5449</v>
      </c>
      <c r="E6854" s="1358">
        <v>1</v>
      </c>
      <c r="F6854" s="1256">
        <v>1</v>
      </c>
      <c r="G6854" s="1246">
        <v>1</v>
      </c>
    </row>
    <row r="6855" spans="1:7" ht="14.15" customHeight="1">
      <c r="A6855" s="1119" t="s">
        <v>6829</v>
      </c>
      <c r="B6855" s="1118" t="s">
        <v>6851</v>
      </c>
      <c r="C6855" s="1117" t="s">
        <v>4784</v>
      </c>
      <c r="D6855" s="1116" t="s">
        <v>4785</v>
      </c>
      <c r="E6855" s="1356">
        <v>2</v>
      </c>
      <c r="F6855" s="1256">
        <v>1</v>
      </c>
      <c r="G6855" s="1246">
        <v>2</v>
      </c>
    </row>
    <row r="6856" spans="1:7" ht="14.15" customHeight="1">
      <c r="A6856" s="1119" t="s">
        <v>6829</v>
      </c>
      <c r="B6856" s="1118" t="s">
        <v>6851</v>
      </c>
      <c r="C6856" s="1117" t="s">
        <v>4786</v>
      </c>
      <c r="D6856" s="1116" t="s">
        <v>4787</v>
      </c>
      <c r="E6856" s="1356">
        <v>2</v>
      </c>
      <c r="F6856" s="1256">
        <v>1</v>
      </c>
      <c r="G6856" s="1246">
        <v>2</v>
      </c>
    </row>
    <row r="6857" spans="1:7" ht="14.15" customHeight="1">
      <c r="A6857" s="1119" t="s">
        <v>6829</v>
      </c>
      <c r="B6857" s="1118" t="s">
        <v>6851</v>
      </c>
      <c r="C6857" s="1117" t="s">
        <v>9100</v>
      </c>
      <c r="D6857" s="1116" t="s">
        <v>9113</v>
      </c>
      <c r="E6857" s="1356">
        <v>1</v>
      </c>
      <c r="F6857" s="1256">
        <v>1</v>
      </c>
      <c r="G6857" s="1246">
        <v>1</v>
      </c>
    </row>
    <row r="6858" spans="1:7" ht="14.15" customHeight="1">
      <c r="A6858" s="1119" t="s">
        <v>6829</v>
      </c>
      <c r="B6858" s="1118" t="s">
        <v>6851</v>
      </c>
      <c r="C6858" s="1117" t="s">
        <v>9104</v>
      </c>
      <c r="D6858" s="1116" t="s">
        <v>9114</v>
      </c>
      <c r="E6858" s="1356">
        <v>1</v>
      </c>
      <c r="F6858" s="1256">
        <v>1</v>
      </c>
      <c r="G6858" s="1246">
        <v>1</v>
      </c>
    </row>
    <row r="6859" spans="1:7" ht="14.15" customHeight="1">
      <c r="A6859" s="1119" t="s">
        <v>6829</v>
      </c>
      <c r="B6859" s="1118" t="s">
        <v>6851</v>
      </c>
      <c r="C6859" s="1117" t="s">
        <v>1300</v>
      </c>
      <c r="D6859" s="1116" t="s">
        <v>4726</v>
      </c>
      <c r="E6859" s="1356">
        <v>2</v>
      </c>
      <c r="F6859" s="1256">
        <v>1</v>
      </c>
      <c r="G6859" s="1246">
        <v>2</v>
      </c>
    </row>
    <row r="6860" spans="1:7" ht="14.15" customHeight="1">
      <c r="A6860" s="1119" t="s">
        <v>6829</v>
      </c>
      <c r="B6860" s="1118" t="s">
        <v>6851</v>
      </c>
      <c r="C6860" s="1117" t="s">
        <v>1634</v>
      </c>
      <c r="D6860" s="1116" t="s">
        <v>1635</v>
      </c>
      <c r="E6860" s="1356">
        <v>1</v>
      </c>
      <c r="F6860" s="1256">
        <v>1</v>
      </c>
      <c r="G6860" s="1246">
        <v>1</v>
      </c>
    </row>
    <row r="6861" spans="1:7" ht="14.15" customHeight="1">
      <c r="A6861" s="1119" t="s">
        <v>6829</v>
      </c>
      <c r="B6861" s="1118" t="s">
        <v>6851</v>
      </c>
      <c r="C6861" s="1117" t="s">
        <v>9242</v>
      </c>
      <c r="D6861" s="1116" t="s">
        <v>9243</v>
      </c>
      <c r="E6861" s="1356">
        <v>2</v>
      </c>
      <c r="F6861" s="1256">
        <v>1</v>
      </c>
      <c r="G6861" s="1246">
        <v>2</v>
      </c>
    </row>
    <row r="6862" spans="1:7" ht="14.15" customHeight="1">
      <c r="A6862" s="1119" t="s">
        <v>6829</v>
      </c>
      <c r="B6862" s="1118" t="s">
        <v>6851</v>
      </c>
      <c r="C6862" s="1117" t="s">
        <v>1439</v>
      </c>
      <c r="D6862" s="1116" t="s">
        <v>1440</v>
      </c>
      <c r="E6862" s="1356">
        <v>0</v>
      </c>
      <c r="F6862" s="1256">
        <v>1</v>
      </c>
      <c r="G6862" s="1246">
        <v>0</v>
      </c>
    </row>
    <row r="6863" spans="1:7" ht="14.15" customHeight="1">
      <c r="A6863" s="1119" t="s">
        <v>6829</v>
      </c>
      <c r="B6863" s="1118" t="s">
        <v>6851</v>
      </c>
      <c r="C6863" s="1117" t="s">
        <v>3440</v>
      </c>
      <c r="D6863" s="1116" t="s">
        <v>3441</v>
      </c>
      <c r="E6863" s="1356">
        <v>0</v>
      </c>
      <c r="F6863" s="1256">
        <v>1</v>
      </c>
      <c r="G6863" s="1246">
        <v>0</v>
      </c>
    </row>
    <row r="6864" spans="1:7" ht="14.15" customHeight="1">
      <c r="A6864" s="1119" t="s">
        <v>6829</v>
      </c>
      <c r="B6864" s="1118" t="s">
        <v>6851</v>
      </c>
      <c r="C6864" s="1117" t="s">
        <v>3442</v>
      </c>
      <c r="D6864" s="1116" t="s">
        <v>3443</v>
      </c>
      <c r="E6864" s="1356">
        <v>0</v>
      </c>
      <c r="F6864" s="1256">
        <v>1</v>
      </c>
      <c r="G6864" s="1246">
        <v>0</v>
      </c>
    </row>
    <row r="6865" spans="1:7" hidden="1">
      <c r="A6865" s="1119" t="s">
        <v>6829</v>
      </c>
      <c r="B6865" s="1118" t="s">
        <v>6851</v>
      </c>
      <c r="C6865" s="1117" t="s">
        <v>3444</v>
      </c>
      <c r="D6865" s="1116" t="s">
        <v>3445</v>
      </c>
      <c r="E6865" s="1356">
        <v>0</v>
      </c>
      <c r="F6865" s="1256">
        <v>1</v>
      </c>
      <c r="G6865" s="1246">
        <v>0</v>
      </c>
    </row>
    <row r="6866" spans="1:7" hidden="1">
      <c r="A6866" s="1119" t="s">
        <v>6829</v>
      </c>
      <c r="B6866" s="1118" t="s">
        <v>6851</v>
      </c>
      <c r="C6866" s="1117" t="s">
        <v>3446</v>
      </c>
      <c r="D6866" s="1116" t="s">
        <v>3447</v>
      </c>
      <c r="E6866" s="1356">
        <v>0</v>
      </c>
      <c r="F6866" s="1256">
        <v>1</v>
      </c>
      <c r="G6866" s="1246">
        <v>0</v>
      </c>
    </row>
    <row r="6867" spans="1:7" hidden="1">
      <c r="A6867" s="1119" t="s">
        <v>6829</v>
      </c>
      <c r="B6867" s="1118" t="s">
        <v>6851</v>
      </c>
      <c r="C6867" s="1117" t="s">
        <v>1276</v>
      </c>
      <c r="D6867" s="1116" t="s">
        <v>3448</v>
      </c>
      <c r="E6867" s="1356">
        <v>0</v>
      </c>
      <c r="F6867" s="1256">
        <v>1</v>
      </c>
      <c r="G6867" s="1246">
        <v>0</v>
      </c>
    </row>
    <row r="6868" spans="1:7" hidden="1">
      <c r="A6868" s="1119" t="s">
        <v>6829</v>
      </c>
      <c r="B6868" s="1118" t="s">
        <v>6851</v>
      </c>
      <c r="C6868" s="1117" t="s">
        <v>1277</v>
      </c>
      <c r="D6868" s="1116" t="s">
        <v>5252</v>
      </c>
      <c r="E6868" s="1356">
        <v>0</v>
      </c>
      <c r="F6868" s="1256">
        <v>1</v>
      </c>
      <c r="G6868" s="1246">
        <v>0</v>
      </c>
    </row>
    <row r="6869" spans="1:7" hidden="1">
      <c r="A6869" s="1119" t="s">
        <v>6829</v>
      </c>
      <c r="B6869" s="1118" t="s">
        <v>6851</v>
      </c>
      <c r="C6869" s="1117" t="s">
        <v>1278</v>
      </c>
      <c r="D6869" s="1116" t="s">
        <v>5253</v>
      </c>
      <c r="E6869" s="1356">
        <v>0</v>
      </c>
      <c r="F6869" s="1256">
        <v>1</v>
      </c>
      <c r="G6869" s="1246">
        <v>0</v>
      </c>
    </row>
    <row r="6870" spans="1:7" hidden="1">
      <c r="A6870" s="1119" t="s">
        <v>6829</v>
      </c>
      <c r="B6870" s="1118" t="s">
        <v>6851</v>
      </c>
      <c r="C6870" s="1117" t="s">
        <v>1279</v>
      </c>
      <c r="D6870" s="1116" t="s">
        <v>5254</v>
      </c>
      <c r="E6870" s="1356">
        <v>0</v>
      </c>
      <c r="F6870" s="1256">
        <v>1</v>
      </c>
      <c r="G6870" s="1246">
        <v>0</v>
      </c>
    </row>
    <row r="6871" spans="1:7" hidden="1">
      <c r="A6871" s="1119" t="s">
        <v>6829</v>
      </c>
      <c r="B6871" s="1118" t="s">
        <v>6851</v>
      </c>
      <c r="C6871" s="1117" t="s">
        <v>1280</v>
      </c>
      <c r="D6871" s="1116" t="s">
        <v>5255</v>
      </c>
      <c r="E6871" s="1356">
        <v>12</v>
      </c>
      <c r="F6871" s="1256">
        <v>1</v>
      </c>
      <c r="G6871" s="1246">
        <v>12</v>
      </c>
    </row>
    <row r="6872" spans="1:7" hidden="1">
      <c r="A6872" s="1119" t="s">
        <v>6829</v>
      </c>
      <c r="B6872" s="1118" t="s">
        <v>6851</v>
      </c>
      <c r="C6872" s="1117" t="s">
        <v>5235</v>
      </c>
      <c r="D6872" s="1116" t="s">
        <v>5236</v>
      </c>
      <c r="E6872" s="1356">
        <v>2</v>
      </c>
      <c r="F6872" s="1256">
        <v>1</v>
      </c>
      <c r="G6872" s="1246">
        <v>2</v>
      </c>
    </row>
    <row r="6873" spans="1:7" hidden="1">
      <c r="A6873" s="1119" t="s">
        <v>6829</v>
      </c>
      <c r="B6873" s="1118" t="s">
        <v>6851</v>
      </c>
      <c r="C6873" s="1117" t="s">
        <v>4432</v>
      </c>
      <c r="D6873" s="1116" t="s">
        <v>1792</v>
      </c>
      <c r="E6873" s="1356">
        <v>4.0000000000000002E-4</v>
      </c>
      <c r="F6873" s="1256">
        <v>1</v>
      </c>
      <c r="G6873" s="1246">
        <v>4.0000000000000002E-4</v>
      </c>
    </row>
    <row r="6874" spans="1:7" hidden="1">
      <c r="A6874" s="1119" t="s">
        <v>6829</v>
      </c>
      <c r="B6874" s="1118" t="s">
        <v>6851</v>
      </c>
      <c r="C6874" s="1117" t="s">
        <v>5417</v>
      </c>
      <c r="D6874" s="1116" t="s">
        <v>3885</v>
      </c>
      <c r="E6874" s="1356">
        <v>1.1999999999999999E-3</v>
      </c>
      <c r="F6874" s="1256">
        <v>1</v>
      </c>
      <c r="G6874" s="1246">
        <v>1.1999999999999999E-3</v>
      </c>
    </row>
    <row r="6875" spans="1:7" hidden="1">
      <c r="A6875" s="1119" t="s">
        <v>6829</v>
      </c>
      <c r="B6875" s="1118" t="s">
        <v>6851</v>
      </c>
      <c r="C6875" s="1117" t="s">
        <v>5419</v>
      </c>
      <c r="D6875" s="1116" t="s">
        <v>3704</v>
      </c>
      <c r="E6875" s="1356">
        <v>5.0000000000000001E-3</v>
      </c>
      <c r="F6875" s="1256">
        <v>1</v>
      </c>
      <c r="G6875" s="1246">
        <v>5.0000000000000001E-3</v>
      </c>
    </row>
    <row r="6876" spans="1:7" hidden="1">
      <c r="A6876" s="1119" t="s">
        <v>6829</v>
      </c>
      <c r="B6876" s="1118" t="s">
        <v>6851</v>
      </c>
      <c r="C6876" s="1117" t="s">
        <v>869</v>
      </c>
      <c r="D6876" s="1116" t="s">
        <v>1793</v>
      </c>
      <c r="E6876" s="1356">
        <v>4.0000000000000002E-4</v>
      </c>
      <c r="F6876" s="1256">
        <v>1</v>
      </c>
      <c r="G6876" s="1246">
        <v>4.0000000000000002E-4</v>
      </c>
    </row>
    <row r="6877" spans="1:7" hidden="1">
      <c r="A6877" s="1119" t="s">
        <v>6829</v>
      </c>
      <c r="B6877" s="1118" t="s">
        <v>6851</v>
      </c>
      <c r="C6877" s="1117" t="s">
        <v>4692</v>
      </c>
      <c r="D6877" s="1116" t="s">
        <v>4137</v>
      </c>
      <c r="E6877" s="1356">
        <v>1.1999999999999999E-3</v>
      </c>
      <c r="F6877" s="1256">
        <v>1</v>
      </c>
      <c r="G6877" s="1246">
        <v>1.1999999999999999E-3</v>
      </c>
    </row>
    <row r="6878" spans="1:7" hidden="1">
      <c r="A6878" s="1119" t="s">
        <v>6829</v>
      </c>
      <c r="B6878" s="1118" t="s">
        <v>6851</v>
      </c>
      <c r="C6878" s="1117" t="s">
        <v>870</v>
      </c>
      <c r="D6878" s="1116" t="s">
        <v>871</v>
      </c>
      <c r="E6878" s="1356">
        <v>1E-3</v>
      </c>
      <c r="F6878" s="1256">
        <v>1</v>
      </c>
      <c r="G6878" s="1246">
        <v>1E-3</v>
      </c>
    </row>
    <row r="6879" spans="1:7" hidden="1">
      <c r="A6879" s="1119" t="s">
        <v>6829</v>
      </c>
      <c r="B6879" s="1118" t="s">
        <v>6851</v>
      </c>
      <c r="C6879" s="1117" t="s">
        <v>5534</v>
      </c>
      <c r="D6879" s="1116" t="s">
        <v>5611</v>
      </c>
      <c r="E6879" s="1356">
        <v>0.56399999999999995</v>
      </c>
      <c r="F6879" s="1256">
        <v>1</v>
      </c>
      <c r="G6879" s="1246">
        <v>0.56399999999999995</v>
      </c>
    </row>
    <row r="6880" spans="1:7" hidden="1">
      <c r="A6880" s="1119" t="s">
        <v>6829</v>
      </c>
      <c r="B6880" s="1118" t="s">
        <v>6851</v>
      </c>
      <c r="C6880" s="1117" t="s">
        <v>5530</v>
      </c>
      <c r="D6880" s="1116" t="s">
        <v>5609</v>
      </c>
      <c r="E6880" s="1356">
        <v>0.50660000000000005</v>
      </c>
      <c r="F6880" s="1256">
        <v>1</v>
      </c>
      <c r="G6880" s="1246">
        <v>0.50660000000000005</v>
      </c>
    </row>
    <row r="6881" spans="1:7" hidden="1">
      <c r="A6881" s="1119" t="s">
        <v>6801</v>
      </c>
      <c r="B6881" s="1118" t="s">
        <v>6818</v>
      </c>
      <c r="C6881" s="1117" t="s">
        <v>2527</v>
      </c>
      <c r="D6881" s="1116" t="s">
        <v>3072</v>
      </c>
      <c r="E6881" s="1356">
        <v>1</v>
      </c>
      <c r="F6881" s="1256">
        <v>1</v>
      </c>
      <c r="G6881" s="1246">
        <v>1</v>
      </c>
    </row>
    <row r="6882" spans="1:7" hidden="1">
      <c r="A6882" s="1119" t="s">
        <v>6801</v>
      </c>
      <c r="B6882" s="1118" t="s">
        <v>6818</v>
      </c>
      <c r="C6882" s="1117" t="s">
        <v>4810</v>
      </c>
      <c r="D6882" s="1116" t="s">
        <v>4811</v>
      </c>
      <c r="E6882" s="1358">
        <v>1</v>
      </c>
      <c r="F6882" s="1256">
        <v>1</v>
      </c>
      <c r="G6882" s="1246">
        <v>1</v>
      </c>
    </row>
    <row r="6883" spans="1:7" hidden="1">
      <c r="A6883" s="1119" t="s">
        <v>6801</v>
      </c>
      <c r="B6883" s="1118" t="s">
        <v>6818</v>
      </c>
      <c r="C6883" s="1117" t="s">
        <v>603</v>
      </c>
      <c r="D6883" s="1116" t="s">
        <v>5392</v>
      </c>
      <c r="E6883" s="1356">
        <v>1</v>
      </c>
      <c r="F6883" s="1256">
        <v>1</v>
      </c>
      <c r="G6883" s="1246">
        <v>1</v>
      </c>
    </row>
    <row r="6884" spans="1:7" hidden="1">
      <c r="A6884" s="1119" t="s">
        <v>6801</v>
      </c>
      <c r="B6884" s="1118" t="s">
        <v>6818</v>
      </c>
      <c r="C6884" s="1117" t="s">
        <v>5843</v>
      </c>
      <c r="D6884" s="1116" t="s">
        <v>6203</v>
      </c>
      <c r="E6884" s="1356">
        <v>1</v>
      </c>
      <c r="F6884" s="1256">
        <v>1</v>
      </c>
      <c r="G6884" s="1246">
        <v>1</v>
      </c>
    </row>
    <row r="6885" spans="1:7" hidden="1">
      <c r="A6885" s="1119" t="s">
        <v>6801</v>
      </c>
      <c r="B6885" s="1118" t="s">
        <v>6818</v>
      </c>
      <c r="C6885" s="1117" t="s">
        <v>3178</v>
      </c>
      <c r="D6885" s="1116" t="s">
        <v>5449</v>
      </c>
      <c r="E6885" s="1356">
        <v>1</v>
      </c>
      <c r="F6885" s="1256">
        <v>1</v>
      </c>
      <c r="G6885" s="1246">
        <v>1</v>
      </c>
    </row>
    <row r="6886" spans="1:7" hidden="1">
      <c r="A6886" s="1119" t="s">
        <v>6801</v>
      </c>
      <c r="B6886" s="1118" t="s">
        <v>6818</v>
      </c>
      <c r="C6886" s="1117" t="s">
        <v>4784</v>
      </c>
      <c r="D6886" s="1116" t="s">
        <v>4785</v>
      </c>
      <c r="E6886" s="1356">
        <v>2</v>
      </c>
      <c r="F6886" s="1256">
        <v>1</v>
      </c>
      <c r="G6886" s="1246">
        <v>2</v>
      </c>
    </row>
    <row r="6887" spans="1:7" hidden="1">
      <c r="A6887" s="1119" t="s">
        <v>6801</v>
      </c>
      <c r="B6887" s="1118" t="s">
        <v>6818</v>
      </c>
      <c r="C6887" s="1117" t="s">
        <v>4786</v>
      </c>
      <c r="D6887" s="1116" t="s">
        <v>4787</v>
      </c>
      <c r="E6887" s="1356">
        <v>2</v>
      </c>
      <c r="F6887" s="1256">
        <v>1</v>
      </c>
      <c r="G6887" s="1246">
        <v>2</v>
      </c>
    </row>
    <row r="6888" spans="1:7" hidden="1">
      <c r="A6888" s="1119" t="s">
        <v>6801</v>
      </c>
      <c r="B6888" s="1118" t="s">
        <v>6818</v>
      </c>
      <c r="C6888" s="1117" t="s">
        <v>9102</v>
      </c>
      <c r="D6888" s="1116" t="s">
        <v>9115</v>
      </c>
      <c r="E6888" s="1356">
        <v>1</v>
      </c>
      <c r="F6888" s="1256">
        <v>1</v>
      </c>
      <c r="G6888" s="1246">
        <v>1</v>
      </c>
    </row>
    <row r="6889" spans="1:7" hidden="1">
      <c r="A6889" s="1119" t="s">
        <v>6801</v>
      </c>
      <c r="B6889" s="1118" t="s">
        <v>6818</v>
      </c>
      <c r="C6889" s="1117" t="s">
        <v>9106</v>
      </c>
      <c r="D6889" s="1116" t="s">
        <v>9116</v>
      </c>
      <c r="E6889" s="1356">
        <v>1</v>
      </c>
      <c r="F6889" s="1256">
        <v>1</v>
      </c>
      <c r="G6889" s="1246">
        <v>1</v>
      </c>
    </row>
    <row r="6890" spans="1:7" hidden="1">
      <c r="A6890" s="1119" t="s">
        <v>6801</v>
      </c>
      <c r="B6890" s="1118" t="s">
        <v>6818</v>
      </c>
      <c r="C6890" s="1117" t="s">
        <v>1300</v>
      </c>
      <c r="D6890" s="1116" t="s">
        <v>4726</v>
      </c>
      <c r="E6890" s="1356">
        <v>2</v>
      </c>
      <c r="F6890" s="1256">
        <v>1</v>
      </c>
      <c r="G6890" s="1246">
        <v>2</v>
      </c>
    </row>
    <row r="6891" spans="1:7" hidden="1">
      <c r="A6891" s="1119" t="s">
        <v>6801</v>
      </c>
      <c r="B6891" s="1118" t="s">
        <v>6818</v>
      </c>
      <c r="C6891" s="1117" t="s">
        <v>1634</v>
      </c>
      <c r="D6891" s="1116" t="s">
        <v>1635</v>
      </c>
      <c r="E6891" s="1356">
        <v>1</v>
      </c>
      <c r="F6891" s="1256">
        <v>1</v>
      </c>
      <c r="G6891" s="1246">
        <v>1</v>
      </c>
    </row>
    <row r="6892" spans="1:7" hidden="1">
      <c r="A6892" s="1119" t="s">
        <v>6801</v>
      </c>
      <c r="B6892" s="1118" t="s">
        <v>6818</v>
      </c>
      <c r="C6892" s="1117" t="s">
        <v>9242</v>
      </c>
      <c r="D6892" s="1116" t="s">
        <v>9243</v>
      </c>
      <c r="E6892" s="1356">
        <v>2</v>
      </c>
      <c r="F6892" s="1256">
        <v>1</v>
      </c>
      <c r="G6892" s="1246">
        <v>2</v>
      </c>
    </row>
    <row r="6893" spans="1:7" hidden="1">
      <c r="A6893" s="1119" t="s">
        <v>6801</v>
      </c>
      <c r="B6893" s="1118" t="s">
        <v>6818</v>
      </c>
      <c r="C6893" s="1117" t="s">
        <v>1439</v>
      </c>
      <c r="D6893" s="1116" t="s">
        <v>1440</v>
      </c>
      <c r="E6893" s="1356">
        <v>0</v>
      </c>
      <c r="F6893" s="1256">
        <v>1</v>
      </c>
      <c r="G6893" s="1246">
        <v>0</v>
      </c>
    </row>
    <row r="6894" spans="1:7" hidden="1">
      <c r="A6894" s="1119" t="s">
        <v>6801</v>
      </c>
      <c r="B6894" s="1118" t="s">
        <v>6818</v>
      </c>
      <c r="C6894" s="1117" t="s">
        <v>3440</v>
      </c>
      <c r="D6894" s="1116" t="s">
        <v>3441</v>
      </c>
      <c r="E6894" s="1356">
        <v>0</v>
      </c>
      <c r="F6894" s="1256">
        <v>1</v>
      </c>
      <c r="G6894" s="1246">
        <v>0</v>
      </c>
    </row>
    <row r="6895" spans="1:7" hidden="1">
      <c r="A6895" s="1119" t="s">
        <v>6801</v>
      </c>
      <c r="B6895" s="1118" t="s">
        <v>6818</v>
      </c>
      <c r="C6895" s="1117" t="s">
        <v>3442</v>
      </c>
      <c r="D6895" s="1116" t="s">
        <v>3443</v>
      </c>
      <c r="E6895" s="1356">
        <v>0</v>
      </c>
      <c r="F6895" s="1256">
        <v>1</v>
      </c>
      <c r="G6895" s="1246">
        <v>0</v>
      </c>
    </row>
    <row r="6896" spans="1:7" hidden="1">
      <c r="A6896" s="1119" t="s">
        <v>6801</v>
      </c>
      <c r="B6896" s="1118" t="s">
        <v>6818</v>
      </c>
      <c r="C6896" s="1117" t="s">
        <v>3444</v>
      </c>
      <c r="D6896" s="1116" t="s">
        <v>3445</v>
      </c>
      <c r="E6896" s="1356">
        <v>0</v>
      </c>
      <c r="F6896" s="1256">
        <v>1</v>
      </c>
      <c r="G6896" s="1246">
        <v>0</v>
      </c>
    </row>
    <row r="6897" spans="1:7" hidden="1">
      <c r="A6897" s="1119" t="s">
        <v>6801</v>
      </c>
      <c r="B6897" s="1118" t="s">
        <v>6818</v>
      </c>
      <c r="C6897" s="1117" t="s">
        <v>3446</v>
      </c>
      <c r="D6897" s="1116" t="s">
        <v>3447</v>
      </c>
      <c r="E6897" s="1356">
        <v>0</v>
      </c>
      <c r="F6897" s="1256">
        <v>1</v>
      </c>
      <c r="G6897" s="1246">
        <v>0</v>
      </c>
    </row>
    <row r="6898" spans="1:7" hidden="1">
      <c r="A6898" s="1119" t="s">
        <v>6801</v>
      </c>
      <c r="B6898" s="1118" t="s">
        <v>6818</v>
      </c>
      <c r="C6898" s="1117" t="s">
        <v>1276</v>
      </c>
      <c r="D6898" s="1116" t="s">
        <v>3448</v>
      </c>
      <c r="E6898" s="1356">
        <v>0</v>
      </c>
      <c r="F6898" s="1256">
        <v>1</v>
      </c>
      <c r="G6898" s="1246">
        <v>0</v>
      </c>
    </row>
    <row r="6899" spans="1:7" hidden="1">
      <c r="A6899" s="1119" t="s">
        <v>6801</v>
      </c>
      <c r="B6899" s="1118" t="s">
        <v>6818</v>
      </c>
      <c r="C6899" s="1117" t="s">
        <v>1277</v>
      </c>
      <c r="D6899" s="1116" t="s">
        <v>5252</v>
      </c>
      <c r="E6899" s="1356">
        <v>0</v>
      </c>
      <c r="F6899" s="1256">
        <v>1</v>
      </c>
      <c r="G6899" s="1246">
        <v>0</v>
      </c>
    </row>
    <row r="6900" spans="1:7" hidden="1">
      <c r="A6900" s="1119" t="s">
        <v>6801</v>
      </c>
      <c r="B6900" s="1118" t="s">
        <v>6818</v>
      </c>
      <c r="C6900" s="1117" t="s">
        <v>1278</v>
      </c>
      <c r="D6900" s="1116" t="s">
        <v>5253</v>
      </c>
      <c r="E6900" s="1356">
        <v>0</v>
      </c>
      <c r="F6900" s="1256">
        <v>1</v>
      </c>
      <c r="G6900" s="1246">
        <v>0</v>
      </c>
    </row>
    <row r="6901" spans="1:7" hidden="1">
      <c r="A6901" s="1119" t="s">
        <v>6801</v>
      </c>
      <c r="B6901" s="1118" t="s">
        <v>6818</v>
      </c>
      <c r="C6901" s="1117" t="s">
        <v>1279</v>
      </c>
      <c r="D6901" s="1116" t="s">
        <v>5254</v>
      </c>
      <c r="E6901" s="1356">
        <v>0</v>
      </c>
      <c r="F6901" s="1256">
        <v>1</v>
      </c>
      <c r="G6901" s="1246">
        <v>0</v>
      </c>
    </row>
    <row r="6902" spans="1:7" hidden="1">
      <c r="A6902" s="1119" t="s">
        <v>6801</v>
      </c>
      <c r="B6902" s="1118" t="s">
        <v>6818</v>
      </c>
      <c r="C6902" s="1117" t="s">
        <v>1280</v>
      </c>
      <c r="D6902" s="1116" t="s">
        <v>5255</v>
      </c>
      <c r="E6902" s="1356">
        <v>12</v>
      </c>
      <c r="F6902" s="1256">
        <v>1</v>
      </c>
      <c r="G6902" s="1246">
        <v>12</v>
      </c>
    </row>
    <row r="6903" spans="1:7" hidden="1">
      <c r="A6903" s="1119" t="s">
        <v>6801</v>
      </c>
      <c r="B6903" s="1118" t="s">
        <v>6818</v>
      </c>
      <c r="C6903" s="1117" t="s">
        <v>5235</v>
      </c>
      <c r="D6903" s="1116" t="s">
        <v>5236</v>
      </c>
      <c r="E6903" s="1356">
        <v>2</v>
      </c>
      <c r="F6903" s="1256">
        <v>1</v>
      </c>
      <c r="G6903" s="1246">
        <v>2</v>
      </c>
    </row>
    <row r="6904" spans="1:7" hidden="1">
      <c r="A6904" s="1119" t="s">
        <v>6801</v>
      </c>
      <c r="B6904" s="1118" t="s">
        <v>6818</v>
      </c>
      <c r="C6904" s="1117" t="s">
        <v>4432</v>
      </c>
      <c r="D6904" s="1116" t="s">
        <v>1792</v>
      </c>
      <c r="E6904" s="1356">
        <v>4.0000000000000002E-4</v>
      </c>
      <c r="F6904" s="1256">
        <v>1</v>
      </c>
      <c r="G6904" s="1246">
        <v>4.0000000000000002E-4</v>
      </c>
    </row>
    <row r="6905" spans="1:7" hidden="1">
      <c r="A6905" s="1119" t="s">
        <v>6801</v>
      </c>
      <c r="B6905" s="1118" t="s">
        <v>6818</v>
      </c>
      <c r="C6905" s="1117" t="s">
        <v>5417</v>
      </c>
      <c r="D6905" s="1116" t="s">
        <v>3885</v>
      </c>
      <c r="E6905" s="1356">
        <v>1.1999999999999999E-3</v>
      </c>
      <c r="F6905" s="1256">
        <v>1</v>
      </c>
      <c r="G6905" s="1246">
        <v>1.1999999999999999E-3</v>
      </c>
    </row>
    <row r="6906" spans="1:7" hidden="1">
      <c r="A6906" s="1119" t="s">
        <v>6801</v>
      </c>
      <c r="B6906" s="1118" t="s">
        <v>6818</v>
      </c>
      <c r="C6906" s="1117" t="s">
        <v>5419</v>
      </c>
      <c r="D6906" s="1116" t="s">
        <v>3704</v>
      </c>
      <c r="E6906" s="1356">
        <v>5.0000000000000001E-3</v>
      </c>
      <c r="F6906" s="1256">
        <v>1</v>
      </c>
      <c r="G6906" s="1246">
        <v>5.0000000000000001E-3</v>
      </c>
    </row>
    <row r="6907" spans="1:7" hidden="1">
      <c r="A6907" s="1119" t="s">
        <v>6801</v>
      </c>
      <c r="B6907" s="1118" t="s">
        <v>6818</v>
      </c>
      <c r="C6907" s="1117" t="s">
        <v>869</v>
      </c>
      <c r="D6907" s="1116" t="s">
        <v>1793</v>
      </c>
      <c r="E6907" s="1356">
        <v>4.0000000000000002E-4</v>
      </c>
      <c r="F6907" s="1256">
        <v>1</v>
      </c>
      <c r="G6907" s="1246">
        <v>4.0000000000000002E-4</v>
      </c>
    </row>
    <row r="6908" spans="1:7" hidden="1">
      <c r="A6908" s="1119" t="s">
        <v>6801</v>
      </c>
      <c r="B6908" s="1118" t="s">
        <v>6818</v>
      </c>
      <c r="C6908" s="1117" t="s">
        <v>4692</v>
      </c>
      <c r="D6908" s="1116" t="s">
        <v>4137</v>
      </c>
      <c r="E6908" s="1356">
        <v>1.1999999999999999E-3</v>
      </c>
      <c r="F6908" s="1256">
        <v>1</v>
      </c>
      <c r="G6908" s="1246">
        <v>1.1999999999999999E-3</v>
      </c>
    </row>
    <row r="6909" spans="1:7" hidden="1">
      <c r="A6909" s="1119" t="s">
        <v>6801</v>
      </c>
      <c r="B6909" s="1118" t="s">
        <v>6818</v>
      </c>
      <c r="C6909" s="1117" t="s">
        <v>870</v>
      </c>
      <c r="D6909" s="1116" t="s">
        <v>871</v>
      </c>
      <c r="E6909" s="1356">
        <v>1E-3</v>
      </c>
      <c r="F6909" s="1256">
        <v>1</v>
      </c>
      <c r="G6909" s="1246">
        <v>1E-3</v>
      </c>
    </row>
    <row r="6910" spans="1:7" hidden="1">
      <c r="A6910" s="1119" t="s">
        <v>6801</v>
      </c>
      <c r="B6910" s="1118" t="s">
        <v>6818</v>
      </c>
      <c r="C6910" s="1117" t="s">
        <v>5534</v>
      </c>
      <c r="D6910" s="1116" t="s">
        <v>5611</v>
      </c>
      <c r="E6910" s="1356">
        <v>0.56399999999999995</v>
      </c>
      <c r="F6910" s="1256">
        <v>1</v>
      </c>
      <c r="G6910" s="1246">
        <v>0.56399999999999995</v>
      </c>
    </row>
    <row r="6911" spans="1:7" hidden="1">
      <c r="A6911" s="1119" t="s">
        <v>6801</v>
      </c>
      <c r="B6911" s="1118" t="s">
        <v>6818</v>
      </c>
      <c r="C6911" s="1117" t="s">
        <v>5530</v>
      </c>
      <c r="D6911" s="1116" t="s">
        <v>5609</v>
      </c>
      <c r="E6911" s="1356">
        <v>0.50660000000000005</v>
      </c>
      <c r="F6911" s="1256">
        <v>1</v>
      </c>
      <c r="G6911" s="1246">
        <v>0.50660000000000005</v>
      </c>
    </row>
    <row r="6912" spans="1:7" hidden="1">
      <c r="A6912" s="1119" t="s">
        <v>6858</v>
      </c>
      <c r="B6912" s="1118" t="s">
        <v>6862</v>
      </c>
      <c r="C6912" s="1117" t="s">
        <v>3001</v>
      </c>
      <c r="D6912" s="1116" t="s">
        <v>703</v>
      </c>
      <c r="E6912" s="1356">
        <v>1</v>
      </c>
      <c r="F6912" s="1256">
        <v>1</v>
      </c>
      <c r="G6912" s="1246">
        <v>1</v>
      </c>
    </row>
    <row r="6913" spans="1:7" hidden="1">
      <c r="A6913" s="1119" t="s">
        <v>6831</v>
      </c>
      <c r="B6913" s="1118" t="s">
        <v>7258</v>
      </c>
      <c r="C6913" s="1117" t="s">
        <v>1692</v>
      </c>
      <c r="D6913" s="1116" t="s">
        <v>1186</v>
      </c>
      <c r="E6913" s="1358">
        <v>1</v>
      </c>
      <c r="F6913" s="1256">
        <v>1</v>
      </c>
      <c r="G6913" s="1246">
        <v>1</v>
      </c>
    </row>
    <row r="6914" spans="1:7" hidden="1">
      <c r="A6914" s="1119" t="s">
        <v>6833</v>
      </c>
      <c r="B6914" s="1118" t="s">
        <v>7259</v>
      </c>
      <c r="C6914" s="1117" t="s">
        <v>1630</v>
      </c>
      <c r="D6914" s="1116" t="s">
        <v>1631</v>
      </c>
      <c r="E6914" s="1356">
        <v>1</v>
      </c>
      <c r="F6914" s="1256">
        <v>1</v>
      </c>
      <c r="G6914" s="1246">
        <v>1</v>
      </c>
    </row>
    <row r="6915" spans="1:7" hidden="1">
      <c r="A6915" s="1119" t="s">
        <v>6825</v>
      </c>
      <c r="B6915" s="1118" t="s">
        <v>7260</v>
      </c>
      <c r="C6915" s="1117" t="s">
        <v>5678</v>
      </c>
      <c r="D6915" s="1116" t="s">
        <v>5679</v>
      </c>
      <c r="E6915" s="1356">
        <v>1</v>
      </c>
      <c r="F6915" s="1256">
        <v>1</v>
      </c>
      <c r="G6915" s="1246">
        <v>1</v>
      </c>
    </row>
    <row r="6916" spans="1:7" hidden="1">
      <c r="A6916" s="1119" t="s">
        <v>6835</v>
      </c>
      <c r="B6916" s="1118" t="s">
        <v>7261</v>
      </c>
      <c r="C6916" s="1117" t="s">
        <v>1051</v>
      </c>
      <c r="D6916" s="1116" t="s">
        <v>837</v>
      </c>
      <c r="E6916" s="1356">
        <v>1</v>
      </c>
      <c r="F6916" s="1256">
        <v>1</v>
      </c>
      <c r="G6916" s="1246">
        <v>1</v>
      </c>
    </row>
    <row r="6917" spans="1:7" hidden="1">
      <c r="A6917" s="1119" t="s">
        <v>6837</v>
      </c>
      <c r="B6917" s="1118" t="s">
        <v>7262</v>
      </c>
      <c r="C6917" s="1117" t="s">
        <v>5241</v>
      </c>
      <c r="D6917" s="1116" t="s">
        <v>5242</v>
      </c>
      <c r="E6917" s="1356">
        <v>1</v>
      </c>
      <c r="F6917" s="1256">
        <v>1</v>
      </c>
      <c r="G6917" s="1246">
        <v>1</v>
      </c>
    </row>
    <row r="6918" spans="1:7" hidden="1">
      <c r="A6918" s="1119" t="s">
        <v>6841</v>
      </c>
      <c r="B6918" s="1118" t="s">
        <v>7263</v>
      </c>
      <c r="C6918" s="1117" t="s">
        <v>5239</v>
      </c>
      <c r="D6918" s="1116" t="s">
        <v>5240</v>
      </c>
      <c r="E6918" s="1356">
        <v>1</v>
      </c>
      <c r="F6918" s="1256">
        <v>1</v>
      </c>
      <c r="G6918" s="1246">
        <v>1</v>
      </c>
    </row>
    <row r="6919" spans="1:7" hidden="1">
      <c r="A6919" s="1119" t="s">
        <v>2542</v>
      </c>
      <c r="B6919" s="1118" t="s">
        <v>3272</v>
      </c>
      <c r="C6919" s="1117" t="s">
        <v>3140</v>
      </c>
      <c r="D6919" s="1116" t="s">
        <v>3141</v>
      </c>
      <c r="E6919" s="1356">
        <v>1</v>
      </c>
      <c r="F6919" s="1256">
        <v>1</v>
      </c>
      <c r="G6919" s="1246">
        <v>1</v>
      </c>
    </row>
    <row r="6920" spans="1:7" hidden="1">
      <c r="A6920" s="1119" t="s">
        <v>2542</v>
      </c>
      <c r="B6920" s="1118" t="s">
        <v>3272</v>
      </c>
      <c r="C6920" s="1117" t="s">
        <v>3142</v>
      </c>
      <c r="D6920" s="1116" t="s">
        <v>3143</v>
      </c>
      <c r="E6920" s="1356">
        <v>1</v>
      </c>
      <c r="F6920" s="1256">
        <v>1</v>
      </c>
      <c r="G6920" s="1246">
        <v>1</v>
      </c>
    </row>
    <row r="6921" spans="1:7" hidden="1">
      <c r="A6921" s="1119" t="s">
        <v>2542</v>
      </c>
      <c r="B6921" s="1118" t="s">
        <v>3272</v>
      </c>
      <c r="C6921" s="1117" t="s">
        <v>3144</v>
      </c>
      <c r="D6921" s="1116" t="s">
        <v>3145</v>
      </c>
      <c r="E6921" s="1356">
        <v>1</v>
      </c>
      <c r="F6921" s="1256">
        <v>1</v>
      </c>
      <c r="G6921" s="1246">
        <v>1</v>
      </c>
    </row>
    <row r="6922" spans="1:7" hidden="1">
      <c r="A6922" s="1119" t="s">
        <v>2542</v>
      </c>
      <c r="B6922" s="1118" t="s">
        <v>3272</v>
      </c>
      <c r="C6922" s="1117" t="s">
        <v>3293</v>
      </c>
      <c r="D6922" s="1116" t="s">
        <v>1033</v>
      </c>
      <c r="E6922" s="1356">
        <v>1</v>
      </c>
      <c r="F6922" s="1256">
        <v>1</v>
      </c>
      <c r="G6922" s="1246">
        <v>1</v>
      </c>
    </row>
    <row r="6923" spans="1:7" hidden="1">
      <c r="A6923" s="1119" t="s">
        <v>2542</v>
      </c>
      <c r="B6923" s="1118" t="s">
        <v>3272</v>
      </c>
      <c r="C6923" s="1117" t="s">
        <v>3138</v>
      </c>
      <c r="D6923" s="1116" t="s">
        <v>4738</v>
      </c>
      <c r="E6923" s="1356">
        <v>1</v>
      </c>
      <c r="F6923" s="1256">
        <v>1</v>
      </c>
      <c r="G6923" s="1246">
        <v>1</v>
      </c>
    </row>
    <row r="6924" spans="1:7" hidden="1">
      <c r="A6924" s="1119" t="s">
        <v>2542</v>
      </c>
      <c r="B6924" s="1118" t="s">
        <v>3272</v>
      </c>
      <c r="C6924" s="1117" t="s">
        <v>8059</v>
      </c>
      <c r="D6924" s="1116" t="s">
        <v>8288</v>
      </c>
      <c r="E6924" s="1356">
        <v>1.1000000000000001E-3</v>
      </c>
      <c r="F6924" s="1256">
        <v>1</v>
      </c>
      <c r="G6924" s="1246">
        <v>1.1000000000000001E-3</v>
      </c>
    </row>
    <row r="6925" spans="1:7" hidden="1">
      <c r="A6925" s="1119" t="s">
        <v>2542</v>
      </c>
      <c r="B6925" s="1118" t="s">
        <v>3272</v>
      </c>
      <c r="C6925" s="1117" t="s">
        <v>7283</v>
      </c>
      <c r="D6925" s="1116" t="s">
        <v>7297</v>
      </c>
      <c r="E6925" s="1356">
        <v>0</v>
      </c>
      <c r="F6925" s="1256">
        <v>1</v>
      </c>
      <c r="G6925" s="1246">
        <v>0</v>
      </c>
    </row>
    <row r="6926" spans="1:7" hidden="1">
      <c r="A6926" s="1119" t="s">
        <v>2542</v>
      </c>
      <c r="B6926" s="1118" t="s">
        <v>3272</v>
      </c>
      <c r="C6926" s="1117" t="s">
        <v>4019</v>
      </c>
      <c r="D6926" s="1116" t="s">
        <v>2401</v>
      </c>
      <c r="E6926" s="1356">
        <v>2.3E-3</v>
      </c>
      <c r="F6926" s="1256">
        <v>1</v>
      </c>
      <c r="G6926" s="1246">
        <v>2.3E-3</v>
      </c>
    </row>
    <row r="6927" spans="1:7" hidden="1">
      <c r="A6927" s="1119" t="s">
        <v>2542</v>
      </c>
      <c r="B6927" s="1118" t="s">
        <v>3272</v>
      </c>
      <c r="C6927" s="1117" t="s">
        <v>294</v>
      </c>
      <c r="D6927" s="1116" t="s">
        <v>5556</v>
      </c>
      <c r="E6927" s="1356">
        <v>0.2</v>
      </c>
      <c r="F6927" s="1256">
        <v>1</v>
      </c>
      <c r="G6927" s="1246">
        <v>0.2</v>
      </c>
    </row>
    <row r="6928" spans="1:7" hidden="1">
      <c r="A6928" s="1119" t="s">
        <v>2542</v>
      </c>
      <c r="B6928" s="1118" t="s">
        <v>3272</v>
      </c>
      <c r="C6928" s="1117" t="s">
        <v>7284</v>
      </c>
      <c r="D6928" s="1116" t="s">
        <v>7298</v>
      </c>
      <c r="E6928" s="1356">
        <v>0</v>
      </c>
      <c r="F6928" s="1256">
        <v>1</v>
      </c>
      <c r="G6928" s="1246">
        <v>0</v>
      </c>
    </row>
    <row r="6929" spans="1:7" ht="14.15" customHeight="1">
      <c r="A6929" s="1199" t="s">
        <v>2542</v>
      </c>
      <c r="B6929" s="1200" t="s">
        <v>3272</v>
      </c>
      <c r="C6929" s="1201" t="s">
        <v>9384</v>
      </c>
      <c r="D6929" s="1202" t="s">
        <v>9450</v>
      </c>
      <c r="E6929" s="1357">
        <v>3.8E-3</v>
      </c>
      <c r="F6929" s="1256">
        <v>1</v>
      </c>
      <c r="G6929" s="1246">
        <v>3.8E-3</v>
      </c>
    </row>
    <row r="6930" spans="1:7" ht="14.15" customHeight="1">
      <c r="A6930" s="1119" t="s">
        <v>2542</v>
      </c>
      <c r="B6930" s="1118" t="s">
        <v>3272</v>
      </c>
      <c r="C6930" s="1117" t="s">
        <v>5529</v>
      </c>
      <c r="D6930" s="1116" t="s">
        <v>5557</v>
      </c>
      <c r="E6930" s="1356">
        <v>0.105</v>
      </c>
      <c r="F6930" s="1256">
        <v>1</v>
      </c>
      <c r="G6930" s="1246">
        <v>0.105</v>
      </c>
    </row>
    <row r="6931" spans="1:7" ht="14.15" customHeight="1">
      <c r="A6931" s="1119" t="s">
        <v>2542</v>
      </c>
      <c r="B6931" s="1118" t="s">
        <v>3272</v>
      </c>
      <c r="C6931" s="1117" t="s">
        <v>3780</v>
      </c>
      <c r="D6931" s="1116" t="s">
        <v>5558</v>
      </c>
      <c r="E6931" s="1356">
        <v>0.255</v>
      </c>
      <c r="F6931" s="1256">
        <v>1</v>
      </c>
      <c r="G6931" s="1246">
        <v>0.255</v>
      </c>
    </row>
    <row r="6932" spans="1:7" ht="14.15" customHeight="1">
      <c r="A6932" s="1119" t="s">
        <v>2542</v>
      </c>
      <c r="B6932" s="1118" t="s">
        <v>3272</v>
      </c>
      <c r="C6932" s="1117" t="s">
        <v>5673</v>
      </c>
      <c r="D6932" s="1116" t="s">
        <v>5675</v>
      </c>
      <c r="E6932" s="1356">
        <v>0</v>
      </c>
      <c r="F6932" s="1256">
        <v>1</v>
      </c>
      <c r="G6932" s="1246">
        <v>0</v>
      </c>
    </row>
    <row r="6933" spans="1:7" ht="14.15" customHeight="1">
      <c r="A6933" s="1119" t="s">
        <v>2542</v>
      </c>
      <c r="B6933" s="1118" t="s">
        <v>3272</v>
      </c>
      <c r="C6933" s="1117" t="s">
        <v>5531</v>
      </c>
      <c r="D6933" s="1116" t="s">
        <v>5559</v>
      </c>
      <c r="E6933" s="1356">
        <v>0</v>
      </c>
      <c r="F6933" s="1256">
        <v>1</v>
      </c>
      <c r="G6933" s="1246">
        <v>0</v>
      </c>
    </row>
    <row r="6934" spans="1:7" ht="14.15" customHeight="1">
      <c r="A6934" s="1119" t="s">
        <v>2542</v>
      </c>
      <c r="B6934" s="1118" t="s">
        <v>3272</v>
      </c>
      <c r="C6934" s="1117" t="s">
        <v>6664</v>
      </c>
      <c r="D6934" s="1116" t="s">
        <v>6665</v>
      </c>
      <c r="E6934" s="1356">
        <v>1E-3</v>
      </c>
      <c r="F6934" s="1256">
        <v>1</v>
      </c>
      <c r="G6934" s="1246">
        <v>1E-3</v>
      </c>
    </row>
    <row r="6935" spans="1:7" ht="14.15" customHeight="1">
      <c r="A6935" s="1119" t="s">
        <v>2542</v>
      </c>
      <c r="B6935" s="1118" t="s">
        <v>3272</v>
      </c>
      <c r="C6935" s="1117" t="s">
        <v>6699</v>
      </c>
      <c r="D6935" s="1116" t="s">
        <v>6700</v>
      </c>
      <c r="E6935" s="1356">
        <v>0</v>
      </c>
      <c r="F6935" s="1256">
        <v>1</v>
      </c>
      <c r="G6935" s="1246">
        <v>0</v>
      </c>
    </row>
    <row r="6936" spans="1:7" ht="14.15" customHeight="1">
      <c r="A6936" s="1119" t="s">
        <v>2542</v>
      </c>
      <c r="B6936" s="1118" t="s">
        <v>3272</v>
      </c>
      <c r="C6936" s="1117" t="s">
        <v>7285</v>
      </c>
      <c r="D6936" s="1116" t="s">
        <v>7299</v>
      </c>
      <c r="E6936" s="1356">
        <v>0</v>
      </c>
      <c r="F6936" s="1256">
        <v>1</v>
      </c>
      <c r="G6936" s="1246">
        <v>0</v>
      </c>
    </row>
    <row r="6937" spans="1:7" ht="14.15" customHeight="1">
      <c r="A6937" s="1119" t="s">
        <v>2544</v>
      </c>
      <c r="B6937" s="1118" t="s">
        <v>4866</v>
      </c>
      <c r="C6937" s="1117" t="s">
        <v>3140</v>
      </c>
      <c r="D6937" s="1116" t="s">
        <v>3141</v>
      </c>
      <c r="E6937" s="1356">
        <v>1</v>
      </c>
      <c r="F6937" s="1256">
        <v>1</v>
      </c>
      <c r="G6937" s="1246">
        <v>1</v>
      </c>
    </row>
    <row r="6938" spans="1:7" ht="14.15" customHeight="1">
      <c r="A6938" s="1119" t="s">
        <v>2544</v>
      </c>
      <c r="B6938" s="1118" t="s">
        <v>4866</v>
      </c>
      <c r="C6938" s="1117" t="s">
        <v>3142</v>
      </c>
      <c r="D6938" s="1116" t="s">
        <v>3143</v>
      </c>
      <c r="E6938" s="1358">
        <v>1</v>
      </c>
      <c r="F6938" s="1256">
        <v>1</v>
      </c>
      <c r="G6938" s="1246">
        <v>1</v>
      </c>
    </row>
    <row r="6939" spans="1:7" ht="14.15" customHeight="1">
      <c r="A6939" s="1119" t="s">
        <v>2544</v>
      </c>
      <c r="B6939" s="1118" t="s">
        <v>4866</v>
      </c>
      <c r="C6939" s="1117" t="s">
        <v>3144</v>
      </c>
      <c r="D6939" s="1116" t="s">
        <v>3145</v>
      </c>
      <c r="E6939" s="1356">
        <v>1</v>
      </c>
      <c r="F6939" s="1256">
        <v>1</v>
      </c>
      <c r="G6939" s="1246">
        <v>1</v>
      </c>
    </row>
    <row r="6940" spans="1:7" ht="14.15" customHeight="1">
      <c r="A6940" s="1119" t="s">
        <v>2544</v>
      </c>
      <c r="B6940" s="1118" t="s">
        <v>4866</v>
      </c>
      <c r="C6940" s="1117" t="s">
        <v>3293</v>
      </c>
      <c r="D6940" s="1116" t="s">
        <v>1033</v>
      </c>
      <c r="E6940" s="1356">
        <v>1</v>
      </c>
      <c r="F6940" s="1256">
        <v>1</v>
      </c>
      <c r="G6940" s="1246">
        <v>1</v>
      </c>
    </row>
    <row r="6941" spans="1:7" ht="14.15" customHeight="1">
      <c r="A6941" s="1119" t="s">
        <v>2544</v>
      </c>
      <c r="B6941" s="1118" t="s">
        <v>4866</v>
      </c>
      <c r="C6941" s="1117" t="s">
        <v>3138</v>
      </c>
      <c r="D6941" s="1116" t="s">
        <v>4738</v>
      </c>
      <c r="E6941" s="1356">
        <v>1</v>
      </c>
      <c r="F6941" s="1256">
        <v>1</v>
      </c>
      <c r="G6941" s="1246">
        <v>1</v>
      </c>
    </row>
    <row r="6942" spans="1:7" ht="14.15" customHeight="1">
      <c r="A6942" s="1119" t="s">
        <v>2544</v>
      </c>
      <c r="B6942" s="1118" t="s">
        <v>4866</v>
      </c>
      <c r="C6942" s="1117" t="s">
        <v>7286</v>
      </c>
      <c r="D6942" s="1116" t="s">
        <v>7304</v>
      </c>
      <c r="E6942" s="1356">
        <v>0</v>
      </c>
      <c r="F6942" s="1256">
        <v>1</v>
      </c>
      <c r="G6942" s="1246">
        <v>0</v>
      </c>
    </row>
    <row r="6943" spans="1:7" ht="14.15" customHeight="1">
      <c r="A6943" s="1119" t="s">
        <v>2544</v>
      </c>
      <c r="B6943" s="1118" t="s">
        <v>4866</v>
      </c>
      <c r="C6943" s="1117" t="s">
        <v>8059</v>
      </c>
      <c r="D6943" s="1116" t="s">
        <v>8288</v>
      </c>
      <c r="E6943" s="1356">
        <v>1.1000000000000001E-3</v>
      </c>
      <c r="F6943" s="1256">
        <v>1</v>
      </c>
      <c r="G6943" s="1246">
        <v>1.1000000000000001E-3</v>
      </c>
    </row>
    <row r="6944" spans="1:7" ht="14.15" customHeight="1">
      <c r="A6944" s="1119" t="s">
        <v>2544</v>
      </c>
      <c r="B6944" s="1118" t="s">
        <v>4866</v>
      </c>
      <c r="C6944" s="1117" t="s">
        <v>7283</v>
      </c>
      <c r="D6944" s="1116" t="s">
        <v>7297</v>
      </c>
      <c r="E6944" s="1356">
        <v>0</v>
      </c>
      <c r="F6944" s="1256">
        <v>1</v>
      </c>
      <c r="G6944" s="1246">
        <v>0</v>
      </c>
    </row>
    <row r="6945" spans="1:7" hidden="1">
      <c r="A6945" s="1119" t="s">
        <v>2544</v>
      </c>
      <c r="B6945" s="1118" t="s">
        <v>4866</v>
      </c>
      <c r="C6945" s="1117" t="s">
        <v>4019</v>
      </c>
      <c r="D6945" s="1116" t="s">
        <v>2401</v>
      </c>
      <c r="E6945" s="1356">
        <v>2.3E-3</v>
      </c>
      <c r="F6945" s="1256">
        <v>1</v>
      </c>
      <c r="G6945" s="1246">
        <v>2.3E-3</v>
      </c>
    </row>
    <row r="6946" spans="1:7" hidden="1">
      <c r="A6946" s="1119" t="s">
        <v>2544</v>
      </c>
      <c r="B6946" s="1118" t="s">
        <v>4866</v>
      </c>
      <c r="C6946" s="1117" t="s">
        <v>294</v>
      </c>
      <c r="D6946" s="1116" t="s">
        <v>5556</v>
      </c>
      <c r="E6946" s="1356">
        <v>0.2</v>
      </c>
      <c r="F6946" s="1256">
        <v>1</v>
      </c>
      <c r="G6946" s="1246">
        <v>0.2</v>
      </c>
    </row>
    <row r="6947" spans="1:7" hidden="1">
      <c r="A6947" s="1119" t="s">
        <v>2544</v>
      </c>
      <c r="B6947" s="1118" t="s">
        <v>4866</v>
      </c>
      <c r="C6947" s="1117" t="s">
        <v>7284</v>
      </c>
      <c r="D6947" s="1116" t="s">
        <v>7298</v>
      </c>
      <c r="E6947" s="1356">
        <v>0</v>
      </c>
      <c r="F6947" s="1256">
        <v>1</v>
      </c>
      <c r="G6947" s="1246">
        <v>0</v>
      </c>
    </row>
    <row r="6948" spans="1:7" hidden="1">
      <c r="A6948" s="1199" t="s">
        <v>2544</v>
      </c>
      <c r="B6948" s="1200" t="s">
        <v>4866</v>
      </c>
      <c r="C6948" s="1201" t="s">
        <v>9384</v>
      </c>
      <c r="D6948" s="1202" t="s">
        <v>9450</v>
      </c>
      <c r="E6948" s="1357">
        <v>3.8E-3</v>
      </c>
      <c r="F6948" s="1256">
        <v>1</v>
      </c>
      <c r="G6948" s="1246">
        <v>3.8E-3</v>
      </c>
    </row>
    <row r="6949" spans="1:7" hidden="1">
      <c r="A6949" s="1119" t="s">
        <v>2544</v>
      </c>
      <c r="B6949" s="1118" t="s">
        <v>4866</v>
      </c>
      <c r="C6949" s="1117" t="s">
        <v>5529</v>
      </c>
      <c r="D6949" s="1116" t="s">
        <v>5557</v>
      </c>
      <c r="E6949" s="1356">
        <v>0.105</v>
      </c>
      <c r="F6949" s="1256">
        <v>1</v>
      </c>
      <c r="G6949" s="1246">
        <v>0.105</v>
      </c>
    </row>
    <row r="6950" spans="1:7" hidden="1">
      <c r="A6950" s="1119" t="s">
        <v>2544</v>
      </c>
      <c r="B6950" s="1118" t="s">
        <v>4866</v>
      </c>
      <c r="C6950" s="1117" t="s">
        <v>3780</v>
      </c>
      <c r="D6950" s="1116" t="s">
        <v>5558</v>
      </c>
      <c r="E6950" s="1356">
        <v>0.255</v>
      </c>
      <c r="F6950" s="1256">
        <v>1</v>
      </c>
      <c r="G6950" s="1246">
        <v>0.255</v>
      </c>
    </row>
    <row r="6951" spans="1:7" hidden="1">
      <c r="A6951" s="1119" t="s">
        <v>2544</v>
      </c>
      <c r="B6951" s="1118" t="s">
        <v>4866</v>
      </c>
      <c r="C6951" s="1117" t="s">
        <v>5673</v>
      </c>
      <c r="D6951" s="1116" t="s">
        <v>5675</v>
      </c>
      <c r="E6951" s="1356">
        <v>0</v>
      </c>
      <c r="F6951" s="1256">
        <v>1</v>
      </c>
      <c r="G6951" s="1246">
        <v>0</v>
      </c>
    </row>
    <row r="6952" spans="1:7" hidden="1">
      <c r="A6952" s="1119" t="s">
        <v>2544</v>
      </c>
      <c r="B6952" s="1118" t="s">
        <v>4866</v>
      </c>
      <c r="C6952" s="1117" t="s">
        <v>5531</v>
      </c>
      <c r="D6952" s="1116" t="s">
        <v>5559</v>
      </c>
      <c r="E6952" s="1356">
        <v>0</v>
      </c>
      <c r="F6952" s="1256">
        <v>1</v>
      </c>
      <c r="G6952" s="1246">
        <v>0</v>
      </c>
    </row>
    <row r="6953" spans="1:7" hidden="1">
      <c r="A6953" s="1119" t="s">
        <v>2544</v>
      </c>
      <c r="B6953" s="1118" t="s">
        <v>4866</v>
      </c>
      <c r="C6953" s="1117" t="s">
        <v>6664</v>
      </c>
      <c r="D6953" s="1116" t="s">
        <v>6665</v>
      </c>
      <c r="E6953" s="1356">
        <v>1E-3</v>
      </c>
      <c r="F6953" s="1256">
        <v>1</v>
      </c>
      <c r="G6953" s="1246">
        <v>1E-3</v>
      </c>
    </row>
    <row r="6954" spans="1:7" hidden="1">
      <c r="A6954" s="1119" t="s">
        <v>2544</v>
      </c>
      <c r="B6954" s="1118" t="s">
        <v>4866</v>
      </c>
      <c r="C6954" s="1117" t="s">
        <v>6699</v>
      </c>
      <c r="D6954" s="1116" t="s">
        <v>6700</v>
      </c>
      <c r="E6954" s="1356">
        <v>0</v>
      </c>
      <c r="F6954" s="1256">
        <v>1</v>
      </c>
      <c r="G6954" s="1246">
        <v>0</v>
      </c>
    </row>
    <row r="6955" spans="1:7" hidden="1">
      <c r="A6955" s="1119" t="s">
        <v>2543</v>
      </c>
      <c r="B6955" s="1118" t="s">
        <v>3273</v>
      </c>
      <c r="C6955" s="1117" t="s">
        <v>3140</v>
      </c>
      <c r="D6955" s="1116" t="s">
        <v>3141</v>
      </c>
      <c r="E6955" s="1356">
        <v>1</v>
      </c>
      <c r="F6955" s="1256">
        <v>1</v>
      </c>
      <c r="G6955" s="1246">
        <v>1</v>
      </c>
    </row>
    <row r="6956" spans="1:7" hidden="1">
      <c r="A6956" s="1119" t="s">
        <v>2543</v>
      </c>
      <c r="B6956" s="1118" t="s">
        <v>3273</v>
      </c>
      <c r="C6956" s="1117" t="s">
        <v>3142</v>
      </c>
      <c r="D6956" s="1116" t="s">
        <v>3143</v>
      </c>
      <c r="E6956" s="1356">
        <v>1</v>
      </c>
      <c r="F6956" s="1256">
        <v>1</v>
      </c>
      <c r="G6956" s="1246">
        <v>1</v>
      </c>
    </row>
    <row r="6957" spans="1:7" hidden="1">
      <c r="A6957" s="1119" t="s">
        <v>2543</v>
      </c>
      <c r="B6957" s="1118" t="s">
        <v>3273</v>
      </c>
      <c r="C6957" s="1117" t="s">
        <v>3144</v>
      </c>
      <c r="D6957" s="1116" t="s">
        <v>3145</v>
      </c>
      <c r="E6957" s="1356">
        <v>1</v>
      </c>
      <c r="F6957" s="1256">
        <v>1</v>
      </c>
      <c r="G6957" s="1246">
        <v>1</v>
      </c>
    </row>
    <row r="6958" spans="1:7" hidden="1">
      <c r="A6958" s="1119" t="s">
        <v>2543</v>
      </c>
      <c r="B6958" s="1118" t="s">
        <v>3273</v>
      </c>
      <c r="C6958" s="1117" t="s">
        <v>3293</v>
      </c>
      <c r="D6958" s="1116" t="s">
        <v>1033</v>
      </c>
      <c r="E6958" s="1356">
        <v>1</v>
      </c>
      <c r="F6958" s="1256">
        <v>1</v>
      </c>
      <c r="G6958" s="1246">
        <v>1</v>
      </c>
    </row>
    <row r="6959" spans="1:7" hidden="1">
      <c r="A6959" s="1119" t="s">
        <v>2543</v>
      </c>
      <c r="B6959" s="1118" t="s">
        <v>3273</v>
      </c>
      <c r="C6959" s="1117" t="s">
        <v>3138</v>
      </c>
      <c r="D6959" s="1116" t="s">
        <v>4738</v>
      </c>
      <c r="E6959" s="1356">
        <v>1</v>
      </c>
      <c r="F6959" s="1256">
        <v>1</v>
      </c>
      <c r="G6959" s="1246">
        <v>1</v>
      </c>
    </row>
    <row r="6960" spans="1:7" hidden="1">
      <c r="A6960" s="1119" t="s">
        <v>2543</v>
      </c>
      <c r="B6960" s="1118" t="s">
        <v>3273</v>
      </c>
      <c r="C6960" s="1117" t="s">
        <v>8059</v>
      </c>
      <c r="D6960" s="1116" t="s">
        <v>8288</v>
      </c>
      <c r="E6960" s="1356">
        <v>1.1000000000000001E-3</v>
      </c>
      <c r="F6960" s="1256">
        <v>1</v>
      </c>
      <c r="G6960" s="1246">
        <v>1.1000000000000001E-3</v>
      </c>
    </row>
    <row r="6961" spans="1:7" hidden="1">
      <c r="A6961" s="1119" t="s">
        <v>2543</v>
      </c>
      <c r="B6961" s="1118" t="s">
        <v>3273</v>
      </c>
      <c r="C6961" s="1117" t="s">
        <v>7283</v>
      </c>
      <c r="D6961" s="1116" t="s">
        <v>7297</v>
      </c>
      <c r="E6961" s="1356">
        <v>0</v>
      </c>
      <c r="F6961" s="1256">
        <v>1</v>
      </c>
      <c r="G6961" s="1246">
        <v>0</v>
      </c>
    </row>
    <row r="6962" spans="1:7" hidden="1">
      <c r="A6962" s="1119" t="s">
        <v>2543</v>
      </c>
      <c r="B6962" s="1118" t="s">
        <v>3273</v>
      </c>
      <c r="C6962" s="1117" t="s">
        <v>4019</v>
      </c>
      <c r="D6962" s="1116" t="s">
        <v>2401</v>
      </c>
      <c r="E6962" s="1358">
        <v>2.3E-3</v>
      </c>
      <c r="F6962" s="1256">
        <v>1</v>
      </c>
      <c r="G6962" s="1246">
        <v>2.3E-3</v>
      </c>
    </row>
    <row r="6963" spans="1:7" hidden="1">
      <c r="A6963" s="1119" t="s">
        <v>2543</v>
      </c>
      <c r="B6963" s="1118" t="s">
        <v>3273</v>
      </c>
      <c r="C6963" s="1117" t="s">
        <v>294</v>
      </c>
      <c r="D6963" s="1116" t="s">
        <v>5556</v>
      </c>
      <c r="E6963" s="1356">
        <v>0.2</v>
      </c>
      <c r="F6963" s="1256">
        <v>1</v>
      </c>
      <c r="G6963" s="1246">
        <v>0.2</v>
      </c>
    </row>
    <row r="6964" spans="1:7" hidden="1">
      <c r="A6964" s="1119" t="s">
        <v>2543</v>
      </c>
      <c r="B6964" s="1118" t="s">
        <v>3273</v>
      </c>
      <c r="C6964" s="1117" t="s">
        <v>7284</v>
      </c>
      <c r="D6964" s="1116" t="s">
        <v>7298</v>
      </c>
      <c r="E6964" s="1356">
        <v>0</v>
      </c>
      <c r="F6964" s="1256">
        <v>1</v>
      </c>
      <c r="G6964" s="1246">
        <v>0</v>
      </c>
    </row>
    <row r="6965" spans="1:7" hidden="1">
      <c r="A6965" s="1199" t="s">
        <v>2543</v>
      </c>
      <c r="B6965" s="1200" t="s">
        <v>3273</v>
      </c>
      <c r="C6965" s="1201" t="s">
        <v>9384</v>
      </c>
      <c r="D6965" s="1202" t="s">
        <v>9450</v>
      </c>
      <c r="E6965" s="1357">
        <v>3.8E-3</v>
      </c>
      <c r="F6965" s="1256">
        <v>1</v>
      </c>
      <c r="G6965" s="1246">
        <v>3.8E-3</v>
      </c>
    </row>
    <row r="6966" spans="1:7" hidden="1">
      <c r="A6966" s="1119" t="s">
        <v>2543</v>
      </c>
      <c r="B6966" s="1118" t="s">
        <v>3273</v>
      </c>
      <c r="C6966" s="1117" t="s">
        <v>5529</v>
      </c>
      <c r="D6966" s="1116" t="s">
        <v>5557</v>
      </c>
      <c r="E6966" s="1356">
        <v>0.105</v>
      </c>
      <c r="F6966" s="1256">
        <v>1</v>
      </c>
      <c r="G6966" s="1246">
        <v>0.105</v>
      </c>
    </row>
    <row r="6967" spans="1:7" hidden="1">
      <c r="A6967" s="1119" t="s">
        <v>2543</v>
      </c>
      <c r="B6967" s="1118" t="s">
        <v>3273</v>
      </c>
      <c r="C6967" s="1117" t="s">
        <v>3780</v>
      </c>
      <c r="D6967" s="1116" t="s">
        <v>5558</v>
      </c>
      <c r="E6967" s="1356">
        <v>0.255</v>
      </c>
      <c r="F6967" s="1256">
        <v>1</v>
      </c>
      <c r="G6967" s="1246">
        <v>0.255</v>
      </c>
    </row>
    <row r="6968" spans="1:7" hidden="1">
      <c r="A6968" s="1119" t="s">
        <v>2543</v>
      </c>
      <c r="B6968" s="1118" t="s">
        <v>3273</v>
      </c>
      <c r="C6968" s="1117" t="s">
        <v>5673</v>
      </c>
      <c r="D6968" s="1116" t="s">
        <v>5675</v>
      </c>
      <c r="E6968" s="1356">
        <v>0</v>
      </c>
      <c r="F6968" s="1256">
        <v>1</v>
      </c>
      <c r="G6968" s="1246">
        <v>0</v>
      </c>
    </row>
    <row r="6969" spans="1:7" hidden="1">
      <c r="A6969" s="1119" t="s">
        <v>2543</v>
      </c>
      <c r="B6969" s="1118" t="s">
        <v>3273</v>
      </c>
      <c r="C6969" s="1117" t="s">
        <v>5531</v>
      </c>
      <c r="D6969" s="1116" t="s">
        <v>5559</v>
      </c>
      <c r="E6969" s="1356">
        <v>0</v>
      </c>
      <c r="F6969" s="1256">
        <v>1</v>
      </c>
      <c r="G6969" s="1246">
        <v>0</v>
      </c>
    </row>
    <row r="6970" spans="1:7" hidden="1">
      <c r="A6970" s="1119" t="s">
        <v>2543</v>
      </c>
      <c r="B6970" s="1118" t="s">
        <v>3273</v>
      </c>
      <c r="C6970" s="1117" t="s">
        <v>6664</v>
      </c>
      <c r="D6970" s="1116" t="s">
        <v>6665</v>
      </c>
      <c r="E6970" s="1356">
        <v>1E-3</v>
      </c>
      <c r="F6970" s="1256">
        <v>1</v>
      </c>
      <c r="G6970" s="1246">
        <v>1E-3</v>
      </c>
    </row>
    <row r="6971" spans="1:7" hidden="1">
      <c r="A6971" s="1119" t="s">
        <v>2543</v>
      </c>
      <c r="B6971" s="1118" t="s">
        <v>3273</v>
      </c>
      <c r="C6971" s="1117" t="s">
        <v>6699</v>
      </c>
      <c r="D6971" s="1116" t="s">
        <v>6700</v>
      </c>
      <c r="E6971" s="1356">
        <v>0</v>
      </c>
      <c r="F6971" s="1256">
        <v>1</v>
      </c>
      <c r="G6971" s="1246">
        <v>0</v>
      </c>
    </row>
    <row r="6972" spans="1:7" hidden="1">
      <c r="A6972" s="1119" t="s">
        <v>2543</v>
      </c>
      <c r="B6972" s="1118" t="s">
        <v>3273</v>
      </c>
      <c r="C6972" s="1117" t="s">
        <v>7285</v>
      </c>
      <c r="D6972" s="1116" t="s">
        <v>7299</v>
      </c>
      <c r="E6972" s="1356">
        <v>0</v>
      </c>
      <c r="F6972" s="1256">
        <v>1</v>
      </c>
      <c r="G6972" s="1246">
        <v>0</v>
      </c>
    </row>
    <row r="6973" spans="1:7" hidden="1">
      <c r="A6973" s="1119" t="s">
        <v>2546</v>
      </c>
      <c r="B6973" s="1118" t="s">
        <v>4867</v>
      </c>
      <c r="C6973" s="1117" t="s">
        <v>3140</v>
      </c>
      <c r="D6973" s="1116" t="s">
        <v>3141</v>
      </c>
      <c r="E6973" s="1356">
        <v>1</v>
      </c>
      <c r="F6973" s="1256">
        <v>1</v>
      </c>
      <c r="G6973" s="1246">
        <v>1</v>
      </c>
    </row>
    <row r="6974" spans="1:7" hidden="1">
      <c r="A6974" s="1119" t="s">
        <v>2546</v>
      </c>
      <c r="B6974" s="1118" t="s">
        <v>4867</v>
      </c>
      <c r="C6974" s="1117" t="s">
        <v>3142</v>
      </c>
      <c r="D6974" s="1116" t="s">
        <v>3143</v>
      </c>
      <c r="E6974" s="1356">
        <v>1</v>
      </c>
      <c r="F6974" s="1256">
        <v>1</v>
      </c>
      <c r="G6974" s="1246">
        <v>1</v>
      </c>
    </row>
    <row r="6975" spans="1:7" hidden="1">
      <c r="A6975" s="1119" t="s">
        <v>2546</v>
      </c>
      <c r="B6975" s="1118" t="s">
        <v>4867</v>
      </c>
      <c r="C6975" s="1117" t="s">
        <v>3144</v>
      </c>
      <c r="D6975" s="1116" t="s">
        <v>3145</v>
      </c>
      <c r="E6975" s="1356">
        <v>1</v>
      </c>
      <c r="F6975" s="1256">
        <v>1</v>
      </c>
      <c r="G6975" s="1246">
        <v>1</v>
      </c>
    </row>
    <row r="6976" spans="1:7" hidden="1">
      <c r="A6976" s="1119" t="s">
        <v>2546</v>
      </c>
      <c r="B6976" s="1118" t="s">
        <v>4867</v>
      </c>
      <c r="C6976" s="1117" t="s">
        <v>3293</v>
      </c>
      <c r="D6976" s="1116" t="s">
        <v>1033</v>
      </c>
      <c r="E6976" s="1356">
        <v>1</v>
      </c>
      <c r="F6976" s="1256">
        <v>1</v>
      </c>
      <c r="G6976" s="1246">
        <v>1</v>
      </c>
    </row>
    <row r="6977" spans="1:7" hidden="1">
      <c r="A6977" s="1119" t="s">
        <v>2546</v>
      </c>
      <c r="B6977" s="1118" t="s">
        <v>4867</v>
      </c>
      <c r="C6977" s="1117" t="s">
        <v>3138</v>
      </c>
      <c r="D6977" s="1116" t="s">
        <v>4738</v>
      </c>
      <c r="E6977" s="1356">
        <v>1</v>
      </c>
      <c r="F6977" s="1256">
        <v>1</v>
      </c>
      <c r="G6977" s="1246">
        <v>1</v>
      </c>
    </row>
    <row r="6978" spans="1:7" hidden="1">
      <c r="A6978" s="1119" t="s">
        <v>2546</v>
      </c>
      <c r="B6978" s="1118" t="s">
        <v>4867</v>
      </c>
      <c r="C6978" s="1117" t="s">
        <v>7286</v>
      </c>
      <c r="D6978" s="1116" t="s">
        <v>7304</v>
      </c>
      <c r="E6978" s="1356">
        <v>0</v>
      </c>
      <c r="F6978" s="1256">
        <v>1</v>
      </c>
      <c r="G6978" s="1246">
        <v>0</v>
      </c>
    </row>
    <row r="6979" spans="1:7" hidden="1">
      <c r="A6979" s="1119" t="s">
        <v>2546</v>
      </c>
      <c r="B6979" s="1118" t="s">
        <v>4867</v>
      </c>
      <c r="C6979" s="1117" t="s">
        <v>8059</v>
      </c>
      <c r="D6979" s="1116" t="s">
        <v>8288</v>
      </c>
      <c r="E6979" s="1356">
        <v>1.1000000000000001E-3</v>
      </c>
      <c r="F6979" s="1256">
        <v>1</v>
      </c>
      <c r="G6979" s="1246">
        <v>1.1000000000000001E-3</v>
      </c>
    </row>
    <row r="6980" spans="1:7" hidden="1">
      <c r="A6980" s="1119" t="s">
        <v>2546</v>
      </c>
      <c r="B6980" s="1118" t="s">
        <v>4867</v>
      </c>
      <c r="C6980" s="1117" t="s">
        <v>7283</v>
      </c>
      <c r="D6980" s="1116" t="s">
        <v>7297</v>
      </c>
      <c r="E6980" s="1356">
        <v>0</v>
      </c>
      <c r="F6980" s="1256">
        <v>1</v>
      </c>
      <c r="G6980" s="1246">
        <v>0</v>
      </c>
    </row>
    <row r="6981" spans="1:7" hidden="1">
      <c r="A6981" s="1119" t="s">
        <v>2546</v>
      </c>
      <c r="B6981" s="1118" t="s">
        <v>4867</v>
      </c>
      <c r="C6981" s="1117" t="s">
        <v>4019</v>
      </c>
      <c r="D6981" s="1116" t="s">
        <v>2401</v>
      </c>
      <c r="E6981" s="1356">
        <v>2.3E-3</v>
      </c>
      <c r="F6981" s="1256">
        <v>1</v>
      </c>
      <c r="G6981" s="1246">
        <v>2.3E-3</v>
      </c>
    </row>
    <row r="6982" spans="1:7" hidden="1">
      <c r="A6982" s="1119" t="s">
        <v>2546</v>
      </c>
      <c r="B6982" s="1118" t="s">
        <v>4867</v>
      </c>
      <c r="C6982" s="1117" t="s">
        <v>294</v>
      </c>
      <c r="D6982" s="1116" t="s">
        <v>5556</v>
      </c>
      <c r="E6982" s="1356">
        <v>0.2</v>
      </c>
      <c r="F6982" s="1256">
        <v>1</v>
      </c>
      <c r="G6982" s="1246">
        <v>0.2</v>
      </c>
    </row>
    <row r="6983" spans="1:7" hidden="1">
      <c r="A6983" s="1119" t="s">
        <v>2546</v>
      </c>
      <c r="B6983" s="1118" t="s">
        <v>4867</v>
      </c>
      <c r="C6983" s="1117" t="s">
        <v>7284</v>
      </c>
      <c r="D6983" s="1116" t="s">
        <v>7298</v>
      </c>
      <c r="E6983" s="1356">
        <v>0</v>
      </c>
      <c r="F6983" s="1256">
        <v>1</v>
      </c>
      <c r="G6983" s="1246">
        <v>0</v>
      </c>
    </row>
    <row r="6984" spans="1:7" hidden="1">
      <c r="A6984" s="1199" t="s">
        <v>2546</v>
      </c>
      <c r="B6984" s="1200" t="s">
        <v>4867</v>
      </c>
      <c r="C6984" s="1201" t="s">
        <v>9384</v>
      </c>
      <c r="D6984" s="1202" t="s">
        <v>9450</v>
      </c>
      <c r="E6984" s="1357">
        <v>3.8E-3</v>
      </c>
      <c r="F6984" s="1256">
        <v>1</v>
      </c>
      <c r="G6984" s="1246">
        <v>3.8E-3</v>
      </c>
    </row>
    <row r="6985" spans="1:7" hidden="1">
      <c r="A6985" s="1119" t="s">
        <v>2546</v>
      </c>
      <c r="B6985" s="1118" t="s">
        <v>4867</v>
      </c>
      <c r="C6985" s="1117" t="s">
        <v>5529</v>
      </c>
      <c r="D6985" s="1116" t="s">
        <v>5557</v>
      </c>
      <c r="E6985" s="1356">
        <v>0.105</v>
      </c>
      <c r="F6985" s="1256">
        <v>1</v>
      </c>
      <c r="G6985" s="1246">
        <v>0.105</v>
      </c>
    </row>
    <row r="6986" spans="1:7" hidden="1">
      <c r="A6986" s="1119" t="s">
        <v>2546</v>
      </c>
      <c r="B6986" s="1118" t="s">
        <v>4867</v>
      </c>
      <c r="C6986" s="1117" t="s">
        <v>3780</v>
      </c>
      <c r="D6986" s="1116" t="s">
        <v>5558</v>
      </c>
      <c r="E6986" s="1356">
        <v>0.255</v>
      </c>
      <c r="F6986" s="1256">
        <v>1</v>
      </c>
      <c r="G6986" s="1246">
        <v>0.255</v>
      </c>
    </row>
    <row r="6987" spans="1:7" hidden="1">
      <c r="A6987" s="1119" t="s">
        <v>2546</v>
      </c>
      <c r="B6987" s="1118" t="s">
        <v>4867</v>
      </c>
      <c r="C6987" s="1117" t="s">
        <v>5673</v>
      </c>
      <c r="D6987" s="1116" t="s">
        <v>5675</v>
      </c>
      <c r="E6987" s="1356">
        <v>0</v>
      </c>
      <c r="F6987" s="1256">
        <v>1</v>
      </c>
      <c r="G6987" s="1246">
        <v>0</v>
      </c>
    </row>
    <row r="6988" spans="1:7" hidden="1">
      <c r="A6988" s="1119" t="s">
        <v>2546</v>
      </c>
      <c r="B6988" s="1118" t="s">
        <v>4867</v>
      </c>
      <c r="C6988" s="1117" t="s">
        <v>5531</v>
      </c>
      <c r="D6988" s="1116" t="s">
        <v>5559</v>
      </c>
      <c r="E6988" s="1356">
        <v>0</v>
      </c>
      <c r="F6988" s="1256">
        <v>1</v>
      </c>
      <c r="G6988" s="1246">
        <v>0</v>
      </c>
    </row>
    <row r="6989" spans="1:7" hidden="1">
      <c r="A6989" s="1119" t="s">
        <v>2546</v>
      </c>
      <c r="B6989" s="1118" t="s">
        <v>4867</v>
      </c>
      <c r="C6989" s="1117" t="s">
        <v>6664</v>
      </c>
      <c r="D6989" s="1116" t="s">
        <v>6665</v>
      </c>
      <c r="E6989" s="1356">
        <v>1E-3</v>
      </c>
      <c r="F6989" s="1256">
        <v>1</v>
      </c>
      <c r="G6989" s="1246">
        <v>1E-3</v>
      </c>
    </row>
    <row r="6990" spans="1:7" hidden="1">
      <c r="A6990" s="1119" t="s">
        <v>2546</v>
      </c>
      <c r="B6990" s="1118" t="s">
        <v>4867</v>
      </c>
      <c r="C6990" s="1117" t="s">
        <v>6699</v>
      </c>
      <c r="D6990" s="1116" t="s">
        <v>6700</v>
      </c>
      <c r="E6990" s="1356">
        <v>0</v>
      </c>
      <c r="F6990" s="1256">
        <v>1</v>
      </c>
      <c r="G6990" s="1246">
        <v>0</v>
      </c>
    </row>
    <row r="6991" spans="1:7" hidden="1">
      <c r="A6991" s="1119" t="s">
        <v>4116</v>
      </c>
      <c r="B6991" s="1118" t="s">
        <v>845</v>
      </c>
      <c r="C6991" s="1117" t="s">
        <v>4116</v>
      </c>
      <c r="D6991" s="1116" t="s">
        <v>845</v>
      </c>
      <c r="E6991" s="1358">
        <v>1</v>
      </c>
      <c r="F6991" s="1256">
        <v>1</v>
      </c>
      <c r="G6991" s="1246">
        <v>1</v>
      </c>
    </row>
    <row r="6992" spans="1:7" hidden="1">
      <c r="A6992" s="1119" t="s">
        <v>6798</v>
      </c>
      <c r="B6992" s="1118" t="s">
        <v>7250</v>
      </c>
      <c r="C6992" s="1117" t="s">
        <v>6798</v>
      </c>
      <c r="D6992" s="1116" t="s">
        <v>7300</v>
      </c>
      <c r="E6992" s="1356">
        <v>1</v>
      </c>
      <c r="F6992" s="1256">
        <v>1</v>
      </c>
      <c r="G6992" s="1246">
        <v>1</v>
      </c>
    </row>
    <row r="6993" spans="1:7" hidden="1">
      <c r="A6993" s="1119" t="s">
        <v>7044</v>
      </c>
      <c r="B6993" s="1118" t="s">
        <v>7251</v>
      </c>
      <c r="C6993" s="1117" t="s">
        <v>7044</v>
      </c>
      <c r="D6993" s="1116" t="s">
        <v>7301</v>
      </c>
      <c r="E6993" s="1356">
        <v>1</v>
      </c>
      <c r="F6993" s="1256">
        <v>1</v>
      </c>
      <c r="G6993" s="1246">
        <v>1</v>
      </c>
    </row>
    <row r="6994" spans="1:7" hidden="1">
      <c r="A6994" s="1119" t="s">
        <v>1203</v>
      </c>
      <c r="B6994" s="1118" t="s">
        <v>4041</v>
      </c>
      <c r="C6994" s="1117" t="s">
        <v>5404</v>
      </c>
      <c r="D6994" s="1116" t="s">
        <v>5405</v>
      </c>
      <c r="E6994" s="1356">
        <v>0.88</v>
      </c>
      <c r="F6994" s="1256">
        <v>1</v>
      </c>
      <c r="G6994" s="1246">
        <v>0.88</v>
      </c>
    </row>
    <row r="6995" spans="1:7" hidden="1">
      <c r="A6995" s="1119" t="s">
        <v>2353</v>
      </c>
      <c r="B6995" s="1118" t="s">
        <v>2354</v>
      </c>
      <c r="C6995" s="1117" t="s">
        <v>4957</v>
      </c>
      <c r="D6995" s="1116" t="s">
        <v>4958</v>
      </c>
      <c r="E6995" s="1356">
        <v>0.46300000000000002</v>
      </c>
      <c r="F6995" s="1256">
        <v>1</v>
      </c>
      <c r="G6995" s="1246">
        <v>0.46300000000000002</v>
      </c>
    </row>
    <row r="6996" spans="1:7" hidden="1">
      <c r="A6996" s="1119" t="s">
        <v>2353</v>
      </c>
      <c r="B6996" s="1118" t="s">
        <v>2354</v>
      </c>
      <c r="C6996" s="1117" t="s">
        <v>6660</v>
      </c>
      <c r="D6996" s="1116" t="s">
        <v>6661</v>
      </c>
      <c r="E6996" s="1356">
        <v>8.0000000000000004E-4</v>
      </c>
      <c r="F6996" s="1256">
        <v>1</v>
      </c>
      <c r="G6996" s="1246">
        <v>8.0000000000000004E-4</v>
      </c>
    </row>
    <row r="6997" spans="1:7" hidden="1">
      <c r="A6997" s="1119" t="s">
        <v>5430</v>
      </c>
      <c r="B6997" s="1118" t="s">
        <v>5266</v>
      </c>
      <c r="C6997" s="1117" t="s">
        <v>5404</v>
      </c>
      <c r="D6997" s="1116" t="s">
        <v>5405</v>
      </c>
      <c r="E6997" s="1356">
        <v>0.88</v>
      </c>
      <c r="F6997" s="1256">
        <v>1</v>
      </c>
      <c r="G6997" s="1246">
        <v>0.88</v>
      </c>
    </row>
    <row r="6998" spans="1:7" hidden="1">
      <c r="A6998" s="1119" t="s">
        <v>5430</v>
      </c>
      <c r="B6998" s="1118" t="s">
        <v>5266</v>
      </c>
      <c r="C6998" s="1117" t="s">
        <v>6660</v>
      </c>
      <c r="D6998" s="1116" t="s">
        <v>6661</v>
      </c>
      <c r="E6998" s="1356">
        <v>5.9999999999999995E-4</v>
      </c>
      <c r="F6998" s="1256">
        <v>1</v>
      </c>
      <c r="G6998" s="1246">
        <v>5.9999999999999995E-4</v>
      </c>
    </row>
    <row r="6999" spans="1:7" hidden="1">
      <c r="A6999" s="1119" t="s">
        <v>7366</v>
      </c>
      <c r="B6999" s="1118" t="s">
        <v>7402</v>
      </c>
      <c r="C6999" s="1117" t="s">
        <v>7376</v>
      </c>
      <c r="D6999" s="1116" t="s">
        <v>7403</v>
      </c>
      <c r="E6999" s="1356">
        <v>0.49199999999999999</v>
      </c>
      <c r="F6999" s="1256">
        <v>1</v>
      </c>
      <c r="G6999" s="1246">
        <v>0.49199999999999999</v>
      </c>
    </row>
    <row r="7000" spans="1:7" hidden="1">
      <c r="A7000" s="1119" t="s">
        <v>7366</v>
      </c>
      <c r="B7000" s="1118" t="s">
        <v>7402</v>
      </c>
      <c r="C7000" s="1117" t="s">
        <v>6660</v>
      </c>
      <c r="D7000" s="1116" t="s">
        <v>6661</v>
      </c>
      <c r="E7000" s="1356">
        <v>2.8999999999999998E-3</v>
      </c>
      <c r="F7000" s="1256">
        <v>1</v>
      </c>
      <c r="G7000" s="1246">
        <v>2.8999999999999998E-3</v>
      </c>
    </row>
    <row r="7001" spans="1:7" hidden="1">
      <c r="A7001" s="1228" t="s">
        <v>2357</v>
      </c>
      <c r="B7001" s="1229" t="s">
        <v>2047</v>
      </c>
      <c r="C7001" s="1131" t="s">
        <v>6660</v>
      </c>
      <c r="D7001" s="1196" t="s">
        <v>6661</v>
      </c>
      <c r="E7001" s="1361">
        <v>2.8999999999999998E-3</v>
      </c>
      <c r="F7001" s="1257">
        <v>1</v>
      </c>
      <c r="G7001" s="1248">
        <v>2.8999999999999998E-3</v>
      </c>
    </row>
    <row r="7002" spans="1:7" hidden="1">
      <c r="A7002" s="1119" t="s">
        <v>5422</v>
      </c>
      <c r="B7002" s="1118" t="s">
        <v>2044</v>
      </c>
      <c r="C7002" s="1117" t="s">
        <v>5532</v>
      </c>
      <c r="D7002" s="1116" t="s">
        <v>5608</v>
      </c>
      <c r="E7002" s="1356">
        <v>0.86319999999999997</v>
      </c>
      <c r="F7002" s="1256">
        <v>1</v>
      </c>
      <c r="G7002" s="1246">
        <v>0.86319999999999997</v>
      </c>
    </row>
    <row r="7003" spans="1:7" hidden="1">
      <c r="A7003" s="1119" t="s">
        <v>5422</v>
      </c>
      <c r="B7003" s="1118" t="s">
        <v>2044</v>
      </c>
      <c r="C7003" s="1117" t="s">
        <v>6660</v>
      </c>
      <c r="D7003" s="1116" t="s">
        <v>6661</v>
      </c>
      <c r="E7003" s="1356">
        <v>8.0000000000000004E-4</v>
      </c>
      <c r="F7003" s="1256">
        <v>1</v>
      </c>
      <c r="G7003" s="1246">
        <v>8.0000000000000004E-4</v>
      </c>
    </row>
    <row r="7004" spans="1:7" hidden="1">
      <c r="A7004" s="1119" t="s">
        <v>5292</v>
      </c>
      <c r="B7004" s="1118" t="s">
        <v>5339</v>
      </c>
      <c r="C7004" s="1117" t="s">
        <v>1693</v>
      </c>
      <c r="D7004" s="1116" t="s">
        <v>2415</v>
      </c>
      <c r="E7004" s="1356">
        <v>0.88</v>
      </c>
      <c r="F7004" s="1256">
        <v>1</v>
      </c>
      <c r="G7004" s="1246">
        <v>0.88</v>
      </c>
    </row>
    <row r="7005" spans="1:7" hidden="1">
      <c r="A7005" s="1119" t="s">
        <v>5292</v>
      </c>
      <c r="B7005" s="1118" t="s">
        <v>5339</v>
      </c>
      <c r="C7005" s="1117" t="s">
        <v>6660</v>
      </c>
      <c r="D7005" s="1116" t="s">
        <v>6661</v>
      </c>
      <c r="E7005" s="1356">
        <v>2.8999999999999998E-3</v>
      </c>
      <c r="F7005" s="1256">
        <v>1</v>
      </c>
      <c r="G7005" s="1246">
        <v>2.8999999999999998E-3</v>
      </c>
    </row>
    <row r="7006" spans="1:7" hidden="1">
      <c r="A7006" s="1119" t="s">
        <v>5970</v>
      </c>
      <c r="B7006" s="1118" t="s">
        <v>5971</v>
      </c>
      <c r="C7006" s="1117" t="s">
        <v>5863</v>
      </c>
      <c r="D7006" s="1116" t="s">
        <v>7288</v>
      </c>
      <c r="E7006" s="1356">
        <v>0.75700000000000001</v>
      </c>
      <c r="F7006" s="1256">
        <v>1</v>
      </c>
      <c r="G7006" s="1246">
        <v>0.75700000000000001</v>
      </c>
    </row>
    <row r="7007" spans="1:7" hidden="1">
      <c r="A7007" s="1119" t="s">
        <v>5970</v>
      </c>
      <c r="B7007" s="1118" t="s">
        <v>5971</v>
      </c>
      <c r="C7007" s="1117" t="s">
        <v>6660</v>
      </c>
      <c r="D7007" s="1116" t="s">
        <v>6661</v>
      </c>
      <c r="E7007" s="1356">
        <v>8.0000000000000004E-4</v>
      </c>
      <c r="F7007" s="1256">
        <v>1</v>
      </c>
      <c r="G7007" s="1246">
        <v>8.0000000000000004E-4</v>
      </c>
    </row>
    <row r="7008" spans="1:7" hidden="1">
      <c r="A7008" s="1119" t="s">
        <v>5424</v>
      </c>
      <c r="B7008" s="1118" t="s">
        <v>2045</v>
      </c>
      <c r="C7008" s="1117" t="s">
        <v>5532</v>
      </c>
      <c r="D7008" s="1116" t="s">
        <v>5608</v>
      </c>
      <c r="E7008" s="1356">
        <v>0.86319999999999997</v>
      </c>
      <c r="F7008" s="1256">
        <v>1</v>
      </c>
      <c r="G7008" s="1246">
        <v>0.86319999999999997</v>
      </c>
    </row>
    <row r="7009" spans="1:7" hidden="1">
      <c r="A7009" s="1119" t="s">
        <v>5424</v>
      </c>
      <c r="B7009" s="1118" t="s">
        <v>2045</v>
      </c>
      <c r="C7009" s="1117" t="s">
        <v>6660</v>
      </c>
      <c r="D7009" s="1116" t="s">
        <v>6661</v>
      </c>
      <c r="E7009" s="1356">
        <v>8.0000000000000004E-4</v>
      </c>
      <c r="F7009" s="1256">
        <v>1</v>
      </c>
      <c r="G7009" s="1246">
        <v>8.0000000000000004E-4</v>
      </c>
    </row>
    <row r="7010" spans="1:7" hidden="1">
      <c r="A7010" s="1119" t="s">
        <v>5294</v>
      </c>
      <c r="B7010" s="1118" t="s">
        <v>5342</v>
      </c>
      <c r="C7010" s="1117" t="s">
        <v>1693</v>
      </c>
      <c r="D7010" s="1116" t="s">
        <v>2415</v>
      </c>
      <c r="E7010" s="1356">
        <v>0.88</v>
      </c>
      <c r="F7010" s="1256">
        <v>1</v>
      </c>
      <c r="G7010" s="1246">
        <v>0.88</v>
      </c>
    </row>
    <row r="7011" spans="1:7" hidden="1">
      <c r="A7011" s="1119" t="s">
        <v>5294</v>
      </c>
      <c r="B7011" s="1118" t="s">
        <v>5342</v>
      </c>
      <c r="C7011" s="1117" t="s">
        <v>6660</v>
      </c>
      <c r="D7011" s="1116" t="s">
        <v>6661</v>
      </c>
      <c r="E7011" s="1356">
        <v>2.8999999999999998E-3</v>
      </c>
      <c r="F7011" s="1256">
        <v>1</v>
      </c>
      <c r="G7011" s="1246">
        <v>2.8999999999999998E-3</v>
      </c>
    </row>
    <row r="7012" spans="1:7" hidden="1">
      <c r="A7012" s="1119" t="s">
        <v>5972</v>
      </c>
      <c r="B7012" s="1118" t="s">
        <v>5973</v>
      </c>
      <c r="C7012" s="1117" t="s">
        <v>5863</v>
      </c>
      <c r="D7012" s="1116" t="s">
        <v>7288</v>
      </c>
      <c r="E7012" s="1356">
        <v>0.75700000000000001</v>
      </c>
      <c r="F7012" s="1256">
        <v>1</v>
      </c>
      <c r="G7012" s="1246">
        <v>0.75700000000000001</v>
      </c>
    </row>
    <row r="7013" spans="1:7" hidden="1">
      <c r="A7013" s="1119" t="s">
        <v>5972</v>
      </c>
      <c r="B7013" s="1118" t="s">
        <v>5973</v>
      </c>
      <c r="C7013" s="1117" t="s">
        <v>6660</v>
      </c>
      <c r="D7013" s="1116" t="s">
        <v>6661</v>
      </c>
      <c r="E7013" s="1356">
        <v>8.0000000000000004E-4</v>
      </c>
      <c r="F7013" s="1256">
        <v>1</v>
      </c>
      <c r="G7013" s="1246">
        <v>8.0000000000000004E-4</v>
      </c>
    </row>
    <row r="7014" spans="1:7" hidden="1">
      <c r="A7014" s="1119" t="s">
        <v>5968</v>
      </c>
      <c r="B7014" s="1118" t="s">
        <v>5969</v>
      </c>
      <c r="C7014" s="1117" t="s">
        <v>5859</v>
      </c>
      <c r="D7014" s="1116" t="s">
        <v>7302</v>
      </c>
      <c r="E7014" s="1356">
        <v>0.71599999999999997</v>
      </c>
      <c r="F7014" s="1256">
        <v>1</v>
      </c>
      <c r="G7014" s="1246">
        <v>0.71599999999999997</v>
      </c>
    </row>
    <row r="7015" spans="1:7" hidden="1">
      <c r="A7015" s="1119" t="s">
        <v>5968</v>
      </c>
      <c r="B7015" s="1118" t="s">
        <v>5969</v>
      </c>
      <c r="C7015" s="1117" t="s">
        <v>6660</v>
      </c>
      <c r="D7015" s="1116" t="s">
        <v>6661</v>
      </c>
      <c r="E7015" s="1356">
        <v>8.0000000000000004E-4</v>
      </c>
      <c r="F7015" s="1256">
        <v>1</v>
      </c>
      <c r="G7015" s="1246">
        <v>8.0000000000000004E-4</v>
      </c>
    </row>
    <row r="7016" spans="1:7" hidden="1">
      <c r="A7016" s="1119" t="s">
        <v>1202</v>
      </c>
      <c r="B7016" s="1118" t="s">
        <v>4039</v>
      </c>
      <c r="C7016" s="1117" t="s">
        <v>5402</v>
      </c>
      <c r="D7016" s="1116" t="s">
        <v>5403</v>
      </c>
      <c r="E7016" s="1356">
        <v>0.39600000000000002</v>
      </c>
      <c r="F7016" s="1256">
        <v>1</v>
      </c>
      <c r="G7016" s="1246">
        <v>0.39600000000000002</v>
      </c>
    </row>
    <row r="7017" spans="1:7" hidden="1">
      <c r="A7017" s="1119" t="s">
        <v>1202</v>
      </c>
      <c r="B7017" s="1118" t="s">
        <v>4039</v>
      </c>
      <c r="C7017" s="1117" t="s">
        <v>6660</v>
      </c>
      <c r="D7017" s="1116" t="s">
        <v>6661</v>
      </c>
      <c r="E7017" s="1356">
        <v>8.0000000000000004E-4</v>
      </c>
      <c r="F7017" s="1256">
        <v>1</v>
      </c>
      <c r="G7017" s="1246">
        <v>8.0000000000000004E-4</v>
      </c>
    </row>
    <row r="7018" spans="1:7" hidden="1">
      <c r="A7018" s="1119" t="s">
        <v>2392</v>
      </c>
      <c r="B7018" s="1118" t="s">
        <v>5267</v>
      </c>
      <c r="C7018" s="1117" t="s">
        <v>4954</v>
      </c>
      <c r="D7018" s="1116" t="s">
        <v>4955</v>
      </c>
      <c r="E7018" s="1356">
        <v>0.36</v>
      </c>
      <c r="F7018" s="1256">
        <v>1</v>
      </c>
      <c r="G7018" s="1246">
        <v>0.36</v>
      </c>
    </row>
    <row r="7019" spans="1:7" hidden="1">
      <c r="A7019" s="1119" t="s">
        <v>2392</v>
      </c>
      <c r="B7019" s="1118" t="s">
        <v>5267</v>
      </c>
      <c r="C7019" s="1117" t="s">
        <v>6660</v>
      </c>
      <c r="D7019" s="1116" t="s">
        <v>6661</v>
      </c>
      <c r="E7019" s="1356">
        <v>2.8999999999999998E-3</v>
      </c>
      <c r="F7019" s="1256">
        <v>1</v>
      </c>
      <c r="G7019" s="1246">
        <v>2.8999999999999998E-3</v>
      </c>
    </row>
    <row r="7020" spans="1:7" hidden="1">
      <c r="A7020" s="1119" t="s">
        <v>5974</v>
      </c>
      <c r="B7020" s="1118" t="s">
        <v>5975</v>
      </c>
      <c r="C7020" s="1117" t="s">
        <v>5861</v>
      </c>
      <c r="D7020" s="1116" t="s">
        <v>7303</v>
      </c>
      <c r="E7020" s="1356">
        <v>0.624</v>
      </c>
      <c r="F7020" s="1256">
        <v>1</v>
      </c>
      <c r="G7020" s="1246">
        <v>0.624</v>
      </c>
    </row>
    <row r="7021" spans="1:7" hidden="1">
      <c r="A7021" s="1119" t="s">
        <v>5974</v>
      </c>
      <c r="B7021" s="1118" t="s">
        <v>5975</v>
      </c>
      <c r="C7021" s="1117" t="s">
        <v>6660</v>
      </c>
      <c r="D7021" s="1116" t="s">
        <v>6661</v>
      </c>
      <c r="E7021" s="1356">
        <v>8.0000000000000004E-4</v>
      </c>
      <c r="F7021" s="1256">
        <v>1</v>
      </c>
      <c r="G7021" s="1246">
        <v>8.0000000000000004E-4</v>
      </c>
    </row>
    <row r="7022" spans="1:7" hidden="1">
      <c r="A7022" s="1119" t="s">
        <v>1201</v>
      </c>
      <c r="B7022" s="1118" t="s">
        <v>4037</v>
      </c>
      <c r="C7022" s="1117" t="s">
        <v>5398</v>
      </c>
      <c r="D7022" s="1116" t="s">
        <v>5399</v>
      </c>
      <c r="E7022" s="1358">
        <v>0.26939999999999997</v>
      </c>
      <c r="F7022" s="1256">
        <v>1</v>
      </c>
      <c r="G7022" s="1246">
        <v>0.26939999999999997</v>
      </c>
    </row>
    <row r="7023" spans="1:7" hidden="1">
      <c r="A7023" s="1119" t="s">
        <v>1201</v>
      </c>
      <c r="B7023" s="1118" t="s">
        <v>4037</v>
      </c>
      <c r="C7023" s="1117" t="s">
        <v>6660</v>
      </c>
      <c r="D7023" s="1116" t="s">
        <v>6661</v>
      </c>
      <c r="E7023" s="1356">
        <v>5.9999999999999995E-4</v>
      </c>
      <c r="F7023" s="1256">
        <v>1</v>
      </c>
      <c r="G7023" s="1246">
        <v>5.9999999999999995E-4</v>
      </c>
    </row>
    <row r="7024" spans="1:7" hidden="1">
      <c r="A7024" s="1119" t="s">
        <v>3812</v>
      </c>
      <c r="B7024" s="1118" t="s">
        <v>3813</v>
      </c>
      <c r="C7024" s="1117" t="s">
        <v>337</v>
      </c>
      <c r="D7024" s="1116" t="s">
        <v>5620</v>
      </c>
      <c r="E7024" s="1356">
        <v>0.36420000000000002</v>
      </c>
      <c r="F7024" s="1256">
        <v>1</v>
      </c>
      <c r="G7024" s="1246">
        <v>0.36420000000000002</v>
      </c>
    </row>
    <row r="7025" spans="1:7" ht="14.15" customHeight="1">
      <c r="A7025" s="1119" t="s">
        <v>3812</v>
      </c>
      <c r="B7025" s="1118" t="s">
        <v>3813</v>
      </c>
      <c r="C7025" s="1117" t="s">
        <v>6660</v>
      </c>
      <c r="D7025" s="1116" t="s">
        <v>6661</v>
      </c>
      <c r="E7025" s="1356">
        <v>2.8999999999999998E-3</v>
      </c>
      <c r="F7025" s="1256">
        <v>1</v>
      </c>
      <c r="G7025" s="1246">
        <v>2.8999999999999998E-3</v>
      </c>
    </row>
    <row r="7026" spans="1:7" ht="14.15" customHeight="1">
      <c r="A7026" s="1119" t="s">
        <v>8080</v>
      </c>
      <c r="B7026" s="1118" t="s">
        <v>8120</v>
      </c>
      <c r="C7026" s="1117" t="s">
        <v>8087</v>
      </c>
      <c r="D7026" s="1116" t="s">
        <v>8289</v>
      </c>
      <c r="E7026" s="1356">
        <v>0.2031</v>
      </c>
      <c r="F7026" s="1256">
        <v>1</v>
      </c>
      <c r="G7026" s="1246">
        <v>0.2031</v>
      </c>
    </row>
    <row r="7027" spans="1:7" ht="14.15" customHeight="1">
      <c r="A7027" s="1119" t="s">
        <v>8080</v>
      </c>
      <c r="B7027" s="1118" t="s">
        <v>8120</v>
      </c>
      <c r="C7027" s="1117" t="s">
        <v>6660</v>
      </c>
      <c r="D7027" s="1116" t="s">
        <v>6661</v>
      </c>
      <c r="E7027" s="1356">
        <v>5.9999999999999995E-4</v>
      </c>
      <c r="F7027" s="1256">
        <v>1</v>
      </c>
      <c r="G7027" s="1246">
        <v>5.9999999999999995E-4</v>
      </c>
    </row>
    <row r="7028" spans="1:7" ht="14.15" customHeight="1">
      <c r="A7028" s="1119" t="s">
        <v>8075</v>
      </c>
      <c r="B7028" s="1118" t="s">
        <v>8121</v>
      </c>
      <c r="C7028" s="1117" t="s">
        <v>8086</v>
      </c>
      <c r="D7028" s="1116" t="s">
        <v>8290</v>
      </c>
      <c r="E7028" s="1356">
        <v>0.19520000000000001</v>
      </c>
      <c r="F7028" s="1256">
        <v>1</v>
      </c>
      <c r="G7028" s="1246">
        <v>0.19520000000000001</v>
      </c>
    </row>
    <row r="7029" spans="1:7" ht="14.15" customHeight="1">
      <c r="A7029" s="1119" t="s">
        <v>8075</v>
      </c>
      <c r="B7029" s="1118" t="s">
        <v>8121</v>
      </c>
      <c r="C7029" s="1117" t="s">
        <v>6660</v>
      </c>
      <c r="D7029" s="1116" t="s">
        <v>6661</v>
      </c>
      <c r="E7029" s="1356">
        <v>5.9999999999999995E-4</v>
      </c>
      <c r="F7029" s="1256">
        <v>1</v>
      </c>
      <c r="G7029" s="1246">
        <v>5.9999999999999995E-4</v>
      </c>
    </row>
    <row r="7030" spans="1:7" ht="14.15" customHeight="1">
      <c r="A7030" s="1119" t="s">
        <v>5295</v>
      </c>
      <c r="B7030" s="1118" t="s">
        <v>3307</v>
      </c>
      <c r="C7030" s="1117" t="s">
        <v>4466</v>
      </c>
      <c r="D7030" s="1116" t="s">
        <v>441</v>
      </c>
      <c r="E7030" s="1356">
        <v>0.71199999999999997</v>
      </c>
      <c r="F7030" s="1256">
        <v>1</v>
      </c>
      <c r="G7030" s="1246">
        <v>0.71199999999999997</v>
      </c>
    </row>
    <row r="7031" spans="1:7" ht="14.15" customHeight="1">
      <c r="A7031" s="1119" t="s">
        <v>5295</v>
      </c>
      <c r="B7031" s="1118" t="s">
        <v>3307</v>
      </c>
      <c r="C7031" s="1117" t="s">
        <v>6660</v>
      </c>
      <c r="D7031" s="1116" t="s">
        <v>6661</v>
      </c>
      <c r="E7031" s="1356">
        <v>8.0000000000000004E-4</v>
      </c>
      <c r="F7031" s="1256">
        <v>1</v>
      </c>
      <c r="G7031" s="1246">
        <v>8.0000000000000004E-4</v>
      </c>
    </row>
    <row r="7032" spans="1:7" ht="14.15" customHeight="1">
      <c r="A7032" s="1119" t="s">
        <v>5924</v>
      </c>
      <c r="B7032" s="1118" t="s">
        <v>5925</v>
      </c>
      <c r="C7032" s="1117" t="s">
        <v>4466</v>
      </c>
      <c r="D7032" s="1116" t="s">
        <v>441</v>
      </c>
      <c r="E7032" s="1356">
        <v>0.71199999999999997</v>
      </c>
      <c r="F7032" s="1256">
        <v>1</v>
      </c>
      <c r="G7032" s="1246">
        <v>0.71199999999999997</v>
      </c>
    </row>
    <row r="7033" spans="1:7" ht="14.15" customHeight="1">
      <c r="A7033" s="1119" t="s">
        <v>5924</v>
      </c>
      <c r="B7033" s="1118" t="s">
        <v>5925</v>
      </c>
      <c r="C7033" s="1117" t="s">
        <v>6660</v>
      </c>
      <c r="D7033" s="1116" t="s">
        <v>6661</v>
      </c>
      <c r="E7033" s="1356">
        <v>8.0000000000000004E-4</v>
      </c>
      <c r="F7033" s="1256">
        <v>1</v>
      </c>
      <c r="G7033" s="1246">
        <v>8.0000000000000004E-4</v>
      </c>
    </row>
    <row r="7034" spans="1:7" ht="14.15" customHeight="1">
      <c r="A7034" s="1119" t="s">
        <v>8084</v>
      </c>
      <c r="B7034" s="1118" t="s">
        <v>8122</v>
      </c>
      <c r="C7034" s="1117" t="s">
        <v>8087</v>
      </c>
      <c r="D7034" s="1116" t="s">
        <v>8289</v>
      </c>
      <c r="E7034" s="1356">
        <v>0.2031</v>
      </c>
      <c r="F7034" s="1256">
        <v>1</v>
      </c>
      <c r="G7034" s="1246">
        <v>0.2031</v>
      </c>
    </row>
    <row r="7035" spans="1:7" ht="14.15" customHeight="1">
      <c r="A7035" s="1119" t="s">
        <v>8084</v>
      </c>
      <c r="B7035" s="1118" t="s">
        <v>8122</v>
      </c>
      <c r="C7035" s="1117" t="s">
        <v>6660</v>
      </c>
      <c r="D7035" s="1116" t="s">
        <v>6661</v>
      </c>
      <c r="E7035" s="1356">
        <v>5.9999999999999995E-4</v>
      </c>
      <c r="F7035" s="1256">
        <v>1</v>
      </c>
      <c r="G7035" s="1246">
        <v>5.9999999999999995E-4</v>
      </c>
    </row>
    <row r="7036" spans="1:7" ht="14.15" customHeight="1">
      <c r="A7036" s="1119" t="s">
        <v>8082</v>
      </c>
      <c r="B7036" s="1118" t="s">
        <v>8123</v>
      </c>
      <c r="C7036" s="1117" t="s">
        <v>8086</v>
      </c>
      <c r="D7036" s="1116" t="s">
        <v>8290</v>
      </c>
      <c r="E7036" s="1356">
        <v>0.19520000000000001</v>
      </c>
      <c r="F7036" s="1256">
        <v>1</v>
      </c>
      <c r="G7036" s="1246">
        <v>0.19520000000000001</v>
      </c>
    </row>
    <row r="7037" spans="1:7" ht="14.15" customHeight="1">
      <c r="A7037" s="1119" t="s">
        <v>8082</v>
      </c>
      <c r="B7037" s="1118" t="s">
        <v>8123</v>
      </c>
      <c r="C7037" s="1117" t="s">
        <v>6660</v>
      </c>
      <c r="D7037" s="1116" t="s">
        <v>6661</v>
      </c>
      <c r="E7037" s="1356">
        <v>5.9999999999999995E-4</v>
      </c>
      <c r="F7037" s="1256">
        <v>1</v>
      </c>
      <c r="G7037" s="1246">
        <v>5.9999999999999995E-4</v>
      </c>
    </row>
    <row r="7038" spans="1:7" ht="14.15" customHeight="1">
      <c r="A7038" s="1119" t="s">
        <v>5126</v>
      </c>
      <c r="B7038" s="1118" t="s">
        <v>3308</v>
      </c>
      <c r="C7038" s="1117" t="s">
        <v>4466</v>
      </c>
      <c r="D7038" s="1116" t="s">
        <v>441</v>
      </c>
      <c r="E7038" s="1356">
        <v>0.71199999999999997</v>
      </c>
      <c r="F7038" s="1256">
        <v>1</v>
      </c>
      <c r="G7038" s="1246">
        <v>0.71199999999999997</v>
      </c>
    </row>
    <row r="7039" spans="1:7" ht="14.15" customHeight="1">
      <c r="A7039" s="1119" t="s">
        <v>5126</v>
      </c>
      <c r="B7039" s="1118" t="s">
        <v>3308</v>
      </c>
      <c r="C7039" s="1117" t="s">
        <v>6660</v>
      </c>
      <c r="D7039" s="1116" t="s">
        <v>6661</v>
      </c>
      <c r="E7039" s="1356">
        <v>8.0000000000000004E-4</v>
      </c>
      <c r="F7039" s="1256">
        <v>1</v>
      </c>
      <c r="G7039" s="1246">
        <v>8.0000000000000004E-4</v>
      </c>
    </row>
    <row r="7040" spans="1:7" ht="14.15" customHeight="1">
      <c r="A7040" s="1119" t="s">
        <v>5926</v>
      </c>
      <c r="B7040" s="1118" t="s">
        <v>5927</v>
      </c>
      <c r="C7040" s="1117" t="s">
        <v>4466</v>
      </c>
      <c r="D7040" s="1116" t="s">
        <v>441</v>
      </c>
      <c r="E7040" s="1356">
        <v>0.71199999999999997</v>
      </c>
      <c r="F7040" s="1256">
        <v>1</v>
      </c>
      <c r="G7040" s="1246">
        <v>0.71199999999999997</v>
      </c>
    </row>
    <row r="7041" spans="1:7" ht="14.15" customHeight="1">
      <c r="A7041" s="1119" t="s">
        <v>5926</v>
      </c>
      <c r="B7041" s="1118" t="s">
        <v>5927</v>
      </c>
      <c r="C7041" s="1117" t="s">
        <v>6660</v>
      </c>
      <c r="D7041" s="1116" t="s">
        <v>6661</v>
      </c>
      <c r="E7041" s="1356">
        <v>8.0000000000000004E-4</v>
      </c>
      <c r="F7041" s="1256">
        <v>1</v>
      </c>
      <c r="G7041" s="1246">
        <v>8.0000000000000004E-4</v>
      </c>
    </row>
    <row r="7042" spans="1:7" ht="14.15" customHeight="1">
      <c r="A7042" s="1119" t="s">
        <v>5521</v>
      </c>
      <c r="B7042" s="1118" t="s">
        <v>5636</v>
      </c>
      <c r="C7042" s="1117" t="s">
        <v>5521</v>
      </c>
      <c r="D7042" s="1116" t="s">
        <v>5636</v>
      </c>
      <c r="E7042" s="1356">
        <v>1</v>
      </c>
      <c r="F7042" s="1256">
        <v>1</v>
      </c>
      <c r="G7042" s="1246">
        <v>1</v>
      </c>
    </row>
    <row r="7043" spans="1:7" ht="14.15" customHeight="1">
      <c r="A7043" s="1119" t="s">
        <v>5789</v>
      </c>
      <c r="B7043" s="1118" t="s">
        <v>6355</v>
      </c>
      <c r="C7043" s="1117" t="s">
        <v>5789</v>
      </c>
      <c r="D7043" s="1116" t="s">
        <v>6355</v>
      </c>
      <c r="E7043" s="1356">
        <v>1</v>
      </c>
      <c r="F7043" s="1256">
        <v>1</v>
      </c>
      <c r="G7043" s="1246">
        <v>1</v>
      </c>
    </row>
    <row r="7044" spans="1:7" ht="14.15" customHeight="1">
      <c r="A7044" s="1119" t="s">
        <v>6052</v>
      </c>
      <c r="B7044" s="1118" t="s">
        <v>6129</v>
      </c>
      <c r="C7044" s="1117" t="s">
        <v>6052</v>
      </c>
      <c r="D7044" s="1116" t="s">
        <v>6129</v>
      </c>
      <c r="E7044" s="1356">
        <v>1</v>
      </c>
      <c r="F7044" s="1256">
        <v>1</v>
      </c>
      <c r="G7044" s="1246">
        <v>1</v>
      </c>
    </row>
    <row r="7045" spans="1:7" ht="14.15" customHeight="1">
      <c r="A7045" s="1119" t="s">
        <v>6053</v>
      </c>
      <c r="B7045" s="1118" t="s">
        <v>6154</v>
      </c>
      <c r="C7045" s="1117" t="s">
        <v>6053</v>
      </c>
      <c r="D7045" s="1116" t="s">
        <v>6154</v>
      </c>
      <c r="E7045" s="1356">
        <v>1</v>
      </c>
      <c r="F7045" s="1256">
        <v>1</v>
      </c>
      <c r="G7045" s="1246">
        <v>1</v>
      </c>
    </row>
    <row r="7046" spans="1:7" ht="14.15" customHeight="1">
      <c r="A7046" s="1119" t="s">
        <v>5837</v>
      </c>
      <c r="B7046" s="1118" t="s">
        <v>6466</v>
      </c>
      <c r="C7046" s="1117" t="s">
        <v>5837</v>
      </c>
      <c r="D7046" s="1116" t="s">
        <v>6466</v>
      </c>
      <c r="E7046" s="1358">
        <v>1</v>
      </c>
      <c r="F7046" s="1256">
        <v>1</v>
      </c>
      <c r="G7046" s="1246">
        <v>1</v>
      </c>
    </row>
    <row r="7047" spans="1:7" ht="14.15" customHeight="1">
      <c r="A7047" s="1119" t="s">
        <v>6054</v>
      </c>
      <c r="B7047" s="1118" t="s">
        <v>6155</v>
      </c>
      <c r="C7047" s="1117" t="s">
        <v>6054</v>
      </c>
      <c r="D7047" s="1116" t="s">
        <v>6155</v>
      </c>
      <c r="E7047" s="1356">
        <v>1</v>
      </c>
      <c r="F7047" s="1256">
        <v>1</v>
      </c>
      <c r="G7047" s="1246">
        <v>1</v>
      </c>
    </row>
    <row r="7048" spans="1:7" ht="14.15" customHeight="1">
      <c r="A7048" s="1119" t="s">
        <v>6011</v>
      </c>
      <c r="B7048" s="1118" t="s">
        <v>6096</v>
      </c>
      <c r="C7048" s="1117" t="s">
        <v>6011</v>
      </c>
      <c r="D7048" s="1116" t="s">
        <v>6096</v>
      </c>
      <c r="E7048" s="1356">
        <v>1</v>
      </c>
      <c r="F7048" s="1256">
        <v>1</v>
      </c>
      <c r="G7048" s="1246">
        <v>1</v>
      </c>
    </row>
    <row r="7049" spans="1:7" ht="14.15" customHeight="1">
      <c r="A7049" s="1119" t="s">
        <v>5681</v>
      </c>
      <c r="B7049" s="1118" t="s">
        <v>6514</v>
      </c>
      <c r="C7049" s="1117" t="s">
        <v>5681</v>
      </c>
      <c r="D7049" s="1116" t="s">
        <v>6514</v>
      </c>
      <c r="E7049" s="1356">
        <v>1</v>
      </c>
      <c r="F7049" s="1256">
        <v>1</v>
      </c>
      <c r="G7049" s="1246">
        <v>1</v>
      </c>
    </row>
    <row r="7050" spans="1:7" ht="14.15" customHeight="1">
      <c r="A7050" s="1119" t="s">
        <v>3456</v>
      </c>
      <c r="B7050" s="1118" t="s">
        <v>1953</v>
      </c>
      <c r="C7050" s="1117" t="s">
        <v>3456</v>
      </c>
      <c r="D7050" s="1116" t="s">
        <v>1953</v>
      </c>
      <c r="E7050" s="1356">
        <v>1</v>
      </c>
      <c r="F7050" s="1256">
        <v>1</v>
      </c>
      <c r="G7050" s="1246">
        <v>1</v>
      </c>
    </row>
    <row r="7051" spans="1:7" ht="14.15" customHeight="1">
      <c r="A7051" s="1119" t="s">
        <v>4654</v>
      </c>
      <c r="B7051" s="1118" t="s">
        <v>1696</v>
      </c>
      <c r="C7051" s="1117" t="s">
        <v>4654</v>
      </c>
      <c r="D7051" s="1116" t="s">
        <v>1696</v>
      </c>
      <c r="E7051" s="1356">
        <v>1</v>
      </c>
      <c r="F7051" s="1256">
        <v>1</v>
      </c>
      <c r="G7051" s="1246">
        <v>1</v>
      </c>
    </row>
    <row r="7052" spans="1:7" ht="14.15" customHeight="1">
      <c r="A7052" s="1119" t="s">
        <v>4655</v>
      </c>
      <c r="B7052" s="1118" t="s">
        <v>1698</v>
      </c>
      <c r="C7052" s="1117" t="s">
        <v>4655</v>
      </c>
      <c r="D7052" s="1116" t="s">
        <v>1698</v>
      </c>
      <c r="E7052" s="1356">
        <v>1</v>
      </c>
      <c r="F7052" s="1256">
        <v>1</v>
      </c>
      <c r="G7052" s="1246">
        <v>1</v>
      </c>
    </row>
    <row r="7053" spans="1:7" ht="14.15" customHeight="1">
      <c r="A7053" s="1119" t="s">
        <v>3699</v>
      </c>
      <c r="B7053" s="1118" t="s">
        <v>2686</v>
      </c>
      <c r="C7053" s="1117" t="s">
        <v>3699</v>
      </c>
      <c r="D7053" s="1116" t="s">
        <v>2686</v>
      </c>
      <c r="E7053" s="1356">
        <v>1</v>
      </c>
      <c r="F7053" s="1256">
        <v>1</v>
      </c>
      <c r="G7053" s="1246">
        <v>1</v>
      </c>
    </row>
    <row r="7054" spans="1:7" ht="14.15" customHeight="1">
      <c r="A7054" s="1119" t="s">
        <v>6414</v>
      </c>
      <c r="B7054" s="1118" t="s">
        <v>6415</v>
      </c>
      <c r="C7054" s="1117" t="s">
        <v>6414</v>
      </c>
      <c r="D7054" s="1116" t="s">
        <v>6415</v>
      </c>
      <c r="E7054" s="1356">
        <v>1</v>
      </c>
      <c r="F7054" s="1256">
        <v>1</v>
      </c>
      <c r="G7054" s="1246">
        <v>1</v>
      </c>
    </row>
    <row r="7055" spans="1:7" ht="14.15" customHeight="1">
      <c r="A7055" s="1119" t="s">
        <v>5705</v>
      </c>
      <c r="B7055" s="1118" t="s">
        <v>6214</v>
      </c>
      <c r="C7055" s="1117" t="s">
        <v>5705</v>
      </c>
      <c r="D7055" s="1116" t="s">
        <v>6214</v>
      </c>
      <c r="E7055" s="1356">
        <v>1</v>
      </c>
      <c r="F7055" s="1256">
        <v>1</v>
      </c>
      <c r="G7055" s="1246">
        <v>1</v>
      </c>
    </row>
    <row r="7056" spans="1:7" ht="14.15" customHeight="1">
      <c r="A7056" s="1119" t="s">
        <v>5709</v>
      </c>
      <c r="B7056" s="1118" t="s">
        <v>6216</v>
      </c>
      <c r="C7056" s="1117" t="s">
        <v>5709</v>
      </c>
      <c r="D7056" s="1116" t="s">
        <v>6216</v>
      </c>
      <c r="E7056" s="1356">
        <v>1</v>
      </c>
      <c r="F7056" s="1256">
        <v>1</v>
      </c>
      <c r="G7056" s="1246">
        <v>1</v>
      </c>
    </row>
    <row r="7057" spans="1:7" hidden="1">
      <c r="A7057" s="1119" t="s">
        <v>6055</v>
      </c>
      <c r="B7057" s="1118" t="s">
        <v>6157</v>
      </c>
      <c r="C7057" s="1117" t="s">
        <v>6055</v>
      </c>
      <c r="D7057" s="1116" t="s">
        <v>6157</v>
      </c>
      <c r="E7057" s="1356">
        <v>1</v>
      </c>
      <c r="F7057" s="1256">
        <v>1</v>
      </c>
      <c r="G7057" s="1246">
        <v>1</v>
      </c>
    </row>
    <row r="7058" spans="1:7" hidden="1">
      <c r="A7058" s="1119" t="s">
        <v>6748</v>
      </c>
      <c r="B7058" s="1118" t="s">
        <v>7252</v>
      </c>
      <c r="C7058" s="1117" t="s">
        <v>6748</v>
      </c>
      <c r="D7058" s="1116" t="s">
        <v>7252</v>
      </c>
      <c r="E7058" s="1356">
        <v>1</v>
      </c>
      <c r="F7058" s="1256">
        <v>1</v>
      </c>
      <c r="G7058" s="1246">
        <v>1</v>
      </c>
    </row>
    <row r="7059" spans="1:7" hidden="1">
      <c r="A7059" s="1119" t="s">
        <v>3375</v>
      </c>
      <c r="B7059" s="1118" t="s">
        <v>1292</v>
      </c>
      <c r="C7059" s="1117" t="s">
        <v>943</v>
      </c>
      <c r="D7059" s="1116" t="s">
        <v>1224</v>
      </c>
      <c r="E7059" s="1356">
        <v>4.4999999999999998E-2</v>
      </c>
      <c r="F7059" s="1256">
        <v>1</v>
      </c>
      <c r="G7059" s="1246">
        <v>4.4999999999999998E-2</v>
      </c>
    </row>
    <row r="7060" spans="1:7" hidden="1">
      <c r="A7060" s="1119" t="s">
        <v>3375</v>
      </c>
      <c r="B7060" s="1118" t="s">
        <v>1292</v>
      </c>
      <c r="C7060" s="1117" t="s">
        <v>6660</v>
      </c>
      <c r="D7060" s="1116" t="s">
        <v>6661</v>
      </c>
      <c r="E7060" s="1356">
        <v>1.1000000000000001E-3</v>
      </c>
      <c r="F7060" s="1256">
        <v>1</v>
      </c>
      <c r="G7060" s="1246">
        <v>1.1000000000000001E-3</v>
      </c>
    </row>
    <row r="7061" spans="1:7" hidden="1">
      <c r="A7061" s="1119" t="s">
        <v>3376</v>
      </c>
      <c r="B7061" s="1118" t="s">
        <v>5190</v>
      </c>
      <c r="C7061" s="1117" t="s">
        <v>943</v>
      </c>
      <c r="D7061" s="1116" t="s">
        <v>1224</v>
      </c>
      <c r="E7061" s="1356">
        <v>4.4999999999999998E-2</v>
      </c>
      <c r="F7061" s="1256">
        <v>1</v>
      </c>
      <c r="G7061" s="1246">
        <v>4.4999999999999998E-2</v>
      </c>
    </row>
    <row r="7062" spans="1:7" hidden="1">
      <c r="A7062" s="1119" t="s">
        <v>3376</v>
      </c>
      <c r="B7062" s="1118" t="s">
        <v>5190</v>
      </c>
      <c r="C7062" s="1117" t="s">
        <v>6660</v>
      </c>
      <c r="D7062" s="1116" t="s">
        <v>6661</v>
      </c>
      <c r="E7062" s="1356">
        <v>1.1000000000000001E-3</v>
      </c>
      <c r="F7062" s="1256">
        <v>1</v>
      </c>
      <c r="G7062" s="1246">
        <v>1.1000000000000001E-3</v>
      </c>
    </row>
    <row r="7063" spans="1:7" hidden="1">
      <c r="A7063" s="1119" t="s">
        <v>3245</v>
      </c>
      <c r="B7063" s="1118" t="s">
        <v>4491</v>
      </c>
      <c r="C7063" s="1117" t="s">
        <v>3245</v>
      </c>
      <c r="D7063" s="1116" t="s">
        <v>4491</v>
      </c>
      <c r="E7063" s="1356">
        <v>1</v>
      </c>
      <c r="F7063" s="1256">
        <v>1</v>
      </c>
      <c r="G7063" s="1246">
        <v>1</v>
      </c>
    </row>
    <row r="7064" spans="1:7" hidden="1">
      <c r="A7064" s="1119" t="s">
        <v>5703</v>
      </c>
      <c r="B7064" s="1118" t="s">
        <v>6213</v>
      </c>
      <c r="C7064" s="1117" t="s">
        <v>5703</v>
      </c>
      <c r="D7064" s="1116" t="s">
        <v>6213</v>
      </c>
      <c r="E7064" s="1356">
        <v>1</v>
      </c>
      <c r="F7064" s="1256">
        <v>1</v>
      </c>
      <c r="G7064" s="1246">
        <v>1</v>
      </c>
    </row>
    <row r="7065" spans="1:7" hidden="1">
      <c r="A7065" s="1119" t="s">
        <v>1692</v>
      </c>
      <c r="B7065" s="1118" t="s">
        <v>1186</v>
      </c>
      <c r="C7065" s="1117" t="s">
        <v>1692</v>
      </c>
      <c r="D7065" s="1116" t="s">
        <v>1186</v>
      </c>
      <c r="E7065" s="1356">
        <v>1</v>
      </c>
      <c r="F7065" s="1256">
        <v>1</v>
      </c>
      <c r="G7065" s="1246">
        <v>1</v>
      </c>
    </row>
    <row r="7066" spans="1:7" hidden="1">
      <c r="A7066" s="1119" t="s">
        <v>7320</v>
      </c>
      <c r="B7066" s="1118" t="s">
        <v>8124</v>
      </c>
      <c r="C7066" s="1117" t="s">
        <v>7320</v>
      </c>
      <c r="D7066" s="1116" t="s">
        <v>8124</v>
      </c>
      <c r="E7066" s="1356">
        <v>1</v>
      </c>
      <c r="F7066" s="1256">
        <v>1</v>
      </c>
      <c r="G7066" s="1246">
        <v>1</v>
      </c>
    </row>
    <row r="7067" spans="1:7" hidden="1">
      <c r="A7067" s="1119" t="s">
        <v>8088</v>
      </c>
      <c r="B7067" s="1118" t="s">
        <v>8125</v>
      </c>
      <c r="C7067" s="1117" t="s">
        <v>8088</v>
      </c>
      <c r="D7067" s="1116" t="s">
        <v>8125</v>
      </c>
      <c r="E7067" s="1356">
        <v>1</v>
      </c>
      <c r="F7067" s="1256">
        <v>1</v>
      </c>
      <c r="G7067" s="1246">
        <v>1</v>
      </c>
    </row>
    <row r="7068" spans="1:7" hidden="1">
      <c r="A7068" s="1119" t="s">
        <v>4409</v>
      </c>
      <c r="B7068" s="1118" t="s">
        <v>1782</v>
      </c>
      <c r="C7068" s="1117" t="s">
        <v>4409</v>
      </c>
      <c r="D7068" s="1116" t="s">
        <v>1782</v>
      </c>
      <c r="E7068" s="1356">
        <v>1</v>
      </c>
      <c r="F7068" s="1256">
        <v>1</v>
      </c>
      <c r="G7068" s="1246">
        <v>1</v>
      </c>
    </row>
    <row r="7069" spans="1:7" hidden="1">
      <c r="A7069" s="1119" t="s">
        <v>3298</v>
      </c>
      <c r="B7069" s="1118" t="s">
        <v>1981</v>
      </c>
      <c r="C7069" s="1117" t="s">
        <v>3298</v>
      </c>
      <c r="D7069" s="1116" t="s">
        <v>1981</v>
      </c>
      <c r="E7069" s="1356">
        <v>1</v>
      </c>
      <c r="F7069" s="1256">
        <v>1</v>
      </c>
      <c r="G7069" s="1246">
        <v>1</v>
      </c>
    </row>
    <row r="7070" spans="1:7" hidden="1">
      <c r="A7070" s="1119" t="s">
        <v>4923</v>
      </c>
      <c r="B7070" s="1118" t="s">
        <v>1982</v>
      </c>
      <c r="C7070" s="1117" t="s">
        <v>4923</v>
      </c>
      <c r="D7070" s="1116" t="s">
        <v>1982</v>
      </c>
      <c r="E7070" s="1358">
        <v>1</v>
      </c>
      <c r="F7070" s="1256">
        <v>1</v>
      </c>
      <c r="G7070" s="1246">
        <v>1</v>
      </c>
    </row>
    <row r="7071" spans="1:7" hidden="1">
      <c r="A7071" s="1119" t="s">
        <v>2854</v>
      </c>
      <c r="B7071" s="1118" t="s">
        <v>2600</v>
      </c>
      <c r="C7071" s="1117" t="s">
        <v>2854</v>
      </c>
      <c r="D7071" s="1116" t="s">
        <v>2600</v>
      </c>
      <c r="E7071" s="1356">
        <v>1</v>
      </c>
      <c r="F7071" s="1256">
        <v>1</v>
      </c>
      <c r="G7071" s="1246">
        <v>1</v>
      </c>
    </row>
    <row r="7072" spans="1:7" hidden="1">
      <c r="A7072" s="1119" t="s">
        <v>2601</v>
      </c>
      <c r="B7072" s="1118" t="s">
        <v>2602</v>
      </c>
      <c r="C7072" s="1117" t="s">
        <v>2601</v>
      </c>
      <c r="D7072" s="1116" t="s">
        <v>2602</v>
      </c>
      <c r="E7072" s="1356">
        <v>1</v>
      </c>
      <c r="F7072" s="1256">
        <v>1</v>
      </c>
      <c r="G7072" s="1246">
        <v>1</v>
      </c>
    </row>
    <row r="7073" spans="1:7" ht="14.15" customHeight="1">
      <c r="A7073" s="1119" t="s">
        <v>4265</v>
      </c>
      <c r="B7073" s="1118" t="s">
        <v>3811</v>
      </c>
      <c r="C7073" s="1117" t="s">
        <v>5530</v>
      </c>
      <c r="D7073" s="1116" t="s">
        <v>5609</v>
      </c>
      <c r="E7073" s="1356">
        <v>0.50660000000000005</v>
      </c>
      <c r="F7073" s="1256">
        <v>1</v>
      </c>
      <c r="G7073" s="1246">
        <v>0.50660000000000005</v>
      </c>
    </row>
    <row r="7074" spans="1:7" ht="14.15" customHeight="1">
      <c r="A7074" s="1119" t="s">
        <v>4265</v>
      </c>
      <c r="B7074" s="1118" t="s">
        <v>3811</v>
      </c>
      <c r="C7074" s="1117" t="s">
        <v>6660</v>
      </c>
      <c r="D7074" s="1116" t="s">
        <v>6661</v>
      </c>
      <c r="E7074" s="1356">
        <v>2.8999999999999998E-3</v>
      </c>
      <c r="F7074" s="1256">
        <v>1</v>
      </c>
      <c r="G7074" s="1246">
        <v>2.8999999999999998E-3</v>
      </c>
    </row>
    <row r="7075" spans="1:7" ht="14.15" customHeight="1">
      <c r="A7075" s="1119" t="s">
        <v>5414</v>
      </c>
      <c r="B7075" s="1118" t="s">
        <v>3808</v>
      </c>
      <c r="C7075" s="1117" t="s">
        <v>5530</v>
      </c>
      <c r="D7075" s="1116" t="s">
        <v>5609</v>
      </c>
      <c r="E7075" s="1356">
        <v>0.50660000000000005</v>
      </c>
      <c r="F7075" s="1256">
        <v>1</v>
      </c>
      <c r="G7075" s="1246">
        <v>0.50660000000000005</v>
      </c>
    </row>
    <row r="7076" spans="1:7" ht="14.15" customHeight="1">
      <c r="A7076" s="1119" t="s">
        <v>5414</v>
      </c>
      <c r="B7076" s="1118" t="s">
        <v>3808</v>
      </c>
      <c r="C7076" s="1117" t="s">
        <v>6660</v>
      </c>
      <c r="D7076" s="1116" t="s">
        <v>6661</v>
      </c>
      <c r="E7076" s="1356">
        <v>2.8999999999999998E-3</v>
      </c>
      <c r="F7076" s="1256">
        <v>1</v>
      </c>
      <c r="G7076" s="1246">
        <v>2.8999999999999998E-3</v>
      </c>
    </row>
    <row r="7077" spans="1:7" ht="14.15" customHeight="1">
      <c r="A7077" s="1119" t="s">
        <v>7220</v>
      </c>
      <c r="B7077" s="1118" t="s">
        <v>7253</v>
      </c>
      <c r="C7077" s="1117" t="s">
        <v>5845</v>
      </c>
      <c r="D7077" s="1116" t="s">
        <v>7030</v>
      </c>
      <c r="E7077" s="1356">
        <v>0.36699999999999999</v>
      </c>
      <c r="F7077" s="1256">
        <v>1</v>
      </c>
      <c r="G7077" s="1246">
        <v>0.36699999999999999</v>
      </c>
    </row>
    <row r="7078" spans="1:7" ht="14.15" customHeight="1">
      <c r="A7078" s="1119" t="s">
        <v>7220</v>
      </c>
      <c r="B7078" s="1118" t="s">
        <v>7253</v>
      </c>
      <c r="C7078" s="1117" t="s">
        <v>6660</v>
      </c>
      <c r="D7078" s="1116" t="s">
        <v>6661</v>
      </c>
      <c r="E7078" s="1356">
        <v>1.1000000000000001E-3</v>
      </c>
      <c r="F7078" s="1256">
        <v>1</v>
      </c>
      <c r="G7078" s="1246">
        <v>1.1000000000000001E-3</v>
      </c>
    </row>
    <row r="7079" spans="1:7" ht="14.15" customHeight="1">
      <c r="A7079" s="1119" t="s">
        <v>4266</v>
      </c>
      <c r="B7079" s="1118" t="s">
        <v>4005</v>
      </c>
      <c r="C7079" s="1117" t="s">
        <v>1084</v>
      </c>
      <c r="D7079" s="1116" t="s">
        <v>5178</v>
      </c>
      <c r="E7079" s="1356">
        <v>0.93</v>
      </c>
      <c r="F7079" s="1256">
        <v>1</v>
      </c>
      <c r="G7079" s="1246">
        <v>0.93</v>
      </c>
    </row>
    <row r="7080" spans="1:7" ht="14.15" customHeight="1">
      <c r="A7080" s="1119" t="s">
        <v>4266</v>
      </c>
      <c r="B7080" s="1118" t="s">
        <v>4005</v>
      </c>
      <c r="C7080" s="1117" t="s">
        <v>6660</v>
      </c>
      <c r="D7080" s="1116" t="s">
        <v>6661</v>
      </c>
      <c r="E7080" s="1356">
        <v>8.0000000000000004E-4</v>
      </c>
      <c r="F7080" s="1256">
        <v>1</v>
      </c>
      <c r="G7080" s="1246">
        <v>8.0000000000000004E-4</v>
      </c>
    </row>
    <row r="7081" spans="1:7" ht="14.15" customHeight="1">
      <c r="A7081" s="1119" t="s">
        <v>3867</v>
      </c>
      <c r="B7081" s="1118" t="s">
        <v>3765</v>
      </c>
      <c r="C7081" s="1117" t="s">
        <v>3867</v>
      </c>
      <c r="D7081" s="1116" t="s">
        <v>3765</v>
      </c>
      <c r="E7081" s="1356">
        <v>1</v>
      </c>
      <c r="F7081" s="1256">
        <v>1</v>
      </c>
      <c r="G7081" s="1246">
        <v>1</v>
      </c>
    </row>
    <row r="7082" spans="1:7" ht="14.15" customHeight="1">
      <c r="A7082" s="1119" t="s">
        <v>4102</v>
      </c>
      <c r="B7082" s="1118" t="s">
        <v>3076</v>
      </c>
      <c r="C7082" s="1117" t="s">
        <v>4102</v>
      </c>
      <c r="D7082" s="1116" t="s">
        <v>3076</v>
      </c>
      <c r="E7082" s="1356">
        <v>1</v>
      </c>
      <c r="F7082" s="1256">
        <v>1</v>
      </c>
      <c r="G7082" s="1246">
        <v>1</v>
      </c>
    </row>
    <row r="7083" spans="1:7" ht="14.15" customHeight="1">
      <c r="A7083" s="1119" t="s">
        <v>4119</v>
      </c>
      <c r="B7083" s="1118" t="s">
        <v>3073</v>
      </c>
      <c r="C7083" s="1117" t="s">
        <v>4119</v>
      </c>
      <c r="D7083" s="1116" t="s">
        <v>3073</v>
      </c>
      <c r="E7083" s="1356">
        <v>1</v>
      </c>
      <c r="F7083" s="1256">
        <v>1</v>
      </c>
      <c r="G7083" s="1246">
        <v>1</v>
      </c>
    </row>
    <row r="7084" spans="1:7" ht="14.15" customHeight="1">
      <c r="A7084" s="1119" t="s">
        <v>2527</v>
      </c>
      <c r="B7084" s="1118" t="s">
        <v>3072</v>
      </c>
      <c r="C7084" s="1117" t="s">
        <v>2527</v>
      </c>
      <c r="D7084" s="1116" t="s">
        <v>3072</v>
      </c>
      <c r="E7084" s="1356">
        <v>1</v>
      </c>
      <c r="F7084" s="1256">
        <v>1</v>
      </c>
      <c r="G7084" s="1246">
        <v>1</v>
      </c>
    </row>
    <row r="7085" spans="1:7" ht="14.15" customHeight="1">
      <c r="A7085" s="1119" t="s">
        <v>1107</v>
      </c>
      <c r="B7085" s="1118" t="s">
        <v>1108</v>
      </c>
      <c r="C7085" s="1117" t="s">
        <v>5053</v>
      </c>
      <c r="D7085" s="1116" t="s">
        <v>1510</v>
      </c>
      <c r="E7085" s="1356">
        <v>0.81200000000000006</v>
      </c>
      <c r="F7085" s="1256">
        <v>1</v>
      </c>
      <c r="G7085" s="1246">
        <v>0.81200000000000006</v>
      </c>
    </row>
    <row r="7086" spans="1:7" ht="14.15" customHeight="1">
      <c r="A7086" s="1119" t="s">
        <v>1107</v>
      </c>
      <c r="B7086" s="1118" t="s">
        <v>1108</v>
      </c>
      <c r="C7086" s="1117" t="s">
        <v>6660</v>
      </c>
      <c r="D7086" s="1116" t="s">
        <v>6661</v>
      </c>
      <c r="E7086" s="1356">
        <v>2.8999999999999998E-3</v>
      </c>
      <c r="F7086" s="1256">
        <v>1</v>
      </c>
      <c r="G7086" s="1246">
        <v>2.8999999999999998E-3</v>
      </c>
    </row>
    <row r="7087" spans="1:7" ht="14.15" customHeight="1">
      <c r="A7087" s="1119" t="s">
        <v>2675</v>
      </c>
      <c r="B7087" s="1118" t="s">
        <v>1111</v>
      </c>
      <c r="C7087" s="1117" t="s">
        <v>5053</v>
      </c>
      <c r="D7087" s="1116" t="s">
        <v>1510</v>
      </c>
      <c r="E7087" s="1356">
        <v>0.81200000000000006</v>
      </c>
      <c r="F7087" s="1256">
        <v>1</v>
      </c>
      <c r="G7087" s="1246">
        <v>0.81200000000000006</v>
      </c>
    </row>
    <row r="7088" spans="1:7" ht="14.15" customHeight="1">
      <c r="A7088" s="1119" t="s">
        <v>2675</v>
      </c>
      <c r="B7088" s="1118" t="s">
        <v>1111</v>
      </c>
      <c r="C7088" s="1117" t="s">
        <v>6660</v>
      </c>
      <c r="D7088" s="1116" t="s">
        <v>6661</v>
      </c>
      <c r="E7088" s="1356">
        <v>2.8999999999999998E-3</v>
      </c>
      <c r="F7088" s="1256">
        <v>1</v>
      </c>
      <c r="G7088" s="1246">
        <v>2.8999999999999998E-3</v>
      </c>
    </row>
    <row r="7089" spans="1:7" ht="14.15" customHeight="1">
      <c r="A7089" s="1119" t="s">
        <v>4541</v>
      </c>
      <c r="B7089" s="1118" t="s">
        <v>4542</v>
      </c>
      <c r="C7089" s="1117" t="s">
        <v>8051</v>
      </c>
      <c r="D7089" s="1116" t="s">
        <v>8291</v>
      </c>
      <c r="E7089" s="1356">
        <v>0.97419999999999995</v>
      </c>
      <c r="F7089" s="1256">
        <v>1</v>
      </c>
      <c r="G7089" s="1246">
        <v>0.97419999999999995</v>
      </c>
    </row>
    <row r="7090" spans="1:7" ht="14.15" customHeight="1">
      <c r="A7090" s="1119" t="s">
        <v>4541</v>
      </c>
      <c r="B7090" s="1118" t="s">
        <v>4542</v>
      </c>
      <c r="C7090" s="1117" t="s">
        <v>6660</v>
      </c>
      <c r="D7090" s="1116" t="s">
        <v>6661</v>
      </c>
      <c r="E7090" s="1356">
        <v>2.8999999999999998E-3</v>
      </c>
      <c r="F7090" s="1256">
        <v>1</v>
      </c>
      <c r="G7090" s="1246">
        <v>2.8999999999999998E-3</v>
      </c>
    </row>
    <row r="7091" spans="1:7" ht="14.15" customHeight="1">
      <c r="A7091" s="1119" t="s">
        <v>5775</v>
      </c>
      <c r="B7091" s="1118" t="s">
        <v>6218</v>
      </c>
      <c r="C7091" s="1117" t="s">
        <v>5775</v>
      </c>
      <c r="D7091" s="1116" t="s">
        <v>6218</v>
      </c>
      <c r="E7091" s="1356">
        <v>1</v>
      </c>
      <c r="F7091" s="1256">
        <v>1</v>
      </c>
      <c r="G7091" s="1246">
        <v>1</v>
      </c>
    </row>
    <row r="7092" spans="1:7" ht="14.15" customHeight="1">
      <c r="A7092" s="1119" t="s">
        <v>4808</v>
      </c>
      <c r="B7092" s="1118" t="s">
        <v>4809</v>
      </c>
      <c r="C7092" s="1117" t="s">
        <v>4808</v>
      </c>
      <c r="D7092" s="1116" t="s">
        <v>4809</v>
      </c>
      <c r="E7092" s="1356">
        <v>1</v>
      </c>
      <c r="F7092" s="1256">
        <v>1</v>
      </c>
      <c r="G7092" s="1246">
        <v>1</v>
      </c>
    </row>
    <row r="7093" spans="1:7" ht="14.15" customHeight="1">
      <c r="A7093" s="1119" t="s">
        <v>2380</v>
      </c>
      <c r="B7093" s="1118" t="s">
        <v>4696</v>
      </c>
      <c r="C7093" s="1117" t="s">
        <v>2380</v>
      </c>
      <c r="D7093" s="1116" t="s">
        <v>4696</v>
      </c>
      <c r="E7093" s="1356">
        <v>1</v>
      </c>
      <c r="F7093" s="1256">
        <v>1</v>
      </c>
      <c r="G7093" s="1246">
        <v>1</v>
      </c>
    </row>
    <row r="7094" spans="1:7" ht="14.15" customHeight="1">
      <c r="A7094" s="1119" t="s">
        <v>4810</v>
      </c>
      <c r="B7094" s="1118" t="s">
        <v>4811</v>
      </c>
      <c r="C7094" s="1117" t="s">
        <v>4810</v>
      </c>
      <c r="D7094" s="1116" t="s">
        <v>4811</v>
      </c>
      <c r="E7094" s="1356">
        <v>1</v>
      </c>
      <c r="F7094" s="1256">
        <v>1</v>
      </c>
      <c r="G7094" s="1246">
        <v>1</v>
      </c>
    </row>
    <row r="7095" spans="1:7" ht="14.15" customHeight="1">
      <c r="A7095" s="1119" t="s">
        <v>2381</v>
      </c>
      <c r="B7095" s="1118" t="s">
        <v>4697</v>
      </c>
      <c r="C7095" s="1117" t="s">
        <v>2381</v>
      </c>
      <c r="D7095" s="1116" t="s">
        <v>4697</v>
      </c>
      <c r="E7095" s="1356">
        <v>1</v>
      </c>
      <c r="F7095" s="1256">
        <v>1</v>
      </c>
      <c r="G7095" s="1246">
        <v>1</v>
      </c>
    </row>
    <row r="7096" spans="1:7" ht="14.15" customHeight="1">
      <c r="A7096" s="1119" t="s">
        <v>3172</v>
      </c>
      <c r="B7096" s="1118" t="s">
        <v>325</v>
      </c>
      <c r="C7096" s="1117" t="s">
        <v>3172</v>
      </c>
      <c r="D7096" s="1116" t="s">
        <v>325</v>
      </c>
      <c r="E7096" s="1356">
        <v>1</v>
      </c>
      <c r="F7096" s="1256">
        <v>1</v>
      </c>
      <c r="G7096" s="1246">
        <v>1</v>
      </c>
    </row>
    <row r="7097" spans="1:7" ht="14.15" customHeight="1">
      <c r="A7097" s="1119" t="s">
        <v>5140</v>
      </c>
      <c r="B7097" s="1118" t="s">
        <v>5144</v>
      </c>
      <c r="C7097" s="1117" t="s">
        <v>5140</v>
      </c>
      <c r="D7097" s="1116" t="s">
        <v>5144</v>
      </c>
      <c r="E7097" s="1356">
        <v>1</v>
      </c>
      <c r="F7097" s="1256">
        <v>1</v>
      </c>
      <c r="G7097" s="1246">
        <v>1</v>
      </c>
    </row>
    <row r="7098" spans="1:7" ht="14.15" customHeight="1">
      <c r="A7098" s="1119" t="s">
        <v>5141</v>
      </c>
      <c r="B7098" s="1118" t="s">
        <v>5146</v>
      </c>
      <c r="C7098" s="1117" t="s">
        <v>5141</v>
      </c>
      <c r="D7098" s="1116" t="s">
        <v>5146</v>
      </c>
      <c r="E7098" s="1356">
        <v>1</v>
      </c>
      <c r="F7098" s="1256">
        <v>1</v>
      </c>
      <c r="G7098" s="1246">
        <v>1</v>
      </c>
    </row>
    <row r="7099" spans="1:7" ht="14.15" customHeight="1">
      <c r="A7099" s="1119" t="s">
        <v>5757</v>
      </c>
      <c r="B7099" s="1118" t="s">
        <v>6654</v>
      </c>
      <c r="C7099" s="1117" t="s">
        <v>5757</v>
      </c>
      <c r="D7099" s="1116" t="s">
        <v>6654</v>
      </c>
      <c r="E7099" s="1358">
        <v>1</v>
      </c>
      <c r="F7099" s="1256">
        <v>1</v>
      </c>
      <c r="G7099" s="1246">
        <v>1</v>
      </c>
    </row>
    <row r="7100" spans="1:7" ht="14.15" customHeight="1">
      <c r="A7100" s="1119" t="s">
        <v>3207</v>
      </c>
      <c r="B7100" s="1118" t="s">
        <v>5004</v>
      </c>
      <c r="C7100" s="1117" t="s">
        <v>3207</v>
      </c>
      <c r="D7100" s="1116" t="s">
        <v>5004</v>
      </c>
      <c r="E7100" s="1356">
        <v>1</v>
      </c>
      <c r="F7100" s="1256">
        <v>1</v>
      </c>
      <c r="G7100" s="1246">
        <v>1</v>
      </c>
    </row>
    <row r="7101" spans="1:7" ht="14.15" customHeight="1">
      <c r="A7101" s="1119" t="s">
        <v>5843</v>
      </c>
      <c r="B7101" s="1118" t="s">
        <v>6203</v>
      </c>
      <c r="C7101" s="1117" t="s">
        <v>5843</v>
      </c>
      <c r="D7101" s="1116" t="s">
        <v>6203</v>
      </c>
      <c r="E7101" s="1356">
        <v>1</v>
      </c>
      <c r="F7101" s="1256">
        <v>1</v>
      </c>
      <c r="G7101" s="1246">
        <v>1</v>
      </c>
    </row>
    <row r="7102" spans="1:7" ht="14.15" customHeight="1">
      <c r="A7102" s="1119" t="s">
        <v>5811</v>
      </c>
      <c r="B7102" s="1118" t="s">
        <v>6204</v>
      </c>
      <c r="C7102" s="1117" t="s">
        <v>5811</v>
      </c>
      <c r="D7102" s="1116" t="s">
        <v>6204</v>
      </c>
      <c r="E7102" s="1356">
        <v>1</v>
      </c>
      <c r="F7102" s="1256">
        <v>1</v>
      </c>
      <c r="G7102" s="1246">
        <v>1</v>
      </c>
    </row>
    <row r="7103" spans="1:7" ht="14.15" customHeight="1">
      <c r="A7103" s="1119" t="s">
        <v>4778</v>
      </c>
      <c r="B7103" s="1118" t="s">
        <v>4779</v>
      </c>
      <c r="C7103" s="1117" t="s">
        <v>4778</v>
      </c>
      <c r="D7103" s="1116" t="s">
        <v>4779</v>
      </c>
      <c r="E7103" s="1356">
        <v>1</v>
      </c>
      <c r="F7103" s="1256">
        <v>1</v>
      </c>
      <c r="G7103" s="1246">
        <v>1</v>
      </c>
    </row>
    <row r="7104" spans="1:7" ht="14.15" customHeight="1">
      <c r="A7104" s="1119" t="s">
        <v>4780</v>
      </c>
      <c r="B7104" s="1118" t="s">
        <v>4781</v>
      </c>
      <c r="C7104" s="1117" t="s">
        <v>4780</v>
      </c>
      <c r="D7104" s="1116" t="s">
        <v>4781</v>
      </c>
      <c r="E7104" s="1356">
        <v>1</v>
      </c>
      <c r="F7104" s="1256">
        <v>1</v>
      </c>
      <c r="G7104" s="1246">
        <v>1</v>
      </c>
    </row>
    <row r="7105" spans="1:7" ht="14.15" customHeight="1">
      <c r="A7105" s="1119" t="s">
        <v>3178</v>
      </c>
      <c r="B7105" s="1118" t="s">
        <v>5449</v>
      </c>
      <c r="C7105" s="1117" t="s">
        <v>3178</v>
      </c>
      <c r="D7105" s="1116" t="s">
        <v>5449</v>
      </c>
      <c r="E7105" s="1356">
        <v>1</v>
      </c>
      <c r="F7105" s="1256">
        <v>1</v>
      </c>
      <c r="G7105" s="1246">
        <v>1</v>
      </c>
    </row>
    <row r="7106" spans="1:7" ht="14.15" customHeight="1">
      <c r="A7106" s="1119" t="s">
        <v>1748</v>
      </c>
      <c r="B7106" s="1118" t="s">
        <v>5006</v>
      </c>
      <c r="C7106" s="1117" t="s">
        <v>1748</v>
      </c>
      <c r="D7106" s="1116" t="s">
        <v>5006</v>
      </c>
      <c r="E7106" s="1356">
        <v>1</v>
      </c>
      <c r="F7106" s="1256">
        <v>1</v>
      </c>
      <c r="G7106" s="1246">
        <v>1</v>
      </c>
    </row>
    <row r="7107" spans="1:7" ht="14.15" customHeight="1">
      <c r="A7107" s="1119" t="s">
        <v>4804</v>
      </c>
      <c r="B7107" s="1118" t="s">
        <v>4805</v>
      </c>
      <c r="C7107" s="1117" t="s">
        <v>4804</v>
      </c>
      <c r="D7107" s="1116" t="s">
        <v>4805</v>
      </c>
      <c r="E7107" s="1356">
        <v>1</v>
      </c>
      <c r="F7107" s="1256">
        <v>1</v>
      </c>
      <c r="G7107" s="1246">
        <v>1</v>
      </c>
    </row>
    <row r="7108" spans="1:7" ht="14.15" customHeight="1">
      <c r="A7108" s="1119" t="s">
        <v>3027</v>
      </c>
      <c r="B7108" s="1118" t="s">
        <v>4993</v>
      </c>
      <c r="C7108" s="1117" t="s">
        <v>3027</v>
      </c>
      <c r="D7108" s="1116" t="s">
        <v>4993</v>
      </c>
      <c r="E7108" s="1356">
        <v>1</v>
      </c>
      <c r="F7108" s="1256">
        <v>1</v>
      </c>
      <c r="G7108" s="1246">
        <v>1</v>
      </c>
    </row>
    <row r="7109" spans="1:7" ht="14.15" customHeight="1">
      <c r="A7109" s="1119" t="s">
        <v>3029</v>
      </c>
      <c r="B7109" s="1118" t="s">
        <v>4994</v>
      </c>
      <c r="C7109" s="1117" t="s">
        <v>3029</v>
      </c>
      <c r="D7109" s="1116" t="s">
        <v>4994</v>
      </c>
      <c r="E7109" s="1356">
        <v>1</v>
      </c>
      <c r="F7109" s="1256">
        <v>1</v>
      </c>
      <c r="G7109" s="1246">
        <v>1</v>
      </c>
    </row>
    <row r="7110" spans="1:7" ht="14.15" customHeight="1">
      <c r="A7110" s="1119" t="s">
        <v>7863</v>
      </c>
      <c r="B7110" s="1118" t="s">
        <v>7954</v>
      </c>
      <c r="C7110" s="1117" t="s">
        <v>7863</v>
      </c>
      <c r="D7110" s="1116" t="s">
        <v>7954</v>
      </c>
      <c r="E7110" s="1356">
        <v>1</v>
      </c>
      <c r="F7110" s="1256">
        <v>1</v>
      </c>
      <c r="G7110" s="1246">
        <v>1</v>
      </c>
    </row>
    <row r="7111" spans="1:7" ht="14.15" customHeight="1">
      <c r="A7111" s="1119" t="s">
        <v>7761</v>
      </c>
      <c r="B7111" s="1118" t="s">
        <v>7951</v>
      </c>
      <c r="C7111" s="1117" t="s">
        <v>7761</v>
      </c>
      <c r="D7111" s="1116" t="s">
        <v>7951</v>
      </c>
      <c r="E7111" s="1356">
        <v>1</v>
      </c>
      <c r="F7111" s="1256">
        <v>1</v>
      </c>
      <c r="G7111" s="1246">
        <v>1</v>
      </c>
    </row>
    <row r="7112" spans="1:7" ht="14.15" customHeight="1">
      <c r="A7112" s="1119" t="s">
        <v>7871</v>
      </c>
      <c r="B7112" s="1118" t="s">
        <v>7956</v>
      </c>
      <c r="C7112" s="1117" t="s">
        <v>7871</v>
      </c>
      <c r="D7112" s="1116" t="s">
        <v>7956</v>
      </c>
      <c r="E7112" s="1356">
        <v>1</v>
      </c>
      <c r="F7112" s="1256">
        <v>1</v>
      </c>
      <c r="G7112" s="1246">
        <v>1</v>
      </c>
    </row>
    <row r="7113" spans="1:7" ht="14.15" customHeight="1">
      <c r="A7113" s="1119" t="s">
        <v>7898</v>
      </c>
      <c r="B7113" s="1118" t="s">
        <v>7953</v>
      </c>
      <c r="C7113" s="1117" t="s">
        <v>7898</v>
      </c>
      <c r="D7113" s="1116" t="s">
        <v>7953</v>
      </c>
      <c r="E7113" s="1356">
        <v>1</v>
      </c>
      <c r="F7113" s="1256">
        <v>1</v>
      </c>
      <c r="G7113" s="1246">
        <v>1</v>
      </c>
    </row>
    <row r="7114" spans="1:7" ht="14.15" customHeight="1">
      <c r="A7114" s="1119" t="s">
        <v>4806</v>
      </c>
      <c r="B7114" s="1118" t="s">
        <v>4807</v>
      </c>
      <c r="C7114" s="1117" t="s">
        <v>4806</v>
      </c>
      <c r="D7114" s="1116" t="s">
        <v>4807</v>
      </c>
      <c r="E7114" s="1356">
        <v>1</v>
      </c>
      <c r="F7114" s="1256">
        <v>1</v>
      </c>
      <c r="G7114" s="1246">
        <v>1</v>
      </c>
    </row>
    <row r="7115" spans="1:7" ht="14.15" customHeight="1">
      <c r="A7115" s="1119" t="s">
        <v>7865</v>
      </c>
      <c r="B7115" s="1118" t="s">
        <v>7948</v>
      </c>
      <c r="C7115" s="1117" t="s">
        <v>7865</v>
      </c>
      <c r="D7115" s="1116" t="s">
        <v>7948</v>
      </c>
      <c r="E7115" s="1356">
        <v>1</v>
      </c>
      <c r="F7115" s="1256">
        <v>1</v>
      </c>
      <c r="G7115" s="1246">
        <v>1</v>
      </c>
    </row>
    <row r="7116" spans="1:7" ht="14.15" customHeight="1">
      <c r="A7116" s="1119" t="s">
        <v>7885</v>
      </c>
      <c r="B7116" s="1118" t="s">
        <v>7957</v>
      </c>
      <c r="C7116" s="1117" t="s">
        <v>7885</v>
      </c>
      <c r="D7116" s="1116" t="s">
        <v>7957</v>
      </c>
      <c r="E7116" s="1356">
        <v>1</v>
      </c>
      <c r="F7116" s="1256">
        <v>1</v>
      </c>
      <c r="G7116" s="1246">
        <v>1</v>
      </c>
    </row>
    <row r="7117" spans="1:7" ht="14.15" customHeight="1">
      <c r="A7117" s="1119" t="s">
        <v>7846</v>
      </c>
      <c r="B7117" s="1118" t="s">
        <v>7950</v>
      </c>
      <c r="C7117" s="1117" t="s">
        <v>7846</v>
      </c>
      <c r="D7117" s="1116" t="s">
        <v>7950</v>
      </c>
      <c r="E7117" s="1356">
        <v>1</v>
      </c>
      <c r="F7117" s="1256">
        <v>1</v>
      </c>
      <c r="G7117" s="1246">
        <v>1</v>
      </c>
    </row>
    <row r="7118" spans="1:7" ht="14.15" customHeight="1">
      <c r="A7118" s="1119" t="s">
        <v>7850</v>
      </c>
      <c r="B7118" s="1118" t="s">
        <v>7959</v>
      </c>
      <c r="C7118" s="1117" t="s">
        <v>7850</v>
      </c>
      <c r="D7118" s="1116" t="s">
        <v>7959</v>
      </c>
      <c r="E7118" s="1356">
        <v>1</v>
      </c>
      <c r="F7118" s="1256">
        <v>1</v>
      </c>
      <c r="G7118" s="1246">
        <v>1</v>
      </c>
    </row>
    <row r="7119" spans="1:7" ht="14.15" customHeight="1">
      <c r="A7119" s="1119" t="s">
        <v>7867</v>
      </c>
      <c r="B7119" s="1118" t="s">
        <v>7955</v>
      </c>
      <c r="C7119" s="1117" t="s">
        <v>7867</v>
      </c>
      <c r="D7119" s="1116" t="s">
        <v>7955</v>
      </c>
      <c r="E7119" s="1356">
        <v>1</v>
      </c>
      <c r="F7119" s="1256">
        <v>1</v>
      </c>
      <c r="G7119" s="1246">
        <v>1</v>
      </c>
    </row>
    <row r="7120" spans="1:7" ht="14.15" customHeight="1">
      <c r="A7120" s="1119" t="s">
        <v>7887</v>
      </c>
      <c r="B7120" s="1118" t="s">
        <v>7952</v>
      </c>
      <c r="C7120" s="1117" t="s">
        <v>7887</v>
      </c>
      <c r="D7120" s="1116" t="s">
        <v>7952</v>
      </c>
      <c r="E7120" s="1356">
        <v>1</v>
      </c>
      <c r="F7120" s="1256">
        <v>1</v>
      </c>
      <c r="G7120" s="1246">
        <v>1</v>
      </c>
    </row>
    <row r="7121" spans="1:7" ht="14.15" customHeight="1">
      <c r="A7121" s="1119" t="s">
        <v>7869</v>
      </c>
      <c r="B7121" s="1118" t="s">
        <v>7949</v>
      </c>
      <c r="C7121" s="1117" t="s">
        <v>7869</v>
      </c>
      <c r="D7121" s="1116" t="s">
        <v>7949</v>
      </c>
      <c r="E7121" s="1356">
        <v>1</v>
      </c>
      <c r="F7121" s="1256">
        <v>1</v>
      </c>
      <c r="G7121" s="1246">
        <v>1</v>
      </c>
    </row>
    <row r="7122" spans="1:7" ht="14.15" customHeight="1">
      <c r="A7122" s="1119" t="s">
        <v>7889</v>
      </c>
      <c r="B7122" s="1118" t="s">
        <v>7958</v>
      </c>
      <c r="C7122" s="1117" t="s">
        <v>7889</v>
      </c>
      <c r="D7122" s="1116" t="s">
        <v>7958</v>
      </c>
      <c r="E7122" s="1356">
        <v>1</v>
      </c>
      <c r="F7122" s="1256">
        <v>1</v>
      </c>
      <c r="G7122" s="1246">
        <v>1</v>
      </c>
    </row>
    <row r="7123" spans="1:7" ht="14.15" customHeight="1">
      <c r="A7123" s="1119" t="s">
        <v>3060</v>
      </c>
      <c r="B7123" s="1118" t="s">
        <v>3500</v>
      </c>
      <c r="C7123" s="1117" t="s">
        <v>3060</v>
      </c>
      <c r="D7123" s="1116" t="s">
        <v>3500</v>
      </c>
      <c r="E7123" s="1356">
        <v>1</v>
      </c>
      <c r="F7123" s="1256">
        <v>1</v>
      </c>
      <c r="G7123" s="1246">
        <v>1</v>
      </c>
    </row>
    <row r="7124" spans="1:7" ht="14.15" customHeight="1">
      <c r="A7124" s="1119" t="s">
        <v>3405</v>
      </c>
      <c r="B7124" s="1118" t="s">
        <v>3114</v>
      </c>
      <c r="C7124" s="1117" t="s">
        <v>3405</v>
      </c>
      <c r="D7124" s="1116" t="s">
        <v>3114</v>
      </c>
      <c r="E7124" s="1356">
        <v>1</v>
      </c>
      <c r="F7124" s="1256">
        <v>1</v>
      </c>
      <c r="G7124" s="1246">
        <v>1</v>
      </c>
    </row>
    <row r="7125" spans="1:7" ht="14.15" customHeight="1">
      <c r="A7125" s="1119" t="s">
        <v>4784</v>
      </c>
      <c r="B7125" s="1118" t="s">
        <v>4785</v>
      </c>
      <c r="C7125" s="1117" t="s">
        <v>4784</v>
      </c>
      <c r="D7125" s="1116" t="s">
        <v>4785</v>
      </c>
      <c r="E7125" s="1356">
        <v>1</v>
      </c>
      <c r="F7125" s="1256">
        <v>1</v>
      </c>
      <c r="G7125" s="1246">
        <v>1</v>
      </c>
    </row>
    <row r="7126" spans="1:7" ht="14.15" customHeight="1">
      <c r="A7126" s="1119" t="s">
        <v>4786</v>
      </c>
      <c r="B7126" s="1118" t="s">
        <v>4787</v>
      </c>
      <c r="C7126" s="1117" t="s">
        <v>4786</v>
      </c>
      <c r="D7126" s="1116" t="s">
        <v>4787</v>
      </c>
      <c r="E7126" s="1356">
        <v>1</v>
      </c>
      <c r="F7126" s="1256">
        <v>1</v>
      </c>
      <c r="G7126" s="1246">
        <v>1</v>
      </c>
    </row>
    <row r="7127" spans="1:7" ht="14.15" customHeight="1">
      <c r="A7127" s="1119" t="s">
        <v>4772</v>
      </c>
      <c r="B7127" s="1118" t="s">
        <v>1790</v>
      </c>
      <c r="C7127" s="1117" t="s">
        <v>4772</v>
      </c>
      <c r="D7127" s="1116" t="s">
        <v>1790</v>
      </c>
      <c r="E7127" s="1356">
        <v>1</v>
      </c>
      <c r="F7127" s="1256">
        <v>1</v>
      </c>
      <c r="G7127" s="1246">
        <v>1</v>
      </c>
    </row>
    <row r="7128" spans="1:7" ht="14.15" customHeight="1">
      <c r="A7128" s="1119" t="s">
        <v>4776</v>
      </c>
      <c r="B7128" s="1118" t="s">
        <v>4777</v>
      </c>
      <c r="C7128" s="1117" t="s">
        <v>4776</v>
      </c>
      <c r="D7128" s="1116" t="s">
        <v>4777</v>
      </c>
      <c r="E7128" s="1356">
        <v>1</v>
      </c>
      <c r="F7128" s="1256">
        <v>1</v>
      </c>
      <c r="G7128" s="1246">
        <v>1</v>
      </c>
    </row>
    <row r="7129" spans="1:7" ht="14.15" customHeight="1">
      <c r="A7129" s="1119" t="s">
        <v>5169</v>
      </c>
      <c r="B7129" s="1118" t="s">
        <v>1791</v>
      </c>
      <c r="C7129" s="1117" t="s">
        <v>5169</v>
      </c>
      <c r="D7129" s="1116" t="s">
        <v>1791</v>
      </c>
      <c r="E7129" s="1356">
        <v>1</v>
      </c>
      <c r="F7129" s="1256">
        <v>1</v>
      </c>
      <c r="G7129" s="1246">
        <v>1</v>
      </c>
    </row>
    <row r="7130" spans="1:7" ht="14.15" customHeight="1">
      <c r="A7130" s="1119" t="s">
        <v>4774</v>
      </c>
      <c r="B7130" s="1118" t="s">
        <v>4775</v>
      </c>
      <c r="C7130" s="1117" t="s">
        <v>4774</v>
      </c>
      <c r="D7130" s="1116" t="s">
        <v>4775</v>
      </c>
      <c r="E7130" s="1358">
        <v>1</v>
      </c>
      <c r="F7130" s="1256">
        <v>1</v>
      </c>
      <c r="G7130" s="1246">
        <v>1</v>
      </c>
    </row>
    <row r="7131" spans="1:7" ht="14.15" customHeight="1">
      <c r="A7131" s="1119" t="s">
        <v>3540</v>
      </c>
      <c r="B7131" s="1118" t="s">
        <v>419</v>
      </c>
      <c r="C7131" s="1117" t="s">
        <v>3540</v>
      </c>
      <c r="D7131" s="1116" t="s">
        <v>419</v>
      </c>
      <c r="E7131" s="1356">
        <v>1</v>
      </c>
      <c r="F7131" s="1256">
        <v>1</v>
      </c>
      <c r="G7131" s="1246">
        <v>1</v>
      </c>
    </row>
    <row r="7132" spans="1:7" ht="14.15" customHeight="1">
      <c r="A7132" s="1119" t="s">
        <v>7204</v>
      </c>
      <c r="B7132" s="1118" t="s">
        <v>7254</v>
      </c>
      <c r="C7132" s="1117" t="s">
        <v>7204</v>
      </c>
      <c r="D7132" s="1116" t="s">
        <v>7254</v>
      </c>
      <c r="E7132" s="1356">
        <v>1</v>
      </c>
      <c r="F7132" s="1256">
        <v>1</v>
      </c>
      <c r="G7132" s="1246">
        <v>1</v>
      </c>
    </row>
    <row r="7133" spans="1:7" ht="14.15" customHeight="1">
      <c r="A7133" s="1119" t="s">
        <v>7438</v>
      </c>
      <c r="B7133" s="1118" t="s">
        <v>8126</v>
      </c>
      <c r="C7133" s="1117" t="s">
        <v>7438</v>
      </c>
      <c r="D7133" s="1116" t="s">
        <v>8126</v>
      </c>
      <c r="E7133" s="1356">
        <v>1</v>
      </c>
      <c r="F7133" s="1256">
        <v>1</v>
      </c>
      <c r="G7133" s="1246">
        <v>1</v>
      </c>
    </row>
    <row r="7134" spans="1:7" ht="14.15" customHeight="1">
      <c r="A7134" s="1119" t="s">
        <v>4526</v>
      </c>
      <c r="B7134" s="1118" t="s">
        <v>1245</v>
      </c>
      <c r="C7134" s="1117" t="s">
        <v>4526</v>
      </c>
      <c r="D7134" s="1116" t="s">
        <v>1245</v>
      </c>
      <c r="E7134" s="1356">
        <v>1</v>
      </c>
      <c r="F7134" s="1256">
        <v>1</v>
      </c>
      <c r="G7134" s="1246">
        <v>1</v>
      </c>
    </row>
    <row r="7135" spans="1:7" ht="14.15" customHeight="1">
      <c r="A7135" s="1119" t="s">
        <v>4788</v>
      </c>
      <c r="B7135" s="1118" t="s">
        <v>4789</v>
      </c>
      <c r="C7135" s="1117" t="s">
        <v>4788</v>
      </c>
      <c r="D7135" s="1116" t="s">
        <v>4789</v>
      </c>
      <c r="E7135" s="1356">
        <v>1</v>
      </c>
      <c r="F7135" s="1256">
        <v>1</v>
      </c>
      <c r="G7135" s="1246">
        <v>1</v>
      </c>
    </row>
    <row r="7136" spans="1:7" ht="14.15" customHeight="1">
      <c r="A7136" s="1119" t="s">
        <v>730</v>
      </c>
      <c r="B7136" s="1118" t="s">
        <v>3389</v>
      </c>
      <c r="C7136" s="1117" t="s">
        <v>730</v>
      </c>
      <c r="D7136" s="1116" t="s">
        <v>3389</v>
      </c>
      <c r="E7136" s="1356">
        <v>1</v>
      </c>
      <c r="F7136" s="1256">
        <v>1</v>
      </c>
      <c r="G7136" s="1246">
        <v>1</v>
      </c>
    </row>
    <row r="7137" spans="1:7" ht="14.15" customHeight="1">
      <c r="A7137" s="1119" t="s">
        <v>731</v>
      </c>
      <c r="B7137" s="1118" t="s">
        <v>1043</v>
      </c>
      <c r="C7137" s="1117" t="s">
        <v>731</v>
      </c>
      <c r="D7137" s="1116" t="s">
        <v>1043</v>
      </c>
      <c r="E7137" s="1356">
        <v>1</v>
      </c>
      <c r="F7137" s="1256">
        <v>1</v>
      </c>
      <c r="G7137" s="1246">
        <v>1</v>
      </c>
    </row>
    <row r="7138" spans="1:7" ht="14.15" customHeight="1">
      <c r="A7138" s="1119" t="s">
        <v>315</v>
      </c>
      <c r="B7138" s="1118" t="s">
        <v>316</v>
      </c>
      <c r="C7138" s="1117" t="s">
        <v>315</v>
      </c>
      <c r="D7138" s="1116" t="s">
        <v>316</v>
      </c>
      <c r="E7138" s="1356">
        <v>1</v>
      </c>
      <c r="F7138" s="1256">
        <v>1</v>
      </c>
      <c r="G7138" s="1246">
        <v>1</v>
      </c>
    </row>
    <row r="7139" spans="1:7" ht="14.15" customHeight="1">
      <c r="A7139" s="1119" t="s">
        <v>5217</v>
      </c>
      <c r="B7139" s="1118" t="s">
        <v>5218</v>
      </c>
      <c r="C7139" s="1117" t="s">
        <v>5217</v>
      </c>
      <c r="D7139" s="1116" t="s">
        <v>5218</v>
      </c>
      <c r="E7139" s="1356">
        <v>1</v>
      </c>
      <c r="F7139" s="1256">
        <v>1</v>
      </c>
      <c r="G7139" s="1246">
        <v>1</v>
      </c>
    </row>
    <row r="7140" spans="1:7" ht="14.15" customHeight="1">
      <c r="A7140" s="1119" t="s">
        <v>5233</v>
      </c>
      <c r="B7140" s="1118" t="s">
        <v>5234</v>
      </c>
      <c r="C7140" s="1117" t="s">
        <v>5233</v>
      </c>
      <c r="D7140" s="1116" t="s">
        <v>5234</v>
      </c>
      <c r="E7140" s="1356">
        <v>1</v>
      </c>
      <c r="F7140" s="1256">
        <v>1</v>
      </c>
      <c r="G7140" s="1246">
        <v>1</v>
      </c>
    </row>
    <row r="7141" spans="1:7" ht="14.15" customHeight="1">
      <c r="A7141" s="1119" t="s">
        <v>5219</v>
      </c>
      <c r="B7141" s="1118" t="s">
        <v>5220</v>
      </c>
      <c r="C7141" s="1117" t="s">
        <v>5219</v>
      </c>
      <c r="D7141" s="1116" t="s">
        <v>5220</v>
      </c>
      <c r="E7141" s="1356">
        <v>1</v>
      </c>
      <c r="F7141" s="1256">
        <v>1</v>
      </c>
      <c r="G7141" s="1246">
        <v>1</v>
      </c>
    </row>
    <row r="7142" spans="1:7" ht="14.15" customHeight="1">
      <c r="A7142" s="1119" t="s">
        <v>5223</v>
      </c>
      <c r="B7142" s="1118" t="s">
        <v>5224</v>
      </c>
      <c r="C7142" s="1117" t="s">
        <v>5223</v>
      </c>
      <c r="D7142" s="1116" t="s">
        <v>5224</v>
      </c>
      <c r="E7142" s="1356">
        <v>1</v>
      </c>
      <c r="F7142" s="1256">
        <v>1</v>
      </c>
      <c r="G7142" s="1246">
        <v>1</v>
      </c>
    </row>
    <row r="7143" spans="1:7" ht="14.15" customHeight="1">
      <c r="A7143" s="1119" t="s">
        <v>5239</v>
      </c>
      <c r="B7143" s="1118" t="s">
        <v>5240</v>
      </c>
      <c r="C7143" s="1117" t="s">
        <v>5239</v>
      </c>
      <c r="D7143" s="1116" t="s">
        <v>5240</v>
      </c>
      <c r="E7143" s="1356">
        <v>1</v>
      </c>
      <c r="F7143" s="1256">
        <v>1</v>
      </c>
      <c r="G7143" s="1246">
        <v>1</v>
      </c>
    </row>
    <row r="7144" spans="1:7" ht="14.15" customHeight="1">
      <c r="A7144" s="1119" t="s">
        <v>5241</v>
      </c>
      <c r="B7144" s="1118" t="s">
        <v>5242</v>
      </c>
      <c r="C7144" s="1117" t="s">
        <v>5241</v>
      </c>
      <c r="D7144" s="1116" t="s">
        <v>5242</v>
      </c>
      <c r="E7144" s="1356">
        <v>1</v>
      </c>
      <c r="F7144" s="1256">
        <v>1</v>
      </c>
      <c r="G7144" s="1246">
        <v>1</v>
      </c>
    </row>
    <row r="7145" spans="1:7" ht="14.15" customHeight="1">
      <c r="A7145" s="1119" t="s">
        <v>1300</v>
      </c>
      <c r="B7145" s="1118" t="s">
        <v>4726</v>
      </c>
      <c r="C7145" s="1117" t="s">
        <v>1300</v>
      </c>
      <c r="D7145" s="1116" t="s">
        <v>4726</v>
      </c>
      <c r="E7145" s="1356">
        <v>1</v>
      </c>
      <c r="F7145" s="1256">
        <v>1</v>
      </c>
      <c r="G7145" s="1246">
        <v>1</v>
      </c>
    </row>
    <row r="7146" spans="1:7" ht="14.15" customHeight="1">
      <c r="A7146" s="1119" t="s">
        <v>7434</v>
      </c>
      <c r="B7146" s="1118" t="s">
        <v>8127</v>
      </c>
      <c r="C7146" s="1117" t="s">
        <v>7434</v>
      </c>
      <c r="D7146" s="1116" t="s">
        <v>8127</v>
      </c>
      <c r="E7146" s="1356">
        <v>1</v>
      </c>
      <c r="F7146" s="1256">
        <v>1</v>
      </c>
      <c r="G7146" s="1246">
        <v>1</v>
      </c>
    </row>
    <row r="7147" spans="1:7" ht="14.15" customHeight="1">
      <c r="A7147" s="1119" t="s">
        <v>7434</v>
      </c>
      <c r="B7147" s="1118" t="s">
        <v>8127</v>
      </c>
      <c r="C7147" s="1117" t="s">
        <v>7434</v>
      </c>
      <c r="D7147" s="1116" t="s">
        <v>8127</v>
      </c>
      <c r="E7147" s="1356">
        <v>1</v>
      </c>
      <c r="F7147" s="1256">
        <v>1</v>
      </c>
      <c r="G7147" s="1246">
        <v>1</v>
      </c>
    </row>
    <row r="7148" spans="1:7" ht="14.15" customHeight="1">
      <c r="A7148" s="1119" t="s">
        <v>4796</v>
      </c>
      <c r="B7148" s="1118" t="s">
        <v>4797</v>
      </c>
      <c r="C7148" s="1117" t="s">
        <v>4796</v>
      </c>
      <c r="D7148" s="1116" t="s">
        <v>4797</v>
      </c>
      <c r="E7148" s="1356">
        <v>1</v>
      </c>
      <c r="F7148" s="1256">
        <v>1</v>
      </c>
      <c r="G7148" s="1246">
        <v>1</v>
      </c>
    </row>
    <row r="7149" spans="1:7" ht="14.15" customHeight="1">
      <c r="A7149" s="1119" t="s">
        <v>4798</v>
      </c>
      <c r="B7149" s="1118" t="s">
        <v>4799</v>
      </c>
      <c r="C7149" s="1117" t="s">
        <v>4798</v>
      </c>
      <c r="D7149" s="1116" t="s">
        <v>4799</v>
      </c>
      <c r="E7149" s="1356">
        <v>1</v>
      </c>
      <c r="F7149" s="1256">
        <v>1</v>
      </c>
      <c r="G7149" s="1246">
        <v>1</v>
      </c>
    </row>
    <row r="7150" spans="1:7" ht="14.15" customHeight="1">
      <c r="A7150" s="1119" t="s">
        <v>4800</v>
      </c>
      <c r="B7150" s="1118" t="s">
        <v>4801</v>
      </c>
      <c r="C7150" s="1117" t="s">
        <v>4800</v>
      </c>
      <c r="D7150" s="1116" t="s">
        <v>4801</v>
      </c>
      <c r="E7150" s="1356">
        <v>1</v>
      </c>
      <c r="F7150" s="1256">
        <v>1</v>
      </c>
      <c r="G7150" s="1246">
        <v>1</v>
      </c>
    </row>
    <row r="7151" spans="1:7" ht="14.15" customHeight="1">
      <c r="A7151" s="1119" t="s">
        <v>7900</v>
      </c>
      <c r="B7151" s="1118" t="s">
        <v>4916</v>
      </c>
      <c r="C7151" s="1117" t="s">
        <v>7900</v>
      </c>
      <c r="D7151" s="1116" t="s">
        <v>4916</v>
      </c>
      <c r="E7151" s="1356">
        <v>1</v>
      </c>
      <c r="F7151" s="1256">
        <v>1</v>
      </c>
      <c r="G7151" s="1246">
        <v>1</v>
      </c>
    </row>
    <row r="7152" spans="1:7" ht="14.15" customHeight="1">
      <c r="A7152" s="1119" t="s">
        <v>4430</v>
      </c>
      <c r="B7152" s="1118" t="s">
        <v>1623</v>
      </c>
      <c r="C7152" s="1117" t="s">
        <v>4430</v>
      </c>
      <c r="D7152" s="1116" t="s">
        <v>1623</v>
      </c>
      <c r="E7152" s="1356">
        <v>1</v>
      </c>
      <c r="F7152" s="1256">
        <v>1</v>
      </c>
      <c r="G7152" s="1246">
        <v>1</v>
      </c>
    </row>
    <row r="7153" spans="1:7" hidden="1">
      <c r="A7153" s="1119" t="s">
        <v>5956</v>
      </c>
      <c r="B7153" s="1118" t="s">
        <v>5957</v>
      </c>
      <c r="C7153" s="1117" t="s">
        <v>5857</v>
      </c>
      <c r="D7153" s="1116" t="s">
        <v>7289</v>
      </c>
      <c r="E7153" s="1356">
        <v>0.28799999999999998</v>
      </c>
      <c r="F7153" s="1256">
        <v>1</v>
      </c>
      <c r="G7153" s="1246">
        <v>0.28799999999999998</v>
      </c>
    </row>
    <row r="7154" spans="1:7" hidden="1">
      <c r="A7154" s="1119" t="s">
        <v>5956</v>
      </c>
      <c r="B7154" s="1118" t="s">
        <v>5957</v>
      </c>
      <c r="C7154" s="1117" t="s">
        <v>6660</v>
      </c>
      <c r="D7154" s="1116" t="s">
        <v>6661</v>
      </c>
      <c r="E7154" s="1356">
        <v>8.0000000000000004E-4</v>
      </c>
      <c r="F7154" s="1256">
        <v>1</v>
      </c>
      <c r="G7154" s="1246">
        <v>8.0000000000000004E-4</v>
      </c>
    </row>
    <row r="7155" spans="1:7" hidden="1">
      <c r="A7155" s="1119" t="s">
        <v>2645</v>
      </c>
      <c r="B7155" s="1118" t="s">
        <v>1625</v>
      </c>
      <c r="C7155" s="1117" t="s">
        <v>2645</v>
      </c>
      <c r="D7155" s="1116" t="s">
        <v>1625</v>
      </c>
      <c r="E7155" s="1356">
        <v>1</v>
      </c>
      <c r="F7155" s="1256">
        <v>1</v>
      </c>
      <c r="G7155" s="1246">
        <v>1</v>
      </c>
    </row>
    <row r="7156" spans="1:7" hidden="1">
      <c r="A7156" s="1119" t="s">
        <v>5958</v>
      </c>
      <c r="B7156" s="1118" t="s">
        <v>5959</v>
      </c>
      <c r="C7156" s="1117" t="s">
        <v>5857</v>
      </c>
      <c r="D7156" s="1116" t="s">
        <v>7289</v>
      </c>
      <c r="E7156" s="1358">
        <v>0.28799999999999998</v>
      </c>
      <c r="F7156" s="1256">
        <v>1</v>
      </c>
      <c r="G7156" s="1246">
        <v>0.28799999999999998</v>
      </c>
    </row>
    <row r="7157" spans="1:7" hidden="1">
      <c r="A7157" s="1119" t="s">
        <v>5958</v>
      </c>
      <c r="B7157" s="1118" t="s">
        <v>5959</v>
      </c>
      <c r="C7157" s="1117" t="s">
        <v>6660</v>
      </c>
      <c r="D7157" s="1116" t="s">
        <v>6661</v>
      </c>
      <c r="E7157" s="1356">
        <v>8.0000000000000004E-4</v>
      </c>
      <c r="F7157" s="1256">
        <v>1</v>
      </c>
      <c r="G7157" s="1246">
        <v>8.0000000000000004E-4</v>
      </c>
    </row>
    <row r="7158" spans="1:7" hidden="1">
      <c r="A7158" s="1119" t="s">
        <v>7364</v>
      </c>
      <c r="B7158" s="1118" t="s">
        <v>8128</v>
      </c>
      <c r="C7158" s="1117" t="s">
        <v>7346</v>
      </c>
      <c r="D7158" s="1116" t="s">
        <v>7352</v>
      </c>
      <c r="E7158" s="1356">
        <v>0.124</v>
      </c>
      <c r="F7158" s="1256">
        <v>1</v>
      </c>
      <c r="G7158" s="1246">
        <v>0.124</v>
      </c>
    </row>
    <row r="7159" spans="1:7" hidden="1">
      <c r="A7159" s="1119" t="s">
        <v>7364</v>
      </c>
      <c r="B7159" s="1118" t="s">
        <v>8128</v>
      </c>
      <c r="C7159" s="1117" t="s">
        <v>6660</v>
      </c>
      <c r="D7159" s="1116" t="s">
        <v>6661</v>
      </c>
      <c r="E7159" s="1356">
        <v>8.0000000000000004E-4</v>
      </c>
      <c r="F7159" s="1256">
        <v>1</v>
      </c>
      <c r="G7159" s="1246">
        <v>8.0000000000000004E-4</v>
      </c>
    </row>
    <row r="7160" spans="1:7" hidden="1">
      <c r="A7160" s="1119" t="s">
        <v>1630</v>
      </c>
      <c r="B7160" s="1118" t="s">
        <v>1631</v>
      </c>
      <c r="C7160" s="1117" t="s">
        <v>1630</v>
      </c>
      <c r="D7160" s="1116" t="s">
        <v>1631</v>
      </c>
      <c r="E7160" s="1356">
        <v>1</v>
      </c>
      <c r="F7160" s="1256">
        <v>1</v>
      </c>
      <c r="G7160" s="1246">
        <v>1</v>
      </c>
    </row>
    <row r="7161" spans="1:7" hidden="1">
      <c r="A7161" s="1119" t="s">
        <v>1632</v>
      </c>
      <c r="B7161" s="1118" t="s">
        <v>1633</v>
      </c>
      <c r="C7161" s="1117" t="s">
        <v>1632</v>
      </c>
      <c r="D7161" s="1116" t="s">
        <v>1633</v>
      </c>
      <c r="E7161" s="1356">
        <v>1</v>
      </c>
      <c r="F7161" s="1256">
        <v>1</v>
      </c>
      <c r="G7161" s="1246">
        <v>1</v>
      </c>
    </row>
    <row r="7162" spans="1:7" hidden="1">
      <c r="A7162" s="1119" t="s">
        <v>7035</v>
      </c>
      <c r="B7162" s="1118" t="s">
        <v>7137</v>
      </c>
      <c r="C7162" s="1117" t="s">
        <v>7035</v>
      </c>
      <c r="D7162" s="1116" t="s">
        <v>7137</v>
      </c>
      <c r="E7162" s="1356">
        <v>1</v>
      </c>
      <c r="F7162" s="1256">
        <v>1</v>
      </c>
      <c r="G7162" s="1246">
        <v>1</v>
      </c>
    </row>
    <row r="7163" spans="1:7" hidden="1">
      <c r="A7163" s="1119" t="s">
        <v>569</v>
      </c>
      <c r="B7163" s="1118" t="s">
        <v>2993</v>
      </c>
      <c r="C7163" s="1117" t="s">
        <v>569</v>
      </c>
      <c r="D7163" s="1116" t="s">
        <v>2993</v>
      </c>
      <c r="E7163" s="1356">
        <v>1</v>
      </c>
      <c r="F7163" s="1256">
        <v>1</v>
      </c>
      <c r="G7163" s="1246">
        <v>1</v>
      </c>
    </row>
    <row r="7164" spans="1:7" hidden="1">
      <c r="A7164" s="1119" t="s">
        <v>6049</v>
      </c>
      <c r="B7164" s="1118" t="s">
        <v>6124</v>
      </c>
      <c r="C7164" s="1117" t="s">
        <v>6049</v>
      </c>
      <c r="D7164" s="1116" t="s">
        <v>6124</v>
      </c>
      <c r="E7164" s="1356">
        <v>1</v>
      </c>
      <c r="F7164" s="1256">
        <v>1</v>
      </c>
      <c r="G7164" s="1246">
        <v>1</v>
      </c>
    </row>
    <row r="7165" spans="1:7" hidden="1">
      <c r="A7165" s="1119" t="s">
        <v>5835</v>
      </c>
      <c r="B7165" s="1118" t="s">
        <v>6206</v>
      </c>
      <c r="C7165" s="1117" t="s">
        <v>5835</v>
      </c>
      <c r="D7165" s="1116" t="s">
        <v>6206</v>
      </c>
      <c r="E7165" s="1356">
        <v>1</v>
      </c>
      <c r="F7165" s="1256">
        <v>1</v>
      </c>
      <c r="G7165" s="1246">
        <v>1</v>
      </c>
    </row>
    <row r="7166" spans="1:7" hidden="1">
      <c r="A7166" s="1119" t="s">
        <v>5678</v>
      </c>
      <c r="B7166" s="1118" t="s">
        <v>5679</v>
      </c>
      <c r="C7166" s="1117" t="s">
        <v>5678</v>
      </c>
      <c r="D7166" s="1116" t="s">
        <v>5679</v>
      </c>
      <c r="E7166" s="1356">
        <v>1</v>
      </c>
      <c r="F7166" s="1256">
        <v>1</v>
      </c>
      <c r="G7166" s="1246">
        <v>1</v>
      </c>
    </row>
    <row r="7167" spans="1:7" hidden="1">
      <c r="A7167" s="1119" t="s">
        <v>5980</v>
      </c>
      <c r="B7167" s="1118" t="s">
        <v>6123</v>
      </c>
      <c r="C7167" s="1117" t="s">
        <v>5980</v>
      </c>
      <c r="D7167" s="1116" t="s">
        <v>6123</v>
      </c>
      <c r="E7167" s="1356">
        <v>1</v>
      </c>
      <c r="F7167" s="1256">
        <v>1</v>
      </c>
      <c r="G7167" s="1246">
        <v>1</v>
      </c>
    </row>
    <row r="7168" spans="1:7" hidden="1">
      <c r="A7168" s="1119" t="s">
        <v>7344</v>
      </c>
      <c r="B7168" s="1118" t="s">
        <v>7350</v>
      </c>
      <c r="C7168" s="1117" t="s">
        <v>7344</v>
      </c>
      <c r="D7168" s="1116" t="s">
        <v>7350</v>
      </c>
      <c r="E7168" s="1356">
        <v>1</v>
      </c>
      <c r="F7168" s="1256">
        <v>1</v>
      </c>
      <c r="G7168" s="1246">
        <v>1</v>
      </c>
    </row>
    <row r="7169" spans="1:7" hidden="1">
      <c r="A7169" s="1119" t="s">
        <v>2164</v>
      </c>
      <c r="B7169" s="1118" t="s">
        <v>676</v>
      </c>
      <c r="C7169" s="1117" t="s">
        <v>4402</v>
      </c>
      <c r="D7169" s="1116" t="s">
        <v>3526</v>
      </c>
      <c r="E7169" s="1356">
        <v>1.2739</v>
      </c>
      <c r="F7169" s="1256">
        <v>1</v>
      </c>
      <c r="G7169" s="1246">
        <v>1.2739</v>
      </c>
    </row>
    <row r="7170" spans="1:7" hidden="1">
      <c r="A7170" s="1119" t="s">
        <v>2164</v>
      </c>
      <c r="B7170" s="1118" t="s">
        <v>676</v>
      </c>
      <c r="C7170" s="1117" t="s">
        <v>6660</v>
      </c>
      <c r="D7170" s="1116" t="s">
        <v>6661</v>
      </c>
      <c r="E7170" s="1356">
        <v>2.8999999999999998E-3</v>
      </c>
      <c r="F7170" s="1256">
        <v>1</v>
      </c>
      <c r="G7170" s="1246">
        <v>2.8999999999999998E-3</v>
      </c>
    </row>
    <row r="7171" spans="1:7" hidden="1">
      <c r="A7171" s="1119" t="s">
        <v>1192</v>
      </c>
      <c r="B7171" s="1118" t="s">
        <v>4143</v>
      </c>
      <c r="C7171" s="1117" t="s">
        <v>4436</v>
      </c>
      <c r="D7171" s="1116" t="s">
        <v>3527</v>
      </c>
      <c r="E7171" s="1356">
        <v>0.86380000000000001</v>
      </c>
      <c r="F7171" s="1256">
        <v>1</v>
      </c>
      <c r="G7171" s="1246">
        <v>0.86380000000000001</v>
      </c>
    </row>
    <row r="7172" spans="1:7" hidden="1">
      <c r="A7172" s="1119" t="s">
        <v>1192</v>
      </c>
      <c r="B7172" s="1118" t="s">
        <v>4143</v>
      </c>
      <c r="C7172" s="1117" t="s">
        <v>6660</v>
      </c>
      <c r="D7172" s="1116" t="s">
        <v>6661</v>
      </c>
      <c r="E7172" s="1356">
        <v>2.8999999999999998E-3</v>
      </c>
      <c r="F7172" s="1256">
        <v>1</v>
      </c>
      <c r="G7172" s="1246">
        <v>2.8999999999999998E-3</v>
      </c>
    </row>
    <row r="7173" spans="1:7" hidden="1">
      <c r="A7173" s="1119" t="s">
        <v>1973</v>
      </c>
      <c r="B7173" s="1118" t="s">
        <v>2484</v>
      </c>
      <c r="C7173" s="1117" t="s">
        <v>1715</v>
      </c>
      <c r="D7173" s="1116" t="s">
        <v>1881</v>
      </c>
      <c r="E7173" s="1356">
        <v>0.55300000000000005</v>
      </c>
      <c r="F7173" s="1256">
        <v>1</v>
      </c>
      <c r="G7173" s="1246">
        <v>0.55300000000000005</v>
      </c>
    </row>
    <row r="7174" spans="1:7" hidden="1">
      <c r="A7174" s="1119" t="s">
        <v>1973</v>
      </c>
      <c r="B7174" s="1118" t="s">
        <v>2484</v>
      </c>
      <c r="C7174" s="1117" t="s">
        <v>6660</v>
      </c>
      <c r="D7174" s="1116" t="s">
        <v>6661</v>
      </c>
      <c r="E7174" s="1356">
        <v>1.1000000000000001E-3</v>
      </c>
      <c r="F7174" s="1256">
        <v>1</v>
      </c>
      <c r="G7174" s="1246">
        <v>1.1000000000000001E-3</v>
      </c>
    </row>
    <row r="7175" spans="1:7" hidden="1">
      <c r="A7175" s="1119" t="s">
        <v>2165</v>
      </c>
      <c r="B7175" s="1118" t="s">
        <v>677</v>
      </c>
      <c r="C7175" s="1117" t="s">
        <v>4402</v>
      </c>
      <c r="D7175" s="1116" t="s">
        <v>3526</v>
      </c>
      <c r="E7175" s="1356">
        <v>1.2739</v>
      </c>
      <c r="F7175" s="1256">
        <v>1</v>
      </c>
      <c r="G7175" s="1246">
        <v>1.2739</v>
      </c>
    </row>
    <row r="7176" spans="1:7" hidden="1">
      <c r="A7176" s="1119" t="s">
        <v>2165</v>
      </c>
      <c r="B7176" s="1118" t="s">
        <v>677</v>
      </c>
      <c r="C7176" s="1117" t="s">
        <v>6660</v>
      </c>
      <c r="D7176" s="1116" t="s">
        <v>6661</v>
      </c>
      <c r="E7176" s="1356">
        <v>2.8999999999999998E-3</v>
      </c>
      <c r="F7176" s="1256">
        <v>1</v>
      </c>
      <c r="G7176" s="1246">
        <v>2.8999999999999998E-3</v>
      </c>
    </row>
    <row r="7177" spans="1:7" hidden="1">
      <c r="A7177" s="1189" t="s">
        <v>1193</v>
      </c>
      <c r="B7177" s="1190" t="s">
        <v>4144</v>
      </c>
      <c r="C7177" s="1191" t="s">
        <v>4436</v>
      </c>
      <c r="D7177" s="1192" t="s">
        <v>3527</v>
      </c>
      <c r="E7177" s="1362">
        <v>0.86380000000000001</v>
      </c>
      <c r="F7177" s="1258">
        <v>1</v>
      </c>
      <c r="G7177" s="1249">
        <v>0.86380000000000001</v>
      </c>
    </row>
    <row r="7178" spans="1:7" hidden="1">
      <c r="A7178" s="1189" t="s">
        <v>1193</v>
      </c>
      <c r="B7178" s="1190" t="s">
        <v>4144</v>
      </c>
      <c r="C7178" s="1191" t="s">
        <v>6660</v>
      </c>
      <c r="D7178" s="1192" t="s">
        <v>6661</v>
      </c>
      <c r="E7178" s="1362">
        <v>2.8999999999999998E-3</v>
      </c>
      <c r="F7178" s="1258">
        <v>1</v>
      </c>
      <c r="G7178" s="1249">
        <v>2.8999999999999998E-3</v>
      </c>
    </row>
    <row r="7179" spans="1:7" hidden="1">
      <c r="A7179" s="1119" t="s">
        <v>1974</v>
      </c>
      <c r="B7179" s="1118" t="s">
        <v>2485</v>
      </c>
      <c r="C7179" s="1117" t="s">
        <v>1715</v>
      </c>
      <c r="D7179" s="1116" t="s">
        <v>1881</v>
      </c>
      <c r="E7179" s="1356">
        <v>0.55300000000000005</v>
      </c>
      <c r="F7179" s="1256">
        <v>1</v>
      </c>
      <c r="G7179" s="1246">
        <v>0.55300000000000005</v>
      </c>
    </row>
    <row r="7180" spans="1:7" hidden="1">
      <c r="A7180" s="1119" t="s">
        <v>1974</v>
      </c>
      <c r="B7180" s="1118" t="s">
        <v>2485</v>
      </c>
      <c r="C7180" s="1117" t="s">
        <v>6660</v>
      </c>
      <c r="D7180" s="1116" t="s">
        <v>6661</v>
      </c>
      <c r="E7180" s="1356">
        <v>1.1000000000000001E-3</v>
      </c>
      <c r="F7180" s="1256">
        <v>1</v>
      </c>
      <c r="G7180" s="1246">
        <v>1.1000000000000001E-3</v>
      </c>
    </row>
    <row r="7181" spans="1:7" hidden="1">
      <c r="A7181" s="1119" t="s">
        <v>1196</v>
      </c>
      <c r="B7181" s="1118" t="s">
        <v>4147</v>
      </c>
      <c r="C7181" s="1117" t="s">
        <v>2789</v>
      </c>
      <c r="D7181" s="1116" t="s">
        <v>2790</v>
      </c>
      <c r="E7181" s="1356">
        <v>0.33489999999999998</v>
      </c>
      <c r="F7181" s="1256">
        <v>1</v>
      </c>
      <c r="G7181" s="1246">
        <v>0.33489999999999998</v>
      </c>
    </row>
    <row r="7182" spans="1:7" hidden="1">
      <c r="A7182" s="1119" t="s">
        <v>1196</v>
      </c>
      <c r="B7182" s="1118" t="s">
        <v>4147</v>
      </c>
      <c r="C7182" s="1117" t="s">
        <v>6660</v>
      </c>
      <c r="D7182" s="1116" t="s">
        <v>6661</v>
      </c>
      <c r="E7182" s="1356">
        <v>2.8999999999999998E-3</v>
      </c>
      <c r="F7182" s="1256">
        <v>1</v>
      </c>
      <c r="G7182" s="1246">
        <v>2.8999999999999998E-3</v>
      </c>
    </row>
    <row r="7183" spans="1:7" hidden="1">
      <c r="A7183" s="1119" t="s">
        <v>1198</v>
      </c>
      <c r="B7183" s="1118" t="s">
        <v>4149</v>
      </c>
      <c r="C7183" s="1117" t="s">
        <v>2791</v>
      </c>
      <c r="D7183" s="1116" t="s">
        <v>2792</v>
      </c>
      <c r="E7183" s="1356">
        <v>0.32400000000000001</v>
      </c>
      <c r="F7183" s="1256">
        <v>1</v>
      </c>
      <c r="G7183" s="1246">
        <v>0.32400000000000001</v>
      </c>
    </row>
    <row r="7184" spans="1:7" hidden="1">
      <c r="A7184" s="1119" t="s">
        <v>1198</v>
      </c>
      <c r="B7184" s="1118" t="s">
        <v>4149</v>
      </c>
      <c r="C7184" s="1117" t="s">
        <v>6660</v>
      </c>
      <c r="D7184" s="1116" t="s">
        <v>6661</v>
      </c>
      <c r="E7184" s="1356">
        <v>2.8999999999999998E-3</v>
      </c>
      <c r="F7184" s="1256">
        <v>1</v>
      </c>
      <c r="G7184" s="1246">
        <v>2.8999999999999998E-3</v>
      </c>
    </row>
    <row r="7185" spans="1:7" hidden="1">
      <c r="A7185" s="1119" t="s">
        <v>5960</v>
      </c>
      <c r="B7185" s="1118" t="s">
        <v>5961</v>
      </c>
      <c r="C7185" s="1117" t="s">
        <v>5855</v>
      </c>
      <c r="D7185" s="1116" t="s">
        <v>7290</v>
      </c>
      <c r="E7185" s="1356">
        <v>0.39300000000000002</v>
      </c>
      <c r="F7185" s="1256">
        <v>1</v>
      </c>
      <c r="G7185" s="1246">
        <v>0.39300000000000002</v>
      </c>
    </row>
    <row r="7186" spans="1:7" hidden="1">
      <c r="A7186" s="1119" t="s">
        <v>5960</v>
      </c>
      <c r="B7186" s="1118" t="s">
        <v>5961</v>
      </c>
      <c r="C7186" s="1117" t="s">
        <v>6660</v>
      </c>
      <c r="D7186" s="1116" t="s">
        <v>6661</v>
      </c>
      <c r="E7186" s="1356">
        <v>8.0000000000000004E-4</v>
      </c>
      <c r="F7186" s="1256">
        <v>1</v>
      </c>
      <c r="G7186" s="1246">
        <v>8.0000000000000004E-4</v>
      </c>
    </row>
    <row r="7187" spans="1:7" hidden="1">
      <c r="A7187" s="1119" t="s">
        <v>5964</v>
      </c>
      <c r="B7187" s="1118" t="s">
        <v>5965</v>
      </c>
      <c r="C7187" s="1117" t="s">
        <v>5855</v>
      </c>
      <c r="D7187" s="1116" t="s">
        <v>7290</v>
      </c>
      <c r="E7187" s="1358">
        <v>0.39600000000000002</v>
      </c>
      <c r="F7187" s="1256">
        <v>1</v>
      </c>
      <c r="G7187" s="1246">
        <v>0.39600000000000002</v>
      </c>
    </row>
    <row r="7188" spans="1:7" hidden="1">
      <c r="A7188" s="1119" t="s">
        <v>5964</v>
      </c>
      <c r="B7188" s="1118" t="s">
        <v>5965</v>
      </c>
      <c r="C7188" s="1117" t="s">
        <v>6660</v>
      </c>
      <c r="D7188" s="1116" t="s">
        <v>6661</v>
      </c>
      <c r="E7188" s="1356">
        <v>8.0000000000000004E-4</v>
      </c>
      <c r="F7188" s="1256">
        <v>1</v>
      </c>
      <c r="G7188" s="1246">
        <v>8.0000000000000004E-4</v>
      </c>
    </row>
    <row r="7189" spans="1:7" hidden="1">
      <c r="A7189" s="1119" t="s">
        <v>1197</v>
      </c>
      <c r="B7189" s="1118" t="s">
        <v>4148</v>
      </c>
      <c r="C7189" s="1117" t="s">
        <v>2789</v>
      </c>
      <c r="D7189" s="1116" t="s">
        <v>2790</v>
      </c>
      <c r="E7189" s="1356">
        <v>0.33489999999999998</v>
      </c>
      <c r="F7189" s="1256">
        <v>1</v>
      </c>
      <c r="G7189" s="1246">
        <v>0.33489999999999998</v>
      </c>
    </row>
    <row r="7190" spans="1:7" hidden="1">
      <c r="A7190" s="1119" t="s">
        <v>1197</v>
      </c>
      <c r="B7190" s="1118" t="s">
        <v>4148</v>
      </c>
      <c r="C7190" s="1117" t="s">
        <v>6660</v>
      </c>
      <c r="D7190" s="1116" t="s">
        <v>6661</v>
      </c>
      <c r="E7190" s="1356">
        <v>2.8999999999999998E-3</v>
      </c>
      <c r="F7190" s="1256">
        <v>1</v>
      </c>
      <c r="G7190" s="1246">
        <v>2.8999999999999998E-3</v>
      </c>
    </row>
    <row r="7191" spans="1:7" hidden="1">
      <c r="A7191" s="1119" t="s">
        <v>1199</v>
      </c>
      <c r="B7191" s="1118" t="s">
        <v>4150</v>
      </c>
      <c r="C7191" s="1117" t="s">
        <v>2791</v>
      </c>
      <c r="D7191" s="1116" t="s">
        <v>2792</v>
      </c>
      <c r="E7191" s="1356">
        <v>0.32400000000000001</v>
      </c>
      <c r="F7191" s="1256">
        <v>1</v>
      </c>
      <c r="G7191" s="1246">
        <v>0.32400000000000001</v>
      </c>
    </row>
    <row r="7192" spans="1:7" hidden="1">
      <c r="A7192" s="1119" t="s">
        <v>1199</v>
      </c>
      <c r="B7192" s="1118" t="s">
        <v>4150</v>
      </c>
      <c r="C7192" s="1117" t="s">
        <v>6660</v>
      </c>
      <c r="D7192" s="1116" t="s">
        <v>6661</v>
      </c>
      <c r="E7192" s="1356">
        <v>2.8999999999999998E-3</v>
      </c>
      <c r="F7192" s="1256">
        <v>1</v>
      </c>
      <c r="G7192" s="1246">
        <v>2.8999999999999998E-3</v>
      </c>
    </row>
    <row r="7193" spans="1:7" hidden="1">
      <c r="A7193" s="1119" t="s">
        <v>5962</v>
      </c>
      <c r="B7193" s="1118" t="s">
        <v>5963</v>
      </c>
      <c r="C7193" s="1117" t="s">
        <v>5855</v>
      </c>
      <c r="D7193" s="1116" t="s">
        <v>7290</v>
      </c>
      <c r="E7193" s="1356">
        <v>0.39300000000000002</v>
      </c>
      <c r="F7193" s="1256">
        <v>1</v>
      </c>
      <c r="G7193" s="1246">
        <v>0.39300000000000002</v>
      </c>
    </row>
    <row r="7194" spans="1:7" hidden="1">
      <c r="A7194" s="1119" t="s">
        <v>5962</v>
      </c>
      <c r="B7194" s="1118" t="s">
        <v>5963</v>
      </c>
      <c r="C7194" s="1117" t="s">
        <v>6660</v>
      </c>
      <c r="D7194" s="1116" t="s">
        <v>6661</v>
      </c>
      <c r="E7194" s="1356">
        <v>8.0000000000000004E-4</v>
      </c>
      <c r="F7194" s="1256">
        <v>1</v>
      </c>
      <c r="G7194" s="1246">
        <v>8.0000000000000004E-4</v>
      </c>
    </row>
    <row r="7195" spans="1:7" hidden="1">
      <c r="A7195" s="1119" t="s">
        <v>5966</v>
      </c>
      <c r="B7195" s="1118" t="s">
        <v>5967</v>
      </c>
      <c r="C7195" s="1117" t="s">
        <v>5855</v>
      </c>
      <c r="D7195" s="1116" t="s">
        <v>7290</v>
      </c>
      <c r="E7195" s="1356">
        <v>0.39600000000000002</v>
      </c>
      <c r="F7195" s="1256">
        <v>1</v>
      </c>
      <c r="G7195" s="1246">
        <v>0.39600000000000002</v>
      </c>
    </row>
    <row r="7196" spans="1:7" hidden="1">
      <c r="A7196" s="1119" t="s">
        <v>5966</v>
      </c>
      <c r="B7196" s="1118" t="s">
        <v>5967</v>
      </c>
      <c r="C7196" s="1117" t="s">
        <v>6660</v>
      </c>
      <c r="D7196" s="1116" t="s">
        <v>6661</v>
      </c>
      <c r="E7196" s="1356">
        <v>8.0000000000000004E-4</v>
      </c>
      <c r="F7196" s="1256">
        <v>1</v>
      </c>
      <c r="G7196" s="1246">
        <v>8.0000000000000004E-4</v>
      </c>
    </row>
    <row r="7197" spans="1:7" hidden="1">
      <c r="A7197" s="1119" t="s">
        <v>5522</v>
      </c>
      <c r="B7197" s="1118" t="s">
        <v>5562</v>
      </c>
      <c r="C7197" s="1117" t="s">
        <v>5522</v>
      </c>
      <c r="D7197" s="1116" t="s">
        <v>5562</v>
      </c>
      <c r="E7197" s="1356">
        <v>1</v>
      </c>
      <c r="F7197" s="1256">
        <v>1</v>
      </c>
      <c r="G7197" s="1246">
        <v>1</v>
      </c>
    </row>
    <row r="7198" spans="1:7" hidden="1">
      <c r="A7198" s="1119" t="s">
        <v>3293</v>
      </c>
      <c r="B7198" s="1118" t="s">
        <v>1033</v>
      </c>
      <c r="C7198" s="1117" t="s">
        <v>3293</v>
      </c>
      <c r="D7198" s="1116" t="s">
        <v>1033</v>
      </c>
      <c r="E7198" s="1356">
        <v>1</v>
      </c>
      <c r="F7198" s="1256">
        <v>1</v>
      </c>
      <c r="G7198" s="1246">
        <v>1</v>
      </c>
    </row>
    <row r="7199" spans="1:7" hidden="1">
      <c r="A7199" s="1119" t="s">
        <v>4736</v>
      </c>
      <c r="B7199" s="1118" t="s">
        <v>4914</v>
      </c>
      <c r="C7199" s="1117" t="s">
        <v>4736</v>
      </c>
      <c r="D7199" s="1116" t="s">
        <v>4914</v>
      </c>
      <c r="E7199" s="1356">
        <v>1</v>
      </c>
      <c r="F7199" s="1256">
        <v>1</v>
      </c>
      <c r="G7199" s="1246">
        <v>1</v>
      </c>
    </row>
    <row r="7200" spans="1:7" hidden="1">
      <c r="A7200" s="1119" t="s">
        <v>2763</v>
      </c>
      <c r="B7200" s="1118" t="s">
        <v>4918</v>
      </c>
      <c r="C7200" s="1117" t="s">
        <v>2763</v>
      </c>
      <c r="D7200" s="1116" t="s">
        <v>4918</v>
      </c>
      <c r="E7200" s="1356">
        <v>1</v>
      </c>
      <c r="F7200" s="1256">
        <v>1</v>
      </c>
      <c r="G7200" s="1246">
        <v>1</v>
      </c>
    </row>
    <row r="7201" spans="1:7" hidden="1">
      <c r="A7201" s="1119" t="s">
        <v>3187</v>
      </c>
      <c r="B7201" s="1118" t="s">
        <v>308</v>
      </c>
      <c r="C7201" s="1117" t="s">
        <v>3187</v>
      </c>
      <c r="D7201" s="1116" t="s">
        <v>308</v>
      </c>
      <c r="E7201" s="1356">
        <v>1</v>
      </c>
      <c r="F7201" s="1256">
        <v>1</v>
      </c>
      <c r="G7201" s="1246">
        <v>1</v>
      </c>
    </row>
    <row r="7202" spans="1:7" hidden="1">
      <c r="A7202" s="1119" t="s">
        <v>3246</v>
      </c>
      <c r="B7202" s="1118" t="s">
        <v>3393</v>
      </c>
      <c r="C7202" s="1117" t="s">
        <v>3246</v>
      </c>
      <c r="D7202" s="1116" t="s">
        <v>3393</v>
      </c>
      <c r="E7202" s="1356">
        <v>1</v>
      </c>
      <c r="F7202" s="1256">
        <v>1</v>
      </c>
      <c r="G7202" s="1246">
        <v>1</v>
      </c>
    </row>
    <row r="7203" spans="1:7" hidden="1">
      <c r="A7203" s="1119" t="s">
        <v>5813</v>
      </c>
      <c r="B7203" s="1118" t="s">
        <v>6352</v>
      </c>
      <c r="C7203" s="1117" t="s">
        <v>5813</v>
      </c>
      <c r="D7203" s="1116" t="s">
        <v>6352</v>
      </c>
      <c r="E7203" s="1356">
        <v>1</v>
      </c>
      <c r="F7203" s="1256">
        <v>1</v>
      </c>
      <c r="G7203" s="1246">
        <v>1</v>
      </c>
    </row>
    <row r="7204" spans="1:7" hidden="1">
      <c r="A7204" s="1119" t="s">
        <v>5719</v>
      </c>
      <c r="B7204" s="1118" t="s">
        <v>6195</v>
      </c>
      <c r="C7204" s="1117" t="s">
        <v>5719</v>
      </c>
      <c r="D7204" s="1116" t="s">
        <v>6195</v>
      </c>
      <c r="E7204" s="1356">
        <v>1</v>
      </c>
      <c r="F7204" s="1256">
        <v>1</v>
      </c>
      <c r="G7204" s="1246">
        <v>1</v>
      </c>
    </row>
    <row r="7205" spans="1:7" hidden="1">
      <c r="A7205" s="1119" t="s">
        <v>5733</v>
      </c>
      <c r="B7205" s="1118" t="s">
        <v>6197</v>
      </c>
      <c r="C7205" s="1117" t="s">
        <v>5733</v>
      </c>
      <c r="D7205" s="1116" t="s">
        <v>6197</v>
      </c>
      <c r="E7205" s="1356">
        <v>1</v>
      </c>
      <c r="F7205" s="1256">
        <v>1</v>
      </c>
      <c r="G7205" s="1246">
        <v>1</v>
      </c>
    </row>
    <row r="7206" spans="1:7" hidden="1">
      <c r="A7206" s="1119" t="s">
        <v>5799</v>
      </c>
      <c r="B7206" s="1118" t="s">
        <v>6207</v>
      </c>
      <c r="C7206" s="1117" t="s">
        <v>5799</v>
      </c>
      <c r="D7206" s="1116" t="s">
        <v>6207</v>
      </c>
      <c r="E7206" s="1356">
        <v>1</v>
      </c>
      <c r="F7206" s="1256">
        <v>1</v>
      </c>
      <c r="G7206" s="1246">
        <v>1</v>
      </c>
    </row>
    <row r="7207" spans="1:7" hidden="1">
      <c r="A7207" s="1119" t="s">
        <v>5997</v>
      </c>
      <c r="B7207" s="1118" t="s">
        <v>6071</v>
      </c>
      <c r="C7207" s="1117" t="s">
        <v>5997</v>
      </c>
      <c r="D7207" s="1116" t="s">
        <v>6071</v>
      </c>
      <c r="E7207" s="1356">
        <v>1</v>
      </c>
      <c r="F7207" s="1256">
        <v>1</v>
      </c>
      <c r="G7207" s="1246">
        <v>1</v>
      </c>
    </row>
    <row r="7208" spans="1:7" hidden="1">
      <c r="A7208" s="1119" t="s">
        <v>5721</v>
      </c>
      <c r="B7208" s="1118" t="s">
        <v>6486</v>
      </c>
      <c r="C7208" s="1117" t="s">
        <v>5721</v>
      </c>
      <c r="D7208" s="1116" t="s">
        <v>6486</v>
      </c>
      <c r="E7208" s="1356">
        <v>1</v>
      </c>
      <c r="F7208" s="1256">
        <v>1</v>
      </c>
      <c r="G7208" s="1246">
        <v>1</v>
      </c>
    </row>
    <row r="7209" spans="1:7" hidden="1">
      <c r="A7209" s="1119" t="s">
        <v>6788</v>
      </c>
      <c r="B7209" s="1118" t="s">
        <v>7255</v>
      </c>
      <c r="C7209" s="1117" t="s">
        <v>6788</v>
      </c>
      <c r="D7209" s="1116" t="s">
        <v>7255</v>
      </c>
      <c r="E7209" s="1356">
        <v>1</v>
      </c>
      <c r="F7209" s="1256">
        <v>1</v>
      </c>
      <c r="G7209" s="1246">
        <v>1</v>
      </c>
    </row>
    <row r="7210" spans="1:7" hidden="1">
      <c r="A7210" s="1119" t="s">
        <v>5723</v>
      </c>
      <c r="B7210" s="1118" t="s">
        <v>6505</v>
      </c>
      <c r="C7210" s="1117" t="s">
        <v>5723</v>
      </c>
      <c r="D7210" s="1116" t="s">
        <v>6505</v>
      </c>
      <c r="E7210" s="1356">
        <v>1</v>
      </c>
      <c r="F7210" s="1256">
        <v>1</v>
      </c>
      <c r="G7210" s="1246">
        <v>1</v>
      </c>
    </row>
    <row r="7211" spans="1:7" hidden="1">
      <c r="A7211" s="1119" t="s">
        <v>1626</v>
      </c>
      <c r="B7211" s="1118" t="s">
        <v>1627</v>
      </c>
      <c r="C7211" s="1117" t="s">
        <v>1626</v>
      </c>
      <c r="D7211" s="1116" t="s">
        <v>1627</v>
      </c>
      <c r="E7211" s="1356">
        <v>1</v>
      </c>
      <c r="F7211" s="1256">
        <v>1</v>
      </c>
      <c r="G7211" s="1246">
        <v>1</v>
      </c>
    </row>
    <row r="7212" spans="1:7" hidden="1">
      <c r="A7212" s="1119" t="s">
        <v>1628</v>
      </c>
      <c r="B7212" s="1118" t="s">
        <v>1629</v>
      </c>
      <c r="C7212" s="1117" t="s">
        <v>1628</v>
      </c>
      <c r="D7212" s="1116" t="s">
        <v>1629</v>
      </c>
      <c r="E7212" s="1356">
        <v>1</v>
      </c>
      <c r="F7212" s="1256">
        <v>1</v>
      </c>
      <c r="G7212" s="1246">
        <v>1</v>
      </c>
    </row>
    <row r="7213" spans="1:7" hidden="1">
      <c r="A7213" s="1119" t="s">
        <v>2857</v>
      </c>
      <c r="B7213" s="1118" t="s">
        <v>4912</v>
      </c>
      <c r="C7213" s="1117" t="s">
        <v>2857</v>
      </c>
      <c r="D7213" s="1116" t="s">
        <v>4912</v>
      </c>
      <c r="E7213" s="1356">
        <v>1</v>
      </c>
      <c r="F7213" s="1256">
        <v>1</v>
      </c>
      <c r="G7213" s="1246">
        <v>1</v>
      </c>
    </row>
    <row r="7214" spans="1:7" hidden="1">
      <c r="A7214" s="1119" t="s">
        <v>4851</v>
      </c>
      <c r="B7214" s="1118" t="s">
        <v>345</v>
      </c>
      <c r="C7214" s="1117" t="s">
        <v>4851</v>
      </c>
      <c r="D7214" s="1116" t="s">
        <v>345</v>
      </c>
      <c r="E7214" s="1356">
        <v>1</v>
      </c>
      <c r="F7214" s="1256">
        <v>1</v>
      </c>
      <c r="G7214" s="1246">
        <v>1</v>
      </c>
    </row>
    <row r="7215" spans="1:7" hidden="1">
      <c r="A7215" s="1119" t="s">
        <v>2693</v>
      </c>
      <c r="B7215" s="1118" t="s">
        <v>346</v>
      </c>
      <c r="C7215" s="1117" t="s">
        <v>2693</v>
      </c>
      <c r="D7215" s="1116" t="s">
        <v>346</v>
      </c>
      <c r="E7215" s="1356">
        <v>1</v>
      </c>
      <c r="F7215" s="1256">
        <v>1</v>
      </c>
      <c r="G7215" s="1246">
        <v>1</v>
      </c>
    </row>
    <row r="7216" spans="1:7" hidden="1">
      <c r="A7216" s="1119" t="s">
        <v>2694</v>
      </c>
      <c r="B7216" s="1118" t="s">
        <v>5277</v>
      </c>
      <c r="C7216" s="1117" t="s">
        <v>2694</v>
      </c>
      <c r="D7216" s="1116" t="s">
        <v>5277</v>
      </c>
      <c r="E7216" s="1356">
        <v>1</v>
      </c>
      <c r="F7216" s="1256">
        <v>1</v>
      </c>
      <c r="G7216" s="1246">
        <v>1</v>
      </c>
    </row>
    <row r="7217" spans="1:7" ht="14.15" customHeight="1">
      <c r="A7217" s="1119" t="s">
        <v>2695</v>
      </c>
      <c r="B7217" s="1118" t="s">
        <v>5278</v>
      </c>
      <c r="C7217" s="1117" t="s">
        <v>2695</v>
      </c>
      <c r="D7217" s="1116" t="s">
        <v>5278</v>
      </c>
      <c r="E7217" s="1358">
        <v>1</v>
      </c>
      <c r="F7217" s="1256">
        <v>1</v>
      </c>
      <c r="G7217" s="1246">
        <v>1</v>
      </c>
    </row>
    <row r="7218" spans="1:7" ht="14.15" customHeight="1">
      <c r="A7218" s="1119" t="s">
        <v>2696</v>
      </c>
      <c r="B7218" s="1118" t="s">
        <v>5279</v>
      </c>
      <c r="C7218" s="1117" t="s">
        <v>2696</v>
      </c>
      <c r="D7218" s="1116" t="s">
        <v>5279</v>
      </c>
      <c r="E7218" s="1356">
        <v>1</v>
      </c>
      <c r="F7218" s="1256">
        <v>1</v>
      </c>
      <c r="G7218" s="1246">
        <v>1</v>
      </c>
    </row>
    <row r="7219" spans="1:7" ht="14.15" customHeight="1">
      <c r="A7219" s="1119" t="s">
        <v>2697</v>
      </c>
      <c r="B7219" s="1118" t="s">
        <v>3777</v>
      </c>
      <c r="C7219" s="1117" t="s">
        <v>2697</v>
      </c>
      <c r="D7219" s="1116" t="s">
        <v>3777</v>
      </c>
      <c r="E7219" s="1356">
        <v>1</v>
      </c>
      <c r="F7219" s="1256">
        <v>1</v>
      </c>
      <c r="G7219" s="1246">
        <v>1</v>
      </c>
    </row>
    <row r="7220" spans="1:7" ht="14.15" customHeight="1">
      <c r="A7220" s="1119" t="s">
        <v>2698</v>
      </c>
      <c r="B7220" s="1118" t="s">
        <v>3778</v>
      </c>
      <c r="C7220" s="1117" t="s">
        <v>2698</v>
      </c>
      <c r="D7220" s="1116" t="s">
        <v>3778</v>
      </c>
      <c r="E7220" s="1356">
        <v>1</v>
      </c>
      <c r="F7220" s="1256">
        <v>1</v>
      </c>
      <c r="G7220" s="1246">
        <v>1</v>
      </c>
    </row>
    <row r="7221" spans="1:7" ht="14.15" customHeight="1">
      <c r="A7221" s="1119" t="s">
        <v>3302</v>
      </c>
      <c r="B7221" s="1118" t="s">
        <v>1802</v>
      </c>
      <c r="C7221" s="1117" t="s">
        <v>3302</v>
      </c>
      <c r="D7221" s="1116" t="s">
        <v>1802</v>
      </c>
      <c r="E7221" s="1356">
        <v>1</v>
      </c>
      <c r="F7221" s="1256">
        <v>1</v>
      </c>
      <c r="G7221" s="1246">
        <v>1</v>
      </c>
    </row>
    <row r="7222" spans="1:7" ht="14.15" customHeight="1">
      <c r="A7222" s="1119" t="s">
        <v>7326</v>
      </c>
      <c r="B7222" s="1118" t="s">
        <v>8129</v>
      </c>
      <c r="C7222" s="1117" t="s">
        <v>7326</v>
      </c>
      <c r="D7222" s="1116" t="s">
        <v>8129</v>
      </c>
      <c r="E7222" s="1356">
        <v>1</v>
      </c>
      <c r="F7222" s="1256">
        <v>1</v>
      </c>
      <c r="G7222" s="1246">
        <v>1</v>
      </c>
    </row>
    <row r="7223" spans="1:7" ht="14.15" customHeight="1">
      <c r="A7223" s="1119" t="s">
        <v>5142</v>
      </c>
      <c r="B7223" s="1118" t="s">
        <v>5600</v>
      </c>
      <c r="C7223" s="1117" t="s">
        <v>5142</v>
      </c>
      <c r="D7223" s="1116" t="s">
        <v>5600</v>
      </c>
      <c r="E7223" s="1356">
        <v>1</v>
      </c>
      <c r="F7223" s="1256">
        <v>1</v>
      </c>
      <c r="G7223" s="1246">
        <v>1</v>
      </c>
    </row>
    <row r="7224" spans="1:7" ht="14.15" customHeight="1">
      <c r="A7224" s="1119" t="s">
        <v>3188</v>
      </c>
      <c r="B7224" s="1118" t="s">
        <v>4915</v>
      </c>
      <c r="C7224" s="1117" t="s">
        <v>3188</v>
      </c>
      <c r="D7224" s="1116" t="s">
        <v>4915</v>
      </c>
      <c r="E7224" s="1356">
        <v>1</v>
      </c>
      <c r="F7224" s="1256">
        <v>1</v>
      </c>
      <c r="G7224" s="1246">
        <v>1</v>
      </c>
    </row>
    <row r="7225" spans="1:7" ht="14.15" customHeight="1">
      <c r="A7225" s="1119" t="s">
        <v>3189</v>
      </c>
      <c r="B7225" s="1118" t="s">
        <v>4724</v>
      </c>
      <c r="C7225" s="1117" t="s">
        <v>3189</v>
      </c>
      <c r="D7225" s="1116" t="s">
        <v>4724</v>
      </c>
      <c r="E7225" s="1356">
        <v>1</v>
      </c>
      <c r="F7225" s="1256">
        <v>1</v>
      </c>
      <c r="G7225" s="1246">
        <v>1</v>
      </c>
    </row>
    <row r="7226" spans="1:7" ht="14.15" customHeight="1">
      <c r="A7226" s="1119" t="s">
        <v>7328</v>
      </c>
      <c r="B7226" s="1118" t="s">
        <v>8130</v>
      </c>
      <c r="C7226" s="1117" t="s">
        <v>7328</v>
      </c>
      <c r="D7226" s="1116" t="s">
        <v>8130</v>
      </c>
      <c r="E7226" s="1356">
        <v>1</v>
      </c>
      <c r="F7226" s="1256">
        <v>1</v>
      </c>
      <c r="G7226" s="1246">
        <v>1</v>
      </c>
    </row>
    <row r="7227" spans="1:7" ht="14.15" customHeight="1">
      <c r="A7227" s="1119" t="s">
        <v>1374</v>
      </c>
      <c r="B7227" s="1118" t="s">
        <v>264</v>
      </c>
      <c r="C7227" s="1117" t="s">
        <v>1374</v>
      </c>
      <c r="D7227" s="1116" t="s">
        <v>264</v>
      </c>
      <c r="E7227" s="1356">
        <v>1</v>
      </c>
      <c r="F7227" s="1256">
        <v>1</v>
      </c>
      <c r="G7227" s="1246">
        <v>1</v>
      </c>
    </row>
    <row r="7228" spans="1:7" ht="14.15" customHeight="1">
      <c r="A7228" s="1119" t="s">
        <v>4544</v>
      </c>
      <c r="B7228" s="1118" t="s">
        <v>1925</v>
      </c>
      <c r="C7228" s="1117" t="s">
        <v>4544</v>
      </c>
      <c r="D7228" s="1116" t="s">
        <v>1925</v>
      </c>
      <c r="E7228" s="1356">
        <v>1</v>
      </c>
      <c r="F7228" s="1256">
        <v>1</v>
      </c>
      <c r="G7228" s="1246">
        <v>1</v>
      </c>
    </row>
    <row r="7229" spans="1:7" ht="14.15" customHeight="1">
      <c r="A7229" s="1119" t="s">
        <v>4545</v>
      </c>
      <c r="B7229" s="1118" t="s">
        <v>1926</v>
      </c>
      <c r="C7229" s="1117" t="s">
        <v>4545</v>
      </c>
      <c r="D7229" s="1116" t="s">
        <v>1926</v>
      </c>
      <c r="E7229" s="1356">
        <v>1</v>
      </c>
      <c r="F7229" s="1256">
        <v>1</v>
      </c>
      <c r="G7229" s="1246">
        <v>1</v>
      </c>
    </row>
    <row r="7230" spans="1:7" ht="14.15" customHeight="1">
      <c r="A7230" s="1119" t="s">
        <v>4546</v>
      </c>
      <c r="B7230" s="1118" t="s">
        <v>1927</v>
      </c>
      <c r="C7230" s="1117" t="s">
        <v>4546</v>
      </c>
      <c r="D7230" s="1116" t="s">
        <v>1927</v>
      </c>
      <c r="E7230" s="1356">
        <v>1</v>
      </c>
      <c r="F7230" s="1256">
        <v>1</v>
      </c>
      <c r="G7230" s="1246">
        <v>1</v>
      </c>
    </row>
    <row r="7231" spans="1:7" ht="14.15" customHeight="1">
      <c r="A7231" s="1119" t="s">
        <v>5797</v>
      </c>
      <c r="B7231" s="1118" t="s">
        <v>6465</v>
      </c>
      <c r="C7231" s="1117" t="s">
        <v>5797</v>
      </c>
      <c r="D7231" s="1116" t="s">
        <v>6465</v>
      </c>
      <c r="E7231" s="1356">
        <v>1</v>
      </c>
      <c r="F7231" s="1256">
        <v>1</v>
      </c>
      <c r="G7231" s="1246">
        <v>1</v>
      </c>
    </row>
    <row r="7232" spans="1:7" ht="14.15" customHeight="1">
      <c r="A7232" s="1119" t="s">
        <v>5795</v>
      </c>
      <c r="B7232" s="1118" t="s">
        <v>6528</v>
      </c>
      <c r="C7232" s="1117" t="s">
        <v>5795</v>
      </c>
      <c r="D7232" s="1116" t="s">
        <v>6528</v>
      </c>
      <c r="E7232" s="1356">
        <v>1</v>
      </c>
      <c r="F7232" s="1256">
        <v>1</v>
      </c>
      <c r="G7232" s="1246">
        <v>1</v>
      </c>
    </row>
    <row r="7233" spans="1:7" hidden="1">
      <c r="A7233" s="1119" t="s">
        <v>2603</v>
      </c>
      <c r="B7233" s="1118" t="s">
        <v>4668</v>
      </c>
      <c r="C7233" s="1117" t="s">
        <v>2603</v>
      </c>
      <c r="D7233" s="1116" t="s">
        <v>4668</v>
      </c>
      <c r="E7233" s="1356">
        <v>1</v>
      </c>
      <c r="F7233" s="1256">
        <v>1</v>
      </c>
      <c r="G7233" s="1246">
        <v>1</v>
      </c>
    </row>
    <row r="7234" spans="1:7" hidden="1">
      <c r="A7234" s="1119" t="s">
        <v>4669</v>
      </c>
      <c r="B7234" s="1118" t="s">
        <v>4670</v>
      </c>
      <c r="C7234" s="1117" t="s">
        <v>4669</v>
      </c>
      <c r="D7234" s="1116" t="s">
        <v>4670</v>
      </c>
      <c r="E7234" s="1356">
        <v>1</v>
      </c>
      <c r="F7234" s="1256">
        <v>1</v>
      </c>
      <c r="G7234" s="1246">
        <v>1</v>
      </c>
    </row>
    <row r="7235" spans="1:7" hidden="1">
      <c r="A7235" s="1119" t="s">
        <v>4276</v>
      </c>
      <c r="B7235" s="1118" t="s">
        <v>1063</v>
      </c>
      <c r="C7235" s="1117" t="s">
        <v>4276</v>
      </c>
      <c r="D7235" s="1116" t="s">
        <v>1063</v>
      </c>
      <c r="E7235" s="1356">
        <v>1</v>
      </c>
      <c r="F7235" s="1256">
        <v>1</v>
      </c>
      <c r="G7235" s="1246">
        <v>1</v>
      </c>
    </row>
    <row r="7236" spans="1:7" hidden="1">
      <c r="A7236" s="1119" t="s">
        <v>4277</v>
      </c>
      <c r="B7236" s="1118" t="s">
        <v>1526</v>
      </c>
      <c r="C7236" s="1117" t="s">
        <v>4277</v>
      </c>
      <c r="D7236" s="1116" t="s">
        <v>1526</v>
      </c>
      <c r="E7236" s="1356">
        <v>1</v>
      </c>
      <c r="F7236" s="1256">
        <v>1</v>
      </c>
      <c r="G7236" s="1246">
        <v>1</v>
      </c>
    </row>
    <row r="7237" spans="1:7" hidden="1">
      <c r="A7237" s="1119" t="s">
        <v>4671</v>
      </c>
      <c r="B7237" s="1118" t="s">
        <v>3199</v>
      </c>
      <c r="C7237" s="1117" t="s">
        <v>4671</v>
      </c>
      <c r="D7237" s="1116" t="s">
        <v>3199</v>
      </c>
      <c r="E7237" s="1356">
        <v>1</v>
      </c>
      <c r="F7237" s="1256">
        <v>1</v>
      </c>
      <c r="G7237" s="1246">
        <v>1</v>
      </c>
    </row>
    <row r="7238" spans="1:7" hidden="1">
      <c r="A7238" s="1119" t="s">
        <v>5803</v>
      </c>
      <c r="B7238" s="1118" t="s">
        <v>417</v>
      </c>
      <c r="C7238" s="1117" t="s">
        <v>5803</v>
      </c>
      <c r="D7238" s="1116" t="s">
        <v>6676</v>
      </c>
      <c r="E7238" s="1356">
        <v>1</v>
      </c>
      <c r="F7238" s="1256">
        <v>1</v>
      </c>
      <c r="G7238" s="1246">
        <v>1</v>
      </c>
    </row>
    <row r="7239" spans="1:7" hidden="1">
      <c r="A7239" s="1119" t="s">
        <v>3200</v>
      </c>
      <c r="B7239" s="1118" t="s">
        <v>4842</v>
      </c>
      <c r="C7239" s="1117" t="s">
        <v>3200</v>
      </c>
      <c r="D7239" s="1116" t="s">
        <v>4842</v>
      </c>
      <c r="E7239" s="1356">
        <v>1</v>
      </c>
      <c r="F7239" s="1256">
        <v>1</v>
      </c>
      <c r="G7239" s="1246">
        <v>1</v>
      </c>
    </row>
    <row r="7240" spans="1:7" hidden="1">
      <c r="A7240" s="1119" t="s">
        <v>4547</v>
      </c>
      <c r="B7240" s="1118" t="s">
        <v>1928</v>
      </c>
      <c r="C7240" s="1117" t="s">
        <v>4547</v>
      </c>
      <c r="D7240" s="1116" t="s">
        <v>1928</v>
      </c>
      <c r="E7240" s="1356">
        <v>1</v>
      </c>
      <c r="F7240" s="1256">
        <v>1</v>
      </c>
      <c r="G7240" s="1246">
        <v>1</v>
      </c>
    </row>
    <row r="7241" spans="1:7" hidden="1">
      <c r="A7241" s="1119" t="s">
        <v>4548</v>
      </c>
      <c r="B7241" s="1118" t="s">
        <v>2967</v>
      </c>
      <c r="C7241" s="1117" t="s">
        <v>4548</v>
      </c>
      <c r="D7241" s="1116" t="s">
        <v>2967</v>
      </c>
      <c r="E7241" s="1356">
        <v>1</v>
      </c>
      <c r="F7241" s="1256">
        <v>1</v>
      </c>
      <c r="G7241" s="1246">
        <v>1</v>
      </c>
    </row>
    <row r="7242" spans="1:7" hidden="1">
      <c r="A7242" s="1119" t="s">
        <v>4843</v>
      </c>
      <c r="B7242" s="1118" t="s">
        <v>4844</v>
      </c>
      <c r="C7242" s="1117" t="s">
        <v>4843</v>
      </c>
      <c r="D7242" s="1116" t="s">
        <v>4844</v>
      </c>
      <c r="E7242" s="1358">
        <v>1</v>
      </c>
      <c r="F7242" s="1256">
        <v>1</v>
      </c>
      <c r="G7242" s="1246">
        <v>1</v>
      </c>
    </row>
    <row r="7243" spans="1:7" hidden="1">
      <c r="A7243" s="1119" t="s">
        <v>4845</v>
      </c>
      <c r="B7243" s="1118" t="s">
        <v>4846</v>
      </c>
      <c r="C7243" s="1117" t="s">
        <v>4845</v>
      </c>
      <c r="D7243" s="1116" t="s">
        <v>4846</v>
      </c>
      <c r="E7243" s="1356">
        <v>1</v>
      </c>
      <c r="F7243" s="1256">
        <v>1</v>
      </c>
      <c r="G7243" s="1246">
        <v>1</v>
      </c>
    </row>
    <row r="7244" spans="1:7" hidden="1">
      <c r="A7244" s="1119" t="s">
        <v>6335</v>
      </c>
      <c r="B7244" s="1118" t="s">
        <v>6457</v>
      </c>
      <c r="C7244" s="1117" t="s">
        <v>6335</v>
      </c>
      <c r="D7244" s="1116" t="s">
        <v>6457</v>
      </c>
      <c r="E7244" s="1356">
        <v>1</v>
      </c>
      <c r="F7244" s="1256">
        <v>1</v>
      </c>
      <c r="G7244" s="1246">
        <v>1</v>
      </c>
    </row>
    <row r="7245" spans="1:7" hidden="1">
      <c r="A7245" s="1119" t="s">
        <v>6337</v>
      </c>
      <c r="B7245" s="1118" t="s">
        <v>6459</v>
      </c>
      <c r="C7245" s="1117" t="s">
        <v>6337</v>
      </c>
      <c r="D7245" s="1116" t="s">
        <v>6459</v>
      </c>
      <c r="E7245" s="1356">
        <v>1</v>
      </c>
      <c r="F7245" s="1256">
        <v>1</v>
      </c>
      <c r="G7245" s="1246">
        <v>1</v>
      </c>
    </row>
    <row r="7246" spans="1:7" hidden="1">
      <c r="A7246" s="1119" t="s">
        <v>3471</v>
      </c>
      <c r="B7246" s="1118" t="s">
        <v>232</v>
      </c>
      <c r="C7246" s="1117" t="s">
        <v>3471</v>
      </c>
      <c r="D7246" s="1116" t="s">
        <v>232</v>
      </c>
      <c r="E7246" s="1356">
        <v>1</v>
      </c>
      <c r="F7246" s="1256">
        <v>1</v>
      </c>
      <c r="G7246" s="1246">
        <v>1</v>
      </c>
    </row>
    <row r="7247" spans="1:7" hidden="1">
      <c r="A7247" s="1119" t="s">
        <v>2626</v>
      </c>
      <c r="B7247" s="1118" t="s">
        <v>4</v>
      </c>
      <c r="C7247" s="1117" t="s">
        <v>2626</v>
      </c>
      <c r="D7247" s="1116" t="s">
        <v>4</v>
      </c>
      <c r="E7247" s="1356">
        <v>1</v>
      </c>
      <c r="F7247" s="1256">
        <v>1</v>
      </c>
      <c r="G7247" s="1246">
        <v>1</v>
      </c>
    </row>
    <row r="7248" spans="1:7" hidden="1">
      <c r="A7248" s="1119" t="s">
        <v>5263</v>
      </c>
      <c r="B7248" s="1118" t="s">
        <v>4992</v>
      </c>
      <c r="C7248" s="1117" t="s">
        <v>5263</v>
      </c>
      <c r="D7248" s="1116" t="s">
        <v>4992</v>
      </c>
      <c r="E7248" s="1356">
        <v>1</v>
      </c>
      <c r="F7248" s="1256">
        <v>1</v>
      </c>
      <c r="G7248" s="1246">
        <v>1</v>
      </c>
    </row>
    <row r="7249" spans="1:7" ht="14.15" customHeight="1">
      <c r="A7249" s="1119" t="s">
        <v>6650</v>
      </c>
      <c r="B7249" s="1118" t="s">
        <v>6653</v>
      </c>
      <c r="C7249" s="1117" t="s">
        <v>6650</v>
      </c>
      <c r="D7249" s="1116" t="s">
        <v>6653</v>
      </c>
      <c r="E7249" s="1356">
        <v>1</v>
      </c>
      <c r="F7249" s="1256">
        <v>1</v>
      </c>
      <c r="G7249" s="1246">
        <v>1</v>
      </c>
    </row>
    <row r="7250" spans="1:7" ht="14.15" customHeight="1">
      <c r="A7250" s="1119" t="s">
        <v>2057</v>
      </c>
      <c r="B7250" s="1118" t="s">
        <v>3127</v>
      </c>
      <c r="C7250" s="1117" t="s">
        <v>2057</v>
      </c>
      <c r="D7250" s="1116" t="s">
        <v>3127</v>
      </c>
      <c r="E7250" s="1356">
        <v>1</v>
      </c>
      <c r="F7250" s="1256">
        <v>1</v>
      </c>
      <c r="G7250" s="1246">
        <v>1</v>
      </c>
    </row>
    <row r="7251" spans="1:7" ht="14.15" customHeight="1">
      <c r="A7251" s="1119" t="s">
        <v>4408</v>
      </c>
      <c r="B7251" s="1118" t="s">
        <v>3128</v>
      </c>
      <c r="C7251" s="1117" t="s">
        <v>4408</v>
      </c>
      <c r="D7251" s="1116" t="s">
        <v>3128</v>
      </c>
      <c r="E7251" s="1356">
        <v>1</v>
      </c>
      <c r="F7251" s="1256">
        <v>1</v>
      </c>
      <c r="G7251" s="1246">
        <v>1</v>
      </c>
    </row>
    <row r="7252" spans="1:7" ht="14.15" customHeight="1">
      <c r="A7252" s="1119" t="s">
        <v>3299</v>
      </c>
      <c r="B7252" s="1118" t="s">
        <v>1983</v>
      </c>
      <c r="C7252" s="1117" t="s">
        <v>3299</v>
      </c>
      <c r="D7252" s="1116" t="s">
        <v>1983</v>
      </c>
      <c r="E7252" s="1356">
        <v>1</v>
      </c>
      <c r="F7252" s="1256">
        <v>1</v>
      </c>
      <c r="G7252" s="1246">
        <v>1</v>
      </c>
    </row>
    <row r="7253" spans="1:7" ht="14.15" customHeight="1">
      <c r="A7253" s="1119" t="s">
        <v>3300</v>
      </c>
      <c r="B7253" s="1118" t="s">
        <v>427</v>
      </c>
      <c r="C7253" s="1117" t="s">
        <v>3300</v>
      </c>
      <c r="D7253" s="1116" t="s">
        <v>427</v>
      </c>
      <c r="E7253" s="1356">
        <v>1</v>
      </c>
      <c r="F7253" s="1256">
        <v>1</v>
      </c>
      <c r="G7253" s="1246">
        <v>1</v>
      </c>
    </row>
    <row r="7254" spans="1:7" ht="14.15" customHeight="1">
      <c r="A7254" s="1119" t="s">
        <v>1888</v>
      </c>
      <c r="B7254" s="1118" t="s">
        <v>1887</v>
      </c>
      <c r="C7254" s="1117" t="s">
        <v>1888</v>
      </c>
      <c r="D7254" s="1116" t="s">
        <v>1887</v>
      </c>
      <c r="E7254" s="1356">
        <v>1</v>
      </c>
      <c r="F7254" s="1256">
        <v>1</v>
      </c>
      <c r="G7254" s="1246">
        <v>1</v>
      </c>
    </row>
    <row r="7255" spans="1:7" ht="14.15" customHeight="1">
      <c r="A7255" s="1119" t="s">
        <v>1891</v>
      </c>
      <c r="B7255" s="1118" t="s">
        <v>1890</v>
      </c>
      <c r="C7255" s="1117" t="s">
        <v>1891</v>
      </c>
      <c r="D7255" s="1116" t="s">
        <v>1890</v>
      </c>
      <c r="E7255" s="1356">
        <v>1</v>
      </c>
      <c r="F7255" s="1256">
        <v>1</v>
      </c>
      <c r="G7255" s="1246">
        <v>1</v>
      </c>
    </row>
    <row r="7256" spans="1:7" ht="14.15" customHeight="1">
      <c r="A7256" s="1119" t="s">
        <v>3301</v>
      </c>
      <c r="B7256" s="1118" t="s">
        <v>428</v>
      </c>
      <c r="C7256" s="1117" t="s">
        <v>3301</v>
      </c>
      <c r="D7256" s="1116" t="s">
        <v>428</v>
      </c>
      <c r="E7256" s="1356">
        <v>1</v>
      </c>
      <c r="F7256" s="1256">
        <v>1</v>
      </c>
      <c r="G7256" s="1246">
        <v>1</v>
      </c>
    </row>
    <row r="7257" spans="1:7" ht="14.15" customHeight="1">
      <c r="A7257" s="1119" t="s">
        <v>6325</v>
      </c>
      <c r="B7257" s="1118" t="s">
        <v>6533</v>
      </c>
      <c r="C7257" s="1117" t="s">
        <v>6325</v>
      </c>
      <c r="D7257" s="1116" t="s">
        <v>6533</v>
      </c>
      <c r="E7257" s="1356">
        <v>1</v>
      </c>
      <c r="F7257" s="1256">
        <v>1</v>
      </c>
      <c r="G7257" s="1246">
        <v>1</v>
      </c>
    </row>
    <row r="7258" spans="1:7" ht="14.15" customHeight="1">
      <c r="A7258" s="1119" t="s">
        <v>4410</v>
      </c>
      <c r="B7258" s="1118" t="s">
        <v>1783</v>
      </c>
      <c r="C7258" s="1117" t="s">
        <v>4410</v>
      </c>
      <c r="D7258" s="1116" t="s">
        <v>1783</v>
      </c>
      <c r="E7258" s="1356">
        <v>1</v>
      </c>
      <c r="F7258" s="1256">
        <v>1</v>
      </c>
      <c r="G7258" s="1246">
        <v>1</v>
      </c>
    </row>
    <row r="7259" spans="1:7" ht="14.15" customHeight="1">
      <c r="A7259" s="1119" t="s">
        <v>4411</v>
      </c>
      <c r="B7259" s="1118" t="s">
        <v>1784</v>
      </c>
      <c r="C7259" s="1117" t="s">
        <v>4411</v>
      </c>
      <c r="D7259" s="1116" t="s">
        <v>1784</v>
      </c>
      <c r="E7259" s="1356">
        <v>1</v>
      </c>
      <c r="F7259" s="1256">
        <v>1</v>
      </c>
      <c r="G7259" s="1246">
        <v>1</v>
      </c>
    </row>
    <row r="7260" spans="1:7" ht="14.15" customHeight="1">
      <c r="A7260" s="1119" t="s">
        <v>154</v>
      </c>
      <c r="B7260" s="1118" t="s">
        <v>4020</v>
      </c>
      <c r="C7260" s="1117" t="s">
        <v>154</v>
      </c>
      <c r="D7260" s="1116" t="s">
        <v>4020</v>
      </c>
      <c r="E7260" s="1356">
        <v>1</v>
      </c>
      <c r="F7260" s="1256">
        <v>1</v>
      </c>
      <c r="G7260" s="1246">
        <v>1</v>
      </c>
    </row>
    <row r="7261" spans="1:7" ht="14.15" customHeight="1">
      <c r="A7261" s="1119" t="s">
        <v>156</v>
      </c>
      <c r="B7261" s="1118" t="s">
        <v>4021</v>
      </c>
      <c r="C7261" s="1117" t="s">
        <v>156</v>
      </c>
      <c r="D7261" s="1116" t="s">
        <v>4021</v>
      </c>
      <c r="E7261" s="1356">
        <v>1</v>
      </c>
      <c r="F7261" s="1256">
        <v>1</v>
      </c>
      <c r="G7261" s="1246">
        <v>1</v>
      </c>
    </row>
    <row r="7262" spans="1:7" ht="14.15" customHeight="1">
      <c r="A7262" s="1119" t="s">
        <v>3344</v>
      </c>
      <c r="B7262" s="1118" t="s">
        <v>4022</v>
      </c>
      <c r="C7262" s="1117" t="s">
        <v>3344</v>
      </c>
      <c r="D7262" s="1116" t="s">
        <v>4022</v>
      </c>
      <c r="E7262" s="1356">
        <v>1</v>
      </c>
      <c r="F7262" s="1256">
        <v>1</v>
      </c>
      <c r="G7262" s="1246">
        <v>1</v>
      </c>
    </row>
    <row r="7263" spans="1:7" ht="14.15" customHeight="1">
      <c r="A7263" s="1119" t="s">
        <v>3346</v>
      </c>
      <c r="B7263" s="1118" t="s">
        <v>4048</v>
      </c>
      <c r="C7263" s="1117" t="s">
        <v>3346</v>
      </c>
      <c r="D7263" s="1116" t="s">
        <v>4048</v>
      </c>
      <c r="E7263" s="1356">
        <v>1</v>
      </c>
      <c r="F7263" s="1256">
        <v>1</v>
      </c>
      <c r="G7263" s="1246">
        <v>1</v>
      </c>
    </row>
    <row r="7264" spans="1:7" ht="14.15" customHeight="1">
      <c r="A7264" s="1119" t="s">
        <v>2922</v>
      </c>
      <c r="B7264" s="1118" t="s">
        <v>2771</v>
      </c>
      <c r="C7264" s="1117" t="s">
        <v>2922</v>
      </c>
      <c r="D7264" s="1116" t="s">
        <v>2771</v>
      </c>
      <c r="E7264" s="1356">
        <v>1</v>
      </c>
      <c r="F7264" s="1256">
        <v>1</v>
      </c>
      <c r="G7264" s="1246">
        <v>1</v>
      </c>
    </row>
    <row r="7265" spans="1:7" ht="14.15" customHeight="1">
      <c r="A7265" s="1119" t="s">
        <v>2923</v>
      </c>
      <c r="B7265" s="1118" t="s">
        <v>2772</v>
      </c>
      <c r="C7265" s="1117" t="s">
        <v>2923</v>
      </c>
      <c r="D7265" s="1116" t="s">
        <v>2772</v>
      </c>
      <c r="E7265" s="1356">
        <v>1</v>
      </c>
      <c r="F7265" s="1256">
        <v>1</v>
      </c>
      <c r="G7265" s="1246">
        <v>1</v>
      </c>
    </row>
    <row r="7266" spans="1:7" ht="14.15" customHeight="1">
      <c r="A7266" s="1119" t="s">
        <v>2924</v>
      </c>
      <c r="B7266" s="1118" t="s">
        <v>2773</v>
      </c>
      <c r="C7266" s="1117" t="s">
        <v>2924</v>
      </c>
      <c r="D7266" s="1116" t="s">
        <v>2773</v>
      </c>
      <c r="E7266" s="1356">
        <v>1</v>
      </c>
      <c r="F7266" s="1256">
        <v>1</v>
      </c>
      <c r="G7266" s="1246">
        <v>1</v>
      </c>
    </row>
    <row r="7267" spans="1:7" ht="14.15" customHeight="1">
      <c r="A7267" s="1119" t="s">
        <v>5787</v>
      </c>
      <c r="B7267" s="1118" t="s">
        <v>6681</v>
      </c>
      <c r="C7267" s="1117" t="s">
        <v>5787</v>
      </c>
      <c r="D7267" s="1116" t="s">
        <v>6681</v>
      </c>
      <c r="E7267" s="1356">
        <v>1</v>
      </c>
      <c r="F7267" s="1256">
        <v>1</v>
      </c>
      <c r="G7267" s="1246">
        <v>1</v>
      </c>
    </row>
    <row r="7268" spans="1:7" ht="14.15" customHeight="1">
      <c r="A7268" s="1119" t="s">
        <v>4734</v>
      </c>
      <c r="B7268" s="1118" t="s">
        <v>311</v>
      </c>
      <c r="C7268" s="1117" t="s">
        <v>4734</v>
      </c>
      <c r="D7268" s="1116" t="s">
        <v>311</v>
      </c>
      <c r="E7268" s="1356">
        <v>1</v>
      </c>
      <c r="F7268" s="1256">
        <v>1</v>
      </c>
      <c r="G7268" s="1246">
        <v>1</v>
      </c>
    </row>
    <row r="7269" spans="1:7" ht="14.15" customHeight="1">
      <c r="A7269" s="1119" t="s">
        <v>4363</v>
      </c>
      <c r="B7269" s="1118" t="s">
        <v>4910</v>
      </c>
      <c r="C7269" s="1117" t="s">
        <v>4363</v>
      </c>
      <c r="D7269" s="1116" t="s">
        <v>4910</v>
      </c>
      <c r="E7269" s="1356">
        <v>1</v>
      </c>
      <c r="F7269" s="1256">
        <v>1</v>
      </c>
      <c r="G7269" s="1246">
        <v>1</v>
      </c>
    </row>
    <row r="7270" spans="1:7" ht="14.15" customHeight="1">
      <c r="A7270" s="1119" t="s">
        <v>5815</v>
      </c>
      <c r="B7270" s="1118" t="s">
        <v>6499</v>
      </c>
      <c r="C7270" s="1117" t="s">
        <v>5815</v>
      </c>
      <c r="D7270" s="1116" t="s">
        <v>6499</v>
      </c>
      <c r="E7270" s="1356">
        <v>1</v>
      </c>
      <c r="F7270" s="1256">
        <v>1</v>
      </c>
      <c r="G7270" s="1246">
        <v>1</v>
      </c>
    </row>
    <row r="7271" spans="1:7" ht="14.15" customHeight="1">
      <c r="A7271" s="1119" t="s">
        <v>4364</v>
      </c>
      <c r="B7271" s="1118" t="s">
        <v>4911</v>
      </c>
      <c r="C7271" s="1117" t="s">
        <v>4364</v>
      </c>
      <c r="D7271" s="1116" t="s">
        <v>4911</v>
      </c>
      <c r="E7271" s="1358">
        <v>1</v>
      </c>
      <c r="F7271" s="1256">
        <v>1</v>
      </c>
      <c r="G7271" s="1246">
        <v>1</v>
      </c>
    </row>
    <row r="7272" spans="1:7" ht="14.15" customHeight="1">
      <c r="A7272" s="1119" t="s">
        <v>5998</v>
      </c>
      <c r="B7272" s="1118" t="s">
        <v>6073</v>
      </c>
      <c r="C7272" s="1117" t="s">
        <v>5998</v>
      </c>
      <c r="D7272" s="1116" t="s">
        <v>6073</v>
      </c>
      <c r="E7272" s="1356">
        <v>1</v>
      </c>
      <c r="F7272" s="1256">
        <v>1</v>
      </c>
      <c r="G7272" s="1246">
        <v>1</v>
      </c>
    </row>
    <row r="7273" spans="1:7" ht="14.15" customHeight="1">
      <c r="A7273" s="1119" t="s">
        <v>5725</v>
      </c>
      <c r="B7273" s="1118" t="s">
        <v>6484</v>
      </c>
      <c r="C7273" s="1117" t="s">
        <v>5725</v>
      </c>
      <c r="D7273" s="1116" t="s">
        <v>6484</v>
      </c>
      <c r="E7273" s="1356">
        <v>1</v>
      </c>
      <c r="F7273" s="1256">
        <v>1</v>
      </c>
      <c r="G7273" s="1246">
        <v>1</v>
      </c>
    </row>
    <row r="7274" spans="1:7" ht="14.15" customHeight="1">
      <c r="A7274" s="1119" t="s">
        <v>5727</v>
      </c>
      <c r="B7274" s="1118" t="s">
        <v>6490</v>
      </c>
      <c r="C7274" s="1117" t="s">
        <v>5727</v>
      </c>
      <c r="D7274" s="1116" t="s">
        <v>6490</v>
      </c>
      <c r="E7274" s="1356">
        <v>1</v>
      </c>
      <c r="F7274" s="1256">
        <v>1</v>
      </c>
      <c r="G7274" s="1246">
        <v>1</v>
      </c>
    </row>
    <row r="7275" spans="1:7" ht="14.15" customHeight="1">
      <c r="A7275" s="1119" t="s">
        <v>5940</v>
      </c>
      <c r="B7275" s="1118" t="s">
        <v>5941</v>
      </c>
      <c r="C7275" s="1117" t="s">
        <v>5851</v>
      </c>
      <c r="D7275" s="1116" t="s">
        <v>7292</v>
      </c>
      <c r="E7275" s="1356">
        <v>0.40400000000000003</v>
      </c>
      <c r="F7275" s="1256">
        <v>1</v>
      </c>
      <c r="G7275" s="1246">
        <v>0.40400000000000003</v>
      </c>
    </row>
    <row r="7276" spans="1:7" ht="14.15" customHeight="1">
      <c r="A7276" s="1119" t="s">
        <v>5940</v>
      </c>
      <c r="B7276" s="1118" t="s">
        <v>5941</v>
      </c>
      <c r="C7276" s="1117" t="s">
        <v>6660</v>
      </c>
      <c r="D7276" s="1116" t="s">
        <v>6661</v>
      </c>
      <c r="E7276" s="1356">
        <v>1.1000000000000001E-3</v>
      </c>
      <c r="F7276" s="1256">
        <v>1</v>
      </c>
      <c r="G7276" s="1246">
        <v>1.1000000000000001E-3</v>
      </c>
    </row>
    <row r="7277" spans="1:7" ht="14.15" customHeight="1">
      <c r="A7277" s="1119" t="s">
        <v>5944</v>
      </c>
      <c r="B7277" s="1118" t="s">
        <v>5945</v>
      </c>
      <c r="C7277" s="1117" t="s">
        <v>5851</v>
      </c>
      <c r="D7277" s="1116" t="s">
        <v>7292</v>
      </c>
      <c r="E7277" s="1356">
        <v>0.40400000000000003</v>
      </c>
      <c r="F7277" s="1256">
        <v>1</v>
      </c>
      <c r="G7277" s="1246">
        <v>0.40400000000000003</v>
      </c>
    </row>
    <row r="7278" spans="1:7" ht="14.15" customHeight="1">
      <c r="A7278" s="1119" t="s">
        <v>5944</v>
      </c>
      <c r="B7278" s="1118" t="s">
        <v>5945</v>
      </c>
      <c r="C7278" s="1117" t="s">
        <v>6660</v>
      </c>
      <c r="D7278" s="1116" t="s">
        <v>6661</v>
      </c>
      <c r="E7278" s="1356">
        <v>1.1000000000000001E-3</v>
      </c>
      <c r="F7278" s="1256">
        <v>1</v>
      </c>
      <c r="G7278" s="1246">
        <v>1.1000000000000001E-3</v>
      </c>
    </row>
    <row r="7279" spans="1:7" ht="14.15" customHeight="1">
      <c r="A7279" s="1119" t="s">
        <v>5948</v>
      </c>
      <c r="B7279" s="1118" t="s">
        <v>5949</v>
      </c>
      <c r="C7279" s="1117" t="s">
        <v>5853</v>
      </c>
      <c r="D7279" s="1116" t="s">
        <v>7293</v>
      </c>
      <c r="E7279" s="1356">
        <v>0.40300000000000002</v>
      </c>
      <c r="F7279" s="1256">
        <v>1</v>
      </c>
      <c r="G7279" s="1246">
        <v>0.40300000000000002</v>
      </c>
    </row>
    <row r="7280" spans="1:7" ht="14.15" customHeight="1">
      <c r="A7280" s="1119" t="s">
        <v>5948</v>
      </c>
      <c r="B7280" s="1118" t="s">
        <v>5949</v>
      </c>
      <c r="C7280" s="1117" t="s">
        <v>6660</v>
      </c>
      <c r="D7280" s="1116" t="s">
        <v>6661</v>
      </c>
      <c r="E7280" s="1356">
        <v>1.1000000000000001E-3</v>
      </c>
      <c r="F7280" s="1256">
        <v>1</v>
      </c>
      <c r="G7280" s="1246">
        <v>1.1000000000000001E-3</v>
      </c>
    </row>
    <row r="7281" spans="1:7" ht="14.15" customHeight="1">
      <c r="A7281" s="1119" t="s">
        <v>4358</v>
      </c>
      <c r="B7281" s="1118" t="s">
        <v>4920</v>
      </c>
      <c r="C7281" s="1117" t="s">
        <v>4358</v>
      </c>
      <c r="D7281" s="1116" t="s">
        <v>4920</v>
      </c>
      <c r="E7281" s="1356">
        <v>1</v>
      </c>
      <c r="F7281" s="1256">
        <v>1</v>
      </c>
      <c r="G7281" s="1246">
        <v>1</v>
      </c>
    </row>
    <row r="7282" spans="1:7" ht="14.15" customHeight="1">
      <c r="A7282" s="1119" t="s">
        <v>3058</v>
      </c>
      <c r="B7282" s="1118" t="s">
        <v>3896</v>
      </c>
      <c r="C7282" s="1117" t="s">
        <v>3058</v>
      </c>
      <c r="D7282" s="1116" t="s">
        <v>3896</v>
      </c>
      <c r="E7282" s="1356">
        <v>1</v>
      </c>
      <c r="F7282" s="1256">
        <v>1</v>
      </c>
      <c r="G7282" s="1246">
        <v>1</v>
      </c>
    </row>
    <row r="7283" spans="1:7" ht="14.15" customHeight="1">
      <c r="A7283" s="1119" t="s">
        <v>571</v>
      </c>
      <c r="B7283" s="1118" t="s">
        <v>1147</v>
      </c>
      <c r="C7283" s="1117" t="s">
        <v>571</v>
      </c>
      <c r="D7283" s="1116" t="s">
        <v>1147</v>
      </c>
      <c r="E7283" s="1356">
        <v>1</v>
      </c>
      <c r="F7283" s="1256">
        <v>1</v>
      </c>
      <c r="G7283" s="1246">
        <v>1</v>
      </c>
    </row>
    <row r="7284" spans="1:7" ht="14.15" customHeight="1">
      <c r="A7284" s="1119" t="s">
        <v>572</v>
      </c>
      <c r="B7284" s="1118" t="s">
        <v>4643</v>
      </c>
      <c r="C7284" s="1117" t="s">
        <v>572</v>
      </c>
      <c r="D7284" s="1116" t="s">
        <v>4643</v>
      </c>
      <c r="E7284" s="1356">
        <v>1</v>
      </c>
      <c r="F7284" s="1256">
        <v>1</v>
      </c>
      <c r="G7284" s="1246">
        <v>1</v>
      </c>
    </row>
    <row r="7285" spans="1:7" ht="14.15" customHeight="1">
      <c r="A7285" s="1119" t="s">
        <v>5829</v>
      </c>
      <c r="B7285" s="1118" t="s">
        <v>6354</v>
      </c>
      <c r="C7285" s="1117" t="s">
        <v>5829</v>
      </c>
      <c r="D7285" s="1116" t="s">
        <v>6354</v>
      </c>
      <c r="E7285" s="1356">
        <v>1</v>
      </c>
      <c r="F7285" s="1256">
        <v>1</v>
      </c>
      <c r="G7285" s="1246">
        <v>1</v>
      </c>
    </row>
    <row r="7286" spans="1:7" ht="14.15" customHeight="1">
      <c r="A7286" s="1119" t="s">
        <v>5791</v>
      </c>
      <c r="B7286" s="1118" t="s">
        <v>6205</v>
      </c>
      <c r="C7286" s="1117" t="s">
        <v>5791</v>
      </c>
      <c r="D7286" s="1116" t="s">
        <v>6205</v>
      </c>
      <c r="E7286" s="1356">
        <v>1</v>
      </c>
      <c r="F7286" s="1256">
        <v>1</v>
      </c>
      <c r="G7286" s="1246">
        <v>1</v>
      </c>
    </row>
    <row r="7287" spans="1:7" ht="14.15" customHeight="1">
      <c r="A7287" s="1119" t="s">
        <v>5751</v>
      </c>
      <c r="B7287" s="1118" t="s">
        <v>6201</v>
      </c>
      <c r="C7287" s="1117" t="s">
        <v>5751</v>
      </c>
      <c r="D7287" s="1116" t="s">
        <v>6201</v>
      </c>
      <c r="E7287" s="1356">
        <v>1</v>
      </c>
      <c r="F7287" s="1256">
        <v>1</v>
      </c>
      <c r="G7287" s="1246">
        <v>1</v>
      </c>
    </row>
    <row r="7288" spans="1:7" ht="14.15" customHeight="1">
      <c r="A7288" s="1119" t="s">
        <v>1051</v>
      </c>
      <c r="B7288" s="1118" t="s">
        <v>837</v>
      </c>
      <c r="C7288" s="1117" t="s">
        <v>1051</v>
      </c>
      <c r="D7288" s="1116" t="s">
        <v>837</v>
      </c>
      <c r="E7288" s="1356">
        <v>1</v>
      </c>
      <c r="F7288" s="1256">
        <v>1</v>
      </c>
      <c r="G7288" s="1246">
        <v>1</v>
      </c>
    </row>
    <row r="7289" spans="1:7" ht="14.15" customHeight="1">
      <c r="A7289" s="1119" t="s">
        <v>5942</v>
      </c>
      <c r="B7289" s="1118" t="s">
        <v>5943</v>
      </c>
      <c r="C7289" s="1117" t="s">
        <v>5851</v>
      </c>
      <c r="D7289" s="1116" t="s">
        <v>7292</v>
      </c>
      <c r="E7289" s="1356">
        <v>0.40400000000000003</v>
      </c>
      <c r="F7289" s="1256">
        <v>1</v>
      </c>
      <c r="G7289" s="1246">
        <v>0.40400000000000003</v>
      </c>
    </row>
    <row r="7290" spans="1:7" ht="14.15" customHeight="1">
      <c r="A7290" s="1119" t="s">
        <v>5942</v>
      </c>
      <c r="B7290" s="1118" t="s">
        <v>5943</v>
      </c>
      <c r="C7290" s="1117" t="s">
        <v>6660</v>
      </c>
      <c r="D7290" s="1116" t="s">
        <v>6661</v>
      </c>
      <c r="E7290" s="1356">
        <v>1.1000000000000001E-3</v>
      </c>
      <c r="F7290" s="1256">
        <v>1</v>
      </c>
      <c r="G7290" s="1246">
        <v>1.1000000000000001E-3</v>
      </c>
    </row>
    <row r="7291" spans="1:7" ht="14.15" customHeight="1">
      <c r="A7291" s="1119" t="s">
        <v>5946</v>
      </c>
      <c r="B7291" s="1118" t="s">
        <v>5947</v>
      </c>
      <c r="C7291" s="1117" t="s">
        <v>5851</v>
      </c>
      <c r="D7291" s="1116" t="s">
        <v>7292</v>
      </c>
      <c r="E7291" s="1356">
        <v>0.40400000000000003</v>
      </c>
      <c r="F7291" s="1256">
        <v>1</v>
      </c>
      <c r="G7291" s="1246">
        <v>0.40400000000000003</v>
      </c>
    </row>
    <row r="7292" spans="1:7" ht="14.15" customHeight="1">
      <c r="A7292" s="1119" t="s">
        <v>5946</v>
      </c>
      <c r="B7292" s="1118" t="s">
        <v>5947</v>
      </c>
      <c r="C7292" s="1117" t="s">
        <v>6660</v>
      </c>
      <c r="D7292" s="1116" t="s">
        <v>6661</v>
      </c>
      <c r="E7292" s="1356">
        <v>1.1000000000000001E-3</v>
      </c>
      <c r="F7292" s="1256">
        <v>1</v>
      </c>
      <c r="G7292" s="1246">
        <v>1.1000000000000001E-3</v>
      </c>
    </row>
    <row r="7293" spans="1:7" ht="14.15" customHeight="1">
      <c r="A7293" s="1119" t="s">
        <v>5950</v>
      </c>
      <c r="B7293" s="1118" t="s">
        <v>5951</v>
      </c>
      <c r="C7293" s="1117" t="s">
        <v>5853</v>
      </c>
      <c r="D7293" s="1116" t="s">
        <v>7293</v>
      </c>
      <c r="E7293" s="1356">
        <v>0.40300000000000002</v>
      </c>
      <c r="F7293" s="1256">
        <v>1</v>
      </c>
      <c r="G7293" s="1246">
        <v>0.40300000000000002</v>
      </c>
    </row>
    <row r="7294" spans="1:7" ht="14.15" customHeight="1">
      <c r="A7294" s="1119" t="s">
        <v>5950</v>
      </c>
      <c r="B7294" s="1118" t="s">
        <v>5951</v>
      </c>
      <c r="C7294" s="1117" t="s">
        <v>6660</v>
      </c>
      <c r="D7294" s="1116" t="s">
        <v>6661</v>
      </c>
      <c r="E7294" s="1356">
        <v>1.1000000000000001E-3</v>
      </c>
      <c r="F7294" s="1256">
        <v>1</v>
      </c>
      <c r="G7294" s="1246">
        <v>1.1000000000000001E-3</v>
      </c>
    </row>
    <row r="7295" spans="1:7" ht="14.15" customHeight="1">
      <c r="A7295" s="1119" t="s">
        <v>6051</v>
      </c>
      <c r="B7295" s="1118" t="s">
        <v>6127</v>
      </c>
      <c r="C7295" s="1117" t="s">
        <v>6051</v>
      </c>
      <c r="D7295" s="1116" t="s">
        <v>6127</v>
      </c>
      <c r="E7295" s="1356">
        <v>1</v>
      </c>
      <c r="F7295" s="1256">
        <v>1</v>
      </c>
      <c r="G7295" s="1246">
        <v>1</v>
      </c>
    </row>
    <row r="7296" spans="1:7" ht="14.15" customHeight="1">
      <c r="A7296" s="1119" t="s">
        <v>6050</v>
      </c>
      <c r="B7296" s="1118" t="s">
        <v>6125</v>
      </c>
      <c r="C7296" s="1117" t="s">
        <v>6050</v>
      </c>
      <c r="D7296" s="1116" t="s">
        <v>6125</v>
      </c>
      <c r="E7296" s="1356">
        <v>1</v>
      </c>
      <c r="F7296" s="1256">
        <v>1</v>
      </c>
      <c r="G7296" s="1246">
        <v>1</v>
      </c>
    </row>
    <row r="7297" spans="1:7" hidden="1">
      <c r="A7297" s="1119" t="s">
        <v>2152</v>
      </c>
      <c r="B7297" s="1118" t="s">
        <v>3871</v>
      </c>
      <c r="C7297" s="1117" t="s">
        <v>2152</v>
      </c>
      <c r="D7297" s="1116" t="s">
        <v>3871</v>
      </c>
      <c r="E7297" s="1356">
        <v>1</v>
      </c>
      <c r="F7297" s="1256">
        <v>1</v>
      </c>
      <c r="G7297" s="1246">
        <v>1</v>
      </c>
    </row>
    <row r="7298" spans="1:7" hidden="1">
      <c r="A7298" s="1119" t="s">
        <v>2153</v>
      </c>
      <c r="B7298" s="1118" t="s">
        <v>3872</v>
      </c>
      <c r="C7298" s="1117" t="s">
        <v>2153</v>
      </c>
      <c r="D7298" s="1116" t="s">
        <v>3872</v>
      </c>
      <c r="E7298" s="1356">
        <v>1</v>
      </c>
      <c r="F7298" s="1256">
        <v>1</v>
      </c>
      <c r="G7298" s="1246">
        <v>1</v>
      </c>
    </row>
    <row r="7299" spans="1:7" hidden="1">
      <c r="A7299" s="1119" t="s">
        <v>4270</v>
      </c>
      <c r="B7299" s="1118" t="s">
        <v>4009</v>
      </c>
      <c r="C7299" s="1117" t="s">
        <v>1084</v>
      </c>
      <c r="D7299" s="1116" t="s">
        <v>5178</v>
      </c>
      <c r="E7299" s="1356">
        <v>0.91</v>
      </c>
      <c r="F7299" s="1256">
        <v>1</v>
      </c>
      <c r="G7299" s="1246">
        <v>0.91</v>
      </c>
    </row>
    <row r="7300" spans="1:7" hidden="1">
      <c r="A7300" s="1119" t="s">
        <v>4270</v>
      </c>
      <c r="B7300" s="1118" t="s">
        <v>4009</v>
      </c>
      <c r="C7300" s="1117" t="s">
        <v>6660</v>
      </c>
      <c r="D7300" s="1116" t="s">
        <v>6661</v>
      </c>
      <c r="E7300" s="1356">
        <v>8.0000000000000004E-4</v>
      </c>
      <c r="F7300" s="1256">
        <v>1</v>
      </c>
      <c r="G7300" s="1246">
        <v>8.0000000000000004E-4</v>
      </c>
    </row>
    <row r="7301" spans="1:7" hidden="1">
      <c r="A7301" s="1119" t="s">
        <v>1304</v>
      </c>
      <c r="B7301" s="1118" t="s">
        <v>1305</v>
      </c>
      <c r="C7301" s="1117" t="s">
        <v>1304</v>
      </c>
      <c r="D7301" s="1116" t="s">
        <v>1305</v>
      </c>
      <c r="E7301" s="1356">
        <v>1</v>
      </c>
      <c r="F7301" s="1256">
        <v>1</v>
      </c>
      <c r="G7301" s="1246">
        <v>1</v>
      </c>
    </row>
    <row r="7302" spans="1:7" hidden="1">
      <c r="A7302" s="1119" t="s">
        <v>4431</v>
      </c>
      <c r="B7302" s="1118" t="s">
        <v>1684</v>
      </c>
      <c r="C7302" s="1117" t="s">
        <v>4431</v>
      </c>
      <c r="D7302" s="1116" t="s">
        <v>1684</v>
      </c>
      <c r="E7302" s="1356">
        <v>1</v>
      </c>
      <c r="F7302" s="1256">
        <v>1</v>
      </c>
      <c r="G7302" s="1246">
        <v>1</v>
      </c>
    </row>
    <row r="7303" spans="1:7" hidden="1">
      <c r="A7303" s="1119" t="s">
        <v>5801</v>
      </c>
      <c r="B7303" s="1118" t="s">
        <v>6516</v>
      </c>
      <c r="C7303" s="1117" t="s">
        <v>5801</v>
      </c>
      <c r="D7303" s="1116" t="s">
        <v>6516</v>
      </c>
      <c r="E7303" s="1358">
        <v>1</v>
      </c>
      <c r="F7303" s="1256">
        <v>1</v>
      </c>
      <c r="G7303" s="1246">
        <v>1</v>
      </c>
    </row>
    <row r="7304" spans="1:7" hidden="1">
      <c r="A7304" s="1119" t="s">
        <v>2137</v>
      </c>
      <c r="B7304" s="1118" t="s">
        <v>2138</v>
      </c>
      <c r="C7304" s="1117" t="s">
        <v>2137</v>
      </c>
      <c r="D7304" s="1116" t="s">
        <v>2138</v>
      </c>
      <c r="E7304" s="1356">
        <v>1</v>
      </c>
      <c r="F7304" s="1256">
        <v>1</v>
      </c>
      <c r="G7304" s="1246">
        <v>1</v>
      </c>
    </row>
    <row r="7305" spans="1:7" hidden="1">
      <c r="A7305" s="1119" t="s">
        <v>2139</v>
      </c>
      <c r="B7305" s="1118" t="s">
        <v>3897</v>
      </c>
      <c r="C7305" s="1117" t="s">
        <v>2139</v>
      </c>
      <c r="D7305" s="1116" t="s">
        <v>3897</v>
      </c>
      <c r="E7305" s="1356">
        <v>1</v>
      </c>
      <c r="F7305" s="1256">
        <v>1</v>
      </c>
      <c r="G7305" s="1246">
        <v>1</v>
      </c>
    </row>
    <row r="7306" spans="1:7" hidden="1">
      <c r="A7306" s="1119" t="s">
        <v>6333</v>
      </c>
      <c r="B7306" s="1118" t="s">
        <v>6460</v>
      </c>
      <c r="C7306" s="1117" t="s">
        <v>6333</v>
      </c>
      <c r="D7306" s="1116" t="s">
        <v>6460</v>
      </c>
      <c r="E7306" s="1356">
        <v>1</v>
      </c>
      <c r="F7306" s="1256">
        <v>1</v>
      </c>
      <c r="G7306" s="1246">
        <v>1</v>
      </c>
    </row>
    <row r="7307" spans="1:7" hidden="1">
      <c r="A7307" s="1119" t="s">
        <v>6339</v>
      </c>
      <c r="B7307" s="1118" t="s">
        <v>6462</v>
      </c>
      <c r="C7307" s="1117" t="s">
        <v>6339</v>
      </c>
      <c r="D7307" s="1116" t="s">
        <v>6462</v>
      </c>
      <c r="E7307" s="1356">
        <v>1</v>
      </c>
      <c r="F7307" s="1256">
        <v>1</v>
      </c>
      <c r="G7307" s="1246">
        <v>1</v>
      </c>
    </row>
    <row r="7308" spans="1:7" hidden="1">
      <c r="A7308" s="1119" t="s">
        <v>1220</v>
      </c>
      <c r="B7308" s="1118" t="s">
        <v>4162</v>
      </c>
      <c r="C7308" s="1117" t="s">
        <v>1220</v>
      </c>
      <c r="D7308" s="1116" t="s">
        <v>4162</v>
      </c>
      <c r="E7308" s="1356">
        <v>1</v>
      </c>
      <c r="F7308" s="1256">
        <v>1</v>
      </c>
      <c r="G7308" s="1246">
        <v>1</v>
      </c>
    </row>
    <row r="7309" spans="1:7" hidden="1">
      <c r="A7309" s="1119" t="s">
        <v>1474</v>
      </c>
      <c r="B7309" s="1118" t="s">
        <v>4262</v>
      </c>
      <c r="C7309" s="1117" t="s">
        <v>4065</v>
      </c>
      <c r="D7309" s="1116" t="s">
        <v>4262</v>
      </c>
      <c r="E7309" s="1356">
        <v>1</v>
      </c>
      <c r="F7309" s="1256">
        <v>1</v>
      </c>
      <c r="G7309" s="1246">
        <v>1</v>
      </c>
    </row>
    <row r="7310" spans="1:7" hidden="1">
      <c r="A7310" s="1119" t="s">
        <v>3907</v>
      </c>
      <c r="B7310" s="1118" t="s">
        <v>2737</v>
      </c>
      <c r="C7310" s="1117" t="s">
        <v>3905</v>
      </c>
      <c r="D7310" s="1116" t="s">
        <v>2737</v>
      </c>
      <c r="E7310" s="1356">
        <v>1</v>
      </c>
      <c r="F7310" s="1256">
        <v>1</v>
      </c>
      <c r="G7310" s="1246">
        <v>1</v>
      </c>
    </row>
    <row r="7311" spans="1:7" hidden="1">
      <c r="A7311" s="1119" t="s">
        <v>938</v>
      </c>
      <c r="B7311" s="1118" t="s">
        <v>4046</v>
      </c>
      <c r="C7311" s="1117" t="s">
        <v>824</v>
      </c>
      <c r="D7311" s="1116" t="s">
        <v>4046</v>
      </c>
      <c r="E7311" s="1356">
        <v>1</v>
      </c>
      <c r="F7311" s="1256">
        <v>1</v>
      </c>
      <c r="G7311" s="1246">
        <v>1</v>
      </c>
    </row>
    <row r="7312" spans="1:7" hidden="1">
      <c r="A7312" s="1119" t="s">
        <v>242</v>
      </c>
      <c r="B7312" s="1118" t="s">
        <v>872</v>
      </c>
      <c r="C7312" s="1117" t="s">
        <v>3909</v>
      </c>
      <c r="D7312" s="1116" t="s">
        <v>872</v>
      </c>
      <c r="E7312" s="1356">
        <v>1</v>
      </c>
      <c r="F7312" s="1256">
        <v>1</v>
      </c>
      <c r="G7312" s="1246">
        <v>1</v>
      </c>
    </row>
    <row r="7313" spans="1:7" hidden="1">
      <c r="A7313" s="1119" t="s">
        <v>3785</v>
      </c>
      <c r="B7313" s="1118" t="s">
        <v>3786</v>
      </c>
      <c r="C7313" s="1117" t="s">
        <v>3787</v>
      </c>
      <c r="D7313" s="1116" t="s">
        <v>3786</v>
      </c>
      <c r="E7313" s="1356">
        <v>1</v>
      </c>
      <c r="F7313" s="1256">
        <v>1</v>
      </c>
      <c r="G7313" s="1246">
        <v>1</v>
      </c>
    </row>
    <row r="7314" spans="1:7" hidden="1">
      <c r="A7314" s="1119" t="s">
        <v>1754</v>
      </c>
      <c r="B7314" s="1118" t="s">
        <v>4047</v>
      </c>
      <c r="C7314" s="1117" t="s">
        <v>2685</v>
      </c>
      <c r="D7314" s="1116" t="s">
        <v>4047</v>
      </c>
      <c r="E7314" s="1356">
        <v>1</v>
      </c>
      <c r="F7314" s="1256">
        <v>1</v>
      </c>
      <c r="G7314" s="1246">
        <v>1</v>
      </c>
    </row>
    <row r="7315" spans="1:7" hidden="1">
      <c r="A7315" s="1119" t="s">
        <v>243</v>
      </c>
      <c r="B7315" s="1118" t="s">
        <v>873</v>
      </c>
      <c r="C7315" s="1117" t="s">
        <v>3910</v>
      </c>
      <c r="D7315" s="1116" t="s">
        <v>873</v>
      </c>
      <c r="E7315" s="1356">
        <v>1</v>
      </c>
      <c r="F7315" s="1256">
        <v>1</v>
      </c>
      <c r="G7315" s="1246">
        <v>1</v>
      </c>
    </row>
    <row r="7316" spans="1:7" hidden="1">
      <c r="A7316" s="1119" t="s">
        <v>3788</v>
      </c>
      <c r="B7316" s="1118" t="s">
        <v>3789</v>
      </c>
      <c r="C7316" s="1117" t="s">
        <v>3790</v>
      </c>
      <c r="D7316" s="1116" t="s">
        <v>3789</v>
      </c>
      <c r="E7316" s="1356">
        <v>1</v>
      </c>
      <c r="F7316" s="1256">
        <v>1</v>
      </c>
      <c r="G7316" s="1246">
        <v>1</v>
      </c>
    </row>
    <row r="7317" spans="1:7" hidden="1">
      <c r="A7317" s="1119" t="s">
        <v>1565</v>
      </c>
      <c r="B7317" s="1118" t="s">
        <v>3883</v>
      </c>
      <c r="C7317" s="1117" t="s">
        <v>4612</v>
      </c>
      <c r="D7317" s="1116" t="s">
        <v>3883</v>
      </c>
      <c r="E7317" s="1356">
        <v>1</v>
      </c>
      <c r="F7317" s="1256">
        <v>1</v>
      </c>
      <c r="G7317" s="1246">
        <v>1</v>
      </c>
    </row>
    <row r="7318" spans="1:7" hidden="1">
      <c r="A7318" s="1119" t="s">
        <v>4850</v>
      </c>
      <c r="B7318" s="1118" t="s">
        <v>1317</v>
      </c>
      <c r="C7318" s="1117" t="s">
        <v>4850</v>
      </c>
      <c r="D7318" s="1116" t="s">
        <v>1317</v>
      </c>
      <c r="E7318" s="1356">
        <v>1</v>
      </c>
      <c r="F7318" s="1256">
        <v>1</v>
      </c>
      <c r="G7318" s="1246">
        <v>1</v>
      </c>
    </row>
    <row r="7319" spans="1:7" hidden="1">
      <c r="A7319" s="1119" t="s">
        <v>2154</v>
      </c>
      <c r="B7319" s="1118" t="s">
        <v>1913</v>
      </c>
      <c r="C7319" s="1117" t="s">
        <v>2154</v>
      </c>
      <c r="D7319" s="1116" t="s">
        <v>1913</v>
      </c>
      <c r="E7319" s="1356">
        <v>1</v>
      </c>
      <c r="F7319" s="1256">
        <v>1</v>
      </c>
      <c r="G7319" s="1246">
        <v>1</v>
      </c>
    </row>
    <row r="7320" spans="1:7" hidden="1">
      <c r="A7320" s="1119" t="s">
        <v>2156</v>
      </c>
      <c r="B7320" s="1118" t="s">
        <v>1914</v>
      </c>
      <c r="C7320" s="1117" t="s">
        <v>2156</v>
      </c>
      <c r="D7320" s="1116" t="s">
        <v>1914</v>
      </c>
      <c r="E7320" s="1356">
        <v>1</v>
      </c>
      <c r="F7320" s="1256">
        <v>1</v>
      </c>
      <c r="G7320" s="1246">
        <v>1</v>
      </c>
    </row>
    <row r="7321" spans="1:7" hidden="1">
      <c r="A7321" s="1119" t="s">
        <v>4730</v>
      </c>
      <c r="B7321" s="1118" t="s">
        <v>4921</v>
      </c>
      <c r="C7321" s="1117" t="s">
        <v>4730</v>
      </c>
      <c r="D7321" s="1116" t="s">
        <v>4921</v>
      </c>
      <c r="E7321" s="1356">
        <v>1</v>
      </c>
      <c r="F7321" s="1256">
        <v>1</v>
      </c>
      <c r="G7321" s="1246">
        <v>1</v>
      </c>
    </row>
    <row r="7322" spans="1:7" hidden="1">
      <c r="A7322" s="1119" t="s">
        <v>4731</v>
      </c>
      <c r="B7322" s="1118" t="s">
        <v>307</v>
      </c>
      <c r="C7322" s="1117" t="s">
        <v>4731</v>
      </c>
      <c r="D7322" s="1116" t="s">
        <v>307</v>
      </c>
      <c r="E7322" s="1356">
        <v>1</v>
      </c>
      <c r="F7322" s="1256">
        <v>1</v>
      </c>
      <c r="G7322" s="1246">
        <v>1</v>
      </c>
    </row>
    <row r="7323" spans="1:7" hidden="1">
      <c r="A7323" s="1119" t="s">
        <v>4732</v>
      </c>
      <c r="B7323" s="1118" t="s">
        <v>304</v>
      </c>
      <c r="C7323" s="1117" t="s">
        <v>4732</v>
      </c>
      <c r="D7323" s="1116" t="s">
        <v>304</v>
      </c>
      <c r="E7323" s="1356">
        <v>1</v>
      </c>
      <c r="F7323" s="1256">
        <v>1</v>
      </c>
      <c r="G7323" s="1246">
        <v>1</v>
      </c>
    </row>
    <row r="7324" spans="1:7" hidden="1">
      <c r="A7324" s="1119" t="s">
        <v>4733</v>
      </c>
      <c r="B7324" s="1118" t="s">
        <v>306</v>
      </c>
      <c r="C7324" s="1117" t="s">
        <v>4733</v>
      </c>
      <c r="D7324" s="1116" t="s">
        <v>306</v>
      </c>
      <c r="E7324" s="1356">
        <v>1</v>
      </c>
      <c r="F7324" s="1256">
        <v>1</v>
      </c>
      <c r="G7324" s="1246">
        <v>1</v>
      </c>
    </row>
    <row r="7325" spans="1:7" hidden="1">
      <c r="A7325" s="1119" t="s">
        <v>5707</v>
      </c>
      <c r="B7325" s="1118" t="s">
        <v>6215</v>
      </c>
      <c r="C7325" s="1117" t="s">
        <v>5707</v>
      </c>
      <c r="D7325" s="1116" t="s">
        <v>6215</v>
      </c>
      <c r="E7325" s="1356">
        <v>1</v>
      </c>
      <c r="F7325" s="1256">
        <v>1</v>
      </c>
      <c r="G7325" s="1246">
        <v>1</v>
      </c>
    </row>
    <row r="7326" spans="1:7" hidden="1">
      <c r="A7326" s="1119" t="s">
        <v>5711</v>
      </c>
      <c r="B7326" s="1118" t="s">
        <v>6217</v>
      </c>
      <c r="C7326" s="1117" t="s">
        <v>5711</v>
      </c>
      <c r="D7326" s="1116" t="s">
        <v>6217</v>
      </c>
      <c r="E7326" s="1356">
        <v>1</v>
      </c>
      <c r="F7326" s="1256">
        <v>1</v>
      </c>
      <c r="G7326" s="1246">
        <v>1</v>
      </c>
    </row>
    <row r="7327" spans="1:7" hidden="1">
      <c r="A7327" s="1119" t="s">
        <v>6048</v>
      </c>
      <c r="B7327" s="1118" t="s">
        <v>6152</v>
      </c>
      <c r="C7327" s="1117" t="s">
        <v>6048</v>
      </c>
      <c r="D7327" s="1116" t="s">
        <v>6152</v>
      </c>
      <c r="E7327" s="1356">
        <v>1</v>
      </c>
      <c r="F7327" s="1256">
        <v>1</v>
      </c>
      <c r="G7327" s="1246">
        <v>1</v>
      </c>
    </row>
    <row r="7328" spans="1:7" hidden="1">
      <c r="A7328" s="1119" t="s">
        <v>6047</v>
      </c>
      <c r="B7328" s="1118" t="s">
        <v>6150</v>
      </c>
      <c r="C7328" s="1117" t="s">
        <v>6047</v>
      </c>
      <c r="D7328" s="1116" t="s">
        <v>6150</v>
      </c>
      <c r="E7328" s="1356">
        <v>1</v>
      </c>
      <c r="F7328" s="1256">
        <v>1</v>
      </c>
      <c r="G7328" s="1246">
        <v>1</v>
      </c>
    </row>
    <row r="7329" spans="1:7" ht="14.15" customHeight="1">
      <c r="A7329" s="1119" t="s">
        <v>5011</v>
      </c>
      <c r="B7329" s="1118" t="s">
        <v>67</v>
      </c>
      <c r="C7329" s="1117" t="s">
        <v>5011</v>
      </c>
      <c r="D7329" s="1116" t="s">
        <v>67</v>
      </c>
      <c r="E7329" s="1356">
        <v>1</v>
      </c>
      <c r="F7329" s="1256">
        <v>1</v>
      </c>
      <c r="G7329" s="1246">
        <v>1</v>
      </c>
    </row>
    <row r="7330" spans="1:7" ht="14.15" customHeight="1">
      <c r="A7330" s="1119" t="s">
        <v>1569</v>
      </c>
      <c r="B7330" s="1118" t="s">
        <v>1318</v>
      </c>
      <c r="C7330" s="1117" t="s">
        <v>1569</v>
      </c>
      <c r="D7330" s="1116" t="s">
        <v>1318</v>
      </c>
      <c r="E7330" s="1356">
        <v>1</v>
      </c>
      <c r="F7330" s="1256">
        <v>1</v>
      </c>
      <c r="G7330" s="1246">
        <v>1</v>
      </c>
    </row>
    <row r="7331" spans="1:7" ht="14.15" customHeight="1">
      <c r="A7331" s="1119" t="s">
        <v>3001</v>
      </c>
      <c r="B7331" s="1118" t="s">
        <v>703</v>
      </c>
      <c r="C7331" s="1117" t="s">
        <v>3001</v>
      </c>
      <c r="D7331" s="1116" t="s">
        <v>703</v>
      </c>
      <c r="E7331" s="1356">
        <v>1</v>
      </c>
      <c r="F7331" s="1256">
        <v>1</v>
      </c>
      <c r="G7331" s="1246">
        <v>1</v>
      </c>
    </row>
    <row r="7332" spans="1:7" ht="14.15" customHeight="1">
      <c r="A7332" s="1119" t="s">
        <v>2858</v>
      </c>
      <c r="B7332" s="1118" t="s">
        <v>4919</v>
      </c>
      <c r="C7332" s="1117" t="s">
        <v>2858</v>
      </c>
      <c r="D7332" s="1116" t="s">
        <v>4919</v>
      </c>
      <c r="E7332" s="1356">
        <v>1</v>
      </c>
      <c r="F7332" s="1256">
        <v>1</v>
      </c>
      <c r="G7332" s="1246">
        <v>1</v>
      </c>
    </row>
    <row r="7333" spans="1:7" ht="14.15" customHeight="1">
      <c r="A7333" s="1119" t="s">
        <v>4365</v>
      </c>
      <c r="B7333" s="1118" t="s">
        <v>303</v>
      </c>
      <c r="C7333" s="1117" t="s">
        <v>4365</v>
      </c>
      <c r="D7333" s="1116" t="s">
        <v>303</v>
      </c>
      <c r="E7333" s="1356">
        <v>1</v>
      </c>
      <c r="F7333" s="1256">
        <v>1</v>
      </c>
      <c r="G7333" s="1246">
        <v>1</v>
      </c>
    </row>
    <row r="7334" spans="1:7" ht="14.15" customHeight="1">
      <c r="A7334" s="1119" t="s">
        <v>2760</v>
      </c>
      <c r="B7334" s="1118" t="s">
        <v>305</v>
      </c>
      <c r="C7334" s="1117" t="s">
        <v>2760</v>
      </c>
      <c r="D7334" s="1116" t="s">
        <v>305</v>
      </c>
      <c r="E7334" s="1356">
        <v>1</v>
      </c>
      <c r="F7334" s="1256">
        <v>1</v>
      </c>
      <c r="G7334" s="1246">
        <v>1</v>
      </c>
    </row>
    <row r="7335" spans="1:7" ht="14.15" customHeight="1">
      <c r="A7335" s="1119" t="s">
        <v>5999</v>
      </c>
      <c r="B7335" s="1118" t="s">
        <v>6075</v>
      </c>
      <c r="C7335" s="1117" t="s">
        <v>5999</v>
      </c>
      <c r="D7335" s="1116" t="s">
        <v>6075</v>
      </c>
      <c r="E7335" s="1356">
        <v>1</v>
      </c>
      <c r="F7335" s="1256">
        <v>1</v>
      </c>
      <c r="G7335" s="1246">
        <v>1</v>
      </c>
    </row>
    <row r="7336" spans="1:7" ht="14.15" customHeight="1">
      <c r="A7336" s="1119" t="s">
        <v>6056</v>
      </c>
      <c r="B7336" s="1118" t="s">
        <v>6159</v>
      </c>
      <c r="C7336" s="1117" t="s">
        <v>6056</v>
      </c>
      <c r="D7336" s="1116" t="s">
        <v>6159</v>
      </c>
      <c r="E7336" s="1356">
        <v>1</v>
      </c>
      <c r="F7336" s="1256">
        <v>1</v>
      </c>
      <c r="G7336" s="1246">
        <v>1</v>
      </c>
    </row>
    <row r="7337" spans="1:7" ht="14.15" customHeight="1">
      <c r="A7337" s="1119" t="s">
        <v>4107</v>
      </c>
      <c r="B7337" s="1118" t="s">
        <v>5270</v>
      </c>
      <c r="C7337" s="1117" t="s">
        <v>4107</v>
      </c>
      <c r="D7337" s="1116" t="s">
        <v>5270</v>
      </c>
      <c r="E7337" s="1358">
        <v>1</v>
      </c>
      <c r="F7337" s="1256">
        <v>1</v>
      </c>
      <c r="G7337" s="1246">
        <v>1</v>
      </c>
    </row>
    <row r="7338" spans="1:7" ht="14.15" customHeight="1">
      <c r="A7338" s="1119" t="s">
        <v>2761</v>
      </c>
      <c r="B7338" s="1118" t="s">
        <v>4922</v>
      </c>
      <c r="C7338" s="1117" t="s">
        <v>2761</v>
      </c>
      <c r="D7338" s="1116" t="s">
        <v>4922</v>
      </c>
      <c r="E7338" s="1356">
        <v>1</v>
      </c>
      <c r="F7338" s="1256">
        <v>1</v>
      </c>
      <c r="G7338" s="1246">
        <v>1</v>
      </c>
    </row>
    <row r="7339" spans="1:7" ht="14.15" customHeight="1">
      <c r="A7339" s="1119" t="s">
        <v>2762</v>
      </c>
      <c r="B7339" s="1118" t="s">
        <v>4917</v>
      </c>
      <c r="C7339" s="1117" t="s">
        <v>2762</v>
      </c>
      <c r="D7339" s="1116" t="s">
        <v>4917</v>
      </c>
      <c r="E7339" s="1356">
        <v>1</v>
      </c>
      <c r="F7339" s="1256">
        <v>1</v>
      </c>
      <c r="G7339" s="1246">
        <v>1</v>
      </c>
    </row>
    <row r="7340" spans="1:7" ht="14.15" customHeight="1">
      <c r="A7340" s="1119" t="s">
        <v>1200</v>
      </c>
      <c r="B7340" s="1118" t="s">
        <v>4151</v>
      </c>
      <c r="C7340" s="1117" t="s">
        <v>3528</v>
      </c>
      <c r="D7340" s="1116" t="s">
        <v>3529</v>
      </c>
      <c r="E7340" s="1356">
        <v>2.9000000000000001E-2</v>
      </c>
      <c r="F7340" s="1256">
        <v>1</v>
      </c>
      <c r="G7340" s="1246">
        <v>2.9000000000000001E-2</v>
      </c>
    </row>
    <row r="7341" spans="1:7" ht="14.15" customHeight="1">
      <c r="A7341" s="1119" t="s">
        <v>1200</v>
      </c>
      <c r="B7341" s="1118" t="s">
        <v>4151</v>
      </c>
      <c r="C7341" s="1117" t="s">
        <v>6660</v>
      </c>
      <c r="D7341" s="1116" t="s">
        <v>6661</v>
      </c>
      <c r="E7341" s="1356">
        <v>4.0000000000000002E-4</v>
      </c>
      <c r="F7341" s="1256">
        <v>1</v>
      </c>
      <c r="G7341" s="1246">
        <v>4.0000000000000002E-4</v>
      </c>
    </row>
    <row r="7342" spans="1:7" ht="14.15" customHeight="1">
      <c r="A7342" s="1119" t="s">
        <v>1747</v>
      </c>
      <c r="B7342" s="1118" t="s">
        <v>5005</v>
      </c>
      <c r="C7342" s="1117" t="s">
        <v>1747</v>
      </c>
      <c r="D7342" s="1116" t="s">
        <v>5005</v>
      </c>
      <c r="E7342" s="1356">
        <v>1</v>
      </c>
      <c r="F7342" s="1256">
        <v>1</v>
      </c>
      <c r="G7342" s="1246">
        <v>1</v>
      </c>
    </row>
    <row r="7343" spans="1:7" ht="14.15" customHeight="1">
      <c r="A7343" s="1119" t="s">
        <v>3179</v>
      </c>
      <c r="B7343" s="1118" t="s">
        <v>775</v>
      </c>
      <c r="C7343" s="1117" t="s">
        <v>3179</v>
      </c>
      <c r="D7343" s="1116" t="s">
        <v>775</v>
      </c>
      <c r="E7343" s="1356">
        <v>1</v>
      </c>
      <c r="F7343" s="1256">
        <v>1</v>
      </c>
      <c r="G7343" s="1246">
        <v>1</v>
      </c>
    </row>
    <row r="7344" spans="1:7" ht="14.15" customHeight="1">
      <c r="A7344" s="1119" t="s">
        <v>5215</v>
      </c>
      <c r="B7344" s="1118" t="s">
        <v>5216</v>
      </c>
      <c r="C7344" s="1117" t="s">
        <v>5215</v>
      </c>
      <c r="D7344" s="1116" t="s">
        <v>5216</v>
      </c>
      <c r="E7344" s="1356">
        <v>1</v>
      </c>
      <c r="F7344" s="1256">
        <v>1</v>
      </c>
      <c r="G7344" s="1246">
        <v>1</v>
      </c>
    </row>
    <row r="7345" spans="1:7" ht="14.15" customHeight="1">
      <c r="A7345" s="1119" t="s">
        <v>5243</v>
      </c>
      <c r="B7345" s="1118" t="s">
        <v>3356</v>
      </c>
      <c r="C7345" s="1117" t="s">
        <v>5243</v>
      </c>
      <c r="D7345" s="1116" t="s">
        <v>3356</v>
      </c>
      <c r="E7345" s="1356">
        <v>1</v>
      </c>
      <c r="F7345" s="1256">
        <v>1</v>
      </c>
      <c r="G7345" s="1246">
        <v>1</v>
      </c>
    </row>
    <row r="7346" spans="1:7" ht="14.15" customHeight="1">
      <c r="A7346" s="1119" t="s">
        <v>1634</v>
      </c>
      <c r="B7346" s="1118" t="s">
        <v>1635</v>
      </c>
      <c r="C7346" s="1117" t="s">
        <v>1634</v>
      </c>
      <c r="D7346" s="1116" t="s">
        <v>1635</v>
      </c>
      <c r="E7346" s="1356">
        <v>1</v>
      </c>
      <c r="F7346" s="1256">
        <v>1</v>
      </c>
      <c r="G7346" s="1246">
        <v>1</v>
      </c>
    </row>
    <row r="7347" spans="1:7" ht="14.15" customHeight="1">
      <c r="A7347" s="1119" t="s">
        <v>2256</v>
      </c>
      <c r="B7347" s="1118" t="s">
        <v>2796</v>
      </c>
      <c r="C7347" s="1117" t="s">
        <v>2256</v>
      </c>
      <c r="D7347" s="1116" t="s">
        <v>2796</v>
      </c>
      <c r="E7347" s="1356">
        <v>1</v>
      </c>
      <c r="F7347" s="1256">
        <v>1</v>
      </c>
      <c r="G7347" s="1246">
        <v>1</v>
      </c>
    </row>
    <row r="7348" spans="1:7" ht="14.15" customHeight="1">
      <c r="A7348" s="1119" t="s">
        <v>5773</v>
      </c>
      <c r="B7348" s="1118" t="s">
        <v>6517</v>
      </c>
      <c r="C7348" s="1117" t="s">
        <v>5773</v>
      </c>
      <c r="D7348" s="1116" t="s">
        <v>6517</v>
      </c>
      <c r="E7348" s="1356">
        <v>1</v>
      </c>
      <c r="F7348" s="1256">
        <v>1</v>
      </c>
      <c r="G7348" s="1246">
        <v>1</v>
      </c>
    </row>
    <row r="7349" spans="1:7" ht="14.15" customHeight="1">
      <c r="A7349" s="1119" t="s">
        <v>5771</v>
      </c>
      <c r="B7349" s="1118" t="s">
        <v>6200</v>
      </c>
      <c r="C7349" s="1117" t="s">
        <v>5771</v>
      </c>
      <c r="D7349" s="1116" t="s">
        <v>6200</v>
      </c>
      <c r="E7349" s="1356">
        <v>1</v>
      </c>
      <c r="F7349" s="1256">
        <v>1</v>
      </c>
      <c r="G7349" s="1246">
        <v>1</v>
      </c>
    </row>
    <row r="7350" spans="1:7" ht="14.15" customHeight="1">
      <c r="A7350" s="1119" t="s">
        <v>5769</v>
      </c>
      <c r="B7350" s="1118" t="s">
        <v>6463</v>
      </c>
      <c r="C7350" s="1117" t="s">
        <v>5769</v>
      </c>
      <c r="D7350" s="1116" t="s">
        <v>6463</v>
      </c>
      <c r="E7350" s="1356">
        <v>1</v>
      </c>
      <c r="F7350" s="1256">
        <v>1</v>
      </c>
      <c r="G7350" s="1246">
        <v>1</v>
      </c>
    </row>
    <row r="7351" spans="1:7" ht="14.15" customHeight="1">
      <c r="A7351" s="1119" t="s">
        <v>5516</v>
      </c>
      <c r="B7351" s="1118" t="s">
        <v>5635</v>
      </c>
      <c r="C7351" s="1117" t="s">
        <v>5516</v>
      </c>
      <c r="D7351" s="1116" t="s">
        <v>5635</v>
      </c>
      <c r="E7351" s="1356">
        <v>1</v>
      </c>
      <c r="F7351" s="1256">
        <v>1</v>
      </c>
      <c r="G7351" s="1246">
        <v>1</v>
      </c>
    </row>
    <row r="7352" spans="1:7" ht="14.15" customHeight="1">
      <c r="A7352" s="1119" t="s">
        <v>6488</v>
      </c>
      <c r="B7352" s="1118" t="s">
        <v>6489</v>
      </c>
      <c r="C7352" s="1117" t="s">
        <v>6488</v>
      </c>
      <c r="D7352" s="1116" t="s">
        <v>6489</v>
      </c>
      <c r="E7352" s="1356">
        <v>1</v>
      </c>
      <c r="F7352" s="1256">
        <v>1</v>
      </c>
      <c r="G7352" s="1246">
        <v>1</v>
      </c>
    </row>
    <row r="7353" spans="1:7" ht="14.15" customHeight="1">
      <c r="A7353" s="1119" t="s">
        <v>6493</v>
      </c>
      <c r="B7353" s="1118" t="s">
        <v>6494</v>
      </c>
      <c r="C7353" s="1117" t="s">
        <v>6493</v>
      </c>
      <c r="D7353" s="1116" t="s">
        <v>6494</v>
      </c>
      <c r="E7353" s="1356">
        <v>1</v>
      </c>
      <c r="F7353" s="1256">
        <v>1</v>
      </c>
      <c r="G7353" s="1246">
        <v>1</v>
      </c>
    </row>
    <row r="7354" spans="1:7" ht="14.15" customHeight="1">
      <c r="A7354" s="1119" t="s">
        <v>6668</v>
      </c>
      <c r="B7354" s="1118" t="s">
        <v>6669</v>
      </c>
      <c r="C7354" s="1117" t="s">
        <v>6668</v>
      </c>
      <c r="D7354" s="1116" t="s">
        <v>6669</v>
      </c>
      <c r="E7354" s="1356">
        <v>1</v>
      </c>
      <c r="F7354" s="1256">
        <v>1</v>
      </c>
      <c r="G7354" s="1246">
        <v>1</v>
      </c>
    </row>
    <row r="7355" spans="1:7" ht="14.15" customHeight="1">
      <c r="A7355" s="1119" t="s">
        <v>5431</v>
      </c>
      <c r="B7355" s="1118" t="s">
        <v>3524</v>
      </c>
      <c r="C7355" s="1117" t="s">
        <v>5431</v>
      </c>
      <c r="D7355" s="1116" t="s">
        <v>3524</v>
      </c>
      <c r="E7355" s="1356">
        <v>1</v>
      </c>
      <c r="F7355" s="1256">
        <v>1</v>
      </c>
      <c r="G7355" s="1246">
        <v>1</v>
      </c>
    </row>
    <row r="7356" spans="1:7" ht="14.15" customHeight="1">
      <c r="A7356" s="1119" t="s">
        <v>3326</v>
      </c>
      <c r="B7356" s="1118" t="s">
        <v>823</v>
      </c>
      <c r="C7356" s="1117" t="s">
        <v>3326</v>
      </c>
      <c r="D7356" s="1116" t="s">
        <v>823</v>
      </c>
      <c r="E7356" s="1356">
        <v>1</v>
      </c>
      <c r="F7356" s="1256">
        <v>1</v>
      </c>
      <c r="G7356" s="1246">
        <v>1</v>
      </c>
    </row>
    <row r="7357" spans="1:7" ht="14.15" customHeight="1">
      <c r="A7357" s="1119" t="s">
        <v>1439</v>
      </c>
      <c r="B7357" s="1118" t="s">
        <v>1440</v>
      </c>
      <c r="C7357" s="1117" t="s">
        <v>1439</v>
      </c>
      <c r="D7357" s="1116" t="s">
        <v>1440</v>
      </c>
      <c r="E7357" s="1356">
        <v>0</v>
      </c>
      <c r="F7357" s="1256">
        <v>1</v>
      </c>
      <c r="G7357" s="1246">
        <v>0</v>
      </c>
    </row>
    <row r="7358" spans="1:7" ht="14.15" customHeight="1">
      <c r="A7358" s="1119" t="s">
        <v>3440</v>
      </c>
      <c r="B7358" s="1118" t="s">
        <v>3441</v>
      </c>
      <c r="C7358" s="1117" t="s">
        <v>3440</v>
      </c>
      <c r="D7358" s="1116" t="s">
        <v>3441</v>
      </c>
      <c r="E7358" s="1356">
        <v>0</v>
      </c>
      <c r="F7358" s="1256">
        <v>1</v>
      </c>
      <c r="G7358" s="1246">
        <v>0</v>
      </c>
    </row>
    <row r="7359" spans="1:7" ht="14.15" customHeight="1">
      <c r="A7359" s="1119" t="s">
        <v>3442</v>
      </c>
      <c r="B7359" s="1118" t="s">
        <v>3443</v>
      </c>
      <c r="C7359" s="1117" t="s">
        <v>3442</v>
      </c>
      <c r="D7359" s="1116" t="s">
        <v>3443</v>
      </c>
      <c r="E7359" s="1356">
        <v>0</v>
      </c>
      <c r="F7359" s="1256">
        <v>1</v>
      </c>
      <c r="G7359" s="1246">
        <v>0</v>
      </c>
    </row>
    <row r="7360" spans="1:7" ht="14.15" customHeight="1">
      <c r="A7360" s="1119" t="s">
        <v>3444</v>
      </c>
      <c r="B7360" s="1118" t="s">
        <v>3445</v>
      </c>
      <c r="C7360" s="1117" t="s">
        <v>3444</v>
      </c>
      <c r="D7360" s="1116" t="s">
        <v>3445</v>
      </c>
      <c r="E7360" s="1356">
        <v>0</v>
      </c>
      <c r="F7360" s="1256">
        <v>1</v>
      </c>
      <c r="G7360" s="1246">
        <v>0</v>
      </c>
    </row>
    <row r="7361" spans="1:7" hidden="1">
      <c r="A7361" s="1119" t="s">
        <v>3446</v>
      </c>
      <c r="B7361" s="1118" t="s">
        <v>3447</v>
      </c>
      <c r="C7361" s="1117" t="s">
        <v>3446</v>
      </c>
      <c r="D7361" s="1116" t="s">
        <v>3447</v>
      </c>
      <c r="E7361" s="1356">
        <v>1</v>
      </c>
      <c r="F7361" s="1256">
        <v>1</v>
      </c>
      <c r="G7361" s="1246">
        <v>1</v>
      </c>
    </row>
    <row r="7362" spans="1:7" hidden="1">
      <c r="A7362" s="1119" t="s">
        <v>1276</v>
      </c>
      <c r="B7362" s="1118" t="s">
        <v>3448</v>
      </c>
      <c r="C7362" s="1117" t="s">
        <v>1276</v>
      </c>
      <c r="D7362" s="1116" t="s">
        <v>3448</v>
      </c>
      <c r="E7362" s="1356">
        <v>1</v>
      </c>
      <c r="F7362" s="1256">
        <v>1</v>
      </c>
      <c r="G7362" s="1246">
        <v>1</v>
      </c>
    </row>
    <row r="7363" spans="1:7" hidden="1">
      <c r="A7363" s="1119" t="s">
        <v>1277</v>
      </c>
      <c r="B7363" s="1118" t="s">
        <v>5252</v>
      </c>
      <c r="C7363" s="1117" t="s">
        <v>1277</v>
      </c>
      <c r="D7363" s="1116" t="s">
        <v>5252</v>
      </c>
      <c r="E7363" s="1356">
        <v>1</v>
      </c>
      <c r="F7363" s="1256">
        <v>1</v>
      </c>
      <c r="G7363" s="1246">
        <v>1</v>
      </c>
    </row>
    <row r="7364" spans="1:7" hidden="1">
      <c r="A7364" s="1119" t="s">
        <v>1278</v>
      </c>
      <c r="B7364" s="1118" t="s">
        <v>5253</v>
      </c>
      <c r="C7364" s="1117" t="s">
        <v>1278</v>
      </c>
      <c r="D7364" s="1116" t="s">
        <v>5253</v>
      </c>
      <c r="E7364" s="1356">
        <v>1</v>
      </c>
      <c r="F7364" s="1256">
        <v>1</v>
      </c>
      <c r="G7364" s="1246">
        <v>1</v>
      </c>
    </row>
    <row r="7365" spans="1:7" hidden="1">
      <c r="A7365" s="1119" t="s">
        <v>1279</v>
      </c>
      <c r="B7365" s="1118" t="s">
        <v>5254</v>
      </c>
      <c r="C7365" s="1117" t="s">
        <v>1279</v>
      </c>
      <c r="D7365" s="1116" t="s">
        <v>5254</v>
      </c>
      <c r="E7365" s="1356">
        <v>0</v>
      </c>
      <c r="F7365" s="1256">
        <v>1</v>
      </c>
      <c r="G7365" s="1246">
        <v>0</v>
      </c>
    </row>
    <row r="7366" spans="1:7" hidden="1">
      <c r="A7366" s="1119" t="s">
        <v>1280</v>
      </c>
      <c r="B7366" s="1118" t="s">
        <v>5255</v>
      </c>
      <c r="C7366" s="1117" t="s">
        <v>1280</v>
      </c>
      <c r="D7366" s="1116" t="s">
        <v>5255</v>
      </c>
      <c r="E7366" s="1358">
        <v>0</v>
      </c>
      <c r="F7366" s="1256">
        <v>1</v>
      </c>
      <c r="G7366" s="1246">
        <v>0</v>
      </c>
    </row>
    <row r="7367" spans="1:7" hidden="1">
      <c r="A7367" s="1119" t="s">
        <v>5235</v>
      </c>
      <c r="B7367" s="1118" t="s">
        <v>5236</v>
      </c>
      <c r="C7367" s="1117" t="s">
        <v>5235</v>
      </c>
      <c r="D7367" s="1116" t="s">
        <v>5236</v>
      </c>
      <c r="E7367" s="1356">
        <v>1</v>
      </c>
      <c r="F7367" s="1256">
        <v>1</v>
      </c>
      <c r="G7367" s="1246">
        <v>1</v>
      </c>
    </row>
    <row r="7368" spans="1:7" hidden="1">
      <c r="A7368" s="1119" t="s">
        <v>2397</v>
      </c>
      <c r="B7368" s="1118" t="s">
        <v>2398</v>
      </c>
      <c r="C7368" s="1117" t="s">
        <v>2397</v>
      </c>
      <c r="D7368" s="1116" t="s">
        <v>2398</v>
      </c>
      <c r="E7368" s="1356">
        <v>1</v>
      </c>
      <c r="F7368" s="1256">
        <v>1</v>
      </c>
      <c r="G7368" s="1246">
        <v>1</v>
      </c>
    </row>
    <row r="7369" spans="1:7" hidden="1">
      <c r="A7369" s="1119" t="s">
        <v>3892</v>
      </c>
      <c r="B7369" s="1118" t="s">
        <v>3893</v>
      </c>
      <c r="C7369" s="1117" t="s">
        <v>3892</v>
      </c>
      <c r="D7369" s="1116" t="s">
        <v>3893</v>
      </c>
      <c r="E7369" s="1356">
        <v>1</v>
      </c>
      <c r="F7369" s="1256">
        <v>1</v>
      </c>
      <c r="G7369" s="1246">
        <v>1</v>
      </c>
    </row>
    <row r="7370" spans="1:7" hidden="1">
      <c r="A7370" s="1119" t="s">
        <v>5507</v>
      </c>
      <c r="B7370" s="1118" t="s">
        <v>4751</v>
      </c>
      <c r="C7370" s="1117" t="s">
        <v>5507</v>
      </c>
      <c r="D7370" s="1116" t="s">
        <v>4751</v>
      </c>
      <c r="E7370" s="1356">
        <v>1</v>
      </c>
      <c r="F7370" s="1256">
        <v>1</v>
      </c>
      <c r="G7370" s="1246">
        <v>1</v>
      </c>
    </row>
    <row r="7371" spans="1:7" hidden="1">
      <c r="A7371" s="1119" t="s">
        <v>6004</v>
      </c>
      <c r="B7371" s="1118" t="s">
        <v>6083</v>
      </c>
      <c r="C7371" s="1117" t="s">
        <v>6004</v>
      </c>
      <c r="D7371" s="1116" t="s">
        <v>6083</v>
      </c>
      <c r="E7371" s="1356">
        <v>1</v>
      </c>
      <c r="F7371" s="1256">
        <v>1</v>
      </c>
      <c r="G7371" s="1246">
        <v>1</v>
      </c>
    </row>
    <row r="7372" spans="1:7" hidden="1">
      <c r="A7372" s="1119" t="s">
        <v>6012</v>
      </c>
      <c r="B7372" s="1118" t="s">
        <v>6097</v>
      </c>
      <c r="C7372" s="1117" t="s">
        <v>6012</v>
      </c>
      <c r="D7372" s="1116" t="s">
        <v>6097</v>
      </c>
      <c r="E7372" s="1356">
        <v>1</v>
      </c>
      <c r="F7372" s="1256">
        <v>1</v>
      </c>
      <c r="G7372" s="1246">
        <v>1</v>
      </c>
    </row>
    <row r="7373" spans="1:7" hidden="1">
      <c r="A7373" s="1119" t="s">
        <v>1106</v>
      </c>
      <c r="B7373" s="1118" t="s">
        <v>3</v>
      </c>
      <c r="C7373" s="1117" t="s">
        <v>1106</v>
      </c>
      <c r="D7373" s="1116" t="s">
        <v>3</v>
      </c>
      <c r="E7373" s="1356">
        <v>1</v>
      </c>
      <c r="F7373" s="1256">
        <v>1</v>
      </c>
      <c r="G7373" s="1246">
        <v>1</v>
      </c>
    </row>
    <row r="7374" spans="1:7" hidden="1">
      <c r="A7374" s="1119" t="s">
        <v>5677</v>
      </c>
      <c r="B7374" s="1118" t="s">
        <v>1800</v>
      </c>
      <c r="C7374" s="1117" t="s">
        <v>5677</v>
      </c>
      <c r="D7374" s="1116" t="s">
        <v>5680</v>
      </c>
      <c r="E7374" s="1356">
        <v>1</v>
      </c>
      <c r="F7374" s="1256">
        <v>1</v>
      </c>
      <c r="G7374" s="1246">
        <v>1</v>
      </c>
    </row>
    <row r="7375" spans="1:7" hidden="1">
      <c r="A7375" s="1119" t="s">
        <v>5777</v>
      </c>
      <c r="B7375" s="1118" t="s">
        <v>1976</v>
      </c>
      <c r="C7375" s="1117" t="s">
        <v>5777</v>
      </c>
      <c r="D7375" s="1116" t="s">
        <v>6210</v>
      </c>
      <c r="E7375" s="1356">
        <v>1</v>
      </c>
      <c r="F7375" s="1256">
        <v>1</v>
      </c>
      <c r="G7375" s="1246">
        <v>1</v>
      </c>
    </row>
    <row r="7376" spans="1:7" hidden="1">
      <c r="A7376" s="1119" t="s">
        <v>3478</v>
      </c>
      <c r="B7376" s="1118" t="s">
        <v>2046</v>
      </c>
      <c r="C7376" s="1117" t="s">
        <v>3478</v>
      </c>
      <c r="D7376" s="1116" t="s">
        <v>2046</v>
      </c>
      <c r="E7376" s="1356">
        <v>1</v>
      </c>
      <c r="F7376" s="1256">
        <v>1</v>
      </c>
      <c r="G7376" s="1246">
        <v>1</v>
      </c>
    </row>
    <row r="7377" spans="1:7" hidden="1">
      <c r="A7377" s="1119" t="s">
        <v>1621</v>
      </c>
      <c r="B7377" s="1118" t="s">
        <v>4753</v>
      </c>
      <c r="C7377" s="1117" t="s">
        <v>1621</v>
      </c>
      <c r="D7377" s="1116" t="s">
        <v>4753</v>
      </c>
      <c r="E7377" s="1356">
        <v>1</v>
      </c>
      <c r="F7377" s="1256">
        <v>1</v>
      </c>
      <c r="G7377" s="1246">
        <v>1</v>
      </c>
    </row>
    <row r="7378" spans="1:7" hidden="1">
      <c r="A7378" s="1119" t="s">
        <v>2497</v>
      </c>
      <c r="B7378" s="1118" t="s">
        <v>3784</v>
      </c>
      <c r="C7378" s="1117" t="s">
        <v>2497</v>
      </c>
      <c r="D7378" s="1116" t="s">
        <v>3784</v>
      </c>
      <c r="E7378" s="1356">
        <v>1</v>
      </c>
      <c r="F7378" s="1256">
        <v>1</v>
      </c>
      <c r="G7378" s="1246">
        <v>1</v>
      </c>
    </row>
    <row r="7379" spans="1:7" hidden="1">
      <c r="A7379" s="1119" t="s">
        <v>2586</v>
      </c>
      <c r="B7379" s="1118" t="s">
        <v>3124</v>
      </c>
      <c r="C7379" s="1117" t="s">
        <v>297</v>
      </c>
      <c r="D7379" s="1116" t="s">
        <v>4739</v>
      </c>
      <c r="E7379" s="1356">
        <v>1</v>
      </c>
      <c r="F7379" s="1256">
        <v>1</v>
      </c>
      <c r="G7379" s="1246">
        <v>1</v>
      </c>
    </row>
    <row r="7380" spans="1:7" hidden="1">
      <c r="A7380" s="1119" t="s">
        <v>2586</v>
      </c>
      <c r="B7380" s="1118" t="s">
        <v>3124</v>
      </c>
      <c r="C7380" s="1117" t="s">
        <v>3140</v>
      </c>
      <c r="D7380" s="1116" t="s">
        <v>3141</v>
      </c>
      <c r="E7380" s="1356">
        <v>1</v>
      </c>
      <c r="F7380" s="1256">
        <v>1</v>
      </c>
      <c r="G7380" s="1246">
        <v>1</v>
      </c>
    </row>
    <row r="7381" spans="1:7" hidden="1">
      <c r="A7381" s="1119" t="s">
        <v>2586</v>
      </c>
      <c r="B7381" s="1118" t="s">
        <v>3124</v>
      </c>
      <c r="C7381" s="1117" t="s">
        <v>3142</v>
      </c>
      <c r="D7381" s="1116" t="s">
        <v>3143</v>
      </c>
      <c r="E7381" s="1356">
        <v>1</v>
      </c>
      <c r="F7381" s="1256">
        <v>1</v>
      </c>
      <c r="G7381" s="1246">
        <v>1</v>
      </c>
    </row>
    <row r="7382" spans="1:7" hidden="1">
      <c r="A7382" s="1119" t="s">
        <v>2586</v>
      </c>
      <c r="B7382" s="1118" t="s">
        <v>3124</v>
      </c>
      <c r="C7382" s="1117" t="s">
        <v>3144</v>
      </c>
      <c r="D7382" s="1116" t="s">
        <v>3145</v>
      </c>
      <c r="E7382" s="1356">
        <v>1</v>
      </c>
      <c r="F7382" s="1256">
        <v>1</v>
      </c>
      <c r="G7382" s="1246">
        <v>1</v>
      </c>
    </row>
    <row r="7383" spans="1:7" hidden="1">
      <c r="A7383" s="1119" t="s">
        <v>2586</v>
      </c>
      <c r="B7383" s="1118" t="s">
        <v>3124</v>
      </c>
      <c r="C7383" s="1117" t="s">
        <v>3293</v>
      </c>
      <c r="D7383" s="1116" t="s">
        <v>1033</v>
      </c>
      <c r="E7383" s="1356">
        <v>1</v>
      </c>
      <c r="F7383" s="1256">
        <v>1</v>
      </c>
      <c r="G7383" s="1246">
        <v>1</v>
      </c>
    </row>
    <row r="7384" spans="1:7" hidden="1">
      <c r="A7384" s="1119" t="s">
        <v>2586</v>
      </c>
      <c r="B7384" s="1118" t="s">
        <v>3124</v>
      </c>
      <c r="C7384" s="1117" t="s">
        <v>3466</v>
      </c>
      <c r="D7384" s="1116" t="s">
        <v>4202</v>
      </c>
      <c r="E7384" s="1356">
        <v>1</v>
      </c>
      <c r="F7384" s="1256">
        <v>1</v>
      </c>
      <c r="G7384" s="1246">
        <v>1</v>
      </c>
    </row>
    <row r="7385" spans="1:7" hidden="1">
      <c r="A7385" s="1119" t="s">
        <v>2586</v>
      </c>
      <c r="B7385" s="1118" t="s">
        <v>3124</v>
      </c>
      <c r="C7385" s="1117" t="s">
        <v>3138</v>
      </c>
      <c r="D7385" s="1116" t="s">
        <v>4738</v>
      </c>
      <c r="E7385" s="1356">
        <v>1</v>
      </c>
      <c r="F7385" s="1256">
        <v>1</v>
      </c>
      <c r="G7385" s="1246">
        <v>1</v>
      </c>
    </row>
    <row r="7386" spans="1:7" hidden="1">
      <c r="A7386" s="1119" t="s">
        <v>2586</v>
      </c>
      <c r="B7386" s="1118" t="s">
        <v>3124</v>
      </c>
      <c r="C7386" s="1117" t="s">
        <v>5432</v>
      </c>
      <c r="D7386" s="1116" t="s">
        <v>968</v>
      </c>
      <c r="E7386" s="1356">
        <v>1</v>
      </c>
      <c r="F7386" s="1256">
        <v>1</v>
      </c>
      <c r="G7386" s="1246">
        <v>1</v>
      </c>
    </row>
    <row r="7387" spans="1:7" hidden="1">
      <c r="A7387" s="1119" t="s">
        <v>2586</v>
      </c>
      <c r="B7387" s="1118" t="s">
        <v>3124</v>
      </c>
      <c r="C7387" s="1117" t="s">
        <v>4432</v>
      </c>
      <c r="D7387" s="1116" t="s">
        <v>1792</v>
      </c>
      <c r="E7387" s="1356">
        <v>1E-4</v>
      </c>
      <c r="F7387" s="1256">
        <v>1</v>
      </c>
      <c r="G7387" s="1246">
        <v>1E-4</v>
      </c>
    </row>
    <row r="7388" spans="1:7" hidden="1">
      <c r="A7388" s="1119" t="s">
        <v>2586</v>
      </c>
      <c r="B7388" s="1118" t="s">
        <v>3124</v>
      </c>
      <c r="C7388" s="1117" t="s">
        <v>5417</v>
      </c>
      <c r="D7388" s="1116" t="s">
        <v>3885</v>
      </c>
      <c r="E7388" s="1356">
        <v>2.0000000000000001E-4</v>
      </c>
      <c r="F7388" s="1256">
        <v>1</v>
      </c>
      <c r="G7388" s="1246">
        <v>2.0000000000000001E-4</v>
      </c>
    </row>
    <row r="7389" spans="1:7" hidden="1">
      <c r="A7389" s="1119" t="s">
        <v>2586</v>
      </c>
      <c r="B7389" s="1118" t="s">
        <v>3124</v>
      </c>
      <c r="C7389" s="1117" t="s">
        <v>5419</v>
      </c>
      <c r="D7389" s="1116" t="s">
        <v>3704</v>
      </c>
      <c r="E7389" s="1356">
        <v>8.0000000000000004E-4</v>
      </c>
      <c r="F7389" s="1256">
        <v>1</v>
      </c>
      <c r="G7389" s="1246">
        <v>8.0000000000000004E-4</v>
      </c>
    </row>
    <row r="7390" spans="1:7" hidden="1">
      <c r="A7390" s="1119" t="s">
        <v>2586</v>
      </c>
      <c r="B7390" s="1118" t="s">
        <v>3124</v>
      </c>
      <c r="C7390" s="1117" t="s">
        <v>869</v>
      </c>
      <c r="D7390" s="1116" t="s">
        <v>1793</v>
      </c>
      <c r="E7390" s="1356">
        <v>1E-4</v>
      </c>
      <c r="F7390" s="1256">
        <v>1</v>
      </c>
      <c r="G7390" s="1246">
        <v>1E-4</v>
      </c>
    </row>
    <row r="7391" spans="1:7" hidden="1">
      <c r="A7391" s="1119" t="s">
        <v>2586</v>
      </c>
      <c r="B7391" s="1118" t="s">
        <v>3124</v>
      </c>
      <c r="C7391" s="1117" t="s">
        <v>3613</v>
      </c>
      <c r="D7391" s="1116" t="s">
        <v>3525</v>
      </c>
      <c r="E7391" s="1356">
        <v>2.9999999999999997E-4</v>
      </c>
      <c r="F7391" s="1256">
        <v>1</v>
      </c>
      <c r="G7391" s="1246">
        <v>2.9999999999999997E-4</v>
      </c>
    </row>
    <row r="7392" spans="1:7" hidden="1">
      <c r="A7392" s="1119" t="s">
        <v>2586</v>
      </c>
      <c r="B7392" s="1118" t="s">
        <v>3124</v>
      </c>
      <c r="C7392" s="1117" t="s">
        <v>1342</v>
      </c>
      <c r="D7392" s="1116" t="s">
        <v>1540</v>
      </c>
      <c r="E7392" s="1356">
        <v>2.2100000000000002E-2</v>
      </c>
      <c r="F7392" s="1256">
        <v>1</v>
      </c>
      <c r="G7392" s="1246">
        <v>2.2100000000000002E-2</v>
      </c>
    </row>
    <row r="7393" spans="1:7" ht="14.15" customHeight="1">
      <c r="A7393" s="1119" t="s">
        <v>2586</v>
      </c>
      <c r="B7393" s="1118" t="s">
        <v>3124</v>
      </c>
      <c r="C7393" s="1117" t="s">
        <v>870</v>
      </c>
      <c r="D7393" s="1116" t="s">
        <v>871</v>
      </c>
      <c r="E7393" s="1356">
        <v>1E-4</v>
      </c>
      <c r="F7393" s="1256">
        <v>1</v>
      </c>
      <c r="G7393" s="1246">
        <v>1E-4</v>
      </c>
    </row>
    <row r="7394" spans="1:7" ht="14.15" customHeight="1">
      <c r="A7394" s="1119" t="s">
        <v>2586</v>
      </c>
      <c r="B7394" s="1118" t="s">
        <v>3124</v>
      </c>
      <c r="C7394" s="1117" t="s">
        <v>8059</v>
      </c>
      <c r="D7394" s="1116" t="s">
        <v>8288</v>
      </c>
      <c r="E7394" s="1356">
        <v>1.1000000000000001E-3</v>
      </c>
      <c r="F7394" s="1256">
        <v>1</v>
      </c>
      <c r="G7394" s="1246">
        <v>1.1000000000000001E-3</v>
      </c>
    </row>
    <row r="7395" spans="1:7" ht="14.15" customHeight="1">
      <c r="A7395" s="1119" t="s">
        <v>2586</v>
      </c>
      <c r="B7395" s="1118" t="s">
        <v>3124</v>
      </c>
      <c r="C7395" s="1117" t="s">
        <v>4019</v>
      </c>
      <c r="D7395" s="1116" t="s">
        <v>2401</v>
      </c>
      <c r="E7395" s="1356">
        <v>2.3E-3</v>
      </c>
      <c r="F7395" s="1256">
        <v>1</v>
      </c>
      <c r="G7395" s="1246">
        <v>2.3E-3</v>
      </c>
    </row>
    <row r="7396" spans="1:7" ht="14.15" customHeight="1">
      <c r="A7396" s="1119" t="s">
        <v>2586</v>
      </c>
      <c r="B7396" s="1118" t="s">
        <v>3124</v>
      </c>
      <c r="C7396" s="1117" t="s">
        <v>294</v>
      </c>
      <c r="D7396" s="1116" t="s">
        <v>5556</v>
      </c>
      <c r="E7396" s="1356">
        <v>0.2</v>
      </c>
      <c r="F7396" s="1256">
        <v>1</v>
      </c>
      <c r="G7396" s="1246">
        <v>0.2</v>
      </c>
    </row>
    <row r="7397" spans="1:7" ht="14.15" customHeight="1">
      <c r="A7397" s="1199" t="s">
        <v>2586</v>
      </c>
      <c r="B7397" s="1200" t="s">
        <v>3124</v>
      </c>
      <c r="C7397" s="1201" t="s">
        <v>9384</v>
      </c>
      <c r="D7397" s="1202" t="s">
        <v>9450</v>
      </c>
      <c r="E7397" s="1357">
        <v>3.8E-3</v>
      </c>
      <c r="F7397" s="1256">
        <v>1</v>
      </c>
      <c r="G7397" s="1246">
        <v>3.8E-3</v>
      </c>
    </row>
    <row r="7398" spans="1:7" ht="14.15" customHeight="1">
      <c r="A7398" s="1119" t="s">
        <v>2586</v>
      </c>
      <c r="B7398" s="1118" t="s">
        <v>3124</v>
      </c>
      <c r="C7398" s="1117" t="s">
        <v>943</v>
      </c>
      <c r="D7398" s="1116" t="s">
        <v>1224</v>
      </c>
      <c r="E7398" s="1358">
        <v>4.4999999999999998E-2</v>
      </c>
      <c r="F7398" s="1256">
        <v>1</v>
      </c>
      <c r="G7398" s="1246">
        <v>4.4999999999999998E-2</v>
      </c>
    </row>
    <row r="7399" spans="1:7" ht="14.15" customHeight="1">
      <c r="A7399" s="1119" t="s">
        <v>2586</v>
      </c>
      <c r="B7399" s="1118" t="s">
        <v>3124</v>
      </c>
      <c r="C7399" s="1117" t="s">
        <v>5529</v>
      </c>
      <c r="D7399" s="1116" t="s">
        <v>5557</v>
      </c>
      <c r="E7399" s="1356">
        <v>0.105</v>
      </c>
      <c r="F7399" s="1256">
        <v>1</v>
      </c>
      <c r="G7399" s="1246">
        <v>0.105</v>
      </c>
    </row>
    <row r="7400" spans="1:7" ht="14.15" customHeight="1">
      <c r="A7400" s="1119" t="s">
        <v>2586</v>
      </c>
      <c r="B7400" s="1118" t="s">
        <v>3124</v>
      </c>
      <c r="C7400" s="1117" t="s">
        <v>1693</v>
      </c>
      <c r="D7400" s="1116" t="s">
        <v>2415</v>
      </c>
      <c r="E7400" s="1356">
        <v>0.88</v>
      </c>
      <c r="F7400" s="1256">
        <v>1</v>
      </c>
      <c r="G7400" s="1246">
        <v>0.88</v>
      </c>
    </row>
    <row r="7401" spans="1:7" ht="14.15" customHeight="1">
      <c r="A7401" s="1119" t="s">
        <v>2586</v>
      </c>
      <c r="B7401" s="1118" t="s">
        <v>3124</v>
      </c>
      <c r="C7401" s="1117" t="s">
        <v>3780</v>
      </c>
      <c r="D7401" s="1116" t="s">
        <v>5558</v>
      </c>
      <c r="E7401" s="1356">
        <v>0.255</v>
      </c>
      <c r="F7401" s="1256">
        <v>1</v>
      </c>
      <c r="G7401" s="1246">
        <v>0.255</v>
      </c>
    </row>
    <row r="7402" spans="1:7" ht="14.15" customHeight="1">
      <c r="A7402" s="1119" t="s">
        <v>2586</v>
      </c>
      <c r="B7402" s="1118" t="s">
        <v>3124</v>
      </c>
      <c r="C7402" s="1117" t="s">
        <v>5673</v>
      </c>
      <c r="D7402" s="1116" t="s">
        <v>5675</v>
      </c>
      <c r="E7402" s="1356">
        <v>0</v>
      </c>
      <c r="F7402" s="1256">
        <v>1</v>
      </c>
      <c r="G7402" s="1246">
        <v>0</v>
      </c>
    </row>
    <row r="7403" spans="1:7" ht="14.15" customHeight="1">
      <c r="A7403" s="1119" t="s">
        <v>2586</v>
      </c>
      <c r="B7403" s="1118" t="s">
        <v>3124</v>
      </c>
      <c r="C7403" s="1117" t="s">
        <v>5531</v>
      </c>
      <c r="D7403" s="1116" t="s">
        <v>5559</v>
      </c>
      <c r="E7403" s="1356">
        <v>0</v>
      </c>
      <c r="F7403" s="1256">
        <v>1</v>
      </c>
      <c r="G7403" s="1246">
        <v>0</v>
      </c>
    </row>
    <row r="7404" spans="1:7" ht="14.15" customHeight="1">
      <c r="A7404" s="1119" t="s">
        <v>2586</v>
      </c>
      <c r="B7404" s="1118" t="s">
        <v>3124</v>
      </c>
      <c r="C7404" s="1117" t="s">
        <v>6664</v>
      </c>
      <c r="D7404" s="1116" t="s">
        <v>6665</v>
      </c>
      <c r="E7404" s="1356">
        <v>1E-3</v>
      </c>
      <c r="F7404" s="1256">
        <v>1</v>
      </c>
      <c r="G7404" s="1246">
        <v>1E-3</v>
      </c>
    </row>
    <row r="7405" spans="1:7" ht="14.15" customHeight="1">
      <c r="A7405" s="1119" t="s">
        <v>2586</v>
      </c>
      <c r="B7405" s="1118" t="s">
        <v>3124</v>
      </c>
      <c r="C7405" s="1117" t="s">
        <v>6660</v>
      </c>
      <c r="D7405" s="1116" t="s">
        <v>6661</v>
      </c>
      <c r="E7405" s="1356">
        <v>3.5000000000000001E-3</v>
      </c>
      <c r="F7405" s="1256">
        <v>1</v>
      </c>
      <c r="G7405" s="1246">
        <v>3.5000000000000001E-3</v>
      </c>
    </row>
    <row r="7406" spans="1:7" ht="14.15" customHeight="1">
      <c r="A7406" s="1119" t="s">
        <v>3794</v>
      </c>
      <c r="B7406" s="1118" t="s">
        <v>3795</v>
      </c>
      <c r="C7406" s="1117" t="s">
        <v>3140</v>
      </c>
      <c r="D7406" s="1116" t="s">
        <v>3141</v>
      </c>
      <c r="E7406" s="1356">
        <v>1</v>
      </c>
      <c r="F7406" s="1256">
        <v>1</v>
      </c>
      <c r="G7406" s="1246">
        <v>1</v>
      </c>
    </row>
    <row r="7407" spans="1:7" ht="14.15" customHeight="1">
      <c r="A7407" s="1119" t="s">
        <v>3794</v>
      </c>
      <c r="B7407" s="1118" t="s">
        <v>3795</v>
      </c>
      <c r="C7407" s="1117" t="s">
        <v>3142</v>
      </c>
      <c r="D7407" s="1116" t="s">
        <v>3143</v>
      </c>
      <c r="E7407" s="1356">
        <v>1</v>
      </c>
      <c r="F7407" s="1256">
        <v>1</v>
      </c>
      <c r="G7407" s="1246">
        <v>1</v>
      </c>
    </row>
    <row r="7408" spans="1:7" ht="14.15" customHeight="1">
      <c r="A7408" s="1119" t="s">
        <v>3794</v>
      </c>
      <c r="B7408" s="1118" t="s">
        <v>3795</v>
      </c>
      <c r="C7408" s="1117" t="s">
        <v>3144</v>
      </c>
      <c r="D7408" s="1116" t="s">
        <v>3145</v>
      </c>
      <c r="E7408" s="1356">
        <v>1</v>
      </c>
      <c r="F7408" s="1256">
        <v>1</v>
      </c>
      <c r="G7408" s="1246">
        <v>1</v>
      </c>
    </row>
    <row r="7409" spans="1:7" ht="14.15" customHeight="1">
      <c r="A7409" s="1119" t="s">
        <v>3794</v>
      </c>
      <c r="B7409" s="1118" t="s">
        <v>3795</v>
      </c>
      <c r="C7409" s="1117" t="s">
        <v>3293</v>
      </c>
      <c r="D7409" s="1116" t="s">
        <v>1033</v>
      </c>
      <c r="E7409" s="1356">
        <v>1</v>
      </c>
      <c r="F7409" s="1256">
        <v>1</v>
      </c>
      <c r="G7409" s="1246">
        <v>1</v>
      </c>
    </row>
    <row r="7410" spans="1:7" ht="14.15" customHeight="1">
      <c r="A7410" s="1119" t="s">
        <v>3794</v>
      </c>
      <c r="B7410" s="1118" t="s">
        <v>3795</v>
      </c>
      <c r="C7410" s="1117" t="s">
        <v>3466</v>
      </c>
      <c r="D7410" s="1116" t="s">
        <v>4202</v>
      </c>
      <c r="E7410" s="1356">
        <v>1</v>
      </c>
      <c r="F7410" s="1256">
        <v>1</v>
      </c>
      <c r="G7410" s="1246">
        <v>1</v>
      </c>
    </row>
    <row r="7411" spans="1:7" ht="14.15" customHeight="1">
      <c r="A7411" s="1119" t="s">
        <v>3794</v>
      </c>
      <c r="B7411" s="1118" t="s">
        <v>3795</v>
      </c>
      <c r="C7411" s="1117" t="s">
        <v>572</v>
      </c>
      <c r="D7411" s="1116" t="s">
        <v>4643</v>
      </c>
      <c r="E7411" s="1356">
        <v>1</v>
      </c>
      <c r="F7411" s="1256">
        <v>1</v>
      </c>
      <c r="G7411" s="1246">
        <v>1</v>
      </c>
    </row>
    <row r="7412" spans="1:7" ht="14.15" customHeight="1">
      <c r="A7412" s="1119" t="s">
        <v>3794</v>
      </c>
      <c r="B7412" s="1118" t="s">
        <v>3795</v>
      </c>
      <c r="C7412" s="1117" t="s">
        <v>3138</v>
      </c>
      <c r="D7412" s="1116" t="s">
        <v>4738</v>
      </c>
      <c r="E7412" s="1356">
        <v>1</v>
      </c>
      <c r="F7412" s="1256">
        <v>1</v>
      </c>
      <c r="G7412" s="1246">
        <v>1</v>
      </c>
    </row>
    <row r="7413" spans="1:7" ht="14.15" customHeight="1">
      <c r="A7413" s="1119" t="s">
        <v>3794</v>
      </c>
      <c r="B7413" s="1118" t="s">
        <v>3795</v>
      </c>
      <c r="C7413" s="1117" t="s">
        <v>5432</v>
      </c>
      <c r="D7413" s="1116" t="s">
        <v>968</v>
      </c>
      <c r="E7413" s="1356">
        <v>1</v>
      </c>
      <c r="F7413" s="1256">
        <v>1</v>
      </c>
      <c r="G7413" s="1246">
        <v>1</v>
      </c>
    </row>
    <row r="7414" spans="1:7" ht="14.15" customHeight="1">
      <c r="A7414" s="1119" t="s">
        <v>3794</v>
      </c>
      <c r="B7414" s="1118" t="s">
        <v>3795</v>
      </c>
      <c r="C7414" s="1117" t="s">
        <v>4432</v>
      </c>
      <c r="D7414" s="1116" t="s">
        <v>1792</v>
      </c>
      <c r="E7414" s="1356">
        <v>1E-4</v>
      </c>
      <c r="F7414" s="1256">
        <v>1</v>
      </c>
      <c r="G7414" s="1246">
        <v>1E-4</v>
      </c>
    </row>
    <row r="7415" spans="1:7" ht="14.15" customHeight="1">
      <c r="A7415" s="1119" t="s">
        <v>3794</v>
      </c>
      <c r="B7415" s="1118" t="s">
        <v>3795</v>
      </c>
      <c r="C7415" s="1117" t="s">
        <v>5417</v>
      </c>
      <c r="D7415" s="1116" t="s">
        <v>3885</v>
      </c>
      <c r="E7415" s="1356">
        <v>2.0000000000000001E-4</v>
      </c>
      <c r="F7415" s="1256">
        <v>1</v>
      </c>
      <c r="G7415" s="1246">
        <v>2.0000000000000001E-4</v>
      </c>
    </row>
    <row r="7416" spans="1:7" ht="14.15" customHeight="1">
      <c r="A7416" s="1119" t="s">
        <v>3794</v>
      </c>
      <c r="B7416" s="1118" t="s">
        <v>3795</v>
      </c>
      <c r="C7416" s="1117" t="s">
        <v>5419</v>
      </c>
      <c r="D7416" s="1116" t="s">
        <v>3704</v>
      </c>
      <c r="E7416" s="1356">
        <v>8.0000000000000004E-4</v>
      </c>
      <c r="F7416" s="1256">
        <v>1</v>
      </c>
      <c r="G7416" s="1246">
        <v>8.0000000000000004E-4</v>
      </c>
    </row>
    <row r="7417" spans="1:7" ht="14.15" customHeight="1">
      <c r="A7417" s="1119" t="s">
        <v>3794</v>
      </c>
      <c r="B7417" s="1118" t="s">
        <v>3795</v>
      </c>
      <c r="C7417" s="1117" t="s">
        <v>869</v>
      </c>
      <c r="D7417" s="1116" t="s">
        <v>1793</v>
      </c>
      <c r="E7417" s="1356">
        <v>1E-4</v>
      </c>
      <c r="F7417" s="1256">
        <v>1</v>
      </c>
      <c r="G7417" s="1246">
        <v>1E-4</v>
      </c>
    </row>
    <row r="7418" spans="1:7" ht="14.15" customHeight="1">
      <c r="A7418" s="1119" t="s">
        <v>3794</v>
      </c>
      <c r="B7418" s="1118" t="s">
        <v>3795</v>
      </c>
      <c r="C7418" s="1117" t="s">
        <v>3613</v>
      </c>
      <c r="D7418" s="1116" t="s">
        <v>3525</v>
      </c>
      <c r="E7418" s="1356">
        <v>2.9999999999999997E-4</v>
      </c>
      <c r="F7418" s="1256">
        <v>1</v>
      </c>
      <c r="G7418" s="1246">
        <v>2.9999999999999997E-4</v>
      </c>
    </row>
    <row r="7419" spans="1:7" ht="14.15" customHeight="1">
      <c r="A7419" s="1119" t="s">
        <v>3794</v>
      </c>
      <c r="B7419" s="1118" t="s">
        <v>3795</v>
      </c>
      <c r="C7419" s="1117" t="s">
        <v>1342</v>
      </c>
      <c r="D7419" s="1116" t="s">
        <v>1540</v>
      </c>
      <c r="E7419" s="1356">
        <v>1.5800000000000002E-2</v>
      </c>
      <c r="F7419" s="1256">
        <v>1</v>
      </c>
      <c r="G7419" s="1246">
        <v>1.5800000000000002E-2</v>
      </c>
    </row>
    <row r="7420" spans="1:7" ht="14.15" customHeight="1">
      <c r="A7420" s="1119" t="s">
        <v>3794</v>
      </c>
      <c r="B7420" s="1118" t="s">
        <v>3795</v>
      </c>
      <c r="C7420" s="1117" t="s">
        <v>870</v>
      </c>
      <c r="D7420" s="1116" t="s">
        <v>871</v>
      </c>
      <c r="E7420" s="1356">
        <v>1E-4</v>
      </c>
      <c r="F7420" s="1256">
        <v>1</v>
      </c>
      <c r="G7420" s="1246">
        <v>1E-4</v>
      </c>
    </row>
    <row r="7421" spans="1:7" ht="14.15" customHeight="1">
      <c r="A7421" s="1119" t="s">
        <v>3794</v>
      </c>
      <c r="B7421" s="1118" t="s">
        <v>3795</v>
      </c>
      <c r="C7421" s="1117" t="s">
        <v>8059</v>
      </c>
      <c r="D7421" s="1116" t="s">
        <v>8288</v>
      </c>
      <c r="E7421" s="1356">
        <v>1.1000000000000001E-3</v>
      </c>
      <c r="F7421" s="1256">
        <v>1</v>
      </c>
      <c r="G7421" s="1246">
        <v>1.1000000000000001E-3</v>
      </c>
    </row>
    <row r="7422" spans="1:7" ht="14.15" customHeight="1">
      <c r="A7422" s="1119" t="s">
        <v>3794</v>
      </c>
      <c r="B7422" s="1118" t="s">
        <v>3795</v>
      </c>
      <c r="C7422" s="1117" t="s">
        <v>4019</v>
      </c>
      <c r="D7422" s="1116" t="s">
        <v>2401</v>
      </c>
      <c r="E7422" s="1356">
        <v>2.3E-3</v>
      </c>
      <c r="F7422" s="1256">
        <v>1</v>
      </c>
      <c r="G7422" s="1246">
        <v>2.3E-3</v>
      </c>
    </row>
    <row r="7423" spans="1:7" ht="14.15" customHeight="1">
      <c r="A7423" s="1119" t="s">
        <v>3794</v>
      </c>
      <c r="B7423" s="1118" t="s">
        <v>3795</v>
      </c>
      <c r="C7423" s="1117" t="s">
        <v>294</v>
      </c>
      <c r="D7423" s="1116" t="s">
        <v>5556</v>
      </c>
      <c r="E7423" s="1356">
        <v>0.2</v>
      </c>
      <c r="F7423" s="1256">
        <v>1</v>
      </c>
      <c r="G7423" s="1246">
        <v>0.2</v>
      </c>
    </row>
    <row r="7424" spans="1:7" ht="14.15" customHeight="1">
      <c r="A7424" s="1199" t="s">
        <v>3794</v>
      </c>
      <c r="B7424" s="1200" t="s">
        <v>3795</v>
      </c>
      <c r="C7424" s="1201" t="s">
        <v>9384</v>
      </c>
      <c r="D7424" s="1202" t="s">
        <v>9450</v>
      </c>
      <c r="E7424" s="1357">
        <v>3.8E-3</v>
      </c>
      <c r="F7424" s="1256">
        <v>1</v>
      </c>
      <c r="G7424" s="1246">
        <v>3.8E-3</v>
      </c>
    </row>
    <row r="7425" spans="1:7" hidden="1">
      <c r="A7425" s="1119" t="s">
        <v>3794</v>
      </c>
      <c r="B7425" s="1118" t="s">
        <v>3795</v>
      </c>
      <c r="C7425" s="1117" t="s">
        <v>943</v>
      </c>
      <c r="D7425" s="1116" t="s">
        <v>1224</v>
      </c>
      <c r="E7425" s="1356">
        <v>4.4999999999999998E-2</v>
      </c>
      <c r="F7425" s="1256">
        <v>1</v>
      </c>
      <c r="G7425" s="1246">
        <v>4.4999999999999998E-2</v>
      </c>
    </row>
    <row r="7426" spans="1:7" hidden="1">
      <c r="A7426" s="1119" t="s">
        <v>3794</v>
      </c>
      <c r="B7426" s="1118" t="s">
        <v>3795</v>
      </c>
      <c r="C7426" s="1117" t="s">
        <v>5529</v>
      </c>
      <c r="D7426" s="1116" t="s">
        <v>5557</v>
      </c>
      <c r="E7426" s="1356">
        <v>0.105</v>
      </c>
      <c r="F7426" s="1256">
        <v>1</v>
      </c>
      <c r="G7426" s="1246">
        <v>0.105</v>
      </c>
    </row>
    <row r="7427" spans="1:7" hidden="1">
      <c r="A7427" s="1119" t="s">
        <v>3794</v>
      </c>
      <c r="B7427" s="1118" t="s">
        <v>3795</v>
      </c>
      <c r="C7427" s="1117" t="s">
        <v>1693</v>
      </c>
      <c r="D7427" s="1116" t="s">
        <v>2415</v>
      </c>
      <c r="E7427" s="1356">
        <v>0.88</v>
      </c>
      <c r="F7427" s="1256">
        <v>1</v>
      </c>
      <c r="G7427" s="1246">
        <v>0.88</v>
      </c>
    </row>
    <row r="7428" spans="1:7" hidden="1">
      <c r="A7428" s="1119" t="s">
        <v>3794</v>
      </c>
      <c r="B7428" s="1118" t="s">
        <v>3795</v>
      </c>
      <c r="C7428" s="1117" t="s">
        <v>3780</v>
      </c>
      <c r="D7428" s="1116" t="s">
        <v>5558</v>
      </c>
      <c r="E7428" s="1356">
        <v>0.255</v>
      </c>
      <c r="F7428" s="1256">
        <v>1</v>
      </c>
      <c r="G7428" s="1246">
        <v>0.255</v>
      </c>
    </row>
    <row r="7429" spans="1:7" hidden="1">
      <c r="A7429" s="1119" t="s">
        <v>3794</v>
      </c>
      <c r="B7429" s="1118" t="s">
        <v>3795</v>
      </c>
      <c r="C7429" s="1117" t="s">
        <v>5673</v>
      </c>
      <c r="D7429" s="1116" t="s">
        <v>5675</v>
      </c>
      <c r="E7429" s="1356">
        <v>0</v>
      </c>
      <c r="F7429" s="1256">
        <v>1</v>
      </c>
      <c r="G7429" s="1246">
        <v>0</v>
      </c>
    </row>
    <row r="7430" spans="1:7" hidden="1">
      <c r="A7430" s="1119" t="s">
        <v>3794</v>
      </c>
      <c r="B7430" s="1118" t="s">
        <v>3795</v>
      </c>
      <c r="C7430" s="1117" t="s">
        <v>5531</v>
      </c>
      <c r="D7430" s="1116" t="s">
        <v>5559</v>
      </c>
      <c r="E7430" s="1356">
        <v>0</v>
      </c>
      <c r="F7430" s="1256">
        <v>1</v>
      </c>
      <c r="G7430" s="1246">
        <v>0</v>
      </c>
    </row>
    <row r="7431" spans="1:7" hidden="1">
      <c r="A7431" s="1119" t="s">
        <v>3794</v>
      </c>
      <c r="B7431" s="1118" t="s">
        <v>3795</v>
      </c>
      <c r="C7431" s="1117" t="s">
        <v>6664</v>
      </c>
      <c r="D7431" s="1116" t="s">
        <v>6665</v>
      </c>
      <c r="E7431" s="1356">
        <v>1E-3</v>
      </c>
      <c r="F7431" s="1256">
        <v>1</v>
      </c>
      <c r="G7431" s="1246">
        <v>1E-3</v>
      </c>
    </row>
    <row r="7432" spans="1:7" hidden="1">
      <c r="A7432" s="1119" t="s">
        <v>3794</v>
      </c>
      <c r="B7432" s="1118" t="s">
        <v>3795</v>
      </c>
      <c r="C7432" s="1117" t="s">
        <v>6660</v>
      </c>
      <c r="D7432" s="1116" t="s">
        <v>6661</v>
      </c>
      <c r="E7432" s="1358">
        <v>3.5000000000000001E-3</v>
      </c>
      <c r="F7432" s="1256">
        <v>1</v>
      </c>
      <c r="G7432" s="1246">
        <v>3.5000000000000001E-3</v>
      </c>
    </row>
    <row r="7433" spans="1:7" hidden="1">
      <c r="A7433" s="1119" t="s">
        <v>4247</v>
      </c>
      <c r="B7433" s="1118" t="s">
        <v>56</v>
      </c>
      <c r="C7433" s="1117" t="s">
        <v>297</v>
      </c>
      <c r="D7433" s="1116" t="s">
        <v>4739</v>
      </c>
      <c r="E7433" s="1356">
        <v>1</v>
      </c>
      <c r="F7433" s="1256">
        <v>1</v>
      </c>
      <c r="G7433" s="1246">
        <v>1</v>
      </c>
    </row>
    <row r="7434" spans="1:7" hidden="1">
      <c r="A7434" s="1119" t="s">
        <v>4247</v>
      </c>
      <c r="B7434" s="1118" t="s">
        <v>56</v>
      </c>
      <c r="C7434" s="1117" t="s">
        <v>2949</v>
      </c>
      <c r="D7434" s="1116" t="s">
        <v>5475</v>
      </c>
      <c r="E7434" s="1356">
        <v>1</v>
      </c>
      <c r="F7434" s="1256">
        <v>1</v>
      </c>
      <c r="G7434" s="1246">
        <v>1</v>
      </c>
    </row>
    <row r="7435" spans="1:7" hidden="1">
      <c r="A7435" s="1119" t="s">
        <v>4247</v>
      </c>
      <c r="B7435" s="1118" t="s">
        <v>56</v>
      </c>
      <c r="C7435" s="1117" t="s">
        <v>569</v>
      </c>
      <c r="D7435" s="1116" t="s">
        <v>2993</v>
      </c>
      <c r="E7435" s="1356">
        <v>1</v>
      </c>
      <c r="F7435" s="1256">
        <v>1</v>
      </c>
      <c r="G7435" s="1246">
        <v>1</v>
      </c>
    </row>
    <row r="7436" spans="1:7" hidden="1">
      <c r="A7436" s="1119" t="s">
        <v>4247</v>
      </c>
      <c r="B7436" s="1118" t="s">
        <v>56</v>
      </c>
      <c r="C7436" s="1117" t="s">
        <v>3140</v>
      </c>
      <c r="D7436" s="1116" t="s">
        <v>3141</v>
      </c>
      <c r="E7436" s="1356">
        <v>1</v>
      </c>
      <c r="F7436" s="1256">
        <v>1</v>
      </c>
      <c r="G7436" s="1246">
        <v>1</v>
      </c>
    </row>
    <row r="7437" spans="1:7" hidden="1">
      <c r="A7437" s="1119" t="s">
        <v>4247</v>
      </c>
      <c r="B7437" s="1118" t="s">
        <v>56</v>
      </c>
      <c r="C7437" s="1117" t="s">
        <v>3142</v>
      </c>
      <c r="D7437" s="1116" t="s">
        <v>3143</v>
      </c>
      <c r="E7437" s="1356">
        <v>1</v>
      </c>
      <c r="F7437" s="1256">
        <v>1</v>
      </c>
      <c r="G7437" s="1246">
        <v>1</v>
      </c>
    </row>
    <row r="7438" spans="1:7" hidden="1">
      <c r="A7438" s="1119" t="s">
        <v>4247</v>
      </c>
      <c r="B7438" s="1118" t="s">
        <v>56</v>
      </c>
      <c r="C7438" s="1117" t="s">
        <v>3144</v>
      </c>
      <c r="D7438" s="1116" t="s">
        <v>3145</v>
      </c>
      <c r="E7438" s="1356">
        <v>1</v>
      </c>
      <c r="F7438" s="1256">
        <v>1</v>
      </c>
      <c r="G7438" s="1246">
        <v>1</v>
      </c>
    </row>
    <row r="7439" spans="1:7" hidden="1">
      <c r="A7439" s="1119" t="s">
        <v>4247</v>
      </c>
      <c r="B7439" s="1118" t="s">
        <v>56</v>
      </c>
      <c r="C7439" s="1117" t="s">
        <v>3293</v>
      </c>
      <c r="D7439" s="1116" t="s">
        <v>1033</v>
      </c>
      <c r="E7439" s="1356">
        <v>1</v>
      </c>
      <c r="F7439" s="1256">
        <v>1</v>
      </c>
      <c r="G7439" s="1246">
        <v>1</v>
      </c>
    </row>
    <row r="7440" spans="1:7" hidden="1">
      <c r="A7440" s="1119" t="s">
        <v>4247</v>
      </c>
      <c r="B7440" s="1118" t="s">
        <v>56</v>
      </c>
      <c r="C7440" s="1117" t="s">
        <v>3466</v>
      </c>
      <c r="D7440" s="1116" t="s">
        <v>4202</v>
      </c>
      <c r="E7440" s="1356">
        <v>1</v>
      </c>
      <c r="F7440" s="1256">
        <v>1</v>
      </c>
      <c r="G7440" s="1246">
        <v>1</v>
      </c>
    </row>
    <row r="7441" spans="1:7" hidden="1">
      <c r="A7441" s="1119" t="s">
        <v>4247</v>
      </c>
      <c r="B7441" s="1118" t="s">
        <v>56</v>
      </c>
      <c r="C7441" s="1117" t="s">
        <v>3138</v>
      </c>
      <c r="D7441" s="1116" t="s">
        <v>4738</v>
      </c>
      <c r="E7441" s="1356">
        <v>1</v>
      </c>
      <c r="F7441" s="1256">
        <v>1</v>
      </c>
      <c r="G7441" s="1246">
        <v>1</v>
      </c>
    </row>
    <row r="7442" spans="1:7" hidden="1">
      <c r="A7442" s="1119" t="s">
        <v>4247</v>
      </c>
      <c r="B7442" s="1118" t="s">
        <v>56</v>
      </c>
      <c r="C7442" s="1117" t="s">
        <v>5432</v>
      </c>
      <c r="D7442" s="1116" t="s">
        <v>968</v>
      </c>
      <c r="E7442" s="1356">
        <v>1</v>
      </c>
      <c r="F7442" s="1256">
        <v>1</v>
      </c>
      <c r="G7442" s="1246">
        <v>1</v>
      </c>
    </row>
    <row r="7443" spans="1:7" hidden="1">
      <c r="A7443" s="1119" t="s">
        <v>4247</v>
      </c>
      <c r="B7443" s="1118" t="s">
        <v>56</v>
      </c>
      <c r="C7443" s="1117" t="s">
        <v>4432</v>
      </c>
      <c r="D7443" s="1116" t="s">
        <v>1792</v>
      </c>
      <c r="E7443" s="1356">
        <v>1E-4</v>
      </c>
      <c r="F7443" s="1256">
        <v>1</v>
      </c>
      <c r="G7443" s="1246">
        <v>1E-4</v>
      </c>
    </row>
    <row r="7444" spans="1:7" hidden="1">
      <c r="A7444" s="1119" t="s">
        <v>4247</v>
      </c>
      <c r="B7444" s="1118" t="s">
        <v>56</v>
      </c>
      <c r="C7444" s="1117" t="s">
        <v>5417</v>
      </c>
      <c r="D7444" s="1116" t="s">
        <v>3885</v>
      </c>
      <c r="E7444" s="1356">
        <v>2.0000000000000001E-4</v>
      </c>
      <c r="F7444" s="1256">
        <v>1</v>
      </c>
      <c r="G7444" s="1246">
        <v>2.0000000000000001E-4</v>
      </c>
    </row>
    <row r="7445" spans="1:7" hidden="1">
      <c r="A7445" s="1119" t="s">
        <v>4247</v>
      </c>
      <c r="B7445" s="1118" t="s">
        <v>56</v>
      </c>
      <c r="C7445" s="1117" t="s">
        <v>5419</v>
      </c>
      <c r="D7445" s="1116" t="s">
        <v>3704</v>
      </c>
      <c r="E7445" s="1356">
        <v>8.0000000000000004E-4</v>
      </c>
      <c r="F7445" s="1256">
        <v>1</v>
      </c>
      <c r="G7445" s="1246">
        <v>8.0000000000000004E-4</v>
      </c>
    </row>
    <row r="7446" spans="1:7" hidden="1">
      <c r="A7446" s="1119" t="s">
        <v>4247</v>
      </c>
      <c r="B7446" s="1118" t="s">
        <v>56</v>
      </c>
      <c r="C7446" s="1117" t="s">
        <v>869</v>
      </c>
      <c r="D7446" s="1116" t="s">
        <v>1793</v>
      </c>
      <c r="E7446" s="1356">
        <v>1E-4</v>
      </c>
      <c r="F7446" s="1256">
        <v>1</v>
      </c>
      <c r="G7446" s="1246">
        <v>1E-4</v>
      </c>
    </row>
    <row r="7447" spans="1:7" hidden="1">
      <c r="A7447" s="1119" t="s">
        <v>4247</v>
      </c>
      <c r="B7447" s="1118" t="s">
        <v>56</v>
      </c>
      <c r="C7447" s="1117" t="s">
        <v>3613</v>
      </c>
      <c r="D7447" s="1116" t="s">
        <v>3525</v>
      </c>
      <c r="E7447" s="1356">
        <v>2.9999999999999997E-4</v>
      </c>
      <c r="F7447" s="1256">
        <v>1</v>
      </c>
      <c r="G7447" s="1246">
        <v>2.9999999999999997E-4</v>
      </c>
    </row>
    <row r="7448" spans="1:7" hidden="1">
      <c r="A7448" s="1119" t="s">
        <v>4247</v>
      </c>
      <c r="B7448" s="1118" t="s">
        <v>56</v>
      </c>
      <c r="C7448" s="1117" t="s">
        <v>1342</v>
      </c>
      <c r="D7448" s="1116" t="s">
        <v>1540</v>
      </c>
      <c r="E7448" s="1356">
        <v>2.2100000000000002E-2</v>
      </c>
      <c r="F7448" s="1256">
        <v>1</v>
      </c>
      <c r="G7448" s="1246">
        <v>2.2100000000000002E-2</v>
      </c>
    </row>
    <row r="7449" spans="1:7" hidden="1">
      <c r="A7449" s="1119" t="s">
        <v>4247</v>
      </c>
      <c r="B7449" s="1118" t="s">
        <v>56</v>
      </c>
      <c r="C7449" s="1117" t="s">
        <v>870</v>
      </c>
      <c r="D7449" s="1116" t="s">
        <v>871</v>
      </c>
      <c r="E7449" s="1356">
        <v>1E-4</v>
      </c>
      <c r="F7449" s="1256">
        <v>1</v>
      </c>
      <c r="G7449" s="1246">
        <v>1E-4</v>
      </c>
    </row>
    <row r="7450" spans="1:7" hidden="1">
      <c r="A7450" s="1119" t="s">
        <v>4247</v>
      </c>
      <c r="B7450" s="1118" t="s">
        <v>56</v>
      </c>
      <c r="C7450" s="1117" t="s">
        <v>8059</v>
      </c>
      <c r="D7450" s="1116" t="s">
        <v>8288</v>
      </c>
      <c r="E7450" s="1356">
        <v>1.1000000000000001E-3</v>
      </c>
      <c r="F7450" s="1256">
        <v>1</v>
      </c>
      <c r="G7450" s="1246">
        <v>1.1000000000000001E-3</v>
      </c>
    </row>
    <row r="7451" spans="1:7" hidden="1">
      <c r="A7451" s="1119" t="s">
        <v>4247</v>
      </c>
      <c r="B7451" s="1118" t="s">
        <v>56</v>
      </c>
      <c r="C7451" s="1117" t="s">
        <v>4019</v>
      </c>
      <c r="D7451" s="1116" t="s">
        <v>2401</v>
      </c>
      <c r="E7451" s="1356">
        <v>2.3E-3</v>
      </c>
      <c r="F7451" s="1256">
        <v>1</v>
      </c>
      <c r="G7451" s="1246">
        <v>2.3E-3</v>
      </c>
    </row>
    <row r="7452" spans="1:7" hidden="1">
      <c r="A7452" s="1119" t="s">
        <v>4247</v>
      </c>
      <c r="B7452" s="1118" t="s">
        <v>56</v>
      </c>
      <c r="C7452" s="1117" t="s">
        <v>294</v>
      </c>
      <c r="D7452" s="1116" t="s">
        <v>5556</v>
      </c>
      <c r="E7452" s="1356">
        <v>0.2</v>
      </c>
      <c r="F7452" s="1256">
        <v>1</v>
      </c>
      <c r="G7452" s="1246">
        <v>0.2</v>
      </c>
    </row>
    <row r="7453" spans="1:7" hidden="1">
      <c r="A7453" s="1199" t="s">
        <v>4247</v>
      </c>
      <c r="B7453" s="1200" t="s">
        <v>56</v>
      </c>
      <c r="C7453" s="1201" t="s">
        <v>9384</v>
      </c>
      <c r="D7453" s="1202" t="s">
        <v>9450</v>
      </c>
      <c r="E7453" s="1357">
        <v>3.8E-3</v>
      </c>
      <c r="F7453" s="1256">
        <v>1</v>
      </c>
      <c r="G7453" s="1246">
        <v>3.8E-3</v>
      </c>
    </row>
    <row r="7454" spans="1:7" hidden="1">
      <c r="A7454" s="1119" t="s">
        <v>4247</v>
      </c>
      <c r="B7454" s="1118" t="s">
        <v>56</v>
      </c>
      <c r="C7454" s="1117" t="s">
        <v>943</v>
      </c>
      <c r="D7454" s="1116" t="s">
        <v>1224</v>
      </c>
      <c r="E7454" s="1356">
        <v>4.4999999999999998E-2</v>
      </c>
      <c r="F7454" s="1256">
        <v>1</v>
      </c>
      <c r="G7454" s="1246">
        <v>4.4999999999999998E-2</v>
      </c>
    </row>
    <row r="7455" spans="1:7" hidden="1">
      <c r="A7455" s="1119" t="s">
        <v>4247</v>
      </c>
      <c r="B7455" s="1118" t="s">
        <v>56</v>
      </c>
      <c r="C7455" s="1117" t="s">
        <v>5529</v>
      </c>
      <c r="D7455" s="1116" t="s">
        <v>5557</v>
      </c>
      <c r="E7455" s="1356">
        <v>0.105</v>
      </c>
      <c r="F7455" s="1256">
        <v>1</v>
      </c>
      <c r="G7455" s="1246">
        <v>0.105</v>
      </c>
    </row>
    <row r="7456" spans="1:7" hidden="1">
      <c r="A7456" s="1119" t="s">
        <v>4247</v>
      </c>
      <c r="B7456" s="1118" t="s">
        <v>56</v>
      </c>
      <c r="C7456" s="1117" t="s">
        <v>1693</v>
      </c>
      <c r="D7456" s="1116" t="s">
        <v>2415</v>
      </c>
      <c r="E7456" s="1356">
        <v>0.88</v>
      </c>
      <c r="F7456" s="1256">
        <v>1</v>
      </c>
      <c r="G7456" s="1246">
        <v>0.88</v>
      </c>
    </row>
    <row r="7457" spans="1:7" ht="14.15" customHeight="1">
      <c r="A7457" s="1119" t="s">
        <v>4247</v>
      </c>
      <c r="B7457" s="1118" t="s">
        <v>56</v>
      </c>
      <c r="C7457" s="1117" t="s">
        <v>3780</v>
      </c>
      <c r="D7457" s="1116" t="s">
        <v>5558</v>
      </c>
      <c r="E7457" s="1356">
        <v>0.255</v>
      </c>
      <c r="F7457" s="1256">
        <v>1</v>
      </c>
      <c r="G7457" s="1246">
        <v>0.255</v>
      </c>
    </row>
    <row r="7458" spans="1:7" ht="14.15" customHeight="1">
      <c r="A7458" s="1119" t="s">
        <v>4247</v>
      </c>
      <c r="B7458" s="1118" t="s">
        <v>56</v>
      </c>
      <c r="C7458" s="1117" t="s">
        <v>5673</v>
      </c>
      <c r="D7458" s="1116" t="s">
        <v>5675</v>
      </c>
      <c r="E7458" s="1356">
        <v>0</v>
      </c>
      <c r="F7458" s="1256">
        <v>1</v>
      </c>
      <c r="G7458" s="1246">
        <v>0</v>
      </c>
    </row>
    <row r="7459" spans="1:7" ht="14.15" customHeight="1">
      <c r="A7459" s="1119" t="s">
        <v>4247</v>
      </c>
      <c r="B7459" s="1118" t="s">
        <v>56</v>
      </c>
      <c r="C7459" s="1117" t="s">
        <v>5531</v>
      </c>
      <c r="D7459" s="1116" t="s">
        <v>5559</v>
      </c>
      <c r="E7459" s="1356">
        <v>0</v>
      </c>
      <c r="F7459" s="1256">
        <v>1</v>
      </c>
      <c r="G7459" s="1246">
        <v>0</v>
      </c>
    </row>
    <row r="7460" spans="1:7" ht="14.15" customHeight="1">
      <c r="A7460" s="1119" t="s">
        <v>4247</v>
      </c>
      <c r="B7460" s="1118" t="s">
        <v>56</v>
      </c>
      <c r="C7460" s="1117" t="s">
        <v>6664</v>
      </c>
      <c r="D7460" s="1116" t="s">
        <v>6665</v>
      </c>
      <c r="E7460" s="1356">
        <v>1E-3</v>
      </c>
      <c r="F7460" s="1256">
        <v>1</v>
      </c>
      <c r="G7460" s="1246">
        <v>1E-3</v>
      </c>
    </row>
    <row r="7461" spans="1:7" ht="14.15" customHeight="1">
      <c r="A7461" s="1119" t="s">
        <v>4247</v>
      </c>
      <c r="B7461" s="1118" t="s">
        <v>56</v>
      </c>
      <c r="C7461" s="1117" t="s">
        <v>6660</v>
      </c>
      <c r="D7461" s="1116" t="s">
        <v>6661</v>
      </c>
      <c r="E7461" s="1356">
        <v>3.5000000000000001E-3</v>
      </c>
      <c r="F7461" s="1256">
        <v>1</v>
      </c>
      <c r="G7461" s="1246">
        <v>3.5000000000000001E-3</v>
      </c>
    </row>
    <row r="7462" spans="1:7" ht="14.15" customHeight="1">
      <c r="A7462" s="1119" t="s">
        <v>857</v>
      </c>
      <c r="B7462" s="1118" t="s">
        <v>4463</v>
      </c>
      <c r="C7462" s="1117" t="s">
        <v>297</v>
      </c>
      <c r="D7462" s="1116" t="s">
        <v>4739</v>
      </c>
      <c r="E7462" s="1356">
        <v>1</v>
      </c>
      <c r="F7462" s="1256">
        <v>1</v>
      </c>
      <c r="G7462" s="1246">
        <v>1</v>
      </c>
    </row>
    <row r="7463" spans="1:7" ht="14.15" customHeight="1">
      <c r="A7463" s="1119" t="s">
        <v>857</v>
      </c>
      <c r="B7463" s="1118" t="s">
        <v>4463</v>
      </c>
      <c r="C7463" s="1117" t="s">
        <v>3140</v>
      </c>
      <c r="D7463" s="1116" t="s">
        <v>3141</v>
      </c>
      <c r="E7463" s="1358">
        <v>1</v>
      </c>
      <c r="F7463" s="1256">
        <v>1</v>
      </c>
      <c r="G7463" s="1246">
        <v>1</v>
      </c>
    </row>
    <row r="7464" spans="1:7" ht="14.15" customHeight="1">
      <c r="A7464" s="1119" t="s">
        <v>857</v>
      </c>
      <c r="B7464" s="1118" t="s">
        <v>4463</v>
      </c>
      <c r="C7464" s="1117" t="s">
        <v>3142</v>
      </c>
      <c r="D7464" s="1116" t="s">
        <v>3143</v>
      </c>
      <c r="E7464" s="1356">
        <v>1</v>
      </c>
      <c r="F7464" s="1256">
        <v>1</v>
      </c>
      <c r="G7464" s="1246">
        <v>1</v>
      </c>
    </row>
    <row r="7465" spans="1:7" ht="14.15" customHeight="1">
      <c r="A7465" s="1119" t="s">
        <v>857</v>
      </c>
      <c r="B7465" s="1118" t="s">
        <v>4463</v>
      </c>
      <c r="C7465" s="1117" t="s">
        <v>3144</v>
      </c>
      <c r="D7465" s="1116" t="s">
        <v>3145</v>
      </c>
      <c r="E7465" s="1356">
        <v>1</v>
      </c>
      <c r="F7465" s="1256">
        <v>1</v>
      </c>
      <c r="G7465" s="1246">
        <v>1</v>
      </c>
    </row>
    <row r="7466" spans="1:7" ht="14.15" customHeight="1">
      <c r="A7466" s="1119" t="s">
        <v>857</v>
      </c>
      <c r="B7466" s="1118" t="s">
        <v>4463</v>
      </c>
      <c r="C7466" s="1117" t="s">
        <v>3293</v>
      </c>
      <c r="D7466" s="1116" t="s">
        <v>1033</v>
      </c>
      <c r="E7466" s="1356">
        <v>1</v>
      </c>
      <c r="F7466" s="1256">
        <v>1</v>
      </c>
      <c r="G7466" s="1246">
        <v>1</v>
      </c>
    </row>
    <row r="7467" spans="1:7" ht="14.15" customHeight="1">
      <c r="A7467" s="1119" t="s">
        <v>857</v>
      </c>
      <c r="B7467" s="1118" t="s">
        <v>4463</v>
      </c>
      <c r="C7467" s="1117" t="s">
        <v>3466</v>
      </c>
      <c r="D7467" s="1116" t="s">
        <v>4202</v>
      </c>
      <c r="E7467" s="1356">
        <v>1</v>
      </c>
      <c r="F7467" s="1256">
        <v>1</v>
      </c>
      <c r="G7467" s="1246">
        <v>1</v>
      </c>
    </row>
    <row r="7468" spans="1:7" ht="14.15" customHeight="1">
      <c r="A7468" s="1119" t="s">
        <v>857</v>
      </c>
      <c r="B7468" s="1118" t="s">
        <v>4463</v>
      </c>
      <c r="C7468" s="1117" t="s">
        <v>572</v>
      </c>
      <c r="D7468" s="1116" t="s">
        <v>4643</v>
      </c>
      <c r="E7468" s="1356">
        <v>1</v>
      </c>
      <c r="F7468" s="1256">
        <v>1</v>
      </c>
      <c r="G7468" s="1246">
        <v>1</v>
      </c>
    </row>
    <row r="7469" spans="1:7" ht="14.15" customHeight="1">
      <c r="A7469" s="1119" t="s">
        <v>857</v>
      </c>
      <c r="B7469" s="1118" t="s">
        <v>4463</v>
      </c>
      <c r="C7469" s="1117" t="s">
        <v>3138</v>
      </c>
      <c r="D7469" s="1116" t="s">
        <v>4738</v>
      </c>
      <c r="E7469" s="1356">
        <v>1</v>
      </c>
      <c r="F7469" s="1256">
        <v>1</v>
      </c>
      <c r="G7469" s="1246">
        <v>1</v>
      </c>
    </row>
    <row r="7470" spans="1:7" ht="14.15" customHeight="1">
      <c r="A7470" s="1119" t="s">
        <v>857</v>
      </c>
      <c r="B7470" s="1118" t="s">
        <v>4463</v>
      </c>
      <c r="C7470" s="1117" t="s">
        <v>5432</v>
      </c>
      <c r="D7470" s="1116" t="s">
        <v>968</v>
      </c>
      <c r="E7470" s="1356">
        <v>1</v>
      </c>
      <c r="F7470" s="1256">
        <v>1</v>
      </c>
      <c r="G7470" s="1246">
        <v>1</v>
      </c>
    </row>
    <row r="7471" spans="1:7" ht="14.15" customHeight="1">
      <c r="A7471" s="1119" t="s">
        <v>857</v>
      </c>
      <c r="B7471" s="1118" t="s">
        <v>4463</v>
      </c>
      <c r="C7471" s="1117" t="s">
        <v>4432</v>
      </c>
      <c r="D7471" s="1116" t="s">
        <v>1792</v>
      </c>
      <c r="E7471" s="1356">
        <v>1E-4</v>
      </c>
      <c r="F7471" s="1256">
        <v>1</v>
      </c>
      <c r="G7471" s="1246">
        <v>1E-4</v>
      </c>
    </row>
    <row r="7472" spans="1:7" ht="14.15" customHeight="1">
      <c r="A7472" s="1119" t="s">
        <v>857</v>
      </c>
      <c r="B7472" s="1118" t="s">
        <v>4463</v>
      </c>
      <c r="C7472" s="1117" t="s">
        <v>5417</v>
      </c>
      <c r="D7472" s="1116" t="s">
        <v>3885</v>
      </c>
      <c r="E7472" s="1356">
        <v>2.0000000000000001E-4</v>
      </c>
      <c r="F7472" s="1256">
        <v>1</v>
      </c>
      <c r="G7472" s="1246">
        <v>2.0000000000000001E-4</v>
      </c>
    </row>
    <row r="7473" spans="1:7" ht="14.15" customHeight="1">
      <c r="A7473" s="1119" t="s">
        <v>857</v>
      </c>
      <c r="B7473" s="1118" t="s">
        <v>4463</v>
      </c>
      <c r="C7473" s="1117" t="s">
        <v>5419</v>
      </c>
      <c r="D7473" s="1116" t="s">
        <v>3704</v>
      </c>
      <c r="E7473" s="1356">
        <v>8.0000000000000004E-4</v>
      </c>
      <c r="F7473" s="1256">
        <v>1</v>
      </c>
      <c r="G7473" s="1246">
        <v>8.0000000000000004E-4</v>
      </c>
    </row>
    <row r="7474" spans="1:7" ht="14.15" customHeight="1">
      <c r="A7474" s="1119" t="s">
        <v>857</v>
      </c>
      <c r="B7474" s="1118" t="s">
        <v>4463</v>
      </c>
      <c r="C7474" s="1117" t="s">
        <v>869</v>
      </c>
      <c r="D7474" s="1116" t="s">
        <v>1793</v>
      </c>
      <c r="E7474" s="1356">
        <v>1E-4</v>
      </c>
      <c r="F7474" s="1256">
        <v>1</v>
      </c>
      <c r="G7474" s="1246">
        <v>1E-4</v>
      </c>
    </row>
    <row r="7475" spans="1:7" ht="14.15" customHeight="1">
      <c r="A7475" s="1119" t="s">
        <v>857</v>
      </c>
      <c r="B7475" s="1118" t="s">
        <v>4463</v>
      </c>
      <c r="C7475" s="1117" t="s">
        <v>3613</v>
      </c>
      <c r="D7475" s="1116" t="s">
        <v>3525</v>
      </c>
      <c r="E7475" s="1356">
        <v>2.9999999999999997E-4</v>
      </c>
      <c r="F7475" s="1256">
        <v>1</v>
      </c>
      <c r="G7475" s="1246">
        <v>2.9999999999999997E-4</v>
      </c>
    </row>
    <row r="7476" spans="1:7" ht="14.15" customHeight="1">
      <c r="A7476" s="1119" t="s">
        <v>857</v>
      </c>
      <c r="B7476" s="1118" t="s">
        <v>4463</v>
      </c>
      <c r="C7476" s="1117" t="s">
        <v>1342</v>
      </c>
      <c r="D7476" s="1116" t="s">
        <v>1540</v>
      </c>
      <c r="E7476" s="1356">
        <v>1.5800000000000002E-2</v>
      </c>
      <c r="F7476" s="1256">
        <v>1</v>
      </c>
      <c r="G7476" s="1246">
        <v>1.5800000000000002E-2</v>
      </c>
    </row>
    <row r="7477" spans="1:7" ht="14.15" customHeight="1">
      <c r="A7477" s="1119" t="s">
        <v>857</v>
      </c>
      <c r="B7477" s="1118" t="s">
        <v>4463</v>
      </c>
      <c r="C7477" s="1117" t="s">
        <v>870</v>
      </c>
      <c r="D7477" s="1116" t="s">
        <v>871</v>
      </c>
      <c r="E7477" s="1356">
        <v>1E-4</v>
      </c>
      <c r="F7477" s="1256">
        <v>1</v>
      </c>
      <c r="G7477" s="1246">
        <v>1E-4</v>
      </c>
    </row>
    <row r="7478" spans="1:7" ht="14.15" customHeight="1">
      <c r="A7478" s="1119" t="s">
        <v>857</v>
      </c>
      <c r="B7478" s="1118" t="s">
        <v>4463</v>
      </c>
      <c r="C7478" s="1117" t="s">
        <v>8059</v>
      </c>
      <c r="D7478" s="1116" t="s">
        <v>8288</v>
      </c>
      <c r="E7478" s="1356">
        <v>1.1000000000000001E-3</v>
      </c>
      <c r="F7478" s="1256">
        <v>1</v>
      </c>
      <c r="G7478" s="1246">
        <v>1.1000000000000001E-3</v>
      </c>
    </row>
    <row r="7479" spans="1:7" ht="14.15" customHeight="1">
      <c r="A7479" s="1119" t="s">
        <v>857</v>
      </c>
      <c r="B7479" s="1118" t="s">
        <v>4463</v>
      </c>
      <c r="C7479" s="1117" t="s">
        <v>4019</v>
      </c>
      <c r="D7479" s="1116" t="s">
        <v>2401</v>
      </c>
      <c r="E7479" s="1356">
        <v>2.3E-3</v>
      </c>
      <c r="F7479" s="1256">
        <v>1</v>
      </c>
      <c r="G7479" s="1246">
        <v>2.3E-3</v>
      </c>
    </row>
    <row r="7480" spans="1:7" ht="14.15" customHeight="1">
      <c r="A7480" s="1119" t="s">
        <v>857</v>
      </c>
      <c r="B7480" s="1118" t="s">
        <v>4463</v>
      </c>
      <c r="C7480" s="1117" t="s">
        <v>294</v>
      </c>
      <c r="D7480" s="1116" t="s">
        <v>5556</v>
      </c>
      <c r="E7480" s="1356">
        <v>0.2</v>
      </c>
      <c r="F7480" s="1256">
        <v>1</v>
      </c>
      <c r="G7480" s="1246">
        <v>0.2</v>
      </c>
    </row>
    <row r="7481" spans="1:7" ht="14.15" customHeight="1">
      <c r="A7481" s="1199" t="s">
        <v>857</v>
      </c>
      <c r="B7481" s="1200" t="s">
        <v>4463</v>
      </c>
      <c r="C7481" s="1201" t="s">
        <v>9384</v>
      </c>
      <c r="D7481" s="1202" t="s">
        <v>9450</v>
      </c>
      <c r="E7481" s="1357">
        <v>3.8E-3</v>
      </c>
      <c r="F7481" s="1256">
        <v>1</v>
      </c>
      <c r="G7481" s="1246">
        <v>3.8E-3</v>
      </c>
    </row>
    <row r="7482" spans="1:7" ht="14.15" customHeight="1">
      <c r="A7482" s="1119" t="s">
        <v>857</v>
      </c>
      <c r="B7482" s="1118" t="s">
        <v>4463</v>
      </c>
      <c r="C7482" s="1117" t="s">
        <v>943</v>
      </c>
      <c r="D7482" s="1116" t="s">
        <v>1224</v>
      </c>
      <c r="E7482" s="1356">
        <v>4.4999999999999998E-2</v>
      </c>
      <c r="F7482" s="1256">
        <v>1</v>
      </c>
      <c r="G7482" s="1246">
        <v>4.4999999999999998E-2</v>
      </c>
    </row>
    <row r="7483" spans="1:7" ht="14.15" customHeight="1">
      <c r="A7483" s="1119" t="s">
        <v>857</v>
      </c>
      <c r="B7483" s="1118" t="s">
        <v>4463</v>
      </c>
      <c r="C7483" s="1117" t="s">
        <v>5529</v>
      </c>
      <c r="D7483" s="1116" t="s">
        <v>5557</v>
      </c>
      <c r="E7483" s="1356">
        <v>0.105</v>
      </c>
      <c r="F7483" s="1256">
        <v>1</v>
      </c>
      <c r="G7483" s="1246">
        <v>0.105</v>
      </c>
    </row>
    <row r="7484" spans="1:7" ht="14.15" customHeight="1">
      <c r="A7484" s="1119" t="s">
        <v>857</v>
      </c>
      <c r="B7484" s="1118" t="s">
        <v>4463</v>
      </c>
      <c r="C7484" s="1117" t="s">
        <v>1693</v>
      </c>
      <c r="D7484" s="1116" t="s">
        <v>2415</v>
      </c>
      <c r="E7484" s="1356">
        <v>0.88</v>
      </c>
      <c r="F7484" s="1256">
        <v>1</v>
      </c>
      <c r="G7484" s="1246">
        <v>0.88</v>
      </c>
    </row>
    <row r="7485" spans="1:7" ht="14.15" customHeight="1">
      <c r="A7485" s="1119" t="s">
        <v>857</v>
      </c>
      <c r="B7485" s="1118" t="s">
        <v>4463</v>
      </c>
      <c r="C7485" s="1117" t="s">
        <v>3780</v>
      </c>
      <c r="D7485" s="1116" t="s">
        <v>5558</v>
      </c>
      <c r="E7485" s="1356">
        <v>0.255</v>
      </c>
      <c r="F7485" s="1256">
        <v>1</v>
      </c>
      <c r="G7485" s="1246">
        <v>0.255</v>
      </c>
    </row>
    <row r="7486" spans="1:7" ht="14.15" customHeight="1">
      <c r="A7486" s="1119" t="s">
        <v>857</v>
      </c>
      <c r="B7486" s="1118" t="s">
        <v>4463</v>
      </c>
      <c r="C7486" s="1117" t="s">
        <v>5673</v>
      </c>
      <c r="D7486" s="1116" t="s">
        <v>5675</v>
      </c>
      <c r="E7486" s="1356">
        <v>0</v>
      </c>
      <c r="F7486" s="1256">
        <v>1</v>
      </c>
      <c r="G7486" s="1246">
        <v>0</v>
      </c>
    </row>
    <row r="7487" spans="1:7" ht="14.15" customHeight="1">
      <c r="A7487" s="1119" t="s">
        <v>857</v>
      </c>
      <c r="B7487" s="1118" t="s">
        <v>4463</v>
      </c>
      <c r="C7487" s="1117" t="s">
        <v>5531</v>
      </c>
      <c r="D7487" s="1116" t="s">
        <v>5559</v>
      </c>
      <c r="E7487" s="1356">
        <v>0</v>
      </c>
      <c r="F7487" s="1256">
        <v>1</v>
      </c>
      <c r="G7487" s="1246">
        <v>0</v>
      </c>
    </row>
    <row r="7488" spans="1:7" ht="14.15" customHeight="1">
      <c r="A7488" s="1119" t="s">
        <v>857</v>
      </c>
      <c r="B7488" s="1118" t="s">
        <v>4463</v>
      </c>
      <c r="C7488" s="1117" t="s">
        <v>6664</v>
      </c>
      <c r="D7488" s="1116" t="s">
        <v>6665</v>
      </c>
      <c r="E7488" s="1356">
        <v>1E-3</v>
      </c>
      <c r="F7488" s="1256">
        <v>1</v>
      </c>
      <c r="G7488" s="1246">
        <v>1E-3</v>
      </c>
    </row>
    <row r="7489" spans="1:7" ht="14.15" customHeight="1">
      <c r="A7489" s="1119" t="s">
        <v>857</v>
      </c>
      <c r="B7489" s="1118" t="s">
        <v>4463</v>
      </c>
      <c r="C7489" s="1117" t="s">
        <v>6660</v>
      </c>
      <c r="D7489" s="1116" t="s">
        <v>6661</v>
      </c>
      <c r="E7489" s="1356">
        <v>3.5000000000000001E-3</v>
      </c>
      <c r="F7489" s="1256">
        <v>1</v>
      </c>
      <c r="G7489" s="1246">
        <v>3.5000000000000001E-3</v>
      </c>
    </row>
    <row r="7490" spans="1:7" ht="14.15" customHeight="1">
      <c r="A7490" s="1119" t="s">
        <v>150</v>
      </c>
      <c r="B7490" s="1118" t="s">
        <v>2597</v>
      </c>
      <c r="C7490" s="1117" t="s">
        <v>297</v>
      </c>
      <c r="D7490" s="1116" t="s">
        <v>4739</v>
      </c>
      <c r="E7490" s="1356">
        <v>1</v>
      </c>
      <c r="F7490" s="1256">
        <v>1</v>
      </c>
      <c r="G7490" s="1246">
        <v>1</v>
      </c>
    </row>
    <row r="7491" spans="1:7" ht="14.15" customHeight="1">
      <c r="A7491" s="1119" t="s">
        <v>150</v>
      </c>
      <c r="B7491" s="1118" t="s">
        <v>2597</v>
      </c>
      <c r="C7491" s="1117" t="s">
        <v>2949</v>
      </c>
      <c r="D7491" s="1116" t="s">
        <v>5475</v>
      </c>
      <c r="E7491" s="1356">
        <v>1</v>
      </c>
      <c r="F7491" s="1256">
        <v>1</v>
      </c>
      <c r="G7491" s="1246">
        <v>1</v>
      </c>
    </row>
    <row r="7492" spans="1:7" ht="14.15" customHeight="1">
      <c r="A7492" s="1119" t="s">
        <v>150</v>
      </c>
      <c r="B7492" s="1118" t="s">
        <v>2597</v>
      </c>
      <c r="C7492" s="1117" t="s">
        <v>569</v>
      </c>
      <c r="D7492" s="1116" t="s">
        <v>2993</v>
      </c>
      <c r="E7492" s="1356">
        <v>1</v>
      </c>
      <c r="F7492" s="1256">
        <v>1</v>
      </c>
      <c r="G7492" s="1246">
        <v>1</v>
      </c>
    </row>
    <row r="7493" spans="1:7" ht="14.15" customHeight="1">
      <c r="A7493" s="1119" t="s">
        <v>150</v>
      </c>
      <c r="B7493" s="1118" t="s">
        <v>2597</v>
      </c>
      <c r="C7493" s="1117" t="s">
        <v>3140</v>
      </c>
      <c r="D7493" s="1116" t="s">
        <v>3141</v>
      </c>
      <c r="E7493" s="1356">
        <v>1</v>
      </c>
      <c r="F7493" s="1256">
        <v>1</v>
      </c>
      <c r="G7493" s="1246">
        <v>1</v>
      </c>
    </row>
    <row r="7494" spans="1:7" ht="14.15" customHeight="1">
      <c r="A7494" s="1119" t="s">
        <v>150</v>
      </c>
      <c r="B7494" s="1118" t="s">
        <v>2597</v>
      </c>
      <c r="C7494" s="1117" t="s">
        <v>3142</v>
      </c>
      <c r="D7494" s="1116" t="s">
        <v>3143</v>
      </c>
      <c r="E7494" s="1356">
        <v>1</v>
      </c>
      <c r="F7494" s="1256">
        <v>1</v>
      </c>
      <c r="G7494" s="1246">
        <v>1</v>
      </c>
    </row>
    <row r="7495" spans="1:7" ht="14.15" customHeight="1">
      <c r="A7495" s="1119" t="s">
        <v>150</v>
      </c>
      <c r="B7495" s="1118" t="s">
        <v>2597</v>
      </c>
      <c r="C7495" s="1117" t="s">
        <v>3144</v>
      </c>
      <c r="D7495" s="1116" t="s">
        <v>3145</v>
      </c>
      <c r="E7495" s="1356">
        <v>1</v>
      </c>
      <c r="F7495" s="1256">
        <v>1</v>
      </c>
      <c r="G7495" s="1246">
        <v>1</v>
      </c>
    </row>
    <row r="7496" spans="1:7" ht="14.15" customHeight="1">
      <c r="A7496" s="1119" t="s">
        <v>150</v>
      </c>
      <c r="B7496" s="1118" t="s">
        <v>2597</v>
      </c>
      <c r="C7496" s="1117" t="s">
        <v>3293</v>
      </c>
      <c r="D7496" s="1116" t="s">
        <v>1033</v>
      </c>
      <c r="E7496" s="1356">
        <v>1</v>
      </c>
      <c r="F7496" s="1256">
        <v>1</v>
      </c>
      <c r="G7496" s="1246">
        <v>1</v>
      </c>
    </row>
    <row r="7497" spans="1:7" ht="14.15" customHeight="1">
      <c r="A7497" s="1119" t="s">
        <v>150</v>
      </c>
      <c r="B7497" s="1118" t="s">
        <v>2597</v>
      </c>
      <c r="C7497" s="1117" t="s">
        <v>3466</v>
      </c>
      <c r="D7497" s="1116" t="s">
        <v>4202</v>
      </c>
      <c r="E7497" s="1358">
        <v>1</v>
      </c>
      <c r="F7497" s="1256">
        <v>1</v>
      </c>
      <c r="G7497" s="1246">
        <v>1</v>
      </c>
    </row>
    <row r="7498" spans="1:7" ht="14.15" customHeight="1">
      <c r="A7498" s="1119" t="s">
        <v>150</v>
      </c>
      <c r="B7498" s="1118" t="s">
        <v>2597</v>
      </c>
      <c r="C7498" s="1117" t="s">
        <v>3138</v>
      </c>
      <c r="D7498" s="1116" t="s">
        <v>4738</v>
      </c>
      <c r="E7498" s="1356">
        <v>1</v>
      </c>
      <c r="F7498" s="1256">
        <v>1</v>
      </c>
      <c r="G7498" s="1246">
        <v>1</v>
      </c>
    </row>
    <row r="7499" spans="1:7" ht="14.15" customHeight="1">
      <c r="A7499" s="1119" t="s">
        <v>150</v>
      </c>
      <c r="B7499" s="1118" t="s">
        <v>2597</v>
      </c>
      <c r="C7499" s="1117" t="s">
        <v>3326</v>
      </c>
      <c r="D7499" s="1116" t="s">
        <v>823</v>
      </c>
      <c r="E7499" s="1356">
        <v>1</v>
      </c>
      <c r="F7499" s="1256">
        <v>1</v>
      </c>
      <c r="G7499" s="1246">
        <v>1</v>
      </c>
    </row>
    <row r="7500" spans="1:7" ht="14.15" customHeight="1">
      <c r="A7500" s="1119" t="s">
        <v>150</v>
      </c>
      <c r="B7500" s="1118" t="s">
        <v>2597</v>
      </c>
      <c r="C7500" s="1117" t="s">
        <v>4432</v>
      </c>
      <c r="D7500" s="1116" t="s">
        <v>1792</v>
      </c>
      <c r="E7500" s="1356">
        <v>1E-4</v>
      </c>
      <c r="F7500" s="1256">
        <v>1</v>
      </c>
      <c r="G7500" s="1246">
        <v>1E-4</v>
      </c>
    </row>
    <row r="7501" spans="1:7" ht="14.15" customHeight="1">
      <c r="A7501" s="1119" t="s">
        <v>150</v>
      </c>
      <c r="B7501" s="1118" t="s">
        <v>2597</v>
      </c>
      <c r="C7501" s="1117" t="s">
        <v>5417</v>
      </c>
      <c r="D7501" s="1116" t="s">
        <v>3885</v>
      </c>
      <c r="E7501" s="1356">
        <v>2.9999999999999997E-4</v>
      </c>
      <c r="F7501" s="1256">
        <v>1</v>
      </c>
      <c r="G7501" s="1246">
        <v>2.9999999999999997E-4</v>
      </c>
    </row>
    <row r="7502" spans="1:7" ht="14.15" customHeight="1">
      <c r="A7502" s="1119" t="s">
        <v>150</v>
      </c>
      <c r="B7502" s="1118" t="s">
        <v>2597</v>
      </c>
      <c r="C7502" s="1117" t="s">
        <v>5419</v>
      </c>
      <c r="D7502" s="1116" t="s">
        <v>3704</v>
      </c>
      <c r="E7502" s="1356">
        <v>1E-3</v>
      </c>
      <c r="F7502" s="1256">
        <v>1</v>
      </c>
      <c r="G7502" s="1246">
        <v>1E-3</v>
      </c>
    </row>
    <row r="7503" spans="1:7" ht="14.15" customHeight="1">
      <c r="A7503" s="1119" t="s">
        <v>150</v>
      </c>
      <c r="B7503" s="1118" t="s">
        <v>2597</v>
      </c>
      <c r="C7503" s="1117" t="s">
        <v>869</v>
      </c>
      <c r="D7503" s="1116" t="s">
        <v>1793</v>
      </c>
      <c r="E7503" s="1356">
        <v>1E-4</v>
      </c>
      <c r="F7503" s="1256">
        <v>1</v>
      </c>
      <c r="G7503" s="1246">
        <v>1E-4</v>
      </c>
    </row>
    <row r="7504" spans="1:7" ht="14.15" customHeight="1">
      <c r="A7504" s="1119" t="s">
        <v>150</v>
      </c>
      <c r="B7504" s="1118" t="s">
        <v>2597</v>
      </c>
      <c r="C7504" s="1117" t="s">
        <v>3613</v>
      </c>
      <c r="D7504" s="1116" t="s">
        <v>3525</v>
      </c>
      <c r="E7504" s="1356">
        <v>2.9999999999999997E-4</v>
      </c>
      <c r="F7504" s="1256">
        <v>1</v>
      </c>
      <c r="G7504" s="1246">
        <v>2.9999999999999997E-4</v>
      </c>
    </row>
    <row r="7505" spans="1:7" ht="14.15" customHeight="1">
      <c r="A7505" s="1119" t="s">
        <v>150</v>
      </c>
      <c r="B7505" s="1118" t="s">
        <v>2597</v>
      </c>
      <c r="C7505" s="1117" t="s">
        <v>1342</v>
      </c>
      <c r="D7505" s="1116" t="s">
        <v>1540</v>
      </c>
      <c r="E7505" s="1356">
        <v>2.2100000000000002E-2</v>
      </c>
      <c r="F7505" s="1256">
        <v>1</v>
      </c>
      <c r="G7505" s="1246">
        <v>2.2100000000000002E-2</v>
      </c>
    </row>
    <row r="7506" spans="1:7" ht="14.15" customHeight="1">
      <c r="A7506" s="1119" t="s">
        <v>150</v>
      </c>
      <c r="B7506" s="1118" t="s">
        <v>2597</v>
      </c>
      <c r="C7506" s="1117" t="s">
        <v>870</v>
      </c>
      <c r="D7506" s="1116" t="s">
        <v>871</v>
      </c>
      <c r="E7506" s="1356">
        <v>1E-4</v>
      </c>
      <c r="F7506" s="1256">
        <v>1</v>
      </c>
      <c r="G7506" s="1246">
        <v>1E-4</v>
      </c>
    </row>
    <row r="7507" spans="1:7" ht="14.15" customHeight="1">
      <c r="A7507" s="1119" t="s">
        <v>150</v>
      </c>
      <c r="B7507" s="1118" t="s">
        <v>2597</v>
      </c>
      <c r="C7507" s="1117" t="s">
        <v>8059</v>
      </c>
      <c r="D7507" s="1116" t="s">
        <v>8288</v>
      </c>
      <c r="E7507" s="1356">
        <v>1.1000000000000001E-3</v>
      </c>
      <c r="F7507" s="1256">
        <v>1</v>
      </c>
      <c r="G7507" s="1246">
        <v>1.1000000000000001E-3</v>
      </c>
    </row>
    <row r="7508" spans="1:7" ht="14.15" customHeight="1">
      <c r="A7508" s="1119" t="s">
        <v>150</v>
      </c>
      <c r="B7508" s="1118" t="s">
        <v>2597</v>
      </c>
      <c r="C7508" s="1117" t="s">
        <v>4019</v>
      </c>
      <c r="D7508" s="1116" t="s">
        <v>2401</v>
      </c>
      <c r="E7508" s="1356">
        <v>2.3E-3</v>
      </c>
      <c r="F7508" s="1256">
        <v>1</v>
      </c>
      <c r="G7508" s="1246">
        <v>2.3E-3</v>
      </c>
    </row>
    <row r="7509" spans="1:7" ht="14.15" customHeight="1">
      <c r="A7509" s="1119" t="s">
        <v>150</v>
      </c>
      <c r="B7509" s="1118" t="s">
        <v>2597</v>
      </c>
      <c r="C7509" s="1117" t="s">
        <v>294</v>
      </c>
      <c r="D7509" s="1116" t="s">
        <v>5556</v>
      </c>
      <c r="E7509" s="1356">
        <v>0.2</v>
      </c>
      <c r="F7509" s="1256">
        <v>1</v>
      </c>
      <c r="G7509" s="1246">
        <v>0.2</v>
      </c>
    </row>
    <row r="7510" spans="1:7" ht="14.15" customHeight="1">
      <c r="A7510" s="1199" t="s">
        <v>150</v>
      </c>
      <c r="B7510" s="1200" t="s">
        <v>2597</v>
      </c>
      <c r="C7510" s="1201" t="s">
        <v>9384</v>
      </c>
      <c r="D7510" s="1202" t="s">
        <v>9450</v>
      </c>
      <c r="E7510" s="1357">
        <v>3.8E-3</v>
      </c>
      <c r="F7510" s="1256">
        <v>1</v>
      </c>
      <c r="G7510" s="1246">
        <v>3.8E-3</v>
      </c>
    </row>
    <row r="7511" spans="1:7" ht="14.15" customHeight="1">
      <c r="A7511" s="1119" t="s">
        <v>150</v>
      </c>
      <c r="B7511" s="1118" t="s">
        <v>2597</v>
      </c>
      <c r="C7511" s="1117" t="s">
        <v>943</v>
      </c>
      <c r="D7511" s="1116" t="s">
        <v>1224</v>
      </c>
      <c r="E7511" s="1356">
        <v>4.4999999999999998E-2</v>
      </c>
      <c r="F7511" s="1256">
        <v>1</v>
      </c>
      <c r="G7511" s="1246">
        <v>4.4999999999999998E-2</v>
      </c>
    </row>
    <row r="7512" spans="1:7" ht="14.15" customHeight="1">
      <c r="A7512" s="1119" t="s">
        <v>150</v>
      </c>
      <c r="B7512" s="1118" t="s">
        <v>2597</v>
      </c>
      <c r="C7512" s="1117" t="s">
        <v>5529</v>
      </c>
      <c r="D7512" s="1116" t="s">
        <v>5557</v>
      </c>
      <c r="E7512" s="1356">
        <v>0.105</v>
      </c>
      <c r="F7512" s="1256">
        <v>1</v>
      </c>
      <c r="G7512" s="1246">
        <v>0.105</v>
      </c>
    </row>
    <row r="7513" spans="1:7" ht="14.15" customHeight="1">
      <c r="A7513" s="1119" t="s">
        <v>150</v>
      </c>
      <c r="B7513" s="1118" t="s">
        <v>2597</v>
      </c>
      <c r="C7513" s="1117" t="s">
        <v>1693</v>
      </c>
      <c r="D7513" s="1116" t="s">
        <v>2415</v>
      </c>
      <c r="E7513" s="1356">
        <v>0.88</v>
      </c>
      <c r="F7513" s="1256">
        <v>1</v>
      </c>
      <c r="G7513" s="1246">
        <v>0.88</v>
      </c>
    </row>
    <row r="7514" spans="1:7" ht="14.15" customHeight="1">
      <c r="A7514" s="1119" t="s">
        <v>150</v>
      </c>
      <c r="B7514" s="1118" t="s">
        <v>2597</v>
      </c>
      <c r="C7514" s="1117" t="s">
        <v>3780</v>
      </c>
      <c r="D7514" s="1116" t="s">
        <v>5558</v>
      </c>
      <c r="E7514" s="1356">
        <v>0.255</v>
      </c>
      <c r="F7514" s="1256">
        <v>1</v>
      </c>
      <c r="G7514" s="1246">
        <v>0.255</v>
      </c>
    </row>
    <row r="7515" spans="1:7" ht="14.15" customHeight="1">
      <c r="A7515" s="1119" t="s">
        <v>150</v>
      </c>
      <c r="B7515" s="1118" t="s">
        <v>2597</v>
      </c>
      <c r="C7515" s="1117" t="s">
        <v>5673</v>
      </c>
      <c r="D7515" s="1116" t="s">
        <v>5675</v>
      </c>
      <c r="E7515" s="1356">
        <v>0</v>
      </c>
      <c r="F7515" s="1256">
        <v>1</v>
      </c>
      <c r="G7515" s="1246">
        <v>0</v>
      </c>
    </row>
    <row r="7516" spans="1:7" ht="14.15" customHeight="1">
      <c r="A7516" s="1119" t="s">
        <v>150</v>
      </c>
      <c r="B7516" s="1118" t="s">
        <v>2597</v>
      </c>
      <c r="C7516" s="1117" t="s">
        <v>5531</v>
      </c>
      <c r="D7516" s="1116" t="s">
        <v>5559</v>
      </c>
      <c r="E7516" s="1356">
        <v>0</v>
      </c>
      <c r="F7516" s="1256">
        <v>1</v>
      </c>
      <c r="G7516" s="1246">
        <v>0</v>
      </c>
    </row>
    <row r="7517" spans="1:7" ht="14.15" customHeight="1">
      <c r="A7517" s="1119" t="s">
        <v>150</v>
      </c>
      <c r="B7517" s="1118" t="s">
        <v>2597</v>
      </c>
      <c r="C7517" s="1117" t="s">
        <v>6664</v>
      </c>
      <c r="D7517" s="1116" t="s">
        <v>6665</v>
      </c>
      <c r="E7517" s="1356">
        <v>1E-3</v>
      </c>
      <c r="F7517" s="1256">
        <v>1</v>
      </c>
      <c r="G7517" s="1246">
        <v>1E-3</v>
      </c>
    </row>
    <row r="7518" spans="1:7" ht="14.15" customHeight="1">
      <c r="A7518" s="1119" t="s">
        <v>150</v>
      </c>
      <c r="B7518" s="1118" t="s">
        <v>2597</v>
      </c>
      <c r="C7518" s="1117" t="s">
        <v>6660</v>
      </c>
      <c r="D7518" s="1116" t="s">
        <v>6661</v>
      </c>
      <c r="E7518" s="1356">
        <v>4.0000000000000002E-4</v>
      </c>
      <c r="F7518" s="1256">
        <v>1</v>
      </c>
      <c r="G7518" s="1246">
        <v>4.0000000000000002E-4</v>
      </c>
    </row>
    <row r="7519" spans="1:7" ht="14.15" customHeight="1">
      <c r="A7519" s="1119" t="s">
        <v>1035</v>
      </c>
      <c r="B7519" s="1118" t="s">
        <v>4217</v>
      </c>
      <c r="C7519" s="1117" t="s">
        <v>297</v>
      </c>
      <c r="D7519" s="1116" t="s">
        <v>4739</v>
      </c>
      <c r="E7519" s="1356">
        <v>1</v>
      </c>
      <c r="F7519" s="1256">
        <v>1</v>
      </c>
      <c r="G7519" s="1246">
        <v>1</v>
      </c>
    </row>
    <row r="7520" spans="1:7" ht="14.15" customHeight="1">
      <c r="A7520" s="1119" t="s">
        <v>1035</v>
      </c>
      <c r="B7520" s="1118" t="s">
        <v>4217</v>
      </c>
      <c r="C7520" s="1117" t="s">
        <v>3140</v>
      </c>
      <c r="D7520" s="1116" t="s">
        <v>3141</v>
      </c>
      <c r="E7520" s="1356">
        <v>1</v>
      </c>
      <c r="F7520" s="1256">
        <v>1</v>
      </c>
      <c r="G7520" s="1246">
        <v>1</v>
      </c>
    </row>
    <row r="7521" spans="1:7" hidden="1">
      <c r="A7521" s="1119" t="s">
        <v>1035</v>
      </c>
      <c r="B7521" s="1118" t="s">
        <v>4217</v>
      </c>
      <c r="C7521" s="1117" t="s">
        <v>3142</v>
      </c>
      <c r="D7521" s="1116" t="s">
        <v>3143</v>
      </c>
      <c r="E7521" s="1356">
        <v>1</v>
      </c>
      <c r="F7521" s="1256">
        <v>1</v>
      </c>
      <c r="G7521" s="1246">
        <v>1</v>
      </c>
    </row>
    <row r="7522" spans="1:7" hidden="1">
      <c r="A7522" s="1119" t="s">
        <v>1035</v>
      </c>
      <c r="B7522" s="1118" t="s">
        <v>4217</v>
      </c>
      <c r="C7522" s="1117" t="s">
        <v>3144</v>
      </c>
      <c r="D7522" s="1116" t="s">
        <v>3145</v>
      </c>
      <c r="E7522" s="1356">
        <v>1</v>
      </c>
      <c r="F7522" s="1256">
        <v>1</v>
      </c>
      <c r="G7522" s="1246">
        <v>1</v>
      </c>
    </row>
    <row r="7523" spans="1:7" hidden="1">
      <c r="A7523" s="1119" t="s">
        <v>1035</v>
      </c>
      <c r="B7523" s="1118" t="s">
        <v>4217</v>
      </c>
      <c r="C7523" s="1117" t="s">
        <v>3293</v>
      </c>
      <c r="D7523" s="1116" t="s">
        <v>1033</v>
      </c>
      <c r="E7523" s="1356">
        <v>1</v>
      </c>
      <c r="F7523" s="1256">
        <v>1</v>
      </c>
      <c r="G7523" s="1246">
        <v>1</v>
      </c>
    </row>
    <row r="7524" spans="1:7" hidden="1">
      <c r="A7524" s="1119" t="s">
        <v>1035</v>
      </c>
      <c r="B7524" s="1118" t="s">
        <v>4217</v>
      </c>
      <c r="C7524" s="1117" t="s">
        <v>3466</v>
      </c>
      <c r="D7524" s="1116" t="s">
        <v>4202</v>
      </c>
      <c r="E7524" s="1356">
        <v>1</v>
      </c>
      <c r="F7524" s="1256">
        <v>1</v>
      </c>
      <c r="G7524" s="1246">
        <v>1</v>
      </c>
    </row>
    <row r="7525" spans="1:7" hidden="1">
      <c r="A7525" s="1119" t="s">
        <v>1035</v>
      </c>
      <c r="B7525" s="1118" t="s">
        <v>4217</v>
      </c>
      <c r="C7525" s="1117" t="s">
        <v>572</v>
      </c>
      <c r="D7525" s="1116" t="s">
        <v>4643</v>
      </c>
      <c r="E7525" s="1356">
        <v>1</v>
      </c>
      <c r="F7525" s="1256">
        <v>1</v>
      </c>
      <c r="G7525" s="1246">
        <v>1</v>
      </c>
    </row>
    <row r="7526" spans="1:7" hidden="1">
      <c r="A7526" s="1119" t="s">
        <v>1035</v>
      </c>
      <c r="B7526" s="1118" t="s">
        <v>4217</v>
      </c>
      <c r="C7526" s="1117" t="s">
        <v>3138</v>
      </c>
      <c r="D7526" s="1116" t="s">
        <v>4738</v>
      </c>
      <c r="E7526" s="1356">
        <v>1</v>
      </c>
      <c r="F7526" s="1256">
        <v>1</v>
      </c>
      <c r="G7526" s="1246">
        <v>1</v>
      </c>
    </row>
    <row r="7527" spans="1:7" hidden="1">
      <c r="A7527" s="1119" t="s">
        <v>1035</v>
      </c>
      <c r="B7527" s="1118" t="s">
        <v>4217</v>
      </c>
      <c r="C7527" s="1117" t="s">
        <v>3326</v>
      </c>
      <c r="D7527" s="1116" t="s">
        <v>823</v>
      </c>
      <c r="E7527" s="1356">
        <v>1</v>
      </c>
      <c r="F7527" s="1256">
        <v>1</v>
      </c>
      <c r="G7527" s="1246">
        <v>1</v>
      </c>
    </row>
    <row r="7528" spans="1:7" hidden="1">
      <c r="A7528" s="1119" t="s">
        <v>1035</v>
      </c>
      <c r="B7528" s="1118" t="s">
        <v>4217</v>
      </c>
      <c r="C7528" s="1117" t="s">
        <v>4432</v>
      </c>
      <c r="D7528" s="1116" t="s">
        <v>1792</v>
      </c>
      <c r="E7528" s="1356">
        <v>1E-4</v>
      </c>
      <c r="F7528" s="1256">
        <v>1</v>
      </c>
      <c r="G7528" s="1246">
        <v>1E-4</v>
      </c>
    </row>
    <row r="7529" spans="1:7" hidden="1">
      <c r="A7529" s="1119" t="s">
        <v>1035</v>
      </c>
      <c r="B7529" s="1118" t="s">
        <v>4217</v>
      </c>
      <c r="C7529" s="1117" t="s">
        <v>5417</v>
      </c>
      <c r="D7529" s="1116" t="s">
        <v>3885</v>
      </c>
      <c r="E7529" s="1358">
        <v>2.9999999999999997E-4</v>
      </c>
      <c r="F7529" s="1256">
        <v>1</v>
      </c>
      <c r="G7529" s="1246">
        <v>2.9999999999999997E-4</v>
      </c>
    </row>
    <row r="7530" spans="1:7" hidden="1">
      <c r="A7530" s="1119" t="s">
        <v>1035</v>
      </c>
      <c r="B7530" s="1118" t="s">
        <v>4217</v>
      </c>
      <c r="C7530" s="1117" t="s">
        <v>5419</v>
      </c>
      <c r="D7530" s="1116" t="s">
        <v>3704</v>
      </c>
      <c r="E7530" s="1356">
        <v>1E-3</v>
      </c>
      <c r="F7530" s="1256">
        <v>1</v>
      </c>
      <c r="G7530" s="1246">
        <v>1E-3</v>
      </c>
    </row>
    <row r="7531" spans="1:7" hidden="1">
      <c r="A7531" s="1119" t="s">
        <v>1035</v>
      </c>
      <c r="B7531" s="1118" t="s">
        <v>4217</v>
      </c>
      <c r="C7531" s="1117" t="s">
        <v>869</v>
      </c>
      <c r="D7531" s="1116" t="s">
        <v>1793</v>
      </c>
      <c r="E7531" s="1356">
        <v>1E-4</v>
      </c>
      <c r="F7531" s="1256">
        <v>1</v>
      </c>
      <c r="G7531" s="1246">
        <v>1E-4</v>
      </c>
    </row>
    <row r="7532" spans="1:7" hidden="1">
      <c r="A7532" s="1119" t="s">
        <v>1035</v>
      </c>
      <c r="B7532" s="1118" t="s">
        <v>4217</v>
      </c>
      <c r="C7532" s="1117" t="s">
        <v>3613</v>
      </c>
      <c r="D7532" s="1116" t="s">
        <v>3525</v>
      </c>
      <c r="E7532" s="1356">
        <v>2.9999999999999997E-4</v>
      </c>
      <c r="F7532" s="1256">
        <v>1</v>
      </c>
      <c r="G7532" s="1246">
        <v>2.9999999999999997E-4</v>
      </c>
    </row>
    <row r="7533" spans="1:7" hidden="1">
      <c r="A7533" s="1119" t="s">
        <v>1035</v>
      </c>
      <c r="B7533" s="1118" t="s">
        <v>4217</v>
      </c>
      <c r="C7533" s="1117" t="s">
        <v>1342</v>
      </c>
      <c r="D7533" s="1116" t="s">
        <v>1540</v>
      </c>
      <c r="E7533" s="1356">
        <v>1.5800000000000002E-2</v>
      </c>
      <c r="F7533" s="1256">
        <v>1</v>
      </c>
      <c r="G7533" s="1246">
        <v>1.5800000000000002E-2</v>
      </c>
    </row>
    <row r="7534" spans="1:7" hidden="1">
      <c r="A7534" s="1119" t="s">
        <v>1035</v>
      </c>
      <c r="B7534" s="1118" t="s">
        <v>4217</v>
      </c>
      <c r="C7534" s="1117" t="s">
        <v>870</v>
      </c>
      <c r="D7534" s="1116" t="s">
        <v>871</v>
      </c>
      <c r="E7534" s="1356">
        <v>1E-4</v>
      </c>
      <c r="F7534" s="1256">
        <v>1</v>
      </c>
      <c r="G7534" s="1246">
        <v>1E-4</v>
      </c>
    </row>
    <row r="7535" spans="1:7" hidden="1">
      <c r="A7535" s="1119" t="s">
        <v>1035</v>
      </c>
      <c r="B7535" s="1118" t="s">
        <v>4217</v>
      </c>
      <c r="C7535" s="1117" t="s">
        <v>8059</v>
      </c>
      <c r="D7535" s="1116" t="s">
        <v>8288</v>
      </c>
      <c r="E7535" s="1356">
        <v>1.1000000000000001E-3</v>
      </c>
      <c r="F7535" s="1256">
        <v>1</v>
      </c>
      <c r="G7535" s="1246">
        <v>1.1000000000000001E-3</v>
      </c>
    </row>
    <row r="7536" spans="1:7" hidden="1">
      <c r="A7536" s="1119" t="s">
        <v>1035</v>
      </c>
      <c r="B7536" s="1118" t="s">
        <v>4217</v>
      </c>
      <c r="C7536" s="1117" t="s">
        <v>4019</v>
      </c>
      <c r="D7536" s="1116" t="s">
        <v>2401</v>
      </c>
      <c r="E7536" s="1356">
        <v>2.3E-3</v>
      </c>
      <c r="F7536" s="1256">
        <v>1</v>
      </c>
      <c r="G7536" s="1246">
        <v>2.3E-3</v>
      </c>
    </row>
    <row r="7537" spans="1:7" ht="14.15" customHeight="1">
      <c r="A7537" s="1119" t="s">
        <v>1035</v>
      </c>
      <c r="B7537" s="1118" t="s">
        <v>4217</v>
      </c>
      <c r="C7537" s="1117" t="s">
        <v>294</v>
      </c>
      <c r="D7537" s="1116" t="s">
        <v>5556</v>
      </c>
      <c r="E7537" s="1356">
        <v>0.2</v>
      </c>
      <c r="F7537" s="1256">
        <v>1</v>
      </c>
      <c r="G7537" s="1246">
        <v>0.2</v>
      </c>
    </row>
    <row r="7538" spans="1:7" ht="14.15" customHeight="1">
      <c r="A7538" s="1199" t="s">
        <v>1035</v>
      </c>
      <c r="B7538" s="1200" t="s">
        <v>4217</v>
      </c>
      <c r="C7538" s="1201" t="s">
        <v>9384</v>
      </c>
      <c r="D7538" s="1202" t="s">
        <v>9450</v>
      </c>
      <c r="E7538" s="1357">
        <v>3.8E-3</v>
      </c>
      <c r="F7538" s="1256">
        <v>1</v>
      </c>
      <c r="G7538" s="1246">
        <v>3.8E-3</v>
      </c>
    </row>
    <row r="7539" spans="1:7" ht="14.15" customHeight="1">
      <c r="A7539" s="1119" t="s">
        <v>1035</v>
      </c>
      <c r="B7539" s="1118" t="s">
        <v>4217</v>
      </c>
      <c r="C7539" s="1117" t="s">
        <v>943</v>
      </c>
      <c r="D7539" s="1116" t="s">
        <v>1224</v>
      </c>
      <c r="E7539" s="1356">
        <v>4.4999999999999998E-2</v>
      </c>
      <c r="F7539" s="1256">
        <v>1</v>
      </c>
      <c r="G7539" s="1246">
        <v>4.4999999999999998E-2</v>
      </c>
    </row>
    <row r="7540" spans="1:7" ht="14.15" customHeight="1">
      <c r="A7540" s="1119" t="s">
        <v>1035</v>
      </c>
      <c r="B7540" s="1118" t="s">
        <v>4217</v>
      </c>
      <c r="C7540" s="1117" t="s">
        <v>5529</v>
      </c>
      <c r="D7540" s="1116" t="s">
        <v>5557</v>
      </c>
      <c r="E7540" s="1356">
        <v>0.105</v>
      </c>
      <c r="F7540" s="1256">
        <v>1</v>
      </c>
      <c r="G7540" s="1246">
        <v>0.105</v>
      </c>
    </row>
    <row r="7541" spans="1:7" ht="14.15" customHeight="1">
      <c r="A7541" s="1119" t="s">
        <v>1035</v>
      </c>
      <c r="B7541" s="1118" t="s">
        <v>4217</v>
      </c>
      <c r="C7541" s="1117" t="s">
        <v>1693</v>
      </c>
      <c r="D7541" s="1116" t="s">
        <v>2415</v>
      </c>
      <c r="E7541" s="1356">
        <v>0.88</v>
      </c>
      <c r="F7541" s="1256">
        <v>1</v>
      </c>
      <c r="G7541" s="1246">
        <v>0.88</v>
      </c>
    </row>
    <row r="7542" spans="1:7" ht="14.15" customHeight="1">
      <c r="A7542" s="1119" t="s">
        <v>1035</v>
      </c>
      <c r="B7542" s="1118" t="s">
        <v>4217</v>
      </c>
      <c r="C7542" s="1117" t="s">
        <v>3780</v>
      </c>
      <c r="D7542" s="1116" t="s">
        <v>5558</v>
      </c>
      <c r="E7542" s="1356">
        <v>0.255</v>
      </c>
      <c r="F7542" s="1256">
        <v>1</v>
      </c>
      <c r="G7542" s="1246">
        <v>0.255</v>
      </c>
    </row>
    <row r="7543" spans="1:7" ht="14.15" customHeight="1">
      <c r="A7543" s="1119" t="s">
        <v>1035</v>
      </c>
      <c r="B7543" s="1118" t="s">
        <v>4217</v>
      </c>
      <c r="C7543" s="1117" t="s">
        <v>5673</v>
      </c>
      <c r="D7543" s="1116" t="s">
        <v>5675</v>
      </c>
      <c r="E7543" s="1356">
        <v>0</v>
      </c>
      <c r="F7543" s="1256">
        <v>1</v>
      </c>
      <c r="G7543" s="1246">
        <v>0</v>
      </c>
    </row>
    <row r="7544" spans="1:7" ht="14.15" customHeight="1">
      <c r="A7544" s="1119" t="s">
        <v>1035</v>
      </c>
      <c r="B7544" s="1118" t="s">
        <v>4217</v>
      </c>
      <c r="C7544" s="1117" t="s">
        <v>5531</v>
      </c>
      <c r="D7544" s="1116" t="s">
        <v>5559</v>
      </c>
      <c r="E7544" s="1356">
        <v>0</v>
      </c>
      <c r="F7544" s="1256">
        <v>1</v>
      </c>
      <c r="G7544" s="1246">
        <v>0</v>
      </c>
    </row>
    <row r="7545" spans="1:7" ht="14.15" customHeight="1">
      <c r="A7545" s="1119" t="s">
        <v>1035</v>
      </c>
      <c r="B7545" s="1118" t="s">
        <v>4217</v>
      </c>
      <c r="C7545" s="1117" t="s">
        <v>6664</v>
      </c>
      <c r="D7545" s="1116" t="s">
        <v>6665</v>
      </c>
      <c r="E7545" s="1356">
        <v>1E-3</v>
      </c>
      <c r="F7545" s="1256">
        <v>1</v>
      </c>
      <c r="G7545" s="1246">
        <v>1E-3</v>
      </c>
    </row>
    <row r="7546" spans="1:7" ht="13.5" customHeight="1">
      <c r="A7546" s="1119" t="s">
        <v>1035</v>
      </c>
      <c r="B7546" s="1118" t="s">
        <v>4217</v>
      </c>
      <c r="C7546" s="1117" t="s">
        <v>6660</v>
      </c>
      <c r="D7546" s="1116" t="s">
        <v>6661</v>
      </c>
      <c r="E7546" s="1356">
        <v>4.0000000000000002E-4</v>
      </c>
      <c r="F7546" s="1256">
        <v>1</v>
      </c>
      <c r="G7546" s="1246">
        <v>4.0000000000000002E-4</v>
      </c>
    </row>
    <row r="7547" spans="1:7" ht="13.5" customHeight="1">
      <c r="A7547" s="1119" t="s">
        <v>4853</v>
      </c>
      <c r="B7547" s="1118" t="s">
        <v>1341</v>
      </c>
      <c r="C7547" s="1117" t="s">
        <v>297</v>
      </c>
      <c r="D7547" s="1116" t="s">
        <v>4739</v>
      </c>
      <c r="E7547" s="1356">
        <v>1</v>
      </c>
      <c r="F7547" s="1256">
        <v>1</v>
      </c>
      <c r="G7547" s="1246">
        <v>1</v>
      </c>
    </row>
    <row r="7548" spans="1:7" ht="14.15" customHeight="1">
      <c r="A7548" s="1119" t="s">
        <v>4853</v>
      </c>
      <c r="B7548" s="1118" t="s">
        <v>1341</v>
      </c>
      <c r="C7548" s="1117" t="s">
        <v>3140</v>
      </c>
      <c r="D7548" s="1116" t="s">
        <v>3141</v>
      </c>
      <c r="E7548" s="1356">
        <v>1</v>
      </c>
      <c r="F7548" s="1256">
        <v>1</v>
      </c>
      <c r="G7548" s="1246">
        <v>1</v>
      </c>
    </row>
    <row r="7549" spans="1:7" ht="14.15" customHeight="1">
      <c r="A7549" s="1119" t="s">
        <v>4853</v>
      </c>
      <c r="B7549" s="1118" t="s">
        <v>1341</v>
      </c>
      <c r="C7549" s="1117" t="s">
        <v>3142</v>
      </c>
      <c r="D7549" s="1116" t="s">
        <v>3143</v>
      </c>
      <c r="E7549" s="1356">
        <v>1</v>
      </c>
      <c r="F7549" s="1256">
        <v>1</v>
      </c>
      <c r="G7549" s="1246">
        <v>1</v>
      </c>
    </row>
    <row r="7550" spans="1:7" ht="14.15" customHeight="1">
      <c r="A7550" s="1119" t="s">
        <v>4853</v>
      </c>
      <c r="B7550" s="1118" t="s">
        <v>1341</v>
      </c>
      <c r="C7550" s="1117" t="s">
        <v>3144</v>
      </c>
      <c r="D7550" s="1116" t="s">
        <v>3145</v>
      </c>
      <c r="E7550" s="1356">
        <v>1</v>
      </c>
      <c r="F7550" s="1256">
        <v>1</v>
      </c>
      <c r="G7550" s="1246">
        <v>1</v>
      </c>
    </row>
    <row r="7551" spans="1:7" ht="14.15" customHeight="1">
      <c r="A7551" s="1119" t="s">
        <v>4853</v>
      </c>
      <c r="B7551" s="1118" t="s">
        <v>1341</v>
      </c>
      <c r="C7551" s="1117" t="s">
        <v>3293</v>
      </c>
      <c r="D7551" s="1116" t="s">
        <v>1033</v>
      </c>
      <c r="E7551" s="1356">
        <v>1</v>
      </c>
      <c r="F7551" s="1256">
        <v>1</v>
      </c>
      <c r="G7551" s="1246">
        <v>1</v>
      </c>
    </row>
    <row r="7552" spans="1:7" ht="14.15" customHeight="1">
      <c r="A7552" s="1119" t="s">
        <v>4853</v>
      </c>
      <c r="B7552" s="1118" t="s">
        <v>1341</v>
      </c>
      <c r="C7552" s="1117" t="s">
        <v>3466</v>
      </c>
      <c r="D7552" s="1116" t="s">
        <v>4202</v>
      </c>
      <c r="E7552" s="1356">
        <v>1</v>
      </c>
      <c r="F7552" s="1256">
        <v>1</v>
      </c>
      <c r="G7552" s="1246">
        <v>1</v>
      </c>
    </row>
    <row r="7553" spans="1:7" ht="14.15" customHeight="1">
      <c r="A7553" s="1119" t="s">
        <v>4853</v>
      </c>
      <c r="B7553" s="1118" t="s">
        <v>1341</v>
      </c>
      <c r="C7553" s="1117" t="s">
        <v>3138</v>
      </c>
      <c r="D7553" s="1116" t="s">
        <v>4738</v>
      </c>
      <c r="E7553" s="1356">
        <v>1</v>
      </c>
      <c r="F7553" s="1256">
        <v>1</v>
      </c>
      <c r="G7553" s="1246">
        <v>1</v>
      </c>
    </row>
    <row r="7554" spans="1:7" ht="14.15" customHeight="1">
      <c r="A7554" s="1119" t="s">
        <v>4853</v>
      </c>
      <c r="B7554" s="1118" t="s">
        <v>1341</v>
      </c>
      <c r="C7554" s="1117" t="s">
        <v>3326</v>
      </c>
      <c r="D7554" s="1116" t="s">
        <v>823</v>
      </c>
      <c r="E7554" s="1356">
        <v>1</v>
      </c>
      <c r="F7554" s="1256">
        <v>1</v>
      </c>
      <c r="G7554" s="1246">
        <v>1</v>
      </c>
    </row>
    <row r="7555" spans="1:7" ht="14.15" customHeight="1">
      <c r="A7555" s="1119" t="s">
        <v>4853</v>
      </c>
      <c r="B7555" s="1118" t="s">
        <v>1341</v>
      </c>
      <c r="C7555" s="1117" t="s">
        <v>4432</v>
      </c>
      <c r="D7555" s="1116" t="s">
        <v>1792</v>
      </c>
      <c r="E7555" s="1356">
        <v>1E-4</v>
      </c>
      <c r="F7555" s="1256">
        <v>1</v>
      </c>
      <c r="G7555" s="1246">
        <v>1E-4</v>
      </c>
    </row>
    <row r="7556" spans="1:7" ht="14.15" customHeight="1">
      <c r="A7556" s="1119" t="s">
        <v>4853</v>
      </c>
      <c r="B7556" s="1118" t="s">
        <v>1341</v>
      </c>
      <c r="C7556" s="1117" t="s">
        <v>5417</v>
      </c>
      <c r="D7556" s="1116" t="s">
        <v>3885</v>
      </c>
      <c r="E7556" s="1356">
        <v>2.9999999999999997E-4</v>
      </c>
      <c r="F7556" s="1256">
        <v>1</v>
      </c>
      <c r="G7556" s="1246">
        <v>2.9999999999999997E-4</v>
      </c>
    </row>
    <row r="7557" spans="1:7" ht="14.15" customHeight="1">
      <c r="A7557" s="1119" t="s">
        <v>4853</v>
      </c>
      <c r="B7557" s="1118" t="s">
        <v>1341</v>
      </c>
      <c r="C7557" s="1117" t="s">
        <v>5419</v>
      </c>
      <c r="D7557" s="1116" t="s">
        <v>3704</v>
      </c>
      <c r="E7557" s="1356">
        <v>1E-3</v>
      </c>
      <c r="F7557" s="1256">
        <v>1</v>
      </c>
      <c r="G7557" s="1246">
        <v>1E-3</v>
      </c>
    </row>
    <row r="7558" spans="1:7" ht="14.15" customHeight="1">
      <c r="A7558" s="1119" t="s">
        <v>4853</v>
      </c>
      <c r="B7558" s="1118" t="s">
        <v>1341</v>
      </c>
      <c r="C7558" s="1117" t="s">
        <v>869</v>
      </c>
      <c r="D7558" s="1116" t="s">
        <v>1793</v>
      </c>
      <c r="E7558" s="1356">
        <v>1E-4</v>
      </c>
      <c r="F7558" s="1256">
        <v>1</v>
      </c>
      <c r="G7558" s="1246">
        <v>1E-4</v>
      </c>
    </row>
    <row r="7559" spans="1:7" ht="14.15" customHeight="1">
      <c r="A7559" s="1119" t="s">
        <v>4853</v>
      </c>
      <c r="B7559" s="1118" t="s">
        <v>1341</v>
      </c>
      <c r="C7559" s="1117" t="s">
        <v>3613</v>
      </c>
      <c r="D7559" s="1116" t="s">
        <v>3525</v>
      </c>
      <c r="E7559" s="1356">
        <v>2.9999999999999997E-4</v>
      </c>
      <c r="F7559" s="1256">
        <v>1</v>
      </c>
      <c r="G7559" s="1246">
        <v>2.9999999999999997E-4</v>
      </c>
    </row>
    <row r="7560" spans="1:7" ht="14.15" customHeight="1">
      <c r="A7560" s="1119" t="s">
        <v>4853</v>
      </c>
      <c r="B7560" s="1118" t="s">
        <v>1341</v>
      </c>
      <c r="C7560" s="1117" t="s">
        <v>1342</v>
      </c>
      <c r="D7560" s="1116" t="s">
        <v>1540</v>
      </c>
      <c r="E7560" s="1356">
        <v>2.2100000000000002E-2</v>
      </c>
      <c r="F7560" s="1256">
        <v>1</v>
      </c>
      <c r="G7560" s="1246">
        <v>2.2100000000000002E-2</v>
      </c>
    </row>
    <row r="7561" spans="1:7" ht="14.15" customHeight="1">
      <c r="A7561" s="1119" t="s">
        <v>4853</v>
      </c>
      <c r="B7561" s="1118" t="s">
        <v>1341</v>
      </c>
      <c r="C7561" s="1117" t="s">
        <v>870</v>
      </c>
      <c r="D7561" s="1116" t="s">
        <v>871</v>
      </c>
      <c r="E7561" s="1356">
        <v>1E-4</v>
      </c>
      <c r="F7561" s="1256">
        <v>1</v>
      </c>
      <c r="G7561" s="1246">
        <v>1E-4</v>
      </c>
    </row>
    <row r="7562" spans="1:7" ht="14.15" customHeight="1">
      <c r="A7562" s="1119" t="s">
        <v>4853</v>
      </c>
      <c r="B7562" s="1118" t="s">
        <v>1341</v>
      </c>
      <c r="C7562" s="1117" t="s">
        <v>8059</v>
      </c>
      <c r="D7562" s="1116" t="s">
        <v>8288</v>
      </c>
      <c r="E7562" s="1356">
        <v>1.1000000000000001E-3</v>
      </c>
      <c r="F7562" s="1256">
        <v>1</v>
      </c>
      <c r="G7562" s="1246">
        <v>1.1000000000000001E-3</v>
      </c>
    </row>
    <row r="7563" spans="1:7" ht="14.15" customHeight="1">
      <c r="A7563" s="1119" t="s">
        <v>4853</v>
      </c>
      <c r="B7563" s="1118" t="s">
        <v>1341</v>
      </c>
      <c r="C7563" s="1117" t="s">
        <v>4019</v>
      </c>
      <c r="D7563" s="1116" t="s">
        <v>2401</v>
      </c>
      <c r="E7563" s="1358">
        <v>2.3E-3</v>
      </c>
      <c r="F7563" s="1256">
        <v>1</v>
      </c>
      <c r="G7563" s="1246">
        <v>2.3E-3</v>
      </c>
    </row>
    <row r="7564" spans="1:7" ht="14.15" customHeight="1">
      <c r="A7564" s="1119" t="s">
        <v>4853</v>
      </c>
      <c r="B7564" s="1118" t="s">
        <v>1341</v>
      </c>
      <c r="C7564" s="1117" t="s">
        <v>294</v>
      </c>
      <c r="D7564" s="1116" t="s">
        <v>5556</v>
      </c>
      <c r="E7564" s="1356">
        <v>0.2</v>
      </c>
      <c r="F7564" s="1256">
        <v>1</v>
      </c>
      <c r="G7564" s="1246">
        <v>0.2</v>
      </c>
    </row>
    <row r="7565" spans="1:7" ht="14.15" customHeight="1">
      <c r="A7565" s="1199" t="s">
        <v>4853</v>
      </c>
      <c r="B7565" s="1200" t="s">
        <v>1341</v>
      </c>
      <c r="C7565" s="1201" t="s">
        <v>9384</v>
      </c>
      <c r="D7565" s="1202" t="s">
        <v>9450</v>
      </c>
      <c r="E7565" s="1357">
        <v>3.8E-3</v>
      </c>
      <c r="F7565" s="1256">
        <v>1</v>
      </c>
      <c r="G7565" s="1246">
        <v>3.8E-3</v>
      </c>
    </row>
    <row r="7566" spans="1:7" ht="14.15" customHeight="1">
      <c r="A7566" s="1119" t="s">
        <v>4853</v>
      </c>
      <c r="B7566" s="1118" t="s">
        <v>1341</v>
      </c>
      <c r="C7566" s="1117" t="s">
        <v>943</v>
      </c>
      <c r="D7566" s="1116" t="s">
        <v>1224</v>
      </c>
      <c r="E7566" s="1356">
        <v>4.4999999999999998E-2</v>
      </c>
      <c r="F7566" s="1256">
        <v>1</v>
      </c>
      <c r="G7566" s="1246">
        <v>4.4999999999999998E-2</v>
      </c>
    </row>
    <row r="7567" spans="1:7" ht="14.15" customHeight="1">
      <c r="A7567" s="1119" t="s">
        <v>4853</v>
      </c>
      <c r="B7567" s="1118" t="s">
        <v>1341</v>
      </c>
      <c r="C7567" s="1117" t="s">
        <v>5529</v>
      </c>
      <c r="D7567" s="1116" t="s">
        <v>5557</v>
      </c>
      <c r="E7567" s="1356">
        <v>0.105</v>
      </c>
      <c r="F7567" s="1256">
        <v>1</v>
      </c>
      <c r="G7567" s="1246">
        <v>0.105</v>
      </c>
    </row>
    <row r="7568" spans="1:7" ht="14.15" customHeight="1">
      <c r="A7568" s="1119" t="s">
        <v>4853</v>
      </c>
      <c r="B7568" s="1118" t="s">
        <v>1341</v>
      </c>
      <c r="C7568" s="1117" t="s">
        <v>1693</v>
      </c>
      <c r="D7568" s="1116" t="s">
        <v>2415</v>
      </c>
      <c r="E7568" s="1356">
        <v>0.88</v>
      </c>
      <c r="F7568" s="1256">
        <v>1</v>
      </c>
      <c r="G7568" s="1246">
        <v>0.88</v>
      </c>
    </row>
    <row r="7569" spans="1:7" ht="14.15" customHeight="1">
      <c r="A7569" s="1119" t="s">
        <v>4853</v>
      </c>
      <c r="B7569" s="1118" t="s">
        <v>1341</v>
      </c>
      <c r="C7569" s="1117" t="s">
        <v>3780</v>
      </c>
      <c r="D7569" s="1116" t="s">
        <v>5558</v>
      </c>
      <c r="E7569" s="1356">
        <v>0.255</v>
      </c>
      <c r="F7569" s="1256">
        <v>1</v>
      </c>
      <c r="G7569" s="1246">
        <v>0.255</v>
      </c>
    </row>
    <row r="7570" spans="1:7" ht="14.15" customHeight="1">
      <c r="A7570" s="1119" t="s">
        <v>4853</v>
      </c>
      <c r="B7570" s="1118" t="s">
        <v>1341</v>
      </c>
      <c r="C7570" s="1117" t="s">
        <v>5673</v>
      </c>
      <c r="D7570" s="1116" t="s">
        <v>5675</v>
      </c>
      <c r="E7570" s="1356">
        <v>0</v>
      </c>
      <c r="F7570" s="1256">
        <v>1</v>
      </c>
      <c r="G7570" s="1246">
        <v>0</v>
      </c>
    </row>
    <row r="7571" spans="1:7" ht="14.15" customHeight="1">
      <c r="A7571" s="1119" t="s">
        <v>4853</v>
      </c>
      <c r="B7571" s="1118" t="s">
        <v>1341</v>
      </c>
      <c r="C7571" s="1117" t="s">
        <v>5531</v>
      </c>
      <c r="D7571" s="1116" t="s">
        <v>5559</v>
      </c>
      <c r="E7571" s="1356">
        <v>0</v>
      </c>
      <c r="F7571" s="1256">
        <v>1</v>
      </c>
      <c r="G7571" s="1246">
        <v>0</v>
      </c>
    </row>
    <row r="7572" spans="1:7" ht="14.15" customHeight="1">
      <c r="A7572" s="1119" t="s">
        <v>4853</v>
      </c>
      <c r="B7572" s="1118" t="s">
        <v>1341</v>
      </c>
      <c r="C7572" s="1117" t="s">
        <v>6664</v>
      </c>
      <c r="D7572" s="1116" t="s">
        <v>6665</v>
      </c>
      <c r="E7572" s="1356">
        <v>1E-3</v>
      </c>
      <c r="F7572" s="1256">
        <v>1</v>
      </c>
      <c r="G7572" s="1246">
        <v>1E-3</v>
      </c>
    </row>
    <row r="7573" spans="1:7" ht="14.15" customHeight="1">
      <c r="A7573" s="1119" t="s">
        <v>4853</v>
      </c>
      <c r="B7573" s="1118" t="s">
        <v>1341</v>
      </c>
      <c r="C7573" s="1117" t="s">
        <v>6660</v>
      </c>
      <c r="D7573" s="1116" t="s">
        <v>6661</v>
      </c>
      <c r="E7573" s="1356">
        <v>1.1000000000000001E-3</v>
      </c>
      <c r="F7573" s="1256">
        <v>1</v>
      </c>
      <c r="G7573" s="1246">
        <v>1.1000000000000001E-3</v>
      </c>
    </row>
    <row r="7574" spans="1:7" ht="14.15" customHeight="1">
      <c r="A7574" s="1119" t="s">
        <v>4248</v>
      </c>
      <c r="B7574" s="1118" t="s">
        <v>3972</v>
      </c>
      <c r="C7574" s="1117" t="s">
        <v>298</v>
      </c>
      <c r="D7574" s="1116" t="s">
        <v>2725</v>
      </c>
      <c r="E7574" s="1356">
        <v>1</v>
      </c>
      <c r="F7574" s="1256">
        <v>1</v>
      </c>
      <c r="G7574" s="1246">
        <v>1</v>
      </c>
    </row>
    <row r="7575" spans="1:7" ht="14.15" customHeight="1">
      <c r="A7575" s="1119" t="s">
        <v>4248</v>
      </c>
      <c r="B7575" s="1118" t="s">
        <v>3972</v>
      </c>
      <c r="C7575" s="1117" t="s">
        <v>3140</v>
      </c>
      <c r="D7575" s="1116" t="s">
        <v>3141</v>
      </c>
      <c r="E7575" s="1356">
        <v>1</v>
      </c>
      <c r="F7575" s="1256">
        <v>1</v>
      </c>
      <c r="G7575" s="1246">
        <v>1</v>
      </c>
    </row>
    <row r="7576" spans="1:7" ht="14.15" customHeight="1">
      <c r="A7576" s="1119" t="s">
        <v>4248</v>
      </c>
      <c r="B7576" s="1118" t="s">
        <v>3972</v>
      </c>
      <c r="C7576" s="1117" t="s">
        <v>3142</v>
      </c>
      <c r="D7576" s="1116" t="s">
        <v>3143</v>
      </c>
      <c r="E7576" s="1356">
        <v>1</v>
      </c>
      <c r="F7576" s="1256">
        <v>1</v>
      </c>
      <c r="G7576" s="1246">
        <v>1</v>
      </c>
    </row>
    <row r="7577" spans="1:7" ht="14.15" customHeight="1">
      <c r="A7577" s="1119" t="s">
        <v>4248</v>
      </c>
      <c r="B7577" s="1118" t="s">
        <v>3972</v>
      </c>
      <c r="C7577" s="1117" t="s">
        <v>3144</v>
      </c>
      <c r="D7577" s="1116" t="s">
        <v>3145</v>
      </c>
      <c r="E7577" s="1356">
        <v>1</v>
      </c>
      <c r="F7577" s="1256">
        <v>1</v>
      </c>
      <c r="G7577" s="1246">
        <v>1</v>
      </c>
    </row>
    <row r="7578" spans="1:7" ht="14.15" customHeight="1">
      <c r="A7578" s="1119" t="s">
        <v>4248</v>
      </c>
      <c r="B7578" s="1118" t="s">
        <v>3972</v>
      </c>
      <c r="C7578" s="1117" t="s">
        <v>3293</v>
      </c>
      <c r="D7578" s="1116" t="s">
        <v>1033</v>
      </c>
      <c r="E7578" s="1356">
        <v>1</v>
      </c>
      <c r="F7578" s="1256">
        <v>1</v>
      </c>
      <c r="G7578" s="1246">
        <v>1</v>
      </c>
    </row>
    <row r="7579" spans="1:7" ht="14.15" customHeight="1">
      <c r="A7579" s="1119" t="s">
        <v>4248</v>
      </c>
      <c r="B7579" s="1118" t="s">
        <v>3972</v>
      </c>
      <c r="C7579" s="1117" t="s">
        <v>3467</v>
      </c>
      <c r="D7579" s="1116" t="s">
        <v>3279</v>
      </c>
      <c r="E7579" s="1356">
        <v>1</v>
      </c>
      <c r="F7579" s="1256">
        <v>1</v>
      </c>
      <c r="G7579" s="1246">
        <v>1</v>
      </c>
    </row>
    <row r="7580" spans="1:7" ht="14.15" customHeight="1">
      <c r="A7580" s="1119" t="s">
        <v>4248</v>
      </c>
      <c r="B7580" s="1118" t="s">
        <v>3972</v>
      </c>
      <c r="C7580" s="1117" t="s">
        <v>572</v>
      </c>
      <c r="D7580" s="1116" t="s">
        <v>4643</v>
      </c>
      <c r="E7580" s="1356">
        <v>1</v>
      </c>
      <c r="F7580" s="1256">
        <v>1</v>
      </c>
      <c r="G7580" s="1246">
        <v>1</v>
      </c>
    </row>
    <row r="7581" spans="1:7" ht="14.15" customHeight="1">
      <c r="A7581" s="1119" t="s">
        <v>4248</v>
      </c>
      <c r="B7581" s="1118" t="s">
        <v>3972</v>
      </c>
      <c r="C7581" s="1117" t="s">
        <v>3138</v>
      </c>
      <c r="D7581" s="1116" t="s">
        <v>4738</v>
      </c>
      <c r="E7581" s="1356">
        <v>1</v>
      </c>
      <c r="F7581" s="1256">
        <v>1</v>
      </c>
      <c r="G7581" s="1246">
        <v>1</v>
      </c>
    </row>
    <row r="7582" spans="1:7" ht="14.15" customHeight="1">
      <c r="A7582" s="1119" t="s">
        <v>4248</v>
      </c>
      <c r="B7582" s="1118" t="s">
        <v>3972</v>
      </c>
      <c r="C7582" s="1117" t="s">
        <v>5432</v>
      </c>
      <c r="D7582" s="1116" t="s">
        <v>968</v>
      </c>
      <c r="E7582" s="1356">
        <v>1</v>
      </c>
      <c r="F7582" s="1256">
        <v>1</v>
      </c>
      <c r="G7582" s="1246">
        <v>1</v>
      </c>
    </row>
    <row r="7583" spans="1:7" ht="14.15" customHeight="1">
      <c r="A7583" s="1119" t="s">
        <v>4248</v>
      </c>
      <c r="B7583" s="1118" t="s">
        <v>3972</v>
      </c>
      <c r="C7583" s="1117" t="s">
        <v>4432</v>
      </c>
      <c r="D7583" s="1116" t="s">
        <v>1792</v>
      </c>
      <c r="E7583" s="1356">
        <v>1E-4</v>
      </c>
      <c r="F7583" s="1256">
        <v>1</v>
      </c>
      <c r="G7583" s="1246">
        <v>1E-4</v>
      </c>
    </row>
    <row r="7584" spans="1:7" ht="14.15" customHeight="1">
      <c r="A7584" s="1119" t="s">
        <v>4248</v>
      </c>
      <c r="B7584" s="1118" t="s">
        <v>3972</v>
      </c>
      <c r="C7584" s="1117" t="s">
        <v>5417</v>
      </c>
      <c r="D7584" s="1116" t="s">
        <v>3885</v>
      </c>
      <c r="E7584" s="1356">
        <v>2.0000000000000001E-4</v>
      </c>
      <c r="F7584" s="1256">
        <v>1</v>
      </c>
      <c r="G7584" s="1246">
        <v>2.0000000000000001E-4</v>
      </c>
    </row>
    <row r="7585" spans="1:7" hidden="1">
      <c r="A7585" s="1119" t="s">
        <v>4248</v>
      </c>
      <c r="B7585" s="1118" t="s">
        <v>3972</v>
      </c>
      <c r="C7585" s="1117" t="s">
        <v>5419</v>
      </c>
      <c r="D7585" s="1116" t="s">
        <v>3704</v>
      </c>
      <c r="E7585" s="1356">
        <v>8.0000000000000004E-4</v>
      </c>
      <c r="F7585" s="1256">
        <v>1</v>
      </c>
      <c r="G7585" s="1246">
        <v>8.0000000000000004E-4</v>
      </c>
    </row>
    <row r="7586" spans="1:7" hidden="1">
      <c r="A7586" s="1119" t="s">
        <v>4248</v>
      </c>
      <c r="B7586" s="1118" t="s">
        <v>3972</v>
      </c>
      <c r="C7586" s="1117" t="s">
        <v>869</v>
      </c>
      <c r="D7586" s="1116" t="s">
        <v>1793</v>
      </c>
      <c r="E7586" s="1356">
        <v>1E-4</v>
      </c>
      <c r="F7586" s="1256">
        <v>1</v>
      </c>
      <c r="G7586" s="1246">
        <v>1E-4</v>
      </c>
    </row>
    <row r="7587" spans="1:7" hidden="1">
      <c r="A7587" s="1119" t="s">
        <v>4248</v>
      </c>
      <c r="B7587" s="1118" t="s">
        <v>3972</v>
      </c>
      <c r="C7587" s="1117" t="s">
        <v>3613</v>
      </c>
      <c r="D7587" s="1116" t="s">
        <v>3525</v>
      </c>
      <c r="E7587" s="1356">
        <v>2.9999999999999997E-4</v>
      </c>
      <c r="F7587" s="1256">
        <v>1</v>
      </c>
      <c r="G7587" s="1246">
        <v>2.9999999999999997E-4</v>
      </c>
    </row>
    <row r="7588" spans="1:7" hidden="1">
      <c r="A7588" s="1119" t="s">
        <v>4248</v>
      </c>
      <c r="B7588" s="1118" t="s">
        <v>3972</v>
      </c>
      <c r="C7588" s="1117" t="s">
        <v>1342</v>
      </c>
      <c r="D7588" s="1116" t="s">
        <v>1540</v>
      </c>
      <c r="E7588" s="1356">
        <v>1.5800000000000002E-2</v>
      </c>
      <c r="F7588" s="1256">
        <v>1</v>
      </c>
      <c r="G7588" s="1246">
        <v>1.5800000000000002E-2</v>
      </c>
    </row>
    <row r="7589" spans="1:7" hidden="1">
      <c r="A7589" s="1119" t="s">
        <v>4248</v>
      </c>
      <c r="B7589" s="1118" t="s">
        <v>3972</v>
      </c>
      <c r="C7589" s="1117" t="s">
        <v>870</v>
      </c>
      <c r="D7589" s="1116" t="s">
        <v>871</v>
      </c>
      <c r="E7589" s="1356">
        <v>1E-4</v>
      </c>
      <c r="F7589" s="1256">
        <v>1</v>
      </c>
      <c r="G7589" s="1246">
        <v>1E-4</v>
      </c>
    </row>
    <row r="7590" spans="1:7" hidden="1">
      <c r="A7590" s="1119" t="s">
        <v>4248</v>
      </c>
      <c r="B7590" s="1118" t="s">
        <v>3972</v>
      </c>
      <c r="C7590" s="1117" t="s">
        <v>8059</v>
      </c>
      <c r="D7590" s="1116" t="s">
        <v>8288</v>
      </c>
      <c r="E7590" s="1356">
        <v>1.1000000000000001E-3</v>
      </c>
      <c r="F7590" s="1256">
        <v>1</v>
      </c>
      <c r="G7590" s="1246">
        <v>1.1000000000000001E-3</v>
      </c>
    </row>
    <row r="7591" spans="1:7" hidden="1">
      <c r="A7591" s="1119" t="s">
        <v>4248</v>
      </c>
      <c r="B7591" s="1118" t="s">
        <v>3972</v>
      </c>
      <c r="C7591" s="1117" t="s">
        <v>4019</v>
      </c>
      <c r="D7591" s="1116" t="s">
        <v>2401</v>
      </c>
      <c r="E7591" s="1356">
        <v>2.3E-3</v>
      </c>
      <c r="F7591" s="1256">
        <v>1</v>
      </c>
      <c r="G7591" s="1246">
        <v>2.3E-3</v>
      </c>
    </row>
    <row r="7592" spans="1:7" hidden="1">
      <c r="A7592" s="1119" t="s">
        <v>4248</v>
      </c>
      <c r="B7592" s="1118" t="s">
        <v>3972</v>
      </c>
      <c r="C7592" s="1117" t="s">
        <v>294</v>
      </c>
      <c r="D7592" s="1116" t="s">
        <v>5556</v>
      </c>
      <c r="E7592" s="1356">
        <v>0.2</v>
      </c>
      <c r="F7592" s="1256">
        <v>1</v>
      </c>
      <c r="G7592" s="1246">
        <v>0.2</v>
      </c>
    </row>
    <row r="7593" spans="1:7" hidden="1">
      <c r="A7593" s="1199" t="s">
        <v>4248</v>
      </c>
      <c r="B7593" s="1200" t="s">
        <v>3972</v>
      </c>
      <c r="C7593" s="1201" t="s">
        <v>9384</v>
      </c>
      <c r="D7593" s="1202" t="s">
        <v>9450</v>
      </c>
      <c r="E7593" s="1363">
        <v>3.8E-3</v>
      </c>
      <c r="F7593" s="1256">
        <v>1</v>
      </c>
      <c r="G7593" s="1246">
        <v>3.8E-3</v>
      </c>
    </row>
    <row r="7594" spans="1:7" hidden="1">
      <c r="A7594" s="1119" t="s">
        <v>4248</v>
      </c>
      <c r="B7594" s="1118" t="s">
        <v>3972</v>
      </c>
      <c r="C7594" s="1117" t="s">
        <v>943</v>
      </c>
      <c r="D7594" s="1116" t="s">
        <v>1224</v>
      </c>
      <c r="E7594" s="1356">
        <v>4.4999999999999998E-2</v>
      </c>
      <c r="F7594" s="1256">
        <v>1</v>
      </c>
      <c r="G7594" s="1246">
        <v>4.4999999999999998E-2</v>
      </c>
    </row>
    <row r="7595" spans="1:7" hidden="1">
      <c r="A7595" s="1119" t="s">
        <v>4248</v>
      </c>
      <c r="B7595" s="1118" t="s">
        <v>3972</v>
      </c>
      <c r="C7595" s="1117" t="s">
        <v>5529</v>
      </c>
      <c r="D7595" s="1116" t="s">
        <v>5557</v>
      </c>
      <c r="E7595" s="1356">
        <v>0.105</v>
      </c>
      <c r="F7595" s="1256">
        <v>1</v>
      </c>
      <c r="G7595" s="1246">
        <v>0.105</v>
      </c>
    </row>
    <row r="7596" spans="1:7" hidden="1">
      <c r="A7596" s="1119" t="s">
        <v>4248</v>
      </c>
      <c r="B7596" s="1118" t="s">
        <v>3972</v>
      </c>
      <c r="C7596" s="1117" t="s">
        <v>1693</v>
      </c>
      <c r="D7596" s="1116" t="s">
        <v>2415</v>
      </c>
      <c r="E7596" s="1356">
        <v>0.88</v>
      </c>
      <c r="F7596" s="1256">
        <v>1</v>
      </c>
      <c r="G7596" s="1246">
        <v>0.88</v>
      </c>
    </row>
    <row r="7597" spans="1:7" hidden="1">
      <c r="A7597" s="1119" t="s">
        <v>4248</v>
      </c>
      <c r="B7597" s="1118" t="s">
        <v>3972</v>
      </c>
      <c r="C7597" s="1117" t="s">
        <v>3780</v>
      </c>
      <c r="D7597" s="1116" t="s">
        <v>5558</v>
      </c>
      <c r="E7597" s="1356">
        <v>0.255</v>
      </c>
      <c r="F7597" s="1256">
        <v>1</v>
      </c>
      <c r="G7597" s="1246">
        <v>0.255</v>
      </c>
    </row>
    <row r="7598" spans="1:7" hidden="1">
      <c r="A7598" s="1119" t="s">
        <v>4248</v>
      </c>
      <c r="B7598" s="1118" t="s">
        <v>3972</v>
      </c>
      <c r="C7598" s="1117" t="s">
        <v>5673</v>
      </c>
      <c r="D7598" s="1116" t="s">
        <v>5675</v>
      </c>
      <c r="E7598" s="1356">
        <v>0</v>
      </c>
      <c r="F7598" s="1256">
        <v>1</v>
      </c>
      <c r="G7598" s="1246">
        <v>0</v>
      </c>
    </row>
    <row r="7599" spans="1:7" hidden="1">
      <c r="A7599" s="1119" t="s">
        <v>4248</v>
      </c>
      <c r="B7599" s="1118" t="s">
        <v>3972</v>
      </c>
      <c r="C7599" s="1117" t="s">
        <v>5531</v>
      </c>
      <c r="D7599" s="1116" t="s">
        <v>5559</v>
      </c>
      <c r="E7599" s="1356">
        <v>0</v>
      </c>
      <c r="F7599" s="1256">
        <v>1</v>
      </c>
      <c r="G7599" s="1246">
        <v>0</v>
      </c>
    </row>
    <row r="7600" spans="1:7" hidden="1">
      <c r="A7600" s="1119" t="s">
        <v>4248</v>
      </c>
      <c r="B7600" s="1118" t="s">
        <v>3972</v>
      </c>
      <c r="C7600" s="1117" t="s">
        <v>6664</v>
      </c>
      <c r="D7600" s="1116" t="s">
        <v>6665</v>
      </c>
      <c r="E7600" s="1356">
        <v>1E-3</v>
      </c>
      <c r="F7600" s="1256">
        <v>1</v>
      </c>
      <c r="G7600" s="1246">
        <v>1E-3</v>
      </c>
    </row>
    <row r="7601" spans="1:7" ht="14.15" customHeight="1">
      <c r="A7601" s="1119" t="s">
        <v>4248</v>
      </c>
      <c r="B7601" s="1118" t="s">
        <v>3972</v>
      </c>
      <c r="C7601" s="1117" t="s">
        <v>6660</v>
      </c>
      <c r="D7601" s="1116" t="s">
        <v>6661</v>
      </c>
      <c r="E7601" s="1356">
        <v>3.5000000000000001E-3</v>
      </c>
      <c r="F7601" s="1256">
        <v>1</v>
      </c>
      <c r="G7601" s="1246">
        <v>3.5000000000000001E-3</v>
      </c>
    </row>
    <row r="7602" spans="1:7" ht="14.15" customHeight="1">
      <c r="A7602" s="1119" t="s">
        <v>3792</v>
      </c>
      <c r="B7602" s="1118" t="s">
        <v>3793</v>
      </c>
      <c r="C7602" s="1117" t="s">
        <v>3140</v>
      </c>
      <c r="D7602" s="1116" t="s">
        <v>3141</v>
      </c>
      <c r="E7602" s="1356">
        <v>1</v>
      </c>
      <c r="F7602" s="1256">
        <v>1</v>
      </c>
      <c r="G7602" s="1246">
        <v>1</v>
      </c>
    </row>
    <row r="7603" spans="1:7" ht="14.15" customHeight="1">
      <c r="A7603" s="1119" t="s">
        <v>3792</v>
      </c>
      <c r="B7603" s="1118" t="s">
        <v>3793</v>
      </c>
      <c r="C7603" s="1117" t="s">
        <v>3142</v>
      </c>
      <c r="D7603" s="1116" t="s">
        <v>3143</v>
      </c>
      <c r="E7603" s="1356">
        <v>1</v>
      </c>
      <c r="F7603" s="1256">
        <v>1</v>
      </c>
      <c r="G7603" s="1246">
        <v>1</v>
      </c>
    </row>
    <row r="7604" spans="1:7" ht="14.15" customHeight="1">
      <c r="A7604" s="1119" t="s">
        <v>3792</v>
      </c>
      <c r="B7604" s="1118" t="s">
        <v>3793</v>
      </c>
      <c r="C7604" s="1117" t="s">
        <v>3144</v>
      </c>
      <c r="D7604" s="1116" t="s">
        <v>3145</v>
      </c>
      <c r="E7604" s="1356">
        <v>1</v>
      </c>
      <c r="F7604" s="1256">
        <v>1</v>
      </c>
      <c r="G7604" s="1246">
        <v>1</v>
      </c>
    </row>
    <row r="7605" spans="1:7" ht="14.15" customHeight="1">
      <c r="A7605" s="1119" t="s">
        <v>3792</v>
      </c>
      <c r="B7605" s="1118" t="s">
        <v>3793</v>
      </c>
      <c r="C7605" s="1117" t="s">
        <v>3293</v>
      </c>
      <c r="D7605" s="1116" t="s">
        <v>1033</v>
      </c>
      <c r="E7605" s="1356">
        <v>1</v>
      </c>
      <c r="F7605" s="1256">
        <v>1</v>
      </c>
      <c r="G7605" s="1246">
        <v>1</v>
      </c>
    </row>
    <row r="7606" spans="1:7" ht="14.15" customHeight="1">
      <c r="A7606" s="1119" t="s">
        <v>3792</v>
      </c>
      <c r="B7606" s="1118" t="s">
        <v>3793</v>
      </c>
      <c r="C7606" s="1117" t="s">
        <v>3467</v>
      </c>
      <c r="D7606" s="1116" t="s">
        <v>3279</v>
      </c>
      <c r="E7606" s="1356">
        <v>1</v>
      </c>
      <c r="F7606" s="1256">
        <v>1</v>
      </c>
      <c r="G7606" s="1246">
        <v>1</v>
      </c>
    </row>
    <row r="7607" spans="1:7" ht="14.15" customHeight="1">
      <c r="A7607" s="1119" t="s">
        <v>3792</v>
      </c>
      <c r="B7607" s="1118" t="s">
        <v>3793</v>
      </c>
      <c r="C7607" s="1117" t="s">
        <v>572</v>
      </c>
      <c r="D7607" s="1116" t="s">
        <v>4643</v>
      </c>
      <c r="E7607" s="1356">
        <v>1</v>
      </c>
      <c r="F7607" s="1256">
        <v>1</v>
      </c>
      <c r="G7607" s="1246">
        <v>1</v>
      </c>
    </row>
    <row r="7608" spans="1:7" ht="14.15" customHeight="1">
      <c r="A7608" s="1119" t="s">
        <v>3792</v>
      </c>
      <c r="B7608" s="1118" t="s">
        <v>3793</v>
      </c>
      <c r="C7608" s="1117" t="s">
        <v>3138</v>
      </c>
      <c r="D7608" s="1116" t="s">
        <v>4738</v>
      </c>
      <c r="E7608" s="1356">
        <v>1</v>
      </c>
      <c r="F7608" s="1256">
        <v>1</v>
      </c>
      <c r="G7608" s="1246">
        <v>1</v>
      </c>
    </row>
    <row r="7609" spans="1:7" ht="14.15" customHeight="1">
      <c r="A7609" s="1119" t="s">
        <v>3792</v>
      </c>
      <c r="B7609" s="1118" t="s">
        <v>3793</v>
      </c>
      <c r="C7609" s="1117" t="s">
        <v>5432</v>
      </c>
      <c r="D7609" s="1116" t="s">
        <v>968</v>
      </c>
      <c r="E7609" s="1356">
        <v>1</v>
      </c>
      <c r="F7609" s="1256">
        <v>1</v>
      </c>
      <c r="G7609" s="1246">
        <v>1</v>
      </c>
    </row>
    <row r="7610" spans="1:7" ht="14.15" customHeight="1">
      <c r="A7610" s="1119" t="s">
        <v>3792</v>
      </c>
      <c r="B7610" s="1118" t="s">
        <v>3793</v>
      </c>
      <c r="C7610" s="1117" t="s">
        <v>4432</v>
      </c>
      <c r="D7610" s="1116" t="s">
        <v>1792</v>
      </c>
      <c r="E7610" s="1356">
        <v>1E-4</v>
      </c>
      <c r="F7610" s="1256">
        <v>1</v>
      </c>
      <c r="G7610" s="1246">
        <v>1E-4</v>
      </c>
    </row>
    <row r="7611" spans="1:7" ht="14.15" customHeight="1">
      <c r="A7611" s="1119" t="s">
        <v>3792</v>
      </c>
      <c r="B7611" s="1118" t="s">
        <v>3793</v>
      </c>
      <c r="C7611" s="1117" t="s">
        <v>5417</v>
      </c>
      <c r="D7611" s="1116" t="s">
        <v>3885</v>
      </c>
      <c r="E7611" s="1356">
        <v>2.0000000000000001E-4</v>
      </c>
      <c r="F7611" s="1256">
        <v>1</v>
      </c>
      <c r="G7611" s="1246">
        <v>2.0000000000000001E-4</v>
      </c>
    </row>
    <row r="7612" spans="1:7" ht="14.15" customHeight="1">
      <c r="A7612" s="1119" t="s">
        <v>3792</v>
      </c>
      <c r="B7612" s="1118" t="s">
        <v>3793</v>
      </c>
      <c r="C7612" s="1117" t="s">
        <v>5419</v>
      </c>
      <c r="D7612" s="1116" t="s">
        <v>3704</v>
      </c>
      <c r="E7612" s="1356">
        <v>8.0000000000000004E-4</v>
      </c>
      <c r="F7612" s="1256">
        <v>1</v>
      </c>
      <c r="G7612" s="1246">
        <v>8.0000000000000004E-4</v>
      </c>
    </row>
    <row r="7613" spans="1:7" ht="14.15" customHeight="1">
      <c r="A7613" s="1119" t="s">
        <v>3792</v>
      </c>
      <c r="B7613" s="1118" t="s">
        <v>3793</v>
      </c>
      <c r="C7613" s="1117" t="s">
        <v>869</v>
      </c>
      <c r="D7613" s="1116" t="s">
        <v>1793</v>
      </c>
      <c r="E7613" s="1356">
        <v>1E-4</v>
      </c>
      <c r="F7613" s="1256">
        <v>1</v>
      </c>
      <c r="G7613" s="1246">
        <v>1E-4</v>
      </c>
    </row>
    <row r="7614" spans="1:7" ht="14.15" customHeight="1">
      <c r="A7614" s="1119" t="s">
        <v>3792</v>
      </c>
      <c r="B7614" s="1118" t="s">
        <v>3793</v>
      </c>
      <c r="C7614" s="1117" t="s">
        <v>3613</v>
      </c>
      <c r="D7614" s="1116" t="s">
        <v>3525</v>
      </c>
      <c r="E7614" s="1356">
        <v>2.9999999999999997E-4</v>
      </c>
      <c r="F7614" s="1256">
        <v>1</v>
      </c>
      <c r="G7614" s="1246">
        <v>2.9999999999999997E-4</v>
      </c>
    </row>
    <row r="7615" spans="1:7" ht="14.15" customHeight="1">
      <c r="A7615" s="1119" t="s">
        <v>3792</v>
      </c>
      <c r="B7615" s="1118" t="s">
        <v>3793</v>
      </c>
      <c r="C7615" s="1117" t="s">
        <v>1342</v>
      </c>
      <c r="D7615" s="1116" t="s">
        <v>1540</v>
      </c>
      <c r="E7615" s="1356">
        <v>1.5800000000000002E-2</v>
      </c>
      <c r="F7615" s="1256">
        <v>1</v>
      </c>
      <c r="G7615" s="1246">
        <v>1.5800000000000002E-2</v>
      </c>
    </row>
    <row r="7616" spans="1:7" ht="14.15" customHeight="1">
      <c r="A7616" s="1119" t="s">
        <v>3792</v>
      </c>
      <c r="B7616" s="1118" t="s">
        <v>3793</v>
      </c>
      <c r="C7616" s="1117" t="s">
        <v>870</v>
      </c>
      <c r="D7616" s="1116" t="s">
        <v>871</v>
      </c>
      <c r="E7616" s="1356">
        <v>1E-4</v>
      </c>
      <c r="F7616" s="1256">
        <v>1</v>
      </c>
      <c r="G7616" s="1246">
        <v>1E-4</v>
      </c>
    </row>
    <row r="7617" spans="1:7" ht="14.15" customHeight="1">
      <c r="A7617" s="1119" t="s">
        <v>3792</v>
      </c>
      <c r="B7617" s="1118" t="s">
        <v>3793</v>
      </c>
      <c r="C7617" s="1117" t="s">
        <v>8059</v>
      </c>
      <c r="D7617" s="1116" t="s">
        <v>8288</v>
      </c>
      <c r="E7617" s="1356">
        <v>1.1000000000000001E-3</v>
      </c>
      <c r="F7617" s="1256">
        <v>1</v>
      </c>
      <c r="G7617" s="1246">
        <v>1.1000000000000001E-3</v>
      </c>
    </row>
    <row r="7618" spans="1:7" ht="14.15" customHeight="1">
      <c r="A7618" s="1119" t="s">
        <v>3792</v>
      </c>
      <c r="B7618" s="1118" t="s">
        <v>3793</v>
      </c>
      <c r="C7618" s="1117" t="s">
        <v>4019</v>
      </c>
      <c r="D7618" s="1116" t="s">
        <v>2401</v>
      </c>
      <c r="E7618" s="1356">
        <v>2.3E-3</v>
      </c>
      <c r="F7618" s="1256">
        <v>1</v>
      </c>
      <c r="G7618" s="1246">
        <v>2.3E-3</v>
      </c>
    </row>
    <row r="7619" spans="1:7" ht="14.15" customHeight="1">
      <c r="A7619" s="1119" t="s">
        <v>3792</v>
      </c>
      <c r="B7619" s="1118" t="s">
        <v>3793</v>
      </c>
      <c r="C7619" s="1117" t="s">
        <v>294</v>
      </c>
      <c r="D7619" s="1116" t="s">
        <v>5556</v>
      </c>
      <c r="E7619" s="1356">
        <v>0.2</v>
      </c>
      <c r="F7619" s="1256">
        <v>1</v>
      </c>
      <c r="G7619" s="1246">
        <v>0.2</v>
      </c>
    </row>
    <row r="7620" spans="1:7" ht="14.15" customHeight="1">
      <c r="A7620" s="1199" t="s">
        <v>3792</v>
      </c>
      <c r="B7620" s="1200" t="s">
        <v>3793</v>
      </c>
      <c r="C7620" s="1201" t="s">
        <v>9384</v>
      </c>
      <c r="D7620" s="1202" t="s">
        <v>9450</v>
      </c>
      <c r="E7620" s="1357">
        <v>3.8E-3</v>
      </c>
      <c r="F7620" s="1256">
        <v>1</v>
      </c>
      <c r="G7620" s="1246">
        <v>3.8E-3</v>
      </c>
    </row>
    <row r="7621" spans="1:7" ht="14.15" customHeight="1">
      <c r="A7621" s="1119" t="s">
        <v>3792</v>
      </c>
      <c r="B7621" s="1118" t="s">
        <v>3793</v>
      </c>
      <c r="C7621" s="1117" t="s">
        <v>943</v>
      </c>
      <c r="D7621" s="1116" t="s">
        <v>1224</v>
      </c>
      <c r="E7621" s="1356">
        <v>4.4999999999999998E-2</v>
      </c>
      <c r="F7621" s="1256">
        <v>1</v>
      </c>
      <c r="G7621" s="1246">
        <v>4.4999999999999998E-2</v>
      </c>
    </row>
    <row r="7622" spans="1:7" ht="14.15" customHeight="1">
      <c r="A7622" s="1119" t="s">
        <v>3792</v>
      </c>
      <c r="B7622" s="1118" t="s">
        <v>3793</v>
      </c>
      <c r="C7622" s="1117" t="s">
        <v>5529</v>
      </c>
      <c r="D7622" s="1116" t="s">
        <v>5557</v>
      </c>
      <c r="E7622" s="1358">
        <v>0.105</v>
      </c>
      <c r="F7622" s="1256">
        <v>1</v>
      </c>
      <c r="G7622" s="1246">
        <v>0.105</v>
      </c>
    </row>
    <row r="7623" spans="1:7" ht="14.15" customHeight="1">
      <c r="A7623" s="1119" t="s">
        <v>3792</v>
      </c>
      <c r="B7623" s="1118" t="s">
        <v>3793</v>
      </c>
      <c r="C7623" s="1117" t="s">
        <v>1693</v>
      </c>
      <c r="D7623" s="1116" t="s">
        <v>2415</v>
      </c>
      <c r="E7623" s="1356">
        <v>0.88</v>
      </c>
      <c r="F7623" s="1256">
        <v>1</v>
      </c>
      <c r="G7623" s="1246">
        <v>0.88</v>
      </c>
    </row>
    <row r="7624" spans="1:7" ht="14.15" customHeight="1">
      <c r="A7624" s="1119" t="s">
        <v>3792</v>
      </c>
      <c r="B7624" s="1118" t="s">
        <v>3793</v>
      </c>
      <c r="C7624" s="1117" t="s">
        <v>3780</v>
      </c>
      <c r="D7624" s="1116" t="s">
        <v>5558</v>
      </c>
      <c r="E7624" s="1356">
        <v>0.255</v>
      </c>
      <c r="F7624" s="1256">
        <v>1</v>
      </c>
      <c r="G7624" s="1246">
        <v>0.255</v>
      </c>
    </row>
    <row r="7625" spans="1:7" ht="14.15" customHeight="1">
      <c r="A7625" s="1119" t="s">
        <v>3792</v>
      </c>
      <c r="B7625" s="1118" t="s">
        <v>3793</v>
      </c>
      <c r="C7625" s="1117" t="s">
        <v>5673</v>
      </c>
      <c r="D7625" s="1116" t="s">
        <v>5675</v>
      </c>
      <c r="E7625" s="1356">
        <v>0</v>
      </c>
      <c r="F7625" s="1256">
        <v>1</v>
      </c>
      <c r="G7625" s="1246">
        <v>0</v>
      </c>
    </row>
    <row r="7626" spans="1:7" ht="14.15" customHeight="1">
      <c r="A7626" s="1119" t="s">
        <v>3792</v>
      </c>
      <c r="B7626" s="1118" t="s">
        <v>3793</v>
      </c>
      <c r="C7626" s="1117" t="s">
        <v>5531</v>
      </c>
      <c r="D7626" s="1116" t="s">
        <v>5559</v>
      </c>
      <c r="E7626" s="1356">
        <v>0</v>
      </c>
      <c r="F7626" s="1256">
        <v>1</v>
      </c>
      <c r="G7626" s="1246">
        <v>0</v>
      </c>
    </row>
    <row r="7627" spans="1:7" ht="14.15" customHeight="1">
      <c r="A7627" s="1119" t="s">
        <v>3792</v>
      </c>
      <c r="B7627" s="1118" t="s">
        <v>3793</v>
      </c>
      <c r="C7627" s="1117" t="s">
        <v>6664</v>
      </c>
      <c r="D7627" s="1116" t="s">
        <v>6665</v>
      </c>
      <c r="E7627" s="1356">
        <v>1E-3</v>
      </c>
      <c r="F7627" s="1256">
        <v>1</v>
      </c>
      <c r="G7627" s="1246">
        <v>1E-3</v>
      </c>
    </row>
    <row r="7628" spans="1:7" ht="14.15" customHeight="1">
      <c r="A7628" s="1119" t="s">
        <v>3792</v>
      </c>
      <c r="B7628" s="1118" t="s">
        <v>3793</v>
      </c>
      <c r="C7628" s="1117" t="s">
        <v>6660</v>
      </c>
      <c r="D7628" s="1116" t="s">
        <v>6661</v>
      </c>
      <c r="E7628" s="1356">
        <v>3.5000000000000001E-3</v>
      </c>
      <c r="F7628" s="1256">
        <v>1</v>
      </c>
      <c r="G7628" s="1246">
        <v>3.5000000000000001E-3</v>
      </c>
    </row>
    <row r="7629" spans="1:7" ht="14.15" customHeight="1">
      <c r="A7629" s="1119" t="s">
        <v>3796</v>
      </c>
      <c r="B7629" s="1118" t="s">
        <v>3797</v>
      </c>
      <c r="C7629" s="1117" t="s">
        <v>298</v>
      </c>
      <c r="D7629" s="1116" t="s">
        <v>2725</v>
      </c>
      <c r="E7629" s="1356">
        <v>1</v>
      </c>
      <c r="F7629" s="1256">
        <v>1</v>
      </c>
      <c r="G7629" s="1246">
        <v>1</v>
      </c>
    </row>
    <row r="7630" spans="1:7" ht="14.15" customHeight="1">
      <c r="A7630" s="1119" t="s">
        <v>3796</v>
      </c>
      <c r="B7630" s="1118" t="s">
        <v>3797</v>
      </c>
      <c r="C7630" s="1117" t="s">
        <v>3140</v>
      </c>
      <c r="D7630" s="1116" t="s">
        <v>3141</v>
      </c>
      <c r="E7630" s="1356">
        <v>1</v>
      </c>
      <c r="F7630" s="1256">
        <v>1</v>
      </c>
      <c r="G7630" s="1246">
        <v>1</v>
      </c>
    </row>
    <row r="7631" spans="1:7" ht="14.15" customHeight="1">
      <c r="A7631" s="1119" t="s">
        <v>3796</v>
      </c>
      <c r="B7631" s="1118" t="s">
        <v>3797</v>
      </c>
      <c r="C7631" s="1117" t="s">
        <v>3142</v>
      </c>
      <c r="D7631" s="1116" t="s">
        <v>3143</v>
      </c>
      <c r="E7631" s="1356">
        <v>1</v>
      </c>
      <c r="F7631" s="1256">
        <v>1</v>
      </c>
      <c r="G7631" s="1246">
        <v>1</v>
      </c>
    </row>
    <row r="7632" spans="1:7" ht="14.15" customHeight="1">
      <c r="A7632" s="1119" t="s">
        <v>3796</v>
      </c>
      <c r="B7632" s="1118" t="s">
        <v>3797</v>
      </c>
      <c r="C7632" s="1117" t="s">
        <v>3144</v>
      </c>
      <c r="D7632" s="1116" t="s">
        <v>3145</v>
      </c>
      <c r="E7632" s="1356">
        <v>1</v>
      </c>
      <c r="F7632" s="1256">
        <v>1</v>
      </c>
      <c r="G7632" s="1246">
        <v>1</v>
      </c>
    </row>
    <row r="7633" spans="1:7" ht="14.15" customHeight="1">
      <c r="A7633" s="1119" t="s">
        <v>3796</v>
      </c>
      <c r="B7633" s="1118" t="s">
        <v>3797</v>
      </c>
      <c r="C7633" s="1117" t="s">
        <v>3293</v>
      </c>
      <c r="D7633" s="1116" t="s">
        <v>1033</v>
      </c>
      <c r="E7633" s="1356">
        <v>1</v>
      </c>
      <c r="F7633" s="1256">
        <v>1</v>
      </c>
      <c r="G7633" s="1246">
        <v>1</v>
      </c>
    </row>
    <row r="7634" spans="1:7" ht="14.15" customHeight="1">
      <c r="A7634" s="1119" t="s">
        <v>3796</v>
      </c>
      <c r="B7634" s="1118" t="s">
        <v>3797</v>
      </c>
      <c r="C7634" s="1117" t="s">
        <v>3467</v>
      </c>
      <c r="D7634" s="1116" t="s">
        <v>3279</v>
      </c>
      <c r="E7634" s="1356">
        <v>1</v>
      </c>
      <c r="F7634" s="1256">
        <v>1</v>
      </c>
      <c r="G7634" s="1246">
        <v>1</v>
      </c>
    </row>
    <row r="7635" spans="1:7" ht="14.15" customHeight="1">
      <c r="A7635" s="1119" t="s">
        <v>3796</v>
      </c>
      <c r="B7635" s="1118" t="s">
        <v>3797</v>
      </c>
      <c r="C7635" s="1117" t="s">
        <v>3138</v>
      </c>
      <c r="D7635" s="1116" t="s">
        <v>4738</v>
      </c>
      <c r="E7635" s="1356">
        <v>1</v>
      </c>
      <c r="F7635" s="1256">
        <v>1</v>
      </c>
      <c r="G7635" s="1246">
        <v>1</v>
      </c>
    </row>
    <row r="7636" spans="1:7" ht="14.15" customHeight="1">
      <c r="A7636" s="1119" t="s">
        <v>3796</v>
      </c>
      <c r="B7636" s="1118" t="s">
        <v>3797</v>
      </c>
      <c r="C7636" s="1117" t="s">
        <v>5432</v>
      </c>
      <c r="D7636" s="1116" t="s">
        <v>968</v>
      </c>
      <c r="E7636" s="1356">
        <v>1</v>
      </c>
      <c r="F7636" s="1256">
        <v>1</v>
      </c>
      <c r="G7636" s="1246">
        <v>1</v>
      </c>
    </row>
    <row r="7637" spans="1:7" ht="14.15" customHeight="1">
      <c r="A7637" s="1119" t="s">
        <v>3796</v>
      </c>
      <c r="B7637" s="1118" t="s">
        <v>3797</v>
      </c>
      <c r="C7637" s="1117" t="s">
        <v>4432</v>
      </c>
      <c r="D7637" s="1116" t="s">
        <v>1792</v>
      </c>
      <c r="E7637" s="1356">
        <v>1E-4</v>
      </c>
      <c r="F7637" s="1256">
        <v>1</v>
      </c>
      <c r="G7637" s="1246">
        <v>1E-4</v>
      </c>
    </row>
    <row r="7638" spans="1:7" ht="14.15" customHeight="1">
      <c r="A7638" s="1119" t="s">
        <v>3796</v>
      </c>
      <c r="B7638" s="1118" t="s">
        <v>3797</v>
      </c>
      <c r="C7638" s="1117" t="s">
        <v>5417</v>
      </c>
      <c r="D7638" s="1116" t="s">
        <v>3885</v>
      </c>
      <c r="E7638" s="1356">
        <v>2.0000000000000001E-4</v>
      </c>
      <c r="F7638" s="1256">
        <v>1</v>
      </c>
      <c r="G7638" s="1246">
        <v>2.0000000000000001E-4</v>
      </c>
    </row>
    <row r="7639" spans="1:7" ht="14.15" customHeight="1">
      <c r="A7639" s="1119" t="s">
        <v>3796</v>
      </c>
      <c r="B7639" s="1118" t="s">
        <v>3797</v>
      </c>
      <c r="C7639" s="1117" t="s">
        <v>5419</v>
      </c>
      <c r="D7639" s="1116" t="s">
        <v>3704</v>
      </c>
      <c r="E7639" s="1356">
        <v>8.0000000000000004E-4</v>
      </c>
      <c r="F7639" s="1256">
        <v>1</v>
      </c>
      <c r="G7639" s="1246">
        <v>8.0000000000000004E-4</v>
      </c>
    </row>
    <row r="7640" spans="1:7" ht="14.15" customHeight="1">
      <c r="A7640" s="1119" t="s">
        <v>3796</v>
      </c>
      <c r="B7640" s="1118" t="s">
        <v>3797</v>
      </c>
      <c r="C7640" s="1117" t="s">
        <v>869</v>
      </c>
      <c r="D7640" s="1116" t="s">
        <v>1793</v>
      </c>
      <c r="E7640" s="1356">
        <v>1E-4</v>
      </c>
      <c r="F7640" s="1256">
        <v>1</v>
      </c>
      <c r="G7640" s="1246">
        <v>1E-4</v>
      </c>
    </row>
    <row r="7641" spans="1:7" ht="14.15" customHeight="1">
      <c r="A7641" s="1119" t="s">
        <v>3796</v>
      </c>
      <c r="B7641" s="1118" t="s">
        <v>3797</v>
      </c>
      <c r="C7641" s="1117" t="s">
        <v>3613</v>
      </c>
      <c r="D7641" s="1116" t="s">
        <v>3525</v>
      </c>
      <c r="E7641" s="1356">
        <v>2.9999999999999997E-4</v>
      </c>
      <c r="F7641" s="1256">
        <v>1</v>
      </c>
      <c r="G7641" s="1246">
        <v>2.9999999999999997E-4</v>
      </c>
    </row>
    <row r="7642" spans="1:7" ht="14.15" customHeight="1">
      <c r="A7642" s="1119" t="s">
        <v>3796</v>
      </c>
      <c r="B7642" s="1118" t="s">
        <v>3797</v>
      </c>
      <c r="C7642" s="1117" t="s">
        <v>1342</v>
      </c>
      <c r="D7642" s="1116" t="s">
        <v>1540</v>
      </c>
      <c r="E7642" s="1356">
        <v>2.2100000000000002E-2</v>
      </c>
      <c r="F7642" s="1256">
        <v>1</v>
      </c>
      <c r="G7642" s="1246">
        <v>2.2100000000000002E-2</v>
      </c>
    </row>
    <row r="7643" spans="1:7" ht="14.15" customHeight="1">
      <c r="A7643" s="1119" t="s">
        <v>3796</v>
      </c>
      <c r="B7643" s="1118" t="s">
        <v>3797</v>
      </c>
      <c r="C7643" s="1117" t="s">
        <v>870</v>
      </c>
      <c r="D7643" s="1116" t="s">
        <v>871</v>
      </c>
      <c r="E7643" s="1356">
        <v>1E-4</v>
      </c>
      <c r="F7643" s="1256">
        <v>1</v>
      </c>
      <c r="G7643" s="1246">
        <v>1E-4</v>
      </c>
    </row>
    <row r="7644" spans="1:7" ht="14.15" customHeight="1">
      <c r="A7644" s="1119" t="s">
        <v>3796</v>
      </c>
      <c r="B7644" s="1118" t="s">
        <v>3797</v>
      </c>
      <c r="C7644" s="1117" t="s">
        <v>8059</v>
      </c>
      <c r="D7644" s="1116" t="s">
        <v>8288</v>
      </c>
      <c r="E7644" s="1356">
        <v>1.1000000000000001E-3</v>
      </c>
      <c r="F7644" s="1256">
        <v>1</v>
      </c>
      <c r="G7644" s="1246">
        <v>1.1000000000000001E-3</v>
      </c>
    </row>
    <row r="7645" spans="1:7" ht="14.15" customHeight="1">
      <c r="A7645" s="1119" t="s">
        <v>3796</v>
      </c>
      <c r="B7645" s="1118" t="s">
        <v>3797</v>
      </c>
      <c r="C7645" s="1117" t="s">
        <v>4019</v>
      </c>
      <c r="D7645" s="1116" t="s">
        <v>2401</v>
      </c>
      <c r="E7645" s="1356">
        <v>2.3E-3</v>
      </c>
      <c r="F7645" s="1256">
        <v>1</v>
      </c>
      <c r="G7645" s="1246">
        <v>2.3E-3</v>
      </c>
    </row>
    <row r="7646" spans="1:7" ht="14.15" customHeight="1">
      <c r="A7646" s="1119" t="s">
        <v>3796</v>
      </c>
      <c r="B7646" s="1118" t="s">
        <v>3797</v>
      </c>
      <c r="C7646" s="1117" t="s">
        <v>294</v>
      </c>
      <c r="D7646" s="1116" t="s">
        <v>5556</v>
      </c>
      <c r="E7646" s="1356">
        <v>0.2</v>
      </c>
      <c r="F7646" s="1256">
        <v>1</v>
      </c>
      <c r="G7646" s="1246">
        <v>0.2</v>
      </c>
    </row>
    <row r="7647" spans="1:7" ht="14.15" customHeight="1">
      <c r="A7647" s="1199" t="s">
        <v>3796</v>
      </c>
      <c r="B7647" s="1200" t="s">
        <v>3797</v>
      </c>
      <c r="C7647" s="1201" t="s">
        <v>9384</v>
      </c>
      <c r="D7647" s="1202" t="s">
        <v>9450</v>
      </c>
      <c r="E7647" s="1357">
        <v>3.8E-3</v>
      </c>
      <c r="F7647" s="1256">
        <v>1</v>
      </c>
      <c r="G7647" s="1246">
        <v>3.8E-3</v>
      </c>
    </row>
    <row r="7648" spans="1:7" ht="14.15" customHeight="1">
      <c r="A7648" s="1119" t="s">
        <v>3796</v>
      </c>
      <c r="B7648" s="1118" t="s">
        <v>3797</v>
      </c>
      <c r="C7648" s="1117" t="s">
        <v>943</v>
      </c>
      <c r="D7648" s="1116" t="s">
        <v>1224</v>
      </c>
      <c r="E7648" s="1356">
        <v>4.4999999999999998E-2</v>
      </c>
      <c r="F7648" s="1256">
        <v>1</v>
      </c>
      <c r="G7648" s="1246">
        <v>4.4999999999999998E-2</v>
      </c>
    </row>
    <row r="7649" spans="1:7" ht="14.15" customHeight="1">
      <c r="A7649" s="1119" t="s">
        <v>3796</v>
      </c>
      <c r="B7649" s="1118" t="s">
        <v>3797</v>
      </c>
      <c r="C7649" s="1117" t="s">
        <v>5529</v>
      </c>
      <c r="D7649" s="1116" t="s">
        <v>5557</v>
      </c>
      <c r="E7649" s="1356">
        <v>0.105</v>
      </c>
      <c r="F7649" s="1256">
        <v>1</v>
      </c>
      <c r="G7649" s="1246">
        <v>0.105</v>
      </c>
    </row>
    <row r="7650" spans="1:7" ht="14.15" customHeight="1">
      <c r="A7650" s="1119" t="s">
        <v>3796</v>
      </c>
      <c r="B7650" s="1118" t="s">
        <v>3797</v>
      </c>
      <c r="C7650" s="1117" t="s">
        <v>1693</v>
      </c>
      <c r="D7650" s="1116" t="s">
        <v>2415</v>
      </c>
      <c r="E7650" s="1356">
        <v>0.88</v>
      </c>
      <c r="F7650" s="1256">
        <v>1</v>
      </c>
      <c r="G7650" s="1246">
        <v>0.88</v>
      </c>
    </row>
    <row r="7651" spans="1:7" ht="14.15" customHeight="1">
      <c r="A7651" s="1119" t="s">
        <v>3796</v>
      </c>
      <c r="B7651" s="1118" t="s">
        <v>3797</v>
      </c>
      <c r="C7651" s="1117" t="s">
        <v>3780</v>
      </c>
      <c r="D7651" s="1116" t="s">
        <v>5558</v>
      </c>
      <c r="E7651" s="1356">
        <v>0.255</v>
      </c>
      <c r="F7651" s="1256">
        <v>1</v>
      </c>
      <c r="G7651" s="1246">
        <v>0.255</v>
      </c>
    </row>
    <row r="7652" spans="1:7" ht="14.15" customHeight="1">
      <c r="A7652" s="1119" t="s">
        <v>3796</v>
      </c>
      <c r="B7652" s="1118" t="s">
        <v>3797</v>
      </c>
      <c r="C7652" s="1117" t="s">
        <v>5673</v>
      </c>
      <c r="D7652" s="1116" t="s">
        <v>5675</v>
      </c>
      <c r="E7652" s="1356">
        <v>0</v>
      </c>
      <c r="F7652" s="1256">
        <v>1</v>
      </c>
      <c r="G7652" s="1246">
        <v>0</v>
      </c>
    </row>
    <row r="7653" spans="1:7" ht="14.15" customHeight="1">
      <c r="A7653" s="1119" t="s">
        <v>3796</v>
      </c>
      <c r="B7653" s="1118" t="s">
        <v>3797</v>
      </c>
      <c r="C7653" s="1117" t="s">
        <v>5531</v>
      </c>
      <c r="D7653" s="1116" t="s">
        <v>5559</v>
      </c>
      <c r="E7653" s="1356">
        <v>0</v>
      </c>
      <c r="F7653" s="1256">
        <v>1</v>
      </c>
      <c r="G7653" s="1246">
        <v>0</v>
      </c>
    </row>
    <row r="7654" spans="1:7" ht="14.15" customHeight="1">
      <c r="A7654" s="1119" t="s">
        <v>3796</v>
      </c>
      <c r="B7654" s="1118" t="s">
        <v>3797</v>
      </c>
      <c r="C7654" s="1117" t="s">
        <v>6664</v>
      </c>
      <c r="D7654" s="1116" t="s">
        <v>6665</v>
      </c>
      <c r="E7654" s="1358">
        <v>1E-3</v>
      </c>
      <c r="F7654" s="1256">
        <v>1</v>
      </c>
      <c r="G7654" s="1246">
        <v>1E-3</v>
      </c>
    </row>
    <row r="7655" spans="1:7" ht="14.15" customHeight="1">
      <c r="A7655" s="1119" t="s">
        <v>3796</v>
      </c>
      <c r="B7655" s="1118" t="s">
        <v>3797</v>
      </c>
      <c r="C7655" s="1117" t="s">
        <v>6660</v>
      </c>
      <c r="D7655" s="1116" t="s">
        <v>6661</v>
      </c>
      <c r="E7655" s="1356">
        <v>3.5000000000000001E-3</v>
      </c>
      <c r="F7655" s="1256">
        <v>1</v>
      </c>
      <c r="G7655" s="1246">
        <v>3.5000000000000001E-3</v>
      </c>
    </row>
    <row r="7656" spans="1:7" ht="14.15" customHeight="1">
      <c r="A7656" s="1119" t="s">
        <v>858</v>
      </c>
      <c r="B7656" s="1118" t="s">
        <v>4464</v>
      </c>
      <c r="C7656" s="1117" t="s">
        <v>298</v>
      </c>
      <c r="D7656" s="1116" t="s">
        <v>2725</v>
      </c>
      <c r="E7656" s="1356">
        <v>1</v>
      </c>
      <c r="F7656" s="1256">
        <v>1</v>
      </c>
      <c r="G7656" s="1246">
        <v>1</v>
      </c>
    </row>
    <row r="7657" spans="1:7" ht="14.15" customHeight="1">
      <c r="A7657" s="1119" t="s">
        <v>858</v>
      </c>
      <c r="B7657" s="1118" t="s">
        <v>4464</v>
      </c>
      <c r="C7657" s="1117" t="s">
        <v>3313</v>
      </c>
      <c r="D7657" s="1116" t="s">
        <v>1234</v>
      </c>
      <c r="E7657" s="1356">
        <v>1</v>
      </c>
      <c r="F7657" s="1256">
        <v>1</v>
      </c>
      <c r="G7657" s="1246">
        <v>1</v>
      </c>
    </row>
    <row r="7658" spans="1:7" ht="14.15" customHeight="1">
      <c r="A7658" s="1119" t="s">
        <v>858</v>
      </c>
      <c r="B7658" s="1118" t="s">
        <v>4464</v>
      </c>
      <c r="C7658" s="1117" t="s">
        <v>569</v>
      </c>
      <c r="D7658" s="1116" t="s">
        <v>2993</v>
      </c>
      <c r="E7658" s="1356">
        <v>1</v>
      </c>
      <c r="F7658" s="1256">
        <v>1</v>
      </c>
      <c r="G7658" s="1246">
        <v>1</v>
      </c>
    </row>
    <row r="7659" spans="1:7" ht="14.15" customHeight="1">
      <c r="A7659" s="1119" t="s">
        <v>858</v>
      </c>
      <c r="B7659" s="1118" t="s">
        <v>4464</v>
      </c>
      <c r="C7659" s="1117" t="s">
        <v>3140</v>
      </c>
      <c r="D7659" s="1116" t="s">
        <v>3141</v>
      </c>
      <c r="E7659" s="1356">
        <v>1</v>
      </c>
      <c r="F7659" s="1256">
        <v>1</v>
      </c>
      <c r="G7659" s="1246">
        <v>1</v>
      </c>
    </row>
    <row r="7660" spans="1:7" ht="14.15" customHeight="1">
      <c r="A7660" s="1119" t="s">
        <v>858</v>
      </c>
      <c r="B7660" s="1118" t="s">
        <v>4464</v>
      </c>
      <c r="C7660" s="1117" t="s">
        <v>3142</v>
      </c>
      <c r="D7660" s="1116" t="s">
        <v>3143</v>
      </c>
      <c r="E7660" s="1356">
        <v>1</v>
      </c>
      <c r="F7660" s="1256">
        <v>1</v>
      </c>
      <c r="G7660" s="1246">
        <v>1</v>
      </c>
    </row>
    <row r="7661" spans="1:7" ht="14.15" customHeight="1">
      <c r="A7661" s="1119" t="s">
        <v>858</v>
      </c>
      <c r="B7661" s="1118" t="s">
        <v>4464</v>
      </c>
      <c r="C7661" s="1117" t="s">
        <v>3144</v>
      </c>
      <c r="D7661" s="1116" t="s">
        <v>3145</v>
      </c>
      <c r="E7661" s="1356">
        <v>1</v>
      </c>
      <c r="F7661" s="1256">
        <v>1</v>
      </c>
      <c r="G7661" s="1246">
        <v>1</v>
      </c>
    </row>
    <row r="7662" spans="1:7" ht="14.15" customHeight="1">
      <c r="A7662" s="1119" t="s">
        <v>858</v>
      </c>
      <c r="B7662" s="1118" t="s">
        <v>4464</v>
      </c>
      <c r="C7662" s="1117" t="s">
        <v>3293</v>
      </c>
      <c r="D7662" s="1116" t="s">
        <v>1033</v>
      </c>
      <c r="E7662" s="1356">
        <v>1</v>
      </c>
      <c r="F7662" s="1256">
        <v>1</v>
      </c>
      <c r="G7662" s="1246">
        <v>1</v>
      </c>
    </row>
    <row r="7663" spans="1:7" ht="14.15" customHeight="1">
      <c r="A7663" s="1119" t="s">
        <v>858</v>
      </c>
      <c r="B7663" s="1118" t="s">
        <v>4464</v>
      </c>
      <c r="C7663" s="1117" t="s">
        <v>3467</v>
      </c>
      <c r="D7663" s="1116" t="s">
        <v>3279</v>
      </c>
      <c r="E7663" s="1356">
        <v>1</v>
      </c>
      <c r="F7663" s="1256">
        <v>1</v>
      </c>
      <c r="G7663" s="1246">
        <v>1</v>
      </c>
    </row>
    <row r="7664" spans="1:7" ht="14.15" customHeight="1">
      <c r="A7664" s="1119" t="s">
        <v>858</v>
      </c>
      <c r="B7664" s="1118" t="s">
        <v>4464</v>
      </c>
      <c r="C7664" s="1117" t="s">
        <v>3138</v>
      </c>
      <c r="D7664" s="1116" t="s">
        <v>4738</v>
      </c>
      <c r="E7664" s="1356">
        <v>1</v>
      </c>
      <c r="F7664" s="1256">
        <v>1</v>
      </c>
      <c r="G7664" s="1246">
        <v>1</v>
      </c>
    </row>
    <row r="7665" spans="1:7" hidden="1">
      <c r="A7665" s="1119" t="s">
        <v>858</v>
      </c>
      <c r="B7665" s="1118" t="s">
        <v>4464</v>
      </c>
      <c r="C7665" s="1117" t="s">
        <v>5432</v>
      </c>
      <c r="D7665" s="1116" t="s">
        <v>968</v>
      </c>
      <c r="E7665" s="1356">
        <v>1</v>
      </c>
      <c r="F7665" s="1256">
        <v>1</v>
      </c>
      <c r="G7665" s="1246">
        <v>1</v>
      </c>
    </row>
    <row r="7666" spans="1:7" hidden="1">
      <c r="A7666" s="1119" t="s">
        <v>858</v>
      </c>
      <c r="B7666" s="1118" t="s">
        <v>4464</v>
      </c>
      <c r="C7666" s="1117" t="s">
        <v>4432</v>
      </c>
      <c r="D7666" s="1116" t="s">
        <v>1792</v>
      </c>
      <c r="E7666" s="1356">
        <v>1E-4</v>
      </c>
      <c r="F7666" s="1256">
        <v>1</v>
      </c>
      <c r="G7666" s="1246">
        <v>1E-4</v>
      </c>
    </row>
    <row r="7667" spans="1:7" hidden="1">
      <c r="A7667" s="1119" t="s">
        <v>858</v>
      </c>
      <c r="B7667" s="1118" t="s">
        <v>4464</v>
      </c>
      <c r="C7667" s="1117" t="s">
        <v>5417</v>
      </c>
      <c r="D7667" s="1116" t="s">
        <v>3885</v>
      </c>
      <c r="E7667" s="1356">
        <v>2.0000000000000001E-4</v>
      </c>
      <c r="F7667" s="1256">
        <v>1</v>
      </c>
      <c r="G7667" s="1246">
        <v>2.0000000000000001E-4</v>
      </c>
    </row>
    <row r="7668" spans="1:7" hidden="1">
      <c r="A7668" s="1119" t="s">
        <v>858</v>
      </c>
      <c r="B7668" s="1118" t="s">
        <v>4464</v>
      </c>
      <c r="C7668" s="1117" t="s">
        <v>5419</v>
      </c>
      <c r="D7668" s="1116" t="s">
        <v>3704</v>
      </c>
      <c r="E7668" s="1356">
        <v>8.0000000000000004E-4</v>
      </c>
      <c r="F7668" s="1256">
        <v>1</v>
      </c>
      <c r="G7668" s="1246">
        <v>8.0000000000000004E-4</v>
      </c>
    </row>
    <row r="7669" spans="1:7" hidden="1">
      <c r="A7669" s="1119" t="s">
        <v>858</v>
      </c>
      <c r="B7669" s="1118" t="s">
        <v>4464</v>
      </c>
      <c r="C7669" s="1117" t="s">
        <v>869</v>
      </c>
      <c r="D7669" s="1116" t="s">
        <v>1793</v>
      </c>
      <c r="E7669" s="1356">
        <v>1E-4</v>
      </c>
      <c r="F7669" s="1256">
        <v>1</v>
      </c>
      <c r="G7669" s="1246">
        <v>1E-4</v>
      </c>
    </row>
    <row r="7670" spans="1:7" hidden="1">
      <c r="A7670" s="1119" t="s">
        <v>858</v>
      </c>
      <c r="B7670" s="1118" t="s">
        <v>4464</v>
      </c>
      <c r="C7670" s="1117" t="s">
        <v>3613</v>
      </c>
      <c r="D7670" s="1116" t="s">
        <v>3525</v>
      </c>
      <c r="E7670" s="1356">
        <v>2.9999999999999997E-4</v>
      </c>
      <c r="F7670" s="1256">
        <v>1</v>
      </c>
      <c r="G7670" s="1246">
        <v>2.9999999999999997E-4</v>
      </c>
    </row>
    <row r="7671" spans="1:7" hidden="1">
      <c r="A7671" s="1119" t="s">
        <v>858</v>
      </c>
      <c r="B7671" s="1118" t="s">
        <v>4464</v>
      </c>
      <c r="C7671" s="1117" t="s">
        <v>1342</v>
      </c>
      <c r="D7671" s="1116" t="s">
        <v>1540</v>
      </c>
      <c r="E7671" s="1356">
        <v>2.2100000000000002E-2</v>
      </c>
      <c r="F7671" s="1256">
        <v>1</v>
      </c>
      <c r="G7671" s="1246">
        <v>2.2100000000000002E-2</v>
      </c>
    </row>
    <row r="7672" spans="1:7" hidden="1">
      <c r="A7672" s="1119" t="s">
        <v>858</v>
      </c>
      <c r="B7672" s="1118" t="s">
        <v>4464</v>
      </c>
      <c r="C7672" s="1117" t="s">
        <v>870</v>
      </c>
      <c r="D7672" s="1116" t="s">
        <v>871</v>
      </c>
      <c r="E7672" s="1356">
        <v>1E-4</v>
      </c>
      <c r="F7672" s="1256">
        <v>1</v>
      </c>
      <c r="G7672" s="1246">
        <v>1E-4</v>
      </c>
    </row>
    <row r="7673" spans="1:7" hidden="1">
      <c r="A7673" s="1119" t="s">
        <v>858</v>
      </c>
      <c r="B7673" s="1118" t="s">
        <v>4464</v>
      </c>
      <c r="C7673" s="1117" t="s">
        <v>8059</v>
      </c>
      <c r="D7673" s="1116" t="s">
        <v>8288</v>
      </c>
      <c r="E7673" s="1356">
        <v>1.1000000000000001E-3</v>
      </c>
      <c r="F7673" s="1256">
        <v>1</v>
      </c>
      <c r="G7673" s="1246">
        <v>1.1000000000000001E-3</v>
      </c>
    </row>
    <row r="7674" spans="1:7" hidden="1">
      <c r="A7674" s="1119" t="s">
        <v>858</v>
      </c>
      <c r="B7674" s="1118" t="s">
        <v>4464</v>
      </c>
      <c r="C7674" s="1117" t="s">
        <v>4019</v>
      </c>
      <c r="D7674" s="1116" t="s">
        <v>2401</v>
      </c>
      <c r="E7674" s="1356">
        <v>2.3E-3</v>
      </c>
      <c r="F7674" s="1256">
        <v>1</v>
      </c>
      <c r="G7674" s="1246">
        <v>2.3E-3</v>
      </c>
    </row>
    <row r="7675" spans="1:7" hidden="1">
      <c r="A7675" s="1119" t="s">
        <v>858</v>
      </c>
      <c r="B7675" s="1118" t="s">
        <v>4464</v>
      </c>
      <c r="C7675" s="1117" t="s">
        <v>294</v>
      </c>
      <c r="D7675" s="1116" t="s">
        <v>5556</v>
      </c>
      <c r="E7675" s="1356">
        <v>0.2</v>
      </c>
      <c r="F7675" s="1256">
        <v>1</v>
      </c>
      <c r="G7675" s="1246">
        <v>0.2</v>
      </c>
    </row>
    <row r="7676" spans="1:7" hidden="1">
      <c r="A7676" s="1199" t="s">
        <v>858</v>
      </c>
      <c r="B7676" s="1200" t="s">
        <v>4464</v>
      </c>
      <c r="C7676" s="1201" t="s">
        <v>9384</v>
      </c>
      <c r="D7676" s="1202" t="s">
        <v>9450</v>
      </c>
      <c r="E7676" s="1357">
        <v>3.8E-3</v>
      </c>
      <c r="F7676" s="1256">
        <v>1</v>
      </c>
      <c r="G7676" s="1246">
        <v>3.8E-3</v>
      </c>
    </row>
    <row r="7677" spans="1:7" hidden="1">
      <c r="A7677" s="1119" t="s">
        <v>858</v>
      </c>
      <c r="B7677" s="1118" t="s">
        <v>4464</v>
      </c>
      <c r="C7677" s="1117" t="s">
        <v>943</v>
      </c>
      <c r="D7677" s="1116" t="s">
        <v>1224</v>
      </c>
      <c r="E7677" s="1356">
        <v>4.4999999999999998E-2</v>
      </c>
      <c r="F7677" s="1256">
        <v>1</v>
      </c>
      <c r="G7677" s="1246">
        <v>4.4999999999999998E-2</v>
      </c>
    </row>
    <row r="7678" spans="1:7" hidden="1">
      <c r="A7678" s="1119" t="s">
        <v>858</v>
      </c>
      <c r="B7678" s="1118" t="s">
        <v>4464</v>
      </c>
      <c r="C7678" s="1117" t="s">
        <v>5529</v>
      </c>
      <c r="D7678" s="1116" t="s">
        <v>5557</v>
      </c>
      <c r="E7678" s="1356">
        <v>0.105</v>
      </c>
      <c r="F7678" s="1256">
        <v>1</v>
      </c>
      <c r="G7678" s="1246">
        <v>0.105</v>
      </c>
    </row>
    <row r="7679" spans="1:7" hidden="1">
      <c r="A7679" s="1119" t="s">
        <v>858</v>
      </c>
      <c r="B7679" s="1118" t="s">
        <v>4464</v>
      </c>
      <c r="C7679" s="1117" t="s">
        <v>1693</v>
      </c>
      <c r="D7679" s="1116" t="s">
        <v>2415</v>
      </c>
      <c r="E7679" s="1356">
        <v>0.88</v>
      </c>
      <c r="F7679" s="1256">
        <v>1</v>
      </c>
      <c r="G7679" s="1246">
        <v>0.88</v>
      </c>
    </row>
    <row r="7680" spans="1:7" hidden="1">
      <c r="A7680" s="1119" t="s">
        <v>858</v>
      </c>
      <c r="B7680" s="1118" t="s">
        <v>4464</v>
      </c>
      <c r="C7680" s="1117" t="s">
        <v>3780</v>
      </c>
      <c r="D7680" s="1116" t="s">
        <v>5558</v>
      </c>
      <c r="E7680" s="1356">
        <v>0.255</v>
      </c>
      <c r="F7680" s="1256">
        <v>1</v>
      </c>
      <c r="G7680" s="1246">
        <v>0.255</v>
      </c>
    </row>
    <row r="7681" spans="1:7" ht="14.15" customHeight="1">
      <c r="A7681" s="1119" t="s">
        <v>858</v>
      </c>
      <c r="B7681" s="1118" t="s">
        <v>4464</v>
      </c>
      <c r="C7681" s="1117" t="s">
        <v>5673</v>
      </c>
      <c r="D7681" s="1116" t="s">
        <v>5675</v>
      </c>
      <c r="E7681" s="1356">
        <v>0</v>
      </c>
      <c r="F7681" s="1256">
        <v>1</v>
      </c>
      <c r="G7681" s="1246">
        <v>0</v>
      </c>
    </row>
    <row r="7682" spans="1:7" ht="14.15" customHeight="1">
      <c r="A7682" s="1119" t="s">
        <v>858</v>
      </c>
      <c r="B7682" s="1118" t="s">
        <v>4464</v>
      </c>
      <c r="C7682" s="1117" t="s">
        <v>5531</v>
      </c>
      <c r="D7682" s="1116" t="s">
        <v>5559</v>
      </c>
      <c r="E7682" s="1356">
        <v>0</v>
      </c>
      <c r="F7682" s="1256">
        <v>1</v>
      </c>
      <c r="G7682" s="1246">
        <v>0</v>
      </c>
    </row>
    <row r="7683" spans="1:7" ht="14.15" customHeight="1">
      <c r="A7683" s="1119" t="s">
        <v>858</v>
      </c>
      <c r="B7683" s="1118" t="s">
        <v>4464</v>
      </c>
      <c r="C7683" s="1117" t="s">
        <v>6664</v>
      </c>
      <c r="D7683" s="1116" t="s">
        <v>6665</v>
      </c>
      <c r="E7683" s="1356">
        <v>1E-3</v>
      </c>
      <c r="F7683" s="1256">
        <v>1</v>
      </c>
      <c r="G7683" s="1246">
        <v>1E-3</v>
      </c>
    </row>
    <row r="7684" spans="1:7" ht="14.15" customHeight="1">
      <c r="A7684" s="1119" t="s">
        <v>858</v>
      </c>
      <c r="B7684" s="1118" t="s">
        <v>4464</v>
      </c>
      <c r="C7684" s="1117" t="s">
        <v>6660</v>
      </c>
      <c r="D7684" s="1116" t="s">
        <v>6661</v>
      </c>
      <c r="E7684" s="1356">
        <v>3.5000000000000001E-3</v>
      </c>
      <c r="F7684" s="1256">
        <v>1</v>
      </c>
      <c r="G7684" s="1246">
        <v>3.5000000000000001E-3</v>
      </c>
    </row>
    <row r="7685" spans="1:7" ht="14.15" customHeight="1">
      <c r="A7685" s="1119" t="s">
        <v>1942</v>
      </c>
      <c r="B7685" s="1118" t="s">
        <v>3523</v>
      </c>
      <c r="C7685" s="1117" t="s">
        <v>298</v>
      </c>
      <c r="D7685" s="1116" t="s">
        <v>2725</v>
      </c>
      <c r="E7685" s="1356">
        <v>1</v>
      </c>
      <c r="F7685" s="1256">
        <v>1</v>
      </c>
      <c r="G7685" s="1246">
        <v>1</v>
      </c>
    </row>
    <row r="7686" spans="1:7" ht="14.15" customHeight="1">
      <c r="A7686" s="1119" t="s">
        <v>1942</v>
      </c>
      <c r="B7686" s="1118" t="s">
        <v>3523</v>
      </c>
      <c r="C7686" s="1117" t="s">
        <v>3140</v>
      </c>
      <c r="D7686" s="1116" t="s">
        <v>3141</v>
      </c>
      <c r="E7686" s="1358">
        <v>1</v>
      </c>
      <c r="F7686" s="1256">
        <v>1</v>
      </c>
      <c r="G7686" s="1246">
        <v>1</v>
      </c>
    </row>
    <row r="7687" spans="1:7" ht="14.15" customHeight="1">
      <c r="A7687" s="1119" t="s">
        <v>1942</v>
      </c>
      <c r="B7687" s="1118" t="s">
        <v>3523</v>
      </c>
      <c r="C7687" s="1117" t="s">
        <v>3142</v>
      </c>
      <c r="D7687" s="1116" t="s">
        <v>3143</v>
      </c>
      <c r="E7687" s="1356">
        <v>1</v>
      </c>
      <c r="F7687" s="1256">
        <v>1</v>
      </c>
      <c r="G7687" s="1246">
        <v>1</v>
      </c>
    </row>
    <row r="7688" spans="1:7" ht="14.15" customHeight="1">
      <c r="A7688" s="1119" t="s">
        <v>1942</v>
      </c>
      <c r="B7688" s="1118" t="s">
        <v>3523</v>
      </c>
      <c r="C7688" s="1117" t="s">
        <v>3144</v>
      </c>
      <c r="D7688" s="1116" t="s">
        <v>3145</v>
      </c>
      <c r="E7688" s="1356">
        <v>1</v>
      </c>
      <c r="F7688" s="1256">
        <v>1</v>
      </c>
      <c r="G7688" s="1246">
        <v>1</v>
      </c>
    </row>
    <row r="7689" spans="1:7" ht="14.15" customHeight="1">
      <c r="A7689" s="1119" t="s">
        <v>1942</v>
      </c>
      <c r="B7689" s="1118" t="s">
        <v>3523</v>
      </c>
      <c r="C7689" s="1117" t="s">
        <v>3293</v>
      </c>
      <c r="D7689" s="1116" t="s">
        <v>1033</v>
      </c>
      <c r="E7689" s="1356">
        <v>1</v>
      </c>
      <c r="F7689" s="1256">
        <v>1</v>
      </c>
      <c r="G7689" s="1246">
        <v>1</v>
      </c>
    </row>
    <row r="7690" spans="1:7" ht="14.15" customHeight="1">
      <c r="A7690" s="1119" t="s">
        <v>1942</v>
      </c>
      <c r="B7690" s="1118" t="s">
        <v>3523</v>
      </c>
      <c r="C7690" s="1117" t="s">
        <v>3467</v>
      </c>
      <c r="D7690" s="1116" t="s">
        <v>3279</v>
      </c>
      <c r="E7690" s="1356">
        <v>1</v>
      </c>
      <c r="F7690" s="1256">
        <v>1</v>
      </c>
      <c r="G7690" s="1246">
        <v>1</v>
      </c>
    </row>
    <row r="7691" spans="1:7" ht="14.15" customHeight="1">
      <c r="A7691" s="1119" t="s">
        <v>1942</v>
      </c>
      <c r="B7691" s="1118" t="s">
        <v>3523</v>
      </c>
      <c r="C7691" s="1117" t="s">
        <v>572</v>
      </c>
      <c r="D7691" s="1116" t="s">
        <v>4643</v>
      </c>
      <c r="E7691" s="1356">
        <v>1</v>
      </c>
      <c r="F7691" s="1256">
        <v>1</v>
      </c>
      <c r="G7691" s="1246">
        <v>1</v>
      </c>
    </row>
    <row r="7692" spans="1:7" ht="14.15" customHeight="1">
      <c r="A7692" s="1119" t="s">
        <v>1942</v>
      </c>
      <c r="B7692" s="1118" t="s">
        <v>3523</v>
      </c>
      <c r="C7692" s="1117" t="s">
        <v>3138</v>
      </c>
      <c r="D7692" s="1116" t="s">
        <v>4738</v>
      </c>
      <c r="E7692" s="1356">
        <v>1</v>
      </c>
      <c r="F7692" s="1256">
        <v>1</v>
      </c>
      <c r="G7692" s="1246">
        <v>1</v>
      </c>
    </row>
    <row r="7693" spans="1:7" ht="14.15" customHeight="1">
      <c r="A7693" s="1119" t="s">
        <v>1942</v>
      </c>
      <c r="B7693" s="1118" t="s">
        <v>3523</v>
      </c>
      <c r="C7693" s="1117" t="s">
        <v>3326</v>
      </c>
      <c r="D7693" s="1116" t="s">
        <v>823</v>
      </c>
      <c r="E7693" s="1356">
        <v>1</v>
      </c>
      <c r="F7693" s="1256">
        <v>1</v>
      </c>
      <c r="G7693" s="1246">
        <v>1</v>
      </c>
    </row>
    <row r="7694" spans="1:7" ht="14.15" customHeight="1">
      <c r="A7694" s="1119" t="s">
        <v>1942</v>
      </c>
      <c r="B7694" s="1118" t="s">
        <v>3523</v>
      </c>
      <c r="C7694" s="1117" t="s">
        <v>4432</v>
      </c>
      <c r="D7694" s="1116" t="s">
        <v>1792</v>
      </c>
      <c r="E7694" s="1356">
        <v>1E-4</v>
      </c>
      <c r="F7694" s="1256">
        <v>1</v>
      </c>
      <c r="G7694" s="1246">
        <v>1E-4</v>
      </c>
    </row>
    <row r="7695" spans="1:7" ht="14.15" customHeight="1">
      <c r="A7695" s="1119" t="s">
        <v>1942</v>
      </c>
      <c r="B7695" s="1118" t="s">
        <v>3523</v>
      </c>
      <c r="C7695" s="1117" t="s">
        <v>5417</v>
      </c>
      <c r="D7695" s="1116" t="s">
        <v>3885</v>
      </c>
      <c r="E7695" s="1356">
        <v>2.9999999999999997E-4</v>
      </c>
      <c r="F7695" s="1256">
        <v>1</v>
      </c>
      <c r="G7695" s="1246">
        <v>2.9999999999999997E-4</v>
      </c>
    </row>
    <row r="7696" spans="1:7" ht="14.15" customHeight="1">
      <c r="A7696" s="1119" t="s">
        <v>1942</v>
      </c>
      <c r="B7696" s="1118" t="s">
        <v>3523</v>
      </c>
      <c r="C7696" s="1117" t="s">
        <v>5419</v>
      </c>
      <c r="D7696" s="1116" t="s">
        <v>3704</v>
      </c>
      <c r="E7696" s="1356">
        <v>1E-3</v>
      </c>
      <c r="F7696" s="1256">
        <v>1</v>
      </c>
      <c r="G7696" s="1246">
        <v>1E-3</v>
      </c>
    </row>
    <row r="7697" spans="1:7" ht="14.15" customHeight="1">
      <c r="A7697" s="1119" t="s">
        <v>1942</v>
      </c>
      <c r="B7697" s="1118" t="s">
        <v>3523</v>
      </c>
      <c r="C7697" s="1117" t="s">
        <v>869</v>
      </c>
      <c r="D7697" s="1116" t="s">
        <v>1793</v>
      </c>
      <c r="E7697" s="1356">
        <v>1E-4</v>
      </c>
      <c r="F7697" s="1256">
        <v>1</v>
      </c>
      <c r="G7697" s="1246">
        <v>1E-4</v>
      </c>
    </row>
    <row r="7698" spans="1:7" ht="14.15" customHeight="1">
      <c r="A7698" s="1119" t="s">
        <v>1942</v>
      </c>
      <c r="B7698" s="1118" t="s">
        <v>3523</v>
      </c>
      <c r="C7698" s="1117" t="s">
        <v>3613</v>
      </c>
      <c r="D7698" s="1116" t="s">
        <v>3525</v>
      </c>
      <c r="E7698" s="1356">
        <v>2.9999999999999997E-4</v>
      </c>
      <c r="F7698" s="1256">
        <v>1</v>
      </c>
      <c r="G7698" s="1246">
        <v>2.9999999999999997E-4</v>
      </c>
    </row>
    <row r="7699" spans="1:7" ht="14.15" customHeight="1">
      <c r="A7699" s="1119" t="s">
        <v>1942</v>
      </c>
      <c r="B7699" s="1118" t="s">
        <v>3523</v>
      </c>
      <c r="C7699" s="1117" t="s">
        <v>1342</v>
      </c>
      <c r="D7699" s="1116" t="s">
        <v>1540</v>
      </c>
      <c r="E7699" s="1356">
        <v>1.5800000000000002E-2</v>
      </c>
      <c r="F7699" s="1256">
        <v>1</v>
      </c>
      <c r="G7699" s="1246">
        <v>1.5800000000000002E-2</v>
      </c>
    </row>
    <row r="7700" spans="1:7" ht="14.15" customHeight="1">
      <c r="A7700" s="1119" t="s">
        <v>1942</v>
      </c>
      <c r="B7700" s="1118" t="s">
        <v>3523</v>
      </c>
      <c r="C7700" s="1117" t="s">
        <v>870</v>
      </c>
      <c r="D7700" s="1116" t="s">
        <v>871</v>
      </c>
      <c r="E7700" s="1356">
        <v>1E-4</v>
      </c>
      <c r="F7700" s="1256">
        <v>1</v>
      </c>
      <c r="G7700" s="1246">
        <v>1E-4</v>
      </c>
    </row>
    <row r="7701" spans="1:7" ht="14.15" customHeight="1">
      <c r="A7701" s="1119" t="s">
        <v>1942</v>
      </c>
      <c r="B7701" s="1118" t="s">
        <v>3523</v>
      </c>
      <c r="C7701" s="1117" t="s">
        <v>8059</v>
      </c>
      <c r="D7701" s="1116" t="s">
        <v>8288</v>
      </c>
      <c r="E7701" s="1356">
        <v>1.1000000000000001E-3</v>
      </c>
      <c r="F7701" s="1256">
        <v>1</v>
      </c>
      <c r="G7701" s="1246">
        <v>1.1000000000000001E-3</v>
      </c>
    </row>
    <row r="7702" spans="1:7" ht="14.15" customHeight="1">
      <c r="A7702" s="1119" t="s">
        <v>1942</v>
      </c>
      <c r="B7702" s="1118" t="s">
        <v>3523</v>
      </c>
      <c r="C7702" s="1117" t="s">
        <v>4019</v>
      </c>
      <c r="D7702" s="1116" t="s">
        <v>2401</v>
      </c>
      <c r="E7702" s="1356">
        <v>2.3E-3</v>
      </c>
      <c r="F7702" s="1256">
        <v>1</v>
      </c>
      <c r="G7702" s="1246">
        <v>2.3E-3</v>
      </c>
    </row>
    <row r="7703" spans="1:7" ht="14.15" customHeight="1">
      <c r="A7703" s="1119" t="s">
        <v>1942</v>
      </c>
      <c r="B7703" s="1118" t="s">
        <v>3523</v>
      </c>
      <c r="C7703" s="1117" t="s">
        <v>294</v>
      </c>
      <c r="D7703" s="1116" t="s">
        <v>5556</v>
      </c>
      <c r="E7703" s="1356">
        <v>0.2</v>
      </c>
      <c r="F7703" s="1256">
        <v>1</v>
      </c>
      <c r="G7703" s="1246">
        <v>0.2</v>
      </c>
    </row>
    <row r="7704" spans="1:7" ht="14.15" customHeight="1">
      <c r="A7704" s="1199" t="s">
        <v>1942</v>
      </c>
      <c r="B7704" s="1200" t="s">
        <v>3523</v>
      </c>
      <c r="C7704" s="1201" t="s">
        <v>9384</v>
      </c>
      <c r="D7704" s="1202" t="s">
        <v>9450</v>
      </c>
      <c r="E7704" s="1357">
        <v>3.8E-3</v>
      </c>
      <c r="F7704" s="1256">
        <v>1</v>
      </c>
      <c r="G7704" s="1246">
        <v>3.8E-3</v>
      </c>
    </row>
    <row r="7705" spans="1:7" ht="14.15" customHeight="1">
      <c r="A7705" s="1119" t="s">
        <v>1942</v>
      </c>
      <c r="B7705" s="1118" t="s">
        <v>3523</v>
      </c>
      <c r="C7705" s="1117" t="s">
        <v>943</v>
      </c>
      <c r="D7705" s="1116" t="s">
        <v>1224</v>
      </c>
      <c r="E7705" s="1356">
        <v>4.4999999999999998E-2</v>
      </c>
      <c r="F7705" s="1256">
        <v>1</v>
      </c>
      <c r="G7705" s="1246">
        <v>4.4999999999999998E-2</v>
      </c>
    </row>
    <row r="7706" spans="1:7" ht="14.15" customHeight="1">
      <c r="A7706" s="1119" t="s">
        <v>1942</v>
      </c>
      <c r="B7706" s="1118" t="s">
        <v>3523</v>
      </c>
      <c r="C7706" s="1117" t="s">
        <v>5529</v>
      </c>
      <c r="D7706" s="1116" t="s">
        <v>5557</v>
      </c>
      <c r="E7706" s="1356">
        <v>0.105</v>
      </c>
      <c r="F7706" s="1256">
        <v>1</v>
      </c>
      <c r="G7706" s="1246">
        <v>0.105</v>
      </c>
    </row>
    <row r="7707" spans="1:7" ht="14.15" customHeight="1">
      <c r="A7707" s="1119" t="s">
        <v>1942</v>
      </c>
      <c r="B7707" s="1118" t="s">
        <v>3523</v>
      </c>
      <c r="C7707" s="1117" t="s">
        <v>1693</v>
      </c>
      <c r="D7707" s="1116" t="s">
        <v>2415</v>
      </c>
      <c r="E7707" s="1356">
        <v>0.88</v>
      </c>
      <c r="F7707" s="1256">
        <v>1</v>
      </c>
      <c r="G7707" s="1246">
        <v>0.88</v>
      </c>
    </row>
    <row r="7708" spans="1:7" ht="14.15" customHeight="1">
      <c r="A7708" s="1119" t="s">
        <v>1942</v>
      </c>
      <c r="B7708" s="1118" t="s">
        <v>3523</v>
      </c>
      <c r="C7708" s="1117" t="s">
        <v>3780</v>
      </c>
      <c r="D7708" s="1116" t="s">
        <v>5558</v>
      </c>
      <c r="E7708" s="1356">
        <v>0.255</v>
      </c>
      <c r="F7708" s="1256">
        <v>1</v>
      </c>
      <c r="G7708" s="1246">
        <v>0.255</v>
      </c>
    </row>
    <row r="7709" spans="1:7" ht="14.15" customHeight="1">
      <c r="A7709" s="1119" t="s">
        <v>1942</v>
      </c>
      <c r="B7709" s="1118" t="s">
        <v>3523</v>
      </c>
      <c r="C7709" s="1117" t="s">
        <v>5673</v>
      </c>
      <c r="D7709" s="1116" t="s">
        <v>5675</v>
      </c>
      <c r="E7709" s="1356">
        <v>0</v>
      </c>
      <c r="F7709" s="1256">
        <v>1</v>
      </c>
      <c r="G7709" s="1246">
        <v>0</v>
      </c>
    </row>
    <row r="7710" spans="1:7" ht="14.15" customHeight="1">
      <c r="A7710" s="1119" t="s">
        <v>1942</v>
      </c>
      <c r="B7710" s="1118" t="s">
        <v>3523</v>
      </c>
      <c r="C7710" s="1117" t="s">
        <v>5531</v>
      </c>
      <c r="D7710" s="1116" t="s">
        <v>5559</v>
      </c>
      <c r="E7710" s="1356">
        <v>0</v>
      </c>
      <c r="F7710" s="1256">
        <v>1</v>
      </c>
      <c r="G7710" s="1246">
        <v>0</v>
      </c>
    </row>
    <row r="7711" spans="1:7" ht="14.15" customHeight="1">
      <c r="A7711" s="1119" t="s">
        <v>1942</v>
      </c>
      <c r="B7711" s="1118" t="s">
        <v>3523</v>
      </c>
      <c r="C7711" s="1117" t="s">
        <v>6664</v>
      </c>
      <c r="D7711" s="1116" t="s">
        <v>6665</v>
      </c>
      <c r="E7711" s="1356">
        <v>1E-3</v>
      </c>
      <c r="F7711" s="1256">
        <v>1</v>
      </c>
      <c r="G7711" s="1246">
        <v>1E-3</v>
      </c>
    </row>
    <row r="7712" spans="1:7" ht="14.15" customHeight="1">
      <c r="A7712" s="1119" t="s">
        <v>1942</v>
      </c>
      <c r="B7712" s="1118" t="s">
        <v>3523</v>
      </c>
      <c r="C7712" s="1117" t="s">
        <v>6660</v>
      </c>
      <c r="D7712" s="1116" t="s">
        <v>6661</v>
      </c>
      <c r="E7712" s="1356">
        <v>4.0000000000000002E-4</v>
      </c>
      <c r="F7712" s="1256">
        <v>1</v>
      </c>
      <c r="G7712" s="1246">
        <v>4.0000000000000002E-4</v>
      </c>
    </row>
    <row r="7713" spans="1:7" hidden="1">
      <c r="A7713" s="1119" t="s">
        <v>4645</v>
      </c>
      <c r="B7713" s="1118" t="s">
        <v>4764</v>
      </c>
      <c r="C7713" s="1117" t="s">
        <v>298</v>
      </c>
      <c r="D7713" s="1116" t="s">
        <v>2725</v>
      </c>
      <c r="E7713" s="1356">
        <v>1</v>
      </c>
      <c r="F7713" s="1256">
        <v>1</v>
      </c>
      <c r="G7713" s="1246">
        <v>1</v>
      </c>
    </row>
    <row r="7714" spans="1:7" hidden="1">
      <c r="A7714" s="1119" t="s">
        <v>4645</v>
      </c>
      <c r="B7714" s="1118" t="s">
        <v>4764</v>
      </c>
      <c r="C7714" s="1117" t="s">
        <v>3313</v>
      </c>
      <c r="D7714" s="1116" t="s">
        <v>1234</v>
      </c>
      <c r="E7714" s="1356">
        <v>1</v>
      </c>
      <c r="F7714" s="1256">
        <v>1</v>
      </c>
      <c r="G7714" s="1246">
        <v>1</v>
      </c>
    </row>
    <row r="7715" spans="1:7" hidden="1">
      <c r="A7715" s="1119" t="s">
        <v>4645</v>
      </c>
      <c r="B7715" s="1118" t="s">
        <v>4764</v>
      </c>
      <c r="C7715" s="1117" t="s">
        <v>569</v>
      </c>
      <c r="D7715" s="1116" t="s">
        <v>2993</v>
      </c>
      <c r="E7715" s="1356">
        <v>1</v>
      </c>
      <c r="F7715" s="1256">
        <v>1</v>
      </c>
      <c r="G7715" s="1246">
        <v>1</v>
      </c>
    </row>
    <row r="7716" spans="1:7" hidden="1">
      <c r="A7716" s="1119" t="s">
        <v>4645</v>
      </c>
      <c r="B7716" s="1118" t="s">
        <v>4764</v>
      </c>
      <c r="C7716" s="1117" t="s">
        <v>3140</v>
      </c>
      <c r="D7716" s="1116" t="s">
        <v>3141</v>
      </c>
      <c r="E7716" s="1356">
        <v>1</v>
      </c>
      <c r="F7716" s="1256">
        <v>1</v>
      </c>
      <c r="G7716" s="1246">
        <v>1</v>
      </c>
    </row>
    <row r="7717" spans="1:7" hidden="1">
      <c r="A7717" s="1119" t="s">
        <v>4645</v>
      </c>
      <c r="B7717" s="1118" t="s">
        <v>4764</v>
      </c>
      <c r="C7717" s="1117" t="s">
        <v>3142</v>
      </c>
      <c r="D7717" s="1116" t="s">
        <v>3143</v>
      </c>
      <c r="E7717" s="1356">
        <v>1</v>
      </c>
      <c r="F7717" s="1256">
        <v>1</v>
      </c>
      <c r="G7717" s="1246">
        <v>1</v>
      </c>
    </row>
    <row r="7718" spans="1:7" hidden="1">
      <c r="A7718" s="1119" t="s">
        <v>4645</v>
      </c>
      <c r="B7718" s="1118" t="s">
        <v>4764</v>
      </c>
      <c r="C7718" s="1117" t="s">
        <v>3144</v>
      </c>
      <c r="D7718" s="1116" t="s">
        <v>3145</v>
      </c>
      <c r="E7718" s="1356">
        <v>1</v>
      </c>
      <c r="F7718" s="1256">
        <v>1</v>
      </c>
      <c r="G7718" s="1246">
        <v>1</v>
      </c>
    </row>
    <row r="7719" spans="1:7" hidden="1">
      <c r="A7719" s="1119" t="s">
        <v>4645</v>
      </c>
      <c r="B7719" s="1118" t="s">
        <v>4764</v>
      </c>
      <c r="C7719" s="1117" t="s">
        <v>3293</v>
      </c>
      <c r="D7719" s="1116" t="s">
        <v>1033</v>
      </c>
      <c r="E7719" s="1356">
        <v>1</v>
      </c>
      <c r="F7719" s="1256">
        <v>1</v>
      </c>
      <c r="G7719" s="1246">
        <v>1</v>
      </c>
    </row>
    <row r="7720" spans="1:7" hidden="1">
      <c r="A7720" s="1119" t="s">
        <v>4645</v>
      </c>
      <c r="B7720" s="1118" t="s">
        <v>4764</v>
      </c>
      <c r="C7720" s="1117" t="s">
        <v>3467</v>
      </c>
      <c r="D7720" s="1116" t="s">
        <v>3279</v>
      </c>
      <c r="E7720" s="1356">
        <v>1</v>
      </c>
      <c r="F7720" s="1256">
        <v>1</v>
      </c>
      <c r="G7720" s="1246">
        <v>1</v>
      </c>
    </row>
    <row r="7721" spans="1:7" hidden="1">
      <c r="A7721" s="1119" t="s">
        <v>4645</v>
      </c>
      <c r="B7721" s="1118" t="s">
        <v>4764</v>
      </c>
      <c r="C7721" s="1117" t="s">
        <v>3138</v>
      </c>
      <c r="D7721" s="1116" t="s">
        <v>4738</v>
      </c>
      <c r="E7721" s="1356">
        <v>1</v>
      </c>
      <c r="F7721" s="1256">
        <v>1</v>
      </c>
      <c r="G7721" s="1246">
        <v>1</v>
      </c>
    </row>
    <row r="7722" spans="1:7" hidden="1">
      <c r="A7722" s="1119" t="s">
        <v>4645</v>
      </c>
      <c r="B7722" s="1118" t="s">
        <v>4764</v>
      </c>
      <c r="C7722" s="1117" t="s">
        <v>3326</v>
      </c>
      <c r="D7722" s="1116" t="s">
        <v>823</v>
      </c>
      <c r="E7722" s="1356">
        <v>1</v>
      </c>
      <c r="F7722" s="1256">
        <v>1</v>
      </c>
      <c r="G7722" s="1246">
        <v>1</v>
      </c>
    </row>
    <row r="7723" spans="1:7" hidden="1">
      <c r="A7723" s="1119" t="s">
        <v>4645</v>
      </c>
      <c r="B7723" s="1118" t="s">
        <v>4764</v>
      </c>
      <c r="C7723" s="1117" t="s">
        <v>4432</v>
      </c>
      <c r="D7723" s="1116" t="s">
        <v>1792</v>
      </c>
      <c r="E7723" s="1356">
        <v>1E-4</v>
      </c>
      <c r="F7723" s="1256">
        <v>1</v>
      </c>
      <c r="G7723" s="1246">
        <v>1E-4</v>
      </c>
    </row>
    <row r="7724" spans="1:7" hidden="1">
      <c r="A7724" s="1119" t="s">
        <v>4645</v>
      </c>
      <c r="B7724" s="1118" t="s">
        <v>4764</v>
      </c>
      <c r="C7724" s="1117" t="s">
        <v>5417</v>
      </c>
      <c r="D7724" s="1116" t="s">
        <v>3885</v>
      </c>
      <c r="E7724" s="1356">
        <v>2.9999999999999997E-4</v>
      </c>
      <c r="F7724" s="1256">
        <v>1</v>
      </c>
      <c r="G7724" s="1246">
        <v>2.9999999999999997E-4</v>
      </c>
    </row>
    <row r="7725" spans="1:7" hidden="1">
      <c r="A7725" s="1119" t="s">
        <v>4645</v>
      </c>
      <c r="B7725" s="1118" t="s">
        <v>4764</v>
      </c>
      <c r="C7725" s="1117" t="s">
        <v>5419</v>
      </c>
      <c r="D7725" s="1116" t="s">
        <v>3704</v>
      </c>
      <c r="E7725" s="1356">
        <v>1E-3</v>
      </c>
      <c r="F7725" s="1256">
        <v>1</v>
      </c>
      <c r="G7725" s="1246">
        <v>1E-3</v>
      </c>
    </row>
    <row r="7726" spans="1:7" hidden="1">
      <c r="A7726" s="1119" t="s">
        <v>4645</v>
      </c>
      <c r="B7726" s="1118" t="s">
        <v>4764</v>
      </c>
      <c r="C7726" s="1117" t="s">
        <v>869</v>
      </c>
      <c r="D7726" s="1116" t="s">
        <v>1793</v>
      </c>
      <c r="E7726" s="1356">
        <v>1E-4</v>
      </c>
      <c r="F7726" s="1256">
        <v>1</v>
      </c>
      <c r="G7726" s="1246">
        <v>1E-4</v>
      </c>
    </row>
    <row r="7727" spans="1:7" hidden="1">
      <c r="A7727" s="1119" t="s">
        <v>4645</v>
      </c>
      <c r="B7727" s="1118" t="s">
        <v>4764</v>
      </c>
      <c r="C7727" s="1117" t="s">
        <v>3613</v>
      </c>
      <c r="D7727" s="1116" t="s">
        <v>3525</v>
      </c>
      <c r="E7727" s="1356">
        <v>2.9999999999999997E-4</v>
      </c>
      <c r="F7727" s="1256">
        <v>1</v>
      </c>
      <c r="G7727" s="1246">
        <v>2.9999999999999997E-4</v>
      </c>
    </row>
    <row r="7728" spans="1:7" hidden="1">
      <c r="A7728" s="1119" t="s">
        <v>4645</v>
      </c>
      <c r="B7728" s="1118" t="s">
        <v>4764</v>
      </c>
      <c r="C7728" s="1117" t="s">
        <v>1342</v>
      </c>
      <c r="D7728" s="1116" t="s">
        <v>1540</v>
      </c>
      <c r="E7728" s="1356">
        <v>2.2100000000000002E-2</v>
      </c>
      <c r="F7728" s="1256">
        <v>1</v>
      </c>
      <c r="G7728" s="1246">
        <v>2.2100000000000002E-2</v>
      </c>
    </row>
    <row r="7729" spans="1:7" hidden="1">
      <c r="A7729" s="1119" t="s">
        <v>4645</v>
      </c>
      <c r="B7729" s="1118" t="s">
        <v>4764</v>
      </c>
      <c r="C7729" s="1117" t="s">
        <v>870</v>
      </c>
      <c r="D7729" s="1116" t="s">
        <v>871</v>
      </c>
      <c r="E7729" s="1356">
        <v>1E-4</v>
      </c>
      <c r="F7729" s="1256">
        <v>1</v>
      </c>
      <c r="G7729" s="1246">
        <v>1E-4</v>
      </c>
    </row>
    <row r="7730" spans="1:7" hidden="1">
      <c r="A7730" s="1119" t="s">
        <v>4645</v>
      </c>
      <c r="B7730" s="1118" t="s">
        <v>4764</v>
      </c>
      <c r="C7730" s="1117" t="s">
        <v>8059</v>
      </c>
      <c r="D7730" s="1116" t="s">
        <v>8288</v>
      </c>
      <c r="E7730" s="1356">
        <v>1.1000000000000001E-3</v>
      </c>
      <c r="F7730" s="1256">
        <v>1</v>
      </c>
      <c r="G7730" s="1246">
        <v>1.1000000000000001E-3</v>
      </c>
    </row>
    <row r="7731" spans="1:7" hidden="1">
      <c r="A7731" s="1119" t="s">
        <v>4645</v>
      </c>
      <c r="B7731" s="1118" t="s">
        <v>4764</v>
      </c>
      <c r="C7731" s="1117" t="s">
        <v>4019</v>
      </c>
      <c r="D7731" s="1116" t="s">
        <v>2401</v>
      </c>
      <c r="E7731" s="1356">
        <v>2.3E-3</v>
      </c>
      <c r="F7731" s="1256">
        <v>1</v>
      </c>
      <c r="G7731" s="1246">
        <v>2.3E-3</v>
      </c>
    </row>
    <row r="7732" spans="1:7" hidden="1">
      <c r="A7732" s="1119" t="s">
        <v>4645</v>
      </c>
      <c r="B7732" s="1118" t="s">
        <v>4764</v>
      </c>
      <c r="C7732" s="1117" t="s">
        <v>294</v>
      </c>
      <c r="D7732" s="1116" t="s">
        <v>5556</v>
      </c>
      <c r="E7732" s="1356">
        <v>0.2</v>
      </c>
      <c r="F7732" s="1256">
        <v>1</v>
      </c>
      <c r="G7732" s="1246">
        <v>0.2</v>
      </c>
    </row>
    <row r="7733" spans="1:7" hidden="1">
      <c r="A7733" s="1199" t="s">
        <v>4645</v>
      </c>
      <c r="B7733" s="1200" t="s">
        <v>4764</v>
      </c>
      <c r="C7733" s="1201" t="s">
        <v>9384</v>
      </c>
      <c r="D7733" s="1202" t="s">
        <v>9450</v>
      </c>
      <c r="E7733" s="1357">
        <v>3.8E-3</v>
      </c>
      <c r="F7733" s="1256">
        <v>1</v>
      </c>
      <c r="G7733" s="1246">
        <v>3.8E-3</v>
      </c>
    </row>
    <row r="7734" spans="1:7" hidden="1">
      <c r="A7734" s="1119" t="s">
        <v>4645</v>
      </c>
      <c r="B7734" s="1118" t="s">
        <v>4764</v>
      </c>
      <c r="C7734" s="1117" t="s">
        <v>943</v>
      </c>
      <c r="D7734" s="1116" t="s">
        <v>1224</v>
      </c>
      <c r="E7734" s="1356">
        <v>4.4999999999999998E-2</v>
      </c>
      <c r="F7734" s="1256">
        <v>1</v>
      </c>
      <c r="G7734" s="1246">
        <v>4.4999999999999998E-2</v>
      </c>
    </row>
    <row r="7735" spans="1:7" hidden="1">
      <c r="A7735" s="1119" t="s">
        <v>4645</v>
      </c>
      <c r="B7735" s="1118" t="s">
        <v>4764</v>
      </c>
      <c r="C7735" s="1117" t="s">
        <v>5529</v>
      </c>
      <c r="D7735" s="1116" t="s">
        <v>5557</v>
      </c>
      <c r="E7735" s="1356">
        <v>0.105</v>
      </c>
      <c r="F7735" s="1256">
        <v>1</v>
      </c>
      <c r="G7735" s="1246">
        <v>0.105</v>
      </c>
    </row>
    <row r="7736" spans="1:7" hidden="1">
      <c r="A7736" s="1119" t="s">
        <v>4645</v>
      </c>
      <c r="B7736" s="1118" t="s">
        <v>4764</v>
      </c>
      <c r="C7736" s="1117" t="s">
        <v>1693</v>
      </c>
      <c r="D7736" s="1116" t="s">
        <v>2415</v>
      </c>
      <c r="E7736" s="1356">
        <v>0.88</v>
      </c>
      <c r="F7736" s="1256">
        <v>1</v>
      </c>
      <c r="G7736" s="1246">
        <v>0.88</v>
      </c>
    </row>
    <row r="7737" spans="1:7" hidden="1">
      <c r="A7737" s="1119" t="s">
        <v>4645</v>
      </c>
      <c r="B7737" s="1118" t="s">
        <v>4764</v>
      </c>
      <c r="C7737" s="1117" t="s">
        <v>3780</v>
      </c>
      <c r="D7737" s="1116" t="s">
        <v>5558</v>
      </c>
      <c r="E7737" s="1356">
        <v>0.255</v>
      </c>
      <c r="F7737" s="1256">
        <v>1</v>
      </c>
      <c r="G7737" s="1246">
        <v>0.255</v>
      </c>
    </row>
    <row r="7738" spans="1:7" hidden="1">
      <c r="A7738" s="1119" t="s">
        <v>4645</v>
      </c>
      <c r="B7738" s="1118" t="s">
        <v>4764</v>
      </c>
      <c r="C7738" s="1117" t="s">
        <v>5673</v>
      </c>
      <c r="D7738" s="1116" t="s">
        <v>5675</v>
      </c>
      <c r="E7738" s="1356">
        <v>0</v>
      </c>
      <c r="F7738" s="1256">
        <v>1</v>
      </c>
      <c r="G7738" s="1246">
        <v>0</v>
      </c>
    </row>
    <row r="7739" spans="1:7" hidden="1">
      <c r="A7739" s="1119" t="s">
        <v>4645</v>
      </c>
      <c r="B7739" s="1118" t="s">
        <v>4764</v>
      </c>
      <c r="C7739" s="1117" t="s">
        <v>5531</v>
      </c>
      <c r="D7739" s="1116" t="s">
        <v>5559</v>
      </c>
      <c r="E7739" s="1356">
        <v>0</v>
      </c>
      <c r="F7739" s="1256">
        <v>1</v>
      </c>
      <c r="G7739" s="1246">
        <v>0</v>
      </c>
    </row>
    <row r="7740" spans="1:7" hidden="1">
      <c r="A7740" s="1119" t="s">
        <v>4645</v>
      </c>
      <c r="B7740" s="1118" t="s">
        <v>4764</v>
      </c>
      <c r="C7740" s="1117" t="s">
        <v>6664</v>
      </c>
      <c r="D7740" s="1116" t="s">
        <v>6665</v>
      </c>
      <c r="E7740" s="1356">
        <v>1E-3</v>
      </c>
      <c r="F7740" s="1256">
        <v>1</v>
      </c>
      <c r="G7740" s="1246">
        <v>1E-3</v>
      </c>
    </row>
    <row r="7741" spans="1:7" hidden="1">
      <c r="A7741" s="1119" t="s">
        <v>4645</v>
      </c>
      <c r="B7741" s="1118" t="s">
        <v>4764</v>
      </c>
      <c r="C7741" s="1117" t="s">
        <v>6660</v>
      </c>
      <c r="D7741" s="1116" t="s">
        <v>6661</v>
      </c>
      <c r="E7741" s="1356">
        <v>4.0000000000000002E-4</v>
      </c>
      <c r="F7741" s="1256">
        <v>1</v>
      </c>
      <c r="G7741" s="1246">
        <v>4.0000000000000002E-4</v>
      </c>
    </row>
    <row r="7742" spans="1:7" hidden="1">
      <c r="A7742" s="1119" t="s">
        <v>1281</v>
      </c>
      <c r="B7742" s="1118" t="s">
        <v>4950</v>
      </c>
      <c r="C7742" s="1117" t="s">
        <v>298</v>
      </c>
      <c r="D7742" s="1116" t="s">
        <v>2725</v>
      </c>
      <c r="E7742" s="1356">
        <v>1</v>
      </c>
      <c r="F7742" s="1256">
        <v>1</v>
      </c>
      <c r="G7742" s="1246">
        <v>1</v>
      </c>
    </row>
    <row r="7743" spans="1:7" hidden="1">
      <c r="A7743" s="1119" t="s">
        <v>1281</v>
      </c>
      <c r="B7743" s="1118" t="s">
        <v>4950</v>
      </c>
      <c r="C7743" s="1117" t="s">
        <v>3140</v>
      </c>
      <c r="D7743" s="1116" t="s">
        <v>3141</v>
      </c>
      <c r="E7743" s="1356">
        <v>1</v>
      </c>
      <c r="F7743" s="1256">
        <v>1</v>
      </c>
      <c r="G7743" s="1246">
        <v>1</v>
      </c>
    </row>
    <row r="7744" spans="1:7" hidden="1">
      <c r="A7744" s="1119" t="s">
        <v>1281</v>
      </c>
      <c r="B7744" s="1118" t="s">
        <v>4950</v>
      </c>
      <c r="C7744" s="1117" t="s">
        <v>3142</v>
      </c>
      <c r="D7744" s="1116" t="s">
        <v>3143</v>
      </c>
      <c r="E7744" s="1356">
        <v>1</v>
      </c>
      <c r="F7744" s="1256">
        <v>1</v>
      </c>
      <c r="G7744" s="1246">
        <v>1</v>
      </c>
    </row>
    <row r="7745" spans="1:7" ht="14.15" customHeight="1">
      <c r="A7745" s="1119" t="s">
        <v>1281</v>
      </c>
      <c r="B7745" s="1118" t="s">
        <v>4950</v>
      </c>
      <c r="C7745" s="1117" t="s">
        <v>3144</v>
      </c>
      <c r="D7745" s="1116" t="s">
        <v>3145</v>
      </c>
      <c r="E7745" s="1356">
        <v>1</v>
      </c>
      <c r="F7745" s="1256">
        <v>1</v>
      </c>
      <c r="G7745" s="1246">
        <v>1</v>
      </c>
    </row>
    <row r="7746" spans="1:7" ht="14.15" customHeight="1">
      <c r="A7746" s="1119" t="s">
        <v>1281</v>
      </c>
      <c r="B7746" s="1118" t="s">
        <v>4950</v>
      </c>
      <c r="C7746" s="1117" t="s">
        <v>3293</v>
      </c>
      <c r="D7746" s="1116" t="s">
        <v>1033</v>
      </c>
      <c r="E7746" s="1356">
        <v>1</v>
      </c>
      <c r="F7746" s="1256">
        <v>1</v>
      </c>
      <c r="G7746" s="1246">
        <v>1</v>
      </c>
    </row>
    <row r="7747" spans="1:7" ht="14.15" customHeight="1">
      <c r="A7747" s="1119" t="s">
        <v>1281</v>
      </c>
      <c r="B7747" s="1118" t="s">
        <v>4950</v>
      </c>
      <c r="C7747" s="1117" t="s">
        <v>3467</v>
      </c>
      <c r="D7747" s="1116" t="s">
        <v>3279</v>
      </c>
      <c r="E7747" s="1356">
        <v>1</v>
      </c>
      <c r="F7747" s="1256">
        <v>1</v>
      </c>
      <c r="G7747" s="1246">
        <v>1</v>
      </c>
    </row>
    <row r="7748" spans="1:7" ht="14.15" customHeight="1">
      <c r="A7748" s="1119" t="s">
        <v>1281</v>
      </c>
      <c r="B7748" s="1118" t="s">
        <v>4950</v>
      </c>
      <c r="C7748" s="1117" t="s">
        <v>572</v>
      </c>
      <c r="D7748" s="1116" t="s">
        <v>4643</v>
      </c>
      <c r="E7748" s="1356">
        <v>1</v>
      </c>
      <c r="F7748" s="1256">
        <v>1</v>
      </c>
      <c r="G7748" s="1246">
        <v>1</v>
      </c>
    </row>
    <row r="7749" spans="1:7" ht="14.15" customHeight="1">
      <c r="A7749" s="1119" t="s">
        <v>1281</v>
      </c>
      <c r="B7749" s="1118" t="s">
        <v>4950</v>
      </c>
      <c r="C7749" s="1117" t="s">
        <v>3138</v>
      </c>
      <c r="D7749" s="1116" t="s">
        <v>4738</v>
      </c>
      <c r="E7749" s="1356">
        <v>1</v>
      </c>
      <c r="F7749" s="1256">
        <v>1</v>
      </c>
      <c r="G7749" s="1246">
        <v>1</v>
      </c>
    </row>
    <row r="7750" spans="1:7" ht="14.15" customHeight="1">
      <c r="A7750" s="1119" t="s">
        <v>1281</v>
      </c>
      <c r="B7750" s="1118" t="s">
        <v>4950</v>
      </c>
      <c r="C7750" s="1117" t="s">
        <v>3326</v>
      </c>
      <c r="D7750" s="1116" t="s">
        <v>823</v>
      </c>
      <c r="E7750" s="1356">
        <v>1</v>
      </c>
      <c r="F7750" s="1256">
        <v>1</v>
      </c>
      <c r="G7750" s="1246">
        <v>1</v>
      </c>
    </row>
    <row r="7751" spans="1:7" ht="14.15" customHeight="1">
      <c r="A7751" s="1119" t="s">
        <v>1281</v>
      </c>
      <c r="B7751" s="1118" t="s">
        <v>4950</v>
      </c>
      <c r="C7751" s="1117" t="s">
        <v>4432</v>
      </c>
      <c r="D7751" s="1116" t="s">
        <v>1792</v>
      </c>
      <c r="E7751" s="1356">
        <v>1E-4</v>
      </c>
      <c r="F7751" s="1256">
        <v>1</v>
      </c>
      <c r="G7751" s="1246">
        <v>1E-4</v>
      </c>
    </row>
    <row r="7752" spans="1:7" ht="14.15" customHeight="1">
      <c r="A7752" s="1119" t="s">
        <v>1281</v>
      </c>
      <c r="B7752" s="1118" t="s">
        <v>4950</v>
      </c>
      <c r="C7752" s="1117" t="s">
        <v>5417</v>
      </c>
      <c r="D7752" s="1116" t="s">
        <v>3885</v>
      </c>
      <c r="E7752" s="1356">
        <v>2.9999999999999997E-4</v>
      </c>
      <c r="F7752" s="1256">
        <v>1</v>
      </c>
      <c r="G7752" s="1246">
        <v>2.9999999999999997E-4</v>
      </c>
    </row>
    <row r="7753" spans="1:7" ht="14.15" customHeight="1">
      <c r="A7753" s="1119" t="s">
        <v>1281</v>
      </c>
      <c r="B7753" s="1118" t="s">
        <v>4950</v>
      </c>
      <c r="C7753" s="1117" t="s">
        <v>5419</v>
      </c>
      <c r="D7753" s="1116" t="s">
        <v>3704</v>
      </c>
      <c r="E7753" s="1356">
        <v>1E-3</v>
      </c>
      <c r="F7753" s="1256">
        <v>1</v>
      </c>
      <c r="G7753" s="1246">
        <v>1E-3</v>
      </c>
    </row>
    <row r="7754" spans="1:7" ht="14.15" customHeight="1">
      <c r="A7754" s="1119" t="s">
        <v>1281</v>
      </c>
      <c r="B7754" s="1118" t="s">
        <v>4950</v>
      </c>
      <c r="C7754" s="1117" t="s">
        <v>869</v>
      </c>
      <c r="D7754" s="1116" t="s">
        <v>1793</v>
      </c>
      <c r="E7754" s="1356">
        <v>1E-4</v>
      </c>
      <c r="F7754" s="1256">
        <v>1</v>
      </c>
      <c r="G7754" s="1246">
        <v>1E-4</v>
      </c>
    </row>
    <row r="7755" spans="1:7" ht="14.15" customHeight="1">
      <c r="A7755" s="1119" t="s">
        <v>1281</v>
      </c>
      <c r="B7755" s="1118" t="s">
        <v>4950</v>
      </c>
      <c r="C7755" s="1117" t="s">
        <v>3613</v>
      </c>
      <c r="D7755" s="1116" t="s">
        <v>3525</v>
      </c>
      <c r="E7755" s="1356">
        <v>2.9999999999999997E-4</v>
      </c>
      <c r="F7755" s="1256">
        <v>1</v>
      </c>
      <c r="G7755" s="1246">
        <v>2.9999999999999997E-4</v>
      </c>
    </row>
    <row r="7756" spans="1:7" ht="14.15" customHeight="1">
      <c r="A7756" s="1119" t="s">
        <v>1281</v>
      </c>
      <c r="B7756" s="1118" t="s">
        <v>4950</v>
      </c>
      <c r="C7756" s="1117" t="s">
        <v>1342</v>
      </c>
      <c r="D7756" s="1116" t="s">
        <v>1540</v>
      </c>
      <c r="E7756" s="1356">
        <v>1.5800000000000002E-2</v>
      </c>
      <c r="F7756" s="1256">
        <v>1</v>
      </c>
      <c r="G7756" s="1246">
        <v>1.5800000000000002E-2</v>
      </c>
    </row>
    <row r="7757" spans="1:7" ht="14.15" customHeight="1">
      <c r="A7757" s="1119" t="s">
        <v>1281</v>
      </c>
      <c r="B7757" s="1118" t="s">
        <v>4950</v>
      </c>
      <c r="C7757" s="1117" t="s">
        <v>870</v>
      </c>
      <c r="D7757" s="1116" t="s">
        <v>871</v>
      </c>
      <c r="E7757" s="1356">
        <v>1E-4</v>
      </c>
      <c r="F7757" s="1256">
        <v>1</v>
      </c>
      <c r="G7757" s="1246">
        <v>1E-4</v>
      </c>
    </row>
    <row r="7758" spans="1:7" ht="14.15" customHeight="1">
      <c r="A7758" s="1119" t="s">
        <v>1281</v>
      </c>
      <c r="B7758" s="1118" t="s">
        <v>4950</v>
      </c>
      <c r="C7758" s="1117" t="s">
        <v>8059</v>
      </c>
      <c r="D7758" s="1116" t="s">
        <v>8288</v>
      </c>
      <c r="E7758" s="1356">
        <v>1.1000000000000001E-3</v>
      </c>
      <c r="F7758" s="1256">
        <v>1</v>
      </c>
      <c r="G7758" s="1246">
        <v>1.1000000000000001E-3</v>
      </c>
    </row>
    <row r="7759" spans="1:7" ht="14.15" customHeight="1">
      <c r="A7759" s="1119" t="s">
        <v>1281</v>
      </c>
      <c r="B7759" s="1118" t="s">
        <v>4950</v>
      </c>
      <c r="C7759" s="1117" t="s">
        <v>4019</v>
      </c>
      <c r="D7759" s="1116" t="s">
        <v>2401</v>
      </c>
      <c r="E7759" s="1356">
        <v>2.3E-3</v>
      </c>
      <c r="F7759" s="1256">
        <v>1</v>
      </c>
      <c r="G7759" s="1246">
        <v>2.3E-3</v>
      </c>
    </row>
    <row r="7760" spans="1:7" ht="14.15" customHeight="1">
      <c r="A7760" s="1119" t="s">
        <v>1281</v>
      </c>
      <c r="B7760" s="1118" t="s">
        <v>4950</v>
      </c>
      <c r="C7760" s="1117" t="s">
        <v>294</v>
      </c>
      <c r="D7760" s="1116" t="s">
        <v>5556</v>
      </c>
      <c r="E7760" s="1356">
        <v>0.2</v>
      </c>
      <c r="F7760" s="1256">
        <v>1</v>
      </c>
      <c r="G7760" s="1246">
        <v>0.2</v>
      </c>
    </row>
    <row r="7761" spans="1:7" hidden="1">
      <c r="A7761" s="1199" t="s">
        <v>1281</v>
      </c>
      <c r="B7761" s="1200" t="s">
        <v>4950</v>
      </c>
      <c r="C7761" s="1201" t="s">
        <v>9384</v>
      </c>
      <c r="D7761" s="1202" t="s">
        <v>9450</v>
      </c>
      <c r="E7761" s="1357">
        <v>3.8E-3</v>
      </c>
      <c r="F7761" s="1256">
        <v>1</v>
      </c>
      <c r="G7761" s="1246">
        <v>3.8E-3</v>
      </c>
    </row>
    <row r="7762" spans="1:7" hidden="1">
      <c r="A7762" s="1119" t="s">
        <v>1281</v>
      </c>
      <c r="B7762" s="1118" t="s">
        <v>4950</v>
      </c>
      <c r="C7762" s="1117" t="s">
        <v>943</v>
      </c>
      <c r="D7762" s="1116" t="s">
        <v>1224</v>
      </c>
      <c r="E7762" s="1356">
        <v>4.4999999999999998E-2</v>
      </c>
      <c r="F7762" s="1256">
        <v>1</v>
      </c>
      <c r="G7762" s="1246">
        <v>4.4999999999999998E-2</v>
      </c>
    </row>
    <row r="7763" spans="1:7" hidden="1">
      <c r="A7763" s="1119" t="s">
        <v>1281</v>
      </c>
      <c r="B7763" s="1118" t="s">
        <v>4950</v>
      </c>
      <c r="C7763" s="1117" t="s">
        <v>5529</v>
      </c>
      <c r="D7763" s="1116" t="s">
        <v>5557</v>
      </c>
      <c r="E7763" s="1356">
        <v>0.105</v>
      </c>
      <c r="F7763" s="1256">
        <v>1</v>
      </c>
      <c r="G7763" s="1246">
        <v>0.105</v>
      </c>
    </row>
    <row r="7764" spans="1:7" hidden="1">
      <c r="A7764" s="1119" t="s">
        <v>1281</v>
      </c>
      <c r="B7764" s="1118" t="s">
        <v>4950</v>
      </c>
      <c r="C7764" s="1117" t="s">
        <v>1693</v>
      </c>
      <c r="D7764" s="1116" t="s">
        <v>2415</v>
      </c>
      <c r="E7764" s="1356">
        <v>0.88</v>
      </c>
      <c r="F7764" s="1256">
        <v>1</v>
      </c>
      <c r="G7764" s="1246">
        <v>0.88</v>
      </c>
    </row>
    <row r="7765" spans="1:7" hidden="1">
      <c r="A7765" s="1119" t="s">
        <v>1281</v>
      </c>
      <c r="B7765" s="1118" t="s">
        <v>4950</v>
      </c>
      <c r="C7765" s="1117" t="s">
        <v>3780</v>
      </c>
      <c r="D7765" s="1116" t="s">
        <v>5558</v>
      </c>
      <c r="E7765" s="1356">
        <v>0.255</v>
      </c>
      <c r="F7765" s="1256">
        <v>1</v>
      </c>
      <c r="G7765" s="1246">
        <v>0.255</v>
      </c>
    </row>
    <row r="7766" spans="1:7" hidden="1">
      <c r="A7766" s="1119" t="s">
        <v>1281</v>
      </c>
      <c r="B7766" s="1118" t="s">
        <v>4950</v>
      </c>
      <c r="C7766" s="1117" t="s">
        <v>5673</v>
      </c>
      <c r="D7766" s="1116" t="s">
        <v>5675</v>
      </c>
      <c r="E7766" s="1356">
        <v>0</v>
      </c>
      <c r="F7766" s="1256">
        <v>1</v>
      </c>
      <c r="G7766" s="1246">
        <v>0</v>
      </c>
    </row>
    <row r="7767" spans="1:7" hidden="1">
      <c r="A7767" s="1119" t="s">
        <v>1281</v>
      </c>
      <c r="B7767" s="1118" t="s">
        <v>4950</v>
      </c>
      <c r="C7767" s="1117" t="s">
        <v>5531</v>
      </c>
      <c r="D7767" s="1116" t="s">
        <v>5559</v>
      </c>
      <c r="E7767" s="1356">
        <v>0</v>
      </c>
      <c r="F7767" s="1256">
        <v>1</v>
      </c>
      <c r="G7767" s="1246">
        <v>0</v>
      </c>
    </row>
    <row r="7768" spans="1:7" hidden="1">
      <c r="A7768" s="1119" t="s">
        <v>1281</v>
      </c>
      <c r="B7768" s="1118" t="s">
        <v>4950</v>
      </c>
      <c r="C7768" s="1117" t="s">
        <v>6664</v>
      </c>
      <c r="D7768" s="1116" t="s">
        <v>6665</v>
      </c>
      <c r="E7768" s="1356">
        <v>1E-3</v>
      </c>
      <c r="F7768" s="1256">
        <v>1</v>
      </c>
      <c r="G7768" s="1246">
        <v>1E-3</v>
      </c>
    </row>
    <row r="7769" spans="1:7" hidden="1">
      <c r="A7769" s="1119" t="s">
        <v>1281</v>
      </c>
      <c r="B7769" s="1118" t="s">
        <v>4950</v>
      </c>
      <c r="C7769" s="1117" t="s">
        <v>6660</v>
      </c>
      <c r="D7769" s="1116" t="s">
        <v>6661</v>
      </c>
      <c r="E7769" s="1356">
        <v>1.1000000000000001E-3</v>
      </c>
      <c r="F7769" s="1256">
        <v>1</v>
      </c>
      <c r="G7769" s="1246">
        <v>1.1000000000000001E-3</v>
      </c>
    </row>
    <row r="7770" spans="1:7" hidden="1">
      <c r="A7770" s="1119" t="s">
        <v>4560</v>
      </c>
      <c r="B7770" s="1118" t="s">
        <v>1556</v>
      </c>
      <c r="C7770" s="1117" t="s">
        <v>3472</v>
      </c>
      <c r="D7770" s="1116" t="s">
        <v>2518</v>
      </c>
      <c r="E7770" s="1356">
        <v>1</v>
      </c>
      <c r="F7770" s="1256">
        <v>1</v>
      </c>
      <c r="G7770" s="1246">
        <v>1</v>
      </c>
    </row>
    <row r="7771" spans="1:7" hidden="1">
      <c r="A7771" s="1119" t="s">
        <v>4560</v>
      </c>
      <c r="B7771" s="1118" t="s">
        <v>1556</v>
      </c>
      <c r="C7771" s="1117" t="s">
        <v>397</v>
      </c>
      <c r="D7771" s="1116" t="s">
        <v>1977</v>
      </c>
      <c r="E7771" s="1356">
        <v>1</v>
      </c>
      <c r="F7771" s="1256">
        <v>1</v>
      </c>
      <c r="G7771" s="1246">
        <v>1</v>
      </c>
    </row>
    <row r="7772" spans="1:7" hidden="1">
      <c r="A7772" s="1119" t="s">
        <v>4560</v>
      </c>
      <c r="B7772" s="1118" t="s">
        <v>1556</v>
      </c>
      <c r="C7772" s="1117" t="s">
        <v>4276</v>
      </c>
      <c r="D7772" s="1116" t="s">
        <v>1063</v>
      </c>
      <c r="E7772" s="1356">
        <v>1</v>
      </c>
      <c r="F7772" s="1256">
        <v>1</v>
      </c>
      <c r="G7772" s="1246">
        <v>1</v>
      </c>
    </row>
    <row r="7773" spans="1:7" hidden="1">
      <c r="A7773" s="1119" t="s">
        <v>4560</v>
      </c>
      <c r="B7773" s="1118" t="s">
        <v>1556</v>
      </c>
      <c r="C7773" s="1117" t="s">
        <v>4550</v>
      </c>
      <c r="D7773" s="1116" t="s">
        <v>1423</v>
      </c>
      <c r="E7773" s="1356">
        <v>1</v>
      </c>
      <c r="F7773" s="1256">
        <v>1</v>
      </c>
      <c r="G7773" s="1246">
        <v>1</v>
      </c>
    </row>
    <row r="7774" spans="1:7" hidden="1">
      <c r="A7774" s="1119" t="s">
        <v>4560</v>
      </c>
      <c r="B7774" s="1118" t="s">
        <v>1556</v>
      </c>
      <c r="C7774" s="1117" t="s">
        <v>3474</v>
      </c>
      <c r="D7774" s="1116" t="s">
        <v>233</v>
      </c>
      <c r="E7774" s="1356">
        <v>1</v>
      </c>
      <c r="F7774" s="1256">
        <v>1</v>
      </c>
      <c r="G7774" s="1246">
        <v>1</v>
      </c>
    </row>
    <row r="7775" spans="1:7" hidden="1">
      <c r="A7775" s="1119" t="s">
        <v>4560</v>
      </c>
      <c r="B7775" s="1118" t="s">
        <v>1556</v>
      </c>
      <c r="C7775" s="1117" t="s">
        <v>586</v>
      </c>
      <c r="D7775" s="1116" t="s">
        <v>1223</v>
      </c>
      <c r="E7775" s="1356">
        <v>1</v>
      </c>
      <c r="F7775" s="1256">
        <v>1</v>
      </c>
      <c r="G7775" s="1246">
        <v>1</v>
      </c>
    </row>
    <row r="7776" spans="1:7" hidden="1">
      <c r="A7776" s="1119" t="s">
        <v>4560</v>
      </c>
      <c r="B7776" s="1118" t="s">
        <v>1556</v>
      </c>
      <c r="C7776" s="1117" t="s">
        <v>5777</v>
      </c>
      <c r="D7776" s="1116" t="s">
        <v>6210</v>
      </c>
      <c r="E7776" s="1356">
        <v>1</v>
      </c>
      <c r="F7776" s="1256">
        <v>1</v>
      </c>
      <c r="G7776" s="1246">
        <v>1</v>
      </c>
    </row>
    <row r="7777" spans="1:7" hidden="1">
      <c r="A7777" s="1119" t="s">
        <v>4560</v>
      </c>
      <c r="B7777" s="1118" t="s">
        <v>1556</v>
      </c>
      <c r="C7777" s="1117" t="s">
        <v>4432</v>
      </c>
      <c r="D7777" s="1116" t="s">
        <v>1792</v>
      </c>
      <c r="E7777" s="1356">
        <v>2.0000000000000001E-4</v>
      </c>
      <c r="F7777" s="1256">
        <v>1</v>
      </c>
      <c r="G7777" s="1246">
        <v>2.0000000000000001E-4</v>
      </c>
    </row>
    <row r="7778" spans="1:7" hidden="1">
      <c r="A7778" s="1119" t="s">
        <v>4560</v>
      </c>
      <c r="B7778" s="1118" t="s">
        <v>1556</v>
      </c>
      <c r="C7778" s="1117" t="s">
        <v>5417</v>
      </c>
      <c r="D7778" s="1116" t="s">
        <v>3885</v>
      </c>
      <c r="E7778" s="1356">
        <v>5.0000000000000001E-4</v>
      </c>
      <c r="F7778" s="1256">
        <v>1</v>
      </c>
      <c r="G7778" s="1246">
        <v>5.0000000000000001E-4</v>
      </c>
    </row>
    <row r="7779" spans="1:7" hidden="1">
      <c r="A7779" s="1119" t="s">
        <v>4560</v>
      </c>
      <c r="B7779" s="1118" t="s">
        <v>1556</v>
      </c>
      <c r="C7779" s="1117" t="s">
        <v>5419</v>
      </c>
      <c r="D7779" s="1116" t="s">
        <v>3704</v>
      </c>
      <c r="E7779" s="1356">
        <v>2E-3</v>
      </c>
      <c r="F7779" s="1256">
        <v>1</v>
      </c>
      <c r="G7779" s="1246">
        <v>2E-3</v>
      </c>
    </row>
    <row r="7780" spans="1:7" hidden="1">
      <c r="A7780" s="1119" t="s">
        <v>4560</v>
      </c>
      <c r="B7780" s="1118" t="s">
        <v>1556</v>
      </c>
      <c r="C7780" s="1117" t="s">
        <v>869</v>
      </c>
      <c r="D7780" s="1116" t="s">
        <v>1793</v>
      </c>
      <c r="E7780" s="1356">
        <v>2.0000000000000001E-4</v>
      </c>
      <c r="F7780" s="1256">
        <v>1</v>
      </c>
      <c r="G7780" s="1246">
        <v>2.0000000000000001E-4</v>
      </c>
    </row>
    <row r="7781" spans="1:7" hidden="1">
      <c r="A7781" s="1119" t="s">
        <v>4560</v>
      </c>
      <c r="B7781" s="1118" t="s">
        <v>1556</v>
      </c>
      <c r="C7781" s="1117" t="s">
        <v>4692</v>
      </c>
      <c r="D7781" s="1116" t="s">
        <v>4137</v>
      </c>
      <c r="E7781" s="1356">
        <v>1E-3</v>
      </c>
      <c r="F7781" s="1256">
        <v>1</v>
      </c>
      <c r="G7781" s="1246">
        <v>1E-3</v>
      </c>
    </row>
    <row r="7782" spans="1:7" hidden="1">
      <c r="A7782" s="1119" t="s">
        <v>4560</v>
      </c>
      <c r="B7782" s="1118" t="s">
        <v>1556</v>
      </c>
      <c r="C7782" s="1117" t="s">
        <v>1342</v>
      </c>
      <c r="D7782" s="1116" t="s">
        <v>1540</v>
      </c>
      <c r="E7782" s="1356">
        <v>1.3599999999999999E-2</v>
      </c>
      <c r="F7782" s="1256">
        <v>1</v>
      </c>
      <c r="G7782" s="1246">
        <v>1.3599999999999999E-2</v>
      </c>
    </row>
    <row r="7783" spans="1:7" hidden="1">
      <c r="A7783" s="1119" t="s">
        <v>4560</v>
      </c>
      <c r="B7783" s="1118" t="s">
        <v>1556</v>
      </c>
      <c r="C7783" s="1117" t="s">
        <v>1343</v>
      </c>
      <c r="D7783" s="1116" t="s">
        <v>184</v>
      </c>
      <c r="E7783" s="1356">
        <v>3.8999999999999998E-3</v>
      </c>
      <c r="F7783" s="1256">
        <v>1</v>
      </c>
      <c r="G7783" s="1246">
        <v>3.8999999999999998E-3</v>
      </c>
    </row>
    <row r="7784" spans="1:7" hidden="1">
      <c r="A7784" s="1119" t="s">
        <v>4560</v>
      </c>
      <c r="B7784" s="1118" t="s">
        <v>1556</v>
      </c>
      <c r="C7784" s="1117" t="s">
        <v>870</v>
      </c>
      <c r="D7784" s="1116" t="s">
        <v>871</v>
      </c>
      <c r="E7784" s="1356">
        <v>2E-3</v>
      </c>
      <c r="F7784" s="1256">
        <v>1</v>
      </c>
      <c r="G7784" s="1246">
        <v>2E-3</v>
      </c>
    </row>
    <row r="7785" spans="1:7" hidden="1">
      <c r="A7785" s="1119" t="s">
        <v>4551</v>
      </c>
      <c r="B7785" s="1118" t="s">
        <v>4552</v>
      </c>
      <c r="C7785" s="1117" t="s">
        <v>3472</v>
      </c>
      <c r="D7785" s="1116" t="s">
        <v>2518</v>
      </c>
      <c r="E7785" s="1356">
        <v>1</v>
      </c>
      <c r="F7785" s="1256">
        <v>1</v>
      </c>
      <c r="G7785" s="1246">
        <v>1</v>
      </c>
    </row>
    <row r="7786" spans="1:7" hidden="1">
      <c r="A7786" s="1119" t="s">
        <v>4551</v>
      </c>
      <c r="B7786" s="1118" t="s">
        <v>4552</v>
      </c>
      <c r="C7786" s="1117" t="s">
        <v>397</v>
      </c>
      <c r="D7786" s="1116" t="s">
        <v>1977</v>
      </c>
      <c r="E7786" s="1356">
        <v>1</v>
      </c>
      <c r="F7786" s="1256">
        <v>1</v>
      </c>
      <c r="G7786" s="1246">
        <v>1</v>
      </c>
    </row>
    <row r="7787" spans="1:7" hidden="1">
      <c r="A7787" s="1119" t="s">
        <v>4551</v>
      </c>
      <c r="B7787" s="1118" t="s">
        <v>4552</v>
      </c>
      <c r="C7787" s="1117" t="s">
        <v>4849</v>
      </c>
      <c r="D7787" s="1116" t="s">
        <v>344</v>
      </c>
      <c r="E7787" s="1356">
        <v>1</v>
      </c>
      <c r="F7787" s="1256">
        <v>1</v>
      </c>
      <c r="G7787" s="1246">
        <v>1</v>
      </c>
    </row>
    <row r="7788" spans="1:7" hidden="1">
      <c r="A7788" s="1119" t="s">
        <v>4551</v>
      </c>
      <c r="B7788" s="1118" t="s">
        <v>4552</v>
      </c>
      <c r="C7788" s="1117" t="s">
        <v>4276</v>
      </c>
      <c r="D7788" s="1116" t="s">
        <v>1063</v>
      </c>
      <c r="E7788" s="1356">
        <v>1</v>
      </c>
      <c r="F7788" s="1256">
        <v>1</v>
      </c>
      <c r="G7788" s="1246">
        <v>1</v>
      </c>
    </row>
    <row r="7789" spans="1:7" hidden="1">
      <c r="A7789" s="1119" t="s">
        <v>4551</v>
      </c>
      <c r="B7789" s="1118" t="s">
        <v>4552</v>
      </c>
      <c r="C7789" s="1117" t="s">
        <v>4550</v>
      </c>
      <c r="D7789" s="1116" t="s">
        <v>1423</v>
      </c>
      <c r="E7789" s="1356">
        <v>1</v>
      </c>
      <c r="F7789" s="1256">
        <v>1</v>
      </c>
      <c r="G7789" s="1246">
        <v>1</v>
      </c>
    </row>
    <row r="7790" spans="1:7" hidden="1">
      <c r="A7790" s="1119" t="s">
        <v>4551</v>
      </c>
      <c r="B7790" s="1118" t="s">
        <v>4552</v>
      </c>
      <c r="C7790" s="1117" t="s">
        <v>4850</v>
      </c>
      <c r="D7790" s="1116" t="s">
        <v>1317</v>
      </c>
      <c r="E7790" s="1356">
        <v>1</v>
      </c>
      <c r="F7790" s="1256">
        <v>1</v>
      </c>
      <c r="G7790" s="1246">
        <v>1</v>
      </c>
    </row>
    <row r="7791" spans="1:7" hidden="1">
      <c r="A7791" s="1119" t="s">
        <v>4551</v>
      </c>
      <c r="B7791" s="1118" t="s">
        <v>4552</v>
      </c>
      <c r="C7791" s="1117" t="s">
        <v>585</v>
      </c>
      <c r="D7791" s="1116" t="s">
        <v>1222</v>
      </c>
      <c r="E7791" s="1356">
        <v>1</v>
      </c>
      <c r="F7791" s="1256">
        <v>1</v>
      </c>
      <c r="G7791" s="1246">
        <v>1</v>
      </c>
    </row>
    <row r="7792" spans="1:7" hidden="1">
      <c r="A7792" s="1119" t="s">
        <v>4551</v>
      </c>
      <c r="B7792" s="1118" t="s">
        <v>4552</v>
      </c>
      <c r="C7792" s="1117" t="s">
        <v>586</v>
      </c>
      <c r="D7792" s="1116" t="s">
        <v>1223</v>
      </c>
      <c r="E7792" s="1356">
        <v>1</v>
      </c>
      <c r="F7792" s="1256">
        <v>1</v>
      </c>
      <c r="G7792" s="1246">
        <v>1</v>
      </c>
    </row>
    <row r="7793" spans="1:7" hidden="1">
      <c r="A7793" s="1119" t="s">
        <v>4551</v>
      </c>
      <c r="B7793" s="1118" t="s">
        <v>4552</v>
      </c>
      <c r="C7793" s="1117" t="s">
        <v>5777</v>
      </c>
      <c r="D7793" s="1116" t="s">
        <v>6210</v>
      </c>
      <c r="E7793" s="1356">
        <v>1</v>
      </c>
      <c r="F7793" s="1256">
        <v>1</v>
      </c>
      <c r="G7793" s="1246">
        <v>1</v>
      </c>
    </row>
    <row r="7794" spans="1:7" hidden="1">
      <c r="A7794" s="1119" t="s">
        <v>4551</v>
      </c>
      <c r="B7794" s="1118" t="s">
        <v>4552</v>
      </c>
      <c r="C7794" s="1117" t="s">
        <v>4432</v>
      </c>
      <c r="D7794" s="1116" t="s">
        <v>1792</v>
      </c>
      <c r="E7794" s="1356">
        <v>4.0000000000000002E-4</v>
      </c>
      <c r="F7794" s="1256">
        <v>1</v>
      </c>
      <c r="G7794" s="1246">
        <v>4.0000000000000002E-4</v>
      </c>
    </row>
    <row r="7795" spans="1:7" hidden="1">
      <c r="A7795" s="1119" t="s">
        <v>4551</v>
      </c>
      <c r="B7795" s="1118" t="s">
        <v>4552</v>
      </c>
      <c r="C7795" s="1117" t="s">
        <v>5417</v>
      </c>
      <c r="D7795" s="1116" t="s">
        <v>3885</v>
      </c>
      <c r="E7795" s="1356">
        <v>1E-3</v>
      </c>
      <c r="F7795" s="1256">
        <v>1</v>
      </c>
      <c r="G7795" s="1246">
        <v>1E-3</v>
      </c>
    </row>
    <row r="7796" spans="1:7" hidden="1">
      <c r="A7796" s="1119" t="s">
        <v>4551</v>
      </c>
      <c r="B7796" s="1118" t="s">
        <v>4552</v>
      </c>
      <c r="C7796" s="1117" t="s">
        <v>5419</v>
      </c>
      <c r="D7796" s="1116" t="s">
        <v>3704</v>
      </c>
      <c r="E7796" s="1356">
        <v>4.0000000000000001E-3</v>
      </c>
      <c r="F7796" s="1256">
        <v>1</v>
      </c>
      <c r="G7796" s="1246">
        <v>4.0000000000000001E-3</v>
      </c>
    </row>
    <row r="7797" spans="1:7" hidden="1">
      <c r="A7797" s="1119" t="s">
        <v>4551</v>
      </c>
      <c r="B7797" s="1118" t="s">
        <v>4552</v>
      </c>
      <c r="C7797" s="1117" t="s">
        <v>869</v>
      </c>
      <c r="D7797" s="1116" t="s">
        <v>1793</v>
      </c>
      <c r="E7797" s="1356">
        <v>2.9999999999999997E-4</v>
      </c>
      <c r="F7797" s="1256">
        <v>1</v>
      </c>
      <c r="G7797" s="1246">
        <v>2.9999999999999997E-4</v>
      </c>
    </row>
    <row r="7798" spans="1:7" hidden="1">
      <c r="A7798" s="1119" t="s">
        <v>4551</v>
      </c>
      <c r="B7798" s="1118" t="s">
        <v>4552</v>
      </c>
      <c r="C7798" s="1117" t="s">
        <v>4692</v>
      </c>
      <c r="D7798" s="1116" t="s">
        <v>4137</v>
      </c>
      <c r="E7798" s="1356">
        <v>1E-3</v>
      </c>
      <c r="F7798" s="1256">
        <v>1</v>
      </c>
      <c r="G7798" s="1246">
        <v>1E-3</v>
      </c>
    </row>
    <row r="7799" spans="1:7" hidden="1">
      <c r="A7799" s="1119" t="s">
        <v>4551</v>
      </c>
      <c r="B7799" s="1118" t="s">
        <v>4552</v>
      </c>
      <c r="C7799" s="1117" t="s">
        <v>1342</v>
      </c>
      <c r="D7799" s="1116" t="s">
        <v>1540</v>
      </c>
      <c r="E7799" s="1356">
        <v>1.3599999999999999E-2</v>
      </c>
      <c r="F7799" s="1256">
        <v>1</v>
      </c>
      <c r="G7799" s="1246">
        <v>1.3599999999999999E-2</v>
      </c>
    </row>
    <row r="7800" spans="1:7" hidden="1">
      <c r="A7800" s="1119" t="s">
        <v>4551</v>
      </c>
      <c r="B7800" s="1118" t="s">
        <v>4552</v>
      </c>
      <c r="C7800" s="1117" t="s">
        <v>1343</v>
      </c>
      <c r="D7800" s="1116" t="s">
        <v>184</v>
      </c>
      <c r="E7800" s="1356">
        <v>7.7000000000000002E-3</v>
      </c>
      <c r="F7800" s="1256">
        <v>1</v>
      </c>
      <c r="G7800" s="1246">
        <v>7.7000000000000002E-3</v>
      </c>
    </row>
    <row r="7801" spans="1:7" hidden="1">
      <c r="A7801" s="1119" t="s">
        <v>4551</v>
      </c>
      <c r="B7801" s="1118" t="s">
        <v>4552</v>
      </c>
      <c r="C7801" s="1117" t="s">
        <v>870</v>
      </c>
      <c r="D7801" s="1116" t="s">
        <v>871</v>
      </c>
      <c r="E7801" s="1356">
        <v>1E-3</v>
      </c>
      <c r="F7801" s="1256">
        <v>1</v>
      </c>
      <c r="G7801" s="1246">
        <v>1E-3</v>
      </c>
    </row>
    <row r="7802" spans="1:7" hidden="1">
      <c r="A7802" s="1119" t="s">
        <v>4549</v>
      </c>
      <c r="B7802" s="1118" t="s">
        <v>1057</v>
      </c>
      <c r="C7802" s="1117" t="s">
        <v>397</v>
      </c>
      <c r="D7802" s="1116" t="s">
        <v>1977</v>
      </c>
      <c r="E7802" s="1356">
        <v>1</v>
      </c>
      <c r="F7802" s="1256">
        <v>1</v>
      </c>
      <c r="G7802" s="1246">
        <v>1</v>
      </c>
    </row>
    <row r="7803" spans="1:7" hidden="1">
      <c r="A7803" s="1119" t="s">
        <v>4549</v>
      </c>
      <c r="B7803" s="1116" t="s">
        <v>1057</v>
      </c>
      <c r="C7803" s="1122" t="s">
        <v>4276</v>
      </c>
      <c r="D7803" s="1116" t="s">
        <v>1063</v>
      </c>
      <c r="E7803" s="1364">
        <v>1</v>
      </c>
      <c r="F7803" s="1256">
        <v>1</v>
      </c>
      <c r="G7803" s="1246">
        <v>1</v>
      </c>
    </row>
    <row r="7804" spans="1:7" hidden="1">
      <c r="A7804" s="1119" t="s">
        <v>4549</v>
      </c>
      <c r="B7804" s="1116" t="s">
        <v>1057</v>
      </c>
      <c r="C7804" s="1122" t="s">
        <v>4550</v>
      </c>
      <c r="D7804" s="1116" t="s">
        <v>1423</v>
      </c>
      <c r="E7804" s="1364">
        <v>1</v>
      </c>
      <c r="F7804" s="1256">
        <v>1</v>
      </c>
      <c r="G7804" s="1246">
        <v>1</v>
      </c>
    </row>
    <row r="7805" spans="1:7" hidden="1">
      <c r="A7805" s="1119" t="s">
        <v>4549</v>
      </c>
      <c r="B7805" s="1116" t="s">
        <v>1057</v>
      </c>
      <c r="C7805" s="1122" t="s">
        <v>3474</v>
      </c>
      <c r="D7805" s="1116" t="s">
        <v>233</v>
      </c>
      <c r="E7805" s="1365">
        <v>1</v>
      </c>
      <c r="F7805" s="1256">
        <v>1</v>
      </c>
      <c r="G7805" s="1246">
        <v>1</v>
      </c>
    </row>
    <row r="7806" spans="1:7" hidden="1">
      <c r="A7806" s="1119" t="s">
        <v>4549</v>
      </c>
      <c r="B7806" s="1118" t="s">
        <v>1057</v>
      </c>
      <c r="C7806" s="1117" t="s">
        <v>586</v>
      </c>
      <c r="D7806" s="1116" t="s">
        <v>1223</v>
      </c>
      <c r="E7806" s="1356">
        <v>1</v>
      </c>
      <c r="F7806" s="1256">
        <v>1</v>
      </c>
      <c r="G7806" s="1246">
        <v>1</v>
      </c>
    </row>
    <row r="7807" spans="1:7" hidden="1">
      <c r="A7807" s="1119" t="s">
        <v>4549</v>
      </c>
      <c r="B7807" s="1118" t="s">
        <v>1057</v>
      </c>
      <c r="C7807" s="1117" t="s">
        <v>5777</v>
      </c>
      <c r="D7807" s="1116" t="s">
        <v>6210</v>
      </c>
      <c r="E7807" s="1356">
        <v>1</v>
      </c>
      <c r="F7807" s="1256">
        <v>1</v>
      </c>
      <c r="G7807" s="1246">
        <v>1</v>
      </c>
    </row>
    <row r="7808" spans="1:7" hidden="1">
      <c r="A7808" s="1119" t="s">
        <v>4549</v>
      </c>
      <c r="B7808" s="1118" t="s">
        <v>1057</v>
      </c>
      <c r="C7808" s="1117" t="s">
        <v>4692</v>
      </c>
      <c r="D7808" s="1116" t="s">
        <v>4137</v>
      </c>
      <c r="E7808" s="1356">
        <v>1E-3</v>
      </c>
      <c r="F7808" s="1256">
        <v>1</v>
      </c>
      <c r="G7808" s="1246">
        <v>1E-3</v>
      </c>
    </row>
    <row r="7809" spans="1:7" hidden="1">
      <c r="A7809" s="1119" t="s">
        <v>4555</v>
      </c>
      <c r="B7809" s="1118" t="s">
        <v>1058</v>
      </c>
      <c r="C7809" s="1117" t="s">
        <v>397</v>
      </c>
      <c r="D7809" s="1116" t="s">
        <v>1977</v>
      </c>
      <c r="E7809" s="1356">
        <v>1</v>
      </c>
      <c r="F7809" s="1256">
        <v>1</v>
      </c>
      <c r="G7809" s="1246">
        <v>1</v>
      </c>
    </row>
    <row r="7810" spans="1:7" hidden="1">
      <c r="A7810" s="1119" t="s">
        <v>4555</v>
      </c>
      <c r="B7810" s="1118" t="s">
        <v>1058</v>
      </c>
      <c r="C7810" s="1117" t="s">
        <v>4849</v>
      </c>
      <c r="D7810" s="1116" t="s">
        <v>344</v>
      </c>
      <c r="E7810" s="1356">
        <v>1</v>
      </c>
      <c r="F7810" s="1256">
        <v>1</v>
      </c>
      <c r="G7810" s="1246">
        <v>1</v>
      </c>
    </row>
    <row r="7811" spans="1:7" hidden="1">
      <c r="A7811" s="1119" t="s">
        <v>4555</v>
      </c>
      <c r="B7811" s="1118" t="s">
        <v>1058</v>
      </c>
      <c r="C7811" s="1117" t="s">
        <v>4276</v>
      </c>
      <c r="D7811" s="1116" t="s">
        <v>1063</v>
      </c>
      <c r="E7811" s="1356">
        <v>1</v>
      </c>
      <c r="F7811" s="1256">
        <v>1</v>
      </c>
      <c r="G7811" s="1246">
        <v>1</v>
      </c>
    </row>
    <row r="7812" spans="1:7" hidden="1">
      <c r="A7812" s="1119" t="s">
        <v>4555</v>
      </c>
      <c r="B7812" s="1118" t="s">
        <v>1058</v>
      </c>
      <c r="C7812" s="1117" t="s">
        <v>4550</v>
      </c>
      <c r="D7812" s="1116" t="s">
        <v>1423</v>
      </c>
      <c r="E7812" s="1356">
        <v>1</v>
      </c>
      <c r="F7812" s="1256">
        <v>1</v>
      </c>
      <c r="G7812" s="1246">
        <v>1</v>
      </c>
    </row>
    <row r="7813" spans="1:7" hidden="1">
      <c r="A7813" s="1119" t="s">
        <v>4555</v>
      </c>
      <c r="B7813" s="1118" t="s">
        <v>1058</v>
      </c>
      <c r="C7813" s="1117" t="s">
        <v>585</v>
      </c>
      <c r="D7813" s="1116" t="s">
        <v>1222</v>
      </c>
      <c r="E7813" s="1356">
        <v>1</v>
      </c>
      <c r="F7813" s="1256">
        <v>1</v>
      </c>
      <c r="G7813" s="1246">
        <v>1</v>
      </c>
    </row>
    <row r="7814" spans="1:7" hidden="1">
      <c r="A7814" s="1119" t="s">
        <v>4555</v>
      </c>
      <c r="B7814" s="1118" t="s">
        <v>1058</v>
      </c>
      <c r="C7814" s="1117" t="s">
        <v>586</v>
      </c>
      <c r="D7814" s="1116" t="s">
        <v>1223</v>
      </c>
      <c r="E7814" s="1356">
        <v>1</v>
      </c>
      <c r="F7814" s="1256">
        <v>1</v>
      </c>
      <c r="G7814" s="1246">
        <v>1</v>
      </c>
    </row>
    <row r="7815" spans="1:7" hidden="1">
      <c r="A7815" s="1119" t="s">
        <v>4555</v>
      </c>
      <c r="B7815" s="1118" t="s">
        <v>1058</v>
      </c>
      <c r="C7815" s="1117" t="s">
        <v>5777</v>
      </c>
      <c r="D7815" s="1116" t="s">
        <v>6210</v>
      </c>
      <c r="E7815" s="1356">
        <v>1</v>
      </c>
      <c r="F7815" s="1256">
        <v>1</v>
      </c>
      <c r="G7815" s="1246">
        <v>1</v>
      </c>
    </row>
    <row r="7816" spans="1:7" hidden="1">
      <c r="A7816" s="1119" t="s">
        <v>4555</v>
      </c>
      <c r="B7816" s="1118" t="s">
        <v>1058</v>
      </c>
      <c r="C7816" s="1117" t="s">
        <v>4692</v>
      </c>
      <c r="D7816" s="1116" t="s">
        <v>4137</v>
      </c>
      <c r="E7816" s="1356">
        <v>1E-3</v>
      </c>
      <c r="F7816" s="1256">
        <v>1</v>
      </c>
      <c r="G7816" s="1246">
        <v>1E-3</v>
      </c>
    </row>
    <row r="7817" spans="1:7" hidden="1">
      <c r="A7817" s="1119" t="s">
        <v>4557</v>
      </c>
      <c r="B7817" s="1118" t="s">
        <v>4558</v>
      </c>
      <c r="C7817" s="1117" t="s">
        <v>3472</v>
      </c>
      <c r="D7817" s="1116" t="s">
        <v>2518</v>
      </c>
      <c r="E7817" s="1356">
        <v>1</v>
      </c>
      <c r="F7817" s="1256">
        <v>1</v>
      </c>
      <c r="G7817" s="1246">
        <v>1</v>
      </c>
    </row>
    <row r="7818" spans="1:7" hidden="1">
      <c r="A7818" s="1119" t="s">
        <v>4557</v>
      </c>
      <c r="B7818" s="1118" t="s">
        <v>4558</v>
      </c>
      <c r="C7818" s="1117" t="s">
        <v>397</v>
      </c>
      <c r="D7818" s="1116" t="s">
        <v>1977</v>
      </c>
      <c r="E7818" s="1356">
        <v>1</v>
      </c>
      <c r="F7818" s="1256">
        <v>1</v>
      </c>
      <c r="G7818" s="1246">
        <v>1</v>
      </c>
    </row>
    <row r="7819" spans="1:7" hidden="1">
      <c r="A7819" s="1119" t="s">
        <v>4557</v>
      </c>
      <c r="B7819" s="1118" t="s">
        <v>4558</v>
      </c>
      <c r="C7819" s="1117" t="s">
        <v>4277</v>
      </c>
      <c r="D7819" s="1116" t="s">
        <v>1526</v>
      </c>
      <c r="E7819" s="1356">
        <v>1</v>
      </c>
      <c r="F7819" s="1256">
        <v>1</v>
      </c>
      <c r="G7819" s="1246">
        <v>1</v>
      </c>
    </row>
    <row r="7820" spans="1:7" hidden="1">
      <c r="A7820" s="1119" t="s">
        <v>4557</v>
      </c>
      <c r="B7820" s="1118" t="s">
        <v>4558</v>
      </c>
      <c r="C7820" s="1117" t="s">
        <v>4550</v>
      </c>
      <c r="D7820" s="1116" t="s">
        <v>1423</v>
      </c>
      <c r="E7820" s="1356">
        <v>1</v>
      </c>
      <c r="F7820" s="1256">
        <v>1</v>
      </c>
      <c r="G7820" s="1246">
        <v>1</v>
      </c>
    </row>
    <row r="7821" spans="1:7" hidden="1">
      <c r="A7821" s="1119" t="s">
        <v>4557</v>
      </c>
      <c r="B7821" s="1118" t="s">
        <v>4558</v>
      </c>
      <c r="C7821" s="1117" t="s">
        <v>3474</v>
      </c>
      <c r="D7821" s="1116" t="s">
        <v>233</v>
      </c>
      <c r="E7821" s="1356">
        <v>1</v>
      </c>
      <c r="F7821" s="1256">
        <v>1</v>
      </c>
      <c r="G7821" s="1246">
        <v>1</v>
      </c>
    </row>
    <row r="7822" spans="1:7" hidden="1">
      <c r="A7822" s="1119" t="s">
        <v>4557</v>
      </c>
      <c r="B7822" s="1118" t="s">
        <v>4558</v>
      </c>
      <c r="C7822" s="1117" t="s">
        <v>586</v>
      </c>
      <c r="D7822" s="1116" t="s">
        <v>1223</v>
      </c>
      <c r="E7822" s="1356">
        <v>1</v>
      </c>
      <c r="F7822" s="1256">
        <v>1</v>
      </c>
      <c r="G7822" s="1246">
        <v>1</v>
      </c>
    </row>
    <row r="7823" spans="1:7" hidden="1">
      <c r="A7823" s="1119" t="s">
        <v>4557</v>
      </c>
      <c r="B7823" s="1118" t="s">
        <v>4558</v>
      </c>
      <c r="C7823" s="1117" t="s">
        <v>5777</v>
      </c>
      <c r="D7823" s="1116" t="s">
        <v>6210</v>
      </c>
      <c r="E7823" s="1356">
        <v>1</v>
      </c>
      <c r="F7823" s="1256">
        <v>1</v>
      </c>
      <c r="G7823" s="1246">
        <v>1</v>
      </c>
    </row>
    <row r="7824" spans="1:7" hidden="1">
      <c r="A7824" s="1119" t="s">
        <v>4557</v>
      </c>
      <c r="B7824" s="1118" t="s">
        <v>4558</v>
      </c>
      <c r="C7824" s="1117" t="s">
        <v>4432</v>
      </c>
      <c r="D7824" s="1116" t="s">
        <v>1792</v>
      </c>
      <c r="E7824" s="1356">
        <v>2.0000000000000001E-4</v>
      </c>
      <c r="F7824" s="1256">
        <v>1</v>
      </c>
      <c r="G7824" s="1246">
        <v>2.0000000000000001E-4</v>
      </c>
    </row>
    <row r="7825" spans="1:7" ht="14.15" customHeight="1">
      <c r="A7825" s="1119" t="s">
        <v>4557</v>
      </c>
      <c r="B7825" s="1118" t="s">
        <v>4558</v>
      </c>
      <c r="C7825" s="1117" t="s">
        <v>5417</v>
      </c>
      <c r="D7825" s="1116" t="s">
        <v>3885</v>
      </c>
      <c r="E7825" s="1356">
        <v>5.0000000000000001E-4</v>
      </c>
      <c r="F7825" s="1256">
        <v>1</v>
      </c>
      <c r="G7825" s="1246">
        <v>5.0000000000000001E-4</v>
      </c>
    </row>
    <row r="7826" spans="1:7" ht="14.15" customHeight="1">
      <c r="A7826" s="1119" t="s">
        <v>4557</v>
      </c>
      <c r="B7826" s="1118" t="s">
        <v>4558</v>
      </c>
      <c r="C7826" s="1117" t="s">
        <v>5419</v>
      </c>
      <c r="D7826" s="1116" t="s">
        <v>3704</v>
      </c>
      <c r="E7826" s="1356">
        <v>2E-3</v>
      </c>
      <c r="F7826" s="1256">
        <v>1</v>
      </c>
      <c r="G7826" s="1246">
        <v>2E-3</v>
      </c>
    </row>
    <row r="7827" spans="1:7" ht="14.15" customHeight="1">
      <c r="A7827" s="1119" t="s">
        <v>4557</v>
      </c>
      <c r="B7827" s="1118" t="s">
        <v>4558</v>
      </c>
      <c r="C7827" s="1117" t="s">
        <v>869</v>
      </c>
      <c r="D7827" s="1116" t="s">
        <v>1793</v>
      </c>
      <c r="E7827" s="1356">
        <v>2.0000000000000001E-4</v>
      </c>
      <c r="F7827" s="1256">
        <v>1</v>
      </c>
      <c r="G7827" s="1246">
        <v>2.0000000000000001E-4</v>
      </c>
    </row>
    <row r="7828" spans="1:7" ht="14.15" customHeight="1">
      <c r="A7828" s="1119" t="s">
        <v>4557</v>
      </c>
      <c r="B7828" s="1118" t="s">
        <v>4558</v>
      </c>
      <c r="C7828" s="1117" t="s">
        <v>4692</v>
      </c>
      <c r="D7828" s="1116" t="s">
        <v>4137</v>
      </c>
      <c r="E7828" s="1356">
        <v>1E-3</v>
      </c>
      <c r="F7828" s="1256">
        <v>1</v>
      </c>
      <c r="G7828" s="1246">
        <v>1E-3</v>
      </c>
    </row>
    <row r="7829" spans="1:7" ht="14.15" customHeight="1">
      <c r="A7829" s="1119" t="s">
        <v>4557</v>
      </c>
      <c r="B7829" s="1118" t="s">
        <v>4558</v>
      </c>
      <c r="C7829" s="1117" t="s">
        <v>870</v>
      </c>
      <c r="D7829" s="1116" t="s">
        <v>871</v>
      </c>
      <c r="E7829" s="1356">
        <v>2E-3</v>
      </c>
      <c r="F7829" s="1256">
        <v>1</v>
      </c>
      <c r="G7829" s="1246">
        <v>2E-3</v>
      </c>
    </row>
    <row r="7830" spans="1:7" ht="14.15" customHeight="1">
      <c r="A7830" s="1119" t="s">
        <v>4553</v>
      </c>
      <c r="B7830" s="1118" t="s">
        <v>4554</v>
      </c>
      <c r="C7830" s="1117" t="s">
        <v>3472</v>
      </c>
      <c r="D7830" s="1116" t="s">
        <v>2518</v>
      </c>
      <c r="E7830" s="1356">
        <v>1</v>
      </c>
      <c r="F7830" s="1256">
        <v>1</v>
      </c>
      <c r="G7830" s="1246">
        <v>1</v>
      </c>
    </row>
    <row r="7831" spans="1:7" ht="14.15" customHeight="1">
      <c r="A7831" s="1119" t="s">
        <v>4553</v>
      </c>
      <c r="B7831" s="1118" t="s">
        <v>4554</v>
      </c>
      <c r="C7831" s="1117" t="s">
        <v>397</v>
      </c>
      <c r="D7831" s="1116" t="s">
        <v>1977</v>
      </c>
      <c r="E7831" s="1356">
        <v>1</v>
      </c>
      <c r="F7831" s="1256">
        <v>1</v>
      </c>
      <c r="G7831" s="1246">
        <v>1</v>
      </c>
    </row>
    <row r="7832" spans="1:7" ht="14.15" customHeight="1">
      <c r="A7832" s="1119" t="s">
        <v>4553</v>
      </c>
      <c r="B7832" s="1118" t="s">
        <v>4554</v>
      </c>
      <c r="C7832" s="1117" t="s">
        <v>4277</v>
      </c>
      <c r="D7832" s="1116" t="s">
        <v>1526</v>
      </c>
      <c r="E7832" s="1356">
        <v>1</v>
      </c>
      <c r="F7832" s="1256">
        <v>1</v>
      </c>
      <c r="G7832" s="1246">
        <v>1</v>
      </c>
    </row>
    <row r="7833" spans="1:7" ht="14.15" customHeight="1">
      <c r="A7833" s="1119" t="s">
        <v>4553</v>
      </c>
      <c r="B7833" s="1118" t="s">
        <v>4554</v>
      </c>
      <c r="C7833" s="1117" t="s">
        <v>4550</v>
      </c>
      <c r="D7833" s="1116" t="s">
        <v>1423</v>
      </c>
      <c r="E7833" s="1356">
        <v>1</v>
      </c>
      <c r="F7833" s="1256">
        <v>1</v>
      </c>
      <c r="G7833" s="1246">
        <v>1</v>
      </c>
    </row>
    <row r="7834" spans="1:7" ht="14.15" customHeight="1">
      <c r="A7834" s="1119" t="s">
        <v>4553</v>
      </c>
      <c r="B7834" s="1118" t="s">
        <v>4554</v>
      </c>
      <c r="C7834" s="1117" t="s">
        <v>4850</v>
      </c>
      <c r="D7834" s="1116" t="s">
        <v>1317</v>
      </c>
      <c r="E7834" s="1356">
        <v>1</v>
      </c>
      <c r="F7834" s="1256">
        <v>1</v>
      </c>
      <c r="G7834" s="1246">
        <v>1</v>
      </c>
    </row>
    <row r="7835" spans="1:7" ht="14.15" customHeight="1">
      <c r="A7835" s="1119" t="s">
        <v>4553</v>
      </c>
      <c r="B7835" s="1118" t="s">
        <v>4554</v>
      </c>
      <c r="C7835" s="1117" t="s">
        <v>585</v>
      </c>
      <c r="D7835" s="1116" t="s">
        <v>1222</v>
      </c>
      <c r="E7835" s="1356">
        <v>1</v>
      </c>
      <c r="F7835" s="1256">
        <v>1</v>
      </c>
      <c r="G7835" s="1246">
        <v>1</v>
      </c>
    </row>
    <row r="7836" spans="1:7" ht="14.15" customHeight="1">
      <c r="A7836" s="1119" t="s">
        <v>4553</v>
      </c>
      <c r="B7836" s="1118" t="s">
        <v>4554</v>
      </c>
      <c r="C7836" s="1117" t="s">
        <v>586</v>
      </c>
      <c r="D7836" s="1116" t="s">
        <v>1223</v>
      </c>
      <c r="E7836" s="1356">
        <v>1</v>
      </c>
      <c r="F7836" s="1256">
        <v>1</v>
      </c>
      <c r="G7836" s="1246">
        <v>1</v>
      </c>
    </row>
    <row r="7837" spans="1:7" ht="14.15" customHeight="1">
      <c r="A7837" s="1119" t="s">
        <v>4553</v>
      </c>
      <c r="B7837" s="1118" t="s">
        <v>4554</v>
      </c>
      <c r="C7837" s="1117" t="s">
        <v>5777</v>
      </c>
      <c r="D7837" s="1116" t="s">
        <v>6210</v>
      </c>
      <c r="E7837" s="1356">
        <v>1</v>
      </c>
      <c r="F7837" s="1256">
        <v>1</v>
      </c>
      <c r="G7837" s="1246">
        <v>1</v>
      </c>
    </row>
    <row r="7838" spans="1:7" ht="14.15" customHeight="1">
      <c r="A7838" s="1119" t="s">
        <v>4553</v>
      </c>
      <c r="B7838" s="1118" t="s">
        <v>4554</v>
      </c>
      <c r="C7838" s="1117" t="s">
        <v>4432</v>
      </c>
      <c r="D7838" s="1116" t="s">
        <v>1792</v>
      </c>
      <c r="E7838" s="1356">
        <v>4.0000000000000002E-4</v>
      </c>
      <c r="F7838" s="1256">
        <v>1</v>
      </c>
      <c r="G7838" s="1246">
        <v>4.0000000000000002E-4</v>
      </c>
    </row>
    <row r="7839" spans="1:7" ht="14.15" customHeight="1">
      <c r="A7839" s="1119" t="s">
        <v>4553</v>
      </c>
      <c r="B7839" s="1118" t="s">
        <v>4554</v>
      </c>
      <c r="C7839" s="1117" t="s">
        <v>5417</v>
      </c>
      <c r="D7839" s="1116" t="s">
        <v>3885</v>
      </c>
      <c r="E7839" s="1356">
        <v>1E-3</v>
      </c>
      <c r="F7839" s="1256">
        <v>1</v>
      </c>
      <c r="G7839" s="1246">
        <v>1E-3</v>
      </c>
    </row>
    <row r="7840" spans="1:7" ht="14.15" customHeight="1">
      <c r="A7840" s="1119" t="s">
        <v>4553</v>
      </c>
      <c r="B7840" s="1118" t="s">
        <v>4554</v>
      </c>
      <c r="C7840" s="1117" t="s">
        <v>5419</v>
      </c>
      <c r="D7840" s="1116" t="s">
        <v>3704</v>
      </c>
      <c r="E7840" s="1356">
        <v>4.0000000000000001E-3</v>
      </c>
      <c r="F7840" s="1256">
        <v>1</v>
      </c>
      <c r="G7840" s="1246">
        <v>4.0000000000000001E-3</v>
      </c>
    </row>
    <row r="7841" spans="1:7" hidden="1">
      <c r="A7841" s="1119" t="s">
        <v>4553</v>
      </c>
      <c r="B7841" s="1118" t="s">
        <v>4554</v>
      </c>
      <c r="C7841" s="1117" t="s">
        <v>869</v>
      </c>
      <c r="D7841" s="1116" t="s">
        <v>1793</v>
      </c>
      <c r="E7841" s="1356">
        <v>2.9999999999999997E-4</v>
      </c>
      <c r="F7841" s="1256">
        <v>1</v>
      </c>
      <c r="G7841" s="1246">
        <v>2.9999999999999997E-4</v>
      </c>
    </row>
    <row r="7842" spans="1:7" hidden="1">
      <c r="A7842" s="1119" t="s">
        <v>4553</v>
      </c>
      <c r="B7842" s="1118" t="s">
        <v>4554</v>
      </c>
      <c r="C7842" s="1117" t="s">
        <v>4692</v>
      </c>
      <c r="D7842" s="1116" t="s">
        <v>4137</v>
      </c>
      <c r="E7842" s="1356">
        <v>1E-3</v>
      </c>
      <c r="F7842" s="1256">
        <v>1</v>
      </c>
      <c r="G7842" s="1246">
        <v>1E-3</v>
      </c>
    </row>
    <row r="7843" spans="1:7" hidden="1">
      <c r="A7843" s="1119" t="s">
        <v>4553</v>
      </c>
      <c r="B7843" s="1118" t="s">
        <v>4554</v>
      </c>
      <c r="C7843" s="1117" t="s">
        <v>1342</v>
      </c>
      <c r="D7843" s="1116" t="s">
        <v>1540</v>
      </c>
      <c r="E7843" s="1356">
        <v>1.3599999999999999E-2</v>
      </c>
      <c r="F7843" s="1256">
        <v>1</v>
      </c>
      <c r="G7843" s="1246">
        <v>1.3599999999999999E-2</v>
      </c>
    </row>
    <row r="7844" spans="1:7" hidden="1">
      <c r="A7844" s="1119" t="s">
        <v>4553</v>
      </c>
      <c r="B7844" s="1118" t="s">
        <v>4554</v>
      </c>
      <c r="C7844" s="1117" t="s">
        <v>1343</v>
      </c>
      <c r="D7844" s="1116" t="s">
        <v>184</v>
      </c>
      <c r="E7844" s="1356">
        <v>7.7000000000000002E-3</v>
      </c>
      <c r="F7844" s="1256">
        <v>1</v>
      </c>
      <c r="G7844" s="1246">
        <v>7.7000000000000002E-3</v>
      </c>
    </row>
    <row r="7845" spans="1:7" hidden="1">
      <c r="A7845" s="1119" t="s">
        <v>4553</v>
      </c>
      <c r="B7845" s="1118" t="s">
        <v>4554</v>
      </c>
      <c r="C7845" s="1117" t="s">
        <v>870</v>
      </c>
      <c r="D7845" s="1116" t="s">
        <v>871</v>
      </c>
      <c r="E7845" s="1356">
        <v>1E-3</v>
      </c>
      <c r="F7845" s="1256">
        <v>1</v>
      </c>
      <c r="G7845" s="1246">
        <v>1E-3</v>
      </c>
    </row>
    <row r="7846" spans="1:7" hidden="1">
      <c r="A7846" s="1119" t="s">
        <v>4559</v>
      </c>
      <c r="B7846" s="1118" t="s">
        <v>1059</v>
      </c>
      <c r="C7846" s="1117" t="s">
        <v>397</v>
      </c>
      <c r="D7846" s="1116" t="s">
        <v>1977</v>
      </c>
      <c r="E7846" s="1356">
        <v>1</v>
      </c>
      <c r="F7846" s="1256">
        <v>1</v>
      </c>
      <c r="G7846" s="1246">
        <v>1</v>
      </c>
    </row>
    <row r="7847" spans="1:7" hidden="1">
      <c r="A7847" s="1119" t="s">
        <v>4559</v>
      </c>
      <c r="B7847" s="1118" t="s">
        <v>1059</v>
      </c>
      <c r="C7847" s="1117" t="s">
        <v>4277</v>
      </c>
      <c r="D7847" s="1116" t="s">
        <v>1526</v>
      </c>
      <c r="E7847" s="1356">
        <v>1</v>
      </c>
      <c r="F7847" s="1256">
        <v>1</v>
      </c>
      <c r="G7847" s="1246">
        <v>1</v>
      </c>
    </row>
    <row r="7848" spans="1:7" hidden="1">
      <c r="A7848" s="1119" t="s">
        <v>4559</v>
      </c>
      <c r="B7848" s="1118" t="s">
        <v>1059</v>
      </c>
      <c r="C7848" s="1117" t="s">
        <v>4550</v>
      </c>
      <c r="D7848" s="1116" t="s">
        <v>1423</v>
      </c>
      <c r="E7848" s="1356">
        <v>1</v>
      </c>
      <c r="F7848" s="1256">
        <v>1</v>
      </c>
      <c r="G7848" s="1246">
        <v>1</v>
      </c>
    </row>
    <row r="7849" spans="1:7" hidden="1">
      <c r="A7849" s="1119" t="s">
        <v>4559</v>
      </c>
      <c r="B7849" s="1118" t="s">
        <v>1059</v>
      </c>
      <c r="C7849" s="1117" t="s">
        <v>3474</v>
      </c>
      <c r="D7849" s="1116" t="s">
        <v>233</v>
      </c>
      <c r="E7849" s="1356">
        <v>1</v>
      </c>
      <c r="F7849" s="1256">
        <v>1</v>
      </c>
      <c r="G7849" s="1246">
        <v>1</v>
      </c>
    </row>
    <row r="7850" spans="1:7" hidden="1">
      <c r="A7850" s="1119" t="s">
        <v>4559</v>
      </c>
      <c r="B7850" s="1118" t="s">
        <v>1059</v>
      </c>
      <c r="C7850" s="1117" t="s">
        <v>586</v>
      </c>
      <c r="D7850" s="1116" t="s">
        <v>1223</v>
      </c>
      <c r="E7850" s="1356">
        <v>1</v>
      </c>
      <c r="F7850" s="1256">
        <v>1</v>
      </c>
      <c r="G7850" s="1246">
        <v>1</v>
      </c>
    </row>
    <row r="7851" spans="1:7" hidden="1">
      <c r="A7851" s="1119" t="s">
        <v>4559</v>
      </c>
      <c r="B7851" s="1116" t="s">
        <v>1059</v>
      </c>
      <c r="C7851" s="1122" t="s">
        <v>5777</v>
      </c>
      <c r="D7851" s="1116" t="s">
        <v>6210</v>
      </c>
      <c r="E7851" s="1364">
        <v>1</v>
      </c>
      <c r="F7851" s="1256">
        <v>1</v>
      </c>
      <c r="G7851" s="1246">
        <v>1</v>
      </c>
    </row>
    <row r="7852" spans="1:7" hidden="1">
      <c r="A7852" s="1119" t="s">
        <v>4559</v>
      </c>
      <c r="B7852" s="1116" t="s">
        <v>1059</v>
      </c>
      <c r="C7852" s="1122" t="s">
        <v>4692</v>
      </c>
      <c r="D7852" s="1116" t="s">
        <v>4137</v>
      </c>
      <c r="E7852" s="1364">
        <v>1E-3</v>
      </c>
      <c r="F7852" s="1256">
        <v>1</v>
      </c>
      <c r="G7852" s="1246">
        <v>1E-3</v>
      </c>
    </row>
    <row r="7853" spans="1:7" hidden="1">
      <c r="A7853" s="1119" t="s">
        <v>4556</v>
      </c>
      <c r="B7853" s="1116" t="s">
        <v>260</v>
      </c>
      <c r="C7853" s="1122" t="s">
        <v>397</v>
      </c>
      <c r="D7853" s="1116" t="s">
        <v>1977</v>
      </c>
      <c r="E7853" s="1365">
        <v>1</v>
      </c>
      <c r="F7853" s="1256">
        <v>1</v>
      </c>
      <c r="G7853" s="1246">
        <v>1</v>
      </c>
    </row>
    <row r="7854" spans="1:7" hidden="1">
      <c r="A7854" s="1119" t="s">
        <v>4556</v>
      </c>
      <c r="B7854" s="1118" t="s">
        <v>260</v>
      </c>
      <c r="C7854" s="1117" t="s">
        <v>4277</v>
      </c>
      <c r="D7854" s="1116" t="s">
        <v>1526</v>
      </c>
      <c r="E7854" s="1356">
        <v>1</v>
      </c>
      <c r="F7854" s="1256">
        <v>1</v>
      </c>
      <c r="G7854" s="1246">
        <v>1</v>
      </c>
    </row>
    <row r="7855" spans="1:7" hidden="1">
      <c r="A7855" s="1119" t="s">
        <v>4556</v>
      </c>
      <c r="B7855" s="1118" t="s">
        <v>260</v>
      </c>
      <c r="C7855" s="1117" t="s">
        <v>4550</v>
      </c>
      <c r="D7855" s="1116" t="s">
        <v>1423</v>
      </c>
      <c r="E7855" s="1356">
        <v>1</v>
      </c>
      <c r="F7855" s="1256">
        <v>1</v>
      </c>
      <c r="G7855" s="1246">
        <v>1</v>
      </c>
    </row>
    <row r="7856" spans="1:7" hidden="1">
      <c r="A7856" s="1119" t="s">
        <v>4556</v>
      </c>
      <c r="B7856" s="1118" t="s">
        <v>260</v>
      </c>
      <c r="C7856" s="1117" t="s">
        <v>585</v>
      </c>
      <c r="D7856" s="1116" t="s">
        <v>1222</v>
      </c>
      <c r="E7856" s="1356">
        <v>1</v>
      </c>
      <c r="F7856" s="1256">
        <v>1</v>
      </c>
      <c r="G7856" s="1246">
        <v>1</v>
      </c>
    </row>
    <row r="7857" spans="1:7" hidden="1">
      <c r="A7857" s="1119" t="s">
        <v>4556</v>
      </c>
      <c r="B7857" s="1118" t="s">
        <v>260</v>
      </c>
      <c r="C7857" s="1117" t="s">
        <v>586</v>
      </c>
      <c r="D7857" s="1116" t="s">
        <v>1223</v>
      </c>
      <c r="E7857" s="1356">
        <v>1</v>
      </c>
      <c r="F7857" s="1256">
        <v>1</v>
      </c>
      <c r="G7857" s="1246">
        <v>1</v>
      </c>
    </row>
    <row r="7858" spans="1:7" hidden="1">
      <c r="A7858" s="1119" t="s">
        <v>4556</v>
      </c>
      <c r="B7858" s="1118" t="s">
        <v>260</v>
      </c>
      <c r="C7858" s="1117" t="s">
        <v>5777</v>
      </c>
      <c r="D7858" s="1116" t="s">
        <v>6210</v>
      </c>
      <c r="E7858" s="1356">
        <v>1</v>
      </c>
      <c r="F7858" s="1256">
        <v>1</v>
      </c>
      <c r="G7858" s="1246">
        <v>1</v>
      </c>
    </row>
    <row r="7859" spans="1:7" hidden="1">
      <c r="A7859" s="1119" t="s">
        <v>4556</v>
      </c>
      <c r="B7859" s="1118" t="s">
        <v>260</v>
      </c>
      <c r="C7859" s="1117" t="s">
        <v>4692</v>
      </c>
      <c r="D7859" s="1116" t="s">
        <v>4137</v>
      </c>
      <c r="E7859" s="1356">
        <v>1E-3</v>
      </c>
      <c r="F7859" s="1256">
        <v>1</v>
      </c>
      <c r="G7859" s="1246">
        <v>1E-3</v>
      </c>
    </row>
    <row r="7860" spans="1:7" hidden="1">
      <c r="A7860" s="1119" t="s">
        <v>3798</v>
      </c>
      <c r="B7860" s="1118" t="s">
        <v>3799</v>
      </c>
      <c r="C7860" s="1117" t="s">
        <v>3245</v>
      </c>
      <c r="D7860" s="1116" t="s">
        <v>4491</v>
      </c>
      <c r="E7860" s="1356">
        <v>1</v>
      </c>
      <c r="F7860" s="1256">
        <v>1</v>
      </c>
      <c r="G7860" s="1246">
        <v>1</v>
      </c>
    </row>
    <row r="7861" spans="1:7" hidden="1">
      <c r="A7861" s="1119" t="s">
        <v>3798</v>
      </c>
      <c r="B7861" s="1118" t="s">
        <v>3799</v>
      </c>
      <c r="C7861" s="1117" t="s">
        <v>3140</v>
      </c>
      <c r="D7861" s="1116" t="s">
        <v>3141</v>
      </c>
      <c r="E7861" s="1356">
        <v>1</v>
      </c>
      <c r="F7861" s="1256">
        <v>1</v>
      </c>
      <c r="G7861" s="1246">
        <v>1</v>
      </c>
    </row>
    <row r="7862" spans="1:7" hidden="1">
      <c r="A7862" s="1119" t="s">
        <v>3798</v>
      </c>
      <c r="B7862" s="1118" t="s">
        <v>3799</v>
      </c>
      <c r="C7862" s="1117" t="s">
        <v>3142</v>
      </c>
      <c r="D7862" s="1116" t="s">
        <v>3143</v>
      </c>
      <c r="E7862" s="1356">
        <v>1</v>
      </c>
      <c r="F7862" s="1256">
        <v>1</v>
      </c>
      <c r="G7862" s="1246">
        <v>1</v>
      </c>
    </row>
    <row r="7863" spans="1:7" hidden="1">
      <c r="A7863" s="1119" t="s">
        <v>3798</v>
      </c>
      <c r="B7863" s="1118" t="s">
        <v>3799</v>
      </c>
      <c r="C7863" s="1117" t="s">
        <v>3144</v>
      </c>
      <c r="D7863" s="1116" t="s">
        <v>3145</v>
      </c>
      <c r="E7863" s="1356">
        <v>1</v>
      </c>
      <c r="F7863" s="1256">
        <v>1</v>
      </c>
      <c r="G7863" s="1246">
        <v>1</v>
      </c>
    </row>
    <row r="7864" spans="1:7" hidden="1">
      <c r="A7864" s="1119" t="s">
        <v>3798</v>
      </c>
      <c r="B7864" s="1118" t="s">
        <v>3799</v>
      </c>
      <c r="C7864" s="1117" t="s">
        <v>3293</v>
      </c>
      <c r="D7864" s="1116" t="s">
        <v>1033</v>
      </c>
      <c r="E7864" s="1356">
        <v>1</v>
      </c>
      <c r="F7864" s="1256">
        <v>1</v>
      </c>
      <c r="G7864" s="1246">
        <v>1</v>
      </c>
    </row>
    <row r="7865" spans="1:7" hidden="1">
      <c r="A7865" s="1119" t="s">
        <v>3798</v>
      </c>
      <c r="B7865" s="1118" t="s">
        <v>3799</v>
      </c>
      <c r="C7865" s="1117" t="s">
        <v>3246</v>
      </c>
      <c r="D7865" s="1116" t="s">
        <v>3393</v>
      </c>
      <c r="E7865" s="1356">
        <v>1</v>
      </c>
      <c r="F7865" s="1256">
        <v>1</v>
      </c>
      <c r="G7865" s="1246">
        <v>1</v>
      </c>
    </row>
    <row r="7866" spans="1:7" hidden="1">
      <c r="A7866" s="1119" t="s">
        <v>3798</v>
      </c>
      <c r="B7866" s="1118" t="s">
        <v>3799</v>
      </c>
      <c r="C7866" s="1117" t="s">
        <v>571</v>
      </c>
      <c r="D7866" s="1116" t="s">
        <v>1147</v>
      </c>
      <c r="E7866" s="1356">
        <v>1</v>
      </c>
      <c r="F7866" s="1256">
        <v>1</v>
      </c>
      <c r="G7866" s="1246">
        <v>1</v>
      </c>
    </row>
    <row r="7867" spans="1:7" hidden="1">
      <c r="A7867" s="1119" t="s">
        <v>3798</v>
      </c>
      <c r="B7867" s="1118" t="s">
        <v>3799</v>
      </c>
      <c r="C7867" s="1117" t="s">
        <v>3138</v>
      </c>
      <c r="D7867" s="1116" t="s">
        <v>4738</v>
      </c>
      <c r="E7867" s="1356">
        <v>1</v>
      </c>
      <c r="F7867" s="1256">
        <v>1</v>
      </c>
      <c r="G7867" s="1246">
        <v>1</v>
      </c>
    </row>
    <row r="7868" spans="1:7" hidden="1">
      <c r="A7868" s="1119" t="s">
        <v>3798</v>
      </c>
      <c r="B7868" s="1118" t="s">
        <v>3799</v>
      </c>
      <c r="C7868" s="1117" t="s">
        <v>5431</v>
      </c>
      <c r="D7868" s="1116" t="s">
        <v>3524</v>
      </c>
      <c r="E7868" s="1356">
        <v>1</v>
      </c>
      <c r="F7868" s="1256">
        <v>1</v>
      </c>
      <c r="G7868" s="1246">
        <v>1</v>
      </c>
    </row>
    <row r="7869" spans="1:7" hidden="1">
      <c r="A7869" s="1119" t="s">
        <v>3798</v>
      </c>
      <c r="B7869" s="1118" t="s">
        <v>3799</v>
      </c>
      <c r="C7869" s="1117" t="s">
        <v>3479</v>
      </c>
      <c r="D7869" s="1116" t="s">
        <v>3498</v>
      </c>
      <c r="E7869" s="1356">
        <v>1.1000000000000001E-3</v>
      </c>
      <c r="F7869" s="1256">
        <v>1</v>
      </c>
      <c r="G7869" s="1246">
        <v>1.1000000000000001E-3</v>
      </c>
    </row>
    <row r="7870" spans="1:7" hidden="1">
      <c r="A7870" s="1119" t="s">
        <v>3798</v>
      </c>
      <c r="B7870" s="1118" t="s">
        <v>3799</v>
      </c>
      <c r="C7870" s="1117" t="s">
        <v>3613</v>
      </c>
      <c r="D7870" s="1116" t="s">
        <v>3525</v>
      </c>
      <c r="E7870" s="1356">
        <v>2.9999999999999997E-4</v>
      </c>
      <c r="F7870" s="1256">
        <v>1</v>
      </c>
      <c r="G7870" s="1246">
        <v>2.9999999999999997E-4</v>
      </c>
    </row>
    <row r="7871" spans="1:7" hidden="1">
      <c r="A7871" s="1119" t="s">
        <v>3798</v>
      </c>
      <c r="B7871" s="1118" t="s">
        <v>3799</v>
      </c>
      <c r="C7871" s="1117" t="s">
        <v>1342</v>
      </c>
      <c r="D7871" s="1116" t="s">
        <v>1540</v>
      </c>
      <c r="E7871" s="1356">
        <v>1.5299999999999999E-2</v>
      </c>
      <c r="F7871" s="1256">
        <v>1</v>
      </c>
      <c r="G7871" s="1246">
        <v>1.5299999999999999E-2</v>
      </c>
    </row>
    <row r="7872" spans="1:7" hidden="1">
      <c r="A7872" s="1119" t="s">
        <v>3798</v>
      </c>
      <c r="B7872" s="1118" t="s">
        <v>3799</v>
      </c>
      <c r="C7872" s="1117" t="s">
        <v>1343</v>
      </c>
      <c r="D7872" s="1116" t="s">
        <v>184</v>
      </c>
      <c r="E7872" s="1356">
        <v>6.0000000000000001E-3</v>
      </c>
      <c r="F7872" s="1256">
        <v>1</v>
      </c>
      <c r="G7872" s="1246">
        <v>6.0000000000000001E-3</v>
      </c>
    </row>
    <row r="7873" spans="1:7" hidden="1">
      <c r="A7873" s="1119" t="s">
        <v>3798</v>
      </c>
      <c r="B7873" s="1118" t="s">
        <v>3799</v>
      </c>
      <c r="C7873" s="1117" t="s">
        <v>4019</v>
      </c>
      <c r="D7873" s="1116" t="s">
        <v>2401</v>
      </c>
      <c r="E7873" s="1356">
        <v>2.3E-3</v>
      </c>
      <c r="F7873" s="1256">
        <v>1</v>
      </c>
      <c r="G7873" s="1246">
        <v>2.3E-3</v>
      </c>
    </row>
    <row r="7874" spans="1:7" hidden="1">
      <c r="A7874" s="1119" t="s">
        <v>3798</v>
      </c>
      <c r="B7874" s="1118" t="s">
        <v>3799</v>
      </c>
      <c r="C7874" s="1117" t="s">
        <v>294</v>
      </c>
      <c r="D7874" s="1116" t="s">
        <v>5556</v>
      </c>
      <c r="E7874" s="1356">
        <v>0.2</v>
      </c>
      <c r="F7874" s="1256">
        <v>1</v>
      </c>
      <c r="G7874" s="1246">
        <v>0.2</v>
      </c>
    </row>
    <row r="7875" spans="1:7" hidden="1">
      <c r="A7875" s="1199" t="s">
        <v>3798</v>
      </c>
      <c r="B7875" s="1200" t="s">
        <v>3799</v>
      </c>
      <c r="C7875" s="1201" t="s">
        <v>9384</v>
      </c>
      <c r="D7875" s="1202" t="s">
        <v>9450</v>
      </c>
      <c r="E7875" s="1357">
        <v>3.8E-3</v>
      </c>
      <c r="F7875" s="1256">
        <v>1</v>
      </c>
      <c r="G7875" s="1246">
        <v>3.8E-3</v>
      </c>
    </row>
    <row r="7876" spans="1:7" hidden="1">
      <c r="A7876" s="1119" t="s">
        <v>3798</v>
      </c>
      <c r="B7876" s="1118" t="s">
        <v>3799</v>
      </c>
      <c r="C7876" s="1117" t="s">
        <v>943</v>
      </c>
      <c r="D7876" s="1116" t="s">
        <v>1224</v>
      </c>
      <c r="E7876" s="1356">
        <v>4.4999999999999998E-2</v>
      </c>
      <c r="F7876" s="1256">
        <v>1</v>
      </c>
      <c r="G7876" s="1246">
        <v>4.4999999999999998E-2</v>
      </c>
    </row>
    <row r="7877" spans="1:7" hidden="1">
      <c r="A7877" s="1119" t="s">
        <v>3798</v>
      </c>
      <c r="B7877" s="1118" t="s">
        <v>3799</v>
      </c>
      <c r="C7877" s="1117" t="s">
        <v>5529</v>
      </c>
      <c r="D7877" s="1116" t="s">
        <v>5557</v>
      </c>
      <c r="E7877" s="1356">
        <v>0.105</v>
      </c>
      <c r="F7877" s="1256">
        <v>1</v>
      </c>
      <c r="G7877" s="1246">
        <v>0.105</v>
      </c>
    </row>
    <row r="7878" spans="1:7" hidden="1">
      <c r="A7878" s="1119" t="s">
        <v>3798</v>
      </c>
      <c r="B7878" s="1118" t="s">
        <v>3799</v>
      </c>
      <c r="C7878" s="1117" t="s">
        <v>4466</v>
      </c>
      <c r="D7878" s="1116" t="s">
        <v>441</v>
      </c>
      <c r="E7878" s="1356">
        <v>0.71199999999999997</v>
      </c>
      <c r="F7878" s="1256">
        <v>1</v>
      </c>
      <c r="G7878" s="1246">
        <v>0.71199999999999997</v>
      </c>
    </row>
    <row r="7879" spans="1:7" hidden="1">
      <c r="A7879" s="1119" t="s">
        <v>3798</v>
      </c>
      <c r="B7879" s="1118" t="s">
        <v>3799</v>
      </c>
      <c r="C7879" s="1117" t="s">
        <v>3780</v>
      </c>
      <c r="D7879" s="1116" t="s">
        <v>5558</v>
      </c>
      <c r="E7879" s="1356">
        <v>0.255</v>
      </c>
      <c r="F7879" s="1256">
        <v>1</v>
      </c>
      <c r="G7879" s="1246">
        <v>0.255</v>
      </c>
    </row>
    <row r="7880" spans="1:7" hidden="1">
      <c r="A7880" s="1119" t="s">
        <v>3798</v>
      </c>
      <c r="B7880" s="1118" t="s">
        <v>3799</v>
      </c>
      <c r="C7880" s="1117" t="s">
        <v>5673</v>
      </c>
      <c r="D7880" s="1116" t="s">
        <v>5675</v>
      </c>
      <c r="E7880" s="1356">
        <v>0</v>
      </c>
      <c r="F7880" s="1256">
        <v>1</v>
      </c>
      <c r="G7880" s="1246">
        <v>0</v>
      </c>
    </row>
    <row r="7881" spans="1:7" hidden="1">
      <c r="A7881" s="1119" t="s">
        <v>3798</v>
      </c>
      <c r="B7881" s="1118" t="s">
        <v>3799</v>
      </c>
      <c r="C7881" s="1117" t="s">
        <v>5531</v>
      </c>
      <c r="D7881" s="1116" t="s">
        <v>5559</v>
      </c>
      <c r="E7881" s="1356">
        <v>0</v>
      </c>
      <c r="F7881" s="1256">
        <v>1</v>
      </c>
      <c r="G7881" s="1246">
        <v>0</v>
      </c>
    </row>
    <row r="7882" spans="1:7" hidden="1">
      <c r="A7882" s="1119" t="s">
        <v>3798</v>
      </c>
      <c r="B7882" s="1118" t="s">
        <v>3799</v>
      </c>
      <c r="C7882" s="1117" t="s">
        <v>1715</v>
      </c>
      <c r="D7882" s="1116" t="s">
        <v>1881</v>
      </c>
      <c r="E7882" s="1356">
        <v>0.55300000000000005</v>
      </c>
      <c r="F7882" s="1256">
        <v>1</v>
      </c>
      <c r="G7882" s="1246">
        <v>0.55300000000000005</v>
      </c>
    </row>
    <row r="7883" spans="1:7" hidden="1">
      <c r="A7883" s="1119" t="s">
        <v>3798</v>
      </c>
      <c r="B7883" s="1118" t="s">
        <v>3799</v>
      </c>
      <c r="C7883" s="1117" t="s">
        <v>6664</v>
      </c>
      <c r="D7883" s="1116" t="s">
        <v>6665</v>
      </c>
      <c r="E7883" s="1356">
        <v>1E-3</v>
      </c>
      <c r="F7883" s="1256">
        <v>1</v>
      </c>
      <c r="G7883" s="1246">
        <v>1E-3</v>
      </c>
    </row>
    <row r="7884" spans="1:7" hidden="1">
      <c r="A7884" s="1119" t="s">
        <v>3798</v>
      </c>
      <c r="B7884" s="1118" t="s">
        <v>3799</v>
      </c>
      <c r="C7884" s="1117" t="s">
        <v>6660</v>
      </c>
      <c r="D7884" s="1116" t="s">
        <v>6661</v>
      </c>
      <c r="E7884" s="1356">
        <v>3.5000000000000001E-3</v>
      </c>
      <c r="F7884" s="1256">
        <v>1</v>
      </c>
      <c r="G7884" s="1246">
        <v>3.5000000000000001E-3</v>
      </c>
    </row>
    <row r="7885" spans="1:7" hidden="1">
      <c r="A7885" s="1119" t="s">
        <v>2609</v>
      </c>
      <c r="B7885" s="1118" t="s">
        <v>2174</v>
      </c>
      <c r="C7885" s="1117" t="s">
        <v>3245</v>
      </c>
      <c r="D7885" s="1116" t="s">
        <v>4491</v>
      </c>
      <c r="E7885" s="1356">
        <v>1</v>
      </c>
      <c r="F7885" s="1256">
        <v>1</v>
      </c>
      <c r="G7885" s="1246">
        <v>1</v>
      </c>
    </row>
    <row r="7886" spans="1:7" hidden="1">
      <c r="A7886" s="1119" t="s">
        <v>2609</v>
      </c>
      <c r="B7886" s="1118" t="s">
        <v>2174</v>
      </c>
      <c r="C7886" s="1117" t="s">
        <v>3140</v>
      </c>
      <c r="D7886" s="1116" t="s">
        <v>3141</v>
      </c>
      <c r="E7886" s="1356">
        <v>1</v>
      </c>
      <c r="F7886" s="1256">
        <v>1</v>
      </c>
      <c r="G7886" s="1246">
        <v>1</v>
      </c>
    </row>
    <row r="7887" spans="1:7" hidden="1">
      <c r="A7887" s="1119" t="s">
        <v>2609</v>
      </c>
      <c r="B7887" s="1118" t="s">
        <v>2174</v>
      </c>
      <c r="C7887" s="1117" t="s">
        <v>3142</v>
      </c>
      <c r="D7887" s="1116" t="s">
        <v>3143</v>
      </c>
      <c r="E7887" s="1356">
        <v>1</v>
      </c>
      <c r="F7887" s="1256">
        <v>1</v>
      </c>
      <c r="G7887" s="1246">
        <v>1</v>
      </c>
    </row>
    <row r="7888" spans="1:7" hidden="1">
      <c r="A7888" s="1119" t="s">
        <v>2609</v>
      </c>
      <c r="B7888" s="1118" t="s">
        <v>2174</v>
      </c>
      <c r="C7888" s="1117" t="s">
        <v>3144</v>
      </c>
      <c r="D7888" s="1116" t="s">
        <v>3145</v>
      </c>
      <c r="E7888" s="1356">
        <v>1</v>
      </c>
      <c r="F7888" s="1256">
        <v>1</v>
      </c>
      <c r="G7888" s="1246">
        <v>1</v>
      </c>
    </row>
    <row r="7889" spans="1:7" hidden="1">
      <c r="A7889" s="1119" t="s">
        <v>2609</v>
      </c>
      <c r="B7889" s="1118" t="s">
        <v>2174</v>
      </c>
      <c r="C7889" s="1117" t="s">
        <v>3293</v>
      </c>
      <c r="D7889" s="1116" t="s">
        <v>1033</v>
      </c>
      <c r="E7889" s="1356">
        <v>1</v>
      </c>
      <c r="F7889" s="1256">
        <v>1</v>
      </c>
      <c r="G7889" s="1246">
        <v>1</v>
      </c>
    </row>
    <row r="7890" spans="1:7" hidden="1">
      <c r="A7890" s="1119" t="s">
        <v>2609</v>
      </c>
      <c r="B7890" s="1118" t="s">
        <v>2174</v>
      </c>
      <c r="C7890" s="1117" t="s">
        <v>3246</v>
      </c>
      <c r="D7890" s="1116" t="s">
        <v>3393</v>
      </c>
      <c r="E7890" s="1356">
        <v>1</v>
      </c>
      <c r="F7890" s="1256">
        <v>1</v>
      </c>
      <c r="G7890" s="1246">
        <v>1</v>
      </c>
    </row>
    <row r="7891" spans="1:7" hidden="1">
      <c r="A7891" s="1119" t="s">
        <v>2609</v>
      </c>
      <c r="B7891" s="1118" t="s">
        <v>2174</v>
      </c>
      <c r="C7891" s="1117" t="s">
        <v>571</v>
      </c>
      <c r="D7891" s="1116" t="s">
        <v>1147</v>
      </c>
      <c r="E7891" s="1356">
        <v>1</v>
      </c>
      <c r="F7891" s="1256">
        <v>1</v>
      </c>
      <c r="G7891" s="1246">
        <v>1</v>
      </c>
    </row>
    <row r="7892" spans="1:7" hidden="1">
      <c r="A7892" s="1119" t="s">
        <v>2609</v>
      </c>
      <c r="B7892" s="1118" t="s">
        <v>2174</v>
      </c>
      <c r="C7892" s="1117" t="s">
        <v>3138</v>
      </c>
      <c r="D7892" s="1116" t="s">
        <v>4738</v>
      </c>
      <c r="E7892" s="1356">
        <v>1</v>
      </c>
      <c r="F7892" s="1256">
        <v>1</v>
      </c>
      <c r="G7892" s="1246">
        <v>1</v>
      </c>
    </row>
    <row r="7893" spans="1:7" hidden="1">
      <c r="A7893" s="1119" t="s">
        <v>2609</v>
      </c>
      <c r="B7893" s="1118" t="s">
        <v>2174</v>
      </c>
      <c r="C7893" s="1117" t="s">
        <v>5431</v>
      </c>
      <c r="D7893" s="1116" t="s">
        <v>3524</v>
      </c>
      <c r="E7893" s="1356">
        <v>1</v>
      </c>
      <c r="F7893" s="1256">
        <v>1</v>
      </c>
      <c r="G7893" s="1246">
        <v>1</v>
      </c>
    </row>
    <row r="7894" spans="1:7" hidden="1">
      <c r="A7894" s="1119" t="s">
        <v>2609</v>
      </c>
      <c r="B7894" s="1118" t="s">
        <v>2174</v>
      </c>
      <c r="C7894" s="1117" t="s">
        <v>3479</v>
      </c>
      <c r="D7894" s="1116" t="s">
        <v>3498</v>
      </c>
      <c r="E7894" s="1356">
        <v>1.1000000000000001E-3</v>
      </c>
      <c r="F7894" s="1256">
        <v>1</v>
      </c>
      <c r="G7894" s="1246">
        <v>1.1000000000000001E-3</v>
      </c>
    </row>
    <row r="7895" spans="1:7" hidden="1">
      <c r="A7895" s="1119" t="s">
        <v>2609</v>
      </c>
      <c r="B7895" s="1118" t="s">
        <v>2174</v>
      </c>
      <c r="C7895" s="1117" t="s">
        <v>3613</v>
      </c>
      <c r="D7895" s="1116" t="s">
        <v>3525</v>
      </c>
      <c r="E7895" s="1356">
        <v>2.9999999999999997E-4</v>
      </c>
      <c r="F7895" s="1256">
        <v>1</v>
      </c>
      <c r="G7895" s="1246">
        <v>2.9999999999999997E-4</v>
      </c>
    </row>
    <row r="7896" spans="1:7" hidden="1">
      <c r="A7896" s="1119" t="s">
        <v>2609</v>
      </c>
      <c r="B7896" s="1118" t="s">
        <v>2174</v>
      </c>
      <c r="C7896" s="1117" t="s">
        <v>1342</v>
      </c>
      <c r="D7896" s="1116" t="s">
        <v>1540</v>
      </c>
      <c r="E7896" s="1356">
        <v>1.5299999999999999E-2</v>
      </c>
      <c r="F7896" s="1256">
        <v>1</v>
      </c>
      <c r="G7896" s="1246">
        <v>1.5299999999999999E-2</v>
      </c>
    </row>
    <row r="7897" spans="1:7" hidden="1">
      <c r="A7897" s="1119" t="s">
        <v>2609</v>
      </c>
      <c r="B7897" s="1118" t="s">
        <v>2174</v>
      </c>
      <c r="C7897" s="1117" t="s">
        <v>1343</v>
      </c>
      <c r="D7897" s="1116" t="s">
        <v>184</v>
      </c>
      <c r="E7897" s="1356">
        <v>6.0000000000000001E-3</v>
      </c>
      <c r="F7897" s="1256">
        <v>1</v>
      </c>
      <c r="G7897" s="1246">
        <v>6.0000000000000001E-3</v>
      </c>
    </row>
    <row r="7898" spans="1:7" hidden="1">
      <c r="A7898" s="1119" t="s">
        <v>2609</v>
      </c>
      <c r="B7898" s="1118" t="s">
        <v>2174</v>
      </c>
      <c r="C7898" s="1117" t="s">
        <v>4019</v>
      </c>
      <c r="D7898" s="1116" t="s">
        <v>2401</v>
      </c>
      <c r="E7898" s="1356">
        <v>2.3E-3</v>
      </c>
      <c r="F7898" s="1256">
        <v>1</v>
      </c>
      <c r="G7898" s="1246">
        <v>2.3E-3</v>
      </c>
    </row>
    <row r="7899" spans="1:7" hidden="1">
      <c r="A7899" s="1119" t="s">
        <v>2609</v>
      </c>
      <c r="B7899" s="1118" t="s">
        <v>2174</v>
      </c>
      <c r="C7899" s="1117" t="s">
        <v>294</v>
      </c>
      <c r="D7899" s="1116" t="s">
        <v>5556</v>
      </c>
      <c r="E7899" s="1356">
        <v>0.2</v>
      </c>
      <c r="F7899" s="1256">
        <v>1</v>
      </c>
      <c r="G7899" s="1246">
        <v>0.2</v>
      </c>
    </row>
    <row r="7900" spans="1:7" hidden="1">
      <c r="A7900" s="1199" t="s">
        <v>2609</v>
      </c>
      <c r="B7900" s="1200" t="s">
        <v>2174</v>
      </c>
      <c r="C7900" s="1201" t="s">
        <v>9384</v>
      </c>
      <c r="D7900" s="1202" t="s">
        <v>9450</v>
      </c>
      <c r="E7900" s="1357">
        <v>3.8E-3</v>
      </c>
      <c r="F7900" s="1256">
        <v>1</v>
      </c>
      <c r="G7900" s="1246">
        <v>3.8E-3</v>
      </c>
    </row>
    <row r="7901" spans="1:7" hidden="1">
      <c r="A7901" s="1119" t="s">
        <v>2609</v>
      </c>
      <c r="B7901" s="1118" t="s">
        <v>2174</v>
      </c>
      <c r="C7901" s="1117" t="s">
        <v>943</v>
      </c>
      <c r="D7901" s="1116" t="s">
        <v>1224</v>
      </c>
      <c r="E7901" s="1356">
        <v>4.4999999999999998E-2</v>
      </c>
      <c r="F7901" s="1256">
        <v>1</v>
      </c>
      <c r="G7901" s="1246">
        <v>4.4999999999999998E-2</v>
      </c>
    </row>
    <row r="7902" spans="1:7" hidden="1">
      <c r="A7902" s="1119" t="s">
        <v>2609</v>
      </c>
      <c r="B7902" s="1118" t="s">
        <v>2174</v>
      </c>
      <c r="C7902" s="1117" t="s">
        <v>5529</v>
      </c>
      <c r="D7902" s="1116" t="s">
        <v>5557</v>
      </c>
      <c r="E7902" s="1356">
        <v>0.105</v>
      </c>
      <c r="F7902" s="1256">
        <v>1</v>
      </c>
      <c r="G7902" s="1246">
        <v>0.105</v>
      </c>
    </row>
    <row r="7903" spans="1:7" hidden="1">
      <c r="A7903" s="1119" t="s">
        <v>2609</v>
      </c>
      <c r="B7903" s="1118" t="s">
        <v>2174</v>
      </c>
      <c r="C7903" s="1117" t="s">
        <v>4466</v>
      </c>
      <c r="D7903" s="1116" t="s">
        <v>441</v>
      </c>
      <c r="E7903" s="1356">
        <v>0.71199999999999997</v>
      </c>
      <c r="F7903" s="1256">
        <v>1</v>
      </c>
      <c r="G7903" s="1246">
        <v>0.71199999999999997</v>
      </c>
    </row>
    <row r="7904" spans="1:7" hidden="1">
      <c r="A7904" s="1119" t="s">
        <v>2609</v>
      </c>
      <c r="B7904" s="1118" t="s">
        <v>2174</v>
      </c>
      <c r="C7904" s="1117" t="s">
        <v>3780</v>
      </c>
      <c r="D7904" s="1116" t="s">
        <v>5558</v>
      </c>
      <c r="E7904" s="1356">
        <v>0.255</v>
      </c>
      <c r="F7904" s="1256">
        <v>1</v>
      </c>
      <c r="G7904" s="1246">
        <v>0.255</v>
      </c>
    </row>
    <row r="7905" spans="1:7" hidden="1">
      <c r="A7905" s="1119" t="s">
        <v>2609</v>
      </c>
      <c r="B7905" s="1118" t="s">
        <v>2174</v>
      </c>
      <c r="C7905" s="1117" t="s">
        <v>5673</v>
      </c>
      <c r="D7905" s="1116" t="s">
        <v>5675</v>
      </c>
      <c r="E7905" s="1356">
        <v>0</v>
      </c>
      <c r="F7905" s="1256">
        <v>1</v>
      </c>
      <c r="G7905" s="1246">
        <v>0</v>
      </c>
    </row>
    <row r="7906" spans="1:7" hidden="1">
      <c r="A7906" s="1119" t="s">
        <v>2609</v>
      </c>
      <c r="B7906" s="1118" t="s">
        <v>2174</v>
      </c>
      <c r="C7906" s="1117" t="s">
        <v>5531</v>
      </c>
      <c r="D7906" s="1116" t="s">
        <v>5559</v>
      </c>
      <c r="E7906" s="1356">
        <v>0</v>
      </c>
      <c r="F7906" s="1256">
        <v>1</v>
      </c>
      <c r="G7906" s="1246">
        <v>0</v>
      </c>
    </row>
    <row r="7907" spans="1:7" hidden="1">
      <c r="A7907" s="1119" t="s">
        <v>2609</v>
      </c>
      <c r="B7907" s="1118" t="s">
        <v>2174</v>
      </c>
      <c r="C7907" s="1117" t="s">
        <v>1715</v>
      </c>
      <c r="D7907" s="1116" t="s">
        <v>1881</v>
      </c>
      <c r="E7907" s="1356">
        <v>0.55300000000000005</v>
      </c>
      <c r="F7907" s="1256">
        <v>1</v>
      </c>
      <c r="G7907" s="1246">
        <v>0.55300000000000005</v>
      </c>
    </row>
    <row r="7908" spans="1:7" hidden="1">
      <c r="A7908" s="1119" t="s">
        <v>2609</v>
      </c>
      <c r="B7908" s="1118" t="s">
        <v>2174</v>
      </c>
      <c r="C7908" s="1117" t="s">
        <v>6664</v>
      </c>
      <c r="D7908" s="1116" t="s">
        <v>6665</v>
      </c>
      <c r="E7908" s="1356">
        <v>1E-3</v>
      </c>
      <c r="F7908" s="1256">
        <v>1</v>
      </c>
      <c r="G7908" s="1246">
        <v>1E-3</v>
      </c>
    </row>
    <row r="7909" spans="1:7" hidden="1">
      <c r="A7909" s="1119" t="s">
        <v>2609</v>
      </c>
      <c r="B7909" s="1118" t="s">
        <v>2174</v>
      </c>
      <c r="C7909" s="1117" t="s">
        <v>6660</v>
      </c>
      <c r="D7909" s="1116" t="s">
        <v>6661</v>
      </c>
      <c r="E7909" s="1356">
        <v>3.5000000000000001E-3</v>
      </c>
      <c r="F7909" s="1256">
        <v>1</v>
      </c>
      <c r="G7909" s="1246">
        <v>3.5000000000000001E-3</v>
      </c>
    </row>
    <row r="7910" spans="1:7" hidden="1">
      <c r="A7910" s="1119" t="s">
        <v>3800</v>
      </c>
      <c r="B7910" s="1118" t="s">
        <v>3801</v>
      </c>
      <c r="C7910" s="1117" t="s">
        <v>3245</v>
      </c>
      <c r="D7910" s="1116" t="s">
        <v>4491</v>
      </c>
      <c r="E7910" s="1356">
        <v>1</v>
      </c>
      <c r="F7910" s="1256">
        <v>1</v>
      </c>
      <c r="G7910" s="1246">
        <v>1</v>
      </c>
    </row>
    <row r="7911" spans="1:7" hidden="1">
      <c r="A7911" s="1119" t="s">
        <v>3800</v>
      </c>
      <c r="B7911" s="1118" t="s">
        <v>3801</v>
      </c>
      <c r="C7911" s="1117" t="s">
        <v>3140</v>
      </c>
      <c r="D7911" s="1116" t="s">
        <v>3141</v>
      </c>
      <c r="E7911" s="1356">
        <v>1</v>
      </c>
      <c r="F7911" s="1256">
        <v>1</v>
      </c>
      <c r="G7911" s="1246">
        <v>1</v>
      </c>
    </row>
    <row r="7912" spans="1:7" hidden="1">
      <c r="A7912" s="1119" t="s">
        <v>3800</v>
      </c>
      <c r="B7912" s="1118" t="s">
        <v>3801</v>
      </c>
      <c r="C7912" s="1117" t="s">
        <v>3142</v>
      </c>
      <c r="D7912" s="1116" t="s">
        <v>3143</v>
      </c>
      <c r="E7912" s="1356">
        <v>1</v>
      </c>
      <c r="F7912" s="1256">
        <v>1</v>
      </c>
      <c r="G7912" s="1246">
        <v>1</v>
      </c>
    </row>
    <row r="7913" spans="1:7" hidden="1">
      <c r="A7913" s="1119" t="s">
        <v>3800</v>
      </c>
      <c r="B7913" s="1118" t="s">
        <v>3801</v>
      </c>
      <c r="C7913" s="1117" t="s">
        <v>3144</v>
      </c>
      <c r="D7913" s="1116" t="s">
        <v>3145</v>
      </c>
      <c r="E7913" s="1356">
        <v>1</v>
      </c>
      <c r="F7913" s="1256">
        <v>1</v>
      </c>
      <c r="G7913" s="1246">
        <v>1</v>
      </c>
    </row>
    <row r="7914" spans="1:7" hidden="1">
      <c r="A7914" s="1119" t="s">
        <v>3800</v>
      </c>
      <c r="B7914" s="1118" t="s">
        <v>3801</v>
      </c>
      <c r="C7914" s="1117" t="s">
        <v>3293</v>
      </c>
      <c r="D7914" s="1116" t="s">
        <v>1033</v>
      </c>
      <c r="E7914" s="1356">
        <v>1</v>
      </c>
      <c r="F7914" s="1256">
        <v>1</v>
      </c>
      <c r="G7914" s="1246">
        <v>1</v>
      </c>
    </row>
    <row r="7915" spans="1:7" hidden="1">
      <c r="A7915" s="1119" t="s">
        <v>3800</v>
      </c>
      <c r="B7915" s="1118" t="s">
        <v>3801</v>
      </c>
      <c r="C7915" s="1117" t="s">
        <v>3246</v>
      </c>
      <c r="D7915" s="1116" t="s">
        <v>3393</v>
      </c>
      <c r="E7915" s="1356">
        <v>1</v>
      </c>
      <c r="F7915" s="1256">
        <v>1</v>
      </c>
      <c r="G7915" s="1246">
        <v>1</v>
      </c>
    </row>
    <row r="7916" spans="1:7" hidden="1">
      <c r="A7916" s="1119" t="s">
        <v>3800</v>
      </c>
      <c r="B7916" s="1118" t="s">
        <v>3801</v>
      </c>
      <c r="C7916" s="1117" t="s">
        <v>572</v>
      </c>
      <c r="D7916" s="1116" t="s">
        <v>4643</v>
      </c>
      <c r="E7916" s="1356">
        <v>1</v>
      </c>
      <c r="F7916" s="1256">
        <v>1</v>
      </c>
      <c r="G7916" s="1246">
        <v>1</v>
      </c>
    </row>
    <row r="7917" spans="1:7" hidden="1">
      <c r="A7917" s="1119" t="s">
        <v>3800</v>
      </c>
      <c r="B7917" s="1118" t="s">
        <v>3801</v>
      </c>
      <c r="C7917" s="1117" t="s">
        <v>3138</v>
      </c>
      <c r="D7917" s="1116" t="s">
        <v>4738</v>
      </c>
      <c r="E7917" s="1356">
        <v>1</v>
      </c>
      <c r="F7917" s="1256">
        <v>1</v>
      </c>
      <c r="G7917" s="1246">
        <v>1</v>
      </c>
    </row>
    <row r="7918" spans="1:7" hidden="1">
      <c r="A7918" s="1119" t="s">
        <v>3800</v>
      </c>
      <c r="B7918" s="1118" t="s">
        <v>3801</v>
      </c>
      <c r="C7918" s="1117" t="s">
        <v>5431</v>
      </c>
      <c r="D7918" s="1116" t="s">
        <v>3524</v>
      </c>
      <c r="E7918" s="1356">
        <v>1</v>
      </c>
      <c r="F7918" s="1256">
        <v>1</v>
      </c>
      <c r="G7918" s="1246">
        <v>1</v>
      </c>
    </row>
    <row r="7919" spans="1:7" hidden="1">
      <c r="A7919" s="1119" t="s">
        <v>3800</v>
      </c>
      <c r="B7919" s="1118" t="s">
        <v>3801</v>
      </c>
      <c r="C7919" s="1117" t="s">
        <v>3613</v>
      </c>
      <c r="D7919" s="1116" t="s">
        <v>3525</v>
      </c>
      <c r="E7919" s="1356">
        <v>2.9999999999999997E-4</v>
      </c>
      <c r="F7919" s="1256">
        <v>1</v>
      </c>
      <c r="G7919" s="1246">
        <v>2.9999999999999997E-4</v>
      </c>
    </row>
    <row r="7920" spans="1:7" hidden="1">
      <c r="A7920" s="1119" t="s">
        <v>3800</v>
      </c>
      <c r="B7920" s="1118" t="s">
        <v>3801</v>
      </c>
      <c r="C7920" s="1117" t="s">
        <v>1342</v>
      </c>
      <c r="D7920" s="1116" t="s">
        <v>1540</v>
      </c>
      <c r="E7920" s="1356">
        <v>1.5299999999999999E-2</v>
      </c>
      <c r="F7920" s="1256">
        <v>1</v>
      </c>
      <c r="G7920" s="1246">
        <v>1.5299999999999999E-2</v>
      </c>
    </row>
    <row r="7921" spans="1:7" ht="14.15" customHeight="1">
      <c r="A7921" s="1119" t="s">
        <v>3800</v>
      </c>
      <c r="B7921" s="1118" t="s">
        <v>3801</v>
      </c>
      <c r="C7921" s="1117" t="s">
        <v>1343</v>
      </c>
      <c r="D7921" s="1116" t="s">
        <v>184</v>
      </c>
      <c r="E7921" s="1356">
        <v>6.0000000000000001E-3</v>
      </c>
      <c r="F7921" s="1256">
        <v>1</v>
      </c>
      <c r="G7921" s="1246">
        <v>6.0000000000000001E-3</v>
      </c>
    </row>
    <row r="7922" spans="1:7" ht="14.15" customHeight="1">
      <c r="A7922" s="1119" t="s">
        <v>3800</v>
      </c>
      <c r="B7922" s="1118" t="s">
        <v>3801</v>
      </c>
      <c r="C7922" s="1117" t="s">
        <v>8059</v>
      </c>
      <c r="D7922" s="1116" t="s">
        <v>8288</v>
      </c>
      <c r="E7922" s="1356">
        <v>1.1000000000000001E-3</v>
      </c>
      <c r="F7922" s="1256">
        <v>1</v>
      </c>
      <c r="G7922" s="1246">
        <v>1.1000000000000001E-3</v>
      </c>
    </row>
    <row r="7923" spans="1:7" ht="14.15" customHeight="1">
      <c r="A7923" s="1119" t="s">
        <v>3800</v>
      </c>
      <c r="B7923" s="1118" t="s">
        <v>3801</v>
      </c>
      <c r="C7923" s="1117" t="s">
        <v>4019</v>
      </c>
      <c r="D7923" s="1116" t="s">
        <v>2401</v>
      </c>
      <c r="E7923" s="1356">
        <v>2.3E-3</v>
      </c>
      <c r="F7923" s="1256">
        <v>1</v>
      </c>
      <c r="G7923" s="1246">
        <v>2.3E-3</v>
      </c>
    </row>
    <row r="7924" spans="1:7" ht="14.15" customHeight="1">
      <c r="A7924" s="1119" t="s">
        <v>3800</v>
      </c>
      <c r="B7924" s="1118" t="s">
        <v>3801</v>
      </c>
      <c r="C7924" s="1117" t="s">
        <v>294</v>
      </c>
      <c r="D7924" s="1116" t="s">
        <v>5556</v>
      </c>
      <c r="E7924" s="1356">
        <v>0.2</v>
      </c>
      <c r="F7924" s="1256">
        <v>1</v>
      </c>
      <c r="G7924" s="1246">
        <v>0.2</v>
      </c>
    </row>
    <row r="7925" spans="1:7" ht="14.15" customHeight="1">
      <c r="A7925" s="1199" t="s">
        <v>3800</v>
      </c>
      <c r="B7925" s="1200" t="s">
        <v>3801</v>
      </c>
      <c r="C7925" s="1201" t="s">
        <v>9384</v>
      </c>
      <c r="D7925" s="1202" t="s">
        <v>9450</v>
      </c>
      <c r="E7925" s="1357">
        <v>3.8E-3</v>
      </c>
      <c r="F7925" s="1256">
        <v>1</v>
      </c>
      <c r="G7925" s="1246">
        <v>3.8E-3</v>
      </c>
    </row>
    <row r="7926" spans="1:7" ht="14.15" customHeight="1">
      <c r="A7926" s="1119" t="s">
        <v>3800</v>
      </c>
      <c r="B7926" s="1118" t="s">
        <v>3801</v>
      </c>
      <c r="C7926" s="1117" t="s">
        <v>943</v>
      </c>
      <c r="D7926" s="1116" t="s">
        <v>1224</v>
      </c>
      <c r="E7926" s="1356">
        <v>4.4999999999999998E-2</v>
      </c>
      <c r="F7926" s="1256">
        <v>1</v>
      </c>
      <c r="G7926" s="1246">
        <v>4.4999999999999998E-2</v>
      </c>
    </row>
    <row r="7927" spans="1:7" ht="14.15" customHeight="1">
      <c r="A7927" s="1119" t="s">
        <v>3800</v>
      </c>
      <c r="B7927" s="1118" t="s">
        <v>3801</v>
      </c>
      <c r="C7927" s="1117" t="s">
        <v>5529</v>
      </c>
      <c r="D7927" s="1116" t="s">
        <v>5557</v>
      </c>
      <c r="E7927" s="1356">
        <v>0.105</v>
      </c>
      <c r="F7927" s="1256">
        <v>1</v>
      </c>
      <c r="G7927" s="1246">
        <v>0.105</v>
      </c>
    </row>
    <row r="7928" spans="1:7" ht="14.15" customHeight="1">
      <c r="A7928" s="1119" t="s">
        <v>3800</v>
      </c>
      <c r="B7928" s="1118" t="s">
        <v>3801</v>
      </c>
      <c r="C7928" s="1117" t="s">
        <v>4466</v>
      </c>
      <c r="D7928" s="1116" t="s">
        <v>441</v>
      </c>
      <c r="E7928" s="1356">
        <v>0.71199999999999997</v>
      </c>
      <c r="F7928" s="1256">
        <v>1</v>
      </c>
      <c r="G7928" s="1246">
        <v>0.71199999999999997</v>
      </c>
    </row>
    <row r="7929" spans="1:7" ht="14.15" customHeight="1">
      <c r="A7929" s="1119" t="s">
        <v>3800</v>
      </c>
      <c r="B7929" s="1118" t="s">
        <v>3801</v>
      </c>
      <c r="C7929" s="1117" t="s">
        <v>3780</v>
      </c>
      <c r="D7929" s="1116" t="s">
        <v>5558</v>
      </c>
      <c r="E7929" s="1356">
        <v>0.255</v>
      </c>
      <c r="F7929" s="1256">
        <v>1</v>
      </c>
      <c r="G7929" s="1246">
        <v>0.255</v>
      </c>
    </row>
    <row r="7930" spans="1:7" ht="14.15" customHeight="1">
      <c r="A7930" s="1119" t="s">
        <v>3800</v>
      </c>
      <c r="B7930" s="1118" t="s">
        <v>3801</v>
      </c>
      <c r="C7930" s="1117" t="s">
        <v>5673</v>
      </c>
      <c r="D7930" s="1116" t="s">
        <v>5675</v>
      </c>
      <c r="E7930" s="1356">
        <v>0</v>
      </c>
      <c r="F7930" s="1256">
        <v>1</v>
      </c>
      <c r="G7930" s="1246">
        <v>0</v>
      </c>
    </row>
    <row r="7931" spans="1:7" ht="14.15" customHeight="1">
      <c r="A7931" s="1119" t="s">
        <v>3800</v>
      </c>
      <c r="B7931" s="1118" t="s">
        <v>3801</v>
      </c>
      <c r="C7931" s="1117" t="s">
        <v>5531</v>
      </c>
      <c r="D7931" s="1116" t="s">
        <v>5559</v>
      </c>
      <c r="E7931" s="1356">
        <v>0</v>
      </c>
      <c r="F7931" s="1256">
        <v>1</v>
      </c>
      <c r="G7931" s="1246">
        <v>0</v>
      </c>
    </row>
    <row r="7932" spans="1:7" ht="14.15" customHeight="1">
      <c r="A7932" s="1119" t="s">
        <v>3800</v>
      </c>
      <c r="B7932" s="1118" t="s">
        <v>3801</v>
      </c>
      <c r="C7932" s="1117" t="s">
        <v>1715</v>
      </c>
      <c r="D7932" s="1116" t="s">
        <v>1881</v>
      </c>
      <c r="E7932" s="1356">
        <v>0.55300000000000005</v>
      </c>
      <c r="F7932" s="1256">
        <v>1</v>
      </c>
      <c r="G7932" s="1246">
        <v>0.55300000000000005</v>
      </c>
    </row>
    <row r="7933" spans="1:7" ht="14.15" customHeight="1">
      <c r="A7933" s="1119" t="s">
        <v>3800</v>
      </c>
      <c r="B7933" s="1118" t="s">
        <v>3801</v>
      </c>
      <c r="C7933" s="1117" t="s">
        <v>6664</v>
      </c>
      <c r="D7933" s="1116" t="s">
        <v>6665</v>
      </c>
      <c r="E7933" s="1356">
        <v>1E-3</v>
      </c>
      <c r="F7933" s="1256">
        <v>1</v>
      </c>
      <c r="G7933" s="1246">
        <v>1E-3</v>
      </c>
    </row>
    <row r="7934" spans="1:7" ht="14.15" customHeight="1">
      <c r="A7934" s="1119" t="s">
        <v>3800</v>
      </c>
      <c r="B7934" s="1118" t="s">
        <v>3801</v>
      </c>
      <c r="C7934" s="1117" t="s">
        <v>6660</v>
      </c>
      <c r="D7934" s="1116" t="s">
        <v>6661</v>
      </c>
      <c r="E7934" s="1356">
        <v>3.5000000000000001E-3</v>
      </c>
      <c r="F7934" s="1256">
        <v>1</v>
      </c>
      <c r="G7934" s="1246">
        <v>3.5000000000000001E-3</v>
      </c>
    </row>
    <row r="7935" spans="1:7" ht="14.15" customHeight="1">
      <c r="A7935" s="1119" t="s">
        <v>3802</v>
      </c>
      <c r="B7935" s="1118" t="s">
        <v>3803</v>
      </c>
      <c r="C7935" s="1117" t="s">
        <v>3245</v>
      </c>
      <c r="D7935" s="1116" t="s">
        <v>4491</v>
      </c>
      <c r="E7935" s="1356">
        <v>1</v>
      </c>
      <c r="F7935" s="1256">
        <v>1</v>
      </c>
      <c r="G7935" s="1246">
        <v>1</v>
      </c>
    </row>
    <row r="7936" spans="1:7" ht="14.15" customHeight="1">
      <c r="A7936" s="1119" t="s">
        <v>3802</v>
      </c>
      <c r="B7936" s="1118" t="s">
        <v>3803</v>
      </c>
      <c r="C7936" s="1117" t="s">
        <v>3140</v>
      </c>
      <c r="D7936" s="1116" t="s">
        <v>3141</v>
      </c>
      <c r="E7936" s="1356">
        <v>1</v>
      </c>
      <c r="F7936" s="1256">
        <v>1</v>
      </c>
      <c r="G7936" s="1246">
        <v>1</v>
      </c>
    </row>
    <row r="7937" spans="1:7" hidden="1">
      <c r="A7937" s="1119" t="s">
        <v>3802</v>
      </c>
      <c r="B7937" s="1118" t="s">
        <v>3803</v>
      </c>
      <c r="C7937" s="1117" t="s">
        <v>3142</v>
      </c>
      <c r="D7937" s="1116" t="s">
        <v>3143</v>
      </c>
      <c r="E7937" s="1356">
        <v>1</v>
      </c>
      <c r="F7937" s="1256">
        <v>1</v>
      </c>
      <c r="G7937" s="1246">
        <v>1</v>
      </c>
    </row>
    <row r="7938" spans="1:7" hidden="1">
      <c r="A7938" s="1119" t="s">
        <v>3802</v>
      </c>
      <c r="B7938" s="1118" t="s">
        <v>3803</v>
      </c>
      <c r="C7938" s="1117" t="s">
        <v>3144</v>
      </c>
      <c r="D7938" s="1116" t="s">
        <v>3145</v>
      </c>
      <c r="E7938" s="1356">
        <v>1</v>
      </c>
      <c r="F7938" s="1256">
        <v>1</v>
      </c>
      <c r="G7938" s="1246">
        <v>1</v>
      </c>
    </row>
    <row r="7939" spans="1:7" hidden="1">
      <c r="A7939" s="1119" t="s">
        <v>3802</v>
      </c>
      <c r="B7939" s="1118" t="s">
        <v>3803</v>
      </c>
      <c r="C7939" s="1117" t="s">
        <v>3293</v>
      </c>
      <c r="D7939" s="1116" t="s">
        <v>1033</v>
      </c>
      <c r="E7939" s="1356">
        <v>1</v>
      </c>
      <c r="F7939" s="1256">
        <v>1</v>
      </c>
      <c r="G7939" s="1246">
        <v>1</v>
      </c>
    </row>
    <row r="7940" spans="1:7" hidden="1">
      <c r="A7940" s="1119" t="s">
        <v>3802</v>
      </c>
      <c r="B7940" s="1118" t="s">
        <v>3803</v>
      </c>
      <c r="C7940" s="1117" t="s">
        <v>3246</v>
      </c>
      <c r="D7940" s="1116" t="s">
        <v>3393</v>
      </c>
      <c r="E7940" s="1356">
        <v>1</v>
      </c>
      <c r="F7940" s="1256">
        <v>1</v>
      </c>
      <c r="G7940" s="1246">
        <v>1</v>
      </c>
    </row>
    <row r="7941" spans="1:7" hidden="1">
      <c r="A7941" s="1119" t="s">
        <v>3802</v>
      </c>
      <c r="B7941" s="1118" t="s">
        <v>3803</v>
      </c>
      <c r="C7941" s="1117" t="s">
        <v>572</v>
      </c>
      <c r="D7941" s="1116" t="s">
        <v>4643</v>
      </c>
      <c r="E7941" s="1356">
        <v>1</v>
      </c>
      <c r="F7941" s="1256">
        <v>1</v>
      </c>
      <c r="G7941" s="1246">
        <v>1</v>
      </c>
    </row>
    <row r="7942" spans="1:7" hidden="1">
      <c r="A7942" s="1119" t="s">
        <v>3802</v>
      </c>
      <c r="B7942" s="1118" t="s">
        <v>3803</v>
      </c>
      <c r="C7942" s="1117" t="s">
        <v>3138</v>
      </c>
      <c r="D7942" s="1116" t="s">
        <v>4738</v>
      </c>
      <c r="E7942" s="1356">
        <v>1</v>
      </c>
      <c r="F7942" s="1256">
        <v>1</v>
      </c>
      <c r="G7942" s="1246">
        <v>1</v>
      </c>
    </row>
    <row r="7943" spans="1:7" hidden="1">
      <c r="A7943" s="1119" t="s">
        <v>3802</v>
      </c>
      <c r="B7943" s="1118" t="s">
        <v>3803</v>
      </c>
      <c r="C7943" s="1117" t="s">
        <v>5431</v>
      </c>
      <c r="D7943" s="1116" t="s">
        <v>3524</v>
      </c>
      <c r="E7943" s="1356">
        <v>1</v>
      </c>
      <c r="F7943" s="1256">
        <v>1</v>
      </c>
      <c r="G7943" s="1246">
        <v>1</v>
      </c>
    </row>
    <row r="7944" spans="1:7" hidden="1">
      <c r="A7944" s="1119" t="s">
        <v>3802</v>
      </c>
      <c r="B7944" s="1118" t="s">
        <v>3803</v>
      </c>
      <c r="C7944" s="1117" t="s">
        <v>3613</v>
      </c>
      <c r="D7944" s="1116" t="s">
        <v>3525</v>
      </c>
      <c r="E7944" s="1356">
        <v>2.9999999999999997E-4</v>
      </c>
      <c r="F7944" s="1256">
        <v>1</v>
      </c>
      <c r="G7944" s="1246">
        <v>2.9999999999999997E-4</v>
      </c>
    </row>
    <row r="7945" spans="1:7" hidden="1">
      <c r="A7945" s="1119" t="s">
        <v>3802</v>
      </c>
      <c r="B7945" s="1118" t="s">
        <v>3803</v>
      </c>
      <c r="C7945" s="1117" t="s">
        <v>1342</v>
      </c>
      <c r="D7945" s="1116" t="s">
        <v>1540</v>
      </c>
      <c r="E7945" s="1356">
        <v>1.5299999999999999E-2</v>
      </c>
      <c r="F7945" s="1256">
        <v>1</v>
      </c>
      <c r="G7945" s="1246">
        <v>1.5299999999999999E-2</v>
      </c>
    </row>
    <row r="7946" spans="1:7" hidden="1">
      <c r="A7946" s="1119" t="s">
        <v>3802</v>
      </c>
      <c r="B7946" s="1118" t="s">
        <v>3803</v>
      </c>
      <c r="C7946" s="1117" t="s">
        <v>1343</v>
      </c>
      <c r="D7946" s="1116" t="s">
        <v>184</v>
      </c>
      <c r="E7946" s="1356">
        <v>6.0000000000000001E-3</v>
      </c>
      <c r="F7946" s="1256">
        <v>1</v>
      </c>
      <c r="G7946" s="1246">
        <v>6.0000000000000001E-3</v>
      </c>
    </row>
    <row r="7947" spans="1:7" hidden="1">
      <c r="A7947" s="1119" t="s">
        <v>3802</v>
      </c>
      <c r="B7947" s="1118" t="s">
        <v>3803</v>
      </c>
      <c r="C7947" s="1117" t="s">
        <v>8059</v>
      </c>
      <c r="D7947" s="1116" t="s">
        <v>8288</v>
      </c>
      <c r="E7947" s="1356">
        <v>1.1000000000000001E-3</v>
      </c>
      <c r="F7947" s="1256">
        <v>1</v>
      </c>
      <c r="G7947" s="1246">
        <v>1.1000000000000001E-3</v>
      </c>
    </row>
    <row r="7948" spans="1:7" hidden="1">
      <c r="A7948" s="1119" t="s">
        <v>3802</v>
      </c>
      <c r="B7948" s="1118" t="s">
        <v>3803</v>
      </c>
      <c r="C7948" s="1117" t="s">
        <v>4019</v>
      </c>
      <c r="D7948" s="1116" t="s">
        <v>2401</v>
      </c>
      <c r="E7948" s="1356">
        <v>2.3E-3</v>
      </c>
      <c r="F7948" s="1256">
        <v>1</v>
      </c>
      <c r="G7948" s="1246">
        <v>2.3E-3</v>
      </c>
    </row>
    <row r="7949" spans="1:7" hidden="1">
      <c r="A7949" s="1119" t="s">
        <v>3802</v>
      </c>
      <c r="B7949" s="1118" t="s">
        <v>3803</v>
      </c>
      <c r="C7949" s="1117" t="s">
        <v>294</v>
      </c>
      <c r="D7949" s="1116" t="s">
        <v>5556</v>
      </c>
      <c r="E7949" s="1356">
        <v>0.2</v>
      </c>
      <c r="F7949" s="1256">
        <v>1</v>
      </c>
      <c r="G7949" s="1246">
        <v>0.2</v>
      </c>
    </row>
    <row r="7950" spans="1:7" hidden="1">
      <c r="A7950" s="1199" t="s">
        <v>3802</v>
      </c>
      <c r="B7950" s="1200" t="s">
        <v>3803</v>
      </c>
      <c r="C7950" s="1201" t="s">
        <v>9384</v>
      </c>
      <c r="D7950" s="1202" t="s">
        <v>9450</v>
      </c>
      <c r="E7950" s="1357">
        <v>3.8E-3</v>
      </c>
      <c r="F7950" s="1256">
        <v>1</v>
      </c>
      <c r="G7950" s="1246">
        <v>3.8E-3</v>
      </c>
    </row>
    <row r="7951" spans="1:7" hidden="1">
      <c r="A7951" s="1119" t="s">
        <v>3802</v>
      </c>
      <c r="B7951" s="1118" t="s">
        <v>3803</v>
      </c>
      <c r="C7951" s="1117" t="s">
        <v>943</v>
      </c>
      <c r="D7951" s="1116" t="s">
        <v>1224</v>
      </c>
      <c r="E7951" s="1356">
        <v>4.4999999999999998E-2</v>
      </c>
      <c r="F7951" s="1256">
        <v>1</v>
      </c>
      <c r="G7951" s="1246">
        <v>4.4999999999999998E-2</v>
      </c>
    </row>
    <row r="7952" spans="1:7" hidden="1">
      <c r="A7952" s="1119" t="s">
        <v>3802</v>
      </c>
      <c r="B7952" s="1118" t="s">
        <v>3803</v>
      </c>
      <c r="C7952" s="1117" t="s">
        <v>5529</v>
      </c>
      <c r="D7952" s="1116" t="s">
        <v>5557</v>
      </c>
      <c r="E7952" s="1356">
        <v>0.105</v>
      </c>
      <c r="F7952" s="1256">
        <v>1</v>
      </c>
      <c r="G7952" s="1246">
        <v>0.105</v>
      </c>
    </row>
    <row r="7953" spans="1:7" hidden="1">
      <c r="A7953" s="1119" t="s">
        <v>3802</v>
      </c>
      <c r="B7953" s="1118" t="s">
        <v>3803</v>
      </c>
      <c r="C7953" s="1117" t="s">
        <v>4466</v>
      </c>
      <c r="D7953" s="1116" t="s">
        <v>441</v>
      </c>
      <c r="E7953" s="1356">
        <v>0.71199999999999997</v>
      </c>
      <c r="F7953" s="1256">
        <v>1</v>
      </c>
      <c r="G7953" s="1246">
        <v>0.71199999999999997</v>
      </c>
    </row>
    <row r="7954" spans="1:7" hidden="1">
      <c r="A7954" s="1119" t="s">
        <v>3802</v>
      </c>
      <c r="B7954" s="1118" t="s">
        <v>3803</v>
      </c>
      <c r="C7954" s="1117" t="s">
        <v>3780</v>
      </c>
      <c r="D7954" s="1116" t="s">
        <v>5558</v>
      </c>
      <c r="E7954" s="1356">
        <v>0.255</v>
      </c>
      <c r="F7954" s="1256">
        <v>1</v>
      </c>
      <c r="G7954" s="1246">
        <v>0.255</v>
      </c>
    </row>
    <row r="7955" spans="1:7" hidden="1">
      <c r="A7955" s="1119" t="s">
        <v>3802</v>
      </c>
      <c r="B7955" s="1118" t="s">
        <v>3803</v>
      </c>
      <c r="C7955" s="1117" t="s">
        <v>5673</v>
      </c>
      <c r="D7955" s="1116" t="s">
        <v>5675</v>
      </c>
      <c r="E7955" s="1356">
        <v>0</v>
      </c>
      <c r="F7955" s="1256">
        <v>1</v>
      </c>
      <c r="G7955" s="1246">
        <v>0</v>
      </c>
    </row>
    <row r="7956" spans="1:7" hidden="1">
      <c r="A7956" s="1119" t="s">
        <v>3802</v>
      </c>
      <c r="B7956" s="1118" t="s">
        <v>3803</v>
      </c>
      <c r="C7956" s="1117" t="s">
        <v>5531</v>
      </c>
      <c r="D7956" s="1116" t="s">
        <v>5559</v>
      </c>
      <c r="E7956" s="1356">
        <v>0</v>
      </c>
      <c r="F7956" s="1256">
        <v>1</v>
      </c>
      <c r="G7956" s="1246">
        <v>0</v>
      </c>
    </row>
    <row r="7957" spans="1:7" hidden="1">
      <c r="A7957" s="1119" t="s">
        <v>3802</v>
      </c>
      <c r="B7957" s="1118" t="s">
        <v>3803</v>
      </c>
      <c r="C7957" s="1117" t="s">
        <v>1715</v>
      </c>
      <c r="D7957" s="1116" t="s">
        <v>1881</v>
      </c>
      <c r="E7957" s="1356">
        <v>0.55300000000000005</v>
      </c>
      <c r="F7957" s="1256">
        <v>1</v>
      </c>
      <c r="G7957" s="1246">
        <v>0.55300000000000005</v>
      </c>
    </row>
    <row r="7958" spans="1:7" hidden="1">
      <c r="A7958" s="1119" t="s">
        <v>3802</v>
      </c>
      <c r="B7958" s="1118" t="s">
        <v>3803</v>
      </c>
      <c r="C7958" s="1117" t="s">
        <v>6664</v>
      </c>
      <c r="D7958" s="1116" t="s">
        <v>6665</v>
      </c>
      <c r="E7958" s="1356">
        <v>1E-3</v>
      </c>
      <c r="F7958" s="1256">
        <v>1</v>
      </c>
      <c r="G7958" s="1246">
        <v>1E-3</v>
      </c>
    </row>
    <row r="7959" spans="1:7" hidden="1">
      <c r="A7959" s="1119" t="s">
        <v>3802</v>
      </c>
      <c r="B7959" s="1118" t="s">
        <v>3803</v>
      </c>
      <c r="C7959" s="1117" t="s">
        <v>6660</v>
      </c>
      <c r="D7959" s="1116" t="s">
        <v>6661</v>
      </c>
      <c r="E7959" s="1356">
        <v>3.5000000000000001E-3</v>
      </c>
      <c r="F7959" s="1256">
        <v>1</v>
      </c>
      <c r="G7959" s="1246">
        <v>3.5000000000000001E-3</v>
      </c>
    </row>
    <row r="7960" spans="1:7" hidden="1">
      <c r="A7960" s="1119" t="s">
        <v>3044</v>
      </c>
      <c r="B7960" s="1118" t="s">
        <v>38</v>
      </c>
      <c r="C7960" s="1117" t="s">
        <v>1828</v>
      </c>
      <c r="D7960" s="1116" t="s">
        <v>1552</v>
      </c>
      <c r="E7960" s="1356">
        <v>1</v>
      </c>
      <c r="F7960" s="1256">
        <v>1</v>
      </c>
      <c r="G7960" s="1246">
        <v>1</v>
      </c>
    </row>
    <row r="7961" spans="1:7" hidden="1">
      <c r="A7961" s="1119" t="s">
        <v>3044</v>
      </c>
      <c r="B7961" s="1118" t="s">
        <v>38</v>
      </c>
      <c r="C7961" s="1117" t="s">
        <v>3465</v>
      </c>
      <c r="D7961" s="1116" t="s">
        <v>1944</v>
      </c>
      <c r="E7961" s="1356">
        <v>1</v>
      </c>
      <c r="F7961" s="1256">
        <v>1</v>
      </c>
      <c r="G7961" s="1246">
        <v>1</v>
      </c>
    </row>
    <row r="7962" spans="1:7" hidden="1">
      <c r="A7962" s="1119" t="s">
        <v>3044</v>
      </c>
      <c r="B7962" s="1118" t="s">
        <v>38</v>
      </c>
      <c r="C7962" s="1117" t="s">
        <v>2612</v>
      </c>
      <c r="D7962" s="1116" t="s">
        <v>4700</v>
      </c>
      <c r="E7962" s="1356">
        <v>1</v>
      </c>
      <c r="F7962" s="1256">
        <v>1</v>
      </c>
      <c r="G7962" s="1246">
        <v>1</v>
      </c>
    </row>
    <row r="7963" spans="1:7" hidden="1">
      <c r="A7963" s="1119" t="s">
        <v>3044</v>
      </c>
      <c r="B7963" s="1118" t="s">
        <v>38</v>
      </c>
      <c r="C7963" s="1117" t="s">
        <v>3419</v>
      </c>
      <c r="D7963" s="1116" t="s">
        <v>3079</v>
      </c>
      <c r="E7963" s="1356">
        <v>1</v>
      </c>
      <c r="F7963" s="1256">
        <v>1</v>
      </c>
      <c r="G7963" s="1246">
        <v>1</v>
      </c>
    </row>
    <row r="7964" spans="1:7" hidden="1">
      <c r="A7964" s="1119" t="s">
        <v>3044</v>
      </c>
      <c r="B7964" s="1118" t="s">
        <v>38</v>
      </c>
      <c r="C7964" s="1117" t="s">
        <v>2380</v>
      </c>
      <c r="D7964" s="1116" t="s">
        <v>4696</v>
      </c>
      <c r="E7964" s="1356">
        <v>1</v>
      </c>
      <c r="F7964" s="1256">
        <v>1</v>
      </c>
      <c r="G7964" s="1246">
        <v>1</v>
      </c>
    </row>
    <row r="7965" spans="1:7" hidden="1">
      <c r="A7965" s="1119" t="s">
        <v>3044</v>
      </c>
      <c r="B7965" s="1118" t="s">
        <v>38</v>
      </c>
      <c r="C7965" s="1117" t="s">
        <v>2079</v>
      </c>
      <c r="D7965" s="1116" t="s">
        <v>4011</v>
      </c>
      <c r="E7965" s="1356">
        <v>1</v>
      </c>
      <c r="F7965" s="1256">
        <v>1</v>
      </c>
      <c r="G7965" s="1246">
        <v>1</v>
      </c>
    </row>
    <row r="7966" spans="1:7" hidden="1">
      <c r="A7966" s="1119" t="s">
        <v>3044</v>
      </c>
      <c r="B7966" s="1118" t="s">
        <v>38</v>
      </c>
      <c r="C7966" s="1117" t="s">
        <v>4429</v>
      </c>
      <c r="D7966" s="1116" t="s">
        <v>2848</v>
      </c>
      <c r="E7966" s="1356">
        <v>2</v>
      </c>
      <c r="F7966" s="1256">
        <v>1</v>
      </c>
      <c r="G7966" s="1246">
        <v>2</v>
      </c>
    </row>
    <row r="7967" spans="1:7" hidden="1">
      <c r="A7967" s="1119" t="s">
        <v>3044</v>
      </c>
      <c r="B7967" s="1118" t="s">
        <v>38</v>
      </c>
      <c r="C7967" s="1117" t="s">
        <v>2613</v>
      </c>
      <c r="D7967" s="1116" t="s">
        <v>4701</v>
      </c>
      <c r="E7967" s="1356">
        <v>1</v>
      </c>
      <c r="F7967" s="1256">
        <v>1</v>
      </c>
      <c r="G7967" s="1246">
        <v>1</v>
      </c>
    </row>
    <row r="7968" spans="1:7" hidden="1">
      <c r="A7968" s="1119" t="s">
        <v>3044</v>
      </c>
      <c r="B7968" s="1118" t="s">
        <v>38</v>
      </c>
      <c r="C7968" s="1117" t="s">
        <v>5143</v>
      </c>
      <c r="D7968" s="1116" t="s">
        <v>5148</v>
      </c>
      <c r="E7968" s="1356">
        <v>2</v>
      </c>
      <c r="F7968" s="1256">
        <v>1</v>
      </c>
      <c r="G7968" s="1246">
        <v>2</v>
      </c>
    </row>
    <row r="7969" spans="1:7" hidden="1">
      <c r="A7969" s="1119" t="s">
        <v>3044</v>
      </c>
      <c r="B7969" s="1118" t="s">
        <v>38</v>
      </c>
      <c r="C7969" s="1117" t="s">
        <v>1374</v>
      </c>
      <c r="D7969" s="1116" t="s">
        <v>264</v>
      </c>
      <c r="E7969" s="1356">
        <v>2</v>
      </c>
      <c r="F7969" s="1256">
        <v>1</v>
      </c>
      <c r="G7969" s="1246">
        <v>2</v>
      </c>
    </row>
    <row r="7970" spans="1:7" hidden="1">
      <c r="A7970" s="1119" t="s">
        <v>3044</v>
      </c>
      <c r="B7970" s="1118" t="s">
        <v>38</v>
      </c>
      <c r="C7970" s="1117" t="s">
        <v>995</v>
      </c>
      <c r="D7970" s="1116" t="s">
        <v>4699</v>
      </c>
      <c r="E7970" s="1356">
        <v>2</v>
      </c>
      <c r="F7970" s="1256">
        <v>1</v>
      </c>
      <c r="G7970" s="1246">
        <v>2</v>
      </c>
    </row>
    <row r="7971" spans="1:7" hidden="1">
      <c r="A7971" s="1119" t="s">
        <v>3044</v>
      </c>
      <c r="B7971" s="1118" t="s">
        <v>38</v>
      </c>
      <c r="C7971" s="1117" t="s">
        <v>997</v>
      </c>
      <c r="D7971" s="1116" t="s">
        <v>88</v>
      </c>
      <c r="E7971" s="1356">
        <v>2</v>
      </c>
      <c r="F7971" s="1256">
        <v>1</v>
      </c>
      <c r="G7971" s="1246">
        <v>2</v>
      </c>
    </row>
    <row r="7972" spans="1:7" hidden="1">
      <c r="A7972" s="1119" t="s">
        <v>3044</v>
      </c>
      <c r="B7972" s="1118" t="s">
        <v>38</v>
      </c>
      <c r="C7972" s="1117" t="s">
        <v>2368</v>
      </c>
      <c r="D7972" s="1116" t="s">
        <v>90</v>
      </c>
      <c r="E7972" s="1356">
        <v>2</v>
      </c>
      <c r="F7972" s="1256">
        <v>1</v>
      </c>
      <c r="G7972" s="1246">
        <v>2</v>
      </c>
    </row>
    <row r="7973" spans="1:7" hidden="1">
      <c r="A7973" s="1119" t="s">
        <v>3044</v>
      </c>
      <c r="B7973" s="1118" t="s">
        <v>38</v>
      </c>
      <c r="C7973" s="1117" t="s">
        <v>2370</v>
      </c>
      <c r="D7973" s="1116" t="s">
        <v>92</v>
      </c>
      <c r="E7973" s="1356">
        <v>2</v>
      </c>
      <c r="F7973" s="1256">
        <v>1</v>
      </c>
      <c r="G7973" s="1246">
        <v>2</v>
      </c>
    </row>
    <row r="7974" spans="1:7" hidden="1">
      <c r="A7974" s="1119" t="s">
        <v>3044</v>
      </c>
      <c r="B7974" s="1118" t="s">
        <v>38</v>
      </c>
      <c r="C7974" s="1117" t="s">
        <v>2913</v>
      </c>
      <c r="D7974" s="1116" t="s">
        <v>680</v>
      </c>
      <c r="E7974" s="1356">
        <v>2</v>
      </c>
      <c r="F7974" s="1256">
        <v>1</v>
      </c>
      <c r="G7974" s="1246">
        <v>2</v>
      </c>
    </row>
    <row r="7975" spans="1:7" hidden="1">
      <c r="A7975" s="1119" t="s">
        <v>3044</v>
      </c>
      <c r="B7975" s="1118" t="s">
        <v>38</v>
      </c>
      <c r="C7975" s="1117" t="s">
        <v>3476</v>
      </c>
      <c r="D7975" s="1116" t="s">
        <v>948</v>
      </c>
      <c r="E7975" s="1356">
        <v>2</v>
      </c>
      <c r="F7975" s="1256">
        <v>1</v>
      </c>
      <c r="G7975" s="1246">
        <v>2</v>
      </c>
    </row>
    <row r="7976" spans="1:7" hidden="1">
      <c r="A7976" s="1119" t="s">
        <v>3044</v>
      </c>
      <c r="B7976" s="1118" t="s">
        <v>38</v>
      </c>
      <c r="C7976" s="1117" t="s">
        <v>2989</v>
      </c>
      <c r="D7976" s="1116" t="s">
        <v>949</v>
      </c>
      <c r="E7976" s="1356">
        <v>2</v>
      </c>
      <c r="F7976" s="1256">
        <v>1</v>
      </c>
      <c r="G7976" s="1246">
        <v>2</v>
      </c>
    </row>
    <row r="7977" spans="1:7" hidden="1">
      <c r="A7977" s="1119" t="s">
        <v>3044</v>
      </c>
      <c r="B7977" s="1118" t="s">
        <v>38</v>
      </c>
      <c r="C7977" s="1117" t="s">
        <v>3477</v>
      </c>
      <c r="D7977" s="1116" t="s">
        <v>3146</v>
      </c>
      <c r="E7977" s="1356">
        <v>2</v>
      </c>
      <c r="F7977" s="1256">
        <v>1</v>
      </c>
      <c r="G7977" s="1246">
        <v>2</v>
      </c>
    </row>
    <row r="7978" spans="1:7" hidden="1">
      <c r="A7978" s="1119" t="s">
        <v>3044</v>
      </c>
      <c r="B7978" s="1118" t="s">
        <v>38</v>
      </c>
      <c r="C7978" s="1117" t="s">
        <v>3859</v>
      </c>
      <c r="D7978" s="1116" t="s">
        <v>563</v>
      </c>
      <c r="E7978" s="1356">
        <v>3</v>
      </c>
      <c r="F7978" s="1256">
        <v>1</v>
      </c>
      <c r="G7978" s="1246">
        <v>3</v>
      </c>
    </row>
    <row r="7979" spans="1:7" hidden="1">
      <c r="A7979" s="1119" t="s">
        <v>3044</v>
      </c>
      <c r="B7979" s="1118" t="s">
        <v>38</v>
      </c>
      <c r="C7979" s="1117" t="s">
        <v>4432</v>
      </c>
      <c r="D7979" s="1116" t="s">
        <v>1792</v>
      </c>
      <c r="E7979" s="1356">
        <v>1E-4</v>
      </c>
      <c r="F7979" s="1256">
        <v>1</v>
      </c>
      <c r="G7979" s="1246">
        <v>1E-4</v>
      </c>
    </row>
    <row r="7980" spans="1:7" hidden="1">
      <c r="A7980" s="1119" t="s">
        <v>3044</v>
      </c>
      <c r="B7980" s="1118" t="s">
        <v>38</v>
      </c>
      <c r="C7980" s="1117" t="s">
        <v>5417</v>
      </c>
      <c r="D7980" s="1116" t="s">
        <v>3885</v>
      </c>
      <c r="E7980" s="1356">
        <v>2.0000000000000001E-4</v>
      </c>
      <c r="F7980" s="1256">
        <v>1</v>
      </c>
      <c r="G7980" s="1246">
        <v>2.0000000000000001E-4</v>
      </c>
    </row>
    <row r="7981" spans="1:7" hidden="1">
      <c r="A7981" s="1119" t="s">
        <v>3044</v>
      </c>
      <c r="B7981" s="1118" t="s">
        <v>38</v>
      </c>
      <c r="C7981" s="1117" t="s">
        <v>5419</v>
      </c>
      <c r="D7981" s="1116" t="s">
        <v>3704</v>
      </c>
      <c r="E7981" s="1356">
        <v>8.0000000000000004E-4</v>
      </c>
      <c r="F7981" s="1256">
        <v>1</v>
      </c>
      <c r="G7981" s="1246">
        <v>8.0000000000000004E-4</v>
      </c>
    </row>
    <row r="7982" spans="1:7" hidden="1">
      <c r="A7982" s="1119" t="s">
        <v>3044</v>
      </c>
      <c r="B7982" s="1118" t="s">
        <v>38</v>
      </c>
      <c r="C7982" s="1117" t="s">
        <v>869</v>
      </c>
      <c r="D7982" s="1116" t="s">
        <v>1793</v>
      </c>
      <c r="E7982" s="1356">
        <v>1E-4</v>
      </c>
      <c r="F7982" s="1256">
        <v>1</v>
      </c>
      <c r="G7982" s="1246">
        <v>1E-4</v>
      </c>
    </row>
    <row r="7983" spans="1:7" hidden="1">
      <c r="A7983" s="1119" t="s">
        <v>3044</v>
      </c>
      <c r="B7983" s="1118" t="s">
        <v>38</v>
      </c>
      <c r="C7983" s="1117" t="s">
        <v>3613</v>
      </c>
      <c r="D7983" s="1116" t="s">
        <v>3525</v>
      </c>
      <c r="E7983" s="1356">
        <v>4.1999999999999997E-3</v>
      </c>
      <c r="F7983" s="1256">
        <v>1</v>
      </c>
      <c r="G7983" s="1246">
        <v>4.1999999999999997E-3</v>
      </c>
    </row>
    <row r="7984" spans="1:7" hidden="1">
      <c r="A7984" s="1119" t="s">
        <v>3044</v>
      </c>
      <c r="B7984" s="1118" t="s">
        <v>38</v>
      </c>
      <c r="C7984" s="1117" t="s">
        <v>1342</v>
      </c>
      <c r="D7984" s="1116" t="s">
        <v>1540</v>
      </c>
      <c r="E7984" s="1356">
        <v>2.3E-3</v>
      </c>
      <c r="F7984" s="1256">
        <v>1</v>
      </c>
      <c r="G7984" s="1246">
        <v>2.3E-3</v>
      </c>
    </row>
    <row r="7985" spans="1:7" hidden="1">
      <c r="A7985" s="1119" t="s">
        <v>3044</v>
      </c>
      <c r="B7985" s="1118" t="s">
        <v>38</v>
      </c>
      <c r="C7985" s="1117" t="s">
        <v>870</v>
      </c>
      <c r="D7985" s="1116" t="s">
        <v>871</v>
      </c>
      <c r="E7985" s="1356">
        <v>1E-4</v>
      </c>
      <c r="F7985" s="1256">
        <v>1</v>
      </c>
      <c r="G7985" s="1246">
        <v>1E-4</v>
      </c>
    </row>
    <row r="7986" spans="1:7" hidden="1">
      <c r="A7986" s="1119" t="s">
        <v>3044</v>
      </c>
      <c r="B7986" s="1118" t="s">
        <v>38</v>
      </c>
      <c r="C7986" s="1117" t="s">
        <v>2361</v>
      </c>
      <c r="D7986" s="1116" t="s">
        <v>1707</v>
      </c>
      <c r="E7986" s="1356">
        <v>0.1898</v>
      </c>
      <c r="F7986" s="1256">
        <v>1</v>
      </c>
      <c r="G7986" s="1246">
        <v>0.1898</v>
      </c>
    </row>
    <row r="7987" spans="1:7" hidden="1">
      <c r="A7987" s="1119" t="s">
        <v>3044</v>
      </c>
      <c r="B7987" s="1118" t="s">
        <v>38</v>
      </c>
      <c r="C7987" s="1117" t="s">
        <v>2362</v>
      </c>
      <c r="D7987" s="1116" t="s">
        <v>3011</v>
      </c>
      <c r="E7987" s="1356">
        <v>0.1898</v>
      </c>
      <c r="F7987" s="1256">
        <v>1</v>
      </c>
      <c r="G7987" s="1246">
        <v>0.1898</v>
      </c>
    </row>
    <row r="7988" spans="1:7" hidden="1">
      <c r="A7988" s="1119" t="s">
        <v>3044</v>
      </c>
      <c r="B7988" s="1118" t="s">
        <v>38</v>
      </c>
      <c r="C7988" s="1117" t="s">
        <v>1562</v>
      </c>
      <c r="D7988" s="1116" t="s">
        <v>442</v>
      </c>
      <c r="E7988" s="1356">
        <v>0.58199999999999996</v>
      </c>
      <c r="F7988" s="1256">
        <v>1</v>
      </c>
      <c r="G7988" s="1246">
        <v>0.58199999999999996</v>
      </c>
    </row>
    <row r="7989" spans="1:7" hidden="1">
      <c r="A7989" s="1119" t="s">
        <v>3044</v>
      </c>
      <c r="B7989" s="1118" t="s">
        <v>38</v>
      </c>
      <c r="C7989" s="1117" t="s">
        <v>1694</v>
      </c>
      <c r="D7989" s="1116" t="s">
        <v>2417</v>
      </c>
      <c r="E7989" s="1356">
        <v>1.2050000000000001</v>
      </c>
      <c r="F7989" s="1256">
        <v>1</v>
      </c>
      <c r="G7989" s="1246">
        <v>1.2050000000000001</v>
      </c>
    </row>
    <row r="7990" spans="1:7" hidden="1">
      <c r="A7990" s="1119" t="s">
        <v>3044</v>
      </c>
      <c r="B7990" s="1118" t="s">
        <v>38</v>
      </c>
      <c r="C7990" s="1117" t="s">
        <v>6660</v>
      </c>
      <c r="D7990" s="1116" t="s">
        <v>6661</v>
      </c>
      <c r="E7990" s="1356">
        <v>1.4E-3</v>
      </c>
      <c r="F7990" s="1256">
        <v>1</v>
      </c>
      <c r="G7990" s="1246">
        <v>1.4E-3</v>
      </c>
    </row>
    <row r="7991" spans="1:7" hidden="1">
      <c r="A7991" s="1119" t="s">
        <v>5302</v>
      </c>
      <c r="B7991" s="1118" t="s">
        <v>5303</v>
      </c>
      <c r="C7991" s="1117" t="s">
        <v>1828</v>
      </c>
      <c r="D7991" s="1116" t="s">
        <v>1552</v>
      </c>
      <c r="E7991" s="1356">
        <v>1</v>
      </c>
      <c r="F7991" s="1256">
        <v>1</v>
      </c>
      <c r="G7991" s="1246">
        <v>1</v>
      </c>
    </row>
    <row r="7992" spans="1:7" hidden="1">
      <c r="A7992" s="1119" t="s">
        <v>5302</v>
      </c>
      <c r="B7992" s="1118" t="s">
        <v>5303</v>
      </c>
      <c r="C7992" s="1117" t="s">
        <v>3465</v>
      </c>
      <c r="D7992" s="1116" t="s">
        <v>1944</v>
      </c>
      <c r="E7992" s="1356">
        <v>1</v>
      </c>
      <c r="F7992" s="1256">
        <v>1</v>
      </c>
      <c r="G7992" s="1246">
        <v>1</v>
      </c>
    </row>
    <row r="7993" spans="1:7" hidden="1">
      <c r="A7993" s="1119" t="s">
        <v>5302</v>
      </c>
      <c r="B7993" s="1118" t="s">
        <v>5303</v>
      </c>
      <c r="C7993" s="1117" t="s">
        <v>2612</v>
      </c>
      <c r="D7993" s="1116" t="s">
        <v>4700</v>
      </c>
      <c r="E7993" s="1356">
        <v>1</v>
      </c>
      <c r="F7993" s="1256">
        <v>1</v>
      </c>
      <c r="G7993" s="1246">
        <v>1</v>
      </c>
    </row>
    <row r="7994" spans="1:7" hidden="1">
      <c r="A7994" s="1119" t="s">
        <v>5302</v>
      </c>
      <c r="B7994" s="1118" t="s">
        <v>5303</v>
      </c>
      <c r="C7994" s="1117" t="s">
        <v>3419</v>
      </c>
      <c r="D7994" s="1116" t="s">
        <v>3079</v>
      </c>
      <c r="E7994" s="1356">
        <v>1</v>
      </c>
      <c r="F7994" s="1256">
        <v>1</v>
      </c>
      <c r="G7994" s="1246">
        <v>1</v>
      </c>
    </row>
    <row r="7995" spans="1:7" hidden="1">
      <c r="A7995" s="1119" t="s">
        <v>5302</v>
      </c>
      <c r="B7995" s="1118" t="s">
        <v>5303</v>
      </c>
      <c r="C7995" s="1117" t="s">
        <v>2380</v>
      </c>
      <c r="D7995" s="1116" t="s">
        <v>4696</v>
      </c>
      <c r="E7995" s="1356">
        <v>1</v>
      </c>
      <c r="F7995" s="1256">
        <v>1</v>
      </c>
      <c r="G7995" s="1246">
        <v>1</v>
      </c>
    </row>
    <row r="7996" spans="1:7" hidden="1">
      <c r="A7996" s="1119" t="s">
        <v>5302</v>
      </c>
      <c r="B7996" s="1118" t="s">
        <v>5303</v>
      </c>
      <c r="C7996" s="1117" t="s">
        <v>2079</v>
      </c>
      <c r="D7996" s="1116" t="s">
        <v>4011</v>
      </c>
      <c r="E7996" s="1356">
        <v>1</v>
      </c>
      <c r="F7996" s="1256">
        <v>1</v>
      </c>
      <c r="G7996" s="1246">
        <v>1</v>
      </c>
    </row>
    <row r="7997" spans="1:7" hidden="1">
      <c r="A7997" s="1119" t="s">
        <v>5302</v>
      </c>
      <c r="B7997" s="1118" t="s">
        <v>5303</v>
      </c>
      <c r="C7997" s="1117" t="s">
        <v>1830</v>
      </c>
      <c r="D7997" s="1116" t="s">
        <v>1553</v>
      </c>
      <c r="E7997" s="1356">
        <v>1</v>
      </c>
      <c r="F7997" s="1256">
        <v>1</v>
      </c>
      <c r="G7997" s="1246">
        <v>1</v>
      </c>
    </row>
    <row r="7998" spans="1:7" hidden="1">
      <c r="A7998" s="1119" t="s">
        <v>5302</v>
      </c>
      <c r="B7998" s="1118" t="s">
        <v>5303</v>
      </c>
      <c r="C7998" s="1117" t="s">
        <v>4429</v>
      </c>
      <c r="D7998" s="1116" t="s">
        <v>2848</v>
      </c>
      <c r="E7998" s="1356">
        <v>2</v>
      </c>
      <c r="F7998" s="1256">
        <v>1</v>
      </c>
      <c r="G7998" s="1246">
        <v>2</v>
      </c>
    </row>
    <row r="7999" spans="1:7" hidden="1">
      <c r="A7999" s="1119" t="s">
        <v>5302</v>
      </c>
      <c r="B7999" s="1118" t="s">
        <v>5303</v>
      </c>
      <c r="C7999" s="1117" t="s">
        <v>2613</v>
      </c>
      <c r="D7999" s="1116" t="s">
        <v>4701</v>
      </c>
      <c r="E7999" s="1356">
        <v>1</v>
      </c>
      <c r="F7999" s="1256">
        <v>1</v>
      </c>
      <c r="G7999" s="1246">
        <v>1</v>
      </c>
    </row>
    <row r="8000" spans="1:7" hidden="1">
      <c r="A8000" s="1119" t="s">
        <v>5302</v>
      </c>
      <c r="B8000" s="1118" t="s">
        <v>5303</v>
      </c>
      <c r="C8000" s="1117" t="s">
        <v>5143</v>
      </c>
      <c r="D8000" s="1116" t="s">
        <v>5148</v>
      </c>
      <c r="E8000" s="1356">
        <v>2</v>
      </c>
      <c r="F8000" s="1256">
        <v>1</v>
      </c>
      <c r="G8000" s="1246">
        <v>2</v>
      </c>
    </row>
    <row r="8001" spans="1:7" hidden="1">
      <c r="A8001" s="1119" t="s">
        <v>5302</v>
      </c>
      <c r="B8001" s="1118" t="s">
        <v>5303</v>
      </c>
      <c r="C8001" s="1117" t="s">
        <v>1374</v>
      </c>
      <c r="D8001" s="1116" t="s">
        <v>264</v>
      </c>
      <c r="E8001" s="1356">
        <v>2</v>
      </c>
      <c r="F8001" s="1256">
        <v>1</v>
      </c>
      <c r="G8001" s="1246">
        <v>2</v>
      </c>
    </row>
    <row r="8002" spans="1:7" hidden="1">
      <c r="A8002" s="1119" t="s">
        <v>5302</v>
      </c>
      <c r="B8002" s="1118" t="s">
        <v>5303</v>
      </c>
      <c r="C8002" s="1117" t="s">
        <v>995</v>
      </c>
      <c r="D8002" s="1116" t="s">
        <v>4699</v>
      </c>
      <c r="E8002" s="1356">
        <v>2</v>
      </c>
      <c r="F8002" s="1256">
        <v>1</v>
      </c>
      <c r="G8002" s="1246">
        <v>2</v>
      </c>
    </row>
    <row r="8003" spans="1:7" hidden="1">
      <c r="A8003" s="1119" t="s">
        <v>5302</v>
      </c>
      <c r="B8003" s="1118" t="s">
        <v>5303</v>
      </c>
      <c r="C8003" s="1117" t="s">
        <v>997</v>
      </c>
      <c r="D8003" s="1116" t="s">
        <v>88</v>
      </c>
      <c r="E8003" s="1356">
        <v>2</v>
      </c>
      <c r="F8003" s="1256">
        <v>1</v>
      </c>
      <c r="G8003" s="1246">
        <v>2</v>
      </c>
    </row>
    <row r="8004" spans="1:7" hidden="1">
      <c r="A8004" s="1119" t="s">
        <v>5302</v>
      </c>
      <c r="B8004" s="1118" t="s">
        <v>5303</v>
      </c>
      <c r="C8004" s="1117" t="s">
        <v>2368</v>
      </c>
      <c r="D8004" s="1116" t="s">
        <v>90</v>
      </c>
      <c r="E8004" s="1356">
        <v>2</v>
      </c>
      <c r="F8004" s="1256">
        <v>1</v>
      </c>
      <c r="G8004" s="1246">
        <v>2</v>
      </c>
    </row>
    <row r="8005" spans="1:7" hidden="1">
      <c r="A8005" s="1119" t="s">
        <v>5302</v>
      </c>
      <c r="B8005" s="1118" t="s">
        <v>5303</v>
      </c>
      <c r="C8005" s="1117" t="s">
        <v>2370</v>
      </c>
      <c r="D8005" s="1116" t="s">
        <v>92</v>
      </c>
      <c r="E8005" s="1356">
        <v>2</v>
      </c>
      <c r="F8005" s="1256">
        <v>1</v>
      </c>
      <c r="G8005" s="1246">
        <v>2</v>
      </c>
    </row>
    <row r="8006" spans="1:7" hidden="1">
      <c r="A8006" s="1119" t="s">
        <v>5302</v>
      </c>
      <c r="B8006" s="1118" t="s">
        <v>5303</v>
      </c>
      <c r="C8006" s="1117" t="s">
        <v>2913</v>
      </c>
      <c r="D8006" s="1116" t="s">
        <v>680</v>
      </c>
      <c r="E8006" s="1356">
        <v>2</v>
      </c>
      <c r="F8006" s="1256">
        <v>1</v>
      </c>
      <c r="G8006" s="1246">
        <v>2</v>
      </c>
    </row>
    <row r="8007" spans="1:7" hidden="1">
      <c r="A8007" s="1119" t="s">
        <v>5302</v>
      </c>
      <c r="B8007" s="1118" t="s">
        <v>5303</v>
      </c>
      <c r="C8007" s="1117" t="s">
        <v>3476</v>
      </c>
      <c r="D8007" s="1116" t="s">
        <v>948</v>
      </c>
      <c r="E8007" s="1356">
        <v>2</v>
      </c>
      <c r="F8007" s="1256">
        <v>1</v>
      </c>
      <c r="G8007" s="1246">
        <v>2</v>
      </c>
    </row>
    <row r="8008" spans="1:7" hidden="1">
      <c r="A8008" s="1119" t="s">
        <v>5302</v>
      </c>
      <c r="B8008" s="1118" t="s">
        <v>5303</v>
      </c>
      <c r="C8008" s="1117" t="s">
        <v>2989</v>
      </c>
      <c r="D8008" s="1116" t="s">
        <v>949</v>
      </c>
      <c r="E8008" s="1356">
        <v>2</v>
      </c>
      <c r="F8008" s="1256">
        <v>1</v>
      </c>
      <c r="G8008" s="1246">
        <v>2</v>
      </c>
    </row>
    <row r="8009" spans="1:7" hidden="1">
      <c r="A8009" s="1119" t="s">
        <v>5302</v>
      </c>
      <c r="B8009" s="1118" t="s">
        <v>5303</v>
      </c>
      <c r="C8009" s="1117" t="s">
        <v>3477</v>
      </c>
      <c r="D8009" s="1116" t="s">
        <v>3146</v>
      </c>
      <c r="E8009" s="1356">
        <v>2</v>
      </c>
      <c r="F8009" s="1256">
        <v>1</v>
      </c>
      <c r="G8009" s="1246">
        <v>2</v>
      </c>
    </row>
    <row r="8010" spans="1:7" hidden="1">
      <c r="A8010" s="1119" t="s">
        <v>5302</v>
      </c>
      <c r="B8010" s="1118" t="s">
        <v>5303</v>
      </c>
      <c r="C8010" s="1117" t="s">
        <v>3859</v>
      </c>
      <c r="D8010" s="1116" t="s">
        <v>563</v>
      </c>
      <c r="E8010" s="1356">
        <v>2</v>
      </c>
      <c r="F8010" s="1256">
        <v>1</v>
      </c>
      <c r="G8010" s="1246">
        <v>2</v>
      </c>
    </row>
    <row r="8011" spans="1:7" hidden="1">
      <c r="A8011" s="1119" t="s">
        <v>5302</v>
      </c>
      <c r="B8011" s="1118" t="s">
        <v>5303</v>
      </c>
      <c r="C8011" s="1117" t="s">
        <v>4432</v>
      </c>
      <c r="D8011" s="1116" t="s">
        <v>1792</v>
      </c>
      <c r="E8011" s="1356">
        <v>1E-4</v>
      </c>
      <c r="F8011" s="1256">
        <v>1</v>
      </c>
      <c r="G8011" s="1246">
        <v>1E-4</v>
      </c>
    </row>
    <row r="8012" spans="1:7" hidden="1">
      <c r="A8012" s="1119" t="s">
        <v>5302</v>
      </c>
      <c r="B8012" s="1118" t="s">
        <v>5303</v>
      </c>
      <c r="C8012" s="1117" t="s">
        <v>5417</v>
      </c>
      <c r="D8012" s="1116" t="s">
        <v>3885</v>
      </c>
      <c r="E8012" s="1356">
        <v>2.0000000000000001E-4</v>
      </c>
      <c r="F8012" s="1256">
        <v>1</v>
      </c>
      <c r="G8012" s="1246">
        <v>2.0000000000000001E-4</v>
      </c>
    </row>
    <row r="8013" spans="1:7" hidden="1">
      <c r="A8013" s="1119" t="s">
        <v>5302</v>
      </c>
      <c r="B8013" s="1118" t="s">
        <v>5303</v>
      </c>
      <c r="C8013" s="1117" t="s">
        <v>5419</v>
      </c>
      <c r="D8013" s="1116" t="s">
        <v>3704</v>
      </c>
      <c r="E8013" s="1356">
        <v>8.0000000000000004E-4</v>
      </c>
      <c r="F8013" s="1256">
        <v>1</v>
      </c>
      <c r="G8013" s="1246">
        <v>8.0000000000000004E-4</v>
      </c>
    </row>
    <row r="8014" spans="1:7" hidden="1">
      <c r="A8014" s="1119" t="s">
        <v>5302</v>
      </c>
      <c r="B8014" s="1118" t="s">
        <v>5303</v>
      </c>
      <c r="C8014" s="1117" t="s">
        <v>869</v>
      </c>
      <c r="D8014" s="1116" t="s">
        <v>1793</v>
      </c>
      <c r="E8014" s="1356">
        <v>1E-4</v>
      </c>
      <c r="F8014" s="1256">
        <v>1</v>
      </c>
      <c r="G8014" s="1246">
        <v>1E-4</v>
      </c>
    </row>
    <row r="8015" spans="1:7" hidden="1">
      <c r="A8015" s="1119" t="s">
        <v>5302</v>
      </c>
      <c r="B8015" s="1118" t="s">
        <v>5303</v>
      </c>
      <c r="C8015" s="1117" t="s">
        <v>3613</v>
      </c>
      <c r="D8015" s="1116" t="s">
        <v>3525</v>
      </c>
      <c r="E8015" s="1356">
        <v>4.1999999999999997E-3</v>
      </c>
      <c r="F8015" s="1256">
        <v>1</v>
      </c>
      <c r="G8015" s="1246">
        <v>4.1999999999999997E-3</v>
      </c>
    </row>
    <row r="8016" spans="1:7" hidden="1">
      <c r="A8016" s="1119" t="s">
        <v>5302</v>
      </c>
      <c r="B8016" s="1118" t="s">
        <v>5303</v>
      </c>
      <c r="C8016" s="1117" t="s">
        <v>1342</v>
      </c>
      <c r="D8016" s="1116" t="s">
        <v>1540</v>
      </c>
      <c r="E8016" s="1356">
        <v>2.3E-3</v>
      </c>
      <c r="F8016" s="1256">
        <v>1</v>
      </c>
      <c r="G8016" s="1246">
        <v>2.3E-3</v>
      </c>
    </row>
    <row r="8017" spans="1:7" hidden="1">
      <c r="A8017" s="1119" t="s">
        <v>5302</v>
      </c>
      <c r="B8017" s="1118" t="s">
        <v>5303</v>
      </c>
      <c r="C8017" s="1117" t="s">
        <v>870</v>
      </c>
      <c r="D8017" s="1116" t="s">
        <v>871</v>
      </c>
      <c r="E8017" s="1356">
        <v>1E-4</v>
      </c>
      <c r="F8017" s="1256">
        <v>1</v>
      </c>
      <c r="G8017" s="1246">
        <v>1E-4</v>
      </c>
    </row>
    <row r="8018" spans="1:7" hidden="1">
      <c r="A8018" s="1119" t="s">
        <v>5302</v>
      </c>
      <c r="B8018" s="1118" t="s">
        <v>5303</v>
      </c>
      <c r="C8018" s="1117" t="s">
        <v>2361</v>
      </c>
      <c r="D8018" s="1116" t="s">
        <v>1707</v>
      </c>
      <c r="E8018" s="1356">
        <v>0.1898</v>
      </c>
      <c r="F8018" s="1256">
        <v>1</v>
      </c>
      <c r="G8018" s="1246">
        <v>0.1898</v>
      </c>
    </row>
    <row r="8019" spans="1:7" hidden="1">
      <c r="A8019" s="1119" t="s">
        <v>5302</v>
      </c>
      <c r="B8019" s="1118" t="s">
        <v>5303</v>
      </c>
      <c r="C8019" s="1117" t="s">
        <v>2362</v>
      </c>
      <c r="D8019" s="1116" t="s">
        <v>3011</v>
      </c>
      <c r="E8019" s="1356">
        <v>0.1898</v>
      </c>
      <c r="F8019" s="1256">
        <v>1</v>
      </c>
      <c r="G8019" s="1246">
        <v>0.1898</v>
      </c>
    </row>
    <row r="8020" spans="1:7" hidden="1">
      <c r="A8020" s="1119" t="s">
        <v>5302</v>
      </c>
      <c r="B8020" s="1118" t="s">
        <v>5303</v>
      </c>
      <c r="C8020" s="1117" t="s">
        <v>1562</v>
      </c>
      <c r="D8020" s="1116" t="s">
        <v>442</v>
      </c>
      <c r="E8020" s="1356">
        <v>0.58199999999999996</v>
      </c>
      <c r="F8020" s="1256">
        <v>1</v>
      </c>
      <c r="G8020" s="1246">
        <v>0.58199999999999996</v>
      </c>
    </row>
    <row r="8021" spans="1:7" hidden="1">
      <c r="A8021" s="1119" t="s">
        <v>5302</v>
      </c>
      <c r="B8021" s="1118" t="s">
        <v>5303</v>
      </c>
      <c r="C8021" s="1117" t="s">
        <v>1694</v>
      </c>
      <c r="D8021" s="1116" t="s">
        <v>2417</v>
      </c>
      <c r="E8021" s="1356">
        <v>1.2050000000000001</v>
      </c>
      <c r="F8021" s="1256">
        <v>1</v>
      </c>
      <c r="G8021" s="1246">
        <v>1.2050000000000001</v>
      </c>
    </row>
    <row r="8022" spans="1:7" hidden="1">
      <c r="A8022" s="1119" t="s">
        <v>5302</v>
      </c>
      <c r="B8022" s="1118" t="s">
        <v>5303</v>
      </c>
      <c r="C8022" s="1117" t="s">
        <v>6660</v>
      </c>
      <c r="D8022" s="1116" t="s">
        <v>6661</v>
      </c>
      <c r="E8022" s="1356">
        <v>1.4E-3</v>
      </c>
      <c r="F8022" s="1256">
        <v>1</v>
      </c>
      <c r="G8022" s="1246">
        <v>1.4E-3</v>
      </c>
    </row>
    <row r="8023" spans="1:7" hidden="1">
      <c r="A8023" s="1119" t="s">
        <v>4561</v>
      </c>
      <c r="B8023" s="1118" t="s">
        <v>2292</v>
      </c>
      <c r="C8023" s="1117" t="s">
        <v>1828</v>
      </c>
      <c r="D8023" s="1116" t="s">
        <v>1552</v>
      </c>
      <c r="E8023" s="1356">
        <v>1</v>
      </c>
      <c r="F8023" s="1256">
        <v>1</v>
      </c>
      <c r="G8023" s="1246">
        <v>1</v>
      </c>
    </row>
    <row r="8024" spans="1:7" hidden="1">
      <c r="A8024" s="1119" t="s">
        <v>4561</v>
      </c>
      <c r="B8024" s="1118" t="s">
        <v>2292</v>
      </c>
      <c r="C8024" s="1117" t="s">
        <v>3465</v>
      </c>
      <c r="D8024" s="1116" t="s">
        <v>1944</v>
      </c>
      <c r="E8024" s="1356">
        <v>1</v>
      </c>
      <c r="F8024" s="1256">
        <v>1</v>
      </c>
      <c r="G8024" s="1246">
        <v>1</v>
      </c>
    </row>
    <row r="8025" spans="1:7" hidden="1">
      <c r="A8025" s="1119" t="s">
        <v>4561</v>
      </c>
      <c r="B8025" s="1118" t="s">
        <v>2292</v>
      </c>
      <c r="C8025" s="1117" t="s">
        <v>2612</v>
      </c>
      <c r="D8025" s="1116" t="s">
        <v>4700</v>
      </c>
      <c r="E8025" s="1356">
        <v>1</v>
      </c>
      <c r="F8025" s="1256">
        <v>1</v>
      </c>
      <c r="G8025" s="1246">
        <v>1</v>
      </c>
    </row>
    <row r="8026" spans="1:7" hidden="1">
      <c r="A8026" s="1119" t="s">
        <v>4561</v>
      </c>
      <c r="B8026" s="1118" t="s">
        <v>2292</v>
      </c>
      <c r="C8026" s="1117" t="s">
        <v>3419</v>
      </c>
      <c r="D8026" s="1116" t="s">
        <v>3079</v>
      </c>
      <c r="E8026" s="1356">
        <v>1</v>
      </c>
      <c r="F8026" s="1256">
        <v>1</v>
      </c>
      <c r="G8026" s="1246">
        <v>1</v>
      </c>
    </row>
    <row r="8027" spans="1:7" hidden="1">
      <c r="A8027" s="1119" t="s">
        <v>4561</v>
      </c>
      <c r="B8027" s="1118" t="s">
        <v>2292</v>
      </c>
      <c r="C8027" s="1117" t="s">
        <v>2380</v>
      </c>
      <c r="D8027" s="1116" t="s">
        <v>4696</v>
      </c>
      <c r="E8027" s="1356">
        <v>1</v>
      </c>
      <c r="F8027" s="1256">
        <v>1</v>
      </c>
      <c r="G8027" s="1246">
        <v>1</v>
      </c>
    </row>
    <row r="8028" spans="1:7" hidden="1">
      <c r="A8028" s="1119" t="s">
        <v>4561</v>
      </c>
      <c r="B8028" s="1118" t="s">
        <v>2292</v>
      </c>
      <c r="C8028" s="1117" t="s">
        <v>2079</v>
      </c>
      <c r="D8028" s="1116" t="s">
        <v>4011</v>
      </c>
      <c r="E8028" s="1356">
        <v>1</v>
      </c>
      <c r="F8028" s="1256">
        <v>1</v>
      </c>
      <c r="G8028" s="1246">
        <v>1</v>
      </c>
    </row>
    <row r="8029" spans="1:7" hidden="1">
      <c r="A8029" s="1119" t="s">
        <v>4561</v>
      </c>
      <c r="B8029" s="1118" t="s">
        <v>2292</v>
      </c>
      <c r="C8029" s="1117" t="s">
        <v>4429</v>
      </c>
      <c r="D8029" s="1116" t="s">
        <v>2848</v>
      </c>
      <c r="E8029" s="1356">
        <v>2</v>
      </c>
      <c r="F8029" s="1256">
        <v>1</v>
      </c>
      <c r="G8029" s="1246">
        <v>2</v>
      </c>
    </row>
    <row r="8030" spans="1:7" hidden="1">
      <c r="A8030" s="1119" t="s">
        <v>4561</v>
      </c>
      <c r="B8030" s="1118" t="s">
        <v>2292</v>
      </c>
      <c r="C8030" s="1117" t="s">
        <v>2613</v>
      </c>
      <c r="D8030" s="1116" t="s">
        <v>4701</v>
      </c>
      <c r="E8030" s="1356">
        <v>1</v>
      </c>
      <c r="F8030" s="1256">
        <v>1</v>
      </c>
      <c r="G8030" s="1246">
        <v>1</v>
      </c>
    </row>
    <row r="8031" spans="1:7" hidden="1">
      <c r="A8031" s="1119" t="s">
        <v>4561</v>
      </c>
      <c r="B8031" s="1118" t="s">
        <v>2292</v>
      </c>
      <c r="C8031" s="1117" t="s">
        <v>2614</v>
      </c>
      <c r="D8031" s="1116" t="s">
        <v>4702</v>
      </c>
      <c r="E8031" s="1356">
        <v>1</v>
      </c>
      <c r="F8031" s="1256">
        <v>1</v>
      </c>
      <c r="G8031" s="1246">
        <v>1</v>
      </c>
    </row>
    <row r="8032" spans="1:7" hidden="1">
      <c r="A8032" s="1119" t="s">
        <v>4561</v>
      </c>
      <c r="B8032" s="1118" t="s">
        <v>2292</v>
      </c>
      <c r="C8032" s="1117" t="s">
        <v>3612</v>
      </c>
      <c r="D8032" s="1116" t="s">
        <v>1945</v>
      </c>
      <c r="E8032" s="1356">
        <v>1</v>
      </c>
      <c r="F8032" s="1256">
        <v>1</v>
      </c>
      <c r="G8032" s="1246">
        <v>1</v>
      </c>
    </row>
    <row r="8033" spans="1:7" hidden="1">
      <c r="A8033" s="1119" t="s">
        <v>4561</v>
      </c>
      <c r="B8033" s="1118" t="s">
        <v>2292</v>
      </c>
      <c r="C8033" s="1117" t="s">
        <v>4562</v>
      </c>
      <c r="D8033" s="1116" t="s">
        <v>1946</v>
      </c>
      <c r="E8033" s="1356">
        <v>1</v>
      </c>
      <c r="F8033" s="1256">
        <v>1</v>
      </c>
      <c r="G8033" s="1246">
        <v>1</v>
      </c>
    </row>
    <row r="8034" spans="1:7" hidden="1">
      <c r="A8034" s="1119" t="s">
        <v>4561</v>
      </c>
      <c r="B8034" s="1118" t="s">
        <v>2292</v>
      </c>
      <c r="C8034" s="1117" t="s">
        <v>5003</v>
      </c>
      <c r="D8034" s="1116" t="s">
        <v>2276</v>
      </c>
      <c r="E8034" s="1356">
        <v>1</v>
      </c>
      <c r="F8034" s="1256">
        <v>1</v>
      </c>
      <c r="G8034" s="1246">
        <v>1</v>
      </c>
    </row>
    <row r="8035" spans="1:7" hidden="1">
      <c r="A8035" s="1119" t="s">
        <v>4561</v>
      </c>
      <c r="B8035" s="1118" t="s">
        <v>2292</v>
      </c>
      <c r="C8035" s="1117" t="s">
        <v>3047</v>
      </c>
      <c r="D8035" s="1116" t="s">
        <v>420</v>
      </c>
      <c r="E8035" s="1356">
        <v>1</v>
      </c>
      <c r="F8035" s="1256">
        <v>1</v>
      </c>
      <c r="G8035" s="1246">
        <v>1</v>
      </c>
    </row>
    <row r="8036" spans="1:7" hidden="1">
      <c r="A8036" s="1119" t="s">
        <v>4561</v>
      </c>
      <c r="B8036" s="1118" t="s">
        <v>2292</v>
      </c>
      <c r="C8036" s="1117" t="s">
        <v>2673</v>
      </c>
      <c r="D8036" s="1116" t="s">
        <v>2277</v>
      </c>
      <c r="E8036" s="1356">
        <v>1</v>
      </c>
      <c r="F8036" s="1256">
        <v>1</v>
      </c>
      <c r="G8036" s="1246">
        <v>1</v>
      </c>
    </row>
    <row r="8037" spans="1:7" hidden="1">
      <c r="A8037" s="1119" t="s">
        <v>4561</v>
      </c>
      <c r="B8037" s="1118" t="s">
        <v>2292</v>
      </c>
      <c r="C8037" s="1117" t="s">
        <v>2672</v>
      </c>
      <c r="D8037" s="1116" t="s">
        <v>5471</v>
      </c>
      <c r="E8037" s="1356">
        <v>1</v>
      </c>
      <c r="F8037" s="1256">
        <v>1</v>
      </c>
      <c r="G8037" s="1246">
        <v>1</v>
      </c>
    </row>
    <row r="8038" spans="1:7" hidden="1">
      <c r="A8038" s="1119" t="s">
        <v>4561</v>
      </c>
      <c r="B8038" s="1118" t="s">
        <v>2292</v>
      </c>
      <c r="C8038" s="1117" t="s">
        <v>696</v>
      </c>
      <c r="D8038" s="1116" t="s">
        <v>2257</v>
      </c>
      <c r="E8038" s="1356">
        <v>1</v>
      </c>
      <c r="F8038" s="1256">
        <v>1</v>
      </c>
      <c r="G8038" s="1246">
        <v>1</v>
      </c>
    </row>
    <row r="8039" spans="1:7" hidden="1">
      <c r="A8039" s="1119" t="s">
        <v>4561</v>
      </c>
      <c r="B8039" s="1118" t="s">
        <v>2292</v>
      </c>
      <c r="C8039" s="1117" t="s">
        <v>4504</v>
      </c>
      <c r="D8039" s="1116" t="s">
        <v>3387</v>
      </c>
      <c r="E8039" s="1356">
        <v>1</v>
      </c>
      <c r="F8039" s="1256">
        <v>1</v>
      </c>
      <c r="G8039" s="1246">
        <v>1</v>
      </c>
    </row>
    <row r="8040" spans="1:7" hidden="1">
      <c r="A8040" s="1119" t="s">
        <v>4561</v>
      </c>
      <c r="B8040" s="1118" t="s">
        <v>2292</v>
      </c>
      <c r="C8040" s="1117" t="s">
        <v>5143</v>
      </c>
      <c r="D8040" s="1116" t="s">
        <v>5148</v>
      </c>
      <c r="E8040" s="1356">
        <v>2</v>
      </c>
      <c r="F8040" s="1256">
        <v>1</v>
      </c>
      <c r="G8040" s="1246">
        <v>2</v>
      </c>
    </row>
    <row r="8041" spans="1:7" hidden="1">
      <c r="A8041" s="1119" t="s">
        <v>4561</v>
      </c>
      <c r="B8041" s="1118" t="s">
        <v>2292</v>
      </c>
      <c r="C8041" s="1117" t="s">
        <v>2605</v>
      </c>
      <c r="D8041" s="1116" t="s">
        <v>249</v>
      </c>
      <c r="E8041" s="1356">
        <v>1</v>
      </c>
      <c r="F8041" s="1256">
        <v>1</v>
      </c>
      <c r="G8041" s="1246">
        <v>1</v>
      </c>
    </row>
    <row r="8042" spans="1:7" hidden="1">
      <c r="A8042" s="1119" t="s">
        <v>4561</v>
      </c>
      <c r="B8042" s="1118" t="s">
        <v>2292</v>
      </c>
      <c r="C8042" s="1117" t="s">
        <v>2606</v>
      </c>
      <c r="D8042" s="1116" t="s">
        <v>250</v>
      </c>
      <c r="E8042" s="1356">
        <v>1</v>
      </c>
      <c r="F8042" s="1256">
        <v>1</v>
      </c>
      <c r="G8042" s="1246">
        <v>1</v>
      </c>
    </row>
    <row r="8043" spans="1:7" hidden="1">
      <c r="A8043" s="1119" t="s">
        <v>4561</v>
      </c>
      <c r="B8043" s="1118" t="s">
        <v>2292</v>
      </c>
      <c r="C8043" s="1117" t="s">
        <v>1374</v>
      </c>
      <c r="D8043" s="1116" t="s">
        <v>264</v>
      </c>
      <c r="E8043" s="1356">
        <v>2</v>
      </c>
      <c r="F8043" s="1256">
        <v>1</v>
      </c>
      <c r="G8043" s="1246">
        <v>2</v>
      </c>
    </row>
    <row r="8044" spans="1:7" hidden="1">
      <c r="A8044" s="1119" t="s">
        <v>4561</v>
      </c>
      <c r="B8044" s="1118" t="s">
        <v>2292</v>
      </c>
      <c r="C8044" s="1117" t="s">
        <v>995</v>
      </c>
      <c r="D8044" s="1116" t="s">
        <v>4699</v>
      </c>
      <c r="E8044" s="1356">
        <v>2</v>
      </c>
      <c r="F8044" s="1256">
        <v>1</v>
      </c>
      <c r="G8044" s="1246">
        <v>2</v>
      </c>
    </row>
    <row r="8045" spans="1:7" hidden="1">
      <c r="A8045" s="1119" t="s">
        <v>4561</v>
      </c>
      <c r="B8045" s="1118" t="s">
        <v>2292</v>
      </c>
      <c r="C8045" s="1117" t="s">
        <v>997</v>
      </c>
      <c r="D8045" s="1116" t="s">
        <v>88</v>
      </c>
      <c r="E8045" s="1356">
        <v>2</v>
      </c>
      <c r="F8045" s="1256">
        <v>1</v>
      </c>
      <c r="G8045" s="1246">
        <v>2</v>
      </c>
    </row>
    <row r="8046" spans="1:7" hidden="1">
      <c r="A8046" s="1119" t="s">
        <v>4561</v>
      </c>
      <c r="B8046" s="1118" t="s">
        <v>2292</v>
      </c>
      <c r="C8046" s="1117" t="s">
        <v>2368</v>
      </c>
      <c r="D8046" s="1116" t="s">
        <v>90</v>
      </c>
      <c r="E8046" s="1356">
        <v>2</v>
      </c>
      <c r="F8046" s="1256">
        <v>1</v>
      </c>
      <c r="G8046" s="1246">
        <v>2</v>
      </c>
    </row>
    <row r="8047" spans="1:7" hidden="1">
      <c r="A8047" s="1119" t="s">
        <v>4561</v>
      </c>
      <c r="B8047" s="1118" t="s">
        <v>2292</v>
      </c>
      <c r="C8047" s="1117" t="s">
        <v>2370</v>
      </c>
      <c r="D8047" s="1116" t="s">
        <v>92</v>
      </c>
      <c r="E8047" s="1356">
        <v>2</v>
      </c>
      <c r="F8047" s="1256">
        <v>1</v>
      </c>
      <c r="G8047" s="1246">
        <v>2</v>
      </c>
    </row>
    <row r="8048" spans="1:7" hidden="1">
      <c r="A8048" s="1119" t="s">
        <v>4561</v>
      </c>
      <c r="B8048" s="1118" t="s">
        <v>2292</v>
      </c>
      <c r="C8048" s="1117" t="s">
        <v>2913</v>
      </c>
      <c r="D8048" s="1116" t="s">
        <v>680</v>
      </c>
      <c r="E8048" s="1356">
        <v>2</v>
      </c>
      <c r="F8048" s="1256">
        <v>1</v>
      </c>
      <c r="G8048" s="1246">
        <v>2</v>
      </c>
    </row>
    <row r="8049" spans="1:7" ht="14.15" customHeight="1">
      <c r="A8049" s="1119" t="s">
        <v>4561</v>
      </c>
      <c r="B8049" s="1118" t="s">
        <v>2292</v>
      </c>
      <c r="C8049" s="1117" t="s">
        <v>3476</v>
      </c>
      <c r="D8049" s="1116" t="s">
        <v>948</v>
      </c>
      <c r="E8049" s="1356">
        <v>2</v>
      </c>
      <c r="F8049" s="1256">
        <v>1</v>
      </c>
      <c r="G8049" s="1246">
        <v>2</v>
      </c>
    </row>
    <row r="8050" spans="1:7" ht="14.15" customHeight="1">
      <c r="A8050" s="1119" t="s">
        <v>4561</v>
      </c>
      <c r="B8050" s="1118" t="s">
        <v>2292</v>
      </c>
      <c r="C8050" s="1117" t="s">
        <v>2989</v>
      </c>
      <c r="D8050" s="1116" t="s">
        <v>949</v>
      </c>
      <c r="E8050" s="1356">
        <v>2</v>
      </c>
      <c r="F8050" s="1256">
        <v>1</v>
      </c>
      <c r="G8050" s="1246">
        <v>2</v>
      </c>
    </row>
    <row r="8051" spans="1:7" ht="14.15" customHeight="1">
      <c r="A8051" s="1119" t="s">
        <v>4561</v>
      </c>
      <c r="B8051" s="1118" t="s">
        <v>2292</v>
      </c>
      <c r="C8051" s="1117" t="s">
        <v>3477</v>
      </c>
      <c r="D8051" s="1116" t="s">
        <v>3146</v>
      </c>
      <c r="E8051" s="1356">
        <v>2</v>
      </c>
      <c r="F8051" s="1256">
        <v>1</v>
      </c>
      <c r="G8051" s="1246">
        <v>2</v>
      </c>
    </row>
    <row r="8052" spans="1:7" ht="14.15" customHeight="1">
      <c r="A8052" s="1119" t="s">
        <v>4561</v>
      </c>
      <c r="B8052" s="1118" t="s">
        <v>2292</v>
      </c>
      <c r="C8052" s="1117" t="s">
        <v>939</v>
      </c>
      <c r="D8052" s="1116" t="s">
        <v>5472</v>
      </c>
      <c r="E8052" s="1356">
        <v>1</v>
      </c>
      <c r="F8052" s="1256">
        <v>1</v>
      </c>
      <c r="G8052" s="1246">
        <v>1</v>
      </c>
    </row>
    <row r="8053" spans="1:7" ht="14.15" customHeight="1">
      <c r="A8053" s="1119" t="s">
        <v>4561</v>
      </c>
      <c r="B8053" s="1118" t="s">
        <v>2292</v>
      </c>
      <c r="C8053" s="1117" t="s">
        <v>3859</v>
      </c>
      <c r="D8053" s="1116" t="s">
        <v>563</v>
      </c>
      <c r="E8053" s="1356">
        <v>3</v>
      </c>
      <c r="F8053" s="1256">
        <v>1</v>
      </c>
      <c r="G8053" s="1246">
        <v>3</v>
      </c>
    </row>
    <row r="8054" spans="1:7" ht="14.15" customHeight="1">
      <c r="A8054" s="1119" t="s">
        <v>4561</v>
      </c>
      <c r="B8054" s="1118" t="s">
        <v>2292</v>
      </c>
      <c r="C8054" s="1117" t="s">
        <v>1827</v>
      </c>
      <c r="D8054" s="1116" t="s">
        <v>5474</v>
      </c>
      <c r="E8054" s="1356">
        <v>2</v>
      </c>
      <c r="F8054" s="1256">
        <v>1</v>
      </c>
      <c r="G8054" s="1246">
        <v>2</v>
      </c>
    </row>
    <row r="8055" spans="1:7" ht="14.15" customHeight="1">
      <c r="A8055" s="1119" t="s">
        <v>4561</v>
      </c>
      <c r="B8055" s="1118" t="s">
        <v>2292</v>
      </c>
      <c r="C8055" s="1117" t="s">
        <v>4432</v>
      </c>
      <c r="D8055" s="1116" t="s">
        <v>1792</v>
      </c>
      <c r="E8055" s="1356">
        <v>1E-4</v>
      </c>
      <c r="F8055" s="1256">
        <v>1</v>
      </c>
      <c r="G8055" s="1246">
        <v>1E-4</v>
      </c>
    </row>
    <row r="8056" spans="1:7" ht="14.15" customHeight="1">
      <c r="A8056" s="1119" t="s">
        <v>4561</v>
      </c>
      <c r="B8056" s="1118" t="s">
        <v>2292</v>
      </c>
      <c r="C8056" s="1117" t="s">
        <v>5417</v>
      </c>
      <c r="D8056" s="1116" t="s">
        <v>3885</v>
      </c>
      <c r="E8056" s="1356">
        <v>2.0000000000000001E-4</v>
      </c>
      <c r="F8056" s="1256">
        <v>1</v>
      </c>
      <c r="G8056" s="1246">
        <v>2.0000000000000001E-4</v>
      </c>
    </row>
    <row r="8057" spans="1:7" ht="14.15" customHeight="1">
      <c r="A8057" s="1119" t="s">
        <v>4561</v>
      </c>
      <c r="B8057" s="1118" t="s">
        <v>2292</v>
      </c>
      <c r="C8057" s="1117" t="s">
        <v>5419</v>
      </c>
      <c r="D8057" s="1116" t="s">
        <v>3704</v>
      </c>
      <c r="E8057" s="1356">
        <v>8.0000000000000004E-4</v>
      </c>
      <c r="F8057" s="1256">
        <v>1</v>
      </c>
      <c r="G8057" s="1246">
        <v>8.0000000000000004E-4</v>
      </c>
    </row>
    <row r="8058" spans="1:7" ht="14.15" customHeight="1">
      <c r="A8058" s="1119" t="s">
        <v>4561</v>
      </c>
      <c r="B8058" s="1118" t="s">
        <v>2292</v>
      </c>
      <c r="C8058" s="1117" t="s">
        <v>869</v>
      </c>
      <c r="D8058" s="1116" t="s">
        <v>1793</v>
      </c>
      <c r="E8058" s="1356">
        <v>1E-4</v>
      </c>
      <c r="F8058" s="1256">
        <v>1</v>
      </c>
      <c r="G8058" s="1246">
        <v>1E-4</v>
      </c>
    </row>
    <row r="8059" spans="1:7" ht="14.15" customHeight="1">
      <c r="A8059" s="1119" t="s">
        <v>4561</v>
      </c>
      <c r="B8059" s="1118" t="s">
        <v>2292</v>
      </c>
      <c r="C8059" s="1117" t="s">
        <v>3613</v>
      </c>
      <c r="D8059" s="1116" t="s">
        <v>3525</v>
      </c>
      <c r="E8059" s="1356">
        <v>7.4999999999999997E-3</v>
      </c>
      <c r="F8059" s="1256">
        <v>1</v>
      </c>
      <c r="G8059" s="1246">
        <v>7.4999999999999997E-3</v>
      </c>
    </row>
    <row r="8060" spans="1:7" ht="14.15" customHeight="1">
      <c r="A8060" s="1119" t="s">
        <v>4561</v>
      </c>
      <c r="B8060" s="1118" t="s">
        <v>2292</v>
      </c>
      <c r="C8060" s="1117" t="s">
        <v>1342</v>
      </c>
      <c r="D8060" s="1116" t="s">
        <v>1540</v>
      </c>
      <c r="E8060" s="1356">
        <v>2.3E-3</v>
      </c>
      <c r="F8060" s="1256">
        <v>1</v>
      </c>
      <c r="G8060" s="1246">
        <v>2.3E-3</v>
      </c>
    </row>
    <row r="8061" spans="1:7" ht="14.15" customHeight="1">
      <c r="A8061" s="1119" t="s">
        <v>4561</v>
      </c>
      <c r="B8061" s="1118" t="s">
        <v>2292</v>
      </c>
      <c r="C8061" s="1117" t="s">
        <v>1343</v>
      </c>
      <c r="D8061" s="1116" t="s">
        <v>184</v>
      </c>
      <c r="E8061" s="1356">
        <v>3.3999999999999998E-3</v>
      </c>
      <c r="F8061" s="1256">
        <v>1</v>
      </c>
      <c r="G8061" s="1246">
        <v>3.3999999999999998E-3</v>
      </c>
    </row>
    <row r="8062" spans="1:7" ht="14.15" customHeight="1">
      <c r="A8062" s="1119" t="s">
        <v>4561</v>
      </c>
      <c r="B8062" s="1118" t="s">
        <v>2292</v>
      </c>
      <c r="C8062" s="1117" t="s">
        <v>870</v>
      </c>
      <c r="D8062" s="1116" t="s">
        <v>871</v>
      </c>
      <c r="E8062" s="1356">
        <v>1E-4</v>
      </c>
      <c r="F8062" s="1256">
        <v>1</v>
      </c>
      <c r="G8062" s="1246">
        <v>1E-4</v>
      </c>
    </row>
    <row r="8063" spans="1:7" ht="14.15" customHeight="1">
      <c r="A8063" s="1119" t="s">
        <v>4561</v>
      </c>
      <c r="B8063" s="1118" t="s">
        <v>2292</v>
      </c>
      <c r="C8063" s="1117" t="s">
        <v>2361</v>
      </c>
      <c r="D8063" s="1116" t="s">
        <v>1707</v>
      </c>
      <c r="E8063" s="1356">
        <v>0.1898</v>
      </c>
      <c r="F8063" s="1256">
        <v>1</v>
      </c>
      <c r="G8063" s="1246">
        <v>0.1898</v>
      </c>
    </row>
    <row r="8064" spans="1:7" ht="14.15" customHeight="1">
      <c r="A8064" s="1119" t="s">
        <v>4561</v>
      </c>
      <c r="B8064" s="1118" t="s">
        <v>2292</v>
      </c>
      <c r="C8064" s="1117" t="s">
        <v>2362</v>
      </c>
      <c r="D8064" s="1116" t="s">
        <v>3011</v>
      </c>
      <c r="E8064" s="1356">
        <v>0.1898</v>
      </c>
      <c r="F8064" s="1256">
        <v>1</v>
      </c>
      <c r="G8064" s="1246">
        <v>0.1898</v>
      </c>
    </row>
    <row r="8065" spans="1:7" hidden="1">
      <c r="A8065" s="1119" t="s">
        <v>4561</v>
      </c>
      <c r="B8065" s="1118" t="s">
        <v>2292</v>
      </c>
      <c r="C8065" s="1117" t="s">
        <v>1562</v>
      </c>
      <c r="D8065" s="1116" t="s">
        <v>442</v>
      </c>
      <c r="E8065" s="1356">
        <v>0.58199999999999996</v>
      </c>
      <c r="F8065" s="1256">
        <v>1</v>
      </c>
      <c r="G8065" s="1246">
        <v>0.58199999999999996</v>
      </c>
    </row>
    <row r="8066" spans="1:7" hidden="1">
      <c r="A8066" s="1119" t="s">
        <v>4561</v>
      </c>
      <c r="B8066" s="1118" t="s">
        <v>2292</v>
      </c>
      <c r="C8066" s="1117" t="s">
        <v>1694</v>
      </c>
      <c r="D8066" s="1116" t="s">
        <v>2417</v>
      </c>
      <c r="E8066" s="1356">
        <v>1.2050000000000001</v>
      </c>
      <c r="F8066" s="1256">
        <v>1</v>
      </c>
      <c r="G8066" s="1246">
        <v>1.2050000000000001</v>
      </c>
    </row>
    <row r="8067" spans="1:7" hidden="1">
      <c r="A8067" s="1119" t="s">
        <v>4561</v>
      </c>
      <c r="B8067" s="1118" t="s">
        <v>2292</v>
      </c>
      <c r="C8067" s="1117" t="s">
        <v>6660</v>
      </c>
      <c r="D8067" s="1116" t="s">
        <v>6661</v>
      </c>
      <c r="E8067" s="1356">
        <v>1.4E-3</v>
      </c>
      <c r="F8067" s="1256">
        <v>1</v>
      </c>
      <c r="G8067" s="1246">
        <v>1.4E-3</v>
      </c>
    </row>
    <row r="8068" spans="1:7" hidden="1">
      <c r="A8068" s="1119" t="s">
        <v>3297</v>
      </c>
      <c r="B8068" s="1118" t="s">
        <v>3238</v>
      </c>
      <c r="C8068" s="1117" t="s">
        <v>42</v>
      </c>
      <c r="D8068" s="1116" t="s">
        <v>5125</v>
      </c>
      <c r="E8068" s="1356">
        <v>1</v>
      </c>
      <c r="F8068" s="1256">
        <v>1</v>
      </c>
      <c r="G8068" s="1246">
        <v>1</v>
      </c>
    </row>
    <row r="8069" spans="1:7" hidden="1">
      <c r="A8069" s="1119" t="s">
        <v>3297</v>
      </c>
      <c r="B8069" s="1118" t="s">
        <v>3238</v>
      </c>
      <c r="C8069" s="1117" t="s">
        <v>40</v>
      </c>
      <c r="D8069" s="1116" t="s">
        <v>5324</v>
      </c>
      <c r="E8069" s="1356">
        <v>1</v>
      </c>
      <c r="F8069" s="1256">
        <v>1</v>
      </c>
      <c r="G8069" s="1246">
        <v>1</v>
      </c>
    </row>
    <row r="8070" spans="1:7" hidden="1">
      <c r="A8070" s="1119" t="s">
        <v>3297</v>
      </c>
      <c r="B8070" s="1118" t="s">
        <v>3238</v>
      </c>
      <c r="C8070" s="1117" t="s">
        <v>3898</v>
      </c>
      <c r="D8070" s="1116" t="s">
        <v>2925</v>
      </c>
      <c r="E8070" s="1356">
        <v>1</v>
      </c>
      <c r="F8070" s="1256">
        <v>1</v>
      </c>
      <c r="G8070" s="1246">
        <v>1</v>
      </c>
    </row>
    <row r="8071" spans="1:7" hidden="1">
      <c r="A8071" s="1119" t="s">
        <v>3297</v>
      </c>
      <c r="B8071" s="1118" t="s">
        <v>3238</v>
      </c>
      <c r="C8071" s="1117" t="s">
        <v>597</v>
      </c>
      <c r="D8071" s="1116" t="s">
        <v>3958</v>
      </c>
      <c r="E8071" s="1356">
        <v>1</v>
      </c>
      <c r="F8071" s="1256">
        <v>1</v>
      </c>
      <c r="G8071" s="1246">
        <v>1</v>
      </c>
    </row>
    <row r="8072" spans="1:7" hidden="1">
      <c r="A8072" s="1119" t="s">
        <v>3297</v>
      </c>
      <c r="B8072" s="1118" t="s">
        <v>3238</v>
      </c>
      <c r="C8072" s="1117" t="s">
        <v>3959</v>
      </c>
      <c r="D8072" s="1116" t="s">
        <v>493</v>
      </c>
      <c r="E8072" s="1356">
        <v>1</v>
      </c>
      <c r="F8072" s="1256">
        <v>1</v>
      </c>
      <c r="G8072" s="1246">
        <v>1</v>
      </c>
    </row>
    <row r="8073" spans="1:7" hidden="1">
      <c r="A8073" s="1119" t="s">
        <v>3297</v>
      </c>
      <c r="B8073" s="1118" t="s">
        <v>3238</v>
      </c>
      <c r="C8073" s="1117" t="s">
        <v>3195</v>
      </c>
      <c r="D8073" s="1116" t="s">
        <v>3687</v>
      </c>
      <c r="E8073" s="1356">
        <v>1</v>
      </c>
      <c r="F8073" s="1256">
        <v>1</v>
      </c>
      <c r="G8073" s="1246">
        <v>1</v>
      </c>
    </row>
    <row r="8074" spans="1:7" hidden="1">
      <c r="A8074" s="1119" t="s">
        <v>3297</v>
      </c>
      <c r="B8074" s="1118" t="s">
        <v>3238</v>
      </c>
      <c r="C8074" s="1117" t="s">
        <v>2704</v>
      </c>
      <c r="D8074" s="1116" t="s">
        <v>3264</v>
      </c>
      <c r="E8074" s="1356">
        <v>1</v>
      </c>
      <c r="F8074" s="1256">
        <v>1</v>
      </c>
      <c r="G8074" s="1246">
        <v>1</v>
      </c>
    </row>
    <row r="8075" spans="1:7" hidden="1">
      <c r="A8075" s="1119" t="s">
        <v>3297</v>
      </c>
      <c r="B8075" s="1118" t="s">
        <v>3238</v>
      </c>
      <c r="C8075" s="1117" t="s">
        <v>599</v>
      </c>
      <c r="D8075" s="1116" t="s">
        <v>1539</v>
      </c>
      <c r="E8075" s="1358">
        <v>1</v>
      </c>
      <c r="F8075" s="1256">
        <v>1</v>
      </c>
      <c r="G8075" s="1246">
        <v>1</v>
      </c>
    </row>
    <row r="8076" spans="1:7" hidden="1">
      <c r="A8076" s="1119" t="s">
        <v>3297</v>
      </c>
      <c r="B8076" s="1118" t="s">
        <v>3238</v>
      </c>
      <c r="C8076" s="1117" t="s">
        <v>979</v>
      </c>
      <c r="D8076" s="1116" t="s">
        <v>980</v>
      </c>
      <c r="E8076" s="1356">
        <v>1</v>
      </c>
      <c r="F8076" s="1256">
        <v>1</v>
      </c>
      <c r="G8076" s="1246">
        <v>1</v>
      </c>
    </row>
    <row r="8077" spans="1:7" hidden="1">
      <c r="A8077" s="1119" t="s">
        <v>3297</v>
      </c>
      <c r="B8077" s="1118" t="s">
        <v>3238</v>
      </c>
      <c r="C8077" s="1117" t="s">
        <v>2365</v>
      </c>
      <c r="D8077" s="1116" t="s">
        <v>3263</v>
      </c>
      <c r="E8077" s="1356">
        <v>1</v>
      </c>
      <c r="F8077" s="1256">
        <v>1</v>
      </c>
      <c r="G8077" s="1246">
        <v>1</v>
      </c>
    </row>
    <row r="8078" spans="1:7" hidden="1">
      <c r="A8078" s="1119" t="s">
        <v>3297</v>
      </c>
      <c r="B8078" s="1118" t="s">
        <v>3238</v>
      </c>
      <c r="C8078" s="1117" t="s">
        <v>499</v>
      </c>
      <c r="D8078" s="1116" t="s">
        <v>3764</v>
      </c>
      <c r="E8078" s="1356">
        <v>2</v>
      </c>
      <c r="F8078" s="1256">
        <v>1</v>
      </c>
      <c r="G8078" s="1246">
        <v>2</v>
      </c>
    </row>
    <row r="8079" spans="1:7" hidden="1">
      <c r="A8079" s="1119" t="s">
        <v>3297</v>
      </c>
      <c r="B8079" s="1118" t="s">
        <v>3238</v>
      </c>
      <c r="C8079" s="1117" t="s">
        <v>2212</v>
      </c>
      <c r="D8079" s="1116" t="s">
        <v>2213</v>
      </c>
      <c r="E8079" s="1356">
        <v>1</v>
      </c>
      <c r="F8079" s="1256">
        <v>1</v>
      </c>
      <c r="G8079" s="1246">
        <v>1</v>
      </c>
    </row>
    <row r="8080" spans="1:7" hidden="1">
      <c r="A8080" s="1119" t="s">
        <v>3297</v>
      </c>
      <c r="B8080" s="1118" t="s">
        <v>3238</v>
      </c>
      <c r="C8080" s="1117" t="s">
        <v>1984</v>
      </c>
      <c r="D8080" s="1116" t="s">
        <v>4062</v>
      </c>
      <c r="E8080" s="1356">
        <v>1</v>
      </c>
      <c r="F8080" s="1256">
        <v>1</v>
      </c>
      <c r="G8080" s="1246">
        <v>1</v>
      </c>
    </row>
    <row r="8081" spans="1:7" ht="14.15" customHeight="1">
      <c r="A8081" s="1119" t="s">
        <v>3297</v>
      </c>
      <c r="B8081" s="1118" t="s">
        <v>3238</v>
      </c>
      <c r="C8081" s="1117" t="s">
        <v>1747</v>
      </c>
      <c r="D8081" s="1116" t="s">
        <v>5005</v>
      </c>
      <c r="E8081" s="1356">
        <v>1</v>
      </c>
      <c r="F8081" s="1256">
        <v>1</v>
      </c>
      <c r="G8081" s="1246">
        <v>1</v>
      </c>
    </row>
    <row r="8082" spans="1:7" ht="14.15" customHeight="1">
      <c r="A8082" s="1119" t="s">
        <v>3297</v>
      </c>
      <c r="B8082" s="1118" t="s">
        <v>3238</v>
      </c>
      <c r="C8082" s="1117" t="s">
        <v>1986</v>
      </c>
      <c r="D8082" s="1116" t="s">
        <v>4064</v>
      </c>
      <c r="E8082" s="1356">
        <v>1</v>
      </c>
      <c r="F8082" s="1256">
        <v>1</v>
      </c>
      <c r="G8082" s="1246">
        <v>1</v>
      </c>
    </row>
    <row r="8083" spans="1:7" ht="14.15" customHeight="1">
      <c r="A8083" s="1119" t="s">
        <v>3297</v>
      </c>
      <c r="B8083" s="1118" t="s">
        <v>3238</v>
      </c>
      <c r="C8083" s="1117" t="s">
        <v>1806</v>
      </c>
      <c r="D8083" s="1116" t="s">
        <v>1807</v>
      </c>
      <c r="E8083" s="1358">
        <v>8</v>
      </c>
      <c r="F8083" s="1256">
        <v>1</v>
      </c>
      <c r="G8083" s="1246">
        <v>8</v>
      </c>
    </row>
    <row r="8084" spans="1:7" ht="14.15" customHeight="1">
      <c r="A8084" s="1119" t="s">
        <v>3297</v>
      </c>
      <c r="B8084" s="1118" t="s">
        <v>3238</v>
      </c>
      <c r="C8084" s="1117" t="s">
        <v>142</v>
      </c>
      <c r="D8084" s="1116" t="s">
        <v>143</v>
      </c>
      <c r="E8084" s="1356">
        <v>4</v>
      </c>
      <c r="F8084" s="1256">
        <v>1</v>
      </c>
      <c r="G8084" s="1246">
        <v>4</v>
      </c>
    </row>
    <row r="8085" spans="1:7" ht="14.15" customHeight="1">
      <c r="A8085" s="1119" t="s">
        <v>3297</v>
      </c>
      <c r="B8085" s="1118" t="s">
        <v>3238</v>
      </c>
      <c r="C8085" s="1117" t="s">
        <v>2813</v>
      </c>
      <c r="D8085" s="1116" t="s">
        <v>4243</v>
      </c>
      <c r="E8085" s="1356">
        <v>4</v>
      </c>
      <c r="F8085" s="1256">
        <v>1</v>
      </c>
      <c r="G8085" s="1246">
        <v>4</v>
      </c>
    </row>
    <row r="8086" spans="1:7" ht="14.15" customHeight="1">
      <c r="A8086" s="1119" t="s">
        <v>3297</v>
      </c>
      <c r="B8086" s="1118" t="s">
        <v>3238</v>
      </c>
      <c r="C8086" s="1117" t="s">
        <v>2814</v>
      </c>
      <c r="D8086" s="1116" t="s">
        <v>4245</v>
      </c>
      <c r="E8086" s="1356">
        <v>4</v>
      </c>
      <c r="F8086" s="1256">
        <v>1</v>
      </c>
      <c r="G8086" s="1246">
        <v>4</v>
      </c>
    </row>
    <row r="8087" spans="1:7" ht="14.15" customHeight="1">
      <c r="A8087" s="1119" t="s">
        <v>3297</v>
      </c>
      <c r="B8087" s="1118" t="s">
        <v>3238</v>
      </c>
      <c r="C8087" s="1117" t="s">
        <v>2815</v>
      </c>
      <c r="D8087" s="1116" t="s">
        <v>4878</v>
      </c>
      <c r="E8087" s="1356">
        <v>4</v>
      </c>
      <c r="F8087" s="1256">
        <v>1</v>
      </c>
      <c r="G8087" s="1246">
        <v>4</v>
      </c>
    </row>
    <row r="8088" spans="1:7" ht="14.15" customHeight="1">
      <c r="A8088" s="1119" t="s">
        <v>3297</v>
      </c>
      <c r="B8088" s="1118" t="s">
        <v>3238</v>
      </c>
      <c r="C8088" s="1117" t="s">
        <v>2816</v>
      </c>
      <c r="D8088" s="1116" t="s">
        <v>4879</v>
      </c>
      <c r="E8088" s="1356">
        <v>4</v>
      </c>
      <c r="F8088" s="1256">
        <v>1</v>
      </c>
      <c r="G8088" s="1246">
        <v>4</v>
      </c>
    </row>
    <row r="8089" spans="1:7" ht="14.15" customHeight="1">
      <c r="A8089" s="1119" t="s">
        <v>3297</v>
      </c>
      <c r="B8089" s="1118" t="s">
        <v>3238</v>
      </c>
      <c r="C8089" s="1117" t="s">
        <v>2817</v>
      </c>
      <c r="D8089" s="1116" t="s">
        <v>4242</v>
      </c>
      <c r="E8089" s="1358">
        <v>4</v>
      </c>
      <c r="F8089" s="1256">
        <v>1</v>
      </c>
      <c r="G8089" s="1246">
        <v>4</v>
      </c>
    </row>
    <row r="8090" spans="1:7" ht="14.15" customHeight="1">
      <c r="A8090" s="1119" t="s">
        <v>3297</v>
      </c>
      <c r="B8090" s="1118" t="s">
        <v>3238</v>
      </c>
      <c r="C8090" s="1117" t="s">
        <v>2818</v>
      </c>
      <c r="D8090" s="1116" t="s">
        <v>4244</v>
      </c>
      <c r="E8090" s="1356">
        <v>4</v>
      </c>
      <c r="F8090" s="1256">
        <v>1</v>
      </c>
      <c r="G8090" s="1246">
        <v>4</v>
      </c>
    </row>
    <row r="8091" spans="1:7" ht="14.15" customHeight="1">
      <c r="A8091" s="1119" t="s">
        <v>3297</v>
      </c>
      <c r="B8091" s="1118" t="s">
        <v>3238</v>
      </c>
      <c r="C8091" s="1117" t="s">
        <v>2819</v>
      </c>
      <c r="D8091" s="1116" t="s">
        <v>4877</v>
      </c>
      <c r="E8091" s="1356">
        <v>4</v>
      </c>
      <c r="F8091" s="1256">
        <v>1</v>
      </c>
      <c r="G8091" s="1246">
        <v>4</v>
      </c>
    </row>
    <row r="8092" spans="1:7" ht="14.15" customHeight="1">
      <c r="A8092" s="1119" t="s">
        <v>3297</v>
      </c>
      <c r="B8092" s="1118" t="s">
        <v>3238</v>
      </c>
      <c r="C8092" s="1117" t="s">
        <v>1746</v>
      </c>
      <c r="D8092" s="1116" t="s">
        <v>2245</v>
      </c>
      <c r="E8092" s="1356">
        <v>1</v>
      </c>
      <c r="F8092" s="1256">
        <v>1</v>
      </c>
      <c r="G8092" s="1246">
        <v>1</v>
      </c>
    </row>
    <row r="8093" spans="1:7" ht="14.15" customHeight="1">
      <c r="A8093" s="1119" t="s">
        <v>3297</v>
      </c>
      <c r="B8093" s="1118" t="s">
        <v>3238</v>
      </c>
      <c r="C8093" s="1117" t="s">
        <v>2210</v>
      </c>
      <c r="D8093" s="1116" t="s">
        <v>459</v>
      </c>
      <c r="E8093" s="1356">
        <v>1</v>
      </c>
      <c r="F8093" s="1256">
        <v>1</v>
      </c>
      <c r="G8093" s="1246">
        <v>1</v>
      </c>
    </row>
    <row r="8094" spans="1:7" ht="14.15" customHeight="1">
      <c r="A8094" s="1119" t="s">
        <v>3297</v>
      </c>
      <c r="B8094" s="1118" t="s">
        <v>3238</v>
      </c>
      <c r="C8094" s="1117" t="s">
        <v>2700</v>
      </c>
      <c r="D8094" s="1116" t="s">
        <v>3763</v>
      </c>
      <c r="E8094" s="1356">
        <v>1</v>
      </c>
      <c r="F8094" s="1256">
        <v>1</v>
      </c>
      <c r="G8094" s="1246">
        <v>1</v>
      </c>
    </row>
    <row r="8095" spans="1:7" ht="14.15" customHeight="1">
      <c r="A8095" s="1119" t="s">
        <v>3297</v>
      </c>
      <c r="B8095" s="1118" t="s">
        <v>3238</v>
      </c>
      <c r="C8095" s="1117" t="s">
        <v>2497</v>
      </c>
      <c r="D8095" s="1116" t="s">
        <v>3784</v>
      </c>
      <c r="E8095" s="1358">
        <v>3</v>
      </c>
      <c r="F8095" s="1256">
        <v>1</v>
      </c>
      <c r="G8095" s="1246">
        <v>3</v>
      </c>
    </row>
    <row r="8096" spans="1:7" ht="14.15" customHeight="1">
      <c r="A8096" s="1119" t="s">
        <v>3297</v>
      </c>
      <c r="B8096" s="1118" t="s">
        <v>3238</v>
      </c>
      <c r="C8096" s="1117" t="s">
        <v>4432</v>
      </c>
      <c r="D8096" s="1116" t="s">
        <v>1792</v>
      </c>
      <c r="E8096" s="1356">
        <v>8.0000000000000004E-4</v>
      </c>
      <c r="F8096" s="1256">
        <v>1</v>
      </c>
      <c r="G8096" s="1246">
        <v>8.0000000000000004E-4</v>
      </c>
    </row>
    <row r="8097" spans="1:7" ht="14.15" customHeight="1">
      <c r="A8097" s="1119" t="s">
        <v>3297</v>
      </c>
      <c r="B8097" s="1118" t="s">
        <v>3238</v>
      </c>
      <c r="C8097" s="1117" t="s">
        <v>5417</v>
      </c>
      <c r="D8097" s="1116" t="s">
        <v>3885</v>
      </c>
      <c r="E8097" s="1356">
        <v>2.5000000000000001E-3</v>
      </c>
      <c r="F8097" s="1256">
        <v>1</v>
      </c>
      <c r="G8097" s="1246">
        <v>2.5000000000000001E-3</v>
      </c>
    </row>
    <row r="8098" spans="1:7" ht="14.15" customHeight="1">
      <c r="A8098" s="1119" t="s">
        <v>3297</v>
      </c>
      <c r="B8098" s="1118" t="s">
        <v>3238</v>
      </c>
      <c r="C8098" s="1117" t="s">
        <v>5419</v>
      </c>
      <c r="D8098" s="1116" t="s">
        <v>3704</v>
      </c>
      <c r="E8098" s="1356">
        <v>0.01</v>
      </c>
      <c r="F8098" s="1256">
        <v>1</v>
      </c>
      <c r="G8098" s="1246">
        <v>0.01</v>
      </c>
    </row>
    <row r="8099" spans="1:7" ht="14.15" customHeight="1">
      <c r="A8099" s="1119" t="s">
        <v>3297</v>
      </c>
      <c r="B8099" s="1118" t="s">
        <v>3238</v>
      </c>
      <c r="C8099" s="1117" t="s">
        <v>869</v>
      </c>
      <c r="D8099" s="1116" t="s">
        <v>1793</v>
      </c>
      <c r="E8099" s="1356">
        <v>6.9999999999999999E-4</v>
      </c>
      <c r="F8099" s="1256">
        <v>1</v>
      </c>
      <c r="G8099" s="1246">
        <v>6.9999999999999999E-4</v>
      </c>
    </row>
    <row r="8100" spans="1:7" ht="14.15" customHeight="1">
      <c r="A8100" s="1119" t="s">
        <v>3297</v>
      </c>
      <c r="B8100" s="1118" t="s">
        <v>3238</v>
      </c>
      <c r="C8100" s="1117" t="s">
        <v>870</v>
      </c>
      <c r="D8100" s="1116" t="s">
        <v>871</v>
      </c>
      <c r="E8100" s="1356">
        <v>1E-3</v>
      </c>
      <c r="F8100" s="1256">
        <v>1</v>
      </c>
      <c r="G8100" s="1246">
        <v>1E-3</v>
      </c>
    </row>
    <row r="8101" spans="1:7" ht="14.15" customHeight="1">
      <c r="A8101" s="1119" t="s">
        <v>3297</v>
      </c>
      <c r="B8101" s="1118" t="s">
        <v>3238</v>
      </c>
      <c r="C8101" s="1117" t="s">
        <v>727</v>
      </c>
      <c r="D8101" s="1116" t="s">
        <v>377</v>
      </c>
      <c r="E8101" s="1356">
        <v>0.52900000000000003</v>
      </c>
      <c r="F8101" s="1256">
        <v>1</v>
      </c>
      <c r="G8101" s="1246">
        <v>0.52900000000000003</v>
      </c>
    </row>
    <row r="8102" spans="1:7" ht="14.15" customHeight="1">
      <c r="A8102" s="1119" t="s">
        <v>3297</v>
      </c>
      <c r="B8102" s="1118" t="s">
        <v>3238</v>
      </c>
      <c r="C8102" s="1117" t="s">
        <v>1958</v>
      </c>
      <c r="D8102" s="1116" t="s">
        <v>663</v>
      </c>
      <c r="E8102" s="1356">
        <v>0.69899999999999995</v>
      </c>
      <c r="F8102" s="1256">
        <v>1</v>
      </c>
      <c r="G8102" s="1246">
        <v>0.69899999999999995</v>
      </c>
    </row>
    <row r="8103" spans="1:7" ht="14.15" customHeight="1">
      <c r="A8103" s="1119" t="s">
        <v>3297</v>
      </c>
      <c r="B8103" s="1118" t="s">
        <v>3238</v>
      </c>
      <c r="C8103" s="1117" t="s">
        <v>292</v>
      </c>
      <c r="D8103" s="1116" t="s">
        <v>378</v>
      </c>
      <c r="E8103" s="1356">
        <v>0.75700000000000001</v>
      </c>
      <c r="F8103" s="1256">
        <v>1</v>
      </c>
      <c r="G8103" s="1246">
        <v>0.75700000000000001</v>
      </c>
    </row>
    <row r="8104" spans="1:7" ht="14.15" customHeight="1">
      <c r="A8104" s="1119" t="s">
        <v>3297</v>
      </c>
      <c r="B8104" s="1118" t="s">
        <v>3238</v>
      </c>
      <c r="C8104" s="1117" t="s">
        <v>6660</v>
      </c>
      <c r="D8104" s="1116" t="s">
        <v>6661</v>
      </c>
      <c r="E8104" s="1356">
        <v>1.1000000000000001E-3</v>
      </c>
      <c r="F8104" s="1256">
        <v>1</v>
      </c>
      <c r="G8104" s="1246">
        <v>1.1000000000000001E-3</v>
      </c>
    </row>
    <row r="8105" spans="1:7" ht="14.15" customHeight="1">
      <c r="A8105" s="1119" t="s">
        <v>5298</v>
      </c>
      <c r="B8105" s="1118" t="s">
        <v>5299</v>
      </c>
      <c r="C8105" s="1117" t="s">
        <v>1828</v>
      </c>
      <c r="D8105" s="1116" t="s">
        <v>1552</v>
      </c>
      <c r="E8105" s="1356">
        <v>1</v>
      </c>
      <c r="F8105" s="1256">
        <v>1</v>
      </c>
      <c r="G8105" s="1246">
        <v>1</v>
      </c>
    </row>
    <row r="8106" spans="1:7" ht="14.15" customHeight="1">
      <c r="A8106" s="1119" t="s">
        <v>5298</v>
      </c>
      <c r="B8106" s="1118" t="s">
        <v>5299</v>
      </c>
      <c r="C8106" s="1117" t="s">
        <v>3465</v>
      </c>
      <c r="D8106" s="1116" t="s">
        <v>1944</v>
      </c>
      <c r="E8106" s="1356">
        <v>1</v>
      </c>
      <c r="F8106" s="1256">
        <v>1</v>
      </c>
      <c r="G8106" s="1246">
        <v>1</v>
      </c>
    </row>
    <row r="8107" spans="1:7" ht="14.15" customHeight="1">
      <c r="A8107" s="1119" t="s">
        <v>5298</v>
      </c>
      <c r="B8107" s="1118" t="s">
        <v>5299</v>
      </c>
      <c r="C8107" s="1117" t="s">
        <v>2612</v>
      </c>
      <c r="D8107" s="1116" t="s">
        <v>4700</v>
      </c>
      <c r="E8107" s="1356">
        <v>1</v>
      </c>
      <c r="F8107" s="1256">
        <v>1</v>
      </c>
      <c r="G8107" s="1246">
        <v>1</v>
      </c>
    </row>
    <row r="8108" spans="1:7" ht="14.15" customHeight="1">
      <c r="A8108" s="1119" t="s">
        <v>5298</v>
      </c>
      <c r="B8108" s="1118" t="s">
        <v>5299</v>
      </c>
      <c r="C8108" s="1117" t="s">
        <v>3420</v>
      </c>
      <c r="D8108" s="1116" t="s">
        <v>3080</v>
      </c>
      <c r="E8108" s="1356">
        <v>1</v>
      </c>
      <c r="F8108" s="1256">
        <v>1</v>
      </c>
      <c r="G8108" s="1246">
        <v>1</v>
      </c>
    </row>
    <row r="8109" spans="1:7" ht="14.15" customHeight="1">
      <c r="A8109" s="1119" t="s">
        <v>5298</v>
      </c>
      <c r="B8109" s="1118" t="s">
        <v>5299</v>
      </c>
      <c r="C8109" s="1117" t="s">
        <v>2381</v>
      </c>
      <c r="D8109" s="1116" t="s">
        <v>4697</v>
      </c>
      <c r="E8109" s="1356">
        <v>1</v>
      </c>
      <c r="F8109" s="1256">
        <v>1</v>
      </c>
      <c r="G8109" s="1246">
        <v>1</v>
      </c>
    </row>
    <row r="8110" spans="1:7" ht="14.15" customHeight="1">
      <c r="A8110" s="1119" t="s">
        <v>5298</v>
      </c>
      <c r="B8110" s="1118" t="s">
        <v>5299</v>
      </c>
      <c r="C8110" s="1117" t="s">
        <v>2604</v>
      </c>
      <c r="D8110" s="1116" t="s">
        <v>248</v>
      </c>
      <c r="E8110" s="1356">
        <v>1</v>
      </c>
      <c r="F8110" s="1256">
        <v>1</v>
      </c>
      <c r="G8110" s="1246">
        <v>1</v>
      </c>
    </row>
    <row r="8111" spans="1:7" ht="14.15" customHeight="1">
      <c r="A8111" s="1119" t="s">
        <v>5298</v>
      </c>
      <c r="B8111" s="1118" t="s">
        <v>5299</v>
      </c>
      <c r="C8111" s="1117" t="s">
        <v>4429</v>
      </c>
      <c r="D8111" s="1116" t="s">
        <v>2848</v>
      </c>
      <c r="E8111" s="1356">
        <v>2</v>
      </c>
      <c r="F8111" s="1256">
        <v>1</v>
      </c>
      <c r="G8111" s="1246">
        <v>2</v>
      </c>
    </row>
    <row r="8112" spans="1:7" ht="14.15" customHeight="1">
      <c r="A8112" s="1119" t="s">
        <v>5298</v>
      </c>
      <c r="B8112" s="1118" t="s">
        <v>5299</v>
      </c>
      <c r="C8112" s="1117" t="s">
        <v>2613</v>
      </c>
      <c r="D8112" s="1116" t="s">
        <v>4701</v>
      </c>
      <c r="E8112" s="1356">
        <v>1</v>
      </c>
      <c r="F8112" s="1256">
        <v>1</v>
      </c>
      <c r="G8112" s="1246">
        <v>1</v>
      </c>
    </row>
    <row r="8113" spans="1:7" ht="14.15" customHeight="1">
      <c r="A8113" s="1119" t="s">
        <v>5298</v>
      </c>
      <c r="B8113" s="1118" t="s">
        <v>5299</v>
      </c>
      <c r="C8113" s="1117" t="s">
        <v>5143</v>
      </c>
      <c r="D8113" s="1116" t="s">
        <v>5148</v>
      </c>
      <c r="E8113" s="1356">
        <v>2</v>
      </c>
      <c r="F8113" s="1256">
        <v>1</v>
      </c>
      <c r="G8113" s="1246">
        <v>2</v>
      </c>
    </row>
    <row r="8114" spans="1:7" ht="14.15" customHeight="1">
      <c r="A8114" s="1119" t="s">
        <v>5298</v>
      </c>
      <c r="B8114" s="1118" t="s">
        <v>5299</v>
      </c>
      <c r="C8114" s="1117" t="s">
        <v>1374</v>
      </c>
      <c r="D8114" s="1116" t="s">
        <v>264</v>
      </c>
      <c r="E8114" s="1356">
        <v>2</v>
      </c>
      <c r="F8114" s="1256">
        <v>1</v>
      </c>
      <c r="G8114" s="1246">
        <v>2</v>
      </c>
    </row>
    <row r="8115" spans="1:7" ht="14.15" customHeight="1">
      <c r="A8115" s="1119" t="s">
        <v>5298</v>
      </c>
      <c r="B8115" s="1118" t="s">
        <v>5299</v>
      </c>
      <c r="C8115" s="1117" t="s">
        <v>995</v>
      </c>
      <c r="D8115" s="1116" t="s">
        <v>4699</v>
      </c>
      <c r="E8115" s="1356">
        <v>2</v>
      </c>
      <c r="F8115" s="1256">
        <v>1</v>
      </c>
      <c r="G8115" s="1246">
        <v>2</v>
      </c>
    </row>
    <row r="8116" spans="1:7" ht="14.15" customHeight="1">
      <c r="A8116" s="1119" t="s">
        <v>5298</v>
      </c>
      <c r="B8116" s="1118" t="s">
        <v>5299</v>
      </c>
      <c r="C8116" s="1117" t="s">
        <v>997</v>
      </c>
      <c r="D8116" s="1116" t="s">
        <v>88</v>
      </c>
      <c r="E8116" s="1356">
        <v>2</v>
      </c>
      <c r="F8116" s="1256">
        <v>1</v>
      </c>
      <c r="G8116" s="1246">
        <v>2</v>
      </c>
    </row>
    <row r="8117" spans="1:7" ht="14.15" customHeight="1">
      <c r="A8117" s="1119" t="s">
        <v>5298</v>
      </c>
      <c r="B8117" s="1118" t="s">
        <v>5299</v>
      </c>
      <c r="C8117" s="1117" t="s">
        <v>2368</v>
      </c>
      <c r="D8117" s="1116" t="s">
        <v>90</v>
      </c>
      <c r="E8117" s="1356">
        <v>2</v>
      </c>
      <c r="F8117" s="1256">
        <v>1</v>
      </c>
      <c r="G8117" s="1246">
        <v>2</v>
      </c>
    </row>
    <row r="8118" spans="1:7" ht="14.15" customHeight="1">
      <c r="A8118" s="1119" t="s">
        <v>5298</v>
      </c>
      <c r="B8118" s="1118" t="s">
        <v>5299</v>
      </c>
      <c r="C8118" s="1117" t="s">
        <v>2370</v>
      </c>
      <c r="D8118" s="1116" t="s">
        <v>92</v>
      </c>
      <c r="E8118" s="1356">
        <v>2</v>
      </c>
      <c r="F8118" s="1256">
        <v>1</v>
      </c>
      <c r="G8118" s="1246">
        <v>2</v>
      </c>
    </row>
    <row r="8119" spans="1:7" ht="14.15" customHeight="1">
      <c r="A8119" s="1119" t="s">
        <v>5298</v>
      </c>
      <c r="B8119" s="1118" t="s">
        <v>5299</v>
      </c>
      <c r="C8119" s="1117" t="s">
        <v>2913</v>
      </c>
      <c r="D8119" s="1116" t="s">
        <v>680</v>
      </c>
      <c r="E8119" s="1358">
        <v>2</v>
      </c>
      <c r="F8119" s="1256">
        <v>1</v>
      </c>
      <c r="G8119" s="1246">
        <v>2</v>
      </c>
    </row>
    <row r="8120" spans="1:7" ht="14.15" customHeight="1">
      <c r="A8120" s="1119" t="s">
        <v>5298</v>
      </c>
      <c r="B8120" s="1118" t="s">
        <v>5299</v>
      </c>
      <c r="C8120" s="1117" t="s">
        <v>3476</v>
      </c>
      <c r="D8120" s="1116" t="s">
        <v>948</v>
      </c>
      <c r="E8120" s="1356">
        <v>2</v>
      </c>
      <c r="F8120" s="1256">
        <v>1</v>
      </c>
      <c r="G8120" s="1246">
        <v>2</v>
      </c>
    </row>
    <row r="8121" spans="1:7" ht="14.15" customHeight="1">
      <c r="A8121" s="1119" t="s">
        <v>5298</v>
      </c>
      <c r="B8121" s="1118" t="s">
        <v>5299</v>
      </c>
      <c r="C8121" s="1117" t="s">
        <v>2989</v>
      </c>
      <c r="D8121" s="1116" t="s">
        <v>949</v>
      </c>
      <c r="E8121" s="1356">
        <v>2</v>
      </c>
      <c r="F8121" s="1256">
        <v>1</v>
      </c>
      <c r="G8121" s="1246">
        <v>2</v>
      </c>
    </row>
    <row r="8122" spans="1:7" ht="14.15" customHeight="1">
      <c r="A8122" s="1119" t="s">
        <v>5298</v>
      </c>
      <c r="B8122" s="1118" t="s">
        <v>5299</v>
      </c>
      <c r="C8122" s="1117" t="s">
        <v>3477</v>
      </c>
      <c r="D8122" s="1116" t="s">
        <v>3146</v>
      </c>
      <c r="E8122" s="1356">
        <v>2</v>
      </c>
      <c r="F8122" s="1256">
        <v>1</v>
      </c>
      <c r="G8122" s="1246">
        <v>2</v>
      </c>
    </row>
    <row r="8123" spans="1:7" ht="14.15" customHeight="1">
      <c r="A8123" s="1119" t="s">
        <v>5298</v>
      </c>
      <c r="B8123" s="1118" t="s">
        <v>5299</v>
      </c>
      <c r="C8123" s="1117" t="s">
        <v>3859</v>
      </c>
      <c r="D8123" s="1116" t="s">
        <v>563</v>
      </c>
      <c r="E8123" s="1356">
        <v>3</v>
      </c>
      <c r="F8123" s="1256">
        <v>1</v>
      </c>
      <c r="G8123" s="1246">
        <v>3</v>
      </c>
    </row>
    <row r="8124" spans="1:7" ht="14.15" customHeight="1">
      <c r="A8124" s="1119" t="s">
        <v>5298</v>
      </c>
      <c r="B8124" s="1118" t="s">
        <v>5299</v>
      </c>
      <c r="C8124" s="1117" t="s">
        <v>4432</v>
      </c>
      <c r="D8124" s="1116" t="s">
        <v>1792</v>
      </c>
      <c r="E8124" s="1356">
        <v>1E-4</v>
      </c>
      <c r="F8124" s="1256">
        <v>1</v>
      </c>
      <c r="G8124" s="1246">
        <v>1E-4</v>
      </c>
    </row>
    <row r="8125" spans="1:7" ht="14.15" customHeight="1">
      <c r="A8125" s="1119" t="s">
        <v>5298</v>
      </c>
      <c r="B8125" s="1118" t="s">
        <v>5299</v>
      </c>
      <c r="C8125" s="1117" t="s">
        <v>5417</v>
      </c>
      <c r="D8125" s="1116" t="s">
        <v>3885</v>
      </c>
      <c r="E8125" s="1356">
        <v>2.0000000000000001E-4</v>
      </c>
      <c r="F8125" s="1256">
        <v>1</v>
      </c>
      <c r="G8125" s="1246">
        <v>2.0000000000000001E-4</v>
      </c>
    </row>
    <row r="8126" spans="1:7" ht="14.15" customHeight="1">
      <c r="A8126" s="1119" t="s">
        <v>5298</v>
      </c>
      <c r="B8126" s="1118" t="s">
        <v>5299</v>
      </c>
      <c r="C8126" s="1117" t="s">
        <v>5419</v>
      </c>
      <c r="D8126" s="1116" t="s">
        <v>3704</v>
      </c>
      <c r="E8126" s="1356">
        <v>8.0000000000000004E-4</v>
      </c>
      <c r="F8126" s="1256">
        <v>1</v>
      </c>
      <c r="G8126" s="1246">
        <v>8.0000000000000004E-4</v>
      </c>
    </row>
    <row r="8127" spans="1:7" ht="14.15" customHeight="1">
      <c r="A8127" s="1119" t="s">
        <v>5298</v>
      </c>
      <c r="B8127" s="1118" t="s">
        <v>5299</v>
      </c>
      <c r="C8127" s="1117" t="s">
        <v>869</v>
      </c>
      <c r="D8127" s="1116" t="s">
        <v>1793</v>
      </c>
      <c r="E8127" s="1356">
        <v>1E-4</v>
      </c>
      <c r="F8127" s="1256">
        <v>1</v>
      </c>
      <c r="G8127" s="1246">
        <v>1E-4</v>
      </c>
    </row>
    <row r="8128" spans="1:7" ht="14.15" customHeight="1">
      <c r="A8128" s="1119" t="s">
        <v>5298</v>
      </c>
      <c r="B8128" s="1118" t="s">
        <v>5299</v>
      </c>
      <c r="C8128" s="1117" t="s">
        <v>3613</v>
      </c>
      <c r="D8128" s="1116" t="s">
        <v>3525</v>
      </c>
      <c r="E8128" s="1356">
        <v>4.1999999999999997E-3</v>
      </c>
      <c r="F8128" s="1256">
        <v>1</v>
      </c>
      <c r="G8128" s="1246">
        <v>4.1999999999999997E-3</v>
      </c>
    </row>
    <row r="8129" spans="1:7" hidden="1">
      <c r="A8129" s="1119" t="s">
        <v>5298</v>
      </c>
      <c r="B8129" s="1118" t="s">
        <v>5299</v>
      </c>
      <c r="C8129" s="1117" t="s">
        <v>1342</v>
      </c>
      <c r="D8129" s="1116" t="s">
        <v>1540</v>
      </c>
      <c r="E8129" s="1356">
        <v>2.3E-3</v>
      </c>
      <c r="F8129" s="1256">
        <v>1</v>
      </c>
      <c r="G8129" s="1246">
        <v>2.3E-3</v>
      </c>
    </row>
    <row r="8130" spans="1:7" hidden="1">
      <c r="A8130" s="1119" t="s">
        <v>5298</v>
      </c>
      <c r="B8130" s="1118" t="s">
        <v>5299</v>
      </c>
      <c r="C8130" s="1117" t="s">
        <v>870</v>
      </c>
      <c r="D8130" s="1116" t="s">
        <v>871</v>
      </c>
      <c r="E8130" s="1356">
        <v>1E-4</v>
      </c>
      <c r="F8130" s="1256">
        <v>1</v>
      </c>
      <c r="G8130" s="1246">
        <v>1E-4</v>
      </c>
    </row>
    <row r="8131" spans="1:7" hidden="1">
      <c r="A8131" s="1119" t="s">
        <v>5298</v>
      </c>
      <c r="B8131" s="1118" t="s">
        <v>5299</v>
      </c>
      <c r="C8131" s="1117" t="s">
        <v>2361</v>
      </c>
      <c r="D8131" s="1116" t="s">
        <v>1707</v>
      </c>
      <c r="E8131" s="1356">
        <v>0.1898</v>
      </c>
      <c r="F8131" s="1256">
        <v>1</v>
      </c>
      <c r="G8131" s="1246">
        <v>0.1898</v>
      </c>
    </row>
    <row r="8132" spans="1:7" hidden="1">
      <c r="A8132" s="1119" t="s">
        <v>5298</v>
      </c>
      <c r="B8132" s="1118" t="s">
        <v>5299</v>
      </c>
      <c r="C8132" s="1117" t="s">
        <v>2362</v>
      </c>
      <c r="D8132" s="1116" t="s">
        <v>3011</v>
      </c>
      <c r="E8132" s="1356">
        <v>0.1898</v>
      </c>
      <c r="F8132" s="1256">
        <v>1</v>
      </c>
      <c r="G8132" s="1246">
        <v>0.1898</v>
      </c>
    </row>
    <row r="8133" spans="1:7" hidden="1">
      <c r="A8133" s="1119" t="s">
        <v>5298</v>
      </c>
      <c r="B8133" s="1118" t="s">
        <v>5299</v>
      </c>
      <c r="C8133" s="1117" t="s">
        <v>1562</v>
      </c>
      <c r="D8133" s="1116" t="s">
        <v>442</v>
      </c>
      <c r="E8133" s="1356">
        <v>0.58199999999999996</v>
      </c>
      <c r="F8133" s="1256">
        <v>1</v>
      </c>
      <c r="G8133" s="1246">
        <v>0.58199999999999996</v>
      </c>
    </row>
    <row r="8134" spans="1:7" hidden="1">
      <c r="A8134" s="1119" t="s">
        <v>5298</v>
      </c>
      <c r="B8134" s="1118" t="s">
        <v>5299</v>
      </c>
      <c r="C8134" s="1117" t="s">
        <v>1694</v>
      </c>
      <c r="D8134" s="1116" t="s">
        <v>2417</v>
      </c>
      <c r="E8134" s="1356">
        <v>1.2050000000000001</v>
      </c>
      <c r="F8134" s="1256">
        <v>1</v>
      </c>
      <c r="G8134" s="1246">
        <v>1.2050000000000001</v>
      </c>
    </row>
    <row r="8135" spans="1:7" hidden="1">
      <c r="A8135" s="1119" t="s">
        <v>5298</v>
      </c>
      <c r="B8135" s="1118" t="s">
        <v>5299</v>
      </c>
      <c r="C8135" s="1117" t="s">
        <v>6660</v>
      </c>
      <c r="D8135" s="1116" t="s">
        <v>6661</v>
      </c>
      <c r="E8135" s="1356">
        <v>1.4E-3</v>
      </c>
      <c r="F8135" s="1256">
        <v>1</v>
      </c>
      <c r="G8135" s="1246">
        <v>1.4E-3</v>
      </c>
    </row>
    <row r="8136" spans="1:7" hidden="1">
      <c r="A8136" s="1119" t="s">
        <v>5313</v>
      </c>
      <c r="B8136" s="1118" t="s">
        <v>5314</v>
      </c>
      <c r="C8136" s="1117" t="s">
        <v>1828</v>
      </c>
      <c r="D8136" s="1116" t="s">
        <v>1552</v>
      </c>
      <c r="E8136" s="1356">
        <v>1</v>
      </c>
      <c r="F8136" s="1256">
        <v>1</v>
      </c>
      <c r="G8136" s="1246">
        <v>1</v>
      </c>
    </row>
    <row r="8137" spans="1:7" hidden="1">
      <c r="A8137" s="1119" t="s">
        <v>5313</v>
      </c>
      <c r="B8137" s="1118" t="s">
        <v>5314</v>
      </c>
      <c r="C8137" s="1117" t="s">
        <v>3465</v>
      </c>
      <c r="D8137" s="1116" t="s">
        <v>1944</v>
      </c>
      <c r="E8137" s="1356">
        <v>1</v>
      </c>
      <c r="F8137" s="1256">
        <v>1</v>
      </c>
      <c r="G8137" s="1246">
        <v>1</v>
      </c>
    </row>
    <row r="8138" spans="1:7" hidden="1">
      <c r="A8138" s="1119" t="s">
        <v>5313</v>
      </c>
      <c r="B8138" s="1118" t="s">
        <v>5314</v>
      </c>
      <c r="C8138" s="1117" t="s">
        <v>2612</v>
      </c>
      <c r="D8138" s="1116" t="s">
        <v>4700</v>
      </c>
      <c r="E8138" s="1356">
        <v>1</v>
      </c>
      <c r="F8138" s="1256">
        <v>1</v>
      </c>
      <c r="G8138" s="1246">
        <v>1</v>
      </c>
    </row>
    <row r="8139" spans="1:7" hidden="1">
      <c r="A8139" s="1119" t="s">
        <v>5313</v>
      </c>
      <c r="B8139" s="1118" t="s">
        <v>5314</v>
      </c>
      <c r="C8139" s="1117" t="s">
        <v>3420</v>
      </c>
      <c r="D8139" s="1116" t="s">
        <v>3080</v>
      </c>
      <c r="E8139" s="1356">
        <v>1</v>
      </c>
      <c r="F8139" s="1256">
        <v>1</v>
      </c>
      <c r="G8139" s="1246">
        <v>1</v>
      </c>
    </row>
    <row r="8140" spans="1:7" hidden="1">
      <c r="A8140" s="1119" t="s">
        <v>5313</v>
      </c>
      <c r="B8140" s="1118" t="s">
        <v>5314</v>
      </c>
      <c r="C8140" s="1117" t="s">
        <v>2381</v>
      </c>
      <c r="D8140" s="1116" t="s">
        <v>4697</v>
      </c>
      <c r="E8140" s="1356">
        <v>1</v>
      </c>
      <c r="F8140" s="1256">
        <v>1</v>
      </c>
      <c r="G8140" s="1246">
        <v>1</v>
      </c>
    </row>
    <row r="8141" spans="1:7" hidden="1">
      <c r="A8141" s="1119" t="s">
        <v>5313</v>
      </c>
      <c r="B8141" s="1118" t="s">
        <v>5314</v>
      </c>
      <c r="C8141" s="1117" t="s">
        <v>2604</v>
      </c>
      <c r="D8141" s="1116" t="s">
        <v>248</v>
      </c>
      <c r="E8141" s="1356">
        <v>1</v>
      </c>
      <c r="F8141" s="1256">
        <v>1</v>
      </c>
      <c r="G8141" s="1246">
        <v>1</v>
      </c>
    </row>
    <row r="8142" spans="1:7" hidden="1">
      <c r="A8142" s="1119" t="s">
        <v>5313</v>
      </c>
      <c r="B8142" s="1118" t="s">
        <v>5314</v>
      </c>
      <c r="C8142" s="1117" t="s">
        <v>1831</v>
      </c>
      <c r="D8142" s="1116" t="s">
        <v>1554</v>
      </c>
      <c r="E8142" s="1356">
        <v>1</v>
      </c>
      <c r="F8142" s="1256">
        <v>1</v>
      </c>
      <c r="G8142" s="1246">
        <v>1</v>
      </c>
    </row>
    <row r="8143" spans="1:7" hidden="1">
      <c r="A8143" s="1119" t="s">
        <v>5313</v>
      </c>
      <c r="B8143" s="1118" t="s">
        <v>5314</v>
      </c>
      <c r="C8143" s="1117" t="s">
        <v>4429</v>
      </c>
      <c r="D8143" s="1116" t="s">
        <v>2848</v>
      </c>
      <c r="E8143" s="1356">
        <v>2</v>
      </c>
      <c r="F8143" s="1256">
        <v>1</v>
      </c>
      <c r="G8143" s="1246">
        <v>2</v>
      </c>
    </row>
    <row r="8144" spans="1:7" hidden="1">
      <c r="A8144" s="1119" t="s">
        <v>5313</v>
      </c>
      <c r="B8144" s="1118" t="s">
        <v>5314</v>
      </c>
      <c r="C8144" s="1117" t="s">
        <v>2613</v>
      </c>
      <c r="D8144" s="1116" t="s">
        <v>4701</v>
      </c>
      <c r="E8144" s="1356">
        <v>1</v>
      </c>
      <c r="F8144" s="1256">
        <v>1</v>
      </c>
      <c r="G8144" s="1246">
        <v>1</v>
      </c>
    </row>
    <row r="8145" spans="1:7" ht="14.15" customHeight="1">
      <c r="A8145" s="1119" t="s">
        <v>5313</v>
      </c>
      <c r="B8145" s="1118" t="s">
        <v>5314</v>
      </c>
      <c r="C8145" s="1117" t="s">
        <v>5143</v>
      </c>
      <c r="D8145" s="1116" t="s">
        <v>5148</v>
      </c>
      <c r="E8145" s="1356">
        <v>2</v>
      </c>
      <c r="F8145" s="1256">
        <v>1</v>
      </c>
      <c r="G8145" s="1246">
        <v>2</v>
      </c>
    </row>
    <row r="8146" spans="1:7" ht="14.15" customHeight="1">
      <c r="A8146" s="1119" t="s">
        <v>5313</v>
      </c>
      <c r="B8146" s="1118" t="s">
        <v>5314</v>
      </c>
      <c r="C8146" s="1117" t="s">
        <v>1374</v>
      </c>
      <c r="D8146" s="1116" t="s">
        <v>264</v>
      </c>
      <c r="E8146" s="1356">
        <v>2</v>
      </c>
      <c r="F8146" s="1256">
        <v>1</v>
      </c>
      <c r="G8146" s="1246">
        <v>2</v>
      </c>
    </row>
    <row r="8147" spans="1:7" ht="14.15" customHeight="1">
      <c r="A8147" s="1119" t="s">
        <v>5313</v>
      </c>
      <c r="B8147" s="1118" t="s">
        <v>5314</v>
      </c>
      <c r="C8147" s="1117" t="s">
        <v>995</v>
      </c>
      <c r="D8147" s="1116" t="s">
        <v>4699</v>
      </c>
      <c r="E8147" s="1356">
        <v>2</v>
      </c>
      <c r="F8147" s="1256">
        <v>1</v>
      </c>
      <c r="G8147" s="1246">
        <v>2</v>
      </c>
    </row>
    <row r="8148" spans="1:7" ht="14.15" customHeight="1">
      <c r="A8148" s="1119" t="s">
        <v>5313</v>
      </c>
      <c r="B8148" s="1118" t="s">
        <v>5314</v>
      </c>
      <c r="C8148" s="1117" t="s">
        <v>997</v>
      </c>
      <c r="D8148" s="1116" t="s">
        <v>88</v>
      </c>
      <c r="E8148" s="1356">
        <v>2</v>
      </c>
      <c r="F8148" s="1256">
        <v>1</v>
      </c>
      <c r="G8148" s="1246">
        <v>2</v>
      </c>
    </row>
    <row r="8149" spans="1:7" ht="14.15" customHeight="1">
      <c r="A8149" s="1119" t="s">
        <v>5313</v>
      </c>
      <c r="B8149" s="1118" t="s">
        <v>5314</v>
      </c>
      <c r="C8149" s="1117" t="s">
        <v>2368</v>
      </c>
      <c r="D8149" s="1116" t="s">
        <v>90</v>
      </c>
      <c r="E8149" s="1356">
        <v>2</v>
      </c>
      <c r="F8149" s="1256">
        <v>1</v>
      </c>
      <c r="G8149" s="1246">
        <v>2</v>
      </c>
    </row>
    <row r="8150" spans="1:7" ht="14.15" customHeight="1">
      <c r="A8150" s="1119" t="s">
        <v>5313</v>
      </c>
      <c r="B8150" s="1118" t="s">
        <v>5314</v>
      </c>
      <c r="C8150" s="1117" t="s">
        <v>2370</v>
      </c>
      <c r="D8150" s="1116" t="s">
        <v>92</v>
      </c>
      <c r="E8150" s="1356">
        <v>2</v>
      </c>
      <c r="F8150" s="1256">
        <v>1</v>
      </c>
      <c r="G8150" s="1246">
        <v>2</v>
      </c>
    </row>
    <row r="8151" spans="1:7" ht="14.15" customHeight="1">
      <c r="A8151" s="1119" t="s">
        <v>5313</v>
      </c>
      <c r="B8151" s="1118" t="s">
        <v>5314</v>
      </c>
      <c r="C8151" s="1117" t="s">
        <v>2913</v>
      </c>
      <c r="D8151" s="1116" t="s">
        <v>680</v>
      </c>
      <c r="E8151" s="1356">
        <v>2</v>
      </c>
      <c r="F8151" s="1256">
        <v>1</v>
      </c>
      <c r="G8151" s="1246">
        <v>2</v>
      </c>
    </row>
    <row r="8152" spans="1:7" ht="14.15" customHeight="1">
      <c r="A8152" s="1119" t="s">
        <v>5313</v>
      </c>
      <c r="B8152" s="1118" t="s">
        <v>5314</v>
      </c>
      <c r="C8152" s="1117" t="s">
        <v>3476</v>
      </c>
      <c r="D8152" s="1116" t="s">
        <v>948</v>
      </c>
      <c r="E8152" s="1356">
        <v>2</v>
      </c>
      <c r="F8152" s="1256">
        <v>1</v>
      </c>
      <c r="G8152" s="1246">
        <v>2</v>
      </c>
    </row>
    <row r="8153" spans="1:7" ht="14.15" customHeight="1">
      <c r="A8153" s="1119" t="s">
        <v>5313</v>
      </c>
      <c r="B8153" s="1118" t="s">
        <v>5314</v>
      </c>
      <c r="C8153" s="1117" t="s">
        <v>2989</v>
      </c>
      <c r="D8153" s="1116" t="s">
        <v>949</v>
      </c>
      <c r="E8153" s="1356">
        <v>2</v>
      </c>
      <c r="F8153" s="1256">
        <v>1</v>
      </c>
      <c r="G8153" s="1246">
        <v>2</v>
      </c>
    </row>
    <row r="8154" spans="1:7" ht="14.15" customHeight="1">
      <c r="A8154" s="1119" t="s">
        <v>5313</v>
      </c>
      <c r="B8154" s="1118" t="s">
        <v>5314</v>
      </c>
      <c r="C8154" s="1117" t="s">
        <v>3477</v>
      </c>
      <c r="D8154" s="1116" t="s">
        <v>3146</v>
      </c>
      <c r="E8154" s="1358">
        <v>2</v>
      </c>
      <c r="F8154" s="1256">
        <v>1</v>
      </c>
      <c r="G8154" s="1246">
        <v>2</v>
      </c>
    </row>
    <row r="8155" spans="1:7" ht="14.15" customHeight="1">
      <c r="A8155" s="1119" t="s">
        <v>5313</v>
      </c>
      <c r="B8155" s="1118" t="s">
        <v>5314</v>
      </c>
      <c r="C8155" s="1117" t="s">
        <v>3859</v>
      </c>
      <c r="D8155" s="1116" t="s">
        <v>563</v>
      </c>
      <c r="E8155" s="1356">
        <v>2</v>
      </c>
      <c r="F8155" s="1256">
        <v>1</v>
      </c>
      <c r="G8155" s="1246">
        <v>2</v>
      </c>
    </row>
    <row r="8156" spans="1:7" ht="14.15" customHeight="1">
      <c r="A8156" s="1119" t="s">
        <v>5313</v>
      </c>
      <c r="B8156" s="1118" t="s">
        <v>5314</v>
      </c>
      <c r="C8156" s="1117" t="s">
        <v>4432</v>
      </c>
      <c r="D8156" s="1116" t="s">
        <v>1792</v>
      </c>
      <c r="E8156" s="1356">
        <v>1E-4</v>
      </c>
      <c r="F8156" s="1256">
        <v>1</v>
      </c>
      <c r="G8156" s="1246">
        <v>1E-4</v>
      </c>
    </row>
    <row r="8157" spans="1:7" ht="14.15" customHeight="1">
      <c r="A8157" s="1119" t="s">
        <v>5313</v>
      </c>
      <c r="B8157" s="1118" t="s">
        <v>5314</v>
      </c>
      <c r="C8157" s="1117" t="s">
        <v>5417</v>
      </c>
      <c r="D8157" s="1116" t="s">
        <v>3885</v>
      </c>
      <c r="E8157" s="1356">
        <v>2.0000000000000001E-4</v>
      </c>
      <c r="F8157" s="1256">
        <v>1</v>
      </c>
      <c r="G8157" s="1246">
        <v>2.0000000000000001E-4</v>
      </c>
    </row>
    <row r="8158" spans="1:7" ht="14.15" customHeight="1">
      <c r="A8158" s="1119" t="s">
        <v>5313</v>
      </c>
      <c r="B8158" s="1118" t="s">
        <v>5314</v>
      </c>
      <c r="C8158" s="1117" t="s">
        <v>5419</v>
      </c>
      <c r="D8158" s="1116" t="s">
        <v>3704</v>
      </c>
      <c r="E8158" s="1356">
        <v>8.0000000000000004E-4</v>
      </c>
      <c r="F8158" s="1256">
        <v>1</v>
      </c>
      <c r="G8158" s="1246">
        <v>8.0000000000000004E-4</v>
      </c>
    </row>
    <row r="8159" spans="1:7" ht="14.15" customHeight="1">
      <c r="A8159" s="1119" t="s">
        <v>5313</v>
      </c>
      <c r="B8159" s="1118" t="s">
        <v>5314</v>
      </c>
      <c r="C8159" s="1117" t="s">
        <v>869</v>
      </c>
      <c r="D8159" s="1116" t="s">
        <v>1793</v>
      </c>
      <c r="E8159" s="1356">
        <v>1E-4</v>
      </c>
      <c r="F8159" s="1256">
        <v>1</v>
      </c>
      <c r="G8159" s="1246">
        <v>1E-4</v>
      </c>
    </row>
    <row r="8160" spans="1:7" ht="14.15" customHeight="1">
      <c r="A8160" s="1119" t="s">
        <v>5313</v>
      </c>
      <c r="B8160" s="1118" t="s">
        <v>5314</v>
      </c>
      <c r="C8160" s="1117" t="s">
        <v>3613</v>
      </c>
      <c r="D8160" s="1116" t="s">
        <v>3525</v>
      </c>
      <c r="E8160" s="1356">
        <v>4.1999999999999997E-3</v>
      </c>
      <c r="F8160" s="1256">
        <v>1</v>
      </c>
      <c r="G8160" s="1246">
        <v>4.1999999999999997E-3</v>
      </c>
    </row>
    <row r="8161" spans="1:7" ht="14.15" customHeight="1">
      <c r="A8161" s="1119" t="s">
        <v>5313</v>
      </c>
      <c r="B8161" s="1118" t="s">
        <v>5314</v>
      </c>
      <c r="C8161" s="1117" t="s">
        <v>1342</v>
      </c>
      <c r="D8161" s="1116" t="s">
        <v>1540</v>
      </c>
      <c r="E8161" s="1356">
        <v>2.3E-3</v>
      </c>
      <c r="F8161" s="1256">
        <v>1</v>
      </c>
      <c r="G8161" s="1246">
        <v>2.3E-3</v>
      </c>
    </row>
    <row r="8162" spans="1:7" ht="14.15" customHeight="1">
      <c r="A8162" s="1119" t="s">
        <v>5313</v>
      </c>
      <c r="B8162" s="1118" t="s">
        <v>5314</v>
      </c>
      <c r="C8162" s="1117" t="s">
        <v>870</v>
      </c>
      <c r="D8162" s="1116" t="s">
        <v>871</v>
      </c>
      <c r="E8162" s="1356">
        <v>1E-4</v>
      </c>
      <c r="F8162" s="1256">
        <v>1</v>
      </c>
      <c r="G8162" s="1246">
        <v>1E-4</v>
      </c>
    </row>
    <row r="8163" spans="1:7" ht="14.15" customHeight="1">
      <c r="A8163" s="1119" t="s">
        <v>5313</v>
      </c>
      <c r="B8163" s="1118" t="s">
        <v>5314</v>
      </c>
      <c r="C8163" s="1117" t="s">
        <v>2361</v>
      </c>
      <c r="D8163" s="1116" t="s">
        <v>1707</v>
      </c>
      <c r="E8163" s="1356">
        <v>0.1898</v>
      </c>
      <c r="F8163" s="1256">
        <v>1</v>
      </c>
      <c r="G8163" s="1246">
        <v>0.1898</v>
      </c>
    </row>
    <row r="8164" spans="1:7" ht="14.15" customHeight="1">
      <c r="A8164" s="1119" t="s">
        <v>5313</v>
      </c>
      <c r="B8164" s="1118" t="s">
        <v>5314</v>
      </c>
      <c r="C8164" s="1117" t="s">
        <v>2362</v>
      </c>
      <c r="D8164" s="1116" t="s">
        <v>3011</v>
      </c>
      <c r="E8164" s="1356">
        <v>0.1898</v>
      </c>
      <c r="F8164" s="1256">
        <v>1</v>
      </c>
      <c r="G8164" s="1246">
        <v>0.1898</v>
      </c>
    </row>
    <row r="8165" spans="1:7" ht="14.15" customHeight="1">
      <c r="A8165" s="1119" t="s">
        <v>5313</v>
      </c>
      <c r="B8165" s="1118" t="s">
        <v>5314</v>
      </c>
      <c r="C8165" s="1117" t="s">
        <v>1562</v>
      </c>
      <c r="D8165" s="1116" t="s">
        <v>442</v>
      </c>
      <c r="E8165" s="1356">
        <v>0.58199999999999996</v>
      </c>
      <c r="F8165" s="1256">
        <v>1</v>
      </c>
      <c r="G8165" s="1246">
        <v>0.58199999999999996</v>
      </c>
    </row>
    <row r="8166" spans="1:7" ht="14.15" customHeight="1">
      <c r="A8166" s="1119" t="s">
        <v>5313</v>
      </c>
      <c r="B8166" s="1118" t="s">
        <v>5314</v>
      </c>
      <c r="C8166" s="1117" t="s">
        <v>1694</v>
      </c>
      <c r="D8166" s="1116" t="s">
        <v>2417</v>
      </c>
      <c r="E8166" s="1356">
        <v>1.2050000000000001</v>
      </c>
      <c r="F8166" s="1256">
        <v>1</v>
      </c>
      <c r="G8166" s="1246">
        <v>1.2050000000000001</v>
      </c>
    </row>
    <row r="8167" spans="1:7" ht="14.15" customHeight="1">
      <c r="A8167" s="1119" t="s">
        <v>5313</v>
      </c>
      <c r="B8167" s="1118" t="s">
        <v>5314</v>
      </c>
      <c r="C8167" s="1117" t="s">
        <v>6660</v>
      </c>
      <c r="D8167" s="1116" t="s">
        <v>6661</v>
      </c>
      <c r="E8167" s="1356">
        <v>1.4E-3</v>
      </c>
      <c r="F8167" s="1256">
        <v>1</v>
      </c>
      <c r="G8167" s="1246">
        <v>1.4E-3</v>
      </c>
    </row>
    <row r="8168" spans="1:7" ht="14.15" customHeight="1">
      <c r="A8168" s="1119" t="s">
        <v>2295</v>
      </c>
      <c r="B8168" s="1118" t="s">
        <v>2296</v>
      </c>
      <c r="C8168" s="1117" t="s">
        <v>1828</v>
      </c>
      <c r="D8168" s="1116" t="s">
        <v>1552</v>
      </c>
      <c r="E8168" s="1356">
        <v>1</v>
      </c>
      <c r="F8168" s="1256">
        <v>1</v>
      </c>
      <c r="G8168" s="1246">
        <v>1</v>
      </c>
    </row>
    <row r="8169" spans="1:7" ht="14.15" customHeight="1">
      <c r="A8169" s="1119" t="s">
        <v>2295</v>
      </c>
      <c r="B8169" s="1118" t="s">
        <v>2296</v>
      </c>
      <c r="C8169" s="1117" t="s">
        <v>3465</v>
      </c>
      <c r="D8169" s="1116" t="s">
        <v>1944</v>
      </c>
      <c r="E8169" s="1356">
        <v>1</v>
      </c>
      <c r="F8169" s="1256">
        <v>1</v>
      </c>
      <c r="G8169" s="1246">
        <v>1</v>
      </c>
    </row>
    <row r="8170" spans="1:7" ht="14.15" customHeight="1">
      <c r="A8170" s="1119" t="s">
        <v>2295</v>
      </c>
      <c r="B8170" s="1118" t="s">
        <v>2296</v>
      </c>
      <c r="C8170" s="1117" t="s">
        <v>2612</v>
      </c>
      <c r="D8170" s="1116" t="s">
        <v>4700</v>
      </c>
      <c r="E8170" s="1356">
        <v>1</v>
      </c>
      <c r="F8170" s="1256">
        <v>1</v>
      </c>
      <c r="G8170" s="1246">
        <v>1</v>
      </c>
    </row>
    <row r="8171" spans="1:7" ht="14.15" customHeight="1">
      <c r="A8171" s="1119" t="s">
        <v>2295</v>
      </c>
      <c r="B8171" s="1118" t="s">
        <v>2296</v>
      </c>
      <c r="C8171" s="1117" t="s">
        <v>3420</v>
      </c>
      <c r="D8171" s="1116" t="s">
        <v>3080</v>
      </c>
      <c r="E8171" s="1356">
        <v>1</v>
      </c>
      <c r="F8171" s="1256">
        <v>1</v>
      </c>
      <c r="G8171" s="1246">
        <v>1</v>
      </c>
    </row>
    <row r="8172" spans="1:7" ht="14.15" customHeight="1">
      <c r="A8172" s="1119" t="s">
        <v>2295</v>
      </c>
      <c r="B8172" s="1118" t="s">
        <v>2296</v>
      </c>
      <c r="C8172" s="1117" t="s">
        <v>2381</v>
      </c>
      <c r="D8172" s="1116" t="s">
        <v>4697</v>
      </c>
      <c r="E8172" s="1356">
        <v>1</v>
      </c>
      <c r="F8172" s="1256">
        <v>1</v>
      </c>
      <c r="G8172" s="1246">
        <v>1</v>
      </c>
    </row>
    <row r="8173" spans="1:7" ht="14.15" customHeight="1">
      <c r="A8173" s="1119" t="s">
        <v>2295</v>
      </c>
      <c r="B8173" s="1118" t="s">
        <v>2296</v>
      </c>
      <c r="C8173" s="1117" t="s">
        <v>2604</v>
      </c>
      <c r="D8173" s="1116" t="s">
        <v>248</v>
      </c>
      <c r="E8173" s="1356">
        <v>1</v>
      </c>
      <c r="F8173" s="1256">
        <v>1</v>
      </c>
      <c r="G8173" s="1246">
        <v>1</v>
      </c>
    </row>
    <row r="8174" spans="1:7" ht="14.15" customHeight="1">
      <c r="A8174" s="1119" t="s">
        <v>2295</v>
      </c>
      <c r="B8174" s="1118" t="s">
        <v>2296</v>
      </c>
      <c r="C8174" s="1117" t="s">
        <v>4429</v>
      </c>
      <c r="D8174" s="1116" t="s">
        <v>2848</v>
      </c>
      <c r="E8174" s="1356">
        <v>2</v>
      </c>
      <c r="F8174" s="1256">
        <v>1</v>
      </c>
      <c r="G8174" s="1246">
        <v>2</v>
      </c>
    </row>
    <row r="8175" spans="1:7" ht="14.15" customHeight="1">
      <c r="A8175" s="1119" t="s">
        <v>2295</v>
      </c>
      <c r="B8175" s="1118" t="s">
        <v>2296</v>
      </c>
      <c r="C8175" s="1117" t="s">
        <v>2613</v>
      </c>
      <c r="D8175" s="1116" t="s">
        <v>4701</v>
      </c>
      <c r="E8175" s="1356">
        <v>1</v>
      </c>
      <c r="F8175" s="1256">
        <v>1</v>
      </c>
      <c r="G8175" s="1246">
        <v>1</v>
      </c>
    </row>
    <row r="8176" spans="1:7" ht="14.15" customHeight="1">
      <c r="A8176" s="1119" t="s">
        <v>2295</v>
      </c>
      <c r="B8176" s="1118" t="s">
        <v>2296</v>
      </c>
      <c r="C8176" s="1117" t="s">
        <v>4562</v>
      </c>
      <c r="D8176" s="1116" t="s">
        <v>1946</v>
      </c>
      <c r="E8176" s="1356">
        <v>1</v>
      </c>
      <c r="F8176" s="1256">
        <v>1</v>
      </c>
      <c r="G8176" s="1246">
        <v>1</v>
      </c>
    </row>
    <row r="8177" spans="1:7" ht="14.15" customHeight="1">
      <c r="A8177" s="1119" t="s">
        <v>2295</v>
      </c>
      <c r="B8177" s="1118" t="s">
        <v>2296</v>
      </c>
      <c r="C8177" s="1117" t="s">
        <v>5143</v>
      </c>
      <c r="D8177" s="1116" t="s">
        <v>5148</v>
      </c>
      <c r="E8177" s="1356">
        <v>2</v>
      </c>
      <c r="F8177" s="1256">
        <v>1</v>
      </c>
      <c r="G8177" s="1246">
        <v>2</v>
      </c>
    </row>
    <row r="8178" spans="1:7" ht="14.15" customHeight="1">
      <c r="A8178" s="1119" t="s">
        <v>2295</v>
      </c>
      <c r="B8178" s="1118" t="s">
        <v>2296</v>
      </c>
      <c r="C8178" s="1117" t="s">
        <v>1374</v>
      </c>
      <c r="D8178" s="1116" t="s">
        <v>264</v>
      </c>
      <c r="E8178" s="1356">
        <v>2</v>
      </c>
      <c r="F8178" s="1256">
        <v>1</v>
      </c>
      <c r="G8178" s="1246">
        <v>2</v>
      </c>
    </row>
    <row r="8179" spans="1:7" ht="14.15" customHeight="1">
      <c r="A8179" s="1119" t="s">
        <v>2295</v>
      </c>
      <c r="B8179" s="1118" t="s">
        <v>2296</v>
      </c>
      <c r="C8179" s="1117" t="s">
        <v>995</v>
      </c>
      <c r="D8179" s="1116" t="s">
        <v>4699</v>
      </c>
      <c r="E8179" s="1358">
        <v>2</v>
      </c>
      <c r="F8179" s="1256">
        <v>1</v>
      </c>
      <c r="G8179" s="1246">
        <v>2</v>
      </c>
    </row>
    <row r="8180" spans="1:7" ht="14.15" customHeight="1">
      <c r="A8180" s="1119" t="s">
        <v>2295</v>
      </c>
      <c r="B8180" s="1118" t="s">
        <v>2296</v>
      </c>
      <c r="C8180" s="1117" t="s">
        <v>997</v>
      </c>
      <c r="D8180" s="1116" t="s">
        <v>88</v>
      </c>
      <c r="E8180" s="1356">
        <v>2</v>
      </c>
      <c r="F8180" s="1256">
        <v>1</v>
      </c>
      <c r="G8180" s="1246">
        <v>2</v>
      </c>
    </row>
    <row r="8181" spans="1:7" ht="14.15" customHeight="1">
      <c r="A8181" s="1119" t="s">
        <v>2295</v>
      </c>
      <c r="B8181" s="1118" t="s">
        <v>2296</v>
      </c>
      <c r="C8181" s="1117" t="s">
        <v>2368</v>
      </c>
      <c r="D8181" s="1116" t="s">
        <v>90</v>
      </c>
      <c r="E8181" s="1356">
        <v>2</v>
      </c>
      <c r="F8181" s="1256">
        <v>1</v>
      </c>
      <c r="G8181" s="1246">
        <v>2</v>
      </c>
    </row>
    <row r="8182" spans="1:7" ht="14.15" customHeight="1">
      <c r="A8182" s="1119" t="s">
        <v>2295</v>
      </c>
      <c r="B8182" s="1118" t="s">
        <v>2296</v>
      </c>
      <c r="C8182" s="1117" t="s">
        <v>2370</v>
      </c>
      <c r="D8182" s="1116" t="s">
        <v>92</v>
      </c>
      <c r="E8182" s="1356">
        <v>2</v>
      </c>
      <c r="F8182" s="1256">
        <v>1</v>
      </c>
      <c r="G8182" s="1246">
        <v>2</v>
      </c>
    </row>
    <row r="8183" spans="1:7" ht="14.15" customHeight="1">
      <c r="A8183" s="1119" t="s">
        <v>2295</v>
      </c>
      <c r="B8183" s="1118" t="s">
        <v>2296</v>
      </c>
      <c r="C8183" s="1117" t="s">
        <v>2913</v>
      </c>
      <c r="D8183" s="1116" t="s">
        <v>680</v>
      </c>
      <c r="E8183" s="1356">
        <v>2</v>
      </c>
      <c r="F8183" s="1256">
        <v>1</v>
      </c>
      <c r="G8183" s="1246">
        <v>2</v>
      </c>
    </row>
    <row r="8184" spans="1:7" ht="14.15" customHeight="1">
      <c r="A8184" s="1119" t="s">
        <v>2295</v>
      </c>
      <c r="B8184" s="1118" t="s">
        <v>2296</v>
      </c>
      <c r="C8184" s="1117" t="s">
        <v>3476</v>
      </c>
      <c r="D8184" s="1116" t="s">
        <v>948</v>
      </c>
      <c r="E8184" s="1356">
        <v>2</v>
      </c>
      <c r="F8184" s="1256">
        <v>1</v>
      </c>
      <c r="G8184" s="1246">
        <v>2</v>
      </c>
    </row>
    <row r="8185" spans="1:7" ht="14.15" customHeight="1">
      <c r="A8185" s="1119" t="s">
        <v>2295</v>
      </c>
      <c r="B8185" s="1118" t="s">
        <v>2296</v>
      </c>
      <c r="C8185" s="1117" t="s">
        <v>2989</v>
      </c>
      <c r="D8185" s="1116" t="s">
        <v>949</v>
      </c>
      <c r="E8185" s="1356">
        <v>2</v>
      </c>
      <c r="F8185" s="1256">
        <v>1</v>
      </c>
      <c r="G8185" s="1246">
        <v>2</v>
      </c>
    </row>
    <row r="8186" spans="1:7" ht="14.15" customHeight="1">
      <c r="A8186" s="1119" t="s">
        <v>2295</v>
      </c>
      <c r="B8186" s="1118" t="s">
        <v>2296</v>
      </c>
      <c r="C8186" s="1117" t="s">
        <v>3477</v>
      </c>
      <c r="D8186" s="1116" t="s">
        <v>3146</v>
      </c>
      <c r="E8186" s="1356">
        <v>2</v>
      </c>
      <c r="F8186" s="1256">
        <v>1</v>
      </c>
      <c r="G8186" s="1246">
        <v>2</v>
      </c>
    </row>
    <row r="8187" spans="1:7" ht="14.15" customHeight="1">
      <c r="A8187" s="1119" t="s">
        <v>2295</v>
      </c>
      <c r="B8187" s="1118" t="s">
        <v>2296</v>
      </c>
      <c r="C8187" s="1117" t="s">
        <v>939</v>
      </c>
      <c r="D8187" s="1116" t="s">
        <v>5472</v>
      </c>
      <c r="E8187" s="1356">
        <v>1</v>
      </c>
      <c r="F8187" s="1256">
        <v>1</v>
      </c>
      <c r="G8187" s="1246">
        <v>1</v>
      </c>
    </row>
    <row r="8188" spans="1:7" ht="14.15" customHeight="1">
      <c r="A8188" s="1119" t="s">
        <v>2295</v>
      </c>
      <c r="B8188" s="1118" t="s">
        <v>2296</v>
      </c>
      <c r="C8188" s="1117" t="s">
        <v>3859</v>
      </c>
      <c r="D8188" s="1116" t="s">
        <v>563</v>
      </c>
      <c r="E8188" s="1356">
        <v>3</v>
      </c>
      <c r="F8188" s="1256">
        <v>1</v>
      </c>
      <c r="G8188" s="1246">
        <v>3</v>
      </c>
    </row>
    <row r="8189" spans="1:7" ht="14.15" customHeight="1">
      <c r="A8189" s="1119" t="s">
        <v>2295</v>
      </c>
      <c r="B8189" s="1118" t="s">
        <v>2296</v>
      </c>
      <c r="C8189" s="1117" t="s">
        <v>4432</v>
      </c>
      <c r="D8189" s="1116" t="s">
        <v>1792</v>
      </c>
      <c r="E8189" s="1356">
        <v>1E-4</v>
      </c>
      <c r="F8189" s="1256">
        <v>1</v>
      </c>
      <c r="G8189" s="1246">
        <v>1E-4</v>
      </c>
    </row>
    <row r="8190" spans="1:7" ht="14.15" customHeight="1">
      <c r="A8190" s="1119" t="s">
        <v>2295</v>
      </c>
      <c r="B8190" s="1118" t="s">
        <v>2296</v>
      </c>
      <c r="C8190" s="1117" t="s">
        <v>5417</v>
      </c>
      <c r="D8190" s="1116" t="s">
        <v>3885</v>
      </c>
      <c r="E8190" s="1356">
        <v>2.0000000000000001E-4</v>
      </c>
      <c r="F8190" s="1256">
        <v>1</v>
      </c>
      <c r="G8190" s="1246">
        <v>2.0000000000000001E-4</v>
      </c>
    </row>
    <row r="8191" spans="1:7" ht="14.15" customHeight="1">
      <c r="A8191" s="1119" t="s">
        <v>2295</v>
      </c>
      <c r="B8191" s="1118" t="s">
        <v>2296</v>
      </c>
      <c r="C8191" s="1117" t="s">
        <v>5419</v>
      </c>
      <c r="D8191" s="1116" t="s">
        <v>3704</v>
      </c>
      <c r="E8191" s="1356">
        <v>8.0000000000000004E-4</v>
      </c>
      <c r="F8191" s="1256">
        <v>1</v>
      </c>
      <c r="G8191" s="1246">
        <v>8.0000000000000004E-4</v>
      </c>
    </row>
    <row r="8192" spans="1:7" ht="14.15" customHeight="1">
      <c r="A8192" s="1119" t="s">
        <v>2295</v>
      </c>
      <c r="B8192" s="1118" t="s">
        <v>2296</v>
      </c>
      <c r="C8192" s="1117" t="s">
        <v>869</v>
      </c>
      <c r="D8192" s="1116" t="s">
        <v>1793</v>
      </c>
      <c r="E8192" s="1356">
        <v>1E-4</v>
      </c>
      <c r="F8192" s="1256">
        <v>1</v>
      </c>
      <c r="G8192" s="1246">
        <v>1E-4</v>
      </c>
    </row>
    <row r="8193" spans="1:7" ht="14.15" customHeight="1">
      <c r="A8193" s="1119" t="s">
        <v>2295</v>
      </c>
      <c r="B8193" s="1118" t="s">
        <v>2296</v>
      </c>
      <c r="C8193" s="1117" t="s">
        <v>3613</v>
      </c>
      <c r="D8193" s="1116" t="s">
        <v>3525</v>
      </c>
      <c r="E8193" s="1356">
        <v>7.4999999999999997E-3</v>
      </c>
      <c r="F8193" s="1256">
        <v>1</v>
      </c>
      <c r="G8193" s="1246">
        <v>7.4999999999999997E-3</v>
      </c>
    </row>
    <row r="8194" spans="1:7" ht="14.15" customHeight="1">
      <c r="A8194" s="1119" t="s">
        <v>2295</v>
      </c>
      <c r="B8194" s="1118" t="s">
        <v>2296</v>
      </c>
      <c r="C8194" s="1117" t="s">
        <v>1342</v>
      </c>
      <c r="D8194" s="1116" t="s">
        <v>1540</v>
      </c>
      <c r="E8194" s="1356">
        <v>2.3E-3</v>
      </c>
      <c r="F8194" s="1256">
        <v>1</v>
      </c>
      <c r="G8194" s="1246">
        <v>2.3E-3</v>
      </c>
    </row>
    <row r="8195" spans="1:7" ht="14.15" customHeight="1">
      <c r="A8195" s="1119" t="s">
        <v>2295</v>
      </c>
      <c r="B8195" s="1118" t="s">
        <v>2296</v>
      </c>
      <c r="C8195" s="1117" t="s">
        <v>1343</v>
      </c>
      <c r="D8195" s="1116" t="s">
        <v>184</v>
      </c>
      <c r="E8195" s="1356">
        <v>3.3999999999999998E-3</v>
      </c>
      <c r="F8195" s="1256">
        <v>1</v>
      </c>
      <c r="G8195" s="1246">
        <v>3.3999999999999998E-3</v>
      </c>
    </row>
    <row r="8196" spans="1:7" ht="14.15" customHeight="1">
      <c r="A8196" s="1119" t="s">
        <v>2295</v>
      </c>
      <c r="B8196" s="1118" t="s">
        <v>2296</v>
      </c>
      <c r="C8196" s="1117" t="s">
        <v>870</v>
      </c>
      <c r="D8196" s="1116" t="s">
        <v>871</v>
      </c>
      <c r="E8196" s="1356">
        <v>1E-4</v>
      </c>
      <c r="F8196" s="1256">
        <v>1</v>
      </c>
      <c r="G8196" s="1246">
        <v>1E-4</v>
      </c>
    </row>
    <row r="8197" spans="1:7" ht="14.15" customHeight="1">
      <c r="A8197" s="1119" t="s">
        <v>2295</v>
      </c>
      <c r="B8197" s="1118" t="s">
        <v>2296</v>
      </c>
      <c r="C8197" s="1117" t="s">
        <v>2361</v>
      </c>
      <c r="D8197" s="1116" t="s">
        <v>1707</v>
      </c>
      <c r="E8197" s="1356">
        <v>0.1898</v>
      </c>
      <c r="F8197" s="1256">
        <v>1</v>
      </c>
      <c r="G8197" s="1246">
        <v>0.1898</v>
      </c>
    </row>
    <row r="8198" spans="1:7" ht="14.15" customHeight="1">
      <c r="A8198" s="1119" t="s">
        <v>2295</v>
      </c>
      <c r="B8198" s="1118" t="s">
        <v>2296</v>
      </c>
      <c r="C8198" s="1117" t="s">
        <v>2362</v>
      </c>
      <c r="D8198" s="1116" t="s">
        <v>3011</v>
      </c>
      <c r="E8198" s="1356">
        <v>0.1898</v>
      </c>
      <c r="F8198" s="1256">
        <v>1</v>
      </c>
      <c r="G8198" s="1246">
        <v>0.1898</v>
      </c>
    </row>
    <row r="8199" spans="1:7" ht="14.15" customHeight="1">
      <c r="A8199" s="1119" t="s">
        <v>2295</v>
      </c>
      <c r="B8199" s="1118" t="s">
        <v>2296</v>
      </c>
      <c r="C8199" s="1117" t="s">
        <v>1562</v>
      </c>
      <c r="D8199" s="1116" t="s">
        <v>442</v>
      </c>
      <c r="E8199" s="1356">
        <v>0.58199999999999996</v>
      </c>
      <c r="F8199" s="1256">
        <v>1</v>
      </c>
      <c r="G8199" s="1246">
        <v>0.58199999999999996</v>
      </c>
    </row>
    <row r="8200" spans="1:7" ht="14.15" customHeight="1">
      <c r="A8200" s="1119" t="s">
        <v>2295</v>
      </c>
      <c r="B8200" s="1118" t="s">
        <v>2296</v>
      </c>
      <c r="C8200" s="1117" t="s">
        <v>1694</v>
      </c>
      <c r="D8200" s="1116" t="s">
        <v>2417</v>
      </c>
      <c r="E8200" s="1356">
        <v>1.2050000000000001</v>
      </c>
      <c r="F8200" s="1256">
        <v>1</v>
      </c>
      <c r="G8200" s="1246">
        <v>1.2050000000000001</v>
      </c>
    </row>
    <row r="8201" spans="1:7" ht="14.15" customHeight="1">
      <c r="A8201" s="1119" t="s">
        <v>2295</v>
      </c>
      <c r="B8201" s="1118" t="s">
        <v>2296</v>
      </c>
      <c r="C8201" s="1117" t="s">
        <v>6660</v>
      </c>
      <c r="D8201" s="1116" t="s">
        <v>6661</v>
      </c>
      <c r="E8201" s="1356">
        <v>1.4E-3</v>
      </c>
      <c r="F8201" s="1256">
        <v>1</v>
      </c>
      <c r="G8201" s="1246">
        <v>1.4E-3</v>
      </c>
    </row>
    <row r="8202" spans="1:7" ht="14.15" customHeight="1">
      <c r="A8202" s="1119" t="s">
        <v>936</v>
      </c>
      <c r="B8202" s="1118" t="s">
        <v>3239</v>
      </c>
      <c r="C8202" s="1117" t="s">
        <v>42</v>
      </c>
      <c r="D8202" s="1116" t="s">
        <v>5125</v>
      </c>
      <c r="E8202" s="1356">
        <v>1</v>
      </c>
      <c r="F8202" s="1256">
        <v>1</v>
      </c>
      <c r="G8202" s="1246">
        <v>1</v>
      </c>
    </row>
    <row r="8203" spans="1:7" ht="14.15" customHeight="1">
      <c r="A8203" s="1119" t="s">
        <v>936</v>
      </c>
      <c r="B8203" s="1118" t="s">
        <v>3239</v>
      </c>
      <c r="C8203" s="1117" t="s">
        <v>40</v>
      </c>
      <c r="D8203" s="1116" t="s">
        <v>5324</v>
      </c>
      <c r="E8203" s="1356">
        <v>1</v>
      </c>
      <c r="F8203" s="1256">
        <v>1</v>
      </c>
      <c r="G8203" s="1246">
        <v>1</v>
      </c>
    </row>
    <row r="8204" spans="1:7" ht="14.15" customHeight="1">
      <c r="A8204" s="1119" t="s">
        <v>936</v>
      </c>
      <c r="B8204" s="1118" t="s">
        <v>3239</v>
      </c>
      <c r="C8204" s="1117" t="s">
        <v>4576</v>
      </c>
      <c r="D8204" s="1116" t="s">
        <v>3735</v>
      </c>
      <c r="E8204" s="1356">
        <v>1</v>
      </c>
      <c r="F8204" s="1256">
        <v>1</v>
      </c>
      <c r="G8204" s="1246">
        <v>1</v>
      </c>
    </row>
    <row r="8205" spans="1:7" ht="14.15" customHeight="1">
      <c r="A8205" s="1119" t="s">
        <v>936</v>
      </c>
      <c r="B8205" s="1118" t="s">
        <v>3239</v>
      </c>
      <c r="C8205" s="1117" t="s">
        <v>598</v>
      </c>
      <c r="D8205" s="1116" t="s">
        <v>495</v>
      </c>
      <c r="E8205" s="1356">
        <v>1</v>
      </c>
      <c r="F8205" s="1256">
        <v>1</v>
      </c>
      <c r="G8205" s="1246">
        <v>1</v>
      </c>
    </row>
    <row r="8206" spans="1:7" ht="14.15" customHeight="1">
      <c r="A8206" s="1119" t="s">
        <v>936</v>
      </c>
      <c r="B8206" s="1118" t="s">
        <v>3239</v>
      </c>
      <c r="C8206" s="1117" t="s">
        <v>496</v>
      </c>
      <c r="D8206" s="1116" t="s">
        <v>497</v>
      </c>
      <c r="E8206" s="1356">
        <v>1</v>
      </c>
      <c r="F8206" s="1256">
        <v>1</v>
      </c>
      <c r="G8206" s="1246">
        <v>1</v>
      </c>
    </row>
    <row r="8207" spans="1:7" ht="14.15" customHeight="1">
      <c r="A8207" s="1119" t="s">
        <v>936</v>
      </c>
      <c r="B8207" s="1118" t="s">
        <v>3239</v>
      </c>
      <c r="C8207" s="1117" t="s">
        <v>3195</v>
      </c>
      <c r="D8207" s="1116" t="s">
        <v>3687</v>
      </c>
      <c r="E8207" s="1356">
        <v>1</v>
      </c>
      <c r="F8207" s="1256">
        <v>1</v>
      </c>
      <c r="G8207" s="1246">
        <v>1</v>
      </c>
    </row>
    <row r="8208" spans="1:7" ht="14.15" customHeight="1">
      <c r="A8208" s="1119" t="s">
        <v>936</v>
      </c>
      <c r="B8208" s="1118" t="s">
        <v>3239</v>
      </c>
      <c r="C8208" s="1117" t="s">
        <v>2704</v>
      </c>
      <c r="D8208" s="1116" t="s">
        <v>3264</v>
      </c>
      <c r="E8208" s="1356">
        <v>1</v>
      </c>
      <c r="F8208" s="1256">
        <v>1</v>
      </c>
      <c r="G8208" s="1246">
        <v>1</v>
      </c>
    </row>
    <row r="8209" spans="1:7" hidden="1">
      <c r="A8209" s="1119" t="s">
        <v>936</v>
      </c>
      <c r="B8209" s="1118" t="s">
        <v>3239</v>
      </c>
      <c r="C8209" s="1117" t="s">
        <v>599</v>
      </c>
      <c r="D8209" s="1116" t="s">
        <v>1539</v>
      </c>
      <c r="E8209" s="1356">
        <v>1</v>
      </c>
      <c r="F8209" s="1256">
        <v>1</v>
      </c>
      <c r="G8209" s="1246">
        <v>1</v>
      </c>
    </row>
    <row r="8210" spans="1:7" hidden="1">
      <c r="A8210" s="1119" t="s">
        <v>936</v>
      </c>
      <c r="B8210" s="1118" t="s">
        <v>3239</v>
      </c>
      <c r="C8210" s="1117" t="s">
        <v>979</v>
      </c>
      <c r="D8210" s="1116" t="s">
        <v>980</v>
      </c>
      <c r="E8210" s="1356">
        <v>1</v>
      </c>
      <c r="F8210" s="1256">
        <v>1</v>
      </c>
      <c r="G8210" s="1246">
        <v>1</v>
      </c>
    </row>
    <row r="8211" spans="1:7" hidden="1">
      <c r="A8211" s="1119" t="s">
        <v>936</v>
      </c>
      <c r="B8211" s="1118" t="s">
        <v>3239</v>
      </c>
      <c r="C8211" s="1117" t="s">
        <v>2365</v>
      </c>
      <c r="D8211" s="1116" t="s">
        <v>3263</v>
      </c>
      <c r="E8211" s="1356">
        <v>1</v>
      </c>
      <c r="F8211" s="1256">
        <v>1</v>
      </c>
      <c r="G8211" s="1246">
        <v>1</v>
      </c>
    </row>
    <row r="8212" spans="1:7" hidden="1">
      <c r="A8212" s="1119" t="s">
        <v>936</v>
      </c>
      <c r="B8212" s="1118" t="s">
        <v>3239</v>
      </c>
      <c r="C8212" s="1117" t="s">
        <v>499</v>
      </c>
      <c r="D8212" s="1116" t="s">
        <v>3764</v>
      </c>
      <c r="E8212" s="1356">
        <v>2</v>
      </c>
      <c r="F8212" s="1256">
        <v>1</v>
      </c>
      <c r="G8212" s="1246">
        <v>2</v>
      </c>
    </row>
    <row r="8213" spans="1:7" hidden="1">
      <c r="A8213" s="1119" t="s">
        <v>936</v>
      </c>
      <c r="B8213" s="1118" t="s">
        <v>3239</v>
      </c>
      <c r="C8213" s="1117" t="s">
        <v>2212</v>
      </c>
      <c r="D8213" s="1116" t="s">
        <v>2213</v>
      </c>
      <c r="E8213" s="1358">
        <v>1</v>
      </c>
      <c r="F8213" s="1256">
        <v>1</v>
      </c>
      <c r="G8213" s="1246">
        <v>1</v>
      </c>
    </row>
    <row r="8214" spans="1:7" hidden="1">
      <c r="A8214" s="1119" t="s">
        <v>936</v>
      </c>
      <c r="B8214" s="1118" t="s">
        <v>3239</v>
      </c>
      <c r="C8214" s="1117" t="s">
        <v>1984</v>
      </c>
      <c r="D8214" s="1116" t="s">
        <v>4062</v>
      </c>
      <c r="E8214" s="1356">
        <v>1</v>
      </c>
      <c r="F8214" s="1256">
        <v>1</v>
      </c>
      <c r="G8214" s="1246">
        <v>1</v>
      </c>
    </row>
    <row r="8215" spans="1:7" hidden="1">
      <c r="A8215" s="1119" t="s">
        <v>936</v>
      </c>
      <c r="B8215" s="1118" t="s">
        <v>3239</v>
      </c>
      <c r="C8215" s="1117" t="s">
        <v>1747</v>
      </c>
      <c r="D8215" s="1116" t="s">
        <v>5005</v>
      </c>
      <c r="E8215" s="1356">
        <v>1</v>
      </c>
      <c r="F8215" s="1256">
        <v>1</v>
      </c>
      <c r="G8215" s="1246">
        <v>1</v>
      </c>
    </row>
    <row r="8216" spans="1:7" hidden="1">
      <c r="A8216" s="1119" t="s">
        <v>936</v>
      </c>
      <c r="B8216" s="1118" t="s">
        <v>3239</v>
      </c>
      <c r="C8216" s="1117" t="s">
        <v>1986</v>
      </c>
      <c r="D8216" s="1116" t="s">
        <v>4064</v>
      </c>
      <c r="E8216" s="1356">
        <v>1</v>
      </c>
      <c r="F8216" s="1256">
        <v>1</v>
      </c>
      <c r="G8216" s="1246">
        <v>1</v>
      </c>
    </row>
    <row r="8217" spans="1:7" hidden="1">
      <c r="A8217" s="1119" t="s">
        <v>936</v>
      </c>
      <c r="B8217" s="1118" t="s">
        <v>3239</v>
      </c>
      <c r="C8217" s="1117" t="s">
        <v>1806</v>
      </c>
      <c r="D8217" s="1116" t="s">
        <v>1807</v>
      </c>
      <c r="E8217" s="1356">
        <v>8</v>
      </c>
      <c r="F8217" s="1256">
        <v>1</v>
      </c>
      <c r="G8217" s="1246">
        <v>8</v>
      </c>
    </row>
    <row r="8218" spans="1:7" hidden="1">
      <c r="A8218" s="1119" t="s">
        <v>936</v>
      </c>
      <c r="B8218" s="1118" t="s">
        <v>3239</v>
      </c>
      <c r="C8218" s="1117" t="s">
        <v>142</v>
      </c>
      <c r="D8218" s="1116" t="s">
        <v>143</v>
      </c>
      <c r="E8218" s="1356">
        <v>4</v>
      </c>
      <c r="F8218" s="1256">
        <v>1</v>
      </c>
      <c r="G8218" s="1246">
        <v>4</v>
      </c>
    </row>
    <row r="8219" spans="1:7" hidden="1">
      <c r="A8219" s="1119" t="s">
        <v>936</v>
      </c>
      <c r="B8219" s="1118" t="s">
        <v>3239</v>
      </c>
      <c r="C8219" s="1117" t="s">
        <v>2813</v>
      </c>
      <c r="D8219" s="1116" t="s">
        <v>4243</v>
      </c>
      <c r="E8219" s="1356">
        <v>4</v>
      </c>
      <c r="F8219" s="1256">
        <v>1</v>
      </c>
      <c r="G8219" s="1246">
        <v>4</v>
      </c>
    </row>
    <row r="8220" spans="1:7" hidden="1">
      <c r="A8220" s="1119" t="s">
        <v>936</v>
      </c>
      <c r="B8220" s="1118" t="s">
        <v>3239</v>
      </c>
      <c r="C8220" s="1117" t="s">
        <v>2814</v>
      </c>
      <c r="D8220" s="1116" t="s">
        <v>4245</v>
      </c>
      <c r="E8220" s="1356">
        <v>4</v>
      </c>
      <c r="F8220" s="1256">
        <v>1</v>
      </c>
      <c r="G8220" s="1246">
        <v>4</v>
      </c>
    </row>
    <row r="8221" spans="1:7" hidden="1">
      <c r="A8221" s="1119" t="s">
        <v>936</v>
      </c>
      <c r="B8221" s="1118" t="s">
        <v>3239</v>
      </c>
      <c r="C8221" s="1117" t="s">
        <v>2815</v>
      </c>
      <c r="D8221" s="1116" t="s">
        <v>4878</v>
      </c>
      <c r="E8221" s="1356">
        <v>4</v>
      </c>
      <c r="F8221" s="1256">
        <v>1</v>
      </c>
      <c r="G8221" s="1246">
        <v>4</v>
      </c>
    </row>
    <row r="8222" spans="1:7" hidden="1">
      <c r="A8222" s="1119" t="s">
        <v>936</v>
      </c>
      <c r="B8222" s="1118" t="s">
        <v>3239</v>
      </c>
      <c r="C8222" s="1117" t="s">
        <v>2816</v>
      </c>
      <c r="D8222" s="1116" t="s">
        <v>4879</v>
      </c>
      <c r="E8222" s="1356">
        <v>4</v>
      </c>
      <c r="F8222" s="1256">
        <v>1</v>
      </c>
      <c r="G8222" s="1246">
        <v>4</v>
      </c>
    </row>
    <row r="8223" spans="1:7" hidden="1">
      <c r="A8223" s="1119" t="s">
        <v>936</v>
      </c>
      <c r="B8223" s="1118" t="s">
        <v>3239</v>
      </c>
      <c r="C8223" s="1117" t="s">
        <v>2817</v>
      </c>
      <c r="D8223" s="1116" t="s">
        <v>4242</v>
      </c>
      <c r="E8223" s="1356">
        <v>4</v>
      </c>
      <c r="F8223" s="1256">
        <v>1</v>
      </c>
      <c r="G8223" s="1246">
        <v>4</v>
      </c>
    </row>
    <row r="8224" spans="1:7" hidden="1">
      <c r="A8224" s="1119" t="s">
        <v>936</v>
      </c>
      <c r="B8224" s="1118" t="s">
        <v>3239</v>
      </c>
      <c r="C8224" s="1117" t="s">
        <v>2818</v>
      </c>
      <c r="D8224" s="1116" t="s">
        <v>4244</v>
      </c>
      <c r="E8224" s="1356">
        <v>4</v>
      </c>
      <c r="F8224" s="1256">
        <v>1</v>
      </c>
      <c r="G8224" s="1246">
        <v>4</v>
      </c>
    </row>
    <row r="8225" spans="1:7" hidden="1">
      <c r="A8225" s="1119" t="s">
        <v>936</v>
      </c>
      <c r="B8225" s="1118" t="s">
        <v>3239</v>
      </c>
      <c r="C8225" s="1117" t="s">
        <v>2819</v>
      </c>
      <c r="D8225" s="1116" t="s">
        <v>4877</v>
      </c>
      <c r="E8225" s="1356">
        <v>4</v>
      </c>
      <c r="F8225" s="1256">
        <v>1</v>
      </c>
      <c r="G8225" s="1246">
        <v>4</v>
      </c>
    </row>
    <row r="8226" spans="1:7" hidden="1">
      <c r="A8226" s="1119" t="s">
        <v>936</v>
      </c>
      <c r="B8226" s="1118" t="s">
        <v>3239</v>
      </c>
      <c r="C8226" s="1117" t="s">
        <v>1746</v>
      </c>
      <c r="D8226" s="1116" t="s">
        <v>2245</v>
      </c>
      <c r="E8226" s="1356">
        <v>1</v>
      </c>
      <c r="F8226" s="1256">
        <v>1</v>
      </c>
      <c r="G8226" s="1246">
        <v>1</v>
      </c>
    </row>
    <row r="8227" spans="1:7" hidden="1">
      <c r="A8227" s="1119" t="s">
        <v>936</v>
      </c>
      <c r="B8227" s="1118" t="s">
        <v>3239</v>
      </c>
      <c r="C8227" s="1117" t="s">
        <v>2210</v>
      </c>
      <c r="D8227" s="1116" t="s">
        <v>459</v>
      </c>
      <c r="E8227" s="1356">
        <v>1</v>
      </c>
      <c r="F8227" s="1256">
        <v>1</v>
      </c>
      <c r="G8227" s="1246">
        <v>1</v>
      </c>
    </row>
    <row r="8228" spans="1:7" hidden="1">
      <c r="A8228" s="1119" t="s">
        <v>936</v>
      </c>
      <c r="B8228" s="1118" t="s">
        <v>3239</v>
      </c>
      <c r="C8228" s="1117" t="s">
        <v>2700</v>
      </c>
      <c r="D8228" s="1116" t="s">
        <v>3763</v>
      </c>
      <c r="E8228" s="1356">
        <v>1</v>
      </c>
      <c r="F8228" s="1256">
        <v>1</v>
      </c>
      <c r="G8228" s="1246">
        <v>1</v>
      </c>
    </row>
    <row r="8229" spans="1:7" hidden="1">
      <c r="A8229" s="1119" t="s">
        <v>936</v>
      </c>
      <c r="B8229" s="1118" t="s">
        <v>3239</v>
      </c>
      <c r="C8229" s="1117" t="s">
        <v>2497</v>
      </c>
      <c r="D8229" s="1116" t="s">
        <v>3784</v>
      </c>
      <c r="E8229" s="1356">
        <v>3</v>
      </c>
      <c r="F8229" s="1256">
        <v>1</v>
      </c>
      <c r="G8229" s="1246">
        <v>3</v>
      </c>
    </row>
    <row r="8230" spans="1:7" hidden="1">
      <c r="A8230" s="1119" t="s">
        <v>936</v>
      </c>
      <c r="B8230" s="1118" t="s">
        <v>3239</v>
      </c>
      <c r="C8230" s="1117" t="s">
        <v>4432</v>
      </c>
      <c r="D8230" s="1116" t="s">
        <v>1792</v>
      </c>
      <c r="E8230" s="1356">
        <v>8.0000000000000004E-4</v>
      </c>
      <c r="F8230" s="1256">
        <v>1</v>
      </c>
      <c r="G8230" s="1246">
        <v>8.0000000000000004E-4</v>
      </c>
    </row>
    <row r="8231" spans="1:7" hidden="1">
      <c r="A8231" s="1119" t="s">
        <v>936</v>
      </c>
      <c r="B8231" s="1118" t="s">
        <v>3239</v>
      </c>
      <c r="C8231" s="1117" t="s">
        <v>5417</v>
      </c>
      <c r="D8231" s="1116" t="s">
        <v>3885</v>
      </c>
      <c r="E8231" s="1356">
        <v>2.5000000000000001E-3</v>
      </c>
      <c r="F8231" s="1256">
        <v>1</v>
      </c>
      <c r="G8231" s="1246">
        <v>2.5000000000000001E-3</v>
      </c>
    </row>
    <row r="8232" spans="1:7" hidden="1">
      <c r="A8232" s="1119" t="s">
        <v>936</v>
      </c>
      <c r="B8232" s="1118" t="s">
        <v>3239</v>
      </c>
      <c r="C8232" s="1117" t="s">
        <v>5419</v>
      </c>
      <c r="D8232" s="1116" t="s">
        <v>3704</v>
      </c>
      <c r="E8232" s="1356">
        <v>0.01</v>
      </c>
      <c r="F8232" s="1256">
        <v>1</v>
      </c>
      <c r="G8232" s="1246">
        <v>0.01</v>
      </c>
    </row>
    <row r="8233" spans="1:7" hidden="1">
      <c r="A8233" s="1119" t="s">
        <v>936</v>
      </c>
      <c r="B8233" s="1118" t="s">
        <v>3239</v>
      </c>
      <c r="C8233" s="1117" t="s">
        <v>869</v>
      </c>
      <c r="D8233" s="1116" t="s">
        <v>1793</v>
      </c>
      <c r="E8233" s="1356">
        <v>6.9999999999999999E-4</v>
      </c>
      <c r="F8233" s="1256">
        <v>1</v>
      </c>
      <c r="G8233" s="1246">
        <v>6.9999999999999999E-4</v>
      </c>
    </row>
    <row r="8234" spans="1:7" hidden="1">
      <c r="A8234" s="1119" t="s">
        <v>936</v>
      </c>
      <c r="B8234" s="1118" t="s">
        <v>3239</v>
      </c>
      <c r="C8234" s="1117" t="s">
        <v>870</v>
      </c>
      <c r="D8234" s="1116" t="s">
        <v>871</v>
      </c>
      <c r="E8234" s="1356">
        <v>1E-3</v>
      </c>
      <c r="F8234" s="1256">
        <v>1</v>
      </c>
      <c r="G8234" s="1246">
        <v>1E-3</v>
      </c>
    </row>
    <row r="8235" spans="1:7" hidden="1">
      <c r="A8235" s="1119" t="s">
        <v>936</v>
      </c>
      <c r="B8235" s="1118" t="s">
        <v>3239</v>
      </c>
      <c r="C8235" s="1117" t="s">
        <v>727</v>
      </c>
      <c r="D8235" s="1116" t="s">
        <v>377</v>
      </c>
      <c r="E8235" s="1356">
        <v>0.52900000000000003</v>
      </c>
      <c r="F8235" s="1256">
        <v>1</v>
      </c>
      <c r="G8235" s="1246">
        <v>0.52900000000000003</v>
      </c>
    </row>
    <row r="8236" spans="1:7" hidden="1">
      <c r="A8236" s="1119" t="s">
        <v>936</v>
      </c>
      <c r="B8236" s="1118" t="s">
        <v>3239</v>
      </c>
      <c r="C8236" s="1117" t="s">
        <v>1958</v>
      </c>
      <c r="D8236" s="1116" t="s">
        <v>663</v>
      </c>
      <c r="E8236" s="1356">
        <v>0.69899999999999995</v>
      </c>
      <c r="F8236" s="1256">
        <v>1</v>
      </c>
      <c r="G8236" s="1246">
        <v>0.69899999999999995</v>
      </c>
    </row>
    <row r="8237" spans="1:7" hidden="1">
      <c r="A8237" s="1119" t="s">
        <v>936</v>
      </c>
      <c r="B8237" s="1118" t="s">
        <v>3239</v>
      </c>
      <c r="C8237" s="1117" t="s">
        <v>292</v>
      </c>
      <c r="D8237" s="1116" t="s">
        <v>378</v>
      </c>
      <c r="E8237" s="1356">
        <v>0.75700000000000001</v>
      </c>
      <c r="F8237" s="1256">
        <v>1</v>
      </c>
      <c r="G8237" s="1246">
        <v>0.75700000000000001</v>
      </c>
    </row>
    <row r="8238" spans="1:7" hidden="1">
      <c r="A8238" s="1119" t="s">
        <v>936</v>
      </c>
      <c r="B8238" s="1118" t="s">
        <v>3239</v>
      </c>
      <c r="C8238" s="1117" t="s">
        <v>6660</v>
      </c>
      <c r="D8238" s="1116" t="s">
        <v>6661</v>
      </c>
      <c r="E8238" s="1358">
        <v>1.1000000000000001E-3</v>
      </c>
      <c r="F8238" s="1256">
        <v>1</v>
      </c>
      <c r="G8238" s="1246">
        <v>1.1000000000000001E-3</v>
      </c>
    </row>
    <row r="8239" spans="1:7" hidden="1">
      <c r="A8239" s="1119" t="s">
        <v>5296</v>
      </c>
      <c r="B8239" s="1118" t="s">
        <v>5297</v>
      </c>
      <c r="C8239" s="1117" t="s">
        <v>1828</v>
      </c>
      <c r="D8239" s="1116" t="s">
        <v>1552</v>
      </c>
      <c r="E8239" s="1356">
        <v>1</v>
      </c>
      <c r="F8239" s="1256">
        <v>1</v>
      </c>
      <c r="G8239" s="1246">
        <v>1</v>
      </c>
    </row>
    <row r="8240" spans="1:7" hidden="1">
      <c r="A8240" s="1119" t="s">
        <v>5296</v>
      </c>
      <c r="B8240" s="1118" t="s">
        <v>5297</v>
      </c>
      <c r="C8240" s="1117" t="s">
        <v>5057</v>
      </c>
      <c r="D8240" s="1116" t="s">
        <v>1949</v>
      </c>
      <c r="E8240" s="1356">
        <v>1</v>
      </c>
      <c r="F8240" s="1256">
        <v>1</v>
      </c>
      <c r="G8240" s="1246">
        <v>1</v>
      </c>
    </row>
    <row r="8241" spans="1:7" ht="14.15" customHeight="1">
      <c r="A8241" s="1119" t="s">
        <v>5296</v>
      </c>
      <c r="B8241" s="1118" t="s">
        <v>5297</v>
      </c>
      <c r="C8241" s="1117" t="s">
        <v>2612</v>
      </c>
      <c r="D8241" s="1116" t="s">
        <v>4700</v>
      </c>
      <c r="E8241" s="1356">
        <v>1</v>
      </c>
      <c r="F8241" s="1256">
        <v>1</v>
      </c>
      <c r="G8241" s="1246">
        <v>1</v>
      </c>
    </row>
    <row r="8242" spans="1:7" ht="14.15" customHeight="1">
      <c r="A8242" s="1119" t="s">
        <v>5296</v>
      </c>
      <c r="B8242" s="1118" t="s">
        <v>5297</v>
      </c>
      <c r="C8242" s="1117" t="s">
        <v>3420</v>
      </c>
      <c r="D8242" s="1116" t="s">
        <v>3080</v>
      </c>
      <c r="E8242" s="1356">
        <v>1</v>
      </c>
      <c r="F8242" s="1256">
        <v>1</v>
      </c>
      <c r="G8242" s="1246">
        <v>1</v>
      </c>
    </row>
    <row r="8243" spans="1:7" ht="14.15" customHeight="1">
      <c r="A8243" s="1119" t="s">
        <v>5296</v>
      </c>
      <c r="B8243" s="1118" t="s">
        <v>5297</v>
      </c>
      <c r="C8243" s="1117" t="s">
        <v>2381</v>
      </c>
      <c r="D8243" s="1116" t="s">
        <v>4697</v>
      </c>
      <c r="E8243" s="1356">
        <v>1</v>
      </c>
      <c r="F8243" s="1256">
        <v>1</v>
      </c>
      <c r="G8243" s="1246">
        <v>1</v>
      </c>
    </row>
    <row r="8244" spans="1:7" ht="14.15" customHeight="1">
      <c r="A8244" s="1119" t="s">
        <v>5296</v>
      </c>
      <c r="B8244" s="1118" t="s">
        <v>5297</v>
      </c>
      <c r="C8244" s="1117" t="s">
        <v>2604</v>
      </c>
      <c r="D8244" s="1116" t="s">
        <v>248</v>
      </c>
      <c r="E8244" s="1356">
        <v>1</v>
      </c>
      <c r="F8244" s="1256">
        <v>1</v>
      </c>
      <c r="G8244" s="1246">
        <v>1</v>
      </c>
    </row>
    <row r="8245" spans="1:7" ht="14.15" customHeight="1">
      <c r="A8245" s="1119" t="s">
        <v>5296</v>
      </c>
      <c r="B8245" s="1118" t="s">
        <v>5297</v>
      </c>
      <c r="C8245" s="1117" t="s">
        <v>4429</v>
      </c>
      <c r="D8245" s="1116" t="s">
        <v>2848</v>
      </c>
      <c r="E8245" s="1356">
        <v>2</v>
      </c>
      <c r="F8245" s="1256">
        <v>1</v>
      </c>
      <c r="G8245" s="1246">
        <v>2</v>
      </c>
    </row>
    <row r="8246" spans="1:7" ht="14.15" customHeight="1">
      <c r="A8246" s="1119" t="s">
        <v>5296</v>
      </c>
      <c r="B8246" s="1118" t="s">
        <v>5297</v>
      </c>
      <c r="C8246" s="1117" t="s">
        <v>2613</v>
      </c>
      <c r="D8246" s="1116" t="s">
        <v>4701</v>
      </c>
      <c r="E8246" s="1356">
        <v>1</v>
      </c>
      <c r="F8246" s="1256">
        <v>1</v>
      </c>
      <c r="G8246" s="1246">
        <v>1</v>
      </c>
    </row>
    <row r="8247" spans="1:7" ht="14.15" customHeight="1">
      <c r="A8247" s="1119" t="s">
        <v>5296</v>
      </c>
      <c r="B8247" s="1118" t="s">
        <v>5297</v>
      </c>
      <c r="C8247" s="1117" t="s">
        <v>5143</v>
      </c>
      <c r="D8247" s="1116" t="s">
        <v>5148</v>
      </c>
      <c r="E8247" s="1356">
        <v>2</v>
      </c>
      <c r="F8247" s="1256">
        <v>1</v>
      </c>
      <c r="G8247" s="1246">
        <v>2</v>
      </c>
    </row>
    <row r="8248" spans="1:7" ht="14.15" customHeight="1">
      <c r="A8248" s="1119" t="s">
        <v>5296</v>
      </c>
      <c r="B8248" s="1118" t="s">
        <v>5297</v>
      </c>
      <c r="C8248" s="1117" t="s">
        <v>1374</v>
      </c>
      <c r="D8248" s="1116" t="s">
        <v>264</v>
      </c>
      <c r="E8248" s="1356">
        <v>3</v>
      </c>
      <c r="F8248" s="1256">
        <v>1</v>
      </c>
      <c r="G8248" s="1246">
        <v>3</v>
      </c>
    </row>
    <row r="8249" spans="1:7" ht="14.15" customHeight="1">
      <c r="A8249" s="1119" t="s">
        <v>5296</v>
      </c>
      <c r="B8249" s="1118" t="s">
        <v>5297</v>
      </c>
      <c r="C8249" s="1117" t="s">
        <v>995</v>
      </c>
      <c r="D8249" s="1116" t="s">
        <v>4699</v>
      </c>
      <c r="E8249" s="1356">
        <v>2</v>
      </c>
      <c r="F8249" s="1256">
        <v>1</v>
      </c>
      <c r="G8249" s="1246">
        <v>2</v>
      </c>
    </row>
    <row r="8250" spans="1:7" ht="14.15" customHeight="1">
      <c r="A8250" s="1119" t="s">
        <v>5296</v>
      </c>
      <c r="B8250" s="1118" t="s">
        <v>5297</v>
      </c>
      <c r="C8250" s="1117" t="s">
        <v>997</v>
      </c>
      <c r="D8250" s="1116" t="s">
        <v>88</v>
      </c>
      <c r="E8250" s="1356">
        <v>2</v>
      </c>
      <c r="F8250" s="1256">
        <v>1</v>
      </c>
      <c r="G8250" s="1246">
        <v>2</v>
      </c>
    </row>
    <row r="8251" spans="1:7" ht="14.15" customHeight="1">
      <c r="A8251" s="1119" t="s">
        <v>5296</v>
      </c>
      <c r="B8251" s="1118" t="s">
        <v>5297</v>
      </c>
      <c r="C8251" s="1117" t="s">
        <v>2368</v>
      </c>
      <c r="D8251" s="1116" t="s">
        <v>90</v>
      </c>
      <c r="E8251" s="1356">
        <v>2</v>
      </c>
      <c r="F8251" s="1256">
        <v>1</v>
      </c>
      <c r="G8251" s="1246">
        <v>2</v>
      </c>
    </row>
    <row r="8252" spans="1:7" ht="14.15" customHeight="1">
      <c r="A8252" s="1119" t="s">
        <v>5296</v>
      </c>
      <c r="B8252" s="1118" t="s">
        <v>5297</v>
      </c>
      <c r="C8252" s="1117" t="s">
        <v>2370</v>
      </c>
      <c r="D8252" s="1116" t="s">
        <v>92</v>
      </c>
      <c r="E8252" s="1356">
        <v>2</v>
      </c>
      <c r="F8252" s="1256">
        <v>1</v>
      </c>
      <c r="G8252" s="1246">
        <v>2</v>
      </c>
    </row>
    <row r="8253" spans="1:7" ht="14.15" customHeight="1">
      <c r="A8253" s="1119" t="s">
        <v>5296</v>
      </c>
      <c r="B8253" s="1118" t="s">
        <v>5297</v>
      </c>
      <c r="C8253" s="1117" t="s">
        <v>2913</v>
      </c>
      <c r="D8253" s="1116" t="s">
        <v>680</v>
      </c>
      <c r="E8253" s="1356">
        <v>2</v>
      </c>
      <c r="F8253" s="1256">
        <v>1</v>
      </c>
      <c r="G8253" s="1246">
        <v>2</v>
      </c>
    </row>
    <row r="8254" spans="1:7" ht="14.15" customHeight="1">
      <c r="A8254" s="1119" t="s">
        <v>5296</v>
      </c>
      <c r="B8254" s="1118" t="s">
        <v>5297</v>
      </c>
      <c r="C8254" s="1117" t="s">
        <v>3476</v>
      </c>
      <c r="D8254" s="1116" t="s">
        <v>948</v>
      </c>
      <c r="E8254" s="1356">
        <v>2</v>
      </c>
      <c r="F8254" s="1256">
        <v>1</v>
      </c>
      <c r="G8254" s="1246">
        <v>2</v>
      </c>
    </row>
    <row r="8255" spans="1:7" ht="14.15" customHeight="1">
      <c r="A8255" s="1119" t="s">
        <v>5296</v>
      </c>
      <c r="B8255" s="1118" t="s">
        <v>5297</v>
      </c>
      <c r="C8255" s="1117" t="s">
        <v>2989</v>
      </c>
      <c r="D8255" s="1116" t="s">
        <v>949</v>
      </c>
      <c r="E8255" s="1356">
        <v>2</v>
      </c>
      <c r="F8255" s="1256">
        <v>1</v>
      </c>
      <c r="G8255" s="1246">
        <v>2</v>
      </c>
    </row>
    <row r="8256" spans="1:7" ht="14.15" customHeight="1">
      <c r="A8256" s="1119" t="s">
        <v>5296</v>
      </c>
      <c r="B8256" s="1118" t="s">
        <v>5297</v>
      </c>
      <c r="C8256" s="1117" t="s">
        <v>3477</v>
      </c>
      <c r="D8256" s="1116" t="s">
        <v>3146</v>
      </c>
      <c r="E8256" s="1356">
        <v>2</v>
      </c>
      <c r="F8256" s="1256">
        <v>1</v>
      </c>
      <c r="G8256" s="1246">
        <v>2</v>
      </c>
    </row>
    <row r="8257" spans="1:7" hidden="1">
      <c r="A8257" s="1119" t="s">
        <v>5296</v>
      </c>
      <c r="B8257" s="1118" t="s">
        <v>5297</v>
      </c>
      <c r="C8257" s="1117" t="s">
        <v>3859</v>
      </c>
      <c r="D8257" s="1116" t="s">
        <v>563</v>
      </c>
      <c r="E8257" s="1356">
        <v>3</v>
      </c>
      <c r="F8257" s="1256">
        <v>1</v>
      </c>
      <c r="G8257" s="1246">
        <v>3</v>
      </c>
    </row>
    <row r="8258" spans="1:7" hidden="1">
      <c r="A8258" s="1119" t="s">
        <v>5296</v>
      </c>
      <c r="B8258" s="1118" t="s">
        <v>5297</v>
      </c>
      <c r="C8258" s="1117" t="s">
        <v>4432</v>
      </c>
      <c r="D8258" s="1116" t="s">
        <v>1792</v>
      </c>
      <c r="E8258" s="1356">
        <v>1E-4</v>
      </c>
      <c r="F8258" s="1256">
        <v>1</v>
      </c>
      <c r="G8258" s="1246">
        <v>1E-4</v>
      </c>
    </row>
    <row r="8259" spans="1:7" hidden="1">
      <c r="A8259" s="1119" t="s">
        <v>5296</v>
      </c>
      <c r="B8259" s="1118" t="s">
        <v>5297</v>
      </c>
      <c r="C8259" s="1117" t="s">
        <v>5417</v>
      </c>
      <c r="D8259" s="1116" t="s">
        <v>3885</v>
      </c>
      <c r="E8259" s="1356">
        <v>2.0000000000000001E-4</v>
      </c>
      <c r="F8259" s="1256">
        <v>1</v>
      </c>
      <c r="G8259" s="1246">
        <v>2.0000000000000001E-4</v>
      </c>
    </row>
    <row r="8260" spans="1:7" hidden="1">
      <c r="A8260" s="1119" t="s">
        <v>5296</v>
      </c>
      <c r="B8260" s="1118" t="s">
        <v>5297</v>
      </c>
      <c r="C8260" s="1117" t="s">
        <v>5419</v>
      </c>
      <c r="D8260" s="1116" t="s">
        <v>3704</v>
      </c>
      <c r="E8260" s="1356">
        <v>8.0000000000000004E-4</v>
      </c>
      <c r="F8260" s="1256">
        <v>1</v>
      </c>
      <c r="G8260" s="1246">
        <v>8.0000000000000004E-4</v>
      </c>
    </row>
    <row r="8261" spans="1:7" hidden="1">
      <c r="A8261" s="1119" t="s">
        <v>5296</v>
      </c>
      <c r="B8261" s="1118" t="s">
        <v>5297</v>
      </c>
      <c r="C8261" s="1117" t="s">
        <v>869</v>
      </c>
      <c r="D8261" s="1116" t="s">
        <v>1793</v>
      </c>
      <c r="E8261" s="1356">
        <v>1E-4</v>
      </c>
      <c r="F8261" s="1256">
        <v>1</v>
      </c>
      <c r="G8261" s="1246">
        <v>1E-4</v>
      </c>
    </row>
    <row r="8262" spans="1:7" hidden="1">
      <c r="A8262" s="1119" t="s">
        <v>5296</v>
      </c>
      <c r="B8262" s="1118" t="s">
        <v>5297</v>
      </c>
      <c r="C8262" s="1117" t="s">
        <v>3613</v>
      </c>
      <c r="D8262" s="1116" t="s">
        <v>3525</v>
      </c>
      <c r="E8262" s="1356">
        <v>4.1999999999999997E-3</v>
      </c>
      <c r="F8262" s="1256">
        <v>1</v>
      </c>
      <c r="G8262" s="1246">
        <v>4.1999999999999997E-3</v>
      </c>
    </row>
    <row r="8263" spans="1:7" hidden="1">
      <c r="A8263" s="1119" t="s">
        <v>5296</v>
      </c>
      <c r="B8263" s="1118" t="s">
        <v>5297</v>
      </c>
      <c r="C8263" s="1117" t="s">
        <v>1343</v>
      </c>
      <c r="D8263" s="1116" t="s">
        <v>184</v>
      </c>
      <c r="E8263" s="1356">
        <v>2.3999999999999998E-3</v>
      </c>
      <c r="F8263" s="1256">
        <v>1</v>
      </c>
      <c r="G8263" s="1246">
        <v>2.3999999999999998E-3</v>
      </c>
    </row>
    <row r="8264" spans="1:7" hidden="1">
      <c r="A8264" s="1119" t="s">
        <v>5296</v>
      </c>
      <c r="B8264" s="1118" t="s">
        <v>5297</v>
      </c>
      <c r="C8264" s="1117" t="s">
        <v>870</v>
      </c>
      <c r="D8264" s="1116" t="s">
        <v>871</v>
      </c>
      <c r="E8264" s="1356">
        <v>1E-4</v>
      </c>
      <c r="F8264" s="1256">
        <v>1</v>
      </c>
      <c r="G8264" s="1246">
        <v>1E-4</v>
      </c>
    </row>
    <row r="8265" spans="1:7" hidden="1">
      <c r="A8265" s="1119" t="s">
        <v>5296</v>
      </c>
      <c r="B8265" s="1118" t="s">
        <v>5297</v>
      </c>
      <c r="C8265" s="1117" t="s">
        <v>2361</v>
      </c>
      <c r="D8265" s="1116" t="s">
        <v>1707</v>
      </c>
      <c r="E8265" s="1356">
        <v>0.1898</v>
      </c>
      <c r="F8265" s="1256">
        <v>1</v>
      </c>
      <c r="G8265" s="1246">
        <v>0.1898</v>
      </c>
    </row>
    <row r="8266" spans="1:7" hidden="1">
      <c r="A8266" s="1119" t="s">
        <v>5296</v>
      </c>
      <c r="B8266" s="1118" t="s">
        <v>5297</v>
      </c>
      <c r="C8266" s="1117" t="s">
        <v>1694</v>
      </c>
      <c r="D8266" s="1116" t="s">
        <v>2417</v>
      </c>
      <c r="E8266" s="1356">
        <v>1.2050000000000001</v>
      </c>
      <c r="F8266" s="1256">
        <v>1</v>
      </c>
      <c r="G8266" s="1246">
        <v>1.2050000000000001</v>
      </c>
    </row>
    <row r="8267" spans="1:7" hidden="1">
      <c r="A8267" s="1119" t="s">
        <v>5296</v>
      </c>
      <c r="B8267" s="1118" t="s">
        <v>5297</v>
      </c>
      <c r="C8267" s="1117" t="s">
        <v>1740</v>
      </c>
      <c r="D8267" s="1116" t="s">
        <v>1880</v>
      </c>
      <c r="E8267" s="1356">
        <v>0.625</v>
      </c>
      <c r="F8267" s="1256">
        <v>1</v>
      </c>
      <c r="G8267" s="1246">
        <v>0.625</v>
      </c>
    </row>
    <row r="8268" spans="1:7" hidden="1">
      <c r="A8268" s="1119" t="s">
        <v>5296</v>
      </c>
      <c r="B8268" s="1118" t="s">
        <v>5297</v>
      </c>
      <c r="C8268" s="1117" t="s">
        <v>6660</v>
      </c>
      <c r="D8268" s="1116" t="s">
        <v>6661</v>
      </c>
      <c r="E8268" s="1356">
        <v>1.4E-3</v>
      </c>
      <c r="F8268" s="1256">
        <v>1</v>
      </c>
      <c r="G8268" s="1246">
        <v>1.4E-3</v>
      </c>
    </row>
    <row r="8269" spans="1:7" hidden="1">
      <c r="A8269" s="1119" t="s">
        <v>205</v>
      </c>
      <c r="B8269" s="1118" t="s">
        <v>5312</v>
      </c>
      <c r="C8269" s="1117" t="s">
        <v>1828</v>
      </c>
      <c r="D8269" s="1116" t="s">
        <v>1552</v>
      </c>
      <c r="E8269" s="1356">
        <v>1</v>
      </c>
      <c r="F8269" s="1256">
        <v>1</v>
      </c>
      <c r="G8269" s="1246">
        <v>1</v>
      </c>
    </row>
    <row r="8270" spans="1:7" hidden="1">
      <c r="A8270" s="1119" t="s">
        <v>205</v>
      </c>
      <c r="B8270" s="1118" t="s">
        <v>5312</v>
      </c>
      <c r="C8270" s="1117" t="s">
        <v>5057</v>
      </c>
      <c r="D8270" s="1116" t="s">
        <v>1949</v>
      </c>
      <c r="E8270" s="1359">
        <v>1</v>
      </c>
      <c r="F8270" s="1256">
        <v>1</v>
      </c>
      <c r="G8270" s="1246">
        <v>1</v>
      </c>
    </row>
    <row r="8271" spans="1:7" hidden="1">
      <c r="A8271" s="1119" t="s">
        <v>205</v>
      </c>
      <c r="B8271" s="1118" t="s">
        <v>5312</v>
      </c>
      <c r="C8271" s="1117" t="s">
        <v>2612</v>
      </c>
      <c r="D8271" s="1116" t="s">
        <v>4700</v>
      </c>
      <c r="E8271" s="1359">
        <v>1</v>
      </c>
      <c r="F8271" s="1256">
        <v>1</v>
      </c>
      <c r="G8271" s="1246">
        <v>1</v>
      </c>
    </row>
    <row r="8272" spans="1:7" hidden="1">
      <c r="A8272" s="1119" t="s">
        <v>205</v>
      </c>
      <c r="B8272" s="1118" t="s">
        <v>5312</v>
      </c>
      <c r="C8272" s="1117" t="s">
        <v>3420</v>
      </c>
      <c r="D8272" s="1116" t="s">
        <v>3080</v>
      </c>
      <c r="E8272" s="1359">
        <v>1</v>
      </c>
      <c r="F8272" s="1256">
        <v>1</v>
      </c>
      <c r="G8272" s="1246">
        <v>1</v>
      </c>
    </row>
    <row r="8273" spans="1:7" hidden="1">
      <c r="A8273" s="1119" t="s">
        <v>205</v>
      </c>
      <c r="B8273" s="1118" t="s">
        <v>5312</v>
      </c>
      <c r="C8273" s="1117" t="s">
        <v>2381</v>
      </c>
      <c r="D8273" s="1116" t="s">
        <v>4697</v>
      </c>
      <c r="E8273" s="1358">
        <v>1</v>
      </c>
      <c r="F8273" s="1256">
        <v>1</v>
      </c>
      <c r="G8273" s="1246">
        <v>1</v>
      </c>
    </row>
    <row r="8274" spans="1:7" hidden="1">
      <c r="A8274" s="1119" t="s">
        <v>205</v>
      </c>
      <c r="B8274" s="1118" t="s">
        <v>5312</v>
      </c>
      <c r="C8274" s="1117" t="s">
        <v>2604</v>
      </c>
      <c r="D8274" s="1116" t="s">
        <v>248</v>
      </c>
      <c r="E8274" s="1359">
        <v>1</v>
      </c>
      <c r="F8274" s="1256">
        <v>1</v>
      </c>
      <c r="G8274" s="1246">
        <v>1</v>
      </c>
    </row>
    <row r="8275" spans="1:7" hidden="1">
      <c r="A8275" s="1119" t="s">
        <v>205</v>
      </c>
      <c r="B8275" s="1118" t="s">
        <v>5312</v>
      </c>
      <c r="C8275" s="1117" t="s">
        <v>1831</v>
      </c>
      <c r="D8275" s="1116" t="s">
        <v>1554</v>
      </c>
      <c r="E8275" s="1359">
        <v>1</v>
      </c>
      <c r="F8275" s="1256">
        <v>1</v>
      </c>
      <c r="G8275" s="1246">
        <v>1</v>
      </c>
    </row>
    <row r="8276" spans="1:7" hidden="1">
      <c r="A8276" s="1119" t="s">
        <v>205</v>
      </c>
      <c r="B8276" s="1118" t="s">
        <v>5312</v>
      </c>
      <c r="C8276" s="1117" t="s">
        <v>4429</v>
      </c>
      <c r="D8276" s="1116" t="s">
        <v>2848</v>
      </c>
      <c r="E8276" s="1359">
        <v>2</v>
      </c>
      <c r="F8276" s="1256">
        <v>1</v>
      </c>
      <c r="G8276" s="1246">
        <v>2</v>
      </c>
    </row>
    <row r="8277" spans="1:7" hidden="1">
      <c r="A8277" s="1119" t="s">
        <v>205</v>
      </c>
      <c r="B8277" s="1118" t="s">
        <v>5312</v>
      </c>
      <c r="C8277" s="1117" t="s">
        <v>2613</v>
      </c>
      <c r="D8277" s="1116" t="s">
        <v>4701</v>
      </c>
      <c r="E8277" s="1359">
        <v>1</v>
      </c>
      <c r="F8277" s="1256">
        <v>1</v>
      </c>
      <c r="G8277" s="1246">
        <v>1</v>
      </c>
    </row>
    <row r="8278" spans="1:7" hidden="1">
      <c r="A8278" s="1119" t="s">
        <v>205</v>
      </c>
      <c r="B8278" s="1118" t="s">
        <v>5312</v>
      </c>
      <c r="C8278" s="1117" t="s">
        <v>5143</v>
      </c>
      <c r="D8278" s="1116" t="s">
        <v>5148</v>
      </c>
      <c r="E8278" s="1359">
        <v>2</v>
      </c>
      <c r="F8278" s="1256">
        <v>1</v>
      </c>
      <c r="G8278" s="1246">
        <v>2</v>
      </c>
    </row>
    <row r="8279" spans="1:7" hidden="1">
      <c r="A8279" s="1119" t="s">
        <v>205</v>
      </c>
      <c r="B8279" s="1118" t="s">
        <v>5312</v>
      </c>
      <c r="C8279" s="1117" t="s">
        <v>1374</v>
      </c>
      <c r="D8279" s="1116" t="s">
        <v>264</v>
      </c>
      <c r="E8279" s="1356">
        <v>3</v>
      </c>
      <c r="F8279" s="1256">
        <v>1</v>
      </c>
      <c r="G8279" s="1246">
        <v>3</v>
      </c>
    </row>
    <row r="8280" spans="1:7" hidden="1">
      <c r="A8280" s="1119" t="s">
        <v>205</v>
      </c>
      <c r="B8280" s="1118" t="s">
        <v>5312</v>
      </c>
      <c r="C8280" s="1117" t="s">
        <v>206</v>
      </c>
      <c r="D8280" s="1116" t="s">
        <v>1799</v>
      </c>
      <c r="E8280" s="1356">
        <v>2</v>
      </c>
      <c r="F8280" s="1256">
        <v>1</v>
      </c>
      <c r="G8280" s="1246">
        <v>2</v>
      </c>
    </row>
    <row r="8281" spans="1:7" hidden="1">
      <c r="A8281" s="1119" t="s">
        <v>205</v>
      </c>
      <c r="B8281" s="1118" t="s">
        <v>5312</v>
      </c>
      <c r="C8281" s="1117" t="s">
        <v>2132</v>
      </c>
      <c r="D8281" s="1116" t="s">
        <v>2865</v>
      </c>
      <c r="E8281" s="1356">
        <v>1</v>
      </c>
      <c r="F8281" s="1256">
        <v>1</v>
      </c>
      <c r="G8281" s="1246">
        <v>1</v>
      </c>
    </row>
    <row r="8282" spans="1:7" hidden="1">
      <c r="A8282" s="1119" t="s">
        <v>205</v>
      </c>
      <c r="B8282" s="1118" t="s">
        <v>5312</v>
      </c>
      <c r="C8282" s="1117" t="s">
        <v>995</v>
      </c>
      <c r="D8282" s="1116" t="s">
        <v>4699</v>
      </c>
      <c r="E8282" s="1356">
        <v>2</v>
      </c>
      <c r="F8282" s="1256">
        <v>1</v>
      </c>
      <c r="G8282" s="1246">
        <v>2</v>
      </c>
    </row>
    <row r="8283" spans="1:7" hidden="1">
      <c r="A8283" s="1119" t="s">
        <v>205</v>
      </c>
      <c r="B8283" s="1118" t="s">
        <v>5312</v>
      </c>
      <c r="C8283" s="1117" t="s">
        <v>997</v>
      </c>
      <c r="D8283" s="1116" t="s">
        <v>88</v>
      </c>
      <c r="E8283" s="1356">
        <v>2</v>
      </c>
      <c r="F8283" s="1256">
        <v>1</v>
      </c>
      <c r="G8283" s="1246">
        <v>2</v>
      </c>
    </row>
    <row r="8284" spans="1:7" hidden="1">
      <c r="A8284" s="1119" t="s">
        <v>205</v>
      </c>
      <c r="B8284" s="1118" t="s">
        <v>5312</v>
      </c>
      <c r="C8284" s="1117" t="s">
        <v>2368</v>
      </c>
      <c r="D8284" s="1116" t="s">
        <v>90</v>
      </c>
      <c r="E8284" s="1356">
        <v>2</v>
      </c>
      <c r="F8284" s="1256">
        <v>1</v>
      </c>
      <c r="G8284" s="1246">
        <v>2</v>
      </c>
    </row>
    <row r="8285" spans="1:7" hidden="1">
      <c r="A8285" s="1119" t="s">
        <v>205</v>
      </c>
      <c r="B8285" s="1118" t="s">
        <v>5312</v>
      </c>
      <c r="C8285" s="1117" t="s">
        <v>2370</v>
      </c>
      <c r="D8285" s="1116" t="s">
        <v>92</v>
      </c>
      <c r="E8285" s="1356">
        <v>2</v>
      </c>
      <c r="F8285" s="1256">
        <v>1</v>
      </c>
      <c r="G8285" s="1246">
        <v>2</v>
      </c>
    </row>
    <row r="8286" spans="1:7" hidden="1">
      <c r="A8286" s="1119" t="s">
        <v>205</v>
      </c>
      <c r="B8286" s="1118" t="s">
        <v>5312</v>
      </c>
      <c r="C8286" s="1117" t="s">
        <v>2913</v>
      </c>
      <c r="D8286" s="1116" t="s">
        <v>680</v>
      </c>
      <c r="E8286" s="1356">
        <v>2</v>
      </c>
      <c r="F8286" s="1256">
        <v>1</v>
      </c>
      <c r="G8286" s="1246">
        <v>2</v>
      </c>
    </row>
    <row r="8287" spans="1:7" hidden="1">
      <c r="A8287" s="1119" t="s">
        <v>205</v>
      </c>
      <c r="B8287" s="1118" t="s">
        <v>5312</v>
      </c>
      <c r="C8287" s="1117" t="s">
        <v>3476</v>
      </c>
      <c r="D8287" s="1116" t="s">
        <v>948</v>
      </c>
      <c r="E8287" s="1356">
        <v>2</v>
      </c>
      <c r="F8287" s="1256">
        <v>1</v>
      </c>
      <c r="G8287" s="1246">
        <v>2</v>
      </c>
    </row>
    <row r="8288" spans="1:7" hidden="1">
      <c r="A8288" s="1119" t="s">
        <v>205</v>
      </c>
      <c r="B8288" s="1118" t="s">
        <v>5312</v>
      </c>
      <c r="C8288" s="1117" t="s">
        <v>2989</v>
      </c>
      <c r="D8288" s="1116" t="s">
        <v>949</v>
      </c>
      <c r="E8288" s="1356">
        <v>2</v>
      </c>
      <c r="F8288" s="1256">
        <v>1</v>
      </c>
      <c r="G8288" s="1246">
        <v>2</v>
      </c>
    </row>
    <row r="8289" spans="1:7" hidden="1">
      <c r="A8289" s="1119" t="s">
        <v>205</v>
      </c>
      <c r="B8289" s="1118" t="s">
        <v>5312</v>
      </c>
      <c r="C8289" s="1117" t="s">
        <v>3477</v>
      </c>
      <c r="D8289" s="1116" t="s">
        <v>3146</v>
      </c>
      <c r="E8289" s="1356">
        <v>2</v>
      </c>
      <c r="F8289" s="1256">
        <v>1</v>
      </c>
      <c r="G8289" s="1246">
        <v>2</v>
      </c>
    </row>
    <row r="8290" spans="1:7" hidden="1">
      <c r="A8290" s="1119" t="s">
        <v>205</v>
      </c>
      <c r="B8290" s="1118" t="s">
        <v>5312</v>
      </c>
      <c r="C8290" s="1117" t="s">
        <v>2397</v>
      </c>
      <c r="D8290" s="1116" t="s">
        <v>2398</v>
      </c>
      <c r="E8290" s="1356">
        <v>1</v>
      </c>
      <c r="F8290" s="1256">
        <v>1</v>
      </c>
      <c r="G8290" s="1246">
        <v>1</v>
      </c>
    </row>
    <row r="8291" spans="1:7" hidden="1">
      <c r="A8291" s="1119" t="s">
        <v>205</v>
      </c>
      <c r="B8291" s="1118" t="s">
        <v>5312</v>
      </c>
      <c r="C8291" s="1117" t="s">
        <v>3859</v>
      </c>
      <c r="D8291" s="1116" t="s">
        <v>563</v>
      </c>
      <c r="E8291" s="1356">
        <v>2</v>
      </c>
      <c r="F8291" s="1256">
        <v>1</v>
      </c>
      <c r="G8291" s="1246">
        <v>2</v>
      </c>
    </row>
    <row r="8292" spans="1:7" hidden="1">
      <c r="A8292" s="1119" t="s">
        <v>205</v>
      </c>
      <c r="B8292" s="1118" t="s">
        <v>5312</v>
      </c>
      <c r="C8292" s="1117" t="s">
        <v>4432</v>
      </c>
      <c r="D8292" s="1116" t="s">
        <v>1792</v>
      </c>
      <c r="E8292" s="1356">
        <v>1E-4</v>
      </c>
      <c r="F8292" s="1256">
        <v>1</v>
      </c>
      <c r="G8292" s="1246">
        <v>1E-4</v>
      </c>
    </row>
    <row r="8293" spans="1:7" hidden="1">
      <c r="A8293" s="1119" t="s">
        <v>205</v>
      </c>
      <c r="B8293" s="1118" t="s">
        <v>5312</v>
      </c>
      <c r="C8293" s="1117" t="s">
        <v>5417</v>
      </c>
      <c r="D8293" s="1116" t="s">
        <v>3885</v>
      </c>
      <c r="E8293" s="1356">
        <v>2.0000000000000001E-4</v>
      </c>
      <c r="F8293" s="1256">
        <v>1</v>
      </c>
      <c r="G8293" s="1246">
        <v>2.0000000000000001E-4</v>
      </c>
    </row>
    <row r="8294" spans="1:7" hidden="1">
      <c r="A8294" s="1119" t="s">
        <v>205</v>
      </c>
      <c r="B8294" s="1118" t="s">
        <v>5312</v>
      </c>
      <c r="C8294" s="1117" t="s">
        <v>5419</v>
      </c>
      <c r="D8294" s="1116" t="s">
        <v>3704</v>
      </c>
      <c r="E8294" s="1356">
        <v>8.0000000000000004E-4</v>
      </c>
      <c r="F8294" s="1256">
        <v>1</v>
      </c>
      <c r="G8294" s="1246">
        <v>8.0000000000000004E-4</v>
      </c>
    </row>
    <row r="8295" spans="1:7" hidden="1">
      <c r="A8295" s="1119" t="s">
        <v>205</v>
      </c>
      <c r="B8295" s="1118" t="s">
        <v>5312</v>
      </c>
      <c r="C8295" s="1117" t="s">
        <v>869</v>
      </c>
      <c r="D8295" s="1116" t="s">
        <v>1793</v>
      </c>
      <c r="E8295" s="1356">
        <v>1E-4</v>
      </c>
      <c r="F8295" s="1256">
        <v>1</v>
      </c>
      <c r="G8295" s="1246">
        <v>1E-4</v>
      </c>
    </row>
    <row r="8296" spans="1:7" hidden="1">
      <c r="A8296" s="1119" t="s">
        <v>205</v>
      </c>
      <c r="B8296" s="1118" t="s">
        <v>5312</v>
      </c>
      <c r="C8296" s="1117" t="s">
        <v>3613</v>
      </c>
      <c r="D8296" s="1116" t="s">
        <v>3525</v>
      </c>
      <c r="E8296" s="1356">
        <v>4.1999999999999997E-3</v>
      </c>
      <c r="F8296" s="1256">
        <v>1</v>
      </c>
      <c r="G8296" s="1246">
        <v>4.1999999999999997E-3</v>
      </c>
    </row>
    <row r="8297" spans="1:7" hidden="1">
      <c r="A8297" s="1119" t="s">
        <v>205</v>
      </c>
      <c r="B8297" s="1118" t="s">
        <v>5312</v>
      </c>
      <c r="C8297" s="1117" t="s">
        <v>1342</v>
      </c>
      <c r="D8297" s="1116" t="s">
        <v>1540</v>
      </c>
      <c r="E8297" s="1356">
        <v>4.0000000000000001E-3</v>
      </c>
      <c r="F8297" s="1256">
        <v>1</v>
      </c>
      <c r="G8297" s="1246">
        <v>4.0000000000000001E-3</v>
      </c>
    </row>
    <row r="8298" spans="1:7" hidden="1">
      <c r="A8298" s="1119" t="s">
        <v>205</v>
      </c>
      <c r="B8298" s="1118" t="s">
        <v>5312</v>
      </c>
      <c r="C8298" s="1117" t="s">
        <v>1343</v>
      </c>
      <c r="D8298" s="1116" t="s">
        <v>184</v>
      </c>
      <c r="E8298" s="1358">
        <v>2.3999999999999998E-3</v>
      </c>
      <c r="F8298" s="1256">
        <v>1</v>
      </c>
      <c r="G8298" s="1246">
        <v>2.3999999999999998E-3</v>
      </c>
    </row>
    <row r="8299" spans="1:7" hidden="1">
      <c r="A8299" s="1119" t="s">
        <v>205</v>
      </c>
      <c r="B8299" s="1118" t="s">
        <v>5312</v>
      </c>
      <c r="C8299" s="1117" t="s">
        <v>870</v>
      </c>
      <c r="D8299" s="1116" t="s">
        <v>871</v>
      </c>
      <c r="E8299" s="1356">
        <v>1E-4</v>
      </c>
      <c r="F8299" s="1256">
        <v>1</v>
      </c>
      <c r="G8299" s="1246">
        <v>1E-4</v>
      </c>
    </row>
    <row r="8300" spans="1:7" hidden="1">
      <c r="A8300" s="1119" t="s">
        <v>205</v>
      </c>
      <c r="B8300" s="1118" t="s">
        <v>5312</v>
      </c>
      <c r="C8300" s="1117" t="s">
        <v>2361</v>
      </c>
      <c r="D8300" s="1116" t="s">
        <v>1707</v>
      </c>
      <c r="E8300" s="1356">
        <v>0.1898</v>
      </c>
      <c r="F8300" s="1256">
        <v>1</v>
      </c>
      <c r="G8300" s="1246">
        <v>0.1898</v>
      </c>
    </row>
    <row r="8301" spans="1:7" hidden="1">
      <c r="A8301" s="1119" t="s">
        <v>205</v>
      </c>
      <c r="B8301" s="1118" t="s">
        <v>5312</v>
      </c>
      <c r="C8301" s="1117" t="s">
        <v>1694</v>
      </c>
      <c r="D8301" s="1116" t="s">
        <v>2417</v>
      </c>
      <c r="E8301" s="1356">
        <v>1.2050000000000001</v>
      </c>
      <c r="F8301" s="1256">
        <v>1</v>
      </c>
      <c r="G8301" s="1246">
        <v>1.2050000000000001</v>
      </c>
    </row>
    <row r="8302" spans="1:7" hidden="1">
      <c r="A8302" s="1119" t="s">
        <v>205</v>
      </c>
      <c r="B8302" s="1118" t="s">
        <v>5312</v>
      </c>
      <c r="C8302" s="1117" t="s">
        <v>1740</v>
      </c>
      <c r="D8302" s="1116" t="s">
        <v>1880</v>
      </c>
      <c r="E8302" s="1356">
        <v>0.625</v>
      </c>
      <c r="F8302" s="1256">
        <v>1</v>
      </c>
      <c r="G8302" s="1246">
        <v>0.625</v>
      </c>
    </row>
    <row r="8303" spans="1:7" hidden="1">
      <c r="A8303" s="1119" t="s">
        <v>205</v>
      </c>
      <c r="B8303" s="1118" t="s">
        <v>5312</v>
      </c>
      <c r="C8303" s="1117" t="s">
        <v>6660</v>
      </c>
      <c r="D8303" s="1116" t="s">
        <v>6661</v>
      </c>
      <c r="E8303" s="1356">
        <v>1.4E-3</v>
      </c>
      <c r="F8303" s="1256">
        <v>1</v>
      </c>
      <c r="G8303" s="1246">
        <v>1.4E-3</v>
      </c>
    </row>
    <row r="8304" spans="1:7" hidden="1">
      <c r="A8304" s="1119" t="s">
        <v>2991</v>
      </c>
      <c r="B8304" s="1118" t="s">
        <v>2523</v>
      </c>
      <c r="C8304" s="1117" t="s">
        <v>1828</v>
      </c>
      <c r="D8304" s="1116" t="s">
        <v>1552</v>
      </c>
      <c r="E8304" s="1356">
        <v>1</v>
      </c>
      <c r="F8304" s="1256">
        <v>1</v>
      </c>
      <c r="G8304" s="1246">
        <v>1</v>
      </c>
    </row>
    <row r="8305" spans="1:7" hidden="1">
      <c r="A8305" s="1119" t="s">
        <v>2991</v>
      </c>
      <c r="B8305" s="1118" t="s">
        <v>2523</v>
      </c>
      <c r="C8305" s="1117" t="s">
        <v>5057</v>
      </c>
      <c r="D8305" s="1116" t="s">
        <v>1949</v>
      </c>
      <c r="E8305" s="1356">
        <v>1</v>
      </c>
      <c r="F8305" s="1256">
        <v>1</v>
      </c>
      <c r="G8305" s="1246">
        <v>1</v>
      </c>
    </row>
    <row r="8306" spans="1:7" hidden="1">
      <c r="A8306" s="1119" t="s">
        <v>2991</v>
      </c>
      <c r="B8306" s="1118" t="s">
        <v>2523</v>
      </c>
      <c r="C8306" s="1117" t="s">
        <v>2612</v>
      </c>
      <c r="D8306" s="1116" t="s">
        <v>4700</v>
      </c>
      <c r="E8306" s="1356">
        <v>1</v>
      </c>
      <c r="F8306" s="1256">
        <v>1</v>
      </c>
      <c r="G8306" s="1246">
        <v>1</v>
      </c>
    </row>
    <row r="8307" spans="1:7" hidden="1">
      <c r="A8307" s="1119" t="s">
        <v>2991</v>
      </c>
      <c r="B8307" s="1118" t="s">
        <v>2523</v>
      </c>
      <c r="C8307" s="1117" t="s">
        <v>3420</v>
      </c>
      <c r="D8307" s="1116" t="s">
        <v>3080</v>
      </c>
      <c r="E8307" s="1356">
        <v>1</v>
      </c>
      <c r="F8307" s="1256">
        <v>1</v>
      </c>
      <c r="G8307" s="1246">
        <v>1</v>
      </c>
    </row>
    <row r="8308" spans="1:7" hidden="1">
      <c r="A8308" s="1119" t="s">
        <v>2991</v>
      </c>
      <c r="B8308" s="1118" t="s">
        <v>2523</v>
      </c>
      <c r="C8308" s="1117" t="s">
        <v>2381</v>
      </c>
      <c r="D8308" s="1116" t="s">
        <v>4697</v>
      </c>
      <c r="E8308" s="1356">
        <v>1</v>
      </c>
      <c r="F8308" s="1256">
        <v>1</v>
      </c>
      <c r="G8308" s="1246">
        <v>1</v>
      </c>
    </row>
    <row r="8309" spans="1:7" hidden="1">
      <c r="A8309" s="1119" t="s">
        <v>2991</v>
      </c>
      <c r="B8309" s="1118" t="s">
        <v>2523</v>
      </c>
      <c r="C8309" s="1117" t="s">
        <v>2604</v>
      </c>
      <c r="D8309" s="1116" t="s">
        <v>248</v>
      </c>
      <c r="E8309" s="1356">
        <v>1</v>
      </c>
      <c r="F8309" s="1256">
        <v>1</v>
      </c>
      <c r="G8309" s="1246">
        <v>1</v>
      </c>
    </row>
    <row r="8310" spans="1:7" hidden="1">
      <c r="A8310" s="1119" t="s">
        <v>2991</v>
      </c>
      <c r="B8310" s="1118" t="s">
        <v>2523</v>
      </c>
      <c r="C8310" s="1117" t="s">
        <v>1831</v>
      </c>
      <c r="D8310" s="1116" t="s">
        <v>1554</v>
      </c>
      <c r="E8310" s="1356">
        <v>1</v>
      </c>
      <c r="F8310" s="1256">
        <v>1</v>
      </c>
      <c r="G8310" s="1246">
        <v>1</v>
      </c>
    </row>
    <row r="8311" spans="1:7" hidden="1">
      <c r="A8311" s="1119" t="s">
        <v>2991</v>
      </c>
      <c r="B8311" s="1118" t="s">
        <v>2523</v>
      </c>
      <c r="C8311" s="1117" t="s">
        <v>4429</v>
      </c>
      <c r="D8311" s="1116" t="s">
        <v>2848</v>
      </c>
      <c r="E8311" s="1356">
        <v>2</v>
      </c>
      <c r="F8311" s="1256">
        <v>1</v>
      </c>
      <c r="G8311" s="1246">
        <v>2</v>
      </c>
    </row>
    <row r="8312" spans="1:7" hidden="1">
      <c r="A8312" s="1119" t="s">
        <v>2991</v>
      </c>
      <c r="B8312" s="1118" t="s">
        <v>2523</v>
      </c>
      <c r="C8312" s="1117" t="s">
        <v>2613</v>
      </c>
      <c r="D8312" s="1116" t="s">
        <v>4701</v>
      </c>
      <c r="E8312" s="1356">
        <v>1</v>
      </c>
      <c r="F8312" s="1256">
        <v>1</v>
      </c>
      <c r="G8312" s="1246">
        <v>1</v>
      </c>
    </row>
    <row r="8313" spans="1:7" hidden="1">
      <c r="A8313" s="1119" t="s">
        <v>2991</v>
      </c>
      <c r="B8313" s="1118" t="s">
        <v>2523</v>
      </c>
      <c r="C8313" s="1117" t="s">
        <v>5143</v>
      </c>
      <c r="D8313" s="1116" t="s">
        <v>5148</v>
      </c>
      <c r="E8313" s="1356">
        <v>2</v>
      </c>
      <c r="F8313" s="1256">
        <v>1</v>
      </c>
      <c r="G8313" s="1246">
        <v>2</v>
      </c>
    </row>
    <row r="8314" spans="1:7" hidden="1">
      <c r="A8314" s="1119" t="s">
        <v>2991</v>
      </c>
      <c r="B8314" s="1118" t="s">
        <v>2523</v>
      </c>
      <c r="C8314" s="1117" t="s">
        <v>1374</v>
      </c>
      <c r="D8314" s="1116" t="s">
        <v>264</v>
      </c>
      <c r="E8314" s="1356">
        <v>3</v>
      </c>
      <c r="F8314" s="1256">
        <v>1</v>
      </c>
      <c r="G8314" s="1246">
        <v>3</v>
      </c>
    </row>
    <row r="8315" spans="1:7" hidden="1">
      <c r="A8315" s="1119" t="s">
        <v>2991</v>
      </c>
      <c r="B8315" s="1118" t="s">
        <v>2523</v>
      </c>
      <c r="C8315" s="1117" t="s">
        <v>206</v>
      </c>
      <c r="D8315" s="1116" t="s">
        <v>1799</v>
      </c>
      <c r="E8315" s="1356">
        <v>2</v>
      </c>
      <c r="F8315" s="1256">
        <v>1</v>
      </c>
      <c r="G8315" s="1246">
        <v>2</v>
      </c>
    </row>
    <row r="8316" spans="1:7" hidden="1">
      <c r="A8316" s="1119" t="s">
        <v>2991</v>
      </c>
      <c r="B8316" s="1118" t="s">
        <v>2523</v>
      </c>
      <c r="C8316" s="1117" t="s">
        <v>2132</v>
      </c>
      <c r="D8316" s="1116" t="s">
        <v>2865</v>
      </c>
      <c r="E8316" s="1356">
        <v>1</v>
      </c>
      <c r="F8316" s="1256">
        <v>1</v>
      </c>
      <c r="G8316" s="1246">
        <v>1</v>
      </c>
    </row>
    <row r="8317" spans="1:7" hidden="1">
      <c r="A8317" s="1119" t="s">
        <v>2991</v>
      </c>
      <c r="B8317" s="1118" t="s">
        <v>2523</v>
      </c>
      <c r="C8317" s="1117" t="s">
        <v>995</v>
      </c>
      <c r="D8317" s="1116" t="s">
        <v>4699</v>
      </c>
      <c r="E8317" s="1356">
        <v>2</v>
      </c>
      <c r="F8317" s="1256">
        <v>1</v>
      </c>
      <c r="G8317" s="1246">
        <v>2</v>
      </c>
    </row>
    <row r="8318" spans="1:7" hidden="1">
      <c r="A8318" s="1119" t="s">
        <v>2991</v>
      </c>
      <c r="B8318" s="1118" t="s">
        <v>2523</v>
      </c>
      <c r="C8318" s="1117" t="s">
        <v>997</v>
      </c>
      <c r="D8318" s="1116" t="s">
        <v>88</v>
      </c>
      <c r="E8318" s="1356">
        <v>2</v>
      </c>
      <c r="F8318" s="1256">
        <v>1</v>
      </c>
      <c r="G8318" s="1246">
        <v>2</v>
      </c>
    </row>
    <row r="8319" spans="1:7" hidden="1">
      <c r="A8319" s="1119" t="s">
        <v>2991</v>
      </c>
      <c r="B8319" s="1118" t="s">
        <v>2523</v>
      </c>
      <c r="C8319" s="1117" t="s">
        <v>2368</v>
      </c>
      <c r="D8319" s="1116" t="s">
        <v>90</v>
      </c>
      <c r="E8319" s="1356">
        <v>2</v>
      </c>
      <c r="F8319" s="1256">
        <v>1</v>
      </c>
      <c r="G8319" s="1246">
        <v>2</v>
      </c>
    </row>
    <row r="8320" spans="1:7" hidden="1">
      <c r="A8320" s="1119" t="s">
        <v>2991</v>
      </c>
      <c r="B8320" s="1118" t="s">
        <v>2523</v>
      </c>
      <c r="C8320" s="1117" t="s">
        <v>2370</v>
      </c>
      <c r="D8320" s="1116" t="s">
        <v>92</v>
      </c>
      <c r="E8320" s="1356">
        <v>2</v>
      </c>
      <c r="F8320" s="1256">
        <v>1</v>
      </c>
      <c r="G8320" s="1246">
        <v>2</v>
      </c>
    </row>
    <row r="8321" spans="1:7" ht="14.15" customHeight="1">
      <c r="A8321" s="1119" t="s">
        <v>2991</v>
      </c>
      <c r="B8321" s="1118" t="s">
        <v>2523</v>
      </c>
      <c r="C8321" s="1117" t="s">
        <v>2913</v>
      </c>
      <c r="D8321" s="1116" t="s">
        <v>680</v>
      </c>
      <c r="E8321" s="1356">
        <v>2</v>
      </c>
      <c r="F8321" s="1256">
        <v>1</v>
      </c>
      <c r="G8321" s="1246">
        <v>2</v>
      </c>
    </row>
    <row r="8322" spans="1:7" ht="14.15" customHeight="1">
      <c r="A8322" s="1119" t="s">
        <v>2991</v>
      </c>
      <c r="B8322" s="1118" t="s">
        <v>2523</v>
      </c>
      <c r="C8322" s="1117" t="s">
        <v>3476</v>
      </c>
      <c r="D8322" s="1116" t="s">
        <v>948</v>
      </c>
      <c r="E8322" s="1356">
        <v>2</v>
      </c>
      <c r="F8322" s="1256">
        <v>1</v>
      </c>
      <c r="G8322" s="1246">
        <v>2</v>
      </c>
    </row>
    <row r="8323" spans="1:7" ht="14.15" customHeight="1">
      <c r="A8323" s="1119" t="s">
        <v>2991</v>
      </c>
      <c r="B8323" s="1118" t="s">
        <v>2523</v>
      </c>
      <c r="C8323" s="1117" t="s">
        <v>2989</v>
      </c>
      <c r="D8323" s="1116" t="s">
        <v>949</v>
      </c>
      <c r="E8323" s="1356">
        <v>2</v>
      </c>
      <c r="F8323" s="1256">
        <v>1</v>
      </c>
      <c r="G8323" s="1246">
        <v>2</v>
      </c>
    </row>
    <row r="8324" spans="1:7" ht="14.15" customHeight="1">
      <c r="A8324" s="1119" t="s">
        <v>2991</v>
      </c>
      <c r="B8324" s="1118" t="s">
        <v>2523</v>
      </c>
      <c r="C8324" s="1117" t="s">
        <v>3477</v>
      </c>
      <c r="D8324" s="1116" t="s">
        <v>3146</v>
      </c>
      <c r="E8324" s="1356">
        <v>2</v>
      </c>
      <c r="F8324" s="1256">
        <v>1</v>
      </c>
      <c r="G8324" s="1246">
        <v>2</v>
      </c>
    </row>
    <row r="8325" spans="1:7" ht="14.15" customHeight="1">
      <c r="A8325" s="1119" t="s">
        <v>2991</v>
      </c>
      <c r="B8325" s="1118" t="s">
        <v>2523</v>
      </c>
      <c r="C8325" s="1117" t="s">
        <v>3859</v>
      </c>
      <c r="D8325" s="1116" t="s">
        <v>563</v>
      </c>
      <c r="E8325" s="1356">
        <v>2</v>
      </c>
      <c r="F8325" s="1256">
        <v>1</v>
      </c>
      <c r="G8325" s="1246">
        <v>2</v>
      </c>
    </row>
    <row r="8326" spans="1:7" ht="14.15" customHeight="1">
      <c r="A8326" s="1119" t="s">
        <v>2991</v>
      </c>
      <c r="B8326" s="1118" t="s">
        <v>2523</v>
      </c>
      <c r="C8326" s="1117" t="s">
        <v>4432</v>
      </c>
      <c r="D8326" s="1116" t="s">
        <v>1792</v>
      </c>
      <c r="E8326" s="1356">
        <v>1E-4</v>
      </c>
      <c r="F8326" s="1256">
        <v>1</v>
      </c>
      <c r="G8326" s="1246">
        <v>1E-4</v>
      </c>
    </row>
    <row r="8327" spans="1:7" ht="14.15" customHeight="1">
      <c r="A8327" s="1119" t="s">
        <v>2991</v>
      </c>
      <c r="B8327" s="1118" t="s">
        <v>2523</v>
      </c>
      <c r="C8327" s="1117" t="s">
        <v>5417</v>
      </c>
      <c r="D8327" s="1116" t="s">
        <v>3885</v>
      </c>
      <c r="E8327" s="1356">
        <v>2.0000000000000001E-4</v>
      </c>
      <c r="F8327" s="1256">
        <v>1</v>
      </c>
      <c r="G8327" s="1246">
        <v>2.0000000000000001E-4</v>
      </c>
    </row>
    <row r="8328" spans="1:7" ht="14.15" customHeight="1">
      <c r="A8328" s="1119" t="s">
        <v>2991</v>
      </c>
      <c r="B8328" s="1118" t="s">
        <v>2523</v>
      </c>
      <c r="C8328" s="1117" t="s">
        <v>5419</v>
      </c>
      <c r="D8328" s="1116" t="s">
        <v>3704</v>
      </c>
      <c r="E8328" s="1356">
        <v>8.0000000000000004E-4</v>
      </c>
      <c r="F8328" s="1256">
        <v>1</v>
      </c>
      <c r="G8328" s="1246">
        <v>8.0000000000000004E-4</v>
      </c>
    </row>
    <row r="8329" spans="1:7" ht="14.15" customHeight="1">
      <c r="A8329" s="1119" t="s">
        <v>2991</v>
      </c>
      <c r="B8329" s="1118" t="s">
        <v>2523</v>
      </c>
      <c r="C8329" s="1117" t="s">
        <v>869</v>
      </c>
      <c r="D8329" s="1116" t="s">
        <v>1793</v>
      </c>
      <c r="E8329" s="1356">
        <v>1E-4</v>
      </c>
      <c r="F8329" s="1256">
        <v>1</v>
      </c>
      <c r="G8329" s="1246">
        <v>1E-4</v>
      </c>
    </row>
    <row r="8330" spans="1:7" ht="14.15" customHeight="1">
      <c r="A8330" s="1119" t="s">
        <v>2991</v>
      </c>
      <c r="B8330" s="1118" t="s">
        <v>2523</v>
      </c>
      <c r="C8330" s="1117" t="s">
        <v>3613</v>
      </c>
      <c r="D8330" s="1116" t="s">
        <v>3525</v>
      </c>
      <c r="E8330" s="1356">
        <v>4.1999999999999997E-3</v>
      </c>
      <c r="F8330" s="1256">
        <v>1</v>
      </c>
      <c r="G8330" s="1246">
        <v>4.1999999999999997E-3</v>
      </c>
    </row>
    <row r="8331" spans="1:7" ht="14.15" customHeight="1">
      <c r="A8331" s="1119" t="s">
        <v>2991</v>
      </c>
      <c r="B8331" s="1118" t="s">
        <v>2523</v>
      </c>
      <c r="C8331" s="1117" t="s">
        <v>1342</v>
      </c>
      <c r="D8331" s="1116" t="s">
        <v>1540</v>
      </c>
      <c r="E8331" s="1356">
        <v>4.0000000000000001E-3</v>
      </c>
      <c r="F8331" s="1256">
        <v>1</v>
      </c>
      <c r="G8331" s="1246">
        <v>4.0000000000000001E-3</v>
      </c>
    </row>
    <row r="8332" spans="1:7" ht="14.15" customHeight="1">
      <c r="A8332" s="1119" t="s">
        <v>2991</v>
      </c>
      <c r="B8332" s="1118" t="s">
        <v>2523</v>
      </c>
      <c r="C8332" s="1117" t="s">
        <v>1343</v>
      </c>
      <c r="D8332" s="1116" t="s">
        <v>184</v>
      </c>
      <c r="E8332" s="1356">
        <v>2.3999999999999998E-3</v>
      </c>
      <c r="F8332" s="1256">
        <v>1</v>
      </c>
      <c r="G8332" s="1246">
        <v>2.3999999999999998E-3</v>
      </c>
    </row>
    <row r="8333" spans="1:7" ht="14.15" customHeight="1">
      <c r="A8333" s="1119" t="s">
        <v>2991</v>
      </c>
      <c r="B8333" s="1118" t="s">
        <v>2523</v>
      </c>
      <c r="C8333" s="1117" t="s">
        <v>870</v>
      </c>
      <c r="D8333" s="1116" t="s">
        <v>871</v>
      </c>
      <c r="E8333" s="1358">
        <v>1E-4</v>
      </c>
      <c r="F8333" s="1256">
        <v>1</v>
      </c>
      <c r="G8333" s="1246">
        <v>1E-4</v>
      </c>
    </row>
    <row r="8334" spans="1:7" ht="14.15" customHeight="1">
      <c r="A8334" s="1119" t="s">
        <v>2991</v>
      </c>
      <c r="B8334" s="1118" t="s">
        <v>2523</v>
      </c>
      <c r="C8334" s="1117" t="s">
        <v>2361</v>
      </c>
      <c r="D8334" s="1116" t="s">
        <v>1707</v>
      </c>
      <c r="E8334" s="1356">
        <v>0.1898</v>
      </c>
      <c r="F8334" s="1256">
        <v>1</v>
      </c>
      <c r="G8334" s="1246">
        <v>0.1898</v>
      </c>
    </row>
    <row r="8335" spans="1:7" ht="14.15" customHeight="1">
      <c r="A8335" s="1119" t="s">
        <v>2991</v>
      </c>
      <c r="B8335" s="1118" t="s">
        <v>2523</v>
      </c>
      <c r="C8335" s="1117" t="s">
        <v>1694</v>
      </c>
      <c r="D8335" s="1116" t="s">
        <v>2417</v>
      </c>
      <c r="E8335" s="1356">
        <v>1.2050000000000001</v>
      </c>
      <c r="F8335" s="1256">
        <v>1</v>
      </c>
      <c r="G8335" s="1246">
        <v>1.2050000000000001</v>
      </c>
    </row>
    <row r="8336" spans="1:7" ht="14.15" customHeight="1">
      <c r="A8336" s="1119" t="s">
        <v>2991</v>
      </c>
      <c r="B8336" s="1118" t="s">
        <v>2523</v>
      </c>
      <c r="C8336" s="1117" t="s">
        <v>1740</v>
      </c>
      <c r="D8336" s="1116" t="s">
        <v>1880</v>
      </c>
      <c r="E8336" s="1356">
        <v>0.625</v>
      </c>
      <c r="F8336" s="1256">
        <v>1</v>
      </c>
      <c r="G8336" s="1246">
        <v>0.625</v>
      </c>
    </row>
    <row r="8337" spans="1:7" hidden="1">
      <c r="A8337" s="1119" t="s">
        <v>2991</v>
      </c>
      <c r="B8337" s="1118" t="s">
        <v>2523</v>
      </c>
      <c r="C8337" s="1117" t="s">
        <v>6660</v>
      </c>
      <c r="D8337" s="1116" t="s">
        <v>6661</v>
      </c>
      <c r="E8337" s="1356">
        <v>1.4E-3</v>
      </c>
      <c r="F8337" s="1256">
        <v>1</v>
      </c>
      <c r="G8337" s="1246">
        <v>1.4E-3</v>
      </c>
    </row>
    <row r="8338" spans="1:7" hidden="1">
      <c r="A8338" s="1119" t="s">
        <v>2293</v>
      </c>
      <c r="B8338" s="1118" t="s">
        <v>2294</v>
      </c>
      <c r="C8338" s="1117" t="s">
        <v>1828</v>
      </c>
      <c r="D8338" s="1116" t="s">
        <v>1552</v>
      </c>
      <c r="E8338" s="1356">
        <v>1</v>
      </c>
      <c r="F8338" s="1256">
        <v>1</v>
      </c>
      <c r="G8338" s="1246">
        <v>1</v>
      </c>
    </row>
    <row r="8339" spans="1:7" hidden="1">
      <c r="A8339" s="1119" t="s">
        <v>2293</v>
      </c>
      <c r="B8339" s="1118" t="s">
        <v>2294</v>
      </c>
      <c r="C8339" s="1117" t="s">
        <v>5057</v>
      </c>
      <c r="D8339" s="1116" t="s">
        <v>1949</v>
      </c>
      <c r="E8339" s="1356">
        <v>1</v>
      </c>
      <c r="F8339" s="1256">
        <v>1</v>
      </c>
      <c r="G8339" s="1246">
        <v>1</v>
      </c>
    </row>
    <row r="8340" spans="1:7" hidden="1">
      <c r="A8340" s="1119" t="s">
        <v>2293</v>
      </c>
      <c r="B8340" s="1118" t="s">
        <v>2294</v>
      </c>
      <c r="C8340" s="1117" t="s">
        <v>2612</v>
      </c>
      <c r="D8340" s="1116" t="s">
        <v>4700</v>
      </c>
      <c r="E8340" s="1359">
        <v>1</v>
      </c>
      <c r="F8340" s="1256">
        <v>1</v>
      </c>
      <c r="G8340" s="1246">
        <v>1</v>
      </c>
    </row>
    <row r="8341" spans="1:7" hidden="1">
      <c r="A8341" s="1119" t="s">
        <v>2293</v>
      </c>
      <c r="B8341" s="1118" t="s">
        <v>2294</v>
      </c>
      <c r="C8341" s="1117" t="s">
        <v>3420</v>
      </c>
      <c r="D8341" s="1116" t="s">
        <v>3080</v>
      </c>
      <c r="E8341" s="1359">
        <v>1</v>
      </c>
      <c r="F8341" s="1256">
        <v>1</v>
      </c>
      <c r="G8341" s="1246">
        <v>1</v>
      </c>
    </row>
    <row r="8342" spans="1:7" hidden="1">
      <c r="A8342" s="1119" t="s">
        <v>2293</v>
      </c>
      <c r="B8342" s="1118" t="s">
        <v>2294</v>
      </c>
      <c r="C8342" s="1117" t="s">
        <v>2381</v>
      </c>
      <c r="D8342" s="1116" t="s">
        <v>4697</v>
      </c>
      <c r="E8342" s="1359">
        <v>1</v>
      </c>
      <c r="F8342" s="1256">
        <v>1</v>
      </c>
      <c r="G8342" s="1246">
        <v>1</v>
      </c>
    </row>
    <row r="8343" spans="1:7" hidden="1">
      <c r="A8343" s="1119" t="s">
        <v>2293</v>
      </c>
      <c r="B8343" s="1118" t="s">
        <v>2294</v>
      </c>
      <c r="C8343" s="1117" t="s">
        <v>2604</v>
      </c>
      <c r="D8343" s="1116" t="s">
        <v>248</v>
      </c>
      <c r="E8343" s="1359">
        <v>1</v>
      </c>
      <c r="F8343" s="1256">
        <v>1</v>
      </c>
      <c r="G8343" s="1246">
        <v>1</v>
      </c>
    </row>
    <row r="8344" spans="1:7" hidden="1">
      <c r="A8344" s="1119" t="s">
        <v>2293</v>
      </c>
      <c r="B8344" s="1118" t="s">
        <v>2294</v>
      </c>
      <c r="C8344" s="1117" t="s">
        <v>4429</v>
      </c>
      <c r="D8344" s="1116" t="s">
        <v>2848</v>
      </c>
      <c r="E8344" s="1359">
        <v>2</v>
      </c>
      <c r="F8344" s="1256">
        <v>1</v>
      </c>
      <c r="G8344" s="1246">
        <v>2</v>
      </c>
    </row>
    <row r="8345" spans="1:7" hidden="1">
      <c r="A8345" s="1119" t="s">
        <v>2293</v>
      </c>
      <c r="B8345" s="1118" t="s">
        <v>2294</v>
      </c>
      <c r="C8345" s="1117" t="s">
        <v>2613</v>
      </c>
      <c r="D8345" s="1116" t="s">
        <v>4701</v>
      </c>
      <c r="E8345" s="1359">
        <v>1</v>
      </c>
      <c r="F8345" s="1256">
        <v>1</v>
      </c>
      <c r="G8345" s="1246">
        <v>1</v>
      </c>
    </row>
    <row r="8346" spans="1:7" hidden="1">
      <c r="A8346" s="1119" t="s">
        <v>2293</v>
      </c>
      <c r="B8346" s="1118" t="s">
        <v>2294</v>
      </c>
      <c r="C8346" s="1117" t="s">
        <v>5143</v>
      </c>
      <c r="D8346" s="1116" t="s">
        <v>5148</v>
      </c>
      <c r="E8346" s="1359">
        <v>2</v>
      </c>
      <c r="F8346" s="1256">
        <v>1</v>
      </c>
      <c r="G8346" s="1246">
        <v>2</v>
      </c>
    </row>
    <row r="8347" spans="1:7" hidden="1">
      <c r="A8347" s="1119" t="s">
        <v>2293</v>
      </c>
      <c r="B8347" s="1118" t="s">
        <v>2294</v>
      </c>
      <c r="C8347" s="1117" t="s">
        <v>1374</v>
      </c>
      <c r="D8347" s="1116" t="s">
        <v>264</v>
      </c>
      <c r="E8347" s="1356">
        <v>3</v>
      </c>
      <c r="F8347" s="1256">
        <v>1</v>
      </c>
      <c r="G8347" s="1246">
        <v>3</v>
      </c>
    </row>
    <row r="8348" spans="1:7" hidden="1">
      <c r="A8348" s="1119" t="s">
        <v>2293</v>
      </c>
      <c r="B8348" s="1118" t="s">
        <v>2294</v>
      </c>
      <c r="C8348" s="1117" t="s">
        <v>995</v>
      </c>
      <c r="D8348" s="1116" t="s">
        <v>4699</v>
      </c>
      <c r="E8348" s="1356">
        <v>2</v>
      </c>
      <c r="F8348" s="1256">
        <v>1</v>
      </c>
      <c r="G8348" s="1246">
        <v>2</v>
      </c>
    </row>
    <row r="8349" spans="1:7" hidden="1">
      <c r="A8349" s="1119" t="s">
        <v>2293</v>
      </c>
      <c r="B8349" s="1118" t="s">
        <v>2294</v>
      </c>
      <c r="C8349" s="1117" t="s">
        <v>997</v>
      </c>
      <c r="D8349" s="1116" t="s">
        <v>88</v>
      </c>
      <c r="E8349" s="1356">
        <v>2</v>
      </c>
      <c r="F8349" s="1256">
        <v>1</v>
      </c>
      <c r="G8349" s="1246">
        <v>2</v>
      </c>
    </row>
    <row r="8350" spans="1:7" hidden="1">
      <c r="A8350" s="1119" t="s">
        <v>2293</v>
      </c>
      <c r="B8350" s="1118" t="s">
        <v>2294</v>
      </c>
      <c r="C8350" s="1117" t="s">
        <v>2368</v>
      </c>
      <c r="D8350" s="1116" t="s">
        <v>90</v>
      </c>
      <c r="E8350" s="1356">
        <v>2</v>
      </c>
      <c r="F8350" s="1256">
        <v>1</v>
      </c>
      <c r="G8350" s="1246">
        <v>2</v>
      </c>
    </row>
    <row r="8351" spans="1:7" hidden="1">
      <c r="A8351" s="1119" t="s">
        <v>2293</v>
      </c>
      <c r="B8351" s="1118" t="s">
        <v>2294</v>
      </c>
      <c r="C8351" s="1117" t="s">
        <v>2370</v>
      </c>
      <c r="D8351" s="1116" t="s">
        <v>92</v>
      </c>
      <c r="E8351" s="1356">
        <v>2</v>
      </c>
      <c r="F8351" s="1256">
        <v>1</v>
      </c>
      <c r="G8351" s="1246">
        <v>2</v>
      </c>
    </row>
    <row r="8352" spans="1:7" hidden="1">
      <c r="A8352" s="1119" t="s">
        <v>2293</v>
      </c>
      <c r="B8352" s="1118" t="s">
        <v>2294</v>
      </c>
      <c r="C8352" s="1117" t="s">
        <v>2913</v>
      </c>
      <c r="D8352" s="1116" t="s">
        <v>680</v>
      </c>
      <c r="E8352" s="1356">
        <v>2</v>
      </c>
      <c r="F8352" s="1256">
        <v>1</v>
      </c>
      <c r="G8352" s="1246">
        <v>2</v>
      </c>
    </row>
    <row r="8353" spans="1:7" hidden="1">
      <c r="A8353" s="1119" t="s">
        <v>2293</v>
      </c>
      <c r="B8353" s="1118" t="s">
        <v>2294</v>
      </c>
      <c r="C8353" s="1117" t="s">
        <v>3476</v>
      </c>
      <c r="D8353" s="1116" t="s">
        <v>948</v>
      </c>
      <c r="E8353" s="1356">
        <v>2</v>
      </c>
      <c r="F8353" s="1256">
        <v>1</v>
      </c>
      <c r="G8353" s="1246">
        <v>2</v>
      </c>
    </row>
    <row r="8354" spans="1:7" hidden="1">
      <c r="A8354" s="1119" t="s">
        <v>2293</v>
      </c>
      <c r="B8354" s="1118" t="s">
        <v>2294</v>
      </c>
      <c r="C8354" s="1117" t="s">
        <v>2989</v>
      </c>
      <c r="D8354" s="1116" t="s">
        <v>949</v>
      </c>
      <c r="E8354" s="1356">
        <v>2</v>
      </c>
      <c r="F8354" s="1256">
        <v>1</v>
      </c>
      <c r="G8354" s="1246">
        <v>2</v>
      </c>
    </row>
    <row r="8355" spans="1:7" hidden="1">
      <c r="A8355" s="1119" t="s">
        <v>2293</v>
      </c>
      <c r="B8355" s="1118" t="s">
        <v>2294</v>
      </c>
      <c r="C8355" s="1117" t="s">
        <v>3477</v>
      </c>
      <c r="D8355" s="1116" t="s">
        <v>3146</v>
      </c>
      <c r="E8355" s="1356">
        <v>2</v>
      </c>
      <c r="F8355" s="1256">
        <v>1</v>
      </c>
      <c r="G8355" s="1246">
        <v>2</v>
      </c>
    </row>
    <row r="8356" spans="1:7" hidden="1">
      <c r="A8356" s="1119" t="s">
        <v>2293</v>
      </c>
      <c r="B8356" s="1118" t="s">
        <v>2294</v>
      </c>
      <c r="C8356" s="1117" t="s">
        <v>939</v>
      </c>
      <c r="D8356" s="1116" t="s">
        <v>5472</v>
      </c>
      <c r="E8356" s="1356">
        <v>1</v>
      </c>
      <c r="F8356" s="1256">
        <v>1</v>
      </c>
      <c r="G8356" s="1246">
        <v>1</v>
      </c>
    </row>
    <row r="8357" spans="1:7" hidden="1">
      <c r="A8357" s="1119" t="s">
        <v>2293</v>
      </c>
      <c r="B8357" s="1118" t="s">
        <v>2294</v>
      </c>
      <c r="C8357" s="1117" t="s">
        <v>3859</v>
      </c>
      <c r="D8357" s="1116" t="s">
        <v>563</v>
      </c>
      <c r="E8357" s="1356">
        <v>3</v>
      </c>
      <c r="F8357" s="1256">
        <v>1</v>
      </c>
      <c r="G8357" s="1246">
        <v>3</v>
      </c>
    </row>
    <row r="8358" spans="1:7" hidden="1">
      <c r="A8358" s="1119" t="s">
        <v>2293</v>
      </c>
      <c r="B8358" s="1118" t="s">
        <v>2294</v>
      </c>
      <c r="C8358" s="1117" t="s">
        <v>4432</v>
      </c>
      <c r="D8358" s="1116" t="s">
        <v>1792</v>
      </c>
      <c r="E8358" s="1356">
        <v>1E-4</v>
      </c>
      <c r="F8358" s="1256">
        <v>1</v>
      </c>
      <c r="G8358" s="1246">
        <v>1E-4</v>
      </c>
    </row>
    <row r="8359" spans="1:7" hidden="1">
      <c r="A8359" s="1119" t="s">
        <v>2293</v>
      </c>
      <c r="B8359" s="1118" t="s">
        <v>2294</v>
      </c>
      <c r="C8359" s="1117" t="s">
        <v>5417</v>
      </c>
      <c r="D8359" s="1116" t="s">
        <v>3885</v>
      </c>
      <c r="E8359" s="1356">
        <v>2.0000000000000001E-4</v>
      </c>
      <c r="F8359" s="1256">
        <v>1</v>
      </c>
      <c r="G8359" s="1246">
        <v>2.0000000000000001E-4</v>
      </c>
    </row>
    <row r="8360" spans="1:7" hidden="1">
      <c r="A8360" s="1119" t="s">
        <v>2293</v>
      </c>
      <c r="B8360" s="1118" t="s">
        <v>2294</v>
      </c>
      <c r="C8360" s="1117" t="s">
        <v>5419</v>
      </c>
      <c r="D8360" s="1116" t="s">
        <v>3704</v>
      </c>
      <c r="E8360" s="1356">
        <v>8.0000000000000004E-4</v>
      </c>
      <c r="F8360" s="1256">
        <v>1</v>
      </c>
      <c r="G8360" s="1246">
        <v>8.0000000000000004E-4</v>
      </c>
    </row>
    <row r="8361" spans="1:7" hidden="1">
      <c r="A8361" s="1119" t="s">
        <v>2293</v>
      </c>
      <c r="B8361" s="1118" t="s">
        <v>2294</v>
      </c>
      <c r="C8361" s="1117" t="s">
        <v>869</v>
      </c>
      <c r="D8361" s="1116" t="s">
        <v>1793</v>
      </c>
      <c r="E8361" s="1356">
        <v>1E-4</v>
      </c>
      <c r="F8361" s="1256">
        <v>1</v>
      </c>
      <c r="G8361" s="1246">
        <v>1E-4</v>
      </c>
    </row>
    <row r="8362" spans="1:7" hidden="1">
      <c r="A8362" s="1119" t="s">
        <v>2293</v>
      </c>
      <c r="B8362" s="1118" t="s">
        <v>2294</v>
      </c>
      <c r="C8362" s="1117" t="s">
        <v>3613</v>
      </c>
      <c r="D8362" s="1116" t="s">
        <v>3525</v>
      </c>
      <c r="E8362" s="1356">
        <v>7.4999999999999997E-3</v>
      </c>
      <c r="F8362" s="1256">
        <v>1</v>
      </c>
      <c r="G8362" s="1246">
        <v>7.4999999999999997E-3</v>
      </c>
    </row>
    <row r="8363" spans="1:7" hidden="1">
      <c r="A8363" s="1119" t="s">
        <v>2293</v>
      </c>
      <c r="B8363" s="1118" t="s">
        <v>2294</v>
      </c>
      <c r="C8363" s="1117" t="s">
        <v>1343</v>
      </c>
      <c r="D8363" s="1116" t="s">
        <v>184</v>
      </c>
      <c r="E8363" s="1359">
        <v>5.7999999999999996E-3</v>
      </c>
      <c r="F8363" s="1256">
        <v>1</v>
      </c>
      <c r="G8363" s="1246">
        <v>5.7999999999999996E-3</v>
      </c>
    </row>
    <row r="8364" spans="1:7" hidden="1">
      <c r="A8364" s="1119" t="s">
        <v>2293</v>
      </c>
      <c r="B8364" s="1118" t="s">
        <v>2294</v>
      </c>
      <c r="C8364" s="1117" t="s">
        <v>870</v>
      </c>
      <c r="D8364" s="1116" t="s">
        <v>871</v>
      </c>
      <c r="E8364" s="1359">
        <v>1E-4</v>
      </c>
      <c r="F8364" s="1256">
        <v>1</v>
      </c>
      <c r="G8364" s="1246">
        <v>1E-4</v>
      </c>
    </row>
    <row r="8365" spans="1:7" hidden="1">
      <c r="A8365" s="1119" t="s">
        <v>2293</v>
      </c>
      <c r="B8365" s="1118" t="s">
        <v>2294</v>
      </c>
      <c r="C8365" s="1117" t="s">
        <v>2361</v>
      </c>
      <c r="D8365" s="1116" t="s">
        <v>1707</v>
      </c>
      <c r="E8365" s="1359">
        <v>0.1898</v>
      </c>
      <c r="F8365" s="1256">
        <v>1</v>
      </c>
      <c r="G8365" s="1246">
        <v>0.1898</v>
      </c>
    </row>
    <row r="8366" spans="1:7" hidden="1">
      <c r="A8366" s="1119" t="s">
        <v>2293</v>
      </c>
      <c r="B8366" s="1118" t="s">
        <v>2294</v>
      </c>
      <c r="C8366" s="1117" t="s">
        <v>1694</v>
      </c>
      <c r="D8366" s="1116" t="s">
        <v>2417</v>
      </c>
      <c r="E8366" s="1358">
        <v>1.2050000000000001</v>
      </c>
      <c r="F8366" s="1256">
        <v>1</v>
      </c>
      <c r="G8366" s="1246">
        <v>1.2050000000000001</v>
      </c>
    </row>
    <row r="8367" spans="1:7" hidden="1">
      <c r="A8367" s="1119" t="s">
        <v>2293</v>
      </c>
      <c r="B8367" s="1118" t="s">
        <v>2294</v>
      </c>
      <c r="C8367" s="1117" t="s">
        <v>1740</v>
      </c>
      <c r="D8367" s="1116" t="s">
        <v>1880</v>
      </c>
      <c r="E8367" s="1356">
        <v>0.625</v>
      </c>
      <c r="F8367" s="1256">
        <v>1</v>
      </c>
      <c r="G8367" s="1246">
        <v>0.625</v>
      </c>
    </row>
    <row r="8368" spans="1:7" hidden="1">
      <c r="A8368" s="1119" t="s">
        <v>2293</v>
      </c>
      <c r="B8368" s="1118" t="s">
        <v>2294</v>
      </c>
      <c r="C8368" s="1117" t="s">
        <v>6660</v>
      </c>
      <c r="D8368" s="1116" t="s">
        <v>6661</v>
      </c>
      <c r="E8368" s="1356">
        <v>1.4E-3</v>
      </c>
      <c r="F8368" s="1256">
        <v>1</v>
      </c>
      <c r="G8368" s="1246">
        <v>1.4E-3</v>
      </c>
    </row>
    <row r="8369" spans="1:7" hidden="1">
      <c r="A8369" s="1119" t="s">
        <v>976</v>
      </c>
      <c r="B8369" s="1118" t="s">
        <v>3736</v>
      </c>
      <c r="C8369" s="1117" t="s">
        <v>42</v>
      </c>
      <c r="D8369" s="1116" t="s">
        <v>5125</v>
      </c>
      <c r="E8369" s="1359">
        <v>1</v>
      </c>
      <c r="F8369" s="1256">
        <v>1</v>
      </c>
      <c r="G8369" s="1246">
        <v>1</v>
      </c>
    </row>
    <row r="8370" spans="1:7" hidden="1">
      <c r="A8370" s="1119" t="s">
        <v>976</v>
      </c>
      <c r="B8370" s="1118" t="s">
        <v>3736</v>
      </c>
      <c r="C8370" s="1117" t="s">
        <v>40</v>
      </c>
      <c r="D8370" s="1116" t="s">
        <v>5324</v>
      </c>
      <c r="E8370" s="1359">
        <v>1</v>
      </c>
      <c r="F8370" s="1256">
        <v>1</v>
      </c>
      <c r="G8370" s="1246">
        <v>1</v>
      </c>
    </row>
    <row r="8371" spans="1:7" hidden="1">
      <c r="A8371" s="1119" t="s">
        <v>976</v>
      </c>
      <c r="B8371" s="1118" t="s">
        <v>3736</v>
      </c>
      <c r="C8371" s="1117" t="s">
        <v>4576</v>
      </c>
      <c r="D8371" s="1116" t="s">
        <v>3735</v>
      </c>
      <c r="E8371" s="1359">
        <v>1</v>
      </c>
      <c r="F8371" s="1256">
        <v>1</v>
      </c>
      <c r="G8371" s="1246">
        <v>1</v>
      </c>
    </row>
    <row r="8372" spans="1:7" hidden="1">
      <c r="A8372" s="1119" t="s">
        <v>976</v>
      </c>
      <c r="B8372" s="1118" t="s">
        <v>3736</v>
      </c>
      <c r="C8372" s="1117" t="s">
        <v>595</v>
      </c>
      <c r="D8372" s="1116" t="s">
        <v>1537</v>
      </c>
      <c r="E8372" s="1359">
        <v>1</v>
      </c>
      <c r="F8372" s="1256">
        <v>1</v>
      </c>
      <c r="G8372" s="1246">
        <v>1</v>
      </c>
    </row>
    <row r="8373" spans="1:7" hidden="1">
      <c r="A8373" s="1119" t="s">
        <v>976</v>
      </c>
      <c r="B8373" s="1118" t="s">
        <v>3736</v>
      </c>
      <c r="C8373" s="1117" t="s">
        <v>2779</v>
      </c>
      <c r="D8373" s="1116" t="s">
        <v>978</v>
      </c>
      <c r="E8373" s="1359">
        <v>1</v>
      </c>
      <c r="F8373" s="1256">
        <v>1</v>
      </c>
      <c r="G8373" s="1246">
        <v>1</v>
      </c>
    </row>
    <row r="8374" spans="1:7" hidden="1">
      <c r="A8374" s="1119" t="s">
        <v>976</v>
      </c>
      <c r="B8374" s="1118" t="s">
        <v>3736</v>
      </c>
      <c r="C8374" s="1117" t="s">
        <v>3195</v>
      </c>
      <c r="D8374" s="1116" t="s">
        <v>3687</v>
      </c>
      <c r="E8374" s="1359">
        <v>1</v>
      </c>
      <c r="F8374" s="1256">
        <v>1</v>
      </c>
      <c r="G8374" s="1246">
        <v>1</v>
      </c>
    </row>
    <row r="8375" spans="1:7" hidden="1">
      <c r="A8375" s="1119" t="s">
        <v>976</v>
      </c>
      <c r="B8375" s="1118" t="s">
        <v>3736</v>
      </c>
      <c r="C8375" s="1117" t="s">
        <v>2704</v>
      </c>
      <c r="D8375" s="1116" t="s">
        <v>3264</v>
      </c>
      <c r="E8375" s="1359">
        <v>1</v>
      </c>
      <c r="F8375" s="1256">
        <v>1</v>
      </c>
      <c r="G8375" s="1246">
        <v>1</v>
      </c>
    </row>
    <row r="8376" spans="1:7" hidden="1">
      <c r="A8376" s="1119" t="s">
        <v>976</v>
      </c>
      <c r="B8376" s="1118" t="s">
        <v>3736</v>
      </c>
      <c r="C8376" s="1117" t="s">
        <v>599</v>
      </c>
      <c r="D8376" s="1116" t="s">
        <v>1539</v>
      </c>
      <c r="E8376" s="1356">
        <v>1</v>
      </c>
      <c r="F8376" s="1256">
        <v>1</v>
      </c>
      <c r="G8376" s="1246">
        <v>1</v>
      </c>
    </row>
    <row r="8377" spans="1:7" hidden="1">
      <c r="A8377" s="1119" t="s">
        <v>976</v>
      </c>
      <c r="B8377" s="1118" t="s">
        <v>3736</v>
      </c>
      <c r="C8377" s="1117" t="s">
        <v>979</v>
      </c>
      <c r="D8377" s="1116" t="s">
        <v>980</v>
      </c>
      <c r="E8377" s="1356">
        <v>1</v>
      </c>
      <c r="F8377" s="1256">
        <v>1</v>
      </c>
      <c r="G8377" s="1246">
        <v>1</v>
      </c>
    </row>
    <row r="8378" spans="1:7" hidden="1">
      <c r="A8378" s="1119" t="s">
        <v>976</v>
      </c>
      <c r="B8378" s="1118" t="s">
        <v>3736</v>
      </c>
      <c r="C8378" s="1117" t="s">
        <v>2365</v>
      </c>
      <c r="D8378" s="1116" t="s">
        <v>3263</v>
      </c>
      <c r="E8378" s="1356">
        <v>1</v>
      </c>
      <c r="F8378" s="1256">
        <v>1</v>
      </c>
      <c r="G8378" s="1246">
        <v>1</v>
      </c>
    </row>
    <row r="8379" spans="1:7" hidden="1">
      <c r="A8379" s="1119" t="s">
        <v>976</v>
      </c>
      <c r="B8379" s="1118" t="s">
        <v>3736</v>
      </c>
      <c r="C8379" s="1117" t="s">
        <v>499</v>
      </c>
      <c r="D8379" s="1116" t="s">
        <v>3764</v>
      </c>
      <c r="E8379" s="1356">
        <v>2</v>
      </c>
      <c r="F8379" s="1256">
        <v>1</v>
      </c>
      <c r="G8379" s="1246">
        <v>2</v>
      </c>
    </row>
    <row r="8380" spans="1:7" hidden="1">
      <c r="A8380" s="1119" t="s">
        <v>976</v>
      </c>
      <c r="B8380" s="1118" t="s">
        <v>3736</v>
      </c>
      <c r="C8380" s="1117" t="s">
        <v>2212</v>
      </c>
      <c r="D8380" s="1116" t="s">
        <v>2213</v>
      </c>
      <c r="E8380" s="1356">
        <v>1</v>
      </c>
      <c r="F8380" s="1256">
        <v>1</v>
      </c>
      <c r="G8380" s="1246">
        <v>1</v>
      </c>
    </row>
    <row r="8381" spans="1:7" hidden="1">
      <c r="A8381" s="1119" t="s">
        <v>976</v>
      </c>
      <c r="B8381" s="1118" t="s">
        <v>3736</v>
      </c>
      <c r="C8381" s="1117" t="s">
        <v>628</v>
      </c>
      <c r="D8381" s="1116" t="s">
        <v>461</v>
      </c>
      <c r="E8381" s="1356">
        <v>1</v>
      </c>
      <c r="F8381" s="1256">
        <v>1</v>
      </c>
      <c r="G8381" s="1246">
        <v>1</v>
      </c>
    </row>
    <row r="8382" spans="1:7" hidden="1">
      <c r="A8382" s="1119" t="s">
        <v>976</v>
      </c>
      <c r="B8382" s="1118" t="s">
        <v>3736</v>
      </c>
      <c r="C8382" s="1117" t="s">
        <v>1747</v>
      </c>
      <c r="D8382" s="1116" t="s">
        <v>5005</v>
      </c>
      <c r="E8382" s="1356">
        <v>1</v>
      </c>
      <c r="F8382" s="1256">
        <v>1</v>
      </c>
      <c r="G8382" s="1246">
        <v>1</v>
      </c>
    </row>
    <row r="8383" spans="1:7" hidden="1">
      <c r="A8383" s="1119" t="s">
        <v>976</v>
      </c>
      <c r="B8383" s="1118" t="s">
        <v>3736</v>
      </c>
      <c r="C8383" s="1117" t="s">
        <v>3276</v>
      </c>
      <c r="D8383" s="1116" t="s">
        <v>981</v>
      </c>
      <c r="E8383" s="1356">
        <v>1</v>
      </c>
      <c r="F8383" s="1256">
        <v>1</v>
      </c>
      <c r="G8383" s="1246">
        <v>1</v>
      </c>
    </row>
    <row r="8384" spans="1:7" hidden="1">
      <c r="A8384" s="1119" t="s">
        <v>976</v>
      </c>
      <c r="B8384" s="1118" t="s">
        <v>3736</v>
      </c>
      <c r="C8384" s="1117" t="s">
        <v>1986</v>
      </c>
      <c r="D8384" s="1116" t="s">
        <v>4064</v>
      </c>
      <c r="E8384" s="1356">
        <v>2</v>
      </c>
      <c r="F8384" s="1256">
        <v>1</v>
      </c>
      <c r="G8384" s="1246">
        <v>2</v>
      </c>
    </row>
    <row r="8385" spans="1:7" hidden="1">
      <c r="A8385" s="1119" t="s">
        <v>976</v>
      </c>
      <c r="B8385" s="1118" t="s">
        <v>3736</v>
      </c>
      <c r="C8385" s="1117" t="s">
        <v>1806</v>
      </c>
      <c r="D8385" s="1116" t="s">
        <v>1807</v>
      </c>
      <c r="E8385" s="1356">
        <v>8</v>
      </c>
      <c r="F8385" s="1256">
        <v>1</v>
      </c>
      <c r="G8385" s="1246">
        <v>8</v>
      </c>
    </row>
    <row r="8386" spans="1:7" hidden="1">
      <c r="A8386" s="1119" t="s">
        <v>976</v>
      </c>
      <c r="B8386" s="1118" t="s">
        <v>3736</v>
      </c>
      <c r="C8386" s="1117" t="s">
        <v>142</v>
      </c>
      <c r="D8386" s="1116" t="s">
        <v>143</v>
      </c>
      <c r="E8386" s="1356">
        <v>4</v>
      </c>
      <c r="F8386" s="1256">
        <v>1</v>
      </c>
      <c r="G8386" s="1246">
        <v>4</v>
      </c>
    </row>
    <row r="8387" spans="1:7" hidden="1">
      <c r="A8387" s="1119" t="s">
        <v>976</v>
      </c>
      <c r="B8387" s="1118" t="s">
        <v>3736</v>
      </c>
      <c r="C8387" s="1117" t="s">
        <v>2813</v>
      </c>
      <c r="D8387" s="1116" t="s">
        <v>4243</v>
      </c>
      <c r="E8387" s="1356">
        <v>4</v>
      </c>
      <c r="F8387" s="1256">
        <v>1</v>
      </c>
      <c r="G8387" s="1246">
        <v>4</v>
      </c>
    </row>
    <row r="8388" spans="1:7" hidden="1">
      <c r="A8388" s="1119" t="s">
        <v>976</v>
      </c>
      <c r="B8388" s="1118" t="s">
        <v>3736</v>
      </c>
      <c r="C8388" s="1117" t="s">
        <v>2814</v>
      </c>
      <c r="D8388" s="1116" t="s">
        <v>4245</v>
      </c>
      <c r="E8388" s="1356">
        <v>4</v>
      </c>
      <c r="F8388" s="1256">
        <v>1</v>
      </c>
      <c r="G8388" s="1246">
        <v>4</v>
      </c>
    </row>
    <row r="8389" spans="1:7" hidden="1">
      <c r="A8389" s="1119" t="s">
        <v>976</v>
      </c>
      <c r="B8389" s="1118" t="s">
        <v>3736</v>
      </c>
      <c r="C8389" s="1117" t="s">
        <v>2815</v>
      </c>
      <c r="D8389" s="1116" t="s">
        <v>4878</v>
      </c>
      <c r="E8389" s="1356">
        <v>4</v>
      </c>
      <c r="F8389" s="1256">
        <v>1</v>
      </c>
      <c r="G8389" s="1246">
        <v>4</v>
      </c>
    </row>
    <row r="8390" spans="1:7" hidden="1">
      <c r="A8390" s="1119" t="s">
        <v>976</v>
      </c>
      <c r="B8390" s="1118" t="s">
        <v>3736</v>
      </c>
      <c r="C8390" s="1117" t="s">
        <v>2816</v>
      </c>
      <c r="D8390" s="1116" t="s">
        <v>4879</v>
      </c>
      <c r="E8390" s="1356">
        <v>4</v>
      </c>
      <c r="F8390" s="1256">
        <v>1</v>
      </c>
      <c r="G8390" s="1246">
        <v>4</v>
      </c>
    </row>
    <row r="8391" spans="1:7" hidden="1">
      <c r="A8391" s="1119" t="s">
        <v>976</v>
      </c>
      <c r="B8391" s="1118" t="s">
        <v>3736</v>
      </c>
      <c r="C8391" s="1117" t="s">
        <v>2817</v>
      </c>
      <c r="D8391" s="1116" t="s">
        <v>4242</v>
      </c>
      <c r="E8391" s="1356">
        <v>4</v>
      </c>
      <c r="F8391" s="1256">
        <v>1</v>
      </c>
      <c r="G8391" s="1246">
        <v>4</v>
      </c>
    </row>
    <row r="8392" spans="1:7" hidden="1">
      <c r="A8392" s="1119" t="s">
        <v>976</v>
      </c>
      <c r="B8392" s="1118" t="s">
        <v>3736</v>
      </c>
      <c r="C8392" s="1117" t="s">
        <v>2818</v>
      </c>
      <c r="D8392" s="1116" t="s">
        <v>4244</v>
      </c>
      <c r="E8392" s="1359">
        <v>4</v>
      </c>
      <c r="F8392" s="1256">
        <v>1</v>
      </c>
      <c r="G8392" s="1246">
        <v>4</v>
      </c>
    </row>
    <row r="8393" spans="1:7" hidden="1">
      <c r="A8393" s="1119" t="s">
        <v>976</v>
      </c>
      <c r="B8393" s="1118" t="s">
        <v>3736</v>
      </c>
      <c r="C8393" s="1117" t="s">
        <v>2819</v>
      </c>
      <c r="D8393" s="1116" t="s">
        <v>4877</v>
      </c>
      <c r="E8393" s="1359">
        <v>4</v>
      </c>
      <c r="F8393" s="1256">
        <v>1</v>
      </c>
      <c r="G8393" s="1246">
        <v>4</v>
      </c>
    </row>
    <row r="8394" spans="1:7" hidden="1">
      <c r="A8394" s="1119" t="s">
        <v>976</v>
      </c>
      <c r="B8394" s="1118" t="s">
        <v>3736</v>
      </c>
      <c r="C8394" s="1117" t="s">
        <v>1987</v>
      </c>
      <c r="D8394" s="1116" t="s">
        <v>1294</v>
      </c>
      <c r="E8394" s="1358">
        <v>1</v>
      </c>
      <c r="F8394" s="1256">
        <v>1</v>
      </c>
      <c r="G8394" s="1246">
        <v>1</v>
      </c>
    </row>
    <row r="8395" spans="1:7" hidden="1">
      <c r="A8395" s="1119" t="s">
        <v>976</v>
      </c>
      <c r="B8395" s="1118" t="s">
        <v>3736</v>
      </c>
      <c r="C8395" s="1117" t="s">
        <v>1746</v>
      </c>
      <c r="D8395" s="1116" t="s">
        <v>2245</v>
      </c>
      <c r="E8395" s="1356">
        <v>1</v>
      </c>
      <c r="F8395" s="1256">
        <v>1</v>
      </c>
      <c r="G8395" s="1246">
        <v>1</v>
      </c>
    </row>
    <row r="8396" spans="1:7" hidden="1">
      <c r="A8396" s="1119" t="s">
        <v>976</v>
      </c>
      <c r="B8396" s="1118" t="s">
        <v>3736</v>
      </c>
      <c r="C8396" s="1117" t="s">
        <v>2700</v>
      </c>
      <c r="D8396" s="1116" t="s">
        <v>3763</v>
      </c>
      <c r="E8396" s="1356">
        <v>1</v>
      </c>
      <c r="F8396" s="1256">
        <v>1</v>
      </c>
      <c r="G8396" s="1246">
        <v>1</v>
      </c>
    </row>
    <row r="8397" spans="1:7" hidden="1">
      <c r="A8397" s="1119" t="s">
        <v>976</v>
      </c>
      <c r="B8397" s="1118" t="s">
        <v>3736</v>
      </c>
      <c r="C8397" s="1117" t="s">
        <v>2205</v>
      </c>
      <c r="D8397" s="1116" t="s">
        <v>457</v>
      </c>
      <c r="E8397" s="1359">
        <v>1</v>
      </c>
      <c r="F8397" s="1256">
        <v>1</v>
      </c>
      <c r="G8397" s="1246">
        <v>1</v>
      </c>
    </row>
    <row r="8398" spans="1:7" hidden="1">
      <c r="A8398" s="1119" t="s">
        <v>976</v>
      </c>
      <c r="B8398" s="1118" t="s">
        <v>3736</v>
      </c>
      <c r="C8398" s="1117" t="s">
        <v>2497</v>
      </c>
      <c r="D8398" s="1116" t="s">
        <v>3784</v>
      </c>
      <c r="E8398" s="1359">
        <v>3</v>
      </c>
      <c r="F8398" s="1256">
        <v>1</v>
      </c>
      <c r="G8398" s="1246">
        <v>3</v>
      </c>
    </row>
    <row r="8399" spans="1:7" hidden="1">
      <c r="A8399" s="1119" t="s">
        <v>976</v>
      </c>
      <c r="B8399" s="1118" t="s">
        <v>3736</v>
      </c>
      <c r="C8399" s="1117" t="s">
        <v>4432</v>
      </c>
      <c r="D8399" s="1116" t="s">
        <v>1792</v>
      </c>
      <c r="E8399" s="1359">
        <v>8.0000000000000004E-4</v>
      </c>
      <c r="F8399" s="1256">
        <v>1</v>
      </c>
      <c r="G8399" s="1246">
        <v>8.0000000000000004E-4</v>
      </c>
    </row>
    <row r="8400" spans="1:7" hidden="1">
      <c r="A8400" s="1119" t="s">
        <v>976</v>
      </c>
      <c r="B8400" s="1118" t="s">
        <v>3736</v>
      </c>
      <c r="C8400" s="1117" t="s">
        <v>5417</v>
      </c>
      <c r="D8400" s="1116" t="s">
        <v>3885</v>
      </c>
      <c r="E8400" s="1359">
        <v>2.5000000000000001E-3</v>
      </c>
      <c r="F8400" s="1256">
        <v>1</v>
      </c>
      <c r="G8400" s="1246">
        <v>2.5000000000000001E-3</v>
      </c>
    </row>
    <row r="8401" spans="1:7" hidden="1">
      <c r="A8401" s="1119" t="s">
        <v>976</v>
      </c>
      <c r="B8401" s="1118" t="s">
        <v>3736</v>
      </c>
      <c r="C8401" s="1117" t="s">
        <v>5419</v>
      </c>
      <c r="D8401" s="1116" t="s">
        <v>3704</v>
      </c>
      <c r="E8401" s="1359">
        <v>0.01</v>
      </c>
      <c r="F8401" s="1256">
        <v>1</v>
      </c>
      <c r="G8401" s="1246">
        <v>0.01</v>
      </c>
    </row>
    <row r="8402" spans="1:7" hidden="1">
      <c r="A8402" s="1119" t="s">
        <v>976</v>
      </c>
      <c r="B8402" s="1118" t="s">
        <v>3736</v>
      </c>
      <c r="C8402" s="1117" t="s">
        <v>869</v>
      </c>
      <c r="D8402" s="1116" t="s">
        <v>1793</v>
      </c>
      <c r="E8402" s="1359">
        <v>6.9999999999999999E-4</v>
      </c>
      <c r="F8402" s="1256">
        <v>1</v>
      </c>
      <c r="G8402" s="1246">
        <v>6.9999999999999999E-4</v>
      </c>
    </row>
    <row r="8403" spans="1:7" hidden="1">
      <c r="A8403" s="1119" t="s">
        <v>976</v>
      </c>
      <c r="B8403" s="1118" t="s">
        <v>3736</v>
      </c>
      <c r="C8403" s="1117" t="s">
        <v>1342</v>
      </c>
      <c r="D8403" s="1116" t="s">
        <v>1540</v>
      </c>
      <c r="E8403" s="1359">
        <v>4.0000000000000001E-3</v>
      </c>
      <c r="F8403" s="1256">
        <v>1</v>
      </c>
      <c r="G8403" s="1246">
        <v>4.0000000000000001E-3</v>
      </c>
    </row>
    <row r="8404" spans="1:7" hidden="1">
      <c r="A8404" s="1119" t="s">
        <v>976</v>
      </c>
      <c r="B8404" s="1118" t="s">
        <v>3736</v>
      </c>
      <c r="C8404" s="1117" t="s">
        <v>870</v>
      </c>
      <c r="D8404" s="1116" t="s">
        <v>871</v>
      </c>
      <c r="E8404" s="1356">
        <v>1E-3</v>
      </c>
      <c r="F8404" s="1256">
        <v>1</v>
      </c>
      <c r="G8404" s="1246">
        <v>1E-3</v>
      </c>
    </row>
    <row r="8405" spans="1:7" ht="13.5" customHeight="1">
      <c r="A8405" s="1119" t="s">
        <v>976</v>
      </c>
      <c r="B8405" s="1118" t="s">
        <v>3736</v>
      </c>
      <c r="C8405" s="1117" t="s">
        <v>727</v>
      </c>
      <c r="D8405" s="1116" t="s">
        <v>377</v>
      </c>
      <c r="E8405" s="1356">
        <v>0.52900000000000003</v>
      </c>
      <c r="F8405" s="1256">
        <v>1</v>
      </c>
      <c r="G8405" s="1246">
        <v>0.52900000000000003</v>
      </c>
    </row>
    <row r="8406" spans="1:7" ht="13.5" customHeight="1">
      <c r="A8406" s="1119" t="s">
        <v>976</v>
      </c>
      <c r="B8406" s="1118" t="s">
        <v>3736</v>
      </c>
      <c r="C8406" s="1117" t="s">
        <v>2555</v>
      </c>
      <c r="D8406" s="1116" t="s">
        <v>4814</v>
      </c>
      <c r="E8406" s="1356">
        <v>0.73399999999999999</v>
      </c>
      <c r="F8406" s="1256">
        <v>1</v>
      </c>
      <c r="G8406" s="1246">
        <v>0.73399999999999999</v>
      </c>
    </row>
    <row r="8407" spans="1:7" ht="13.5" customHeight="1">
      <c r="A8407" s="1119" t="s">
        <v>976</v>
      </c>
      <c r="B8407" s="1118" t="s">
        <v>3736</v>
      </c>
      <c r="C8407" s="1117" t="s">
        <v>292</v>
      </c>
      <c r="D8407" s="1116" t="s">
        <v>378</v>
      </c>
      <c r="E8407" s="1356">
        <v>0.75700000000000001</v>
      </c>
      <c r="F8407" s="1256">
        <v>1</v>
      </c>
      <c r="G8407" s="1246">
        <v>0.75700000000000001</v>
      </c>
    </row>
    <row r="8408" spans="1:7" ht="14.15" customHeight="1">
      <c r="A8408" s="1119" t="s">
        <v>976</v>
      </c>
      <c r="B8408" s="1118" t="s">
        <v>3736</v>
      </c>
      <c r="C8408" s="1117" t="s">
        <v>6660</v>
      </c>
      <c r="D8408" s="1116" t="s">
        <v>6661</v>
      </c>
      <c r="E8408" s="1356">
        <v>1.1000000000000001E-3</v>
      </c>
      <c r="F8408" s="1256">
        <v>1</v>
      </c>
      <c r="G8408" s="1246">
        <v>1.1000000000000001E-3</v>
      </c>
    </row>
    <row r="8409" spans="1:7" ht="14.15" customHeight="1">
      <c r="A8409" s="1119" t="s">
        <v>3219</v>
      </c>
      <c r="B8409" s="1118" t="s">
        <v>3147</v>
      </c>
      <c r="C8409" s="1117" t="s">
        <v>42</v>
      </c>
      <c r="D8409" s="1116" t="s">
        <v>5125</v>
      </c>
      <c r="E8409" s="1356">
        <v>1</v>
      </c>
      <c r="F8409" s="1256">
        <v>1</v>
      </c>
      <c r="G8409" s="1246">
        <v>1</v>
      </c>
    </row>
    <row r="8410" spans="1:7" ht="14.15" customHeight="1">
      <c r="A8410" s="1119" t="s">
        <v>3219</v>
      </c>
      <c r="B8410" s="1118" t="s">
        <v>3147</v>
      </c>
      <c r="C8410" s="1117" t="s">
        <v>40</v>
      </c>
      <c r="D8410" s="1116" t="s">
        <v>5324</v>
      </c>
      <c r="E8410" s="1356">
        <v>1</v>
      </c>
      <c r="F8410" s="1256">
        <v>1</v>
      </c>
      <c r="G8410" s="1246">
        <v>1</v>
      </c>
    </row>
    <row r="8411" spans="1:7" ht="14.15" customHeight="1">
      <c r="A8411" s="1119" t="s">
        <v>3219</v>
      </c>
      <c r="B8411" s="1118" t="s">
        <v>3147</v>
      </c>
      <c r="C8411" s="1117" t="s">
        <v>4576</v>
      </c>
      <c r="D8411" s="1116" t="s">
        <v>3735</v>
      </c>
      <c r="E8411" s="1356">
        <v>1</v>
      </c>
      <c r="F8411" s="1256">
        <v>1</v>
      </c>
      <c r="G8411" s="1246">
        <v>1</v>
      </c>
    </row>
    <row r="8412" spans="1:7" ht="14.15" customHeight="1">
      <c r="A8412" s="1119" t="s">
        <v>3219</v>
      </c>
      <c r="B8412" s="1118" t="s">
        <v>3147</v>
      </c>
      <c r="C8412" s="1117" t="s">
        <v>595</v>
      </c>
      <c r="D8412" s="1116" t="s">
        <v>1537</v>
      </c>
      <c r="E8412" s="1356">
        <v>1</v>
      </c>
      <c r="F8412" s="1256">
        <v>1</v>
      </c>
      <c r="G8412" s="1246">
        <v>1</v>
      </c>
    </row>
    <row r="8413" spans="1:7" ht="14.15" customHeight="1">
      <c r="A8413" s="1119" t="s">
        <v>3219</v>
      </c>
      <c r="B8413" s="1118" t="s">
        <v>3147</v>
      </c>
      <c r="C8413" s="1117" t="s">
        <v>2779</v>
      </c>
      <c r="D8413" s="1116" t="s">
        <v>978</v>
      </c>
      <c r="E8413" s="1356">
        <v>1</v>
      </c>
      <c r="F8413" s="1256">
        <v>1</v>
      </c>
      <c r="G8413" s="1246">
        <v>1</v>
      </c>
    </row>
    <row r="8414" spans="1:7" ht="14.15" customHeight="1">
      <c r="A8414" s="1119" t="s">
        <v>3219</v>
      </c>
      <c r="B8414" s="1118" t="s">
        <v>3147</v>
      </c>
      <c r="C8414" s="1117" t="s">
        <v>3195</v>
      </c>
      <c r="D8414" s="1116" t="s">
        <v>3687</v>
      </c>
      <c r="E8414" s="1356">
        <v>1</v>
      </c>
      <c r="F8414" s="1256">
        <v>1</v>
      </c>
      <c r="G8414" s="1246">
        <v>1</v>
      </c>
    </row>
    <row r="8415" spans="1:7" ht="14.15" customHeight="1">
      <c r="A8415" s="1119" t="s">
        <v>3219</v>
      </c>
      <c r="B8415" s="1118" t="s">
        <v>3147</v>
      </c>
      <c r="C8415" s="1117" t="s">
        <v>2704</v>
      </c>
      <c r="D8415" s="1116" t="s">
        <v>3264</v>
      </c>
      <c r="E8415" s="1356">
        <v>1</v>
      </c>
      <c r="F8415" s="1256">
        <v>1</v>
      </c>
      <c r="G8415" s="1246">
        <v>1</v>
      </c>
    </row>
    <row r="8416" spans="1:7" ht="14.15" customHeight="1">
      <c r="A8416" s="1119" t="s">
        <v>3219</v>
      </c>
      <c r="B8416" s="1118" t="s">
        <v>3147</v>
      </c>
      <c r="C8416" s="1117" t="s">
        <v>599</v>
      </c>
      <c r="D8416" s="1116" t="s">
        <v>1539</v>
      </c>
      <c r="E8416" s="1356">
        <v>1</v>
      </c>
      <c r="F8416" s="1256">
        <v>1</v>
      </c>
      <c r="G8416" s="1246">
        <v>1</v>
      </c>
    </row>
    <row r="8417" spans="1:7" ht="14.15" customHeight="1">
      <c r="A8417" s="1119" t="s">
        <v>3219</v>
      </c>
      <c r="B8417" s="1118" t="s">
        <v>3147</v>
      </c>
      <c r="C8417" s="1117" t="s">
        <v>979</v>
      </c>
      <c r="D8417" s="1116" t="s">
        <v>980</v>
      </c>
      <c r="E8417" s="1356">
        <v>1</v>
      </c>
      <c r="F8417" s="1256">
        <v>1</v>
      </c>
      <c r="G8417" s="1246">
        <v>1</v>
      </c>
    </row>
    <row r="8418" spans="1:7" ht="14.15" customHeight="1">
      <c r="A8418" s="1119" t="s">
        <v>3219</v>
      </c>
      <c r="B8418" s="1118" t="s">
        <v>3147</v>
      </c>
      <c r="C8418" s="1117" t="s">
        <v>2365</v>
      </c>
      <c r="D8418" s="1116" t="s">
        <v>3263</v>
      </c>
      <c r="E8418" s="1356">
        <v>1</v>
      </c>
      <c r="F8418" s="1256">
        <v>1</v>
      </c>
      <c r="G8418" s="1246">
        <v>1</v>
      </c>
    </row>
    <row r="8419" spans="1:7" ht="14.15" customHeight="1">
      <c r="A8419" s="1119" t="s">
        <v>3219</v>
      </c>
      <c r="B8419" s="1118" t="s">
        <v>3147</v>
      </c>
      <c r="C8419" s="1117" t="s">
        <v>499</v>
      </c>
      <c r="D8419" s="1116" t="s">
        <v>3764</v>
      </c>
      <c r="E8419" s="1356">
        <v>2</v>
      </c>
      <c r="F8419" s="1256">
        <v>1</v>
      </c>
      <c r="G8419" s="1246">
        <v>2</v>
      </c>
    </row>
    <row r="8420" spans="1:7" ht="14.15" customHeight="1">
      <c r="A8420" s="1119" t="s">
        <v>3219</v>
      </c>
      <c r="B8420" s="1118" t="s">
        <v>3147</v>
      </c>
      <c r="C8420" s="1117" t="s">
        <v>2212</v>
      </c>
      <c r="D8420" s="1116" t="s">
        <v>2213</v>
      </c>
      <c r="E8420" s="1359">
        <v>1</v>
      </c>
      <c r="F8420" s="1256">
        <v>1</v>
      </c>
      <c r="G8420" s="1246">
        <v>1</v>
      </c>
    </row>
    <row r="8421" spans="1:7" ht="14.15" customHeight="1">
      <c r="A8421" s="1119" t="s">
        <v>3219</v>
      </c>
      <c r="B8421" s="1118" t="s">
        <v>3147</v>
      </c>
      <c r="C8421" s="1117" t="s">
        <v>628</v>
      </c>
      <c r="D8421" s="1116" t="s">
        <v>461</v>
      </c>
      <c r="E8421" s="1359">
        <v>1</v>
      </c>
      <c r="F8421" s="1256">
        <v>1</v>
      </c>
      <c r="G8421" s="1246">
        <v>1</v>
      </c>
    </row>
    <row r="8422" spans="1:7" ht="14.15" customHeight="1">
      <c r="A8422" s="1119" t="s">
        <v>3219</v>
      </c>
      <c r="B8422" s="1118" t="s">
        <v>3147</v>
      </c>
      <c r="C8422" s="1117" t="s">
        <v>1747</v>
      </c>
      <c r="D8422" s="1116" t="s">
        <v>5005</v>
      </c>
      <c r="E8422" s="1358">
        <v>1</v>
      </c>
      <c r="F8422" s="1256">
        <v>1</v>
      </c>
      <c r="G8422" s="1246">
        <v>1</v>
      </c>
    </row>
    <row r="8423" spans="1:7" ht="14.15" customHeight="1">
      <c r="A8423" s="1119" t="s">
        <v>3219</v>
      </c>
      <c r="B8423" s="1118" t="s">
        <v>3147</v>
      </c>
      <c r="C8423" s="1117" t="s">
        <v>3276</v>
      </c>
      <c r="D8423" s="1116" t="s">
        <v>981</v>
      </c>
      <c r="E8423" s="1356">
        <v>1</v>
      </c>
      <c r="F8423" s="1256">
        <v>1</v>
      </c>
      <c r="G8423" s="1246">
        <v>1</v>
      </c>
    </row>
    <row r="8424" spans="1:7" ht="14.15" customHeight="1">
      <c r="A8424" s="1119" t="s">
        <v>3219</v>
      </c>
      <c r="B8424" s="1118" t="s">
        <v>3147</v>
      </c>
      <c r="C8424" s="1117" t="s">
        <v>1986</v>
      </c>
      <c r="D8424" s="1116" t="s">
        <v>4064</v>
      </c>
      <c r="E8424" s="1356">
        <v>2</v>
      </c>
      <c r="F8424" s="1256">
        <v>1</v>
      </c>
      <c r="G8424" s="1246">
        <v>2</v>
      </c>
    </row>
    <row r="8425" spans="1:7" ht="14.15" customHeight="1">
      <c r="A8425" s="1119" t="s">
        <v>3219</v>
      </c>
      <c r="B8425" s="1118" t="s">
        <v>3147</v>
      </c>
      <c r="C8425" s="1117" t="s">
        <v>1806</v>
      </c>
      <c r="D8425" s="1116" t="s">
        <v>1807</v>
      </c>
      <c r="E8425" s="1359">
        <v>8</v>
      </c>
      <c r="F8425" s="1256">
        <v>1</v>
      </c>
      <c r="G8425" s="1246">
        <v>8</v>
      </c>
    </row>
    <row r="8426" spans="1:7" ht="14.15" customHeight="1">
      <c r="A8426" s="1119" t="s">
        <v>3219</v>
      </c>
      <c r="B8426" s="1118" t="s">
        <v>3147</v>
      </c>
      <c r="C8426" s="1117" t="s">
        <v>142</v>
      </c>
      <c r="D8426" s="1116" t="s">
        <v>143</v>
      </c>
      <c r="E8426" s="1359">
        <v>4</v>
      </c>
      <c r="F8426" s="1256">
        <v>1</v>
      </c>
      <c r="G8426" s="1246">
        <v>4</v>
      </c>
    </row>
    <row r="8427" spans="1:7" ht="14.15" customHeight="1">
      <c r="A8427" s="1119" t="s">
        <v>3219</v>
      </c>
      <c r="B8427" s="1118" t="s">
        <v>3147</v>
      </c>
      <c r="C8427" s="1117" t="s">
        <v>2813</v>
      </c>
      <c r="D8427" s="1116" t="s">
        <v>4243</v>
      </c>
      <c r="E8427" s="1359">
        <v>4</v>
      </c>
      <c r="F8427" s="1256">
        <v>1</v>
      </c>
      <c r="G8427" s="1246">
        <v>4</v>
      </c>
    </row>
    <row r="8428" spans="1:7" ht="14.15" customHeight="1">
      <c r="A8428" s="1119" t="s">
        <v>3219</v>
      </c>
      <c r="B8428" s="1118" t="s">
        <v>3147</v>
      </c>
      <c r="C8428" s="1117" t="s">
        <v>2814</v>
      </c>
      <c r="D8428" s="1116" t="s">
        <v>4245</v>
      </c>
      <c r="E8428" s="1359">
        <v>4</v>
      </c>
      <c r="F8428" s="1256">
        <v>1</v>
      </c>
      <c r="G8428" s="1246">
        <v>4</v>
      </c>
    </row>
    <row r="8429" spans="1:7" ht="14.15" customHeight="1">
      <c r="A8429" s="1119" t="s">
        <v>3219</v>
      </c>
      <c r="B8429" s="1118" t="s">
        <v>3147</v>
      </c>
      <c r="C8429" s="1117" t="s">
        <v>2815</v>
      </c>
      <c r="D8429" s="1116" t="s">
        <v>4878</v>
      </c>
      <c r="E8429" s="1359">
        <v>4</v>
      </c>
      <c r="F8429" s="1256">
        <v>1</v>
      </c>
      <c r="G8429" s="1246">
        <v>4</v>
      </c>
    </row>
    <row r="8430" spans="1:7" ht="14.15" customHeight="1">
      <c r="A8430" s="1119" t="s">
        <v>3219</v>
      </c>
      <c r="B8430" s="1118" t="s">
        <v>3147</v>
      </c>
      <c r="C8430" s="1117" t="s">
        <v>2816</v>
      </c>
      <c r="D8430" s="1116" t="s">
        <v>4879</v>
      </c>
      <c r="E8430" s="1359">
        <v>4</v>
      </c>
      <c r="F8430" s="1256">
        <v>1</v>
      </c>
      <c r="G8430" s="1246">
        <v>4</v>
      </c>
    </row>
    <row r="8431" spans="1:7" ht="14.15" customHeight="1">
      <c r="A8431" s="1119" t="s">
        <v>3219</v>
      </c>
      <c r="B8431" s="1118" t="s">
        <v>3147</v>
      </c>
      <c r="C8431" s="1117" t="s">
        <v>2817</v>
      </c>
      <c r="D8431" s="1116" t="s">
        <v>4242</v>
      </c>
      <c r="E8431" s="1359">
        <v>4</v>
      </c>
      <c r="F8431" s="1256">
        <v>1</v>
      </c>
      <c r="G8431" s="1246">
        <v>4</v>
      </c>
    </row>
    <row r="8432" spans="1:7" ht="14.15" customHeight="1">
      <c r="A8432" s="1119" t="s">
        <v>3219</v>
      </c>
      <c r="B8432" s="1118" t="s">
        <v>3147</v>
      </c>
      <c r="C8432" s="1117" t="s">
        <v>2818</v>
      </c>
      <c r="D8432" s="1116" t="s">
        <v>4244</v>
      </c>
      <c r="E8432" s="1359">
        <v>4</v>
      </c>
      <c r="F8432" s="1256">
        <v>1</v>
      </c>
      <c r="G8432" s="1246">
        <v>4</v>
      </c>
    </row>
    <row r="8433" spans="1:7" ht="14.15" customHeight="1">
      <c r="A8433" s="1119" t="s">
        <v>3219</v>
      </c>
      <c r="B8433" s="1118" t="s">
        <v>3147</v>
      </c>
      <c r="C8433" s="1117" t="s">
        <v>2819</v>
      </c>
      <c r="D8433" s="1116" t="s">
        <v>4877</v>
      </c>
      <c r="E8433" s="1359">
        <v>4</v>
      </c>
      <c r="F8433" s="1256">
        <v>1</v>
      </c>
      <c r="G8433" s="1246">
        <v>4</v>
      </c>
    </row>
    <row r="8434" spans="1:7" ht="14.15" customHeight="1">
      <c r="A8434" s="1119" t="s">
        <v>3219</v>
      </c>
      <c r="B8434" s="1118" t="s">
        <v>3147</v>
      </c>
      <c r="C8434" s="1117" t="s">
        <v>1987</v>
      </c>
      <c r="D8434" s="1116" t="s">
        <v>1294</v>
      </c>
      <c r="E8434" s="1356">
        <v>1</v>
      </c>
      <c r="F8434" s="1256">
        <v>1</v>
      </c>
      <c r="G8434" s="1246">
        <v>1</v>
      </c>
    </row>
    <row r="8435" spans="1:7" ht="14.15" customHeight="1">
      <c r="A8435" s="1119" t="s">
        <v>3219</v>
      </c>
      <c r="B8435" s="1118" t="s">
        <v>3147</v>
      </c>
      <c r="C8435" s="1117" t="s">
        <v>1746</v>
      </c>
      <c r="D8435" s="1116" t="s">
        <v>2245</v>
      </c>
      <c r="E8435" s="1356">
        <v>1</v>
      </c>
      <c r="F8435" s="1256">
        <v>1</v>
      </c>
      <c r="G8435" s="1246">
        <v>1</v>
      </c>
    </row>
    <row r="8436" spans="1:7" ht="14.15" customHeight="1">
      <c r="A8436" s="1119" t="s">
        <v>3219</v>
      </c>
      <c r="B8436" s="1118" t="s">
        <v>3147</v>
      </c>
      <c r="C8436" s="1117" t="s">
        <v>2700</v>
      </c>
      <c r="D8436" s="1116" t="s">
        <v>3763</v>
      </c>
      <c r="E8436" s="1356">
        <v>1</v>
      </c>
      <c r="F8436" s="1256">
        <v>1</v>
      </c>
      <c r="G8436" s="1246">
        <v>1</v>
      </c>
    </row>
    <row r="8437" spans="1:7" ht="14.15" customHeight="1">
      <c r="A8437" s="1119" t="s">
        <v>3219</v>
      </c>
      <c r="B8437" s="1118" t="s">
        <v>3147</v>
      </c>
      <c r="C8437" s="1117" t="s">
        <v>2205</v>
      </c>
      <c r="D8437" s="1116" t="s">
        <v>457</v>
      </c>
      <c r="E8437" s="1356">
        <v>1</v>
      </c>
      <c r="F8437" s="1256">
        <v>1</v>
      </c>
      <c r="G8437" s="1246">
        <v>1</v>
      </c>
    </row>
    <row r="8438" spans="1:7" ht="14.15" customHeight="1">
      <c r="A8438" s="1119" t="s">
        <v>3219</v>
      </c>
      <c r="B8438" s="1118" t="s">
        <v>3147</v>
      </c>
      <c r="C8438" s="1117" t="s">
        <v>2497</v>
      </c>
      <c r="D8438" s="1116" t="s">
        <v>3784</v>
      </c>
      <c r="E8438" s="1356">
        <v>3</v>
      </c>
      <c r="F8438" s="1256">
        <v>1</v>
      </c>
      <c r="G8438" s="1246">
        <v>3</v>
      </c>
    </row>
    <row r="8439" spans="1:7" ht="14.15" customHeight="1">
      <c r="A8439" s="1119" t="s">
        <v>3219</v>
      </c>
      <c r="B8439" s="1118" t="s">
        <v>3147</v>
      </c>
      <c r="C8439" s="1117" t="s">
        <v>4432</v>
      </c>
      <c r="D8439" s="1116" t="s">
        <v>1792</v>
      </c>
      <c r="E8439" s="1356">
        <v>8.0000000000000004E-4</v>
      </c>
      <c r="F8439" s="1256">
        <v>1</v>
      </c>
      <c r="G8439" s="1246">
        <v>8.0000000000000004E-4</v>
      </c>
    </row>
    <row r="8440" spans="1:7" ht="14.15" customHeight="1">
      <c r="A8440" s="1119" t="s">
        <v>3219</v>
      </c>
      <c r="B8440" s="1118" t="s">
        <v>3147</v>
      </c>
      <c r="C8440" s="1117" t="s">
        <v>5417</v>
      </c>
      <c r="D8440" s="1116" t="s">
        <v>3885</v>
      </c>
      <c r="E8440" s="1356">
        <v>2.5000000000000001E-3</v>
      </c>
      <c r="F8440" s="1256">
        <v>1</v>
      </c>
      <c r="G8440" s="1246">
        <v>2.5000000000000001E-3</v>
      </c>
    </row>
    <row r="8441" spans="1:7" ht="14.15" customHeight="1">
      <c r="A8441" s="1119" t="s">
        <v>3219</v>
      </c>
      <c r="B8441" s="1118" t="s">
        <v>3147</v>
      </c>
      <c r="C8441" s="1117" t="s">
        <v>5419</v>
      </c>
      <c r="D8441" s="1116" t="s">
        <v>3704</v>
      </c>
      <c r="E8441" s="1356">
        <v>0.01</v>
      </c>
      <c r="F8441" s="1256">
        <v>1</v>
      </c>
      <c r="G8441" s="1246">
        <v>0.01</v>
      </c>
    </row>
    <row r="8442" spans="1:7" ht="14.15" customHeight="1">
      <c r="A8442" s="1119" t="s">
        <v>3219</v>
      </c>
      <c r="B8442" s="1118" t="s">
        <v>3147</v>
      </c>
      <c r="C8442" s="1117" t="s">
        <v>869</v>
      </c>
      <c r="D8442" s="1116" t="s">
        <v>1793</v>
      </c>
      <c r="E8442" s="1356">
        <v>6.9999999999999999E-4</v>
      </c>
      <c r="F8442" s="1256">
        <v>1</v>
      </c>
      <c r="G8442" s="1246">
        <v>6.9999999999999999E-4</v>
      </c>
    </row>
    <row r="8443" spans="1:7" ht="14.15" customHeight="1">
      <c r="A8443" s="1119" t="s">
        <v>3219</v>
      </c>
      <c r="B8443" s="1118" t="s">
        <v>3147</v>
      </c>
      <c r="C8443" s="1117" t="s">
        <v>1342</v>
      </c>
      <c r="D8443" s="1116" t="s">
        <v>1540</v>
      </c>
      <c r="E8443" s="1356">
        <v>4.0000000000000001E-3</v>
      </c>
      <c r="F8443" s="1256">
        <v>1</v>
      </c>
      <c r="G8443" s="1246">
        <v>4.0000000000000001E-3</v>
      </c>
    </row>
    <row r="8444" spans="1:7" ht="14.15" customHeight="1">
      <c r="A8444" s="1119" t="s">
        <v>3219</v>
      </c>
      <c r="B8444" s="1118" t="s">
        <v>3147</v>
      </c>
      <c r="C8444" s="1117" t="s">
        <v>870</v>
      </c>
      <c r="D8444" s="1116" t="s">
        <v>871</v>
      </c>
      <c r="E8444" s="1356">
        <v>1E-3</v>
      </c>
      <c r="F8444" s="1256">
        <v>1</v>
      </c>
      <c r="G8444" s="1246">
        <v>1E-3</v>
      </c>
    </row>
    <row r="8445" spans="1:7" ht="14.15" customHeight="1">
      <c r="A8445" s="1119" t="s">
        <v>3219</v>
      </c>
      <c r="B8445" s="1118" t="s">
        <v>3147</v>
      </c>
      <c r="C8445" s="1117" t="s">
        <v>727</v>
      </c>
      <c r="D8445" s="1116" t="s">
        <v>377</v>
      </c>
      <c r="E8445" s="1356">
        <v>0.52900000000000003</v>
      </c>
      <c r="F8445" s="1256">
        <v>1</v>
      </c>
      <c r="G8445" s="1246">
        <v>0.52900000000000003</v>
      </c>
    </row>
    <row r="8446" spans="1:7" ht="14.15" customHeight="1">
      <c r="A8446" s="1119" t="s">
        <v>3219</v>
      </c>
      <c r="B8446" s="1118" t="s">
        <v>3147</v>
      </c>
      <c r="C8446" s="1117" t="s">
        <v>2555</v>
      </c>
      <c r="D8446" s="1116" t="s">
        <v>4814</v>
      </c>
      <c r="E8446" s="1356">
        <v>0.73399999999999999</v>
      </c>
      <c r="F8446" s="1256">
        <v>1</v>
      </c>
      <c r="G8446" s="1246">
        <v>0.73399999999999999</v>
      </c>
    </row>
    <row r="8447" spans="1:7" ht="14.15" customHeight="1">
      <c r="A8447" s="1119" t="s">
        <v>3219</v>
      </c>
      <c r="B8447" s="1118" t="s">
        <v>3147</v>
      </c>
      <c r="C8447" s="1117" t="s">
        <v>292</v>
      </c>
      <c r="D8447" s="1116" t="s">
        <v>378</v>
      </c>
      <c r="E8447" s="1356">
        <v>0.75700000000000001</v>
      </c>
      <c r="F8447" s="1256">
        <v>1</v>
      </c>
      <c r="G8447" s="1246">
        <v>0.75700000000000001</v>
      </c>
    </row>
    <row r="8448" spans="1:7" ht="14.15" customHeight="1">
      <c r="A8448" s="1119" t="s">
        <v>3219</v>
      </c>
      <c r="B8448" s="1118" t="s">
        <v>3147</v>
      </c>
      <c r="C8448" s="1117" t="s">
        <v>6660</v>
      </c>
      <c r="D8448" s="1116" t="s">
        <v>6661</v>
      </c>
      <c r="E8448" s="1356">
        <v>1.1000000000000001E-3</v>
      </c>
      <c r="F8448" s="1256">
        <v>1</v>
      </c>
      <c r="G8448" s="1246">
        <v>1.1000000000000001E-3</v>
      </c>
    </row>
    <row r="8449" spans="1:7" ht="14.15" customHeight="1">
      <c r="A8449" s="1119" t="s">
        <v>5300</v>
      </c>
      <c r="B8449" s="1118" t="s">
        <v>5301</v>
      </c>
      <c r="C8449" s="1117" t="s">
        <v>1828</v>
      </c>
      <c r="D8449" s="1116" t="s">
        <v>1552</v>
      </c>
      <c r="E8449" s="1356">
        <v>1</v>
      </c>
      <c r="F8449" s="1256">
        <v>1</v>
      </c>
      <c r="G8449" s="1246">
        <v>1</v>
      </c>
    </row>
    <row r="8450" spans="1:7" ht="14.15" customHeight="1">
      <c r="A8450" s="1119" t="s">
        <v>5300</v>
      </c>
      <c r="B8450" s="1118" t="s">
        <v>5301</v>
      </c>
      <c r="C8450" s="1117" t="s">
        <v>5057</v>
      </c>
      <c r="D8450" s="1116" t="s">
        <v>1949</v>
      </c>
      <c r="E8450" s="1356">
        <v>1</v>
      </c>
      <c r="F8450" s="1256">
        <v>1</v>
      </c>
      <c r="G8450" s="1246">
        <v>1</v>
      </c>
    </row>
    <row r="8451" spans="1:7" ht="14.15" customHeight="1">
      <c r="A8451" s="1119" t="s">
        <v>5300</v>
      </c>
      <c r="B8451" s="1118" t="s">
        <v>5301</v>
      </c>
      <c r="C8451" s="1117" t="s">
        <v>2612</v>
      </c>
      <c r="D8451" s="1116" t="s">
        <v>4700</v>
      </c>
      <c r="E8451" s="1356">
        <v>1</v>
      </c>
      <c r="F8451" s="1256">
        <v>1</v>
      </c>
      <c r="G8451" s="1246">
        <v>1</v>
      </c>
    </row>
    <row r="8452" spans="1:7" ht="14.15" customHeight="1">
      <c r="A8452" s="1119" t="s">
        <v>5300</v>
      </c>
      <c r="B8452" s="1118" t="s">
        <v>5301</v>
      </c>
      <c r="C8452" s="1117" t="s">
        <v>3419</v>
      </c>
      <c r="D8452" s="1116" t="s">
        <v>3079</v>
      </c>
      <c r="E8452" s="1356">
        <v>1</v>
      </c>
      <c r="F8452" s="1256">
        <v>1</v>
      </c>
      <c r="G8452" s="1246">
        <v>1</v>
      </c>
    </row>
    <row r="8453" spans="1:7" ht="14.15" customHeight="1">
      <c r="A8453" s="1119" t="s">
        <v>5300</v>
      </c>
      <c r="B8453" s="1118" t="s">
        <v>5301</v>
      </c>
      <c r="C8453" s="1117" t="s">
        <v>2380</v>
      </c>
      <c r="D8453" s="1116" t="s">
        <v>4696</v>
      </c>
      <c r="E8453" s="1358">
        <v>1</v>
      </c>
      <c r="F8453" s="1256">
        <v>1</v>
      </c>
      <c r="G8453" s="1246">
        <v>1</v>
      </c>
    </row>
    <row r="8454" spans="1:7" ht="14.15" customHeight="1">
      <c r="A8454" s="1119" t="s">
        <v>5300</v>
      </c>
      <c r="B8454" s="1118" t="s">
        <v>5301</v>
      </c>
      <c r="C8454" s="1117" t="s">
        <v>2079</v>
      </c>
      <c r="D8454" s="1116" t="s">
        <v>4011</v>
      </c>
      <c r="E8454" s="1356">
        <v>1</v>
      </c>
      <c r="F8454" s="1256">
        <v>1</v>
      </c>
      <c r="G8454" s="1246">
        <v>1</v>
      </c>
    </row>
    <row r="8455" spans="1:7" ht="14.15" customHeight="1">
      <c r="A8455" s="1119" t="s">
        <v>5300</v>
      </c>
      <c r="B8455" s="1118" t="s">
        <v>5301</v>
      </c>
      <c r="C8455" s="1117" t="s">
        <v>4429</v>
      </c>
      <c r="D8455" s="1116" t="s">
        <v>2848</v>
      </c>
      <c r="E8455" s="1356">
        <v>2</v>
      </c>
      <c r="F8455" s="1256">
        <v>1</v>
      </c>
      <c r="G8455" s="1246">
        <v>2</v>
      </c>
    </row>
    <row r="8456" spans="1:7" ht="14.15" customHeight="1">
      <c r="A8456" s="1119" t="s">
        <v>5300</v>
      </c>
      <c r="B8456" s="1118" t="s">
        <v>5301</v>
      </c>
      <c r="C8456" s="1117" t="s">
        <v>2613</v>
      </c>
      <c r="D8456" s="1116" t="s">
        <v>4701</v>
      </c>
      <c r="E8456" s="1356">
        <v>1</v>
      </c>
      <c r="F8456" s="1256">
        <v>1</v>
      </c>
      <c r="G8456" s="1246">
        <v>1</v>
      </c>
    </row>
    <row r="8457" spans="1:7" hidden="1">
      <c r="A8457" s="1119" t="s">
        <v>5300</v>
      </c>
      <c r="B8457" s="1118" t="s">
        <v>5301</v>
      </c>
      <c r="C8457" s="1117" t="s">
        <v>5143</v>
      </c>
      <c r="D8457" s="1116" t="s">
        <v>5148</v>
      </c>
      <c r="E8457" s="1356">
        <v>2</v>
      </c>
      <c r="F8457" s="1256">
        <v>1</v>
      </c>
      <c r="G8457" s="1246">
        <v>2</v>
      </c>
    </row>
    <row r="8458" spans="1:7" hidden="1">
      <c r="A8458" s="1119" t="s">
        <v>5300</v>
      </c>
      <c r="B8458" s="1118" t="s">
        <v>5301</v>
      </c>
      <c r="C8458" s="1117" t="s">
        <v>1374</v>
      </c>
      <c r="D8458" s="1116" t="s">
        <v>264</v>
      </c>
      <c r="E8458" s="1356">
        <v>3</v>
      </c>
      <c r="F8458" s="1256">
        <v>1</v>
      </c>
      <c r="G8458" s="1246">
        <v>3</v>
      </c>
    </row>
    <row r="8459" spans="1:7" hidden="1">
      <c r="A8459" s="1119" t="s">
        <v>5300</v>
      </c>
      <c r="B8459" s="1118" t="s">
        <v>5301</v>
      </c>
      <c r="C8459" s="1117" t="s">
        <v>995</v>
      </c>
      <c r="D8459" s="1116" t="s">
        <v>4699</v>
      </c>
      <c r="E8459" s="1356">
        <v>2</v>
      </c>
      <c r="F8459" s="1256">
        <v>1</v>
      </c>
      <c r="G8459" s="1246">
        <v>2</v>
      </c>
    </row>
    <row r="8460" spans="1:7" hidden="1">
      <c r="A8460" s="1119" t="s">
        <v>5300</v>
      </c>
      <c r="B8460" s="1118" t="s">
        <v>5301</v>
      </c>
      <c r="C8460" s="1117" t="s">
        <v>997</v>
      </c>
      <c r="D8460" s="1116" t="s">
        <v>88</v>
      </c>
      <c r="E8460" s="1356">
        <v>2</v>
      </c>
      <c r="F8460" s="1256">
        <v>1</v>
      </c>
      <c r="G8460" s="1246">
        <v>2</v>
      </c>
    </row>
    <row r="8461" spans="1:7" hidden="1">
      <c r="A8461" s="1119" t="s">
        <v>5300</v>
      </c>
      <c r="B8461" s="1118" t="s">
        <v>5301</v>
      </c>
      <c r="C8461" s="1117" t="s">
        <v>2368</v>
      </c>
      <c r="D8461" s="1116" t="s">
        <v>90</v>
      </c>
      <c r="E8461" s="1358">
        <v>2</v>
      </c>
      <c r="F8461" s="1256">
        <v>1</v>
      </c>
      <c r="G8461" s="1246">
        <v>2</v>
      </c>
    </row>
    <row r="8462" spans="1:7" hidden="1">
      <c r="A8462" s="1119" t="s">
        <v>5300</v>
      </c>
      <c r="B8462" s="1118" t="s">
        <v>5301</v>
      </c>
      <c r="C8462" s="1117" t="s">
        <v>2370</v>
      </c>
      <c r="D8462" s="1116" t="s">
        <v>92</v>
      </c>
      <c r="E8462" s="1356">
        <v>2</v>
      </c>
      <c r="F8462" s="1256">
        <v>1</v>
      </c>
      <c r="G8462" s="1246">
        <v>2</v>
      </c>
    </row>
    <row r="8463" spans="1:7" hidden="1">
      <c r="A8463" s="1119" t="s">
        <v>5300</v>
      </c>
      <c r="B8463" s="1118" t="s">
        <v>5301</v>
      </c>
      <c r="C8463" s="1117" t="s">
        <v>2913</v>
      </c>
      <c r="D8463" s="1116" t="s">
        <v>680</v>
      </c>
      <c r="E8463" s="1356">
        <v>2</v>
      </c>
      <c r="F8463" s="1256">
        <v>1</v>
      </c>
      <c r="G8463" s="1246">
        <v>2</v>
      </c>
    </row>
    <row r="8464" spans="1:7" hidden="1">
      <c r="A8464" s="1119" t="s">
        <v>5300</v>
      </c>
      <c r="B8464" s="1118" t="s">
        <v>5301</v>
      </c>
      <c r="C8464" s="1117" t="s">
        <v>3476</v>
      </c>
      <c r="D8464" s="1116" t="s">
        <v>948</v>
      </c>
      <c r="E8464" s="1356">
        <v>2</v>
      </c>
      <c r="F8464" s="1256">
        <v>1</v>
      </c>
      <c r="G8464" s="1246">
        <v>2</v>
      </c>
    </row>
    <row r="8465" spans="1:7" hidden="1">
      <c r="A8465" s="1119" t="s">
        <v>5300</v>
      </c>
      <c r="B8465" s="1118" t="s">
        <v>5301</v>
      </c>
      <c r="C8465" s="1117" t="s">
        <v>2989</v>
      </c>
      <c r="D8465" s="1116" t="s">
        <v>949</v>
      </c>
      <c r="E8465" s="1356">
        <v>2</v>
      </c>
      <c r="F8465" s="1256">
        <v>1</v>
      </c>
      <c r="G8465" s="1246">
        <v>2</v>
      </c>
    </row>
    <row r="8466" spans="1:7" hidden="1">
      <c r="A8466" s="1119" t="s">
        <v>5300</v>
      </c>
      <c r="B8466" s="1118" t="s">
        <v>5301</v>
      </c>
      <c r="C8466" s="1117" t="s">
        <v>3477</v>
      </c>
      <c r="D8466" s="1116" t="s">
        <v>3146</v>
      </c>
      <c r="E8466" s="1356">
        <v>2</v>
      </c>
      <c r="F8466" s="1256">
        <v>1</v>
      </c>
      <c r="G8466" s="1246">
        <v>2</v>
      </c>
    </row>
    <row r="8467" spans="1:7" hidden="1">
      <c r="A8467" s="1119" t="s">
        <v>5300</v>
      </c>
      <c r="B8467" s="1118" t="s">
        <v>5301</v>
      </c>
      <c r="C8467" s="1117" t="s">
        <v>3859</v>
      </c>
      <c r="D8467" s="1116" t="s">
        <v>563</v>
      </c>
      <c r="E8467" s="1356">
        <v>3</v>
      </c>
      <c r="F8467" s="1256">
        <v>1</v>
      </c>
      <c r="G8467" s="1246">
        <v>3</v>
      </c>
    </row>
    <row r="8468" spans="1:7" hidden="1">
      <c r="A8468" s="1119" t="s">
        <v>5300</v>
      </c>
      <c r="B8468" s="1118" t="s">
        <v>5301</v>
      </c>
      <c r="C8468" s="1117" t="s">
        <v>4432</v>
      </c>
      <c r="D8468" s="1116" t="s">
        <v>1792</v>
      </c>
      <c r="E8468" s="1358">
        <v>1E-4</v>
      </c>
      <c r="F8468" s="1256">
        <v>1</v>
      </c>
      <c r="G8468" s="1246">
        <v>1E-4</v>
      </c>
    </row>
    <row r="8469" spans="1:7" hidden="1">
      <c r="A8469" s="1119" t="s">
        <v>5300</v>
      </c>
      <c r="B8469" s="1118" t="s">
        <v>5301</v>
      </c>
      <c r="C8469" s="1117" t="s">
        <v>5417</v>
      </c>
      <c r="D8469" s="1116" t="s">
        <v>3885</v>
      </c>
      <c r="E8469" s="1356">
        <v>2.0000000000000001E-4</v>
      </c>
      <c r="F8469" s="1256">
        <v>1</v>
      </c>
      <c r="G8469" s="1246">
        <v>2.0000000000000001E-4</v>
      </c>
    </row>
    <row r="8470" spans="1:7" hidden="1">
      <c r="A8470" s="1119" t="s">
        <v>5300</v>
      </c>
      <c r="B8470" s="1118" t="s">
        <v>5301</v>
      </c>
      <c r="C8470" s="1117" t="s">
        <v>5419</v>
      </c>
      <c r="D8470" s="1116" t="s">
        <v>3704</v>
      </c>
      <c r="E8470" s="1356">
        <v>8.0000000000000004E-4</v>
      </c>
      <c r="F8470" s="1256">
        <v>1</v>
      </c>
      <c r="G8470" s="1246">
        <v>8.0000000000000004E-4</v>
      </c>
    </row>
    <row r="8471" spans="1:7" hidden="1">
      <c r="A8471" s="1119" t="s">
        <v>5300</v>
      </c>
      <c r="B8471" s="1118" t="s">
        <v>5301</v>
      </c>
      <c r="C8471" s="1117" t="s">
        <v>869</v>
      </c>
      <c r="D8471" s="1116" t="s">
        <v>1793</v>
      </c>
      <c r="E8471" s="1356">
        <v>1E-4</v>
      </c>
      <c r="F8471" s="1256">
        <v>1</v>
      </c>
      <c r="G8471" s="1246">
        <v>1E-4</v>
      </c>
    </row>
    <row r="8472" spans="1:7" hidden="1">
      <c r="A8472" s="1119" t="s">
        <v>5300</v>
      </c>
      <c r="B8472" s="1118" t="s">
        <v>5301</v>
      </c>
      <c r="C8472" s="1117" t="s">
        <v>3613</v>
      </c>
      <c r="D8472" s="1116" t="s">
        <v>3525</v>
      </c>
      <c r="E8472" s="1356">
        <v>4.1999999999999997E-3</v>
      </c>
      <c r="F8472" s="1256">
        <v>1</v>
      </c>
      <c r="G8472" s="1246">
        <v>4.1999999999999997E-3</v>
      </c>
    </row>
    <row r="8473" spans="1:7" hidden="1">
      <c r="A8473" s="1119" t="s">
        <v>5300</v>
      </c>
      <c r="B8473" s="1118" t="s">
        <v>5301</v>
      </c>
      <c r="C8473" s="1117" t="s">
        <v>1343</v>
      </c>
      <c r="D8473" s="1116" t="s">
        <v>184</v>
      </c>
      <c r="E8473" s="1356">
        <v>2.3999999999999998E-3</v>
      </c>
      <c r="F8473" s="1256">
        <v>1</v>
      </c>
      <c r="G8473" s="1246">
        <v>2.3999999999999998E-3</v>
      </c>
    </row>
    <row r="8474" spans="1:7" hidden="1">
      <c r="A8474" s="1119" t="s">
        <v>5300</v>
      </c>
      <c r="B8474" s="1118" t="s">
        <v>5301</v>
      </c>
      <c r="C8474" s="1117" t="s">
        <v>870</v>
      </c>
      <c r="D8474" s="1116" t="s">
        <v>871</v>
      </c>
      <c r="E8474" s="1356">
        <v>1E-4</v>
      </c>
      <c r="F8474" s="1256">
        <v>1</v>
      </c>
      <c r="G8474" s="1246">
        <v>1E-4</v>
      </c>
    </row>
    <row r="8475" spans="1:7" hidden="1">
      <c r="A8475" s="1119" t="s">
        <v>5300</v>
      </c>
      <c r="B8475" s="1118" t="s">
        <v>5301</v>
      </c>
      <c r="C8475" s="1117" t="s">
        <v>2361</v>
      </c>
      <c r="D8475" s="1116" t="s">
        <v>1707</v>
      </c>
      <c r="E8475" s="1356">
        <v>0.1898</v>
      </c>
      <c r="F8475" s="1256">
        <v>1</v>
      </c>
      <c r="G8475" s="1246">
        <v>0.1898</v>
      </c>
    </row>
    <row r="8476" spans="1:7" hidden="1">
      <c r="A8476" s="1119" t="s">
        <v>5300</v>
      </c>
      <c r="B8476" s="1118" t="s">
        <v>5301</v>
      </c>
      <c r="C8476" s="1117" t="s">
        <v>1694</v>
      </c>
      <c r="D8476" s="1116" t="s">
        <v>2417</v>
      </c>
      <c r="E8476" s="1356">
        <v>1.2050000000000001</v>
      </c>
      <c r="F8476" s="1256">
        <v>1</v>
      </c>
      <c r="G8476" s="1246">
        <v>1.2050000000000001</v>
      </c>
    </row>
    <row r="8477" spans="1:7" hidden="1">
      <c r="A8477" s="1119" t="s">
        <v>5300</v>
      </c>
      <c r="B8477" s="1118" t="s">
        <v>5301</v>
      </c>
      <c r="C8477" s="1117" t="s">
        <v>1740</v>
      </c>
      <c r="D8477" s="1116" t="s">
        <v>1880</v>
      </c>
      <c r="E8477" s="1356">
        <v>0.625</v>
      </c>
      <c r="F8477" s="1256">
        <v>1</v>
      </c>
      <c r="G8477" s="1246">
        <v>0.625</v>
      </c>
    </row>
    <row r="8478" spans="1:7" hidden="1">
      <c r="A8478" s="1119" t="s">
        <v>5300</v>
      </c>
      <c r="B8478" s="1118" t="s">
        <v>5301</v>
      </c>
      <c r="C8478" s="1117" t="s">
        <v>6660</v>
      </c>
      <c r="D8478" s="1116" t="s">
        <v>6661</v>
      </c>
      <c r="E8478" s="1356">
        <v>1.4E-3</v>
      </c>
      <c r="F8478" s="1256">
        <v>1</v>
      </c>
      <c r="G8478" s="1246">
        <v>1.4E-3</v>
      </c>
    </row>
    <row r="8479" spans="1:7" hidden="1">
      <c r="A8479" s="1119" t="s">
        <v>5315</v>
      </c>
      <c r="B8479" s="1118" t="s">
        <v>1376</v>
      </c>
      <c r="C8479" s="1117" t="s">
        <v>1828</v>
      </c>
      <c r="D8479" s="1116" t="s">
        <v>1552</v>
      </c>
      <c r="E8479" s="1356">
        <v>1</v>
      </c>
      <c r="F8479" s="1256">
        <v>1</v>
      </c>
      <c r="G8479" s="1246">
        <v>1</v>
      </c>
    </row>
    <row r="8480" spans="1:7" hidden="1">
      <c r="A8480" s="1119" t="s">
        <v>5315</v>
      </c>
      <c r="B8480" s="1118" t="s">
        <v>1376</v>
      </c>
      <c r="C8480" s="1117" t="s">
        <v>5057</v>
      </c>
      <c r="D8480" s="1116" t="s">
        <v>1949</v>
      </c>
      <c r="E8480" s="1358">
        <v>1</v>
      </c>
      <c r="F8480" s="1256">
        <v>1</v>
      </c>
      <c r="G8480" s="1246">
        <v>1</v>
      </c>
    </row>
    <row r="8481" spans="1:7" hidden="1">
      <c r="A8481" s="1119" t="s">
        <v>5315</v>
      </c>
      <c r="B8481" s="1118" t="s">
        <v>1376</v>
      </c>
      <c r="C8481" s="1117" t="s">
        <v>2612</v>
      </c>
      <c r="D8481" s="1116" t="s">
        <v>4700</v>
      </c>
      <c r="E8481" s="1356">
        <v>1</v>
      </c>
      <c r="F8481" s="1256">
        <v>1</v>
      </c>
      <c r="G8481" s="1246">
        <v>1</v>
      </c>
    </row>
    <row r="8482" spans="1:7" hidden="1">
      <c r="A8482" s="1119" t="s">
        <v>5315</v>
      </c>
      <c r="B8482" s="1118" t="s">
        <v>1376</v>
      </c>
      <c r="C8482" s="1117" t="s">
        <v>3419</v>
      </c>
      <c r="D8482" s="1116" t="s">
        <v>3079</v>
      </c>
      <c r="E8482" s="1356">
        <v>1</v>
      </c>
      <c r="F8482" s="1256">
        <v>1</v>
      </c>
      <c r="G8482" s="1246">
        <v>1</v>
      </c>
    </row>
    <row r="8483" spans="1:7" hidden="1">
      <c r="A8483" s="1119" t="s">
        <v>5315</v>
      </c>
      <c r="B8483" s="1118" t="s">
        <v>1376</v>
      </c>
      <c r="C8483" s="1117" t="s">
        <v>2380</v>
      </c>
      <c r="D8483" s="1116" t="s">
        <v>4696</v>
      </c>
      <c r="E8483" s="1356">
        <v>1</v>
      </c>
      <c r="F8483" s="1256">
        <v>1</v>
      </c>
      <c r="G8483" s="1246">
        <v>1</v>
      </c>
    </row>
    <row r="8484" spans="1:7" hidden="1">
      <c r="A8484" s="1119" t="s">
        <v>5315</v>
      </c>
      <c r="B8484" s="1118" t="s">
        <v>1376</v>
      </c>
      <c r="C8484" s="1117" t="s">
        <v>2079</v>
      </c>
      <c r="D8484" s="1116" t="s">
        <v>4011</v>
      </c>
      <c r="E8484" s="1356">
        <v>1</v>
      </c>
      <c r="F8484" s="1256">
        <v>1</v>
      </c>
      <c r="G8484" s="1246">
        <v>1</v>
      </c>
    </row>
    <row r="8485" spans="1:7" hidden="1">
      <c r="A8485" s="1119" t="s">
        <v>5315</v>
      </c>
      <c r="B8485" s="1118" t="s">
        <v>1376</v>
      </c>
      <c r="C8485" s="1117" t="s">
        <v>1830</v>
      </c>
      <c r="D8485" s="1116" t="s">
        <v>1553</v>
      </c>
      <c r="E8485" s="1356">
        <v>1</v>
      </c>
      <c r="F8485" s="1256">
        <v>1</v>
      </c>
      <c r="G8485" s="1246">
        <v>1</v>
      </c>
    </row>
    <row r="8486" spans="1:7" hidden="1">
      <c r="A8486" s="1119" t="s">
        <v>5315</v>
      </c>
      <c r="B8486" s="1118" t="s">
        <v>1376</v>
      </c>
      <c r="C8486" s="1129" t="s">
        <v>4429</v>
      </c>
      <c r="D8486" s="1116" t="s">
        <v>2848</v>
      </c>
      <c r="E8486" s="1356">
        <v>2</v>
      </c>
      <c r="F8486" s="1256">
        <v>1</v>
      </c>
      <c r="G8486" s="1246">
        <v>2</v>
      </c>
    </row>
    <row r="8487" spans="1:7" hidden="1">
      <c r="A8487" s="1119" t="s">
        <v>5315</v>
      </c>
      <c r="B8487" s="1118" t="s">
        <v>1376</v>
      </c>
      <c r="C8487" s="1117" t="s">
        <v>2613</v>
      </c>
      <c r="D8487" s="1116" t="s">
        <v>4701</v>
      </c>
      <c r="E8487" s="1356">
        <v>1</v>
      </c>
      <c r="F8487" s="1256">
        <v>1</v>
      </c>
      <c r="G8487" s="1246">
        <v>1</v>
      </c>
    </row>
    <row r="8488" spans="1:7" hidden="1">
      <c r="A8488" s="1119" t="s">
        <v>5315</v>
      </c>
      <c r="B8488" s="1118" t="s">
        <v>1376</v>
      </c>
      <c r="C8488" s="1117" t="s">
        <v>5143</v>
      </c>
      <c r="D8488" s="1116" t="s">
        <v>5148</v>
      </c>
      <c r="E8488" s="1356">
        <v>2</v>
      </c>
      <c r="F8488" s="1256">
        <v>1</v>
      </c>
      <c r="G8488" s="1246">
        <v>2</v>
      </c>
    </row>
    <row r="8489" spans="1:7" hidden="1">
      <c r="A8489" s="1119" t="s">
        <v>5315</v>
      </c>
      <c r="B8489" s="1118" t="s">
        <v>1376</v>
      </c>
      <c r="C8489" s="1117" t="s">
        <v>1374</v>
      </c>
      <c r="D8489" s="1116" t="s">
        <v>264</v>
      </c>
      <c r="E8489" s="1356">
        <v>3</v>
      </c>
      <c r="F8489" s="1256">
        <v>1</v>
      </c>
      <c r="G8489" s="1246">
        <v>3</v>
      </c>
    </row>
    <row r="8490" spans="1:7" hidden="1">
      <c r="A8490" s="1119" t="s">
        <v>5315</v>
      </c>
      <c r="B8490" s="1118" t="s">
        <v>1376</v>
      </c>
      <c r="C8490" s="1117" t="s">
        <v>206</v>
      </c>
      <c r="D8490" s="1116" t="s">
        <v>1799</v>
      </c>
      <c r="E8490" s="1356">
        <v>2</v>
      </c>
      <c r="F8490" s="1256">
        <v>1</v>
      </c>
      <c r="G8490" s="1246">
        <v>2</v>
      </c>
    </row>
    <row r="8491" spans="1:7" hidden="1">
      <c r="A8491" s="1119" t="s">
        <v>5315</v>
      </c>
      <c r="B8491" s="1118" t="s">
        <v>1376</v>
      </c>
      <c r="C8491" s="1117" t="s">
        <v>3779</v>
      </c>
      <c r="D8491" s="1116" t="s">
        <v>1951</v>
      </c>
      <c r="E8491" s="1356">
        <v>1</v>
      </c>
      <c r="F8491" s="1256">
        <v>1</v>
      </c>
      <c r="G8491" s="1246">
        <v>1</v>
      </c>
    </row>
    <row r="8492" spans="1:7" hidden="1">
      <c r="A8492" s="1119" t="s">
        <v>5315</v>
      </c>
      <c r="B8492" s="1118" t="s">
        <v>1376</v>
      </c>
      <c r="C8492" s="1117" t="s">
        <v>2132</v>
      </c>
      <c r="D8492" s="1116" t="s">
        <v>2865</v>
      </c>
      <c r="E8492" s="1358">
        <v>1</v>
      </c>
      <c r="F8492" s="1256">
        <v>1</v>
      </c>
      <c r="G8492" s="1246">
        <v>1</v>
      </c>
    </row>
    <row r="8493" spans="1:7" hidden="1">
      <c r="A8493" s="1119" t="s">
        <v>5315</v>
      </c>
      <c r="B8493" s="1118" t="s">
        <v>1376</v>
      </c>
      <c r="C8493" s="1117" t="s">
        <v>995</v>
      </c>
      <c r="D8493" s="1116" t="s">
        <v>4699</v>
      </c>
      <c r="E8493" s="1356">
        <v>2</v>
      </c>
      <c r="F8493" s="1256">
        <v>1</v>
      </c>
      <c r="G8493" s="1246">
        <v>2</v>
      </c>
    </row>
    <row r="8494" spans="1:7" hidden="1">
      <c r="A8494" s="1119" t="s">
        <v>5315</v>
      </c>
      <c r="B8494" s="1118" t="s">
        <v>1376</v>
      </c>
      <c r="C8494" s="1117" t="s">
        <v>997</v>
      </c>
      <c r="D8494" s="1116" t="s">
        <v>88</v>
      </c>
      <c r="E8494" s="1356">
        <v>2</v>
      </c>
      <c r="F8494" s="1256">
        <v>1</v>
      </c>
      <c r="G8494" s="1246">
        <v>2</v>
      </c>
    </row>
    <row r="8495" spans="1:7" hidden="1">
      <c r="A8495" s="1119" t="s">
        <v>5315</v>
      </c>
      <c r="B8495" s="1118" t="s">
        <v>1376</v>
      </c>
      <c r="C8495" s="1117" t="s">
        <v>2368</v>
      </c>
      <c r="D8495" s="1116" t="s">
        <v>90</v>
      </c>
      <c r="E8495" s="1356">
        <v>2</v>
      </c>
      <c r="F8495" s="1256">
        <v>1</v>
      </c>
      <c r="G8495" s="1246">
        <v>2</v>
      </c>
    </row>
    <row r="8496" spans="1:7" hidden="1">
      <c r="A8496" s="1119" t="s">
        <v>5315</v>
      </c>
      <c r="B8496" s="1118" t="s">
        <v>1376</v>
      </c>
      <c r="C8496" s="1117" t="s">
        <v>2370</v>
      </c>
      <c r="D8496" s="1116" t="s">
        <v>92</v>
      </c>
      <c r="E8496" s="1356">
        <v>2</v>
      </c>
      <c r="F8496" s="1256">
        <v>1</v>
      </c>
      <c r="G8496" s="1246">
        <v>2</v>
      </c>
    </row>
    <row r="8497" spans="1:7" hidden="1">
      <c r="A8497" s="1119" t="s">
        <v>5315</v>
      </c>
      <c r="B8497" s="1118" t="s">
        <v>1376</v>
      </c>
      <c r="C8497" s="1117" t="s">
        <v>2913</v>
      </c>
      <c r="D8497" s="1116" t="s">
        <v>680</v>
      </c>
      <c r="E8497" s="1356">
        <v>2</v>
      </c>
      <c r="F8497" s="1256">
        <v>1</v>
      </c>
      <c r="G8497" s="1246">
        <v>2</v>
      </c>
    </row>
    <row r="8498" spans="1:7" hidden="1">
      <c r="A8498" s="1119" t="s">
        <v>5315</v>
      </c>
      <c r="B8498" s="1118" t="s">
        <v>1376</v>
      </c>
      <c r="C8498" s="1117" t="s">
        <v>3476</v>
      </c>
      <c r="D8498" s="1116" t="s">
        <v>948</v>
      </c>
      <c r="E8498" s="1356">
        <v>2</v>
      </c>
      <c r="F8498" s="1256">
        <v>1</v>
      </c>
      <c r="G8498" s="1246">
        <v>2</v>
      </c>
    </row>
    <row r="8499" spans="1:7" hidden="1">
      <c r="A8499" s="1119" t="s">
        <v>5315</v>
      </c>
      <c r="B8499" s="1118" t="s">
        <v>1376</v>
      </c>
      <c r="C8499" s="1117" t="s">
        <v>2989</v>
      </c>
      <c r="D8499" s="1116" t="s">
        <v>949</v>
      </c>
      <c r="E8499" s="1356">
        <v>2</v>
      </c>
      <c r="F8499" s="1256">
        <v>1</v>
      </c>
      <c r="G8499" s="1246">
        <v>2</v>
      </c>
    </row>
    <row r="8500" spans="1:7" hidden="1">
      <c r="A8500" s="1119" t="s">
        <v>5315</v>
      </c>
      <c r="B8500" s="1118" t="s">
        <v>1376</v>
      </c>
      <c r="C8500" s="1117" t="s">
        <v>3477</v>
      </c>
      <c r="D8500" s="1116" t="s">
        <v>3146</v>
      </c>
      <c r="E8500" s="1356">
        <v>2</v>
      </c>
      <c r="F8500" s="1256">
        <v>1</v>
      </c>
      <c r="G8500" s="1246">
        <v>2</v>
      </c>
    </row>
    <row r="8501" spans="1:7" hidden="1">
      <c r="A8501" s="1119" t="s">
        <v>5315</v>
      </c>
      <c r="B8501" s="1118" t="s">
        <v>1376</v>
      </c>
      <c r="C8501" s="1117" t="s">
        <v>2397</v>
      </c>
      <c r="D8501" s="1116" t="s">
        <v>2398</v>
      </c>
      <c r="E8501" s="1356">
        <v>1</v>
      </c>
      <c r="F8501" s="1256">
        <v>1</v>
      </c>
      <c r="G8501" s="1246">
        <v>1</v>
      </c>
    </row>
    <row r="8502" spans="1:7" hidden="1">
      <c r="A8502" s="1119" t="s">
        <v>5315</v>
      </c>
      <c r="B8502" s="1118" t="s">
        <v>1376</v>
      </c>
      <c r="C8502" s="1117" t="s">
        <v>3859</v>
      </c>
      <c r="D8502" s="1116" t="s">
        <v>563</v>
      </c>
      <c r="E8502" s="1356">
        <v>2</v>
      </c>
      <c r="F8502" s="1256">
        <v>1</v>
      </c>
      <c r="G8502" s="1246">
        <v>2</v>
      </c>
    </row>
    <row r="8503" spans="1:7" hidden="1">
      <c r="A8503" s="1119" t="s">
        <v>5315</v>
      </c>
      <c r="B8503" s="1118" t="s">
        <v>1376</v>
      </c>
      <c r="C8503" s="1117" t="s">
        <v>4432</v>
      </c>
      <c r="D8503" s="1116" t="s">
        <v>1792</v>
      </c>
      <c r="E8503" s="1356">
        <v>1E-4</v>
      </c>
      <c r="F8503" s="1256">
        <v>1</v>
      </c>
      <c r="G8503" s="1246">
        <v>1E-4</v>
      </c>
    </row>
    <row r="8504" spans="1:7" hidden="1">
      <c r="A8504" s="1119" t="s">
        <v>5315</v>
      </c>
      <c r="B8504" s="1118" t="s">
        <v>1376</v>
      </c>
      <c r="C8504" s="1117" t="s">
        <v>5417</v>
      </c>
      <c r="D8504" s="1116" t="s">
        <v>3885</v>
      </c>
      <c r="E8504" s="1356">
        <v>2.0000000000000001E-4</v>
      </c>
      <c r="F8504" s="1256">
        <v>1</v>
      </c>
      <c r="G8504" s="1246">
        <v>2.0000000000000001E-4</v>
      </c>
    </row>
    <row r="8505" spans="1:7" hidden="1">
      <c r="A8505" s="1119" t="s">
        <v>5315</v>
      </c>
      <c r="B8505" s="1118" t="s">
        <v>1376</v>
      </c>
      <c r="C8505" s="1117" t="s">
        <v>5419</v>
      </c>
      <c r="D8505" s="1116" t="s">
        <v>3704</v>
      </c>
      <c r="E8505" s="1356">
        <v>8.0000000000000004E-4</v>
      </c>
      <c r="F8505" s="1256">
        <v>1</v>
      </c>
      <c r="G8505" s="1246">
        <v>8.0000000000000004E-4</v>
      </c>
    </row>
    <row r="8506" spans="1:7" hidden="1">
      <c r="A8506" s="1119" t="s">
        <v>5315</v>
      </c>
      <c r="B8506" s="1118" t="s">
        <v>1376</v>
      </c>
      <c r="C8506" s="1117" t="s">
        <v>869</v>
      </c>
      <c r="D8506" s="1116" t="s">
        <v>1793</v>
      </c>
      <c r="E8506" s="1356">
        <v>1E-4</v>
      </c>
      <c r="F8506" s="1256">
        <v>1</v>
      </c>
      <c r="G8506" s="1246">
        <v>1E-4</v>
      </c>
    </row>
    <row r="8507" spans="1:7" hidden="1">
      <c r="A8507" s="1119" t="s">
        <v>5315</v>
      </c>
      <c r="B8507" s="1118" t="s">
        <v>1376</v>
      </c>
      <c r="C8507" s="1117" t="s">
        <v>3613</v>
      </c>
      <c r="D8507" s="1116" t="s">
        <v>3525</v>
      </c>
      <c r="E8507" s="1356">
        <v>4.1999999999999997E-3</v>
      </c>
      <c r="F8507" s="1256">
        <v>1</v>
      </c>
      <c r="G8507" s="1246">
        <v>4.1999999999999997E-3</v>
      </c>
    </row>
    <row r="8508" spans="1:7" hidden="1">
      <c r="A8508" s="1119" t="s">
        <v>5315</v>
      </c>
      <c r="B8508" s="1118" t="s">
        <v>1376</v>
      </c>
      <c r="C8508" s="1117" t="s">
        <v>1342</v>
      </c>
      <c r="D8508" s="1116" t="s">
        <v>1540</v>
      </c>
      <c r="E8508" s="1356">
        <v>4.0000000000000001E-3</v>
      </c>
      <c r="F8508" s="1256">
        <v>1</v>
      </c>
      <c r="G8508" s="1246">
        <v>4.0000000000000001E-3</v>
      </c>
    </row>
    <row r="8509" spans="1:7" hidden="1">
      <c r="A8509" s="1119" t="s">
        <v>5315</v>
      </c>
      <c r="B8509" s="1118" t="s">
        <v>1376</v>
      </c>
      <c r="C8509" s="1117" t="s">
        <v>1343</v>
      </c>
      <c r="D8509" s="1116" t="s">
        <v>184</v>
      </c>
      <c r="E8509" s="1356">
        <v>2.3999999999999998E-3</v>
      </c>
      <c r="F8509" s="1256">
        <v>1</v>
      </c>
      <c r="G8509" s="1246">
        <v>2.3999999999999998E-3</v>
      </c>
    </row>
    <row r="8510" spans="1:7" hidden="1">
      <c r="A8510" s="1119" t="s">
        <v>5315</v>
      </c>
      <c r="B8510" s="1118" t="s">
        <v>1376</v>
      </c>
      <c r="C8510" s="1117" t="s">
        <v>870</v>
      </c>
      <c r="D8510" s="1116" t="s">
        <v>871</v>
      </c>
      <c r="E8510" s="1356">
        <v>1E-4</v>
      </c>
      <c r="F8510" s="1256">
        <v>1</v>
      </c>
      <c r="G8510" s="1246">
        <v>1E-4</v>
      </c>
    </row>
    <row r="8511" spans="1:7" hidden="1">
      <c r="A8511" s="1119" t="s">
        <v>5315</v>
      </c>
      <c r="B8511" s="1118" t="s">
        <v>1376</v>
      </c>
      <c r="C8511" s="1117" t="s">
        <v>2361</v>
      </c>
      <c r="D8511" s="1116" t="s">
        <v>1707</v>
      </c>
      <c r="E8511" s="1356">
        <v>0.1898</v>
      </c>
      <c r="F8511" s="1256">
        <v>1</v>
      </c>
      <c r="G8511" s="1246">
        <v>0.1898</v>
      </c>
    </row>
    <row r="8512" spans="1:7" hidden="1">
      <c r="A8512" s="1119" t="s">
        <v>5315</v>
      </c>
      <c r="B8512" s="1118" t="s">
        <v>1376</v>
      </c>
      <c r="C8512" s="1129" t="s">
        <v>1694</v>
      </c>
      <c r="D8512" s="1116" t="s">
        <v>2417</v>
      </c>
      <c r="E8512" s="1356">
        <v>1.2050000000000001</v>
      </c>
      <c r="F8512" s="1256">
        <v>1</v>
      </c>
      <c r="G8512" s="1246">
        <v>1.2050000000000001</v>
      </c>
    </row>
    <row r="8513" spans="1:7" hidden="1">
      <c r="A8513" s="1119" t="s">
        <v>5315</v>
      </c>
      <c r="B8513" s="1118" t="s">
        <v>1376</v>
      </c>
      <c r="C8513" s="1117" t="s">
        <v>1740</v>
      </c>
      <c r="D8513" s="1116" t="s">
        <v>1880</v>
      </c>
      <c r="E8513" s="1356">
        <v>0.625</v>
      </c>
      <c r="F8513" s="1256">
        <v>1</v>
      </c>
      <c r="G8513" s="1246">
        <v>0.625</v>
      </c>
    </row>
    <row r="8514" spans="1:7" hidden="1">
      <c r="A8514" s="1119" t="s">
        <v>5315</v>
      </c>
      <c r="B8514" s="1118" t="s">
        <v>1376</v>
      </c>
      <c r="C8514" s="1117" t="s">
        <v>6660</v>
      </c>
      <c r="D8514" s="1116" t="s">
        <v>6661</v>
      </c>
      <c r="E8514" s="1356">
        <v>1.4E-3</v>
      </c>
      <c r="F8514" s="1256">
        <v>1</v>
      </c>
      <c r="G8514" s="1246">
        <v>1.4E-3</v>
      </c>
    </row>
    <row r="8515" spans="1:7" hidden="1">
      <c r="A8515" s="1119" t="s">
        <v>5109</v>
      </c>
      <c r="B8515" s="1118" t="s">
        <v>2739</v>
      </c>
      <c r="C8515" s="1117" t="s">
        <v>1828</v>
      </c>
      <c r="D8515" s="1116" t="s">
        <v>1552</v>
      </c>
      <c r="E8515" s="1356">
        <v>1</v>
      </c>
      <c r="F8515" s="1256">
        <v>1</v>
      </c>
      <c r="G8515" s="1246">
        <v>1</v>
      </c>
    </row>
    <row r="8516" spans="1:7" hidden="1">
      <c r="A8516" s="1119" t="s">
        <v>5109</v>
      </c>
      <c r="B8516" s="1118" t="s">
        <v>2739</v>
      </c>
      <c r="C8516" s="1117" t="s">
        <v>5057</v>
      </c>
      <c r="D8516" s="1116" t="s">
        <v>1949</v>
      </c>
      <c r="E8516" s="1356">
        <v>1</v>
      </c>
      <c r="F8516" s="1256">
        <v>1</v>
      </c>
      <c r="G8516" s="1246">
        <v>1</v>
      </c>
    </row>
    <row r="8517" spans="1:7" hidden="1">
      <c r="A8517" s="1119" t="s">
        <v>5109</v>
      </c>
      <c r="B8517" s="1118" t="s">
        <v>2739</v>
      </c>
      <c r="C8517" s="1117" t="s">
        <v>2612</v>
      </c>
      <c r="D8517" s="1116" t="s">
        <v>4700</v>
      </c>
      <c r="E8517" s="1358">
        <v>1</v>
      </c>
      <c r="F8517" s="1256">
        <v>1</v>
      </c>
      <c r="G8517" s="1246">
        <v>1</v>
      </c>
    </row>
    <row r="8518" spans="1:7" hidden="1">
      <c r="A8518" s="1119" t="s">
        <v>5109</v>
      </c>
      <c r="B8518" s="1118" t="s">
        <v>2739</v>
      </c>
      <c r="C8518" s="1117" t="s">
        <v>3419</v>
      </c>
      <c r="D8518" s="1116" t="s">
        <v>3079</v>
      </c>
      <c r="E8518" s="1356">
        <v>1</v>
      </c>
      <c r="F8518" s="1256">
        <v>1</v>
      </c>
      <c r="G8518" s="1246">
        <v>1</v>
      </c>
    </row>
    <row r="8519" spans="1:7" hidden="1">
      <c r="A8519" s="1119" t="s">
        <v>5109</v>
      </c>
      <c r="B8519" s="1118" t="s">
        <v>2739</v>
      </c>
      <c r="C8519" s="1117" t="s">
        <v>2380</v>
      </c>
      <c r="D8519" s="1116" t="s">
        <v>4696</v>
      </c>
      <c r="E8519" s="1356">
        <v>1</v>
      </c>
      <c r="F8519" s="1256">
        <v>1</v>
      </c>
      <c r="G8519" s="1246">
        <v>1</v>
      </c>
    </row>
    <row r="8520" spans="1:7" hidden="1">
      <c r="A8520" s="1119" t="s">
        <v>5109</v>
      </c>
      <c r="B8520" s="1118" t="s">
        <v>2739</v>
      </c>
      <c r="C8520" s="1117" t="s">
        <v>2079</v>
      </c>
      <c r="D8520" s="1116" t="s">
        <v>4011</v>
      </c>
      <c r="E8520" s="1356">
        <v>1</v>
      </c>
      <c r="F8520" s="1256">
        <v>1</v>
      </c>
      <c r="G8520" s="1246">
        <v>1</v>
      </c>
    </row>
    <row r="8521" spans="1:7" ht="14.15" customHeight="1">
      <c r="A8521" s="1119" t="s">
        <v>5109</v>
      </c>
      <c r="B8521" s="1118" t="s">
        <v>2739</v>
      </c>
      <c r="C8521" s="1117" t="s">
        <v>1830</v>
      </c>
      <c r="D8521" s="1116" t="s">
        <v>1553</v>
      </c>
      <c r="E8521" s="1356">
        <v>1</v>
      </c>
      <c r="F8521" s="1256">
        <v>1</v>
      </c>
      <c r="G8521" s="1246">
        <v>1</v>
      </c>
    </row>
    <row r="8522" spans="1:7" ht="14.15" customHeight="1">
      <c r="A8522" s="1119" t="s">
        <v>5109</v>
      </c>
      <c r="B8522" s="1118" t="s">
        <v>2739</v>
      </c>
      <c r="C8522" s="1117" t="s">
        <v>4429</v>
      </c>
      <c r="D8522" s="1116" t="s">
        <v>2848</v>
      </c>
      <c r="E8522" s="1356">
        <v>2</v>
      </c>
      <c r="F8522" s="1256">
        <v>1</v>
      </c>
      <c r="G8522" s="1246">
        <v>2</v>
      </c>
    </row>
    <row r="8523" spans="1:7" ht="14.15" customHeight="1">
      <c r="A8523" s="1119" t="s">
        <v>5109</v>
      </c>
      <c r="B8523" s="1118" t="s">
        <v>2739</v>
      </c>
      <c r="C8523" s="1117" t="s">
        <v>2613</v>
      </c>
      <c r="D8523" s="1116" t="s">
        <v>4701</v>
      </c>
      <c r="E8523" s="1356">
        <v>1</v>
      </c>
      <c r="F8523" s="1256">
        <v>1</v>
      </c>
      <c r="G8523" s="1246">
        <v>1</v>
      </c>
    </row>
    <row r="8524" spans="1:7" ht="14.15" customHeight="1">
      <c r="A8524" s="1119" t="s">
        <v>5109</v>
      </c>
      <c r="B8524" s="1118" t="s">
        <v>2739</v>
      </c>
      <c r="C8524" s="1117" t="s">
        <v>5143</v>
      </c>
      <c r="D8524" s="1116" t="s">
        <v>5148</v>
      </c>
      <c r="E8524" s="1356">
        <v>2</v>
      </c>
      <c r="F8524" s="1256">
        <v>1</v>
      </c>
      <c r="G8524" s="1246">
        <v>2</v>
      </c>
    </row>
    <row r="8525" spans="1:7" ht="14.15" customHeight="1">
      <c r="A8525" s="1119" t="s">
        <v>5109</v>
      </c>
      <c r="B8525" s="1118" t="s">
        <v>2739</v>
      </c>
      <c r="C8525" s="1117" t="s">
        <v>1374</v>
      </c>
      <c r="D8525" s="1116" t="s">
        <v>264</v>
      </c>
      <c r="E8525" s="1356">
        <v>3</v>
      </c>
      <c r="F8525" s="1256">
        <v>1</v>
      </c>
      <c r="G8525" s="1246">
        <v>3</v>
      </c>
    </row>
    <row r="8526" spans="1:7" ht="14.15" customHeight="1">
      <c r="A8526" s="1119" t="s">
        <v>5109</v>
      </c>
      <c r="B8526" s="1118" t="s">
        <v>2739</v>
      </c>
      <c r="C8526" s="1117" t="s">
        <v>206</v>
      </c>
      <c r="D8526" s="1116" t="s">
        <v>1799</v>
      </c>
      <c r="E8526" s="1356">
        <v>2</v>
      </c>
      <c r="F8526" s="1256">
        <v>1</v>
      </c>
      <c r="G8526" s="1246">
        <v>2</v>
      </c>
    </row>
    <row r="8527" spans="1:7" ht="14.15" customHeight="1">
      <c r="A8527" s="1119" t="s">
        <v>5109</v>
      </c>
      <c r="B8527" s="1118" t="s">
        <v>2739</v>
      </c>
      <c r="C8527" s="1117" t="s">
        <v>3779</v>
      </c>
      <c r="D8527" s="1116" t="s">
        <v>1951</v>
      </c>
      <c r="E8527" s="1356">
        <v>1</v>
      </c>
      <c r="F8527" s="1256">
        <v>1</v>
      </c>
      <c r="G8527" s="1246">
        <v>1</v>
      </c>
    </row>
    <row r="8528" spans="1:7" ht="14.15" customHeight="1">
      <c r="A8528" s="1119" t="s">
        <v>5109</v>
      </c>
      <c r="B8528" s="1118" t="s">
        <v>2739</v>
      </c>
      <c r="C8528" s="1117" t="s">
        <v>2132</v>
      </c>
      <c r="D8528" s="1116" t="s">
        <v>2865</v>
      </c>
      <c r="E8528" s="1356">
        <v>1</v>
      </c>
      <c r="F8528" s="1256">
        <v>1</v>
      </c>
      <c r="G8528" s="1246">
        <v>1</v>
      </c>
    </row>
    <row r="8529" spans="1:7" ht="14.15" customHeight="1">
      <c r="A8529" s="1119" t="s">
        <v>5109</v>
      </c>
      <c r="B8529" s="1118" t="s">
        <v>2739</v>
      </c>
      <c r="C8529" s="1117" t="s">
        <v>995</v>
      </c>
      <c r="D8529" s="1116" t="s">
        <v>4699</v>
      </c>
      <c r="E8529" s="1356">
        <v>2</v>
      </c>
      <c r="F8529" s="1256">
        <v>1</v>
      </c>
      <c r="G8529" s="1246">
        <v>2</v>
      </c>
    </row>
    <row r="8530" spans="1:7" ht="14.15" customHeight="1">
      <c r="A8530" s="1119" t="s">
        <v>5109</v>
      </c>
      <c r="B8530" s="1118" t="s">
        <v>2739</v>
      </c>
      <c r="C8530" s="1117" t="s">
        <v>997</v>
      </c>
      <c r="D8530" s="1116" t="s">
        <v>88</v>
      </c>
      <c r="E8530" s="1356">
        <v>2</v>
      </c>
      <c r="F8530" s="1256">
        <v>1</v>
      </c>
      <c r="G8530" s="1246">
        <v>2</v>
      </c>
    </row>
    <row r="8531" spans="1:7" ht="14.15" customHeight="1">
      <c r="A8531" s="1119" t="s">
        <v>5109</v>
      </c>
      <c r="B8531" s="1118" t="s">
        <v>2739</v>
      </c>
      <c r="C8531" s="1117" t="s">
        <v>2368</v>
      </c>
      <c r="D8531" s="1116" t="s">
        <v>90</v>
      </c>
      <c r="E8531" s="1356">
        <v>2</v>
      </c>
      <c r="F8531" s="1256">
        <v>1</v>
      </c>
      <c r="G8531" s="1246">
        <v>2</v>
      </c>
    </row>
    <row r="8532" spans="1:7" ht="14.15" customHeight="1">
      <c r="A8532" s="1119" t="s">
        <v>5109</v>
      </c>
      <c r="B8532" s="1118" t="s">
        <v>2739</v>
      </c>
      <c r="C8532" s="1117" t="s">
        <v>2370</v>
      </c>
      <c r="D8532" s="1116" t="s">
        <v>92</v>
      </c>
      <c r="E8532" s="1356">
        <v>2</v>
      </c>
      <c r="F8532" s="1256">
        <v>1</v>
      </c>
      <c r="G8532" s="1246">
        <v>2</v>
      </c>
    </row>
    <row r="8533" spans="1:7" ht="14.15" customHeight="1">
      <c r="A8533" s="1119" t="s">
        <v>5109</v>
      </c>
      <c r="B8533" s="1118" t="s">
        <v>2739</v>
      </c>
      <c r="C8533" s="1117" t="s">
        <v>2913</v>
      </c>
      <c r="D8533" s="1116" t="s">
        <v>680</v>
      </c>
      <c r="E8533" s="1356">
        <v>2</v>
      </c>
      <c r="F8533" s="1256">
        <v>1</v>
      </c>
      <c r="G8533" s="1246">
        <v>2</v>
      </c>
    </row>
    <row r="8534" spans="1:7" ht="14.15" customHeight="1">
      <c r="A8534" s="1119" t="s">
        <v>5109</v>
      </c>
      <c r="B8534" s="1118" t="s">
        <v>2739</v>
      </c>
      <c r="C8534" s="1117" t="s">
        <v>3476</v>
      </c>
      <c r="D8534" s="1116" t="s">
        <v>948</v>
      </c>
      <c r="E8534" s="1356">
        <v>2</v>
      </c>
      <c r="F8534" s="1256">
        <v>1</v>
      </c>
      <c r="G8534" s="1246">
        <v>2</v>
      </c>
    </row>
    <row r="8535" spans="1:7" ht="14.15" customHeight="1">
      <c r="A8535" s="1119" t="s">
        <v>5109</v>
      </c>
      <c r="B8535" s="1118" t="s">
        <v>2739</v>
      </c>
      <c r="C8535" s="1117" t="s">
        <v>2989</v>
      </c>
      <c r="D8535" s="1116" t="s">
        <v>949</v>
      </c>
      <c r="E8535" s="1356">
        <v>2</v>
      </c>
      <c r="F8535" s="1256">
        <v>1</v>
      </c>
      <c r="G8535" s="1246">
        <v>2</v>
      </c>
    </row>
    <row r="8536" spans="1:7" ht="14.15" customHeight="1">
      <c r="A8536" s="1119" t="s">
        <v>5109</v>
      </c>
      <c r="B8536" s="1118" t="s">
        <v>2739</v>
      </c>
      <c r="C8536" s="1117" t="s">
        <v>3477</v>
      </c>
      <c r="D8536" s="1116" t="s">
        <v>3146</v>
      </c>
      <c r="E8536" s="1356">
        <v>2</v>
      </c>
      <c r="F8536" s="1256">
        <v>1</v>
      </c>
      <c r="G8536" s="1246">
        <v>2</v>
      </c>
    </row>
    <row r="8537" spans="1:7" ht="14.15" customHeight="1">
      <c r="A8537" s="1119" t="s">
        <v>5109</v>
      </c>
      <c r="B8537" s="1118" t="s">
        <v>2739</v>
      </c>
      <c r="C8537" s="1117" t="s">
        <v>3859</v>
      </c>
      <c r="D8537" s="1116" t="s">
        <v>563</v>
      </c>
      <c r="E8537" s="1356">
        <v>2</v>
      </c>
      <c r="F8537" s="1256">
        <v>1</v>
      </c>
      <c r="G8537" s="1246">
        <v>2</v>
      </c>
    </row>
    <row r="8538" spans="1:7" ht="14.15" customHeight="1">
      <c r="A8538" s="1119" t="s">
        <v>5109</v>
      </c>
      <c r="B8538" s="1118" t="s">
        <v>2739</v>
      </c>
      <c r="C8538" s="1117" t="s">
        <v>4432</v>
      </c>
      <c r="D8538" s="1116" t="s">
        <v>1792</v>
      </c>
      <c r="E8538" s="1356">
        <v>1E-4</v>
      </c>
      <c r="F8538" s="1256">
        <v>1</v>
      </c>
      <c r="G8538" s="1246">
        <v>1E-4</v>
      </c>
    </row>
    <row r="8539" spans="1:7" ht="14.15" customHeight="1">
      <c r="A8539" s="1119" t="s">
        <v>5109</v>
      </c>
      <c r="B8539" s="1118" t="s">
        <v>2739</v>
      </c>
      <c r="C8539" s="1117" t="s">
        <v>5417</v>
      </c>
      <c r="D8539" s="1116" t="s">
        <v>3885</v>
      </c>
      <c r="E8539" s="1356">
        <v>2.0000000000000001E-4</v>
      </c>
      <c r="F8539" s="1256">
        <v>1</v>
      </c>
      <c r="G8539" s="1246">
        <v>2.0000000000000001E-4</v>
      </c>
    </row>
    <row r="8540" spans="1:7" ht="14.15" customHeight="1">
      <c r="A8540" s="1119" t="s">
        <v>5109</v>
      </c>
      <c r="B8540" s="1118" t="s">
        <v>2739</v>
      </c>
      <c r="C8540" s="1117" t="s">
        <v>5419</v>
      </c>
      <c r="D8540" s="1116" t="s">
        <v>3704</v>
      </c>
      <c r="E8540" s="1356">
        <v>8.0000000000000004E-4</v>
      </c>
      <c r="F8540" s="1256">
        <v>1</v>
      </c>
      <c r="G8540" s="1246">
        <v>8.0000000000000004E-4</v>
      </c>
    </row>
    <row r="8541" spans="1:7" ht="14.15" customHeight="1">
      <c r="A8541" s="1119" t="s">
        <v>5109</v>
      </c>
      <c r="B8541" s="1118" t="s">
        <v>2739</v>
      </c>
      <c r="C8541" s="1117" t="s">
        <v>869</v>
      </c>
      <c r="D8541" s="1116" t="s">
        <v>1793</v>
      </c>
      <c r="E8541" s="1356">
        <v>1E-4</v>
      </c>
      <c r="F8541" s="1256">
        <v>1</v>
      </c>
      <c r="G8541" s="1246">
        <v>1E-4</v>
      </c>
    </row>
    <row r="8542" spans="1:7" ht="14.15" customHeight="1">
      <c r="A8542" s="1119" t="s">
        <v>5109</v>
      </c>
      <c r="B8542" s="1118" t="s">
        <v>2739</v>
      </c>
      <c r="C8542" s="1117" t="s">
        <v>3613</v>
      </c>
      <c r="D8542" s="1116" t="s">
        <v>3525</v>
      </c>
      <c r="E8542" s="1358">
        <v>4.1999999999999997E-3</v>
      </c>
      <c r="F8542" s="1256">
        <v>1</v>
      </c>
      <c r="G8542" s="1246">
        <v>4.1999999999999997E-3</v>
      </c>
    </row>
    <row r="8543" spans="1:7" ht="14.15" customHeight="1">
      <c r="A8543" s="1119" t="s">
        <v>5109</v>
      </c>
      <c r="B8543" s="1118" t="s">
        <v>2739</v>
      </c>
      <c r="C8543" s="1129" t="s">
        <v>1342</v>
      </c>
      <c r="D8543" s="1116" t="s">
        <v>1540</v>
      </c>
      <c r="E8543" s="1356">
        <v>4.0000000000000001E-3</v>
      </c>
      <c r="F8543" s="1256">
        <v>1</v>
      </c>
      <c r="G8543" s="1246">
        <v>4.0000000000000001E-3</v>
      </c>
    </row>
    <row r="8544" spans="1:7" ht="14.15" customHeight="1">
      <c r="A8544" s="1119" t="s">
        <v>5109</v>
      </c>
      <c r="B8544" s="1118" t="s">
        <v>2739</v>
      </c>
      <c r="C8544" s="1117" t="s">
        <v>1343</v>
      </c>
      <c r="D8544" s="1116" t="s">
        <v>184</v>
      </c>
      <c r="E8544" s="1356">
        <v>2.3999999999999998E-3</v>
      </c>
      <c r="F8544" s="1256">
        <v>1</v>
      </c>
      <c r="G8544" s="1246">
        <v>2.3999999999999998E-3</v>
      </c>
    </row>
    <row r="8545" spans="1:7" ht="14.15" customHeight="1">
      <c r="A8545" s="1119" t="s">
        <v>5109</v>
      </c>
      <c r="B8545" s="1118" t="s">
        <v>2739</v>
      </c>
      <c r="C8545" s="1117" t="s">
        <v>870</v>
      </c>
      <c r="D8545" s="1116" t="s">
        <v>871</v>
      </c>
      <c r="E8545" s="1356">
        <v>1E-4</v>
      </c>
      <c r="F8545" s="1256">
        <v>1</v>
      </c>
      <c r="G8545" s="1246">
        <v>1E-4</v>
      </c>
    </row>
    <row r="8546" spans="1:7" ht="14.15" customHeight="1">
      <c r="A8546" s="1119" t="s">
        <v>5109</v>
      </c>
      <c r="B8546" s="1118" t="s">
        <v>2739</v>
      </c>
      <c r="C8546" s="1117" t="s">
        <v>2361</v>
      </c>
      <c r="D8546" s="1116" t="s">
        <v>1707</v>
      </c>
      <c r="E8546" s="1356">
        <v>0.1898</v>
      </c>
      <c r="F8546" s="1256">
        <v>1</v>
      </c>
      <c r="G8546" s="1246">
        <v>0.1898</v>
      </c>
    </row>
    <row r="8547" spans="1:7" ht="14.15" customHeight="1">
      <c r="A8547" s="1119" t="s">
        <v>5109</v>
      </c>
      <c r="B8547" s="1118" t="s">
        <v>2739</v>
      </c>
      <c r="C8547" s="1117" t="s">
        <v>1694</v>
      </c>
      <c r="D8547" s="1116" t="s">
        <v>2417</v>
      </c>
      <c r="E8547" s="1356">
        <v>1.2050000000000001</v>
      </c>
      <c r="F8547" s="1256">
        <v>1</v>
      </c>
      <c r="G8547" s="1246">
        <v>1.2050000000000001</v>
      </c>
    </row>
    <row r="8548" spans="1:7" ht="14.15" customHeight="1">
      <c r="A8548" s="1119" t="s">
        <v>5109</v>
      </c>
      <c r="B8548" s="1118" t="s">
        <v>2739</v>
      </c>
      <c r="C8548" s="1117" t="s">
        <v>1740</v>
      </c>
      <c r="D8548" s="1116" t="s">
        <v>1880</v>
      </c>
      <c r="E8548" s="1356">
        <v>0.625</v>
      </c>
      <c r="F8548" s="1256">
        <v>1</v>
      </c>
      <c r="G8548" s="1246">
        <v>0.625</v>
      </c>
    </row>
    <row r="8549" spans="1:7" ht="14.15" customHeight="1">
      <c r="A8549" s="1119" t="s">
        <v>5109</v>
      </c>
      <c r="B8549" s="1118" t="s">
        <v>2739</v>
      </c>
      <c r="C8549" s="1117" t="s">
        <v>6660</v>
      </c>
      <c r="D8549" s="1116" t="s">
        <v>6661</v>
      </c>
      <c r="E8549" s="1356">
        <v>1.4E-3</v>
      </c>
      <c r="F8549" s="1256">
        <v>1</v>
      </c>
      <c r="G8549" s="1246">
        <v>1.4E-3</v>
      </c>
    </row>
    <row r="8550" spans="1:7" ht="14.15" customHeight="1">
      <c r="A8550" s="1119" t="s">
        <v>2297</v>
      </c>
      <c r="B8550" s="1118" t="s">
        <v>2298</v>
      </c>
      <c r="C8550" s="1117" t="s">
        <v>1828</v>
      </c>
      <c r="D8550" s="1116" t="s">
        <v>1552</v>
      </c>
      <c r="E8550" s="1356">
        <v>1</v>
      </c>
      <c r="F8550" s="1256">
        <v>1</v>
      </c>
      <c r="G8550" s="1246">
        <v>1</v>
      </c>
    </row>
    <row r="8551" spans="1:7" ht="14.15" customHeight="1">
      <c r="A8551" s="1119" t="s">
        <v>2297</v>
      </c>
      <c r="B8551" s="1118" t="s">
        <v>2298</v>
      </c>
      <c r="C8551" s="1117" t="s">
        <v>5057</v>
      </c>
      <c r="D8551" s="1116" t="s">
        <v>1949</v>
      </c>
      <c r="E8551" s="1356">
        <v>1</v>
      </c>
      <c r="F8551" s="1256">
        <v>1</v>
      </c>
      <c r="G8551" s="1246">
        <v>1</v>
      </c>
    </row>
    <row r="8552" spans="1:7" ht="14.15" customHeight="1">
      <c r="A8552" s="1119" t="s">
        <v>2297</v>
      </c>
      <c r="B8552" s="1118" t="s">
        <v>2298</v>
      </c>
      <c r="C8552" s="1117" t="s">
        <v>2612</v>
      </c>
      <c r="D8552" s="1116" t="s">
        <v>4700</v>
      </c>
      <c r="E8552" s="1356">
        <v>1</v>
      </c>
      <c r="F8552" s="1256">
        <v>1</v>
      </c>
      <c r="G8552" s="1246">
        <v>1</v>
      </c>
    </row>
    <row r="8553" spans="1:7" ht="14.15" customHeight="1">
      <c r="A8553" s="1119" t="s">
        <v>2297</v>
      </c>
      <c r="B8553" s="1118" t="s">
        <v>2298</v>
      </c>
      <c r="C8553" s="1117" t="s">
        <v>3419</v>
      </c>
      <c r="D8553" s="1116" t="s">
        <v>3079</v>
      </c>
      <c r="E8553" s="1356">
        <v>1</v>
      </c>
      <c r="F8553" s="1256">
        <v>1</v>
      </c>
      <c r="G8553" s="1246">
        <v>1</v>
      </c>
    </row>
    <row r="8554" spans="1:7" ht="14.15" customHeight="1">
      <c r="A8554" s="1119" t="s">
        <v>2297</v>
      </c>
      <c r="B8554" s="1118" t="s">
        <v>2298</v>
      </c>
      <c r="C8554" s="1117" t="s">
        <v>2380</v>
      </c>
      <c r="D8554" s="1116" t="s">
        <v>4696</v>
      </c>
      <c r="E8554" s="1356">
        <v>1</v>
      </c>
      <c r="F8554" s="1256">
        <v>1</v>
      </c>
      <c r="G8554" s="1246">
        <v>1</v>
      </c>
    </row>
    <row r="8555" spans="1:7" ht="14.15" customHeight="1">
      <c r="A8555" s="1119" t="s">
        <v>2297</v>
      </c>
      <c r="B8555" s="1118" t="s">
        <v>2298</v>
      </c>
      <c r="C8555" s="1117" t="s">
        <v>2079</v>
      </c>
      <c r="D8555" s="1116" t="s">
        <v>4011</v>
      </c>
      <c r="E8555" s="1356">
        <v>1</v>
      </c>
      <c r="F8555" s="1256">
        <v>1</v>
      </c>
      <c r="G8555" s="1246">
        <v>1</v>
      </c>
    </row>
    <row r="8556" spans="1:7" ht="14.15" customHeight="1">
      <c r="A8556" s="1119" t="s">
        <v>2297</v>
      </c>
      <c r="B8556" s="1118" t="s">
        <v>2298</v>
      </c>
      <c r="C8556" s="1117" t="s">
        <v>4429</v>
      </c>
      <c r="D8556" s="1116" t="s">
        <v>2848</v>
      </c>
      <c r="E8556" s="1356">
        <v>2</v>
      </c>
      <c r="F8556" s="1256">
        <v>1</v>
      </c>
      <c r="G8556" s="1246">
        <v>2</v>
      </c>
    </row>
    <row r="8557" spans="1:7" ht="14.15" customHeight="1">
      <c r="A8557" s="1119" t="s">
        <v>2297</v>
      </c>
      <c r="B8557" s="1118" t="s">
        <v>2298</v>
      </c>
      <c r="C8557" s="1117" t="s">
        <v>2613</v>
      </c>
      <c r="D8557" s="1116" t="s">
        <v>4701</v>
      </c>
      <c r="E8557" s="1356">
        <v>1</v>
      </c>
      <c r="F8557" s="1256">
        <v>1</v>
      </c>
      <c r="G8557" s="1246">
        <v>1</v>
      </c>
    </row>
    <row r="8558" spans="1:7" ht="14.15" customHeight="1">
      <c r="A8558" s="1119" t="s">
        <v>2297</v>
      </c>
      <c r="B8558" s="1118" t="s">
        <v>2298</v>
      </c>
      <c r="C8558" s="1117" t="s">
        <v>5003</v>
      </c>
      <c r="D8558" s="1116" t="s">
        <v>2276</v>
      </c>
      <c r="E8558" s="1356">
        <v>1</v>
      </c>
      <c r="F8558" s="1256">
        <v>1</v>
      </c>
      <c r="G8558" s="1246">
        <v>1</v>
      </c>
    </row>
    <row r="8559" spans="1:7" ht="14.15" customHeight="1">
      <c r="A8559" s="1119" t="s">
        <v>2297</v>
      </c>
      <c r="B8559" s="1118" t="s">
        <v>2298</v>
      </c>
      <c r="C8559" s="1117" t="s">
        <v>2673</v>
      </c>
      <c r="D8559" s="1116" t="s">
        <v>2277</v>
      </c>
      <c r="E8559" s="1356">
        <v>1</v>
      </c>
      <c r="F8559" s="1256">
        <v>1</v>
      </c>
      <c r="G8559" s="1246">
        <v>1</v>
      </c>
    </row>
    <row r="8560" spans="1:7" ht="14.15" customHeight="1">
      <c r="A8560" s="1119" t="s">
        <v>2297</v>
      </c>
      <c r="B8560" s="1118" t="s">
        <v>2298</v>
      </c>
      <c r="C8560" s="1117" t="s">
        <v>2672</v>
      </c>
      <c r="D8560" s="1116" t="s">
        <v>5471</v>
      </c>
      <c r="E8560" s="1356">
        <v>1</v>
      </c>
      <c r="F8560" s="1256">
        <v>1</v>
      </c>
      <c r="G8560" s="1246">
        <v>1</v>
      </c>
    </row>
    <row r="8561" spans="1:7" ht="14.15" customHeight="1">
      <c r="A8561" s="1119" t="s">
        <v>2297</v>
      </c>
      <c r="B8561" s="1118" t="s">
        <v>2298</v>
      </c>
      <c r="C8561" s="1117" t="s">
        <v>5143</v>
      </c>
      <c r="D8561" s="1116" t="s">
        <v>5148</v>
      </c>
      <c r="E8561" s="1356">
        <v>2</v>
      </c>
      <c r="F8561" s="1256">
        <v>1</v>
      </c>
      <c r="G8561" s="1246">
        <v>2</v>
      </c>
    </row>
    <row r="8562" spans="1:7" ht="14.15" customHeight="1">
      <c r="A8562" s="1119" t="s">
        <v>2297</v>
      </c>
      <c r="B8562" s="1118" t="s">
        <v>2298</v>
      </c>
      <c r="C8562" s="1117" t="s">
        <v>1374</v>
      </c>
      <c r="D8562" s="1116" t="s">
        <v>264</v>
      </c>
      <c r="E8562" s="1356">
        <v>3</v>
      </c>
      <c r="F8562" s="1256">
        <v>1</v>
      </c>
      <c r="G8562" s="1246">
        <v>3</v>
      </c>
    </row>
    <row r="8563" spans="1:7" ht="14.15" customHeight="1">
      <c r="A8563" s="1119" t="s">
        <v>2297</v>
      </c>
      <c r="B8563" s="1118" t="s">
        <v>2298</v>
      </c>
      <c r="C8563" s="1117" t="s">
        <v>995</v>
      </c>
      <c r="D8563" s="1116" t="s">
        <v>4699</v>
      </c>
      <c r="E8563" s="1356">
        <v>2</v>
      </c>
      <c r="F8563" s="1256">
        <v>1</v>
      </c>
      <c r="G8563" s="1246">
        <v>2</v>
      </c>
    </row>
    <row r="8564" spans="1:7" ht="14.15" customHeight="1">
      <c r="A8564" s="1119" t="s">
        <v>2297</v>
      </c>
      <c r="B8564" s="1118" t="s">
        <v>2298</v>
      </c>
      <c r="C8564" s="1117" t="s">
        <v>997</v>
      </c>
      <c r="D8564" s="1116" t="s">
        <v>88</v>
      </c>
      <c r="E8564" s="1356">
        <v>2</v>
      </c>
      <c r="F8564" s="1256">
        <v>1</v>
      </c>
      <c r="G8564" s="1246">
        <v>2</v>
      </c>
    </row>
    <row r="8565" spans="1:7" ht="14.15" customHeight="1">
      <c r="A8565" s="1119" t="s">
        <v>2297</v>
      </c>
      <c r="B8565" s="1118" t="s">
        <v>2298</v>
      </c>
      <c r="C8565" s="1117" t="s">
        <v>2368</v>
      </c>
      <c r="D8565" s="1116" t="s">
        <v>90</v>
      </c>
      <c r="E8565" s="1358">
        <v>2</v>
      </c>
      <c r="F8565" s="1256">
        <v>1</v>
      </c>
      <c r="G8565" s="1246">
        <v>2</v>
      </c>
    </row>
    <row r="8566" spans="1:7" ht="14.15" customHeight="1">
      <c r="A8566" s="1119" t="s">
        <v>2297</v>
      </c>
      <c r="B8566" s="1118" t="s">
        <v>2298</v>
      </c>
      <c r="C8566" s="1117" t="s">
        <v>2370</v>
      </c>
      <c r="D8566" s="1116" t="s">
        <v>92</v>
      </c>
      <c r="E8566" s="1356">
        <v>2</v>
      </c>
      <c r="F8566" s="1256">
        <v>1</v>
      </c>
      <c r="G8566" s="1246">
        <v>2</v>
      </c>
    </row>
    <row r="8567" spans="1:7" ht="14.15" customHeight="1">
      <c r="A8567" s="1119" t="s">
        <v>2297</v>
      </c>
      <c r="B8567" s="1118" t="s">
        <v>2298</v>
      </c>
      <c r="C8567" s="1117" t="s">
        <v>2913</v>
      </c>
      <c r="D8567" s="1116" t="s">
        <v>680</v>
      </c>
      <c r="E8567" s="1356">
        <v>2</v>
      </c>
      <c r="F8567" s="1256">
        <v>1</v>
      </c>
      <c r="G8567" s="1246">
        <v>2</v>
      </c>
    </row>
    <row r="8568" spans="1:7" ht="14.15" customHeight="1">
      <c r="A8568" s="1119" t="s">
        <v>2297</v>
      </c>
      <c r="B8568" s="1118" t="s">
        <v>2298</v>
      </c>
      <c r="C8568" s="1117" t="s">
        <v>3476</v>
      </c>
      <c r="D8568" s="1116" t="s">
        <v>948</v>
      </c>
      <c r="E8568" s="1356">
        <v>2</v>
      </c>
      <c r="F8568" s="1256">
        <v>1</v>
      </c>
      <c r="G8568" s="1246">
        <v>2</v>
      </c>
    </row>
    <row r="8569" spans="1:7" ht="14.15" customHeight="1">
      <c r="A8569" s="1119" t="s">
        <v>2297</v>
      </c>
      <c r="B8569" s="1118" t="s">
        <v>2298</v>
      </c>
      <c r="C8569" s="1117" t="s">
        <v>2989</v>
      </c>
      <c r="D8569" s="1116" t="s">
        <v>949</v>
      </c>
      <c r="E8569" s="1356">
        <v>2</v>
      </c>
      <c r="F8569" s="1256">
        <v>1</v>
      </c>
      <c r="G8569" s="1246">
        <v>2</v>
      </c>
    </row>
    <row r="8570" spans="1:7" ht="14.15" customHeight="1">
      <c r="A8570" s="1119" t="s">
        <v>2297</v>
      </c>
      <c r="B8570" s="1118" t="s">
        <v>2298</v>
      </c>
      <c r="C8570" s="1117" t="s">
        <v>3477</v>
      </c>
      <c r="D8570" s="1116" t="s">
        <v>3146</v>
      </c>
      <c r="E8570" s="1356">
        <v>2</v>
      </c>
      <c r="F8570" s="1256">
        <v>1</v>
      </c>
      <c r="G8570" s="1246">
        <v>2</v>
      </c>
    </row>
    <row r="8571" spans="1:7" ht="14.15" customHeight="1">
      <c r="A8571" s="1119" t="s">
        <v>2297</v>
      </c>
      <c r="B8571" s="1118" t="s">
        <v>2298</v>
      </c>
      <c r="C8571" s="1117" t="s">
        <v>939</v>
      </c>
      <c r="D8571" s="1116" t="s">
        <v>5472</v>
      </c>
      <c r="E8571" s="1356">
        <v>1</v>
      </c>
      <c r="F8571" s="1256">
        <v>1</v>
      </c>
      <c r="G8571" s="1246">
        <v>1</v>
      </c>
    </row>
    <row r="8572" spans="1:7" ht="14.15" customHeight="1">
      <c r="A8572" s="1119" t="s">
        <v>2297</v>
      </c>
      <c r="B8572" s="1118" t="s">
        <v>2298</v>
      </c>
      <c r="C8572" s="1117" t="s">
        <v>3859</v>
      </c>
      <c r="D8572" s="1116" t="s">
        <v>563</v>
      </c>
      <c r="E8572" s="1356">
        <v>3</v>
      </c>
      <c r="F8572" s="1256">
        <v>1</v>
      </c>
      <c r="G8572" s="1246">
        <v>3</v>
      </c>
    </row>
    <row r="8573" spans="1:7" ht="14.15" customHeight="1">
      <c r="A8573" s="1119" t="s">
        <v>2297</v>
      </c>
      <c r="B8573" s="1118" t="s">
        <v>2298</v>
      </c>
      <c r="C8573" s="1117" t="s">
        <v>4432</v>
      </c>
      <c r="D8573" s="1116" t="s">
        <v>1792</v>
      </c>
      <c r="E8573" s="1356">
        <v>1E-4</v>
      </c>
      <c r="F8573" s="1256">
        <v>1</v>
      </c>
      <c r="G8573" s="1246">
        <v>1E-4</v>
      </c>
    </row>
    <row r="8574" spans="1:7" ht="14.15" customHeight="1">
      <c r="A8574" s="1119" t="s">
        <v>2297</v>
      </c>
      <c r="B8574" s="1118" t="s">
        <v>2298</v>
      </c>
      <c r="C8574" s="1117" t="s">
        <v>5417</v>
      </c>
      <c r="D8574" s="1116" t="s">
        <v>3885</v>
      </c>
      <c r="E8574" s="1356">
        <v>2.0000000000000001E-4</v>
      </c>
      <c r="F8574" s="1256">
        <v>1</v>
      </c>
      <c r="G8574" s="1246">
        <v>2.0000000000000001E-4</v>
      </c>
    </row>
    <row r="8575" spans="1:7" ht="14.15" customHeight="1">
      <c r="A8575" s="1119" t="s">
        <v>2297</v>
      </c>
      <c r="B8575" s="1118" t="s">
        <v>2298</v>
      </c>
      <c r="C8575" s="1117" t="s">
        <v>5419</v>
      </c>
      <c r="D8575" s="1116" t="s">
        <v>3704</v>
      </c>
      <c r="E8575" s="1356">
        <v>8.0000000000000004E-4</v>
      </c>
      <c r="F8575" s="1256">
        <v>1</v>
      </c>
      <c r="G8575" s="1246">
        <v>8.0000000000000004E-4</v>
      </c>
    </row>
    <row r="8576" spans="1:7" ht="14.15" customHeight="1">
      <c r="A8576" s="1119" t="s">
        <v>2297</v>
      </c>
      <c r="B8576" s="1118" t="s">
        <v>2298</v>
      </c>
      <c r="C8576" s="1117" t="s">
        <v>869</v>
      </c>
      <c r="D8576" s="1116" t="s">
        <v>1793</v>
      </c>
      <c r="E8576" s="1356">
        <v>1E-4</v>
      </c>
      <c r="F8576" s="1256">
        <v>1</v>
      </c>
      <c r="G8576" s="1246">
        <v>1E-4</v>
      </c>
    </row>
    <row r="8577" spans="1:7" ht="14.15" customHeight="1">
      <c r="A8577" s="1119" t="s">
        <v>2297</v>
      </c>
      <c r="B8577" s="1118" t="s">
        <v>2298</v>
      </c>
      <c r="C8577" s="1117" t="s">
        <v>3613</v>
      </c>
      <c r="D8577" s="1116" t="s">
        <v>3525</v>
      </c>
      <c r="E8577" s="1356">
        <v>7.4999999999999997E-3</v>
      </c>
      <c r="F8577" s="1256">
        <v>1</v>
      </c>
      <c r="G8577" s="1246">
        <v>7.4999999999999997E-3</v>
      </c>
    </row>
    <row r="8578" spans="1:7" ht="14.15" customHeight="1">
      <c r="A8578" s="1119" t="s">
        <v>2297</v>
      </c>
      <c r="B8578" s="1118" t="s">
        <v>2298</v>
      </c>
      <c r="C8578" s="1117" t="s">
        <v>1343</v>
      </c>
      <c r="D8578" s="1116" t="s">
        <v>184</v>
      </c>
      <c r="E8578" s="1356">
        <v>5.7999999999999996E-3</v>
      </c>
      <c r="F8578" s="1256">
        <v>1</v>
      </c>
      <c r="G8578" s="1246">
        <v>5.7999999999999996E-3</v>
      </c>
    </row>
    <row r="8579" spans="1:7" ht="14.15" customHeight="1">
      <c r="A8579" s="1119" t="s">
        <v>2297</v>
      </c>
      <c r="B8579" s="1118" t="s">
        <v>2298</v>
      </c>
      <c r="C8579" s="1117" t="s">
        <v>870</v>
      </c>
      <c r="D8579" s="1116" t="s">
        <v>871</v>
      </c>
      <c r="E8579" s="1356">
        <v>1E-4</v>
      </c>
      <c r="F8579" s="1256">
        <v>1</v>
      </c>
      <c r="G8579" s="1246">
        <v>1E-4</v>
      </c>
    </row>
    <row r="8580" spans="1:7" ht="14.15" customHeight="1">
      <c r="A8580" s="1119" t="s">
        <v>2297</v>
      </c>
      <c r="B8580" s="1118" t="s">
        <v>2298</v>
      </c>
      <c r="C8580" s="1117" t="s">
        <v>2361</v>
      </c>
      <c r="D8580" s="1116" t="s">
        <v>1707</v>
      </c>
      <c r="E8580" s="1356">
        <v>0.1898</v>
      </c>
      <c r="F8580" s="1256">
        <v>1</v>
      </c>
      <c r="G8580" s="1246">
        <v>0.1898</v>
      </c>
    </row>
    <row r="8581" spans="1:7" ht="14.15" customHeight="1">
      <c r="A8581" s="1119" t="s">
        <v>2297</v>
      </c>
      <c r="B8581" s="1118" t="s">
        <v>2298</v>
      </c>
      <c r="C8581" s="1117" t="s">
        <v>1694</v>
      </c>
      <c r="D8581" s="1116" t="s">
        <v>2417</v>
      </c>
      <c r="E8581" s="1356">
        <v>1.2050000000000001</v>
      </c>
      <c r="F8581" s="1256">
        <v>1</v>
      </c>
      <c r="G8581" s="1246">
        <v>1.2050000000000001</v>
      </c>
    </row>
    <row r="8582" spans="1:7" ht="14.15" customHeight="1">
      <c r="A8582" s="1119" t="s">
        <v>2297</v>
      </c>
      <c r="B8582" s="1118" t="s">
        <v>2298</v>
      </c>
      <c r="C8582" s="1117" t="s">
        <v>1740</v>
      </c>
      <c r="D8582" s="1116" t="s">
        <v>1880</v>
      </c>
      <c r="E8582" s="1356">
        <v>0.625</v>
      </c>
      <c r="F8582" s="1256">
        <v>1</v>
      </c>
      <c r="G8582" s="1246">
        <v>0.625</v>
      </c>
    </row>
    <row r="8583" spans="1:7" ht="14.15" customHeight="1">
      <c r="A8583" s="1119" t="s">
        <v>2297</v>
      </c>
      <c r="B8583" s="1118" t="s">
        <v>2298</v>
      </c>
      <c r="C8583" s="1117" t="s">
        <v>6660</v>
      </c>
      <c r="D8583" s="1116" t="s">
        <v>6661</v>
      </c>
      <c r="E8583" s="1356">
        <v>1.4E-3</v>
      </c>
      <c r="F8583" s="1256">
        <v>1</v>
      </c>
      <c r="G8583" s="1246">
        <v>1.4E-3</v>
      </c>
    </row>
    <row r="8584" spans="1:7" ht="14.15" customHeight="1">
      <c r="A8584" s="1119" t="s">
        <v>3295</v>
      </c>
      <c r="B8584" s="1118" t="s">
        <v>3737</v>
      </c>
      <c r="C8584" s="1117" t="s">
        <v>42</v>
      </c>
      <c r="D8584" s="1116" t="s">
        <v>5125</v>
      </c>
      <c r="E8584" s="1356">
        <v>1</v>
      </c>
      <c r="F8584" s="1256">
        <v>1</v>
      </c>
      <c r="G8584" s="1246">
        <v>1</v>
      </c>
    </row>
    <row r="8585" spans="1:7" hidden="1">
      <c r="A8585" s="1119" t="s">
        <v>3295</v>
      </c>
      <c r="B8585" s="1118" t="s">
        <v>3737</v>
      </c>
      <c r="C8585" s="1117" t="s">
        <v>40</v>
      </c>
      <c r="D8585" s="1116" t="s">
        <v>5324</v>
      </c>
      <c r="E8585" s="1356">
        <v>1</v>
      </c>
      <c r="F8585" s="1256">
        <v>1</v>
      </c>
      <c r="G8585" s="1246">
        <v>1</v>
      </c>
    </row>
    <row r="8586" spans="1:7" hidden="1">
      <c r="A8586" s="1119" t="s">
        <v>3295</v>
      </c>
      <c r="B8586" s="1118" t="s">
        <v>3737</v>
      </c>
      <c r="C8586" s="1117" t="s">
        <v>3898</v>
      </c>
      <c r="D8586" s="1116" t="s">
        <v>2925</v>
      </c>
      <c r="E8586" s="1356">
        <v>1</v>
      </c>
      <c r="F8586" s="1256">
        <v>1</v>
      </c>
      <c r="G8586" s="1246">
        <v>1</v>
      </c>
    </row>
    <row r="8587" spans="1:7" hidden="1">
      <c r="A8587" s="1119" t="s">
        <v>3295</v>
      </c>
      <c r="B8587" s="1118" t="s">
        <v>3737</v>
      </c>
      <c r="C8587" s="1117" t="s">
        <v>596</v>
      </c>
      <c r="D8587" s="1116" t="s">
        <v>983</v>
      </c>
      <c r="E8587" s="1356">
        <v>1</v>
      </c>
      <c r="F8587" s="1256">
        <v>1</v>
      </c>
      <c r="G8587" s="1246">
        <v>1</v>
      </c>
    </row>
    <row r="8588" spans="1:7" hidden="1">
      <c r="A8588" s="1119" t="s">
        <v>3295</v>
      </c>
      <c r="B8588" s="1118" t="s">
        <v>3737</v>
      </c>
      <c r="C8588" s="1117" t="s">
        <v>984</v>
      </c>
      <c r="D8588" s="1116" t="s">
        <v>4186</v>
      </c>
      <c r="E8588" s="1356">
        <v>1</v>
      </c>
      <c r="F8588" s="1256">
        <v>1</v>
      </c>
      <c r="G8588" s="1246">
        <v>1</v>
      </c>
    </row>
    <row r="8589" spans="1:7" hidden="1">
      <c r="A8589" s="1119" t="s">
        <v>3295</v>
      </c>
      <c r="B8589" s="1118" t="s">
        <v>3737</v>
      </c>
      <c r="C8589" s="1117" t="s">
        <v>3195</v>
      </c>
      <c r="D8589" s="1116" t="s">
        <v>3687</v>
      </c>
      <c r="E8589" s="1356">
        <v>1</v>
      </c>
      <c r="F8589" s="1256">
        <v>1</v>
      </c>
      <c r="G8589" s="1246">
        <v>1</v>
      </c>
    </row>
    <row r="8590" spans="1:7" hidden="1">
      <c r="A8590" s="1119" t="s">
        <v>3295</v>
      </c>
      <c r="B8590" s="1118" t="s">
        <v>3737</v>
      </c>
      <c r="C8590" s="1117" t="s">
        <v>2704</v>
      </c>
      <c r="D8590" s="1116" t="s">
        <v>3264</v>
      </c>
      <c r="E8590" s="1356">
        <v>1</v>
      </c>
      <c r="F8590" s="1256">
        <v>1</v>
      </c>
      <c r="G8590" s="1246">
        <v>1</v>
      </c>
    </row>
    <row r="8591" spans="1:7" hidden="1">
      <c r="A8591" s="1119" t="s">
        <v>3295</v>
      </c>
      <c r="B8591" s="1118" t="s">
        <v>3737</v>
      </c>
      <c r="C8591" s="1117" t="s">
        <v>599</v>
      </c>
      <c r="D8591" s="1116" t="s">
        <v>1539</v>
      </c>
      <c r="E8591" s="1356">
        <v>1</v>
      </c>
      <c r="F8591" s="1256">
        <v>1</v>
      </c>
      <c r="G8591" s="1246">
        <v>1</v>
      </c>
    </row>
    <row r="8592" spans="1:7" hidden="1">
      <c r="A8592" s="1119" t="s">
        <v>3295</v>
      </c>
      <c r="B8592" s="1118" t="s">
        <v>3737</v>
      </c>
      <c r="C8592" s="1117" t="s">
        <v>979</v>
      </c>
      <c r="D8592" s="1116" t="s">
        <v>980</v>
      </c>
      <c r="E8592" s="1356">
        <v>1</v>
      </c>
      <c r="F8592" s="1256">
        <v>1</v>
      </c>
      <c r="G8592" s="1246">
        <v>1</v>
      </c>
    </row>
    <row r="8593" spans="1:7" hidden="1">
      <c r="A8593" s="1119" t="s">
        <v>3295</v>
      </c>
      <c r="B8593" s="1118" t="s">
        <v>3737</v>
      </c>
      <c r="C8593" s="1117" t="s">
        <v>2365</v>
      </c>
      <c r="D8593" s="1116" t="s">
        <v>3263</v>
      </c>
      <c r="E8593" s="1356">
        <v>1</v>
      </c>
      <c r="F8593" s="1256">
        <v>1</v>
      </c>
      <c r="G8593" s="1246">
        <v>1</v>
      </c>
    </row>
    <row r="8594" spans="1:7" hidden="1">
      <c r="A8594" s="1119" t="s">
        <v>3295</v>
      </c>
      <c r="B8594" s="1118" t="s">
        <v>3737</v>
      </c>
      <c r="C8594" s="1117" t="s">
        <v>499</v>
      </c>
      <c r="D8594" s="1116" t="s">
        <v>3764</v>
      </c>
      <c r="E8594" s="1356">
        <v>2</v>
      </c>
      <c r="F8594" s="1256">
        <v>1</v>
      </c>
      <c r="G8594" s="1246">
        <v>2</v>
      </c>
    </row>
    <row r="8595" spans="1:7" hidden="1">
      <c r="A8595" s="1119" t="s">
        <v>3295</v>
      </c>
      <c r="B8595" s="1118" t="s">
        <v>3737</v>
      </c>
      <c r="C8595" s="1117" t="s">
        <v>2212</v>
      </c>
      <c r="D8595" s="1116" t="s">
        <v>2213</v>
      </c>
      <c r="E8595" s="1356">
        <v>1</v>
      </c>
      <c r="F8595" s="1256">
        <v>1</v>
      </c>
      <c r="G8595" s="1246">
        <v>1</v>
      </c>
    </row>
    <row r="8596" spans="1:7" hidden="1">
      <c r="A8596" s="1119" t="s">
        <v>3295</v>
      </c>
      <c r="B8596" s="1118" t="s">
        <v>3737</v>
      </c>
      <c r="C8596" s="1117" t="s">
        <v>187</v>
      </c>
      <c r="D8596" s="1116" t="s">
        <v>456</v>
      </c>
      <c r="E8596" s="1356">
        <v>1</v>
      </c>
      <c r="F8596" s="1256">
        <v>1</v>
      </c>
      <c r="G8596" s="1246">
        <v>1</v>
      </c>
    </row>
    <row r="8597" spans="1:7" hidden="1">
      <c r="A8597" s="1119" t="s">
        <v>3295</v>
      </c>
      <c r="B8597" s="1118" t="s">
        <v>3737</v>
      </c>
      <c r="C8597" s="1117" t="s">
        <v>1747</v>
      </c>
      <c r="D8597" s="1116" t="s">
        <v>5005</v>
      </c>
      <c r="E8597" s="1358">
        <v>1</v>
      </c>
      <c r="F8597" s="1256">
        <v>1</v>
      </c>
      <c r="G8597" s="1246">
        <v>1</v>
      </c>
    </row>
    <row r="8598" spans="1:7" hidden="1">
      <c r="A8598" s="1119" t="s">
        <v>3295</v>
      </c>
      <c r="B8598" s="1118" t="s">
        <v>3737</v>
      </c>
      <c r="C8598" s="1129" t="s">
        <v>3276</v>
      </c>
      <c r="D8598" s="1116" t="s">
        <v>981</v>
      </c>
      <c r="E8598" s="1356">
        <v>1</v>
      </c>
      <c r="F8598" s="1256">
        <v>1</v>
      </c>
      <c r="G8598" s="1246">
        <v>1</v>
      </c>
    </row>
    <row r="8599" spans="1:7" hidden="1">
      <c r="A8599" s="1119" t="s">
        <v>3295</v>
      </c>
      <c r="B8599" s="1118" t="s">
        <v>3737</v>
      </c>
      <c r="C8599" s="1117" t="s">
        <v>1986</v>
      </c>
      <c r="D8599" s="1116" t="s">
        <v>4064</v>
      </c>
      <c r="E8599" s="1356">
        <v>2</v>
      </c>
      <c r="F8599" s="1256">
        <v>1</v>
      </c>
      <c r="G8599" s="1246">
        <v>2</v>
      </c>
    </row>
    <row r="8600" spans="1:7" hidden="1">
      <c r="A8600" s="1119" t="s">
        <v>3295</v>
      </c>
      <c r="B8600" s="1118" t="s">
        <v>3737</v>
      </c>
      <c r="C8600" s="1117" t="s">
        <v>1806</v>
      </c>
      <c r="D8600" s="1116" t="s">
        <v>1807</v>
      </c>
      <c r="E8600" s="1356">
        <v>8</v>
      </c>
      <c r="F8600" s="1256">
        <v>1</v>
      </c>
      <c r="G8600" s="1246">
        <v>8</v>
      </c>
    </row>
    <row r="8601" spans="1:7" hidden="1">
      <c r="A8601" s="1119" t="s">
        <v>3295</v>
      </c>
      <c r="B8601" s="1118" t="s">
        <v>3737</v>
      </c>
      <c r="C8601" s="1117" t="s">
        <v>142</v>
      </c>
      <c r="D8601" s="1116" t="s">
        <v>143</v>
      </c>
      <c r="E8601" s="1356">
        <v>4</v>
      </c>
      <c r="F8601" s="1256">
        <v>1</v>
      </c>
      <c r="G8601" s="1246">
        <v>4</v>
      </c>
    </row>
    <row r="8602" spans="1:7" hidden="1">
      <c r="A8602" s="1119" t="s">
        <v>3295</v>
      </c>
      <c r="B8602" s="1118" t="s">
        <v>3737</v>
      </c>
      <c r="C8602" s="1117" t="s">
        <v>2813</v>
      </c>
      <c r="D8602" s="1116" t="s">
        <v>4243</v>
      </c>
      <c r="E8602" s="1356">
        <v>4</v>
      </c>
      <c r="F8602" s="1256">
        <v>1</v>
      </c>
      <c r="G8602" s="1246">
        <v>4</v>
      </c>
    </row>
    <row r="8603" spans="1:7" hidden="1">
      <c r="A8603" s="1119" t="s">
        <v>3295</v>
      </c>
      <c r="B8603" s="1118" t="s">
        <v>3737</v>
      </c>
      <c r="C8603" s="1117" t="s">
        <v>2814</v>
      </c>
      <c r="D8603" s="1116" t="s">
        <v>4245</v>
      </c>
      <c r="E8603" s="1356">
        <v>4</v>
      </c>
      <c r="F8603" s="1256">
        <v>1</v>
      </c>
      <c r="G8603" s="1246">
        <v>4</v>
      </c>
    </row>
    <row r="8604" spans="1:7" hidden="1">
      <c r="A8604" s="1119" t="s">
        <v>3295</v>
      </c>
      <c r="B8604" s="1118" t="s">
        <v>3737</v>
      </c>
      <c r="C8604" s="1117" t="s">
        <v>2815</v>
      </c>
      <c r="D8604" s="1116" t="s">
        <v>4878</v>
      </c>
      <c r="E8604" s="1356">
        <v>4</v>
      </c>
      <c r="F8604" s="1256">
        <v>1</v>
      </c>
      <c r="G8604" s="1246">
        <v>4</v>
      </c>
    </row>
    <row r="8605" spans="1:7" hidden="1">
      <c r="A8605" s="1119" t="s">
        <v>3295</v>
      </c>
      <c r="B8605" s="1118" t="s">
        <v>3737</v>
      </c>
      <c r="C8605" s="1117" t="s">
        <v>2816</v>
      </c>
      <c r="D8605" s="1116" t="s">
        <v>4879</v>
      </c>
      <c r="E8605" s="1356">
        <v>4</v>
      </c>
      <c r="F8605" s="1256">
        <v>1</v>
      </c>
      <c r="G8605" s="1246">
        <v>4</v>
      </c>
    </row>
    <row r="8606" spans="1:7" hidden="1">
      <c r="A8606" s="1119" t="s">
        <v>3295</v>
      </c>
      <c r="B8606" s="1118" t="s">
        <v>3737</v>
      </c>
      <c r="C8606" s="1117" t="s">
        <v>2817</v>
      </c>
      <c r="D8606" s="1116" t="s">
        <v>4242</v>
      </c>
      <c r="E8606" s="1356">
        <v>4</v>
      </c>
      <c r="F8606" s="1256">
        <v>1</v>
      </c>
      <c r="G8606" s="1246">
        <v>4</v>
      </c>
    </row>
    <row r="8607" spans="1:7" hidden="1">
      <c r="A8607" s="1119" t="s">
        <v>3295</v>
      </c>
      <c r="B8607" s="1118" t="s">
        <v>3737</v>
      </c>
      <c r="C8607" s="1117" t="s">
        <v>2818</v>
      </c>
      <c r="D8607" s="1116" t="s">
        <v>4244</v>
      </c>
      <c r="E8607" s="1356">
        <v>4</v>
      </c>
      <c r="F8607" s="1256">
        <v>1</v>
      </c>
      <c r="G8607" s="1246">
        <v>4</v>
      </c>
    </row>
    <row r="8608" spans="1:7" hidden="1">
      <c r="A8608" s="1119" t="s">
        <v>3295</v>
      </c>
      <c r="B8608" s="1118" t="s">
        <v>3737</v>
      </c>
      <c r="C8608" s="1117" t="s">
        <v>2819</v>
      </c>
      <c r="D8608" s="1116" t="s">
        <v>4877</v>
      </c>
      <c r="E8608" s="1356">
        <v>4</v>
      </c>
      <c r="F8608" s="1256">
        <v>1</v>
      </c>
      <c r="G8608" s="1246">
        <v>4</v>
      </c>
    </row>
    <row r="8609" spans="1:7" hidden="1">
      <c r="A8609" s="1119" t="s">
        <v>3295</v>
      </c>
      <c r="B8609" s="1118" t="s">
        <v>3737</v>
      </c>
      <c r="C8609" s="1117" t="s">
        <v>1987</v>
      </c>
      <c r="D8609" s="1116" t="s">
        <v>1294</v>
      </c>
      <c r="E8609" s="1356">
        <v>1</v>
      </c>
      <c r="F8609" s="1256">
        <v>1</v>
      </c>
      <c r="G8609" s="1246">
        <v>1</v>
      </c>
    </row>
    <row r="8610" spans="1:7" hidden="1">
      <c r="A8610" s="1119" t="s">
        <v>3295</v>
      </c>
      <c r="B8610" s="1118" t="s">
        <v>3737</v>
      </c>
      <c r="C8610" s="1117" t="s">
        <v>1746</v>
      </c>
      <c r="D8610" s="1116" t="s">
        <v>2245</v>
      </c>
      <c r="E8610" s="1356">
        <v>1</v>
      </c>
      <c r="F8610" s="1256">
        <v>1</v>
      </c>
      <c r="G8610" s="1246">
        <v>1</v>
      </c>
    </row>
    <row r="8611" spans="1:7" hidden="1">
      <c r="A8611" s="1119" t="s">
        <v>3295</v>
      </c>
      <c r="B8611" s="1118" t="s">
        <v>3737</v>
      </c>
      <c r="C8611" s="1117" t="s">
        <v>2700</v>
      </c>
      <c r="D8611" s="1116" t="s">
        <v>3763</v>
      </c>
      <c r="E8611" s="1356">
        <v>1</v>
      </c>
      <c r="F8611" s="1256">
        <v>1</v>
      </c>
      <c r="G8611" s="1246">
        <v>1</v>
      </c>
    </row>
    <row r="8612" spans="1:7" hidden="1">
      <c r="A8612" s="1119" t="s">
        <v>3295</v>
      </c>
      <c r="B8612" s="1118" t="s">
        <v>3737</v>
      </c>
      <c r="C8612" s="1117" t="s">
        <v>2205</v>
      </c>
      <c r="D8612" s="1116" t="s">
        <v>457</v>
      </c>
      <c r="E8612" s="1356">
        <v>1</v>
      </c>
      <c r="F8612" s="1256">
        <v>1</v>
      </c>
      <c r="G8612" s="1246">
        <v>1</v>
      </c>
    </row>
    <row r="8613" spans="1:7" hidden="1">
      <c r="A8613" s="1119" t="s">
        <v>3295</v>
      </c>
      <c r="B8613" s="1118" t="s">
        <v>3737</v>
      </c>
      <c r="C8613" s="1117" t="s">
        <v>2497</v>
      </c>
      <c r="D8613" s="1116" t="s">
        <v>3784</v>
      </c>
      <c r="E8613" s="1356">
        <v>3</v>
      </c>
      <c r="F8613" s="1256">
        <v>1</v>
      </c>
      <c r="G8613" s="1246">
        <v>3</v>
      </c>
    </row>
    <row r="8614" spans="1:7" hidden="1">
      <c r="A8614" s="1119" t="s">
        <v>3295</v>
      </c>
      <c r="B8614" s="1118" t="s">
        <v>3737</v>
      </c>
      <c r="C8614" s="1117" t="s">
        <v>4432</v>
      </c>
      <c r="D8614" s="1116" t="s">
        <v>1792</v>
      </c>
      <c r="E8614" s="1356">
        <v>8.0000000000000004E-4</v>
      </c>
      <c r="F8614" s="1256">
        <v>1</v>
      </c>
      <c r="G8614" s="1246">
        <v>8.0000000000000004E-4</v>
      </c>
    </row>
    <row r="8615" spans="1:7" hidden="1">
      <c r="A8615" s="1119" t="s">
        <v>3295</v>
      </c>
      <c r="B8615" s="1118" t="s">
        <v>3737</v>
      </c>
      <c r="C8615" s="1117" t="s">
        <v>5417</v>
      </c>
      <c r="D8615" s="1116" t="s">
        <v>3885</v>
      </c>
      <c r="E8615" s="1356">
        <v>2.5000000000000001E-3</v>
      </c>
      <c r="F8615" s="1256">
        <v>1</v>
      </c>
      <c r="G8615" s="1246">
        <v>2.5000000000000001E-3</v>
      </c>
    </row>
    <row r="8616" spans="1:7" hidden="1">
      <c r="A8616" s="1119" t="s">
        <v>3295</v>
      </c>
      <c r="B8616" s="1118" t="s">
        <v>3737</v>
      </c>
      <c r="C8616" s="1117" t="s">
        <v>5419</v>
      </c>
      <c r="D8616" s="1116" t="s">
        <v>3704</v>
      </c>
      <c r="E8616" s="1356">
        <v>0.01</v>
      </c>
      <c r="F8616" s="1256">
        <v>1</v>
      </c>
      <c r="G8616" s="1246">
        <v>0.01</v>
      </c>
    </row>
    <row r="8617" spans="1:7" ht="14.15" customHeight="1">
      <c r="A8617" s="1119" t="s">
        <v>3295</v>
      </c>
      <c r="B8617" s="1118" t="s">
        <v>3737</v>
      </c>
      <c r="C8617" s="1117" t="s">
        <v>869</v>
      </c>
      <c r="D8617" s="1116" t="s">
        <v>1793</v>
      </c>
      <c r="E8617" s="1356">
        <v>6.9999999999999999E-4</v>
      </c>
      <c r="F8617" s="1256">
        <v>1</v>
      </c>
      <c r="G8617" s="1246">
        <v>6.9999999999999999E-4</v>
      </c>
    </row>
    <row r="8618" spans="1:7" ht="14.15" customHeight="1">
      <c r="A8618" s="1119" t="s">
        <v>3295</v>
      </c>
      <c r="B8618" s="1118" t="s">
        <v>3737</v>
      </c>
      <c r="C8618" s="1117" t="s">
        <v>1342</v>
      </c>
      <c r="D8618" s="1116" t="s">
        <v>1540</v>
      </c>
      <c r="E8618" s="1356">
        <v>4.0000000000000001E-3</v>
      </c>
      <c r="F8618" s="1256">
        <v>1</v>
      </c>
      <c r="G8618" s="1246">
        <v>4.0000000000000001E-3</v>
      </c>
    </row>
    <row r="8619" spans="1:7" ht="14.15" customHeight="1">
      <c r="A8619" s="1119" t="s">
        <v>3295</v>
      </c>
      <c r="B8619" s="1118" t="s">
        <v>3737</v>
      </c>
      <c r="C8619" s="1117" t="s">
        <v>870</v>
      </c>
      <c r="D8619" s="1116" t="s">
        <v>871</v>
      </c>
      <c r="E8619" s="1356">
        <v>1E-3</v>
      </c>
      <c r="F8619" s="1256">
        <v>1</v>
      </c>
      <c r="G8619" s="1246">
        <v>1E-3</v>
      </c>
    </row>
    <row r="8620" spans="1:7" ht="14.15" customHeight="1">
      <c r="A8620" s="1119" t="s">
        <v>3295</v>
      </c>
      <c r="B8620" s="1118" t="s">
        <v>3737</v>
      </c>
      <c r="C8620" s="1117" t="s">
        <v>727</v>
      </c>
      <c r="D8620" s="1116" t="s">
        <v>377</v>
      </c>
      <c r="E8620" s="1356">
        <v>0.52900000000000003</v>
      </c>
      <c r="F8620" s="1256">
        <v>1</v>
      </c>
      <c r="G8620" s="1246">
        <v>0.52900000000000003</v>
      </c>
    </row>
    <row r="8621" spans="1:7" ht="14.15" customHeight="1">
      <c r="A8621" s="1119" t="s">
        <v>3295</v>
      </c>
      <c r="B8621" s="1118" t="s">
        <v>3737</v>
      </c>
      <c r="C8621" s="1117" t="s">
        <v>2555</v>
      </c>
      <c r="D8621" s="1116" t="s">
        <v>4814</v>
      </c>
      <c r="E8621" s="1356">
        <v>0.73399999999999999</v>
      </c>
      <c r="F8621" s="1256">
        <v>1</v>
      </c>
      <c r="G8621" s="1246">
        <v>0.73399999999999999</v>
      </c>
    </row>
    <row r="8622" spans="1:7" ht="14.15" customHeight="1">
      <c r="A8622" s="1119" t="s">
        <v>3295</v>
      </c>
      <c r="B8622" s="1118" t="s">
        <v>3737</v>
      </c>
      <c r="C8622" s="1117" t="s">
        <v>292</v>
      </c>
      <c r="D8622" s="1116" t="s">
        <v>378</v>
      </c>
      <c r="E8622" s="1356">
        <v>0.75700000000000001</v>
      </c>
      <c r="F8622" s="1256">
        <v>1</v>
      </c>
      <c r="G8622" s="1246">
        <v>0.75700000000000001</v>
      </c>
    </row>
    <row r="8623" spans="1:7" ht="14.15" customHeight="1">
      <c r="A8623" s="1119" t="s">
        <v>3295</v>
      </c>
      <c r="B8623" s="1118" t="s">
        <v>3737</v>
      </c>
      <c r="C8623" s="1129" t="s">
        <v>6660</v>
      </c>
      <c r="D8623" s="1116" t="s">
        <v>6661</v>
      </c>
      <c r="E8623" s="1356">
        <v>1.1000000000000001E-3</v>
      </c>
      <c r="F8623" s="1256">
        <v>1</v>
      </c>
      <c r="G8623" s="1246">
        <v>1.1000000000000001E-3</v>
      </c>
    </row>
    <row r="8624" spans="1:7" ht="14.15" customHeight="1">
      <c r="A8624" s="1119" t="s">
        <v>3220</v>
      </c>
      <c r="B8624" s="1118" t="s">
        <v>3148</v>
      </c>
      <c r="C8624" s="1117" t="s">
        <v>42</v>
      </c>
      <c r="D8624" s="1116" t="s">
        <v>5125</v>
      </c>
      <c r="E8624" s="1356">
        <v>1</v>
      </c>
      <c r="F8624" s="1256">
        <v>1</v>
      </c>
      <c r="G8624" s="1246">
        <v>1</v>
      </c>
    </row>
    <row r="8625" spans="1:7" ht="14.15" customHeight="1">
      <c r="A8625" s="1119" t="s">
        <v>3220</v>
      </c>
      <c r="B8625" s="1118" t="s">
        <v>3148</v>
      </c>
      <c r="C8625" s="1117" t="s">
        <v>40</v>
      </c>
      <c r="D8625" s="1116" t="s">
        <v>5324</v>
      </c>
      <c r="E8625" s="1356">
        <v>1</v>
      </c>
      <c r="F8625" s="1256">
        <v>1</v>
      </c>
      <c r="G8625" s="1246">
        <v>1</v>
      </c>
    </row>
    <row r="8626" spans="1:7" ht="14.15" customHeight="1">
      <c r="A8626" s="1119" t="s">
        <v>3220</v>
      </c>
      <c r="B8626" s="1118" t="s">
        <v>3148</v>
      </c>
      <c r="C8626" s="1117" t="s">
        <v>3898</v>
      </c>
      <c r="D8626" s="1116" t="s">
        <v>2925</v>
      </c>
      <c r="E8626" s="1356">
        <v>1</v>
      </c>
      <c r="F8626" s="1256">
        <v>1</v>
      </c>
      <c r="G8626" s="1246">
        <v>1</v>
      </c>
    </row>
    <row r="8627" spans="1:7" ht="14.15" customHeight="1">
      <c r="A8627" s="1119" t="s">
        <v>3220</v>
      </c>
      <c r="B8627" s="1118" t="s">
        <v>3148</v>
      </c>
      <c r="C8627" s="1117" t="s">
        <v>596</v>
      </c>
      <c r="D8627" s="1116" t="s">
        <v>983</v>
      </c>
      <c r="E8627" s="1356">
        <v>1</v>
      </c>
      <c r="F8627" s="1256">
        <v>1</v>
      </c>
      <c r="G8627" s="1246">
        <v>1</v>
      </c>
    </row>
    <row r="8628" spans="1:7" ht="14.15" customHeight="1">
      <c r="A8628" s="1119" t="s">
        <v>3220</v>
      </c>
      <c r="B8628" s="1118" t="s">
        <v>3148</v>
      </c>
      <c r="C8628" s="1117" t="s">
        <v>984</v>
      </c>
      <c r="D8628" s="1116" t="s">
        <v>4186</v>
      </c>
      <c r="E8628" s="1356">
        <v>1</v>
      </c>
      <c r="F8628" s="1256">
        <v>1</v>
      </c>
      <c r="G8628" s="1246">
        <v>1</v>
      </c>
    </row>
    <row r="8629" spans="1:7" ht="14.15" customHeight="1">
      <c r="A8629" s="1119" t="s">
        <v>3220</v>
      </c>
      <c r="B8629" s="1118" t="s">
        <v>3148</v>
      </c>
      <c r="C8629" s="1117" t="s">
        <v>3195</v>
      </c>
      <c r="D8629" s="1116" t="s">
        <v>3687</v>
      </c>
      <c r="E8629" s="1356">
        <v>1</v>
      </c>
      <c r="F8629" s="1256">
        <v>1</v>
      </c>
      <c r="G8629" s="1246">
        <v>1</v>
      </c>
    </row>
    <row r="8630" spans="1:7" ht="14.15" customHeight="1">
      <c r="A8630" s="1119" t="s">
        <v>3220</v>
      </c>
      <c r="B8630" s="1118" t="s">
        <v>3148</v>
      </c>
      <c r="C8630" s="1117" t="s">
        <v>2704</v>
      </c>
      <c r="D8630" s="1116" t="s">
        <v>3264</v>
      </c>
      <c r="E8630" s="1356">
        <v>1</v>
      </c>
      <c r="F8630" s="1256">
        <v>1</v>
      </c>
      <c r="G8630" s="1246">
        <v>1</v>
      </c>
    </row>
    <row r="8631" spans="1:7" ht="14.15" customHeight="1">
      <c r="A8631" s="1119" t="s">
        <v>3220</v>
      </c>
      <c r="B8631" s="1118" t="s">
        <v>3148</v>
      </c>
      <c r="C8631" s="1117" t="s">
        <v>599</v>
      </c>
      <c r="D8631" s="1116" t="s">
        <v>1539</v>
      </c>
      <c r="E8631" s="1358">
        <v>1</v>
      </c>
      <c r="F8631" s="1256">
        <v>1</v>
      </c>
      <c r="G8631" s="1246">
        <v>1</v>
      </c>
    </row>
    <row r="8632" spans="1:7" ht="14.15" customHeight="1">
      <c r="A8632" s="1119" t="s">
        <v>3220</v>
      </c>
      <c r="B8632" s="1118" t="s">
        <v>3148</v>
      </c>
      <c r="C8632" s="1117" t="s">
        <v>979</v>
      </c>
      <c r="D8632" s="1116" t="s">
        <v>980</v>
      </c>
      <c r="E8632" s="1356">
        <v>1</v>
      </c>
      <c r="F8632" s="1256">
        <v>1</v>
      </c>
      <c r="G8632" s="1246">
        <v>1</v>
      </c>
    </row>
    <row r="8633" spans="1:7" ht="14.15" customHeight="1">
      <c r="A8633" s="1119" t="s">
        <v>3220</v>
      </c>
      <c r="B8633" s="1118" t="s">
        <v>3148</v>
      </c>
      <c r="C8633" s="1117" t="s">
        <v>2365</v>
      </c>
      <c r="D8633" s="1116" t="s">
        <v>3263</v>
      </c>
      <c r="E8633" s="1356">
        <v>1</v>
      </c>
      <c r="F8633" s="1256">
        <v>1</v>
      </c>
      <c r="G8633" s="1246">
        <v>1</v>
      </c>
    </row>
    <row r="8634" spans="1:7" ht="14.15" customHeight="1">
      <c r="A8634" s="1119" t="s">
        <v>3220</v>
      </c>
      <c r="B8634" s="1118" t="s">
        <v>3148</v>
      </c>
      <c r="C8634" s="1117" t="s">
        <v>499</v>
      </c>
      <c r="D8634" s="1116" t="s">
        <v>3764</v>
      </c>
      <c r="E8634" s="1356">
        <v>2</v>
      </c>
      <c r="F8634" s="1256">
        <v>1</v>
      </c>
      <c r="G8634" s="1246">
        <v>2</v>
      </c>
    </row>
    <row r="8635" spans="1:7" ht="14.15" customHeight="1">
      <c r="A8635" s="1119" t="s">
        <v>3220</v>
      </c>
      <c r="B8635" s="1118" t="s">
        <v>3148</v>
      </c>
      <c r="C8635" s="1117" t="s">
        <v>2212</v>
      </c>
      <c r="D8635" s="1116" t="s">
        <v>2213</v>
      </c>
      <c r="E8635" s="1356">
        <v>1</v>
      </c>
      <c r="F8635" s="1256">
        <v>1</v>
      </c>
      <c r="G8635" s="1246">
        <v>1</v>
      </c>
    </row>
    <row r="8636" spans="1:7" ht="14.15" customHeight="1">
      <c r="A8636" s="1119" t="s">
        <v>3220</v>
      </c>
      <c r="B8636" s="1118" t="s">
        <v>3148</v>
      </c>
      <c r="C8636" s="1117" t="s">
        <v>187</v>
      </c>
      <c r="D8636" s="1116" t="s">
        <v>456</v>
      </c>
      <c r="E8636" s="1356">
        <v>1</v>
      </c>
      <c r="F8636" s="1256">
        <v>1</v>
      </c>
      <c r="G8636" s="1246">
        <v>1</v>
      </c>
    </row>
    <row r="8637" spans="1:7" ht="14.15" customHeight="1">
      <c r="A8637" s="1119" t="s">
        <v>3220</v>
      </c>
      <c r="B8637" s="1118" t="s">
        <v>3148</v>
      </c>
      <c r="C8637" s="1117" t="s">
        <v>1747</v>
      </c>
      <c r="D8637" s="1116" t="s">
        <v>5005</v>
      </c>
      <c r="E8637" s="1356">
        <v>1</v>
      </c>
      <c r="F8637" s="1256">
        <v>1</v>
      </c>
      <c r="G8637" s="1246">
        <v>1</v>
      </c>
    </row>
    <row r="8638" spans="1:7" ht="14.15" customHeight="1">
      <c r="A8638" s="1119" t="s">
        <v>3220</v>
      </c>
      <c r="B8638" s="1118" t="s">
        <v>3148</v>
      </c>
      <c r="C8638" s="1117" t="s">
        <v>3276</v>
      </c>
      <c r="D8638" s="1116" t="s">
        <v>981</v>
      </c>
      <c r="E8638" s="1356">
        <v>1</v>
      </c>
      <c r="F8638" s="1256">
        <v>1</v>
      </c>
      <c r="G8638" s="1246">
        <v>1</v>
      </c>
    </row>
    <row r="8639" spans="1:7" ht="14.15" customHeight="1">
      <c r="A8639" s="1119" t="s">
        <v>3220</v>
      </c>
      <c r="B8639" s="1118" t="s">
        <v>3148</v>
      </c>
      <c r="C8639" s="1117" t="s">
        <v>1986</v>
      </c>
      <c r="D8639" s="1116" t="s">
        <v>4064</v>
      </c>
      <c r="E8639" s="1356">
        <v>2</v>
      </c>
      <c r="F8639" s="1256">
        <v>1</v>
      </c>
      <c r="G8639" s="1246">
        <v>2</v>
      </c>
    </row>
    <row r="8640" spans="1:7" ht="14.15" customHeight="1">
      <c r="A8640" s="1119" t="s">
        <v>3220</v>
      </c>
      <c r="B8640" s="1118" t="s">
        <v>3148</v>
      </c>
      <c r="C8640" s="1117" t="s">
        <v>1806</v>
      </c>
      <c r="D8640" s="1116" t="s">
        <v>1807</v>
      </c>
      <c r="E8640" s="1356">
        <v>8</v>
      </c>
      <c r="F8640" s="1256">
        <v>1</v>
      </c>
      <c r="G8640" s="1246">
        <v>8</v>
      </c>
    </row>
    <row r="8641" spans="1:7" ht="14.15" customHeight="1">
      <c r="A8641" s="1119" t="s">
        <v>3220</v>
      </c>
      <c r="B8641" s="1118" t="s">
        <v>3148</v>
      </c>
      <c r="C8641" s="1117" t="s">
        <v>142</v>
      </c>
      <c r="D8641" s="1116" t="s">
        <v>143</v>
      </c>
      <c r="E8641" s="1356">
        <v>4</v>
      </c>
      <c r="F8641" s="1256">
        <v>1</v>
      </c>
      <c r="G8641" s="1246">
        <v>4</v>
      </c>
    </row>
    <row r="8642" spans="1:7" ht="14.15" customHeight="1">
      <c r="A8642" s="1119" t="s">
        <v>3220</v>
      </c>
      <c r="B8642" s="1118" t="s">
        <v>3148</v>
      </c>
      <c r="C8642" s="1117" t="s">
        <v>2813</v>
      </c>
      <c r="D8642" s="1116" t="s">
        <v>4243</v>
      </c>
      <c r="E8642" s="1356">
        <v>4</v>
      </c>
      <c r="F8642" s="1256">
        <v>1</v>
      </c>
      <c r="G8642" s="1246">
        <v>4</v>
      </c>
    </row>
    <row r="8643" spans="1:7" ht="14.15" customHeight="1">
      <c r="A8643" s="1119" t="s">
        <v>3220</v>
      </c>
      <c r="B8643" s="1118" t="s">
        <v>3148</v>
      </c>
      <c r="C8643" s="1117" t="s">
        <v>2814</v>
      </c>
      <c r="D8643" s="1116" t="s">
        <v>4245</v>
      </c>
      <c r="E8643" s="1356">
        <v>4</v>
      </c>
      <c r="F8643" s="1256">
        <v>1</v>
      </c>
      <c r="G8643" s="1246">
        <v>4</v>
      </c>
    </row>
    <row r="8644" spans="1:7" ht="14.15" customHeight="1">
      <c r="A8644" s="1119" t="s">
        <v>3220</v>
      </c>
      <c r="B8644" s="1118" t="s">
        <v>3148</v>
      </c>
      <c r="C8644" s="1117" t="s">
        <v>2815</v>
      </c>
      <c r="D8644" s="1116" t="s">
        <v>4878</v>
      </c>
      <c r="E8644" s="1356">
        <v>4</v>
      </c>
      <c r="F8644" s="1256">
        <v>1</v>
      </c>
      <c r="G8644" s="1246">
        <v>4</v>
      </c>
    </row>
    <row r="8645" spans="1:7" ht="14.15" customHeight="1">
      <c r="A8645" s="1119" t="s">
        <v>3220</v>
      </c>
      <c r="B8645" s="1118" t="s">
        <v>3148</v>
      </c>
      <c r="C8645" s="1117" t="s">
        <v>2816</v>
      </c>
      <c r="D8645" s="1116" t="s">
        <v>4879</v>
      </c>
      <c r="E8645" s="1356">
        <v>4</v>
      </c>
      <c r="F8645" s="1256">
        <v>1</v>
      </c>
      <c r="G8645" s="1246">
        <v>4</v>
      </c>
    </row>
    <row r="8646" spans="1:7" ht="14.15" customHeight="1">
      <c r="A8646" s="1119" t="s">
        <v>3220</v>
      </c>
      <c r="B8646" s="1118" t="s">
        <v>3148</v>
      </c>
      <c r="C8646" s="1117" t="s">
        <v>2817</v>
      </c>
      <c r="D8646" s="1116" t="s">
        <v>4242</v>
      </c>
      <c r="E8646" s="1356">
        <v>4</v>
      </c>
      <c r="F8646" s="1256">
        <v>1</v>
      </c>
      <c r="G8646" s="1246">
        <v>4</v>
      </c>
    </row>
    <row r="8647" spans="1:7" ht="14.15" customHeight="1">
      <c r="A8647" s="1119" t="s">
        <v>3220</v>
      </c>
      <c r="B8647" s="1118" t="s">
        <v>3148</v>
      </c>
      <c r="C8647" s="1117" t="s">
        <v>2818</v>
      </c>
      <c r="D8647" s="1116" t="s">
        <v>4244</v>
      </c>
      <c r="E8647" s="1356">
        <v>4</v>
      </c>
      <c r="F8647" s="1256">
        <v>1</v>
      </c>
      <c r="G8647" s="1246">
        <v>4</v>
      </c>
    </row>
    <row r="8648" spans="1:7" ht="14.15" customHeight="1">
      <c r="A8648" s="1119" t="s">
        <v>3220</v>
      </c>
      <c r="B8648" s="1118" t="s">
        <v>3148</v>
      </c>
      <c r="C8648" s="1117" t="s">
        <v>2819</v>
      </c>
      <c r="D8648" s="1116" t="s">
        <v>4877</v>
      </c>
      <c r="E8648" s="1356">
        <v>4</v>
      </c>
      <c r="F8648" s="1256">
        <v>1</v>
      </c>
      <c r="G8648" s="1246">
        <v>4</v>
      </c>
    </row>
    <row r="8649" spans="1:7" ht="14.15" customHeight="1">
      <c r="A8649" s="1119" t="s">
        <v>3220</v>
      </c>
      <c r="B8649" s="1118" t="s">
        <v>3148</v>
      </c>
      <c r="C8649" s="1117" t="s">
        <v>1987</v>
      </c>
      <c r="D8649" s="1116" t="s">
        <v>1294</v>
      </c>
      <c r="E8649" s="1356">
        <v>1</v>
      </c>
      <c r="F8649" s="1256">
        <v>1</v>
      </c>
      <c r="G8649" s="1246">
        <v>1</v>
      </c>
    </row>
    <row r="8650" spans="1:7" ht="14.15" customHeight="1">
      <c r="A8650" s="1119" t="s">
        <v>3220</v>
      </c>
      <c r="B8650" s="1118" t="s">
        <v>3148</v>
      </c>
      <c r="C8650" s="1117" t="s">
        <v>1746</v>
      </c>
      <c r="D8650" s="1116" t="s">
        <v>2245</v>
      </c>
      <c r="E8650" s="1356">
        <v>1</v>
      </c>
      <c r="F8650" s="1256">
        <v>1</v>
      </c>
      <c r="G8650" s="1246">
        <v>1</v>
      </c>
    </row>
    <row r="8651" spans="1:7" ht="14.15" customHeight="1">
      <c r="A8651" s="1119" t="s">
        <v>3220</v>
      </c>
      <c r="B8651" s="1118" t="s">
        <v>3148</v>
      </c>
      <c r="C8651" s="1129" t="s">
        <v>2700</v>
      </c>
      <c r="D8651" s="1116" t="s">
        <v>3763</v>
      </c>
      <c r="E8651" s="1356">
        <v>1</v>
      </c>
      <c r="F8651" s="1256">
        <v>1</v>
      </c>
      <c r="G8651" s="1246">
        <v>1</v>
      </c>
    </row>
    <row r="8652" spans="1:7" ht="14.15" customHeight="1">
      <c r="A8652" s="1119" t="s">
        <v>3220</v>
      </c>
      <c r="B8652" s="1118" t="s">
        <v>3148</v>
      </c>
      <c r="C8652" s="1117" t="s">
        <v>2205</v>
      </c>
      <c r="D8652" s="1116" t="s">
        <v>457</v>
      </c>
      <c r="E8652" s="1356">
        <v>1</v>
      </c>
      <c r="F8652" s="1256">
        <v>1</v>
      </c>
      <c r="G8652" s="1246">
        <v>1</v>
      </c>
    </row>
    <row r="8653" spans="1:7" ht="14.15" customHeight="1">
      <c r="A8653" s="1119" t="s">
        <v>3220</v>
      </c>
      <c r="B8653" s="1118" t="s">
        <v>3148</v>
      </c>
      <c r="C8653" s="1117" t="s">
        <v>2497</v>
      </c>
      <c r="D8653" s="1116" t="s">
        <v>3784</v>
      </c>
      <c r="E8653" s="1356">
        <v>3</v>
      </c>
      <c r="F8653" s="1256">
        <v>1</v>
      </c>
      <c r="G8653" s="1246">
        <v>3</v>
      </c>
    </row>
    <row r="8654" spans="1:7" ht="14.15" customHeight="1">
      <c r="A8654" s="1119" t="s">
        <v>3220</v>
      </c>
      <c r="B8654" s="1118" t="s">
        <v>3148</v>
      </c>
      <c r="C8654" s="1117" t="s">
        <v>4432</v>
      </c>
      <c r="D8654" s="1116" t="s">
        <v>1792</v>
      </c>
      <c r="E8654" s="1356">
        <v>8.0000000000000004E-4</v>
      </c>
      <c r="F8654" s="1256">
        <v>1</v>
      </c>
      <c r="G8654" s="1246">
        <v>8.0000000000000004E-4</v>
      </c>
    </row>
    <row r="8655" spans="1:7" ht="14.15" customHeight="1">
      <c r="A8655" s="1119" t="s">
        <v>3220</v>
      </c>
      <c r="B8655" s="1118" t="s">
        <v>3148</v>
      </c>
      <c r="C8655" s="1117" t="s">
        <v>5417</v>
      </c>
      <c r="D8655" s="1116" t="s">
        <v>3885</v>
      </c>
      <c r="E8655" s="1356">
        <v>2.5000000000000001E-3</v>
      </c>
      <c r="F8655" s="1256">
        <v>1</v>
      </c>
      <c r="G8655" s="1246">
        <v>2.5000000000000001E-3</v>
      </c>
    </row>
    <row r="8656" spans="1:7" ht="14.15" customHeight="1">
      <c r="A8656" s="1119" t="s">
        <v>3220</v>
      </c>
      <c r="B8656" s="1118" t="s">
        <v>3148</v>
      </c>
      <c r="C8656" s="1117" t="s">
        <v>5419</v>
      </c>
      <c r="D8656" s="1116" t="s">
        <v>3704</v>
      </c>
      <c r="E8656" s="1356">
        <v>0.01</v>
      </c>
      <c r="F8656" s="1256">
        <v>1</v>
      </c>
      <c r="G8656" s="1246">
        <v>0.01</v>
      </c>
    </row>
    <row r="8657" spans="1:7" ht="14.15" customHeight="1">
      <c r="A8657" s="1119" t="s">
        <v>3220</v>
      </c>
      <c r="B8657" s="1118" t="s">
        <v>3148</v>
      </c>
      <c r="C8657" s="1117" t="s">
        <v>869</v>
      </c>
      <c r="D8657" s="1116" t="s">
        <v>1793</v>
      </c>
      <c r="E8657" s="1356">
        <v>6.9999999999999999E-4</v>
      </c>
      <c r="F8657" s="1256">
        <v>1</v>
      </c>
      <c r="G8657" s="1246">
        <v>6.9999999999999999E-4</v>
      </c>
    </row>
    <row r="8658" spans="1:7" ht="14.15" customHeight="1">
      <c r="A8658" s="1119" t="s">
        <v>3220</v>
      </c>
      <c r="B8658" s="1118" t="s">
        <v>3148</v>
      </c>
      <c r="C8658" s="1117" t="s">
        <v>1342</v>
      </c>
      <c r="D8658" s="1116" t="s">
        <v>1540</v>
      </c>
      <c r="E8658" s="1356">
        <v>4.0000000000000001E-3</v>
      </c>
      <c r="F8658" s="1256">
        <v>1</v>
      </c>
      <c r="G8658" s="1246">
        <v>4.0000000000000001E-3</v>
      </c>
    </row>
    <row r="8659" spans="1:7" ht="14.15" customHeight="1">
      <c r="A8659" s="1119" t="s">
        <v>3220</v>
      </c>
      <c r="B8659" s="1118" t="s">
        <v>3148</v>
      </c>
      <c r="C8659" s="1117" t="s">
        <v>870</v>
      </c>
      <c r="D8659" s="1116" t="s">
        <v>871</v>
      </c>
      <c r="E8659" s="1356">
        <v>1E-3</v>
      </c>
      <c r="F8659" s="1256">
        <v>1</v>
      </c>
      <c r="G8659" s="1246">
        <v>1E-3</v>
      </c>
    </row>
    <row r="8660" spans="1:7" ht="14.15" customHeight="1">
      <c r="A8660" s="1119" t="s">
        <v>3220</v>
      </c>
      <c r="B8660" s="1118" t="s">
        <v>3148</v>
      </c>
      <c r="C8660" s="1117" t="s">
        <v>727</v>
      </c>
      <c r="D8660" s="1116" t="s">
        <v>377</v>
      </c>
      <c r="E8660" s="1356">
        <v>0.52900000000000003</v>
      </c>
      <c r="F8660" s="1256">
        <v>1</v>
      </c>
      <c r="G8660" s="1246">
        <v>0.52900000000000003</v>
      </c>
    </row>
    <row r="8661" spans="1:7" ht="14.15" customHeight="1">
      <c r="A8661" s="1119" t="s">
        <v>3220</v>
      </c>
      <c r="B8661" s="1118" t="s">
        <v>3148</v>
      </c>
      <c r="C8661" s="1117" t="s">
        <v>2555</v>
      </c>
      <c r="D8661" s="1116" t="s">
        <v>4814</v>
      </c>
      <c r="E8661" s="1356">
        <v>0.73399999999999999</v>
      </c>
      <c r="F8661" s="1256">
        <v>1</v>
      </c>
      <c r="G8661" s="1246">
        <v>0.73399999999999999</v>
      </c>
    </row>
    <row r="8662" spans="1:7" ht="14.15" customHeight="1">
      <c r="A8662" s="1119" t="s">
        <v>3220</v>
      </c>
      <c r="B8662" s="1118" t="s">
        <v>3148</v>
      </c>
      <c r="C8662" s="1117" t="s">
        <v>292</v>
      </c>
      <c r="D8662" s="1116" t="s">
        <v>378</v>
      </c>
      <c r="E8662" s="1356">
        <v>0.75700000000000001</v>
      </c>
      <c r="F8662" s="1256">
        <v>1</v>
      </c>
      <c r="G8662" s="1246">
        <v>0.75700000000000001</v>
      </c>
    </row>
    <row r="8663" spans="1:7" ht="14.15" customHeight="1">
      <c r="A8663" s="1119" t="s">
        <v>3220</v>
      </c>
      <c r="B8663" s="1118" t="s">
        <v>3148</v>
      </c>
      <c r="C8663" s="1117" t="s">
        <v>6660</v>
      </c>
      <c r="D8663" s="1116" t="s">
        <v>6661</v>
      </c>
      <c r="E8663" s="1356">
        <v>1.1000000000000001E-3</v>
      </c>
      <c r="F8663" s="1256">
        <v>1</v>
      </c>
      <c r="G8663" s="1246">
        <v>1.1000000000000001E-3</v>
      </c>
    </row>
    <row r="8664" spans="1:7" ht="14.15" customHeight="1">
      <c r="A8664" s="1119" t="s">
        <v>2429</v>
      </c>
      <c r="B8664" s="1118" t="s">
        <v>2430</v>
      </c>
      <c r="C8664" s="1117" t="s">
        <v>5508</v>
      </c>
      <c r="D8664" s="1116" t="s">
        <v>1319</v>
      </c>
      <c r="E8664" s="1358">
        <v>1</v>
      </c>
      <c r="F8664" s="1256">
        <v>1</v>
      </c>
      <c r="G8664" s="1246">
        <v>1</v>
      </c>
    </row>
    <row r="8665" spans="1:7" hidden="1">
      <c r="A8665" s="1119" t="s">
        <v>2429</v>
      </c>
      <c r="B8665" s="1118" t="s">
        <v>2430</v>
      </c>
      <c r="C8665" s="1117" t="s">
        <v>6317</v>
      </c>
      <c r="D8665" s="1116" t="s">
        <v>6353</v>
      </c>
      <c r="E8665" s="1356">
        <v>1</v>
      </c>
      <c r="F8665" s="1256">
        <v>1</v>
      </c>
      <c r="G8665" s="1246">
        <v>1</v>
      </c>
    </row>
    <row r="8666" spans="1:7" hidden="1">
      <c r="A8666" s="1119" t="s">
        <v>2429</v>
      </c>
      <c r="B8666" s="1118" t="s">
        <v>2430</v>
      </c>
      <c r="C8666" s="1117" t="s">
        <v>2431</v>
      </c>
      <c r="D8666" s="1116" t="s">
        <v>2687</v>
      </c>
      <c r="E8666" s="1356">
        <v>1</v>
      </c>
      <c r="F8666" s="1256">
        <v>1</v>
      </c>
      <c r="G8666" s="1246">
        <v>1</v>
      </c>
    </row>
    <row r="8667" spans="1:7" hidden="1">
      <c r="A8667" s="1119" t="s">
        <v>2429</v>
      </c>
      <c r="B8667" s="1118" t="s">
        <v>2430</v>
      </c>
      <c r="C8667" s="1117" t="s">
        <v>6549</v>
      </c>
      <c r="D8667" s="1116" t="s">
        <v>6682</v>
      </c>
      <c r="E8667" s="1356">
        <v>1</v>
      </c>
      <c r="F8667" s="1256">
        <v>1</v>
      </c>
      <c r="G8667" s="1246">
        <v>1</v>
      </c>
    </row>
    <row r="8668" spans="1:7" hidden="1">
      <c r="A8668" s="1119" t="s">
        <v>2429</v>
      </c>
      <c r="B8668" s="1118" t="s">
        <v>2430</v>
      </c>
      <c r="C8668" s="1117" t="s">
        <v>3711</v>
      </c>
      <c r="D8668" s="1116" t="s">
        <v>501</v>
      </c>
      <c r="E8668" s="1356">
        <v>1</v>
      </c>
      <c r="F8668" s="1256">
        <v>1</v>
      </c>
      <c r="G8668" s="1246">
        <v>1</v>
      </c>
    </row>
    <row r="8669" spans="1:7" hidden="1">
      <c r="A8669" s="1119" t="s">
        <v>2429</v>
      </c>
      <c r="B8669" s="1118" t="s">
        <v>2430</v>
      </c>
      <c r="C8669" s="1117" t="s">
        <v>1052</v>
      </c>
      <c r="D8669" s="1116" t="s">
        <v>1321</v>
      </c>
      <c r="E8669" s="1356">
        <v>4</v>
      </c>
      <c r="F8669" s="1256">
        <v>1</v>
      </c>
      <c r="G8669" s="1246">
        <v>4</v>
      </c>
    </row>
    <row r="8670" spans="1:7" hidden="1">
      <c r="A8670" s="1119" t="s">
        <v>2429</v>
      </c>
      <c r="B8670" s="1118" t="s">
        <v>2430</v>
      </c>
      <c r="C8670" s="1117" t="s">
        <v>1053</v>
      </c>
      <c r="D8670" s="1116" t="s">
        <v>87</v>
      </c>
      <c r="E8670" s="1356">
        <v>4</v>
      </c>
      <c r="F8670" s="1256">
        <v>1</v>
      </c>
      <c r="G8670" s="1246">
        <v>4</v>
      </c>
    </row>
    <row r="8671" spans="1:7" hidden="1">
      <c r="A8671" s="1119" t="s">
        <v>2429</v>
      </c>
      <c r="B8671" s="1118" t="s">
        <v>2430</v>
      </c>
      <c r="C8671" s="1117" t="s">
        <v>2360</v>
      </c>
      <c r="D8671" s="1116" t="s">
        <v>89</v>
      </c>
      <c r="E8671" s="1356">
        <v>0</v>
      </c>
      <c r="F8671" s="1256">
        <v>1</v>
      </c>
      <c r="G8671" s="1246">
        <v>0</v>
      </c>
    </row>
    <row r="8672" spans="1:7" hidden="1">
      <c r="A8672" s="1119" t="s">
        <v>2429</v>
      </c>
      <c r="B8672" s="1118" t="s">
        <v>2430</v>
      </c>
      <c r="C8672" s="1117" t="s">
        <v>395</v>
      </c>
      <c r="D8672" s="1116" t="s">
        <v>91</v>
      </c>
      <c r="E8672" s="1356">
        <v>0</v>
      </c>
      <c r="F8672" s="1256">
        <v>1</v>
      </c>
      <c r="G8672" s="1246">
        <v>0</v>
      </c>
    </row>
    <row r="8673" spans="1:7" hidden="1">
      <c r="A8673" s="1119" t="s">
        <v>2429</v>
      </c>
      <c r="B8673" s="1118" t="s">
        <v>2430</v>
      </c>
      <c r="C8673" s="1117" t="s">
        <v>396</v>
      </c>
      <c r="D8673" s="1116" t="s">
        <v>5280</v>
      </c>
      <c r="E8673" s="1356">
        <v>0</v>
      </c>
      <c r="F8673" s="1256">
        <v>1</v>
      </c>
      <c r="G8673" s="1246">
        <v>0</v>
      </c>
    </row>
    <row r="8674" spans="1:7" hidden="1">
      <c r="A8674" s="1119" t="s">
        <v>2429</v>
      </c>
      <c r="B8674" s="1118" t="s">
        <v>2430</v>
      </c>
      <c r="C8674" s="1117" t="s">
        <v>4166</v>
      </c>
      <c r="D8674" s="1116" t="s">
        <v>85</v>
      </c>
      <c r="E8674" s="1356">
        <v>0</v>
      </c>
      <c r="F8674" s="1256">
        <v>1</v>
      </c>
      <c r="G8674" s="1246">
        <v>0</v>
      </c>
    </row>
    <row r="8675" spans="1:7" hidden="1">
      <c r="A8675" s="1119" t="s">
        <v>2429</v>
      </c>
      <c r="B8675" s="1118" t="s">
        <v>2430</v>
      </c>
      <c r="C8675" s="1117" t="s">
        <v>4167</v>
      </c>
      <c r="D8675" s="1116" t="s">
        <v>86</v>
      </c>
      <c r="E8675" s="1356">
        <v>0</v>
      </c>
      <c r="F8675" s="1256">
        <v>1</v>
      </c>
      <c r="G8675" s="1246">
        <v>0</v>
      </c>
    </row>
    <row r="8676" spans="1:7" hidden="1">
      <c r="A8676" s="1119" t="s">
        <v>2429</v>
      </c>
      <c r="B8676" s="1118" t="s">
        <v>2430</v>
      </c>
      <c r="C8676" s="1129" t="s">
        <v>4168</v>
      </c>
      <c r="D8676" s="1116" t="s">
        <v>1322</v>
      </c>
      <c r="E8676" s="1356">
        <v>0</v>
      </c>
      <c r="F8676" s="1256">
        <v>1</v>
      </c>
      <c r="G8676" s="1246">
        <v>0</v>
      </c>
    </row>
    <row r="8677" spans="1:7" hidden="1">
      <c r="A8677" s="1119" t="s">
        <v>2429</v>
      </c>
      <c r="B8677" s="1118" t="s">
        <v>2430</v>
      </c>
      <c r="C8677" s="1129" t="s">
        <v>4169</v>
      </c>
      <c r="D8677" s="1116" t="s">
        <v>1323</v>
      </c>
      <c r="E8677" s="1356">
        <v>4</v>
      </c>
      <c r="F8677" s="1256">
        <v>1</v>
      </c>
      <c r="G8677" s="1246">
        <v>4</v>
      </c>
    </row>
    <row r="8678" spans="1:7" hidden="1">
      <c r="A8678" s="1119" t="s">
        <v>2429</v>
      </c>
      <c r="B8678" s="1118" t="s">
        <v>2430</v>
      </c>
      <c r="C8678" s="1117" t="s">
        <v>4901</v>
      </c>
      <c r="D8678" s="1116" t="s">
        <v>5320</v>
      </c>
      <c r="E8678" s="1356">
        <v>2</v>
      </c>
      <c r="F8678" s="1256">
        <v>1</v>
      </c>
      <c r="G8678" s="1246">
        <v>2</v>
      </c>
    </row>
    <row r="8679" spans="1:7" hidden="1">
      <c r="A8679" s="1119" t="s">
        <v>2429</v>
      </c>
      <c r="B8679" s="1118" t="s">
        <v>2430</v>
      </c>
      <c r="C8679" s="1117" t="s">
        <v>5785</v>
      </c>
      <c r="D8679" s="1116" t="s">
        <v>6208</v>
      </c>
      <c r="E8679" s="1356">
        <v>2</v>
      </c>
      <c r="F8679" s="1256">
        <v>1</v>
      </c>
      <c r="G8679" s="1246">
        <v>2</v>
      </c>
    </row>
    <row r="8680" spans="1:7" hidden="1">
      <c r="A8680" s="1119" t="s">
        <v>2429</v>
      </c>
      <c r="B8680" s="1118" t="s">
        <v>2430</v>
      </c>
      <c r="C8680" s="1117" t="s">
        <v>5805</v>
      </c>
      <c r="D8680" s="1116" t="s">
        <v>6683</v>
      </c>
      <c r="E8680" s="1356">
        <v>1</v>
      </c>
      <c r="F8680" s="1256">
        <v>1</v>
      </c>
      <c r="G8680" s="1246">
        <v>1</v>
      </c>
    </row>
    <row r="8681" spans="1:7" hidden="1">
      <c r="A8681" s="1119" t="s">
        <v>2429</v>
      </c>
      <c r="B8681" s="1118" t="s">
        <v>2430</v>
      </c>
      <c r="C8681" s="1117" t="s">
        <v>4432</v>
      </c>
      <c r="D8681" s="1116" t="s">
        <v>1792</v>
      </c>
      <c r="E8681" s="1356">
        <v>1.6000000000000001E-3</v>
      </c>
      <c r="F8681" s="1256">
        <v>1</v>
      </c>
      <c r="G8681" s="1246">
        <v>1.6000000000000001E-3</v>
      </c>
    </row>
    <row r="8682" spans="1:7" hidden="1">
      <c r="A8682" s="1119" t="s">
        <v>2429</v>
      </c>
      <c r="B8682" s="1118" t="s">
        <v>2430</v>
      </c>
      <c r="C8682" s="1117" t="s">
        <v>5417</v>
      </c>
      <c r="D8682" s="1116" t="s">
        <v>3885</v>
      </c>
      <c r="E8682" s="1356">
        <v>5.0000000000000001E-3</v>
      </c>
      <c r="F8682" s="1256">
        <v>1</v>
      </c>
      <c r="G8682" s="1246">
        <v>5.0000000000000001E-3</v>
      </c>
    </row>
    <row r="8683" spans="1:7" hidden="1">
      <c r="A8683" s="1119" t="s">
        <v>2429</v>
      </c>
      <c r="B8683" s="1118" t="s">
        <v>2430</v>
      </c>
      <c r="C8683" s="1117" t="s">
        <v>5419</v>
      </c>
      <c r="D8683" s="1116" t="s">
        <v>3704</v>
      </c>
      <c r="E8683" s="1356">
        <v>0.02</v>
      </c>
      <c r="F8683" s="1256">
        <v>1</v>
      </c>
      <c r="G8683" s="1246">
        <v>0.02</v>
      </c>
    </row>
    <row r="8684" spans="1:7" hidden="1">
      <c r="A8684" s="1119" t="s">
        <v>2429</v>
      </c>
      <c r="B8684" s="1118" t="s">
        <v>2430</v>
      </c>
      <c r="C8684" s="1117" t="s">
        <v>869</v>
      </c>
      <c r="D8684" s="1116" t="s">
        <v>1793</v>
      </c>
      <c r="E8684" s="1356">
        <v>1.4E-3</v>
      </c>
      <c r="F8684" s="1256">
        <v>1</v>
      </c>
      <c r="G8684" s="1246">
        <v>1.4E-3</v>
      </c>
    </row>
    <row r="8685" spans="1:7" hidden="1">
      <c r="A8685" s="1119" t="s">
        <v>2429</v>
      </c>
      <c r="B8685" s="1118" t="s">
        <v>2430</v>
      </c>
      <c r="C8685" s="1117" t="s">
        <v>1206</v>
      </c>
      <c r="D8685" s="1116" t="s">
        <v>1207</v>
      </c>
      <c r="E8685" s="1356">
        <v>4.0000000000000001E-3</v>
      </c>
      <c r="F8685" s="1256">
        <v>1</v>
      </c>
      <c r="G8685" s="1246">
        <v>4.0000000000000001E-3</v>
      </c>
    </row>
    <row r="8686" spans="1:7" hidden="1">
      <c r="A8686" s="1119" t="s">
        <v>2429</v>
      </c>
      <c r="B8686" s="1118" t="s">
        <v>2430</v>
      </c>
      <c r="C8686" s="1117" t="s">
        <v>870</v>
      </c>
      <c r="D8686" s="1116" t="s">
        <v>871</v>
      </c>
      <c r="E8686" s="1356">
        <v>2E-3</v>
      </c>
      <c r="F8686" s="1256">
        <v>1</v>
      </c>
      <c r="G8686" s="1246">
        <v>2E-3</v>
      </c>
    </row>
    <row r="8687" spans="1:7" hidden="1">
      <c r="A8687" s="1119" t="s">
        <v>2429</v>
      </c>
      <c r="B8687" s="1118" t="s">
        <v>2430</v>
      </c>
      <c r="C8687" s="1117" t="s">
        <v>5053</v>
      </c>
      <c r="D8687" s="1116" t="s">
        <v>1510</v>
      </c>
      <c r="E8687" s="1358">
        <v>0.81200000000000006</v>
      </c>
      <c r="F8687" s="1256">
        <v>1</v>
      </c>
      <c r="G8687" s="1246">
        <v>0.81200000000000006</v>
      </c>
    </row>
    <row r="8688" spans="1:7" hidden="1">
      <c r="A8688" s="1119" t="s">
        <v>2429</v>
      </c>
      <c r="B8688" s="1118" t="s">
        <v>2430</v>
      </c>
      <c r="C8688" s="1117" t="s">
        <v>8051</v>
      </c>
      <c r="D8688" s="1116" t="s">
        <v>8291</v>
      </c>
      <c r="E8688" s="1356">
        <v>0.97419999999999995</v>
      </c>
      <c r="F8688" s="1256">
        <v>1</v>
      </c>
      <c r="G8688" s="1246">
        <v>0.97419999999999995</v>
      </c>
    </row>
    <row r="8689" spans="1:7" hidden="1">
      <c r="A8689" s="1119" t="s">
        <v>2429</v>
      </c>
      <c r="B8689" s="1118" t="s">
        <v>2430</v>
      </c>
      <c r="C8689" s="1117" t="s">
        <v>6660</v>
      </c>
      <c r="D8689" s="1116" t="s">
        <v>6661</v>
      </c>
      <c r="E8689" s="1356">
        <v>1.4E-3</v>
      </c>
      <c r="F8689" s="1256">
        <v>1</v>
      </c>
      <c r="G8689" s="1246">
        <v>1.4E-3</v>
      </c>
    </row>
    <row r="8690" spans="1:7" hidden="1">
      <c r="A8690" s="1119" t="s">
        <v>1028</v>
      </c>
      <c r="B8690" s="1118" t="s">
        <v>4538</v>
      </c>
      <c r="C8690" s="1117" t="s">
        <v>5509</v>
      </c>
      <c r="D8690" s="1116" t="s">
        <v>1320</v>
      </c>
      <c r="E8690" s="1356">
        <v>1</v>
      </c>
      <c r="F8690" s="1256">
        <v>1</v>
      </c>
      <c r="G8690" s="1246">
        <v>1</v>
      </c>
    </row>
    <row r="8691" spans="1:7" hidden="1">
      <c r="A8691" s="1119" t="s">
        <v>1028</v>
      </c>
      <c r="B8691" s="1118" t="s">
        <v>4538</v>
      </c>
      <c r="C8691" s="1117" t="s">
        <v>6317</v>
      </c>
      <c r="D8691" s="1116" t="s">
        <v>6353</v>
      </c>
      <c r="E8691" s="1356">
        <v>1</v>
      </c>
      <c r="F8691" s="1256">
        <v>1</v>
      </c>
      <c r="G8691" s="1246">
        <v>1</v>
      </c>
    </row>
    <row r="8692" spans="1:7" hidden="1">
      <c r="A8692" s="1119" t="s">
        <v>1028</v>
      </c>
      <c r="B8692" s="1118" t="s">
        <v>4538</v>
      </c>
      <c r="C8692" s="1117" t="s">
        <v>6550</v>
      </c>
      <c r="D8692" s="1116" t="s">
        <v>6680</v>
      </c>
      <c r="E8692" s="1356">
        <v>1</v>
      </c>
      <c r="F8692" s="1256">
        <v>1</v>
      </c>
      <c r="G8692" s="1246">
        <v>1</v>
      </c>
    </row>
    <row r="8693" spans="1:7" hidden="1">
      <c r="A8693" s="1119" t="s">
        <v>1028</v>
      </c>
      <c r="B8693" s="1118" t="s">
        <v>4538</v>
      </c>
      <c r="C8693" s="1117" t="s">
        <v>1052</v>
      </c>
      <c r="D8693" s="1116" t="s">
        <v>1321</v>
      </c>
      <c r="E8693" s="1356">
        <v>4</v>
      </c>
      <c r="F8693" s="1256">
        <v>1</v>
      </c>
      <c r="G8693" s="1246">
        <v>4</v>
      </c>
    </row>
    <row r="8694" spans="1:7" hidden="1">
      <c r="A8694" s="1119" t="s">
        <v>1028</v>
      </c>
      <c r="B8694" s="1118" t="s">
        <v>4538</v>
      </c>
      <c r="C8694" s="1117" t="s">
        <v>1053</v>
      </c>
      <c r="D8694" s="1116" t="s">
        <v>87</v>
      </c>
      <c r="E8694" s="1356">
        <v>4</v>
      </c>
      <c r="F8694" s="1256">
        <v>1</v>
      </c>
      <c r="G8694" s="1246">
        <v>4</v>
      </c>
    </row>
    <row r="8695" spans="1:7" hidden="1">
      <c r="A8695" s="1119" t="s">
        <v>1028</v>
      </c>
      <c r="B8695" s="1118" t="s">
        <v>4538</v>
      </c>
      <c r="C8695" s="1117" t="s">
        <v>2360</v>
      </c>
      <c r="D8695" s="1116" t="s">
        <v>89</v>
      </c>
      <c r="E8695" s="1356">
        <v>0</v>
      </c>
      <c r="F8695" s="1256">
        <v>1</v>
      </c>
      <c r="G8695" s="1246">
        <v>0</v>
      </c>
    </row>
    <row r="8696" spans="1:7" hidden="1">
      <c r="A8696" s="1119" t="s">
        <v>1028</v>
      </c>
      <c r="B8696" s="1118" t="s">
        <v>4538</v>
      </c>
      <c r="C8696" s="1117" t="s">
        <v>395</v>
      </c>
      <c r="D8696" s="1116" t="s">
        <v>91</v>
      </c>
      <c r="E8696" s="1356">
        <v>0</v>
      </c>
      <c r="F8696" s="1256">
        <v>1</v>
      </c>
      <c r="G8696" s="1246">
        <v>0</v>
      </c>
    </row>
    <row r="8697" spans="1:7" hidden="1">
      <c r="A8697" s="1119" t="s">
        <v>1028</v>
      </c>
      <c r="B8697" s="1118" t="s">
        <v>4538</v>
      </c>
      <c r="C8697" s="1117" t="s">
        <v>396</v>
      </c>
      <c r="D8697" s="1116" t="s">
        <v>5280</v>
      </c>
      <c r="E8697" s="1356">
        <v>0</v>
      </c>
      <c r="F8697" s="1256">
        <v>1</v>
      </c>
      <c r="G8697" s="1246">
        <v>0</v>
      </c>
    </row>
    <row r="8698" spans="1:7" hidden="1">
      <c r="A8698" s="1119" t="s">
        <v>1028</v>
      </c>
      <c r="B8698" s="1118" t="s">
        <v>4538</v>
      </c>
      <c r="C8698" s="1117" t="s">
        <v>4166</v>
      </c>
      <c r="D8698" s="1116" t="s">
        <v>85</v>
      </c>
      <c r="E8698" s="1359">
        <v>0</v>
      </c>
      <c r="F8698" s="1256">
        <v>1</v>
      </c>
      <c r="G8698" s="1246">
        <v>0</v>
      </c>
    </row>
    <row r="8699" spans="1:7" hidden="1">
      <c r="A8699" s="1119" t="s">
        <v>1028</v>
      </c>
      <c r="B8699" s="1118" t="s">
        <v>4538</v>
      </c>
      <c r="C8699" s="1117" t="s">
        <v>4167</v>
      </c>
      <c r="D8699" s="1116" t="s">
        <v>86</v>
      </c>
      <c r="E8699" s="1359">
        <v>0</v>
      </c>
      <c r="F8699" s="1256">
        <v>1</v>
      </c>
      <c r="G8699" s="1246">
        <v>0</v>
      </c>
    </row>
    <row r="8700" spans="1:7" hidden="1">
      <c r="A8700" s="1119" t="s">
        <v>1028</v>
      </c>
      <c r="B8700" s="1118" t="s">
        <v>4538</v>
      </c>
      <c r="C8700" s="1117" t="s">
        <v>4168</v>
      </c>
      <c r="D8700" s="1116" t="s">
        <v>1322</v>
      </c>
      <c r="E8700" s="1359">
        <v>0</v>
      </c>
      <c r="F8700" s="1256">
        <v>1</v>
      </c>
      <c r="G8700" s="1246">
        <v>0</v>
      </c>
    </row>
    <row r="8701" spans="1:7" hidden="1">
      <c r="A8701" s="1119" t="s">
        <v>1028</v>
      </c>
      <c r="B8701" s="1118" t="s">
        <v>4538</v>
      </c>
      <c r="C8701" s="1117" t="s">
        <v>4169</v>
      </c>
      <c r="D8701" s="1116" t="s">
        <v>1323</v>
      </c>
      <c r="E8701" s="1359">
        <v>4</v>
      </c>
      <c r="F8701" s="1256">
        <v>1</v>
      </c>
      <c r="G8701" s="1246">
        <v>4</v>
      </c>
    </row>
    <row r="8702" spans="1:7" hidden="1">
      <c r="A8702" s="1119" t="s">
        <v>1028</v>
      </c>
      <c r="B8702" s="1118" t="s">
        <v>4538</v>
      </c>
      <c r="C8702" s="1117" t="s">
        <v>3471</v>
      </c>
      <c r="D8702" s="1116" t="s">
        <v>232</v>
      </c>
      <c r="E8702" s="1359">
        <v>1</v>
      </c>
      <c r="F8702" s="1256">
        <v>1</v>
      </c>
      <c r="G8702" s="1246">
        <v>1</v>
      </c>
    </row>
    <row r="8703" spans="1:7" hidden="1">
      <c r="A8703" s="1119" t="s">
        <v>1028</v>
      </c>
      <c r="B8703" s="1118" t="s">
        <v>4538</v>
      </c>
      <c r="C8703" s="1117" t="s">
        <v>5787</v>
      </c>
      <c r="D8703" s="1116" t="s">
        <v>6681</v>
      </c>
      <c r="E8703" s="1359">
        <v>2</v>
      </c>
      <c r="F8703" s="1256">
        <v>1</v>
      </c>
      <c r="G8703" s="1246">
        <v>2</v>
      </c>
    </row>
    <row r="8704" spans="1:7" hidden="1">
      <c r="A8704" s="1119" t="s">
        <v>1028</v>
      </c>
      <c r="B8704" s="1118" t="s">
        <v>4538</v>
      </c>
      <c r="C8704" s="1117" t="s">
        <v>5785</v>
      </c>
      <c r="D8704" s="1116" t="s">
        <v>6208</v>
      </c>
      <c r="E8704" s="1356">
        <v>2</v>
      </c>
      <c r="F8704" s="1256">
        <v>1</v>
      </c>
      <c r="G8704" s="1246">
        <v>2</v>
      </c>
    </row>
    <row r="8705" spans="1:7" hidden="1">
      <c r="A8705" s="1119" t="s">
        <v>1028</v>
      </c>
      <c r="B8705" s="1118" t="s">
        <v>4538</v>
      </c>
      <c r="C8705" s="1117" t="s">
        <v>4432</v>
      </c>
      <c r="D8705" s="1116" t="s">
        <v>1792</v>
      </c>
      <c r="E8705" s="1359">
        <v>1.6000000000000001E-3</v>
      </c>
      <c r="F8705" s="1256">
        <v>1</v>
      </c>
      <c r="G8705" s="1246">
        <v>1.6000000000000001E-3</v>
      </c>
    </row>
    <row r="8706" spans="1:7" hidden="1">
      <c r="A8706" s="1119" t="s">
        <v>1028</v>
      </c>
      <c r="B8706" s="1118" t="s">
        <v>4538</v>
      </c>
      <c r="C8706" s="1117" t="s">
        <v>5417</v>
      </c>
      <c r="D8706" s="1116" t="s">
        <v>3885</v>
      </c>
      <c r="E8706" s="1359">
        <v>5.0000000000000001E-3</v>
      </c>
      <c r="F8706" s="1256">
        <v>1</v>
      </c>
      <c r="G8706" s="1246">
        <v>5.0000000000000001E-3</v>
      </c>
    </row>
    <row r="8707" spans="1:7" hidden="1">
      <c r="A8707" s="1119" t="s">
        <v>1028</v>
      </c>
      <c r="B8707" s="1118" t="s">
        <v>4538</v>
      </c>
      <c r="C8707" s="1117" t="s">
        <v>5419</v>
      </c>
      <c r="D8707" s="1116" t="s">
        <v>3704</v>
      </c>
      <c r="E8707" s="1359">
        <v>0.02</v>
      </c>
      <c r="F8707" s="1256">
        <v>1</v>
      </c>
      <c r="G8707" s="1246">
        <v>0.02</v>
      </c>
    </row>
    <row r="8708" spans="1:7" hidden="1">
      <c r="A8708" s="1119" t="s">
        <v>1028</v>
      </c>
      <c r="B8708" s="1118" t="s">
        <v>4538</v>
      </c>
      <c r="C8708" s="1117" t="s">
        <v>869</v>
      </c>
      <c r="D8708" s="1116" t="s">
        <v>1793</v>
      </c>
      <c r="E8708" s="1359">
        <v>1.4E-3</v>
      </c>
      <c r="F8708" s="1256">
        <v>1</v>
      </c>
      <c r="G8708" s="1246">
        <v>1.4E-3</v>
      </c>
    </row>
    <row r="8709" spans="1:7" hidden="1">
      <c r="A8709" s="1119" t="s">
        <v>1028</v>
      </c>
      <c r="B8709" s="1118" t="s">
        <v>4538</v>
      </c>
      <c r="C8709" s="1117" t="s">
        <v>1206</v>
      </c>
      <c r="D8709" s="1116" t="s">
        <v>1207</v>
      </c>
      <c r="E8709" s="1359">
        <v>4.0000000000000001E-3</v>
      </c>
      <c r="F8709" s="1256">
        <v>1</v>
      </c>
      <c r="G8709" s="1246">
        <v>4.0000000000000001E-3</v>
      </c>
    </row>
    <row r="8710" spans="1:7" hidden="1">
      <c r="A8710" s="1119" t="s">
        <v>1028</v>
      </c>
      <c r="B8710" s="1118" t="s">
        <v>4538</v>
      </c>
      <c r="C8710" s="1117" t="s">
        <v>870</v>
      </c>
      <c r="D8710" s="1116" t="s">
        <v>871</v>
      </c>
      <c r="E8710" s="1358">
        <v>2E-3</v>
      </c>
      <c r="F8710" s="1256">
        <v>1</v>
      </c>
      <c r="G8710" s="1246">
        <v>2E-3</v>
      </c>
    </row>
    <row r="8711" spans="1:7" hidden="1">
      <c r="A8711" s="1119" t="s">
        <v>1028</v>
      </c>
      <c r="B8711" s="1118" t="s">
        <v>4538</v>
      </c>
      <c r="C8711" s="1117" t="s">
        <v>5053</v>
      </c>
      <c r="D8711" s="1116" t="s">
        <v>1510</v>
      </c>
      <c r="E8711" s="1359">
        <v>0.81200000000000006</v>
      </c>
      <c r="F8711" s="1256">
        <v>1</v>
      </c>
      <c r="G8711" s="1246">
        <v>0.81200000000000006</v>
      </c>
    </row>
    <row r="8712" spans="1:7" hidden="1">
      <c r="A8712" s="1119" t="s">
        <v>1028</v>
      </c>
      <c r="B8712" s="1118" t="s">
        <v>4538</v>
      </c>
      <c r="C8712" s="1117" t="s">
        <v>8051</v>
      </c>
      <c r="D8712" s="1116" t="s">
        <v>8291</v>
      </c>
      <c r="E8712" s="1359">
        <v>0.97419999999999995</v>
      </c>
      <c r="F8712" s="1256">
        <v>1</v>
      </c>
      <c r="G8712" s="1246">
        <v>0.97419999999999995</v>
      </c>
    </row>
    <row r="8713" spans="1:7" ht="14.15" customHeight="1">
      <c r="A8713" s="1119" t="s">
        <v>1028</v>
      </c>
      <c r="B8713" s="1118" t="s">
        <v>4538</v>
      </c>
      <c r="C8713" s="1117" t="s">
        <v>6660</v>
      </c>
      <c r="D8713" s="1116" t="s">
        <v>6661</v>
      </c>
      <c r="E8713" s="1359">
        <v>1.4E-3</v>
      </c>
      <c r="F8713" s="1256">
        <v>1</v>
      </c>
      <c r="G8713" s="1246">
        <v>1.4E-3</v>
      </c>
    </row>
    <row r="8714" spans="1:7" ht="14.15" customHeight="1">
      <c r="A8714" s="1119" t="s">
        <v>2432</v>
      </c>
      <c r="B8714" s="1118" t="s">
        <v>2433</v>
      </c>
      <c r="C8714" s="1117" t="s">
        <v>5509</v>
      </c>
      <c r="D8714" s="1116" t="s">
        <v>1320</v>
      </c>
      <c r="E8714" s="1359">
        <v>1</v>
      </c>
      <c r="F8714" s="1256">
        <v>1</v>
      </c>
      <c r="G8714" s="1246">
        <v>1</v>
      </c>
    </row>
    <row r="8715" spans="1:7" ht="14.15" customHeight="1">
      <c r="A8715" s="1119" t="s">
        <v>2432</v>
      </c>
      <c r="B8715" s="1118" t="s">
        <v>2433</v>
      </c>
      <c r="C8715" s="1117" t="s">
        <v>6317</v>
      </c>
      <c r="D8715" s="1116" t="s">
        <v>6353</v>
      </c>
      <c r="E8715" s="1359">
        <v>1</v>
      </c>
      <c r="F8715" s="1256">
        <v>1</v>
      </c>
      <c r="G8715" s="1246">
        <v>1</v>
      </c>
    </row>
    <row r="8716" spans="1:7" ht="14.15" customHeight="1">
      <c r="A8716" s="1119" t="s">
        <v>2432</v>
      </c>
      <c r="B8716" s="1118" t="s">
        <v>2433</v>
      </c>
      <c r="C8716" s="1117" t="s">
        <v>2434</v>
      </c>
      <c r="D8716" s="1116" t="s">
        <v>2688</v>
      </c>
      <c r="E8716" s="1359">
        <v>1</v>
      </c>
      <c r="F8716" s="1256">
        <v>1</v>
      </c>
      <c r="G8716" s="1246">
        <v>1</v>
      </c>
    </row>
    <row r="8717" spans="1:7" ht="14.15" customHeight="1">
      <c r="A8717" s="1119" t="s">
        <v>2432</v>
      </c>
      <c r="B8717" s="1118" t="s">
        <v>2433</v>
      </c>
      <c r="C8717" s="1117" t="s">
        <v>6550</v>
      </c>
      <c r="D8717" s="1116" t="s">
        <v>6680</v>
      </c>
      <c r="E8717" s="1359">
        <v>1</v>
      </c>
      <c r="F8717" s="1256">
        <v>1</v>
      </c>
      <c r="G8717" s="1246">
        <v>1</v>
      </c>
    </row>
    <row r="8718" spans="1:7" ht="14.15" customHeight="1">
      <c r="A8718" s="1119" t="s">
        <v>2432</v>
      </c>
      <c r="B8718" s="1118" t="s">
        <v>2433</v>
      </c>
      <c r="C8718" s="1117" t="s">
        <v>3712</v>
      </c>
      <c r="D8718" s="1116" t="s">
        <v>929</v>
      </c>
      <c r="E8718" s="1359">
        <v>1</v>
      </c>
      <c r="F8718" s="1256">
        <v>1</v>
      </c>
      <c r="G8718" s="1246">
        <v>1</v>
      </c>
    </row>
    <row r="8719" spans="1:7" ht="14.15" customHeight="1">
      <c r="A8719" s="1119" t="s">
        <v>2432</v>
      </c>
      <c r="B8719" s="1118" t="s">
        <v>2433</v>
      </c>
      <c r="C8719" s="1117" t="s">
        <v>1052</v>
      </c>
      <c r="D8719" s="1116" t="s">
        <v>1321</v>
      </c>
      <c r="E8719" s="1359">
        <v>4</v>
      </c>
      <c r="F8719" s="1256">
        <v>1</v>
      </c>
      <c r="G8719" s="1246">
        <v>4</v>
      </c>
    </row>
    <row r="8720" spans="1:7" ht="14.15" customHeight="1">
      <c r="A8720" s="1119" t="s">
        <v>2432</v>
      </c>
      <c r="B8720" s="1118" t="s">
        <v>2433</v>
      </c>
      <c r="C8720" s="1117" t="s">
        <v>1053</v>
      </c>
      <c r="D8720" s="1116" t="s">
        <v>87</v>
      </c>
      <c r="E8720" s="1359">
        <v>4</v>
      </c>
      <c r="F8720" s="1256">
        <v>1</v>
      </c>
      <c r="G8720" s="1246">
        <v>4</v>
      </c>
    </row>
    <row r="8721" spans="1:7" ht="14.15" customHeight="1">
      <c r="A8721" s="1119" t="s">
        <v>2432</v>
      </c>
      <c r="B8721" s="1118" t="s">
        <v>2433</v>
      </c>
      <c r="C8721" s="1117" t="s">
        <v>2360</v>
      </c>
      <c r="D8721" s="1116" t="s">
        <v>89</v>
      </c>
      <c r="E8721" s="1359">
        <v>0</v>
      </c>
      <c r="F8721" s="1256">
        <v>1</v>
      </c>
      <c r="G8721" s="1246">
        <v>0</v>
      </c>
    </row>
    <row r="8722" spans="1:7" ht="14.15" customHeight="1">
      <c r="A8722" s="1119" t="s">
        <v>2432</v>
      </c>
      <c r="B8722" s="1118" t="s">
        <v>2433</v>
      </c>
      <c r="C8722" s="1117" t="s">
        <v>395</v>
      </c>
      <c r="D8722" s="1116" t="s">
        <v>91</v>
      </c>
      <c r="E8722" s="1359">
        <v>0</v>
      </c>
      <c r="F8722" s="1256">
        <v>1</v>
      </c>
      <c r="G8722" s="1246">
        <v>0</v>
      </c>
    </row>
    <row r="8723" spans="1:7" ht="14.15" customHeight="1">
      <c r="A8723" s="1119" t="s">
        <v>2432</v>
      </c>
      <c r="B8723" s="1118" t="s">
        <v>2433</v>
      </c>
      <c r="C8723" s="1117" t="s">
        <v>396</v>
      </c>
      <c r="D8723" s="1116" t="s">
        <v>5280</v>
      </c>
      <c r="E8723" s="1359">
        <v>0</v>
      </c>
      <c r="F8723" s="1256">
        <v>1</v>
      </c>
      <c r="G8723" s="1246">
        <v>0</v>
      </c>
    </row>
    <row r="8724" spans="1:7" ht="14.15" customHeight="1">
      <c r="A8724" s="1119" t="s">
        <v>2432</v>
      </c>
      <c r="B8724" s="1118" t="s">
        <v>2433</v>
      </c>
      <c r="C8724" s="1117" t="s">
        <v>4166</v>
      </c>
      <c r="D8724" s="1116" t="s">
        <v>85</v>
      </c>
      <c r="E8724" s="1359">
        <v>0</v>
      </c>
      <c r="F8724" s="1256">
        <v>1</v>
      </c>
      <c r="G8724" s="1246">
        <v>0</v>
      </c>
    </row>
    <row r="8725" spans="1:7" ht="14.15" customHeight="1">
      <c r="A8725" s="1119" t="s">
        <v>2432</v>
      </c>
      <c r="B8725" s="1118" t="s">
        <v>2433</v>
      </c>
      <c r="C8725" s="1117" t="s">
        <v>4167</v>
      </c>
      <c r="D8725" s="1116" t="s">
        <v>86</v>
      </c>
      <c r="E8725" s="1359">
        <v>0</v>
      </c>
      <c r="F8725" s="1256">
        <v>1</v>
      </c>
      <c r="G8725" s="1246">
        <v>0</v>
      </c>
    </row>
    <row r="8726" spans="1:7" ht="14.15" customHeight="1">
      <c r="A8726" s="1119" t="s">
        <v>2432</v>
      </c>
      <c r="B8726" s="1118" t="s">
        <v>2433</v>
      </c>
      <c r="C8726" s="1117" t="s">
        <v>4168</v>
      </c>
      <c r="D8726" s="1116" t="s">
        <v>1322</v>
      </c>
      <c r="E8726" s="1359">
        <v>0</v>
      </c>
      <c r="F8726" s="1256">
        <v>1</v>
      </c>
      <c r="G8726" s="1246">
        <v>0</v>
      </c>
    </row>
    <row r="8727" spans="1:7" ht="14.15" customHeight="1">
      <c r="A8727" s="1119" t="s">
        <v>2432</v>
      </c>
      <c r="B8727" s="1118" t="s">
        <v>2433</v>
      </c>
      <c r="C8727" s="1117" t="s">
        <v>4169</v>
      </c>
      <c r="D8727" s="1116" t="s">
        <v>1323</v>
      </c>
      <c r="E8727" s="1359">
        <v>0</v>
      </c>
      <c r="F8727" s="1256">
        <v>1</v>
      </c>
      <c r="G8727" s="1246">
        <v>0</v>
      </c>
    </row>
    <row r="8728" spans="1:7" ht="14.15" customHeight="1">
      <c r="A8728" s="1119" t="s">
        <v>2432</v>
      </c>
      <c r="B8728" s="1118" t="s">
        <v>2433</v>
      </c>
      <c r="C8728" s="1117" t="s">
        <v>4901</v>
      </c>
      <c r="D8728" s="1116" t="s">
        <v>5320</v>
      </c>
      <c r="E8728" s="1359">
        <v>2</v>
      </c>
      <c r="F8728" s="1256">
        <v>1</v>
      </c>
      <c r="G8728" s="1246">
        <v>2</v>
      </c>
    </row>
    <row r="8729" spans="1:7" ht="14.15" customHeight="1">
      <c r="A8729" s="1119" t="s">
        <v>2432</v>
      </c>
      <c r="B8729" s="1118" t="s">
        <v>2433</v>
      </c>
      <c r="C8729" s="1117" t="s">
        <v>5785</v>
      </c>
      <c r="D8729" s="1116" t="s">
        <v>6208</v>
      </c>
      <c r="E8729" s="1356">
        <v>2</v>
      </c>
      <c r="F8729" s="1256">
        <v>1</v>
      </c>
      <c r="G8729" s="1246">
        <v>2</v>
      </c>
    </row>
    <row r="8730" spans="1:7" ht="14.15" customHeight="1">
      <c r="A8730" s="1119" t="s">
        <v>2432</v>
      </c>
      <c r="B8730" s="1118" t="s">
        <v>2433</v>
      </c>
      <c r="C8730" s="1117" t="s">
        <v>5805</v>
      </c>
      <c r="D8730" s="1116" t="s">
        <v>6683</v>
      </c>
      <c r="E8730" s="1359">
        <v>1</v>
      </c>
      <c r="F8730" s="1256">
        <v>1</v>
      </c>
      <c r="G8730" s="1246">
        <v>1</v>
      </c>
    </row>
    <row r="8731" spans="1:7" ht="14.15" customHeight="1">
      <c r="A8731" s="1119" t="s">
        <v>2432</v>
      </c>
      <c r="B8731" s="1118" t="s">
        <v>2433</v>
      </c>
      <c r="C8731" s="1117" t="s">
        <v>4432</v>
      </c>
      <c r="D8731" s="1116" t="s">
        <v>1792</v>
      </c>
      <c r="E8731" s="1359">
        <v>1.6000000000000001E-3</v>
      </c>
      <c r="F8731" s="1256">
        <v>1</v>
      </c>
      <c r="G8731" s="1246">
        <v>1.6000000000000001E-3</v>
      </c>
    </row>
    <row r="8732" spans="1:7" ht="14.15" customHeight="1">
      <c r="A8732" s="1119" t="s">
        <v>2432</v>
      </c>
      <c r="B8732" s="1118" t="s">
        <v>2433</v>
      </c>
      <c r="C8732" s="1117" t="s">
        <v>5417</v>
      </c>
      <c r="D8732" s="1116" t="s">
        <v>3885</v>
      </c>
      <c r="E8732" s="1359">
        <v>5.0000000000000001E-3</v>
      </c>
      <c r="F8732" s="1256">
        <v>1</v>
      </c>
      <c r="G8732" s="1246">
        <v>5.0000000000000001E-3</v>
      </c>
    </row>
    <row r="8733" spans="1:7" ht="14.15" customHeight="1">
      <c r="A8733" s="1119" t="s">
        <v>2432</v>
      </c>
      <c r="B8733" s="1118" t="s">
        <v>2433</v>
      </c>
      <c r="C8733" s="1117" t="s">
        <v>5419</v>
      </c>
      <c r="D8733" s="1116" t="s">
        <v>3704</v>
      </c>
      <c r="E8733" s="1359">
        <v>0.02</v>
      </c>
      <c r="F8733" s="1256">
        <v>1</v>
      </c>
      <c r="G8733" s="1246">
        <v>0.02</v>
      </c>
    </row>
    <row r="8734" spans="1:7" ht="14.15" customHeight="1">
      <c r="A8734" s="1119" t="s">
        <v>2432</v>
      </c>
      <c r="B8734" s="1118" t="s">
        <v>2433</v>
      </c>
      <c r="C8734" s="1117" t="s">
        <v>869</v>
      </c>
      <c r="D8734" s="1116" t="s">
        <v>1793</v>
      </c>
      <c r="E8734" s="1359">
        <v>1.4E-3</v>
      </c>
      <c r="F8734" s="1256">
        <v>1</v>
      </c>
      <c r="G8734" s="1246">
        <v>1.4E-3</v>
      </c>
    </row>
    <row r="8735" spans="1:7" ht="14.15" customHeight="1">
      <c r="A8735" s="1119" t="s">
        <v>2432</v>
      </c>
      <c r="B8735" s="1118" t="s">
        <v>2433</v>
      </c>
      <c r="C8735" s="1117" t="s">
        <v>1206</v>
      </c>
      <c r="D8735" s="1116" t="s">
        <v>1207</v>
      </c>
      <c r="E8735" s="1358">
        <v>4.0000000000000001E-3</v>
      </c>
      <c r="F8735" s="1256">
        <v>1</v>
      </c>
      <c r="G8735" s="1246">
        <v>4.0000000000000001E-3</v>
      </c>
    </row>
    <row r="8736" spans="1:7" ht="14.15" customHeight="1">
      <c r="A8736" s="1119" t="s">
        <v>2432</v>
      </c>
      <c r="B8736" s="1118" t="s">
        <v>2433</v>
      </c>
      <c r="C8736" s="1117" t="s">
        <v>870</v>
      </c>
      <c r="D8736" s="1116" t="s">
        <v>871</v>
      </c>
      <c r="E8736" s="1359">
        <v>2E-3</v>
      </c>
      <c r="F8736" s="1256">
        <v>1</v>
      </c>
      <c r="G8736" s="1246">
        <v>2E-3</v>
      </c>
    </row>
    <row r="8737" spans="1:7" ht="14.15" customHeight="1">
      <c r="A8737" s="1119" t="s">
        <v>2432</v>
      </c>
      <c r="B8737" s="1118" t="s">
        <v>2433</v>
      </c>
      <c r="C8737" s="1117" t="s">
        <v>5053</v>
      </c>
      <c r="D8737" s="1116" t="s">
        <v>1510</v>
      </c>
      <c r="E8737" s="1356">
        <v>0.81200000000000006</v>
      </c>
      <c r="F8737" s="1256">
        <v>1</v>
      </c>
      <c r="G8737" s="1246">
        <v>0.81200000000000006</v>
      </c>
    </row>
    <row r="8738" spans="1:7" ht="14.15" customHeight="1">
      <c r="A8738" s="1119" t="s">
        <v>2432</v>
      </c>
      <c r="B8738" s="1118" t="s">
        <v>2433</v>
      </c>
      <c r="C8738" s="1117" t="s">
        <v>8051</v>
      </c>
      <c r="D8738" s="1116" t="s">
        <v>8291</v>
      </c>
      <c r="E8738" s="1356">
        <v>0.97419999999999995</v>
      </c>
      <c r="F8738" s="1256">
        <v>1</v>
      </c>
      <c r="G8738" s="1246">
        <v>0.97419999999999995</v>
      </c>
    </row>
    <row r="8739" spans="1:7" ht="14.15" customHeight="1">
      <c r="A8739" s="1119" t="s">
        <v>2432</v>
      </c>
      <c r="B8739" s="1118" t="s">
        <v>2433</v>
      </c>
      <c r="C8739" s="1117" t="s">
        <v>6660</v>
      </c>
      <c r="D8739" s="1116" t="s">
        <v>6661</v>
      </c>
      <c r="E8739" s="1356">
        <v>1.4E-3</v>
      </c>
      <c r="F8739" s="1256">
        <v>1</v>
      </c>
      <c r="G8739" s="1246">
        <v>1.4E-3</v>
      </c>
    </row>
    <row r="8740" spans="1:7" ht="14.15" customHeight="1">
      <c r="A8740" s="1119" t="s">
        <v>1109</v>
      </c>
      <c r="B8740" s="1118" t="s">
        <v>1110</v>
      </c>
      <c r="C8740" s="1117" t="s">
        <v>5508</v>
      </c>
      <c r="D8740" s="1116" t="s">
        <v>1319</v>
      </c>
      <c r="E8740" s="1356">
        <v>1</v>
      </c>
      <c r="F8740" s="1256">
        <v>1</v>
      </c>
      <c r="G8740" s="1246">
        <v>1</v>
      </c>
    </row>
    <row r="8741" spans="1:7" ht="14.15" customHeight="1">
      <c r="A8741" s="1119" t="s">
        <v>1109</v>
      </c>
      <c r="B8741" s="1118" t="s">
        <v>1110</v>
      </c>
      <c r="C8741" s="1117" t="s">
        <v>6317</v>
      </c>
      <c r="D8741" s="1116" t="s">
        <v>6353</v>
      </c>
      <c r="E8741" s="1356">
        <v>1</v>
      </c>
      <c r="F8741" s="1256">
        <v>1</v>
      </c>
      <c r="G8741" s="1246">
        <v>1</v>
      </c>
    </row>
    <row r="8742" spans="1:7" ht="14.15" customHeight="1">
      <c r="A8742" s="1119" t="s">
        <v>1109</v>
      </c>
      <c r="B8742" s="1118" t="s">
        <v>1110</v>
      </c>
      <c r="C8742" s="1117" t="s">
        <v>6549</v>
      </c>
      <c r="D8742" s="1116" t="s">
        <v>6682</v>
      </c>
      <c r="E8742" s="1356">
        <v>1</v>
      </c>
      <c r="F8742" s="1256">
        <v>1</v>
      </c>
      <c r="G8742" s="1246">
        <v>1</v>
      </c>
    </row>
    <row r="8743" spans="1:7" ht="14.15" customHeight="1">
      <c r="A8743" s="1119" t="s">
        <v>1109</v>
      </c>
      <c r="B8743" s="1118" t="s">
        <v>1110</v>
      </c>
      <c r="C8743" s="1117" t="s">
        <v>1052</v>
      </c>
      <c r="D8743" s="1116" t="s">
        <v>1321</v>
      </c>
      <c r="E8743" s="1356">
        <v>0</v>
      </c>
      <c r="F8743" s="1256">
        <v>1</v>
      </c>
      <c r="G8743" s="1246">
        <v>0</v>
      </c>
    </row>
    <row r="8744" spans="1:7" ht="14.15" customHeight="1">
      <c r="A8744" s="1119" t="s">
        <v>1109</v>
      </c>
      <c r="B8744" s="1118" t="s">
        <v>1110</v>
      </c>
      <c r="C8744" s="1117" t="s">
        <v>1053</v>
      </c>
      <c r="D8744" s="1116" t="s">
        <v>87</v>
      </c>
      <c r="E8744" s="1356">
        <v>0</v>
      </c>
      <c r="F8744" s="1256">
        <v>1</v>
      </c>
      <c r="G8744" s="1246">
        <v>0</v>
      </c>
    </row>
    <row r="8745" spans="1:7" ht="14.15" customHeight="1">
      <c r="A8745" s="1119" t="s">
        <v>1109</v>
      </c>
      <c r="B8745" s="1118" t="s">
        <v>1110</v>
      </c>
      <c r="C8745" s="1117" t="s">
        <v>2360</v>
      </c>
      <c r="D8745" s="1116" t="s">
        <v>89</v>
      </c>
      <c r="E8745" s="1356">
        <v>0</v>
      </c>
      <c r="F8745" s="1256">
        <v>1</v>
      </c>
      <c r="G8745" s="1246">
        <v>0</v>
      </c>
    </row>
    <row r="8746" spans="1:7" ht="14.15" customHeight="1">
      <c r="A8746" s="1119" t="s">
        <v>1109</v>
      </c>
      <c r="B8746" s="1118" t="s">
        <v>1110</v>
      </c>
      <c r="C8746" s="1117" t="s">
        <v>395</v>
      </c>
      <c r="D8746" s="1116" t="s">
        <v>91</v>
      </c>
      <c r="E8746" s="1356">
        <v>0</v>
      </c>
      <c r="F8746" s="1256">
        <v>1</v>
      </c>
      <c r="G8746" s="1246">
        <v>0</v>
      </c>
    </row>
    <row r="8747" spans="1:7" ht="14.15" customHeight="1">
      <c r="A8747" s="1119" t="s">
        <v>1109</v>
      </c>
      <c r="B8747" s="1118" t="s">
        <v>1110</v>
      </c>
      <c r="C8747" s="1117" t="s">
        <v>396</v>
      </c>
      <c r="D8747" s="1116" t="s">
        <v>5280</v>
      </c>
      <c r="E8747" s="1356">
        <v>0</v>
      </c>
      <c r="F8747" s="1256">
        <v>1</v>
      </c>
      <c r="G8747" s="1246">
        <v>0</v>
      </c>
    </row>
    <row r="8748" spans="1:7" ht="14.15" customHeight="1">
      <c r="A8748" s="1119" t="s">
        <v>1109</v>
      </c>
      <c r="B8748" s="1118" t="s">
        <v>1110</v>
      </c>
      <c r="C8748" s="1117" t="s">
        <v>4166</v>
      </c>
      <c r="D8748" s="1116" t="s">
        <v>85</v>
      </c>
      <c r="E8748" s="1356">
        <v>0</v>
      </c>
      <c r="F8748" s="1256">
        <v>1</v>
      </c>
      <c r="G8748" s="1246">
        <v>0</v>
      </c>
    </row>
    <row r="8749" spans="1:7" ht="14.15" customHeight="1">
      <c r="A8749" s="1119" t="s">
        <v>1109</v>
      </c>
      <c r="B8749" s="1118" t="s">
        <v>1110</v>
      </c>
      <c r="C8749" s="1117" t="s">
        <v>4167</v>
      </c>
      <c r="D8749" s="1116" t="s">
        <v>86</v>
      </c>
      <c r="E8749" s="1356">
        <v>0</v>
      </c>
      <c r="F8749" s="1256">
        <v>1</v>
      </c>
      <c r="G8749" s="1246">
        <v>0</v>
      </c>
    </row>
    <row r="8750" spans="1:7" ht="14.15" customHeight="1">
      <c r="A8750" s="1119" t="s">
        <v>1109</v>
      </c>
      <c r="B8750" s="1118" t="s">
        <v>1110</v>
      </c>
      <c r="C8750" s="1117" t="s">
        <v>4168</v>
      </c>
      <c r="D8750" s="1116" t="s">
        <v>1322</v>
      </c>
      <c r="E8750" s="1356">
        <v>0</v>
      </c>
      <c r="F8750" s="1256">
        <v>1</v>
      </c>
      <c r="G8750" s="1246">
        <v>0</v>
      </c>
    </row>
    <row r="8751" spans="1:7" ht="14.15" customHeight="1">
      <c r="A8751" s="1119" t="s">
        <v>1109</v>
      </c>
      <c r="B8751" s="1118" t="s">
        <v>1110</v>
      </c>
      <c r="C8751" s="1117" t="s">
        <v>4169</v>
      </c>
      <c r="D8751" s="1116" t="s">
        <v>1323</v>
      </c>
      <c r="E8751" s="1356">
        <v>0</v>
      </c>
      <c r="F8751" s="1256">
        <v>1</v>
      </c>
      <c r="G8751" s="1246">
        <v>0</v>
      </c>
    </row>
    <row r="8752" spans="1:7" ht="14.15" customHeight="1">
      <c r="A8752" s="1119" t="s">
        <v>1109</v>
      </c>
      <c r="B8752" s="1118" t="s">
        <v>1110</v>
      </c>
      <c r="C8752" s="1117" t="s">
        <v>5787</v>
      </c>
      <c r="D8752" s="1116" t="s">
        <v>6681</v>
      </c>
      <c r="E8752" s="1356">
        <v>2</v>
      </c>
      <c r="F8752" s="1256">
        <v>1</v>
      </c>
      <c r="G8752" s="1246">
        <v>2</v>
      </c>
    </row>
    <row r="8753" spans="1:7" ht="14.15" customHeight="1">
      <c r="A8753" s="1119" t="s">
        <v>1109</v>
      </c>
      <c r="B8753" s="1118" t="s">
        <v>1110</v>
      </c>
      <c r="C8753" s="1117" t="s">
        <v>5785</v>
      </c>
      <c r="D8753" s="1116" t="s">
        <v>6208</v>
      </c>
      <c r="E8753" s="1356">
        <v>2</v>
      </c>
      <c r="F8753" s="1256">
        <v>1</v>
      </c>
      <c r="G8753" s="1246">
        <v>2</v>
      </c>
    </row>
    <row r="8754" spans="1:7" ht="14.15" customHeight="1">
      <c r="A8754" s="1119" t="s">
        <v>1109</v>
      </c>
      <c r="B8754" s="1118" t="s">
        <v>1110</v>
      </c>
      <c r="C8754" s="1117" t="s">
        <v>4432</v>
      </c>
      <c r="D8754" s="1116" t="s">
        <v>1792</v>
      </c>
      <c r="E8754" s="1356">
        <v>1.6000000000000001E-3</v>
      </c>
      <c r="F8754" s="1256">
        <v>1</v>
      </c>
      <c r="G8754" s="1246">
        <v>1.6000000000000001E-3</v>
      </c>
    </row>
    <row r="8755" spans="1:7" ht="14.15" customHeight="1">
      <c r="A8755" s="1119" t="s">
        <v>1109</v>
      </c>
      <c r="B8755" s="1118" t="s">
        <v>1110</v>
      </c>
      <c r="C8755" s="1117" t="s">
        <v>5417</v>
      </c>
      <c r="D8755" s="1116" t="s">
        <v>3885</v>
      </c>
      <c r="E8755" s="1356">
        <v>5.0000000000000001E-3</v>
      </c>
      <c r="F8755" s="1256">
        <v>1</v>
      </c>
      <c r="G8755" s="1246">
        <v>5.0000000000000001E-3</v>
      </c>
    </row>
    <row r="8756" spans="1:7" ht="14.15" customHeight="1">
      <c r="A8756" s="1119" t="s">
        <v>1109</v>
      </c>
      <c r="B8756" s="1118" t="s">
        <v>1110</v>
      </c>
      <c r="C8756" s="1117" t="s">
        <v>5419</v>
      </c>
      <c r="D8756" s="1116" t="s">
        <v>3704</v>
      </c>
      <c r="E8756" s="1356">
        <v>0.02</v>
      </c>
      <c r="F8756" s="1256">
        <v>1</v>
      </c>
      <c r="G8756" s="1246">
        <v>0.02</v>
      </c>
    </row>
    <row r="8757" spans="1:7" ht="14.15" customHeight="1">
      <c r="A8757" s="1119" t="s">
        <v>1109</v>
      </c>
      <c r="B8757" s="1118" t="s">
        <v>1110</v>
      </c>
      <c r="C8757" s="1117" t="s">
        <v>869</v>
      </c>
      <c r="D8757" s="1116" t="s">
        <v>1793</v>
      </c>
      <c r="E8757" s="1356">
        <v>1.4E-3</v>
      </c>
      <c r="F8757" s="1256">
        <v>1</v>
      </c>
      <c r="G8757" s="1246">
        <v>1.4E-3</v>
      </c>
    </row>
    <row r="8758" spans="1:7" ht="14.15" customHeight="1">
      <c r="A8758" s="1119" t="s">
        <v>1109</v>
      </c>
      <c r="B8758" s="1118" t="s">
        <v>1110</v>
      </c>
      <c r="C8758" s="1117" t="s">
        <v>1206</v>
      </c>
      <c r="D8758" s="1116" t="s">
        <v>1207</v>
      </c>
      <c r="E8758" s="1356">
        <v>4.0000000000000001E-3</v>
      </c>
      <c r="F8758" s="1256">
        <v>1</v>
      </c>
      <c r="G8758" s="1246">
        <v>4.0000000000000001E-3</v>
      </c>
    </row>
    <row r="8759" spans="1:7" ht="14.15" customHeight="1">
      <c r="A8759" s="1119" t="s">
        <v>1109</v>
      </c>
      <c r="B8759" s="1118" t="s">
        <v>1110</v>
      </c>
      <c r="C8759" s="1117" t="s">
        <v>870</v>
      </c>
      <c r="D8759" s="1116" t="s">
        <v>871</v>
      </c>
      <c r="E8759" s="1356">
        <v>2E-3</v>
      </c>
      <c r="F8759" s="1256">
        <v>1</v>
      </c>
      <c r="G8759" s="1246">
        <v>2E-3</v>
      </c>
    </row>
    <row r="8760" spans="1:7" ht="14.15" customHeight="1">
      <c r="A8760" s="1119" t="s">
        <v>1109</v>
      </c>
      <c r="B8760" s="1118" t="s">
        <v>1110</v>
      </c>
      <c r="C8760" s="1117" t="s">
        <v>5053</v>
      </c>
      <c r="D8760" s="1116" t="s">
        <v>1510</v>
      </c>
      <c r="E8760" s="1356">
        <v>0.81200000000000006</v>
      </c>
      <c r="F8760" s="1256">
        <v>1</v>
      </c>
      <c r="G8760" s="1246">
        <v>0.81200000000000006</v>
      </c>
    </row>
    <row r="8761" spans="1:7" ht="14.15" customHeight="1">
      <c r="A8761" s="1119" t="s">
        <v>1109</v>
      </c>
      <c r="B8761" s="1118" t="s">
        <v>1110</v>
      </c>
      <c r="C8761" s="1117" t="s">
        <v>8051</v>
      </c>
      <c r="D8761" s="1116" t="s">
        <v>8291</v>
      </c>
      <c r="E8761" s="1356">
        <v>0.97419999999999995</v>
      </c>
      <c r="F8761" s="1256">
        <v>1</v>
      </c>
      <c r="G8761" s="1246">
        <v>0.97419999999999995</v>
      </c>
    </row>
    <row r="8762" spans="1:7" ht="14.15" customHeight="1">
      <c r="A8762" s="1119" t="s">
        <v>1109</v>
      </c>
      <c r="B8762" s="1118" t="s">
        <v>1110</v>
      </c>
      <c r="C8762" s="1117" t="s">
        <v>6660</v>
      </c>
      <c r="D8762" s="1116" t="s">
        <v>6661</v>
      </c>
      <c r="E8762" s="1356">
        <v>1.4E-3</v>
      </c>
      <c r="F8762" s="1256">
        <v>1</v>
      </c>
      <c r="G8762" s="1246">
        <v>1.4E-3</v>
      </c>
    </row>
    <row r="8763" spans="1:7" ht="14.15" customHeight="1">
      <c r="A8763" s="1119" t="s">
        <v>4675</v>
      </c>
      <c r="B8763" s="1118" t="s">
        <v>4676</v>
      </c>
      <c r="C8763" s="1117" t="s">
        <v>4160</v>
      </c>
      <c r="D8763" s="1116" t="s">
        <v>4647</v>
      </c>
      <c r="E8763" s="1356">
        <v>1</v>
      </c>
      <c r="F8763" s="1256">
        <v>1</v>
      </c>
      <c r="G8763" s="1246">
        <v>1</v>
      </c>
    </row>
    <row r="8764" spans="1:7" ht="14.15" customHeight="1">
      <c r="A8764" s="1119" t="s">
        <v>4675</v>
      </c>
      <c r="B8764" s="1118" t="s">
        <v>4676</v>
      </c>
      <c r="C8764" s="1117" t="s">
        <v>4432</v>
      </c>
      <c r="D8764" s="1116" t="s">
        <v>1792</v>
      </c>
      <c r="E8764" s="1356">
        <v>2.0000000000000001E-4</v>
      </c>
      <c r="F8764" s="1256">
        <v>1</v>
      </c>
      <c r="G8764" s="1246">
        <v>2.0000000000000001E-4</v>
      </c>
    </row>
    <row r="8765" spans="1:7" ht="14.15" customHeight="1">
      <c r="A8765" s="1119" t="s">
        <v>4675</v>
      </c>
      <c r="B8765" s="1118" t="s">
        <v>4676</v>
      </c>
      <c r="C8765" s="1117" t="s">
        <v>5417</v>
      </c>
      <c r="D8765" s="1116" t="s">
        <v>3885</v>
      </c>
      <c r="E8765" s="1356">
        <v>5.0000000000000001E-4</v>
      </c>
      <c r="F8765" s="1256">
        <v>1</v>
      </c>
      <c r="G8765" s="1246">
        <v>5.0000000000000001E-4</v>
      </c>
    </row>
    <row r="8766" spans="1:7" ht="14.15" customHeight="1">
      <c r="A8766" s="1119" t="s">
        <v>4675</v>
      </c>
      <c r="B8766" s="1118" t="s">
        <v>4676</v>
      </c>
      <c r="C8766" s="1117" t="s">
        <v>5419</v>
      </c>
      <c r="D8766" s="1116" t="s">
        <v>3704</v>
      </c>
      <c r="E8766" s="1356">
        <v>2E-3</v>
      </c>
      <c r="F8766" s="1256">
        <v>1</v>
      </c>
      <c r="G8766" s="1246">
        <v>2E-3</v>
      </c>
    </row>
    <row r="8767" spans="1:7" ht="14.15" customHeight="1">
      <c r="A8767" s="1119" t="s">
        <v>4675</v>
      </c>
      <c r="B8767" s="1118" t="s">
        <v>4676</v>
      </c>
      <c r="C8767" s="1117" t="s">
        <v>869</v>
      </c>
      <c r="D8767" s="1116" t="s">
        <v>1793</v>
      </c>
      <c r="E8767" s="1356">
        <v>2.0000000000000001E-4</v>
      </c>
      <c r="F8767" s="1256">
        <v>1</v>
      </c>
      <c r="G8767" s="1246">
        <v>2.0000000000000001E-4</v>
      </c>
    </row>
    <row r="8768" spans="1:7" ht="14.15" customHeight="1">
      <c r="A8768" s="1119" t="s">
        <v>4675</v>
      </c>
      <c r="B8768" s="1118" t="s">
        <v>4676</v>
      </c>
      <c r="C8768" s="1117" t="s">
        <v>870</v>
      </c>
      <c r="D8768" s="1116" t="s">
        <v>871</v>
      </c>
      <c r="E8768" s="1358">
        <v>1E-3</v>
      </c>
      <c r="F8768" s="1256">
        <v>1</v>
      </c>
      <c r="G8768" s="1246">
        <v>1E-3</v>
      </c>
    </row>
    <row r="8769" spans="1:7" ht="14.15" customHeight="1">
      <c r="A8769" s="1119" t="s">
        <v>988</v>
      </c>
      <c r="B8769" s="1118" t="s">
        <v>989</v>
      </c>
      <c r="C8769" s="1117" t="s">
        <v>4161</v>
      </c>
      <c r="D8769" s="1116" t="s">
        <v>2332</v>
      </c>
      <c r="E8769" s="1356">
        <v>1</v>
      </c>
      <c r="F8769" s="1256">
        <v>1</v>
      </c>
      <c r="G8769" s="1246">
        <v>1</v>
      </c>
    </row>
    <row r="8770" spans="1:7" ht="14.15" customHeight="1">
      <c r="A8770" s="1119" t="s">
        <v>988</v>
      </c>
      <c r="B8770" s="1118" t="s">
        <v>989</v>
      </c>
      <c r="C8770" s="1117" t="s">
        <v>4432</v>
      </c>
      <c r="D8770" s="1116" t="s">
        <v>1792</v>
      </c>
      <c r="E8770" s="1356">
        <v>2.0000000000000001E-4</v>
      </c>
      <c r="F8770" s="1256">
        <v>1</v>
      </c>
      <c r="G8770" s="1246">
        <v>2.0000000000000001E-4</v>
      </c>
    </row>
    <row r="8771" spans="1:7" ht="14.15" customHeight="1">
      <c r="A8771" s="1119" t="s">
        <v>988</v>
      </c>
      <c r="B8771" s="1118" t="s">
        <v>989</v>
      </c>
      <c r="C8771" s="1117" t="s">
        <v>5417</v>
      </c>
      <c r="D8771" s="1116" t="s">
        <v>3885</v>
      </c>
      <c r="E8771" s="1356">
        <v>5.0000000000000001E-4</v>
      </c>
      <c r="F8771" s="1256">
        <v>1</v>
      </c>
      <c r="G8771" s="1246">
        <v>5.0000000000000001E-4</v>
      </c>
    </row>
    <row r="8772" spans="1:7" ht="14.15" customHeight="1">
      <c r="A8772" s="1119" t="s">
        <v>988</v>
      </c>
      <c r="B8772" s="1118" t="s">
        <v>989</v>
      </c>
      <c r="C8772" s="1117" t="s">
        <v>5419</v>
      </c>
      <c r="D8772" s="1116" t="s">
        <v>3704</v>
      </c>
      <c r="E8772" s="1356">
        <v>2E-3</v>
      </c>
      <c r="F8772" s="1256">
        <v>1</v>
      </c>
      <c r="G8772" s="1246">
        <v>2E-3</v>
      </c>
    </row>
    <row r="8773" spans="1:7" ht="14.15" customHeight="1">
      <c r="A8773" s="1119" t="s">
        <v>988</v>
      </c>
      <c r="B8773" s="1118" t="s">
        <v>989</v>
      </c>
      <c r="C8773" s="1117" t="s">
        <v>869</v>
      </c>
      <c r="D8773" s="1116" t="s">
        <v>1793</v>
      </c>
      <c r="E8773" s="1356">
        <v>2.0000000000000001E-4</v>
      </c>
      <c r="F8773" s="1256">
        <v>1</v>
      </c>
      <c r="G8773" s="1246">
        <v>2.0000000000000001E-4</v>
      </c>
    </row>
    <row r="8774" spans="1:7" ht="14.15" customHeight="1">
      <c r="A8774" s="1119" t="s">
        <v>988</v>
      </c>
      <c r="B8774" s="1118" t="s">
        <v>989</v>
      </c>
      <c r="C8774" s="1117" t="s">
        <v>870</v>
      </c>
      <c r="D8774" s="1116" t="s">
        <v>871</v>
      </c>
      <c r="E8774" s="1356">
        <v>1E-3</v>
      </c>
      <c r="F8774" s="1256">
        <v>1</v>
      </c>
      <c r="G8774" s="1246">
        <v>1E-3</v>
      </c>
    </row>
    <row r="8775" spans="1:7" ht="14.15" customHeight="1">
      <c r="A8775" s="1119" t="s">
        <v>3303</v>
      </c>
      <c r="B8775" s="1118" t="s">
        <v>5493</v>
      </c>
      <c r="C8775" s="1117" t="s">
        <v>5494</v>
      </c>
      <c r="D8775" s="1116" t="s">
        <v>5495</v>
      </c>
      <c r="E8775" s="1356">
        <v>1</v>
      </c>
      <c r="F8775" s="1256">
        <v>1</v>
      </c>
      <c r="G8775" s="1246">
        <v>1</v>
      </c>
    </row>
    <row r="8776" spans="1:7" ht="14.15" customHeight="1">
      <c r="A8776" s="1119" t="s">
        <v>3303</v>
      </c>
      <c r="B8776" s="1118" t="s">
        <v>5493</v>
      </c>
      <c r="C8776" s="1117" t="s">
        <v>4432</v>
      </c>
      <c r="D8776" s="1116" t="s">
        <v>1792</v>
      </c>
      <c r="E8776" s="1356">
        <v>2.0000000000000001E-4</v>
      </c>
      <c r="F8776" s="1256">
        <v>1</v>
      </c>
      <c r="G8776" s="1246">
        <v>2.0000000000000001E-4</v>
      </c>
    </row>
    <row r="8777" spans="1:7" ht="14.15" customHeight="1">
      <c r="A8777" s="1119" t="s">
        <v>3303</v>
      </c>
      <c r="B8777" s="1118" t="s">
        <v>5493</v>
      </c>
      <c r="C8777" s="1117" t="s">
        <v>5417</v>
      </c>
      <c r="D8777" s="1116" t="s">
        <v>3885</v>
      </c>
      <c r="E8777" s="1356">
        <v>5.0000000000000001E-4</v>
      </c>
      <c r="F8777" s="1256">
        <v>1</v>
      </c>
      <c r="G8777" s="1246">
        <v>5.0000000000000001E-4</v>
      </c>
    </row>
    <row r="8778" spans="1:7" ht="14.15" customHeight="1">
      <c r="A8778" s="1119" t="s">
        <v>3303</v>
      </c>
      <c r="B8778" s="1118" t="s">
        <v>5493</v>
      </c>
      <c r="C8778" s="1117" t="s">
        <v>5419</v>
      </c>
      <c r="D8778" s="1116" t="s">
        <v>3704</v>
      </c>
      <c r="E8778" s="1356">
        <v>2E-3</v>
      </c>
      <c r="F8778" s="1256">
        <v>1</v>
      </c>
      <c r="G8778" s="1246">
        <v>2E-3</v>
      </c>
    </row>
    <row r="8779" spans="1:7" ht="14.15" customHeight="1">
      <c r="A8779" s="1119" t="s">
        <v>3303</v>
      </c>
      <c r="B8779" s="1118" t="s">
        <v>5493</v>
      </c>
      <c r="C8779" s="1117" t="s">
        <v>869</v>
      </c>
      <c r="D8779" s="1116" t="s">
        <v>1793</v>
      </c>
      <c r="E8779" s="1356">
        <v>2.0000000000000001E-4</v>
      </c>
      <c r="F8779" s="1256">
        <v>1</v>
      </c>
      <c r="G8779" s="1246">
        <v>2.0000000000000001E-4</v>
      </c>
    </row>
    <row r="8780" spans="1:7" ht="14.15" customHeight="1">
      <c r="A8780" s="1119" t="s">
        <v>3303</v>
      </c>
      <c r="B8780" s="1118" t="s">
        <v>5493</v>
      </c>
      <c r="C8780" s="1117" t="s">
        <v>870</v>
      </c>
      <c r="D8780" s="1116" t="s">
        <v>871</v>
      </c>
      <c r="E8780" s="1356">
        <v>1E-3</v>
      </c>
      <c r="F8780" s="1256">
        <v>1</v>
      </c>
      <c r="G8780" s="1246">
        <v>1E-3</v>
      </c>
    </row>
    <row r="8781" spans="1:7" ht="14.15" customHeight="1">
      <c r="A8781" s="1119" t="s">
        <v>2299</v>
      </c>
      <c r="B8781" s="1118" t="s">
        <v>2300</v>
      </c>
      <c r="C8781" s="1117" t="s">
        <v>3421</v>
      </c>
      <c r="D8781" s="1116" t="s">
        <v>3081</v>
      </c>
      <c r="E8781" s="1356">
        <v>1</v>
      </c>
      <c r="F8781" s="1256">
        <v>1</v>
      </c>
      <c r="G8781" s="1246">
        <v>1</v>
      </c>
    </row>
    <row r="8782" spans="1:7" ht="14.15" customHeight="1">
      <c r="A8782" s="1119" t="s">
        <v>2299</v>
      </c>
      <c r="B8782" s="1118" t="s">
        <v>2300</v>
      </c>
      <c r="C8782" s="1117" t="s">
        <v>4508</v>
      </c>
      <c r="D8782" s="1116" t="s">
        <v>625</v>
      </c>
      <c r="E8782" s="1356">
        <v>2</v>
      </c>
      <c r="F8782" s="1256">
        <v>1</v>
      </c>
      <c r="G8782" s="1246">
        <v>2</v>
      </c>
    </row>
    <row r="8783" spans="1:7" ht="14.15" customHeight="1">
      <c r="A8783" s="1119" t="s">
        <v>2299</v>
      </c>
      <c r="B8783" s="1118" t="s">
        <v>2300</v>
      </c>
      <c r="C8783" s="1117" t="s">
        <v>3576</v>
      </c>
      <c r="D8783" s="1116" t="s">
        <v>2917</v>
      </c>
      <c r="E8783" s="1356">
        <v>1</v>
      </c>
      <c r="F8783" s="1256">
        <v>1</v>
      </c>
      <c r="G8783" s="1246">
        <v>1</v>
      </c>
    </row>
    <row r="8784" spans="1:7" ht="14.15" customHeight="1">
      <c r="A8784" s="1119" t="s">
        <v>2299</v>
      </c>
      <c r="B8784" s="1118" t="s">
        <v>2300</v>
      </c>
      <c r="C8784" s="1117" t="s">
        <v>1342</v>
      </c>
      <c r="D8784" s="1116" t="s">
        <v>1540</v>
      </c>
      <c r="E8784" s="1356">
        <v>6.4000000000000003E-3</v>
      </c>
      <c r="F8784" s="1256">
        <v>1</v>
      </c>
      <c r="G8784" s="1246">
        <v>6.4000000000000003E-3</v>
      </c>
    </row>
    <row r="8785" spans="1:7" ht="14.15" customHeight="1">
      <c r="A8785" s="1119" t="s">
        <v>4673</v>
      </c>
      <c r="B8785" s="1118" t="s">
        <v>4674</v>
      </c>
      <c r="C8785" s="1117" t="s">
        <v>3421</v>
      </c>
      <c r="D8785" s="1116" t="s">
        <v>3081</v>
      </c>
      <c r="E8785" s="1356">
        <v>1</v>
      </c>
      <c r="F8785" s="1256">
        <v>1</v>
      </c>
      <c r="G8785" s="1246">
        <v>1</v>
      </c>
    </row>
    <row r="8786" spans="1:7" ht="14.15" customHeight="1">
      <c r="A8786" s="1119" t="s">
        <v>4673</v>
      </c>
      <c r="B8786" s="1118" t="s">
        <v>4674</v>
      </c>
      <c r="C8786" s="1117" t="s">
        <v>731</v>
      </c>
      <c r="D8786" s="1116" t="s">
        <v>1043</v>
      </c>
      <c r="E8786" s="1356">
        <v>1</v>
      </c>
      <c r="F8786" s="1256">
        <v>1</v>
      </c>
      <c r="G8786" s="1246">
        <v>1</v>
      </c>
    </row>
    <row r="8787" spans="1:7" ht="14.15" customHeight="1">
      <c r="A8787" s="1119" t="s">
        <v>4673</v>
      </c>
      <c r="B8787" s="1118" t="s">
        <v>4674</v>
      </c>
      <c r="C8787" s="1117" t="s">
        <v>4508</v>
      </c>
      <c r="D8787" s="1116" t="s">
        <v>625</v>
      </c>
      <c r="E8787" s="1356">
        <v>2</v>
      </c>
      <c r="F8787" s="1256">
        <v>1</v>
      </c>
      <c r="G8787" s="1246">
        <v>2</v>
      </c>
    </row>
    <row r="8788" spans="1:7" ht="14.15" customHeight="1">
      <c r="A8788" s="1119" t="s">
        <v>4673</v>
      </c>
      <c r="B8788" s="1118" t="s">
        <v>4674</v>
      </c>
      <c r="C8788" s="1117" t="s">
        <v>3576</v>
      </c>
      <c r="D8788" s="1116" t="s">
        <v>2917</v>
      </c>
      <c r="E8788" s="1356">
        <v>1</v>
      </c>
      <c r="F8788" s="1256">
        <v>1</v>
      </c>
      <c r="G8788" s="1246">
        <v>1</v>
      </c>
    </row>
    <row r="8789" spans="1:7" ht="14.15" customHeight="1">
      <c r="A8789" s="1119" t="s">
        <v>4673</v>
      </c>
      <c r="B8789" s="1118" t="s">
        <v>4674</v>
      </c>
      <c r="C8789" s="1117" t="s">
        <v>1342</v>
      </c>
      <c r="D8789" s="1116" t="s">
        <v>1540</v>
      </c>
      <c r="E8789" s="1356">
        <v>6.4000000000000003E-3</v>
      </c>
      <c r="F8789" s="1256">
        <v>1</v>
      </c>
      <c r="G8789" s="1246">
        <v>6.4000000000000003E-3</v>
      </c>
    </row>
    <row r="8790" spans="1:7" ht="14.15" customHeight="1">
      <c r="A8790" s="1119" t="s">
        <v>1055</v>
      </c>
      <c r="B8790" s="1118" t="s">
        <v>1056</v>
      </c>
      <c r="C8790" s="1117" t="s">
        <v>5179</v>
      </c>
      <c r="D8790" s="1116" t="s">
        <v>3459</v>
      </c>
      <c r="E8790" s="1356">
        <v>1</v>
      </c>
      <c r="F8790" s="1256">
        <v>1</v>
      </c>
      <c r="G8790" s="1246">
        <v>1</v>
      </c>
    </row>
    <row r="8791" spans="1:7" ht="14.15" customHeight="1">
      <c r="A8791" s="1119" t="s">
        <v>1055</v>
      </c>
      <c r="B8791" s="1118" t="s">
        <v>1056</v>
      </c>
      <c r="C8791" s="1117" t="s">
        <v>5002</v>
      </c>
      <c r="D8791" s="1116" t="s">
        <v>2275</v>
      </c>
      <c r="E8791" s="1356">
        <v>1</v>
      </c>
      <c r="F8791" s="1256">
        <v>1</v>
      </c>
      <c r="G8791" s="1246">
        <v>1</v>
      </c>
    </row>
    <row r="8792" spans="1:7" ht="14.15" customHeight="1">
      <c r="A8792" s="1119" t="s">
        <v>1055</v>
      </c>
      <c r="B8792" s="1118" t="s">
        <v>1056</v>
      </c>
      <c r="C8792" s="1117" t="s">
        <v>3315</v>
      </c>
      <c r="D8792" s="1116" t="s">
        <v>1236</v>
      </c>
      <c r="E8792" s="1356">
        <v>1</v>
      </c>
      <c r="F8792" s="1256">
        <v>1</v>
      </c>
      <c r="G8792" s="1246">
        <v>1</v>
      </c>
    </row>
    <row r="8793" spans="1:7" ht="14.15" customHeight="1">
      <c r="A8793" s="1119" t="s">
        <v>1055</v>
      </c>
      <c r="B8793" s="1118" t="s">
        <v>1056</v>
      </c>
      <c r="C8793" s="1117" t="s">
        <v>788</v>
      </c>
      <c r="D8793" s="1116" t="s">
        <v>4693</v>
      </c>
      <c r="E8793" s="1356">
        <v>2</v>
      </c>
      <c r="F8793" s="1256">
        <v>1</v>
      </c>
      <c r="G8793" s="1246">
        <v>2</v>
      </c>
    </row>
    <row r="8794" spans="1:7" ht="14.15" customHeight="1">
      <c r="A8794" s="1119" t="s">
        <v>1055</v>
      </c>
      <c r="B8794" s="1118" t="s">
        <v>1056</v>
      </c>
      <c r="C8794" s="1117" t="s">
        <v>2069</v>
      </c>
      <c r="D8794" s="1116" t="s">
        <v>4694</v>
      </c>
      <c r="E8794" s="1356">
        <v>1</v>
      </c>
      <c r="F8794" s="1256">
        <v>1</v>
      </c>
      <c r="G8794" s="1246">
        <v>1</v>
      </c>
    </row>
    <row r="8795" spans="1:7" ht="14.15" customHeight="1">
      <c r="A8795" s="1119" t="s">
        <v>1055</v>
      </c>
      <c r="B8795" s="1118" t="s">
        <v>1056</v>
      </c>
      <c r="C8795" s="1117" t="s">
        <v>3417</v>
      </c>
      <c r="D8795" s="1116" t="s">
        <v>1238</v>
      </c>
      <c r="E8795" s="1356">
        <v>1</v>
      </c>
      <c r="F8795" s="1256">
        <v>1</v>
      </c>
      <c r="G8795" s="1246">
        <v>1</v>
      </c>
    </row>
    <row r="8796" spans="1:7" ht="14.15" customHeight="1">
      <c r="A8796" s="1119" t="s">
        <v>1055</v>
      </c>
      <c r="B8796" s="1118" t="s">
        <v>1056</v>
      </c>
      <c r="C8796" s="1117" t="s">
        <v>1374</v>
      </c>
      <c r="D8796" s="1116" t="s">
        <v>264</v>
      </c>
      <c r="E8796" s="1356">
        <v>1</v>
      </c>
      <c r="F8796" s="1256">
        <v>1</v>
      </c>
      <c r="G8796" s="1246">
        <v>1</v>
      </c>
    </row>
    <row r="8797" spans="1:7" ht="14.15" customHeight="1">
      <c r="A8797" s="1119" t="s">
        <v>1055</v>
      </c>
      <c r="B8797" s="1118" t="s">
        <v>1056</v>
      </c>
      <c r="C8797" s="1117" t="s">
        <v>2070</v>
      </c>
      <c r="D8797" s="1116" t="s">
        <v>4695</v>
      </c>
      <c r="E8797" s="1356">
        <v>1</v>
      </c>
      <c r="F8797" s="1256">
        <v>1</v>
      </c>
      <c r="G8797" s="1246">
        <v>1</v>
      </c>
    </row>
    <row r="8798" spans="1:7" ht="14.15" customHeight="1">
      <c r="A8798" s="1119" t="s">
        <v>1055</v>
      </c>
      <c r="B8798" s="1118" t="s">
        <v>1056</v>
      </c>
      <c r="C8798" s="1117" t="s">
        <v>3859</v>
      </c>
      <c r="D8798" s="1116" t="s">
        <v>563</v>
      </c>
      <c r="E8798" s="1356">
        <v>3</v>
      </c>
      <c r="F8798" s="1256">
        <v>1</v>
      </c>
      <c r="G8798" s="1246">
        <v>3</v>
      </c>
    </row>
    <row r="8799" spans="1:7" ht="14.15" customHeight="1">
      <c r="A8799" s="1119" t="s">
        <v>1055</v>
      </c>
      <c r="B8799" s="1118" t="s">
        <v>1056</v>
      </c>
      <c r="C8799" s="1117" t="s">
        <v>1206</v>
      </c>
      <c r="D8799" s="1116" t="s">
        <v>1207</v>
      </c>
      <c r="E8799" s="1356">
        <v>2.8E-3</v>
      </c>
      <c r="F8799" s="1256">
        <v>1</v>
      </c>
      <c r="G8799" s="1246">
        <v>2.8E-3</v>
      </c>
    </row>
    <row r="8800" spans="1:7" ht="14.15" customHeight="1">
      <c r="A8800" s="1119" t="s">
        <v>1055</v>
      </c>
      <c r="B8800" s="1118" t="s">
        <v>1056</v>
      </c>
      <c r="C8800" s="1117" t="s">
        <v>290</v>
      </c>
      <c r="D8800" s="1116" t="s">
        <v>5607</v>
      </c>
      <c r="E8800" s="1356">
        <v>0.99299999999999999</v>
      </c>
      <c r="F8800" s="1256">
        <v>1</v>
      </c>
      <c r="G8800" s="1246">
        <v>0.99299999999999999</v>
      </c>
    </row>
    <row r="8801" spans="1:7" ht="14.15" customHeight="1">
      <c r="A8801" s="1119" t="s">
        <v>1055</v>
      </c>
      <c r="B8801" s="1118" t="s">
        <v>1056</v>
      </c>
      <c r="C8801" s="1117" t="s">
        <v>6660</v>
      </c>
      <c r="D8801" s="1116" t="s">
        <v>6661</v>
      </c>
      <c r="E8801" s="1358">
        <v>1.4E-3</v>
      </c>
      <c r="F8801" s="1256">
        <v>1</v>
      </c>
      <c r="G8801" s="1246">
        <v>1.4E-3</v>
      </c>
    </row>
    <row r="8802" spans="1:7" ht="14.15" customHeight="1">
      <c r="A8802" s="1119" t="s">
        <v>3040</v>
      </c>
      <c r="B8802" s="1118" t="s">
        <v>3041</v>
      </c>
      <c r="C8802" s="1117" t="s">
        <v>5179</v>
      </c>
      <c r="D8802" s="1116" t="s">
        <v>3459</v>
      </c>
      <c r="E8802" s="1356">
        <v>1</v>
      </c>
      <c r="F8802" s="1256">
        <v>1</v>
      </c>
      <c r="G8802" s="1246">
        <v>1</v>
      </c>
    </row>
    <row r="8803" spans="1:7" ht="14.15" customHeight="1">
      <c r="A8803" s="1119" t="s">
        <v>3040</v>
      </c>
      <c r="B8803" s="1118" t="s">
        <v>3041</v>
      </c>
      <c r="C8803" s="1117" t="s">
        <v>5002</v>
      </c>
      <c r="D8803" s="1116" t="s">
        <v>2275</v>
      </c>
      <c r="E8803" s="1356">
        <v>1</v>
      </c>
      <c r="F8803" s="1256">
        <v>1</v>
      </c>
      <c r="G8803" s="1246">
        <v>1</v>
      </c>
    </row>
    <row r="8804" spans="1:7" ht="14.15" customHeight="1">
      <c r="A8804" s="1119" t="s">
        <v>3040</v>
      </c>
      <c r="B8804" s="1118" t="s">
        <v>3041</v>
      </c>
      <c r="C8804" s="1117" t="s">
        <v>3315</v>
      </c>
      <c r="D8804" s="1116" t="s">
        <v>1236</v>
      </c>
      <c r="E8804" s="1356">
        <v>1</v>
      </c>
      <c r="F8804" s="1256">
        <v>1</v>
      </c>
      <c r="G8804" s="1246">
        <v>1</v>
      </c>
    </row>
    <row r="8805" spans="1:7" ht="14.15" customHeight="1">
      <c r="A8805" s="1119" t="s">
        <v>3040</v>
      </c>
      <c r="B8805" s="1118" t="s">
        <v>3041</v>
      </c>
      <c r="C8805" s="1117" t="s">
        <v>788</v>
      </c>
      <c r="D8805" s="1116" t="s">
        <v>4693</v>
      </c>
      <c r="E8805" s="1356">
        <v>2</v>
      </c>
      <c r="F8805" s="1256">
        <v>1</v>
      </c>
      <c r="G8805" s="1246">
        <v>2</v>
      </c>
    </row>
    <row r="8806" spans="1:7" ht="14.15" customHeight="1">
      <c r="A8806" s="1119" t="s">
        <v>3040</v>
      </c>
      <c r="B8806" s="1118" t="s">
        <v>3041</v>
      </c>
      <c r="C8806" s="1117" t="s">
        <v>2069</v>
      </c>
      <c r="D8806" s="1116" t="s">
        <v>4694</v>
      </c>
      <c r="E8806" s="1356">
        <v>1</v>
      </c>
      <c r="F8806" s="1256">
        <v>1</v>
      </c>
      <c r="G8806" s="1246">
        <v>1</v>
      </c>
    </row>
    <row r="8807" spans="1:7" ht="14.15" customHeight="1">
      <c r="A8807" s="1119" t="s">
        <v>3040</v>
      </c>
      <c r="B8807" s="1118" t="s">
        <v>3041</v>
      </c>
      <c r="C8807" s="1117" t="s">
        <v>3417</v>
      </c>
      <c r="D8807" s="1116" t="s">
        <v>1238</v>
      </c>
      <c r="E8807" s="1356">
        <v>1</v>
      </c>
      <c r="F8807" s="1256">
        <v>1</v>
      </c>
      <c r="G8807" s="1246">
        <v>1</v>
      </c>
    </row>
    <row r="8808" spans="1:7" ht="14.15" customHeight="1">
      <c r="A8808" s="1119" t="s">
        <v>3040</v>
      </c>
      <c r="B8808" s="1118" t="s">
        <v>3041</v>
      </c>
      <c r="C8808" s="1117" t="s">
        <v>1374</v>
      </c>
      <c r="D8808" s="1116" t="s">
        <v>264</v>
      </c>
      <c r="E8808" s="1356">
        <v>1</v>
      </c>
      <c r="F8808" s="1256">
        <v>1</v>
      </c>
      <c r="G8808" s="1246">
        <v>1</v>
      </c>
    </row>
    <row r="8809" spans="1:7" ht="14.15" customHeight="1">
      <c r="A8809" s="1119" t="s">
        <v>3040</v>
      </c>
      <c r="B8809" s="1118" t="s">
        <v>3041</v>
      </c>
      <c r="C8809" s="1117" t="s">
        <v>3859</v>
      </c>
      <c r="D8809" s="1116" t="s">
        <v>563</v>
      </c>
      <c r="E8809" s="1356">
        <v>3</v>
      </c>
      <c r="F8809" s="1256">
        <v>1</v>
      </c>
      <c r="G8809" s="1246">
        <v>3</v>
      </c>
    </row>
    <row r="8810" spans="1:7" ht="14.15" customHeight="1">
      <c r="A8810" s="1119" t="s">
        <v>3040</v>
      </c>
      <c r="B8810" s="1118" t="s">
        <v>3041</v>
      </c>
      <c r="C8810" s="1117" t="s">
        <v>1206</v>
      </c>
      <c r="D8810" s="1116" t="s">
        <v>1207</v>
      </c>
      <c r="E8810" s="1356">
        <v>4.0000000000000002E-4</v>
      </c>
      <c r="F8810" s="1256">
        <v>1</v>
      </c>
      <c r="G8810" s="1246">
        <v>4.0000000000000002E-4</v>
      </c>
    </row>
    <row r="8811" spans="1:7" ht="14.15" customHeight="1">
      <c r="A8811" s="1119" t="s">
        <v>3040</v>
      </c>
      <c r="B8811" s="1118" t="s">
        <v>3041</v>
      </c>
      <c r="C8811" s="1117" t="s">
        <v>290</v>
      </c>
      <c r="D8811" s="1116" t="s">
        <v>5607</v>
      </c>
      <c r="E8811" s="1356">
        <v>0.99299999999999999</v>
      </c>
      <c r="F8811" s="1256">
        <v>1</v>
      </c>
      <c r="G8811" s="1246">
        <v>0.99299999999999999</v>
      </c>
    </row>
    <row r="8812" spans="1:7" ht="14.15" customHeight="1">
      <c r="A8812" s="1119" t="s">
        <v>3040</v>
      </c>
      <c r="B8812" s="1118" t="s">
        <v>3041</v>
      </c>
      <c r="C8812" s="1117" t="s">
        <v>6660</v>
      </c>
      <c r="D8812" s="1116" t="s">
        <v>6661</v>
      </c>
      <c r="E8812" s="1356">
        <v>1.4E-3</v>
      </c>
      <c r="F8812" s="1256">
        <v>1</v>
      </c>
      <c r="G8812" s="1246">
        <v>1.4E-3</v>
      </c>
    </row>
    <row r="8813" spans="1:7" ht="14.15" customHeight="1">
      <c r="A8813" s="1119" t="s">
        <v>2610</v>
      </c>
      <c r="B8813" s="1118" t="s">
        <v>2611</v>
      </c>
      <c r="C8813" s="1117" t="s">
        <v>3701</v>
      </c>
      <c r="D8813" s="1116" t="s">
        <v>3280</v>
      </c>
      <c r="E8813" s="1356">
        <v>1</v>
      </c>
      <c r="F8813" s="1256">
        <v>1</v>
      </c>
      <c r="G8813" s="1246">
        <v>1</v>
      </c>
    </row>
    <row r="8814" spans="1:7" ht="14.15" customHeight="1">
      <c r="A8814" s="1119" t="s">
        <v>2610</v>
      </c>
      <c r="B8814" s="1118" t="s">
        <v>2611</v>
      </c>
      <c r="C8814" s="1117" t="s">
        <v>581</v>
      </c>
      <c r="D8814" s="1116" t="s">
        <v>3284</v>
      </c>
      <c r="E8814" s="1356">
        <v>1</v>
      </c>
      <c r="F8814" s="1256">
        <v>1</v>
      </c>
      <c r="G8814" s="1246">
        <v>1</v>
      </c>
    </row>
    <row r="8815" spans="1:7" ht="14.15" customHeight="1">
      <c r="A8815" s="1119" t="s">
        <v>2610</v>
      </c>
      <c r="B8815" s="1118" t="s">
        <v>2611</v>
      </c>
      <c r="C8815" s="1117" t="s">
        <v>1374</v>
      </c>
      <c r="D8815" s="1116" t="s">
        <v>264</v>
      </c>
      <c r="E8815" s="1356">
        <v>2</v>
      </c>
      <c r="F8815" s="1256">
        <v>1</v>
      </c>
      <c r="G8815" s="1246">
        <v>2</v>
      </c>
    </row>
    <row r="8816" spans="1:7" ht="14.15" customHeight="1">
      <c r="A8816" s="1119" t="s">
        <v>2610</v>
      </c>
      <c r="B8816" s="1118" t="s">
        <v>2611</v>
      </c>
      <c r="C8816" s="1117" t="s">
        <v>3857</v>
      </c>
      <c r="D8816" s="1116" t="s">
        <v>1149</v>
      </c>
      <c r="E8816" s="1356">
        <v>1</v>
      </c>
      <c r="F8816" s="1256">
        <v>1</v>
      </c>
      <c r="G8816" s="1246">
        <v>1</v>
      </c>
    </row>
    <row r="8817" spans="1:7" ht="14.15" customHeight="1">
      <c r="A8817" s="1119" t="s">
        <v>2610</v>
      </c>
      <c r="B8817" s="1118" t="s">
        <v>2611</v>
      </c>
      <c r="C8817" s="1117" t="s">
        <v>3859</v>
      </c>
      <c r="D8817" s="1116" t="s">
        <v>563</v>
      </c>
      <c r="E8817" s="1356">
        <v>2</v>
      </c>
      <c r="F8817" s="1256">
        <v>1</v>
      </c>
      <c r="G8817" s="1246">
        <v>2</v>
      </c>
    </row>
    <row r="8818" spans="1:7" ht="14.15" customHeight="1">
      <c r="A8818" s="1119" t="s">
        <v>2610</v>
      </c>
      <c r="B8818" s="1118" t="s">
        <v>2611</v>
      </c>
      <c r="C8818" s="1117" t="s">
        <v>290</v>
      </c>
      <c r="D8818" s="1116" t="s">
        <v>5607</v>
      </c>
      <c r="E8818" s="1356">
        <v>0.99299999999999999</v>
      </c>
      <c r="F8818" s="1256">
        <v>1</v>
      </c>
      <c r="G8818" s="1246">
        <v>0.99299999999999999</v>
      </c>
    </row>
    <row r="8819" spans="1:7" ht="14.15" customHeight="1">
      <c r="A8819" s="1119" t="s">
        <v>2610</v>
      </c>
      <c r="B8819" s="1118" t="s">
        <v>2611</v>
      </c>
      <c r="C8819" s="1129" t="s">
        <v>6660</v>
      </c>
      <c r="D8819" s="1116" t="s">
        <v>6661</v>
      </c>
      <c r="E8819" s="1356">
        <v>1.4E-3</v>
      </c>
      <c r="F8819" s="1256">
        <v>1</v>
      </c>
      <c r="G8819" s="1246">
        <v>1.4E-3</v>
      </c>
    </row>
    <row r="8820" spans="1:7" ht="14.15" customHeight="1">
      <c r="A8820" s="1119" t="s">
        <v>4457</v>
      </c>
      <c r="B8820" s="1118" t="s">
        <v>2598</v>
      </c>
      <c r="C8820" s="1117" t="s">
        <v>4220</v>
      </c>
      <c r="D8820" s="1116" t="s">
        <v>3281</v>
      </c>
      <c r="E8820" s="1356">
        <v>1</v>
      </c>
      <c r="F8820" s="1256">
        <v>1</v>
      </c>
      <c r="G8820" s="1246">
        <v>1</v>
      </c>
    </row>
    <row r="8821" spans="1:7" ht="14.15" customHeight="1">
      <c r="A8821" s="1119" t="s">
        <v>4457</v>
      </c>
      <c r="B8821" s="1118" t="s">
        <v>2598</v>
      </c>
      <c r="C8821" s="1117" t="s">
        <v>581</v>
      </c>
      <c r="D8821" s="1116" t="s">
        <v>3284</v>
      </c>
      <c r="E8821" s="1356">
        <v>1</v>
      </c>
      <c r="F8821" s="1256">
        <v>1</v>
      </c>
      <c r="G8821" s="1246">
        <v>1</v>
      </c>
    </row>
    <row r="8822" spans="1:7" ht="14.15" customHeight="1">
      <c r="A8822" s="1119" t="s">
        <v>4457</v>
      </c>
      <c r="B8822" s="1118" t="s">
        <v>2598</v>
      </c>
      <c r="C8822" s="1117" t="s">
        <v>1374</v>
      </c>
      <c r="D8822" s="1116" t="s">
        <v>264</v>
      </c>
      <c r="E8822" s="1356">
        <v>2</v>
      </c>
      <c r="F8822" s="1256">
        <v>1</v>
      </c>
      <c r="G8822" s="1246">
        <v>2</v>
      </c>
    </row>
    <row r="8823" spans="1:7" ht="14.15" customHeight="1">
      <c r="A8823" s="1119" t="s">
        <v>4457</v>
      </c>
      <c r="B8823" s="1118" t="s">
        <v>2598</v>
      </c>
      <c r="C8823" s="1117" t="s">
        <v>2291</v>
      </c>
      <c r="D8823" s="1116" t="s">
        <v>3287</v>
      </c>
      <c r="E8823" s="1356">
        <v>1</v>
      </c>
      <c r="F8823" s="1256">
        <v>1</v>
      </c>
      <c r="G8823" s="1246">
        <v>1</v>
      </c>
    </row>
    <row r="8824" spans="1:7" ht="14.15" customHeight="1">
      <c r="A8824" s="1119" t="s">
        <v>4457</v>
      </c>
      <c r="B8824" s="1118" t="s">
        <v>2598</v>
      </c>
      <c r="C8824" s="1117" t="s">
        <v>2132</v>
      </c>
      <c r="D8824" s="1116" t="s">
        <v>2865</v>
      </c>
      <c r="E8824" s="1356">
        <v>1</v>
      </c>
      <c r="F8824" s="1256">
        <v>1</v>
      </c>
      <c r="G8824" s="1246">
        <v>1</v>
      </c>
    </row>
    <row r="8825" spans="1:7" ht="14.15" customHeight="1">
      <c r="A8825" s="1119" t="s">
        <v>4457</v>
      </c>
      <c r="B8825" s="1118" t="s">
        <v>2598</v>
      </c>
      <c r="C8825" s="1117" t="s">
        <v>3857</v>
      </c>
      <c r="D8825" s="1116" t="s">
        <v>1149</v>
      </c>
      <c r="E8825" s="1356">
        <v>1</v>
      </c>
      <c r="F8825" s="1256">
        <v>1</v>
      </c>
      <c r="G8825" s="1246">
        <v>1</v>
      </c>
    </row>
    <row r="8826" spans="1:7" ht="14.15" customHeight="1">
      <c r="A8826" s="1119" t="s">
        <v>4457</v>
      </c>
      <c r="B8826" s="1118" t="s">
        <v>2598</v>
      </c>
      <c r="C8826" s="1117" t="s">
        <v>2397</v>
      </c>
      <c r="D8826" s="1116" t="s">
        <v>2398</v>
      </c>
      <c r="E8826" s="1356">
        <v>1</v>
      </c>
      <c r="F8826" s="1256">
        <v>1</v>
      </c>
      <c r="G8826" s="1246">
        <v>1</v>
      </c>
    </row>
    <row r="8827" spans="1:7" ht="14.15" customHeight="1">
      <c r="A8827" s="1119" t="s">
        <v>4457</v>
      </c>
      <c r="B8827" s="1118" t="s">
        <v>2598</v>
      </c>
      <c r="C8827" s="1117" t="s">
        <v>3859</v>
      </c>
      <c r="D8827" s="1116" t="s">
        <v>563</v>
      </c>
      <c r="E8827" s="1356">
        <v>2</v>
      </c>
      <c r="F8827" s="1256">
        <v>1</v>
      </c>
      <c r="G8827" s="1246">
        <v>2</v>
      </c>
    </row>
    <row r="8828" spans="1:7" ht="14.15" customHeight="1">
      <c r="A8828" s="1119" t="s">
        <v>4457</v>
      </c>
      <c r="B8828" s="1118" t="s">
        <v>2598</v>
      </c>
      <c r="C8828" s="1117" t="s">
        <v>1342</v>
      </c>
      <c r="D8828" s="1116" t="s">
        <v>1540</v>
      </c>
      <c r="E8828" s="1356">
        <v>4.0000000000000001E-3</v>
      </c>
      <c r="F8828" s="1256">
        <v>1</v>
      </c>
      <c r="G8828" s="1246">
        <v>4.0000000000000001E-3</v>
      </c>
    </row>
    <row r="8829" spans="1:7" ht="14.15" customHeight="1">
      <c r="A8829" s="1119" t="s">
        <v>4457</v>
      </c>
      <c r="B8829" s="1118" t="s">
        <v>2598</v>
      </c>
      <c r="C8829" s="1117" t="s">
        <v>290</v>
      </c>
      <c r="D8829" s="1116" t="s">
        <v>5607</v>
      </c>
      <c r="E8829" s="1356">
        <v>0.99299999999999999</v>
      </c>
      <c r="F8829" s="1256">
        <v>1</v>
      </c>
      <c r="G8829" s="1246">
        <v>0.99299999999999999</v>
      </c>
    </row>
    <row r="8830" spans="1:7" ht="14.15" customHeight="1">
      <c r="A8830" s="1119" t="s">
        <v>4457</v>
      </c>
      <c r="B8830" s="1118" t="s">
        <v>2598</v>
      </c>
      <c r="C8830" s="1117" t="s">
        <v>6660</v>
      </c>
      <c r="D8830" s="1116" t="s">
        <v>6661</v>
      </c>
      <c r="E8830" s="1356">
        <v>1.4E-3</v>
      </c>
      <c r="F8830" s="1256">
        <v>1</v>
      </c>
      <c r="G8830" s="1246">
        <v>1.4E-3</v>
      </c>
    </row>
    <row r="8831" spans="1:7" ht="14.15" customHeight="1">
      <c r="A8831" s="1119" t="s">
        <v>3224</v>
      </c>
      <c r="B8831" s="1118" t="s">
        <v>3152</v>
      </c>
      <c r="C8831" s="1117" t="s">
        <v>4220</v>
      </c>
      <c r="D8831" s="1116" t="s">
        <v>3281</v>
      </c>
      <c r="E8831" s="1356">
        <v>1</v>
      </c>
      <c r="F8831" s="1256">
        <v>1</v>
      </c>
      <c r="G8831" s="1246">
        <v>1</v>
      </c>
    </row>
    <row r="8832" spans="1:7" ht="14.15" customHeight="1">
      <c r="A8832" s="1119" t="s">
        <v>3224</v>
      </c>
      <c r="B8832" s="1118" t="s">
        <v>3152</v>
      </c>
      <c r="C8832" s="1117" t="s">
        <v>581</v>
      </c>
      <c r="D8832" s="1116" t="s">
        <v>3284</v>
      </c>
      <c r="E8832" s="1356">
        <v>1</v>
      </c>
      <c r="F8832" s="1256">
        <v>1</v>
      </c>
      <c r="G8832" s="1246">
        <v>1</v>
      </c>
    </row>
    <row r="8833" spans="1:7" ht="14.15" customHeight="1">
      <c r="A8833" s="1119" t="s">
        <v>3224</v>
      </c>
      <c r="B8833" s="1118" t="s">
        <v>3152</v>
      </c>
      <c r="C8833" s="1117" t="s">
        <v>1374</v>
      </c>
      <c r="D8833" s="1116" t="s">
        <v>264</v>
      </c>
      <c r="E8833" s="1356">
        <v>2</v>
      </c>
      <c r="F8833" s="1256">
        <v>1</v>
      </c>
      <c r="G8833" s="1246">
        <v>2</v>
      </c>
    </row>
    <row r="8834" spans="1:7" ht="14.15" customHeight="1">
      <c r="A8834" s="1119" t="s">
        <v>3224</v>
      </c>
      <c r="B8834" s="1118" t="s">
        <v>3152</v>
      </c>
      <c r="C8834" s="1117" t="s">
        <v>2291</v>
      </c>
      <c r="D8834" s="1116" t="s">
        <v>3287</v>
      </c>
      <c r="E8834" s="1356">
        <v>1</v>
      </c>
      <c r="F8834" s="1256">
        <v>1</v>
      </c>
      <c r="G8834" s="1246">
        <v>1</v>
      </c>
    </row>
    <row r="8835" spans="1:7" ht="14.15" customHeight="1">
      <c r="A8835" s="1119" t="s">
        <v>3224</v>
      </c>
      <c r="B8835" s="1118" t="s">
        <v>3152</v>
      </c>
      <c r="C8835" s="1117" t="s">
        <v>2132</v>
      </c>
      <c r="D8835" s="1116" t="s">
        <v>2865</v>
      </c>
      <c r="E8835" s="1358">
        <v>1</v>
      </c>
      <c r="F8835" s="1256">
        <v>1</v>
      </c>
      <c r="G8835" s="1246">
        <v>1</v>
      </c>
    </row>
    <row r="8836" spans="1:7" ht="14.15" customHeight="1">
      <c r="A8836" s="1119" t="s">
        <v>3224</v>
      </c>
      <c r="B8836" s="1118" t="s">
        <v>3152</v>
      </c>
      <c r="C8836" s="1117" t="s">
        <v>3857</v>
      </c>
      <c r="D8836" s="1116" t="s">
        <v>1149</v>
      </c>
      <c r="E8836" s="1356">
        <v>1</v>
      </c>
      <c r="F8836" s="1256">
        <v>1</v>
      </c>
      <c r="G8836" s="1246">
        <v>1</v>
      </c>
    </row>
    <row r="8837" spans="1:7" ht="14.15" customHeight="1">
      <c r="A8837" s="1119" t="s">
        <v>3224</v>
      </c>
      <c r="B8837" s="1118" t="s">
        <v>3152</v>
      </c>
      <c r="C8837" s="1117" t="s">
        <v>3859</v>
      </c>
      <c r="D8837" s="1116" t="s">
        <v>563</v>
      </c>
      <c r="E8837" s="1356">
        <v>2</v>
      </c>
      <c r="F8837" s="1256">
        <v>1</v>
      </c>
      <c r="G8837" s="1246">
        <v>2</v>
      </c>
    </row>
    <row r="8838" spans="1:7" ht="14.15" customHeight="1">
      <c r="A8838" s="1119" t="s">
        <v>3224</v>
      </c>
      <c r="B8838" s="1118" t="s">
        <v>3152</v>
      </c>
      <c r="C8838" s="1117" t="s">
        <v>1342</v>
      </c>
      <c r="D8838" s="1116" t="s">
        <v>1540</v>
      </c>
      <c r="E8838" s="1356">
        <v>4.0000000000000001E-3</v>
      </c>
      <c r="F8838" s="1256">
        <v>1</v>
      </c>
      <c r="G8838" s="1246">
        <v>4.0000000000000001E-3</v>
      </c>
    </row>
    <row r="8839" spans="1:7" ht="14.15" customHeight="1">
      <c r="A8839" s="1119" t="s">
        <v>3224</v>
      </c>
      <c r="B8839" s="1118" t="s">
        <v>3152</v>
      </c>
      <c r="C8839" s="1117" t="s">
        <v>290</v>
      </c>
      <c r="D8839" s="1116" t="s">
        <v>5607</v>
      </c>
      <c r="E8839" s="1358">
        <v>0.99299999999999999</v>
      </c>
      <c r="F8839" s="1256">
        <v>1</v>
      </c>
      <c r="G8839" s="1246">
        <v>0.99299999999999999</v>
      </c>
    </row>
    <row r="8840" spans="1:7" ht="14.15" customHeight="1">
      <c r="A8840" s="1119" t="s">
        <v>3224</v>
      </c>
      <c r="B8840" s="1118" t="s">
        <v>3152</v>
      </c>
      <c r="C8840" s="1117" t="s">
        <v>6660</v>
      </c>
      <c r="D8840" s="1116" t="s">
        <v>6661</v>
      </c>
      <c r="E8840" s="1358">
        <v>1.4E-3</v>
      </c>
      <c r="F8840" s="1256">
        <v>1</v>
      </c>
      <c r="G8840" s="1246">
        <v>1.4E-3</v>
      </c>
    </row>
    <row r="8841" spans="1:7" ht="14.15" customHeight="1">
      <c r="A8841" s="1119" t="s">
        <v>709</v>
      </c>
      <c r="B8841" s="1118" t="s">
        <v>5074</v>
      </c>
      <c r="C8841" s="1117" t="s">
        <v>4350</v>
      </c>
      <c r="D8841" s="1116" t="s">
        <v>4175</v>
      </c>
      <c r="E8841" s="1358">
        <v>1</v>
      </c>
      <c r="F8841" s="1256">
        <v>1</v>
      </c>
      <c r="G8841" s="1246">
        <v>1</v>
      </c>
    </row>
    <row r="8842" spans="1:7" ht="14.15" customHeight="1">
      <c r="A8842" s="1119" t="s">
        <v>709</v>
      </c>
      <c r="B8842" s="1118" t="s">
        <v>5074</v>
      </c>
      <c r="C8842" s="1117" t="s">
        <v>3548</v>
      </c>
      <c r="D8842" s="1116" t="s">
        <v>3549</v>
      </c>
      <c r="E8842" s="1358">
        <v>1</v>
      </c>
      <c r="F8842" s="1256">
        <v>1</v>
      </c>
      <c r="G8842" s="1246">
        <v>1</v>
      </c>
    </row>
    <row r="8843" spans="1:7" ht="14.15" customHeight="1">
      <c r="A8843" s="1167" t="s">
        <v>709</v>
      </c>
      <c r="B8843" s="1168" t="s">
        <v>5074</v>
      </c>
      <c r="C8843" s="1132" t="s">
        <v>4224</v>
      </c>
      <c r="D8843" s="1116" t="s">
        <v>3937</v>
      </c>
      <c r="E8843" s="1366">
        <v>1</v>
      </c>
      <c r="F8843" s="1256">
        <v>1</v>
      </c>
      <c r="G8843" s="1246">
        <v>1</v>
      </c>
    </row>
    <row r="8844" spans="1:7" ht="14.15" customHeight="1">
      <c r="A8844" s="1167" t="s">
        <v>709</v>
      </c>
      <c r="B8844" s="1168" t="s">
        <v>5074</v>
      </c>
      <c r="C8844" s="1132" t="s">
        <v>2497</v>
      </c>
      <c r="D8844" s="1116" t="s">
        <v>3784</v>
      </c>
      <c r="E8844" s="1366">
        <v>1</v>
      </c>
      <c r="F8844" s="1256">
        <v>1</v>
      </c>
      <c r="G8844" s="1246">
        <v>1</v>
      </c>
    </row>
    <row r="8845" spans="1:7" ht="14.15" customHeight="1">
      <c r="A8845" s="1167" t="s">
        <v>709</v>
      </c>
      <c r="B8845" s="1168" t="s">
        <v>5074</v>
      </c>
      <c r="C8845" s="1132" t="s">
        <v>794</v>
      </c>
      <c r="D8845" s="1116" t="s">
        <v>5977</v>
      </c>
      <c r="E8845" s="1366">
        <v>2</v>
      </c>
      <c r="F8845" s="1256">
        <v>1</v>
      </c>
      <c r="G8845" s="1246">
        <v>2</v>
      </c>
    </row>
    <row r="8846" spans="1:7" ht="14.15" customHeight="1">
      <c r="A8846" s="1167" t="s">
        <v>709</v>
      </c>
      <c r="B8846" s="1168" t="s">
        <v>5074</v>
      </c>
      <c r="C8846" s="1132" t="s">
        <v>2104</v>
      </c>
      <c r="D8846" s="1116" t="s">
        <v>662</v>
      </c>
      <c r="E8846" s="1366">
        <v>0.98899999999999999</v>
      </c>
      <c r="F8846" s="1256">
        <v>1</v>
      </c>
      <c r="G8846" s="1246">
        <v>0.98899999999999999</v>
      </c>
    </row>
    <row r="8847" spans="1:7" ht="14.15" customHeight="1">
      <c r="A8847" s="1167" t="s">
        <v>709</v>
      </c>
      <c r="B8847" s="1168" t="s">
        <v>5074</v>
      </c>
      <c r="C8847" s="1132" t="s">
        <v>6660</v>
      </c>
      <c r="D8847" s="1116" t="s">
        <v>6661</v>
      </c>
      <c r="E8847" s="1366">
        <v>4.0000000000000002E-4</v>
      </c>
      <c r="F8847" s="1256">
        <v>1</v>
      </c>
      <c r="G8847" s="1246">
        <v>4.0000000000000002E-4</v>
      </c>
    </row>
    <row r="8848" spans="1:7" ht="14.15" customHeight="1">
      <c r="A8848" s="1167" t="s">
        <v>713</v>
      </c>
      <c r="B8848" s="1168" t="s">
        <v>1301</v>
      </c>
      <c r="C8848" s="1132" t="s">
        <v>2489</v>
      </c>
      <c r="D8848" s="1116" t="s">
        <v>2490</v>
      </c>
      <c r="E8848" s="1366">
        <v>1</v>
      </c>
      <c r="F8848" s="1256">
        <v>1</v>
      </c>
      <c r="G8848" s="1246">
        <v>1</v>
      </c>
    </row>
    <row r="8849" spans="1:7" ht="14.15" customHeight="1">
      <c r="A8849" s="1167" t="s">
        <v>713</v>
      </c>
      <c r="B8849" s="1168" t="s">
        <v>1301</v>
      </c>
      <c r="C8849" s="1132" t="s">
        <v>4350</v>
      </c>
      <c r="D8849" s="1116" t="s">
        <v>4175</v>
      </c>
      <c r="E8849" s="1366">
        <v>1</v>
      </c>
      <c r="F8849" s="1256">
        <v>1</v>
      </c>
      <c r="G8849" s="1246">
        <v>1</v>
      </c>
    </row>
    <row r="8850" spans="1:7" ht="14.15" customHeight="1">
      <c r="A8850" s="1167" t="s">
        <v>713</v>
      </c>
      <c r="B8850" s="1168" t="s">
        <v>1301</v>
      </c>
      <c r="C8850" s="1132" t="s">
        <v>3235</v>
      </c>
      <c r="D8850" s="1116" t="s">
        <v>2491</v>
      </c>
      <c r="E8850" s="1366">
        <v>1</v>
      </c>
      <c r="F8850" s="1256">
        <v>1</v>
      </c>
      <c r="G8850" s="1246">
        <v>1</v>
      </c>
    </row>
    <row r="8851" spans="1:7" ht="14.15" customHeight="1">
      <c r="A8851" s="1167" t="s">
        <v>713</v>
      </c>
      <c r="B8851" s="1168" t="s">
        <v>1301</v>
      </c>
      <c r="C8851" s="1132" t="s">
        <v>755</v>
      </c>
      <c r="D8851" s="1116" t="s">
        <v>538</v>
      </c>
      <c r="E8851" s="1366">
        <v>1</v>
      </c>
      <c r="F8851" s="1256">
        <v>1</v>
      </c>
      <c r="G8851" s="1246">
        <v>1</v>
      </c>
    </row>
    <row r="8852" spans="1:7" ht="14.15" customHeight="1">
      <c r="A8852" s="1167" t="s">
        <v>713</v>
      </c>
      <c r="B8852" s="1168" t="s">
        <v>1301</v>
      </c>
      <c r="C8852" s="1132" t="s">
        <v>2083</v>
      </c>
      <c r="D8852" s="1116" t="s">
        <v>3400</v>
      </c>
      <c r="E8852" s="1366">
        <v>2</v>
      </c>
      <c r="F8852" s="1256">
        <v>1</v>
      </c>
      <c r="G8852" s="1246">
        <v>2</v>
      </c>
    </row>
    <row r="8853" spans="1:7" ht="14.15" customHeight="1">
      <c r="A8853" s="1167" t="s">
        <v>713</v>
      </c>
      <c r="B8853" s="1168" t="s">
        <v>1301</v>
      </c>
      <c r="C8853" s="1132" t="s">
        <v>2497</v>
      </c>
      <c r="D8853" s="1116" t="s">
        <v>3784</v>
      </c>
      <c r="E8853" s="1366">
        <v>1</v>
      </c>
      <c r="F8853" s="1256">
        <v>1</v>
      </c>
      <c r="G8853" s="1246">
        <v>1</v>
      </c>
    </row>
    <row r="8854" spans="1:7" ht="14.15" customHeight="1">
      <c r="A8854" s="1167" t="s">
        <v>713</v>
      </c>
      <c r="B8854" s="1168" t="s">
        <v>1301</v>
      </c>
      <c r="C8854" s="1132" t="s">
        <v>794</v>
      </c>
      <c r="D8854" s="1116" t="s">
        <v>5977</v>
      </c>
      <c r="E8854" s="1366">
        <v>2</v>
      </c>
      <c r="F8854" s="1256">
        <v>1</v>
      </c>
      <c r="G8854" s="1246">
        <v>2</v>
      </c>
    </row>
    <row r="8855" spans="1:7" ht="14.15" customHeight="1">
      <c r="A8855" s="1167" t="s">
        <v>713</v>
      </c>
      <c r="B8855" s="1168" t="s">
        <v>1301</v>
      </c>
      <c r="C8855" s="1132" t="s">
        <v>2104</v>
      </c>
      <c r="D8855" s="1116" t="s">
        <v>662</v>
      </c>
      <c r="E8855" s="1366">
        <v>0.98899999999999999</v>
      </c>
      <c r="F8855" s="1256">
        <v>1</v>
      </c>
      <c r="G8855" s="1246">
        <v>0.98899999999999999</v>
      </c>
    </row>
    <row r="8856" spans="1:7" ht="14.15" customHeight="1">
      <c r="A8856" s="1167" t="s">
        <v>713</v>
      </c>
      <c r="B8856" s="1168" t="s">
        <v>1301</v>
      </c>
      <c r="C8856" s="1132" t="s">
        <v>6660</v>
      </c>
      <c r="D8856" s="1116" t="s">
        <v>6661</v>
      </c>
      <c r="E8856" s="1366">
        <v>4.0000000000000002E-4</v>
      </c>
      <c r="F8856" s="1256">
        <v>1</v>
      </c>
      <c r="G8856" s="1246">
        <v>4.0000000000000002E-4</v>
      </c>
    </row>
    <row r="8857" spans="1:7" hidden="1">
      <c r="A8857" s="1167" t="s">
        <v>282</v>
      </c>
      <c r="B8857" s="1168" t="s">
        <v>283</v>
      </c>
      <c r="C8857" s="1132" t="s">
        <v>5180</v>
      </c>
      <c r="D8857" s="1116" t="s">
        <v>2107</v>
      </c>
      <c r="E8857" s="1366">
        <v>1</v>
      </c>
      <c r="F8857" s="1256">
        <v>1</v>
      </c>
      <c r="G8857" s="1246">
        <v>1</v>
      </c>
    </row>
    <row r="8858" spans="1:7" hidden="1">
      <c r="A8858" s="1133" t="s">
        <v>282</v>
      </c>
      <c r="B8858" s="1134" t="s">
        <v>283</v>
      </c>
      <c r="C8858" s="1135" t="s">
        <v>5002</v>
      </c>
      <c r="D8858" s="1116" t="s">
        <v>2275</v>
      </c>
      <c r="E8858" s="1367">
        <v>1</v>
      </c>
      <c r="F8858" s="1256">
        <v>1</v>
      </c>
      <c r="G8858" s="1246">
        <v>1</v>
      </c>
    </row>
    <row r="8859" spans="1:7" hidden="1">
      <c r="A8859" s="1133" t="s">
        <v>282</v>
      </c>
      <c r="B8859" s="1134" t="s">
        <v>283</v>
      </c>
      <c r="C8859" s="1135" t="s">
        <v>3416</v>
      </c>
      <c r="D8859" s="1116" t="s">
        <v>1237</v>
      </c>
      <c r="E8859" s="1367">
        <v>1</v>
      </c>
      <c r="F8859" s="1256">
        <v>1</v>
      </c>
      <c r="G8859" s="1246">
        <v>1</v>
      </c>
    </row>
    <row r="8860" spans="1:7" hidden="1">
      <c r="A8860" s="1133" t="s">
        <v>282</v>
      </c>
      <c r="B8860" s="1134" t="s">
        <v>283</v>
      </c>
      <c r="C8860" s="1135" t="s">
        <v>788</v>
      </c>
      <c r="D8860" s="1116" t="s">
        <v>4693</v>
      </c>
      <c r="E8860" s="1367">
        <v>2</v>
      </c>
      <c r="F8860" s="1256">
        <v>1</v>
      </c>
      <c r="G8860" s="1246">
        <v>2</v>
      </c>
    </row>
    <row r="8861" spans="1:7" hidden="1">
      <c r="A8861" s="1133" t="s">
        <v>282</v>
      </c>
      <c r="B8861" s="1134" t="s">
        <v>283</v>
      </c>
      <c r="C8861" s="1135" t="s">
        <v>2069</v>
      </c>
      <c r="D8861" s="1116" t="s">
        <v>4694</v>
      </c>
      <c r="E8861" s="1367">
        <v>1</v>
      </c>
      <c r="F8861" s="1256">
        <v>1</v>
      </c>
      <c r="G8861" s="1246">
        <v>1</v>
      </c>
    </row>
    <row r="8862" spans="1:7" hidden="1">
      <c r="A8862" s="1133" t="s">
        <v>282</v>
      </c>
      <c r="B8862" s="1134" t="s">
        <v>283</v>
      </c>
      <c r="C8862" s="1135" t="s">
        <v>3418</v>
      </c>
      <c r="D8862" s="1116" t="s">
        <v>3078</v>
      </c>
      <c r="E8862" s="1367">
        <v>1</v>
      </c>
      <c r="F8862" s="1256">
        <v>1</v>
      </c>
      <c r="G8862" s="1246">
        <v>1</v>
      </c>
    </row>
    <row r="8863" spans="1:7" hidden="1">
      <c r="A8863" s="1133" t="s">
        <v>282</v>
      </c>
      <c r="B8863" s="1134" t="s">
        <v>283</v>
      </c>
      <c r="C8863" s="1135" t="s">
        <v>1374</v>
      </c>
      <c r="D8863" s="1116" t="s">
        <v>264</v>
      </c>
      <c r="E8863" s="1367">
        <v>1</v>
      </c>
      <c r="F8863" s="1256">
        <v>1</v>
      </c>
      <c r="G8863" s="1246">
        <v>1</v>
      </c>
    </row>
    <row r="8864" spans="1:7" hidden="1">
      <c r="A8864" s="1133" t="s">
        <v>282</v>
      </c>
      <c r="B8864" s="1134" t="s">
        <v>283</v>
      </c>
      <c r="C8864" s="1135" t="s">
        <v>3859</v>
      </c>
      <c r="D8864" s="1116" t="s">
        <v>563</v>
      </c>
      <c r="E8864" s="1367">
        <v>3</v>
      </c>
      <c r="F8864" s="1256">
        <v>1</v>
      </c>
      <c r="G8864" s="1246">
        <v>3</v>
      </c>
    </row>
    <row r="8865" spans="1:7" hidden="1">
      <c r="A8865" s="1133" t="s">
        <v>282</v>
      </c>
      <c r="B8865" s="1134" t="s">
        <v>283</v>
      </c>
      <c r="C8865" s="1135" t="s">
        <v>1206</v>
      </c>
      <c r="D8865" s="1116" t="s">
        <v>1207</v>
      </c>
      <c r="E8865" s="1367">
        <v>4.0000000000000002E-4</v>
      </c>
      <c r="F8865" s="1256">
        <v>1</v>
      </c>
      <c r="G8865" s="1246">
        <v>4.0000000000000002E-4</v>
      </c>
    </row>
    <row r="8866" spans="1:7" hidden="1">
      <c r="A8866" s="1133" t="s">
        <v>282</v>
      </c>
      <c r="B8866" s="1134" t="s">
        <v>283</v>
      </c>
      <c r="C8866" s="1135" t="s">
        <v>290</v>
      </c>
      <c r="D8866" s="1116" t="s">
        <v>5607</v>
      </c>
      <c r="E8866" s="1367">
        <v>0.99299999999999999</v>
      </c>
      <c r="F8866" s="1256">
        <v>1</v>
      </c>
      <c r="G8866" s="1246">
        <v>0.99299999999999999</v>
      </c>
    </row>
    <row r="8867" spans="1:7" hidden="1">
      <c r="A8867" s="1133" t="s">
        <v>282</v>
      </c>
      <c r="B8867" s="1134" t="s">
        <v>283</v>
      </c>
      <c r="C8867" s="1135" t="s">
        <v>6660</v>
      </c>
      <c r="D8867" s="1116" t="s">
        <v>6661</v>
      </c>
      <c r="E8867" s="1367">
        <v>1.4E-3</v>
      </c>
      <c r="F8867" s="1256">
        <v>1</v>
      </c>
      <c r="G8867" s="1246">
        <v>1.4E-3</v>
      </c>
    </row>
    <row r="8868" spans="1:7" hidden="1">
      <c r="A8868" s="1133" t="s">
        <v>3042</v>
      </c>
      <c r="B8868" s="1134" t="s">
        <v>3043</v>
      </c>
      <c r="C8868" s="1135" t="s">
        <v>3469</v>
      </c>
      <c r="D8868" s="1116" t="s">
        <v>1113</v>
      </c>
      <c r="E8868" s="1367">
        <v>1</v>
      </c>
      <c r="F8868" s="1256">
        <v>1</v>
      </c>
      <c r="G8868" s="1246">
        <v>1</v>
      </c>
    </row>
    <row r="8869" spans="1:7" hidden="1">
      <c r="A8869" s="1133" t="s">
        <v>3042</v>
      </c>
      <c r="B8869" s="1134" t="s">
        <v>3043</v>
      </c>
      <c r="C8869" s="1135" t="s">
        <v>5180</v>
      </c>
      <c r="D8869" s="1116" t="s">
        <v>2107</v>
      </c>
      <c r="E8869" s="1367">
        <v>1</v>
      </c>
      <c r="F8869" s="1256">
        <v>1</v>
      </c>
      <c r="G8869" s="1246">
        <v>1</v>
      </c>
    </row>
    <row r="8870" spans="1:7" hidden="1">
      <c r="A8870" s="1133" t="s">
        <v>3042</v>
      </c>
      <c r="B8870" s="1134" t="s">
        <v>3043</v>
      </c>
      <c r="C8870" s="1135" t="s">
        <v>3029</v>
      </c>
      <c r="D8870" s="1116" t="s">
        <v>4994</v>
      </c>
      <c r="E8870" s="1367">
        <v>1</v>
      </c>
      <c r="F8870" s="1256">
        <v>1</v>
      </c>
      <c r="G8870" s="1246">
        <v>1</v>
      </c>
    </row>
    <row r="8871" spans="1:7" hidden="1">
      <c r="A8871" s="1133" t="s">
        <v>3042</v>
      </c>
      <c r="B8871" s="1134" t="s">
        <v>3043</v>
      </c>
      <c r="C8871" s="1135" t="s">
        <v>3405</v>
      </c>
      <c r="D8871" s="1116" t="s">
        <v>3114</v>
      </c>
      <c r="E8871" s="1367">
        <v>1</v>
      </c>
      <c r="F8871" s="1256">
        <v>1</v>
      </c>
      <c r="G8871" s="1246">
        <v>1</v>
      </c>
    </row>
    <row r="8872" spans="1:7" hidden="1">
      <c r="A8872" s="1133" t="s">
        <v>3042</v>
      </c>
      <c r="B8872" s="1134" t="s">
        <v>3043</v>
      </c>
      <c r="C8872" s="1135" t="s">
        <v>3540</v>
      </c>
      <c r="D8872" s="1116" t="s">
        <v>419</v>
      </c>
      <c r="E8872" s="1367">
        <v>1</v>
      </c>
      <c r="F8872" s="1256">
        <v>1</v>
      </c>
      <c r="G8872" s="1246">
        <v>1</v>
      </c>
    </row>
    <row r="8873" spans="1:7" hidden="1">
      <c r="A8873" s="1169" t="s">
        <v>3042</v>
      </c>
      <c r="B8873" s="1170" t="s">
        <v>3043</v>
      </c>
      <c r="C8873" s="1130" t="s">
        <v>5002</v>
      </c>
      <c r="D8873" s="1116" t="s">
        <v>2275</v>
      </c>
      <c r="E8873" s="1368">
        <v>1</v>
      </c>
      <c r="F8873" s="1256">
        <v>1</v>
      </c>
      <c r="G8873" s="1246">
        <v>1</v>
      </c>
    </row>
    <row r="8874" spans="1:7" hidden="1">
      <c r="A8874" s="1169" t="s">
        <v>3042</v>
      </c>
      <c r="B8874" s="1170" t="s">
        <v>3043</v>
      </c>
      <c r="C8874" s="1130" t="s">
        <v>3416</v>
      </c>
      <c r="D8874" s="1116" t="s">
        <v>1237</v>
      </c>
      <c r="E8874" s="1368">
        <v>1</v>
      </c>
      <c r="F8874" s="1256">
        <v>1</v>
      </c>
      <c r="G8874" s="1246">
        <v>1</v>
      </c>
    </row>
    <row r="8875" spans="1:7" hidden="1">
      <c r="A8875" s="1169" t="s">
        <v>3042</v>
      </c>
      <c r="B8875" s="1170" t="s">
        <v>3043</v>
      </c>
      <c r="C8875" s="1130" t="s">
        <v>788</v>
      </c>
      <c r="D8875" s="1116" t="s">
        <v>4693</v>
      </c>
      <c r="E8875" s="1368">
        <v>2</v>
      </c>
      <c r="F8875" s="1256">
        <v>1</v>
      </c>
      <c r="G8875" s="1246">
        <v>2</v>
      </c>
    </row>
    <row r="8876" spans="1:7" hidden="1">
      <c r="A8876" s="1169" t="s">
        <v>3042</v>
      </c>
      <c r="B8876" s="1170" t="s">
        <v>3043</v>
      </c>
      <c r="C8876" s="1130" t="s">
        <v>2069</v>
      </c>
      <c r="D8876" s="1116" t="s">
        <v>4694</v>
      </c>
      <c r="E8876" s="1368">
        <v>1</v>
      </c>
      <c r="F8876" s="1256">
        <v>1</v>
      </c>
      <c r="G8876" s="1246">
        <v>1</v>
      </c>
    </row>
    <row r="8877" spans="1:7" hidden="1">
      <c r="A8877" s="1169" t="s">
        <v>3042</v>
      </c>
      <c r="B8877" s="1170" t="s">
        <v>3043</v>
      </c>
      <c r="C8877" s="1130" t="s">
        <v>3418</v>
      </c>
      <c r="D8877" s="1116" t="s">
        <v>3078</v>
      </c>
      <c r="E8877" s="1368">
        <v>1</v>
      </c>
      <c r="F8877" s="1256">
        <v>1</v>
      </c>
      <c r="G8877" s="1246">
        <v>1</v>
      </c>
    </row>
    <row r="8878" spans="1:7" hidden="1">
      <c r="A8878" s="1169" t="s">
        <v>3042</v>
      </c>
      <c r="B8878" s="1170" t="s">
        <v>3043</v>
      </c>
      <c r="C8878" s="1130" t="s">
        <v>1374</v>
      </c>
      <c r="D8878" s="1116" t="s">
        <v>264</v>
      </c>
      <c r="E8878" s="1368">
        <v>1</v>
      </c>
      <c r="F8878" s="1256">
        <v>1</v>
      </c>
      <c r="G8878" s="1246">
        <v>1</v>
      </c>
    </row>
    <row r="8879" spans="1:7" hidden="1">
      <c r="A8879" s="1169" t="s">
        <v>3042</v>
      </c>
      <c r="B8879" s="1170" t="s">
        <v>3043</v>
      </c>
      <c r="C8879" s="1130" t="s">
        <v>2070</v>
      </c>
      <c r="D8879" s="1116" t="s">
        <v>4695</v>
      </c>
      <c r="E8879" s="1368">
        <v>1</v>
      </c>
      <c r="F8879" s="1256">
        <v>1</v>
      </c>
      <c r="G8879" s="1246">
        <v>1</v>
      </c>
    </row>
    <row r="8880" spans="1:7" hidden="1">
      <c r="A8880" s="1169" t="s">
        <v>3042</v>
      </c>
      <c r="B8880" s="1170" t="s">
        <v>3043</v>
      </c>
      <c r="C8880" s="1130" t="s">
        <v>3859</v>
      </c>
      <c r="D8880" s="1116" t="s">
        <v>563</v>
      </c>
      <c r="E8880" s="1368">
        <v>3</v>
      </c>
      <c r="F8880" s="1256">
        <v>1</v>
      </c>
      <c r="G8880" s="1246">
        <v>3</v>
      </c>
    </row>
    <row r="8881" spans="1:7" hidden="1">
      <c r="A8881" s="1169" t="s">
        <v>3042</v>
      </c>
      <c r="B8881" s="1170" t="s">
        <v>3043</v>
      </c>
      <c r="C8881" s="1130" t="s">
        <v>1206</v>
      </c>
      <c r="D8881" s="1116" t="s">
        <v>1207</v>
      </c>
      <c r="E8881" s="1368">
        <v>2.8E-3</v>
      </c>
      <c r="F8881" s="1256">
        <v>1</v>
      </c>
      <c r="G8881" s="1246">
        <v>2.8E-3</v>
      </c>
    </row>
    <row r="8882" spans="1:7" hidden="1">
      <c r="A8882" s="1169" t="s">
        <v>3042</v>
      </c>
      <c r="B8882" s="1170" t="s">
        <v>3043</v>
      </c>
      <c r="C8882" s="1130" t="s">
        <v>290</v>
      </c>
      <c r="D8882" s="1116" t="s">
        <v>5607</v>
      </c>
      <c r="E8882" s="1368">
        <v>0.99299999999999999</v>
      </c>
      <c r="F8882" s="1256">
        <v>1</v>
      </c>
      <c r="G8882" s="1246">
        <v>0.99299999999999999</v>
      </c>
    </row>
    <row r="8883" spans="1:7" hidden="1">
      <c r="A8883" s="1169" t="s">
        <v>3042</v>
      </c>
      <c r="B8883" s="1170" t="s">
        <v>3043</v>
      </c>
      <c r="C8883" s="1130" t="s">
        <v>6660</v>
      </c>
      <c r="D8883" s="1116" t="s">
        <v>6661</v>
      </c>
      <c r="E8883" s="1368">
        <v>1.4E-3</v>
      </c>
      <c r="F8883" s="1256">
        <v>1</v>
      </c>
      <c r="G8883" s="1246">
        <v>1.4E-3</v>
      </c>
    </row>
    <row r="8884" spans="1:7" hidden="1">
      <c r="A8884" s="1169" t="s">
        <v>2757</v>
      </c>
      <c r="B8884" s="1170" t="s">
        <v>1054</v>
      </c>
      <c r="C8884" s="1130" t="s">
        <v>3702</v>
      </c>
      <c r="D8884" s="1116" t="s">
        <v>3282</v>
      </c>
      <c r="E8884" s="1368">
        <v>1</v>
      </c>
      <c r="F8884" s="1256">
        <v>1</v>
      </c>
      <c r="G8884" s="1246">
        <v>1</v>
      </c>
    </row>
    <row r="8885" spans="1:7" hidden="1">
      <c r="A8885" s="1169" t="s">
        <v>2757</v>
      </c>
      <c r="B8885" s="1170" t="s">
        <v>1054</v>
      </c>
      <c r="C8885" s="1130" t="s">
        <v>582</v>
      </c>
      <c r="D8885" s="1116" t="s">
        <v>3285</v>
      </c>
      <c r="E8885" s="1368">
        <v>1</v>
      </c>
      <c r="F8885" s="1256">
        <v>1</v>
      </c>
      <c r="G8885" s="1246">
        <v>1</v>
      </c>
    </row>
    <row r="8886" spans="1:7" hidden="1">
      <c r="A8886" s="1169" t="s">
        <v>2757</v>
      </c>
      <c r="B8886" s="1170" t="s">
        <v>1054</v>
      </c>
      <c r="C8886" s="1130" t="s">
        <v>1374</v>
      </c>
      <c r="D8886" s="1116" t="s">
        <v>264</v>
      </c>
      <c r="E8886" s="1368">
        <v>2</v>
      </c>
      <c r="F8886" s="1256">
        <v>1</v>
      </c>
      <c r="G8886" s="1246">
        <v>2</v>
      </c>
    </row>
    <row r="8887" spans="1:7" hidden="1">
      <c r="A8887" s="1169" t="s">
        <v>2757</v>
      </c>
      <c r="B8887" s="1170" t="s">
        <v>1054</v>
      </c>
      <c r="C8887" s="1130" t="s">
        <v>3857</v>
      </c>
      <c r="D8887" s="1116" t="s">
        <v>1149</v>
      </c>
      <c r="E8887" s="1368">
        <v>1</v>
      </c>
      <c r="F8887" s="1256">
        <v>1</v>
      </c>
      <c r="G8887" s="1246">
        <v>1</v>
      </c>
    </row>
    <row r="8888" spans="1:7" hidden="1">
      <c r="A8888" s="1119" t="s">
        <v>2757</v>
      </c>
      <c r="B8888" s="1118" t="s">
        <v>1054</v>
      </c>
      <c r="C8888" s="1117" t="s">
        <v>3859</v>
      </c>
      <c r="D8888" s="1116" t="s">
        <v>563</v>
      </c>
      <c r="E8888" s="1356">
        <v>2</v>
      </c>
      <c r="F8888" s="1256">
        <v>1</v>
      </c>
      <c r="G8888" s="1246">
        <v>2</v>
      </c>
    </row>
    <row r="8889" spans="1:7" hidden="1">
      <c r="A8889" s="1119" t="s">
        <v>2757</v>
      </c>
      <c r="B8889" s="1118" t="s">
        <v>1054</v>
      </c>
      <c r="C8889" s="1117" t="s">
        <v>290</v>
      </c>
      <c r="D8889" s="1116" t="s">
        <v>5607</v>
      </c>
      <c r="E8889" s="1356">
        <v>0.99299999999999999</v>
      </c>
      <c r="F8889" s="1256">
        <v>1</v>
      </c>
      <c r="G8889" s="1246">
        <v>0.99299999999999999</v>
      </c>
    </row>
    <row r="8890" spans="1:7" hidden="1">
      <c r="A8890" s="1119" t="s">
        <v>2757</v>
      </c>
      <c r="B8890" s="1118" t="s">
        <v>1054</v>
      </c>
      <c r="C8890" s="1117" t="s">
        <v>6660</v>
      </c>
      <c r="D8890" s="1116" t="s">
        <v>6661</v>
      </c>
      <c r="E8890" s="1356">
        <v>1.4E-3</v>
      </c>
      <c r="F8890" s="1256">
        <v>1</v>
      </c>
      <c r="G8890" s="1246">
        <v>1.4E-3</v>
      </c>
    </row>
    <row r="8891" spans="1:7" hidden="1">
      <c r="A8891" s="1119" t="s">
        <v>4931</v>
      </c>
      <c r="B8891" s="1118" t="s">
        <v>4932</v>
      </c>
      <c r="C8891" s="1117" t="s">
        <v>4221</v>
      </c>
      <c r="D8891" s="1116" t="s">
        <v>3283</v>
      </c>
      <c r="E8891" s="1356">
        <v>1</v>
      </c>
      <c r="F8891" s="1256">
        <v>1</v>
      </c>
      <c r="G8891" s="1246">
        <v>1</v>
      </c>
    </row>
    <row r="8892" spans="1:7" hidden="1">
      <c r="A8892" s="1119" t="s">
        <v>4931</v>
      </c>
      <c r="B8892" s="1118" t="s">
        <v>4932</v>
      </c>
      <c r="C8892" s="1117" t="s">
        <v>582</v>
      </c>
      <c r="D8892" s="1116" t="s">
        <v>3285</v>
      </c>
      <c r="E8892" s="1356">
        <v>1</v>
      </c>
      <c r="F8892" s="1256">
        <v>1</v>
      </c>
      <c r="G8892" s="1246">
        <v>1</v>
      </c>
    </row>
    <row r="8893" spans="1:7" hidden="1">
      <c r="A8893" s="1119" t="s">
        <v>4931</v>
      </c>
      <c r="B8893" s="1118" t="s">
        <v>4932</v>
      </c>
      <c r="C8893" s="1117" t="s">
        <v>1374</v>
      </c>
      <c r="D8893" s="1116" t="s">
        <v>264</v>
      </c>
      <c r="E8893" s="1356">
        <v>2</v>
      </c>
      <c r="F8893" s="1256">
        <v>1</v>
      </c>
      <c r="G8893" s="1246">
        <v>2</v>
      </c>
    </row>
    <row r="8894" spans="1:7" hidden="1">
      <c r="A8894" s="1119" t="s">
        <v>4931</v>
      </c>
      <c r="B8894" s="1118" t="s">
        <v>4932</v>
      </c>
      <c r="C8894" s="1117" t="s">
        <v>5058</v>
      </c>
      <c r="D8894" s="1116" t="s">
        <v>3286</v>
      </c>
      <c r="E8894" s="1356">
        <v>1</v>
      </c>
      <c r="F8894" s="1256">
        <v>1</v>
      </c>
      <c r="G8894" s="1246">
        <v>1</v>
      </c>
    </row>
    <row r="8895" spans="1:7" hidden="1">
      <c r="A8895" s="1119" t="s">
        <v>4931</v>
      </c>
      <c r="B8895" s="1118" t="s">
        <v>4932</v>
      </c>
      <c r="C8895" s="1117" t="s">
        <v>2132</v>
      </c>
      <c r="D8895" s="1116" t="s">
        <v>2865</v>
      </c>
      <c r="E8895" s="1356">
        <v>1</v>
      </c>
      <c r="F8895" s="1256">
        <v>1</v>
      </c>
      <c r="G8895" s="1246">
        <v>1</v>
      </c>
    </row>
    <row r="8896" spans="1:7" hidden="1">
      <c r="A8896" s="1119" t="s">
        <v>4931</v>
      </c>
      <c r="B8896" s="1118" t="s">
        <v>4932</v>
      </c>
      <c r="C8896" s="1117" t="s">
        <v>3857</v>
      </c>
      <c r="D8896" s="1116" t="s">
        <v>1149</v>
      </c>
      <c r="E8896" s="1356">
        <v>1</v>
      </c>
      <c r="F8896" s="1256">
        <v>1</v>
      </c>
      <c r="G8896" s="1246">
        <v>1</v>
      </c>
    </row>
    <row r="8897" spans="1:7" hidden="1">
      <c r="A8897" s="1119" t="s">
        <v>4931</v>
      </c>
      <c r="B8897" s="1118" t="s">
        <v>4932</v>
      </c>
      <c r="C8897" s="1117" t="s">
        <v>2397</v>
      </c>
      <c r="D8897" s="1116" t="s">
        <v>2398</v>
      </c>
      <c r="E8897" s="1356">
        <v>1</v>
      </c>
      <c r="F8897" s="1256">
        <v>1</v>
      </c>
      <c r="G8897" s="1246">
        <v>1</v>
      </c>
    </row>
    <row r="8898" spans="1:7" hidden="1">
      <c r="A8898" s="1119" t="s">
        <v>4931</v>
      </c>
      <c r="B8898" s="1118" t="s">
        <v>4932</v>
      </c>
      <c r="C8898" s="1117" t="s">
        <v>3859</v>
      </c>
      <c r="D8898" s="1116" t="s">
        <v>563</v>
      </c>
      <c r="E8898" s="1356">
        <v>2</v>
      </c>
      <c r="F8898" s="1256">
        <v>1</v>
      </c>
      <c r="G8898" s="1246">
        <v>2</v>
      </c>
    </row>
    <row r="8899" spans="1:7" hidden="1">
      <c r="A8899" s="1119" t="s">
        <v>4931</v>
      </c>
      <c r="B8899" s="1118" t="s">
        <v>4932</v>
      </c>
      <c r="C8899" s="1117" t="s">
        <v>1342</v>
      </c>
      <c r="D8899" s="1116" t="s">
        <v>1540</v>
      </c>
      <c r="E8899" s="1356">
        <v>4.0000000000000001E-3</v>
      </c>
      <c r="F8899" s="1256">
        <v>1</v>
      </c>
      <c r="G8899" s="1246">
        <v>4.0000000000000001E-3</v>
      </c>
    </row>
    <row r="8900" spans="1:7" hidden="1">
      <c r="A8900" s="1119" t="s">
        <v>4931</v>
      </c>
      <c r="B8900" s="1118" t="s">
        <v>4932</v>
      </c>
      <c r="C8900" s="1117" t="s">
        <v>290</v>
      </c>
      <c r="D8900" s="1116" t="s">
        <v>5607</v>
      </c>
      <c r="E8900" s="1356">
        <v>0.99299999999999999</v>
      </c>
      <c r="F8900" s="1256">
        <v>1</v>
      </c>
      <c r="G8900" s="1246">
        <v>0.99299999999999999</v>
      </c>
    </row>
    <row r="8901" spans="1:7" hidden="1">
      <c r="A8901" s="1119" t="s">
        <v>4931</v>
      </c>
      <c r="B8901" s="1118" t="s">
        <v>4932</v>
      </c>
      <c r="C8901" s="1117" t="s">
        <v>6660</v>
      </c>
      <c r="D8901" s="1116" t="s">
        <v>6661</v>
      </c>
      <c r="E8901" s="1356">
        <v>1.4E-3</v>
      </c>
      <c r="F8901" s="1256">
        <v>1</v>
      </c>
      <c r="G8901" s="1246">
        <v>1.4E-3</v>
      </c>
    </row>
    <row r="8902" spans="1:7" hidden="1">
      <c r="A8902" s="1119" t="s">
        <v>5108</v>
      </c>
      <c r="B8902" s="1118" t="s">
        <v>3153</v>
      </c>
      <c r="C8902" s="1117" t="s">
        <v>4221</v>
      </c>
      <c r="D8902" s="1116" t="s">
        <v>3283</v>
      </c>
      <c r="E8902" s="1356">
        <v>1</v>
      </c>
      <c r="F8902" s="1256">
        <v>1</v>
      </c>
      <c r="G8902" s="1246">
        <v>1</v>
      </c>
    </row>
    <row r="8903" spans="1:7" hidden="1">
      <c r="A8903" s="1119" t="s">
        <v>5108</v>
      </c>
      <c r="B8903" s="1118" t="s">
        <v>3153</v>
      </c>
      <c r="C8903" s="1117" t="s">
        <v>582</v>
      </c>
      <c r="D8903" s="1116" t="s">
        <v>3285</v>
      </c>
      <c r="E8903" s="1356">
        <v>1</v>
      </c>
      <c r="F8903" s="1256">
        <v>1</v>
      </c>
      <c r="G8903" s="1246">
        <v>1</v>
      </c>
    </row>
    <row r="8904" spans="1:7" hidden="1">
      <c r="A8904" s="1119" t="s">
        <v>5108</v>
      </c>
      <c r="B8904" s="1118" t="s">
        <v>3153</v>
      </c>
      <c r="C8904" s="1117" t="s">
        <v>1374</v>
      </c>
      <c r="D8904" s="1116" t="s">
        <v>264</v>
      </c>
      <c r="E8904" s="1356">
        <v>2</v>
      </c>
      <c r="F8904" s="1256">
        <v>1</v>
      </c>
      <c r="G8904" s="1246">
        <v>2</v>
      </c>
    </row>
    <row r="8905" spans="1:7" hidden="1">
      <c r="A8905" s="1119" t="s">
        <v>5108</v>
      </c>
      <c r="B8905" s="1118" t="s">
        <v>3153</v>
      </c>
      <c r="C8905" s="1117" t="s">
        <v>5058</v>
      </c>
      <c r="D8905" s="1116" t="s">
        <v>3286</v>
      </c>
      <c r="E8905" s="1356">
        <v>1</v>
      </c>
      <c r="F8905" s="1256">
        <v>1</v>
      </c>
      <c r="G8905" s="1246">
        <v>1</v>
      </c>
    </row>
    <row r="8906" spans="1:7" hidden="1">
      <c r="A8906" s="1119" t="s">
        <v>5108</v>
      </c>
      <c r="B8906" s="1118" t="s">
        <v>3153</v>
      </c>
      <c r="C8906" s="1117" t="s">
        <v>2132</v>
      </c>
      <c r="D8906" s="1116" t="s">
        <v>2865</v>
      </c>
      <c r="E8906" s="1356">
        <v>1</v>
      </c>
      <c r="F8906" s="1256">
        <v>1</v>
      </c>
      <c r="G8906" s="1246">
        <v>1</v>
      </c>
    </row>
    <row r="8907" spans="1:7" hidden="1">
      <c r="A8907" s="1119" t="s">
        <v>5108</v>
      </c>
      <c r="B8907" s="1118" t="s">
        <v>3153</v>
      </c>
      <c r="C8907" s="1117" t="s">
        <v>3857</v>
      </c>
      <c r="D8907" s="1116" t="s">
        <v>1149</v>
      </c>
      <c r="E8907" s="1356">
        <v>1</v>
      </c>
      <c r="F8907" s="1256">
        <v>1</v>
      </c>
      <c r="G8907" s="1246">
        <v>1</v>
      </c>
    </row>
    <row r="8908" spans="1:7" hidden="1">
      <c r="A8908" s="1119" t="s">
        <v>5108</v>
      </c>
      <c r="B8908" s="1118" t="s">
        <v>3153</v>
      </c>
      <c r="C8908" s="1117" t="s">
        <v>3859</v>
      </c>
      <c r="D8908" s="1116" t="s">
        <v>563</v>
      </c>
      <c r="E8908" s="1356">
        <v>2</v>
      </c>
      <c r="F8908" s="1256">
        <v>1</v>
      </c>
      <c r="G8908" s="1246">
        <v>2</v>
      </c>
    </row>
    <row r="8909" spans="1:7" hidden="1">
      <c r="A8909" s="1119" t="s">
        <v>5108</v>
      </c>
      <c r="B8909" s="1118" t="s">
        <v>3153</v>
      </c>
      <c r="C8909" s="1117" t="s">
        <v>1342</v>
      </c>
      <c r="D8909" s="1116" t="s">
        <v>1540</v>
      </c>
      <c r="E8909" s="1356">
        <v>4.0000000000000001E-3</v>
      </c>
      <c r="F8909" s="1256">
        <v>1</v>
      </c>
      <c r="G8909" s="1246">
        <v>4.0000000000000001E-3</v>
      </c>
    </row>
    <row r="8910" spans="1:7" hidden="1">
      <c r="A8910" s="1119" t="s">
        <v>5108</v>
      </c>
      <c r="B8910" s="1118" t="s">
        <v>3153</v>
      </c>
      <c r="C8910" s="1117" t="s">
        <v>290</v>
      </c>
      <c r="D8910" s="1116" t="s">
        <v>5607</v>
      </c>
      <c r="E8910" s="1356">
        <v>0.99299999999999999</v>
      </c>
      <c r="F8910" s="1256">
        <v>1</v>
      </c>
      <c r="G8910" s="1246">
        <v>0.99299999999999999</v>
      </c>
    </row>
    <row r="8911" spans="1:7" hidden="1">
      <c r="A8911" s="1119" t="s">
        <v>5108</v>
      </c>
      <c r="B8911" s="1118" t="s">
        <v>3153</v>
      </c>
      <c r="C8911" s="1117" t="s">
        <v>6660</v>
      </c>
      <c r="D8911" s="1116" t="s">
        <v>6661</v>
      </c>
      <c r="E8911" s="1356">
        <v>1.4E-3</v>
      </c>
      <c r="F8911" s="1256">
        <v>1</v>
      </c>
      <c r="G8911" s="1246">
        <v>1.4E-3</v>
      </c>
    </row>
    <row r="8912" spans="1:7" hidden="1">
      <c r="A8912" s="1119" t="s">
        <v>715</v>
      </c>
      <c r="B8912" s="1118" t="s">
        <v>1302</v>
      </c>
      <c r="C8912" s="1117" t="s">
        <v>4351</v>
      </c>
      <c r="D8912" s="1116" t="s">
        <v>4176</v>
      </c>
      <c r="E8912" s="1356">
        <v>1</v>
      </c>
      <c r="F8912" s="1256">
        <v>1</v>
      </c>
      <c r="G8912" s="1246">
        <v>1</v>
      </c>
    </row>
    <row r="8913" spans="1:7" hidden="1">
      <c r="A8913" s="1119" t="s">
        <v>715</v>
      </c>
      <c r="B8913" s="1118" t="s">
        <v>1302</v>
      </c>
      <c r="C8913" s="1117" t="s">
        <v>3548</v>
      </c>
      <c r="D8913" s="1116" t="s">
        <v>3549</v>
      </c>
      <c r="E8913" s="1356">
        <v>1</v>
      </c>
      <c r="F8913" s="1256">
        <v>1</v>
      </c>
      <c r="G8913" s="1246">
        <v>1</v>
      </c>
    </row>
    <row r="8914" spans="1:7" hidden="1">
      <c r="A8914" s="1119" t="s">
        <v>715</v>
      </c>
      <c r="B8914" s="1118" t="s">
        <v>1302</v>
      </c>
      <c r="C8914" s="1117" t="s">
        <v>4224</v>
      </c>
      <c r="D8914" s="1116" t="s">
        <v>3937</v>
      </c>
      <c r="E8914" s="1356">
        <v>1</v>
      </c>
      <c r="F8914" s="1256">
        <v>1</v>
      </c>
      <c r="G8914" s="1246">
        <v>1</v>
      </c>
    </row>
    <row r="8915" spans="1:7" hidden="1">
      <c r="A8915" s="1119" t="s">
        <v>715</v>
      </c>
      <c r="B8915" s="1118" t="s">
        <v>1302</v>
      </c>
      <c r="C8915" s="1129" t="s">
        <v>2497</v>
      </c>
      <c r="D8915" s="1116" t="s">
        <v>3784</v>
      </c>
      <c r="E8915" s="1356">
        <v>1</v>
      </c>
      <c r="F8915" s="1256">
        <v>1</v>
      </c>
      <c r="G8915" s="1246">
        <v>1</v>
      </c>
    </row>
    <row r="8916" spans="1:7" hidden="1">
      <c r="A8916" s="1119" t="s">
        <v>715</v>
      </c>
      <c r="B8916" s="1118" t="s">
        <v>1302</v>
      </c>
      <c r="C8916" s="1117" t="s">
        <v>794</v>
      </c>
      <c r="D8916" s="1116" t="s">
        <v>5977</v>
      </c>
      <c r="E8916" s="1356">
        <v>2</v>
      </c>
      <c r="F8916" s="1256">
        <v>1</v>
      </c>
      <c r="G8916" s="1246">
        <v>2</v>
      </c>
    </row>
    <row r="8917" spans="1:7" hidden="1">
      <c r="A8917" s="1119" t="s">
        <v>715</v>
      </c>
      <c r="B8917" s="1118" t="s">
        <v>1302</v>
      </c>
      <c r="C8917" s="1117" t="s">
        <v>2104</v>
      </c>
      <c r="D8917" s="1116" t="s">
        <v>662</v>
      </c>
      <c r="E8917" s="1356">
        <v>0.98899999999999999</v>
      </c>
      <c r="F8917" s="1256">
        <v>1</v>
      </c>
      <c r="G8917" s="1246">
        <v>0.98899999999999999</v>
      </c>
    </row>
    <row r="8918" spans="1:7" hidden="1">
      <c r="A8918" s="1119" t="s">
        <v>715</v>
      </c>
      <c r="B8918" s="1118" t="s">
        <v>1302</v>
      </c>
      <c r="C8918" s="1117" t="s">
        <v>6660</v>
      </c>
      <c r="D8918" s="1116" t="s">
        <v>6661</v>
      </c>
      <c r="E8918" s="1356">
        <v>4.0000000000000002E-4</v>
      </c>
      <c r="F8918" s="1256">
        <v>1</v>
      </c>
      <c r="G8918" s="1246">
        <v>4.0000000000000002E-4</v>
      </c>
    </row>
    <row r="8919" spans="1:7" hidden="1">
      <c r="A8919" s="1119" t="s">
        <v>711</v>
      </c>
      <c r="B8919" s="1118" t="s">
        <v>507</v>
      </c>
      <c r="C8919" s="1117" t="s">
        <v>3938</v>
      </c>
      <c r="D8919" s="1116" t="s">
        <v>3939</v>
      </c>
      <c r="E8919" s="1356">
        <v>1</v>
      </c>
      <c r="F8919" s="1256">
        <v>1</v>
      </c>
      <c r="G8919" s="1246">
        <v>1</v>
      </c>
    </row>
    <row r="8920" spans="1:7" hidden="1">
      <c r="A8920" s="1119" t="s">
        <v>711</v>
      </c>
      <c r="B8920" s="1118" t="s">
        <v>507</v>
      </c>
      <c r="C8920" s="1117" t="s">
        <v>4351</v>
      </c>
      <c r="D8920" s="1116" t="s">
        <v>4176</v>
      </c>
      <c r="E8920" s="1356">
        <v>1</v>
      </c>
      <c r="F8920" s="1256">
        <v>1</v>
      </c>
      <c r="G8920" s="1246">
        <v>1</v>
      </c>
    </row>
    <row r="8921" spans="1:7" hidden="1">
      <c r="A8921" s="1119" t="s">
        <v>711</v>
      </c>
      <c r="B8921" s="1118" t="s">
        <v>507</v>
      </c>
      <c r="C8921" s="1117" t="s">
        <v>1571</v>
      </c>
      <c r="D8921" s="1116" t="s">
        <v>3940</v>
      </c>
      <c r="E8921" s="1356">
        <v>1</v>
      </c>
      <c r="F8921" s="1256">
        <v>1</v>
      </c>
      <c r="G8921" s="1246">
        <v>1</v>
      </c>
    </row>
    <row r="8922" spans="1:7" hidden="1">
      <c r="A8922" s="1119" t="s">
        <v>711</v>
      </c>
      <c r="B8922" s="1118" t="s">
        <v>507</v>
      </c>
      <c r="C8922" s="1117" t="s">
        <v>756</v>
      </c>
      <c r="D8922" s="1116" t="s">
        <v>946</v>
      </c>
      <c r="E8922" s="1356">
        <v>1</v>
      </c>
      <c r="F8922" s="1256">
        <v>1</v>
      </c>
      <c r="G8922" s="1246">
        <v>1</v>
      </c>
    </row>
    <row r="8923" spans="1:7" hidden="1">
      <c r="A8923" s="1119" t="s">
        <v>711</v>
      </c>
      <c r="B8923" s="1118" t="s">
        <v>507</v>
      </c>
      <c r="C8923" s="1117" t="s">
        <v>2083</v>
      </c>
      <c r="D8923" s="1116" t="s">
        <v>3400</v>
      </c>
      <c r="E8923" s="1356">
        <v>2</v>
      </c>
      <c r="F8923" s="1256">
        <v>1</v>
      </c>
      <c r="G8923" s="1246">
        <v>2</v>
      </c>
    </row>
    <row r="8924" spans="1:7" hidden="1">
      <c r="A8924" s="1119" t="s">
        <v>711</v>
      </c>
      <c r="B8924" s="1118" t="s">
        <v>507</v>
      </c>
      <c r="C8924" s="1117" t="s">
        <v>2497</v>
      </c>
      <c r="D8924" s="1116" t="s">
        <v>3784</v>
      </c>
      <c r="E8924" s="1356">
        <v>1</v>
      </c>
      <c r="F8924" s="1256">
        <v>1</v>
      </c>
      <c r="G8924" s="1246">
        <v>1</v>
      </c>
    </row>
    <row r="8925" spans="1:7" hidden="1">
      <c r="A8925" s="1119" t="s">
        <v>711</v>
      </c>
      <c r="B8925" s="1118" t="s">
        <v>507</v>
      </c>
      <c r="C8925" s="1117" t="s">
        <v>794</v>
      </c>
      <c r="D8925" s="1116" t="s">
        <v>5977</v>
      </c>
      <c r="E8925" s="1356">
        <v>2</v>
      </c>
      <c r="F8925" s="1256">
        <v>1</v>
      </c>
      <c r="G8925" s="1246">
        <v>2</v>
      </c>
    </row>
    <row r="8926" spans="1:7" hidden="1">
      <c r="A8926" s="1119" t="s">
        <v>711</v>
      </c>
      <c r="B8926" s="1118" t="s">
        <v>507</v>
      </c>
      <c r="C8926" s="1117" t="s">
        <v>2104</v>
      </c>
      <c r="D8926" s="1116" t="s">
        <v>662</v>
      </c>
      <c r="E8926" s="1356">
        <v>0.98899999999999999</v>
      </c>
      <c r="F8926" s="1256">
        <v>1</v>
      </c>
      <c r="G8926" s="1246">
        <v>0.98899999999999999</v>
      </c>
    </row>
    <row r="8927" spans="1:7" hidden="1">
      <c r="A8927" s="1119" t="s">
        <v>711</v>
      </c>
      <c r="B8927" s="1118" t="s">
        <v>507</v>
      </c>
      <c r="C8927" s="1117" t="s">
        <v>6660</v>
      </c>
      <c r="D8927" s="1116" t="s">
        <v>6661</v>
      </c>
      <c r="E8927" s="1356">
        <v>4.0000000000000002E-4</v>
      </c>
      <c r="F8927" s="1256">
        <v>1</v>
      </c>
      <c r="G8927" s="1246">
        <v>4.0000000000000002E-4</v>
      </c>
    </row>
    <row r="8928" spans="1:7" hidden="1">
      <c r="A8928" s="1119" t="s">
        <v>2935</v>
      </c>
      <c r="B8928" s="1118" t="s">
        <v>2936</v>
      </c>
      <c r="C8928" s="1117" t="s">
        <v>3037</v>
      </c>
      <c r="D8928" s="1116" t="s">
        <v>3616</v>
      </c>
      <c r="E8928" s="1356">
        <v>1</v>
      </c>
      <c r="F8928" s="1256">
        <v>1</v>
      </c>
      <c r="G8928" s="1246">
        <v>1</v>
      </c>
    </row>
    <row r="8929" spans="1:7" hidden="1">
      <c r="A8929" s="1119" t="s">
        <v>2935</v>
      </c>
      <c r="B8929" s="1118" t="s">
        <v>2936</v>
      </c>
      <c r="C8929" s="1117" t="s">
        <v>3456</v>
      </c>
      <c r="D8929" s="1116" t="s">
        <v>1953</v>
      </c>
      <c r="E8929" s="1356">
        <v>1</v>
      </c>
      <c r="F8929" s="1256">
        <v>1</v>
      </c>
      <c r="G8929" s="1246">
        <v>1</v>
      </c>
    </row>
    <row r="8930" spans="1:7" hidden="1">
      <c r="A8930" s="1119" t="s">
        <v>2935</v>
      </c>
      <c r="B8930" s="1118" t="s">
        <v>2936</v>
      </c>
      <c r="C8930" s="1117" t="s">
        <v>1699</v>
      </c>
      <c r="D8930" s="1116" t="s">
        <v>1939</v>
      </c>
      <c r="E8930" s="1356">
        <v>1</v>
      </c>
      <c r="F8930" s="1256">
        <v>1</v>
      </c>
      <c r="G8930" s="1246">
        <v>1</v>
      </c>
    </row>
    <row r="8931" spans="1:7" hidden="1">
      <c r="A8931" s="1119" t="s">
        <v>2935</v>
      </c>
      <c r="B8931" s="1118" t="s">
        <v>2936</v>
      </c>
      <c r="C8931" s="1117" t="s">
        <v>3298</v>
      </c>
      <c r="D8931" s="1116" t="s">
        <v>1981</v>
      </c>
      <c r="E8931" s="1356">
        <v>1</v>
      </c>
      <c r="F8931" s="1256">
        <v>1</v>
      </c>
      <c r="G8931" s="1246">
        <v>1</v>
      </c>
    </row>
    <row r="8932" spans="1:7" hidden="1">
      <c r="A8932" s="1119" t="s">
        <v>2935</v>
      </c>
      <c r="B8932" s="1118" t="s">
        <v>2936</v>
      </c>
      <c r="C8932" s="1117" t="s">
        <v>2854</v>
      </c>
      <c r="D8932" s="1116" t="s">
        <v>2600</v>
      </c>
      <c r="E8932" s="1356">
        <v>1</v>
      </c>
      <c r="F8932" s="1256">
        <v>1</v>
      </c>
      <c r="G8932" s="1246">
        <v>1</v>
      </c>
    </row>
    <row r="8933" spans="1:7" hidden="1">
      <c r="A8933" s="1119" t="s">
        <v>2935</v>
      </c>
      <c r="B8933" s="1118" t="s">
        <v>2936</v>
      </c>
      <c r="C8933" s="1117" t="s">
        <v>29</v>
      </c>
      <c r="D8933" s="1116" t="s">
        <v>3309</v>
      </c>
      <c r="E8933" s="1356">
        <v>1</v>
      </c>
      <c r="F8933" s="1256">
        <v>1</v>
      </c>
      <c r="G8933" s="1246">
        <v>1</v>
      </c>
    </row>
    <row r="8934" spans="1:7" hidden="1">
      <c r="A8934" s="1119" t="s">
        <v>2935</v>
      </c>
      <c r="B8934" s="1118" t="s">
        <v>2936</v>
      </c>
      <c r="C8934" s="1117" t="s">
        <v>30</v>
      </c>
      <c r="D8934" s="1116" t="s">
        <v>3062</v>
      </c>
      <c r="E8934" s="1356">
        <v>1</v>
      </c>
      <c r="F8934" s="1256">
        <v>1</v>
      </c>
      <c r="G8934" s="1246">
        <v>1</v>
      </c>
    </row>
    <row r="8935" spans="1:7" hidden="1">
      <c r="A8935" s="1119" t="s">
        <v>2935</v>
      </c>
      <c r="B8935" s="1118" t="s">
        <v>2936</v>
      </c>
      <c r="C8935" s="1117" t="s">
        <v>4851</v>
      </c>
      <c r="D8935" s="1116" t="s">
        <v>345</v>
      </c>
      <c r="E8935" s="1356">
        <v>1</v>
      </c>
      <c r="F8935" s="1256">
        <v>1</v>
      </c>
      <c r="G8935" s="1246">
        <v>1</v>
      </c>
    </row>
    <row r="8936" spans="1:7" hidden="1">
      <c r="A8936" s="1119" t="s">
        <v>2935</v>
      </c>
      <c r="B8936" s="1118" t="s">
        <v>2936</v>
      </c>
      <c r="C8936" s="1117" t="s">
        <v>2694</v>
      </c>
      <c r="D8936" s="1116" t="s">
        <v>5277</v>
      </c>
      <c r="E8936" s="1356">
        <v>1</v>
      </c>
      <c r="F8936" s="1256">
        <v>1</v>
      </c>
      <c r="G8936" s="1246">
        <v>1</v>
      </c>
    </row>
    <row r="8937" spans="1:7" hidden="1">
      <c r="A8937" s="1119" t="s">
        <v>2935</v>
      </c>
      <c r="B8937" s="1118" t="s">
        <v>2936</v>
      </c>
      <c r="C8937" s="1117" t="s">
        <v>1374</v>
      </c>
      <c r="D8937" s="1116" t="s">
        <v>264</v>
      </c>
      <c r="E8937" s="1356">
        <v>1</v>
      </c>
      <c r="F8937" s="1256">
        <v>1</v>
      </c>
      <c r="G8937" s="1246">
        <v>1</v>
      </c>
    </row>
    <row r="8938" spans="1:7" hidden="1">
      <c r="A8938" s="1119" t="s">
        <v>2935</v>
      </c>
      <c r="B8938" s="1118" t="s">
        <v>2936</v>
      </c>
      <c r="C8938" s="1117" t="s">
        <v>4544</v>
      </c>
      <c r="D8938" s="1116" t="s">
        <v>1925</v>
      </c>
      <c r="E8938" s="1356">
        <v>1</v>
      </c>
      <c r="F8938" s="1256">
        <v>1</v>
      </c>
      <c r="G8938" s="1246">
        <v>1</v>
      </c>
    </row>
    <row r="8939" spans="1:7" hidden="1">
      <c r="A8939" s="1119" t="s">
        <v>2935</v>
      </c>
      <c r="B8939" s="1118" t="s">
        <v>2936</v>
      </c>
      <c r="C8939" s="1117" t="s">
        <v>206</v>
      </c>
      <c r="D8939" s="1116" t="s">
        <v>1799</v>
      </c>
      <c r="E8939" s="1356">
        <v>2</v>
      </c>
      <c r="F8939" s="1256">
        <v>1</v>
      </c>
      <c r="G8939" s="1246">
        <v>2</v>
      </c>
    </row>
    <row r="8940" spans="1:7" hidden="1">
      <c r="A8940" s="1119" t="s">
        <v>2935</v>
      </c>
      <c r="B8940" s="1118" t="s">
        <v>2936</v>
      </c>
      <c r="C8940" s="1117" t="s">
        <v>4671</v>
      </c>
      <c r="D8940" s="1116" t="s">
        <v>3199</v>
      </c>
      <c r="E8940" s="1356">
        <v>1</v>
      </c>
      <c r="F8940" s="1256">
        <v>1</v>
      </c>
      <c r="G8940" s="1246">
        <v>1</v>
      </c>
    </row>
    <row r="8941" spans="1:7" hidden="1">
      <c r="A8941" s="1119" t="s">
        <v>2935</v>
      </c>
      <c r="B8941" s="1118" t="s">
        <v>2936</v>
      </c>
      <c r="C8941" s="1117" t="s">
        <v>4547</v>
      </c>
      <c r="D8941" s="1116" t="s">
        <v>1928</v>
      </c>
      <c r="E8941" s="1356">
        <v>1</v>
      </c>
      <c r="F8941" s="1256">
        <v>1</v>
      </c>
      <c r="G8941" s="1246">
        <v>1</v>
      </c>
    </row>
    <row r="8942" spans="1:7" hidden="1">
      <c r="A8942" s="1119" t="s">
        <v>2935</v>
      </c>
      <c r="B8942" s="1118" t="s">
        <v>2936</v>
      </c>
      <c r="C8942" s="1129" t="s">
        <v>4548</v>
      </c>
      <c r="D8942" s="1116" t="s">
        <v>2967</v>
      </c>
      <c r="E8942" s="1356">
        <v>2</v>
      </c>
      <c r="F8942" s="1256">
        <v>1</v>
      </c>
      <c r="G8942" s="1246">
        <v>2</v>
      </c>
    </row>
    <row r="8943" spans="1:7" hidden="1">
      <c r="A8943" s="1119" t="s">
        <v>2935</v>
      </c>
      <c r="B8943" s="1118" t="s">
        <v>2936</v>
      </c>
      <c r="C8943" s="1117" t="s">
        <v>4843</v>
      </c>
      <c r="D8943" s="1116" t="s">
        <v>4844</v>
      </c>
      <c r="E8943" s="1356">
        <v>1</v>
      </c>
      <c r="F8943" s="1256">
        <v>1</v>
      </c>
      <c r="G8943" s="1246">
        <v>1</v>
      </c>
    </row>
    <row r="8944" spans="1:7" hidden="1">
      <c r="A8944" s="1119" t="s">
        <v>2935</v>
      </c>
      <c r="B8944" s="1118" t="s">
        <v>2936</v>
      </c>
      <c r="C8944" s="1117" t="s">
        <v>6650</v>
      </c>
      <c r="D8944" s="1116" t="s">
        <v>6653</v>
      </c>
      <c r="E8944" s="1356">
        <v>1</v>
      </c>
      <c r="F8944" s="1256">
        <v>1</v>
      </c>
      <c r="G8944" s="1246">
        <v>1</v>
      </c>
    </row>
    <row r="8945" spans="1:7" hidden="1">
      <c r="A8945" s="1119" t="s">
        <v>2935</v>
      </c>
      <c r="B8945" s="1118" t="s">
        <v>2936</v>
      </c>
      <c r="C8945" s="1117" t="s">
        <v>3300</v>
      </c>
      <c r="D8945" s="1116" t="s">
        <v>427</v>
      </c>
      <c r="E8945" s="1356">
        <v>1</v>
      </c>
      <c r="F8945" s="1256">
        <v>1</v>
      </c>
      <c r="G8945" s="1246">
        <v>1</v>
      </c>
    </row>
    <row r="8946" spans="1:7" hidden="1">
      <c r="A8946" s="1119" t="s">
        <v>2935</v>
      </c>
      <c r="B8946" s="1118" t="s">
        <v>2936</v>
      </c>
      <c r="C8946" s="1117" t="s">
        <v>3700</v>
      </c>
      <c r="D8946" s="1116" t="s">
        <v>2770</v>
      </c>
      <c r="E8946" s="1356">
        <v>1</v>
      </c>
      <c r="F8946" s="1256">
        <v>1</v>
      </c>
      <c r="G8946" s="1246">
        <v>1</v>
      </c>
    </row>
    <row r="8947" spans="1:7" hidden="1">
      <c r="A8947" s="1119" t="s">
        <v>2935</v>
      </c>
      <c r="B8947" s="1118" t="s">
        <v>2936</v>
      </c>
      <c r="C8947" s="1117" t="s">
        <v>2922</v>
      </c>
      <c r="D8947" s="1116" t="s">
        <v>2771</v>
      </c>
      <c r="E8947" s="1356">
        <v>1</v>
      </c>
      <c r="F8947" s="1256">
        <v>1</v>
      </c>
      <c r="G8947" s="1246">
        <v>1</v>
      </c>
    </row>
    <row r="8948" spans="1:7" hidden="1">
      <c r="A8948" s="1119" t="s">
        <v>2935</v>
      </c>
      <c r="B8948" s="1118" t="s">
        <v>2936</v>
      </c>
      <c r="C8948" s="1117" t="s">
        <v>2924</v>
      </c>
      <c r="D8948" s="1116" t="s">
        <v>2773</v>
      </c>
      <c r="E8948" s="1356">
        <v>4</v>
      </c>
      <c r="F8948" s="1256">
        <v>1</v>
      </c>
      <c r="G8948" s="1246">
        <v>4</v>
      </c>
    </row>
    <row r="8949" spans="1:7" hidden="1">
      <c r="A8949" s="1119" t="s">
        <v>2935</v>
      </c>
      <c r="B8949" s="1118" t="s">
        <v>2936</v>
      </c>
      <c r="C8949" s="1117" t="s">
        <v>1220</v>
      </c>
      <c r="D8949" s="1116" t="s">
        <v>4162</v>
      </c>
      <c r="E8949" s="1356">
        <v>1</v>
      </c>
      <c r="F8949" s="1256">
        <v>1</v>
      </c>
      <c r="G8949" s="1246">
        <v>1</v>
      </c>
    </row>
    <row r="8950" spans="1:7" hidden="1">
      <c r="A8950" s="1119" t="s">
        <v>2935</v>
      </c>
      <c r="B8950" s="1118" t="s">
        <v>2936</v>
      </c>
      <c r="C8950" s="1117" t="s">
        <v>5671</v>
      </c>
      <c r="D8950" s="1116" t="s">
        <v>6675</v>
      </c>
      <c r="E8950" s="1356">
        <v>1</v>
      </c>
      <c r="F8950" s="1256">
        <v>1</v>
      </c>
      <c r="G8950" s="1246">
        <v>1</v>
      </c>
    </row>
    <row r="8951" spans="1:7" hidden="1">
      <c r="A8951" s="1117" t="s">
        <v>2935</v>
      </c>
      <c r="B8951" s="1116" t="s">
        <v>2936</v>
      </c>
      <c r="C8951" s="1119" t="s">
        <v>4432</v>
      </c>
      <c r="D8951" s="1116" t="s">
        <v>1792</v>
      </c>
      <c r="E8951" s="1356">
        <v>4.0000000000000002E-4</v>
      </c>
      <c r="F8951" s="1256">
        <v>1</v>
      </c>
      <c r="G8951" s="1246">
        <v>4.0000000000000002E-4</v>
      </c>
    </row>
    <row r="8952" spans="1:7" hidden="1">
      <c r="A8952" s="1119" t="s">
        <v>2935</v>
      </c>
      <c r="B8952" s="1118" t="s">
        <v>2936</v>
      </c>
      <c r="C8952" s="1117" t="s">
        <v>5417</v>
      </c>
      <c r="D8952" s="1116" t="s">
        <v>3885</v>
      </c>
      <c r="E8952" s="1356">
        <v>1E-3</v>
      </c>
      <c r="F8952" s="1256">
        <v>1</v>
      </c>
      <c r="G8952" s="1246">
        <v>1E-3</v>
      </c>
    </row>
    <row r="8953" spans="1:7" hidden="1">
      <c r="A8953" s="1119" t="s">
        <v>2935</v>
      </c>
      <c r="B8953" s="1118" t="s">
        <v>2936</v>
      </c>
      <c r="C8953" s="1117" t="s">
        <v>5419</v>
      </c>
      <c r="D8953" s="1116" t="s">
        <v>3704</v>
      </c>
      <c r="E8953" s="1356">
        <v>4.0000000000000001E-3</v>
      </c>
      <c r="F8953" s="1256">
        <v>1</v>
      </c>
      <c r="G8953" s="1246">
        <v>4.0000000000000001E-3</v>
      </c>
    </row>
    <row r="8954" spans="1:7" hidden="1">
      <c r="A8954" s="1119" t="s">
        <v>2935</v>
      </c>
      <c r="B8954" s="1118" t="s">
        <v>2936</v>
      </c>
      <c r="C8954" s="1117" t="s">
        <v>869</v>
      </c>
      <c r="D8954" s="1116" t="s">
        <v>1793</v>
      </c>
      <c r="E8954" s="1356">
        <v>2.9999999999999997E-4</v>
      </c>
      <c r="F8954" s="1256">
        <v>1</v>
      </c>
      <c r="G8954" s="1246">
        <v>2.9999999999999997E-4</v>
      </c>
    </row>
    <row r="8955" spans="1:7" hidden="1">
      <c r="A8955" s="1119" t="s">
        <v>2935</v>
      </c>
      <c r="B8955" s="1118" t="s">
        <v>2936</v>
      </c>
      <c r="C8955" s="1117" t="s">
        <v>1206</v>
      </c>
      <c r="D8955" s="1116" t="s">
        <v>1207</v>
      </c>
      <c r="E8955" s="1356">
        <v>2E-3</v>
      </c>
      <c r="F8955" s="1256">
        <v>1</v>
      </c>
      <c r="G8955" s="1246">
        <v>2E-3</v>
      </c>
    </row>
    <row r="8956" spans="1:7" hidden="1">
      <c r="A8956" s="1119" t="s">
        <v>2935</v>
      </c>
      <c r="B8956" s="1118" t="s">
        <v>2936</v>
      </c>
      <c r="C8956" s="1117" t="s">
        <v>870</v>
      </c>
      <c r="D8956" s="1116" t="s">
        <v>871</v>
      </c>
      <c r="E8956" s="1356">
        <v>1E-3</v>
      </c>
      <c r="F8956" s="1256">
        <v>1</v>
      </c>
      <c r="G8956" s="1246">
        <v>1E-3</v>
      </c>
    </row>
    <row r="8957" spans="1:7" hidden="1">
      <c r="A8957" s="1119" t="s">
        <v>3457</v>
      </c>
      <c r="B8957" s="1118" t="s">
        <v>3458</v>
      </c>
      <c r="C8957" s="1117" t="s">
        <v>4654</v>
      </c>
      <c r="D8957" s="1116" t="s">
        <v>1696</v>
      </c>
      <c r="E8957" s="1356">
        <v>1</v>
      </c>
      <c r="F8957" s="1256">
        <v>1</v>
      </c>
      <c r="G8957" s="1246">
        <v>1</v>
      </c>
    </row>
    <row r="8958" spans="1:7" hidden="1">
      <c r="A8958" s="1119" t="s">
        <v>3457</v>
      </c>
      <c r="B8958" s="1118" t="s">
        <v>3458</v>
      </c>
      <c r="C8958" s="1117" t="s">
        <v>23</v>
      </c>
      <c r="D8958" s="1116" t="s">
        <v>1980</v>
      </c>
      <c r="E8958" s="1356">
        <v>1</v>
      </c>
      <c r="F8958" s="1256">
        <v>1</v>
      </c>
      <c r="G8958" s="1246">
        <v>1</v>
      </c>
    </row>
    <row r="8959" spans="1:7" hidden="1">
      <c r="A8959" s="1119" t="s">
        <v>3457</v>
      </c>
      <c r="B8959" s="1118" t="s">
        <v>3458</v>
      </c>
      <c r="C8959" s="1117" t="s">
        <v>2693</v>
      </c>
      <c r="D8959" s="1116" t="s">
        <v>346</v>
      </c>
      <c r="E8959" s="1356">
        <v>1</v>
      </c>
      <c r="F8959" s="1256">
        <v>1</v>
      </c>
      <c r="G8959" s="1246">
        <v>1</v>
      </c>
    </row>
    <row r="8960" spans="1:7" hidden="1">
      <c r="A8960" s="1119" t="s">
        <v>3457</v>
      </c>
      <c r="B8960" s="1118" t="s">
        <v>3458</v>
      </c>
      <c r="C8960" s="1117" t="s">
        <v>2695</v>
      </c>
      <c r="D8960" s="1116" t="s">
        <v>5278</v>
      </c>
      <c r="E8960" s="1356">
        <v>1</v>
      </c>
      <c r="F8960" s="1256">
        <v>1</v>
      </c>
      <c r="G8960" s="1246">
        <v>1</v>
      </c>
    </row>
    <row r="8961" spans="1:7" hidden="1">
      <c r="A8961" s="1119" t="s">
        <v>3457</v>
      </c>
      <c r="B8961" s="1118" t="s">
        <v>3458</v>
      </c>
      <c r="C8961" s="1117" t="s">
        <v>398</v>
      </c>
      <c r="D8961" s="1116" t="s">
        <v>1978</v>
      </c>
      <c r="E8961" s="1356">
        <v>1</v>
      </c>
      <c r="F8961" s="1256">
        <v>1</v>
      </c>
      <c r="G8961" s="1246">
        <v>1</v>
      </c>
    </row>
    <row r="8962" spans="1:7" hidden="1">
      <c r="A8962" s="1119" t="s">
        <v>3457</v>
      </c>
      <c r="B8962" s="1118" t="s">
        <v>3458</v>
      </c>
      <c r="C8962" s="1117" t="s">
        <v>4545</v>
      </c>
      <c r="D8962" s="1116" t="s">
        <v>1926</v>
      </c>
      <c r="E8962" s="1356">
        <v>1</v>
      </c>
      <c r="F8962" s="1256">
        <v>1</v>
      </c>
      <c r="G8962" s="1246">
        <v>1</v>
      </c>
    </row>
    <row r="8963" spans="1:7" hidden="1">
      <c r="A8963" s="1119" t="s">
        <v>3457</v>
      </c>
      <c r="B8963" s="1118" t="s">
        <v>3458</v>
      </c>
      <c r="C8963" s="1117" t="s">
        <v>4546</v>
      </c>
      <c r="D8963" s="1116" t="s">
        <v>1927</v>
      </c>
      <c r="E8963" s="1356">
        <v>1</v>
      </c>
      <c r="F8963" s="1256">
        <v>1</v>
      </c>
      <c r="G8963" s="1246">
        <v>1</v>
      </c>
    </row>
    <row r="8964" spans="1:7" hidden="1">
      <c r="A8964" s="1119" t="s">
        <v>3457</v>
      </c>
      <c r="B8964" s="1118" t="s">
        <v>3458</v>
      </c>
      <c r="C8964" s="1117" t="s">
        <v>2603</v>
      </c>
      <c r="D8964" s="1116" t="s">
        <v>4668</v>
      </c>
      <c r="E8964" s="1356">
        <v>1</v>
      </c>
      <c r="F8964" s="1256">
        <v>1</v>
      </c>
      <c r="G8964" s="1246">
        <v>1</v>
      </c>
    </row>
    <row r="8965" spans="1:7" hidden="1">
      <c r="A8965" s="1119" t="s">
        <v>3457</v>
      </c>
      <c r="B8965" s="1118" t="s">
        <v>3458</v>
      </c>
      <c r="C8965" s="1117" t="s">
        <v>2626</v>
      </c>
      <c r="D8965" s="1116" t="s">
        <v>4</v>
      </c>
      <c r="E8965" s="1356">
        <v>1</v>
      </c>
      <c r="F8965" s="1256">
        <v>1</v>
      </c>
      <c r="G8965" s="1246">
        <v>1</v>
      </c>
    </row>
    <row r="8966" spans="1:7" hidden="1">
      <c r="A8966" s="1119" t="s">
        <v>3457</v>
      </c>
      <c r="B8966" s="1118" t="s">
        <v>3458</v>
      </c>
      <c r="C8966" s="1117" t="s">
        <v>3301</v>
      </c>
      <c r="D8966" s="1116" t="s">
        <v>428</v>
      </c>
      <c r="E8966" s="1356">
        <v>1</v>
      </c>
      <c r="F8966" s="1256">
        <v>1</v>
      </c>
      <c r="G8966" s="1246">
        <v>1</v>
      </c>
    </row>
    <row r="8967" spans="1:7" hidden="1">
      <c r="A8967" s="1119" t="s">
        <v>3457</v>
      </c>
      <c r="B8967" s="1118" t="s">
        <v>3458</v>
      </c>
      <c r="C8967" s="1117" t="s">
        <v>2153</v>
      </c>
      <c r="D8967" s="1116" t="s">
        <v>3872</v>
      </c>
      <c r="E8967" s="1356">
        <v>1</v>
      </c>
      <c r="F8967" s="1256">
        <v>1</v>
      </c>
      <c r="G8967" s="1246">
        <v>1</v>
      </c>
    </row>
    <row r="8968" spans="1:7" hidden="1">
      <c r="A8968" s="1119" t="s">
        <v>3457</v>
      </c>
      <c r="B8968" s="1118" t="s">
        <v>3458</v>
      </c>
      <c r="C8968" s="1117" t="s">
        <v>2154</v>
      </c>
      <c r="D8968" s="1116" t="s">
        <v>1913</v>
      </c>
      <c r="E8968" s="1356">
        <v>1</v>
      </c>
      <c r="F8968" s="1256">
        <v>1</v>
      </c>
      <c r="G8968" s="1246">
        <v>1</v>
      </c>
    </row>
    <row r="8969" spans="1:7" hidden="1">
      <c r="A8969" s="1119" t="s">
        <v>3457</v>
      </c>
      <c r="B8969" s="1118" t="s">
        <v>3458</v>
      </c>
      <c r="C8969" s="1117" t="s">
        <v>22</v>
      </c>
      <c r="D8969" s="1116" t="s">
        <v>1979</v>
      </c>
      <c r="E8969" s="1356">
        <v>1</v>
      </c>
      <c r="F8969" s="1256">
        <v>1</v>
      </c>
      <c r="G8969" s="1246">
        <v>1</v>
      </c>
    </row>
    <row r="8970" spans="1:7" hidden="1">
      <c r="A8970" s="1119" t="s">
        <v>3457</v>
      </c>
      <c r="B8970" s="1118" t="s">
        <v>3458</v>
      </c>
      <c r="C8970" s="1117" t="s">
        <v>5671</v>
      </c>
      <c r="D8970" s="1116" t="s">
        <v>6675</v>
      </c>
      <c r="E8970" s="1356">
        <v>1</v>
      </c>
      <c r="F8970" s="1256">
        <v>1</v>
      </c>
      <c r="G8970" s="1246">
        <v>1</v>
      </c>
    </row>
    <row r="8971" spans="1:7" hidden="1">
      <c r="A8971" s="1119" t="s">
        <v>3457</v>
      </c>
      <c r="B8971" s="1118" t="s">
        <v>3458</v>
      </c>
      <c r="C8971" s="1117" t="s">
        <v>1106</v>
      </c>
      <c r="D8971" s="1116" t="s">
        <v>3</v>
      </c>
      <c r="E8971" s="1356">
        <v>1</v>
      </c>
      <c r="F8971" s="1256">
        <v>1</v>
      </c>
      <c r="G8971" s="1246">
        <v>1</v>
      </c>
    </row>
    <row r="8972" spans="1:7" hidden="1">
      <c r="A8972" s="1119" t="s">
        <v>3457</v>
      </c>
      <c r="B8972" s="1118" t="s">
        <v>3458</v>
      </c>
      <c r="C8972" s="1117" t="s">
        <v>4432</v>
      </c>
      <c r="D8972" s="1116" t="s">
        <v>1792</v>
      </c>
      <c r="E8972" s="1356">
        <v>2.9999999999999997E-4</v>
      </c>
      <c r="F8972" s="1256">
        <v>1</v>
      </c>
      <c r="G8972" s="1246">
        <v>2.9999999999999997E-4</v>
      </c>
    </row>
    <row r="8973" spans="1:7" hidden="1">
      <c r="A8973" s="1119" t="s">
        <v>3457</v>
      </c>
      <c r="B8973" s="1118" t="s">
        <v>3458</v>
      </c>
      <c r="C8973" s="1117" t="s">
        <v>5417</v>
      </c>
      <c r="D8973" s="1116" t="s">
        <v>3885</v>
      </c>
      <c r="E8973" s="1356">
        <v>8.0000000000000004E-4</v>
      </c>
      <c r="F8973" s="1256">
        <v>1</v>
      </c>
      <c r="G8973" s="1246">
        <v>8.0000000000000004E-4</v>
      </c>
    </row>
    <row r="8974" spans="1:7" hidden="1">
      <c r="A8974" s="1119" t="s">
        <v>3457</v>
      </c>
      <c r="B8974" s="1118" t="s">
        <v>3458</v>
      </c>
      <c r="C8974" s="1117" t="s">
        <v>5419</v>
      </c>
      <c r="D8974" s="1116" t="s">
        <v>3704</v>
      </c>
      <c r="E8974" s="1356">
        <v>3.0000000000000001E-3</v>
      </c>
      <c r="F8974" s="1256">
        <v>1</v>
      </c>
      <c r="G8974" s="1246">
        <v>3.0000000000000001E-3</v>
      </c>
    </row>
    <row r="8975" spans="1:7" hidden="1">
      <c r="A8975" s="1119" t="s">
        <v>3457</v>
      </c>
      <c r="B8975" s="1118" t="s">
        <v>3458</v>
      </c>
      <c r="C8975" s="1117" t="s">
        <v>869</v>
      </c>
      <c r="D8975" s="1116" t="s">
        <v>1793</v>
      </c>
      <c r="E8975" s="1356">
        <v>2.9999999999999997E-4</v>
      </c>
      <c r="F8975" s="1256">
        <v>1</v>
      </c>
      <c r="G8975" s="1246">
        <v>2.9999999999999997E-4</v>
      </c>
    </row>
    <row r="8976" spans="1:7" hidden="1">
      <c r="A8976" s="1119" t="s">
        <v>3457</v>
      </c>
      <c r="B8976" s="1118" t="s">
        <v>3458</v>
      </c>
      <c r="C8976" s="1117" t="s">
        <v>1343</v>
      </c>
      <c r="D8976" s="1116" t="s">
        <v>184</v>
      </c>
      <c r="E8976" s="1356">
        <v>5.1000000000000004E-3</v>
      </c>
      <c r="F8976" s="1256">
        <v>1</v>
      </c>
      <c r="G8976" s="1246">
        <v>5.1000000000000004E-3</v>
      </c>
    </row>
    <row r="8977" spans="1:7" hidden="1">
      <c r="A8977" s="1119" t="s">
        <v>3457</v>
      </c>
      <c r="B8977" s="1118" t="s">
        <v>3458</v>
      </c>
      <c r="C8977" s="1117" t="s">
        <v>1206</v>
      </c>
      <c r="D8977" s="1116" t="s">
        <v>1207</v>
      </c>
      <c r="E8977" s="1356">
        <v>2E-3</v>
      </c>
      <c r="F8977" s="1256">
        <v>1</v>
      </c>
      <c r="G8977" s="1246">
        <v>2E-3</v>
      </c>
    </row>
    <row r="8978" spans="1:7" hidden="1">
      <c r="A8978" s="1119" t="s">
        <v>3457</v>
      </c>
      <c r="B8978" s="1118" t="s">
        <v>3458</v>
      </c>
      <c r="C8978" s="1117" t="s">
        <v>870</v>
      </c>
      <c r="D8978" s="1116" t="s">
        <v>871</v>
      </c>
      <c r="E8978" s="1356">
        <v>1E-3</v>
      </c>
      <c r="F8978" s="1256">
        <v>1</v>
      </c>
      <c r="G8978" s="1246">
        <v>1E-3</v>
      </c>
    </row>
    <row r="8979" spans="1:7" hidden="1">
      <c r="A8979" s="1119" t="s">
        <v>2933</v>
      </c>
      <c r="B8979" s="1118" t="s">
        <v>2934</v>
      </c>
      <c r="C8979" s="1117" t="s">
        <v>3037</v>
      </c>
      <c r="D8979" s="1116" t="s">
        <v>3616</v>
      </c>
      <c r="E8979" s="1356">
        <v>1</v>
      </c>
      <c r="F8979" s="1256">
        <v>1</v>
      </c>
      <c r="G8979" s="1246">
        <v>1</v>
      </c>
    </row>
    <row r="8980" spans="1:7" hidden="1">
      <c r="A8980" s="1119" t="s">
        <v>2933</v>
      </c>
      <c r="B8980" s="1118" t="s">
        <v>2934</v>
      </c>
      <c r="C8980" s="1117" t="s">
        <v>1699</v>
      </c>
      <c r="D8980" s="1116" t="s">
        <v>1939</v>
      </c>
      <c r="E8980" s="1356">
        <v>1</v>
      </c>
      <c r="F8980" s="1256">
        <v>1</v>
      </c>
      <c r="G8980" s="1246">
        <v>1</v>
      </c>
    </row>
    <row r="8981" spans="1:7" hidden="1">
      <c r="A8981" s="1119" t="s">
        <v>2933</v>
      </c>
      <c r="B8981" s="1118" t="s">
        <v>2934</v>
      </c>
      <c r="C8981" s="1117" t="s">
        <v>4655</v>
      </c>
      <c r="D8981" s="1116" t="s">
        <v>1698</v>
      </c>
      <c r="E8981" s="1356">
        <v>1</v>
      </c>
      <c r="F8981" s="1256">
        <v>1</v>
      </c>
      <c r="G8981" s="1246">
        <v>1</v>
      </c>
    </row>
    <row r="8982" spans="1:7" hidden="1">
      <c r="A8982" s="1119" t="s">
        <v>2933</v>
      </c>
      <c r="B8982" s="1118" t="s">
        <v>2934</v>
      </c>
      <c r="C8982" s="1117" t="s">
        <v>4923</v>
      </c>
      <c r="D8982" s="1116" t="s">
        <v>1982</v>
      </c>
      <c r="E8982" s="1356">
        <v>1</v>
      </c>
      <c r="F8982" s="1256">
        <v>1</v>
      </c>
      <c r="G8982" s="1246">
        <v>1</v>
      </c>
    </row>
    <row r="8983" spans="1:7" hidden="1">
      <c r="A8983" s="1119" t="s">
        <v>2933</v>
      </c>
      <c r="B8983" s="1118" t="s">
        <v>2934</v>
      </c>
      <c r="C8983" s="1117" t="s">
        <v>2601</v>
      </c>
      <c r="D8983" s="1116" t="s">
        <v>2602</v>
      </c>
      <c r="E8983" s="1356">
        <v>1</v>
      </c>
      <c r="F8983" s="1256">
        <v>1</v>
      </c>
      <c r="G8983" s="1246">
        <v>1</v>
      </c>
    </row>
    <row r="8984" spans="1:7" hidden="1">
      <c r="A8984" s="1119" t="s">
        <v>2933</v>
      </c>
      <c r="B8984" s="1118" t="s">
        <v>2934</v>
      </c>
      <c r="C8984" s="1117" t="s">
        <v>30</v>
      </c>
      <c r="D8984" s="1116" t="s">
        <v>3062</v>
      </c>
      <c r="E8984" s="1356">
        <v>1</v>
      </c>
      <c r="F8984" s="1256">
        <v>1</v>
      </c>
      <c r="G8984" s="1246">
        <v>1</v>
      </c>
    </row>
    <row r="8985" spans="1:7" hidden="1">
      <c r="A8985" s="1119" t="s">
        <v>2933</v>
      </c>
      <c r="B8985" s="1118" t="s">
        <v>2934</v>
      </c>
      <c r="C8985" s="1117" t="s">
        <v>2290</v>
      </c>
      <c r="D8985" s="1116" t="s">
        <v>527</v>
      </c>
      <c r="E8985" s="1356">
        <v>1</v>
      </c>
      <c r="F8985" s="1256">
        <v>1</v>
      </c>
      <c r="G8985" s="1246">
        <v>1</v>
      </c>
    </row>
    <row r="8986" spans="1:7" hidden="1">
      <c r="A8986" s="1119" t="s">
        <v>2933</v>
      </c>
      <c r="B8986" s="1118" t="s">
        <v>2934</v>
      </c>
      <c r="C8986" s="1117" t="s">
        <v>2696</v>
      </c>
      <c r="D8986" s="1116" t="s">
        <v>5279</v>
      </c>
      <c r="E8986" s="1356">
        <v>1</v>
      </c>
      <c r="F8986" s="1256">
        <v>1</v>
      </c>
      <c r="G8986" s="1246">
        <v>1</v>
      </c>
    </row>
    <row r="8987" spans="1:7" hidden="1">
      <c r="A8987" s="1119" t="s">
        <v>2933</v>
      </c>
      <c r="B8987" s="1118" t="s">
        <v>2934</v>
      </c>
      <c r="C8987" s="1117" t="s">
        <v>2698</v>
      </c>
      <c r="D8987" s="1116" t="s">
        <v>3778</v>
      </c>
      <c r="E8987" s="1356">
        <v>1</v>
      </c>
      <c r="F8987" s="1256">
        <v>1</v>
      </c>
      <c r="G8987" s="1246">
        <v>1</v>
      </c>
    </row>
    <row r="8988" spans="1:7" hidden="1">
      <c r="A8988" s="1119" t="s">
        <v>2933</v>
      </c>
      <c r="B8988" s="1118" t="s">
        <v>2934</v>
      </c>
      <c r="C8988" s="1117" t="s">
        <v>1374</v>
      </c>
      <c r="D8988" s="1116" t="s">
        <v>264</v>
      </c>
      <c r="E8988" s="1356">
        <v>1</v>
      </c>
      <c r="F8988" s="1256">
        <v>1</v>
      </c>
      <c r="G8988" s="1246">
        <v>1</v>
      </c>
    </row>
    <row r="8989" spans="1:7" hidden="1">
      <c r="A8989" s="1119" t="s">
        <v>2933</v>
      </c>
      <c r="B8989" s="1118" t="s">
        <v>2934</v>
      </c>
      <c r="C8989" s="1117" t="s">
        <v>4544</v>
      </c>
      <c r="D8989" s="1116" t="s">
        <v>1925</v>
      </c>
      <c r="E8989" s="1356">
        <v>1</v>
      </c>
      <c r="F8989" s="1256">
        <v>1</v>
      </c>
      <c r="G8989" s="1246">
        <v>1</v>
      </c>
    </row>
    <row r="8990" spans="1:7" hidden="1">
      <c r="A8990" s="1119" t="s">
        <v>2933</v>
      </c>
      <c r="B8990" s="1118" t="s">
        <v>2934</v>
      </c>
      <c r="C8990" s="1117" t="s">
        <v>206</v>
      </c>
      <c r="D8990" s="1116" t="s">
        <v>1799</v>
      </c>
      <c r="E8990" s="1356">
        <v>2</v>
      </c>
      <c r="F8990" s="1256">
        <v>1</v>
      </c>
      <c r="G8990" s="1246">
        <v>2</v>
      </c>
    </row>
    <row r="8991" spans="1:7" hidden="1">
      <c r="A8991" s="1119" t="s">
        <v>2933</v>
      </c>
      <c r="B8991" s="1118" t="s">
        <v>2934</v>
      </c>
      <c r="C8991" s="1117" t="s">
        <v>3200</v>
      </c>
      <c r="D8991" s="1116" t="s">
        <v>4842</v>
      </c>
      <c r="E8991" s="1356">
        <v>1</v>
      </c>
      <c r="F8991" s="1256">
        <v>1</v>
      </c>
      <c r="G8991" s="1246">
        <v>1</v>
      </c>
    </row>
    <row r="8992" spans="1:7" hidden="1">
      <c r="A8992" s="1119" t="s">
        <v>2933</v>
      </c>
      <c r="B8992" s="1118" t="s">
        <v>2934</v>
      </c>
      <c r="C8992" s="1117" t="s">
        <v>4547</v>
      </c>
      <c r="D8992" s="1116" t="s">
        <v>1928</v>
      </c>
      <c r="E8992" s="1356">
        <v>1</v>
      </c>
      <c r="F8992" s="1256">
        <v>1</v>
      </c>
      <c r="G8992" s="1246">
        <v>1</v>
      </c>
    </row>
    <row r="8993" spans="1:7" hidden="1">
      <c r="A8993" s="1119" t="s">
        <v>2933</v>
      </c>
      <c r="B8993" s="1118" t="s">
        <v>2934</v>
      </c>
      <c r="C8993" s="1117" t="s">
        <v>4548</v>
      </c>
      <c r="D8993" s="1116" t="s">
        <v>2967</v>
      </c>
      <c r="E8993" s="1356">
        <v>2</v>
      </c>
      <c r="F8993" s="1256">
        <v>1</v>
      </c>
      <c r="G8993" s="1246">
        <v>2</v>
      </c>
    </row>
    <row r="8994" spans="1:7" hidden="1">
      <c r="A8994" s="1119" t="s">
        <v>2933</v>
      </c>
      <c r="B8994" s="1118" t="s">
        <v>2934</v>
      </c>
      <c r="C8994" s="1117" t="s">
        <v>4845</v>
      </c>
      <c r="D8994" s="1116" t="s">
        <v>4846</v>
      </c>
      <c r="E8994" s="1356">
        <v>1</v>
      </c>
      <c r="F8994" s="1256">
        <v>1</v>
      </c>
      <c r="G8994" s="1246">
        <v>1</v>
      </c>
    </row>
    <row r="8995" spans="1:7" hidden="1">
      <c r="A8995" s="1119" t="s">
        <v>2933</v>
      </c>
      <c r="B8995" s="1118" t="s">
        <v>2934</v>
      </c>
      <c r="C8995" s="1117" t="s">
        <v>6650</v>
      </c>
      <c r="D8995" s="1116" t="s">
        <v>6653</v>
      </c>
      <c r="E8995" s="1356">
        <v>1</v>
      </c>
      <c r="F8995" s="1256">
        <v>1</v>
      </c>
      <c r="G8995" s="1246">
        <v>1</v>
      </c>
    </row>
    <row r="8996" spans="1:7" hidden="1">
      <c r="A8996" s="1119" t="s">
        <v>2933</v>
      </c>
      <c r="B8996" s="1118" t="s">
        <v>2934</v>
      </c>
      <c r="C8996" s="1117" t="s">
        <v>3299</v>
      </c>
      <c r="D8996" s="1116" t="s">
        <v>1983</v>
      </c>
      <c r="E8996" s="1356">
        <v>1</v>
      </c>
      <c r="F8996" s="1256">
        <v>1</v>
      </c>
      <c r="G8996" s="1246">
        <v>1</v>
      </c>
    </row>
    <row r="8997" spans="1:7" hidden="1">
      <c r="A8997" s="1119" t="s">
        <v>2933</v>
      </c>
      <c r="B8997" s="1118" t="s">
        <v>2934</v>
      </c>
      <c r="C8997" s="1117" t="s">
        <v>3700</v>
      </c>
      <c r="D8997" s="1116" t="s">
        <v>2770</v>
      </c>
      <c r="E8997" s="1356">
        <v>1</v>
      </c>
      <c r="F8997" s="1256">
        <v>1</v>
      </c>
      <c r="G8997" s="1246">
        <v>1</v>
      </c>
    </row>
    <row r="8998" spans="1:7" hidden="1">
      <c r="A8998" s="1119" t="s">
        <v>2933</v>
      </c>
      <c r="B8998" s="1118" t="s">
        <v>2934</v>
      </c>
      <c r="C8998" s="1117" t="s">
        <v>2923</v>
      </c>
      <c r="D8998" s="1116" t="s">
        <v>2772</v>
      </c>
      <c r="E8998" s="1356">
        <v>1</v>
      </c>
      <c r="F8998" s="1256">
        <v>1</v>
      </c>
      <c r="G8998" s="1246">
        <v>1</v>
      </c>
    </row>
    <row r="8999" spans="1:7" hidden="1">
      <c r="A8999" s="1119" t="s">
        <v>2933</v>
      </c>
      <c r="B8999" s="1118" t="s">
        <v>2934</v>
      </c>
      <c r="C8999" s="1117" t="s">
        <v>2924</v>
      </c>
      <c r="D8999" s="1116" t="s">
        <v>2773</v>
      </c>
      <c r="E8999" s="1356">
        <v>4</v>
      </c>
      <c r="F8999" s="1256">
        <v>1</v>
      </c>
      <c r="G8999" s="1246">
        <v>4</v>
      </c>
    </row>
    <row r="9000" spans="1:7" hidden="1">
      <c r="A9000" s="1119" t="s">
        <v>2933</v>
      </c>
      <c r="B9000" s="1118" t="s">
        <v>2934</v>
      </c>
      <c r="C9000" s="1117" t="s">
        <v>1220</v>
      </c>
      <c r="D9000" s="1116" t="s">
        <v>4162</v>
      </c>
      <c r="E9000" s="1356">
        <v>1</v>
      </c>
      <c r="F9000" s="1256">
        <v>1</v>
      </c>
      <c r="G9000" s="1246">
        <v>1</v>
      </c>
    </row>
    <row r="9001" spans="1:7" hidden="1">
      <c r="A9001" s="1119" t="s">
        <v>2933</v>
      </c>
      <c r="B9001" s="1118" t="s">
        <v>2934</v>
      </c>
      <c r="C9001" s="1117" t="s">
        <v>5671</v>
      </c>
      <c r="D9001" s="1116" t="s">
        <v>6675</v>
      </c>
      <c r="E9001" s="1356">
        <v>1</v>
      </c>
      <c r="F9001" s="1256">
        <v>1</v>
      </c>
      <c r="G9001" s="1246">
        <v>1</v>
      </c>
    </row>
    <row r="9002" spans="1:7" hidden="1">
      <c r="A9002" s="1119" t="s">
        <v>2933</v>
      </c>
      <c r="B9002" s="1118" t="s">
        <v>2934</v>
      </c>
      <c r="C9002" s="1117" t="s">
        <v>4432</v>
      </c>
      <c r="D9002" s="1116" t="s">
        <v>1792</v>
      </c>
      <c r="E9002" s="1356">
        <v>4.0000000000000002E-4</v>
      </c>
      <c r="F9002" s="1256">
        <v>1</v>
      </c>
      <c r="G9002" s="1246">
        <v>4.0000000000000002E-4</v>
      </c>
    </row>
    <row r="9003" spans="1:7" hidden="1">
      <c r="A9003" s="1119" t="s">
        <v>2933</v>
      </c>
      <c r="B9003" s="1118" t="s">
        <v>2934</v>
      </c>
      <c r="C9003" s="1117" t="s">
        <v>5417</v>
      </c>
      <c r="D9003" s="1116" t="s">
        <v>3885</v>
      </c>
      <c r="E9003" s="1356">
        <v>1E-3</v>
      </c>
      <c r="F9003" s="1256">
        <v>1</v>
      </c>
      <c r="G9003" s="1246">
        <v>1E-3</v>
      </c>
    </row>
    <row r="9004" spans="1:7" hidden="1">
      <c r="A9004" s="1119" t="s">
        <v>2933</v>
      </c>
      <c r="B9004" s="1118" t="s">
        <v>2934</v>
      </c>
      <c r="C9004" s="1117" t="s">
        <v>5419</v>
      </c>
      <c r="D9004" s="1116" t="s">
        <v>3704</v>
      </c>
      <c r="E9004" s="1356">
        <v>4.0000000000000001E-3</v>
      </c>
      <c r="F9004" s="1256">
        <v>1</v>
      </c>
      <c r="G9004" s="1246">
        <v>4.0000000000000001E-3</v>
      </c>
    </row>
    <row r="9005" spans="1:7" hidden="1">
      <c r="A9005" s="1119" t="s">
        <v>2933</v>
      </c>
      <c r="B9005" s="1118" t="s">
        <v>2934</v>
      </c>
      <c r="C9005" s="1117" t="s">
        <v>869</v>
      </c>
      <c r="D9005" s="1116" t="s">
        <v>1793</v>
      </c>
      <c r="E9005" s="1356">
        <v>2.9999999999999997E-4</v>
      </c>
      <c r="F9005" s="1256">
        <v>1</v>
      </c>
      <c r="G9005" s="1246">
        <v>2.9999999999999997E-4</v>
      </c>
    </row>
    <row r="9006" spans="1:7" hidden="1">
      <c r="A9006" s="1119" t="s">
        <v>2933</v>
      </c>
      <c r="B9006" s="1118" t="s">
        <v>2934</v>
      </c>
      <c r="C9006" s="1117" t="s">
        <v>1206</v>
      </c>
      <c r="D9006" s="1116" t="s">
        <v>1207</v>
      </c>
      <c r="E9006" s="1356">
        <v>2E-3</v>
      </c>
      <c r="F9006" s="1256">
        <v>1</v>
      </c>
      <c r="G9006" s="1246">
        <v>2E-3</v>
      </c>
    </row>
    <row r="9007" spans="1:7" hidden="1">
      <c r="A9007" s="1119" t="s">
        <v>2933</v>
      </c>
      <c r="B9007" s="1118" t="s">
        <v>2934</v>
      </c>
      <c r="C9007" s="1117" t="s">
        <v>870</v>
      </c>
      <c r="D9007" s="1116" t="s">
        <v>871</v>
      </c>
      <c r="E9007" s="1356">
        <v>1E-3</v>
      </c>
      <c r="F9007" s="1256">
        <v>1</v>
      </c>
      <c r="G9007" s="1246">
        <v>1E-3</v>
      </c>
    </row>
    <row r="9008" spans="1:7" hidden="1">
      <c r="A9008" s="1171" t="s">
        <v>3697</v>
      </c>
      <c r="B9008" s="1172" t="s">
        <v>3698</v>
      </c>
      <c r="C9008" s="1173" t="s">
        <v>3699</v>
      </c>
      <c r="D9008" s="1116" t="s">
        <v>2686</v>
      </c>
      <c r="E9008" s="1369">
        <v>1</v>
      </c>
      <c r="F9008" s="1256">
        <v>1</v>
      </c>
      <c r="G9008" s="1246">
        <v>1</v>
      </c>
    </row>
    <row r="9009" spans="1:7" hidden="1">
      <c r="A9009" s="1171" t="s">
        <v>3697</v>
      </c>
      <c r="B9009" s="1172" t="s">
        <v>3698</v>
      </c>
      <c r="C9009" s="1173" t="s">
        <v>23</v>
      </c>
      <c r="D9009" s="1116" t="s">
        <v>1980</v>
      </c>
      <c r="E9009" s="1369">
        <v>1</v>
      </c>
      <c r="F9009" s="1256">
        <v>1</v>
      </c>
      <c r="G9009" s="1246">
        <v>1</v>
      </c>
    </row>
    <row r="9010" spans="1:7" hidden="1">
      <c r="A9010" s="1171" t="s">
        <v>3697</v>
      </c>
      <c r="B9010" s="1172" t="s">
        <v>3698</v>
      </c>
      <c r="C9010" s="1173" t="s">
        <v>2697</v>
      </c>
      <c r="D9010" s="1116" t="s">
        <v>3777</v>
      </c>
      <c r="E9010" s="1369">
        <v>1</v>
      </c>
      <c r="F9010" s="1256">
        <v>1</v>
      </c>
      <c r="G9010" s="1246">
        <v>1</v>
      </c>
    </row>
    <row r="9011" spans="1:7" hidden="1">
      <c r="A9011" s="1171" t="s">
        <v>3697</v>
      </c>
      <c r="B9011" s="1172" t="s">
        <v>3698</v>
      </c>
      <c r="C9011" s="1173" t="s">
        <v>3302</v>
      </c>
      <c r="D9011" s="1116" t="s">
        <v>1802</v>
      </c>
      <c r="E9011" s="1369">
        <v>1</v>
      </c>
      <c r="F9011" s="1256">
        <v>1</v>
      </c>
      <c r="G9011" s="1246">
        <v>1</v>
      </c>
    </row>
    <row r="9012" spans="1:7" hidden="1">
      <c r="A9012" s="1171" t="s">
        <v>3697</v>
      </c>
      <c r="B9012" s="1172" t="s">
        <v>3698</v>
      </c>
      <c r="C9012" s="1173" t="s">
        <v>398</v>
      </c>
      <c r="D9012" s="1116" t="s">
        <v>1978</v>
      </c>
      <c r="E9012" s="1369">
        <v>1</v>
      </c>
      <c r="F9012" s="1256">
        <v>1</v>
      </c>
      <c r="G9012" s="1246">
        <v>1</v>
      </c>
    </row>
    <row r="9013" spans="1:7" hidden="1">
      <c r="A9013" s="1171" t="s">
        <v>3697</v>
      </c>
      <c r="B9013" s="1172" t="s">
        <v>3698</v>
      </c>
      <c r="C9013" s="1173" t="s">
        <v>4545</v>
      </c>
      <c r="D9013" s="1116" t="s">
        <v>1926</v>
      </c>
      <c r="E9013" s="1369">
        <v>1</v>
      </c>
      <c r="F9013" s="1256">
        <v>1</v>
      </c>
      <c r="G9013" s="1246">
        <v>1</v>
      </c>
    </row>
    <row r="9014" spans="1:7" hidden="1">
      <c r="A9014" s="1171" t="s">
        <v>3697</v>
      </c>
      <c r="B9014" s="1172" t="s">
        <v>3698</v>
      </c>
      <c r="C9014" s="1173" t="s">
        <v>4546</v>
      </c>
      <c r="D9014" s="1116" t="s">
        <v>1927</v>
      </c>
      <c r="E9014" s="1369">
        <v>1</v>
      </c>
      <c r="F9014" s="1259">
        <v>1</v>
      </c>
      <c r="G9014" s="1250">
        <v>1</v>
      </c>
    </row>
    <row r="9015" spans="1:7" hidden="1">
      <c r="A9015" s="1171" t="s">
        <v>3697</v>
      </c>
      <c r="B9015" s="1172" t="s">
        <v>3698</v>
      </c>
      <c r="C9015" s="1173" t="s">
        <v>4669</v>
      </c>
      <c r="D9015" s="1116" t="s">
        <v>4670</v>
      </c>
      <c r="E9015" s="1369">
        <v>1</v>
      </c>
      <c r="F9015" s="1259">
        <v>1</v>
      </c>
      <c r="G9015" s="1250">
        <v>1</v>
      </c>
    </row>
    <row r="9016" spans="1:7" hidden="1">
      <c r="A9016" s="1119" t="s">
        <v>3697</v>
      </c>
      <c r="B9016" s="1118" t="s">
        <v>3698</v>
      </c>
      <c r="C9016" s="1117" t="s">
        <v>2626</v>
      </c>
      <c r="D9016" s="1116" t="s">
        <v>4</v>
      </c>
      <c r="E9016" s="1356">
        <v>1</v>
      </c>
      <c r="F9016" s="1259">
        <v>1</v>
      </c>
      <c r="G9016" s="1250">
        <v>1</v>
      </c>
    </row>
    <row r="9017" spans="1:7" hidden="1">
      <c r="A9017" s="1119" t="s">
        <v>3697</v>
      </c>
      <c r="B9017" s="1118" t="s">
        <v>3698</v>
      </c>
      <c r="C9017" s="1117" t="s">
        <v>3301</v>
      </c>
      <c r="D9017" s="1116" t="s">
        <v>428</v>
      </c>
      <c r="E9017" s="1356">
        <v>1</v>
      </c>
      <c r="F9017" s="1256">
        <v>1</v>
      </c>
      <c r="G9017" s="1246">
        <v>1</v>
      </c>
    </row>
    <row r="9018" spans="1:7" hidden="1">
      <c r="A9018" s="1119" t="s">
        <v>3697</v>
      </c>
      <c r="B9018" s="1118" t="s">
        <v>3698</v>
      </c>
      <c r="C9018" s="1117" t="s">
        <v>2152</v>
      </c>
      <c r="D9018" s="1116" t="s">
        <v>3871</v>
      </c>
      <c r="E9018" s="1356">
        <v>1</v>
      </c>
      <c r="F9018" s="1256">
        <v>1</v>
      </c>
      <c r="G9018" s="1246">
        <v>1</v>
      </c>
    </row>
    <row r="9019" spans="1:7" hidden="1">
      <c r="A9019" s="1119" t="s">
        <v>3697</v>
      </c>
      <c r="B9019" s="1118" t="s">
        <v>3698</v>
      </c>
      <c r="C9019" s="1117" t="s">
        <v>2156</v>
      </c>
      <c r="D9019" s="1116" t="s">
        <v>1914</v>
      </c>
      <c r="E9019" s="1356">
        <v>1</v>
      </c>
      <c r="F9019" s="1256">
        <v>1</v>
      </c>
      <c r="G9019" s="1246">
        <v>1</v>
      </c>
    </row>
    <row r="9020" spans="1:7" hidden="1">
      <c r="A9020" s="1174" t="s">
        <v>3697</v>
      </c>
      <c r="B9020" s="1175" t="s">
        <v>3698</v>
      </c>
      <c r="C9020" s="1174" t="s">
        <v>22</v>
      </c>
      <c r="D9020" s="1116" t="s">
        <v>1979</v>
      </c>
      <c r="E9020" s="1355">
        <v>1</v>
      </c>
      <c r="F9020" s="1256">
        <v>1</v>
      </c>
      <c r="G9020" s="1246">
        <v>1</v>
      </c>
    </row>
    <row r="9021" spans="1:7" hidden="1">
      <c r="A9021" s="1119" t="s">
        <v>3697</v>
      </c>
      <c r="B9021" s="1118" t="s">
        <v>3698</v>
      </c>
      <c r="C9021" s="1119" t="s">
        <v>5671</v>
      </c>
      <c r="D9021" s="1116" t="s">
        <v>6675</v>
      </c>
      <c r="E9021" s="1356">
        <v>1</v>
      </c>
      <c r="F9021" s="1256">
        <v>1</v>
      </c>
      <c r="G9021" s="1246">
        <v>1</v>
      </c>
    </row>
    <row r="9022" spans="1:7" hidden="1">
      <c r="A9022" s="1119" t="s">
        <v>3697</v>
      </c>
      <c r="B9022" s="1118" t="s">
        <v>3698</v>
      </c>
      <c r="C9022" s="1117" t="s">
        <v>1106</v>
      </c>
      <c r="D9022" s="1116" t="s">
        <v>3</v>
      </c>
      <c r="E9022" s="1356">
        <v>1</v>
      </c>
      <c r="F9022" s="1256">
        <v>1</v>
      </c>
      <c r="G9022" s="1246">
        <v>1</v>
      </c>
    </row>
    <row r="9023" spans="1:7" hidden="1">
      <c r="A9023" s="1119" t="s">
        <v>3697</v>
      </c>
      <c r="B9023" s="1118" t="s">
        <v>3698</v>
      </c>
      <c r="C9023" s="1119" t="s">
        <v>4432</v>
      </c>
      <c r="D9023" s="1116" t="s">
        <v>1792</v>
      </c>
      <c r="E9023" s="1356">
        <v>2.9999999999999997E-4</v>
      </c>
      <c r="F9023" s="1256">
        <v>1</v>
      </c>
      <c r="G9023" s="1246">
        <v>2.9999999999999997E-4</v>
      </c>
    </row>
    <row r="9024" spans="1:7" hidden="1">
      <c r="A9024" s="1119" t="s">
        <v>3697</v>
      </c>
      <c r="B9024" s="1118" t="s">
        <v>3698</v>
      </c>
      <c r="C9024" s="1117" t="s">
        <v>5417</v>
      </c>
      <c r="D9024" s="1116" t="s">
        <v>3885</v>
      </c>
      <c r="E9024" s="1358">
        <v>8.0000000000000004E-4</v>
      </c>
      <c r="F9024" s="1256">
        <v>1</v>
      </c>
      <c r="G9024" s="1246">
        <v>8.0000000000000004E-4</v>
      </c>
    </row>
    <row r="9025" spans="1:7" hidden="1">
      <c r="A9025" s="1119" t="s">
        <v>3697</v>
      </c>
      <c r="B9025" s="1118" t="s">
        <v>3698</v>
      </c>
      <c r="C9025" s="1117" t="s">
        <v>5419</v>
      </c>
      <c r="D9025" s="1116" t="s">
        <v>3704</v>
      </c>
      <c r="E9025" s="1356">
        <v>3.0000000000000001E-3</v>
      </c>
      <c r="F9025" s="1256">
        <v>1</v>
      </c>
      <c r="G9025" s="1246">
        <v>3.0000000000000001E-3</v>
      </c>
    </row>
    <row r="9026" spans="1:7" hidden="1">
      <c r="A9026" s="1119" t="s">
        <v>3697</v>
      </c>
      <c r="B9026" s="1118" t="s">
        <v>3698</v>
      </c>
      <c r="C9026" s="1119" t="s">
        <v>869</v>
      </c>
      <c r="D9026" s="1116" t="s">
        <v>1793</v>
      </c>
      <c r="E9026" s="1356">
        <v>2.9999999999999997E-4</v>
      </c>
      <c r="F9026" s="1256">
        <v>1</v>
      </c>
      <c r="G9026" s="1246">
        <v>2.9999999999999997E-4</v>
      </c>
    </row>
    <row r="9027" spans="1:7" hidden="1">
      <c r="A9027" s="1119" t="s">
        <v>3697</v>
      </c>
      <c r="B9027" s="1118" t="s">
        <v>3698</v>
      </c>
      <c r="C9027" s="1119" t="s">
        <v>1343</v>
      </c>
      <c r="D9027" s="1116" t="s">
        <v>184</v>
      </c>
      <c r="E9027" s="1356">
        <v>5.1000000000000004E-3</v>
      </c>
      <c r="F9027" s="1256">
        <v>1</v>
      </c>
      <c r="G9027" s="1246">
        <v>5.1000000000000004E-3</v>
      </c>
    </row>
    <row r="9028" spans="1:7" hidden="1">
      <c r="A9028" s="1119" t="s">
        <v>3697</v>
      </c>
      <c r="B9028" s="1118" t="s">
        <v>3698</v>
      </c>
      <c r="C9028" s="1117" t="s">
        <v>1206</v>
      </c>
      <c r="D9028" s="1116" t="s">
        <v>1207</v>
      </c>
      <c r="E9028" s="1356">
        <v>2E-3</v>
      </c>
      <c r="F9028" s="1256">
        <v>1</v>
      </c>
      <c r="G9028" s="1246">
        <v>2E-3</v>
      </c>
    </row>
    <row r="9029" spans="1:7" hidden="1">
      <c r="A9029" s="1119" t="s">
        <v>3697</v>
      </c>
      <c r="B9029" s="1118" t="s">
        <v>3698</v>
      </c>
      <c r="C9029" s="1119" t="s">
        <v>870</v>
      </c>
      <c r="D9029" s="1116" t="s">
        <v>871</v>
      </c>
      <c r="E9029" s="1356">
        <v>1E-3</v>
      </c>
      <c r="F9029" s="1256">
        <v>1</v>
      </c>
      <c r="G9029" s="1246">
        <v>1E-3</v>
      </c>
    </row>
    <row r="9030" spans="1:7" hidden="1">
      <c r="A9030" s="1119" t="s">
        <v>2385</v>
      </c>
      <c r="B9030" s="1118" t="s">
        <v>5433</v>
      </c>
      <c r="C9030" s="1117" t="s">
        <v>3245</v>
      </c>
      <c r="D9030" s="1116" t="s">
        <v>4491</v>
      </c>
      <c r="E9030" s="1358">
        <v>1</v>
      </c>
      <c r="F9030" s="1256">
        <v>1</v>
      </c>
      <c r="G9030" s="1246">
        <v>1</v>
      </c>
    </row>
    <row r="9031" spans="1:7" hidden="1">
      <c r="A9031" s="1119" t="s">
        <v>2385</v>
      </c>
      <c r="B9031" s="1118" t="s">
        <v>5433</v>
      </c>
      <c r="C9031" s="1117" t="s">
        <v>3140</v>
      </c>
      <c r="D9031" s="1116" t="s">
        <v>3141</v>
      </c>
      <c r="E9031" s="1356">
        <v>1</v>
      </c>
      <c r="F9031" s="1256">
        <v>1</v>
      </c>
      <c r="G9031" s="1246">
        <v>1</v>
      </c>
    </row>
    <row r="9032" spans="1:7" hidden="1">
      <c r="A9032" s="1119" t="s">
        <v>2385</v>
      </c>
      <c r="B9032" s="1118" t="s">
        <v>5433</v>
      </c>
      <c r="C9032" s="1119" t="s">
        <v>3142</v>
      </c>
      <c r="D9032" s="1116" t="s">
        <v>3143</v>
      </c>
      <c r="E9032" s="1356">
        <v>1</v>
      </c>
      <c r="F9032" s="1256">
        <v>1</v>
      </c>
      <c r="G9032" s="1246">
        <v>1</v>
      </c>
    </row>
    <row r="9033" spans="1:7" hidden="1">
      <c r="A9033" s="1119" t="s">
        <v>2385</v>
      </c>
      <c r="B9033" s="1118" t="s">
        <v>5433</v>
      </c>
      <c r="C9033" s="1119" t="s">
        <v>3144</v>
      </c>
      <c r="D9033" s="1116" t="s">
        <v>3145</v>
      </c>
      <c r="E9033" s="1356">
        <v>1</v>
      </c>
      <c r="F9033" s="1256">
        <v>1</v>
      </c>
      <c r="G9033" s="1246">
        <v>1</v>
      </c>
    </row>
    <row r="9034" spans="1:7" hidden="1">
      <c r="A9034" s="1119" t="s">
        <v>2385</v>
      </c>
      <c r="B9034" s="1118" t="s">
        <v>5433</v>
      </c>
      <c r="C9034" s="1117" t="s">
        <v>3293</v>
      </c>
      <c r="D9034" s="1116" t="s">
        <v>1033</v>
      </c>
      <c r="E9034" s="1358">
        <v>1</v>
      </c>
      <c r="F9034" s="1256">
        <v>1</v>
      </c>
      <c r="G9034" s="1246">
        <v>1</v>
      </c>
    </row>
    <row r="9035" spans="1:7" hidden="1">
      <c r="A9035" s="1119" t="s">
        <v>2385</v>
      </c>
      <c r="B9035" s="1118" t="s">
        <v>5433</v>
      </c>
      <c r="C9035" s="1119" t="s">
        <v>3246</v>
      </c>
      <c r="D9035" s="1116" t="s">
        <v>3393</v>
      </c>
      <c r="E9035" s="1356">
        <v>1</v>
      </c>
      <c r="F9035" s="1256">
        <v>1</v>
      </c>
      <c r="G9035" s="1246">
        <v>1</v>
      </c>
    </row>
    <row r="9036" spans="1:7" hidden="1">
      <c r="A9036" s="1119" t="s">
        <v>2385</v>
      </c>
      <c r="B9036" s="1118" t="s">
        <v>5433</v>
      </c>
      <c r="C9036" s="1119" t="s">
        <v>572</v>
      </c>
      <c r="D9036" s="1116" t="s">
        <v>4643</v>
      </c>
      <c r="E9036" s="1356">
        <v>1</v>
      </c>
      <c r="F9036" s="1256">
        <v>1</v>
      </c>
      <c r="G9036" s="1246">
        <v>1</v>
      </c>
    </row>
    <row r="9037" spans="1:7" hidden="1">
      <c r="A9037" s="1119" t="s">
        <v>2385</v>
      </c>
      <c r="B9037" s="1118" t="s">
        <v>5433</v>
      </c>
      <c r="C9037" s="1117" t="s">
        <v>3138</v>
      </c>
      <c r="D9037" s="1116" t="s">
        <v>4738</v>
      </c>
      <c r="E9037" s="1358">
        <v>1</v>
      </c>
      <c r="F9037" s="1256">
        <v>1</v>
      </c>
      <c r="G9037" s="1246">
        <v>1</v>
      </c>
    </row>
    <row r="9038" spans="1:7" hidden="1">
      <c r="A9038" s="1119" t="s">
        <v>2385</v>
      </c>
      <c r="B9038" s="1118" t="s">
        <v>5433</v>
      </c>
      <c r="C9038" s="1119" t="s">
        <v>5431</v>
      </c>
      <c r="D9038" s="1116" t="s">
        <v>3524</v>
      </c>
      <c r="E9038" s="1356">
        <v>1</v>
      </c>
      <c r="F9038" s="1256">
        <v>1</v>
      </c>
      <c r="G9038" s="1246">
        <v>1</v>
      </c>
    </row>
    <row r="9039" spans="1:7" hidden="1">
      <c r="A9039" s="1119" t="s">
        <v>2385</v>
      </c>
      <c r="B9039" s="1118" t="s">
        <v>5433</v>
      </c>
      <c r="C9039" s="1119" t="s">
        <v>3613</v>
      </c>
      <c r="D9039" s="1116" t="s">
        <v>3525</v>
      </c>
      <c r="E9039" s="1356">
        <v>2.9999999999999997E-4</v>
      </c>
      <c r="F9039" s="1256">
        <v>1</v>
      </c>
      <c r="G9039" s="1246">
        <v>2.9999999999999997E-4</v>
      </c>
    </row>
    <row r="9040" spans="1:7" hidden="1">
      <c r="A9040" s="1119" t="s">
        <v>2385</v>
      </c>
      <c r="B9040" s="1118" t="s">
        <v>5433</v>
      </c>
      <c r="C9040" s="1119" t="s">
        <v>1342</v>
      </c>
      <c r="D9040" s="1116" t="s">
        <v>1540</v>
      </c>
      <c r="E9040" s="1356">
        <v>1.5299999999999999E-2</v>
      </c>
      <c r="F9040" s="1256">
        <v>1</v>
      </c>
      <c r="G9040" s="1246">
        <v>1.5299999999999999E-2</v>
      </c>
    </row>
    <row r="9041" spans="1:7" hidden="1">
      <c r="A9041" s="1119" t="s">
        <v>2385</v>
      </c>
      <c r="B9041" s="1118" t="s">
        <v>5433</v>
      </c>
      <c r="C9041" s="1119" t="s">
        <v>1343</v>
      </c>
      <c r="D9041" s="1116" t="s">
        <v>184</v>
      </c>
      <c r="E9041" s="1356">
        <v>6.0000000000000001E-3</v>
      </c>
      <c r="F9041" s="1256">
        <v>1</v>
      </c>
      <c r="G9041" s="1246">
        <v>6.0000000000000001E-3</v>
      </c>
    </row>
    <row r="9042" spans="1:7" hidden="1">
      <c r="A9042" s="1119" t="s">
        <v>2385</v>
      </c>
      <c r="B9042" s="1118" t="s">
        <v>5433</v>
      </c>
      <c r="C9042" s="1119" t="s">
        <v>8059</v>
      </c>
      <c r="D9042" s="1116" t="s">
        <v>8288</v>
      </c>
      <c r="E9042" s="1356">
        <v>1.1000000000000001E-3</v>
      </c>
      <c r="F9042" s="1256">
        <v>1</v>
      </c>
      <c r="G9042" s="1246">
        <v>1.1000000000000001E-3</v>
      </c>
    </row>
    <row r="9043" spans="1:7" hidden="1">
      <c r="A9043" s="1119" t="s">
        <v>2385</v>
      </c>
      <c r="B9043" s="1118" t="s">
        <v>5433</v>
      </c>
      <c r="C9043" s="1119" t="s">
        <v>4019</v>
      </c>
      <c r="D9043" s="1116" t="s">
        <v>2401</v>
      </c>
      <c r="E9043" s="1356">
        <v>2.3E-3</v>
      </c>
      <c r="F9043" s="1256">
        <v>1</v>
      </c>
      <c r="G9043" s="1246">
        <v>2.3E-3</v>
      </c>
    </row>
    <row r="9044" spans="1:7" hidden="1">
      <c r="A9044" s="1119" t="s">
        <v>2385</v>
      </c>
      <c r="B9044" s="1118" t="s">
        <v>5433</v>
      </c>
      <c r="C9044" s="1119" t="s">
        <v>294</v>
      </c>
      <c r="D9044" s="1116" t="s">
        <v>5556</v>
      </c>
      <c r="E9044" s="1356">
        <v>0.2</v>
      </c>
      <c r="F9044" s="1256">
        <v>1</v>
      </c>
      <c r="G9044" s="1246">
        <v>0.2</v>
      </c>
    </row>
    <row r="9045" spans="1:7" hidden="1">
      <c r="A9045" s="1199" t="s">
        <v>2385</v>
      </c>
      <c r="B9045" s="1200" t="s">
        <v>5433</v>
      </c>
      <c r="C9045" s="1199" t="s">
        <v>9384</v>
      </c>
      <c r="D9045" s="1202" t="s">
        <v>9450</v>
      </c>
      <c r="E9045" s="1357">
        <v>3.8E-3</v>
      </c>
      <c r="F9045" s="1256">
        <v>1</v>
      </c>
      <c r="G9045" s="1246">
        <v>3.8E-3</v>
      </c>
    </row>
    <row r="9046" spans="1:7" hidden="1">
      <c r="A9046" s="1119" t="s">
        <v>2385</v>
      </c>
      <c r="B9046" s="1118" t="s">
        <v>5433</v>
      </c>
      <c r="C9046" s="1119" t="s">
        <v>943</v>
      </c>
      <c r="D9046" s="1116" t="s">
        <v>1224</v>
      </c>
      <c r="E9046" s="1356">
        <v>4.4999999999999998E-2</v>
      </c>
      <c r="F9046" s="1256">
        <v>1</v>
      </c>
      <c r="G9046" s="1246">
        <v>4.4999999999999998E-2</v>
      </c>
    </row>
    <row r="9047" spans="1:7" hidden="1">
      <c r="A9047" s="1119" t="s">
        <v>2385</v>
      </c>
      <c r="B9047" s="1118" t="s">
        <v>5433</v>
      </c>
      <c r="C9047" s="1119" t="s">
        <v>5529</v>
      </c>
      <c r="D9047" s="1116" t="s">
        <v>5557</v>
      </c>
      <c r="E9047" s="1356">
        <v>0.105</v>
      </c>
      <c r="F9047" s="1256">
        <v>1</v>
      </c>
      <c r="G9047" s="1246">
        <v>0.105</v>
      </c>
    </row>
    <row r="9048" spans="1:7" hidden="1">
      <c r="A9048" s="1119" t="s">
        <v>2385</v>
      </c>
      <c r="B9048" s="1118" t="s">
        <v>5433</v>
      </c>
      <c r="C9048" s="1117" t="s">
        <v>4466</v>
      </c>
      <c r="D9048" s="1116" t="s">
        <v>441</v>
      </c>
      <c r="E9048" s="1358">
        <v>0.71199999999999997</v>
      </c>
      <c r="F9048" s="1256">
        <v>1</v>
      </c>
      <c r="G9048" s="1246">
        <v>0.71199999999999997</v>
      </c>
    </row>
    <row r="9049" spans="1:7" hidden="1">
      <c r="A9049" s="1119" t="s">
        <v>2385</v>
      </c>
      <c r="B9049" s="1118" t="s">
        <v>5433</v>
      </c>
      <c r="C9049" s="1117" t="s">
        <v>1450</v>
      </c>
      <c r="D9049" s="1116" t="s">
        <v>3963</v>
      </c>
      <c r="E9049" s="1356">
        <v>0.52400000000000002</v>
      </c>
      <c r="F9049" s="1256">
        <v>1</v>
      </c>
      <c r="G9049" s="1246">
        <v>0.52400000000000002</v>
      </c>
    </row>
    <row r="9050" spans="1:7" hidden="1">
      <c r="A9050" s="1119" t="s">
        <v>2385</v>
      </c>
      <c r="B9050" s="1118" t="s">
        <v>5433</v>
      </c>
      <c r="C9050" s="1119" t="s">
        <v>3780</v>
      </c>
      <c r="D9050" s="1116" t="s">
        <v>5558</v>
      </c>
      <c r="E9050" s="1356">
        <v>0.255</v>
      </c>
      <c r="F9050" s="1256">
        <v>1</v>
      </c>
      <c r="G9050" s="1246">
        <v>0.255</v>
      </c>
    </row>
    <row r="9051" spans="1:7" hidden="1">
      <c r="A9051" s="1119" t="s">
        <v>2385</v>
      </c>
      <c r="B9051" s="1118" t="s">
        <v>5433</v>
      </c>
      <c r="C9051" s="1119" t="s">
        <v>5673</v>
      </c>
      <c r="D9051" s="1116" t="s">
        <v>5675</v>
      </c>
      <c r="E9051" s="1356">
        <v>0</v>
      </c>
      <c r="F9051" s="1256">
        <v>1</v>
      </c>
      <c r="G9051" s="1246">
        <v>0</v>
      </c>
    </row>
    <row r="9052" spans="1:7" hidden="1">
      <c r="A9052" s="1119" t="s">
        <v>2385</v>
      </c>
      <c r="B9052" s="1118" t="s">
        <v>5433</v>
      </c>
      <c r="C9052" s="1119" t="s">
        <v>5531</v>
      </c>
      <c r="D9052" s="1116" t="s">
        <v>5559</v>
      </c>
      <c r="E9052" s="1356">
        <v>0</v>
      </c>
      <c r="F9052" s="1256">
        <v>1</v>
      </c>
      <c r="G9052" s="1246">
        <v>0</v>
      </c>
    </row>
    <row r="9053" spans="1:7" hidden="1">
      <c r="A9053" s="1119" t="s">
        <v>2385</v>
      </c>
      <c r="B9053" s="1118" t="s">
        <v>5433</v>
      </c>
      <c r="C9053" s="1119" t="s">
        <v>6664</v>
      </c>
      <c r="D9053" s="1116" t="s">
        <v>6665</v>
      </c>
      <c r="E9053" s="1356">
        <v>1E-3</v>
      </c>
      <c r="F9053" s="1256">
        <v>1</v>
      </c>
      <c r="G9053" s="1246">
        <v>1E-3</v>
      </c>
    </row>
    <row r="9054" spans="1:7" hidden="1">
      <c r="A9054" s="1119" t="s">
        <v>2385</v>
      </c>
      <c r="B9054" s="1118" t="s">
        <v>5433</v>
      </c>
      <c r="C9054" s="1119" t="s">
        <v>6660</v>
      </c>
      <c r="D9054" s="1116" t="s">
        <v>6661</v>
      </c>
      <c r="E9054" s="1356">
        <v>3.5000000000000001E-3</v>
      </c>
      <c r="F9054" s="1256">
        <v>1</v>
      </c>
      <c r="G9054" s="1246">
        <v>3.5000000000000001E-3</v>
      </c>
    </row>
    <row r="9055" spans="1:7" hidden="1">
      <c r="A9055" s="1119" t="s">
        <v>860</v>
      </c>
      <c r="B9055" s="1118" t="s">
        <v>1241</v>
      </c>
      <c r="C9055" s="1119" t="s">
        <v>3245</v>
      </c>
      <c r="D9055" s="1116" t="s">
        <v>4491</v>
      </c>
      <c r="E9055" s="1356">
        <v>1</v>
      </c>
      <c r="F9055" s="1256">
        <v>1</v>
      </c>
      <c r="G9055" s="1246">
        <v>1</v>
      </c>
    </row>
    <row r="9056" spans="1:7" hidden="1">
      <c r="A9056" s="1119" t="s">
        <v>860</v>
      </c>
      <c r="B9056" s="1118" t="s">
        <v>1241</v>
      </c>
      <c r="C9056" s="1119" t="s">
        <v>3140</v>
      </c>
      <c r="D9056" s="1116" t="s">
        <v>3141</v>
      </c>
      <c r="E9056" s="1356">
        <v>1</v>
      </c>
      <c r="F9056" s="1256">
        <v>1</v>
      </c>
      <c r="G9056" s="1246">
        <v>1</v>
      </c>
    </row>
    <row r="9057" spans="1:7" hidden="1">
      <c r="A9057" s="1119" t="s">
        <v>860</v>
      </c>
      <c r="B9057" s="1118" t="s">
        <v>1241</v>
      </c>
      <c r="C9057" s="1119" t="s">
        <v>3142</v>
      </c>
      <c r="D9057" s="1116" t="s">
        <v>3143</v>
      </c>
      <c r="E9057" s="1356">
        <v>1</v>
      </c>
      <c r="F9057" s="1256">
        <v>1</v>
      </c>
      <c r="G9057" s="1246">
        <v>1</v>
      </c>
    </row>
    <row r="9058" spans="1:7" hidden="1">
      <c r="A9058" s="1119" t="s">
        <v>860</v>
      </c>
      <c r="B9058" s="1118" t="s">
        <v>1241</v>
      </c>
      <c r="C9058" s="1119" t="s">
        <v>3144</v>
      </c>
      <c r="D9058" s="1116" t="s">
        <v>3145</v>
      </c>
      <c r="E9058" s="1356">
        <v>1</v>
      </c>
      <c r="F9058" s="1256">
        <v>1</v>
      </c>
      <c r="G9058" s="1246">
        <v>1</v>
      </c>
    </row>
    <row r="9059" spans="1:7" hidden="1">
      <c r="A9059" s="1119" t="s">
        <v>860</v>
      </c>
      <c r="B9059" s="1118" t="s">
        <v>1241</v>
      </c>
      <c r="C9059" s="1119" t="s">
        <v>3293</v>
      </c>
      <c r="D9059" s="1116" t="s">
        <v>1033</v>
      </c>
      <c r="E9059" s="1356">
        <v>1</v>
      </c>
      <c r="F9059" s="1256">
        <v>1</v>
      </c>
      <c r="G9059" s="1246">
        <v>1</v>
      </c>
    </row>
    <row r="9060" spans="1:7" hidden="1">
      <c r="A9060" s="1119" t="s">
        <v>860</v>
      </c>
      <c r="B9060" s="1118" t="s">
        <v>1241</v>
      </c>
      <c r="C9060" s="1117" t="s">
        <v>3246</v>
      </c>
      <c r="D9060" s="1116" t="s">
        <v>3393</v>
      </c>
      <c r="E9060" s="1358">
        <v>1</v>
      </c>
      <c r="F9060" s="1256">
        <v>1</v>
      </c>
      <c r="G9060" s="1246">
        <v>1</v>
      </c>
    </row>
    <row r="9061" spans="1:7" hidden="1">
      <c r="A9061" s="1119" t="s">
        <v>860</v>
      </c>
      <c r="B9061" s="1118" t="s">
        <v>1241</v>
      </c>
      <c r="C9061" s="1117" t="s">
        <v>572</v>
      </c>
      <c r="D9061" s="1116" t="s">
        <v>4643</v>
      </c>
      <c r="E9061" s="1356">
        <v>1</v>
      </c>
      <c r="F9061" s="1256">
        <v>1</v>
      </c>
      <c r="G9061" s="1246">
        <v>1</v>
      </c>
    </row>
    <row r="9062" spans="1:7" hidden="1">
      <c r="A9062" s="1119" t="s">
        <v>860</v>
      </c>
      <c r="B9062" s="1118" t="s">
        <v>1241</v>
      </c>
      <c r="C9062" s="1119" t="s">
        <v>3138</v>
      </c>
      <c r="D9062" s="1116" t="s">
        <v>4738</v>
      </c>
      <c r="E9062" s="1356">
        <v>1</v>
      </c>
      <c r="F9062" s="1256">
        <v>1</v>
      </c>
      <c r="G9062" s="1246">
        <v>1</v>
      </c>
    </row>
    <row r="9063" spans="1:7" hidden="1">
      <c r="A9063" s="1119" t="s">
        <v>860</v>
      </c>
      <c r="B9063" s="1118" t="s">
        <v>1241</v>
      </c>
      <c r="C9063" s="1119" t="s">
        <v>3359</v>
      </c>
      <c r="D9063" s="1116" t="s">
        <v>927</v>
      </c>
      <c r="E9063" s="1356">
        <v>1</v>
      </c>
      <c r="F9063" s="1256">
        <v>1</v>
      </c>
      <c r="G9063" s="1246">
        <v>1</v>
      </c>
    </row>
    <row r="9064" spans="1:7" hidden="1">
      <c r="A9064" s="1119" t="s">
        <v>860</v>
      </c>
      <c r="B9064" s="1118" t="s">
        <v>1241</v>
      </c>
      <c r="C9064" s="1119" t="s">
        <v>3613</v>
      </c>
      <c r="D9064" s="1116" t="s">
        <v>3525</v>
      </c>
      <c r="E9064" s="1356">
        <v>2.9999999999999997E-4</v>
      </c>
      <c r="F9064" s="1256">
        <v>1</v>
      </c>
      <c r="G9064" s="1246">
        <v>2.9999999999999997E-4</v>
      </c>
    </row>
    <row r="9065" spans="1:7" hidden="1">
      <c r="A9065" s="1119" t="s">
        <v>860</v>
      </c>
      <c r="B9065" s="1118" t="s">
        <v>1241</v>
      </c>
      <c r="C9065" s="1119" t="s">
        <v>1342</v>
      </c>
      <c r="D9065" s="1116" t="s">
        <v>1540</v>
      </c>
      <c r="E9065" s="1356">
        <v>1.5299999999999999E-2</v>
      </c>
      <c r="F9065" s="1256">
        <v>1</v>
      </c>
      <c r="G9065" s="1246">
        <v>1.5299999999999999E-2</v>
      </c>
    </row>
    <row r="9066" spans="1:7" hidden="1">
      <c r="A9066" s="1119" t="s">
        <v>860</v>
      </c>
      <c r="B9066" s="1118" t="s">
        <v>1241</v>
      </c>
      <c r="C9066" s="1119" t="s">
        <v>1343</v>
      </c>
      <c r="D9066" s="1116" t="s">
        <v>184</v>
      </c>
      <c r="E9066" s="1356">
        <v>6.0000000000000001E-3</v>
      </c>
      <c r="F9066" s="1256">
        <v>1</v>
      </c>
      <c r="G9066" s="1246">
        <v>6.0000000000000001E-3</v>
      </c>
    </row>
    <row r="9067" spans="1:7" hidden="1">
      <c r="A9067" s="1119" t="s">
        <v>860</v>
      </c>
      <c r="B9067" s="1118" t="s">
        <v>1241</v>
      </c>
      <c r="C9067" s="1119" t="s">
        <v>8059</v>
      </c>
      <c r="D9067" s="1116" t="s">
        <v>8288</v>
      </c>
      <c r="E9067" s="1356">
        <v>1.1000000000000001E-3</v>
      </c>
      <c r="F9067" s="1256">
        <v>1</v>
      </c>
      <c r="G9067" s="1246">
        <v>1.1000000000000001E-3</v>
      </c>
    </row>
    <row r="9068" spans="1:7" hidden="1">
      <c r="A9068" s="1119" t="s">
        <v>860</v>
      </c>
      <c r="B9068" s="1118" t="s">
        <v>1241</v>
      </c>
      <c r="C9068" s="1119" t="s">
        <v>4019</v>
      </c>
      <c r="D9068" s="1116" t="s">
        <v>2401</v>
      </c>
      <c r="E9068" s="1356">
        <v>2.3E-3</v>
      </c>
      <c r="F9068" s="1256">
        <v>1</v>
      </c>
      <c r="G9068" s="1246">
        <v>2.3E-3</v>
      </c>
    </row>
    <row r="9069" spans="1:7" hidden="1">
      <c r="A9069" s="1119" t="s">
        <v>860</v>
      </c>
      <c r="B9069" s="1118" t="s">
        <v>1241</v>
      </c>
      <c r="C9069" s="1119" t="s">
        <v>294</v>
      </c>
      <c r="D9069" s="1116" t="s">
        <v>5556</v>
      </c>
      <c r="E9069" s="1356">
        <v>0.2</v>
      </c>
      <c r="F9069" s="1256">
        <v>1</v>
      </c>
      <c r="G9069" s="1246">
        <v>0.2</v>
      </c>
    </row>
    <row r="9070" spans="1:7" hidden="1">
      <c r="A9070" s="1199" t="s">
        <v>860</v>
      </c>
      <c r="B9070" s="1200" t="s">
        <v>1241</v>
      </c>
      <c r="C9070" s="1199" t="s">
        <v>9384</v>
      </c>
      <c r="D9070" s="1202" t="s">
        <v>9450</v>
      </c>
      <c r="E9070" s="1357">
        <v>3.8E-3</v>
      </c>
      <c r="F9070" s="1256">
        <v>1</v>
      </c>
      <c r="G9070" s="1246">
        <v>3.8E-3</v>
      </c>
    </row>
    <row r="9071" spans="1:7" hidden="1">
      <c r="A9071" s="1119" t="s">
        <v>860</v>
      </c>
      <c r="B9071" s="1118" t="s">
        <v>1241</v>
      </c>
      <c r="C9071" s="1119" t="s">
        <v>943</v>
      </c>
      <c r="D9071" s="1116" t="s">
        <v>1224</v>
      </c>
      <c r="E9071" s="1356">
        <v>4.4999999999999998E-2</v>
      </c>
      <c r="F9071" s="1256">
        <v>1</v>
      </c>
      <c r="G9071" s="1246">
        <v>4.4999999999999998E-2</v>
      </c>
    </row>
    <row r="9072" spans="1:7" hidden="1">
      <c r="A9072" s="1119" t="s">
        <v>860</v>
      </c>
      <c r="B9072" s="1118" t="s">
        <v>1241</v>
      </c>
      <c r="C9072" s="1119" t="s">
        <v>5529</v>
      </c>
      <c r="D9072" s="1116" t="s">
        <v>5557</v>
      </c>
      <c r="E9072" s="1356">
        <v>0.105</v>
      </c>
      <c r="F9072" s="1256">
        <v>1</v>
      </c>
      <c r="G9072" s="1246">
        <v>0.105</v>
      </c>
    </row>
    <row r="9073" spans="1:7" hidden="1">
      <c r="A9073" s="1119" t="s">
        <v>860</v>
      </c>
      <c r="B9073" s="1118" t="s">
        <v>1241</v>
      </c>
      <c r="C9073" s="1119" t="s">
        <v>4466</v>
      </c>
      <c r="D9073" s="1116" t="s">
        <v>441</v>
      </c>
      <c r="E9073" s="1356">
        <v>0.71199999999999997</v>
      </c>
      <c r="F9073" s="1256">
        <v>1</v>
      </c>
      <c r="G9073" s="1246">
        <v>0.71199999999999997</v>
      </c>
    </row>
    <row r="9074" spans="1:7" hidden="1">
      <c r="A9074" s="1119" t="s">
        <v>860</v>
      </c>
      <c r="B9074" s="1118" t="s">
        <v>1241</v>
      </c>
      <c r="C9074" s="1119" t="s">
        <v>1450</v>
      </c>
      <c r="D9074" s="1116" t="s">
        <v>3963</v>
      </c>
      <c r="E9074" s="1356">
        <v>0.52400000000000002</v>
      </c>
      <c r="F9074" s="1256">
        <v>1</v>
      </c>
      <c r="G9074" s="1246">
        <v>0.52400000000000002</v>
      </c>
    </row>
    <row r="9075" spans="1:7" hidden="1">
      <c r="A9075" s="1119" t="s">
        <v>860</v>
      </c>
      <c r="B9075" s="1118" t="s">
        <v>1241</v>
      </c>
      <c r="C9075" s="1119" t="s">
        <v>3780</v>
      </c>
      <c r="D9075" s="1116" t="s">
        <v>5558</v>
      </c>
      <c r="E9075" s="1356">
        <v>0.255</v>
      </c>
      <c r="F9075" s="1256">
        <v>1</v>
      </c>
      <c r="G9075" s="1246">
        <v>0.255</v>
      </c>
    </row>
    <row r="9076" spans="1:7" hidden="1">
      <c r="A9076" s="1119" t="s">
        <v>860</v>
      </c>
      <c r="B9076" s="1118" t="s">
        <v>1241</v>
      </c>
      <c r="C9076" s="1119" t="s">
        <v>5673</v>
      </c>
      <c r="D9076" s="1116" t="s">
        <v>5675</v>
      </c>
      <c r="E9076" s="1356">
        <v>0</v>
      </c>
      <c r="F9076" s="1256">
        <v>1</v>
      </c>
      <c r="G9076" s="1246">
        <v>0</v>
      </c>
    </row>
    <row r="9077" spans="1:7" hidden="1">
      <c r="A9077" s="1119" t="s">
        <v>860</v>
      </c>
      <c r="B9077" s="1118" t="s">
        <v>1241</v>
      </c>
      <c r="C9077" s="1119" t="s">
        <v>5531</v>
      </c>
      <c r="D9077" s="1116" t="s">
        <v>5559</v>
      </c>
      <c r="E9077" s="1356">
        <v>0</v>
      </c>
      <c r="F9077" s="1256">
        <v>1</v>
      </c>
      <c r="G9077" s="1246">
        <v>0</v>
      </c>
    </row>
    <row r="9078" spans="1:7" hidden="1">
      <c r="A9078" s="1119" t="s">
        <v>860</v>
      </c>
      <c r="B9078" s="1118" t="s">
        <v>1241</v>
      </c>
      <c r="C9078" s="1117" t="s">
        <v>6664</v>
      </c>
      <c r="D9078" s="1116" t="s">
        <v>6665</v>
      </c>
      <c r="E9078" s="1358">
        <v>1E-3</v>
      </c>
      <c r="F9078" s="1256">
        <v>1</v>
      </c>
      <c r="G9078" s="1246">
        <v>1E-3</v>
      </c>
    </row>
    <row r="9079" spans="1:7" hidden="1">
      <c r="A9079" s="1119" t="s">
        <v>860</v>
      </c>
      <c r="B9079" s="1118" t="s">
        <v>1241</v>
      </c>
      <c r="C9079" s="1117" t="s">
        <v>6660</v>
      </c>
      <c r="D9079" s="1116" t="s">
        <v>6661</v>
      </c>
      <c r="E9079" s="1356">
        <v>3.5000000000000001E-3</v>
      </c>
      <c r="F9079" s="1256">
        <v>1</v>
      </c>
      <c r="G9079" s="1246">
        <v>3.5000000000000001E-3</v>
      </c>
    </row>
    <row r="9080" spans="1:7" hidden="1">
      <c r="A9080" s="1119" t="s">
        <v>2383</v>
      </c>
      <c r="B9080" s="1118" t="s">
        <v>5434</v>
      </c>
      <c r="C9080" s="1119" t="s">
        <v>3140</v>
      </c>
      <c r="D9080" s="1116" t="s">
        <v>3141</v>
      </c>
      <c r="E9080" s="1356">
        <v>1</v>
      </c>
      <c r="F9080" s="1256">
        <v>1</v>
      </c>
      <c r="G9080" s="1246">
        <v>1</v>
      </c>
    </row>
    <row r="9081" spans="1:7" hidden="1">
      <c r="A9081" s="1119" t="s">
        <v>2383</v>
      </c>
      <c r="B9081" s="1118" t="s">
        <v>5434</v>
      </c>
      <c r="C9081" s="1119" t="s">
        <v>3142</v>
      </c>
      <c r="D9081" s="1116" t="s">
        <v>3143</v>
      </c>
      <c r="E9081" s="1356">
        <v>1</v>
      </c>
      <c r="F9081" s="1256">
        <v>1</v>
      </c>
      <c r="G9081" s="1246">
        <v>1</v>
      </c>
    </row>
    <row r="9082" spans="1:7" hidden="1">
      <c r="A9082" s="1119" t="s">
        <v>2383</v>
      </c>
      <c r="B9082" s="1118" t="s">
        <v>5434</v>
      </c>
      <c r="C9082" s="1119" t="s">
        <v>3144</v>
      </c>
      <c r="D9082" s="1116" t="s">
        <v>3145</v>
      </c>
      <c r="E9082" s="1356">
        <v>1</v>
      </c>
      <c r="F9082" s="1256">
        <v>1</v>
      </c>
      <c r="G9082" s="1246">
        <v>1</v>
      </c>
    </row>
    <row r="9083" spans="1:7" hidden="1">
      <c r="A9083" s="1119" t="s">
        <v>2383</v>
      </c>
      <c r="B9083" s="1118" t="s">
        <v>5434</v>
      </c>
      <c r="C9083" s="1119" t="s">
        <v>3293</v>
      </c>
      <c r="D9083" s="1116" t="s">
        <v>1033</v>
      </c>
      <c r="E9083" s="1356">
        <v>1</v>
      </c>
      <c r="F9083" s="1256">
        <v>1</v>
      </c>
      <c r="G9083" s="1246">
        <v>1</v>
      </c>
    </row>
    <row r="9084" spans="1:7" hidden="1">
      <c r="A9084" s="1119" t="s">
        <v>2383</v>
      </c>
      <c r="B9084" s="1118" t="s">
        <v>5434</v>
      </c>
      <c r="C9084" s="1119" t="s">
        <v>3247</v>
      </c>
      <c r="D9084" s="1116" t="s">
        <v>1897</v>
      </c>
      <c r="E9084" s="1356">
        <v>1</v>
      </c>
      <c r="F9084" s="1256">
        <v>1</v>
      </c>
      <c r="G9084" s="1246">
        <v>1</v>
      </c>
    </row>
    <row r="9085" spans="1:7" hidden="1">
      <c r="A9085" s="1119" t="s">
        <v>2383</v>
      </c>
      <c r="B9085" s="1118" t="s">
        <v>5434</v>
      </c>
      <c r="C9085" s="1119" t="s">
        <v>572</v>
      </c>
      <c r="D9085" s="1116" t="s">
        <v>4643</v>
      </c>
      <c r="E9085" s="1356">
        <v>1</v>
      </c>
      <c r="F9085" s="1256">
        <v>1</v>
      </c>
      <c r="G9085" s="1246">
        <v>1</v>
      </c>
    </row>
    <row r="9086" spans="1:7" hidden="1">
      <c r="A9086" s="1119" t="s">
        <v>2383</v>
      </c>
      <c r="B9086" s="1118" t="s">
        <v>5434</v>
      </c>
      <c r="C9086" s="1119" t="s">
        <v>2301</v>
      </c>
      <c r="D9086" s="1116" t="s">
        <v>4929</v>
      </c>
      <c r="E9086" s="1356">
        <v>1</v>
      </c>
      <c r="F9086" s="1256">
        <v>1</v>
      </c>
      <c r="G9086" s="1246">
        <v>1</v>
      </c>
    </row>
    <row r="9087" spans="1:7" hidden="1">
      <c r="A9087" s="1119" t="s">
        <v>2383</v>
      </c>
      <c r="B9087" s="1118" t="s">
        <v>5434</v>
      </c>
      <c r="C9087" s="1119" t="s">
        <v>3138</v>
      </c>
      <c r="D9087" s="1116" t="s">
        <v>4738</v>
      </c>
      <c r="E9087" s="1356">
        <v>1</v>
      </c>
      <c r="F9087" s="1256">
        <v>1</v>
      </c>
      <c r="G9087" s="1246">
        <v>1</v>
      </c>
    </row>
    <row r="9088" spans="1:7" hidden="1">
      <c r="A9088" s="1119" t="s">
        <v>2383</v>
      </c>
      <c r="B9088" s="1118" t="s">
        <v>5434</v>
      </c>
      <c r="C9088" s="1119" t="s">
        <v>3613</v>
      </c>
      <c r="D9088" s="1116" t="s">
        <v>3525</v>
      </c>
      <c r="E9088" s="1356">
        <v>2.9999999999999997E-4</v>
      </c>
      <c r="F9088" s="1256">
        <v>1</v>
      </c>
      <c r="G9088" s="1246">
        <v>2.9999999999999997E-4</v>
      </c>
    </row>
    <row r="9089" spans="1:7" hidden="1">
      <c r="A9089" s="1119" t="s">
        <v>2383</v>
      </c>
      <c r="B9089" s="1118" t="s">
        <v>5434</v>
      </c>
      <c r="C9089" s="1119" t="s">
        <v>1342</v>
      </c>
      <c r="D9089" s="1116" t="s">
        <v>1540</v>
      </c>
      <c r="E9089" s="1356">
        <v>1.5299999999999999E-2</v>
      </c>
      <c r="F9089" s="1256">
        <v>1</v>
      </c>
      <c r="G9089" s="1246">
        <v>1.5299999999999999E-2</v>
      </c>
    </row>
    <row r="9090" spans="1:7" hidden="1">
      <c r="A9090" s="1119" t="s">
        <v>2383</v>
      </c>
      <c r="B9090" s="1118" t="s">
        <v>5434</v>
      </c>
      <c r="C9090" s="1119" t="s">
        <v>1343</v>
      </c>
      <c r="D9090" s="1116" t="s">
        <v>184</v>
      </c>
      <c r="E9090" s="1356">
        <v>6.0000000000000001E-3</v>
      </c>
      <c r="F9090" s="1256">
        <v>1</v>
      </c>
      <c r="G9090" s="1246">
        <v>6.0000000000000001E-3</v>
      </c>
    </row>
    <row r="9091" spans="1:7" hidden="1">
      <c r="A9091" s="1119" t="s">
        <v>2383</v>
      </c>
      <c r="B9091" s="1118" t="s">
        <v>5434</v>
      </c>
      <c r="C9091" s="1119" t="s">
        <v>8059</v>
      </c>
      <c r="D9091" s="1116" t="s">
        <v>8288</v>
      </c>
      <c r="E9091" s="1356">
        <v>1.1000000000000001E-3</v>
      </c>
      <c r="F9091" s="1256">
        <v>1</v>
      </c>
      <c r="G9091" s="1246">
        <v>1.1000000000000001E-3</v>
      </c>
    </row>
    <row r="9092" spans="1:7" hidden="1">
      <c r="A9092" s="1119" t="s">
        <v>2383</v>
      </c>
      <c r="B9092" s="1118" t="s">
        <v>5434</v>
      </c>
      <c r="C9092" s="1119" t="s">
        <v>4019</v>
      </c>
      <c r="D9092" s="1116" t="s">
        <v>2401</v>
      </c>
      <c r="E9092" s="1356">
        <v>2.3E-3</v>
      </c>
      <c r="F9092" s="1256">
        <v>1</v>
      </c>
      <c r="G9092" s="1246">
        <v>2.3E-3</v>
      </c>
    </row>
    <row r="9093" spans="1:7" hidden="1">
      <c r="A9093" s="1119" t="s">
        <v>2383</v>
      </c>
      <c r="B9093" s="1118" t="s">
        <v>5434</v>
      </c>
      <c r="C9093" s="1119" t="s">
        <v>294</v>
      </c>
      <c r="D9093" s="1116" t="s">
        <v>5556</v>
      </c>
      <c r="E9093" s="1356">
        <v>0.2</v>
      </c>
      <c r="F9093" s="1256">
        <v>1</v>
      </c>
      <c r="G9093" s="1246">
        <v>0.2</v>
      </c>
    </row>
    <row r="9094" spans="1:7" hidden="1">
      <c r="A9094" s="1199" t="s">
        <v>2383</v>
      </c>
      <c r="B9094" s="1200" t="s">
        <v>5434</v>
      </c>
      <c r="C9094" s="1199" t="s">
        <v>9384</v>
      </c>
      <c r="D9094" s="1202" t="s">
        <v>9450</v>
      </c>
      <c r="E9094" s="1357">
        <v>3.8E-3</v>
      </c>
      <c r="F9094" s="1256">
        <v>1</v>
      </c>
      <c r="G9094" s="1246">
        <v>3.8E-3</v>
      </c>
    </row>
    <row r="9095" spans="1:7" hidden="1">
      <c r="A9095" s="1119" t="s">
        <v>2383</v>
      </c>
      <c r="B9095" s="1118" t="s">
        <v>5434</v>
      </c>
      <c r="C9095" s="1117" t="s">
        <v>943</v>
      </c>
      <c r="D9095" s="1116" t="s">
        <v>1224</v>
      </c>
      <c r="E9095" s="1358">
        <v>4.4999999999999998E-2</v>
      </c>
      <c r="F9095" s="1256">
        <v>1</v>
      </c>
      <c r="G9095" s="1246">
        <v>4.4999999999999998E-2</v>
      </c>
    </row>
    <row r="9096" spans="1:7" hidden="1">
      <c r="A9096" s="1119" t="s">
        <v>2383</v>
      </c>
      <c r="B9096" s="1118" t="s">
        <v>5434</v>
      </c>
      <c r="C9096" s="1117" t="s">
        <v>5529</v>
      </c>
      <c r="D9096" s="1116" t="s">
        <v>5557</v>
      </c>
      <c r="E9096" s="1356">
        <v>0.105</v>
      </c>
      <c r="F9096" s="1256">
        <v>1</v>
      </c>
      <c r="G9096" s="1246">
        <v>0.105</v>
      </c>
    </row>
    <row r="9097" spans="1:7" hidden="1">
      <c r="A9097" s="1119" t="s">
        <v>2383</v>
      </c>
      <c r="B9097" s="1118" t="s">
        <v>5434</v>
      </c>
      <c r="C9097" s="1119" t="s">
        <v>4466</v>
      </c>
      <c r="D9097" s="1116" t="s">
        <v>441</v>
      </c>
      <c r="E9097" s="1356">
        <v>0.71199999999999997</v>
      </c>
      <c r="F9097" s="1256">
        <v>1</v>
      </c>
      <c r="G9097" s="1246">
        <v>0.71199999999999997</v>
      </c>
    </row>
    <row r="9098" spans="1:7" hidden="1">
      <c r="A9098" s="1119" t="s">
        <v>2383</v>
      </c>
      <c r="B9098" s="1118" t="s">
        <v>5434</v>
      </c>
      <c r="C9098" s="1119" t="s">
        <v>5052</v>
      </c>
      <c r="D9098" s="1116" t="s">
        <v>1507</v>
      </c>
      <c r="E9098" s="1356">
        <v>0.52</v>
      </c>
      <c r="F9098" s="1256">
        <v>1</v>
      </c>
      <c r="G9098" s="1246">
        <v>0.52</v>
      </c>
    </row>
    <row r="9099" spans="1:7" hidden="1">
      <c r="A9099" s="1119" t="s">
        <v>2383</v>
      </c>
      <c r="B9099" s="1118" t="s">
        <v>5434</v>
      </c>
      <c r="C9099" s="1119" t="s">
        <v>3780</v>
      </c>
      <c r="D9099" s="1116" t="s">
        <v>5558</v>
      </c>
      <c r="E9099" s="1356">
        <v>0.255</v>
      </c>
      <c r="F9099" s="1256">
        <v>1</v>
      </c>
      <c r="G9099" s="1246">
        <v>0.255</v>
      </c>
    </row>
    <row r="9100" spans="1:7" hidden="1">
      <c r="A9100" s="1119" t="s">
        <v>2383</v>
      </c>
      <c r="B9100" s="1118" t="s">
        <v>5434</v>
      </c>
      <c r="C9100" s="1119" t="s">
        <v>5673</v>
      </c>
      <c r="D9100" s="1116" t="s">
        <v>5675</v>
      </c>
      <c r="E9100" s="1356">
        <v>0</v>
      </c>
      <c r="F9100" s="1256">
        <v>1</v>
      </c>
      <c r="G9100" s="1246">
        <v>0</v>
      </c>
    </row>
    <row r="9101" spans="1:7" hidden="1">
      <c r="A9101" s="1119" t="s">
        <v>2383</v>
      </c>
      <c r="B9101" s="1118" t="s">
        <v>5434</v>
      </c>
      <c r="C9101" s="1119" t="s">
        <v>5531</v>
      </c>
      <c r="D9101" s="1116" t="s">
        <v>5559</v>
      </c>
      <c r="E9101" s="1356">
        <v>0</v>
      </c>
      <c r="F9101" s="1256">
        <v>1</v>
      </c>
      <c r="G9101" s="1246">
        <v>0</v>
      </c>
    </row>
    <row r="9102" spans="1:7" hidden="1">
      <c r="A9102" s="1119" t="s">
        <v>2383</v>
      </c>
      <c r="B9102" s="1118" t="s">
        <v>5434</v>
      </c>
      <c r="C9102" s="1119" t="s">
        <v>6664</v>
      </c>
      <c r="D9102" s="1116" t="s">
        <v>6665</v>
      </c>
      <c r="E9102" s="1356">
        <v>1E-3</v>
      </c>
      <c r="F9102" s="1256">
        <v>1</v>
      </c>
      <c r="G9102" s="1246">
        <v>1E-3</v>
      </c>
    </row>
    <row r="9103" spans="1:7" hidden="1">
      <c r="A9103" s="1119" t="s">
        <v>2383</v>
      </c>
      <c r="B9103" s="1118" t="s">
        <v>5434</v>
      </c>
      <c r="C9103" s="1119" t="s">
        <v>6660</v>
      </c>
      <c r="D9103" s="1116" t="s">
        <v>6661</v>
      </c>
      <c r="E9103" s="1356">
        <v>3.5000000000000001E-3</v>
      </c>
      <c r="F9103" s="1256">
        <v>1</v>
      </c>
      <c r="G9103" s="1246">
        <v>3.5000000000000001E-3</v>
      </c>
    </row>
    <row r="9104" spans="1:7" hidden="1">
      <c r="A9104" s="1119" t="s">
        <v>2384</v>
      </c>
      <c r="B9104" s="1118" t="s">
        <v>5435</v>
      </c>
      <c r="C9104" s="1119" t="s">
        <v>3245</v>
      </c>
      <c r="D9104" s="1116" t="s">
        <v>4491</v>
      </c>
      <c r="E9104" s="1356">
        <v>1</v>
      </c>
      <c r="F9104" s="1256">
        <v>1</v>
      </c>
      <c r="G9104" s="1246">
        <v>1</v>
      </c>
    </row>
    <row r="9105" spans="1:7" hidden="1">
      <c r="A9105" s="1119" t="s">
        <v>2384</v>
      </c>
      <c r="B9105" s="1118" t="s">
        <v>5435</v>
      </c>
      <c r="C9105" s="1119" t="s">
        <v>3140</v>
      </c>
      <c r="D9105" s="1116" t="s">
        <v>3141</v>
      </c>
      <c r="E9105" s="1356">
        <v>1</v>
      </c>
      <c r="F9105" s="1256">
        <v>1</v>
      </c>
      <c r="G9105" s="1246">
        <v>1</v>
      </c>
    </row>
    <row r="9106" spans="1:7" hidden="1">
      <c r="A9106" s="1119" t="s">
        <v>2384</v>
      </c>
      <c r="B9106" s="1118" t="s">
        <v>5435</v>
      </c>
      <c r="C9106" s="1119" t="s">
        <v>3142</v>
      </c>
      <c r="D9106" s="1116" t="s">
        <v>3143</v>
      </c>
      <c r="E9106" s="1356">
        <v>1</v>
      </c>
      <c r="F9106" s="1256">
        <v>1</v>
      </c>
      <c r="G9106" s="1246">
        <v>1</v>
      </c>
    </row>
    <row r="9107" spans="1:7" hidden="1">
      <c r="A9107" s="1119" t="s">
        <v>2384</v>
      </c>
      <c r="B9107" s="1118" t="s">
        <v>5435</v>
      </c>
      <c r="C9107" s="1119" t="s">
        <v>3144</v>
      </c>
      <c r="D9107" s="1116" t="s">
        <v>3145</v>
      </c>
      <c r="E9107" s="1356">
        <v>1</v>
      </c>
      <c r="F9107" s="1256">
        <v>1</v>
      </c>
      <c r="G9107" s="1246">
        <v>1</v>
      </c>
    </row>
    <row r="9108" spans="1:7" hidden="1">
      <c r="A9108" s="1119" t="s">
        <v>2384</v>
      </c>
      <c r="B9108" s="1118" t="s">
        <v>5435</v>
      </c>
      <c r="C9108" s="1119" t="s">
        <v>3293</v>
      </c>
      <c r="D9108" s="1116" t="s">
        <v>1033</v>
      </c>
      <c r="E9108" s="1356">
        <v>1</v>
      </c>
      <c r="F9108" s="1256">
        <v>1</v>
      </c>
      <c r="G9108" s="1246">
        <v>1</v>
      </c>
    </row>
    <row r="9109" spans="1:7" hidden="1">
      <c r="A9109" s="1119" t="s">
        <v>2384</v>
      </c>
      <c r="B9109" s="1118" t="s">
        <v>5435</v>
      </c>
      <c r="C9109" s="1119" t="s">
        <v>3246</v>
      </c>
      <c r="D9109" s="1116" t="s">
        <v>3393</v>
      </c>
      <c r="E9109" s="1356">
        <v>1</v>
      </c>
      <c r="F9109" s="1256">
        <v>1</v>
      </c>
      <c r="G9109" s="1246">
        <v>1</v>
      </c>
    </row>
    <row r="9110" spans="1:7" hidden="1">
      <c r="A9110" s="1119" t="s">
        <v>2384</v>
      </c>
      <c r="B9110" s="1118" t="s">
        <v>5435</v>
      </c>
      <c r="C9110" s="1119" t="s">
        <v>571</v>
      </c>
      <c r="D9110" s="1116" t="s">
        <v>1147</v>
      </c>
      <c r="E9110" s="1356">
        <v>1</v>
      </c>
      <c r="F9110" s="1256">
        <v>1</v>
      </c>
      <c r="G9110" s="1246">
        <v>1</v>
      </c>
    </row>
    <row r="9111" spans="1:7" hidden="1">
      <c r="A9111" s="1119" t="s">
        <v>2384</v>
      </c>
      <c r="B9111" s="1118" t="s">
        <v>5435</v>
      </c>
      <c r="C9111" s="1119" t="s">
        <v>3138</v>
      </c>
      <c r="D9111" s="1116" t="s">
        <v>4738</v>
      </c>
      <c r="E9111" s="1356">
        <v>1</v>
      </c>
      <c r="F9111" s="1256">
        <v>1</v>
      </c>
      <c r="G9111" s="1246">
        <v>1</v>
      </c>
    </row>
    <row r="9112" spans="1:7" hidden="1">
      <c r="A9112" s="1119" t="s">
        <v>2384</v>
      </c>
      <c r="B9112" s="1118" t="s">
        <v>5435</v>
      </c>
      <c r="C9112" s="1119" t="s">
        <v>5431</v>
      </c>
      <c r="D9112" s="1116" t="s">
        <v>3524</v>
      </c>
      <c r="E9112" s="1356">
        <v>1</v>
      </c>
      <c r="F9112" s="1256">
        <v>1</v>
      </c>
      <c r="G9112" s="1246">
        <v>1</v>
      </c>
    </row>
    <row r="9113" spans="1:7" hidden="1">
      <c r="A9113" s="1119" t="s">
        <v>2384</v>
      </c>
      <c r="B9113" s="1118" t="s">
        <v>5435</v>
      </c>
      <c r="C9113" s="1119" t="s">
        <v>3613</v>
      </c>
      <c r="D9113" s="1116" t="s">
        <v>3525</v>
      </c>
      <c r="E9113" s="1356">
        <v>2.9999999999999997E-4</v>
      </c>
      <c r="F9113" s="1256">
        <v>1</v>
      </c>
      <c r="G9113" s="1246">
        <v>2.9999999999999997E-4</v>
      </c>
    </row>
    <row r="9114" spans="1:7" hidden="1">
      <c r="A9114" s="1119" t="s">
        <v>2384</v>
      </c>
      <c r="B9114" s="1118" t="s">
        <v>5435</v>
      </c>
      <c r="C9114" s="1119" t="s">
        <v>1342</v>
      </c>
      <c r="D9114" s="1116" t="s">
        <v>1540</v>
      </c>
      <c r="E9114" s="1356">
        <v>1.5299999999999999E-2</v>
      </c>
      <c r="F9114" s="1256">
        <v>1</v>
      </c>
      <c r="G9114" s="1246">
        <v>1.5299999999999999E-2</v>
      </c>
    </row>
    <row r="9115" spans="1:7" hidden="1">
      <c r="A9115" s="1119" t="s">
        <v>2384</v>
      </c>
      <c r="B9115" s="1118" t="s">
        <v>5435</v>
      </c>
      <c r="C9115" s="1119" t="s">
        <v>1343</v>
      </c>
      <c r="D9115" s="1116" t="s">
        <v>184</v>
      </c>
      <c r="E9115" s="1356">
        <v>6.0000000000000001E-3</v>
      </c>
      <c r="F9115" s="1256">
        <v>1</v>
      </c>
      <c r="G9115" s="1246">
        <v>6.0000000000000001E-3</v>
      </c>
    </row>
    <row r="9116" spans="1:7" hidden="1">
      <c r="A9116" s="1119" t="s">
        <v>2384</v>
      </c>
      <c r="B9116" s="1118" t="s">
        <v>5435</v>
      </c>
      <c r="C9116" s="1119" t="s">
        <v>8059</v>
      </c>
      <c r="D9116" s="1116" t="s">
        <v>8288</v>
      </c>
      <c r="E9116" s="1356">
        <v>1.1000000000000001E-3</v>
      </c>
      <c r="F9116" s="1256">
        <v>1</v>
      </c>
      <c r="G9116" s="1246">
        <v>1.1000000000000001E-3</v>
      </c>
    </row>
    <row r="9117" spans="1:7" hidden="1">
      <c r="A9117" s="1119" t="s">
        <v>2384</v>
      </c>
      <c r="B9117" s="1118" t="s">
        <v>5435</v>
      </c>
      <c r="C9117" s="1119" t="s">
        <v>4019</v>
      </c>
      <c r="D9117" s="1116" t="s">
        <v>2401</v>
      </c>
      <c r="E9117" s="1356">
        <v>2.3E-3</v>
      </c>
      <c r="F9117" s="1256">
        <v>1</v>
      </c>
      <c r="G9117" s="1246">
        <v>2.3E-3</v>
      </c>
    </row>
    <row r="9118" spans="1:7" hidden="1">
      <c r="A9118" s="1119" t="s">
        <v>2384</v>
      </c>
      <c r="B9118" s="1118" t="s">
        <v>5435</v>
      </c>
      <c r="C9118" s="1117" t="s">
        <v>294</v>
      </c>
      <c r="D9118" s="1116" t="s">
        <v>5556</v>
      </c>
      <c r="E9118" s="1358">
        <v>0.2</v>
      </c>
      <c r="F9118" s="1256">
        <v>1</v>
      </c>
      <c r="G9118" s="1246">
        <v>0.2</v>
      </c>
    </row>
    <row r="9119" spans="1:7" hidden="1">
      <c r="A9119" s="1199" t="s">
        <v>2384</v>
      </c>
      <c r="B9119" s="1200" t="s">
        <v>5435</v>
      </c>
      <c r="C9119" s="1201" t="s">
        <v>9384</v>
      </c>
      <c r="D9119" s="1202" t="s">
        <v>9450</v>
      </c>
      <c r="E9119" s="1357">
        <v>3.8E-3</v>
      </c>
      <c r="F9119" s="1256">
        <v>1</v>
      </c>
      <c r="G9119" s="1246">
        <v>3.8E-3</v>
      </c>
    </row>
    <row r="9120" spans="1:7" hidden="1">
      <c r="A9120" s="1119" t="s">
        <v>2384</v>
      </c>
      <c r="B9120" s="1118" t="s">
        <v>5435</v>
      </c>
      <c r="C9120" s="1119" t="s">
        <v>943</v>
      </c>
      <c r="D9120" s="1116" t="s">
        <v>1224</v>
      </c>
      <c r="E9120" s="1356">
        <v>4.4999999999999998E-2</v>
      </c>
      <c r="F9120" s="1256">
        <v>1</v>
      </c>
      <c r="G9120" s="1246">
        <v>4.4999999999999998E-2</v>
      </c>
    </row>
    <row r="9121" spans="1:7" hidden="1">
      <c r="A9121" s="1119" t="s">
        <v>2384</v>
      </c>
      <c r="B9121" s="1118" t="s">
        <v>5435</v>
      </c>
      <c r="C9121" s="1119" t="s">
        <v>5529</v>
      </c>
      <c r="D9121" s="1116" t="s">
        <v>5557</v>
      </c>
      <c r="E9121" s="1356">
        <v>0.105</v>
      </c>
      <c r="F9121" s="1256">
        <v>1</v>
      </c>
      <c r="G9121" s="1246">
        <v>0.105</v>
      </c>
    </row>
    <row r="9122" spans="1:7" hidden="1">
      <c r="A9122" s="1119" t="s">
        <v>2384</v>
      </c>
      <c r="B9122" s="1118" t="s">
        <v>5435</v>
      </c>
      <c r="C9122" s="1119" t="s">
        <v>4466</v>
      </c>
      <c r="D9122" s="1116" t="s">
        <v>441</v>
      </c>
      <c r="E9122" s="1356">
        <v>0.71199999999999997</v>
      </c>
      <c r="F9122" s="1256">
        <v>1</v>
      </c>
      <c r="G9122" s="1246">
        <v>0.71199999999999997</v>
      </c>
    </row>
    <row r="9123" spans="1:7" hidden="1">
      <c r="A9123" s="1119" t="s">
        <v>2384</v>
      </c>
      <c r="B9123" s="1118" t="s">
        <v>5435</v>
      </c>
      <c r="C9123" s="1119" t="s">
        <v>5052</v>
      </c>
      <c r="D9123" s="1116" t="s">
        <v>1507</v>
      </c>
      <c r="E9123" s="1356">
        <v>0.52</v>
      </c>
      <c r="F9123" s="1256">
        <v>1</v>
      </c>
      <c r="G9123" s="1246">
        <v>0.52</v>
      </c>
    </row>
    <row r="9124" spans="1:7" hidden="1">
      <c r="A9124" s="1119" t="s">
        <v>2384</v>
      </c>
      <c r="B9124" s="1118" t="s">
        <v>5435</v>
      </c>
      <c r="C9124" s="1119" t="s">
        <v>3780</v>
      </c>
      <c r="D9124" s="1116" t="s">
        <v>5558</v>
      </c>
      <c r="E9124" s="1356">
        <v>0.255</v>
      </c>
      <c r="F9124" s="1256">
        <v>1</v>
      </c>
      <c r="G9124" s="1246">
        <v>0.255</v>
      </c>
    </row>
    <row r="9125" spans="1:7" hidden="1">
      <c r="A9125" s="1119" t="s">
        <v>2384</v>
      </c>
      <c r="B9125" s="1118" t="s">
        <v>5435</v>
      </c>
      <c r="C9125" s="1119" t="s">
        <v>5673</v>
      </c>
      <c r="D9125" s="1116" t="s">
        <v>5675</v>
      </c>
      <c r="E9125" s="1356">
        <v>0</v>
      </c>
      <c r="F9125" s="1256">
        <v>1</v>
      </c>
      <c r="G9125" s="1246">
        <v>0</v>
      </c>
    </row>
    <row r="9126" spans="1:7" hidden="1">
      <c r="A9126" s="1119" t="s">
        <v>2384</v>
      </c>
      <c r="B9126" s="1118" t="s">
        <v>5435</v>
      </c>
      <c r="C9126" s="1119" t="s">
        <v>5531</v>
      </c>
      <c r="D9126" s="1116" t="s">
        <v>5559</v>
      </c>
      <c r="E9126" s="1356">
        <v>0</v>
      </c>
      <c r="F9126" s="1256">
        <v>1</v>
      </c>
      <c r="G9126" s="1246">
        <v>0</v>
      </c>
    </row>
    <row r="9127" spans="1:7" hidden="1">
      <c r="A9127" s="1119" t="s">
        <v>2384</v>
      </c>
      <c r="B9127" s="1118" t="s">
        <v>5435</v>
      </c>
      <c r="C9127" s="1119" t="s">
        <v>6664</v>
      </c>
      <c r="D9127" s="1116" t="s">
        <v>6665</v>
      </c>
      <c r="E9127" s="1356">
        <v>1E-3</v>
      </c>
      <c r="F9127" s="1256">
        <v>1</v>
      </c>
      <c r="G9127" s="1246">
        <v>1E-3</v>
      </c>
    </row>
    <row r="9128" spans="1:7" hidden="1">
      <c r="A9128" s="1119" t="s">
        <v>2384</v>
      </c>
      <c r="B9128" s="1118" t="s">
        <v>5435</v>
      </c>
      <c r="C9128" s="1119" t="s">
        <v>6660</v>
      </c>
      <c r="D9128" s="1116" t="s">
        <v>6661</v>
      </c>
      <c r="E9128" s="1356">
        <v>3.5000000000000001E-3</v>
      </c>
      <c r="F9128" s="1256">
        <v>1</v>
      </c>
      <c r="G9128" s="1246">
        <v>3.5000000000000001E-3</v>
      </c>
    </row>
    <row r="9129" spans="1:7" hidden="1">
      <c r="A9129" s="1119" t="s">
        <v>859</v>
      </c>
      <c r="B9129" s="1118" t="s">
        <v>1242</v>
      </c>
      <c r="C9129" s="1119" t="s">
        <v>3245</v>
      </c>
      <c r="D9129" s="1116" t="s">
        <v>4491</v>
      </c>
      <c r="E9129" s="1356">
        <v>1</v>
      </c>
      <c r="F9129" s="1256">
        <v>1</v>
      </c>
      <c r="G9129" s="1246">
        <v>1</v>
      </c>
    </row>
    <row r="9130" spans="1:7" hidden="1">
      <c r="A9130" s="1119" t="s">
        <v>859</v>
      </c>
      <c r="B9130" s="1118" t="s">
        <v>1242</v>
      </c>
      <c r="C9130" s="1119" t="s">
        <v>3140</v>
      </c>
      <c r="D9130" s="1116" t="s">
        <v>3141</v>
      </c>
      <c r="E9130" s="1356">
        <v>1</v>
      </c>
      <c r="F9130" s="1256">
        <v>1</v>
      </c>
      <c r="G9130" s="1246">
        <v>1</v>
      </c>
    </row>
    <row r="9131" spans="1:7" hidden="1">
      <c r="A9131" s="1119" t="s">
        <v>859</v>
      </c>
      <c r="B9131" s="1118" t="s">
        <v>1242</v>
      </c>
      <c r="C9131" s="1119" t="s">
        <v>3142</v>
      </c>
      <c r="D9131" s="1116" t="s">
        <v>3143</v>
      </c>
      <c r="E9131" s="1356">
        <v>1</v>
      </c>
      <c r="F9131" s="1256">
        <v>1</v>
      </c>
      <c r="G9131" s="1246">
        <v>1</v>
      </c>
    </row>
    <row r="9132" spans="1:7" hidden="1">
      <c r="A9132" s="1119" t="s">
        <v>859</v>
      </c>
      <c r="B9132" s="1118" t="s">
        <v>1242</v>
      </c>
      <c r="C9132" s="1119" t="s">
        <v>3144</v>
      </c>
      <c r="D9132" s="1116" t="s">
        <v>3145</v>
      </c>
      <c r="E9132" s="1356">
        <v>1</v>
      </c>
      <c r="F9132" s="1256">
        <v>1</v>
      </c>
      <c r="G9132" s="1246">
        <v>1</v>
      </c>
    </row>
    <row r="9133" spans="1:7" hidden="1">
      <c r="A9133" s="1119" t="s">
        <v>859</v>
      </c>
      <c r="B9133" s="1118" t="s">
        <v>1242</v>
      </c>
      <c r="C9133" s="1119" t="s">
        <v>3293</v>
      </c>
      <c r="D9133" s="1116" t="s">
        <v>1033</v>
      </c>
      <c r="E9133" s="1356">
        <v>1</v>
      </c>
      <c r="F9133" s="1256">
        <v>1</v>
      </c>
      <c r="G9133" s="1246">
        <v>1</v>
      </c>
    </row>
    <row r="9134" spans="1:7" hidden="1">
      <c r="A9134" s="1119" t="s">
        <v>859</v>
      </c>
      <c r="B9134" s="1118" t="s">
        <v>1242</v>
      </c>
      <c r="C9134" s="1119" t="s">
        <v>3246</v>
      </c>
      <c r="D9134" s="1116" t="s">
        <v>3393</v>
      </c>
      <c r="E9134" s="1356">
        <v>1</v>
      </c>
      <c r="F9134" s="1256">
        <v>1</v>
      </c>
      <c r="G9134" s="1246">
        <v>1</v>
      </c>
    </row>
    <row r="9135" spans="1:7" hidden="1">
      <c r="A9135" s="1119" t="s">
        <v>859</v>
      </c>
      <c r="B9135" s="1118" t="s">
        <v>1242</v>
      </c>
      <c r="C9135" s="1119" t="s">
        <v>571</v>
      </c>
      <c r="D9135" s="1116" t="s">
        <v>1147</v>
      </c>
      <c r="E9135" s="1356">
        <v>1</v>
      </c>
      <c r="F9135" s="1256">
        <v>1</v>
      </c>
      <c r="G9135" s="1246">
        <v>1</v>
      </c>
    </row>
    <row r="9136" spans="1:7" hidden="1">
      <c r="A9136" s="1119" t="s">
        <v>859</v>
      </c>
      <c r="B9136" s="1118" t="s">
        <v>1242</v>
      </c>
      <c r="C9136" s="1119" t="s">
        <v>3138</v>
      </c>
      <c r="D9136" s="1116" t="s">
        <v>4738</v>
      </c>
      <c r="E9136" s="1356">
        <v>1</v>
      </c>
      <c r="F9136" s="1256">
        <v>1</v>
      </c>
      <c r="G9136" s="1246">
        <v>1</v>
      </c>
    </row>
    <row r="9137" spans="1:7" hidden="1">
      <c r="A9137" s="1119" t="s">
        <v>859</v>
      </c>
      <c r="B9137" s="1118" t="s">
        <v>1242</v>
      </c>
      <c r="C9137" s="1119" t="s">
        <v>3359</v>
      </c>
      <c r="D9137" s="1116" t="s">
        <v>927</v>
      </c>
      <c r="E9137" s="1356">
        <v>1</v>
      </c>
      <c r="F9137" s="1256">
        <v>1</v>
      </c>
      <c r="G9137" s="1246">
        <v>1</v>
      </c>
    </row>
    <row r="9138" spans="1:7" hidden="1">
      <c r="A9138" s="1119" t="s">
        <v>859</v>
      </c>
      <c r="B9138" s="1118" t="s">
        <v>1242</v>
      </c>
      <c r="C9138" s="1119" t="s">
        <v>3613</v>
      </c>
      <c r="D9138" s="1116" t="s">
        <v>3525</v>
      </c>
      <c r="E9138" s="1356">
        <v>2.9999999999999997E-4</v>
      </c>
      <c r="F9138" s="1256">
        <v>1</v>
      </c>
      <c r="G9138" s="1246">
        <v>2.9999999999999997E-4</v>
      </c>
    </row>
    <row r="9139" spans="1:7" hidden="1">
      <c r="A9139" s="1119" t="s">
        <v>859</v>
      </c>
      <c r="B9139" s="1118" t="s">
        <v>1242</v>
      </c>
      <c r="C9139" s="1119" t="s">
        <v>1342</v>
      </c>
      <c r="D9139" s="1116" t="s">
        <v>1540</v>
      </c>
      <c r="E9139" s="1356">
        <v>1.5299999999999999E-2</v>
      </c>
      <c r="F9139" s="1256">
        <v>1</v>
      </c>
      <c r="G9139" s="1246">
        <v>1.5299999999999999E-2</v>
      </c>
    </row>
    <row r="9140" spans="1:7" hidden="1">
      <c r="A9140" s="1119" t="s">
        <v>859</v>
      </c>
      <c r="B9140" s="1118" t="s">
        <v>1242</v>
      </c>
      <c r="C9140" s="1119" t="s">
        <v>1343</v>
      </c>
      <c r="D9140" s="1116" t="s">
        <v>184</v>
      </c>
      <c r="E9140" s="1356">
        <v>6.0000000000000001E-3</v>
      </c>
      <c r="F9140" s="1256">
        <v>1</v>
      </c>
      <c r="G9140" s="1246">
        <v>6.0000000000000001E-3</v>
      </c>
    </row>
    <row r="9141" spans="1:7" hidden="1">
      <c r="A9141" s="1119" t="s">
        <v>859</v>
      </c>
      <c r="B9141" s="1118" t="s">
        <v>1242</v>
      </c>
      <c r="C9141" s="1117" t="s">
        <v>8059</v>
      </c>
      <c r="D9141" s="1116" t="s">
        <v>8288</v>
      </c>
      <c r="E9141" s="1358">
        <v>1.1000000000000001E-3</v>
      </c>
      <c r="F9141" s="1256">
        <v>1</v>
      </c>
      <c r="G9141" s="1246">
        <v>1.1000000000000001E-3</v>
      </c>
    </row>
    <row r="9142" spans="1:7" hidden="1">
      <c r="A9142" s="1119" t="s">
        <v>859</v>
      </c>
      <c r="B9142" s="1118" t="s">
        <v>1242</v>
      </c>
      <c r="C9142" s="1117" t="s">
        <v>4019</v>
      </c>
      <c r="D9142" s="1116" t="s">
        <v>2401</v>
      </c>
      <c r="E9142" s="1356">
        <v>2.3E-3</v>
      </c>
      <c r="F9142" s="1256">
        <v>1</v>
      </c>
      <c r="G9142" s="1246">
        <v>2.3E-3</v>
      </c>
    </row>
    <row r="9143" spans="1:7" hidden="1">
      <c r="A9143" s="1119" t="s">
        <v>859</v>
      </c>
      <c r="B9143" s="1118" t="s">
        <v>1242</v>
      </c>
      <c r="C9143" s="1119" t="s">
        <v>294</v>
      </c>
      <c r="D9143" s="1116" t="s">
        <v>5556</v>
      </c>
      <c r="E9143" s="1356">
        <v>0.2</v>
      </c>
      <c r="F9143" s="1256">
        <v>1</v>
      </c>
      <c r="G9143" s="1246">
        <v>0.2</v>
      </c>
    </row>
    <row r="9144" spans="1:7" hidden="1">
      <c r="A9144" s="1199" t="s">
        <v>859</v>
      </c>
      <c r="B9144" s="1200" t="s">
        <v>1242</v>
      </c>
      <c r="C9144" s="1199" t="s">
        <v>9384</v>
      </c>
      <c r="D9144" s="1202" t="s">
        <v>9450</v>
      </c>
      <c r="E9144" s="1357">
        <v>3.8E-3</v>
      </c>
      <c r="F9144" s="1256">
        <v>1</v>
      </c>
      <c r="G9144" s="1246">
        <v>3.8E-3</v>
      </c>
    </row>
    <row r="9145" spans="1:7" hidden="1">
      <c r="A9145" s="1119" t="s">
        <v>859</v>
      </c>
      <c r="B9145" s="1118" t="s">
        <v>1242</v>
      </c>
      <c r="C9145" s="1119" t="s">
        <v>943</v>
      </c>
      <c r="D9145" s="1116" t="s">
        <v>1224</v>
      </c>
      <c r="E9145" s="1356">
        <v>4.4999999999999998E-2</v>
      </c>
      <c r="F9145" s="1256">
        <v>1</v>
      </c>
      <c r="G9145" s="1246">
        <v>4.4999999999999998E-2</v>
      </c>
    </row>
    <row r="9146" spans="1:7" hidden="1">
      <c r="A9146" s="1119" t="s">
        <v>859</v>
      </c>
      <c r="B9146" s="1118" t="s">
        <v>1242</v>
      </c>
      <c r="C9146" s="1119" t="s">
        <v>5529</v>
      </c>
      <c r="D9146" s="1116" t="s">
        <v>5557</v>
      </c>
      <c r="E9146" s="1356">
        <v>0.105</v>
      </c>
      <c r="F9146" s="1256">
        <v>1</v>
      </c>
      <c r="G9146" s="1246">
        <v>0.105</v>
      </c>
    </row>
    <row r="9147" spans="1:7" hidden="1">
      <c r="A9147" s="1119" t="s">
        <v>859</v>
      </c>
      <c r="B9147" s="1118" t="s">
        <v>1242</v>
      </c>
      <c r="C9147" s="1119" t="s">
        <v>4466</v>
      </c>
      <c r="D9147" s="1116" t="s">
        <v>441</v>
      </c>
      <c r="E9147" s="1356">
        <v>0.71199999999999997</v>
      </c>
      <c r="F9147" s="1256">
        <v>1</v>
      </c>
      <c r="G9147" s="1246">
        <v>0.71199999999999997</v>
      </c>
    </row>
    <row r="9148" spans="1:7" hidden="1">
      <c r="A9148" s="1119" t="s">
        <v>859</v>
      </c>
      <c r="B9148" s="1118" t="s">
        <v>1242</v>
      </c>
      <c r="C9148" s="1119" t="s">
        <v>5052</v>
      </c>
      <c r="D9148" s="1116" t="s">
        <v>1507</v>
      </c>
      <c r="E9148" s="1356">
        <v>0.52</v>
      </c>
      <c r="F9148" s="1256">
        <v>1</v>
      </c>
      <c r="G9148" s="1246">
        <v>0.52</v>
      </c>
    </row>
    <row r="9149" spans="1:7" hidden="1">
      <c r="A9149" s="1119" t="s">
        <v>859</v>
      </c>
      <c r="B9149" s="1118" t="s">
        <v>1242</v>
      </c>
      <c r="C9149" s="1119" t="s">
        <v>3780</v>
      </c>
      <c r="D9149" s="1116" t="s">
        <v>5558</v>
      </c>
      <c r="E9149" s="1356">
        <v>0.255</v>
      </c>
      <c r="F9149" s="1256">
        <v>1</v>
      </c>
      <c r="G9149" s="1246">
        <v>0.255</v>
      </c>
    </row>
    <row r="9150" spans="1:7" hidden="1">
      <c r="A9150" s="1119" t="s">
        <v>859</v>
      </c>
      <c r="B9150" s="1118" t="s">
        <v>1242</v>
      </c>
      <c r="C9150" s="1119" t="s">
        <v>5673</v>
      </c>
      <c r="D9150" s="1116" t="s">
        <v>5675</v>
      </c>
      <c r="E9150" s="1356">
        <v>0</v>
      </c>
      <c r="F9150" s="1256">
        <v>1</v>
      </c>
      <c r="G9150" s="1246">
        <v>0</v>
      </c>
    </row>
    <row r="9151" spans="1:7" hidden="1">
      <c r="A9151" s="1119" t="s">
        <v>859</v>
      </c>
      <c r="B9151" s="1118" t="s">
        <v>1242</v>
      </c>
      <c r="C9151" s="1119" t="s">
        <v>5531</v>
      </c>
      <c r="D9151" s="1116" t="s">
        <v>5559</v>
      </c>
      <c r="E9151" s="1356">
        <v>0</v>
      </c>
      <c r="F9151" s="1256">
        <v>1</v>
      </c>
      <c r="G9151" s="1246">
        <v>0</v>
      </c>
    </row>
    <row r="9152" spans="1:7" hidden="1">
      <c r="A9152" s="1119" t="s">
        <v>859</v>
      </c>
      <c r="B9152" s="1118" t="s">
        <v>1242</v>
      </c>
      <c r="C9152" s="1119" t="s">
        <v>6664</v>
      </c>
      <c r="D9152" s="1116" t="s">
        <v>6665</v>
      </c>
      <c r="E9152" s="1356">
        <v>1E-3</v>
      </c>
      <c r="F9152" s="1256">
        <v>1</v>
      </c>
      <c r="G9152" s="1246">
        <v>1E-3</v>
      </c>
    </row>
    <row r="9153" spans="1:7" hidden="1">
      <c r="A9153" s="1119" t="s">
        <v>859</v>
      </c>
      <c r="B9153" s="1118" t="s">
        <v>1242</v>
      </c>
      <c r="C9153" s="1119" t="s">
        <v>6660</v>
      </c>
      <c r="D9153" s="1116" t="s">
        <v>6661</v>
      </c>
      <c r="E9153" s="1356">
        <v>3.5000000000000001E-3</v>
      </c>
      <c r="F9153" s="1256">
        <v>1</v>
      </c>
      <c r="G9153" s="1246">
        <v>3.5000000000000001E-3</v>
      </c>
    </row>
    <row r="9154" spans="1:7" hidden="1">
      <c r="A9154" s="1119" t="s">
        <v>6649</v>
      </c>
      <c r="B9154" s="1118" t="s">
        <v>6655</v>
      </c>
      <c r="C9154" s="1119" t="s">
        <v>3245</v>
      </c>
      <c r="D9154" s="1116" t="s">
        <v>4491</v>
      </c>
      <c r="E9154" s="1356">
        <v>1</v>
      </c>
      <c r="F9154" s="1256">
        <v>1</v>
      </c>
      <c r="G9154" s="1246">
        <v>1</v>
      </c>
    </row>
    <row r="9155" spans="1:7" hidden="1">
      <c r="A9155" s="1119" t="s">
        <v>6649</v>
      </c>
      <c r="B9155" s="1118" t="s">
        <v>6655</v>
      </c>
      <c r="C9155" s="1119" t="s">
        <v>3140</v>
      </c>
      <c r="D9155" s="1116" t="s">
        <v>3141</v>
      </c>
      <c r="E9155" s="1356">
        <v>1</v>
      </c>
      <c r="F9155" s="1256">
        <v>1</v>
      </c>
      <c r="G9155" s="1246">
        <v>1</v>
      </c>
    </row>
    <row r="9156" spans="1:7" hidden="1">
      <c r="A9156" s="1119" t="s">
        <v>6649</v>
      </c>
      <c r="B9156" s="1118" t="s">
        <v>6655</v>
      </c>
      <c r="C9156" s="1119" t="s">
        <v>3142</v>
      </c>
      <c r="D9156" s="1116" t="s">
        <v>3143</v>
      </c>
      <c r="E9156" s="1356">
        <v>1</v>
      </c>
      <c r="F9156" s="1256">
        <v>1</v>
      </c>
      <c r="G9156" s="1246">
        <v>1</v>
      </c>
    </row>
    <row r="9157" spans="1:7" hidden="1">
      <c r="A9157" s="1119" t="s">
        <v>6649</v>
      </c>
      <c r="B9157" s="1118" t="s">
        <v>6655</v>
      </c>
      <c r="C9157" s="1119" t="s">
        <v>3144</v>
      </c>
      <c r="D9157" s="1116" t="s">
        <v>3145</v>
      </c>
      <c r="E9157" s="1356">
        <v>1</v>
      </c>
      <c r="F9157" s="1256">
        <v>1</v>
      </c>
      <c r="G9157" s="1246">
        <v>1</v>
      </c>
    </row>
    <row r="9158" spans="1:7" hidden="1">
      <c r="A9158" s="1119" t="s">
        <v>6649</v>
      </c>
      <c r="B9158" s="1118" t="s">
        <v>6655</v>
      </c>
      <c r="C9158" s="1119" t="s">
        <v>3293</v>
      </c>
      <c r="D9158" s="1116" t="s">
        <v>1033</v>
      </c>
      <c r="E9158" s="1356">
        <v>1</v>
      </c>
      <c r="F9158" s="1256">
        <v>1</v>
      </c>
      <c r="G9158" s="1246">
        <v>1</v>
      </c>
    </row>
    <row r="9159" spans="1:7" hidden="1">
      <c r="A9159" s="1119" t="s">
        <v>6649</v>
      </c>
      <c r="B9159" s="1118" t="s">
        <v>6655</v>
      </c>
      <c r="C9159" s="1119" t="s">
        <v>3246</v>
      </c>
      <c r="D9159" s="1116" t="s">
        <v>3393</v>
      </c>
      <c r="E9159" s="1356">
        <v>1</v>
      </c>
      <c r="F9159" s="1256">
        <v>1</v>
      </c>
      <c r="G9159" s="1246">
        <v>1</v>
      </c>
    </row>
    <row r="9160" spans="1:7" hidden="1">
      <c r="A9160" s="1119" t="s">
        <v>6649</v>
      </c>
      <c r="B9160" s="1118" t="s">
        <v>6655</v>
      </c>
      <c r="C9160" s="1119" t="s">
        <v>571</v>
      </c>
      <c r="D9160" s="1116" t="s">
        <v>1147</v>
      </c>
      <c r="E9160" s="1356">
        <v>1</v>
      </c>
      <c r="F9160" s="1256">
        <v>1</v>
      </c>
      <c r="G9160" s="1246">
        <v>1</v>
      </c>
    </row>
    <row r="9161" spans="1:7" hidden="1">
      <c r="A9161" s="1119" t="s">
        <v>6649</v>
      </c>
      <c r="B9161" s="1118" t="s">
        <v>6655</v>
      </c>
      <c r="C9161" s="1119" t="s">
        <v>3138</v>
      </c>
      <c r="D9161" s="1116" t="s">
        <v>4738</v>
      </c>
      <c r="E9161" s="1356">
        <v>1</v>
      </c>
      <c r="F9161" s="1256">
        <v>1</v>
      </c>
      <c r="G9161" s="1246">
        <v>1</v>
      </c>
    </row>
    <row r="9162" spans="1:7" hidden="1">
      <c r="A9162" s="1119" t="s">
        <v>6649</v>
      </c>
      <c r="B9162" s="1118" t="s">
        <v>6655</v>
      </c>
      <c r="C9162" s="1119" t="s">
        <v>177</v>
      </c>
      <c r="D9162" s="1116" t="s">
        <v>928</v>
      </c>
      <c r="E9162" s="1356">
        <v>1</v>
      </c>
      <c r="F9162" s="1256">
        <v>1</v>
      </c>
      <c r="G9162" s="1246">
        <v>1</v>
      </c>
    </row>
    <row r="9163" spans="1:7" hidden="1">
      <c r="A9163" s="1119" t="s">
        <v>6649</v>
      </c>
      <c r="B9163" s="1118" t="s">
        <v>6655</v>
      </c>
      <c r="C9163" s="1119" t="s">
        <v>3613</v>
      </c>
      <c r="D9163" s="1116" t="s">
        <v>3525</v>
      </c>
      <c r="E9163" s="1356">
        <v>2.9999999999999997E-4</v>
      </c>
      <c r="F9163" s="1256">
        <v>1</v>
      </c>
      <c r="G9163" s="1246">
        <v>2.9999999999999997E-4</v>
      </c>
    </row>
    <row r="9164" spans="1:7" hidden="1">
      <c r="A9164" s="1119" t="s">
        <v>6649</v>
      </c>
      <c r="B9164" s="1118" t="s">
        <v>6655</v>
      </c>
      <c r="C9164" s="1119" t="s">
        <v>8059</v>
      </c>
      <c r="D9164" s="1116" t="s">
        <v>8288</v>
      </c>
      <c r="E9164" s="1356">
        <v>1.1000000000000001E-3</v>
      </c>
      <c r="F9164" s="1256">
        <v>1</v>
      </c>
      <c r="G9164" s="1246">
        <v>1.1000000000000001E-3</v>
      </c>
    </row>
    <row r="9165" spans="1:7" hidden="1">
      <c r="A9165" s="1119" t="s">
        <v>6649</v>
      </c>
      <c r="B9165" s="1118" t="s">
        <v>6655</v>
      </c>
      <c r="C9165" s="1119" t="s">
        <v>4019</v>
      </c>
      <c r="D9165" s="1116" t="s">
        <v>2401</v>
      </c>
      <c r="E9165" s="1356">
        <v>2.3E-3</v>
      </c>
      <c r="F9165" s="1256">
        <v>1</v>
      </c>
      <c r="G9165" s="1246">
        <v>2.3E-3</v>
      </c>
    </row>
    <row r="9166" spans="1:7" hidden="1">
      <c r="A9166" s="1119" t="s">
        <v>6649</v>
      </c>
      <c r="B9166" s="1118" t="s">
        <v>6655</v>
      </c>
      <c r="C9166" s="1119" t="s">
        <v>294</v>
      </c>
      <c r="D9166" s="1116" t="s">
        <v>5556</v>
      </c>
      <c r="E9166" s="1356">
        <v>0.2</v>
      </c>
      <c r="F9166" s="1256">
        <v>1</v>
      </c>
      <c r="G9166" s="1246">
        <v>0.2</v>
      </c>
    </row>
    <row r="9167" spans="1:7" hidden="1">
      <c r="A9167" s="1199" t="s">
        <v>6649</v>
      </c>
      <c r="B9167" s="1200" t="s">
        <v>6655</v>
      </c>
      <c r="C9167" s="1201" t="s">
        <v>9384</v>
      </c>
      <c r="D9167" s="1202" t="s">
        <v>9450</v>
      </c>
      <c r="E9167" s="1363">
        <v>3.8E-3</v>
      </c>
      <c r="F9167" s="1256">
        <v>1</v>
      </c>
      <c r="G9167" s="1246">
        <v>3.8E-3</v>
      </c>
    </row>
    <row r="9168" spans="1:7" hidden="1">
      <c r="A9168" s="1119" t="s">
        <v>6649</v>
      </c>
      <c r="B9168" s="1118" t="s">
        <v>6655</v>
      </c>
      <c r="C9168" s="1117" t="s">
        <v>943</v>
      </c>
      <c r="D9168" s="1116" t="s">
        <v>1224</v>
      </c>
      <c r="E9168" s="1356">
        <v>4.4999999999999998E-2</v>
      </c>
      <c r="F9168" s="1256">
        <v>1</v>
      </c>
      <c r="G9168" s="1246">
        <v>4.4999999999999998E-2</v>
      </c>
    </row>
    <row r="9169" spans="1:7" hidden="1">
      <c r="A9169" s="1119" t="s">
        <v>6649</v>
      </c>
      <c r="B9169" s="1118" t="s">
        <v>6655</v>
      </c>
      <c r="C9169" s="1119" t="s">
        <v>5529</v>
      </c>
      <c r="D9169" s="1116" t="s">
        <v>5557</v>
      </c>
      <c r="E9169" s="1356">
        <v>0.105</v>
      </c>
      <c r="F9169" s="1256">
        <v>1</v>
      </c>
      <c r="G9169" s="1246">
        <v>0.105</v>
      </c>
    </row>
    <row r="9170" spans="1:7" hidden="1">
      <c r="A9170" s="1119" t="s">
        <v>6649</v>
      </c>
      <c r="B9170" s="1118" t="s">
        <v>6655</v>
      </c>
      <c r="C9170" s="1119" t="s">
        <v>4466</v>
      </c>
      <c r="D9170" s="1116" t="s">
        <v>441</v>
      </c>
      <c r="E9170" s="1356">
        <v>0.71199999999999997</v>
      </c>
      <c r="F9170" s="1256">
        <v>1</v>
      </c>
      <c r="G9170" s="1246">
        <v>0.71199999999999997</v>
      </c>
    </row>
    <row r="9171" spans="1:7" hidden="1">
      <c r="A9171" s="1119" t="s">
        <v>6649</v>
      </c>
      <c r="B9171" s="1118" t="s">
        <v>6655</v>
      </c>
      <c r="C9171" s="1119" t="s">
        <v>5052</v>
      </c>
      <c r="D9171" s="1116" t="s">
        <v>1507</v>
      </c>
      <c r="E9171" s="1356">
        <v>0.52</v>
      </c>
      <c r="F9171" s="1256">
        <v>1</v>
      </c>
      <c r="G9171" s="1246">
        <v>0.52</v>
      </c>
    </row>
    <row r="9172" spans="1:7" hidden="1">
      <c r="A9172" s="1119" t="s">
        <v>6649</v>
      </c>
      <c r="B9172" s="1118" t="s">
        <v>6655</v>
      </c>
      <c r="C9172" s="1119" t="s">
        <v>3780</v>
      </c>
      <c r="D9172" s="1116" t="s">
        <v>5558</v>
      </c>
      <c r="E9172" s="1356">
        <v>0.255</v>
      </c>
      <c r="F9172" s="1256">
        <v>1</v>
      </c>
      <c r="G9172" s="1246">
        <v>0.255</v>
      </c>
    </row>
    <row r="9173" spans="1:7" hidden="1">
      <c r="A9173" s="1119" t="s">
        <v>6649</v>
      </c>
      <c r="B9173" s="1118" t="s">
        <v>6655</v>
      </c>
      <c r="C9173" s="1119" t="s">
        <v>5673</v>
      </c>
      <c r="D9173" s="1116" t="s">
        <v>5675</v>
      </c>
      <c r="E9173" s="1356">
        <v>0</v>
      </c>
      <c r="F9173" s="1256">
        <v>1</v>
      </c>
      <c r="G9173" s="1246">
        <v>0</v>
      </c>
    </row>
    <row r="9174" spans="1:7" hidden="1">
      <c r="A9174" s="1119" t="s">
        <v>6649</v>
      </c>
      <c r="B9174" s="1118" t="s">
        <v>6655</v>
      </c>
      <c r="C9174" s="1119" t="s">
        <v>5531</v>
      </c>
      <c r="D9174" s="1116" t="s">
        <v>5559</v>
      </c>
      <c r="E9174" s="1356">
        <v>0</v>
      </c>
      <c r="F9174" s="1256">
        <v>1</v>
      </c>
      <c r="G9174" s="1246">
        <v>0</v>
      </c>
    </row>
    <row r="9175" spans="1:7" hidden="1">
      <c r="A9175" s="1119" t="s">
        <v>6649</v>
      </c>
      <c r="B9175" s="1118" t="s">
        <v>6655</v>
      </c>
      <c r="C9175" s="1119" t="s">
        <v>6664</v>
      </c>
      <c r="D9175" s="1116" t="s">
        <v>6665</v>
      </c>
      <c r="E9175" s="1356">
        <v>1E-3</v>
      </c>
      <c r="F9175" s="1256">
        <v>1</v>
      </c>
      <c r="G9175" s="1246">
        <v>1E-3</v>
      </c>
    </row>
    <row r="9176" spans="1:7" hidden="1">
      <c r="A9176" s="1119" t="s">
        <v>6649</v>
      </c>
      <c r="B9176" s="1118" t="s">
        <v>6655</v>
      </c>
      <c r="C9176" s="1119" t="s">
        <v>6660</v>
      </c>
      <c r="D9176" s="1116" t="s">
        <v>6661</v>
      </c>
      <c r="E9176" s="1356">
        <v>3.5000000000000001E-3</v>
      </c>
      <c r="F9176" s="1256">
        <v>1</v>
      </c>
      <c r="G9176" s="1246">
        <v>3.5000000000000001E-3</v>
      </c>
    </row>
    <row r="9177" spans="1:7" hidden="1">
      <c r="A9177" s="1119" t="s">
        <v>861</v>
      </c>
      <c r="B9177" s="1118" t="s">
        <v>55</v>
      </c>
      <c r="C9177" s="1119" t="s">
        <v>3245</v>
      </c>
      <c r="D9177" s="1116" t="s">
        <v>4491</v>
      </c>
      <c r="E9177" s="1356">
        <v>1</v>
      </c>
      <c r="F9177" s="1256">
        <v>1</v>
      </c>
      <c r="G9177" s="1246">
        <v>1</v>
      </c>
    </row>
    <row r="9178" spans="1:7" hidden="1">
      <c r="A9178" s="1119" t="s">
        <v>861</v>
      </c>
      <c r="B9178" s="1118" t="s">
        <v>55</v>
      </c>
      <c r="C9178" s="1119" t="s">
        <v>3140</v>
      </c>
      <c r="D9178" s="1116" t="s">
        <v>3141</v>
      </c>
      <c r="E9178" s="1356">
        <v>1</v>
      </c>
      <c r="F9178" s="1256">
        <v>1</v>
      </c>
      <c r="G9178" s="1246">
        <v>1</v>
      </c>
    </row>
    <row r="9179" spans="1:7" hidden="1">
      <c r="A9179" s="1119" t="s">
        <v>861</v>
      </c>
      <c r="B9179" s="1118" t="s">
        <v>55</v>
      </c>
      <c r="C9179" s="1119" t="s">
        <v>3142</v>
      </c>
      <c r="D9179" s="1116" t="s">
        <v>3143</v>
      </c>
      <c r="E9179" s="1356">
        <v>1</v>
      </c>
      <c r="F9179" s="1256">
        <v>1</v>
      </c>
      <c r="G9179" s="1246">
        <v>1</v>
      </c>
    </row>
    <row r="9180" spans="1:7" hidden="1">
      <c r="A9180" s="1119" t="s">
        <v>861</v>
      </c>
      <c r="B9180" s="1118" t="s">
        <v>55</v>
      </c>
      <c r="C9180" s="1119" t="s">
        <v>3144</v>
      </c>
      <c r="D9180" s="1116" t="s">
        <v>3145</v>
      </c>
      <c r="E9180" s="1356">
        <v>1</v>
      </c>
      <c r="F9180" s="1256">
        <v>1</v>
      </c>
      <c r="G9180" s="1246">
        <v>1</v>
      </c>
    </row>
    <row r="9181" spans="1:7" hidden="1">
      <c r="A9181" s="1119" t="s">
        <v>861</v>
      </c>
      <c r="B9181" s="1118" t="s">
        <v>55</v>
      </c>
      <c r="C9181" s="1119" t="s">
        <v>3293</v>
      </c>
      <c r="D9181" s="1116" t="s">
        <v>1033</v>
      </c>
      <c r="E9181" s="1356">
        <v>1</v>
      </c>
      <c r="F9181" s="1256">
        <v>1</v>
      </c>
      <c r="G9181" s="1246">
        <v>1</v>
      </c>
    </row>
    <row r="9182" spans="1:7" hidden="1">
      <c r="A9182" s="1119" t="s">
        <v>861</v>
      </c>
      <c r="B9182" s="1118" t="s">
        <v>55</v>
      </c>
      <c r="C9182" s="1119" t="s">
        <v>3246</v>
      </c>
      <c r="D9182" s="1116" t="s">
        <v>3393</v>
      </c>
      <c r="E9182" s="1356">
        <v>1</v>
      </c>
      <c r="F9182" s="1256">
        <v>1</v>
      </c>
      <c r="G9182" s="1246">
        <v>1</v>
      </c>
    </row>
    <row r="9183" spans="1:7" hidden="1">
      <c r="A9183" s="1119" t="s">
        <v>861</v>
      </c>
      <c r="B9183" s="1118" t="s">
        <v>55</v>
      </c>
      <c r="C9183" s="1119" t="s">
        <v>571</v>
      </c>
      <c r="D9183" s="1116" t="s">
        <v>1147</v>
      </c>
      <c r="E9183" s="1356">
        <v>1</v>
      </c>
      <c r="F9183" s="1256">
        <v>1</v>
      </c>
      <c r="G9183" s="1246">
        <v>1</v>
      </c>
    </row>
    <row r="9184" spans="1:7" hidden="1">
      <c r="A9184" s="1119" t="s">
        <v>861</v>
      </c>
      <c r="B9184" s="1118" t="s">
        <v>55</v>
      </c>
      <c r="C9184" s="1119" t="s">
        <v>3138</v>
      </c>
      <c r="D9184" s="1116" t="s">
        <v>4738</v>
      </c>
      <c r="E9184" s="1356">
        <v>1</v>
      </c>
      <c r="F9184" s="1256">
        <v>1</v>
      </c>
      <c r="G9184" s="1246">
        <v>1</v>
      </c>
    </row>
    <row r="9185" spans="1:7" hidden="1">
      <c r="A9185" s="1119" t="s">
        <v>861</v>
      </c>
      <c r="B9185" s="1118" t="s">
        <v>55</v>
      </c>
      <c r="C9185" s="1119" t="s">
        <v>177</v>
      </c>
      <c r="D9185" s="1116" t="s">
        <v>928</v>
      </c>
      <c r="E9185" s="1356">
        <v>1</v>
      </c>
      <c r="F9185" s="1256">
        <v>1</v>
      </c>
      <c r="G9185" s="1246">
        <v>1</v>
      </c>
    </row>
    <row r="9186" spans="1:7" hidden="1">
      <c r="A9186" s="1119" t="s">
        <v>861</v>
      </c>
      <c r="B9186" s="1118" t="s">
        <v>55</v>
      </c>
      <c r="C9186" s="1119" t="s">
        <v>3613</v>
      </c>
      <c r="D9186" s="1116" t="s">
        <v>3525</v>
      </c>
      <c r="E9186" s="1356">
        <v>2.9999999999999997E-4</v>
      </c>
      <c r="F9186" s="1256">
        <v>1</v>
      </c>
      <c r="G9186" s="1246">
        <v>2.9999999999999997E-4</v>
      </c>
    </row>
    <row r="9187" spans="1:7" hidden="1">
      <c r="A9187" s="1119" t="s">
        <v>861</v>
      </c>
      <c r="B9187" s="1118" t="s">
        <v>55</v>
      </c>
      <c r="C9187" s="1119" t="s">
        <v>1342</v>
      </c>
      <c r="D9187" s="1116" t="s">
        <v>1540</v>
      </c>
      <c r="E9187" s="1356">
        <v>1.5299999999999999E-2</v>
      </c>
      <c r="F9187" s="1256">
        <v>1</v>
      </c>
      <c r="G9187" s="1246">
        <v>1.5299999999999999E-2</v>
      </c>
    </row>
    <row r="9188" spans="1:7" hidden="1">
      <c r="A9188" s="1119" t="s">
        <v>861</v>
      </c>
      <c r="B9188" s="1118" t="s">
        <v>55</v>
      </c>
      <c r="C9188" s="1119" t="s">
        <v>1343</v>
      </c>
      <c r="D9188" s="1116" t="s">
        <v>184</v>
      </c>
      <c r="E9188" s="1356">
        <v>6.0000000000000001E-3</v>
      </c>
      <c r="F9188" s="1256">
        <v>1</v>
      </c>
      <c r="G9188" s="1246">
        <v>6.0000000000000001E-3</v>
      </c>
    </row>
    <row r="9189" spans="1:7" hidden="1">
      <c r="A9189" s="1119" t="s">
        <v>861</v>
      </c>
      <c r="B9189" s="1118" t="s">
        <v>55</v>
      </c>
      <c r="C9189" s="1119" t="s">
        <v>8059</v>
      </c>
      <c r="D9189" s="1116" t="s">
        <v>8288</v>
      </c>
      <c r="E9189" s="1356">
        <v>1.1000000000000001E-3</v>
      </c>
      <c r="F9189" s="1256">
        <v>1</v>
      </c>
      <c r="G9189" s="1246">
        <v>1.1000000000000001E-3</v>
      </c>
    </row>
    <row r="9190" spans="1:7" hidden="1">
      <c r="A9190" s="1119" t="s">
        <v>861</v>
      </c>
      <c r="B9190" s="1118" t="s">
        <v>55</v>
      </c>
      <c r="C9190" s="1119" t="s">
        <v>4019</v>
      </c>
      <c r="D9190" s="1116" t="s">
        <v>2401</v>
      </c>
      <c r="E9190" s="1356">
        <v>2.3E-3</v>
      </c>
      <c r="F9190" s="1256">
        <v>1</v>
      </c>
      <c r="G9190" s="1246">
        <v>2.3E-3</v>
      </c>
    </row>
    <row r="9191" spans="1:7" hidden="1">
      <c r="A9191" s="1119" t="s">
        <v>861</v>
      </c>
      <c r="B9191" s="1118" t="s">
        <v>55</v>
      </c>
      <c r="C9191" s="1119" t="s">
        <v>294</v>
      </c>
      <c r="D9191" s="1116" t="s">
        <v>5556</v>
      </c>
      <c r="E9191" s="1356">
        <v>0.2</v>
      </c>
      <c r="F9191" s="1256">
        <v>1</v>
      </c>
      <c r="G9191" s="1246">
        <v>0.2</v>
      </c>
    </row>
    <row r="9192" spans="1:7" hidden="1">
      <c r="A9192" s="1199" t="s">
        <v>861</v>
      </c>
      <c r="B9192" s="1200" t="s">
        <v>55</v>
      </c>
      <c r="C9192" s="1199" t="s">
        <v>9384</v>
      </c>
      <c r="D9192" s="1202" t="s">
        <v>9450</v>
      </c>
      <c r="E9192" s="1357">
        <v>3.8E-3</v>
      </c>
      <c r="F9192" s="1256">
        <v>1</v>
      </c>
      <c r="G9192" s="1246">
        <v>3.8E-3</v>
      </c>
    </row>
    <row r="9193" spans="1:7" hidden="1">
      <c r="A9193" s="1119" t="s">
        <v>861</v>
      </c>
      <c r="B9193" s="1118" t="s">
        <v>55</v>
      </c>
      <c r="C9193" s="1117" t="s">
        <v>943</v>
      </c>
      <c r="D9193" s="1116" t="s">
        <v>1224</v>
      </c>
      <c r="E9193" s="1358">
        <v>4.4999999999999998E-2</v>
      </c>
      <c r="F9193" s="1256">
        <v>1</v>
      </c>
      <c r="G9193" s="1246">
        <v>4.4999999999999998E-2</v>
      </c>
    </row>
    <row r="9194" spans="1:7" hidden="1">
      <c r="A9194" s="1119" t="s">
        <v>861</v>
      </c>
      <c r="B9194" s="1118" t="s">
        <v>55</v>
      </c>
      <c r="C9194" s="1117" t="s">
        <v>5529</v>
      </c>
      <c r="D9194" s="1116" t="s">
        <v>5557</v>
      </c>
      <c r="E9194" s="1356">
        <v>0.105</v>
      </c>
      <c r="F9194" s="1256">
        <v>1</v>
      </c>
      <c r="G9194" s="1246">
        <v>0.105</v>
      </c>
    </row>
    <row r="9195" spans="1:7" hidden="1">
      <c r="A9195" s="1119" t="s">
        <v>861</v>
      </c>
      <c r="B9195" s="1118" t="s">
        <v>55</v>
      </c>
      <c r="C9195" s="1119" t="s">
        <v>4466</v>
      </c>
      <c r="D9195" s="1116" t="s">
        <v>441</v>
      </c>
      <c r="E9195" s="1356">
        <v>0.71199999999999997</v>
      </c>
      <c r="F9195" s="1256">
        <v>1</v>
      </c>
      <c r="G9195" s="1246">
        <v>0.71199999999999997</v>
      </c>
    </row>
    <row r="9196" spans="1:7" hidden="1">
      <c r="A9196" s="1119" t="s">
        <v>861</v>
      </c>
      <c r="B9196" s="1118" t="s">
        <v>55</v>
      </c>
      <c r="C9196" s="1119" t="s">
        <v>1450</v>
      </c>
      <c r="D9196" s="1116" t="s">
        <v>3963</v>
      </c>
      <c r="E9196" s="1356">
        <v>0.52400000000000002</v>
      </c>
      <c r="F9196" s="1256">
        <v>1</v>
      </c>
      <c r="G9196" s="1246">
        <v>0.52400000000000002</v>
      </c>
    </row>
    <row r="9197" spans="1:7" hidden="1">
      <c r="A9197" s="1119" t="s">
        <v>861</v>
      </c>
      <c r="B9197" s="1118" t="s">
        <v>55</v>
      </c>
      <c r="C9197" s="1119" t="s">
        <v>3780</v>
      </c>
      <c r="D9197" s="1116" t="s">
        <v>5558</v>
      </c>
      <c r="E9197" s="1356">
        <v>0.255</v>
      </c>
      <c r="F9197" s="1256">
        <v>1</v>
      </c>
      <c r="G9197" s="1246">
        <v>0.255</v>
      </c>
    </row>
    <row r="9198" spans="1:7" hidden="1">
      <c r="A9198" s="1119" t="s">
        <v>861</v>
      </c>
      <c r="B9198" s="1118" t="s">
        <v>55</v>
      </c>
      <c r="C9198" s="1119" t="s">
        <v>5673</v>
      </c>
      <c r="D9198" s="1116" t="s">
        <v>5675</v>
      </c>
      <c r="E9198" s="1356">
        <v>0</v>
      </c>
      <c r="F9198" s="1256">
        <v>1</v>
      </c>
      <c r="G9198" s="1246">
        <v>0</v>
      </c>
    </row>
    <row r="9199" spans="1:7" hidden="1">
      <c r="A9199" s="1119" t="s">
        <v>861</v>
      </c>
      <c r="B9199" s="1118" t="s">
        <v>55</v>
      </c>
      <c r="C9199" s="1119" t="s">
        <v>5531</v>
      </c>
      <c r="D9199" s="1116" t="s">
        <v>5559</v>
      </c>
      <c r="E9199" s="1356">
        <v>0</v>
      </c>
      <c r="F9199" s="1256">
        <v>1</v>
      </c>
      <c r="G9199" s="1246">
        <v>0</v>
      </c>
    </row>
    <row r="9200" spans="1:7" hidden="1">
      <c r="A9200" s="1119" t="s">
        <v>861</v>
      </c>
      <c r="B9200" s="1118" t="s">
        <v>55</v>
      </c>
      <c r="C9200" s="1119" t="s">
        <v>6664</v>
      </c>
      <c r="D9200" s="1116" t="s">
        <v>6665</v>
      </c>
      <c r="E9200" s="1356">
        <v>1E-3</v>
      </c>
      <c r="F9200" s="1256">
        <v>1</v>
      </c>
      <c r="G9200" s="1246">
        <v>1E-3</v>
      </c>
    </row>
    <row r="9201" spans="1:7" hidden="1">
      <c r="A9201" s="1119" t="s">
        <v>861</v>
      </c>
      <c r="B9201" s="1118" t="s">
        <v>55</v>
      </c>
      <c r="C9201" s="1119" t="s">
        <v>6660</v>
      </c>
      <c r="D9201" s="1116" t="s">
        <v>6661</v>
      </c>
      <c r="E9201" s="1356">
        <v>3.5000000000000001E-3</v>
      </c>
      <c r="F9201" s="1256">
        <v>1</v>
      </c>
      <c r="G9201" s="1246">
        <v>3.5000000000000001E-3</v>
      </c>
    </row>
    <row r="9202" spans="1:7" hidden="1">
      <c r="A9202" s="1119" t="s">
        <v>2931</v>
      </c>
      <c r="B9202" s="1118" t="s">
        <v>7248</v>
      </c>
      <c r="C9202" s="1119" t="s">
        <v>2843</v>
      </c>
      <c r="D9202" s="1116" t="s">
        <v>1785</v>
      </c>
      <c r="E9202" s="1356">
        <v>1</v>
      </c>
      <c r="F9202" s="1256">
        <v>1</v>
      </c>
      <c r="G9202" s="1246">
        <v>1</v>
      </c>
    </row>
    <row r="9203" spans="1:7" hidden="1">
      <c r="A9203" s="1119" t="s">
        <v>2931</v>
      </c>
      <c r="B9203" s="1118" t="s">
        <v>7248</v>
      </c>
      <c r="C9203" s="1119" t="s">
        <v>700</v>
      </c>
      <c r="D9203" s="1116" t="s">
        <v>1786</v>
      </c>
      <c r="E9203" s="1356">
        <v>1</v>
      </c>
      <c r="F9203" s="1256">
        <v>1</v>
      </c>
      <c r="G9203" s="1246">
        <v>1</v>
      </c>
    </row>
    <row r="9204" spans="1:7" hidden="1">
      <c r="A9204" s="1119" t="s">
        <v>2931</v>
      </c>
      <c r="B9204" s="1118" t="s">
        <v>7248</v>
      </c>
      <c r="C9204" s="1119" t="s">
        <v>701</v>
      </c>
      <c r="D9204" s="1116" t="s">
        <v>1787</v>
      </c>
      <c r="E9204" s="1356">
        <v>1</v>
      </c>
      <c r="F9204" s="1256">
        <v>1</v>
      </c>
      <c r="G9204" s="1246">
        <v>1</v>
      </c>
    </row>
    <row r="9205" spans="1:7" hidden="1">
      <c r="A9205" s="1119" t="s">
        <v>2931</v>
      </c>
      <c r="B9205" s="1118" t="s">
        <v>7248</v>
      </c>
      <c r="C9205" s="1119" t="s">
        <v>3422</v>
      </c>
      <c r="D9205" s="1116" t="s">
        <v>3082</v>
      </c>
      <c r="E9205" s="1356">
        <v>1</v>
      </c>
      <c r="F9205" s="1256">
        <v>1</v>
      </c>
      <c r="G9205" s="1246">
        <v>1</v>
      </c>
    </row>
    <row r="9206" spans="1:7" hidden="1">
      <c r="A9206" s="1119" t="s">
        <v>2931</v>
      </c>
      <c r="B9206" s="1118" t="s">
        <v>7248</v>
      </c>
      <c r="C9206" s="1119" t="s">
        <v>2155</v>
      </c>
      <c r="D9206" s="1116" t="s">
        <v>1952</v>
      </c>
      <c r="E9206" s="1356">
        <v>1</v>
      </c>
      <c r="F9206" s="1256">
        <v>1</v>
      </c>
      <c r="G9206" s="1246">
        <v>1</v>
      </c>
    </row>
    <row r="9207" spans="1:7" hidden="1">
      <c r="A9207" s="1119" t="s">
        <v>2931</v>
      </c>
      <c r="B9207" s="1118" t="s">
        <v>7248</v>
      </c>
      <c r="C9207" s="1119" t="s">
        <v>1699</v>
      </c>
      <c r="D9207" s="1116" t="s">
        <v>1939</v>
      </c>
      <c r="E9207" s="1356">
        <v>1</v>
      </c>
      <c r="F9207" s="1256">
        <v>1</v>
      </c>
      <c r="G9207" s="1246">
        <v>1</v>
      </c>
    </row>
    <row r="9208" spans="1:7" hidden="1">
      <c r="A9208" s="1119" t="s">
        <v>2931</v>
      </c>
      <c r="B9208" s="1118" t="s">
        <v>7248</v>
      </c>
      <c r="C9208" s="1119" t="s">
        <v>1158</v>
      </c>
      <c r="D9208" s="1116" t="s">
        <v>2422</v>
      </c>
      <c r="E9208" s="1356">
        <v>1</v>
      </c>
      <c r="F9208" s="1256">
        <v>1</v>
      </c>
      <c r="G9208" s="1246">
        <v>1</v>
      </c>
    </row>
    <row r="9209" spans="1:7" hidden="1">
      <c r="A9209" s="1119" t="s">
        <v>2931</v>
      </c>
      <c r="B9209" s="1118" t="s">
        <v>7248</v>
      </c>
      <c r="C9209" s="1119" t="s">
        <v>1524</v>
      </c>
      <c r="D9209" s="1116" t="s">
        <v>1940</v>
      </c>
      <c r="E9209" s="1356">
        <v>1</v>
      </c>
      <c r="F9209" s="1256">
        <v>1</v>
      </c>
      <c r="G9209" s="1246">
        <v>1</v>
      </c>
    </row>
    <row r="9210" spans="1:7" hidden="1">
      <c r="A9210" s="1119" t="s">
        <v>2931</v>
      </c>
      <c r="B9210" s="1118" t="s">
        <v>7248</v>
      </c>
      <c r="C9210" s="1119" t="s">
        <v>4409</v>
      </c>
      <c r="D9210" s="1116" t="s">
        <v>1782</v>
      </c>
      <c r="E9210" s="1356">
        <v>1</v>
      </c>
      <c r="F9210" s="1256">
        <v>1</v>
      </c>
      <c r="G9210" s="1246">
        <v>1</v>
      </c>
    </row>
    <row r="9211" spans="1:7" hidden="1">
      <c r="A9211" s="1119" t="s">
        <v>2931</v>
      </c>
      <c r="B9211" s="1118" t="s">
        <v>7248</v>
      </c>
      <c r="C9211" s="1119" t="s">
        <v>1990</v>
      </c>
      <c r="D9211" s="1116" t="s">
        <v>3046</v>
      </c>
      <c r="E9211" s="1356">
        <v>1</v>
      </c>
      <c r="F9211" s="1256">
        <v>1</v>
      </c>
      <c r="G9211" s="1246">
        <v>1</v>
      </c>
    </row>
    <row r="9212" spans="1:7" hidden="1">
      <c r="A9212" s="1119" t="s">
        <v>2931</v>
      </c>
      <c r="B9212" s="1118" t="s">
        <v>7248</v>
      </c>
      <c r="C9212" s="1119" t="s">
        <v>3424</v>
      </c>
      <c r="D9212" s="1116" t="s">
        <v>3084</v>
      </c>
      <c r="E9212" s="1356">
        <v>1</v>
      </c>
      <c r="F9212" s="1256">
        <v>1</v>
      </c>
      <c r="G9212" s="1246">
        <v>1</v>
      </c>
    </row>
    <row r="9213" spans="1:7" hidden="1">
      <c r="A9213" s="1119" t="s">
        <v>2931</v>
      </c>
      <c r="B9213" s="1118" t="s">
        <v>7248</v>
      </c>
      <c r="C9213" s="1119" t="s">
        <v>3049</v>
      </c>
      <c r="D9213" s="1116" t="s">
        <v>422</v>
      </c>
      <c r="E9213" s="1356">
        <v>1</v>
      </c>
      <c r="F9213" s="1256">
        <v>1</v>
      </c>
      <c r="G9213" s="1246">
        <v>1</v>
      </c>
    </row>
    <row r="9214" spans="1:7" hidden="1">
      <c r="A9214" s="1119" t="s">
        <v>2931</v>
      </c>
      <c r="B9214" s="1118" t="s">
        <v>7248</v>
      </c>
      <c r="C9214" s="1119" t="s">
        <v>1374</v>
      </c>
      <c r="D9214" s="1116" t="s">
        <v>264</v>
      </c>
      <c r="E9214" s="1356">
        <v>4</v>
      </c>
      <c r="F9214" s="1256">
        <v>1</v>
      </c>
      <c r="G9214" s="1246">
        <v>4</v>
      </c>
    </row>
    <row r="9215" spans="1:7" hidden="1">
      <c r="A9215" s="1119" t="s">
        <v>2931</v>
      </c>
      <c r="B9215" s="1118" t="s">
        <v>7248</v>
      </c>
      <c r="C9215" s="1119" t="s">
        <v>940</v>
      </c>
      <c r="D9215" s="1116" t="s">
        <v>5473</v>
      </c>
      <c r="E9215" s="1356">
        <v>1</v>
      </c>
      <c r="F9215" s="1256">
        <v>1</v>
      </c>
      <c r="G9215" s="1246">
        <v>1</v>
      </c>
    </row>
    <row r="9216" spans="1:7" hidden="1">
      <c r="A9216" s="1119" t="s">
        <v>2931</v>
      </c>
      <c r="B9216" s="1118" t="s">
        <v>7248</v>
      </c>
      <c r="C9216" s="1117" t="s">
        <v>5803</v>
      </c>
      <c r="D9216" s="1116" t="s">
        <v>6676</v>
      </c>
      <c r="E9216" s="1358">
        <v>1</v>
      </c>
      <c r="F9216" s="1256">
        <v>1</v>
      </c>
      <c r="G9216" s="1246">
        <v>1</v>
      </c>
    </row>
    <row r="9217" spans="1:7" hidden="1">
      <c r="A9217" s="1119" t="s">
        <v>2931</v>
      </c>
      <c r="B9217" s="1118" t="s">
        <v>7248</v>
      </c>
      <c r="C9217" s="1119" t="s">
        <v>1159</v>
      </c>
      <c r="D9217" s="1116" t="s">
        <v>2423</v>
      </c>
      <c r="E9217" s="1356">
        <v>1</v>
      </c>
      <c r="F9217" s="1256">
        <v>1</v>
      </c>
      <c r="G9217" s="1246">
        <v>1</v>
      </c>
    </row>
    <row r="9218" spans="1:7" hidden="1">
      <c r="A9218" s="1119" t="s">
        <v>2931</v>
      </c>
      <c r="B9218" s="1118" t="s">
        <v>7248</v>
      </c>
      <c r="C9218" s="1119" t="s">
        <v>5263</v>
      </c>
      <c r="D9218" s="1116" t="s">
        <v>4992</v>
      </c>
      <c r="E9218" s="1356">
        <v>2</v>
      </c>
      <c r="F9218" s="1256">
        <v>1</v>
      </c>
      <c r="G9218" s="1246">
        <v>2</v>
      </c>
    </row>
    <row r="9219" spans="1:7" hidden="1">
      <c r="A9219" s="1119" t="s">
        <v>2931</v>
      </c>
      <c r="B9219" s="1118" t="s">
        <v>7248</v>
      </c>
      <c r="C9219" s="1119" t="s">
        <v>2057</v>
      </c>
      <c r="D9219" s="1116" t="s">
        <v>3127</v>
      </c>
      <c r="E9219" s="1356">
        <v>1</v>
      </c>
      <c r="F9219" s="1256">
        <v>1</v>
      </c>
      <c r="G9219" s="1246">
        <v>1</v>
      </c>
    </row>
    <row r="9220" spans="1:7" hidden="1">
      <c r="A9220" s="1119" t="s">
        <v>2931</v>
      </c>
      <c r="B9220" s="1118" t="s">
        <v>7248</v>
      </c>
      <c r="C9220" s="1119" t="s">
        <v>4410</v>
      </c>
      <c r="D9220" s="1116" t="s">
        <v>1783</v>
      </c>
      <c r="E9220" s="1356">
        <v>1</v>
      </c>
      <c r="F9220" s="1256">
        <v>1</v>
      </c>
      <c r="G9220" s="1246">
        <v>1</v>
      </c>
    </row>
    <row r="9221" spans="1:7" hidden="1">
      <c r="A9221" s="1119" t="s">
        <v>2931</v>
      </c>
      <c r="B9221" s="1118" t="s">
        <v>7248</v>
      </c>
      <c r="C9221" s="1119" t="s">
        <v>5500</v>
      </c>
      <c r="D9221" s="1116" t="s">
        <v>3126</v>
      </c>
      <c r="E9221" s="1356">
        <v>1</v>
      </c>
      <c r="F9221" s="1256">
        <v>1</v>
      </c>
      <c r="G9221" s="1246">
        <v>1</v>
      </c>
    </row>
    <row r="9222" spans="1:7" hidden="1">
      <c r="A9222" s="1119" t="s">
        <v>2931</v>
      </c>
      <c r="B9222" s="1118" t="s">
        <v>7248</v>
      </c>
      <c r="C9222" s="1119" t="s">
        <v>3391</v>
      </c>
      <c r="D9222" s="1116" t="s">
        <v>1550</v>
      </c>
      <c r="E9222" s="1356">
        <v>1</v>
      </c>
      <c r="F9222" s="1256">
        <v>1</v>
      </c>
      <c r="G9222" s="1246">
        <v>1</v>
      </c>
    </row>
    <row r="9223" spans="1:7" hidden="1">
      <c r="A9223" s="1119" t="s">
        <v>2931</v>
      </c>
      <c r="B9223" s="1118" t="s">
        <v>7248</v>
      </c>
      <c r="C9223" s="1119" t="s">
        <v>5671</v>
      </c>
      <c r="D9223" s="1116" t="s">
        <v>6675</v>
      </c>
      <c r="E9223" s="1356">
        <v>1</v>
      </c>
      <c r="F9223" s="1256">
        <v>1</v>
      </c>
      <c r="G9223" s="1246">
        <v>1</v>
      </c>
    </row>
    <row r="9224" spans="1:7" hidden="1">
      <c r="A9224" s="1119" t="s">
        <v>2931</v>
      </c>
      <c r="B9224" s="1118" t="s">
        <v>7248</v>
      </c>
      <c r="C9224" s="1119" t="s">
        <v>5677</v>
      </c>
      <c r="D9224" s="1116" t="s">
        <v>5680</v>
      </c>
      <c r="E9224" s="1356">
        <v>1</v>
      </c>
      <c r="F9224" s="1256">
        <v>1</v>
      </c>
      <c r="G9224" s="1246">
        <v>1</v>
      </c>
    </row>
    <row r="9225" spans="1:7" hidden="1">
      <c r="A9225" s="1119" t="s">
        <v>2931</v>
      </c>
      <c r="B9225" s="1118" t="s">
        <v>7248</v>
      </c>
      <c r="C9225" s="1119" t="s">
        <v>544</v>
      </c>
      <c r="D9225" s="1116" t="s">
        <v>545</v>
      </c>
      <c r="E9225" s="1356">
        <v>2</v>
      </c>
      <c r="F9225" s="1256">
        <v>1</v>
      </c>
      <c r="G9225" s="1246">
        <v>2</v>
      </c>
    </row>
    <row r="9226" spans="1:7" hidden="1">
      <c r="A9226" s="1119" t="s">
        <v>2931</v>
      </c>
      <c r="B9226" s="1118" t="s">
        <v>7248</v>
      </c>
      <c r="C9226" s="1119" t="s">
        <v>4432</v>
      </c>
      <c r="D9226" s="1116" t="s">
        <v>1792</v>
      </c>
      <c r="E9226" s="1356">
        <v>2.8999999999999998E-3</v>
      </c>
      <c r="F9226" s="1256">
        <v>1</v>
      </c>
      <c r="G9226" s="1246">
        <v>2.8999999999999998E-3</v>
      </c>
    </row>
    <row r="9227" spans="1:7" hidden="1">
      <c r="A9227" s="1119" t="s">
        <v>2931</v>
      </c>
      <c r="B9227" s="1118" t="s">
        <v>7248</v>
      </c>
      <c r="C9227" s="1119" t="s">
        <v>5417</v>
      </c>
      <c r="D9227" s="1116" t="s">
        <v>3885</v>
      </c>
      <c r="E9227" s="1356">
        <v>9.4999999999999998E-3</v>
      </c>
      <c r="F9227" s="1256">
        <v>1</v>
      </c>
      <c r="G9227" s="1246">
        <v>9.4999999999999998E-3</v>
      </c>
    </row>
    <row r="9228" spans="1:7" hidden="1">
      <c r="A9228" s="1119" t="s">
        <v>2931</v>
      </c>
      <c r="B9228" s="1118" t="s">
        <v>7248</v>
      </c>
      <c r="C9228" s="1119" t="s">
        <v>5419</v>
      </c>
      <c r="D9228" s="1116" t="s">
        <v>3704</v>
      </c>
      <c r="E9228" s="1356">
        <v>3.7999999999999999E-2</v>
      </c>
      <c r="F9228" s="1256">
        <v>1</v>
      </c>
      <c r="G9228" s="1246">
        <v>3.7999999999999999E-2</v>
      </c>
    </row>
    <row r="9229" spans="1:7" hidden="1">
      <c r="A9229" s="1119" t="s">
        <v>2931</v>
      </c>
      <c r="B9229" s="1118" t="s">
        <v>7248</v>
      </c>
      <c r="C9229" s="1119" t="s">
        <v>869</v>
      </c>
      <c r="D9229" s="1116" t="s">
        <v>1793</v>
      </c>
      <c r="E9229" s="1356">
        <v>2.5999999999999999E-3</v>
      </c>
      <c r="F9229" s="1256">
        <v>1</v>
      </c>
      <c r="G9229" s="1246">
        <v>2.5999999999999999E-3</v>
      </c>
    </row>
    <row r="9230" spans="1:7" hidden="1">
      <c r="A9230" s="1119" t="s">
        <v>2931</v>
      </c>
      <c r="B9230" s="1118" t="s">
        <v>7248</v>
      </c>
      <c r="C9230" s="1119" t="s">
        <v>1343</v>
      </c>
      <c r="D9230" s="1116" t="s">
        <v>184</v>
      </c>
      <c r="E9230" s="1356">
        <v>6.7999999999999996E-3</v>
      </c>
      <c r="F9230" s="1256">
        <v>1</v>
      </c>
      <c r="G9230" s="1246">
        <v>6.7999999999999996E-3</v>
      </c>
    </row>
    <row r="9231" spans="1:7" hidden="1">
      <c r="A9231" s="1119" t="s">
        <v>2931</v>
      </c>
      <c r="B9231" s="1118" t="s">
        <v>7248</v>
      </c>
      <c r="C9231" s="1119" t="s">
        <v>870</v>
      </c>
      <c r="D9231" s="1116" t="s">
        <v>871</v>
      </c>
      <c r="E9231" s="1356">
        <v>1E-3</v>
      </c>
      <c r="F9231" s="1256">
        <v>1</v>
      </c>
      <c r="G9231" s="1246">
        <v>1E-3</v>
      </c>
    </row>
    <row r="9232" spans="1:7" hidden="1">
      <c r="A9232" s="1119" t="s">
        <v>4260</v>
      </c>
      <c r="B9232" s="1118" t="s">
        <v>5248</v>
      </c>
      <c r="C9232" s="1119" t="s">
        <v>2843</v>
      </c>
      <c r="D9232" s="1116" t="s">
        <v>1785</v>
      </c>
      <c r="E9232" s="1356">
        <v>1</v>
      </c>
      <c r="F9232" s="1256">
        <v>1</v>
      </c>
      <c r="G9232" s="1246">
        <v>1</v>
      </c>
    </row>
    <row r="9233" spans="1:7" hidden="1">
      <c r="A9233" s="1119" t="s">
        <v>4260</v>
      </c>
      <c r="B9233" s="1118" t="s">
        <v>5248</v>
      </c>
      <c r="C9233" s="1119" t="s">
        <v>700</v>
      </c>
      <c r="D9233" s="1116" t="s">
        <v>1786</v>
      </c>
      <c r="E9233" s="1356">
        <v>1</v>
      </c>
      <c r="F9233" s="1256">
        <v>1</v>
      </c>
      <c r="G9233" s="1246">
        <v>1</v>
      </c>
    </row>
    <row r="9234" spans="1:7" hidden="1">
      <c r="A9234" s="1119" t="s">
        <v>4260</v>
      </c>
      <c r="B9234" s="1118" t="s">
        <v>5248</v>
      </c>
      <c r="C9234" s="1119" t="s">
        <v>701</v>
      </c>
      <c r="D9234" s="1116" t="s">
        <v>1787</v>
      </c>
      <c r="E9234" s="1356">
        <v>1</v>
      </c>
      <c r="F9234" s="1256">
        <v>1</v>
      </c>
      <c r="G9234" s="1246">
        <v>1</v>
      </c>
    </row>
    <row r="9235" spans="1:7" hidden="1">
      <c r="A9235" s="1119" t="s">
        <v>4260</v>
      </c>
      <c r="B9235" s="1118" t="s">
        <v>5248</v>
      </c>
      <c r="C9235" s="1119" t="s">
        <v>3422</v>
      </c>
      <c r="D9235" s="1116" t="s">
        <v>3082</v>
      </c>
      <c r="E9235" s="1356">
        <v>1</v>
      </c>
      <c r="F9235" s="1256">
        <v>1</v>
      </c>
      <c r="G9235" s="1246">
        <v>1</v>
      </c>
    </row>
    <row r="9236" spans="1:7" hidden="1">
      <c r="A9236" s="1119" t="s">
        <v>4260</v>
      </c>
      <c r="B9236" s="1118" t="s">
        <v>5248</v>
      </c>
      <c r="C9236" s="1119" t="s">
        <v>2155</v>
      </c>
      <c r="D9236" s="1116" t="s">
        <v>1952</v>
      </c>
      <c r="E9236" s="1356">
        <v>1</v>
      </c>
      <c r="F9236" s="1256">
        <v>1</v>
      </c>
      <c r="G9236" s="1246">
        <v>1</v>
      </c>
    </row>
    <row r="9237" spans="1:7" hidden="1">
      <c r="A9237" s="1119" t="s">
        <v>4260</v>
      </c>
      <c r="B9237" s="1118" t="s">
        <v>5248</v>
      </c>
      <c r="C9237" s="1119" t="s">
        <v>1699</v>
      </c>
      <c r="D9237" s="1116" t="s">
        <v>1939</v>
      </c>
      <c r="E9237" s="1356">
        <v>1</v>
      </c>
      <c r="F9237" s="1256">
        <v>1</v>
      </c>
      <c r="G9237" s="1246">
        <v>1</v>
      </c>
    </row>
    <row r="9238" spans="1:7" hidden="1">
      <c r="A9238" s="1119" t="s">
        <v>4260</v>
      </c>
      <c r="B9238" s="1118" t="s">
        <v>5248</v>
      </c>
      <c r="C9238" s="1119" t="s">
        <v>1158</v>
      </c>
      <c r="D9238" s="1116" t="s">
        <v>2422</v>
      </c>
      <c r="E9238" s="1356">
        <v>1</v>
      </c>
      <c r="F9238" s="1256">
        <v>1</v>
      </c>
      <c r="G9238" s="1246">
        <v>1</v>
      </c>
    </row>
    <row r="9239" spans="1:7" hidden="1">
      <c r="A9239" s="1119" t="s">
        <v>4260</v>
      </c>
      <c r="B9239" s="1118" t="s">
        <v>5248</v>
      </c>
      <c r="C9239" s="1119" t="s">
        <v>1524</v>
      </c>
      <c r="D9239" s="1116" t="s">
        <v>1940</v>
      </c>
      <c r="E9239" s="1356">
        <v>1</v>
      </c>
      <c r="F9239" s="1256">
        <v>1</v>
      </c>
      <c r="G9239" s="1246">
        <v>1</v>
      </c>
    </row>
    <row r="9240" spans="1:7" hidden="1">
      <c r="A9240" s="1119" t="s">
        <v>4260</v>
      </c>
      <c r="B9240" s="1118" t="s">
        <v>5248</v>
      </c>
      <c r="C9240" s="1117" t="s">
        <v>4409</v>
      </c>
      <c r="D9240" s="1116" t="s">
        <v>1782</v>
      </c>
      <c r="E9240" s="1358">
        <v>1</v>
      </c>
      <c r="F9240" s="1256">
        <v>1</v>
      </c>
      <c r="G9240" s="1246">
        <v>1</v>
      </c>
    </row>
    <row r="9241" spans="1:7" hidden="1">
      <c r="A9241" s="1119" t="s">
        <v>4260</v>
      </c>
      <c r="B9241" s="1118" t="s">
        <v>5248</v>
      </c>
      <c r="C9241" s="1119" t="s">
        <v>3424</v>
      </c>
      <c r="D9241" s="1116" t="s">
        <v>3084</v>
      </c>
      <c r="E9241" s="1356">
        <v>1</v>
      </c>
      <c r="F9241" s="1256">
        <v>1</v>
      </c>
      <c r="G9241" s="1246">
        <v>1</v>
      </c>
    </row>
    <row r="9242" spans="1:7" hidden="1">
      <c r="A9242" s="1119" t="s">
        <v>4260</v>
      </c>
      <c r="B9242" s="1118" t="s">
        <v>5248</v>
      </c>
      <c r="C9242" s="1119" t="s">
        <v>3049</v>
      </c>
      <c r="D9242" s="1116" t="s">
        <v>422</v>
      </c>
      <c r="E9242" s="1356">
        <v>1</v>
      </c>
      <c r="F9242" s="1256">
        <v>1</v>
      </c>
      <c r="G9242" s="1246">
        <v>1</v>
      </c>
    </row>
    <row r="9243" spans="1:7" hidden="1">
      <c r="A9243" s="1119" t="s">
        <v>4260</v>
      </c>
      <c r="B9243" s="1118" t="s">
        <v>5248</v>
      </c>
      <c r="C9243" s="1119" t="s">
        <v>1374</v>
      </c>
      <c r="D9243" s="1116" t="s">
        <v>264</v>
      </c>
      <c r="E9243" s="1356">
        <v>4</v>
      </c>
      <c r="F9243" s="1256">
        <v>1</v>
      </c>
      <c r="G9243" s="1246">
        <v>4</v>
      </c>
    </row>
    <row r="9244" spans="1:7" hidden="1">
      <c r="A9244" s="1119" t="s">
        <v>4260</v>
      </c>
      <c r="B9244" s="1118" t="s">
        <v>5248</v>
      </c>
      <c r="C9244" s="1119" t="s">
        <v>940</v>
      </c>
      <c r="D9244" s="1116" t="s">
        <v>5473</v>
      </c>
      <c r="E9244" s="1356">
        <v>1</v>
      </c>
      <c r="F9244" s="1256">
        <v>1</v>
      </c>
      <c r="G9244" s="1246">
        <v>1</v>
      </c>
    </row>
    <row r="9245" spans="1:7" hidden="1">
      <c r="A9245" s="1119" t="s">
        <v>4260</v>
      </c>
      <c r="B9245" s="1118" t="s">
        <v>5248</v>
      </c>
      <c r="C9245" s="1119" t="s">
        <v>5803</v>
      </c>
      <c r="D9245" s="1116" t="s">
        <v>6676</v>
      </c>
      <c r="E9245" s="1356">
        <v>1</v>
      </c>
      <c r="F9245" s="1256">
        <v>1</v>
      </c>
      <c r="G9245" s="1246">
        <v>1</v>
      </c>
    </row>
    <row r="9246" spans="1:7" hidden="1">
      <c r="A9246" s="1119" t="s">
        <v>4260</v>
      </c>
      <c r="B9246" s="1118" t="s">
        <v>5248</v>
      </c>
      <c r="C9246" s="1119" t="s">
        <v>1159</v>
      </c>
      <c r="D9246" s="1116" t="s">
        <v>2423</v>
      </c>
      <c r="E9246" s="1356">
        <v>1</v>
      </c>
      <c r="F9246" s="1256">
        <v>1</v>
      </c>
      <c r="G9246" s="1246">
        <v>1</v>
      </c>
    </row>
    <row r="9247" spans="1:7" hidden="1">
      <c r="A9247" s="1119" t="s">
        <v>4260</v>
      </c>
      <c r="B9247" s="1118" t="s">
        <v>5248</v>
      </c>
      <c r="C9247" s="1119" t="s">
        <v>5263</v>
      </c>
      <c r="D9247" s="1116" t="s">
        <v>4992</v>
      </c>
      <c r="E9247" s="1356">
        <v>2</v>
      </c>
      <c r="F9247" s="1256">
        <v>1</v>
      </c>
      <c r="G9247" s="1246">
        <v>2</v>
      </c>
    </row>
    <row r="9248" spans="1:7" hidden="1">
      <c r="A9248" s="1119" t="s">
        <v>4260</v>
      </c>
      <c r="B9248" s="1118" t="s">
        <v>5248</v>
      </c>
      <c r="C9248" s="1119" t="s">
        <v>2057</v>
      </c>
      <c r="D9248" s="1116" t="s">
        <v>3127</v>
      </c>
      <c r="E9248" s="1356">
        <v>1</v>
      </c>
      <c r="F9248" s="1256">
        <v>1</v>
      </c>
      <c r="G9248" s="1246">
        <v>1</v>
      </c>
    </row>
    <row r="9249" spans="1:7" hidden="1">
      <c r="A9249" s="1119" t="s">
        <v>4260</v>
      </c>
      <c r="B9249" s="1118" t="s">
        <v>5248</v>
      </c>
      <c r="C9249" s="1119" t="s">
        <v>4410</v>
      </c>
      <c r="D9249" s="1116" t="s">
        <v>1783</v>
      </c>
      <c r="E9249" s="1356">
        <v>1</v>
      </c>
      <c r="F9249" s="1256">
        <v>1</v>
      </c>
      <c r="G9249" s="1246">
        <v>1</v>
      </c>
    </row>
    <row r="9250" spans="1:7" hidden="1">
      <c r="A9250" s="1119" t="s">
        <v>4260</v>
      </c>
      <c r="B9250" s="1118" t="s">
        <v>5248</v>
      </c>
      <c r="C9250" s="1119" t="s">
        <v>5500</v>
      </c>
      <c r="D9250" s="1116" t="s">
        <v>3126</v>
      </c>
      <c r="E9250" s="1356">
        <v>1</v>
      </c>
      <c r="F9250" s="1256">
        <v>1</v>
      </c>
      <c r="G9250" s="1246">
        <v>1</v>
      </c>
    </row>
    <row r="9251" spans="1:7" hidden="1">
      <c r="A9251" s="1119" t="s">
        <v>4260</v>
      </c>
      <c r="B9251" s="1118" t="s">
        <v>5248</v>
      </c>
      <c r="C9251" s="1119" t="s">
        <v>3391</v>
      </c>
      <c r="D9251" s="1116" t="s">
        <v>1550</v>
      </c>
      <c r="E9251" s="1356">
        <v>1</v>
      </c>
      <c r="F9251" s="1256">
        <v>1</v>
      </c>
      <c r="G9251" s="1246">
        <v>1</v>
      </c>
    </row>
    <row r="9252" spans="1:7" hidden="1">
      <c r="A9252" s="1119" t="s">
        <v>4260</v>
      </c>
      <c r="B9252" s="1118" t="s">
        <v>5248</v>
      </c>
      <c r="C9252" s="1119" t="s">
        <v>5671</v>
      </c>
      <c r="D9252" s="1116" t="s">
        <v>6675</v>
      </c>
      <c r="E9252" s="1356">
        <v>1</v>
      </c>
      <c r="F9252" s="1256">
        <v>1</v>
      </c>
      <c r="G9252" s="1246">
        <v>1</v>
      </c>
    </row>
    <row r="9253" spans="1:7" hidden="1">
      <c r="A9253" s="1119" t="s">
        <v>4260</v>
      </c>
      <c r="B9253" s="1118" t="s">
        <v>5248</v>
      </c>
      <c r="C9253" s="1119" t="s">
        <v>5677</v>
      </c>
      <c r="D9253" s="1116" t="s">
        <v>5680</v>
      </c>
      <c r="E9253" s="1356">
        <v>1</v>
      </c>
      <c r="F9253" s="1256">
        <v>1</v>
      </c>
      <c r="G9253" s="1246">
        <v>1</v>
      </c>
    </row>
    <row r="9254" spans="1:7" hidden="1">
      <c r="A9254" s="1119" t="s">
        <v>4260</v>
      </c>
      <c r="B9254" s="1118" t="s">
        <v>5248</v>
      </c>
      <c r="C9254" s="1119" t="s">
        <v>544</v>
      </c>
      <c r="D9254" s="1116" t="s">
        <v>545</v>
      </c>
      <c r="E9254" s="1356">
        <v>2</v>
      </c>
      <c r="F9254" s="1256">
        <v>1</v>
      </c>
      <c r="G9254" s="1246">
        <v>2</v>
      </c>
    </row>
    <row r="9255" spans="1:7" hidden="1">
      <c r="A9255" s="1119" t="s">
        <v>4260</v>
      </c>
      <c r="B9255" s="1118" t="s">
        <v>5248</v>
      </c>
      <c r="C9255" s="1119" t="s">
        <v>4432</v>
      </c>
      <c r="D9255" s="1116" t="s">
        <v>1792</v>
      </c>
      <c r="E9255" s="1356">
        <v>2.8999999999999998E-3</v>
      </c>
      <c r="F9255" s="1256">
        <v>1</v>
      </c>
      <c r="G9255" s="1246">
        <v>2.8999999999999998E-3</v>
      </c>
    </row>
    <row r="9256" spans="1:7" hidden="1">
      <c r="A9256" s="1119" t="s">
        <v>4260</v>
      </c>
      <c r="B9256" s="1118" t="s">
        <v>5248</v>
      </c>
      <c r="C9256" s="1119" t="s">
        <v>5417</v>
      </c>
      <c r="D9256" s="1116" t="s">
        <v>3885</v>
      </c>
      <c r="E9256" s="1356">
        <v>9.4999999999999998E-3</v>
      </c>
      <c r="F9256" s="1256">
        <v>1</v>
      </c>
      <c r="G9256" s="1246">
        <v>9.4999999999999998E-3</v>
      </c>
    </row>
    <row r="9257" spans="1:7" hidden="1">
      <c r="A9257" s="1119" t="s">
        <v>4260</v>
      </c>
      <c r="B9257" s="1118" t="s">
        <v>5248</v>
      </c>
      <c r="C9257" s="1119" t="s">
        <v>5419</v>
      </c>
      <c r="D9257" s="1116" t="s">
        <v>3704</v>
      </c>
      <c r="E9257" s="1356">
        <v>3.7999999999999999E-2</v>
      </c>
      <c r="F9257" s="1256">
        <v>1</v>
      </c>
      <c r="G9257" s="1246">
        <v>3.7999999999999999E-2</v>
      </c>
    </row>
    <row r="9258" spans="1:7" hidden="1">
      <c r="A9258" s="1119" t="s">
        <v>4260</v>
      </c>
      <c r="B9258" s="1118" t="s">
        <v>5248</v>
      </c>
      <c r="C9258" s="1119" t="s">
        <v>869</v>
      </c>
      <c r="D9258" s="1116" t="s">
        <v>1793</v>
      </c>
      <c r="E9258" s="1356">
        <v>2.5999999999999999E-3</v>
      </c>
      <c r="F9258" s="1256">
        <v>1</v>
      </c>
      <c r="G9258" s="1246">
        <v>2.5999999999999999E-3</v>
      </c>
    </row>
    <row r="9259" spans="1:7" hidden="1">
      <c r="A9259" s="1119" t="s">
        <v>4260</v>
      </c>
      <c r="B9259" s="1118" t="s">
        <v>5248</v>
      </c>
      <c r="C9259" s="1119" t="s">
        <v>1343</v>
      </c>
      <c r="D9259" s="1116" t="s">
        <v>184</v>
      </c>
      <c r="E9259" s="1356">
        <v>6.7999999999999996E-3</v>
      </c>
      <c r="F9259" s="1256">
        <v>1</v>
      </c>
      <c r="G9259" s="1246">
        <v>6.7999999999999996E-3</v>
      </c>
    </row>
    <row r="9260" spans="1:7" hidden="1">
      <c r="A9260" s="1119" t="s">
        <v>4260</v>
      </c>
      <c r="B9260" s="1118" t="s">
        <v>5248</v>
      </c>
      <c r="C9260" s="1119" t="s">
        <v>870</v>
      </c>
      <c r="D9260" s="1116" t="s">
        <v>871</v>
      </c>
      <c r="E9260" s="1356">
        <v>6.4999999999999997E-3</v>
      </c>
      <c r="F9260" s="1256">
        <v>1</v>
      </c>
      <c r="G9260" s="1246">
        <v>6.4999999999999997E-3</v>
      </c>
    </row>
    <row r="9261" spans="1:7" hidden="1">
      <c r="A9261" s="1119" t="s">
        <v>241</v>
      </c>
      <c r="B9261" s="1118" t="s">
        <v>1775</v>
      </c>
      <c r="C9261" s="1119" t="s">
        <v>2843</v>
      </c>
      <c r="D9261" s="1116" t="s">
        <v>1785</v>
      </c>
      <c r="E9261" s="1356">
        <v>1</v>
      </c>
      <c r="F9261" s="1256">
        <v>1</v>
      </c>
      <c r="G9261" s="1246">
        <v>1</v>
      </c>
    </row>
    <row r="9262" spans="1:7" hidden="1">
      <c r="A9262" s="1119" t="s">
        <v>241</v>
      </c>
      <c r="B9262" s="1118" t="s">
        <v>1775</v>
      </c>
      <c r="C9262" s="1119" t="s">
        <v>700</v>
      </c>
      <c r="D9262" s="1116" t="s">
        <v>1786</v>
      </c>
      <c r="E9262" s="1356">
        <v>1</v>
      </c>
      <c r="F9262" s="1256">
        <v>1</v>
      </c>
      <c r="G9262" s="1246">
        <v>1</v>
      </c>
    </row>
    <row r="9263" spans="1:7" hidden="1">
      <c r="A9263" s="1119" t="s">
        <v>241</v>
      </c>
      <c r="B9263" s="1118" t="s">
        <v>1775</v>
      </c>
      <c r="C9263" s="1119" t="s">
        <v>701</v>
      </c>
      <c r="D9263" s="1116" t="s">
        <v>1787</v>
      </c>
      <c r="E9263" s="1356">
        <v>1</v>
      </c>
      <c r="F9263" s="1256">
        <v>1</v>
      </c>
      <c r="G9263" s="1246">
        <v>1</v>
      </c>
    </row>
    <row r="9264" spans="1:7" hidden="1">
      <c r="A9264" s="1119" t="s">
        <v>241</v>
      </c>
      <c r="B9264" s="1118" t="s">
        <v>1775</v>
      </c>
      <c r="C9264" s="1117" t="s">
        <v>3422</v>
      </c>
      <c r="D9264" s="1116" t="s">
        <v>3082</v>
      </c>
      <c r="E9264" s="1356">
        <v>1</v>
      </c>
      <c r="F9264" s="1256">
        <v>1</v>
      </c>
      <c r="G9264" s="1246">
        <v>1</v>
      </c>
    </row>
    <row r="9265" spans="1:7" hidden="1">
      <c r="A9265" s="1119" t="s">
        <v>241</v>
      </c>
      <c r="B9265" s="1118" t="s">
        <v>1775</v>
      </c>
      <c r="C9265" s="1119" t="s">
        <v>2155</v>
      </c>
      <c r="D9265" s="1116" t="s">
        <v>1952</v>
      </c>
      <c r="E9265" s="1356">
        <v>1</v>
      </c>
      <c r="F9265" s="1256">
        <v>1</v>
      </c>
      <c r="G9265" s="1246">
        <v>1</v>
      </c>
    </row>
    <row r="9266" spans="1:7" hidden="1">
      <c r="A9266" s="1119" t="s">
        <v>241</v>
      </c>
      <c r="B9266" s="1118" t="s">
        <v>1775</v>
      </c>
      <c r="C9266" s="1119" t="s">
        <v>1699</v>
      </c>
      <c r="D9266" s="1116" t="s">
        <v>1939</v>
      </c>
      <c r="E9266" s="1356">
        <v>1</v>
      </c>
      <c r="F9266" s="1256">
        <v>1</v>
      </c>
      <c r="G9266" s="1246">
        <v>1</v>
      </c>
    </row>
    <row r="9267" spans="1:7" hidden="1">
      <c r="A9267" s="1119" t="s">
        <v>241</v>
      </c>
      <c r="B9267" s="1118" t="s">
        <v>1775</v>
      </c>
      <c r="C9267" s="1119" t="s">
        <v>1158</v>
      </c>
      <c r="D9267" s="1116" t="s">
        <v>2422</v>
      </c>
      <c r="E9267" s="1356">
        <v>1</v>
      </c>
      <c r="F9267" s="1256">
        <v>1</v>
      </c>
      <c r="G9267" s="1246">
        <v>1</v>
      </c>
    </row>
    <row r="9268" spans="1:7" hidden="1">
      <c r="A9268" s="1119" t="s">
        <v>241</v>
      </c>
      <c r="B9268" s="1118" t="s">
        <v>1775</v>
      </c>
      <c r="C9268" s="1119" t="s">
        <v>1524</v>
      </c>
      <c r="D9268" s="1116" t="s">
        <v>1940</v>
      </c>
      <c r="E9268" s="1356">
        <v>1</v>
      </c>
      <c r="F9268" s="1256">
        <v>1</v>
      </c>
      <c r="G9268" s="1246">
        <v>1</v>
      </c>
    </row>
    <row r="9269" spans="1:7" hidden="1">
      <c r="A9269" s="1119" t="s">
        <v>241</v>
      </c>
      <c r="B9269" s="1118" t="s">
        <v>1775</v>
      </c>
      <c r="C9269" s="1117" t="s">
        <v>4409</v>
      </c>
      <c r="D9269" s="1116" t="s">
        <v>1782</v>
      </c>
      <c r="E9269" s="1358">
        <v>1</v>
      </c>
      <c r="F9269" s="1256">
        <v>1</v>
      </c>
      <c r="G9269" s="1246">
        <v>1</v>
      </c>
    </row>
    <row r="9270" spans="1:7" hidden="1">
      <c r="A9270" s="1119" t="s">
        <v>241</v>
      </c>
      <c r="B9270" s="1118" t="s">
        <v>1775</v>
      </c>
      <c r="C9270" s="1117" t="s">
        <v>3424</v>
      </c>
      <c r="D9270" s="1116" t="s">
        <v>3084</v>
      </c>
      <c r="E9270" s="1356">
        <v>1</v>
      </c>
      <c r="F9270" s="1256">
        <v>1</v>
      </c>
      <c r="G9270" s="1246">
        <v>1</v>
      </c>
    </row>
    <row r="9271" spans="1:7" hidden="1">
      <c r="A9271" s="1119" t="s">
        <v>241</v>
      </c>
      <c r="B9271" s="1118" t="s">
        <v>1775</v>
      </c>
      <c r="C9271" s="1119" t="s">
        <v>3049</v>
      </c>
      <c r="D9271" s="1116" t="s">
        <v>422</v>
      </c>
      <c r="E9271" s="1356">
        <v>1</v>
      </c>
      <c r="F9271" s="1256">
        <v>1</v>
      </c>
      <c r="G9271" s="1246">
        <v>1</v>
      </c>
    </row>
    <row r="9272" spans="1:7" hidden="1">
      <c r="A9272" s="1119" t="s">
        <v>241</v>
      </c>
      <c r="B9272" s="1118" t="s">
        <v>1775</v>
      </c>
      <c r="C9272" s="1119" t="s">
        <v>1374</v>
      </c>
      <c r="D9272" s="1116" t="s">
        <v>264</v>
      </c>
      <c r="E9272" s="1356">
        <v>4</v>
      </c>
      <c r="F9272" s="1256">
        <v>1</v>
      </c>
      <c r="G9272" s="1246">
        <v>4</v>
      </c>
    </row>
    <row r="9273" spans="1:7" hidden="1">
      <c r="A9273" s="1119" t="s">
        <v>241</v>
      </c>
      <c r="B9273" s="1118" t="s">
        <v>1775</v>
      </c>
      <c r="C9273" s="1119" t="s">
        <v>940</v>
      </c>
      <c r="D9273" s="1116" t="s">
        <v>5473</v>
      </c>
      <c r="E9273" s="1356">
        <v>1</v>
      </c>
      <c r="F9273" s="1256">
        <v>1</v>
      </c>
      <c r="G9273" s="1246">
        <v>1</v>
      </c>
    </row>
    <row r="9274" spans="1:7" hidden="1">
      <c r="A9274" s="1119" t="s">
        <v>241</v>
      </c>
      <c r="B9274" s="1118" t="s">
        <v>1775</v>
      </c>
      <c r="C9274" s="1119" t="s">
        <v>5803</v>
      </c>
      <c r="D9274" s="1116" t="s">
        <v>6676</v>
      </c>
      <c r="E9274" s="1356">
        <v>1</v>
      </c>
      <c r="F9274" s="1256">
        <v>1</v>
      </c>
      <c r="G9274" s="1246">
        <v>1</v>
      </c>
    </row>
    <row r="9275" spans="1:7" hidden="1">
      <c r="A9275" s="1119" t="s">
        <v>241</v>
      </c>
      <c r="B9275" s="1118" t="s">
        <v>1775</v>
      </c>
      <c r="C9275" s="1119" t="s">
        <v>1159</v>
      </c>
      <c r="D9275" s="1116" t="s">
        <v>2423</v>
      </c>
      <c r="E9275" s="1356">
        <v>1</v>
      </c>
      <c r="F9275" s="1256">
        <v>1</v>
      </c>
      <c r="G9275" s="1246">
        <v>1</v>
      </c>
    </row>
    <row r="9276" spans="1:7" hidden="1">
      <c r="A9276" s="1119" t="s">
        <v>241</v>
      </c>
      <c r="B9276" s="1118" t="s">
        <v>1775</v>
      </c>
      <c r="C9276" s="1119" t="s">
        <v>5263</v>
      </c>
      <c r="D9276" s="1116" t="s">
        <v>4992</v>
      </c>
      <c r="E9276" s="1356">
        <v>2</v>
      </c>
      <c r="F9276" s="1256">
        <v>1</v>
      </c>
      <c r="G9276" s="1246">
        <v>2</v>
      </c>
    </row>
    <row r="9277" spans="1:7" hidden="1">
      <c r="A9277" s="1119" t="s">
        <v>241</v>
      </c>
      <c r="B9277" s="1118" t="s">
        <v>1775</v>
      </c>
      <c r="C9277" s="1119" t="s">
        <v>2057</v>
      </c>
      <c r="D9277" s="1116" t="s">
        <v>3127</v>
      </c>
      <c r="E9277" s="1356">
        <v>1</v>
      </c>
      <c r="F9277" s="1256">
        <v>1</v>
      </c>
      <c r="G9277" s="1246">
        <v>1</v>
      </c>
    </row>
    <row r="9278" spans="1:7" hidden="1">
      <c r="A9278" s="1119" t="s">
        <v>241</v>
      </c>
      <c r="B9278" s="1118" t="s">
        <v>1775</v>
      </c>
      <c r="C9278" s="1119" t="s">
        <v>4410</v>
      </c>
      <c r="D9278" s="1116" t="s">
        <v>1783</v>
      </c>
      <c r="E9278" s="1356">
        <v>1</v>
      </c>
      <c r="F9278" s="1256">
        <v>1</v>
      </c>
      <c r="G9278" s="1246">
        <v>1</v>
      </c>
    </row>
    <row r="9279" spans="1:7" hidden="1">
      <c r="A9279" s="1119" t="s">
        <v>241</v>
      </c>
      <c r="B9279" s="1118" t="s">
        <v>1775</v>
      </c>
      <c r="C9279" s="1119" t="s">
        <v>5500</v>
      </c>
      <c r="D9279" s="1116" t="s">
        <v>3126</v>
      </c>
      <c r="E9279" s="1356">
        <v>1</v>
      </c>
      <c r="F9279" s="1256">
        <v>1</v>
      </c>
      <c r="G9279" s="1246">
        <v>1</v>
      </c>
    </row>
    <row r="9280" spans="1:7" hidden="1">
      <c r="A9280" s="1119" t="s">
        <v>241</v>
      </c>
      <c r="B9280" s="1118" t="s">
        <v>1775</v>
      </c>
      <c r="C9280" s="1119" t="s">
        <v>3391</v>
      </c>
      <c r="D9280" s="1116" t="s">
        <v>1550</v>
      </c>
      <c r="E9280" s="1356">
        <v>1</v>
      </c>
      <c r="F9280" s="1256">
        <v>1</v>
      </c>
      <c r="G9280" s="1246">
        <v>1</v>
      </c>
    </row>
    <row r="9281" spans="1:7" hidden="1">
      <c r="A9281" s="1119" t="s">
        <v>241</v>
      </c>
      <c r="B9281" s="1118" t="s">
        <v>1775</v>
      </c>
      <c r="C9281" s="1119" t="s">
        <v>5671</v>
      </c>
      <c r="D9281" s="1116" t="s">
        <v>6675</v>
      </c>
      <c r="E9281" s="1356">
        <v>1</v>
      </c>
      <c r="F9281" s="1256">
        <v>1</v>
      </c>
      <c r="G9281" s="1246">
        <v>1</v>
      </c>
    </row>
    <row r="9282" spans="1:7" hidden="1">
      <c r="A9282" s="1119" t="s">
        <v>241</v>
      </c>
      <c r="B9282" s="1118" t="s">
        <v>1775</v>
      </c>
      <c r="C9282" s="1119" t="s">
        <v>5677</v>
      </c>
      <c r="D9282" s="1116" t="s">
        <v>5680</v>
      </c>
      <c r="E9282" s="1356">
        <v>1</v>
      </c>
      <c r="F9282" s="1256">
        <v>1</v>
      </c>
      <c r="G9282" s="1246">
        <v>1</v>
      </c>
    </row>
    <row r="9283" spans="1:7" hidden="1">
      <c r="A9283" s="1119" t="s">
        <v>241</v>
      </c>
      <c r="B9283" s="1118" t="s">
        <v>1775</v>
      </c>
      <c r="C9283" s="1119" t="s">
        <v>544</v>
      </c>
      <c r="D9283" s="1116" t="s">
        <v>545</v>
      </c>
      <c r="E9283" s="1356">
        <v>2</v>
      </c>
      <c r="F9283" s="1256">
        <v>1</v>
      </c>
      <c r="G9283" s="1246">
        <v>2</v>
      </c>
    </row>
    <row r="9284" spans="1:7" hidden="1">
      <c r="A9284" s="1119" t="s">
        <v>241</v>
      </c>
      <c r="B9284" s="1118" t="s">
        <v>1775</v>
      </c>
      <c r="C9284" s="1119" t="s">
        <v>4432</v>
      </c>
      <c r="D9284" s="1116" t="s">
        <v>1792</v>
      </c>
      <c r="E9284" s="1356">
        <v>2.8999999999999998E-3</v>
      </c>
      <c r="F9284" s="1256">
        <v>1</v>
      </c>
      <c r="G9284" s="1246">
        <v>2.8999999999999998E-3</v>
      </c>
    </row>
    <row r="9285" spans="1:7" hidden="1">
      <c r="A9285" s="1119" t="s">
        <v>241</v>
      </c>
      <c r="B9285" s="1118" t="s">
        <v>1775</v>
      </c>
      <c r="C9285" s="1119" t="s">
        <v>5417</v>
      </c>
      <c r="D9285" s="1116" t="s">
        <v>3885</v>
      </c>
      <c r="E9285" s="1356">
        <v>9.4999999999999998E-3</v>
      </c>
      <c r="F9285" s="1256">
        <v>1</v>
      </c>
      <c r="G9285" s="1246">
        <v>9.4999999999999998E-3</v>
      </c>
    </row>
    <row r="9286" spans="1:7" hidden="1">
      <c r="A9286" s="1119" t="s">
        <v>241</v>
      </c>
      <c r="B9286" s="1118" t="s">
        <v>1775</v>
      </c>
      <c r="C9286" s="1119" t="s">
        <v>5419</v>
      </c>
      <c r="D9286" s="1116" t="s">
        <v>3704</v>
      </c>
      <c r="E9286" s="1356">
        <v>3.7999999999999999E-2</v>
      </c>
      <c r="F9286" s="1256">
        <v>1</v>
      </c>
      <c r="G9286" s="1246">
        <v>3.7999999999999999E-2</v>
      </c>
    </row>
    <row r="9287" spans="1:7" hidden="1">
      <c r="A9287" s="1119" t="s">
        <v>241</v>
      </c>
      <c r="B9287" s="1118" t="s">
        <v>1775</v>
      </c>
      <c r="C9287" s="1119" t="s">
        <v>869</v>
      </c>
      <c r="D9287" s="1116" t="s">
        <v>1793</v>
      </c>
      <c r="E9287" s="1356">
        <v>2.5999999999999999E-3</v>
      </c>
      <c r="F9287" s="1256">
        <v>1</v>
      </c>
      <c r="G9287" s="1246">
        <v>2.5999999999999999E-3</v>
      </c>
    </row>
    <row r="9288" spans="1:7" hidden="1">
      <c r="A9288" s="1119" t="s">
        <v>241</v>
      </c>
      <c r="B9288" s="1118" t="s">
        <v>1775</v>
      </c>
      <c r="C9288" s="1119" t="s">
        <v>1343</v>
      </c>
      <c r="D9288" s="1116" t="s">
        <v>184</v>
      </c>
      <c r="E9288" s="1356">
        <v>6.7999999999999996E-3</v>
      </c>
      <c r="F9288" s="1256">
        <v>1</v>
      </c>
      <c r="G9288" s="1246">
        <v>6.7999999999999996E-3</v>
      </c>
    </row>
    <row r="9289" spans="1:7" hidden="1">
      <c r="A9289" s="1119" t="s">
        <v>241</v>
      </c>
      <c r="B9289" s="1118" t="s">
        <v>1775</v>
      </c>
      <c r="C9289" s="1119" t="s">
        <v>870</v>
      </c>
      <c r="D9289" s="1116" t="s">
        <v>871</v>
      </c>
      <c r="E9289" s="1356">
        <v>6.4999999999999997E-3</v>
      </c>
      <c r="F9289" s="1256">
        <v>1</v>
      </c>
      <c r="G9289" s="1246">
        <v>6.4999999999999997E-3</v>
      </c>
    </row>
    <row r="9290" spans="1:7" hidden="1">
      <c r="A9290" s="1119" t="s">
        <v>3403</v>
      </c>
      <c r="B9290" s="1118" t="s">
        <v>3522</v>
      </c>
      <c r="C9290" s="1119" t="s">
        <v>2843</v>
      </c>
      <c r="D9290" s="1116" t="s">
        <v>1785</v>
      </c>
      <c r="E9290" s="1356">
        <v>1</v>
      </c>
      <c r="F9290" s="1256">
        <v>1</v>
      </c>
      <c r="G9290" s="1246">
        <v>1</v>
      </c>
    </row>
    <row r="9291" spans="1:7" hidden="1">
      <c r="A9291" s="1119" t="s">
        <v>3403</v>
      </c>
      <c r="B9291" s="1118" t="s">
        <v>3522</v>
      </c>
      <c r="C9291" s="1119" t="s">
        <v>700</v>
      </c>
      <c r="D9291" s="1116" t="s">
        <v>1786</v>
      </c>
      <c r="E9291" s="1356">
        <v>1</v>
      </c>
      <c r="F9291" s="1256">
        <v>1</v>
      </c>
      <c r="G9291" s="1246">
        <v>1</v>
      </c>
    </row>
    <row r="9292" spans="1:7" hidden="1">
      <c r="A9292" s="1119" t="s">
        <v>3403</v>
      </c>
      <c r="B9292" s="1118" t="s">
        <v>3522</v>
      </c>
      <c r="C9292" s="1119" t="s">
        <v>701</v>
      </c>
      <c r="D9292" s="1116" t="s">
        <v>1787</v>
      </c>
      <c r="E9292" s="1356">
        <v>1</v>
      </c>
      <c r="F9292" s="1256">
        <v>1</v>
      </c>
      <c r="G9292" s="1246">
        <v>1</v>
      </c>
    </row>
    <row r="9293" spans="1:7" hidden="1">
      <c r="A9293" s="1119" t="s">
        <v>3403</v>
      </c>
      <c r="B9293" s="1118" t="s">
        <v>3522</v>
      </c>
      <c r="C9293" s="1119" t="s">
        <v>3422</v>
      </c>
      <c r="D9293" s="1116" t="s">
        <v>3082</v>
      </c>
      <c r="E9293" s="1356">
        <v>1</v>
      </c>
      <c r="F9293" s="1256">
        <v>1</v>
      </c>
      <c r="G9293" s="1246">
        <v>1</v>
      </c>
    </row>
    <row r="9294" spans="1:7" hidden="1">
      <c r="A9294" s="1119" t="s">
        <v>3403</v>
      </c>
      <c r="B9294" s="1118" t="s">
        <v>3522</v>
      </c>
      <c r="C9294" s="1117" t="s">
        <v>2155</v>
      </c>
      <c r="D9294" s="1116" t="s">
        <v>1952</v>
      </c>
      <c r="E9294" s="1356">
        <v>1</v>
      </c>
      <c r="F9294" s="1256">
        <v>1</v>
      </c>
      <c r="G9294" s="1246">
        <v>1</v>
      </c>
    </row>
    <row r="9295" spans="1:7" hidden="1">
      <c r="A9295" s="1119" t="s">
        <v>3403</v>
      </c>
      <c r="B9295" s="1118" t="s">
        <v>3522</v>
      </c>
      <c r="C9295" s="1119" t="s">
        <v>1699</v>
      </c>
      <c r="D9295" s="1116" t="s">
        <v>1939</v>
      </c>
      <c r="E9295" s="1356">
        <v>1</v>
      </c>
      <c r="F9295" s="1256">
        <v>1</v>
      </c>
      <c r="G9295" s="1246">
        <v>1</v>
      </c>
    </row>
    <row r="9296" spans="1:7" hidden="1">
      <c r="A9296" s="1119" t="s">
        <v>3403</v>
      </c>
      <c r="B9296" s="1118" t="s">
        <v>3522</v>
      </c>
      <c r="C9296" s="1119" t="s">
        <v>1158</v>
      </c>
      <c r="D9296" s="1116" t="s">
        <v>2422</v>
      </c>
      <c r="E9296" s="1356">
        <v>1</v>
      </c>
      <c r="F9296" s="1256">
        <v>1</v>
      </c>
      <c r="G9296" s="1246">
        <v>1</v>
      </c>
    </row>
    <row r="9297" spans="1:7" hidden="1">
      <c r="A9297" s="1119" t="s">
        <v>3403</v>
      </c>
      <c r="B9297" s="1118" t="s">
        <v>3522</v>
      </c>
      <c r="C9297" s="1119" t="s">
        <v>1524</v>
      </c>
      <c r="D9297" s="1116" t="s">
        <v>1940</v>
      </c>
      <c r="E9297" s="1356">
        <v>1</v>
      </c>
      <c r="F9297" s="1256">
        <v>1</v>
      </c>
      <c r="G9297" s="1246">
        <v>1</v>
      </c>
    </row>
    <row r="9298" spans="1:7" hidden="1">
      <c r="A9298" s="1119" t="s">
        <v>3403</v>
      </c>
      <c r="B9298" s="1118" t="s">
        <v>3522</v>
      </c>
      <c r="C9298" s="1119" t="s">
        <v>4409</v>
      </c>
      <c r="D9298" s="1116" t="s">
        <v>1782</v>
      </c>
      <c r="E9298" s="1356">
        <v>1</v>
      </c>
      <c r="F9298" s="1256">
        <v>1</v>
      </c>
      <c r="G9298" s="1246">
        <v>1</v>
      </c>
    </row>
    <row r="9299" spans="1:7" hidden="1">
      <c r="A9299" s="1119" t="s">
        <v>3403</v>
      </c>
      <c r="B9299" s="1118" t="s">
        <v>3522</v>
      </c>
      <c r="C9299" s="1117" t="s">
        <v>3936</v>
      </c>
      <c r="D9299" s="1116" t="s">
        <v>83</v>
      </c>
      <c r="E9299" s="1358">
        <v>1</v>
      </c>
      <c r="F9299" s="1256">
        <v>1</v>
      </c>
      <c r="G9299" s="1246">
        <v>1</v>
      </c>
    </row>
    <row r="9300" spans="1:7" hidden="1">
      <c r="A9300" s="1119" t="s">
        <v>3403</v>
      </c>
      <c r="B9300" s="1118" t="s">
        <v>3522</v>
      </c>
      <c r="C9300" s="1117" t="s">
        <v>3424</v>
      </c>
      <c r="D9300" s="1116" t="s">
        <v>3084</v>
      </c>
      <c r="E9300" s="1356">
        <v>1</v>
      </c>
      <c r="F9300" s="1256">
        <v>1</v>
      </c>
      <c r="G9300" s="1246">
        <v>1</v>
      </c>
    </row>
    <row r="9301" spans="1:7" hidden="1">
      <c r="A9301" s="1119" t="s">
        <v>3403</v>
      </c>
      <c r="B9301" s="1118" t="s">
        <v>3522</v>
      </c>
      <c r="C9301" s="1119" t="s">
        <v>3049</v>
      </c>
      <c r="D9301" s="1116" t="s">
        <v>422</v>
      </c>
      <c r="E9301" s="1356">
        <v>1</v>
      </c>
      <c r="F9301" s="1256">
        <v>1</v>
      </c>
      <c r="G9301" s="1246">
        <v>1</v>
      </c>
    </row>
    <row r="9302" spans="1:7" hidden="1">
      <c r="A9302" s="1119" t="s">
        <v>3403</v>
      </c>
      <c r="B9302" s="1118" t="s">
        <v>3522</v>
      </c>
      <c r="C9302" s="1119" t="s">
        <v>1374</v>
      </c>
      <c r="D9302" s="1116" t="s">
        <v>264</v>
      </c>
      <c r="E9302" s="1356">
        <v>4</v>
      </c>
      <c r="F9302" s="1256">
        <v>1</v>
      </c>
      <c r="G9302" s="1246">
        <v>4</v>
      </c>
    </row>
    <row r="9303" spans="1:7" hidden="1">
      <c r="A9303" s="1119" t="s">
        <v>3403</v>
      </c>
      <c r="B9303" s="1118" t="s">
        <v>3522</v>
      </c>
      <c r="C9303" s="1119" t="s">
        <v>940</v>
      </c>
      <c r="D9303" s="1116" t="s">
        <v>5473</v>
      </c>
      <c r="E9303" s="1356">
        <v>1</v>
      </c>
      <c r="F9303" s="1256">
        <v>1</v>
      </c>
      <c r="G9303" s="1246">
        <v>1</v>
      </c>
    </row>
    <row r="9304" spans="1:7" hidden="1">
      <c r="A9304" s="1119" t="s">
        <v>3403</v>
      </c>
      <c r="B9304" s="1118" t="s">
        <v>3522</v>
      </c>
      <c r="C9304" s="1119" t="s">
        <v>5803</v>
      </c>
      <c r="D9304" s="1116" t="s">
        <v>6676</v>
      </c>
      <c r="E9304" s="1356">
        <v>1</v>
      </c>
      <c r="F9304" s="1256">
        <v>1</v>
      </c>
      <c r="G9304" s="1246">
        <v>1</v>
      </c>
    </row>
    <row r="9305" spans="1:7" hidden="1">
      <c r="A9305" s="1119" t="s">
        <v>3403</v>
      </c>
      <c r="B9305" s="1118" t="s">
        <v>3522</v>
      </c>
      <c r="C9305" s="1119" t="s">
        <v>1159</v>
      </c>
      <c r="D9305" s="1116" t="s">
        <v>2423</v>
      </c>
      <c r="E9305" s="1356">
        <v>1</v>
      </c>
      <c r="F9305" s="1256">
        <v>1</v>
      </c>
      <c r="G9305" s="1246">
        <v>1</v>
      </c>
    </row>
    <row r="9306" spans="1:7" hidden="1">
      <c r="A9306" s="1119" t="s">
        <v>3403</v>
      </c>
      <c r="B9306" s="1118" t="s">
        <v>3522</v>
      </c>
      <c r="C9306" s="1119" t="s">
        <v>5263</v>
      </c>
      <c r="D9306" s="1116" t="s">
        <v>4992</v>
      </c>
      <c r="E9306" s="1356">
        <v>2</v>
      </c>
      <c r="F9306" s="1256">
        <v>1</v>
      </c>
      <c r="G9306" s="1246">
        <v>2</v>
      </c>
    </row>
    <row r="9307" spans="1:7" hidden="1">
      <c r="A9307" s="1119" t="s">
        <v>3403</v>
      </c>
      <c r="B9307" s="1118" t="s">
        <v>3522</v>
      </c>
      <c r="C9307" s="1119" t="s">
        <v>2057</v>
      </c>
      <c r="D9307" s="1116" t="s">
        <v>3127</v>
      </c>
      <c r="E9307" s="1356">
        <v>1</v>
      </c>
      <c r="F9307" s="1256">
        <v>1</v>
      </c>
      <c r="G9307" s="1246">
        <v>1</v>
      </c>
    </row>
    <row r="9308" spans="1:7" hidden="1">
      <c r="A9308" s="1119" t="s">
        <v>3403</v>
      </c>
      <c r="B9308" s="1118" t="s">
        <v>3522</v>
      </c>
      <c r="C9308" s="1119" t="s">
        <v>4410</v>
      </c>
      <c r="D9308" s="1116" t="s">
        <v>1783</v>
      </c>
      <c r="E9308" s="1356">
        <v>1</v>
      </c>
      <c r="F9308" s="1256">
        <v>1</v>
      </c>
      <c r="G9308" s="1246">
        <v>1</v>
      </c>
    </row>
    <row r="9309" spans="1:7" hidden="1">
      <c r="A9309" s="1119" t="s">
        <v>3403</v>
      </c>
      <c r="B9309" s="1118" t="s">
        <v>3522</v>
      </c>
      <c r="C9309" s="1119" t="s">
        <v>5500</v>
      </c>
      <c r="D9309" s="1116" t="s">
        <v>3126</v>
      </c>
      <c r="E9309" s="1356">
        <v>1</v>
      </c>
      <c r="F9309" s="1256">
        <v>1</v>
      </c>
      <c r="G9309" s="1246">
        <v>1</v>
      </c>
    </row>
    <row r="9310" spans="1:7" hidden="1">
      <c r="A9310" s="1119" t="s">
        <v>3403</v>
      </c>
      <c r="B9310" s="1118" t="s">
        <v>3522</v>
      </c>
      <c r="C9310" s="1119" t="s">
        <v>3391</v>
      </c>
      <c r="D9310" s="1116" t="s">
        <v>1550</v>
      </c>
      <c r="E9310" s="1356">
        <v>1</v>
      </c>
      <c r="F9310" s="1256">
        <v>1</v>
      </c>
      <c r="G9310" s="1246">
        <v>1</v>
      </c>
    </row>
    <row r="9311" spans="1:7" hidden="1">
      <c r="A9311" s="1119" t="s">
        <v>3403</v>
      </c>
      <c r="B9311" s="1118" t="s">
        <v>3522</v>
      </c>
      <c r="C9311" s="1119" t="s">
        <v>5671</v>
      </c>
      <c r="D9311" s="1116" t="s">
        <v>6675</v>
      </c>
      <c r="E9311" s="1356">
        <v>1</v>
      </c>
      <c r="F9311" s="1256">
        <v>1</v>
      </c>
      <c r="G9311" s="1246">
        <v>1</v>
      </c>
    </row>
    <row r="9312" spans="1:7" hidden="1">
      <c r="A9312" s="1119" t="s">
        <v>3403</v>
      </c>
      <c r="B9312" s="1118" t="s">
        <v>3522</v>
      </c>
      <c r="C9312" s="1119" t="s">
        <v>5677</v>
      </c>
      <c r="D9312" s="1116" t="s">
        <v>5680</v>
      </c>
      <c r="E9312" s="1356">
        <v>1</v>
      </c>
      <c r="F9312" s="1256">
        <v>1</v>
      </c>
      <c r="G9312" s="1246">
        <v>1</v>
      </c>
    </row>
    <row r="9313" spans="1:7" hidden="1">
      <c r="A9313" s="1119" t="s">
        <v>3403</v>
      </c>
      <c r="B9313" s="1118" t="s">
        <v>3522</v>
      </c>
      <c r="C9313" s="1119" t="s">
        <v>544</v>
      </c>
      <c r="D9313" s="1116" t="s">
        <v>545</v>
      </c>
      <c r="E9313" s="1356">
        <v>2</v>
      </c>
      <c r="F9313" s="1256">
        <v>1</v>
      </c>
      <c r="G9313" s="1246">
        <v>2</v>
      </c>
    </row>
    <row r="9314" spans="1:7" hidden="1">
      <c r="A9314" s="1119" t="s">
        <v>3403</v>
      </c>
      <c r="B9314" s="1118" t="s">
        <v>3522</v>
      </c>
      <c r="C9314" s="1119" t="s">
        <v>4432</v>
      </c>
      <c r="D9314" s="1116" t="s">
        <v>1792</v>
      </c>
      <c r="E9314" s="1356">
        <v>2.8999999999999998E-3</v>
      </c>
      <c r="F9314" s="1256">
        <v>1</v>
      </c>
      <c r="G9314" s="1246">
        <v>2.8999999999999998E-3</v>
      </c>
    </row>
    <row r="9315" spans="1:7" hidden="1">
      <c r="A9315" s="1119" t="s">
        <v>3403</v>
      </c>
      <c r="B9315" s="1118" t="s">
        <v>3522</v>
      </c>
      <c r="C9315" s="1119" t="s">
        <v>5417</v>
      </c>
      <c r="D9315" s="1116" t="s">
        <v>3885</v>
      </c>
      <c r="E9315" s="1356">
        <v>9.2999999999999992E-3</v>
      </c>
      <c r="F9315" s="1256">
        <v>1</v>
      </c>
      <c r="G9315" s="1246">
        <v>9.2999999999999992E-3</v>
      </c>
    </row>
    <row r="9316" spans="1:7" hidden="1">
      <c r="A9316" s="1119" t="s">
        <v>3403</v>
      </c>
      <c r="B9316" s="1118" t="s">
        <v>3522</v>
      </c>
      <c r="C9316" s="1119" t="s">
        <v>5419</v>
      </c>
      <c r="D9316" s="1116" t="s">
        <v>3704</v>
      </c>
      <c r="E9316" s="1356">
        <v>3.6999999999999998E-2</v>
      </c>
      <c r="F9316" s="1256">
        <v>1</v>
      </c>
      <c r="G9316" s="1246">
        <v>3.6999999999999998E-2</v>
      </c>
    </row>
    <row r="9317" spans="1:7" hidden="1">
      <c r="A9317" s="1119" t="s">
        <v>3403</v>
      </c>
      <c r="B9317" s="1118" t="s">
        <v>3522</v>
      </c>
      <c r="C9317" s="1119" t="s">
        <v>869</v>
      </c>
      <c r="D9317" s="1116" t="s">
        <v>1793</v>
      </c>
      <c r="E9317" s="1356">
        <v>2.5999999999999999E-3</v>
      </c>
      <c r="F9317" s="1256">
        <v>1</v>
      </c>
      <c r="G9317" s="1246">
        <v>2.5999999999999999E-3</v>
      </c>
    </row>
    <row r="9318" spans="1:7" hidden="1">
      <c r="A9318" s="1119" t="s">
        <v>3403</v>
      </c>
      <c r="B9318" s="1118" t="s">
        <v>3522</v>
      </c>
      <c r="C9318" s="1119" t="s">
        <v>1343</v>
      </c>
      <c r="D9318" s="1116" t="s">
        <v>184</v>
      </c>
      <c r="E9318" s="1356">
        <v>6.7999999999999996E-3</v>
      </c>
      <c r="F9318" s="1256">
        <v>1</v>
      </c>
      <c r="G9318" s="1246">
        <v>6.7999999999999996E-3</v>
      </c>
    </row>
    <row r="9319" spans="1:7" hidden="1">
      <c r="A9319" s="1119" t="s">
        <v>3403</v>
      </c>
      <c r="B9319" s="1118" t="s">
        <v>3522</v>
      </c>
      <c r="C9319" s="1119" t="s">
        <v>870</v>
      </c>
      <c r="D9319" s="1116" t="s">
        <v>871</v>
      </c>
      <c r="E9319" s="1356">
        <v>3.0000000000000001E-3</v>
      </c>
      <c r="F9319" s="1256">
        <v>1</v>
      </c>
      <c r="G9319" s="1246">
        <v>3.0000000000000001E-3</v>
      </c>
    </row>
    <row r="9320" spans="1:7" hidden="1">
      <c r="A9320" s="1119" t="s">
        <v>1568</v>
      </c>
      <c r="B9320" s="1118" t="s">
        <v>3518</v>
      </c>
      <c r="C9320" s="1119" t="s">
        <v>2843</v>
      </c>
      <c r="D9320" s="1116" t="s">
        <v>1785</v>
      </c>
      <c r="E9320" s="1356">
        <v>1</v>
      </c>
      <c r="F9320" s="1256">
        <v>1</v>
      </c>
      <c r="G9320" s="1246">
        <v>1</v>
      </c>
    </row>
    <row r="9321" spans="1:7" hidden="1">
      <c r="A9321" s="1119" t="s">
        <v>1568</v>
      </c>
      <c r="B9321" s="1118" t="s">
        <v>3518</v>
      </c>
      <c r="C9321" s="1117" t="s">
        <v>700</v>
      </c>
      <c r="D9321" s="1116" t="s">
        <v>1786</v>
      </c>
      <c r="E9321" s="1356">
        <v>1</v>
      </c>
      <c r="F9321" s="1256">
        <v>1</v>
      </c>
      <c r="G9321" s="1246">
        <v>1</v>
      </c>
    </row>
    <row r="9322" spans="1:7" hidden="1">
      <c r="A9322" s="1119" t="s">
        <v>1568</v>
      </c>
      <c r="B9322" s="1118" t="s">
        <v>3518</v>
      </c>
      <c r="C9322" s="1119" t="s">
        <v>701</v>
      </c>
      <c r="D9322" s="1116" t="s">
        <v>1787</v>
      </c>
      <c r="E9322" s="1356">
        <v>1</v>
      </c>
      <c r="F9322" s="1256">
        <v>1</v>
      </c>
      <c r="G9322" s="1246">
        <v>1</v>
      </c>
    </row>
    <row r="9323" spans="1:7" hidden="1">
      <c r="A9323" s="1119" t="s">
        <v>1568</v>
      </c>
      <c r="B9323" s="1118" t="s">
        <v>3518</v>
      </c>
      <c r="C9323" s="1119" t="s">
        <v>3422</v>
      </c>
      <c r="D9323" s="1116" t="s">
        <v>3082</v>
      </c>
      <c r="E9323" s="1356">
        <v>1</v>
      </c>
      <c r="F9323" s="1256">
        <v>1</v>
      </c>
      <c r="G9323" s="1246">
        <v>1</v>
      </c>
    </row>
    <row r="9324" spans="1:7" hidden="1">
      <c r="A9324" s="1119" t="s">
        <v>1568</v>
      </c>
      <c r="B9324" s="1118" t="s">
        <v>3518</v>
      </c>
      <c r="C9324" s="1119" t="s">
        <v>2155</v>
      </c>
      <c r="D9324" s="1116" t="s">
        <v>1952</v>
      </c>
      <c r="E9324" s="1356">
        <v>1</v>
      </c>
      <c r="F9324" s="1256">
        <v>1</v>
      </c>
      <c r="G9324" s="1246">
        <v>1</v>
      </c>
    </row>
    <row r="9325" spans="1:7" hidden="1">
      <c r="A9325" s="1119" t="s">
        <v>1568</v>
      </c>
      <c r="B9325" s="1118" t="s">
        <v>3518</v>
      </c>
      <c r="C9325" s="1119" t="s">
        <v>1699</v>
      </c>
      <c r="D9325" s="1116" t="s">
        <v>1939</v>
      </c>
      <c r="E9325" s="1356">
        <v>1</v>
      </c>
      <c r="F9325" s="1256">
        <v>1</v>
      </c>
      <c r="G9325" s="1246">
        <v>1</v>
      </c>
    </row>
    <row r="9326" spans="1:7" hidden="1">
      <c r="A9326" s="1119" t="s">
        <v>1568</v>
      </c>
      <c r="B9326" s="1118" t="s">
        <v>3518</v>
      </c>
      <c r="C9326" s="1117" t="s">
        <v>1158</v>
      </c>
      <c r="D9326" s="1116" t="s">
        <v>2422</v>
      </c>
      <c r="E9326" s="1358">
        <v>1</v>
      </c>
      <c r="F9326" s="1256">
        <v>1</v>
      </c>
      <c r="G9326" s="1246">
        <v>1</v>
      </c>
    </row>
    <row r="9327" spans="1:7" hidden="1">
      <c r="A9327" s="1119" t="s">
        <v>1568</v>
      </c>
      <c r="B9327" s="1118" t="s">
        <v>3518</v>
      </c>
      <c r="C9327" s="1117" t="s">
        <v>1524</v>
      </c>
      <c r="D9327" s="1116" t="s">
        <v>1940</v>
      </c>
      <c r="E9327" s="1356">
        <v>1</v>
      </c>
      <c r="F9327" s="1256">
        <v>1</v>
      </c>
      <c r="G9327" s="1246">
        <v>1</v>
      </c>
    </row>
    <row r="9328" spans="1:7" hidden="1">
      <c r="A9328" s="1119" t="s">
        <v>1568</v>
      </c>
      <c r="B9328" s="1118" t="s">
        <v>3518</v>
      </c>
      <c r="C9328" s="1119" t="s">
        <v>4409</v>
      </c>
      <c r="D9328" s="1116" t="s">
        <v>1782</v>
      </c>
      <c r="E9328" s="1356">
        <v>1</v>
      </c>
      <c r="F9328" s="1256">
        <v>1</v>
      </c>
      <c r="G9328" s="1246">
        <v>1</v>
      </c>
    </row>
    <row r="9329" spans="1:7" hidden="1">
      <c r="A9329" s="1119" t="s">
        <v>1568</v>
      </c>
      <c r="B9329" s="1118" t="s">
        <v>3518</v>
      </c>
      <c r="C9329" s="1119" t="s">
        <v>3936</v>
      </c>
      <c r="D9329" s="1116" t="s">
        <v>83</v>
      </c>
      <c r="E9329" s="1356">
        <v>1</v>
      </c>
      <c r="F9329" s="1256">
        <v>1</v>
      </c>
      <c r="G9329" s="1246">
        <v>1</v>
      </c>
    </row>
    <row r="9330" spans="1:7" hidden="1">
      <c r="A9330" s="1119" t="s">
        <v>1568</v>
      </c>
      <c r="B9330" s="1118" t="s">
        <v>3518</v>
      </c>
      <c r="C9330" s="1119" t="s">
        <v>3424</v>
      </c>
      <c r="D9330" s="1116" t="s">
        <v>3084</v>
      </c>
      <c r="E9330" s="1356">
        <v>1</v>
      </c>
      <c r="F9330" s="1256">
        <v>1</v>
      </c>
      <c r="G9330" s="1246">
        <v>1</v>
      </c>
    </row>
    <row r="9331" spans="1:7" hidden="1">
      <c r="A9331" s="1119" t="s">
        <v>1568</v>
      </c>
      <c r="B9331" s="1118" t="s">
        <v>3518</v>
      </c>
      <c r="C9331" s="1119" t="s">
        <v>3049</v>
      </c>
      <c r="D9331" s="1116" t="s">
        <v>422</v>
      </c>
      <c r="E9331" s="1356">
        <v>1</v>
      </c>
      <c r="F9331" s="1256">
        <v>1</v>
      </c>
      <c r="G9331" s="1246">
        <v>1</v>
      </c>
    </row>
    <row r="9332" spans="1:7" hidden="1">
      <c r="A9332" s="1119" t="s">
        <v>1568</v>
      </c>
      <c r="B9332" s="1118" t="s">
        <v>3518</v>
      </c>
      <c r="C9332" s="1119" t="s">
        <v>1374</v>
      </c>
      <c r="D9332" s="1116" t="s">
        <v>264</v>
      </c>
      <c r="E9332" s="1356">
        <v>4</v>
      </c>
      <c r="F9332" s="1256">
        <v>1</v>
      </c>
      <c r="G9332" s="1246">
        <v>4</v>
      </c>
    </row>
    <row r="9333" spans="1:7" hidden="1">
      <c r="A9333" s="1119" t="s">
        <v>1568</v>
      </c>
      <c r="B9333" s="1118" t="s">
        <v>3518</v>
      </c>
      <c r="C9333" s="1119" t="s">
        <v>940</v>
      </c>
      <c r="D9333" s="1116" t="s">
        <v>5473</v>
      </c>
      <c r="E9333" s="1356">
        <v>1</v>
      </c>
      <c r="F9333" s="1256">
        <v>1</v>
      </c>
      <c r="G9333" s="1246">
        <v>1</v>
      </c>
    </row>
    <row r="9334" spans="1:7" hidden="1">
      <c r="A9334" s="1119" t="s">
        <v>1568</v>
      </c>
      <c r="B9334" s="1118" t="s">
        <v>3518</v>
      </c>
      <c r="C9334" s="1119" t="s">
        <v>5803</v>
      </c>
      <c r="D9334" s="1116" t="s">
        <v>6676</v>
      </c>
      <c r="E9334" s="1356">
        <v>1</v>
      </c>
      <c r="F9334" s="1256">
        <v>1</v>
      </c>
      <c r="G9334" s="1246">
        <v>1</v>
      </c>
    </row>
    <row r="9335" spans="1:7" hidden="1">
      <c r="A9335" s="1119" t="s">
        <v>1568</v>
      </c>
      <c r="B9335" s="1118" t="s">
        <v>3518</v>
      </c>
      <c r="C9335" s="1119" t="s">
        <v>1159</v>
      </c>
      <c r="D9335" s="1116" t="s">
        <v>2423</v>
      </c>
      <c r="E9335" s="1356">
        <v>1</v>
      </c>
      <c r="F9335" s="1256">
        <v>1</v>
      </c>
      <c r="G9335" s="1246">
        <v>1</v>
      </c>
    </row>
    <row r="9336" spans="1:7" hidden="1">
      <c r="A9336" s="1119" t="s">
        <v>1568</v>
      </c>
      <c r="B9336" s="1118" t="s">
        <v>3518</v>
      </c>
      <c r="C9336" s="1119" t="s">
        <v>5263</v>
      </c>
      <c r="D9336" s="1116" t="s">
        <v>4992</v>
      </c>
      <c r="E9336" s="1356">
        <v>2</v>
      </c>
      <c r="F9336" s="1256">
        <v>1</v>
      </c>
      <c r="G9336" s="1246">
        <v>2</v>
      </c>
    </row>
    <row r="9337" spans="1:7" hidden="1">
      <c r="A9337" s="1119" t="s">
        <v>1568</v>
      </c>
      <c r="B9337" s="1118" t="s">
        <v>3518</v>
      </c>
      <c r="C9337" s="1119" t="s">
        <v>2057</v>
      </c>
      <c r="D9337" s="1116" t="s">
        <v>3127</v>
      </c>
      <c r="E9337" s="1356">
        <v>1</v>
      </c>
      <c r="F9337" s="1256">
        <v>1</v>
      </c>
      <c r="G9337" s="1246">
        <v>1</v>
      </c>
    </row>
    <row r="9338" spans="1:7" hidden="1">
      <c r="A9338" s="1119" t="s">
        <v>1568</v>
      </c>
      <c r="B9338" s="1118" t="s">
        <v>3518</v>
      </c>
      <c r="C9338" s="1119" t="s">
        <v>4410</v>
      </c>
      <c r="D9338" s="1116" t="s">
        <v>1783</v>
      </c>
      <c r="E9338" s="1356">
        <v>1</v>
      </c>
      <c r="F9338" s="1256">
        <v>1</v>
      </c>
      <c r="G9338" s="1246">
        <v>1</v>
      </c>
    </row>
    <row r="9339" spans="1:7" hidden="1">
      <c r="A9339" s="1119" t="s">
        <v>1568</v>
      </c>
      <c r="B9339" s="1118" t="s">
        <v>3518</v>
      </c>
      <c r="C9339" s="1119" t="s">
        <v>5500</v>
      </c>
      <c r="D9339" s="1116" t="s">
        <v>3126</v>
      </c>
      <c r="E9339" s="1356">
        <v>1</v>
      </c>
      <c r="F9339" s="1256">
        <v>1</v>
      </c>
      <c r="G9339" s="1246">
        <v>1</v>
      </c>
    </row>
    <row r="9340" spans="1:7" hidden="1">
      <c r="A9340" s="1119" t="s">
        <v>1568</v>
      </c>
      <c r="B9340" s="1118" t="s">
        <v>3518</v>
      </c>
      <c r="C9340" s="1119" t="s">
        <v>3391</v>
      </c>
      <c r="D9340" s="1116" t="s">
        <v>1550</v>
      </c>
      <c r="E9340" s="1356">
        <v>1</v>
      </c>
      <c r="F9340" s="1256">
        <v>1</v>
      </c>
      <c r="G9340" s="1246">
        <v>1</v>
      </c>
    </row>
    <row r="9341" spans="1:7" hidden="1">
      <c r="A9341" s="1119" t="s">
        <v>1568</v>
      </c>
      <c r="B9341" s="1118" t="s">
        <v>3518</v>
      </c>
      <c r="C9341" s="1119" t="s">
        <v>5671</v>
      </c>
      <c r="D9341" s="1116" t="s">
        <v>6675</v>
      </c>
      <c r="E9341" s="1356">
        <v>1</v>
      </c>
      <c r="F9341" s="1256">
        <v>1</v>
      </c>
      <c r="G9341" s="1246">
        <v>1</v>
      </c>
    </row>
    <row r="9342" spans="1:7" hidden="1">
      <c r="A9342" s="1119" t="s">
        <v>1568</v>
      </c>
      <c r="B9342" s="1118" t="s">
        <v>3518</v>
      </c>
      <c r="C9342" s="1119" t="s">
        <v>5677</v>
      </c>
      <c r="D9342" s="1116" t="s">
        <v>5680</v>
      </c>
      <c r="E9342" s="1356">
        <v>1</v>
      </c>
      <c r="F9342" s="1256">
        <v>1</v>
      </c>
      <c r="G9342" s="1246">
        <v>1</v>
      </c>
    </row>
    <row r="9343" spans="1:7" hidden="1">
      <c r="A9343" s="1119" t="s">
        <v>1568</v>
      </c>
      <c r="B9343" s="1118" t="s">
        <v>3518</v>
      </c>
      <c r="C9343" s="1119" t="s">
        <v>544</v>
      </c>
      <c r="D9343" s="1116" t="s">
        <v>545</v>
      </c>
      <c r="E9343" s="1356">
        <v>2</v>
      </c>
      <c r="F9343" s="1256">
        <v>1</v>
      </c>
      <c r="G9343" s="1246">
        <v>2</v>
      </c>
    </row>
    <row r="9344" spans="1:7" hidden="1">
      <c r="A9344" s="1119" t="s">
        <v>1568</v>
      </c>
      <c r="B9344" s="1118" t="s">
        <v>3518</v>
      </c>
      <c r="C9344" s="1119" t="s">
        <v>4432</v>
      </c>
      <c r="D9344" s="1116" t="s">
        <v>1792</v>
      </c>
      <c r="E9344" s="1356">
        <v>2.8999999999999998E-3</v>
      </c>
      <c r="F9344" s="1256">
        <v>1</v>
      </c>
      <c r="G9344" s="1246">
        <v>2.8999999999999998E-3</v>
      </c>
    </row>
    <row r="9345" spans="1:7" hidden="1">
      <c r="A9345" s="1119" t="s">
        <v>1568</v>
      </c>
      <c r="B9345" s="1118" t="s">
        <v>3518</v>
      </c>
      <c r="C9345" s="1119" t="s">
        <v>5417</v>
      </c>
      <c r="D9345" s="1116" t="s">
        <v>3885</v>
      </c>
      <c r="E9345" s="1356">
        <v>9.2999999999999992E-3</v>
      </c>
      <c r="F9345" s="1256">
        <v>1</v>
      </c>
      <c r="G9345" s="1246">
        <v>9.2999999999999992E-3</v>
      </c>
    </row>
    <row r="9346" spans="1:7" hidden="1">
      <c r="A9346" s="1119" t="s">
        <v>1568</v>
      </c>
      <c r="B9346" s="1118" t="s">
        <v>3518</v>
      </c>
      <c r="C9346" s="1119" t="s">
        <v>5419</v>
      </c>
      <c r="D9346" s="1116" t="s">
        <v>3704</v>
      </c>
      <c r="E9346" s="1356">
        <v>3.6999999999999998E-2</v>
      </c>
      <c r="F9346" s="1256">
        <v>1</v>
      </c>
      <c r="G9346" s="1246">
        <v>3.6999999999999998E-2</v>
      </c>
    </row>
    <row r="9347" spans="1:7" hidden="1">
      <c r="A9347" s="1119" t="s">
        <v>1568</v>
      </c>
      <c r="B9347" s="1118" t="s">
        <v>3518</v>
      </c>
      <c r="C9347" s="1119" t="s">
        <v>869</v>
      </c>
      <c r="D9347" s="1116" t="s">
        <v>1793</v>
      </c>
      <c r="E9347" s="1356">
        <v>2.5999999999999999E-3</v>
      </c>
      <c r="F9347" s="1256">
        <v>1</v>
      </c>
      <c r="G9347" s="1246">
        <v>2.5999999999999999E-3</v>
      </c>
    </row>
    <row r="9348" spans="1:7" hidden="1">
      <c r="A9348" s="1119" t="s">
        <v>1568</v>
      </c>
      <c r="B9348" s="1118" t="s">
        <v>3518</v>
      </c>
      <c r="C9348" s="1119" t="s">
        <v>1343</v>
      </c>
      <c r="D9348" s="1116" t="s">
        <v>184</v>
      </c>
      <c r="E9348" s="1356">
        <v>6.7999999999999996E-3</v>
      </c>
      <c r="F9348" s="1256">
        <v>1</v>
      </c>
      <c r="G9348" s="1246">
        <v>6.7999999999999996E-3</v>
      </c>
    </row>
    <row r="9349" spans="1:7" hidden="1">
      <c r="A9349" s="1119" t="s">
        <v>1568</v>
      </c>
      <c r="B9349" s="1118" t="s">
        <v>3518</v>
      </c>
      <c r="C9349" s="1117" t="s">
        <v>870</v>
      </c>
      <c r="D9349" s="1116" t="s">
        <v>871</v>
      </c>
      <c r="E9349" s="1356">
        <v>3.0000000000000001E-3</v>
      </c>
      <c r="F9349" s="1256">
        <v>1</v>
      </c>
      <c r="G9349" s="1246">
        <v>3.0000000000000001E-3</v>
      </c>
    </row>
    <row r="9350" spans="1:7" hidden="1">
      <c r="A9350" s="1119" t="s">
        <v>2932</v>
      </c>
      <c r="B9350" s="1118" t="s">
        <v>7249</v>
      </c>
      <c r="C9350" s="1119" t="s">
        <v>2843</v>
      </c>
      <c r="D9350" s="1116" t="s">
        <v>1785</v>
      </c>
      <c r="E9350" s="1356">
        <v>1</v>
      </c>
      <c r="F9350" s="1256">
        <v>1</v>
      </c>
      <c r="G9350" s="1246">
        <v>1</v>
      </c>
    </row>
    <row r="9351" spans="1:7" hidden="1">
      <c r="A9351" s="1119" t="s">
        <v>2932</v>
      </c>
      <c r="B9351" s="1118" t="s">
        <v>7249</v>
      </c>
      <c r="C9351" s="1119" t="s">
        <v>700</v>
      </c>
      <c r="D9351" s="1116" t="s">
        <v>1786</v>
      </c>
      <c r="E9351" s="1356">
        <v>1</v>
      </c>
      <c r="F9351" s="1256">
        <v>1</v>
      </c>
      <c r="G9351" s="1246">
        <v>1</v>
      </c>
    </row>
    <row r="9352" spans="1:7" hidden="1">
      <c r="A9352" s="1119" t="s">
        <v>2932</v>
      </c>
      <c r="B9352" s="1118" t="s">
        <v>7249</v>
      </c>
      <c r="C9352" s="1119" t="s">
        <v>701</v>
      </c>
      <c r="D9352" s="1116" t="s">
        <v>1787</v>
      </c>
      <c r="E9352" s="1356">
        <v>1</v>
      </c>
      <c r="F9352" s="1256">
        <v>1</v>
      </c>
      <c r="G9352" s="1246">
        <v>1</v>
      </c>
    </row>
    <row r="9353" spans="1:7" hidden="1">
      <c r="A9353" s="1119" t="s">
        <v>2932</v>
      </c>
      <c r="B9353" s="1118" t="s">
        <v>7249</v>
      </c>
      <c r="C9353" s="1119" t="s">
        <v>3423</v>
      </c>
      <c r="D9353" s="1116" t="s">
        <v>3083</v>
      </c>
      <c r="E9353" s="1356">
        <v>1</v>
      </c>
      <c r="F9353" s="1256">
        <v>1</v>
      </c>
      <c r="G9353" s="1246">
        <v>1</v>
      </c>
    </row>
    <row r="9354" spans="1:7" hidden="1">
      <c r="A9354" s="1119" t="s">
        <v>2932</v>
      </c>
      <c r="B9354" s="1118" t="s">
        <v>7249</v>
      </c>
      <c r="C9354" s="1117" t="s">
        <v>1156</v>
      </c>
      <c r="D9354" s="1116" t="s">
        <v>1695</v>
      </c>
      <c r="E9354" s="1358">
        <v>1</v>
      </c>
      <c r="F9354" s="1256">
        <v>1</v>
      </c>
      <c r="G9354" s="1246">
        <v>1</v>
      </c>
    </row>
    <row r="9355" spans="1:7" hidden="1">
      <c r="A9355" s="1119" t="s">
        <v>2932</v>
      </c>
      <c r="B9355" s="1118" t="s">
        <v>7249</v>
      </c>
      <c r="C9355" s="1117" t="s">
        <v>1157</v>
      </c>
      <c r="D9355" s="1116" t="s">
        <v>1697</v>
      </c>
      <c r="E9355" s="1356">
        <v>1</v>
      </c>
      <c r="F9355" s="1256">
        <v>1</v>
      </c>
      <c r="G9355" s="1246">
        <v>1</v>
      </c>
    </row>
    <row r="9356" spans="1:7" hidden="1">
      <c r="A9356" s="1119" t="s">
        <v>2932</v>
      </c>
      <c r="B9356" s="1118" t="s">
        <v>7249</v>
      </c>
      <c r="C9356" s="1119" t="s">
        <v>1699</v>
      </c>
      <c r="D9356" s="1116" t="s">
        <v>1939</v>
      </c>
      <c r="E9356" s="1356">
        <v>1</v>
      </c>
      <c r="F9356" s="1256">
        <v>1</v>
      </c>
      <c r="G9356" s="1246">
        <v>1</v>
      </c>
    </row>
    <row r="9357" spans="1:7" hidden="1">
      <c r="A9357" s="1119" t="s">
        <v>2932</v>
      </c>
      <c r="B9357" s="1118" t="s">
        <v>7249</v>
      </c>
      <c r="C9357" s="1119" t="s">
        <v>1525</v>
      </c>
      <c r="D9357" s="1116" t="s">
        <v>1941</v>
      </c>
      <c r="E9357" s="1356">
        <v>1</v>
      </c>
      <c r="F9357" s="1256">
        <v>1</v>
      </c>
      <c r="G9357" s="1246">
        <v>1</v>
      </c>
    </row>
    <row r="9358" spans="1:7" hidden="1">
      <c r="A9358" s="1119" t="s">
        <v>2932</v>
      </c>
      <c r="B9358" s="1118" t="s">
        <v>7249</v>
      </c>
      <c r="C9358" s="1119" t="s">
        <v>4409</v>
      </c>
      <c r="D9358" s="1116" t="s">
        <v>1782</v>
      </c>
      <c r="E9358" s="1356">
        <v>1</v>
      </c>
      <c r="F9358" s="1256">
        <v>1</v>
      </c>
      <c r="G9358" s="1246">
        <v>1</v>
      </c>
    </row>
    <row r="9359" spans="1:7" hidden="1">
      <c r="A9359" s="1119" t="s">
        <v>2932</v>
      </c>
      <c r="B9359" s="1118" t="s">
        <v>7249</v>
      </c>
      <c r="C9359" s="1119" t="s">
        <v>1990</v>
      </c>
      <c r="D9359" s="1116" t="s">
        <v>3046</v>
      </c>
      <c r="E9359" s="1356">
        <v>1</v>
      </c>
      <c r="F9359" s="1256">
        <v>1</v>
      </c>
      <c r="G9359" s="1246">
        <v>1</v>
      </c>
    </row>
    <row r="9360" spans="1:7" hidden="1">
      <c r="A9360" s="1119" t="s">
        <v>2932</v>
      </c>
      <c r="B9360" s="1118" t="s">
        <v>7249</v>
      </c>
      <c r="C9360" s="1119" t="s">
        <v>3390</v>
      </c>
      <c r="D9360" s="1116" t="s">
        <v>1549</v>
      </c>
      <c r="E9360" s="1356">
        <v>1</v>
      </c>
      <c r="F9360" s="1256">
        <v>1</v>
      </c>
      <c r="G9360" s="1246">
        <v>1</v>
      </c>
    </row>
    <row r="9361" spans="1:7" hidden="1">
      <c r="A9361" s="1119" t="s">
        <v>2932</v>
      </c>
      <c r="B9361" s="1118" t="s">
        <v>7249</v>
      </c>
      <c r="C9361" s="1119" t="s">
        <v>3050</v>
      </c>
      <c r="D9361" s="1116" t="s">
        <v>423</v>
      </c>
      <c r="E9361" s="1356">
        <v>1</v>
      </c>
      <c r="F9361" s="1256">
        <v>1</v>
      </c>
      <c r="G9361" s="1246">
        <v>1</v>
      </c>
    </row>
    <row r="9362" spans="1:7" hidden="1">
      <c r="A9362" s="1119" t="s">
        <v>2932</v>
      </c>
      <c r="B9362" s="1118" t="s">
        <v>7249</v>
      </c>
      <c r="C9362" s="1119" t="s">
        <v>1374</v>
      </c>
      <c r="D9362" s="1116" t="s">
        <v>264</v>
      </c>
      <c r="E9362" s="1356">
        <v>4</v>
      </c>
      <c r="F9362" s="1256">
        <v>1</v>
      </c>
      <c r="G9362" s="1246">
        <v>4</v>
      </c>
    </row>
    <row r="9363" spans="1:7" hidden="1">
      <c r="A9363" s="1119" t="s">
        <v>2932</v>
      </c>
      <c r="B9363" s="1118" t="s">
        <v>7249</v>
      </c>
      <c r="C9363" s="1119" t="s">
        <v>940</v>
      </c>
      <c r="D9363" s="1116" t="s">
        <v>5473</v>
      </c>
      <c r="E9363" s="1356">
        <v>1</v>
      </c>
      <c r="F9363" s="1256">
        <v>1</v>
      </c>
      <c r="G9363" s="1246">
        <v>1</v>
      </c>
    </row>
    <row r="9364" spans="1:7" hidden="1">
      <c r="A9364" s="1119" t="s">
        <v>2932</v>
      </c>
      <c r="B9364" s="1118" t="s">
        <v>7249</v>
      </c>
      <c r="C9364" s="1119" t="s">
        <v>5803</v>
      </c>
      <c r="D9364" s="1116" t="s">
        <v>6676</v>
      </c>
      <c r="E9364" s="1356">
        <v>1</v>
      </c>
      <c r="F9364" s="1256">
        <v>1</v>
      </c>
      <c r="G9364" s="1246">
        <v>1</v>
      </c>
    </row>
    <row r="9365" spans="1:7" hidden="1">
      <c r="A9365" s="1119" t="s">
        <v>2932</v>
      </c>
      <c r="B9365" s="1118" t="s">
        <v>7249</v>
      </c>
      <c r="C9365" s="1119" t="s">
        <v>3425</v>
      </c>
      <c r="D9365" s="1116" t="s">
        <v>2769</v>
      </c>
      <c r="E9365" s="1356">
        <v>1</v>
      </c>
      <c r="F9365" s="1256">
        <v>1</v>
      </c>
      <c r="G9365" s="1246">
        <v>1</v>
      </c>
    </row>
    <row r="9366" spans="1:7" hidden="1">
      <c r="A9366" s="1119" t="s">
        <v>2932</v>
      </c>
      <c r="B9366" s="1118" t="s">
        <v>7249</v>
      </c>
      <c r="C9366" s="1119" t="s">
        <v>5263</v>
      </c>
      <c r="D9366" s="1116" t="s">
        <v>4992</v>
      </c>
      <c r="E9366" s="1356">
        <v>2</v>
      </c>
      <c r="F9366" s="1256">
        <v>1</v>
      </c>
      <c r="G9366" s="1246">
        <v>2</v>
      </c>
    </row>
    <row r="9367" spans="1:7" hidden="1">
      <c r="A9367" s="1119" t="s">
        <v>2932</v>
      </c>
      <c r="B9367" s="1118" t="s">
        <v>7249</v>
      </c>
      <c r="C9367" s="1119" t="s">
        <v>4408</v>
      </c>
      <c r="D9367" s="1116" t="s">
        <v>3128</v>
      </c>
      <c r="E9367" s="1356">
        <v>1</v>
      </c>
      <c r="F9367" s="1256">
        <v>1</v>
      </c>
      <c r="G9367" s="1246">
        <v>1</v>
      </c>
    </row>
    <row r="9368" spans="1:7" hidden="1">
      <c r="A9368" s="1119" t="s">
        <v>2932</v>
      </c>
      <c r="B9368" s="1118" t="s">
        <v>7249</v>
      </c>
      <c r="C9368" s="1119" t="s">
        <v>4411</v>
      </c>
      <c r="D9368" s="1116" t="s">
        <v>1784</v>
      </c>
      <c r="E9368" s="1356">
        <v>1</v>
      </c>
      <c r="F9368" s="1256">
        <v>1</v>
      </c>
      <c r="G9368" s="1246">
        <v>1</v>
      </c>
    </row>
    <row r="9369" spans="1:7" hidden="1">
      <c r="A9369" s="1119" t="s">
        <v>2932</v>
      </c>
      <c r="B9369" s="1118" t="s">
        <v>7249</v>
      </c>
      <c r="C9369" s="1119" t="s">
        <v>5500</v>
      </c>
      <c r="D9369" s="1116" t="s">
        <v>3126</v>
      </c>
      <c r="E9369" s="1356">
        <v>1</v>
      </c>
      <c r="F9369" s="1256">
        <v>1</v>
      </c>
      <c r="G9369" s="1246">
        <v>1</v>
      </c>
    </row>
    <row r="9370" spans="1:7" hidden="1">
      <c r="A9370" s="1119" t="s">
        <v>2932</v>
      </c>
      <c r="B9370" s="1118" t="s">
        <v>7249</v>
      </c>
      <c r="C9370" s="1119" t="s">
        <v>3392</v>
      </c>
      <c r="D9370" s="1116" t="s">
        <v>1551</v>
      </c>
      <c r="E9370" s="1356">
        <v>1</v>
      </c>
      <c r="F9370" s="1256">
        <v>1</v>
      </c>
      <c r="G9370" s="1246">
        <v>1</v>
      </c>
    </row>
    <row r="9371" spans="1:7" hidden="1">
      <c r="A9371" s="1119" t="s">
        <v>2932</v>
      </c>
      <c r="B9371" s="1118" t="s">
        <v>7249</v>
      </c>
      <c r="C9371" s="1119" t="s">
        <v>5671</v>
      </c>
      <c r="D9371" s="1116" t="s">
        <v>6675</v>
      </c>
      <c r="E9371" s="1356">
        <v>1</v>
      </c>
      <c r="F9371" s="1256">
        <v>1</v>
      </c>
      <c r="G9371" s="1246">
        <v>1</v>
      </c>
    </row>
    <row r="9372" spans="1:7" hidden="1">
      <c r="A9372" s="1119" t="s">
        <v>2932</v>
      </c>
      <c r="B9372" s="1118" t="s">
        <v>7249</v>
      </c>
      <c r="C9372" s="1119" t="s">
        <v>5677</v>
      </c>
      <c r="D9372" s="1116" t="s">
        <v>5680</v>
      </c>
      <c r="E9372" s="1356">
        <v>1</v>
      </c>
      <c r="F9372" s="1256">
        <v>1</v>
      </c>
      <c r="G9372" s="1246">
        <v>1</v>
      </c>
    </row>
    <row r="9373" spans="1:7" hidden="1">
      <c r="A9373" s="1119" t="s">
        <v>2932</v>
      </c>
      <c r="B9373" s="1118" t="s">
        <v>7249</v>
      </c>
      <c r="C9373" s="1119" t="s">
        <v>544</v>
      </c>
      <c r="D9373" s="1116" t="s">
        <v>545</v>
      </c>
      <c r="E9373" s="1356">
        <v>2</v>
      </c>
      <c r="F9373" s="1256">
        <v>1</v>
      </c>
      <c r="G9373" s="1246">
        <v>2</v>
      </c>
    </row>
    <row r="9374" spans="1:7" hidden="1">
      <c r="A9374" s="1119" t="s">
        <v>2932</v>
      </c>
      <c r="B9374" s="1118" t="s">
        <v>7249</v>
      </c>
      <c r="C9374" s="1119" t="s">
        <v>4432</v>
      </c>
      <c r="D9374" s="1116" t="s">
        <v>1792</v>
      </c>
      <c r="E9374" s="1356">
        <v>2.8999999999999998E-3</v>
      </c>
      <c r="F9374" s="1256">
        <v>1</v>
      </c>
      <c r="G9374" s="1246">
        <v>2.8999999999999998E-3</v>
      </c>
    </row>
    <row r="9375" spans="1:7" hidden="1">
      <c r="A9375" s="1119" t="s">
        <v>2932</v>
      </c>
      <c r="B9375" s="1118" t="s">
        <v>7249</v>
      </c>
      <c r="C9375" s="1119" t="s">
        <v>5417</v>
      </c>
      <c r="D9375" s="1116" t="s">
        <v>3885</v>
      </c>
      <c r="E9375" s="1356">
        <v>9.2999999999999992E-3</v>
      </c>
      <c r="F9375" s="1256">
        <v>1</v>
      </c>
      <c r="G9375" s="1246">
        <v>9.2999999999999992E-3</v>
      </c>
    </row>
    <row r="9376" spans="1:7" hidden="1">
      <c r="A9376" s="1119" t="s">
        <v>2932</v>
      </c>
      <c r="B9376" s="1118" t="s">
        <v>7249</v>
      </c>
      <c r="C9376" s="1119" t="s">
        <v>5419</v>
      </c>
      <c r="D9376" s="1116" t="s">
        <v>3704</v>
      </c>
      <c r="E9376" s="1356">
        <v>3.6999999999999998E-2</v>
      </c>
      <c r="F9376" s="1256">
        <v>1</v>
      </c>
      <c r="G9376" s="1246">
        <v>3.6999999999999998E-2</v>
      </c>
    </row>
    <row r="9377" spans="1:7" hidden="1">
      <c r="A9377" s="1119" t="s">
        <v>2932</v>
      </c>
      <c r="B9377" s="1118" t="s">
        <v>7249</v>
      </c>
      <c r="C9377" s="1119" t="s">
        <v>869</v>
      </c>
      <c r="D9377" s="1116" t="s">
        <v>1793</v>
      </c>
      <c r="E9377" s="1356">
        <v>2.5999999999999999E-3</v>
      </c>
      <c r="F9377" s="1256">
        <v>1</v>
      </c>
      <c r="G9377" s="1246">
        <v>2.5999999999999999E-3</v>
      </c>
    </row>
    <row r="9378" spans="1:7" hidden="1">
      <c r="A9378" s="1119" t="s">
        <v>2932</v>
      </c>
      <c r="B9378" s="1118" t="s">
        <v>7249</v>
      </c>
      <c r="C9378" s="1119" t="s">
        <v>1343</v>
      </c>
      <c r="D9378" s="1116" t="s">
        <v>184</v>
      </c>
      <c r="E9378" s="1356">
        <v>6.7999999999999996E-3</v>
      </c>
      <c r="F9378" s="1256">
        <v>1</v>
      </c>
      <c r="G9378" s="1246">
        <v>6.7999999999999996E-3</v>
      </c>
    </row>
    <row r="9379" spans="1:7" hidden="1">
      <c r="A9379" s="1119" t="s">
        <v>2932</v>
      </c>
      <c r="B9379" s="1118" t="s">
        <v>7249</v>
      </c>
      <c r="C9379" s="1119" t="s">
        <v>870</v>
      </c>
      <c r="D9379" s="1116" t="s">
        <v>871</v>
      </c>
      <c r="E9379" s="1356">
        <v>3.0000000000000001E-3</v>
      </c>
      <c r="F9379" s="1256">
        <v>1</v>
      </c>
      <c r="G9379" s="1246">
        <v>3.0000000000000001E-3</v>
      </c>
    </row>
    <row r="9380" spans="1:7" hidden="1">
      <c r="A9380" s="1119" t="s">
        <v>4261</v>
      </c>
      <c r="B9380" s="1118" t="s">
        <v>5250</v>
      </c>
      <c r="C9380" s="1117" t="s">
        <v>2843</v>
      </c>
      <c r="D9380" s="1116" t="s">
        <v>1785</v>
      </c>
      <c r="E9380" s="1358">
        <v>1</v>
      </c>
      <c r="F9380" s="1256">
        <v>1</v>
      </c>
      <c r="G9380" s="1246">
        <v>1</v>
      </c>
    </row>
    <row r="9381" spans="1:7" hidden="1">
      <c r="A9381" s="1119" t="s">
        <v>4261</v>
      </c>
      <c r="B9381" s="1118" t="s">
        <v>5250</v>
      </c>
      <c r="C9381" s="1119" t="s">
        <v>700</v>
      </c>
      <c r="D9381" s="1116" t="s">
        <v>1786</v>
      </c>
      <c r="E9381" s="1356">
        <v>1</v>
      </c>
      <c r="F9381" s="1256">
        <v>1</v>
      </c>
      <c r="G9381" s="1246">
        <v>1</v>
      </c>
    </row>
    <row r="9382" spans="1:7" hidden="1">
      <c r="A9382" s="1119" t="s">
        <v>4261</v>
      </c>
      <c r="B9382" s="1118" t="s">
        <v>5250</v>
      </c>
      <c r="C9382" s="1119" t="s">
        <v>701</v>
      </c>
      <c r="D9382" s="1116" t="s">
        <v>1787</v>
      </c>
      <c r="E9382" s="1356">
        <v>1</v>
      </c>
      <c r="F9382" s="1256">
        <v>1</v>
      </c>
      <c r="G9382" s="1246">
        <v>1</v>
      </c>
    </row>
    <row r="9383" spans="1:7" hidden="1">
      <c r="A9383" s="1119" t="s">
        <v>4261</v>
      </c>
      <c r="B9383" s="1118" t="s">
        <v>5250</v>
      </c>
      <c r="C9383" s="1119" t="s">
        <v>3423</v>
      </c>
      <c r="D9383" s="1116" t="s">
        <v>3083</v>
      </c>
      <c r="E9383" s="1356">
        <v>1</v>
      </c>
      <c r="F9383" s="1256">
        <v>1</v>
      </c>
      <c r="G9383" s="1246">
        <v>1</v>
      </c>
    </row>
    <row r="9384" spans="1:7" hidden="1">
      <c r="A9384" s="1119" t="s">
        <v>4261</v>
      </c>
      <c r="B9384" s="1118" t="s">
        <v>5250</v>
      </c>
      <c r="C9384" s="1119" t="s">
        <v>1156</v>
      </c>
      <c r="D9384" s="1116" t="s">
        <v>1695</v>
      </c>
      <c r="E9384" s="1356">
        <v>1</v>
      </c>
      <c r="F9384" s="1256">
        <v>1</v>
      </c>
      <c r="G9384" s="1246">
        <v>1</v>
      </c>
    </row>
    <row r="9385" spans="1:7" hidden="1">
      <c r="A9385" s="1119" t="s">
        <v>4261</v>
      </c>
      <c r="B9385" s="1118" t="s">
        <v>5250</v>
      </c>
      <c r="C9385" s="1119" t="s">
        <v>1157</v>
      </c>
      <c r="D9385" s="1116" t="s">
        <v>1697</v>
      </c>
      <c r="E9385" s="1356">
        <v>1</v>
      </c>
      <c r="F9385" s="1256">
        <v>1</v>
      </c>
      <c r="G9385" s="1246">
        <v>1</v>
      </c>
    </row>
    <row r="9386" spans="1:7" hidden="1">
      <c r="A9386" s="1119" t="s">
        <v>4261</v>
      </c>
      <c r="B9386" s="1118" t="s">
        <v>5250</v>
      </c>
      <c r="C9386" s="1119" t="s">
        <v>1699</v>
      </c>
      <c r="D9386" s="1116" t="s">
        <v>1939</v>
      </c>
      <c r="E9386" s="1356">
        <v>1</v>
      </c>
      <c r="F9386" s="1256">
        <v>1</v>
      </c>
      <c r="G9386" s="1246">
        <v>1</v>
      </c>
    </row>
    <row r="9387" spans="1:7" hidden="1">
      <c r="A9387" s="1119" t="s">
        <v>4261</v>
      </c>
      <c r="B9387" s="1118" t="s">
        <v>5250</v>
      </c>
      <c r="C9387" s="1119" t="s">
        <v>1525</v>
      </c>
      <c r="D9387" s="1116" t="s">
        <v>1941</v>
      </c>
      <c r="E9387" s="1356">
        <v>1</v>
      </c>
      <c r="F9387" s="1256">
        <v>1</v>
      </c>
      <c r="G9387" s="1246">
        <v>1</v>
      </c>
    </row>
    <row r="9388" spans="1:7" hidden="1">
      <c r="A9388" s="1119" t="s">
        <v>4261</v>
      </c>
      <c r="B9388" s="1118" t="s">
        <v>5250</v>
      </c>
      <c r="C9388" s="1119" t="s">
        <v>4409</v>
      </c>
      <c r="D9388" s="1116" t="s">
        <v>1782</v>
      </c>
      <c r="E9388" s="1356">
        <v>1</v>
      </c>
      <c r="F9388" s="1256">
        <v>1</v>
      </c>
      <c r="G9388" s="1246">
        <v>1</v>
      </c>
    </row>
    <row r="9389" spans="1:7" hidden="1">
      <c r="A9389" s="1119" t="s">
        <v>4261</v>
      </c>
      <c r="B9389" s="1118" t="s">
        <v>5250</v>
      </c>
      <c r="C9389" s="1119" t="s">
        <v>98</v>
      </c>
      <c r="D9389" s="1116" t="s">
        <v>650</v>
      </c>
      <c r="E9389" s="1356">
        <v>1</v>
      </c>
      <c r="F9389" s="1256">
        <v>1</v>
      </c>
      <c r="G9389" s="1246">
        <v>1</v>
      </c>
    </row>
    <row r="9390" spans="1:7" hidden="1">
      <c r="A9390" s="1119" t="s">
        <v>4261</v>
      </c>
      <c r="B9390" s="1118" t="s">
        <v>5250</v>
      </c>
      <c r="C9390" s="1119" t="s">
        <v>3390</v>
      </c>
      <c r="D9390" s="1116" t="s">
        <v>1549</v>
      </c>
      <c r="E9390" s="1356">
        <v>1</v>
      </c>
      <c r="F9390" s="1256">
        <v>1</v>
      </c>
      <c r="G9390" s="1246">
        <v>1</v>
      </c>
    </row>
    <row r="9391" spans="1:7" hidden="1">
      <c r="A9391" s="1119" t="s">
        <v>4261</v>
      </c>
      <c r="B9391" s="1118" t="s">
        <v>5250</v>
      </c>
      <c r="C9391" s="1119" t="s">
        <v>3050</v>
      </c>
      <c r="D9391" s="1116" t="s">
        <v>423</v>
      </c>
      <c r="E9391" s="1356">
        <v>1</v>
      </c>
      <c r="F9391" s="1256">
        <v>1</v>
      </c>
      <c r="G9391" s="1246">
        <v>1</v>
      </c>
    </row>
    <row r="9392" spans="1:7" hidden="1">
      <c r="A9392" s="1119" t="s">
        <v>4261</v>
      </c>
      <c r="B9392" s="1118" t="s">
        <v>5250</v>
      </c>
      <c r="C9392" s="1119" t="s">
        <v>1374</v>
      </c>
      <c r="D9392" s="1116" t="s">
        <v>264</v>
      </c>
      <c r="E9392" s="1356">
        <v>4</v>
      </c>
      <c r="F9392" s="1256">
        <v>1</v>
      </c>
      <c r="G9392" s="1246">
        <v>4</v>
      </c>
    </row>
    <row r="9393" spans="1:7" hidden="1">
      <c r="A9393" s="1119" t="s">
        <v>4261</v>
      </c>
      <c r="B9393" s="1118" t="s">
        <v>5250</v>
      </c>
      <c r="C9393" s="1119" t="s">
        <v>940</v>
      </c>
      <c r="D9393" s="1116" t="s">
        <v>5473</v>
      </c>
      <c r="E9393" s="1356">
        <v>1</v>
      </c>
      <c r="F9393" s="1256">
        <v>1</v>
      </c>
      <c r="G9393" s="1246">
        <v>1</v>
      </c>
    </row>
    <row r="9394" spans="1:7" hidden="1">
      <c r="A9394" s="1119" t="s">
        <v>4261</v>
      </c>
      <c r="B9394" s="1118" t="s">
        <v>5250</v>
      </c>
      <c r="C9394" s="1119" t="s">
        <v>5803</v>
      </c>
      <c r="D9394" s="1116" t="s">
        <v>6676</v>
      </c>
      <c r="E9394" s="1356">
        <v>1</v>
      </c>
      <c r="F9394" s="1256">
        <v>1</v>
      </c>
      <c r="G9394" s="1246">
        <v>1</v>
      </c>
    </row>
    <row r="9395" spans="1:7" hidden="1">
      <c r="A9395" s="1119" t="s">
        <v>4261</v>
      </c>
      <c r="B9395" s="1118" t="s">
        <v>5250</v>
      </c>
      <c r="C9395" s="1119" t="s">
        <v>3425</v>
      </c>
      <c r="D9395" s="1116" t="s">
        <v>2769</v>
      </c>
      <c r="E9395" s="1356">
        <v>1</v>
      </c>
      <c r="F9395" s="1256">
        <v>1</v>
      </c>
      <c r="G9395" s="1246">
        <v>1</v>
      </c>
    </row>
    <row r="9396" spans="1:7" hidden="1">
      <c r="A9396" s="1119" t="s">
        <v>4261</v>
      </c>
      <c r="B9396" s="1118" t="s">
        <v>5250</v>
      </c>
      <c r="C9396" s="1119" t="s">
        <v>5263</v>
      </c>
      <c r="D9396" s="1116" t="s">
        <v>4992</v>
      </c>
      <c r="E9396" s="1356">
        <v>2</v>
      </c>
      <c r="F9396" s="1256">
        <v>1</v>
      </c>
      <c r="G9396" s="1246">
        <v>2</v>
      </c>
    </row>
    <row r="9397" spans="1:7" hidden="1">
      <c r="A9397" s="1119" t="s">
        <v>4261</v>
      </c>
      <c r="B9397" s="1118" t="s">
        <v>5250</v>
      </c>
      <c r="C9397" s="1119" t="s">
        <v>4408</v>
      </c>
      <c r="D9397" s="1116" t="s">
        <v>3128</v>
      </c>
      <c r="E9397" s="1356">
        <v>1</v>
      </c>
      <c r="F9397" s="1256">
        <v>1</v>
      </c>
      <c r="G9397" s="1246">
        <v>1</v>
      </c>
    </row>
    <row r="9398" spans="1:7" hidden="1">
      <c r="A9398" s="1119" t="s">
        <v>4261</v>
      </c>
      <c r="B9398" s="1118" t="s">
        <v>5250</v>
      </c>
      <c r="C9398" s="1119" t="s">
        <v>4411</v>
      </c>
      <c r="D9398" s="1116" t="s">
        <v>1784</v>
      </c>
      <c r="E9398" s="1356">
        <v>1</v>
      </c>
      <c r="F9398" s="1256">
        <v>1</v>
      </c>
      <c r="G9398" s="1246">
        <v>1</v>
      </c>
    </row>
    <row r="9399" spans="1:7" hidden="1">
      <c r="A9399" s="1119" t="s">
        <v>4261</v>
      </c>
      <c r="B9399" s="1118" t="s">
        <v>5250</v>
      </c>
      <c r="C9399" s="1119" t="s">
        <v>5500</v>
      </c>
      <c r="D9399" s="1116" t="s">
        <v>3126</v>
      </c>
      <c r="E9399" s="1356">
        <v>1</v>
      </c>
      <c r="F9399" s="1256">
        <v>1</v>
      </c>
      <c r="G9399" s="1246">
        <v>1</v>
      </c>
    </row>
    <row r="9400" spans="1:7" hidden="1">
      <c r="A9400" s="1119" t="s">
        <v>4261</v>
      </c>
      <c r="B9400" s="1118" t="s">
        <v>5250</v>
      </c>
      <c r="C9400" s="1119" t="s">
        <v>3392</v>
      </c>
      <c r="D9400" s="1116" t="s">
        <v>1551</v>
      </c>
      <c r="E9400" s="1356">
        <v>1</v>
      </c>
      <c r="F9400" s="1256">
        <v>1</v>
      </c>
      <c r="G9400" s="1246">
        <v>1</v>
      </c>
    </row>
    <row r="9401" spans="1:7" hidden="1">
      <c r="A9401" s="1119" t="s">
        <v>4261</v>
      </c>
      <c r="B9401" s="1118" t="s">
        <v>5250</v>
      </c>
      <c r="C9401" s="1119" t="s">
        <v>5671</v>
      </c>
      <c r="D9401" s="1116" t="s">
        <v>6675</v>
      </c>
      <c r="E9401" s="1356">
        <v>1</v>
      </c>
      <c r="F9401" s="1256">
        <v>1</v>
      </c>
      <c r="G9401" s="1246">
        <v>1</v>
      </c>
    </row>
    <row r="9402" spans="1:7" hidden="1">
      <c r="A9402" s="1119" t="s">
        <v>4261</v>
      </c>
      <c r="B9402" s="1118" t="s">
        <v>5250</v>
      </c>
      <c r="C9402" s="1119" t="s">
        <v>5677</v>
      </c>
      <c r="D9402" s="1116" t="s">
        <v>5680</v>
      </c>
      <c r="E9402" s="1356">
        <v>1</v>
      </c>
      <c r="F9402" s="1256">
        <v>1</v>
      </c>
      <c r="G9402" s="1246">
        <v>1</v>
      </c>
    </row>
    <row r="9403" spans="1:7" hidden="1">
      <c r="A9403" s="1119" t="s">
        <v>4261</v>
      </c>
      <c r="B9403" s="1118" t="s">
        <v>5250</v>
      </c>
      <c r="C9403" s="1119" t="s">
        <v>544</v>
      </c>
      <c r="D9403" s="1116" t="s">
        <v>545</v>
      </c>
      <c r="E9403" s="1356">
        <v>2</v>
      </c>
      <c r="F9403" s="1256">
        <v>1</v>
      </c>
      <c r="G9403" s="1246">
        <v>2</v>
      </c>
    </row>
    <row r="9404" spans="1:7" hidden="1">
      <c r="A9404" s="1119" t="s">
        <v>4261</v>
      </c>
      <c r="B9404" s="1118" t="s">
        <v>5250</v>
      </c>
      <c r="C9404" s="1117" t="s">
        <v>4432</v>
      </c>
      <c r="D9404" s="1116" t="s">
        <v>1792</v>
      </c>
      <c r="E9404" s="1358">
        <v>2.8999999999999998E-3</v>
      </c>
      <c r="F9404" s="1256">
        <v>1</v>
      </c>
      <c r="G9404" s="1246">
        <v>2.8999999999999998E-3</v>
      </c>
    </row>
    <row r="9405" spans="1:7" hidden="1">
      <c r="A9405" s="1119" t="s">
        <v>4261</v>
      </c>
      <c r="B9405" s="1118" t="s">
        <v>5250</v>
      </c>
      <c r="C9405" s="1119" t="s">
        <v>5417</v>
      </c>
      <c r="D9405" s="1116" t="s">
        <v>3885</v>
      </c>
      <c r="E9405" s="1356">
        <v>9.2999999999999992E-3</v>
      </c>
      <c r="F9405" s="1256">
        <v>1</v>
      </c>
      <c r="G9405" s="1246">
        <v>9.2999999999999992E-3</v>
      </c>
    </row>
    <row r="9406" spans="1:7" hidden="1">
      <c r="A9406" s="1119" t="s">
        <v>4261</v>
      </c>
      <c r="B9406" s="1118" t="s">
        <v>5250</v>
      </c>
      <c r="C9406" s="1119" t="s">
        <v>5419</v>
      </c>
      <c r="D9406" s="1116" t="s">
        <v>3704</v>
      </c>
      <c r="E9406" s="1356">
        <v>3.6999999999999998E-2</v>
      </c>
      <c r="F9406" s="1256">
        <v>1</v>
      </c>
      <c r="G9406" s="1246">
        <v>3.6999999999999998E-2</v>
      </c>
    </row>
    <row r="9407" spans="1:7" hidden="1">
      <c r="A9407" s="1119" t="s">
        <v>4261</v>
      </c>
      <c r="B9407" s="1118" t="s">
        <v>5250</v>
      </c>
      <c r="C9407" s="1119" t="s">
        <v>869</v>
      </c>
      <c r="D9407" s="1116" t="s">
        <v>1793</v>
      </c>
      <c r="E9407" s="1356">
        <v>2.5999999999999999E-3</v>
      </c>
      <c r="F9407" s="1256">
        <v>1</v>
      </c>
      <c r="G9407" s="1246">
        <v>2.5999999999999999E-3</v>
      </c>
    </row>
    <row r="9408" spans="1:7" hidden="1">
      <c r="A9408" s="1119" t="s">
        <v>4261</v>
      </c>
      <c r="B9408" s="1118" t="s">
        <v>5250</v>
      </c>
      <c r="C9408" s="1119" t="s">
        <v>1343</v>
      </c>
      <c r="D9408" s="1116" t="s">
        <v>184</v>
      </c>
      <c r="E9408" s="1356">
        <v>6.7999999999999996E-3</v>
      </c>
      <c r="F9408" s="1256">
        <v>1</v>
      </c>
      <c r="G9408" s="1246">
        <v>6.7999999999999996E-3</v>
      </c>
    </row>
    <row r="9409" spans="1:7" hidden="1">
      <c r="A9409" s="1119" t="s">
        <v>4261</v>
      </c>
      <c r="B9409" s="1118" t="s">
        <v>5250</v>
      </c>
      <c r="C9409" s="1119" t="s">
        <v>870</v>
      </c>
      <c r="D9409" s="1116" t="s">
        <v>871</v>
      </c>
      <c r="E9409" s="1356">
        <v>3.0000000000000001E-3</v>
      </c>
      <c r="F9409" s="1256">
        <v>1</v>
      </c>
      <c r="G9409" s="1246">
        <v>3.0000000000000001E-3</v>
      </c>
    </row>
    <row r="9410" spans="1:7" hidden="1">
      <c r="A9410" s="1119" t="s">
        <v>1606</v>
      </c>
      <c r="B9410" s="1118" t="s">
        <v>5469</v>
      </c>
      <c r="C9410" s="1119" t="s">
        <v>2843</v>
      </c>
      <c r="D9410" s="1116" t="s">
        <v>1785</v>
      </c>
      <c r="E9410" s="1356">
        <v>1</v>
      </c>
      <c r="F9410" s="1256">
        <v>1</v>
      </c>
      <c r="G9410" s="1246">
        <v>1</v>
      </c>
    </row>
    <row r="9411" spans="1:7" hidden="1">
      <c r="A9411" s="1119" t="s">
        <v>1606</v>
      </c>
      <c r="B9411" s="1118" t="s">
        <v>5469</v>
      </c>
      <c r="C9411" s="1119" t="s">
        <v>700</v>
      </c>
      <c r="D9411" s="1116" t="s">
        <v>1786</v>
      </c>
      <c r="E9411" s="1356">
        <v>1</v>
      </c>
      <c r="F9411" s="1256">
        <v>1</v>
      </c>
      <c r="G9411" s="1246">
        <v>1</v>
      </c>
    </row>
    <row r="9412" spans="1:7" hidden="1">
      <c r="A9412" s="1119" t="s">
        <v>1606</v>
      </c>
      <c r="B9412" s="1118" t="s">
        <v>5469</v>
      </c>
      <c r="C9412" s="1119" t="s">
        <v>701</v>
      </c>
      <c r="D9412" s="1116" t="s">
        <v>1787</v>
      </c>
      <c r="E9412" s="1356">
        <v>1</v>
      </c>
      <c r="F9412" s="1256">
        <v>1</v>
      </c>
      <c r="G9412" s="1246">
        <v>1</v>
      </c>
    </row>
    <row r="9413" spans="1:7" hidden="1">
      <c r="A9413" s="1119" t="s">
        <v>1606</v>
      </c>
      <c r="B9413" s="1118" t="s">
        <v>5469</v>
      </c>
      <c r="C9413" s="1119" t="s">
        <v>3423</v>
      </c>
      <c r="D9413" s="1116" t="s">
        <v>3083</v>
      </c>
      <c r="E9413" s="1356">
        <v>1</v>
      </c>
      <c r="F9413" s="1256">
        <v>1</v>
      </c>
      <c r="G9413" s="1246">
        <v>1</v>
      </c>
    </row>
    <row r="9414" spans="1:7" hidden="1">
      <c r="A9414" s="1119" t="s">
        <v>1606</v>
      </c>
      <c r="B9414" s="1118" t="s">
        <v>5469</v>
      </c>
      <c r="C9414" s="1119" t="s">
        <v>1156</v>
      </c>
      <c r="D9414" s="1116" t="s">
        <v>1695</v>
      </c>
      <c r="E9414" s="1356">
        <v>1</v>
      </c>
      <c r="F9414" s="1256">
        <v>1</v>
      </c>
      <c r="G9414" s="1246">
        <v>1</v>
      </c>
    </row>
    <row r="9415" spans="1:7" hidden="1">
      <c r="A9415" s="1119" t="s">
        <v>1606</v>
      </c>
      <c r="B9415" s="1118" t="s">
        <v>5469</v>
      </c>
      <c r="C9415" s="1119" t="s">
        <v>1157</v>
      </c>
      <c r="D9415" s="1116" t="s">
        <v>1697</v>
      </c>
      <c r="E9415" s="1356">
        <v>1</v>
      </c>
      <c r="F9415" s="1256">
        <v>1</v>
      </c>
      <c r="G9415" s="1246">
        <v>1</v>
      </c>
    </row>
    <row r="9416" spans="1:7" hidden="1">
      <c r="A9416" s="1119" t="s">
        <v>1606</v>
      </c>
      <c r="B9416" s="1118" t="s">
        <v>5469</v>
      </c>
      <c r="C9416" s="1119" t="s">
        <v>1699</v>
      </c>
      <c r="D9416" s="1116" t="s">
        <v>1939</v>
      </c>
      <c r="E9416" s="1356">
        <v>1</v>
      </c>
      <c r="F9416" s="1256">
        <v>1</v>
      </c>
      <c r="G9416" s="1246">
        <v>1</v>
      </c>
    </row>
    <row r="9417" spans="1:7" hidden="1">
      <c r="A9417" s="1119" t="s">
        <v>1606</v>
      </c>
      <c r="B9417" s="1118" t="s">
        <v>5469</v>
      </c>
      <c r="C9417" s="1119" t="s">
        <v>1525</v>
      </c>
      <c r="D9417" s="1116" t="s">
        <v>1941</v>
      </c>
      <c r="E9417" s="1356">
        <v>1</v>
      </c>
      <c r="F9417" s="1256">
        <v>1</v>
      </c>
      <c r="G9417" s="1246">
        <v>1</v>
      </c>
    </row>
    <row r="9418" spans="1:7" hidden="1">
      <c r="A9418" s="1119" t="s">
        <v>1606</v>
      </c>
      <c r="B9418" s="1118" t="s">
        <v>5469</v>
      </c>
      <c r="C9418" s="1119" t="s">
        <v>4409</v>
      </c>
      <c r="D9418" s="1116" t="s">
        <v>1782</v>
      </c>
      <c r="E9418" s="1356">
        <v>1</v>
      </c>
      <c r="F9418" s="1256">
        <v>1</v>
      </c>
      <c r="G9418" s="1246">
        <v>1</v>
      </c>
    </row>
    <row r="9419" spans="1:7" hidden="1">
      <c r="A9419" s="1119" t="s">
        <v>1606</v>
      </c>
      <c r="B9419" s="1118" t="s">
        <v>5469</v>
      </c>
      <c r="C9419" s="1119" t="s">
        <v>3390</v>
      </c>
      <c r="D9419" s="1116" t="s">
        <v>1549</v>
      </c>
      <c r="E9419" s="1356">
        <v>1</v>
      </c>
      <c r="F9419" s="1256">
        <v>1</v>
      </c>
      <c r="G9419" s="1246">
        <v>1</v>
      </c>
    </row>
    <row r="9420" spans="1:7" hidden="1">
      <c r="A9420" s="1119" t="s">
        <v>1606</v>
      </c>
      <c r="B9420" s="1118" t="s">
        <v>5469</v>
      </c>
      <c r="C9420" s="1119" t="s">
        <v>3050</v>
      </c>
      <c r="D9420" s="1116" t="s">
        <v>423</v>
      </c>
      <c r="E9420" s="1356">
        <v>1</v>
      </c>
      <c r="F9420" s="1256">
        <v>1</v>
      </c>
      <c r="G9420" s="1246">
        <v>1</v>
      </c>
    </row>
    <row r="9421" spans="1:7" hidden="1">
      <c r="A9421" s="1119" t="s">
        <v>1606</v>
      </c>
      <c r="B9421" s="1118" t="s">
        <v>5469</v>
      </c>
      <c r="C9421" s="1119" t="s">
        <v>1374</v>
      </c>
      <c r="D9421" s="1116" t="s">
        <v>264</v>
      </c>
      <c r="E9421" s="1356">
        <v>4</v>
      </c>
      <c r="F9421" s="1256">
        <v>1</v>
      </c>
      <c r="G9421" s="1246">
        <v>4</v>
      </c>
    </row>
    <row r="9422" spans="1:7" hidden="1">
      <c r="A9422" s="1119" t="s">
        <v>1606</v>
      </c>
      <c r="B9422" s="1118" t="s">
        <v>5469</v>
      </c>
      <c r="C9422" s="1119" t="s">
        <v>940</v>
      </c>
      <c r="D9422" s="1116" t="s">
        <v>5473</v>
      </c>
      <c r="E9422" s="1356">
        <v>1</v>
      </c>
      <c r="F9422" s="1256">
        <v>1</v>
      </c>
      <c r="G9422" s="1246">
        <v>1</v>
      </c>
    </row>
    <row r="9423" spans="1:7" hidden="1">
      <c r="A9423" s="1119" t="s">
        <v>1606</v>
      </c>
      <c r="B9423" s="1118" t="s">
        <v>5469</v>
      </c>
      <c r="C9423" s="1119" t="s">
        <v>5803</v>
      </c>
      <c r="D9423" s="1116" t="s">
        <v>6676</v>
      </c>
      <c r="E9423" s="1356">
        <v>1</v>
      </c>
      <c r="F9423" s="1256">
        <v>1</v>
      </c>
      <c r="G9423" s="1246">
        <v>1</v>
      </c>
    </row>
    <row r="9424" spans="1:7" hidden="1">
      <c r="A9424" s="1119" t="s">
        <v>1606</v>
      </c>
      <c r="B9424" s="1118" t="s">
        <v>5469</v>
      </c>
      <c r="C9424" s="1119" t="s">
        <v>3425</v>
      </c>
      <c r="D9424" s="1116" t="s">
        <v>2769</v>
      </c>
      <c r="E9424" s="1356">
        <v>1</v>
      </c>
      <c r="F9424" s="1256">
        <v>1</v>
      </c>
      <c r="G9424" s="1246">
        <v>1</v>
      </c>
    </row>
    <row r="9425" spans="1:7" hidden="1">
      <c r="A9425" s="1119" t="s">
        <v>1606</v>
      </c>
      <c r="B9425" s="1118" t="s">
        <v>5469</v>
      </c>
      <c r="C9425" s="1119" t="s">
        <v>5263</v>
      </c>
      <c r="D9425" s="1116" t="s">
        <v>4992</v>
      </c>
      <c r="E9425" s="1356">
        <v>2</v>
      </c>
      <c r="F9425" s="1256">
        <v>1</v>
      </c>
      <c r="G9425" s="1246">
        <v>2</v>
      </c>
    </row>
    <row r="9426" spans="1:7" hidden="1">
      <c r="A9426" s="1119" t="s">
        <v>1606</v>
      </c>
      <c r="B9426" s="1118" t="s">
        <v>5469</v>
      </c>
      <c r="C9426" s="1117" t="s">
        <v>4408</v>
      </c>
      <c r="D9426" s="1116" t="s">
        <v>3128</v>
      </c>
      <c r="E9426" s="1358">
        <v>1</v>
      </c>
      <c r="F9426" s="1256">
        <v>1</v>
      </c>
      <c r="G9426" s="1246">
        <v>1</v>
      </c>
    </row>
    <row r="9427" spans="1:7" hidden="1">
      <c r="A9427" s="1119" t="s">
        <v>1606</v>
      </c>
      <c r="B9427" s="1118" t="s">
        <v>5469</v>
      </c>
      <c r="C9427" s="1119" t="s">
        <v>4411</v>
      </c>
      <c r="D9427" s="1116" t="s">
        <v>1784</v>
      </c>
      <c r="E9427" s="1356">
        <v>1</v>
      </c>
      <c r="F9427" s="1256">
        <v>1</v>
      </c>
      <c r="G9427" s="1246">
        <v>1</v>
      </c>
    </row>
    <row r="9428" spans="1:7" hidden="1">
      <c r="A9428" s="1119" t="s">
        <v>1606</v>
      </c>
      <c r="B9428" s="1118" t="s">
        <v>5469</v>
      </c>
      <c r="C9428" s="1119" t="s">
        <v>5500</v>
      </c>
      <c r="D9428" s="1116" t="s">
        <v>3126</v>
      </c>
      <c r="E9428" s="1356">
        <v>1</v>
      </c>
      <c r="F9428" s="1256">
        <v>1</v>
      </c>
      <c r="G9428" s="1246">
        <v>1</v>
      </c>
    </row>
    <row r="9429" spans="1:7" hidden="1">
      <c r="A9429" s="1119" t="s">
        <v>1606</v>
      </c>
      <c r="B9429" s="1118" t="s">
        <v>5469</v>
      </c>
      <c r="C9429" s="1119" t="s">
        <v>3392</v>
      </c>
      <c r="D9429" s="1116" t="s">
        <v>1551</v>
      </c>
      <c r="E9429" s="1356">
        <v>1</v>
      </c>
      <c r="F9429" s="1256">
        <v>1</v>
      </c>
      <c r="G9429" s="1246">
        <v>1</v>
      </c>
    </row>
    <row r="9430" spans="1:7" hidden="1">
      <c r="A9430" s="1119" t="s">
        <v>1606</v>
      </c>
      <c r="B9430" s="1118" t="s">
        <v>5469</v>
      </c>
      <c r="C9430" s="1119" t="s">
        <v>5671</v>
      </c>
      <c r="D9430" s="1116" t="s">
        <v>6675</v>
      </c>
      <c r="E9430" s="1356">
        <v>1</v>
      </c>
      <c r="F9430" s="1256">
        <v>1</v>
      </c>
      <c r="G9430" s="1246">
        <v>1</v>
      </c>
    </row>
    <row r="9431" spans="1:7" hidden="1">
      <c r="A9431" s="1119" t="s">
        <v>1606</v>
      </c>
      <c r="B9431" s="1118" t="s">
        <v>5469</v>
      </c>
      <c r="C9431" s="1119" t="s">
        <v>5677</v>
      </c>
      <c r="D9431" s="1116" t="s">
        <v>5680</v>
      </c>
      <c r="E9431" s="1356">
        <v>1</v>
      </c>
      <c r="F9431" s="1256">
        <v>1</v>
      </c>
      <c r="G9431" s="1246">
        <v>1</v>
      </c>
    </row>
    <row r="9432" spans="1:7" hidden="1">
      <c r="A9432" s="1119" t="s">
        <v>1606</v>
      </c>
      <c r="B9432" s="1118" t="s">
        <v>5469</v>
      </c>
      <c r="C9432" s="1119" t="s">
        <v>544</v>
      </c>
      <c r="D9432" s="1116" t="s">
        <v>545</v>
      </c>
      <c r="E9432" s="1356">
        <v>2</v>
      </c>
      <c r="F9432" s="1256">
        <v>1</v>
      </c>
      <c r="G9432" s="1246">
        <v>2</v>
      </c>
    </row>
    <row r="9433" spans="1:7" hidden="1">
      <c r="A9433" s="1119" t="s">
        <v>1606</v>
      </c>
      <c r="B9433" s="1118" t="s">
        <v>5469</v>
      </c>
      <c r="C9433" s="1119" t="s">
        <v>4432</v>
      </c>
      <c r="D9433" s="1116" t="s">
        <v>1792</v>
      </c>
      <c r="E9433" s="1356">
        <v>2.8999999999999998E-3</v>
      </c>
      <c r="F9433" s="1256">
        <v>1</v>
      </c>
      <c r="G9433" s="1246">
        <v>2.8999999999999998E-3</v>
      </c>
    </row>
    <row r="9434" spans="1:7" hidden="1">
      <c r="A9434" s="1119" t="s">
        <v>1606</v>
      </c>
      <c r="B9434" s="1118" t="s">
        <v>5469</v>
      </c>
      <c r="C9434" s="1119" t="s">
        <v>5417</v>
      </c>
      <c r="D9434" s="1116" t="s">
        <v>3885</v>
      </c>
      <c r="E9434" s="1356">
        <v>9.2999999999999992E-3</v>
      </c>
      <c r="F9434" s="1256">
        <v>1</v>
      </c>
      <c r="G9434" s="1246">
        <v>9.2999999999999992E-3</v>
      </c>
    </row>
    <row r="9435" spans="1:7" hidden="1">
      <c r="A9435" s="1119" t="s">
        <v>1606</v>
      </c>
      <c r="B9435" s="1118" t="s">
        <v>5469</v>
      </c>
      <c r="C9435" s="1119" t="s">
        <v>5419</v>
      </c>
      <c r="D9435" s="1116" t="s">
        <v>3704</v>
      </c>
      <c r="E9435" s="1356">
        <v>3.6999999999999998E-2</v>
      </c>
      <c r="F9435" s="1256">
        <v>1</v>
      </c>
      <c r="G9435" s="1246">
        <v>3.6999999999999998E-2</v>
      </c>
    </row>
    <row r="9436" spans="1:7" hidden="1">
      <c r="A9436" s="1119" t="s">
        <v>1606</v>
      </c>
      <c r="B9436" s="1118" t="s">
        <v>5469</v>
      </c>
      <c r="C9436" s="1119" t="s">
        <v>869</v>
      </c>
      <c r="D9436" s="1116" t="s">
        <v>1793</v>
      </c>
      <c r="E9436" s="1356">
        <v>2.5999999999999999E-3</v>
      </c>
      <c r="F9436" s="1256">
        <v>1</v>
      </c>
      <c r="G9436" s="1246">
        <v>2.5999999999999999E-3</v>
      </c>
    </row>
    <row r="9437" spans="1:7" hidden="1">
      <c r="A9437" s="1119" t="s">
        <v>1606</v>
      </c>
      <c r="B9437" s="1118" t="s">
        <v>5469</v>
      </c>
      <c r="C9437" s="1119" t="s">
        <v>1343</v>
      </c>
      <c r="D9437" s="1116" t="s">
        <v>184</v>
      </c>
      <c r="E9437" s="1356">
        <v>6.7999999999999996E-3</v>
      </c>
      <c r="F9437" s="1256">
        <v>1</v>
      </c>
      <c r="G9437" s="1246">
        <v>6.7999999999999996E-3</v>
      </c>
    </row>
    <row r="9438" spans="1:7" hidden="1">
      <c r="A9438" s="1119" t="s">
        <v>1606</v>
      </c>
      <c r="B9438" s="1118" t="s">
        <v>5469</v>
      </c>
      <c r="C9438" s="1119" t="s">
        <v>870</v>
      </c>
      <c r="D9438" s="1116" t="s">
        <v>871</v>
      </c>
      <c r="E9438" s="1356">
        <v>3.0000000000000001E-3</v>
      </c>
      <c r="F9438" s="1256">
        <v>1</v>
      </c>
      <c r="G9438" s="1246">
        <v>3.0000000000000001E-3</v>
      </c>
    </row>
    <row r="9439" spans="1:7" hidden="1">
      <c r="A9439" s="1119" t="s">
        <v>341</v>
      </c>
      <c r="B9439" s="1118" t="s">
        <v>2788</v>
      </c>
      <c r="C9439" s="1119" t="s">
        <v>2843</v>
      </c>
      <c r="D9439" s="1116" t="s">
        <v>1785</v>
      </c>
      <c r="E9439" s="1356">
        <v>1</v>
      </c>
      <c r="F9439" s="1256">
        <v>1</v>
      </c>
      <c r="G9439" s="1246">
        <v>1</v>
      </c>
    </row>
    <row r="9440" spans="1:7" hidden="1">
      <c r="A9440" s="1119" t="s">
        <v>341</v>
      </c>
      <c r="B9440" s="1118" t="s">
        <v>2788</v>
      </c>
      <c r="C9440" s="1119" t="s">
        <v>700</v>
      </c>
      <c r="D9440" s="1116" t="s">
        <v>1786</v>
      </c>
      <c r="E9440" s="1356">
        <v>1</v>
      </c>
      <c r="F9440" s="1256">
        <v>1</v>
      </c>
      <c r="G9440" s="1246">
        <v>1</v>
      </c>
    </row>
    <row r="9441" spans="1:7" hidden="1">
      <c r="A9441" s="1119" t="s">
        <v>341</v>
      </c>
      <c r="B9441" s="1118" t="s">
        <v>2788</v>
      </c>
      <c r="C9441" s="1119" t="s">
        <v>701</v>
      </c>
      <c r="D9441" s="1116" t="s">
        <v>1787</v>
      </c>
      <c r="E9441" s="1356">
        <v>1</v>
      </c>
      <c r="F9441" s="1256">
        <v>1</v>
      </c>
      <c r="G9441" s="1246">
        <v>1</v>
      </c>
    </row>
    <row r="9442" spans="1:7" hidden="1">
      <c r="A9442" s="1119" t="s">
        <v>341</v>
      </c>
      <c r="B9442" s="1118" t="s">
        <v>2788</v>
      </c>
      <c r="C9442" s="1119" t="s">
        <v>3423</v>
      </c>
      <c r="D9442" s="1116" t="s">
        <v>3083</v>
      </c>
      <c r="E9442" s="1356">
        <v>1</v>
      </c>
      <c r="F9442" s="1256">
        <v>1</v>
      </c>
      <c r="G9442" s="1246">
        <v>1</v>
      </c>
    </row>
    <row r="9443" spans="1:7" hidden="1">
      <c r="A9443" s="1119" t="s">
        <v>341</v>
      </c>
      <c r="B9443" s="1118" t="s">
        <v>2788</v>
      </c>
      <c r="C9443" s="1119" t="s">
        <v>1156</v>
      </c>
      <c r="D9443" s="1116" t="s">
        <v>1695</v>
      </c>
      <c r="E9443" s="1356">
        <v>1</v>
      </c>
      <c r="F9443" s="1256">
        <v>1</v>
      </c>
      <c r="G9443" s="1246">
        <v>1</v>
      </c>
    </row>
    <row r="9444" spans="1:7" hidden="1">
      <c r="A9444" s="1119" t="s">
        <v>341</v>
      </c>
      <c r="B9444" s="1118" t="s">
        <v>2788</v>
      </c>
      <c r="C9444" s="1119" t="s">
        <v>1157</v>
      </c>
      <c r="D9444" s="1116" t="s">
        <v>1697</v>
      </c>
      <c r="E9444" s="1356">
        <v>1</v>
      </c>
      <c r="F9444" s="1256">
        <v>1</v>
      </c>
      <c r="G9444" s="1246">
        <v>1</v>
      </c>
    </row>
    <row r="9445" spans="1:7" hidden="1">
      <c r="A9445" s="1119" t="s">
        <v>341</v>
      </c>
      <c r="B9445" s="1118" t="s">
        <v>2788</v>
      </c>
      <c r="C9445" s="1119" t="s">
        <v>1699</v>
      </c>
      <c r="D9445" s="1116" t="s">
        <v>1939</v>
      </c>
      <c r="E9445" s="1356">
        <v>1</v>
      </c>
      <c r="F9445" s="1256">
        <v>1</v>
      </c>
      <c r="G9445" s="1246">
        <v>1</v>
      </c>
    </row>
    <row r="9446" spans="1:7" hidden="1">
      <c r="A9446" s="1119" t="s">
        <v>341</v>
      </c>
      <c r="B9446" s="1118" t="s">
        <v>2788</v>
      </c>
      <c r="C9446" s="1119" t="s">
        <v>1525</v>
      </c>
      <c r="D9446" s="1116" t="s">
        <v>1941</v>
      </c>
      <c r="E9446" s="1356">
        <v>1</v>
      </c>
      <c r="F9446" s="1256">
        <v>1</v>
      </c>
      <c r="G9446" s="1246">
        <v>1</v>
      </c>
    </row>
    <row r="9447" spans="1:7" hidden="1">
      <c r="A9447" s="1119" t="s">
        <v>341</v>
      </c>
      <c r="B9447" s="1118" t="s">
        <v>2788</v>
      </c>
      <c r="C9447" s="1119" t="s">
        <v>4409</v>
      </c>
      <c r="D9447" s="1116" t="s">
        <v>1782</v>
      </c>
      <c r="E9447" s="1356">
        <v>1</v>
      </c>
      <c r="F9447" s="1256">
        <v>1</v>
      </c>
      <c r="G9447" s="1246">
        <v>1</v>
      </c>
    </row>
    <row r="9448" spans="1:7" hidden="1">
      <c r="A9448" s="1119" t="s">
        <v>341</v>
      </c>
      <c r="B9448" s="1118" t="s">
        <v>2788</v>
      </c>
      <c r="C9448" s="1119" t="s">
        <v>3936</v>
      </c>
      <c r="D9448" s="1116" t="s">
        <v>83</v>
      </c>
      <c r="E9448" s="1356">
        <v>1</v>
      </c>
      <c r="F9448" s="1256">
        <v>1</v>
      </c>
      <c r="G9448" s="1246">
        <v>1</v>
      </c>
    </row>
    <row r="9449" spans="1:7" hidden="1">
      <c r="A9449" s="1119" t="s">
        <v>341</v>
      </c>
      <c r="B9449" s="1118" t="s">
        <v>2788</v>
      </c>
      <c r="C9449" s="1117" t="s">
        <v>3390</v>
      </c>
      <c r="D9449" s="1116" t="s">
        <v>1549</v>
      </c>
      <c r="E9449" s="1358">
        <v>1</v>
      </c>
      <c r="F9449" s="1256">
        <v>1</v>
      </c>
      <c r="G9449" s="1246">
        <v>1</v>
      </c>
    </row>
    <row r="9450" spans="1:7" hidden="1">
      <c r="A9450" s="1119" t="s">
        <v>341</v>
      </c>
      <c r="B9450" s="1118" t="s">
        <v>2788</v>
      </c>
      <c r="C9450" s="1119" t="s">
        <v>3050</v>
      </c>
      <c r="D9450" s="1116" t="s">
        <v>423</v>
      </c>
      <c r="E9450" s="1356">
        <v>1</v>
      </c>
      <c r="F9450" s="1256">
        <v>1</v>
      </c>
      <c r="G9450" s="1246">
        <v>1</v>
      </c>
    </row>
    <row r="9451" spans="1:7" hidden="1">
      <c r="A9451" s="1119" t="s">
        <v>341</v>
      </c>
      <c r="B9451" s="1118" t="s">
        <v>2788</v>
      </c>
      <c r="C9451" s="1119" t="s">
        <v>1374</v>
      </c>
      <c r="D9451" s="1116" t="s">
        <v>264</v>
      </c>
      <c r="E9451" s="1356">
        <v>4</v>
      </c>
      <c r="F9451" s="1256">
        <v>1</v>
      </c>
      <c r="G9451" s="1246">
        <v>4</v>
      </c>
    </row>
    <row r="9452" spans="1:7" hidden="1">
      <c r="A9452" s="1119" t="s">
        <v>341</v>
      </c>
      <c r="B9452" s="1118" t="s">
        <v>2788</v>
      </c>
      <c r="C9452" s="1119" t="s">
        <v>940</v>
      </c>
      <c r="D9452" s="1116" t="s">
        <v>5473</v>
      </c>
      <c r="E9452" s="1356">
        <v>1</v>
      </c>
      <c r="F9452" s="1256">
        <v>1</v>
      </c>
      <c r="G9452" s="1246">
        <v>1</v>
      </c>
    </row>
    <row r="9453" spans="1:7" hidden="1">
      <c r="A9453" s="1119" t="s">
        <v>341</v>
      </c>
      <c r="B9453" s="1118" t="s">
        <v>2788</v>
      </c>
      <c r="C9453" s="1119" t="s">
        <v>5803</v>
      </c>
      <c r="D9453" s="1116" t="s">
        <v>6676</v>
      </c>
      <c r="E9453" s="1356">
        <v>1</v>
      </c>
      <c r="F9453" s="1256">
        <v>1</v>
      </c>
      <c r="G9453" s="1246">
        <v>1</v>
      </c>
    </row>
    <row r="9454" spans="1:7" hidden="1">
      <c r="A9454" s="1119" t="s">
        <v>341</v>
      </c>
      <c r="B9454" s="1118" t="s">
        <v>2788</v>
      </c>
      <c r="C9454" s="1119" t="s">
        <v>3425</v>
      </c>
      <c r="D9454" s="1116" t="s">
        <v>2769</v>
      </c>
      <c r="E9454" s="1356">
        <v>1</v>
      </c>
      <c r="F9454" s="1256">
        <v>1</v>
      </c>
      <c r="G9454" s="1246">
        <v>1</v>
      </c>
    </row>
    <row r="9455" spans="1:7" hidden="1">
      <c r="A9455" s="1119" t="s">
        <v>341</v>
      </c>
      <c r="B9455" s="1118" t="s">
        <v>2788</v>
      </c>
      <c r="C9455" s="1119" t="s">
        <v>5263</v>
      </c>
      <c r="D9455" s="1116" t="s">
        <v>4992</v>
      </c>
      <c r="E9455" s="1356">
        <v>2</v>
      </c>
      <c r="F9455" s="1256">
        <v>1</v>
      </c>
      <c r="G9455" s="1246">
        <v>2</v>
      </c>
    </row>
    <row r="9456" spans="1:7" hidden="1">
      <c r="A9456" s="1119" t="s">
        <v>341</v>
      </c>
      <c r="B9456" s="1118" t="s">
        <v>2788</v>
      </c>
      <c r="C9456" s="1119" t="s">
        <v>4408</v>
      </c>
      <c r="D9456" s="1116" t="s">
        <v>3128</v>
      </c>
      <c r="E9456" s="1356">
        <v>1</v>
      </c>
      <c r="F9456" s="1256">
        <v>1</v>
      </c>
      <c r="G9456" s="1246">
        <v>1</v>
      </c>
    </row>
    <row r="9457" spans="1:7" hidden="1">
      <c r="A9457" s="1119" t="s">
        <v>341</v>
      </c>
      <c r="B9457" s="1118" t="s">
        <v>2788</v>
      </c>
      <c r="C9457" s="1119" t="s">
        <v>4411</v>
      </c>
      <c r="D9457" s="1116" t="s">
        <v>1784</v>
      </c>
      <c r="E9457" s="1356">
        <v>1</v>
      </c>
      <c r="F9457" s="1256">
        <v>1</v>
      </c>
      <c r="G9457" s="1246">
        <v>1</v>
      </c>
    </row>
    <row r="9458" spans="1:7" hidden="1">
      <c r="A9458" s="1119" t="s">
        <v>341</v>
      </c>
      <c r="B9458" s="1118" t="s">
        <v>2788</v>
      </c>
      <c r="C9458" s="1119" t="s">
        <v>5500</v>
      </c>
      <c r="D9458" s="1116" t="s">
        <v>3126</v>
      </c>
      <c r="E9458" s="1356">
        <v>1</v>
      </c>
      <c r="F9458" s="1256">
        <v>1</v>
      </c>
      <c r="G9458" s="1246">
        <v>1</v>
      </c>
    </row>
    <row r="9459" spans="1:7" hidden="1">
      <c r="A9459" s="1119" t="s">
        <v>341</v>
      </c>
      <c r="B9459" s="1118" t="s">
        <v>2788</v>
      </c>
      <c r="C9459" s="1119" t="s">
        <v>3392</v>
      </c>
      <c r="D9459" s="1116" t="s">
        <v>1551</v>
      </c>
      <c r="E9459" s="1356">
        <v>1</v>
      </c>
      <c r="F9459" s="1256">
        <v>1</v>
      </c>
      <c r="G9459" s="1246">
        <v>1</v>
      </c>
    </row>
    <row r="9460" spans="1:7" hidden="1">
      <c r="A9460" s="1119" t="s">
        <v>341</v>
      </c>
      <c r="B9460" s="1118" t="s">
        <v>2788</v>
      </c>
      <c r="C9460" s="1119" t="s">
        <v>5671</v>
      </c>
      <c r="D9460" s="1116" t="s">
        <v>6675</v>
      </c>
      <c r="E9460" s="1356">
        <v>1</v>
      </c>
      <c r="F9460" s="1256">
        <v>1</v>
      </c>
      <c r="G9460" s="1246">
        <v>1</v>
      </c>
    </row>
    <row r="9461" spans="1:7" hidden="1">
      <c r="A9461" s="1119" t="s">
        <v>341</v>
      </c>
      <c r="B9461" s="1118" t="s">
        <v>2788</v>
      </c>
      <c r="C9461" s="1119" t="s">
        <v>5677</v>
      </c>
      <c r="D9461" s="1116" t="s">
        <v>5680</v>
      </c>
      <c r="E9461" s="1356">
        <v>1</v>
      </c>
      <c r="F9461" s="1256">
        <v>1</v>
      </c>
      <c r="G9461" s="1246">
        <v>1</v>
      </c>
    </row>
    <row r="9462" spans="1:7" hidden="1">
      <c r="A9462" s="1119" t="s">
        <v>341</v>
      </c>
      <c r="B9462" s="1118" t="s">
        <v>2788</v>
      </c>
      <c r="C9462" s="1119" t="s">
        <v>544</v>
      </c>
      <c r="D9462" s="1116" t="s">
        <v>545</v>
      </c>
      <c r="E9462" s="1356">
        <v>2</v>
      </c>
      <c r="F9462" s="1256">
        <v>1</v>
      </c>
      <c r="G9462" s="1246">
        <v>2</v>
      </c>
    </row>
    <row r="9463" spans="1:7" hidden="1">
      <c r="A9463" s="1119" t="s">
        <v>341</v>
      </c>
      <c r="B9463" s="1118" t="s">
        <v>2788</v>
      </c>
      <c r="C9463" s="1119" t="s">
        <v>4432</v>
      </c>
      <c r="D9463" s="1116" t="s">
        <v>1792</v>
      </c>
      <c r="E9463" s="1356">
        <v>2.8999999999999998E-3</v>
      </c>
      <c r="F9463" s="1256">
        <v>1</v>
      </c>
      <c r="G9463" s="1246">
        <v>2.8999999999999998E-3</v>
      </c>
    </row>
    <row r="9464" spans="1:7" hidden="1">
      <c r="A9464" s="1119" t="s">
        <v>341</v>
      </c>
      <c r="B9464" s="1118" t="s">
        <v>2788</v>
      </c>
      <c r="C9464" s="1119" t="s">
        <v>5417</v>
      </c>
      <c r="D9464" s="1116" t="s">
        <v>3885</v>
      </c>
      <c r="E9464" s="1356">
        <v>9.2999999999999992E-3</v>
      </c>
      <c r="F9464" s="1256">
        <v>1</v>
      </c>
      <c r="G9464" s="1246">
        <v>9.2999999999999992E-3</v>
      </c>
    </row>
    <row r="9465" spans="1:7" hidden="1">
      <c r="A9465" s="1119" t="s">
        <v>341</v>
      </c>
      <c r="B9465" s="1118" t="s">
        <v>2788</v>
      </c>
      <c r="C9465" s="1119" t="s">
        <v>5419</v>
      </c>
      <c r="D9465" s="1116" t="s">
        <v>3704</v>
      </c>
      <c r="E9465" s="1356">
        <v>3.6999999999999998E-2</v>
      </c>
      <c r="F9465" s="1256">
        <v>1</v>
      </c>
      <c r="G9465" s="1246">
        <v>3.6999999999999998E-2</v>
      </c>
    </row>
    <row r="9466" spans="1:7" hidden="1">
      <c r="A9466" s="1119" t="s">
        <v>341</v>
      </c>
      <c r="B9466" s="1118" t="s">
        <v>2788</v>
      </c>
      <c r="C9466" s="1119" t="s">
        <v>869</v>
      </c>
      <c r="D9466" s="1116" t="s">
        <v>1793</v>
      </c>
      <c r="E9466" s="1356">
        <v>2.5999999999999999E-3</v>
      </c>
      <c r="F9466" s="1256">
        <v>1</v>
      </c>
      <c r="G9466" s="1246">
        <v>2.5999999999999999E-3</v>
      </c>
    </row>
    <row r="9467" spans="1:7" hidden="1">
      <c r="A9467" s="1119" t="s">
        <v>341</v>
      </c>
      <c r="B9467" s="1118" t="s">
        <v>2788</v>
      </c>
      <c r="C9467" s="1119" t="s">
        <v>1343</v>
      </c>
      <c r="D9467" s="1116" t="s">
        <v>184</v>
      </c>
      <c r="E9467" s="1356">
        <v>6.7999999999999996E-3</v>
      </c>
      <c r="F9467" s="1256">
        <v>1</v>
      </c>
      <c r="G9467" s="1246">
        <v>6.7999999999999996E-3</v>
      </c>
    </row>
    <row r="9468" spans="1:7" hidden="1">
      <c r="A9468" s="1119" t="s">
        <v>341</v>
      </c>
      <c r="B9468" s="1118" t="s">
        <v>2788</v>
      </c>
      <c r="C9468" s="1119" t="s">
        <v>870</v>
      </c>
      <c r="D9468" s="1116" t="s">
        <v>871</v>
      </c>
      <c r="E9468" s="1356">
        <v>3.0000000000000001E-3</v>
      </c>
      <c r="F9468" s="1256">
        <v>1</v>
      </c>
      <c r="G9468" s="1246">
        <v>3.0000000000000001E-3</v>
      </c>
    </row>
    <row r="9469" spans="1:7" hidden="1">
      <c r="A9469" s="1119" t="s">
        <v>3402</v>
      </c>
      <c r="B9469" s="1118" t="s">
        <v>3520</v>
      </c>
      <c r="C9469" s="1119" t="s">
        <v>2843</v>
      </c>
      <c r="D9469" s="1116" t="s">
        <v>1785</v>
      </c>
      <c r="E9469" s="1356">
        <v>1</v>
      </c>
      <c r="F9469" s="1256">
        <v>1</v>
      </c>
      <c r="G9469" s="1246">
        <v>1</v>
      </c>
    </row>
    <row r="9470" spans="1:7" hidden="1">
      <c r="A9470" s="1119" t="s">
        <v>3402</v>
      </c>
      <c r="B9470" s="1118" t="s">
        <v>3520</v>
      </c>
      <c r="C9470" s="1119" t="s">
        <v>700</v>
      </c>
      <c r="D9470" s="1116" t="s">
        <v>1786</v>
      </c>
      <c r="E9470" s="1356">
        <v>1</v>
      </c>
      <c r="F9470" s="1256">
        <v>1</v>
      </c>
      <c r="G9470" s="1246">
        <v>1</v>
      </c>
    </row>
    <row r="9471" spans="1:7" hidden="1">
      <c r="A9471" s="1119" t="s">
        <v>3402</v>
      </c>
      <c r="B9471" s="1118" t="s">
        <v>3520</v>
      </c>
      <c r="C9471" s="1119" t="s">
        <v>701</v>
      </c>
      <c r="D9471" s="1116" t="s">
        <v>1787</v>
      </c>
      <c r="E9471" s="1356">
        <v>1</v>
      </c>
      <c r="F9471" s="1256">
        <v>1</v>
      </c>
      <c r="G9471" s="1246">
        <v>1</v>
      </c>
    </row>
    <row r="9472" spans="1:7" hidden="1">
      <c r="A9472" s="1119" t="s">
        <v>3402</v>
      </c>
      <c r="B9472" s="1118" t="s">
        <v>3520</v>
      </c>
      <c r="C9472" s="1119" t="s">
        <v>3423</v>
      </c>
      <c r="D9472" s="1116" t="s">
        <v>3083</v>
      </c>
      <c r="E9472" s="1356">
        <v>1</v>
      </c>
      <c r="F9472" s="1256">
        <v>1</v>
      </c>
      <c r="G9472" s="1246">
        <v>1</v>
      </c>
    </row>
    <row r="9473" spans="1:7" hidden="1">
      <c r="A9473" s="1119" t="s">
        <v>3402</v>
      </c>
      <c r="B9473" s="1118" t="s">
        <v>3520</v>
      </c>
      <c r="C9473" s="1119" t="s">
        <v>1156</v>
      </c>
      <c r="D9473" s="1116" t="s">
        <v>1695</v>
      </c>
      <c r="E9473" s="1356">
        <v>1</v>
      </c>
      <c r="F9473" s="1256">
        <v>1</v>
      </c>
      <c r="G9473" s="1246">
        <v>1</v>
      </c>
    </row>
    <row r="9474" spans="1:7" hidden="1">
      <c r="A9474" s="1119" t="s">
        <v>3402</v>
      </c>
      <c r="B9474" s="1118" t="s">
        <v>3520</v>
      </c>
      <c r="C9474" s="1117" t="s">
        <v>1157</v>
      </c>
      <c r="D9474" s="1116" t="s">
        <v>1697</v>
      </c>
      <c r="E9474" s="1356">
        <v>1</v>
      </c>
      <c r="F9474" s="1256">
        <v>1</v>
      </c>
      <c r="G9474" s="1246">
        <v>1</v>
      </c>
    </row>
    <row r="9475" spans="1:7" hidden="1">
      <c r="A9475" s="1119" t="s">
        <v>3402</v>
      </c>
      <c r="B9475" s="1118" t="s">
        <v>3520</v>
      </c>
      <c r="C9475" s="1119" t="s">
        <v>1699</v>
      </c>
      <c r="D9475" s="1116" t="s">
        <v>1939</v>
      </c>
      <c r="E9475" s="1356">
        <v>1</v>
      </c>
      <c r="F9475" s="1256">
        <v>1</v>
      </c>
      <c r="G9475" s="1246">
        <v>1</v>
      </c>
    </row>
    <row r="9476" spans="1:7" hidden="1">
      <c r="A9476" s="1119" t="s">
        <v>3402</v>
      </c>
      <c r="B9476" s="1118" t="s">
        <v>3520</v>
      </c>
      <c r="C9476" s="1119" t="s">
        <v>1525</v>
      </c>
      <c r="D9476" s="1116" t="s">
        <v>1941</v>
      </c>
      <c r="E9476" s="1356">
        <v>1</v>
      </c>
      <c r="F9476" s="1256">
        <v>1</v>
      </c>
      <c r="G9476" s="1246">
        <v>1</v>
      </c>
    </row>
    <row r="9477" spans="1:7" hidden="1">
      <c r="A9477" s="1119" t="s">
        <v>3402</v>
      </c>
      <c r="B9477" s="1118" t="s">
        <v>3520</v>
      </c>
      <c r="C9477" s="1119" t="s">
        <v>4409</v>
      </c>
      <c r="D9477" s="1116" t="s">
        <v>1782</v>
      </c>
      <c r="E9477" s="1356">
        <v>1</v>
      </c>
      <c r="F9477" s="1256">
        <v>1</v>
      </c>
      <c r="G9477" s="1246">
        <v>1</v>
      </c>
    </row>
    <row r="9478" spans="1:7" hidden="1">
      <c r="A9478" s="1119" t="s">
        <v>3402</v>
      </c>
      <c r="B9478" s="1118" t="s">
        <v>3520</v>
      </c>
      <c r="C9478" s="1119" t="s">
        <v>3936</v>
      </c>
      <c r="D9478" s="1116" t="s">
        <v>83</v>
      </c>
      <c r="E9478" s="1356">
        <v>1</v>
      </c>
      <c r="F9478" s="1256">
        <v>1</v>
      </c>
      <c r="G9478" s="1246">
        <v>1</v>
      </c>
    </row>
    <row r="9479" spans="1:7" hidden="1">
      <c r="A9479" s="1119" t="s">
        <v>3402</v>
      </c>
      <c r="B9479" s="1118" t="s">
        <v>3520</v>
      </c>
      <c r="C9479" s="1117" t="s">
        <v>3390</v>
      </c>
      <c r="D9479" s="1116" t="s">
        <v>1549</v>
      </c>
      <c r="E9479" s="1358">
        <v>1</v>
      </c>
      <c r="F9479" s="1256">
        <v>1</v>
      </c>
      <c r="G9479" s="1246">
        <v>1</v>
      </c>
    </row>
    <row r="9480" spans="1:7" hidden="1">
      <c r="A9480" s="1119" t="s">
        <v>3402</v>
      </c>
      <c r="B9480" s="1118" t="s">
        <v>3520</v>
      </c>
      <c r="C9480" s="1117" t="s">
        <v>3050</v>
      </c>
      <c r="D9480" s="1116" t="s">
        <v>423</v>
      </c>
      <c r="E9480" s="1356">
        <v>1</v>
      </c>
      <c r="F9480" s="1256">
        <v>1</v>
      </c>
      <c r="G9480" s="1246">
        <v>1</v>
      </c>
    </row>
    <row r="9481" spans="1:7" hidden="1">
      <c r="A9481" s="1119" t="s">
        <v>3402</v>
      </c>
      <c r="B9481" s="1118" t="s">
        <v>3520</v>
      </c>
      <c r="C9481" s="1119" t="s">
        <v>1374</v>
      </c>
      <c r="D9481" s="1116" t="s">
        <v>264</v>
      </c>
      <c r="E9481" s="1356">
        <v>4</v>
      </c>
      <c r="F9481" s="1256">
        <v>1</v>
      </c>
      <c r="G9481" s="1246">
        <v>4</v>
      </c>
    </row>
    <row r="9482" spans="1:7" hidden="1">
      <c r="A9482" s="1119" t="s">
        <v>3402</v>
      </c>
      <c r="B9482" s="1118" t="s">
        <v>3520</v>
      </c>
      <c r="C9482" s="1119" t="s">
        <v>940</v>
      </c>
      <c r="D9482" s="1116" t="s">
        <v>5473</v>
      </c>
      <c r="E9482" s="1356">
        <v>1</v>
      </c>
      <c r="F9482" s="1256">
        <v>1</v>
      </c>
      <c r="G9482" s="1246">
        <v>1</v>
      </c>
    </row>
    <row r="9483" spans="1:7" hidden="1">
      <c r="A9483" s="1119" t="s">
        <v>3402</v>
      </c>
      <c r="B9483" s="1118" t="s">
        <v>3520</v>
      </c>
      <c r="C9483" s="1119" t="s">
        <v>5803</v>
      </c>
      <c r="D9483" s="1116" t="s">
        <v>6676</v>
      </c>
      <c r="E9483" s="1356">
        <v>1</v>
      </c>
      <c r="F9483" s="1256">
        <v>1</v>
      </c>
      <c r="G9483" s="1246">
        <v>1</v>
      </c>
    </row>
    <row r="9484" spans="1:7" hidden="1">
      <c r="A9484" s="1119" t="s">
        <v>3402</v>
      </c>
      <c r="B9484" s="1118" t="s">
        <v>3520</v>
      </c>
      <c r="C9484" s="1119" t="s">
        <v>3425</v>
      </c>
      <c r="D9484" s="1116" t="s">
        <v>2769</v>
      </c>
      <c r="E9484" s="1356">
        <v>1</v>
      </c>
      <c r="F9484" s="1256">
        <v>1</v>
      </c>
      <c r="G9484" s="1246">
        <v>1</v>
      </c>
    </row>
    <row r="9485" spans="1:7" hidden="1">
      <c r="A9485" s="1119" t="s">
        <v>3402</v>
      </c>
      <c r="B9485" s="1118" t="s">
        <v>3520</v>
      </c>
      <c r="C9485" s="1119" t="s">
        <v>5263</v>
      </c>
      <c r="D9485" s="1116" t="s">
        <v>4992</v>
      </c>
      <c r="E9485" s="1356">
        <v>2</v>
      </c>
      <c r="F9485" s="1256">
        <v>1</v>
      </c>
      <c r="G9485" s="1246">
        <v>2</v>
      </c>
    </row>
    <row r="9486" spans="1:7" hidden="1">
      <c r="A9486" s="1119" t="s">
        <v>3402</v>
      </c>
      <c r="B9486" s="1118" t="s">
        <v>3520</v>
      </c>
      <c r="C9486" s="1119" t="s">
        <v>4408</v>
      </c>
      <c r="D9486" s="1116" t="s">
        <v>3128</v>
      </c>
      <c r="E9486" s="1356">
        <v>1</v>
      </c>
      <c r="F9486" s="1256">
        <v>1</v>
      </c>
      <c r="G9486" s="1246">
        <v>1</v>
      </c>
    </row>
    <row r="9487" spans="1:7" hidden="1">
      <c r="A9487" s="1119" t="s">
        <v>3402</v>
      </c>
      <c r="B9487" s="1118" t="s">
        <v>3520</v>
      </c>
      <c r="C9487" s="1119" t="s">
        <v>4411</v>
      </c>
      <c r="D9487" s="1116" t="s">
        <v>1784</v>
      </c>
      <c r="E9487" s="1356">
        <v>1</v>
      </c>
      <c r="F9487" s="1256">
        <v>1</v>
      </c>
      <c r="G9487" s="1246">
        <v>1</v>
      </c>
    </row>
    <row r="9488" spans="1:7" hidden="1">
      <c r="A9488" s="1119" t="s">
        <v>3402</v>
      </c>
      <c r="B9488" s="1118" t="s">
        <v>3520</v>
      </c>
      <c r="C9488" s="1119" t="s">
        <v>5500</v>
      </c>
      <c r="D9488" s="1116" t="s">
        <v>3126</v>
      </c>
      <c r="E9488" s="1356">
        <v>1</v>
      </c>
      <c r="F9488" s="1256">
        <v>1</v>
      </c>
      <c r="G9488" s="1246">
        <v>1</v>
      </c>
    </row>
    <row r="9489" spans="1:7" hidden="1">
      <c r="A9489" s="1119" t="s">
        <v>3402</v>
      </c>
      <c r="B9489" s="1118" t="s">
        <v>3520</v>
      </c>
      <c r="C9489" s="1119" t="s">
        <v>3392</v>
      </c>
      <c r="D9489" s="1116" t="s">
        <v>1551</v>
      </c>
      <c r="E9489" s="1356">
        <v>1</v>
      </c>
      <c r="F9489" s="1256">
        <v>1</v>
      </c>
      <c r="G9489" s="1246">
        <v>1</v>
      </c>
    </row>
    <row r="9490" spans="1:7" hidden="1">
      <c r="A9490" s="1119" t="s">
        <v>3402</v>
      </c>
      <c r="B9490" s="1118" t="s">
        <v>3520</v>
      </c>
      <c r="C9490" s="1119" t="s">
        <v>5671</v>
      </c>
      <c r="D9490" s="1116" t="s">
        <v>6675</v>
      </c>
      <c r="E9490" s="1356">
        <v>1</v>
      </c>
      <c r="F9490" s="1256">
        <v>1</v>
      </c>
      <c r="G9490" s="1246">
        <v>1</v>
      </c>
    </row>
    <row r="9491" spans="1:7" hidden="1">
      <c r="A9491" s="1119" t="s">
        <v>3402</v>
      </c>
      <c r="B9491" s="1118" t="s">
        <v>3520</v>
      </c>
      <c r="C9491" s="1119" t="s">
        <v>5677</v>
      </c>
      <c r="D9491" s="1116" t="s">
        <v>5680</v>
      </c>
      <c r="E9491" s="1356">
        <v>1</v>
      </c>
      <c r="F9491" s="1256">
        <v>1</v>
      </c>
      <c r="G9491" s="1246">
        <v>1</v>
      </c>
    </row>
    <row r="9492" spans="1:7" hidden="1">
      <c r="A9492" s="1119" t="s">
        <v>3402</v>
      </c>
      <c r="B9492" s="1118" t="s">
        <v>3520</v>
      </c>
      <c r="C9492" s="1119" t="s">
        <v>544</v>
      </c>
      <c r="D9492" s="1116" t="s">
        <v>545</v>
      </c>
      <c r="E9492" s="1356">
        <v>2</v>
      </c>
      <c r="F9492" s="1256">
        <v>1</v>
      </c>
      <c r="G9492" s="1246">
        <v>2</v>
      </c>
    </row>
    <row r="9493" spans="1:7" hidden="1">
      <c r="A9493" s="1119" t="s">
        <v>3402</v>
      </c>
      <c r="B9493" s="1118" t="s">
        <v>3520</v>
      </c>
      <c r="C9493" s="1119" t="s">
        <v>4432</v>
      </c>
      <c r="D9493" s="1116" t="s">
        <v>1792</v>
      </c>
      <c r="E9493" s="1356">
        <v>2.8999999999999998E-3</v>
      </c>
      <c r="F9493" s="1256">
        <v>1</v>
      </c>
      <c r="G9493" s="1246">
        <v>2.8999999999999998E-3</v>
      </c>
    </row>
    <row r="9494" spans="1:7" hidden="1">
      <c r="A9494" s="1119" t="s">
        <v>3402</v>
      </c>
      <c r="B9494" s="1118" t="s">
        <v>3520</v>
      </c>
      <c r="C9494" s="1119" t="s">
        <v>5417</v>
      </c>
      <c r="D9494" s="1116" t="s">
        <v>3885</v>
      </c>
      <c r="E9494" s="1356">
        <v>9.2999999999999992E-3</v>
      </c>
      <c r="F9494" s="1256">
        <v>1</v>
      </c>
      <c r="G9494" s="1246">
        <v>9.2999999999999992E-3</v>
      </c>
    </row>
    <row r="9495" spans="1:7" hidden="1">
      <c r="A9495" s="1119" t="s">
        <v>3402</v>
      </c>
      <c r="B9495" s="1118" t="s">
        <v>3520</v>
      </c>
      <c r="C9495" s="1119" t="s">
        <v>5419</v>
      </c>
      <c r="D9495" s="1116" t="s">
        <v>3704</v>
      </c>
      <c r="E9495" s="1356">
        <v>3.6999999999999998E-2</v>
      </c>
      <c r="F9495" s="1256">
        <v>1</v>
      </c>
      <c r="G9495" s="1246">
        <v>3.6999999999999998E-2</v>
      </c>
    </row>
    <row r="9496" spans="1:7" hidden="1">
      <c r="A9496" s="1119" t="s">
        <v>3402</v>
      </c>
      <c r="B9496" s="1118" t="s">
        <v>3520</v>
      </c>
      <c r="C9496" s="1119" t="s">
        <v>869</v>
      </c>
      <c r="D9496" s="1116" t="s">
        <v>1793</v>
      </c>
      <c r="E9496" s="1356">
        <v>2.5999999999999999E-3</v>
      </c>
      <c r="F9496" s="1256">
        <v>1</v>
      </c>
      <c r="G9496" s="1246">
        <v>2.5999999999999999E-3</v>
      </c>
    </row>
    <row r="9497" spans="1:7" hidden="1">
      <c r="A9497" s="1119" t="s">
        <v>3402</v>
      </c>
      <c r="B9497" s="1118" t="s">
        <v>3520</v>
      </c>
      <c r="C9497" s="1119" t="s">
        <v>1343</v>
      </c>
      <c r="D9497" s="1116" t="s">
        <v>184</v>
      </c>
      <c r="E9497" s="1356">
        <v>6.7999999999999996E-3</v>
      </c>
      <c r="F9497" s="1256">
        <v>1</v>
      </c>
      <c r="G9497" s="1246">
        <v>6.7999999999999996E-3</v>
      </c>
    </row>
    <row r="9498" spans="1:7" hidden="1">
      <c r="A9498" s="1119" t="s">
        <v>3402</v>
      </c>
      <c r="B9498" s="1118" t="s">
        <v>3520</v>
      </c>
      <c r="C9498" s="1119" t="s">
        <v>870</v>
      </c>
      <c r="D9498" s="1116" t="s">
        <v>871</v>
      </c>
      <c r="E9498" s="1356">
        <v>3.0000000000000001E-3</v>
      </c>
      <c r="F9498" s="1256">
        <v>1</v>
      </c>
      <c r="G9498" s="1246">
        <v>3.0000000000000001E-3</v>
      </c>
    </row>
    <row r="9499" spans="1:7" hidden="1">
      <c r="A9499" s="1119" t="s">
        <v>2648</v>
      </c>
      <c r="B9499" s="1118" t="s">
        <v>2176</v>
      </c>
      <c r="C9499" s="1119" t="s">
        <v>3140</v>
      </c>
      <c r="D9499" s="1116" t="s">
        <v>3141</v>
      </c>
      <c r="E9499" s="1356">
        <v>1</v>
      </c>
      <c r="F9499" s="1256">
        <v>1</v>
      </c>
      <c r="G9499" s="1246">
        <v>1</v>
      </c>
    </row>
    <row r="9500" spans="1:7" hidden="1">
      <c r="A9500" s="1119" t="s">
        <v>2648</v>
      </c>
      <c r="B9500" s="1118" t="s">
        <v>2176</v>
      </c>
      <c r="C9500" s="1119" t="s">
        <v>3142</v>
      </c>
      <c r="D9500" s="1116" t="s">
        <v>3143</v>
      </c>
      <c r="E9500" s="1356">
        <v>1</v>
      </c>
      <c r="F9500" s="1256">
        <v>1</v>
      </c>
      <c r="G9500" s="1246">
        <v>1</v>
      </c>
    </row>
    <row r="9501" spans="1:7" hidden="1">
      <c r="A9501" s="1119" t="s">
        <v>2648</v>
      </c>
      <c r="B9501" s="1118" t="s">
        <v>2176</v>
      </c>
      <c r="C9501" s="1119" t="s">
        <v>3144</v>
      </c>
      <c r="D9501" s="1116" t="s">
        <v>3145</v>
      </c>
      <c r="E9501" s="1356">
        <v>1</v>
      </c>
      <c r="F9501" s="1256">
        <v>1</v>
      </c>
      <c r="G9501" s="1246">
        <v>1</v>
      </c>
    </row>
    <row r="9502" spans="1:7" hidden="1">
      <c r="A9502" s="1119" t="s">
        <v>2648</v>
      </c>
      <c r="B9502" s="1118" t="s">
        <v>2176</v>
      </c>
      <c r="C9502" s="1119" t="s">
        <v>3293</v>
      </c>
      <c r="D9502" s="1116" t="s">
        <v>1033</v>
      </c>
      <c r="E9502" s="1356">
        <v>1</v>
      </c>
      <c r="F9502" s="1256">
        <v>1</v>
      </c>
      <c r="G9502" s="1246">
        <v>1</v>
      </c>
    </row>
    <row r="9503" spans="1:7" hidden="1">
      <c r="A9503" s="1119" t="s">
        <v>2648</v>
      </c>
      <c r="B9503" s="1118" t="s">
        <v>2176</v>
      </c>
      <c r="C9503" s="1119" t="s">
        <v>3247</v>
      </c>
      <c r="D9503" s="1116" t="s">
        <v>1897</v>
      </c>
      <c r="E9503" s="1356">
        <v>1</v>
      </c>
      <c r="F9503" s="1256">
        <v>1</v>
      </c>
      <c r="G9503" s="1246">
        <v>1</v>
      </c>
    </row>
    <row r="9504" spans="1:7" hidden="1">
      <c r="A9504" s="1119" t="s">
        <v>2648</v>
      </c>
      <c r="B9504" s="1118" t="s">
        <v>2176</v>
      </c>
      <c r="C9504" s="1117" t="s">
        <v>3058</v>
      </c>
      <c r="D9504" s="1116" t="s">
        <v>3896</v>
      </c>
      <c r="E9504" s="1356">
        <v>1</v>
      </c>
      <c r="F9504" s="1256">
        <v>1</v>
      </c>
      <c r="G9504" s="1246">
        <v>1</v>
      </c>
    </row>
    <row r="9505" spans="1:7" hidden="1">
      <c r="A9505" s="1119" t="s">
        <v>2648</v>
      </c>
      <c r="B9505" s="1118" t="s">
        <v>2176</v>
      </c>
      <c r="C9505" s="1119" t="s">
        <v>2428</v>
      </c>
      <c r="D9505" s="1116" t="s">
        <v>3870</v>
      </c>
      <c r="E9505" s="1356">
        <v>1</v>
      </c>
      <c r="F9505" s="1256">
        <v>1</v>
      </c>
      <c r="G9505" s="1246">
        <v>1</v>
      </c>
    </row>
    <row r="9506" spans="1:7" hidden="1">
      <c r="A9506" s="1119" t="s">
        <v>2648</v>
      </c>
      <c r="B9506" s="1118" t="s">
        <v>2176</v>
      </c>
      <c r="C9506" s="1119" t="s">
        <v>3138</v>
      </c>
      <c r="D9506" s="1116" t="s">
        <v>4738</v>
      </c>
      <c r="E9506" s="1356">
        <v>1</v>
      </c>
      <c r="F9506" s="1256">
        <v>1</v>
      </c>
      <c r="G9506" s="1246">
        <v>1</v>
      </c>
    </row>
    <row r="9507" spans="1:7" hidden="1">
      <c r="A9507" s="1119" t="s">
        <v>2648</v>
      </c>
      <c r="B9507" s="1118" t="s">
        <v>2176</v>
      </c>
      <c r="C9507" s="1119" t="s">
        <v>3613</v>
      </c>
      <c r="D9507" s="1116" t="s">
        <v>3525</v>
      </c>
      <c r="E9507" s="1356">
        <v>2.9999999999999997E-4</v>
      </c>
      <c r="F9507" s="1256">
        <v>1</v>
      </c>
      <c r="G9507" s="1246">
        <v>2.9999999999999997E-4</v>
      </c>
    </row>
    <row r="9508" spans="1:7" hidden="1">
      <c r="A9508" s="1119" t="s">
        <v>2648</v>
      </c>
      <c r="B9508" s="1118" t="s">
        <v>2176</v>
      </c>
      <c r="C9508" s="1119" t="s">
        <v>1342</v>
      </c>
      <c r="D9508" s="1116" t="s">
        <v>1540</v>
      </c>
      <c r="E9508" s="1356">
        <v>7.3000000000000001E-3</v>
      </c>
      <c r="F9508" s="1256">
        <v>1</v>
      </c>
      <c r="G9508" s="1246">
        <v>7.3000000000000001E-3</v>
      </c>
    </row>
    <row r="9509" spans="1:7" hidden="1">
      <c r="A9509" s="1119" t="s">
        <v>2648</v>
      </c>
      <c r="B9509" s="1118" t="s">
        <v>2176</v>
      </c>
      <c r="C9509" s="1117" t="s">
        <v>1343</v>
      </c>
      <c r="D9509" s="1116" t="s">
        <v>184</v>
      </c>
      <c r="E9509" s="1358">
        <v>7.7000000000000002E-3</v>
      </c>
      <c r="F9509" s="1256">
        <v>1</v>
      </c>
      <c r="G9509" s="1246">
        <v>7.7000000000000002E-3</v>
      </c>
    </row>
    <row r="9510" spans="1:7" hidden="1">
      <c r="A9510" s="1119" t="s">
        <v>2648</v>
      </c>
      <c r="B9510" s="1118" t="s">
        <v>2176</v>
      </c>
      <c r="C9510" s="1117" t="s">
        <v>8059</v>
      </c>
      <c r="D9510" s="1116" t="s">
        <v>8288</v>
      </c>
      <c r="E9510" s="1356">
        <v>1.1000000000000001E-3</v>
      </c>
      <c r="F9510" s="1256">
        <v>1</v>
      </c>
      <c r="G9510" s="1246">
        <v>1.1000000000000001E-3</v>
      </c>
    </row>
    <row r="9511" spans="1:7" hidden="1">
      <c r="A9511" s="1119" t="s">
        <v>2648</v>
      </c>
      <c r="B9511" s="1118" t="s">
        <v>2176</v>
      </c>
      <c r="C9511" s="1119" t="s">
        <v>4019</v>
      </c>
      <c r="D9511" s="1116" t="s">
        <v>2401</v>
      </c>
      <c r="E9511" s="1356">
        <v>2.3E-3</v>
      </c>
      <c r="F9511" s="1256">
        <v>1</v>
      </c>
      <c r="G9511" s="1246">
        <v>2.3E-3</v>
      </c>
    </row>
    <row r="9512" spans="1:7" hidden="1">
      <c r="A9512" s="1119" t="s">
        <v>2648</v>
      </c>
      <c r="B9512" s="1118" t="s">
        <v>2176</v>
      </c>
      <c r="C9512" s="1119" t="s">
        <v>294</v>
      </c>
      <c r="D9512" s="1116" t="s">
        <v>5556</v>
      </c>
      <c r="E9512" s="1356">
        <v>0.2</v>
      </c>
      <c r="F9512" s="1256">
        <v>1</v>
      </c>
      <c r="G9512" s="1246">
        <v>0.2</v>
      </c>
    </row>
    <row r="9513" spans="1:7" hidden="1">
      <c r="A9513" s="1199" t="s">
        <v>2648</v>
      </c>
      <c r="B9513" s="1200" t="s">
        <v>2176</v>
      </c>
      <c r="C9513" s="1199" t="s">
        <v>9384</v>
      </c>
      <c r="D9513" s="1202" t="s">
        <v>9450</v>
      </c>
      <c r="E9513" s="1357">
        <v>3.8E-3</v>
      </c>
      <c r="F9513" s="1256">
        <v>1</v>
      </c>
      <c r="G9513" s="1246">
        <v>3.8E-3</v>
      </c>
    </row>
    <row r="9514" spans="1:7" hidden="1">
      <c r="A9514" s="1119" t="s">
        <v>2648</v>
      </c>
      <c r="B9514" s="1118" t="s">
        <v>2176</v>
      </c>
      <c r="C9514" s="1119" t="s">
        <v>5496</v>
      </c>
      <c r="D9514" s="1116" t="s">
        <v>1225</v>
      </c>
      <c r="E9514" s="1356">
        <v>0.03</v>
      </c>
      <c r="F9514" s="1256">
        <v>1</v>
      </c>
      <c r="G9514" s="1246">
        <v>0.03</v>
      </c>
    </row>
    <row r="9515" spans="1:7" hidden="1">
      <c r="A9515" s="1119" t="s">
        <v>2648</v>
      </c>
      <c r="B9515" s="1118" t="s">
        <v>2176</v>
      </c>
      <c r="C9515" s="1119" t="s">
        <v>5529</v>
      </c>
      <c r="D9515" s="1116" t="s">
        <v>5557</v>
      </c>
      <c r="E9515" s="1356">
        <v>0.105</v>
      </c>
      <c r="F9515" s="1256">
        <v>1</v>
      </c>
      <c r="G9515" s="1246">
        <v>0.105</v>
      </c>
    </row>
    <row r="9516" spans="1:7" hidden="1">
      <c r="A9516" s="1119" t="s">
        <v>2648</v>
      </c>
      <c r="B9516" s="1118" t="s">
        <v>2176</v>
      </c>
      <c r="C9516" s="1119" t="s">
        <v>4466</v>
      </c>
      <c r="D9516" s="1116" t="s">
        <v>441</v>
      </c>
      <c r="E9516" s="1356">
        <v>0.71199999999999997</v>
      </c>
      <c r="F9516" s="1256">
        <v>1</v>
      </c>
      <c r="G9516" s="1246">
        <v>0.71199999999999997</v>
      </c>
    </row>
    <row r="9517" spans="1:7" hidden="1">
      <c r="A9517" s="1119" t="s">
        <v>2648</v>
      </c>
      <c r="B9517" s="1118" t="s">
        <v>2176</v>
      </c>
      <c r="C9517" s="1119" t="s">
        <v>1450</v>
      </c>
      <c r="D9517" s="1116" t="s">
        <v>3963</v>
      </c>
      <c r="E9517" s="1356">
        <v>0.45100000000000001</v>
      </c>
      <c r="F9517" s="1256">
        <v>1</v>
      </c>
      <c r="G9517" s="1246">
        <v>0.45100000000000001</v>
      </c>
    </row>
    <row r="9518" spans="1:7" hidden="1">
      <c r="A9518" s="1119" t="s">
        <v>2648</v>
      </c>
      <c r="B9518" s="1118" t="s">
        <v>2176</v>
      </c>
      <c r="C9518" s="1119" t="s">
        <v>3780</v>
      </c>
      <c r="D9518" s="1116" t="s">
        <v>5558</v>
      </c>
      <c r="E9518" s="1356">
        <v>0.255</v>
      </c>
      <c r="F9518" s="1256">
        <v>1</v>
      </c>
      <c r="G9518" s="1246">
        <v>0.255</v>
      </c>
    </row>
    <row r="9519" spans="1:7" hidden="1">
      <c r="A9519" s="1119" t="s">
        <v>2648</v>
      </c>
      <c r="B9519" s="1118" t="s">
        <v>2176</v>
      </c>
      <c r="C9519" s="1119" t="s">
        <v>5673</v>
      </c>
      <c r="D9519" s="1116" t="s">
        <v>5675</v>
      </c>
      <c r="E9519" s="1356">
        <v>0</v>
      </c>
      <c r="F9519" s="1256">
        <v>1</v>
      </c>
      <c r="G9519" s="1246">
        <v>0</v>
      </c>
    </row>
    <row r="9520" spans="1:7" hidden="1">
      <c r="A9520" s="1119" t="s">
        <v>2648</v>
      </c>
      <c r="B9520" s="1118" t="s">
        <v>2176</v>
      </c>
      <c r="C9520" s="1119" t="s">
        <v>5531</v>
      </c>
      <c r="D9520" s="1116" t="s">
        <v>5559</v>
      </c>
      <c r="E9520" s="1356">
        <v>0</v>
      </c>
      <c r="F9520" s="1256">
        <v>1</v>
      </c>
      <c r="G9520" s="1246">
        <v>0</v>
      </c>
    </row>
    <row r="9521" spans="1:7" hidden="1">
      <c r="A9521" s="1119" t="s">
        <v>2648</v>
      </c>
      <c r="B9521" s="1118" t="s">
        <v>2176</v>
      </c>
      <c r="C9521" s="1119" t="s">
        <v>6664</v>
      </c>
      <c r="D9521" s="1116" t="s">
        <v>6665</v>
      </c>
      <c r="E9521" s="1356">
        <v>1E-3</v>
      </c>
      <c r="F9521" s="1256">
        <v>1</v>
      </c>
      <c r="G9521" s="1246">
        <v>1E-3</v>
      </c>
    </row>
    <row r="9522" spans="1:7" hidden="1">
      <c r="A9522" s="1119" t="s">
        <v>2648</v>
      </c>
      <c r="B9522" s="1118" t="s">
        <v>2176</v>
      </c>
      <c r="C9522" s="1119" t="s">
        <v>6660</v>
      </c>
      <c r="D9522" s="1116" t="s">
        <v>6661</v>
      </c>
      <c r="E9522" s="1356">
        <v>3.5000000000000001E-3</v>
      </c>
      <c r="F9522" s="1256">
        <v>1</v>
      </c>
      <c r="G9522" s="1246">
        <v>3.5000000000000001E-3</v>
      </c>
    </row>
    <row r="9523" spans="1:7" hidden="1">
      <c r="A9523" s="1119" t="s">
        <v>2649</v>
      </c>
      <c r="B9523" s="1118" t="s">
        <v>2175</v>
      </c>
      <c r="C9523" s="1119" t="s">
        <v>3140</v>
      </c>
      <c r="D9523" s="1116" t="s">
        <v>3141</v>
      </c>
      <c r="E9523" s="1356">
        <v>1</v>
      </c>
      <c r="F9523" s="1256">
        <v>1</v>
      </c>
      <c r="G9523" s="1246">
        <v>1</v>
      </c>
    </row>
    <row r="9524" spans="1:7" hidden="1">
      <c r="A9524" s="1119" t="s">
        <v>2649</v>
      </c>
      <c r="B9524" s="1118" t="s">
        <v>2175</v>
      </c>
      <c r="C9524" s="1119" t="s">
        <v>3142</v>
      </c>
      <c r="D9524" s="1116" t="s">
        <v>3143</v>
      </c>
      <c r="E9524" s="1356">
        <v>1</v>
      </c>
      <c r="F9524" s="1256">
        <v>1</v>
      </c>
      <c r="G9524" s="1246">
        <v>1</v>
      </c>
    </row>
    <row r="9525" spans="1:7" hidden="1">
      <c r="A9525" s="1119" t="s">
        <v>2649</v>
      </c>
      <c r="B9525" s="1118" t="s">
        <v>2175</v>
      </c>
      <c r="C9525" s="1119" t="s">
        <v>3144</v>
      </c>
      <c r="D9525" s="1116" t="s">
        <v>3145</v>
      </c>
      <c r="E9525" s="1356">
        <v>1</v>
      </c>
      <c r="F9525" s="1256">
        <v>1</v>
      </c>
      <c r="G9525" s="1246">
        <v>1</v>
      </c>
    </row>
    <row r="9526" spans="1:7" hidden="1">
      <c r="A9526" s="1119" t="s">
        <v>2649</v>
      </c>
      <c r="B9526" s="1118" t="s">
        <v>2175</v>
      </c>
      <c r="C9526" s="1119" t="s">
        <v>3293</v>
      </c>
      <c r="D9526" s="1116" t="s">
        <v>1033</v>
      </c>
      <c r="E9526" s="1356">
        <v>1</v>
      </c>
      <c r="F9526" s="1256">
        <v>1</v>
      </c>
      <c r="G9526" s="1246">
        <v>1</v>
      </c>
    </row>
    <row r="9527" spans="1:7" hidden="1">
      <c r="A9527" s="1119" t="s">
        <v>2649</v>
      </c>
      <c r="B9527" s="1118" t="s">
        <v>2175</v>
      </c>
      <c r="C9527" s="1119" t="s">
        <v>3247</v>
      </c>
      <c r="D9527" s="1116" t="s">
        <v>1897</v>
      </c>
      <c r="E9527" s="1356">
        <v>1</v>
      </c>
      <c r="F9527" s="1256">
        <v>1</v>
      </c>
      <c r="G9527" s="1246">
        <v>1</v>
      </c>
    </row>
    <row r="9528" spans="1:7" hidden="1">
      <c r="A9528" s="1119" t="s">
        <v>2649</v>
      </c>
      <c r="B9528" s="1118" t="s">
        <v>2175</v>
      </c>
      <c r="C9528" s="1119" t="s">
        <v>3058</v>
      </c>
      <c r="D9528" s="1116" t="s">
        <v>3896</v>
      </c>
      <c r="E9528" s="1356">
        <v>1</v>
      </c>
      <c r="F9528" s="1256">
        <v>1</v>
      </c>
      <c r="G9528" s="1246">
        <v>1</v>
      </c>
    </row>
    <row r="9529" spans="1:7" hidden="1">
      <c r="A9529" s="1119" t="s">
        <v>2649</v>
      </c>
      <c r="B9529" s="1118" t="s">
        <v>2175</v>
      </c>
      <c r="C9529" s="1119" t="s">
        <v>2428</v>
      </c>
      <c r="D9529" s="1116" t="s">
        <v>3870</v>
      </c>
      <c r="E9529" s="1356">
        <v>1</v>
      </c>
      <c r="F9529" s="1256">
        <v>1</v>
      </c>
      <c r="G9529" s="1246">
        <v>1</v>
      </c>
    </row>
    <row r="9530" spans="1:7" hidden="1">
      <c r="A9530" s="1119" t="s">
        <v>2649</v>
      </c>
      <c r="B9530" s="1118" t="s">
        <v>2175</v>
      </c>
      <c r="C9530" s="1119" t="s">
        <v>3138</v>
      </c>
      <c r="D9530" s="1116" t="s">
        <v>4738</v>
      </c>
      <c r="E9530" s="1356">
        <v>1</v>
      </c>
      <c r="F9530" s="1256">
        <v>1</v>
      </c>
      <c r="G9530" s="1246">
        <v>1</v>
      </c>
    </row>
    <row r="9531" spans="1:7" hidden="1">
      <c r="A9531" s="1119" t="s">
        <v>2649</v>
      </c>
      <c r="B9531" s="1118" t="s">
        <v>2175</v>
      </c>
      <c r="C9531" s="1117" t="s">
        <v>3613</v>
      </c>
      <c r="D9531" s="1116" t="s">
        <v>3525</v>
      </c>
      <c r="E9531" s="1356">
        <v>2.9999999999999997E-4</v>
      </c>
      <c r="F9531" s="1256">
        <v>1</v>
      </c>
      <c r="G9531" s="1246">
        <v>2.9999999999999997E-4</v>
      </c>
    </row>
    <row r="9532" spans="1:7" hidden="1">
      <c r="A9532" s="1119" t="s">
        <v>2649</v>
      </c>
      <c r="B9532" s="1118" t="s">
        <v>2175</v>
      </c>
      <c r="C9532" s="1119" t="s">
        <v>1342</v>
      </c>
      <c r="D9532" s="1116" t="s">
        <v>1540</v>
      </c>
      <c r="E9532" s="1356">
        <v>7.3000000000000001E-3</v>
      </c>
      <c r="F9532" s="1256">
        <v>1</v>
      </c>
      <c r="G9532" s="1246">
        <v>7.3000000000000001E-3</v>
      </c>
    </row>
    <row r="9533" spans="1:7" hidden="1">
      <c r="A9533" s="1119" t="s">
        <v>2649</v>
      </c>
      <c r="B9533" s="1118" t="s">
        <v>2175</v>
      </c>
      <c r="C9533" s="1119" t="s">
        <v>1343</v>
      </c>
      <c r="D9533" s="1116" t="s">
        <v>184</v>
      </c>
      <c r="E9533" s="1356">
        <v>7.7000000000000002E-3</v>
      </c>
      <c r="F9533" s="1256">
        <v>1</v>
      </c>
      <c r="G9533" s="1246">
        <v>7.7000000000000002E-3</v>
      </c>
    </row>
    <row r="9534" spans="1:7" hidden="1">
      <c r="A9534" s="1119" t="s">
        <v>2649</v>
      </c>
      <c r="B9534" s="1118" t="s">
        <v>2175</v>
      </c>
      <c r="C9534" s="1119" t="s">
        <v>8059</v>
      </c>
      <c r="D9534" s="1116" t="s">
        <v>8288</v>
      </c>
      <c r="E9534" s="1356">
        <v>1.1000000000000001E-3</v>
      </c>
      <c r="F9534" s="1256">
        <v>1</v>
      </c>
      <c r="G9534" s="1246">
        <v>1.1000000000000001E-3</v>
      </c>
    </row>
    <row r="9535" spans="1:7" hidden="1">
      <c r="A9535" s="1119" t="s">
        <v>2649</v>
      </c>
      <c r="B9535" s="1118" t="s">
        <v>2175</v>
      </c>
      <c r="C9535" s="1119" t="s">
        <v>4019</v>
      </c>
      <c r="D9535" s="1116" t="s">
        <v>2401</v>
      </c>
      <c r="E9535" s="1356">
        <v>2.3E-3</v>
      </c>
      <c r="F9535" s="1256">
        <v>1</v>
      </c>
      <c r="G9535" s="1246">
        <v>2.3E-3</v>
      </c>
    </row>
    <row r="9536" spans="1:7" hidden="1">
      <c r="A9536" s="1119" t="s">
        <v>2649</v>
      </c>
      <c r="B9536" s="1118" t="s">
        <v>2175</v>
      </c>
      <c r="C9536" s="1117" t="s">
        <v>294</v>
      </c>
      <c r="D9536" s="1116" t="s">
        <v>5556</v>
      </c>
      <c r="E9536" s="1358">
        <v>0.2</v>
      </c>
      <c r="F9536" s="1256">
        <v>1</v>
      </c>
      <c r="G9536" s="1246">
        <v>0.2</v>
      </c>
    </row>
    <row r="9537" spans="1:7" hidden="1">
      <c r="A9537" s="1199" t="s">
        <v>2649</v>
      </c>
      <c r="B9537" s="1200" t="s">
        <v>2175</v>
      </c>
      <c r="C9537" s="1201" t="s">
        <v>9384</v>
      </c>
      <c r="D9537" s="1202" t="s">
        <v>9450</v>
      </c>
      <c r="E9537" s="1357">
        <v>3.8E-3</v>
      </c>
      <c r="F9537" s="1256">
        <v>1</v>
      </c>
      <c r="G9537" s="1246">
        <v>3.8E-3</v>
      </c>
    </row>
    <row r="9538" spans="1:7" hidden="1">
      <c r="A9538" s="1119" t="s">
        <v>2649</v>
      </c>
      <c r="B9538" s="1118" t="s">
        <v>2175</v>
      </c>
      <c r="C9538" s="1119" t="s">
        <v>5496</v>
      </c>
      <c r="D9538" s="1116" t="s">
        <v>1225</v>
      </c>
      <c r="E9538" s="1356">
        <v>0.03</v>
      </c>
      <c r="F9538" s="1256">
        <v>1</v>
      </c>
      <c r="G9538" s="1246">
        <v>0.03</v>
      </c>
    </row>
    <row r="9539" spans="1:7" hidden="1">
      <c r="A9539" s="1119" t="s">
        <v>2649</v>
      </c>
      <c r="B9539" s="1118" t="s">
        <v>2175</v>
      </c>
      <c r="C9539" s="1119" t="s">
        <v>5529</v>
      </c>
      <c r="D9539" s="1116" t="s">
        <v>5557</v>
      </c>
      <c r="E9539" s="1356">
        <v>0.105</v>
      </c>
      <c r="F9539" s="1256">
        <v>1</v>
      </c>
      <c r="G9539" s="1246">
        <v>0.105</v>
      </c>
    </row>
    <row r="9540" spans="1:7" hidden="1">
      <c r="A9540" s="1119" t="s">
        <v>2649</v>
      </c>
      <c r="B9540" s="1118" t="s">
        <v>2175</v>
      </c>
      <c r="C9540" s="1119" t="s">
        <v>4466</v>
      </c>
      <c r="D9540" s="1116" t="s">
        <v>441</v>
      </c>
      <c r="E9540" s="1356">
        <v>0.71199999999999997</v>
      </c>
      <c r="F9540" s="1256">
        <v>1</v>
      </c>
      <c r="G9540" s="1246">
        <v>0.71199999999999997</v>
      </c>
    </row>
    <row r="9541" spans="1:7" hidden="1">
      <c r="A9541" s="1119" t="s">
        <v>2649</v>
      </c>
      <c r="B9541" s="1118" t="s">
        <v>2175</v>
      </c>
      <c r="C9541" s="1119" t="s">
        <v>1450</v>
      </c>
      <c r="D9541" s="1116" t="s">
        <v>3963</v>
      </c>
      <c r="E9541" s="1356">
        <v>0.45100000000000001</v>
      </c>
      <c r="F9541" s="1256">
        <v>1</v>
      </c>
      <c r="G9541" s="1246">
        <v>0.45100000000000001</v>
      </c>
    </row>
    <row r="9542" spans="1:7" hidden="1">
      <c r="A9542" s="1119" t="s">
        <v>2649</v>
      </c>
      <c r="B9542" s="1118" t="s">
        <v>2175</v>
      </c>
      <c r="C9542" s="1119" t="s">
        <v>3780</v>
      </c>
      <c r="D9542" s="1116" t="s">
        <v>5558</v>
      </c>
      <c r="E9542" s="1356">
        <v>0.255</v>
      </c>
      <c r="F9542" s="1256">
        <v>1</v>
      </c>
      <c r="G9542" s="1246">
        <v>0.255</v>
      </c>
    </row>
    <row r="9543" spans="1:7" hidden="1">
      <c r="A9543" s="1119" t="s">
        <v>2649</v>
      </c>
      <c r="B9543" s="1118" t="s">
        <v>2175</v>
      </c>
      <c r="C9543" s="1119" t="s">
        <v>5673</v>
      </c>
      <c r="D9543" s="1116" t="s">
        <v>5675</v>
      </c>
      <c r="E9543" s="1356">
        <v>0</v>
      </c>
      <c r="F9543" s="1256">
        <v>1</v>
      </c>
      <c r="G9543" s="1246">
        <v>0</v>
      </c>
    </row>
    <row r="9544" spans="1:7" hidden="1">
      <c r="A9544" s="1119" t="s">
        <v>2649</v>
      </c>
      <c r="B9544" s="1118" t="s">
        <v>2175</v>
      </c>
      <c r="C9544" s="1119" t="s">
        <v>5531</v>
      </c>
      <c r="D9544" s="1116" t="s">
        <v>5559</v>
      </c>
      <c r="E9544" s="1356">
        <v>0</v>
      </c>
      <c r="F9544" s="1256">
        <v>1</v>
      </c>
      <c r="G9544" s="1246">
        <v>0</v>
      </c>
    </row>
    <row r="9545" spans="1:7" hidden="1">
      <c r="A9545" s="1119" t="s">
        <v>2649</v>
      </c>
      <c r="B9545" s="1118" t="s">
        <v>2175</v>
      </c>
      <c r="C9545" s="1119" t="s">
        <v>6664</v>
      </c>
      <c r="D9545" s="1116" t="s">
        <v>6665</v>
      </c>
      <c r="E9545" s="1356">
        <v>1E-3</v>
      </c>
      <c r="F9545" s="1256">
        <v>1</v>
      </c>
      <c r="G9545" s="1246">
        <v>1E-3</v>
      </c>
    </row>
    <row r="9546" spans="1:7" hidden="1">
      <c r="A9546" s="1119" t="s">
        <v>2649</v>
      </c>
      <c r="B9546" s="1118" t="s">
        <v>2175</v>
      </c>
      <c r="C9546" s="1119" t="s">
        <v>6660</v>
      </c>
      <c r="D9546" s="1116" t="s">
        <v>6661</v>
      </c>
      <c r="E9546" s="1356">
        <v>3.5000000000000001E-3</v>
      </c>
      <c r="F9546" s="1256">
        <v>1</v>
      </c>
      <c r="G9546" s="1246">
        <v>3.5000000000000001E-3</v>
      </c>
    </row>
    <row r="9547" spans="1:7" hidden="1">
      <c r="A9547" s="1119" t="s">
        <v>3662</v>
      </c>
      <c r="B9547" s="1118" t="s">
        <v>7242</v>
      </c>
      <c r="C9547" s="1119" t="s">
        <v>7283</v>
      </c>
      <c r="D9547" s="1116" t="s">
        <v>7297</v>
      </c>
      <c r="E9547" s="1356"/>
      <c r="F9547" s="1256">
        <v>1</v>
      </c>
      <c r="G9547" s="1246">
        <v>0</v>
      </c>
    </row>
    <row r="9548" spans="1:7" hidden="1">
      <c r="A9548" s="1119" t="s">
        <v>3662</v>
      </c>
      <c r="B9548" s="1118" t="s">
        <v>7242</v>
      </c>
      <c r="C9548" s="1119" t="s">
        <v>7284</v>
      </c>
      <c r="D9548" s="1116" t="s">
        <v>7298</v>
      </c>
      <c r="E9548" s="1356"/>
      <c r="F9548" s="1256">
        <v>1</v>
      </c>
      <c r="G9548" s="1246">
        <v>0</v>
      </c>
    </row>
    <row r="9549" spans="1:7" hidden="1">
      <c r="A9549" s="1119" t="s">
        <v>3662</v>
      </c>
      <c r="B9549" s="1118" t="s">
        <v>7242</v>
      </c>
      <c r="C9549" s="1119" t="s">
        <v>3780</v>
      </c>
      <c r="D9549" s="1116" t="s">
        <v>5558</v>
      </c>
      <c r="E9549" s="1356">
        <v>0.255</v>
      </c>
      <c r="F9549" s="1256">
        <v>1</v>
      </c>
      <c r="G9549" s="1246">
        <v>0.255</v>
      </c>
    </row>
    <row r="9550" spans="1:7" hidden="1">
      <c r="A9550" s="1119" t="s">
        <v>3662</v>
      </c>
      <c r="B9550" s="1118" t="s">
        <v>7242</v>
      </c>
      <c r="C9550" s="1119" t="s">
        <v>6664</v>
      </c>
      <c r="D9550" s="1116" t="s">
        <v>6665</v>
      </c>
      <c r="E9550" s="1356">
        <v>1E-3</v>
      </c>
      <c r="F9550" s="1256">
        <v>1</v>
      </c>
      <c r="G9550" s="1246">
        <v>1E-3</v>
      </c>
    </row>
    <row r="9551" spans="1:7" hidden="1">
      <c r="A9551" s="1119" t="s">
        <v>3662</v>
      </c>
      <c r="B9551" s="1118" t="s">
        <v>7242</v>
      </c>
      <c r="C9551" s="1119" t="s">
        <v>6699</v>
      </c>
      <c r="D9551" s="1116" t="s">
        <v>6700</v>
      </c>
      <c r="E9551" s="1356"/>
      <c r="F9551" s="1256">
        <v>1</v>
      </c>
      <c r="G9551" s="1246">
        <v>0</v>
      </c>
    </row>
    <row r="9552" spans="1:7" hidden="1">
      <c r="A9552" s="1119" t="s">
        <v>3662</v>
      </c>
      <c r="B9552" s="1118" t="s">
        <v>7242</v>
      </c>
      <c r="C9552" s="1119" t="s">
        <v>7285</v>
      </c>
      <c r="D9552" s="1116" t="s">
        <v>7299</v>
      </c>
      <c r="E9552" s="1370"/>
      <c r="F9552" s="1256">
        <v>1</v>
      </c>
      <c r="G9552" s="1246">
        <v>0</v>
      </c>
    </row>
    <row r="9553" spans="1:7" hidden="1">
      <c r="A9553" s="1119" t="s">
        <v>644</v>
      </c>
      <c r="B9553" s="1118" t="s">
        <v>7243</v>
      </c>
      <c r="C9553" s="1119" t="s">
        <v>7283</v>
      </c>
      <c r="D9553" s="1116" t="s">
        <v>7297</v>
      </c>
      <c r="E9553" s="1356"/>
      <c r="F9553" s="1256">
        <v>1</v>
      </c>
      <c r="G9553" s="1246">
        <v>0</v>
      </c>
    </row>
    <row r="9554" spans="1:7" hidden="1">
      <c r="A9554" s="1119" t="s">
        <v>644</v>
      </c>
      <c r="B9554" s="1118" t="s">
        <v>7243</v>
      </c>
      <c r="C9554" s="1119" t="s">
        <v>294</v>
      </c>
      <c r="D9554" s="1116" t="s">
        <v>5556</v>
      </c>
      <c r="E9554" s="1356">
        <v>0.216</v>
      </c>
      <c r="F9554" s="1256">
        <v>1</v>
      </c>
      <c r="G9554" s="1246">
        <v>0.216</v>
      </c>
    </row>
    <row r="9555" spans="1:7" hidden="1">
      <c r="A9555" s="1119" t="s">
        <v>644</v>
      </c>
      <c r="B9555" s="1118" t="s">
        <v>7243</v>
      </c>
      <c r="C9555" s="1119" t="s">
        <v>7284</v>
      </c>
      <c r="D9555" s="1116" t="s">
        <v>7298</v>
      </c>
      <c r="E9555" s="1356"/>
      <c r="F9555" s="1256">
        <v>1</v>
      </c>
      <c r="G9555" s="1246">
        <v>0</v>
      </c>
    </row>
    <row r="9556" spans="1:7" hidden="1">
      <c r="A9556" s="1119" t="s">
        <v>644</v>
      </c>
      <c r="B9556" s="1118" t="s">
        <v>7243</v>
      </c>
      <c r="C9556" s="1119" t="s">
        <v>6664</v>
      </c>
      <c r="D9556" s="1116" t="s">
        <v>6665</v>
      </c>
      <c r="E9556" s="1356">
        <v>1E-3</v>
      </c>
      <c r="F9556" s="1256">
        <v>1</v>
      </c>
      <c r="G9556" s="1246">
        <v>1E-3</v>
      </c>
    </row>
    <row r="9557" spans="1:7" hidden="1">
      <c r="A9557" s="1119" t="s">
        <v>644</v>
      </c>
      <c r="B9557" s="1118" t="s">
        <v>7243</v>
      </c>
      <c r="C9557" s="1119" t="s">
        <v>6699</v>
      </c>
      <c r="D9557" s="1116" t="s">
        <v>6700</v>
      </c>
      <c r="E9557" s="1356"/>
      <c r="F9557" s="1256">
        <v>1</v>
      </c>
      <c r="G9557" s="1246">
        <v>0</v>
      </c>
    </row>
    <row r="9558" spans="1:7" hidden="1">
      <c r="A9558" s="1119" t="s">
        <v>644</v>
      </c>
      <c r="B9558" s="1118" t="s">
        <v>7243</v>
      </c>
      <c r="C9558" s="1119" t="s">
        <v>7285</v>
      </c>
      <c r="D9558" s="1116" t="s">
        <v>7299</v>
      </c>
      <c r="E9558" s="1370"/>
      <c r="F9558" s="1256">
        <v>1</v>
      </c>
      <c r="G9558" s="1246">
        <v>0</v>
      </c>
    </row>
    <row r="9559" spans="1:7" hidden="1">
      <c r="A9559" s="1119" t="s">
        <v>3140</v>
      </c>
      <c r="B9559" s="1118" t="s">
        <v>7244</v>
      </c>
      <c r="C9559" s="1117" t="s">
        <v>3140</v>
      </c>
      <c r="D9559" s="1116" t="s">
        <v>3141</v>
      </c>
      <c r="E9559" s="1356">
        <v>1</v>
      </c>
      <c r="F9559" s="1256">
        <v>1</v>
      </c>
      <c r="G9559" s="1246">
        <v>1</v>
      </c>
    </row>
    <row r="9560" spans="1:7" hidden="1">
      <c r="A9560" s="1119" t="s">
        <v>3140</v>
      </c>
      <c r="B9560" s="1118" t="s">
        <v>7244</v>
      </c>
      <c r="C9560" s="1119" t="s">
        <v>7283</v>
      </c>
      <c r="D9560" s="1116" t="s">
        <v>7297</v>
      </c>
      <c r="E9560" s="1356"/>
      <c r="F9560" s="1256">
        <v>1</v>
      </c>
      <c r="G9560" s="1246">
        <v>0</v>
      </c>
    </row>
    <row r="9561" spans="1:7" hidden="1">
      <c r="A9561" s="1119" t="s">
        <v>3140</v>
      </c>
      <c r="B9561" s="1118" t="s">
        <v>7244</v>
      </c>
      <c r="C9561" s="1119" t="s">
        <v>7284</v>
      </c>
      <c r="D9561" s="1116" t="s">
        <v>7298</v>
      </c>
      <c r="E9561" s="1356"/>
      <c r="F9561" s="1256">
        <v>1</v>
      </c>
      <c r="G9561" s="1246">
        <v>0</v>
      </c>
    </row>
    <row r="9562" spans="1:7" hidden="1">
      <c r="A9562" s="1119" t="s">
        <v>3140</v>
      </c>
      <c r="B9562" s="1118" t="s">
        <v>7244</v>
      </c>
      <c r="C9562" s="1119" t="s">
        <v>5673</v>
      </c>
      <c r="D9562" s="1116" t="s">
        <v>5675</v>
      </c>
      <c r="E9562" s="1356"/>
      <c r="F9562" s="1256">
        <v>1</v>
      </c>
      <c r="G9562" s="1246">
        <v>0</v>
      </c>
    </row>
    <row r="9563" spans="1:7" hidden="1">
      <c r="A9563" s="1119" t="s">
        <v>3140</v>
      </c>
      <c r="B9563" s="1118" t="s">
        <v>7244</v>
      </c>
      <c r="C9563" s="1119" t="s">
        <v>6664</v>
      </c>
      <c r="D9563" s="1116" t="s">
        <v>6665</v>
      </c>
      <c r="E9563" s="1356"/>
      <c r="F9563" s="1256">
        <v>1</v>
      </c>
      <c r="G9563" s="1246">
        <v>0</v>
      </c>
    </row>
    <row r="9564" spans="1:7" hidden="1">
      <c r="A9564" s="1119" t="s">
        <v>3140</v>
      </c>
      <c r="B9564" s="1118" t="s">
        <v>7244</v>
      </c>
      <c r="C9564" s="1117" t="s">
        <v>6699</v>
      </c>
      <c r="D9564" s="1116" t="s">
        <v>6700</v>
      </c>
      <c r="E9564" s="1358"/>
      <c r="F9564" s="1256">
        <v>1</v>
      </c>
      <c r="G9564" s="1246">
        <v>0</v>
      </c>
    </row>
    <row r="9565" spans="1:7" hidden="1">
      <c r="A9565" s="1119" t="s">
        <v>3140</v>
      </c>
      <c r="B9565" s="1118" t="s">
        <v>7244</v>
      </c>
      <c r="C9565" s="1117" t="s">
        <v>7285</v>
      </c>
      <c r="D9565" s="1116" t="s">
        <v>7299</v>
      </c>
      <c r="E9565" s="1370"/>
      <c r="F9565" s="1256">
        <v>1</v>
      </c>
      <c r="G9565" s="1246">
        <v>0</v>
      </c>
    </row>
    <row r="9566" spans="1:7" hidden="1">
      <c r="A9566" s="1119" t="s">
        <v>3142</v>
      </c>
      <c r="B9566" s="1118" t="s">
        <v>7245</v>
      </c>
      <c r="C9566" s="1119" t="s">
        <v>3142</v>
      </c>
      <c r="D9566" s="1116" t="s">
        <v>3143</v>
      </c>
      <c r="E9566" s="1356">
        <v>1</v>
      </c>
      <c r="F9566" s="1256">
        <v>1</v>
      </c>
      <c r="G9566" s="1246">
        <v>1</v>
      </c>
    </row>
    <row r="9567" spans="1:7" hidden="1">
      <c r="A9567" s="1119" t="s">
        <v>3142</v>
      </c>
      <c r="B9567" s="1118" t="s">
        <v>7245</v>
      </c>
      <c r="C9567" s="1119" t="s">
        <v>7283</v>
      </c>
      <c r="D9567" s="1116" t="s">
        <v>7297</v>
      </c>
      <c r="E9567" s="1356"/>
      <c r="F9567" s="1256">
        <v>1</v>
      </c>
      <c r="G9567" s="1246">
        <v>0</v>
      </c>
    </row>
    <row r="9568" spans="1:7" hidden="1">
      <c r="A9568" s="1119" t="s">
        <v>3142</v>
      </c>
      <c r="B9568" s="1118" t="s">
        <v>7245</v>
      </c>
      <c r="C9568" s="1119" t="s">
        <v>7284</v>
      </c>
      <c r="D9568" s="1116" t="s">
        <v>7298</v>
      </c>
      <c r="E9568" s="1356"/>
      <c r="F9568" s="1256">
        <v>1</v>
      </c>
      <c r="G9568" s="1246">
        <v>0</v>
      </c>
    </row>
    <row r="9569" spans="1:7" hidden="1">
      <c r="A9569" s="1119" t="s">
        <v>3142</v>
      </c>
      <c r="B9569" s="1118" t="s">
        <v>7245</v>
      </c>
      <c r="C9569" s="1119" t="s">
        <v>5673</v>
      </c>
      <c r="D9569" s="1116" t="s">
        <v>5675</v>
      </c>
      <c r="E9569" s="1356"/>
      <c r="F9569" s="1256">
        <v>1</v>
      </c>
      <c r="G9569" s="1246">
        <v>0</v>
      </c>
    </row>
    <row r="9570" spans="1:7" hidden="1">
      <c r="A9570" s="1119" t="s">
        <v>3142</v>
      </c>
      <c r="B9570" s="1118" t="s">
        <v>7245</v>
      </c>
      <c r="C9570" s="1119" t="s">
        <v>6664</v>
      </c>
      <c r="D9570" s="1116" t="s">
        <v>6665</v>
      </c>
      <c r="E9570" s="1356"/>
      <c r="F9570" s="1256">
        <v>1</v>
      </c>
      <c r="G9570" s="1246">
        <v>0</v>
      </c>
    </row>
    <row r="9571" spans="1:7" hidden="1">
      <c r="A9571" s="1119" t="s">
        <v>3142</v>
      </c>
      <c r="B9571" s="1118" t="s">
        <v>7245</v>
      </c>
      <c r="C9571" s="1119" t="s">
        <v>6699</v>
      </c>
      <c r="D9571" s="1116" t="s">
        <v>6700</v>
      </c>
      <c r="E9571" s="1356"/>
      <c r="F9571" s="1256">
        <v>1</v>
      </c>
      <c r="G9571" s="1246">
        <v>0</v>
      </c>
    </row>
    <row r="9572" spans="1:7" hidden="1">
      <c r="A9572" s="1119" t="s">
        <v>3142</v>
      </c>
      <c r="B9572" s="1118" t="s">
        <v>7245</v>
      </c>
      <c r="C9572" s="1119" t="s">
        <v>7285</v>
      </c>
      <c r="D9572" s="1116" t="s">
        <v>7299</v>
      </c>
      <c r="E9572" s="1370"/>
      <c r="F9572" s="1256">
        <v>1</v>
      </c>
      <c r="G9572" s="1246">
        <v>0</v>
      </c>
    </row>
    <row r="9573" spans="1:7" hidden="1">
      <c r="A9573" s="1119" t="s">
        <v>3144</v>
      </c>
      <c r="B9573" s="1118" t="s">
        <v>7246</v>
      </c>
      <c r="C9573" s="1119" t="s">
        <v>3144</v>
      </c>
      <c r="D9573" s="1116" t="s">
        <v>3145</v>
      </c>
      <c r="E9573" s="1356">
        <v>1</v>
      </c>
      <c r="F9573" s="1256">
        <v>1</v>
      </c>
      <c r="G9573" s="1246">
        <v>1</v>
      </c>
    </row>
    <row r="9574" spans="1:7" hidden="1">
      <c r="A9574" s="1119" t="s">
        <v>3144</v>
      </c>
      <c r="B9574" s="1118" t="s">
        <v>7246</v>
      </c>
      <c r="C9574" s="1119" t="s">
        <v>7283</v>
      </c>
      <c r="D9574" s="1116" t="s">
        <v>7297</v>
      </c>
      <c r="E9574" s="1356"/>
      <c r="F9574" s="1256">
        <v>1</v>
      </c>
      <c r="G9574" s="1246">
        <v>0</v>
      </c>
    </row>
    <row r="9575" spans="1:7" hidden="1">
      <c r="A9575" s="1119" t="s">
        <v>3144</v>
      </c>
      <c r="B9575" s="1118" t="s">
        <v>7246</v>
      </c>
      <c r="C9575" s="1119" t="s">
        <v>7284</v>
      </c>
      <c r="D9575" s="1116" t="s">
        <v>7298</v>
      </c>
      <c r="E9575" s="1356"/>
      <c r="F9575" s="1256">
        <v>1</v>
      </c>
      <c r="G9575" s="1246">
        <v>0</v>
      </c>
    </row>
    <row r="9576" spans="1:7" hidden="1">
      <c r="A9576" s="1119" t="s">
        <v>3144</v>
      </c>
      <c r="B9576" s="1118" t="s">
        <v>7246</v>
      </c>
      <c r="C9576" s="1119" t="s">
        <v>5531</v>
      </c>
      <c r="D9576" s="1116" t="s">
        <v>5559</v>
      </c>
      <c r="E9576" s="1356">
        <v>0</v>
      </c>
      <c r="F9576" s="1256">
        <v>1</v>
      </c>
      <c r="G9576" s="1246">
        <v>0</v>
      </c>
    </row>
    <row r="9577" spans="1:7" hidden="1">
      <c r="A9577" s="1119" t="s">
        <v>3144</v>
      </c>
      <c r="B9577" s="1118" t="s">
        <v>7246</v>
      </c>
      <c r="C9577" s="1119" t="s">
        <v>6664</v>
      </c>
      <c r="D9577" s="1116" t="s">
        <v>6665</v>
      </c>
      <c r="E9577" s="1356"/>
      <c r="F9577" s="1256">
        <v>1</v>
      </c>
      <c r="G9577" s="1246">
        <v>0</v>
      </c>
    </row>
    <row r="9578" spans="1:7" hidden="1">
      <c r="A9578" s="1119" t="s">
        <v>3144</v>
      </c>
      <c r="B9578" s="1118" t="s">
        <v>7246</v>
      </c>
      <c r="C9578" s="1119" t="s">
        <v>6699</v>
      </c>
      <c r="D9578" s="1116" t="s">
        <v>6700</v>
      </c>
      <c r="E9578" s="1356"/>
      <c r="F9578" s="1256">
        <v>1</v>
      </c>
      <c r="G9578" s="1246">
        <v>0</v>
      </c>
    </row>
    <row r="9579" spans="1:7" hidden="1">
      <c r="A9579" s="1119" t="s">
        <v>3144</v>
      </c>
      <c r="B9579" s="1118" t="s">
        <v>7246</v>
      </c>
      <c r="C9579" s="1119" t="s">
        <v>7285</v>
      </c>
      <c r="D9579" s="1116" t="s">
        <v>7299</v>
      </c>
      <c r="E9579" s="1370"/>
      <c r="F9579" s="1256">
        <v>1</v>
      </c>
      <c r="G9579" s="1246">
        <v>0</v>
      </c>
    </row>
    <row r="9580" spans="1:7" hidden="1">
      <c r="A9580" s="1119" t="s">
        <v>7094</v>
      </c>
      <c r="B9580" s="1118" t="s">
        <v>7247</v>
      </c>
      <c r="C9580" s="1119" t="s">
        <v>3293</v>
      </c>
      <c r="D9580" s="1116" t="s">
        <v>1033</v>
      </c>
      <c r="E9580" s="1356">
        <v>1</v>
      </c>
      <c r="F9580" s="1256">
        <v>1</v>
      </c>
      <c r="G9580" s="1246">
        <v>1</v>
      </c>
    </row>
    <row r="9581" spans="1:7" hidden="1">
      <c r="A9581" s="1119" t="s">
        <v>7094</v>
      </c>
      <c r="B9581" s="1118" t="s">
        <v>7247</v>
      </c>
      <c r="C9581" s="1119" t="s">
        <v>7283</v>
      </c>
      <c r="D9581" s="1116" t="s">
        <v>7297</v>
      </c>
      <c r="E9581" s="1356"/>
      <c r="F9581" s="1256">
        <v>1</v>
      </c>
      <c r="G9581" s="1246">
        <v>0</v>
      </c>
    </row>
    <row r="9582" spans="1:7" hidden="1">
      <c r="A9582" s="1119" t="s">
        <v>7094</v>
      </c>
      <c r="B9582" s="1118" t="s">
        <v>7247</v>
      </c>
      <c r="C9582" s="1119" t="s">
        <v>7284</v>
      </c>
      <c r="D9582" s="1116" t="s">
        <v>7298</v>
      </c>
      <c r="E9582" s="1356"/>
      <c r="F9582" s="1256">
        <v>1</v>
      </c>
      <c r="G9582" s="1246">
        <v>0</v>
      </c>
    </row>
    <row r="9583" spans="1:7" hidden="1">
      <c r="A9583" s="1119" t="s">
        <v>7094</v>
      </c>
      <c r="B9583" s="1118" t="s">
        <v>7247</v>
      </c>
      <c r="C9583" s="1119" t="s">
        <v>7285</v>
      </c>
      <c r="D9583" s="1116" t="s">
        <v>7299</v>
      </c>
      <c r="E9583" s="1370"/>
      <c r="F9583" s="1256">
        <v>1</v>
      </c>
      <c r="G9583" s="1246">
        <v>0</v>
      </c>
    </row>
    <row r="9584" spans="1:7" hidden="1">
      <c r="A9584" s="1119" t="s">
        <v>6357</v>
      </c>
      <c r="B9584" s="1118" t="s">
        <v>6316</v>
      </c>
      <c r="C9584" s="1119" t="s">
        <v>5578</v>
      </c>
      <c r="D9584" s="1116" t="s">
        <v>5579</v>
      </c>
      <c r="E9584" s="1356">
        <v>1</v>
      </c>
      <c r="F9584" s="1256">
        <v>1</v>
      </c>
      <c r="G9584" s="1246">
        <v>1</v>
      </c>
    </row>
    <row r="9585" spans="1:7" hidden="1">
      <c r="A9585" s="1119" t="s">
        <v>5987</v>
      </c>
      <c r="B9585" s="1118" t="s">
        <v>5988</v>
      </c>
      <c r="C9585" s="1119" t="s">
        <v>5578</v>
      </c>
      <c r="D9585" s="1116" t="s">
        <v>5579</v>
      </c>
      <c r="E9585" s="1356">
        <v>1</v>
      </c>
      <c r="F9585" s="1256">
        <v>1</v>
      </c>
      <c r="G9585" s="1246">
        <v>1</v>
      </c>
    </row>
    <row r="9586" spans="1:7" hidden="1">
      <c r="A9586" s="1119" t="s">
        <v>5987</v>
      </c>
      <c r="B9586" s="1118" t="s">
        <v>5988</v>
      </c>
      <c r="C9586" s="1119" t="s">
        <v>5575</v>
      </c>
      <c r="D9586" s="1116" t="s">
        <v>5576</v>
      </c>
      <c r="E9586" s="1356">
        <v>1</v>
      </c>
      <c r="F9586" s="1256">
        <v>1</v>
      </c>
      <c r="G9586" s="1246">
        <v>1</v>
      </c>
    </row>
    <row r="9587" spans="1:7" hidden="1">
      <c r="A9587" s="1119" t="s">
        <v>5987</v>
      </c>
      <c r="B9587" s="1118" t="s">
        <v>5988</v>
      </c>
      <c r="C9587" s="1119" t="s">
        <v>5528</v>
      </c>
      <c r="D9587" s="1116" t="s">
        <v>5596</v>
      </c>
      <c r="E9587" s="1356">
        <v>1</v>
      </c>
      <c r="F9587" s="1256">
        <v>1</v>
      </c>
      <c r="G9587" s="1246">
        <v>1</v>
      </c>
    </row>
    <row r="9588" spans="1:7" hidden="1">
      <c r="A9588" s="1119" t="s">
        <v>5987</v>
      </c>
      <c r="B9588" s="1118" t="s">
        <v>5988</v>
      </c>
      <c r="C9588" s="1119" t="s">
        <v>5520</v>
      </c>
      <c r="D9588" s="1116" t="s">
        <v>5574</v>
      </c>
      <c r="E9588" s="1356">
        <v>15</v>
      </c>
      <c r="F9588" s="1256">
        <v>1</v>
      </c>
      <c r="G9588" s="1246">
        <v>15</v>
      </c>
    </row>
    <row r="9589" spans="1:7" hidden="1">
      <c r="A9589" s="1119" t="s">
        <v>5987</v>
      </c>
      <c r="B9589" s="1118" t="s">
        <v>5988</v>
      </c>
      <c r="C9589" s="1117" t="s">
        <v>5512</v>
      </c>
      <c r="D9589" s="1116" t="s">
        <v>5569</v>
      </c>
      <c r="E9589" s="1358">
        <v>1.0929</v>
      </c>
      <c r="F9589" s="1256">
        <v>1</v>
      </c>
      <c r="G9589" s="1246">
        <v>1.0929</v>
      </c>
    </row>
    <row r="9590" spans="1:7" hidden="1">
      <c r="A9590" s="1119" t="s">
        <v>7856</v>
      </c>
      <c r="B9590" s="1118" t="s">
        <v>7920</v>
      </c>
      <c r="C9590" s="1119" t="s">
        <v>5578</v>
      </c>
      <c r="D9590" s="1116" t="s">
        <v>5579</v>
      </c>
      <c r="E9590" s="1356">
        <v>1</v>
      </c>
      <c r="F9590" s="1256">
        <v>1</v>
      </c>
      <c r="G9590" s="1246">
        <v>1</v>
      </c>
    </row>
    <row r="9591" spans="1:7" hidden="1">
      <c r="A9591" s="1119" t="s">
        <v>7856</v>
      </c>
      <c r="B9591" s="1118" t="s">
        <v>7920</v>
      </c>
      <c r="C9591" s="1119" t="s">
        <v>5575</v>
      </c>
      <c r="D9591" s="1116" t="s">
        <v>5576</v>
      </c>
      <c r="E9591" s="1356">
        <v>1</v>
      </c>
      <c r="F9591" s="1256">
        <v>1</v>
      </c>
      <c r="G9591" s="1246">
        <v>1</v>
      </c>
    </row>
    <row r="9592" spans="1:7" hidden="1">
      <c r="A9592" s="1119" t="s">
        <v>7856</v>
      </c>
      <c r="B9592" s="1118" t="s">
        <v>7920</v>
      </c>
      <c r="C9592" s="1119" t="s">
        <v>5528</v>
      </c>
      <c r="D9592" s="1116" t="s">
        <v>5596</v>
      </c>
      <c r="E9592" s="1356">
        <v>1</v>
      </c>
      <c r="F9592" s="1256">
        <v>1</v>
      </c>
      <c r="G9592" s="1246">
        <v>1</v>
      </c>
    </row>
    <row r="9593" spans="1:7" hidden="1">
      <c r="A9593" s="1119" t="s">
        <v>7856</v>
      </c>
      <c r="B9593" s="1118" t="s">
        <v>7920</v>
      </c>
      <c r="C9593" s="1119" t="s">
        <v>5520</v>
      </c>
      <c r="D9593" s="1116" t="s">
        <v>5574</v>
      </c>
      <c r="E9593" s="1356">
        <v>9</v>
      </c>
      <c r="F9593" s="1256">
        <v>1</v>
      </c>
      <c r="G9593" s="1246">
        <v>9</v>
      </c>
    </row>
    <row r="9594" spans="1:7" hidden="1">
      <c r="A9594" s="1119" t="s">
        <v>7856</v>
      </c>
      <c r="B9594" s="1118" t="s">
        <v>7920</v>
      </c>
      <c r="C9594" s="1119" t="s">
        <v>5512</v>
      </c>
      <c r="D9594" s="1116" t="s">
        <v>5569</v>
      </c>
      <c r="E9594" s="1356">
        <v>1.0929</v>
      </c>
      <c r="F9594" s="1256">
        <v>1</v>
      </c>
      <c r="G9594" s="1246">
        <v>1.0929</v>
      </c>
    </row>
    <row r="9595" spans="1:7" hidden="1">
      <c r="A9595" s="1119" t="s">
        <v>6751</v>
      </c>
      <c r="B9595" s="1118" t="s">
        <v>6752</v>
      </c>
      <c r="C9595" s="1119" t="s">
        <v>5524</v>
      </c>
      <c r="D9595" s="1116" t="s">
        <v>5586</v>
      </c>
      <c r="E9595" s="1356">
        <v>1</v>
      </c>
      <c r="F9595" s="1256">
        <v>1</v>
      </c>
      <c r="G9595" s="1246">
        <v>1</v>
      </c>
    </row>
    <row r="9596" spans="1:7" hidden="1">
      <c r="A9596" s="1119" t="s">
        <v>6358</v>
      </c>
      <c r="B9596" s="1118" t="s">
        <v>6633</v>
      </c>
      <c r="C9596" s="1119" t="s">
        <v>5523</v>
      </c>
      <c r="D9596" s="1116" t="s">
        <v>5581</v>
      </c>
      <c r="E9596" s="1356">
        <v>1</v>
      </c>
      <c r="F9596" s="1256">
        <v>1</v>
      </c>
      <c r="G9596" s="1246">
        <v>1</v>
      </c>
    </row>
    <row r="9597" spans="1:7" hidden="1">
      <c r="A9597" s="1119" t="s">
        <v>6358</v>
      </c>
      <c r="B9597" s="1118" t="s">
        <v>6633</v>
      </c>
      <c r="C9597" s="1119" t="s">
        <v>5583</v>
      </c>
      <c r="D9597" s="1116" t="s">
        <v>5584</v>
      </c>
      <c r="E9597" s="1356">
        <v>1</v>
      </c>
      <c r="F9597" s="1256">
        <v>1</v>
      </c>
      <c r="G9597" s="1246">
        <v>1</v>
      </c>
    </row>
    <row r="9598" spans="1:7" hidden="1">
      <c r="A9598" s="1119" t="s">
        <v>6358</v>
      </c>
      <c r="B9598" s="1118" t="s">
        <v>6633</v>
      </c>
      <c r="C9598" s="1119" t="s">
        <v>5524</v>
      </c>
      <c r="D9598" s="1116" t="s">
        <v>5586</v>
      </c>
      <c r="E9598" s="1356">
        <v>2</v>
      </c>
      <c r="F9598" s="1256">
        <v>1</v>
      </c>
      <c r="G9598" s="1246">
        <v>2</v>
      </c>
    </row>
    <row r="9599" spans="1:7" hidden="1">
      <c r="A9599" s="1119" t="s">
        <v>6358</v>
      </c>
      <c r="B9599" s="1118" t="s">
        <v>6633</v>
      </c>
      <c r="C9599" s="1119" t="s">
        <v>5525</v>
      </c>
      <c r="D9599" s="1116" t="s">
        <v>5591</v>
      </c>
      <c r="E9599" s="1356">
        <v>1</v>
      </c>
      <c r="F9599" s="1256">
        <v>1</v>
      </c>
      <c r="G9599" s="1246">
        <v>1</v>
      </c>
    </row>
    <row r="9600" spans="1:7" hidden="1">
      <c r="A9600" s="1119" t="s">
        <v>6358</v>
      </c>
      <c r="B9600" s="1118" t="s">
        <v>6633</v>
      </c>
      <c r="C9600" s="1119" t="s">
        <v>5526</v>
      </c>
      <c r="D9600" s="1116" t="s">
        <v>5592</v>
      </c>
      <c r="E9600" s="1356">
        <v>1</v>
      </c>
      <c r="F9600" s="1256">
        <v>1</v>
      </c>
      <c r="G9600" s="1246">
        <v>1</v>
      </c>
    </row>
    <row r="9601" spans="1:7" hidden="1">
      <c r="A9601" s="1119" t="s">
        <v>6358</v>
      </c>
      <c r="B9601" s="1118" t="s">
        <v>6633</v>
      </c>
      <c r="C9601" s="1119" t="s">
        <v>5527</v>
      </c>
      <c r="D9601" s="1116" t="s">
        <v>5594</v>
      </c>
      <c r="E9601" s="1356">
        <v>1</v>
      </c>
      <c r="F9601" s="1256">
        <v>1</v>
      </c>
      <c r="G9601" s="1246">
        <v>1</v>
      </c>
    </row>
    <row r="9602" spans="1:7" hidden="1">
      <c r="A9602" s="1119" t="s">
        <v>6358</v>
      </c>
      <c r="B9602" s="1118" t="s">
        <v>6633</v>
      </c>
      <c r="C9602" s="1119" t="s">
        <v>5520</v>
      </c>
      <c r="D9602" s="1116" t="s">
        <v>5574</v>
      </c>
      <c r="E9602" s="1356">
        <v>8</v>
      </c>
      <c r="F9602" s="1256">
        <v>1</v>
      </c>
      <c r="G9602" s="1246">
        <v>8</v>
      </c>
    </row>
    <row r="9603" spans="1:7" hidden="1">
      <c r="A9603" s="1119" t="s">
        <v>6358</v>
      </c>
      <c r="B9603" s="1118" t="s">
        <v>6633</v>
      </c>
      <c r="C9603" s="1119" t="s">
        <v>5517</v>
      </c>
      <c r="D9603" s="1116" t="s">
        <v>5570</v>
      </c>
      <c r="E9603" s="1356">
        <v>2</v>
      </c>
      <c r="F9603" s="1256">
        <v>1</v>
      </c>
      <c r="G9603" s="1246">
        <v>2</v>
      </c>
    </row>
    <row r="9604" spans="1:7" hidden="1">
      <c r="A9604" s="1119" t="s">
        <v>6358</v>
      </c>
      <c r="B9604" s="1118" t="s">
        <v>6633</v>
      </c>
      <c r="C9604" s="1119" t="s">
        <v>5518</v>
      </c>
      <c r="D9604" s="1116" t="s">
        <v>5572</v>
      </c>
      <c r="E9604" s="1356">
        <v>1</v>
      </c>
      <c r="F9604" s="1256">
        <v>1</v>
      </c>
      <c r="G9604" s="1246">
        <v>1</v>
      </c>
    </row>
    <row r="9605" spans="1:7" hidden="1">
      <c r="A9605" s="1119" t="s">
        <v>6358</v>
      </c>
      <c r="B9605" s="1118" t="s">
        <v>6633</v>
      </c>
      <c r="C9605" s="1119" t="s">
        <v>5519</v>
      </c>
      <c r="D9605" s="1116" t="s">
        <v>5573</v>
      </c>
      <c r="E9605" s="1356">
        <v>4</v>
      </c>
      <c r="F9605" s="1256">
        <v>1</v>
      </c>
      <c r="G9605" s="1246">
        <v>4</v>
      </c>
    </row>
    <row r="9606" spans="1:7" hidden="1">
      <c r="A9606" s="1119" t="s">
        <v>6358</v>
      </c>
      <c r="B9606" s="1118" t="s">
        <v>6633</v>
      </c>
      <c r="C9606" s="1119" t="s">
        <v>5512</v>
      </c>
      <c r="D9606" s="1116" t="s">
        <v>5569</v>
      </c>
      <c r="E9606" s="1356">
        <v>1.1777</v>
      </c>
      <c r="F9606" s="1256">
        <v>1</v>
      </c>
      <c r="G9606" s="1246">
        <v>1.1777</v>
      </c>
    </row>
    <row r="9607" spans="1:7" hidden="1">
      <c r="A9607" s="1119" t="s">
        <v>7010</v>
      </c>
      <c r="B9607" s="1118" t="s">
        <v>6854</v>
      </c>
      <c r="C9607" s="1119" t="s">
        <v>5523</v>
      </c>
      <c r="D9607" s="1116" t="s">
        <v>5581</v>
      </c>
      <c r="E9607" s="1356">
        <v>1</v>
      </c>
      <c r="F9607" s="1256">
        <v>1</v>
      </c>
      <c r="G9607" s="1246">
        <v>1</v>
      </c>
    </row>
    <row r="9608" spans="1:7" hidden="1">
      <c r="A9608" s="1119" t="s">
        <v>7010</v>
      </c>
      <c r="B9608" s="1118" t="s">
        <v>6854</v>
      </c>
      <c r="C9608" s="1119" t="s">
        <v>5583</v>
      </c>
      <c r="D9608" s="1116" t="s">
        <v>5584</v>
      </c>
      <c r="E9608" s="1356">
        <v>1</v>
      </c>
      <c r="F9608" s="1256">
        <v>1</v>
      </c>
      <c r="G9608" s="1246">
        <v>1</v>
      </c>
    </row>
    <row r="9609" spans="1:7" hidden="1">
      <c r="A9609" s="1119" t="s">
        <v>7010</v>
      </c>
      <c r="B9609" s="1118" t="s">
        <v>6854</v>
      </c>
      <c r="C9609" s="1119" t="s">
        <v>5524</v>
      </c>
      <c r="D9609" s="1116" t="s">
        <v>5586</v>
      </c>
      <c r="E9609" s="1356">
        <v>2</v>
      </c>
      <c r="F9609" s="1256">
        <v>1</v>
      </c>
      <c r="G9609" s="1246">
        <v>2</v>
      </c>
    </row>
    <row r="9610" spans="1:7" hidden="1">
      <c r="A9610" s="1119" t="s">
        <v>7010</v>
      </c>
      <c r="B9610" s="1118" t="s">
        <v>6854</v>
      </c>
      <c r="C9610" s="1119" t="s">
        <v>5525</v>
      </c>
      <c r="D9610" s="1116" t="s">
        <v>5591</v>
      </c>
      <c r="E9610" s="1356">
        <v>1</v>
      </c>
      <c r="F9610" s="1256">
        <v>1</v>
      </c>
      <c r="G9610" s="1246">
        <v>1</v>
      </c>
    </row>
    <row r="9611" spans="1:7" hidden="1">
      <c r="A9611" s="1119" t="s">
        <v>7010</v>
      </c>
      <c r="B9611" s="1118" t="s">
        <v>6854</v>
      </c>
      <c r="C9611" s="1119" t="s">
        <v>5526</v>
      </c>
      <c r="D9611" s="1116" t="s">
        <v>5592</v>
      </c>
      <c r="E9611" s="1356">
        <v>1</v>
      </c>
      <c r="F9611" s="1256">
        <v>1</v>
      </c>
      <c r="G9611" s="1246">
        <v>1</v>
      </c>
    </row>
    <row r="9612" spans="1:7" hidden="1">
      <c r="A9612" s="1119" t="s">
        <v>7010</v>
      </c>
      <c r="B9612" s="1118" t="s">
        <v>6854</v>
      </c>
      <c r="C9612" s="1117" t="s">
        <v>5527</v>
      </c>
      <c r="D9612" s="1116" t="s">
        <v>5594</v>
      </c>
      <c r="E9612" s="1358">
        <v>1</v>
      </c>
      <c r="F9612" s="1256">
        <v>1</v>
      </c>
      <c r="G9612" s="1246">
        <v>1</v>
      </c>
    </row>
    <row r="9613" spans="1:7" hidden="1">
      <c r="A9613" s="1119" t="s">
        <v>7010</v>
      </c>
      <c r="B9613" s="1118" t="s">
        <v>6854</v>
      </c>
      <c r="C9613" s="1119" t="s">
        <v>5520</v>
      </c>
      <c r="D9613" s="1116" t="s">
        <v>5574</v>
      </c>
      <c r="E9613" s="1356">
        <v>8</v>
      </c>
      <c r="F9613" s="1256">
        <v>1</v>
      </c>
      <c r="G9613" s="1246">
        <v>8</v>
      </c>
    </row>
    <row r="9614" spans="1:7" hidden="1">
      <c r="A9614" s="1119" t="s">
        <v>7010</v>
      </c>
      <c r="B9614" s="1118" t="s">
        <v>6854</v>
      </c>
      <c r="C9614" s="1119" t="s">
        <v>5517</v>
      </c>
      <c r="D9614" s="1116" t="s">
        <v>5570</v>
      </c>
      <c r="E9614" s="1356">
        <v>2</v>
      </c>
      <c r="F9614" s="1256">
        <v>1</v>
      </c>
      <c r="G9614" s="1246">
        <v>2</v>
      </c>
    </row>
    <row r="9615" spans="1:7" hidden="1">
      <c r="A9615" s="1119" t="s">
        <v>7010</v>
      </c>
      <c r="B9615" s="1118" t="s">
        <v>6854</v>
      </c>
      <c r="C9615" s="1119" t="s">
        <v>5518</v>
      </c>
      <c r="D9615" s="1116" t="s">
        <v>5572</v>
      </c>
      <c r="E9615" s="1356">
        <v>1</v>
      </c>
      <c r="F9615" s="1256">
        <v>1</v>
      </c>
      <c r="G9615" s="1246">
        <v>1</v>
      </c>
    </row>
    <row r="9616" spans="1:7" hidden="1">
      <c r="A9616" s="1119" t="s">
        <v>7010</v>
      </c>
      <c r="B9616" s="1118" t="s">
        <v>6854</v>
      </c>
      <c r="C9616" s="1119" t="s">
        <v>5519</v>
      </c>
      <c r="D9616" s="1116" t="s">
        <v>5573</v>
      </c>
      <c r="E9616" s="1356">
        <v>4</v>
      </c>
      <c r="F9616" s="1256">
        <v>1</v>
      </c>
      <c r="G9616" s="1246">
        <v>4</v>
      </c>
    </row>
    <row r="9617" spans="1:7" hidden="1">
      <c r="A9617" s="1119" t="s">
        <v>7010</v>
      </c>
      <c r="B9617" s="1118" t="s">
        <v>6854</v>
      </c>
      <c r="C9617" s="1119" t="s">
        <v>5512</v>
      </c>
      <c r="D9617" s="1116" t="s">
        <v>5569</v>
      </c>
      <c r="E9617" s="1356">
        <v>1.1777</v>
      </c>
      <c r="F9617" s="1256">
        <v>1</v>
      </c>
      <c r="G9617" s="1246">
        <v>1.1777</v>
      </c>
    </row>
    <row r="9618" spans="1:7" hidden="1">
      <c r="A9618" s="1119" t="s">
        <v>7010</v>
      </c>
      <c r="B9618" s="1118" t="s">
        <v>6854</v>
      </c>
      <c r="C9618" s="1119" t="s">
        <v>7280</v>
      </c>
      <c r="D9618" s="1116" t="s">
        <v>7294</v>
      </c>
      <c r="E9618" s="1356">
        <v>1</v>
      </c>
      <c r="F9618" s="1256">
        <v>1</v>
      </c>
      <c r="G9618" s="1246">
        <v>1</v>
      </c>
    </row>
    <row r="9619" spans="1:7" hidden="1">
      <c r="A9619" s="1119" t="s">
        <v>7010</v>
      </c>
      <c r="B9619" s="1118" t="s">
        <v>6854</v>
      </c>
      <c r="C9619" s="1119" t="s">
        <v>7281</v>
      </c>
      <c r="D9619" s="1116" t="s">
        <v>7295</v>
      </c>
      <c r="E9619" s="1356">
        <v>0.75</v>
      </c>
      <c r="F9619" s="1256">
        <v>1</v>
      </c>
      <c r="G9619" s="1246">
        <v>0.75</v>
      </c>
    </row>
    <row r="9620" spans="1:7" hidden="1">
      <c r="A9620" s="1119" t="s">
        <v>7010</v>
      </c>
      <c r="B9620" s="1118" t="s">
        <v>6854</v>
      </c>
      <c r="C9620" s="1119" t="s">
        <v>7282</v>
      </c>
      <c r="D9620" s="1116" t="s">
        <v>7296</v>
      </c>
      <c r="E9620" s="1356">
        <v>0.25</v>
      </c>
      <c r="F9620" s="1256">
        <v>1</v>
      </c>
      <c r="G9620" s="1246">
        <v>0.25</v>
      </c>
    </row>
    <row r="9621" spans="1:7" hidden="1">
      <c r="A9621" s="1119" t="s">
        <v>8066</v>
      </c>
      <c r="B9621" s="1118" t="s">
        <v>8072</v>
      </c>
      <c r="C9621" s="1119" t="s">
        <v>5523</v>
      </c>
      <c r="D9621" s="1116" t="s">
        <v>5581</v>
      </c>
      <c r="E9621" s="1356">
        <v>1</v>
      </c>
      <c r="F9621" s="1256">
        <v>1</v>
      </c>
      <c r="G9621" s="1246">
        <v>1</v>
      </c>
    </row>
    <row r="9622" spans="1:7" hidden="1">
      <c r="A9622" s="1119" t="s">
        <v>8066</v>
      </c>
      <c r="B9622" s="1118" t="s">
        <v>8072</v>
      </c>
      <c r="C9622" s="1119" t="s">
        <v>5583</v>
      </c>
      <c r="D9622" s="1116" t="s">
        <v>5584</v>
      </c>
      <c r="E9622" s="1356">
        <v>1</v>
      </c>
      <c r="F9622" s="1256">
        <v>1</v>
      </c>
      <c r="G9622" s="1246">
        <v>1</v>
      </c>
    </row>
    <row r="9623" spans="1:7" hidden="1">
      <c r="A9623" s="1119" t="s">
        <v>8066</v>
      </c>
      <c r="B9623" s="1118" t="s">
        <v>8072</v>
      </c>
      <c r="C9623" s="1119" t="s">
        <v>5524</v>
      </c>
      <c r="D9623" s="1116" t="s">
        <v>5586</v>
      </c>
      <c r="E9623" s="1356">
        <v>2</v>
      </c>
      <c r="F9623" s="1256">
        <v>1</v>
      </c>
      <c r="G9623" s="1246">
        <v>2</v>
      </c>
    </row>
    <row r="9624" spans="1:7" hidden="1">
      <c r="A9624" s="1119" t="s">
        <v>8066</v>
      </c>
      <c r="B9624" s="1118" t="s">
        <v>8072</v>
      </c>
      <c r="C9624" s="1119" t="s">
        <v>8068</v>
      </c>
      <c r="D9624" s="1116" t="s">
        <v>8073</v>
      </c>
      <c r="E9624" s="1356">
        <v>1</v>
      </c>
      <c r="F9624" s="1256">
        <v>1</v>
      </c>
      <c r="G9624" s="1246">
        <v>1</v>
      </c>
    </row>
    <row r="9625" spans="1:7" hidden="1">
      <c r="A9625" s="1119" t="s">
        <v>8066</v>
      </c>
      <c r="B9625" s="1118" t="s">
        <v>8072</v>
      </c>
      <c r="C9625" s="1119" t="s">
        <v>5526</v>
      </c>
      <c r="D9625" s="1116" t="s">
        <v>5592</v>
      </c>
      <c r="E9625" s="1356">
        <v>1</v>
      </c>
      <c r="F9625" s="1256">
        <v>1</v>
      </c>
      <c r="G9625" s="1246">
        <v>1</v>
      </c>
    </row>
    <row r="9626" spans="1:7" hidden="1">
      <c r="A9626" s="1119" t="s">
        <v>8066</v>
      </c>
      <c r="B9626" s="1118" t="s">
        <v>8072</v>
      </c>
      <c r="C9626" s="1119" t="s">
        <v>5527</v>
      </c>
      <c r="D9626" s="1116" t="s">
        <v>5594</v>
      </c>
      <c r="E9626" s="1356">
        <v>1</v>
      </c>
      <c r="F9626" s="1256">
        <v>1</v>
      </c>
      <c r="G9626" s="1246">
        <v>1</v>
      </c>
    </row>
    <row r="9627" spans="1:7" hidden="1">
      <c r="A9627" s="1119" t="s">
        <v>8066</v>
      </c>
      <c r="B9627" s="1118" t="s">
        <v>8072</v>
      </c>
      <c r="C9627" s="1119" t="s">
        <v>5520</v>
      </c>
      <c r="D9627" s="1116" t="s">
        <v>5574</v>
      </c>
      <c r="E9627" s="1356">
        <v>11</v>
      </c>
      <c r="F9627" s="1256">
        <v>1</v>
      </c>
      <c r="G9627" s="1246">
        <v>11</v>
      </c>
    </row>
    <row r="9628" spans="1:7" hidden="1">
      <c r="A9628" s="1119" t="s">
        <v>9890</v>
      </c>
      <c r="B9628" s="1118" t="s">
        <v>8072</v>
      </c>
      <c r="C9628" s="1119" t="s">
        <v>5517</v>
      </c>
      <c r="D9628" s="1116" t="s">
        <v>5570</v>
      </c>
      <c r="E9628" s="1356">
        <v>2</v>
      </c>
      <c r="F9628" s="1256">
        <v>1</v>
      </c>
      <c r="G9628" s="1246">
        <v>2</v>
      </c>
    </row>
    <row r="9629" spans="1:7" hidden="1">
      <c r="A9629" s="1119" t="s">
        <v>8066</v>
      </c>
      <c r="B9629" s="1118" t="s">
        <v>8072</v>
      </c>
      <c r="C9629" s="1119" t="s">
        <v>5518</v>
      </c>
      <c r="D9629" s="1116" t="s">
        <v>5572</v>
      </c>
      <c r="E9629" s="1356">
        <v>1</v>
      </c>
      <c r="F9629" s="1256">
        <v>1</v>
      </c>
      <c r="G9629" s="1246">
        <v>1</v>
      </c>
    </row>
    <row r="9630" spans="1:7" hidden="1">
      <c r="A9630" s="1119" t="s">
        <v>8066</v>
      </c>
      <c r="B9630" s="1118" t="s">
        <v>8072</v>
      </c>
      <c r="C9630" s="1119" t="s">
        <v>5519</v>
      </c>
      <c r="D9630" s="1116" t="s">
        <v>5573</v>
      </c>
      <c r="E9630" s="1356">
        <v>4</v>
      </c>
      <c r="F9630" s="1256">
        <v>1</v>
      </c>
      <c r="G9630" s="1246">
        <v>4</v>
      </c>
    </row>
    <row r="9631" spans="1:7" hidden="1">
      <c r="A9631" s="1119" t="s">
        <v>8066</v>
      </c>
      <c r="B9631" s="1118" t="s">
        <v>8072</v>
      </c>
      <c r="C9631" s="1119" t="s">
        <v>5512</v>
      </c>
      <c r="D9631" s="1116" t="s">
        <v>5569</v>
      </c>
      <c r="E9631" s="1356">
        <v>1.234</v>
      </c>
      <c r="F9631" s="1256">
        <v>1</v>
      </c>
      <c r="G9631" s="1246">
        <v>1.234</v>
      </c>
    </row>
    <row r="9632" spans="1:7" hidden="1">
      <c r="A9632" s="1119" t="s">
        <v>8089</v>
      </c>
      <c r="B9632" s="1118" t="s">
        <v>8131</v>
      </c>
      <c r="C9632" s="1119" t="s">
        <v>5523</v>
      </c>
      <c r="D9632" s="1116" t="s">
        <v>5581</v>
      </c>
      <c r="E9632" s="1356">
        <v>1</v>
      </c>
      <c r="F9632" s="1256">
        <v>1</v>
      </c>
      <c r="G9632" s="1246">
        <v>1</v>
      </c>
    </row>
    <row r="9633" spans="1:7" hidden="1">
      <c r="A9633" s="1119" t="s">
        <v>8089</v>
      </c>
      <c r="B9633" s="1118" t="s">
        <v>8131</v>
      </c>
      <c r="C9633" s="1119" t="s">
        <v>5583</v>
      </c>
      <c r="D9633" s="1116" t="s">
        <v>5584</v>
      </c>
      <c r="E9633" s="1356">
        <v>1</v>
      </c>
      <c r="F9633" s="1256">
        <v>1</v>
      </c>
      <c r="G9633" s="1246">
        <v>1</v>
      </c>
    </row>
    <row r="9634" spans="1:7" hidden="1">
      <c r="A9634" s="1119" t="s">
        <v>8089</v>
      </c>
      <c r="B9634" s="1118" t="s">
        <v>8131</v>
      </c>
      <c r="C9634" s="1119" t="s">
        <v>5524</v>
      </c>
      <c r="D9634" s="1116" t="s">
        <v>5586</v>
      </c>
      <c r="E9634" s="1356">
        <v>2</v>
      </c>
      <c r="F9634" s="1256">
        <v>1</v>
      </c>
      <c r="G9634" s="1246">
        <v>2</v>
      </c>
    </row>
    <row r="9635" spans="1:7" hidden="1">
      <c r="A9635" s="1119" t="s">
        <v>8089</v>
      </c>
      <c r="B9635" s="1118" t="s">
        <v>8131</v>
      </c>
      <c r="C9635" s="1119" t="s">
        <v>8068</v>
      </c>
      <c r="D9635" s="1116" t="s">
        <v>8073</v>
      </c>
      <c r="E9635" s="1356">
        <v>1</v>
      </c>
      <c r="F9635" s="1256">
        <v>1</v>
      </c>
      <c r="G9635" s="1246">
        <v>1</v>
      </c>
    </row>
    <row r="9636" spans="1:7" hidden="1">
      <c r="A9636" s="1119" t="s">
        <v>8089</v>
      </c>
      <c r="B9636" s="1118" t="s">
        <v>8131</v>
      </c>
      <c r="C9636" s="1119" t="s">
        <v>5526</v>
      </c>
      <c r="D9636" s="1116" t="s">
        <v>5592</v>
      </c>
      <c r="E9636" s="1356">
        <v>1</v>
      </c>
      <c r="F9636" s="1256">
        <v>1</v>
      </c>
      <c r="G9636" s="1246">
        <v>1</v>
      </c>
    </row>
    <row r="9637" spans="1:7" hidden="1">
      <c r="A9637" s="1119" t="s">
        <v>8089</v>
      </c>
      <c r="B9637" s="1118" t="s">
        <v>8131</v>
      </c>
      <c r="C9637" s="1119" t="s">
        <v>5527</v>
      </c>
      <c r="D9637" s="1116" t="s">
        <v>5594</v>
      </c>
      <c r="E9637" s="1356">
        <v>1</v>
      </c>
      <c r="F9637" s="1256">
        <v>1</v>
      </c>
      <c r="G9637" s="1246">
        <v>1</v>
      </c>
    </row>
    <row r="9638" spans="1:7" hidden="1">
      <c r="A9638" s="1119" t="s">
        <v>8089</v>
      </c>
      <c r="B9638" s="1118" t="s">
        <v>8131</v>
      </c>
      <c r="C9638" s="1117" t="s">
        <v>5520</v>
      </c>
      <c r="D9638" s="1116" t="s">
        <v>5574</v>
      </c>
      <c r="E9638" s="1358">
        <v>11</v>
      </c>
      <c r="F9638" s="1256">
        <v>1</v>
      </c>
      <c r="G9638" s="1246">
        <v>11</v>
      </c>
    </row>
    <row r="9639" spans="1:7" hidden="1">
      <c r="A9639" s="1119" t="s">
        <v>8089</v>
      </c>
      <c r="B9639" s="1118" t="s">
        <v>8131</v>
      </c>
      <c r="C9639" s="1119" t="s">
        <v>5517</v>
      </c>
      <c r="D9639" s="1116" t="s">
        <v>5570</v>
      </c>
      <c r="E9639" s="1356">
        <v>2</v>
      </c>
      <c r="F9639" s="1256">
        <v>1</v>
      </c>
      <c r="G9639" s="1246">
        <v>2</v>
      </c>
    </row>
    <row r="9640" spans="1:7" hidden="1">
      <c r="A9640" s="1119" t="s">
        <v>8089</v>
      </c>
      <c r="B9640" s="1118" t="s">
        <v>8131</v>
      </c>
      <c r="C9640" s="1119" t="s">
        <v>5518</v>
      </c>
      <c r="D9640" s="1116" t="s">
        <v>5572</v>
      </c>
      <c r="E9640" s="1356">
        <v>1</v>
      </c>
      <c r="F9640" s="1256">
        <v>1</v>
      </c>
      <c r="G9640" s="1246">
        <v>1</v>
      </c>
    </row>
    <row r="9641" spans="1:7" hidden="1">
      <c r="A9641" s="1119" t="s">
        <v>8089</v>
      </c>
      <c r="B9641" s="1118" t="s">
        <v>8131</v>
      </c>
      <c r="C9641" s="1119" t="s">
        <v>5519</v>
      </c>
      <c r="D9641" s="1116" t="s">
        <v>5573</v>
      </c>
      <c r="E9641" s="1356">
        <v>4</v>
      </c>
      <c r="F9641" s="1256">
        <v>1</v>
      </c>
      <c r="G9641" s="1246">
        <v>4</v>
      </c>
    </row>
    <row r="9642" spans="1:7" hidden="1">
      <c r="A9642" s="1119" t="s">
        <v>8089</v>
      </c>
      <c r="B9642" s="1118" t="s">
        <v>8131</v>
      </c>
      <c r="C9642" s="1119" t="s">
        <v>5512</v>
      </c>
      <c r="D9642" s="1116" t="s">
        <v>5569</v>
      </c>
      <c r="E9642" s="1356">
        <v>1.234</v>
      </c>
      <c r="F9642" s="1256">
        <v>1</v>
      </c>
      <c r="G9642" s="1246">
        <v>1.234</v>
      </c>
    </row>
    <row r="9643" spans="1:7" hidden="1">
      <c r="A9643" s="1119" t="s">
        <v>8089</v>
      </c>
      <c r="B9643" s="1118" t="s">
        <v>8131</v>
      </c>
      <c r="C9643" s="1119" t="s">
        <v>7280</v>
      </c>
      <c r="D9643" s="1116" t="s">
        <v>7294</v>
      </c>
      <c r="E9643" s="1356">
        <v>1</v>
      </c>
      <c r="F9643" s="1256">
        <v>1</v>
      </c>
      <c r="G9643" s="1246">
        <v>1</v>
      </c>
    </row>
    <row r="9644" spans="1:7" hidden="1">
      <c r="A9644" s="1119" t="s">
        <v>8089</v>
      </c>
      <c r="B9644" s="1118" t="s">
        <v>8131</v>
      </c>
      <c r="C9644" s="1119" t="s">
        <v>7281</v>
      </c>
      <c r="D9644" s="1116" t="s">
        <v>7295</v>
      </c>
      <c r="E9644" s="1356">
        <v>0.75</v>
      </c>
      <c r="F9644" s="1256">
        <v>1</v>
      </c>
      <c r="G9644" s="1246">
        <v>0.75</v>
      </c>
    </row>
    <row r="9645" spans="1:7" hidden="1">
      <c r="A9645" s="1119" t="s">
        <v>8089</v>
      </c>
      <c r="B9645" s="1118" t="s">
        <v>8131</v>
      </c>
      <c r="C9645" s="1119" t="s">
        <v>7282</v>
      </c>
      <c r="D9645" s="1116" t="s">
        <v>7296</v>
      </c>
      <c r="E9645" s="1356">
        <v>0.25</v>
      </c>
      <c r="F9645" s="1256">
        <v>1</v>
      </c>
      <c r="G9645" s="1246">
        <v>0.25</v>
      </c>
    </row>
    <row r="9646" spans="1:7" hidden="1">
      <c r="A9646" s="1119" t="s">
        <v>6736</v>
      </c>
      <c r="B9646" s="1118" t="s">
        <v>6737</v>
      </c>
      <c r="C9646" s="1119" t="s">
        <v>5523</v>
      </c>
      <c r="D9646" s="1116" t="s">
        <v>5581</v>
      </c>
      <c r="E9646" s="1356">
        <v>1</v>
      </c>
      <c r="F9646" s="1256">
        <v>1</v>
      </c>
      <c r="G9646" s="1246">
        <v>1</v>
      </c>
    </row>
    <row r="9647" spans="1:7" hidden="1">
      <c r="A9647" s="1119" t="s">
        <v>6738</v>
      </c>
      <c r="B9647" s="1118" t="s">
        <v>6739</v>
      </c>
      <c r="C9647" s="1119" t="s">
        <v>5583</v>
      </c>
      <c r="D9647" s="1116" t="s">
        <v>5584</v>
      </c>
      <c r="E9647" s="1356">
        <v>1</v>
      </c>
      <c r="F9647" s="1256">
        <v>1</v>
      </c>
      <c r="G9647" s="1246">
        <v>1</v>
      </c>
    </row>
    <row r="9648" spans="1:7" hidden="1">
      <c r="A9648" s="1119" t="s">
        <v>6583</v>
      </c>
      <c r="B9648" s="1118" t="s">
        <v>6244</v>
      </c>
      <c r="C9648" s="1119" t="s">
        <v>5521</v>
      </c>
      <c r="D9648" s="1116" t="s">
        <v>5636</v>
      </c>
      <c r="E9648" s="1356">
        <v>1</v>
      </c>
      <c r="F9648" s="1256">
        <v>1</v>
      </c>
      <c r="G9648" s="1246">
        <v>1</v>
      </c>
    </row>
    <row r="9649" spans="1:7" hidden="1">
      <c r="A9649" s="1119" t="s">
        <v>6583</v>
      </c>
      <c r="B9649" s="1118" t="s">
        <v>6244</v>
      </c>
      <c r="C9649" s="1119" t="s">
        <v>1692</v>
      </c>
      <c r="D9649" s="1116" t="s">
        <v>1186</v>
      </c>
      <c r="E9649" s="1356">
        <v>1</v>
      </c>
      <c r="F9649" s="1256">
        <v>1</v>
      </c>
      <c r="G9649" s="1246">
        <v>1</v>
      </c>
    </row>
    <row r="9650" spans="1:7" hidden="1">
      <c r="A9650" s="1119" t="s">
        <v>6583</v>
      </c>
      <c r="B9650" s="1118" t="s">
        <v>6244</v>
      </c>
      <c r="C9650" s="1119" t="s">
        <v>4430</v>
      </c>
      <c r="D9650" s="1116" t="s">
        <v>1623</v>
      </c>
      <c r="E9650" s="1356">
        <v>1</v>
      </c>
      <c r="F9650" s="1256">
        <v>1</v>
      </c>
      <c r="G9650" s="1246">
        <v>1</v>
      </c>
    </row>
    <row r="9651" spans="1:7" hidden="1">
      <c r="A9651" s="1119" t="s">
        <v>6583</v>
      </c>
      <c r="B9651" s="1118" t="s">
        <v>6244</v>
      </c>
      <c r="C9651" s="1119" t="s">
        <v>5522</v>
      </c>
      <c r="D9651" s="1116" t="s">
        <v>5562</v>
      </c>
      <c r="E9651" s="1356">
        <v>1</v>
      </c>
      <c r="F9651" s="1256">
        <v>1</v>
      </c>
      <c r="G9651" s="1246">
        <v>1</v>
      </c>
    </row>
    <row r="9652" spans="1:7" hidden="1">
      <c r="A9652" s="1119" t="s">
        <v>6583</v>
      </c>
      <c r="B9652" s="1118" t="s">
        <v>6244</v>
      </c>
      <c r="C9652" s="1119" t="s">
        <v>3140</v>
      </c>
      <c r="D9652" s="1116" t="s">
        <v>3141</v>
      </c>
      <c r="E9652" s="1356">
        <v>1</v>
      </c>
      <c r="F9652" s="1256">
        <v>1</v>
      </c>
      <c r="G9652" s="1246">
        <v>1</v>
      </c>
    </row>
    <row r="9653" spans="1:7" hidden="1">
      <c r="A9653" s="1119" t="s">
        <v>6583</v>
      </c>
      <c r="B9653" s="1118" t="s">
        <v>6244</v>
      </c>
      <c r="C9653" s="1119" t="s">
        <v>3142</v>
      </c>
      <c r="D9653" s="1116" t="s">
        <v>3143</v>
      </c>
      <c r="E9653" s="1356">
        <v>1</v>
      </c>
      <c r="F9653" s="1256">
        <v>1</v>
      </c>
      <c r="G9653" s="1246">
        <v>1</v>
      </c>
    </row>
    <row r="9654" spans="1:7" hidden="1">
      <c r="A9654" s="1119" t="s">
        <v>6583</v>
      </c>
      <c r="B9654" s="1118" t="s">
        <v>6244</v>
      </c>
      <c r="C9654" s="1119" t="s">
        <v>3144</v>
      </c>
      <c r="D9654" s="1116" t="s">
        <v>3145</v>
      </c>
      <c r="E9654" s="1356">
        <v>1</v>
      </c>
      <c r="F9654" s="1256">
        <v>1</v>
      </c>
      <c r="G9654" s="1246">
        <v>1</v>
      </c>
    </row>
    <row r="9655" spans="1:7" hidden="1">
      <c r="A9655" s="1119" t="s">
        <v>6583</v>
      </c>
      <c r="B9655" s="1118" t="s">
        <v>6244</v>
      </c>
      <c r="C9655" s="1119" t="s">
        <v>3293</v>
      </c>
      <c r="D9655" s="1116" t="s">
        <v>1033</v>
      </c>
      <c r="E9655" s="1356">
        <v>1</v>
      </c>
      <c r="F9655" s="1256">
        <v>1</v>
      </c>
      <c r="G9655" s="1246">
        <v>1</v>
      </c>
    </row>
    <row r="9656" spans="1:7" hidden="1">
      <c r="A9656" s="1119" t="s">
        <v>6583</v>
      </c>
      <c r="B9656" s="1118" t="s">
        <v>6244</v>
      </c>
      <c r="C9656" s="1119" t="s">
        <v>1626</v>
      </c>
      <c r="D9656" s="1116" t="s">
        <v>1627</v>
      </c>
      <c r="E9656" s="1356">
        <v>1</v>
      </c>
      <c r="F9656" s="1256">
        <v>1</v>
      </c>
      <c r="G9656" s="1246">
        <v>1</v>
      </c>
    </row>
    <row r="9657" spans="1:7" hidden="1">
      <c r="A9657" s="1119" t="s">
        <v>6583</v>
      </c>
      <c r="B9657" s="1118" t="s">
        <v>6244</v>
      </c>
      <c r="C9657" s="1119" t="s">
        <v>3001</v>
      </c>
      <c r="D9657" s="1116" t="s">
        <v>703</v>
      </c>
      <c r="E9657" s="1356">
        <v>1</v>
      </c>
      <c r="F9657" s="1256">
        <v>1</v>
      </c>
      <c r="G9657" s="1246">
        <v>1</v>
      </c>
    </row>
    <row r="9658" spans="1:7" hidden="1">
      <c r="A9658" s="1119" t="s">
        <v>6583</v>
      </c>
      <c r="B9658" s="1118" t="s">
        <v>6244</v>
      </c>
      <c r="C9658" s="1119" t="s">
        <v>3138</v>
      </c>
      <c r="D9658" s="1116" t="s">
        <v>4738</v>
      </c>
      <c r="E9658" s="1356">
        <v>1</v>
      </c>
      <c r="F9658" s="1256">
        <v>1</v>
      </c>
      <c r="G9658" s="1246">
        <v>1</v>
      </c>
    </row>
    <row r="9659" spans="1:7" hidden="1">
      <c r="A9659" s="1119" t="s">
        <v>6583</v>
      </c>
      <c r="B9659" s="1118" t="s">
        <v>6244</v>
      </c>
      <c r="C9659" s="1119" t="s">
        <v>5516</v>
      </c>
      <c r="D9659" s="1116" t="s">
        <v>5635</v>
      </c>
      <c r="E9659" s="1356">
        <v>1</v>
      </c>
      <c r="F9659" s="1256">
        <v>1</v>
      </c>
      <c r="G9659" s="1246">
        <v>1</v>
      </c>
    </row>
    <row r="9660" spans="1:7" hidden="1">
      <c r="A9660" s="1119" t="s">
        <v>6583</v>
      </c>
      <c r="B9660" s="1118" t="s">
        <v>6244</v>
      </c>
      <c r="C9660" s="1119" t="s">
        <v>3613</v>
      </c>
      <c r="D9660" s="1116" t="s">
        <v>3525</v>
      </c>
      <c r="E9660" s="1356">
        <v>2.9999999999999997E-4</v>
      </c>
      <c r="F9660" s="1256">
        <v>1</v>
      </c>
      <c r="G9660" s="1246">
        <v>2.9999999999999997E-4</v>
      </c>
    </row>
    <row r="9661" spans="1:7" hidden="1">
      <c r="A9661" s="1119" t="s">
        <v>6583</v>
      </c>
      <c r="B9661" s="1118" t="s">
        <v>6244</v>
      </c>
      <c r="C9661" s="1119" t="s">
        <v>1342</v>
      </c>
      <c r="D9661" s="1116" t="s">
        <v>1540</v>
      </c>
      <c r="E9661" s="1356">
        <v>2.6700000000000002E-2</v>
      </c>
      <c r="F9661" s="1256">
        <v>1</v>
      </c>
      <c r="G9661" s="1246">
        <v>2.6700000000000002E-2</v>
      </c>
    </row>
    <row r="9662" spans="1:7" hidden="1">
      <c r="A9662" s="1119" t="s">
        <v>6583</v>
      </c>
      <c r="B9662" s="1118" t="s">
        <v>6244</v>
      </c>
      <c r="C9662" s="1119" t="s">
        <v>8059</v>
      </c>
      <c r="D9662" s="1116" t="s">
        <v>8288</v>
      </c>
      <c r="E9662" s="1356">
        <v>1.1000000000000001E-3</v>
      </c>
      <c r="F9662" s="1256">
        <v>1</v>
      </c>
      <c r="G9662" s="1246">
        <v>1.1000000000000001E-3</v>
      </c>
    </row>
    <row r="9663" spans="1:7" hidden="1">
      <c r="A9663" s="1119" t="s">
        <v>6583</v>
      </c>
      <c r="B9663" s="1118" t="s">
        <v>6244</v>
      </c>
      <c r="C9663" s="1119" t="s">
        <v>4019</v>
      </c>
      <c r="D9663" s="1116" t="s">
        <v>2401</v>
      </c>
      <c r="E9663" s="1356">
        <v>2.3E-3</v>
      </c>
      <c r="F9663" s="1256">
        <v>1</v>
      </c>
      <c r="G9663" s="1246">
        <v>2.3E-3</v>
      </c>
    </row>
    <row r="9664" spans="1:7" hidden="1">
      <c r="A9664" s="1119" t="s">
        <v>6583</v>
      </c>
      <c r="B9664" s="1118" t="s">
        <v>6244</v>
      </c>
      <c r="C9664" s="1117" t="s">
        <v>294</v>
      </c>
      <c r="D9664" s="1116" t="s">
        <v>5556</v>
      </c>
      <c r="E9664" s="1358">
        <v>0.2</v>
      </c>
      <c r="F9664" s="1256">
        <v>1</v>
      </c>
      <c r="G9664" s="1246">
        <v>0.2</v>
      </c>
    </row>
    <row r="9665" spans="1:7" hidden="1">
      <c r="A9665" s="1199" t="s">
        <v>6583</v>
      </c>
      <c r="B9665" s="1200" t="s">
        <v>6244</v>
      </c>
      <c r="C9665" s="1199" t="s">
        <v>9384</v>
      </c>
      <c r="D9665" s="1202" t="s">
        <v>9450</v>
      </c>
      <c r="E9665" s="1357">
        <v>3.8E-3</v>
      </c>
      <c r="F9665" s="1256">
        <v>1</v>
      </c>
      <c r="G9665" s="1246">
        <v>3.8E-3</v>
      </c>
    </row>
    <row r="9666" spans="1:7" hidden="1">
      <c r="A9666" s="1119" t="s">
        <v>6583</v>
      </c>
      <c r="B9666" s="1118" t="s">
        <v>6244</v>
      </c>
      <c r="C9666" s="1119" t="s">
        <v>3528</v>
      </c>
      <c r="D9666" s="1116" t="s">
        <v>3529</v>
      </c>
      <c r="E9666" s="1356">
        <v>2.9000000000000001E-2</v>
      </c>
      <c r="F9666" s="1256">
        <v>1</v>
      </c>
      <c r="G9666" s="1246">
        <v>2.9000000000000001E-2</v>
      </c>
    </row>
    <row r="9667" spans="1:7" hidden="1">
      <c r="A9667" s="1119" t="s">
        <v>6583</v>
      </c>
      <c r="B9667" s="1118" t="s">
        <v>6244</v>
      </c>
      <c r="C9667" s="1119" t="s">
        <v>5532</v>
      </c>
      <c r="D9667" s="1116" t="s">
        <v>5608</v>
      </c>
      <c r="E9667" s="1356">
        <v>0.86319999999999997</v>
      </c>
      <c r="F9667" s="1256">
        <v>1</v>
      </c>
      <c r="G9667" s="1246">
        <v>0.86319999999999997</v>
      </c>
    </row>
    <row r="9668" spans="1:7" hidden="1">
      <c r="A9668" s="1119" t="s">
        <v>6583</v>
      </c>
      <c r="B9668" s="1118" t="s">
        <v>6244</v>
      </c>
      <c r="C9668" s="1119" t="s">
        <v>5529</v>
      </c>
      <c r="D9668" s="1116" t="s">
        <v>5557</v>
      </c>
      <c r="E9668" s="1356">
        <v>0.105</v>
      </c>
      <c r="F9668" s="1256">
        <v>1</v>
      </c>
      <c r="G9668" s="1246">
        <v>0.105</v>
      </c>
    </row>
    <row r="9669" spans="1:7" hidden="1">
      <c r="A9669" s="1119" t="s">
        <v>6583</v>
      </c>
      <c r="B9669" s="1118" t="s">
        <v>6244</v>
      </c>
      <c r="C9669" s="1119" t="s">
        <v>3780</v>
      </c>
      <c r="D9669" s="1116" t="s">
        <v>5558</v>
      </c>
      <c r="E9669" s="1356">
        <v>0.255</v>
      </c>
      <c r="F9669" s="1256">
        <v>1</v>
      </c>
      <c r="G9669" s="1246">
        <v>0.255</v>
      </c>
    </row>
    <row r="9670" spans="1:7" hidden="1">
      <c r="A9670" s="1119" t="s">
        <v>6583</v>
      </c>
      <c r="B9670" s="1118" t="s">
        <v>6244</v>
      </c>
      <c r="C9670" s="1119" t="s">
        <v>5673</v>
      </c>
      <c r="D9670" s="1116" t="s">
        <v>5675</v>
      </c>
      <c r="E9670" s="1356">
        <v>0</v>
      </c>
      <c r="F9670" s="1256">
        <v>1</v>
      </c>
      <c r="G9670" s="1246">
        <v>0</v>
      </c>
    </row>
    <row r="9671" spans="1:7" hidden="1">
      <c r="A9671" s="1119" t="s">
        <v>6583</v>
      </c>
      <c r="B9671" s="1118" t="s">
        <v>6244</v>
      </c>
      <c r="C9671" s="1119" t="s">
        <v>5531</v>
      </c>
      <c r="D9671" s="1116" t="s">
        <v>5559</v>
      </c>
      <c r="E9671" s="1356">
        <v>0</v>
      </c>
      <c r="F9671" s="1256">
        <v>1</v>
      </c>
      <c r="G9671" s="1246">
        <v>0</v>
      </c>
    </row>
    <row r="9672" spans="1:7" hidden="1">
      <c r="A9672" s="1119" t="s">
        <v>6583</v>
      </c>
      <c r="B9672" s="1118" t="s">
        <v>6244</v>
      </c>
      <c r="C9672" s="1119" t="s">
        <v>2789</v>
      </c>
      <c r="D9672" s="1116" t="s">
        <v>2790</v>
      </c>
      <c r="E9672" s="1356">
        <v>0.33489999999999998</v>
      </c>
      <c r="F9672" s="1256">
        <v>1</v>
      </c>
      <c r="G9672" s="1246">
        <v>0.33489999999999998</v>
      </c>
    </row>
    <row r="9673" spans="1:7" hidden="1">
      <c r="A9673" s="1119" t="s">
        <v>6583</v>
      </c>
      <c r="B9673" s="1118" t="s">
        <v>6244</v>
      </c>
      <c r="C9673" s="1119" t="s">
        <v>6664</v>
      </c>
      <c r="D9673" s="1116" t="s">
        <v>6665</v>
      </c>
      <c r="E9673" s="1356">
        <v>1E-3</v>
      </c>
      <c r="F9673" s="1256">
        <v>1</v>
      </c>
      <c r="G9673" s="1246">
        <v>1E-3</v>
      </c>
    </row>
    <row r="9674" spans="1:7" hidden="1">
      <c r="A9674" s="1119" t="s">
        <v>6583</v>
      </c>
      <c r="B9674" s="1118" t="s">
        <v>6244</v>
      </c>
      <c r="C9674" s="1119" t="s">
        <v>6660</v>
      </c>
      <c r="D9674" s="1116" t="s">
        <v>6661</v>
      </c>
      <c r="E9674" s="1356">
        <v>2.5000000000000001E-3</v>
      </c>
      <c r="F9674" s="1256">
        <v>1</v>
      </c>
      <c r="G9674" s="1246">
        <v>2.5000000000000001E-3</v>
      </c>
    </row>
    <row r="9675" spans="1:7" hidden="1">
      <c r="A9675" s="1119" t="s">
        <v>6584</v>
      </c>
      <c r="B9675" s="1118" t="s">
        <v>6246</v>
      </c>
      <c r="C9675" s="1119" t="s">
        <v>5980</v>
      </c>
      <c r="D9675" s="1116" t="s">
        <v>6123</v>
      </c>
      <c r="E9675" s="1356">
        <v>1</v>
      </c>
      <c r="F9675" s="1256">
        <v>1</v>
      </c>
      <c r="G9675" s="1246">
        <v>1</v>
      </c>
    </row>
    <row r="9676" spans="1:7" hidden="1">
      <c r="A9676" s="1119" t="s">
        <v>6584</v>
      </c>
      <c r="B9676" s="1118" t="s">
        <v>6246</v>
      </c>
      <c r="C9676" s="1119" t="s">
        <v>3140</v>
      </c>
      <c r="D9676" s="1116" t="s">
        <v>3141</v>
      </c>
      <c r="E9676" s="1356">
        <v>1</v>
      </c>
      <c r="F9676" s="1256">
        <v>1</v>
      </c>
      <c r="G9676" s="1246">
        <v>1</v>
      </c>
    </row>
    <row r="9677" spans="1:7" hidden="1">
      <c r="A9677" s="1119" t="s">
        <v>6584</v>
      </c>
      <c r="B9677" s="1118" t="s">
        <v>6246</v>
      </c>
      <c r="C9677" s="1119" t="s">
        <v>3142</v>
      </c>
      <c r="D9677" s="1116" t="s">
        <v>3143</v>
      </c>
      <c r="E9677" s="1356">
        <v>1</v>
      </c>
      <c r="F9677" s="1256">
        <v>1</v>
      </c>
      <c r="G9677" s="1246">
        <v>1</v>
      </c>
    </row>
    <row r="9678" spans="1:7" hidden="1">
      <c r="A9678" s="1119" t="s">
        <v>6584</v>
      </c>
      <c r="B9678" s="1118" t="s">
        <v>6246</v>
      </c>
      <c r="C9678" s="1119" t="s">
        <v>3144</v>
      </c>
      <c r="D9678" s="1116" t="s">
        <v>3145</v>
      </c>
      <c r="E9678" s="1356">
        <v>1</v>
      </c>
      <c r="F9678" s="1256">
        <v>1</v>
      </c>
      <c r="G9678" s="1246">
        <v>1</v>
      </c>
    </row>
    <row r="9679" spans="1:7" hidden="1">
      <c r="A9679" s="1119" t="s">
        <v>6584</v>
      </c>
      <c r="B9679" s="1118" t="s">
        <v>6246</v>
      </c>
      <c r="C9679" s="1119" t="s">
        <v>3293</v>
      </c>
      <c r="D9679" s="1116" t="s">
        <v>1033</v>
      </c>
      <c r="E9679" s="1356">
        <v>1</v>
      </c>
      <c r="F9679" s="1256">
        <v>1</v>
      </c>
      <c r="G9679" s="1246">
        <v>1</v>
      </c>
    </row>
    <row r="9680" spans="1:7" hidden="1">
      <c r="A9680" s="1119" t="s">
        <v>6584</v>
      </c>
      <c r="B9680" s="1118" t="s">
        <v>6246</v>
      </c>
      <c r="C9680" s="1119" t="s">
        <v>1626</v>
      </c>
      <c r="D9680" s="1116" t="s">
        <v>1627</v>
      </c>
      <c r="E9680" s="1356">
        <v>1</v>
      </c>
      <c r="F9680" s="1256">
        <v>1</v>
      </c>
      <c r="G9680" s="1246">
        <v>1</v>
      </c>
    </row>
    <row r="9681" spans="1:7" hidden="1">
      <c r="A9681" s="1119" t="s">
        <v>6584</v>
      </c>
      <c r="B9681" s="1118" t="s">
        <v>6246</v>
      </c>
      <c r="C9681" s="1119" t="s">
        <v>3138</v>
      </c>
      <c r="D9681" s="1116" t="s">
        <v>4738</v>
      </c>
      <c r="E9681" s="1356">
        <v>1</v>
      </c>
      <c r="F9681" s="1256">
        <v>1</v>
      </c>
      <c r="G9681" s="1246">
        <v>1</v>
      </c>
    </row>
    <row r="9682" spans="1:7" hidden="1">
      <c r="A9682" s="1119" t="s">
        <v>6584</v>
      </c>
      <c r="B9682" s="1118" t="s">
        <v>6246</v>
      </c>
      <c r="C9682" s="1119" t="s">
        <v>5516</v>
      </c>
      <c r="D9682" s="1116" t="s">
        <v>5635</v>
      </c>
      <c r="E9682" s="1356">
        <v>1</v>
      </c>
      <c r="F9682" s="1256">
        <v>1</v>
      </c>
      <c r="G9682" s="1246">
        <v>1</v>
      </c>
    </row>
    <row r="9683" spans="1:7" hidden="1">
      <c r="A9683" s="1119" t="s">
        <v>6584</v>
      </c>
      <c r="B9683" s="1118" t="s">
        <v>6246</v>
      </c>
      <c r="C9683" s="1119" t="s">
        <v>3613</v>
      </c>
      <c r="D9683" s="1116" t="s">
        <v>3525</v>
      </c>
      <c r="E9683" s="1356">
        <v>2.9999999999999997E-4</v>
      </c>
      <c r="F9683" s="1256">
        <v>1</v>
      </c>
      <c r="G9683" s="1246">
        <v>2.9999999999999997E-4</v>
      </c>
    </row>
    <row r="9684" spans="1:7" hidden="1">
      <c r="A9684" s="1119" t="s">
        <v>6584</v>
      </c>
      <c r="B9684" s="1118" t="s">
        <v>6246</v>
      </c>
      <c r="C9684" s="1119" t="s">
        <v>1342</v>
      </c>
      <c r="D9684" s="1116" t="s">
        <v>1540</v>
      </c>
      <c r="E9684" s="1356">
        <v>2.1399999999999999E-2</v>
      </c>
      <c r="F9684" s="1256">
        <v>1</v>
      </c>
      <c r="G9684" s="1246">
        <v>2.1399999999999999E-2</v>
      </c>
    </row>
    <row r="9685" spans="1:7" hidden="1">
      <c r="A9685" s="1119" t="s">
        <v>6584</v>
      </c>
      <c r="B9685" s="1118" t="s">
        <v>6246</v>
      </c>
      <c r="C9685" s="1119" t="s">
        <v>8059</v>
      </c>
      <c r="D9685" s="1116" t="s">
        <v>8288</v>
      </c>
      <c r="E9685" s="1356">
        <v>1.1000000000000001E-3</v>
      </c>
      <c r="F9685" s="1256">
        <v>1</v>
      </c>
      <c r="G9685" s="1246">
        <v>1.1000000000000001E-3</v>
      </c>
    </row>
    <row r="9686" spans="1:7" hidden="1">
      <c r="A9686" s="1119" t="s">
        <v>6584</v>
      </c>
      <c r="B9686" s="1118" t="s">
        <v>6246</v>
      </c>
      <c r="C9686" s="1119" t="s">
        <v>4019</v>
      </c>
      <c r="D9686" s="1116" t="s">
        <v>2401</v>
      </c>
      <c r="E9686" s="1356">
        <v>2.3E-3</v>
      </c>
      <c r="F9686" s="1256">
        <v>1</v>
      </c>
      <c r="G9686" s="1246">
        <v>2.3E-3</v>
      </c>
    </row>
    <row r="9687" spans="1:7" hidden="1">
      <c r="A9687" s="1119" t="s">
        <v>6584</v>
      </c>
      <c r="B9687" s="1118" t="s">
        <v>6246</v>
      </c>
      <c r="C9687" s="1119" t="s">
        <v>294</v>
      </c>
      <c r="D9687" s="1116" t="s">
        <v>5556</v>
      </c>
      <c r="E9687" s="1356">
        <v>0.2</v>
      </c>
      <c r="F9687" s="1256">
        <v>1</v>
      </c>
      <c r="G9687" s="1246">
        <v>0.2</v>
      </c>
    </row>
    <row r="9688" spans="1:7" hidden="1">
      <c r="A9688" s="1199" t="s">
        <v>6584</v>
      </c>
      <c r="B9688" s="1200" t="s">
        <v>6246</v>
      </c>
      <c r="C9688" s="1201" t="s">
        <v>9384</v>
      </c>
      <c r="D9688" s="1202" t="s">
        <v>9450</v>
      </c>
      <c r="E9688" s="1363">
        <v>3.8E-3</v>
      </c>
      <c r="F9688" s="1256">
        <v>1</v>
      </c>
      <c r="G9688" s="1246">
        <v>3.8E-3</v>
      </c>
    </row>
    <row r="9689" spans="1:7" hidden="1">
      <c r="A9689" s="1119" t="s">
        <v>6584</v>
      </c>
      <c r="B9689" s="1118" t="s">
        <v>6246</v>
      </c>
      <c r="C9689" s="1119" t="s">
        <v>3528</v>
      </c>
      <c r="D9689" s="1116" t="s">
        <v>3529</v>
      </c>
      <c r="E9689" s="1356">
        <v>2.9000000000000001E-2</v>
      </c>
      <c r="F9689" s="1256">
        <v>1</v>
      </c>
      <c r="G9689" s="1246">
        <v>2.9000000000000001E-2</v>
      </c>
    </row>
    <row r="9690" spans="1:7" hidden="1">
      <c r="A9690" s="1119" t="s">
        <v>6584</v>
      </c>
      <c r="B9690" s="1118" t="s">
        <v>6246</v>
      </c>
      <c r="C9690" s="1119" t="s">
        <v>5532</v>
      </c>
      <c r="D9690" s="1116" t="s">
        <v>5608</v>
      </c>
      <c r="E9690" s="1356">
        <v>0.86319999999999997</v>
      </c>
      <c r="F9690" s="1256">
        <v>1</v>
      </c>
      <c r="G9690" s="1246">
        <v>0.86319999999999997</v>
      </c>
    </row>
    <row r="9691" spans="1:7" hidden="1">
      <c r="A9691" s="1119" t="s">
        <v>6584</v>
      </c>
      <c r="B9691" s="1118" t="s">
        <v>6246</v>
      </c>
      <c r="C9691" s="1119" t="s">
        <v>5529</v>
      </c>
      <c r="D9691" s="1116" t="s">
        <v>5557</v>
      </c>
      <c r="E9691" s="1356">
        <v>0.105</v>
      </c>
      <c r="F9691" s="1256">
        <v>1</v>
      </c>
      <c r="G9691" s="1246">
        <v>0.105</v>
      </c>
    </row>
    <row r="9692" spans="1:7" hidden="1">
      <c r="A9692" s="1119" t="s">
        <v>6584</v>
      </c>
      <c r="B9692" s="1118" t="s">
        <v>6246</v>
      </c>
      <c r="C9692" s="1119" t="s">
        <v>3780</v>
      </c>
      <c r="D9692" s="1116" t="s">
        <v>5558</v>
      </c>
      <c r="E9692" s="1356">
        <v>0.255</v>
      </c>
      <c r="F9692" s="1256">
        <v>1</v>
      </c>
      <c r="G9692" s="1246">
        <v>0.255</v>
      </c>
    </row>
    <row r="9693" spans="1:7" hidden="1">
      <c r="A9693" s="1119" t="s">
        <v>6584</v>
      </c>
      <c r="B9693" s="1118" t="s">
        <v>6246</v>
      </c>
      <c r="C9693" s="1119" t="s">
        <v>5673</v>
      </c>
      <c r="D9693" s="1116" t="s">
        <v>5675</v>
      </c>
      <c r="E9693" s="1356">
        <v>0</v>
      </c>
      <c r="F9693" s="1256">
        <v>1</v>
      </c>
      <c r="G9693" s="1246">
        <v>0</v>
      </c>
    </row>
    <row r="9694" spans="1:7" hidden="1">
      <c r="A9694" s="1119" t="s">
        <v>6584</v>
      </c>
      <c r="B9694" s="1118" t="s">
        <v>6246</v>
      </c>
      <c r="C9694" s="1119" t="s">
        <v>5531</v>
      </c>
      <c r="D9694" s="1116" t="s">
        <v>5559</v>
      </c>
      <c r="E9694" s="1356">
        <v>0</v>
      </c>
      <c r="F9694" s="1256">
        <v>1</v>
      </c>
      <c r="G9694" s="1246">
        <v>0</v>
      </c>
    </row>
    <row r="9695" spans="1:7" hidden="1">
      <c r="A9695" s="1119" t="s">
        <v>6584</v>
      </c>
      <c r="B9695" s="1118" t="s">
        <v>6246</v>
      </c>
      <c r="C9695" s="1119" t="s">
        <v>2789</v>
      </c>
      <c r="D9695" s="1116" t="s">
        <v>2790</v>
      </c>
      <c r="E9695" s="1356">
        <v>0.33489999999999998</v>
      </c>
      <c r="F9695" s="1256">
        <v>1</v>
      </c>
      <c r="G9695" s="1246">
        <v>0.33489999999999998</v>
      </c>
    </row>
    <row r="9696" spans="1:7" hidden="1">
      <c r="A9696" s="1119" t="s">
        <v>6584</v>
      </c>
      <c r="B9696" s="1118" t="s">
        <v>6246</v>
      </c>
      <c r="C9696" s="1119" t="s">
        <v>6664</v>
      </c>
      <c r="D9696" s="1116" t="s">
        <v>6665</v>
      </c>
      <c r="E9696" s="1356">
        <v>1E-3</v>
      </c>
      <c r="F9696" s="1256">
        <v>1</v>
      </c>
      <c r="G9696" s="1246">
        <v>1E-3</v>
      </c>
    </row>
    <row r="9697" spans="1:7" hidden="1">
      <c r="A9697" s="1119" t="s">
        <v>6584</v>
      </c>
      <c r="B9697" s="1118" t="s">
        <v>6246</v>
      </c>
      <c r="C9697" s="1119" t="s">
        <v>6660</v>
      </c>
      <c r="D9697" s="1116" t="s">
        <v>6661</v>
      </c>
      <c r="E9697" s="1356">
        <v>2.5000000000000001E-3</v>
      </c>
      <c r="F9697" s="1256">
        <v>1</v>
      </c>
      <c r="G9697" s="1246">
        <v>2.5000000000000001E-3</v>
      </c>
    </row>
    <row r="9698" spans="1:7" hidden="1">
      <c r="A9698" s="1119" t="s">
        <v>6585</v>
      </c>
      <c r="B9698" s="1118" t="s">
        <v>6247</v>
      </c>
      <c r="C9698" s="1119" t="s">
        <v>1692</v>
      </c>
      <c r="D9698" s="1116" t="s">
        <v>1186</v>
      </c>
      <c r="E9698" s="1356">
        <v>1</v>
      </c>
      <c r="F9698" s="1256">
        <v>1</v>
      </c>
      <c r="G9698" s="1246">
        <v>1</v>
      </c>
    </row>
    <row r="9699" spans="1:7" hidden="1">
      <c r="A9699" s="1119" t="s">
        <v>6585</v>
      </c>
      <c r="B9699" s="1118" t="s">
        <v>6247</v>
      </c>
      <c r="C9699" s="1119" t="s">
        <v>4430</v>
      </c>
      <c r="D9699" s="1116" t="s">
        <v>1623</v>
      </c>
      <c r="E9699" s="1356">
        <v>1</v>
      </c>
      <c r="F9699" s="1256">
        <v>1</v>
      </c>
      <c r="G9699" s="1246">
        <v>1</v>
      </c>
    </row>
    <row r="9700" spans="1:7" hidden="1">
      <c r="A9700" s="1119" t="s">
        <v>6585</v>
      </c>
      <c r="B9700" s="1118" t="s">
        <v>6247</v>
      </c>
      <c r="C9700" s="1119" t="s">
        <v>1630</v>
      </c>
      <c r="D9700" s="1116" t="s">
        <v>1631</v>
      </c>
      <c r="E9700" s="1356">
        <v>1</v>
      </c>
      <c r="F9700" s="1256">
        <v>1</v>
      </c>
      <c r="G9700" s="1246">
        <v>1</v>
      </c>
    </row>
    <row r="9701" spans="1:7" hidden="1">
      <c r="A9701" s="1119" t="s">
        <v>6585</v>
      </c>
      <c r="B9701" s="1118" t="s">
        <v>6247</v>
      </c>
      <c r="C9701" s="1119" t="s">
        <v>3140</v>
      </c>
      <c r="D9701" s="1116" t="s">
        <v>3141</v>
      </c>
      <c r="E9701" s="1356">
        <v>1</v>
      </c>
      <c r="F9701" s="1256">
        <v>1</v>
      </c>
      <c r="G9701" s="1246">
        <v>1</v>
      </c>
    </row>
    <row r="9702" spans="1:7" hidden="1">
      <c r="A9702" s="1119" t="s">
        <v>6585</v>
      </c>
      <c r="B9702" s="1118" t="s">
        <v>6247</v>
      </c>
      <c r="C9702" s="1119" t="s">
        <v>3142</v>
      </c>
      <c r="D9702" s="1116" t="s">
        <v>3143</v>
      </c>
      <c r="E9702" s="1356">
        <v>1</v>
      </c>
      <c r="F9702" s="1256">
        <v>1</v>
      </c>
      <c r="G9702" s="1246">
        <v>1</v>
      </c>
    </row>
    <row r="9703" spans="1:7" hidden="1">
      <c r="A9703" s="1119" t="s">
        <v>6585</v>
      </c>
      <c r="B9703" s="1118" t="s">
        <v>6247</v>
      </c>
      <c r="C9703" s="1119" t="s">
        <v>3144</v>
      </c>
      <c r="D9703" s="1116" t="s">
        <v>3145</v>
      </c>
      <c r="E9703" s="1356">
        <v>1</v>
      </c>
      <c r="F9703" s="1256">
        <v>1</v>
      </c>
      <c r="G9703" s="1246">
        <v>1</v>
      </c>
    </row>
    <row r="9704" spans="1:7" hidden="1">
      <c r="A9704" s="1119" t="s">
        <v>6585</v>
      </c>
      <c r="B9704" s="1118" t="s">
        <v>6247</v>
      </c>
      <c r="C9704" s="1119" t="s">
        <v>3293</v>
      </c>
      <c r="D9704" s="1116" t="s">
        <v>1033</v>
      </c>
      <c r="E9704" s="1356">
        <v>1</v>
      </c>
      <c r="F9704" s="1256">
        <v>1</v>
      </c>
      <c r="G9704" s="1246">
        <v>1</v>
      </c>
    </row>
    <row r="9705" spans="1:7" hidden="1">
      <c r="A9705" s="1119" t="s">
        <v>6585</v>
      </c>
      <c r="B9705" s="1118" t="s">
        <v>6247</v>
      </c>
      <c r="C9705" s="1119" t="s">
        <v>1626</v>
      </c>
      <c r="D9705" s="1116" t="s">
        <v>1627</v>
      </c>
      <c r="E9705" s="1356">
        <v>1</v>
      </c>
      <c r="F9705" s="1256">
        <v>1</v>
      </c>
      <c r="G9705" s="1246">
        <v>1</v>
      </c>
    </row>
    <row r="9706" spans="1:7" hidden="1">
      <c r="A9706" s="1119" t="s">
        <v>6585</v>
      </c>
      <c r="B9706" s="1118" t="s">
        <v>6247</v>
      </c>
      <c r="C9706" s="1119" t="s">
        <v>3001</v>
      </c>
      <c r="D9706" s="1116" t="s">
        <v>703</v>
      </c>
      <c r="E9706" s="1356">
        <v>1</v>
      </c>
      <c r="F9706" s="1256">
        <v>1</v>
      </c>
      <c r="G9706" s="1246">
        <v>1</v>
      </c>
    </row>
    <row r="9707" spans="1:7" hidden="1">
      <c r="A9707" s="1119" t="s">
        <v>6585</v>
      </c>
      <c r="B9707" s="1118" t="s">
        <v>6247</v>
      </c>
      <c r="C9707" s="1119" t="s">
        <v>3138</v>
      </c>
      <c r="D9707" s="1116" t="s">
        <v>4738</v>
      </c>
      <c r="E9707" s="1356">
        <v>1</v>
      </c>
      <c r="F9707" s="1256">
        <v>1</v>
      </c>
      <c r="G9707" s="1246">
        <v>1</v>
      </c>
    </row>
    <row r="9708" spans="1:7" hidden="1">
      <c r="A9708" s="1119" t="s">
        <v>6585</v>
      </c>
      <c r="B9708" s="1118" t="s">
        <v>6247</v>
      </c>
      <c r="C9708" s="1119" t="s">
        <v>5516</v>
      </c>
      <c r="D9708" s="1116" t="s">
        <v>5635</v>
      </c>
      <c r="E9708" s="1356">
        <v>1</v>
      </c>
      <c r="F9708" s="1256">
        <v>1</v>
      </c>
      <c r="G9708" s="1246">
        <v>1</v>
      </c>
    </row>
    <row r="9709" spans="1:7" hidden="1">
      <c r="A9709" s="1119" t="s">
        <v>6585</v>
      </c>
      <c r="B9709" s="1118" t="s">
        <v>6247</v>
      </c>
      <c r="C9709" s="1119" t="s">
        <v>3613</v>
      </c>
      <c r="D9709" s="1116" t="s">
        <v>3525</v>
      </c>
      <c r="E9709" s="1356">
        <v>2.9999999999999997E-4</v>
      </c>
      <c r="F9709" s="1256">
        <v>1</v>
      </c>
      <c r="G9709" s="1246">
        <v>2.9999999999999997E-4</v>
      </c>
    </row>
    <row r="9710" spans="1:7" hidden="1">
      <c r="A9710" s="1119" t="s">
        <v>6585</v>
      </c>
      <c r="B9710" s="1118" t="s">
        <v>6247</v>
      </c>
      <c r="C9710" s="1119" t="s">
        <v>1342</v>
      </c>
      <c r="D9710" s="1116" t="s">
        <v>1540</v>
      </c>
      <c r="E9710" s="1356">
        <v>2.3099999999999999E-2</v>
      </c>
      <c r="F9710" s="1256">
        <v>1</v>
      </c>
      <c r="G9710" s="1246">
        <v>2.3099999999999999E-2</v>
      </c>
    </row>
    <row r="9711" spans="1:7" hidden="1">
      <c r="A9711" s="1119" t="s">
        <v>6585</v>
      </c>
      <c r="B9711" s="1118" t="s">
        <v>6247</v>
      </c>
      <c r="C9711" s="1119" t="s">
        <v>8059</v>
      </c>
      <c r="D9711" s="1116" t="s">
        <v>8288</v>
      </c>
      <c r="E9711" s="1356">
        <v>1.1000000000000001E-3</v>
      </c>
      <c r="F9711" s="1256">
        <v>1</v>
      </c>
      <c r="G9711" s="1246">
        <v>1.1000000000000001E-3</v>
      </c>
    </row>
    <row r="9712" spans="1:7" hidden="1">
      <c r="A9712" s="1119" t="s">
        <v>6585</v>
      </c>
      <c r="B9712" s="1118" t="s">
        <v>6247</v>
      </c>
      <c r="C9712" s="1119" t="s">
        <v>4019</v>
      </c>
      <c r="D9712" s="1116" t="s">
        <v>2401</v>
      </c>
      <c r="E9712" s="1356">
        <v>2.3E-3</v>
      </c>
      <c r="F9712" s="1256">
        <v>1</v>
      </c>
      <c r="G9712" s="1246">
        <v>2.3E-3</v>
      </c>
    </row>
    <row r="9713" spans="1:7" hidden="1">
      <c r="A9713" s="1119" t="s">
        <v>6585</v>
      </c>
      <c r="B9713" s="1118" t="s">
        <v>6247</v>
      </c>
      <c r="C9713" s="1117" t="s">
        <v>294</v>
      </c>
      <c r="D9713" s="1116" t="s">
        <v>5556</v>
      </c>
      <c r="E9713" s="1358">
        <v>0.2</v>
      </c>
      <c r="F9713" s="1256">
        <v>1</v>
      </c>
      <c r="G9713" s="1246">
        <v>0.2</v>
      </c>
    </row>
    <row r="9714" spans="1:7" hidden="1">
      <c r="A9714" s="1199" t="s">
        <v>6585</v>
      </c>
      <c r="B9714" s="1200" t="s">
        <v>6247</v>
      </c>
      <c r="C9714" s="1199" t="s">
        <v>9384</v>
      </c>
      <c r="D9714" s="1202" t="s">
        <v>9450</v>
      </c>
      <c r="E9714" s="1357">
        <v>3.8E-3</v>
      </c>
      <c r="F9714" s="1256">
        <v>1</v>
      </c>
      <c r="G9714" s="1246">
        <v>3.8E-3</v>
      </c>
    </row>
    <row r="9715" spans="1:7" hidden="1">
      <c r="A9715" s="1119" t="s">
        <v>6585</v>
      </c>
      <c r="B9715" s="1118" t="s">
        <v>6247</v>
      </c>
      <c r="C9715" s="1119" t="s">
        <v>3528</v>
      </c>
      <c r="D9715" s="1116" t="s">
        <v>3529</v>
      </c>
      <c r="E9715" s="1356">
        <v>2.9000000000000001E-2</v>
      </c>
      <c r="F9715" s="1256">
        <v>1</v>
      </c>
      <c r="G9715" s="1246">
        <v>2.9000000000000001E-2</v>
      </c>
    </row>
    <row r="9716" spans="1:7" hidden="1">
      <c r="A9716" s="1119" t="s">
        <v>6585</v>
      </c>
      <c r="B9716" s="1118" t="s">
        <v>6247</v>
      </c>
      <c r="C9716" s="1119" t="s">
        <v>5532</v>
      </c>
      <c r="D9716" s="1116" t="s">
        <v>5608</v>
      </c>
      <c r="E9716" s="1356">
        <v>0.86319999999999997</v>
      </c>
      <c r="F9716" s="1256">
        <v>1</v>
      </c>
      <c r="G9716" s="1246">
        <v>0.86319999999999997</v>
      </c>
    </row>
    <row r="9717" spans="1:7" hidden="1">
      <c r="A9717" s="1119" t="s">
        <v>6585</v>
      </c>
      <c r="B9717" s="1118" t="s">
        <v>6247</v>
      </c>
      <c r="C9717" s="1119" t="s">
        <v>5529</v>
      </c>
      <c r="D9717" s="1116" t="s">
        <v>5557</v>
      </c>
      <c r="E9717" s="1356">
        <v>0.105</v>
      </c>
      <c r="F9717" s="1256">
        <v>1</v>
      </c>
      <c r="G9717" s="1246">
        <v>0.105</v>
      </c>
    </row>
    <row r="9718" spans="1:7" hidden="1">
      <c r="A9718" s="1119" t="s">
        <v>6585</v>
      </c>
      <c r="B9718" s="1118" t="s">
        <v>6247</v>
      </c>
      <c r="C9718" s="1119" t="s">
        <v>3780</v>
      </c>
      <c r="D9718" s="1116" t="s">
        <v>5558</v>
      </c>
      <c r="E9718" s="1356">
        <v>0.255</v>
      </c>
      <c r="F9718" s="1256">
        <v>1</v>
      </c>
      <c r="G9718" s="1246">
        <v>0.255</v>
      </c>
    </row>
    <row r="9719" spans="1:7" hidden="1">
      <c r="A9719" s="1119" t="s">
        <v>6585</v>
      </c>
      <c r="B9719" s="1118" t="s">
        <v>6247</v>
      </c>
      <c r="C9719" s="1119" t="s">
        <v>5673</v>
      </c>
      <c r="D9719" s="1116" t="s">
        <v>5675</v>
      </c>
      <c r="E9719" s="1356">
        <v>0</v>
      </c>
      <c r="F9719" s="1256">
        <v>1</v>
      </c>
      <c r="G9719" s="1246">
        <v>0</v>
      </c>
    </row>
    <row r="9720" spans="1:7" hidden="1">
      <c r="A9720" s="1119" t="s">
        <v>6585</v>
      </c>
      <c r="B9720" s="1118" t="s">
        <v>6247</v>
      </c>
      <c r="C9720" s="1119" t="s">
        <v>5531</v>
      </c>
      <c r="D9720" s="1116" t="s">
        <v>5559</v>
      </c>
      <c r="E9720" s="1356">
        <v>0</v>
      </c>
      <c r="F9720" s="1256">
        <v>1</v>
      </c>
      <c r="G9720" s="1246">
        <v>0</v>
      </c>
    </row>
    <row r="9721" spans="1:7" hidden="1">
      <c r="A9721" s="1119" t="s">
        <v>6585</v>
      </c>
      <c r="B9721" s="1118" t="s">
        <v>6247</v>
      </c>
      <c r="C9721" s="1119" t="s">
        <v>2789</v>
      </c>
      <c r="D9721" s="1116" t="s">
        <v>2790</v>
      </c>
      <c r="E9721" s="1356">
        <v>0.33489999999999998</v>
      </c>
      <c r="F9721" s="1256">
        <v>1</v>
      </c>
      <c r="G9721" s="1246">
        <v>0.33489999999999998</v>
      </c>
    </row>
    <row r="9722" spans="1:7" hidden="1">
      <c r="A9722" s="1119" t="s">
        <v>6585</v>
      </c>
      <c r="B9722" s="1118" t="s">
        <v>6247</v>
      </c>
      <c r="C9722" s="1119" t="s">
        <v>6664</v>
      </c>
      <c r="D9722" s="1116" t="s">
        <v>6665</v>
      </c>
      <c r="E9722" s="1356">
        <v>1E-3</v>
      </c>
      <c r="F9722" s="1256">
        <v>1</v>
      </c>
      <c r="G9722" s="1246">
        <v>1E-3</v>
      </c>
    </row>
    <row r="9723" spans="1:7" hidden="1">
      <c r="A9723" s="1119" t="s">
        <v>6585</v>
      </c>
      <c r="B9723" s="1118" t="s">
        <v>6247</v>
      </c>
      <c r="C9723" s="1119" t="s">
        <v>6660</v>
      </c>
      <c r="D9723" s="1116" t="s">
        <v>6661</v>
      </c>
      <c r="E9723" s="1356">
        <v>2.5000000000000001E-3</v>
      </c>
      <c r="F9723" s="1256">
        <v>1</v>
      </c>
      <c r="G9723" s="1246">
        <v>2.5000000000000001E-3</v>
      </c>
    </row>
    <row r="9724" spans="1:7" hidden="1">
      <c r="A9724" s="1119" t="s">
        <v>6586</v>
      </c>
      <c r="B9724" s="1118" t="s">
        <v>6248</v>
      </c>
      <c r="C9724" s="1119" t="s">
        <v>1632</v>
      </c>
      <c r="D9724" s="1116" t="s">
        <v>1633</v>
      </c>
      <c r="E9724" s="1356">
        <v>1</v>
      </c>
      <c r="F9724" s="1256">
        <v>1</v>
      </c>
      <c r="G9724" s="1246">
        <v>1</v>
      </c>
    </row>
    <row r="9725" spans="1:7" hidden="1">
      <c r="A9725" s="1119" t="s">
        <v>6586</v>
      </c>
      <c r="B9725" s="1118" t="s">
        <v>6248</v>
      </c>
      <c r="C9725" s="1119" t="s">
        <v>3140</v>
      </c>
      <c r="D9725" s="1116" t="s">
        <v>3141</v>
      </c>
      <c r="E9725" s="1356">
        <v>1</v>
      </c>
      <c r="F9725" s="1256">
        <v>1</v>
      </c>
      <c r="G9725" s="1246">
        <v>1</v>
      </c>
    </row>
    <row r="9726" spans="1:7" hidden="1">
      <c r="A9726" s="1119" t="s">
        <v>6586</v>
      </c>
      <c r="B9726" s="1118" t="s">
        <v>6248</v>
      </c>
      <c r="C9726" s="1119" t="s">
        <v>3142</v>
      </c>
      <c r="D9726" s="1116" t="s">
        <v>3143</v>
      </c>
      <c r="E9726" s="1356">
        <v>1</v>
      </c>
      <c r="F9726" s="1256">
        <v>1</v>
      </c>
      <c r="G9726" s="1246">
        <v>1</v>
      </c>
    </row>
    <row r="9727" spans="1:7" hidden="1">
      <c r="A9727" s="1119" t="s">
        <v>6586</v>
      </c>
      <c r="B9727" s="1118" t="s">
        <v>6248</v>
      </c>
      <c r="C9727" s="1119" t="s">
        <v>3144</v>
      </c>
      <c r="D9727" s="1116" t="s">
        <v>3145</v>
      </c>
      <c r="E9727" s="1356">
        <v>1</v>
      </c>
      <c r="F9727" s="1256">
        <v>1</v>
      </c>
      <c r="G9727" s="1246">
        <v>1</v>
      </c>
    </row>
    <row r="9728" spans="1:7" hidden="1">
      <c r="A9728" s="1119" t="s">
        <v>6586</v>
      </c>
      <c r="B9728" s="1118" t="s">
        <v>6248</v>
      </c>
      <c r="C9728" s="1119" t="s">
        <v>3293</v>
      </c>
      <c r="D9728" s="1116" t="s">
        <v>1033</v>
      </c>
      <c r="E9728" s="1356">
        <v>1</v>
      </c>
      <c r="F9728" s="1256">
        <v>1</v>
      </c>
      <c r="G9728" s="1246">
        <v>1</v>
      </c>
    </row>
    <row r="9729" spans="1:7" hidden="1">
      <c r="A9729" s="1119" t="s">
        <v>6586</v>
      </c>
      <c r="B9729" s="1118" t="s">
        <v>6248</v>
      </c>
      <c r="C9729" s="1119" t="s">
        <v>1626</v>
      </c>
      <c r="D9729" s="1116" t="s">
        <v>1627</v>
      </c>
      <c r="E9729" s="1356">
        <v>1</v>
      </c>
      <c r="F9729" s="1256">
        <v>1</v>
      </c>
      <c r="G9729" s="1246">
        <v>1</v>
      </c>
    </row>
    <row r="9730" spans="1:7" hidden="1">
      <c r="A9730" s="1119" t="s">
        <v>6586</v>
      </c>
      <c r="B9730" s="1118" t="s">
        <v>6248</v>
      </c>
      <c r="C9730" s="1119" t="s">
        <v>3138</v>
      </c>
      <c r="D9730" s="1116" t="s">
        <v>4738</v>
      </c>
      <c r="E9730" s="1356">
        <v>1</v>
      </c>
      <c r="F9730" s="1256">
        <v>1</v>
      </c>
      <c r="G9730" s="1246">
        <v>1</v>
      </c>
    </row>
    <row r="9731" spans="1:7" hidden="1">
      <c r="A9731" s="1119" t="s">
        <v>6586</v>
      </c>
      <c r="B9731" s="1118" t="s">
        <v>6248</v>
      </c>
      <c r="C9731" s="1119" t="s">
        <v>5516</v>
      </c>
      <c r="D9731" s="1116" t="s">
        <v>5635</v>
      </c>
      <c r="E9731" s="1356">
        <v>1</v>
      </c>
      <c r="F9731" s="1256">
        <v>1</v>
      </c>
      <c r="G9731" s="1246">
        <v>1</v>
      </c>
    </row>
    <row r="9732" spans="1:7" hidden="1">
      <c r="A9732" s="1119" t="s">
        <v>6586</v>
      </c>
      <c r="B9732" s="1118" t="s">
        <v>6248</v>
      </c>
      <c r="C9732" s="1119" t="s">
        <v>3613</v>
      </c>
      <c r="D9732" s="1116" t="s">
        <v>3525</v>
      </c>
      <c r="E9732" s="1356">
        <v>2.9999999999999997E-4</v>
      </c>
      <c r="F9732" s="1256">
        <v>1</v>
      </c>
      <c r="G9732" s="1246">
        <v>2.9999999999999997E-4</v>
      </c>
    </row>
    <row r="9733" spans="1:7" hidden="1">
      <c r="A9733" s="1119" t="s">
        <v>6586</v>
      </c>
      <c r="B9733" s="1118" t="s">
        <v>6248</v>
      </c>
      <c r="C9733" s="1119" t="s">
        <v>1342</v>
      </c>
      <c r="D9733" s="1116" t="s">
        <v>1540</v>
      </c>
      <c r="E9733" s="1356">
        <v>2.1399999999999999E-2</v>
      </c>
      <c r="F9733" s="1256">
        <v>1</v>
      </c>
      <c r="G9733" s="1246">
        <v>2.1399999999999999E-2</v>
      </c>
    </row>
    <row r="9734" spans="1:7" hidden="1">
      <c r="A9734" s="1119" t="s">
        <v>6586</v>
      </c>
      <c r="B9734" s="1118" t="s">
        <v>6248</v>
      </c>
      <c r="C9734" s="1119" t="s">
        <v>8059</v>
      </c>
      <c r="D9734" s="1116" t="s">
        <v>8288</v>
      </c>
      <c r="E9734" s="1356">
        <v>1.1000000000000001E-3</v>
      </c>
      <c r="F9734" s="1256">
        <v>1</v>
      </c>
      <c r="G9734" s="1246">
        <v>1.1000000000000001E-3</v>
      </c>
    </row>
    <row r="9735" spans="1:7" hidden="1">
      <c r="A9735" s="1119" t="s">
        <v>6586</v>
      </c>
      <c r="B9735" s="1118" t="s">
        <v>6248</v>
      </c>
      <c r="C9735" s="1119" t="s">
        <v>4019</v>
      </c>
      <c r="D9735" s="1116" t="s">
        <v>2401</v>
      </c>
      <c r="E9735" s="1356">
        <v>2.3E-3</v>
      </c>
      <c r="F9735" s="1256">
        <v>1</v>
      </c>
      <c r="G9735" s="1246">
        <v>2.3E-3</v>
      </c>
    </row>
    <row r="9736" spans="1:7" hidden="1">
      <c r="A9736" s="1119" t="s">
        <v>6586</v>
      </c>
      <c r="B9736" s="1118" t="s">
        <v>6248</v>
      </c>
      <c r="C9736" s="1119" t="s">
        <v>294</v>
      </c>
      <c r="D9736" s="1116" t="s">
        <v>5556</v>
      </c>
      <c r="E9736" s="1356">
        <v>0.2</v>
      </c>
      <c r="F9736" s="1256">
        <v>1</v>
      </c>
      <c r="G9736" s="1246">
        <v>0.2</v>
      </c>
    </row>
    <row r="9737" spans="1:7" hidden="1">
      <c r="A9737" s="1199" t="s">
        <v>6586</v>
      </c>
      <c r="B9737" s="1200" t="s">
        <v>6248</v>
      </c>
      <c r="C9737" s="1201" t="s">
        <v>9384</v>
      </c>
      <c r="D9737" s="1202" t="s">
        <v>9450</v>
      </c>
      <c r="E9737" s="1363">
        <v>3.8E-3</v>
      </c>
      <c r="F9737" s="1256">
        <v>1</v>
      </c>
      <c r="G9737" s="1246">
        <v>3.8E-3</v>
      </c>
    </row>
    <row r="9738" spans="1:7" hidden="1">
      <c r="A9738" s="1119" t="s">
        <v>6586</v>
      </c>
      <c r="B9738" s="1118" t="s">
        <v>6248</v>
      </c>
      <c r="C9738" s="1119" t="s">
        <v>3528</v>
      </c>
      <c r="D9738" s="1116" t="s">
        <v>3529</v>
      </c>
      <c r="E9738" s="1356">
        <v>2.9000000000000001E-2</v>
      </c>
      <c r="F9738" s="1256">
        <v>1</v>
      </c>
      <c r="G9738" s="1246">
        <v>2.9000000000000001E-2</v>
      </c>
    </row>
    <row r="9739" spans="1:7" hidden="1">
      <c r="A9739" s="1119" t="s">
        <v>6586</v>
      </c>
      <c r="B9739" s="1118" t="s">
        <v>6248</v>
      </c>
      <c r="C9739" s="1119" t="s">
        <v>5532</v>
      </c>
      <c r="D9739" s="1116" t="s">
        <v>5608</v>
      </c>
      <c r="E9739" s="1356">
        <v>0.86319999999999997</v>
      </c>
      <c r="F9739" s="1256">
        <v>1</v>
      </c>
      <c r="G9739" s="1246">
        <v>0.86319999999999997</v>
      </c>
    </row>
    <row r="9740" spans="1:7" hidden="1">
      <c r="A9740" s="1119" t="s">
        <v>6586</v>
      </c>
      <c r="B9740" s="1118" t="s">
        <v>6248</v>
      </c>
      <c r="C9740" s="1119" t="s">
        <v>5529</v>
      </c>
      <c r="D9740" s="1116" t="s">
        <v>5557</v>
      </c>
      <c r="E9740" s="1356">
        <v>0.105</v>
      </c>
      <c r="F9740" s="1256">
        <v>1</v>
      </c>
      <c r="G9740" s="1246">
        <v>0.105</v>
      </c>
    </row>
    <row r="9741" spans="1:7" hidden="1">
      <c r="A9741" s="1119" t="s">
        <v>6586</v>
      </c>
      <c r="B9741" s="1118" t="s">
        <v>6248</v>
      </c>
      <c r="C9741" s="1119" t="s">
        <v>3780</v>
      </c>
      <c r="D9741" s="1116" t="s">
        <v>5558</v>
      </c>
      <c r="E9741" s="1356">
        <v>0.255</v>
      </c>
      <c r="F9741" s="1256">
        <v>1</v>
      </c>
      <c r="G9741" s="1246">
        <v>0.255</v>
      </c>
    </row>
    <row r="9742" spans="1:7" hidden="1">
      <c r="A9742" s="1119" t="s">
        <v>6586</v>
      </c>
      <c r="B9742" s="1118" t="s">
        <v>6248</v>
      </c>
      <c r="C9742" s="1119" t="s">
        <v>5673</v>
      </c>
      <c r="D9742" s="1116" t="s">
        <v>5675</v>
      </c>
      <c r="E9742" s="1356">
        <v>0</v>
      </c>
      <c r="F9742" s="1256">
        <v>1</v>
      </c>
      <c r="G9742" s="1246">
        <v>0</v>
      </c>
    </row>
    <row r="9743" spans="1:7" hidden="1">
      <c r="A9743" s="1119" t="s">
        <v>6586</v>
      </c>
      <c r="B9743" s="1118" t="s">
        <v>6248</v>
      </c>
      <c r="C9743" s="1119" t="s">
        <v>5531</v>
      </c>
      <c r="D9743" s="1116" t="s">
        <v>5559</v>
      </c>
      <c r="E9743" s="1356">
        <v>0</v>
      </c>
      <c r="F9743" s="1256">
        <v>1</v>
      </c>
      <c r="G9743" s="1246">
        <v>0</v>
      </c>
    </row>
    <row r="9744" spans="1:7" hidden="1">
      <c r="A9744" s="1119" t="s">
        <v>6586</v>
      </c>
      <c r="B9744" s="1118" t="s">
        <v>6248</v>
      </c>
      <c r="C9744" s="1119" t="s">
        <v>2789</v>
      </c>
      <c r="D9744" s="1116" t="s">
        <v>2790</v>
      </c>
      <c r="E9744" s="1356">
        <v>0.33489999999999998</v>
      </c>
      <c r="F9744" s="1256">
        <v>1</v>
      </c>
      <c r="G9744" s="1246">
        <v>0.33489999999999998</v>
      </c>
    </row>
    <row r="9745" spans="1:7" hidden="1">
      <c r="A9745" s="1119" t="s">
        <v>6586</v>
      </c>
      <c r="B9745" s="1118" t="s">
        <v>6248</v>
      </c>
      <c r="C9745" s="1119" t="s">
        <v>6664</v>
      </c>
      <c r="D9745" s="1116" t="s">
        <v>6665</v>
      </c>
      <c r="E9745" s="1356">
        <v>1E-3</v>
      </c>
      <c r="F9745" s="1256">
        <v>1</v>
      </c>
      <c r="G9745" s="1246">
        <v>1E-3</v>
      </c>
    </row>
    <row r="9746" spans="1:7" hidden="1">
      <c r="A9746" s="1119" t="s">
        <v>6586</v>
      </c>
      <c r="B9746" s="1118" t="s">
        <v>6248</v>
      </c>
      <c r="C9746" s="1119" t="s">
        <v>6660</v>
      </c>
      <c r="D9746" s="1116" t="s">
        <v>6661</v>
      </c>
      <c r="E9746" s="1356">
        <v>2.5000000000000001E-3</v>
      </c>
      <c r="F9746" s="1256">
        <v>1</v>
      </c>
      <c r="G9746" s="1246">
        <v>2.5000000000000001E-3</v>
      </c>
    </row>
    <row r="9747" spans="1:7" hidden="1">
      <c r="A9747" s="1119" t="s">
        <v>6607</v>
      </c>
      <c r="B9747" s="1118" t="s">
        <v>6259</v>
      </c>
      <c r="C9747" s="1119" t="s">
        <v>1692</v>
      </c>
      <c r="D9747" s="1116" t="s">
        <v>1186</v>
      </c>
      <c r="E9747" s="1356">
        <v>1</v>
      </c>
      <c r="F9747" s="1256">
        <v>1</v>
      </c>
      <c r="G9747" s="1246">
        <v>1</v>
      </c>
    </row>
    <row r="9748" spans="1:7" hidden="1">
      <c r="A9748" s="1119" t="s">
        <v>6607</v>
      </c>
      <c r="B9748" s="1118" t="s">
        <v>6259</v>
      </c>
      <c r="C9748" s="1119" t="s">
        <v>1630</v>
      </c>
      <c r="D9748" s="1116" t="s">
        <v>1631</v>
      </c>
      <c r="E9748" s="1356">
        <v>1</v>
      </c>
      <c r="F9748" s="1256">
        <v>1</v>
      </c>
      <c r="G9748" s="1246">
        <v>1</v>
      </c>
    </row>
    <row r="9749" spans="1:7" hidden="1">
      <c r="A9749" s="1119" t="s">
        <v>6607</v>
      </c>
      <c r="B9749" s="1118" t="s">
        <v>6259</v>
      </c>
      <c r="C9749" s="1119" t="s">
        <v>3140</v>
      </c>
      <c r="D9749" s="1116" t="s">
        <v>3141</v>
      </c>
      <c r="E9749" s="1356">
        <v>1</v>
      </c>
      <c r="F9749" s="1256">
        <v>1</v>
      </c>
      <c r="G9749" s="1246">
        <v>1</v>
      </c>
    </row>
    <row r="9750" spans="1:7" hidden="1">
      <c r="A9750" s="1119" t="s">
        <v>6607</v>
      </c>
      <c r="B9750" s="1118" t="s">
        <v>6259</v>
      </c>
      <c r="C9750" s="1119" t="s">
        <v>3142</v>
      </c>
      <c r="D9750" s="1116" t="s">
        <v>3143</v>
      </c>
      <c r="E9750" s="1356">
        <v>1</v>
      </c>
      <c r="F9750" s="1256">
        <v>1</v>
      </c>
      <c r="G9750" s="1246">
        <v>1</v>
      </c>
    </row>
    <row r="9751" spans="1:7" hidden="1">
      <c r="A9751" s="1119" t="s">
        <v>6607</v>
      </c>
      <c r="B9751" s="1118" t="s">
        <v>6259</v>
      </c>
      <c r="C9751" s="1119" t="s">
        <v>3144</v>
      </c>
      <c r="D9751" s="1116" t="s">
        <v>3145</v>
      </c>
      <c r="E9751" s="1356">
        <v>1</v>
      </c>
      <c r="F9751" s="1256">
        <v>1</v>
      </c>
      <c r="G9751" s="1246">
        <v>1</v>
      </c>
    </row>
    <row r="9752" spans="1:7" hidden="1">
      <c r="A9752" s="1119" t="s">
        <v>6607</v>
      </c>
      <c r="B9752" s="1118" t="s">
        <v>6259</v>
      </c>
      <c r="C9752" s="1119" t="s">
        <v>3293</v>
      </c>
      <c r="D9752" s="1116" t="s">
        <v>1033</v>
      </c>
      <c r="E9752" s="1356">
        <v>1</v>
      </c>
      <c r="F9752" s="1256">
        <v>1</v>
      </c>
      <c r="G9752" s="1246">
        <v>1</v>
      </c>
    </row>
    <row r="9753" spans="1:7" hidden="1">
      <c r="A9753" s="1119" t="s">
        <v>6607</v>
      </c>
      <c r="B9753" s="1118" t="s">
        <v>6259</v>
      </c>
      <c r="C9753" s="1119" t="s">
        <v>1626</v>
      </c>
      <c r="D9753" s="1116" t="s">
        <v>1627</v>
      </c>
      <c r="E9753" s="1356">
        <v>1</v>
      </c>
      <c r="F9753" s="1256">
        <v>1</v>
      </c>
      <c r="G9753" s="1246">
        <v>1</v>
      </c>
    </row>
    <row r="9754" spans="1:7" hidden="1">
      <c r="A9754" s="1119" t="s">
        <v>6607</v>
      </c>
      <c r="B9754" s="1118" t="s">
        <v>6259</v>
      </c>
      <c r="C9754" s="1119" t="s">
        <v>3001</v>
      </c>
      <c r="D9754" s="1116" t="s">
        <v>703</v>
      </c>
      <c r="E9754" s="1356">
        <v>1</v>
      </c>
      <c r="F9754" s="1256">
        <v>1</v>
      </c>
      <c r="G9754" s="1246">
        <v>1</v>
      </c>
    </row>
    <row r="9755" spans="1:7" hidden="1">
      <c r="A9755" s="1119" t="s">
        <v>6607</v>
      </c>
      <c r="B9755" s="1118" t="s">
        <v>6259</v>
      </c>
      <c r="C9755" s="1119" t="s">
        <v>2256</v>
      </c>
      <c r="D9755" s="1116" t="s">
        <v>2796</v>
      </c>
      <c r="E9755" s="1356">
        <v>1</v>
      </c>
      <c r="F9755" s="1256">
        <v>1</v>
      </c>
      <c r="G9755" s="1246">
        <v>1</v>
      </c>
    </row>
    <row r="9756" spans="1:7" hidden="1">
      <c r="A9756" s="1119" t="s">
        <v>6607</v>
      </c>
      <c r="B9756" s="1118" t="s">
        <v>6259</v>
      </c>
      <c r="C9756" s="1119" t="s">
        <v>3138</v>
      </c>
      <c r="D9756" s="1116" t="s">
        <v>4738</v>
      </c>
      <c r="E9756" s="1356">
        <v>1</v>
      </c>
      <c r="F9756" s="1256">
        <v>1</v>
      </c>
      <c r="G9756" s="1246">
        <v>1</v>
      </c>
    </row>
    <row r="9757" spans="1:7" hidden="1">
      <c r="A9757" s="1119" t="s">
        <v>6607</v>
      </c>
      <c r="B9757" s="1118" t="s">
        <v>6259</v>
      </c>
      <c r="C9757" s="1119" t="s">
        <v>3613</v>
      </c>
      <c r="D9757" s="1116" t="s">
        <v>3525</v>
      </c>
      <c r="E9757" s="1356">
        <v>2.9999999999999997E-4</v>
      </c>
      <c r="F9757" s="1256">
        <v>1</v>
      </c>
      <c r="G9757" s="1246">
        <v>2.9999999999999997E-4</v>
      </c>
    </row>
    <row r="9758" spans="1:7" hidden="1">
      <c r="A9758" s="1119" t="s">
        <v>6607</v>
      </c>
      <c r="B9758" s="1118" t="s">
        <v>6259</v>
      </c>
      <c r="C9758" s="1119" t="s">
        <v>1342</v>
      </c>
      <c r="D9758" s="1116" t="s">
        <v>1540</v>
      </c>
      <c r="E9758" s="1356">
        <v>2.3099999999999999E-2</v>
      </c>
      <c r="F9758" s="1256">
        <v>1</v>
      </c>
      <c r="G9758" s="1246">
        <v>2.3099999999999999E-2</v>
      </c>
    </row>
    <row r="9759" spans="1:7" hidden="1">
      <c r="A9759" s="1119" t="s">
        <v>6607</v>
      </c>
      <c r="B9759" s="1118" t="s">
        <v>6259</v>
      </c>
      <c r="C9759" s="1119" t="s">
        <v>8059</v>
      </c>
      <c r="D9759" s="1116" t="s">
        <v>8288</v>
      </c>
      <c r="E9759" s="1356">
        <v>1.1000000000000001E-3</v>
      </c>
      <c r="F9759" s="1256">
        <v>1</v>
      </c>
      <c r="G9759" s="1246">
        <v>1.1000000000000001E-3</v>
      </c>
    </row>
    <row r="9760" spans="1:7" hidden="1">
      <c r="A9760" s="1119" t="s">
        <v>6607</v>
      </c>
      <c r="B9760" s="1118" t="s">
        <v>6259</v>
      </c>
      <c r="C9760" s="1117" t="s">
        <v>4019</v>
      </c>
      <c r="D9760" s="1116" t="s">
        <v>2401</v>
      </c>
      <c r="E9760" s="1358">
        <v>2.3E-3</v>
      </c>
      <c r="F9760" s="1256">
        <v>1</v>
      </c>
      <c r="G9760" s="1246">
        <v>2.3E-3</v>
      </c>
    </row>
    <row r="9761" spans="1:7" hidden="1">
      <c r="A9761" s="1119" t="s">
        <v>6607</v>
      </c>
      <c r="B9761" s="1118" t="s">
        <v>6259</v>
      </c>
      <c r="C9761" s="1119" t="s">
        <v>294</v>
      </c>
      <c r="D9761" s="1116" t="s">
        <v>5556</v>
      </c>
      <c r="E9761" s="1356">
        <v>0.2</v>
      </c>
      <c r="F9761" s="1256">
        <v>1</v>
      </c>
      <c r="G9761" s="1246">
        <v>0.2</v>
      </c>
    </row>
    <row r="9762" spans="1:7" hidden="1">
      <c r="A9762" s="1199" t="s">
        <v>6607</v>
      </c>
      <c r="B9762" s="1200" t="s">
        <v>6259</v>
      </c>
      <c r="C9762" s="1199" t="s">
        <v>9384</v>
      </c>
      <c r="D9762" s="1202" t="s">
        <v>9450</v>
      </c>
      <c r="E9762" s="1357">
        <v>3.8E-3</v>
      </c>
      <c r="F9762" s="1256">
        <v>1</v>
      </c>
      <c r="G9762" s="1246">
        <v>3.8E-3</v>
      </c>
    </row>
    <row r="9763" spans="1:7" hidden="1">
      <c r="A9763" s="1119" t="s">
        <v>6607</v>
      </c>
      <c r="B9763" s="1118" t="s">
        <v>6259</v>
      </c>
      <c r="C9763" s="1119" t="s">
        <v>3528</v>
      </c>
      <c r="D9763" s="1116" t="s">
        <v>3529</v>
      </c>
      <c r="E9763" s="1356">
        <v>2.9000000000000001E-2</v>
      </c>
      <c r="F9763" s="1256">
        <v>1</v>
      </c>
      <c r="G9763" s="1246">
        <v>2.9000000000000001E-2</v>
      </c>
    </row>
    <row r="9764" spans="1:7" hidden="1">
      <c r="A9764" s="1119" t="s">
        <v>6607</v>
      </c>
      <c r="B9764" s="1118" t="s">
        <v>6259</v>
      </c>
      <c r="C9764" s="1119" t="s">
        <v>5863</v>
      </c>
      <c r="D9764" s="1116" t="s">
        <v>7288</v>
      </c>
      <c r="E9764" s="1356">
        <v>0.75700000000000001</v>
      </c>
      <c r="F9764" s="1256">
        <v>1</v>
      </c>
      <c r="G9764" s="1246">
        <v>0.75700000000000001</v>
      </c>
    </row>
    <row r="9765" spans="1:7" hidden="1">
      <c r="A9765" s="1119" t="s">
        <v>6607</v>
      </c>
      <c r="B9765" s="1118" t="s">
        <v>6259</v>
      </c>
      <c r="C9765" s="1119" t="s">
        <v>5529</v>
      </c>
      <c r="D9765" s="1116" t="s">
        <v>5557</v>
      </c>
      <c r="E9765" s="1356">
        <v>0.105</v>
      </c>
      <c r="F9765" s="1256">
        <v>1</v>
      </c>
      <c r="G9765" s="1246">
        <v>0.105</v>
      </c>
    </row>
    <row r="9766" spans="1:7" hidden="1">
      <c r="A9766" s="1119" t="s">
        <v>6607</v>
      </c>
      <c r="B9766" s="1118" t="s">
        <v>6259</v>
      </c>
      <c r="C9766" s="1119" t="s">
        <v>3780</v>
      </c>
      <c r="D9766" s="1116" t="s">
        <v>5558</v>
      </c>
      <c r="E9766" s="1356">
        <v>0.255</v>
      </c>
      <c r="F9766" s="1256">
        <v>1</v>
      </c>
      <c r="G9766" s="1246">
        <v>0.255</v>
      </c>
    </row>
    <row r="9767" spans="1:7" hidden="1">
      <c r="A9767" s="1119" t="s">
        <v>6607</v>
      </c>
      <c r="B9767" s="1118" t="s">
        <v>6259</v>
      </c>
      <c r="C9767" s="1119" t="s">
        <v>5673</v>
      </c>
      <c r="D9767" s="1116" t="s">
        <v>5675</v>
      </c>
      <c r="E9767" s="1356">
        <v>0</v>
      </c>
      <c r="F9767" s="1256">
        <v>1</v>
      </c>
      <c r="G9767" s="1246">
        <v>0</v>
      </c>
    </row>
    <row r="9768" spans="1:7" hidden="1">
      <c r="A9768" s="1119" t="s">
        <v>6607</v>
      </c>
      <c r="B9768" s="1118" t="s">
        <v>6259</v>
      </c>
      <c r="C9768" s="1119" t="s">
        <v>5531</v>
      </c>
      <c r="D9768" s="1116" t="s">
        <v>5559</v>
      </c>
      <c r="E9768" s="1356">
        <v>0</v>
      </c>
      <c r="F9768" s="1256">
        <v>1</v>
      </c>
      <c r="G9768" s="1246">
        <v>0</v>
      </c>
    </row>
    <row r="9769" spans="1:7" hidden="1">
      <c r="A9769" s="1119" t="s">
        <v>6607</v>
      </c>
      <c r="B9769" s="1118" t="s">
        <v>6259</v>
      </c>
      <c r="C9769" s="1119" t="s">
        <v>5857</v>
      </c>
      <c r="D9769" s="1116" t="s">
        <v>7289</v>
      </c>
      <c r="E9769" s="1356">
        <v>0.28799999999999998</v>
      </c>
      <c r="F9769" s="1256">
        <v>1</v>
      </c>
      <c r="G9769" s="1246">
        <v>0.28799999999999998</v>
      </c>
    </row>
    <row r="9770" spans="1:7" hidden="1">
      <c r="A9770" s="1119" t="s">
        <v>6607</v>
      </c>
      <c r="B9770" s="1118" t="s">
        <v>6259</v>
      </c>
      <c r="C9770" s="1119" t="s">
        <v>5855</v>
      </c>
      <c r="D9770" s="1116" t="s">
        <v>7290</v>
      </c>
      <c r="E9770" s="1356">
        <v>0.39300000000000002</v>
      </c>
      <c r="F9770" s="1256">
        <v>1</v>
      </c>
      <c r="G9770" s="1246">
        <v>0.39300000000000002</v>
      </c>
    </row>
    <row r="9771" spans="1:7" hidden="1">
      <c r="A9771" s="1119" t="s">
        <v>6607</v>
      </c>
      <c r="B9771" s="1118" t="s">
        <v>6259</v>
      </c>
      <c r="C9771" s="1119" t="s">
        <v>6664</v>
      </c>
      <c r="D9771" s="1116" t="s">
        <v>6665</v>
      </c>
      <c r="E9771" s="1356">
        <v>1E-3</v>
      </c>
      <c r="F9771" s="1256">
        <v>1</v>
      </c>
      <c r="G9771" s="1246">
        <v>1E-3</v>
      </c>
    </row>
    <row r="9772" spans="1:7" hidden="1">
      <c r="A9772" s="1119" t="s">
        <v>6607</v>
      </c>
      <c r="B9772" s="1118" t="s">
        <v>6259</v>
      </c>
      <c r="C9772" s="1119" t="s">
        <v>6660</v>
      </c>
      <c r="D9772" s="1116" t="s">
        <v>6661</v>
      </c>
      <c r="E9772" s="1356">
        <v>3.3999999999999998E-3</v>
      </c>
      <c r="F9772" s="1256">
        <v>1</v>
      </c>
      <c r="G9772" s="1246">
        <v>3.3999999999999998E-3</v>
      </c>
    </row>
    <row r="9773" spans="1:7" hidden="1">
      <c r="A9773" s="1119" t="s">
        <v>6609</v>
      </c>
      <c r="B9773" s="1118" t="s">
        <v>6257</v>
      </c>
      <c r="C9773" s="1119" t="s">
        <v>2793</v>
      </c>
      <c r="D9773" s="1116" t="s">
        <v>2794</v>
      </c>
      <c r="E9773" s="1356">
        <v>1</v>
      </c>
      <c r="F9773" s="1256">
        <v>1</v>
      </c>
      <c r="G9773" s="1246">
        <v>1</v>
      </c>
    </row>
    <row r="9774" spans="1:7" hidden="1">
      <c r="A9774" s="1119" t="s">
        <v>6609</v>
      </c>
      <c r="B9774" s="1118" t="s">
        <v>6257</v>
      </c>
      <c r="C9774" s="1119" t="s">
        <v>1086</v>
      </c>
      <c r="D9774" s="1116" t="s">
        <v>1185</v>
      </c>
      <c r="E9774" s="1356">
        <v>1</v>
      </c>
      <c r="F9774" s="1256">
        <v>1</v>
      </c>
      <c r="G9774" s="1246">
        <v>1</v>
      </c>
    </row>
    <row r="9775" spans="1:7" hidden="1">
      <c r="A9775" s="1119" t="s">
        <v>6609</v>
      </c>
      <c r="B9775" s="1118" t="s">
        <v>6257</v>
      </c>
      <c r="C9775" s="1119" t="s">
        <v>1342</v>
      </c>
      <c r="D9775" s="1116" t="s">
        <v>1540</v>
      </c>
      <c r="E9775" s="1356">
        <v>1.2500000000000001E-2</v>
      </c>
      <c r="F9775" s="1256">
        <v>1</v>
      </c>
      <c r="G9775" s="1246">
        <v>1.2500000000000001E-2</v>
      </c>
    </row>
    <row r="9776" spans="1:7" hidden="1">
      <c r="A9776" s="1199" t="s">
        <v>6609</v>
      </c>
      <c r="B9776" s="1200" t="s">
        <v>6257</v>
      </c>
      <c r="C9776" s="1199" t="s">
        <v>9384</v>
      </c>
      <c r="D9776" s="1202" t="s">
        <v>9450</v>
      </c>
      <c r="E9776" s="1357">
        <v>2.0000000000000001E-4</v>
      </c>
      <c r="F9776" s="1256">
        <v>1</v>
      </c>
      <c r="G9776" s="1246">
        <v>2.0000000000000001E-4</v>
      </c>
    </row>
    <row r="9777" spans="1:7" hidden="1">
      <c r="A9777" s="1119" t="s">
        <v>6609</v>
      </c>
      <c r="B9777" s="1118" t="s">
        <v>6257</v>
      </c>
      <c r="C9777" s="1119" t="s">
        <v>5863</v>
      </c>
      <c r="D9777" s="1116" t="s">
        <v>7288</v>
      </c>
      <c r="E9777" s="1356">
        <v>0.75700000000000001</v>
      </c>
      <c r="F9777" s="1256">
        <v>1</v>
      </c>
      <c r="G9777" s="1246">
        <v>0.75700000000000001</v>
      </c>
    </row>
    <row r="9778" spans="1:7" hidden="1">
      <c r="A9778" s="1119" t="s">
        <v>6609</v>
      </c>
      <c r="B9778" s="1118" t="s">
        <v>6257</v>
      </c>
      <c r="C9778" s="1119" t="s">
        <v>5855</v>
      </c>
      <c r="D9778" s="1116" t="s">
        <v>7290</v>
      </c>
      <c r="E9778" s="1356">
        <v>0.39600000000000002</v>
      </c>
      <c r="F9778" s="1256">
        <v>1</v>
      </c>
      <c r="G9778" s="1246">
        <v>0.39600000000000002</v>
      </c>
    </row>
    <row r="9779" spans="1:7" hidden="1">
      <c r="A9779" s="1119" t="s">
        <v>6609</v>
      </c>
      <c r="B9779" s="1118" t="s">
        <v>6257</v>
      </c>
      <c r="C9779" s="1119" t="s">
        <v>6660</v>
      </c>
      <c r="D9779" s="1116" t="s">
        <v>6661</v>
      </c>
      <c r="E9779" s="1356">
        <v>1.6999999999999999E-3</v>
      </c>
      <c r="F9779" s="1256">
        <v>1</v>
      </c>
      <c r="G9779" s="1246">
        <v>1.6999999999999999E-3</v>
      </c>
    </row>
    <row r="9780" spans="1:7" hidden="1">
      <c r="A9780" s="1119" t="s">
        <v>6608</v>
      </c>
      <c r="B9780" s="1118" t="s">
        <v>6262</v>
      </c>
      <c r="C9780" s="1119" t="s">
        <v>1632</v>
      </c>
      <c r="D9780" s="1116" t="s">
        <v>1633</v>
      </c>
      <c r="E9780" s="1356">
        <v>1</v>
      </c>
      <c r="F9780" s="1256">
        <v>1</v>
      </c>
      <c r="G9780" s="1246">
        <v>1</v>
      </c>
    </row>
    <row r="9781" spans="1:7" hidden="1">
      <c r="A9781" s="1119" t="s">
        <v>6608</v>
      </c>
      <c r="B9781" s="1118" t="s">
        <v>6262</v>
      </c>
      <c r="C9781" s="1117" t="s">
        <v>3140</v>
      </c>
      <c r="D9781" s="1116" t="s">
        <v>3141</v>
      </c>
      <c r="E9781" s="1358">
        <v>1</v>
      </c>
      <c r="F9781" s="1256">
        <v>1</v>
      </c>
      <c r="G9781" s="1246">
        <v>1</v>
      </c>
    </row>
    <row r="9782" spans="1:7" hidden="1">
      <c r="A9782" s="1119" t="s">
        <v>6608</v>
      </c>
      <c r="B9782" s="1118" t="s">
        <v>6262</v>
      </c>
      <c r="C9782" s="1119" t="s">
        <v>3142</v>
      </c>
      <c r="D9782" s="1116" t="s">
        <v>3143</v>
      </c>
      <c r="E9782" s="1356">
        <v>1</v>
      </c>
      <c r="F9782" s="1256">
        <v>1</v>
      </c>
      <c r="G9782" s="1246">
        <v>1</v>
      </c>
    </row>
    <row r="9783" spans="1:7" hidden="1">
      <c r="A9783" s="1119" t="s">
        <v>6608</v>
      </c>
      <c r="B9783" s="1118" t="s">
        <v>6262</v>
      </c>
      <c r="C9783" s="1119" t="s">
        <v>3144</v>
      </c>
      <c r="D9783" s="1116" t="s">
        <v>3145</v>
      </c>
      <c r="E9783" s="1356">
        <v>1</v>
      </c>
      <c r="F9783" s="1256">
        <v>1</v>
      </c>
      <c r="G9783" s="1246">
        <v>1</v>
      </c>
    </row>
    <row r="9784" spans="1:7" hidden="1">
      <c r="A9784" s="1119" t="s">
        <v>6608</v>
      </c>
      <c r="B9784" s="1118" t="s">
        <v>6262</v>
      </c>
      <c r="C9784" s="1119" t="s">
        <v>3293</v>
      </c>
      <c r="D9784" s="1116" t="s">
        <v>1033</v>
      </c>
      <c r="E9784" s="1356">
        <v>1</v>
      </c>
      <c r="F9784" s="1256">
        <v>1</v>
      </c>
      <c r="G9784" s="1246">
        <v>1</v>
      </c>
    </row>
    <row r="9785" spans="1:7" hidden="1">
      <c r="A9785" s="1119" t="s">
        <v>6608</v>
      </c>
      <c r="B9785" s="1118" t="s">
        <v>6262</v>
      </c>
      <c r="C9785" s="1119" t="s">
        <v>1626</v>
      </c>
      <c r="D9785" s="1116" t="s">
        <v>1627</v>
      </c>
      <c r="E9785" s="1356">
        <v>1</v>
      </c>
      <c r="F9785" s="1256">
        <v>1</v>
      </c>
      <c r="G9785" s="1246">
        <v>1</v>
      </c>
    </row>
    <row r="9786" spans="1:7" hidden="1">
      <c r="A9786" s="1119" t="s">
        <v>6608</v>
      </c>
      <c r="B9786" s="1118" t="s">
        <v>6262</v>
      </c>
      <c r="C9786" s="1119" t="s">
        <v>2256</v>
      </c>
      <c r="D9786" s="1116" t="s">
        <v>2796</v>
      </c>
      <c r="E9786" s="1356">
        <v>1</v>
      </c>
      <c r="F9786" s="1256">
        <v>1</v>
      </c>
      <c r="G9786" s="1246">
        <v>1</v>
      </c>
    </row>
    <row r="9787" spans="1:7" hidden="1">
      <c r="A9787" s="1119" t="s">
        <v>6608</v>
      </c>
      <c r="B9787" s="1118" t="s">
        <v>6262</v>
      </c>
      <c r="C9787" s="1119" t="s">
        <v>3138</v>
      </c>
      <c r="D9787" s="1116" t="s">
        <v>4738</v>
      </c>
      <c r="E9787" s="1356">
        <v>1</v>
      </c>
      <c r="F9787" s="1256">
        <v>1</v>
      </c>
      <c r="G9787" s="1246">
        <v>1</v>
      </c>
    </row>
    <row r="9788" spans="1:7" hidden="1">
      <c r="A9788" s="1119" t="s">
        <v>6608</v>
      </c>
      <c r="B9788" s="1118" t="s">
        <v>6262</v>
      </c>
      <c r="C9788" s="1119" t="s">
        <v>3613</v>
      </c>
      <c r="D9788" s="1116" t="s">
        <v>3525</v>
      </c>
      <c r="E9788" s="1356">
        <v>2.9999999999999997E-4</v>
      </c>
      <c r="F9788" s="1256">
        <v>1</v>
      </c>
      <c r="G9788" s="1246">
        <v>2.9999999999999997E-4</v>
      </c>
    </row>
    <row r="9789" spans="1:7" hidden="1">
      <c r="A9789" s="1119" t="s">
        <v>6608</v>
      </c>
      <c r="B9789" s="1118" t="s">
        <v>6262</v>
      </c>
      <c r="C9789" s="1119" t="s">
        <v>1342</v>
      </c>
      <c r="D9789" s="1116" t="s">
        <v>1540</v>
      </c>
      <c r="E9789" s="1356">
        <v>2.1399999999999999E-2</v>
      </c>
      <c r="F9789" s="1256">
        <v>1</v>
      </c>
      <c r="G9789" s="1246">
        <v>2.1399999999999999E-2</v>
      </c>
    </row>
    <row r="9790" spans="1:7" hidden="1">
      <c r="A9790" s="1119" t="s">
        <v>6608</v>
      </c>
      <c r="B9790" s="1118" t="s">
        <v>6262</v>
      </c>
      <c r="C9790" s="1119" t="s">
        <v>8059</v>
      </c>
      <c r="D9790" s="1116" t="s">
        <v>8288</v>
      </c>
      <c r="E9790" s="1356">
        <v>1.1000000000000001E-3</v>
      </c>
      <c r="F9790" s="1256">
        <v>1</v>
      </c>
      <c r="G9790" s="1246">
        <v>1.1000000000000001E-3</v>
      </c>
    </row>
    <row r="9791" spans="1:7" hidden="1">
      <c r="A9791" s="1119" t="s">
        <v>6608</v>
      </c>
      <c r="B9791" s="1118" t="s">
        <v>6262</v>
      </c>
      <c r="C9791" s="1119" t="s">
        <v>4019</v>
      </c>
      <c r="D9791" s="1116" t="s">
        <v>2401</v>
      </c>
      <c r="E9791" s="1356">
        <v>2.3E-3</v>
      </c>
      <c r="F9791" s="1256">
        <v>1</v>
      </c>
      <c r="G9791" s="1246">
        <v>2.3E-3</v>
      </c>
    </row>
    <row r="9792" spans="1:7" hidden="1">
      <c r="A9792" s="1119" t="s">
        <v>6608</v>
      </c>
      <c r="B9792" s="1118" t="s">
        <v>6262</v>
      </c>
      <c r="C9792" s="1119" t="s">
        <v>294</v>
      </c>
      <c r="D9792" s="1116" t="s">
        <v>5556</v>
      </c>
      <c r="E9792" s="1356">
        <v>0.2</v>
      </c>
      <c r="F9792" s="1256">
        <v>1</v>
      </c>
      <c r="G9792" s="1246">
        <v>0.2</v>
      </c>
    </row>
    <row r="9793" spans="1:7" hidden="1">
      <c r="A9793" s="1199" t="s">
        <v>6608</v>
      </c>
      <c r="B9793" s="1200" t="s">
        <v>6262</v>
      </c>
      <c r="C9793" s="1199" t="s">
        <v>9384</v>
      </c>
      <c r="D9793" s="1202" t="s">
        <v>9450</v>
      </c>
      <c r="E9793" s="1357">
        <v>3.8E-3</v>
      </c>
      <c r="F9793" s="1256">
        <v>1</v>
      </c>
      <c r="G9793" s="1246">
        <v>3.8E-3</v>
      </c>
    </row>
    <row r="9794" spans="1:7" hidden="1">
      <c r="A9794" s="1119" t="s">
        <v>6608</v>
      </c>
      <c r="B9794" s="1118" t="s">
        <v>6262</v>
      </c>
      <c r="C9794" s="1119" t="s">
        <v>3528</v>
      </c>
      <c r="D9794" s="1116" t="s">
        <v>3529</v>
      </c>
      <c r="E9794" s="1356">
        <v>2.9000000000000001E-2</v>
      </c>
      <c r="F9794" s="1256">
        <v>1</v>
      </c>
      <c r="G9794" s="1246">
        <v>2.9000000000000001E-2</v>
      </c>
    </row>
    <row r="9795" spans="1:7" hidden="1">
      <c r="A9795" s="1119" t="s">
        <v>6608</v>
      </c>
      <c r="B9795" s="1118" t="s">
        <v>6262</v>
      </c>
      <c r="C9795" s="1119" t="s">
        <v>5863</v>
      </c>
      <c r="D9795" s="1116" t="s">
        <v>7288</v>
      </c>
      <c r="E9795" s="1356">
        <v>0.75700000000000001</v>
      </c>
      <c r="F9795" s="1256">
        <v>1</v>
      </c>
      <c r="G9795" s="1246">
        <v>0.75700000000000001</v>
      </c>
    </row>
    <row r="9796" spans="1:7" hidden="1">
      <c r="A9796" s="1119" t="s">
        <v>6608</v>
      </c>
      <c r="B9796" s="1118" t="s">
        <v>6262</v>
      </c>
      <c r="C9796" s="1119" t="s">
        <v>5529</v>
      </c>
      <c r="D9796" s="1116" t="s">
        <v>5557</v>
      </c>
      <c r="E9796" s="1356">
        <v>0.105</v>
      </c>
      <c r="F9796" s="1256">
        <v>1</v>
      </c>
      <c r="G9796" s="1246">
        <v>0.105</v>
      </c>
    </row>
    <row r="9797" spans="1:7" hidden="1">
      <c r="A9797" s="1119" t="s">
        <v>6608</v>
      </c>
      <c r="B9797" s="1118" t="s">
        <v>6262</v>
      </c>
      <c r="C9797" s="1119" t="s">
        <v>3780</v>
      </c>
      <c r="D9797" s="1116" t="s">
        <v>5558</v>
      </c>
      <c r="E9797" s="1356">
        <v>0.255</v>
      </c>
      <c r="F9797" s="1256">
        <v>1</v>
      </c>
      <c r="G9797" s="1246">
        <v>0.255</v>
      </c>
    </row>
    <row r="9798" spans="1:7" hidden="1">
      <c r="A9798" s="1119" t="s">
        <v>6608</v>
      </c>
      <c r="B9798" s="1118" t="s">
        <v>6262</v>
      </c>
      <c r="C9798" s="1119" t="s">
        <v>5673</v>
      </c>
      <c r="D9798" s="1116" t="s">
        <v>5675</v>
      </c>
      <c r="E9798" s="1356">
        <v>0</v>
      </c>
      <c r="F9798" s="1256">
        <v>1</v>
      </c>
      <c r="G9798" s="1246">
        <v>0</v>
      </c>
    </row>
    <row r="9799" spans="1:7" hidden="1">
      <c r="A9799" s="1119" t="s">
        <v>6608</v>
      </c>
      <c r="B9799" s="1118" t="s">
        <v>6262</v>
      </c>
      <c r="C9799" s="1119" t="s">
        <v>5531</v>
      </c>
      <c r="D9799" s="1116" t="s">
        <v>5559</v>
      </c>
      <c r="E9799" s="1356">
        <v>0</v>
      </c>
      <c r="F9799" s="1256">
        <v>1</v>
      </c>
      <c r="G9799" s="1246">
        <v>0</v>
      </c>
    </row>
    <row r="9800" spans="1:7" hidden="1">
      <c r="A9800" s="1119" t="s">
        <v>6608</v>
      </c>
      <c r="B9800" s="1118" t="s">
        <v>6262</v>
      </c>
      <c r="C9800" s="1119" t="s">
        <v>5855</v>
      </c>
      <c r="D9800" s="1116" t="s">
        <v>7290</v>
      </c>
      <c r="E9800" s="1356">
        <v>0.39300000000000002</v>
      </c>
      <c r="F9800" s="1256">
        <v>1</v>
      </c>
      <c r="G9800" s="1246">
        <v>0.39300000000000002</v>
      </c>
    </row>
    <row r="9801" spans="1:7" hidden="1">
      <c r="A9801" s="1119" t="s">
        <v>6608</v>
      </c>
      <c r="B9801" s="1118" t="s">
        <v>6262</v>
      </c>
      <c r="C9801" s="1119" t="s">
        <v>6664</v>
      </c>
      <c r="D9801" s="1116" t="s">
        <v>6665</v>
      </c>
      <c r="E9801" s="1356">
        <v>1E-3</v>
      </c>
      <c r="F9801" s="1256">
        <v>1</v>
      </c>
      <c r="G9801" s="1246">
        <v>1E-3</v>
      </c>
    </row>
    <row r="9802" spans="1:7" hidden="1">
      <c r="A9802" s="1119" t="s">
        <v>6608</v>
      </c>
      <c r="B9802" s="1118" t="s">
        <v>6262</v>
      </c>
      <c r="C9802" s="1119" t="s">
        <v>6660</v>
      </c>
      <c r="D9802" s="1116" t="s">
        <v>6661</v>
      </c>
      <c r="E9802" s="1356">
        <v>2.5000000000000001E-3</v>
      </c>
      <c r="F9802" s="1256">
        <v>1</v>
      </c>
      <c r="G9802" s="1246">
        <v>2.5000000000000001E-3</v>
      </c>
    </row>
    <row r="9803" spans="1:7" hidden="1">
      <c r="A9803" s="1119" t="s">
        <v>6579</v>
      </c>
      <c r="B9803" s="1118" t="s">
        <v>6249</v>
      </c>
      <c r="C9803" s="1117" t="s">
        <v>5980</v>
      </c>
      <c r="D9803" s="1116" t="s">
        <v>6123</v>
      </c>
      <c r="E9803" s="1358">
        <v>1</v>
      </c>
      <c r="F9803" s="1256">
        <v>1</v>
      </c>
      <c r="G9803" s="1246">
        <v>1</v>
      </c>
    </row>
    <row r="9804" spans="1:7" hidden="1">
      <c r="A9804" s="1119" t="s">
        <v>6579</v>
      </c>
      <c r="B9804" s="1118" t="s">
        <v>6249</v>
      </c>
      <c r="C9804" s="1119" t="s">
        <v>3140</v>
      </c>
      <c r="D9804" s="1116" t="s">
        <v>3141</v>
      </c>
      <c r="E9804" s="1356">
        <v>1</v>
      </c>
      <c r="F9804" s="1256">
        <v>1</v>
      </c>
      <c r="G9804" s="1246">
        <v>1</v>
      </c>
    </row>
    <row r="9805" spans="1:7" hidden="1">
      <c r="A9805" s="1119" t="s">
        <v>6579</v>
      </c>
      <c r="B9805" s="1118" t="s">
        <v>6249</v>
      </c>
      <c r="C9805" s="1119" t="s">
        <v>3142</v>
      </c>
      <c r="D9805" s="1116" t="s">
        <v>3143</v>
      </c>
      <c r="E9805" s="1356">
        <v>1</v>
      </c>
      <c r="F9805" s="1256">
        <v>1</v>
      </c>
      <c r="G9805" s="1246">
        <v>1</v>
      </c>
    </row>
    <row r="9806" spans="1:7" hidden="1">
      <c r="A9806" s="1119" t="s">
        <v>6579</v>
      </c>
      <c r="B9806" s="1118" t="s">
        <v>6249</v>
      </c>
      <c r="C9806" s="1119" t="s">
        <v>3144</v>
      </c>
      <c r="D9806" s="1116" t="s">
        <v>3145</v>
      </c>
      <c r="E9806" s="1356">
        <v>1</v>
      </c>
      <c r="F9806" s="1256">
        <v>1</v>
      </c>
      <c r="G9806" s="1246">
        <v>1</v>
      </c>
    </row>
    <row r="9807" spans="1:7" hidden="1">
      <c r="A9807" s="1119" t="s">
        <v>6579</v>
      </c>
      <c r="B9807" s="1118" t="s">
        <v>6249</v>
      </c>
      <c r="C9807" s="1119" t="s">
        <v>3293</v>
      </c>
      <c r="D9807" s="1116" t="s">
        <v>1033</v>
      </c>
      <c r="E9807" s="1356">
        <v>1</v>
      </c>
      <c r="F9807" s="1256">
        <v>1</v>
      </c>
      <c r="G9807" s="1246">
        <v>1</v>
      </c>
    </row>
    <row r="9808" spans="1:7" hidden="1">
      <c r="A9808" s="1119" t="s">
        <v>6579</v>
      </c>
      <c r="B9808" s="1118" t="s">
        <v>6249</v>
      </c>
      <c r="C9808" s="1119" t="s">
        <v>1628</v>
      </c>
      <c r="D9808" s="1116" t="s">
        <v>1629</v>
      </c>
      <c r="E9808" s="1356">
        <v>1</v>
      </c>
      <c r="F9808" s="1256">
        <v>1</v>
      </c>
      <c r="G9808" s="1246">
        <v>1</v>
      </c>
    </row>
    <row r="9809" spans="1:7" hidden="1">
      <c r="A9809" s="1119" t="s">
        <v>6579</v>
      </c>
      <c r="B9809" s="1118" t="s">
        <v>6249</v>
      </c>
      <c r="C9809" s="1119" t="s">
        <v>3138</v>
      </c>
      <c r="D9809" s="1116" t="s">
        <v>4738</v>
      </c>
      <c r="E9809" s="1356">
        <v>1</v>
      </c>
      <c r="F9809" s="1256">
        <v>1</v>
      </c>
      <c r="G9809" s="1246">
        <v>1</v>
      </c>
    </row>
    <row r="9810" spans="1:7" hidden="1">
      <c r="A9810" s="1119" t="s">
        <v>6579</v>
      </c>
      <c r="B9810" s="1118" t="s">
        <v>6249</v>
      </c>
      <c r="C9810" s="1119" t="s">
        <v>5516</v>
      </c>
      <c r="D9810" s="1116" t="s">
        <v>5635</v>
      </c>
      <c r="E9810" s="1356">
        <v>1</v>
      </c>
      <c r="F9810" s="1256">
        <v>1</v>
      </c>
      <c r="G9810" s="1246">
        <v>1</v>
      </c>
    </row>
    <row r="9811" spans="1:7" hidden="1">
      <c r="A9811" s="1119" t="s">
        <v>6579</v>
      </c>
      <c r="B9811" s="1118" t="s">
        <v>6249</v>
      </c>
      <c r="C9811" s="1119" t="s">
        <v>3613</v>
      </c>
      <c r="D9811" s="1116" t="s">
        <v>3525</v>
      </c>
      <c r="E9811" s="1356">
        <v>2.9999999999999997E-4</v>
      </c>
      <c r="F9811" s="1256">
        <v>1</v>
      </c>
      <c r="G9811" s="1246">
        <v>2.9999999999999997E-4</v>
      </c>
    </row>
    <row r="9812" spans="1:7" hidden="1">
      <c r="A9812" s="1119" t="s">
        <v>6579</v>
      </c>
      <c r="B9812" s="1118" t="s">
        <v>6249</v>
      </c>
      <c r="C9812" s="1119" t="s">
        <v>1342</v>
      </c>
      <c r="D9812" s="1116" t="s">
        <v>1540</v>
      </c>
      <c r="E9812" s="1356">
        <v>2.1399999999999999E-2</v>
      </c>
      <c r="F9812" s="1256">
        <v>1</v>
      </c>
      <c r="G9812" s="1246">
        <v>2.1399999999999999E-2</v>
      </c>
    </row>
    <row r="9813" spans="1:7" hidden="1">
      <c r="A9813" s="1119" t="s">
        <v>6579</v>
      </c>
      <c r="B9813" s="1118" t="s">
        <v>6249</v>
      </c>
      <c r="C9813" s="1119" t="s">
        <v>8059</v>
      </c>
      <c r="D9813" s="1116" t="s">
        <v>8288</v>
      </c>
      <c r="E9813" s="1356">
        <v>1.1000000000000001E-3</v>
      </c>
      <c r="F9813" s="1256">
        <v>1</v>
      </c>
      <c r="G9813" s="1246">
        <v>1.1000000000000001E-3</v>
      </c>
    </row>
    <row r="9814" spans="1:7" hidden="1">
      <c r="A9814" s="1119" t="s">
        <v>6579</v>
      </c>
      <c r="B9814" s="1118" t="s">
        <v>6249</v>
      </c>
      <c r="C9814" s="1119" t="s">
        <v>4019</v>
      </c>
      <c r="D9814" s="1116" t="s">
        <v>2401</v>
      </c>
      <c r="E9814" s="1356">
        <v>2.3E-3</v>
      </c>
      <c r="F9814" s="1256">
        <v>1</v>
      </c>
      <c r="G9814" s="1246">
        <v>2.3E-3</v>
      </c>
    </row>
    <row r="9815" spans="1:7" hidden="1">
      <c r="A9815" s="1119" t="s">
        <v>6579</v>
      </c>
      <c r="B9815" s="1118" t="s">
        <v>6249</v>
      </c>
      <c r="C9815" s="1119" t="s">
        <v>294</v>
      </c>
      <c r="D9815" s="1116" t="s">
        <v>5556</v>
      </c>
      <c r="E9815" s="1356">
        <v>0.2</v>
      </c>
      <c r="F9815" s="1256">
        <v>1</v>
      </c>
      <c r="G9815" s="1246">
        <v>0.2</v>
      </c>
    </row>
    <row r="9816" spans="1:7" hidden="1">
      <c r="A9816" s="1199" t="s">
        <v>6579</v>
      </c>
      <c r="B9816" s="1200" t="s">
        <v>6249</v>
      </c>
      <c r="C9816" s="1199" t="s">
        <v>9384</v>
      </c>
      <c r="D9816" s="1202" t="s">
        <v>9450</v>
      </c>
      <c r="E9816" s="1357">
        <v>3.8E-3</v>
      </c>
      <c r="F9816" s="1256">
        <v>1</v>
      </c>
      <c r="G9816" s="1246">
        <v>3.8E-3</v>
      </c>
    </row>
    <row r="9817" spans="1:7" hidden="1">
      <c r="A9817" s="1119" t="s">
        <v>6579</v>
      </c>
      <c r="B9817" s="1118" t="s">
        <v>6249</v>
      </c>
      <c r="C9817" s="1119" t="s">
        <v>3528</v>
      </c>
      <c r="D9817" s="1116" t="s">
        <v>3529</v>
      </c>
      <c r="E9817" s="1356">
        <v>2.9000000000000001E-2</v>
      </c>
      <c r="F9817" s="1256">
        <v>1</v>
      </c>
      <c r="G9817" s="1246">
        <v>2.9000000000000001E-2</v>
      </c>
    </row>
    <row r="9818" spans="1:7" hidden="1">
      <c r="A9818" s="1119" t="s">
        <v>6579</v>
      </c>
      <c r="B9818" s="1118" t="s">
        <v>6249</v>
      </c>
      <c r="C9818" s="1119" t="s">
        <v>5532</v>
      </c>
      <c r="D9818" s="1116" t="s">
        <v>5608</v>
      </c>
      <c r="E9818" s="1356">
        <v>0.86319999999999997</v>
      </c>
      <c r="F9818" s="1256">
        <v>1</v>
      </c>
      <c r="G9818" s="1246">
        <v>0.86319999999999997</v>
      </c>
    </row>
    <row r="9819" spans="1:7" hidden="1">
      <c r="A9819" s="1119" t="s">
        <v>6579</v>
      </c>
      <c r="B9819" s="1118" t="s">
        <v>6249</v>
      </c>
      <c r="C9819" s="1119" t="s">
        <v>5529</v>
      </c>
      <c r="D9819" s="1116" t="s">
        <v>5557</v>
      </c>
      <c r="E9819" s="1356">
        <v>0.105</v>
      </c>
      <c r="F9819" s="1256">
        <v>1</v>
      </c>
      <c r="G9819" s="1246">
        <v>0.105</v>
      </c>
    </row>
    <row r="9820" spans="1:7" hidden="1">
      <c r="A9820" s="1119" t="s">
        <v>6579</v>
      </c>
      <c r="B9820" s="1118" t="s">
        <v>6249</v>
      </c>
      <c r="C9820" s="1119" t="s">
        <v>3780</v>
      </c>
      <c r="D9820" s="1116" t="s">
        <v>5558</v>
      </c>
      <c r="E9820" s="1356">
        <v>0.255</v>
      </c>
      <c r="F9820" s="1256">
        <v>1</v>
      </c>
      <c r="G9820" s="1246">
        <v>0.255</v>
      </c>
    </row>
    <row r="9821" spans="1:7" hidden="1">
      <c r="A9821" s="1119" t="s">
        <v>6579</v>
      </c>
      <c r="B9821" s="1118" t="s">
        <v>6249</v>
      </c>
      <c r="C9821" s="1119" t="s">
        <v>5673</v>
      </c>
      <c r="D9821" s="1116" t="s">
        <v>5675</v>
      </c>
      <c r="E9821" s="1356">
        <v>0</v>
      </c>
      <c r="F9821" s="1256">
        <v>1</v>
      </c>
      <c r="G9821" s="1246">
        <v>0</v>
      </c>
    </row>
    <row r="9822" spans="1:7" hidden="1">
      <c r="A9822" s="1119" t="s">
        <v>6579</v>
      </c>
      <c r="B9822" s="1118" t="s">
        <v>6249</v>
      </c>
      <c r="C9822" s="1119" t="s">
        <v>5531</v>
      </c>
      <c r="D9822" s="1116" t="s">
        <v>5559</v>
      </c>
      <c r="E9822" s="1356">
        <v>0</v>
      </c>
      <c r="F9822" s="1256">
        <v>1</v>
      </c>
      <c r="G9822" s="1246">
        <v>0</v>
      </c>
    </row>
    <row r="9823" spans="1:7" hidden="1">
      <c r="A9823" s="1119" t="s">
        <v>6579</v>
      </c>
      <c r="B9823" s="1118" t="s">
        <v>6249</v>
      </c>
      <c r="C9823" s="1119" t="s">
        <v>2789</v>
      </c>
      <c r="D9823" s="1116" t="s">
        <v>2790</v>
      </c>
      <c r="E9823" s="1356">
        <v>0.33489999999999998</v>
      </c>
      <c r="F9823" s="1256">
        <v>1</v>
      </c>
      <c r="G9823" s="1246">
        <v>0.33489999999999998</v>
      </c>
    </row>
    <row r="9824" spans="1:7" hidden="1">
      <c r="A9824" s="1119" t="s">
        <v>6579</v>
      </c>
      <c r="B9824" s="1118" t="s">
        <v>6249</v>
      </c>
      <c r="C9824" s="1119" t="s">
        <v>6664</v>
      </c>
      <c r="D9824" s="1116" t="s">
        <v>6665</v>
      </c>
      <c r="E9824" s="1356">
        <v>1E-3</v>
      </c>
      <c r="F9824" s="1256">
        <v>1</v>
      </c>
      <c r="G9824" s="1246">
        <v>1E-3</v>
      </c>
    </row>
    <row r="9825" spans="1:7" hidden="1">
      <c r="A9825" s="1119" t="s">
        <v>6579</v>
      </c>
      <c r="B9825" s="1118" t="s">
        <v>6249</v>
      </c>
      <c r="C9825" s="1119" t="s">
        <v>6660</v>
      </c>
      <c r="D9825" s="1116" t="s">
        <v>6661</v>
      </c>
      <c r="E9825" s="1356">
        <v>2.5000000000000001E-3</v>
      </c>
      <c r="F9825" s="1256">
        <v>1</v>
      </c>
      <c r="G9825" s="1246">
        <v>2.5000000000000001E-3</v>
      </c>
    </row>
    <row r="9826" spans="1:7" hidden="1">
      <c r="A9826" s="1119" t="s">
        <v>6580</v>
      </c>
      <c r="B9826" s="1118" t="s">
        <v>6251</v>
      </c>
      <c r="C9826" s="1119" t="s">
        <v>5521</v>
      </c>
      <c r="D9826" s="1116" t="s">
        <v>5636</v>
      </c>
      <c r="E9826" s="1356">
        <v>1</v>
      </c>
      <c r="F9826" s="1256">
        <v>1</v>
      </c>
      <c r="G9826" s="1246">
        <v>1</v>
      </c>
    </row>
    <row r="9827" spans="1:7" hidden="1">
      <c r="A9827" s="1119" t="s">
        <v>6580</v>
      </c>
      <c r="B9827" s="1118" t="s">
        <v>6251</v>
      </c>
      <c r="C9827" s="1119" t="s">
        <v>1692</v>
      </c>
      <c r="D9827" s="1116" t="s">
        <v>1186</v>
      </c>
      <c r="E9827" s="1356">
        <v>1</v>
      </c>
      <c r="F9827" s="1256">
        <v>1</v>
      </c>
      <c r="G9827" s="1246">
        <v>1</v>
      </c>
    </row>
    <row r="9828" spans="1:7" hidden="1">
      <c r="A9828" s="1119" t="s">
        <v>6580</v>
      </c>
      <c r="B9828" s="1118" t="s">
        <v>6251</v>
      </c>
      <c r="C9828" s="1119" t="s">
        <v>2645</v>
      </c>
      <c r="D9828" s="1116" t="s">
        <v>1625</v>
      </c>
      <c r="E9828" s="1356">
        <v>1</v>
      </c>
      <c r="F9828" s="1256">
        <v>1</v>
      </c>
      <c r="G9828" s="1246">
        <v>1</v>
      </c>
    </row>
    <row r="9829" spans="1:7" hidden="1">
      <c r="A9829" s="1119" t="s">
        <v>6580</v>
      </c>
      <c r="B9829" s="1118" t="s">
        <v>6251</v>
      </c>
      <c r="C9829" s="1119" t="s">
        <v>5522</v>
      </c>
      <c r="D9829" s="1116" t="s">
        <v>5562</v>
      </c>
      <c r="E9829" s="1356">
        <v>1</v>
      </c>
      <c r="F9829" s="1256">
        <v>1</v>
      </c>
      <c r="G9829" s="1246">
        <v>1</v>
      </c>
    </row>
    <row r="9830" spans="1:7" hidden="1">
      <c r="A9830" s="1119" t="s">
        <v>6580</v>
      </c>
      <c r="B9830" s="1118" t="s">
        <v>6251</v>
      </c>
      <c r="C9830" s="1119" t="s">
        <v>3140</v>
      </c>
      <c r="D9830" s="1116" t="s">
        <v>3141</v>
      </c>
      <c r="E9830" s="1356">
        <v>1</v>
      </c>
      <c r="F9830" s="1256">
        <v>1</v>
      </c>
      <c r="G9830" s="1246">
        <v>1</v>
      </c>
    </row>
    <row r="9831" spans="1:7" hidden="1">
      <c r="A9831" s="1119" t="s">
        <v>6580</v>
      </c>
      <c r="B9831" s="1118" t="s">
        <v>6251</v>
      </c>
      <c r="C9831" s="1117" t="s">
        <v>3142</v>
      </c>
      <c r="D9831" s="1116" t="s">
        <v>3143</v>
      </c>
      <c r="E9831" s="1358">
        <v>1</v>
      </c>
      <c r="F9831" s="1256">
        <v>1</v>
      </c>
      <c r="G9831" s="1246">
        <v>1</v>
      </c>
    </row>
    <row r="9832" spans="1:7" hidden="1">
      <c r="A9832" s="1119" t="s">
        <v>6580</v>
      </c>
      <c r="B9832" s="1118" t="s">
        <v>6251</v>
      </c>
      <c r="C9832" s="1119" t="s">
        <v>3144</v>
      </c>
      <c r="D9832" s="1116" t="s">
        <v>3145</v>
      </c>
      <c r="E9832" s="1356">
        <v>1</v>
      </c>
      <c r="F9832" s="1256">
        <v>1</v>
      </c>
      <c r="G9832" s="1246">
        <v>1</v>
      </c>
    </row>
    <row r="9833" spans="1:7" hidden="1">
      <c r="A9833" s="1119" t="s">
        <v>6580</v>
      </c>
      <c r="B9833" s="1118" t="s">
        <v>6251</v>
      </c>
      <c r="C9833" s="1119" t="s">
        <v>3293</v>
      </c>
      <c r="D9833" s="1116" t="s">
        <v>1033</v>
      </c>
      <c r="E9833" s="1356">
        <v>1</v>
      </c>
      <c r="F9833" s="1256">
        <v>1</v>
      </c>
      <c r="G9833" s="1246">
        <v>1</v>
      </c>
    </row>
    <row r="9834" spans="1:7" hidden="1">
      <c r="A9834" s="1119" t="s">
        <v>6580</v>
      </c>
      <c r="B9834" s="1118" t="s">
        <v>6251</v>
      </c>
      <c r="C9834" s="1119" t="s">
        <v>1628</v>
      </c>
      <c r="D9834" s="1116" t="s">
        <v>1629</v>
      </c>
      <c r="E9834" s="1356">
        <v>1</v>
      </c>
      <c r="F9834" s="1256">
        <v>1</v>
      </c>
      <c r="G9834" s="1246">
        <v>1</v>
      </c>
    </row>
    <row r="9835" spans="1:7" hidden="1">
      <c r="A9835" s="1119" t="s">
        <v>6580</v>
      </c>
      <c r="B9835" s="1118" t="s">
        <v>6251</v>
      </c>
      <c r="C9835" s="1119" t="s">
        <v>3001</v>
      </c>
      <c r="D9835" s="1116" t="s">
        <v>703</v>
      </c>
      <c r="E9835" s="1356">
        <v>1</v>
      </c>
      <c r="F9835" s="1256">
        <v>1</v>
      </c>
      <c r="G9835" s="1246">
        <v>1</v>
      </c>
    </row>
    <row r="9836" spans="1:7" hidden="1">
      <c r="A9836" s="1119" t="s">
        <v>6580</v>
      </c>
      <c r="B9836" s="1118" t="s">
        <v>6251</v>
      </c>
      <c r="C9836" s="1119" t="s">
        <v>3138</v>
      </c>
      <c r="D9836" s="1116" t="s">
        <v>4738</v>
      </c>
      <c r="E9836" s="1356">
        <v>1</v>
      </c>
      <c r="F9836" s="1256">
        <v>1</v>
      </c>
      <c r="G9836" s="1246">
        <v>1</v>
      </c>
    </row>
    <row r="9837" spans="1:7" hidden="1">
      <c r="A9837" s="1119" t="s">
        <v>6580</v>
      </c>
      <c r="B9837" s="1118" t="s">
        <v>6251</v>
      </c>
      <c r="C9837" s="1119" t="s">
        <v>5516</v>
      </c>
      <c r="D9837" s="1116" t="s">
        <v>5635</v>
      </c>
      <c r="E9837" s="1356">
        <v>1</v>
      </c>
      <c r="F9837" s="1256">
        <v>1</v>
      </c>
      <c r="G9837" s="1246">
        <v>1</v>
      </c>
    </row>
    <row r="9838" spans="1:7" hidden="1">
      <c r="A9838" s="1119" t="s">
        <v>6580</v>
      </c>
      <c r="B9838" s="1118" t="s">
        <v>6251</v>
      </c>
      <c r="C9838" s="1119" t="s">
        <v>3613</v>
      </c>
      <c r="D9838" s="1116" t="s">
        <v>3525</v>
      </c>
      <c r="E9838" s="1356">
        <v>2.9999999999999997E-4</v>
      </c>
      <c r="F9838" s="1256">
        <v>1</v>
      </c>
      <c r="G9838" s="1246">
        <v>2.9999999999999997E-4</v>
      </c>
    </row>
    <row r="9839" spans="1:7" hidden="1">
      <c r="A9839" s="1119" t="s">
        <v>6580</v>
      </c>
      <c r="B9839" s="1118" t="s">
        <v>6251</v>
      </c>
      <c r="C9839" s="1119" t="s">
        <v>1342</v>
      </c>
      <c r="D9839" s="1116" t="s">
        <v>1540</v>
      </c>
      <c r="E9839" s="1356">
        <v>2.6700000000000002E-2</v>
      </c>
      <c r="F9839" s="1256">
        <v>1</v>
      </c>
      <c r="G9839" s="1246">
        <v>2.6700000000000002E-2</v>
      </c>
    </row>
    <row r="9840" spans="1:7" hidden="1">
      <c r="A9840" s="1119" t="s">
        <v>6580</v>
      </c>
      <c r="B9840" s="1118" t="s">
        <v>6251</v>
      </c>
      <c r="C9840" s="1119" t="s">
        <v>8059</v>
      </c>
      <c r="D9840" s="1116" t="s">
        <v>8288</v>
      </c>
      <c r="E9840" s="1356">
        <v>1.1000000000000001E-3</v>
      </c>
      <c r="F9840" s="1256">
        <v>1</v>
      </c>
      <c r="G9840" s="1246">
        <v>1.1000000000000001E-3</v>
      </c>
    </row>
    <row r="9841" spans="1:7" hidden="1">
      <c r="A9841" s="1119" t="s">
        <v>6580</v>
      </c>
      <c r="B9841" s="1118" t="s">
        <v>6251</v>
      </c>
      <c r="C9841" s="1119" t="s">
        <v>4019</v>
      </c>
      <c r="D9841" s="1116" t="s">
        <v>2401</v>
      </c>
      <c r="E9841" s="1356">
        <v>2.3E-3</v>
      </c>
      <c r="F9841" s="1256">
        <v>1</v>
      </c>
      <c r="G9841" s="1246">
        <v>2.3E-3</v>
      </c>
    </row>
    <row r="9842" spans="1:7" hidden="1">
      <c r="A9842" s="1119" t="s">
        <v>6580</v>
      </c>
      <c r="B9842" s="1118" t="s">
        <v>6251</v>
      </c>
      <c r="C9842" s="1119" t="s">
        <v>294</v>
      </c>
      <c r="D9842" s="1116" t="s">
        <v>5556</v>
      </c>
      <c r="E9842" s="1356">
        <v>0.2</v>
      </c>
      <c r="F9842" s="1256">
        <v>1</v>
      </c>
      <c r="G9842" s="1246">
        <v>0.2</v>
      </c>
    </row>
    <row r="9843" spans="1:7" hidden="1">
      <c r="A9843" s="1199" t="s">
        <v>6580</v>
      </c>
      <c r="B9843" s="1200" t="s">
        <v>6251</v>
      </c>
      <c r="C9843" s="1199" t="s">
        <v>9384</v>
      </c>
      <c r="D9843" s="1202" t="s">
        <v>9450</v>
      </c>
      <c r="E9843" s="1357">
        <v>3.8E-3</v>
      </c>
      <c r="F9843" s="1256">
        <v>1</v>
      </c>
      <c r="G9843" s="1246">
        <v>3.8E-3</v>
      </c>
    </row>
    <row r="9844" spans="1:7" hidden="1">
      <c r="A9844" s="1119" t="s">
        <v>6580</v>
      </c>
      <c r="B9844" s="1118" t="s">
        <v>6251</v>
      </c>
      <c r="C9844" s="1119" t="s">
        <v>3528</v>
      </c>
      <c r="D9844" s="1116" t="s">
        <v>3529</v>
      </c>
      <c r="E9844" s="1356">
        <v>2.9000000000000001E-2</v>
      </c>
      <c r="F9844" s="1256">
        <v>1</v>
      </c>
      <c r="G9844" s="1246">
        <v>2.9000000000000001E-2</v>
      </c>
    </row>
    <row r="9845" spans="1:7" hidden="1">
      <c r="A9845" s="1119" t="s">
        <v>6580</v>
      </c>
      <c r="B9845" s="1118" t="s">
        <v>6251</v>
      </c>
      <c r="C9845" s="1119" t="s">
        <v>5532</v>
      </c>
      <c r="D9845" s="1116" t="s">
        <v>5608</v>
      </c>
      <c r="E9845" s="1356">
        <v>0.86319999999999997</v>
      </c>
      <c r="F9845" s="1256">
        <v>1</v>
      </c>
      <c r="G9845" s="1246">
        <v>0.86319999999999997</v>
      </c>
    </row>
    <row r="9846" spans="1:7" hidden="1">
      <c r="A9846" s="1119" t="s">
        <v>6580</v>
      </c>
      <c r="B9846" s="1118" t="s">
        <v>6251</v>
      </c>
      <c r="C9846" s="1119" t="s">
        <v>5529</v>
      </c>
      <c r="D9846" s="1116" t="s">
        <v>5557</v>
      </c>
      <c r="E9846" s="1356">
        <v>0.105</v>
      </c>
      <c r="F9846" s="1256">
        <v>1</v>
      </c>
      <c r="G9846" s="1246">
        <v>0.105</v>
      </c>
    </row>
    <row r="9847" spans="1:7" hidden="1">
      <c r="A9847" s="1119" t="s">
        <v>6580</v>
      </c>
      <c r="B9847" s="1118" t="s">
        <v>6251</v>
      </c>
      <c r="C9847" s="1119" t="s">
        <v>3780</v>
      </c>
      <c r="D9847" s="1116" t="s">
        <v>5558</v>
      </c>
      <c r="E9847" s="1356">
        <v>0.255</v>
      </c>
      <c r="F9847" s="1256">
        <v>1</v>
      </c>
      <c r="G9847" s="1246">
        <v>0.255</v>
      </c>
    </row>
    <row r="9848" spans="1:7" hidden="1">
      <c r="A9848" s="1119" t="s">
        <v>6580</v>
      </c>
      <c r="B9848" s="1118" t="s">
        <v>6251</v>
      </c>
      <c r="C9848" s="1119" t="s">
        <v>5673</v>
      </c>
      <c r="D9848" s="1116" t="s">
        <v>5675</v>
      </c>
      <c r="E9848" s="1356">
        <v>0</v>
      </c>
      <c r="F9848" s="1256">
        <v>1</v>
      </c>
      <c r="G9848" s="1246">
        <v>0</v>
      </c>
    </row>
    <row r="9849" spans="1:7" hidden="1">
      <c r="A9849" s="1119" t="s">
        <v>6580</v>
      </c>
      <c r="B9849" s="1118" t="s">
        <v>6251</v>
      </c>
      <c r="C9849" s="1119" t="s">
        <v>5531</v>
      </c>
      <c r="D9849" s="1116" t="s">
        <v>5559</v>
      </c>
      <c r="E9849" s="1356">
        <v>0</v>
      </c>
      <c r="F9849" s="1256">
        <v>1</v>
      </c>
      <c r="G9849" s="1246">
        <v>0</v>
      </c>
    </row>
    <row r="9850" spans="1:7" hidden="1">
      <c r="A9850" s="1119" t="s">
        <v>6580</v>
      </c>
      <c r="B9850" s="1118" t="s">
        <v>6251</v>
      </c>
      <c r="C9850" s="1119" t="s">
        <v>2789</v>
      </c>
      <c r="D9850" s="1116" t="s">
        <v>2790</v>
      </c>
      <c r="E9850" s="1356">
        <v>0.33489999999999998</v>
      </c>
      <c r="F9850" s="1256">
        <v>1</v>
      </c>
      <c r="G9850" s="1246">
        <v>0.33489999999999998</v>
      </c>
    </row>
    <row r="9851" spans="1:7" hidden="1">
      <c r="A9851" s="1119" t="s">
        <v>6580</v>
      </c>
      <c r="B9851" s="1118" t="s">
        <v>6251</v>
      </c>
      <c r="C9851" s="1119" t="s">
        <v>6664</v>
      </c>
      <c r="D9851" s="1116" t="s">
        <v>6665</v>
      </c>
      <c r="E9851" s="1356">
        <v>1E-3</v>
      </c>
      <c r="F9851" s="1256">
        <v>1</v>
      </c>
      <c r="G9851" s="1246">
        <v>1E-3</v>
      </c>
    </row>
    <row r="9852" spans="1:7" hidden="1">
      <c r="A9852" s="1119" t="s">
        <v>6580</v>
      </c>
      <c r="B9852" s="1118" t="s">
        <v>6251</v>
      </c>
      <c r="C9852" s="1119" t="s">
        <v>6660</v>
      </c>
      <c r="D9852" s="1116" t="s">
        <v>6661</v>
      </c>
      <c r="E9852" s="1356">
        <v>2.5000000000000001E-3</v>
      </c>
      <c r="F9852" s="1256">
        <v>1</v>
      </c>
      <c r="G9852" s="1246">
        <v>2.5000000000000001E-3</v>
      </c>
    </row>
    <row r="9853" spans="1:7" hidden="1">
      <c r="A9853" s="1119" t="s">
        <v>6581</v>
      </c>
      <c r="B9853" s="1118" t="s">
        <v>6252</v>
      </c>
      <c r="C9853" s="1119" t="s">
        <v>1632</v>
      </c>
      <c r="D9853" s="1116" t="s">
        <v>1633</v>
      </c>
      <c r="E9853" s="1356">
        <v>1</v>
      </c>
      <c r="F9853" s="1256">
        <v>1</v>
      </c>
      <c r="G9853" s="1246">
        <v>1</v>
      </c>
    </row>
    <row r="9854" spans="1:7" hidden="1">
      <c r="A9854" s="1119" t="s">
        <v>6581</v>
      </c>
      <c r="B9854" s="1118" t="s">
        <v>6252</v>
      </c>
      <c r="C9854" s="1119" t="s">
        <v>3140</v>
      </c>
      <c r="D9854" s="1116" t="s">
        <v>3141</v>
      </c>
      <c r="E9854" s="1356">
        <v>1</v>
      </c>
      <c r="F9854" s="1256">
        <v>1</v>
      </c>
      <c r="G9854" s="1246">
        <v>1</v>
      </c>
    </row>
    <row r="9855" spans="1:7" hidden="1">
      <c r="A9855" s="1119" t="s">
        <v>6581</v>
      </c>
      <c r="B9855" s="1118" t="s">
        <v>6252</v>
      </c>
      <c r="C9855" s="1119" t="s">
        <v>3142</v>
      </c>
      <c r="D9855" s="1116" t="s">
        <v>3143</v>
      </c>
      <c r="E9855" s="1356">
        <v>1</v>
      </c>
      <c r="F9855" s="1256">
        <v>1</v>
      </c>
      <c r="G9855" s="1246">
        <v>1</v>
      </c>
    </row>
    <row r="9856" spans="1:7" hidden="1">
      <c r="A9856" s="1119" t="s">
        <v>6581</v>
      </c>
      <c r="B9856" s="1118" t="s">
        <v>6252</v>
      </c>
      <c r="C9856" s="1119" t="s">
        <v>3144</v>
      </c>
      <c r="D9856" s="1116" t="s">
        <v>3145</v>
      </c>
      <c r="E9856" s="1356">
        <v>1</v>
      </c>
      <c r="F9856" s="1256">
        <v>1</v>
      </c>
      <c r="G9856" s="1246">
        <v>1</v>
      </c>
    </row>
    <row r="9857" spans="1:7" hidden="1">
      <c r="A9857" s="1119" t="s">
        <v>6581</v>
      </c>
      <c r="B9857" s="1118" t="s">
        <v>6252</v>
      </c>
      <c r="C9857" s="1119" t="s">
        <v>3293</v>
      </c>
      <c r="D9857" s="1116" t="s">
        <v>1033</v>
      </c>
      <c r="E9857" s="1356">
        <v>1</v>
      </c>
      <c r="F9857" s="1256">
        <v>1</v>
      </c>
      <c r="G9857" s="1246">
        <v>1</v>
      </c>
    </row>
    <row r="9858" spans="1:7" hidden="1">
      <c r="A9858" s="1119" t="s">
        <v>6581</v>
      </c>
      <c r="B9858" s="1118" t="s">
        <v>6252</v>
      </c>
      <c r="C9858" s="1117" t="s">
        <v>1628</v>
      </c>
      <c r="D9858" s="1116" t="s">
        <v>1629</v>
      </c>
      <c r="E9858" s="1358">
        <v>1</v>
      </c>
      <c r="F9858" s="1256">
        <v>1</v>
      </c>
      <c r="G9858" s="1246">
        <v>1</v>
      </c>
    </row>
    <row r="9859" spans="1:7" hidden="1">
      <c r="A9859" s="1119" t="s">
        <v>6581</v>
      </c>
      <c r="B9859" s="1118" t="s">
        <v>6252</v>
      </c>
      <c r="C9859" s="1119" t="s">
        <v>3138</v>
      </c>
      <c r="D9859" s="1116" t="s">
        <v>4738</v>
      </c>
      <c r="E9859" s="1356">
        <v>1</v>
      </c>
      <c r="F9859" s="1256">
        <v>1</v>
      </c>
      <c r="G9859" s="1246">
        <v>1</v>
      </c>
    </row>
    <row r="9860" spans="1:7" hidden="1">
      <c r="A9860" s="1119" t="s">
        <v>6581</v>
      </c>
      <c r="B9860" s="1118" t="s">
        <v>6252</v>
      </c>
      <c r="C9860" s="1119" t="s">
        <v>5516</v>
      </c>
      <c r="D9860" s="1116" t="s">
        <v>5635</v>
      </c>
      <c r="E9860" s="1356">
        <v>1</v>
      </c>
      <c r="F9860" s="1256">
        <v>1</v>
      </c>
      <c r="G9860" s="1246">
        <v>1</v>
      </c>
    </row>
    <row r="9861" spans="1:7" hidden="1">
      <c r="A9861" s="1119" t="s">
        <v>6581</v>
      </c>
      <c r="B9861" s="1118" t="s">
        <v>6252</v>
      </c>
      <c r="C9861" s="1119" t="s">
        <v>3613</v>
      </c>
      <c r="D9861" s="1116" t="s">
        <v>3525</v>
      </c>
      <c r="E9861" s="1356">
        <v>2.9999999999999997E-4</v>
      </c>
      <c r="F9861" s="1256">
        <v>1</v>
      </c>
      <c r="G9861" s="1246">
        <v>2.9999999999999997E-4</v>
      </c>
    </row>
    <row r="9862" spans="1:7" hidden="1">
      <c r="A9862" s="1119" t="s">
        <v>6581</v>
      </c>
      <c r="B9862" s="1118" t="s">
        <v>6252</v>
      </c>
      <c r="C9862" s="1119" t="s">
        <v>1342</v>
      </c>
      <c r="D9862" s="1116" t="s">
        <v>1540</v>
      </c>
      <c r="E9862" s="1356">
        <v>2.1399999999999999E-2</v>
      </c>
      <c r="F9862" s="1256">
        <v>1</v>
      </c>
      <c r="G9862" s="1246">
        <v>2.1399999999999999E-2</v>
      </c>
    </row>
    <row r="9863" spans="1:7" hidden="1">
      <c r="A9863" s="1119" t="s">
        <v>6581</v>
      </c>
      <c r="B9863" s="1118" t="s">
        <v>6252</v>
      </c>
      <c r="C9863" s="1119" t="s">
        <v>8059</v>
      </c>
      <c r="D9863" s="1116" t="s">
        <v>8288</v>
      </c>
      <c r="E9863" s="1356">
        <v>1.1000000000000001E-3</v>
      </c>
      <c r="F9863" s="1256">
        <v>1</v>
      </c>
      <c r="G9863" s="1246">
        <v>1.1000000000000001E-3</v>
      </c>
    </row>
    <row r="9864" spans="1:7" hidden="1">
      <c r="A9864" s="1119" t="s">
        <v>6581</v>
      </c>
      <c r="B9864" s="1118" t="s">
        <v>6252</v>
      </c>
      <c r="C9864" s="1119" t="s">
        <v>4019</v>
      </c>
      <c r="D9864" s="1116" t="s">
        <v>2401</v>
      </c>
      <c r="E9864" s="1356">
        <v>2.3E-3</v>
      </c>
      <c r="F9864" s="1256">
        <v>1</v>
      </c>
      <c r="G9864" s="1246">
        <v>2.3E-3</v>
      </c>
    </row>
    <row r="9865" spans="1:7" hidden="1">
      <c r="A9865" s="1119" t="s">
        <v>6581</v>
      </c>
      <c r="B9865" s="1118" t="s">
        <v>6252</v>
      </c>
      <c r="C9865" s="1119" t="s">
        <v>294</v>
      </c>
      <c r="D9865" s="1116" t="s">
        <v>5556</v>
      </c>
      <c r="E9865" s="1356">
        <v>0.2</v>
      </c>
      <c r="F9865" s="1256">
        <v>1</v>
      </c>
      <c r="G9865" s="1246">
        <v>0.2</v>
      </c>
    </row>
    <row r="9866" spans="1:7" hidden="1">
      <c r="A9866" s="1199" t="s">
        <v>6581</v>
      </c>
      <c r="B9866" s="1200" t="s">
        <v>6252</v>
      </c>
      <c r="C9866" s="1199" t="s">
        <v>9384</v>
      </c>
      <c r="D9866" s="1202" t="s">
        <v>9450</v>
      </c>
      <c r="E9866" s="1357">
        <v>3.8E-3</v>
      </c>
      <c r="F9866" s="1256">
        <v>1</v>
      </c>
      <c r="G9866" s="1246">
        <v>3.8E-3</v>
      </c>
    </row>
    <row r="9867" spans="1:7" hidden="1">
      <c r="A9867" s="1119" t="s">
        <v>6581</v>
      </c>
      <c r="B9867" s="1118" t="s">
        <v>6252</v>
      </c>
      <c r="C9867" s="1119" t="s">
        <v>3528</v>
      </c>
      <c r="D9867" s="1116" t="s">
        <v>3529</v>
      </c>
      <c r="E9867" s="1356">
        <v>2.9000000000000001E-2</v>
      </c>
      <c r="F9867" s="1256">
        <v>1</v>
      </c>
      <c r="G9867" s="1246">
        <v>2.9000000000000001E-2</v>
      </c>
    </row>
    <row r="9868" spans="1:7" hidden="1">
      <c r="A9868" s="1119" t="s">
        <v>6581</v>
      </c>
      <c r="B9868" s="1118" t="s">
        <v>6252</v>
      </c>
      <c r="C9868" s="1119" t="s">
        <v>5532</v>
      </c>
      <c r="D9868" s="1116" t="s">
        <v>5608</v>
      </c>
      <c r="E9868" s="1356">
        <v>0.86319999999999997</v>
      </c>
      <c r="F9868" s="1256">
        <v>1</v>
      </c>
      <c r="G9868" s="1246">
        <v>0.86319999999999997</v>
      </c>
    </row>
    <row r="9869" spans="1:7" hidden="1">
      <c r="A9869" s="1119" t="s">
        <v>6581</v>
      </c>
      <c r="B9869" s="1118" t="s">
        <v>6252</v>
      </c>
      <c r="C9869" s="1119" t="s">
        <v>5529</v>
      </c>
      <c r="D9869" s="1116" t="s">
        <v>5557</v>
      </c>
      <c r="E9869" s="1356">
        <v>0.105</v>
      </c>
      <c r="F9869" s="1256">
        <v>1</v>
      </c>
      <c r="G9869" s="1246">
        <v>0.105</v>
      </c>
    </row>
    <row r="9870" spans="1:7" hidden="1">
      <c r="A9870" s="1119" t="s">
        <v>6581</v>
      </c>
      <c r="B9870" s="1118" t="s">
        <v>6252</v>
      </c>
      <c r="C9870" s="1119" t="s">
        <v>3780</v>
      </c>
      <c r="D9870" s="1116" t="s">
        <v>5558</v>
      </c>
      <c r="E9870" s="1356">
        <v>0.255</v>
      </c>
      <c r="F9870" s="1256">
        <v>1</v>
      </c>
      <c r="G9870" s="1246">
        <v>0.255</v>
      </c>
    </row>
    <row r="9871" spans="1:7" hidden="1">
      <c r="A9871" s="1119" t="s">
        <v>6581</v>
      </c>
      <c r="B9871" s="1118" t="s">
        <v>6252</v>
      </c>
      <c r="C9871" s="1119" t="s">
        <v>5673</v>
      </c>
      <c r="D9871" s="1116" t="s">
        <v>5675</v>
      </c>
      <c r="E9871" s="1356">
        <v>0</v>
      </c>
      <c r="F9871" s="1256">
        <v>1</v>
      </c>
      <c r="G9871" s="1246">
        <v>0</v>
      </c>
    </row>
    <row r="9872" spans="1:7" hidden="1">
      <c r="A9872" s="1119" t="s">
        <v>6581</v>
      </c>
      <c r="B9872" s="1118" t="s">
        <v>6252</v>
      </c>
      <c r="C9872" s="1119" t="s">
        <v>5531</v>
      </c>
      <c r="D9872" s="1116" t="s">
        <v>5559</v>
      </c>
      <c r="E9872" s="1356">
        <v>0</v>
      </c>
      <c r="F9872" s="1256">
        <v>1</v>
      </c>
      <c r="G9872" s="1246">
        <v>0</v>
      </c>
    </row>
    <row r="9873" spans="1:7" hidden="1">
      <c r="A9873" s="1119" t="s">
        <v>6581</v>
      </c>
      <c r="B9873" s="1118" t="s">
        <v>6252</v>
      </c>
      <c r="C9873" s="1119" t="s">
        <v>2789</v>
      </c>
      <c r="D9873" s="1116" t="s">
        <v>2790</v>
      </c>
      <c r="E9873" s="1356">
        <v>0.33489999999999998</v>
      </c>
      <c r="F9873" s="1256">
        <v>1</v>
      </c>
      <c r="G9873" s="1246">
        <v>0.33489999999999998</v>
      </c>
    </row>
    <row r="9874" spans="1:7" hidden="1">
      <c r="A9874" s="1119" t="s">
        <v>6581</v>
      </c>
      <c r="B9874" s="1118" t="s">
        <v>6252</v>
      </c>
      <c r="C9874" s="1119" t="s">
        <v>6664</v>
      </c>
      <c r="D9874" s="1116" t="s">
        <v>6665</v>
      </c>
      <c r="E9874" s="1356">
        <v>1E-3</v>
      </c>
      <c r="F9874" s="1256">
        <v>1</v>
      </c>
      <c r="G9874" s="1246">
        <v>1E-3</v>
      </c>
    </row>
    <row r="9875" spans="1:7" hidden="1">
      <c r="A9875" s="1119" t="s">
        <v>6581</v>
      </c>
      <c r="B9875" s="1118" t="s">
        <v>6252</v>
      </c>
      <c r="C9875" s="1119" t="s">
        <v>6660</v>
      </c>
      <c r="D9875" s="1116" t="s">
        <v>6661</v>
      </c>
      <c r="E9875" s="1356">
        <v>2.5000000000000001E-3</v>
      </c>
      <c r="F9875" s="1256">
        <v>1</v>
      </c>
      <c r="G9875" s="1246">
        <v>2.5000000000000001E-3</v>
      </c>
    </row>
    <row r="9876" spans="1:7" hidden="1">
      <c r="A9876" s="1119" t="s">
        <v>6582</v>
      </c>
      <c r="B9876" s="1118" t="s">
        <v>6253</v>
      </c>
      <c r="C9876" s="1119" t="s">
        <v>1692</v>
      </c>
      <c r="D9876" s="1116" t="s">
        <v>1186</v>
      </c>
      <c r="E9876" s="1356">
        <v>1</v>
      </c>
      <c r="F9876" s="1256">
        <v>1</v>
      </c>
      <c r="G9876" s="1246">
        <v>1</v>
      </c>
    </row>
    <row r="9877" spans="1:7" hidden="1">
      <c r="A9877" s="1119" t="s">
        <v>6582</v>
      </c>
      <c r="B9877" s="1118" t="s">
        <v>6253</v>
      </c>
      <c r="C9877" s="1119" t="s">
        <v>2645</v>
      </c>
      <c r="D9877" s="1116" t="s">
        <v>1625</v>
      </c>
      <c r="E9877" s="1356">
        <v>1</v>
      </c>
      <c r="F9877" s="1256">
        <v>1</v>
      </c>
      <c r="G9877" s="1246">
        <v>1</v>
      </c>
    </row>
    <row r="9878" spans="1:7" hidden="1">
      <c r="A9878" s="1119" t="s">
        <v>6582</v>
      </c>
      <c r="B9878" s="1118" t="s">
        <v>6253</v>
      </c>
      <c r="C9878" s="1119" t="s">
        <v>1630</v>
      </c>
      <c r="D9878" s="1116" t="s">
        <v>1631</v>
      </c>
      <c r="E9878" s="1356">
        <v>1</v>
      </c>
      <c r="F9878" s="1256">
        <v>1</v>
      </c>
      <c r="G9878" s="1246">
        <v>1</v>
      </c>
    </row>
    <row r="9879" spans="1:7" hidden="1">
      <c r="A9879" s="1119" t="s">
        <v>6582</v>
      </c>
      <c r="B9879" s="1118" t="s">
        <v>6253</v>
      </c>
      <c r="C9879" s="1119" t="s">
        <v>3140</v>
      </c>
      <c r="D9879" s="1116" t="s">
        <v>3141</v>
      </c>
      <c r="E9879" s="1356">
        <v>1</v>
      </c>
      <c r="F9879" s="1256">
        <v>1</v>
      </c>
      <c r="G9879" s="1246">
        <v>1</v>
      </c>
    </row>
    <row r="9880" spans="1:7" hidden="1">
      <c r="A9880" s="1119" t="s">
        <v>6582</v>
      </c>
      <c r="B9880" s="1118" t="s">
        <v>6253</v>
      </c>
      <c r="C9880" s="1119" t="s">
        <v>3142</v>
      </c>
      <c r="D9880" s="1116" t="s">
        <v>3143</v>
      </c>
      <c r="E9880" s="1356">
        <v>1</v>
      </c>
      <c r="F9880" s="1256">
        <v>1</v>
      </c>
      <c r="G9880" s="1246">
        <v>1</v>
      </c>
    </row>
    <row r="9881" spans="1:7" hidden="1">
      <c r="A9881" s="1119" t="s">
        <v>6582</v>
      </c>
      <c r="B9881" s="1118" t="s">
        <v>6253</v>
      </c>
      <c r="C9881" s="1119" t="s">
        <v>3144</v>
      </c>
      <c r="D9881" s="1116" t="s">
        <v>3145</v>
      </c>
      <c r="E9881" s="1356">
        <v>1</v>
      </c>
      <c r="F9881" s="1256">
        <v>1</v>
      </c>
      <c r="G9881" s="1246">
        <v>1</v>
      </c>
    </row>
    <row r="9882" spans="1:7" hidden="1">
      <c r="A9882" s="1119" t="s">
        <v>6582</v>
      </c>
      <c r="B9882" s="1118" t="s">
        <v>6253</v>
      </c>
      <c r="C9882" s="1117" t="s">
        <v>3293</v>
      </c>
      <c r="D9882" s="1116" t="s">
        <v>1033</v>
      </c>
      <c r="E9882" s="1358">
        <v>1</v>
      </c>
      <c r="F9882" s="1256">
        <v>1</v>
      </c>
      <c r="G9882" s="1246">
        <v>1</v>
      </c>
    </row>
    <row r="9883" spans="1:7" hidden="1">
      <c r="A9883" s="1119" t="s">
        <v>6582</v>
      </c>
      <c r="B9883" s="1118" t="s">
        <v>6253</v>
      </c>
      <c r="C9883" s="1119" t="s">
        <v>1628</v>
      </c>
      <c r="D9883" s="1116" t="s">
        <v>1629</v>
      </c>
      <c r="E9883" s="1356">
        <v>1</v>
      </c>
      <c r="F9883" s="1256">
        <v>1</v>
      </c>
      <c r="G9883" s="1246">
        <v>1</v>
      </c>
    </row>
    <row r="9884" spans="1:7" hidden="1">
      <c r="A9884" s="1119" t="s">
        <v>6582</v>
      </c>
      <c r="B9884" s="1118" t="s">
        <v>6253</v>
      </c>
      <c r="C9884" s="1119" t="s">
        <v>3001</v>
      </c>
      <c r="D9884" s="1116" t="s">
        <v>703</v>
      </c>
      <c r="E9884" s="1356">
        <v>1</v>
      </c>
      <c r="F9884" s="1256">
        <v>1</v>
      </c>
      <c r="G9884" s="1246">
        <v>1</v>
      </c>
    </row>
    <row r="9885" spans="1:7" hidden="1">
      <c r="A9885" s="1119" t="s">
        <v>6582</v>
      </c>
      <c r="B9885" s="1118" t="s">
        <v>6253</v>
      </c>
      <c r="C9885" s="1119" t="s">
        <v>3138</v>
      </c>
      <c r="D9885" s="1116" t="s">
        <v>4738</v>
      </c>
      <c r="E9885" s="1356">
        <v>1</v>
      </c>
      <c r="F9885" s="1256">
        <v>1</v>
      </c>
      <c r="G9885" s="1246">
        <v>1</v>
      </c>
    </row>
    <row r="9886" spans="1:7" hidden="1">
      <c r="A9886" s="1119" t="s">
        <v>6582</v>
      </c>
      <c r="B9886" s="1118" t="s">
        <v>6253</v>
      </c>
      <c r="C9886" s="1119" t="s">
        <v>5516</v>
      </c>
      <c r="D9886" s="1116" t="s">
        <v>5635</v>
      </c>
      <c r="E9886" s="1356">
        <v>1</v>
      </c>
      <c r="F9886" s="1256">
        <v>1</v>
      </c>
      <c r="G9886" s="1246">
        <v>1</v>
      </c>
    </row>
    <row r="9887" spans="1:7" hidden="1">
      <c r="A9887" s="1119" t="s">
        <v>6582</v>
      </c>
      <c r="B9887" s="1118" t="s">
        <v>6253</v>
      </c>
      <c r="C9887" s="1119" t="s">
        <v>3613</v>
      </c>
      <c r="D9887" s="1116" t="s">
        <v>3525</v>
      </c>
      <c r="E9887" s="1356">
        <v>2.9999999999999997E-4</v>
      </c>
      <c r="F9887" s="1256">
        <v>1</v>
      </c>
      <c r="G9887" s="1246">
        <v>2.9999999999999997E-4</v>
      </c>
    </row>
    <row r="9888" spans="1:7" hidden="1">
      <c r="A9888" s="1119" t="s">
        <v>6582</v>
      </c>
      <c r="B9888" s="1118" t="s">
        <v>6253</v>
      </c>
      <c r="C9888" s="1119" t="s">
        <v>1342</v>
      </c>
      <c r="D9888" s="1116" t="s">
        <v>1540</v>
      </c>
      <c r="E9888" s="1356">
        <v>2.3099999999999999E-2</v>
      </c>
      <c r="F9888" s="1256">
        <v>1</v>
      </c>
      <c r="G9888" s="1246">
        <v>2.3099999999999999E-2</v>
      </c>
    </row>
    <row r="9889" spans="1:7" hidden="1">
      <c r="A9889" s="1119" t="s">
        <v>6582</v>
      </c>
      <c r="B9889" s="1118" t="s">
        <v>6253</v>
      </c>
      <c r="C9889" s="1119" t="s">
        <v>8059</v>
      </c>
      <c r="D9889" s="1116" t="s">
        <v>8288</v>
      </c>
      <c r="E9889" s="1356">
        <v>1.1000000000000001E-3</v>
      </c>
      <c r="F9889" s="1256">
        <v>1</v>
      </c>
      <c r="G9889" s="1246">
        <v>1.1000000000000001E-3</v>
      </c>
    </row>
    <row r="9890" spans="1:7" hidden="1">
      <c r="A9890" s="1119" t="s">
        <v>6582</v>
      </c>
      <c r="B9890" s="1118" t="s">
        <v>6253</v>
      </c>
      <c r="C9890" s="1119" t="s">
        <v>4019</v>
      </c>
      <c r="D9890" s="1116" t="s">
        <v>2401</v>
      </c>
      <c r="E9890" s="1356">
        <v>2.3E-3</v>
      </c>
      <c r="F9890" s="1256">
        <v>1</v>
      </c>
      <c r="G9890" s="1246">
        <v>2.3E-3</v>
      </c>
    </row>
    <row r="9891" spans="1:7" hidden="1">
      <c r="A9891" s="1119" t="s">
        <v>6582</v>
      </c>
      <c r="B9891" s="1118" t="s">
        <v>6253</v>
      </c>
      <c r="C9891" s="1119" t="s">
        <v>294</v>
      </c>
      <c r="D9891" s="1116" t="s">
        <v>5556</v>
      </c>
      <c r="E9891" s="1356">
        <v>0.2</v>
      </c>
      <c r="F9891" s="1256">
        <v>1</v>
      </c>
      <c r="G9891" s="1246">
        <v>0.2</v>
      </c>
    </row>
    <row r="9892" spans="1:7" hidden="1">
      <c r="A9892" s="1199" t="s">
        <v>6582</v>
      </c>
      <c r="B9892" s="1200" t="s">
        <v>6253</v>
      </c>
      <c r="C9892" s="1199" t="s">
        <v>9384</v>
      </c>
      <c r="D9892" s="1202" t="s">
        <v>9450</v>
      </c>
      <c r="E9892" s="1357">
        <v>3.8E-3</v>
      </c>
      <c r="F9892" s="1256">
        <v>1</v>
      </c>
      <c r="G9892" s="1246">
        <v>3.8E-3</v>
      </c>
    </row>
    <row r="9893" spans="1:7" hidden="1">
      <c r="A9893" s="1119" t="s">
        <v>6582</v>
      </c>
      <c r="B9893" s="1118" t="s">
        <v>6253</v>
      </c>
      <c r="C9893" s="1119" t="s">
        <v>3528</v>
      </c>
      <c r="D9893" s="1116" t="s">
        <v>3529</v>
      </c>
      <c r="E9893" s="1356">
        <v>2.9000000000000001E-2</v>
      </c>
      <c r="F9893" s="1256">
        <v>1</v>
      </c>
      <c r="G9893" s="1246">
        <v>2.9000000000000001E-2</v>
      </c>
    </row>
    <row r="9894" spans="1:7" hidden="1">
      <c r="A9894" s="1119" t="s">
        <v>6582</v>
      </c>
      <c r="B9894" s="1118" t="s">
        <v>6253</v>
      </c>
      <c r="C9894" s="1119" t="s">
        <v>5532</v>
      </c>
      <c r="D9894" s="1116" t="s">
        <v>5608</v>
      </c>
      <c r="E9894" s="1356">
        <v>0.86319999999999997</v>
      </c>
      <c r="F9894" s="1256">
        <v>1</v>
      </c>
      <c r="G9894" s="1246">
        <v>0.86319999999999997</v>
      </c>
    </row>
    <row r="9895" spans="1:7" hidden="1">
      <c r="A9895" s="1119" t="s">
        <v>6582</v>
      </c>
      <c r="B9895" s="1118" t="s">
        <v>6253</v>
      </c>
      <c r="C9895" s="1119" t="s">
        <v>5529</v>
      </c>
      <c r="D9895" s="1116" t="s">
        <v>5557</v>
      </c>
      <c r="E9895" s="1356">
        <v>0.105</v>
      </c>
      <c r="F9895" s="1256">
        <v>1</v>
      </c>
      <c r="G9895" s="1246">
        <v>0.105</v>
      </c>
    </row>
    <row r="9896" spans="1:7" hidden="1">
      <c r="A9896" s="1119" t="s">
        <v>6582</v>
      </c>
      <c r="B9896" s="1118" t="s">
        <v>6253</v>
      </c>
      <c r="C9896" s="1119" t="s">
        <v>3780</v>
      </c>
      <c r="D9896" s="1116" t="s">
        <v>5558</v>
      </c>
      <c r="E9896" s="1356">
        <v>0.255</v>
      </c>
      <c r="F9896" s="1256">
        <v>1</v>
      </c>
      <c r="G9896" s="1246">
        <v>0.255</v>
      </c>
    </row>
    <row r="9897" spans="1:7" hidden="1">
      <c r="A9897" s="1119" t="s">
        <v>6582</v>
      </c>
      <c r="B9897" s="1118" t="s">
        <v>6253</v>
      </c>
      <c r="C9897" s="1119" t="s">
        <v>5673</v>
      </c>
      <c r="D9897" s="1116" t="s">
        <v>5675</v>
      </c>
      <c r="E9897" s="1356">
        <v>0</v>
      </c>
      <c r="F9897" s="1256">
        <v>1</v>
      </c>
      <c r="G9897" s="1246">
        <v>0</v>
      </c>
    </row>
    <row r="9898" spans="1:7" hidden="1">
      <c r="A9898" s="1119" t="s">
        <v>6582</v>
      </c>
      <c r="B9898" s="1118" t="s">
        <v>6253</v>
      </c>
      <c r="C9898" s="1119" t="s">
        <v>5531</v>
      </c>
      <c r="D9898" s="1116" t="s">
        <v>5559</v>
      </c>
      <c r="E9898" s="1356">
        <v>0</v>
      </c>
      <c r="F9898" s="1256">
        <v>1</v>
      </c>
      <c r="G9898" s="1246">
        <v>0</v>
      </c>
    </row>
    <row r="9899" spans="1:7" hidden="1">
      <c r="A9899" s="1119" t="s">
        <v>6582</v>
      </c>
      <c r="B9899" s="1118" t="s">
        <v>6253</v>
      </c>
      <c r="C9899" s="1119" t="s">
        <v>2789</v>
      </c>
      <c r="D9899" s="1116" t="s">
        <v>2790</v>
      </c>
      <c r="E9899" s="1356">
        <v>0.33489999999999998</v>
      </c>
      <c r="F9899" s="1256">
        <v>1</v>
      </c>
      <c r="G9899" s="1246">
        <v>0.33489999999999998</v>
      </c>
    </row>
    <row r="9900" spans="1:7" hidden="1">
      <c r="A9900" s="1119" t="s">
        <v>6582</v>
      </c>
      <c r="B9900" s="1118" t="s">
        <v>6253</v>
      </c>
      <c r="C9900" s="1119" t="s">
        <v>6664</v>
      </c>
      <c r="D9900" s="1116" t="s">
        <v>6665</v>
      </c>
      <c r="E9900" s="1356">
        <v>1E-3</v>
      </c>
      <c r="F9900" s="1256">
        <v>1</v>
      </c>
      <c r="G9900" s="1246">
        <v>1E-3</v>
      </c>
    </row>
    <row r="9901" spans="1:7" hidden="1">
      <c r="A9901" s="1119" t="s">
        <v>6582</v>
      </c>
      <c r="B9901" s="1118" t="s">
        <v>6253</v>
      </c>
      <c r="C9901" s="1119" t="s">
        <v>6660</v>
      </c>
      <c r="D9901" s="1116" t="s">
        <v>6661</v>
      </c>
      <c r="E9901" s="1356">
        <v>2.5000000000000001E-3</v>
      </c>
      <c r="F9901" s="1256">
        <v>1</v>
      </c>
      <c r="G9901" s="1246">
        <v>2.5000000000000001E-3</v>
      </c>
    </row>
    <row r="9902" spans="1:7" hidden="1">
      <c r="A9902" s="1119" t="s">
        <v>6604</v>
      </c>
      <c r="B9902" s="1118" t="s">
        <v>6260</v>
      </c>
      <c r="C9902" s="1119" t="s">
        <v>1632</v>
      </c>
      <c r="D9902" s="1116" t="s">
        <v>1633</v>
      </c>
      <c r="E9902" s="1356">
        <v>1</v>
      </c>
      <c r="F9902" s="1256">
        <v>1</v>
      </c>
      <c r="G9902" s="1246">
        <v>1</v>
      </c>
    </row>
    <row r="9903" spans="1:7" hidden="1">
      <c r="A9903" s="1119" t="s">
        <v>6604</v>
      </c>
      <c r="B9903" s="1118" t="s">
        <v>6260</v>
      </c>
      <c r="C9903" s="1119" t="s">
        <v>3140</v>
      </c>
      <c r="D9903" s="1116" t="s">
        <v>3141</v>
      </c>
      <c r="E9903" s="1356">
        <v>1</v>
      </c>
      <c r="F9903" s="1256">
        <v>1</v>
      </c>
      <c r="G9903" s="1246">
        <v>1</v>
      </c>
    </row>
    <row r="9904" spans="1:7" hidden="1">
      <c r="A9904" s="1119" t="s">
        <v>6604</v>
      </c>
      <c r="B9904" s="1118" t="s">
        <v>6260</v>
      </c>
      <c r="C9904" s="1119" t="s">
        <v>3142</v>
      </c>
      <c r="D9904" s="1116" t="s">
        <v>3143</v>
      </c>
      <c r="E9904" s="1356">
        <v>1</v>
      </c>
      <c r="F9904" s="1256">
        <v>1</v>
      </c>
      <c r="G9904" s="1246">
        <v>1</v>
      </c>
    </row>
    <row r="9905" spans="1:7" hidden="1">
      <c r="A9905" s="1119" t="s">
        <v>6604</v>
      </c>
      <c r="B9905" s="1118" t="s">
        <v>6260</v>
      </c>
      <c r="C9905" s="1119" t="s">
        <v>3144</v>
      </c>
      <c r="D9905" s="1116" t="s">
        <v>3145</v>
      </c>
      <c r="E9905" s="1356">
        <v>1</v>
      </c>
      <c r="F9905" s="1256">
        <v>1</v>
      </c>
      <c r="G9905" s="1246">
        <v>1</v>
      </c>
    </row>
    <row r="9906" spans="1:7" hidden="1">
      <c r="A9906" s="1119" t="s">
        <v>6604</v>
      </c>
      <c r="B9906" s="1118" t="s">
        <v>6260</v>
      </c>
      <c r="C9906" s="1119" t="s">
        <v>3293</v>
      </c>
      <c r="D9906" s="1116" t="s">
        <v>1033</v>
      </c>
      <c r="E9906" s="1356">
        <v>1</v>
      </c>
      <c r="F9906" s="1256">
        <v>1</v>
      </c>
      <c r="G9906" s="1246">
        <v>1</v>
      </c>
    </row>
    <row r="9907" spans="1:7" hidden="1">
      <c r="A9907" s="1119" t="s">
        <v>6604</v>
      </c>
      <c r="B9907" s="1118" t="s">
        <v>6260</v>
      </c>
      <c r="C9907" s="1117" t="s">
        <v>1628</v>
      </c>
      <c r="D9907" s="1116" t="s">
        <v>1629</v>
      </c>
      <c r="E9907" s="1358">
        <v>1</v>
      </c>
      <c r="F9907" s="1256">
        <v>1</v>
      </c>
      <c r="G9907" s="1246">
        <v>1</v>
      </c>
    </row>
    <row r="9908" spans="1:7" hidden="1">
      <c r="A9908" s="1119" t="s">
        <v>6604</v>
      </c>
      <c r="B9908" s="1118" t="s">
        <v>6260</v>
      </c>
      <c r="C9908" s="1119" t="s">
        <v>2256</v>
      </c>
      <c r="D9908" s="1116" t="s">
        <v>2796</v>
      </c>
      <c r="E9908" s="1356">
        <v>1</v>
      </c>
      <c r="F9908" s="1256">
        <v>1</v>
      </c>
      <c r="G9908" s="1246">
        <v>1</v>
      </c>
    </row>
    <row r="9909" spans="1:7" hidden="1">
      <c r="A9909" s="1119" t="s">
        <v>6604</v>
      </c>
      <c r="B9909" s="1118" t="s">
        <v>6260</v>
      </c>
      <c r="C9909" s="1119" t="s">
        <v>3138</v>
      </c>
      <c r="D9909" s="1116" t="s">
        <v>4738</v>
      </c>
      <c r="E9909" s="1356">
        <v>1</v>
      </c>
      <c r="F9909" s="1256">
        <v>1</v>
      </c>
      <c r="G9909" s="1246">
        <v>1</v>
      </c>
    </row>
    <row r="9910" spans="1:7" hidden="1">
      <c r="A9910" s="1119" t="s">
        <v>6604</v>
      </c>
      <c r="B9910" s="1118" t="s">
        <v>6260</v>
      </c>
      <c r="C9910" s="1119" t="s">
        <v>3613</v>
      </c>
      <c r="D9910" s="1116" t="s">
        <v>3525</v>
      </c>
      <c r="E9910" s="1356">
        <v>2.9999999999999997E-4</v>
      </c>
      <c r="F9910" s="1256">
        <v>1</v>
      </c>
      <c r="G9910" s="1246">
        <v>2.9999999999999997E-4</v>
      </c>
    </row>
    <row r="9911" spans="1:7" hidden="1">
      <c r="A9911" s="1119" t="s">
        <v>6604</v>
      </c>
      <c r="B9911" s="1118" t="s">
        <v>6260</v>
      </c>
      <c r="C9911" s="1117" t="s">
        <v>1342</v>
      </c>
      <c r="D9911" s="1116" t="s">
        <v>1540</v>
      </c>
      <c r="E9911" s="1356">
        <v>2.1399999999999999E-2</v>
      </c>
      <c r="F9911" s="1256">
        <v>1</v>
      </c>
      <c r="G9911" s="1246">
        <v>2.1399999999999999E-2</v>
      </c>
    </row>
    <row r="9912" spans="1:7" hidden="1">
      <c r="A9912" s="1119" t="s">
        <v>6604</v>
      </c>
      <c r="B9912" s="1118" t="s">
        <v>6260</v>
      </c>
      <c r="C9912" s="1117" t="s">
        <v>8059</v>
      </c>
      <c r="D9912" s="1116" t="s">
        <v>8288</v>
      </c>
      <c r="E9912" s="1356">
        <v>1.1000000000000001E-3</v>
      </c>
      <c r="F9912" s="1256">
        <v>1</v>
      </c>
      <c r="G9912" s="1246">
        <v>1.1000000000000001E-3</v>
      </c>
    </row>
    <row r="9913" spans="1:7" hidden="1">
      <c r="A9913" s="1119" t="s">
        <v>6604</v>
      </c>
      <c r="B9913" s="1118" t="s">
        <v>6260</v>
      </c>
      <c r="C9913" s="1117" t="s">
        <v>4019</v>
      </c>
      <c r="D9913" s="1116" t="s">
        <v>2401</v>
      </c>
      <c r="E9913" s="1356">
        <v>2.3E-3</v>
      </c>
      <c r="F9913" s="1256">
        <v>1</v>
      </c>
      <c r="G9913" s="1246">
        <v>2.3E-3</v>
      </c>
    </row>
    <row r="9914" spans="1:7" hidden="1">
      <c r="A9914" s="1119" t="s">
        <v>6604</v>
      </c>
      <c r="B9914" s="1118" t="s">
        <v>6260</v>
      </c>
      <c r="C9914" s="1117" t="s">
        <v>294</v>
      </c>
      <c r="D9914" s="1116" t="s">
        <v>5556</v>
      </c>
      <c r="E9914" s="1356">
        <v>0.2</v>
      </c>
      <c r="F9914" s="1256">
        <v>1</v>
      </c>
      <c r="G9914" s="1246">
        <v>0.2</v>
      </c>
    </row>
    <row r="9915" spans="1:7" hidden="1">
      <c r="A9915" s="1199" t="s">
        <v>6604</v>
      </c>
      <c r="B9915" s="1200" t="s">
        <v>6260</v>
      </c>
      <c r="C9915" s="1201" t="s">
        <v>9384</v>
      </c>
      <c r="D9915" s="1202" t="s">
        <v>9450</v>
      </c>
      <c r="E9915" s="1357">
        <v>3.8E-3</v>
      </c>
      <c r="F9915" s="1256">
        <v>1</v>
      </c>
      <c r="G9915" s="1246">
        <v>3.8E-3</v>
      </c>
    </row>
    <row r="9916" spans="1:7" hidden="1">
      <c r="A9916" s="1119" t="s">
        <v>6604</v>
      </c>
      <c r="B9916" s="1118" t="s">
        <v>6260</v>
      </c>
      <c r="C9916" s="1117" t="s">
        <v>3528</v>
      </c>
      <c r="D9916" s="1116" t="s">
        <v>3529</v>
      </c>
      <c r="E9916" s="1356">
        <v>2.9000000000000001E-2</v>
      </c>
      <c r="F9916" s="1256">
        <v>1</v>
      </c>
      <c r="G9916" s="1246">
        <v>2.9000000000000001E-2</v>
      </c>
    </row>
    <row r="9917" spans="1:7" hidden="1">
      <c r="A9917" s="1119" t="s">
        <v>6604</v>
      </c>
      <c r="B9917" s="1118" t="s">
        <v>6260</v>
      </c>
      <c r="C9917" s="1117" t="s">
        <v>5863</v>
      </c>
      <c r="D9917" s="1116" t="s">
        <v>7288</v>
      </c>
      <c r="E9917" s="1356">
        <v>0.75700000000000001</v>
      </c>
      <c r="F9917" s="1256">
        <v>1</v>
      </c>
      <c r="G9917" s="1246">
        <v>0.75700000000000001</v>
      </c>
    </row>
    <row r="9918" spans="1:7" hidden="1">
      <c r="A9918" s="1119" t="s">
        <v>6604</v>
      </c>
      <c r="B9918" s="1118" t="s">
        <v>6260</v>
      </c>
      <c r="C9918" s="1117" t="s">
        <v>5529</v>
      </c>
      <c r="D9918" s="1116" t="s">
        <v>5557</v>
      </c>
      <c r="E9918" s="1356">
        <v>0.105</v>
      </c>
      <c r="F9918" s="1256">
        <v>1</v>
      </c>
      <c r="G9918" s="1246">
        <v>0.105</v>
      </c>
    </row>
    <row r="9919" spans="1:7" hidden="1">
      <c r="A9919" s="1119" t="s">
        <v>6604</v>
      </c>
      <c r="B9919" s="1118" t="s">
        <v>6260</v>
      </c>
      <c r="C9919" s="1117" t="s">
        <v>3780</v>
      </c>
      <c r="D9919" s="1116" t="s">
        <v>5558</v>
      </c>
      <c r="E9919" s="1356">
        <v>0.255</v>
      </c>
      <c r="F9919" s="1256">
        <v>1</v>
      </c>
      <c r="G9919" s="1246">
        <v>0.255</v>
      </c>
    </row>
    <row r="9920" spans="1:7" hidden="1">
      <c r="A9920" s="1119" t="s">
        <v>6604</v>
      </c>
      <c r="B9920" s="1118" t="s">
        <v>6260</v>
      </c>
      <c r="C9920" s="1117" t="s">
        <v>5673</v>
      </c>
      <c r="D9920" s="1116" t="s">
        <v>5675</v>
      </c>
      <c r="E9920" s="1356">
        <v>0</v>
      </c>
      <c r="F9920" s="1256">
        <v>1</v>
      </c>
      <c r="G9920" s="1246">
        <v>0</v>
      </c>
    </row>
    <row r="9921" spans="1:7" hidden="1">
      <c r="A9921" s="1119" t="s">
        <v>6604</v>
      </c>
      <c r="B9921" s="1118" t="s">
        <v>6260</v>
      </c>
      <c r="C9921" s="1117" t="s">
        <v>5531</v>
      </c>
      <c r="D9921" s="1116" t="s">
        <v>5559</v>
      </c>
      <c r="E9921" s="1356">
        <v>0</v>
      </c>
      <c r="F9921" s="1256">
        <v>1</v>
      </c>
      <c r="G9921" s="1246">
        <v>0</v>
      </c>
    </row>
    <row r="9922" spans="1:7" hidden="1">
      <c r="A9922" s="1119" t="s">
        <v>6604</v>
      </c>
      <c r="B9922" s="1118" t="s">
        <v>6260</v>
      </c>
      <c r="C9922" s="1117" t="s">
        <v>5855</v>
      </c>
      <c r="D9922" s="1116" t="s">
        <v>7290</v>
      </c>
      <c r="E9922" s="1356">
        <v>0.39300000000000002</v>
      </c>
      <c r="F9922" s="1256">
        <v>1</v>
      </c>
      <c r="G9922" s="1246">
        <v>0.39300000000000002</v>
      </c>
    </row>
    <row r="9923" spans="1:7" hidden="1">
      <c r="A9923" s="1119" t="s">
        <v>6604</v>
      </c>
      <c r="B9923" s="1118" t="s">
        <v>6260</v>
      </c>
      <c r="C9923" s="1117" t="s">
        <v>6664</v>
      </c>
      <c r="D9923" s="1116" t="s">
        <v>6665</v>
      </c>
      <c r="E9923" s="1356">
        <v>1E-3</v>
      </c>
      <c r="F9923" s="1256">
        <v>1</v>
      </c>
      <c r="G9923" s="1246">
        <v>1E-3</v>
      </c>
    </row>
    <row r="9924" spans="1:7" hidden="1">
      <c r="A9924" s="1119" t="s">
        <v>6604</v>
      </c>
      <c r="B9924" s="1118" t="s">
        <v>6260</v>
      </c>
      <c r="C9924" s="1117" t="s">
        <v>6660</v>
      </c>
      <c r="D9924" s="1116" t="s">
        <v>6661</v>
      </c>
      <c r="E9924" s="1356">
        <v>2.5000000000000001E-3</v>
      </c>
      <c r="F9924" s="1256">
        <v>1</v>
      </c>
      <c r="G9924" s="1246">
        <v>2.5000000000000001E-3</v>
      </c>
    </row>
    <row r="9925" spans="1:7" hidden="1">
      <c r="A9925" s="1119" t="s">
        <v>6606</v>
      </c>
      <c r="B9925" s="1118" t="s">
        <v>6258</v>
      </c>
      <c r="C9925" s="1117" t="s">
        <v>2793</v>
      </c>
      <c r="D9925" s="1116" t="s">
        <v>2794</v>
      </c>
      <c r="E9925" s="1356">
        <v>1</v>
      </c>
      <c r="F9925" s="1256">
        <v>1</v>
      </c>
      <c r="G9925" s="1246">
        <v>1</v>
      </c>
    </row>
    <row r="9926" spans="1:7" hidden="1">
      <c r="A9926" s="1119" t="s">
        <v>6606</v>
      </c>
      <c r="B9926" s="1118" t="s">
        <v>6258</v>
      </c>
      <c r="C9926" s="1117" t="s">
        <v>1086</v>
      </c>
      <c r="D9926" s="1116" t="s">
        <v>1185</v>
      </c>
      <c r="E9926" s="1356">
        <v>1</v>
      </c>
      <c r="F9926" s="1256">
        <v>1</v>
      </c>
      <c r="G9926" s="1246">
        <v>1</v>
      </c>
    </row>
    <row r="9927" spans="1:7" hidden="1">
      <c r="A9927" s="1119" t="s">
        <v>6606</v>
      </c>
      <c r="B9927" s="1118" t="s">
        <v>6258</v>
      </c>
      <c r="C9927" s="1119" t="s">
        <v>1342</v>
      </c>
      <c r="D9927" s="1116" t="s">
        <v>1540</v>
      </c>
      <c r="E9927" s="1356">
        <v>1.2500000000000001E-2</v>
      </c>
      <c r="F9927" s="1256">
        <v>1</v>
      </c>
      <c r="G9927" s="1246">
        <v>1.2500000000000001E-2</v>
      </c>
    </row>
    <row r="9928" spans="1:7" hidden="1">
      <c r="A9928" s="1199" t="s">
        <v>6606</v>
      </c>
      <c r="B9928" s="1200" t="s">
        <v>6258</v>
      </c>
      <c r="C9928" s="1199" t="s">
        <v>9384</v>
      </c>
      <c r="D9928" s="1202" t="s">
        <v>9450</v>
      </c>
      <c r="E9928" s="1357">
        <v>2.0000000000000001E-4</v>
      </c>
      <c r="F9928" s="1256">
        <v>1</v>
      </c>
      <c r="G9928" s="1246">
        <v>2.0000000000000001E-4</v>
      </c>
    </row>
    <row r="9929" spans="1:7" hidden="1">
      <c r="A9929" s="1119" t="s">
        <v>6606</v>
      </c>
      <c r="B9929" s="1118" t="s">
        <v>6258</v>
      </c>
      <c r="C9929" s="1119" t="s">
        <v>5863</v>
      </c>
      <c r="D9929" s="1116" t="s">
        <v>7288</v>
      </c>
      <c r="E9929" s="1356">
        <v>0.75700000000000001</v>
      </c>
      <c r="F9929" s="1256">
        <v>1</v>
      </c>
      <c r="G9929" s="1246">
        <v>0.75700000000000001</v>
      </c>
    </row>
    <row r="9930" spans="1:7" hidden="1">
      <c r="A9930" s="1119" t="s">
        <v>6606</v>
      </c>
      <c r="B9930" s="1118" t="s">
        <v>6258</v>
      </c>
      <c r="C9930" s="1119" t="s">
        <v>5855</v>
      </c>
      <c r="D9930" s="1116" t="s">
        <v>7290</v>
      </c>
      <c r="E9930" s="1356">
        <v>0.39600000000000002</v>
      </c>
      <c r="F9930" s="1256">
        <v>1</v>
      </c>
      <c r="G9930" s="1246">
        <v>0.39600000000000002</v>
      </c>
    </row>
    <row r="9931" spans="1:7" hidden="1">
      <c r="A9931" s="1119" t="s">
        <v>6606</v>
      </c>
      <c r="B9931" s="1118" t="s">
        <v>6258</v>
      </c>
      <c r="C9931" s="1119" t="s">
        <v>6660</v>
      </c>
      <c r="D9931" s="1116" t="s">
        <v>6661</v>
      </c>
      <c r="E9931" s="1356">
        <v>1.6999999999999999E-3</v>
      </c>
      <c r="F9931" s="1256">
        <v>1</v>
      </c>
      <c r="G9931" s="1246">
        <v>1.6999999999999999E-3</v>
      </c>
    </row>
    <row r="9932" spans="1:7" hidden="1">
      <c r="A9932" s="1119" t="s">
        <v>6605</v>
      </c>
      <c r="B9932" s="1118" t="s">
        <v>6261</v>
      </c>
      <c r="C9932" s="1119" t="s">
        <v>1692</v>
      </c>
      <c r="D9932" s="1116" t="s">
        <v>1186</v>
      </c>
      <c r="E9932" s="1356">
        <v>1</v>
      </c>
      <c r="F9932" s="1256">
        <v>1</v>
      </c>
      <c r="G9932" s="1246">
        <v>1</v>
      </c>
    </row>
    <row r="9933" spans="1:7" hidden="1">
      <c r="A9933" s="1119" t="s">
        <v>6605</v>
      </c>
      <c r="B9933" s="1118" t="s">
        <v>6261</v>
      </c>
      <c r="C9933" s="1119" t="s">
        <v>1630</v>
      </c>
      <c r="D9933" s="1116" t="s">
        <v>1631</v>
      </c>
      <c r="E9933" s="1356">
        <v>1</v>
      </c>
      <c r="F9933" s="1256">
        <v>1</v>
      </c>
      <c r="G9933" s="1246">
        <v>1</v>
      </c>
    </row>
    <row r="9934" spans="1:7" hidden="1">
      <c r="A9934" s="1119" t="s">
        <v>6605</v>
      </c>
      <c r="B9934" s="1118" t="s">
        <v>6261</v>
      </c>
      <c r="C9934" s="1117" t="s">
        <v>3140</v>
      </c>
      <c r="D9934" s="1116" t="s">
        <v>3141</v>
      </c>
      <c r="E9934" s="1358">
        <v>1</v>
      </c>
      <c r="F9934" s="1256">
        <v>1</v>
      </c>
      <c r="G9934" s="1246">
        <v>1</v>
      </c>
    </row>
    <row r="9935" spans="1:7" hidden="1">
      <c r="A9935" s="1119" t="s">
        <v>6605</v>
      </c>
      <c r="B9935" s="1118" t="s">
        <v>6261</v>
      </c>
      <c r="C9935" s="1117" t="s">
        <v>3142</v>
      </c>
      <c r="D9935" s="1116" t="s">
        <v>3143</v>
      </c>
      <c r="E9935" s="1356">
        <v>1</v>
      </c>
      <c r="F9935" s="1256">
        <v>1</v>
      </c>
      <c r="G9935" s="1246">
        <v>1</v>
      </c>
    </row>
    <row r="9936" spans="1:7" hidden="1">
      <c r="A9936" s="1119" t="s">
        <v>6605</v>
      </c>
      <c r="B9936" s="1118" t="s">
        <v>6261</v>
      </c>
      <c r="C9936" s="1117" t="s">
        <v>3144</v>
      </c>
      <c r="D9936" s="1116" t="s">
        <v>3145</v>
      </c>
      <c r="E9936" s="1356">
        <v>1</v>
      </c>
      <c r="F9936" s="1256">
        <v>1</v>
      </c>
      <c r="G9936" s="1246">
        <v>1</v>
      </c>
    </row>
    <row r="9937" spans="1:7" hidden="1">
      <c r="A9937" s="1119" t="s">
        <v>6605</v>
      </c>
      <c r="B9937" s="1118" t="s">
        <v>6261</v>
      </c>
      <c r="C9937" s="1117" t="s">
        <v>3293</v>
      </c>
      <c r="D9937" s="1116" t="s">
        <v>1033</v>
      </c>
      <c r="E9937" s="1356">
        <v>1</v>
      </c>
      <c r="F9937" s="1256">
        <v>1</v>
      </c>
      <c r="G9937" s="1246">
        <v>1</v>
      </c>
    </row>
    <row r="9938" spans="1:7" hidden="1">
      <c r="A9938" s="1119" t="s">
        <v>6605</v>
      </c>
      <c r="B9938" s="1118" t="s">
        <v>6261</v>
      </c>
      <c r="C9938" s="1117" t="s">
        <v>1628</v>
      </c>
      <c r="D9938" s="1116" t="s">
        <v>1629</v>
      </c>
      <c r="E9938" s="1356">
        <v>1</v>
      </c>
      <c r="F9938" s="1256">
        <v>1</v>
      </c>
      <c r="G9938" s="1246">
        <v>1</v>
      </c>
    </row>
    <row r="9939" spans="1:7" hidden="1">
      <c r="A9939" s="1119" t="s">
        <v>6605</v>
      </c>
      <c r="B9939" s="1118" t="s">
        <v>6261</v>
      </c>
      <c r="C9939" s="1117" t="s">
        <v>3001</v>
      </c>
      <c r="D9939" s="1116" t="s">
        <v>703</v>
      </c>
      <c r="E9939" s="1356">
        <v>1</v>
      </c>
      <c r="F9939" s="1256">
        <v>1</v>
      </c>
      <c r="G9939" s="1246">
        <v>1</v>
      </c>
    </row>
    <row r="9940" spans="1:7" hidden="1">
      <c r="A9940" s="1119" t="s">
        <v>6605</v>
      </c>
      <c r="B9940" s="1118" t="s">
        <v>6261</v>
      </c>
      <c r="C9940" s="1117" t="s">
        <v>2256</v>
      </c>
      <c r="D9940" s="1116" t="s">
        <v>2796</v>
      </c>
      <c r="E9940" s="1356">
        <v>1</v>
      </c>
      <c r="F9940" s="1256">
        <v>1</v>
      </c>
      <c r="G9940" s="1246">
        <v>1</v>
      </c>
    </row>
    <row r="9941" spans="1:7" hidden="1">
      <c r="A9941" s="1119" t="s">
        <v>6605</v>
      </c>
      <c r="B9941" s="1118" t="s">
        <v>6261</v>
      </c>
      <c r="C9941" s="1117" t="s">
        <v>3138</v>
      </c>
      <c r="D9941" s="1116" t="s">
        <v>4738</v>
      </c>
      <c r="E9941" s="1356">
        <v>1</v>
      </c>
      <c r="F9941" s="1256">
        <v>1</v>
      </c>
      <c r="G9941" s="1246">
        <v>1</v>
      </c>
    </row>
    <row r="9942" spans="1:7" hidden="1">
      <c r="A9942" s="1119" t="s">
        <v>6605</v>
      </c>
      <c r="B9942" s="1118" t="s">
        <v>6261</v>
      </c>
      <c r="C9942" s="1117" t="s">
        <v>3613</v>
      </c>
      <c r="D9942" s="1116" t="s">
        <v>3525</v>
      </c>
      <c r="E9942" s="1356">
        <v>2.9999999999999997E-4</v>
      </c>
      <c r="F9942" s="1256">
        <v>1</v>
      </c>
      <c r="G9942" s="1246">
        <v>2.9999999999999997E-4</v>
      </c>
    </row>
    <row r="9943" spans="1:7" hidden="1">
      <c r="A9943" s="1119" t="s">
        <v>6605</v>
      </c>
      <c r="B9943" s="1118" t="s">
        <v>6261</v>
      </c>
      <c r="C9943" s="1117" t="s">
        <v>1342</v>
      </c>
      <c r="D9943" s="1116" t="s">
        <v>1540</v>
      </c>
      <c r="E9943" s="1356">
        <v>2.3099999999999999E-2</v>
      </c>
      <c r="F9943" s="1256">
        <v>1</v>
      </c>
      <c r="G9943" s="1246">
        <v>2.3099999999999999E-2</v>
      </c>
    </row>
    <row r="9944" spans="1:7" hidden="1">
      <c r="A9944" s="1119" t="s">
        <v>6605</v>
      </c>
      <c r="B9944" s="1118" t="s">
        <v>6261</v>
      </c>
      <c r="C9944" s="1117" t="s">
        <v>8059</v>
      </c>
      <c r="D9944" s="1116" t="s">
        <v>8288</v>
      </c>
      <c r="E9944" s="1356">
        <v>1.1000000000000001E-3</v>
      </c>
      <c r="F9944" s="1256">
        <v>1</v>
      </c>
      <c r="G9944" s="1246">
        <v>1.1000000000000001E-3</v>
      </c>
    </row>
    <row r="9945" spans="1:7" hidden="1">
      <c r="A9945" s="1119" t="s">
        <v>6605</v>
      </c>
      <c r="B9945" s="1118" t="s">
        <v>6261</v>
      </c>
      <c r="C9945" s="1117" t="s">
        <v>4019</v>
      </c>
      <c r="D9945" s="1116" t="s">
        <v>2401</v>
      </c>
      <c r="E9945" s="1356">
        <v>2.3E-3</v>
      </c>
      <c r="F9945" s="1256">
        <v>1</v>
      </c>
      <c r="G9945" s="1246">
        <v>2.3E-3</v>
      </c>
    </row>
    <row r="9946" spans="1:7" hidden="1">
      <c r="A9946" s="1119" t="s">
        <v>6605</v>
      </c>
      <c r="B9946" s="1118" t="s">
        <v>6261</v>
      </c>
      <c r="C9946" s="1117" t="s">
        <v>294</v>
      </c>
      <c r="D9946" s="1116" t="s">
        <v>5556</v>
      </c>
      <c r="E9946" s="1356">
        <v>0.2</v>
      </c>
      <c r="F9946" s="1256">
        <v>1</v>
      </c>
      <c r="G9946" s="1246">
        <v>0.2</v>
      </c>
    </row>
    <row r="9947" spans="1:7" hidden="1">
      <c r="A9947" s="1199" t="s">
        <v>6605</v>
      </c>
      <c r="B9947" s="1200" t="s">
        <v>6261</v>
      </c>
      <c r="C9947" s="1201" t="s">
        <v>9384</v>
      </c>
      <c r="D9947" s="1202" t="s">
        <v>9450</v>
      </c>
      <c r="E9947" s="1357">
        <v>3.8E-3</v>
      </c>
      <c r="F9947" s="1256">
        <v>1</v>
      </c>
      <c r="G9947" s="1246">
        <v>3.8E-3</v>
      </c>
    </row>
    <row r="9948" spans="1:7" hidden="1">
      <c r="A9948" s="1119" t="s">
        <v>6605</v>
      </c>
      <c r="B9948" s="1118" t="s">
        <v>6261</v>
      </c>
      <c r="C9948" s="1117" t="s">
        <v>3528</v>
      </c>
      <c r="D9948" s="1116" t="s">
        <v>3529</v>
      </c>
      <c r="E9948" s="1356">
        <v>2.9000000000000001E-2</v>
      </c>
      <c r="F9948" s="1256">
        <v>1</v>
      </c>
      <c r="G9948" s="1246">
        <v>2.9000000000000001E-2</v>
      </c>
    </row>
    <row r="9949" spans="1:7" hidden="1">
      <c r="A9949" s="1119" t="s">
        <v>6605</v>
      </c>
      <c r="B9949" s="1118" t="s">
        <v>6261</v>
      </c>
      <c r="C9949" s="1117" t="s">
        <v>5863</v>
      </c>
      <c r="D9949" s="1116" t="s">
        <v>7288</v>
      </c>
      <c r="E9949" s="1356">
        <v>0.75700000000000001</v>
      </c>
      <c r="F9949" s="1256">
        <v>1</v>
      </c>
      <c r="G9949" s="1246">
        <v>0.75700000000000001</v>
      </c>
    </row>
    <row r="9950" spans="1:7" hidden="1">
      <c r="A9950" s="1119" t="s">
        <v>6605</v>
      </c>
      <c r="B9950" s="1118" t="s">
        <v>6261</v>
      </c>
      <c r="C9950" s="1117" t="s">
        <v>5529</v>
      </c>
      <c r="D9950" s="1116" t="s">
        <v>5557</v>
      </c>
      <c r="E9950" s="1356">
        <v>0.105</v>
      </c>
      <c r="F9950" s="1256">
        <v>1</v>
      </c>
      <c r="G9950" s="1246">
        <v>0.105</v>
      </c>
    </row>
    <row r="9951" spans="1:7" hidden="1">
      <c r="A9951" s="1119" t="s">
        <v>6605</v>
      </c>
      <c r="B9951" s="1118" t="s">
        <v>6261</v>
      </c>
      <c r="C9951" s="1117" t="s">
        <v>3780</v>
      </c>
      <c r="D9951" s="1116" t="s">
        <v>5558</v>
      </c>
      <c r="E9951" s="1356">
        <v>0.255</v>
      </c>
      <c r="F9951" s="1256">
        <v>1</v>
      </c>
      <c r="G9951" s="1246">
        <v>0.255</v>
      </c>
    </row>
    <row r="9952" spans="1:7" hidden="1">
      <c r="A9952" s="1119" t="s">
        <v>6605</v>
      </c>
      <c r="B9952" s="1118" t="s">
        <v>6261</v>
      </c>
      <c r="C9952" s="1119" t="s">
        <v>5673</v>
      </c>
      <c r="D9952" s="1116" t="s">
        <v>5675</v>
      </c>
      <c r="E9952" s="1356">
        <v>0</v>
      </c>
      <c r="F9952" s="1256">
        <v>1</v>
      </c>
      <c r="G9952" s="1246">
        <v>0</v>
      </c>
    </row>
    <row r="9953" spans="1:7" hidden="1">
      <c r="A9953" s="1119" t="s">
        <v>6605</v>
      </c>
      <c r="B9953" s="1118" t="s">
        <v>6261</v>
      </c>
      <c r="C9953" s="1119" t="s">
        <v>5531</v>
      </c>
      <c r="D9953" s="1116" t="s">
        <v>5559</v>
      </c>
      <c r="E9953" s="1356">
        <v>0</v>
      </c>
      <c r="F9953" s="1256">
        <v>1</v>
      </c>
      <c r="G9953" s="1246">
        <v>0</v>
      </c>
    </row>
    <row r="9954" spans="1:7" hidden="1">
      <c r="A9954" s="1119" t="s">
        <v>6605</v>
      </c>
      <c r="B9954" s="1118" t="s">
        <v>6261</v>
      </c>
      <c r="C9954" s="1119" t="s">
        <v>5857</v>
      </c>
      <c r="D9954" s="1116" t="s">
        <v>7289</v>
      </c>
      <c r="E9954" s="1356">
        <v>0.28799999999999998</v>
      </c>
      <c r="F9954" s="1256">
        <v>1</v>
      </c>
      <c r="G9954" s="1246">
        <v>0.28799999999999998</v>
      </c>
    </row>
    <row r="9955" spans="1:7" hidden="1">
      <c r="A9955" s="1119" t="s">
        <v>6605</v>
      </c>
      <c r="B9955" s="1118" t="s">
        <v>6261</v>
      </c>
      <c r="C9955" s="1119" t="s">
        <v>5855</v>
      </c>
      <c r="D9955" s="1116" t="s">
        <v>7290</v>
      </c>
      <c r="E9955" s="1356">
        <v>0.39300000000000002</v>
      </c>
      <c r="F9955" s="1256">
        <v>1</v>
      </c>
      <c r="G9955" s="1246">
        <v>0.39300000000000002</v>
      </c>
    </row>
    <row r="9956" spans="1:7" hidden="1">
      <c r="A9956" s="1119" t="s">
        <v>6605</v>
      </c>
      <c r="B9956" s="1118" t="s">
        <v>6261</v>
      </c>
      <c r="C9956" s="1119" t="s">
        <v>6664</v>
      </c>
      <c r="D9956" s="1116" t="s">
        <v>6665</v>
      </c>
      <c r="E9956" s="1356">
        <v>1E-3</v>
      </c>
      <c r="F9956" s="1256">
        <v>1</v>
      </c>
      <c r="G9956" s="1246">
        <v>1E-3</v>
      </c>
    </row>
    <row r="9957" spans="1:7" hidden="1">
      <c r="A9957" s="1119" t="s">
        <v>6605</v>
      </c>
      <c r="B9957" s="1118" t="s">
        <v>6261</v>
      </c>
      <c r="C9957" s="1119" t="s">
        <v>6660</v>
      </c>
      <c r="D9957" s="1116" t="s">
        <v>6661</v>
      </c>
      <c r="E9957" s="1356">
        <v>3.3999999999999998E-3</v>
      </c>
      <c r="F9957" s="1256">
        <v>1</v>
      </c>
      <c r="G9957" s="1246">
        <v>3.3999999999999998E-3</v>
      </c>
    </row>
    <row r="9958" spans="1:7" hidden="1">
      <c r="A9958" s="1119" t="s">
        <v>6591</v>
      </c>
      <c r="B9958" s="1118" t="s">
        <v>6303</v>
      </c>
      <c r="C9958" s="1119" t="s">
        <v>6006</v>
      </c>
      <c r="D9958" s="1116" t="s">
        <v>6086</v>
      </c>
      <c r="E9958" s="1356">
        <v>1</v>
      </c>
      <c r="F9958" s="1256">
        <v>1</v>
      </c>
      <c r="G9958" s="1246">
        <v>1</v>
      </c>
    </row>
    <row r="9959" spans="1:7" hidden="1">
      <c r="A9959" s="1119" t="s">
        <v>6591</v>
      </c>
      <c r="B9959" s="1118" t="s">
        <v>6303</v>
      </c>
      <c r="C9959" s="1119" t="s">
        <v>6011</v>
      </c>
      <c r="D9959" s="1116" t="s">
        <v>6096</v>
      </c>
      <c r="E9959" s="1356">
        <v>1</v>
      </c>
      <c r="F9959" s="1256">
        <v>1</v>
      </c>
      <c r="G9959" s="1246">
        <v>1</v>
      </c>
    </row>
    <row r="9960" spans="1:7" hidden="1">
      <c r="A9960" s="1119" t="s">
        <v>6591</v>
      </c>
      <c r="B9960" s="1118" t="s">
        <v>6303</v>
      </c>
      <c r="C9960" s="1119" t="s">
        <v>5681</v>
      </c>
      <c r="D9960" s="1116" t="s">
        <v>6514</v>
      </c>
      <c r="E9960" s="1356">
        <v>1</v>
      </c>
      <c r="F9960" s="1256">
        <v>1</v>
      </c>
      <c r="G9960" s="1246">
        <v>1</v>
      </c>
    </row>
    <row r="9961" spans="1:7" hidden="1">
      <c r="A9961" s="1119" t="s">
        <v>6591</v>
      </c>
      <c r="B9961" s="1118" t="s">
        <v>6303</v>
      </c>
      <c r="C9961" s="1119" t="s">
        <v>4102</v>
      </c>
      <c r="D9961" s="1116" t="s">
        <v>3076</v>
      </c>
      <c r="E9961" s="1356">
        <v>1</v>
      </c>
      <c r="F9961" s="1256">
        <v>1</v>
      </c>
      <c r="G9961" s="1246">
        <v>1</v>
      </c>
    </row>
    <row r="9962" spans="1:7" hidden="1">
      <c r="A9962" s="1119" t="s">
        <v>6591</v>
      </c>
      <c r="B9962" s="1118" t="s">
        <v>6303</v>
      </c>
      <c r="C9962" s="1117" t="s">
        <v>5775</v>
      </c>
      <c r="D9962" s="1116" t="s">
        <v>6218</v>
      </c>
      <c r="E9962" s="1358">
        <v>2</v>
      </c>
      <c r="F9962" s="1256">
        <v>1</v>
      </c>
      <c r="G9962" s="1246">
        <v>2</v>
      </c>
    </row>
    <row r="9963" spans="1:7" hidden="1">
      <c r="A9963" s="1119" t="s">
        <v>6591</v>
      </c>
      <c r="B9963" s="1118" t="s">
        <v>6303</v>
      </c>
      <c r="C9963" s="1117" t="s">
        <v>5799</v>
      </c>
      <c r="D9963" s="1116" t="s">
        <v>6207</v>
      </c>
      <c r="E9963" s="1356">
        <v>1</v>
      </c>
      <c r="F9963" s="1256">
        <v>1</v>
      </c>
      <c r="G9963" s="1246">
        <v>1</v>
      </c>
    </row>
    <row r="9964" spans="1:7" hidden="1">
      <c r="A9964" s="1119" t="s">
        <v>6591</v>
      </c>
      <c r="B9964" s="1118" t="s">
        <v>6303</v>
      </c>
      <c r="C9964" s="1117" t="s">
        <v>5801</v>
      </c>
      <c r="D9964" s="1116" t="s">
        <v>6516</v>
      </c>
      <c r="E9964" s="1356">
        <v>1</v>
      </c>
      <c r="F9964" s="1256">
        <v>1</v>
      </c>
      <c r="G9964" s="1246">
        <v>1</v>
      </c>
    </row>
    <row r="9965" spans="1:7" hidden="1">
      <c r="A9965" s="1119" t="s">
        <v>6591</v>
      </c>
      <c r="B9965" s="1118" t="s">
        <v>6303</v>
      </c>
      <c r="C9965" s="1117" t="s">
        <v>6007</v>
      </c>
      <c r="D9965" s="1116" t="s">
        <v>6088</v>
      </c>
      <c r="E9965" s="1356">
        <v>1</v>
      </c>
      <c r="F9965" s="1256">
        <v>1</v>
      </c>
      <c r="G9965" s="1246">
        <v>1</v>
      </c>
    </row>
    <row r="9966" spans="1:7" hidden="1">
      <c r="A9966" s="1119" t="s">
        <v>6591</v>
      </c>
      <c r="B9966" s="1118" t="s">
        <v>6303</v>
      </c>
      <c r="C9966" s="1117" t="s">
        <v>6009</v>
      </c>
      <c r="D9966" s="1116" t="s">
        <v>6092</v>
      </c>
      <c r="E9966" s="1356">
        <v>1</v>
      </c>
      <c r="F9966" s="1256">
        <v>1</v>
      </c>
      <c r="G9966" s="1246">
        <v>1</v>
      </c>
    </row>
    <row r="9967" spans="1:7" hidden="1">
      <c r="A9967" s="1119" t="s">
        <v>6591</v>
      </c>
      <c r="B9967" s="1118" t="s">
        <v>6303</v>
      </c>
      <c r="C9967" s="1117" t="s">
        <v>6067</v>
      </c>
      <c r="D9967" s="1116" t="s">
        <v>6179</v>
      </c>
      <c r="E9967" s="1356">
        <v>1</v>
      </c>
      <c r="F9967" s="1256">
        <v>1</v>
      </c>
      <c r="G9967" s="1246">
        <v>1</v>
      </c>
    </row>
    <row r="9968" spans="1:7" hidden="1">
      <c r="A9968" s="1119" t="s">
        <v>6591</v>
      </c>
      <c r="B9968" s="1118" t="s">
        <v>6303</v>
      </c>
      <c r="C9968" s="1117" t="s">
        <v>5773</v>
      </c>
      <c r="D9968" s="1116" t="s">
        <v>6517</v>
      </c>
      <c r="E9968" s="1356">
        <v>1</v>
      </c>
      <c r="F9968" s="1256">
        <v>1</v>
      </c>
      <c r="G9968" s="1246">
        <v>1</v>
      </c>
    </row>
    <row r="9969" spans="1:7" hidden="1">
      <c r="A9969" s="1119" t="s">
        <v>6591</v>
      </c>
      <c r="B9969" s="1118" t="s">
        <v>6303</v>
      </c>
      <c r="C9969" s="1117" t="s">
        <v>5771</v>
      </c>
      <c r="D9969" s="1116" t="s">
        <v>6200</v>
      </c>
      <c r="E9969" s="1356">
        <v>2</v>
      </c>
      <c r="F9969" s="1256">
        <v>1</v>
      </c>
      <c r="G9969" s="1246">
        <v>2</v>
      </c>
    </row>
    <row r="9970" spans="1:7" hidden="1">
      <c r="A9970" s="1119" t="s">
        <v>6591</v>
      </c>
      <c r="B9970" s="1118" t="s">
        <v>6303</v>
      </c>
      <c r="C9970" s="1117" t="s">
        <v>3613</v>
      </c>
      <c r="D9970" s="1116" t="s">
        <v>3525</v>
      </c>
      <c r="E9970" s="1356">
        <v>5.9999999999999995E-4</v>
      </c>
      <c r="F9970" s="1256">
        <v>1</v>
      </c>
      <c r="G9970" s="1246">
        <v>5.9999999999999995E-4</v>
      </c>
    </row>
    <row r="9971" spans="1:7" hidden="1">
      <c r="A9971" s="1119" t="s">
        <v>6591</v>
      </c>
      <c r="B9971" s="1118" t="s">
        <v>6303</v>
      </c>
      <c r="C9971" s="1117" t="s">
        <v>1342</v>
      </c>
      <c r="D9971" s="1116" t="s">
        <v>1540</v>
      </c>
      <c r="E9971" s="1356">
        <v>2.6700000000000002E-2</v>
      </c>
      <c r="F9971" s="1256">
        <v>1</v>
      </c>
      <c r="G9971" s="1246">
        <v>2.6700000000000002E-2</v>
      </c>
    </row>
    <row r="9972" spans="1:7" hidden="1">
      <c r="A9972" s="1119" t="s">
        <v>6592</v>
      </c>
      <c r="B9972" s="1118" t="s">
        <v>6305</v>
      </c>
      <c r="C9972" s="1117" t="s">
        <v>5731</v>
      </c>
      <c r="D9972" s="1116" t="s">
        <v>6196</v>
      </c>
      <c r="E9972" s="1356">
        <v>1</v>
      </c>
      <c r="F9972" s="1256">
        <v>1</v>
      </c>
      <c r="G9972" s="1246">
        <v>1</v>
      </c>
    </row>
    <row r="9973" spans="1:7" hidden="1">
      <c r="A9973" s="1119" t="s">
        <v>6592</v>
      </c>
      <c r="B9973" s="1118" t="s">
        <v>6305</v>
      </c>
      <c r="C9973" s="1117" t="s">
        <v>6011</v>
      </c>
      <c r="D9973" s="1116" t="s">
        <v>6096</v>
      </c>
      <c r="E9973" s="1356">
        <v>1</v>
      </c>
      <c r="F9973" s="1256">
        <v>1</v>
      </c>
      <c r="G9973" s="1246">
        <v>1</v>
      </c>
    </row>
    <row r="9974" spans="1:7" hidden="1">
      <c r="A9974" s="1119" t="s">
        <v>6592</v>
      </c>
      <c r="B9974" s="1118" t="s">
        <v>6305</v>
      </c>
      <c r="C9974" s="1117" t="s">
        <v>5681</v>
      </c>
      <c r="D9974" s="1116" t="s">
        <v>6514</v>
      </c>
      <c r="E9974" s="1356">
        <v>1</v>
      </c>
      <c r="F9974" s="1256">
        <v>1</v>
      </c>
      <c r="G9974" s="1246">
        <v>1</v>
      </c>
    </row>
    <row r="9975" spans="1:7" hidden="1">
      <c r="A9975" s="1119" t="s">
        <v>6592</v>
      </c>
      <c r="B9975" s="1118" t="s">
        <v>6305</v>
      </c>
      <c r="C9975" s="1117" t="s">
        <v>4102</v>
      </c>
      <c r="D9975" s="1116" t="s">
        <v>3076</v>
      </c>
      <c r="E9975" s="1356">
        <v>1</v>
      </c>
      <c r="F9975" s="1256">
        <v>1</v>
      </c>
      <c r="G9975" s="1246">
        <v>1</v>
      </c>
    </row>
    <row r="9976" spans="1:7" hidden="1">
      <c r="A9976" s="1119" t="s">
        <v>6592</v>
      </c>
      <c r="B9976" s="1118" t="s">
        <v>6305</v>
      </c>
      <c r="C9976" s="1117" t="s">
        <v>5775</v>
      </c>
      <c r="D9976" s="1116" t="s">
        <v>6218</v>
      </c>
      <c r="E9976" s="1356">
        <v>2</v>
      </c>
      <c r="F9976" s="1256">
        <v>1</v>
      </c>
      <c r="G9976" s="1246">
        <v>2</v>
      </c>
    </row>
    <row r="9977" spans="1:7" hidden="1">
      <c r="A9977" s="1119" t="s">
        <v>6592</v>
      </c>
      <c r="B9977" s="1118" t="s">
        <v>6305</v>
      </c>
      <c r="C9977" s="1117" t="s">
        <v>5799</v>
      </c>
      <c r="D9977" s="1116" t="s">
        <v>6207</v>
      </c>
      <c r="E9977" s="1356">
        <v>1</v>
      </c>
      <c r="F9977" s="1256">
        <v>1</v>
      </c>
      <c r="G9977" s="1246">
        <v>1</v>
      </c>
    </row>
    <row r="9978" spans="1:7" hidden="1">
      <c r="A9978" s="1119" t="s">
        <v>6592</v>
      </c>
      <c r="B9978" s="1118" t="s">
        <v>6305</v>
      </c>
      <c r="C9978" s="1117" t="s">
        <v>5801</v>
      </c>
      <c r="D9978" s="1116" t="s">
        <v>6516</v>
      </c>
      <c r="E9978" s="1356">
        <v>1</v>
      </c>
      <c r="F9978" s="1256">
        <v>1</v>
      </c>
      <c r="G9978" s="1246">
        <v>1</v>
      </c>
    </row>
    <row r="9979" spans="1:7" hidden="1">
      <c r="A9979" s="1119" t="s">
        <v>6592</v>
      </c>
      <c r="B9979" s="1118" t="s">
        <v>6305</v>
      </c>
      <c r="C9979" s="1117" t="s">
        <v>6008</v>
      </c>
      <c r="D9979" s="1116" t="s">
        <v>6090</v>
      </c>
      <c r="E9979" s="1356">
        <v>1</v>
      </c>
      <c r="F9979" s="1256">
        <v>1</v>
      </c>
      <c r="G9979" s="1246">
        <v>1</v>
      </c>
    </row>
    <row r="9980" spans="1:7" hidden="1">
      <c r="A9980" s="1119" t="s">
        <v>6592</v>
      </c>
      <c r="B9980" s="1118" t="s">
        <v>6305</v>
      </c>
      <c r="C9980" s="1119" t="s">
        <v>6010</v>
      </c>
      <c r="D9980" s="1116" t="s">
        <v>6094</v>
      </c>
      <c r="E9980" s="1356">
        <v>1</v>
      </c>
      <c r="F9980" s="1256">
        <v>1</v>
      </c>
      <c r="G9980" s="1246">
        <v>1</v>
      </c>
    </row>
    <row r="9981" spans="1:7" hidden="1">
      <c r="A9981" s="1119" t="s">
        <v>6592</v>
      </c>
      <c r="B9981" s="1118" t="s">
        <v>6305</v>
      </c>
      <c r="C9981" s="1119" t="s">
        <v>6068</v>
      </c>
      <c r="D9981" s="1116" t="s">
        <v>6181</v>
      </c>
      <c r="E9981" s="1356">
        <v>1</v>
      </c>
      <c r="F9981" s="1256">
        <v>1</v>
      </c>
      <c r="G9981" s="1246">
        <v>1</v>
      </c>
    </row>
    <row r="9982" spans="1:7" hidden="1">
      <c r="A9982" s="1119" t="s">
        <v>6592</v>
      </c>
      <c r="B9982" s="1118" t="s">
        <v>6305</v>
      </c>
      <c r="C9982" s="1119" t="s">
        <v>5773</v>
      </c>
      <c r="D9982" s="1116" t="s">
        <v>6517</v>
      </c>
      <c r="E9982" s="1356">
        <v>1</v>
      </c>
      <c r="F9982" s="1256">
        <v>1</v>
      </c>
      <c r="G9982" s="1246">
        <v>1</v>
      </c>
    </row>
    <row r="9983" spans="1:7" hidden="1">
      <c r="A9983" s="1119" t="s">
        <v>6592</v>
      </c>
      <c r="B9983" s="1118" t="s">
        <v>6305</v>
      </c>
      <c r="C9983" s="1119" t="s">
        <v>5771</v>
      </c>
      <c r="D9983" s="1116" t="s">
        <v>6200</v>
      </c>
      <c r="E9983" s="1356">
        <v>2</v>
      </c>
      <c r="F9983" s="1256">
        <v>1</v>
      </c>
      <c r="G9983" s="1246">
        <v>2</v>
      </c>
    </row>
    <row r="9984" spans="1:7" hidden="1">
      <c r="A9984" s="1119" t="s">
        <v>6592</v>
      </c>
      <c r="B9984" s="1118" t="s">
        <v>6305</v>
      </c>
      <c r="C9984" s="1119" t="s">
        <v>3613</v>
      </c>
      <c r="D9984" s="1116" t="s">
        <v>3525</v>
      </c>
      <c r="E9984" s="1356">
        <v>5.9999999999999995E-4</v>
      </c>
      <c r="F9984" s="1256">
        <v>1</v>
      </c>
      <c r="G9984" s="1246">
        <v>5.9999999999999995E-4</v>
      </c>
    </row>
    <row r="9985" spans="1:7" hidden="1">
      <c r="A9985" s="1119" t="s">
        <v>6592</v>
      </c>
      <c r="B9985" s="1118" t="s">
        <v>6305</v>
      </c>
      <c r="C9985" s="1119" t="s">
        <v>1342</v>
      </c>
      <c r="D9985" s="1116" t="s">
        <v>1540</v>
      </c>
      <c r="E9985" s="1356">
        <v>2.6700000000000002E-2</v>
      </c>
      <c r="F9985" s="1256">
        <v>1</v>
      </c>
      <c r="G9985" s="1246">
        <v>2.6700000000000002E-2</v>
      </c>
    </row>
    <row r="9986" spans="1:7" hidden="1">
      <c r="A9986" s="1119" t="s">
        <v>6587</v>
      </c>
      <c r="B9986" s="1118" t="s">
        <v>6307</v>
      </c>
      <c r="C9986" s="1119" t="s">
        <v>6069</v>
      </c>
      <c r="D9986" s="1116" t="s">
        <v>6182</v>
      </c>
      <c r="E9986" s="1356">
        <v>1</v>
      </c>
      <c r="F9986" s="1256">
        <v>1</v>
      </c>
      <c r="G9986" s="1246">
        <v>1</v>
      </c>
    </row>
    <row r="9987" spans="1:7" hidden="1">
      <c r="A9987" s="1119" t="s">
        <v>6587</v>
      </c>
      <c r="B9987" s="1118" t="s">
        <v>6307</v>
      </c>
      <c r="C9987" s="1117" t="s">
        <v>6060</v>
      </c>
      <c r="D9987" s="1116" t="s">
        <v>6167</v>
      </c>
      <c r="E9987" s="1358">
        <v>1</v>
      </c>
      <c r="F9987" s="1256">
        <v>1</v>
      </c>
      <c r="G9987" s="1246">
        <v>1</v>
      </c>
    </row>
    <row r="9988" spans="1:7" hidden="1">
      <c r="A9988" s="1119" t="s">
        <v>6587</v>
      </c>
      <c r="B9988" s="1118" t="s">
        <v>6307</v>
      </c>
      <c r="C9988" s="1117" t="s">
        <v>5789</v>
      </c>
      <c r="D9988" s="1116" t="s">
        <v>6355</v>
      </c>
      <c r="E9988" s="1356">
        <v>1</v>
      </c>
      <c r="F9988" s="1256">
        <v>1</v>
      </c>
      <c r="G9988" s="1246">
        <v>1</v>
      </c>
    </row>
    <row r="9989" spans="1:7" hidden="1">
      <c r="A9989" s="1119" t="s">
        <v>6587</v>
      </c>
      <c r="B9989" s="1118" t="s">
        <v>6307</v>
      </c>
      <c r="C9989" s="1117" t="s">
        <v>6016</v>
      </c>
      <c r="D9989" s="1116" t="s">
        <v>6102</v>
      </c>
      <c r="E9989" s="1356">
        <v>1</v>
      </c>
      <c r="F9989" s="1256">
        <v>1</v>
      </c>
      <c r="G9989" s="1246">
        <v>1</v>
      </c>
    </row>
    <row r="9990" spans="1:7" hidden="1">
      <c r="A9990" s="1119" t="s">
        <v>6587</v>
      </c>
      <c r="B9990" s="1118" t="s">
        <v>6307</v>
      </c>
      <c r="C9990" s="1117" t="s">
        <v>5755</v>
      </c>
      <c r="D9990" s="1116" t="s">
        <v>6202</v>
      </c>
      <c r="E9990" s="1356">
        <v>1</v>
      </c>
      <c r="F9990" s="1256">
        <v>1</v>
      </c>
      <c r="G9990" s="1246">
        <v>1</v>
      </c>
    </row>
    <row r="9991" spans="1:7" hidden="1">
      <c r="A9991" s="1119" t="s">
        <v>6587</v>
      </c>
      <c r="B9991" s="1118" t="s">
        <v>6307</v>
      </c>
      <c r="C9991" s="1117" t="s">
        <v>5777</v>
      </c>
      <c r="D9991" s="1116" t="s">
        <v>6210</v>
      </c>
      <c r="E9991" s="1356">
        <v>1</v>
      </c>
      <c r="F9991" s="1256">
        <v>1</v>
      </c>
      <c r="G9991" s="1246">
        <v>1</v>
      </c>
    </row>
    <row r="9992" spans="1:7" hidden="1">
      <c r="A9992" s="1119" t="s">
        <v>6587</v>
      </c>
      <c r="B9992" s="1118" t="s">
        <v>6307</v>
      </c>
      <c r="C9992" s="1117" t="s">
        <v>4692</v>
      </c>
      <c r="D9992" s="1116" t="s">
        <v>4137</v>
      </c>
      <c r="E9992" s="1356">
        <v>1.1999999999999999E-3</v>
      </c>
      <c r="F9992" s="1256">
        <v>1</v>
      </c>
      <c r="G9992" s="1246">
        <v>1.1999999999999999E-3</v>
      </c>
    </row>
    <row r="9993" spans="1:7" hidden="1">
      <c r="A9993" s="1119" t="s">
        <v>6588</v>
      </c>
      <c r="B9993" s="1118" t="s">
        <v>6308</v>
      </c>
      <c r="C9993" s="1117" t="s">
        <v>6059</v>
      </c>
      <c r="D9993" s="1116" t="s">
        <v>6165</v>
      </c>
      <c r="E9993" s="1356">
        <v>1</v>
      </c>
      <c r="F9993" s="1256">
        <v>1</v>
      </c>
      <c r="G9993" s="1246">
        <v>1</v>
      </c>
    </row>
    <row r="9994" spans="1:7" hidden="1">
      <c r="A9994" s="1119" t="s">
        <v>6588</v>
      </c>
      <c r="B9994" s="1118" t="s">
        <v>6308</v>
      </c>
      <c r="C9994" s="1117" t="s">
        <v>6058</v>
      </c>
      <c r="D9994" s="1116" t="s">
        <v>6163</v>
      </c>
      <c r="E9994" s="1356">
        <v>1</v>
      </c>
      <c r="F9994" s="1256">
        <v>1</v>
      </c>
      <c r="G9994" s="1246">
        <v>1</v>
      </c>
    </row>
    <row r="9995" spans="1:7" hidden="1">
      <c r="A9995" s="1119" t="s">
        <v>6588</v>
      </c>
      <c r="B9995" s="1118" t="s">
        <v>6308</v>
      </c>
      <c r="C9995" s="1117" t="s">
        <v>6052</v>
      </c>
      <c r="D9995" s="1116" t="s">
        <v>6129</v>
      </c>
      <c r="E9995" s="1356">
        <v>1</v>
      </c>
      <c r="F9995" s="1256">
        <v>1</v>
      </c>
      <c r="G9995" s="1246">
        <v>1</v>
      </c>
    </row>
    <row r="9996" spans="1:7" hidden="1">
      <c r="A9996" s="1119" t="s">
        <v>6588</v>
      </c>
      <c r="B9996" s="1118" t="s">
        <v>6308</v>
      </c>
      <c r="C9996" s="1117" t="s">
        <v>6014</v>
      </c>
      <c r="D9996" s="1116" t="s">
        <v>6099</v>
      </c>
      <c r="E9996" s="1356">
        <v>1</v>
      </c>
      <c r="F9996" s="1256">
        <v>1</v>
      </c>
      <c r="G9996" s="1246">
        <v>1</v>
      </c>
    </row>
    <row r="9997" spans="1:7" hidden="1">
      <c r="A9997" s="1119" t="s">
        <v>6588</v>
      </c>
      <c r="B9997" s="1118" t="s">
        <v>6308</v>
      </c>
      <c r="C9997" s="1117" t="s">
        <v>5755</v>
      </c>
      <c r="D9997" s="1116" t="s">
        <v>6202</v>
      </c>
      <c r="E9997" s="1356">
        <v>1</v>
      </c>
      <c r="F9997" s="1256">
        <v>1</v>
      </c>
      <c r="G9997" s="1246">
        <v>1</v>
      </c>
    </row>
    <row r="9998" spans="1:7" hidden="1">
      <c r="A9998" s="1119" t="s">
        <v>6588</v>
      </c>
      <c r="B9998" s="1118" t="s">
        <v>6308</v>
      </c>
      <c r="C9998" s="1117" t="s">
        <v>5777</v>
      </c>
      <c r="D9998" s="1116" t="s">
        <v>6210</v>
      </c>
      <c r="E9998" s="1356">
        <v>1</v>
      </c>
      <c r="F9998" s="1256">
        <v>1</v>
      </c>
      <c r="G9998" s="1246">
        <v>1</v>
      </c>
    </row>
    <row r="9999" spans="1:7" hidden="1">
      <c r="A9999" s="1119" t="s">
        <v>6588</v>
      </c>
      <c r="B9999" s="1118" t="s">
        <v>6308</v>
      </c>
      <c r="C9999" s="1117" t="s">
        <v>4692</v>
      </c>
      <c r="D9999" s="1116" t="s">
        <v>4137</v>
      </c>
      <c r="E9999" s="1356">
        <v>1.1999999999999999E-3</v>
      </c>
      <c r="F9999" s="1256">
        <v>1</v>
      </c>
      <c r="G9999" s="1246">
        <v>1.1999999999999999E-3</v>
      </c>
    </row>
    <row r="10000" spans="1:7" hidden="1">
      <c r="A10000" s="1119" t="s">
        <v>6589</v>
      </c>
      <c r="B10000" s="1118" t="s">
        <v>6309</v>
      </c>
      <c r="C10000" s="1117" t="s">
        <v>6070</v>
      </c>
      <c r="D10000" s="1116" t="s">
        <v>6184</v>
      </c>
      <c r="E10000" s="1356">
        <v>1</v>
      </c>
      <c r="F10000" s="1256">
        <v>1</v>
      </c>
      <c r="G10000" s="1246">
        <v>1</v>
      </c>
    </row>
    <row r="10001" spans="1:7" hidden="1">
      <c r="A10001" s="1119" t="s">
        <v>6589</v>
      </c>
      <c r="B10001" s="1118" t="s">
        <v>6309</v>
      </c>
      <c r="C10001" s="1117" t="s">
        <v>6061</v>
      </c>
      <c r="D10001" s="1116" t="s">
        <v>6169</v>
      </c>
      <c r="E10001" s="1356">
        <v>1</v>
      </c>
      <c r="F10001" s="1256">
        <v>1</v>
      </c>
      <c r="G10001" s="1246">
        <v>1</v>
      </c>
    </row>
    <row r="10002" spans="1:7" hidden="1">
      <c r="A10002" s="1119" t="s">
        <v>6589</v>
      </c>
      <c r="B10002" s="1118" t="s">
        <v>6309</v>
      </c>
      <c r="C10002" s="1117" t="s">
        <v>5789</v>
      </c>
      <c r="D10002" s="1116" t="s">
        <v>6355</v>
      </c>
      <c r="E10002" s="1356">
        <v>1</v>
      </c>
      <c r="F10002" s="1256">
        <v>1</v>
      </c>
      <c r="G10002" s="1246">
        <v>1</v>
      </c>
    </row>
    <row r="10003" spans="1:7" hidden="1">
      <c r="A10003" s="1119" t="s">
        <v>6589</v>
      </c>
      <c r="B10003" s="1118" t="s">
        <v>6309</v>
      </c>
      <c r="C10003" s="1117" t="s">
        <v>6017</v>
      </c>
      <c r="D10003" s="1116" t="s">
        <v>6103</v>
      </c>
      <c r="E10003" s="1356">
        <v>1</v>
      </c>
      <c r="F10003" s="1256">
        <v>1</v>
      </c>
      <c r="G10003" s="1246">
        <v>1</v>
      </c>
    </row>
    <row r="10004" spans="1:7" hidden="1">
      <c r="A10004" s="1119" t="s">
        <v>6589</v>
      </c>
      <c r="B10004" s="1118" t="s">
        <v>6309</v>
      </c>
      <c r="C10004" s="1117" t="s">
        <v>5755</v>
      </c>
      <c r="D10004" s="1116" t="s">
        <v>6202</v>
      </c>
      <c r="E10004" s="1356">
        <v>1</v>
      </c>
      <c r="F10004" s="1256">
        <v>1</v>
      </c>
      <c r="G10004" s="1246">
        <v>1</v>
      </c>
    </row>
    <row r="10005" spans="1:7" hidden="1">
      <c r="A10005" s="1119" t="s">
        <v>6589</v>
      </c>
      <c r="B10005" s="1118" t="s">
        <v>6309</v>
      </c>
      <c r="C10005" s="1119" t="s">
        <v>5777</v>
      </c>
      <c r="D10005" s="1116" t="s">
        <v>6210</v>
      </c>
      <c r="E10005" s="1356">
        <v>1</v>
      </c>
      <c r="F10005" s="1256">
        <v>1</v>
      </c>
      <c r="G10005" s="1246">
        <v>1</v>
      </c>
    </row>
    <row r="10006" spans="1:7" hidden="1">
      <c r="A10006" s="1119" t="s">
        <v>6589</v>
      </c>
      <c r="B10006" s="1118" t="s">
        <v>6309</v>
      </c>
      <c r="C10006" s="1119" t="s">
        <v>4692</v>
      </c>
      <c r="D10006" s="1116" t="s">
        <v>4137</v>
      </c>
      <c r="E10006" s="1356">
        <v>1.1999999999999999E-3</v>
      </c>
      <c r="F10006" s="1256">
        <v>1</v>
      </c>
      <c r="G10006" s="1246">
        <v>1.1999999999999999E-3</v>
      </c>
    </row>
    <row r="10007" spans="1:7" hidden="1">
      <c r="A10007" s="1119" t="s">
        <v>6590</v>
      </c>
      <c r="B10007" s="1118" t="s">
        <v>6310</v>
      </c>
      <c r="C10007" s="1119" t="s">
        <v>6062</v>
      </c>
      <c r="D10007" s="1116" t="s">
        <v>6171</v>
      </c>
      <c r="E10007" s="1356">
        <v>1</v>
      </c>
      <c r="F10007" s="1256">
        <v>1</v>
      </c>
      <c r="G10007" s="1246">
        <v>1</v>
      </c>
    </row>
    <row r="10008" spans="1:7" hidden="1">
      <c r="A10008" s="1119" t="s">
        <v>6590</v>
      </c>
      <c r="B10008" s="1118" t="s">
        <v>6310</v>
      </c>
      <c r="C10008" s="1119" t="s">
        <v>6058</v>
      </c>
      <c r="D10008" s="1116" t="s">
        <v>6163</v>
      </c>
      <c r="E10008" s="1356">
        <v>1</v>
      </c>
      <c r="F10008" s="1256">
        <v>1</v>
      </c>
      <c r="G10008" s="1246">
        <v>1</v>
      </c>
    </row>
    <row r="10009" spans="1:7" hidden="1">
      <c r="A10009" s="1119" t="s">
        <v>6590</v>
      </c>
      <c r="B10009" s="1118" t="s">
        <v>6310</v>
      </c>
      <c r="C10009" s="1119" t="s">
        <v>6052</v>
      </c>
      <c r="D10009" s="1116" t="s">
        <v>6129</v>
      </c>
      <c r="E10009" s="1356">
        <v>1</v>
      </c>
      <c r="F10009" s="1256">
        <v>1</v>
      </c>
      <c r="G10009" s="1246">
        <v>1</v>
      </c>
    </row>
    <row r="10010" spans="1:7" hidden="1">
      <c r="A10010" s="1119" t="s">
        <v>6590</v>
      </c>
      <c r="B10010" s="1118" t="s">
        <v>6310</v>
      </c>
      <c r="C10010" s="1119" t="s">
        <v>6015</v>
      </c>
      <c r="D10010" s="1116" t="s">
        <v>6101</v>
      </c>
      <c r="E10010" s="1356">
        <v>1</v>
      </c>
      <c r="F10010" s="1256">
        <v>1</v>
      </c>
      <c r="G10010" s="1246">
        <v>1</v>
      </c>
    </row>
    <row r="10011" spans="1:7" hidden="1">
      <c r="A10011" s="1119" t="s">
        <v>6590</v>
      </c>
      <c r="B10011" s="1118" t="s">
        <v>6310</v>
      </c>
      <c r="C10011" s="1119" t="s">
        <v>5755</v>
      </c>
      <c r="D10011" s="1116" t="s">
        <v>6202</v>
      </c>
      <c r="E10011" s="1356">
        <v>1</v>
      </c>
      <c r="F10011" s="1256">
        <v>1</v>
      </c>
      <c r="G10011" s="1246">
        <v>1</v>
      </c>
    </row>
    <row r="10012" spans="1:7" hidden="1">
      <c r="A10012" s="1119" t="s">
        <v>6590</v>
      </c>
      <c r="B10012" s="1118" t="s">
        <v>6310</v>
      </c>
      <c r="C10012" s="1119" t="s">
        <v>5777</v>
      </c>
      <c r="D10012" s="1116" t="s">
        <v>6210</v>
      </c>
      <c r="E10012" s="1356">
        <v>1</v>
      </c>
      <c r="F10012" s="1256">
        <v>1</v>
      </c>
      <c r="G10012" s="1246">
        <v>1</v>
      </c>
    </row>
    <row r="10013" spans="1:7" hidden="1">
      <c r="A10013" s="1119" t="s">
        <v>6590</v>
      </c>
      <c r="B10013" s="1118" t="s">
        <v>6310</v>
      </c>
      <c r="C10013" s="1119" t="s">
        <v>4692</v>
      </c>
      <c r="D10013" s="1116" t="s">
        <v>4137</v>
      </c>
      <c r="E10013" s="1356">
        <v>1.1999999999999999E-3</v>
      </c>
      <c r="F10013" s="1256">
        <v>1</v>
      </c>
      <c r="G10013" s="1246">
        <v>1.1999999999999999E-3</v>
      </c>
    </row>
    <row r="10014" spans="1:7" hidden="1">
      <c r="A10014" s="1119" t="s">
        <v>7212</v>
      </c>
      <c r="B10014" s="1118" t="s">
        <v>7233</v>
      </c>
      <c r="C10014" s="1119" t="s">
        <v>3245</v>
      </c>
      <c r="D10014" s="1116" t="s">
        <v>4491</v>
      </c>
      <c r="E10014" s="1356">
        <v>1</v>
      </c>
      <c r="F10014" s="1256">
        <v>1</v>
      </c>
      <c r="G10014" s="1246">
        <v>1</v>
      </c>
    </row>
    <row r="10015" spans="1:7" hidden="1">
      <c r="A10015" s="1119" t="s">
        <v>7212</v>
      </c>
      <c r="B10015" s="1118" t="s">
        <v>7233</v>
      </c>
      <c r="C10015" s="1117" t="s">
        <v>3140</v>
      </c>
      <c r="D10015" s="1116" t="s">
        <v>3141</v>
      </c>
      <c r="E10015" s="1358">
        <v>1</v>
      </c>
      <c r="F10015" s="1256">
        <v>1</v>
      </c>
      <c r="G10015" s="1246">
        <v>1</v>
      </c>
    </row>
    <row r="10016" spans="1:7" hidden="1">
      <c r="A10016" s="1119" t="s">
        <v>7212</v>
      </c>
      <c r="B10016" s="1118" t="s">
        <v>7233</v>
      </c>
      <c r="C10016" s="1117" t="s">
        <v>3142</v>
      </c>
      <c r="D10016" s="1116" t="s">
        <v>3143</v>
      </c>
      <c r="E10016" s="1356">
        <v>1</v>
      </c>
      <c r="F10016" s="1256">
        <v>1</v>
      </c>
      <c r="G10016" s="1246">
        <v>1</v>
      </c>
    </row>
    <row r="10017" spans="1:7" hidden="1">
      <c r="A10017" s="1119" t="s">
        <v>7212</v>
      </c>
      <c r="B10017" s="1118" t="s">
        <v>7233</v>
      </c>
      <c r="C10017" s="1119" t="s">
        <v>3144</v>
      </c>
      <c r="D10017" s="1116" t="s">
        <v>3145</v>
      </c>
      <c r="E10017" s="1356">
        <v>1</v>
      </c>
      <c r="F10017" s="1256">
        <v>1</v>
      </c>
      <c r="G10017" s="1246">
        <v>1</v>
      </c>
    </row>
    <row r="10018" spans="1:7" hidden="1">
      <c r="A10018" s="1119" t="s">
        <v>7212</v>
      </c>
      <c r="B10018" s="1118" t="s">
        <v>7233</v>
      </c>
      <c r="C10018" s="1119" t="s">
        <v>3293</v>
      </c>
      <c r="D10018" s="1116" t="s">
        <v>1033</v>
      </c>
      <c r="E10018" s="1356">
        <v>1</v>
      </c>
      <c r="F10018" s="1256">
        <v>1</v>
      </c>
      <c r="G10018" s="1246">
        <v>1</v>
      </c>
    </row>
    <row r="10019" spans="1:7" hidden="1">
      <c r="A10019" s="1119" t="s">
        <v>7212</v>
      </c>
      <c r="B10019" s="1118" t="s">
        <v>7233</v>
      </c>
      <c r="C10019" s="1119" t="s">
        <v>5733</v>
      </c>
      <c r="D10019" s="1116" t="s">
        <v>6197</v>
      </c>
      <c r="E10019" s="1356">
        <v>1</v>
      </c>
      <c r="F10019" s="1256">
        <v>1</v>
      </c>
      <c r="G10019" s="1246">
        <v>1</v>
      </c>
    </row>
    <row r="10020" spans="1:7" hidden="1">
      <c r="A10020" s="1119" t="s">
        <v>7212</v>
      </c>
      <c r="B10020" s="1118" t="s">
        <v>7233</v>
      </c>
      <c r="C10020" s="1119" t="s">
        <v>571</v>
      </c>
      <c r="D10020" s="1116" t="s">
        <v>1147</v>
      </c>
      <c r="E10020" s="1356">
        <v>1</v>
      </c>
      <c r="F10020" s="1256">
        <v>1</v>
      </c>
      <c r="G10020" s="1246">
        <v>1</v>
      </c>
    </row>
    <row r="10021" spans="1:7" hidden="1">
      <c r="A10021" s="1119" t="s">
        <v>7212</v>
      </c>
      <c r="B10021" s="1118" t="s">
        <v>7233</v>
      </c>
      <c r="C10021" s="1119" t="s">
        <v>3138</v>
      </c>
      <c r="D10021" s="1116" t="s">
        <v>4738</v>
      </c>
      <c r="E10021" s="1356">
        <v>1</v>
      </c>
      <c r="F10021" s="1256">
        <v>1</v>
      </c>
      <c r="G10021" s="1246">
        <v>1</v>
      </c>
    </row>
    <row r="10022" spans="1:7" hidden="1">
      <c r="A10022" s="1119" t="s">
        <v>7212</v>
      </c>
      <c r="B10022" s="1118" t="s">
        <v>7233</v>
      </c>
      <c r="C10022" s="1117" t="s">
        <v>5431</v>
      </c>
      <c r="D10022" s="1116" t="s">
        <v>3524</v>
      </c>
      <c r="E10022" s="1358">
        <v>1</v>
      </c>
      <c r="F10022" s="1256">
        <v>1</v>
      </c>
      <c r="G10022" s="1246">
        <v>1</v>
      </c>
    </row>
    <row r="10023" spans="1:7" hidden="1">
      <c r="A10023" s="1119" t="s">
        <v>7212</v>
      </c>
      <c r="B10023" s="1118" t="s">
        <v>7233</v>
      </c>
      <c r="C10023" s="1117" t="s">
        <v>3613</v>
      </c>
      <c r="D10023" s="1116" t="s">
        <v>3525</v>
      </c>
      <c r="E10023" s="1356">
        <v>2.9999999999999997E-4</v>
      </c>
      <c r="F10023" s="1256">
        <v>1</v>
      </c>
      <c r="G10023" s="1246">
        <v>2.9999999999999997E-4</v>
      </c>
    </row>
    <row r="10024" spans="1:7" hidden="1">
      <c r="A10024" s="1119" t="s">
        <v>7212</v>
      </c>
      <c r="B10024" s="1118" t="s">
        <v>7233</v>
      </c>
      <c r="C10024" s="1119" t="s">
        <v>1342</v>
      </c>
      <c r="D10024" s="1116" t="s">
        <v>1540</v>
      </c>
      <c r="E10024" s="1356">
        <v>1.5299999999999999E-2</v>
      </c>
      <c r="F10024" s="1256">
        <v>1</v>
      </c>
      <c r="G10024" s="1246">
        <v>1.5299999999999999E-2</v>
      </c>
    </row>
    <row r="10025" spans="1:7" hidden="1">
      <c r="A10025" s="1119" t="s">
        <v>7212</v>
      </c>
      <c r="B10025" s="1118" t="s">
        <v>7233</v>
      </c>
      <c r="C10025" s="1119" t="s">
        <v>1343</v>
      </c>
      <c r="D10025" s="1116" t="s">
        <v>184</v>
      </c>
      <c r="E10025" s="1356">
        <v>6.0000000000000001E-3</v>
      </c>
      <c r="F10025" s="1256">
        <v>1</v>
      </c>
      <c r="G10025" s="1246">
        <v>6.0000000000000001E-3</v>
      </c>
    </row>
    <row r="10026" spans="1:7" hidden="1">
      <c r="A10026" s="1119" t="s">
        <v>7212</v>
      </c>
      <c r="B10026" s="1118" t="s">
        <v>7233</v>
      </c>
      <c r="C10026" s="1119" t="s">
        <v>8059</v>
      </c>
      <c r="D10026" s="1116" t="s">
        <v>8288</v>
      </c>
      <c r="E10026" s="1356">
        <v>1.1000000000000001E-3</v>
      </c>
      <c r="F10026" s="1256">
        <v>1</v>
      </c>
      <c r="G10026" s="1246">
        <v>1.1000000000000001E-3</v>
      </c>
    </row>
    <row r="10027" spans="1:7" hidden="1">
      <c r="A10027" s="1119" t="s">
        <v>7212</v>
      </c>
      <c r="B10027" s="1118" t="s">
        <v>7233</v>
      </c>
      <c r="C10027" s="1119" t="s">
        <v>4019</v>
      </c>
      <c r="D10027" s="1116" t="s">
        <v>2401</v>
      </c>
      <c r="E10027" s="1356">
        <v>2.3E-3</v>
      </c>
      <c r="F10027" s="1256">
        <v>1</v>
      </c>
      <c r="G10027" s="1246">
        <v>2.3E-3</v>
      </c>
    </row>
    <row r="10028" spans="1:7" hidden="1">
      <c r="A10028" s="1119" t="s">
        <v>7212</v>
      </c>
      <c r="B10028" s="1118" t="s">
        <v>7233</v>
      </c>
      <c r="C10028" s="1119" t="s">
        <v>294</v>
      </c>
      <c r="D10028" s="1116" t="s">
        <v>5556</v>
      </c>
      <c r="E10028" s="1356">
        <v>0.2</v>
      </c>
      <c r="F10028" s="1256">
        <v>1</v>
      </c>
      <c r="G10028" s="1246">
        <v>0.2</v>
      </c>
    </row>
    <row r="10029" spans="1:7" hidden="1">
      <c r="A10029" s="1199" t="s">
        <v>7212</v>
      </c>
      <c r="B10029" s="1200" t="s">
        <v>7233</v>
      </c>
      <c r="C10029" s="1201" t="s">
        <v>9384</v>
      </c>
      <c r="D10029" s="1202" t="s">
        <v>9450</v>
      </c>
      <c r="E10029" s="1363">
        <v>3.8E-3</v>
      </c>
      <c r="F10029" s="1256">
        <v>1</v>
      </c>
      <c r="G10029" s="1246">
        <v>3.8E-3</v>
      </c>
    </row>
    <row r="10030" spans="1:7" hidden="1">
      <c r="A10030" s="1119" t="s">
        <v>7212</v>
      </c>
      <c r="B10030" s="1118" t="s">
        <v>7233</v>
      </c>
      <c r="C10030" s="1117" t="s">
        <v>943</v>
      </c>
      <c r="D10030" s="1116" t="s">
        <v>1224</v>
      </c>
      <c r="E10030" s="1356">
        <v>4.4999999999999998E-2</v>
      </c>
      <c r="F10030" s="1256">
        <v>1</v>
      </c>
      <c r="G10030" s="1246">
        <v>4.4999999999999998E-2</v>
      </c>
    </row>
    <row r="10031" spans="1:7" hidden="1">
      <c r="A10031" s="1119" t="s">
        <v>7212</v>
      </c>
      <c r="B10031" s="1118" t="s">
        <v>7233</v>
      </c>
      <c r="C10031" s="1119" t="s">
        <v>5529</v>
      </c>
      <c r="D10031" s="1116" t="s">
        <v>5557</v>
      </c>
      <c r="E10031" s="1356">
        <v>0.105</v>
      </c>
      <c r="F10031" s="1256">
        <v>1</v>
      </c>
      <c r="G10031" s="1246">
        <v>0.105</v>
      </c>
    </row>
    <row r="10032" spans="1:7" hidden="1">
      <c r="A10032" s="1119" t="s">
        <v>7212</v>
      </c>
      <c r="B10032" s="1118" t="s">
        <v>7233</v>
      </c>
      <c r="C10032" s="1119" t="s">
        <v>4466</v>
      </c>
      <c r="D10032" s="1116" t="s">
        <v>441</v>
      </c>
      <c r="E10032" s="1356">
        <v>0.71199999999999997</v>
      </c>
      <c r="F10032" s="1256">
        <v>1</v>
      </c>
      <c r="G10032" s="1246">
        <v>0.71199999999999997</v>
      </c>
    </row>
    <row r="10033" spans="1:7" hidden="1">
      <c r="A10033" s="1119" t="s">
        <v>7212</v>
      </c>
      <c r="B10033" s="1118" t="s">
        <v>7233</v>
      </c>
      <c r="C10033" s="1119" t="s">
        <v>3780</v>
      </c>
      <c r="D10033" s="1116" t="s">
        <v>5558</v>
      </c>
      <c r="E10033" s="1356">
        <v>0.255</v>
      </c>
      <c r="F10033" s="1256">
        <v>1</v>
      </c>
      <c r="G10033" s="1246">
        <v>0.255</v>
      </c>
    </row>
    <row r="10034" spans="1:7" hidden="1">
      <c r="A10034" s="1119" t="s">
        <v>7212</v>
      </c>
      <c r="B10034" s="1118" t="s">
        <v>7233</v>
      </c>
      <c r="C10034" s="1119" t="s">
        <v>5673</v>
      </c>
      <c r="D10034" s="1116" t="s">
        <v>5675</v>
      </c>
      <c r="E10034" s="1356">
        <v>0</v>
      </c>
      <c r="F10034" s="1256">
        <v>1</v>
      </c>
      <c r="G10034" s="1246">
        <v>0</v>
      </c>
    </row>
    <row r="10035" spans="1:7" hidden="1">
      <c r="A10035" s="1119" t="s">
        <v>7212</v>
      </c>
      <c r="B10035" s="1118" t="s">
        <v>7233</v>
      </c>
      <c r="C10035" s="1119" t="s">
        <v>5531</v>
      </c>
      <c r="D10035" s="1116" t="s">
        <v>5559</v>
      </c>
      <c r="E10035" s="1356">
        <v>0</v>
      </c>
      <c r="F10035" s="1256">
        <v>1</v>
      </c>
      <c r="G10035" s="1246">
        <v>0</v>
      </c>
    </row>
    <row r="10036" spans="1:7" hidden="1">
      <c r="A10036" s="1119" t="s">
        <v>7212</v>
      </c>
      <c r="B10036" s="1118" t="s">
        <v>7233</v>
      </c>
      <c r="C10036" s="1119" t="s">
        <v>1715</v>
      </c>
      <c r="D10036" s="1116" t="s">
        <v>1881</v>
      </c>
      <c r="E10036" s="1356">
        <v>0.55300000000000005</v>
      </c>
      <c r="F10036" s="1256">
        <v>1</v>
      </c>
      <c r="G10036" s="1246">
        <v>0.55300000000000005</v>
      </c>
    </row>
    <row r="10037" spans="1:7" hidden="1">
      <c r="A10037" s="1119" t="s">
        <v>7212</v>
      </c>
      <c r="B10037" s="1118" t="s">
        <v>7233</v>
      </c>
      <c r="C10037" s="1117" t="s">
        <v>6664</v>
      </c>
      <c r="D10037" s="1116" t="s">
        <v>6665</v>
      </c>
      <c r="E10037" s="1358">
        <v>1E-3</v>
      </c>
      <c r="F10037" s="1256">
        <v>1</v>
      </c>
      <c r="G10037" s="1246">
        <v>1E-3</v>
      </c>
    </row>
    <row r="10038" spans="1:7" hidden="1">
      <c r="A10038" s="1119" t="s">
        <v>7212</v>
      </c>
      <c r="B10038" s="1118" t="s">
        <v>7233</v>
      </c>
      <c r="C10038" s="1119" t="s">
        <v>6660</v>
      </c>
      <c r="D10038" s="1116" t="s">
        <v>6661</v>
      </c>
      <c r="E10038" s="1356">
        <v>3.5000000000000001E-3</v>
      </c>
      <c r="F10038" s="1256">
        <v>1</v>
      </c>
      <c r="G10038" s="1246">
        <v>3.5000000000000001E-3</v>
      </c>
    </row>
    <row r="10039" spans="1:7" hidden="1">
      <c r="A10039" s="1119" t="s">
        <v>7213</v>
      </c>
      <c r="B10039" s="1118" t="s">
        <v>7234</v>
      </c>
      <c r="C10039" s="1117" t="s">
        <v>3245</v>
      </c>
      <c r="D10039" s="1116" t="s">
        <v>4491</v>
      </c>
      <c r="E10039" s="1358">
        <v>1</v>
      </c>
      <c r="F10039" s="1256">
        <v>1</v>
      </c>
      <c r="G10039" s="1246">
        <v>1</v>
      </c>
    </row>
    <row r="10040" spans="1:7" hidden="1">
      <c r="A10040" s="1119" t="s">
        <v>7213</v>
      </c>
      <c r="B10040" s="1118" t="s">
        <v>7234</v>
      </c>
      <c r="C10040" s="1119" t="s">
        <v>3140</v>
      </c>
      <c r="D10040" s="1116" t="s">
        <v>3141</v>
      </c>
      <c r="E10040" s="1356">
        <v>1</v>
      </c>
      <c r="F10040" s="1256">
        <v>1</v>
      </c>
      <c r="G10040" s="1246">
        <v>1</v>
      </c>
    </row>
    <row r="10041" spans="1:7" hidden="1">
      <c r="A10041" s="1119" t="s">
        <v>7213</v>
      </c>
      <c r="B10041" s="1118" t="s">
        <v>7234</v>
      </c>
      <c r="C10041" s="1117" t="s">
        <v>3142</v>
      </c>
      <c r="D10041" s="1116" t="s">
        <v>3143</v>
      </c>
      <c r="E10041" s="1358">
        <v>1</v>
      </c>
      <c r="F10041" s="1256">
        <v>1</v>
      </c>
      <c r="G10041" s="1246">
        <v>1</v>
      </c>
    </row>
    <row r="10042" spans="1:7" hidden="1">
      <c r="A10042" s="1119" t="s">
        <v>7213</v>
      </c>
      <c r="B10042" s="1118" t="s">
        <v>7234</v>
      </c>
      <c r="C10042" s="1119" t="s">
        <v>3144</v>
      </c>
      <c r="D10042" s="1116" t="s">
        <v>3145</v>
      </c>
      <c r="E10042" s="1356">
        <v>1</v>
      </c>
      <c r="F10042" s="1256">
        <v>1</v>
      </c>
      <c r="G10042" s="1246">
        <v>1</v>
      </c>
    </row>
    <row r="10043" spans="1:7" hidden="1">
      <c r="A10043" s="1119" t="s">
        <v>7213</v>
      </c>
      <c r="B10043" s="1118" t="s">
        <v>7234</v>
      </c>
      <c r="C10043" s="1117" t="s">
        <v>3293</v>
      </c>
      <c r="D10043" s="1116" t="s">
        <v>1033</v>
      </c>
      <c r="E10043" s="1358">
        <v>1</v>
      </c>
      <c r="F10043" s="1256">
        <v>1</v>
      </c>
      <c r="G10043" s="1246">
        <v>1</v>
      </c>
    </row>
    <row r="10044" spans="1:7" hidden="1">
      <c r="A10044" s="1119" t="s">
        <v>7213</v>
      </c>
      <c r="B10044" s="1118" t="s">
        <v>7234</v>
      </c>
      <c r="C10044" s="1119" t="s">
        <v>5733</v>
      </c>
      <c r="D10044" s="1116" t="s">
        <v>6197</v>
      </c>
      <c r="E10044" s="1356">
        <v>1</v>
      </c>
      <c r="F10044" s="1256">
        <v>1</v>
      </c>
      <c r="G10044" s="1246">
        <v>1</v>
      </c>
    </row>
    <row r="10045" spans="1:7" hidden="1">
      <c r="A10045" s="1119" t="s">
        <v>7213</v>
      </c>
      <c r="B10045" s="1118" t="s">
        <v>7234</v>
      </c>
      <c r="C10045" s="1117" t="s">
        <v>571</v>
      </c>
      <c r="D10045" s="1116" t="s">
        <v>1147</v>
      </c>
      <c r="E10045" s="1358">
        <v>1</v>
      </c>
      <c r="F10045" s="1256">
        <v>1</v>
      </c>
      <c r="G10045" s="1246">
        <v>1</v>
      </c>
    </row>
    <row r="10046" spans="1:7" hidden="1">
      <c r="A10046" s="1119" t="s">
        <v>7213</v>
      </c>
      <c r="B10046" s="1118" t="s">
        <v>7234</v>
      </c>
      <c r="C10046" s="1119" t="s">
        <v>3138</v>
      </c>
      <c r="D10046" s="1116" t="s">
        <v>4738</v>
      </c>
      <c r="E10046" s="1356">
        <v>1</v>
      </c>
      <c r="F10046" s="1256">
        <v>1</v>
      </c>
      <c r="G10046" s="1246">
        <v>1</v>
      </c>
    </row>
    <row r="10047" spans="1:7" hidden="1">
      <c r="A10047" s="1119" t="s">
        <v>7213</v>
      </c>
      <c r="B10047" s="1118" t="s">
        <v>7234</v>
      </c>
      <c r="C10047" s="1117" t="s">
        <v>5431</v>
      </c>
      <c r="D10047" s="1116" t="s">
        <v>3524</v>
      </c>
      <c r="E10047" s="1356">
        <v>1</v>
      </c>
      <c r="F10047" s="1256">
        <v>1</v>
      </c>
      <c r="G10047" s="1246">
        <v>1</v>
      </c>
    </row>
    <row r="10048" spans="1:7" hidden="1">
      <c r="A10048" s="1119" t="s">
        <v>7213</v>
      </c>
      <c r="B10048" s="1118" t="s">
        <v>7234</v>
      </c>
      <c r="C10048" s="1117" t="s">
        <v>3613</v>
      </c>
      <c r="D10048" s="1116" t="s">
        <v>3525</v>
      </c>
      <c r="E10048" s="1356">
        <v>2.9999999999999997E-4</v>
      </c>
      <c r="F10048" s="1256">
        <v>1</v>
      </c>
      <c r="G10048" s="1246">
        <v>2.9999999999999997E-4</v>
      </c>
    </row>
    <row r="10049" spans="1:7" hidden="1">
      <c r="A10049" s="1119" t="s">
        <v>7213</v>
      </c>
      <c r="B10049" s="1118" t="s">
        <v>7234</v>
      </c>
      <c r="C10049" s="1117" t="s">
        <v>1342</v>
      </c>
      <c r="D10049" s="1116" t="s">
        <v>1540</v>
      </c>
      <c r="E10049" s="1356">
        <v>1.5299999999999999E-2</v>
      </c>
      <c r="F10049" s="1256">
        <v>1</v>
      </c>
      <c r="G10049" s="1246">
        <v>1.5299999999999999E-2</v>
      </c>
    </row>
    <row r="10050" spans="1:7" hidden="1">
      <c r="A10050" s="1119" t="s">
        <v>7213</v>
      </c>
      <c r="B10050" s="1118" t="s">
        <v>7234</v>
      </c>
      <c r="C10050" s="1117" t="s">
        <v>1343</v>
      </c>
      <c r="D10050" s="1116" t="s">
        <v>184</v>
      </c>
      <c r="E10050" s="1356">
        <v>6.0000000000000001E-3</v>
      </c>
      <c r="F10050" s="1256">
        <v>1</v>
      </c>
      <c r="G10050" s="1246">
        <v>6.0000000000000001E-3</v>
      </c>
    </row>
    <row r="10051" spans="1:7" hidden="1">
      <c r="A10051" s="1119" t="s">
        <v>7213</v>
      </c>
      <c r="B10051" s="1118" t="s">
        <v>7234</v>
      </c>
      <c r="C10051" s="1117" t="s">
        <v>8059</v>
      </c>
      <c r="D10051" s="1116" t="s">
        <v>8288</v>
      </c>
      <c r="E10051" s="1356">
        <v>1.1000000000000001E-3</v>
      </c>
      <c r="F10051" s="1256">
        <v>1</v>
      </c>
      <c r="G10051" s="1246">
        <v>1.1000000000000001E-3</v>
      </c>
    </row>
    <row r="10052" spans="1:7" hidden="1">
      <c r="A10052" s="1119" t="s">
        <v>7213</v>
      </c>
      <c r="B10052" s="1118" t="s">
        <v>7234</v>
      </c>
      <c r="C10052" s="1117" t="s">
        <v>4019</v>
      </c>
      <c r="D10052" s="1116" t="s">
        <v>2401</v>
      </c>
      <c r="E10052" s="1356">
        <v>2.3E-3</v>
      </c>
      <c r="F10052" s="1256">
        <v>1</v>
      </c>
      <c r="G10052" s="1246">
        <v>2.3E-3</v>
      </c>
    </row>
    <row r="10053" spans="1:7" hidden="1">
      <c r="A10053" s="1119" t="s">
        <v>7213</v>
      </c>
      <c r="B10053" s="1118" t="s">
        <v>7234</v>
      </c>
      <c r="C10053" s="1117" t="s">
        <v>294</v>
      </c>
      <c r="D10053" s="1116" t="s">
        <v>5556</v>
      </c>
      <c r="E10053" s="1356">
        <v>0.2</v>
      </c>
      <c r="F10053" s="1256">
        <v>1</v>
      </c>
      <c r="G10053" s="1246">
        <v>0.2</v>
      </c>
    </row>
    <row r="10054" spans="1:7" hidden="1">
      <c r="A10054" s="1199" t="s">
        <v>7213</v>
      </c>
      <c r="B10054" s="1200" t="s">
        <v>7234</v>
      </c>
      <c r="C10054" s="1201" t="s">
        <v>9384</v>
      </c>
      <c r="D10054" s="1202" t="s">
        <v>9450</v>
      </c>
      <c r="E10054" s="1357">
        <v>3.8E-3</v>
      </c>
      <c r="F10054" s="1256">
        <v>1</v>
      </c>
      <c r="G10054" s="1246">
        <v>3.8E-3</v>
      </c>
    </row>
    <row r="10055" spans="1:7" hidden="1">
      <c r="A10055" s="1119" t="s">
        <v>7213</v>
      </c>
      <c r="B10055" s="1118" t="s">
        <v>7234</v>
      </c>
      <c r="C10055" s="1117" t="s">
        <v>943</v>
      </c>
      <c r="D10055" s="1116" t="s">
        <v>1224</v>
      </c>
      <c r="E10055" s="1356">
        <v>4.4999999999999998E-2</v>
      </c>
      <c r="F10055" s="1256">
        <v>1</v>
      </c>
      <c r="G10055" s="1246">
        <v>4.4999999999999998E-2</v>
      </c>
    </row>
    <row r="10056" spans="1:7" hidden="1">
      <c r="A10056" s="1119" t="s">
        <v>7213</v>
      </c>
      <c r="B10056" s="1118" t="s">
        <v>7234</v>
      </c>
      <c r="C10056" s="1117" t="s">
        <v>5529</v>
      </c>
      <c r="D10056" s="1116" t="s">
        <v>5557</v>
      </c>
      <c r="E10056" s="1356">
        <v>0.105</v>
      </c>
      <c r="F10056" s="1256">
        <v>1</v>
      </c>
      <c r="G10056" s="1246">
        <v>0.105</v>
      </c>
    </row>
    <row r="10057" spans="1:7" hidden="1">
      <c r="A10057" s="1119" t="s">
        <v>7213</v>
      </c>
      <c r="B10057" s="1118" t="s">
        <v>7234</v>
      </c>
      <c r="C10057" s="1117" t="s">
        <v>4466</v>
      </c>
      <c r="D10057" s="1116" t="s">
        <v>441</v>
      </c>
      <c r="E10057" s="1356">
        <v>0.71199999999999997</v>
      </c>
      <c r="F10057" s="1256">
        <v>1</v>
      </c>
      <c r="G10057" s="1246">
        <v>0.71199999999999997</v>
      </c>
    </row>
    <row r="10058" spans="1:7" hidden="1">
      <c r="A10058" s="1119" t="s">
        <v>7213</v>
      </c>
      <c r="B10058" s="1118" t="s">
        <v>7234</v>
      </c>
      <c r="C10058" s="1117" t="s">
        <v>3780</v>
      </c>
      <c r="D10058" s="1116" t="s">
        <v>5558</v>
      </c>
      <c r="E10058" s="1356">
        <v>0.255</v>
      </c>
      <c r="F10058" s="1256">
        <v>1</v>
      </c>
      <c r="G10058" s="1246">
        <v>0.255</v>
      </c>
    </row>
    <row r="10059" spans="1:7" hidden="1">
      <c r="A10059" s="1119" t="s">
        <v>7213</v>
      </c>
      <c r="B10059" s="1118" t="s">
        <v>7234</v>
      </c>
      <c r="C10059" s="1117" t="s">
        <v>5673</v>
      </c>
      <c r="D10059" s="1116" t="s">
        <v>5675</v>
      </c>
      <c r="E10059" s="1356">
        <v>0</v>
      </c>
      <c r="F10059" s="1256">
        <v>1</v>
      </c>
      <c r="G10059" s="1246">
        <v>0</v>
      </c>
    </row>
    <row r="10060" spans="1:7" hidden="1">
      <c r="A10060" s="1119" t="s">
        <v>7213</v>
      </c>
      <c r="B10060" s="1118" t="s">
        <v>7234</v>
      </c>
      <c r="C10060" s="1117" t="s">
        <v>5531</v>
      </c>
      <c r="D10060" s="1116" t="s">
        <v>5559</v>
      </c>
      <c r="E10060" s="1356">
        <v>0</v>
      </c>
      <c r="F10060" s="1256">
        <v>1</v>
      </c>
      <c r="G10060" s="1246">
        <v>0</v>
      </c>
    </row>
    <row r="10061" spans="1:7" hidden="1">
      <c r="A10061" s="1119" t="s">
        <v>7213</v>
      </c>
      <c r="B10061" s="1118" t="s">
        <v>7234</v>
      </c>
      <c r="C10061" s="1117" t="s">
        <v>1715</v>
      </c>
      <c r="D10061" s="1116" t="s">
        <v>1881</v>
      </c>
      <c r="E10061" s="1356">
        <v>0.55300000000000005</v>
      </c>
      <c r="F10061" s="1256">
        <v>1</v>
      </c>
      <c r="G10061" s="1246">
        <v>0.55300000000000005</v>
      </c>
    </row>
    <row r="10062" spans="1:7" hidden="1">
      <c r="A10062" s="1119" t="s">
        <v>7213</v>
      </c>
      <c r="B10062" s="1118" t="s">
        <v>7234</v>
      </c>
      <c r="C10062" s="1117" t="s">
        <v>6664</v>
      </c>
      <c r="D10062" s="1116" t="s">
        <v>6665</v>
      </c>
      <c r="E10062" s="1356">
        <v>1E-3</v>
      </c>
      <c r="F10062" s="1256">
        <v>1</v>
      </c>
      <c r="G10062" s="1246">
        <v>1E-3</v>
      </c>
    </row>
    <row r="10063" spans="1:7" hidden="1">
      <c r="A10063" s="1119" t="s">
        <v>7213</v>
      </c>
      <c r="B10063" s="1118" t="s">
        <v>7234</v>
      </c>
      <c r="C10063" s="1119" t="s">
        <v>6660</v>
      </c>
      <c r="D10063" s="1116" t="s">
        <v>6661</v>
      </c>
      <c r="E10063" s="1356">
        <v>3.5000000000000001E-3</v>
      </c>
      <c r="F10063" s="1256">
        <v>1</v>
      </c>
      <c r="G10063" s="1246">
        <v>3.5000000000000001E-3</v>
      </c>
    </row>
    <row r="10064" spans="1:7" hidden="1">
      <c r="A10064" s="1119" t="s">
        <v>6577</v>
      </c>
      <c r="B10064" s="1118" t="s">
        <v>6226</v>
      </c>
      <c r="C10064" s="1119" t="s">
        <v>5678</v>
      </c>
      <c r="D10064" s="1116" t="s">
        <v>5679</v>
      </c>
      <c r="E10064" s="1356">
        <v>1</v>
      </c>
      <c r="F10064" s="1256">
        <v>1</v>
      </c>
      <c r="G10064" s="1246">
        <v>1</v>
      </c>
    </row>
    <row r="10065" spans="1:7" hidden="1">
      <c r="A10065" s="1119" t="s">
        <v>6577</v>
      </c>
      <c r="B10065" s="1118" t="s">
        <v>6226</v>
      </c>
      <c r="C10065" s="1119" t="s">
        <v>3140</v>
      </c>
      <c r="D10065" s="1116" t="s">
        <v>3141</v>
      </c>
      <c r="E10065" s="1356">
        <v>1</v>
      </c>
      <c r="F10065" s="1256">
        <v>1</v>
      </c>
      <c r="G10065" s="1246">
        <v>1</v>
      </c>
    </row>
    <row r="10066" spans="1:7" hidden="1">
      <c r="A10066" s="1119" t="s">
        <v>6577</v>
      </c>
      <c r="B10066" s="1118" t="s">
        <v>6226</v>
      </c>
      <c r="C10066" s="1117" t="s">
        <v>3142</v>
      </c>
      <c r="D10066" s="1116" t="s">
        <v>3143</v>
      </c>
      <c r="E10066" s="1356">
        <v>1</v>
      </c>
      <c r="F10066" s="1256">
        <v>1</v>
      </c>
      <c r="G10066" s="1246">
        <v>1</v>
      </c>
    </row>
    <row r="10067" spans="1:7" hidden="1">
      <c r="A10067" s="1119" t="s">
        <v>6577</v>
      </c>
      <c r="B10067" s="1118" t="s">
        <v>6226</v>
      </c>
      <c r="C10067" s="1119" t="s">
        <v>3144</v>
      </c>
      <c r="D10067" s="1116" t="s">
        <v>3145</v>
      </c>
      <c r="E10067" s="1356">
        <v>1</v>
      </c>
      <c r="F10067" s="1256">
        <v>1</v>
      </c>
      <c r="G10067" s="1246">
        <v>1</v>
      </c>
    </row>
    <row r="10068" spans="1:7" hidden="1">
      <c r="A10068" s="1119" t="s">
        <v>6577</v>
      </c>
      <c r="B10068" s="1118" t="s">
        <v>6226</v>
      </c>
      <c r="C10068" s="1119" t="s">
        <v>3293</v>
      </c>
      <c r="D10068" s="1116" t="s">
        <v>1033</v>
      </c>
      <c r="E10068" s="1356">
        <v>1</v>
      </c>
      <c r="F10068" s="1256">
        <v>1</v>
      </c>
      <c r="G10068" s="1246">
        <v>1</v>
      </c>
    </row>
    <row r="10069" spans="1:7" hidden="1">
      <c r="A10069" s="1119" t="s">
        <v>6577</v>
      </c>
      <c r="B10069" s="1118" t="s">
        <v>6226</v>
      </c>
      <c r="C10069" s="1117" t="s">
        <v>5733</v>
      </c>
      <c r="D10069" s="1116" t="s">
        <v>6197</v>
      </c>
      <c r="E10069" s="1358">
        <v>1</v>
      </c>
      <c r="F10069" s="1256">
        <v>1</v>
      </c>
      <c r="G10069" s="1246">
        <v>1</v>
      </c>
    </row>
    <row r="10070" spans="1:7" hidden="1">
      <c r="A10070" s="1119" t="s">
        <v>6577</v>
      </c>
      <c r="B10070" s="1118" t="s">
        <v>6226</v>
      </c>
      <c r="C10070" s="1117" t="s">
        <v>3138</v>
      </c>
      <c r="D10070" s="1116" t="s">
        <v>4738</v>
      </c>
      <c r="E10070" s="1356">
        <v>1</v>
      </c>
      <c r="F10070" s="1256">
        <v>1</v>
      </c>
      <c r="G10070" s="1246">
        <v>1</v>
      </c>
    </row>
    <row r="10071" spans="1:7" hidden="1">
      <c r="A10071" s="1119" t="s">
        <v>6577</v>
      </c>
      <c r="B10071" s="1118" t="s">
        <v>6226</v>
      </c>
      <c r="C10071" s="1117" t="s">
        <v>5431</v>
      </c>
      <c r="D10071" s="1116" t="s">
        <v>3524</v>
      </c>
      <c r="E10071" s="1356">
        <v>1</v>
      </c>
      <c r="F10071" s="1256">
        <v>1</v>
      </c>
      <c r="G10071" s="1246">
        <v>1</v>
      </c>
    </row>
    <row r="10072" spans="1:7" hidden="1">
      <c r="A10072" s="1119" t="s">
        <v>6577</v>
      </c>
      <c r="B10072" s="1118" t="s">
        <v>6226</v>
      </c>
      <c r="C10072" s="1119" t="s">
        <v>3613</v>
      </c>
      <c r="D10072" s="1116" t="s">
        <v>3525</v>
      </c>
      <c r="E10072" s="1356">
        <v>2.9999999999999997E-4</v>
      </c>
      <c r="F10072" s="1256">
        <v>1</v>
      </c>
      <c r="G10072" s="1246">
        <v>2.9999999999999997E-4</v>
      </c>
    </row>
    <row r="10073" spans="1:7" hidden="1">
      <c r="A10073" s="1119" t="s">
        <v>6577</v>
      </c>
      <c r="B10073" s="1118" t="s">
        <v>6226</v>
      </c>
      <c r="C10073" s="1117" t="s">
        <v>1342</v>
      </c>
      <c r="D10073" s="1116" t="s">
        <v>1540</v>
      </c>
      <c r="E10073" s="1356">
        <v>1.6E-2</v>
      </c>
      <c r="F10073" s="1256">
        <v>1</v>
      </c>
      <c r="G10073" s="1246">
        <v>1.6E-2</v>
      </c>
    </row>
    <row r="10074" spans="1:7" hidden="1">
      <c r="A10074" s="1119" t="s">
        <v>6577</v>
      </c>
      <c r="B10074" s="1118" t="s">
        <v>6226</v>
      </c>
      <c r="C10074" s="1117" t="s">
        <v>8059</v>
      </c>
      <c r="D10074" s="1116" t="s">
        <v>8288</v>
      </c>
      <c r="E10074" s="1356">
        <v>1.1000000000000001E-3</v>
      </c>
      <c r="F10074" s="1256">
        <v>1</v>
      </c>
      <c r="G10074" s="1246">
        <v>1.1000000000000001E-3</v>
      </c>
    </row>
    <row r="10075" spans="1:7" hidden="1">
      <c r="A10075" s="1119" t="s">
        <v>6577</v>
      </c>
      <c r="B10075" s="1118" t="s">
        <v>6226</v>
      </c>
      <c r="C10075" s="1117" t="s">
        <v>4019</v>
      </c>
      <c r="D10075" s="1116" t="s">
        <v>2401</v>
      </c>
      <c r="E10075" s="1356">
        <v>2.3E-3</v>
      </c>
      <c r="F10075" s="1256">
        <v>1</v>
      </c>
      <c r="G10075" s="1246">
        <v>2.3E-3</v>
      </c>
    </row>
    <row r="10076" spans="1:7" hidden="1">
      <c r="A10076" s="1119" t="s">
        <v>6577</v>
      </c>
      <c r="B10076" s="1118" t="s">
        <v>6226</v>
      </c>
      <c r="C10076" s="1117" t="s">
        <v>294</v>
      </c>
      <c r="D10076" s="1116" t="s">
        <v>5556</v>
      </c>
      <c r="E10076" s="1356">
        <v>0.2</v>
      </c>
      <c r="F10076" s="1256">
        <v>1</v>
      </c>
      <c r="G10076" s="1246">
        <v>0.2</v>
      </c>
    </row>
    <row r="10077" spans="1:7" hidden="1">
      <c r="A10077" s="1199" t="s">
        <v>6577</v>
      </c>
      <c r="B10077" s="1200" t="s">
        <v>6226</v>
      </c>
      <c r="C10077" s="1201" t="s">
        <v>9384</v>
      </c>
      <c r="D10077" s="1202" t="s">
        <v>9450</v>
      </c>
      <c r="E10077" s="1357">
        <v>3.8E-3</v>
      </c>
      <c r="F10077" s="1256">
        <v>1</v>
      </c>
      <c r="G10077" s="1246">
        <v>3.8E-3</v>
      </c>
    </row>
    <row r="10078" spans="1:7" hidden="1">
      <c r="A10078" s="1119" t="s">
        <v>6577</v>
      </c>
      <c r="B10078" s="1118" t="s">
        <v>6226</v>
      </c>
      <c r="C10078" s="1117" t="s">
        <v>943</v>
      </c>
      <c r="D10078" s="1116" t="s">
        <v>1224</v>
      </c>
      <c r="E10078" s="1356">
        <v>4.4999999999999998E-2</v>
      </c>
      <c r="F10078" s="1256">
        <v>1</v>
      </c>
      <c r="G10078" s="1246">
        <v>4.4999999999999998E-2</v>
      </c>
    </row>
    <row r="10079" spans="1:7" hidden="1">
      <c r="A10079" s="1119" t="s">
        <v>6577</v>
      </c>
      <c r="B10079" s="1118" t="s">
        <v>6226</v>
      </c>
      <c r="C10079" s="1117" t="s">
        <v>5529</v>
      </c>
      <c r="D10079" s="1116" t="s">
        <v>5557</v>
      </c>
      <c r="E10079" s="1356">
        <v>0.105</v>
      </c>
      <c r="F10079" s="1256">
        <v>1</v>
      </c>
      <c r="G10079" s="1246">
        <v>0.105</v>
      </c>
    </row>
    <row r="10080" spans="1:7" hidden="1">
      <c r="A10080" s="1119" t="s">
        <v>6577</v>
      </c>
      <c r="B10080" s="1118" t="s">
        <v>6226</v>
      </c>
      <c r="C10080" s="1117" t="s">
        <v>4466</v>
      </c>
      <c r="D10080" s="1116" t="s">
        <v>441</v>
      </c>
      <c r="E10080" s="1356">
        <v>0.71199999999999997</v>
      </c>
      <c r="F10080" s="1256">
        <v>1</v>
      </c>
      <c r="G10080" s="1246">
        <v>0.71199999999999997</v>
      </c>
    </row>
    <row r="10081" spans="1:7" hidden="1">
      <c r="A10081" s="1119" t="s">
        <v>6577</v>
      </c>
      <c r="B10081" s="1118" t="s">
        <v>6226</v>
      </c>
      <c r="C10081" s="1117" t="s">
        <v>3780</v>
      </c>
      <c r="D10081" s="1116" t="s">
        <v>5558</v>
      </c>
      <c r="E10081" s="1356">
        <v>0.255</v>
      </c>
      <c r="F10081" s="1256">
        <v>1</v>
      </c>
      <c r="G10081" s="1246">
        <v>0.255</v>
      </c>
    </row>
    <row r="10082" spans="1:7" hidden="1">
      <c r="A10082" s="1119" t="s">
        <v>6577</v>
      </c>
      <c r="B10082" s="1118" t="s">
        <v>6226</v>
      </c>
      <c r="C10082" s="1117" t="s">
        <v>5673</v>
      </c>
      <c r="D10082" s="1116" t="s">
        <v>5675</v>
      </c>
      <c r="E10082" s="1356">
        <v>0</v>
      </c>
      <c r="F10082" s="1256">
        <v>1</v>
      </c>
      <c r="G10082" s="1246">
        <v>0</v>
      </c>
    </row>
    <row r="10083" spans="1:7" hidden="1">
      <c r="A10083" s="1119" t="s">
        <v>6577</v>
      </c>
      <c r="B10083" s="1118" t="s">
        <v>6226</v>
      </c>
      <c r="C10083" s="1117" t="s">
        <v>5531</v>
      </c>
      <c r="D10083" s="1116" t="s">
        <v>5559</v>
      </c>
      <c r="E10083" s="1356">
        <v>0</v>
      </c>
      <c r="F10083" s="1256">
        <v>1</v>
      </c>
      <c r="G10083" s="1246">
        <v>0</v>
      </c>
    </row>
    <row r="10084" spans="1:7" hidden="1">
      <c r="A10084" s="1119" t="s">
        <v>6577</v>
      </c>
      <c r="B10084" s="1118" t="s">
        <v>6226</v>
      </c>
      <c r="C10084" s="1117" t="s">
        <v>1715</v>
      </c>
      <c r="D10084" s="1116" t="s">
        <v>1881</v>
      </c>
      <c r="E10084" s="1356">
        <v>0.55300000000000005</v>
      </c>
      <c r="F10084" s="1256">
        <v>1</v>
      </c>
      <c r="G10084" s="1246">
        <v>0.55300000000000005</v>
      </c>
    </row>
    <row r="10085" spans="1:7" hidden="1">
      <c r="A10085" s="1119" t="s">
        <v>6577</v>
      </c>
      <c r="B10085" s="1118" t="s">
        <v>6226</v>
      </c>
      <c r="C10085" s="1117" t="s">
        <v>6664</v>
      </c>
      <c r="D10085" s="1116" t="s">
        <v>6665</v>
      </c>
      <c r="E10085" s="1356">
        <v>1E-3</v>
      </c>
      <c r="F10085" s="1256">
        <v>1</v>
      </c>
      <c r="G10085" s="1246">
        <v>1E-3</v>
      </c>
    </row>
    <row r="10086" spans="1:7" hidden="1">
      <c r="A10086" s="1119" t="s">
        <v>6577</v>
      </c>
      <c r="B10086" s="1118" t="s">
        <v>6226</v>
      </c>
      <c r="C10086" s="1117" t="s">
        <v>6660</v>
      </c>
      <c r="D10086" s="1116" t="s">
        <v>6661</v>
      </c>
      <c r="E10086" s="1356">
        <v>2.5000000000000001E-3</v>
      </c>
      <c r="F10086" s="1256">
        <v>1</v>
      </c>
      <c r="G10086" s="1246">
        <v>2.5000000000000001E-3</v>
      </c>
    </row>
    <row r="10087" spans="1:7" hidden="1">
      <c r="A10087" s="1119" t="s">
        <v>6578</v>
      </c>
      <c r="B10087" s="1118" t="s">
        <v>6228</v>
      </c>
      <c r="C10087" s="1117" t="s">
        <v>5678</v>
      </c>
      <c r="D10087" s="1116" t="s">
        <v>5679</v>
      </c>
      <c r="E10087" s="1356">
        <v>1</v>
      </c>
      <c r="F10087" s="1256">
        <v>1</v>
      </c>
      <c r="G10087" s="1246">
        <v>1</v>
      </c>
    </row>
    <row r="10088" spans="1:7" hidden="1">
      <c r="A10088" s="1119" t="s">
        <v>6578</v>
      </c>
      <c r="B10088" s="1118" t="s">
        <v>6228</v>
      </c>
      <c r="C10088" s="1117" t="s">
        <v>3140</v>
      </c>
      <c r="D10088" s="1116" t="s">
        <v>3141</v>
      </c>
      <c r="E10088" s="1356">
        <v>1</v>
      </c>
      <c r="F10088" s="1256">
        <v>1</v>
      </c>
      <c r="G10088" s="1246">
        <v>1</v>
      </c>
    </row>
    <row r="10089" spans="1:7" hidden="1">
      <c r="A10089" s="1119" t="s">
        <v>6578</v>
      </c>
      <c r="B10089" s="1118" t="s">
        <v>6228</v>
      </c>
      <c r="C10089" s="1119" t="s">
        <v>3142</v>
      </c>
      <c r="D10089" s="1116" t="s">
        <v>3143</v>
      </c>
      <c r="E10089" s="1356">
        <v>1</v>
      </c>
      <c r="F10089" s="1256">
        <v>1</v>
      </c>
      <c r="G10089" s="1246">
        <v>1</v>
      </c>
    </row>
    <row r="10090" spans="1:7" hidden="1">
      <c r="A10090" s="1119" t="s">
        <v>6578</v>
      </c>
      <c r="B10090" s="1118" t="s">
        <v>6228</v>
      </c>
      <c r="C10090" s="1119" t="s">
        <v>3144</v>
      </c>
      <c r="D10090" s="1116" t="s">
        <v>3145</v>
      </c>
      <c r="E10090" s="1356">
        <v>1</v>
      </c>
      <c r="F10090" s="1256">
        <v>1</v>
      </c>
      <c r="G10090" s="1246">
        <v>1</v>
      </c>
    </row>
    <row r="10091" spans="1:7" hidden="1">
      <c r="A10091" s="1119" t="s">
        <v>6578</v>
      </c>
      <c r="B10091" s="1118" t="s">
        <v>6228</v>
      </c>
      <c r="C10091" s="1119" t="s">
        <v>3293</v>
      </c>
      <c r="D10091" s="1116" t="s">
        <v>1033</v>
      </c>
      <c r="E10091" s="1356">
        <v>1</v>
      </c>
      <c r="F10091" s="1256">
        <v>1</v>
      </c>
      <c r="G10091" s="1246">
        <v>1</v>
      </c>
    </row>
    <row r="10092" spans="1:7" hidden="1">
      <c r="A10092" s="1119" t="s">
        <v>6578</v>
      </c>
      <c r="B10092" s="1118" t="s">
        <v>6228</v>
      </c>
      <c r="C10092" s="1117" t="s">
        <v>5733</v>
      </c>
      <c r="D10092" s="1116" t="s">
        <v>6197</v>
      </c>
      <c r="E10092" s="1356">
        <v>1</v>
      </c>
      <c r="F10092" s="1256">
        <v>1</v>
      </c>
      <c r="G10092" s="1246">
        <v>1</v>
      </c>
    </row>
    <row r="10093" spans="1:7" hidden="1">
      <c r="A10093" s="1119" t="s">
        <v>6578</v>
      </c>
      <c r="B10093" s="1118" t="s">
        <v>6228</v>
      </c>
      <c r="C10093" s="1119" t="s">
        <v>3138</v>
      </c>
      <c r="D10093" s="1116" t="s">
        <v>4738</v>
      </c>
      <c r="E10093" s="1356">
        <v>1</v>
      </c>
      <c r="F10093" s="1256">
        <v>1</v>
      </c>
      <c r="G10093" s="1246">
        <v>1</v>
      </c>
    </row>
    <row r="10094" spans="1:7" hidden="1">
      <c r="A10094" s="1119" t="s">
        <v>6578</v>
      </c>
      <c r="B10094" s="1118" t="s">
        <v>6228</v>
      </c>
      <c r="C10094" s="1119" t="s">
        <v>5431</v>
      </c>
      <c r="D10094" s="1116" t="s">
        <v>3524</v>
      </c>
      <c r="E10094" s="1356">
        <v>1</v>
      </c>
      <c r="F10094" s="1256">
        <v>1</v>
      </c>
      <c r="G10094" s="1246">
        <v>1</v>
      </c>
    </row>
    <row r="10095" spans="1:7" hidden="1">
      <c r="A10095" s="1119" t="s">
        <v>6578</v>
      </c>
      <c r="B10095" s="1118" t="s">
        <v>6228</v>
      </c>
      <c r="C10095" s="1117" t="s">
        <v>3613</v>
      </c>
      <c r="D10095" s="1116" t="s">
        <v>3525</v>
      </c>
      <c r="E10095" s="1358">
        <v>2.9999999999999997E-4</v>
      </c>
      <c r="F10095" s="1256">
        <v>1</v>
      </c>
      <c r="G10095" s="1246">
        <v>2.9999999999999997E-4</v>
      </c>
    </row>
    <row r="10096" spans="1:7" hidden="1">
      <c r="A10096" s="1119" t="s">
        <v>6578</v>
      </c>
      <c r="B10096" s="1118" t="s">
        <v>6228</v>
      </c>
      <c r="C10096" s="1117" t="s">
        <v>1342</v>
      </c>
      <c r="D10096" s="1116" t="s">
        <v>1540</v>
      </c>
      <c r="E10096" s="1356">
        <v>1.6E-2</v>
      </c>
      <c r="F10096" s="1256">
        <v>1</v>
      </c>
      <c r="G10096" s="1246">
        <v>1.6E-2</v>
      </c>
    </row>
    <row r="10097" spans="1:7" hidden="1">
      <c r="A10097" s="1119" t="s">
        <v>6578</v>
      </c>
      <c r="B10097" s="1118" t="s">
        <v>6228</v>
      </c>
      <c r="C10097" s="1117" t="s">
        <v>8059</v>
      </c>
      <c r="D10097" s="1116" t="s">
        <v>8288</v>
      </c>
      <c r="E10097" s="1356">
        <v>1.1000000000000001E-3</v>
      </c>
      <c r="F10097" s="1256">
        <v>1</v>
      </c>
      <c r="G10097" s="1246">
        <v>1.1000000000000001E-3</v>
      </c>
    </row>
    <row r="10098" spans="1:7" hidden="1">
      <c r="A10098" s="1119" t="s">
        <v>6578</v>
      </c>
      <c r="B10098" s="1118" t="s">
        <v>6228</v>
      </c>
      <c r="C10098" s="1119" t="s">
        <v>4019</v>
      </c>
      <c r="D10098" s="1116" t="s">
        <v>2401</v>
      </c>
      <c r="E10098" s="1356">
        <v>2.3E-3</v>
      </c>
      <c r="F10098" s="1256">
        <v>1</v>
      </c>
      <c r="G10098" s="1246">
        <v>2.3E-3</v>
      </c>
    </row>
    <row r="10099" spans="1:7" hidden="1">
      <c r="A10099" s="1119" t="s">
        <v>6578</v>
      </c>
      <c r="B10099" s="1118" t="s">
        <v>6228</v>
      </c>
      <c r="C10099" s="1117" t="s">
        <v>294</v>
      </c>
      <c r="D10099" s="1116" t="s">
        <v>5556</v>
      </c>
      <c r="E10099" s="1356">
        <v>0.2</v>
      </c>
      <c r="F10099" s="1256">
        <v>1</v>
      </c>
      <c r="G10099" s="1246">
        <v>0.2</v>
      </c>
    </row>
    <row r="10100" spans="1:7" hidden="1">
      <c r="A10100" s="1199" t="s">
        <v>6578</v>
      </c>
      <c r="B10100" s="1200" t="s">
        <v>6228</v>
      </c>
      <c r="C10100" s="1201" t="s">
        <v>9384</v>
      </c>
      <c r="D10100" s="1202" t="s">
        <v>9450</v>
      </c>
      <c r="E10100" s="1357">
        <v>3.8E-3</v>
      </c>
      <c r="F10100" s="1256">
        <v>1</v>
      </c>
      <c r="G10100" s="1246">
        <v>3.8E-3</v>
      </c>
    </row>
    <row r="10101" spans="1:7" hidden="1">
      <c r="A10101" s="1119" t="s">
        <v>6578</v>
      </c>
      <c r="B10101" s="1118" t="s">
        <v>6228</v>
      </c>
      <c r="C10101" s="1117" t="s">
        <v>943</v>
      </c>
      <c r="D10101" s="1116" t="s">
        <v>1224</v>
      </c>
      <c r="E10101" s="1356">
        <v>4.4999999999999998E-2</v>
      </c>
      <c r="F10101" s="1256">
        <v>1</v>
      </c>
      <c r="G10101" s="1246">
        <v>4.4999999999999998E-2</v>
      </c>
    </row>
    <row r="10102" spans="1:7" hidden="1">
      <c r="A10102" s="1119" t="s">
        <v>6578</v>
      </c>
      <c r="B10102" s="1118" t="s">
        <v>6228</v>
      </c>
      <c r="C10102" s="1117" t="s">
        <v>5529</v>
      </c>
      <c r="D10102" s="1116" t="s">
        <v>5557</v>
      </c>
      <c r="E10102" s="1356">
        <v>0.105</v>
      </c>
      <c r="F10102" s="1256">
        <v>1</v>
      </c>
      <c r="G10102" s="1246">
        <v>0.105</v>
      </c>
    </row>
    <row r="10103" spans="1:7" hidden="1">
      <c r="A10103" s="1119" t="s">
        <v>6578</v>
      </c>
      <c r="B10103" s="1118" t="s">
        <v>6228</v>
      </c>
      <c r="C10103" s="1117" t="s">
        <v>4466</v>
      </c>
      <c r="D10103" s="1116" t="s">
        <v>441</v>
      </c>
      <c r="E10103" s="1356">
        <v>0.71199999999999997</v>
      </c>
      <c r="F10103" s="1256">
        <v>1</v>
      </c>
      <c r="G10103" s="1246">
        <v>0.71199999999999997</v>
      </c>
    </row>
    <row r="10104" spans="1:7" hidden="1">
      <c r="A10104" s="1119" t="s">
        <v>6578</v>
      </c>
      <c r="B10104" s="1118" t="s">
        <v>6228</v>
      </c>
      <c r="C10104" s="1117" t="s">
        <v>3780</v>
      </c>
      <c r="D10104" s="1116" t="s">
        <v>5558</v>
      </c>
      <c r="E10104" s="1356">
        <v>0.255</v>
      </c>
      <c r="F10104" s="1256">
        <v>1</v>
      </c>
      <c r="G10104" s="1246">
        <v>0.255</v>
      </c>
    </row>
    <row r="10105" spans="1:7" hidden="1">
      <c r="A10105" s="1119" t="s">
        <v>6578</v>
      </c>
      <c r="B10105" s="1118" t="s">
        <v>6228</v>
      </c>
      <c r="C10105" s="1117" t="s">
        <v>5673</v>
      </c>
      <c r="D10105" s="1116" t="s">
        <v>5675</v>
      </c>
      <c r="E10105" s="1356">
        <v>0</v>
      </c>
      <c r="F10105" s="1256">
        <v>1</v>
      </c>
      <c r="G10105" s="1246">
        <v>0</v>
      </c>
    </row>
    <row r="10106" spans="1:7" hidden="1">
      <c r="A10106" s="1119" t="s">
        <v>6578</v>
      </c>
      <c r="B10106" s="1118" t="s">
        <v>6228</v>
      </c>
      <c r="C10106" s="1117" t="s">
        <v>5531</v>
      </c>
      <c r="D10106" s="1116" t="s">
        <v>5559</v>
      </c>
      <c r="E10106" s="1356">
        <v>0</v>
      </c>
      <c r="F10106" s="1256">
        <v>1</v>
      </c>
      <c r="G10106" s="1246">
        <v>0</v>
      </c>
    </row>
    <row r="10107" spans="1:7" hidden="1">
      <c r="A10107" s="1119" t="s">
        <v>6578</v>
      </c>
      <c r="B10107" s="1118" t="s">
        <v>6228</v>
      </c>
      <c r="C10107" s="1117" t="s">
        <v>1715</v>
      </c>
      <c r="D10107" s="1116" t="s">
        <v>1881</v>
      </c>
      <c r="E10107" s="1356">
        <v>0.55300000000000005</v>
      </c>
      <c r="F10107" s="1256">
        <v>1</v>
      </c>
      <c r="G10107" s="1246">
        <v>0.55300000000000005</v>
      </c>
    </row>
    <row r="10108" spans="1:7" hidden="1">
      <c r="A10108" s="1119" t="s">
        <v>6578</v>
      </c>
      <c r="B10108" s="1118" t="s">
        <v>6228</v>
      </c>
      <c r="C10108" s="1117" t="s">
        <v>6664</v>
      </c>
      <c r="D10108" s="1116" t="s">
        <v>6665</v>
      </c>
      <c r="E10108" s="1356">
        <v>1E-3</v>
      </c>
      <c r="F10108" s="1256">
        <v>1</v>
      </c>
      <c r="G10108" s="1246">
        <v>1E-3</v>
      </c>
    </row>
    <row r="10109" spans="1:7" hidden="1">
      <c r="A10109" s="1119" t="s">
        <v>6578</v>
      </c>
      <c r="B10109" s="1118" t="s">
        <v>6228</v>
      </c>
      <c r="C10109" s="1117" t="s">
        <v>6660</v>
      </c>
      <c r="D10109" s="1116" t="s">
        <v>6661</v>
      </c>
      <c r="E10109" s="1356">
        <v>2.5000000000000001E-3</v>
      </c>
      <c r="F10109" s="1256">
        <v>1</v>
      </c>
      <c r="G10109" s="1246">
        <v>2.5000000000000001E-3</v>
      </c>
    </row>
    <row r="10110" spans="1:7" hidden="1">
      <c r="A10110" s="1119" t="s">
        <v>7023</v>
      </c>
      <c r="B10110" s="1118" t="s">
        <v>7235</v>
      </c>
      <c r="C10110" s="1117" t="s">
        <v>5237</v>
      </c>
      <c r="D10110" s="1116" t="s">
        <v>5238</v>
      </c>
      <c r="E10110" s="1356">
        <v>1</v>
      </c>
      <c r="F10110" s="1256">
        <v>1</v>
      </c>
      <c r="G10110" s="1246">
        <v>1</v>
      </c>
    </row>
    <row r="10111" spans="1:7" hidden="1">
      <c r="A10111" s="1119" t="s">
        <v>7023</v>
      </c>
      <c r="B10111" s="1118" t="s">
        <v>7235</v>
      </c>
      <c r="C10111" s="1117" t="s">
        <v>4119</v>
      </c>
      <c r="D10111" s="1116" t="s">
        <v>3073</v>
      </c>
      <c r="E10111" s="1356">
        <v>1</v>
      </c>
      <c r="F10111" s="1256">
        <v>1</v>
      </c>
      <c r="G10111" s="1246">
        <v>1</v>
      </c>
    </row>
    <row r="10112" spans="1:7" hidden="1">
      <c r="A10112" s="1119" t="s">
        <v>7023</v>
      </c>
      <c r="B10112" s="1118" t="s">
        <v>7235</v>
      </c>
      <c r="C10112" s="1117" t="s">
        <v>4808</v>
      </c>
      <c r="D10112" s="1116" t="s">
        <v>4809</v>
      </c>
      <c r="E10112" s="1356">
        <v>1</v>
      </c>
      <c r="F10112" s="1256">
        <v>1</v>
      </c>
      <c r="G10112" s="1246">
        <v>1</v>
      </c>
    </row>
    <row r="10113" spans="1:7" hidden="1">
      <c r="A10113" s="1119" t="s">
        <v>7023</v>
      </c>
      <c r="B10113" s="1118" t="s">
        <v>7235</v>
      </c>
      <c r="C10113" s="1117" t="s">
        <v>603</v>
      </c>
      <c r="D10113" s="1116" t="s">
        <v>5392</v>
      </c>
      <c r="E10113" s="1356">
        <v>1</v>
      </c>
      <c r="F10113" s="1256">
        <v>1</v>
      </c>
      <c r="G10113" s="1246">
        <v>1</v>
      </c>
    </row>
    <row r="10114" spans="1:7" hidden="1">
      <c r="A10114" s="1119" t="s">
        <v>7023</v>
      </c>
      <c r="B10114" s="1118" t="s">
        <v>7235</v>
      </c>
      <c r="C10114" s="1117" t="s">
        <v>5843</v>
      </c>
      <c r="D10114" s="1116" t="s">
        <v>6203</v>
      </c>
      <c r="E10114" s="1356">
        <v>1</v>
      </c>
      <c r="F10114" s="1256">
        <v>1</v>
      </c>
      <c r="G10114" s="1246">
        <v>1</v>
      </c>
    </row>
    <row r="10115" spans="1:7" hidden="1">
      <c r="A10115" s="1119" t="s">
        <v>7023</v>
      </c>
      <c r="B10115" s="1118" t="s">
        <v>7235</v>
      </c>
      <c r="C10115" s="1119" t="s">
        <v>3178</v>
      </c>
      <c r="D10115" s="1116" t="s">
        <v>5449</v>
      </c>
      <c r="E10115" s="1356">
        <v>1</v>
      </c>
      <c r="F10115" s="1256">
        <v>1</v>
      </c>
      <c r="G10115" s="1246">
        <v>1</v>
      </c>
    </row>
    <row r="10116" spans="1:7" hidden="1">
      <c r="A10116" s="1119" t="s">
        <v>7023</v>
      </c>
      <c r="B10116" s="1118" t="s">
        <v>7235</v>
      </c>
      <c r="C10116" s="1119" t="s">
        <v>4784</v>
      </c>
      <c r="D10116" s="1116" t="s">
        <v>4785</v>
      </c>
      <c r="E10116" s="1356">
        <v>2</v>
      </c>
      <c r="F10116" s="1256">
        <v>1</v>
      </c>
      <c r="G10116" s="1246">
        <v>2</v>
      </c>
    </row>
    <row r="10117" spans="1:7" hidden="1">
      <c r="A10117" s="1119" t="s">
        <v>7023</v>
      </c>
      <c r="B10117" s="1118" t="s">
        <v>7235</v>
      </c>
      <c r="C10117" s="1119" t="s">
        <v>4786</v>
      </c>
      <c r="D10117" s="1116" t="s">
        <v>4787</v>
      </c>
      <c r="E10117" s="1356">
        <v>2</v>
      </c>
      <c r="F10117" s="1256">
        <v>1</v>
      </c>
      <c r="G10117" s="1246">
        <v>2</v>
      </c>
    </row>
    <row r="10118" spans="1:7" hidden="1">
      <c r="A10118" s="1119" t="s">
        <v>7023</v>
      </c>
      <c r="B10118" s="1118" t="s">
        <v>7235</v>
      </c>
      <c r="C10118" s="1117" t="s">
        <v>9100</v>
      </c>
      <c r="D10118" s="1116" t="s">
        <v>9113</v>
      </c>
      <c r="E10118" s="1356">
        <v>1</v>
      </c>
      <c r="F10118" s="1256">
        <v>1</v>
      </c>
      <c r="G10118" s="1246">
        <v>1</v>
      </c>
    </row>
    <row r="10119" spans="1:7" hidden="1">
      <c r="A10119" s="1119" t="s">
        <v>7023</v>
      </c>
      <c r="B10119" s="1118" t="s">
        <v>7235</v>
      </c>
      <c r="C10119" s="1119" t="s">
        <v>9104</v>
      </c>
      <c r="D10119" s="1116" t="s">
        <v>9114</v>
      </c>
      <c r="E10119" s="1356">
        <v>1</v>
      </c>
      <c r="F10119" s="1256">
        <v>1</v>
      </c>
      <c r="G10119" s="1246">
        <v>1</v>
      </c>
    </row>
    <row r="10120" spans="1:7" hidden="1">
      <c r="A10120" s="1119" t="s">
        <v>7023</v>
      </c>
      <c r="B10120" s="1118" t="s">
        <v>7235</v>
      </c>
      <c r="C10120" s="1119" t="s">
        <v>5239</v>
      </c>
      <c r="D10120" s="1116" t="s">
        <v>5240</v>
      </c>
      <c r="E10120" s="1356">
        <v>4</v>
      </c>
      <c r="F10120" s="1256">
        <v>1</v>
      </c>
      <c r="G10120" s="1246">
        <v>4</v>
      </c>
    </row>
    <row r="10121" spans="1:7" hidden="1">
      <c r="A10121" s="1119" t="s">
        <v>7023</v>
      </c>
      <c r="B10121" s="1118" t="s">
        <v>7235</v>
      </c>
      <c r="C10121" s="1117" t="s">
        <v>1300</v>
      </c>
      <c r="D10121" s="1116" t="s">
        <v>4726</v>
      </c>
      <c r="E10121" s="1358">
        <v>2</v>
      </c>
      <c r="F10121" s="1256">
        <v>1</v>
      </c>
      <c r="G10121" s="1246">
        <v>2</v>
      </c>
    </row>
    <row r="10122" spans="1:7" hidden="1">
      <c r="A10122" s="1119" t="s">
        <v>7023</v>
      </c>
      <c r="B10122" s="1118" t="s">
        <v>7235</v>
      </c>
      <c r="C10122" s="1117" t="s">
        <v>1634</v>
      </c>
      <c r="D10122" s="1116" t="s">
        <v>1635</v>
      </c>
      <c r="E10122" s="1356">
        <v>3</v>
      </c>
      <c r="F10122" s="1256">
        <v>1</v>
      </c>
      <c r="G10122" s="1246">
        <v>3</v>
      </c>
    </row>
    <row r="10123" spans="1:7" hidden="1">
      <c r="A10123" s="1119" t="s">
        <v>7023</v>
      </c>
      <c r="B10123" s="1118" t="s">
        <v>7235</v>
      </c>
      <c r="C10123" s="1117" t="s">
        <v>1439</v>
      </c>
      <c r="D10123" s="1116" t="s">
        <v>1440</v>
      </c>
      <c r="E10123" s="1356">
        <v>0</v>
      </c>
      <c r="F10123" s="1256">
        <v>1</v>
      </c>
      <c r="G10123" s="1246">
        <v>0</v>
      </c>
    </row>
    <row r="10124" spans="1:7" hidden="1">
      <c r="A10124" s="1119" t="s">
        <v>7023</v>
      </c>
      <c r="B10124" s="1118" t="s">
        <v>7235</v>
      </c>
      <c r="C10124" s="1119" t="s">
        <v>3440</v>
      </c>
      <c r="D10124" s="1116" t="s">
        <v>3441</v>
      </c>
      <c r="E10124" s="1356">
        <v>0</v>
      </c>
      <c r="F10124" s="1256">
        <v>1</v>
      </c>
      <c r="G10124" s="1246">
        <v>0</v>
      </c>
    </row>
    <row r="10125" spans="1:7" hidden="1">
      <c r="A10125" s="1119" t="s">
        <v>7023</v>
      </c>
      <c r="B10125" s="1118" t="s">
        <v>7235</v>
      </c>
      <c r="C10125" s="1117" t="s">
        <v>3442</v>
      </c>
      <c r="D10125" s="1116" t="s">
        <v>3443</v>
      </c>
      <c r="E10125" s="1356">
        <v>0</v>
      </c>
      <c r="F10125" s="1256">
        <v>1</v>
      </c>
      <c r="G10125" s="1246">
        <v>0</v>
      </c>
    </row>
    <row r="10126" spans="1:7" hidden="1">
      <c r="A10126" s="1119" t="s">
        <v>7023</v>
      </c>
      <c r="B10126" s="1118" t="s">
        <v>7235</v>
      </c>
      <c r="C10126" s="1117" t="s">
        <v>3444</v>
      </c>
      <c r="D10126" s="1116" t="s">
        <v>3445</v>
      </c>
      <c r="E10126" s="1356">
        <v>0</v>
      </c>
      <c r="F10126" s="1256">
        <v>1</v>
      </c>
      <c r="G10126" s="1246">
        <v>0</v>
      </c>
    </row>
    <row r="10127" spans="1:7" hidden="1">
      <c r="A10127" s="1119" t="s">
        <v>7023</v>
      </c>
      <c r="B10127" s="1118" t="s">
        <v>7235</v>
      </c>
      <c r="C10127" s="1117" t="s">
        <v>3446</v>
      </c>
      <c r="D10127" s="1116" t="s">
        <v>3447</v>
      </c>
      <c r="E10127" s="1356">
        <v>0</v>
      </c>
      <c r="F10127" s="1256">
        <v>1</v>
      </c>
      <c r="G10127" s="1246">
        <v>0</v>
      </c>
    </row>
    <row r="10128" spans="1:7" hidden="1">
      <c r="A10128" s="1119" t="s">
        <v>7023</v>
      </c>
      <c r="B10128" s="1118" t="s">
        <v>7235</v>
      </c>
      <c r="C10128" s="1117" t="s">
        <v>1276</v>
      </c>
      <c r="D10128" s="1116" t="s">
        <v>3448</v>
      </c>
      <c r="E10128" s="1356">
        <v>0</v>
      </c>
      <c r="F10128" s="1256">
        <v>1</v>
      </c>
      <c r="G10128" s="1246">
        <v>0</v>
      </c>
    </row>
    <row r="10129" spans="1:7" hidden="1">
      <c r="A10129" s="1119" t="s">
        <v>7023</v>
      </c>
      <c r="B10129" s="1118" t="s">
        <v>7235</v>
      </c>
      <c r="C10129" s="1117" t="s">
        <v>1277</v>
      </c>
      <c r="D10129" s="1116" t="s">
        <v>5252</v>
      </c>
      <c r="E10129" s="1356">
        <v>0</v>
      </c>
      <c r="F10129" s="1256">
        <v>1</v>
      </c>
      <c r="G10129" s="1246">
        <v>0</v>
      </c>
    </row>
    <row r="10130" spans="1:7" hidden="1">
      <c r="A10130" s="1119" t="s">
        <v>7023</v>
      </c>
      <c r="B10130" s="1118" t="s">
        <v>7235</v>
      </c>
      <c r="C10130" s="1117" t="s">
        <v>1278</v>
      </c>
      <c r="D10130" s="1116" t="s">
        <v>5253</v>
      </c>
      <c r="E10130" s="1356">
        <v>0</v>
      </c>
      <c r="F10130" s="1256">
        <v>1</v>
      </c>
      <c r="G10130" s="1246">
        <v>0</v>
      </c>
    </row>
    <row r="10131" spans="1:7" hidden="1">
      <c r="A10131" s="1119" t="s">
        <v>7023</v>
      </c>
      <c r="B10131" s="1118" t="s">
        <v>7235</v>
      </c>
      <c r="C10131" s="1117" t="s">
        <v>1279</v>
      </c>
      <c r="D10131" s="1116" t="s">
        <v>5254</v>
      </c>
      <c r="E10131" s="1356">
        <v>0</v>
      </c>
      <c r="F10131" s="1256">
        <v>1</v>
      </c>
      <c r="G10131" s="1246">
        <v>0</v>
      </c>
    </row>
    <row r="10132" spans="1:7" hidden="1">
      <c r="A10132" s="1119" t="s">
        <v>7023</v>
      </c>
      <c r="B10132" s="1118" t="s">
        <v>7235</v>
      </c>
      <c r="C10132" s="1117" t="s">
        <v>1280</v>
      </c>
      <c r="D10132" s="1116" t="s">
        <v>5255</v>
      </c>
      <c r="E10132" s="1356">
        <v>12</v>
      </c>
      <c r="F10132" s="1256">
        <v>1</v>
      </c>
      <c r="G10132" s="1246">
        <v>12</v>
      </c>
    </row>
    <row r="10133" spans="1:7" hidden="1">
      <c r="A10133" s="1119" t="s">
        <v>7023</v>
      </c>
      <c r="B10133" s="1118" t="s">
        <v>7235</v>
      </c>
      <c r="C10133" s="1117" t="s">
        <v>5235</v>
      </c>
      <c r="D10133" s="1116" t="s">
        <v>5236</v>
      </c>
      <c r="E10133" s="1356">
        <v>2</v>
      </c>
      <c r="F10133" s="1256">
        <v>1</v>
      </c>
      <c r="G10133" s="1246">
        <v>2</v>
      </c>
    </row>
    <row r="10134" spans="1:7" hidden="1">
      <c r="A10134" s="1119" t="s">
        <v>7023</v>
      </c>
      <c r="B10134" s="1118" t="s">
        <v>7235</v>
      </c>
      <c r="C10134" s="1117" t="s">
        <v>4692</v>
      </c>
      <c r="D10134" s="1116" t="s">
        <v>4137</v>
      </c>
      <c r="E10134" s="1356">
        <v>1.1999999999999999E-3</v>
      </c>
      <c r="F10134" s="1256">
        <v>1</v>
      </c>
      <c r="G10134" s="1246">
        <v>1.1999999999999999E-3</v>
      </c>
    </row>
    <row r="10135" spans="1:7" hidden="1">
      <c r="A10135" s="1119" t="s">
        <v>7023</v>
      </c>
      <c r="B10135" s="1118" t="s">
        <v>7235</v>
      </c>
      <c r="C10135" s="1117" t="s">
        <v>1342</v>
      </c>
      <c r="D10135" s="1116" t="s">
        <v>1540</v>
      </c>
      <c r="E10135" s="1356">
        <v>3.5999999999999999E-3</v>
      </c>
      <c r="F10135" s="1256">
        <v>1</v>
      </c>
      <c r="G10135" s="1246">
        <v>3.5999999999999999E-3</v>
      </c>
    </row>
    <row r="10136" spans="1:7" hidden="1">
      <c r="A10136" s="1119" t="s">
        <v>7023</v>
      </c>
      <c r="B10136" s="1118" t="s">
        <v>7235</v>
      </c>
      <c r="C10136" s="1117" t="s">
        <v>5534</v>
      </c>
      <c r="D10136" s="1116" t="s">
        <v>5611</v>
      </c>
      <c r="E10136" s="1356">
        <v>0.56399999999999995</v>
      </c>
      <c r="F10136" s="1256">
        <v>1</v>
      </c>
      <c r="G10136" s="1246">
        <v>0.56399999999999995</v>
      </c>
    </row>
    <row r="10137" spans="1:7" hidden="1">
      <c r="A10137" s="1119" t="s">
        <v>7023</v>
      </c>
      <c r="B10137" s="1118" t="s">
        <v>7235</v>
      </c>
      <c r="C10137" s="1117" t="s">
        <v>5530</v>
      </c>
      <c r="D10137" s="1116" t="s">
        <v>5609</v>
      </c>
      <c r="E10137" s="1356">
        <v>0.50660000000000005</v>
      </c>
      <c r="F10137" s="1256">
        <v>1</v>
      </c>
      <c r="G10137" s="1246">
        <v>0.50660000000000005</v>
      </c>
    </row>
    <row r="10138" spans="1:7" hidden="1">
      <c r="A10138" s="1119" t="s">
        <v>7023</v>
      </c>
      <c r="B10138" s="1118" t="s">
        <v>7235</v>
      </c>
      <c r="C10138" s="1117" t="s">
        <v>6690</v>
      </c>
      <c r="D10138" s="1116" t="s">
        <v>7028</v>
      </c>
      <c r="E10138" s="1356">
        <v>0.375</v>
      </c>
      <c r="F10138" s="1256">
        <v>1</v>
      </c>
      <c r="G10138" s="1246">
        <v>0.375</v>
      </c>
    </row>
    <row r="10139" spans="1:7" hidden="1">
      <c r="A10139" s="1119" t="s">
        <v>7023</v>
      </c>
      <c r="B10139" s="1118" t="s">
        <v>7235</v>
      </c>
      <c r="C10139" s="1117" t="s">
        <v>5849</v>
      </c>
      <c r="D10139" s="1116" t="s">
        <v>7027</v>
      </c>
      <c r="E10139" s="1356">
        <v>0.46300000000000002</v>
      </c>
      <c r="F10139" s="1256">
        <v>1</v>
      </c>
      <c r="G10139" s="1246">
        <v>0.46300000000000002</v>
      </c>
    </row>
    <row r="10140" spans="1:7" hidden="1">
      <c r="A10140" s="1119" t="s">
        <v>7023</v>
      </c>
      <c r="B10140" s="1118" t="s">
        <v>7235</v>
      </c>
      <c r="C10140" s="1117" t="s">
        <v>6660</v>
      </c>
      <c r="D10140" s="1116" t="s">
        <v>6661</v>
      </c>
      <c r="E10140" s="1356">
        <v>4.1999999999999997E-3</v>
      </c>
      <c r="F10140" s="1256">
        <v>1</v>
      </c>
      <c r="G10140" s="1246">
        <v>4.1999999999999997E-3</v>
      </c>
    </row>
    <row r="10141" spans="1:7" hidden="1">
      <c r="A10141" s="1119" t="s">
        <v>6627</v>
      </c>
      <c r="B10141" s="1118" t="s">
        <v>6234</v>
      </c>
      <c r="C10141" s="1119" t="s">
        <v>5237</v>
      </c>
      <c r="D10141" s="1116" t="s">
        <v>5238</v>
      </c>
      <c r="E10141" s="1356">
        <v>1</v>
      </c>
      <c r="F10141" s="1256">
        <v>1</v>
      </c>
      <c r="G10141" s="1246">
        <v>1</v>
      </c>
    </row>
    <row r="10142" spans="1:7" hidden="1">
      <c r="A10142" s="1119" t="s">
        <v>6627</v>
      </c>
      <c r="B10142" s="1118" t="s">
        <v>6234</v>
      </c>
      <c r="C10142" s="1119" t="s">
        <v>4119</v>
      </c>
      <c r="D10142" s="1116" t="s">
        <v>3073</v>
      </c>
      <c r="E10142" s="1356">
        <v>1</v>
      </c>
      <c r="F10142" s="1256">
        <v>1</v>
      </c>
      <c r="G10142" s="1246">
        <v>1</v>
      </c>
    </row>
    <row r="10143" spans="1:7" hidden="1">
      <c r="A10143" s="1119" t="s">
        <v>6627</v>
      </c>
      <c r="B10143" s="1118" t="s">
        <v>6234</v>
      </c>
      <c r="C10143" s="1119" t="s">
        <v>4808</v>
      </c>
      <c r="D10143" s="1116" t="s">
        <v>4809</v>
      </c>
      <c r="E10143" s="1356">
        <v>1</v>
      </c>
      <c r="F10143" s="1256">
        <v>1</v>
      </c>
      <c r="G10143" s="1246">
        <v>1</v>
      </c>
    </row>
    <row r="10144" spans="1:7" hidden="1">
      <c r="A10144" s="1119" t="s">
        <v>6627</v>
      </c>
      <c r="B10144" s="1118" t="s">
        <v>6234</v>
      </c>
      <c r="C10144" s="1117" t="s">
        <v>603</v>
      </c>
      <c r="D10144" s="1116" t="s">
        <v>5392</v>
      </c>
      <c r="E10144" s="1356">
        <v>1</v>
      </c>
      <c r="F10144" s="1256">
        <v>1</v>
      </c>
      <c r="G10144" s="1246">
        <v>1</v>
      </c>
    </row>
    <row r="10145" spans="1:7" hidden="1">
      <c r="A10145" s="1119" t="s">
        <v>6627</v>
      </c>
      <c r="B10145" s="1118" t="s">
        <v>6234</v>
      </c>
      <c r="C10145" s="1119" t="s">
        <v>5843</v>
      </c>
      <c r="D10145" s="1116" t="s">
        <v>6203</v>
      </c>
      <c r="E10145" s="1356">
        <v>1</v>
      </c>
      <c r="F10145" s="1256">
        <v>1</v>
      </c>
      <c r="G10145" s="1246">
        <v>1</v>
      </c>
    </row>
    <row r="10146" spans="1:7" hidden="1">
      <c r="A10146" s="1119" t="s">
        <v>6627</v>
      </c>
      <c r="B10146" s="1118" t="s">
        <v>6234</v>
      </c>
      <c r="C10146" s="1119" t="s">
        <v>3178</v>
      </c>
      <c r="D10146" s="1116" t="s">
        <v>5449</v>
      </c>
      <c r="E10146" s="1356">
        <v>1</v>
      </c>
      <c r="F10146" s="1256">
        <v>1</v>
      </c>
      <c r="G10146" s="1246">
        <v>1</v>
      </c>
    </row>
    <row r="10147" spans="1:7" hidden="1">
      <c r="A10147" s="1119" t="s">
        <v>6627</v>
      </c>
      <c r="B10147" s="1118" t="s">
        <v>6234</v>
      </c>
      <c r="C10147" s="1117" t="s">
        <v>4784</v>
      </c>
      <c r="D10147" s="1116" t="s">
        <v>4785</v>
      </c>
      <c r="E10147" s="1358">
        <v>2</v>
      </c>
      <c r="F10147" s="1256">
        <v>1</v>
      </c>
      <c r="G10147" s="1246">
        <v>2</v>
      </c>
    </row>
    <row r="10148" spans="1:7" hidden="1">
      <c r="A10148" s="1119" t="s">
        <v>6627</v>
      </c>
      <c r="B10148" s="1118" t="s">
        <v>6234</v>
      </c>
      <c r="C10148" s="1117" t="s">
        <v>4786</v>
      </c>
      <c r="D10148" s="1116" t="s">
        <v>4787</v>
      </c>
      <c r="E10148" s="1356">
        <v>2</v>
      </c>
      <c r="F10148" s="1256">
        <v>1</v>
      </c>
      <c r="G10148" s="1246">
        <v>2</v>
      </c>
    </row>
    <row r="10149" spans="1:7" hidden="1">
      <c r="A10149" s="1119" t="s">
        <v>6627</v>
      </c>
      <c r="B10149" s="1118" t="s">
        <v>6234</v>
      </c>
      <c r="C10149" s="1117" t="s">
        <v>9100</v>
      </c>
      <c r="D10149" s="1116" t="s">
        <v>9113</v>
      </c>
      <c r="E10149" s="1356">
        <v>1</v>
      </c>
      <c r="F10149" s="1256">
        <v>1</v>
      </c>
      <c r="G10149" s="1246">
        <v>1</v>
      </c>
    </row>
    <row r="10150" spans="1:7" hidden="1">
      <c r="A10150" s="1119" t="s">
        <v>6627</v>
      </c>
      <c r="B10150" s="1118" t="s">
        <v>6234</v>
      </c>
      <c r="C10150" s="1119" t="s">
        <v>9104</v>
      </c>
      <c r="D10150" s="1116" t="s">
        <v>9114</v>
      </c>
      <c r="E10150" s="1356">
        <v>1</v>
      </c>
      <c r="F10150" s="1256">
        <v>1</v>
      </c>
      <c r="G10150" s="1246">
        <v>1</v>
      </c>
    </row>
    <row r="10151" spans="1:7" hidden="1">
      <c r="A10151" s="1119" t="s">
        <v>6627</v>
      </c>
      <c r="B10151" s="1118" t="s">
        <v>6234</v>
      </c>
      <c r="C10151" s="1117" t="s">
        <v>5239</v>
      </c>
      <c r="D10151" s="1116" t="s">
        <v>5240</v>
      </c>
      <c r="E10151" s="1356">
        <v>4</v>
      </c>
      <c r="F10151" s="1256">
        <v>1</v>
      </c>
      <c r="G10151" s="1246">
        <v>4</v>
      </c>
    </row>
    <row r="10152" spans="1:7" hidden="1">
      <c r="A10152" s="1119" t="s">
        <v>6627</v>
      </c>
      <c r="B10152" s="1118" t="s">
        <v>6234</v>
      </c>
      <c r="C10152" s="1117" t="s">
        <v>1300</v>
      </c>
      <c r="D10152" s="1116" t="s">
        <v>4726</v>
      </c>
      <c r="E10152" s="1356">
        <v>2</v>
      </c>
      <c r="F10152" s="1256">
        <v>1</v>
      </c>
      <c r="G10152" s="1246">
        <v>2</v>
      </c>
    </row>
    <row r="10153" spans="1:7" hidden="1">
      <c r="A10153" s="1119" t="s">
        <v>6627</v>
      </c>
      <c r="B10153" s="1118" t="s">
        <v>6234</v>
      </c>
      <c r="C10153" s="1117" t="s">
        <v>1634</v>
      </c>
      <c r="D10153" s="1116" t="s">
        <v>1635</v>
      </c>
      <c r="E10153" s="1356">
        <v>3</v>
      </c>
      <c r="F10153" s="1256">
        <v>1</v>
      </c>
      <c r="G10153" s="1246">
        <v>3</v>
      </c>
    </row>
    <row r="10154" spans="1:7" hidden="1">
      <c r="A10154" s="1119" t="s">
        <v>6627</v>
      </c>
      <c r="B10154" s="1118" t="s">
        <v>6234</v>
      </c>
      <c r="C10154" s="1117" t="s">
        <v>1439</v>
      </c>
      <c r="D10154" s="1116" t="s">
        <v>1440</v>
      </c>
      <c r="E10154" s="1356">
        <v>0</v>
      </c>
      <c r="F10154" s="1256">
        <v>1</v>
      </c>
      <c r="G10154" s="1246">
        <v>0</v>
      </c>
    </row>
    <row r="10155" spans="1:7" hidden="1">
      <c r="A10155" s="1119" t="s">
        <v>6627</v>
      </c>
      <c r="B10155" s="1118" t="s">
        <v>6234</v>
      </c>
      <c r="C10155" s="1117" t="s">
        <v>3440</v>
      </c>
      <c r="D10155" s="1116" t="s">
        <v>3441</v>
      </c>
      <c r="E10155" s="1356">
        <v>0</v>
      </c>
      <c r="F10155" s="1256">
        <v>1</v>
      </c>
      <c r="G10155" s="1246">
        <v>0</v>
      </c>
    </row>
    <row r="10156" spans="1:7" hidden="1">
      <c r="A10156" s="1119" t="s">
        <v>6627</v>
      </c>
      <c r="B10156" s="1118" t="s">
        <v>6234</v>
      </c>
      <c r="C10156" s="1117" t="s">
        <v>3442</v>
      </c>
      <c r="D10156" s="1116" t="s">
        <v>3443</v>
      </c>
      <c r="E10156" s="1356">
        <v>0</v>
      </c>
      <c r="F10156" s="1256">
        <v>1</v>
      </c>
      <c r="G10156" s="1246">
        <v>0</v>
      </c>
    </row>
    <row r="10157" spans="1:7" hidden="1">
      <c r="A10157" s="1119" t="s">
        <v>6627</v>
      </c>
      <c r="B10157" s="1118" t="s">
        <v>6234</v>
      </c>
      <c r="C10157" s="1117" t="s">
        <v>3444</v>
      </c>
      <c r="D10157" s="1116" t="s">
        <v>3445</v>
      </c>
      <c r="E10157" s="1356">
        <v>0</v>
      </c>
      <c r="F10157" s="1256">
        <v>1</v>
      </c>
      <c r="G10157" s="1246">
        <v>0</v>
      </c>
    </row>
    <row r="10158" spans="1:7" hidden="1">
      <c r="A10158" s="1119" t="s">
        <v>6627</v>
      </c>
      <c r="B10158" s="1118" t="s">
        <v>6234</v>
      </c>
      <c r="C10158" s="1117" t="s">
        <v>3446</v>
      </c>
      <c r="D10158" s="1116" t="s">
        <v>3447</v>
      </c>
      <c r="E10158" s="1356">
        <v>0</v>
      </c>
      <c r="F10158" s="1256">
        <v>1</v>
      </c>
      <c r="G10158" s="1246">
        <v>0</v>
      </c>
    </row>
    <row r="10159" spans="1:7" hidden="1">
      <c r="A10159" s="1119" t="s">
        <v>6627</v>
      </c>
      <c r="B10159" s="1118" t="s">
        <v>6234</v>
      </c>
      <c r="C10159" s="1117" t="s">
        <v>1276</v>
      </c>
      <c r="D10159" s="1116" t="s">
        <v>3448</v>
      </c>
      <c r="E10159" s="1356">
        <v>0</v>
      </c>
      <c r="F10159" s="1256">
        <v>1</v>
      </c>
      <c r="G10159" s="1246">
        <v>0</v>
      </c>
    </row>
    <row r="10160" spans="1:7" hidden="1">
      <c r="A10160" s="1119" t="s">
        <v>6627</v>
      </c>
      <c r="B10160" s="1118" t="s">
        <v>6234</v>
      </c>
      <c r="C10160" s="1117" t="s">
        <v>1277</v>
      </c>
      <c r="D10160" s="1116" t="s">
        <v>5252</v>
      </c>
      <c r="E10160" s="1356">
        <v>0</v>
      </c>
      <c r="F10160" s="1256">
        <v>1</v>
      </c>
      <c r="G10160" s="1246">
        <v>0</v>
      </c>
    </row>
    <row r="10161" spans="1:7" hidden="1">
      <c r="A10161" s="1119" t="s">
        <v>6627</v>
      </c>
      <c r="B10161" s="1118" t="s">
        <v>6234</v>
      </c>
      <c r="C10161" s="1117" t="s">
        <v>1278</v>
      </c>
      <c r="D10161" s="1116" t="s">
        <v>5253</v>
      </c>
      <c r="E10161" s="1356">
        <v>0</v>
      </c>
      <c r="F10161" s="1256">
        <v>1</v>
      </c>
      <c r="G10161" s="1246">
        <v>0</v>
      </c>
    </row>
    <row r="10162" spans="1:7" hidden="1">
      <c r="A10162" s="1119" t="s">
        <v>6627</v>
      </c>
      <c r="B10162" s="1118" t="s">
        <v>6234</v>
      </c>
      <c r="C10162" s="1117" t="s">
        <v>1279</v>
      </c>
      <c r="D10162" s="1116" t="s">
        <v>5254</v>
      </c>
      <c r="E10162" s="1356">
        <v>0</v>
      </c>
      <c r="F10162" s="1256">
        <v>1</v>
      </c>
      <c r="G10162" s="1246">
        <v>0</v>
      </c>
    </row>
    <row r="10163" spans="1:7" hidden="1">
      <c r="A10163" s="1119" t="s">
        <v>6627</v>
      </c>
      <c r="B10163" s="1118" t="s">
        <v>6234</v>
      </c>
      <c r="C10163" s="1117" t="s">
        <v>1280</v>
      </c>
      <c r="D10163" s="1116" t="s">
        <v>5255</v>
      </c>
      <c r="E10163" s="1356">
        <v>12</v>
      </c>
      <c r="F10163" s="1256">
        <v>1</v>
      </c>
      <c r="G10163" s="1246">
        <v>12</v>
      </c>
    </row>
    <row r="10164" spans="1:7" hidden="1">
      <c r="A10164" s="1119" t="s">
        <v>6627</v>
      </c>
      <c r="B10164" s="1118" t="s">
        <v>6234</v>
      </c>
      <c r="C10164" s="1117" t="s">
        <v>5235</v>
      </c>
      <c r="D10164" s="1116" t="s">
        <v>5236</v>
      </c>
      <c r="E10164" s="1356">
        <v>2</v>
      </c>
      <c r="F10164" s="1256">
        <v>1</v>
      </c>
      <c r="G10164" s="1246">
        <v>2</v>
      </c>
    </row>
    <row r="10165" spans="1:7" hidden="1">
      <c r="A10165" s="1119" t="s">
        <v>6627</v>
      </c>
      <c r="B10165" s="1118" t="s">
        <v>6234</v>
      </c>
      <c r="C10165" s="1117" t="s">
        <v>4432</v>
      </c>
      <c r="D10165" s="1116" t="s">
        <v>1792</v>
      </c>
      <c r="E10165" s="1356">
        <v>4.0000000000000002E-4</v>
      </c>
      <c r="F10165" s="1256">
        <v>1</v>
      </c>
      <c r="G10165" s="1246">
        <v>4.0000000000000002E-4</v>
      </c>
    </row>
    <row r="10166" spans="1:7" hidden="1">
      <c r="A10166" s="1119" t="s">
        <v>6627</v>
      </c>
      <c r="B10166" s="1118" t="s">
        <v>6234</v>
      </c>
      <c r="C10166" s="1117" t="s">
        <v>5417</v>
      </c>
      <c r="D10166" s="1116" t="s">
        <v>3885</v>
      </c>
      <c r="E10166" s="1356">
        <v>1.1999999999999999E-3</v>
      </c>
      <c r="F10166" s="1256">
        <v>1</v>
      </c>
      <c r="G10166" s="1246">
        <v>1.1999999999999999E-3</v>
      </c>
    </row>
    <row r="10167" spans="1:7" hidden="1">
      <c r="A10167" s="1119" t="s">
        <v>6627</v>
      </c>
      <c r="B10167" s="1118" t="s">
        <v>6234</v>
      </c>
      <c r="C10167" s="1119" t="s">
        <v>5419</v>
      </c>
      <c r="D10167" s="1116" t="s">
        <v>3704</v>
      </c>
      <c r="E10167" s="1356">
        <v>5.0000000000000001E-3</v>
      </c>
      <c r="F10167" s="1256">
        <v>1</v>
      </c>
      <c r="G10167" s="1246">
        <v>5.0000000000000001E-3</v>
      </c>
    </row>
    <row r="10168" spans="1:7" hidden="1">
      <c r="A10168" s="1119" t="s">
        <v>6627</v>
      </c>
      <c r="B10168" s="1118" t="s">
        <v>6234</v>
      </c>
      <c r="C10168" s="1119" t="s">
        <v>869</v>
      </c>
      <c r="D10168" s="1116" t="s">
        <v>1793</v>
      </c>
      <c r="E10168" s="1356">
        <v>4.0000000000000002E-4</v>
      </c>
      <c r="F10168" s="1256">
        <v>1</v>
      </c>
      <c r="G10168" s="1246">
        <v>4.0000000000000002E-4</v>
      </c>
    </row>
    <row r="10169" spans="1:7" hidden="1">
      <c r="A10169" s="1119" t="s">
        <v>6627</v>
      </c>
      <c r="B10169" s="1118" t="s">
        <v>6234</v>
      </c>
      <c r="C10169" s="1119" t="s">
        <v>4692</v>
      </c>
      <c r="D10169" s="1116" t="s">
        <v>4137</v>
      </c>
      <c r="E10169" s="1356">
        <v>1.1999999999999999E-3</v>
      </c>
      <c r="F10169" s="1256">
        <v>1</v>
      </c>
      <c r="G10169" s="1246">
        <v>1.1999999999999999E-3</v>
      </c>
    </row>
    <row r="10170" spans="1:7" hidden="1">
      <c r="A10170" s="1119" t="s">
        <v>6627</v>
      </c>
      <c r="B10170" s="1118" t="s">
        <v>6234</v>
      </c>
      <c r="C10170" s="1119" t="s">
        <v>1342</v>
      </c>
      <c r="D10170" s="1116" t="s">
        <v>1540</v>
      </c>
      <c r="E10170" s="1356">
        <v>3.5999999999999999E-3</v>
      </c>
      <c r="F10170" s="1256">
        <v>1</v>
      </c>
      <c r="G10170" s="1246">
        <v>3.5999999999999999E-3</v>
      </c>
    </row>
    <row r="10171" spans="1:7" hidden="1">
      <c r="A10171" s="1119" t="s">
        <v>6627</v>
      </c>
      <c r="B10171" s="1118" t="s">
        <v>6234</v>
      </c>
      <c r="C10171" s="1117" t="s">
        <v>870</v>
      </c>
      <c r="D10171" s="1116" t="s">
        <v>871</v>
      </c>
      <c r="E10171" s="1358">
        <v>1E-3</v>
      </c>
      <c r="F10171" s="1256">
        <v>1</v>
      </c>
      <c r="G10171" s="1246">
        <v>1E-3</v>
      </c>
    </row>
    <row r="10172" spans="1:7" hidden="1">
      <c r="A10172" s="1119" t="s">
        <v>6627</v>
      </c>
      <c r="B10172" s="1118" t="s">
        <v>6234</v>
      </c>
      <c r="C10172" s="1117" t="s">
        <v>5534</v>
      </c>
      <c r="D10172" s="1116" t="s">
        <v>5611</v>
      </c>
      <c r="E10172" s="1356">
        <v>0.56399999999999995</v>
      </c>
      <c r="F10172" s="1256">
        <v>1</v>
      </c>
      <c r="G10172" s="1246">
        <v>0.56399999999999995</v>
      </c>
    </row>
    <row r="10173" spans="1:7" hidden="1">
      <c r="A10173" s="1119" t="s">
        <v>6627</v>
      </c>
      <c r="B10173" s="1118" t="s">
        <v>6234</v>
      </c>
      <c r="C10173" s="1117" t="s">
        <v>5530</v>
      </c>
      <c r="D10173" s="1116" t="s">
        <v>5609</v>
      </c>
      <c r="E10173" s="1356">
        <v>0.50660000000000005</v>
      </c>
      <c r="F10173" s="1256">
        <v>1</v>
      </c>
      <c r="G10173" s="1246">
        <v>0.50660000000000005</v>
      </c>
    </row>
    <row r="10174" spans="1:7" hidden="1">
      <c r="A10174" s="1119" t="s">
        <v>6627</v>
      </c>
      <c r="B10174" s="1118" t="s">
        <v>6234</v>
      </c>
      <c r="C10174" s="1119" t="s">
        <v>6690</v>
      </c>
      <c r="D10174" s="1116" t="s">
        <v>7028</v>
      </c>
      <c r="E10174" s="1356">
        <v>0.375</v>
      </c>
      <c r="F10174" s="1256">
        <v>1</v>
      </c>
      <c r="G10174" s="1246">
        <v>0.375</v>
      </c>
    </row>
    <row r="10175" spans="1:7" hidden="1">
      <c r="A10175" s="1119" t="s">
        <v>6627</v>
      </c>
      <c r="B10175" s="1118" t="s">
        <v>6234</v>
      </c>
      <c r="C10175" s="1117" t="s">
        <v>5849</v>
      </c>
      <c r="D10175" s="1116" t="s">
        <v>7027</v>
      </c>
      <c r="E10175" s="1356">
        <v>0.46300000000000002</v>
      </c>
      <c r="F10175" s="1256">
        <v>1</v>
      </c>
      <c r="G10175" s="1246">
        <v>0.46300000000000002</v>
      </c>
    </row>
    <row r="10176" spans="1:7" hidden="1">
      <c r="A10176" s="1119" t="s">
        <v>6627</v>
      </c>
      <c r="B10176" s="1118" t="s">
        <v>6234</v>
      </c>
      <c r="C10176" s="1117" t="s">
        <v>6660</v>
      </c>
      <c r="D10176" s="1116" t="s">
        <v>6661</v>
      </c>
      <c r="E10176" s="1356">
        <v>3.3999999999999998E-3</v>
      </c>
      <c r="F10176" s="1256">
        <v>1</v>
      </c>
      <c r="G10176" s="1246">
        <v>3.3999999999999998E-3</v>
      </c>
    </row>
    <row r="10177" spans="1:7" hidden="1">
      <c r="A10177" s="1119" t="s">
        <v>6760</v>
      </c>
      <c r="B10177" s="1118" t="s">
        <v>6768</v>
      </c>
      <c r="C10177" s="1117" t="s">
        <v>5237</v>
      </c>
      <c r="D10177" s="1116" t="s">
        <v>5238</v>
      </c>
      <c r="E10177" s="1356">
        <v>1</v>
      </c>
      <c r="F10177" s="1256">
        <v>1</v>
      </c>
      <c r="G10177" s="1246">
        <v>1</v>
      </c>
    </row>
    <row r="10178" spans="1:7" hidden="1">
      <c r="A10178" s="1119" t="s">
        <v>6760</v>
      </c>
      <c r="B10178" s="1118" t="s">
        <v>6768</v>
      </c>
      <c r="C10178" s="1117" t="s">
        <v>4119</v>
      </c>
      <c r="D10178" s="1116" t="s">
        <v>3073</v>
      </c>
      <c r="E10178" s="1356">
        <v>1</v>
      </c>
      <c r="F10178" s="1256">
        <v>1</v>
      </c>
      <c r="G10178" s="1246">
        <v>1</v>
      </c>
    </row>
    <row r="10179" spans="1:7" hidden="1">
      <c r="A10179" s="1119" t="s">
        <v>6760</v>
      </c>
      <c r="B10179" s="1118" t="s">
        <v>6768</v>
      </c>
      <c r="C10179" s="1117" t="s">
        <v>4808</v>
      </c>
      <c r="D10179" s="1116" t="s">
        <v>4809</v>
      </c>
      <c r="E10179" s="1356">
        <v>1</v>
      </c>
      <c r="F10179" s="1256">
        <v>1</v>
      </c>
      <c r="G10179" s="1246">
        <v>1</v>
      </c>
    </row>
    <row r="10180" spans="1:7" hidden="1">
      <c r="A10180" s="1119" t="s">
        <v>6760</v>
      </c>
      <c r="B10180" s="1118" t="s">
        <v>6768</v>
      </c>
      <c r="C10180" s="1117" t="s">
        <v>603</v>
      </c>
      <c r="D10180" s="1116" t="s">
        <v>5392</v>
      </c>
      <c r="E10180" s="1356">
        <v>1</v>
      </c>
      <c r="F10180" s="1256">
        <v>1</v>
      </c>
      <c r="G10180" s="1246">
        <v>1</v>
      </c>
    </row>
    <row r="10181" spans="1:7" hidden="1">
      <c r="A10181" s="1119" t="s">
        <v>6760</v>
      </c>
      <c r="B10181" s="1118" t="s">
        <v>6768</v>
      </c>
      <c r="C10181" s="1117" t="s">
        <v>5843</v>
      </c>
      <c r="D10181" s="1116" t="s">
        <v>6203</v>
      </c>
      <c r="E10181" s="1356">
        <v>1</v>
      </c>
      <c r="F10181" s="1256">
        <v>1</v>
      </c>
      <c r="G10181" s="1246">
        <v>1</v>
      </c>
    </row>
    <row r="10182" spans="1:7" hidden="1">
      <c r="A10182" s="1119" t="s">
        <v>6760</v>
      </c>
      <c r="B10182" s="1118" t="s">
        <v>6768</v>
      </c>
      <c r="C10182" s="1117" t="s">
        <v>3178</v>
      </c>
      <c r="D10182" s="1116" t="s">
        <v>5449</v>
      </c>
      <c r="E10182" s="1356">
        <v>1</v>
      </c>
      <c r="F10182" s="1256">
        <v>1</v>
      </c>
      <c r="G10182" s="1246">
        <v>1</v>
      </c>
    </row>
    <row r="10183" spans="1:7" hidden="1">
      <c r="A10183" s="1119" t="s">
        <v>6760</v>
      </c>
      <c r="B10183" s="1118" t="s">
        <v>6768</v>
      </c>
      <c r="C10183" s="1117" t="s">
        <v>4784</v>
      </c>
      <c r="D10183" s="1116" t="s">
        <v>4785</v>
      </c>
      <c r="E10183" s="1356">
        <v>2</v>
      </c>
      <c r="F10183" s="1256">
        <v>1</v>
      </c>
      <c r="G10183" s="1246">
        <v>2</v>
      </c>
    </row>
    <row r="10184" spans="1:7" hidden="1">
      <c r="A10184" s="1119" t="s">
        <v>6760</v>
      </c>
      <c r="B10184" s="1118" t="s">
        <v>6768</v>
      </c>
      <c r="C10184" s="1117" t="s">
        <v>4786</v>
      </c>
      <c r="D10184" s="1116" t="s">
        <v>4787</v>
      </c>
      <c r="E10184" s="1356">
        <v>2</v>
      </c>
      <c r="F10184" s="1256">
        <v>1</v>
      </c>
      <c r="G10184" s="1246">
        <v>2</v>
      </c>
    </row>
    <row r="10185" spans="1:7" hidden="1">
      <c r="A10185" s="1119" t="s">
        <v>6760</v>
      </c>
      <c r="B10185" s="1118" t="s">
        <v>6768</v>
      </c>
      <c r="C10185" s="1117" t="s">
        <v>9100</v>
      </c>
      <c r="D10185" s="1116" t="s">
        <v>9113</v>
      </c>
      <c r="E10185" s="1356">
        <v>1</v>
      </c>
      <c r="F10185" s="1256">
        <v>1</v>
      </c>
      <c r="G10185" s="1246">
        <v>1</v>
      </c>
    </row>
    <row r="10186" spans="1:7" hidden="1">
      <c r="A10186" s="1119" t="s">
        <v>6760</v>
      </c>
      <c r="B10186" s="1118" t="s">
        <v>6768</v>
      </c>
      <c r="C10186" s="1117" t="s">
        <v>9104</v>
      </c>
      <c r="D10186" s="1116" t="s">
        <v>9114</v>
      </c>
      <c r="E10186" s="1356">
        <v>1</v>
      </c>
      <c r="F10186" s="1256">
        <v>1</v>
      </c>
      <c r="G10186" s="1246">
        <v>1</v>
      </c>
    </row>
    <row r="10187" spans="1:7" hidden="1">
      <c r="A10187" s="1119" t="s">
        <v>6760</v>
      </c>
      <c r="B10187" s="1118" t="s">
        <v>6768</v>
      </c>
      <c r="C10187" s="1117" t="s">
        <v>5239</v>
      </c>
      <c r="D10187" s="1116" t="s">
        <v>5240</v>
      </c>
      <c r="E10187" s="1356">
        <v>4</v>
      </c>
      <c r="F10187" s="1256">
        <v>1</v>
      </c>
      <c r="G10187" s="1246">
        <v>4</v>
      </c>
    </row>
    <row r="10188" spans="1:7" hidden="1">
      <c r="A10188" s="1119" t="s">
        <v>6760</v>
      </c>
      <c r="B10188" s="1118" t="s">
        <v>6768</v>
      </c>
      <c r="C10188" s="1117" t="s">
        <v>1300</v>
      </c>
      <c r="D10188" s="1116" t="s">
        <v>4726</v>
      </c>
      <c r="E10188" s="1356">
        <v>2</v>
      </c>
      <c r="F10188" s="1256">
        <v>1</v>
      </c>
      <c r="G10188" s="1246">
        <v>2</v>
      </c>
    </row>
    <row r="10189" spans="1:7" hidden="1">
      <c r="A10189" s="1119" t="s">
        <v>6760</v>
      </c>
      <c r="B10189" s="1118" t="s">
        <v>6768</v>
      </c>
      <c r="C10189" s="1117" t="s">
        <v>9240</v>
      </c>
      <c r="D10189" s="1116" t="s">
        <v>9241</v>
      </c>
      <c r="E10189" s="1356">
        <v>2</v>
      </c>
      <c r="F10189" s="1256">
        <v>1</v>
      </c>
      <c r="G10189" s="1246">
        <v>2</v>
      </c>
    </row>
    <row r="10190" spans="1:7" hidden="1">
      <c r="A10190" s="1119" t="s">
        <v>6760</v>
      </c>
      <c r="B10190" s="1118" t="s">
        <v>6768</v>
      </c>
      <c r="C10190" s="1117" t="s">
        <v>9242</v>
      </c>
      <c r="D10190" s="1116" t="s">
        <v>9243</v>
      </c>
      <c r="E10190" s="1356">
        <v>2</v>
      </c>
      <c r="F10190" s="1256">
        <v>1</v>
      </c>
      <c r="G10190" s="1246">
        <v>2</v>
      </c>
    </row>
    <row r="10191" spans="1:7" hidden="1">
      <c r="A10191" s="1119" t="s">
        <v>6760</v>
      </c>
      <c r="B10191" s="1118" t="s">
        <v>6768</v>
      </c>
      <c r="C10191" s="1119" t="s">
        <v>1439</v>
      </c>
      <c r="D10191" s="1116" t="s">
        <v>1440</v>
      </c>
      <c r="E10191" s="1356">
        <v>0</v>
      </c>
      <c r="F10191" s="1256">
        <v>1</v>
      </c>
      <c r="G10191" s="1246">
        <v>0</v>
      </c>
    </row>
    <row r="10192" spans="1:7" hidden="1">
      <c r="A10192" s="1119" t="s">
        <v>6760</v>
      </c>
      <c r="B10192" s="1118" t="s">
        <v>6768</v>
      </c>
      <c r="C10192" s="1119" t="s">
        <v>3440</v>
      </c>
      <c r="D10192" s="1116" t="s">
        <v>3441</v>
      </c>
      <c r="E10192" s="1356">
        <v>0</v>
      </c>
      <c r="F10192" s="1256">
        <v>1</v>
      </c>
      <c r="G10192" s="1246">
        <v>0</v>
      </c>
    </row>
    <row r="10193" spans="1:7" hidden="1">
      <c r="A10193" s="1119" t="s">
        <v>6760</v>
      </c>
      <c r="B10193" s="1118" t="s">
        <v>6768</v>
      </c>
      <c r="C10193" s="1119" t="s">
        <v>3442</v>
      </c>
      <c r="D10193" s="1116" t="s">
        <v>3443</v>
      </c>
      <c r="E10193" s="1356">
        <v>0</v>
      </c>
      <c r="F10193" s="1256">
        <v>1</v>
      </c>
      <c r="G10193" s="1246">
        <v>0</v>
      </c>
    </row>
    <row r="10194" spans="1:7" hidden="1">
      <c r="A10194" s="1119" t="s">
        <v>6760</v>
      </c>
      <c r="B10194" s="1118" t="s">
        <v>6768</v>
      </c>
      <c r="C10194" s="1119" t="s">
        <v>3444</v>
      </c>
      <c r="D10194" s="1116" t="s">
        <v>3445</v>
      </c>
      <c r="E10194" s="1356">
        <v>0</v>
      </c>
      <c r="F10194" s="1256">
        <v>1</v>
      </c>
      <c r="G10194" s="1246">
        <v>0</v>
      </c>
    </row>
    <row r="10195" spans="1:7" hidden="1">
      <c r="A10195" s="1119" t="s">
        <v>6760</v>
      </c>
      <c r="B10195" s="1118" t="s">
        <v>6768</v>
      </c>
      <c r="C10195" s="1117" t="s">
        <v>3446</v>
      </c>
      <c r="D10195" s="1116" t="s">
        <v>3447</v>
      </c>
      <c r="E10195" s="1358">
        <v>0</v>
      </c>
      <c r="F10195" s="1256">
        <v>1</v>
      </c>
      <c r="G10195" s="1246">
        <v>0</v>
      </c>
    </row>
    <row r="10196" spans="1:7" hidden="1">
      <c r="A10196" s="1119" t="s">
        <v>6760</v>
      </c>
      <c r="B10196" s="1118" t="s">
        <v>6768</v>
      </c>
      <c r="C10196" s="1117" t="s">
        <v>1276</v>
      </c>
      <c r="D10196" s="1116" t="s">
        <v>3448</v>
      </c>
      <c r="E10196" s="1356">
        <v>0</v>
      </c>
      <c r="F10196" s="1256">
        <v>1</v>
      </c>
      <c r="G10196" s="1246">
        <v>0</v>
      </c>
    </row>
    <row r="10197" spans="1:7" hidden="1">
      <c r="A10197" s="1119" t="s">
        <v>6760</v>
      </c>
      <c r="B10197" s="1118" t="s">
        <v>6768</v>
      </c>
      <c r="C10197" s="1117" t="s">
        <v>1277</v>
      </c>
      <c r="D10197" s="1116" t="s">
        <v>5252</v>
      </c>
      <c r="E10197" s="1356">
        <v>0</v>
      </c>
      <c r="F10197" s="1256">
        <v>1</v>
      </c>
      <c r="G10197" s="1246">
        <v>0</v>
      </c>
    </row>
    <row r="10198" spans="1:7" hidden="1">
      <c r="A10198" s="1119" t="s">
        <v>6760</v>
      </c>
      <c r="B10198" s="1118" t="s">
        <v>6768</v>
      </c>
      <c r="C10198" s="1119" t="s">
        <v>1278</v>
      </c>
      <c r="D10198" s="1116" t="s">
        <v>5253</v>
      </c>
      <c r="E10198" s="1356">
        <v>0</v>
      </c>
      <c r="F10198" s="1256">
        <v>1</v>
      </c>
      <c r="G10198" s="1246">
        <v>0</v>
      </c>
    </row>
    <row r="10199" spans="1:7" hidden="1">
      <c r="A10199" s="1119" t="s">
        <v>6760</v>
      </c>
      <c r="B10199" s="1118" t="s">
        <v>6768</v>
      </c>
      <c r="C10199" s="1117" t="s">
        <v>1279</v>
      </c>
      <c r="D10199" s="1116" t="s">
        <v>5254</v>
      </c>
      <c r="E10199" s="1356">
        <v>0</v>
      </c>
      <c r="F10199" s="1256">
        <v>1</v>
      </c>
      <c r="G10199" s="1246">
        <v>0</v>
      </c>
    </row>
    <row r="10200" spans="1:7" hidden="1">
      <c r="A10200" s="1119" t="s">
        <v>6760</v>
      </c>
      <c r="B10200" s="1118" t="s">
        <v>6768</v>
      </c>
      <c r="C10200" s="1117" t="s">
        <v>1280</v>
      </c>
      <c r="D10200" s="1116" t="s">
        <v>5255</v>
      </c>
      <c r="E10200" s="1356">
        <v>12</v>
      </c>
      <c r="F10200" s="1256">
        <v>1</v>
      </c>
      <c r="G10200" s="1246">
        <v>12</v>
      </c>
    </row>
    <row r="10201" spans="1:7" hidden="1">
      <c r="A10201" s="1119" t="s">
        <v>6760</v>
      </c>
      <c r="B10201" s="1118" t="s">
        <v>6768</v>
      </c>
      <c r="C10201" s="1117" t="s">
        <v>5235</v>
      </c>
      <c r="D10201" s="1116" t="s">
        <v>5236</v>
      </c>
      <c r="E10201" s="1356">
        <v>2</v>
      </c>
      <c r="F10201" s="1256">
        <v>1</v>
      </c>
      <c r="G10201" s="1246">
        <v>2</v>
      </c>
    </row>
    <row r="10202" spans="1:7" hidden="1">
      <c r="A10202" s="1119" t="s">
        <v>6760</v>
      </c>
      <c r="B10202" s="1118" t="s">
        <v>6768</v>
      </c>
      <c r="C10202" s="1117" t="s">
        <v>4432</v>
      </c>
      <c r="D10202" s="1116" t="s">
        <v>1792</v>
      </c>
      <c r="E10202" s="1356">
        <v>4.0000000000000002E-4</v>
      </c>
      <c r="F10202" s="1256">
        <v>1</v>
      </c>
      <c r="G10202" s="1246">
        <v>4.0000000000000002E-4</v>
      </c>
    </row>
    <row r="10203" spans="1:7" hidden="1">
      <c r="A10203" s="1119" t="s">
        <v>6760</v>
      </c>
      <c r="B10203" s="1118" t="s">
        <v>6768</v>
      </c>
      <c r="C10203" s="1117" t="s">
        <v>5417</v>
      </c>
      <c r="D10203" s="1116" t="s">
        <v>3885</v>
      </c>
      <c r="E10203" s="1356">
        <v>1.1999999999999999E-3</v>
      </c>
      <c r="F10203" s="1256">
        <v>1</v>
      </c>
      <c r="G10203" s="1246">
        <v>1.1999999999999999E-3</v>
      </c>
    </row>
    <row r="10204" spans="1:7" hidden="1">
      <c r="A10204" s="1119" t="s">
        <v>6760</v>
      </c>
      <c r="B10204" s="1118" t="s">
        <v>6768</v>
      </c>
      <c r="C10204" s="1117" t="s">
        <v>5419</v>
      </c>
      <c r="D10204" s="1116" t="s">
        <v>3704</v>
      </c>
      <c r="E10204" s="1356">
        <v>5.0000000000000001E-3</v>
      </c>
      <c r="F10204" s="1256">
        <v>1</v>
      </c>
      <c r="G10204" s="1246">
        <v>5.0000000000000001E-3</v>
      </c>
    </row>
    <row r="10205" spans="1:7" hidden="1">
      <c r="A10205" s="1119" t="s">
        <v>6760</v>
      </c>
      <c r="B10205" s="1118" t="s">
        <v>6768</v>
      </c>
      <c r="C10205" s="1117" t="s">
        <v>869</v>
      </c>
      <c r="D10205" s="1116" t="s">
        <v>1793</v>
      </c>
      <c r="E10205" s="1356">
        <v>4.0000000000000002E-4</v>
      </c>
      <c r="F10205" s="1256">
        <v>1</v>
      </c>
      <c r="G10205" s="1246">
        <v>4.0000000000000002E-4</v>
      </c>
    </row>
    <row r="10206" spans="1:7" hidden="1">
      <c r="A10206" s="1119" t="s">
        <v>6760</v>
      </c>
      <c r="B10206" s="1118" t="s">
        <v>6768</v>
      </c>
      <c r="C10206" s="1117" t="s">
        <v>4692</v>
      </c>
      <c r="D10206" s="1116" t="s">
        <v>4137</v>
      </c>
      <c r="E10206" s="1356">
        <v>1.1999999999999999E-3</v>
      </c>
      <c r="F10206" s="1256">
        <v>1</v>
      </c>
      <c r="G10206" s="1246">
        <v>1.1999999999999999E-3</v>
      </c>
    </row>
    <row r="10207" spans="1:7" hidden="1">
      <c r="A10207" s="1119" t="s">
        <v>6760</v>
      </c>
      <c r="B10207" s="1118" t="s">
        <v>6768</v>
      </c>
      <c r="C10207" s="1117" t="s">
        <v>870</v>
      </c>
      <c r="D10207" s="1116" t="s">
        <v>871</v>
      </c>
      <c r="E10207" s="1356">
        <v>1E-3</v>
      </c>
      <c r="F10207" s="1256">
        <v>1</v>
      </c>
      <c r="G10207" s="1246">
        <v>1E-3</v>
      </c>
    </row>
    <row r="10208" spans="1:7" hidden="1">
      <c r="A10208" s="1119" t="s">
        <v>6760</v>
      </c>
      <c r="B10208" s="1118" t="s">
        <v>6768</v>
      </c>
      <c r="C10208" s="1117" t="s">
        <v>5534</v>
      </c>
      <c r="D10208" s="1116" t="s">
        <v>5611</v>
      </c>
      <c r="E10208" s="1356">
        <v>0.56399999999999995</v>
      </c>
      <c r="F10208" s="1256">
        <v>1</v>
      </c>
      <c r="G10208" s="1246">
        <v>0.56399999999999995</v>
      </c>
    </row>
    <row r="10209" spans="1:7" hidden="1">
      <c r="A10209" s="1119" t="s">
        <v>6760</v>
      </c>
      <c r="B10209" s="1118" t="s">
        <v>6768</v>
      </c>
      <c r="C10209" s="1117" t="s">
        <v>5530</v>
      </c>
      <c r="D10209" s="1116" t="s">
        <v>5609</v>
      </c>
      <c r="E10209" s="1356">
        <v>0.50660000000000005</v>
      </c>
      <c r="F10209" s="1256">
        <v>1</v>
      </c>
      <c r="G10209" s="1246">
        <v>0.50660000000000005</v>
      </c>
    </row>
    <row r="10210" spans="1:7" hidden="1">
      <c r="A10210" s="1119" t="s">
        <v>6760</v>
      </c>
      <c r="B10210" s="1118" t="s">
        <v>6768</v>
      </c>
      <c r="C10210" s="1117" t="s">
        <v>6690</v>
      </c>
      <c r="D10210" s="1116" t="s">
        <v>7028</v>
      </c>
      <c r="E10210" s="1356">
        <v>0.375</v>
      </c>
      <c r="F10210" s="1256">
        <v>1</v>
      </c>
      <c r="G10210" s="1246">
        <v>0.375</v>
      </c>
    </row>
    <row r="10211" spans="1:7" hidden="1">
      <c r="A10211" s="1119" t="s">
        <v>6760</v>
      </c>
      <c r="B10211" s="1118" t="s">
        <v>6768</v>
      </c>
      <c r="C10211" s="1117" t="s">
        <v>5849</v>
      </c>
      <c r="D10211" s="1116" t="s">
        <v>7027</v>
      </c>
      <c r="E10211" s="1356">
        <v>0.46300000000000002</v>
      </c>
      <c r="F10211" s="1256">
        <v>1</v>
      </c>
      <c r="G10211" s="1246">
        <v>0.46300000000000002</v>
      </c>
    </row>
    <row r="10212" spans="1:7" hidden="1">
      <c r="A10212" s="1119" t="s">
        <v>6760</v>
      </c>
      <c r="B10212" s="1118" t="s">
        <v>6768</v>
      </c>
      <c r="C10212" s="1117" t="s">
        <v>6660</v>
      </c>
      <c r="D10212" s="1116" t="s">
        <v>6661</v>
      </c>
      <c r="E10212" s="1356">
        <v>4.1999999999999997E-3</v>
      </c>
      <c r="F10212" s="1256">
        <v>1</v>
      </c>
      <c r="G10212" s="1246">
        <v>4.1999999999999997E-3</v>
      </c>
    </row>
    <row r="10213" spans="1:7" hidden="1">
      <c r="A10213" s="1119" t="s">
        <v>6629</v>
      </c>
      <c r="B10213" s="1118" t="s">
        <v>6236</v>
      </c>
      <c r="C10213" s="1117" t="s">
        <v>5237</v>
      </c>
      <c r="D10213" s="1116" t="s">
        <v>5238</v>
      </c>
      <c r="E10213" s="1356">
        <v>1</v>
      </c>
      <c r="F10213" s="1256">
        <v>1</v>
      </c>
      <c r="G10213" s="1246">
        <v>1</v>
      </c>
    </row>
    <row r="10214" spans="1:7" hidden="1">
      <c r="A10214" s="1119" t="s">
        <v>6629</v>
      </c>
      <c r="B10214" s="1118" t="s">
        <v>6236</v>
      </c>
      <c r="C10214" s="1117" t="s">
        <v>2527</v>
      </c>
      <c r="D10214" s="1116" t="s">
        <v>3072</v>
      </c>
      <c r="E10214" s="1356">
        <v>1</v>
      </c>
      <c r="F10214" s="1256">
        <v>1</v>
      </c>
      <c r="G10214" s="1246">
        <v>1</v>
      </c>
    </row>
    <row r="10215" spans="1:7" hidden="1">
      <c r="A10215" s="1119" t="s">
        <v>6629</v>
      </c>
      <c r="B10215" s="1118" t="s">
        <v>6236</v>
      </c>
      <c r="C10215" s="1119" t="s">
        <v>4810</v>
      </c>
      <c r="D10215" s="1116" t="s">
        <v>4811</v>
      </c>
      <c r="E10215" s="1356">
        <v>1</v>
      </c>
      <c r="F10215" s="1256">
        <v>1</v>
      </c>
      <c r="G10215" s="1246">
        <v>1</v>
      </c>
    </row>
    <row r="10216" spans="1:7" hidden="1">
      <c r="A10216" s="1119" t="s">
        <v>6629</v>
      </c>
      <c r="B10216" s="1118" t="s">
        <v>6236</v>
      </c>
      <c r="C10216" s="1119" t="s">
        <v>603</v>
      </c>
      <c r="D10216" s="1116" t="s">
        <v>5392</v>
      </c>
      <c r="E10216" s="1356">
        <v>1</v>
      </c>
      <c r="F10216" s="1256">
        <v>1</v>
      </c>
      <c r="G10216" s="1246">
        <v>1</v>
      </c>
    </row>
    <row r="10217" spans="1:7" hidden="1">
      <c r="A10217" s="1119" t="s">
        <v>6629</v>
      </c>
      <c r="B10217" s="1118" t="s">
        <v>6236</v>
      </c>
      <c r="C10217" s="1119" t="s">
        <v>5843</v>
      </c>
      <c r="D10217" s="1116" t="s">
        <v>6203</v>
      </c>
      <c r="E10217" s="1356">
        <v>1</v>
      </c>
      <c r="F10217" s="1256">
        <v>1</v>
      </c>
      <c r="G10217" s="1246">
        <v>1</v>
      </c>
    </row>
    <row r="10218" spans="1:7" hidden="1">
      <c r="A10218" s="1119" t="s">
        <v>6629</v>
      </c>
      <c r="B10218" s="1118" t="s">
        <v>6236</v>
      </c>
      <c r="C10218" s="1119" t="s">
        <v>3178</v>
      </c>
      <c r="D10218" s="1116" t="s">
        <v>5449</v>
      </c>
      <c r="E10218" s="1356">
        <v>1</v>
      </c>
      <c r="F10218" s="1256">
        <v>1</v>
      </c>
      <c r="G10218" s="1246">
        <v>1</v>
      </c>
    </row>
    <row r="10219" spans="1:7" hidden="1">
      <c r="A10219" s="1119" t="s">
        <v>6629</v>
      </c>
      <c r="B10219" s="1118" t="s">
        <v>6236</v>
      </c>
      <c r="C10219" s="1117" t="s">
        <v>4784</v>
      </c>
      <c r="D10219" s="1116" t="s">
        <v>4785</v>
      </c>
      <c r="E10219" s="1358">
        <v>2</v>
      </c>
      <c r="F10219" s="1256">
        <v>1</v>
      </c>
      <c r="G10219" s="1246">
        <v>2</v>
      </c>
    </row>
    <row r="10220" spans="1:7" hidden="1">
      <c r="A10220" s="1119" t="s">
        <v>6629</v>
      </c>
      <c r="B10220" s="1118" t="s">
        <v>6236</v>
      </c>
      <c r="C10220" s="1117" t="s">
        <v>4786</v>
      </c>
      <c r="D10220" s="1116" t="s">
        <v>4787</v>
      </c>
      <c r="E10220" s="1356">
        <v>2</v>
      </c>
      <c r="F10220" s="1256">
        <v>1</v>
      </c>
      <c r="G10220" s="1246">
        <v>2</v>
      </c>
    </row>
    <row r="10221" spans="1:7" hidden="1">
      <c r="A10221" s="1119" t="s">
        <v>6629</v>
      </c>
      <c r="B10221" s="1118" t="s">
        <v>6236</v>
      </c>
      <c r="C10221" s="1117" t="s">
        <v>9102</v>
      </c>
      <c r="D10221" s="1116" t="s">
        <v>9115</v>
      </c>
      <c r="E10221" s="1356">
        <v>1</v>
      </c>
      <c r="F10221" s="1256">
        <v>1</v>
      </c>
      <c r="G10221" s="1246">
        <v>1</v>
      </c>
    </row>
    <row r="10222" spans="1:7" hidden="1">
      <c r="A10222" s="1119" t="s">
        <v>6629</v>
      </c>
      <c r="B10222" s="1118" t="s">
        <v>6236</v>
      </c>
      <c r="C10222" s="1119" t="s">
        <v>9106</v>
      </c>
      <c r="D10222" s="1116" t="s">
        <v>9116</v>
      </c>
      <c r="E10222" s="1356">
        <v>1</v>
      </c>
      <c r="F10222" s="1256">
        <v>1</v>
      </c>
      <c r="G10222" s="1246">
        <v>1</v>
      </c>
    </row>
    <row r="10223" spans="1:7" hidden="1">
      <c r="A10223" s="1119" t="s">
        <v>6629</v>
      </c>
      <c r="B10223" s="1118" t="s">
        <v>6236</v>
      </c>
      <c r="C10223" s="1117" t="s">
        <v>5239</v>
      </c>
      <c r="D10223" s="1116" t="s">
        <v>5240</v>
      </c>
      <c r="E10223" s="1356">
        <v>4</v>
      </c>
      <c r="F10223" s="1256">
        <v>1</v>
      </c>
      <c r="G10223" s="1246">
        <v>4</v>
      </c>
    </row>
    <row r="10224" spans="1:7" hidden="1">
      <c r="A10224" s="1119" t="s">
        <v>6629</v>
      </c>
      <c r="B10224" s="1118" t="s">
        <v>6236</v>
      </c>
      <c r="C10224" s="1117" t="s">
        <v>1300</v>
      </c>
      <c r="D10224" s="1116" t="s">
        <v>4726</v>
      </c>
      <c r="E10224" s="1356">
        <v>2</v>
      </c>
      <c r="F10224" s="1256">
        <v>1</v>
      </c>
      <c r="G10224" s="1246">
        <v>2</v>
      </c>
    </row>
    <row r="10225" spans="1:7" hidden="1">
      <c r="A10225" s="1119" t="s">
        <v>6629</v>
      </c>
      <c r="B10225" s="1118" t="s">
        <v>6236</v>
      </c>
      <c r="C10225" s="1117" t="s">
        <v>1634</v>
      </c>
      <c r="D10225" s="1116" t="s">
        <v>1635</v>
      </c>
      <c r="E10225" s="1356">
        <v>3</v>
      </c>
      <c r="F10225" s="1256">
        <v>1</v>
      </c>
      <c r="G10225" s="1246">
        <v>3</v>
      </c>
    </row>
    <row r="10226" spans="1:7" hidden="1">
      <c r="A10226" s="1119" t="s">
        <v>6629</v>
      </c>
      <c r="B10226" s="1118" t="s">
        <v>6236</v>
      </c>
      <c r="C10226" s="1117" t="s">
        <v>1439</v>
      </c>
      <c r="D10226" s="1116" t="s">
        <v>1440</v>
      </c>
      <c r="E10226" s="1356">
        <v>0</v>
      </c>
      <c r="F10226" s="1256">
        <v>1</v>
      </c>
      <c r="G10226" s="1246">
        <v>0</v>
      </c>
    </row>
    <row r="10227" spans="1:7" hidden="1">
      <c r="A10227" s="1119" t="s">
        <v>6629</v>
      </c>
      <c r="B10227" s="1118" t="s">
        <v>6236</v>
      </c>
      <c r="C10227" s="1117" t="s">
        <v>3440</v>
      </c>
      <c r="D10227" s="1116" t="s">
        <v>3441</v>
      </c>
      <c r="E10227" s="1356">
        <v>0</v>
      </c>
      <c r="F10227" s="1256">
        <v>1</v>
      </c>
      <c r="G10227" s="1246">
        <v>0</v>
      </c>
    </row>
    <row r="10228" spans="1:7" hidden="1">
      <c r="A10228" s="1119" t="s">
        <v>6629</v>
      </c>
      <c r="B10228" s="1118" t="s">
        <v>6236</v>
      </c>
      <c r="C10228" s="1117" t="s">
        <v>3442</v>
      </c>
      <c r="D10228" s="1116" t="s">
        <v>3443</v>
      </c>
      <c r="E10228" s="1356">
        <v>0</v>
      </c>
      <c r="F10228" s="1256">
        <v>1</v>
      </c>
      <c r="G10228" s="1246">
        <v>0</v>
      </c>
    </row>
    <row r="10229" spans="1:7" hidden="1">
      <c r="A10229" s="1119" t="s">
        <v>6629</v>
      </c>
      <c r="B10229" s="1118" t="s">
        <v>6236</v>
      </c>
      <c r="C10229" s="1117" t="s">
        <v>3444</v>
      </c>
      <c r="D10229" s="1116" t="s">
        <v>3445</v>
      </c>
      <c r="E10229" s="1356">
        <v>0</v>
      </c>
      <c r="F10229" s="1256">
        <v>1</v>
      </c>
      <c r="G10229" s="1246">
        <v>0</v>
      </c>
    </row>
    <row r="10230" spans="1:7" hidden="1">
      <c r="A10230" s="1119" t="s">
        <v>6629</v>
      </c>
      <c r="B10230" s="1118" t="s">
        <v>6236</v>
      </c>
      <c r="C10230" s="1117" t="s">
        <v>3446</v>
      </c>
      <c r="D10230" s="1116" t="s">
        <v>3447</v>
      </c>
      <c r="E10230" s="1356">
        <v>0</v>
      </c>
      <c r="F10230" s="1256">
        <v>1</v>
      </c>
      <c r="G10230" s="1246">
        <v>0</v>
      </c>
    </row>
    <row r="10231" spans="1:7" hidden="1">
      <c r="A10231" s="1119" t="s">
        <v>6629</v>
      </c>
      <c r="B10231" s="1118" t="s">
        <v>6236</v>
      </c>
      <c r="C10231" s="1117" t="s">
        <v>1276</v>
      </c>
      <c r="D10231" s="1116" t="s">
        <v>3448</v>
      </c>
      <c r="E10231" s="1356">
        <v>0</v>
      </c>
      <c r="F10231" s="1256">
        <v>1</v>
      </c>
      <c r="G10231" s="1246">
        <v>0</v>
      </c>
    </row>
    <row r="10232" spans="1:7" hidden="1">
      <c r="A10232" s="1119" t="s">
        <v>6629</v>
      </c>
      <c r="B10232" s="1118" t="s">
        <v>6236</v>
      </c>
      <c r="C10232" s="1117" t="s">
        <v>1277</v>
      </c>
      <c r="D10232" s="1116" t="s">
        <v>5252</v>
      </c>
      <c r="E10232" s="1356">
        <v>0</v>
      </c>
      <c r="F10232" s="1256">
        <v>1</v>
      </c>
      <c r="G10232" s="1246">
        <v>0</v>
      </c>
    </row>
    <row r="10233" spans="1:7" hidden="1">
      <c r="A10233" s="1119" t="s">
        <v>6629</v>
      </c>
      <c r="B10233" s="1118" t="s">
        <v>6236</v>
      </c>
      <c r="C10233" s="1117" t="s">
        <v>1278</v>
      </c>
      <c r="D10233" s="1116" t="s">
        <v>5253</v>
      </c>
      <c r="E10233" s="1356">
        <v>0</v>
      </c>
      <c r="F10233" s="1256">
        <v>1</v>
      </c>
      <c r="G10233" s="1246">
        <v>0</v>
      </c>
    </row>
    <row r="10234" spans="1:7" hidden="1">
      <c r="A10234" s="1119" t="s">
        <v>6629</v>
      </c>
      <c r="B10234" s="1118" t="s">
        <v>6236</v>
      </c>
      <c r="C10234" s="1117" t="s">
        <v>1279</v>
      </c>
      <c r="D10234" s="1116" t="s">
        <v>5254</v>
      </c>
      <c r="E10234" s="1356">
        <v>0</v>
      </c>
      <c r="F10234" s="1256">
        <v>1</v>
      </c>
      <c r="G10234" s="1246">
        <v>0</v>
      </c>
    </row>
    <row r="10235" spans="1:7" hidden="1">
      <c r="A10235" s="1119" t="s">
        <v>6629</v>
      </c>
      <c r="B10235" s="1118" t="s">
        <v>6236</v>
      </c>
      <c r="C10235" s="1117" t="s">
        <v>1280</v>
      </c>
      <c r="D10235" s="1116" t="s">
        <v>5255</v>
      </c>
      <c r="E10235" s="1356">
        <v>12</v>
      </c>
      <c r="F10235" s="1256">
        <v>1</v>
      </c>
      <c r="G10235" s="1246">
        <v>12</v>
      </c>
    </row>
    <row r="10236" spans="1:7" hidden="1">
      <c r="A10236" s="1119" t="s">
        <v>6629</v>
      </c>
      <c r="B10236" s="1118" t="s">
        <v>6236</v>
      </c>
      <c r="C10236" s="1117" t="s">
        <v>5235</v>
      </c>
      <c r="D10236" s="1116" t="s">
        <v>5236</v>
      </c>
      <c r="E10236" s="1356">
        <v>2</v>
      </c>
      <c r="F10236" s="1256">
        <v>1</v>
      </c>
      <c r="G10236" s="1246">
        <v>2</v>
      </c>
    </row>
    <row r="10237" spans="1:7" hidden="1">
      <c r="A10237" s="1119" t="s">
        <v>6629</v>
      </c>
      <c r="B10237" s="1118" t="s">
        <v>6236</v>
      </c>
      <c r="C10237" s="1117" t="s">
        <v>4432</v>
      </c>
      <c r="D10237" s="1116" t="s">
        <v>1792</v>
      </c>
      <c r="E10237" s="1356">
        <v>4.0000000000000002E-4</v>
      </c>
      <c r="F10237" s="1256">
        <v>1</v>
      </c>
      <c r="G10237" s="1246">
        <v>4.0000000000000002E-4</v>
      </c>
    </row>
    <row r="10238" spans="1:7" hidden="1">
      <c r="A10238" s="1119" t="s">
        <v>6629</v>
      </c>
      <c r="B10238" s="1118" t="s">
        <v>6236</v>
      </c>
      <c r="C10238" s="1117" t="s">
        <v>5417</v>
      </c>
      <c r="D10238" s="1116" t="s">
        <v>3885</v>
      </c>
      <c r="E10238" s="1356">
        <v>1.1999999999999999E-3</v>
      </c>
      <c r="F10238" s="1256">
        <v>1</v>
      </c>
      <c r="G10238" s="1246">
        <v>1.1999999999999999E-3</v>
      </c>
    </row>
    <row r="10239" spans="1:7" hidden="1">
      <c r="A10239" s="1119" t="s">
        <v>6629</v>
      </c>
      <c r="B10239" s="1118" t="s">
        <v>6236</v>
      </c>
      <c r="C10239" s="1119" t="s">
        <v>5419</v>
      </c>
      <c r="D10239" s="1116" t="s">
        <v>3704</v>
      </c>
      <c r="E10239" s="1356">
        <v>5.0000000000000001E-3</v>
      </c>
      <c r="F10239" s="1256">
        <v>1</v>
      </c>
      <c r="G10239" s="1246">
        <v>5.0000000000000001E-3</v>
      </c>
    </row>
    <row r="10240" spans="1:7" hidden="1">
      <c r="A10240" s="1119" t="s">
        <v>6629</v>
      </c>
      <c r="B10240" s="1118" t="s">
        <v>6236</v>
      </c>
      <c r="C10240" s="1119" t="s">
        <v>869</v>
      </c>
      <c r="D10240" s="1116" t="s">
        <v>1793</v>
      </c>
      <c r="E10240" s="1356">
        <v>4.0000000000000002E-4</v>
      </c>
      <c r="F10240" s="1256">
        <v>1</v>
      </c>
      <c r="G10240" s="1246">
        <v>4.0000000000000002E-4</v>
      </c>
    </row>
    <row r="10241" spans="1:7" hidden="1">
      <c r="A10241" s="1119" t="s">
        <v>6629</v>
      </c>
      <c r="B10241" s="1118" t="s">
        <v>6236</v>
      </c>
      <c r="C10241" s="1119" t="s">
        <v>4692</v>
      </c>
      <c r="D10241" s="1116" t="s">
        <v>4137</v>
      </c>
      <c r="E10241" s="1356">
        <v>1.1999999999999999E-3</v>
      </c>
      <c r="F10241" s="1256">
        <v>1</v>
      </c>
      <c r="G10241" s="1246">
        <v>1.1999999999999999E-3</v>
      </c>
    </row>
    <row r="10242" spans="1:7" hidden="1">
      <c r="A10242" s="1119" t="s">
        <v>6629</v>
      </c>
      <c r="B10242" s="1118" t="s">
        <v>6236</v>
      </c>
      <c r="C10242" s="1119" t="s">
        <v>1342</v>
      </c>
      <c r="D10242" s="1116" t="s">
        <v>1540</v>
      </c>
      <c r="E10242" s="1356">
        <v>3.5999999999999999E-3</v>
      </c>
      <c r="F10242" s="1256">
        <v>1</v>
      </c>
      <c r="G10242" s="1246">
        <v>3.5999999999999999E-3</v>
      </c>
    </row>
    <row r="10243" spans="1:7" hidden="1">
      <c r="A10243" s="1119" t="s">
        <v>6629</v>
      </c>
      <c r="B10243" s="1118" t="s">
        <v>6236</v>
      </c>
      <c r="C10243" s="1117" t="s">
        <v>870</v>
      </c>
      <c r="D10243" s="1116" t="s">
        <v>871</v>
      </c>
      <c r="E10243" s="1358">
        <v>1E-3</v>
      </c>
      <c r="F10243" s="1256">
        <v>1</v>
      </c>
      <c r="G10243" s="1246">
        <v>1E-3</v>
      </c>
    </row>
    <row r="10244" spans="1:7" hidden="1">
      <c r="A10244" s="1119" t="s">
        <v>6629</v>
      </c>
      <c r="B10244" s="1118" t="s">
        <v>6236</v>
      </c>
      <c r="C10244" s="1117" t="s">
        <v>5534</v>
      </c>
      <c r="D10244" s="1116" t="s">
        <v>5611</v>
      </c>
      <c r="E10244" s="1356">
        <v>0.56399999999999995</v>
      </c>
      <c r="F10244" s="1256">
        <v>1</v>
      </c>
      <c r="G10244" s="1246">
        <v>0.56399999999999995</v>
      </c>
    </row>
    <row r="10245" spans="1:7" hidden="1">
      <c r="A10245" s="1119" t="s">
        <v>6629</v>
      </c>
      <c r="B10245" s="1118" t="s">
        <v>6236</v>
      </c>
      <c r="C10245" s="1117" t="s">
        <v>5530</v>
      </c>
      <c r="D10245" s="1116" t="s">
        <v>5609</v>
      </c>
      <c r="E10245" s="1356">
        <v>0.50660000000000005</v>
      </c>
      <c r="F10245" s="1256">
        <v>1</v>
      </c>
      <c r="G10245" s="1246">
        <v>0.50660000000000005</v>
      </c>
    </row>
    <row r="10246" spans="1:7" hidden="1">
      <c r="A10246" s="1119" t="s">
        <v>6629</v>
      </c>
      <c r="B10246" s="1118" t="s">
        <v>6236</v>
      </c>
      <c r="C10246" s="1119" t="s">
        <v>6690</v>
      </c>
      <c r="D10246" s="1116" t="s">
        <v>7028</v>
      </c>
      <c r="E10246" s="1356">
        <v>0.375</v>
      </c>
      <c r="F10246" s="1256">
        <v>1</v>
      </c>
      <c r="G10246" s="1246">
        <v>0.375</v>
      </c>
    </row>
    <row r="10247" spans="1:7" hidden="1">
      <c r="A10247" s="1119" t="s">
        <v>6629</v>
      </c>
      <c r="B10247" s="1118" t="s">
        <v>6236</v>
      </c>
      <c r="C10247" s="1119" t="s">
        <v>5849</v>
      </c>
      <c r="D10247" s="1116" t="s">
        <v>7027</v>
      </c>
      <c r="E10247" s="1356">
        <v>0.46300000000000002</v>
      </c>
      <c r="F10247" s="1256">
        <v>1</v>
      </c>
      <c r="G10247" s="1246">
        <v>0.46300000000000002</v>
      </c>
    </row>
    <row r="10248" spans="1:7" hidden="1">
      <c r="A10248" s="1119" t="s">
        <v>6629</v>
      </c>
      <c r="B10248" s="1118" t="s">
        <v>6236</v>
      </c>
      <c r="C10248" s="1117" t="s">
        <v>6660</v>
      </c>
      <c r="D10248" s="1116" t="s">
        <v>6661</v>
      </c>
      <c r="E10248" s="1356">
        <v>3.3999999999999998E-3</v>
      </c>
      <c r="F10248" s="1256">
        <v>1</v>
      </c>
      <c r="G10248" s="1246">
        <v>3.3999999999999998E-3</v>
      </c>
    </row>
    <row r="10249" spans="1:7" hidden="1">
      <c r="A10249" s="1119" t="s">
        <v>6761</v>
      </c>
      <c r="B10249" s="1118" t="s">
        <v>6769</v>
      </c>
      <c r="C10249" s="1119" t="s">
        <v>5237</v>
      </c>
      <c r="D10249" s="1116" t="s">
        <v>5238</v>
      </c>
      <c r="E10249" s="1356">
        <v>1</v>
      </c>
      <c r="F10249" s="1256">
        <v>1</v>
      </c>
      <c r="G10249" s="1246">
        <v>1</v>
      </c>
    </row>
    <row r="10250" spans="1:7" hidden="1">
      <c r="A10250" s="1119" t="s">
        <v>6761</v>
      </c>
      <c r="B10250" s="1118" t="s">
        <v>6769</v>
      </c>
      <c r="C10250" s="1119" t="s">
        <v>2527</v>
      </c>
      <c r="D10250" s="1116" t="s">
        <v>3072</v>
      </c>
      <c r="E10250" s="1356">
        <v>1</v>
      </c>
      <c r="F10250" s="1256">
        <v>1</v>
      </c>
      <c r="G10250" s="1246">
        <v>1</v>
      </c>
    </row>
    <row r="10251" spans="1:7" hidden="1">
      <c r="A10251" s="1119" t="s">
        <v>6761</v>
      </c>
      <c r="B10251" s="1118" t="s">
        <v>6769</v>
      </c>
      <c r="C10251" s="1117" t="s">
        <v>4810</v>
      </c>
      <c r="D10251" s="1116" t="s">
        <v>4811</v>
      </c>
      <c r="E10251" s="1358">
        <v>1</v>
      </c>
      <c r="F10251" s="1256">
        <v>1</v>
      </c>
      <c r="G10251" s="1246">
        <v>1</v>
      </c>
    </row>
    <row r="10252" spans="1:7" hidden="1">
      <c r="A10252" s="1119" t="s">
        <v>6761</v>
      </c>
      <c r="B10252" s="1118" t="s">
        <v>6769</v>
      </c>
      <c r="C10252" s="1117" t="s">
        <v>603</v>
      </c>
      <c r="D10252" s="1116" t="s">
        <v>5392</v>
      </c>
      <c r="E10252" s="1356">
        <v>1</v>
      </c>
      <c r="F10252" s="1256">
        <v>1</v>
      </c>
      <c r="G10252" s="1246">
        <v>1</v>
      </c>
    </row>
    <row r="10253" spans="1:7" hidden="1">
      <c r="A10253" s="1119" t="s">
        <v>6761</v>
      </c>
      <c r="B10253" s="1118" t="s">
        <v>6769</v>
      </c>
      <c r="C10253" s="1119" t="s">
        <v>5843</v>
      </c>
      <c r="D10253" s="1116" t="s">
        <v>6203</v>
      </c>
      <c r="E10253" s="1356">
        <v>1</v>
      </c>
      <c r="F10253" s="1256">
        <v>1</v>
      </c>
      <c r="G10253" s="1246">
        <v>1</v>
      </c>
    </row>
    <row r="10254" spans="1:7" hidden="1">
      <c r="A10254" s="1119" t="s">
        <v>6761</v>
      </c>
      <c r="B10254" s="1118" t="s">
        <v>6769</v>
      </c>
      <c r="C10254" s="1119" t="s">
        <v>3178</v>
      </c>
      <c r="D10254" s="1116" t="s">
        <v>5449</v>
      </c>
      <c r="E10254" s="1356">
        <v>1</v>
      </c>
      <c r="F10254" s="1256">
        <v>1</v>
      </c>
      <c r="G10254" s="1246">
        <v>1</v>
      </c>
    </row>
    <row r="10255" spans="1:7" hidden="1">
      <c r="A10255" s="1119" t="s">
        <v>6761</v>
      </c>
      <c r="B10255" s="1118" t="s">
        <v>6769</v>
      </c>
      <c r="C10255" s="1117" t="s">
        <v>4784</v>
      </c>
      <c r="D10255" s="1116" t="s">
        <v>4785</v>
      </c>
      <c r="E10255" s="1356">
        <v>2</v>
      </c>
      <c r="F10255" s="1256">
        <v>1</v>
      </c>
      <c r="G10255" s="1246">
        <v>2</v>
      </c>
    </row>
    <row r="10256" spans="1:7" hidden="1">
      <c r="A10256" s="1119" t="s">
        <v>6761</v>
      </c>
      <c r="B10256" s="1118" t="s">
        <v>6769</v>
      </c>
      <c r="C10256" s="1119" t="s">
        <v>4786</v>
      </c>
      <c r="D10256" s="1116" t="s">
        <v>4787</v>
      </c>
      <c r="E10256" s="1356">
        <v>2</v>
      </c>
      <c r="F10256" s="1256">
        <v>1</v>
      </c>
      <c r="G10256" s="1246">
        <v>2</v>
      </c>
    </row>
    <row r="10257" spans="1:7" hidden="1">
      <c r="A10257" s="1119" t="s">
        <v>6761</v>
      </c>
      <c r="B10257" s="1118" t="s">
        <v>6769</v>
      </c>
      <c r="C10257" s="1119" t="s">
        <v>9102</v>
      </c>
      <c r="D10257" s="1116" t="s">
        <v>9115</v>
      </c>
      <c r="E10257" s="1356">
        <v>1</v>
      </c>
      <c r="F10257" s="1256">
        <v>1</v>
      </c>
      <c r="G10257" s="1246">
        <v>1</v>
      </c>
    </row>
    <row r="10258" spans="1:7" hidden="1">
      <c r="A10258" s="1119" t="s">
        <v>6761</v>
      </c>
      <c r="B10258" s="1118" t="s">
        <v>6769</v>
      </c>
      <c r="C10258" s="1117" t="s">
        <v>9106</v>
      </c>
      <c r="D10258" s="1116" t="s">
        <v>9116</v>
      </c>
      <c r="E10258" s="1358">
        <v>1</v>
      </c>
      <c r="F10258" s="1256">
        <v>1</v>
      </c>
      <c r="G10258" s="1246">
        <v>1</v>
      </c>
    </row>
    <row r="10259" spans="1:7" hidden="1">
      <c r="A10259" s="1119" t="s">
        <v>6761</v>
      </c>
      <c r="B10259" s="1118" t="s">
        <v>6769</v>
      </c>
      <c r="C10259" s="1117" t="s">
        <v>5239</v>
      </c>
      <c r="D10259" s="1116" t="s">
        <v>5240</v>
      </c>
      <c r="E10259" s="1356">
        <v>4</v>
      </c>
      <c r="F10259" s="1256">
        <v>1</v>
      </c>
      <c r="G10259" s="1246">
        <v>4</v>
      </c>
    </row>
    <row r="10260" spans="1:7" hidden="1">
      <c r="A10260" s="1119" t="s">
        <v>6761</v>
      </c>
      <c r="B10260" s="1118" t="s">
        <v>6769</v>
      </c>
      <c r="C10260" s="1119" t="s">
        <v>1300</v>
      </c>
      <c r="D10260" s="1116" t="s">
        <v>4726</v>
      </c>
      <c r="E10260" s="1356">
        <v>2</v>
      </c>
      <c r="F10260" s="1256">
        <v>1</v>
      </c>
      <c r="G10260" s="1246">
        <v>2</v>
      </c>
    </row>
    <row r="10261" spans="1:7" hidden="1">
      <c r="A10261" s="1119" t="s">
        <v>6761</v>
      </c>
      <c r="B10261" s="1118" t="s">
        <v>6769</v>
      </c>
      <c r="C10261" s="1119" t="s">
        <v>9240</v>
      </c>
      <c r="D10261" s="1116" t="s">
        <v>9241</v>
      </c>
      <c r="E10261" s="1356">
        <v>2</v>
      </c>
      <c r="F10261" s="1256">
        <v>1</v>
      </c>
      <c r="G10261" s="1246">
        <v>2</v>
      </c>
    </row>
    <row r="10262" spans="1:7" hidden="1">
      <c r="A10262" s="1119" t="s">
        <v>6761</v>
      </c>
      <c r="B10262" s="1118" t="s">
        <v>6769</v>
      </c>
      <c r="C10262" s="1119" t="s">
        <v>9242</v>
      </c>
      <c r="D10262" s="1116" t="s">
        <v>9243</v>
      </c>
      <c r="E10262" s="1356">
        <v>2</v>
      </c>
      <c r="F10262" s="1256">
        <v>1</v>
      </c>
      <c r="G10262" s="1246">
        <v>2</v>
      </c>
    </row>
    <row r="10263" spans="1:7" hidden="1">
      <c r="A10263" s="1119" t="s">
        <v>6761</v>
      </c>
      <c r="B10263" s="1118" t="s">
        <v>6769</v>
      </c>
      <c r="C10263" s="1119" t="s">
        <v>1439</v>
      </c>
      <c r="D10263" s="1116" t="s">
        <v>1440</v>
      </c>
      <c r="E10263" s="1356">
        <v>0</v>
      </c>
      <c r="F10263" s="1256">
        <v>1</v>
      </c>
      <c r="G10263" s="1246">
        <v>0</v>
      </c>
    </row>
    <row r="10264" spans="1:7" hidden="1">
      <c r="A10264" s="1119" t="s">
        <v>6761</v>
      </c>
      <c r="B10264" s="1118" t="s">
        <v>6769</v>
      </c>
      <c r="C10264" s="1119" t="s">
        <v>3440</v>
      </c>
      <c r="D10264" s="1116" t="s">
        <v>3441</v>
      </c>
      <c r="E10264" s="1356">
        <v>0</v>
      </c>
      <c r="F10264" s="1256">
        <v>1</v>
      </c>
      <c r="G10264" s="1246">
        <v>0</v>
      </c>
    </row>
    <row r="10265" spans="1:7" hidden="1">
      <c r="A10265" s="1119" t="s">
        <v>6761</v>
      </c>
      <c r="B10265" s="1118" t="s">
        <v>6769</v>
      </c>
      <c r="C10265" s="1119" t="s">
        <v>3442</v>
      </c>
      <c r="D10265" s="1116" t="s">
        <v>3443</v>
      </c>
      <c r="E10265" s="1356">
        <v>0</v>
      </c>
      <c r="F10265" s="1256">
        <v>1</v>
      </c>
      <c r="G10265" s="1246">
        <v>0</v>
      </c>
    </row>
    <row r="10266" spans="1:7" hidden="1">
      <c r="A10266" s="1119" t="s">
        <v>6761</v>
      </c>
      <c r="B10266" s="1118" t="s">
        <v>6769</v>
      </c>
      <c r="C10266" s="1119" t="s">
        <v>3444</v>
      </c>
      <c r="D10266" s="1116" t="s">
        <v>3445</v>
      </c>
      <c r="E10266" s="1356">
        <v>0</v>
      </c>
      <c r="F10266" s="1256">
        <v>1</v>
      </c>
      <c r="G10266" s="1246">
        <v>0</v>
      </c>
    </row>
    <row r="10267" spans="1:7" hidden="1">
      <c r="A10267" s="1119" t="s">
        <v>6761</v>
      </c>
      <c r="B10267" s="1118" t="s">
        <v>6769</v>
      </c>
      <c r="C10267" s="1119" t="s">
        <v>3446</v>
      </c>
      <c r="D10267" s="1116" t="s">
        <v>3447</v>
      </c>
      <c r="E10267" s="1356">
        <v>0</v>
      </c>
      <c r="F10267" s="1256">
        <v>1</v>
      </c>
      <c r="G10267" s="1246">
        <v>0</v>
      </c>
    </row>
    <row r="10268" spans="1:7" hidden="1">
      <c r="A10268" s="1119" t="s">
        <v>6761</v>
      </c>
      <c r="B10268" s="1118" t="s">
        <v>6769</v>
      </c>
      <c r="C10268" s="1119" t="s">
        <v>1276</v>
      </c>
      <c r="D10268" s="1116" t="s">
        <v>3448</v>
      </c>
      <c r="E10268" s="1356">
        <v>0</v>
      </c>
      <c r="F10268" s="1256">
        <v>1</v>
      </c>
      <c r="G10268" s="1246">
        <v>0</v>
      </c>
    </row>
    <row r="10269" spans="1:7" hidden="1">
      <c r="A10269" s="1119" t="s">
        <v>6761</v>
      </c>
      <c r="B10269" s="1118" t="s">
        <v>6769</v>
      </c>
      <c r="C10269" s="1119" t="s">
        <v>1277</v>
      </c>
      <c r="D10269" s="1116" t="s">
        <v>5252</v>
      </c>
      <c r="E10269" s="1356">
        <v>0</v>
      </c>
      <c r="F10269" s="1256">
        <v>1</v>
      </c>
      <c r="G10269" s="1246">
        <v>0</v>
      </c>
    </row>
    <row r="10270" spans="1:7" hidden="1">
      <c r="A10270" s="1119" t="s">
        <v>6761</v>
      </c>
      <c r="B10270" s="1118" t="s">
        <v>6769</v>
      </c>
      <c r="C10270" s="1119" t="s">
        <v>1278</v>
      </c>
      <c r="D10270" s="1116" t="s">
        <v>5253</v>
      </c>
      <c r="E10270" s="1356">
        <v>0</v>
      </c>
      <c r="F10270" s="1256">
        <v>1</v>
      </c>
      <c r="G10270" s="1246">
        <v>0</v>
      </c>
    </row>
    <row r="10271" spans="1:7" hidden="1">
      <c r="A10271" s="1119" t="s">
        <v>6761</v>
      </c>
      <c r="B10271" s="1118" t="s">
        <v>6769</v>
      </c>
      <c r="C10271" s="1119" t="s">
        <v>1279</v>
      </c>
      <c r="D10271" s="1116" t="s">
        <v>5254</v>
      </c>
      <c r="E10271" s="1356">
        <v>0</v>
      </c>
      <c r="F10271" s="1256">
        <v>1</v>
      </c>
      <c r="G10271" s="1246">
        <v>0</v>
      </c>
    </row>
    <row r="10272" spans="1:7" hidden="1">
      <c r="A10272" s="1119" t="s">
        <v>6761</v>
      </c>
      <c r="B10272" s="1118" t="s">
        <v>6769</v>
      </c>
      <c r="C10272" s="1119" t="s">
        <v>1280</v>
      </c>
      <c r="D10272" s="1116" t="s">
        <v>5255</v>
      </c>
      <c r="E10272" s="1356">
        <v>12</v>
      </c>
      <c r="F10272" s="1256">
        <v>1</v>
      </c>
      <c r="G10272" s="1246">
        <v>12</v>
      </c>
    </row>
    <row r="10273" spans="1:7" hidden="1">
      <c r="A10273" s="1119" t="s">
        <v>6761</v>
      </c>
      <c r="B10273" s="1118" t="s">
        <v>6769</v>
      </c>
      <c r="C10273" s="1119" t="s">
        <v>5235</v>
      </c>
      <c r="D10273" s="1116" t="s">
        <v>5236</v>
      </c>
      <c r="E10273" s="1356">
        <v>2</v>
      </c>
      <c r="F10273" s="1256">
        <v>1</v>
      </c>
      <c r="G10273" s="1246">
        <v>2</v>
      </c>
    </row>
    <row r="10274" spans="1:7" hidden="1">
      <c r="A10274" s="1119" t="s">
        <v>6761</v>
      </c>
      <c r="B10274" s="1118" t="s">
        <v>6769</v>
      </c>
      <c r="C10274" s="1119" t="s">
        <v>4432</v>
      </c>
      <c r="D10274" s="1116" t="s">
        <v>1792</v>
      </c>
      <c r="E10274" s="1356">
        <v>4.0000000000000002E-4</v>
      </c>
      <c r="F10274" s="1256">
        <v>1</v>
      </c>
      <c r="G10274" s="1246">
        <v>4.0000000000000002E-4</v>
      </c>
    </row>
    <row r="10275" spans="1:7" hidden="1">
      <c r="A10275" s="1119" t="s">
        <v>6761</v>
      </c>
      <c r="B10275" s="1118" t="s">
        <v>6769</v>
      </c>
      <c r="C10275" s="1119" t="s">
        <v>5417</v>
      </c>
      <c r="D10275" s="1116" t="s">
        <v>3885</v>
      </c>
      <c r="E10275" s="1356">
        <v>1.1999999999999999E-3</v>
      </c>
      <c r="F10275" s="1256">
        <v>1</v>
      </c>
      <c r="G10275" s="1246">
        <v>1.1999999999999999E-3</v>
      </c>
    </row>
    <row r="10276" spans="1:7" hidden="1">
      <c r="A10276" s="1119" t="s">
        <v>6761</v>
      </c>
      <c r="B10276" s="1118" t="s">
        <v>6769</v>
      </c>
      <c r="C10276" s="1119" t="s">
        <v>5419</v>
      </c>
      <c r="D10276" s="1116" t="s">
        <v>3704</v>
      </c>
      <c r="E10276" s="1356">
        <v>5.0000000000000001E-3</v>
      </c>
      <c r="F10276" s="1256">
        <v>1</v>
      </c>
      <c r="G10276" s="1246">
        <v>5.0000000000000001E-3</v>
      </c>
    </row>
    <row r="10277" spans="1:7" hidden="1">
      <c r="A10277" s="1119" t="s">
        <v>6761</v>
      </c>
      <c r="B10277" s="1118" t="s">
        <v>6769</v>
      </c>
      <c r="C10277" s="1119" t="s">
        <v>869</v>
      </c>
      <c r="D10277" s="1116" t="s">
        <v>1793</v>
      </c>
      <c r="E10277" s="1356">
        <v>4.0000000000000002E-4</v>
      </c>
      <c r="F10277" s="1256">
        <v>1</v>
      </c>
      <c r="G10277" s="1246">
        <v>4.0000000000000002E-4</v>
      </c>
    </row>
    <row r="10278" spans="1:7" hidden="1">
      <c r="A10278" s="1119" t="s">
        <v>6761</v>
      </c>
      <c r="B10278" s="1118" t="s">
        <v>6769</v>
      </c>
      <c r="C10278" s="1119" t="s">
        <v>4692</v>
      </c>
      <c r="D10278" s="1116" t="s">
        <v>4137</v>
      </c>
      <c r="E10278" s="1356">
        <v>1.1999999999999999E-3</v>
      </c>
      <c r="F10278" s="1256">
        <v>1</v>
      </c>
      <c r="G10278" s="1246">
        <v>1.1999999999999999E-3</v>
      </c>
    </row>
    <row r="10279" spans="1:7" hidden="1">
      <c r="A10279" s="1119" t="s">
        <v>6761</v>
      </c>
      <c r="B10279" s="1118" t="s">
        <v>6769</v>
      </c>
      <c r="C10279" s="1119" t="s">
        <v>870</v>
      </c>
      <c r="D10279" s="1116" t="s">
        <v>871</v>
      </c>
      <c r="E10279" s="1356">
        <v>1E-3</v>
      </c>
      <c r="F10279" s="1256">
        <v>1</v>
      </c>
      <c r="G10279" s="1246">
        <v>1E-3</v>
      </c>
    </row>
    <row r="10280" spans="1:7" hidden="1">
      <c r="A10280" s="1119" t="s">
        <v>6761</v>
      </c>
      <c r="B10280" s="1118" t="s">
        <v>6769</v>
      </c>
      <c r="C10280" s="1119" t="s">
        <v>5534</v>
      </c>
      <c r="D10280" s="1116" t="s">
        <v>5611</v>
      </c>
      <c r="E10280" s="1356">
        <v>0.56399999999999995</v>
      </c>
      <c r="F10280" s="1256">
        <v>1</v>
      </c>
      <c r="G10280" s="1246">
        <v>0.56399999999999995</v>
      </c>
    </row>
    <row r="10281" spans="1:7" hidden="1">
      <c r="A10281" s="1119" t="s">
        <v>6761</v>
      </c>
      <c r="B10281" s="1118" t="s">
        <v>6769</v>
      </c>
      <c r="C10281" s="1119" t="s">
        <v>5530</v>
      </c>
      <c r="D10281" s="1116" t="s">
        <v>5609</v>
      </c>
      <c r="E10281" s="1356">
        <v>0.50660000000000005</v>
      </c>
      <c r="F10281" s="1256">
        <v>1</v>
      </c>
      <c r="G10281" s="1246">
        <v>0.50660000000000005</v>
      </c>
    </row>
    <row r="10282" spans="1:7" hidden="1">
      <c r="A10282" s="1119" t="s">
        <v>6761</v>
      </c>
      <c r="B10282" s="1118" t="s">
        <v>6769</v>
      </c>
      <c r="C10282" s="1119" t="s">
        <v>6690</v>
      </c>
      <c r="D10282" s="1116" t="s">
        <v>7028</v>
      </c>
      <c r="E10282" s="1356">
        <v>0.375</v>
      </c>
      <c r="F10282" s="1256">
        <v>1</v>
      </c>
      <c r="G10282" s="1246">
        <v>0.375</v>
      </c>
    </row>
    <row r="10283" spans="1:7" hidden="1">
      <c r="A10283" s="1119" t="s">
        <v>6761</v>
      </c>
      <c r="B10283" s="1118" t="s">
        <v>6769</v>
      </c>
      <c r="C10283" s="1117" t="s">
        <v>5849</v>
      </c>
      <c r="D10283" s="1116" t="s">
        <v>7027</v>
      </c>
      <c r="E10283" s="1358">
        <v>0.46300000000000002</v>
      </c>
      <c r="F10283" s="1256">
        <v>1</v>
      </c>
      <c r="G10283" s="1246">
        <v>0.46300000000000002</v>
      </c>
    </row>
    <row r="10284" spans="1:7" hidden="1">
      <c r="A10284" s="1119" t="s">
        <v>6761</v>
      </c>
      <c r="B10284" s="1118" t="s">
        <v>6769</v>
      </c>
      <c r="C10284" s="1119" t="s">
        <v>6660</v>
      </c>
      <c r="D10284" s="1116" t="s">
        <v>6661</v>
      </c>
      <c r="E10284" s="1356">
        <v>4.1999999999999997E-3</v>
      </c>
      <c r="F10284" s="1256">
        <v>1</v>
      </c>
      <c r="G10284" s="1246">
        <v>4.1999999999999997E-3</v>
      </c>
    </row>
    <row r="10285" spans="1:7" hidden="1">
      <c r="A10285" s="1119" t="s">
        <v>7021</v>
      </c>
      <c r="B10285" s="1118" t="s">
        <v>7029</v>
      </c>
      <c r="C10285" s="1119" t="s">
        <v>5237</v>
      </c>
      <c r="D10285" s="1116" t="s">
        <v>5238</v>
      </c>
      <c r="E10285" s="1356">
        <v>1</v>
      </c>
      <c r="F10285" s="1256">
        <v>1</v>
      </c>
      <c r="G10285" s="1246">
        <v>1</v>
      </c>
    </row>
    <row r="10286" spans="1:7" hidden="1">
      <c r="A10286" s="1119" t="s">
        <v>7021</v>
      </c>
      <c r="B10286" s="1118" t="s">
        <v>7029</v>
      </c>
      <c r="C10286" s="1119" t="s">
        <v>2527</v>
      </c>
      <c r="D10286" s="1116" t="s">
        <v>3072</v>
      </c>
      <c r="E10286" s="1356">
        <v>1</v>
      </c>
      <c r="F10286" s="1256">
        <v>1</v>
      </c>
      <c r="G10286" s="1246">
        <v>1</v>
      </c>
    </row>
    <row r="10287" spans="1:7" hidden="1">
      <c r="A10287" s="1119" t="s">
        <v>7021</v>
      </c>
      <c r="B10287" s="1118" t="s">
        <v>7029</v>
      </c>
      <c r="C10287" s="1119" t="s">
        <v>4810</v>
      </c>
      <c r="D10287" s="1116" t="s">
        <v>4811</v>
      </c>
      <c r="E10287" s="1356">
        <v>1</v>
      </c>
      <c r="F10287" s="1256">
        <v>1</v>
      </c>
      <c r="G10287" s="1246">
        <v>1</v>
      </c>
    </row>
    <row r="10288" spans="1:7" hidden="1">
      <c r="A10288" s="1119" t="s">
        <v>7021</v>
      </c>
      <c r="B10288" s="1118" t="s">
        <v>7029</v>
      </c>
      <c r="C10288" s="1119" t="s">
        <v>603</v>
      </c>
      <c r="D10288" s="1116" t="s">
        <v>5392</v>
      </c>
      <c r="E10288" s="1356">
        <v>1</v>
      </c>
      <c r="F10288" s="1256">
        <v>1</v>
      </c>
      <c r="G10288" s="1246">
        <v>1</v>
      </c>
    </row>
    <row r="10289" spans="1:7" hidden="1">
      <c r="A10289" s="1119" t="s">
        <v>7021</v>
      </c>
      <c r="B10289" s="1118" t="s">
        <v>7029</v>
      </c>
      <c r="C10289" s="1119" t="s">
        <v>5843</v>
      </c>
      <c r="D10289" s="1116" t="s">
        <v>6203</v>
      </c>
      <c r="E10289" s="1356">
        <v>1</v>
      </c>
      <c r="F10289" s="1256">
        <v>1</v>
      </c>
      <c r="G10289" s="1246">
        <v>1</v>
      </c>
    </row>
    <row r="10290" spans="1:7" hidden="1">
      <c r="A10290" s="1119" t="s">
        <v>7021</v>
      </c>
      <c r="B10290" s="1118" t="s">
        <v>7029</v>
      </c>
      <c r="C10290" s="1119" t="s">
        <v>3178</v>
      </c>
      <c r="D10290" s="1116" t="s">
        <v>5449</v>
      </c>
      <c r="E10290" s="1356">
        <v>1</v>
      </c>
      <c r="F10290" s="1256">
        <v>1</v>
      </c>
      <c r="G10290" s="1246">
        <v>1</v>
      </c>
    </row>
    <row r="10291" spans="1:7" hidden="1">
      <c r="A10291" s="1119" t="s">
        <v>7021</v>
      </c>
      <c r="B10291" s="1118" t="s">
        <v>7029</v>
      </c>
      <c r="C10291" s="1119" t="s">
        <v>4784</v>
      </c>
      <c r="D10291" s="1116" t="s">
        <v>4785</v>
      </c>
      <c r="E10291" s="1356">
        <v>2</v>
      </c>
      <c r="F10291" s="1256">
        <v>1</v>
      </c>
      <c r="G10291" s="1246">
        <v>2</v>
      </c>
    </row>
    <row r="10292" spans="1:7" hidden="1">
      <c r="A10292" s="1119" t="s">
        <v>7021</v>
      </c>
      <c r="B10292" s="1118" t="s">
        <v>7029</v>
      </c>
      <c r="C10292" s="1119" t="s">
        <v>4786</v>
      </c>
      <c r="D10292" s="1116" t="s">
        <v>4787</v>
      </c>
      <c r="E10292" s="1356">
        <v>2</v>
      </c>
      <c r="F10292" s="1256">
        <v>1</v>
      </c>
      <c r="G10292" s="1246">
        <v>2</v>
      </c>
    </row>
    <row r="10293" spans="1:7" hidden="1">
      <c r="A10293" s="1119" t="s">
        <v>7021</v>
      </c>
      <c r="B10293" s="1118" t="s">
        <v>7029</v>
      </c>
      <c r="C10293" s="1119" t="s">
        <v>9102</v>
      </c>
      <c r="D10293" s="1116" t="s">
        <v>9115</v>
      </c>
      <c r="E10293" s="1356">
        <v>1</v>
      </c>
      <c r="F10293" s="1256">
        <v>1</v>
      </c>
      <c r="G10293" s="1246">
        <v>1</v>
      </c>
    </row>
    <row r="10294" spans="1:7" hidden="1">
      <c r="A10294" s="1119" t="s">
        <v>7021</v>
      </c>
      <c r="B10294" s="1118" t="s">
        <v>7029</v>
      </c>
      <c r="C10294" s="1119" t="s">
        <v>9106</v>
      </c>
      <c r="D10294" s="1116" t="s">
        <v>9116</v>
      </c>
      <c r="E10294" s="1356">
        <v>1</v>
      </c>
      <c r="F10294" s="1256">
        <v>1</v>
      </c>
      <c r="G10294" s="1246">
        <v>1</v>
      </c>
    </row>
    <row r="10295" spans="1:7" hidden="1">
      <c r="A10295" s="1119" t="s">
        <v>7021</v>
      </c>
      <c r="B10295" s="1118" t="s">
        <v>7029</v>
      </c>
      <c r="C10295" s="1119" t="s">
        <v>5239</v>
      </c>
      <c r="D10295" s="1116" t="s">
        <v>5240</v>
      </c>
      <c r="E10295" s="1356">
        <v>4</v>
      </c>
      <c r="F10295" s="1256">
        <v>1</v>
      </c>
      <c r="G10295" s="1246">
        <v>4</v>
      </c>
    </row>
    <row r="10296" spans="1:7" hidden="1">
      <c r="A10296" s="1119" t="s">
        <v>7021</v>
      </c>
      <c r="B10296" s="1118" t="s">
        <v>7029</v>
      </c>
      <c r="C10296" s="1119" t="s">
        <v>1300</v>
      </c>
      <c r="D10296" s="1116" t="s">
        <v>4726</v>
      </c>
      <c r="E10296" s="1356">
        <v>2</v>
      </c>
      <c r="F10296" s="1256">
        <v>1</v>
      </c>
      <c r="G10296" s="1246">
        <v>2</v>
      </c>
    </row>
    <row r="10297" spans="1:7" hidden="1">
      <c r="A10297" s="1119" t="s">
        <v>7021</v>
      </c>
      <c r="B10297" s="1118" t="s">
        <v>7029</v>
      </c>
      <c r="C10297" s="1119" t="s">
        <v>1634</v>
      </c>
      <c r="D10297" s="1116" t="s">
        <v>1635</v>
      </c>
      <c r="E10297" s="1356">
        <v>4</v>
      </c>
      <c r="F10297" s="1256">
        <v>1</v>
      </c>
      <c r="G10297" s="1246">
        <v>4</v>
      </c>
    </row>
    <row r="10298" spans="1:7" hidden="1">
      <c r="A10298" s="1119" t="s">
        <v>7021</v>
      </c>
      <c r="B10298" s="1118" t="s">
        <v>7029</v>
      </c>
      <c r="C10298" s="1119" t="s">
        <v>1439</v>
      </c>
      <c r="D10298" s="1116" t="s">
        <v>1440</v>
      </c>
      <c r="E10298" s="1356">
        <v>0</v>
      </c>
      <c r="F10298" s="1256">
        <v>1</v>
      </c>
      <c r="G10298" s="1246">
        <v>0</v>
      </c>
    </row>
    <row r="10299" spans="1:7" hidden="1">
      <c r="A10299" s="1119" t="s">
        <v>7021</v>
      </c>
      <c r="B10299" s="1118" t="s">
        <v>7029</v>
      </c>
      <c r="C10299" s="1119" t="s">
        <v>3440</v>
      </c>
      <c r="D10299" s="1116" t="s">
        <v>3441</v>
      </c>
      <c r="E10299" s="1356">
        <v>0</v>
      </c>
      <c r="F10299" s="1256">
        <v>1</v>
      </c>
      <c r="G10299" s="1246">
        <v>0</v>
      </c>
    </row>
    <row r="10300" spans="1:7" hidden="1">
      <c r="A10300" s="1119" t="s">
        <v>7021</v>
      </c>
      <c r="B10300" s="1118" t="s">
        <v>7029</v>
      </c>
      <c r="C10300" s="1117" t="s">
        <v>3442</v>
      </c>
      <c r="D10300" s="1116" t="s">
        <v>3443</v>
      </c>
      <c r="E10300" s="1356">
        <v>0</v>
      </c>
      <c r="F10300" s="1256">
        <v>1</v>
      </c>
      <c r="G10300" s="1246">
        <v>0</v>
      </c>
    </row>
    <row r="10301" spans="1:7" hidden="1">
      <c r="A10301" s="1119" t="s">
        <v>7021</v>
      </c>
      <c r="B10301" s="1118" t="s">
        <v>7029</v>
      </c>
      <c r="C10301" s="1119" t="s">
        <v>3444</v>
      </c>
      <c r="D10301" s="1116" t="s">
        <v>3445</v>
      </c>
      <c r="E10301" s="1356">
        <v>0</v>
      </c>
      <c r="F10301" s="1256">
        <v>1</v>
      </c>
      <c r="G10301" s="1246">
        <v>0</v>
      </c>
    </row>
    <row r="10302" spans="1:7" hidden="1">
      <c r="A10302" s="1119" t="s">
        <v>7021</v>
      </c>
      <c r="B10302" s="1118" t="s">
        <v>7029</v>
      </c>
      <c r="C10302" s="1119" t="s">
        <v>3446</v>
      </c>
      <c r="D10302" s="1116" t="s">
        <v>3447</v>
      </c>
      <c r="E10302" s="1356">
        <v>0</v>
      </c>
      <c r="F10302" s="1256">
        <v>1</v>
      </c>
      <c r="G10302" s="1246">
        <v>0</v>
      </c>
    </row>
    <row r="10303" spans="1:7" hidden="1">
      <c r="A10303" s="1119" t="s">
        <v>7021</v>
      </c>
      <c r="B10303" s="1118" t="s">
        <v>7029</v>
      </c>
      <c r="C10303" s="1119" t="s">
        <v>1276</v>
      </c>
      <c r="D10303" s="1116" t="s">
        <v>3448</v>
      </c>
      <c r="E10303" s="1356">
        <v>0</v>
      </c>
      <c r="F10303" s="1256">
        <v>1</v>
      </c>
      <c r="G10303" s="1246">
        <v>0</v>
      </c>
    </row>
    <row r="10304" spans="1:7" hidden="1">
      <c r="A10304" s="1119" t="s">
        <v>7021</v>
      </c>
      <c r="B10304" s="1118" t="s">
        <v>7029</v>
      </c>
      <c r="C10304" s="1119" t="s">
        <v>1277</v>
      </c>
      <c r="D10304" s="1116" t="s">
        <v>5252</v>
      </c>
      <c r="E10304" s="1356">
        <v>0</v>
      </c>
      <c r="F10304" s="1256">
        <v>1</v>
      </c>
      <c r="G10304" s="1246">
        <v>0</v>
      </c>
    </row>
    <row r="10305" spans="1:7" hidden="1">
      <c r="A10305" s="1119" t="s">
        <v>7021</v>
      </c>
      <c r="B10305" s="1118" t="s">
        <v>7029</v>
      </c>
      <c r="C10305" s="1119" t="s">
        <v>1278</v>
      </c>
      <c r="D10305" s="1116" t="s">
        <v>5253</v>
      </c>
      <c r="E10305" s="1356">
        <v>0</v>
      </c>
      <c r="F10305" s="1256">
        <v>1</v>
      </c>
      <c r="G10305" s="1246">
        <v>0</v>
      </c>
    </row>
    <row r="10306" spans="1:7" hidden="1">
      <c r="A10306" s="1119" t="s">
        <v>7021</v>
      </c>
      <c r="B10306" s="1118" t="s">
        <v>7029</v>
      </c>
      <c r="C10306" s="1119" t="s">
        <v>1279</v>
      </c>
      <c r="D10306" s="1116" t="s">
        <v>5254</v>
      </c>
      <c r="E10306" s="1356">
        <v>0</v>
      </c>
      <c r="F10306" s="1256">
        <v>1</v>
      </c>
      <c r="G10306" s="1246">
        <v>0</v>
      </c>
    </row>
    <row r="10307" spans="1:7" hidden="1">
      <c r="A10307" s="1119" t="s">
        <v>7021</v>
      </c>
      <c r="B10307" s="1118" t="s">
        <v>7029</v>
      </c>
      <c r="C10307" s="1119" t="s">
        <v>1280</v>
      </c>
      <c r="D10307" s="1116" t="s">
        <v>5255</v>
      </c>
      <c r="E10307" s="1356">
        <v>12</v>
      </c>
      <c r="F10307" s="1256">
        <v>1</v>
      </c>
      <c r="G10307" s="1246">
        <v>12</v>
      </c>
    </row>
    <row r="10308" spans="1:7" hidden="1">
      <c r="A10308" s="1119" t="s">
        <v>7021</v>
      </c>
      <c r="B10308" s="1118" t="s">
        <v>7029</v>
      </c>
      <c r="C10308" s="1119" t="s">
        <v>5235</v>
      </c>
      <c r="D10308" s="1116" t="s">
        <v>5236</v>
      </c>
      <c r="E10308" s="1356">
        <v>2</v>
      </c>
      <c r="F10308" s="1256">
        <v>1</v>
      </c>
      <c r="G10308" s="1246">
        <v>2</v>
      </c>
    </row>
    <row r="10309" spans="1:7" hidden="1">
      <c r="A10309" s="1119" t="s">
        <v>7021</v>
      </c>
      <c r="B10309" s="1118" t="s">
        <v>7029</v>
      </c>
      <c r="C10309" s="1119" t="s">
        <v>4692</v>
      </c>
      <c r="D10309" s="1116" t="s">
        <v>4137</v>
      </c>
      <c r="E10309" s="1356">
        <v>1.1999999999999999E-3</v>
      </c>
      <c r="F10309" s="1256">
        <v>1</v>
      </c>
      <c r="G10309" s="1246">
        <v>1.1999999999999999E-3</v>
      </c>
    </row>
    <row r="10310" spans="1:7" hidden="1">
      <c r="A10310" s="1119" t="s">
        <v>7021</v>
      </c>
      <c r="B10310" s="1118" t="s">
        <v>7029</v>
      </c>
      <c r="C10310" s="1119" t="s">
        <v>1342</v>
      </c>
      <c r="D10310" s="1116" t="s">
        <v>1540</v>
      </c>
      <c r="E10310" s="1356">
        <v>5.4000000000000003E-3</v>
      </c>
      <c r="F10310" s="1256">
        <v>1</v>
      </c>
      <c r="G10310" s="1246">
        <v>5.4000000000000003E-3</v>
      </c>
    </row>
    <row r="10311" spans="1:7" hidden="1">
      <c r="A10311" s="1119" t="s">
        <v>7021</v>
      </c>
      <c r="B10311" s="1118" t="s">
        <v>7029</v>
      </c>
      <c r="C10311" s="1119" t="s">
        <v>5534</v>
      </c>
      <c r="D10311" s="1116" t="s">
        <v>5611</v>
      </c>
      <c r="E10311" s="1356">
        <v>0.56399999999999995</v>
      </c>
      <c r="F10311" s="1256">
        <v>1</v>
      </c>
      <c r="G10311" s="1246">
        <v>0.56399999999999995</v>
      </c>
    </row>
    <row r="10312" spans="1:7" hidden="1">
      <c r="A10312" s="1119" t="s">
        <v>7021</v>
      </c>
      <c r="B10312" s="1118" t="s">
        <v>7029</v>
      </c>
      <c r="C10312" s="1117" t="s">
        <v>5530</v>
      </c>
      <c r="D10312" s="1116" t="s">
        <v>5609</v>
      </c>
      <c r="E10312" s="1358">
        <v>0.50660000000000005</v>
      </c>
      <c r="F10312" s="1256">
        <v>1</v>
      </c>
      <c r="G10312" s="1246">
        <v>0.50660000000000005</v>
      </c>
    </row>
    <row r="10313" spans="1:7" hidden="1">
      <c r="A10313" s="1119" t="s">
        <v>7021</v>
      </c>
      <c r="B10313" s="1118" t="s">
        <v>7029</v>
      </c>
      <c r="C10313" s="1117" t="s">
        <v>5845</v>
      </c>
      <c r="D10313" s="1116" t="s">
        <v>7030</v>
      </c>
      <c r="E10313" s="1356">
        <v>0.36699999999999999</v>
      </c>
      <c r="F10313" s="1256">
        <v>1</v>
      </c>
      <c r="G10313" s="1246">
        <v>0.36699999999999999</v>
      </c>
    </row>
    <row r="10314" spans="1:7" hidden="1">
      <c r="A10314" s="1119" t="s">
        <v>7021</v>
      </c>
      <c r="B10314" s="1118" t="s">
        <v>7029</v>
      </c>
      <c r="C10314" s="1119" t="s">
        <v>5849</v>
      </c>
      <c r="D10314" s="1116" t="s">
        <v>7027</v>
      </c>
      <c r="E10314" s="1356">
        <v>0.46300000000000002</v>
      </c>
      <c r="F10314" s="1256">
        <v>1</v>
      </c>
      <c r="G10314" s="1246">
        <v>0.46300000000000002</v>
      </c>
    </row>
    <row r="10315" spans="1:7" hidden="1">
      <c r="A10315" s="1119" t="s">
        <v>7021</v>
      </c>
      <c r="B10315" s="1118" t="s">
        <v>7029</v>
      </c>
      <c r="C10315" s="1119" t="s">
        <v>6660</v>
      </c>
      <c r="D10315" s="1116" t="s">
        <v>6661</v>
      </c>
      <c r="E10315" s="1356">
        <v>4.1999999999999997E-3</v>
      </c>
      <c r="F10315" s="1256">
        <v>1</v>
      </c>
      <c r="G10315" s="1246">
        <v>4.1999999999999997E-3</v>
      </c>
    </row>
    <row r="10316" spans="1:7" hidden="1">
      <c r="A10316" s="1119" t="s">
        <v>6621</v>
      </c>
      <c r="B10316" s="1118" t="s">
        <v>6239</v>
      </c>
      <c r="C10316" s="1119" t="s">
        <v>5237</v>
      </c>
      <c r="D10316" s="1116" t="s">
        <v>5238</v>
      </c>
      <c r="E10316" s="1356">
        <v>1</v>
      </c>
      <c r="F10316" s="1256">
        <v>1</v>
      </c>
      <c r="G10316" s="1246">
        <v>1</v>
      </c>
    </row>
    <row r="10317" spans="1:7" hidden="1">
      <c r="A10317" s="1119" t="s">
        <v>6621</v>
      </c>
      <c r="B10317" s="1118" t="s">
        <v>6239</v>
      </c>
      <c r="C10317" s="1119" t="s">
        <v>2527</v>
      </c>
      <c r="D10317" s="1116" t="s">
        <v>3072</v>
      </c>
      <c r="E10317" s="1356">
        <v>1</v>
      </c>
      <c r="F10317" s="1256">
        <v>1</v>
      </c>
      <c r="G10317" s="1246">
        <v>1</v>
      </c>
    </row>
    <row r="10318" spans="1:7" hidden="1">
      <c r="A10318" s="1119" t="s">
        <v>6621</v>
      </c>
      <c r="B10318" s="1118" t="s">
        <v>6239</v>
      </c>
      <c r="C10318" s="1119" t="s">
        <v>4810</v>
      </c>
      <c r="D10318" s="1116" t="s">
        <v>4811</v>
      </c>
      <c r="E10318" s="1356">
        <v>1</v>
      </c>
      <c r="F10318" s="1256">
        <v>1</v>
      </c>
      <c r="G10318" s="1246">
        <v>1</v>
      </c>
    </row>
    <row r="10319" spans="1:7" hidden="1">
      <c r="A10319" s="1119" t="s">
        <v>6621</v>
      </c>
      <c r="B10319" s="1118" t="s">
        <v>6239</v>
      </c>
      <c r="C10319" s="1119" t="s">
        <v>603</v>
      </c>
      <c r="D10319" s="1116" t="s">
        <v>5392</v>
      </c>
      <c r="E10319" s="1356">
        <v>1</v>
      </c>
      <c r="F10319" s="1256">
        <v>1</v>
      </c>
      <c r="G10319" s="1246">
        <v>1</v>
      </c>
    </row>
    <row r="10320" spans="1:7" hidden="1">
      <c r="A10320" s="1119" t="s">
        <v>6621</v>
      </c>
      <c r="B10320" s="1118" t="s">
        <v>6239</v>
      </c>
      <c r="C10320" s="1119" t="s">
        <v>5843</v>
      </c>
      <c r="D10320" s="1116" t="s">
        <v>6203</v>
      </c>
      <c r="E10320" s="1356">
        <v>1</v>
      </c>
      <c r="F10320" s="1256">
        <v>1</v>
      </c>
      <c r="G10320" s="1246">
        <v>1</v>
      </c>
    </row>
    <row r="10321" spans="1:7" hidden="1">
      <c r="A10321" s="1119" t="s">
        <v>6621</v>
      </c>
      <c r="B10321" s="1118" t="s">
        <v>6239</v>
      </c>
      <c r="C10321" s="1119" t="s">
        <v>3178</v>
      </c>
      <c r="D10321" s="1116" t="s">
        <v>5449</v>
      </c>
      <c r="E10321" s="1356">
        <v>1</v>
      </c>
      <c r="F10321" s="1256">
        <v>1</v>
      </c>
      <c r="G10321" s="1246">
        <v>1</v>
      </c>
    </row>
    <row r="10322" spans="1:7" hidden="1">
      <c r="A10322" s="1119" t="s">
        <v>6621</v>
      </c>
      <c r="B10322" s="1118" t="s">
        <v>6239</v>
      </c>
      <c r="C10322" s="1119" t="s">
        <v>4784</v>
      </c>
      <c r="D10322" s="1116" t="s">
        <v>4785</v>
      </c>
      <c r="E10322" s="1356">
        <v>2</v>
      </c>
      <c r="F10322" s="1256">
        <v>1</v>
      </c>
      <c r="G10322" s="1246">
        <v>2</v>
      </c>
    </row>
    <row r="10323" spans="1:7" hidden="1">
      <c r="A10323" s="1119" t="s">
        <v>6621</v>
      </c>
      <c r="B10323" s="1118" t="s">
        <v>6239</v>
      </c>
      <c r="C10323" s="1119" t="s">
        <v>4786</v>
      </c>
      <c r="D10323" s="1116" t="s">
        <v>4787</v>
      </c>
      <c r="E10323" s="1356">
        <v>2</v>
      </c>
      <c r="F10323" s="1256">
        <v>1</v>
      </c>
      <c r="G10323" s="1246">
        <v>2</v>
      </c>
    </row>
    <row r="10324" spans="1:7" hidden="1">
      <c r="A10324" s="1119" t="s">
        <v>6621</v>
      </c>
      <c r="B10324" s="1118" t="s">
        <v>6239</v>
      </c>
      <c r="C10324" s="1119" t="s">
        <v>9102</v>
      </c>
      <c r="D10324" s="1116" t="s">
        <v>9115</v>
      </c>
      <c r="E10324" s="1356">
        <v>1</v>
      </c>
      <c r="F10324" s="1256">
        <v>1</v>
      </c>
      <c r="G10324" s="1246">
        <v>1</v>
      </c>
    </row>
    <row r="10325" spans="1:7" hidden="1">
      <c r="A10325" s="1119" t="s">
        <v>6621</v>
      </c>
      <c r="B10325" s="1118" t="s">
        <v>6239</v>
      </c>
      <c r="C10325" s="1119" t="s">
        <v>9106</v>
      </c>
      <c r="D10325" s="1116" t="s">
        <v>9116</v>
      </c>
      <c r="E10325" s="1356">
        <v>1</v>
      </c>
      <c r="F10325" s="1256">
        <v>1</v>
      </c>
      <c r="G10325" s="1246">
        <v>1</v>
      </c>
    </row>
    <row r="10326" spans="1:7" hidden="1">
      <c r="A10326" s="1119" t="s">
        <v>6621</v>
      </c>
      <c r="B10326" s="1118" t="s">
        <v>6239</v>
      </c>
      <c r="C10326" s="1119" t="s">
        <v>5239</v>
      </c>
      <c r="D10326" s="1116" t="s">
        <v>5240</v>
      </c>
      <c r="E10326" s="1356">
        <v>4</v>
      </c>
      <c r="F10326" s="1256">
        <v>1</v>
      </c>
      <c r="G10326" s="1246">
        <v>4</v>
      </c>
    </row>
    <row r="10327" spans="1:7" hidden="1">
      <c r="A10327" s="1119" t="s">
        <v>6621</v>
      </c>
      <c r="B10327" s="1118" t="s">
        <v>6239</v>
      </c>
      <c r="C10327" s="1119" t="s">
        <v>1300</v>
      </c>
      <c r="D10327" s="1116" t="s">
        <v>4726</v>
      </c>
      <c r="E10327" s="1356">
        <v>2</v>
      </c>
      <c r="F10327" s="1256">
        <v>1</v>
      </c>
      <c r="G10327" s="1246">
        <v>2</v>
      </c>
    </row>
    <row r="10328" spans="1:7" hidden="1">
      <c r="A10328" s="1119" t="s">
        <v>6621</v>
      </c>
      <c r="B10328" s="1118" t="s">
        <v>6239</v>
      </c>
      <c r="C10328" s="1119" t="s">
        <v>3179</v>
      </c>
      <c r="D10328" s="1116" t="s">
        <v>775</v>
      </c>
      <c r="E10328" s="1356">
        <v>1</v>
      </c>
      <c r="F10328" s="1256">
        <v>1</v>
      </c>
      <c r="G10328" s="1246">
        <v>1</v>
      </c>
    </row>
    <row r="10329" spans="1:7" hidden="1">
      <c r="A10329" s="1119" t="s">
        <v>6621</v>
      </c>
      <c r="B10329" s="1118" t="s">
        <v>6239</v>
      </c>
      <c r="C10329" s="1119" t="s">
        <v>1634</v>
      </c>
      <c r="D10329" s="1116" t="s">
        <v>1635</v>
      </c>
      <c r="E10329" s="1356">
        <v>2</v>
      </c>
      <c r="F10329" s="1256">
        <v>1</v>
      </c>
      <c r="G10329" s="1246">
        <v>2</v>
      </c>
    </row>
    <row r="10330" spans="1:7" hidden="1">
      <c r="A10330" s="1119" t="s">
        <v>6621</v>
      </c>
      <c r="B10330" s="1118" t="s">
        <v>6239</v>
      </c>
      <c r="C10330" s="1119" t="s">
        <v>1439</v>
      </c>
      <c r="D10330" s="1116" t="s">
        <v>1440</v>
      </c>
      <c r="E10330" s="1356">
        <v>0</v>
      </c>
      <c r="F10330" s="1256">
        <v>1</v>
      </c>
      <c r="G10330" s="1246">
        <v>0</v>
      </c>
    </row>
    <row r="10331" spans="1:7" hidden="1">
      <c r="A10331" s="1119" t="s">
        <v>6621</v>
      </c>
      <c r="B10331" s="1118" t="s">
        <v>6239</v>
      </c>
      <c r="C10331" s="1119" t="s">
        <v>3440</v>
      </c>
      <c r="D10331" s="1116" t="s">
        <v>3441</v>
      </c>
      <c r="E10331" s="1356">
        <v>0</v>
      </c>
      <c r="F10331" s="1256">
        <v>1</v>
      </c>
      <c r="G10331" s="1246">
        <v>0</v>
      </c>
    </row>
    <row r="10332" spans="1:7" hidden="1">
      <c r="A10332" s="1119" t="s">
        <v>6621</v>
      </c>
      <c r="B10332" s="1118" t="s">
        <v>6239</v>
      </c>
      <c r="C10332" s="1119" t="s">
        <v>3442</v>
      </c>
      <c r="D10332" s="1116" t="s">
        <v>3443</v>
      </c>
      <c r="E10332" s="1356">
        <v>0</v>
      </c>
      <c r="F10332" s="1256">
        <v>1</v>
      </c>
      <c r="G10332" s="1246">
        <v>0</v>
      </c>
    </row>
    <row r="10333" spans="1:7" hidden="1">
      <c r="A10333" s="1119" t="s">
        <v>6621</v>
      </c>
      <c r="B10333" s="1118" t="s">
        <v>6239</v>
      </c>
      <c r="C10333" s="1119" t="s">
        <v>3444</v>
      </c>
      <c r="D10333" s="1116" t="s">
        <v>3445</v>
      </c>
      <c r="E10333" s="1356">
        <v>0</v>
      </c>
      <c r="F10333" s="1256">
        <v>1</v>
      </c>
      <c r="G10333" s="1246">
        <v>0</v>
      </c>
    </row>
    <row r="10334" spans="1:7" hidden="1">
      <c r="A10334" s="1119" t="s">
        <v>6621</v>
      </c>
      <c r="B10334" s="1118" t="s">
        <v>6239</v>
      </c>
      <c r="C10334" s="1119" t="s">
        <v>3446</v>
      </c>
      <c r="D10334" s="1116" t="s">
        <v>3447</v>
      </c>
      <c r="E10334" s="1356">
        <v>0</v>
      </c>
      <c r="F10334" s="1256">
        <v>1</v>
      </c>
      <c r="G10334" s="1246">
        <v>0</v>
      </c>
    </row>
    <row r="10335" spans="1:7" hidden="1">
      <c r="A10335" s="1119" t="s">
        <v>6621</v>
      </c>
      <c r="B10335" s="1118" t="s">
        <v>6239</v>
      </c>
      <c r="C10335" s="1119" t="s">
        <v>1276</v>
      </c>
      <c r="D10335" s="1116" t="s">
        <v>3448</v>
      </c>
      <c r="E10335" s="1356">
        <v>0</v>
      </c>
      <c r="F10335" s="1256">
        <v>1</v>
      </c>
      <c r="G10335" s="1246">
        <v>0</v>
      </c>
    </row>
    <row r="10336" spans="1:7" hidden="1">
      <c r="A10336" s="1119" t="s">
        <v>6621</v>
      </c>
      <c r="B10336" s="1118" t="s">
        <v>6239</v>
      </c>
      <c r="C10336" s="1119" t="s">
        <v>1277</v>
      </c>
      <c r="D10336" s="1116" t="s">
        <v>5252</v>
      </c>
      <c r="E10336" s="1356">
        <v>0</v>
      </c>
      <c r="F10336" s="1256">
        <v>1</v>
      </c>
      <c r="G10336" s="1246">
        <v>0</v>
      </c>
    </row>
    <row r="10337" spans="1:7" hidden="1">
      <c r="A10337" s="1119" t="s">
        <v>6621</v>
      </c>
      <c r="B10337" s="1118" t="s">
        <v>6239</v>
      </c>
      <c r="C10337" s="1119" t="s">
        <v>1278</v>
      </c>
      <c r="D10337" s="1116" t="s">
        <v>5253</v>
      </c>
      <c r="E10337" s="1356">
        <v>0</v>
      </c>
      <c r="F10337" s="1256">
        <v>1</v>
      </c>
      <c r="G10337" s="1246">
        <v>0</v>
      </c>
    </row>
    <row r="10338" spans="1:7" hidden="1">
      <c r="A10338" s="1119" t="s">
        <v>6621</v>
      </c>
      <c r="B10338" s="1118" t="s">
        <v>6239</v>
      </c>
      <c r="C10338" s="1119" t="s">
        <v>1279</v>
      </c>
      <c r="D10338" s="1116" t="s">
        <v>5254</v>
      </c>
      <c r="E10338" s="1356">
        <v>0</v>
      </c>
      <c r="F10338" s="1256">
        <v>1</v>
      </c>
      <c r="G10338" s="1246">
        <v>0</v>
      </c>
    </row>
    <row r="10339" spans="1:7" hidden="1">
      <c r="A10339" s="1119" t="s">
        <v>6621</v>
      </c>
      <c r="B10339" s="1118" t="s">
        <v>6239</v>
      </c>
      <c r="C10339" s="1119" t="s">
        <v>1280</v>
      </c>
      <c r="D10339" s="1116" t="s">
        <v>5255</v>
      </c>
      <c r="E10339" s="1356">
        <v>12</v>
      </c>
      <c r="F10339" s="1256">
        <v>1</v>
      </c>
      <c r="G10339" s="1246">
        <v>12</v>
      </c>
    </row>
    <row r="10340" spans="1:7" hidden="1">
      <c r="A10340" s="1119" t="s">
        <v>6621</v>
      </c>
      <c r="B10340" s="1118" t="s">
        <v>6239</v>
      </c>
      <c r="C10340" s="1117" t="s">
        <v>5235</v>
      </c>
      <c r="D10340" s="1116" t="s">
        <v>5236</v>
      </c>
      <c r="E10340" s="1358">
        <v>2</v>
      </c>
      <c r="F10340" s="1256">
        <v>1</v>
      </c>
      <c r="G10340" s="1246">
        <v>2</v>
      </c>
    </row>
    <row r="10341" spans="1:7" hidden="1">
      <c r="A10341" s="1119" t="s">
        <v>6621</v>
      </c>
      <c r="B10341" s="1118" t="s">
        <v>6239</v>
      </c>
      <c r="C10341" s="1117" t="s">
        <v>4432</v>
      </c>
      <c r="D10341" s="1116" t="s">
        <v>1792</v>
      </c>
      <c r="E10341" s="1356">
        <v>4.0000000000000002E-4</v>
      </c>
      <c r="F10341" s="1256">
        <v>1</v>
      </c>
      <c r="G10341" s="1246">
        <v>4.0000000000000002E-4</v>
      </c>
    </row>
    <row r="10342" spans="1:7" hidden="1">
      <c r="A10342" s="1119" t="s">
        <v>6621</v>
      </c>
      <c r="B10342" s="1118" t="s">
        <v>6239</v>
      </c>
      <c r="C10342" s="1119" t="s">
        <v>5417</v>
      </c>
      <c r="D10342" s="1116" t="s">
        <v>3885</v>
      </c>
      <c r="E10342" s="1356">
        <v>1.1999999999999999E-3</v>
      </c>
      <c r="F10342" s="1256">
        <v>1</v>
      </c>
      <c r="G10342" s="1246">
        <v>1.1999999999999999E-3</v>
      </c>
    </row>
    <row r="10343" spans="1:7" hidden="1">
      <c r="A10343" s="1119" t="s">
        <v>6621</v>
      </c>
      <c r="B10343" s="1118" t="s">
        <v>6239</v>
      </c>
      <c r="C10343" s="1119" t="s">
        <v>5419</v>
      </c>
      <c r="D10343" s="1116" t="s">
        <v>3704</v>
      </c>
      <c r="E10343" s="1356">
        <v>5.0000000000000001E-3</v>
      </c>
      <c r="F10343" s="1256">
        <v>1</v>
      </c>
      <c r="G10343" s="1246">
        <v>5.0000000000000001E-3</v>
      </c>
    </row>
    <row r="10344" spans="1:7" hidden="1">
      <c r="A10344" s="1119" t="s">
        <v>6621</v>
      </c>
      <c r="B10344" s="1118" t="s">
        <v>6239</v>
      </c>
      <c r="C10344" s="1119" t="s">
        <v>869</v>
      </c>
      <c r="D10344" s="1116" t="s">
        <v>1793</v>
      </c>
      <c r="E10344" s="1356">
        <v>4.0000000000000002E-4</v>
      </c>
      <c r="F10344" s="1256">
        <v>1</v>
      </c>
      <c r="G10344" s="1246">
        <v>4.0000000000000002E-4</v>
      </c>
    </row>
    <row r="10345" spans="1:7" hidden="1">
      <c r="A10345" s="1119" t="s">
        <v>6621</v>
      </c>
      <c r="B10345" s="1118" t="s">
        <v>6239</v>
      </c>
      <c r="C10345" s="1119" t="s">
        <v>4692</v>
      </c>
      <c r="D10345" s="1116" t="s">
        <v>4137</v>
      </c>
      <c r="E10345" s="1356">
        <v>1.1999999999999999E-3</v>
      </c>
      <c r="F10345" s="1256">
        <v>1</v>
      </c>
      <c r="G10345" s="1246">
        <v>1.1999999999999999E-3</v>
      </c>
    </row>
    <row r="10346" spans="1:7" hidden="1">
      <c r="A10346" s="1119" t="s">
        <v>6621</v>
      </c>
      <c r="B10346" s="1118" t="s">
        <v>6239</v>
      </c>
      <c r="C10346" s="1119" t="s">
        <v>1342</v>
      </c>
      <c r="D10346" s="1116" t="s">
        <v>1540</v>
      </c>
      <c r="E10346" s="1356">
        <v>3.5999999999999999E-3</v>
      </c>
      <c r="F10346" s="1256">
        <v>1</v>
      </c>
      <c r="G10346" s="1246">
        <v>3.5999999999999999E-3</v>
      </c>
    </row>
    <row r="10347" spans="1:7" hidden="1">
      <c r="A10347" s="1119" t="s">
        <v>6621</v>
      </c>
      <c r="B10347" s="1118" t="s">
        <v>6239</v>
      </c>
      <c r="C10347" s="1119" t="s">
        <v>870</v>
      </c>
      <c r="D10347" s="1116" t="s">
        <v>871</v>
      </c>
      <c r="E10347" s="1356">
        <v>1E-3</v>
      </c>
      <c r="F10347" s="1256">
        <v>1</v>
      </c>
      <c r="G10347" s="1246">
        <v>1E-3</v>
      </c>
    </row>
    <row r="10348" spans="1:7" hidden="1">
      <c r="A10348" s="1119" t="s">
        <v>6621</v>
      </c>
      <c r="B10348" s="1118" t="s">
        <v>6239</v>
      </c>
      <c r="C10348" s="1119" t="s">
        <v>5534</v>
      </c>
      <c r="D10348" s="1116" t="s">
        <v>5611</v>
      </c>
      <c r="E10348" s="1356">
        <v>0.56399999999999995</v>
      </c>
      <c r="F10348" s="1256">
        <v>1</v>
      </c>
      <c r="G10348" s="1246">
        <v>0.56399999999999995</v>
      </c>
    </row>
    <row r="10349" spans="1:7" hidden="1">
      <c r="A10349" s="1119" t="s">
        <v>6621</v>
      </c>
      <c r="B10349" s="1118" t="s">
        <v>6239</v>
      </c>
      <c r="C10349" s="1119" t="s">
        <v>5530</v>
      </c>
      <c r="D10349" s="1116" t="s">
        <v>5609</v>
      </c>
      <c r="E10349" s="1356">
        <v>0.50660000000000005</v>
      </c>
      <c r="F10349" s="1256">
        <v>1</v>
      </c>
      <c r="G10349" s="1246">
        <v>0.50660000000000005</v>
      </c>
    </row>
    <row r="10350" spans="1:7" hidden="1">
      <c r="A10350" s="1119" t="s">
        <v>6621</v>
      </c>
      <c r="B10350" s="1118" t="s">
        <v>6239</v>
      </c>
      <c r="C10350" s="1119" t="s">
        <v>5845</v>
      </c>
      <c r="D10350" s="1116" t="s">
        <v>7030</v>
      </c>
      <c r="E10350" s="1356">
        <v>0.36699999999999999</v>
      </c>
      <c r="F10350" s="1256">
        <v>1</v>
      </c>
      <c r="G10350" s="1246">
        <v>0.36699999999999999</v>
      </c>
    </row>
    <row r="10351" spans="1:7" hidden="1">
      <c r="A10351" s="1119" t="s">
        <v>6621</v>
      </c>
      <c r="B10351" s="1118" t="s">
        <v>6239</v>
      </c>
      <c r="C10351" s="1119" t="s">
        <v>5849</v>
      </c>
      <c r="D10351" s="1116" t="s">
        <v>7027</v>
      </c>
      <c r="E10351" s="1356">
        <v>0.46300000000000002</v>
      </c>
      <c r="F10351" s="1256">
        <v>1</v>
      </c>
      <c r="G10351" s="1246">
        <v>0.46300000000000002</v>
      </c>
    </row>
    <row r="10352" spans="1:7" hidden="1">
      <c r="A10352" s="1119" t="s">
        <v>6621</v>
      </c>
      <c r="B10352" s="1118" t="s">
        <v>6239</v>
      </c>
      <c r="C10352" s="1119" t="s">
        <v>6660</v>
      </c>
      <c r="D10352" s="1116" t="s">
        <v>6661</v>
      </c>
      <c r="E10352" s="1356">
        <v>4.1999999999999997E-3</v>
      </c>
      <c r="F10352" s="1256">
        <v>1</v>
      </c>
      <c r="G10352" s="1246">
        <v>4.1999999999999997E-3</v>
      </c>
    </row>
    <row r="10353" spans="1:7" hidden="1">
      <c r="A10353" s="1119" t="s">
        <v>6758</v>
      </c>
      <c r="B10353" s="1118" t="s">
        <v>6766</v>
      </c>
      <c r="C10353" s="1119" t="s">
        <v>5237</v>
      </c>
      <c r="D10353" s="1116" t="s">
        <v>5238</v>
      </c>
      <c r="E10353" s="1356">
        <v>1</v>
      </c>
      <c r="F10353" s="1256">
        <v>1</v>
      </c>
      <c r="G10353" s="1246">
        <v>1</v>
      </c>
    </row>
    <row r="10354" spans="1:7" hidden="1">
      <c r="A10354" s="1119" t="s">
        <v>6758</v>
      </c>
      <c r="B10354" s="1118" t="s">
        <v>6766</v>
      </c>
      <c r="C10354" s="1119" t="s">
        <v>2527</v>
      </c>
      <c r="D10354" s="1116" t="s">
        <v>3072</v>
      </c>
      <c r="E10354" s="1356">
        <v>1</v>
      </c>
      <c r="F10354" s="1256">
        <v>1</v>
      </c>
      <c r="G10354" s="1246">
        <v>1</v>
      </c>
    </row>
    <row r="10355" spans="1:7" hidden="1">
      <c r="A10355" s="1119" t="s">
        <v>6758</v>
      </c>
      <c r="B10355" s="1118" t="s">
        <v>6766</v>
      </c>
      <c r="C10355" s="1119" t="s">
        <v>4810</v>
      </c>
      <c r="D10355" s="1116" t="s">
        <v>4811</v>
      </c>
      <c r="E10355" s="1356">
        <v>1</v>
      </c>
      <c r="F10355" s="1256">
        <v>1</v>
      </c>
      <c r="G10355" s="1246">
        <v>1</v>
      </c>
    </row>
    <row r="10356" spans="1:7" hidden="1">
      <c r="A10356" s="1119" t="s">
        <v>6758</v>
      </c>
      <c r="B10356" s="1118" t="s">
        <v>6766</v>
      </c>
      <c r="C10356" s="1119" t="s">
        <v>603</v>
      </c>
      <c r="D10356" s="1116" t="s">
        <v>5392</v>
      </c>
      <c r="E10356" s="1356">
        <v>1</v>
      </c>
      <c r="F10356" s="1256">
        <v>1</v>
      </c>
      <c r="G10356" s="1246">
        <v>1</v>
      </c>
    </row>
    <row r="10357" spans="1:7" hidden="1">
      <c r="A10357" s="1119" t="s">
        <v>6758</v>
      </c>
      <c r="B10357" s="1118" t="s">
        <v>6766</v>
      </c>
      <c r="C10357" s="1119" t="s">
        <v>5843</v>
      </c>
      <c r="D10357" s="1116" t="s">
        <v>6203</v>
      </c>
      <c r="E10357" s="1356">
        <v>1</v>
      </c>
      <c r="F10357" s="1256">
        <v>1</v>
      </c>
      <c r="G10357" s="1246">
        <v>1</v>
      </c>
    </row>
    <row r="10358" spans="1:7" hidden="1">
      <c r="A10358" s="1119" t="s">
        <v>6758</v>
      </c>
      <c r="B10358" s="1118" t="s">
        <v>6766</v>
      </c>
      <c r="C10358" s="1119" t="s">
        <v>3178</v>
      </c>
      <c r="D10358" s="1116" t="s">
        <v>5449</v>
      </c>
      <c r="E10358" s="1356">
        <v>1</v>
      </c>
      <c r="F10358" s="1256">
        <v>1</v>
      </c>
      <c r="G10358" s="1246">
        <v>1</v>
      </c>
    </row>
    <row r="10359" spans="1:7" hidden="1">
      <c r="A10359" s="1119" t="s">
        <v>6758</v>
      </c>
      <c r="B10359" s="1118" t="s">
        <v>6766</v>
      </c>
      <c r="C10359" s="1119" t="s">
        <v>4784</v>
      </c>
      <c r="D10359" s="1116" t="s">
        <v>4785</v>
      </c>
      <c r="E10359" s="1356">
        <v>2</v>
      </c>
      <c r="F10359" s="1256">
        <v>1</v>
      </c>
      <c r="G10359" s="1246">
        <v>2</v>
      </c>
    </row>
    <row r="10360" spans="1:7" hidden="1">
      <c r="A10360" s="1119" t="s">
        <v>6758</v>
      </c>
      <c r="B10360" s="1118" t="s">
        <v>6766</v>
      </c>
      <c r="C10360" s="1119" t="s">
        <v>4786</v>
      </c>
      <c r="D10360" s="1116" t="s">
        <v>4787</v>
      </c>
      <c r="E10360" s="1356">
        <v>2</v>
      </c>
      <c r="F10360" s="1256">
        <v>1</v>
      </c>
      <c r="G10360" s="1246">
        <v>2</v>
      </c>
    </row>
    <row r="10361" spans="1:7" hidden="1">
      <c r="A10361" s="1119" t="s">
        <v>6758</v>
      </c>
      <c r="B10361" s="1118" t="s">
        <v>6766</v>
      </c>
      <c r="C10361" s="1119" t="s">
        <v>9102</v>
      </c>
      <c r="D10361" s="1116" t="s">
        <v>9115</v>
      </c>
      <c r="E10361" s="1356">
        <v>1</v>
      </c>
      <c r="F10361" s="1256">
        <v>1</v>
      </c>
      <c r="G10361" s="1246">
        <v>1</v>
      </c>
    </row>
    <row r="10362" spans="1:7" hidden="1">
      <c r="A10362" s="1119" t="s">
        <v>6758</v>
      </c>
      <c r="B10362" s="1118" t="s">
        <v>6766</v>
      </c>
      <c r="C10362" s="1119" t="s">
        <v>9106</v>
      </c>
      <c r="D10362" s="1116" t="s">
        <v>9116</v>
      </c>
      <c r="E10362" s="1356">
        <v>1</v>
      </c>
      <c r="F10362" s="1256">
        <v>1</v>
      </c>
      <c r="G10362" s="1246">
        <v>1</v>
      </c>
    </row>
    <row r="10363" spans="1:7" hidden="1">
      <c r="A10363" s="1119" t="s">
        <v>6758</v>
      </c>
      <c r="B10363" s="1118" t="s">
        <v>6766</v>
      </c>
      <c r="C10363" s="1119" t="s">
        <v>5239</v>
      </c>
      <c r="D10363" s="1116" t="s">
        <v>5240</v>
      </c>
      <c r="E10363" s="1356">
        <v>4</v>
      </c>
      <c r="F10363" s="1256">
        <v>1</v>
      </c>
      <c r="G10363" s="1246">
        <v>4</v>
      </c>
    </row>
    <row r="10364" spans="1:7" hidden="1">
      <c r="A10364" s="1119" t="s">
        <v>6758</v>
      </c>
      <c r="B10364" s="1118" t="s">
        <v>6766</v>
      </c>
      <c r="C10364" s="1119" t="s">
        <v>1300</v>
      </c>
      <c r="D10364" s="1116" t="s">
        <v>4726</v>
      </c>
      <c r="E10364" s="1356">
        <v>2</v>
      </c>
      <c r="F10364" s="1256">
        <v>1</v>
      </c>
      <c r="G10364" s="1246">
        <v>2</v>
      </c>
    </row>
    <row r="10365" spans="1:7" hidden="1">
      <c r="A10365" s="1119" t="s">
        <v>6758</v>
      </c>
      <c r="B10365" s="1118" t="s">
        <v>6766</v>
      </c>
      <c r="C10365" s="1119" t="s">
        <v>9240</v>
      </c>
      <c r="D10365" s="1116" t="s">
        <v>9241</v>
      </c>
      <c r="E10365" s="1356">
        <v>3</v>
      </c>
      <c r="F10365" s="1256">
        <v>1</v>
      </c>
      <c r="G10365" s="1246">
        <v>3</v>
      </c>
    </row>
    <row r="10366" spans="1:7" hidden="1">
      <c r="A10366" s="1119" t="s">
        <v>6758</v>
      </c>
      <c r="B10366" s="1118" t="s">
        <v>6766</v>
      </c>
      <c r="C10366" s="1119" t="s">
        <v>9242</v>
      </c>
      <c r="D10366" s="1116" t="s">
        <v>9243</v>
      </c>
      <c r="E10366" s="1356">
        <v>2</v>
      </c>
      <c r="F10366" s="1256">
        <v>1</v>
      </c>
      <c r="G10366" s="1246">
        <v>2</v>
      </c>
    </row>
    <row r="10367" spans="1:7" hidden="1">
      <c r="A10367" s="1119" t="s">
        <v>6758</v>
      </c>
      <c r="B10367" s="1118" t="s">
        <v>6766</v>
      </c>
      <c r="C10367" s="1119" t="s">
        <v>1439</v>
      </c>
      <c r="D10367" s="1116" t="s">
        <v>1440</v>
      </c>
      <c r="E10367" s="1356">
        <v>0</v>
      </c>
      <c r="F10367" s="1256">
        <v>1</v>
      </c>
      <c r="G10367" s="1246">
        <v>0</v>
      </c>
    </row>
    <row r="10368" spans="1:7" hidden="1">
      <c r="A10368" s="1119" t="s">
        <v>6758</v>
      </c>
      <c r="B10368" s="1118" t="s">
        <v>6766</v>
      </c>
      <c r="C10368" s="1117" t="s">
        <v>3440</v>
      </c>
      <c r="D10368" s="1116" t="s">
        <v>3441</v>
      </c>
      <c r="E10368" s="1358">
        <v>0</v>
      </c>
      <c r="F10368" s="1256">
        <v>1</v>
      </c>
      <c r="G10368" s="1246">
        <v>0</v>
      </c>
    </row>
    <row r="10369" spans="1:7" hidden="1">
      <c r="A10369" s="1119" t="s">
        <v>6758</v>
      </c>
      <c r="B10369" s="1118" t="s">
        <v>6766</v>
      </c>
      <c r="C10369" s="1117" t="s">
        <v>3442</v>
      </c>
      <c r="D10369" s="1116" t="s">
        <v>3443</v>
      </c>
      <c r="E10369" s="1356">
        <v>0</v>
      </c>
      <c r="F10369" s="1256">
        <v>1</v>
      </c>
      <c r="G10369" s="1246">
        <v>0</v>
      </c>
    </row>
    <row r="10370" spans="1:7" hidden="1">
      <c r="A10370" s="1119" t="s">
        <v>6758</v>
      </c>
      <c r="B10370" s="1118" t="s">
        <v>6766</v>
      </c>
      <c r="C10370" s="1119" t="s">
        <v>3444</v>
      </c>
      <c r="D10370" s="1116" t="s">
        <v>3445</v>
      </c>
      <c r="E10370" s="1356">
        <v>0</v>
      </c>
      <c r="F10370" s="1256">
        <v>1</v>
      </c>
      <c r="G10370" s="1246">
        <v>0</v>
      </c>
    </row>
    <row r="10371" spans="1:7" hidden="1">
      <c r="A10371" s="1119" t="s">
        <v>6758</v>
      </c>
      <c r="B10371" s="1118" t="s">
        <v>6766</v>
      </c>
      <c r="C10371" s="1119" t="s">
        <v>3446</v>
      </c>
      <c r="D10371" s="1116" t="s">
        <v>3447</v>
      </c>
      <c r="E10371" s="1356">
        <v>0</v>
      </c>
      <c r="F10371" s="1256">
        <v>1</v>
      </c>
      <c r="G10371" s="1246">
        <v>0</v>
      </c>
    </row>
    <row r="10372" spans="1:7" hidden="1">
      <c r="A10372" s="1119" t="s">
        <v>6758</v>
      </c>
      <c r="B10372" s="1118" t="s">
        <v>6766</v>
      </c>
      <c r="C10372" s="1119" t="s">
        <v>1276</v>
      </c>
      <c r="D10372" s="1116" t="s">
        <v>3448</v>
      </c>
      <c r="E10372" s="1356">
        <v>0</v>
      </c>
      <c r="F10372" s="1256">
        <v>1</v>
      </c>
      <c r="G10372" s="1246">
        <v>0</v>
      </c>
    </row>
    <row r="10373" spans="1:7" hidden="1">
      <c r="A10373" s="1119" t="s">
        <v>6758</v>
      </c>
      <c r="B10373" s="1118" t="s">
        <v>6766</v>
      </c>
      <c r="C10373" s="1119" t="s">
        <v>1277</v>
      </c>
      <c r="D10373" s="1116" t="s">
        <v>5252</v>
      </c>
      <c r="E10373" s="1356">
        <v>0</v>
      </c>
      <c r="F10373" s="1256">
        <v>1</v>
      </c>
      <c r="G10373" s="1246">
        <v>0</v>
      </c>
    </row>
    <row r="10374" spans="1:7" hidden="1">
      <c r="A10374" s="1119" t="s">
        <v>6758</v>
      </c>
      <c r="B10374" s="1118" t="s">
        <v>6766</v>
      </c>
      <c r="C10374" s="1119" t="s">
        <v>1278</v>
      </c>
      <c r="D10374" s="1116" t="s">
        <v>5253</v>
      </c>
      <c r="E10374" s="1356">
        <v>0</v>
      </c>
      <c r="F10374" s="1256">
        <v>1</v>
      </c>
      <c r="G10374" s="1246">
        <v>0</v>
      </c>
    </row>
    <row r="10375" spans="1:7" hidden="1">
      <c r="A10375" s="1119" t="s">
        <v>6758</v>
      </c>
      <c r="B10375" s="1118" t="s">
        <v>6766</v>
      </c>
      <c r="C10375" s="1119" t="s">
        <v>1279</v>
      </c>
      <c r="D10375" s="1116" t="s">
        <v>5254</v>
      </c>
      <c r="E10375" s="1356">
        <v>0</v>
      </c>
      <c r="F10375" s="1256">
        <v>1</v>
      </c>
      <c r="G10375" s="1246">
        <v>0</v>
      </c>
    </row>
    <row r="10376" spans="1:7" hidden="1">
      <c r="A10376" s="1119" t="s">
        <v>6758</v>
      </c>
      <c r="B10376" s="1118" t="s">
        <v>6766</v>
      </c>
      <c r="C10376" s="1119" t="s">
        <v>1280</v>
      </c>
      <c r="D10376" s="1116" t="s">
        <v>5255</v>
      </c>
      <c r="E10376" s="1356">
        <v>12</v>
      </c>
      <c r="F10376" s="1256">
        <v>1</v>
      </c>
      <c r="G10376" s="1246">
        <v>12</v>
      </c>
    </row>
    <row r="10377" spans="1:7" hidden="1">
      <c r="A10377" s="1119" t="s">
        <v>6758</v>
      </c>
      <c r="B10377" s="1118" t="s">
        <v>6766</v>
      </c>
      <c r="C10377" s="1119" t="s">
        <v>5235</v>
      </c>
      <c r="D10377" s="1116" t="s">
        <v>5236</v>
      </c>
      <c r="E10377" s="1356">
        <v>2</v>
      </c>
      <c r="F10377" s="1256">
        <v>1</v>
      </c>
      <c r="G10377" s="1246">
        <v>2</v>
      </c>
    </row>
    <row r="10378" spans="1:7" hidden="1">
      <c r="A10378" s="1119" t="s">
        <v>6758</v>
      </c>
      <c r="B10378" s="1118" t="s">
        <v>6766</v>
      </c>
      <c r="C10378" s="1119" t="s">
        <v>4432</v>
      </c>
      <c r="D10378" s="1116" t="s">
        <v>1792</v>
      </c>
      <c r="E10378" s="1356">
        <v>4.0000000000000002E-4</v>
      </c>
      <c r="F10378" s="1256">
        <v>1</v>
      </c>
      <c r="G10378" s="1246">
        <v>4.0000000000000002E-4</v>
      </c>
    </row>
    <row r="10379" spans="1:7" hidden="1">
      <c r="A10379" s="1119" t="s">
        <v>6758</v>
      </c>
      <c r="B10379" s="1118" t="s">
        <v>6766</v>
      </c>
      <c r="C10379" s="1119" t="s">
        <v>5417</v>
      </c>
      <c r="D10379" s="1116" t="s">
        <v>3885</v>
      </c>
      <c r="E10379" s="1356">
        <v>1.1999999999999999E-3</v>
      </c>
      <c r="F10379" s="1256">
        <v>1</v>
      </c>
      <c r="G10379" s="1246">
        <v>1.1999999999999999E-3</v>
      </c>
    </row>
    <row r="10380" spans="1:7" hidden="1">
      <c r="A10380" s="1119" t="s">
        <v>6758</v>
      </c>
      <c r="B10380" s="1118" t="s">
        <v>6766</v>
      </c>
      <c r="C10380" s="1119" t="s">
        <v>5419</v>
      </c>
      <c r="D10380" s="1116" t="s">
        <v>3704</v>
      </c>
      <c r="E10380" s="1356">
        <v>5.0000000000000001E-3</v>
      </c>
      <c r="F10380" s="1256">
        <v>1</v>
      </c>
      <c r="G10380" s="1246">
        <v>5.0000000000000001E-3</v>
      </c>
    </row>
    <row r="10381" spans="1:7" hidden="1">
      <c r="A10381" s="1119" t="s">
        <v>6758</v>
      </c>
      <c r="B10381" s="1118" t="s">
        <v>6766</v>
      </c>
      <c r="C10381" s="1119" t="s">
        <v>869</v>
      </c>
      <c r="D10381" s="1116" t="s">
        <v>1793</v>
      </c>
      <c r="E10381" s="1356">
        <v>4.0000000000000002E-4</v>
      </c>
      <c r="F10381" s="1256">
        <v>1</v>
      </c>
      <c r="G10381" s="1246">
        <v>4.0000000000000002E-4</v>
      </c>
    </row>
    <row r="10382" spans="1:7" hidden="1">
      <c r="A10382" s="1119" t="s">
        <v>6758</v>
      </c>
      <c r="B10382" s="1118" t="s">
        <v>6766</v>
      </c>
      <c r="C10382" s="1119" t="s">
        <v>4692</v>
      </c>
      <c r="D10382" s="1116" t="s">
        <v>4137</v>
      </c>
      <c r="E10382" s="1356">
        <v>1.1999999999999999E-3</v>
      </c>
      <c r="F10382" s="1256">
        <v>1</v>
      </c>
      <c r="G10382" s="1246">
        <v>1.1999999999999999E-3</v>
      </c>
    </row>
    <row r="10383" spans="1:7" hidden="1">
      <c r="A10383" s="1119" t="s">
        <v>6758</v>
      </c>
      <c r="B10383" s="1118" t="s">
        <v>6766</v>
      </c>
      <c r="C10383" s="1119" t="s">
        <v>870</v>
      </c>
      <c r="D10383" s="1116" t="s">
        <v>871</v>
      </c>
      <c r="E10383" s="1356">
        <v>1E-3</v>
      </c>
      <c r="F10383" s="1256">
        <v>1</v>
      </c>
      <c r="G10383" s="1246">
        <v>1E-3</v>
      </c>
    </row>
    <row r="10384" spans="1:7" hidden="1">
      <c r="A10384" s="1119" t="s">
        <v>6758</v>
      </c>
      <c r="B10384" s="1118" t="s">
        <v>6766</v>
      </c>
      <c r="C10384" s="1119" t="s">
        <v>5534</v>
      </c>
      <c r="D10384" s="1116" t="s">
        <v>5611</v>
      </c>
      <c r="E10384" s="1356">
        <v>0.56399999999999995</v>
      </c>
      <c r="F10384" s="1256">
        <v>1</v>
      </c>
      <c r="G10384" s="1246">
        <v>0.56399999999999995</v>
      </c>
    </row>
    <row r="10385" spans="1:7" hidden="1">
      <c r="A10385" s="1119" t="s">
        <v>6758</v>
      </c>
      <c r="B10385" s="1118" t="s">
        <v>6766</v>
      </c>
      <c r="C10385" s="1117" t="s">
        <v>5530</v>
      </c>
      <c r="D10385" s="1116" t="s">
        <v>5609</v>
      </c>
      <c r="E10385" s="1356">
        <v>0.50660000000000005</v>
      </c>
      <c r="F10385" s="1256">
        <v>1</v>
      </c>
      <c r="G10385" s="1246">
        <v>0.50660000000000005</v>
      </c>
    </row>
    <row r="10386" spans="1:7" hidden="1">
      <c r="A10386" s="1119" t="s">
        <v>6758</v>
      </c>
      <c r="B10386" s="1118" t="s">
        <v>6766</v>
      </c>
      <c r="C10386" s="1119" t="s">
        <v>5845</v>
      </c>
      <c r="D10386" s="1116" t="s">
        <v>7030</v>
      </c>
      <c r="E10386" s="1356">
        <v>0.36699999999999999</v>
      </c>
      <c r="F10386" s="1256">
        <v>1</v>
      </c>
      <c r="G10386" s="1246">
        <v>0.36699999999999999</v>
      </c>
    </row>
    <row r="10387" spans="1:7" hidden="1">
      <c r="A10387" s="1119" t="s">
        <v>6758</v>
      </c>
      <c r="B10387" s="1118" t="s">
        <v>6766</v>
      </c>
      <c r="C10387" s="1119" t="s">
        <v>5849</v>
      </c>
      <c r="D10387" s="1116" t="s">
        <v>7027</v>
      </c>
      <c r="E10387" s="1356">
        <v>0.46300000000000002</v>
      </c>
      <c r="F10387" s="1256">
        <v>1</v>
      </c>
      <c r="G10387" s="1246">
        <v>0.46300000000000002</v>
      </c>
    </row>
    <row r="10388" spans="1:7" hidden="1">
      <c r="A10388" s="1119" t="s">
        <v>6758</v>
      </c>
      <c r="B10388" s="1118" t="s">
        <v>6766</v>
      </c>
      <c r="C10388" s="1119" t="s">
        <v>6660</v>
      </c>
      <c r="D10388" s="1116" t="s">
        <v>6661</v>
      </c>
      <c r="E10388" s="1356">
        <v>4.1999999999999997E-3</v>
      </c>
      <c r="F10388" s="1256">
        <v>1</v>
      </c>
      <c r="G10388" s="1246">
        <v>4.1999999999999997E-3</v>
      </c>
    </row>
    <row r="10389" spans="1:7" hidden="1">
      <c r="A10389" s="1119" t="s">
        <v>6624</v>
      </c>
      <c r="B10389" s="1118" t="s">
        <v>6241</v>
      </c>
      <c r="C10389" s="1119" t="s">
        <v>5237</v>
      </c>
      <c r="D10389" s="1116" t="s">
        <v>5238</v>
      </c>
      <c r="E10389" s="1356">
        <v>1</v>
      </c>
      <c r="F10389" s="1256">
        <v>1</v>
      </c>
      <c r="G10389" s="1246">
        <v>1</v>
      </c>
    </row>
    <row r="10390" spans="1:7" hidden="1">
      <c r="A10390" s="1119" t="s">
        <v>6624</v>
      </c>
      <c r="B10390" s="1118" t="s">
        <v>6241</v>
      </c>
      <c r="C10390" s="1119" t="s">
        <v>4119</v>
      </c>
      <c r="D10390" s="1116" t="s">
        <v>3073</v>
      </c>
      <c r="E10390" s="1356">
        <v>1</v>
      </c>
      <c r="F10390" s="1256">
        <v>1</v>
      </c>
      <c r="G10390" s="1246">
        <v>1</v>
      </c>
    </row>
    <row r="10391" spans="1:7" hidden="1">
      <c r="A10391" s="1119" t="s">
        <v>6624</v>
      </c>
      <c r="B10391" s="1118" t="s">
        <v>6241</v>
      </c>
      <c r="C10391" s="1119" t="s">
        <v>4808</v>
      </c>
      <c r="D10391" s="1116" t="s">
        <v>4809</v>
      </c>
      <c r="E10391" s="1356">
        <v>1</v>
      </c>
      <c r="F10391" s="1256">
        <v>1</v>
      </c>
      <c r="G10391" s="1246">
        <v>1</v>
      </c>
    </row>
    <row r="10392" spans="1:7" hidden="1">
      <c r="A10392" s="1119" t="s">
        <v>6624</v>
      </c>
      <c r="B10392" s="1118" t="s">
        <v>6241</v>
      </c>
      <c r="C10392" s="1117" t="s">
        <v>603</v>
      </c>
      <c r="D10392" s="1116" t="s">
        <v>5392</v>
      </c>
      <c r="E10392" s="1358">
        <v>1</v>
      </c>
      <c r="F10392" s="1256">
        <v>1</v>
      </c>
      <c r="G10392" s="1246">
        <v>1</v>
      </c>
    </row>
    <row r="10393" spans="1:7" hidden="1">
      <c r="A10393" s="1119" t="s">
        <v>6624</v>
      </c>
      <c r="B10393" s="1118" t="s">
        <v>6241</v>
      </c>
      <c r="C10393" s="1119" t="s">
        <v>5843</v>
      </c>
      <c r="D10393" s="1116" t="s">
        <v>6203</v>
      </c>
      <c r="E10393" s="1356">
        <v>1</v>
      </c>
      <c r="F10393" s="1256">
        <v>1</v>
      </c>
      <c r="G10393" s="1246">
        <v>1</v>
      </c>
    </row>
    <row r="10394" spans="1:7" hidden="1">
      <c r="A10394" s="1119" t="s">
        <v>6624</v>
      </c>
      <c r="B10394" s="1118" t="s">
        <v>6241</v>
      </c>
      <c r="C10394" s="1119" t="s">
        <v>3178</v>
      </c>
      <c r="D10394" s="1116" t="s">
        <v>5449</v>
      </c>
      <c r="E10394" s="1356">
        <v>1</v>
      </c>
      <c r="F10394" s="1256">
        <v>1</v>
      </c>
      <c r="G10394" s="1246">
        <v>1</v>
      </c>
    </row>
    <row r="10395" spans="1:7" hidden="1">
      <c r="A10395" s="1119" t="s">
        <v>6624</v>
      </c>
      <c r="B10395" s="1118" t="s">
        <v>6241</v>
      </c>
      <c r="C10395" s="1119" t="s">
        <v>4784</v>
      </c>
      <c r="D10395" s="1116" t="s">
        <v>4785</v>
      </c>
      <c r="E10395" s="1356">
        <v>2</v>
      </c>
      <c r="F10395" s="1256">
        <v>1</v>
      </c>
      <c r="G10395" s="1246">
        <v>2</v>
      </c>
    </row>
    <row r="10396" spans="1:7" hidden="1">
      <c r="A10396" s="1119" t="s">
        <v>6624</v>
      </c>
      <c r="B10396" s="1118" t="s">
        <v>6241</v>
      </c>
      <c r="C10396" s="1119" t="s">
        <v>4786</v>
      </c>
      <c r="D10396" s="1116" t="s">
        <v>4787</v>
      </c>
      <c r="E10396" s="1356">
        <v>2</v>
      </c>
      <c r="F10396" s="1256">
        <v>1</v>
      </c>
      <c r="G10396" s="1246">
        <v>2</v>
      </c>
    </row>
    <row r="10397" spans="1:7" hidden="1">
      <c r="A10397" s="1119" t="s">
        <v>6624</v>
      </c>
      <c r="B10397" s="1118" t="s">
        <v>6241</v>
      </c>
      <c r="C10397" s="1119" t="s">
        <v>9100</v>
      </c>
      <c r="D10397" s="1116" t="s">
        <v>9113</v>
      </c>
      <c r="E10397" s="1356">
        <v>1</v>
      </c>
      <c r="F10397" s="1256">
        <v>1</v>
      </c>
      <c r="G10397" s="1246">
        <v>1</v>
      </c>
    </row>
    <row r="10398" spans="1:7" hidden="1">
      <c r="A10398" s="1119" t="s">
        <v>6624</v>
      </c>
      <c r="B10398" s="1118" t="s">
        <v>6241</v>
      </c>
      <c r="C10398" s="1119" t="s">
        <v>9104</v>
      </c>
      <c r="D10398" s="1116" t="s">
        <v>9114</v>
      </c>
      <c r="E10398" s="1356">
        <v>1</v>
      </c>
      <c r="F10398" s="1256">
        <v>1</v>
      </c>
      <c r="G10398" s="1246">
        <v>1</v>
      </c>
    </row>
    <row r="10399" spans="1:7" hidden="1">
      <c r="A10399" s="1119" t="s">
        <v>6624</v>
      </c>
      <c r="B10399" s="1118" t="s">
        <v>6241</v>
      </c>
      <c r="C10399" s="1119" t="s">
        <v>5239</v>
      </c>
      <c r="D10399" s="1116" t="s">
        <v>5240</v>
      </c>
      <c r="E10399" s="1356">
        <v>4</v>
      </c>
      <c r="F10399" s="1256">
        <v>1</v>
      </c>
      <c r="G10399" s="1246">
        <v>4</v>
      </c>
    </row>
    <row r="10400" spans="1:7" hidden="1">
      <c r="A10400" s="1119" t="s">
        <v>6624</v>
      </c>
      <c r="B10400" s="1118" t="s">
        <v>6241</v>
      </c>
      <c r="C10400" s="1119" t="s">
        <v>1300</v>
      </c>
      <c r="D10400" s="1116" t="s">
        <v>4726</v>
      </c>
      <c r="E10400" s="1356">
        <v>2</v>
      </c>
      <c r="F10400" s="1256">
        <v>1</v>
      </c>
      <c r="G10400" s="1246">
        <v>2</v>
      </c>
    </row>
    <row r="10401" spans="1:7" hidden="1">
      <c r="A10401" s="1119" t="s">
        <v>6624</v>
      </c>
      <c r="B10401" s="1118" t="s">
        <v>6241</v>
      </c>
      <c r="C10401" s="1119" t="s">
        <v>3179</v>
      </c>
      <c r="D10401" s="1116" t="s">
        <v>775</v>
      </c>
      <c r="E10401" s="1356">
        <v>1</v>
      </c>
      <c r="F10401" s="1256">
        <v>1</v>
      </c>
      <c r="G10401" s="1246">
        <v>1</v>
      </c>
    </row>
    <row r="10402" spans="1:7" hidden="1">
      <c r="A10402" s="1119" t="s">
        <v>6624</v>
      </c>
      <c r="B10402" s="1118" t="s">
        <v>6241</v>
      </c>
      <c r="C10402" s="1119" t="s">
        <v>1634</v>
      </c>
      <c r="D10402" s="1116" t="s">
        <v>1635</v>
      </c>
      <c r="E10402" s="1356">
        <v>2</v>
      </c>
      <c r="F10402" s="1256">
        <v>1</v>
      </c>
      <c r="G10402" s="1246">
        <v>2</v>
      </c>
    </row>
    <row r="10403" spans="1:7" hidden="1">
      <c r="A10403" s="1119" t="s">
        <v>6624</v>
      </c>
      <c r="B10403" s="1118" t="s">
        <v>6241</v>
      </c>
      <c r="C10403" s="1119" t="s">
        <v>1439</v>
      </c>
      <c r="D10403" s="1116" t="s">
        <v>1440</v>
      </c>
      <c r="E10403" s="1356">
        <v>0</v>
      </c>
      <c r="F10403" s="1256">
        <v>1</v>
      </c>
      <c r="G10403" s="1246">
        <v>0</v>
      </c>
    </row>
    <row r="10404" spans="1:7" hidden="1">
      <c r="A10404" s="1119" t="s">
        <v>6624</v>
      </c>
      <c r="B10404" s="1118" t="s">
        <v>6241</v>
      </c>
      <c r="C10404" s="1119" t="s">
        <v>3440</v>
      </c>
      <c r="D10404" s="1116" t="s">
        <v>3441</v>
      </c>
      <c r="E10404" s="1356">
        <v>0</v>
      </c>
      <c r="F10404" s="1256">
        <v>1</v>
      </c>
      <c r="G10404" s="1246">
        <v>0</v>
      </c>
    </row>
    <row r="10405" spans="1:7" hidden="1">
      <c r="A10405" s="1119" t="s">
        <v>6624</v>
      </c>
      <c r="B10405" s="1118" t="s">
        <v>6241</v>
      </c>
      <c r="C10405" s="1119" t="s">
        <v>3442</v>
      </c>
      <c r="D10405" s="1116" t="s">
        <v>3443</v>
      </c>
      <c r="E10405" s="1356">
        <v>0</v>
      </c>
      <c r="F10405" s="1256">
        <v>1</v>
      </c>
      <c r="G10405" s="1246">
        <v>0</v>
      </c>
    </row>
    <row r="10406" spans="1:7" hidden="1">
      <c r="A10406" s="1119" t="s">
        <v>6624</v>
      </c>
      <c r="B10406" s="1118" t="s">
        <v>6241</v>
      </c>
      <c r="C10406" s="1119" t="s">
        <v>3444</v>
      </c>
      <c r="D10406" s="1116" t="s">
        <v>3445</v>
      </c>
      <c r="E10406" s="1356">
        <v>0</v>
      </c>
      <c r="F10406" s="1256">
        <v>1</v>
      </c>
      <c r="G10406" s="1246">
        <v>0</v>
      </c>
    </row>
    <row r="10407" spans="1:7" hidden="1">
      <c r="A10407" s="1119" t="s">
        <v>6624</v>
      </c>
      <c r="B10407" s="1118" t="s">
        <v>6241</v>
      </c>
      <c r="C10407" s="1119" t="s">
        <v>3446</v>
      </c>
      <c r="D10407" s="1116" t="s">
        <v>3447</v>
      </c>
      <c r="E10407" s="1356">
        <v>0</v>
      </c>
      <c r="F10407" s="1256">
        <v>1</v>
      </c>
      <c r="G10407" s="1246">
        <v>0</v>
      </c>
    </row>
    <row r="10408" spans="1:7" hidden="1">
      <c r="A10408" s="1119" t="s">
        <v>6624</v>
      </c>
      <c r="B10408" s="1118" t="s">
        <v>6241</v>
      </c>
      <c r="C10408" s="1119" t="s">
        <v>1276</v>
      </c>
      <c r="D10408" s="1116" t="s">
        <v>3448</v>
      </c>
      <c r="E10408" s="1356">
        <v>0</v>
      </c>
      <c r="F10408" s="1256">
        <v>1</v>
      </c>
      <c r="G10408" s="1246">
        <v>0</v>
      </c>
    </row>
    <row r="10409" spans="1:7" hidden="1">
      <c r="A10409" s="1119" t="s">
        <v>6624</v>
      </c>
      <c r="B10409" s="1118" t="s">
        <v>6241</v>
      </c>
      <c r="C10409" s="1119" t="s">
        <v>1277</v>
      </c>
      <c r="D10409" s="1116" t="s">
        <v>5252</v>
      </c>
      <c r="E10409" s="1356">
        <v>0</v>
      </c>
      <c r="F10409" s="1256">
        <v>1</v>
      </c>
      <c r="G10409" s="1246">
        <v>0</v>
      </c>
    </row>
    <row r="10410" spans="1:7" hidden="1">
      <c r="A10410" s="1119" t="s">
        <v>6624</v>
      </c>
      <c r="B10410" s="1118" t="s">
        <v>6241</v>
      </c>
      <c r="C10410" s="1119" t="s">
        <v>1278</v>
      </c>
      <c r="D10410" s="1116" t="s">
        <v>5253</v>
      </c>
      <c r="E10410" s="1356">
        <v>0</v>
      </c>
      <c r="F10410" s="1256">
        <v>1</v>
      </c>
      <c r="G10410" s="1246">
        <v>0</v>
      </c>
    </row>
    <row r="10411" spans="1:7" hidden="1">
      <c r="A10411" s="1119" t="s">
        <v>6624</v>
      </c>
      <c r="B10411" s="1118" t="s">
        <v>6241</v>
      </c>
      <c r="C10411" s="1119" t="s">
        <v>1279</v>
      </c>
      <c r="D10411" s="1116" t="s">
        <v>5254</v>
      </c>
      <c r="E10411" s="1356">
        <v>0</v>
      </c>
      <c r="F10411" s="1256">
        <v>1</v>
      </c>
      <c r="G10411" s="1246">
        <v>0</v>
      </c>
    </row>
    <row r="10412" spans="1:7" hidden="1">
      <c r="A10412" s="1119" t="s">
        <v>6624</v>
      </c>
      <c r="B10412" s="1118" t="s">
        <v>6241</v>
      </c>
      <c r="C10412" s="1119" t="s">
        <v>1280</v>
      </c>
      <c r="D10412" s="1116" t="s">
        <v>5255</v>
      </c>
      <c r="E10412" s="1356">
        <v>12</v>
      </c>
      <c r="F10412" s="1256">
        <v>1</v>
      </c>
      <c r="G10412" s="1246">
        <v>12</v>
      </c>
    </row>
    <row r="10413" spans="1:7" hidden="1">
      <c r="A10413" s="1119" t="s">
        <v>6624</v>
      </c>
      <c r="B10413" s="1118" t="s">
        <v>6241</v>
      </c>
      <c r="C10413" s="1119" t="s">
        <v>5235</v>
      </c>
      <c r="D10413" s="1116" t="s">
        <v>5236</v>
      </c>
      <c r="E10413" s="1356">
        <v>2</v>
      </c>
      <c r="F10413" s="1256">
        <v>1</v>
      </c>
      <c r="G10413" s="1246">
        <v>2</v>
      </c>
    </row>
    <row r="10414" spans="1:7" hidden="1">
      <c r="A10414" s="1119" t="s">
        <v>6624</v>
      </c>
      <c r="B10414" s="1118" t="s">
        <v>6241</v>
      </c>
      <c r="C10414" s="1119" t="s">
        <v>4432</v>
      </c>
      <c r="D10414" s="1116" t="s">
        <v>1792</v>
      </c>
      <c r="E10414" s="1356">
        <v>4.0000000000000002E-4</v>
      </c>
      <c r="F10414" s="1256">
        <v>1</v>
      </c>
      <c r="G10414" s="1246">
        <v>4.0000000000000002E-4</v>
      </c>
    </row>
    <row r="10415" spans="1:7" hidden="1">
      <c r="A10415" s="1119" t="s">
        <v>6624</v>
      </c>
      <c r="B10415" s="1118" t="s">
        <v>6241</v>
      </c>
      <c r="C10415" s="1119" t="s">
        <v>5417</v>
      </c>
      <c r="D10415" s="1116" t="s">
        <v>3885</v>
      </c>
      <c r="E10415" s="1356">
        <v>1.1999999999999999E-3</v>
      </c>
      <c r="F10415" s="1256">
        <v>1</v>
      </c>
      <c r="G10415" s="1246">
        <v>1.1999999999999999E-3</v>
      </c>
    </row>
    <row r="10416" spans="1:7" hidden="1">
      <c r="A10416" s="1119" t="s">
        <v>6624</v>
      </c>
      <c r="B10416" s="1118" t="s">
        <v>6241</v>
      </c>
      <c r="C10416" s="1119" t="s">
        <v>5419</v>
      </c>
      <c r="D10416" s="1116" t="s">
        <v>3704</v>
      </c>
      <c r="E10416" s="1356">
        <v>5.0000000000000001E-3</v>
      </c>
      <c r="F10416" s="1256">
        <v>1</v>
      </c>
      <c r="G10416" s="1246">
        <v>5.0000000000000001E-3</v>
      </c>
    </row>
    <row r="10417" spans="1:7" hidden="1">
      <c r="A10417" s="1119" t="s">
        <v>6624</v>
      </c>
      <c r="B10417" s="1118" t="s">
        <v>6241</v>
      </c>
      <c r="C10417" s="1119" t="s">
        <v>869</v>
      </c>
      <c r="D10417" s="1116" t="s">
        <v>1793</v>
      </c>
      <c r="E10417" s="1356">
        <v>4.0000000000000002E-4</v>
      </c>
      <c r="F10417" s="1256">
        <v>1</v>
      </c>
      <c r="G10417" s="1246">
        <v>4.0000000000000002E-4</v>
      </c>
    </row>
    <row r="10418" spans="1:7" hidden="1">
      <c r="A10418" s="1119" t="s">
        <v>6624</v>
      </c>
      <c r="B10418" s="1118" t="s">
        <v>6241</v>
      </c>
      <c r="C10418" s="1119" t="s">
        <v>4692</v>
      </c>
      <c r="D10418" s="1116" t="s">
        <v>4137</v>
      </c>
      <c r="E10418" s="1356">
        <v>1.1999999999999999E-3</v>
      </c>
      <c r="F10418" s="1256">
        <v>1</v>
      </c>
      <c r="G10418" s="1246">
        <v>1.1999999999999999E-3</v>
      </c>
    </row>
    <row r="10419" spans="1:7" hidden="1">
      <c r="A10419" s="1119" t="s">
        <v>6624</v>
      </c>
      <c r="B10419" s="1118" t="s">
        <v>6241</v>
      </c>
      <c r="C10419" s="1117" t="s">
        <v>1342</v>
      </c>
      <c r="D10419" s="1116" t="s">
        <v>1540</v>
      </c>
      <c r="E10419" s="1358">
        <v>3.5999999999999999E-3</v>
      </c>
      <c r="F10419" s="1256">
        <v>1</v>
      </c>
      <c r="G10419" s="1246">
        <v>3.5999999999999999E-3</v>
      </c>
    </row>
    <row r="10420" spans="1:7" hidden="1">
      <c r="A10420" s="1119" t="s">
        <v>6624</v>
      </c>
      <c r="B10420" s="1118" t="s">
        <v>6241</v>
      </c>
      <c r="C10420" s="1119" t="s">
        <v>870</v>
      </c>
      <c r="D10420" s="1116" t="s">
        <v>871</v>
      </c>
      <c r="E10420" s="1356">
        <v>1E-3</v>
      </c>
      <c r="F10420" s="1256">
        <v>1</v>
      </c>
      <c r="G10420" s="1246">
        <v>1E-3</v>
      </c>
    </row>
    <row r="10421" spans="1:7" hidden="1">
      <c r="A10421" s="1119" t="s">
        <v>6624</v>
      </c>
      <c r="B10421" s="1118" t="s">
        <v>6241</v>
      </c>
      <c r="C10421" s="1119" t="s">
        <v>5534</v>
      </c>
      <c r="D10421" s="1116" t="s">
        <v>5611</v>
      </c>
      <c r="E10421" s="1356">
        <v>0.56399999999999995</v>
      </c>
      <c r="F10421" s="1256">
        <v>1</v>
      </c>
      <c r="G10421" s="1246">
        <v>0.56399999999999995</v>
      </c>
    </row>
    <row r="10422" spans="1:7" hidden="1">
      <c r="A10422" s="1119" t="s">
        <v>6624</v>
      </c>
      <c r="B10422" s="1118" t="s">
        <v>6241</v>
      </c>
      <c r="C10422" s="1119" t="s">
        <v>5530</v>
      </c>
      <c r="D10422" s="1116" t="s">
        <v>5609</v>
      </c>
      <c r="E10422" s="1356">
        <v>0.50660000000000005</v>
      </c>
      <c r="F10422" s="1256">
        <v>1</v>
      </c>
      <c r="G10422" s="1246">
        <v>0.50660000000000005</v>
      </c>
    </row>
    <row r="10423" spans="1:7" hidden="1">
      <c r="A10423" s="1119" t="s">
        <v>6624</v>
      </c>
      <c r="B10423" s="1118" t="s">
        <v>6241</v>
      </c>
      <c r="C10423" s="1119" t="s">
        <v>5845</v>
      </c>
      <c r="D10423" s="1116" t="s">
        <v>7030</v>
      </c>
      <c r="E10423" s="1356">
        <v>0.36699999999999999</v>
      </c>
      <c r="F10423" s="1256">
        <v>1</v>
      </c>
      <c r="G10423" s="1246">
        <v>0.36699999999999999</v>
      </c>
    </row>
    <row r="10424" spans="1:7" hidden="1">
      <c r="A10424" s="1119" t="s">
        <v>6624</v>
      </c>
      <c r="B10424" s="1118" t="s">
        <v>6241</v>
      </c>
      <c r="C10424" s="1119" t="s">
        <v>5849</v>
      </c>
      <c r="D10424" s="1116" t="s">
        <v>7027</v>
      </c>
      <c r="E10424" s="1356">
        <v>0.46300000000000002</v>
      </c>
      <c r="F10424" s="1256">
        <v>1</v>
      </c>
      <c r="G10424" s="1246">
        <v>0.46300000000000002</v>
      </c>
    </row>
    <row r="10425" spans="1:7" hidden="1">
      <c r="A10425" s="1119" t="s">
        <v>6624</v>
      </c>
      <c r="B10425" s="1118" t="s">
        <v>6241</v>
      </c>
      <c r="C10425" s="1119" t="s">
        <v>6660</v>
      </c>
      <c r="D10425" s="1116" t="s">
        <v>6661</v>
      </c>
      <c r="E10425" s="1356">
        <v>4.1999999999999997E-3</v>
      </c>
      <c r="F10425" s="1256">
        <v>1</v>
      </c>
      <c r="G10425" s="1246">
        <v>4.1999999999999997E-3</v>
      </c>
    </row>
    <row r="10426" spans="1:7" hidden="1">
      <c r="A10426" s="1119" t="s">
        <v>6759</v>
      </c>
      <c r="B10426" s="1118" t="s">
        <v>6767</v>
      </c>
      <c r="C10426" s="1119" t="s">
        <v>5237</v>
      </c>
      <c r="D10426" s="1116" t="s">
        <v>5238</v>
      </c>
      <c r="E10426" s="1356">
        <v>1</v>
      </c>
      <c r="F10426" s="1256">
        <v>1</v>
      </c>
      <c r="G10426" s="1246">
        <v>1</v>
      </c>
    </row>
    <row r="10427" spans="1:7" hidden="1">
      <c r="A10427" s="1119" t="s">
        <v>6759</v>
      </c>
      <c r="B10427" s="1118" t="s">
        <v>6767</v>
      </c>
      <c r="C10427" s="1119" t="s">
        <v>4119</v>
      </c>
      <c r="D10427" s="1116" t="s">
        <v>3073</v>
      </c>
      <c r="E10427" s="1356">
        <v>1</v>
      </c>
      <c r="F10427" s="1256">
        <v>1</v>
      </c>
      <c r="G10427" s="1246">
        <v>1</v>
      </c>
    </row>
    <row r="10428" spans="1:7" hidden="1">
      <c r="A10428" s="1119" t="s">
        <v>6759</v>
      </c>
      <c r="B10428" s="1118" t="s">
        <v>6767</v>
      </c>
      <c r="C10428" s="1119" t="s">
        <v>4808</v>
      </c>
      <c r="D10428" s="1116" t="s">
        <v>4809</v>
      </c>
      <c r="E10428" s="1356">
        <v>1</v>
      </c>
      <c r="F10428" s="1256">
        <v>1</v>
      </c>
      <c r="G10428" s="1246">
        <v>1</v>
      </c>
    </row>
    <row r="10429" spans="1:7" hidden="1">
      <c r="A10429" s="1119" t="s">
        <v>6759</v>
      </c>
      <c r="B10429" s="1118" t="s">
        <v>6767</v>
      </c>
      <c r="C10429" s="1119" t="s">
        <v>603</v>
      </c>
      <c r="D10429" s="1116" t="s">
        <v>5392</v>
      </c>
      <c r="E10429" s="1356">
        <v>1</v>
      </c>
      <c r="F10429" s="1256">
        <v>1</v>
      </c>
      <c r="G10429" s="1246">
        <v>1</v>
      </c>
    </row>
    <row r="10430" spans="1:7" hidden="1">
      <c r="A10430" s="1119" t="s">
        <v>6759</v>
      </c>
      <c r="B10430" s="1118" t="s">
        <v>6767</v>
      </c>
      <c r="C10430" s="1119" t="s">
        <v>5843</v>
      </c>
      <c r="D10430" s="1116" t="s">
        <v>6203</v>
      </c>
      <c r="E10430" s="1356">
        <v>1</v>
      </c>
      <c r="F10430" s="1256">
        <v>1</v>
      </c>
      <c r="G10430" s="1246">
        <v>1</v>
      </c>
    </row>
    <row r="10431" spans="1:7" hidden="1">
      <c r="A10431" s="1119" t="s">
        <v>6759</v>
      </c>
      <c r="B10431" s="1118" t="s">
        <v>6767</v>
      </c>
      <c r="C10431" s="1119" t="s">
        <v>3178</v>
      </c>
      <c r="D10431" s="1116" t="s">
        <v>5449</v>
      </c>
      <c r="E10431" s="1356">
        <v>1</v>
      </c>
      <c r="F10431" s="1256">
        <v>1</v>
      </c>
      <c r="G10431" s="1246">
        <v>1</v>
      </c>
    </row>
    <row r="10432" spans="1:7" hidden="1">
      <c r="A10432" s="1119" t="s">
        <v>6759</v>
      </c>
      <c r="B10432" s="1118" t="s">
        <v>6767</v>
      </c>
      <c r="C10432" s="1119" t="s">
        <v>4784</v>
      </c>
      <c r="D10432" s="1116" t="s">
        <v>4785</v>
      </c>
      <c r="E10432" s="1356">
        <v>2</v>
      </c>
      <c r="F10432" s="1256">
        <v>1</v>
      </c>
      <c r="G10432" s="1246">
        <v>2</v>
      </c>
    </row>
    <row r="10433" spans="1:7" hidden="1">
      <c r="A10433" s="1119" t="s">
        <v>6759</v>
      </c>
      <c r="B10433" s="1118" t="s">
        <v>6767</v>
      </c>
      <c r="C10433" s="1119" t="s">
        <v>4786</v>
      </c>
      <c r="D10433" s="1116" t="s">
        <v>4787</v>
      </c>
      <c r="E10433" s="1356">
        <v>2</v>
      </c>
      <c r="F10433" s="1256">
        <v>1</v>
      </c>
      <c r="G10433" s="1246">
        <v>2</v>
      </c>
    </row>
    <row r="10434" spans="1:7" hidden="1">
      <c r="A10434" s="1119" t="s">
        <v>6759</v>
      </c>
      <c r="B10434" s="1118" t="s">
        <v>6767</v>
      </c>
      <c r="C10434" s="1119" t="s">
        <v>9100</v>
      </c>
      <c r="D10434" s="1116" t="s">
        <v>9113</v>
      </c>
      <c r="E10434" s="1356">
        <v>1</v>
      </c>
      <c r="F10434" s="1256">
        <v>1</v>
      </c>
      <c r="G10434" s="1246">
        <v>1</v>
      </c>
    </row>
    <row r="10435" spans="1:7" hidden="1">
      <c r="A10435" s="1119" t="s">
        <v>6759</v>
      </c>
      <c r="B10435" s="1118" t="s">
        <v>6767</v>
      </c>
      <c r="C10435" s="1122" t="s">
        <v>9104</v>
      </c>
      <c r="D10435" s="1116" t="s">
        <v>9114</v>
      </c>
      <c r="E10435" s="1356">
        <v>1</v>
      </c>
      <c r="F10435" s="1256">
        <v>1</v>
      </c>
      <c r="G10435" s="1246">
        <v>1</v>
      </c>
    </row>
    <row r="10436" spans="1:7" hidden="1">
      <c r="A10436" s="1119" t="s">
        <v>6759</v>
      </c>
      <c r="B10436" s="1118" t="s">
        <v>6767</v>
      </c>
      <c r="C10436" s="1119" t="s">
        <v>5239</v>
      </c>
      <c r="D10436" s="1116" t="s">
        <v>5240</v>
      </c>
      <c r="E10436" s="1356">
        <v>4</v>
      </c>
      <c r="F10436" s="1256">
        <v>1</v>
      </c>
      <c r="G10436" s="1246">
        <v>4</v>
      </c>
    </row>
    <row r="10437" spans="1:7" hidden="1">
      <c r="A10437" s="1119" t="s">
        <v>6759</v>
      </c>
      <c r="B10437" s="1118" t="s">
        <v>6767</v>
      </c>
      <c r="C10437" s="1119" t="s">
        <v>1300</v>
      </c>
      <c r="D10437" s="1116" t="s">
        <v>4726</v>
      </c>
      <c r="E10437" s="1356">
        <v>2</v>
      </c>
      <c r="F10437" s="1256">
        <v>1</v>
      </c>
      <c r="G10437" s="1246">
        <v>2</v>
      </c>
    </row>
    <row r="10438" spans="1:7" hidden="1">
      <c r="A10438" s="1119" t="s">
        <v>6759</v>
      </c>
      <c r="B10438" s="1118" t="s">
        <v>6767</v>
      </c>
      <c r="C10438" s="1119" t="s">
        <v>9240</v>
      </c>
      <c r="D10438" s="1116" t="s">
        <v>9241</v>
      </c>
      <c r="E10438" s="1356">
        <v>3</v>
      </c>
      <c r="F10438" s="1256">
        <v>1</v>
      </c>
      <c r="G10438" s="1246">
        <v>3</v>
      </c>
    </row>
    <row r="10439" spans="1:7" hidden="1">
      <c r="A10439" s="1119" t="s">
        <v>6759</v>
      </c>
      <c r="B10439" s="1118" t="s">
        <v>6767</v>
      </c>
      <c r="C10439" s="1119" t="s">
        <v>9242</v>
      </c>
      <c r="D10439" s="1116" t="s">
        <v>9243</v>
      </c>
      <c r="E10439" s="1356">
        <v>2</v>
      </c>
      <c r="F10439" s="1256">
        <v>1</v>
      </c>
      <c r="G10439" s="1246">
        <v>2</v>
      </c>
    </row>
    <row r="10440" spans="1:7" hidden="1">
      <c r="A10440" s="1119" t="s">
        <v>6759</v>
      </c>
      <c r="B10440" s="1118" t="s">
        <v>6767</v>
      </c>
      <c r="C10440" s="1119" t="s">
        <v>1439</v>
      </c>
      <c r="D10440" s="1116" t="s">
        <v>1440</v>
      </c>
      <c r="E10440" s="1356">
        <v>0</v>
      </c>
      <c r="F10440" s="1256">
        <v>1</v>
      </c>
      <c r="G10440" s="1246">
        <v>0</v>
      </c>
    </row>
    <row r="10441" spans="1:7" hidden="1">
      <c r="A10441" s="1119" t="s">
        <v>6759</v>
      </c>
      <c r="B10441" s="1118" t="s">
        <v>6767</v>
      </c>
      <c r="C10441" s="1119" t="s">
        <v>3440</v>
      </c>
      <c r="D10441" s="1116" t="s">
        <v>3441</v>
      </c>
      <c r="E10441" s="1356">
        <v>0</v>
      </c>
      <c r="F10441" s="1256">
        <v>1</v>
      </c>
      <c r="G10441" s="1246">
        <v>0</v>
      </c>
    </row>
    <row r="10442" spans="1:7" hidden="1">
      <c r="A10442" s="1119" t="s">
        <v>6759</v>
      </c>
      <c r="B10442" s="1118" t="s">
        <v>6767</v>
      </c>
      <c r="C10442" s="1119" t="s">
        <v>3442</v>
      </c>
      <c r="D10442" s="1116" t="s">
        <v>3443</v>
      </c>
      <c r="E10442" s="1356">
        <v>0</v>
      </c>
      <c r="F10442" s="1256">
        <v>1</v>
      </c>
      <c r="G10442" s="1246">
        <v>0</v>
      </c>
    </row>
    <row r="10443" spans="1:7" hidden="1">
      <c r="A10443" s="1119" t="s">
        <v>6759</v>
      </c>
      <c r="B10443" s="1118" t="s">
        <v>6767</v>
      </c>
      <c r="C10443" s="1117" t="s">
        <v>3444</v>
      </c>
      <c r="D10443" s="1116" t="s">
        <v>3445</v>
      </c>
      <c r="E10443" s="1356">
        <v>0</v>
      </c>
      <c r="F10443" s="1256">
        <v>1</v>
      </c>
      <c r="G10443" s="1246">
        <v>0</v>
      </c>
    </row>
    <row r="10444" spans="1:7" hidden="1">
      <c r="A10444" s="1119" t="s">
        <v>6759</v>
      </c>
      <c r="B10444" s="1118" t="s">
        <v>6767</v>
      </c>
      <c r="C10444" s="1117" t="s">
        <v>3446</v>
      </c>
      <c r="D10444" s="1116" t="s">
        <v>3447</v>
      </c>
      <c r="E10444" s="1356">
        <v>0</v>
      </c>
      <c r="F10444" s="1256">
        <v>1</v>
      </c>
      <c r="G10444" s="1246">
        <v>0</v>
      </c>
    </row>
    <row r="10445" spans="1:7" hidden="1">
      <c r="A10445" s="1119" t="s">
        <v>6759</v>
      </c>
      <c r="B10445" s="1118" t="s">
        <v>6767</v>
      </c>
      <c r="C10445" s="1117" t="s">
        <v>1276</v>
      </c>
      <c r="D10445" s="1116" t="s">
        <v>3448</v>
      </c>
      <c r="E10445" s="1356">
        <v>0</v>
      </c>
      <c r="F10445" s="1256">
        <v>1</v>
      </c>
      <c r="G10445" s="1246">
        <v>0</v>
      </c>
    </row>
    <row r="10446" spans="1:7" hidden="1">
      <c r="A10446" s="1119" t="s">
        <v>6759</v>
      </c>
      <c r="B10446" s="1118" t="s">
        <v>6767</v>
      </c>
      <c r="C10446" s="1117" t="s">
        <v>1277</v>
      </c>
      <c r="D10446" s="1116" t="s">
        <v>5252</v>
      </c>
      <c r="E10446" s="1356">
        <v>0</v>
      </c>
      <c r="F10446" s="1256">
        <v>1</v>
      </c>
      <c r="G10446" s="1246">
        <v>0</v>
      </c>
    </row>
    <row r="10447" spans="1:7" hidden="1">
      <c r="A10447" s="1119" t="s">
        <v>6759</v>
      </c>
      <c r="B10447" s="1118" t="s">
        <v>6767</v>
      </c>
      <c r="C10447" s="1117" t="s">
        <v>1278</v>
      </c>
      <c r="D10447" s="1116" t="s">
        <v>5253</v>
      </c>
      <c r="E10447" s="1356">
        <v>0</v>
      </c>
      <c r="F10447" s="1256">
        <v>1</v>
      </c>
      <c r="G10447" s="1246">
        <v>0</v>
      </c>
    </row>
    <row r="10448" spans="1:7" hidden="1">
      <c r="A10448" s="1119" t="s">
        <v>6759</v>
      </c>
      <c r="B10448" s="1118" t="s">
        <v>6767</v>
      </c>
      <c r="C10448" s="1117" t="s">
        <v>1279</v>
      </c>
      <c r="D10448" s="1116" t="s">
        <v>5254</v>
      </c>
      <c r="E10448" s="1356">
        <v>0</v>
      </c>
      <c r="F10448" s="1256">
        <v>1</v>
      </c>
      <c r="G10448" s="1246">
        <v>0</v>
      </c>
    </row>
    <row r="10449" spans="1:7" hidden="1">
      <c r="A10449" s="1119" t="s">
        <v>6759</v>
      </c>
      <c r="B10449" s="1118" t="s">
        <v>6767</v>
      </c>
      <c r="C10449" s="1117" t="s">
        <v>1280</v>
      </c>
      <c r="D10449" s="1116" t="s">
        <v>5255</v>
      </c>
      <c r="E10449" s="1356">
        <v>12</v>
      </c>
      <c r="F10449" s="1256">
        <v>1</v>
      </c>
      <c r="G10449" s="1246">
        <v>12</v>
      </c>
    </row>
    <row r="10450" spans="1:7" hidden="1">
      <c r="A10450" s="1119" t="s">
        <v>6759</v>
      </c>
      <c r="B10450" s="1118" t="s">
        <v>6767</v>
      </c>
      <c r="C10450" s="1117" t="s">
        <v>5235</v>
      </c>
      <c r="D10450" s="1116" t="s">
        <v>5236</v>
      </c>
      <c r="E10450" s="1356">
        <v>2</v>
      </c>
      <c r="F10450" s="1256">
        <v>1</v>
      </c>
      <c r="G10450" s="1246">
        <v>2</v>
      </c>
    </row>
    <row r="10451" spans="1:7" hidden="1">
      <c r="A10451" s="1119" t="s">
        <v>6759</v>
      </c>
      <c r="B10451" s="1118" t="s">
        <v>6767</v>
      </c>
      <c r="C10451" s="1117" t="s">
        <v>4432</v>
      </c>
      <c r="D10451" s="1116" t="s">
        <v>1792</v>
      </c>
      <c r="E10451" s="1356">
        <v>4.0000000000000002E-4</v>
      </c>
      <c r="F10451" s="1256">
        <v>1</v>
      </c>
      <c r="G10451" s="1246">
        <v>4.0000000000000002E-4</v>
      </c>
    </row>
    <row r="10452" spans="1:7" hidden="1">
      <c r="A10452" s="1119" t="s">
        <v>6759</v>
      </c>
      <c r="B10452" s="1118" t="s">
        <v>6767</v>
      </c>
      <c r="C10452" s="1117" t="s">
        <v>5417</v>
      </c>
      <c r="D10452" s="1116" t="s">
        <v>3885</v>
      </c>
      <c r="E10452" s="1356">
        <v>1.1999999999999999E-3</v>
      </c>
      <c r="F10452" s="1256">
        <v>1</v>
      </c>
      <c r="G10452" s="1246">
        <v>1.1999999999999999E-3</v>
      </c>
    </row>
    <row r="10453" spans="1:7" hidden="1">
      <c r="A10453" s="1119" t="s">
        <v>6759</v>
      </c>
      <c r="B10453" s="1118" t="s">
        <v>6767</v>
      </c>
      <c r="C10453" s="1117" t="s">
        <v>5419</v>
      </c>
      <c r="D10453" s="1116" t="s">
        <v>3704</v>
      </c>
      <c r="E10453" s="1356">
        <v>5.0000000000000001E-3</v>
      </c>
      <c r="F10453" s="1256">
        <v>1</v>
      </c>
      <c r="G10453" s="1246">
        <v>5.0000000000000001E-3</v>
      </c>
    </row>
    <row r="10454" spans="1:7" hidden="1">
      <c r="A10454" s="1119" t="s">
        <v>6759</v>
      </c>
      <c r="B10454" s="1118" t="s">
        <v>6767</v>
      </c>
      <c r="C10454" s="1117" t="s">
        <v>869</v>
      </c>
      <c r="D10454" s="1116" t="s">
        <v>1793</v>
      </c>
      <c r="E10454" s="1356">
        <v>4.0000000000000002E-4</v>
      </c>
      <c r="F10454" s="1256">
        <v>1</v>
      </c>
      <c r="G10454" s="1246">
        <v>4.0000000000000002E-4</v>
      </c>
    </row>
    <row r="10455" spans="1:7" hidden="1">
      <c r="A10455" s="1119" t="s">
        <v>6759</v>
      </c>
      <c r="B10455" s="1118" t="s">
        <v>6767</v>
      </c>
      <c r="C10455" s="1117" t="s">
        <v>4692</v>
      </c>
      <c r="D10455" s="1116" t="s">
        <v>4137</v>
      </c>
      <c r="E10455" s="1356">
        <v>1.1999999999999999E-3</v>
      </c>
      <c r="F10455" s="1256">
        <v>1</v>
      </c>
      <c r="G10455" s="1246">
        <v>1.1999999999999999E-3</v>
      </c>
    </row>
    <row r="10456" spans="1:7" hidden="1">
      <c r="A10456" s="1119" t="s">
        <v>6759</v>
      </c>
      <c r="B10456" s="1118" t="s">
        <v>6767</v>
      </c>
      <c r="C10456" s="1117" t="s">
        <v>870</v>
      </c>
      <c r="D10456" s="1116" t="s">
        <v>871</v>
      </c>
      <c r="E10456" s="1356">
        <v>1E-3</v>
      </c>
      <c r="F10456" s="1256">
        <v>1</v>
      </c>
      <c r="G10456" s="1246">
        <v>1E-3</v>
      </c>
    </row>
    <row r="10457" spans="1:7" hidden="1">
      <c r="A10457" s="1119" t="s">
        <v>6759</v>
      </c>
      <c r="B10457" s="1118" t="s">
        <v>6767</v>
      </c>
      <c r="C10457" s="1117" t="s">
        <v>5534</v>
      </c>
      <c r="D10457" s="1116" t="s">
        <v>5611</v>
      </c>
      <c r="E10457" s="1356">
        <v>0.56399999999999995</v>
      </c>
      <c r="F10457" s="1256">
        <v>1</v>
      </c>
      <c r="G10457" s="1246">
        <v>0.56399999999999995</v>
      </c>
    </row>
    <row r="10458" spans="1:7" hidden="1">
      <c r="A10458" s="1119" t="s">
        <v>6759</v>
      </c>
      <c r="B10458" s="1118" t="s">
        <v>6767</v>
      </c>
      <c r="C10458" s="1117" t="s">
        <v>5530</v>
      </c>
      <c r="D10458" s="1116" t="s">
        <v>5609</v>
      </c>
      <c r="E10458" s="1356">
        <v>0.50660000000000005</v>
      </c>
      <c r="F10458" s="1256">
        <v>1</v>
      </c>
      <c r="G10458" s="1246">
        <v>0.50660000000000005</v>
      </c>
    </row>
    <row r="10459" spans="1:7" hidden="1">
      <c r="A10459" s="1119" t="s">
        <v>6759</v>
      </c>
      <c r="B10459" s="1118" t="s">
        <v>6767</v>
      </c>
      <c r="C10459" s="1119" t="s">
        <v>5845</v>
      </c>
      <c r="D10459" s="1116" t="s">
        <v>7030</v>
      </c>
      <c r="E10459" s="1356">
        <v>0.36699999999999999</v>
      </c>
      <c r="F10459" s="1256">
        <v>1</v>
      </c>
      <c r="G10459" s="1246">
        <v>0.36699999999999999</v>
      </c>
    </row>
    <row r="10460" spans="1:7" hidden="1">
      <c r="A10460" s="1119" t="s">
        <v>6759</v>
      </c>
      <c r="B10460" s="1118" t="s">
        <v>6767</v>
      </c>
      <c r="C10460" s="1119" t="s">
        <v>5849</v>
      </c>
      <c r="D10460" s="1116" t="s">
        <v>7027</v>
      </c>
      <c r="E10460" s="1356">
        <v>0.46300000000000002</v>
      </c>
      <c r="F10460" s="1256">
        <v>1</v>
      </c>
      <c r="G10460" s="1246">
        <v>0.46300000000000002</v>
      </c>
    </row>
    <row r="10461" spans="1:7" hidden="1">
      <c r="A10461" s="1119" t="s">
        <v>6759</v>
      </c>
      <c r="B10461" s="1118" t="s">
        <v>6767</v>
      </c>
      <c r="C10461" s="1119" t="s">
        <v>6660</v>
      </c>
      <c r="D10461" s="1116" t="s">
        <v>6661</v>
      </c>
      <c r="E10461" s="1356">
        <v>4.1999999999999997E-3</v>
      </c>
      <c r="F10461" s="1256">
        <v>1</v>
      </c>
      <c r="G10461" s="1246">
        <v>4.1999999999999997E-3</v>
      </c>
    </row>
    <row r="10462" spans="1:7" hidden="1">
      <c r="A10462" s="1119" t="s">
        <v>6861</v>
      </c>
      <c r="B10462" s="1118" t="s">
        <v>6864</v>
      </c>
      <c r="C10462" s="1117" t="s">
        <v>2497</v>
      </c>
      <c r="D10462" s="1116" t="s">
        <v>3784</v>
      </c>
      <c r="E10462" s="1356">
        <v>1</v>
      </c>
      <c r="F10462" s="1256">
        <v>1</v>
      </c>
      <c r="G10462" s="1246">
        <v>1</v>
      </c>
    </row>
    <row r="10463" spans="1:7" hidden="1">
      <c r="A10463" s="1119" t="s">
        <v>6861</v>
      </c>
      <c r="B10463" s="1118" t="s">
        <v>6864</v>
      </c>
      <c r="C10463" s="1117" t="s">
        <v>794</v>
      </c>
      <c r="D10463" s="1116" t="s">
        <v>5977</v>
      </c>
      <c r="E10463" s="1356">
        <v>1</v>
      </c>
      <c r="F10463" s="1256">
        <v>1</v>
      </c>
      <c r="G10463" s="1246">
        <v>1</v>
      </c>
    </row>
    <row r="10464" spans="1:7" hidden="1">
      <c r="A10464" s="1119" t="s">
        <v>6861</v>
      </c>
      <c r="B10464" s="1118" t="s">
        <v>6864</v>
      </c>
      <c r="C10464" s="1117" t="s">
        <v>1085</v>
      </c>
      <c r="D10464" s="1116" t="s">
        <v>5397</v>
      </c>
      <c r="E10464" s="1356">
        <v>0.47689999999999999</v>
      </c>
      <c r="F10464" s="1256">
        <v>1</v>
      </c>
      <c r="G10464" s="1246">
        <v>0.47689999999999999</v>
      </c>
    </row>
    <row r="10465" spans="1:7" hidden="1">
      <c r="A10465" s="1119" t="s">
        <v>6861</v>
      </c>
      <c r="B10465" s="1118" t="s">
        <v>6864</v>
      </c>
      <c r="C10465" s="1117" t="s">
        <v>6660</v>
      </c>
      <c r="D10465" s="1116" t="s">
        <v>6661</v>
      </c>
      <c r="E10465" s="1356">
        <v>4.1999999999999997E-3</v>
      </c>
      <c r="F10465" s="1256">
        <v>1</v>
      </c>
      <c r="G10465" s="1246">
        <v>4.1999999999999997E-3</v>
      </c>
    </row>
    <row r="10466" spans="1:7" hidden="1">
      <c r="A10466" s="1119" t="s">
        <v>6628</v>
      </c>
      <c r="B10466" s="1118" t="s">
        <v>6238</v>
      </c>
      <c r="C10466" s="1117" t="s">
        <v>5237</v>
      </c>
      <c r="D10466" s="1116" t="s">
        <v>5238</v>
      </c>
      <c r="E10466" s="1356">
        <v>1</v>
      </c>
      <c r="F10466" s="1256">
        <v>1</v>
      </c>
      <c r="G10466" s="1246">
        <v>1</v>
      </c>
    </row>
    <row r="10467" spans="1:7" hidden="1">
      <c r="A10467" s="1119" t="s">
        <v>6628</v>
      </c>
      <c r="B10467" s="1118" t="s">
        <v>6238</v>
      </c>
      <c r="C10467" s="1117" t="s">
        <v>4119</v>
      </c>
      <c r="D10467" s="1116" t="s">
        <v>3073</v>
      </c>
      <c r="E10467" s="1356">
        <v>1</v>
      </c>
      <c r="F10467" s="1256">
        <v>1</v>
      </c>
      <c r="G10467" s="1246">
        <v>1</v>
      </c>
    </row>
    <row r="10468" spans="1:7" hidden="1">
      <c r="A10468" s="1119" t="s">
        <v>6628</v>
      </c>
      <c r="B10468" s="1118" t="s">
        <v>6238</v>
      </c>
      <c r="C10468" s="1117" t="s">
        <v>4808</v>
      </c>
      <c r="D10468" s="1116" t="s">
        <v>4809</v>
      </c>
      <c r="E10468" s="1356">
        <v>1</v>
      </c>
      <c r="F10468" s="1256">
        <v>1</v>
      </c>
      <c r="G10468" s="1246">
        <v>1</v>
      </c>
    </row>
    <row r="10469" spans="1:7" hidden="1">
      <c r="A10469" s="1119" t="s">
        <v>6628</v>
      </c>
      <c r="B10469" s="1118" t="s">
        <v>6238</v>
      </c>
      <c r="C10469" s="1117" t="s">
        <v>603</v>
      </c>
      <c r="D10469" s="1116" t="s">
        <v>5392</v>
      </c>
      <c r="E10469" s="1356">
        <v>1</v>
      </c>
      <c r="F10469" s="1256">
        <v>1</v>
      </c>
      <c r="G10469" s="1246">
        <v>1</v>
      </c>
    </row>
    <row r="10470" spans="1:7" hidden="1">
      <c r="A10470" s="1119" t="s">
        <v>6628</v>
      </c>
      <c r="B10470" s="1118" t="s">
        <v>6238</v>
      </c>
      <c r="C10470" s="1117" t="s">
        <v>5843</v>
      </c>
      <c r="D10470" s="1116" t="s">
        <v>6203</v>
      </c>
      <c r="E10470" s="1356">
        <v>1</v>
      </c>
      <c r="F10470" s="1256">
        <v>1</v>
      </c>
      <c r="G10470" s="1246">
        <v>1</v>
      </c>
    </row>
    <row r="10471" spans="1:7" hidden="1">
      <c r="A10471" s="1119" t="s">
        <v>6628</v>
      </c>
      <c r="B10471" s="1118" t="s">
        <v>6238</v>
      </c>
      <c r="C10471" s="1117" t="s">
        <v>3178</v>
      </c>
      <c r="D10471" s="1116" t="s">
        <v>5449</v>
      </c>
      <c r="E10471" s="1356">
        <v>1</v>
      </c>
      <c r="F10471" s="1256">
        <v>1</v>
      </c>
      <c r="G10471" s="1246">
        <v>1</v>
      </c>
    </row>
    <row r="10472" spans="1:7" hidden="1">
      <c r="A10472" s="1119" t="s">
        <v>6628</v>
      </c>
      <c r="B10472" s="1118" t="s">
        <v>6238</v>
      </c>
      <c r="C10472" s="1117" t="s">
        <v>4784</v>
      </c>
      <c r="D10472" s="1116" t="s">
        <v>4785</v>
      </c>
      <c r="E10472" s="1356">
        <v>2</v>
      </c>
      <c r="F10472" s="1256">
        <v>1</v>
      </c>
      <c r="G10472" s="1246">
        <v>2</v>
      </c>
    </row>
    <row r="10473" spans="1:7" hidden="1">
      <c r="A10473" s="1119" t="s">
        <v>6628</v>
      </c>
      <c r="B10473" s="1118" t="s">
        <v>6238</v>
      </c>
      <c r="C10473" s="1117" t="s">
        <v>4786</v>
      </c>
      <c r="D10473" s="1116" t="s">
        <v>4787</v>
      </c>
      <c r="E10473" s="1356">
        <v>2</v>
      </c>
      <c r="F10473" s="1256">
        <v>1</v>
      </c>
      <c r="G10473" s="1246">
        <v>2</v>
      </c>
    </row>
    <row r="10474" spans="1:7" hidden="1">
      <c r="A10474" s="1119" t="s">
        <v>6628</v>
      </c>
      <c r="B10474" s="1118" t="s">
        <v>6238</v>
      </c>
      <c r="C10474" s="1117" t="s">
        <v>9100</v>
      </c>
      <c r="D10474" s="1116" t="s">
        <v>9113</v>
      </c>
      <c r="E10474" s="1356">
        <v>1</v>
      </c>
      <c r="F10474" s="1256">
        <v>1</v>
      </c>
      <c r="G10474" s="1246">
        <v>1</v>
      </c>
    </row>
    <row r="10475" spans="1:7" hidden="1">
      <c r="A10475" s="1119" t="s">
        <v>6628</v>
      </c>
      <c r="B10475" s="1118" t="s">
        <v>6238</v>
      </c>
      <c r="C10475" s="1117" t="s">
        <v>9104</v>
      </c>
      <c r="D10475" s="1116" t="s">
        <v>9114</v>
      </c>
      <c r="E10475" s="1356">
        <v>1</v>
      </c>
      <c r="F10475" s="1256">
        <v>1</v>
      </c>
      <c r="G10475" s="1246">
        <v>1</v>
      </c>
    </row>
    <row r="10476" spans="1:7" hidden="1">
      <c r="A10476" s="1119" t="s">
        <v>6628</v>
      </c>
      <c r="B10476" s="1118" t="s">
        <v>6238</v>
      </c>
      <c r="C10476" s="1117" t="s">
        <v>5239</v>
      </c>
      <c r="D10476" s="1116" t="s">
        <v>5240</v>
      </c>
      <c r="E10476" s="1356">
        <v>4</v>
      </c>
      <c r="F10476" s="1256">
        <v>1</v>
      </c>
      <c r="G10476" s="1246">
        <v>4</v>
      </c>
    </row>
    <row r="10477" spans="1:7" hidden="1">
      <c r="A10477" s="1119" t="s">
        <v>6628</v>
      </c>
      <c r="B10477" s="1118" t="s">
        <v>6238</v>
      </c>
      <c r="C10477" s="1117" t="s">
        <v>1300</v>
      </c>
      <c r="D10477" s="1116" t="s">
        <v>4726</v>
      </c>
      <c r="E10477" s="1356">
        <v>2</v>
      </c>
      <c r="F10477" s="1256">
        <v>1</v>
      </c>
      <c r="G10477" s="1246">
        <v>2</v>
      </c>
    </row>
    <row r="10478" spans="1:7" hidden="1">
      <c r="A10478" s="1119" t="s">
        <v>6628</v>
      </c>
      <c r="B10478" s="1118" t="s">
        <v>6238</v>
      </c>
      <c r="C10478" s="1119" t="s">
        <v>1634</v>
      </c>
      <c r="D10478" s="1116" t="s">
        <v>1635</v>
      </c>
      <c r="E10478" s="1356">
        <v>3</v>
      </c>
      <c r="F10478" s="1256">
        <v>1</v>
      </c>
      <c r="G10478" s="1246">
        <v>3</v>
      </c>
    </row>
    <row r="10479" spans="1:7" hidden="1">
      <c r="A10479" s="1119" t="s">
        <v>6628</v>
      </c>
      <c r="B10479" s="1118" t="s">
        <v>6238</v>
      </c>
      <c r="C10479" s="1119" t="s">
        <v>1439</v>
      </c>
      <c r="D10479" s="1116" t="s">
        <v>1440</v>
      </c>
      <c r="E10479" s="1356">
        <v>0</v>
      </c>
      <c r="F10479" s="1256">
        <v>1</v>
      </c>
      <c r="G10479" s="1246">
        <v>0</v>
      </c>
    </row>
    <row r="10480" spans="1:7" hidden="1">
      <c r="A10480" s="1119" t="s">
        <v>6628</v>
      </c>
      <c r="B10480" s="1118" t="s">
        <v>6238</v>
      </c>
      <c r="C10480" s="1119" t="s">
        <v>3440</v>
      </c>
      <c r="D10480" s="1116" t="s">
        <v>3441</v>
      </c>
      <c r="E10480" s="1356">
        <v>0</v>
      </c>
      <c r="F10480" s="1256">
        <v>1</v>
      </c>
      <c r="G10480" s="1246">
        <v>0</v>
      </c>
    </row>
    <row r="10481" spans="1:7" hidden="1">
      <c r="A10481" s="1119" t="s">
        <v>6628</v>
      </c>
      <c r="B10481" s="1118" t="s">
        <v>6238</v>
      </c>
      <c r="C10481" s="1119" t="s">
        <v>3442</v>
      </c>
      <c r="D10481" s="1116" t="s">
        <v>3443</v>
      </c>
      <c r="E10481" s="1356">
        <v>0</v>
      </c>
      <c r="F10481" s="1256">
        <v>1</v>
      </c>
      <c r="G10481" s="1246">
        <v>0</v>
      </c>
    </row>
    <row r="10482" spans="1:7" hidden="1">
      <c r="A10482" s="1119" t="s">
        <v>6628</v>
      </c>
      <c r="B10482" s="1118" t="s">
        <v>6238</v>
      </c>
      <c r="C10482" s="1117" t="s">
        <v>3444</v>
      </c>
      <c r="D10482" s="1116" t="s">
        <v>3445</v>
      </c>
      <c r="E10482" s="1356">
        <v>0</v>
      </c>
      <c r="F10482" s="1256">
        <v>1</v>
      </c>
      <c r="G10482" s="1246">
        <v>0</v>
      </c>
    </row>
    <row r="10483" spans="1:7" hidden="1">
      <c r="A10483" s="1119" t="s">
        <v>6628</v>
      </c>
      <c r="B10483" s="1118" t="s">
        <v>6238</v>
      </c>
      <c r="C10483" s="1117" t="s">
        <v>3446</v>
      </c>
      <c r="D10483" s="1116" t="s">
        <v>3447</v>
      </c>
      <c r="E10483" s="1356">
        <v>0</v>
      </c>
      <c r="F10483" s="1256">
        <v>1</v>
      </c>
      <c r="G10483" s="1246">
        <v>0</v>
      </c>
    </row>
    <row r="10484" spans="1:7" hidden="1">
      <c r="A10484" s="1119" t="s">
        <v>6628</v>
      </c>
      <c r="B10484" s="1118" t="s">
        <v>6238</v>
      </c>
      <c r="C10484" s="1117" t="s">
        <v>1276</v>
      </c>
      <c r="D10484" s="1116" t="s">
        <v>3448</v>
      </c>
      <c r="E10484" s="1356">
        <v>0</v>
      </c>
      <c r="F10484" s="1256">
        <v>1</v>
      </c>
      <c r="G10484" s="1246">
        <v>0</v>
      </c>
    </row>
    <row r="10485" spans="1:7" hidden="1">
      <c r="A10485" s="1119" t="s">
        <v>6628</v>
      </c>
      <c r="B10485" s="1118" t="s">
        <v>6238</v>
      </c>
      <c r="C10485" s="1117" t="s">
        <v>1277</v>
      </c>
      <c r="D10485" s="1116" t="s">
        <v>5252</v>
      </c>
      <c r="E10485" s="1356">
        <v>0</v>
      </c>
      <c r="F10485" s="1256">
        <v>1</v>
      </c>
      <c r="G10485" s="1246">
        <v>0</v>
      </c>
    </row>
    <row r="10486" spans="1:7" hidden="1">
      <c r="A10486" s="1119" t="s">
        <v>6628</v>
      </c>
      <c r="B10486" s="1118" t="s">
        <v>6238</v>
      </c>
      <c r="C10486" s="1117" t="s">
        <v>1278</v>
      </c>
      <c r="D10486" s="1116" t="s">
        <v>5253</v>
      </c>
      <c r="E10486" s="1356">
        <v>0</v>
      </c>
      <c r="F10486" s="1256">
        <v>1</v>
      </c>
      <c r="G10486" s="1246">
        <v>0</v>
      </c>
    </row>
    <row r="10487" spans="1:7" hidden="1">
      <c r="A10487" s="1119" t="s">
        <v>6628</v>
      </c>
      <c r="B10487" s="1118" t="s">
        <v>6238</v>
      </c>
      <c r="C10487" s="1117" t="s">
        <v>1279</v>
      </c>
      <c r="D10487" s="1116" t="s">
        <v>5254</v>
      </c>
      <c r="E10487" s="1356">
        <v>0</v>
      </c>
      <c r="F10487" s="1256">
        <v>1</v>
      </c>
      <c r="G10487" s="1246">
        <v>0</v>
      </c>
    </row>
    <row r="10488" spans="1:7" hidden="1">
      <c r="A10488" s="1119" t="s">
        <v>6628</v>
      </c>
      <c r="B10488" s="1118" t="s">
        <v>6238</v>
      </c>
      <c r="C10488" s="1117" t="s">
        <v>1280</v>
      </c>
      <c r="D10488" s="1116" t="s">
        <v>5255</v>
      </c>
      <c r="E10488" s="1356">
        <v>12</v>
      </c>
      <c r="F10488" s="1256">
        <v>1</v>
      </c>
      <c r="G10488" s="1246">
        <v>12</v>
      </c>
    </row>
    <row r="10489" spans="1:7" hidden="1">
      <c r="A10489" s="1119" t="s">
        <v>6628</v>
      </c>
      <c r="B10489" s="1118" t="s">
        <v>6238</v>
      </c>
      <c r="C10489" s="1117" t="s">
        <v>5235</v>
      </c>
      <c r="D10489" s="1116" t="s">
        <v>5236</v>
      </c>
      <c r="E10489" s="1356">
        <v>2</v>
      </c>
      <c r="F10489" s="1256">
        <v>1</v>
      </c>
      <c r="G10489" s="1246">
        <v>2</v>
      </c>
    </row>
    <row r="10490" spans="1:7" hidden="1">
      <c r="A10490" s="1119" t="s">
        <v>6628</v>
      </c>
      <c r="B10490" s="1118" t="s">
        <v>6238</v>
      </c>
      <c r="C10490" s="1117" t="s">
        <v>1621</v>
      </c>
      <c r="D10490" s="1116" t="s">
        <v>4753</v>
      </c>
      <c r="E10490" s="1356">
        <v>3</v>
      </c>
      <c r="F10490" s="1256">
        <v>1</v>
      </c>
      <c r="G10490" s="1246">
        <v>3</v>
      </c>
    </row>
    <row r="10491" spans="1:7" hidden="1">
      <c r="A10491" s="1119" t="s">
        <v>6628</v>
      </c>
      <c r="B10491" s="1118" t="s">
        <v>6238</v>
      </c>
      <c r="C10491" s="1117" t="s">
        <v>2497</v>
      </c>
      <c r="D10491" s="1116" t="s">
        <v>3784</v>
      </c>
      <c r="E10491" s="1356">
        <v>1</v>
      </c>
      <c r="F10491" s="1256">
        <v>1</v>
      </c>
      <c r="G10491" s="1246">
        <v>1</v>
      </c>
    </row>
    <row r="10492" spans="1:7" hidden="1">
      <c r="A10492" s="1119" t="s">
        <v>6628</v>
      </c>
      <c r="B10492" s="1118" t="s">
        <v>6238</v>
      </c>
      <c r="C10492" s="1117" t="s">
        <v>794</v>
      </c>
      <c r="D10492" s="1116" t="s">
        <v>5977</v>
      </c>
      <c r="E10492" s="1356">
        <v>1</v>
      </c>
      <c r="F10492" s="1256">
        <v>1</v>
      </c>
      <c r="G10492" s="1246">
        <v>1</v>
      </c>
    </row>
    <row r="10493" spans="1:7" hidden="1">
      <c r="A10493" s="1119" t="s">
        <v>6628</v>
      </c>
      <c r="B10493" s="1118" t="s">
        <v>6238</v>
      </c>
      <c r="C10493" s="1117" t="s">
        <v>4432</v>
      </c>
      <c r="D10493" s="1116" t="s">
        <v>1792</v>
      </c>
      <c r="E10493" s="1356">
        <v>4.0000000000000002E-4</v>
      </c>
      <c r="F10493" s="1256">
        <v>1</v>
      </c>
      <c r="G10493" s="1246">
        <v>4.0000000000000002E-4</v>
      </c>
    </row>
    <row r="10494" spans="1:7" hidden="1">
      <c r="A10494" s="1119" t="s">
        <v>6628</v>
      </c>
      <c r="B10494" s="1118" t="s">
        <v>6238</v>
      </c>
      <c r="C10494" s="1117" t="s">
        <v>5417</v>
      </c>
      <c r="D10494" s="1116" t="s">
        <v>3885</v>
      </c>
      <c r="E10494" s="1356">
        <v>1.1999999999999999E-3</v>
      </c>
      <c r="F10494" s="1256">
        <v>1</v>
      </c>
      <c r="G10494" s="1246">
        <v>1.1999999999999999E-3</v>
      </c>
    </row>
    <row r="10495" spans="1:7" hidden="1">
      <c r="A10495" s="1119" t="s">
        <v>6628</v>
      </c>
      <c r="B10495" s="1118" t="s">
        <v>6238</v>
      </c>
      <c r="C10495" s="1117" t="s">
        <v>5419</v>
      </c>
      <c r="D10495" s="1116" t="s">
        <v>3704</v>
      </c>
      <c r="E10495" s="1356">
        <v>5.0000000000000001E-3</v>
      </c>
      <c r="F10495" s="1256">
        <v>1</v>
      </c>
      <c r="G10495" s="1246">
        <v>5.0000000000000001E-3</v>
      </c>
    </row>
    <row r="10496" spans="1:7" hidden="1">
      <c r="A10496" s="1119" t="s">
        <v>6628</v>
      </c>
      <c r="B10496" s="1118" t="s">
        <v>6238</v>
      </c>
      <c r="C10496" s="1117" t="s">
        <v>869</v>
      </c>
      <c r="D10496" s="1116" t="s">
        <v>1793</v>
      </c>
      <c r="E10496" s="1356">
        <v>4.0000000000000002E-4</v>
      </c>
      <c r="F10496" s="1256">
        <v>1</v>
      </c>
      <c r="G10496" s="1246">
        <v>4.0000000000000002E-4</v>
      </c>
    </row>
    <row r="10497" spans="1:7" hidden="1">
      <c r="A10497" s="1119" t="s">
        <v>6628</v>
      </c>
      <c r="B10497" s="1118" t="s">
        <v>6238</v>
      </c>
      <c r="C10497" s="1117" t="s">
        <v>4692</v>
      </c>
      <c r="D10497" s="1116" t="s">
        <v>4137</v>
      </c>
      <c r="E10497" s="1356">
        <v>1.1999999999999999E-3</v>
      </c>
      <c r="F10497" s="1256">
        <v>1</v>
      </c>
      <c r="G10497" s="1246">
        <v>1.1999999999999999E-3</v>
      </c>
    </row>
    <row r="10498" spans="1:7" hidden="1">
      <c r="A10498" s="1119" t="s">
        <v>6628</v>
      </c>
      <c r="B10498" s="1118" t="s">
        <v>6238</v>
      </c>
      <c r="C10498" s="1119" t="s">
        <v>1342</v>
      </c>
      <c r="D10498" s="1116" t="s">
        <v>1540</v>
      </c>
      <c r="E10498" s="1356">
        <v>3.5999999999999999E-3</v>
      </c>
      <c r="F10498" s="1256">
        <v>1</v>
      </c>
      <c r="G10498" s="1246">
        <v>3.5999999999999999E-3</v>
      </c>
    </row>
    <row r="10499" spans="1:7" hidden="1">
      <c r="A10499" s="1119" t="s">
        <v>6628</v>
      </c>
      <c r="B10499" s="1118" t="s">
        <v>6238</v>
      </c>
      <c r="C10499" s="1119" t="s">
        <v>870</v>
      </c>
      <c r="D10499" s="1116" t="s">
        <v>871</v>
      </c>
      <c r="E10499" s="1356">
        <v>1E-3</v>
      </c>
      <c r="F10499" s="1256">
        <v>1</v>
      </c>
      <c r="G10499" s="1246">
        <v>1E-3</v>
      </c>
    </row>
    <row r="10500" spans="1:7" hidden="1">
      <c r="A10500" s="1119" t="s">
        <v>6628</v>
      </c>
      <c r="B10500" s="1118" t="s">
        <v>6238</v>
      </c>
      <c r="C10500" s="1119" t="s">
        <v>5534</v>
      </c>
      <c r="D10500" s="1116" t="s">
        <v>5611</v>
      </c>
      <c r="E10500" s="1356">
        <v>0.56399999999999995</v>
      </c>
      <c r="F10500" s="1256">
        <v>1</v>
      </c>
      <c r="G10500" s="1246">
        <v>0.56399999999999995</v>
      </c>
    </row>
    <row r="10501" spans="1:7" hidden="1">
      <c r="A10501" s="1119" t="s">
        <v>6628</v>
      </c>
      <c r="B10501" s="1118" t="s">
        <v>6238</v>
      </c>
      <c r="C10501" s="1117" t="s">
        <v>5530</v>
      </c>
      <c r="D10501" s="1116" t="s">
        <v>5609</v>
      </c>
      <c r="E10501" s="1356">
        <v>0.50660000000000005</v>
      </c>
      <c r="F10501" s="1256">
        <v>1</v>
      </c>
      <c r="G10501" s="1246">
        <v>0.50660000000000005</v>
      </c>
    </row>
    <row r="10502" spans="1:7" hidden="1">
      <c r="A10502" s="1119" t="s">
        <v>6628</v>
      </c>
      <c r="B10502" s="1118" t="s">
        <v>6238</v>
      </c>
      <c r="C10502" s="1117" t="s">
        <v>1085</v>
      </c>
      <c r="D10502" s="1116" t="s">
        <v>5397</v>
      </c>
      <c r="E10502" s="1356">
        <v>0.47689999999999999</v>
      </c>
      <c r="F10502" s="1256">
        <v>1</v>
      </c>
      <c r="G10502" s="1246">
        <v>0.47689999999999999</v>
      </c>
    </row>
    <row r="10503" spans="1:7" hidden="1">
      <c r="A10503" s="1119" t="s">
        <v>6628</v>
      </c>
      <c r="B10503" s="1118" t="s">
        <v>6238</v>
      </c>
      <c r="C10503" s="1117" t="s">
        <v>6690</v>
      </c>
      <c r="D10503" s="1116" t="s">
        <v>7028</v>
      </c>
      <c r="E10503" s="1356">
        <v>0.375</v>
      </c>
      <c r="F10503" s="1256">
        <v>1</v>
      </c>
      <c r="G10503" s="1246">
        <v>0.375</v>
      </c>
    </row>
    <row r="10504" spans="1:7" hidden="1">
      <c r="A10504" s="1119" t="s">
        <v>6628</v>
      </c>
      <c r="B10504" s="1118" t="s">
        <v>6238</v>
      </c>
      <c r="C10504" s="1117" t="s">
        <v>5849</v>
      </c>
      <c r="D10504" s="1116" t="s">
        <v>7027</v>
      </c>
      <c r="E10504" s="1356">
        <v>0.46300000000000002</v>
      </c>
      <c r="F10504" s="1256">
        <v>1</v>
      </c>
      <c r="G10504" s="1246">
        <v>0.46300000000000002</v>
      </c>
    </row>
    <row r="10505" spans="1:7" hidden="1">
      <c r="A10505" s="1119" t="s">
        <v>6628</v>
      </c>
      <c r="B10505" s="1118" t="s">
        <v>6238</v>
      </c>
      <c r="C10505" s="1117" t="s">
        <v>6660</v>
      </c>
      <c r="D10505" s="1116" t="s">
        <v>6661</v>
      </c>
      <c r="E10505" s="1356">
        <v>4.1999999999999997E-3</v>
      </c>
      <c r="F10505" s="1256">
        <v>1</v>
      </c>
      <c r="G10505" s="1246">
        <v>4.1999999999999997E-3</v>
      </c>
    </row>
    <row r="10506" spans="1:7" hidden="1">
      <c r="A10506" s="1119" t="s">
        <v>6631</v>
      </c>
      <c r="B10506" s="1118" t="s">
        <v>6314</v>
      </c>
      <c r="C10506" s="1117" t="s">
        <v>5237</v>
      </c>
      <c r="D10506" s="1116" t="s">
        <v>5238</v>
      </c>
      <c r="E10506" s="1356">
        <v>1</v>
      </c>
      <c r="F10506" s="1256">
        <v>1</v>
      </c>
      <c r="G10506" s="1246">
        <v>1</v>
      </c>
    </row>
    <row r="10507" spans="1:7" hidden="1">
      <c r="A10507" s="1119" t="s">
        <v>6631</v>
      </c>
      <c r="B10507" s="1118" t="s">
        <v>6314</v>
      </c>
      <c r="C10507" s="1117" t="s">
        <v>4423</v>
      </c>
      <c r="D10507" s="1116" t="s">
        <v>1025</v>
      </c>
      <c r="E10507" s="1356">
        <v>1</v>
      </c>
      <c r="F10507" s="1256">
        <v>1</v>
      </c>
      <c r="G10507" s="1246">
        <v>1</v>
      </c>
    </row>
    <row r="10508" spans="1:7" hidden="1">
      <c r="A10508" s="1119" t="s">
        <v>6631</v>
      </c>
      <c r="B10508" s="1118" t="s">
        <v>6314</v>
      </c>
      <c r="C10508" s="1117" t="s">
        <v>6030</v>
      </c>
      <c r="D10508" s="1116" t="s">
        <v>6117</v>
      </c>
      <c r="E10508" s="1356">
        <v>1</v>
      </c>
      <c r="F10508" s="1256">
        <v>1</v>
      </c>
      <c r="G10508" s="1246">
        <v>1</v>
      </c>
    </row>
    <row r="10509" spans="1:7" hidden="1">
      <c r="A10509" s="1119" t="s">
        <v>6631</v>
      </c>
      <c r="B10509" s="1118" t="s">
        <v>6314</v>
      </c>
      <c r="C10509" s="1117" t="s">
        <v>4425</v>
      </c>
      <c r="D10509" s="1116" t="s">
        <v>4755</v>
      </c>
      <c r="E10509" s="1356">
        <v>1</v>
      </c>
      <c r="F10509" s="1256">
        <v>1</v>
      </c>
      <c r="G10509" s="1246">
        <v>1</v>
      </c>
    </row>
    <row r="10510" spans="1:7" hidden="1">
      <c r="A10510" s="1119" t="s">
        <v>6631</v>
      </c>
      <c r="B10510" s="1118" t="s">
        <v>6314</v>
      </c>
      <c r="C10510" s="1117" t="s">
        <v>1274</v>
      </c>
      <c r="D10510" s="1116" t="s">
        <v>1024</v>
      </c>
      <c r="E10510" s="1356">
        <v>1</v>
      </c>
      <c r="F10510" s="1256">
        <v>1</v>
      </c>
      <c r="G10510" s="1246">
        <v>1</v>
      </c>
    </row>
    <row r="10511" spans="1:7" hidden="1">
      <c r="A10511" s="1119" t="s">
        <v>6631</v>
      </c>
      <c r="B10511" s="1118" t="s">
        <v>6314</v>
      </c>
      <c r="C10511" s="1117" t="s">
        <v>4784</v>
      </c>
      <c r="D10511" s="1116" t="s">
        <v>4785</v>
      </c>
      <c r="E10511" s="1356">
        <v>2</v>
      </c>
      <c r="F10511" s="1256">
        <v>1</v>
      </c>
      <c r="G10511" s="1246">
        <v>2</v>
      </c>
    </row>
    <row r="10512" spans="1:7" hidden="1">
      <c r="A10512" s="1119" t="s">
        <v>6631</v>
      </c>
      <c r="B10512" s="1118" t="s">
        <v>6314</v>
      </c>
      <c r="C10512" s="1117" t="s">
        <v>4786</v>
      </c>
      <c r="D10512" s="1116" t="s">
        <v>4787</v>
      </c>
      <c r="E10512" s="1356">
        <v>2</v>
      </c>
      <c r="F10512" s="1256">
        <v>1</v>
      </c>
      <c r="G10512" s="1246">
        <v>2</v>
      </c>
    </row>
    <row r="10513" spans="1:7" hidden="1">
      <c r="A10513" s="1119" t="s">
        <v>6631</v>
      </c>
      <c r="B10513" s="1118" t="s">
        <v>6314</v>
      </c>
      <c r="C10513" s="1117" t="s">
        <v>4359</v>
      </c>
      <c r="D10513" s="1116" t="s">
        <v>2833</v>
      </c>
      <c r="E10513" s="1356">
        <v>2</v>
      </c>
      <c r="F10513" s="1256">
        <v>1</v>
      </c>
      <c r="G10513" s="1246">
        <v>2</v>
      </c>
    </row>
    <row r="10514" spans="1:7" hidden="1">
      <c r="A10514" s="1119" t="s">
        <v>6631</v>
      </c>
      <c r="B10514" s="1118" t="s">
        <v>6314</v>
      </c>
      <c r="C10514" s="1117" t="s">
        <v>5239</v>
      </c>
      <c r="D10514" s="1116" t="s">
        <v>5240</v>
      </c>
      <c r="E10514" s="1356">
        <v>2</v>
      </c>
      <c r="F10514" s="1256">
        <v>1</v>
      </c>
      <c r="G10514" s="1246">
        <v>2</v>
      </c>
    </row>
    <row r="10515" spans="1:7" hidden="1">
      <c r="A10515" s="1119" t="s">
        <v>6631</v>
      </c>
      <c r="B10515" s="1118" t="s">
        <v>6314</v>
      </c>
      <c r="C10515" s="1117" t="s">
        <v>3891</v>
      </c>
      <c r="D10515" s="1116" t="s">
        <v>4754</v>
      </c>
      <c r="E10515" s="1356">
        <v>2</v>
      </c>
      <c r="F10515" s="1256">
        <v>1</v>
      </c>
      <c r="G10515" s="1246">
        <v>2</v>
      </c>
    </row>
    <row r="10516" spans="1:7" hidden="1">
      <c r="A10516" s="1119" t="s">
        <v>6631</v>
      </c>
      <c r="B10516" s="1118" t="s">
        <v>6314</v>
      </c>
      <c r="C10516" s="1117" t="s">
        <v>1634</v>
      </c>
      <c r="D10516" s="1116" t="s">
        <v>1635</v>
      </c>
      <c r="E10516" s="1356">
        <v>2</v>
      </c>
      <c r="F10516" s="1256">
        <v>1</v>
      </c>
      <c r="G10516" s="1246">
        <v>2</v>
      </c>
    </row>
    <row r="10517" spans="1:7" hidden="1">
      <c r="A10517" s="1119" t="s">
        <v>6631</v>
      </c>
      <c r="B10517" s="1118" t="s">
        <v>6314</v>
      </c>
      <c r="C10517" s="1119" t="s">
        <v>1439</v>
      </c>
      <c r="D10517" s="1116" t="s">
        <v>1440</v>
      </c>
      <c r="E10517" s="1356">
        <v>0</v>
      </c>
      <c r="F10517" s="1256">
        <v>1</v>
      </c>
      <c r="G10517" s="1246">
        <v>0</v>
      </c>
    </row>
    <row r="10518" spans="1:7" hidden="1">
      <c r="A10518" s="1119" t="s">
        <v>6631</v>
      </c>
      <c r="B10518" s="1118" t="s">
        <v>6314</v>
      </c>
      <c r="C10518" s="1119" t="s">
        <v>3440</v>
      </c>
      <c r="D10518" s="1116" t="s">
        <v>3441</v>
      </c>
      <c r="E10518" s="1356">
        <v>0</v>
      </c>
      <c r="F10518" s="1256">
        <v>1</v>
      </c>
      <c r="G10518" s="1246">
        <v>0</v>
      </c>
    </row>
    <row r="10519" spans="1:7" hidden="1">
      <c r="A10519" s="1119" t="s">
        <v>6631</v>
      </c>
      <c r="B10519" s="1118" t="s">
        <v>6314</v>
      </c>
      <c r="C10519" s="1119" t="s">
        <v>3442</v>
      </c>
      <c r="D10519" s="1116" t="s">
        <v>3443</v>
      </c>
      <c r="E10519" s="1356">
        <v>0</v>
      </c>
      <c r="F10519" s="1256">
        <v>1</v>
      </c>
      <c r="G10519" s="1246">
        <v>0</v>
      </c>
    </row>
    <row r="10520" spans="1:7" hidden="1">
      <c r="A10520" s="1119" t="s">
        <v>6631</v>
      </c>
      <c r="B10520" s="1118" t="s">
        <v>6314</v>
      </c>
      <c r="C10520" s="1119" t="s">
        <v>3444</v>
      </c>
      <c r="D10520" s="1116" t="s">
        <v>3445</v>
      </c>
      <c r="E10520" s="1356">
        <v>0</v>
      </c>
      <c r="F10520" s="1256">
        <v>1</v>
      </c>
      <c r="G10520" s="1246">
        <v>0</v>
      </c>
    </row>
    <row r="10521" spans="1:7" hidden="1">
      <c r="A10521" s="1119" t="s">
        <v>6631</v>
      </c>
      <c r="B10521" s="1118" t="s">
        <v>6314</v>
      </c>
      <c r="C10521" s="1119" t="s">
        <v>3446</v>
      </c>
      <c r="D10521" s="1116" t="s">
        <v>3447</v>
      </c>
      <c r="E10521" s="1356">
        <v>0</v>
      </c>
      <c r="F10521" s="1256">
        <v>1</v>
      </c>
      <c r="G10521" s="1246">
        <v>0</v>
      </c>
    </row>
    <row r="10522" spans="1:7" hidden="1">
      <c r="A10522" s="1119" t="s">
        <v>6631</v>
      </c>
      <c r="B10522" s="1118" t="s">
        <v>6314</v>
      </c>
      <c r="C10522" s="1119" t="s">
        <v>1276</v>
      </c>
      <c r="D10522" s="1116" t="s">
        <v>3448</v>
      </c>
      <c r="E10522" s="1356">
        <v>0</v>
      </c>
      <c r="F10522" s="1256">
        <v>1</v>
      </c>
      <c r="G10522" s="1246">
        <v>0</v>
      </c>
    </row>
    <row r="10523" spans="1:7" hidden="1">
      <c r="A10523" s="1119" t="s">
        <v>6631</v>
      </c>
      <c r="B10523" s="1118" t="s">
        <v>6314</v>
      </c>
      <c r="C10523" s="1119" t="s">
        <v>1277</v>
      </c>
      <c r="D10523" s="1116" t="s">
        <v>5252</v>
      </c>
      <c r="E10523" s="1356">
        <v>0</v>
      </c>
      <c r="F10523" s="1256">
        <v>1</v>
      </c>
      <c r="G10523" s="1246">
        <v>0</v>
      </c>
    </row>
    <row r="10524" spans="1:7" hidden="1">
      <c r="A10524" s="1119" t="s">
        <v>6631</v>
      </c>
      <c r="B10524" s="1118" t="s">
        <v>6314</v>
      </c>
      <c r="C10524" s="1119" t="s">
        <v>1278</v>
      </c>
      <c r="D10524" s="1116" t="s">
        <v>5253</v>
      </c>
      <c r="E10524" s="1356">
        <v>0</v>
      </c>
      <c r="F10524" s="1256">
        <v>1</v>
      </c>
      <c r="G10524" s="1246">
        <v>0</v>
      </c>
    </row>
    <row r="10525" spans="1:7" hidden="1">
      <c r="A10525" s="1119" t="s">
        <v>6631</v>
      </c>
      <c r="B10525" s="1118" t="s">
        <v>6314</v>
      </c>
      <c r="C10525" s="1119" t="s">
        <v>1279</v>
      </c>
      <c r="D10525" s="1116" t="s">
        <v>5254</v>
      </c>
      <c r="E10525" s="1356">
        <v>0</v>
      </c>
      <c r="F10525" s="1256">
        <v>1</v>
      </c>
      <c r="G10525" s="1246">
        <v>0</v>
      </c>
    </row>
    <row r="10526" spans="1:7" hidden="1">
      <c r="A10526" s="1119" t="s">
        <v>6631</v>
      </c>
      <c r="B10526" s="1118" t="s">
        <v>6314</v>
      </c>
      <c r="C10526" s="1119" t="s">
        <v>1280</v>
      </c>
      <c r="D10526" s="1116" t="s">
        <v>5255</v>
      </c>
      <c r="E10526" s="1356">
        <v>12</v>
      </c>
      <c r="F10526" s="1256">
        <v>1</v>
      </c>
      <c r="G10526" s="1246">
        <v>12</v>
      </c>
    </row>
    <row r="10527" spans="1:7" hidden="1">
      <c r="A10527" s="1119" t="s">
        <v>6631</v>
      </c>
      <c r="B10527" s="1118" t="s">
        <v>6314</v>
      </c>
      <c r="C10527" s="1119" t="s">
        <v>1621</v>
      </c>
      <c r="D10527" s="1116" t="s">
        <v>4753</v>
      </c>
      <c r="E10527" s="1356">
        <v>3</v>
      </c>
      <c r="F10527" s="1256">
        <v>1</v>
      </c>
      <c r="G10527" s="1246">
        <v>3</v>
      </c>
    </row>
    <row r="10528" spans="1:7" hidden="1">
      <c r="A10528" s="1119" t="s">
        <v>6631</v>
      </c>
      <c r="B10528" s="1118" t="s">
        <v>6314</v>
      </c>
      <c r="C10528" s="1119" t="s">
        <v>2497</v>
      </c>
      <c r="D10528" s="1116" t="s">
        <v>3784</v>
      </c>
      <c r="E10528" s="1356">
        <v>1</v>
      </c>
      <c r="F10528" s="1256">
        <v>1</v>
      </c>
      <c r="G10528" s="1246">
        <v>1</v>
      </c>
    </row>
    <row r="10529" spans="1:7" hidden="1">
      <c r="A10529" s="1119" t="s">
        <v>6631</v>
      </c>
      <c r="B10529" s="1118" t="s">
        <v>6314</v>
      </c>
      <c r="C10529" s="1119" t="s">
        <v>794</v>
      </c>
      <c r="D10529" s="1116" t="s">
        <v>5977</v>
      </c>
      <c r="E10529" s="1356">
        <v>1</v>
      </c>
      <c r="F10529" s="1256">
        <v>1</v>
      </c>
      <c r="G10529" s="1246">
        <v>1</v>
      </c>
    </row>
    <row r="10530" spans="1:7" hidden="1">
      <c r="A10530" s="1119" t="s">
        <v>6631</v>
      </c>
      <c r="B10530" s="1118" t="s">
        <v>6314</v>
      </c>
      <c r="C10530" s="1119" t="s">
        <v>4432</v>
      </c>
      <c r="D10530" s="1116" t="s">
        <v>1792</v>
      </c>
      <c r="E10530" s="1356">
        <v>4.0000000000000002E-4</v>
      </c>
      <c r="F10530" s="1256">
        <v>1</v>
      </c>
      <c r="G10530" s="1246">
        <v>4.0000000000000002E-4</v>
      </c>
    </row>
    <row r="10531" spans="1:7" hidden="1">
      <c r="A10531" s="1119" t="s">
        <v>6631</v>
      </c>
      <c r="B10531" s="1118" t="s">
        <v>6314</v>
      </c>
      <c r="C10531" s="1119" t="s">
        <v>5417</v>
      </c>
      <c r="D10531" s="1116" t="s">
        <v>3885</v>
      </c>
      <c r="E10531" s="1356">
        <v>1.1999999999999999E-3</v>
      </c>
      <c r="F10531" s="1256">
        <v>1</v>
      </c>
      <c r="G10531" s="1246">
        <v>1.1999999999999999E-3</v>
      </c>
    </row>
    <row r="10532" spans="1:7" hidden="1">
      <c r="A10532" s="1119" t="s">
        <v>6631</v>
      </c>
      <c r="B10532" s="1118" t="s">
        <v>6314</v>
      </c>
      <c r="C10532" s="1119" t="s">
        <v>5419</v>
      </c>
      <c r="D10532" s="1116" t="s">
        <v>3704</v>
      </c>
      <c r="E10532" s="1356">
        <v>5.0000000000000001E-3</v>
      </c>
      <c r="F10532" s="1256">
        <v>1</v>
      </c>
      <c r="G10532" s="1246">
        <v>5.0000000000000001E-3</v>
      </c>
    </row>
    <row r="10533" spans="1:7" hidden="1">
      <c r="A10533" s="1119" t="s">
        <v>6631</v>
      </c>
      <c r="B10533" s="1118" t="s">
        <v>6314</v>
      </c>
      <c r="C10533" s="1119" t="s">
        <v>869</v>
      </c>
      <c r="D10533" s="1116" t="s">
        <v>1793</v>
      </c>
      <c r="E10533" s="1356">
        <v>4.0000000000000002E-4</v>
      </c>
      <c r="F10533" s="1256">
        <v>1</v>
      </c>
      <c r="G10533" s="1246">
        <v>4.0000000000000002E-4</v>
      </c>
    </row>
    <row r="10534" spans="1:7" hidden="1">
      <c r="A10534" s="1119" t="s">
        <v>6631</v>
      </c>
      <c r="B10534" s="1118" t="s">
        <v>6314</v>
      </c>
      <c r="C10534" s="1119" t="s">
        <v>2914</v>
      </c>
      <c r="D10534" s="1116" t="s">
        <v>5606</v>
      </c>
      <c r="E10534" s="1356">
        <v>8.9999999999999993E-3</v>
      </c>
      <c r="F10534" s="1256">
        <v>1</v>
      </c>
      <c r="G10534" s="1246">
        <v>8.9999999999999993E-3</v>
      </c>
    </row>
    <row r="10535" spans="1:7" hidden="1">
      <c r="A10535" s="1119" t="s">
        <v>6631</v>
      </c>
      <c r="B10535" s="1118" t="s">
        <v>6314</v>
      </c>
      <c r="C10535" s="1119" t="s">
        <v>4692</v>
      </c>
      <c r="D10535" s="1116" t="s">
        <v>4137</v>
      </c>
      <c r="E10535" s="1356">
        <v>1.1999999999999999E-3</v>
      </c>
      <c r="F10535" s="1256">
        <v>1</v>
      </c>
      <c r="G10535" s="1246">
        <v>1.1999999999999999E-3</v>
      </c>
    </row>
    <row r="10536" spans="1:7" hidden="1">
      <c r="A10536" s="1119" t="s">
        <v>6631</v>
      </c>
      <c r="B10536" s="1118" t="s">
        <v>6314</v>
      </c>
      <c r="C10536" s="1119" t="s">
        <v>1342</v>
      </c>
      <c r="D10536" s="1116" t="s">
        <v>1540</v>
      </c>
      <c r="E10536" s="1356">
        <v>3.5999999999999999E-3</v>
      </c>
      <c r="F10536" s="1256">
        <v>1</v>
      </c>
      <c r="G10536" s="1246">
        <v>3.5999999999999999E-3</v>
      </c>
    </row>
    <row r="10537" spans="1:7" hidden="1">
      <c r="A10537" s="1119" t="s">
        <v>6631</v>
      </c>
      <c r="B10537" s="1118" t="s">
        <v>6314</v>
      </c>
      <c r="C10537" s="1119" t="s">
        <v>870</v>
      </c>
      <c r="D10537" s="1116" t="s">
        <v>871</v>
      </c>
      <c r="E10537" s="1356">
        <v>1E-3</v>
      </c>
      <c r="F10537" s="1256">
        <v>1</v>
      </c>
      <c r="G10537" s="1246">
        <v>1E-3</v>
      </c>
    </row>
    <row r="10538" spans="1:7" hidden="1">
      <c r="A10538" s="1119" t="s">
        <v>6631</v>
      </c>
      <c r="B10538" s="1118" t="s">
        <v>6314</v>
      </c>
      <c r="C10538" s="1119" t="s">
        <v>5534</v>
      </c>
      <c r="D10538" s="1116" t="s">
        <v>5611</v>
      </c>
      <c r="E10538" s="1356">
        <v>0.56399999999999995</v>
      </c>
      <c r="F10538" s="1256">
        <v>1</v>
      </c>
      <c r="G10538" s="1246">
        <v>0.56399999999999995</v>
      </c>
    </row>
    <row r="10539" spans="1:7" hidden="1">
      <c r="A10539" s="1119" t="s">
        <v>6631</v>
      </c>
      <c r="B10539" s="1118" t="s">
        <v>6314</v>
      </c>
      <c r="C10539" s="1119" t="s">
        <v>5530</v>
      </c>
      <c r="D10539" s="1116" t="s">
        <v>5609</v>
      </c>
      <c r="E10539" s="1356">
        <v>0.50660000000000005</v>
      </c>
      <c r="F10539" s="1256">
        <v>1</v>
      </c>
      <c r="G10539" s="1246">
        <v>0.50660000000000005</v>
      </c>
    </row>
    <row r="10540" spans="1:7" hidden="1">
      <c r="A10540" s="1119" t="s">
        <v>6631</v>
      </c>
      <c r="B10540" s="1118" t="s">
        <v>6314</v>
      </c>
      <c r="C10540" s="1119" t="s">
        <v>6690</v>
      </c>
      <c r="D10540" s="1116" t="s">
        <v>7028</v>
      </c>
      <c r="E10540" s="1356">
        <v>0.375</v>
      </c>
      <c r="F10540" s="1256">
        <v>1</v>
      </c>
      <c r="G10540" s="1246">
        <v>0.375</v>
      </c>
    </row>
    <row r="10541" spans="1:7" hidden="1">
      <c r="A10541" s="1119" t="s">
        <v>6631</v>
      </c>
      <c r="B10541" s="1118" t="s">
        <v>6314</v>
      </c>
      <c r="C10541" s="1119" t="s">
        <v>5849</v>
      </c>
      <c r="D10541" s="1116" t="s">
        <v>7027</v>
      </c>
      <c r="E10541" s="1356">
        <v>0.46300000000000002</v>
      </c>
      <c r="F10541" s="1256">
        <v>1</v>
      </c>
      <c r="G10541" s="1246">
        <v>0.46300000000000002</v>
      </c>
    </row>
    <row r="10542" spans="1:7" hidden="1">
      <c r="A10542" s="1119" t="s">
        <v>6631</v>
      </c>
      <c r="B10542" s="1118" t="s">
        <v>6314</v>
      </c>
      <c r="C10542" s="1119" t="s">
        <v>1084</v>
      </c>
      <c r="D10542" s="1116" t="s">
        <v>5178</v>
      </c>
      <c r="E10542" s="1356">
        <v>0.90749999999999997</v>
      </c>
      <c r="F10542" s="1256">
        <v>1</v>
      </c>
      <c r="G10542" s="1246">
        <v>0.90749999999999997</v>
      </c>
    </row>
    <row r="10543" spans="1:7" hidden="1">
      <c r="A10543" s="1119" t="s">
        <v>6631</v>
      </c>
      <c r="B10543" s="1118" t="s">
        <v>6314</v>
      </c>
      <c r="C10543" s="1119" t="s">
        <v>6660</v>
      </c>
      <c r="D10543" s="1116" t="s">
        <v>6661</v>
      </c>
      <c r="E10543" s="1356">
        <v>4.1999999999999997E-3</v>
      </c>
      <c r="F10543" s="1256">
        <v>1</v>
      </c>
      <c r="G10543" s="1246">
        <v>4.1999999999999997E-3</v>
      </c>
    </row>
    <row r="10544" spans="1:7" hidden="1">
      <c r="A10544" s="1119" t="s">
        <v>6652</v>
      </c>
      <c r="B10544" s="1118" t="s">
        <v>6658</v>
      </c>
      <c r="C10544" s="1119" t="s">
        <v>6691</v>
      </c>
      <c r="D10544" s="1116" t="s">
        <v>6692</v>
      </c>
      <c r="E10544" s="1356">
        <v>1</v>
      </c>
      <c r="F10544" s="1256">
        <v>1</v>
      </c>
      <c r="G10544" s="1246">
        <v>1</v>
      </c>
    </row>
    <row r="10545" spans="1:7" hidden="1">
      <c r="A10545" s="1119" t="s">
        <v>6652</v>
      </c>
      <c r="B10545" s="1118" t="s">
        <v>6658</v>
      </c>
      <c r="C10545" s="1119" t="s">
        <v>6693</v>
      </c>
      <c r="D10545" s="1116" t="s">
        <v>6694</v>
      </c>
      <c r="E10545" s="1356">
        <v>1</v>
      </c>
      <c r="F10545" s="1256">
        <v>1</v>
      </c>
      <c r="G10545" s="1246">
        <v>1</v>
      </c>
    </row>
    <row r="10546" spans="1:7" hidden="1">
      <c r="A10546" s="1119" t="s">
        <v>6652</v>
      </c>
      <c r="B10546" s="1118" t="s">
        <v>6658</v>
      </c>
      <c r="C10546" s="1119" t="s">
        <v>6695</v>
      </c>
      <c r="D10546" s="1116" t="s">
        <v>6696</v>
      </c>
      <c r="E10546" s="1356">
        <v>1</v>
      </c>
      <c r="F10546" s="1256">
        <v>1</v>
      </c>
      <c r="G10546" s="1246">
        <v>1</v>
      </c>
    </row>
    <row r="10547" spans="1:7" hidden="1">
      <c r="A10547" s="1119" t="s">
        <v>6652</v>
      </c>
      <c r="B10547" s="1118" t="s">
        <v>6658</v>
      </c>
      <c r="C10547" s="1119" t="s">
        <v>5237</v>
      </c>
      <c r="D10547" s="1116" t="s">
        <v>5238</v>
      </c>
      <c r="E10547" s="1356">
        <v>1</v>
      </c>
      <c r="F10547" s="1256">
        <v>1</v>
      </c>
      <c r="G10547" s="1246">
        <v>1</v>
      </c>
    </row>
    <row r="10548" spans="1:7" hidden="1">
      <c r="A10548" s="1119" t="s">
        <v>6652</v>
      </c>
      <c r="B10548" s="1118" t="s">
        <v>6658</v>
      </c>
      <c r="C10548" s="1119" t="s">
        <v>4423</v>
      </c>
      <c r="D10548" s="1116" t="s">
        <v>1025</v>
      </c>
      <c r="E10548" s="1356">
        <v>1</v>
      </c>
      <c r="F10548" s="1256">
        <v>1</v>
      </c>
      <c r="G10548" s="1246">
        <v>1</v>
      </c>
    </row>
    <row r="10549" spans="1:7" hidden="1">
      <c r="A10549" s="1119" t="s">
        <v>6652</v>
      </c>
      <c r="B10549" s="1118" t="s">
        <v>6658</v>
      </c>
      <c r="C10549" s="1119" t="s">
        <v>6030</v>
      </c>
      <c r="D10549" s="1116" t="s">
        <v>6117</v>
      </c>
      <c r="E10549" s="1356">
        <v>1</v>
      </c>
      <c r="F10549" s="1256">
        <v>1</v>
      </c>
      <c r="G10549" s="1246">
        <v>1</v>
      </c>
    </row>
    <row r="10550" spans="1:7" hidden="1">
      <c r="A10550" s="1119" t="s">
        <v>6652</v>
      </c>
      <c r="B10550" s="1118" t="s">
        <v>6658</v>
      </c>
      <c r="C10550" s="1119" t="s">
        <v>4425</v>
      </c>
      <c r="D10550" s="1116" t="s">
        <v>4755</v>
      </c>
      <c r="E10550" s="1356">
        <v>1</v>
      </c>
      <c r="F10550" s="1256">
        <v>1</v>
      </c>
      <c r="G10550" s="1246">
        <v>1</v>
      </c>
    </row>
    <row r="10551" spans="1:7" hidden="1">
      <c r="A10551" s="1119" t="s">
        <v>6652</v>
      </c>
      <c r="B10551" s="1118" t="s">
        <v>6658</v>
      </c>
      <c r="C10551" s="1119" t="s">
        <v>1274</v>
      </c>
      <c r="D10551" s="1116" t="s">
        <v>1024</v>
      </c>
      <c r="E10551" s="1356">
        <v>1</v>
      </c>
      <c r="F10551" s="1256">
        <v>1</v>
      </c>
      <c r="G10551" s="1246">
        <v>1</v>
      </c>
    </row>
    <row r="10552" spans="1:7" hidden="1">
      <c r="A10552" s="1119" t="s">
        <v>6652</v>
      </c>
      <c r="B10552" s="1118" t="s">
        <v>6658</v>
      </c>
      <c r="C10552" s="1119" t="s">
        <v>4784</v>
      </c>
      <c r="D10552" s="1116" t="s">
        <v>4785</v>
      </c>
      <c r="E10552" s="1356">
        <v>2</v>
      </c>
      <c r="F10552" s="1256">
        <v>1</v>
      </c>
      <c r="G10552" s="1246">
        <v>2</v>
      </c>
    </row>
    <row r="10553" spans="1:7" hidden="1">
      <c r="A10553" s="1122" t="s">
        <v>6652</v>
      </c>
      <c r="B10553" s="1122" t="s">
        <v>6658</v>
      </c>
      <c r="C10553" s="1122" t="s">
        <v>4786</v>
      </c>
      <c r="D10553" s="1116" t="s">
        <v>4787</v>
      </c>
      <c r="E10553" s="1364">
        <v>2</v>
      </c>
      <c r="F10553" s="1256">
        <v>1</v>
      </c>
      <c r="G10553" s="1246">
        <v>2</v>
      </c>
    </row>
    <row r="10554" spans="1:7" hidden="1">
      <c r="A10554" s="1122" t="s">
        <v>6652</v>
      </c>
      <c r="B10554" s="1122" t="s">
        <v>6658</v>
      </c>
      <c r="C10554" s="1122" t="s">
        <v>4359</v>
      </c>
      <c r="D10554" s="1116" t="s">
        <v>2833</v>
      </c>
      <c r="E10554" s="1364">
        <v>2</v>
      </c>
      <c r="F10554" s="1256">
        <v>1</v>
      </c>
      <c r="G10554" s="1246">
        <v>2</v>
      </c>
    </row>
    <row r="10555" spans="1:7" hidden="1">
      <c r="A10555" s="1122" t="s">
        <v>6652</v>
      </c>
      <c r="B10555" s="1122" t="s">
        <v>6658</v>
      </c>
      <c r="C10555" s="1122" t="s">
        <v>5239</v>
      </c>
      <c r="D10555" s="1116" t="s">
        <v>5240</v>
      </c>
      <c r="E10555" s="1364">
        <v>2</v>
      </c>
      <c r="F10555" s="1256">
        <v>1</v>
      </c>
      <c r="G10555" s="1246">
        <v>2</v>
      </c>
    </row>
    <row r="10556" spans="1:7" hidden="1">
      <c r="A10556" s="1122" t="s">
        <v>6652</v>
      </c>
      <c r="B10556" s="1122" t="s">
        <v>6658</v>
      </c>
      <c r="C10556" s="1122" t="s">
        <v>3891</v>
      </c>
      <c r="D10556" s="1116" t="s">
        <v>4754</v>
      </c>
      <c r="E10556" s="1364">
        <v>2</v>
      </c>
      <c r="F10556" s="1256">
        <v>1</v>
      </c>
      <c r="G10556" s="1246">
        <v>2</v>
      </c>
    </row>
    <row r="10557" spans="1:7" hidden="1">
      <c r="A10557" s="1122" t="s">
        <v>6652</v>
      </c>
      <c r="B10557" s="1122" t="s">
        <v>6658</v>
      </c>
      <c r="C10557" s="1122" t="s">
        <v>1634</v>
      </c>
      <c r="D10557" s="1116" t="s">
        <v>1635</v>
      </c>
      <c r="E10557" s="1364">
        <v>2</v>
      </c>
      <c r="F10557" s="1256">
        <v>1</v>
      </c>
      <c r="G10557" s="1246">
        <v>2</v>
      </c>
    </row>
    <row r="10558" spans="1:7" hidden="1">
      <c r="A10558" s="1122" t="s">
        <v>6652</v>
      </c>
      <c r="B10558" s="1122" t="s">
        <v>6658</v>
      </c>
      <c r="C10558" s="1122" t="s">
        <v>1439</v>
      </c>
      <c r="D10558" s="1116" t="s">
        <v>1440</v>
      </c>
      <c r="E10558" s="1364">
        <v>0</v>
      </c>
      <c r="F10558" s="1256">
        <v>1</v>
      </c>
      <c r="G10558" s="1246">
        <v>0</v>
      </c>
    </row>
    <row r="10559" spans="1:7" hidden="1">
      <c r="A10559" s="1122" t="s">
        <v>6652</v>
      </c>
      <c r="B10559" s="1122" t="s">
        <v>6658</v>
      </c>
      <c r="C10559" s="1122" t="s">
        <v>3440</v>
      </c>
      <c r="D10559" s="1116" t="s">
        <v>3441</v>
      </c>
      <c r="E10559" s="1364">
        <v>0</v>
      </c>
      <c r="F10559" s="1256">
        <v>1</v>
      </c>
      <c r="G10559" s="1246">
        <v>0</v>
      </c>
    </row>
    <row r="10560" spans="1:7" hidden="1">
      <c r="A10560" s="1122" t="s">
        <v>6652</v>
      </c>
      <c r="B10560" s="1122" t="s">
        <v>6658</v>
      </c>
      <c r="C10560" s="1122" t="s">
        <v>3442</v>
      </c>
      <c r="D10560" s="1116" t="s">
        <v>3443</v>
      </c>
      <c r="E10560" s="1364">
        <v>0</v>
      </c>
      <c r="F10560" s="1256">
        <v>1</v>
      </c>
      <c r="G10560" s="1246">
        <v>0</v>
      </c>
    </row>
    <row r="10561" spans="1:7" hidden="1">
      <c r="A10561" s="1122" t="s">
        <v>6652</v>
      </c>
      <c r="B10561" s="1122" t="s">
        <v>6658</v>
      </c>
      <c r="C10561" s="1122" t="s">
        <v>3444</v>
      </c>
      <c r="D10561" s="1116" t="s">
        <v>3445</v>
      </c>
      <c r="E10561" s="1364">
        <v>0</v>
      </c>
      <c r="F10561" s="1256">
        <v>1</v>
      </c>
      <c r="G10561" s="1246">
        <v>0</v>
      </c>
    </row>
    <row r="10562" spans="1:7" hidden="1">
      <c r="A10562" s="1122" t="s">
        <v>6652</v>
      </c>
      <c r="B10562" s="1122" t="s">
        <v>6658</v>
      </c>
      <c r="C10562" s="1122" t="s">
        <v>3446</v>
      </c>
      <c r="D10562" s="1116" t="s">
        <v>3447</v>
      </c>
      <c r="E10562" s="1364">
        <v>0</v>
      </c>
      <c r="F10562" s="1256">
        <v>1</v>
      </c>
      <c r="G10562" s="1246">
        <v>0</v>
      </c>
    </row>
    <row r="10563" spans="1:7" hidden="1">
      <c r="A10563" s="1122" t="s">
        <v>6652</v>
      </c>
      <c r="B10563" s="1122" t="s">
        <v>6658</v>
      </c>
      <c r="C10563" s="1122" t="s">
        <v>1276</v>
      </c>
      <c r="D10563" s="1116" t="s">
        <v>3448</v>
      </c>
      <c r="E10563" s="1364">
        <v>0</v>
      </c>
      <c r="F10563" s="1256">
        <v>1</v>
      </c>
      <c r="G10563" s="1246">
        <v>0</v>
      </c>
    </row>
    <row r="10564" spans="1:7" hidden="1">
      <c r="A10564" s="1122" t="s">
        <v>6652</v>
      </c>
      <c r="B10564" s="1122" t="s">
        <v>6658</v>
      </c>
      <c r="C10564" s="1122" t="s">
        <v>1277</v>
      </c>
      <c r="D10564" s="1116" t="s">
        <v>5252</v>
      </c>
      <c r="E10564" s="1364">
        <v>0</v>
      </c>
      <c r="F10564" s="1256">
        <v>1</v>
      </c>
      <c r="G10564" s="1246">
        <v>0</v>
      </c>
    </row>
    <row r="10565" spans="1:7" hidden="1">
      <c r="A10565" s="1122" t="s">
        <v>6652</v>
      </c>
      <c r="B10565" s="1122" t="s">
        <v>6658</v>
      </c>
      <c r="C10565" s="1122" t="s">
        <v>1278</v>
      </c>
      <c r="D10565" s="1116" t="s">
        <v>5253</v>
      </c>
      <c r="E10565" s="1364">
        <v>0</v>
      </c>
      <c r="F10565" s="1256">
        <v>1</v>
      </c>
      <c r="G10565" s="1246">
        <v>0</v>
      </c>
    </row>
    <row r="10566" spans="1:7" hidden="1">
      <c r="A10566" s="1122" t="s">
        <v>6652</v>
      </c>
      <c r="B10566" s="1122" t="s">
        <v>6658</v>
      </c>
      <c r="C10566" s="1122" t="s">
        <v>1279</v>
      </c>
      <c r="D10566" s="1116" t="s">
        <v>5254</v>
      </c>
      <c r="E10566" s="1364">
        <v>0</v>
      </c>
      <c r="F10566" s="1256">
        <v>1</v>
      </c>
      <c r="G10566" s="1246">
        <v>0</v>
      </c>
    </row>
    <row r="10567" spans="1:7" hidden="1">
      <c r="A10567" s="1122" t="s">
        <v>6652</v>
      </c>
      <c r="B10567" s="1122" t="s">
        <v>6658</v>
      </c>
      <c r="C10567" s="1122" t="s">
        <v>1280</v>
      </c>
      <c r="D10567" s="1116" t="s">
        <v>5255</v>
      </c>
      <c r="E10567" s="1364">
        <v>12</v>
      </c>
      <c r="F10567" s="1256">
        <v>1</v>
      </c>
      <c r="G10567" s="1246">
        <v>12</v>
      </c>
    </row>
    <row r="10568" spans="1:7" hidden="1">
      <c r="A10568" s="1122" t="s">
        <v>6652</v>
      </c>
      <c r="B10568" s="1122" t="s">
        <v>6658</v>
      </c>
      <c r="C10568" s="1122" t="s">
        <v>1621</v>
      </c>
      <c r="D10568" s="1116" t="s">
        <v>4753</v>
      </c>
      <c r="E10568" s="1364">
        <v>3</v>
      </c>
      <c r="F10568" s="1256">
        <v>1</v>
      </c>
      <c r="G10568" s="1246">
        <v>3</v>
      </c>
    </row>
    <row r="10569" spans="1:7" hidden="1">
      <c r="A10569" s="1122" t="s">
        <v>6652</v>
      </c>
      <c r="B10569" s="1122" t="s">
        <v>6658</v>
      </c>
      <c r="C10569" s="1122" t="s">
        <v>2497</v>
      </c>
      <c r="D10569" s="1116" t="s">
        <v>3784</v>
      </c>
      <c r="E10569" s="1364">
        <v>1</v>
      </c>
      <c r="F10569" s="1256">
        <v>1</v>
      </c>
      <c r="G10569" s="1246">
        <v>1</v>
      </c>
    </row>
    <row r="10570" spans="1:7" hidden="1">
      <c r="A10570" s="1122" t="s">
        <v>6652</v>
      </c>
      <c r="B10570" s="1122" t="s">
        <v>6658</v>
      </c>
      <c r="C10570" s="1122" t="s">
        <v>794</v>
      </c>
      <c r="D10570" s="1116" t="s">
        <v>5977</v>
      </c>
      <c r="E10570" s="1364">
        <v>1</v>
      </c>
      <c r="F10570" s="1256">
        <v>1</v>
      </c>
      <c r="G10570" s="1246">
        <v>1</v>
      </c>
    </row>
    <row r="10571" spans="1:7" hidden="1">
      <c r="A10571" s="1122" t="s">
        <v>6652</v>
      </c>
      <c r="B10571" s="1122" t="s">
        <v>6658</v>
      </c>
      <c r="C10571" s="1122" t="s">
        <v>4432</v>
      </c>
      <c r="D10571" s="1116" t="s">
        <v>1792</v>
      </c>
      <c r="E10571" s="1364">
        <v>4.0000000000000002E-4</v>
      </c>
      <c r="F10571" s="1256">
        <v>1</v>
      </c>
      <c r="G10571" s="1246">
        <v>4.0000000000000002E-4</v>
      </c>
    </row>
    <row r="10572" spans="1:7" hidden="1">
      <c r="A10572" s="1122" t="s">
        <v>6652</v>
      </c>
      <c r="B10572" s="1122" t="s">
        <v>6658</v>
      </c>
      <c r="C10572" s="1122" t="s">
        <v>5417</v>
      </c>
      <c r="D10572" s="1116" t="s">
        <v>3885</v>
      </c>
      <c r="E10572" s="1364">
        <v>1.1999999999999999E-3</v>
      </c>
      <c r="F10572" s="1256">
        <v>1</v>
      </c>
      <c r="G10572" s="1246">
        <v>1.1999999999999999E-3</v>
      </c>
    </row>
    <row r="10573" spans="1:7" hidden="1">
      <c r="A10573" s="1122" t="s">
        <v>6652</v>
      </c>
      <c r="B10573" s="1122" t="s">
        <v>6658</v>
      </c>
      <c r="C10573" s="1122" t="s">
        <v>5419</v>
      </c>
      <c r="D10573" s="1116" t="s">
        <v>3704</v>
      </c>
      <c r="E10573" s="1364">
        <v>5.0000000000000001E-3</v>
      </c>
      <c r="F10573" s="1256">
        <v>1</v>
      </c>
      <c r="G10573" s="1246">
        <v>5.0000000000000001E-3</v>
      </c>
    </row>
    <row r="10574" spans="1:7" hidden="1">
      <c r="A10574" s="1122" t="s">
        <v>6652</v>
      </c>
      <c r="B10574" s="1122" t="s">
        <v>6658</v>
      </c>
      <c r="C10574" s="1122" t="s">
        <v>869</v>
      </c>
      <c r="D10574" s="1116" t="s">
        <v>1793</v>
      </c>
      <c r="E10574" s="1364">
        <v>4.0000000000000002E-4</v>
      </c>
      <c r="F10574" s="1256">
        <v>1</v>
      </c>
      <c r="G10574" s="1246">
        <v>4.0000000000000002E-4</v>
      </c>
    </row>
    <row r="10575" spans="1:7" hidden="1">
      <c r="A10575" s="1122" t="s">
        <v>6652</v>
      </c>
      <c r="B10575" s="1122" t="s">
        <v>6658</v>
      </c>
      <c r="C10575" s="1122" t="s">
        <v>2914</v>
      </c>
      <c r="D10575" s="1116" t="s">
        <v>5606</v>
      </c>
      <c r="E10575" s="1364">
        <v>8.9999999999999993E-3</v>
      </c>
      <c r="F10575" s="1256">
        <v>1</v>
      </c>
      <c r="G10575" s="1246">
        <v>8.9999999999999993E-3</v>
      </c>
    </row>
    <row r="10576" spans="1:7" hidden="1">
      <c r="A10576" s="1122" t="s">
        <v>6652</v>
      </c>
      <c r="B10576" s="1122" t="s">
        <v>6658</v>
      </c>
      <c r="C10576" s="1122" t="s">
        <v>4692</v>
      </c>
      <c r="D10576" s="1116" t="s">
        <v>4137</v>
      </c>
      <c r="E10576" s="1364">
        <v>1.1999999999999999E-3</v>
      </c>
      <c r="F10576" s="1256">
        <v>1</v>
      </c>
      <c r="G10576" s="1246">
        <v>1.1999999999999999E-3</v>
      </c>
    </row>
    <row r="10577" spans="1:7" hidden="1">
      <c r="A10577" s="1122" t="s">
        <v>6652</v>
      </c>
      <c r="B10577" s="1122" t="s">
        <v>6658</v>
      </c>
      <c r="C10577" s="1122" t="s">
        <v>870</v>
      </c>
      <c r="D10577" s="1116" t="s">
        <v>871</v>
      </c>
      <c r="E10577" s="1364">
        <v>1E-3</v>
      </c>
      <c r="F10577" s="1256">
        <v>1</v>
      </c>
      <c r="G10577" s="1246">
        <v>1E-3</v>
      </c>
    </row>
    <row r="10578" spans="1:7" hidden="1">
      <c r="A10578" s="1122" t="s">
        <v>6652</v>
      </c>
      <c r="B10578" s="1122" t="s">
        <v>6658</v>
      </c>
      <c r="C10578" s="1122" t="s">
        <v>5534</v>
      </c>
      <c r="D10578" s="1116" t="s">
        <v>5611</v>
      </c>
      <c r="E10578" s="1364">
        <v>0.56399999999999995</v>
      </c>
      <c r="F10578" s="1256">
        <v>1</v>
      </c>
      <c r="G10578" s="1246">
        <v>0.56399999999999995</v>
      </c>
    </row>
    <row r="10579" spans="1:7" hidden="1">
      <c r="A10579" s="1122" t="s">
        <v>6652</v>
      </c>
      <c r="B10579" s="1122" t="s">
        <v>6658</v>
      </c>
      <c r="C10579" s="1122" t="s">
        <v>5530</v>
      </c>
      <c r="D10579" s="1116" t="s">
        <v>5609</v>
      </c>
      <c r="E10579" s="1364">
        <v>0.50660000000000005</v>
      </c>
      <c r="F10579" s="1256">
        <v>1</v>
      </c>
      <c r="G10579" s="1246">
        <v>0.50660000000000005</v>
      </c>
    </row>
    <row r="10580" spans="1:7" hidden="1">
      <c r="A10580" s="1122" t="s">
        <v>6652</v>
      </c>
      <c r="B10580" s="1122" t="s">
        <v>6658</v>
      </c>
      <c r="C10580" s="1122" t="s">
        <v>1084</v>
      </c>
      <c r="D10580" s="1116" t="s">
        <v>5178</v>
      </c>
      <c r="E10580" s="1364">
        <v>0.46710000000000002</v>
      </c>
      <c r="F10580" s="1256">
        <v>1</v>
      </c>
      <c r="G10580" s="1246">
        <v>0.46710000000000002</v>
      </c>
    </row>
    <row r="10581" spans="1:7" hidden="1">
      <c r="A10581" s="1122" t="s">
        <v>6652</v>
      </c>
      <c r="B10581" s="1122" t="s">
        <v>6658</v>
      </c>
      <c r="C10581" s="1122" t="s">
        <v>6660</v>
      </c>
      <c r="D10581" s="1116" t="s">
        <v>6661</v>
      </c>
      <c r="E10581" s="1364">
        <v>3.2000000000000002E-3</v>
      </c>
      <c r="F10581" s="1256">
        <v>1</v>
      </c>
      <c r="G10581" s="1246">
        <v>3.2000000000000002E-3</v>
      </c>
    </row>
    <row r="10582" spans="1:7" hidden="1">
      <c r="A10582" s="1122" t="s">
        <v>6630</v>
      </c>
      <c r="B10582" s="1122" t="s">
        <v>6265</v>
      </c>
      <c r="C10582" s="1122" t="s">
        <v>5237</v>
      </c>
      <c r="D10582" s="1116" t="s">
        <v>5238</v>
      </c>
      <c r="E10582" s="1364">
        <v>1</v>
      </c>
      <c r="F10582" s="1256">
        <v>1</v>
      </c>
      <c r="G10582" s="1246">
        <v>1</v>
      </c>
    </row>
    <row r="10583" spans="1:7" hidden="1">
      <c r="A10583" s="1122" t="s">
        <v>6630</v>
      </c>
      <c r="B10583" s="1122" t="s">
        <v>6265</v>
      </c>
      <c r="C10583" s="1122" t="s">
        <v>2527</v>
      </c>
      <c r="D10583" s="1116" t="s">
        <v>3072</v>
      </c>
      <c r="E10583" s="1364">
        <v>1</v>
      </c>
      <c r="F10583" s="1256">
        <v>1</v>
      </c>
      <c r="G10583" s="1246">
        <v>1</v>
      </c>
    </row>
    <row r="10584" spans="1:7" hidden="1">
      <c r="A10584" s="1122" t="s">
        <v>6630</v>
      </c>
      <c r="B10584" s="1122" t="s">
        <v>6265</v>
      </c>
      <c r="C10584" s="1122" t="s">
        <v>4810</v>
      </c>
      <c r="D10584" s="1116" t="s">
        <v>4811</v>
      </c>
      <c r="E10584" s="1364">
        <v>1</v>
      </c>
      <c r="F10584" s="1256">
        <v>1</v>
      </c>
      <c r="G10584" s="1246">
        <v>1</v>
      </c>
    </row>
    <row r="10585" spans="1:7" hidden="1">
      <c r="A10585" s="1122" t="s">
        <v>6630</v>
      </c>
      <c r="B10585" s="1122" t="s">
        <v>6265</v>
      </c>
      <c r="C10585" s="1122" t="s">
        <v>603</v>
      </c>
      <c r="D10585" s="1116" t="s">
        <v>5392</v>
      </c>
      <c r="E10585" s="1364">
        <v>1</v>
      </c>
      <c r="F10585" s="1256">
        <v>1</v>
      </c>
      <c r="G10585" s="1246">
        <v>1</v>
      </c>
    </row>
    <row r="10586" spans="1:7" hidden="1">
      <c r="A10586" s="1122" t="s">
        <v>6630</v>
      </c>
      <c r="B10586" s="1122" t="s">
        <v>6265</v>
      </c>
      <c r="C10586" s="1122" t="s">
        <v>5843</v>
      </c>
      <c r="D10586" s="1116" t="s">
        <v>6203</v>
      </c>
      <c r="E10586" s="1364">
        <v>1</v>
      </c>
      <c r="F10586" s="1256">
        <v>1</v>
      </c>
      <c r="G10586" s="1246">
        <v>1</v>
      </c>
    </row>
    <row r="10587" spans="1:7" hidden="1">
      <c r="A10587" s="1122" t="s">
        <v>6630</v>
      </c>
      <c r="B10587" s="1122" t="s">
        <v>6265</v>
      </c>
      <c r="C10587" s="1122" t="s">
        <v>3178</v>
      </c>
      <c r="D10587" s="1116" t="s">
        <v>5449</v>
      </c>
      <c r="E10587" s="1364">
        <v>1</v>
      </c>
      <c r="F10587" s="1256">
        <v>1</v>
      </c>
      <c r="G10587" s="1246">
        <v>1</v>
      </c>
    </row>
    <row r="10588" spans="1:7" hidden="1">
      <c r="A10588" s="1122" t="s">
        <v>6630</v>
      </c>
      <c r="B10588" s="1122" t="s">
        <v>6265</v>
      </c>
      <c r="C10588" s="1122" t="s">
        <v>4784</v>
      </c>
      <c r="D10588" s="1116" t="s">
        <v>4785</v>
      </c>
      <c r="E10588" s="1364">
        <v>2</v>
      </c>
      <c r="F10588" s="1256">
        <v>1</v>
      </c>
      <c r="G10588" s="1246">
        <v>2</v>
      </c>
    </row>
    <row r="10589" spans="1:7" hidden="1">
      <c r="A10589" s="1122" t="s">
        <v>6630</v>
      </c>
      <c r="B10589" s="1122" t="s">
        <v>6265</v>
      </c>
      <c r="C10589" s="1122" t="s">
        <v>4786</v>
      </c>
      <c r="D10589" s="1116" t="s">
        <v>4787</v>
      </c>
      <c r="E10589" s="1364">
        <v>2</v>
      </c>
      <c r="F10589" s="1256">
        <v>1</v>
      </c>
      <c r="G10589" s="1246">
        <v>2</v>
      </c>
    </row>
    <row r="10590" spans="1:7" hidden="1">
      <c r="A10590" s="1122" t="s">
        <v>6630</v>
      </c>
      <c r="B10590" s="1122" t="s">
        <v>6265</v>
      </c>
      <c r="C10590" s="1122" t="s">
        <v>9102</v>
      </c>
      <c r="D10590" s="1116" t="s">
        <v>9115</v>
      </c>
      <c r="E10590" s="1364">
        <v>1</v>
      </c>
      <c r="F10590" s="1256">
        <v>1</v>
      </c>
      <c r="G10590" s="1246">
        <v>1</v>
      </c>
    </row>
    <row r="10591" spans="1:7" hidden="1">
      <c r="A10591" s="1122" t="s">
        <v>6630</v>
      </c>
      <c r="B10591" s="1122" t="s">
        <v>6265</v>
      </c>
      <c r="C10591" s="1122" t="s">
        <v>9106</v>
      </c>
      <c r="D10591" s="1116" t="s">
        <v>9116</v>
      </c>
      <c r="E10591" s="1364">
        <v>1</v>
      </c>
      <c r="F10591" s="1256">
        <v>1</v>
      </c>
      <c r="G10591" s="1246">
        <v>1</v>
      </c>
    </row>
    <row r="10592" spans="1:7" hidden="1">
      <c r="A10592" s="1122" t="s">
        <v>6630</v>
      </c>
      <c r="B10592" s="1122" t="s">
        <v>6265</v>
      </c>
      <c r="C10592" s="1122" t="s">
        <v>5239</v>
      </c>
      <c r="D10592" s="1116" t="s">
        <v>5240</v>
      </c>
      <c r="E10592" s="1364">
        <v>4</v>
      </c>
      <c r="F10592" s="1256">
        <v>1</v>
      </c>
      <c r="G10592" s="1246">
        <v>4</v>
      </c>
    </row>
    <row r="10593" spans="1:7" hidden="1">
      <c r="A10593" s="1122" t="s">
        <v>6630</v>
      </c>
      <c r="B10593" s="1122" t="s">
        <v>6265</v>
      </c>
      <c r="C10593" s="1122" t="s">
        <v>1300</v>
      </c>
      <c r="D10593" s="1116" t="s">
        <v>4726</v>
      </c>
      <c r="E10593" s="1364">
        <v>2</v>
      </c>
      <c r="F10593" s="1256">
        <v>1</v>
      </c>
      <c r="G10593" s="1246">
        <v>2</v>
      </c>
    </row>
    <row r="10594" spans="1:7" hidden="1">
      <c r="A10594" s="1122" t="s">
        <v>6630</v>
      </c>
      <c r="B10594" s="1122" t="s">
        <v>6265</v>
      </c>
      <c r="C10594" s="1122" t="s">
        <v>1634</v>
      </c>
      <c r="D10594" s="1116" t="s">
        <v>1635</v>
      </c>
      <c r="E10594" s="1364">
        <v>3</v>
      </c>
      <c r="F10594" s="1256">
        <v>1</v>
      </c>
      <c r="G10594" s="1246">
        <v>3</v>
      </c>
    </row>
    <row r="10595" spans="1:7" hidden="1">
      <c r="A10595" s="1122" t="s">
        <v>6630</v>
      </c>
      <c r="B10595" s="1122" t="s">
        <v>6265</v>
      </c>
      <c r="C10595" s="1122" t="s">
        <v>1439</v>
      </c>
      <c r="D10595" s="1116" t="s">
        <v>1440</v>
      </c>
      <c r="E10595" s="1364">
        <v>0</v>
      </c>
      <c r="F10595" s="1256">
        <v>1</v>
      </c>
      <c r="G10595" s="1246">
        <v>0</v>
      </c>
    </row>
    <row r="10596" spans="1:7" hidden="1">
      <c r="A10596" s="1122" t="s">
        <v>6630</v>
      </c>
      <c r="B10596" s="1122" t="s">
        <v>6265</v>
      </c>
      <c r="C10596" s="1122" t="s">
        <v>3440</v>
      </c>
      <c r="D10596" s="1116" t="s">
        <v>3441</v>
      </c>
      <c r="E10596" s="1364">
        <v>0</v>
      </c>
      <c r="F10596" s="1256">
        <v>1</v>
      </c>
      <c r="G10596" s="1246">
        <v>0</v>
      </c>
    </row>
    <row r="10597" spans="1:7" hidden="1">
      <c r="A10597" s="1122" t="s">
        <v>6630</v>
      </c>
      <c r="B10597" s="1122" t="s">
        <v>6265</v>
      </c>
      <c r="C10597" s="1122" t="s">
        <v>3442</v>
      </c>
      <c r="D10597" s="1116" t="s">
        <v>3443</v>
      </c>
      <c r="E10597" s="1364">
        <v>0</v>
      </c>
      <c r="F10597" s="1256">
        <v>1</v>
      </c>
      <c r="G10597" s="1246">
        <v>0</v>
      </c>
    </row>
    <row r="10598" spans="1:7" hidden="1">
      <c r="A10598" s="1122" t="s">
        <v>6630</v>
      </c>
      <c r="B10598" s="1122" t="s">
        <v>6265</v>
      </c>
      <c r="C10598" s="1122" t="s">
        <v>3444</v>
      </c>
      <c r="D10598" s="1116" t="s">
        <v>3445</v>
      </c>
      <c r="E10598" s="1364">
        <v>0</v>
      </c>
      <c r="F10598" s="1256">
        <v>1</v>
      </c>
      <c r="G10598" s="1246">
        <v>0</v>
      </c>
    </row>
    <row r="10599" spans="1:7" hidden="1">
      <c r="A10599" s="1122" t="s">
        <v>6630</v>
      </c>
      <c r="B10599" s="1122" t="s">
        <v>6265</v>
      </c>
      <c r="C10599" s="1122" t="s">
        <v>3446</v>
      </c>
      <c r="D10599" s="1116" t="s">
        <v>3447</v>
      </c>
      <c r="E10599" s="1364">
        <v>0</v>
      </c>
      <c r="F10599" s="1256">
        <v>1</v>
      </c>
      <c r="G10599" s="1246">
        <v>0</v>
      </c>
    </row>
    <row r="10600" spans="1:7" hidden="1">
      <c r="A10600" s="1122" t="s">
        <v>6630</v>
      </c>
      <c r="B10600" s="1122" t="s">
        <v>6265</v>
      </c>
      <c r="C10600" s="1122" t="s">
        <v>1276</v>
      </c>
      <c r="D10600" s="1116" t="s">
        <v>3448</v>
      </c>
      <c r="E10600" s="1364">
        <v>0</v>
      </c>
      <c r="F10600" s="1256">
        <v>1</v>
      </c>
      <c r="G10600" s="1246">
        <v>0</v>
      </c>
    </row>
    <row r="10601" spans="1:7" hidden="1">
      <c r="A10601" s="1122" t="s">
        <v>6630</v>
      </c>
      <c r="B10601" s="1122" t="s">
        <v>6265</v>
      </c>
      <c r="C10601" s="1122" t="s">
        <v>1277</v>
      </c>
      <c r="D10601" s="1116" t="s">
        <v>5252</v>
      </c>
      <c r="E10601" s="1364">
        <v>0</v>
      </c>
      <c r="F10601" s="1256">
        <v>1</v>
      </c>
      <c r="G10601" s="1246">
        <v>0</v>
      </c>
    </row>
    <row r="10602" spans="1:7" hidden="1">
      <c r="A10602" s="1122" t="s">
        <v>6630</v>
      </c>
      <c r="B10602" s="1122" t="s">
        <v>6265</v>
      </c>
      <c r="C10602" s="1122" t="s">
        <v>1278</v>
      </c>
      <c r="D10602" s="1116" t="s">
        <v>5253</v>
      </c>
      <c r="E10602" s="1364">
        <v>0</v>
      </c>
      <c r="F10602" s="1256">
        <v>1</v>
      </c>
      <c r="G10602" s="1246">
        <v>0</v>
      </c>
    </row>
    <row r="10603" spans="1:7" hidden="1">
      <c r="A10603" s="1122" t="s">
        <v>6630</v>
      </c>
      <c r="B10603" s="1122" t="s">
        <v>6265</v>
      </c>
      <c r="C10603" s="1122" t="s">
        <v>1279</v>
      </c>
      <c r="D10603" s="1116" t="s">
        <v>5254</v>
      </c>
      <c r="E10603" s="1364">
        <v>0</v>
      </c>
      <c r="F10603" s="1256">
        <v>1</v>
      </c>
      <c r="G10603" s="1246">
        <v>0</v>
      </c>
    </row>
    <row r="10604" spans="1:7" hidden="1">
      <c r="A10604" s="1122" t="s">
        <v>6630</v>
      </c>
      <c r="B10604" s="1122" t="s">
        <v>6265</v>
      </c>
      <c r="C10604" s="1122" t="s">
        <v>1280</v>
      </c>
      <c r="D10604" s="1116" t="s">
        <v>5255</v>
      </c>
      <c r="E10604" s="1364">
        <v>12</v>
      </c>
      <c r="F10604" s="1256">
        <v>1</v>
      </c>
      <c r="G10604" s="1246">
        <v>12</v>
      </c>
    </row>
    <row r="10605" spans="1:7" hidden="1">
      <c r="A10605" s="1122" t="s">
        <v>6630</v>
      </c>
      <c r="B10605" s="1122" t="s">
        <v>6265</v>
      </c>
      <c r="C10605" s="1122" t="s">
        <v>5235</v>
      </c>
      <c r="D10605" s="1116" t="s">
        <v>5236</v>
      </c>
      <c r="E10605" s="1364">
        <v>2</v>
      </c>
      <c r="F10605" s="1256">
        <v>1</v>
      </c>
      <c r="G10605" s="1246">
        <v>2</v>
      </c>
    </row>
    <row r="10606" spans="1:7" hidden="1">
      <c r="A10606" s="1122" t="s">
        <v>6630</v>
      </c>
      <c r="B10606" s="1122" t="s">
        <v>6265</v>
      </c>
      <c r="C10606" s="1122" t="s">
        <v>1621</v>
      </c>
      <c r="D10606" s="1116" t="s">
        <v>4753</v>
      </c>
      <c r="E10606" s="1364">
        <v>3</v>
      </c>
      <c r="F10606" s="1256">
        <v>1</v>
      </c>
      <c r="G10606" s="1246">
        <v>3</v>
      </c>
    </row>
    <row r="10607" spans="1:7" hidden="1">
      <c r="A10607" s="1122" t="s">
        <v>6630</v>
      </c>
      <c r="B10607" s="1122" t="s">
        <v>6265</v>
      </c>
      <c r="C10607" s="1122" t="s">
        <v>2497</v>
      </c>
      <c r="D10607" s="1116" t="s">
        <v>3784</v>
      </c>
      <c r="E10607" s="1364">
        <v>1</v>
      </c>
      <c r="F10607" s="1256">
        <v>1</v>
      </c>
      <c r="G10607" s="1246">
        <v>1</v>
      </c>
    </row>
    <row r="10608" spans="1:7" hidden="1">
      <c r="A10608" s="1122" t="s">
        <v>6630</v>
      </c>
      <c r="B10608" s="1122" t="s">
        <v>6265</v>
      </c>
      <c r="C10608" s="1122" t="s">
        <v>794</v>
      </c>
      <c r="D10608" s="1116" t="s">
        <v>5977</v>
      </c>
      <c r="E10608" s="1364">
        <v>1</v>
      </c>
      <c r="F10608" s="1256">
        <v>1</v>
      </c>
      <c r="G10608" s="1246">
        <v>1</v>
      </c>
    </row>
    <row r="10609" spans="1:7" hidden="1">
      <c r="A10609" s="1122" t="s">
        <v>6630</v>
      </c>
      <c r="B10609" s="1122" t="s">
        <v>6265</v>
      </c>
      <c r="C10609" s="1122" t="s">
        <v>4432</v>
      </c>
      <c r="D10609" s="1116" t="s">
        <v>1792</v>
      </c>
      <c r="E10609" s="1364">
        <v>4.0000000000000002E-4</v>
      </c>
      <c r="F10609" s="1256">
        <v>1</v>
      </c>
      <c r="G10609" s="1246">
        <v>4.0000000000000002E-4</v>
      </c>
    </row>
    <row r="10610" spans="1:7" hidden="1">
      <c r="A10610" s="1122" t="s">
        <v>6630</v>
      </c>
      <c r="B10610" s="1122" t="s">
        <v>6265</v>
      </c>
      <c r="C10610" s="1122" t="s">
        <v>5417</v>
      </c>
      <c r="D10610" s="1116" t="s">
        <v>3885</v>
      </c>
      <c r="E10610" s="1364">
        <v>1.1999999999999999E-3</v>
      </c>
      <c r="F10610" s="1256">
        <v>1</v>
      </c>
      <c r="G10610" s="1246">
        <v>1.1999999999999999E-3</v>
      </c>
    </row>
    <row r="10611" spans="1:7" hidden="1">
      <c r="A10611" s="1122" t="s">
        <v>6630</v>
      </c>
      <c r="B10611" s="1122" t="s">
        <v>6265</v>
      </c>
      <c r="C10611" s="1122" t="s">
        <v>5419</v>
      </c>
      <c r="D10611" s="1116" t="s">
        <v>3704</v>
      </c>
      <c r="E10611" s="1364">
        <v>5.0000000000000001E-3</v>
      </c>
      <c r="F10611" s="1256">
        <v>1</v>
      </c>
      <c r="G10611" s="1246">
        <v>5.0000000000000001E-3</v>
      </c>
    </row>
    <row r="10612" spans="1:7" hidden="1">
      <c r="A10612" s="1122" t="s">
        <v>6630</v>
      </c>
      <c r="B10612" s="1122" t="s">
        <v>6265</v>
      </c>
      <c r="C10612" s="1122" t="s">
        <v>869</v>
      </c>
      <c r="D10612" s="1116" t="s">
        <v>1793</v>
      </c>
      <c r="E10612" s="1364">
        <v>4.0000000000000002E-4</v>
      </c>
      <c r="F10612" s="1256">
        <v>1</v>
      </c>
      <c r="G10612" s="1246">
        <v>4.0000000000000002E-4</v>
      </c>
    </row>
    <row r="10613" spans="1:7" hidden="1">
      <c r="A10613" s="1122" t="s">
        <v>6630</v>
      </c>
      <c r="B10613" s="1122" t="s">
        <v>6265</v>
      </c>
      <c r="C10613" s="1122" t="s">
        <v>4692</v>
      </c>
      <c r="D10613" s="1116" t="s">
        <v>4137</v>
      </c>
      <c r="E10613" s="1364">
        <v>1.1999999999999999E-3</v>
      </c>
      <c r="F10613" s="1256">
        <v>1</v>
      </c>
      <c r="G10613" s="1246">
        <v>1.1999999999999999E-3</v>
      </c>
    </row>
    <row r="10614" spans="1:7" hidden="1">
      <c r="A10614" s="1122" t="s">
        <v>6630</v>
      </c>
      <c r="B10614" s="1122" t="s">
        <v>6265</v>
      </c>
      <c r="C10614" s="1122" t="s">
        <v>1342</v>
      </c>
      <c r="D10614" s="1116" t="s">
        <v>1540</v>
      </c>
      <c r="E10614" s="1364">
        <v>3.5999999999999999E-3</v>
      </c>
      <c r="F10614" s="1256">
        <v>1</v>
      </c>
      <c r="G10614" s="1246">
        <v>3.5999999999999999E-3</v>
      </c>
    </row>
    <row r="10615" spans="1:7" hidden="1">
      <c r="A10615" s="1122" t="s">
        <v>6630</v>
      </c>
      <c r="B10615" s="1122" t="s">
        <v>6265</v>
      </c>
      <c r="C10615" s="1122" t="s">
        <v>870</v>
      </c>
      <c r="D10615" s="1116" t="s">
        <v>871</v>
      </c>
      <c r="E10615" s="1364">
        <v>1.1999999999999999E-3</v>
      </c>
      <c r="F10615" s="1256">
        <v>1</v>
      </c>
      <c r="G10615" s="1246">
        <v>1.1999999999999999E-3</v>
      </c>
    </row>
    <row r="10616" spans="1:7" hidden="1">
      <c r="A10616" s="1122" t="s">
        <v>6630</v>
      </c>
      <c r="B10616" s="1122" t="s">
        <v>6265</v>
      </c>
      <c r="C10616" s="1122" t="s">
        <v>5534</v>
      </c>
      <c r="D10616" s="1116" t="s">
        <v>5611</v>
      </c>
      <c r="E10616" s="1364">
        <v>0.56399999999999995</v>
      </c>
      <c r="F10616" s="1256">
        <v>1</v>
      </c>
      <c r="G10616" s="1246">
        <v>0.56399999999999995</v>
      </c>
    </row>
    <row r="10617" spans="1:7" hidden="1">
      <c r="A10617" s="1122" t="s">
        <v>6630</v>
      </c>
      <c r="B10617" s="1122" t="s">
        <v>6265</v>
      </c>
      <c r="C10617" s="1122" t="s">
        <v>5530</v>
      </c>
      <c r="D10617" s="1116" t="s">
        <v>5609</v>
      </c>
      <c r="E10617" s="1364">
        <v>0.50660000000000005</v>
      </c>
      <c r="F10617" s="1256">
        <v>1</v>
      </c>
      <c r="G10617" s="1246">
        <v>0.50660000000000005</v>
      </c>
    </row>
    <row r="10618" spans="1:7" hidden="1">
      <c r="A10618" s="1122" t="s">
        <v>6630</v>
      </c>
      <c r="B10618" s="1122" t="s">
        <v>6265</v>
      </c>
      <c r="C10618" s="1122" t="s">
        <v>1085</v>
      </c>
      <c r="D10618" s="1116" t="s">
        <v>5397</v>
      </c>
      <c r="E10618" s="1364">
        <v>0.47689999999999999</v>
      </c>
      <c r="F10618" s="1256">
        <v>1</v>
      </c>
      <c r="G10618" s="1246">
        <v>0.47689999999999999</v>
      </c>
    </row>
    <row r="10619" spans="1:7" hidden="1">
      <c r="A10619" s="1122" t="s">
        <v>6630</v>
      </c>
      <c r="B10619" s="1122" t="s">
        <v>6265</v>
      </c>
      <c r="C10619" s="1122" t="s">
        <v>6690</v>
      </c>
      <c r="D10619" s="1116" t="s">
        <v>7028</v>
      </c>
      <c r="E10619" s="1364">
        <v>0.375</v>
      </c>
      <c r="F10619" s="1256">
        <v>1</v>
      </c>
      <c r="G10619" s="1246">
        <v>0.375</v>
      </c>
    </row>
    <row r="10620" spans="1:7" hidden="1">
      <c r="A10620" s="1122" t="s">
        <v>6630</v>
      </c>
      <c r="B10620" s="1122" t="s">
        <v>6265</v>
      </c>
      <c r="C10620" s="1122" t="s">
        <v>5849</v>
      </c>
      <c r="D10620" s="1116" t="s">
        <v>7027</v>
      </c>
      <c r="E10620" s="1364">
        <v>0.46300000000000002</v>
      </c>
      <c r="F10620" s="1256">
        <v>1</v>
      </c>
      <c r="G10620" s="1246">
        <v>0.46300000000000002</v>
      </c>
    </row>
    <row r="10621" spans="1:7" hidden="1">
      <c r="A10621" s="1122" t="s">
        <v>6630</v>
      </c>
      <c r="B10621" s="1122" t="s">
        <v>6265</v>
      </c>
      <c r="C10621" s="1122" t="s">
        <v>6660</v>
      </c>
      <c r="D10621" s="1116" t="s">
        <v>6661</v>
      </c>
      <c r="E10621" s="1364">
        <v>4.1999999999999997E-3</v>
      </c>
      <c r="F10621" s="1256">
        <v>1</v>
      </c>
      <c r="G10621" s="1246">
        <v>4.1999999999999997E-3</v>
      </c>
    </row>
    <row r="10622" spans="1:7" hidden="1">
      <c r="A10622" s="1122" t="s">
        <v>6632</v>
      </c>
      <c r="B10622" s="1122" t="s">
        <v>6268</v>
      </c>
      <c r="C10622" s="1122" t="s">
        <v>5237</v>
      </c>
      <c r="D10622" s="1116" t="s">
        <v>5238</v>
      </c>
      <c r="E10622" s="1364">
        <v>1</v>
      </c>
      <c r="F10622" s="1256">
        <v>1</v>
      </c>
      <c r="G10622" s="1246">
        <v>1</v>
      </c>
    </row>
    <row r="10623" spans="1:7" hidden="1">
      <c r="A10623" s="1122" t="s">
        <v>6632</v>
      </c>
      <c r="B10623" s="1122" t="s">
        <v>6268</v>
      </c>
      <c r="C10623" s="1122" t="s">
        <v>4423</v>
      </c>
      <c r="D10623" s="1116" t="s">
        <v>1025</v>
      </c>
      <c r="E10623" s="1364">
        <v>1</v>
      </c>
      <c r="F10623" s="1256">
        <v>1</v>
      </c>
      <c r="G10623" s="1246">
        <v>1</v>
      </c>
    </row>
    <row r="10624" spans="1:7" hidden="1">
      <c r="A10624" s="1122" t="s">
        <v>6632</v>
      </c>
      <c r="B10624" s="1122" t="s">
        <v>6268</v>
      </c>
      <c r="C10624" s="1122" t="s">
        <v>6030</v>
      </c>
      <c r="D10624" s="1116" t="s">
        <v>6117</v>
      </c>
      <c r="E10624" s="1364">
        <v>1</v>
      </c>
      <c r="F10624" s="1256">
        <v>1</v>
      </c>
      <c r="G10624" s="1246">
        <v>1</v>
      </c>
    </row>
    <row r="10625" spans="1:7" hidden="1">
      <c r="A10625" s="1122" t="s">
        <v>6632</v>
      </c>
      <c r="B10625" s="1122" t="s">
        <v>6268</v>
      </c>
      <c r="C10625" s="1122" t="s">
        <v>4425</v>
      </c>
      <c r="D10625" s="1116" t="s">
        <v>4755</v>
      </c>
      <c r="E10625" s="1364">
        <v>1</v>
      </c>
      <c r="F10625" s="1256">
        <v>1</v>
      </c>
      <c r="G10625" s="1246">
        <v>1</v>
      </c>
    </row>
    <row r="10626" spans="1:7" hidden="1">
      <c r="A10626" s="1122" t="s">
        <v>6632</v>
      </c>
      <c r="B10626" s="1122" t="s">
        <v>6268</v>
      </c>
      <c r="C10626" s="1122" t="s">
        <v>1274</v>
      </c>
      <c r="D10626" s="1116" t="s">
        <v>1024</v>
      </c>
      <c r="E10626" s="1364">
        <v>1</v>
      </c>
      <c r="F10626" s="1256">
        <v>1</v>
      </c>
      <c r="G10626" s="1246">
        <v>1</v>
      </c>
    </row>
    <row r="10627" spans="1:7" hidden="1">
      <c r="A10627" s="1122" t="s">
        <v>6632</v>
      </c>
      <c r="B10627" s="1122" t="s">
        <v>6268</v>
      </c>
      <c r="C10627" s="1122" t="s">
        <v>4784</v>
      </c>
      <c r="D10627" s="1116" t="s">
        <v>4785</v>
      </c>
      <c r="E10627" s="1364">
        <v>2</v>
      </c>
      <c r="F10627" s="1256">
        <v>1</v>
      </c>
      <c r="G10627" s="1246">
        <v>2</v>
      </c>
    </row>
    <row r="10628" spans="1:7" hidden="1">
      <c r="A10628" s="1122" t="s">
        <v>6632</v>
      </c>
      <c r="B10628" s="1122" t="s">
        <v>6268</v>
      </c>
      <c r="C10628" s="1122" t="s">
        <v>4786</v>
      </c>
      <c r="D10628" s="1116" t="s">
        <v>4787</v>
      </c>
      <c r="E10628" s="1364">
        <v>2</v>
      </c>
      <c r="F10628" s="1256">
        <v>1</v>
      </c>
      <c r="G10628" s="1246">
        <v>2</v>
      </c>
    </row>
    <row r="10629" spans="1:7" hidden="1">
      <c r="A10629" s="1122" t="s">
        <v>6632</v>
      </c>
      <c r="B10629" s="1122" t="s">
        <v>6268</v>
      </c>
      <c r="C10629" s="1122" t="s">
        <v>4359</v>
      </c>
      <c r="D10629" s="1116" t="s">
        <v>2833</v>
      </c>
      <c r="E10629" s="1364">
        <v>2</v>
      </c>
      <c r="F10629" s="1256">
        <v>1</v>
      </c>
      <c r="G10629" s="1246">
        <v>2</v>
      </c>
    </row>
    <row r="10630" spans="1:7" hidden="1">
      <c r="A10630" s="1122" t="s">
        <v>6632</v>
      </c>
      <c r="B10630" s="1122" t="s">
        <v>6268</v>
      </c>
      <c r="C10630" s="1122" t="s">
        <v>5239</v>
      </c>
      <c r="D10630" s="1116" t="s">
        <v>5240</v>
      </c>
      <c r="E10630" s="1364">
        <v>2</v>
      </c>
      <c r="F10630" s="1256">
        <v>1</v>
      </c>
      <c r="G10630" s="1246">
        <v>2</v>
      </c>
    </row>
    <row r="10631" spans="1:7" hidden="1">
      <c r="A10631" s="1122" t="s">
        <v>6632</v>
      </c>
      <c r="B10631" s="1122" t="s">
        <v>6268</v>
      </c>
      <c r="C10631" s="1122" t="s">
        <v>3891</v>
      </c>
      <c r="D10631" s="1116" t="s">
        <v>4754</v>
      </c>
      <c r="E10631" s="1364">
        <v>2</v>
      </c>
      <c r="F10631" s="1256">
        <v>1</v>
      </c>
      <c r="G10631" s="1246">
        <v>2</v>
      </c>
    </row>
    <row r="10632" spans="1:7" hidden="1">
      <c r="A10632" s="1122" t="s">
        <v>6632</v>
      </c>
      <c r="B10632" s="1122" t="s">
        <v>6268</v>
      </c>
      <c r="C10632" s="1122" t="s">
        <v>1634</v>
      </c>
      <c r="D10632" s="1116" t="s">
        <v>1635</v>
      </c>
      <c r="E10632" s="1364">
        <v>2</v>
      </c>
      <c r="F10632" s="1256">
        <v>1</v>
      </c>
      <c r="G10632" s="1246">
        <v>2</v>
      </c>
    </row>
    <row r="10633" spans="1:7" hidden="1">
      <c r="A10633" s="1122" t="s">
        <v>6632</v>
      </c>
      <c r="B10633" s="1122" t="s">
        <v>6268</v>
      </c>
      <c r="C10633" s="1122" t="s">
        <v>1439</v>
      </c>
      <c r="D10633" s="1116" t="s">
        <v>1440</v>
      </c>
      <c r="E10633" s="1364">
        <v>0</v>
      </c>
      <c r="F10633" s="1256">
        <v>1</v>
      </c>
      <c r="G10633" s="1246">
        <v>0</v>
      </c>
    </row>
    <row r="10634" spans="1:7" hidden="1">
      <c r="A10634" s="1122" t="s">
        <v>6632</v>
      </c>
      <c r="B10634" s="1122" t="s">
        <v>6268</v>
      </c>
      <c r="C10634" s="1122" t="s">
        <v>3440</v>
      </c>
      <c r="D10634" s="1116" t="s">
        <v>3441</v>
      </c>
      <c r="E10634" s="1364">
        <v>0</v>
      </c>
      <c r="F10634" s="1256">
        <v>1</v>
      </c>
      <c r="G10634" s="1246">
        <v>0</v>
      </c>
    </row>
    <row r="10635" spans="1:7" hidden="1">
      <c r="A10635" s="1122" t="s">
        <v>6632</v>
      </c>
      <c r="B10635" s="1122" t="s">
        <v>6268</v>
      </c>
      <c r="C10635" s="1122" t="s">
        <v>3442</v>
      </c>
      <c r="D10635" s="1116" t="s">
        <v>3443</v>
      </c>
      <c r="E10635" s="1364">
        <v>0</v>
      </c>
      <c r="F10635" s="1256">
        <v>1</v>
      </c>
      <c r="G10635" s="1246">
        <v>0</v>
      </c>
    </row>
    <row r="10636" spans="1:7" hidden="1">
      <c r="A10636" s="1122" t="s">
        <v>6632</v>
      </c>
      <c r="B10636" s="1122" t="s">
        <v>6268</v>
      </c>
      <c r="C10636" s="1122" t="s">
        <v>3444</v>
      </c>
      <c r="D10636" s="1116" t="s">
        <v>3445</v>
      </c>
      <c r="E10636" s="1364">
        <v>0</v>
      </c>
      <c r="F10636" s="1256">
        <v>1</v>
      </c>
      <c r="G10636" s="1246">
        <v>0</v>
      </c>
    </row>
    <row r="10637" spans="1:7" hidden="1">
      <c r="A10637" s="1122" t="s">
        <v>6632</v>
      </c>
      <c r="B10637" s="1122" t="s">
        <v>6268</v>
      </c>
      <c r="C10637" s="1122" t="s">
        <v>3446</v>
      </c>
      <c r="D10637" s="1116" t="s">
        <v>3447</v>
      </c>
      <c r="E10637" s="1364">
        <v>0</v>
      </c>
      <c r="F10637" s="1256">
        <v>1</v>
      </c>
      <c r="G10637" s="1246">
        <v>0</v>
      </c>
    </row>
    <row r="10638" spans="1:7" hidden="1">
      <c r="A10638" s="1122" t="s">
        <v>6632</v>
      </c>
      <c r="B10638" s="1122" t="s">
        <v>6268</v>
      </c>
      <c r="C10638" s="1122" t="s">
        <v>1276</v>
      </c>
      <c r="D10638" s="1116" t="s">
        <v>3448</v>
      </c>
      <c r="E10638" s="1364">
        <v>0</v>
      </c>
      <c r="F10638" s="1256">
        <v>1</v>
      </c>
      <c r="G10638" s="1246">
        <v>0</v>
      </c>
    </row>
    <row r="10639" spans="1:7" hidden="1">
      <c r="A10639" s="1122" t="s">
        <v>6632</v>
      </c>
      <c r="B10639" s="1122" t="s">
        <v>6268</v>
      </c>
      <c r="C10639" s="1117" t="s">
        <v>1277</v>
      </c>
      <c r="D10639" s="1116" t="s">
        <v>5252</v>
      </c>
      <c r="E10639" s="1358">
        <v>0</v>
      </c>
      <c r="F10639" s="1256">
        <v>1</v>
      </c>
      <c r="G10639" s="1246">
        <v>0</v>
      </c>
    </row>
    <row r="10640" spans="1:7" hidden="1">
      <c r="A10640" s="1122" t="s">
        <v>6632</v>
      </c>
      <c r="B10640" s="1122" t="s">
        <v>6268</v>
      </c>
      <c r="C10640" s="1122" t="s">
        <v>1278</v>
      </c>
      <c r="D10640" s="1116" t="s">
        <v>5253</v>
      </c>
      <c r="E10640" s="1364">
        <v>0</v>
      </c>
      <c r="F10640" s="1256">
        <v>1</v>
      </c>
      <c r="G10640" s="1246">
        <v>0</v>
      </c>
    </row>
    <row r="10641" spans="1:7" hidden="1">
      <c r="A10641" s="1122" t="s">
        <v>6632</v>
      </c>
      <c r="B10641" s="1122" t="s">
        <v>6268</v>
      </c>
      <c r="C10641" s="1122" t="s">
        <v>1279</v>
      </c>
      <c r="D10641" s="1116" t="s">
        <v>5254</v>
      </c>
      <c r="E10641" s="1364">
        <v>0</v>
      </c>
      <c r="F10641" s="1256">
        <v>1</v>
      </c>
      <c r="G10641" s="1246">
        <v>0</v>
      </c>
    </row>
    <row r="10642" spans="1:7" hidden="1">
      <c r="A10642" s="1122" t="s">
        <v>6632</v>
      </c>
      <c r="B10642" s="1122" t="s">
        <v>6268</v>
      </c>
      <c r="C10642" s="1122" t="s">
        <v>1280</v>
      </c>
      <c r="D10642" s="1116" t="s">
        <v>5255</v>
      </c>
      <c r="E10642" s="1364">
        <v>12</v>
      </c>
      <c r="F10642" s="1256">
        <v>1</v>
      </c>
      <c r="G10642" s="1246">
        <v>12</v>
      </c>
    </row>
    <row r="10643" spans="1:7" hidden="1">
      <c r="A10643" s="1122" t="s">
        <v>6632</v>
      </c>
      <c r="B10643" s="1122" t="s">
        <v>6268</v>
      </c>
      <c r="C10643" s="1122" t="s">
        <v>1621</v>
      </c>
      <c r="D10643" s="1116" t="s">
        <v>4753</v>
      </c>
      <c r="E10643" s="1364">
        <v>3</v>
      </c>
      <c r="F10643" s="1256">
        <v>1</v>
      </c>
      <c r="G10643" s="1246">
        <v>3</v>
      </c>
    </row>
    <row r="10644" spans="1:7" hidden="1">
      <c r="A10644" s="1122" t="s">
        <v>6632</v>
      </c>
      <c r="B10644" s="1122" t="s">
        <v>6268</v>
      </c>
      <c r="C10644" s="1122" t="s">
        <v>2497</v>
      </c>
      <c r="D10644" s="1116" t="s">
        <v>3784</v>
      </c>
      <c r="E10644" s="1364">
        <v>1</v>
      </c>
      <c r="F10644" s="1256">
        <v>1</v>
      </c>
      <c r="G10644" s="1246">
        <v>1</v>
      </c>
    </row>
    <row r="10645" spans="1:7" hidden="1">
      <c r="A10645" s="1122" t="s">
        <v>6632</v>
      </c>
      <c r="B10645" s="1122" t="s">
        <v>6268</v>
      </c>
      <c r="C10645" s="1122" t="s">
        <v>794</v>
      </c>
      <c r="D10645" s="1116" t="s">
        <v>5977</v>
      </c>
      <c r="E10645" s="1364">
        <v>1</v>
      </c>
      <c r="F10645" s="1256">
        <v>1</v>
      </c>
      <c r="G10645" s="1246">
        <v>1</v>
      </c>
    </row>
    <row r="10646" spans="1:7" hidden="1">
      <c r="A10646" s="1122" t="s">
        <v>6632</v>
      </c>
      <c r="B10646" s="1122" t="s">
        <v>6268</v>
      </c>
      <c r="C10646" s="1122" t="s">
        <v>4432</v>
      </c>
      <c r="D10646" s="1116" t="s">
        <v>1792</v>
      </c>
      <c r="E10646" s="1364">
        <v>4.0000000000000002E-4</v>
      </c>
      <c r="F10646" s="1256">
        <v>1</v>
      </c>
      <c r="G10646" s="1246">
        <v>4.0000000000000002E-4</v>
      </c>
    </row>
    <row r="10647" spans="1:7" hidden="1">
      <c r="A10647" s="1122" t="s">
        <v>6632</v>
      </c>
      <c r="B10647" s="1122" t="s">
        <v>6268</v>
      </c>
      <c r="C10647" s="1122" t="s">
        <v>5417</v>
      </c>
      <c r="D10647" s="1116" t="s">
        <v>3885</v>
      </c>
      <c r="E10647" s="1364">
        <v>1.1999999999999999E-3</v>
      </c>
      <c r="F10647" s="1256">
        <v>1</v>
      </c>
      <c r="G10647" s="1246">
        <v>1.1999999999999999E-3</v>
      </c>
    </row>
    <row r="10648" spans="1:7" hidden="1">
      <c r="A10648" s="1122" t="s">
        <v>6632</v>
      </c>
      <c r="B10648" s="1122" t="s">
        <v>6268</v>
      </c>
      <c r="C10648" s="1122" t="s">
        <v>5419</v>
      </c>
      <c r="D10648" s="1116" t="s">
        <v>3704</v>
      </c>
      <c r="E10648" s="1364">
        <v>5.0000000000000001E-3</v>
      </c>
      <c r="F10648" s="1256">
        <v>1</v>
      </c>
      <c r="G10648" s="1246">
        <v>5.0000000000000001E-3</v>
      </c>
    </row>
    <row r="10649" spans="1:7" hidden="1">
      <c r="A10649" s="1122" t="s">
        <v>6632</v>
      </c>
      <c r="B10649" s="1122" t="s">
        <v>6268</v>
      </c>
      <c r="C10649" s="1122" t="s">
        <v>869</v>
      </c>
      <c r="D10649" s="1116" t="s">
        <v>1793</v>
      </c>
      <c r="E10649" s="1364">
        <v>4.0000000000000002E-4</v>
      </c>
      <c r="F10649" s="1256">
        <v>1</v>
      </c>
      <c r="G10649" s="1246">
        <v>4.0000000000000002E-4</v>
      </c>
    </row>
    <row r="10650" spans="1:7" hidden="1">
      <c r="A10650" s="1122" t="s">
        <v>6632</v>
      </c>
      <c r="B10650" s="1122" t="s">
        <v>6268</v>
      </c>
      <c r="C10650" s="1122" t="s">
        <v>2914</v>
      </c>
      <c r="D10650" s="1116" t="s">
        <v>5606</v>
      </c>
      <c r="E10650" s="1364">
        <v>8.9999999999999993E-3</v>
      </c>
      <c r="F10650" s="1256">
        <v>1</v>
      </c>
      <c r="G10650" s="1246">
        <v>8.9999999999999993E-3</v>
      </c>
    </row>
    <row r="10651" spans="1:7" hidden="1">
      <c r="A10651" s="1122" t="s">
        <v>6632</v>
      </c>
      <c r="B10651" s="1122" t="s">
        <v>6268</v>
      </c>
      <c r="C10651" s="1122" t="s">
        <v>4692</v>
      </c>
      <c r="D10651" s="1116" t="s">
        <v>4137</v>
      </c>
      <c r="E10651" s="1364">
        <v>1.1999999999999999E-3</v>
      </c>
      <c r="F10651" s="1256">
        <v>1</v>
      </c>
      <c r="G10651" s="1246">
        <v>1.1999999999999999E-3</v>
      </c>
    </row>
    <row r="10652" spans="1:7" hidden="1">
      <c r="A10652" s="1122" t="s">
        <v>6632</v>
      </c>
      <c r="B10652" s="1122" t="s">
        <v>6268</v>
      </c>
      <c r="C10652" s="1122" t="s">
        <v>1342</v>
      </c>
      <c r="D10652" s="1116" t="s">
        <v>1540</v>
      </c>
      <c r="E10652" s="1364">
        <v>3.5999999999999999E-3</v>
      </c>
      <c r="F10652" s="1256">
        <v>1</v>
      </c>
      <c r="G10652" s="1246">
        <v>3.5999999999999999E-3</v>
      </c>
    </row>
    <row r="10653" spans="1:7" hidden="1">
      <c r="A10653" s="1122" t="s">
        <v>6632</v>
      </c>
      <c r="B10653" s="1122" t="s">
        <v>6268</v>
      </c>
      <c r="C10653" s="1122" t="s">
        <v>870</v>
      </c>
      <c r="D10653" s="1116" t="s">
        <v>871</v>
      </c>
      <c r="E10653" s="1364">
        <v>1E-3</v>
      </c>
      <c r="F10653" s="1256">
        <v>1</v>
      </c>
      <c r="G10653" s="1246">
        <v>1E-3</v>
      </c>
    </row>
    <row r="10654" spans="1:7" hidden="1">
      <c r="A10654" s="1122" t="s">
        <v>6632</v>
      </c>
      <c r="B10654" s="1122" t="s">
        <v>6268</v>
      </c>
      <c r="C10654" s="1122" t="s">
        <v>5534</v>
      </c>
      <c r="D10654" s="1116" t="s">
        <v>5611</v>
      </c>
      <c r="E10654" s="1364">
        <v>0.56399999999999995</v>
      </c>
      <c r="F10654" s="1256">
        <v>1</v>
      </c>
      <c r="G10654" s="1246">
        <v>0.56399999999999995</v>
      </c>
    </row>
    <row r="10655" spans="1:7" hidden="1">
      <c r="A10655" s="1122" t="s">
        <v>6632</v>
      </c>
      <c r="B10655" s="1122" t="s">
        <v>6268</v>
      </c>
      <c r="C10655" s="1122" t="s">
        <v>5530</v>
      </c>
      <c r="D10655" s="1116" t="s">
        <v>5609</v>
      </c>
      <c r="E10655" s="1364">
        <v>0.50660000000000005</v>
      </c>
      <c r="F10655" s="1256">
        <v>1</v>
      </c>
      <c r="G10655" s="1246">
        <v>0.50660000000000005</v>
      </c>
    </row>
    <row r="10656" spans="1:7" hidden="1">
      <c r="A10656" s="1122" t="s">
        <v>6632</v>
      </c>
      <c r="B10656" s="1122" t="s">
        <v>6268</v>
      </c>
      <c r="C10656" s="1122" t="s">
        <v>6690</v>
      </c>
      <c r="D10656" s="1116" t="s">
        <v>7028</v>
      </c>
      <c r="E10656" s="1364">
        <v>0.375</v>
      </c>
      <c r="F10656" s="1256">
        <v>1</v>
      </c>
      <c r="G10656" s="1246">
        <v>0.375</v>
      </c>
    </row>
    <row r="10657" spans="1:7" hidden="1">
      <c r="A10657" s="1122" t="s">
        <v>6632</v>
      </c>
      <c r="B10657" s="1122" t="s">
        <v>6268</v>
      </c>
      <c r="C10657" s="1122" t="s">
        <v>5849</v>
      </c>
      <c r="D10657" s="1116" t="s">
        <v>7027</v>
      </c>
      <c r="E10657" s="1364">
        <v>0.46300000000000002</v>
      </c>
      <c r="F10657" s="1256">
        <v>1</v>
      </c>
      <c r="G10657" s="1246">
        <v>0.46300000000000002</v>
      </c>
    </row>
    <row r="10658" spans="1:7" hidden="1">
      <c r="A10658" s="1122" t="s">
        <v>6632</v>
      </c>
      <c r="B10658" s="1122" t="s">
        <v>6268</v>
      </c>
      <c r="C10658" s="1122" t="s">
        <v>1084</v>
      </c>
      <c r="D10658" s="1116" t="s">
        <v>5178</v>
      </c>
      <c r="E10658" s="1364">
        <v>0.90749999999999997</v>
      </c>
      <c r="F10658" s="1256">
        <v>1</v>
      </c>
      <c r="G10658" s="1246">
        <v>0.90749999999999997</v>
      </c>
    </row>
    <row r="10659" spans="1:7" hidden="1">
      <c r="A10659" s="1122" t="s">
        <v>6632</v>
      </c>
      <c r="B10659" s="1122" t="s">
        <v>6268</v>
      </c>
      <c r="C10659" s="1122" t="s">
        <v>6660</v>
      </c>
      <c r="D10659" s="1116" t="s">
        <v>6661</v>
      </c>
      <c r="E10659" s="1364">
        <v>4.1999999999999997E-3</v>
      </c>
      <c r="F10659" s="1256">
        <v>1</v>
      </c>
      <c r="G10659" s="1246">
        <v>4.1999999999999997E-3</v>
      </c>
    </row>
    <row r="10660" spans="1:7" hidden="1">
      <c r="A10660" s="1122" t="s">
        <v>6764</v>
      </c>
      <c r="B10660" s="1122" t="s">
        <v>6765</v>
      </c>
      <c r="C10660" s="1122" t="s">
        <v>6705</v>
      </c>
      <c r="D10660" s="1116" t="s">
        <v>6706</v>
      </c>
      <c r="E10660" s="1364">
        <v>1</v>
      </c>
      <c r="F10660" s="1256">
        <v>1</v>
      </c>
      <c r="G10660" s="1246">
        <v>1</v>
      </c>
    </row>
    <row r="10661" spans="1:7" hidden="1">
      <c r="A10661" s="1122" t="s">
        <v>6764</v>
      </c>
      <c r="B10661" s="1122" t="s">
        <v>6765</v>
      </c>
      <c r="C10661" s="1122" t="s">
        <v>6693</v>
      </c>
      <c r="D10661" s="1116" t="s">
        <v>6694</v>
      </c>
      <c r="E10661" s="1364">
        <v>1</v>
      </c>
      <c r="F10661" s="1256">
        <v>1</v>
      </c>
      <c r="G10661" s="1246">
        <v>1</v>
      </c>
    </row>
    <row r="10662" spans="1:7" hidden="1">
      <c r="A10662" s="1122" t="s">
        <v>6764</v>
      </c>
      <c r="B10662" s="1122" t="s">
        <v>6765</v>
      </c>
      <c r="C10662" s="1122" t="s">
        <v>6695</v>
      </c>
      <c r="D10662" s="1116" t="s">
        <v>6696</v>
      </c>
      <c r="E10662" s="1364">
        <v>1</v>
      </c>
      <c r="F10662" s="1256">
        <v>1</v>
      </c>
      <c r="G10662" s="1246">
        <v>1</v>
      </c>
    </row>
    <row r="10663" spans="1:7" hidden="1">
      <c r="A10663" s="1122" t="s">
        <v>6764</v>
      </c>
      <c r="B10663" s="1122" t="s">
        <v>6765</v>
      </c>
      <c r="C10663" s="1122" t="s">
        <v>5237</v>
      </c>
      <c r="D10663" s="1116" t="s">
        <v>5238</v>
      </c>
      <c r="E10663" s="1364">
        <v>1</v>
      </c>
      <c r="F10663" s="1256">
        <v>1</v>
      </c>
      <c r="G10663" s="1246">
        <v>1</v>
      </c>
    </row>
    <row r="10664" spans="1:7" hidden="1">
      <c r="A10664" s="1122" t="s">
        <v>6764</v>
      </c>
      <c r="B10664" s="1122" t="s">
        <v>6765</v>
      </c>
      <c r="C10664" s="1117" t="s">
        <v>4423</v>
      </c>
      <c r="D10664" s="1116" t="s">
        <v>1025</v>
      </c>
      <c r="E10664" s="1358">
        <v>1</v>
      </c>
      <c r="F10664" s="1256">
        <v>1</v>
      </c>
      <c r="G10664" s="1246">
        <v>1</v>
      </c>
    </row>
    <row r="10665" spans="1:7" hidden="1">
      <c r="A10665" s="1122" t="s">
        <v>6764</v>
      </c>
      <c r="B10665" s="1122" t="s">
        <v>6765</v>
      </c>
      <c r="C10665" s="1122" t="s">
        <v>6030</v>
      </c>
      <c r="D10665" s="1116" t="s">
        <v>6117</v>
      </c>
      <c r="E10665" s="1364">
        <v>1</v>
      </c>
      <c r="F10665" s="1256">
        <v>1</v>
      </c>
      <c r="G10665" s="1246">
        <v>1</v>
      </c>
    </row>
    <row r="10666" spans="1:7" hidden="1">
      <c r="A10666" s="1122" t="s">
        <v>6764</v>
      </c>
      <c r="B10666" s="1122" t="s">
        <v>6765</v>
      </c>
      <c r="C10666" s="1122" t="s">
        <v>4425</v>
      </c>
      <c r="D10666" s="1116" t="s">
        <v>4755</v>
      </c>
      <c r="E10666" s="1364">
        <v>1</v>
      </c>
      <c r="F10666" s="1256">
        <v>1</v>
      </c>
      <c r="G10666" s="1246">
        <v>1</v>
      </c>
    </row>
    <row r="10667" spans="1:7" hidden="1">
      <c r="A10667" s="1122" t="s">
        <v>6764</v>
      </c>
      <c r="B10667" s="1122" t="s">
        <v>6765</v>
      </c>
      <c r="C10667" s="1122" t="s">
        <v>1274</v>
      </c>
      <c r="D10667" s="1116" t="s">
        <v>1024</v>
      </c>
      <c r="E10667" s="1364">
        <v>1</v>
      </c>
      <c r="F10667" s="1256">
        <v>1</v>
      </c>
      <c r="G10667" s="1246">
        <v>1</v>
      </c>
    </row>
    <row r="10668" spans="1:7" hidden="1">
      <c r="A10668" s="1122" t="s">
        <v>6764</v>
      </c>
      <c r="B10668" s="1122" t="s">
        <v>6765</v>
      </c>
      <c r="C10668" s="1122" t="s">
        <v>4784</v>
      </c>
      <c r="D10668" s="1116" t="s">
        <v>4785</v>
      </c>
      <c r="E10668" s="1364">
        <v>2</v>
      </c>
      <c r="F10668" s="1256">
        <v>1</v>
      </c>
      <c r="G10668" s="1246">
        <v>2</v>
      </c>
    </row>
    <row r="10669" spans="1:7" hidden="1">
      <c r="A10669" s="1122" t="s">
        <v>6764</v>
      </c>
      <c r="B10669" s="1122" t="s">
        <v>6765</v>
      </c>
      <c r="C10669" s="1122" t="s">
        <v>4786</v>
      </c>
      <c r="D10669" s="1116" t="s">
        <v>4787</v>
      </c>
      <c r="E10669" s="1364">
        <v>2</v>
      </c>
      <c r="F10669" s="1256">
        <v>1</v>
      </c>
      <c r="G10669" s="1246">
        <v>2</v>
      </c>
    </row>
    <row r="10670" spans="1:7" hidden="1">
      <c r="A10670" s="1122" t="s">
        <v>6764</v>
      </c>
      <c r="B10670" s="1122" t="s">
        <v>6765</v>
      </c>
      <c r="C10670" s="1122" t="s">
        <v>4359</v>
      </c>
      <c r="D10670" s="1116" t="s">
        <v>2833</v>
      </c>
      <c r="E10670" s="1364">
        <v>2</v>
      </c>
      <c r="F10670" s="1256">
        <v>1</v>
      </c>
      <c r="G10670" s="1246">
        <v>2</v>
      </c>
    </row>
    <row r="10671" spans="1:7" hidden="1">
      <c r="A10671" s="1122" t="s">
        <v>6764</v>
      </c>
      <c r="B10671" s="1122" t="s">
        <v>6765</v>
      </c>
      <c r="C10671" s="1122" t="s">
        <v>5239</v>
      </c>
      <c r="D10671" s="1116" t="s">
        <v>5240</v>
      </c>
      <c r="E10671" s="1364">
        <v>2</v>
      </c>
      <c r="F10671" s="1256">
        <v>1</v>
      </c>
      <c r="G10671" s="1246">
        <v>2</v>
      </c>
    </row>
    <row r="10672" spans="1:7" hidden="1">
      <c r="A10672" s="1122" t="s">
        <v>6764</v>
      </c>
      <c r="B10672" s="1122" t="s">
        <v>6765</v>
      </c>
      <c r="C10672" s="1122" t="s">
        <v>3891</v>
      </c>
      <c r="D10672" s="1116" t="s">
        <v>4754</v>
      </c>
      <c r="E10672" s="1364">
        <v>2</v>
      </c>
      <c r="F10672" s="1256">
        <v>1</v>
      </c>
      <c r="G10672" s="1246">
        <v>2</v>
      </c>
    </row>
    <row r="10673" spans="1:7" hidden="1">
      <c r="A10673" s="1122" t="s">
        <v>6764</v>
      </c>
      <c r="B10673" s="1122" t="s">
        <v>6765</v>
      </c>
      <c r="C10673" s="1122" t="s">
        <v>1634</v>
      </c>
      <c r="D10673" s="1116" t="s">
        <v>1635</v>
      </c>
      <c r="E10673" s="1364">
        <v>2</v>
      </c>
      <c r="F10673" s="1256">
        <v>1</v>
      </c>
      <c r="G10673" s="1246">
        <v>2</v>
      </c>
    </row>
    <row r="10674" spans="1:7" hidden="1">
      <c r="A10674" s="1122" t="s">
        <v>6764</v>
      </c>
      <c r="B10674" s="1122" t="s">
        <v>6765</v>
      </c>
      <c r="C10674" s="1122" t="s">
        <v>1439</v>
      </c>
      <c r="D10674" s="1116" t="s">
        <v>1440</v>
      </c>
      <c r="E10674" s="1364">
        <v>0</v>
      </c>
      <c r="F10674" s="1256">
        <v>1</v>
      </c>
      <c r="G10674" s="1246">
        <v>0</v>
      </c>
    </row>
    <row r="10675" spans="1:7" hidden="1">
      <c r="A10675" s="1122" t="s">
        <v>6764</v>
      </c>
      <c r="B10675" s="1122" t="s">
        <v>6765</v>
      </c>
      <c r="C10675" s="1122" t="s">
        <v>3440</v>
      </c>
      <c r="D10675" s="1116" t="s">
        <v>3441</v>
      </c>
      <c r="E10675" s="1364">
        <v>0</v>
      </c>
      <c r="F10675" s="1256">
        <v>1</v>
      </c>
      <c r="G10675" s="1246">
        <v>0</v>
      </c>
    </row>
    <row r="10676" spans="1:7" hidden="1">
      <c r="A10676" s="1122" t="s">
        <v>6764</v>
      </c>
      <c r="B10676" s="1122" t="s">
        <v>6765</v>
      </c>
      <c r="C10676" s="1122" t="s">
        <v>3442</v>
      </c>
      <c r="D10676" s="1116" t="s">
        <v>3443</v>
      </c>
      <c r="E10676" s="1364">
        <v>0</v>
      </c>
      <c r="F10676" s="1256">
        <v>1</v>
      </c>
      <c r="G10676" s="1246">
        <v>0</v>
      </c>
    </row>
    <row r="10677" spans="1:7" hidden="1">
      <c r="A10677" s="1122" t="s">
        <v>6764</v>
      </c>
      <c r="B10677" s="1122" t="s">
        <v>6765</v>
      </c>
      <c r="C10677" s="1122" t="s">
        <v>3444</v>
      </c>
      <c r="D10677" s="1116" t="s">
        <v>3445</v>
      </c>
      <c r="E10677" s="1364">
        <v>0</v>
      </c>
      <c r="F10677" s="1256">
        <v>1</v>
      </c>
      <c r="G10677" s="1246">
        <v>0</v>
      </c>
    </row>
    <row r="10678" spans="1:7" hidden="1">
      <c r="A10678" s="1122" t="s">
        <v>6764</v>
      </c>
      <c r="B10678" s="1122" t="s">
        <v>6765</v>
      </c>
      <c r="C10678" s="1122" t="s">
        <v>3446</v>
      </c>
      <c r="D10678" s="1116" t="s">
        <v>3447</v>
      </c>
      <c r="E10678" s="1364">
        <v>0</v>
      </c>
      <c r="F10678" s="1256">
        <v>1</v>
      </c>
      <c r="G10678" s="1246">
        <v>0</v>
      </c>
    </row>
    <row r="10679" spans="1:7" hidden="1">
      <c r="A10679" s="1122" t="s">
        <v>6764</v>
      </c>
      <c r="B10679" s="1122" t="s">
        <v>6765</v>
      </c>
      <c r="C10679" s="1122" t="s">
        <v>1276</v>
      </c>
      <c r="D10679" s="1116" t="s">
        <v>3448</v>
      </c>
      <c r="E10679" s="1364">
        <v>0</v>
      </c>
      <c r="F10679" s="1256">
        <v>1</v>
      </c>
      <c r="G10679" s="1246">
        <v>0</v>
      </c>
    </row>
    <row r="10680" spans="1:7" hidden="1">
      <c r="A10680" s="1122" t="s">
        <v>6764</v>
      </c>
      <c r="B10680" s="1122" t="s">
        <v>6765</v>
      </c>
      <c r="C10680" s="1117" t="s">
        <v>1277</v>
      </c>
      <c r="D10680" s="1116" t="s">
        <v>5252</v>
      </c>
      <c r="E10680" s="1358">
        <v>0</v>
      </c>
      <c r="F10680" s="1256">
        <v>1</v>
      </c>
      <c r="G10680" s="1246">
        <v>0</v>
      </c>
    </row>
    <row r="10681" spans="1:7" hidden="1">
      <c r="A10681" s="1122" t="s">
        <v>6764</v>
      </c>
      <c r="B10681" s="1122" t="s">
        <v>6765</v>
      </c>
      <c r="C10681" s="1122" t="s">
        <v>1278</v>
      </c>
      <c r="D10681" s="1116" t="s">
        <v>5253</v>
      </c>
      <c r="E10681" s="1364">
        <v>0</v>
      </c>
      <c r="F10681" s="1256">
        <v>1</v>
      </c>
      <c r="G10681" s="1246">
        <v>0</v>
      </c>
    </row>
    <row r="10682" spans="1:7" hidden="1">
      <c r="A10682" s="1122" t="s">
        <v>6764</v>
      </c>
      <c r="B10682" s="1122" t="s">
        <v>6765</v>
      </c>
      <c r="C10682" s="1122" t="s">
        <v>1279</v>
      </c>
      <c r="D10682" s="1116" t="s">
        <v>5254</v>
      </c>
      <c r="E10682" s="1364">
        <v>0</v>
      </c>
      <c r="F10682" s="1256">
        <v>1</v>
      </c>
      <c r="G10682" s="1246">
        <v>0</v>
      </c>
    </row>
    <row r="10683" spans="1:7" hidden="1">
      <c r="A10683" s="1122" t="s">
        <v>6764</v>
      </c>
      <c r="B10683" s="1122" t="s">
        <v>6765</v>
      </c>
      <c r="C10683" s="1122" t="s">
        <v>1280</v>
      </c>
      <c r="D10683" s="1116" t="s">
        <v>5255</v>
      </c>
      <c r="E10683" s="1364">
        <v>12</v>
      </c>
      <c r="F10683" s="1256">
        <v>1</v>
      </c>
      <c r="G10683" s="1246">
        <v>12</v>
      </c>
    </row>
    <row r="10684" spans="1:7" hidden="1">
      <c r="A10684" s="1122" t="s">
        <v>6764</v>
      </c>
      <c r="B10684" s="1122" t="s">
        <v>6765</v>
      </c>
      <c r="C10684" s="1122" t="s">
        <v>1621</v>
      </c>
      <c r="D10684" s="1116" t="s">
        <v>4753</v>
      </c>
      <c r="E10684" s="1364">
        <v>3</v>
      </c>
      <c r="F10684" s="1256">
        <v>1</v>
      </c>
      <c r="G10684" s="1246">
        <v>3</v>
      </c>
    </row>
    <row r="10685" spans="1:7" hidden="1">
      <c r="A10685" s="1122" t="s">
        <v>6764</v>
      </c>
      <c r="B10685" s="1122" t="s">
        <v>6765</v>
      </c>
      <c r="C10685" s="1122" t="s">
        <v>2497</v>
      </c>
      <c r="D10685" s="1116" t="s">
        <v>3784</v>
      </c>
      <c r="E10685" s="1364">
        <v>1</v>
      </c>
      <c r="F10685" s="1256">
        <v>1</v>
      </c>
      <c r="G10685" s="1246">
        <v>1</v>
      </c>
    </row>
    <row r="10686" spans="1:7" hidden="1">
      <c r="A10686" s="1122" t="s">
        <v>6764</v>
      </c>
      <c r="B10686" s="1122" t="s">
        <v>6765</v>
      </c>
      <c r="C10686" s="1122" t="s">
        <v>794</v>
      </c>
      <c r="D10686" s="1116" t="s">
        <v>5977</v>
      </c>
      <c r="E10686" s="1364">
        <v>1</v>
      </c>
      <c r="F10686" s="1256">
        <v>1</v>
      </c>
      <c r="G10686" s="1246">
        <v>1</v>
      </c>
    </row>
    <row r="10687" spans="1:7" hidden="1">
      <c r="A10687" s="1122" t="s">
        <v>6764</v>
      </c>
      <c r="B10687" s="1122" t="s">
        <v>6765</v>
      </c>
      <c r="C10687" s="1122" t="s">
        <v>4432</v>
      </c>
      <c r="D10687" s="1116" t="s">
        <v>1792</v>
      </c>
      <c r="E10687" s="1364">
        <v>4.0000000000000002E-4</v>
      </c>
      <c r="F10687" s="1256">
        <v>1</v>
      </c>
      <c r="G10687" s="1246">
        <v>4.0000000000000002E-4</v>
      </c>
    </row>
    <row r="10688" spans="1:7" hidden="1">
      <c r="A10688" s="1122" t="s">
        <v>6764</v>
      </c>
      <c r="B10688" s="1122" t="s">
        <v>6765</v>
      </c>
      <c r="C10688" s="1122" t="s">
        <v>5417</v>
      </c>
      <c r="D10688" s="1116" t="s">
        <v>3885</v>
      </c>
      <c r="E10688" s="1364">
        <v>1.1999999999999999E-3</v>
      </c>
      <c r="F10688" s="1256">
        <v>1</v>
      </c>
      <c r="G10688" s="1246">
        <v>1.1999999999999999E-3</v>
      </c>
    </row>
    <row r="10689" spans="1:7" hidden="1">
      <c r="A10689" s="1122" t="s">
        <v>6764</v>
      </c>
      <c r="B10689" s="1122" t="s">
        <v>6765</v>
      </c>
      <c r="C10689" s="1122" t="s">
        <v>5419</v>
      </c>
      <c r="D10689" s="1116" t="s">
        <v>3704</v>
      </c>
      <c r="E10689" s="1364">
        <v>5.0000000000000001E-3</v>
      </c>
      <c r="F10689" s="1256">
        <v>1</v>
      </c>
      <c r="G10689" s="1246">
        <v>5.0000000000000001E-3</v>
      </c>
    </row>
    <row r="10690" spans="1:7" hidden="1">
      <c r="A10690" s="1122" t="s">
        <v>6764</v>
      </c>
      <c r="B10690" s="1122" t="s">
        <v>6765</v>
      </c>
      <c r="C10690" s="1122" t="s">
        <v>869</v>
      </c>
      <c r="D10690" s="1116" t="s">
        <v>1793</v>
      </c>
      <c r="E10690" s="1364">
        <v>4.0000000000000002E-4</v>
      </c>
      <c r="F10690" s="1256">
        <v>1</v>
      </c>
      <c r="G10690" s="1246">
        <v>4.0000000000000002E-4</v>
      </c>
    </row>
    <row r="10691" spans="1:7" hidden="1">
      <c r="A10691" s="1122" t="s">
        <v>6764</v>
      </c>
      <c r="B10691" s="1122" t="s">
        <v>6765</v>
      </c>
      <c r="C10691" s="1122" t="s">
        <v>2914</v>
      </c>
      <c r="D10691" s="1116" t="s">
        <v>5606</v>
      </c>
      <c r="E10691" s="1364">
        <v>8.9999999999999993E-3</v>
      </c>
      <c r="F10691" s="1256">
        <v>1</v>
      </c>
      <c r="G10691" s="1246">
        <v>8.9999999999999993E-3</v>
      </c>
    </row>
    <row r="10692" spans="1:7" hidden="1">
      <c r="A10692" s="1122" t="s">
        <v>6764</v>
      </c>
      <c r="B10692" s="1122" t="s">
        <v>6765</v>
      </c>
      <c r="C10692" s="1122" t="s">
        <v>4692</v>
      </c>
      <c r="D10692" s="1116" t="s">
        <v>4137</v>
      </c>
      <c r="E10692" s="1364">
        <v>1.1999999999999999E-3</v>
      </c>
      <c r="F10692" s="1256">
        <v>1</v>
      </c>
      <c r="G10692" s="1246">
        <v>1.1999999999999999E-3</v>
      </c>
    </row>
    <row r="10693" spans="1:7" hidden="1">
      <c r="A10693" s="1122" t="s">
        <v>6764</v>
      </c>
      <c r="B10693" s="1122" t="s">
        <v>6765</v>
      </c>
      <c r="C10693" s="1122" t="s">
        <v>870</v>
      </c>
      <c r="D10693" s="1116" t="s">
        <v>871</v>
      </c>
      <c r="E10693" s="1364">
        <v>1E-3</v>
      </c>
      <c r="F10693" s="1256">
        <v>1</v>
      </c>
      <c r="G10693" s="1246">
        <v>1E-3</v>
      </c>
    </row>
    <row r="10694" spans="1:7" hidden="1">
      <c r="A10694" s="1122" t="s">
        <v>6764</v>
      </c>
      <c r="B10694" s="1122" t="s">
        <v>6765</v>
      </c>
      <c r="C10694" s="1122" t="s">
        <v>5534</v>
      </c>
      <c r="D10694" s="1116" t="s">
        <v>5611</v>
      </c>
      <c r="E10694" s="1364">
        <v>0.56399999999999995</v>
      </c>
      <c r="F10694" s="1256">
        <v>1</v>
      </c>
      <c r="G10694" s="1246">
        <v>0.56399999999999995</v>
      </c>
    </row>
    <row r="10695" spans="1:7" hidden="1">
      <c r="A10695" s="1122" t="s">
        <v>6764</v>
      </c>
      <c r="B10695" s="1122" t="s">
        <v>6765</v>
      </c>
      <c r="C10695" s="1122" t="s">
        <v>5530</v>
      </c>
      <c r="D10695" s="1116" t="s">
        <v>5609</v>
      </c>
      <c r="E10695" s="1364">
        <v>0.50660000000000005</v>
      </c>
      <c r="F10695" s="1256">
        <v>1</v>
      </c>
      <c r="G10695" s="1246">
        <v>0.50660000000000005</v>
      </c>
    </row>
    <row r="10696" spans="1:7" hidden="1">
      <c r="A10696" s="1122" t="s">
        <v>6764</v>
      </c>
      <c r="B10696" s="1122" t="s">
        <v>6765</v>
      </c>
      <c r="C10696" s="1122" t="s">
        <v>1084</v>
      </c>
      <c r="D10696" s="1116" t="s">
        <v>5178</v>
      </c>
      <c r="E10696" s="1364">
        <v>0.46710000000000002</v>
      </c>
      <c r="F10696" s="1256">
        <v>1</v>
      </c>
      <c r="G10696" s="1246">
        <v>0.46710000000000002</v>
      </c>
    </row>
    <row r="10697" spans="1:7" hidden="1">
      <c r="A10697" s="1122" t="s">
        <v>6764</v>
      </c>
      <c r="B10697" s="1122" t="s">
        <v>6765</v>
      </c>
      <c r="C10697" s="1122" t="s">
        <v>6660</v>
      </c>
      <c r="D10697" s="1116" t="s">
        <v>6661</v>
      </c>
      <c r="E10697" s="1364">
        <v>3.2000000000000002E-3</v>
      </c>
      <c r="F10697" s="1256">
        <v>1</v>
      </c>
      <c r="G10697" s="1246">
        <v>3.2000000000000002E-3</v>
      </c>
    </row>
    <row r="10698" spans="1:7" hidden="1">
      <c r="A10698" s="1122" t="s">
        <v>6622</v>
      </c>
      <c r="B10698" s="1122" t="s">
        <v>6243</v>
      </c>
      <c r="C10698" s="1122" t="s">
        <v>5237</v>
      </c>
      <c r="D10698" s="1116" t="s">
        <v>5238</v>
      </c>
      <c r="E10698" s="1364">
        <v>1</v>
      </c>
      <c r="F10698" s="1256">
        <v>1</v>
      </c>
      <c r="G10698" s="1246">
        <v>1</v>
      </c>
    </row>
    <row r="10699" spans="1:7" hidden="1">
      <c r="A10699" s="1122" t="s">
        <v>6622</v>
      </c>
      <c r="B10699" s="1122" t="s">
        <v>6243</v>
      </c>
      <c r="C10699" s="1122" t="s">
        <v>2527</v>
      </c>
      <c r="D10699" s="1116" t="s">
        <v>3072</v>
      </c>
      <c r="E10699" s="1364">
        <v>1</v>
      </c>
      <c r="F10699" s="1256">
        <v>1</v>
      </c>
      <c r="G10699" s="1246">
        <v>1</v>
      </c>
    </row>
    <row r="10700" spans="1:7" hidden="1">
      <c r="A10700" s="1122" t="s">
        <v>6622</v>
      </c>
      <c r="B10700" s="1122" t="s">
        <v>6243</v>
      </c>
      <c r="C10700" s="1122" t="s">
        <v>4810</v>
      </c>
      <c r="D10700" s="1116" t="s">
        <v>4811</v>
      </c>
      <c r="E10700" s="1364">
        <v>1</v>
      </c>
      <c r="F10700" s="1256">
        <v>1</v>
      </c>
      <c r="G10700" s="1246">
        <v>1</v>
      </c>
    </row>
    <row r="10701" spans="1:7" hidden="1">
      <c r="A10701" s="1122" t="s">
        <v>6622</v>
      </c>
      <c r="B10701" s="1122" t="s">
        <v>6243</v>
      </c>
      <c r="C10701" s="1122" t="s">
        <v>603</v>
      </c>
      <c r="D10701" s="1116" t="s">
        <v>5392</v>
      </c>
      <c r="E10701" s="1364">
        <v>1</v>
      </c>
      <c r="F10701" s="1256">
        <v>1</v>
      </c>
      <c r="G10701" s="1246">
        <v>1</v>
      </c>
    </row>
    <row r="10702" spans="1:7" hidden="1">
      <c r="A10702" s="1122" t="s">
        <v>6622</v>
      </c>
      <c r="B10702" s="1122" t="s">
        <v>6243</v>
      </c>
      <c r="C10702" s="1122" t="s">
        <v>5843</v>
      </c>
      <c r="D10702" s="1116" t="s">
        <v>6203</v>
      </c>
      <c r="E10702" s="1364">
        <v>1</v>
      </c>
      <c r="F10702" s="1256">
        <v>1</v>
      </c>
      <c r="G10702" s="1246">
        <v>1</v>
      </c>
    </row>
    <row r="10703" spans="1:7" hidden="1">
      <c r="A10703" s="1122" t="s">
        <v>6622</v>
      </c>
      <c r="B10703" s="1122" t="s">
        <v>6243</v>
      </c>
      <c r="C10703" s="1122" t="s">
        <v>3178</v>
      </c>
      <c r="D10703" s="1116" t="s">
        <v>5449</v>
      </c>
      <c r="E10703" s="1364">
        <v>1</v>
      </c>
      <c r="F10703" s="1256">
        <v>1</v>
      </c>
      <c r="G10703" s="1246">
        <v>1</v>
      </c>
    </row>
    <row r="10704" spans="1:7" hidden="1">
      <c r="A10704" s="1122" t="s">
        <v>6622</v>
      </c>
      <c r="B10704" s="1122" t="s">
        <v>6243</v>
      </c>
      <c r="C10704" s="1122" t="s">
        <v>4784</v>
      </c>
      <c r="D10704" s="1116" t="s">
        <v>4785</v>
      </c>
      <c r="E10704" s="1364">
        <v>2</v>
      </c>
      <c r="F10704" s="1256">
        <v>1</v>
      </c>
      <c r="G10704" s="1246">
        <v>2</v>
      </c>
    </row>
    <row r="10705" spans="1:7" hidden="1">
      <c r="A10705" s="1122" t="s">
        <v>6622</v>
      </c>
      <c r="B10705" s="1122" t="s">
        <v>6243</v>
      </c>
      <c r="C10705" s="1122" t="s">
        <v>4786</v>
      </c>
      <c r="D10705" s="1116" t="s">
        <v>4787</v>
      </c>
      <c r="E10705" s="1364">
        <v>2</v>
      </c>
      <c r="F10705" s="1256">
        <v>1</v>
      </c>
      <c r="G10705" s="1246">
        <v>2</v>
      </c>
    </row>
    <row r="10706" spans="1:7" hidden="1">
      <c r="A10706" s="1122" t="s">
        <v>6622</v>
      </c>
      <c r="B10706" s="1122" t="s">
        <v>6243</v>
      </c>
      <c r="C10706" s="1122" t="s">
        <v>9102</v>
      </c>
      <c r="D10706" s="1116" t="s">
        <v>9115</v>
      </c>
      <c r="E10706" s="1364">
        <v>1</v>
      </c>
      <c r="F10706" s="1256">
        <v>1</v>
      </c>
      <c r="G10706" s="1246">
        <v>1</v>
      </c>
    </row>
    <row r="10707" spans="1:7" hidden="1">
      <c r="A10707" s="1122" t="s">
        <v>6622</v>
      </c>
      <c r="B10707" s="1122" t="s">
        <v>6243</v>
      </c>
      <c r="C10707" s="1122" t="s">
        <v>9106</v>
      </c>
      <c r="D10707" s="1116" t="s">
        <v>9116</v>
      </c>
      <c r="E10707" s="1364">
        <v>1</v>
      </c>
      <c r="F10707" s="1256">
        <v>1</v>
      </c>
      <c r="G10707" s="1246">
        <v>1</v>
      </c>
    </row>
    <row r="10708" spans="1:7" hidden="1">
      <c r="A10708" s="1122" t="s">
        <v>6622</v>
      </c>
      <c r="B10708" s="1122" t="s">
        <v>6243</v>
      </c>
      <c r="C10708" s="1117" t="s">
        <v>5239</v>
      </c>
      <c r="D10708" s="1116" t="s">
        <v>5240</v>
      </c>
      <c r="E10708" s="1358">
        <v>4</v>
      </c>
      <c r="F10708" s="1256">
        <v>1</v>
      </c>
      <c r="G10708" s="1246">
        <v>4</v>
      </c>
    </row>
    <row r="10709" spans="1:7" hidden="1">
      <c r="A10709" s="1122" t="s">
        <v>6622</v>
      </c>
      <c r="B10709" s="1122" t="s">
        <v>6243</v>
      </c>
      <c r="C10709" s="1122" t="s">
        <v>1300</v>
      </c>
      <c r="D10709" s="1116" t="s">
        <v>4726</v>
      </c>
      <c r="E10709" s="1364">
        <v>2</v>
      </c>
      <c r="F10709" s="1256">
        <v>1</v>
      </c>
      <c r="G10709" s="1246">
        <v>2</v>
      </c>
    </row>
    <row r="10710" spans="1:7" hidden="1">
      <c r="A10710" s="1122" t="s">
        <v>6622</v>
      </c>
      <c r="B10710" s="1122" t="s">
        <v>6243</v>
      </c>
      <c r="C10710" s="1122" t="s">
        <v>5243</v>
      </c>
      <c r="D10710" s="1116" t="s">
        <v>3356</v>
      </c>
      <c r="E10710" s="1364">
        <v>1</v>
      </c>
      <c r="F10710" s="1256">
        <v>1</v>
      </c>
      <c r="G10710" s="1246">
        <v>1</v>
      </c>
    </row>
    <row r="10711" spans="1:7" hidden="1">
      <c r="A10711" s="1122" t="s">
        <v>6622</v>
      </c>
      <c r="B10711" s="1122" t="s">
        <v>6243</v>
      </c>
      <c r="C10711" s="1122" t="s">
        <v>1634</v>
      </c>
      <c r="D10711" s="1116" t="s">
        <v>1635</v>
      </c>
      <c r="E10711" s="1364">
        <v>4</v>
      </c>
      <c r="F10711" s="1256">
        <v>1</v>
      </c>
      <c r="G10711" s="1246">
        <v>4</v>
      </c>
    </row>
    <row r="10712" spans="1:7" hidden="1">
      <c r="A10712" s="1122" t="s">
        <v>6622</v>
      </c>
      <c r="B10712" s="1122" t="s">
        <v>6243</v>
      </c>
      <c r="C10712" s="1122" t="s">
        <v>1439</v>
      </c>
      <c r="D10712" s="1116" t="s">
        <v>1440</v>
      </c>
      <c r="E10712" s="1364">
        <v>0</v>
      </c>
      <c r="F10712" s="1256">
        <v>1</v>
      </c>
      <c r="G10712" s="1246">
        <v>0</v>
      </c>
    </row>
    <row r="10713" spans="1:7" hidden="1">
      <c r="A10713" s="1122" t="s">
        <v>6622</v>
      </c>
      <c r="B10713" s="1122" t="s">
        <v>6243</v>
      </c>
      <c r="C10713" s="1122" t="s">
        <v>3440</v>
      </c>
      <c r="D10713" s="1116" t="s">
        <v>3441</v>
      </c>
      <c r="E10713" s="1364">
        <v>0</v>
      </c>
      <c r="F10713" s="1256">
        <v>1</v>
      </c>
      <c r="G10713" s="1246">
        <v>0</v>
      </c>
    </row>
    <row r="10714" spans="1:7" hidden="1">
      <c r="A10714" s="1122" t="s">
        <v>6622</v>
      </c>
      <c r="B10714" s="1122" t="s">
        <v>6243</v>
      </c>
      <c r="C10714" s="1122" t="s">
        <v>3442</v>
      </c>
      <c r="D10714" s="1116" t="s">
        <v>3443</v>
      </c>
      <c r="E10714" s="1364">
        <v>0</v>
      </c>
      <c r="F10714" s="1256">
        <v>1</v>
      </c>
      <c r="G10714" s="1246">
        <v>0</v>
      </c>
    </row>
    <row r="10715" spans="1:7" hidden="1">
      <c r="A10715" s="1122" t="s">
        <v>6622</v>
      </c>
      <c r="B10715" s="1122" t="s">
        <v>6243</v>
      </c>
      <c r="C10715" s="1122" t="s">
        <v>3444</v>
      </c>
      <c r="D10715" s="1116" t="s">
        <v>3445</v>
      </c>
      <c r="E10715" s="1364">
        <v>0</v>
      </c>
      <c r="F10715" s="1256">
        <v>1</v>
      </c>
      <c r="G10715" s="1246">
        <v>0</v>
      </c>
    </row>
    <row r="10716" spans="1:7" hidden="1">
      <c r="A10716" s="1122" t="s">
        <v>6622</v>
      </c>
      <c r="B10716" s="1122" t="s">
        <v>6243</v>
      </c>
      <c r="C10716" s="1122" t="s">
        <v>3446</v>
      </c>
      <c r="D10716" s="1116" t="s">
        <v>3447</v>
      </c>
      <c r="E10716" s="1364">
        <v>0</v>
      </c>
      <c r="F10716" s="1256">
        <v>1</v>
      </c>
      <c r="G10716" s="1246">
        <v>0</v>
      </c>
    </row>
    <row r="10717" spans="1:7" hidden="1">
      <c r="A10717" s="1122" t="s">
        <v>6622</v>
      </c>
      <c r="B10717" s="1122" t="s">
        <v>6243</v>
      </c>
      <c r="C10717" s="1122" t="s">
        <v>1276</v>
      </c>
      <c r="D10717" s="1116" t="s">
        <v>3448</v>
      </c>
      <c r="E10717" s="1364">
        <v>0</v>
      </c>
      <c r="F10717" s="1256">
        <v>1</v>
      </c>
      <c r="G10717" s="1246">
        <v>0</v>
      </c>
    </row>
    <row r="10718" spans="1:7" hidden="1">
      <c r="A10718" s="1122" t="s">
        <v>6622</v>
      </c>
      <c r="B10718" s="1122" t="s">
        <v>6243</v>
      </c>
      <c r="C10718" s="1122" t="s">
        <v>1277</v>
      </c>
      <c r="D10718" s="1116" t="s">
        <v>5252</v>
      </c>
      <c r="E10718" s="1364">
        <v>0</v>
      </c>
      <c r="F10718" s="1256">
        <v>1</v>
      </c>
      <c r="G10718" s="1246">
        <v>0</v>
      </c>
    </row>
    <row r="10719" spans="1:7" hidden="1">
      <c r="A10719" s="1122" t="s">
        <v>6622</v>
      </c>
      <c r="B10719" s="1122" t="s">
        <v>6243</v>
      </c>
      <c r="C10719" s="1122" t="s">
        <v>1278</v>
      </c>
      <c r="D10719" s="1116" t="s">
        <v>5253</v>
      </c>
      <c r="E10719" s="1364">
        <v>0</v>
      </c>
      <c r="F10719" s="1256">
        <v>1</v>
      </c>
      <c r="G10719" s="1246">
        <v>0</v>
      </c>
    </row>
    <row r="10720" spans="1:7" hidden="1">
      <c r="A10720" s="1122" t="s">
        <v>6622</v>
      </c>
      <c r="B10720" s="1122" t="s">
        <v>6243</v>
      </c>
      <c r="C10720" s="1122" t="s">
        <v>1279</v>
      </c>
      <c r="D10720" s="1116" t="s">
        <v>5254</v>
      </c>
      <c r="E10720" s="1364">
        <v>0</v>
      </c>
      <c r="F10720" s="1256">
        <v>1</v>
      </c>
      <c r="G10720" s="1246">
        <v>0</v>
      </c>
    </row>
    <row r="10721" spans="1:7" hidden="1">
      <c r="A10721" s="1122" t="s">
        <v>6622</v>
      </c>
      <c r="B10721" s="1122" t="s">
        <v>6243</v>
      </c>
      <c r="C10721" s="1122" t="s">
        <v>1280</v>
      </c>
      <c r="D10721" s="1116" t="s">
        <v>5255</v>
      </c>
      <c r="E10721" s="1364">
        <v>12</v>
      </c>
      <c r="F10721" s="1256">
        <v>1</v>
      </c>
      <c r="G10721" s="1246">
        <v>12</v>
      </c>
    </row>
    <row r="10722" spans="1:7" hidden="1">
      <c r="A10722" s="1122" t="s">
        <v>6622</v>
      </c>
      <c r="B10722" s="1122" t="s">
        <v>6243</v>
      </c>
      <c r="C10722" s="1122" t="s">
        <v>5235</v>
      </c>
      <c r="D10722" s="1116" t="s">
        <v>5236</v>
      </c>
      <c r="E10722" s="1364">
        <v>2</v>
      </c>
      <c r="F10722" s="1256">
        <v>1</v>
      </c>
      <c r="G10722" s="1246">
        <v>2</v>
      </c>
    </row>
    <row r="10723" spans="1:7" hidden="1">
      <c r="A10723" s="1122" t="s">
        <v>6622</v>
      </c>
      <c r="B10723" s="1122" t="s">
        <v>6243</v>
      </c>
      <c r="C10723" s="1122" t="s">
        <v>1621</v>
      </c>
      <c r="D10723" s="1116" t="s">
        <v>4753</v>
      </c>
      <c r="E10723" s="1364">
        <v>4</v>
      </c>
      <c r="F10723" s="1256">
        <v>1</v>
      </c>
      <c r="G10723" s="1246">
        <v>4</v>
      </c>
    </row>
    <row r="10724" spans="1:7" hidden="1">
      <c r="A10724" s="1122" t="s">
        <v>6622</v>
      </c>
      <c r="B10724" s="1122" t="s">
        <v>6243</v>
      </c>
      <c r="C10724" s="1122" t="s">
        <v>2497</v>
      </c>
      <c r="D10724" s="1116" t="s">
        <v>3784</v>
      </c>
      <c r="E10724" s="1364">
        <v>2</v>
      </c>
      <c r="F10724" s="1256">
        <v>1</v>
      </c>
      <c r="G10724" s="1246">
        <v>2</v>
      </c>
    </row>
    <row r="10725" spans="1:7" hidden="1">
      <c r="A10725" s="1122" t="s">
        <v>6622</v>
      </c>
      <c r="B10725" s="1122" t="s">
        <v>6243</v>
      </c>
      <c r="C10725" s="1122" t="s">
        <v>4432</v>
      </c>
      <c r="D10725" s="1116" t="s">
        <v>1792</v>
      </c>
      <c r="E10725" s="1364">
        <v>4.0000000000000002E-4</v>
      </c>
      <c r="F10725" s="1256">
        <v>1</v>
      </c>
      <c r="G10725" s="1246">
        <v>4.0000000000000002E-4</v>
      </c>
    </row>
    <row r="10726" spans="1:7" hidden="1">
      <c r="A10726" s="1122" t="s">
        <v>6622</v>
      </c>
      <c r="B10726" s="1122" t="s">
        <v>6243</v>
      </c>
      <c r="C10726" s="1122" t="s">
        <v>5417</v>
      </c>
      <c r="D10726" s="1116" t="s">
        <v>3885</v>
      </c>
      <c r="E10726" s="1364">
        <v>1.1999999999999999E-3</v>
      </c>
      <c r="F10726" s="1256">
        <v>1</v>
      </c>
      <c r="G10726" s="1246">
        <v>1.1999999999999999E-3</v>
      </c>
    </row>
    <row r="10727" spans="1:7" hidden="1">
      <c r="A10727" s="1122" t="s">
        <v>6622</v>
      </c>
      <c r="B10727" s="1122" t="s">
        <v>6243</v>
      </c>
      <c r="C10727" s="1122" t="s">
        <v>5419</v>
      </c>
      <c r="D10727" s="1116" t="s">
        <v>3704</v>
      </c>
      <c r="E10727" s="1364">
        <v>5.0000000000000001E-3</v>
      </c>
      <c r="F10727" s="1256">
        <v>1</v>
      </c>
      <c r="G10727" s="1246">
        <v>5.0000000000000001E-3</v>
      </c>
    </row>
    <row r="10728" spans="1:7" hidden="1">
      <c r="A10728" s="1122" t="s">
        <v>6622</v>
      </c>
      <c r="B10728" s="1122" t="s">
        <v>6243</v>
      </c>
      <c r="C10728" s="1122" t="s">
        <v>869</v>
      </c>
      <c r="D10728" s="1116" t="s">
        <v>1793</v>
      </c>
      <c r="E10728" s="1364">
        <v>4.0000000000000002E-4</v>
      </c>
      <c r="F10728" s="1256">
        <v>1</v>
      </c>
      <c r="G10728" s="1246">
        <v>4.0000000000000002E-4</v>
      </c>
    </row>
    <row r="10729" spans="1:7" hidden="1">
      <c r="A10729" s="1122" t="s">
        <v>6622</v>
      </c>
      <c r="B10729" s="1122" t="s">
        <v>6243</v>
      </c>
      <c r="C10729" s="1122" t="s">
        <v>4692</v>
      </c>
      <c r="D10729" s="1116" t="s">
        <v>4137</v>
      </c>
      <c r="E10729" s="1364">
        <v>1.1999999999999999E-3</v>
      </c>
      <c r="F10729" s="1256">
        <v>1</v>
      </c>
      <c r="G10729" s="1246">
        <v>1.1999999999999999E-3</v>
      </c>
    </row>
    <row r="10730" spans="1:7" hidden="1">
      <c r="A10730" s="1122" t="s">
        <v>6622</v>
      </c>
      <c r="B10730" s="1122" t="s">
        <v>6243</v>
      </c>
      <c r="C10730" s="1122" t="s">
        <v>1342</v>
      </c>
      <c r="D10730" s="1116" t="s">
        <v>1540</v>
      </c>
      <c r="E10730" s="1364">
        <v>5.4000000000000003E-3</v>
      </c>
      <c r="F10730" s="1256">
        <v>1</v>
      </c>
      <c r="G10730" s="1246">
        <v>5.4000000000000003E-3</v>
      </c>
    </row>
    <row r="10731" spans="1:7" hidden="1">
      <c r="A10731" s="1122" t="s">
        <v>6622</v>
      </c>
      <c r="B10731" s="1122" t="s">
        <v>6243</v>
      </c>
      <c r="C10731" s="1122" t="s">
        <v>870</v>
      </c>
      <c r="D10731" s="1116" t="s">
        <v>871</v>
      </c>
      <c r="E10731" s="1364">
        <v>1E-3</v>
      </c>
      <c r="F10731" s="1256">
        <v>1</v>
      </c>
      <c r="G10731" s="1246">
        <v>1E-3</v>
      </c>
    </row>
    <row r="10732" spans="1:7" hidden="1">
      <c r="A10732" s="1122" t="s">
        <v>6622</v>
      </c>
      <c r="B10732" s="1122" t="s">
        <v>6243</v>
      </c>
      <c r="C10732" s="1122" t="s">
        <v>5534</v>
      </c>
      <c r="D10732" s="1116" t="s">
        <v>5611</v>
      </c>
      <c r="E10732" s="1364">
        <v>0.56399999999999995</v>
      </c>
      <c r="F10732" s="1256">
        <v>1</v>
      </c>
      <c r="G10732" s="1246">
        <v>0.56399999999999995</v>
      </c>
    </row>
    <row r="10733" spans="1:7" hidden="1">
      <c r="A10733" s="1122" t="s">
        <v>6622</v>
      </c>
      <c r="B10733" s="1122" t="s">
        <v>6243</v>
      </c>
      <c r="C10733" s="1122" t="s">
        <v>5530</v>
      </c>
      <c r="D10733" s="1116" t="s">
        <v>5609</v>
      </c>
      <c r="E10733" s="1364">
        <v>0.50660000000000005</v>
      </c>
      <c r="F10733" s="1256">
        <v>1</v>
      </c>
      <c r="G10733" s="1246">
        <v>0.50660000000000005</v>
      </c>
    </row>
    <row r="10734" spans="1:7" hidden="1">
      <c r="A10734" s="1122" t="s">
        <v>6622</v>
      </c>
      <c r="B10734" s="1122" t="s">
        <v>6243</v>
      </c>
      <c r="C10734" s="1117" t="s">
        <v>5845</v>
      </c>
      <c r="D10734" s="1116" t="s">
        <v>7030</v>
      </c>
      <c r="E10734" s="1358">
        <v>0.36699999999999999</v>
      </c>
      <c r="F10734" s="1256">
        <v>1</v>
      </c>
      <c r="G10734" s="1246">
        <v>0.36699999999999999</v>
      </c>
    </row>
    <row r="10735" spans="1:7" hidden="1">
      <c r="A10735" s="1122" t="s">
        <v>6622</v>
      </c>
      <c r="B10735" s="1122" t="s">
        <v>6243</v>
      </c>
      <c r="C10735" s="1122" t="s">
        <v>5849</v>
      </c>
      <c r="D10735" s="1116" t="s">
        <v>7027</v>
      </c>
      <c r="E10735" s="1364">
        <v>0.46300000000000002</v>
      </c>
      <c r="F10735" s="1256">
        <v>1</v>
      </c>
      <c r="G10735" s="1246">
        <v>0.46300000000000002</v>
      </c>
    </row>
    <row r="10736" spans="1:7" hidden="1">
      <c r="A10736" s="1122" t="s">
        <v>6622</v>
      </c>
      <c r="B10736" s="1122" t="s">
        <v>6243</v>
      </c>
      <c r="C10736" s="1122" t="s">
        <v>1084</v>
      </c>
      <c r="D10736" s="1116" t="s">
        <v>5178</v>
      </c>
      <c r="E10736" s="1364">
        <v>0.90749999999999997</v>
      </c>
      <c r="F10736" s="1256">
        <v>1</v>
      </c>
      <c r="G10736" s="1246">
        <v>0.90749999999999997</v>
      </c>
    </row>
    <row r="10737" spans="1:7" hidden="1">
      <c r="A10737" s="1122" t="s">
        <v>6622</v>
      </c>
      <c r="B10737" s="1122" t="s">
        <v>6243</v>
      </c>
      <c r="C10737" s="1122" t="s">
        <v>6660</v>
      </c>
      <c r="D10737" s="1116" t="s">
        <v>6661</v>
      </c>
      <c r="E10737" s="1364">
        <v>4.1999999999999997E-3</v>
      </c>
      <c r="F10737" s="1256">
        <v>1</v>
      </c>
      <c r="G10737" s="1246">
        <v>4.1999999999999997E-3</v>
      </c>
    </row>
    <row r="10738" spans="1:7" hidden="1">
      <c r="A10738" s="1122" t="s">
        <v>6626</v>
      </c>
      <c r="B10738" s="1122" t="s">
        <v>6315</v>
      </c>
      <c r="C10738" s="1122" t="s">
        <v>5237</v>
      </c>
      <c r="D10738" s="1116" t="s">
        <v>5238</v>
      </c>
      <c r="E10738" s="1364">
        <v>1</v>
      </c>
      <c r="F10738" s="1256">
        <v>1</v>
      </c>
      <c r="G10738" s="1246">
        <v>1</v>
      </c>
    </row>
    <row r="10739" spans="1:7" hidden="1">
      <c r="A10739" s="1122" t="s">
        <v>6626</v>
      </c>
      <c r="B10739" s="1122" t="s">
        <v>6315</v>
      </c>
      <c r="C10739" s="1122" t="s">
        <v>4423</v>
      </c>
      <c r="D10739" s="1116" t="s">
        <v>1025</v>
      </c>
      <c r="E10739" s="1364">
        <v>1</v>
      </c>
      <c r="F10739" s="1256">
        <v>1</v>
      </c>
      <c r="G10739" s="1246">
        <v>1</v>
      </c>
    </row>
    <row r="10740" spans="1:7" hidden="1">
      <c r="A10740" s="1122" t="s">
        <v>6626</v>
      </c>
      <c r="B10740" s="1122" t="s">
        <v>6315</v>
      </c>
      <c r="C10740" s="1122" t="s">
        <v>6030</v>
      </c>
      <c r="D10740" s="1116" t="s">
        <v>6117</v>
      </c>
      <c r="E10740" s="1364">
        <v>1</v>
      </c>
      <c r="F10740" s="1256">
        <v>1</v>
      </c>
      <c r="G10740" s="1246">
        <v>1</v>
      </c>
    </row>
    <row r="10741" spans="1:7" hidden="1">
      <c r="A10741" s="1122" t="s">
        <v>6626</v>
      </c>
      <c r="B10741" s="1122" t="s">
        <v>6315</v>
      </c>
      <c r="C10741" s="1122" t="s">
        <v>4425</v>
      </c>
      <c r="D10741" s="1116" t="s">
        <v>4755</v>
      </c>
      <c r="E10741" s="1364">
        <v>1</v>
      </c>
      <c r="F10741" s="1256">
        <v>1</v>
      </c>
      <c r="G10741" s="1246">
        <v>1</v>
      </c>
    </row>
    <row r="10742" spans="1:7" hidden="1">
      <c r="A10742" s="1122" t="s">
        <v>6626</v>
      </c>
      <c r="B10742" s="1122" t="s">
        <v>6315</v>
      </c>
      <c r="C10742" s="1122" t="s">
        <v>1274</v>
      </c>
      <c r="D10742" s="1116" t="s">
        <v>1024</v>
      </c>
      <c r="E10742" s="1364">
        <v>1</v>
      </c>
      <c r="F10742" s="1256">
        <v>1</v>
      </c>
      <c r="G10742" s="1246">
        <v>1</v>
      </c>
    </row>
    <row r="10743" spans="1:7" hidden="1">
      <c r="A10743" s="1122" t="s">
        <v>6626</v>
      </c>
      <c r="B10743" s="1122" t="s">
        <v>6315</v>
      </c>
      <c r="C10743" s="1122" t="s">
        <v>4784</v>
      </c>
      <c r="D10743" s="1116" t="s">
        <v>4785</v>
      </c>
      <c r="E10743" s="1364">
        <v>2</v>
      </c>
      <c r="F10743" s="1256">
        <v>1</v>
      </c>
      <c r="G10743" s="1246">
        <v>2</v>
      </c>
    </row>
    <row r="10744" spans="1:7" hidden="1">
      <c r="A10744" s="1122" t="s">
        <v>6626</v>
      </c>
      <c r="B10744" s="1122" t="s">
        <v>6315</v>
      </c>
      <c r="C10744" s="1122" t="s">
        <v>4786</v>
      </c>
      <c r="D10744" s="1116" t="s">
        <v>4787</v>
      </c>
      <c r="E10744" s="1364">
        <v>2</v>
      </c>
      <c r="F10744" s="1256">
        <v>1</v>
      </c>
      <c r="G10744" s="1246">
        <v>2</v>
      </c>
    </row>
    <row r="10745" spans="1:7" hidden="1">
      <c r="A10745" s="1122" t="s">
        <v>6626</v>
      </c>
      <c r="B10745" s="1122" t="s">
        <v>6315</v>
      </c>
      <c r="C10745" s="1122" t="s">
        <v>4359</v>
      </c>
      <c r="D10745" s="1116" t="s">
        <v>2833</v>
      </c>
      <c r="E10745" s="1364">
        <v>2</v>
      </c>
      <c r="F10745" s="1256">
        <v>1</v>
      </c>
      <c r="G10745" s="1246">
        <v>2</v>
      </c>
    </row>
    <row r="10746" spans="1:7" hidden="1">
      <c r="A10746" s="1122" t="s">
        <v>6626</v>
      </c>
      <c r="B10746" s="1122" t="s">
        <v>6315</v>
      </c>
      <c r="C10746" s="1122" t="s">
        <v>5239</v>
      </c>
      <c r="D10746" s="1116" t="s">
        <v>5240</v>
      </c>
      <c r="E10746" s="1364">
        <v>2</v>
      </c>
      <c r="F10746" s="1256">
        <v>1</v>
      </c>
      <c r="G10746" s="1246">
        <v>2</v>
      </c>
    </row>
    <row r="10747" spans="1:7" hidden="1">
      <c r="A10747" s="1122" t="s">
        <v>6626</v>
      </c>
      <c r="B10747" s="1122" t="s">
        <v>6315</v>
      </c>
      <c r="C10747" s="1122" t="s">
        <v>3891</v>
      </c>
      <c r="D10747" s="1116" t="s">
        <v>4754</v>
      </c>
      <c r="E10747" s="1364">
        <v>2</v>
      </c>
      <c r="F10747" s="1256">
        <v>1</v>
      </c>
      <c r="G10747" s="1246">
        <v>2</v>
      </c>
    </row>
    <row r="10748" spans="1:7" hidden="1">
      <c r="A10748" s="1122" t="s">
        <v>6626</v>
      </c>
      <c r="B10748" s="1122" t="s">
        <v>6315</v>
      </c>
      <c r="C10748" s="1122" t="s">
        <v>5243</v>
      </c>
      <c r="D10748" s="1116" t="s">
        <v>3356</v>
      </c>
      <c r="E10748" s="1364">
        <v>1</v>
      </c>
      <c r="F10748" s="1256">
        <v>1</v>
      </c>
      <c r="G10748" s="1246">
        <v>1</v>
      </c>
    </row>
    <row r="10749" spans="1:7" hidden="1">
      <c r="A10749" s="1122" t="s">
        <v>6626</v>
      </c>
      <c r="B10749" s="1122" t="s">
        <v>6315</v>
      </c>
      <c r="C10749" s="1122" t="s">
        <v>1634</v>
      </c>
      <c r="D10749" s="1116" t="s">
        <v>1635</v>
      </c>
      <c r="E10749" s="1364">
        <v>2</v>
      </c>
      <c r="F10749" s="1256">
        <v>1</v>
      </c>
      <c r="G10749" s="1246">
        <v>2</v>
      </c>
    </row>
    <row r="10750" spans="1:7" hidden="1">
      <c r="A10750" s="1122" t="s">
        <v>6626</v>
      </c>
      <c r="B10750" s="1122" t="s">
        <v>6315</v>
      </c>
      <c r="C10750" s="1122" t="s">
        <v>1439</v>
      </c>
      <c r="D10750" s="1116" t="s">
        <v>1440</v>
      </c>
      <c r="E10750" s="1364">
        <v>0</v>
      </c>
      <c r="F10750" s="1256">
        <v>1</v>
      </c>
      <c r="G10750" s="1246">
        <v>0</v>
      </c>
    </row>
    <row r="10751" spans="1:7" hidden="1">
      <c r="A10751" s="1122" t="s">
        <v>6626</v>
      </c>
      <c r="B10751" s="1122" t="s">
        <v>6315</v>
      </c>
      <c r="C10751" s="1122" t="s">
        <v>3440</v>
      </c>
      <c r="D10751" s="1116" t="s">
        <v>3441</v>
      </c>
      <c r="E10751" s="1364">
        <v>0</v>
      </c>
      <c r="F10751" s="1256">
        <v>1</v>
      </c>
      <c r="G10751" s="1246">
        <v>0</v>
      </c>
    </row>
    <row r="10752" spans="1:7" hidden="1">
      <c r="A10752" s="1122" t="s">
        <v>6626</v>
      </c>
      <c r="B10752" s="1122" t="s">
        <v>6315</v>
      </c>
      <c r="C10752" s="1122" t="s">
        <v>3442</v>
      </c>
      <c r="D10752" s="1116" t="s">
        <v>3443</v>
      </c>
      <c r="E10752" s="1364">
        <v>0</v>
      </c>
      <c r="F10752" s="1256">
        <v>1</v>
      </c>
      <c r="G10752" s="1246">
        <v>0</v>
      </c>
    </row>
    <row r="10753" spans="1:7" hidden="1">
      <c r="A10753" s="1122" t="s">
        <v>6626</v>
      </c>
      <c r="B10753" s="1122" t="s">
        <v>6315</v>
      </c>
      <c r="C10753" s="1122" t="s">
        <v>3444</v>
      </c>
      <c r="D10753" s="1116" t="s">
        <v>3445</v>
      </c>
      <c r="E10753" s="1364">
        <v>0</v>
      </c>
      <c r="F10753" s="1256">
        <v>1</v>
      </c>
      <c r="G10753" s="1246">
        <v>0</v>
      </c>
    </row>
    <row r="10754" spans="1:7" hidden="1">
      <c r="A10754" s="1122" t="s">
        <v>6626</v>
      </c>
      <c r="B10754" s="1122" t="s">
        <v>6315</v>
      </c>
      <c r="C10754" s="1122" t="s">
        <v>3446</v>
      </c>
      <c r="D10754" s="1116" t="s">
        <v>3447</v>
      </c>
      <c r="E10754" s="1364">
        <v>0</v>
      </c>
      <c r="F10754" s="1256">
        <v>1</v>
      </c>
      <c r="G10754" s="1246">
        <v>0</v>
      </c>
    </row>
    <row r="10755" spans="1:7" hidden="1">
      <c r="A10755" s="1122" t="s">
        <v>6626</v>
      </c>
      <c r="B10755" s="1122" t="s">
        <v>6315</v>
      </c>
      <c r="C10755" s="1122" t="s">
        <v>1276</v>
      </c>
      <c r="D10755" s="1116" t="s">
        <v>3448</v>
      </c>
      <c r="E10755" s="1364">
        <v>0</v>
      </c>
      <c r="F10755" s="1256">
        <v>1</v>
      </c>
      <c r="G10755" s="1246">
        <v>0</v>
      </c>
    </row>
    <row r="10756" spans="1:7" hidden="1">
      <c r="A10756" s="1122" t="s">
        <v>6626</v>
      </c>
      <c r="B10756" s="1122" t="s">
        <v>6315</v>
      </c>
      <c r="C10756" s="1122" t="s">
        <v>1277</v>
      </c>
      <c r="D10756" s="1116" t="s">
        <v>5252</v>
      </c>
      <c r="E10756" s="1364">
        <v>0</v>
      </c>
      <c r="F10756" s="1256">
        <v>1</v>
      </c>
      <c r="G10756" s="1246">
        <v>0</v>
      </c>
    </row>
    <row r="10757" spans="1:7" hidden="1">
      <c r="A10757" s="1122" t="s">
        <v>6626</v>
      </c>
      <c r="B10757" s="1122" t="s">
        <v>6315</v>
      </c>
      <c r="C10757" s="1122" t="s">
        <v>1278</v>
      </c>
      <c r="D10757" s="1116" t="s">
        <v>5253</v>
      </c>
      <c r="E10757" s="1364">
        <v>0</v>
      </c>
      <c r="F10757" s="1256">
        <v>1</v>
      </c>
      <c r="G10757" s="1246">
        <v>0</v>
      </c>
    </row>
    <row r="10758" spans="1:7" hidden="1">
      <c r="A10758" s="1122" t="s">
        <v>6626</v>
      </c>
      <c r="B10758" s="1122" t="s">
        <v>6315</v>
      </c>
      <c r="C10758" s="1122" t="s">
        <v>1279</v>
      </c>
      <c r="D10758" s="1116" t="s">
        <v>5254</v>
      </c>
      <c r="E10758" s="1364">
        <v>0</v>
      </c>
      <c r="F10758" s="1256">
        <v>1</v>
      </c>
      <c r="G10758" s="1246">
        <v>0</v>
      </c>
    </row>
    <row r="10759" spans="1:7" hidden="1">
      <c r="A10759" s="1122" t="s">
        <v>6626</v>
      </c>
      <c r="B10759" s="1122" t="s">
        <v>6315</v>
      </c>
      <c r="C10759" s="1122" t="s">
        <v>1280</v>
      </c>
      <c r="D10759" s="1116" t="s">
        <v>5255</v>
      </c>
      <c r="E10759" s="1364">
        <v>12</v>
      </c>
      <c r="F10759" s="1256">
        <v>1</v>
      </c>
      <c r="G10759" s="1246">
        <v>12</v>
      </c>
    </row>
    <row r="10760" spans="1:7" hidden="1">
      <c r="A10760" s="1122" t="s">
        <v>6626</v>
      </c>
      <c r="B10760" s="1122" t="s">
        <v>6315</v>
      </c>
      <c r="C10760" s="1122" t="s">
        <v>1621</v>
      </c>
      <c r="D10760" s="1116" t="s">
        <v>4753</v>
      </c>
      <c r="E10760" s="1364">
        <v>3</v>
      </c>
      <c r="F10760" s="1256">
        <v>1</v>
      </c>
      <c r="G10760" s="1246">
        <v>3</v>
      </c>
    </row>
    <row r="10761" spans="1:7" hidden="1">
      <c r="A10761" s="1122" t="s">
        <v>6626</v>
      </c>
      <c r="B10761" s="1122" t="s">
        <v>6315</v>
      </c>
      <c r="C10761" s="1122" t="s">
        <v>2497</v>
      </c>
      <c r="D10761" s="1116" t="s">
        <v>3784</v>
      </c>
      <c r="E10761" s="1364">
        <v>2</v>
      </c>
      <c r="F10761" s="1256">
        <v>1</v>
      </c>
      <c r="G10761" s="1246">
        <v>2</v>
      </c>
    </row>
    <row r="10762" spans="1:7" hidden="1">
      <c r="A10762" s="1122" t="s">
        <v>6626</v>
      </c>
      <c r="B10762" s="1122" t="s">
        <v>6315</v>
      </c>
      <c r="C10762" s="1122" t="s">
        <v>4432</v>
      </c>
      <c r="D10762" s="1116" t="s">
        <v>1792</v>
      </c>
      <c r="E10762" s="1364">
        <v>4.0000000000000002E-4</v>
      </c>
      <c r="F10762" s="1256">
        <v>1</v>
      </c>
      <c r="G10762" s="1246">
        <v>4.0000000000000002E-4</v>
      </c>
    </row>
    <row r="10763" spans="1:7" hidden="1">
      <c r="A10763" s="1122" t="s">
        <v>6626</v>
      </c>
      <c r="B10763" s="1122" t="s">
        <v>6315</v>
      </c>
      <c r="C10763" s="1122" t="s">
        <v>5417</v>
      </c>
      <c r="D10763" s="1116" t="s">
        <v>3885</v>
      </c>
      <c r="E10763" s="1364">
        <v>1.1999999999999999E-3</v>
      </c>
      <c r="F10763" s="1256">
        <v>1</v>
      </c>
      <c r="G10763" s="1246">
        <v>1.1999999999999999E-3</v>
      </c>
    </row>
    <row r="10764" spans="1:7" hidden="1">
      <c r="A10764" s="1122" t="s">
        <v>6626</v>
      </c>
      <c r="B10764" s="1122" t="s">
        <v>6315</v>
      </c>
      <c r="C10764" s="1117" t="s">
        <v>5419</v>
      </c>
      <c r="D10764" s="1116" t="s">
        <v>3704</v>
      </c>
      <c r="E10764" s="1358">
        <v>5.0000000000000001E-3</v>
      </c>
      <c r="F10764" s="1256">
        <v>1</v>
      </c>
      <c r="G10764" s="1246">
        <v>5.0000000000000001E-3</v>
      </c>
    </row>
    <row r="10765" spans="1:7" hidden="1">
      <c r="A10765" s="1122" t="s">
        <v>6626</v>
      </c>
      <c r="B10765" s="1122" t="s">
        <v>6315</v>
      </c>
      <c r="C10765" s="1122" t="s">
        <v>869</v>
      </c>
      <c r="D10765" s="1116" t="s">
        <v>1793</v>
      </c>
      <c r="E10765" s="1364">
        <v>4.0000000000000002E-4</v>
      </c>
      <c r="F10765" s="1256">
        <v>1</v>
      </c>
      <c r="G10765" s="1246">
        <v>4.0000000000000002E-4</v>
      </c>
    </row>
    <row r="10766" spans="1:7" hidden="1">
      <c r="A10766" s="1122" t="s">
        <v>6626</v>
      </c>
      <c r="B10766" s="1122" t="s">
        <v>6315</v>
      </c>
      <c r="C10766" s="1122" t="s">
        <v>2914</v>
      </c>
      <c r="D10766" s="1116" t="s">
        <v>5606</v>
      </c>
      <c r="E10766" s="1364">
        <v>8.9999999999999993E-3</v>
      </c>
      <c r="F10766" s="1256">
        <v>1</v>
      </c>
      <c r="G10766" s="1246">
        <v>8.9999999999999993E-3</v>
      </c>
    </row>
    <row r="10767" spans="1:7" hidden="1">
      <c r="A10767" s="1122" t="s">
        <v>6626</v>
      </c>
      <c r="B10767" s="1122" t="s">
        <v>6315</v>
      </c>
      <c r="C10767" s="1122" t="s">
        <v>4692</v>
      </c>
      <c r="D10767" s="1116" t="s">
        <v>4137</v>
      </c>
      <c r="E10767" s="1364">
        <v>1.1999999999999999E-3</v>
      </c>
      <c r="F10767" s="1256">
        <v>1</v>
      </c>
      <c r="G10767" s="1246">
        <v>1.1999999999999999E-3</v>
      </c>
    </row>
    <row r="10768" spans="1:7" hidden="1">
      <c r="A10768" s="1122" t="s">
        <v>6626</v>
      </c>
      <c r="B10768" s="1122" t="s">
        <v>6315</v>
      </c>
      <c r="C10768" s="1122" t="s">
        <v>1342</v>
      </c>
      <c r="D10768" s="1116" t="s">
        <v>1540</v>
      </c>
      <c r="E10768" s="1364">
        <v>5.4000000000000003E-3</v>
      </c>
      <c r="F10768" s="1256">
        <v>1</v>
      </c>
      <c r="G10768" s="1246">
        <v>5.4000000000000003E-3</v>
      </c>
    </row>
    <row r="10769" spans="1:7" hidden="1">
      <c r="A10769" s="1122" t="s">
        <v>6626</v>
      </c>
      <c r="B10769" s="1122" t="s">
        <v>6315</v>
      </c>
      <c r="C10769" s="1122" t="s">
        <v>870</v>
      </c>
      <c r="D10769" s="1116" t="s">
        <v>871</v>
      </c>
      <c r="E10769" s="1364">
        <v>1E-3</v>
      </c>
      <c r="F10769" s="1256">
        <v>1</v>
      </c>
      <c r="G10769" s="1246">
        <v>1E-3</v>
      </c>
    </row>
    <row r="10770" spans="1:7" hidden="1">
      <c r="A10770" s="1122" t="s">
        <v>6626</v>
      </c>
      <c r="B10770" s="1122" t="s">
        <v>6315</v>
      </c>
      <c r="C10770" s="1122" t="s">
        <v>5534</v>
      </c>
      <c r="D10770" s="1116" t="s">
        <v>5611</v>
      </c>
      <c r="E10770" s="1364">
        <v>0.56399999999999995</v>
      </c>
      <c r="F10770" s="1256">
        <v>1</v>
      </c>
      <c r="G10770" s="1246">
        <v>0.56399999999999995</v>
      </c>
    </row>
    <row r="10771" spans="1:7" hidden="1">
      <c r="A10771" s="1122" t="s">
        <v>6626</v>
      </c>
      <c r="B10771" s="1122" t="s">
        <v>6315</v>
      </c>
      <c r="C10771" s="1122" t="s">
        <v>5530</v>
      </c>
      <c r="D10771" s="1116" t="s">
        <v>5609</v>
      </c>
      <c r="E10771" s="1364">
        <v>0.50660000000000005</v>
      </c>
      <c r="F10771" s="1256">
        <v>1</v>
      </c>
      <c r="G10771" s="1246">
        <v>0.50660000000000005</v>
      </c>
    </row>
    <row r="10772" spans="1:7" hidden="1">
      <c r="A10772" s="1122" t="s">
        <v>6626</v>
      </c>
      <c r="B10772" s="1122" t="s">
        <v>6315</v>
      </c>
      <c r="C10772" s="1117" t="s">
        <v>5845</v>
      </c>
      <c r="D10772" s="1116" t="s">
        <v>7030</v>
      </c>
      <c r="E10772" s="1356">
        <v>0.36699999999999999</v>
      </c>
      <c r="F10772" s="1256">
        <v>1</v>
      </c>
      <c r="G10772" s="1246">
        <v>0.36699999999999999</v>
      </c>
    </row>
    <row r="10773" spans="1:7" hidden="1">
      <c r="A10773" s="1122" t="s">
        <v>6626</v>
      </c>
      <c r="B10773" s="1122" t="s">
        <v>6315</v>
      </c>
      <c r="C10773" s="1117" t="s">
        <v>5849</v>
      </c>
      <c r="D10773" s="1116" t="s">
        <v>7027</v>
      </c>
      <c r="E10773" s="1356">
        <v>0.46300000000000002</v>
      </c>
      <c r="F10773" s="1256">
        <v>1</v>
      </c>
      <c r="G10773" s="1246">
        <v>0.46300000000000002</v>
      </c>
    </row>
    <row r="10774" spans="1:7" hidden="1">
      <c r="A10774" s="1122" t="s">
        <v>6626</v>
      </c>
      <c r="B10774" s="1122" t="s">
        <v>6315</v>
      </c>
      <c r="C10774" s="1117" t="s">
        <v>1084</v>
      </c>
      <c r="D10774" s="1116" t="s">
        <v>5178</v>
      </c>
      <c r="E10774" s="1356">
        <v>0.90749999999999997</v>
      </c>
      <c r="F10774" s="1256">
        <v>1</v>
      </c>
      <c r="G10774" s="1246">
        <v>0.90749999999999997</v>
      </c>
    </row>
    <row r="10775" spans="1:7" hidden="1">
      <c r="A10775" s="1122" t="s">
        <v>6626</v>
      </c>
      <c r="B10775" s="1122" t="s">
        <v>6315</v>
      </c>
      <c r="C10775" s="1117" t="s">
        <v>6660</v>
      </c>
      <c r="D10775" s="1116" t="s">
        <v>6661</v>
      </c>
      <c r="E10775" s="1356">
        <v>4.1999999999999997E-3</v>
      </c>
      <c r="F10775" s="1256">
        <v>1</v>
      </c>
      <c r="G10775" s="1246">
        <v>4.1999999999999997E-3</v>
      </c>
    </row>
    <row r="10776" spans="1:7" hidden="1">
      <c r="A10776" s="1122" t="s">
        <v>6651</v>
      </c>
      <c r="B10776" s="1122" t="s">
        <v>6656</v>
      </c>
      <c r="C10776" s="1117" t="s">
        <v>6684</v>
      </c>
      <c r="D10776" s="1116" t="s">
        <v>6685</v>
      </c>
      <c r="E10776" s="1356">
        <v>1</v>
      </c>
      <c r="F10776" s="1256">
        <v>1</v>
      </c>
      <c r="G10776" s="1246">
        <v>1</v>
      </c>
    </row>
    <row r="10777" spans="1:7" hidden="1">
      <c r="A10777" s="1122" t="s">
        <v>6651</v>
      </c>
      <c r="B10777" s="1122" t="s">
        <v>6656</v>
      </c>
      <c r="C10777" s="1117" t="s">
        <v>6686</v>
      </c>
      <c r="D10777" s="1116" t="s">
        <v>6687</v>
      </c>
      <c r="E10777" s="1356">
        <v>1</v>
      </c>
      <c r="F10777" s="1256">
        <v>1</v>
      </c>
      <c r="G10777" s="1246">
        <v>1</v>
      </c>
    </row>
    <row r="10778" spans="1:7" hidden="1">
      <c r="A10778" s="1122" t="s">
        <v>6651</v>
      </c>
      <c r="B10778" s="1122" t="s">
        <v>6656</v>
      </c>
      <c r="C10778" s="1117" t="s">
        <v>6688</v>
      </c>
      <c r="D10778" s="1116" t="s">
        <v>6689</v>
      </c>
      <c r="E10778" s="1356">
        <v>1</v>
      </c>
      <c r="F10778" s="1256">
        <v>1</v>
      </c>
      <c r="G10778" s="1246">
        <v>1</v>
      </c>
    </row>
    <row r="10779" spans="1:7" hidden="1">
      <c r="A10779" s="1122" t="s">
        <v>6651</v>
      </c>
      <c r="B10779" s="1122" t="s">
        <v>6656</v>
      </c>
      <c r="C10779" s="1117" t="s">
        <v>5237</v>
      </c>
      <c r="D10779" s="1116" t="s">
        <v>5238</v>
      </c>
      <c r="E10779" s="1356">
        <v>1</v>
      </c>
      <c r="F10779" s="1256">
        <v>1</v>
      </c>
      <c r="G10779" s="1246">
        <v>1</v>
      </c>
    </row>
    <row r="10780" spans="1:7" hidden="1">
      <c r="A10780" s="1122" t="s">
        <v>6651</v>
      </c>
      <c r="B10780" s="1122" t="s">
        <v>6656</v>
      </c>
      <c r="C10780" s="1117" t="s">
        <v>4423</v>
      </c>
      <c r="D10780" s="1116" t="s">
        <v>1025</v>
      </c>
      <c r="E10780" s="1356">
        <v>1</v>
      </c>
      <c r="F10780" s="1256">
        <v>1</v>
      </c>
      <c r="G10780" s="1246">
        <v>1</v>
      </c>
    </row>
    <row r="10781" spans="1:7" hidden="1">
      <c r="A10781" s="1122" t="s">
        <v>6651</v>
      </c>
      <c r="B10781" s="1122" t="s">
        <v>6656</v>
      </c>
      <c r="C10781" s="1117" t="s">
        <v>6030</v>
      </c>
      <c r="D10781" s="1116" t="s">
        <v>6117</v>
      </c>
      <c r="E10781" s="1356">
        <v>1</v>
      </c>
      <c r="F10781" s="1256">
        <v>1</v>
      </c>
      <c r="G10781" s="1246">
        <v>1</v>
      </c>
    </row>
    <row r="10782" spans="1:7" hidden="1">
      <c r="A10782" s="1122" t="s">
        <v>6651</v>
      </c>
      <c r="B10782" s="1122" t="s">
        <v>6656</v>
      </c>
      <c r="C10782" s="1117" t="s">
        <v>4425</v>
      </c>
      <c r="D10782" s="1116" t="s">
        <v>4755</v>
      </c>
      <c r="E10782" s="1356">
        <v>1</v>
      </c>
      <c r="F10782" s="1256">
        <v>1</v>
      </c>
      <c r="G10782" s="1246">
        <v>1</v>
      </c>
    </row>
    <row r="10783" spans="1:7" hidden="1">
      <c r="A10783" s="1122" t="s">
        <v>6651</v>
      </c>
      <c r="B10783" s="1122" t="s">
        <v>6656</v>
      </c>
      <c r="C10783" s="1117" t="s">
        <v>1274</v>
      </c>
      <c r="D10783" s="1116" t="s">
        <v>1024</v>
      </c>
      <c r="E10783" s="1356">
        <v>1</v>
      </c>
      <c r="F10783" s="1256">
        <v>1</v>
      </c>
      <c r="G10783" s="1246">
        <v>1</v>
      </c>
    </row>
    <row r="10784" spans="1:7" hidden="1">
      <c r="A10784" s="1122" t="s">
        <v>6651</v>
      </c>
      <c r="B10784" s="1122" t="s">
        <v>6656</v>
      </c>
      <c r="C10784" s="1117" t="s">
        <v>4784</v>
      </c>
      <c r="D10784" s="1116" t="s">
        <v>4785</v>
      </c>
      <c r="E10784" s="1356">
        <v>2</v>
      </c>
      <c r="F10784" s="1256">
        <v>1</v>
      </c>
      <c r="G10784" s="1246">
        <v>2</v>
      </c>
    </row>
    <row r="10785" spans="1:7" hidden="1">
      <c r="A10785" s="1122" t="s">
        <v>6651</v>
      </c>
      <c r="B10785" s="1122" t="s">
        <v>6656</v>
      </c>
      <c r="C10785" s="1117" t="s">
        <v>4786</v>
      </c>
      <c r="D10785" s="1116" t="s">
        <v>4787</v>
      </c>
      <c r="E10785" s="1356">
        <v>2</v>
      </c>
      <c r="F10785" s="1256">
        <v>1</v>
      </c>
      <c r="G10785" s="1246">
        <v>2</v>
      </c>
    </row>
    <row r="10786" spans="1:7" hidden="1">
      <c r="A10786" s="1122" t="s">
        <v>6651</v>
      </c>
      <c r="B10786" s="1122" t="s">
        <v>6656</v>
      </c>
      <c r="C10786" s="1117" t="s">
        <v>4359</v>
      </c>
      <c r="D10786" s="1116" t="s">
        <v>2833</v>
      </c>
      <c r="E10786" s="1356">
        <v>2</v>
      </c>
      <c r="F10786" s="1256">
        <v>1</v>
      </c>
      <c r="G10786" s="1246">
        <v>2</v>
      </c>
    </row>
    <row r="10787" spans="1:7" hidden="1">
      <c r="A10787" s="1122" t="s">
        <v>6651</v>
      </c>
      <c r="B10787" s="1122" t="s">
        <v>6656</v>
      </c>
      <c r="C10787" s="1117" t="s">
        <v>5239</v>
      </c>
      <c r="D10787" s="1116" t="s">
        <v>5240</v>
      </c>
      <c r="E10787" s="1356">
        <v>2</v>
      </c>
      <c r="F10787" s="1256">
        <v>1</v>
      </c>
      <c r="G10787" s="1246">
        <v>2</v>
      </c>
    </row>
    <row r="10788" spans="1:7" hidden="1">
      <c r="A10788" s="1122" t="s">
        <v>6651</v>
      </c>
      <c r="B10788" s="1122" t="s">
        <v>6656</v>
      </c>
      <c r="C10788" s="1122" t="s">
        <v>3891</v>
      </c>
      <c r="D10788" s="1116" t="s">
        <v>4754</v>
      </c>
      <c r="E10788" s="1364">
        <v>2</v>
      </c>
      <c r="F10788" s="1256">
        <v>1</v>
      </c>
      <c r="G10788" s="1246">
        <v>2</v>
      </c>
    </row>
    <row r="10789" spans="1:7" hidden="1">
      <c r="A10789" s="1122" t="s">
        <v>6651</v>
      </c>
      <c r="B10789" s="1122" t="s">
        <v>6656</v>
      </c>
      <c r="C10789" s="1122" t="s">
        <v>5243</v>
      </c>
      <c r="D10789" s="1116" t="s">
        <v>3356</v>
      </c>
      <c r="E10789" s="1364">
        <v>1</v>
      </c>
      <c r="F10789" s="1256">
        <v>1</v>
      </c>
      <c r="G10789" s="1246">
        <v>1</v>
      </c>
    </row>
    <row r="10790" spans="1:7" hidden="1">
      <c r="A10790" s="1122" t="s">
        <v>6651</v>
      </c>
      <c r="B10790" s="1122" t="s">
        <v>6656</v>
      </c>
      <c r="C10790" s="1122" t="s">
        <v>1634</v>
      </c>
      <c r="D10790" s="1116" t="s">
        <v>1635</v>
      </c>
      <c r="E10790" s="1364">
        <v>2</v>
      </c>
      <c r="F10790" s="1256">
        <v>1</v>
      </c>
      <c r="G10790" s="1246">
        <v>2</v>
      </c>
    </row>
    <row r="10791" spans="1:7" hidden="1">
      <c r="A10791" s="1122" t="s">
        <v>6651</v>
      </c>
      <c r="B10791" s="1122" t="s">
        <v>6656</v>
      </c>
      <c r="C10791" s="1122" t="s">
        <v>1439</v>
      </c>
      <c r="D10791" s="1116" t="s">
        <v>1440</v>
      </c>
      <c r="E10791" s="1364">
        <v>0</v>
      </c>
      <c r="F10791" s="1256">
        <v>1</v>
      </c>
      <c r="G10791" s="1246">
        <v>0</v>
      </c>
    </row>
    <row r="10792" spans="1:7" hidden="1">
      <c r="A10792" s="1122" t="s">
        <v>6651</v>
      </c>
      <c r="B10792" s="1122" t="s">
        <v>6656</v>
      </c>
      <c r="C10792" s="1122" t="s">
        <v>3440</v>
      </c>
      <c r="D10792" s="1116" t="s">
        <v>3441</v>
      </c>
      <c r="E10792" s="1364">
        <v>0</v>
      </c>
      <c r="F10792" s="1256">
        <v>1</v>
      </c>
      <c r="G10792" s="1246">
        <v>0</v>
      </c>
    </row>
    <row r="10793" spans="1:7" hidden="1">
      <c r="A10793" s="1122" t="s">
        <v>6651</v>
      </c>
      <c r="B10793" s="1122" t="s">
        <v>6656</v>
      </c>
      <c r="C10793" s="1122" t="s">
        <v>3442</v>
      </c>
      <c r="D10793" s="1116" t="s">
        <v>3443</v>
      </c>
      <c r="E10793" s="1364">
        <v>0</v>
      </c>
      <c r="F10793" s="1256">
        <v>1</v>
      </c>
      <c r="G10793" s="1246">
        <v>0</v>
      </c>
    </row>
    <row r="10794" spans="1:7" hidden="1">
      <c r="A10794" s="1122" t="s">
        <v>6651</v>
      </c>
      <c r="B10794" s="1122" t="s">
        <v>6656</v>
      </c>
      <c r="C10794" s="1122" t="s">
        <v>3444</v>
      </c>
      <c r="D10794" s="1116" t="s">
        <v>3445</v>
      </c>
      <c r="E10794" s="1364">
        <v>0</v>
      </c>
      <c r="F10794" s="1256">
        <v>1</v>
      </c>
      <c r="G10794" s="1246">
        <v>0</v>
      </c>
    </row>
    <row r="10795" spans="1:7" hidden="1">
      <c r="A10795" s="1122" t="s">
        <v>6651</v>
      </c>
      <c r="B10795" s="1122" t="s">
        <v>6656</v>
      </c>
      <c r="C10795" s="1122" t="s">
        <v>3446</v>
      </c>
      <c r="D10795" s="1116" t="s">
        <v>3447</v>
      </c>
      <c r="E10795" s="1364">
        <v>0</v>
      </c>
      <c r="F10795" s="1256">
        <v>1</v>
      </c>
      <c r="G10795" s="1246">
        <v>0</v>
      </c>
    </row>
    <row r="10796" spans="1:7" hidden="1">
      <c r="A10796" s="1122" t="s">
        <v>6651</v>
      </c>
      <c r="B10796" s="1122" t="s">
        <v>6656</v>
      </c>
      <c r="C10796" s="1122" t="s">
        <v>1276</v>
      </c>
      <c r="D10796" s="1116" t="s">
        <v>3448</v>
      </c>
      <c r="E10796" s="1364">
        <v>0</v>
      </c>
      <c r="F10796" s="1256">
        <v>1</v>
      </c>
      <c r="G10796" s="1246">
        <v>0</v>
      </c>
    </row>
    <row r="10797" spans="1:7" hidden="1">
      <c r="A10797" s="1122" t="s">
        <v>6651</v>
      </c>
      <c r="B10797" s="1122" t="s">
        <v>6656</v>
      </c>
      <c r="C10797" s="1122" t="s">
        <v>1277</v>
      </c>
      <c r="D10797" s="1116" t="s">
        <v>5252</v>
      </c>
      <c r="E10797" s="1364">
        <v>0</v>
      </c>
      <c r="F10797" s="1256">
        <v>1</v>
      </c>
      <c r="G10797" s="1246">
        <v>0</v>
      </c>
    </row>
    <row r="10798" spans="1:7" hidden="1">
      <c r="A10798" s="1122" t="s">
        <v>6651</v>
      </c>
      <c r="B10798" s="1122" t="s">
        <v>6656</v>
      </c>
      <c r="C10798" s="1122" t="s">
        <v>1278</v>
      </c>
      <c r="D10798" s="1116" t="s">
        <v>5253</v>
      </c>
      <c r="E10798" s="1364">
        <v>0</v>
      </c>
      <c r="F10798" s="1256">
        <v>1</v>
      </c>
      <c r="G10798" s="1246">
        <v>0</v>
      </c>
    </row>
    <row r="10799" spans="1:7" hidden="1">
      <c r="A10799" s="1122" t="s">
        <v>6651</v>
      </c>
      <c r="B10799" s="1122" t="s">
        <v>6656</v>
      </c>
      <c r="C10799" s="1122" t="s">
        <v>1279</v>
      </c>
      <c r="D10799" s="1116" t="s">
        <v>5254</v>
      </c>
      <c r="E10799" s="1364">
        <v>0</v>
      </c>
      <c r="F10799" s="1256">
        <v>1</v>
      </c>
      <c r="G10799" s="1246">
        <v>0</v>
      </c>
    </row>
    <row r="10800" spans="1:7" hidden="1">
      <c r="A10800" s="1122" t="s">
        <v>6651</v>
      </c>
      <c r="B10800" s="1122" t="s">
        <v>6656</v>
      </c>
      <c r="C10800" s="1122" t="s">
        <v>1280</v>
      </c>
      <c r="D10800" s="1116" t="s">
        <v>5255</v>
      </c>
      <c r="E10800" s="1364">
        <v>12</v>
      </c>
      <c r="F10800" s="1256">
        <v>1</v>
      </c>
      <c r="G10800" s="1246">
        <v>12</v>
      </c>
    </row>
    <row r="10801" spans="1:7" hidden="1">
      <c r="A10801" s="1122" t="s">
        <v>6651</v>
      </c>
      <c r="B10801" s="1122" t="s">
        <v>6656</v>
      </c>
      <c r="C10801" s="1122" t="s">
        <v>1621</v>
      </c>
      <c r="D10801" s="1116" t="s">
        <v>4753</v>
      </c>
      <c r="E10801" s="1364">
        <v>3</v>
      </c>
      <c r="F10801" s="1256">
        <v>1</v>
      </c>
      <c r="G10801" s="1246">
        <v>3</v>
      </c>
    </row>
    <row r="10802" spans="1:7" hidden="1">
      <c r="A10802" s="1122" t="s">
        <v>6651</v>
      </c>
      <c r="B10802" s="1122" t="s">
        <v>6656</v>
      </c>
      <c r="C10802" s="1122" t="s">
        <v>2497</v>
      </c>
      <c r="D10802" s="1116" t="s">
        <v>3784</v>
      </c>
      <c r="E10802" s="1364">
        <v>2</v>
      </c>
      <c r="F10802" s="1256">
        <v>1</v>
      </c>
      <c r="G10802" s="1246">
        <v>2</v>
      </c>
    </row>
    <row r="10803" spans="1:7" hidden="1">
      <c r="A10803" s="1122" t="s">
        <v>6651</v>
      </c>
      <c r="B10803" s="1122" t="s">
        <v>6656</v>
      </c>
      <c r="C10803" s="1122" t="s">
        <v>4432</v>
      </c>
      <c r="D10803" s="1116" t="s">
        <v>1792</v>
      </c>
      <c r="E10803" s="1364">
        <v>4.0000000000000002E-4</v>
      </c>
      <c r="F10803" s="1256">
        <v>1</v>
      </c>
      <c r="G10803" s="1246">
        <v>4.0000000000000002E-4</v>
      </c>
    </row>
    <row r="10804" spans="1:7" hidden="1">
      <c r="A10804" s="1122" t="s">
        <v>6651</v>
      </c>
      <c r="B10804" s="1122" t="s">
        <v>6656</v>
      </c>
      <c r="C10804" s="1122" t="s">
        <v>5417</v>
      </c>
      <c r="D10804" s="1116" t="s">
        <v>3885</v>
      </c>
      <c r="E10804" s="1364">
        <v>1.1999999999999999E-3</v>
      </c>
      <c r="F10804" s="1256">
        <v>1</v>
      </c>
      <c r="G10804" s="1246">
        <v>1.1999999999999999E-3</v>
      </c>
    </row>
    <row r="10805" spans="1:7" hidden="1">
      <c r="A10805" s="1122" t="s">
        <v>6651</v>
      </c>
      <c r="B10805" s="1122" t="s">
        <v>6656</v>
      </c>
      <c r="C10805" s="1122" t="s">
        <v>5419</v>
      </c>
      <c r="D10805" s="1116" t="s">
        <v>3704</v>
      </c>
      <c r="E10805" s="1364">
        <v>5.0000000000000001E-3</v>
      </c>
      <c r="F10805" s="1256">
        <v>1</v>
      </c>
      <c r="G10805" s="1246">
        <v>5.0000000000000001E-3</v>
      </c>
    </row>
    <row r="10806" spans="1:7" hidden="1">
      <c r="A10806" s="1122" t="s">
        <v>6651</v>
      </c>
      <c r="B10806" s="1122" t="s">
        <v>6656</v>
      </c>
      <c r="C10806" s="1117" t="s">
        <v>869</v>
      </c>
      <c r="D10806" s="1116" t="s">
        <v>1793</v>
      </c>
      <c r="E10806" s="1358">
        <v>4.0000000000000002E-4</v>
      </c>
      <c r="F10806" s="1256">
        <v>1</v>
      </c>
      <c r="G10806" s="1246">
        <v>4.0000000000000002E-4</v>
      </c>
    </row>
    <row r="10807" spans="1:7" hidden="1">
      <c r="A10807" s="1122" t="s">
        <v>6651</v>
      </c>
      <c r="B10807" s="1122" t="s">
        <v>6656</v>
      </c>
      <c r="C10807" s="1122" t="s">
        <v>2914</v>
      </c>
      <c r="D10807" s="1116" t="s">
        <v>5606</v>
      </c>
      <c r="E10807" s="1364">
        <v>8.9999999999999993E-3</v>
      </c>
      <c r="F10807" s="1256">
        <v>1</v>
      </c>
      <c r="G10807" s="1246">
        <v>8.9999999999999993E-3</v>
      </c>
    </row>
    <row r="10808" spans="1:7" hidden="1">
      <c r="A10808" s="1122" t="s">
        <v>6651</v>
      </c>
      <c r="B10808" s="1122" t="s">
        <v>6656</v>
      </c>
      <c r="C10808" s="1122" t="s">
        <v>4692</v>
      </c>
      <c r="D10808" s="1116" t="s">
        <v>4137</v>
      </c>
      <c r="E10808" s="1364">
        <v>1.1999999999999999E-3</v>
      </c>
      <c r="F10808" s="1256">
        <v>1</v>
      </c>
      <c r="G10808" s="1246">
        <v>1.1999999999999999E-3</v>
      </c>
    </row>
    <row r="10809" spans="1:7" hidden="1">
      <c r="A10809" s="1122" t="s">
        <v>6651</v>
      </c>
      <c r="B10809" s="1122" t="s">
        <v>6656</v>
      </c>
      <c r="C10809" s="1122" t="s">
        <v>870</v>
      </c>
      <c r="D10809" s="1116" t="s">
        <v>871</v>
      </c>
      <c r="E10809" s="1364">
        <v>1E-3</v>
      </c>
      <c r="F10809" s="1256">
        <v>1</v>
      </c>
      <c r="G10809" s="1246">
        <v>1E-3</v>
      </c>
    </row>
    <row r="10810" spans="1:7" hidden="1">
      <c r="A10810" s="1122" t="s">
        <v>6651</v>
      </c>
      <c r="B10810" s="1122" t="s">
        <v>6656</v>
      </c>
      <c r="C10810" s="1122" t="s">
        <v>5534</v>
      </c>
      <c r="D10810" s="1116" t="s">
        <v>5611</v>
      </c>
      <c r="E10810" s="1364">
        <v>0.56399999999999995</v>
      </c>
      <c r="F10810" s="1256">
        <v>1</v>
      </c>
      <c r="G10810" s="1246">
        <v>0.56399999999999995</v>
      </c>
    </row>
    <row r="10811" spans="1:7" hidden="1">
      <c r="A10811" s="1122" t="s">
        <v>6651</v>
      </c>
      <c r="B10811" s="1122" t="s">
        <v>6656</v>
      </c>
      <c r="C10811" s="1122" t="s">
        <v>5530</v>
      </c>
      <c r="D10811" s="1116" t="s">
        <v>5609</v>
      </c>
      <c r="E10811" s="1364">
        <v>0.50660000000000005</v>
      </c>
      <c r="F10811" s="1256">
        <v>1</v>
      </c>
      <c r="G10811" s="1246">
        <v>0.50660000000000005</v>
      </c>
    </row>
    <row r="10812" spans="1:7" hidden="1">
      <c r="A10812" s="1122" t="s">
        <v>6651</v>
      </c>
      <c r="B10812" s="1122" t="s">
        <v>6656</v>
      </c>
      <c r="C10812" s="1117" t="s">
        <v>1084</v>
      </c>
      <c r="D10812" s="1116" t="s">
        <v>5178</v>
      </c>
      <c r="E10812" s="1358">
        <v>0.90749999999999997</v>
      </c>
      <c r="F10812" s="1256">
        <v>1</v>
      </c>
      <c r="G10812" s="1246">
        <v>0.90749999999999997</v>
      </c>
    </row>
    <row r="10813" spans="1:7" hidden="1">
      <c r="A10813" s="1122" t="s">
        <v>6651</v>
      </c>
      <c r="B10813" s="1122" t="s">
        <v>6656</v>
      </c>
      <c r="C10813" s="1122" t="s">
        <v>6660</v>
      </c>
      <c r="D10813" s="1116" t="s">
        <v>6661</v>
      </c>
      <c r="E10813" s="1364">
        <v>3.2000000000000002E-3</v>
      </c>
      <c r="F10813" s="1256">
        <v>1</v>
      </c>
      <c r="G10813" s="1246">
        <v>3.2000000000000002E-3</v>
      </c>
    </row>
    <row r="10814" spans="1:7" hidden="1">
      <c r="A10814" s="1122" t="s">
        <v>6625</v>
      </c>
      <c r="B10814" s="1122" t="s">
        <v>6266</v>
      </c>
      <c r="C10814" s="1122" t="s">
        <v>5237</v>
      </c>
      <c r="D10814" s="1116" t="s">
        <v>5238</v>
      </c>
      <c r="E10814" s="1364">
        <v>1</v>
      </c>
      <c r="F10814" s="1256">
        <v>1</v>
      </c>
      <c r="G10814" s="1246">
        <v>1</v>
      </c>
    </row>
    <row r="10815" spans="1:7" hidden="1">
      <c r="A10815" s="1122" t="s">
        <v>6625</v>
      </c>
      <c r="B10815" s="1122" t="s">
        <v>6266</v>
      </c>
      <c r="C10815" s="1122" t="s">
        <v>4119</v>
      </c>
      <c r="D10815" s="1116" t="s">
        <v>3073</v>
      </c>
      <c r="E10815" s="1364">
        <v>1</v>
      </c>
      <c r="F10815" s="1256">
        <v>1</v>
      </c>
      <c r="G10815" s="1246">
        <v>1</v>
      </c>
    </row>
    <row r="10816" spans="1:7" hidden="1">
      <c r="A10816" s="1122" t="s">
        <v>6625</v>
      </c>
      <c r="B10816" s="1122" t="s">
        <v>6266</v>
      </c>
      <c r="C10816" s="1122" t="s">
        <v>4808</v>
      </c>
      <c r="D10816" s="1116" t="s">
        <v>4809</v>
      </c>
      <c r="E10816" s="1364">
        <v>1</v>
      </c>
      <c r="F10816" s="1256">
        <v>1</v>
      </c>
      <c r="G10816" s="1246">
        <v>1</v>
      </c>
    </row>
    <row r="10817" spans="1:7" hidden="1">
      <c r="A10817" s="1122" t="s">
        <v>6625</v>
      </c>
      <c r="B10817" s="1122" t="s">
        <v>6266</v>
      </c>
      <c r="C10817" s="1117" t="s">
        <v>603</v>
      </c>
      <c r="D10817" s="1116" t="s">
        <v>5392</v>
      </c>
      <c r="E10817" s="1358">
        <v>1</v>
      </c>
      <c r="F10817" s="1256">
        <v>1</v>
      </c>
      <c r="G10817" s="1246">
        <v>1</v>
      </c>
    </row>
    <row r="10818" spans="1:7" hidden="1">
      <c r="A10818" s="1122" t="s">
        <v>6625</v>
      </c>
      <c r="B10818" s="1122" t="s">
        <v>6266</v>
      </c>
      <c r="C10818" s="1122" t="s">
        <v>5843</v>
      </c>
      <c r="D10818" s="1116" t="s">
        <v>6203</v>
      </c>
      <c r="E10818" s="1364">
        <v>1</v>
      </c>
      <c r="F10818" s="1256">
        <v>1</v>
      </c>
      <c r="G10818" s="1246">
        <v>1</v>
      </c>
    </row>
    <row r="10819" spans="1:7" hidden="1">
      <c r="A10819" s="1122" t="s">
        <v>6625</v>
      </c>
      <c r="B10819" s="1122" t="s">
        <v>6266</v>
      </c>
      <c r="C10819" s="1122" t="s">
        <v>3178</v>
      </c>
      <c r="D10819" s="1116" t="s">
        <v>5449</v>
      </c>
      <c r="E10819" s="1364">
        <v>1</v>
      </c>
      <c r="F10819" s="1256">
        <v>1</v>
      </c>
      <c r="G10819" s="1246">
        <v>1</v>
      </c>
    </row>
    <row r="10820" spans="1:7" hidden="1">
      <c r="A10820" s="1122" t="s">
        <v>6625</v>
      </c>
      <c r="B10820" s="1122" t="s">
        <v>6266</v>
      </c>
      <c r="C10820" s="1117" t="s">
        <v>4784</v>
      </c>
      <c r="D10820" s="1116" t="s">
        <v>4785</v>
      </c>
      <c r="E10820" s="1356">
        <v>2</v>
      </c>
      <c r="F10820" s="1256">
        <v>1</v>
      </c>
      <c r="G10820" s="1246">
        <v>2</v>
      </c>
    </row>
    <row r="10821" spans="1:7" hidden="1">
      <c r="A10821" s="1122" t="s">
        <v>6625</v>
      </c>
      <c r="B10821" s="1122" t="s">
        <v>6266</v>
      </c>
      <c r="C10821" s="1117" t="s">
        <v>4786</v>
      </c>
      <c r="D10821" s="1116" t="s">
        <v>4787</v>
      </c>
      <c r="E10821" s="1356">
        <v>2</v>
      </c>
      <c r="F10821" s="1256">
        <v>1</v>
      </c>
      <c r="G10821" s="1246">
        <v>2</v>
      </c>
    </row>
    <row r="10822" spans="1:7" hidden="1">
      <c r="A10822" s="1122" t="s">
        <v>6625</v>
      </c>
      <c r="B10822" s="1122" t="s">
        <v>6266</v>
      </c>
      <c r="C10822" s="1117" t="s">
        <v>9100</v>
      </c>
      <c r="D10822" s="1116" t="s">
        <v>9113</v>
      </c>
      <c r="E10822" s="1356">
        <v>1</v>
      </c>
      <c r="F10822" s="1256">
        <v>1</v>
      </c>
      <c r="G10822" s="1246">
        <v>1</v>
      </c>
    </row>
    <row r="10823" spans="1:7" hidden="1">
      <c r="A10823" s="1122" t="s">
        <v>6625</v>
      </c>
      <c r="B10823" s="1122" t="s">
        <v>6266</v>
      </c>
      <c r="C10823" s="1117" t="s">
        <v>9104</v>
      </c>
      <c r="D10823" s="1116" t="s">
        <v>9114</v>
      </c>
      <c r="E10823" s="1356">
        <v>1</v>
      </c>
      <c r="F10823" s="1256">
        <v>1</v>
      </c>
      <c r="G10823" s="1246">
        <v>1</v>
      </c>
    </row>
    <row r="10824" spans="1:7" hidden="1">
      <c r="A10824" s="1122" t="s">
        <v>6625</v>
      </c>
      <c r="B10824" s="1122" t="s">
        <v>6266</v>
      </c>
      <c r="C10824" s="1117" t="s">
        <v>5239</v>
      </c>
      <c r="D10824" s="1116" t="s">
        <v>5240</v>
      </c>
      <c r="E10824" s="1356">
        <v>4</v>
      </c>
      <c r="F10824" s="1256">
        <v>1</v>
      </c>
      <c r="G10824" s="1246">
        <v>4</v>
      </c>
    </row>
    <row r="10825" spans="1:7" hidden="1">
      <c r="A10825" s="1122" t="s">
        <v>6625</v>
      </c>
      <c r="B10825" s="1122" t="s">
        <v>6266</v>
      </c>
      <c r="C10825" s="1117" t="s">
        <v>1300</v>
      </c>
      <c r="D10825" s="1116" t="s">
        <v>4726</v>
      </c>
      <c r="E10825" s="1356">
        <v>2</v>
      </c>
      <c r="F10825" s="1256">
        <v>1</v>
      </c>
      <c r="G10825" s="1246">
        <v>2</v>
      </c>
    </row>
    <row r="10826" spans="1:7" hidden="1">
      <c r="A10826" s="1122" t="s">
        <v>6625</v>
      </c>
      <c r="B10826" s="1122" t="s">
        <v>6266</v>
      </c>
      <c r="C10826" s="1117" t="s">
        <v>5243</v>
      </c>
      <c r="D10826" s="1116" t="s">
        <v>3356</v>
      </c>
      <c r="E10826" s="1356">
        <v>1</v>
      </c>
      <c r="F10826" s="1256">
        <v>1</v>
      </c>
      <c r="G10826" s="1246">
        <v>1</v>
      </c>
    </row>
    <row r="10827" spans="1:7" hidden="1">
      <c r="A10827" s="1122" t="s">
        <v>6625</v>
      </c>
      <c r="B10827" s="1122" t="s">
        <v>6266</v>
      </c>
      <c r="C10827" s="1117" t="s">
        <v>1634</v>
      </c>
      <c r="D10827" s="1116" t="s">
        <v>1635</v>
      </c>
      <c r="E10827" s="1356">
        <v>4</v>
      </c>
      <c r="F10827" s="1256">
        <v>1</v>
      </c>
      <c r="G10827" s="1246">
        <v>4</v>
      </c>
    </row>
    <row r="10828" spans="1:7" hidden="1">
      <c r="A10828" s="1122" t="s">
        <v>6625</v>
      </c>
      <c r="B10828" s="1122" t="s">
        <v>6266</v>
      </c>
      <c r="C10828" s="1117" t="s">
        <v>1439</v>
      </c>
      <c r="D10828" s="1116" t="s">
        <v>1440</v>
      </c>
      <c r="E10828" s="1356">
        <v>0</v>
      </c>
      <c r="F10828" s="1256">
        <v>1</v>
      </c>
      <c r="G10828" s="1246">
        <v>0</v>
      </c>
    </row>
    <row r="10829" spans="1:7" hidden="1">
      <c r="A10829" s="1122" t="s">
        <v>6625</v>
      </c>
      <c r="B10829" s="1122" t="s">
        <v>6266</v>
      </c>
      <c r="C10829" s="1117" t="s">
        <v>3440</v>
      </c>
      <c r="D10829" s="1116" t="s">
        <v>3441</v>
      </c>
      <c r="E10829" s="1356">
        <v>0</v>
      </c>
      <c r="F10829" s="1256">
        <v>1</v>
      </c>
      <c r="G10829" s="1246">
        <v>0</v>
      </c>
    </row>
    <row r="10830" spans="1:7" hidden="1">
      <c r="A10830" s="1122" t="s">
        <v>6625</v>
      </c>
      <c r="B10830" s="1122" t="s">
        <v>6266</v>
      </c>
      <c r="C10830" s="1117" t="s">
        <v>3442</v>
      </c>
      <c r="D10830" s="1116" t="s">
        <v>3443</v>
      </c>
      <c r="E10830" s="1356">
        <v>0</v>
      </c>
      <c r="F10830" s="1256">
        <v>1</v>
      </c>
      <c r="G10830" s="1246">
        <v>0</v>
      </c>
    </row>
    <row r="10831" spans="1:7" hidden="1">
      <c r="A10831" s="1122" t="s">
        <v>6625</v>
      </c>
      <c r="B10831" s="1122" t="s">
        <v>6266</v>
      </c>
      <c r="C10831" s="1117" t="s">
        <v>3444</v>
      </c>
      <c r="D10831" s="1116" t="s">
        <v>3445</v>
      </c>
      <c r="E10831" s="1356">
        <v>0</v>
      </c>
      <c r="F10831" s="1256">
        <v>1</v>
      </c>
      <c r="G10831" s="1246">
        <v>0</v>
      </c>
    </row>
    <row r="10832" spans="1:7" hidden="1">
      <c r="A10832" s="1122" t="s">
        <v>6625</v>
      </c>
      <c r="B10832" s="1122" t="s">
        <v>6266</v>
      </c>
      <c r="C10832" s="1117" t="s">
        <v>3446</v>
      </c>
      <c r="D10832" s="1116" t="s">
        <v>3447</v>
      </c>
      <c r="E10832" s="1356">
        <v>0</v>
      </c>
      <c r="F10832" s="1256">
        <v>1</v>
      </c>
      <c r="G10832" s="1246">
        <v>0</v>
      </c>
    </row>
    <row r="10833" spans="1:7" hidden="1">
      <c r="A10833" s="1122" t="s">
        <v>6625</v>
      </c>
      <c r="B10833" s="1122" t="s">
        <v>6266</v>
      </c>
      <c r="C10833" s="1117" t="s">
        <v>1276</v>
      </c>
      <c r="D10833" s="1116" t="s">
        <v>3448</v>
      </c>
      <c r="E10833" s="1356">
        <v>0</v>
      </c>
      <c r="F10833" s="1256">
        <v>1</v>
      </c>
      <c r="G10833" s="1246">
        <v>0</v>
      </c>
    </row>
    <row r="10834" spans="1:7" hidden="1">
      <c r="A10834" s="1122" t="s">
        <v>6625</v>
      </c>
      <c r="B10834" s="1122" t="s">
        <v>6266</v>
      </c>
      <c r="C10834" s="1117" t="s">
        <v>1277</v>
      </c>
      <c r="D10834" s="1116" t="s">
        <v>5252</v>
      </c>
      <c r="E10834" s="1356">
        <v>0</v>
      </c>
      <c r="F10834" s="1256">
        <v>1</v>
      </c>
      <c r="G10834" s="1246">
        <v>0</v>
      </c>
    </row>
    <row r="10835" spans="1:7" hidden="1">
      <c r="A10835" s="1122" t="s">
        <v>6625</v>
      </c>
      <c r="B10835" s="1122" t="s">
        <v>6266</v>
      </c>
      <c r="C10835" s="1117" t="s">
        <v>1278</v>
      </c>
      <c r="D10835" s="1116" t="s">
        <v>5253</v>
      </c>
      <c r="E10835" s="1356">
        <v>0</v>
      </c>
      <c r="F10835" s="1256">
        <v>1</v>
      </c>
      <c r="G10835" s="1246">
        <v>0</v>
      </c>
    </row>
    <row r="10836" spans="1:7" hidden="1">
      <c r="A10836" s="1122" t="s">
        <v>6625</v>
      </c>
      <c r="B10836" s="1122" t="s">
        <v>6266</v>
      </c>
      <c r="C10836" s="1122" t="s">
        <v>1279</v>
      </c>
      <c r="D10836" s="1116" t="s">
        <v>5254</v>
      </c>
      <c r="E10836" s="1364">
        <v>0</v>
      </c>
      <c r="F10836" s="1256">
        <v>1</v>
      </c>
      <c r="G10836" s="1246">
        <v>0</v>
      </c>
    </row>
    <row r="10837" spans="1:7" hidden="1">
      <c r="A10837" s="1122" t="s">
        <v>6625</v>
      </c>
      <c r="B10837" s="1122" t="s">
        <v>6266</v>
      </c>
      <c r="C10837" s="1122" t="s">
        <v>1280</v>
      </c>
      <c r="D10837" s="1116" t="s">
        <v>5255</v>
      </c>
      <c r="E10837" s="1364">
        <v>12</v>
      </c>
      <c r="F10837" s="1256">
        <v>1</v>
      </c>
      <c r="G10837" s="1246">
        <v>12</v>
      </c>
    </row>
    <row r="10838" spans="1:7" hidden="1">
      <c r="A10838" s="1122" t="s">
        <v>6625</v>
      </c>
      <c r="B10838" s="1122" t="s">
        <v>6266</v>
      </c>
      <c r="C10838" s="1122" t="s">
        <v>5235</v>
      </c>
      <c r="D10838" s="1116" t="s">
        <v>5236</v>
      </c>
      <c r="E10838" s="1364">
        <v>2</v>
      </c>
      <c r="F10838" s="1256">
        <v>1</v>
      </c>
      <c r="G10838" s="1246">
        <v>2</v>
      </c>
    </row>
    <row r="10839" spans="1:7" hidden="1">
      <c r="A10839" s="1122" t="s">
        <v>6625</v>
      </c>
      <c r="B10839" s="1122" t="s">
        <v>6266</v>
      </c>
      <c r="C10839" s="1122" t="s">
        <v>1621</v>
      </c>
      <c r="D10839" s="1116" t="s">
        <v>4753</v>
      </c>
      <c r="E10839" s="1364">
        <v>4</v>
      </c>
      <c r="F10839" s="1256">
        <v>1</v>
      </c>
      <c r="G10839" s="1246">
        <v>4</v>
      </c>
    </row>
    <row r="10840" spans="1:7" hidden="1">
      <c r="A10840" s="1122" t="s">
        <v>6625</v>
      </c>
      <c r="B10840" s="1122" t="s">
        <v>6266</v>
      </c>
      <c r="C10840" s="1122" t="s">
        <v>2497</v>
      </c>
      <c r="D10840" s="1116" t="s">
        <v>3784</v>
      </c>
      <c r="E10840" s="1364">
        <v>2</v>
      </c>
      <c r="F10840" s="1256">
        <v>1</v>
      </c>
      <c r="G10840" s="1246">
        <v>2</v>
      </c>
    </row>
    <row r="10841" spans="1:7" hidden="1">
      <c r="A10841" s="1122" t="s">
        <v>6625</v>
      </c>
      <c r="B10841" s="1122" t="s">
        <v>6266</v>
      </c>
      <c r="C10841" s="1122" t="s">
        <v>4432</v>
      </c>
      <c r="D10841" s="1116" t="s">
        <v>1792</v>
      </c>
      <c r="E10841" s="1364">
        <v>4.0000000000000002E-4</v>
      </c>
      <c r="F10841" s="1256">
        <v>1</v>
      </c>
      <c r="G10841" s="1246">
        <v>4.0000000000000002E-4</v>
      </c>
    </row>
    <row r="10842" spans="1:7" hidden="1">
      <c r="A10842" s="1122" t="s">
        <v>6625</v>
      </c>
      <c r="B10842" s="1122" t="s">
        <v>6266</v>
      </c>
      <c r="C10842" s="1122" t="s">
        <v>5417</v>
      </c>
      <c r="D10842" s="1116" t="s">
        <v>3885</v>
      </c>
      <c r="E10842" s="1364">
        <v>1.1999999999999999E-3</v>
      </c>
      <c r="F10842" s="1256">
        <v>1</v>
      </c>
      <c r="G10842" s="1246">
        <v>1.1999999999999999E-3</v>
      </c>
    </row>
    <row r="10843" spans="1:7" hidden="1">
      <c r="A10843" s="1122" t="s">
        <v>6625</v>
      </c>
      <c r="B10843" s="1122" t="s">
        <v>6266</v>
      </c>
      <c r="C10843" s="1122" t="s">
        <v>5419</v>
      </c>
      <c r="D10843" s="1116" t="s">
        <v>3704</v>
      </c>
      <c r="E10843" s="1364">
        <v>5.0000000000000001E-3</v>
      </c>
      <c r="F10843" s="1256">
        <v>1</v>
      </c>
      <c r="G10843" s="1246">
        <v>5.0000000000000001E-3</v>
      </c>
    </row>
    <row r="10844" spans="1:7" hidden="1">
      <c r="A10844" s="1122" t="s">
        <v>6625</v>
      </c>
      <c r="B10844" s="1122" t="s">
        <v>6266</v>
      </c>
      <c r="C10844" s="1122" t="s">
        <v>869</v>
      </c>
      <c r="D10844" s="1116" t="s">
        <v>1793</v>
      </c>
      <c r="E10844" s="1364">
        <v>4.0000000000000002E-4</v>
      </c>
      <c r="F10844" s="1256">
        <v>1</v>
      </c>
      <c r="G10844" s="1246">
        <v>4.0000000000000002E-4</v>
      </c>
    </row>
    <row r="10845" spans="1:7" hidden="1">
      <c r="A10845" s="1122" t="s">
        <v>6625</v>
      </c>
      <c r="B10845" s="1122" t="s">
        <v>6266</v>
      </c>
      <c r="C10845" s="1122" t="s">
        <v>4692</v>
      </c>
      <c r="D10845" s="1116" t="s">
        <v>4137</v>
      </c>
      <c r="E10845" s="1364">
        <v>1.1999999999999999E-3</v>
      </c>
      <c r="F10845" s="1256">
        <v>1</v>
      </c>
      <c r="G10845" s="1246">
        <v>1.1999999999999999E-3</v>
      </c>
    </row>
    <row r="10846" spans="1:7" hidden="1">
      <c r="A10846" s="1122" t="s">
        <v>6625</v>
      </c>
      <c r="B10846" s="1122" t="s">
        <v>6266</v>
      </c>
      <c r="C10846" s="1122" t="s">
        <v>1342</v>
      </c>
      <c r="D10846" s="1116" t="s">
        <v>1540</v>
      </c>
      <c r="E10846" s="1364">
        <v>5.4000000000000003E-3</v>
      </c>
      <c r="F10846" s="1256">
        <v>1</v>
      </c>
      <c r="G10846" s="1246">
        <v>5.4000000000000003E-3</v>
      </c>
    </row>
    <row r="10847" spans="1:7" hidden="1">
      <c r="A10847" s="1122" t="s">
        <v>6625</v>
      </c>
      <c r="B10847" s="1122" t="s">
        <v>6266</v>
      </c>
      <c r="C10847" s="1122" t="s">
        <v>870</v>
      </c>
      <c r="D10847" s="1116" t="s">
        <v>871</v>
      </c>
      <c r="E10847" s="1364">
        <v>1E-3</v>
      </c>
      <c r="F10847" s="1256">
        <v>1</v>
      </c>
      <c r="G10847" s="1246">
        <v>1E-3</v>
      </c>
    </row>
    <row r="10848" spans="1:7" hidden="1">
      <c r="A10848" s="1122" t="s">
        <v>6625</v>
      </c>
      <c r="B10848" s="1122" t="s">
        <v>6266</v>
      </c>
      <c r="C10848" s="1122" t="s">
        <v>5534</v>
      </c>
      <c r="D10848" s="1116" t="s">
        <v>5611</v>
      </c>
      <c r="E10848" s="1364">
        <v>0.56399999999999995</v>
      </c>
      <c r="F10848" s="1256">
        <v>1</v>
      </c>
      <c r="G10848" s="1246">
        <v>0.56399999999999995</v>
      </c>
    </row>
    <row r="10849" spans="1:7" hidden="1">
      <c r="A10849" s="1122" t="s">
        <v>6625</v>
      </c>
      <c r="B10849" s="1122" t="s">
        <v>6266</v>
      </c>
      <c r="C10849" s="1122" t="s">
        <v>5530</v>
      </c>
      <c r="D10849" s="1116" t="s">
        <v>5609</v>
      </c>
      <c r="E10849" s="1364">
        <v>0.50660000000000005</v>
      </c>
      <c r="F10849" s="1256">
        <v>1</v>
      </c>
      <c r="G10849" s="1246">
        <v>0.50660000000000005</v>
      </c>
    </row>
    <row r="10850" spans="1:7" hidden="1">
      <c r="A10850" s="1122" t="s">
        <v>6625</v>
      </c>
      <c r="B10850" s="1122" t="s">
        <v>6266</v>
      </c>
      <c r="C10850" s="1122" t="s">
        <v>5845</v>
      </c>
      <c r="D10850" s="1116" t="s">
        <v>7030</v>
      </c>
      <c r="E10850" s="1364">
        <v>0.36699999999999999</v>
      </c>
      <c r="F10850" s="1256">
        <v>1</v>
      </c>
      <c r="G10850" s="1246">
        <v>0.36699999999999999</v>
      </c>
    </row>
    <row r="10851" spans="1:7" hidden="1">
      <c r="A10851" s="1122" t="s">
        <v>6625</v>
      </c>
      <c r="B10851" s="1122" t="s">
        <v>6266</v>
      </c>
      <c r="C10851" s="1117" t="s">
        <v>5849</v>
      </c>
      <c r="D10851" s="1116" t="s">
        <v>7027</v>
      </c>
      <c r="E10851" s="1358">
        <v>0.46300000000000002</v>
      </c>
      <c r="F10851" s="1256">
        <v>1</v>
      </c>
      <c r="G10851" s="1246">
        <v>0.46300000000000002</v>
      </c>
    </row>
    <row r="10852" spans="1:7" hidden="1">
      <c r="A10852" s="1122" t="s">
        <v>6625</v>
      </c>
      <c r="B10852" s="1122" t="s">
        <v>6266</v>
      </c>
      <c r="C10852" s="1122" t="s">
        <v>1084</v>
      </c>
      <c r="D10852" s="1116" t="s">
        <v>5178</v>
      </c>
      <c r="E10852" s="1364">
        <v>0.90749999999999997</v>
      </c>
      <c r="F10852" s="1256">
        <v>1</v>
      </c>
      <c r="G10852" s="1246">
        <v>0.90749999999999997</v>
      </c>
    </row>
    <row r="10853" spans="1:7" hidden="1">
      <c r="A10853" s="1122" t="s">
        <v>6625</v>
      </c>
      <c r="B10853" s="1122" t="s">
        <v>6266</v>
      </c>
      <c r="C10853" s="1122" t="s">
        <v>6660</v>
      </c>
      <c r="D10853" s="1116" t="s">
        <v>6661</v>
      </c>
      <c r="E10853" s="1364">
        <v>4.1999999999999997E-3</v>
      </c>
      <c r="F10853" s="1256">
        <v>1</v>
      </c>
      <c r="G10853" s="1246">
        <v>4.1999999999999997E-3</v>
      </c>
    </row>
    <row r="10854" spans="1:7" hidden="1">
      <c r="A10854" s="1122" t="s">
        <v>6623</v>
      </c>
      <c r="B10854" s="1122" t="s">
        <v>6269</v>
      </c>
      <c r="C10854" s="1122" t="s">
        <v>5237</v>
      </c>
      <c r="D10854" s="1116" t="s">
        <v>5238</v>
      </c>
      <c r="E10854" s="1364">
        <v>1</v>
      </c>
      <c r="F10854" s="1256">
        <v>1</v>
      </c>
      <c r="G10854" s="1246">
        <v>1</v>
      </c>
    </row>
    <row r="10855" spans="1:7" hidden="1">
      <c r="A10855" s="1122" t="s">
        <v>6623</v>
      </c>
      <c r="B10855" s="1122" t="s">
        <v>6269</v>
      </c>
      <c r="C10855" s="1117" t="s">
        <v>4423</v>
      </c>
      <c r="D10855" s="1116" t="s">
        <v>1025</v>
      </c>
      <c r="E10855" s="1356">
        <v>1</v>
      </c>
      <c r="F10855" s="1256">
        <v>1</v>
      </c>
      <c r="G10855" s="1246">
        <v>1</v>
      </c>
    </row>
    <row r="10856" spans="1:7" hidden="1">
      <c r="A10856" s="1122" t="s">
        <v>6623</v>
      </c>
      <c r="B10856" s="1122" t="s">
        <v>6269</v>
      </c>
      <c r="C10856" s="1117" t="s">
        <v>6030</v>
      </c>
      <c r="D10856" s="1116" t="s">
        <v>6117</v>
      </c>
      <c r="E10856" s="1356">
        <v>1</v>
      </c>
      <c r="F10856" s="1256">
        <v>1</v>
      </c>
      <c r="G10856" s="1246">
        <v>1</v>
      </c>
    </row>
    <row r="10857" spans="1:7" hidden="1">
      <c r="A10857" s="1122" t="s">
        <v>6623</v>
      </c>
      <c r="B10857" s="1122" t="s">
        <v>6269</v>
      </c>
      <c r="C10857" s="1117" t="s">
        <v>4425</v>
      </c>
      <c r="D10857" s="1116" t="s">
        <v>4755</v>
      </c>
      <c r="E10857" s="1356">
        <v>1</v>
      </c>
      <c r="F10857" s="1256">
        <v>1</v>
      </c>
      <c r="G10857" s="1246">
        <v>1</v>
      </c>
    </row>
    <row r="10858" spans="1:7" hidden="1">
      <c r="A10858" s="1122" t="s">
        <v>6623</v>
      </c>
      <c r="B10858" s="1122" t="s">
        <v>6269</v>
      </c>
      <c r="C10858" s="1117" t="s">
        <v>1274</v>
      </c>
      <c r="D10858" s="1116" t="s">
        <v>1024</v>
      </c>
      <c r="E10858" s="1356">
        <v>1</v>
      </c>
      <c r="F10858" s="1256">
        <v>1</v>
      </c>
      <c r="G10858" s="1246">
        <v>1</v>
      </c>
    </row>
    <row r="10859" spans="1:7" hidden="1">
      <c r="A10859" s="1122" t="s">
        <v>6623</v>
      </c>
      <c r="B10859" s="1122" t="s">
        <v>6269</v>
      </c>
      <c r="C10859" s="1117" t="s">
        <v>4784</v>
      </c>
      <c r="D10859" s="1116" t="s">
        <v>4785</v>
      </c>
      <c r="E10859" s="1356">
        <v>2</v>
      </c>
      <c r="F10859" s="1256">
        <v>1</v>
      </c>
      <c r="G10859" s="1246">
        <v>2</v>
      </c>
    </row>
    <row r="10860" spans="1:7" hidden="1">
      <c r="A10860" s="1122" t="s">
        <v>6623</v>
      </c>
      <c r="B10860" s="1122" t="s">
        <v>6269</v>
      </c>
      <c r="C10860" s="1117" t="s">
        <v>4786</v>
      </c>
      <c r="D10860" s="1116" t="s">
        <v>4787</v>
      </c>
      <c r="E10860" s="1356">
        <v>2</v>
      </c>
      <c r="F10860" s="1256">
        <v>1</v>
      </c>
      <c r="G10860" s="1246">
        <v>2</v>
      </c>
    </row>
    <row r="10861" spans="1:7" hidden="1">
      <c r="A10861" s="1122" t="s">
        <v>6623</v>
      </c>
      <c r="B10861" s="1122" t="s">
        <v>6269</v>
      </c>
      <c r="C10861" s="1117" t="s">
        <v>4359</v>
      </c>
      <c r="D10861" s="1116" t="s">
        <v>2833</v>
      </c>
      <c r="E10861" s="1356">
        <v>2</v>
      </c>
      <c r="F10861" s="1256">
        <v>1</v>
      </c>
      <c r="G10861" s="1246">
        <v>2</v>
      </c>
    </row>
    <row r="10862" spans="1:7" hidden="1">
      <c r="A10862" s="1122" t="s">
        <v>6623</v>
      </c>
      <c r="B10862" s="1122" t="s">
        <v>6269</v>
      </c>
      <c r="C10862" s="1117" t="s">
        <v>5239</v>
      </c>
      <c r="D10862" s="1116" t="s">
        <v>5240</v>
      </c>
      <c r="E10862" s="1356">
        <v>2</v>
      </c>
      <c r="F10862" s="1256">
        <v>1</v>
      </c>
      <c r="G10862" s="1246">
        <v>2</v>
      </c>
    </row>
    <row r="10863" spans="1:7" hidden="1">
      <c r="A10863" s="1122" t="s">
        <v>6623</v>
      </c>
      <c r="B10863" s="1122" t="s">
        <v>6269</v>
      </c>
      <c r="C10863" s="1117" t="s">
        <v>3891</v>
      </c>
      <c r="D10863" s="1116" t="s">
        <v>4754</v>
      </c>
      <c r="E10863" s="1356">
        <v>2</v>
      </c>
      <c r="F10863" s="1256">
        <v>1</v>
      </c>
      <c r="G10863" s="1246">
        <v>2</v>
      </c>
    </row>
    <row r="10864" spans="1:7" hidden="1">
      <c r="A10864" s="1122" t="s">
        <v>6623</v>
      </c>
      <c r="B10864" s="1122" t="s">
        <v>6269</v>
      </c>
      <c r="C10864" s="1117" t="s">
        <v>5243</v>
      </c>
      <c r="D10864" s="1116" t="s">
        <v>3356</v>
      </c>
      <c r="E10864" s="1356">
        <v>1</v>
      </c>
      <c r="F10864" s="1256">
        <v>1</v>
      </c>
      <c r="G10864" s="1246">
        <v>1</v>
      </c>
    </row>
    <row r="10865" spans="1:7" hidden="1">
      <c r="A10865" s="1122" t="s">
        <v>6623</v>
      </c>
      <c r="B10865" s="1122" t="s">
        <v>6269</v>
      </c>
      <c r="C10865" s="1117" t="s">
        <v>1634</v>
      </c>
      <c r="D10865" s="1116" t="s">
        <v>1635</v>
      </c>
      <c r="E10865" s="1356">
        <v>2</v>
      </c>
      <c r="F10865" s="1256">
        <v>1</v>
      </c>
      <c r="G10865" s="1246">
        <v>2</v>
      </c>
    </row>
    <row r="10866" spans="1:7" hidden="1">
      <c r="A10866" s="1122" t="s">
        <v>6623</v>
      </c>
      <c r="B10866" s="1122" t="s">
        <v>6269</v>
      </c>
      <c r="C10866" s="1117" t="s">
        <v>1439</v>
      </c>
      <c r="D10866" s="1116" t="s">
        <v>1440</v>
      </c>
      <c r="E10866" s="1356">
        <v>0</v>
      </c>
      <c r="F10866" s="1256">
        <v>1</v>
      </c>
      <c r="G10866" s="1246">
        <v>0</v>
      </c>
    </row>
    <row r="10867" spans="1:7" hidden="1">
      <c r="A10867" s="1122" t="s">
        <v>6623</v>
      </c>
      <c r="B10867" s="1122" t="s">
        <v>6269</v>
      </c>
      <c r="C10867" s="1117" t="s">
        <v>3440</v>
      </c>
      <c r="D10867" s="1116" t="s">
        <v>3441</v>
      </c>
      <c r="E10867" s="1356">
        <v>0</v>
      </c>
      <c r="F10867" s="1256">
        <v>1</v>
      </c>
      <c r="G10867" s="1246">
        <v>0</v>
      </c>
    </row>
    <row r="10868" spans="1:7" hidden="1">
      <c r="A10868" s="1122" t="s">
        <v>6623</v>
      </c>
      <c r="B10868" s="1122" t="s">
        <v>6269</v>
      </c>
      <c r="C10868" s="1117" t="s">
        <v>3442</v>
      </c>
      <c r="D10868" s="1116" t="s">
        <v>3443</v>
      </c>
      <c r="E10868" s="1356">
        <v>0</v>
      </c>
      <c r="F10868" s="1256">
        <v>1</v>
      </c>
      <c r="G10868" s="1246">
        <v>0</v>
      </c>
    </row>
    <row r="10869" spans="1:7" hidden="1">
      <c r="A10869" s="1122" t="s">
        <v>6623</v>
      </c>
      <c r="B10869" s="1122" t="s">
        <v>6269</v>
      </c>
      <c r="C10869" s="1117" t="s">
        <v>3444</v>
      </c>
      <c r="D10869" s="1116" t="s">
        <v>3445</v>
      </c>
      <c r="E10869" s="1356">
        <v>0</v>
      </c>
      <c r="F10869" s="1256">
        <v>1</v>
      </c>
      <c r="G10869" s="1246">
        <v>0</v>
      </c>
    </row>
    <row r="10870" spans="1:7" hidden="1">
      <c r="A10870" s="1122" t="s">
        <v>6623</v>
      </c>
      <c r="B10870" s="1122" t="s">
        <v>6269</v>
      </c>
      <c r="C10870" s="1117" t="s">
        <v>3446</v>
      </c>
      <c r="D10870" s="1116" t="s">
        <v>3447</v>
      </c>
      <c r="E10870" s="1356">
        <v>0</v>
      </c>
      <c r="F10870" s="1256">
        <v>1</v>
      </c>
      <c r="G10870" s="1246">
        <v>0</v>
      </c>
    </row>
    <row r="10871" spans="1:7" hidden="1">
      <c r="A10871" s="1122" t="s">
        <v>6623</v>
      </c>
      <c r="B10871" s="1122" t="s">
        <v>6269</v>
      </c>
      <c r="C10871" s="1122" t="s">
        <v>1276</v>
      </c>
      <c r="D10871" s="1116" t="s">
        <v>3448</v>
      </c>
      <c r="E10871" s="1364">
        <v>0</v>
      </c>
      <c r="F10871" s="1256">
        <v>1</v>
      </c>
      <c r="G10871" s="1246">
        <v>0</v>
      </c>
    </row>
    <row r="10872" spans="1:7" hidden="1">
      <c r="A10872" s="1122" t="s">
        <v>6623</v>
      </c>
      <c r="B10872" s="1122" t="s">
        <v>6269</v>
      </c>
      <c r="C10872" s="1122" t="s">
        <v>1277</v>
      </c>
      <c r="D10872" s="1116" t="s">
        <v>5252</v>
      </c>
      <c r="E10872" s="1364">
        <v>0</v>
      </c>
      <c r="F10872" s="1256">
        <v>1</v>
      </c>
      <c r="G10872" s="1246">
        <v>0</v>
      </c>
    </row>
    <row r="10873" spans="1:7" hidden="1">
      <c r="A10873" s="1122" t="s">
        <v>6623</v>
      </c>
      <c r="B10873" s="1122" t="s">
        <v>6269</v>
      </c>
      <c r="C10873" s="1122" t="s">
        <v>1278</v>
      </c>
      <c r="D10873" s="1116" t="s">
        <v>5253</v>
      </c>
      <c r="E10873" s="1364">
        <v>0</v>
      </c>
      <c r="F10873" s="1256">
        <v>1</v>
      </c>
      <c r="G10873" s="1246">
        <v>0</v>
      </c>
    </row>
    <row r="10874" spans="1:7" hidden="1">
      <c r="A10874" s="1122" t="s">
        <v>6623</v>
      </c>
      <c r="B10874" s="1122" t="s">
        <v>6269</v>
      </c>
      <c r="C10874" s="1122" t="s">
        <v>1279</v>
      </c>
      <c r="D10874" s="1116" t="s">
        <v>5254</v>
      </c>
      <c r="E10874" s="1364">
        <v>0</v>
      </c>
      <c r="F10874" s="1256">
        <v>1</v>
      </c>
      <c r="G10874" s="1246">
        <v>0</v>
      </c>
    </row>
    <row r="10875" spans="1:7" hidden="1">
      <c r="A10875" s="1122" t="s">
        <v>6623</v>
      </c>
      <c r="B10875" s="1122" t="s">
        <v>6269</v>
      </c>
      <c r="C10875" s="1122" t="s">
        <v>1280</v>
      </c>
      <c r="D10875" s="1116" t="s">
        <v>5255</v>
      </c>
      <c r="E10875" s="1364">
        <v>12</v>
      </c>
      <c r="F10875" s="1256">
        <v>1</v>
      </c>
      <c r="G10875" s="1246">
        <v>12</v>
      </c>
    </row>
    <row r="10876" spans="1:7" hidden="1">
      <c r="A10876" s="1122" t="s">
        <v>6623</v>
      </c>
      <c r="B10876" s="1122" t="s">
        <v>6269</v>
      </c>
      <c r="C10876" s="1122" t="s">
        <v>1621</v>
      </c>
      <c r="D10876" s="1116" t="s">
        <v>4753</v>
      </c>
      <c r="E10876" s="1364">
        <v>3</v>
      </c>
      <c r="F10876" s="1256">
        <v>1</v>
      </c>
      <c r="G10876" s="1246">
        <v>3</v>
      </c>
    </row>
    <row r="10877" spans="1:7" hidden="1">
      <c r="A10877" s="1122" t="s">
        <v>6623</v>
      </c>
      <c r="B10877" s="1122" t="s">
        <v>6269</v>
      </c>
      <c r="C10877" s="1122" t="s">
        <v>2497</v>
      </c>
      <c r="D10877" s="1116" t="s">
        <v>3784</v>
      </c>
      <c r="E10877" s="1364">
        <v>2</v>
      </c>
      <c r="F10877" s="1256">
        <v>1</v>
      </c>
      <c r="G10877" s="1246">
        <v>2</v>
      </c>
    </row>
    <row r="10878" spans="1:7" hidden="1">
      <c r="A10878" s="1122" t="s">
        <v>6623</v>
      </c>
      <c r="B10878" s="1122" t="s">
        <v>6269</v>
      </c>
      <c r="C10878" s="1122" t="s">
        <v>4432</v>
      </c>
      <c r="D10878" s="1116" t="s">
        <v>1792</v>
      </c>
      <c r="E10878" s="1364">
        <v>4.0000000000000002E-4</v>
      </c>
      <c r="F10878" s="1256">
        <v>1</v>
      </c>
      <c r="G10878" s="1246">
        <v>4.0000000000000002E-4</v>
      </c>
    </row>
    <row r="10879" spans="1:7" hidden="1">
      <c r="A10879" s="1122" t="s">
        <v>6623</v>
      </c>
      <c r="B10879" s="1122" t="s">
        <v>6269</v>
      </c>
      <c r="C10879" s="1122" t="s">
        <v>5417</v>
      </c>
      <c r="D10879" s="1116" t="s">
        <v>3885</v>
      </c>
      <c r="E10879" s="1364">
        <v>1.1999999999999999E-3</v>
      </c>
      <c r="F10879" s="1256">
        <v>1</v>
      </c>
      <c r="G10879" s="1246">
        <v>1.1999999999999999E-3</v>
      </c>
    </row>
    <row r="10880" spans="1:7" hidden="1">
      <c r="A10880" s="1122" t="s">
        <v>6623</v>
      </c>
      <c r="B10880" s="1122" t="s">
        <v>6269</v>
      </c>
      <c r="C10880" s="1122" t="s">
        <v>5419</v>
      </c>
      <c r="D10880" s="1116" t="s">
        <v>3704</v>
      </c>
      <c r="E10880" s="1364">
        <v>5.0000000000000001E-3</v>
      </c>
      <c r="F10880" s="1256">
        <v>1</v>
      </c>
      <c r="G10880" s="1246">
        <v>5.0000000000000001E-3</v>
      </c>
    </row>
    <row r="10881" spans="1:7" hidden="1">
      <c r="A10881" s="1122" t="s">
        <v>6623</v>
      </c>
      <c r="B10881" s="1122" t="s">
        <v>6269</v>
      </c>
      <c r="C10881" s="1122" t="s">
        <v>869</v>
      </c>
      <c r="D10881" s="1116" t="s">
        <v>1793</v>
      </c>
      <c r="E10881" s="1364">
        <v>4.0000000000000002E-4</v>
      </c>
      <c r="F10881" s="1256">
        <v>1</v>
      </c>
      <c r="G10881" s="1246">
        <v>4.0000000000000002E-4</v>
      </c>
    </row>
    <row r="10882" spans="1:7" hidden="1">
      <c r="A10882" s="1122" t="s">
        <v>6623</v>
      </c>
      <c r="B10882" s="1122" t="s">
        <v>6269</v>
      </c>
      <c r="C10882" s="1122" t="s">
        <v>2914</v>
      </c>
      <c r="D10882" s="1116" t="s">
        <v>5606</v>
      </c>
      <c r="E10882" s="1364">
        <v>8.9999999999999993E-3</v>
      </c>
      <c r="F10882" s="1256">
        <v>1</v>
      </c>
      <c r="G10882" s="1246">
        <v>8.9999999999999993E-3</v>
      </c>
    </row>
    <row r="10883" spans="1:7" hidden="1">
      <c r="A10883" s="1122" t="s">
        <v>6623</v>
      </c>
      <c r="B10883" s="1122" t="s">
        <v>6269</v>
      </c>
      <c r="C10883" s="1122" t="s">
        <v>4692</v>
      </c>
      <c r="D10883" s="1116" t="s">
        <v>4137</v>
      </c>
      <c r="E10883" s="1364">
        <v>1.1999999999999999E-3</v>
      </c>
      <c r="F10883" s="1256">
        <v>1</v>
      </c>
      <c r="G10883" s="1246">
        <v>1.1999999999999999E-3</v>
      </c>
    </row>
    <row r="10884" spans="1:7" hidden="1">
      <c r="A10884" s="1122" t="s">
        <v>6623</v>
      </c>
      <c r="B10884" s="1122" t="s">
        <v>6269</v>
      </c>
      <c r="C10884" s="1122" t="s">
        <v>1342</v>
      </c>
      <c r="D10884" s="1116" t="s">
        <v>1540</v>
      </c>
      <c r="E10884" s="1364">
        <v>5.4000000000000003E-3</v>
      </c>
      <c r="F10884" s="1256">
        <v>1</v>
      </c>
      <c r="G10884" s="1246">
        <v>5.4000000000000003E-3</v>
      </c>
    </row>
    <row r="10885" spans="1:7" hidden="1">
      <c r="A10885" s="1122" t="s">
        <v>6623</v>
      </c>
      <c r="B10885" s="1122" t="s">
        <v>6269</v>
      </c>
      <c r="C10885" s="1122" t="s">
        <v>870</v>
      </c>
      <c r="D10885" s="1116" t="s">
        <v>871</v>
      </c>
      <c r="E10885" s="1364">
        <v>1E-3</v>
      </c>
      <c r="F10885" s="1256">
        <v>1</v>
      </c>
      <c r="G10885" s="1246">
        <v>1E-3</v>
      </c>
    </row>
    <row r="10886" spans="1:7" hidden="1">
      <c r="A10886" s="1122" t="s">
        <v>6623</v>
      </c>
      <c r="B10886" s="1122" t="s">
        <v>6269</v>
      </c>
      <c r="C10886" s="1122" t="s">
        <v>5534</v>
      </c>
      <c r="D10886" s="1116" t="s">
        <v>5611</v>
      </c>
      <c r="E10886" s="1364">
        <v>0.56399999999999995</v>
      </c>
      <c r="F10886" s="1256">
        <v>1</v>
      </c>
      <c r="G10886" s="1246">
        <v>0.56399999999999995</v>
      </c>
    </row>
    <row r="10887" spans="1:7" hidden="1">
      <c r="A10887" s="1122" t="s">
        <v>6623</v>
      </c>
      <c r="B10887" s="1122" t="s">
        <v>6269</v>
      </c>
      <c r="C10887" s="1122" t="s">
        <v>5530</v>
      </c>
      <c r="D10887" s="1116" t="s">
        <v>5609</v>
      </c>
      <c r="E10887" s="1364">
        <v>0.50660000000000005</v>
      </c>
      <c r="F10887" s="1256">
        <v>1</v>
      </c>
      <c r="G10887" s="1246">
        <v>0.50660000000000005</v>
      </c>
    </row>
    <row r="10888" spans="1:7" hidden="1">
      <c r="A10888" s="1122" t="s">
        <v>6623</v>
      </c>
      <c r="B10888" s="1122" t="s">
        <v>6269</v>
      </c>
      <c r="C10888" s="1122" t="s">
        <v>5845</v>
      </c>
      <c r="D10888" s="1116" t="s">
        <v>7030</v>
      </c>
      <c r="E10888" s="1364">
        <v>0.36699999999999999</v>
      </c>
      <c r="F10888" s="1256">
        <v>1</v>
      </c>
      <c r="G10888" s="1246">
        <v>0.36699999999999999</v>
      </c>
    </row>
    <row r="10889" spans="1:7" hidden="1">
      <c r="A10889" s="1122" t="s">
        <v>6623</v>
      </c>
      <c r="B10889" s="1122" t="s">
        <v>6269</v>
      </c>
      <c r="C10889" s="1117" t="s">
        <v>5849</v>
      </c>
      <c r="D10889" s="1116" t="s">
        <v>7027</v>
      </c>
      <c r="E10889" s="1358">
        <v>0.46300000000000002</v>
      </c>
      <c r="F10889" s="1256">
        <v>1</v>
      </c>
      <c r="G10889" s="1246">
        <v>0.46300000000000002</v>
      </c>
    </row>
    <row r="10890" spans="1:7" hidden="1">
      <c r="A10890" s="1122" t="s">
        <v>6623</v>
      </c>
      <c r="B10890" s="1122" t="s">
        <v>6269</v>
      </c>
      <c r="C10890" s="1122" t="s">
        <v>1084</v>
      </c>
      <c r="D10890" s="1116" t="s">
        <v>5178</v>
      </c>
      <c r="E10890" s="1364">
        <v>0.90749999999999997</v>
      </c>
      <c r="F10890" s="1256">
        <v>1</v>
      </c>
      <c r="G10890" s="1246">
        <v>0.90749999999999997</v>
      </c>
    </row>
    <row r="10891" spans="1:7" hidden="1">
      <c r="A10891" s="1122" t="s">
        <v>6623</v>
      </c>
      <c r="B10891" s="1122" t="s">
        <v>6269</v>
      </c>
      <c r="C10891" s="1122" t="s">
        <v>6660</v>
      </c>
      <c r="D10891" s="1116" t="s">
        <v>6661</v>
      </c>
      <c r="E10891" s="1364">
        <v>4.1999999999999997E-3</v>
      </c>
      <c r="F10891" s="1256">
        <v>1</v>
      </c>
      <c r="G10891" s="1246">
        <v>4.1999999999999997E-3</v>
      </c>
    </row>
    <row r="10892" spans="1:7" hidden="1">
      <c r="A10892" s="1122" t="s">
        <v>6762</v>
      </c>
      <c r="B10892" s="1122" t="s">
        <v>6763</v>
      </c>
      <c r="C10892" s="1122" t="s">
        <v>6684</v>
      </c>
      <c r="D10892" s="1116" t="s">
        <v>6685</v>
      </c>
      <c r="E10892" s="1364">
        <v>1</v>
      </c>
      <c r="F10892" s="1256">
        <v>1</v>
      </c>
      <c r="G10892" s="1246">
        <v>1</v>
      </c>
    </row>
    <row r="10893" spans="1:7" hidden="1">
      <c r="A10893" s="1122" t="s">
        <v>6762</v>
      </c>
      <c r="B10893" s="1122" t="s">
        <v>6763</v>
      </c>
      <c r="C10893" s="1122" t="s">
        <v>6703</v>
      </c>
      <c r="D10893" s="1116" t="s">
        <v>6704</v>
      </c>
      <c r="E10893" s="1364">
        <v>1</v>
      </c>
      <c r="F10893" s="1256">
        <v>1</v>
      </c>
      <c r="G10893" s="1246">
        <v>1</v>
      </c>
    </row>
    <row r="10894" spans="1:7" hidden="1">
      <c r="A10894" s="1122" t="s">
        <v>6762</v>
      </c>
      <c r="B10894" s="1122" t="s">
        <v>6763</v>
      </c>
      <c r="C10894" s="1122" t="s">
        <v>6688</v>
      </c>
      <c r="D10894" s="1116" t="s">
        <v>6689</v>
      </c>
      <c r="E10894" s="1364">
        <v>1</v>
      </c>
      <c r="F10894" s="1256">
        <v>1</v>
      </c>
      <c r="G10894" s="1246">
        <v>1</v>
      </c>
    </row>
    <row r="10895" spans="1:7" hidden="1">
      <c r="A10895" s="1122" t="s">
        <v>6762</v>
      </c>
      <c r="B10895" s="1122" t="s">
        <v>6763</v>
      </c>
      <c r="C10895" s="1122" t="s">
        <v>5237</v>
      </c>
      <c r="D10895" s="1116" t="s">
        <v>5238</v>
      </c>
      <c r="E10895" s="1364">
        <v>1</v>
      </c>
      <c r="F10895" s="1256">
        <v>1</v>
      </c>
      <c r="G10895" s="1246">
        <v>1</v>
      </c>
    </row>
    <row r="10896" spans="1:7" hidden="1">
      <c r="A10896" s="1122" t="s">
        <v>6762</v>
      </c>
      <c r="B10896" s="1122" t="s">
        <v>6763</v>
      </c>
      <c r="C10896" s="1122" t="s">
        <v>4423</v>
      </c>
      <c r="D10896" s="1116" t="s">
        <v>1025</v>
      </c>
      <c r="E10896" s="1364">
        <v>1</v>
      </c>
      <c r="F10896" s="1256">
        <v>1</v>
      </c>
      <c r="G10896" s="1246">
        <v>1</v>
      </c>
    </row>
    <row r="10897" spans="1:7" hidden="1">
      <c r="A10897" s="1122" t="s">
        <v>6762</v>
      </c>
      <c r="B10897" s="1122" t="s">
        <v>6763</v>
      </c>
      <c r="C10897" s="1122" t="s">
        <v>6030</v>
      </c>
      <c r="D10897" s="1116" t="s">
        <v>6117</v>
      </c>
      <c r="E10897" s="1364">
        <v>1</v>
      </c>
      <c r="F10897" s="1256">
        <v>1</v>
      </c>
      <c r="G10897" s="1246">
        <v>1</v>
      </c>
    </row>
    <row r="10898" spans="1:7" hidden="1">
      <c r="A10898" s="1122" t="s">
        <v>6762</v>
      </c>
      <c r="B10898" s="1122" t="s">
        <v>6763</v>
      </c>
      <c r="C10898" s="1122" t="s">
        <v>4425</v>
      </c>
      <c r="D10898" s="1116" t="s">
        <v>4755</v>
      </c>
      <c r="E10898" s="1364">
        <v>1</v>
      </c>
      <c r="F10898" s="1256">
        <v>1</v>
      </c>
      <c r="G10898" s="1246">
        <v>1</v>
      </c>
    </row>
    <row r="10899" spans="1:7" hidden="1">
      <c r="A10899" s="1122" t="s">
        <v>6762</v>
      </c>
      <c r="B10899" s="1122" t="s">
        <v>6763</v>
      </c>
      <c r="C10899" s="1122" t="s">
        <v>1274</v>
      </c>
      <c r="D10899" s="1116" t="s">
        <v>1024</v>
      </c>
      <c r="E10899" s="1364">
        <v>1</v>
      </c>
      <c r="F10899" s="1256">
        <v>1</v>
      </c>
      <c r="G10899" s="1246">
        <v>1</v>
      </c>
    </row>
    <row r="10900" spans="1:7" hidden="1">
      <c r="A10900" s="1122" t="s">
        <v>6762</v>
      </c>
      <c r="B10900" s="1122" t="s">
        <v>6763</v>
      </c>
      <c r="C10900" s="1122" t="s">
        <v>4784</v>
      </c>
      <c r="D10900" s="1116" t="s">
        <v>4785</v>
      </c>
      <c r="E10900" s="1364">
        <v>2</v>
      </c>
      <c r="F10900" s="1256">
        <v>1</v>
      </c>
      <c r="G10900" s="1246">
        <v>2</v>
      </c>
    </row>
    <row r="10901" spans="1:7" hidden="1">
      <c r="A10901" s="1122" t="s">
        <v>6762</v>
      </c>
      <c r="B10901" s="1122" t="s">
        <v>6763</v>
      </c>
      <c r="C10901" s="1122" t="s">
        <v>4786</v>
      </c>
      <c r="D10901" s="1116" t="s">
        <v>4787</v>
      </c>
      <c r="E10901" s="1364">
        <v>2</v>
      </c>
      <c r="F10901" s="1256">
        <v>1</v>
      </c>
      <c r="G10901" s="1246">
        <v>2</v>
      </c>
    </row>
    <row r="10902" spans="1:7" hidden="1">
      <c r="A10902" s="1122" t="s">
        <v>6762</v>
      </c>
      <c r="B10902" s="1122" t="s">
        <v>6763</v>
      </c>
      <c r="C10902" s="1122" t="s">
        <v>4359</v>
      </c>
      <c r="D10902" s="1116" t="s">
        <v>2833</v>
      </c>
      <c r="E10902" s="1364">
        <v>2</v>
      </c>
      <c r="F10902" s="1256">
        <v>1</v>
      </c>
      <c r="G10902" s="1246">
        <v>2</v>
      </c>
    </row>
    <row r="10903" spans="1:7" hidden="1">
      <c r="A10903" s="1122" t="s">
        <v>6762</v>
      </c>
      <c r="B10903" s="1122" t="s">
        <v>6763</v>
      </c>
      <c r="C10903" s="1122" t="s">
        <v>5239</v>
      </c>
      <c r="D10903" s="1116" t="s">
        <v>5240</v>
      </c>
      <c r="E10903" s="1364">
        <v>2</v>
      </c>
      <c r="F10903" s="1256">
        <v>1</v>
      </c>
      <c r="G10903" s="1246">
        <v>2</v>
      </c>
    </row>
    <row r="10904" spans="1:7" hidden="1">
      <c r="A10904" s="1122" t="s">
        <v>6762</v>
      </c>
      <c r="B10904" s="1122" t="s">
        <v>6763</v>
      </c>
      <c r="C10904" s="1122" t="s">
        <v>3891</v>
      </c>
      <c r="D10904" s="1116" t="s">
        <v>4754</v>
      </c>
      <c r="E10904" s="1364">
        <v>2</v>
      </c>
      <c r="F10904" s="1256">
        <v>1</v>
      </c>
      <c r="G10904" s="1246">
        <v>2</v>
      </c>
    </row>
    <row r="10905" spans="1:7" hidden="1">
      <c r="A10905" s="1122" t="s">
        <v>6762</v>
      </c>
      <c r="B10905" s="1122" t="s">
        <v>6763</v>
      </c>
      <c r="C10905" s="1122" t="s">
        <v>5243</v>
      </c>
      <c r="D10905" s="1116" t="s">
        <v>3356</v>
      </c>
      <c r="E10905" s="1364">
        <v>1</v>
      </c>
      <c r="F10905" s="1256">
        <v>1</v>
      </c>
      <c r="G10905" s="1246">
        <v>1</v>
      </c>
    </row>
    <row r="10906" spans="1:7" hidden="1">
      <c r="A10906" s="1122" t="s">
        <v>6762</v>
      </c>
      <c r="B10906" s="1122" t="s">
        <v>6763</v>
      </c>
      <c r="C10906" s="1122" t="s">
        <v>1634</v>
      </c>
      <c r="D10906" s="1116" t="s">
        <v>1635</v>
      </c>
      <c r="E10906" s="1364">
        <v>2</v>
      </c>
      <c r="F10906" s="1256">
        <v>1</v>
      </c>
      <c r="G10906" s="1246">
        <v>2</v>
      </c>
    </row>
    <row r="10907" spans="1:7" hidden="1">
      <c r="A10907" s="1122" t="s">
        <v>6762</v>
      </c>
      <c r="B10907" s="1122" t="s">
        <v>6763</v>
      </c>
      <c r="C10907" s="1122" t="s">
        <v>1439</v>
      </c>
      <c r="D10907" s="1116" t="s">
        <v>1440</v>
      </c>
      <c r="E10907" s="1364">
        <v>0</v>
      </c>
      <c r="F10907" s="1256">
        <v>1</v>
      </c>
      <c r="G10907" s="1246">
        <v>0</v>
      </c>
    </row>
    <row r="10908" spans="1:7" hidden="1">
      <c r="A10908" s="1122" t="s">
        <v>6762</v>
      </c>
      <c r="B10908" s="1122" t="s">
        <v>6763</v>
      </c>
      <c r="C10908" s="1122" t="s">
        <v>3440</v>
      </c>
      <c r="D10908" s="1116" t="s">
        <v>3441</v>
      </c>
      <c r="E10908" s="1364">
        <v>0</v>
      </c>
      <c r="F10908" s="1256">
        <v>1</v>
      </c>
      <c r="G10908" s="1246">
        <v>0</v>
      </c>
    </row>
    <row r="10909" spans="1:7" hidden="1">
      <c r="A10909" s="1122" t="s">
        <v>6762</v>
      </c>
      <c r="B10909" s="1122" t="s">
        <v>6763</v>
      </c>
      <c r="C10909" s="1122" t="s">
        <v>3442</v>
      </c>
      <c r="D10909" s="1116" t="s">
        <v>3443</v>
      </c>
      <c r="E10909" s="1364">
        <v>0</v>
      </c>
      <c r="F10909" s="1256">
        <v>1</v>
      </c>
      <c r="G10909" s="1246">
        <v>0</v>
      </c>
    </row>
    <row r="10910" spans="1:7" hidden="1">
      <c r="A10910" s="1122" t="s">
        <v>6762</v>
      </c>
      <c r="B10910" s="1122" t="s">
        <v>6763</v>
      </c>
      <c r="C10910" s="1122" t="s">
        <v>3444</v>
      </c>
      <c r="D10910" s="1116" t="s">
        <v>3445</v>
      </c>
      <c r="E10910" s="1364">
        <v>0</v>
      </c>
      <c r="F10910" s="1256">
        <v>1</v>
      </c>
      <c r="G10910" s="1246">
        <v>0</v>
      </c>
    </row>
    <row r="10911" spans="1:7" hidden="1">
      <c r="A10911" s="1122" t="s">
        <v>6762</v>
      </c>
      <c r="B10911" s="1122" t="s">
        <v>6763</v>
      </c>
      <c r="C10911" s="1122" t="s">
        <v>3446</v>
      </c>
      <c r="D10911" s="1116" t="s">
        <v>3447</v>
      </c>
      <c r="E10911" s="1364">
        <v>0</v>
      </c>
      <c r="F10911" s="1256">
        <v>1</v>
      </c>
      <c r="G10911" s="1246">
        <v>0</v>
      </c>
    </row>
    <row r="10912" spans="1:7" hidden="1">
      <c r="A10912" s="1122" t="s">
        <v>6762</v>
      </c>
      <c r="B10912" s="1122" t="s">
        <v>6763</v>
      </c>
      <c r="C10912" s="1117" t="s">
        <v>1276</v>
      </c>
      <c r="D10912" s="1116" t="s">
        <v>3448</v>
      </c>
      <c r="E10912" s="1358">
        <v>0</v>
      </c>
      <c r="F10912" s="1256">
        <v>1</v>
      </c>
      <c r="G10912" s="1246">
        <v>0</v>
      </c>
    </row>
    <row r="10913" spans="1:7" hidden="1">
      <c r="A10913" s="1122" t="s">
        <v>6762</v>
      </c>
      <c r="B10913" s="1122" t="s">
        <v>6763</v>
      </c>
      <c r="C10913" s="1122" t="s">
        <v>1277</v>
      </c>
      <c r="D10913" s="1116" t="s">
        <v>5252</v>
      </c>
      <c r="E10913" s="1364">
        <v>0</v>
      </c>
      <c r="F10913" s="1256">
        <v>1</v>
      </c>
      <c r="G10913" s="1246">
        <v>0</v>
      </c>
    </row>
    <row r="10914" spans="1:7" hidden="1">
      <c r="A10914" s="1122" t="s">
        <v>6762</v>
      </c>
      <c r="B10914" s="1122" t="s">
        <v>6763</v>
      </c>
      <c r="C10914" s="1122" t="s">
        <v>1278</v>
      </c>
      <c r="D10914" s="1116" t="s">
        <v>5253</v>
      </c>
      <c r="E10914" s="1364">
        <v>0</v>
      </c>
      <c r="F10914" s="1256">
        <v>1</v>
      </c>
      <c r="G10914" s="1246">
        <v>0</v>
      </c>
    </row>
    <row r="10915" spans="1:7" hidden="1">
      <c r="A10915" s="1122" t="s">
        <v>6762</v>
      </c>
      <c r="B10915" s="1122" t="s">
        <v>6763</v>
      </c>
      <c r="C10915" s="1122" t="s">
        <v>1279</v>
      </c>
      <c r="D10915" s="1116" t="s">
        <v>5254</v>
      </c>
      <c r="E10915" s="1364">
        <v>0</v>
      </c>
      <c r="F10915" s="1256">
        <v>1</v>
      </c>
      <c r="G10915" s="1246">
        <v>0</v>
      </c>
    </row>
    <row r="10916" spans="1:7" hidden="1">
      <c r="A10916" s="1122" t="s">
        <v>6762</v>
      </c>
      <c r="B10916" s="1122" t="s">
        <v>6763</v>
      </c>
      <c r="C10916" s="1122" t="s">
        <v>1280</v>
      </c>
      <c r="D10916" s="1116" t="s">
        <v>5255</v>
      </c>
      <c r="E10916" s="1364">
        <v>12</v>
      </c>
      <c r="F10916" s="1256">
        <v>1</v>
      </c>
      <c r="G10916" s="1246">
        <v>12</v>
      </c>
    </row>
    <row r="10917" spans="1:7" hidden="1">
      <c r="A10917" s="1122" t="s">
        <v>6762</v>
      </c>
      <c r="B10917" s="1122" t="s">
        <v>6763</v>
      </c>
      <c r="C10917" s="1122" t="s">
        <v>1621</v>
      </c>
      <c r="D10917" s="1116" t="s">
        <v>4753</v>
      </c>
      <c r="E10917" s="1364">
        <v>3</v>
      </c>
      <c r="F10917" s="1256">
        <v>1</v>
      </c>
      <c r="G10917" s="1246">
        <v>3</v>
      </c>
    </row>
    <row r="10918" spans="1:7" hidden="1">
      <c r="A10918" s="1122" t="s">
        <v>6762</v>
      </c>
      <c r="B10918" s="1122" t="s">
        <v>6763</v>
      </c>
      <c r="C10918" s="1122" t="s">
        <v>2497</v>
      </c>
      <c r="D10918" s="1116" t="s">
        <v>3784</v>
      </c>
      <c r="E10918" s="1364">
        <v>2</v>
      </c>
      <c r="F10918" s="1256">
        <v>1</v>
      </c>
      <c r="G10918" s="1246">
        <v>2</v>
      </c>
    </row>
    <row r="10919" spans="1:7" hidden="1">
      <c r="A10919" s="1122" t="s">
        <v>6762</v>
      </c>
      <c r="B10919" s="1122" t="s">
        <v>6763</v>
      </c>
      <c r="C10919" s="1122" t="s">
        <v>4432</v>
      </c>
      <c r="D10919" s="1116" t="s">
        <v>1792</v>
      </c>
      <c r="E10919" s="1364">
        <v>4.0000000000000002E-4</v>
      </c>
      <c r="F10919" s="1256">
        <v>1</v>
      </c>
      <c r="G10919" s="1246">
        <v>4.0000000000000002E-4</v>
      </c>
    </row>
    <row r="10920" spans="1:7" hidden="1">
      <c r="A10920" s="1122" t="s">
        <v>6762</v>
      </c>
      <c r="B10920" s="1122" t="s">
        <v>6763</v>
      </c>
      <c r="C10920" s="1122" t="s">
        <v>5417</v>
      </c>
      <c r="D10920" s="1116" t="s">
        <v>3885</v>
      </c>
      <c r="E10920" s="1364">
        <v>1.1999999999999999E-3</v>
      </c>
      <c r="F10920" s="1256">
        <v>1</v>
      </c>
      <c r="G10920" s="1246">
        <v>1.1999999999999999E-3</v>
      </c>
    </row>
    <row r="10921" spans="1:7" hidden="1">
      <c r="A10921" s="1122" t="s">
        <v>6762</v>
      </c>
      <c r="B10921" s="1122" t="s">
        <v>6763</v>
      </c>
      <c r="C10921" s="1122" t="s">
        <v>5419</v>
      </c>
      <c r="D10921" s="1116" t="s">
        <v>3704</v>
      </c>
      <c r="E10921" s="1364">
        <v>5.0000000000000001E-3</v>
      </c>
      <c r="F10921" s="1256">
        <v>1</v>
      </c>
      <c r="G10921" s="1246">
        <v>5.0000000000000001E-3</v>
      </c>
    </row>
    <row r="10922" spans="1:7" hidden="1">
      <c r="A10922" s="1122" t="s">
        <v>6762</v>
      </c>
      <c r="B10922" s="1122" t="s">
        <v>6763</v>
      </c>
      <c r="C10922" s="1122" t="s">
        <v>869</v>
      </c>
      <c r="D10922" s="1116" t="s">
        <v>1793</v>
      </c>
      <c r="E10922" s="1364">
        <v>4.0000000000000002E-4</v>
      </c>
      <c r="F10922" s="1256">
        <v>1</v>
      </c>
      <c r="G10922" s="1246">
        <v>4.0000000000000002E-4</v>
      </c>
    </row>
    <row r="10923" spans="1:7" hidden="1">
      <c r="A10923" s="1122" t="s">
        <v>6762</v>
      </c>
      <c r="B10923" s="1122" t="s">
        <v>6763</v>
      </c>
      <c r="C10923" s="1122" t="s">
        <v>2914</v>
      </c>
      <c r="D10923" s="1116" t="s">
        <v>5606</v>
      </c>
      <c r="E10923" s="1364">
        <v>8.9999999999999993E-3</v>
      </c>
      <c r="F10923" s="1256">
        <v>1</v>
      </c>
      <c r="G10923" s="1246">
        <v>8.9999999999999993E-3</v>
      </c>
    </row>
    <row r="10924" spans="1:7" hidden="1">
      <c r="A10924" s="1122" t="s">
        <v>6762</v>
      </c>
      <c r="B10924" s="1122" t="s">
        <v>6763</v>
      </c>
      <c r="C10924" s="1122" t="s">
        <v>4692</v>
      </c>
      <c r="D10924" s="1116" t="s">
        <v>4137</v>
      </c>
      <c r="E10924" s="1364">
        <v>1.1999999999999999E-3</v>
      </c>
      <c r="F10924" s="1256">
        <v>1</v>
      </c>
      <c r="G10924" s="1246">
        <v>1.1999999999999999E-3</v>
      </c>
    </row>
    <row r="10925" spans="1:7" hidden="1">
      <c r="A10925" s="1122" t="s">
        <v>6762</v>
      </c>
      <c r="B10925" s="1122" t="s">
        <v>6763</v>
      </c>
      <c r="C10925" s="1117" t="s">
        <v>870</v>
      </c>
      <c r="D10925" s="1116" t="s">
        <v>871</v>
      </c>
      <c r="E10925" s="1356">
        <v>1E-3</v>
      </c>
      <c r="F10925" s="1256">
        <v>1</v>
      </c>
      <c r="G10925" s="1246">
        <v>1E-3</v>
      </c>
    </row>
    <row r="10926" spans="1:7" hidden="1">
      <c r="A10926" s="1122" t="s">
        <v>6762</v>
      </c>
      <c r="B10926" s="1122" t="s">
        <v>6763</v>
      </c>
      <c r="C10926" s="1117" t="s">
        <v>5534</v>
      </c>
      <c r="D10926" s="1116" t="s">
        <v>5611</v>
      </c>
      <c r="E10926" s="1356">
        <v>0.56399999999999995</v>
      </c>
      <c r="F10926" s="1256">
        <v>1</v>
      </c>
      <c r="G10926" s="1246">
        <v>0.56399999999999995</v>
      </c>
    </row>
    <row r="10927" spans="1:7" hidden="1">
      <c r="A10927" s="1122" t="s">
        <v>6762</v>
      </c>
      <c r="B10927" s="1122" t="s">
        <v>6763</v>
      </c>
      <c r="C10927" s="1117" t="s">
        <v>5530</v>
      </c>
      <c r="D10927" s="1116" t="s">
        <v>5609</v>
      </c>
      <c r="E10927" s="1356">
        <v>0.50660000000000005</v>
      </c>
      <c r="F10927" s="1256">
        <v>1</v>
      </c>
      <c r="G10927" s="1246">
        <v>0.50660000000000005</v>
      </c>
    </row>
    <row r="10928" spans="1:7" hidden="1">
      <c r="A10928" s="1122" t="s">
        <v>6762</v>
      </c>
      <c r="B10928" s="1122" t="s">
        <v>6763</v>
      </c>
      <c r="C10928" s="1117" t="s">
        <v>1084</v>
      </c>
      <c r="D10928" s="1116" t="s">
        <v>5178</v>
      </c>
      <c r="E10928" s="1356">
        <v>0.90749999999999997</v>
      </c>
      <c r="F10928" s="1256">
        <v>1</v>
      </c>
      <c r="G10928" s="1246">
        <v>0.90749999999999997</v>
      </c>
    </row>
    <row r="10929" spans="1:7" hidden="1">
      <c r="A10929" s="1122" t="s">
        <v>6762</v>
      </c>
      <c r="B10929" s="1122" t="s">
        <v>6763</v>
      </c>
      <c r="C10929" s="1117" t="s">
        <v>6660</v>
      </c>
      <c r="D10929" s="1116" t="s">
        <v>6661</v>
      </c>
      <c r="E10929" s="1356">
        <v>3.2000000000000002E-3</v>
      </c>
      <c r="F10929" s="1256">
        <v>1</v>
      </c>
      <c r="G10929" s="1246">
        <v>3.2000000000000002E-3</v>
      </c>
    </row>
    <row r="10930" spans="1:7" hidden="1">
      <c r="A10930" s="1122" t="s">
        <v>6618</v>
      </c>
      <c r="B10930" s="1122" t="s">
        <v>6270</v>
      </c>
      <c r="C10930" s="1117" t="s">
        <v>5508</v>
      </c>
      <c r="D10930" s="1116" t="s">
        <v>1319</v>
      </c>
      <c r="E10930" s="1356">
        <v>1</v>
      </c>
      <c r="F10930" s="1256">
        <v>1</v>
      </c>
      <c r="G10930" s="1246">
        <v>1</v>
      </c>
    </row>
    <row r="10931" spans="1:7" hidden="1">
      <c r="A10931" s="1122" t="s">
        <v>6618</v>
      </c>
      <c r="B10931" s="1122" t="s">
        <v>6270</v>
      </c>
      <c r="C10931" s="1117" t="s">
        <v>6317</v>
      </c>
      <c r="D10931" s="1116" t="s">
        <v>6353</v>
      </c>
      <c r="E10931" s="1356">
        <v>1</v>
      </c>
      <c r="F10931" s="1256">
        <v>1</v>
      </c>
      <c r="G10931" s="1246">
        <v>1</v>
      </c>
    </row>
    <row r="10932" spans="1:7" hidden="1">
      <c r="A10932" s="1122" t="s">
        <v>6618</v>
      </c>
      <c r="B10932" s="1122" t="s">
        <v>6270</v>
      </c>
      <c r="C10932" s="1117" t="s">
        <v>5713</v>
      </c>
      <c r="D10932" s="1116" t="s">
        <v>6408</v>
      </c>
      <c r="E10932" s="1356">
        <v>1</v>
      </c>
      <c r="F10932" s="1256">
        <v>1</v>
      </c>
      <c r="G10932" s="1246">
        <v>1</v>
      </c>
    </row>
    <row r="10933" spans="1:7" hidden="1">
      <c r="A10933" s="1122" t="s">
        <v>6618</v>
      </c>
      <c r="B10933" s="1122" t="s">
        <v>6270</v>
      </c>
      <c r="C10933" s="1117" t="s">
        <v>6549</v>
      </c>
      <c r="D10933" s="1116" t="s">
        <v>6682</v>
      </c>
      <c r="E10933" s="1356">
        <v>1</v>
      </c>
      <c r="F10933" s="1256">
        <v>1</v>
      </c>
      <c r="G10933" s="1246">
        <v>1</v>
      </c>
    </row>
    <row r="10934" spans="1:7" hidden="1">
      <c r="A10934" s="1122" t="s">
        <v>6618</v>
      </c>
      <c r="B10934" s="1122" t="s">
        <v>6270</v>
      </c>
      <c r="C10934" s="1117" t="s">
        <v>5759</v>
      </c>
      <c r="D10934" s="1116" t="s">
        <v>6551</v>
      </c>
      <c r="E10934" s="1356">
        <v>1</v>
      </c>
      <c r="F10934" s="1256">
        <v>1</v>
      </c>
      <c r="G10934" s="1246">
        <v>1</v>
      </c>
    </row>
    <row r="10935" spans="1:7" hidden="1">
      <c r="A10935" s="1122" t="s">
        <v>6618</v>
      </c>
      <c r="B10935" s="1122" t="s">
        <v>6270</v>
      </c>
      <c r="C10935" s="1117" t="s">
        <v>1052</v>
      </c>
      <c r="D10935" s="1116" t="s">
        <v>1321</v>
      </c>
      <c r="E10935" s="1356">
        <v>0</v>
      </c>
      <c r="F10935" s="1256">
        <v>1</v>
      </c>
      <c r="G10935" s="1246">
        <v>0</v>
      </c>
    </row>
    <row r="10936" spans="1:7" hidden="1">
      <c r="A10936" s="1122" t="s">
        <v>6618</v>
      </c>
      <c r="B10936" s="1122" t="s">
        <v>6270</v>
      </c>
      <c r="C10936" s="1117" t="s">
        <v>1053</v>
      </c>
      <c r="D10936" s="1116" t="s">
        <v>87</v>
      </c>
      <c r="E10936" s="1356">
        <v>0</v>
      </c>
      <c r="F10936" s="1256">
        <v>1</v>
      </c>
      <c r="G10936" s="1246">
        <v>0</v>
      </c>
    </row>
    <row r="10937" spans="1:7" hidden="1">
      <c r="A10937" s="1122" t="s">
        <v>6618</v>
      </c>
      <c r="B10937" s="1122" t="s">
        <v>6270</v>
      </c>
      <c r="C10937" s="1117" t="s">
        <v>2360</v>
      </c>
      <c r="D10937" s="1116" t="s">
        <v>89</v>
      </c>
      <c r="E10937" s="1356">
        <v>0</v>
      </c>
      <c r="F10937" s="1256">
        <v>1</v>
      </c>
      <c r="G10937" s="1246">
        <v>0</v>
      </c>
    </row>
    <row r="10938" spans="1:7" hidden="1">
      <c r="A10938" s="1122" t="s">
        <v>6618</v>
      </c>
      <c r="B10938" s="1122" t="s">
        <v>6270</v>
      </c>
      <c r="C10938" s="1117" t="s">
        <v>395</v>
      </c>
      <c r="D10938" s="1116" t="s">
        <v>91</v>
      </c>
      <c r="E10938" s="1356">
        <v>0</v>
      </c>
      <c r="F10938" s="1256">
        <v>1</v>
      </c>
      <c r="G10938" s="1246">
        <v>0</v>
      </c>
    </row>
    <row r="10939" spans="1:7" hidden="1">
      <c r="A10939" s="1122" t="s">
        <v>6618</v>
      </c>
      <c r="B10939" s="1122" t="s">
        <v>6270</v>
      </c>
      <c r="C10939" s="1117" t="s">
        <v>396</v>
      </c>
      <c r="D10939" s="1116" t="s">
        <v>5280</v>
      </c>
      <c r="E10939" s="1356">
        <v>0</v>
      </c>
      <c r="F10939" s="1256">
        <v>1</v>
      </c>
      <c r="G10939" s="1246">
        <v>0</v>
      </c>
    </row>
    <row r="10940" spans="1:7" hidden="1">
      <c r="A10940" s="1122" t="s">
        <v>6618</v>
      </c>
      <c r="B10940" s="1122" t="s">
        <v>6270</v>
      </c>
      <c r="C10940" s="1117" t="s">
        <v>4166</v>
      </c>
      <c r="D10940" s="1116" t="s">
        <v>85</v>
      </c>
      <c r="E10940" s="1356">
        <v>0</v>
      </c>
      <c r="F10940" s="1256">
        <v>1</v>
      </c>
      <c r="G10940" s="1246">
        <v>0</v>
      </c>
    </row>
    <row r="10941" spans="1:7" hidden="1">
      <c r="A10941" s="1122" t="s">
        <v>6618</v>
      </c>
      <c r="B10941" s="1122" t="s">
        <v>6270</v>
      </c>
      <c r="C10941" s="1122" t="s">
        <v>4167</v>
      </c>
      <c r="D10941" s="1116" t="s">
        <v>86</v>
      </c>
      <c r="E10941" s="1364">
        <v>0</v>
      </c>
      <c r="F10941" s="1256">
        <v>1</v>
      </c>
      <c r="G10941" s="1246">
        <v>0</v>
      </c>
    </row>
    <row r="10942" spans="1:7" hidden="1">
      <c r="A10942" s="1122" t="s">
        <v>6618</v>
      </c>
      <c r="B10942" s="1122" t="s">
        <v>6270</v>
      </c>
      <c r="C10942" s="1122" t="s">
        <v>4168</v>
      </c>
      <c r="D10942" s="1116" t="s">
        <v>1322</v>
      </c>
      <c r="E10942" s="1364">
        <v>0</v>
      </c>
      <c r="F10942" s="1256">
        <v>1</v>
      </c>
      <c r="G10942" s="1246">
        <v>0</v>
      </c>
    </row>
    <row r="10943" spans="1:7" hidden="1">
      <c r="A10943" s="1122" t="s">
        <v>6618</v>
      </c>
      <c r="B10943" s="1122" t="s">
        <v>6270</v>
      </c>
      <c r="C10943" s="1122" t="s">
        <v>4169</v>
      </c>
      <c r="D10943" s="1116" t="s">
        <v>1323</v>
      </c>
      <c r="E10943" s="1364">
        <v>0</v>
      </c>
      <c r="F10943" s="1256">
        <v>1</v>
      </c>
      <c r="G10943" s="1246">
        <v>0</v>
      </c>
    </row>
    <row r="10944" spans="1:7" hidden="1">
      <c r="A10944" s="1122" t="s">
        <v>6618</v>
      </c>
      <c r="B10944" s="1122" t="s">
        <v>6270</v>
      </c>
      <c r="C10944" s="1122" t="s">
        <v>4901</v>
      </c>
      <c r="D10944" s="1116" t="s">
        <v>5320</v>
      </c>
      <c r="E10944" s="1364">
        <v>2</v>
      </c>
      <c r="F10944" s="1256">
        <v>1</v>
      </c>
      <c r="G10944" s="1246">
        <v>2</v>
      </c>
    </row>
    <row r="10945" spans="1:7" hidden="1">
      <c r="A10945" s="1122" t="s">
        <v>6618</v>
      </c>
      <c r="B10945" s="1122" t="s">
        <v>6270</v>
      </c>
      <c r="C10945" s="1122" t="s">
        <v>5785</v>
      </c>
      <c r="D10945" s="1116" t="s">
        <v>6208</v>
      </c>
      <c r="E10945" s="1364">
        <v>2</v>
      </c>
      <c r="F10945" s="1256">
        <v>1</v>
      </c>
      <c r="G10945" s="1246">
        <v>2</v>
      </c>
    </row>
    <row r="10946" spans="1:7" hidden="1">
      <c r="A10946" s="1122" t="s">
        <v>6618</v>
      </c>
      <c r="B10946" s="1122" t="s">
        <v>6270</v>
      </c>
      <c r="C10946" s="1122" t="s">
        <v>5805</v>
      </c>
      <c r="D10946" s="1116" t="s">
        <v>6683</v>
      </c>
      <c r="E10946" s="1364">
        <v>1</v>
      </c>
      <c r="F10946" s="1256">
        <v>1</v>
      </c>
      <c r="G10946" s="1246">
        <v>1</v>
      </c>
    </row>
    <row r="10947" spans="1:7" hidden="1">
      <c r="A10947" s="1122" t="s">
        <v>6618</v>
      </c>
      <c r="B10947" s="1122" t="s">
        <v>6270</v>
      </c>
      <c r="C10947" s="1122" t="s">
        <v>4432</v>
      </c>
      <c r="D10947" s="1116" t="s">
        <v>1792</v>
      </c>
      <c r="E10947" s="1364">
        <v>4.0000000000000002E-4</v>
      </c>
      <c r="F10947" s="1256">
        <v>1</v>
      </c>
      <c r="G10947" s="1246">
        <v>4.0000000000000002E-4</v>
      </c>
    </row>
    <row r="10948" spans="1:7" hidden="1">
      <c r="A10948" s="1122" t="s">
        <v>6618</v>
      </c>
      <c r="B10948" s="1122" t="s">
        <v>6270</v>
      </c>
      <c r="C10948" s="1122" t="s">
        <v>5417</v>
      </c>
      <c r="D10948" s="1116" t="s">
        <v>3885</v>
      </c>
      <c r="E10948" s="1364">
        <v>1.1999999999999999E-3</v>
      </c>
      <c r="F10948" s="1256">
        <v>1</v>
      </c>
      <c r="G10948" s="1246">
        <v>1.1999999999999999E-3</v>
      </c>
    </row>
    <row r="10949" spans="1:7" hidden="1">
      <c r="A10949" s="1122" t="s">
        <v>6618</v>
      </c>
      <c r="B10949" s="1122" t="s">
        <v>6270</v>
      </c>
      <c r="C10949" s="1122" t="s">
        <v>5419</v>
      </c>
      <c r="D10949" s="1116" t="s">
        <v>3704</v>
      </c>
      <c r="E10949" s="1364">
        <v>5.0000000000000001E-3</v>
      </c>
      <c r="F10949" s="1256">
        <v>1</v>
      </c>
      <c r="G10949" s="1246">
        <v>5.0000000000000001E-3</v>
      </c>
    </row>
    <row r="10950" spans="1:7" hidden="1">
      <c r="A10950" s="1122" t="s">
        <v>6618</v>
      </c>
      <c r="B10950" s="1122" t="s">
        <v>6270</v>
      </c>
      <c r="C10950" s="1122" t="s">
        <v>869</v>
      </c>
      <c r="D10950" s="1116" t="s">
        <v>1793</v>
      </c>
      <c r="E10950" s="1364">
        <v>4.0000000000000002E-4</v>
      </c>
      <c r="F10950" s="1256">
        <v>1</v>
      </c>
      <c r="G10950" s="1246">
        <v>4.0000000000000002E-4</v>
      </c>
    </row>
    <row r="10951" spans="1:7" hidden="1">
      <c r="A10951" s="1122" t="s">
        <v>6618</v>
      </c>
      <c r="B10951" s="1122" t="s">
        <v>6270</v>
      </c>
      <c r="C10951" s="1122" t="s">
        <v>1342</v>
      </c>
      <c r="D10951" s="1116" t="s">
        <v>1540</v>
      </c>
      <c r="E10951" s="1364">
        <v>1.8E-3</v>
      </c>
      <c r="F10951" s="1256">
        <v>1</v>
      </c>
      <c r="G10951" s="1246">
        <v>1.8E-3</v>
      </c>
    </row>
    <row r="10952" spans="1:7" hidden="1">
      <c r="A10952" s="1122" t="s">
        <v>6618</v>
      </c>
      <c r="B10952" s="1122" t="s">
        <v>6270</v>
      </c>
      <c r="C10952" s="1122" t="s">
        <v>870</v>
      </c>
      <c r="D10952" s="1116" t="s">
        <v>871</v>
      </c>
      <c r="E10952" s="1364">
        <v>1E-3</v>
      </c>
      <c r="F10952" s="1256">
        <v>1</v>
      </c>
      <c r="G10952" s="1246">
        <v>1E-3</v>
      </c>
    </row>
    <row r="10953" spans="1:7" hidden="1">
      <c r="A10953" s="1122" t="s">
        <v>6618</v>
      </c>
      <c r="B10953" s="1122" t="s">
        <v>6270</v>
      </c>
      <c r="C10953" s="1122" t="s">
        <v>5053</v>
      </c>
      <c r="D10953" s="1116" t="s">
        <v>1510</v>
      </c>
      <c r="E10953" s="1364">
        <v>0.81200000000000006</v>
      </c>
      <c r="F10953" s="1256">
        <v>1</v>
      </c>
      <c r="G10953" s="1246">
        <v>0.81200000000000006</v>
      </c>
    </row>
    <row r="10954" spans="1:7" hidden="1">
      <c r="A10954" s="1122" t="s">
        <v>6618</v>
      </c>
      <c r="B10954" s="1122" t="s">
        <v>6270</v>
      </c>
      <c r="C10954" s="1122" t="s">
        <v>8051</v>
      </c>
      <c r="D10954" s="1116" t="s">
        <v>8291</v>
      </c>
      <c r="E10954" s="1364">
        <v>0.97419999999999995</v>
      </c>
      <c r="F10954" s="1256">
        <v>1</v>
      </c>
      <c r="G10954" s="1246">
        <v>0.97419999999999995</v>
      </c>
    </row>
    <row r="10955" spans="1:7" hidden="1">
      <c r="A10955" s="1122" t="s">
        <v>6618</v>
      </c>
      <c r="B10955" s="1122" t="s">
        <v>6270</v>
      </c>
      <c r="C10955" s="1122" t="s">
        <v>6660</v>
      </c>
      <c r="D10955" s="1116" t="s">
        <v>6661</v>
      </c>
      <c r="E10955" s="1364">
        <v>1.6999999999999999E-3</v>
      </c>
      <c r="F10955" s="1256">
        <v>1</v>
      </c>
      <c r="G10955" s="1246">
        <v>1.6999999999999999E-3</v>
      </c>
    </row>
    <row r="10956" spans="1:7" hidden="1">
      <c r="A10956" s="1122" t="s">
        <v>6620</v>
      </c>
      <c r="B10956" s="1122" t="s">
        <v>6272</v>
      </c>
      <c r="C10956" s="1117" t="s">
        <v>5509</v>
      </c>
      <c r="D10956" s="1116" t="s">
        <v>1320</v>
      </c>
      <c r="E10956" s="1358">
        <v>1</v>
      </c>
      <c r="F10956" s="1256">
        <v>1</v>
      </c>
      <c r="G10956" s="1246">
        <v>1</v>
      </c>
    </row>
    <row r="10957" spans="1:7" hidden="1">
      <c r="A10957" s="1122" t="s">
        <v>6620</v>
      </c>
      <c r="B10957" s="1122" t="s">
        <v>6272</v>
      </c>
      <c r="C10957" s="1122" t="s">
        <v>6317</v>
      </c>
      <c r="D10957" s="1116" t="s">
        <v>6353</v>
      </c>
      <c r="E10957" s="1364">
        <v>1</v>
      </c>
      <c r="F10957" s="1256">
        <v>1</v>
      </c>
      <c r="G10957" s="1246">
        <v>1</v>
      </c>
    </row>
    <row r="10958" spans="1:7" hidden="1">
      <c r="A10958" s="1122" t="s">
        <v>6620</v>
      </c>
      <c r="B10958" s="1122" t="s">
        <v>6272</v>
      </c>
      <c r="C10958" s="1122" t="s">
        <v>5817</v>
      </c>
      <c r="D10958" s="1116" t="s">
        <v>6409</v>
      </c>
      <c r="E10958" s="1364">
        <v>1</v>
      </c>
      <c r="F10958" s="1256">
        <v>1</v>
      </c>
      <c r="G10958" s="1246">
        <v>1</v>
      </c>
    </row>
    <row r="10959" spans="1:7" hidden="1">
      <c r="A10959" s="1122" t="s">
        <v>6620</v>
      </c>
      <c r="B10959" s="1122" t="s">
        <v>6272</v>
      </c>
      <c r="C10959" s="1122" t="s">
        <v>6550</v>
      </c>
      <c r="D10959" s="1116" t="s">
        <v>6680</v>
      </c>
      <c r="E10959" s="1364">
        <v>1</v>
      </c>
      <c r="F10959" s="1256">
        <v>1</v>
      </c>
      <c r="G10959" s="1246">
        <v>1</v>
      </c>
    </row>
    <row r="10960" spans="1:7" hidden="1">
      <c r="A10960" s="1122" t="s">
        <v>6620</v>
      </c>
      <c r="B10960" s="1122" t="s">
        <v>6272</v>
      </c>
      <c r="C10960" s="1122" t="s">
        <v>5759</v>
      </c>
      <c r="D10960" s="1116" t="s">
        <v>6551</v>
      </c>
      <c r="E10960" s="1364">
        <v>1</v>
      </c>
      <c r="F10960" s="1256">
        <v>1</v>
      </c>
      <c r="G10960" s="1246">
        <v>1</v>
      </c>
    </row>
    <row r="10961" spans="1:7" hidden="1">
      <c r="A10961" s="1122" t="s">
        <v>6620</v>
      </c>
      <c r="B10961" s="1122" t="s">
        <v>6272</v>
      </c>
      <c r="C10961" s="1122" t="s">
        <v>1052</v>
      </c>
      <c r="D10961" s="1116" t="s">
        <v>1321</v>
      </c>
      <c r="E10961" s="1364">
        <v>0</v>
      </c>
      <c r="F10961" s="1256">
        <v>1</v>
      </c>
      <c r="G10961" s="1246">
        <v>0</v>
      </c>
    </row>
    <row r="10962" spans="1:7" hidden="1">
      <c r="A10962" s="1122" t="s">
        <v>6620</v>
      </c>
      <c r="B10962" s="1122" t="s">
        <v>6272</v>
      </c>
      <c r="C10962" s="1122" t="s">
        <v>1053</v>
      </c>
      <c r="D10962" s="1116" t="s">
        <v>87</v>
      </c>
      <c r="E10962" s="1364">
        <v>0</v>
      </c>
      <c r="F10962" s="1256">
        <v>1</v>
      </c>
      <c r="G10962" s="1246">
        <v>0</v>
      </c>
    </row>
    <row r="10963" spans="1:7" hidden="1">
      <c r="A10963" s="1122" t="s">
        <v>6620</v>
      </c>
      <c r="B10963" s="1122" t="s">
        <v>6272</v>
      </c>
      <c r="C10963" s="1122" t="s">
        <v>2360</v>
      </c>
      <c r="D10963" s="1116" t="s">
        <v>89</v>
      </c>
      <c r="E10963" s="1364">
        <v>0</v>
      </c>
      <c r="F10963" s="1256">
        <v>1</v>
      </c>
      <c r="G10963" s="1246">
        <v>0</v>
      </c>
    </row>
    <row r="10964" spans="1:7" hidden="1">
      <c r="A10964" s="1122" t="s">
        <v>6620</v>
      </c>
      <c r="B10964" s="1122" t="s">
        <v>6272</v>
      </c>
      <c r="C10964" s="1122" t="s">
        <v>395</v>
      </c>
      <c r="D10964" s="1116" t="s">
        <v>91</v>
      </c>
      <c r="E10964" s="1364">
        <v>0</v>
      </c>
      <c r="F10964" s="1256">
        <v>1</v>
      </c>
      <c r="G10964" s="1246">
        <v>0</v>
      </c>
    </row>
    <row r="10965" spans="1:7" hidden="1">
      <c r="A10965" s="1122" t="s">
        <v>6620</v>
      </c>
      <c r="B10965" s="1122" t="s">
        <v>6272</v>
      </c>
      <c r="C10965" s="1122" t="s">
        <v>396</v>
      </c>
      <c r="D10965" s="1116" t="s">
        <v>5280</v>
      </c>
      <c r="E10965" s="1364">
        <v>0</v>
      </c>
      <c r="F10965" s="1256">
        <v>1</v>
      </c>
      <c r="G10965" s="1246">
        <v>0</v>
      </c>
    </row>
    <row r="10966" spans="1:7" hidden="1">
      <c r="A10966" s="1122" t="s">
        <v>6620</v>
      </c>
      <c r="B10966" s="1122" t="s">
        <v>6272</v>
      </c>
      <c r="C10966" s="1122" t="s">
        <v>4166</v>
      </c>
      <c r="D10966" s="1116" t="s">
        <v>85</v>
      </c>
      <c r="E10966" s="1364">
        <v>0</v>
      </c>
      <c r="F10966" s="1256">
        <v>1</v>
      </c>
      <c r="G10966" s="1246">
        <v>0</v>
      </c>
    </row>
    <row r="10967" spans="1:7" hidden="1">
      <c r="A10967" s="1122" t="s">
        <v>6620</v>
      </c>
      <c r="B10967" s="1122" t="s">
        <v>6272</v>
      </c>
      <c r="C10967" s="1122" t="s">
        <v>4167</v>
      </c>
      <c r="D10967" s="1116" t="s">
        <v>86</v>
      </c>
      <c r="E10967" s="1364">
        <v>0</v>
      </c>
      <c r="F10967" s="1256">
        <v>1</v>
      </c>
      <c r="G10967" s="1246">
        <v>0</v>
      </c>
    </row>
    <row r="10968" spans="1:7" hidden="1">
      <c r="A10968" s="1122" t="s">
        <v>6620</v>
      </c>
      <c r="B10968" s="1122" t="s">
        <v>6272</v>
      </c>
      <c r="C10968" s="1122" t="s">
        <v>4168</v>
      </c>
      <c r="D10968" s="1116" t="s">
        <v>1322</v>
      </c>
      <c r="E10968" s="1364">
        <v>0</v>
      </c>
      <c r="F10968" s="1256">
        <v>1</v>
      </c>
      <c r="G10968" s="1246">
        <v>0</v>
      </c>
    </row>
    <row r="10969" spans="1:7" hidden="1">
      <c r="A10969" s="1122" t="s">
        <v>6620</v>
      </c>
      <c r="B10969" s="1122" t="s">
        <v>6272</v>
      </c>
      <c r="C10969" s="1122" t="s">
        <v>4169</v>
      </c>
      <c r="D10969" s="1116" t="s">
        <v>1323</v>
      </c>
      <c r="E10969" s="1364">
        <v>0</v>
      </c>
      <c r="F10969" s="1256">
        <v>1</v>
      </c>
      <c r="G10969" s="1246">
        <v>0</v>
      </c>
    </row>
    <row r="10970" spans="1:7" hidden="1">
      <c r="A10970" s="1122" t="s">
        <v>6620</v>
      </c>
      <c r="B10970" s="1122" t="s">
        <v>6272</v>
      </c>
      <c r="C10970" s="1122" t="s">
        <v>4901</v>
      </c>
      <c r="D10970" s="1116" t="s">
        <v>5320</v>
      </c>
      <c r="E10970" s="1364">
        <v>2</v>
      </c>
      <c r="F10970" s="1256">
        <v>1</v>
      </c>
      <c r="G10970" s="1246">
        <v>2</v>
      </c>
    </row>
    <row r="10971" spans="1:7" hidden="1">
      <c r="A10971" s="1122" t="s">
        <v>6620</v>
      </c>
      <c r="B10971" s="1122" t="s">
        <v>6272</v>
      </c>
      <c r="C10971" s="1122" t="s">
        <v>5785</v>
      </c>
      <c r="D10971" s="1116" t="s">
        <v>6208</v>
      </c>
      <c r="E10971" s="1364">
        <v>2</v>
      </c>
      <c r="F10971" s="1256">
        <v>1</v>
      </c>
      <c r="G10971" s="1246">
        <v>2</v>
      </c>
    </row>
    <row r="10972" spans="1:7" hidden="1">
      <c r="A10972" s="1122" t="s">
        <v>6620</v>
      </c>
      <c r="B10972" s="1122" t="s">
        <v>6272</v>
      </c>
      <c r="C10972" s="1122" t="s">
        <v>5805</v>
      </c>
      <c r="D10972" s="1116" t="s">
        <v>6683</v>
      </c>
      <c r="E10972" s="1364">
        <v>1</v>
      </c>
      <c r="F10972" s="1256">
        <v>1</v>
      </c>
      <c r="G10972" s="1246">
        <v>1</v>
      </c>
    </row>
    <row r="10973" spans="1:7" hidden="1">
      <c r="A10973" s="1122" t="s">
        <v>6620</v>
      </c>
      <c r="B10973" s="1122" t="s">
        <v>6272</v>
      </c>
      <c r="C10973" s="1122" t="s">
        <v>4432</v>
      </c>
      <c r="D10973" s="1116" t="s">
        <v>1792</v>
      </c>
      <c r="E10973" s="1364">
        <v>4.0000000000000002E-4</v>
      </c>
      <c r="F10973" s="1256">
        <v>1</v>
      </c>
      <c r="G10973" s="1246">
        <v>4.0000000000000002E-4</v>
      </c>
    </row>
    <row r="10974" spans="1:7" hidden="1">
      <c r="A10974" s="1122" t="s">
        <v>6620</v>
      </c>
      <c r="B10974" s="1122" t="s">
        <v>6272</v>
      </c>
      <c r="C10974" s="1122" t="s">
        <v>5417</v>
      </c>
      <c r="D10974" s="1116" t="s">
        <v>3885</v>
      </c>
      <c r="E10974" s="1364">
        <v>1.1999999999999999E-3</v>
      </c>
      <c r="F10974" s="1256">
        <v>1</v>
      </c>
      <c r="G10974" s="1246">
        <v>1.1999999999999999E-3</v>
      </c>
    </row>
    <row r="10975" spans="1:7" hidden="1">
      <c r="A10975" s="1122" t="s">
        <v>6620</v>
      </c>
      <c r="B10975" s="1122" t="s">
        <v>6272</v>
      </c>
      <c r="C10975" s="1122" t="s">
        <v>5419</v>
      </c>
      <c r="D10975" s="1116" t="s">
        <v>3704</v>
      </c>
      <c r="E10975" s="1364">
        <v>5.0000000000000001E-3</v>
      </c>
      <c r="F10975" s="1256">
        <v>1</v>
      </c>
      <c r="G10975" s="1246">
        <v>5.0000000000000001E-3</v>
      </c>
    </row>
    <row r="10976" spans="1:7" hidden="1">
      <c r="A10976" s="1122" t="s">
        <v>6620</v>
      </c>
      <c r="B10976" s="1122" t="s">
        <v>6272</v>
      </c>
      <c r="C10976" s="1122" t="s">
        <v>869</v>
      </c>
      <c r="D10976" s="1116" t="s">
        <v>1793</v>
      </c>
      <c r="E10976" s="1364">
        <v>4.0000000000000002E-4</v>
      </c>
      <c r="F10976" s="1256">
        <v>1</v>
      </c>
      <c r="G10976" s="1246">
        <v>4.0000000000000002E-4</v>
      </c>
    </row>
    <row r="10977" spans="1:7" hidden="1">
      <c r="A10977" s="1122" t="s">
        <v>6620</v>
      </c>
      <c r="B10977" s="1122" t="s">
        <v>6272</v>
      </c>
      <c r="C10977" s="1117" t="s">
        <v>1342</v>
      </c>
      <c r="D10977" s="1116" t="s">
        <v>1540</v>
      </c>
      <c r="E10977" s="1358">
        <v>1.8E-3</v>
      </c>
      <c r="F10977" s="1256">
        <v>1</v>
      </c>
      <c r="G10977" s="1246">
        <v>1.8E-3</v>
      </c>
    </row>
    <row r="10978" spans="1:7" hidden="1">
      <c r="A10978" s="1122" t="s">
        <v>6620</v>
      </c>
      <c r="B10978" s="1122" t="s">
        <v>6272</v>
      </c>
      <c r="C10978" s="1122" t="s">
        <v>870</v>
      </c>
      <c r="D10978" s="1116" t="s">
        <v>871</v>
      </c>
      <c r="E10978" s="1364">
        <v>1E-3</v>
      </c>
      <c r="F10978" s="1256">
        <v>1</v>
      </c>
      <c r="G10978" s="1246">
        <v>1E-3</v>
      </c>
    </row>
    <row r="10979" spans="1:7" hidden="1">
      <c r="A10979" s="1122" t="s">
        <v>6620</v>
      </c>
      <c r="B10979" s="1122" t="s">
        <v>6272</v>
      </c>
      <c r="C10979" s="1122" t="s">
        <v>5053</v>
      </c>
      <c r="D10979" s="1116" t="s">
        <v>1510</v>
      </c>
      <c r="E10979" s="1364">
        <v>0.81200000000000006</v>
      </c>
      <c r="F10979" s="1256">
        <v>1</v>
      </c>
      <c r="G10979" s="1246">
        <v>0.81200000000000006</v>
      </c>
    </row>
    <row r="10980" spans="1:7" hidden="1">
      <c r="A10980" s="1122" t="s">
        <v>6620</v>
      </c>
      <c r="B10980" s="1122" t="s">
        <v>6272</v>
      </c>
      <c r="C10980" s="1122" t="s">
        <v>8051</v>
      </c>
      <c r="D10980" s="1116" t="s">
        <v>8291</v>
      </c>
      <c r="E10980" s="1364">
        <v>0.97419999999999995</v>
      </c>
      <c r="F10980" s="1256">
        <v>1</v>
      </c>
      <c r="G10980" s="1246">
        <v>0.97419999999999995</v>
      </c>
    </row>
    <row r="10981" spans="1:7" hidden="1">
      <c r="A10981" s="1122" t="s">
        <v>6620</v>
      </c>
      <c r="B10981" s="1122" t="s">
        <v>6272</v>
      </c>
      <c r="C10981" s="1122" t="s">
        <v>6660</v>
      </c>
      <c r="D10981" s="1116" t="s">
        <v>6661</v>
      </c>
      <c r="E10981" s="1364">
        <v>1.6999999999999999E-3</v>
      </c>
      <c r="F10981" s="1256">
        <v>1</v>
      </c>
      <c r="G10981" s="1246">
        <v>1.6999999999999999E-3</v>
      </c>
    </row>
    <row r="10982" spans="1:7" hidden="1">
      <c r="A10982" s="1122" t="s">
        <v>6617</v>
      </c>
      <c r="B10982" s="1122" t="s">
        <v>6274</v>
      </c>
      <c r="C10982" s="1122" t="s">
        <v>6414</v>
      </c>
      <c r="D10982" s="1116" t="s">
        <v>6415</v>
      </c>
      <c r="E10982" s="1364">
        <v>2</v>
      </c>
      <c r="F10982" s="1256">
        <v>1</v>
      </c>
      <c r="G10982" s="1246">
        <v>2</v>
      </c>
    </row>
    <row r="10983" spans="1:7" hidden="1">
      <c r="A10983" s="1122" t="s">
        <v>6617</v>
      </c>
      <c r="B10983" s="1122" t="s">
        <v>6274</v>
      </c>
      <c r="C10983" s="1122" t="s">
        <v>5509</v>
      </c>
      <c r="D10983" s="1116" t="s">
        <v>1320</v>
      </c>
      <c r="E10983" s="1364">
        <v>1</v>
      </c>
      <c r="F10983" s="1256">
        <v>1</v>
      </c>
      <c r="G10983" s="1246">
        <v>1</v>
      </c>
    </row>
    <row r="10984" spans="1:7" hidden="1">
      <c r="A10984" s="1122" t="s">
        <v>6617</v>
      </c>
      <c r="B10984" s="1122" t="s">
        <v>6274</v>
      </c>
      <c r="C10984" s="1122" t="s">
        <v>6317</v>
      </c>
      <c r="D10984" s="1116" t="s">
        <v>6353</v>
      </c>
      <c r="E10984" s="1364">
        <v>1</v>
      </c>
      <c r="F10984" s="1256">
        <v>1</v>
      </c>
      <c r="G10984" s="1246">
        <v>1</v>
      </c>
    </row>
    <row r="10985" spans="1:7" hidden="1">
      <c r="A10985" s="1122" t="s">
        <v>6617</v>
      </c>
      <c r="B10985" s="1122" t="s">
        <v>6274</v>
      </c>
      <c r="C10985" s="1122" t="s">
        <v>5737</v>
      </c>
      <c r="D10985" s="1116" t="s">
        <v>6411</v>
      </c>
      <c r="E10985" s="1364">
        <v>1</v>
      </c>
      <c r="F10985" s="1256">
        <v>1</v>
      </c>
      <c r="G10985" s="1246">
        <v>1</v>
      </c>
    </row>
    <row r="10986" spans="1:7" hidden="1">
      <c r="A10986" s="1122" t="s">
        <v>6617</v>
      </c>
      <c r="B10986" s="1122" t="s">
        <v>6274</v>
      </c>
      <c r="C10986" s="1122" t="s">
        <v>6550</v>
      </c>
      <c r="D10986" s="1116" t="s">
        <v>6680</v>
      </c>
      <c r="E10986" s="1364">
        <v>1</v>
      </c>
      <c r="F10986" s="1256">
        <v>1</v>
      </c>
      <c r="G10986" s="1246">
        <v>1</v>
      </c>
    </row>
    <row r="10987" spans="1:7" hidden="1">
      <c r="A10987" s="1122" t="s">
        <v>6617</v>
      </c>
      <c r="B10987" s="1122" t="s">
        <v>6274</v>
      </c>
      <c r="C10987" s="1122" t="s">
        <v>5759</v>
      </c>
      <c r="D10987" s="1116" t="s">
        <v>6551</v>
      </c>
      <c r="E10987" s="1364">
        <v>1</v>
      </c>
      <c r="F10987" s="1256">
        <v>1</v>
      </c>
      <c r="G10987" s="1246">
        <v>1</v>
      </c>
    </row>
    <row r="10988" spans="1:7" hidden="1">
      <c r="A10988" s="1122" t="s">
        <v>6617</v>
      </c>
      <c r="B10988" s="1122" t="s">
        <v>6274</v>
      </c>
      <c r="C10988" s="1122" t="s">
        <v>1052</v>
      </c>
      <c r="D10988" s="1116" t="s">
        <v>1321</v>
      </c>
      <c r="E10988" s="1364">
        <v>0</v>
      </c>
      <c r="F10988" s="1256">
        <v>1</v>
      </c>
      <c r="G10988" s="1246">
        <v>0</v>
      </c>
    </row>
    <row r="10989" spans="1:7" hidden="1">
      <c r="A10989" s="1122" t="s">
        <v>6617</v>
      </c>
      <c r="B10989" s="1122" t="s">
        <v>6274</v>
      </c>
      <c r="C10989" s="1122" t="s">
        <v>1053</v>
      </c>
      <c r="D10989" s="1116" t="s">
        <v>87</v>
      </c>
      <c r="E10989" s="1364">
        <v>0</v>
      </c>
      <c r="F10989" s="1256">
        <v>1</v>
      </c>
      <c r="G10989" s="1246">
        <v>0</v>
      </c>
    </row>
    <row r="10990" spans="1:7" hidden="1">
      <c r="A10990" s="1122" t="s">
        <v>6617</v>
      </c>
      <c r="B10990" s="1122" t="s">
        <v>6274</v>
      </c>
      <c r="C10990" s="1122" t="s">
        <v>2360</v>
      </c>
      <c r="D10990" s="1116" t="s">
        <v>89</v>
      </c>
      <c r="E10990" s="1364">
        <v>0</v>
      </c>
      <c r="F10990" s="1256">
        <v>1</v>
      </c>
      <c r="G10990" s="1246">
        <v>0</v>
      </c>
    </row>
    <row r="10991" spans="1:7" hidden="1">
      <c r="A10991" s="1122" t="s">
        <v>6617</v>
      </c>
      <c r="B10991" s="1122" t="s">
        <v>6274</v>
      </c>
      <c r="C10991" s="1122" t="s">
        <v>395</v>
      </c>
      <c r="D10991" s="1116" t="s">
        <v>91</v>
      </c>
      <c r="E10991" s="1364">
        <v>0</v>
      </c>
      <c r="F10991" s="1256">
        <v>1</v>
      </c>
      <c r="G10991" s="1246">
        <v>0</v>
      </c>
    </row>
    <row r="10992" spans="1:7" hidden="1">
      <c r="A10992" s="1122" t="s">
        <v>6617</v>
      </c>
      <c r="B10992" s="1122" t="s">
        <v>6274</v>
      </c>
      <c r="C10992" s="1122" t="s">
        <v>396</v>
      </c>
      <c r="D10992" s="1116" t="s">
        <v>5280</v>
      </c>
      <c r="E10992" s="1364">
        <v>0</v>
      </c>
      <c r="F10992" s="1256">
        <v>1</v>
      </c>
      <c r="G10992" s="1246">
        <v>0</v>
      </c>
    </row>
    <row r="10993" spans="1:7" hidden="1">
      <c r="A10993" s="1122" t="s">
        <v>6617</v>
      </c>
      <c r="B10993" s="1122" t="s">
        <v>6274</v>
      </c>
      <c r="C10993" s="1122" t="s">
        <v>4166</v>
      </c>
      <c r="D10993" s="1116" t="s">
        <v>85</v>
      </c>
      <c r="E10993" s="1364">
        <v>0</v>
      </c>
      <c r="F10993" s="1256">
        <v>1</v>
      </c>
      <c r="G10993" s="1246">
        <v>0</v>
      </c>
    </row>
    <row r="10994" spans="1:7" hidden="1">
      <c r="A10994" s="1122" t="s">
        <v>6617</v>
      </c>
      <c r="B10994" s="1122" t="s">
        <v>6274</v>
      </c>
      <c r="C10994" s="1122" t="s">
        <v>4167</v>
      </c>
      <c r="D10994" s="1116" t="s">
        <v>86</v>
      </c>
      <c r="E10994" s="1364">
        <v>0</v>
      </c>
      <c r="F10994" s="1256">
        <v>1</v>
      </c>
      <c r="G10994" s="1246">
        <v>0</v>
      </c>
    </row>
    <row r="10995" spans="1:7" hidden="1">
      <c r="A10995" s="1122" t="s">
        <v>6617</v>
      </c>
      <c r="B10995" s="1122" t="s">
        <v>6274</v>
      </c>
      <c r="C10995" s="1122" t="s">
        <v>4168</v>
      </c>
      <c r="D10995" s="1116" t="s">
        <v>1322</v>
      </c>
      <c r="E10995" s="1364">
        <v>0</v>
      </c>
      <c r="F10995" s="1256">
        <v>1</v>
      </c>
      <c r="G10995" s="1246">
        <v>0</v>
      </c>
    </row>
    <row r="10996" spans="1:7" hidden="1">
      <c r="A10996" s="1122" t="s">
        <v>6617</v>
      </c>
      <c r="B10996" s="1122" t="s">
        <v>6274</v>
      </c>
      <c r="C10996" s="1122" t="s">
        <v>4169</v>
      </c>
      <c r="D10996" s="1116" t="s">
        <v>1323</v>
      </c>
      <c r="E10996" s="1364">
        <v>0</v>
      </c>
      <c r="F10996" s="1256">
        <v>1</v>
      </c>
      <c r="G10996" s="1246">
        <v>0</v>
      </c>
    </row>
    <row r="10997" spans="1:7" hidden="1">
      <c r="A10997" s="1122" t="s">
        <v>6617</v>
      </c>
      <c r="B10997" s="1122" t="s">
        <v>6274</v>
      </c>
      <c r="C10997" s="1122" t="s">
        <v>5787</v>
      </c>
      <c r="D10997" s="1116" t="s">
        <v>6681</v>
      </c>
      <c r="E10997" s="1364">
        <v>2</v>
      </c>
      <c r="F10997" s="1256">
        <v>1</v>
      </c>
      <c r="G10997" s="1246">
        <v>2</v>
      </c>
    </row>
    <row r="10998" spans="1:7" hidden="1">
      <c r="A10998" s="1122" t="s">
        <v>6617</v>
      </c>
      <c r="B10998" s="1122" t="s">
        <v>6274</v>
      </c>
      <c r="C10998" s="1122" t="s">
        <v>5785</v>
      </c>
      <c r="D10998" s="1116" t="s">
        <v>6208</v>
      </c>
      <c r="E10998" s="1364">
        <v>2</v>
      </c>
      <c r="F10998" s="1256">
        <v>1</v>
      </c>
      <c r="G10998" s="1246">
        <v>2</v>
      </c>
    </row>
    <row r="10999" spans="1:7" hidden="1">
      <c r="A10999" s="1122" t="s">
        <v>6617</v>
      </c>
      <c r="B10999" s="1122" t="s">
        <v>6274</v>
      </c>
      <c r="C10999" s="1117" t="s">
        <v>4432</v>
      </c>
      <c r="D10999" s="1116" t="s">
        <v>1792</v>
      </c>
      <c r="E10999" s="1358">
        <v>4.0000000000000002E-4</v>
      </c>
      <c r="F10999" s="1256">
        <v>1</v>
      </c>
      <c r="G10999" s="1246">
        <v>4.0000000000000002E-4</v>
      </c>
    </row>
    <row r="11000" spans="1:7" hidden="1">
      <c r="A11000" s="1122" t="s">
        <v>6617</v>
      </c>
      <c r="B11000" s="1122" t="s">
        <v>6274</v>
      </c>
      <c r="C11000" s="1122" t="s">
        <v>5417</v>
      </c>
      <c r="D11000" s="1116" t="s">
        <v>3885</v>
      </c>
      <c r="E11000" s="1364">
        <v>1.1999999999999999E-3</v>
      </c>
      <c r="F11000" s="1256">
        <v>1</v>
      </c>
      <c r="G11000" s="1246">
        <v>1.1999999999999999E-3</v>
      </c>
    </row>
    <row r="11001" spans="1:7" hidden="1">
      <c r="A11001" s="1122" t="s">
        <v>6617</v>
      </c>
      <c r="B11001" s="1122" t="s">
        <v>6274</v>
      </c>
      <c r="C11001" s="1122" t="s">
        <v>5419</v>
      </c>
      <c r="D11001" s="1116" t="s">
        <v>3704</v>
      </c>
      <c r="E11001" s="1364">
        <v>5.0000000000000001E-3</v>
      </c>
      <c r="F11001" s="1256">
        <v>1</v>
      </c>
      <c r="G11001" s="1246">
        <v>5.0000000000000001E-3</v>
      </c>
    </row>
    <row r="11002" spans="1:7" hidden="1">
      <c r="A11002" s="1122" t="s">
        <v>6617</v>
      </c>
      <c r="B11002" s="1122" t="s">
        <v>6274</v>
      </c>
      <c r="C11002" s="1122" t="s">
        <v>869</v>
      </c>
      <c r="D11002" s="1116" t="s">
        <v>1793</v>
      </c>
      <c r="E11002" s="1364">
        <v>4.0000000000000002E-4</v>
      </c>
      <c r="F11002" s="1256">
        <v>1</v>
      </c>
      <c r="G11002" s="1246">
        <v>4.0000000000000002E-4</v>
      </c>
    </row>
    <row r="11003" spans="1:7" hidden="1">
      <c r="A11003" s="1122" t="s">
        <v>6617</v>
      </c>
      <c r="B11003" s="1122" t="s">
        <v>6274</v>
      </c>
      <c r="C11003" s="1122" t="s">
        <v>870</v>
      </c>
      <c r="D11003" s="1116" t="s">
        <v>871</v>
      </c>
      <c r="E11003" s="1364">
        <v>1E-3</v>
      </c>
      <c r="F11003" s="1256">
        <v>1</v>
      </c>
      <c r="G11003" s="1246">
        <v>1E-3</v>
      </c>
    </row>
    <row r="11004" spans="1:7" hidden="1">
      <c r="A11004" s="1122" t="s">
        <v>6617</v>
      </c>
      <c r="B11004" s="1122" t="s">
        <v>6274</v>
      </c>
      <c r="C11004" s="1122" t="s">
        <v>5053</v>
      </c>
      <c r="D11004" s="1116" t="s">
        <v>1510</v>
      </c>
      <c r="E11004" s="1364">
        <v>0.81200000000000006</v>
      </c>
      <c r="F11004" s="1256">
        <v>1</v>
      </c>
      <c r="G11004" s="1246">
        <v>0.81200000000000006</v>
      </c>
    </row>
    <row r="11005" spans="1:7" hidden="1">
      <c r="A11005" s="1122" t="s">
        <v>6617</v>
      </c>
      <c r="B11005" s="1122" t="s">
        <v>6274</v>
      </c>
      <c r="C11005" s="1122" t="s">
        <v>8051</v>
      </c>
      <c r="D11005" s="1116" t="s">
        <v>8291</v>
      </c>
      <c r="E11005" s="1364">
        <v>0.97419999999999995</v>
      </c>
      <c r="F11005" s="1256">
        <v>1</v>
      </c>
      <c r="G11005" s="1246">
        <v>0.97419999999999995</v>
      </c>
    </row>
    <row r="11006" spans="1:7" hidden="1">
      <c r="A11006" s="1122" t="s">
        <v>6617</v>
      </c>
      <c r="B11006" s="1122" t="s">
        <v>6274</v>
      </c>
      <c r="C11006" s="1122" t="s">
        <v>6660</v>
      </c>
      <c r="D11006" s="1116" t="s">
        <v>6661</v>
      </c>
      <c r="E11006" s="1364">
        <v>1.6999999999999999E-3</v>
      </c>
      <c r="F11006" s="1256">
        <v>1</v>
      </c>
      <c r="G11006" s="1246">
        <v>1.6999999999999999E-3</v>
      </c>
    </row>
    <row r="11007" spans="1:7" hidden="1">
      <c r="A11007" s="1122" t="s">
        <v>6619</v>
      </c>
      <c r="B11007" s="1122" t="s">
        <v>6276</v>
      </c>
      <c r="C11007" s="1122" t="s">
        <v>6414</v>
      </c>
      <c r="D11007" s="1116" t="s">
        <v>6415</v>
      </c>
      <c r="E11007" s="1364">
        <v>2</v>
      </c>
      <c r="F11007" s="1256">
        <v>1</v>
      </c>
      <c r="G11007" s="1246">
        <v>2</v>
      </c>
    </row>
    <row r="11008" spans="1:7" hidden="1">
      <c r="A11008" s="1122" t="s">
        <v>6619</v>
      </c>
      <c r="B11008" s="1122" t="s">
        <v>6276</v>
      </c>
      <c r="C11008" s="1122" t="s">
        <v>5508</v>
      </c>
      <c r="D11008" s="1116" t="s">
        <v>1319</v>
      </c>
      <c r="E11008" s="1364">
        <v>1</v>
      </c>
      <c r="F11008" s="1256">
        <v>1</v>
      </c>
      <c r="G11008" s="1246">
        <v>1</v>
      </c>
    </row>
    <row r="11009" spans="1:7" hidden="1">
      <c r="A11009" s="1122" t="s">
        <v>6619</v>
      </c>
      <c r="B11009" s="1122" t="s">
        <v>6276</v>
      </c>
      <c r="C11009" s="1122" t="s">
        <v>6317</v>
      </c>
      <c r="D11009" s="1116" t="s">
        <v>6353</v>
      </c>
      <c r="E11009" s="1364">
        <v>1</v>
      </c>
      <c r="F11009" s="1256">
        <v>1</v>
      </c>
      <c r="G11009" s="1246">
        <v>1</v>
      </c>
    </row>
    <row r="11010" spans="1:7" hidden="1">
      <c r="A11010" s="1122" t="s">
        <v>6619</v>
      </c>
      <c r="B11010" s="1122" t="s">
        <v>6276</v>
      </c>
      <c r="C11010" s="1122" t="s">
        <v>6057</v>
      </c>
      <c r="D11010" s="1116" t="s">
        <v>6161</v>
      </c>
      <c r="E11010" s="1364">
        <v>1</v>
      </c>
      <c r="F11010" s="1256">
        <v>1</v>
      </c>
      <c r="G11010" s="1246">
        <v>1</v>
      </c>
    </row>
    <row r="11011" spans="1:7" hidden="1">
      <c r="A11011" s="1122" t="s">
        <v>6619</v>
      </c>
      <c r="B11011" s="1122" t="s">
        <v>6276</v>
      </c>
      <c r="C11011" s="1122" t="s">
        <v>6549</v>
      </c>
      <c r="D11011" s="1116" t="s">
        <v>6682</v>
      </c>
      <c r="E11011" s="1364">
        <v>1</v>
      </c>
      <c r="F11011" s="1256">
        <v>1</v>
      </c>
      <c r="G11011" s="1246">
        <v>1</v>
      </c>
    </row>
    <row r="11012" spans="1:7" hidden="1">
      <c r="A11012" s="1122" t="s">
        <v>6619</v>
      </c>
      <c r="B11012" s="1122" t="s">
        <v>6276</v>
      </c>
      <c r="C11012" s="1122" t="s">
        <v>5759</v>
      </c>
      <c r="D11012" s="1116" t="s">
        <v>6551</v>
      </c>
      <c r="E11012" s="1364">
        <v>1</v>
      </c>
      <c r="F11012" s="1256">
        <v>1</v>
      </c>
      <c r="G11012" s="1246">
        <v>1</v>
      </c>
    </row>
    <row r="11013" spans="1:7" hidden="1">
      <c r="A11013" s="1122" t="s">
        <v>6619</v>
      </c>
      <c r="B11013" s="1122" t="s">
        <v>6276</v>
      </c>
      <c r="C11013" s="1122" t="s">
        <v>1052</v>
      </c>
      <c r="D11013" s="1116" t="s">
        <v>1321</v>
      </c>
      <c r="E11013" s="1364">
        <v>0</v>
      </c>
      <c r="F11013" s="1256">
        <v>1</v>
      </c>
      <c r="G11013" s="1246">
        <v>0</v>
      </c>
    </row>
    <row r="11014" spans="1:7" hidden="1">
      <c r="A11014" s="1122" t="s">
        <v>6619</v>
      </c>
      <c r="B11014" s="1122" t="s">
        <v>6276</v>
      </c>
      <c r="C11014" s="1122" t="s">
        <v>1053</v>
      </c>
      <c r="D11014" s="1116" t="s">
        <v>87</v>
      </c>
      <c r="E11014" s="1364">
        <v>0</v>
      </c>
      <c r="F11014" s="1256">
        <v>1</v>
      </c>
      <c r="G11014" s="1246">
        <v>0</v>
      </c>
    </row>
    <row r="11015" spans="1:7" hidden="1">
      <c r="A11015" s="1122" t="s">
        <v>6619</v>
      </c>
      <c r="B11015" s="1122" t="s">
        <v>6276</v>
      </c>
      <c r="C11015" s="1122" t="s">
        <v>2360</v>
      </c>
      <c r="D11015" s="1116" t="s">
        <v>89</v>
      </c>
      <c r="E11015" s="1364">
        <v>0</v>
      </c>
      <c r="F11015" s="1256">
        <v>1</v>
      </c>
      <c r="G11015" s="1246">
        <v>0</v>
      </c>
    </row>
    <row r="11016" spans="1:7" hidden="1">
      <c r="A11016" s="1122" t="s">
        <v>6619</v>
      </c>
      <c r="B11016" s="1122" t="s">
        <v>6276</v>
      </c>
      <c r="C11016" s="1122" t="s">
        <v>395</v>
      </c>
      <c r="D11016" s="1116" t="s">
        <v>91</v>
      </c>
      <c r="E11016" s="1364">
        <v>0</v>
      </c>
      <c r="F11016" s="1256">
        <v>1</v>
      </c>
      <c r="G11016" s="1246">
        <v>0</v>
      </c>
    </row>
    <row r="11017" spans="1:7" hidden="1">
      <c r="A11017" s="1122" t="s">
        <v>6619</v>
      </c>
      <c r="B11017" s="1122" t="s">
        <v>6276</v>
      </c>
      <c r="C11017" s="1122" t="s">
        <v>396</v>
      </c>
      <c r="D11017" s="1116" t="s">
        <v>5280</v>
      </c>
      <c r="E11017" s="1364">
        <v>0</v>
      </c>
      <c r="F11017" s="1256">
        <v>1</v>
      </c>
      <c r="G11017" s="1246">
        <v>0</v>
      </c>
    </row>
    <row r="11018" spans="1:7" hidden="1">
      <c r="A11018" s="1122" t="s">
        <v>6619</v>
      </c>
      <c r="B11018" s="1122" t="s">
        <v>6276</v>
      </c>
      <c r="C11018" s="1122" t="s">
        <v>4166</v>
      </c>
      <c r="D11018" s="1116" t="s">
        <v>85</v>
      </c>
      <c r="E11018" s="1364">
        <v>0</v>
      </c>
      <c r="F11018" s="1256">
        <v>1</v>
      </c>
      <c r="G11018" s="1246">
        <v>0</v>
      </c>
    </row>
    <row r="11019" spans="1:7" hidden="1">
      <c r="A11019" s="1122" t="s">
        <v>6619</v>
      </c>
      <c r="B11019" s="1122" t="s">
        <v>6276</v>
      </c>
      <c r="C11019" s="1122" t="s">
        <v>4167</v>
      </c>
      <c r="D11019" s="1116" t="s">
        <v>86</v>
      </c>
      <c r="E11019" s="1364">
        <v>0</v>
      </c>
      <c r="F11019" s="1256">
        <v>1</v>
      </c>
      <c r="G11019" s="1246">
        <v>0</v>
      </c>
    </row>
    <row r="11020" spans="1:7" hidden="1">
      <c r="A11020" s="1122" t="s">
        <v>6619</v>
      </c>
      <c r="B11020" s="1122" t="s">
        <v>6276</v>
      </c>
      <c r="C11020" s="1122" t="s">
        <v>4168</v>
      </c>
      <c r="D11020" s="1116" t="s">
        <v>1322</v>
      </c>
      <c r="E11020" s="1364">
        <v>0</v>
      </c>
      <c r="F11020" s="1256">
        <v>1</v>
      </c>
      <c r="G11020" s="1246">
        <v>0</v>
      </c>
    </row>
    <row r="11021" spans="1:7" hidden="1">
      <c r="A11021" s="1122" t="s">
        <v>6619</v>
      </c>
      <c r="B11021" s="1122" t="s">
        <v>6276</v>
      </c>
      <c r="C11021" s="1122" t="s">
        <v>4169</v>
      </c>
      <c r="D11021" s="1116" t="s">
        <v>1323</v>
      </c>
      <c r="E11021" s="1364">
        <v>0</v>
      </c>
      <c r="F11021" s="1256">
        <v>1</v>
      </c>
      <c r="G11021" s="1246">
        <v>0</v>
      </c>
    </row>
    <row r="11022" spans="1:7" hidden="1">
      <c r="A11022" s="1122" t="s">
        <v>6619</v>
      </c>
      <c r="B11022" s="1122" t="s">
        <v>6276</v>
      </c>
      <c r="C11022" s="1122" t="s">
        <v>5787</v>
      </c>
      <c r="D11022" s="1116" t="s">
        <v>6681</v>
      </c>
      <c r="E11022" s="1364">
        <v>2</v>
      </c>
      <c r="F11022" s="1256">
        <v>1</v>
      </c>
      <c r="G11022" s="1246">
        <v>2</v>
      </c>
    </row>
    <row r="11023" spans="1:7" hidden="1">
      <c r="A11023" s="1122" t="s">
        <v>6619</v>
      </c>
      <c r="B11023" s="1122" t="s">
        <v>6276</v>
      </c>
      <c r="C11023" s="1122" t="s">
        <v>5785</v>
      </c>
      <c r="D11023" s="1116" t="s">
        <v>6208</v>
      </c>
      <c r="E11023" s="1364">
        <v>2</v>
      </c>
      <c r="F11023" s="1256">
        <v>1</v>
      </c>
      <c r="G11023" s="1246">
        <v>2</v>
      </c>
    </row>
    <row r="11024" spans="1:7" hidden="1">
      <c r="A11024" s="1122" t="s">
        <v>6619</v>
      </c>
      <c r="B11024" s="1122" t="s">
        <v>6276</v>
      </c>
      <c r="C11024" s="1122" t="s">
        <v>4432</v>
      </c>
      <c r="D11024" s="1116" t="s">
        <v>1792</v>
      </c>
      <c r="E11024" s="1364">
        <v>4.0000000000000002E-4</v>
      </c>
      <c r="F11024" s="1256">
        <v>1</v>
      </c>
      <c r="G11024" s="1246">
        <v>4.0000000000000002E-4</v>
      </c>
    </row>
    <row r="11025" spans="1:7" hidden="1">
      <c r="A11025" s="1122" t="s">
        <v>6619</v>
      </c>
      <c r="B11025" s="1122" t="s">
        <v>6276</v>
      </c>
      <c r="C11025" s="1122" t="s">
        <v>5417</v>
      </c>
      <c r="D11025" s="1116" t="s">
        <v>3885</v>
      </c>
      <c r="E11025" s="1364">
        <v>1.1999999999999999E-3</v>
      </c>
      <c r="F11025" s="1256">
        <v>1</v>
      </c>
      <c r="G11025" s="1246">
        <v>1.1999999999999999E-3</v>
      </c>
    </row>
    <row r="11026" spans="1:7" hidden="1">
      <c r="A11026" s="1122" t="s">
        <v>6619</v>
      </c>
      <c r="B11026" s="1122" t="s">
        <v>6276</v>
      </c>
      <c r="C11026" s="1122" t="s">
        <v>5419</v>
      </c>
      <c r="D11026" s="1116" t="s">
        <v>3704</v>
      </c>
      <c r="E11026" s="1364">
        <v>5.0000000000000001E-3</v>
      </c>
      <c r="F11026" s="1256">
        <v>1</v>
      </c>
      <c r="G11026" s="1246">
        <v>5.0000000000000001E-3</v>
      </c>
    </row>
    <row r="11027" spans="1:7" hidden="1">
      <c r="A11027" s="1122" t="s">
        <v>6619</v>
      </c>
      <c r="B11027" s="1122" t="s">
        <v>6276</v>
      </c>
      <c r="C11027" s="1117" t="s">
        <v>869</v>
      </c>
      <c r="D11027" s="1116" t="s">
        <v>1793</v>
      </c>
      <c r="E11027" s="1358">
        <v>4.0000000000000002E-4</v>
      </c>
      <c r="F11027" s="1256">
        <v>1</v>
      </c>
      <c r="G11027" s="1246">
        <v>4.0000000000000002E-4</v>
      </c>
    </row>
    <row r="11028" spans="1:7" hidden="1">
      <c r="A11028" s="1122" t="s">
        <v>6619</v>
      </c>
      <c r="B11028" s="1122" t="s">
        <v>6276</v>
      </c>
      <c r="C11028" s="1122" t="s">
        <v>1342</v>
      </c>
      <c r="D11028" s="1116" t="s">
        <v>1540</v>
      </c>
      <c r="E11028" s="1364">
        <v>1.8E-3</v>
      </c>
      <c r="F11028" s="1256">
        <v>1</v>
      </c>
      <c r="G11028" s="1246">
        <v>1.8E-3</v>
      </c>
    </row>
    <row r="11029" spans="1:7" hidden="1">
      <c r="A11029" s="1122" t="s">
        <v>6619</v>
      </c>
      <c r="B11029" s="1122" t="s">
        <v>6276</v>
      </c>
      <c r="C11029" s="1122" t="s">
        <v>870</v>
      </c>
      <c r="D11029" s="1116" t="s">
        <v>871</v>
      </c>
      <c r="E11029" s="1364">
        <v>1E-3</v>
      </c>
      <c r="F11029" s="1256">
        <v>1</v>
      </c>
      <c r="G11029" s="1246">
        <v>1E-3</v>
      </c>
    </row>
    <row r="11030" spans="1:7" hidden="1">
      <c r="A11030" s="1122" t="s">
        <v>6619</v>
      </c>
      <c r="B11030" s="1122" t="s">
        <v>6276</v>
      </c>
      <c r="C11030" s="1122" t="s">
        <v>5053</v>
      </c>
      <c r="D11030" s="1116" t="s">
        <v>1510</v>
      </c>
      <c r="E11030" s="1364">
        <v>0.81200000000000006</v>
      </c>
      <c r="F11030" s="1256">
        <v>1</v>
      </c>
      <c r="G11030" s="1246">
        <v>0.81200000000000006</v>
      </c>
    </row>
    <row r="11031" spans="1:7" hidden="1">
      <c r="A11031" s="1122" t="s">
        <v>6619</v>
      </c>
      <c r="B11031" s="1122" t="s">
        <v>6276</v>
      </c>
      <c r="C11031" s="1122" t="s">
        <v>8051</v>
      </c>
      <c r="D11031" s="1116" t="s">
        <v>8291</v>
      </c>
      <c r="E11031" s="1364">
        <v>0.97419999999999995</v>
      </c>
      <c r="F11031" s="1256">
        <v>1</v>
      </c>
      <c r="G11031" s="1246">
        <v>0.97419999999999995</v>
      </c>
    </row>
    <row r="11032" spans="1:7" hidden="1">
      <c r="A11032" s="1122" t="s">
        <v>6619</v>
      </c>
      <c r="B11032" s="1122" t="s">
        <v>6276</v>
      </c>
      <c r="C11032" s="1122" t="s">
        <v>6660</v>
      </c>
      <c r="D11032" s="1116" t="s">
        <v>6661</v>
      </c>
      <c r="E11032" s="1364">
        <v>1.6999999999999999E-3</v>
      </c>
      <c r="F11032" s="1256">
        <v>1</v>
      </c>
      <c r="G11032" s="1246">
        <v>1.6999999999999999E-3</v>
      </c>
    </row>
    <row r="11033" spans="1:7" hidden="1">
      <c r="A11033" s="1122" t="s">
        <v>7214</v>
      </c>
      <c r="B11033" s="1122" t="s">
        <v>7236</v>
      </c>
      <c r="C11033" s="1122" t="s">
        <v>5030</v>
      </c>
      <c r="D11033" s="1116" t="s">
        <v>5031</v>
      </c>
      <c r="E11033" s="1364">
        <v>2</v>
      </c>
      <c r="F11033" s="1256">
        <v>1</v>
      </c>
      <c r="G11033" s="1246">
        <v>2</v>
      </c>
    </row>
    <row r="11034" spans="1:7" hidden="1">
      <c r="A11034" s="1122" t="s">
        <v>7214</v>
      </c>
      <c r="B11034" s="1122" t="s">
        <v>7236</v>
      </c>
      <c r="C11034" s="1122" t="s">
        <v>3175</v>
      </c>
      <c r="D11034" s="1116" t="s">
        <v>1771</v>
      </c>
      <c r="E11034" s="1364">
        <v>1</v>
      </c>
      <c r="F11034" s="1256">
        <v>1</v>
      </c>
      <c r="G11034" s="1246">
        <v>1</v>
      </c>
    </row>
    <row r="11035" spans="1:7" hidden="1">
      <c r="A11035" s="1122" t="s">
        <v>6599</v>
      </c>
      <c r="B11035" s="1122" t="s">
        <v>6278</v>
      </c>
      <c r="C11035" s="1117" t="s">
        <v>6053</v>
      </c>
      <c r="D11035" s="1116" t="s">
        <v>6154</v>
      </c>
      <c r="E11035" s="1358">
        <v>1</v>
      </c>
      <c r="F11035" s="1256">
        <v>1</v>
      </c>
      <c r="G11035" s="1246">
        <v>1</v>
      </c>
    </row>
    <row r="11036" spans="1:7" hidden="1">
      <c r="A11036" s="1122" t="s">
        <v>6599</v>
      </c>
      <c r="B11036" s="1122" t="s">
        <v>6278</v>
      </c>
      <c r="C11036" s="1122" t="s">
        <v>6054</v>
      </c>
      <c r="D11036" s="1116" t="s">
        <v>6155</v>
      </c>
      <c r="E11036" s="1364">
        <v>1</v>
      </c>
      <c r="F11036" s="1256">
        <v>1</v>
      </c>
      <c r="G11036" s="1246">
        <v>1</v>
      </c>
    </row>
    <row r="11037" spans="1:7" hidden="1">
      <c r="A11037" s="1122" t="s">
        <v>6599</v>
      </c>
      <c r="B11037" s="1122" t="s">
        <v>6278</v>
      </c>
      <c r="C11037" s="1122" t="s">
        <v>6021</v>
      </c>
      <c r="D11037" s="1116" t="s">
        <v>6108</v>
      </c>
      <c r="E11037" s="1364">
        <v>1</v>
      </c>
      <c r="F11037" s="1256">
        <v>1</v>
      </c>
      <c r="G11037" s="1246">
        <v>1</v>
      </c>
    </row>
    <row r="11038" spans="1:7" hidden="1">
      <c r="A11038" s="1122" t="s">
        <v>6599</v>
      </c>
      <c r="B11038" s="1122" t="s">
        <v>6278</v>
      </c>
      <c r="C11038" s="1122" t="s">
        <v>6022</v>
      </c>
      <c r="D11038" s="1116" t="s">
        <v>6110</v>
      </c>
      <c r="E11038" s="1364">
        <v>1</v>
      </c>
      <c r="F11038" s="1256">
        <v>1</v>
      </c>
      <c r="G11038" s="1246">
        <v>1</v>
      </c>
    </row>
    <row r="11039" spans="1:7" hidden="1">
      <c r="A11039" s="1122" t="s">
        <v>6599</v>
      </c>
      <c r="B11039" s="1122" t="s">
        <v>6278</v>
      </c>
      <c r="C11039" s="1122" t="s">
        <v>6055</v>
      </c>
      <c r="D11039" s="1116" t="s">
        <v>6157</v>
      </c>
      <c r="E11039" s="1364">
        <v>1</v>
      </c>
      <c r="F11039" s="1256">
        <v>1</v>
      </c>
      <c r="G11039" s="1246">
        <v>1</v>
      </c>
    </row>
    <row r="11040" spans="1:7" hidden="1">
      <c r="A11040" s="1122" t="s">
        <v>6599</v>
      </c>
      <c r="B11040" s="1122" t="s">
        <v>6278</v>
      </c>
      <c r="C11040" s="1117" t="s">
        <v>6002</v>
      </c>
      <c r="D11040" s="1116" t="s">
        <v>6080</v>
      </c>
      <c r="E11040" s="1358">
        <v>1</v>
      </c>
      <c r="F11040" s="1256">
        <v>1</v>
      </c>
      <c r="G11040" s="1246">
        <v>1</v>
      </c>
    </row>
    <row r="11041" spans="1:7" hidden="1">
      <c r="A11041" s="1122" t="s">
        <v>6599</v>
      </c>
      <c r="B11041" s="1122" t="s">
        <v>6278</v>
      </c>
      <c r="C11041" s="1122" t="s">
        <v>6001</v>
      </c>
      <c r="D11041" s="1116" t="s">
        <v>6078</v>
      </c>
      <c r="E11041" s="1364">
        <v>1</v>
      </c>
      <c r="F11041" s="1256">
        <v>1</v>
      </c>
      <c r="G11041" s="1246">
        <v>1</v>
      </c>
    </row>
    <row r="11042" spans="1:7" hidden="1">
      <c r="A11042" s="1122" t="s">
        <v>6599</v>
      </c>
      <c r="B11042" s="1122" t="s">
        <v>6278</v>
      </c>
      <c r="C11042" s="1122" t="s">
        <v>6472</v>
      </c>
      <c r="D11042" s="1116" t="s">
        <v>6474</v>
      </c>
      <c r="E11042" s="1364">
        <v>1</v>
      </c>
      <c r="F11042" s="1256">
        <v>1</v>
      </c>
      <c r="G11042" s="1246">
        <v>1</v>
      </c>
    </row>
    <row r="11043" spans="1:7" hidden="1">
      <c r="A11043" s="1122" t="s">
        <v>6599</v>
      </c>
      <c r="B11043" s="1122" t="s">
        <v>6278</v>
      </c>
      <c r="C11043" s="1122" t="s">
        <v>6043</v>
      </c>
      <c r="D11043" s="1116" t="s">
        <v>6145</v>
      </c>
      <c r="E11043" s="1364">
        <v>1</v>
      </c>
      <c r="F11043" s="1256">
        <v>1</v>
      </c>
      <c r="G11043" s="1246">
        <v>1</v>
      </c>
    </row>
    <row r="11044" spans="1:7" hidden="1">
      <c r="A11044" s="1122" t="s">
        <v>6599</v>
      </c>
      <c r="B11044" s="1122" t="s">
        <v>6278</v>
      </c>
      <c r="C11044" s="1122" t="s">
        <v>6029</v>
      </c>
      <c r="D11044" s="1116" t="s">
        <v>6133</v>
      </c>
      <c r="E11044" s="1364">
        <v>1</v>
      </c>
      <c r="F11044" s="1256">
        <v>1</v>
      </c>
      <c r="G11044" s="1246">
        <v>1</v>
      </c>
    </row>
    <row r="11045" spans="1:7" hidden="1">
      <c r="A11045" s="1122" t="s">
        <v>6599</v>
      </c>
      <c r="B11045" s="1122" t="s">
        <v>6278</v>
      </c>
      <c r="C11045" s="1122" t="s">
        <v>6056</v>
      </c>
      <c r="D11045" s="1116" t="s">
        <v>6159</v>
      </c>
      <c r="E11045" s="1364">
        <v>1</v>
      </c>
      <c r="F11045" s="1256">
        <v>1</v>
      </c>
      <c r="G11045" s="1246">
        <v>1</v>
      </c>
    </row>
    <row r="11046" spans="1:7" hidden="1">
      <c r="A11046" s="1122" t="s">
        <v>6599</v>
      </c>
      <c r="B11046" s="1122" t="s">
        <v>6278</v>
      </c>
      <c r="C11046" s="1122" t="s">
        <v>6025</v>
      </c>
      <c r="D11046" s="1116" t="s">
        <v>6113</v>
      </c>
      <c r="E11046" s="1364">
        <v>1</v>
      </c>
      <c r="F11046" s="1256">
        <v>1</v>
      </c>
      <c r="G11046" s="1246">
        <v>1</v>
      </c>
    </row>
    <row r="11047" spans="1:7" hidden="1">
      <c r="A11047" s="1122" t="s">
        <v>6599</v>
      </c>
      <c r="B11047" s="1122" t="s">
        <v>6278</v>
      </c>
      <c r="C11047" s="1117" t="s">
        <v>6004</v>
      </c>
      <c r="D11047" s="1116" t="s">
        <v>6083</v>
      </c>
      <c r="E11047" s="1358">
        <v>1</v>
      </c>
      <c r="F11047" s="1256">
        <v>1</v>
      </c>
      <c r="G11047" s="1246">
        <v>1</v>
      </c>
    </row>
    <row r="11048" spans="1:7" hidden="1">
      <c r="A11048" s="1122" t="s">
        <v>6600</v>
      </c>
      <c r="B11048" s="1122" t="s">
        <v>6280</v>
      </c>
      <c r="C11048" s="1122" t="s">
        <v>6053</v>
      </c>
      <c r="D11048" s="1116" t="s">
        <v>6154</v>
      </c>
      <c r="E11048" s="1364">
        <v>1</v>
      </c>
      <c r="F11048" s="1256">
        <v>1</v>
      </c>
      <c r="G11048" s="1246">
        <v>1</v>
      </c>
    </row>
    <row r="11049" spans="1:7" hidden="1">
      <c r="A11049" s="1122" t="s">
        <v>6600</v>
      </c>
      <c r="B11049" s="1122" t="s">
        <v>6280</v>
      </c>
      <c r="C11049" s="1122" t="s">
        <v>6054</v>
      </c>
      <c r="D11049" s="1116" t="s">
        <v>6155</v>
      </c>
      <c r="E11049" s="1364">
        <v>1</v>
      </c>
      <c r="F11049" s="1256">
        <v>1</v>
      </c>
      <c r="G11049" s="1246">
        <v>1</v>
      </c>
    </row>
    <row r="11050" spans="1:7" hidden="1">
      <c r="A11050" s="1122" t="s">
        <v>6600</v>
      </c>
      <c r="B11050" s="1122" t="s">
        <v>6280</v>
      </c>
      <c r="C11050" s="1122" t="s">
        <v>6023</v>
      </c>
      <c r="D11050" s="1116" t="s">
        <v>6111</v>
      </c>
      <c r="E11050" s="1364">
        <v>1</v>
      </c>
      <c r="F11050" s="1256">
        <v>1</v>
      </c>
      <c r="G11050" s="1246">
        <v>1</v>
      </c>
    </row>
    <row r="11051" spans="1:7" hidden="1">
      <c r="A11051" s="1122" t="s">
        <v>6600</v>
      </c>
      <c r="B11051" s="1122" t="s">
        <v>6280</v>
      </c>
      <c r="C11051" s="1122" t="s">
        <v>6024</v>
      </c>
      <c r="D11051" s="1116" t="s">
        <v>6112</v>
      </c>
      <c r="E11051" s="1364">
        <v>1</v>
      </c>
      <c r="F11051" s="1256">
        <v>1</v>
      </c>
      <c r="G11051" s="1246">
        <v>1</v>
      </c>
    </row>
    <row r="11052" spans="1:7" hidden="1">
      <c r="A11052" s="1122" t="s">
        <v>6600</v>
      </c>
      <c r="B11052" s="1122" t="s">
        <v>6280</v>
      </c>
      <c r="C11052" s="1122" t="s">
        <v>6055</v>
      </c>
      <c r="D11052" s="1116" t="s">
        <v>6157</v>
      </c>
      <c r="E11052" s="1364">
        <v>1</v>
      </c>
      <c r="F11052" s="1256">
        <v>1</v>
      </c>
      <c r="G11052" s="1246">
        <v>1</v>
      </c>
    </row>
    <row r="11053" spans="1:7" hidden="1">
      <c r="A11053" s="1122" t="s">
        <v>6600</v>
      </c>
      <c r="B11053" s="1122" t="s">
        <v>6280</v>
      </c>
      <c r="C11053" s="1122" t="s">
        <v>6000</v>
      </c>
      <c r="D11053" s="1116" t="s">
        <v>6076</v>
      </c>
      <c r="E11053" s="1364">
        <v>1</v>
      </c>
      <c r="F11053" s="1256">
        <v>1</v>
      </c>
      <c r="G11053" s="1246">
        <v>1</v>
      </c>
    </row>
    <row r="11054" spans="1:7" hidden="1">
      <c r="A11054" s="1122" t="s">
        <v>6600</v>
      </c>
      <c r="B11054" s="1122" t="s">
        <v>6280</v>
      </c>
      <c r="C11054" s="1117" t="s">
        <v>6003</v>
      </c>
      <c r="D11054" s="1116" t="s">
        <v>6082</v>
      </c>
      <c r="E11054" s="1358">
        <v>1</v>
      </c>
      <c r="F11054" s="1256">
        <v>1</v>
      </c>
      <c r="G11054" s="1246">
        <v>1</v>
      </c>
    </row>
    <row r="11055" spans="1:7" hidden="1">
      <c r="A11055" s="1122" t="s">
        <v>6600</v>
      </c>
      <c r="B11055" s="1122" t="s">
        <v>6280</v>
      </c>
      <c r="C11055" s="1122" t="s">
        <v>6497</v>
      </c>
      <c r="D11055" s="1116" t="s">
        <v>6473</v>
      </c>
      <c r="E11055" s="1364">
        <v>1</v>
      </c>
      <c r="F11055" s="1256">
        <v>1</v>
      </c>
      <c r="G11055" s="1246">
        <v>1</v>
      </c>
    </row>
    <row r="11056" spans="1:7" hidden="1">
      <c r="A11056" s="1122" t="s">
        <v>6600</v>
      </c>
      <c r="B11056" s="1122" t="s">
        <v>6280</v>
      </c>
      <c r="C11056" s="1122" t="s">
        <v>6044</v>
      </c>
      <c r="D11056" s="1116" t="s">
        <v>6147</v>
      </c>
      <c r="E11056" s="1364">
        <v>1</v>
      </c>
      <c r="F11056" s="1256">
        <v>1</v>
      </c>
      <c r="G11056" s="1246">
        <v>1</v>
      </c>
    </row>
    <row r="11057" spans="1:7" hidden="1">
      <c r="A11057" s="1122" t="s">
        <v>6600</v>
      </c>
      <c r="B11057" s="1122" t="s">
        <v>6280</v>
      </c>
      <c r="C11057" s="1122" t="s">
        <v>6029</v>
      </c>
      <c r="D11057" s="1116" t="s">
        <v>6133</v>
      </c>
      <c r="E11057" s="1364">
        <v>1</v>
      </c>
      <c r="F11057" s="1256">
        <v>1</v>
      </c>
      <c r="G11057" s="1246">
        <v>1</v>
      </c>
    </row>
    <row r="11058" spans="1:7" hidden="1">
      <c r="A11058" s="1122" t="s">
        <v>6600</v>
      </c>
      <c r="B11058" s="1122" t="s">
        <v>6280</v>
      </c>
      <c r="C11058" s="1122" t="s">
        <v>6056</v>
      </c>
      <c r="D11058" s="1116" t="s">
        <v>6159</v>
      </c>
      <c r="E11058" s="1364">
        <v>1</v>
      </c>
      <c r="F11058" s="1256">
        <v>1</v>
      </c>
      <c r="G11058" s="1246">
        <v>1</v>
      </c>
    </row>
    <row r="11059" spans="1:7" hidden="1">
      <c r="A11059" s="1122" t="s">
        <v>6600</v>
      </c>
      <c r="B11059" s="1122" t="s">
        <v>6280</v>
      </c>
      <c r="C11059" s="1117" t="s">
        <v>6025</v>
      </c>
      <c r="D11059" s="1116" t="s">
        <v>6113</v>
      </c>
      <c r="E11059" s="1358">
        <v>1</v>
      </c>
      <c r="F11059" s="1256">
        <v>1</v>
      </c>
      <c r="G11059" s="1246">
        <v>1</v>
      </c>
    </row>
    <row r="11060" spans="1:7" hidden="1">
      <c r="A11060" s="1122" t="s">
        <v>6600</v>
      </c>
      <c r="B11060" s="1122" t="s">
        <v>6280</v>
      </c>
      <c r="C11060" s="1122" t="s">
        <v>6004</v>
      </c>
      <c r="D11060" s="1116" t="s">
        <v>6083</v>
      </c>
      <c r="E11060" s="1364">
        <v>1</v>
      </c>
      <c r="F11060" s="1256">
        <v>1</v>
      </c>
      <c r="G11060" s="1246">
        <v>1</v>
      </c>
    </row>
    <row r="11061" spans="1:7" hidden="1">
      <c r="A11061" s="1122" t="s">
        <v>7215</v>
      </c>
      <c r="B11061" s="1122" t="s">
        <v>7237</v>
      </c>
      <c r="C11061" s="1117" t="s">
        <v>4356</v>
      </c>
      <c r="D11061" s="1116" t="s">
        <v>3854</v>
      </c>
      <c r="E11061" s="1358">
        <v>1</v>
      </c>
      <c r="F11061" s="1256">
        <v>1</v>
      </c>
      <c r="G11061" s="1246">
        <v>1</v>
      </c>
    </row>
    <row r="11062" spans="1:7" hidden="1">
      <c r="A11062" s="1122" t="s">
        <v>7215</v>
      </c>
      <c r="B11062" s="1122" t="s">
        <v>7237</v>
      </c>
      <c r="C11062" s="1117" t="s">
        <v>7202</v>
      </c>
      <c r="D11062" s="1116" t="s">
        <v>7291</v>
      </c>
      <c r="E11062" s="1358">
        <v>1</v>
      </c>
      <c r="F11062" s="1256">
        <v>1</v>
      </c>
      <c r="G11062" s="1246">
        <v>1</v>
      </c>
    </row>
    <row r="11063" spans="1:7" hidden="1">
      <c r="A11063" s="1122" t="s">
        <v>7215</v>
      </c>
      <c r="B11063" s="1122" t="s">
        <v>7237</v>
      </c>
      <c r="C11063" s="1122" t="s">
        <v>4526</v>
      </c>
      <c r="D11063" s="1116" t="s">
        <v>1245</v>
      </c>
      <c r="E11063" s="1364">
        <v>1</v>
      </c>
      <c r="F11063" s="1256">
        <v>1</v>
      </c>
      <c r="G11063" s="1246">
        <v>1</v>
      </c>
    </row>
    <row r="11064" spans="1:7" hidden="1">
      <c r="A11064" s="1122" t="s">
        <v>7215</v>
      </c>
      <c r="B11064" s="1122" t="s">
        <v>7237</v>
      </c>
      <c r="C11064" s="1117" t="s">
        <v>4788</v>
      </c>
      <c r="D11064" s="1116" t="s">
        <v>4789</v>
      </c>
      <c r="E11064" s="1358">
        <v>1</v>
      </c>
      <c r="F11064" s="1256">
        <v>1</v>
      </c>
      <c r="G11064" s="1246">
        <v>1</v>
      </c>
    </row>
    <row r="11065" spans="1:7" hidden="1">
      <c r="A11065" s="1122" t="s">
        <v>7215</v>
      </c>
      <c r="B11065" s="1122" t="s">
        <v>7237</v>
      </c>
      <c r="C11065" s="1122" t="s">
        <v>5217</v>
      </c>
      <c r="D11065" s="1116" t="s">
        <v>5218</v>
      </c>
      <c r="E11065" s="1364">
        <v>1</v>
      </c>
      <c r="F11065" s="1256">
        <v>1</v>
      </c>
      <c r="G11065" s="1246">
        <v>1</v>
      </c>
    </row>
    <row r="11066" spans="1:7" hidden="1">
      <c r="A11066" s="1122" t="s">
        <v>7215</v>
      </c>
      <c r="B11066" s="1122" t="s">
        <v>7237</v>
      </c>
      <c r="C11066" s="1117" t="s">
        <v>5233</v>
      </c>
      <c r="D11066" s="1116" t="s">
        <v>5234</v>
      </c>
      <c r="E11066" s="1358">
        <v>1</v>
      </c>
      <c r="F11066" s="1256">
        <v>1</v>
      </c>
      <c r="G11066" s="1246">
        <v>1</v>
      </c>
    </row>
    <row r="11067" spans="1:7" hidden="1">
      <c r="A11067" s="1122" t="s">
        <v>7215</v>
      </c>
      <c r="B11067" s="1122" t="s">
        <v>7237</v>
      </c>
      <c r="C11067" s="1122" t="s">
        <v>5219</v>
      </c>
      <c r="D11067" s="1116" t="s">
        <v>5220</v>
      </c>
      <c r="E11067" s="1364">
        <v>1</v>
      </c>
      <c r="F11067" s="1256">
        <v>1</v>
      </c>
      <c r="G11067" s="1246">
        <v>1</v>
      </c>
    </row>
    <row r="11068" spans="1:7" hidden="1">
      <c r="A11068" s="1122" t="s">
        <v>7215</v>
      </c>
      <c r="B11068" s="1122" t="s">
        <v>7237</v>
      </c>
      <c r="C11068" s="1122" t="s">
        <v>5223</v>
      </c>
      <c r="D11068" s="1116" t="s">
        <v>5224</v>
      </c>
      <c r="E11068" s="1364">
        <v>1</v>
      </c>
      <c r="F11068" s="1256">
        <v>1</v>
      </c>
      <c r="G11068" s="1246">
        <v>1</v>
      </c>
    </row>
    <row r="11069" spans="1:7" hidden="1">
      <c r="A11069" s="1122" t="s">
        <v>7215</v>
      </c>
      <c r="B11069" s="1122" t="s">
        <v>7237</v>
      </c>
      <c r="C11069" s="1122" t="s">
        <v>4796</v>
      </c>
      <c r="D11069" s="1116" t="s">
        <v>4797</v>
      </c>
      <c r="E11069" s="1364">
        <v>2</v>
      </c>
      <c r="F11069" s="1256">
        <v>1</v>
      </c>
      <c r="G11069" s="1246">
        <v>2</v>
      </c>
    </row>
    <row r="11070" spans="1:7" hidden="1">
      <c r="A11070" s="1122" t="s">
        <v>7215</v>
      </c>
      <c r="B11070" s="1122" t="s">
        <v>7237</v>
      </c>
      <c r="C11070" s="1122" t="s">
        <v>4798</v>
      </c>
      <c r="D11070" s="1116" t="s">
        <v>4799</v>
      </c>
      <c r="E11070" s="1364">
        <v>1</v>
      </c>
      <c r="F11070" s="1256">
        <v>1</v>
      </c>
      <c r="G11070" s="1246">
        <v>1</v>
      </c>
    </row>
    <row r="11071" spans="1:7" hidden="1">
      <c r="A11071" s="1122" t="s">
        <v>7215</v>
      </c>
      <c r="B11071" s="1122" t="s">
        <v>7237</v>
      </c>
      <c r="C11071" s="1122" t="s">
        <v>4800</v>
      </c>
      <c r="D11071" s="1116" t="s">
        <v>4801</v>
      </c>
      <c r="E11071" s="1364">
        <v>1</v>
      </c>
      <c r="F11071" s="1256">
        <v>1</v>
      </c>
      <c r="G11071" s="1246">
        <v>1</v>
      </c>
    </row>
    <row r="11072" spans="1:7" hidden="1">
      <c r="A11072" s="1122" t="s">
        <v>7215</v>
      </c>
      <c r="B11072" s="1122" t="s">
        <v>7237</v>
      </c>
      <c r="C11072" s="1122" t="s">
        <v>4431</v>
      </c>
      <c r="D11072" s="1116" t="s">
        <v>1684</v>
      </c>
      <c r="E11072" s="1364">
        <v>1</v>
      </c>
      <c r="F11072" s="1256">
        <v>1</v>
      </c>
      <c r="G11072" s="1246">
        <v>1</v>
      </c>
    </row>
    <row r="11073" spans="1:7" hidden="1">
      <c r="A11073" s="1122" t="s">
        <v>7215</v>
      </c>
      <c r="B11073" s="1122" t="s">
        <v>7237</v>
      </c>
      <c r="C11073" s="1122" t="s">
        <v>3892</v>
      </c>
      <c r="D11073" s="1116" t="s">
        <v>3893</v>
      </c>
      <c r="E11073" s="1364">
        <v>1</v>
      </c>
      <c r="F11073" s="1256">
        <v>1</v>
      </c>
      <c r="G11073" s="1246">
        <v>1</v>
      </c>
    </row>
    <row r="11074" spans="1:7" hidden="1">
      <c r="A11074" s="1136" t="s">
        <v>7215</v>
      </c>
      <c r="B11074" s="1137" t="s">
        <v>7237</v>
      </c>
      <c r="C11074" s="1122" t="s">
        <v>5507</v>
      </c>
      <c r="D11074" s="1116" t="s">
        <v>4751</v>
      </c>
      <c r="E11074" s="1364">
        <v>2</v>
      </c>
      <c r="F11074" s="1256">
        <v>1</v>
      </c>
      <c r="G11074" s="1246">
        <v>2</v>
      </c>
    </row>
    <row r="11075" spans="1:7" hidden="1">
      <c r="A11075" s="1136" t="s">
        <v>7215</v>
      </c>
      <c r="B11075" s="1122" t="s">
        <v>7237</v>
      </c>
      <c r="C11075" s="1122" t="s">
        <v>1206</v>
      </c>
      <c r="D11075" s="1116" t="s">
        <v>1207</v>
      </c>
      <c r="E11075" s="1364">
        <v>1.1000000000000001E-3</v>
      </c>
      <c r="F11075" s="1256">
        <v>1</v>
      </c>
      <c r="G11075" s="1246">
        <v>1.1000000000000001E-3</v>
      </c>
    </row>
    <row r="11076" spans="1:7" hidden="1">
      <c r="A11076" s="1136" t="s">
        <v>7215</v>
      </c>
      <c r="B11076" s="1122" t="s">
        <v>7237</v>
      </c>
      <c r="C11076" s="1122" t="s">
        <v>7748</v>
      </c>
      <c r="D11076" s="1116" t="s">
        <v>8287</v>
      </c>
      <c r="E11076" s="1364">
        <v>6.6E-3</v>
      </c>
      <c r="F11076" s="1256">
        <v>1</v>
      </c>
      <c r="G11076" s="1246">
        <v>6.6E-3</v>
      </c>
    </row>
    <row r="11077" spans="1:7" hidden="1">
      <c r="A11077" s="1136" t="s">
        <v>7215</v>
      </c>
      <c r="B11077" s="1122" t="s">
        <v>7237</v>
      </c>
      <c r="C11077" s="1122" t="s">
        <v>4436</v>
      </c>
      <c r="D11077" s="1116" t="s">
        <v>3527</v>
      </c>
      <c r="E11077" s="1364">
        <v>0.86380000000000001</v>
      </c>
      <c r="F11077" s="1256">
        <v>1</v>
      </c>
      <c r="G11077" s="1246">
        <v>0.86380000000000001</v>
      </c>
    </row>
    <row r="11078" spans="1:7" hidden="1">
      <c r="A11078" s="1136" t="s">
        <v>7215</v>
      </c>
      <c r="B11078" s="1122" t="s">
        <v>7237</v>
      </c>
      <c r="C11078" s="1122" t="s">
        <v>6660</v>
      </c>
      <c r="D11078" s="1116" t="s">
        <v>6661</v>
      </c>
      <c r="E11078" s="1364">
        <v>5.9999999999999995E-4</v>
      </c>
      <c r="F11078" s="1256">
        <v>1</v>
      </c>
      <c r="G11078" s="1246">
        <v>5.9999999999999995E-4</v>
      </c>
    </row>
    <row r="11079" spans="1:7" hidden="1">
      <c r="A11079" s="1136" t="s">
        <v>7216</v>
      </c>
      <c r="B11079" s="1122" t="s">
        <v>7238</v>
      </c>
      <c r="C11079" s="1122" t="s">
        <v>4526</v>
      </c>
      <c r="D11079" s="1116" t="s">
        <v>1245</v>
      </c>
      <c r="E11079" s="1364">
        <v>1</v>
      </c>
      <c r="F11079" s="1256">
        <v>1</v>
      </c>
      <c r="G11079" s="1246">
        <v>1</v>
      </c>
    </row>
    <row r="11080" spans="1:7" hidden="1">
      <c r="A11080" s="1136" t="s">
        <v>7216</v>
      </c>
      <c r="B11080" s="1122" t="s">
        <v>7238</v>
      </c>
      <c r="C11080" s="1122" t="s">
        <v>315</v>
      </c>
      <c r="D11080" s="1116" t="s">
        <v>316</v>
      </c>
      <c r="E11080" s="1364">
        <v>1</v>
      </c>
      <c r="F11080" s="1256">
        <v>1</v>
      </c>
      <c r="G11080" s="1246">
        <v>1</v>
      </c>
    </row>
    <row r="11081" spans="1:7" hidden="1">
      <c r="A11081" s="1136" t="s">
        <v>7216</v>
      </c>
      <c r="B11081" s="1122" t="s">
        <v>7238</v>
      </c>
      <c r="C11081" s="1122" t="s">
        <v>5217</v>
      </c>
      <c r="D11081" s="1116" t="s">
        <v>5218</v>
      </c>
      <c r="E11081" s="1364">
        <v>1</v>
      </c>
      <c r="F11081" s="1256">
        <v>1</v>
      </c>
      <c r="G11081" s="1246">
        <v>1</v>
      </c>
    </row>
    <row r="11082" spans="1:7" hidden="1">
      <c r="A11082" s="1136" t="s">
        <v>7216</v>
      </c>
      <c r="B11082" s="1122" t="s">
        <v>7238</v>
      </c>
      <c r="C11082" s="1122" t="s">
        <v>5219</v>
      </c>
      <c r="D11082" s="1116" t="s">
        <v>5220</v>
      </c>
      <c r="E11082" s="1364">
        <v>1</v>
      </c>
      <c r="F11082" s="1256">
        <v>1</v>
      </c>
      <c r="G11082" s="1246">
        <v>1</v>
      </c>
    </row>
    <row r="11083" spans="1:7" hidden="1">
      <c r="A11083" s="1136" t="s">
        <v>7216</v>
      </c>
      <c r="B11083" s="1122" t="s">
        <v>7238</v>
      </c>
      <c r="C11083" s="1122" t="s">
        <v>4796</v>
      </c>
      <c r="D11083" s="1116" t="s">
        <v>4797</v>
      </c>
      <c r="E11083" s="1364">
        <v>3</v>
      </c>
      <c r="F11083" s="1256">
        <v>1</v>
      </c>
      <c r="G11083" s="1246">
        <v>3</v>
      </c>
    </row>
    <row r="11084" spans="1:7" hidden="1">
      <c r="A11084" s="1136" t="s">
        <v>7216</v>
      </c>
      <c r="B11084" s="1122" t="s">
        <v>7238</v>
      </c>
      <c r="C11084" s="1122" t="s">
        <v>4800</v>
      </c>
      <c r="D11084" s="1116" t="s">
        <v>4801</v>
      </c>
      <c r="E11084" s="1364">
        <v>1</v>
      </c>
      <c r="F11084" s="1256">
        <v>1</v>
      </c>
      <c r="G11084" s="1246">
        <v>1</v>
      </c>
    </row>
    <row r="11085" spans="1:7" hidden="1">
      <c r="A11085" s="1136" t="s">
        <v>7216</v>
      </c>
      <c r="B11085" s="1122" t="s">
        <v>7238</v>
      </c>
      <c r="C11085" s="1122" t="s">
        <v>3892</v>
      </c>
      <c r="D11085" s="1116" t="s">
        <v>3893</v>
      </c>
      <c r="E11085" s="1364">
        <v>1</v>
      </c>
      <c r="F11085" s="1256">
        <v>1</v>
      </c>
      <c r="G11085" s="1246">
        <v>1</v>
      </c>
    </row>
    <row r="11086" spans="1:7" hidden="1">
      <c r="A11086" s="1136" t="s">
        <v>7216</v>
      </c>
      <c r="B11086" s="1122" t="s">
        <v>7238</v>
      </c>
      <c r="C11086" s="1122" t="s">
        <v>5507</v>
      </c>
      <c r="D11086" s="1116" t="s">
        <v>4751</v>
      </c>
      <c r="E11086" s="1364">
        <v>2</v>
      </c>
      <c r="F11086" s="1256">
        <v>1</v>
      </c>
      <c r="G11086" s="1246">
        <v>2</v>
      </c>
    </row>
    <row r="11087" spans="1:7" hidden="1">
      <c r="A11087" s="1136" t="s">
        <v>7216</v>
      </c>
      <c r="B11087" s="1122" t="s">
        <v>7238</v>
      </c>
      <c r="C11087" s="1122" t="s">
        <v>7748</v>
      </c>
      <c r="D11087" s="1116" t="s">
        <v>8287</v>
      </c>
      <c r="E11087" s="1364">
        <v>6.6E-3</v>
      </c>
      <c r="F11087" s="1256">
        <v>1</v>
      </c>
      <c r="G11087" s="1246">
        <v>6.6E-3</v>
      </c>
    </row>
    <row r="11088" spans="1:7" hidden="1">
      <c r="A11088" s="1136" t="s">
        <v>7216</v>
      </c>
      <c r="B11088" s="1122" t="s">
        <v>7238</v>
      </c>
      <c r="C11088" s="1122" t="s">
        <v>4436</v>
      </c>
      <c r="D11088" s="1116" t="s">
        <v>3527</v>
      </c>
      <c r="E11088" s="1364">
        <v>0.86380000000000001</v>
      </c>
      <c r="F11088" s="1256">
        <v>1</v>
      </c>
      <c r="G11088" s="1246">
        <v>0.86380000000000001</v>
      </c>
    </row>
    <row r="11089" spans="1:7" hidden="1">
      <c r="A11089" s="1136" t="s">
        <v>7216</v>
      </c>
      <c r="B11089" s="1122" t="s">
        <v>7238</v>
      </c>
      <c r="C11089" s="1122" t="s">
        <v>6660</v>
      </c>
      <c r="D11089" s="1116" t="s">
        <v>6661</v>
      </c>
      <c r="E11089" s="1364">
        <v>5.9999999999999995E-4</v>
      </c>
      <c r="F11089" s="1256">
        <v>1</v>
      </c>
      <c r="G11089" s="1246">
        <v>5.9999999999999995E-4</v>
      </c>
    </row>
    <row r="11090" spans="1:7" hidden="1">
      <c r="A11090" s="1136" t="s">
        <v>7217</v>
      </c>
      <c r="B11090" s="1122" t="s">
        <v>7239</v>
      </c>
      <c r="C11090" s="1122" t="s">
        <v>5163</v>
      </c>
      <c r="D11090" s="1116" t="s">
        <v>5164</v>
      </c>
      <c r="E11090" s="1364">
        <v>1</v>
      </c>
      <c r="F11090" s="1256">
        <v>1</v>
      </c>
      <c r="G11090" s="1246">
        <v>1</v>
      </c>
    </row>
    <row r="11091" spans="1:7" hidden="1">
      <c r="A11091" s="1136" t="s">
        <v>7217</v>
      </c>
      <c r="B11091" s="1122" t="s">
        <v>7239</v>
      </c>
      <c r="C11091" s="1122" t="s">
        <v>4427</v>
      </c>
      <c r="D11091" s="1116" t="s">
        <v>1682</v>
      </c>
      <c r="E11091" s="1364">
        <v>1</v>
      </c>
      <c r="F11091" s="1256">
        <v>1</v>
      </c>
      <c r="G11091" s="1246">
        <v>1</v>
      </c>
    </row>
    <row r="11092" spans="1:7" hidden="1">
      <c r="A11092" s="1136" t="s">
        <v>7217</v>
      </c>
      <c r="B11092" s="1122" t="s">
        <v>7239</v>
      </c>
      <c r="C11092" s="1122" t="s">
        <v>5157</v>
      </c>
      <c r="D11092" s="1116" t="s">
        <v>5158</v>
      </c>
      <c r="E11092" s="1364">
        <v>1</v>
      </c>
      <c r="F11092" s="1256">
        <v>1</v>
      </c>
      <c r="G11092" s="1246">
        <v>1</v>
      </c>
    </row>
    <row r="11093" spans="1:7" hidden="1">
      <c r="A11093" s="1136" t="s">
        <v>7217</v>
      </c>
      <c r="B11093" s="1122" t="s">
        <v>7239</v>
      </c>
      <c r="C11093" s="1122" t="s">
        <v>4526</v>
      </c>
      <c r="D11093" s="1116" t="s">
        <v>1245</v>
      </c>
      <c r="E11093" s="1364">
        <v>1</v>
      </c>
      <c r="F11093" s="1256">
        <v>1</v>
      </c>
      <c r="G11093" s="1246">
        <v>1</v>
      </c>
    </row>
    <row r="11094" spans="1:7" hidden="1">
      <c r="A11094" s="1136" t="s">
        <v>7217</v>
      </c>
      <c r="B11094" s="1122" t="s">
        <v>7239</v>
      </c>
      <c r="C11094" s="1122" t="s">
        <v>1246</v>
      </c>
      <c r="D11094" s="1116" t="s">
        <v>1247</v>
      </c>
      <c r="E11094" s="1364">
        <v>1</v>
      </c>
      <c r="F11094" s="1256">
        <v>1</v>
      </c>
      <c r="G11094" s="1246">
        <v>1</v>
      </c>
    </row>
    <row r="11095" spans="1:7" hidden="1">
      <c r="A11095" s="1136" t="s">
        <v>7217</v>
      </c>
      <c r="B11095" s="1122" t="s">
        <v>7239</v>
      </c>
      <c r="C11095" s="1122" t="s">
        <v>4790</v>
      </c>
      <c r="D11095" s="1116" t="s">
        <v>4791</v>
      </c>
      <c r="E11095" s="1364">
        <v>1</v>
      </c>
      <c r="F11095" s="1256">
        <v>1</v>
      </c>
      <c r="G11095" s="1246">
        <v>1</v>
      </c>
    </row>
    <row r="11096" spans="1:7" hidden="1">
      <c r="A11096" s="1136" t="s">
        <v>7217</v>
      </c>
      <c r="B11096" s="1122" t="s">
        <v>7239</v>
      </c>
      <c r="C11096" s="1122" t="s">
        <v>4792</v>
      </c>
      <c r="D11096" s="1116" t="s">
        <v>4793</v>
      </c>
      <c r="E11096" s="1364">
        <v>1</v>
      </c>
      <c r="F11096" s="1256">
        <v>1</v>
      </c>
      <c r="G11096" s="1246">
        <v>1</v>
      </c>
    </row>
    <row r="11097" spans="1:7" hidden="1">
      <c r="A11097" s="1136" t="s">
        <v>7217</v>
      </c>
      <c r="B11097" s="1122" t="s">
        <v>7239</v>
      </c>
      <c r="C11097" s="1122" t="s">
        <v>5217</v>
      </c>
      <c r="D11097" s="1116" t="s">
        <v>5218</v>
      </c>
      <c r="E11097" s="1364">
        <v>1</v>
      </c>
      <c r="F11097" s="1256">
        <v>1</v>
      </c>
      <c r="G11097" s="1246">
        <v>1</v>
      </c>
    </row>
    <row r="11098" spans="1:7" hidden="1">
      <c r="A11098" s="1136" t="s">
        <v>7217</v>
      </c>
      <c r="B11098" s="1122" t="s">
        <v>7239</v>
      </c>
      <c r="C11098" s="1122" t="s">
        <v>5219</v>
      </c>
      <c r="D11098" s="1116" t="s">
        <v>5220</v>
      </c>
      <c r="E11098" s="1364">
        <v>1</v>
      </c>
      <c r="F11098" s="1256">
        <v>1</v>
      </c>
      <c r="G11098" s="1246">
        <v>1</v>
      </c>
    </row>
    <row r="11099" spans="1:7" hidden="1">
      <c r="A11099" s="1136" t="s">
        <v>7217</v>
      </c>
      <c r="B11099" s="1122" t="s">
        <v>7239</v>
      </c>
      <c r="C11099" s="1122" t="s">
        <v>5221</v>
      </c>
      <c r="D11099" s="1116" t="s">
        <v>5222</v>
      </c>
      <c r="E11099" s="1364">
        <v>1</v>
      </c>
      <c r="F11099" s="1256">
        <v>1</v>
      </c>
      <c r="G11099" s="1246">
        <v>1</v>
      </c>
    </row>
    <row r="11100" spans="1:7" hidden="1">
      <c r="A11100" s="1136" t="s">
        <v>7217</v>
      </c>
      <c r="B11100" s="1122" t="s">
        <v>7239</v>
      </c>
      <c r="C11100" s="1117" t="s">
        <v>5225</v>
      </c>
      <c r="D11100" s="1116" t="s">
        <v>5226</v>
      </c>
      <c r="E11100" s="1358">
        <v>1</v>
      </c>
      <c r="F11100" s="1256">
        <v>1</v>
      </c>
      <c r="G11100" s="1246">
        <v>1</v>
      </c>
    </row>
    <row r="11101" spans="1:7" hidden="1">
      <c r="A11101" s="1136" t="s">
        <v>7217</v>
      </c>
      <c r="B11101" s="1122" t="s">
        <v>7239</v>
      </c>
      <c r="C11101" s="1122" t="s">
        <v>5227</v>
      </c>
      <c r="D11101" s="1116" t="s">
        <v>5228</v>
      </c>
      <c r="E11101" s="1364">
        <v>1</v>
      </c>
      <c r="F11101" s="1256">
        <v>1</v>
      </c>
      <c r="G11101" s="1246">
        <v>1</v>
      </c>
    </row>
    <row r="11102" spans="1:7" hidden="1">
      <c r="A11102" s="1136" t="s">
        <v>7217</v>
      </c>
      <c r="B11102" s="1122" t="s">
        <v>7239</v>
      </c>
      <c r="C11102" s="1122" t="s">
        <v>5229</v>
      </c>
      <c r="D11102" s="1116" t="s">
        <v>5230</v>
      </c>
      <c r="E11102" s="1364">
        <v>1</v>
      </c>
      <c r="F11102" s="1256">
        <v>1</v>
      </c>
      <c r="G11102" s="1246">
        <v>1</v>
      </c>
    </row>
    <row r="11103" spans="1:7" hidden="1">
      <c r="A11103" s="1136" t="s">
        <v>7217</v>
      </c>
      <c r="B11103" s="1122" t="s">
        <v>7239</v>
      </c>
      <c r="C11103" s="1122" t="s">
        <v>5231</v>
      </c>
      <c r="D11103" s="1116" t="s">
        <v>5232</v>
      </c>
      <c r="E11103" s="1364">
        <v>1</v>
      </c>
      <c r="F11103" s="1256">
        <v>1</v>
      </c>
      <c r="G11103" s="1246">
        <v>1</v>
      </c>
    </row>
    <row r="11104" spans="1:7" hidden="1">
      <c r="A11104" s="1136" t="s">
        <v>7217</v>
      </c>
      <c r="B11104" s="1122" t="s">
        <v>7239</v>
      </c>
      <c r="C11104" s="1122" t="s">
        <v>4796</v>
      </c>
      <c r="D11104" s="1116" t="s">
        <v>4797</v>
      </c>
      <c r="E11104" s="1364">
        <v>2</v>
      </c>
      <c r="F11104" s="1256">
        <v>1</v>
      </c>
      <c r="G11104" s="1246">
        <v>2</v>
      </c>
    </row>
    <row r="11105" spans="1:7" hidden="1">
      <c r="A11105" s="1136" t="s">
        <v>7217</v>
      </c>
      <c r="B11105" s="1122" t="s">
        <v>7239</v>
      </c>
      <c r="C11105" s="1137" t="s">
        <v>4798</v>
      </c>
      <c r="D11105" s="1116" t="s">
        <v>4799</v>
      </c>
      <c r="E11105" s="1364">
        <v>1</v>
      </c>
      <c r="F11105" s="1256">
        <v>1</v>
      </c>
      <c r="G11105" s="1246">
        <v>1</v>
      </c>
    </row>
    <row r="11106" spans="1:7" hidden="1">
      <c r="A11106" s="1136" t="s">
        <v>7217</v>
      </c>
      <c r="B11106" s="1122" t="s">
        <v>7239</v>
      </c>
      <c r="C11106" s="1137" t="s">
        <v>4800</v>
      </c>
      <c r="D11106" s="1116" t="s">
        <v>4801</v>
      </c>
      <c r="E11106" s="1364">
        <v>1</v>
      </c>
      <c r="F11106" s="1256">
        <v>1</v>
      </c>
      <c r="G11106" s="1246">
        <v>1</v>
      </c>
    </row>
    <row r="11107" spans="1:7" hidden="1">
      <c r="A11107" s="1136" t="s">
        <v>7217</v>
      </c>
      <c r="B11107" s="1122" t="s">
        <v>7239</v>
      </c>
      <c r="C11107" s="1137" t="s">
        <v>4802</v>
      </c>
      <c r="D11107" s="1116" t="s">
        <v>4803</v>
      </c>
      <c r="E11107" s="1364">
        <v>1</v>
      </c>
      <c r="F11107" s="1256">
        <v>1</v>
      </c>
      <c r="G11107" s="1246">
        <v>1</v>
      </c>
    </row>
    <row r="11108" spans="1:7" hidden="1">
      <c r="A11108" s="1136" t="s">
        <v>7217</v>
      </c>
      <c r="B11108" s="1122" t="s">
        <v>7239</v>
      </c>
      <c r="C11108" s="1137" t="s">
        <v>3892</v>
      </c>
      <c r="D11108" s="1116" t="s">
        <v>3893</v>
      </c>
      <c r="E11108" s="1364">
        <v>1</v>
      </c>
      <c r="F11108" s="1256">
        <v>1</v>
      </c>
      <c r="G11108" s="1246">
        <v>1</v>
      </c>
    </row>
    <row r="11109" spans="1:7" hidden="1">
      <c r="A11109" s="1136" t="s">
        <v>7217</v>
      </c>
      <c r="B11109" s="1122" t="s">
        <v>7239</v>
      </c>
      <c r="C11109" s="1137" t="s">
        <v>3014</v>
      </c>
      <c r="D11109" s="1116" t="s">
        <v>3015</v>
      </c>
      <c r="E11109" s="1364">
        <v>1</v>
      </c>
      <c r="F11109" s="1256">
        <v>1</v>
      </c>
      <c r="G11109" s="1246">
        <v>1</v>
      </c>
    </row>
    <row r="11110" spans="1:7" hidden="1">
      <c r="A11110" s="1136" t="s">
        <v>7217</v>
      </c>
      <c r="B11110" s="1122" t="s">
        <v>7239</v>
      </c>
      <c r="C11110" s="1137" t="s">
        <v>5507</v>
      </c>
      <c r="D11110" s="1116" t="s">
        <v>4751</v>
      </c>
      <c r="E11110" s="1364">
        <v>2</v>
      </c>
      <c r="F11110" s="1256">
        <v>1</v>
      </c>
      <c r="G11110" s="1246">
        <v>2</v>
      </c>
    </row>
    <row r="11111" spans="1:7" hidden="1">
      <c r="A11111" s="1136" t="s">
        <v>7217</v>
      </c>
      <c r="B11111" s="1122" t="s">
        <v>7239</v>
      </c>
      <c r="C11111" s="1137" t="s">
        <v>1206</v>
      </c>
      <c r="D11111" s="1116" t="s">
        <v>1207</v>
      </c>
      <c r="E11111" s="1364">
        <v>1E-3</v>
      </c>
      <c r="F11111" s="1256">
        <v>1</v>
      </c>
      <c r="G11111" s="1246">
        <v>1E-3</v>
      </c>
    </row>
    <row r="11112" spans="1:7" hidden="1">
      <c r="A11112" s="1136" t="s">
        <v>7217</v>
      </c>
      <c r="B11112" s="1122" t="s">
        <v>7239</v>
      </c>
      <c r="C11112" s="1137" t="s">
        <v>7748</v>
      </c>
      <c r="D11112" s="1116" t="s">
        <v>8287</v>
      </c>
      <c r="E11112" s="1364">
        <v>6.6E-3</v>
      </c>
      <c r="F11112" s="1256">
        <v>1</v>
      </c>
      <c r="G11112" s="1246">
        <v>6.6E-3</v>
      </c>
    </row>
    <row r="11113" spans="1:7" hidden="1">
      <c r="A11113" s="1136" t="s">
        <v>7217</v>
      </c>
      <c r="B11113" s="1122" t="s">
        <v>7239</v>
      </c>
      <c r="C11113" s="1137" t="s">
        <v>1079</v>
      </c>
      <c r="D11113" s="1116" t="s">
        <v>5036</v>
      </c>
      <c r="E11113" s="1371">
        <v>0.25409999999999999</v>
      </c>
      <c r="F11113" s="1256">
        <v>1</v>
      </c>
      <c r="G11113" s="1246">
        <v>0.25409999999999999</v>
      </c>
    </row>
    <row r="11114" spans="1:7" hidden="1">
      <c r="A11114" s="1136" t="s">
        <v>7217</v>
      </c>
      <c r="B11114" s="1122" t="s">
        <v>7239</v>
      </c>
      <c r="C11114" s="1137" t="s">
        <v>1080</v>
      </c>
      <c r="D11114" s="1116" t="s">
        <v>5038</v>
      </c>
      <c r="E11114" s="1371">
        <v>0.71740000000000004</v>
      </c>
      <c r="F11114" s="1256">
        <v>1</v>
      </c>
      <c r="G11114" s="1246">
        <v>0.71740000000000004</v>
      </c>
    </row>
    <row r="11115" spans="1:7" hidden="1">
      <c r="A11115" s="1136" t="s">
        <v>7217</v>
      </c>
      <c r="B11115" s="1122" t="s">
        <v>7239</v>
      </c>
      <c r="C11115" s="1137" t="s">
        <v>6660</v>
      </c>
      <c r="D11115" s="1116" t="s">
        <v>6661</v>
      </c>
      <c r="E11115" s="1371">
        <v>1.1999999999999999E-3</v>
      </c>
      <c r="F11115" s="1256">
        <v>1</v>
      </c>
      <c r="G11115" s="1246">
        <v>1.1999999999999999E-3</v>
      </c>
    </row>
    <row r="11116" spans="1:7" hidden="1">
      <c r="A11116" s="1136" t="s">
        <v>6616</v>
      </c>
      <c r="B11116" s="1122" t="s">
        <v>6225</v>
      </c>
      <c r="C11116" s="1137" t="s">
        <v>5683</v>
      </c>
      <c r="D11116" s="1116" t="s">
        <v>6199</v>
      </c>
      <c r="E11116" s="1371">
        <v>1</v>
      </c>
      <c r="F11116" s="1256">
        <v>1</v>
      </c>
      <c r="G11116" s="1246">
        <v>1</v>
      </c>
    </row>
    <row r="11117" spans="1:7" hidden="1">
      <c r="A11117" s="1136" t="s">
        <v>6616</v>
      </c>
      <c r="B11117" s="1122" t="s">
        <v>6225</v>
      </c>
      <c r="C11117" s="1137" t="s">
        <v>4526</v>
      </c>
      <c r="D11117" s="1116" t="s">
        <v>1245</v>
      </c>
      <c r="E11117" s="1371">
        <v>1</v>
      </c>
      <c r="F11117" s="1256">
        <v>1</v>
      </c>
      <c r="G11117" s="1246">
        <v>1</v>
      </c>
    </row>
    <row r="11118" spans="1:7" hidden="1">
      <c r="A11118" s="1136" t="s">
        <v>6616</v>
      </c>
      <c r="B11118" s="1122" t="s">
        <v>6225</v>
      </c>
      <c r="C11118" s="1137" t="s">
        <v>1246</v>
      </c>
      <c r="D11118" s="1116" t="s">
        <v>1247</v>
      </c>
      <c r="E11118" s="1371">
        <v>1</v>
      </c>
      <c r="F11118" s="1256">
        <v>1</v>
      </c>
      <c r="G11118" s="1246">
        <v>1</v>
      </c>
    </row>
    <row r="11119" spans="1:7" hidden="1">
      <c r="A11119" s="1136" t="s">
        <v>6616</v>
      </c>
      <c r="B11119" s="1122" t="s">
        <v>6225</v>
      </c>
      <c r="C11119" s="1137" t="s">
        <v>1248</v>
      </c>
      <c r="D11119" s="1116" t="s">
        <v>314</v>
      </c>
      <c r="E11119" s="1371">
        <v>1</v>
      </c>
      <c r="F11119" s="1256">
        <v>1</v>
      </c>
      <c r="G11119" s="1246">
        <v>1</v>
      </c>
    </row>
    <row r="11120" spans="1:7" hidden="1">
      <c r="A11120" s="1136" t="s">
        <v>6616</v>
      </c>
      <c r="B11120" s="1122" t="s">
        <v>6225</v>
      </c>
      <c r="C11120" s="1137" t="s">
        <v>315</v>
      </c>
      <c r="D11120" s="1116" t="s">
        <v>316</v>
      </c>
      <c r="E11120" s="1371">
        <v>1</v>
      </c>
      <c r="F11120" s="1256">
        <v>1</v>
      </c>
      <c r="G11120" s="1246">
        <v>1</v>
      </c>
    </row>
    <row r="11121" spans="1:7" hidden="1">
      <c r="A11121" s="1136" t="s">
        <v>6616</v>
      </c>
      <c r="B11121" s="1122" t="s">
        <v>6225</v>
      </c>
      <c r="C11121" s="1137" t="s">
        <v>5217</v>
      </c>
      <c r="D11121" s="1116" t="s">
        <v>5218</v>
      </c>
      <c r="E11121" s="1371">
        <v>1</v>
      </c>
      <c r="F11121" s="1256">
        <v>1</v>
      </c>
      <c r="G11121" s="1246">
        <v>1</v>
      </c>
    </row>
    <row r="11122" spans="1:7" hidden="1">
      <c r="A11122" s="1136" t="s">
        <v>6616</v>
      </c>
      <c r="B11122" s="1122" t="s">
        <v>6225</v>
      </c>
      <c r="C11122" s="1137" t="s">
        <v>5219</v>
      </c>
      <c r="D11122" s="1116" t="s">
        <v>5220</v>
      </c>
      <c r="E11122" s="1371">
        <v>1</v>
      </c>
      <c r="F11122" s="1256">
        <v>1</v>
      </c>
      <c r="G11122" s="1246">
        <v>1</v>
      </c>
    </row>
    <row r="11123" spans="1:7" hidden="1">
      <c r="A11123" s="1136" t="s">
        <v>6616</v>
      </c>
      <c r="B11123" s="1122" t="s">
        <v>6225</v>
      </c>
      <c r="C11123" s="1137" t="s">
        <v>5221</v>
      </c>
      <c r="D11123" s="1116" t="s">
        <v>5222</v>
      </c>
      <c r="E11123" s="1371">
        <v>1</v>
      </c>
      <c r="F11123" s="1256">
        <v>1</v>
      </c>
      <c r="G11123" s="1246">
        <v>1</v>
      </c>
    </row>
    <row r="11124" spans="1:7" hidden="1">
      <c r="A11124" s="1136" t="s">
        <v>6616</v>
      </c>
      <c r="B11124" s="1122" t="s">
        <v>6225</v>
      </c>
      <c r="C11124" s="1137" t="s">
        <v>5227</v>
      </c>
      <c r="D11124" s="1116" t="s">
        <v>5228</v>
      </c>
      <c r="E11124" s="1371">
        <v>1</v>
      </c>
      <c r="F11124" s="1256">
        <v>1</v>
      </c>
      <c r="G11124" s="1246">
        <v>1</v>
      </c>
    </row>
    <row r="11125" spans="1:7" hidden="1">
      <c r="A11125" s="1136" t="s">
        <v>6616</v>
      </c>
      <c r="B11125" s="1122" t="s">
        <v>6225</v>
      </c>
      <c r="C11125" s="1137" t="s">
        <v>5229</v>
      </c>
      <c r="D11125" s="1116" t="s">
        <v>5230</v>
      </c>
      <c r="E11125" s="1371">
        <v>1</v>
      </c>
      <c r="F11125" s="1256">
        <v>1</v>
      </c>
      <c r="G11125" s="1246">
        <v>1</v>
      </c>
    </row>
    <row r="11126" spans="1:7" hidden="1">
      <c r="A11126" s="1136" t="s">
        <v>6616</v>
      </c>
      <c r="B11126" s="1122" t="s">
        <v>6225</v>
      </c>
      <c r="C11126" s="1137" t="s">
        <v>5231</v>
      </c>
      <c r="D11126" s="1116" t="s">
        <v>5232</v>
      </c>
      <c r="E11126" s="1371">
        <v>1</v>
      </c>
      <c r="F11126" s="1256">
        <v>1</v>
      </c>
      <c r="G11126" s="1246">
        <v>1</v>
      </c>
    </row>
    <row r="11127" spans="1:7" hidden="1">
      <c r="A11127" s="1136" t="s">
        <v>6616</v>
      </c>
      <c r="B11127" s="1122" t="s">
        <v>6225</v>
      </c>
      <c r="C11127" s="1137" t="s">
        <v>4796</v>
      </c>
      <c r="D11127" s="1116" t="s">
        <v>4797</v>
      </c>
      <c r="E11127" s="1371">
        <v>3</v>
      </c>
      <c r="F11127" s="1256">
        <v>1</v>
      </c>
      <c r="G11127" s="1246">
        <v>3</v>
      </c>
    </row>
    <row r="11128" spans="1:7" hidden="1">
      <c r="A11128" s="1136" t="s">
        <v>6616</v>
      </c>
      <c r="B11128" s="1122" t="s">
        <v>6225</v>
      </c>
      <c r="C11128" s="1137" t="s">
        <v>4800</v>
      </c>
      <c r="D11128" s="1116" t="s">
        <v>4801</v>
      </c>
      <c r="E11128" s="1371">
        <v>1</v>
      </c>
      <c r="F11128" s="1256">
        <v>1</v>
      </c>
      <c r="G11128" s="1246">
        <v>1</v>
      </c>
    </row>
    <row r="11129" spans="1:7" hidden="1">
      <c r="A11129" s="1136" t="s">
        <v>6616</v>
      </c>
      <c r="B11129" s="1122" t="s">
        <v>6225</v>
      </c>
      <c r="C11129" s="1137" t="s">
        <v>4802</v>
      </c>
      <c r="D11129" s="1116" t="s">
        <v>4803</v>
      </c>
      <c r="E11129" s="1371">
        <v>1</v>
      </c>
      <c r="F11129" s="1256">
        <v>1</v>
      </c>
      <c r="G11129" s="1246">
        <v>1</v>
      </c>
    </row>
    <row r="11130" spans="1:7" hidden="1">
      <c r="A11130" s="1136" t="s">
        <v>6616</v>
      </c>
      <c r="B11130" s="1122" t="s">
        <v>6225</v>
      </c>
      <c r="C11130" s="1137" t="s">
        <v>3892</v>
      </c>
      <c r="D11130" s="1116" t="s">
        <v>3893</v>
      </c>
      <c r="E11130" s="1371">
        <v>1</v>
      </c>
      <c r="F11130" s="1256">
        <v>1</v>
      </c>
      <c r="G11130" s="1246">
        <v>1</v>
      </c>
    </row>
    <row r="11131" spans="1:7" hidden="1">
      <c r="A11131" s="1136" t="s">
        <v>6616</v>
      </c>
      <c r="B11131" s="1122" t="s">
        <v>6225</v>
      </c>
      <c r="C11131" s="1137" t="s">
        <v>3014</v>
      </c>
      <c r="D11131" s="1116" t="s">
        <v>3015</v>
      </c>
      <c r="E11131" s="1371">
        <v>1</v>
      </c>
      <c r="F11131" s="1256">
        <v>1</v>
      </c>
      <c r="G11131" s="1246">
        <v>1</v>
      </c>
    </row>
    <row r="11132" spans="1:7" hidden="1">
      <c r="A11132" s="1136" t="s">
        <v>6616</v>
      </c>
      <c r="B11132" s="1122" t="s">
        <v>6225</v>
      </c>
      <c r="C11132" s="1137" t="s">
        <v>5507</v>
      </c>
      <c r="D11132" s="1116" t="s">
        <v>4751</v>
      </c>
      <c r="E11132" s="1371">
        <v>2</v>
      </c>
      <c r="F11132" s="1256">
        <v>1</v>
      </c>
      <c r="G11132" s="1246">
        <v>2</v>
      </c>
    </row>
    <row r="11133" spans="1:7" hidden="1">
      <c r="A11133" s="1136" t="s">
        <v>6616</v>
      </c>
      <c r="B11133" s="1122" t="s">
        <v>6225</v>
      </c>
      <c r="C11133" s="1137" t="s">
        <v>1206</v>
      </c>
      <c r="D11133" s="1116" t="s">
        <v>1207</v>
      </c>
      <c r="E11133" s="1371">
        <v>8.0000000000000004E-4</v>
      </c>
      <c r="F11133" s="1256">
        <v>1</v>
      </c>
      <c r="G11133" s="1246">
        <v>8.0000000000000004E-4</v>
      </c>
    </row>
    <row r="11134" spans="1:7" hidden="1">
      <c r="A11134" s="1136" t="s">
        <v>6616</v>
      </c>
      <c r="B11134" s="1122" t="s">
        <v>6225</v>
      </c>
      <c r="C11134" s="1137" t="s">
        <v>7748</v>
      </c>
      <c r="D11134" s="1116" t="s">
        <v>8287</v>
      </c>
      <c r="E11134" s="1371">
        <v>3.5999999999999999E-3</v>
      </c>
      <c r="F11134" s="1256">
        <v>1</v>
      </c>
      <c r="G11134" s="1246">
        <v>3.5999999999999999E-3</v>
      </c>
    </row>
    <row r="11135" spans="1:7" hidden="1">
      <c r="A11135" s="1136" t="s">
        <v>6616</v>
      </c>
      <c r="B11135" s="1122" t="s">
        <v>6225</v>
      </c>
      <c r="C11135" s="1137" t="s">
        <v>1079</v>
      </c>
      <c r="D11135" s="1116" t="s">
        <v>5036</v>
      </c>
      <c r="E11135" s="1371">
        <v>0.254</v>
      </c>
      <c r="F11135" s="1256">
        <v>1</v>
      </c>
      <c r="G11135" s="1246">
        <v>0.254</v>
      </c>
    </row>
    <row r="11136" spans="1:7" hidden="1">
      <c r="A11136" s="1136" t="s">
        <v>6616</v>
      </c>
      <c r="B11136" s="1122" t="s">
        <v>6225</v>
      </c>
      <c r="C11136" s="1137" t="s">
        <v>1080</v>
      </c>
      <c r="D11136" s="1116" t="s">
        <v>5038</v>
      </c>
      <c r="E11136" s="1371">
        <v>0.71740000000000004</v>
      </c>
      <c r="F11136" s="1256">
        <v>1</v>
      </c>
      <c r="G11136" s="1246">
        <v>0.71740000000000004</v>
      </c>
    </row>
    <row r="11137" spans="1:7" hidden="1">
      <c r="A11137" s="1136" t="s">
        <v>6616</v>
      </c>
      <c r="B11137" s="1122" t="s">
        <v>6225</v>
      </c>
      <c r="C11137" s="1137" t="s">
        <v>6660</v>
      </c>
      <c r="D11137" s="1116" t="s">
        <v>6661</v>
      </c>
      <c r="E11137" s="1371">
        <v>1.6999999999999999E-3</v>
      </c>
      <c r="F11137" s="1256">
        <v>1</v>
      </c>
      <c r="G11137" s="1246">
        <v>1.6999999999999999E-3</v>
      </c>
    </row>
    <row r="11138" spans="1:7" hidden="1">
      <c r="A11138" s="1136" t="s">
        <v>6611</v>
      </c>
      <c r="B11138" s="1122" t="s">
        <v>6230</v>
      </c>
      <c r="C11138" s="1137" t="s">
        <v>5507</v>
      </c>
      <c r="D11138" s="1116" t="s">
        <v>4751</v>
      </c>
      <c r="E11138" s="1371">
        <v>2</v>
      </c>
      <c r="F11138" s="1256">
        <v>1</v>
      </c>
      <c r="G11138" s="1246">
        <v>2</v>
      </c>
    </row>
    <row r="11139" spans="1:7" hidden="1">
      <c r="A11139" s="1136" t="s">
        <v>6611</v>
      </c>
      <c r="B11139" s="1122" t="s">
        <v>6230</v>
      </c>
      <c r="C11139" s="1137" t="s">
        <v>2732</v>
      </c>
      <c r="D11139" s="1116" t="s">
        <v>5615</v>
      </c>
      <c r="E11139" s="1371">
        <v>1.2150000000000001</v>
      </c>
      <c r="F11139" s="1256">
        <v>1</v>
      </c>
      <c r="G11139" s="1246">
        <v>1.2150000000000001</v>
      </c>
    </row>
    <row r="11140" spans="1:7" hidden="1">
      <c r="A11140" s="1136" t="s">
        <v>6611</v>
      </c>
      <c r="B11140" s="1122" t="s">
        <v>6230</v>
      </c>
      <c r="C11140" s="1137" t="s">
        <v>6660</v>
      </c>
      <c r="D11140" s="1116" t="s">
        <v>6661</v>
      </c>
      <c r="E11140" s="1371">
        <v>8.0000000000000004E-4</v>
      </c>
      <c r="F11140" s="1256">
        <v>1</v>
      </c>
      <c r="G11140" s="1246">
        <v>8.0000000000000004E-4</v>
      </c>
    </row>
    <row r="11141" spans="1:7" hidden="1">
      <c r="A11141" s="1136" t="s">
        <v>6612</v>
      </c>
      <c r="B11141" s="1122" t="s">
        <v>6233</v>
      </c>
      <c r="C11141" s="1137" t="s">
        <v>4107</v>
      </c>
      <c r="D11141" s="1116" t="s">
        <v>5270</v>
      </c>
      <c r="E11141" s="1371">
        <v>1</v>
      </c>
      <c r="F11141" s="1256">
        <v>1</v>
      </c>
      <c r="G11141" s="1246">
        <v>1</v>
      </c>
    </row>
    <row r="11142" spans="1:7" hidden="1">
      <c r="A11142" s="1136" t="s">
        <v>6612</v>
      </c>
      <c r="B11142" s="1122" t="s">
        <v>6233</v>
      </c>
      <c r="C11142" s="1137" t="s">
        <v>5215</v>
      </c>
      <c r="D11142" s="1116" t="s">
        <v>5216</v>
      </c>
      <c r="E11142" s="1371">
        <v>1</v>
      </c>
      <c r="F11142" s="1256">
        <v>1</v>
      </c>
      <c r="G11142" s="1246">
        <v>1</v>
      </c>
    </row>
    <row r="11143" spans="1:7" hidden="1">
      <c r="A11143" s="1136" t="s">
        <v>6612</v>
      </c>
      <c r="B11143" s="1122" t="s">
        <v>6233</v>
      </c>
      <c r="C11143" s="1137" t="s">
        <v>5507</v>
      </c>
      <c r="D11143" s="1116" t="s">
        <v>4751</v>
      </c>
      <c r="E11143" s="1371">
        <v>2</v>
      </c>
      <c r="F11143" s="1256">
        <v>1</v>
      </c>
      <c r="G11143" s="1246">
        <v>2</v>
      </c>
    </row>
    <row r="11144" spans="1:7" hidden="1">
      <c r="A11144" s="1136" t="s">
        <v>6612</v>
      </c>
      <c r="B11144" s="1122" t="s">
        <v>6233</v>
      </c>
      <c r="C11144" s="1137" t="s">
        <v>1342</v>
      </c>
      <c r="D11144" s="1116" t="s">
        <v>1540</v>
      </c>
      <c r="E11144" s="1371">
        <v>1.8E-3</v>
      </c>
      <c r="F11144" s="1256">
        <v>1</v>
      </c>
      <c r="G11144" s="1246">
        <v>1.8E-3</v>
      </c>
    </row>
    <row r="11145" spans="1:7" hidden="1">
      <c r="A11145" s="1136" t="s">
        <v>6612</v>
      </c>
      <c r="B11145" s="1122" t="s">
        <v>6233</v>
      </c>
      <c r="C11145" s="1137" t="s">
        <v>2732</v>
      </c>
      <c r="D11145" s="1116" t="s">
        <v>5615</v>
      </c>
      <c r="E11145" s="1371">
        <v>1.2150000000000001</v>
      </c>
      <c r="F11145" s="1256">
        <v>1</v>
      </c>
      <c r="G11145" s="1246">
        <v>1.2150000000000001</v>
      </c>
    </row>
    <row r="11146" spans="1:7" hidden="1">
      <c r="A11146" s="1136" t="s">
        <v>6612</v>
      </c>
      <c r="B11146" s="1122" t="s">
        <v>6233</v>
      </c>
      <c r="C11146" s="1137" t="s">
        <v>6660</v>
      </c>
      <c r="D11146" s="1116" t="s">
        <v>6661</v>
      </c>
      <c r="E11146" s="1371">
        <v>8.0000000000000004E-4</v>
      </c>
      <c r="F11146" s="1256">
        <v>1</v>
      </c>
      <c r="G11146" s="1246">
        <v>8.0000000000000004E-4</v>
      </c>
    </row>
    <row r="11147" spans="1:7" hidden="1">
      <c r="A11147" s="1136" t="s">
        <v>8090</v>
      </c>
      <c r="B11147" s="1122" t="s">
        <v>8132</v>
      </c>
      <c r="C11147" s="1137" t="s">
        <v>5215</v>
      </c>
      <c r="D11147" s="1116" t="s">
        <v>5216</v>
      </c>
      <c r="E11147" s="1371">
        <v>1</v>
      </c>
      <c r="F11147" s="1256">
        <v>1</v>
      </c>
      <c r="G11147" s="1246">
        <v>1</v>
      </c>
    </row>
    <row r="11148" spans="1:7" hidden="1">
      <c r="A11148" s="1136" t="s">
        <v>8090</v>
      </c>
      <c r="B11148" s="1122" t="s">
        <v>8132</v>
      </c>
      <c r="C11148" s="1137" t="s">
        <v>5507</v>
      </c>
      <c r="D11148" s="1116" t="s">
        <v>4751</v>
      </c>
      <c r="E11148" s="1371">
        <v>2</v>
      </c>
      <c r="F11148" s="1256">
        <v>1</v>
      </c>
      <c r="G11148" s="1246">
        <v>2</v>
      </c>
    </row>
    <row r="11149" spans="1:7" hidden="1">
      <c r="A11149" s="1136" t="s">
        <v>8090</v>
      </c>
      <c r="B11149" s="1122" t="s">
        <v>8132</v>
      </c>
      <c r="C11149" s="1137" t="s">
        <v>2732</v>
      </c>
      <c r="D11149" s="1116" t="s">
        <v>5615</v>
      </c>
      <c r="E11149" s="1371">
        <v>1.2150000000000001</v>
      </c>
      <c r="F11149" s="1256">
        <v>1</v>
      </c>
      <c r="G11149" s="1246">
        <v>1.2150000000000001</v>
      </c>
    </row>
    <row r="11150" spans="1:7" hidden="1">
      <c r="A11150" s="1136" t="s">
        <v>8090</v>
      </c>
      <c r="B11150" s="1122" t="s">
        <v>8132</v>
      </c>
      <c r="C11150" s="1137" t="s">
        <v>6660</v>
      </c>
      <c r="D11150" s="1116" t="s">
        <v>6661</v>
      </c>
      <c r="E11150" s="1371">
        <v>8.0000000000000004E-4</v>
      </c>
      <c r="F11150" s="1256">
        <v>1</v>
      </c>
      <c r="G11150" s="1246">
        <v>8.0000000000000004E-4</v>
      </c>
    </row>
    <row r="11151" spans="1:7" hidden="1">
      <c r="A11151" s="1136" t="s">
        <v>7218</v>
      </c>
      <c r="B11151" s="1122" t="s">
        <v>7240</v>
      </c>
      <c r="C11151" s="1137" t="s">
        <v>4526</v>
      </c>
      <c r="D11151" s="1116" t="s">
        <v>1245</v>
      </c>
      <c r="E11151" s="1371">
        <v>1</v>
      </c>
      <c r="F11151" s="1256">
        <v>1</v>
      </c>
      <c r="G11151" s="1246">
        <v>1</v>
      </c>
    </row>
    <row r="11152" spans="1:7" hidden="1">
      <c r="A11152" s="1136" t="s">
        <v>7218</v>
      </c>
      <c r="B11152" s="1122" t="s">
        <v>7240</v>
      </c>
      <c r="C11152" s="1137" t="s">
        <v>315</v>
      </c>
      <c r="D11152" s="1116" t="s">
        <v>316</v>
      </c>
      <c r="E11152" s="1371">
        <v>1</v>
      </c>
      <c r="F11152" s="1256">
        <v>1</v>
      </c>
      <c r="G11152" s="1246">
        <v>1</v>
      </c>
    </row>
    <row r="11153" spans="1:7" hidden="1">
      <c r="A11153" s="1136" t="s">
        <v>7218</v>
      </c>
      <c r="B11153" s="1122" t="s">
        <v>7240</v>
      </c>
      <c r="C11153" s="1137" t="s">
        <v>5217</v>
      </c>
      <c r="D11153" s="1116" t="s">
        <v>5218</v>
      </c>
      <c r="E11153" s="1371">
        <v>1</v>
      </c>
      <c r="F11153" s="1256">
        <v>1</v>
      </c>
      <c r="G11153" s="1246">
        <v>1</v>
      </c>
    </row>
    <row r="11154" spans="1:7" hidden="1">
      <c r="A11154" s="1136" t="s">
        <v>7218</v>
      </c>
      <c r="B11154" s="1122" t="s">
        <v>7240</v>
      </c>
      <c r="C11154" s="1137" t="s">
        <v>5219</v>
      </c>
      <c r="D11154" s="1116" t="s">
        <v>5220</v>
      </c>
      <c r="E11154" s="1371">
        <v>1</v>
      </c>
      <c r="F11154" s="1256">
        <v>1</v>
      </c>
      <c r="G11154" s="1246">
        <v>1</v>
      </c>
    </row>
    <row r="11155" spans="1:7" hidden="1">
      <c r="A11155" s="1136" t="s">
        <v>7218</v>
      </c>
      <c r="B11155" s="1122" t="s">
        <v>7240</v>
      </c>
      <c r="C11155" s="1137" t="s">
        <v>4796</v>
      </c>
      <c r="D11155" s="1116" t="s">
        <v>4797</v>
      </c>
      <c r="E11155" s="1371">
        <v>3</v>
      </c>
      <c r="F11155" s="1256">
        <v>1</v>
      </c>
      <c r="G11155" s="1246">
        <v>3</v>
      </c>
    </row>
    <row r="11156" spans="1:7" hidden="1">
      <c r="A11156" s="1136" t="s">
        <v>7218</v>
      </c>
      <c r="B11156" s="1122" t="s">
        <v>7240</v>
      </c>
      <c r="C11156" s="1137" t="s">
        <v>4800</v>
      </c>
      <c r="D11156" s="1116" t="s">
        <v>4801</v>
      </c>
      <c r="E11156" s="1371">
        <v>1</v>
      </c>
      <c r="F11156" s="1256">
        <v>1</v>
      </c>
      <c r="G11156" s="1246">
        <v>1</v>
      </c>
    </row>
    <row r="11157" spans="1:7" hidden="1">
      <c r="A11157" s="1136" t="s">
        <v>7218</v>
      </c>
      <c r="B11157" s="1122" t="s">
        <v>7240</v>
      </c>
      <c r="C11157" s="1137" t="s">
        <v>3892</v>
      </c>
      <c r="D11157" s="1116" t="s">
        <v>3893</v>
      </c>
      <c r="E11157" s="1371">
        <v>1</v>
      </c>
      <c r="F11157" s="1256">
        <v>1</v>
      </c>
      <c r="G11157" s="1246">
        <v>1</v>
      </c>
    </row>
    <row r="11158" spans="1:7" hidden="1">
      <c r="A11158" s="1136" t="s">
        <v>7218</v>
      </c>
      <c r="B11158" s="1122" t="s">
        <v>7240</v>
      </c>
      <c r="C11158" s="1137" t="s">
        <v>5507</v>
      </c>
      <c r="D11158" s="1116" t="s">
        <v>4751</v>
      </c>
      <c r="E11158" s="1371">
        <v>2</v>
      </c>
      <c r="F11158" s="1256">
        <v>1</v>
      </c>
      <c r="G11158" s="1246">
        <v>2</v>
      </c>
    </row>
    <row r="11159" spans="1:7" hidden="1">
      <c r="A11159" s="1136" t="s">
        <v>7218</v>
      </c>
      <c r="B11159" s="1122" t="s">
        <v>7240</v>
      </c>
      <c r="C11159" s="1137" t="s">
        <v>7748</v>
      </c>
      <c r="D11159" s="1116" t="s">
        <v>8287</v>
      </c>
      <c r="E11159" s="1371">
        <v>6.6E-3</v>
      </c>
      <c r="F11159" s="1256">
        <v>1</v>
      </c>
      <c r="G11159" s="1246">
        <v>6.6E-3</v>
      </c>
    </row>
    <row r="11160" spans="1:7" hidden="1">
      <c r="A11160" s="1136" t="s">
        <v>7218</v>
      </c>
      <c r="B11160" s="1122" t="s">
        <v>7240</v>
      </c>
      <c r="C11160" s="1137" t="s">
        <v>4436</v>
      </c>
      <c r="D11160" s="1116" t="s">
        <v>3527</v>
      </c>
      <c r="E11160" s="1371">
        <v>0.86380000000000001</v>
      </c>
      <c r="F11160" s="1256">
        <v>1</v>
      </c>
      <c r="G11160" s="1246">
        <v>0.86380000000000001</v>
      </c>
    </row>
    <row r="11161" spans="1:7" hidden="1">
      <c r="A11161" s="1136" t="s">
        <v>7218</v>
      </c>
      <c r="B11161" s="1122" t="s">
        <v>7240</v>
      </c>
      <c r="C11161" s="1137" t="s">
        <v>6660</v>
      </c>
      <c r="D11161" s="1116" t="s">
        <v>6661</v>
      </c>
      <c r="E11161" s="1371">
        <v>5.9999999999999995E-4</v>
      </c>
      <c r="F11161" s="1256">
        <v>1</v>
      </c>
      <c r="G11161" s="1246">
        <v>5.9999999999999995E-4</v>
      </c>
    </row>
    <row r="11162" spans="1:7" hidden="1">
      <c r="A11162" s="1136" t="s">
        <v>7219</v>
      </c>
      <c r="B11162" s="1122" t="s">
        <v>7241</v>
      </c>
      <c r="C11162" s="1137" t="s">
        <v>5161</v>
      </c>
      <c r="D11162" s="1116" t="s">
        <v>5162</v>
      </c>
      <c r="E11162" s="1371">
        <v>1</v>
      </c>
      <c r="F11162" s="1256">
        <v>1</v>
      </c>
      <c r="G11162" s="1246">
        <v>1</v>
      </c>
    </row>
    <row r="11163" spans="1:7" hidden="1">
      <c r="A11163" s="1136" t="s">
        <v>7219</v>
      </c>
      <c r="B11163" s="1122" t="s">
        <v>7241</v>
      </c>
      <c r="C11163" s="1137" t="s">
        <v>4427</v>
      </c>
      <c r="D11163" s="1116" t="s">
        <v>1682</v>
      </c>
      <c r="E11163" s="1371">
        <v>1</v>
      </c>
      <c r="F11163" s="1256">
        <v>1</v>
      </c>
      <c r="G11163" s="1246">
        <v>1</v>
      </c>
    </row>
    <row r="11164" spans="1:7" hidden="1">
      <c r="A11164" s="1136" t="s">
        <v>7219</v>
      </c>
      <c r="B11164" s="1122" t="s">
        <v>7241</v>
      </c>
      <c r="C11164" s="1137" t="s">
        <v>5157</v>
      </c>
      <c r="D11164" s="1116" t="s">
        <v>5158</v>
      </c>
      <c r="E11164" s="1371">
        <v>1</v>
      </c>
      <c r="F11164" s="1256">
        <v>1</v>
      </c>
      <c r="G11164" s="1246">
        <v>1</v>
      </c>
    </row>
    <row r="11165" spans="1:7" hidden="1">
      <c r="A11165" s="1136" t="s">
        <v>7219</v>
      </c>
      <c r="B11165" s="1122" t="s">
        <v>7241</v>
      </c>
      <c r="C11165" s="1137" t="s">
        <v>4526</v>
      </c>
      <c r="D11165" s="1116" t="s">
        <v>1245</v>
      </c>
      <c r="E11165" s="1371">
        <v>1</v>
      </c>
      <c r="F11165" s="1256">
        <v>1</v>
      </c>
      <c r="G11165" s="1246">
        <v>1</v>
      </c>
    </row>
    <row r="11166" spans="1:7" hidden="1">
      <c r="A11166" s="1136" t="s">
        <v>7219</v>
      </c>
      <c r="B11166" s="1122" t="s">
        <v>7241</v>
      </c>
      <c r="C11166" s="1137" t="s">
        <v>1246</v>
      </c>
      <c r="D11166" s="1116" t="s">
        <v>1247</v>
      </c>
      <c r="E11166" s="1371">
        <v>1</v>
      </c>
      <c r="F11166" s="1256">
        <v>1</v>
      </c>
      <c r="G11166" s="1246">
        <v>1</v>
      </c>
    </row>
    <row r="11167" spans="1:7" hidden="1">
      <c r="A11167" s="1136" t="s">
        <v>7219</v>
      </c>
      <c r="B11167" s="1122" t="s">
        <v>7241</v>
      </c>
      <c r="C11167" s="1137" t="s">
        <v>4790</v>
      </c>
      <c r="D11167" s="1116" t="s">
        <v>4791</v>
      </c>
      <c r="E11167" s="1371">
        <v>1</v>
      </c>
      <c r="F11167" s="1256">
        <v>1</v>
      </c>
      <c r="G11167" s="1246">
        <v>1</v>
      </c>
    </row>
    <row r="11168" spans="1:7" hidden="1">
      <c r="A11168" s="1136" t="s">
        <v>7219</v>
      </c>
      <c r="B11168" s="1122" t="s">
        <v>7241</v>
      </c>
      <c r="C11168" s="1137" t="s">
        <v>4794</v>
      </c>
      <c r="D11168" s="1116" t="s">
        <v>4795</v>
      </c>
      <c r="E11168" s="1371">
        <v>1</v>
      </c>
      <c r="F11168" s="1256">
        <v>1</v>
      </c>
      <c r="G11168" s="1246">
        <v>1</v>
      </c>
    </row>
    <row r="11169" spans="1:7" hidden="1">
      <c r="A11169" s="1136" t="s">
        <v>7219</v>
      </c>
      <c r="B11169" s="1122" t="s">
        <v>7241</v>
      </c>
      <c r="C11169" s="1137" t="s">
        <v>5217</v>
      </c>
      <c r="D11169" s="1116" t="s">
        <v>5218</v>
      </c>
      <c r="E11169" s="1371">
        <v>1</v>
      </c>
      <c r="F11169" s="1256">
        <v>1</v>
      </c>
      <c r="G11169" s="1246">
        <v>1</v>
      </c>
    </row>
    <row r="11170" spans="1:7" hidden="1">
      <c r="A11170" s="1136" t="s">
        <v>7219</v>
      </c>
      <c r="B11170" s="1122" t="s">
        <v>7241</v>
      </c>
      <c r="C11170" s="1137" t="s">
        <v>5219</v>
      </c>
      <c r="D11170" s="1116" t="s">
        <v>5220</v>
      </c>
      <c r="E11170" s="1371">
        <v>1</v>
      </c>
      <c r="F11170" s="1256">
        <v>1</v>
      </c>
      <c r="G11170" s="1246">
        <v>1</v>
      </c>
    </row>
    <row r="11171" spans="1:7" hidden="1">
      <c r="A11171" s="1136" t="s">
        <v>7219</v>
      </c>
      <c r="B11171" s="1122" t="s">
        <v>7241</v>
      </c>
      <c r="C11171" s="1137" t="s">
        <v>5221</v>
      </c>
      <c r="D11171" s="1116" t="s">
        <v>5222</v>
      </c>
      <c r="E11171" s="1371">
        <v>1</v>
      </c>
      <c r="F11171" s="1256">
        <v>1</v>
      </c>
      <c r="G11171" s="1246">
        <v>1</v>
      </c>
    </row>
    <row r="11172" spans="1:7" hidden="1">
      <c r="A11172" s="1136" t="s">
        <v>7219</v>
      </c>
      <c r="B11172" s="1122" t="s">
        <v>7241</v>
      </c>
      <c r="C11172" s="1137" t="s">
        <v>5225</v>
      </c>
      <c r="D11172" s="1116" t="s">
        <v>5226</v>
      </c>
      <c r="E11172" s="1371">
        <v>1</v>
      </c>
      <c r="F11172" s="1256">
        <v>1</v>
      </c>
      <c r="G11172" s="1246">
        <v>1</v>
      </c>
    </row>
    <row r="11173" spans="1:7" hidden="1">
      <c r="A11173" s="1136" t="s">
        <v>7219</v>
      </c>
      <c r="B11173" s="1122" t="s">
        <v>7241</v>
      </c>
      <c r="C11173" s="1137" t="s">
        <v>5227</v>
      </c>
      <c r="D11173" s="1116" t="s">
        <v>5228</v>
      </c>
      <c r="E11173" s="1371">
        <v>1</v>
      </c>
      <c r="F11173" s="1256">
        <v>1</v>
      </c>
      <c r="G11173" s="1246">
        <v>1</v>
      </c>
    </row>
    <row r="11174" spans="1:7" hidden="1">
      <c r="A11174" s="1136" t="s">
        <v>7219</v>
      </c>
      <c r="B11174" s="1122" t="s">
        <v>7241</v>
      </c>
      <c r="C11174" s="1137" t="s">
        <v>5229</v>
      </c>
      <c r="D11174" s="1116" t="s">
        <v>5230</v>
      </c>
      <c r="E11174" s="1371">
        <v>1</v>
      </c>
      <c r="F11174" s="1256">
        <v>1</v>
      </c>
      <c r="G11174" s="1246">
        <v>1</v>
      </c>
    </row>
    <row r="11175" spans="1:7" hidden="1">
      <c r="A11175" s="1136" t="s">
        <v>7219</v>
      </c>
      <c r="B11175" s="1122" t="s">
        <v>7241</v>
      </c>
      <c r="C11175" s="1137" t="s">
        <v>5231</v>
      </c>
      <c r="D11175" s="1116" t="s">
        <v>5232</v>
      </c>
      <c r="E11175" s="1371">
        <v>1</v>
      </c>
      <c r="F11175" s="1256">
        <v>1</v>
      </c>
      <c r="G11175" s="1246">
        <v>1</v>
      </c>
    </row>
    <row r="11176" spans="1:7" hidden="1">
      <c r="A11176" s="1136" t="s">
        <v>7219</v>
      </c>
      <c r="B11176" s="1122" t="s">
        <v>7241</v>
      </c>
      <c r="C11176" s="1137" t="s">
        <v>4796</v>
      </c>
      <c r="D11176" s="1116" t="s">
        <v>4797</v>
      </c>
      <c r="E11176" s="1364">
        <v>2</v>
      </c>
      <c r="F11176" s="1256">
        <v>1</v>
      </c>
      <c r="G11176" s="1246">
        <v>2</v>
      </c>
    </row>
    <row r="11177" spans="1:7" hidden="1">
      <c r="A11177" s="1136" t="s">
        <v>7219</v>
      </c>
      <c r="B11177" s="1122" t="s">
        <v>7241</v>
      </c>
      <c r="C11177" s="1137" t="s">
        <v>4798</v>
      </c>
      <c r="D11177" s="1116" t="s">
        <v>4799</v>
      </c>
      <c r="E11177" s="1364">
        <v>1</v>
      </c>
      <c r="F11177" s="1256">
        <v>1</v>
      </c>
      <c r="G11177" s="1246">
        <v>1</v>
      </c>
    </row>
    <row r="11178" spans="1:7" hidden="1">
      <c r="A11178" s="1136" t="s">
        <v>7219</v>
      </c>
      <c r="B11178" s="1122" t="s">
        <v>7241</v>
      </c>
      <c r="C11178" s="1137" t="s">
        <v>4800</v>
      </c>
      <c r="D11178" s="1116" t="s">
        <v>4801</v>
      </c>
      <c r="E11178" s="1364">
        <v>1</v>
      </c>
      <c r="F11178" s="1256">
        <v>1</v>
      </c>
      <c r="G11178" s="1246">
        <v>1</v>
      </c>
    </row>
    <row r="11179" spans="1:7" hidden="1">
      <c r="A11179" s="1136" t="s">
        <v>7219</v>
      </c>
      <c r="B11179" s="1122" t="s">
        <v>7241</v>
      </c>
      <c r="C11179" s="1137" t="s">
        <v>4802</v>
      </c>
      <c r="D11179" s="1116" t="s">
        <v>4803</v>
      </c>
      <c r="E11179" s="1364">
        <v>1</v>
      </c>
      <c r="F11179" s="1256">
        <v>1</v>
      </c>
      <c r="G11179" s="1246">
        <v>1</v>
      </c>
    </row>
    <row r="11180" spans="1:7" hidden="1">
      <c r="A11180" s="1136" t="s">
        <v>7219</v>
      </c>
      <c r="B11180" s="1122" t="s">
        <v>7241</v>
      </c>
      <c r="C11180" s="1137" t="s">
        <v>3892</v>
      </c>
      <c r="D11180" s="1116" t="s">
        <v>3893</v>
      </c>
      <c r="E11180" s="1364">
        <v>1</v>
      </c>
      <c r="F11180" s="1256">
        <v>1</v>
      </c>
      <c r="G11180" s="1246">
        <v>1</v>
      </c>
    </row>
    <row r="11181" spans="1:7" hidden="1">
      <c r="A11181" s="1136" t="s">
        <v>7219</v>
      </c>
      <c r="B11181" s="1122" t="s">
        <v>7241</v>
      </c>
      <c r="C11181" s="1137" t="s">
        <v>3014</v>
      </c>
      <c r="D11181" s="1116" t="s">
        <v>3015</v>
      </c>
      <c r="E11181" s="1364">
        <v>1</v>
      </c>
      <c r="F11181" s="1256">
        <v>1</v>
      </c>
      <c r="G11181" s="1246">
        <v>1</v>
      </c>
    </row>
    <row r="11182" spans="1:7" hidden="1">
      <c r="A11182" s="1136" t="s">
        <v>7219</v>
      </c>
      <c r="B11182" s="1122" t="s">
        <v>7241</v>
      </c>
      <c r="C11182" s="1137" t="s">
        <v>5507</v>
      </c>
      <c r="D11182" s="1116" t="s">
        <v>4751</v>
      </c>
      <c r="E11182" s="1364">
        <v>2</v>
      </c>
      <c r="F11182" s="1256">
        <v>1</v>
      </c>
      <c r="G11182" s="1246">
        <v>2</v>
      </c>
    </row>
    <row r="11183" spans="1:7" hidden="1">
      <c r="A11183" s="1136" t="s">
        <v>7219</v>
      </c>
      <c r="B11183" s="1122" t="s">
        <v>7241</v>
      </c>
      <c r="C11183" s="1137" t="s">
        <v>1206</v>
      </c>
      <c r="D11183" s="1116" t="s">
        <v>1207</v>
      </c>
      <c r="E11183" s="1364">
        <v>8.0000000000000004E-4</v>
      </c>
      <c r="F11183" s="1256">
        <v>1</v>
      </c>
      <c r="G11183" s="1246">
        <v>8.0000000000000004E-4</v>
      </c>
    </row>
    <row r="11184" spans="1:7" hidden="1">
      <c r="A11184" s="1136" t="s">
        <v>7219</v>
      </c>
      <c r="B11184" s="1122" t="s">
        <v>7241</v>
      </c>
      <c r="C11184" s="1137" t="s">
        <v>7748</v>
      </c>
      <c r="D11184" s="1116" t="s">
        <v>8287</v>
      </c>
      <c r="E11184" s="1364">
        <v>6.6E-3</v>
      </c>
      <c r="F11184" s="1256">
        <v>1</v>
      </c>
      <c r="G11184" s="1246">
        <v>6.6E-3</v>
      </c>
    </row>
    <row r="11185" spans="1:7" hidden="1">
      <c r="A11185" s="1136" t="s">
        <v>7219</v>
      </c>
      <c r="B11185" s="1122" t="s">
        <v>7241</v>
      </c>
      <c r="C11185" s="1137" t="s">
        <v>1079</v>
      </c>
      <c r="D11185" s="1116" t="s">
        <v>5036</v>
      </c>
      <c r="E11185" s="1364">
        <v>0.25409999999999999</v>
      </c>
      <c r="F11185" s="1256">
        <v>1</v>
      </c>
      <c r="G11185" s="1246">
        <v>0.25409999999999999</v>
      </c>
    </row>
    <row r="11186" spans="1:7" hidden="1">
      <c r="A11186" s="1136" t="s">
        <v>7219</v>
      </c>
      <c r="B11186" s="1122" t="s">
        <v>7241</v>
      </c>
      <c r="C11186" s="1137" t="s">
        <v>1080</v>
      </c>
      <c r="D11186" s="1116" t="s">
        <v>5038</v>
      </c>
      <c r="E11186" s="1364">
        <v>0.71740000000000004</v>
      </c>
      <c r="F11186" s="1256">
        <v>1</v>
      </c>
      <c r="G11186" s="1246">
        <v>0.71740000000000004</v>
      </c>
    </row>
    <row r="11187" spans="1:7" hidden="1">
      <c r="A11187" s="1136" t="s">
        <v>7219</v>
      </c>
      <c r="B11187" s="1122" t="s">
        <v>7241</v>
      </c>
      <c r="C11187" s="1137" t="s">
        <v>6660</v>
      </c>
      <c r="D11187" s="1116" t="s">
        <v>6661</v>
      </c>
      <c r="E11187" s="1364">
        <v>1.1999999999999999E-3</v>
      </c>
      <c r="F11187" s="1256">
        <v>1</v>
      </c>
      <c r="G11187" s="1246">
        <v>1.1999999999999999E-3</v>
      </c>
    </row>
    <row r="11188" spans="1:7" hidden="1">
      <c r="A11188" s="1136" t="s">
        <v>6615</v>
      </c>
      <c r="B11188" s="1122" t="s">
        <v>6224</v>
      </c>
      <c r="C11188" s="1137" t="s">
        <v>5735</v>
      </c>
      <c r="D11188" s="1116" t="s">
        <v>6198</v>
      </c>
      <c r="E11188" s="1364">
        <v>1</v>
      </c>
      <c r="F11188" s="1256">
        <v>1</v>
      </c>
      <c r="G11188" s="1246">
        <v>1</v>
      </c>
    </row>
    <row r="11189" spans="1:7" hidden="1">
      <c r="A11189" s="1136" t="s">
        <v>6615</v>
      </c>
      <c r="B11189" s="1122" t="s">
        <v>6224</v>
      </c>
      <c r="C11189" s="1137" t="s">
        <v>4526</v>
      </c>
      <c r="D11189" s="1116" t="s">
        <v>1245</v>
      </c>
      <c r="E11189" s="1364">
        <v>1</v>
      </c>
      <c r="F11189" s="1256">
        <v>1</v>
      </c>
      <c r="G11189" s="1246">
        <v>1</v>
      </c>
    </row>
    <row r="11190" spans="1:7" hidden="1">
      <c r="A11190" s="1136" t="s">
        <v>6615</v>
      </c>
      <c r="B11190" s="1122" t="s">
        <v>6224</v>
      </c>
      <c r="C11190" s="1137" t="s">
        <v>1246</v>
      </c>
      <c r="D11190" s="1116" t="s">
        <v>1247</v>
      </c>
      <c r="E11190" s="1364">
        <v>1</v>
      </c>
      <c r="F11190" s="1256">
        <v>1</v>
      </c>
      <c r="G11190" s="1246">
        <v>1</v>
      </c>
    </row>
    <row r="11191" spans="1:7" hidden="1">
      <c r="A11191" s="1136" t="s">
        <v>6615</v>
      </c>
      <c r="B11191" s="1122" t="s">
        <v>6224</v>
      </c>
      <c r="C11191" s="1137" t="s">
        <v>1248</v>
      </c>
      <c r="D11191" s="1116" t="s">
        <v>314</v>
      </c>
      <c r="E11191" s="1364">
        <v>1</v>
      </c>
      <c r="F11191" s="1256">
        <v>1</v>
      </c>
      <c r="G11191" s="1246">
        <v>1</v>
      </c>
    </row>
    <row r="11192" spans="1:7" hidden="1">
      <c r="A11192" s="1136" t="s">
        <v>6615</v>
      </c>
      <c r="B11192" s="1122" t="s">
        <v>6224</v>
      </c>
      <c r="C11192" s="1137" t="s">
        <v>315</v>
      </c>
      <c r="D11192" s="1116" t="s">
        <v>316</v>
      </c>
      <c r="E11192" s="1364">
        <v>1</v>
      </c>
      <c r="F11192" s="1256">
        <v>1</v>
      </c>
      <c r="G11192" s="1246">
        <v>1</v>
      </c>
    </row>
    <row r="11193" spans="1:7" hidden="1">
      <c r="A11193" s="1136" t="s">
        <v>6615</v>
      </c>
      <c r="B11193" s="1122" t="s">
        <v>6224</v>
      </c>
      <c r="C11193" s="1137" t="s">
        <v>5217</v>
      </c>
      <c r="D11193" s="1116" t="s">
        <v>5218</v>
      </c>
      <c r="E11193" s="1364">
        <v>1</v>
      </c>
      <c r="F11193" s="1256">
        <v>1</v>
      </c>
      <c r="G11193" s="1246">
        <v>1</v>
      </c>
    </row>
    <row r="11194" spans="1:7" hidden="1">
      <c r="A11194" s="1122" t="s">
        <v>6615</v>
      </c>
      <c r="B11194" s="1122" t="s">
        <v>6224</v>
      </c>
      <c r="C11194" s="1137" t="s">
        <v>5219</v>
      </c>
      <c r="D11194" s="1116" t="s">
        <v>5220</v>
      </c>
      <c r="E11194" s="1364">
        <v>1</v>
      </c>
      <c r="F11194" s="1256">
        <v>1</v>
      </c>
      <c r="G11194" s="1246">
        <v>1</v>
      </c>
    </row>
    <row r="11195" spans="1:7" hidden="1">
      <c r="A11195" s="1122" t="s">
        <v>6615</v>
      </c>
      <c r="B11195" s="1122" t="s">
        <v>6224</v>
      </c>
      <c r="C11195" s="1137" t="s">
        <v>5221</v>
      </c>
      <c r="D11195" s="1116" t="s">
        <v>5222</v>
      </c>
      <c r="E11195" s="1364">
        <v>1</v>
      </c>
      <c r="F11195" s="1256">
        <v>1</v>
      </c>
      <c r="G11195" s="1246">
        <v>1</v>
      </c>
    </row>
    <row r="11196" spans="1:7" hidden="1">
      <c r="A11196" s="1122" t="s">
        <v>6615</v>
      </c>
      <c r="B11196" s="1122" t="s">
        <v>6224</v>
      </c>
      <c r="C11196" s="1137" t="s">
        <v>5227</v>
      </c>
      <c r="D11196" s="1116" t="s">
        <v>5228</v>
      </c>
      <c r="E11196" s="1364">
        <v>1</v>
      </c>
      <c r="F11196" s="1256">
        <v>1</v>
      </c>
      <c r="G11196" s="1246">
        <v>1</v>
      </c>
    </row>
    <row r="11197" spans="1:7" hidden="1">
      <c r="A11197" s="1122" t="s">
        <v>6615</v>
      </c>
      <c r="B11197" s="1122" t="s">
        <v>6224</v>
      </c>
      <c r="C11197" s="1137" t="s">
        <v>5229</v>
      </c>
      <c r="D11197" s="1116" t="s">
        <v>5230</v>
      </c>
      <c r="E11197" s="1364">
        <v>1</v>
      </c>
      <c r="F11197" s="1256">
        <v>1</v>
      </c>
      <c r="G11197" s="1246">
        <v>1</v>
      </c>
    </row>
    <row r="11198" spans="1:7" hidden="1">
      <c r="A11198" s="1122" t="s">
        <v>6615</v>
      </c>
      <c r="B11198" s="1122" t="s">
        <v>6224</v>
      </c>
      <c r="C11198" s="1137" t="s">
        <v>5231</v>
      </c>
      <c r="D11198" s="1116" t="s">
        <v>5232</v>
      </c>
      <c r="E11198" s="1364">
        <v>1</v>
      </c>
      <c r="F11198" s="1256">
        <v>1</v>
      </c>
      <c r="G11198" s="1246">
        <v>1</v>
      </c>
    </row>
    <row r="11199" spans="1:7" hidden="1">
      <c r="A11199" s="1122" t="s">
        <v>6615</v>
      </c>
      <c r="B11199" s="1122" t="s">
        <v>6224</v>
      </c>
      <c r="C11199" s="1137" t="s">
        <v>4796</v>
      </c>
      <c r="D11199" s="1116" t="s">
        <v>4797</v>
      </c>
      <c r="E11199" s="1364">
        <v>3</v>
      </c>
      <c r="F11199" s="1256">
        <v>1</v>
      </c>
      <c r="G11199" s="1246">
        <v>3</v>
      </c>
    </row>
    <row r="11200" spans="1:7" hidden="1">
      <c r="A11200" s="1122" t="s">
        <v>6615</v>
      </c>
      <c r="B11200" s="1122" t="s">
        <v>6224</v>
      </c>
      <c r="C11200" s="1137" t="s">
        <v>4800</v>
      </c>
      <c r="D11200" s="1116" t="s">
        <v>4801</v>
      </c>
      <c r="E11200" s="1364">
        <v>1</v>
      </c>
      <c r="F11200" s="1256">
        <v>1</v>
      </c>
      <c r="G11200" s="1246">
        <v>1</v>
      </c>
    </row>
    <row r="11201" spans="1:7" hidden="1">
      <c r="A11201" s="1122" t="s">
        <v>6615</v>
      </c>
      <c r="B11201" s="1122" t="s">
        <v>6224</v>
      </c>
      <c r="C11201" s="1137" t="s">
        <v>4802</v>
      </c>
      <c r="D11201" s="1116" t="s">
        <v>4803</v>
      </c>
      <c r="E11201" s="1364">
        <v>1</v>
      </c>
      <c r="F11201" s="1256">
        <v>1</v>
      </c>
      <c r="G11201" s="1246">
        <v>1</v>
      </c>
    </row>
    <row r="11202" spans="1:7" hidden="1">
      <c r="A11202" s="1122" t="s">
        <v>6615</v>
      </c>
      <c r="B11202" s="1122" t="s">
        <v>6224</v>
      </c>
      <c r="C11202" s="1137" t="s">
        <v>3892</v>
      </c>
      <c r="D11202" s="1116" t="s">
        <v>3893</v>
      </c>
      <c r="E11202" s="1364">
        <v>1</v>
      </c>
      <c r="F11202" s="1256">
        <v>1</v>
      </c>
      <c r="G11202" s="1246">
        <v>1</v>
      </c>
    </row>
    <row r="11203" spans="1:7" hidden="1">
      <c r="A11203" s="1122" t="s">
        <v>6615</v>
      </c>
      <c r="B11203" s="1122" t="s">
        <v>6224</v>
      </c>
      <c r="C11203" s="1137" t="s">
        <v>3014</v>
      </c>
      <c r="D11203" s="1116" t="s">
        <v>3015</v>
      </c>
      <c r="E11203" s="1364">
        <v>1</v>
      </c>
      <c r="F11203" s="1256">
        <v>1</v>
      </c>
      <c r="G11203" s="1246">
        <v>1</v>
      </c>
    </row>
    <row r="11204" spans="1:7" hidden="1">
      <c r="A11204" s="1122" t="s">
        <v>6615</v>
      </c>
      <c r="B11204" s="1122" t="s">
        <v>6224</v>
      </c>
      <c r="C11204" s="1137" t="s">
        <v>5507</v>
      </c>
      <c r="D11204" s="1116" t="s">
        <v>4751</v>
      </c>
      <c r="E11204" s="1364">
        <v>2</v>
      </c>
      <c r="F11204" s="1256">
        <v>1</v>
      </c>
      <c r="G11204" s="1246">
        <v>2</v>
      </c>
    </row>
    <row r="11205" spans="1:7" hidden="1">
      <c r="A11205" s="1122" t="s">
        <v>6615</v>
      </c>
      <c r="B11205" s="1122" t="s">
        <v>6224</v>
      </c>
      <c r="C11205" s="1137" t="s">
        <v>1206</v>
      </c>
      <c r="D11205" s="1116" t="s">
        <v>1207</v>
      </c>
      <c r="E11205" s="1364">
        <v>8.0000000000000004E-4</v>
      </c>
      <c r="F11205" s="1256">
        <v>1</v>
      </c>
      <c r="G11205" s="1246">
        <v>8.0000000000000004E-4</v>
      </c>
    </row>
    <row r="11206" spans="1:7" hidden="1">
      <c r="A11206" s="1122" t="s">
        <v>6615</v>
      </c>
      <c r="B11206" s="1122" t="s">
        <v>6224</v>
      </c>
      <c r="C11206" s="1137" t="s">
        <v>7748</v>
      </c>
      <c r="D11206" s="1116" t="s">
        <v>8287</v>
      </c>
      <c r="E11206" s="1364">
        <v>3.5999999999999999E-3</v>
      </c>
      <c r="F11206" s="1256">
        <v>1</v>
      </c>
      <c r="G11206" s="1246">
        <v>3.5999999999999999E-3</v>
      </c>
    </row>
    <row r="11207" spans="1:7" hidden="1">
      <c r="A11207" s="1122" t="s">
        <v>6615</v>
      </c>
      <c r="B11207" s="1122" t="s">
        <v>6224</v>
      </c>
      <c r="C11207" s="1137" t="s">
        <v>1079</v>
      </c>
      <c r="D11207" s="1116" t="s">
        <v>5036</v>
      </c>
      <c r="E11207" s="1364">
        <v>0.254</v>
      </c>
      <c r="F11207" s="1256">
        <v>1</v>
      </c>
      <c r="G11207" s="1246">
        <v>0.254</v>
      </c>
    </row>
    <row r="11208" spans="1:7" hidden="1">
      <c r="A11208" s="1122" t="s">
        <v>6615</v>
      </c>
      <c r="B11208" s="1122" t="s">
        <v>6224</v>
      </c>
      <c r="C11208" s="1137" t="s">
        <v>1080</v>
      </c>
      <c r="D11208" s="1116" t="s">
        <v>5038</v>
      </c>
      <c r="E11208" s="1364">
        <v>0.71740000000000004</v>
      </c>
      <c r="F11208" s="1256">
        <v>1</v>
      </c>
      <c r="G11208" s="1246">
        <v>0.71740000000000004</v>
      </c>
    </row>
    <row r="11209" spans="1:7" hidden="1">
      <c r="A11209" s="1122" t="s">
        <v>6615</v>
      </c>
      <c r="B11209" s="1122" t="s">
        <v>6224</v>
      </c>
      <c r="C11209" s="1137" t="s">
        <v>6660</v>
      </c>
      <c r="D11209" s="1116" t="s">
        <v>6661</v>
      </c>
      <c r="E11209" s="1364">
        <v>1.6999999999999999E-3</v>
      </c>
      <c r="F11209" s="1256">
        <v>1</v>
      </c>
      <c r="G11209" s="1246">
        <v>1.6999999999999999E-3</v>
      </c>
    </row>
    <row r="11210" spans="1:7" hidden="1">
      <c r="A11210" s="1122" t="s">
        <v>6613</v>
      </c>
      <c r="B11210" s="1122" t="s">
        <v>6231</v>
      </c>
      <c r="C11210" s="1137" t="s">
        <v>5507</v>
      </c>
      <c r="D11210" s="1116" t="s">
        <v>4751</v>
      </c>
      <c r="E11210" s="1364">
        <v>2</v>
      </c>
      <c r="F11210" s="1256">
        <v>1</v>
      </c>
      <c r="G11210" s="1246">
        <v>2</v>
      </c>
    </row>
    <row r="11211" spans="1:7" hidden="1">
      <c r="A11211" s="1122" t="s">
        <v>6613</v>
      </c>
      <c r="B11211" s="1122" t="s">
        <v>6231</v>
      </c>
      <c r="C11211" s="1137" t="s">
        <v>2732</v>
      </c>
      <c r="D11211" s="1116" t="s">
        <v>5615</v>
      </c>
      <c r="E11211" s="1364">
        <v>1.2150000000000001</v>
      </c>
      <c r="F11211" s="1256">
        <v>1</v>
      </c>
      <c r="G11211" s="1246">
        <v>1.2150000000000001</v>
      </c>
    </row>
    <row r="11212" spans="1:7" hidden="1">
      <c r="A11212" s="1122" t="s">
        <v>6613</v>
      </c>
      <c r="B11212" s="1122" t="s">
        <v>6231</v>
      </c>
      <c r="C11212" s="1137" t="s">
        <v>6660</v>
      </c>
      <c r="D11212" s="1116" t="s">
        <v>6661</v>
      </c>
      <c r="E11212" s="1364">
        <v>8.0000000000000004E-4</v>
      </c>
      <c r="F11212" s="1256">
        <v>1</v>
      </c>
      <c r="G11212" s="1246">
        <v>8.0000000000000004E-4</v>
      </c>
    </row>
    <row r="11213" spans="1:7" hidden="1">
      <c r="A11213" s="1122" t="s">
        <v>6610</v>
      </c>
      <c r="B11213" s="1122" t="s">
        <v>6232</v>
      </c>
      <c r="C11213" s="1137" t="s">
        <v>4107</v>
      </c>
      <c r="D11213" s="1116" t="s">
        <v>5270</v>
      </c>
      <c r="E11213" s="1364">
        <v>1</v>
      </c>
      <c r="F11213" s="1256">
        <v>1</v>
      </c>
      <c r="G11213" s="1246">
        <v>1</v>
      </c>
    </row>
    <row r="11214" spans="1:7" hidden="1">
      <c r="A11214" s="1122" t="s">
        <v>6610</v>
      </c>
      <c r="B11214" s="1122" t="s">
        <v>6232</v>
      </c>
      <c r="C11214" s="1137" t="s">
        <v>5215</v>
      </c>
      <c r="D11214" s="1116" t="s">
        <v>5216</v>
      </c>
      <c r="E11214" s="1364">
        <v>1</v>
      </c>
      <c r="F11214" s="1256">
        <v>1</v>
      </c>
      <c r="G11214" s="1246">
        <v>1</v>
      </c>
    </row>
    <row r="11215" spans="1:7" hidden="1">
      <c r="A11215" s="1122" t="s">
        <v>6610</v>
      </c>
      <c r="B11215" s="1122" t="s">
        <v>6232</v>
      </c>
      <c r="C11215" s="1137" t="s">
        <v>5507</v>
      </c>
      <c r="D11215" s="1116" t="s">
        <v>4751</v>
      </c>
      <c r="E11215" s="1364">
        <v>2</v>
      </c>
      <c r="F11215" s="1256">
        <v>1</v>
      </c>
      <c r="G11215" s="1246">
        <v>2</v>
      </c>
    </row>
    <row r="11216" spans="1:7" hidden="1">
      <c r="A11216" s="1122" t="s">
        <v>6610</v>
      </c>
      <c r="B11216" s="1122" t="s">
        <v>6232</v>
      </c>
      <c r="C11216" s="1137" t="s">
        <v>1342</v>
      </c>
      <c r="D11216" s="1116" t="s">
        <v>1540</v>
      </c>
      <c r="E11216" s="1364">
        <v>1.8E-3</v>
      </c>
      <c r="F11216" s="1256">
        <v>1</v>
      </c>
      <c r="G11216" s="1246">
        <v>1.8E-3</v>
      </c>
    </row>
    <row r="11217" spans="1:7" hidden="1">
      <c r="A11217" s="1122" t="s">
        <v>6610</v>
      </c>
      <c r="B11217" s="1122" t="s">
        <v>6232</v>
      </c>
      <c r="C11217" s="1137" t="s">
        <v>2732</v>
      </c>
      <c r="D11217" s="1116" t="s">
        <v>5615</v>
      </c>
      <c r="E11217" s="1364">
        <v>1.2150000000000001</v>
      </c>
      <c r="F11217" s="1256">
        <v>1</v>
      </c>
      <c r="G11217" s="1246">
        <v>1.2150000000000001</v>
      </c>
    </row>
    <row r="11218" spans="1:7" hidden="1">
      <c r="A11218" s="1122" t="s">
        <v>6610</v>
      </c>
      <c r="B11218" s="1122" t="s">
        <v>6232</v>
      </c>
      <c r="C11218" s="1137" t="s">
        <v>6660</v>
      </c>
      <c r="D11218" s="1116" t="s">
        <v>6661</v>
      </c>
      <c r="E11218" s="1364">
        <v>8.0000000000000004E-4</v>
      </c>
      <c r="F11218" s="1256">
        <v>1</v>
      </c>
      <c r="G11218" s="1246">
        <v>8.0000000000000004E-4</v>
      </c>
    </row>
    <row r="11219" spans="1:7" hidden="1">
      <c r="A11219" s="1122" t="s">
        <v>6614</v>
      </c>
      <c r="B11219" s="1122" t="s">
        <v>6264</v>
      </c>
      <c r="C11219" s="1137" t="s">
        <v>5693</v>
      </c>
      <c r="D11219" s="1116" t="s">
        <v>6209</v>
      </c>
      <c r="E11219" s="1364">
        <v>1</v>
      </c>
      <c r="F11219" s="1256">
        <v>1</v>
      </c>
      <c r="G11219" s="1246">
        <v>1</v>
      </c>
    </row>
    <row r="11220" spans="1:7" hidden="1">
      <c r="A11220" s="1122" t="s">
        <v>6614</v>
      </c>
      <c r="B11220" s="1122" t="s">
        <v>6264</v>
      </c>
      <c r="C11220" s="1137" t="s">
        <v>7204</v>
      </c>
      <c r="D11220" s="1116" t="s">
        <v>7254</v>
      </c>
      <c r="E11220" s="1364">
        <v>1</v>
      </c>
      <c r="F11220" s="1256">
        <v>1</v>
      </c>
      <c r="G11220" s="1246">
        <v>1</v>
      </c>
    </row>
    <row r="11221" spans="1:7" hidden="1">
      <c r="A11221" s="1122" t="s">
        <v>6614</v>
      </c>
      <c r="B11221" s="1122" t="s">
        <v>6264</v>
      </c>
      <c r="C11221" s="1137" t="s">
        <v>4526</v>
      </c>
      <c r="D11221" s="1116" t="s">
        <v>1245</v>
      </c>
      <c r="E11221" s="1364">
        <v>1</v>
      </c>
      <c r="F11221" s="1256">
        <v>1</v>
      </c>
      <c r="G11221" s="1246">
        <v>1</v>
      </c>
    </row>
    <row r="11222" spans="1:7" hidden="1">
      <c r="A11222" s="1122" t="s">
        <v>6614</v>
      </c>
      <c r="B11222" s="1122" t="s">
        <v>6264</v>
      </c>
      <c r="C11222" s="1137" t="s">
        <v>4788</v>
      </c>
      <c r="D11222" s="1116" t="s">
        <v>4789</v>
      </c>
      <c r="E11222" s="1364">
        <v>1</v>
      </c>
      <c r="F11222" s="1256">
        <v>1</v>
      </c>
      <c r="G11222" s="1246">
        <v>1</v>
      </c>
    </row>
    <row r="11223" spans="1:7" hidden="1">
      <c r="A11223" s="1122" t="s">
        <v>6614</v>
      </c>
      <c r="B11223" s="1122" t="s">
        <v>6264</v>
      </c>
      <c r="C11223" s="1137" t="s">
        <v>5217</v>
      </c>
      <c r="D11223" s="1116" t="s">
        <v>5218</v>
      </c>
      <c r="E11223" s="1364">
        <v>1</v>
      </c>
      <c r="F11223" s="1256">
        <v>1</v>
      </c>
      <c r="G11223" s="1246">
        <v>1</v>
      </c>
    </row>
    <row r="11224" spans="1:7" hidden="1">
      <c r="A11224" s="1122" t="s">
        <v>6614</v>
      </c>
      <c r="B11224" s="1122" t="s">
        <v>6264</v>
      </c>
      <c r="C11224" s="1137" t="s">
        <v>5233</v>
      </c>
      <c r="D11224" s="1116" t="s">
        <v>5234</v>
      </c>
      <c r="E11224" s="1364">
        <v>1</v>
      </c>
      <c r="F11224" s="1256">
        <v>1</v>
      </c>
      <c r="G11224" s="1246">
        <v>1</v>
      </c>
    </row>
    <row r="11225" spans="1:7" hidden="1">
      <c r="A11225" s="1122" t="s">
        <v>6614</v>
      </c>
      <c r="B11225" s="1122" t="s">
        <v>6264</v>
      </c>
      <c r="C11225" s="1137" t="s">
        <v>5219</v>
      </c>
      <c r="D11225" s="1116" t="s">
        <v>5220</v>
      </c>
      <c r="E11225" s="1364">
        <v>1</v>
      </c>
      <c r="F11225" s="1256">
        <v>1</v>
      </c>
      <c r="G11225" s="1246">
        <v>1</v>
      </c>
    </row>
    <row r="11226" spans="1:7" hidden="1">
      <c r="A11226" s="1122" t="s">
        <v>6614</v>
      </c>
      <c r="B11226" s="1122" t="s">
        <v>6264</v>
      </c>
      <c r="C11226" s="1137" t="s">
        <v>5223</v>
      </c>
      <c r="D11226" s="1116" t="s">
        <v>5224</v>
      </c>
      <c r="E11226" s="1364">
        <v>1</v>
      </c>
      <c r="F11226" s="1256">
        <v>1</v>
      </c>
      <c r="G11226" s="1246">
        <v>1</v>
      </c>
    </row>
    <row r="11227" spans="1:7" hidden="1">
      <c r="A11227" s="1122" t="s">
        <v>6614</v>
      </c>
      <c r="B11227" s="1122" t="s">
        <v>6264</v>
      </c>
      <c r="C11227" s="1137" t="s">
        <v>4796</v>
      </c>
      <c r="D11227" s="1116" t="s">
        <v>4797</v>
      </c>
      <c r="E11227" s="1364">
        <v>3</v>
      </c>
      <c r="F11227" s="1256">
        <v>1</v>
      </c>
      <c r="G11227" s="1246">
        <v>3</v>
      </c>
    </row>
    <row r="11228" spans="1:7" hidden="1">
      <c r="A11228" s="1122" t="s">
        <v>6614</v>
      </c>
      <c r="B11228" s="1122" t="s">
        <v>6264</v>
      </c>
      <c r="C11228" s="1137" t="s">
        <v>4798</v>
      </c>
      <c r="D11228" s="1116" t="s">
        <v>4799</v>
      </c>
      <c r="E11228" s="1364">
        <v>1</v>
      </c>
      <c r="F11228" s="1256">
        <v>1</v>
      </c>
      <c r="G11228" s="1246">
        <v>1</v>
      </c>
    </row>
    <row r="11229" spans="1:7" hidden="1">
      <c r="A11229" s="1122" t="s">
        <v>6614</v>
      </c>
      <c r="B11229" s="1122" t="s">
        <v>6264</v>
      </c>
      <c r="C11229" s="1137" t="s">
        <v>4800</v>
      </c>
      <c r="D11229" s="1116" t="s">
        <v>4801</v>
      </c>
      <c r="E11229" s="1364">
        <v>1</v>
      </c>
      <c r="F11229" s="1256">
        <v>1</v>
      </c>
      <c r="G11229" s="1246">
        <v>1</v>
      </c>
    </row>
    <row r="11230" spans="1:7" hidden="1">
      <c r="A11230" s="1122" t="s">
        <v>6614</v>
      </c>
      <c r="B11230" s="1122" t="s">
        <v>6264</v>
      </c>
      <c r="C11230" s="1137" t="s">
        <v>4431</v>
      </c>
      <c r="D11230" s="1116" t="s">
        <v>1684</v>
      </c>
      <c r="E11230" s="1364">
        <v>1</v>
      </c>
      <c r="F11230" s="1256">
        <v>1</v>
      </c>
      <c r="G11230" s="1246">
        <v>1</v>
      </c>
    </row>
    <row r="11231" spans="1:7" hidden="1">
      <c r="A11231" s="1122" t="s">
        <v>6614</v>
      </c>
      <c r="B11231" s="1122" t="s">
        <v>6264</v>
      </c>
      <c r="C11231" s="1137" t="s">
        <v>3892</v>
      </c>
      <c r="D11231" s="1116" t="s">
        <v>3893</v>
      </c>
      <c r="E11231" s="1364">
        <v>1</v>
      </c>
      <c r="F11231" s="1256">
        <v>1</v>
      </c>
      <c r="G11231" s="1246">
        <v>1</v>
      </c>
    </row>
    <row r="11232" spans="1:7" hidden="1">
      <c r="A11232" s="1122" t="s">
        <v>6614</v>
      </c>
      <c r="B11232" s="1122" t="s">
        <v>6264</v>
      </c>
      <c r="C11232" s="1137" t="s">
        <v>5507</v>
      </c>
      <c r="D11232" s="1116" t="s">
        <v>4751</v>
      </c>
      <c r="E11232" s="1364">
        <v>2</v>
      </c>
      <c r="F11232" s="1256">
        <v>1</v>
      </c>
      <c r="G11232" s="1246">
        <v>2</v>
      </c>
    </row>
    <row r="11233" spans="1:7" hidden="1">
      <c r="A11233" s="1122" t="s">
        <v>6614</v>
      </c>
      <c r="B11233" s="1122" t="s">
        <v>6264</v>
      </c>
      <c r="C11233" s="1137" t="s">
        <v>1206</v>
      </c>
      <c r="D11233" s="1116" t="s">
        <v>1207</v>
      </c>
      <c r="E11233" s="1364">
        <v>1.1000000000000001E-3</v>
      </c>
      <c r="F11233" s="1256">
        <v>1</v>
      </c>
      <c r="G11233" s="1246">
        <v>1.1000000000000001E-3</v>
      </c>
    </row>
    <row r="11234" spans="1:7" hidden="1">
      <c r="A11234" s="1122" t="s">
        <v>6614</v>
      </c>
      <c r="B11234" s="1122" t="s">
        <v>6264</v>
      </c>
      <c r="C11234" s="1137" t="s">
        <v>7748</v>
      </c>
      <c r="D11234" s="1116" t="s">
        <v>8287</v>
      </c>
      <c r="E11234" s="1364">
        <v>3.5999999999999999E-3</v>
      </c>
      <c r="F11234" s="1256">
        <v>1</v>
      </c>
      <c r="G11234" s="1246">
        <v>3.5999999999999999E-3</v>
      </c>
    </row>
    <row r="11235" spans="1:7" hidden="1">
      <c r="A11235" s="1122" t="s">
        <v>6614</v>
      </c>
      <c r="B11235" s="1122" t="s">
        <v>6264</v>
      </c>
      <c r="C11235" s="1137" t="s">
        <v>4436</v>
      </c>
      <c r="D11235" s="1116" t="s">
        <v>3527</v>
      </c>
      <c r="E11235" s="1364">
        <v>0.86380000000000001</v>
      </c>
      <c r="F11235" s="1256">
        <v>1</v>
      </c>
      <c r="G11235" s="1246">
        <v>0.86380000000000001</v>
      </c>
    </row>
    <row r="11236" spans="1:7" hidden="1">
      <c r="A11236" s="1122" t="s">
        <v>6614</v>
      </c>
      <c r="B11236" s="1122" t="s">
        <v>6264</v>
      </c>
      <c r="C11236" s="1137" t="s">
        <v>6660</v>
      </c>
      <c r="D11236" s="1116" t="s">
        <v>6661</v>
      </c>
      <c r="E11236" s="1364">
        <v>8.0000000000000004E-4</v>
      </c>
      <c r="F11236" s="1256">
        <v>1</v>
      </c>
      <c r="G11236" s="1246">
        <v>8.0000000000000004E-4</v>
      </c>
    </row>
    <row r="11237" spans="1:7" hidden="1">
      <c r="A11237" s="1122" t="s">
        <v>8091</v>
      </c>
      <c r="B11237" s="1122" t="s">
        <v>8133</v>
      </c>
      <c r="C11237" s="1137" t="s">
        <v>5507</v>
      </c>
      <c r="D11237" s="1116" t="s">
        <v>4751</v>
      </c>
      <c r="E11237" s="1364">
        <v>2</v>
      </c>
      <c r="F11237" s="1256">
        <v>1</v>
      </c>
      <c r="G11237" s="1246">
        <v>2</v>
      </c>
    </row>
    <row r="11238" spans="1:7" hidden="1">
      <c r="A11238" s="1122" t="s">
        <v>8091</v>
      </c>
      <c r="B11238" s="1122" t="s">
        <v>8133</v>
      </c>
      <c r="C11238" s="1137" t="s">
        <v>2732</v>
      </c>
      <c r="D11238" s="1116" t="s">
        <v>5615</v>
      </c>
      <c r="E11238" s="1364">
        <v>1.2150000000000001</v>
      </c>
      <c r="F11238" s="1256">
        <v>1</v>
      </c>
      <c r="G11238" s="1246">
        <v>1.2150000000000001</v>
      </c>
    </row>
    <row r="11239" spans="1:7" hidden="1">
      <c r="A11239" s="1122" t="s">
        <v>8091</v>
      </c>
      <c r="B11239" s="1122" t="s">
        <v>8133</v>
      </c>
      <c r="C11239" s="1137" t="s">
        <v>6660</v>
      </c>
      <c r="D11239" s="1116" t="s">
        <v>6661</v>
      </c>
      <c r="E11239" s="1364">
        <v>8.0000000000000004E-4</v>
      </c>
      <c r="F11239" s="1256">
        <v>1</v>
      </c>
      <c r="G11239" s="1246">
        <v>8.0000000000000004E-4</v>
      </c>
    </row>
    <row r="11240" spans="1:7" hidden="1">
      <c r="A11240" s="1122" t="s">
        <v>6603</v>
      </c>
      <c r="B11240" s="1122" t="s">
        <v>6282</v>
      </c>
      <c r="C11240" s="1137" t="s">
        <v>1051</v>
      </c>
      <c r="D11240" s="1116" t="s">
        <v>837</v>
      </c>
      <c r="E11240" s="1364">
        <v>1</v>
      </c>
      <c r="F11240" s="1256">
        <v>1</v>
      </c>
      <c r="G11240" s="1246">
        <v>1</v>
      </c>
    </row>
    <row r="11241" spans="1:7" hidden="1">
      <c r="A11241" s="1122" t="s">
        <v>6603</v>
      </c>
      <c r="B11241" s="1122" t="s">
        <v>6282</v>
      </c>
      <c r="C11241" s="1137" t="s">
        <v>5781</v>
      </c>
      <c r="D11241" s="1116" t="s">
        <v>6677</v>
      </c>
      <c r="E11241" s="1364">
        <v>1</v>
      </c>
      <c r="F11241" s="1256">
        <v>1</v>
      </c>
      <c r="G11241" s="1246">
        <v>1</v>
      </c>
    </row>
    <row r="11242" spans="1:7" hidden="1">
      <c r="A11242" s="1122" t="s">
        <v>6601</v>
      </c>
      <c r="B11242" s="1122" t="s">
        <v>6263</v>
      </c>
      <c r="C11242" s="1137" t="s">
        <v>1051</v>
      </c>
      <c r="D11242" s="1116" t="s">
        <v>837</v>
      </c>
      <c r="E11242" s="1364">
        <v>1</v>
      </c>
      <c r="F11242" s="1256">
        <v>1</v>
      </c>
      <c r="G11242" s="1246">
        <v>1</v>
      </c>
    </row>
    <row r="11243" spans="1:7" hidden="1">
      <c r="A11243" s="1122" t="s">
        <v>6601</v>
      </c>
      <c r="B11243" s="1122" t="s">
        <v>6263</v>
      </c>
      <c r="C11243" s="1137" t="s">
        <v>5779</v>
      </c>
      <c r="D11243" s="1116" t="s">
        <v>6678</v>
      </c>
      <c r="E11243" s="1364">
        <v>1</v>
      </c>
      <c r="F11243" s="1256">
        <v>1</v>
      </c>
      <c r="G11243" s="1246">
        <v>1</v>
      </c>
    </row>
    <row r="11244" spans="1:7" hidden="1">
      <c r="A11244" s="1122" t="s">
        <v>6594</v>
      </c>
      <c r="B11244" s="1122" t="s">
        <v>6285</v>
      </c>
      <c r="C11244" s="1137" t="s">
        <v>6064</v>
      </c>
      <c r="D11244" s="1116" t="s">
        <v>6174</v>
      </c>
      <c r="E11244" s="1364">
        <v>1</v>
      </c>
      <c r="F11244" s="1256">
        <v>1</v>
      </c>
      <c r="G11244" s="1246">
        <v>1</v>
      </c>
    </row>
    <row r="11245" spans="1:7" hidden="1">
      <c r="A11245" s="1122" t="s">
        <v>6594</v>
      </c>
      <c r="B11245" s="1122" t="s">
        <v>6285</v>
      </c>
      <c r="C11245" s="1137" t="s">
        <v>6038</v>
      </c>
      <c r="D11245" s="1116" t="s">
        <v>6139</v>
      </c>
      <c r="E11245" s="1364">
        <v>1</v>
      </c>
      <c r="F11245" s="1256">
        <v>1</v>
      </c>
      <c r="G11245" s="1246">
        <v>1</v>
      </c>
    </row>
    <row r="11246" spans="1:7" hidden="1">
      <c r="A11246" s="1122" t="s">
        <v>6594</v>
      </c>
      <c r="B11246" s="1122" t="s">
        <v>6285</v>
      </c>
      <c r="C11246" s="1137" t="s">
        <v>6041</v>
      </c>
      <c r="D11246" s="1116" t="s">
        <v>6142</v>
      </c>
      <c r="E11246" s="1364">
        <v>1</v>
      </c>
      <c r="F11246" s="1256">
        <v>1</v>
      </c>
      <c r="G11246" s="1246">
        <v>1</v>
      </c>
    </row>
    <row r="11247" spans="1:7" hidden="1">
      <c r="A11247" s="1122" t="s">
        <v>6594</v>
      </c>
      <c r="B11247" s="1122" t="s">
        <v>6285</v>
      </c>
      <c r="C11247" s="1137" t="s">
        <v>6748</v>
      </c>
      <c r="D11247" s="1116" t="s">
        <v>7252</v>
      </c>
      <c r="E11247" s="1364">
        <v>1</v>
      </c>
      <c r="F11247" s="1256">
        <v>1</v>
      </c>
      <c r="G11247" s="1246">
        <v>1</v>
      </c>
    </row>
    <row r="11248" spans="1:7" hidden="1">
      <c r="A11248" s="1122" t="s">
        <v>6594</v>
      </c>
      <c r="B11248" s="1122" t="s">
        <v>6285</v>
      </c>
      <c r="C11248" s="1137" t="s">
        <v>6034</v>
      </c>
      <c r="D11248" s="1116" t="s">
        <v>6122</v>
      </c>
      <c r="E11248" s="1364">
        <v>1</v>
      </c>
      <c r="F11248" s="1256">
        <v>1</v>
      </c>
      <c r="G11248" s="1246">
        <v>1</v>
      </c>
    </row>
    <row r="11249" spans="1:7" hidden="1">
      <c r="A11249" s="1122" t="s">
        <v>6594</v>
      </c>
      <c r="B11249" s="1122" t="s">
        <v>6285</v>
      </c>
      <c r="C11249" s="1137" t="s">
        <v>5745</v>
      </c>
      <c r="D11249" s="1116" t="s">
        <v>6518</v>
      </c>
      <c r="E11249" s="1364">
        <v>1</v>
      </c>
      <c r="F11249" s="1256">
        <v>1</v>
      </c>
      <c r="G11249" s="1246">
        <v>1</v>
      </c>
    </row>
    <row r="11250" spans="1:7" hidden="1">
      <c r="A11250" s="1122" t="s">
        <v>6594</v>
      </c>
      <c r="B11250" s="1122" t="s">
        <v>6285</v>
      </c>
      <c r="C11250" s="1137" t="s">
        <v>5833</v>
      </c>
      <c r="D11250" s="1116" t="s">
        <v>6521</v>
      </c>
      <c r="E11250" s="1364">
        <v>1</v>
      </c>
      <c r="F11250" s="1256">
        <v>1</v>
      </c>
      <c r="G11250" s="1246">
        <v>1</v>
      </c>
    </row>
    <row r="11251" spans="1:7" hidden="1">
      <c r="A11251" s="1122" t="s">
        <v>6594</v>
      </c>
      <c r="B11251" s="1122" t="s">
        <v>6285</v>
      </c>
      <c r="C11251" s="1137" t="s">
        <v>5797</v>
      </c>
      <c r="D11251" s="1116" t="s">
        <v>6465</v>
      </c>
      <c r="E11251" s="1364">
        <v>1</v>
      </c>
      <c r="F11251" s="1256">
        <v>1</v>
      </c>
      <c r="G11251" s="1246">
        <v>1</v>
      </c>
    </row>
    <row r="11252" spans="1:7" hidden="1">
      <c r="A11252" s="1122" t="s">
        <v>6594</v>
      </c>
      <c r="B11252" s="1122" t="s">
        <v>6285</v>
      </c>
      <c r="C11252" s="1137" t="s">
        <v>5795</v>
      </c>
      <c r="D11252" s="1116" t="s">
        <v>6528</v>
      </c>
      <c r="E11252" s="1364">
        <v>1</v>
      </c>
      <c r="F11252" s="1256">
        <v>1</v>
      </c>
      <c r="G11252" s="1246">
        <v>1</v>
      </c>
    </row>
    <row r="11253" spans="1:7" hidden="1">
      <c r="A11253" s="1122" t="s">
        <v>6594</v>
      </c>
      <c r="B11253" s="1122" t="s">
        <v>6285</v>
      </c>
      <c r="C11253" s="1137" t="s">
        <v>5819</v>
      </c>
      <c r="D11253" s="1116" t="s">
        <v>6524</v>
      </c>
      <c r="E11253" s="1364">
        <v>1</v>
      </c>
      <c r="F11253" s="1256">
        <v>1</v>
      </c>
      <c r="G11253" s="1246">
        <v>1</v>
      </c>
    </row>
    <row r="11254" spans="1:7" hidden="1">
      <c r="A11254" s="1122" t="s">
        <v>6594</v>
      </c>
      <c r="B11254" s="1122" t="s">
        <v>6285</v>
      </c>
      <c r="C11254" s="1137" t="s">
        <v>6321</v>
      </c>
      <c r="D11254" s="1116" t="s">
        <v>6527</v>
      </c>
      <c r="E11254" s="1364">
        <v>1</v>
      </c>
      <c r="F11254" s="1256">
        <v>1</v>
      </c>
      <c r="G11254" s="1246">
        <v>1</v>
      </c>
    </row>
    <row r="11255" spans="1:7" hidden="1">
      <c r="A11255" s="1122" t="s">
        <v>6594</v>
      </c>
      <c r="B11255" s="1122" t="s">
        <v>6285</v>
      </c>
      <c r="C11255" s="1137" t="s">
        <v>5699</v>
      </c>
      <c r="D11255" s="1116" t="s">
        <v>6211</v>
      </c>
      <c r="E11255" s="1364">
        <v>1</v>
      </c>
      <c r="F11255" s="1256">
        <v>1</v>
      </c>
      <c r="G11255" s="1246">
        <v>1</v>
      </c>
    </row>
    <row r="11256" spans="1:7" hidden="1">
      <c r="A11256" s="1122" t="s">
        <v>6594</v>
      </c>
      <c r="B11256" s="1122" t="s">
        <v>6285</v>
      </c>
      <c r="C11256" s="1137" t="s">
        <v>6329</v>
      </c>
      <c r="D11256" s="1116" t="s">
        <v>6526</v>
      </c>
      <c r="E11256" s="1364">
        <v>1</v>
      </c>
      <c r="F11256" s="1256">
        <v>1</v>
      </c>
      <c r="G11256" s="1246">
        <v>1</v>
      </c>
    </row>
    <row r="11257" spans="1:7" hidden="1">
      <c r="A11257" s="1122" t="s">
        <v>6594</v>
      </c>
      <c r="B11257" s="1122" t="s">
        <v>6285</v>
      </c>
      <c r="C11257" s="1137" t="s">
        <v>6028</v>
      </c>
      <c r="D11257" s="1116" t="s">
        <v>6131</v>
      </c>
      <c r="E11257" s="1364">
        <v>1</v>
      </c>
      <c r="F11257" s="1256">
        <v>1</v>
      </c>
      <c r="G11257" s="1246">
        <v>1</v>
      </c>
    </row>
    <row r="11258" spans="1:7" hidden="1">
      <c r="A11258" s="1122" t="s">
        <v>6594</v>
      </c>
      <c r="B11258" s="1122" t="s">
        <v>6285</v>
      </c>
      <c r="C11258" s="1137" t="s">
        <v>6018</v>
      </c>
      <c r="D11258" s="1116" t="s">
        <v>6104</v>
      </c>
      <c r="E11258" s="1364">
        <v>1</v>
      </c>
      <c r="F11258" s="1256">
        <v>1</v>
      </c>
      <c r="G11258" s="1246">
        <v>1</v>
      </c>
    </row>
    <row r="11259" spans="1:7" hidden="1">
      <c r="A11259" s="1122" t="s">
        <v>6594</v>
      </c>
      <c r="B11259" s="1122" t="s">
        <v>6285</v>
      </c>
      <c r="C11259" s="1137" t="s">
        <v>5685</v>
      </c>
      <c r="D11259" s="1116" t="s">
        <v>6522</v>
      </c>
      <c r="E11259" s="1364">
        <v>1</v>
      </c>
      <c r="F11259" s="1256">
        <v>1</v>
      </c>
      <c r="G11259" s="1246">
        <v>1</v>
      </c>
    </row>
    <row r="11260" spans="1:7" hidden="1">
      <c r="A11260" s="1122" t="s">
        <v>6594</v>
      </c>
      <c r="B11260" s="1122" t="s">
        <v>6285</v>
      </c>
      <c r="C11260" s="1137" t="s">
        <v>5769</v>
      </c>
      <c r="D11260" s="1116" t="s">
        <v>6463</v>
      </c>
      <c r="E11260" s="1364">
        <v>1</v>
      </c>
      <c r="F11260" s="1256">
        <v>1</v>
      </c>
      <c r="G11260" s="1246">
        <v>1</v>
      </c>
    </row>
    <row r="11261" spans="1:7" hidden="1">
      <c r="A11261" s="1122" t="s">
        <v>6593</v>
      </c>
      <c r="B11261" s="1122" t="s">
        <v>6286</v>
      </c>
      <c r="C11261" s="1137" t="s">
        <v>5739</v>
      </c>
      <c r="D11261" s="1116" t="s">
        <v>6529</v>
      </c>
      <c r="E11261" s="1364">
        <v>1</v>
      </c>
      <c r="F11261" s="1256">
        <v>1</v>
      </c>
      <c r="G11261" s="1246">
        <v>1</v>
      </c>
    </row>
    <row r="11262" spans="1:7" hidden="1">
      <c r="A11262" s="1122" t="s">
        <v>6593</v>
      </c>
      <c r="B11262" s="1122" t="s">
        <v>6286</v>
      </c>
      <c r="C11262" s="1137" t="s">
        <v>6036</v>
      </c>
      <c r="D11262" s="1116" t="s">
        <v>6135</v>
      </c>
      <c r="E11262" s="1364">
        <v>1</v>
      </c>
      <c r="F11262" s="1256">
        <v>1</v>
      </c>
      <c r="G11262" s="1246">
        <v>1</v>
      </c>
    </row>
    <row r="11263" spans="1:7" hidden="1">
      <c r="A11263" s="1122" t="s">
        <v>6593</v>
      </c>
      <c r="B11263" s="1122" t="s">
        <v>6286</v>
      </c>
      <c r="C11263" s="1137" t="s">
        <v>5697</v>
      </c>
      <c r="D11263" s="1116" t="s">
        <v>6531</v>
      </c>
      <c r="E11263" s="1364">
        <v>1</v>
      </c>
      <c r="F11263" s="1256">
        <v>1</v>
      </c>
      <c r="G11263" s="1246">
        <v>1</v>
      </c>
    </row>
    <row r="11264" spans="1:7" hidden="1">
      <c r="A11264" s="1122" t="s">
        <v>6593</v>
      </c>
      <c r="B11264" s="1122" t="s">
        <v>6286</v>
      </c>
      <c r="C11264" s="1137" t="s">
        <v>6033</v>
      </c>
      <c r="D11264" s="1116" t="s">
        <v>6121</v>
      </c>
      <c r="E11264" s="1364">
        <v>2</v>
      </c>
      <c r="F11264" s="1256">
        <v>1</v>
      </c>
      <c r="G11264" s="1246">
        <v>2</v>
      </c>
    </row>
    <row r="11265" spans="1:7" hidden="1">
      <c r="A11265" s="1122" t="s">
        <v>6593</v>
      </c>
      <c r="B11265" s="1122" t="s">
        <v>6286</v>
      </c>
      <c r="C11265" s="1137" t="s">
        <v>5753</v>
      </c>
      <c r="D11265" s="1116" t="s">
        <v>6674</v>
      </c>
      <c r="E11265" s="1364">
        <v>2</v>
      </c>
      <c r="F11265" s="1256">
        <v>1</v>
      </c>
      <c r="G11265" s="1246">
        <v>2</v>
      </c>
    </row>
    <row r="11266" spans="1:7" hidden="1">
      <c r="A11266" s="1122" t="s">
        <v>6593</v>
      </c>
      <c r="B11266" s="1122" t="s">
        <v>6286</v>
      </c>
      <c r="C11266" s="1137" t="s">
        <v>5741</v>
      </c>
      <c r="D11266" s="1116" t="s">
        <v>6541</v>
      </c>
      <c r="E11266" s="1364">
        <v>1</v>
      </c>
      <c r="F11266" s="1256">
        <v>1</v>
      </c>
      <c r="G11266" s="1246">
        <v>1</v>
      </c>
    </row>
    <row r="11267" spans="1:7" hidden="1">
      <c r="A11267" s="1122" t="s">
        <v>6593</v>
      </c>
      <c r="B11267" s="1122" t="s">
        <v>6286</v>
      </c>
      <c r="C11267" s="1137" t="s">
        <v>5831</v>
      </c>
      <c r="D11267" s="1116" t="s">
        <v>6538</v>
      </c>
      <c r="E11267" s="1364">
        <v>1</v>
      </c>
      <c r="F11267" s="1256">
        <v>1</v>
      </c>
      <c r="G11267" s="1246">
        <v>1</v>
      </c>
    </row>
    <row r="11268" spans="1:7" hidden="1">
      <c r="A11268" s="1122" t="s">
        <v>6593</v>
      </c>
      <c r="B11268" s="1122" t="s">
        <v>6286</v>
      </c>
      <c r="C11268" s="1137" t="s">
        <v>5793</v>
      </c>
      <c r="D11268" s="1116" t="s">
        <v>6539</v>
      </c>
      <c r="E11268" s="1364">
        <v>1</v>
      </c>
      <c r="F11268" s="1256">
        <v>1</v>
      </c>
      <c r="G11268" s="1246">
        <v>1</v>
      </c>
    </row>
    <row r="11269" spans="1:7" hidden="1">
      <c r="A11269" s="1122" t="s">
        <v>6593</v>
      </c>
      <c r="B11269" s="1122" t="s">
        <v>6286</v>
      </c>
      <c r="C11269" s="1137" t="s">
        <v>5807</v>
      </c>
      <c r="D11269" s="1116" t="s">
        <v>6540</v>
      </c>
      <c r="E11269" s="1364">
        <v>1</v>
      </c>
      <c r="F11269" s="1256">
        <v>1</v>
      </c>
      <c r="G11269" s="1246">
        <v>1</v>
      </c>
    </row>
    <row r="11270" spans="1:7" hidden="1">
      <c r="A11270" s="1122" t="s">
        <v>6593</v>
      </c>
      <c r="B11270" s="1122" t="s">
        <v>6286</v>
      </c>
      <c r="C11270" s="1137" t="s">
        <v>5809</v>
      </c>
      <c r="D11270" s="1116" t="s">
        <v>6532</v>
      </c>
      <c r="E11270" s="1364">
        <v>1</v>
      </c>
      <c r="F11270" s="1256">
        <v>1</v>
      </c>
      <c r="G11270" s="1246">
        <v>1</v>
      </c>
    </row>
    <row r="11271" spans="1:7" hidden="1">
      <c r="A11271" s="1122" t="s">
        <v>6593</v>
      </c>
      <c r="B11271" s="1122" t="s">
        <v>6286</v>
      </c>
      <c r="C11271" s="1137" t="s">
        <v>5715</v>
      </c>
      <c r="D11271" s="1116" t="s">
        <v>6543</v>
      </c>
      <c r="E11271" s="1364">
        <v>1</v>
      </c>
      <c r="F11271" s="1256">
        <v>1</v>
      </c>
      <c r="G11271" s="1246">
        <v>1</v>
      </c>
    </row>
    <row r="11272" spans="1:7" hidden="1">
      <c r="A11272" s="1122" t="s">
        <v>6593</v>
      </c>
      <c r="B11272" s="1122" t="s">
        <v>6286</v>
      </c>
      <c r="C11272" s="1137" t="s">
        <v>6319</v>
      </c>
      <c r="D11272" s="1116" t="s">
        <v>6535</v>
      </c>
      <c r="E11272" s="1364">
        <v>1</v>
      </c>
      <c r="F11272" s="1256">
        <v>1</v>
      </c>
      <c r="G11272" s="1246">
        <v>1</v>
      </c>
    </row>
    <row r="11273" spans="1:7" hidden="1">
      <c r="A11273" s="1122" t="s">
        <v>6593</v>
      </c>
      <c r="B11273" s="1122" t="s">
        <v>6286</v>
      </c>
      <c r="C11273" s="1137" t="s">
        <v>6325</v>
      </c>
      <c r="D11273" s="1116" t="s">
        <v>6533</v>
      </c>
      <c r="E11273" s="1364">
        <v>1</v>
      </c>
      <c r="F11273" s="1256">
        <v>1</v>
      </c>
      <c r="G11273" s="1246">
        <v>1</v>
      </c>
    </row>
    <row r="11274" spans="1:7" hidden="1">
      <c r="A11274" s="1122" t="s">
        <v>6593</v>
      </c>
      <c r="B11274" s="1122" t="s">
        <v>6286</v>
      </c>
      <c r="C11274" s="1137" t="s">
        <v>6028</v>
      </c>
      <c r="D11274" s="1116" t="s">
        <v>6131</v>
      </c>
      <c r="E11274" s="1364">
        <v>1</v>
      </c>
      <c r="F11274" s="1256">
        <v>1</v>
      </c>
      <c r="G11274" s="1246">
        <v>1</v>
      </c>
    </row>
    <row r="11275" spans="1:7" hidden="1">
      <c r="A11275" s="1122" t="s">
        <v>6593</v>
      </c>
      <c r="B11275" s="1122" t="s">
        <v>6286</v>
      </c>
      <c r="C11275" s="1137" t="s">
        <v>5767</v>
      </c>
      <c r="D11275" s="1116" t="s">
        <v>6530</v>
      </c>
      <c r="E11275" s="1364">
        <v>1</v>
      </c>
      <c r="F11275" s="1256">
        <v>1</v>
      </c>
      <c r="G11275" s="1246">
        <v>1</v>
      </c>
    </row>
    <row r="11276" spans="1:7" hidden="1">
      <c r="A11276" s="1122" t="s">
        <v>6593</v>
      </c>
      <c r="B11276" s="1122" t="s">
        <v>6286</v>
      </c>
      <c r="C11276" s="1137" t="s">
        <v>6546</v>
      </c>
      <c r="D11276" s="1116" t="s">
        <v>6547</v>
      </c>
      <c r="E11276" s="1364">
        <v>1</v>
      </c>
      <c r="F11276" s="1256">
        <v>1</v>
      </c>
      <c r="G11276" s="1246">
        <v>1</v>
      </c>
    </row>
    <row r="11277" spans="1:7" hidden="1">
      <c r="A11277" s="1122" t="s">
        <v>6593</v>
      </c>
      <c r="B11277" s="1122" t="s">
        <v>6286</v>
      </c>
      <c r="C11277" s="1137" t="s">
        <v>5769</v>
      </c>
      <c r="D11277" s="1116" t="s">
        <v>6463</v>
      </c>
      <c r="E11277" s="1364">
        <v>1</v>
      </c>
      <c r="F11277" s="1256">
        <v>1</v>
      </c>
      <c r="G11277" s="1246">
        <v>1</v>
      </c>
    </row>
    <row r="11278" spans="1:7" hidden="1">
      <c r="A11278" s="1122" t="s">
        <v>6593</v>
      </c>
      <c r="B11278" s="1122" t="s">
        <v>6286</v>
      </c>
      <c r="C11278" s="1137" t="s">
        <v>5671</v>
      </c>
      <c r="D11278" s="1116" t="s">
        <v>6675</v>
      </c>
      <c r="E11278" s="1364">
        <v>1</v>
      </c>
      <c r="F11278" s="1256">
        <v>1</v>
      </c>
      <c r="G11278" s="1246">
        <v>1</v>
      </c>
    </row>
    <row r="11279" spans="1:7" hidden="1">
      <c r="A11279" s="1122" t="s">
        <v>6602</v>
      </c>
      <c r="B11279" s="1122" t="s">
        <v>6255</v>
      </c>
      <c r="C11279" s="1137" t="s">
        <v>5783</v>
      </c>
      <c r="D11279" s="1116" t="s">
        <v>6679</v>
      </c>
      <c r="E11279" s="1364">
        <v>1</v>
      </c>
      <c r="F11279" s="1256">
        <v>1</v>
      </c>
      <c r="G11279" s="1246">
        <v>1</v>
      </c>
    </row>
    <row r="11280" spans="1:7" hidden="1">
      <c r="A11280" s="1122" t="s">
        <v>6596</v>
      </c>
      <c r="B11280" s="1122" t="s">
        <v>6287</v>
      </c>
      <c r="C11280" s="1137" t="s">
        <v>5749</v>
      </c>
      <c r="D11280" s="1116" t="s">
        <v>6219</v>
      </c>
      <c r="E11280" s="1364">
        <v>1</v>
      </c>
      <c r="F11280" s="1256">
        <v>1</v>
      </c>
      <c r="G11280" s="1246">
        <v>1</v>
      </c>
    </row>
    <row r="11281" spans="1:7" hidden="1">
      <c r="A11281" s="1122" t="s">
        <v>6596</v>
      </c>
      <c r="B11281" s="1122" t="s">
        <v>6287</v>
      </c>
      <c r="C11281" s="1137" t="s">
        <v>6039</v>
      </c>
      <c r="D11281" s="1116" t="s">
        <v>6140</v>
      </c>
      <c r="E11281" s="1364">
        <v>1</v>
      </c>
      <c r="F11281" s="1256">
        <v>1</v>
      </c>
      <c r="G11281" s="1246">
        <v>1</v>
      </c>
    </row>
    <row r="11282" spans="1:7" hidden="1">
      <c r="A11282" s="1122" t="s">
        <v>6596</v>
      </c>
      <c r="B11282" s="1122" t="s">
        <v>6287</v>
      </c>
      <c r="C11282" s="1137" t="s">
        <v>6042</v>
      </c>
      <c r="D11282" s="1116" t="s">
        <v>6144</v>
      </c>
      <c r="E11282" s="1364">
        <v>1</v>
      </c>
      <c r="F11282" s="1256">
        <v>1</v>
      </c>
      <c r="G11282" s="1246">
        <v>1</v>
      </c>
    </row>
    <row r="11283" spans="1:7" hidden="1">
      <c r="A11283" s="1122" t="s">
        <v>6596</v>
      </c>
      <c r="B11283" s="1122" t="s">
        <v>6287</v>
      </c>
      <c r="C11283" s="1137" t="s">
        <v>6748</v>
      </c>
      <c r="D11283" s="1116" t="s">
        <v>7252</v>
      </c>
      <c r="E11283" s="1364">
        <v>1</v>
      </c>
      <c r="F11283" s="1256">
        <v>1</v>
      </c>
      <c r="G11283" s="1246">
        <v>1</v>
      </c>
    </row>
    <row r="11284" spans="1:7" hidden="1">
      <c r="A11284" s="1122" t="s">
        <v>6596</v>
      </c>
      <c r="B11284" s="1122" t="s">
        <v>6287</v>
      </c>
      <c r="C11284" s="1137" t="s">
        <v>6034</v>
      </c>
      <c r="D11284" s="1116" t="s">
        <v>6122</v>
      </c>
      <c r="E11284" s="1364">
        <v>1</v>
      </c>
      <c r="F11284" s="1256">
        <v>1</v>
      </c>
      <c r="G11284" s="1246">
        <v>1</v>
      </c>
    </row>
    <row r="11285" spans="1:7" hidden="1">
      <c r="A11285" s="1122" t="s">
        <v>6596</v>
      </c>
      <c r="B11285" s="1122" t="s">
        <v>6287</v>
      </c>
      <c r="C11285" s="1137" t="s">
        <v>5747</v>
      </c>
      <c r="D11285" s="1116" t="s">
        <v>6520</v>
      </c>
      <c r="E11285" s="1364">
        <v>1</v>
      </c>
      <c r="F11285" s="1256">
        <v>1</v>
      </c>
      <c r="G11285" s="1246">
        <v>1</v>
      </c>
    </row>
    <row r="11286" spans="1:7" hidden="1">
      <c r="A11286" s="1122" t="s">
        <v>6596</v>
      </c>
      <c r="B11286" s="1122" t="s">
        <v>6287</v>
      </c>
      <c r="C11286" s="1137" t="s">
        <v>5833</v>
      </c>
      <c r="D11286" s="1116" t="s">
        <v>6521</v>
      </c>
      <c r="E11286" s="1364">
        <v>1</v>
      </c>
      <c r="F11286" s="1256">
        <v>1</v>
      </c>
      <c r="G11286" s="1246">
        <v>1</v>
      </c>
    </row>
    <row r="11287" spans="1:7" hidden="1">
      <c r="A11287" s="1122" t="s">
        <v>6596</v>
      </c>
      <c r="B11287" s="1122" t="s">
        <v>6287</v>
      </c>
      <c r="C11287" s="1137" t="s">
        <v>5797</v>
      </c>
      <c r="D11287" s="1116" t="s">
        <v>6465</v>
      </c>
      <c r="E11287" s="1364">
        <v>1</v>
      </c>
      <c r="F11287" s="1256">
        <v>1</v>
      </c>
      <c r="G11287" s="1246">
        <v>1</v>
      </c>
    </row>
    <row r="11288" spans="1:7" hidden="1">
      <c r="A11288" s="1122" t="s">
        <v>6596</v>
      </c>
      <c r="B11288" s="1122" t="s">
        <v>6287</v>
      </c>
      <c r="C11288" s="1137" t="s">
        <v>5795</v>
      </c>
      <c r="D11288" s="1116" t="s">
        <v>6528</v>
      </c>
      <c r="E11288" s="1364">
        <v>1</v>
      </c>
      <c r="F11288" s="1256">
        <v>1</v>
      </c>
      <c r="G11288" s="1246">
        <v>1</v>
      </c>
    </row>
    <row r="11289" spans="1:7" hidden="1">
      <c r="A11289" s="1122" t="s">
        <v>6596</v>
      </c>
      <c r="B11289" s="1122" t="s">
        <v>6287</v>
      </c>
      <c r="C11289" s="1137" t="s">
        <v>5819</v>
      </c>
      <c r="D11289" s="1116" t="s">
        <v>6524</v>
      </c>
      <c r="E11289" s="1364">
        <v>1</v>
      </c>
      <c r="F11289" s="1256">
        <v>1</v>
      </c>
      <c r="G11289" s="1246">
        <v>1</v>
      </c>
    </row>
    <row r="11290" spans="1:7" hidden="1">
      <c r="A11290" s="1122" t="s">
        <v>6596</v>
      </c>
      <c r="B11290" s="1122" t="s">
        <v>6287</v>
      </c>
      <c r="C11290" s="1137" t="s">
        <v>6323</v>
      </c>
      <c r="D11290" s="1116" t="s">
        <v>6356</v>
      </c>
      <c r="E11290" s="1364">
        <v>1</v>
      </c>
      <c r="F11290" s="1256">
        <v>1</v>
      </c>
      <c r="G11290" s="1246">
        <v>1</v>
      </c>
    </row>
    <row r="11291" spans="1:7" hidden="1">
      <c r="A11291" s="1122" t="s">
        <v>6596</v>
      </c>
      <c r="B11291" s="1122" t="s">
        <v>6287</v>
      </c>
      <c r="C11291" s="1137" t="s">
        <v>5701</v>
      </c>
      <c r="D11291" s="1116" t="s">
        <v>6212</v>
      </c>
      <c r="E11291" s="1364">
        <v>1</v>
      </c>
      <c r="F11291" s="1256">
        <v>1</v>
      </c>
      <c r="G11291" s="1246">
        <v>1</v>
      </c>
    </row>
    <row r="11292" spans="1:7" hidden="1">
      <c r="A11292" s="1122" t="s">
        <v>6596</v>
      </c>
      <c r="B11292" s="1122" t="s">
        <v>6287</v>
      </c>
      <c r="C11292" s="1137" t="s">
        <v>6331</v>
      </c>
      <c r="D11292" s="1116" t="s">
        <v>6525</v>
      </c>
      <c r="E11292" s="1364">
        <v>1</v>
      </c>
      <c r="F11292" s="1256">
        <v>1</v>
      </c>
      <c r="G11292" s="1246">
        <v>1</v>
      </c>
    </row>
    <row r="11293" spans="1:7" hidden="1">
      <c r="A11293" s="1122" t="s">
        <v>6596</v>
      </c>
      <c r="B11293" s="1122" t="s">
        <v>6287</v>
      </c>
      <c r="C11293" s="1137" t="s">
        <v>6028</v>
      </c>
      <c r="D11293" s="1116" t="s">
        <v>6131</v>
      </c>
      <c r="E11293" s="1364">
        <v>1</v>
      </c>
      <c r="F11293" s="1256">
        <v>1</v>
      </c>
      <c r="G11293" s="1246">
        <v>1</v>
      </c>
    </row>
    <row r="11294" spans="1:7" hidden="1">
      <c r="A11294" s="1122" t="s">
        <v>6596</v>
      </c>
      <c r="B11294" s="1122" t="s">
        <v>6287</v>
      </c>
      <c r="C11294" s="1137" t="s">
        <v>6019</v>
      </c>
      <c r="D11294" s="1116" t="s">
        <v>6105</v>
      </c>
      <c r="E11294" s="1364">
        <v>1</v>
      </c>
      <c r="F11294" s="1256">
        <v>1</v>
      </c>
      <c r="G11294" s="1246">
        <v>1</v>
      </c>
    </row>
    <row r="11295" spans="1:7" hidden="1">
      <c r="A11295" s="1122" t="s">
        <v>6596</v>
      </c>
      <c r="B11295" s="1122" t="s">
        <v>6287</v>
      </c>
      <c r="C11295" s="1137" t="s">
        <v>5685</v>
      </c>
      <c r="D11295" s="1116" t="s">
        <v>6522</v>
      </c>
      <c r="E11295" s="1364">
        <v>1</v>
      </c>
      <c r="F11295" s="1256">
        <v>1</v>
      </c>
      <c r="G11295" s="1246">
        <v>1</v>
      </c>
    </row>
    <row r="11296" spans="1:7" hidden="1">
      <c r="A11296" s="1122" t="s">
        <v>6596</v>
      </c>
      <c r="B11296" s="1122" t="s">
        <v>6287</v>
      </c>
      <c r="C11296" s="1137" t="s">
        <v>5763</v>
      </c>
      <c r="D11296" s="1116" t="s">
        <v>6523</v>
      </c>
      <c r="E11296" s="1364">
        <v>1</v>
      </c>
      <c r="F11296" s="1256">
        <v>1</v>
      </c>
      <c r="G11296" s="1246">
        <v>1</v>
      </c>
    </row>
    <row r="11297" spans="1:7" hidden="1">
      <c r="A11297" s="1122" t="s">
        <v>6595</v>
      </c>
      <c r="B11297" s="1122" t="s">
        <v>6288</v>
      </c>
      <c r="C11297" s="1137" t="s">
        <v>6063</v>
      </c>
      <c r="D11297" s="1116" t="s">
        <v>6172</v>
      </c>
      <c r="E11297" s="1364">
        <v>1</v>
      </c>
      <c r="F11297" s="1256">
        <v>1</v>
      </c>
      <c r="G11297" s="1246">
        <v>1</v>
      </c>
    </row>
    <row r="11298" spans="1:7" hidden="1">
      <c r="A11298" s="1122" t="s">
        <v>6595</v>
      </c>
      <c r="B11298" s="1122" t="s">
        <v>6288</v>
      </c>
      <c r="C11298" s="1137" t="s">
        <v>6037</v>
      </c>
      <c r="D11298" s="1116" t="s">
        <v>6137</v>
      </c>
      <c r="E11298" s="1364">
        <v>1</v>
      </c>
      <c r="F11298" s="1256">
        <v>1</v>
      </c>
      <c r="G11298" s="1246">
        <v>1</v>
      </c>
    </row>
    <row r="11299" spans="1:7" hidden="1">
      <c r="A11299" s="1122" t="s">
        <v>6595</v>
      </c>
      <c r="B11299" s="1122" t="s">
        <v>6288</v>
      </c>
      <c r="C11299" s="1137" t="s">
        <v>6040</v>
      </c>
      <c r="D11299" s="1116" t="s">
        <v>6141</v>
      </c>
      <c r="E11299" s="1364">
        <v>1</v>
      </c>
      <c r="F11299" s="1256">
        <v>1</v>
      </c>
      <c r="G11299" s="1246">
        <v>1</v>
      </c>
    </row>
    <row r="11300" spans="1:7" hidden="1">
      <c r="A11300" s="1122" t="s">
        <v>6595</v>
      </c>
      <c r="B11300" s="1122" t="s">
        <v>6288</v>
      </c>
      <c r="C11300" s="1137" t="s">
        <v>6033</v>
      </c>
      <c r="D11300" s="1116" t="s">
        <v>6121</v>
      </c>
      <c r="E11300" s="1364">
        <v>2</v>
      </c>
      <c r="F11300" s="1256">
        <v>1</v>
      </c>
      <c r="G11300" s="1246">
        <v>2</v>
      </c>
    </row>
    <row r="11301" spans="1:7" hidden="1">
      <c r="A11301" s="1122" t="s">
        <v>6595</v>
      </c>
      <c r="B11301" s="1122" t="s">
        <v>6288</v>
      </c>
      <c r="C11301" s="1137" t="s">
        <v>5753</v>
      </c>
      <c r="D11301" s="1116" t="s">
        <v>6674</v>
      </c>
      <c r="E11301" s="1364">
        <v>2</v>
      </c>
      <c r="F11301" s="1256">
        <v>1</v>
      </c>
      <c r="G11301" s="1246">
        <v>2</v>
      </c>
    </row>
    <row r="11302" spans="1:7" hidden="1">
      <c r="A11302" s="1122" t="s">
        <v>6595</v>
      </c>
      <c r="B11302" s="1122" t="s">
        <v>6288</v>
      </c>
      <c r="C11302" s="1137" t="s">
        <v>5743</v>
      </c>
      <c r="D11302" s="1116" t="s">
        <v>6542</v>
      </c>
      <c r="E11302" s="1364">
        <v>1</v>
      </c>
      <c r="F11302" s="1256">
        <v>1</v>
      </c>
      <c r="G11302" s="1246">
        <v>1</v>
      </c>
    </row>
    <row r="11303" spans="1:7" hidden="1">
      <c r="A11303" s="1122" t="s">
        <v>6595</v>
      </c>
      <c r="B11303" s="1122" t="s">
        <v>6288</v>
      </c>
      <c r="C11303" s="1137" t="s">
        <v>5831</v>
      </c>
      <c r="D11303" s="1116" t="s">
        <v>6538</v>
      </c>
      <c r="E11303" s="1364">
        <v>1</v>
      </c>
      <c r="F11303" s="1256">
        <v>1</v>
      </c>
      <c r="G11303" s="1246">
        <v>1</v>
      </c>
    </row>
    <row r="11304" spans="1:7" hidden="1">
      <c r="A11304" s="1122" t="s">
        <v>6595</v>
      </c>
      <c r="B11304" s="1122" t="s">
        <v>6288</v>
      </c>
      <c r="C11304" s="1137" t="s">
        <v>5793</v>
      </c>
      <c r="D11304" s="1116" t="s">
        <v>6539</v>
      </c>
      <c r="E11304" s="1364">
        <v>1</v>
      </c>
      <c r="F11304" s="1256">
        <v>1</v>
      </c>
      <c r="G11304" s="1246">
        <v>1</v>
      </c>
    </row>
    <row r="11305" spans="1:7" hidden="1">
      <c r="A11305" s="1122" t="s">
        <v>6595</v>
      </c>
      <c r="B11305" s="1122" t="s">
        <v>6288</v>
      </c>
      <c r="C11305" s="1137" t="s">
        <v>5807</v>
      </c>
      <c r="D11305" s="1116" t="s">
        <v>6540</v>
      </c>
      <c r="E11305" s="1364">
        <v>1</v>
      </c>
      <c r="F11305" s="1256">
        <v>1</v>
      </c>
      <c r="G11305" s="1246">
        <v>1</v>
      </c>
    </row>
    <row r="11306" spans="1:7" hidden="1">
      <c r="A11306" s="1122" t="s">
        <v>6595</v>
      </c>
      <c r="B11306" s="1122" t="s">
        <v>6288</v>
      </c>
      <c r="C11306" s="1137" t="s">
        <v>5809</v>
      </c>
      <c r="D11306" s="1116" t="s">
        <v>6532</v>
      </c>
      <c r="E11306" s="1364">
        <v>1</v>
      </c>
      <c r="F11306" s="1256">
        <v>1</v>
      </c>
      <c r="G11306" s="1246">
        <v>1</v>
      </c>
    </row>
    <row r="11307" spans="1:7" hidden="1">
      <c r="A11307" s="1122" t="s">
        <v>6595</v>
      </c>
      <c r="B11307" s="1122" t="s">
        <v>6288</v>
      </c>
      <c r="C11307" s="1137" t="s">
        <v>5717</v>
      </c>
      <c r="D11307" s="1116" t="s">
        <v>6544</v>
      </c>
      <c r="E11307" s="1364">
        <v>1</v>
      </c>
      <c r="F11307" s="1256">
        <v>1</v>
      </c>
      <c r="G11307" s="1246">
        <v>1</v>
      </c>
    </row>
    <row r="11308" spans="1:7" hidden="1">
      <c r="A11308" s="1122" t="s">
        <v>6595</v>
      </c>
      <c r="B11308" s="1122" t="s">
        <v>6288</v>
      </c>
      <c r="C11308" s="1137" t="s">
        <v>5695</v>
      </c>
      <c r="D11308" s="1116" t="s">
        <v>6536</v>
      </c>
      <c r="E11308" s="1364">
        <v>1</v>
      </c>
      <c r="F11308" s="1256">
        <v>1</v>
      </c>
      <c r="G11308" s="1246">
        <v>1</v>
      </c>
    </row>
    <row r="11309" spans="1:7" hidden="1">
      <c r="A11309" s="1122" t="s">
        <v>6595</v>
      </c>
      <c r="B11309" s="1122" t="s">
        <v>6288</v>
      </c>
      <c r="C11309" s="1137" t="s">
        <v>6327</v>
      </c>
      <c r="D11309" s="1116" t="s">
        <v>6534</v>
      </c>
      <c r="E11309" s="1364">
        <v>1</v>
      </c>
      <c r="F11309" s="1256">
        <v>1</v>
      </c>
      <c r="G11309" s="1246">
        <v>1</v>
      </c>
    </row>
    <row r="11310" spans="1:7" hidden="1">
      <c r="A11310" s="1122" t="s">
        <v>6595</v>
      </c>
      <c r="B11310" s="1122" t="s">
        <v>6288</v>
      </c>
      <c r="C11310" s="1137" t="s">
        <v>6028</v>
      </c>
      <c r="D11310" s="1116" t="s">
        <v>6131</v>
      </c>
      <c r="E11310" s="1364">
        <v>1</v>
      </c>
      <c r="F11310" s="1256">
        <v>1</v>
      </c>
      <c r="G11310" s="1246">
        <v>1</v>
      </c>
    </row>
    <row r="11311" spans="1:7" hidden="1">
      <c r="A11311" s="1122" t="s">
        <v>6595</v>
      </c>
      <c r="B11311" s="1122" t="s">
        <v>6288</v>
      </c>
      <c r="C11311" s="1137" t="s">
        <v>6020</v>
      </c>
      <c r="D11311" s="1116" t="s">
        <v>6107</v>
      </c>
      <c r="E11311" s="1364">
        <v>1</v>
      </c>
      <c r="F11311" s="1256">
        <v>1</v>
      </c>
      <c r="G11311" s="1246">
        <v>1</v>
      </c>
    </row>
    <row r="11312" spans="1:7" hidden="1">
      <c r="A11312" s="1122" t="s">
        <v>6595</v>
      </c>
      <c r="B11312" s="1122" t="s">
        <v>6288</v>
      </c>
      <c r="C11312" s="1137" t="s">
        <v>5687</v>
      </c>
      <c r="D11312" s="1116" t="s">
        <v>6545</v>
      </c>
      <c r="E11312" s="1364">
        <v>1</v>
      </c>
      <c r="F11312" s="1256">
        <v>1</v>
      </c>
      <c r="G11312" s="1246">
        <v>1</v>
      </c>
    </row>
    <row r="11313" spans="1:7" hidden="1">
      <c r="A11313" s="1122" t="s">
        <v>6595</v>
      </c>
      <c r="B11313" s="1122" t="s">
        <v>6288</v>
      </c>
      <c r="C11313" s="1137" t="s">
        <v>5765</v>
      </c>
      <c r="D11313" s="1116" t="s">
        <v>6537</v>
      </c>
      <c r="E11313" s="1364">
        <v>1</v>
      </c>
      <c r="F11313" s="1256">
        <v>1</v>
      </c>
      <c r="G11313" s="1246">
        <v>1</v>
      </c>
    </row>
    <row r="11314" spans="1:7" hidden="1">
      <c r="A11314" s="1122" t="s">
        <v>6595</v>
      </c>
      <c r="B11314" s="1122" t="s">
        <v>6288</v>
      </c>
      <c r="C11314" s="1137" t="s">
        <v>5671</v>
      </c>
      <c r="D11314" s="1116" t="s">
        <v>6675</v>
      </c>
      <c r="E11314" s="1364">
        <v>1</v>
      </c>
      <c r="F11314" s="1256">
        <v>1</v>
      </c>
      <c r="G11314" s="1246">
        <v>1</v>
      </c>
    </row>
    <row r="11315" spans="1:7" hidden="1">
      <c r="A11315" s="1122" t="s">
        <v>6564</v>
      </c>
      <c r="B11315" s="1122" t="s">
        <v>6289</v>
      </c>
      <c r="C11315" s="1137" t="s">
        <v>6035</v>
      </c>
      <c r="D11315" s="1116" t="s">
        <v>6134</v>
      </c>
      <c r="E11315" s="1364">
        <v>1</v>
      </c>
      <c r="F11315" s="1256">
        <v>1</v>
      </c>
      <c r="G11315" s="1246">
        <v>1</v>
      </c>
    </row>
    <row r="11316" spans="1:7" hidden="1">
      <c r="A11316" s="1122" t="s">
        <v>6564</v>
      </c>
      <c r="B11316" s="1122" t="s">
        <v>6289</v>
      </c>
      <c r="C11316" s="1137" t="s">
        <v>5678</v>
      </c>
      <c r="D11316" s="1116" t="s">
        <v>5679</v>
      </c>
      <c r="E11316" s="1364">
        <v>1</v>
      </c>
      <c r="F11316" s="1256">
        <v>1</v>
      </c>
      <c r="G11316" s="1246">
        <v>1</v>
      </c>
    </row>
    <row r="11317" spans="1:7" hidden="1">
      <c r="A11317" s="1122" t="s">
        <v>6564</v>
      </c>
      <c r="B11317" s="1122" t="s">
        <v>6289</v>
      </c>
      <c r="C11317" s="1137" t="s">
        <v>3140</v>
      </c>
      <c r="D11317" s="1116" t="s">
        <v>3141</v>
      </c>
      <c r="E11317" s="1364">
        <v>1</v>
      </c>
      <c r="F11317" s="1256">
        <v>1</v>
      </c>
      <c r="G11317" s="1246">
        <v>1</v>
      </c>
    </row>
    <row r="11318" spans="1:7" hidden="1">
      <c r="A11318" s="1122" t="s">
        <v>6564</v>
      </c>
      <c r="B11318" s="1122" t="s">
        <v>6289</v>
      </c>
      <c r="C11318" s="1137" t="s">
        <v>3142</v>
      </c>
      <c r="D11318" s="1116" t="s">
        <v>3143</v>
      </c>
      <c r="E11318" s="1364">
        <v>1</v>
      </c>
      <c r="F11318" s="1256">
        <v>1</v>
      </c>
      <c r="G11318" s="1246">
        <v>1</v>
      </c>
    </row>
    <row r="11319" spans="1:7" hidden="1">
      <c r="A11319" s="1122" t="s">
        <v>6564</v>
      </c>
      <c r="B11319" s="1122" t="s">
        <v>6289</v>
      </c>
      <c r="C11319" s="1137" t="s">
        <v>3144</v>
      </c>
      <c r="D11319" s="1116" t="s">
        <v>3145</v>
      </c>
      <c r="E11319" s="1364">
        <v>1</v>
      </c>
      <c r="F11319" s="1256">
        <v>1</v>
      </c>
      <c r="G11319" s="1246">
        <v>1</v>
      </c>
    </row>
    <row r="11320" spans="1:7" hidden="1">
      <c r="A11320" s="1122" t="s">
        <v>6564</v>
      </c>
      <c r="B11320" s="1122" t="s">
        <v>6289</v>
      </c>
      <c r="C11320" s="1137" t="s">
        <v>3293</v>
      </c>
      <c r="D11320" s="1116" t="s">
        <v>1033</v>
      </c>
      <c r="E11320" s="1364">
        <v>1</v>
      </c>
      <c r="F11320" s="1256">
        <v>1</v>
      </c>
      <c r="G11320" s="1246">
        <v>1</v>
      </c>
    </row>
    <row r="11321" spans="1:7" hidden="1">
      <c r="A11321" s="1122" t="s">
        <v>6564</v>
      </c>
      <c r="B11321" s="1122" t="s">
        <v>6289</v>
      </c>
      <c r="C11321" s="1137" t="s">
        <v>5813</v>
      </c>
      <c r="D11321" s="1116" t="s">
        <v>6352</v>
      </c>
      <c r="E11321" s="1364">
        <v>1</v>
      </c>
      <c r="F11321" s="1256">
        <v>1</v>
      </c>
      <c r="G11321" s="1246">
        <v>1</v>
      </c>
    </row>
    <row r="11322" spans="1:7" hidden="1">
      <c r="A11322" s="1122" t="s">
        <v>6564</v>
      </c>
      <c r="B11322" s="1122" t="s">
        <v>6289</v>
      </c>
      <c r="C11322" s="1137" t="s">
        <v>5997</v>
      </c>
      <c r="D11322" s="1116" t="s">
        <v>6071</v>
      </c>
      <c r="E11322" s="1364">
        <v>1</v>
      </c>
      <c r="F11322" s="1256">
        <v>1</v>
      </c>
      <c r="G11322" s="1246">
        <v>1</v>
      </c>
    </row>
    <row r="11323" spans="1:7" hidden="1">
      <c r="A11323" s="1122" t="s">
        <v>6564</v>
      </c>
      <c r="B11323" s="1122" t="s">
        <v>6289</v>
      </c>
      <c r="C11323" s="1137" t="s">
        <v>5815</v>
      </c>
      <c r="D11323" s="1116" t="s">
        <v>6499</v>
      </c>
      <c r="E11323" s="1364">
        <v>1</v>
      </c>
      <c r="F11323" s="1256">
        <v>1</v>
      </c>
      <c r="G11323" s="1246">
        <v>1</v>
      </c>
    </row>
    <row r="11324" spans="1:7" hidden="1">
      <c r="A11324" s="1122" t="s">
        <v>6564</v>
      </c>
      <c r="B11324" s="1122" t="s">
        <v>6289</v>
      </c>
      <c r="C11324" s="1137" t="s">
        <v>5829</v>
      </c>
      <c r="D11324" s="1116" t="s">
        <v>6354</v>
      </c>
      <c r="E11324" s="1364">
        <v>1</v>
      </c>
      <c r="F11324" s="1256">
        <v>1</v>
      </c>
      <c r="G11324" s="1246">
        <v>1</v>
      </c>
    </row>
    <row r="11325" spans="1:7" hidden="1">
      <c r="A11325" s="1122" t="s">
        <v>6564</v>
      </c>
      <c r="B11325" s="1122" t="s">
        <v>6289</v>
      </c>
      <c r="C11325" s="1137" t="s">
        <v>3138</v>
      </c>
      <c r="D11325" s="1116" t="s">
        <v>4738</v>
      </c>
      <c r="E11325" s="1364">
        <v>1</v>
      </c>
      <c r="F11325" s="1256">
        <v>1</v>
      </c>
      <c r="G11325" s="1246">
        <v>1</v>
      </c>
    </row>
    <row r="11326" spans="1:7" hidden="1">
      <c r="A11326" s="1122" t="s">
        <v>6564</v>
      </c>
      <c r="B11326" s="1122" t="s">
        <v>6289</v>
      </c>
      <c r="C11326" s="1137" t="s">
        <v>6493</v>
      </c>
      <c r="D11326" s="1116" t="s">
        <v>6494</v>
      </c>
      <c r="E11326" s="1364">
        <v>1</v>
      </c>
      <c r="F11326" s="1256">
        <v>1</v>
      </c>
      <c r="G11326" s="1246">
        <v>1</v>
      </c>
    </row>
    <row r="11327" spans="1:7" hidden="1">
      <c r="A11327" s="1122" t="s">
        <v>6564</v>
      </c>
      <c r="B11327" s="1122" t="s">
        <v>6289</v>
      </c>
      <c r="C11327" s="1137" t="s">
        <v>6012</v>
      </c>
      <c r="D11327" s="1116" t="s">
        <v>6097</v>
      </c>
      <c r="E11327" s="1364">
        <v>1</v>
      </c>
      <c r="F11327" s="1256">
        <v>1</v>
      </c>
      <c r="G11327" s="1246">
        <v>1</v>
      </c>
    </row>
    <row r="11328" spans="1:7" hidden="1">
      <c r="A11328" s="1122" t="s">
        <v>6564</v>
      </c>
      <c r="B11328" s="1122" t="s">
        <v>6289</v>
      </c>
      <c r="C11328" s="1137" t="s">
        <v>1342</v>
      </c>
      <c r="D11328" s="1116" t="s">
        <v>1540</v>
      </c>
      <c r="E11328" s="1364">
        <v>1.9599999999999999E-2</v>
      </c>
      <c r="F11328" s="1256">
        <v>1</v>
      </c>
      <c r="G11328" s="1246">
        <v>1.9599999999999999E-2</v>
      </c>
    </row>
    <row r="11329" spans="1:7" hidden="1">
      <c r="A11329" s="1122" t="s">
        <v>6564</v>
      </c>
      <c r="B11329" s="1122" t="s">
        <v>6289</v>
      </c>
      <c r="C11329" s="1137" t="s">
        <v>1206</v>
      </c>
      <c r="D11329" s="1116" t="s">
        <v>1207</v>
      </c>
      <c r="E11329" s="1364">
        <v>8.0000000000000004E-4</v>
      </c>
      <c r="F11329" s="1256">
        <v>1</v>
      </c>
      <c r="G11329" s="1246">
        <v>8.0000000000000004E-4</v>
      </c>
    </row>
    <row r="11330" spans="1:7" hidden="1">
      <c r="A11330" s="1122" t="s">
        <v>6564</v>
      </c>
      <c r="B11330" s="1122" t="s">
        <v>6289</v>
      </c>
      <c r="C11330" s="1137" t="s">
        <v>8059</v>
      </c>
      <c r="D11330" s="1116" t="s">
        <v>8288</v>
      </c>
      <c r="E11330" s="1364">
        <v>1.1000000000000001E-3</v>
      </c>
      <c r="F11330" s="1256">
        <v>1</v>
      </c>
      <c r="G11330" s="1246">
        <v>1.1000000000000001E-3</v>
      </c>
    </row>
    <row r="11331" spans="1:7" hidden="1">
      <c r="A11331" s="1122" t="s">
        <v>6564</v>
      </c>
      <c r="B11331" s="1122" t="s">
        <v>6289</v>
      </c>
      <c r="C11331" s="1137" t="s">
        <v>4019</v>
      </c>
      <c r="D11331" s="1116" t="s">
        <v>2401</v>
      </c>
      <c r="E11331" s="1364">
        <v>2.3E-3</v>
      </c>
      <c r="F11331" s="1256">
        <v>1</v>
      </c>
      <c r="G11331" s="1246">
        <v>2.3E-3</v>
      </c>
    </row>
    <row r="11332" spans="1:7" hidden="1">
      <c r="A11332" s="1122" t="s">
        <v>6564</v>
      </c>
      <c r="B11332" s="1122" t="s">
        <v>6289</v>
      </c>
      <c r="C11332" s="1137" t="s">
        <v>294</v>
      </c>
      <c r="D11332" s="1116" t="s">
        <v>5556</v>
      </c>
      <c r="E11332" s="1364">
        <v>0.2</v>
      </c>
      <c r="F11332" s="1256">
        <v>1</v>
      </c>
      <c r="G11332" s="1246">
        <v>0.2</v>
      </c>
    </row>
    <row r="11333" spans="1:7" hidden="1">
      <c r="A11333" s="1203" t="s">
        <v>6564</v>
      </c>
      <c r="B11333" s="1203" t="s">
        <v>6289</v>
      </c>
      <c r="C11333" s="1204" t="s">
        <v>9384</v>
      </c>
      <c r="D11333" s="1202" t="s">
        <v>9450</v>
      </c>
      <c r="E11333" s="1372">
        <v>3.8E-3</v>
      </c>
      <c r="F11333" s="1256">
        <v>1</v>
      </c>
      <c r="G11333" s="1246">
        <v>3.8E-3</v>
      </c>
    </row>
    <row r="11334" spans="1:7" hidden="1">
      <c r="A11334" s="1122" t="s">
        <v>6564</v>
      </c>
      <c r="B11334" s="1122" t="s">
        <v>6289</v>
      </c>
      <c r="C11334" s="1137" t="s">
        <v>943</v>
      </c>
      <c r="D11334" s="1116" t="s">
        <v>1224</v>
      </c>
      <c r="E11334" s="1364">
        <v>4.4999999999999998E-2</v>
      </c>
      <c r="F11334" s="1256">
        <v>1</v>
      </c>
      <c r="G11334" s="1246">
        <v>4.4999999999999998E-2</v>
      </c>
    </row>
    <row r="11335" spans="1:7" hidden="1">
      <c r="A11335" s="1122" t="s">
        <v>6564</v>
      </c>
      <c r="B11335" s="1122" t="s">
        <v>6289</v>
      </c>
      <c r="C11335" s="1137" t="s">
        <v>5529</v>
      </c>
      <c r="D11335" s="1116" t="s">
        <v>5557</v>
      </c>
      <c r="E11335" s="1364">
        <v>0.105</v>
      </c>
      <c r="F11335" s="1256">
        <v>1</v>
      </c>
      <c r="G11335" s="1246">
        <v>0.105</v>
      </c>
    </row>
    <row r="11336" spans="1:7" hidden="1">
      <c r="A11336" s="1122" t="s">
        <v>6564</v>
      </c>
      <c r="B11336" s="1122" t="s">
        <v>6289</v>
      </c>
      <c r="C11336" s="1137" t="s">
        <v>4466</v>
      </c>
      <c r="D11336" s="1116" t="s">
        <v>441</v>
      </c>
      <c r="E11336" s="1364">
        <v>0.71199999999999997</v>
      </c>
      <c r="F11336" s="1256">
        <v>1</v>
      </c>
      <c r="G11336" s="1246">
        <v>0.71199999999999997</v>
      </c>
    </row>
    <row r="11337" spans="1:7" hidden="1">
      <c r="A11337" s="1122" t="s">
        <v>6564</v>
      </c>
      <c r="B11337" s="1122" t="s">
        <v>6289</v>
      </c>
      <c r="C11337" s="1137" t="s">
        <v>3780</v>
      </c>
      <c r="D11337" s="1116" t="s">
        <v>5558</v>
      </c>
      <c r="E11337" s="1364">
        <v>0.255</v>
      </c>
      <c r="F11337" s="1256">
        <v>1</v>
      </c>
      <c r="G11337" s="1246">
        <v>0.255</v>
      </c>
    </row>
    <row r="11338" spans="1:7" hidden="1">
      <c r="A11338" s="1122" t="s">
        <v>6564</v>
      </c>
      <c r="B11338" s="1122" t="s">
        <v>6289</v>
      </c>
      <c r="C11338" s="1137" t="s">
        <v>5673</v>
      </c>
      <c r="D11338" s="1116" t="s">
        <v>5675</v>
      </c>
      <c r="E11338" s="1364">
        <v>0</v>
      </c>
      <c r="F11338" s="1256">
        <v>1</v>
      </c>
      <c r="G11338" s="1246">
        <v>0</v>
      </c>
    </row>
    <row r="11339" spans="1:7" hidden="1">
      <c r="A11339" s="1122" t="s">
        <v>6564</v>
      </c>
      <c r="B11339" s="1122" t="s">
        <v>6289</v>
      </c>
      <c r="C11339" s="1137" t="s">
        <v>5531</v>
      </c>
      <c r="D11339" s="1116" t="s">
        <v>5559</v>
      </c>
      <c r="E11339" s="1364">
        <v>0</v>
      </c>
      <c r="F11339" s="1256">
        <v>1</v>
      </c>
      <c r="G11339" s="1246">
        <v>0</v>
      </c>
    </row>
    <row r="11340" spans="1:7" hidden="1">
      <c r="A11340" s="1122" t="s">
        <v>6564</v>
      </c>
      <c r="B11340" s="1122" t="s">
        <v>6289</v>
      </c>
      <c r="C11340" s="1137" t="s">
        <v>5851</v>
      </c>
      <c r="D11340" s="1116" t="s">
        <v>7292</v>
      </c>
      <c r="E11340" s="1364">
        <v>0.40400000000000003</v>
      </c>
      <c r="F11340" s="1256">
        <v>1</v>
      </c>
      <c r="G11340" s="1246">
        <v>0.40400000000000003</v>
      </c>
    </row>
    <row r="11341" spans="1:7" hidden="1">
      <c r="A11341" s="1122" t="s">
        <v>6564</v>
      </c>
      <c r="B11341" s="1122" t="s">
        <v>6289</v>
      </c>
      <c r="C11341" s="1137" t="s">
        <v>6664</v>
      </c>
      <c r="D11341" s="1116" t="s">
        <v>6665</v>
      </c>
      <c r="E11341" s="1364">
        <v>1E-3</v>
      </c>
      <c r="F11341" s="1256">
        <v>1</v>
      </c>
      <c r="G11341" s="1246">
        <v>1E-3</v>
      </c>
    </row>
    <row r="11342" spans="1:7" hidden="1">
      <c r="A11342" s="1122" t="s">
        <v>6564</v>
      </c>
      <c r="B11342" s="1122" t="s">
        <v>6289</v>
      </c>
      <c r="C11342" s="1137" t="s">
        <v>6660</v>
      </c>
      <c r="D11342" s="1116" t="s">
        <v>6661</v>
      </c>
      <c r="E11342" s="1364">
        <v>2.5000000000000001E-3</v>
      </c>
      <c r="F11342" s="1256">
        <v>1</v>
      </c>
      <c r="G11342" s="1246">
        <v>2.5000000000000001E-3</v>
      </c>
    </row>
    <row r="11343" spans="1:7" hidden="1">
      <c r="A11343" s="1122" t="s">
        <v>6568</v>
      </c>
      <c r="B11343" s="1122" t="s">
        <v>6311</v>
      </c>
      <c r="C11343" s="1137" t="s">
        <v>6035</v>
      </c>
      <c r="D11343" s="1116" t="s">
        <v>6134</v>
      </c>
      <c r="E11343" s="1364">
        <v>1</v>
      </c>
      <c r="F11343" s="1256">
        <v>1</v>
      </c>
      <c r="G11343" s="1246">
        <v>1</v>
      </c>
    </row>
    <row r="11344" spans="1:7" hidden="1">
      <c r="A11344" s="1122" t="s">
        <v>6568</v>
      </c>
      <c r="B11344" s="1122" t="s">
        <v>6311</v>
      </c>
      <c r="C11344" s="1137" t="s">
        <v>5678</v>
      </c>
      <c r="D11344" s="1116" t="s">
        <v>5679</v>
      </c>
      <c r="E11344" s="1364">
        <v>1</v>
      </c>
      <c r="F11344" s="1256">
        <v>1</v>
      </c>
      <c r="G11344" s="1246">
        <v>1</v>
      </c>
    </row>
    <row r="11345" spans="1:7" hidden="1">
      <c r="A11345" s="1122" t="s">
        <v>6568</v>
      </c>
      <c r="B11345" s="1122" t="s">
        <v>6311</v>
      </c>
      <c r="C11345" s="1137" t="s">
        <v>3140</v>
      </c>
      <c r="D11345" s="1116" t="s">
        <v>3141</v>
      </c>
      <c r="E11345" s="1364">
        <v>1</v>
      </c>
      <c r="F11345" s="1256">
        <v>1</v>
      </c>
      <c r="G11345" s="1246">
        <v>1</v>
      </c>
    </row>
    <row r="11346" spans="1:7" hidden="1">
      <c r="A11346" s="1122" t="s">
        <v>6568</v>
      </c>
      <c r="B11346" s="1122" t="s">
        <v>6311</v>
      </c>
      <c r="C11346" s="1137" t="s">
        <v>3142</v>
      </c>
      <c r="D11346" s="1116" t="s">
        <v>3143</v>
      </c>
      <c r="E11346" s="1364">
        <v>1</v>
      </c>
      <c r="F11346" s="1256">
        <v>1</v>
      </c>
      <c r="G11346" s="1246">
        <v>1</v>
      </c>
    </row>
    <row r="11347" spans="1:7" hidden="1">
      <c r="A11347" s="1122" t="s">
        <v>6568</v>
      </c>
      <c r="B11347" s="1122" t="s">
        <v>6311</v>
      </c>
      <c r="C11347" s="1137" t="s">
        <v>3144</v>
      </c>
      <c r="D11347" s="1116" t="s">
        <v>3145</v>
      </c>
      <c r="E11347" s="1364">
        <v>1</v>
      </c>
      <c r="F11347" s="1256">
        <v>1</v>
      </c>
      <c r="G11347" s="1246">
        <v>1</v>
      </c>
    </row>
    <row r="11348" spans="1:7" hidden="1">
      <c r="A11348" s="1122" t="s">
        <v>6568</v>
      </c>
      <c r="B11348" s="1122" t="s">
        <v>6311</v>
      </c>
      <c r="C11348" s="1137" t="s">
        <v>3293</v>
      </c>
      <c r="D11348" s="1116" t="s">
        <v>1033</v>
      </c>
      <c r="E11348" s="1364">
        <v>1</v>
      </c>
      <c r="F11348" s="1256">
        <v>1</v>
      </c>
      <c r="G11348" s="1246">
        <v>1</v>
      </c>
    </row>
    <row r="11349" spans="1:7" hidden="1">
      <c r="A11349" s="1122" t="s">
        <v>6568</v>
      </c>
      <c r="B11349" s="1122" t="s">
        <v>6311</v>
      </c>
      <c r="C11349" s="1137" t="s">
        <v>5813</v>
      </c>
      <c r="D11349" s="1116" t="s">
        <v>6352</v>
      </c>
      <c r="E11349" s="1364">
        <v>1</v>
      </c>
      <c r="F11349" s="1256">
        <v>1</v>
      </c>
      <c r="G11349" s="1246">
        <v>1</v>
      </c>
    </row>
    <row r="11350" spans="1:7" hidden="1">
      <c r="A11350" s="1122" t="s">
        <v>6568</v>
      </c>
      <c r="B11350" s="1122" t="s">
        <v>6311</v>
      </c>
      <c r="C11350" s="1137" t="s">
        <v>5997</v>
      </c>
      <c r="D11350" s="1116" t="s">
        <v>6071</v>
      </c>
      <c r="E11350" s="1364">
        <v>1</v>
      </c>
      <c r="F11350" s="1256">
        <v>1</v>
      </c>
      <c r="G11350" s="1246">
        <v>1</v>
      </c>
    </row>
    <row r="11351" spans="1:7" hidden="1">
      <c r="A11351" s="1122" t="s">
        <v>6568</v>
      </c>
      <c r="B11351" s="1122" t="s">
        <v>6311</v>
      </c>
      <c r="C11351" s="1137" t="s">
        <v>5815</v>
      </c>
      <c r="D11351" s="1116" t="s">
        <v>6499</v>
      </c>
      <c r="E11351" s="1364">
        <v>1</v>
      </c>
      <c r="F11351" s="1256">
        <v>1</v>
      </c>
      <c r="G11351" s="1246">
        <v>1</v>
      </c>
    </row>
    <row r="11352" spans="1:7" hidden="1">
      <c r="A11352" s="1122" t="s">
        <v>6568</v>
      </c>
      <c r="B11352" s="1122" t="s">
        <v>6311</v>
      </c>
      <c r="C11352" s="1137" t="s">
        <v>5829</v>
      </c>
      <c r="D11352" s="1116" t="s">
        <v>6354</v>
      </c>
      <c r="E11352" s="1364">
        <v>1</v>
      </c>
      <c r="F11352" s="1256">
        <v>1</v>
      </c>
      <c r="G11352" s="1246">
        <v>1</v>
      </c>
    </row>
    <row r="11353" spans="1:7" hidden="1">
      <c r="A11353" s="1122" t="s">
        <v>6568</v>
      </c>
      <c r="B11353" s="1122" t="s">
        <v>6311</v>
      </c>
      <c r="C11353" s="1137" t="s">
        <v>6495</v>
      </c>
      <c r="D11353" s="1116" t="s">
        <v>6496</v>
      </c>
      <c r="E11353" s="1364">
        <v>1</v>
      </c>
      <c r="F11353" s="1256">
        <v>1</v>
      </c>
      <c r="G11353" s="1246">
        <v>1</v>
      </c>
    </row>
    <row r="11354" spans="1:7" hidden="1">
      <c r="A11354" s="1122" t="s">
        <v>6568</v>
      </c>
      <c r="B11354" s="1122" t="s">
        <v>6311</v>
      </c>
      <c r="C11354" s="1137" t="s">
        <v>3138</v>
      </c>
      <c r="D11354" s="1116" t="s">
        <v>4738</v>
      </c>
      <c r="E11354" s="1364">
        <v>1</v>
      </c>
      <c r="F11354" s="1256">
        <v>1</v>
      </c>
      <c r="G11354" s="1246">
        <v>1</v>
      </c>
    </row>
    <row r="11355" spans="1:7" hidden="1">
      <c r="A11355" s="1122" t="s">
        <v>6568</v>
      </c>
      <c r="B11355" s="1122" t="s">
        <v>6311</v>
      </c>
      <c r="C11355" s="1137" t="s">
        <v>6493</v>
      </c>
      <c r="D11355" s="1116" t="s">
        <v>6494</v>
      </c>
      <c r="E11355" s="1364">
        <v>1</v>
      </c>
      <c r="F11355" s="1256">
        <v>1</v>
      </c>
      <c r="G11355" s="1246">
        <v>1</v>
      </c>
    </row>
    <row r="11356" spans="1:7" hidden="1">
      <c r="A11356" s="1122" t="s">
        <v>6568</v>
      </c>
      <c r="B11356" s="1122" t="s">
        <v>6311</v>
      </c>
      <c r="C11356" s="1137" t="s">
        <v>6012</v>
      </c>
      <c r="D11356" s="1116" t="s">
        <v>6097</v>
      </c>
      <c r="E11356" s="1364">
        <v>1</v>
      </c>
      <c r="F11356" s="1256">
        <v>1</v>
      </c>
      <c r="G11356" s="1246">
        <v>1</v>
      </c>
    </row>
    <row r="11357" spans="1:7" hidden="1">
      <c r="A11357" s="1122" t="s">
        <v>6568</v>
      </c>
      <c r="B11357" s="1122" t="s">
        <v>6311</v>
      </c>
      <c r="C11357" s="1137" t="s">
        <v>1206</v>
      </c>
      <c r="D11357" s="1116" t="s">
        <v>1207</v>
      </c>
      <c r="E11357" s="1364">
        <v>8.0000000000000004E-4</v>
      </c>
      <c r="F11357" s="1256">
        <v>1</v>
      </c>
      <c r="G11357" s="1246">
        <v>8.0000000000000004E-4</v>
      </c>
    </row>
    <row r="11358" spans="1:7" hidden="1">
      <c r="A11358" s="1122" t="s">
        <v>6568</v>
      </c>
      <c r="B11358" s="1122" t="s">
        <v>6311</v>
      </c>
      <c r="C11358" s="1137" t="s">
        <v>7748</v>
      </c>
      <c r="D11358" s="1116" t="s">
        <v>8287</v>
      </c>
      <c r="E11358" s="1364">
        <v>2.3099999999999999E-2</v>
      </c>
      <c r="F11358" s="1256">
        <v>1</v>
      </c>
      <c r="G11358" s="1246">
        <v>2.3099999999999999E-2</v>
      </c>
    </row>
    <row r="11359" spans="1:7" hidden="1">
      <c r="A11359" s="1122" t="s">
        <v>6568</v>
      </c>
      <c r="B11359" s="1122" t="s">
        <v>6311</v>
      </c>
      <c r="C11359" s="1137" t="s">
        <v>8059</v>
      </c>
      <c r="D11359" s="1116" t="s">
        <v>8288</v>
      </c>
      <c r="E11359" s="1364">
        <v>1.1000000000000001E-3</v>
      </c>
      <c r="F11359" s="1256">
        <v>1</v>
      </c>
      <c r="G11359" s="1246">
        <v>1.1000000000000001E-3</v>
      </c>
    </row>
    <row r="11360" spans="1:7" hidden="1">
      <c r="A11360" s="1122" t="s">
        <v>6568</v>
      </c>
      <c r="B11360" s="1122" t="s">
        <v>6311</v>
      </c>
      <c r="C11360" s="1137" t="s">
        <v>4019</v>
      </c>
      <c r="D11360" s="1116" t="s">
        <v>2401</v>
      </c>
      <c r="E11360" s="1364">
        <v>2.3E-3</v>
      </c>
      <c r="F11360" s="1256">
        <v>1</v>
      </c>
      <c r="G11360" s="1246">
        <v>2.3E-3</v>
      </c>
    </row>
    <row r="11361" spans="1:7" hidden="1">
      <c r="A11361" s="1122" t="s">
        <v>6568</v>
      </c>
      <c r="B11361" s="1122" t="s">
        <v>6311</v>
      </c>
      <c r="C11361" s="1137" t="s">
        <v>294</v>
      </c>
      <c r="D11361" s="1116" t="s">
        <v>5556</v>
      </c>
      <c r="E11361" s="1364">
        <v>0.2</v>
      </c>
      <c r="F11361" s="1256">
        <v>1</v>
      </c>
      <c r="G11361" s="1246">
        <v>0.2</v>
      </c>
    </row>
    <row r="11362" spans="1:7" hidden="1">
      <c r="A11362" s="1203" t="s">
        <v>6568</v>
      </c>
      <c r="B11362" s="1203" t="s">
        <v>6311</v>
      </c>
      <c r="C11362" s="1204" t="s">
        <v>9384</v>
      </c>
      <c r="D11362" s="1202" t="s">
        <v>9450</v>
      </c>
      <c r="E11362" s="1372">
        <v>3.8E-3</v>
      </c>
      <c r="F11362" s="1256">
        <v>1</v>
      </c>
      <c r="G11362" s="1246">
        <v>3.8E-3</v>
      </c>
    </row>
    <row r="11363" spans="1:7" hidden="1">
      <c r="A11363" s="1122" t="s">
        <v>6568</v>
      </c>
      <c r="B11363" s="1122" t="s">
        <v>6311</v>
      </c>
      <c r="C11363" s="1137" t="s">
        <v>943</v>
      </c>
      <c r="D11363" s="1116" t="s">
        <v>1224</v>
      </c>
      <c r="E11363" s="1364">
        <v>4.4999999999999998E-2</v>
      </c>
      <c r="F11363" s="1256">
        <v>1</v>
      </c>
      <c r="G11363" s="1246">
        <v>4.4999999999999998E-2</v>
      </c>
    </row>
    <row r="11364" spans="1:7" hidden="1">
      <c r="A11364" s="1122" t="s">
        <v>6568</v>
      </c>
      <c r="B11364" s="1122" t="s">
        <v>6311</v>
      </c>
      <c r="C11364" s="1137" t="s">
        <v>5529</v>
      </c>
      <c r="D11364" s="1116" t="s">
        <v>5557</v>
      </c>
      <c r="E11364" s="1364">
        <v>0.105</v>
      </c>
      <c r="F11364" s="1256">
        <v>1</v>
      </c>
      <c r="G11364" s="1246">
        <v>0.105</v>
      </c>
    </row>
    <row r="11365" spans="1:7" hidden="1">
      <c r="A11365" s="1122" t="s">
        <v>6568</v>
      </c>
      <c r="B11365" s="1122" t="s">
        <v>6311</v>
      </c>
      <c r="C11365" s="1137" t="s">
        <v>4466</v>
      </c>
      <c r="D11365" s="1116" t="s">
        <v>441</v>
      </c>
      <c r="E11365" s="1364">
        <v>0.71199999999999997</v>
      </c>
      <c r="F11365" s="1256">
        <v>1</v>
      </c>
      <c r="G11365" s="1246">
        <v>0.71199999999999997</v>
      </c>
    </row>
    <row r="11366" spans="1:7" hidden="1">
      <c r="A11366" s="1122" t="s">
        <v>6568</v>
      </c>
      <c r="B11366" s="1122" t="s">
        <v>6311</v>
      </c>
      <c r="C11366" s="1137" t="s">
        <v>3780</v>
      </c>
      <c r="D11366" s="1116" t="s">
        <v>5558</v>
      </c>
      <c r="E11366" s="1364">
        <v>0.255</v>
      </c>
      <c r="F11366" s="1256">
        <v>1</v>
      </c>
      <c r="G11366" s="1246">
        <v>0.255</v>
      </c>
    </row>
    <row r="11367" spans="1:7" hidden="1">
      <c r="A11367" s="1122" t="s">
        <v>6568</v>
      </c>
      <c r="B11367" s="1122" t="s">
        <v>6311</v>
      </c>
      <c r="C11367" s="1137" t="s">
        <v>5673</v>
      </c>
      <c r="D11367" s="1116" t="s">
        <v>5675</v>
      </c>
      <c r="E11367" s="1364">
        <v>0</v>
      </c>
      <c r="F11367" s="1256">
        <v>1</v>
      </c>
      <c r="G11367" s="1246">
        <v>0</v>
      </c>
    </row>
    <row r="11368" spans="1:7" hidden="1">
      <c r="A11368" s="1122" t="s">
        <v>6568</v>
      </c>
      <c r="B11368" s="1122" t="s">
        <v>6311</v>
      </c>
      <c r="C11368" s="1137" t="s">
        <v>5531</v>
      </c>
      <c r="D11368" s="1116" t="s">
        <v>5559</v>
      </c>
      <c r="E11368" s="1364">
        <v>0</v>
      </c>
      <c r="F11368" s="1256">
        <v>1</v>
      </c>
      <c r="G11368" s="1246">
        <v>0</v>
      </c>
    </row>
    <row r="11369" spans="1:7" hidden="1">
      <c r="A11369" s="1122" t="s">
        <v>6568</v>
      </c>
      <c r="B11369" s="1122" t="s">
        <v>6311</v>
      </c>
      <c r="C11369" s="1137" t="s">
        <v>5851</v>
      </c>
      <c r="D11369" s="1116" t="s">
        <v>7292</v>
      </c>
      <c r="E11369" s="1364">
        <v>0.40400000000000003</v>
      </c>
      <c r="F11369" s="1256">
        <v>1</v>
      </c>
      <c r="G11369" s="1246">
        <v>0.40400000000000003</v>
      </c>
    </row>
    <row r="11370" spans="1:7" hidden="1">
      <c r="A11370" s="1122" t="s">
        <v>6568</v>
      </c>
      <c r="B11370" s="1122" t="s">
        <v>6311</v>
      </c>
      <c r="C11370" s="1137" t="s">
        <v>6664</v>
      </c>
      <c r="D11370" s="1116" t="s">
        <v>6665</v>
      </c>
      <c r="E11370" s="1364">
        <v>1E-3</v>
      </c>
      <c r="F11370" s="1256">
        <v>1</v>
      </c>
      <c r="G11370" s="1246">
        <v>1E-3</v>
      </c>
    </row>
    <row r="11371" spans="1:7" hidden="1">
      <c r="A11371" s="1122" t="s">
        <v>6568</v>
      </c>
      <c r="B11371" s="1122" t="s">
        <v>6311</v>
      </c>
      <c r="C11371" s="1137" t="s">
        <v>6660</v>
      </c>
      <c r="D11371" s="1116" t="s">
        <v>6661</v>
      </c>
      <c r="E11371" s="1364">
        <v>2.5000000000000001E-3</v>
      </c>
      <c r="F11371" s="1256">
        <v>1</v>
      </c>
      <c r="G11371" s="1246">
        <v>2.5000000000000001E-3</v>
      </c>
    </row>
    <row r="11372" spans="1:7" hidden="1">
      <c r="A11372" s="1122" t="s">
        <v>6566</v>
      </c>
      <c r="B11372" s="1122" t="s">
        <v>6291</v>
      </c>
      <c r="C11372" s="1137" t="s">
        <v>6035</v>
      </c>
      <c r="D11372" s="1116" t="s">
        <v>6134</v>
      </c>
      <c r="E11372" s="1364">
        <v>1</v>
      </c>
      <c r="F11372" s="1256">
        <v>1</v>
      </c>
      <c r="G11372" s="1246">
        <v>1</v>
      </c>
    </row>
    <row r="11373" spans="1:7" hidden="1">
      <c r="A11373" s="1122" t="s">
        <v>6566</v>
      </c>
      <c r="B11373" s="1122" t="s">
        <v>6291</v>
      </c>
      <c r="C11373" s="1137" t="s">
        <v>5678</v>
      </c>
      <c r="D11373" s="1116" t="s">
        <v>5679</v>
      </c>
      <c r="E11373" s="1364">
        <v>1</v>
      </c>
      <c r="F11373" s="1256">
        <v>1</v>
      </c>
      <c r="G11373" s="1246">
        <v>1</v>
      </c>
    </row>
    <row r="11374" spans="1:7" hidden="1">
      <c r="A11374" s="1122" t="s">
        <v>6566</v>
      </c>
      <c r="B11374" s="1122" t="s">
        <v>6291</v>
      </c>
      <c r="C11374" s="1137" t="s">
        <v>3140</v>
      </c>
      <c r="D11374" s="1116" t="s">
        <v>3141</v>
      </c>
      <c r="E11374" s="1364">
        <v>1</v>
      </c>
      <c r="F11374" s="1256">
        <v>1</v>
      </c>
      <c r="G11374" s="1246">
        <v>1</v>
      </c>
    </row>
    <row r="11375" spans="1:7" hidden="1">
      <c r="A11375" s="1122" t="s">
        <v>6566</v>
      </c>
      <c r="B11375" s="1122" t="s">
        <v>6291</v>
      </c>
      <c r="C11375" s="1137" t="s">
        <v>3142</v>
      </c>
      <c r="D11375" s="1116" t="s">
        <v>3143</v>
      </c>
      <c r="E11375" s="1364">
        <v>1</v>
      </c>
      <c r="F11375" s="1256">
        <v>1</v>
      </c>
      <c r="G11375" s="1246">
        <v>1</v>
      </c>
    </row>
    <row r="11376" spans="1:7" hidden="1">
      <c r="A11376" s="1122" t="s">
        <v>6566</v>
      </c>
      <c r="B11376" s="1122" t="s">
        <v>6291</v>
      </c>
      <c r="C11376" s="1137" t="s">
        <v>3144</v>
      </c>
      <c r="D11376" s="1116" t="s">
        <v>3145</v>
      </c>
      <c r="E11376" s="1364">
        <v>1</v>
      </c>
      <c r="F11376" s="1256">
        <v>1</v>
      </c>
      <c r="G11376" s="1246">
        <v>1</v>
      </c>
    </row>
    <row r="11377" spans="1:7" hidden="1">
      <c r="A11377" s="1122" t="s">
        <v>6566</v>
      </c>
      <c r="B11377" s="1122" t="s">
        <v>6291</v>
      </c>
      <c r="C11377" s="1137" t="s">
        <v>3293</v>
      </c>
      <c r="D11377" s="1116" t="s">
        <v>1033</v>
      </c>
      <c r="E11377" s="1364">
        <v>1</v>
      </c>
      <c r="F11377" s="1256">
        <v>1</v>
      </c>
      <c r="G11377" s="1246">
        <v>1</v>
      </c>
    </row>
    <row r="11378" spans="1:7" hidden="1">
      <c r="A11378" s="1122" t="s">
        <v>6566</v>
      </c>
      <c r="B11378" s="1122" t="s">
        <v>6291</v>
      </c>
      <c r="C11378" s="1137" t="s">
        <v>5813</v>
      </c>
      <c r="D11378" s="1116" t="s">
        <v>6352</v>
      </c>
      <c r="E11378" s="1364">
        <v>1</v>
      </c>
      <c r="F11378" s="1256">
        <v>1</v>
      </c>
      <c r="G11378" s="1246">
        <v>1</v>
      </c>
    </row>
    <row r="11379" spans="1:7" hidden="1">
      <c r="A11379" s="1122" t="s">
        <v>6566</v>
      </c>
      <c r="B11379" s="1122" t="s">
        <v>6291</v>
      </c>
      <c r="C11379" s="1137" t="s">
        <v>6788</v>
      </c>
      <c r="D11379" s="1116" t="s">
        <v>7255</v>
      </c>
      <c r="E11379" s="1364">
        <v>1</v>
      </c>
      <c r="F11379" s="1256">
        <v>1</v>
      </c>
      <c r="G11379" s="1246">
        <v>1</v>
      </c>
    </row>
    <row r="11380" spans="1:7" hidden="1">
      <c r="A11380" s="1122" t="s">
        <v>6566</v>
      </c>
      <c r="B11380" s="1122" t="s">
        <v>6291</v>
      </c>
      <c r="C11380" s="1137" t="s">
        <v>5998</v>
      </c>
      <c r="D11380" s="1116" t="s">
        <v>6073</v>
      </c>
      <c r="E11380" s="1364">
        <v>1</v>
      </c>
      <c r="F11380" s="1256">
        <v>1</v>
      </c>
      <c r="G11380" s="1246">
        <v>1</v>
      </c>
    </row>
    <row r="11381" spans="1:7" hidden="1">
      <c r="A11381" s="1122" t="s">
        <v>6566</v>
      </c>
      <c r="B11381" s="1122" t="s">
        <v>6291</v>
      </c>
      <c r="C11381" s="1137" t="s">
        <v>5829</v>
      </c>
      <c r="D11381" s="1116" t="s">
        <v>6354</v>
      </c>
      <c r="E11381" s="1364">
        <v>1</v>
      </c>
      <c r="F11381" s="1256">
        <v>1</v>
      </c>
      <c r="G11381" s="1246">
        <v>1</v>
      </c>
    </row>
    <row r="11382" spans="1:7" hidden="1">
      <c r="A11382" s="1122" t="s">
        <v>6566</v>
      </c>
      <c r="B11382" s="1122" t="s">
        <v>6291</v>
      </c>
      <c r="C11382" s="1137" t="s">
        <v>5999</v>
      </c>
      <c r="D11382" s="1116" t="s">
        <v>6075</v>
      </c>
      <c r="E11382" s="1364">
        <v>1</v>
      </c>
      <c r="F11382" s="1256">
        <v>1</v>
      </c>
      <c r="G11382" s="1246">
        <v>1</v>
      </c>
    </row>
    <row r="11383" spans="1:7" hidden="1">
      <c r="A11383" s="1122" t="s">
        <v>6566</v>
      </c>
      <c r="B11383" s="1122" t="s">
        <v>6291</v>
      </c>
      <c r="C11383" s="1137" t="s">
        <v>3138</v>
      </c>
      <c r="D11383" s="1116" t="s">
        <v>4738</v>
      </c>
      <c r="E11383" s="1364">
        <v>1</v>
      </c>
      <c r="F11383" s="1256">
        <v>1</v>
      </c>
      <c r="G11383" s="1246">
        <v>1</v>
      </c>
    </row>
    <row r="11384" spans="1:7" hidden="1">
      <c r="A11384" s="1122" t="s">
        <v>6566</v>
      </c>
      <c r="B11384" s="1122" t="s">
        <v>6291</v>
      </c>
      <c r="C11384" s="1137" t="s">
        <v>6668</v>
      </c>
      <c r="D11384" s="1116" t="s">
        <v>6669</v>
      </c>
      <c r="E11384" s="1364">
        <v>1</v>
      </c>
      <c r="F11384" s="1256">
        <v>1</v>
      </c>
      <c r="G11384" s="1246">
        <v>1</v>
      </c>
    </row>
    <row r="11385" spans="1:7" hidden="1">
      <c r="A11385" s="1122" t="s">
        <v>6566</v>
      </c>
      <c r="B11385" s="1122" t="s">
        <v>6291</v>
      </c>
      <c r="C11385" s="1137" t="s">
        <v>6012</v>
      </c>
      <c r="D11385" s="1116" t="s">
        <v>6097</v>
      </c>
      <c r="E11385" s="1364">
        <v>1</v>
      </c>
      <c r="F11385" s="1256">
        <v>1</v>
      </c>
      <c r="G11385" s="1246">
        <v>1</v>
      </c>
    </row>
    <row r="11386" spans="1:7" hidden="1">
      <c r="A11386" s="1122" t="s">
        <v>6566</v>
      </c>
      <c r="B11386" s="1122" t="s">
        <v>6291</v>
      </c>
      <c r="C11386" s="1137" t="s">
        <v>1342</v>
      </c>
      <c r="D11386" s="1116" t="s">
        <v>1540</v>
      </c>
      <c r="E11386" s="1364">
        <v>2.3099999999999999E-2</v>
      </c>
      <c r="F11386" s="1256">
        <v>1</v>
      </c>
      <c r="G11386" s="1246">
        <v>2.3099999999999999E-2</v>
      </c>
    </row>
    <row r="11387" spans="1:7" hidden="1">
      <c r="A11387" s="1122" t="s">
        <v>6566</v>
      </c>
      <c r="B11387" s="1122" t="s">
        <v>6291</v>
      </c>
      <c r="C11387" s="1137" t="s">
        <v>1206</v>
      </c>
      <c r="D11387" s="1116" t="s">
        <v>1207</v>
      </c>
      <c r="E11387" s="1364">
        <v>8.0000000000000004E-4</v>
      </c>
      <c r="F11387" s="1256">
        <v>1</v>
      </c>
      <c r="G11387" s="1246">
        <v>8.0000000000000004E-4</v>
      </c>
    </row>
    <row r="11388" spans="1:7" hidden="1">
      <c r="A11388" s="1122" t="s">
        <v>6566</v>
      </c>
      <c r="B11388" s="1122" t="s">
        <v>6291</v>
      </c>
      <c r="C11388" s="1137" t="s">
        <v>8059</v>
      </c>
      <c r="D11388" s="1116" t="s">
        <v>8288</v>
      </c>
      <c r="E11388" s="1364">
        <v>1.1000000000000001E-3</v>
      </c>
      <c r="F11388" s="1256">
        <v>1</v>
      </c>
      <c r="G11388" s="1246">
        <v>1.1000000000000001E-3</v>
      </c>
    </row>
    <row r="11389" spans="1:7" hidden="1">
      <c r="A11389" s="1122" t="s">
        <v>6566</v>
      </c>
      <c r="B11389" s="1122" t="s">
        <v>6291</v>
      </c>
      <c r="C11389" s="1137" t="s">
        <v>4019</v>
      </c>
      <c r="D11389" s="1116" t="s">
        <v>2401</v>
      </c>
      <c r="E11389" s="1364">
        <v>2.3E-3</v>
      </c>
      <c r="F11389" s="1256">
        <v>1</v>
      </c>
      <c r="G11389" s="1246">
        <v>2.3E-3</v>
      </c>
    </row>
    <row r="11390" spans="1:7" hidden="1">
      <c r="A11390" s="1122" t="s">
        <v>6566</v>
      </c>
      <c r="B11390" s="1122" t="s">
        <v>6291</v>
      </c>
      <c r="C11390" s="1137" t="s">
        <v>294</v>
      </c>
      <c r="D11390" s="1116" t="s">
        <v>5556</v>
      </c>
      <c r="E11390" s="1364">
        <v>0.2</v>
      </c>
      <c r="F11390" s="1256">
        <v>1</v>
      </c>
      <c r="G11390" s="1246">
        <v>0.2</v>
      </c>
    </row>
    <row r="11391" spans="1:7" hidden="1">
      <c r="A11391" s="1203" t="s">
        <v>6566</v>
      </c>
      <c r="B11391" s="1203" t="s">
        <v>6291</v>
      </c>
      <c r="C11391" s="1204" t="s">
        <v>9384</v>
      </c>
      <c r="D11391" s="1202" t="s">
        <v>9450</v>
      </c>
      <c r="E11391" s="1372">
        <v>3.8E-3</v>
      </c>
      <c r="F11391" s="1256">
        <v>1</v>
      </c>
      <c r="G11391" s="1246">
        <v>3.8E-3</v>
      </c>
    </row>
    <row r="11392" spans="1:7" hidden="1">
      <c r="A11392" s="1122" t="s">
        <v>6566</v>
      </c>
      <c r="B11392" s="1122" t="s">
        <v>6291</v>
      </c>
      <c r="C11392" s="1137" t="s">
        <v>943</v>
      </c>
      <c r="D11392" s="1116" t="s">
        <v>1224</v>
      </c>
      <c r="E11392" s="1364">
        <v>4.4999999999999998E-2</v>
      </c>
      <c r="F11392" s="1256">
        <v>1</v>
      </c>
      <c r="G11392" s="1246">
        <v>4.4999999999999998E-2</v>
      </c>
    </row>
    <row r="11393" spans="1:7" hidden="1">
      <c r="A11393" s="1122" t="s">
        <v>6566</v>
      </c>
      <c r="B11393" s="1122" t="s">
        <v>6291</v>
      </c>
      <c r="C11393" s="1137" t="s">
        <v>5529</v>
      </c>
      <c r="D11393" s="1116" t="s">
        <v>5557</v>
      </c>
      <c r="E11393" s="1364">
        <v>0.105</v>
      </c>
      <c r="F11393" s="1256">
        <v>1</v>
      </c>
      <c r="G11393" s="1246">
        <v>0.105</v>
      </c>
    </row>
    <row r="11394" spans="1:7" hidden="1">
      <c r="A11394" s="1122" t="s">
        <v>6566</v>
      </c>
      <c r="B11394" s="1122" t="s">
        <v>6291</v>
      </c>
      <c r="C11394" s="1137" t="s">
        <v>4466</v>
      </c>
      <c r="D11394" s="1116" t="s">
        <v>441</v>
      </c>
      <c r="E11394" s="1364">
        <v>0.71199999999999997</v>
      </c>
      <c r="F11394" s="1256">
        <v>1</v>
      </c>
      <c r="G11394" s="1246">
        <v>0.71199999999999997</v>
      </c>
    </row>
    <row r="11395" spans="1:7" hidden="1">
      <c r="A11395" s="1122" t="s">
        <v>6566</v>
      </c>
      <c r="B11395" s="1122" t="s">
        <v>6291</v>
      </c>
      <c r="C11395" s="1137" t="s">
        <v>3780</v>
      </c>
      <c r="D11395" s="1116" t="s">
        <v>5558</v>
      </c>
      <c r="E11395" s="1364">
        <v>0.255</v>
      </c>
      <c r="F11395" s="1256">
        <v>1</v>
      </c>
      <c r="G11395" s="1246">
        <v>0.255</v>
      </c>
    </row>
    <row r="11396" spans="1:7" hidden="1">
      <c r="A11396" s="1122" t="s">
        <v>6566</v>
      </c>
      <c r="B11396" s="1122" t="s">
        <v>6291</v>
      </c>
      <c r="C11396" s="1137" t="s">
        <v>5673</v>
      </c>
      <c r="D11396" s="1116" t="s">
        <v>5675</v>
      </c>
      <c r="E11396" s="1364">
        <v>0</v>
      </c>
      <c r="F11396" s="1256">
        <v>1</v>
      </c>
      <c r="G11396" s="1246">
        <v>0</v>
      </c>
    </row>
    <row r="11397" spans="1:7" hidden="1">
      <c r="A11397" s="1122" t="s">
        <v>6566</v>
      </c>
      <c r="B11397" s="1122" t="s">
        <v>6291</v>
      </c>
      <c r="C11397" s="1137" t="s">
        <v>5531</v>
      </c>
      <c r="D11397" s="1116" t="s">
        <v>5559</v>
      </c>
      <c r="E11397" s="1364">
        <v>0</v>
      </c>
      <c r="F11397" s="1256">
        <v>1</v>
      </c>
      <c r="G11397" s="1246">
        <v>0</v>
      </c>
    </row>
    <row r="11398" spans="1:7" hidden="1">
      <c r="A11398" s="1122" t="s">
        <v>6566</v>
      </c>
      <c r="B11398" s="1122" t="s">
        <v>6291</v>
      </c>
      <c r="C11398" s="1137" t="s">
        <v>5851</v>
      </c>
      <c r="D11398" s="1116" t="s">
        <v>7292</v>
      </c>
      <c r="E11398" s="1364">
        <v>0.40400000000000003</v>
      </c>
      <c r="F11398" s="1256">
        <v>1</v>
      </c>
      <c r="G11398" s="1246">
        <v>0.40400000000000003</v>
      </c>
    </row>
    <row r="11399" spans="1:7" hidden="1">
      <c r="A11399" s="1122" t="s">
        <v>6566</v>
      </c>
      <c r="B11399" s="1122" t="s">
        <v>6291</v>
      </c>
      <c r="C11399" s="1137" t="s">
        <v>6664</v>
      </c>
      <c r="D11399" s="1116" t="s">
        <v>6665</v>
      </c>
      <c r="E11399" s="1364">
        <v>1E-3</v>
      </c>
      <c r="F11399" s="1256">
        <v>1</v>
      </c>
      <c r="G11399" s="1246">
        <v>1E-3</v>
      </c>
    </row>
    <row r="11400" spans="1:7" hidden="1">
      <c r="A11400" s="1122" t="s">
        <v>6566</v>
      </c>
      <c r="B11400" s="1122" t="s">
        <v>6291</v>
      </c>
      <c r="C11400" s="1137" t="s">
        <v>6660</v>
      </c>
      <c r="D11400" s="1116" t="s">
        <v>6661</v>
      </c>
      <c r="E11400" s="1364">
        <v>2.5000000000000001E-3</v>
      </c>
      <c r="F11400" s="1256">
        <v>1</v>
      </c>
      <c r="G11400" s="1246">
        <v>2.5000000000000001E-3</v>
      </c>
    </row>
    <row r="11401" spans="1:7" hidden="1">
      <c r="A11401" s="1122" t="s">
        <v>6565</v>
      </c>
      <c r="B11401" s="1122" t="s">
        <v>6293</v>
      </c>
      <c r="C11401" s="1137" t="s">
        <v>3140</v>
      </c>
      <c r="D11401" s="1116" t="s">
        <v>3141</v>
      </c>
      <c r="E11401" s="1364">
        <v>1</v>
      </c>
      <c r="F11401" s="1256">
        <v>1</v>
      </c>
      <c r="G11401" s="1246">
        <v>1</v>
      </c>
    </row>
    <row r="11402" spans="1:7" hidden="1">
      <c r="A11402" s="1122" t="s">
        <v>6565</v>
      </c>
      <c r="B11402" s="1122" t="s">
        <v>6293</v>
      </c>
      <c r="C11402" s="1137" t="s">
        <v>3142</v>
      </c>
      <c r="D11402" s="1116" t="s">
        <v>3143</v>
      </c>
      <c r="E11402" s="1364">
        <v>1</v>
      </c>
      <c r="F11402" s="1256">
        <v>1</v>
      </c>
      <c r="G11402" s="1246">
        <v>1</v>
      </c>
    </row>
    <row r="11403" spans="1:7" hidden="1">
      <c r="A11403" s="1122" t="s">
        <v>6565</v>
      </c>
      <c r="B11403" s="1122" t="s">
        <v>6293</v>
      </c>
      <c r="C11403" s="1137" t="s">
        <v>3144</v>
      </c>
      <c r="D11403" s="1116" t="s">
        <v>3145</v>
      </c>
      <c r="E11403" s="1364">
        <v>1</v>
      </c>
      <c r="F11403" s="1256">
        <v>1</v>
      </c>
      <c r="G11403" s="1246">
        <v>1</v>
      </c>
    </row>
    <row r="11404" spans="1:7" hidden="1">
      <c r="A11404" s="1122" t="s">
        <v>6565</v>
      </c>
      <c r="B11404" s="1122" t="s">
        <v>6293</v>
      </c>
      <c r="C11404" s="1137" t="s">
        <v>3293</v>
      </c>
      <c r="D11404" s="1116" t="s">
        <v>1033</v>
      </c>
      <c r="E11404" s="1364">
        <v>1</v>
      </c>
      <c r="F11404" s="1256">
        <v>1</v>
      </c>
      <c r="G11404" s="1246">
        <v>1</v>
      </c>
    </row>
    <row r="11405" spans="1:7" hidden="1">
      <c r="A11405" s="1122" t="s">
        <v>6565</v>
      </c>
      <c r="B11405" s="1122" t="s">
        <v>6293</v>
      </c>
      <c r="C11405" s="1137" t="s">
        <v>3246</v>
      </c>
      <c r="D11405" s="1116" t="s">
        <v>3393</v>
      </c>
      <c r="E11405" s="1364">
        <v>1</v>
      </c>
      <c r="F11405" s="1256">
        <v>1</v>
      </c>
      <c r="G11405" s="1246">
        <v>1</v>
      </c>
    </row>
    <row r="11406" spans="1:7" hidden="1">
      <c r="A11406" s="1122" t="s">
        <v>6565</v>
      </c>
      <c r="B11406" s="1122" t="s">
        <v>6293</v>
      </c>
      <c r="C11406" s="1137" t="s">
        <v>5791</v>
      </c>
      <c r="D11406" s="1116" t="s">
        <v>6205</v>
      </c>
      <c r="E11406" s="1364">
        <v>1</v>
      </c>
      <c r="F11406" s="1256">
        <v>1</v>
      </c>
      <c r="G11406" s="1246">
        <v>1</v>
      </c>
    </row>
    <row r="11407" spans="1:7" hidden="1">
      <c r="A11407" s="1122" t="s">
        <v>6565</v>
      </c>
      <c r="B11407" s="1122" t="s">
        <v>6293</v>
      </c>
      <c r="C11407" s="1137" t="s">
        <v>3138</v>
      </c>
      <c r="D11407" s="1116" t="s">
        <v>4738</v>
      </c>
      <c r="E11407" s="1364">
        <v>1</v>
      </c>
      <c r="F11407" s="1256">
        <v>1</v>
      </c>
      <c r="G11407" s="1246">
        <v>1</v>
      </c>
    </row>
    <row r="11408" spans="1:7" hidden="1">
      <c r="A11408" s="1122" t="s">
        <v>6565</v>
      </c>
      <c r="B11408" s="1122" t="s">
        <v>6293</v>
      </c>
      <c r="C11408" s="1137" t="s">
        <v>6493</v>
      </c>
      <c r="D11408" s="1116" t="s">
        <v>6494</v>
      </c>
      <c r="E11408" s="1364">
        <v>1</v>
      </c>
      <c r="F11408" s="1256">
        <v>1</v>
      </c>
      <c r="G11408" s="1246">
        <v>1</v>
      </c>
    </row>
    <row r="11409" spans="1:7" hidden="1">
      <c r="A11409" s="1122" t="s">
        <v>6565</v>
      </c>
      <c r="B11409" s="1122" t="s">
        <v>6293</v>
      </c>
      <c r="C11409" s="1137" t="s">
        <v>1342</v>
      </c>
      <c r="D11409" s="1116" t="s">
        <v>1540</v>
      </c>
      <c r="E11409" s="1364">
        <v>1.78E-2</v>
      </c>
      <c r="F11409" s="1256">
        <v>1</v>
      </c>
      <c r="G11409" s="1246">
        <v>1.78E-2</v>
      </c>
    </row>
    <row r="11410" spans="1:7" hidden="1">
      <c r="A11410" s="1122" t="s">
        <v>6565</v>
      </c>
      <c r="B11410" s="1122" t="s">
        <v>6293</v>
      </c>
      <c r="C11410" s="1137" t="s">
        <v>1206</v>
      </c>
      <c r="D11410" s="1116" t="s">
        <v>1207</v>
      </c>
      <c r="E11410" s="1364">
        <v>8.0000000000000004E-4</v>
      </c>
      <c r="F11410" s="1256">
        <v>1</v>
      </c>
      <c r="G11410" s="1246">
        <v>8.0000000000000004E-4</v>
      </c>
    </row>
    <row r="11411" spans="1:7" hidden="1">
      <c r="A11411" s="1122" t="s">
        <v>6565</v>
      </c>
      <c r="B11411" s="1122" t="s">
        <v>6293</v>
      </c>
      <c r="C11411" s="1137" t="s">
        <v>8059</v>
      </c>
      <c r="D11411" s="1116" t="s">
        <v>8288</v>
      </c>
      <c r="E11411" s="1364">
        <v>1.1000000000000001E-3</v>
      </c>
      <c r="F11411" s="1256">
        <v>1</v>
      </c>
      <c r="G11411" s="1246">
        <v>1.1000000000000001E-3</v>
      </c>
    </row>
    <row r="11412" spans="1:7" hidden="1">
      <c r="A11412" s="1122" t="s">
        <v>6565</v>
      </c>
      <c r="B11412" s="1122" t="s">
        <v>6293</v>
      </c>
      <c r="C11412" s="1137" t="s">
        <v>4019</v>
      </c>
      <c r="D11412" s="1116" t="s">
        <v>2401</v>
      </c>
      <c r="E11412" s="1364">
        <v>2.3E-3</v>
      </c>
      <c r="F11412" s="1256">
        <v>1</v>
      </c>
      <c r="G11412" s="1246">
        <v>2.3E-3</v>
      </c>
    </row>
    <row r="11413" spans="1:7" hidden="1">
      <c r="A11413" s="1122" t="s">
        <v>6565</v>
      </c>
      <c r="B11413" s="1122" t="s">
        <v>6293</v>
      </c>
      <c r="C11413" s="1137" t="s">
        <v>294</v>
      </c>
      <c r="D11413" s="1116" t="s">
        <v>5556</v>
      </c>
      <c r="E11413" s="1364">
        <v>0.2</v>
      </c>
      <c r="F11413" s="1256">
        <v>1</v>
      </c>
      <c r="G11413" s="1246">
        <v>0.2</v>
      </c>
    </row>
    <row r="11414" spans="1:7" hidden="1">
      <c r="A11414" s="1203" t="s">
        <v>6565</v>
      </c>
      <c r="B11414" s="1203" t="s">
        <v>6293</v>
      </c>
      <c r="C11414" s="1204" t="s">
        <v>9384</v>
      </c>
      <c r="D11414" s="1202" t="s">
        <v>9450</v>
      </c>
      <c r="E11414" s="1372">
        <v>3.8E-3</v>
      </c>
      <c r="F11414" s="1256">
        <v>1</v>
      </c>
      <c r="G11414" s="1246">
        <v>3.8E-3</v>
      </c>
    </row>
    <row r="11415" spans="1:7" hidden="1">
      <c r="A11415" s="1122" t="s">
        <v>6565</v>
      </c>
      <c r="B11415" s="1122" t="s">
        <v>6293</v>
      </c>
      <c r="C11415" s="1137" t="s">
        <v>943</v>
      </c>
      <c r="D11415" s="1116" t="s">
        <v>1224</v>
      </c>
      <c r="E11415" s="1364">
        <v>4.4999999999999998E-2</v>
      </c>
      <c r="F11415" s="1256">
        <v>1</v>
      </c>
      <c r="G11415" s="1246">
        <v>4.4999999999999998E-2</v>
      </c>
    </row>
    <row r="11416" spans="1:7" hidden="1">
      <c r="A11416" s="1122" t="s">
        <v>6565</v>
      </c>
      <c r="B11416" s="1122" t="s">
        <v>6293</v>
      </c>
      <c r="C11416" s="1137" t="s">
        <v>5529</v>
      </c>
      <c r="D11416" s="1116" t="s">
        <v>5557</v>
      </c>
      <c r="E11416" s="1364">
        <v>0.105</v>
      </c>
      <c r="F11416" s="1256">
        <v>1</v>
      </c>
      <c r="G11416" s="1246">
        <v>0.105</v>
      </c>
    </row>
    <row r="11417" spans="1:7" hidden="1">
      <c r="A11417" s="1122" t="s">
        <v>6565</v>
      </c>
      <c r="B11417" s="1122" t="s">
        <v>6293</v>
      </c>
      <c r="C11417" s="1137" t="s">
        <v>4466</v>
      </c>
      <c r="D11417" s="1116" t="s">
        <v>441</v>
      </c>
      <c r="E11417" s="1364">
        <v>0.71199999999999997</v>
      </c>
      <c r="F11417" s="1256">
        <v>1</v>
      </c>
      <c r="G11417" s="1246">
        <v>0.71199999999999997</v>
      </c>
    </row>
    <row r="11418" spans="1:7" hidden="1">
      <c r="A11418" s="1122" t="s">
        <v>6565</v>
      </c>
      <c r="B11418" s="1122" t="s">
        <v>6293</v>
      </c>
      <c r="C11418" s="1137" t="s">
        <v>3780</v>
      </c>
      <c r="D11418" s="1116" t="s">
        <v>5558</v>
      </c>
      <c r="E11418" s="1364">
        <v>0.255</v>
      </c>
      <c r="F11418" s="1256">
        <v>1</v>
      </c>
      <c r="G11418" s="1246">
        <v>0.255</v>
      </c>
    </row>
    <row r="11419" spans="1:7" hidden="1">
      <c r="A11419" s="1122" t="s">
        <v>6565</v>
      </c>
      <c r="B11419" s="1122" t="s">
        <v>6293</v>
      </c>
      <c r="C11419" s="1137" t="s">
        <v>5673</v>
      </c>
      <c r="D11419" s="1116" t="s">
        <v>5675</v>
      </c>
      <c r="E11419" s="1364">
        <v>0</v>
      </c>
      <c r="F11419" s="1256">
        <v>1</v>
      </c>
      <c r="G11419" s="1246">
        <v>0</v>
      </c>
    </row>
    <row r="11420" spans="1:7" hidden="1">
      <c r="A11420" s="1122" t="s">
        <v>6565</v>
      </c>
      <c r="B11420" s="1122" t="s">
        <v>6293</v>
      </c>
      <c r="C11420" s="1137" t="s">
        <v>5531</v>
      </c>
      <c r="D11420" s="1116" t="s">
        <v>5559</v>
      </c>
      <c r="E11420" s="1364">
        <v>0</v>
      </c>
      <c r="F11420" s="1256">
        <v>1</v>
      </c>
      <c r="G11420" s="1246">
        <v>0</v>
      </c>
    </row>
    <row r="11421" spans="1:7" hidden="1">
      <c r="A11421" s="1122" t="s">
        <v>6565</v>
      </c>
      <c r="B11421" s="1122" t="s">
        <v>6293</v>
      </c>
      <c r="C11421" s="1137" t="s">
        <v>5851</v>
      </c>
      <c r="D11421" s="1116" t="s">
        <v>7292</v>
      </c>
      <c r="E11421" s="1364">
        <v>0.40400000000000003</v>
      </c>
      <c r="F11421" s="1256">
        <v>1</v>
      </c>
      <c r="G11421" s="1246">
        <v>0.40400000000000003</v>
      </c>
    </row>
    <row r="11422" spans="1:7" hidden="1">
      <c r="A11422" s="1122" t="s">
        <v>6565</v>
      </c>
      <c r="B11422" s="1122" t="s">
        <v>6293</v>
      </c>
      <c r="C11422" s="1137" t="s">
        <v>6664</v>
      </c>
      <c r="D11422" s="1116" t="s">
        <v>6665</v>
      </c>
      <c r="E11422" s="1364">
        <v>1E-3</v>
      </c>
      <c r="F11422" s="1256">
        <v>1</v>
      </c>
      <c r="G11422" s="1246">
        <v>1E-3</v>
      </c>
    </row>
    <row r="11423" spans="1:7" hidden="1">
      <c r="A11423" s="1122" t="s">
        <v>6565</v>
      </c>
      <c r="B11423" s="1122" t="s">
        <v>6293</v>
      </c>
      <c r="C11423" s="1137" t="s">
        <v>6660</v>
      </c>
      <c r="D11423" s="1116" t="s">
        <v>6661</v>
      </c>
      <c r="E11423" s="1364">
        <v>2.5000000000000001E-3</v>
      </c>
      <c r="F11423" s="1256">
        <v>1</v>
      </c>
      <c r="G11423" s="1246">
        <v>2.5000000000000001E-3</v>
      </c>
    </row>
    <row r="11424" spans="1:7" hidden="1">
      <c r="A11424" s="1122" t="s">
        <v>6569</v>
      </c>
      <c r="B11424" s="1122" t="s">
        <v>6312</v>
      </c>
      <c r="C11424" s="1137" t="s">
        <v>3140</v>
      </c>
      <c r="D11424" s="1116" t="s">
        <v>3141</v>
      </c>
      <c r="E11424" s="1364">
        <v>1</v>
      </c>
      <c r="F11424" s="1256">
        <v>1</v>
      </c>
      <c r="G11424" s="1246">
        <v>1</v>
      </c>
    </row>
    <row r="11425" spans="1:7" hidden="1">
      <c r="A11425" s="1122" t="s">
        <v>6569</v>
      </c>
      <c r="B11425" s="1122" t="s">
        <v>6312</v>
      </c>
      <c r="C11425" s="1137" t="s">
        <v>3142</v>
      </c>
      <c r="D11425" s="1116" t="s">
        <v>3143</v>
      </c>
      <c r="E11425" s="1364">
        <v>1</v>
      </c>
      <c r="F11425" s="1256">
        <v>1</v>
      </c>
      <c r="G11425" s="1246">
        <v>1</v>
      </c>
    </row>
    <row r="11426" spans="1:7" hidden="1">
      <c r="A11426" s="1122" t="s">
        <v>6569</v>
      </c>
      <c r="B11426" s="1122" t="s">
        <v>6312</v>
      </c>
      <c r="C11426" s="1137" t="s">
        <v>3144</v>
      </c>
      <c r="D11426" s="1116" t="s">
        <v>3145</v>
      </c>
      <c r="E11426" s="1364">
        <v>1</v>
      </c>
      <c r="F11426" s="1256">
        <v>1</v>
      </c>
      <c r="G11426" s="1246">
        <v>1</v>
      </c>
    </row>
    <row r="11427" spans="1:7" hidden="1">
      <c r="A11427" s="1122" t="s">
        <v>6569</v>
      </c>
      <c r="B11427" s="1122" t="s">
        <v>6312</v>
      </c>
      <c r="C11427" s="1137" t="s">
        <v>3293</v>
      </c>
      <c r="D11427" s="1116" t="s">
        <v>1033</v>
      </c>
      <c r="E11427" s="1364">
        <v>1</v>
      </c>
      <c r="F11427" s="1256">
        <v>1</v>
      </c>
      <c r="G11427" s="1246">
        <v>1</v>
      </c>
    </row>
    <row r="11428" spans="1:7" hidden="1">
      <c r="A11428" s="1122" t="s">
        <v>6569</v>
      </c>
      <c r="B11428" s="1122" t="s">
        <v>6312</v>
      </c>
      <c r="C11428" s="1137" t="s">
        <v>3246</v>
      </c>
      <c r="D11428" s="1116" t="s">
        <v>3393</v>
      </c>
      <c r="E11428" s="1364">
        <v>1</v>
      </c>
      <c r="F11428" s="1256">
        <v>1</v>
      </c>
      <c r="G11428" s="1246">
        <v>1</v>
      </c>
    </row>
    <row r="11429" spans="1:7" hidden="1">
      <c r="A11429" s="1122" t="s">
        <v>6569</v>
      </c>
      <c r="B11429" s="1122" t="s">
        <v>6312</v>
      </c>
      <c r="C11429" s="1137" t="s">
        <v>5791</v>
      </c>
      <c r="D11429" s="1116" t="s">
        <v>6205</v>
      </c>
      <c r="E11429" s="1364">
        <v>1</v>
      </c>
      <c r="F11429" s="1256">
        <v>1</v>
      </c>
      <c r="G11429" s="1246">
        <v>1</v>
      </c>
    </row>
    <row r="11430" spans="1:7" hidden="1">
      <c r="A11430" s="1122" t="s">
        <v>6569</v>
      </c>
      <c r="B11430" s="1122" t="s">
        <v>6312</v>
      </c>
      <c r="C11430" s="1137" t="s">
        <v>5999</v>
      </c>
      <c r="D11430" s="1116" t="s">
        <v>6075</v>
      </c>
      <c r="E11430" s="1364">
        <v>1</v>
      </c>
      <c r="F11430" s="1256">
        <v>1</v>
      </c>
      <c r="G11430" s="1246">
        <v>1</v>
      </c>
    </row>
    <row r="11431" spans="1:7" hidden="1">
      <c r="A11431" s="1122" t="s">
        <v>6569</v>
      </c>
      <c r="B11431" s="1122" t="s">
        <v>6312</v>
      </c>
      <c r="C11431" s="1137" t="s">
        <v>3138</v>
      </c>
      <c r="D11431" s="1116" t="s">
        <v>4738</v>
      </c>
      <c r="E11431" s="1364">
        <v>1</v>
      </c>
      <c r="F11431" s="1256">
        <v>1</v>
      </c>
      <c r="G11431" s="1246">
        <v>1</v>
      </c>
    </row>
    <row r="11432" spans="1:7" hidden="1">
      <c r="A11432" s="1122" t="s">
        <v>6569</v>
      </c>
      <c r="B11432" s="1122" t="s">
        <v>6312</v>
      </c>
      <c r="C11432" s="1137" t="s">
        <v>6493</v>
      </c>
      <c r="D11432" s="1116" t="s">
        <v>6494</v>
      </c>
      <c r="E11432" s="1364">
        <v>1</v>
      </c>
      <c r="F11432" s="1256">
        <v>1</v>
      </c>
      <c r="G11432" s="1246">
        <v>1</v>
      </c>
    </row>
    <row r="11433" spans="1:7" hidden="1">
      <c r="A11433" s="1122" t="s">
        <v>6569</v>
      </c>
      <c r="B11433" s="1122" t="s">
        <v>6312</v>
      </c>
      <c r="C11433" s="1137" t="s">
        <v>1342</v>
      </c>
      <c r="D11433" s="1116" t="s">
        <v>1540</v>
      </c>
      <c r="E11433" s="1364">
        <v>2.1399999999999999E-2</v>
      </c>
      <c r="F11433" s="1256">
        <v>1</v>
      </c>
      <c r="G11433" s="1246">
        <v>2.1399999999999999E-2</v>
      </c>
    </row>
    <row r="11434" spans="1:7" hidden="1">
      <c r="A11434" s="1122" t="s">
        <v>6569</v>
      </c>
      <c r="B11434" s="1122" t="s">
        <v>6312</v>
      </c>
      <c r="C11434" s="1137" t="s">
        <v>1206</v>
      </c>
      <c r="D11434" s="1116" t="s">
        <v>1207</v>
      </c>
      <c r="E11434" s="1364">
        <v>8.0000000000000004E-4</v>
      </c>
      <c r="F11434" s="1256">
        <v>1</v>
      </c>
      <c r="G11434" s="1246">
        <v>8.0000000000000004E-4</v>
      </c>
    </row>
    <row r="11435" spans="1:7" hidden="1">
      <c r="A11435" s="1122" t="s">
        <v>6569</v>
      </c>
      <c r="B11435" s="1122" t="s">
        <v>6312</v>
      </c>
      <c r="C11435" s="1137" t="s">
        <v>8059</v>
      </c>
      <c r="D11435" s="1116" t="s">
        <v>8288</v>
      </c>
      <c r="E11435" s="1364">
        <v>1.1000000000000001E-3</v>
      </c>
      <c r="F11435" s="1256">
        <v>1</v>
      </c>
      <c r="G11435" s="1246">
        <v>1.1000000000000001E-3</v>
      </c>
    </row>
    <row r="11436" spans="1:7" hidden="1">
      <c r="A11436" s="1122" t="s">
        <v>6569</v>
      </c>
      <c r="B11436" s="1122" t="s">
        <v>6312</v>
      </c>
      <c r="C11436" s="1137" t="s">
        <v>4019</v>
      </c>
      <c r="D11436" s="1116" t="s">
        <v>2401</v>
      </c>
      <c r="E11436" s="1364">
        <v>2.3E-3</v>
      </c>
      <c r="F11436" s="1256">
        <v>1</v>
      </c>
      <c r="G11436" s="1246">
        <v>2.3E-3</v>
      </c>
    </row>
    <row r="11437" spans="1:7" hidden="1">
      <c r="A11437" s="1122" t="s">
        <v>6569</v>
      </c>
      <c r="B11437" s="1122" t="s">
        <v>6312</v>
      </c>
      <c r="C11437" s="1137" t="s">
        <v>294</v>
      </c>
      <c r="D11437" s="1116" t="s">
        <v>5556</v>
      </c>
      <c r="E11437" s="1364">
        <v>0.2</v>
      </c>
      <c r="F11437" s="1256">
        <v>1</v>
      </c>
      <c r="G11437" s="1246">
        <v>0.2</v>
      </c>
    </row>
    <row r="11438" spans="1:7" hidden="1">
      <c r="A11438" s="1203" t="s">
        <v>6569</v>
      </c>
      <c r="B11438" s="1203" t="s">
        <v>6312</v>
      </c>
      <c r="C11438" s="1204" t="s">
        <v>9384</v>
      </c>
      <c r="D11438" s="1202" t="s">
        <v>9450</v>
      </c>
      <c r="E11438" s="1372">
        <v>3.8E-3</v>
      </c>
      <c r="F11438" s="1256">
        <v>1</v>
      </c>
      <c r="G11438" s="1246">
        <v>3.8E-3</v>
      </c>
    </row>
    <row r="11439" spans="1:7" hidden="1">
      <c r="A11439" s="1122" t="s">
        <v>6569</v>
      </c>
      <c r="B11439" s="1122" t="s">
        <v>6312</v>
      </c>
      <c r="C11439" s="1137" t="s">
        <v>943</v>
      </c>
      <c r="D11439" s="1116" t="s">
        <v>1224</v>
      </c>
      <c r="E11439" s="1364">
        <v>4.4999999999999998E-2</v>
      </c>
      <c r="F11439" s="1256">
        <v>1</v>
      </c>
      <c r="G11439" s="1246">
        <v>4.4999999999999998E-2</v>
      </c>
    </row>
    <row r="11440" spans="1:7" hidden="1">
      <c r="A11440" s="1122" t="s">
        <v>6569</v>
      </c>
      <c r="B11440" s="1122" t="s">
        <v>6312</v>
      </c>
      <c r="C11440" s="1137" t="s">
        <v>5529</v>
      </c>
      <c r="D11440" s="1116" t="s">
        <v>5557</v>
      </c>
      <c r="E11440" s="1364">
        <v>0.105</v>
      </c>
      <c r="F11440" s="1256">
        <v>1</v>
      </c>
      <c r="G11440" s="1246">
        <v>0.105</v>
      </c>
    </row>
    <row r="11441" spans="1:7" hidden="1">
      <c r="A11441" s="1122" t="s">
        <v>6569</v>
      </c>
      <c r="B11441" s="1122" t="s">
        <v>6312</v>
      </c>
      <c r="C11441" s="1137" t="s">
        <v>4466</v>
      </c>
      <c r="D11441" s="1116" t="s">
        <v>441</v>
      </c>
      <c r="E11441" s="1364">
        <v>0.71199999999999997</v>
      </c>
      <c r="F11441" s="1256">
        <v>1</v>
      </c>
      <c r="G11441" s="1246">
        <v>0.71199999999999997</v>
      </c>
    </row>
    <row r="11442" spans="1:7" hidden="1">
      <c r="A11442" s="1122" t="s">
        <v>6569</v>
      </c>
      <c r="B11442" s="1122" t="s">
        <v>6312</v>
      </c>
      <c r="C11442" s="1137" t="s">
        <v>3780</v>
      </c>
      <c r="D11442" s="1116" t="s">
        <v>5558</v>
      </c>
      <c r="E11442" s="1364">
        <v>0.255</v>
      </c>
      <c r="F11442" s="1256">
        <v>1</v>
      </c>
      <c r="G11442" s="1246">
        <v>0.255</v>
      </c>
    </row>
    <row r="11443" spans="1:7" hidden="1">
      <c r="A11443" s="1122" t="s">
        <v>6569</v>
      </c>
      <c r="B11443" s="1122" t="s">
        <v>6312</v>
      </c>
      <c r="C11443" s="1137" t="s">
        <v>5673</v>
      </c>
      <c r="D11443" s="1116" t="s">
        <v>5675</v>
      </c>
      <c r="E11443" s="1364">
        <v>0</v>
      </c>
      <c r="F11443" s="1256">
        <v>1</v>
      </c>
      <c r="G11443" s="1246">
        <v>0</v>
      </c>
    </row>
    <row r="11444" spans="1:7" hidden="1">
      <c r="A11444" s="1122" t="s">
        <v>6569</v>
      </c>
      <c r="B11444" s="1122" t="s">
        <v>6312</v>
      </c>
      <c r="C11444" s="1137" t="s">
        <v>5531</v>
      </c>
      <c r="D11444" s="1116" t="s">
        <v>5559</v>
      </c>
      <c r="E11444" s="1364">
        <v>0</v>
      </c>
      <c r="F11444" s="1256">
        <v>1</v>
      </c>
      <c r="G11444" s="1246">
        <v>0</v>
      </c>
    </row>
    <row r="11445" spans="1:7" hidden="1">
      <c r="A11445" s="1122" t="s">
        <v>6569</v>
      </c>
      <c r="B11445" s="1122" t="s">
        <v>6312</v>
      </c>
      <c r="C11445" s="1137" t="s">
        <v>5851</v>
      </c>
      <c r="D11445" s="1116" t="s">
        <v>7292</v>
      </c>
      <c r="E11445" s="1364">
        <v>0.40400000000000003</v>
      </c>
      <c r="F11445" s="1256">
        <v>1</v>
      </c>
      <c r="G11445" s="1246">
        <v>0.40400000000000003</v>
      </c>
    </row>
    <row r="11446" spans="1:7" hidden="1">
      <c r="A11446" s="1122" t="s">
        <v>6569</v>
      </c>
      <c r="B11446" s="1122" t="s">
        <v>6312</v>
      </c>
      <c r="C11446" s="1137" t="s">
        <v>6664</v>
      </c>
      <c r="D11446" s="1116" t="s">
        <v>6665</v>
      </c>
      <c r="E11446" s="1364">
        <v>1E-3</v>
      </c>
      <c r="F11446" s="1256">
        <v>1</v>
      </c>
      <c r="G11446" s="1246">
        <v>1E-3</v>
      </c>
    </row>
    <row r="11447" spans="1:7" hidden="1">
      <c r="A11447" s="1122" t="s">
        <v>6569</v>
      </c>
      <c r="B11447" s="1122" t="s">
        <v>6312</v>
      </c>
      <c r="C11447" s="1137" t="s">
        <v>6660</v>
      </c>
      <c r="D11447" s="1116" t="s">
        <v>6661</v>
      </c>
      <c r="E11447" s="1364">
        <v>2.5000000000000001E-3</v>
      </c>
      <c r="F11447" s="1256">
        <v>1</v>
      </c>
      <c r="G11447" s="1246">
        <v>2.5000000000000001E-3</v>
      </c>
    </row>
    <row r="11448" spans="1:7" hidden="1">
      <c r="A11448" s="1122" t="s">
        <v>6567</v>
      </c>
      <c r="B11448" s="1122" t="s">
        <v>6295</v>
      </c>
      <c r="C11448" s="1137" t="s">
        <v>3140</v>
      </c>
      <c r="D11448" s="1116" t="s">
        <v>3141</v>
      </c>
      <c r="E11448" s="1364">
        <v>1</v>
      </c>
      <c r="F11448" s="1256">
        <v>1</v>
      </c>
      <c r="G11448" s="1246">
        <v>1</v>
      </c>
    </row>
    <row r="11449" spans="1:7" hidden="1">
      <c r="A11449" s="1122" t="s">
        <v>6567</v>
      </c>
      <c r="B11449" s="1122" t="s">
        <v>6295</v>
      </c>
      <c r="C11449" s="1137" t="s">
        <v>3142</v>
      </c>
      <c r="D11449" s="1116" t="s">
        <v>3143</v>
      </c>
      <c r="E11449" s="1364">
        <v>1</v>
      </c>
      <c r="F11449" s="1256">
        <v>1</v>
      </c>
      <c r="G11449" s="1246">
        <v>1</v>
      </c>
    </row>
    <row r="11450" spans="1:7" hidden="1">
      <c r="A11450" s="1122" t="s">
        <v>6567</v>
      </c>
      <c r="B11450" s="1122" t="s">
        <v>6295</v>
      </c>
      <c r="C11450" s="1137" t="s">
        <v>3144</v>
      </c>
      <c r="D11450" s="1116" t="s">
        <v>3145</v>
      </c>
      <c r="E11450" s="1364">
        <v>1</v>
      </c>
      <c r="F11450" s="1256">
        <v>1</v>
      </c>
      <c r="G11450" s="1246">
        <v>1</v>
      </c>
    </row>
    <row r="11451" spans="1:7" hidden="1">
      <c r="A11451" s="1122" t="s">
        <v>6567</v>
      </c>
      <c r="B11451" s="1122" t="s">
        <v>6295</v>
      </c>
      <c r="C11451" s="1137" t="s">
        <v>3293</v>
      </c>
      <c r="D11451" s="1116" t="s">
        <v>1033</v>
      </c>
      <c r="E11451" s="1364">
        <v>1</v>
      </c>
      <c r="F11451" s="1256">
        <v>1</v>
      </c>
      <c r="G11451" s="1246">
        <v>1</v>
      </c>
    </row>
    <row r="11452" spans="1:7" hidden="1">
      <c r="A11452" s="1122" t="s">
        <v>6567</v>
      </c>
      <c r="B11452" s="1122" t="s">
        <v>6295</v>
      </c>
      <c r="C11452" s="1117" t="s">
        <v>3246</v>
      </c>
      <c r="D11452" s="1116" t="s">
        <v>3393</v>
      </c>
      <c r="E11452" s="1358">
        <v>1</v>
      </c>
      <c r="F11452" s="1256">
        <v>1</v>
      </c>
      <c r="G11452" s="1246">
        <v>1</v>
      </c>
    </row>
    <row r="11453" spans="1:7" hidden="1">
      <c r="A11453" s="1122" t="s">
        <v>6567</v>
      </c>
      <c r="B11453" s="1122" t="s">
        <v>6295</v>
      </c>
      <c r="C11453" s="1137" t="s">
        <v>5791</v>
      </c>
      <c r="D11453" s="1116" t="s">
        <v>6205</v>
      </c>
      <c r="E11453" s="1364">
        <v>1</v>
      </c>
      <c r="F11453" s="1256">
        <v>1</v>
      </c>
      <c r="G11453" s="1246">
        <v>1</v>
      </c>
    </row>
    <row r="11454" spans="1:7" hidden="1">
      <c r="A11454" s="1122" t="s">
        <v>6567</v>
      </c>
      <c r="B11454" s="1122" t="s">
        <v>6295</v>
      </c>
      <c r="C11454" s="1137" t="s">
        <v>3138</v>
      </c>
      <c r="D11454" s="1116" t="s">
        <v>4738</v>
      </c>
      <c r="E11454" s="1364">
        <v>1</v>
      </c>
      <c r="F11454" s="1256">
        <v>1</v>
      </c>
      <c r="G11454" s="1246">
        <v>1</v>
      </c>
    </row>
    <row r="11455" spans="1:7" hidden="1">
      <c r="A11455" s="1122" t="s">
        <v>6567</v>
      </c>
      <c r="B11455" s="1122" t="s">
        <v>6295</v>
      </c>
      <c r="C11455" s="1137" t="s">
        <v>6668</v>
      </c>
      <c r="D11455" s="1116" t="s">
        <v>6669</v>
      </c>
      <c r="E11455" s="1364">
        <v>1</v>
      </c>
      <c r="F11455" s="1256">
        <v>1</v>
      </c>
      <c r="G11455" s="1246">
        <v>1</v>
      </c>
    </row>
    <row r="11456" spans="1:7" hidden="1">
      <c r="A11456" s="1122" t="s">
        <v>6567</v>
      </c>
      <c r="B11456" s="1122" t="s">
        <v>6295</v>
      </c>
      <c r="C11456" s="1137" t="s">
        <v>1342</v>
      </c>
      <c r="D11456" s="1116" t="s">
        <v>1540</v>
      </c>
      <c r="E11456" s="1364">
        <v>1.78E-2</v>
      </c>
      <c r="F11456" s="1256">
        <v>1</v>
      </c>
      <c r="G11456" s="1246">
        <v>1.78E-2</v>
      </c>
    </row>
    <row r="11457" spans="1:7" hidden="1">
      <c r="A11457" s="1122" t="s">
        <v>6567</v>
      </c>
      <c r="B11457" s="1122" t="s">
        <v>6295</v>
      </c>
      <c r="C11457" s="1137" t="s">
        <v>1206</v>
      </c>
      <c r="D11457" s="1116" t="s">
        <v>1207</v>
      </c>
      <c r="E11457" s="1364">
        <v>8.0000000000000004E-4</v>
      </c>
      <c r="F11457" s="1256">
        <v>1</v>
      </c>
      <c r="G11457" s="1246">
        <v>8.0000000000000004E-4</v>
      </c>
    </row>
    <row r="11458" spans="1:7" hidden="1">
      <c r="A11458" s="1122" t="s">
        <v>6567</v>
      </c>
      <c r="B11458" s="1122" t="s">
        <v>6295</v>
      </c>
      <c r="C11458" s="1137" t="s">
        <v>8059</v>
      </c>
      <c r="D11458" s="1116" t="s">
        <v>8288</v>
      </c>
      <c r="E11458" s="1364">
        <v>1.1000000000000001E-3</v>
      </c>
      <c r="F11458" s="1256">
        <v>1</v>
      </c>
      <c r="G11458" s="1246">
        <v>1.1000000000000001E-3</v>
      </c>
    </row>
    <row r="11459" spans="1:7" hidden="1">
      <c r="A11459" s="1122" t="s">
        <v>6567</v>
      </c>
      <c r="B11459" s="1122" t="s">
        <v>6295</v>
      </c>
      <c r="C11459" s="1122" t="s">
        <v>4019</v>
      </c>
      <c r="D11459" s="1116" t="s">
        <v>2401</v>
      </c>
      <c r="E11459" s="1364">
        <v>2.3E-3</v>
      </c>
      <c r="F11459" s="1256">
        <v>1</v>
      </c>
      <c r="G11459" s="1246">
        <v>2.3E-3</v>
      </c>
    </row>
    <row r="11460" spans="1:7" hidden="1">
      <c r="A11460" s="1122" t="s">
        <v>6567</v>
      </c>
      <c r="B11460" s="1122" t="s">
        <v>6295</v>
      </c>
      <c r="C11460" s="1122" t="s">
        <v>294</v>
      </c>
      <c r="D11460" s="1116" t="s">
        <v>5556</v>
      </c>
      <c r="E11460" s="1364">
        <v>0.2</v>
      </c>
      <c r="F11460" s="1256">
        <v>1</v>
      </c>
      <c r="G11460" s="1246">
        <v>0.2</v>
      </c>
    </row>
    <row r="11461" spans="1:7" hidden="1">
      <c r="A11461" s="1203" t="s">
        <v>6567</v>
      </c>
      <c r="B11461" s="1203" t="s">
        <v>6295</v>
      </c>
      <c r="C11461" s="1203" t="s">
        <v>9384</v>
      </c>
      <c r="D11461" s="1202" t="s">
        <v>9450</v>
      </c>
      <c r="E11461" s="1372">
        <v>3.8E-3</v>
      </c>
      <c r="F11461" s="1256">
        <v>1</v>
      </c>
      <c r="G11461" s="1246">
        <v>3.8E-3</v>
      </c>
    </row>
    <row r="11462" spans="1:7" hidden="1">
      <c r="A11462" s="1122" t="s">
        <v>6567</v>
      </c>
      <c r="B11462" s="1122" t="s">
        <v>6295</v>
      </c>
      <c r="C11462" s="1122" t="s">
        <v>943</v>
      </c>
      <c r="D11462" s="1116" t="s">
        <v>1224</v>
      </c>
      <c r="E11462" s="1364">
        <v>4.4999999999999998E-2</v>
      </c>
      <c r="F11462" s="1256">
        <v>1</v>
      </c>
      <c r="G11462" s="1246">
        <v>4.4999999999999998E-2</v>
      </c>
    </row>
    <row r="11463" spans="1:7" hidden="1">
      <c r="A11463" s="1122" t="s">
        <v>6567</v>
      </c>
      <c r="B11463" s="1122" t="s">
        <v>6295</v>
      </c>
      <c r="C11463" s="1122" t="s">
        <v>5529</v>
      </c>
      <c r="D11463" s="1116" t="s">
        <v>5557</v>
      </c>
      <c r="E11463" s="1364">
        <v>0.105</v>
      </c>
      <c r="F11463" s="1256">
        <v>1</v>
      </c>
      <c r="G11463" s="1246">
        <v>0.105</v>
      </c>
    </row>
    <row r="11464" spans="1:7" hidden="1">
      <c r="A11464" s="1122" t="s">
        <v>6567</v>
      </c>
      <c r="B11464" s="1122" t="s">
        <v>6295</v>
      </c>
      <c r="C11464" s="1122" t="s">
        <v>4466</v>
      </c>
      <c r="D11464" s="1116" t="s">
        <v>441</v>
      </c>
      <c r="E11464" s="1364">
        <v>0.71199999999999997</v>
      </c>
      <c r="F11464" s="1256">
        <v>1</v>
      </c>
      <c r="G11464" s="1246">
        <v>0.71199999999999997</v>
      </c>
    </row>
    <row r="11465" spans="1:7" hidden="1">
      <c r="A11465" s="1122" t="s">
        <v>6567</v>
      </c>
      <c r="B11465" s="1122" t="s">
        <v>6295</v>
      </c>
      <c r="C11465" s="1137" t="s">
        <v>3780</v>
      </c>
      <c r="D11465" s="1116" t="s">
        <v>5558</v>
      </c>
      <c r="E11465" s="1364">
        <v>0.255</v>
      </c>
      <c r="F11465" s="1256">
        <v>1</v>
      </c>
      <c r="G11465" s="1246">
        <v>0.255</v>
      </c>
    </row>
    <row r="11466" spans="1:7" hidden="1">
      <c r="A11466" s="1122" t="s">
        <v>6567</v>
      </c>
      <c r="B11466" s="1122" t="s">
        <v>6295</v>
      </c>
      <c r="C11466" s="1137" t="s">
        <v>5673</v>
      </c>
      <c r="D11466" s="1116" t="s">
        <v>5675</v>
      </c>
      <c r="E11466" s="1364">
        <v>0</v>
      </c>
      <c r="F11466" s="1256">
        <v>1</v>
      </c>
      <c r="G11466" s="1246">
        <v>0</v>
      </c>
    </row>
    <row r="11467" spans="1:7" hidden="1">
      <c r="A11467" s="1122" t="s">
        <v>6567</v>
      </c>
      <c r="B11467" s="1122" t="s">
        <v>6295</v>
      </c>
      <c r="C11467" s="1137" t="s">
        <v>5531</v>
      </c>
      <c r="D11467" s="1116" t="s">
        <v>5559</v>
      </c>
      <c r="E11467" s="1364">
        <v>0</v>
      </c>
      <c r="F11467" s="1256">
        <v>1</v>
      </c>
      <c r="G11467" s="1246">
        <v>0</v>
      </c>
    </row>
    <row r="11468" spans="1:7" hidden="1">
      <c r="A11468" s="1122" t="s">
        <v>6567</v>
      </c>
      <c r="B11468" s="1122" t="s">
        <v>6295</v>
      </c>
      <c r="C11468" s="1137" t="s">
        <v>5851</v>
      </c>
      <c r="D11468" s="1116" t="s">
        <v>7292</v>
      </c>
      <c r="E11468" s="1364">
        <v>0.40400000000000003</v>
      </c>
      <c r="F11468" s="1256">
        <v>1</v>
      </c>
      <c r="G11468" s="1246">
        <v>0.40400000000000003</v>
      </c>
    </row>
    <row r="11469" spans="1:7" hidden="1">
      <c r="A11469" s="1122" t="s">
        <v>6567</v>
      </c>
      <c r="B11469" s="1122" t="s">
        <v>6295</v>
      </c>
      <c r="C11469" s="1117" t="s">
        <v>6664</v>
      </c>
      <c r="D11469" s="1116" t="s">
        <v>6665</v>
      </c>
      <c r="E11469" s="1356">
        <v>1E-3</v>
      </c>
      <c r="F11469" s="1256">
        <v>1</v>
      </c>
      <c r="G11469" s="1246">
        <v>1E-3</v>
      </c>
    </row>
    <row r="11470" spans="1:7" hidden="1">
      <c r="A11470" s="1122" t="s">
        <v>6567</v>
      </c>
      <c r="B11470" s="1122" t="s">
        <v>6295</v>
      </c>
      <c r="C11470" s="1117" t="s">
        <v>6660</v>
      </c>
      <c r="D11470" s="1116" t="s">
        <v>6661</v>
      </c>
      <c r="E11470" s="1356">
        <v>2.5000000000000001E-3</v>
      </c>
      <c r="F11470" s="1256">
        <v>1</v>
      </c>
      <c r="G11470" s="1246">
        <v>2.5000000000000001E-3</v>
      </c>
    </row>
    <row r="11471" spans="1:7" hidden="1">
      <c r="A11471" s="1122" t="s">
        <v>6570</v>
      </c>
      <c r="B11471" s="1122" t="s">
        <v>6313</v>
      </c>
      <c r="C11471" s="1117" t="s">
        <v>3140</v>
      </c>
      <c r="D11471" s="1116" t="s">
        <v>3141</v>
      </c>
      <c r="E11471" s="1356">
        <v>1</v>
      </c>
      <c r="F11471" s="1256">
        <v>1</v>
      </c>
      <c r="G11471" s="1246">
        <v>1</v>
      </c>
    </row>
    <row r="11472" spans="1:7" hidden="1">
      <c r="A11472" s="1122" t="s">
        <v>6570</v>
      </c>
      <c r="B11472" s="1122" t="s">
        <v>6313</v>
      </c>
      <c r="C11472" s="1117" t="s">
        <v>3142</v>
      </c>
      <c r="D11472" s="1116" t="s">
        <v>3143</v>
      </c>
      <c r="E11472" s="1356">
        <v>1</v>
      </c>
      <c r="F11472" s="1256">
        <v>1</v>
      </c>
      <c r="G11472" s="1246">
        <v>1</v>
      </c>
    </row>
    <row r="11473" spans="1:7" hidden="1">
      <c r="A11473" s="1122" t="s">
        <v>6570</v>
      </c>
      <c r="B11473" s="1122" t="s">
        <v>6313</v>
      </c>
      <c r="C11473" s="1117" t="s">
        <v>3144</v>
      </c>
      <c r="D11473" s="1116" t="s">
        <v>3145</v>
      </c>
      <c r="E11473" s="1356">
        <v>1</v>
      </c>
      <c r="F11473" s="1256">
        <v>1</v>
      </c>
      <c r="G11473" s="1246">
        <v>1</v>
      </c>
    </row>
    <row r="11474" spans="1:7" hidden="1">
      <c r="A11474" s="1136" t="s">
        <v>6570</v>
      </c>
      <c r="B11474" s="1122" t="s">
        <v>6313</v>
      </c>
      <c r="C11474" s="1117" t="s">
        <v>3293</v>
      </c>
      <c r="D11474" s="1116" t="s">
        <v>1033</v>
      </c>
      <c r="E11474" s="1356">
        <v>1</v>
      </c>
      <c r="F11474" s="1256">
        <v>1</v>
      </c>
      <c r="G11474" s="1246">
        <v>1</v>
      </c>
    </row>
    <row r="11475" spans="1:7" hidden="1">
      <c r="A11475" s="1136" t="s">
        <v>6570</v>
      </c>
      <c r="B11475" s="1122" t="s">
        <v>6313</v>
      </c>
      <c r="C11475" s="1117" t="s">
        <v>3246</v>
      </c>
      <c r="D11475" s="1116" t="s">
        <v>3393</v>
      </c>
      <c r="E11475" s="1356">
        <v>1</v>
      </c>
      <c r="F11475" s="1256">
        <v>1</v>
      </c>
      <c r="G11475" s="1246">
        <v>1</v>
      </c>
    </row>
    <row r="11476" spans="1:7" hidden="1">
      <c r="A11476" s="1136" t="s">
        <v>6570</v>
      </c>
      <c r="B11476" s="1122" t="s">
        <v>6313</v>
      </c>
      <c r="C11476" s="1117" t="s">
        <v>5791</v>
      </c>
      <c r="D11476" s="1116" t="s">
        <v>6205</v>
      </c>
      <c r="E11476" s="1356">
        <v>1</v>
      </c>
      <c r="F11476" s="1256">
        <v>1</v>
      </c>
      <c r="G11476" s="1246">
        <v>1</v>
      </c>
    </row>
    <row r="11477" spans="1:7" hidden="1">
      <c r="A11477" s="1136" t="s">
        <v>6570</v>
      </c>
      <c r="B11477" s="1122" t="s">
        <v>6313</v>
      </c>
      <c r="C11477" s="1117" t="s">
        <v>6495</v>
      </c>
      <c r="D11477" s="1116" t="s">
        <v>6496</v>
      </c>
      <c r="E11477" s="1356">
        <v>1</v>
      </c>
      <c r="F11477" s="1256">
        <v>1</v>
      </c>
      <c r="G11477" s="1246">
        <v>1</v>
      </c>
    </row>
    <row r="11478" spans="1:7" hidden="1">
      <c r="A11478" s="1136" t="s">
        <v>6570</v>
      </c>
      <c r="B11478" s="1122" t="s">
        <v>6313</v>
      </c>
      <c r="C11478" s="1117" t="s">
        <v>3138</v>
      </c>
      <c r="D11478" s="1116" t="s">
        <v>4738</v>
      </c>
      <c r="E11478" s="1356">
        <v>1</v>
      </c>
      <c r="F11478" s="1256">
        <v>1</v>
      </c>
      <c r="G11478" s="1246">
        <v>1</v>
      </c>
    </row>
    <row r="11479" spans="1:7" hidden="1">
      <c r="A11479" s="1136" t="s">
        <v>6570</v>
      </c>
      <c r="B11479" s="1122" t="s">
        <v>6313</v>
      </c>
      <c r="C11479" s="1117" t="s">
        <v>6668</v>
      </c>
      <c r="D11479" s="1116" t="s">
        <v>6669</v>
      </c>
      <c r="E11479" s="1356">
        <v>1</v>
      </c>
      <c r="F11479" s="1256">
        <v>1</v>
      </c>
      <c r="G11479" s="1246">
        <v>1</v>
      </c>
    </row>
    <row r="11480" spans="1:7" hidden="1">
      <c r="A11480" s="1136" t="s">
        <v>6570</v>
      </c>
      <c r="B11480" s="1122" t="s">
        <v>6313</v>
      </c>
      <c r="C11480" s="1117" t="s">
        <v>1206</v>
      </c>
      <c r="D11480" s="1116" t="s">
        <v>1207</v>
      </c>
      <c r="E11480" s="1356">
        <v>8.0000000000000004E-4</v>
      </c>
      <c r="F11480" s="1256">
        <v>1</v>
      </c>
      <c r="G11480" s="1246">
        <v>8.0000000000000004E-4</v>
      </c>
    </row>
    <row r="11481" spans="1:7" hidden="1">
      <c r="A11481" s="1136" t="s">
        <v>6570</v>
      </c>
      <c r="B11481" s="1122" t="s">
        <v>6313</v>
      </c>
      <c r="C11481" s="1117" t="s">
        <v>7748</v>
      </c>
      <c r="D11481" s="1116" t="s">
        <v>8287</v>
      </c>
      <c r="E11481" s="1356">
        <v>2.1399999999999999E-2</v>
      </c>
      <c r="F11481" s="1256">
        <v>1</v>
      </c>
      <c r="G11481" s="1246">
        <v>2.1399999999999999E-2</v>
      </c>
    </row>
    <row r="11482" spans="1:7" hidden="1">
      <c r="A11482" s="1136" t="s">
        <v>6570</v>
      </c>
      <c r="B11482" s="1122" t="s">
        <v>6313</v>
      </c>
      <c r="C11482" s="1117" t="s">
        <v>8059</v>
      </c>
      <c r="D11482" s="1116" t="s">
        <v>8288</v>
      </c>
      <c r="E11482" s="1356">
        <v>1.1000000000000001E-3</v>
      </c>
      <c r="F11482" s="1256">
        <v>1</v>
      </c>
      <c r="G11482" s="1246">
        <v>1.1000000000000001E-3</v>
      </c>
    </row>
    <row r="11483" spans="1:7" hidden="1">
      <c r="A11483" s="1136" t="s">
        <v>6570</v>
      </c>
      <c r="B11483" s="1122" t="s">
        <v>6313</v>
      </c>
      <c r="C11483" s="1117" t="s">
        <v>4019</v>
      </c>
      <c r="D11483" s="1116" t="s">
        <v>2401</v>
      </c>
      <c r="E11483" s="1356">
        <v>2.3E-3</v>
      </c>
      <c r="F11483" s="1256">
        <v>1</v>
      </c>
      <c r="G11483" s="1246">
        <v>2.3E-3</v>
      </c>
    </row>
    <row r="11484" spans="1:7" hidden="1">
      <c r="A11484" s="1136" t="s">
        <v>6570</v>
      </c>
      <c r="B11484" s="1122" t="s">
        <v>6313</v>
      </c>
      <c r="C11484" s="1117" t="s">
        <v>294</v>
      </c>
      <c r="D11484" s="1116" t="s">
        <v>5556</v>
      </c>
      <c r="E11484" s="1356">
        <v>0.2</v>
      </c>
      <c r="F11484" s="1256">
        <v>1</v>
      </c>
      <c r="G11484" s="1246">
        <v>0.2</v>
      </c>
    </row>
    <row r="11485" spans="1:7" hidden="1">
      <c r="A11485" s="1204" t="s">
        <v>6570</v>
      </c>
      <c r="B11485" s="1203" t="s">
        <v>6313</v>
      </c>
      <c r="C11485" s="1204" t="s">
        <v>9384</v>
      </c>
      <c r="D11485" s="1202" t="s">
        <v>9450</v>
      </c>
      <c r="E11485" s="1373">
        <v>3.8E-3</v>
      </c>
      <c r="F11485" s="1256">
        <v>1</v>
      </c>
      <c r="G11485" s="1246">
        <v>3.8E-3</v>
      </c>
    </row>
    <row r="11486" spans="1:7" hidden="1">
      <c r="A11486" s="1136" t="s">
        <v>6570</v>
      </c>
      <c r="B11486" s="1122" t="s">
        <v>6313</v>
      </c>
      <c r="C11486" s="1137" t="s">
        <v>943</v>
      </c>
      <c r="D11486" s="1116" t="s">
        <v>1224</v>
      </c>
      <c r="E11486" s="1374">
        <v>4.4999999999999998E-2</v>
      </c>
      <c r="F11486" s="1256">
        <v>1</v>
      </c>
      <c r="G11486" s="1246">
        <v>4.4999999999999998E-2</v>
      </c>
    </row>
    <row r="11487" spans="1:7" hidden="1">
      <c r="A11487" s="1136" t="s">
        <v>6570</v>
      </c>
      <c r="B11487" s="1122" t="s">
        <v>6313</v>
      </c>
      <c r="C11487" s="1137" t="s">
        <v>5529</v>
      </c>
      <c r="D11487" s="1116" t="s">
        <v>5557</v>
      </c>
      <c r="E11487" s="1374">
        <v>0.105</v>
      </c>
      <c r="F11487" s="1256">
        <v>1</v>
      </c>
      <c r="G11487" s="1246">
        <v>0.105</v>
      </c>
    </row>
    <row r="11488" spans="1:7" hidden="1">
      <c r="A11488" s="1136" t="s">
        <v>6570</v>
      </c>
      <c r="B11488" s="1122" t="s">
        <v>6313</v>
      </c>
      <c r="C11488" s="1125" t="s">
        <v>4466</v>
      </c>
      <c r="D11488" s="1116" t="s">
        <v>441</v>
      </c>
      <c r="E11488" s="1374">
        <v>0.71199999999999997</v>
      </c>
      <c r="F11488" s="1256">
        <v>1</v>
      </c>
      <c r="G11488" s="1246">
        <v>0.71199999999999997</v>
      </c>
    </row>
    <row r="11489" spans="1:7" hidden="1">
      <c r="A11489" s="1136" t="s">
        <v>6570</v>
      </c>
      <c r="B11489" s="1122" t="s">
        <v>6313</v>
      </c>
      <c r="C11489" s="1138" t="s">
        <v>3780</v>
      </c>
      <c r="D11489" s="1116" t="s">
        <v>5558</v>
      </c>
      <c r="E11489" s="1374">
        <v>0.255</v>
      </c>
      <c r="F11489" s="1256">
        <v>1</v>
      </c>
      <c r="G11489" s="1246">
        <v>0.255</v>
      </c>
    </row>
    <row r="11490" spans="1:7" hidden="1">
      <c r="A11490" s="1136" t="s">
        <v>6570</v>
      </c>
      <c r="B11490" s="1122" t="s">
        <v>6313</v>
      </c>
      <c r="C11490" s="1125" t="s">
        <v>5673</v>
      </c>
      <c r="D11490" s="1116" t="s">
        <v>5675</v>
      </c>
      <c r="E11490" s="1374">
        <v>0</v>
      </c>
      <c r="F11490" s="1256">
        <v>1</v>
      </c>
      <c r="G11490" s="1246">
        <v>0</v>
      </c>
    </row>
    <row r="11491" spans="1:7" hidden="1">
      <c r="A11491" s="1136" t="s">
        <v>6570</v>
      </c>
      <c r="B11491" s="1122" t="s">
        <v>6313</v>
      </c>
      <c r="C11491" s="1138" t="s">
        <v>5531</v>
      </c>
      <c r="D11491" s="1116" t="s">
        <v>5559</v>
      </c>
      <c r="E11491" s="1375">
        <v>0</v>
      </c>
      <c r="F11491" s="1256">
        <v>1</v>
      </c>
      <c r="G11491" s="1246">
        <v>0</v>
      </c>
    </row>
    <row r="11492" spans="1:7" hidden="1">
      <c r="A11492" s="1136" t="s">
        <v>6570</v>
      </c>
      <c r="B11492" s="1122" t="s">
        <v>6313</v>
      </c>
      <c r="C11492" s="1125" t="s">
        <v>5851</v>
      </c>
      <c r="D11492" s="1116" t="s">
        <v>7292</v>
      </c>
      <c r="E11492" s="1374">
        <v>0.40400000000000003</v>
      </c>
      <c r="F11492" s="1256">
        <v>1</v>
      </c>
      <c r="G11492" s="1246">
        <v>0.40400000000000003</v>
      </c>
    </row>
    <row r="11493" spans="1:7" hidden="1">
      <c r="A11493" s="1136" t="s">
        <v>6570</v>
      </c>
      <c r="B11493" s="1122" t="s">
        <v>6313</v>
      </c>
      <c r="C11493" s="1125" t="s">
        <v>6664</v>
      </c>
      <c r="D11493" s="1116" t="s">
        <v>6665</v>
      </c>
      <c r="E11493" s="1374">
        <v>1E-3</v>
      </c>
      <c r="F11493" s="1256">
        <v>1</v>
      </c>
      <c r="G11493" s="1246">
        <v>1E-3</v>
      </c>
    </row>
    <row r="11494" spans="1:7" hidden="1">
      <c r="A11494" s="1136" t="s">
        <v>6570</v>
      </c>
      <c r="B11494" s="1122" t="s">
        <v>6313</v>
      </c>
      <c r="C11494" s="1137" t="s">
        <v>6660</v>
      </c>
      <c r="D11494" s="1116" t="s">
        <v>6661</v>
      </c>
      <c r="E11494" s="1371">
        <v>2.5000000000000001E-3</v>
      </c>
      <c r="F11494" s="1256">
        <v>1</v>
      </c>
      <c r="G11494" s="1246">
        <v>2.5000000000000001E-3</v>
      </c>
    </row>
    <row r="11495" spans="1:7" hidden="1">
      <c r="A11495" s="1136" t="s">
        <v>6860</v>
      </c>
      <c r="B11495" s="1122" t="s">
        <v>5156</v>
      </c>
      <c r="C11495" s="1138" t="s">
        <v>5243</v>
      </c>
      <c r="D11495" s="1116" t="s">
        <v>3356</v>
      </c>
      <c r="E11495" s="1375">
        <v>1</v>
      </c>
      <c r="F11495" s="1256">
        <v>1</v>
      </c>
      <c r="G11495" s="1246">
        <v>1</v>
      </c>
    </row>
    <row r="11496" spans="1:7" hidden="1">
      <c r="A11496" s="1136" t="s">
        <v>6860</v>
      </c>
      <c r="B11496" s="1122" t="s">
        <v>5156</v>
      </c>
      <c r="C11496" s="1124" t="s">
        <v>2497</v>
      </c>
      <c r="D11496" s="1116" t="s">
        <v>3784</v>
      </c>
      <c r="E11496" s="1371">
        <v>2</v>
      </c>
      <c r="F11496" s="1256">
        <v>1</v>
      </c>
      <c r="G11496" s="1246">
        <v>2</v>
      </c>
    </row>
    <row r="11497" spans="1:7" hidden="1">
      <c r="A11497" s="1136" t="s">
        <v>6860</v>
      </c>
      <c r="B11497" s="1122" t="s">
        <v>5156</v>
      </c>
      <c r="C11497" s="1124" t="s">
        <v>1084</v>
      </c>
      <c r="D11497" s="1116" t="s">
        <v>5178</v>
      </c>
      <c r="E11497" s="1371">
        <v>0.90749999999999997</v>
      </c>
      <c r="F11497" s="1256">
        <v>1</v>
      </c>
      <c r="G11497" s="1246">
        <v>0.90749999999999997</v>
      </c>
    </row>
    <row r="11498" spans="1:7" hidden="1">
      <c r="A11498" s="1136" t="s">
        <v>6860</v>
      </c>
      <c r="B11498" s="1122" t="s">
        <v>5156</v>
      </c>
      <c r="C11498" s="1124" t="s">
        <v>6660</v>
      </c>
      <c r="D11498" s="1116" t="s">
        <v>6661</v>
      </c>
      <c r="E11498" s="1371">
        <v>4.1999999999999997E-3</v>
      </c>
      <c r="F11498" s="1256">
        <v>1</v>
      </c>
      <c r="G11498" s="1246">
        <v>4.1999999999999997E-3</v>
      </c>
    </row>
    <row r="11499" spans="1:7" hidden="1">
      <c r="A11499" s="1136" t="s">
        <v>6597</v>
      </c>
      <c r="B11499" s="1122" t="s">
        <v>6297</v>
      </c>
      <c r="C11499" s="1124" t="s">
        <v>5729</v>
      </c>
      <c r="D11499" s="1116" t="s">
        <v>6452</v>
      </c>
      <c r="E11499" s="1371">
        <v>1</v>
      </c>
      <c r="F11499" s="1256">
        <v>1</v>
      </c>
      <c r="G11499" s="1246">
        <v>1</v>
      </c>
    </row>
    <row r="11500" spans="1:7" hidden="1">
      <c r="A11500" s="1136" t="s">
        <v>6597</v>
      </c>
      <c r="B11500" s="1122" t="s">
        <v>6297</v>
      </c>
      <c r="C11500" s="1124" t="s">
        <v>6045</v>
      </c>
      <c r="D11500" s="1116" t="s">
        <v>6148</v>
      </c>
      <c r="E11500" s="1371">
        <v>1</v>
      </c>
      <c r="F11500" s="1256">
        <v>1</v>
      </c>
      <c r="G11500" s="1246">
        <v>1</v>
      </c>
    </row>
    <row r="11501" spans="1:7" hidden="1">
      <c r="A11501" s="1136" t="s">
        <v>6597</v>
      </c>
      <c r="B11501" s="1122" t="s">
        <v>6297</v>
      </c>
      <c r="C11501" s="1124" t="s">
        <v>6066</v>
      </c>
      <c r="D11501" s="1116" t="s">
        <v>6177</v>
      </c>
      <c r="E11501" s="1371">
        <v>1</v>
      </c>
      <c r="F11501" s="1256">
        <v>1</v>
      </c>
      <c r="G11501" s="1246">
        <v>1</v>
      </c>
    </row>
    <row r="11502" spans="1:7" hidden="1">
      <c r="A11502" s="1136" t="s">
        <v>6597</v>
      </c>
      <c r="B11502" s="1122" t="s">
        <v>6297</v>
      </c>
      <c r="C11502" s="1117" t="s">
        <v>5837</v>
      </c>
      <c r="D11502" s="1116" t="s">
        <v>6466</v>
      </c>
      <c r="E11502" s="1356">
        <v>2</v>
      </c>
      <c r="F11502" s="1256">
        <v>1</v>
      </c>
      <c r="G11502" s="1246">
        <v>2</v>
      </c>
    </row>
    <row r="11503" spans="1:7" hidden="1">
      <c r="A11503" s="1136" t="s">
        <v>6597</v>
      </c>
      <c r="B11503" s="1122" t="s">
        <v>6297</v>
      </c>
      <c r="C11503" s="1117" t="s">
        <v>6026</v>
      </c>
      <c r="D11503" s="1116" t="s">
        <v>6114</v>
      </c>
      <c r="E11503" s="1356">
        <v>1</v>
      </c>
      <c r="F11503" s="1256">
        <v>1</v>
      </c>
      <c r="G11503" s="1246">
        <v>1</v>
      </c>
    </row>
    <row r="11504" spans="1:7" hidden="1">
      <c r="A11504" s="1136" t="s">
        <v>6597</v>
      </c>
      <c r="B11504" s="1122" t="s">
        <v>6297</v>
      </c>
      <c r="C11504" s="1117" t="s">
        <v>4409</v>
      </c>
      <c r="D11504" s="1116" t="s">
        <v>1782</v>
      </c>
      <c r="E11504" s="1356">
        <v>1</v>
      </c>
      <c r="F11504" s="1256">
        <v>1</v>
      </c>
      <c r="G11504" s="1246">
        <v>1</v>
      </c>
    </row>
    <row r="11505" spans="1:7" hidden="1">
      <c r="A11505" s="1136" t="s">
        <v>6597</v>
      </c>
      <c r="B11505" s="1122" t="s">
        <v>6297</v>
      </c>
      <c r="C11505" s="1117" t="s">
        <v>5797</v>
      </c>
      <c r="D11505" s="1116" t="s">
        <v>6465</v>
      </c>
      <c r="E11505" s="1356">
        <v>1</v>
      </c>
      <c r="F11505" s="1256">
        <v>1</v>
      </c>
      <c r="G11505" s="1246">
        <v>1</v>
      </c>
    </row>
    <row r="11506" spans="1:7" hidden="1">
      <c r="A11506" s="1136" t="s">
        <v>6597</v>
      </c>
      <c r="B11506" s="1122" t="s">
        <v>6297</v>
      </c>
      <c r="C11506" s="1117" t="s">
        <v>5821</v>
      </c>
      <c r="D11506" s="1116" t="s">
        <v>6453</v>
      </c>
      <c r="E11506" s="1356">
        <v>1</v>
      </c>
      <c r="F11506" s="1256">
        <v>1</v>
      </c>
      <c r="G11506" s="1246">
        <v>1</v>
      </c>
    </row>
    <row r="11507" spans="1:7" hidden="1">
      <c r="A11507" s="1136" t="s">
        <v>6597</v>
      </c>
      <c r="B11507" s="1122" t="s">
        <v>6297</v>
      </c>
      <c r="C11507" s="1117" t="s">
        <v>6031</v>
      </c>
      <c r="D11507" s="1116" t="s">
        <v>6118</v>
      </c>
      <c r="E11507" s="1356">
        <v>1</v>
      </c>
      <c r="F11507" s="1256">
        <v>1</v>
      </c>
      <c r="G11507" s="1246">
        <v>1</v>
      </c>
    </row>
    <row r="11508" spans="1:7" hidden="1">
      <c r="A11508" s="1136" t="s">
        <v>6597</v>
      </c>
      <c r="B11508" s="1122" t="s">
        <v>6297</v>
      </c>
      <c r="C11508" s="1117" t="s">
        <v>5803</v>
      </c>
      <c r="D11508" s="1116" t="s">
        <v>6676</v>
      </c>
      <c r="E11508" s="1356">
        <v>1</v>
      </c>
      <c r="F11508" s="1256">
        <v>1</v>
      </c>
      <c r="G11508" s="1246">
        <v>1</v>
      </c>
    </row>
    <row r="11509" spans="1:7" hidden="1">
      <c r="A11509" s="1136" t="s">
        <v>6597</v>
      </c>
      <c r="B11509" s="1122" t="s">
        <v>6297</v>
      </c>
      <c r="C11509" s="1117" t="s">
        <v>6335</v>
      </c>
      <c r="D11509" s="1116" t="s">
        <v>6457</v>
      </c>
      <c r="E11509" s="1356">
        <v>1</v>
      </c>
      <c r="F11509" s="1256">
        <v>1</v>
      </c>
      <c r="G11509" s="1246">
        <v>1</v>
      </c>
    </row>
    <row r="11510" spans="1:7" hidden="1">
      <c r="A11510" s="1136" t="s">
        <v>6597</v>
      </c>
      <c r="B11510" s="1122" t="s">
        <v>6297</v>
      </c>
      <c r="C11510" s="1117" t="s">
        <v>5263</v>
      </c>
      <c r="D11510" s="1116" t="s">
        <v>4992</v>
      </c>
      <c r="E11510" s="1356">
        <v>1</v>
      </c>
      <c r="F11510" s="1256">
        <v>1</v>
      </c>
      <c r="G11510" s="1246">
        <v>1</v>
      </c>
    </row>
    <row r="11511" spans="1:7" hidden="1">
      <c r="A11511" s="1136" t="s">
        <v>6597</v>
      </c>
      <c r="B11511" s="1122" t="s">
        <v>6297</v>
      </c>
      <c r="C11511" s="1117" t="s">
        <v>6028</v>
      </c>
      <c r="D11511" s="1116" t="s">
        <v>6131</v>
      </c>
      <c r="E11511" s="1356">
        <v>1</v>
      </c>
      <c r="F11511" s="1256">
        <v>1</v>
      </c>
      <c r="G11511" s="1246">
        <v>1</v>
      </c>
    </row>
    <row r="11512" spans="1:7" hidden="1">
      <c r="A11512" s="1136" t="s">
        <v>6597</v>
      </c>
      <c r="B11512" s="1122" t="s">
        <v>6297</v>
      </c>
      <c r="C11512" s="1117" t="s">
        <v>6333</v>
      </c>
      <c r="D11512" s="1116" t="s">
        <v>6460</v>
      </c>
      <c r="E11512" s="1356">
        <v>1</v>
      </c>
      <c r="F11512" s="1256">
        <v>1</v>
      </c>
      <c r="G11512" s="1246">
        <v>1</v>
      </c>
    </row>
    <row r="11513" spans="1:7" hidden="1">
      <c r="A11513" s="1136" t="s">
        <v>6597</v>
      </c>
      <c r="B11513" s="1122" t="s">
        <v>6297</v>
      </c>
      <c r="C11513" s="1117" t="s">
        <v>5839</v>
      </c>
      <c r="D11513" s="1116" t="s">
        <v>6446</v>
      </c>
      <c r="E11513" s="1356">
        <v>1</v>
      </c>
      <c r="F11513" s="1256">
        <v>1</v>
      </c>
      <c r="G11513" s="1246">
        <v>1</v>
      </c>
    </row>
    <row r="11514" spans="1:7" hidden="1">
      <c r="A11514" s="1136" t="s">
        <v>6597</v>
      </c>
      <c r="B11514" s="1122" t="s">
        <v>6297</v>
      </c>
      <c r="C11514" s="1117" t="s">
        <v>5825</v>
      </c>
      <c r="D11514" s="1116" t="s">
        <v>6448</v>
      </c>
      <c r="E11514" s="1356">
        <v>1</v>
      </c>
      <c r="F11514" s="1256">
        <v>1</v>
      </c>
      <c r="G11514" s="1246">
        <v>1</v>
      </c>
    </row>
    <row r="11515" spans="1:7" hidden="1">
      <c r="A11515" s="1136" t="s">
        <v>6597</v>
      </c>
      <c r="B11515" s="1122" t="s">
        <v>6297</v>
      </c>
      <c r="C11515" s="1117" t="s">
        <v>1747</v>
      </c>
      <c r="D11515" s="1116" t="s">
        <v>5005</v>
      </c>
      <c r="E11515" s="1356">
        <v>4</v>
      </c>
      <c r="F11515" s="1256">
        <v>1</v>
      </c>
      <c r="G11515" s="1246">
        <v>4</v>
      </c>
    </row>
    <row r="11516" spans="1:7" hidden="1">
      <c r="A11516" s="1136" t="s">
        <v>6597</v>
      </c>
      <c r="B11516" s="1122" t="s">
        <v>6297</v>
      </c>
      <c r="C11516" s="1117" t="s">
        <v>5689</v>
      </c>
      <c r="D11516" s="1116" t="s">
        <v>6464</v>
      </c>
      <c r="E11516" s="1356">
        <v>1</v>
      </c>
      <c r="F11516" s="1256">
        <v>1</v>
      </c>
      <c r="G11516" s="1246">
        <v>1</v>
      </c>
    </row>
    <row r="11517" spans="1:7" hidden="1">
      <c r="A11517" s="1136" t="s">
        <v>6597</v>
      </c>
      <c r="B11517" s="1122" t="s">
        <v>6297</v>
      </c>
      <c r="C11517" s="1117" t="s">
        <v>5769</v>
      </c>
      <c r="D11517" s="1116" t="s">
        <v>6463</v>
      </c>
      <c r="E11517" s="1356">
        <v>1</v>
      </c>
      <c r="F11517" s="1256">
        <v>1</v>
      </c>
      <c r="G11517" s="1246">
        <v>1</v>
      </c>
    </row>
    <row r="11518" spans="1:7" hidden="1">
      <c r="A11518" s="1136" t="s">
        <v>6597</v>
      </c>
      <c r="B11518" s="1122" t="s">
        <v>6297</v>
      </c>
      <c r="C11518" s="1137" t="s">
        <v>5677</v>
      </c>
      <c r="D11518" s="1116" t="s">
        <v>5680</v>
      </c>
      <c r="E11518" s="1374">
        <v>1</v>
      </c>
      <c r="F11518" s="1256">
        <v>1</v>
      </c>
      <c r="G11518" s="1246">
        <v>1</v>
      </c>
    </row>
    <row r="11519" spans="1:7" hidden="1">
      <c r="A11519" s="1136" t="s">
        <v>6597</v>
      </c>
      <c r="B11519" s="1122" t="s">
        <v>6297</v>
      </c>
      <c r="C11519" s="1137" t="s">
        <v>544</v>
      </c>
      <c r="D11519" s="1116" t="s">
        <v>545</v>
      </c>
      <c r="E11519" s="1374">
        <v>2</v>
      </c>
      <c r="F11519" s="1256">
        <v>1</v>
      </c>
      <c r="G11519" s="1246">
        <v>2</v>
      </c>
    </row>
    <row r="11520" spans="1:7" hidden="1">
      <c r="A11520" s="1136" t="s">
        <v>6597</v>
      </c>
      <c r="B11520" s="1122" t="s">
        <v>6297</v>
      </c>
      <c r="C11520" s="1137" t="s">
        <v>4432</v>
      </c>
      <c r="D11520" s="1116" t="s">
        <v>1792</v>
      </c>
      <c r="E11520" s="1374">
        <v>4.0000000000000002E-4</v>
      </c>
      <c r="F11520" s="1256">
        <v>1</v>
      </c>
      <c r="G11520" s="1246">
        <v>4.0000000000000002E-4</v>
      </c>
    </row>
    <row r="11521" spans="1:7" hidden="1">
      <c r="A11521" s="1136" t="s">
        <v>6597</v>
      </c>
      <c r="B11521" s="1122" t="s">
        <v>6297</v>
      </c>
      <c r="C11521" s="1137" t="s">
        <v>5417</v>
      </c>
      <c r="D11521" s="1116" t="s">
        <v>3885</v>
      </c>
      <c r="E11521" s="1374">
        <v>1.1999999999999999E-3</v>
      </c>
      <c r="F11521" s="1256">
        <v>1</v>
      </c>
      <c r="G11521" s="1246">
        <v>1.1999999999999999E-3</v>
      </c>
    </row>
    <row r="11522" spans="1:7" hidden="1">
      <c r="A11522" s="1136" t="s">
        <v>6597</v>
      </c>
      <c r="B11522" s="1122" t="s">
        <v>6297</v>
      </c>
      <c r="C11522" s="1137" t="s">
        <v>5419</v>
      </c>
      <c r="D11522" s="1116" t="s">
        <v>3704</v>
      </c>
      <c r="E11522" s="1374">
        <v>5.0000000000000001E-3</v>
      </c>
      <c r="F11522" s="1256">
        <v>1</v>
      </c>
      <c r="G11522" s="1246">
        <v>5.0000000000000001E-3</v>
      </c>
    </row>
    <row r="11523" spans="1:7" hidden="1">
      <c r="A11523" s="1136" t="s">
        <v>6597</v>
      </c>
      <c r="B11523" s="1122" t="s">
        <v>6297</v>
      </c>
      <c r="C11523" s="1137" t="s">
        <v>869</v>
      </c>
      <c r="D11523" s="1116" t="s">
        <v>1793</v>
      </c>
      <c r="E11523" s="1374">
        <v>4.0000000000000002E-4</v>
      </c>
      <c r="F11523" s="1256">
        <v>1</v>
      </c>
      <c r="G11523" s="1246">
        <v>4.0000000000000002E-4</v>
      </c>
    </row>
    <row r="11524" spans="1:7" hidden="1">
      <c r="A11524" s="1136" t="s">
        <v>6597</v>
      </c>
      <c r="B11524" s="1122" t="s">
        <v>6297</v>
      </c>
      <c r="C11524" s="1137" t="s">
        <v>870</v>
      </c>
      <c r="D11524" s="1116" t="s">
        <v>871</v>
      </c>
      <c r="E11524" s="1375">
        <v>1E-3</v>
      </c>
      <c r="F11524" s="1256">
        <v>1</v>
      </c>
      <c r="G11524" s="1246">
        <v>1E-3</v>
      </c>
    </row>
    <row r="11525" spans="1:7" hidden="1">
      <c r="A11525" s="1136" t="s">
        <v>6598</v>
      </c>
      <c r="B11525" s="1122" t="s">
        <v>6298</v>
      </c>
      <c r="C11525" s="1137" t="s">
        <v>6005</v>
      </c>
      <c r="D11525" s="1116" t="s">
        <v>6084</v>
      </c>
      <c r="E11525" s="1374">
        <v>1</v>
      </c>
      <c r="F11525" s="1256">
        <v>1</v>
      </c>
      <c r="G11525" s="1246">
        <v>1</v>
      </c>
    </row>
    <row r="11526" spans="1:7" hidden="1">
      <c r="A11526" s="1136" t="s">
        <v>6598</v>
      </c>
      <c r="B11526" s="1122" t="s">
        <v>6298</v>
      </c>
      <c r="C11526" s="1137" t="s">
        <v>6046</v>
      </c>
      <c r="D11526" s="1116" t="s">
        <v>6149</v>
      </c>
      <c r="E11526" s="1374">
        <v>1</v>
      </c>
      <c r="F11526" s="1256">
        <v>1</v>
      </c>
      <c r="G11526" s="1246">
        <v>1</v>
      </c>
    </row>
    <row r="11527" spans="1:7" hidden="1">
      <c r="A11527" s="1136" t="s">
        <v>6598</v>
      </c>
      <c r="B11527" s="1122" t="s">
        <v>6298</v>
      </c>
      <c r="C11527" s="1137" t="s">
        <v>6065</v>
      </c>
      <c r="D11527" s="1116" t="s">
        <v>6175</v>
      </c>
      <c r="E11527" s="1374">
        <v>1</v>
      </c>
      <c r="F11527" s="1256">
        <v>1</v>
      </c>
      <c r="G11527" s="1246">
        <v>1</v>
      </c>
    </row>
    <row r="11528" spans="1:7" hidden="1">
      <c r="A11528" s="1136" t="s">
        <v>6598</v>
      </c>
      <c r="B11528" s="1122" t="s">
        <v>6298</v>
      </c>
      <c r="C11528" s="1137" t="s">
        <v>5837</v>
      </c>
      <c r="D11528" s="1116" t="s">
        <v>6466</v>
      </c>
      <c r="E11528" s="1375">
        <v>2</v>
      </c>
      <c r="F11528" s="1256">
        <v>1</v>
      </c>
      <c r="G11528" s="1246">
        <v>2</v>
      </c>
    </row>
    <row r="11529" spans="1:7" hidden="1">
      <c r="A11529" s="1136" t="s">
        <v>6598</v>
      </c>
      <c r="B11529" s="1122" t="s">
        <v>6298</v>
      </c>
      <c r="C11529" s="1137" t="s">
        <v>6027</v>
      </c>
      <c r="D11529" s="1116" t="s">
        <v>6115</v>
      </c>
      <c r="E11529" s="1371">
        <v>1</v>
      </c>
      <c r="F11529" s="1256">
        <v>1</v>
      </c>
      <c r="G11529" s="1246">
        <v>1</v>
      </c>
    </row>
    <row r="11530" spans="1:7" hidden="1">
      <c r="A11530" s="1136" t="s">
        <v>6598</v>
      </c>
      <c r="B11530" s="1122" t="s">
        <v>6298</v>
      </c>
      <c r="C11530" s="1137" t="s">
        <v>4409</v>
      </c>
      <c r="D11530" s="1116" t="s">
        <v>1782</v>
      </c>
      <c r="E11530" s="1371">
        <v>1</v>
      </c>
      <c r="F11530" s="1256">
        <v>1</v>
      </c>
      <c r="G11530" s="1246">
        <v>1</v>
      </c>
    </row>
    <row r="11531" spans="1:7" hidden="1">
      <c r="A11531" s="1136" t="s">
        <v>6598</v>
      </c>
      <c r="B11531" s="1122" t="s">
        <v>6298</v>
      </c>
      <c r="C11531" s="1137" t="s">
        <v>5797</v>
      </c>
      <c r="D11531" s="1116" t="s">
        <v>6465</v>
      </c>
      <c r="E11531" s="1371">
        <v>1</v>
      </c>
      <c r="F11531" s="1256">
        <v>1</v>
      </c>
      <c r="G11531" s="1246">
        <v>1</v>
      </c>
    </row>
    <row r="11532" spans="1:7" hidden="1">
      <c r="A11532" s="1136" t="s">
        <v>6598</v>
      </c>
      <c r="B11532" s="1122" t="s">
        <v>6298</v>
      </c>
      <c r="C11532" s="1137" t="s">
        <v>5823</v>
      </c>
      <c r="D11532" s="1116" t="s">
        <v>6455</v>
      </c>
      <c r="E11532" s="1371">
        <v>1</v>
      </c>
      <c r="F11532" s="1256">
        <v>1</v>
      </c>
      <c r="G11532" s="1246">
        <v>1</v>
      </c>
    </row>
    <row r="11533" spans="1:7" hidden="1">
      <c r="A11533" s="1136" t="s">
        <v>6598</v>
      </c>
      <c r="B11533" s="1122" t="s">
        <v>6298</v>
      </c>
      <c r="C11533" s="1137" t="s">
        <v>6032</v>
      </c>
      <c r="D11533" s="1116" t="s">
        <v>6120</v>
      </c>
      <c r="E11533" s="1371">
        <v>1</v>
      </c>
      <c r="F11533" s="1256">
        <v>1</v>
      </c>
      <c r="G11533" s="1246">
        <v>1</v>
      </c>
    </row>
    <row r="11534" spans="1:7" hidden="1">
      <c r="A11534" s="1136" t="s">
        <v>6598</v>
      </c>
      <c r="B11534" s="1122" t="s">
        <v>6298</v>
      </c>
      <c r="C11534" s="1137" t="s">
        <v>5803</v>
      </c>
      <c r="D11534" s="1116" t="s">
        <v>6676</v>
      </c>
      <c r="E11534" s="1371">
        <v>1</v>
      </c>
      <c r="F11534" s="1256">
        <v>1</v>
      </c>
      <c r="G11534" s="1246">
        <v>1</v>
      </c>
    </row>
    <row r="11535" spans="1:7" hidden="1">
      <c r="A11535" s="1136" t="s">
        <v>6598</v>
      </c>
      <c r="B11535" s="1122" t="s">
        <v>6298</v>
      </c>
      <c r="C11535" s="1137" t="s">
        <v>6337</v>
      </c>
      <c r="D11535" s="1116" t="s">
        <v>6459</v>
      </c>
      <c r="E11535" s="1371">
        <v>1</v>
      </c>
      <c r="F11535" s="1256">
        <v>1</v>
      </c>
      <c r="G11535" s="1246">
        <v>1</v>
      </c>
    </row>
    <row r="11536" spans="1:7" hidden="1">
      <c r="A11536" s="1136" t="s">
        <v>6598</v>
      </c>
      <c r="B11536" s="1122" t="s">
        <v>6298</v>
      </c>
      <c r="C11536" s="1137" t="s">
        <v>5263</v>
      </c>
      <c r="D11536" s="1116" t="s">
        <v>4992</v>
      </c>
      <c r="E11536" s="1371">
        <v>1</v>
      </c>
      <c r="F11536" s="1256">
        <v>1</v>
      </c>
      <c r="G11536" s="1246">
        <v>1</v>
      </c>
    </row>
    <row r="11537" spans="1:7" hidden="1">
      <c r="A11537" s="1136" t="s">
        <v>6598</v>
      </c>
      <c r="B11537" s="1122" t="s">
        <v>6298</v>
      </c>
      <c r="C11537" s="1137" t="s">
        <v>6028</v>
      </c>
      <c r="D11537" s="1116" t="s">
        <v>6131</v>
      </c>
      <c r="E11537" s="1371">
        <v>1</v>
      </c>
      <c r="F11537" s="1256">
        <v>1</v>
      </c>
      <c r="G11537" s="1246">
        <v>1</v>
      </c>
    </row>
    <row r="11538" spans="1:7" hidden="1">
      <c r="A11538" s="1136" t="s">
        <v>6598</v>
      </c>
      <c r="B11538" s="1122" t="s">
        <v>6298</v>
      </c>
      <c r="C11538" s="1137" t="s">
        <v>6339</v>
      </c>
      <c r="D11538" s="1116" t="s">
        <v>6462</v>
      </c>
      <c r="E11538" s="1371">
        <v>1</v>
      </c>
      <c r="F11538" s="1256">
        <v>1</v>
      </c>
      <c r="G11538" s="1246">
        <v>1</v>
      </c>
    </row>
    <row r="11539" spans="1:7" hidden="1">
      <c r="A11539" s="1136" t="s">
        <v>6598</v>
      </c>
      <c r="B11539" s="1122" t="s">
        <v>6298</v>
      </c>
      <c r="C11539" s="1137" t="s">
        <v>5841</v>
      </c>
      <c r="D11539" s="1116" t="s">
        <v>6447</v>
      </c>
      <c r="E11539" s="1371">
        <v>1</v>
      </c>
      <c r="F11539" s="1256">
        <v>1</v>
      </c>
      <c r="G11539" s="1246">
        <v>1</v>
      </c>
    </row>
    <row r="11540" spans="1:7" hidden="1">
      <c r="A11540" s="1136" t="s">
        <v>6598</v>
      </c>
      <c r="B11540" s="1122" t="s">
        <v>6298</v>
      </c>
      <c r="C11540" s="1117" t="s">
        <v>5827</v>
      </c>
      <c r="D11540" s="1116" t="s">
        <v>6450</v>
      </c>
      <c r="E11540" s="1356">
        <v>1</v>
      </c>
      <c r="F11540" s="1256">
        <v>1</v>
      </c>
      <c r="G11540" s="1246">
        <v>1</v>
      </c>
    </row>
    <row r="11541" spans="1:7" hidden="1">
      <c r="A11541" s="1136" t="s">
        <v>6598</v>
      </c>
      <c r="B11541" s="1122" t="s">
        <v>6298</v>
      </c>
      <c r="C11541" s="1117" t="s">
        <v>1747</v>
      </c>
      <c r="D11541" s="1116" t="s">
        <v>5005</v>
      </c>
      <c r="E11541" s="1356">
        <v>4</v>
      </c>
      <c r="F11541" s="1256">
        <v>1</v>
      </c>
      <c r="G11541" s="1246">
        <v>4</v>
      </c>
    </row>
    <row r="11542" spans="1:7" hidden="1">
      <c r="A11542" s="1136" t="s">
        <v>6598</v>
      </c>
      <c r="B11542" s="1122" t="s">
        <v>6298</v>
      </c>
      <c r="C11542" s="1117" t="s">
        <v>5689</v>
      </c>
      <c r="D11542" s="1116" t="s">
        <v>6464</v>
      </c>
      <c r="E11542" s="1356">
        <v>1</v>
      </c>
      <c r="F11542" s="1256">
        <v>1</v>
      </c>
      <c r="G11542" s="1246">
        <v>1</v>
      </c>
    </row>
    <row r="11543" spans="1:7" hidden="1">
      <c r="A11543" s="1136" t="s">
        <v>6598</v>
      </c>
      <c r="B11543" s="1122" t="s">
        <v>6298</v>
      </c>
      <c r="C11543" s="1117" t="s">
        <v>5769</v>
      </c>
      <c r="D11543" s="1116" t="s">
        <v>6463</v>
      </c>
      <c r="E11543" s="1356">
        <v>1</v>
      </c>
      <c r="F11543" s="1256">
        <v>1</v>
      </c>
      <c r="G11543" s="1246">
        <v>1</v>
      </c>
    </row>
    <row r="11544" spans="1:7" hidden="1">
      <c r="A11544" s="1136" t="s">
        <v>6598</v>
      </c>
      <c r="B11544" s="1122" t="s">
        <v>6298</v>
      </c>
      <c r="C11544" s="1117" t="s">
        <v>5677</v>
      </c>
      <c r="D11544" s="1116" t="s">
        <v>5680</v>
      </c>
      <c r="E11544" s="1356">
        <v>1</v>
      </c>
      <c r="F11544" s="1256">
        <v>1</v>
      </c>
      <c r="G11544" s="1246">
        <v>1</v>
      </c>
    </row>
    <row r="11545" spans="1:7" hidden="1">
      <c r="A11545" s="1136" t="s">
        <v>6598</v>
      </c>
      <c r="B11545" s="1122" t="s">
        <v>6298</v>
      </c>
      <c r="C11545" s="1117" t="s">
        <v>544</v>
      </c>
      <c r="D11545" s="1116" t="s">
        <v>545</v>
      </c>
      <c r="E11545" s="1356">
        <v>2</v>
      </c>
      <c r="F11545" s="1256">
        <v>1</v>
      </c>
      <c r="G11545" s="1246">
        <v>2</v>
      </c>
    </row>
    <row r="11546" spans="1:7" hidden="1">
      <c r="A11546" s="1136" t="s">
        <v>6598</v>
      </c>
      <c r="B11546" s="1122" t="s">
        <v>6298</v>
      </c>
      <c r="C11546" s="1117" t="s">
        <v>4432</v>
      </c>
      <c r="D11546" s="1116" t="s">
        <v>1792</v>
      </c>
      <c r="E11546" s="1356">
        <v>4.0000000000000002E-4</v>
      </c>
      <c r="F11546" s="1256">
        <v>1</v>
      </c>
      <c r="G11546" s="1246">
        <v>4.0000000000000002E-4</v>
      </c>
    </row>
    <row r="11547" spans="1:7" hidden="1">
      <c r="A11547" s="1136" t="s">
        <v>6598</v>
      </c>
      <c r="B11547" s="1122" t="s">
        <v>6298</v>
      </c>
      <c r="C11547" s="1117" t="s">
        <v>5417</v>
      </c>
      <c r="D11547" s="1116" t="s">
        <v>3885</v>
      </c>
      <c r="E11547" s="1356">
        <v>1.1999999999999999E-3</v>
      </c>
      <c r="F11547" s="1256">
        <v>1</v>
      </c>
      <c r="G11547" s="1246">
        <v>1.1999999999999999E-3</v>
      </c>
    </row>
    <row r="11548" spans="1:7" hidden="1">
      <c r="A11548" s="1136" t="s">
        <v>6598</v>
      </c>
      <c r="B11548" s="1122" t="s">
        <v>6298</v>
      </c>
      <c r="C11548" s="1117" t="s">
        <v>5419</v>
      </c>
      <c r="D11548" s="1116" t="s">
        <v>3704</v>
      </c>
      <c r="E11548" s="1356">
        <v>5.0000000000000001E-3</v>
      </c>
      <c r="F11548" s="1256">
        <v>1</v>
      </c>
      <c r="G11548" s="1246">
        <v>5.0000000000000001E-3</v>
      </c>
    </row>
    <row r="11549" spans="1:7" hidden="1">
      <c r="A11549" s="1136" t="s">
        <v>6598</v>
      </c>
      <c r="B11549" s="1122" t="s">
        <v>6298</v>
      </c>
      <c r="C11549" s="1117" t="s">
        <v>869</v>
      </c>
      <c r="D11549" s="1116" t="s">
        <v>1793</v>
      </c>
      <c r="E11549" s="1356">
        <v>1E-3</v>
      </c>
      <c r="F11549" s="1256">
        <v>1</v>
      </c>
      <c r="G11549" s="1246">
        <v>1E-3</v>
      </c>
    </row>
    <row r="11550" spans="1:7" hidden="1">
      <c r="A11550" s="1136" t="s">
        <v>6598</v>
      </c>
      <c r="B11550" s="1122" t="s">
        <v>6298</v>
      </c>
      <c r="C11550" s="1117" t="s">
        <v>870</v>
      </c>
      <c r="D11550" s="1116" t="s">
        <v>871</v>
      </c>
      <c r="E11550" s="1356">
        <v>1E-3</v>
      </c>
      <c r="F11550" s="1256">
        <v>1</v>
      </c>
      <c r="G11550" s="1246">
        <v>1E-3</v>
      </c>
    </row>
    <row r="11551" spans="1:7" hidden="1">
      <c r="A11551" s="1136" t="s">
        <v>6574</v>
      </c>
      <c r="B11551" s="1122" t="s">
        <v>6575</v>
      </c>
      <c r="C11551" s="1117" t="s">
        <v>5705</v>
      </c>
      <c r="D11551" s="1116" t="s">
        <v>6214</v>
      </c>
      <c r="E11551" s="1356">
        <v>1</v>
      </c>
      <c r="F11551" s="1256">
        <v>1</v>
      </c>
      <c r="G11551" s="1246">
        <v>1</v>
      </c>
    </row>
    <row r="11552" spans="1:7" hidden="1">
      <c r="A11552" s="1136" t="s">
        <v>6574</v>
      </c>
      <c r="B11552" s="1122" t="s">
        <v>6575</v>
      </c>
      <c r="C11552" s="1117" t="s">
        <v>6049</v>
      </c>
      <c r="D11552" s="1116" t="s">
        <v>6124</v>
      </c>
      <c r="E11552" s="1356">
        <v>1</v>
      </c>
      <c r="F11552" s="1256">
        <v>1</v>
      </c>
      <c r="G11552" s="1246">
        <v>1</v>
      </c>
    </row>
    <row r="11553" spans="1:7" hidden="1">
      <c r="A11553" s="1136" t="s">
        <v>6574</v>
      </c>
      <c r="B11553" s="1122" t="s">
        <v>6575</v>
      </c>
      <c r="C11553" s="1117" t="s">
        <v>5751</v>
      </c>
      <c r="D11553" s="1116" t="s">
        <v>6201</v>
      </c>
      <c r="E11553" s="1356">
        <v>1</v>
      </c>
      <c r="F11553" s="1256">
        <v>1</v>
      </c>
      <c r="G11553" s="1246">
        <v>1</v>
      </c>
    </row>
    <row r="11554" spans="1:7" hidden="1">
      <c r="A11554" s="1136" t="s">
        <v>6574</v>
      </c>
      <c r="B11554" s="1122" t="s">
        <v>6575</v>
      </c>
      <c r="C11554" s="1117" t="s">
        <v>6050</v>
      </c>
      <c r="D11554" s="1116" t="s">
        <v>6125</v>
      </c>
      <c r="E11554" s="1356">
        <v>1</v>
      </c>
      <c r="F11554" s="1256">
        <v>1</v>
      </c>
      <c r="G11554" s="1246">
        <v>1</v>
      </c>
    </row>
    <row r="11555" spans="1:7" hidden="1">
      <c r="A11555" s="1136" t="s">
        <v>6574</v>
      </c>
      <c r="B11555" s="1122" t="s">
        <v>6575</v>
      </c>
      <c r="C11555" s="1117" t="s">
        <v>5707</v>
      </c>
      <c r="D11555" s="1116" t="s">
        <v>6215</v>
      </c>
      <c r="E11555" s="1356">
        <v>1</v>
      </c>
      <c r="F11555" s="1256">
        <v>1</v>
      </c>
      <c r="G11555" s="1246">
        <v>1</v>
      </c>
    </row>
    <row r="11556" spans="1:7" hidden="1">
      <c r="A11556" s="1136" t="s">
        <v>6574</v>
      </c>
      <c r="B11556" s="1122" t="s">
        <v>6575</v>
      </c>
      <c r="C11556" s="1137" t="s">
        <v>6047</v>
      </c>
      <c r="D11556" s="1116" t="s">
        <v>6150</v>
      </c>
      <c r="E11556" s="1374">
        <v>1</v>
      </c>
      <c r="F11556" s="1256">
        <v>1</v>
      </c>
      <c r="G11556" s="1246">
        <v>1</v>
      </c>
    </row>
    <row r="11557" spans="1:7" hidden="1">
      <c r="A11557" s="1136" t="s">
        <v>6574</v>
      </c>
      <c r="B11557" s="1122" t="s">
        <v>6575</v>
      </c>
      <c r="C11557" s="1137" t="s">
        <v>1342</v>
      </c>
      <c r="D11557" s="1116" t="s">
        <v>1540</v>
      </c>
      <c r="E11557" s="1374">
        <v>5.4000000000000003E-3</v>
      </c>
      <c r="F11557" s="1256">
        <v>1</v>
      </c>
      <c r="G11557" s="1246">
        <v>5.4000000000000003E-3</v>
      </c>
    </row>
    <row r="11558" spans="1:7" hidden="1">
      <c r="A11558" s="1204" t="s">
        <v>6574</v>
      </c>
      <c r="B11558" s="1203" t="s">
        <v>6575</v>
      </c>
      <c r="C11558" s="1204" t="s">
        <v>9384</v>
      </c>
      <c r="D11558" s="1202" t="s">
        <v>9450</v>
      </c>
      <c r="E11558" s="1373">
        <v>5.0000000000000001E-3</v>
      </c>
      <c r="F11558" s="1256">
        <v>1</v>
      </c>
      <c r="G11558" s="1246">
        <v>5.0000000000000001E-3</v>
      </c>
    </row>
    <row r="11559" spans="1:7" hidden="1">
      <c r="A11559" s="1136" t="s">
        <v>6573</v>
      </c>
      <c r="B11559" s="1122" t="s">
        <v>6299</v>
      </c>
      <c r="C11559" s="1137" t="s">
        <v>5703</v>
      </c>
      <c r="D11559" s="1116" t="s">
        <v>6213</v>
      </c>
      <c r="E11559" s="1374">
        <v>1</v>
      </c>
      <c r="F11559" s="1256">
        <v>1</v>
      </c>
      <c r="G11559" s="1246">
        <v>1</v>
      </c>
    </row>
    <row r="11560" spans="1:7" hidden="1">
      <c r="A11560" s="1136" t="s">
        <v>6573</v>
      </c>
      <c r="B11560" s="1122" t="s">
        <v>6299</v>
      </c>
      <c r="C11560" s="1137" t="s">
        <v>5835</v>
      </c>
      <c r="D11560" s="1116" t="s">
        <v>6206</v>
      </c>
      <c r="E11560" s="1374">
        <v>1</v>
      </c>
      <c r="F11560" s="1256">
        <v>1</v>
      </c>
      <c r="G11560" s="1246">
        <v>1</v>
      </c>
    </row>
    <row r="11561" spans="1:7" hidden="1">
      <c r="A11561" s="1136" t="s">
        <v>6573</v>
      </c>
      <c r="B11561" s="1122" t="s">
        <v>6299</v>
      </c>
      <c r="C11561" s="1137" t="s">
        <v>3140</v>
      </c>
      <c r="D11561" s="1116" t="s">
        <v>3141</v>
      </c>
      <c r="E11561" s="1374">
        <v>1</v>
      </c>
      <c r="F11561" s="1256">
        <v>1</v>
      </c>
      <c r="G11561" s="1246">
        <v>1</v>
      </c>
    </row>
    <row r="11562" spans="1:7" hidden="1">
      <c r="A11562" s="1136" t="s">
        <v>6573</v>
      </c>
      <c r="B11562" s="1122" t="s">
        <v>6299</v>
      </c>
      <c r="C11562" s="1137" t="s">
        <v>3142</v>
      </c>
      <c r="D11562" s="1116" t="s">
        <v>3143</v>
      </c>
      <c r="E11562" s="1375">
        <v>1</v>
      </c>
      <c r="F11562" s="1256">
        <v>1</v>
      </c>
      <c r="G11562" s="1246">
        <v>1</v>
      </c>
    </row>
    <row r="11563" spans="1:7" hidden="1">
      <c r="A11563" s="1136" t="s">
        <v>6573</v>
      </c>
      <c r="B11563" s="1122" t="s">
        <v>6299</v>
      </c>
      <c r="C11563" s="1137" t="s">
        <v>3144</v>
      </c>
      <c r="D11563" s="1116" t="s">
        <v>3145</v>
      </c>
      <c r="E11563" s="1374">
        <v>1</v>
      </c>
      <c r="F11563" s="1256">
        <v>1</v>
      </c>
      <c r="G11563" s="1246">
        <v>1</v>
      </c>
    </row>
    <row r="11564" spans="1:7" hidden="1">
      <c r="A11564" s="1136" t="s">
        <v>6573</v>
      </c>
      <c r="B11564" s="1122" t="s">
        <v>6299</v>
      </c>
      <c r="C11564" s="1137" t="s">
        <v>3293</v>
      </c>
      <c r="D11564" s="1116" t="s">
        <v>1033</v>
      </c>
      <c r="E11564" s="1374">
        <v>1</v>
      </c>
      <c r="F11564" s="1256">
        <v>1</v>
      </c>
      <c r="G11564" s="1246">
        <v>1</v>
      </c>
    </row>
    <row r="11565" spans="1:7" hidden="1">
      <c r="A11565" s="1136" t="s">
        <v>6573</v>
      </c>
      <c r="B11565" s="1122" t="s">
        <v>6299</v>
      </c>
      <c r="C11565" s="1137" t="s">
        <v>5719</v>
      </c>
      <c r="D11565" s="1116" t="s">
        <v>6195</v>
      </c>
      <c r="E11565" s="1375">
        <v>1</v>
      </c>
      <c r="F11565" s="1256">
        <v>1</v>
      </c>
      <c r="G11565" s="1246">
        <v>1</v>
      </c>
    </row>
    <row r="11566" spans="1:7" hidden="1">
      <c r="A11566" s="1136" t="s">
        <v>6573</v>
      </c>
      <c r="B11566" s="1122" t="s">
        <v>6299</v>
      </c>
      <c r="C11566" s="1137" t="s">
        <v>5721</v>
      </c>
      <c r="D11566" s="1116" t="s">
        <v>6486</v>
      </c>
      <c r="E11566" s="1371">
        <v>1</v>
      </c>
      <c r="F11566" s="1256">
        <v>1</v>
      </c>
      <c r="G11566" s="1246">
        <v>1</v>
      </c>
    </row>
    <row r="11567" spans="1:7" hidden="1">
      <c r="A11567" s="1136" t="s">
        <v>6573</v>
      </c>
      <c r="B11567" s="1122" t="s">
        <v>6299</v>
      </c>
      <c r="C11567" s="1137" t="s">
        <v>5725</v>
      </c>
      <c r="D11567" s="1116" t="s">
        <v>6484</v>
      </c>
      <c r="E11567" s="1371">
        <v>1</v>
      </c>
      <c r="F11567" s="1256">
        <v>1</v>
      </c>
      <c r="G11567" s="1246">
        <v>1</v>
      </c>
    </row>
    <row r="11568" spans="1:7" hidden="1">
      <c r="A11568" s="1136" t="s">
        <v>6573</v>
      </c>
      <c r="B11568" s="1122" t="s">
        <v>6299</v>
      </c>
      <c r="C11568" s="1137" t="s">
        <v>3138</v>
      </c>
      <c r="D11568" s="1116" t="s">
        <v>4738</v>
      </c>
      <c r="E11568" s="1371">
        <v>1</v>
      </c>
      <c r="F11568" s="1256">
        <v>1</v>
      </c>
      <c r="G11568" s="1246">
        <v>1</v>
      </c>
    </row>
    <row r="11569" spans="1:7" hidden="1">
      <c r="A11569" s="1136" t="s">
        <v>6573</v>
      </c>
      <c r="B11569" s="1122" t="s">
        <v>6299</v>
      </c>
      <c r="C11569" s="1137" t="s">
        <v>6488</v>
      </c>
      <c r="D11569" s="1116" t="s">
        <v>6489</v>
      </c>
      <c r="E11569" s="1371">
        <v>1</v>
      </c>
      <c r="F11569" s="1256">
        <v>1</v>
      </c>
      <c r="G11569" s="1246">
        <v>1</v>
      </c>
    </row>
    <row r="11570" spans="1:7" hidden="1">
      <c r="A11570" s="1136" t="s">
        <v>6573</v>
      </c>
      <c r="B11570" s="1122" t="s">
        <v>6299</v>
      </c>
      <c r="C11570" s="1137" t="s">
        <v>1342</v>
      </c>
      <c r="D11570" s="1116" t="s">
        <v>1540</v>
      </c>
      <c r="E11570" s="1371">
        <v>2.3099999999999999E-2</v>
      </c>
      <c r="F11570" s="1256">
        <v>1</v>
      </c>
      <c r="G11570" s="1246">
        <v>2.3099999999999999E-2</v>
      </c>
    </row>
    <row r="11571" spans="1:7" hidden="1">
      <c r="A11571" s="1136" t="s">
        <v>6573</v>
      </c>
      <c r="B11571" s="1122" t="s">
        <v>6299</v>
      </c>
      <c r="C11571" s="1137" t="s">
        <v>8059</v>
      </c>
      <c r="D11571" s="1116" t="s">
        <v>8288</v>
      </c>
      <c r="E11571" s="1371">
        <v>1.1000000000000001E-3</v>
      </c>
      <c r="F11571" s="1256">
        <v>1</v>
      </c>
      <c r="G11571" s="1246">
        <v>1.1000000000000001E-3</v>
      </c>
    </row>
    <row r="11572" spans="1:7" hidden="1">
      <c r="A11572" s="1136" t="s">
        <v>6573</v>
      </c>
      <c r="B11572" s="1122" t="s">
        <v>6299</v>
      </c>
      <c r="C11572" s="1137" t="s">
        <v>4019</v>
      </c>
      <c r="D11572" s="1116" t="s">
        <v>2401</v>
      </c>
      <c r="E11572" s="1371">
        <v>2.3E-3</v>
      </c>
      <c r="F11572" s="1256">
        <v>1</v>
      </c>
      <c r="G11572" s="1246">
        <v>2.3E-3</v>
      </c>
    </row>
    <row r="11573" spans="1:7" hidden="1">
      <c r="A11573" s="1136" t="s">
        <v>6573</v>
      </c>
      <c r="B11573" s="1122" t="s">
        <v>6299</v>
      </c>
      <c r="C11573" s="1137" t="s">
        <v>294</v>
      </c>
      <c r="D11573" s="1116" t="s">
        <v>5556</v>
      </c>
      <c r="E11573" s="1371">
        <v>0.2</v>
      </c>
      <c r="F11573" s="1256">
        <v>1</v>
      </c>
      <c r="G11573" s="1246">
        <v>0.2</v>
      </c>
    </row>
    <row r="11574" spans="1:7" hidden="1">
      <c r="A11574" s="1204" t="s">
        <v>6573</v>
      </c>
      <c r="B11574" s="1203" t="s">
        <v>6299</v>
      </c>
      <c r="C11574" s="1204" t="s">
        <v>9384</v>
      </c>
      <c r="D11574" s="1202" t="s">
        <v>9450</v>
      </c>
      <c r="E11574" s="1376">
        <v>3.8E-3</v>
      </c>
      <c r="F11574" s="1256">
        <v>1</v>
      </c>
      <c r="G11574" s="1246">
        <v>3.8E-3</v>
      </c>
    </row>
    <row r="11575" spans="1:7" hidden="1">
      <c r="A11575" s="1136" t="s">
        <v>6573</v>
      </c>
      <c r="B11575" s="1122" t="s">
        <v>6299</v>
      </c>
      <c r="C11575" s="1137" t="s">
        <v>943</v>
      </c>
      <c r="D11575" s="1116" t="s">
        <v>1224</v>
      </c>
      <c r="E11575" s="1371">
        <v>4.4999999999999998E-2</v>
      </c>
      <c r="F11575" s="1256">
        <v>1</v>
      </c>
      <c r="G11575" s="1246">
        <v>4.4999999999999998E-2</v>
      </c>
    </row>
    <row r="11576" spans="1:7" hidden="1">
      <c r="A11576" s="1136" t="s">
        <v>6573</v>
      </c>
      <c r="B11576" s="1122" t="s">
        <v>6299</v>
      </c>
      <c r="C11576" s="1137" t="s">
        <v>5529</v>
      </c>
      <c r="D11576" s="1116" t="s">
        <v>5557</v>
      </c>
      <c r="E11576" s="1371">
        <v>0.105</v>
      </c>
      <c r="F11576" s="1256">
        <v>1</v>
      </c>
      <c r="G11576" s="1246">
        <v>0.105</v>
      </c>
    </row>
    <row r="11577" spans="1:7" hidden="1">
      <c r="A11577" s="1136" t="s">
        <v>6573</v>
      </c>
      <c r="B11577" s="1122" t="s">
        <v>6299</v>
      </c>
      <c r="C11577" s="1117" t="s">
        <v>4466</v>
      </c>
      <c r="D11577" s="1116" t="s">
        <v>441</v>
      </c>
      <c r="E11577" s="1356">
        <v>0.71199999999999997</v>
      </c>
      <c r="F11577" s="1256">
        <v>1</v>
      </c>
      <c r="G11577" s="1246">
        <v>0.71199999999999997</v>
      </c>
    </row>
    <row r="11578" spans="1:7" hidden="1">
      <c r="A11578" s="1136" t="s">
        <v>6573</v>
      </c>
      <c r="B11578" s="1122" t="s">
        <v>6299</v>
      </c>
      <c r="C11578" s="1117" t="s">
        <v>5853</v>
      </c>
      <c r="D11578" s="1116" t="s">
        <v>7293</v>
      </c>
      <c r="E11578" s="1356">
        <v>0.40300000000000002</v>
      </c>
      <c r="F11578" s="1256">
        <v>1</v>
      </c>
      <c r="G11578" s="1246">
        <v>0.40300000000000002</v>
      </c>
    </row>
    <row r="11579" spans="1:7" hidden="1">
      <c r="A11579" s="1136" t="s">
        <v>6573</v>
      </c>
      <c r="B11579" s="1122" t="s">
        <v>6299</v>
      </c>
      <c r="C11579" s="1117" t="s">
        <v>3780</v>
      </c>
      <c r="D11579" s="1116" t="s">
        <v>5558</v>
      </c>
      <c r="E11579" s="1356">
        <v>0.255</v>
      </c>
      <c r="F11579" s="1256">
        <v>1</v>
      </c>
      <c r="G11579" s="1246">
        <v>0.255</v>
      </c>
    </row>
    <row r="11580" spans="1:7" hidden="1">
      <c r="A11580" s="1136" t="s">
        <v>6573</v>
      </c>
      <c r="B11580" s="1122" t="s">
        <v>6299</v>
      </c>
      <c r="C11580" s="1117" t="s">
        <v>5673</v>
      </c>
      <c r="D11580" s="1116" t="s">
        <v>5675</v>
      </c>
      <c r="E11580" s="1356">
        <v>0</v>
      </c>
      <c r="F11580" s="1256">
        <v>1</v>
      </c>
      <c r="G11580" s="1246">
        <v>0</v>
      </c>
    </row>
    <row r="11581" spans="1:7" hidden="1">
      <c r="A11581" s="1136" t="s">
        <v>6573</v>
      </c>
      <c r="B11581" s="1122" t="s">
        <v>6299</v>
      </c>
      <c r="C11581" s="1117" t="s">
        <v>5531</v>
      </c>
      <c r="D11581" s="1116" t="s">
        <v>5559</v>
      </c>
      <c r="E11581" s="1356">
        <v>0</v>
      </c>
      <c r="F11581" s="1256">
        <v>1</v>
      </c>
      <c r="G11581" s="1246">
        <v>0</v>
      </c>
    </row>
    <row r="11582" spans="1:7" hidden="1">
      <c r="A11582" s="1136" t="s">
        <v>6573</v>
      </c>
      <c r="B11582" s="1122" t="s">
        <v>6299</v>
      </c>
      <c r="C11582" s="1117" t="s">
        <v>6664</v>
      </c>
      <c r="D11582" s="1116" t="s">
        <v>6665</v>
      </c>
      <c r="E11582" s="1356">
        <v>1E-3</v>
      </c>
      <c r="F11582" s="1256">
        <v>1</v>
      </c>
      <c r="G11582" s="1246">
        <v>1E-3</v>
      </c>
    </row>
    <row r="11583" spans="1:7" hidden="1">
      <c r="A11583" s="1136" t="s">
        <v>6573</v>
      </c>
      <c r="B11583" s="1122" t="s">
        <v>6299</v>
      </c>
      <c r="C11583" s="1117" t="s">
        <v>6660</v>
      </c>
      <c r="D11583" s="1116" t="s">
        <v>6661</v>
      </c>
      <c r="E11583" s="1356">
        <v>2.5000000000000001E-3</v>
      </c>
      <c r="F11583" s="1256">
        <v>1</v>
      </c>
      <c r="G11583" s="1246">
        <v>2.5000000000000001E-3</v>
      </c>
    </row>
    <row r="11584" spans="1:7" hidden="1">
      <c r="A11584" s="1136" t="s">
        <v>6576</v>
      </c>
      <c r="B11584" s="1122" t="s">
        <v>6301</v>
      </c>
      <c r="C11584" s="1117" t="s">
        <v>5703</v>
      </c>
      <c r="D11584" s="1116" t="s">
        <v>6213</v>
      </c>
      <c r="E11584" s="1356">
        <v>1</v>
      </c>
      <c r="F11584" s="1256">
        <v>1</v>
      </c>
      <c r="G11584" s="1246">
        <v>1</v>
      </c>
    </row>
    <row r="11585" spans="1:7" hidden="1">
      <c r="A11585" s="1136" t="s">
        <v>6576</v>
      </c>
      <c r="B11585" s="1122" t="s">
        <v>6301</v>
      </c>
      <c r="C11585" s="1117" t="s">
        <v>5835</v>
      </c>
      <c r="D11585" s="1116" t="s">
        <v>6206</v>
      </c>
      <c r="E11585" s="1356">
        <v>1</v>
      </c>
      <c r="F11585" s="1256">
        <v>1</v>
      </c>
      <c r="G11585" s="1246">
        <v>1</v>
      </c>
    </row>
    <row r="11586" spans="1:7" hidden="1">
      <c r="A11586" s="1136" t="s">
        <v>6576</v>
      </c>
      <c r="B11586" s="1122" t="s">
        <v>6301</v>
      </c>
      <c r="C11586" s="1117" t="s">
        <v>3140</v>
      </c>
      <c r="D11586" s="1116" t="s">
        <v>3141</v>
      </c>
      <c r="E11586" s="1356">
        <v>1</v>
      </c>
      <c r="F11586" s="1256">
        <v>1</v>
      </c>
      <c r="G11586" s="1246">
        <v>1</v>
      </c>
    </row>
    <row r="11587" spans="1:7" hidden="1">
      <c r="A11587" s="1136" t="s">
        <v>6576</v>
      </c>
      <c r="B11587" s="1122" t="s">
        <v>6301</v>
      </c>
      <c r="C11587" s="1117" t="s">
        <v>3142</v>
      </c>
      <c r="D11587" s="1116" t="s">
        <v>3143</v>
      </c>
      <c r="E11587" s="1356">
        <v>1</v>
      </c>
      <c r="F11587" s="1256">
        <v>1</v>
      </c>
      <c r="G11587" s="1246">
        <v>1</v>
      </c>
    </row>
    <row r="11588" spans="1:7" hidden="1">
      <c r="A11588" s="1136" t="s">
        <v>6576</v>
      </c>
      <c r="B11588" s="1122" t="s">
        <v>6301</v>
      </c>
      <c r="C11588" s="1117" t="s">
        <v>3144</v>
      </c>
      <c r="D11588" s="1116" t="s">
        <v>3145</v>
      </c>
      <c r="E11588" s="1356">
        <v>1</v>
      </c>
      <c r="F11588" s="1256">
        <v>1</v>
      </c>
      <c r="G11588" s="1246">
        <v>1</v>
      </c>
    </row>
    <row r="11589" spans="1:7" hidden="1">
      <c r="A11589" s="1136" t="s">
        <v>6576</v>
      </c>
      <c r="B11589" s="1122" t="s">
        <v>6301</v>
      </c>
      <c r="C11589" s="1117" t="s">
        <v>3293</v>
      </c>
      <c r="D11589" s="1116" t="s">
        <v>1033</v>
      </c>
      <c r="E11589" s="1356">
        <v>1</v>
      </c>
      <c r="F11589" s="1256">
        <v>1</v>
      </c>
      <c r="G11589" s="1246">
        <v>1</v>
      </c>
    </row>
    <row r="11590" spans="1:7" hidden="1">
      <c r="A11590" s="1136" t="s">
        <v>6576</v>
      </c>
      <c r="B11590" s="1122" t="s">
        <v>6301</v>
      </c>
      <c r="C11590" s="1117" t="s">
        <v>5719</v>
      </c>
      <c r="D11590" s="1116" t="s">
        <v>6195</v>
      </c>
      <c r="E11590" s="1356">
        <v>1</v>
      </c>
      <c r="F11590" s="1256">
        <v>1</v>
      </c>
      <c r="G11590" s="1246">
        <v>1</v>
      </c>
    </row>
    <row r="11591" spans="1:7" hidden="1">
      <c r="A11591" s="1136" t="s">
        <v>6576</v>
      </c>
      <c r="B11591" s="1122" t="s">
        <v>6301</v>
      </c>
      <c r="C11591" s="1117" t="s">
        <v>5723</v>
      </c>
      <c r="D11591" s="1116" t="s">
        <v>6505</v>
      </c>
      <c r="E11591" s="1356">
        <v>1</v>
      </c>
      <c r="F11591" s="1256">
        <v>1</v>
      </c>
      <c r="G11591" s="1246">
        <v>1</v>
      </c>
    </row>
    <row r="11592" spans="1:7" hidden="1">
      <c r="A11592" s="1136" t="s">
        <v>6576</v>
      </c>
      <c r="B11592" s="1122" t="s">
        <v>6301</v>
      </c>
      <c r="C11592" s="1117" t="s">
        <v>5727</v>
      </c>
      <c r="D11592" s="1116" t="s">
        <v>6490</v>
      </c>
      <c r="E11592" s="1356">
        <v>1</v>
      </c>
      <c r="F11592" s="1256">
        <v>1</v>
      </c>
      <c r="G11592" s="1246">
        <v>1</v>
      </c>
    </row>
    <row r="11593" spans="1:7" hidden="1">
      <c r="A11593" s="1136" t="s">
        <v>6576</v>
      </c>
      <c r="B11593" s="1122" t="s">
        <v>6301</v>
      </c>
      <c r="C11593" s="1137" t="s">
        <v>3138</v>
      </c>
      <c r="D11593" s="1116" t="s">
        <v>4738</v>
      </c>
      <c r="E11593" s="1374">
        <v>1</v>
      </c>
      <c r="F11593" s="1256">
        <v>1</v>
      </c>
      <c r="G11593" s="1246">
        <v>1</v>
      </c>
    </row>
    <row r="11594" spans="1:7" hidden="1">
      <c r="A11594" s="1136" t="s">
        <v>6576</v>
      </c>
      <c r="B11594" s="1122" t="s">
        <v>6301</v>
      </c>
      <c r="C11594" s="1137" t="s">
        <v>6488</v>
      </c>
      <c r="D11594" s="1116" t="s">
        <v>6489</v>
      </c>
      <c r="E11594" s="1374">
        <v>1</v>
      </c>
      <c r="F11594" s="1256">
        <v>1</v>
      </c>
      <c r="G11594" s="1246">
        <v>1</v>
      </c>
    </row>
    <row r="11595" spans="1:7" hidden="1">
      <c r="A11595" s="1136" t="s">
        <v>6576</v>
      </c>
      <c r="B11595" s="1122" t="s">
        <v>6301</v>
      </c>
      <c r="C11595" s="1137" t="s">
        <v>1342</v>
      </c>
      <c r="D11595" s="1116" t="s">
        <v>1540</v>
      </c>
      <c r="E11595" s="1374">
        <v>2.3099999999999999E-2</v>
      </c>
      <c r="F11595" s="1256">
        <v>1</v>
      </c>
      <c r="G11595" s="1246">
        <v>2.3099999999999999E-2</v>
      </c>
    </row>
    <row r="11596" spans="1:7" hidden="1">
      <c r="A11596" s="1136" t="s">
        <v>6576</v>
      </c>
      <c r="B11596" s="1122" t="s">
        <v>6301</v>
      </c>
      <c r="C11596" s="1137" t="s">
        <v>8059</v>
      </c>
      <c r="D11596" s="1116" t="s">
        <v>8288</v>
      </c>
      <c r="E11596" s="1374">
        <v>1.1000000000000001E-3</v>
      </c>
      <c r="F11596" s="1256">
        <v>1</v>
      </c>
      <c r="G11596" s="1246">
        <v>1.1000000000000001E-3</v>
      </c>
    </row>
    <row r="11597" spans="1:7" hidden="1">
      <c r="A11597" s="1136" t="s">
        <v>6576</v>
      </c>
      <c r="B11597" s="1122" t="s">
        <v>6301</v>
      </c>
      <c r="C11597" s="1137" t="s">
        <v>4019</v>
      </c>
      <c r="D11597" s="1116" t="s">
        <v>2401</v>
      </c>
      <c r="E11597" s="1374">
        <v>2.3E-3</v>
      </c>
      <c r="F11597" s="1256">
        <v>1</v>
      </c>
      <c r="G11597" s="1246">
        <v>2.3E-3</v>
      </c>
    </row>
    <row r="11598" spans="1:7" hidden="1">
      <c r="A11598" s="1136" t="s">
        <v>6576</v>
      </c>
      <c r="B11598" s="1122" t="s">
        <v>6301</v>
      </c>
      <c r="C11598" s="1137" t="s">
        <v>294</v>
      </c>
      <c r="D11598" s="1116" t="s">
        <v>5556</v>
      </c>
      <c r="E11598" s="1374">
        <v>0.2</v>
      </c>
      <c r="F11598" s="1256">
        <v>1</v>
      </c>
      <c r="G11598" s="1246">
        <v>0.2</v>
      </c>
    </row>
    <row r="11599" spans="1:7" hidden="1">
      <c r="A11599" s="1204" t="s">
        <v>6576</v>
      </c>
      <c r="B11599" s="1203" t="s">
        <v>6301</v>
      </c>
      <c r="C11599" s="1204" t="s">
        <v>9384</v>
      </c>
      <c r="D11599" s="1202" t="s">
        <v>9450</v>
      </c>
      <c r="E11599" s="1373">
        <v>3.8E-3</v>
      </c>
      <c r="F11599" s="1256">
        <v>1</v>
      </c>
      <c r="G11599" s="1246">
        <v>3.8E-3</v>
      </c>
    </row>
    <row r="11600" spans="1:7" hidden="1">
      <c r="A11600" s="1136" t="s">
        <v>6576</v>
      </c>
      <c r="B11600" s="1122" t="s">
        <v>6301</v>
      </c>
      <c r="C11600" s="1137" t="s">
        <v>943</v>
      </c>
      <c r="D11600" s="1116" t="s">
        <v>1224</v>
      </c>
      <c r="E11600" s="1374">
        <v>4.4999999999999998E-2</v>
      </c>
      <c r="F11600" s="1256">
        <v>1</v>
      </c>
      <c r="G11600" s="1246">
        <v>4.4999999999999998E-2</v>
      </c>
    </row>
    <row r="11601" spans="1:7" hidden="1">
      <c r="A11601" s="1136" t="s">
        <v>6576</v>
      </c>
      <c r="B11601" s="1122" t="s">
        <v>6301</v>
      </c>
      <c r="C11601" s="1137" t="s">
        <v>5529</v>
      </c>
      <c r="D11601" s="1116" t="s">
        <v>5557</v>
      </c>
      <c r="E11601" s="1374">
        <v>0.105</v>
      </c>
      <c r="F11601" s="1256">
        <v>1</v>
      </c>
      <c r="G11601" s="1246">
        <v>0.105</v>
      </c>
    </row>
    <row r="11602" spans="1:7" hidden="1">
      <c r="A11602" s="1136" t="s">
        <v>6576</v>
      </c>
      <c r="B11602" s="1122" t="s">
        <v>6301</v>
      </c>
      <c r="C11602" s="1137" t="s">
        <v>4466</v>
      </c>
      <c r="D11602" s="1116" t="s">
        <v>441</v>
      </c>
      <c r="E11602" s="1371">
        <v>0.71199999999999997</v>
      </c>
      <c r="F11602" s="1256">
        <v>1</v>
      </c>
      <c r="G11602" s="1246">
        <v>0.71199999999999997</v>
      </c>
    </row>
    <row r="11603" spans="1:7" hidden="1">
      <c r="A11603" s="1136" t="s">
        <v>6576</v>
      </c>
      <c r="B11603" s="1122" t="s">
        <v>6301</v>
      </c>
      <c r="C11603" s="1137" t="s">
        <v>5853</v>
      </c>
      <c r="D11603" s="1116" t="s">
        <v>7293</v>
      </c>
      <c r="E11603" s="1375">
        <v>0.40300000000000002</v>
      </c>
      <c r="F11603" s="1256">
        <v>1</v>
      </c>
      <c r="G11603" s="1246">
        <v>0.40300000000000002</v>
      </c>
    </row>
    <row r="11604" spans="1:7" hidden="1">
      <c r="A11604" s="1136" t="s">
        <v>6576</v>
      </c>
      <c r="B11604" s="1122" t="s">
        <v>6301</v>
      </c>
      <c r="C11604" s="1137" t="s">
        <v>3780</v>
      </c>
      <c r="D11604" s="1116" t="s">
        <v>5558</v>
      </c>
      <c r="E11604" s="1371">
        <v>0.255</v>
      </c>
      <c r="F11604" s="1256">
        <v>1</v>
      </c>
      <c r="G11604" s="1246">
        <v>0.255</v>
      </c>
    </row>
    <row r="11605" spans="1:7" hidden="1">
      <c r="A11605" s="1136" t="s">
        <v>6576</v>
      </c>
      <c r="B11605" s="1122" t="s">
        <v>6301</v>
      </c>
      <c r="C11605" s="1137" t="s">
        <v>5673</v>
      </c>
      <c r="D11605" s="1116" t="s">
        <v>5675</v>
      </c>
      <c r="E11605" s="1371">
        <v>0</v>
      </c>
      <c r="F11605" s="1256">
        <v>1</v>
      </c>
      <c r="G11605" s="1246">
        <v>0</v>
      </c>
    </row>
    <row r="11606" spans="1:7" hidden="1">
      <c r="A11606" s="1136" t="s">
        <v>6576</v>
      </c>
      <c r="B11606" s="1122" t="s">
        <v>6301</v>
      </c>
      <c r="C11606" s="1137" t="s">
        <v>5531</v>
      </c>
      <c r="D11606" s="1116" t="s">
        <v>5559</v>
      </c>
      <c r="E11606" s="1371">
        <v>0</v>
      </c>
      <c r="F11606" s="1256">
        <v>1</v>
      </c>
      <c r="G11606" s="1246">
        <v>0</v>
      </c>
    </row>
    <row r="11607" spans="1:7" hidden="1">
      <c r="A11607" s="1136" t="s">
        <v>6576</v>
      </c>
      <c r="B11607" s="1122" t="s">
        <v>6301</v>
      </c>
      <c r="C11607" s="1137" t="s">
        <v>6664</v>
      </c>
      <c r="D11607" s="1116" t="s">
        <v>6665</v>
      </c>
      <c r="E11607" s="1371">
        <v>1E-3</v>
      </c>
      <c r="F11607" s="1256">
        <v>1</v>
      </c>
      <c r="G11607" s="1246">
        <v>1E-3</v>
      </c>
    </row>
    <row r="11608" spans="1:7" hidden="1">
      <c r="A11608" s="1136" t="s">
        <v>6576</v>
      </c>
      <c r="B11608" s="1122" t="s">
        <v>6301</v>
      </c>
      <c r="C11608" s="1137" t="s">
        <v>6660</v>
      </c>
      <c r="D11608" s="1116" t="s">
        <v>6661</v>
      </c>
      <c r="E11608" s="1371">
        <v>2.5000000000000001E-3</v>
      </c>
      <c r="F11608" s="1256">
        <v>1</v>
      </c>
      <c r="G11608" s="1246">
        <v>2.5000000000000001E-3</v>
      </c>
    </row>
    <row r="11609" spans="1:7" hidden="1">
      <c r="A11609" s="1136" t="s">
        <v>6571</v>
      </c>
      <c r="B11609" s="1122" t="s">
        <v>6572</v>
      </c>
      <c r="C11609" s="1137" t="s">
        <v>5709</v>
      </c>
      <c r="D11609" s="1116" t="s">
        <v>6216</v>
      </c>
      <c r="E11609" s="1371">
        <v>1</v>
      </c>
      <c r="F11609" s="1256">
        <v>1</v>
      </c>
      <c r="G11609" s="1246">
        <v>1</v>
      </c>
    </row>
    <row r="11610" spans="1:7" hidden="1">
      <c r="A11610" s="1136" t="s">
        <v>6571</v>
      </c>
      <c r="B11610" s="1122" t="s">
        <v>6572</v>
      </c>
      <c r="C11610" s="1137" t="s">
        <v>6049</v>
      </c>
      <c r="D11610" s="1116" t="s">
        <v>6124</v>
      </c>
      <c r="E11610" s="1371">
        <v>1</v>
      </c>
      <c r="F11610" s="1256">
        <v>1</v>
      </c>
      <c r="G11610" s="1246">
        <v>1</v>
      </c>
    </row>
    <row r="11611" spans="1:7" hidden="1">
      <c r="A11611" s="1136" t="s">
        <v>6571</v>
      </c>
      <c r="B11611" s="1122" t="s">
        <v>6572</v>
      </c>
      <c r="C11611" s="1137" t="s">
        <v>5751</v>
      </c>
      <c r="D11611" s="1116" t="s">
        <v>6201</v>
      </c>
      <c r="E11611" s="1371">
        <v>1</v>
      </c>
      <c r="F11611" s="1256">
        <v>1</v>
      </c>
      <c r="G11611" s="1246">
        <v>1</v>
      </c>
    </row>
    <row r="11612" spans="1:7" hidden="1">
      <c r="A11612" s="1136" t="s">
        <v>6571</v>
      </c>
      <c r="B11612" s="1122" t="s">
        <v>6572</v>
      </c>
      <c r="C11612" s="1137" t="s">
        <v>6051</v>
      </c>
      <c r="D11612" s="1116" t="s">
        <v>6127</v>
      </c>
      <c r="E11612" s="1371">
        <v>1</v>
      </c>
      <c r="F11612" s="1256">
        <v>1</v>
      </c>
      <c r="G11612" s="1246">
        <v>1</v>
      </c>
    </row>
    <row r="11613" spans="1:7" hidden="1">
      <c r="A11613" s="1136" t="s">
        <v>6571</v>
      </c>
      <c r="B11613" s="1122" t="s">
        <v>6572</v>
      </c>
      <c r="C11613" s="1137" t="s">
        <v>5711</v>
      </c>
      <c r="D11613" s="1116" t="s">
        <v>6217</v>
      </c>
      <c r="E11613" s="1371">
        <v>1</v>
      </c>
      <c r="F11613" s="1256">
        <v>1</v>
      </c>
      <c r="G11613" s="1246">
        <v>1</v>
      </c>
    </row>
    <row r="11614" spans="1:7" hidden="1">
      <c r="A11614" s="1136" t="s">
        <v>6571</v>
      </c>
      <c r="B11614" s="1122" t="s">
        <v>6572</v>
      </c>
      <c r="C11614" s="1137" t="s">
        <v>6048</v>
      </c>
      <c r="D11614" s="1116" t="s">
        <v>6152</v>
      </c>
      <c r="E11614" s="1371">
        <v>1</v>
      </c>
      <c r="F11614" s="1256">
        <v>1</v>
      </c>
      <c r="G11614" s="1246">
        <v>1</v>
      </c>
    </row>
    <row r="11615" spans="1:7" hidden="1">
      <c r="A11615" s="1136" t="s">
        <v>6571</v>
      </c>
      <c r="B11615" s="1122" t="s">
        <v>6572</v>
      </c>
      <c r="C11615" s="1137" t="s">
        <v>1342</v>
      </c>
      <c r="D11615" s="1116" t="s">
        <v>1540</v>
      </c>
      <c r="E11615" s="1371">
        <v>5.4000000000000003E-3</v>
      </c>
      <c r="F11615" s="1256">
        <v>1</v>
      </c>
      <c r="G11615" s="1246">
        <v>5.4000000000000003E-3</v>
      </c>
    </row>
    <row r="11616" spans="1:7" hidden="1">
      <c r="A11616" s="1204" t="s">
        <v>6571</v>
      </c>
      <c r="B11616" s="1203" t="s">
        <v>6572</v>
      </c>
      <c r="C11616" s="1204" t="s">
        <v>9384</v>
      </c>
      <c r="D11616" s="1202" t="s">
        <v>9450</v>
      </c>
      <c r="E11616" s="1376">
        <v>5.0000000000000001E-3</v>
      </c>
      <c r="F11616" s="1256">
        <v>1</v>
      </c>
      <c r="G11616" s="1246">
        <v>5.0000000000000001E-3</v>
      </c>
    </row>
    <row r="11617" spans="1:7" hidden="1">
      <c r="A11617" s="1136" t="s">
        <v>8092</v>
      </c>
      <c r="B11617" s="1122" t="s">
        <v>8134</v>
      </c>
      <c r="C11617" s="1137" t="s">
        <v>8166</v>
      </c>
      <c r="D11617" s="1116" t="s">
        <v>8292</v>
      </c>
      <c r="E11617" s="1371">
        <v>1</v>
      </c>
      <c r="F11617" s="1256">
        <v>1</v>
      </c>
      <c r="G11617" s="1246">
        <v>1</v>
      </c>
    </row>
    <row r="11618" spans="1:7" hidden="1">
      <c r="A11618" s="1136" t="s">
        <v>8092</v>
      </c>
      <c r="B11618" s="1122" t="s">
        <v>8134</v>
      </c>
      <c r="C11618" s="1137" t="s">
        <v>8167</v>
      </c>
      <c r="D11618" s="1116" t="s">
        <v>8293</v>
      </c>
      <c r="E11618" s="1371">
        <v>1</v>
      </c>
      <c r="F11618" s="1256">
        <v>1</v>
      </c>
      <c r="G11618" s="1246">
        <v>1</v>
      </c>
    </row>
    <row r="11619" spans="1:7" hidden="1">
      <c r="A11619" s="1136" t="s">
        <v>8092</v>
      </c>
      <c r="B11619" s="1122" t="s">
        <v>8134</v>
      </c>
      <c r="C11619" s="1137" t="s">
        <v>8168</v>
      </c>
      <c r="D11619" s="1116" t="s">
        <v>8294</v>
      </c>
      <c r="E11619" s="1371">
        <v>1</v>
      </c>
      <c r="F11619" s="1256">
        <v>1</v>
      </c>
      <c r="G11619" s="1246">
        <v>1</v>
      </c>
    </row>
    <row r="11620" spans="1:7" hidden="1">
      <c r="A11620" s="1136" t="s">
        <v>8092</v>
      </c>
      <c r="B11620" s="1122" t="s">
        <v>8134</v>
      </c>
      <c r="C11620" s="1137" t="s">
        <v>8169</v>
      </c>
      <c r="D11620" s="1116" t="s">
        <v>8295</v>
      </c>
      <c r="E11620" s="1371">
        <v>1</v>
      </c>
      <c r="F11620" s="1256">
        <v>1</v>
      </c>
      <c r="G11620" s="1246">
        <v>1</v>
      </c>
    </row>
    <row r="11621" spans="1:7" hidden="1">
      <c r="A11621" s="1136" t="s">
        <v>8092</v>
      </c>
      <c r="B11621" s="1122" t="s">
        <v>8134</v>
      </c>
      <c r="C11621" s="1137" t="s">
        <v>8170</v>
      </c>
      <c r="D11621" s="1116" t="s">
        <v>8296</v>
      </c>
      <c r="E11621" s="1371">
        <v>1</v>
      </c>
      <c r="F11621" s="1256">
        <v>1</v>
      </c>
      <c r="G11621" s="1246">
        <v>1</v>
      </c>
    </row>
    <row r="11622" spans="1:7" hidden="1">
      <c r="A11622" s="1136" t="s">
        <v>8092</v>
      </c>
      <c r="B11622" s="1122" t="s">
        <v>8134</v>
      </c>
      <c r="C11622" s="1137" t="s">
        <v>8171</v>
      </c>
      <c r="D11622" s="1116" t="s">
        <v>8297</v>
      </c>
      <c r="E11622" s="1371">
        <v>1</v>
      </c>
      <c r="F11622" s="1256">
        <v>1</v>
      </c>
      <c r="G11622" s="1246">
        <v>1</v>
      </c>
    </row>
    <row r="11623" spans="1:7" hidden="1">
      <c r="A11623" s="1136" t="s">
        <v>8092</v>
      </c>
      <c r="B11623" s="1122" t="s">
        <v>8134</v>
      </c>
      <c r="C11623" s="1137" t="s">
        <v>8172</v>
      </c>
      <c r="D11623" s="1116" t="s">
        <v>8298</v>
      </c>
      <c r="E11623" s="1371">
        <v>1</v>
      </c>
      <c r="F11623" s="1256">
        <v>1</v>
      </c>
      <c r="G11623" s="1246">
        <v>1</v>
      </c>
    </row>
    <row r="11624" spans="1:7" hidden="1">
      <c r="A11624" s="1136" t="s">
        <v>8092</v>
      </c>
      <c r="B11624" s="1122" t="s">
        <v>8134</v>
      </c>
      <c r="C11624" s="1137" t="s">
        <v>8173</v>
      </c>
      <c r="D11624" s="1116" t="s">
        <v>8299</v>
      </c>
      <c r="E11624" s="1371">
        <v>1</v>
      </c>
      <c r="F11624" s="1256">
        <v>1</v>
      </c>
      <c r="G11624" s="1246">
        <v>1</v>
      </c>
    </row>
    <row r="11625" spans="1:7" hidden="1">
      <c r="A11625" s="1136" t="s">
        <v>8092</v>
      </c>
      <c r="B11625" s="1122" t="s">
        <v>8134</v>
      </c>
      <c r="C11625" s="1137" t="s">
        <v>8174</v>
      </c>
      <c r="D11625" s="1116" t="s">
        <v>8300</v>
      </c>
      <c r="E11625" s="1371">
        <v>1</v>
      </c>
      <c r="F11625" s="1256">
        <v>1</v>
      </c>
      <c r="G11625" s="1246">
        <v>1</v>
      </c>
    </row>
    <row r="11626" spans="1:7" hidden="1">
      <c r="A11626" s="1136" t="s">
        <v>8092</v>
      </c>
      <c r="B11626" s="1122" t="s">
        <v>8134</v>
      </c>
      <c r="C11626" s="1137" t="s">
        <v>8175</v>
      </c>
      <c r="D11626" s="1116" t="s">
        <v>8301</v>
      </c>
      <c r="E11626" s="1371">
        <v>1</v>
      </c>
      <c r="F11626" s="1256">
        <v>1</v>
      </c>
      <c r="G11626" s="1246">
        <v>1</v>
      </c>
    </row>
    <row r="11627" spans="1:7" hidden="1">
      <c r="A11627" s="1136" t="s">
        <v>8092</v>
      </c>
      <c r="B11627" s="1122" t="s">
        <v>8134</v>
      </c>
      <c r="C11627" s="1137" t="s">
        <v>8176</v>
      </c>
      <c r="D11627" s="1116" t="s">
        <v>8302</v>
      </c>
      <c r="E11627" s="1371">
        <v>1</v>
      </c>
      <c r="F11627" s="1256">
        <v>1</v>
      </c>
      <c r="G11627" s="1246">
        <v>1</v>
      </c>
    </row>
    <row r="11628" spans="1:7" hidden="1">
      <c r="A11628" s="1136" t="s">
        <v>8092</v>
      </c>
      <c r="B11628" s="1122" t="s">
        <v>8134</v>
      </c>
      <c r="C11628" s="1137" t="s">
        <v>8177</v>
      </c>
      <c r="D11628" s="1116" t="s">
        <v>8303</v>
      </c>
      <c r="E11628" s="1364">
        <v>2</v>
      </c>
      <c r="F11628" s="1256">
        <v>1</v>
      </c>
      <c r="G11628" s="1246">
        <v>2</v>
      </c>
    </row>
    <row r="11629" spans="1:7" hidden="1">
      <c r="A11629" s="1136" t="s">
        <v>8093</v>
      </c>
      <c r="B11629" s="1122" t="s">
        <v>8135</v>
      </c>
      <c r="C11629" s="1137" t="s">
        <v>8178</v>
      </c>
      <c r="D11629" s="1116" t="s">
        <v>8304</v>
      </c>
      <c r="E11629" s="1364">
        <v>1</v>
      </c>
      <c r="F11629" s="1256">
        <v>1</v>
      </c>
      <c r="G11629" s="1246">
        <v>1</v>
      </c>
    </row>
    <row r="11630" spans="1:7" hidden="1">
      <c r="A11630" s="1136" t="s">
        <v>8093</v>
      </c>
      <c r="B11630" s="1122" t="s">
        <v>8135</v>
      </c>
      <c r="C11630" s="1137" t="s">
        <v>7894</v>
      </c>
      <c r="D11630" s="1116" t="s">
        <v>8261</v>
      </c>
      <c r="E11630" s="1364">
        <v>1</v>
      </c>
      <c r="F11630" s="1256">
        <v>1</v>
      </c>
      <c r="G11630" s="1246">
        <v>1</v>
      </c>
    </row>
    <row r="11631" spans="1:7" hidden="1">
      <c r="A11631" s="1136" t="s">
        <v>8093</v>
      </c>
      <c r="B11631" s="1122" t="s">
        <v>8135</v>
      </c>
      <c r="C11631" s="1137" t="s">
        <v>7344</v>
      </c>
      <c r="D11631" s="1116" t="s">
        <v>7350</v>
      </c>
      <c r="E11631" s="1364">
        <v>1</v>
      </c>
      <c r="F11631" s="1256">
        <v>1</v>
      </c>
      <c r="G11631" s="1246">
        <v>1</v>
      </c>
    </row>
    <row r="11632" spans="1:7" hidden="1">
      <c r="A11632" s="1136" t="s">
        <v>8093</v>
      </c>
      <c r="B11632" s="1122" t="s">
        <v>8135</v>
      </c>
      <c r="C11632" s="1137" t="s">
        <v>8179</v>
      </c>
      <c r="D11632" s="1116" t="s">
        <v>8305</v>
      </c>
      <c r="E11632" s="1364">
        <v>2</v>
      </c>
      <c r="F11632" s="1256">
        <v>1</v>
      </c>
      <c r="G11632" s="1246">
        <v>2</v>
      </c>
    </row>
    <row r="11633" spans="1:7" hidden="1">
      <c r="A11633" s="1136" t="s">
        <v>8093</v>
      </c>
      <c r="B11633" s="1122" t="s">
        <v>8135</v>
      </c>
      <c r="C11633" s="1137" t="s">
        <v>8180</v>
      </c>
      <c r="D11633" s="1116" t="s">
        <v>8306</v>
      </c>
      <c r="E11633" s="1364">
        <v>1</v>
      </c>
      <c r="F11633" s="1256">
        <v>1</v>
      </c>
      <c r="G11633" s="1246">
        <v>1</v>
      </c>
    </row>
    <row r="11634" spans="1:7" hidden="1">
      <c r="A11634" s="1136" t="s">
        <v>8093</v>
      </c>
      <c r="B11634" s="1122" t="s">
        <v>8135</v>
      </c>
      <c r="C11634" s="1137" t="s">
        <v>7345</v>
      </c>
      <c r="D11634" s="1116" t="s">
        <v>7351</v>
      </c>
      <c r="E11634" s="1364">
        <v>1</v>
      </c>
      <c r="F11634" s="1256">
        <v>1</v>
      </c>
      <c r="G11634" s="1246">
        <v>1</v>
      </c>
    </row>
    <row r="11635" spans="1:7" hidden="1">
      <c r="A11635" s="1136" t="s">
        <v>8093</v>
      </c>
      <c r="B11635" s="1122" t="s">
        <v>8135</v>
      </c>
      <c r="C11635" s="1137" t="s">
        <v>4692</v>
      </c>
      <c r="D11635" s="1116" t="s">
        <v>4137</v>
      </c>
      <c r="E11635" s="1364">
        <v>5.0000000000000001E-4</v>
      </c>
      <c r="F11635" s="1256">
        <v>1</v>
      </c>
      <c r="G11635" s="1246">
        <v>5.0000000000000001E-4</v>
      </c>
    </row>
    <row r="11636" spans="1:7" hidden="1">
      <c r="A11636" s="1136" t="s">
        <v>8093</v>
      </c>
      <c r="B11636" s="1122" t="s">
        <v>8135</v>
      </c>
      <c r="C11636" s="1137" t="s">
        <v>1342</v>
      </c>
      <c r="D11636" s="1116" t="s">
        <v>1540</v>
      </c>
      <c r="E11636" s="1364">
        <v>2.1399999999999999E-2</v>
      </c>
      <c r="F11636" s="1256">
        <v>1</v>
      </c>
      <c r="G11636" s="1246">
        <v>2.1399999999999999E-2</v>
      </c>
    </row>
    <row r="11637" spans="1:7" hidden="1">
      <c r="A11637" s="1136" t="s">
        <v>8093</v>
      </c>
      <c r="B11637" s="1122" t="s">
        <v>8135</v>
      </c>
      <c r="C11637" s="1137" t="s">
        <v>7346</v>
      </c>
      <c r="D11637" s="1116" t="s">
        <v>7352</v>
      </c>
      <c r="E11637" s="1364">
        <v>0.124</v>
      </c>
      <c r="F11637" s="1256">
        <v>1</v>
      </c>
      <c r="G11637" s="1246">
        <v>0.124</v>
      </c>
    </row>
    <row r="11638" spans="1:7" hidden="1">
      <c r="A11638" s="1136" t="s">
        <v>8093</v>
      </c>
      <c r="B11638" s="1122" t="s">
        <v>8135</v>
      </c>
      <c r="C11638" s="1137" t="s">
        <v>7347</v>
      </c>
      <c r="D11638" s="1116" t="s">
        <v>7353</v>
      </c>
      <c r="E11638" s="1364">
        <v>0.6089</v>
      </c>
      <c r="F11638" s="1256">
        <v>1</v>
      </c>
      <c r="G11638" s="1246">
        <v>0.6089</v>
      </c>
    </row>
    <row r="11639" spans="1:7" hidden="1">
      <c r="A11639" s="1136" t="s">
        <v>8093</v>
      </c>
      <c r="B11639" s="1122" t="s">
        <v>8135</v>
      </c>
      <c r="C11639" s="1137" t="s">
        <v>6660</v>
      </c>
      <c r="D11639" s="1116" t="s">
        <v>6661</v>
      </c>
      <c r="E11639" s="1364">
        <v>2.5000000000000001E-3</v>
      </c>
      <c r="F11639" s="1256">
        <v>1</v>
      </c>
      <c r="G11639" s="1246">
        <v>2.5000000000000001E-3</v>
      </c>
    </row>
    <row r="11640" spans="1:7" hidden="1">
      <c r="A11640" s="1136" t="s">
        <v>8094</v>
      </c>
      <c r="B11640" s="1122" t="s">
        <v>8136</v>
      </c>
      <c r="C11640" s="1137" t="s">
        <v>8178</v>
      </c>
      <c r="D11640" s="1116" t="s">
        <v>8304</v>
      </c>
      <c r="E11640" s="1364">
        <v>1</v>
      </c>
      <c r="F11640" s="1256">
        <v>1</v>
      </c>
      <c r="G11640" s="1246">
        <v>1</v>
      </c>
    </row>
    <row r="11641" spans="1:7" hidden="1">
      <c r="A11641" s="1136" t="s">
        <v>8094</v>
      </c>
      <c r="B11641" s="1122" t="s">
        <v>8136</v>
      </c>
      <c r="C11641" s="1137" t="s">
        <v>7894</v>
      </c>
      <c r="D11641" s="1116" t="s">
        <v>8261</v>
      </c>
      <c r="E11641" s="1364">
        <v>1</v>
      </c>
      <c r="F11641" s="1256">
        <v>1</v>
      </c>
      <c r="G11641" s="1246">
        <v>1</v>
      </c>
    </row>
    <row r="11642" spans="1:7" hidden="1">
      <c r="A11642" s="1136" t="s">
        <v>8094</v>
      </c>
      <c r="B11642" s="1122" t="s">
        <v>8136</v>
      </c>
      <c r="C11642" s="1137" t="s">
        <v>7344</v>
      </c>
      <c r="D11642" s="1116" t="s">
        <v>7350</v>
      </c>
      <c r="E11642" s="1364">
        <v>1</v>
      </c>
      <c r="F11642" s="1256">
        <v>1</v>
      </c>
      <c r="G11642" s="1246">
        <v>1</v>
      </c>
    </row>
    <row r="11643" spans="1:7" hidden="1">
      <c r="A11643" s="1136" t="s">
        <v>8094</v>
      </c>
      <c r="B11643" s="1122" t="s">
        <v>8136</v>
      </c>
      <c r="C11643" s="1137" t="s">
        <v>8179</v>
      </c>
      <c r="D11643" s="1116" t="s">
        <v>8305</v>
      </c>
      <c r="E11643" s="1364">
        <v>2</v>
      </c>
      <c r="F11643" s="1256">
        <v>1</v>
      </c>
      <c r="G11643" s="1246">
        <v>2</v>
      </c>
    </row>
    <row r="11644" spans="1:7" hidden="1">
      <c r="A11644" s="1136" t="s">
        <v>8094</v>
      </c>
      <c r="B11644" s="1122" t="s">
        <v>8136</v>
      </c>
      <c r="C11644" s="1137" t="s">
        <v>8180</v>
      </c>
      <c r="D11644" s="1116" t="s">
        <v>8306</v>
      </c>
      <c r="E11644" s="1364">
        <v>1</v>
      </c>
      <c r="F11644" s="1256">
        <v>1</v>
      </c>
      <c r="G11644" s="1246">
        <v>1</v>
      </c>
    </row>
    <row r="11645" spans="1:7" hidden="1">
      <c r="A11645" s="1136" t="s">
        <v>8094</v>
      </c>
      <c r="B11645" s="1122" t="s">
        <v>8136</v>
      </c>
      <c r="C11645" s="1137" t="s">
        <v>7345</v>
      </c>
      <c r="D11645" s="1116" t="s">
        <v>7351</v>
      </c>
      <c r="E11645" s="1364">
        <v>1</v>
      </c>
      <c r="F11645" s="1256">
        <v>1</v>
      </c>
      <c r="G11645" s="1246">
        <v>1</v>
      </c>
    </row>
    <row r="11646" spans="1:7" hidden="1">
      <c r="A11646" s="1136" t="s">
        <v>8094</v>
      </c>
      <c r="B11646" s="1122" t="s">
        <v>8136</v>
      </c>
      <c r="C11646" s="1137" t="s">
        <v>4692</v>
      </c>
      <c r="D11646" s="1116" t="s">
        <v>4137</v>
      </c>
      <c r="E11646" s="1364">
        <v>5.0000000000000001E-4</v>
      </c>
      <c r="F11646" s="1256">
        <v>1</v>
      </c>
      <c r="G11646" s="1246">
        <v>5.0000000000000001E-4</v>
      </c>
    </row>
    <row r="11647" spans="1:7" hidden="1">
      <c r="A11647" s="1136" t="s">
        <v>8094</v>
      </c>
      <c r="B11647" s="1122" t="s">
        <v>8136</v>
      </c>
      <c r="C11647" s="1122" t="s">
        <v>1342</v>
      </c>
      <c r="D11647" s="1116" t="s">
        <v>1540</v>
      </c>
      <c r="E11647" s="1374">
        <v>2.1399999999999999E-2</v>
      </c>
      <c r="F11647" s="1256">
        <v>1</v>
      </c>
      <c r="G11647" s="1246">
        <v>2.1399999999999999E-2</v>
      </c>
    </row>
    <row r="11648" spans="1:7" hidden="1">
      <c r="A11648" s="1136" t="s">
        <v>8094</v>
      </c>
      <c r="B11648" s="1122" t="s">
        <v>8136</v>
      </c>
      <c r="C11648" s="1122" t="s">
        <v>7347</v>
      </c>
      <c r="D11648" s="1116" t="s">
        <v>7353</v>
      </c>
      <c r="E11648" s="1374">
        <v>0.6089</v>
      </c>
      <c r="F11648" s="1256">
        <v>1</v>
      </c>
      <c r="G11648" s="1246">
        <v>0.6089</v>
      </c>
    </row>
    <row r="11649" spans="1:7" hidden="1">
      <c r="A11649" s="1136" t="s">
        <v>8094</v>
      </c>
      <c r="B11649" s="1122" t="s">
        <v>8136</v>
      </c>
      <c r="C11649" s="1122" t="s">
        <v>6660</v>
      </c>
      <c r="D11649" s="1116" t="s">
        <v>6661</v>
      </c>
      <c r="E11649" s="1374">
        <v>2.5000000000000001E-3</v>
      </c>
      <c r="F11649" s="1256">
        <v>1</v>
      </c>
      <c r="G11649" s="1246">
        <v>2.5000000000000001E-3</v>
      </c>
    </row>
    <row r="11650" spans="1:7" hidden="1">
      <c r="A11650" s="1136" t="s">
        <v>8095</v>
      </c>
      <c r="B11650" s="1122" t="s">
        <v>8137</v>
      </c>
      <c r="C11650" s="1122" t="s">
        <v>8181</v>
      </c>
      <c r="D11650" s="1116" t="s">
        <v>8307</v>
      </c>
      <c r="E11650" s="1374">
        <v>1</v>
      </c>
      <c r="F11650" s="1256">
        <v>1</v>
      </c>
      <c r="G11650" s="1246">
        <v>1</v>
      </c>
    </row>
    <row r="11651" spans="1:7" hidden="1">
      <c r="A11651" s="1136" t="s">
        <v>8095</v>
      </c>
      <c r="B11651" s="1122" t="s">
        <v>8137</v>
      </c>
      <c r="C11651" s="1122" t="s">
        <v>8182</v>
      </c>
      <c r="D11651" s="1116" t="s">
        <v>8308</v>
      </c>
      <c r="E11651" s="1374">
        <v>1</v>
      </c>
      <c r="F11651" s="1256">
        <v>1</v>
      </c>
      <c r="G11651" s="1246">
        <v>1</v>
      </c>
    </row>
    <row r="11652" spans="1:7" hidden="1">
      <c r="A11652" s="1136" t="s">
        <v>8095</v>
      </c>
      <c r="B11652" s="1122" t="s">
        <v>8137</v>
      </c>
      <c r="C11652" s="1122" t="s">
        <v>8183</v>
      </c>
      <c r="D11652" s="1116" t="s">
        <v>8309</v>
      </c>
      <c r="E11652" s="1374">
        <v>1</v>
      </c>
      <c r="F11652" s="1256">
        <v>1</v>
      </c>
      <c r="G11652" s="1246">
        <v>1</v>
      </c>
    </row>
    <row r="11653" spans="1:7" hidden="1">
      <c r="A11653" s="1136" t="s">
        <v>8095</v>
      </c>
      <c r="B11653" s="1122" t="s">
        <v>8137</v>
      </c>
      <c r="C11653" s="1122" t="s">
        <v>8184</v>
      </c>
      <c r="D11653" s="1116" t="s">
        <v>8310</v>
      </c>
      <c r="E11653" s="1374">
        <v>1</v>
      </c>
      <c r="F11653" s="1256">
        <v>1</v>
      </c>
      <c r="G11653" s="1246">
        <v>1</v>
      </c>
    </row>
    <row r="11654" spans="1:7" hidden="1">
      <c r="A11654" s="1136" t="s">
        <v>8095</v>
      </c>
      <c r="B11654" s="1122" t="s">
        <v>8137</v>
      </c>
      <c r="C11654" s="1122" t="s">
        <v>8185</v>
      </c>
      <c r="D11654" s="1116" t="s">
        <v>8311</v>
      </c>
      <c r="E11654" s="1374">
        <v>1</v>
      </c>
      <c r="F11654" s="1256">
        <v>1</v>
      </c>
      <c r="G11654" s="1246">
        <v>1</v>
      </c>
    </row>
    <row r="11655" spans="1:7" hidden="1">
      <c r="A11655" s="1136" t="s">
        <v>8095</v>
      </c>
      <c r="B11655" s="1122" t="s">
        <v>8137</v>
      </c>
      <c r="C11655" s="1122" t="s">
        <v>8186</v>
      </c>
      <c r="D11655" s="1116" t="s">
        <v>8312</v>
      </c>
      <c r="E11655" s="1374">
        <v>1</v>
      </c>
      <c r="F11655" s="1256">
        <v>1</v>
      </c>
      <c r="G11655" s="1246">
        <v>1</v>
      </c>
    </row>
    <row r="11656" spans="1:7" hidden="1">
      <c r="A11656" s="1136" t="s">
        <v>8095</v>
      </c>
      <c r="B11656" s="1122" t="s">
        <v>8137</v>
      </c>
      <c r="C11656" s="1122" t="s">
        <v>8187</v>
      </c>
      <c r="D11656" s="1116" t="s">
        <v>8313</v>
      </c>
      <c r="E11656" s="1374">
        <v>1</v>
      </c>
      <c r="F11656" s="1256">
        <v>1</v>
      </c>
      <c r="G11656" s="1246">
        <v>1</v>
      </c>
    </row>
    <row r="11657" spans="1:7" hidden="1">
      <c r="A11657" s="1136" t="s">
        <v>8095</v>
      </c>
      <c r="B11657" s="1122" t="s">
        <v>8137</v>
      </c>
      <c r="C11657" s="1122" t="s">
        <v>8188</v>
      </c>
      <c r="D11657" s="1116" t="s">
        <v>8314</v>
      </c>
      <c r="E11657" s="1374">
        <v>1</v>
      </c>
      <c r="F11657" s="1256">
        <v>1</v>
      </c>
      <c r="G11657" s="1246">
        <v>1</v>
      </c>
    </row>
    <row r="11658" spans="1:7" hidden="1">
      <c r="A11658" s="1136" t="s">
        <v>8095</v>
      </c>
      <c r="B11658" s="1122" t="s">
        <v>8137</v>
      </c>
      <c r="C11658" s="1122" t="s">
        <v>8189</v>
      </c>
      <c r="D11658" s="1116" t="s">
        <v>8315</v>
      </c>
      <c r="E11658" s="1374">
        <v>1</v>
      </c>
      <c r="F11658" s="1256">
        <v>1</v>
      </c>
      <c r="G11658" s="1246">
        <v>1</v>
      </c>
    </row>
    <row r="11659" spans="1:7" hidden="1">
      <c r="A11659" s="1136" t="s">
        <v>8095</v>
      </c>
      <c r="B11659" s="1122" t="s">
        <v>8137</v>
      </c>
      <c r="C11659" s="1122" t="s">
        <v>8190</v>
      </c>
      <c r="D11659" s="1116" t="s">
        <v>8316</v>
      </c>
      <c r="E11659" s="1374">
        <v>1</v>
      </c>
      <c r="F11659" s="1256">
        <v>1</v>
      </c>
      <c r="G11659" s="1246">
        <v>1</v>
      </c>
    </row>
    <row r="11660" spans="1:7" hidden="1">
      <c r="A11660" s="1136" t="s">
        <v>8095</v>
      </c>
      <c r="B11660" s="1122" t="s">
        <v>8137</v>
      </c>
      <c r="C11660" s="1122" t="s">
        <v>8191</v>
      </c>
      <c r="D11660" s="1116" t="s">
        <v>8317</v>
      </c>
      <c r="E11660" s="1374">
        <v>1</v>
      </c>
      <c r="F11660" s="1256">
        <v>1</v>
      </c>
      <c r="G11660" s="1246">
        <v>1</v>
      </c>
    </row>
    <row r="11661" spans="1:7" hidden="1">
      <c r="A11661" s="1136" t="s">
        <v>8095</v>
      </c>
      <c r="B11661" s="1122" t="s">
        <v>8137</v>
      </c>
      <c r="C11661" s="1122" t="s">
        <v>8177</v>
      </c>
      <c r="D11661" s="1116" t="s">
        <v>8303</v>
      </c>
      <c r="E11661" s="1374">
        <v>2</v>
      </c>
      <c r="F11661" s="1256">
        <v>1</v>
      </c>
      <c r="G11661" s="1246">
        <v>2</v>
      </c>
    </row>
    <row r="11662" spans="1:7" hidden="1">
      <c r="A11662" s="1136" t="s">
        <v>8096</v>
      </c>
      <c r="B11662" s="1122" t="s">
        <v>8138</v>
      </c>
      <c r="C11662" s="1122" t="s">
        <v>8192</v>
      </c>
      <c r="D11662" s="1116" t="s">
        <v>8318</v>
      </c>
      <c r="E11662" s="1374">
        <v>1</v>
      </c>
      <c r="F11662" s="1256">
        <v>1</v>
      </c>
      <c r="G11662" s="1246">
        <v>1</v>
      </c>
    </row>
    <row r="11663" spans="1:7" hidden="1">
      <c r="A11663" s="1136" t="s">
        <v>8096</v>
      </c>
      <c r="B11663" s="1122" t="s">
        <v>8138</v>
      </c>
      <c r="C11663" s="1122" t="s">
        <v>7896</v>
      </c>
      <c r="D11663" s="1116" t="s">
        <v>8262</v>
      </c>
      <c r="E11663" s="1374">
        <v>1</v>
      </c>
      <c r="F11663" s="1256">
        <v>1</v>
      </c>
      <c r="G11663" s="1246">
        <v>1</v>
      </c>
    </row>
    <row r="11664" spans="1:7" hidden="1">
      <c r="A11664" s="1136" t="s">
        <v>8096</v>
      </c>
      <c r="B11664" s="1122" t="s">
        <v>8138</v>
      </c>
      <c r="C11664" s="1122" t="s">
        <v>8179</v>
      </c>
      <c r="D11664" s="1116" t="s">
        <v>8305</v>
      </c>
      <c r="E11664" s="1374">
        <v>2</v>
      </c>
      <c r="F11664" s="1256">
        <v>1</v>
      </c>
      <c r="G11664" s="1246">
        <v>2</v>
      </c>
    </row>
    <row r="11665" spans="1:7" hidden="1">
      <c r="A11665" s="1136" t="s">
        <v>8096</v>
      </c>
      <c r="B11665" s="1122" t="s">
        <v>8138</v>
      </c>
      <c r="C11665" s="1122" t="s">
        <v>8193</v>
      </c>
      <c r="D11665" s="1116" t="s">
        <v>8319</v>
      </c>
      <c r="E11665" s="1374">
        <v>1</v>
      </c>
      <c r="F11665" s="1256">
        <v>1</v>
      </c>
      <c r="G11665" s="1246">
        <v>1</v>
      </c>
    </row>
    <row r="11666" spans="1:7" hidden="1">
      <c r="A11666" s="1136" t="s">
        <v>8096</v>
      </c>
      <c r="B11666" s="1122" t="s">
        <v>8138</v>
      </c>
      <c r="C11666" s="1122" t="s">
        <v>7348</v>
      </c>
      <c r="D11666" s="1116" t="s">
        <v>7354</v>
      </c>
      <c r="E11666" s="1374">
        <v>1</v>
      </c>
      <c r="F11666" s="1256">
        <v>1</v>
      </c>
      <c r="G11666" s="1246">
        <v>1</v>
      </c>
    </row>
    <row r="11667" spans="1:7" hidden="1">
      <c r="A11667" s="1136" t="s">
        <v>8096</v>
      </c>
      <c r="B11667" s="1122" t="s">
        <v>8138</v>
      </c>
      <c r="C11667" s="1122" t="s">
        <v>4692</v>
      </c>
      <c r="D11667" s="1116" t="s">
        <v>4137</v>
      </c>
      <c r="E11667" s="1374">
        <v>5.0000000000000001E-4</v>
      </c>
      <c r="F11667" s="1256">
        <v>1</v>
      </c>
      <c r="G11667" s="1246">
        <v>5.0000000000000001E-4</v>
      </c>
    </row>
    <row r="11668" spans="1:7" hidden="1">
      <c r="A11668" s="1136" t="s">
        <v>8096</v>
      </c>
      <c r="B11668" s="1122" t="s">
        <v>8138</v>
      </c>
      <c r="C11668" s="1122" t="s">
        <v>1342</v>
      </c>
      <c r="D11668" s="1116" t="s">
        <v>1540</v>
      </c>
      <c r="E11668" s="1375">
        <v>2.1399999999999999E-2</v>
      </c>
      <c r="F11668" s="1256">
        <v>1</v>
      </c>
      <c r="G11668" s="1246">
        <v>2.1399999999999999E-2</v>
      </c>
    </row>
    <row r="11669" spans="1:7" hidden="1">
      <c r="A11669" s="1136" t="s">
        <v>8096</v>
      </c>
      <c r="B11669" s="1122" t="s">
        <v>8138</v>
      </c>
      <c r="C11669" s="1122" t="s">
        <v>7346</v>
      </c>
      <c r="D11669" s="1116" t="s">
        <v>7352</v>
      </c>
      <c r="E11669" s="1374">
        <v>0.247</v>
      </c>
      <c r="F11669" s="1256">
        <v>1</v>
      </c>
      <c r="G11669" s="1246">
        <v>0.247</v>
      </c>
    </row>
    <row r="11670" spans="1:7" hidden="1">
      <c r="A11670" s="1136" t="s">
        <v>8096</v>
      </c>
      <c r="B11670" s="1122" t="s">
        <v>8138</v>
      </c>
      <c r="C11670" s="1122" t="s">
        <v>7347</v>
      </c>
      <c r="D11670" s="1116" t="s">
        <v>7353</v>
      </c>
      <c r="E11670" s="1374">
        <v>0.6089</v>
      </c>
      <c r="F11670" s="1256">
        <v>1</v>
      </c>
      <c r="G11670" s="1246">
        <v>0.6089</v>
      </c>
    </row>
    <row r="11671" spans="1:7" hidden="1">
      <c r="A11671" s="1136" t="s">
        <v>8096</v>
      </c>
      <c r="B11671" s="1122" t="s">
        <v>8138</v>
      </c>
      <c r="C11671" s="1122" t="s">
        <v>6660</v>
      </c>
      <c r="D11671" s="1116" t="s">
        <v>6661</v>
      </c>
      <c r="E11671" s="1374">
        <v>2.5000000000000001E-3</v>
      </c>
      <c r="F11671" s="1256">
        <v>1</v>
      </c>
      <c r="G11671" s="1246">
        <v>2.5000000000000001E-3</v>
      </c>
    </row>
    <row r="11672" spans="1:7" hidden="1">
      <c r="A11672" s="1136" t="s">
        <v>8097</v>
      </c>
      <c r="B11672" s="1122" t="s">
        <v>8139</v>
      </c>
      <c r="C11672" s="1122" t="s">
        <v>8192</v>
      </c>
      <c r="D11672" s="1116" t="s">
        <v>8318</v>
      </c>
      <c r="E11672" s="1374">
        <v>1</v>
      </c>
      <c r="F11672" s="1256">
        <v>1</v>
      </c>
      <c r="G11672" s="1246">
        <v>1</v>
      </c>
    </row>
    <row r="11673" spans="1:7" hidden="1">
      <c r="A11673" s="1136" t="s">
        <v>8097</v>
      </c>
      <c r="B11673" s="1122" t="s">
        <v>8139</v>
      </c>
      <c r="C11673" s="1122" t="s">
        <v>7344</v>
      </c>
      <c r="D11673" s="1116" t="s">
        <v>7350</v>
      </c>
      <c r="E11673" s="1374">
        <v>1</v>
      </c>
      <c r="F11673" s="1256">
        <v>1</v>
      </c>
      <c r="G11673" s="1246">
        <v>1</v>
      </c>
    </row>
    <row r="11674" spans="1:7" hidden="1">
      <c r="A11674" s="1136" t="s">
        <v>8097</v>
      </c>
      <c r="B11674" s="1122" t="s">
        <v>8139</v>
      </c>
      <c r="C11674" s="1122" t="s">
        <v>7896</v>
      </c>
      <c r="D11674" s="1116" t="s">
        <v>8262</v>
      </c>
      <c r="E11674" s="1374">
        <v>1</v>
      </c>
      <c r="F11674" s="1256">
        <v>1</v>
      </c>
      <c r="G11674" s="1246">
        <v>1</v>
      </c>
    </row>
    <row r="11675" spans="1:7" hidden="1">
      <c r="A11675" s="1136" t="s">
        <v>8097</v>
      </c>
      <c r="B11675" s="1122" t="s">
        <v>8139</v>
      </c>
      <c r="C11675" s="1122" t="s">
        <v>8194</v>
      </c>
      <c r="D11675" s="1116" t="s">
        <v>8320</v>
      </c>
      <c r="E11675" s="1374">
        <v>1</v>
      </c>
      <c r="F11675" s="1256">
        <v>1</v>
      </c>
      <c r="G11675" s="1246">
        <v>1</v>
      </c>
    </row>
    <row r="11676" spans="1:7" hidden="1">
      <c r="A11676" s="1136" t="s">
        <v>8097</v>
      </c>
      <c r="B11676" s="1122" t="s">
        <v>8139</v>
      </c>
      <c r="C11676" s="1122" t="s">
        <v>8179</v>
      </c>
      <c r="D11676" s="1116" t="s">
        <v>8305</v>
      </c>
      <c r="E11676" s="1374">
        <v>2</v>
      </c>
      <c r="F11676" s="1256">
        <v>1</v>
      </c>
      <c r="G11676" s="1246">
        <v>2</v>
      </c>
    </row>
    <row r="11677" spans="1:7" hidden="1">
      <c r="A11677" s="1136" t="s">
        <v>8097</v>
      </c>
      <c r="B11677" s="1122" t="s">
        <v>8139</v>
      </c>
      <c r="C11677" s="1122" t="s">
        <v>8193</v>
      </c>
      <c r="D11677" s="1116" t="s">
        <v>8319</v>
      </c>
      <c r="E11677" s="1374">
        <v>1</v>
      </c>
      <c r="F11677" s="1256">
        <v>1</v>
      </c>
      <c r="G11677" s="1246">
        <v>1</v>
      </c>
    </row>
    <row r="11678" spans="1:7" hidden="1">
      <c r="A11678" s="1136" t="s">
        <v>8097</v>
      </c>
      <c r="B11678" s="1122" t="s">
        <v>8139</v>
      </c>
      <c r="C11678" s="1117" t="s">
        <v>7348</v>
      </c>
      <c r="D11678" s="1116" t="s">
        <v>7354</v>
      </c>
      <c r="E11678" s="1358">
        <v>1</v>
      </c>
      <c r="F11678" s="1256">
        <v>1</v>
      </c>
      <c r="G11678" s="1246">
        <v>1</v>
      </c>
    </row>
    <row r="11679" spans="1:7" hidden="1">
      <c r="A11679" s="1136" t="s">
        <v>8097</v>
      </c>
      <c r="B11679" s="1122" t="s">
        <v>8139</v>
      </c>
      <c r="C11679" s="1122" t="s">
        <v>4692</v>
      </c>
      <c r="D11679" s="1116" t="s">
        <v>4137</v>
      </c>
      <c r="E11679" s="1377">
        <v>5.0000000000000001E-4</v>
      </c>
      <c r="F11679" s="1256">
        <v>1</v>
      </c>
      <c r="G11679" s="1246">
        <v>5.0000000000000001E-4</v>
      </c>
    </row>
    <row r="11680" spans="1:7" hidden="1">
      <c r="A11680" s="1136" t="s">
        <v>8097</v>
      </c>
      <c r="B11680" s="1122" t="s">
        <v>8139</v>
      </c>
      <c r="C11680" s="1122" t="s">
        <v>1342</v>
      </c>
      <c r="D11680" s="1116" t="s">
        <v>1540</v>
      </c>
      <c r="E11680" s="1377">
        <v>2.1399999999999999E-2</v>
      </c>
      <c r="F11680" s="1256">
        <v>1</v>
      </c>
      <c r="G11680" s="1246">
        <v>2.1399999999999999E-2</v>
      </c>
    </row>
    <row r="11681" spans="1:7" hidden="1">
      <c r="A11681" s="1122" t="s">
        <v>8097</v>
      </c>
      <c r="B11681" s="1122" t="s">
        <v>8139</v>
      </c>
      <c r="C11681" s="1122" t="s">
        <v>7347</v>
      </c>
      <c r="D11681" s="1116" t="s">
        <v>7353</v>
      </c>
      <c r="E11681" s="1365">
        <v>0.6089</v>
      </c>
      <c r="F11681" s="1256">
        <v>1</v>
      </c>
      <c r="G11681" s="1246">
        <v>0.6089</v>
      </c>
    </row>
    <row r="11682" spans="1:7" hidden="1">
      <c r="A11682" s="1122" t="s">
        <v>8097</v>
      </c>
      <c r="B11682" s="1122" t="s">
        <v>8139</v>
      </c>
      <c r="C11682" s="1122" t="s">
        <v>6660</v>
      </c>
      <c r="D11682" s="1116" t="s">
        <v>6661</v>
      </c>
      <c r="E11682" s="1365">
        <v>2.5000000000000001E-3</v>
      </c>
      <c r="F11682" s="1256">
        <v>1</v>
      </c>
      <c r="G11682" s="1246">
        <v>2.5000000000000001E-3</v>
      </c>
    </row>
    <row r="11683" spans="1:7" hidden="1">
      <c r="A11683" s="1122" t="s">
        <v>8098</v>
      </c>
      <c r="B11683" s="1122" t="s">
        <v>8140</v>
      </c>
      <c r="C11683" s="1122" t="s">
        <v>8195</v>
      </c>
      <c r="D11683" s="1116" t="s">
        <v>8321</v>
      </c>
      <c r="E11683" s="1365">
        <v>1</v>
      </c>
      <c r="F11683" s="1256">
        <v>1</v>
      </c>
      <c r="G11683" s="1246">
        <v>1</v>
      </c>
    </row>
    <row r="11684" spans="1:7" hidden="1">
      <c r="A11684" s="1122" t="s">
        <v>8098</v>
      </c>
      <c r="B11684" s="1122" t="s">
        <v>8140</v>
      </c>
      <c r="C11684" s="1122" t="s">
        <v>8196</v>
      </c>
      <c r="D11684" s="1116" t="s">
        <v>8322</v>
      </c>
      <c r="E11684" s="1365">
        <v>1</v>
      </c>
      <c r="F11684" s="1256">
        <v>1</v>
      </c>
      <c r="G11684" s="1246">
        <v>1</v>
      </c>
    </row>
    <row r="11685" spans="1:7" hidden="1">
      <c r="A11685" s="1122" t="s">
        <v>8098</v>
      </c>
      <c r="B11685" s="1122" t="s">
        <v>8140</v>
      </c>
      <c r="C11685" s="1122" t="s">
        <v>7681</v>
      </c>
      <c r="D11685" s="1116" t="s">
        <v>7685</v>
      </c>
      <c r="E11685" s="1365">
        <v>1</v>
      </c>
      <c r="F11685" s="1256">
        <v>1</v>
      </c>
      <c r="G11685" s="1246">
        <v>1</v>
      </c>
    </row>
    <row r="11686" spans="1:7" hidden="1">
      <c r="A11686" s="1122" t="s">
        <v>8098</v>
      </c>
      <c r="B11686" s="1122" t="s">
        <v>8140</v>
      </c>
      <c r="C11686" s="1122" t="s">
        <v>7682</v>
      </c>
      <c r="D11686" s="1116" t="s">
        <v>7686</v>
      </c>
      <c r="E11686" s="1365">
        <v>1</v>
      </c>
      <c r="F11686" s="1256">
        <v>1</v>
      </c>
      <c r="G11686" s="1246">
        <v>1</v>
      </c>
    </row>
    <row r="11687" spans="1:7" hidden="1">
      <c r="A11687" s="1122" t="s">
        <v>8098</v>
      </c>
      <c r="B11687" s="1122" t="s">
        <v>8140</v>
      </c>
      <c r="C11687" s="1122" t="s">
        <v>5243</v>
      </c>
      <c r="D11687" s="1116" t="s">
        <v>3356</v>
      </c>
      <c r="E11687" s="1365">
        <v>1</v>
      </c>
      <c r="F11687" s="1256">
        <v>1</v>
      </c>
      <c r="G11687" s="1246">
        <v>1</v>
      </c>
    </row>
    <row r="11688" spans="1:7" hidden="1">
      <c r="A11688" s="1122" t="s">
        <v>8098</v>
      </c>
      <c r="B11688" s="1122" t="s">
        <v>8140</v>
      </c>
      <c r="C11688" s="1122" t="s">
        <v>7543</v>
      </c>
      <c r="D11688" s="1116" t="s">
        <v>7665</v>
      </c>
      <c r="E11688" s="1365">
        <v>2</v>
      </c>
      <c r="F11688" s="1256">
        <v>1</v>
      </c>
      <c r="G11688" s="1246">
        <v>2</v>
      </c>
    </row>
    <row r="11689" spans="1:7" hidden="1">
      <c r="A11689" s="1122" t="s">
        <v>8098</v>
      </c>
      <c r="B11689" s="1122" t="s">
        <v>8140</v>
      </c>
      <c r="C11689" s="1122" t="s">
        <v>1342</v>
      </c>
      <c r="D11689" s="1116" t="s">
        <v>1540</v>
      </c>
      <c r="E11689" s="1365">
        <v>3.5999999999999999E-3</v>
      </c>
      <c r="F11689" s="1256">
        <v>1</v>
      </c>
      <c r="G11689" s="1246">
        <v>3.5999999999999999E-3</v>
      </c>
    </row>
    <row r="11690" spans="1:7" hidden="1">
      <c r="A11690" s="1122" t="s">
        <v>8098</v>
      </c>
      <c r="B11690" s="1122" t="s">
        <v>8140</v>
      </c>
      <c r="C11690" s="1122" t="s">
        <v>7377</v>
      </c>
      <c r="D11690" s="1116" t="s">
        <v>7666</v>
      </c>
      <c r="E11690" s="1365">
        <v>0.68110000000000004</v>
      </c>
      <c r="F11690" s="1256">
        <v>1</v>
      </c>
      <c r="G11690" s="1246">
        <v>0.68110000000000004</v>
      </c>
    </row>
    <row r="11691" spans="1:7" hidden="1">
      <c r="A11691" s="1122" t="s">
        <v>8098</v>
      </c>
      <c r="B11691" s="1122" t="s">
        <v>8140</v>
      </c>
      <c r="C11691" s="1122" t="s">
        <v>6660</v>
      </c>
      <c r="D11691" s="1116" t="s">
        <v>6661</v>
      </c>
      <c r="E11691" s="1365">
        <v>8.0000000000000004E-4</v>
      </c>
      <c r="F11691" s="1256">
        <v>1</v>
      </c>
      <c r="G11691" s="1246">
        <v>8.0000000000000004E-4</v>
      </c>
    </row>
    <row r="11692" spans="1:7" hidden="1">
      <c r="A11692" s="1122" t="s">
        <v>8099</v>
      </c>
      <c r="B11692" s="1122" t="s">
        <v>8141</v>
      </c>
      <c r="C11692" s="1122" t="s">
        <v>8197</v>
      </c>
      <c r="D11692" s="1116" t="s">
        <v>8323</v>
      </c>
      <c r="E11692" s="1365">
        <v>1</v>
      </c>
      <c r="F11692" s="1256">
        <v>1</v>
      </c>
      <c r="G11692" s="1246">
        <v>1</v>
      </c>
    </row>
    <row r="11693" spans="1:7" hidden="1">
      <c r="A11693" s="1122" t="s">
        <v>8099</v>
      </c>
      <c r="B11693" s="1122" t="s">
        <v>8141</v>
      </c>
      <c r="C11693" s="1122" t="s">
        <v>8198</v>
      </c>
      <c r="D11693" s="1116" t="s">
        <v>8324</v>
      </c>
      <c r="E11693" s="1365">
        <v>1</v>
      </c>
      <c r="F11693" s="1256">
        <v>1</v>
      </c>
      <c r="G11693" s="1246">
        <v>1</v>
      </c>
    </row>
    <row r="11694" spans="1:7" hidden="1">
      <c r="A11694" s="1122" t="s">
        <v>8099</v>
      </c>
      <c r="B11694" s="1122" t="s">
        <v>8141</v>
      </c>
      <c r="C11694" s="1122" t="s">
        <v>8199</v>
      </c>
      <c r="D11694" s="1116" t="s">
        <v>8325</v>
      </c>
      <c r="E11694" s="1365">
        <v>1</v>
      </c>
      <c r="F11694" s="1256">
        <v>1</v>
      </c>
      <c r="G11694" s="1246">
        <v>1</v>
      </c>
    </row>
    <row r="11695" spans="1:7" hidden="1">
      <c r="A11695" s="1122" t="s">
        <v>8099</v>
      </c>
      <c r="B11695" s="1122" t="s">
        <v>8141</v>
      </c>
      <c r="C11695" s="1122" t="s">
        <v>7502</v>
      </c>
      <c r="D11695" s="1116" t="s">
        <v>7697</v>
      </c>
      <c r="E11695" s="1365">
        <v>1</v>
      </c>
      <c r="F11695" s="1256">
        <v>1</v>
      </c>
      <c r="G11695" s="1246">
        <v>1</v>
      </c>
    </row>
    <row r="11696" spans="1:7" hidden="1">
      <c r="A11696" s="1122" t="s">
        <v>8099</v>
      </c>
      <c r="B11696" s="1122" t="s">
        <v>8141</v>
      </c>
      <c r="C11696" s="1122" t="s">
        <v>8200</v>
      </c>
      <c r="D11696" s="1116" t="s">
        <v>8326</v>
      </c>
      <c r="E11696" s="1365">
        <v>1</v>
      </c>
      <c r="F11696" s="1256">
        <v>1</v>
      </c>
      <c r="G11696" s="1246">
        <v>1</v>
      </c>
    </row>
    <row r="11697" spans="1:7" hidden="1">
      <c r="A11697" s="1122" t="s">
        <v>8099</v>
      </c>
      <c r="B11697" s="1122" t="s">
        <v>8141</v>
      </c>
      <c r="C11697" s="1122" t="s">
        <v>8201</v>
      </c>
      <c r="D11697" s="1116" t="s">
        <v>8327</v>
      </c>
      <c r="E11697" s="1365">
        <v>1</v>
      </c>
      <c r="F11697" s="1256">
        <v>1</v>
      </c>
      <c r="G11697" s="1246">
        <v>1</v>
      </c>
    </row>
    <row r="11698" spans="1:7" hidden="1">
      <c r="A11698" s="1122" t="s">
        <v>8099</v>
      </c>
      <c r="B11698" s="1122" t="s">
        <v>8141</v>
      </c>
      <c r="C11698" s="1122" t="s">
        <v>7688</v>
      </c>
      <c r="D11698" s="1116" t="s">
        <v>7699</v>
      </c>
      <c r="E11698" s="1365">
        <v>1</v>
      </c>
      <c r="F11698" s="1256">
        <v>1</v>
      </c>
      <c r="G11698" s="1246">
        <v>1</v>
      </c>
    </row>
    <row r="11699" spans="1:7" hidden="1">
      <c r="A11699" s="1122" t="s">
        <v>8099</v>
      </c>
      <c r="B11699" s="1122" t="s">
        <v>8141</v>
      </c>
      <c r="C11699" s="1122" t="s">
        <v>7690</v>
      </c>
      <c r="D11699" s="1116" t="s">
        <v>7701</v>
      </c>
      <c r="E11699" s="1365">
        <v>1</v>
      </c>
      <c r="F11699" s="1256">
        <v>1</v>
      </c>
      <c r="G11699" s="1246">
        <v>1</v>
      </c>
    </row>
    <row r="11700" spans="1:7" hidden="1">
      <c r="A11700" s="1122" t="s">
        <v>8099</v>
      </c>
      <c r="B11700" s="1122" t="s">
        <v>8141</v>
      </c>
      <c r="C11700" s="1122" t="s">
        <v>8202</v>
      </c>
      <c r="D11700" s="1116" t="s">
        <v>8328</v>
      </c>
      <c r="E11700" s="1365">
        <v>1</v>
      </c>
      <c r="F11700" s="1256">
        <v>1</v>
      </c>
      <c r="G11700" s="1246">
        <v>1</v>
      </c>
    </row>
    <row r="11701" spans="1:7" hidden="1">
      <c r="A11701" s="1122" t="s">
        <v>8099</v>
      </c>
      <c r="B11701" s="1122" t="s">
        <v>8141</v>
      </c>
      <c r="C11701" s="1122" t="s">
        <v>7524</v>
      </c>
      <c r="D11701" s="1116" t="s">
        <v>7676</v>
      </c>
      <c r="E11701" s="1365">
        <v>2</v>
      </c>
      <c r="F11701" s="1256">
        <v>1</v>
      </c>
      <c r="G11701" s="1246">
        <v>2</v>
      </c>
    </row>
    <row r="11702" spans="1:7" hidden="1">
      <c r="A11702" s="1122" t="s">
        <v>8099</v>
      </c>
      <c r="B11702" s="1122" t="s">
        <v>8141</v>
      </c>
      <c r="C11702" s="1122" t="s">
        <v>7526</v>
      </c>
      <c r="D11702" s="1116" t="s">
        <v>7702</v>
      </c>
      <c r="E11702" s="1365">
        <v>1</v>
      </c>
      <c r="F11702" s="1256">
        <v>1</v>
      </c>
      <c r="G11702" s="1246">
        <v>1</v>
      </c>
    </row>
    <row r="11703" spans="1:7" hidden="1">
      <c r="A11703" s="1122" t="s">
        <v>8099</v>
      </c>
      <c r="B11703" s="1122" t="s">
        <v>8141</v>
      </c>
      <c r="C11703" s="1122" t="s">
        <v>7527</v>
      </c>
      <c r="D11703" s="1116" t="s">
        <v>7703</v>
      </c>
      <c r="E11703" s="1365">
        <v>1</v>
      </c>
      <c r="F11703" s="1256">
        <v>1</v>
      </c>
      <c r="G11703" s="1246">
        <v>1</v>
      </c>
    </row>
    <row r="11704" spans="1:7" hidden="1">
      <c r="A11704" s="1122" t="s">
        <v>8099</v>
      </c>
      <c r="B11704" s="1122" t="s">
        <v>8141</v>
      </c>
      <c r="C11704" s="1122" t="s">
        <v>7691</v>
      </c>
      <c r="D11704" s="1116" t="s">
        <v>7704</v>
      </c>
      <c r="E11704" s="1365">
        <v>1</v>
      </c>
      <c r="F11704" s="1256">
        <v>1</v>
      </c>
      <c r="G11704" s="1246">
        <v>1</v>
      </c>
    </row>
    <row r="11705" spans="1:7" hidden="1">
      <c r="A11705" s="1122" t="s">
        <v>8099</v>
      </c>
      <c r="B11705" s="1122" t="s">
        <v>8141</v>
      </c>
      <c r="C11705" s="1122" t="s">
        <v>7692</v>
      </c>
      <c r="D11705" s="1116" t="s">
        <v>7705</v>
      </c>
      <c r="E11705" s="1365">
        <v>1</v>
      </c>
      <c r="F11705" s="1256">
        <v>1</v>
      </c>
      <c r="G11705" s="1246">
        <v>1</v>
      </c>
    </row>
    <row r="11706" spans="1:7" hidden="1">
      <c r="A11706" s="1122" t="s">
        <v>8099</v>
      </c>
      <c r="B11706" s="1122" t="s">
        <v>8141</v>
      </c>
      <c r="C11706" s="1122" t="s">
        <v>7543</v>
      </c>
      <c r="D11706" s="1116" t="s">
        <v>7665</v>
      </c>
      <c r="E11706" s="1365">
        <v>2</v>
      </c>
      <c r="F11706" s="1256">
        <v>1</v>
      </c>
      <c r="G11706" s="1246">
        <v>2</v>
      </c>
    </row>
    <row r="11707" spans="1:7" hidden="1">
      <c r="A11707" s="1122" t="s">
        <v>8099</v>
      </c>
      <c r="B11707" s="1122" t="s">
        <v>8141</v>
      </c>
      <c r="C11707" s="1122" t="s">
        <v>1342</v>
      </c>
      <c r="D11707" s="1116" t="s">
        <v>1540</v>
      </c>
      <c r="E11707" s="1365">
        <v>3.5999999999999999E-3</v>
      </c>
      <c r="F11707" s="1256">
        <v>1</v>
      </c>
      <c r="G11707" s="1246">
        <v>3.5999999999999999E-3</v>
      </c>
    </row>
    <row r="11708" spans="1:7" hidden="1">
      <c r="A11708" s="1122" t="s">
        <v>8099</v>
      </c>
      <c r="B11708" s="1122" t="s">
        <v>8141</v>
      </c>
      <c r="C11708" s="1122" t="s">
        <v>7378</v>
      </c>
      <c r="D11708" s="1116" t="s">
        <v>7706</v>
      </c>
      <c r="E11708" s="1365">
        <v>0.83120000000000005</v>
      </c>
      <c r="F11708" s="1256">
        <v>1</v>
      </c>
      <c r="G11708" s="1246">
        <v>0.83120000000000005</v>
      </c>
    </row>
    <row r="11709" spans="1:7" hidden="1">
      <c r="A11709" s="1122" t="s">
        <v>8099</v>
      </c>
      <c r="B11709" s="1122" t="s">
        <v>8141</v>
      </c>
      <c r="C11709" s="1122" t="s">
        <v>6660</v>
      </c>
      <c r="D11709" s="1116" t="s">
        <v>6661</v>
      </c>
      <c r="E11709" s="1365">
        <v>8.0000000000000004E-4</v>
      </c>
      <c r="F11709" s="1256">
        <v>1</v>
      </c>
      <c r="G11709" s="1246">
        <v>8.0000000000000004E-4</v>
      </c>
    </row>
    <row r="11710" spans="1:7" hidden="1">
      <c r="A11710" s="1122" t="s">
        <v>8100</v>
      </c>
      <c r="B11710" s="1122" t="s">
        <v>8142</v>
      </c>
      <c r="C11710" s="1122" t="s">
        <v>8203</v>
      </c>
      <c r="D11710" s="1116" t="s">
        <v>8329</v>
      </c>
      <c r="E11710" s="1365">
        <v>1</v>
      </c>
      <c r="F11710" s="1256">
        <v>1</v>
      </c>
      <c r="G11710" s="1246">
        <v>1</v>
      </c>
    </row>
    <row r="11711" spans="1:7" hidden="1">
      <c r="A11711" s="1122" t="s">
        <v>8100</v>
      </c>
      <c r="B11711" s="1122" t="s">
        <v>8142</v>
      </c>
      <c r="C11711" s="1122" t="s">
        <v>8204</v>
      </c>
      <c r="D11711" s="1116" t="s">
        <v>8330</v>
      </c>
      <c r="E11711" s="1365">
        <v>1</v>
      </c>
      <c r="F11711" s="1256">
        <v>1</v>
      </c>
      <c r="G11711" s="1246">
        <v>1</v>
      </c>
    </row>
    <row r="11712" spans="1:7" hidden="1">
      <c r="A11712" s="1122" t="s">
        <v>8100</v>
      </c>
      <c r="B11712" s="1122" t="s">
        <v>8142</v>
      </c>
      <c r="C11712" s="1117" t="s">
        <v>8201</v>
      </c>
      <c r="D11712" s="1116" t="s">
        <v>8327</v>
      </c>
      <c r="E11712" s="1358">
        <v>2</v>
      </c>
      <c r="F11712" s="1256">
        <v>1</v>
      </c>
      <c r="G11712" s="1246">
        <v>2</v>
      </c>
    </row>
    <row r="11713" spans="1:7" hidden="1">
      <c r="A11713" s="1122" t="s">
        <v>8100</v>
      </c>
      <c r="B11713" s="1122" t="s">
        <v>8142</v>
      </c>
      <c r="C11713" s="1122" t="s">
        <v>7668</v>
      </c>
      <c r="D11713" s="1116" t="s">
        <v>7674</v>
      </c>
      <c r="E11713" s="1365">
        <v>1</v>
      </c>
      <c r="F11713" s="1256">
        <v>1</v>
      </c>
      <c r="G11713" s="1246">
        <v>1</v>
      </c>
    </row>
    <row r="11714" spans="1:7" hidden="1">
      <c r="A11714" s="1122" t="s">
        <v>8100</v>
      </c>
      <c r="B11714" s="1122" t="s">
        <v>8142</v>
      </c>
      <c r="C11714" s="1122" t="s">
        <v>7669</v>
      </c>
      <c r="D11714" s="1116" t="s">
        <v>7675</v>
      </c>
      <c r="E11714" s="1365">
        <v>1</v>
      </c>
      <c r="F11714" s="1256">
        <v>1</v>
      </c>
      <c r="G11714" s="1246">
        <v>1</v>
      </c>
    </row>
    <row r="11715" spans="1:7" hidden="1">
      <c r="A11715" s="1136" t="s">
        <v>8100</v>
      </c>
      <c r="B11715" s="1122" t="s">
        <v>8142</v>
      </c>
      <c r="C11715" s="1122" t="s">
        <v>7524</v>
      </c>
      <c r="D11715" s="1116" t="s">
        <v>7676</v>
      </c>
      <c r="E11715" s="1365">
        <v>2</v>
      </c>
      <c r="F11715" s="1256">
        <v>1</v>
      </c>
      <c r="G11715" s="1246">
        <v>2</v>
      </c>
    </row>
    <row r="11716" spans="1:7" hidden="1">
      <c r="A11716" s="1136" t="s">
        <v>8100</v>
      </c>
      <c r="B11716" s="1122" t="s">
        <v>8142</v>
      </c>
      <c r="C11716" s="1122" t="s">
        <v>7531</v>
      </c>
      <c r="D11716" s="1116" t="s">
        <v>7677</v>
      </c>
      <c r="E11716" s="1365">
        <v>2</v>
      </c>
      <c r="F11716" s="1256">
        <v>1</v>
      </c>
      <c r="G11716" s="1246">
        <v>2</v>
      </c>
    </row>
    <row r="11717" spans="1:7" hidden="1">
      <c r="A11717" s="1136" t="s">
        <v>8100</v>
      </c>
      <c r="B11717" s="1122" t="s">
        <v>8142</v>
      </c>
      <c r="C11717" s="1122" t="s">
        <v>8205</v>
      </c>
      <c r="D11717" s="1116" t="s">
        <v>8331</v>
      </c>
      <c r="E11717" s="1365">
        <v>1</v>
      </c>
      <c r="F11717" s="1256">
        <v>1</v>
      </c>
      <c r="G11717" s="1246">
        <v>1</v>
      </c>
    </row>
    <row r="11718" spans="1:7" hidden="1">
      <c r="A11718" s="1136" t="s">
        <v>8100</v>
      </c>
      <c r="B11718" s="1122" t="s">
        <v>8142</v>
      </c>
      <c r="C11718" s="1122" t="s">
        <v>7670</v>
      </c>
      <c r="D11718" s="1116" t="s">
        <v>7679</v>
      </c>
      <c r="E11718" s="1365">
        <v>2</v>
      </c>
      <c r="F11718" s="1256">
        <v>1</v>
      </c>
      <c r="G11718" s="1246">
        <v>2</v>
      </c>
    </row>
    <row r="11719" spans="1:7" hidden="1">
      <c r="A11719" s="1136" t="s">
        <v>8100</v>
      </c>
      <c r="B11719" s="1122" t="s">
        <v>8142</v>
      </c>
      <c r="C11719" s="1122" t="s">
        <v>5243</v>
      </c>
      <c r="D11719" s="1116" t="s">
        <v>3356</v>
      </c>
      <c r="E11719" s="1365">
        <v>1</v>
      </c>
      <c r="F11719" s="1256">
        <v>1</v>
      </c>
      <c r="G11719" s="1246">
        <v>1</v>
      </c>
    </row>
    <row r="11720" spans="1:7" hidden="1">
      <c r="A11720" s="1136" t="s">
        <v>8100</v>
      </c>
      <c r="B11720" s="1122" t="s">
        <v>8142</v>
      </c>
      <c r="C11720" s="1122" t="s">
        <v>7543</v>
      </c>
      <c r="D11720" s="1116" t="s">
        <v>7665</v>
      </c>
      <c r="E11720" s="1365">
        <v>2</v>
      </c>
      <c r="F11720" s="1256">
        <v>1</v>
      </c>
      <c r="G11720" s="1246">
        <v>2</v>
      </c>
    </row>
    <row r="11721" spans="1:7" hidden="1">
      <c r="A11721" s="1136" t="s">
        <v>8100</v>
      </c>
      <c r="B11721" s="1122" t="s">
        <v>8142</v>
      </c>
      <c r="C11721" s="1122" t="s">
        <v>1342</v>
      </c>
      <c r="D11721" s="1116" t="s">
        <v>1540</v>
      </c>
      <c r="E11721" s="1365">
        <v>3.5999999999999999E-3</v>
      </c>
      <c r="F11721" s="1256">
        <v>1</v>
      </c>
      <c r="G11721" s="1246">
        <v>3.5999999999999999E-3</v>
      </c>
    </row>
    <row r="11722" spans="1:7" hidden="1">
      <c r="A11722" s="1136" t="s">
        <v>8100</v>
      </c>
      <c r="B11722" s="1122" t="s">
        <v>8142</v>
      </c>
      <c r="C11722" s="1122" t="s">
        <v>7377</v>
      </c>
      <c r="D11722" s="1116" t="s">
        <v>7666</v>
      </c>
      <c r="E11722" s="1365">
        <v>0.68200000000000005</v>
      </c>
      <c r="F11722" s="1256">
        <v>1</v>
      </c>
      <c r="G11722" s="1246">
        <v>0.68200000000000005</v>
      </c>
    </row>
    <row r="11723" spans="1:7" hidden="1">
      <c r="A11723" s="1136" t="s">
        <v>8100</v>
      </c>
      <c r="B11723" s="1122" t="s">
        <v>8142</v>
      </c>
      <c r="C11723" s="1122" t="s">
        <v>6660</v>
      </c>
      <c r="D11723" s="1116" t="s">
        <v>6661</v>
      </c>
      <c r="E11723" s="1365">
        <v>8.0000000000000004E-4</v>
      </c>
      <c r="F11723" s="1256">
        <v>1</v>
      </c>
      <c r="G11723" s="1246">
        <v>8.0000000000000004E-4</v>
      </c>
    </row>
    <row r="11724" spans="1:7" hidden="1">
      <c r="A11724" s="1136" t="s">
        <v>8101</v>
      </c>
      <c r="B11724" s="1122" t="s">
        <v>8143</v>
      </c>
      <c r="C11724" s="1122" t="s">
        <v>8206</v>
      </c>
      <c r="D11724" s="1116" t="s">
        <v>8332</v>
      </c>
      <c r="E11724" s="1365">
        <v>1</v>
      </c>
      <c r="F11724" s="1256">
        <v>1</v>
      </c>
      <c r="G11724" s="1246">
        <v>1</v>
      </c>
    </row>
    <row r="11725" spans="1:7" hidden="1">
      <c r="A11725" s="1136" t="s">
        <v>8101</v>
      </c>
      <c r="B11725" s="1122" t="s">
        <v>8143</v>
      </c>
      <c r="C11725" s="1122" t="s">
        <v>8207</v>
      </c>
      <c r="D11725" s="1116" t="s">
        <v>8333</v>
      </c>
      <c r="E11725" s="1365">
        <v>1</v>
      </c>
      <c r="F11725" s="1256">
        <v>1</v>
      </c>
      <c r="G11725" s="1246">
        <v>1</v>
      </c>
    </row>
    <row r="11726" spans="1:7" hidden="1">
      <c r="A11726" s="1136" t="s">
        <v>8101</v>
      </c>
      <c r="B11726" s="1122" t="s">
        <v>8143</v>
      </c>
      <c r="C11726" s="1122" t="s">
        <v>8208</v>
      </c>
      <c r="D11726" s="1116" t="s">
        <v>8334</v>
      </c>
      <c r="E11726" s="1365">
        <v>1</v>
      </c>
      <c r="F11726" s="1256">
        <v>1</v>
      </c>
      <c r="G11726" s="1246">
        <v>1</v>
      </c>
    </row>
    <row r="11727" spans="1:7" hidden="1">
      <c r="A11727" s="1136" t="s">
        <v>8101</v>
      </c>
      <c r="B11727" s="1122" t="s">
        <v>8143</v>
      </c>
      <c r="C11727" s="1122" t="s">
        <v>7516</v>
      </c>
      <c r="D11727" s="1116" t="s">
        <v>7713</v>
      </c>
      <c r="E11727" s="1365">
        <v>1</v>
      </c>
      <c r="F11727" s="1256">
        <v>1</v>
      </c>
      <c r="G11727" s="1246">
        <v>1</v>
      </c>
    </row>
    <row r="11728" spans="1:7" hidden="1">
      <c r="A11728" s="1136" t="s">
        <v>8101</v>
      </c>
      <c r="B11728" s="1122" t="s">
        <v>8143</v>
      </c>
      <c r="C11728" s="1122" t="s">
        <v>8209</v>
      </c>
      <c r="D11728" s="1116" t="s">
        <v>8335</v>
      </c>
      <c r="E11728" s="1365">
        <v>1</v>
      </c>
      <c r="F11728" s="1256">
        <v>1</v>
      </c>
      <c r="G11728" s="1246">
        <v>1</v>
      </c>
    </row>
    <row r="11729" spans="1:7" hidden="1">
      <c r="A11729" s="1136" t="s">
        <v>8101</v>
      </c>
      <c r="B11729" s="1122" t="s">
        <v>8143</v>
      </c>
      <c r="C11729" s="1122" t="s">
        <v>8210</v>
      </c>
      <c r="D11729" s="1116" t="s">
        <v>8336</v>
      </c>
      <c r="E11729" s="1365">
        <v>1</v>
      </c>
      <c r="F11729" s="1256">
        <v>1</v>
      </c>
      <c r="G11729" s="1246">
        <v>1</v>
      </c>
    </row>
    <row r="11730" spans="1:7" hidden="1">
      <c r="A11730" s="1136" t="s">
        <v>8101</v>
      </c>
      <c r="B11730" s="1122" t="s">
        <v>8143</v>
      </c>
      <c r="C11730" s="1122" t="s">
        <v>7512</v>
      </c>
      <c r="D11730" s="1116" t="s">
        <v>7717</v>
      </c>
      <c r="E11730" s="1365">
        <v>1</v>
      </c>
      <c r="F11730" s="1256">
        <v>1</v>
      </c>
      <c r="G11730" s="1246">
        <v>1</v>
      </c>
    </row>
    <row r="11731" spans="1:7" hidden="1">
      <c r="A11731" s="1136" t="s">
        <v>8101</v>
      </c>
      <c r="B11731" s="1122" t="s">
        <v>8143</v>
      </c>
      <c r="C11731" s="1122" t="s">
        <v>7506</v>
      </c>
      <c r="D11731" s="1116" t="s">
        <v>7718</v>
      </c>
      <c r="E11731" s="1365">
        <v>0</v>
      </c>
      <c r="F11731" s="1256">
        <v>1</v>
      </c>
      <c r="G11731" s="1246">
        <v>0</v>
      </c>
    </row>
    <row r="11732" spans="1:7" hidden="1">
      <c r="A11732" s="1136" t="s">
        <v>8101</v>
      </c>
      <c r="B11732" s="1122" t="s">
        <v>8143</v>
      </c>
      <c r="C11732" s="1122" t="s">
        <v>7508</v>
      </c>
      <c r="D11732" s="1116" t="s">
        <v>7719</v>
      </c>
      <c r="E11732" s="1365">
        <v>0</v>
      </c>
      <c r="F11732" s="1256">
        <v>1</v>
      </c>
      <c r="G11732" s="1246">
        <v>0</v>
      </c>
    </row>
    <row r="11733" spans="1:7" hidden="1">
      <c r="A11733" s="1136" t="s">
        <v>8101</v>
      </c>
      <c r="B11733" s="1122" t="s">
        <v>8143</v>
      </c>
      <c r="C11733" s="1122" t="s">
        <v>7510</v>
      </c>
      <c r="D11733" s="1116" t="s">
        <v>7720</v>
      </c>
      <c r="E11733" s="1365">
        <v>2</v>
      </c>
      <c r="F11733" s="1256">
        <v>1</v>
      </c>
      <c r="G11733" s="1246">
        <v>2</v>
      </c>
    </row>
    <row r="11734" spans="1:7" hidden="1">
      <c r="A11734" s="1136" t="s">
        <v>8101</v>
      </c>
      <c r="B11734" s="1122" t="s">
        <v>8143</v>
      </c>
      <c r="C11734" s="1122" t="s">
        <v>7504</v>
      </c>
      <c r="D11734" s="1116" t="s">
        <v>7721</v>
      </c>
      <c r="E11734" s="1365">
        <v>2</v>
      </c>
      <c r="F11734" s="1256">
        <v>1</v>
      </c>
      <c r="G11734" s="1246">
        <v>2</v>
      </c>
    </row>
    <row r="11735" spans="1:7" hidden="1">
      <c r="A11735" s="1136" t="s">
        <v>8101</v>
      </c>
      <c r="B11735" s="1122" t="s">
        <v>8143</v>
      </c>
      <c r="C11735" s="1122" t="s">
        <v>7541</v>
      </c>
      <c r="D11735" s="1116" t="s">
        <v>7722</v>
      </c>
      <c r="E11735" s="1365">
        <v>1</v>
      </c>
      <c r="F11735" s="1256">
        <v>1</v>
      </c>
      <c r="G11735" s="1246">
        <v>1</v>
      </c>
    </row>
    <row r="11736" spans="1:7" hidden="1">
      <c r="A11736" s="1136" t="s">
        <v>8101</v>
      </c>
      <c r="B11736" s="1122" t="s">
        <v>8143</v>
      </c>
      <c r="C11736" s="1122" t="s">
        <v>7484</v>
      </c>
      <c r="D11736" s="1116" t="s">
        <v>7723</v>
      </c>
      <c r="E11736" s="1365">
        <v>1</v>
      </c>
      <c r="F11736" s="1256">
        <v>1</v>
      </c>
      <c r="G11736" s="1246">
        <v>1</v>
      </c>
    </row>
    <row r="11737" spans="1:7" hidden="1">
      <c r="A11737" s="1136" t="s">
        <v>8101</v>
      </c>
      <c r="B11737" s="1122" t="s">
        <v>8143</v>
      </c>
      <c r="C11737" s="1122" t="s">
        <v>7577</v>
      </c>
      <c r="D11737" s="1116" t="s">
        <v>7724</v>
      </c>
      <c r="E11737" s="1365">
        <v>0</v>
      </c>
      <c r="F11737" s="1256">
        <v>1</v>
      </c>
      <c r="G11737" s="1246">
        <v>0</v>
      </c>
    </row>
    <row r="11738" spans="1:7" hidden="1">
      <c r="A11738" s="1136" t="s">
        <v>8101</v>
      </c>
      <c r="B11738" s="1122" t="s">
        <v>8143</v>
      </c>
      <c r="C11738" s="1122" t="s">
        <v>7579</v>
      </c>
      <c r="D11738" s="1116" t="s">
        <v>7725</v>
      </c>
      <c r="E11738" s="1365">
        <v>0</v>
      </c>
      <c r="F11738" s="1256">
        <v>1</v>
      </c>
      <c r="G11738" s="1246">
        <v>0</v>
      </c>
    </row>
    <row r="11739" spans="1:7" hidden="1">
      <c r="A11739" s="1136" t="s">
        <v>8101</v>
      </c>
      <c r="B11739" s="1122" t="s">
        <v>8143</v>
      </c>
      <c r="C11739" s="1122" t="s">
        <v>7581</v>
      </c>
      <c r="D11739" s="1116" t="s">
        <v>7726</v>
      </c>
      <c r="E11739" s="1365">
        <v>0</v>
      </c>
      <c r="F11739" s="1256">
        <v>1</v>
      </c>
      <c r="G11739" s="1246">
        <v>0</v>
      </c>
    </row>
    <row r="11740" spans="1:7" hidden="1">
      <c r="A11740" s="1136" t="s">
        <v>8101</v>
      </c>
      <c r="B11740" s="1122" t="s">
        <v>8143</v>
      </c>
      <c r="C11740" s="1122" t="s">
        <v>7583</v>
      </c>
      <c r="D11740" s="1116" t="s">
        <v>7727</v>
      </c>
      <c r="E11740" s="1365">
        <v>0</v>
      </c>
      <c r="F11740" s="1256">
        <v>1</v>
      </c>
      <c r="G11740" s="1246">
        <v>0</v>
      </c>
    </row>
    <row r="11741" spans="1:7" hidden="1">
      <c r="A11741" s="1136" t="s">
        <v>8101</v>
      </c>
      <c r="B11741" s="1122" t="s">
        <v>8143</v>
      </c>
      <c r="C11741" s="1122" t="s">
        <v>7585</v>
      </c>
      <c r="D11741" s="1116" t="s">
        <v>7728</v>
      </c>
      <c r="E11741" s="1365">
        <v>0</v>
      </c>
      <c r="F11741" s="1256">
        <v>1</v>
      </c>
      <c r="G11741" s="1246">
        <v>0</v>
      </c>
    </row>
    <row r="11742" spans="1:7" hidden="1">
      <c r="A11742" s="1136" t="s">
        <v>8101</v>
      </c>
      <c r="B11742" s="1122" t="s">
        <v>8143</v>
      </c>
      <c r="C11742" s="1122" t="s">
        <v>7587</v>
      </c>
      <c r="D11742" s="1116" t="s">
        <v>7729</v>
      </c>
      <c r="E11742" s="1365">
        <v>0</v>
      </c>
      <c r="F11742" s="1256">
        <v>1</v>
      </c>
      <c r="G11742" s="1246">
        <v>0</v>
      </c>
    </row>
    <row r="11743" spans="1:7" hidden="1">
      <c r="A11743" s="1136" t="s">
        <v>8101</v>
      </c>
      <c r="B11743" s="1122" t="s">
        <v>8143</v>
      </c>
      <c r="C11743" s="1122" t="s">
        <v>7589</v>
      </c>
      <c r="D11743" s="1116" t="s">
        <v>7730</v>
      </c>
      <c r="E11743" s="1365">
        <v>0</v>
      </c>
      <c r="F11743" s="1256">
        <v>1</v>
      </c>
      <c r="G11743" s="1246">
        <v>0</v>
      </c>
    </row>
    <row r="11744" spans="1:7" hidden="1">
      <c r="A11744" s="1136" t="s">
        <v>8101</v>
      </c>
      <c r="B11744" s="1122" t="s">
        <v>8143</v>
      </c>
      <c r="C11744" s="1117" t="s">
        <v>7591</v>
      </c>
      <c r="D11744" s="1116" t="s">
        <v>7731</v>
      </c>
      <c r="E11744" s="1358">
        <v>0</v>
      </c>
      <c r="F11744" s="1256">
        <v>1</v>
      </c>
      <c r="G11744" s="1246">
        <v>0</v>
      </c>
    </row>
    <row r="11745" spans="1:7" hidden="1">
      <c r="A11745" s="1136" t="s">
        <v>8101</v>
      </c>
      <c r="B11745" s="1122" t="s">
        <v>8143</v>
      </c>
      <c r="C11745" s="1122" t="s">
        <v>7593</v>
      </c>
      <c r="D11745" s="1116" t="s">
        <v>7732</v>
      </c>
      <c r="E11745" s="1365">
        <v>0</v>
      </c>
      <c r="F11745" s="1256">
        <v>1</v>
      </c>
      <c r="G11745" s="1246">
        <v>0</v>
      </c>
    </row>
    <row r="11746" spans="1:7" hidden="1">
      <c r="A11746" s="1136" t="s">
        <v>8101</v>
      </c>
      <c r="B11746" s="1122" t="s">
        <v>8143</v>
      </c>
      <c r="C11746" s="1122" t="s">
        <v>7595</v>
      </c>
      <c r="D11746" s="1116" t="s">
        <v>7733</v>
      </c>
      <c r="E11746" s="1365">
        <v>0</v>
      </c>
      <c r="F11746" s="1256">
        <v>1</v>
      </c>
      <c r="G11746" s="1246">
        <v>0</v>
      </c>
    </row>
    <row r="11747" spans="1:7" hidden="1">
      <c r="A11747" s="1136" t="s">
        <v>8101</v>
      </c>
      <c r="B11747" s="1122" t="s">
        <v>8143</v>
      </c>
      <c r="C11747" s="1122" t="s">
        <v>1634</v>
      </c>
      <c r="D11747" s="1116" t="s">
        <v>1635</v>
      </c>
      <c r="E11747" s="1365">
        <v>4</v>
      </c>
      <c r="F11747" s="1256">
        <v>1</v>
      </c>
      <c r="G11747" s="1246">
        <v>4</v>
      </c>
    </row>
    <row r="11748" spans="1:7" hidden="1">
      <c r="A11748" s="1136" t="s">
        <v>8101</v>
      </c>
      <c r="B11748" s="1122" t="s">
        <v>8143</v>
      </c>
      <c r="C11748" s="1122" t="s">
        <v>8211</v>
      </c>
      <c r="D11748" s="1116" t="s">
        <v>8337</v>
      </c>
      <c r="E11748" s="1365">
        <v>1</v>
      </c>
      <c r="F11748" s="1256">
        <v>1</v>
      </c>
      <c r="G11748" s="1246">
        <v>1</v>
      </c>
    </row>
    <row r="11749" spans="1:7" hidden="1">
      <c r="A11749" s="1136" t="s">
        <v>8101</v>
      </c>
      <c r="B11749" s="1122" t="s">
        <v>8143</v>
      </c>
      <c r="C11749" s="1122" t="s">
        <v>8212</v>
      </c>
      <c r="D11749" s="1116" t="s">
        <v>8338</v>
      </c>
      <c r="E11749" s="1365">
        <v>1</v>
      </c>
      <c r="F11749" s="1256">
        <v>1</v>
      </c>
      <c r="G11749" s="1246">
        <v>1</v>
      </c>
    </row>
    <row r="11750" spans="1:7" hidden="1">
      <c r="A11750" s="1136" t="s">
        <v>8101</v>
      </c>
      <c r="B11750" s="1122" t="s">
        <v>8143</v>
      </c>
      <c r="C11750" s="1122" t="s">
        <v>3440</v>
      </c>
      <c r="D11750" s="1116" t="s">
        <v>3441</v>
      </c>
      <c r="E11750" s="1365">
        <v>0</v>
      </c>
      <c r="F11750" s="1256">
        <v>1</v>
      </c>
      <c r="G11750" s="1246">
        <v>0</v>
      </c>
    </row>
    <row r="11751" spans="1:7" hidden="1">
      <c r="A11751" s="1136" t="s">
        <v>8101</v>
      </c>
      <c r="B11751" s="1122" t="s">
        <v>8143</v>
      </c>
      <c r="C11751" s="1122" t="s">
        <v>3442</v>
      </c>
      <c r="D11751" s="1116" t="s">
        <v>3443</v>
      </c>
      <c r="E11751" s="1365">
        <v>0</v>
      </c>
      <c r="F11751" s="1256">
        <v>1</v>
      </c>
      <c r="G11751" s="1246">
        <v>0</v>
      </c>
    </row>
    <row r="11752" spans="1:7" hidden="1">
      <c r="A11752" s="1136" t="s">
        <v>8101</v>
      </c>
      <c r="B11752" s="1122" t="s">
        <v>8143</v>
      </c>
      <c r="C11752" s="1122" t="s">
        <v>3444</v>
      </c>
      <c r="D11752" s="1116" t="s">
        <v>3445</v>
      </c>
      <c r="E11752" s="1365">
        <v>0</v>
      </c>
      <c r="F11752" s="1256">
        <v>1</v>
      </c>
      <c r="G11752" s="1246">
        <v>0</v>
      </c>
    </row>
    <row r="11753" spans="1:7" hidden="1">
      <c r="A11753" s="1136" t="s">
        <v>8101</v>
      </c>
      <c r="B11753" s="1122" t="s">
        <v>8143</v>
      </c>
      <c r="C11753" s="1122" t="s">
        <v>3446</v>
      </c>
      <c r="D11753" s="1116" t="s">
        <v>3447</v>
      </c>
      <c r="E11753" s="1365">
        <v>8</v>
      </c>
      <c r="F11753" s="1256">
        <v>1</v>
      </c>
      <c r="G11753" s="1246">
        <v>8</v>
      </c>
    </row>
    <row r="11754" spans="1:7" hidden="1">
      <c r="A11754" s="1136" t="s">
        <v>8101</v>
      </c>
      <c r="B11754" s="1122" t="s">
        <v>8143</v>
      </c>
      <c r="C11754" s="1122" t="s">
        <v>1276</v>
      </c>
      <c r="D11754" s="1116" t="s">
        <v>3448</v>
      </c>
      <c r="E11754" s="1365">
        <v>8</v>
      </c>
      <c r="F11754" s="1256">
        <v>1</v>
      </c>
      <c r="G11754" s="1246">
        <v>8</v>
      </c>
    </row>
    <row r="11755" spans="1:7" hidden="1">
      <c r="A11755" s="1136" t="s">
        <v>8101</v>
      </c>
      <c r="B11755" s="1122" t="s">
        <v>8143</v>
      </c>
      <c r="C11755" s="1122" t="s">
        <v>1277</v>
      </c>
      <c r="D11755" s="1116" t="s">
        <v>5252</v>
      </c>
      <c r="E11755" s="1365">
        <v>8</v>
      </c>
      <c r="F11755" s="1256">
        <v>1</v>
      </c>
      <c r="G11755" s="1246">
        <v>8</v>
      </c>
    </row>
    <row r="11756" spans="1:7" hidden="1">
      <c r="A11756" s="1136" t="s">
        <v>8101</v>
      </c>
      <c r="B11756" s="1122" t="s">
        <v>8143</v>
      </c>
      <c r="C11756" s="1122" t="s">
        <v>1278</v>
      </c>
      <c r="D11756" s="1116" t="s">
        <v>5253</v>
      </c>
      <c r="E11756" s="1365">
        <v>8</v>
      </c>
      <c r="F11756" s="1256">
        <v>1</v>
      </c>
      <c r="G11756" s="1246">
        <v>8</v>
      </c>
    </row>
    <row r="11757" spans="1:7" hidden="1">
      <c r="A11757" s="1136" t="s">
        <v>8101</v>
      </c>
      <c r="B11757" s="1122" t="s">
        <v>8143</v>
      </c>
      <c r="C11757" s="1122" t="s">
        <v>8213</v>
      </c>
      <c r="D11757" s="1116" t="s">
        <v>8339</v>
      </c>
      <c r="E11757" s="1365">
        <v>2</v>
      </c>
      <c r="F11757" s="1256">
        <v>1</v>
      </c>
      <c r="G11757" s="1246">
        <v>2</v>
      </c>
    </row>
    <row r="11758" spans="1:7" hidden="1">
      <c r="A11758" s="1136" t="s">
        <v>8101</v>
      </c>
      <c r="B11758" s="1122" t="s">
        <v>8143</v>
      </c>
      <c r="C11758" s="1122" t="s">
        <v>4432</v>
      </c>
      <c r="D11758" s="1116" t="s">
        <v>1792</v>
      </c>
      <c r="E11758" s="1365">
        <v>4.0000000000000002E-4</v>
      </c>
      <c r="F11758" s="1256">
        <v>1</v>
      </c>
      <c r="G11758" s="1246">
        <v>4.0000000000000002E-4</v>
      </c>
    </row>
    <row r="11759" spans="1:7" hidden="1">
      <c r="A11759" s="1136" t="s">
        <v>8101</v>
      </c>
      <c r="B11759" s="1122" t="s">
        <v>8143</v>
      </c>
      <c r="C11759" s="1122" t="s">
        <v>5417</v>
      </c>
      <c r="D11759" s="1116" t="s">
        <v>3885</v>
      </c>
      <c r="E11759" s="1365">
        <v>1.1999999999999999E-3</v>
      </c>
      <c r="F11759" s="1256">
        <v>1</v>
      </c>
      <c r="G11759" s="1246">
        <v>1.1999999999999999E-3</v>
      </c>
    </row>
    <row r="11760" spans="1:7" hidden="1">
      <c r="A11760" s="1136" t="s">
        <v>8101</v>
      </c>
      <c r="B11760" s="1122" t="s">
        <v>8143</v>
      </c>
      <c r="C11760" s="1122" t="s">
        <v>5419</v>
      </c>
      <c r="D11760" s="1116" t="s">
        <v>3704</v>
      </c>
      <c r="E11760" s="1365">
        <v>5.0000000000000001E-3</v>
      </c>
      <c r="F11760" s="1256">
        <v>1</v>
      </c>
      <c r="G11760" s="1246">
        <v>5.0000000000000001E-3</v>
      </c>
    </row>
    <row r="11761" spans="1:7" hidden="1">
      <c r="A11761" s="1136" t="s">
        <v>8101</v>
      </c>
      <c r="B11761" s="1122" t="s">
        <v>8143</v>
      </c>
      <c r="C11761" s="1122" t="s">
        <v>869</v>
      </c>
      <c r="D11761" s="1116" t="s">
        <v>1793</v>
      </c>
      <c r="E11761" s="1365">
        <v>4.0000000000000002E-4</v>
      </c>
      <c r="F11761" s="1256">
        <v>1</v>
      </c>
      <c r="G11761" s="1246">
        <v>4.0000000000000002E-4</v>
      </c>
    </row>
    <row r="11762" spans="1:7" hidden="1">
      <c r="A11762" s="1136" t="s">
        <v>8101</v>
      </c>
      <c r="B11762" s="1122" t="s">
        <v>8143</v>
      </c>
      <c r="C11762" s="1122" t="s">
        <v>4692</v>
      </c>
      <c r="D11762" s="1116" t="s">
        <v>4137</v>
      </c>
      <c r="E11762" s="1365">
        <v>3.0000000000000001E-3</v>
      </c>
      <c r="F11762" s="1256">
        <v>1</v>
      </c>
      <c r="G11762" s="1246">
        <v>3.0000000000000001E-3</v>
      </c>
    </row>
    <row r="11763" spans="1:7" hidden="1">
      <c r="A11763" s="1136" t="s">
        <v>8101</v>
      </c>
      <c r="B11763" s="1122" t="s">
        <v>8143</v>
      </c>
      <c r="C11763" s="1122" t="s">
        <v>3613</v>
      </c>
      <c r="D11763" s="1116" t="s">
        <v>3525</v>
      </c>
      <c r="E11763" s="1365">
        <v>3.0000000000000001E-3</v>
      </c>
      <c r="F11763" s="1256">
        <v>1</v>
      </c>
      <c r="G11763" s="1246">
        <v>3.0000000000000001E-3</v>
      </c>
    </row>
    <row r="11764" spans="1:7" hidden="1">
      <c r="A11764" s="1136" t="s">
        <v>8101</v>
      </c>
      <c r="B11764" s="1122" t="s">
        <v>8143</v>
      </c>
      <c r="C11764" s="1122" t="s">
        <v>870</v>
      </c>
      <c r="D11764" s="1116" t="s">
        <v>871</v>
      </c>
      <c r="E11764" s="1365">
        <v>1E-3</v>
      </c>
      <c r="F11764" s="1256">
        <v>1</v>
      </c>
      <c r="G11764" s="1246">
        <v>1E-3</v>
      </c>
    </row>
    <row r="11765" spans="1:7" hidden="1">
      <c r="A11765" s="1136" t="s">
        <v>8101</v>
      </c>
      <c r="B11765" s="1122" t="s">
        <v>8143</v>
      </c>
      <c r="C11765" s="1122" t="s">
        <v>7597</v>
      </c>
      <c r="D11765" s="1116" t="s">
        <v>7734</v>
      </c>
      <c r="E11765" s="1365">
        <v>0.58199999999999996</v>
      </c>
      <c r="F11765" s="1256">
        <v>1</v>
      </c>
      <c r="G11765" s="1246">
        <v>0.58199999999999996</v>
      </c>
    </row>
    <row r="11766" spans="1:7" hidden="1">
      <c r="A11766" s="1136" t="s">
        <v>8101</v>
      </c>
      <c r="B11766" s="1122" t="s">
        <v>8143</v>
      </c>
      <c r="C11766" s="1122" t="s">
        <v>7382</v>
      </c>
      <c r="D11766" s="1116" t="s">
        <v>7736</v>
      </c>
      <c r="E11766" s="1365">
        <v>0.23219999999999999</v>
      </c>
      <c r="F11766" s="1256">
        <v>1</v>
      </c>
      <c r="G11766" s="1246">
        <v>0.23219999999999999</v>
      </c>
    </row>
    <row r="11767" spans="1:7" hidden="1">
      <c r="A11767" s="1136" t="s">
        <v>8101</v>
      </c>
      <c r="B11767" s="1122" t="s">
        <v>8143</v>
      </c>
      <c r="C11767" s="1122" t="s">
        <v>6660</v>
      </c>
      <c r="D11767" s="1116" t="s">
        <v>6661</v>
      </c>
      <c r="E11767" s="1365">
        <v>3.3999999999999998E-3</v>
      </c>
      <c r="F11767" s="1256">
        <v>1</v>
      </c>
      <c r="G11767" s="1246">
        <v>3.3999999999999998E-3</v>
      </c>
    </row>
    <row r="11768" spans="1:7" hidden="1">
      <c r="A11768" s="1136" t="s">
        <v>8102</v>
      </c>
      <c r="B11768" s="1122" t="s">
        <v>8144</v>
      </c>
      <c r="C11768" s="1122" t="s">
        <v>8206</v>
      </c>
      <c r="D11768" s="1116" t="s">
        <v>8332</v>
      </c>
      <c r="E11768" s="1365">
        <v>1</v>
      </c>
      <c r="F11768" s="1256">
        <v>1</v>
      </c>
      <c r="G11768" s="1246">
        <v>1</v>
      </c>
    </row>
    <row r="11769" spans="1:7" hidden="1">
      <c r="A11769" s="1136" t="s">
        <v>8102</v>
      </c>
      <c r="B11769" s="1122" t="s">
        <v>8144</v>
      </c>
      <c r="C11769" s="1122" t="s">
        <v>8207</v>
      </c>
      <c r="D11769" s="1116" t="s">
        <v>8333</v>
      </c>
      <c r="E11769" s="1365">
        <v>1</v>
      </c>
      <c r="F11769" s="1256">
        <v>1</v>
      </c>
      <c r="G11769" s="1246">
        <v>1</v>
      </c>
    </row>
    <row r="11770" spans="1:7" hidden="1">
      <c r="A11770" s="1136" t="s">
        <v>8102</v>
      </c>
      <c r="B11770" s="1122" t="s">
        <v>8144</v>
      </c>
      <c r="C11770" s="1122" t="s">
        <v>8208</v>
      </c>
      <c r="D11770" s="1116" t="s">
        <v>8334</v>
      </c>
      <c r="E11770" s="1365">
        <v>1</v>
      </c>
      <c r="F11770" s="1256">
        <v>1</v>
      </c>
      <c r="G11770" s="1246">
        <v>1</v>
      </c>
    </row>
    <row r="11771" spans="1:7" hidden="1">
      <c r="A11771" s="1136" t="s">
        <v>8102</v>
      </c>
      <c r="B11771" s="1122" t="s">
        <v>8144</v>
      </c>
      <c r="C11771" s="1122" t="s">
        <v>7516</v>
      </c>
      <c r="D11771" s="1116" t="s">
        <v>7713</v>
      </c>
      <c r="E11771" s="1365">
        <v>1</v>
      </c>
      <c r="F11771" s="1256">
        <v>1</v>
      </c>
      <c r="G11771" s="1246">
        <v>1</v>
      </c>
    </row>
    <row r="11772" spans="1:7" hidden="1">
      <c r="A11772" s="1136" t="s">
        <v>8102</v>
      </c>
      <c r="B11772" s="1122" t="s">
        <v>8144</v>
      </c>
      <c r="C11772" s="1122" t="s">
        <v>8209</v>
      </c>
      <c r="D11772" s="1116" t="s">
        <v>8335</v>
      </c>
      <c r="E11772" s="1365">
        <v>1</v>
      </c>
      <c r="F11772" s="1256">
        <v>1</v>
      </c>
      <c r="G11772" s="1246">
        <v>1</v>
      </c>
    </row>
    <row r="11773" spans="1:7" hidden="1">
      <c r="A11773" s="1136" t="s">
        <v>8102</v>
      </c>
      <c r="B11773" s="1122" t="s">
        <v>8144</v>
      </c>
      <c r="C11773" s="1122" t="s">
        <v>8210</v>
      </c>
      <c r="D11773" s="1116" t="s">
        <v>8336</v>
      </c>
      <c r="E11773" s="1365">
        <v>1</v>
      </c>
      <c r="F11773" s="1256">
        <v>1</v>
      </c>
      <c r="G11773" s="1246">
        <v>1</v>
      </c>
    </row>
    <row r="11774" spans="1:7" hidden="1">
      <c r="A11774" s="1136" t="s">
        <v>8102</v>
      </c>
      <c r="B11774" s="1122" t="s">
        <v>8144</v>
      </c>
      <c r="C11774" s="1122" t="s">
        <v>7512</v>
      </c>
      <c r="D11774" s="1116" t="s">
        <v>7717</v>
      </c>
      <c r="E11774" s="1365">
        <v>1</v>
      </c>
      <c r="F11774" s="1256">
        <v>1</v>
      </c>
      <c r="G11774" s="1246">
        <v>1</v>
      </c>
    </row>
    <row r="11775" spans="1:7" hidden="1">
      <c r="A11775" s="1136" t="s">
        <v>8102</v>
      </c>
      <c r="B11775" s="1122" t="s">
        <v>8144</v>
      </c>
      <c r="C11775" s="1122" t="s">
        <v>7506</v>
      </c>
      <c r="D11775" s="1116" t="s">
        <v>7718</v>
      </c>
      <c r="E11775" s="1365">
        <v>0</v>
      </c>
      <c r="F11775" s="1256">
        <v>1</v>
      </c>
      <c r="G11775" s="1246">
        <v>0</v>
      </c>
    </row>
    <row r="11776" spans="1:7" hidden="1">
      <c r="A11776" s="1136" t="s">
        <v>8102</v>
      </c>
      <c r="B11776" s="1122" t="s">
        <v>8144</v>
      </c>
      <c r="C11776" s="1122" t="s">
        <v>7508</v>
      </c>
      <c r="D11776" s="1116" t="s">
        <v>7719</v>
      </c>
      <c r="E11776" s="1365">
        <v>0</v>
      </c>
      <c r="F11776" s="1256">
        <v>1</v>
      </c>
      <c r="G11776" s="1246">
        <v>0</v>
      </c>
    </row>
    <row r="11777" spans="1:7" hidden="1">
      <c r="A11777" s="1136" t="s">
        <v>8102</v>
      </c>
      <c r="B11777" s="1122" t="s">
        <v>8144</v>
      </c>
      <c r="C11777" s="1117" t="s">
        <v>7510</v>
      </c>
      <c r="D11777" s="1116" t="s">
        <v>7720</v>
      </c>
      <c r="E11777" s="1358">
        <v>2</v>
      </c>
      <c r="F11777" s="1256">
        <v>1</v>
      </c>
      <c r="G11777" s="1246">
        <v>2</v>
      </c>
    </row>
    <row r="11778" spans="1:7" hidden="1">
      <c r="A11778" s="1136" t="s">
        <v>8102</v>
      </c>
      <c r="B11778" s="1122" t="s">
        <v>8144</v>
      </c>
      <c r="C11778" s="1122" t="s">
        <v>7504</v>
      </c>
      <c r="D11778" s="1116" t="s">
        <v>7721</v>
      </c>
      <c r="E11778" s="1365">
        <v>2</v>
      </c>
      <c r="F11778" s="1256">
        <v>1</v>
      </c>
      <c r="G11778" s="1246">
        <v>2</v>
      </c>
    </row>
    <row r="11779" spans="1:7" hidden="1">
      <c r="A11779" s="1136" t="s">
        <v>8102</v>
      </c>
      <c r="B11779" s="1122" t="s">
        <v>8144</v>
      </c>
      <c r="C11779" s="1122" t="s">
        <v>7541</v>
      </c>
      <c r="D11779" s="1116" t="s">
        <v>7722</v>
      </c>
      <c r="E11779" s="1365">
        <v>1</v>
      </c>
      <c r="F11779" s="1256">
        <v>1</v>
      </c>
      <c r="G11779" s="1246">
        <v>1</v>
      </c>
    </row>
    <row r="11780" spans="1:7" hidden="1">
      <c r="A11780" s="1136" t="s">
        <v>8102</v>
      </c>
      <c r="B11780" s="1122" t="s">
        <v>8144</v>
      </c>
      <c r="C11780" s="1122" t="s">
        <v>7484</v>
      </c>
      <c r="D11780" s="1116" t="s">
        <v>7723</v>
      </c>
      <c r="E11780" s="1365">
        <v>1</v>
      </c>
      <c r="F11780" s="1256">
        <v>1</v>
      </c>
      <c r="G11780" s="1246">
        <v>1</v>
      </c>
    </row>
    <row r="11781" spans="1:7" hidden="1">
      <c r="A11781" s="1136" t="s">
        <v>8102</v>
      </c>
      <c r="B11781" s="1122" t="s">
        <v>8144</v>
      </c>
      <c r="C11781" s="1122" t="s">
        <v>7577</v>
      </c>
      <c r="D11781" s="1116" t="s">
        <v>7724</v>
      </c>
      <c r="E11781" s="1365">
        <v>0</v>
      </c>
      <c r="F11781" s="1256">
        <v>1</v>
      </c>
      <c r="G11781" s="1246">
        <v>0</v>
      </c>
    </row>
    <row r="11782" spans="1:7" hidden="1">
      <c r="A11782" s="1136" t="s">
        <v>8102</v>
      </c>
      <c r="B11782" s="1122" t="s">
        <v>8144</v>
      </c>
      <c r="C11782" s="1122" t="s">
        <v>7579</v>
      </c>
      <c r="D11782" s="1116" t="s">
        <v>7725</v>
      </c>
      <c r="E11782" s="1365">
        <v>0</v>
      </c>
      <c r="F11782" s="1256">
        <v>1</v>
      </c>
      <c r="G11782" s="1246">
        <v>0</v>
      </c>
    </row>
    <row r="11783" spans="1:7" hidden="1">
      <c r="A11783" s="1136" t="s">
        <v>8102</v>
      </c>
      <c r="B11783" s="1122" t="s">
        <v>8144</v>
      </c>
      <c r="C11783" s="1122" t="s">
        <v>7581</v>
      </c>
      <c r="D11783" s="1116" t="s">
        <v>7726</v>
      </c>
      <c r="E11783" s="1365">
        <v>0</v>
      </c>
      <c r="F11783" s="1256">
        <v>1</v>
      </c>
      <c r="G11783" s="1246">
        <v>0</v>
      </c>
    </row>
    <row r="11784" spans="1:7" hidden="1">
      <c r="A11784" s="1136" t="s">
        <v>8102</v>
      </c>
      <c r="B11784" s="1122" t="s">
        <v>8144</v>
      </c>
      <c r="C11784" s="1122" t="s">
        <v>7583</v>
      </c>
      <c r="D11784" s="1116" t="s">
        <v>7727</v>
      </c>
      <c r="E11784" s="1365">
        <v>0</v>
      </c>
      <c r="F11784" s="1256">
        <v>1</v>
      </c>
      <c r="G11784" s="1246">
        <v>0</v>
      </c>
    </row>
    <row r="11785" spans="1:7" hidden="1">
      <c r="A11785" s="1136" t="s">
        <v>8102</v>
      </c>
      <c r="B11785" s="1122" t="s">
        <v>8144</v>
      </c>
      <c r="C11785" s="1122" t="s">
        <v>7585</v>
      </c>
      <c r="D11785" s="1116" t="s">
        <v>7728</v>
      </c>
      <c r="E11785" s="1365">
        <v>0</v>
      </c>
      <c r="F11785" s="1256">
        <v>1</v>
      </c>
      <c r="G11785" s="1246">
        <v>0</v>
      </c>
    </row>
    <row r="11786" spans="1:7" hidden="1">
      <c r="A11786" s="1136" t="s">
        <v>8102</v>
      </c>
      <c r="B11786" s="1122" t="s">
        <v>8144</v>
      </c>
      <c r="C11786" s="1122" t="s">
        <v>7587</v>
      </c>
      <c r="D11786" s="1116" t="s">
        <v>7729</v>
      </c>
      <c r="E11786" s="1365">
        <v>0</v>
      </c>
      <c r="F11786" s="1256">
        <v>1</v>
      </c>
      <c r="G11786" s="1246">
        <v>0</v>
      </c>
    </row>
    <row r="11787" spans="1:7" hidden="1">
      <c r="A11787" s="1136" t="s">
        <v>8102</v>
      </c>
      <c r="B11787" s="1122" t="s">
        <v>8144</v>
      </c>
      <c r="C11787" s="1122" t="s">
        <v>7589</v>
      </c>
      <c r="D11787" s="1116" t="s">
        <v>7730</v>
      </c>
      <c r="E11787" s="1365">
        <v>0</v>
      </c>
      <c r="F11787" s="1256">
        <v>1</v>
      </c>
      <c r="G11787" s="1246">
        <v>0</v>
      </c>
    </row>
    <row r="11788" spans="1:7" hidden="1">
      <c r="A11788" s="1136" t="s">
        <v>8102</v>
      </c>
      <c r="B11788" s="1122" t="s">
        <v>8144</v>
      </c>
      <c r="C11788" s="1122" t="s">
        <v>7591</v>
      </c>
      <c r="D11788" s="1116" t="s">
        <v>7731</v>
      </c>
      <c r="E11788" s="1365">
        <v>0</v>
      </c>
      <c r="F11788" s="1256">
        <v>1</v>
      </c>
      <c r="G11788" s="1246">
        <v>0</v>
      </c>
    </row>
    <row r="11789" spans="1:7" hidden="1">
      <c r="A11789" s="1136" t="s">
        <v>8102</v>
      </c>
      <c r="B11789" s="1122" t="s">
        <v>8144</v>
      </c>
      <c r="C11789" s="1122" t="s">
        <v>7593</v>
      </c>
      <c r="D11789" s="1116" t="s">
        <v>7732</v>
      </c>
      <c r="E11789" s="1365">
        <v>0</v>
      </c>
      <c r="F11789" s="1256">
        <v>1</v>
      </c>
      <c r="G11789" s="1246">
        <v>0</v>
      </c>
    </row>
    <row r="11790" spans="1:7" hidden="1">
      <c r="A11790" s="1136" t="s">
        <v>8102</v>
      </c>
      <c r="B11790" s="1122" t="s">
        <v>8144</v>
      </c>
      <c r="C11790" s="1122" t="s">
        <v>7595</v>
      </c>
      <c r="D11790" s="1116" t="s">
        <v>7733</v>
      </c>
      <c r="E11790" s="1365">
        <v>0</v>
      </c>
      <c r="F11790" s="1256">
        <v>1</v>
      </c>
      <c r="G11790" s="1246">
        <v>0</v>
      </c>
    </row>
    <row r="11791" spans="1:7" hidden="1">
      <c r="A11791" s="1136" t="s">
        <v>8102</v>
      </c>
      <c r="B11791" s="1122" t="s">
        <v>8144</v>
      </c>
      <c r="C11791" s="1122" t="s">
        <v>1634</v>
      </c>
      <c r="D11791" s="1116" t="s">
        <v>1635</v>
      </c>
      <c r="E11791" s="1365">
        <v>2</v>
      </c>
      <c r="F11791" s="1256">
        <v>1</v>
      </c>
      <c r="G11791" s="1246">
        <v>2</v>
      </c>
    </row>
    <row r="11792" spans="1:7" hidden="1">
      <c r="A11792" s="1136" t="s">
        <v>8102</v>
      </c>
      <c r="B11792" s="1122" t="s">
        <v>8144</v>
      </c>
      <c r="C11792" s="1122" t="s">
        <v>8211</v>
      </c>
      <c r="D11792" s="1116" t="s">
        <v>8337</v>
      </c>
      <c r="E11792" s="1365">
        <v>1</v>
      </c>
      <c r="F11792" s="1256">
        <v>1</v>
      </c>
      <c r="G11792" s="1246">
        <v>1</v>
      </c>
    </row>
    <row r="11793" spans="1:7" hidden="1">
      <c r="A11793" s="1136" t="s">
        <v>8102</v>
      </c>
      <c r="B11793" s="1122" t="s">
        <v>8144</v>
      </c>
      <c r="C11793" s="1122" t="s">
        <v>8212</v>
      </c>
      <c r="D11793" s="1116" t="s">
        <v>8338</v>
      </c>
      <c r="E11793" s="1365">
        <v>1</v>
      </c>
      <c r="F11793" s="1256">
        <v>1</v>
      </c>
      <c r="G11793" s="1246">
        <v>1</v>
      </c>
    </row>
    <row r="11794" spans="1:7" hidden="1">
      <c r="A11794" s="1136" t="s">
        <v>8102</v>
      </c>
      <c r="B11794" s="1122" t="s">
        <v>8144</v>
      </c>
      <c r="C11794" s="1122" t="s">
        <v>3440</v>
      </c>
      <c r="D11794" s="1116" t="s">
        <v>3441</v>
      </c>
      <c r="E11794" s="1365">
        <v>0</v>
      </c>
      <c r="F11794" s="1256">
        <v>1</v>
      </c>
      <c r="G11794" s="1246">
        <v>0</v>
      </c>
    </row>
    <row r="11795" spans="1:7" hidden="1">
      <c r="A11795" s="1136" t="s">
        <v>8102</v>
      </c>
      <c r="B11795" s="1122" t="s">
        <v>8144</v>
      </c>
      <c r="C11795" s="1122" t="s">
        <v>3442</v>
      </c>
      <c r="D11795" s="1116" t="s">
        <v>3443</v>
      </c>
      <c r="E11795" s="1365">
        <v>0</v>
      </c>
      <c r="F11795" s="1256">
        <v>1</v>
      </c>
      <c r="G11795" s="1246">
        <v>0</v>
      </c>
    </row>
    <row r="11796" spans="1:7" hidden="1">
      <c r="A11796" s="1136" t="s">
        <v>8102</v>
      </c>
      <c r="B11796" s="1122" t="s">
        <v>8144</v>
      </c>
      <c r="C11796" s="1122" t="s">
        <v>3444</v>
      </c>
      <c r="D11796" s="1116" t="s">
        <v>3445</v>
      </c>
      <c r="E11796" s="1365">
        <v>0</v>
      </c>
      <c r="F11796" s="1256">
        <v>1</v>
      </c>
      <c r="G11796" s="1246">
        <v>0</v>
      </c>
    </row>
    <row r="11797" spans="1:7" hidden="1">
      <c r="A11797" s="1136" t="s">
        <v>8102</v>
      </c>
      <c r="B11797" s="1122" t="s">
        <v>8144</v>
      </c>
      <c r="C11797" s="1122" t="s">
        <v>3446</v>
      </c>
      <c r="D11797" s="1116" t="s">
        <v>3447</v>
      </c>
      <c r="E11797" s="1365">
        <v>8</v>
      </c>
      <c r="F11797" s="1256">
        <v>1</v>
      </c>
      <c r="G11797" s="1246">
        <v>8</v>
      </c>
    </row>
    <row r="11798" spans="1:7" hidden="1">
      <c r="A11798" s="1136" t="s">
        <v>8102</v>
      </c>
      <c r="B11798" s="1122" t="s">
        <v>8144</v>
      </c>
      <c r="C11798" s="1122" t="s">
        <v>1276</v>
      </c>
      <c r="D11798" s="1116" t="s">
        <v>3448</v>
      </c>
      <c r="E11798" s="1365">
        <v>8</v>
      </c>
      <c r="F11798" s="1256">
        <v>1</v>
      </c>
      <c r="G11798" s="1246">
        <v>8</v>
      </c>
    </row>
    <row r="11799" spans="1:7" hidden="1">
      <c r="A11799" s="1136" t="s">
        <v>8102</v>
      </c>
      <c r="B11799" s="1122" t="s">
        <v>8144</v>
      </c>
      <c r="C11799" s="1122" t="s">
        <v>1277</v>
      </c>
      <c r="D11799" s="1116" t="s">
        <v>5252</v>
      </c>
      <c r="E11799" s="1365">
        <v>8</v>
      </c>
      <c r="F11799" s="1256">
        <v>1</v>
      </c>
      <c r="G11799" s="1246">
        <v>8</v>
      </c>
    </row>
    <row r="11800" spans="1:7" hidden="1">
      <c r="A11800" s="1136" t="s">
        <v>8102</v>
      </c>
      <c r="B11800" s="1122" t="s">
        <v>8144</v>
      </c>
      <c r="C11800" s="1122" t="s">
        <v>1278</v>
      </c>
      <c r="D11800" s="1116" t="s">
        <v>5253</v>
      </c>
      <c r="E11800" s="1365">
        <v>8</v>
      </c>
      <c r="F11800" s="1256">
        <v>1</v>
      </c>
      <c r="G11800" s="1246">
        <v>8</v>
      </c>
    </row>
    <row r="11801" spans="1:7" hidden="1">
      <c r="A11801" s="1136" t="s">
        <v>8102</v>
      </c>
      <c r="B11801" s="1122" t="s">
        <v>8144</v>
      </c>
      <c r="C11801" s="1122" t="s">
        <v>8213</v>
      </c>
      <c r="D11801" s="1116" t="s">
        <v>8339</v>
      </c>
      <c r="E11801" s="1365">
        <v>2</v>
      </c>
      <c r="F11801" s="1256">
        <v>1</v>
      </c>
      <c r="G11801" s="1246">
        <v>2</v>
      </c>
    </row>
    <row r="11802" spans="1:7" hidden="1">
      <c r="A11802" s="1136" t="s">
        <v>8102</v>
      </c>
      <c r="B11802" s="1122" t="s">
        <v>8144</v>
      </c>
      <c r="C11802" s="1122" t="s">
        <v>4432</v>
      </c>
      <c r="D11802" s="1116" t="s">
        <v>1792</v>
      </c>
      <c r="E11802" s="1365">
        <v>4.0000000000000002E-4</v>
      </c>
      <c r="F11802" s="1256">
        <v>1</v>
      </c>
      <c r="G11802" s="1246">
        <v>4.0000000000000002E-4</v>
      </c>
    </row>
    <row r="11803" spans="1:7" hidden="1">
      <c r="A11803" s="1136" t="s">
        <v>8102</v>
      </c>
      <c r="B11803" s="1122" t="s">
        <v>8144</v>
      </c>
      <c r="C11803" s="1122" t="s">
        <v>5417</v>
      </c>
      <c r="D11803" s="1116" t="s">
        <v>3885</v>
      </c>
      <c r="E11803" s="1365">
        <v>1.1999999999999999E-3</v>
      </c>
      <c r="F11803" s="1256">
        <v>1</v>
      </c>
      <c r="G11803" s="1246">
        <v>1.1999999999999999E-3</v>
      </c>
    </row>
    <row r="11804" spans="1:7" hidden="1">
      <c r="A11804" s="1136" t="s">
        <v>8102</v>
      </c>
      <c r="B11804" s="1122" t="s">
        <v>8144</v>
      </c>
      <c r="C11804" s="1122" t="s">
        <v>5419</v>
      </c>
      <c r="D11804" s="1116" t="s">
        <v>3704</v>
      </c>
      <c r="E11804" s="1365">
        <v>5.0000000000000001E-3</v>
      </c>
      <c r="F11804" s="1256">
        <v>1</v>
      </c>
      <c r="G11804" s="1246">
        <v>5.0000000000000001E-3</v>
      </c>
    </row>
    <row r="11805" spans="1:7" hidden="1">
      <c r="A11805" s="1136" t="s">
        <v>8102</v>
      </c>
      <c r="B11805" s="1122" t="s">
        <v>8144</v>
      </c>
      <c r="C11805" s="1122" t="s">
        <v>869</v>
      </c>
      <c r="D11805" s="1116" t="s">
        <v>1793</v>
      </c>
      <c r="E11805" s="1365">
        <v>4.0000000000000002E-4</v>
      </c>
      <c r="F11805" s="1256">
        <v>1</v>
      </c>
      <c r="G11805" s="1246">
        <v>4.0000000000000002E-4</v>
      </c>
    </row>
    <row r="11806" spans="1:7" hidden="1">
      <c r="A11806" s="1136" t="s">
        <v>8102</v>
      </c>
      <c r="B11806" s="1122" t="s">
        <v>8144</v>
      </c>
      <c r="C11806" s="1122" t="s">
        <v>4692</v>
      </c>
      <c r="D11806" s="1116" t="s">
        <v>4137</v>
      </c>
      <c r="E11806" s="1365">
        <v>3.0000000000000001E-3</v>
      </c>
      <c r="F11806" s="1256">
        <v>1</v>
      </c>
      <c r="G11806" s="1246">
        <v>3.0000000000000001E-3</v>
      </c>
    </row>
    <row r="11807" spans="1:7" hidden="1">
      <c r="A11807" s="1136" t="s">
        <v>8102</v>
      </c>
      <c r="B11807" s="1122" t="s">
        <v>8144</v>
      </c>
      <c r="C11807" s="1122" t="s">
        <v>3613</v>
      </c>
      <c r="D11807" s="1116" t="s">
        <v>3525</v>
      </c>
      <c r="E11807" s="1365">
        <v>3.0000000000000001E-3</v>
      </c>
      <c r="F11807" s="1256">
        <v>1</v>
      </c>
      <c r="G11807" s="1246">
        <v>3.0000000000000001E-3</v>
      </c>
    </row>
    <row r="11808" spans="1:7" hidden="1">
      <c r="A11808" s="1136" t="s">
        <v>8102</v>
      </c>
      <c r="B11808" s="1122" t="s">
        <v>8144</v>
      </c>
      <c r="C11808" s="1122" t="s">
        <v>870</v>
      </c>
      <c r="D11808" s="1116" t="s">
        <v>871</v>
      </c>
      <c r="E11808" s="1365">
        <v>1E-3</v>
      </c>
      <c r="F11808" s="1256">
        <v>1</v>
      </c>
      <c r="G11808" s="1246">
        <v>1E-3</v>
      </c>
    </row>
    <row r="11809" spans="1:7" hidden="1">
      <c r="A11809" s="1136" t="s">
        <v>8102</v>
      </c>
      <c r="B11809" s="1122" t="s">
        <v>8144</v>
      </c>
      <c r="C11809" s="1122" t="s">
        <v>7597</v>
      </c>
      <c r="D11809" s="1116" t="s">
        <v>7734</v>
      </c>
      <c r="E11809" s="1365">
        <v>0.58199999999999996</v>
      </c>
      <c r="F11809" s="1256">
        <v>1</v>
      </c>
      <c r="G11809" s="1246">
        <v>0.58199999999999996</v>
      </c>
    </row>
    <row r="11810" spans="1:7" hidden="1">
      <c r="A11810" s="1136" t="s">
        <v>8102</v>
      </c>
      <c r="B11810" s="1122" t="s">
        <v>8144</v>
      </c>
      <c r="C11810" s="1122" t="s">
        <v>7382</v>
      </c>
      <c r="D11810" s="1116" t="s">
        <v>7736</v>
      </c>
      <c r="E11810" s="1365">
        <v>0.23219999999999999</v>
      </c>
      <c r="F11810" s="1256">
        <v>1</v>
      </c>
      <c r="G11810" s="1246">
        <v>0.23219999999999999</v>
      </c>
    </row>
    <row r="11811" spans="1:7" hidden="1">
      <c r="A11811" s="1136" t="s">
        <v>8102</v>
      </c>
      <c r="B11811" s="1122" t="s">
        <v>8144</v>
      </c>
      <c r="C11811" s="1117" t="s">
        <v>6660</v>
      </c>
      <c r="D11811" s="1116" t="s">
        <v>6661</v>
      </c>
      <c r="E11811" s="1358">
        <v>3.3999999999999998E-3</v>
      </c>
      <c r="F11811" s="1256">
        <v>1</v>
      </c>
      <c r="G11811" s="1246">
        <v>3.3999999999999998E-3</v>
      </c>
    </row>
    <row r="11812" spans="1:7" hidden="1">
      <c r="A11812" s="1136" t="s">
        <v>8103</v>
      </c>
      <c r="B11812" s="1122" t="s">
        <v>8145</v>
      </c>
      <c r="C11812" s="1122" t="s">
        <v>8206</v>
      </c>
      <c r="D11812" s="1116" t="s">
        <v>8332</v>
      </c>
      <c r="E11812" s="1365">
        <v>1</v>
      </c>
      <c r="F11812" s="1256">
        <v>1</v>
      </c>
      <c r="G11812" s="1246">
        <v>1</v>
      </c>
    </row>
    <row r="11813" spans="1:7" hidden="1">
      <c r="A11813" s="1136" t="s">
        <v>8103</v>
      </c>
      <c r="B11813" s="1122" t="s">
        <v>8145</v>
      </c>
      <c r="C11813" s="1122" t="s">
        <v>8214</v>
      </c>
      <c r="D11813" s="1116" t="s">
        <v>8340</v>
      </c>
      <c r="E11813" s="1365">
        <v>1</v>
      </c>
      <c r="F11813" s="1256">
        <v>1</v>
      </c>
      <c r="G11813" s="1246">
        <v>1</v>
      </c>
    </row>
    <row r="11814" spans="1:7" hidden="1">
      <c r="A11814" s="1136" t="s">
        <v>8103</v>
      </c>
      <c r="B11814" s="1122" t="s">
        <v>8145</v>
      </c>
      <c r="C11814" s="1122" t="s">
        <v>8208</v>
      </c>
      <c r="D11814" s="1116" t="s">
        <v>8334</v>
      </c>
      <c r="E11814" s="1365">
        <v>1</v>
      </c>
      <c r="F11814" s="1256">
        <v>1</v>
      </c>
      <c r="G11814" s="1246">
        <v>1</v>
      </c>
    </row>
    <row r="11815" spans="1:7" hidden="1">
      <c r="A11815" s="1136" t="s">
        <v>8103</v>
      </c>
      <c r="B11815" s="1122" t="s">
        <v>8145</v>
      </c>
      <c r="C11815" s="1122" t="s">
        <v>7516</v>
      </c>
      <c r="D11815" s="1116" t="s">
        <v>7713</v>
      </c>
      <c r="E11815" s="1365">
        <v>1</v>
      </c>
      <c r="F11815" s="1256">
        <v>1</v>
      </c>
      <c r="G11815" s="1246">
        <v>1</v>
      </c>
    </row>
    <row r="11816" spans="1:7" hidden="1">
      <c r="A11816" s="1136" t="s">
        <v>8103</v>
      </c>
      <c r="B11816" s="1122" t="s">
        <v>8145</v>
      </c>
      <c r="C11816" s="1122" t="s">
        <v>8209</v>
      </c>
      <c r="D11816" s="1116" t="s">
        <v>8335</v>
      </c>
      <c r="E11816" s="1365">
        <v>1</v>
      </c>
      <c r="F11816" s="1256">
        <v>1</v>
      </c>
      <c r="G11816" s="1246">
        <v>1</v>
      </c>
    </row>
    <row r="11817" spans="1:7" hidden="1">
      <c r="A11817" s="1136" t="s">
        <v>8103</v>
      </c>
      <c r="B11817" s="1122" t="s">
        <v>8145</v>
      </c>
      <c r="C11817" s="1122" t="s">
        <v>8210</v>
      </c>
      <c r="D11817" s="1116" t="s">
        <v>8336</v>
      </c>
      <c r="E11817" s="1365">
        <v>1</v>
      </c>
      <c r="F11817" s="1256">
        <v>1</v>
      </c>
      <c r="G11817" s="1246">
        <v>1</v>
      </c>
    </row>
    <row r="11818" spans="1:7" hidden="1">
      <c r="A11818" s="1136" t="s">
        <v>8103</v>
      </c>
      <c r="B11818" s="1122" t="s">
        <v>8145</v>
      </c>
      <c r="C11818" s="1122" t="s">
        <v>7512</v>
      </c>
      <c r="D11818" s="1116" t="s">
        <v>7717</v>
      </c>
      <c r="E11818" s="1365">
        <v>1</v>
      </c>
      <c r="F11818" s="1256">
        <v>1</v>
      </c>
      <c r="G11818" s="1246">
        <v>1</v>
      </c>
    </row>
    <row r="11819" spans="1:7" hidden="1">
      <c r="A11819" s="1136" t="s">
        <v>8103</v>
      </c>
      <c r="B11819" s="1122" t="s">
        <v>8145</v>
      </c>
      <c r="C11819" s="1122" t="s">
        <v>7506</v>
      </c>
      <c r="D11819" s="1116" t="s">
        <v>7718</v>
      </c>
      <c r="E11819" s="1365">
        <v>0</v>
      </c>
      <c r="F11819" s="1256">
        <v>1</v>
      </c>
      <c r="G11819" s="1246">
        <v>0</v>
      </c>
    </row>
    <row r="11820" spans="1:7" hidden="1">
      <c r="A11820" s="1136" t="s">
        <v>8103</v>
      </c>
      <c r="B11820" s="1122" t="s">
        <v>8145</v>
      </c>
      <c r="C11820" s="1122" t="s">
        <v>7508</v>
      </c>
      <c r="D11820" s="1116" t="s">
        <v>7719</v>
      </c>
      <c r="E11820" s="1365">
        <v>0</v>
      </c>
      <c r="F11820" s="1256">
        <v>1</v>
      </c>
      <c r="G11820" s="1246">
        <v>0</v>
      </c>
    </row>
    <row r="11821" spans="1:7" hidden="1">
      <c r="A11821" s="1136" t="s">
        <v>8103</v>
      </c>
      <c r="B11821" s="1122" t="s">
        <v>8145</v>
      </c>
      <c r="C11821" s="1122" t="s">
        <v>7510</v>
      </c>
      <c r="D11821" s="1116" t="s">
        <v>7720</v>
      </c>
      <c r="E11821" s="1365">
        <v>2</v>
      </c>
      <c r="F11821" s="1256">
        <v>1</v>
      </c>
      <c r="G11821" s="1246">
        <v>2</v>
      </c>
    </row>
    <row r="11822" spans="1:7" hidden="1">
      <c r="A11822" s="1136" t="s">
        <v>8103</v>
      </c>
      <c r="B11822" s="1122" t="s">
        <v>8145</v>
      </c>
      <c r="C11822" s="1122" t="s">
        <v>7504</v>
      </c>
      <c r="D11822" s="1116" t="s">
        <v>7721</v>
      </c>
      <c r="E11822" s="1365">
        <v>2</v>
      </c>
      <c r="F11822" s="1256">
        <v>1</v>
      </c>
      <c r="G11822" s="1246">
        <v>2</v>
      </c>
    </row>
    <row r="11823" spans="1:7" hidden="1">
      <c r="A11823" s="1136" t="s">
        <v>8103</v>
      </c>
      <c r="B11823" s="1122" t="s">
        <v>8145</v>
      </c>
      <c r="C11823" s="1117" t="s">
        <v>7541</v>
      </c>
      <c r="D11823" s="1116" t="s">
        <v>7722</v>
      </c>
      <c r="E11823" s="1358">
        <v>1</v>
      </c>
      <c r="F11823" s="1256">
        <v>1</v>
      </c>
      <c r="G11823" s="1246">
        <v>1</v>
      </c>
    </row>
    <row r="11824" spans="1:7" hidden="1">
      <c r="A11824" s="1136" t="s">
        <v>8103</v>
      </c>
      <c r="B11824" s="1122" t="s">
        <v>8145</v>
      </c>
      <c r="C11824" s="1122" t="s">
        <v>7484</v>
      </c>
      <c r="D11824" s="1116" t="s">
        <v>7723</v>
      </c>
      <c r="E11824" s="1365">
        <v>1</v>
      </c>
      <c r="F11824" s="1256">
        <v>1</v>
      </c>
      <c r="G11824" s="1246">
        <v>1</v>
      </c>
    </row>
    <row r="11825" spans="1:7" hidden="1">
      <c r="A11825" s="1136" t="s">
        <v>8103</v>
      </c>
      <c r="B11825" s="1122" t="s">
        <v>8145</v>
      </c>
      <c r="C11825" s="1122" t="s">
        <v>7577</v>
      </c>
      <c r="D11825" s="1116" t="s">
        <v>7724</v>
      </c>
      <c r="E11825" s="1365">
        <v>0</v>
      </c>
      <c r="F11825" s="1256">
        <v>1</v>
      </c>
      <c r="G11825" s="1246">
        <v>0</v>
      </c>
    </row>
    <row r="11826" spans="1:7" hidden="1">
      <c r="A11826" s="1136" t="s">
        <v>8103</v>
      </c>
      <c r="B11826" s="1122" t="s">
        <v>8145</v>
      </c>
      <c r="C11826" s="1122" t="s">
        <v>7579</v>
      </c>
      <c r="D11826" s="1116" t="s">
        <v>7725</v>
      </c>
      <c r="E11826" s="1365">
        <v>0</v>
      </c>
      <c r="F11826" s="1256">
        <v>1</v>
      </c>
      <c r="G11826" s="1246">
        <v>0</v>
      </c>
    </row>
    <row r="11827" spans="1:7" hidden="1">
      <c r="A11827" s="1136" t="s">
        <v>8103</v>
      </c>
      <c r="B11827" s="1122" t="s">
        <v>8145</v>
      </c>
      <c r="C11827" s="1122" t="s">
        <v>7581</v>
      </c>
      <c r="D11827" s="1116" t="s">
        <v>7726</v>
      </c>
      <c r="E11827" s="1365">
        <v>0</v>
      </c>
      <c r="F11827" s="1256">
        <v>1</v>
      </c>
      <c r="G11827" s="1246">
        <v>0</v>
      </c>
    </row>
    <row r="11828" spans="1:7" hidden="1">
      <c r="A11828" s="1136" t="s">
        <v>8103</v>
      </c>
      <c r="B11828" s="1122" t="s">
        <v>8145</v>
      </c>
      <c r="C11828" s="1122" t="s">
        <v>7583</v>
      </c>
      <c r="D11828" s="1116" t="s">
        <v>7727</v>
      </c>
      <c r="E11828" s="1365">
        <v>0</v>
      </c>
      <c r="F11828" s="1256">
        <v>1</v>
      </c>
      <c r="G11828" s="1246">
        <v>0</v>
      </c>
    </row>
    <row r="11829" spans="1:7" hidden="1">
      <c r="A11829" s="1136" t="s">
        <v>8103</v>
      </c>
      <c r="B11829" s="1122" t="s">
        <v>8145</v>
      </c>
      <c r="C11829" s="1122" t="s">
        <v>7585</v>
      </c>
      <c r="D11829" s="1116" t="s">
        <v>7728</v>
      </c>
      <c r="E11829" s="1365">
        <v>0</v>
      </c>
      <c r="F11829" s="1256">
        <v>1</v>
      </c>
      <c r="G11829" s="1246">
        <v>0</v>
      </c>
    </row>
    <row r="11830" spans="1:7" hidden="1">
      <c r="A11830" s="1136" t="s">
        <v>8103</v>
      </c>
      <c r="B11830" s="1122" t="s">
        <v>8145</v>
      </c>
      <c r="C11830" s="1122" t="s">
        <v>7587</v>
      </c>
      <c r="D11830" s="1116" t="s">
        <v>7729</v>
      </c>
      <c r="E11830" s="1365">
        <v>0</v>
      </c>
      <c r="F11830" s="1256">
        <v>1</v>
      </c>
      <c r="G11830" s="1246">
        <v>0</v>
      </c>
    </row>
    <row r="11831" spans="1:7" hidden="1">
      <c r="A11831" s="1136" t="s">
        <v>8103</v>
      </c>
      <c r="B11831" s="1122" t="s">
        <v>8145</v>
      </c>
      <c r="C11831" s="1122" t="s">
        <v>7589</v>
      </c>
      <c r="D11831" s="1116" t="s">
        <v>7730</v>
      </c>
      <c r="E11831" s="1365">
        <v>0</v>
      </c>
      <c r="F11831" s="1256">
        <v>1</v>
      </c>
      <c r="G11831" s="1246">
        <v>0</v>
      </c>
    </row>
    <row r="11832" spans="1:7" hidden="1">
      <c r="A11832" s="1136" t="s">
        <v>8103</v>
      </c>
      <c r="B11832" s="1122" t="s">
        <v>8145</v>
      </c>
      <c r="C11832" s="1122" t="s">
        <v>7591</v>
      </c>
      <c r="D11832" s="1116" t="s">
        <v>7731</v>
      </c>
      <c r="E11832" s="1365">
        <v>0</v>
      </c>
      <c r="F11832" s="1256">
        <v>1</v>
      </c>
      <c r="G11832" s="1246">
        <v>0</v>
      </c>
    </row>
    <row r="11833" spans="1:7" hidden="1">
      <c r="A11833" s="1136" t="s">
        <v>8103</v>
      </c>
      <c r="B11833" s="1122" t="s">
        <v>8145</v>
      </c>
      <c r="C11833" s="1122" t="s">
        <v>7593</v>
      </c>
      <c r="D11833" s="1116" t="s">
        <v>7732</v>
      </c>
      <c r="E11833" s="1365">
        <v>0</v>
      </c>
      <c r="F11833" s="1256">
        <v>1</v>
      </c>
      <c r="G11833" s="1246">
        <v>0</v>
      </c>
    </row>
    <row r="11834" spans="1:7" hidden="1">
      <c r="A11834" s="1136" t="s">
        <v>8103</v>
      </c>
      <c r="B11834" s="1122" t="s">
        <v>8145</v>
      </c>
      <c r="C11834" s="1117" t="s">
        <v>7595</v>
      </c>
      <c r="D11834" s="1116" t="s">
        <v>7733</v>
      </c>
      <c r="E11834" s="1358">
        <v>0</v>
      </c>
      <c r="F11834" s="1256">
        <v>1</v>
      </c>
      <c r="G11834" s="1246">
        <v>0</v>
      </c>
    </row>
    <row r="11835" spans="1:7" hidden="1">
      <c r="A11835" s="1136" t="s">
        <v>8103</v>
      </c>
      <c r="B11835" s="1122" t="s">
        <v>8145</v>
      </c>
      <c r="C11835" s="1122" t="s">
        <v>1634</v>
      </c>
      <c r="D11835" s="1116" t="s">
        <v>1635</v>
      </c>
      <c r="E11835" s="1365">
        <v>4</v>
      </c>
      <c r="F11835" s="1256">
        <v>1</v>
      </c>
      <c r="G11835" s="1246">
        <v>4</v>
      </c>
    </row>
    <row r="11836" spans="1:7" hidden="1">
      <c r="A11836" s="1136" t="s">
        <v>8103</v>
      </c>
      <c r="B11836" s="1122" t="s">
        <v>8145</v>
      </c>
      <c r="C11836" s="1122" t="s">
        <v>8211</v>
      </c>
      <c r="D11836" s="1116" t="s">
        <v>8337</v>
      </c>
      <c r="E11836" s="1365">
        <v>1</v>
      </c>
      <c r="F11836" s="1256">
        <v>1</v>
      </c>
      <c r="G11836" s="1246">
        <v>1</v>
      </c>
    </row>
    <row r="11837" spans="1:7" hidden="1">
      <c r="A11837" s="1136" t="s">
        <v>8103</v>
      </c>
      <c r="B11837" s="1122" t="s">
        <v>8145</v>
      </c>
      <c r="C11837" s="1122" t="s">
        <v>8212</v>
      </c>
      <c r="D11837" s="1116" t="s">
        <v>8338</v>
      </c>
      <c r="E11837" s="1365">
        <v>2</v>
      </c>
      <c r="F11837" s="1256">
        <v>1</v>
      </c>
      <c r="G11837" s="1246">
        <v>2</v>
      </c>
    </row>
    <row r="11838" spans="1:7" hidden="1">
      <c r="A11838" s="1136" t="s">
        <v>8103</v>
      </c>
      <c r="B11838" s="1122" t="s">
        <v>8145</v>
      </c>
      <c r="C11838" s="1122" t="s">
        <v>3440</v>
      </c>
      <c r="D11838" s="1116" t="s">
        <v>3441</v>
      </c>
      <c r="E11838" s="1365">
        <v>0</v>
      </c>
      <c r="F11838" s="1256">
        <v>1</v>
      </c>
      <c r="G11838" s="1246">
        <v>0</v>
      </c>
    </row>
    <row r="11839" spans="1:7" hidden="1">
      <c r="A11839" s="1136" t="s">
        <v>8103</v>
      </c>
      <c r="B11839" s="1122" t="s">
        <v>8145</v>
      </c>
      <c r="C11839" s="1122" t="s">
        <v>3442</v>
      </c>
      <c r="D11839" s="1116" t="s">
        <v>3443</v>
      </c>
      <c r="E11839" s="1365">
        <v>0</v>
      </c>
      <c r="F11839" s="1256">
        <v>1</v>
      </c>
      <c r="G11839" s="1246">
        <v>0</v>
      </c>
    </row>
    <row r="11840" spans="1:7" hidden="1">
      <c r="A11840" s="1136" t="s">
        <v>8103</v>
      </c>
      <c r="B11840" s="1122" t="s">
        <v>8145</v>
      </c>
      <c r="C11840" s="1122" t="s">
        <v>3444</v>
      </c>
      <c r="D11840" s="1116" t="s">
        <v>3445</v>
      </c>
      <c r="E11840" s="1365">
        <v>0</v>
      </c>
      <c r="F11840" s="1256">
        <v>1</v>
      </c>
      <c r="G11840" s="1246">
        <v>0</v>
      </c>
    </row>
    <row r="11841" spans="1:7" hidden="1">
      <c r="A11841" s="1136" t="s">
        <v>8103</v>
      </c>
      <c r="B11841" s="1122" t="s">
        <v>8145</v>
      </c>
      <c r="C11841" s="1122" t="s">
        <v>3446</v>
      </c>
      <c r="D11841" s="1116" t="s">
        <v>3447</v>
      </c>
      <c r="E11841" s="1365">
        <v>8</v>
      </c>
      <c r="F11841" s="1256">
        <v>1</v>
      </c>
      <c r="G11841" s="1246">
        <v>8</v>
      </c>
    </row>
    <row r="11842" spans="1:7" hidden="1">
      <c r="A11842" s="1136" t="s">
        <v>8103</v>
      </c>
      <c r="B11842" s="1122" t="s">
        <v>8145</v>
      </c>
      <c r="C11842" s="1122" t="s">
        <v>1276</v>
      </c>
      <c r="D11842" s="1116" t="s">
        <v>3448</v>
      </c>
      <c r="E11842" s="1365">
        <v>8</v>
      </c>
      <c r="F11842" s="1256">
        <v>1</v>
      </c>
      <c r="G11842" s="1246">
        <v>8</v>
      </c>
    </row>
    <row r="11843" spans="1:7" hidden="1">
      <c r="A11843" s="1136" t="s">
        <v>8103</v>
      </c>
      <c r="B11843" s="1122" t="s">
        <v>8145</v>
      </c>
      <c r="C11843" s="1122" t="s">
        <v>1277</v>
      </c>
      <c r="D11843" s="1116" t="s">
        <v>5252</v>
      </c>
      <c r="E11843" s="1365">
        <v>8</v>
      </c>
      <c r="F11843" s="1256">
        <v>1</v>
      </c>
      <c r="G11843" s="1246">
        <v>8</v>
      </c>
    </row>
    <row r="11844" spans="1:7" hidden="1">
      <c r="A11844" s="1136" t="s">
        <v>8103</v>
      </c>
      <c r="B11844" s="1122" t="s">
        <v>8145</v>
      </c>
      <c r="C11844" s="1122" t="s">
        <v>1278</v>
      </c>
      <c r="D11844" s="1116" t="s">
        <v>5253</v>
      </c>
      <c r="E11844" s="1365">
        <v>8</v>
      </c>
      <c r="F11844" s="1256">
        <v>1</v>
      </c>
      <c r="G11844" s="1246">
        <v>8</v>
      </c>
    </row>
    <row r="11845" spans="1:7" hidden="1">
      <c r="A11845" s="1136" t="s">
        <v>8103</v>
      </c>
      <c r="B11845" s="1122" t="s">
        <v>8145</v>
      </c>
      <c r="C11845" s="1122" t="s">
        <v>8213</v>
      </c>
      <c r="D11845" s="1116" t="s">
        <v>8339</v>
      </c>
      <c r="E11845" s="1365">
        <v>2</v>
      </c>
      <c r="F11845" s="1256">
        <v>1</v>
      </c>
      <c r="G11845" s="1246">
        <v>2</v>
      </c>
    </row>
    <row r="11846" spans="1:7" hidden="1">
      <c r="A11846" s="1136" t="s">
        <v>8103</v>
      </c>
      <c r="B11846" s="1122" t="s">
        <v>8145</v>
      </c>
      <c r="C11846" s="1122" t="s">
        <v>4432</v>
      </c>
      <c r="D11846" s="1116" t="s">
        <v>1792</v>
      </c>
      <c r="E11846" s="1365">
        <v>4.0000000000000002E-4</v>
      </c>
      <c r="F11846" s="1256">
        <v>1</v>
      </c>
      <c r="G11846" s="1246">
        <v>4.0000000000000002E-4</v>
      </c>
    </row>
    <row r="11847" spans="1:7" hidden="1">
      <c r="A11847" s="1136" t="s">
        <v>8103</v>
      </c>
      <c r="B11847" s="1122" t="s">
        <v>8145</v>
      </c>
      <c r="C11847" s="1122" t="s">
        <v>5417</v>
      </c>
      <c r="D11847" s="1116" t="s">
        <v>3885</v>
      </c>
      <c r="E11847" s="1365">
        <v>1.1999999999999999E-3</v>
      </c>
      <c r="F11847" s="1256">
        <v>1</v>
      </c>
      <c r="G11847" s="1246">
        <v>1.1999999999999999E-3</v>
      </c>
    </row>
    <row r="11848" spans="1:7" hidden="1">
      <c r="A11848" s="1136" t="s">
        <v>8103</v>
      </c>
      <c r="B11848" s="1122" t="s">
        <v>8145</v>
      </c>
      <c r="C11848" s="1122" t="s">
        <v>5419</v>
      </c>
      <c r="D11848" s="1116" t="s">
        <v>3704</v>
      </c>
      <c r="E11848" s="1365">
        <v>5.0000000000000001E-3</v>
      </c>
      <c r="F11848" s="1256">
        <v>1</v>
      </c>
      <c r="G11848" s="1246">
        <v>5.0000000000000001E-3</v>
      </c>
    </row>
    <row r="11849" spans="1:7" hidden="1">
      <c r="A11849" s="1136" t="s">
        <v>8103</v>
      </c>
      <c r="B11849" s="1122" t="s">
        <v>8145</v>
      </c>
      <c r="C11849" s="1122" t="s">
        <v>869</v>
      </c>
      <c r="D11849" s="1116" t="s">
        <v>1793</v>
      </c>
      <c r="E11849" s="1365">
        <v>4.0000000000000002E-4</v>
      </c>
      <c r="F11849" s="1256">
        <v>1</v>
      </c>
      <c r="G11849" s="1246">
        <v>4.0000000000000002E-4</v>
      </c>
    </row>
    <row r="11850" spans="1:7" hidden="1">
      <c r="A11850" s="1136" t="s">
        <v>8103</v>
      </c>
      <c r="B11850" s="1122" t="s">
        <v>8145</v>
      </c>
      <c r="C11850" s="1122" t="s">
        <v>4692</v>
      </c>
      <c r="D11850" s="1116" t="s">
        <v>4137</v>
      </c>
      <c r="E11850" s="1365">
        <v>3.0000000000000001E-3</v>
      </c>
      <c r="F11850" s="1256">
        <v>1</v>
      </c>
      <c r="G11850" s="1246">
        <v>3.0000000000000001E-3</v>
      </c>
    </row>
    <row r="11851" spans="1:7" hidden="1">
      <c r="A11851" s="1136" t="s">
        <v>8103</v>
      </c>
      <c r="B11851" s="1122" t="s">
        <v>8145</v>
      </c>
      <c r="C11851" s="1122" t="s">
        <v>3613</v>
      </c>
      <c r="D11851" s="1116" t="s">
        <v>3525</v>
      </c>
      <c r="E11851" s="1365">
        <v>3.0000000000000001E-3</v>
      </c>
      <c r="F11851" s="1256">
        <v>1</v>
      </c>
      <c r="G11851" s="1246">
        <v>3.0000000000000001E-3</v>
      </c>
    </row>
    <row r="11852" spans="1:7" hidden="1">
      <c r="A11852" s="1136" t="s">
        <v>8103</v>
      </c>
      <c r="B11852" s="1122" t="s">
        <v>8145</v>
      </c>
      <c r="C11852" s="1122" t="s">
        <v>870</v>
      </c>
      <c r="D11852" s="1116" t="s">
        <v>871</v>
      </c>
      <c r="E11852" s="1365">
        <v>1E-3</v>
      </c>
      <c r="F11852" s="1256">
        <v>1</v>
      </c>
      <c r="G11852" s="1246">
        <v>1E-3</v>
      </c>
    </row>
    <row r="11853" spans="1:7" hidden="1">
      <c r="A11853" s="1136" t="s">
        <v>8103</v>
      </c>
      <c r="B11853" s="1122" t="s">
        <v>8145</v>
      </c>
      <c r="C11853" s="1122" t="s">
        <v>7597</v>
      </c>
      <c r="D11853" s="1116" t="s">
        <v>7734</v>
      </c>
      <c r="E11853" s="1365">
        <v>0.58199999999999996</v>
      </c>
      <c r="F11853" s="1256">
        <v>1</v>
      </c>
      <c r="G11853" s="1246">
        <v>0.58199999999999996</v>
      </c>
    </row>
    <row r="11854" spans="1:7" hidden="1">
      <c r="A11854" s="1136" t="s">
        <v>8103</v>
      </c>
      <c r="B11854" s="1122" t="s">
        <v>8145</v>
      </c>
      <c r="C11854" s="1122" t="s">
        <v>7382</v>
      </c>
      <c r="D11854" s="1116" t="s">
        <v>7736</v>
      </c>
      <c r="E11854" s="1365">
        <v>0.23219999999999999</v>
      </c>
      <c r="F11854" s="1256">
        <v>1</v>
      </c>
      <c r="G11854" s="1246">
        <v>0.23219999999999999</v>
      </c>
    </row>
    <row r="11855" spans="1:7" hidden="1">
      <c r="A11855" s="1136" t="s">
        <v>8103</v>
      </c>
      <c r="B11855" s="1122" t="s">
        <v>8145</v>
      </c>
      <c r="C11855" s="1122" t="s">
        <v>6660</v>
      </c>
      <c r="D11855" s="1116" t="s">
        <v>6661</v>
      </c>
      <c r="E11855" s="1365">
        <v>3.3999999999999998E-3</v>
      </c>
      <c r="F11855" s="1256">
        <v>1</v>
      </c>
      <c r="G11855" s="1246">
        <v>3.3999999999999998E-3</v>
      </c>
    </row>
    <row r="11856" spans="1:7" hidden="1">
      <c r="A11856" s="1136" t="s">
        <v>8104</v>
      </c>
      <c r="B11856" s="1122" t="s">
        <v>8146</v>
      </c>
      <c r="C11856" s="1122" t="s">
        <v>8206</v>
      </c>
      <c r="D11856" s="1116" t="s">
        <v>8332</v>
      </c>
      <c r="E11856" s="1365">
        <v>1</v>
      </c>
      <c r="F11856" s="1256">
        <v>1</v>
      </c>
      <c r="G11856" s="1246">
        <v>1</v>
      </c>
    </row>
    <row r="11857" spans="1:7" hidden="1">
      <c r="A11857" s="1136" t="s">
        <v>8104</v>
      </c>
      <c r="B11857" s="1122" t="s">
        <v>8146</v>
      </c>
      <c r="C11857" s="1122" t="s">
        <v>8215</v>
      </c>
      <c r="D11857" s="1116" t="s">
        <v>8341</v>
      </c>
      <c r="E11857" s="1365">
        <v>1</v>
      </c>
      <c r="F11857" s="1256">
        <v>1</v>
      </c>
      <c r="G11857" s="1246">
        <v>1</v>
      </c>
    </row>
    <row r="11858" spans="1:7" hidden="1">
      <c r="A11858" s="1136" t="s">
        <v>8104</v>
      </c>
      <c r="B11858" s="1122" t="s">
        <v>8146</v>
      </c>
      <c r="C11858" s="1122" t="s">
        <v>8214</v>
      </c>
      <c r="D11858" s="1116" t="s">
        <v>8340</v>
      </c>
      <c r="E11858" s="1365">
        <v>1</v>
      </c>
      <c r="F11858" s="1256">
        <v>1</v>
      </c>
      <c r="G11858" s="1246">
        <v>1</v>
      </c>
    </row>
    <row r="11859" spans="1:7" hidden="1">
      <c r="A11859" s="1136" t="s">
        <v>8104</v>
      </c>
      <c r="B11859" s="1122" t="s">
        <v>8146</v>
      </c>
      <c r="C11859" s="1122" t="s">
        <v>8208</v>
      </c>
      <c r="D11859" s="1116" t="s">
        <v>8334</v>
      </c>
      <c r="E11859" s="1365">
        <v>1</v>
      </c>
      <c r="F11859" s="1256">
        <v>1</v>
      </c>
      <c r="G11859" s="1246">
        <v>1</v>
      </c>
    </row>
    <row r="11860" spans="1:7" hidden="1">
      <c r="A11860" s="1136" t="s">
        <v>8104</v>
      </c>
      <c r="B11860" s="1122" t="s">
        <v>8146</v>
      </c>
      <c r="C11860" s="1122" t="s">
        <v>7516</v>
      </c>
      <c r="D11860" s="1116" t="s">
        <v>7713</v>
      </c>
      <c r="E11860" s="1365">
        <v>1</v>
      </c>
      <c r="F11860" s="1256">
        <v>1</v>
      </c>
      <c r="G11860" s="1246">
        <v>1</v>
      </c>
    </row>
    <row r="11861" spans="1:7" hidden="1">
      <c r="A11861" s="1136" t="s">
        <v>8104</v>
      </c>
      <c r="B11861" s="1122" t="s">
        <v>8146</v>
      </c>
      <c r="C11861" s="1117" t="s">
        <v>8209</v>
      </c>
      <c r="D11861" s="1116" t="s">
        <v>8335</v>
      </c>
      <c r="E11861" s="1358">
        <v>1</v>
      </c>
      <c r="F11861" s="1256">
        <v>1</v>
      </c>
      <c r="G11861" s="1246">
        <v>1</v>
      </c>
    </row>
    <row r="11862" spans="1:7" hidden="1">
      <c r="A11862" s="1136" t="s">
        <v>8104</v>
      </c>
      <c r="B11862" s="1122" t="s">
        <v>8146</v>
      </c>
      <c r="C11862" s="1122" t="s">
        <v>8210</v>
      </c>
      <c r="D11862" s="1116" t="s">
        <v>8336</v>
      </c>
      <c r="E11862" s="1365">
        <v>1</v>
      </c>
      <c r="F11862" s="1256">
        <v>1</v>
      </c>
      <c r="G11862" s="1246">
        <v>1</v>
      </c>
    </row>
    <row r="11863" spans="1:7" hidden="1">
      <c r="A11863" s="1136" t="s">
        <v>8104</v>
      </c>
      <c r="B11863" s="1122" t="s">
        <v>8146</v>
      </c>
      <c r="C11863" s="1122" t="s">
        <v>7512</v>
      </c>
      <c r="D11863" s="1116" t="s">
        <v>7717</v>
      </c>
      <c r="E11863" s="1365">
        <v>1</v>
      </c>
      <c r="F11863" s="1256">
        <v>1</v>
      </c>
      <c r="G11863" s="1246">
        <v>1</v>
      </c>
    </row>
    <row r="11864" spans="1:7" hidden="1">
      <c r="A11864" s="1136" t="s">
        <v>8104</v>
      </c>
      <c r="B11864" s="1122" t="s">
        <v>8146</v>
      </c>
      <c r="C11864" s="1122" t="s">
        <v>7506</v>
      </c>
      <c r="D11864" s="1116" t="s">
        <v>7718</v>
      </c>
      <c r="E11864" s="1365">
        <v>0</v>
      </c>
      <c r="F11864" s="1256">
        <v>1</v>
      </c>
      <c r="G11864" s="1246">
        <v>0</v>
      </c>
    </row>
    <row r="11865" spans="1:7" hidden="1">
      <c r="A11865" s="1136" t="s">
        <v>8104</v>
      </c>
      <c r="B11865" s="1122" t="s">
        <v>8146</v>
      </c>
      <c r="C11865" s="1122" t="s">
        <v>7508</v>
      </c>
      <c r="D11865" s="1116" t="s">
        <v>7719</v>
      </c>
      <c r="E11865" s="1365">
        <v>0</v>
      </c>
      <c r="F11865" s="1256">
        <v>1</v>
      </c>
      <c r="G11865" s="1246">
        <v>0</v>
      </c>
    </row>
    <row r="11866" spans="1:7" hidden="1">
      <c r="A11866" s="1136" t="s">
        <v>8104</v>
      </c>
      <c r="B11866" s="1122" t="s">
        <v>8146</v>
      </c>
      <c r="C11866" s="1122" t="s">
        <v>7510</v>
      </c>
      <c r="D11866" s="1116" t="s">
        <v>7720</v>
      </c>
      <c r="E11866" s="1365">
        <v>2</v>
      </c>
      <c r="F11866" s="1256">
        <v>1</v>
      </c>
      <c r="G11866" s="1246">
        <v>2</v>
      </c>
    </row>
    <row r="11867" spans="1:7" hidden="1">
      <c r="A11867" s="1136" t="s">
        <v>8104</v>
      </c>
      <c r="B11867" s="1122" t="s">
        <v>8146</v>
      </c>
      <c r="C11867" s="1122" t="s">
        <v>7504</v>
      </c>
      <c r="D11867" s="1116" t="s">
        <v>7721</v>
      </c>
      <c r="E11867" s="1365">
        <v>2</v>
      </c>
      <c r="F11867" s="1256">
        <v>1</v>
      </c>
      <c r="G11867" s="1246">
        <v>2</v>
      </c>
    </row>
    <row r="11868" spans="1:7" hidden="1">
      <c r="A11868" s="1136" t="s">
        <v>8104</v>
      </c>
      <c r="B11868" s="1122" t="s">
        <v>8146</v>
      </c>
      <c r="C11868" s="1122" t="s">
        <v>7541</v>
      </c>
      <c r="D11868" s="1116" t="s">
        <v>7722</v>
      </c>
      <c r="E11868" s="1365">
        <v>1</v>
      </c>
      <c r="F11868" s="1256">
        <v>1</v>
      </c>
      <c r="G11868" s="1246">
        <v>1</v>
      </c>
    </row>
    <row r="11869" spans="1:7" hidden="1">
      <c r="A11869" s="1136" t="s">
        <v>8104</v>
      </c>
      <c r="B11869" s="1122" t="s">
        <v>8146</v>
      </c>
      <c r="C11869" s="1117" t="s">
        <v>7484</v>
      </c>
      <c r="D11869" s="1116" t="s">
        <v>7723</v>
      </c>
      <c r="E11869" s="1358">
        <v>1</v>
      </c>
      <c r="F11869" s="1256">
        <v>1</v>
      </c>
      <c r="G11869" s="1246">
        <v>1</v>
      </c>
    </row>
    <row r="11870" spans="1:7" hidden="1">
      <c r="A11870" s="1136" t="s">
        <v>8104</v>
      </c>
      <c r="B11870" s="1122" t="s">
        <v>8146</v>
      </c>
      <c r="C11870" s="1122" t="s">
        <v>7577</v>
      </c>
      <c r="D11870" s="1116" t="s">
        <v>7724</v>
      </c>
      <c r="E11870" s="1365">
        <v>0</v>
      </c>
      <c r="F11870" s="1256">
        <v>1</v>
      </c>
      <c r="G11870" s="1246">
        <v>0</v>
      </c>
    </row>
    <row r="11871" spans="1:7" hidden="1">
      <c r="A11871" s="1136" t="s">
        <v>8104</v>
      </c>
      <c r="B11871" s="1122" t="s">
        <v>8146</v>
      </c>
      <c r="C11871" s="1122" t="s">
        <v>7579</v>
      </c>
      <c r="D11871" s="1116" t="s">
        <v>7725</v>
      </c>
      <c r="E11871" s="1365">
        <v>0</v>
      </c>
      <c r="F11871" s="1256">
        <v>1</v>
      </c>
      <c r="G11871" s="1246">
        <v>0</v>
      </c>
    </row>
    <row r="11872" spans="1:7" hidden="1">
      <c r="A11872" s="1136" t="s">
        <v>8104</v>
      </c>
      <c r="B11872" s="1122" t="s">
        <v>8146</v>
      </c>
      <c r="C11872" s="1122" t="s">
        <v>7581</v>
      </c>
      <c r="D11872" s="1116" t="s">
        <v>7726</v>
      </c>
      <c r="E11872" s="1365">
        <v>0</v>
      </c>
      <c r="F11872" s="1256">
        <v>1</v>
      </c>
      <c r="G11872" s="1246">
        <v>0</v>
      </c>
    </row>
    <row r="11873" spans="1:7" hidden="1">
      <c r="A11873" s="1136" t="s">
        <v>8104</v>
      </c>
      <c r="B11873" s="1122" t="s">
        <v>8146</v>
      </c>
      <c r="C11873" s="1122" t="s">
        <v>7583</v>
      </c>
      <c r="D11873" s="1116" t="s">
        <v>7727</v>
      </c>
      <c r="E11873" s="1365">
        <v>0</v>
      </c>
      <c r="F11873" s="1256">
        <v>1</v>
      </c>
      <c r="G11873" s="1246">
        <v>0</v>
      </c>
    </row>
    <row r="11874" spans="1:7" hidden="1">
      <c r="A11874" s="1136" t="s">
        <v>8104</v>
      </c>
      <c r="B11874" s="1122" t="s">
        <v>8146</v>
      </c>
      <c r="C11874" s="1122" t="s">
        <v>7585</v>
      </c>
      <c r="D11874" s="1116" t="s">
        <v>7728</v>
      </c>
      <c r="E11874" s="1365">
        <v>0</v>
      </c>
      <c r="F11874" s="1256">
        <v>1</v>
      </c>
      <c r="G11874" s="1246">
        <v>0</v>
      </c>
    </row>
    <row r="11875" spans="1:7" hidden="1">
      <c r="A11875" s="1136" t="s">
        <v>8104</v>
      </c>
      <c r="B11875" s="1122" t="s">
        <v>8146</v>
      </c>
      <c r="C11875" s="1122" t="s">
        <v>7587</v>
      </c>
      <c r="D11875" s="1116" t="s">
        <v>7729</v>
      </c>
      <c r="E11875" s="1365">
        <v>0</v>
      </c>
      <c r="F11875" s="1256">
        <v>1</v>
      </c>
      <c r="G11875" s="1246">
        <v>0</v>
      </c>
    </row>
    <row r="11876" spans="1:7" hidden="1">
      <c r="A11876" s="1136" t="s">
        <v>8104</v>
      </c>
      <c r="B11876" s="1122" t="s">
        <v>8146</v>
      </c>
      <c r="C11876" s="1122" t="s">
        <v>7589</v>
      </c>
      <c r="D11876" s="1116" t="s">
        <v>7730</v>
      </c>
      <c r="E11876" s="1365">
        <v>0</v>
      </c>
      <c r="F11876" s="1256">
        <v>1</v>
      </c>
      <c r="G11876" s="1246">
        <v>0</v>
      </c>
    </row>
    <row r="11877" spans="1:7" hidden="1">
      <c r="A11877" s="1136" t="s">
        <v>8104</v>
      </c>
      <c r="B11877" s="1122" t="s">
        <v>8146</v>
      </c>
      <c r="C11877" s="1122" t="s">
        <v>7591</v>
      </c>
      <c r="D11877" s="1116" t="s">
        <v>7731</v>
      </c>
      <c r="E11877" s="1365">
        <v>0</v>
      </c>
      <c r="F11877" s="1256">
        <v>1</v>
      </c>
      <c r="G11877" s="1246">
        <v>0</v>
      </c>
    </row>
    <row r="11878" spans="1:7" hidden="1">
      <c r="A11878" s="1136" t="s">
        <v>8104</v>
      </c>
      <c r="B11878" s="1122" t="s">
        <v>8146</v>
      </c>
      <c r="C11878" s="1122" t="s">
        <v>7593</v>
      </c>
      <c r="D11878" s="1116" t="s">
        <v>7732</v>
      </c>
      <c r="E11878" s="1365">
        <v>0</v>
      </c>
      <c r="F11878" s="1256">
        <v>1</v>
      </c>
      <c r="G11878" s="1246">
        <v>0</v>
      </c>
    </row>
    <row r="11879" spans="1:7" hidden="1">
      <c r="A11879" s="1136" t="s">
        <v>8104</v>
      </c>
      <c r="B11879" s="1122" t="s">
        <v>8146</v>
      </c>
      <c r="C11879" s="1122" t="s">
        <v>7595</v>
      </c>
      <c r="D11879" s="1116" t="s">
        <v>7733</v>
      </c>
      <c r="E11879" s="1365">
        <v>0</v>
      </c>
      <c r="F11879" s="1256">
        <v>1</v>
      </c>
      <c r="G11879" s="1246">
        <v>0</v>
      </c>
    </row>
    <row r="11880" spans="1:7" hidden="1">
      <c r="A11880" s="1136" t="s">
        <v>8104</v>
      </c>
      <c r="B11880" s="1122" t="s">
        <v>8146</v>
      </c>
      <c r="C11880" s="1122" t="s">
        <v>1634</v>
      </c>
      <c r="D11880" s="1116" t="s">
        <v>1635</v>
      </c>
      <c r="E11880" s="1365">
        <v>3</v>
      </c>
      <c r="F11880" s="1256">
        <v>1</v>
      </c>
      <c r="G11880" s="1246">
        <v>3</v>
      </c>
    </row>
    <row r="11881" spans="1:7" hidden="1">
      <c r="A11881" s="1136" t="s">
        <v>8104</v>
      </c>
      <c r="B11881" s="1122" t="s">
        <v>8146</v>
      </c>
      <c r="C11881" s="1122" t="s">
        <v>8211</v>
      </c>
      <c r="D11881" s="1116" t="s">
        <v>8337</v>
      </c>
      <c r="E11881" s="1365">
        <v>1</v>
      </c>
      <c r="F11881" s="1256">
        <v>1</v>
      </c>
      <c r="G11881" s="1246">
        <v>1</v>
      </c>
    </row>
    <row r="11882" spans="1:7" hidden="1">
      <c r="A11882" s="1136" t="s">
        <v>8104</v>
      </c>
      <c r="B11882" s="1122" t="s">
        <v>8146</v>
      </c>
      <c r="C11882" s="1122" t="s">
        <v>8212</v>
      </c>
      <c r="D11882" s="1116" t="s">
        <v>8338</v>
      </c>
      <c r="E11882" s="1365">
        <v>2</v>
      </c>
      <c r="F11882" s="1256">
        <v>1</v>
      </c>
      <c r="G11882" s="1246">
        <v>2</v>
      </c>
    </row>
    <row r="11883" spans="1:7" hidden="1">
      <c r="A11883" s="1136" t="s">
        <v>8104</v>
      </c>
      <c r="B11883" s="1122" t="s">
        <v>8146</v>
      </c>
      <c r="C11883" s="1122" t="s">
        <v>3440</v>
      </c>
      <c r="D11883" s="1116" t="s">
        <v>3441</v>
      </c>
      <c r="E11883" s="1365">
        <v>0</v>
      </c>
      <c r="F11883" s="1256">
        <v>1</v>
      </c>
      <c r="G11883" s="1246">
        <v>0</v>
      </c>
    </row>
    <row r="11884" spans="1:7" hidden="1">
      <c r="A11884" s="1136" t="s">
        <v>8104</v>
      </c>
      <c r="B11884" s="1122" t="s">
        <v>8146</v>
      </c>
      <c r="C11884" s="1122" t="s">
        <v>3442</v>
      </c>
      <c r="D11884" s="1116" t="s">
        <v>3443</v>
      </c>
      <c r="E11884" s="1365">
        <v>0</v>
      </c>
      <c r="F11884" s="1256">
        <v>1</v>
      </c>
      <c r="G11884" s="1246">
        <v>0</v>
      </c>
    </row>
    <row r="11885" spans="1:7" hidden="1">
      <c r="A11885" s="1136" t="s">
        <v>8104</v>
      </c>
      <c r="B11885" s="1122" t="s">
        <v>8146</v>
      </c>
      <c r="C11885" s="1122" t="s">
        <v>3444</v>
      </c>
      <c r="D11885" s="1116" t="s">
        <v>3445</v>
      </c>
      <c r="E11885" s="1365">
        <v>0</v>
      </c>
      <c r="F11885" s="1256">
        <v>1</v>
      </c>
      <c r="G11885" s="1246">
        <v>0</v>
      </c>
    </row>
    <row r="11886" spans="1:7" hidden="1">
      <c r="A11886" s="1136" t="s">
        <v>8104</v>
      </c>
      <c r="B11886" s="1122" t="s">
        <v>8146</v>
      </c>
      <c r="C11886" s="1122" t="s">
        <v>3446</v>
      </c>
      <c r="D11886" s="1116" t="s">
        <v>3447</v>
      </c>
      <c r="E11886" s="1365">
        <v>8</v>
      </c>
      <c r="F11886" s="1256">
        <v>1</v>
      </c>
      <c r="G11886" s="1246">
        <v>8</v>
      </c>
    </row>
    <row r="11887" spans="1:7" hidden="1">
      <c r="A11887" s="1136" t="s">
        <v>8104</v>
      </c>
      <c r="B11887" s="1122" t="s">
        <v>8146</v>
      </c>
      <c r="C11887" s="1122" t="s">
        <v>1276</v>
      </c>
      <c r="D11887" s="1116" t="s">
        <v>3448</v>
      </c>
      <c r="E11887" s="1365">
        <v>8</v>
      </c>
      <c r="F11887" s="1256">
        <v>1</v>
      </c>
      <c r="G11887" s="1246">
        <v>8</v>
      </c>
    </row>
    <row r="11888" spans="1:7" hidden="1">
      <c r="A11888" s="1136" t="s">
        <v>8104</v>
      </c>
      <c r="B11888" s="1122" t="s">
        <v>8146</v>
      </c>
      <c r="C11888" s="1122" t="s">
        <v>1277</v>
      </c>
      <c r="D11888" s="1116" t="s">
        <v>5252</v>
      </c>
      <c r="E11888" s="1365">
        <v>8</v>
      </c>
      <c r="F11888" s="1256">
        <v>1</v>
      </c>
      <c r="G11888" s="1246">
        <v>8</v>
      </c>
    </row>
    <row r="11889" spans="1:7" hidden="1">
      <c r="A11889" s="1136" t="s">
        <v>8104</v>
      </c>
      <c r="B11889" s="1122" t="s">
        <v>8146</v>
      </c>
      <c r="C11889" s="1122" t="s">
        <v>1278</v>
      </c>
      <c r="D11889" s="1116" t="s">
        <v>5253</v>
      </c>
      <c r="E11889" s="1365">
        <v>8</v>
      </c>
      <c r="F11889" s="1256">
        <v>1</v>
      </c>
      <c r="G11889" s="1246">
        <v>8</v>
      </c>
    </row>
    <row r="11890" spans="1:7" hidden="1">
      <c r="A11890" s="1136" t="s">
        <v>8104</v>
      </c>
      <c r="B11890" s="1122" t="s">
        <v>8146</v>
      </c>
      <c r="C11890" s="1122" t="s">
        <v>8213</v>
      </c>
      <c r="D11890" s="1116" t="s">
        <v>8339</v>
      </c>
      <c r="E11890" s="1365">
        <v>2</v>
      </c>
      <c r="F11890" s="1256">
        <v>1</v>
      </c>
      <c r="G11890" s="1246">
        <v>2</v>
      </c>
    </row>
    <row r="11891" spans="1:7" hidden="1">
      <c r="A11891" s="1136" t="s">
        <v>8104</v>
      </c>
      <c r="B11891" s="1122" t="s">
        <v>8146</v>
      </c>
      <c r="C11891" s="1122" t="s">
        <v>4432</v>
      </c>
      <c r="D11891" s="1116" t="s">
        <v>1792</v>
      </c>
      <c r="E11891" s="1365">
        <v>4.0000000000000002E-4</v>
      </c>
      <c r="F11891" s="1256">
        <v>1</v>
      </c>
      <c r="G11891" s="1246">
        <v>4.0000000000000002E-4</v>
      </c>
    </row>
    <row r="11892" spans="1:7" hidden="1">
      <c r="A11892" s="1136" t="s">
        <v>8104</v>
      </c>
      <c r="B11892" s="1122" t="s">
        <v>8146</v>
      </c>
      <c r="C11892" s="1122" t="s">
        <v>5417</v>
      </c>
      <c r="D11892" s="1116" t="s">
        <v>3885</v>
      </c>
      <c r="E11892" s="1365">
        <v>1.1999999999999999E-3</v>
      </c>
      <c r="F11892" s="1256">
        <v>1</v>
      </c>
      <c r="G11892" s="1246">
        <v>1.1999999999999999E-3</v>
      </c>
    </row>
    <row r="11893" spans="1:7" hidden="1">
      <c r="A11893" s="1136" t="s">
        <v>8104</v>
      </c>
      <c r="B11893" s="1122" t="s">
        <v>8146</v>
      </c>
      <c r="C11893" s="1122" t="s">
        <v>5419</v>
      </c>
      <c r="D11893" s="1116" t="s">
        <v>3704</v>
      </c>
      <c r="E11893" s="1365">
        <v>5.0000000000000001E-3</v>
      </c>
      <c r="F11893" s="1256">
        <v>1</v>
      </c>
      <c r="G11893" s="1246">
        <v>5.0000000000000001E-3</v>
      </c>
    </row>
    <row r="11894" spans="1:7" hidden="1">
      <c r="A11894" s="1136" t="s">
        <v>8104</v>
      </c>
      <c r="B11894" s="1122" t="s">
        <v>8146</v>
      </c>
      <c r="C11894" s="1122" t="s">
        <v>869</v>
      </c>
      <c r="D11894" s="1116" t="s">
        <v>1793</v>
      </c>
      <c r="E11894" s="1365">
        <v>4.0000000000000002E-4</v>
      </c>
      <c r="F11894" s="1256">
        <v>1</v>
      </c>
      <c r="G11894" s="1246">
        <v>4.0000000000000002E-4</v>
      </c>
    </row>
    <row r="11895" spans="1:7" hidden="1">
      <c r="A11895" s="1136" t="s">
        <v>8104</v>
      </c>
      <c r="B11895" s="1122" t="s">
        <v>8146</v>
      </c>
      <c r="C11895" s="1122" t="s">
        <v>4692</v>
      </c>
      <c r="D11895" s="1116" t="s">
        <v>4137</v>
      </c>
      <c r="E11895" s="1365">
        <v>3.0000000000000001E-3</v>
      </c>
      <c r="F11895" s="1256">
        <v>1</v>
      </c>
      <c r="G11895" s="1246">
        <v>3.0000000000000001E-3</v>
      </c>
    </row>
    <row r="11896" spans="1:7" hidden="1">
      <c r="A11896" s="1136" t="s">
        <v>8104</v>
      </c>
      <c r="B11896" s="1122" t="s">
        <v>8146</v>
      </c>
      <c r="C11896" s="1122" t="s">
        <v>3613</v>
      </c>
      <c r="D11896" s="1116" t="s">
        <v>3525</v>
      </c>
      <c r="E11896" s="1365">
        <v>3.0000000000000001E-3</v>
      </c>
      <c r="F11896" s="1256">
        <v>1</v>
      </c>
      <c r="G11896" s="1246">
        <v>3.0000000000000001E-3</v>
      </c>
    </row>
    <row r="11897" spans="1:7" hidden="1">
      <c r="A11897" s="1136" t="s">
        <v>8104</v>
      </c>
      <c r="B11897" s="1122" t="s">
        <v>8146</v>
      </c>
      <c r="C11897" s="1122" t="s">
        <v>870</v>
      </c>
      <c r="D11897" s="1116" t="s">
        <v>871</v>
      </c>
      <c r="E11897" s="1365">
        <v>1E-3</v>
      </c>
      <c r="F11897" s="1256">
        <v>1</v>
      </c>
      <c r="G11897" s="1246">
        <v>1E-3</v>
      </c>
    </row>
    <row r="11898" spans="1:7" hidden="1">
      <c r="A11898" s="1136" t="s">
        <v>8104</v>
      </c>
      <c r="B11898" s="1122" t="s">
        <v>8146</v>
      </c>
      <c r="C11898" s="1122" t="s">
        <v>7597</v>
      </c>
      <c r="D11898" s="1116" t="s">
        <v>7734</v>
      </c>
      <c r="E11898" s="1365">
        <v>0.58199999999999996</v>
      </c>
      <c r="F11898" s="1256">
        <v>1</v>
      </c>
      <c r="G11898" s="1246">
        <v>0.58199999999999996</v>
      </c>
    </row>
    <row r="11899" spans="1:7" hidden="1">
      <c r="A11899" s="1136" t="s">
        <v>8104</v>
      </c>
      <c r="B11899" s="1122" t="s">
        <v>8146</v>
      </c>
      <c r="C11899" s="1122" t="s">
        <v>7382</v>
      </c>
      <c r="D11899" s="1116" t="s">
        <v>7736</v>
      </c>
      <c r="E11899" s="1365">
        <v>0.23219999999999999</v>
      </c>
      <c r="F11899" s="1256">
        <v>1</v>
      </c>
      <c r="G11899" s="1246">
        <v>0.23219999999999999</v>
      </c>
    </row>
    <row r="11900" spans="1:7" hidden="1">
      <c r="A11900" s="1136" t="s">
        <v>8104</v>
      </c>
      <c r="B11900" s="1122" t="s">
        <v>8146</v>
      </c>
      <c r="C11900" s="1117" t="s">
        <v>6660</v>
      </c>
      <c r="D11900" s="1116" t="s">
        <v>6661</v>
      </c>
      <c r="E11900" s="1358">
        <v>3.3999999999999998E-3</v>
      </c>
      <c r="F11900" s="1256">
        <v>1</v>
      </c>
      <c r="G11900" s="1246">
        <v>3.3999999999999998E-3</v>
      </c>
    </row>
    <row r="11901" spans="1:7" hidden="1">
      <c r="A11901" s="1136" t="s">
        <v>8105</v>
      </c>
      <c r="B11901" s="1122" t="s">
        <v>8147</v>
      </c>
      <c r="C11901" s="1122" t="s">
        <v>8164</v>
      </c>
      <c r="D11901" s="1116" t="s">
        <v>8279</v>
      </c>
      <c r="E11901" s="1365">
        <v>1</v>
      </c>
      <c r="F11901" s="1256">
        <v>1</v>
      </c>
      <c r="G11901" s="1246">
        <v>1</v>
      </c>
    </row>
    <row r="11902" spans="1:7" hidden="1">
      <c r="A11902" s="1136" t="s">
        <v>8105</v>
      </c>
      <c r="B11902" s="1122" t="s">
        <v>8147</v>
      </c>
      <c r="C11902" s="1122" t="s">
        <v>8216</v>
      </c>
      <c r="D11902" s="1116" t="s">
        <v>8342</v>
      </c>
      <c r="E11902" s="1365">
        <v>1</v>
      </c>
      <c r="F11902" s="1256">
        <v>1</v>
      </c>
      <c r="G11902" s="1246">
        <v>1</v>
      </c>
    </row>
    <row r="11903" spans="1:7" hidden="1">
      <c r="A11903" s="1136" t="s">
        <v>8105</v>
      </c>
      <c r="B11903" s="1122" t="s">
        <v>8147</v>
      </c>
      <c r="C11903" s="1122" t="s">
        <v>8217</v>
      </c>
      <c r="D11903" s="1116" t="s">
        <v>8343</v>
      </c>
      <c r="E11903" s="1365">
        <v>1</v>
      </c>
      <c r="F11903" s="1256">
        <v>1</v>
      </c>
      <c r="G11903" s="1246">
        <v>1</v>
      </c>
    </row>
    <row r="11904" spans="1:7" hidden="1">
      <c r="A11904" s="1136" t="s">
        <v>8105</v>
      </c>
      <c r="B11904" s="1122" t="s">
        <v>8147</v>
      </c>
      <c r="C11904" s="1122" t="s">
        <v>7533</v>
      </c>
      <c r="D11904" s="1116" t="s">
        <v>7659</v>
      </c>
      <c r="E11904" s="1365">
        <v>2</v>
      </c>
      <c r="F11904" s="1256">
        <v>1</v>
      </c>
      <c r="G11904" s="1246">
        <v>2</v>
      </c>
    </row>
    <row r="11905" spans="1:7" hidden="1">
      <c r="A11905" s="1136" t="s">
        <v>8106</v>
      </c>
      <c r="B11905" s="1122" t="s">
        <v>8148</v>
      </c>
      <c r="C11905" s="1122" t="s">
        <v>8165</v>
      </c>
      <c r="D11905" s="1116" t="s">
        <v>8280</v>
      </c>
      <c r="E11905" s="1365">
        <v>1</v>
      </c>
      <c r="F11905" s="1256">
        <v>1</v>
      </c>
      <c r="G11905" s="1246">
        <v>1</v>
      </c>
    </row>
    <row r="11906" spans="1:7" hidden="1">
      <c r="A11906" s="1136" t="s">
        <v>8106</v>
      </c>
      <c r="B11906" s="1122" t="s">
        <v>8148</v>
      </c>
      <c r="C11906" s="1122" t="s">
        <v>8218</v>
      </c>
      <c r="D11906" s="1116" t="s">
        <v>8344</v>
      </c>
      <c r="E11906" s="1365">
        <v>1</v>
      </c>
      <c r="F11906" s="1256">
        <v>1</v>
      </c>
      <c r="G11906" s="1246">
        <v>1</v>
      </c>
    </row>
    <row r="11907" spans="1:7" hidden="1">
      <c r="A11907" s="1136" t="s">
        <v>8106</v>
      </c>
      <c r="B11907" s="1122" t="s">
        <v>8148</v>
      </c>
      <c r="C11907" s="1122" t="s">
        <v>8219</v>
      </c>
      <c r="D11907" s="1116" t="s">
        <v>8345</v>
      </c>
      <c r="E11907" s="1365">
        <v>1</v>
      </c>
      <c r="F11907" s="1256">
        <v>1</v>
      </c>
      <c r="G11907" s="1246">
        <v>1</v>
      </c>
    </row>
    <row r="11908" spans="1:7" hidden="1">
      <c r="A11908" s="1136" t="s">
        <v>8106</v>
      </c>
      <c r="B11908" s="1122" t="s">
        <v>8148</v>
      </c>
      <c r="C11908" s="1122" t="s">
        <v>7533</v>
      </c>
      <c r="D11908" s="1116" t="s">
        <v>7659</v>
      </c>
      <c r="E11908" s="1365">
        <v>2</v>
      </c>
      <c r="F11908" s="1256">
        <v>1</v>
      </c>
      <c r="G11908" s="1246">
        <v>2</v>
      </c>
    </row>
    <row r="11909" spans="1:7" hidden="1">
      <c r="A11909" s="1136" t="s">
        <v>8107</v>
      </c>
      <c r="B11909" s="1122" t="s">
        <v>8149</v>
      </c>
      <c r="C11909" s="1122" t="s">
        <v>8220</v>
      </c>
      <c r="D11909" s="1116" t="s">
        <v>8346</v>
      </c>
      <c r="E11909" s="1365">
        <v>1</v>
      </c>
      <c r="F11909" s="1256">
        <v>1</v>
      </c>
      <c r="G11909" s="1246">
        <v>1</v>
      </c>
    </row>
    <row r="11910" spans="1:7" hidden="1">
      <c r="A11910" s="1136" t="s">
        <v>8107</v>
      </c>
      <c r="B11910" s="1122" t="s">
        <v>8149</v>
      </c>
      <c r="C11910" s="1122" t="s">
        <v>8221</v>
      </c>
      <c r="D11910" s="1116" t="s">
        <v>8347</v>
      </c>
      <c r="E11910" s="1365">
        <v>1</v>
      </c>
      <c r="F11910" s="1256">
        <v>1</v>
      </c>
      <c r="G11910" s="1246">
        <v>1</v>
      </c>
    </row>
    <row r="11911" spans="1:7" hidden="1">
      <c r="A11911" s="1136" t="s">
        <v>8107</v>
      </c>
      <c r="B11911" s="1122" t="s">
        <v>8149</v>
      </c>
      <c r="C11911" s="1122" t="s">
        <v>8222</v>
      </c>
      <c r="D11911" s="1116" t="s">
        <v>8348</v>
      </c>
      <c r="E11911" s="1365">
        <v>1</v>
      </c>
      <c r="F11911" s="1256">
        <v>1</v>
      </c>
      <c r="G11911" s="1246">
        <v>1</v>
      </c>
    </row>
    <row r="11912" spans="1:7" hidden="1">
      <c r="A11912" s="1136" t="s">
        <v>8107</v>
      </c>
      <c r="B11912" s="1122" t="s">
        <v>8149</v>
      </c>
      <c r="C11912" s="1122" t="s">
        <v>8223</v>
      </c>
      <c r="D11912" s="1116" t="s">
        <v>8349</v>
      </c>
      <c r="E11912" s="1365">
        <v>1</v>
      </c>
      <c r="F11912" s="1256">
        <v>1</v>
      </c>
      <c r="G11912" s="1246">
        <v>1</v>
      </c>
    </row>
    <row r="11913" spans="1:7" hidden="1">
      <c r="A11913" s="1136" t="s">
        <v>8107</v>
      </c>
      <c r="B11913" s="1122" t="s">
        <v>8149</v>
      </c>
      <c r="C11913" s="1122" t="s">
        <v>8224</v>
      </c>
      <c r="D11913" s="1116" t="s">
        <v>8350</v>
      </c>
      <c r="E11913" s="1365">
        <v>1</v>
      </c>
      <c r="F11913" s="1256">
        <v>1</v>
      </c>
      <c r="G11913" s="1246">
        <v>1</v>
      </c>
    </row>
    <row r="11914" spans="1:7" hidden="1">
      <c r="A11914" s="1136" t="s">
        <v>8107</v>
      </c>
      <c r="B11914" s="1122" t="s">
        <v>8149</v>
      </c>
      <c r="C11914" s="1122" t="s">
        <v>8225</v>
      </c>
      <c r="D11914" s="1116" t="s">
        <v>8351</v>
      </c>
      <c r="E11914" s="1365">
        <v>1</v>
      </c>
      <c r="F11914" s="1256">
        <v>1</v>
      </c>
      <c r="G11914" s="1246">
        <v>1</v>
      </c>
    </row>
    <row r="11915" spans="1:7" hidden="1">
      <c r="A11915" s="1136" t="s">
        <v>8107</v>
      </c>
      <c r="B11915" s="1122" t="s">
        <v>8149</v>
      </c>
      <c r="C11915" s="1122" t="s">
        <v>8226</v>
      </c>
      <c r="D11915" s="1116" t="s">
        <v>8352</v>
      </c>
      <c r="E11915" s="1365">
        <v>1</v>
      </c>
      <c r="F11915" s="1256">
        <v>1</v>
      </c>
      <c r="G11915" s="1246">
        <v>1</v>
      </c>
    </row>
    <row r="11916" spans="1:7" hidden="1">
      <c r="A11916" s="1136" t="s">
        <v>8107</v>
      </c>
      <c r="B11916" s="1122" t="s">
        <v>8149</v>
      </c>
      <c r="C11916" s="1122" t="s">
        <v>544</v>
      </c>
      <c r="D11916" s="1116" t="s">
        <v>545</v>
      </c>
      <c r="E11916" s="1365">
        <v>1</v>
      </c>
      <c r="F11916" s="1256">
        <v>1</v>
      </c>
      <c r="G11916" s="1246">
        <v>1</v>
      </c>
    </row>
    <row r="11917" spans="1:7" hidden="1">
      <c r="A11917" s="1136" t="s">
        <v>8107</v>
      </c>
      <c r="B11917" s="1122" t="s">
        <v>8149</v>
      </c>
      <c r="C11917" s="1122" t="s">
        <v>1342</v>
      </c>
      <c r="D11917" s="1116" t="s">
        <v>1540</v>
      </c>
      <c r="E11917" s="1365">
        <v>2.1399999999999999E-2</v>
      </c>
      <c r="F11917" s="1256">
        <v>1</v>
      </c>
      <c r="G11917" s="1246">
        <v>2.1399999999999999E-2</v>
      </c>
    </row>
    <row r="11918" spans="1:7" hidden="1">
      <c r="A11918" s="1136" t="s">
        <v>8108</v>
      </c>
      <c r="B11918" s="1122" t="s">
        <v>8150</v>
      </c>
      <c r="C11918" s="1122" t="s">
        <v>8227</v>
      </c>
      <c r="D11918" s="1116" t="s">
        <v>8353</v>
      </c>
      <c r="E11918" s="1365">
        <v>1</v>
      </c>
      <c r="F11918" s="1256">
        <v>1</v>
      </c>
      <c r="G11918" s="1246">
        <v>1</v>
      </c>
    </row>
    <row r="11919" spans="1:7" hidden="1">
      <c r="A11919" s="1136" t="s">
        <v>8108</v>
      </c>
      <c r="B11919" s="1122" t="s">
        <v>8150</v>
      </c>
      <c r="C11919" s="1122" t="s">
        <v>8228</v>
      </c>
      <c r="D11919" s="1116" t="s">
        <v>8354</v>
      </c>
      <c r="E11919" s="1365">
        <v>1</v>
      </c>
      <c r="F11919" s="1256">
        <v>1</v>
      </c>
      <c r="G11919" s="1246">
        <v>1</v>
      </c>
    </row>
    <row r="11920" spans="1:7" hidden="1">
      <c r="A11920" s="1136" t="s">
        <v>8108</v>
      </c>
      <c r="B11920" s="1122" t="s">
        <v>8150</v>
      </c>
      <c r="C11920" s="1122" t="s">
        <v>8229</v>
      </c>
      <c r="D11920" s="1116" t="s">
        <v>8355</v>
      </c>
      <c r="E11920" s="1365">
        <v>1</v>
      </c>
      <c r="F11920" s="1256">
        <v>1</v>
      </c>
      <c r="G11920" s="1246">
        <v>1</v>
      </c>
    </row>
    <row r="11921" spans="1:7" hidden="1">
      <c r="A11921" s="1136" t="s">
        <v>8108</v>
      </c>
      <c r="B11921" s="1122" t="s">
        <v>8150</v>
      </c>
      <c r="C11921" s="1122" t="s">
        <v>8230</v>
      </c>
      <c r="D11921" s="1116" t="s">
        <v>8356</v>
      </c>
      <c r="E11921" s="1365">
        <v>1</v>
      </c>
      <c r="F11921" s="1256">
        <v>1</v>
      </c>
      <c r="G11921" s="1246">
        <v>1</v>
      </c>
    </row>
    <row r="11922" spans="1:7" hidden="1">
      <c r="A11922" s="1136" t="s">
        <v>8108</v>
      </c>
      <c r="B11922" s="1122" t="s">
        <v>8150</v>
      </c>
      <c r="C11922" s="1122" t="s">
        <v>8224</v>
      </c>
      <c r="D11922" s="1116" t="s">
        <v>8350</v>
      </c>
      <c r="E11922" s="1365">
        <v>1</v>
      </c>
      <c r="F11922" s="1256">
        <v>1</v>
      </c>
      <c r="G11922" s="1246">
        <v>1</v>
      </c>
    </row>
    <row r="11923" spans="1:7" hidden="1">
      <c r="A11923" s="1136" t="s">
        <v>8108</v>
      </c>
      <c r="B11923" s="1122" t="s">
        <v>8150</v>
      </c>
      <c r="C11923" s="1122" t="s">
        <v>8231</v>
      </c>
      <c r="D11923" s="1116" t="s">
        <v>8357</v>
      </c>
      <c r="E11923" s="1365">
        <v>1</v>
      </c>
      <c r="F11923" s="1256">
        <v>1</v>
      </c>
      <c r="G11923" s="1246">
        <v>1</v>
      </c>
    </row>
    <row r="11924" spans="1:7" hidden="1">
      <c r="A11924" s="1136" t="s">
        <v>8108</v>
      </c>
      <c r="B11924" s="1122" t="s">
        <v>8150</v>
      </c>
      <c r="C11924" s="1122" t="s">
        <v>8226</v>
      </c>
      <c r="D11924" s="1116" t="s">
        <v>8352</v>
      </c>
      <c r="E11924" s="1365">
        <v>1</v>
      </c>
      <c r="F11924" s="1256">
        <v>1</v>
      </c>
      <c r="G11924" s="1246">
        <v>1</v>
      </c>
    </row>
    <row r="11925" spans="1:7" hidden="1">
      <c r="A11925" s="1136" t="s">
        <v>8108</v>
      </c>
      <c r="B11925" s="1122" t="s">
        <v>8150</v>
      </c>
      <c r="C11925" s="1122" t="s">
        <v>1342</v>
      </c>
      <c r="D11925" s="1116" t="s">
        <v>1540</v>
      </c>
      <c r="E11925" s="1365">
        <v>2.1399999999999999E-2</v>
      </c>
      <c r="F11925" s="1256">
        <v>1</v>
      </c>
      <c r="G11925" s="1246">
        <v>2.1399999999999999E-2</v>
      </c>
    </row>
    <row r="11926" spans="1:7" hidden="1">
      <c r="A11926" s="1136" t="s">
        <v>8109</v>
      </c>
      <c r="B11926" s="1122" t="s">
        <v>8151</v>
      </c>
      <c r="C11926" s="1122" t="s">
        <v>8181</v>
      </c>
      <c r="D11926" s="1116" t="s">
        <v>8307</v>
      </c>
      <c r="E11926" s="1365">
        <v>1</v>
      </c>
      <c r="F11926" s="1256">
        <v>1</v>
      </c>
      <c r="G11926" s="1246">
        <v>1</v>
      </c>
    </row>
    <row r="11927" spans="1:7" hidden="1">
      <c r="A11927" s="1136" t="s">
        <v>8109</v>
      </c>
      <c r="B11927" s="1122" t="s">
        <v>8151</v>
      </c>
      <c r="C11927" s="1122" t="s">
        <v>8232</v>
      </c>
      <c r="D11927" s="1116" t="s">
        <v>8358</v>
      </c>
      <c r="E11927" s="1365">
        <v>1</v>
      </c>
      <c r="F11927" s="1256">
        <v>1</v>
      </c>
      <c r="G11927" s="1246">
        <v>1</v>
      </c>
    </row>
    <row r="11928" spans="1:7" hidden="1">
      <c r="A11928" s="1136" t="s">
        <v>8109</v>
      </c>
      <c r="B11928" s="1122" t="s">
        <v>8151</v>
      </c>
      <c r="C11928" s="1117" t="s">
        <v>8228</v>
      </c>
      <c r="D11928" s="1116" t="s">
        <v>8354</v>
      </c>
      <c r="E11928" s="1358">
        <v>1</v>
      </c>
      <c r="F11928" s="1256">
        <v>1</v>
      </c>
      <c r="G11928" s="1246">
        <v>1</v>
      </c>
    </row>
    <row r="11929" spans="1:7" hidden="1">
      <c r="A11929" s="1136" t="s">
        <v>8109</v>
      </c>
      <c r="B11929" s="1122" t="s">
        <v>8151</v>
      </c>
      <c r="C11929" s="1122" t="s">
        <v>8223</v>
      </c>
      <c r="D11929" s="1116" t="s">
        <v>8349</v>
      </c>
      <c r="E11929" s="1365">
        <v>1</v>
      </c>
      <c r="F11929" s="1256">
        <v>1</v>
      </c>
      <c r="G11929" s="1246">
        <v>1</v>
      </c>
    </row>
    <row r="11930" spans="1:7" hidden="1">
      <c r="A11930" s="1136" t="s">
        <v>8109</v>
      </c>
      <c r="B11930" s="1122" t="s">
        <v>8151</v>
      </c>
      <c r="C11930" s="1122" t="s">
        <v>8224</v>
      </c>
      <c r="D11930" s="1116" t="s">
        <v>8350</v>
      </c>
      <c r="E11930" s="1365">
        <v>1</v>
      </c>
      <c r="F11930" s="1256">
        <v>1</v>
      </c>
      <c r="G11930" s="1246">
        <v>1</v>
      </c>
    </row>
    <row r="11931" spans="1:7" hidden="1">
      <c r="A11931" s="1136" t="s">
        <v>8109</v>
      </c>
      <c r="B11931" s="1122" t="s">
        <v>8151</v>
      </c>
      <c r="C11931" s="1122" t="s">
        <v>8231</v>
      </c>
      <c r="D11931" s="1116" t="s">
        <v>8357</v>
      </c>
      <c r="E11931" s="1365">
        <v>1</v>
      </c>
      <c r="F11931" s="1256">
        <v>1</v>
      </c>
      <c r="G11931" s="1246">
        <v>1</v>
      </c>
    </row>
    <row r="11932" spans="1:7" hidden="1">
      <c r="A11932" s="1136" t="s">
        <v>8109</v>
      </c>
      <c r="B11932" s="1122" t="s">
        <v>8151</v>
      </c>
      <c r="C11932" s="1122" t="s">
        <v>8226</v>
      </c>
      <c r="D11932" s="1116" t="s">
        <v>8352</v>
      </c>
      <c r="E11932" s="1365">
        <v>1</v>
      </c>
      <c r="F11932" s="1256">
        <v>1</v>
      </c>
      <c r="G11932" s="1246">
        <v>1</v>
      </c>
    </row>
    <row r="11933" spans="1:7" hidden="1">
      <c r="A11933" s="1136" t="s">
        <v>8109</v>
      </c>
      <c r="B11933" s="1122" t="s">
        <v>8151</v>
      </c>
      <c r="C11933" s="1122" t="s">
        <v>544</v>
      </c>
      <c r="D11933" s="1116" t="s">
        <v>545</v>
      </c>
      <c r="E11933" s="1365">
        <v>1</v>
      </c>
      <c r="F11933" s="1256">
        <v>1</v>
      </c>
      <c r="G11933" s="1246">
        <v>1</v>
      </c>
    </row>
    <row r="11934" spans="1:7" hidden="1">
      <c r="A11934" s="1136" t="s">
        <v>8109</v>
      </c>
      <c r="B11934" s="1122" t="s">
        <v>8151</v>
      </c>
      <c r="C11934" s="1122" t="s">
        <v>1342</v>
      </c>
      <c r="D11934" s="1116" t="s">
        <v>1540</v>
      </c>
      <c r="E11934" s="1365">
        <v>2.1399999999999999E-2</v>
      </c>
      <c r="F11934" s="1256">
        <v>1</v>
      </c>
      <c r="G11934" s="1246">
        <v>2.1399999999999999E-2</v>
      </c>
    </row>
    <row r="11935" spans="1:7" hidden="1">
      <c r="A11935" s="1136" t="s">
        <v>8110</v>
      </c>
      <c r="B11935" s="1122" t="s">
        <v>8152</v>
      </c>
      <c r="C11935" s="1122" t="s">
        <v>8220</v>
      </c>
      <c r="D11935" s="1116" t="s">
        <v>8346</v>
      </c>
      <c r="E11935" s="1365">
        <v>1</v>
      </c>
      <c r="F11935" s="1256">
        <v>1</v>
      </c>
      <c r="G11935" s="1246">
        <v>1</v>
      </c>
    </row>
    <row r="11936" spans="1:7" hidden="1">
      <c r="A11936" s="1136" t="s">
        <v>8110</v>
      </c>
      <c r="B11936" s="1122" t="s">
        <v>8152</v>
      </c>
      <c r="C11936" s="1122" t="s">
        <v>8221</v>
      </c>
      <c r="D11936" s="1116" t="s">
        <v>8347</v>
      </c>
      <c r="E11936" s="1365">
        <v>1</v>
      </c>
      <c r="F11936" s="1256">
        <v>1</v>
      </c>
      <c r="G11936" s="1246">
        <v>1</v>
      </c>
    </row>
    <row r="11937" spans="1:7" hidden="1">
      <c r="A11937" s="1136" t="s">
        <v>8110</v>
      </c>
      <c r="B11937" s="1122" t="s">
        <v>8152</v>
      </c>
      <c r="C11937" s="1122" t="s">
        <v>8229</v>
      </c>
      <c r="D11937" s="1116" t="s">
        <v>8355</v>
      </c>
      <c r="E11937" s="1365">
        <v>1</v>
      </c>
      <c r="F11937" s="1256">
        <v>1</v>
      </c>
      <c r="G11937" s="1246">
        <v>1</v>
      </c>
    </row>
    <row r="11938" spans="1:7" hidden="1">
      <c r="A11938" s="1136" t="s">
        <v>8110</v>
      </c>
      <c r="B11938" s="1122" t="s">
        <v>8152</v>
      </c>
      <c r="C11938" s="1122" t="s">
        <v>8230</v>
      </c>
      <c r="D11938" s="1116" t="s">
        <v>8356</v>
      </c>
      <c r="E11938" s="1365">
        <v>1</v>
      </c>
      <c r="F11938" s="1256">
        <v>1</v>
      </c>
      <c r="G11938" s="1246">
        <v>1</v>
      </c>
    </row>
    <row r="11939" spans="1:7" hidden="1">
      <c r="A11939" s="1136" t="s">
        <v>8110</v>
      </c>
      <c r="B11939" s="1122" t="s">
        <v>8152</v>
      </c>
      <c r="C11939" s="1122" t="s">
        <v>8224</v>
      </c>
      <c r="D11939" s="1116" t="s">
        <v>8350</v>
      </c>
      <c r="E11939" s="1365">
        <v>1</v>
      </c>
      <c r="F11939" s="1256">
        <v>1</v>
      </c>
      <c r="G11939" s="1246">
        <v>1</v>
      </c>
    </row>
    <row r="11940" spans="1:7" hidden="1">
      <c r="A11940" s="1136" t="s">
        <v>8110</v>
      </c>
      <c r="B11940" s="1122" t="s">
        <v>8152</v>
      </c>
      <c r="C11940" s="1122" t="s">
        <v>8225</v>
      </c>
      <c r="D11940" s="1116" t="s">
        <v>8351</v>
      </c>
      <c r="E11940" s="1365">
        <v>1</v>
      </c>
      <c r="F11940" s="1256">
        <v>1</v>
      </c>
      <c r="G11940" s="1246">
        <v>1</v>
      </c>
    </row>
    <row r="11941" spans="1:7" hidden="1">
      <c r="A11941" s="1136" t="s">
        <v>8110</v>
      </c>
      <c r="B11941" s="1122" t="s">
        <v>8152</v>
      </c>
      <c r="C11941" s="1122" t="s">
        <v>8226</v>
      </c>
      <c r="D11941" s="1116" t="s">
        <v>8352</v>
      </c>
      <c r="E11941" s="1365">
        <v>1</v>
      </c>
      <c r="F11941" s="1256">
        <v>1</v>
      </c>
      <c r="G11941" s="1246">
        <v>1</v>
      </c>
    </row>
    <row r="11942" spans="1:7" hidden="1">
      <c r="A11942" s="1136" t="s">
        <v>8110</v>
      </c>
      <c r="B11942" s="1122" t="s">
        <v>8152</v>
      </c>
      <c r="C11942" s="1122" t="s">
        <v>1342</v>
      </c>
      <c r="D11942" s="1116" t="s">
        <v>1540</v>
      </c>
      <c r="E11942" s="1365">
        <v>2.1399999999999999E-2</v>
      </c>
      <c r="F11942" s="1256">
        <v>1</v>
      </c>
      <c r="G11942" s="1246">
        <v>2.1399999999999999E-2</v>
      </c>
    </row>
    <row r="11943" spans="1:7" hidden="1">
      <c r="A11943" s="1136" t="s">
        <v>8111</v>
      </c>
      <c r="B11943" s="1122" t="s">
        <v>8153</v>
      </c>
      <c r="C11943" s="1122" t="s">
        <v>8233</v>
      </c>
      <c r="D11943" s="1116" t="s">
        <v>8359</v>
      </c>
      <c r="E11943" s="1365">
        <v>1</v>
      </c>
      <c r="F11943" s="1256">
        <v>1</v>
      </c>
      <c r="G11943" s="1246">
        <v>1</v>
      </c>
    </row>
    <row r="11944" spans="1:7" hidden="1">
      <c r="A11944" s="1136" t="s">
        <v>8111</v>
      </c>
      <c r="B11944" s="1122" t="s">
        <v>8153</v>
      </c>
      <c r="C11944" s="1122" t="s">
        <v>8234</v>
      </c>
      <c r="D11944" s="1116" t="s">
        <v>8360</v>
      </c>
      <c r="E11944" s="1365">
        <v>1</v>
      </c>
      <c r="F11944" s="1256">
        <v>1</v>
      </c>
      <c r="G11944" s="1246">
        <v>1</v>
      </c>
    </row>
    <row r="11945" spans="1:7" hidden="1">
      <c r="A11945" s="1136" t="s">
        <v>8111</v>
      </c>
      <c r="B11945" s="1122" t="s">
        <v>8153</v>
      </c>
      <c r="C11945" s="1122" t="s">
        <v>8235</v>
      </c>
      <c r="D11945" s="1116" t="s">
        <v>8361</v>
      </c>
      <c r="E11945" s="1365">
        <v>1</v>
      </c>
      <c r="F11945" s="1256">
        <v>1</v>
      </c>
      <c r="G11945" s="1246">
        <v>1</v>
      </c>
    </row>
    <row r="11946" spans="1:7" hidden="1">
      <c r="A11946" s="1136" t="s">
        <v>8111</v>
      </c>
      <c r="B11946" s="1122" t="s">
        <v>8153</v>
      </c>
      <c r="C11946" s="1122" t="s">
        <v>8236</v>
      </c>
      <c r="D11946" s="1116" t="s">
        <v>8362</v>
      </c>
      <c r="E11946" s="1365">
        <v>1</v>
      </c>
      <c r="F11946" s="1256">
        <v>1</v>
      </c>
      <c r="G11946" s="1246">
        <v>1</v>
      </c>
    </row>
    <row r="11947" spans="1:7" hidden="1">
      <c r="A11947" s="1136" t="s">
        <v>8111</v>
      </c>
      <c r="B11947" s="1122" t="s">
        <v>8153</v>
      </c>
      <c r="C11947" s="1122" t="s">
        <v>7681</v>
      </c>
      <c r="D11947" s="1116" t="s">
        <v>7685</v>
      </c>
      <c r="E11947" s="1365">
        <v>1</v>
      </c>
      <c r="F11947" s="1256">
        <v>1</v>
      </c>
      <c r="G11947" s="1246">
        <v>1</v>
      </c>
    </row>
    <row r="11948" spans="1:7" hidden="1">
      <c r="A11948" s="1136" t="s">
        <v>8111</v>
      </c>
      <c r="B11948" s="1122" t="s">
        <v>8153</v>
      </c>
      <c r="C11948" s="1122" t="s">
        <v>7682</v>
      </c>
      <c r="D11948" s="1116" t="s">
        <v>7686</v>
      </c>
      <c r="E11948" s="1365">
        <v>1</v>
      </c>
      <c r="F11948" s="1256">
        <v>1</v>
      </c>
      <c r="G11948" s="1246">
        <v>1</v>
      </c>
    </row>
    <row r="11949" spans="1:7" hidden="1">
      <c r="A11949" s="1136" t="s">
        <v>8111</v>
      </c>
      <c r="B11949" s="1122" t="s">
        <v>8153</v>
      </c>
      <c r="C11949" s="1122" t="s">
        <v>7543</v>
      </c>
      <c r="D11949" s="1116" t="s">
        <v>7665</v>
      </c>
      <c r="E11949" s="1365">
        <v>2</v>
      </c>
      <c r="F11949" s="1256">
        <v>1</v>
      </c>
      <c r="G11949" s="1246">
        <v>2</v>
      </c>
    </row>
    <row r="11950" spans="1:7" hidden="1">
      <c r="A11950" s="1136" t="s">
        <v>8111</v>
      </c>
      <c r="B11950" s="1122" t="s">
        <v>8153</v>
      </c>
      <c r="C11950" s="1122" t="s">
        <v>1342</v>
      </c>
      <c r="D11950" s="1116" t="s">
        <v>1540</v>
      </c>
      <c r="E11950" s="1365">
        <v>3.5999999999999999E-3</v>
      </c>
      <c r="F11950" s="1256">
        <v>1</v>
      </c>
      <c r="G11950" s="1246">
        <v>3.5999999999999999E-3</v>
      </c>
    </row>
    <row r="11951" spans="1:7" hidden="1">
      <c r="A11951" s="1136" t="s">
        <v>8111</v>
      </c>
      <c r="B11951" s="1122" t="s">
        <v>8153</v>
      </c>
      <c r="C11951" s="1122" t="s">
        <v>7377</v>
      </c>
      <c r="D11951" s="1116" t="s">
        <v>7666</v>
      </c>
      <c r="E11951" s="1365">
        <v>0.68110000000000004</v>
      </c>
      <c r="F11951" s="1256">
        <v>1</v>
      </c>
      <c r="G11951" s="1246">
        <v>0.68110000000000004</v>
      </c>
    </row>
    <row r="11952" spans="1:7" hidden="1">
      <c r="A11952" s="1136" t="s">
        <v>8111</v>
      </c>
      <c r="B11952" s="1122" t="s">
        <v>8153</v>
      </c>
      <c r="C11952" s="1122" t="s">
        <v>6660</v>
      </c>
      <c r="D11952" s="1116" t="s">
        <v>6661</v>
      </c>
      <c r="E11952" s="1365">
        <v>8.0000000000000004E-4</v>
      </c>
      <c r="F11952" s="1256">
        <v>1</v>
      </c>
      <c r="G11952" s="1246">
        <v>8.0000000000000004E-4</v>
      </c>
    </row>
    <row r="11953" spans="1:7" hidden="1">
      <c r="A11953" s="1136" t="s">
        <v>8112</v>
      </c>
      <c r="B11953" s="1122" t="s">
        <v>8154</v>
      </c>
      <c r="C11953" s="1122" t="s">
        <v>8237</v>
      </c>
      <c r="D11953" s="1116" t="s">
        <v>8363</v>
      </c>
      <c r="E11953" s="1365">
        <v>1</v>
      </c>
      <c r="F11953" s="1256">
        <v>1</v>
      </c>
      <c r="G11953" s="1246">
        <v>1</v>
      </c>
    </row>
    <row r="11954" spans="1:7" hidden="1">
      <c r="A11954" s="1136" t="s">
        <v>8112</v>
      </c>
      <c r="B11954" s="1122" t="s">
        <v>8154</v>
      </c>
      <c r="C11954" s="1122" t="s">
        <v>7502</v>
      </c>
      <c r="D11954" s="1116" t="s">
        <v>7697</v>
      </c>
      <c r="E11954" s="1365">
        <v>1</v>
      </c>
      <c r="F11954" s="1256">
        <v>1</v>
      </c>
      <c r="G11954" s="1246">
        <v>1</v>
      </c>
    </row>
    <row r="11955" spans="1:7" hidden="1">
      <c r="A11955" s="1136" t="s">
        <v>8112</v>
      </c>
      <c r="B11955" s="1122" t="s">
        <v>8154</v>
      </c>
      <c r="C11955" s="1122" t="s">
        <v>8238</v>
      </c>
      <c r="D11955" s="1116" t="s">
        <v>8364</v>
      </c>
      <c r="E11955" s="1365">
        <v>1</v>
      </c>
      <c r="F11955" s="1256">
        <v>1</v>
      </c>
      <c r="G11955" s="1246">
        <v>1</v>
      </c>
    </row>
    <row r="11956" spans="1:7" hidden="1">
      <c r="A11956" s="1136" t="s">
        <v>8112</v>
      </c>
      <c r="B11956" s="1122" t="s">
        <v>8154</v>
      </c>
      <c r="C11956" s="1117" t="s">
        <v>8239</v>
      </c>
      <c r="D11956" s="1116" t="s">
        <v>8365</v>
      </c>
      <c r="E11956" s="1358">
        <v>1</v>
      </c>
      <c r="F11956" s="1256">
        <v>1</v>
      </c>
      <c r="G11956" s="1246">
        <v>1</v>
      </c>
    </row>
    <row r="11957" spans="1:7" hidden="1">
      <c r="A11957" s="1136" t="s">
        <v>8112</v>
      </c>
      <c r="B11957" s="1122" t="s">
        <v>8154</v>
      </c>
      <c r="C11957" s="1122" t="s">
        <v>8200</v>
      </c>
      <c r="D11957" s="1116" t="s">
        <v>8326</v>
      </c>
      <c r="E11957" s="1365">
        <v>1</v>
      </c>
      <c r="F11957" s="1256">
        <v>1</v>
      </c>
      <c r="G11957" s="1246">
        <v>1</v>
      </c>
    </row>
    <row r="11958" spans="1:7" hidden="1">
      <c r="A11958" s="1136" t="s">
        <v>8112</v>
      </c>
      <c r="B11958" s="1122" t="s">
        <v>8154</v>
      </c>
      <c r="C11958" s="1122" t="s">
        <v>8201</v>
      </c>
      <c r="D11958" s="1116" t="s">
        <v>8327</v>
      </c>
      <c r="E11958" s="1365">
        <v>1</v>
      </c>
      <c r="F11958" s="1256">
        <v>1</v>
      </c>
      <c r="G11958" s="1246">
        <v>1</v>
      </c>
    </row>
    <row r="11959" spans="1:7" hidden="1">
      <c r="A11959" s="1136" t="s">
        <v>8112</v>
      </c>
      <c r="B11959" s="1122" t="s">
        <v>8154</v>
      </c>
      <c r="C11959" s="1122" t="s">
        <v>7688</v>
      </c>
      <c r="D11959" s="1116" t="s">
        <v>7699</v>
      </c>
      <c r="E11959" s="1365">
        <v>1</v>
      </c>
      <c r="F11959" s="1256">
        <v>1</v>
      </c>
      <c r="G11959" s="1246">
        <v>1</v>
      </c>
    </row>
    <row r="11960" spans="1:7" hidden="1">
      <c r="A11960" s="1136" t="s">
        <v>8112</v>
      </c>
      <c r="B11960" s="1122" t="s">
        <v>8154</v>
      </c>
      <c r="C11960" s="1122" t="s">
        <v>7690</v>
      </c>
      <c r="D11960" s="1116" t="s">
        <v>7701</v>
      </c>
      <c r="E11960" s="1365">
        <v>1</v>
      </c>
      <c r="F11960" s="1256">
        <v>1</v>
      </c>
      <c r="G11960" s="1246">
        <v>1</v>
      </c>
    </row>
    <row r="11961" spans="1:7" hidden="1">
      <c r="A11961" s="1136" t="s">
        <v>8112</v>
      </c>
      <c r="B11961" s="1122" t="s">
        <v>8154</v>
      </c>
      <c r="C11961" s="1122" t="s">
        <v>8202</v>
      </c>
      <c r="D11961" s="1116" t="s">
        <v>8328</v>
      </c>
      <c r="E11961" s="1365">
        <v>1</v>
      </c>
      <c r="F11961" s="1256">
        <v>1</v>
      </c>
      <c r="G11961" s="1246">
        <v>1</v>
      </c>
    </row>
    <row r="11962" spans="1:7" hidden="1">
      <c r="A11962" s="1136" t="s">
        <v>8112</v>
      </c>
      <c r="B11962" s="1122" t="s">
        <v>8154</v>
      </c>
      <c r="C11962" s="1122" t="s">
        <v>7524</v>
      </c>
      <c r="D11962" s="1116" t="s">
        <v>7676</v>
      </c>
      <c r="E11962" s="1365">
        <v>2</v>
      </c>
      <c r="F11962" s="1256">
        <v>1</v>
      </c>
      <c r="G11962" s="1246">
        <v>2</v>
      </c>
    </row>
    <row r="11963" spans="1:7" hidden="1">
      <c r="A11963" s="1136" t="s">
        <v>8112</v>
      </c>
      <c r="B11963" s="1122" t="s">
        <v>8154</v>
      </c>
      <c r="C11963" s="1122" t="s">
        <v>7526</v>
      </c>
      <c r="D11963" s="1116" t="s">
        <v>7702</v>
      </c>
      <c r="E11963" s="1365">
        <v>1</v>
      </c>
      <c r="F11963" s="1256">
        <v>1</v>
      </c>
      <c r="G11963" s="1246">
        <v>1</v>
      </c>
    </row>
    <row r="11964" spans="1:7" hidden="1">
      <c r="A11964" s="1136" t="s">
        <v>8112</v>
      </c>
      <c r="B11964" s="1122" t="s">
        <v>8154</v>
      </c>
      <c r="C11964" s="1122" t="s">
        <v>7527</v>
      </c>
      <c r="D11964" s="1116" t="s">
        <v>7703</v>
      </c>
      <c r="E11964" s="1365">
        <v>1</v>
      </c>
      <c r="F11964" s="1256">
        <v>1</v>
      </c>
      <c r="G11964" s="1246">
        <v>1</v>
      </c>
    </row>
    <row r="11965" spans="1:7" hidden="1">
      <c r="A11965" s="1136" t="s">
        <v>8112</v>
      </c>
      <c r="B11965" s="1122" t="s">
        <v>8154</v>
      </c>
      <c r="C11965" s="1122" t="s">
        <v>8240</v>
      </c>
      <c r="D11965" s="1116" t="s">
        <v>8366</v>
      </c>
      <c r="E11965" s="1365">
        <v>1</v>
      </c>
      <c r="F11965" s="1256">
        <v>1</v>
      </c>
      <c r="G11965" s="1246">
        <v>1</v>
      </c>
    </row>
    <row r="11966" spans="1:7" hidden="1">
      <c r="A11966" s="1136" t="s">
        <v>8112</v>
      </c>
      <c r="B11966" s="1122" t="s">
        <v>8154</v>
      </c>
      <c r="C11966" s="1122" t="s">
        <v>7691</v>
      </c>
      <c r="D11966" s="1116" t="s">
        <v>7704</v>
      </c>
      <c r="E11966" s="1365">
        <v>1</v>
      </c>
      <c r="F11966" s="1256">
        <v>1</v>
      </c>
      <c r="G11966" s="1246">
        <v>1</v>
      </c>
    </row>
    <row r="11967" spans="1:7" hidden="1">
      <c r="A11967" s="1136" t="s">
        <v>8112</v>
      </c>
      <c r="B11967" s="1122" t="s">
        <v>8154</v>
      </c>
      <c r="C11967" s="1122" t="s">
        <v>7692</v>
      </c>
      <c r="D11967" s="1116" t="s">
        <v>7705</v>
      </c>
      <c r="E11967" s="1365">
        <v>1</v>
      </c>
      <c r="F11967" s="1256">
        <v>1</v>
      </c>
      <c r="G11967" s="1246">
        <v>1</v>
      </c>
    </row>
    <row r="11968" spans="1:7" hidden="1">
      <c r="A11968" s="1136" t="s">
        <v>8112</v>
      </c>
      <c r="B11968" s="1122" t="s">
        <v>8154</v>
      </c>
      <c r="C11968" s="1122" t="s">
        <v>7543</v>
      </c>
      <c r="D11968" s="1116" t="s">
        <v>7665</v>
      </c>
      <c r="E11968" s="1365">
        <v>2</v>
      </c>
      <c r="F11968" s="1256">
        <v>1</v>
      </c>
      <c r="G11968" s="1246">
        <v>2</v>
      </c>
    </row>
    <row r="11969" spans="1:7" hidden="1">
      <c r="A11969" s="1136" t="s">
        <v>8112</v>
      </c>
      <c r="B11969" s="1122" t="s">
        <v>8154</v>
      </c>
      <c r="C11969" s="1122" t="s">
        <v>1342</v>
      </c>
      <c r="D11969" s="1116" t="s">
        <v>1540</v>
      </c>
      <c r="E11969" s="1365">
        <v>3.5999999999999999E-3</v>
      </c>
      <c r="F11969" s="1256">
        <v>1</v>
      </c>
      <c r="G11969" s="1246">
        <v>3.5999999999999999E-3</v>
      </c>
    </row>
    <row r="11970" spans="1:7" hidden="1">
      <c r="A11970" s="1136" t="s">
        <v>8113</v>
      </c>
      <c r="B11970" s="1122" t="s">
        <v>8155</v>
      </c>
      <c r="C11970" s="1122" t="s">
        <v>8241</v>
      </c>
      <c r="D11970" s="1116" t="s">
        <v>8367</v>
      </c>
      <c r="E11970" s="1365">
        <v>1</v>
      </c>
      <c r="F11970" s="1256">
        <v>1</v>
      </c>
      <c r="G11970" s="1246">
        <v>1</v>
      </c>
    </row>
    <row r="11971" spans="1:7" hidden="1">
      <c r="A11971" s="1136" t="s">
        <v>8113</v>
      </c>
      <c r="B11971" s="1122" t="s">
        <v>8155</v>
      </c>
      <c r="C11971" s="1122" t="s">
        <v>8242</v>
      </c>
      <c r="D11971" s="1116" t="s">
        <v>8368</v>
      </c>
      <c r="E11971" s="1365">
        <v>1</v>
      </c>
      <c r="F11971" s="1256">
        <v>1</v>
      </c>
      <c r="G11971" s="1246">
        <v>1</v>
      </c>
    </row>
    <row r="11972" spans="1:7" hidden="1">
      <c r="A11972" s="1136" t="s">
        <v>8113</v>
      </c>
      <c r="B11972" s="1122" t="s">
        <v>8155</v>
      </c>
      <c r="C11972" s="1122" t="s">
        <v>8201</v>
      </c>
      <c r="D11972" s="1116" t="s">
        <v>8327</v>
      </c>
      <c r="E11972" s="1365">
        <v>2</v>
      </c>
      <c r="F11972" s="1256">
        <v>1</v>
      </c>
      <c r="G11972" s="1246">
        <v>2</v>
      </c>
    </row>
    <row r="11973" spans="1:7" hidden="1">
      <c r="A11973" s="1136" t="s">
        <v>8113</v>
      </c>
      <c r="B11973" s="1122" t="s">
        <v>8155</v>
      </c>
      <c r="C11973" s="1122" t="s">
        <v>7668</v>
      </c>
      <c r="D11973" s="1116" t="s">
        <v>7674</v>
      </c>
      <c r="E11973" s="1365">
        <v>1</v>
      </c>
      <c r="F11973" s="1256">
        <v>1</v>
      </c>
      <c r="G11973" s="1246">
        <v>1</v>
      </c>
    </row>
    <row r="11974" spans="1:7" hidden="1">
      <c r="A11974" s="1136" t="s">
        <v>8113</v>
      </c>
      <c r="B11974" s="1122" t="s">
        <v>8155</v>
      </c>
      <c r="C11974" s="1122" t="s">
        <v>7669</v>
      </c>
      <c r="D11974" s="1116" t="s">
        <v>7675</v>
      </c>
      <c r="E11974" s="1365">
        <v>1</v>
      </c>
      <c r="F11974" s="1256">
        <v>1</v>
      </c>
      <c r="G11974" s="1246">
        <v>1</v>
      </c>
    </row>
    <row r="11975" spans="1:7" hidden="1">
      <c r="A11975" s="1136" t="s">
        <v>8113</v>
      </c>
      <c r="B11975" s="1122" t="s">
        <v>8155</v>
      </c>
      <c r="C11975" s="1122" t="s">
        <v>7524</v>
      </c>
      <c r="D11975" s="1116" t="s">
        <v>7676</v>
      </c>
      <c r="E11975" s="1365">
        <v>2</v>
      </c>
      <c r="F11975" s="1256">
        <v>1</v>
      </c>
      <c r="G11975" s="1246">
        <v>2</v>
      </c>
    </row>
    <row r="11976" spans="1:7" hidden="1">
      <c r="A11976" s="1136" t="s">
        <v>8113</v>
      </c>
      <c r="B11976" s="1122" t="s">
        <v>8155</v>
      </c>
      <c r="C11976" s="1122" t="s">
        <v>7531</v>
      </c>
      <c r="D11976" s="1116" t="s">
        <v>7677</v>
      </c>
      <c r="E11976" s="1365">
        <v>2</v>
      </c>
      <c r="F11976" s="1256">
        <v>1</v>
      </c>
      <c r="G11976" s="1246">
        <v>2</v>
      </c>
    </row>
    <row r="11977" spans="1:7" hidden="1">
      <c r="A11977" s="1136" t="s">
        <v>8113</v>
      </c>
      <c r="B11977" s="1122" t="s">
        <v>8155</v>
      </c>
      <c r="C11977" s="1122" t="s">
        <v>8243</v>
      </c>
      <c r="D11977" s="1116" t="s">
        <v>8369</v>
      </c>
      <c r="E11977" s="1365">
        <v>1</v>
      </c>
      <c r="F11977" s="1256">
        <v>1</v>
      </c>
      <c r="G11977" s="1246">
        <v>1</v>
      </c>
    </row>
    <row r="11978" spans="1:7" hidden="1">
      <c r="A11978" s="1136" t="s">
        <v>8113</v>
      </c>
      <c r="B11978" s="1122" t="s">
        <v>8155</v>
      </c>
      <c r="C11978" s="1122" t="s">
        <v>7670</v>
      </c>
      <c r="D11978" s="1116" t="s">
        <v>7679</v>
      </c>
      <c r="E11978" s="1365">
        <v>2</v>
      </c>
      <c r="F11978" s="1256">
        <v>1</v>
      </c>
      <c r="G11978" s="1246">
        <v>2</v>
      </c>
    </row>
    <row r="11979" spans="1:7" hidden="1">
      <c r="A11979" s="1136" t="s">
        <v>8113</v>
      </c>
      <c r="B11979" s="1122" t="s">
        <v>8155</v>
      </c>
      <c r="C11979" s="1122" t="s">
        <v>5243</v>
      </c>
      <c r="D11979" s="1116" t="s">
        <v>3356</v>
      </c>
      <c r="E11979" s="1365">
        <v>1</v>
      </c>
      <c r="F11979" s="1256">
        <v>1</v>
      </c>
      <c r="G11979" s="1246">
        <v>1</v>
      </c>
    </row>
    <row r="11980" spans="1:7" hidden="1">
      <c r="A11980" s="1136" t="s">
        <v>8113</v>
      </c>
      <c r="B11980" s="1122" t="s">
        <v>8155</v>
      </c>
      <c r="C11980" s="1122" t="s">
        <v>7543</v>
      </c>
      <c r="D11980" s="1116" t="s">
        <v>7665</v>
      </c>
      <c r="E11980" s="1365">
        <v>2</v>
      </c>
      <c r="F11980" s="1256">
        <v>1</v>
      </c>
      <c r="G11980" s="1246">
        <v>2</v>
      </c>
    </row>
    <row r="11981" spans="1:7" hidden="1">
      <c r="A11981" s="1136" t="s">
        <v>8113</v>
      </c>
      <c r="B11981" s="1122" t="s">
        <v>8155</v>
      </c>
      <c r="C11981" s="1122" t="s">
        <v>1342</v>
      </c>
      <c r="D11981" s="1116" t="s">
        <v>1540</v>
      </c>
      <c r="E11981" s="1365">
        <v>3.5999999999999999E-3</v>
      </c>
      <c r="F11981" s="1256">
        <v>1</v>
      </c>
      <c r="G11981" s="1246">
        <v>3.5999999999999999E-3</v>
      </c>
    </row>
    <row r="11982" spans="1:7" hidden="1">
      <c r="A11982" s="1136" t="s">
        <v>8113</v>
      </c>
      <c r="B11982" s="1122" t="s">
        <v>8155</v>
      </c>
      <c r="C11982" s="1122" t="s">
        <v>7377</v>
      </c>
      <c r="D11982" s="1116" t="s">
        <v>7666</v>
      </c>
      <c r="E11982" s="1365">
        <v>0.68200000000000005</v>
      </c>
      <c r="F11982" s="1256">
        <v>1</v>
      </c>
      <c r="G11982" s="1246">
        <v>0.68200000000000005</v>
      </c>
    </row>
    <row r="11983" spans="1:7" hidden="1">
      <c r="A11983" s="1136" t="s">
        <v>8113</v>
      </c>
      <c r="B11983" s="1122" t="s">
        <v>8155</v>
      </c>
      <c r="C11983" s="1122" t="s">
        <v>6660</v>
      </c>
      <c r="D11983" s="1116" t="s">
        <v>6661</v>
      </c>
      <c r="E11983" s="1365">
        <v>8.0000000000000004E-4</v>
      </c>
      <c r="F11983" s="1256">
        <v>1</v>
      </c>
      <c r="G11983" s="1246">
        <v>8.0000000000000004E-4</v>
      </c>
    </row>
    <row r="11984" spans="1:7" hidden="1">
      <c r="A11984" s="1136" t="s">
        <v>8114</v>
      </c>
      <c r="B11984" s="1122" t="s">
        <v>8156</v>
      </c>
      <c r="C11984" s="1117" t="s">
        <v>8244</v>
      </c>
      <c r="D11984" s="1116" t="s">
        <v>8370</v>
      </c>
      <c r="E11984" s="1358">
        <v>1</v>
      </c>
      <c r="F11984" s="1256">
        <v>1</v>
      </c>
      <c r="G11984" s="1246">
        <v>1</v>
      </c>
    </row>
    <row r="11985" spans="1:7" hidden="1">
      <c r="A11985" s="1136" t="s">
        <v>8114</v>
      </c>
      <c r="B11985" s="1122" t="s">
        <v>8156</v>
      </c>
      <c r="C11985" s="1122" t="s">
        <v>8245</v>
      </c>
      <c r="D11985" s="1116" t="s">
        <v>8371</v>
      </c>
      <c r="E11985" s="1365">
        <v>1</v>
      </c>
      <c r="F11985" s="1256">
        <v>1</v>
      </c>
      <c r="G11985" s="1246">
        <v>1</v>
      </c>
    </row>
    <row r="11986" spans="1:7" hidden="1">
      <c r="A11986" s="1136" t="s">
        <v>8114</v>
      </c>
      <c r="B11986" s="1122" t="s">
        <v>8156</v>
      </c>
      <c r="C11986" s="1122" t="s">
        <v>8246</v>
      </c>
      <c r="D11986" s="1116" t="s">
        <v>8372</v>
      </c>
      <c r="E11986" s="1365">
        <v>1</v>
      </c>
      <c r="F11986" s="1256">
        <v>1</v>
      </c>
      <c r="G11986" s="1246">
        <v>1</v>
      </c>
    </row>
    <row r="11987" spans="1:7" hidden="1">
      <c r="A11987" s="1136" t="s">
        <v>8114</v>
      </c>
      <c r="B11987" s="1122" t="s">
        <v>8156</v>
      </c>
      <c r="C11987" s="1122" t="s">
        <v>8247</v>
      </c>
      <c r="D11987" s="1116" t="s">
        <v>8373</v>
      </c>
      <c r="E11987" s="1365">
        <v>1</v>
      </c>
      <c r="F11987" s="1256">
        <v>1</v>
      </c>
      <c r="G11987" s="1246">
        <v>1</v>
      </c>
    </row>
    <row r="11988" spans="1:7" hidden="1">
      <c r="A11988" s="1136" t="s">
        <v>8114</v>
      </c>
      <c r="B11988" s="1122" t="s">
        <v>8156</v>
      </c>
      <c r="C11988" s="1122" t="s">
        <v>8248</v>
      </c>
      <c r="D11988" s="1116" t="s">
        <v>8374</v>
      </c>
      <c r="E11988" s="1365">
        <v>1</v>
      </c>
      <c r="F11988" s="1256">
        <v>1</v>
      </c>
      <c r="G11988" s="1246">
        <v>1</v>
      </c>
    </row>
    <row r="11989" spans="1:7" hidden="1">
      <c r="A11989" s="1136" t="s">
        <v>8114</v>
      </c>
      <c r="B11989" s="1122" t="s">
        <v>8156</v>
      </c>
      <c r="C11989" s="1122" t="s">
        <v>4692</v>
      </c>
      <c r="D11989" s="1116" t="s">
        <v>4137</v>
      </c>
      <c r="E11989" s="1365">
        <v>5.0000000000000001E-4</v>
      </c>
      <c r="F11989" s="1256">
        <v>1</v>
      </c>
      <c r="G11989" s="1246">
        <v>5.0000000000000001E-4</v>
      </c>
    </row>
    <row r="11990" spans="1:7" hidden="1">
      <c r="A11990" s="1136" t="s">
        <v>8114</v>
      </c>
      <c r="B11990" s="1122" t="s">
        <v>8156</v>
      </c>
      <c r="C11990" s="1122" t="s">
        <v>1342</v>
      </c>
      <c r="D11990" s="1116" t="s">
        <v>1540</v>
      </c>
      <c r="E11990" s="1365">
        <v>2.1399999999999999E-2</v>
      </c>
      <c r="F11990" s="1256">
        <v>1</v>
      </c>
      <c r="G11990" s="1246">
        <v>2.1399999999999999E-2</v>
      </c>
    </row>
    <row r="11991" spans="1:7" hidden="1">
      <c r="A11991" s="1136" t="s">
        <v>8114</v>
      </c>
      <c r="B11991" s="1122" t="s">
        <v>8156</v>
      </c>
      <c r="C11991" s="1122" t="s">
        <v>8086</v>
      </c>
      <c r="D11991" s="1116" t="s">
        <v>8290</v>
      </c>
      <c r="E11991" s="1365">
        <v>0.19520000000000001</v>
      </c>
      <c r="F11991" s="1256">
        <v>1</v>
      </c>
      <c r="G11991" s="1246">
        <v>0.19520000000000001</v>
      </c>
    </row>
    <row r="11992" spans="1:7" hidden="1">
      <c r="A11992" s="1136" t="s">
        <v>8114</v>
      </c>
      <c r="B11992" s="1122" t="s">
        <v>8156</v>
      </c>
      <c r="C11992" s="1122" t="s">
        <v>6660</v>
      </c>
      <c r="D11992" s="1116" t="s">
        <v>6661</v>
      </c>
      <c r="E11992" s="1365">
        <v>2.5000000000000001E-3</v>
      </c>
      <c r="F11992" s="1256">
        <v>1</v>
      </c>
      <c r="G11992" s="1246">
        <v>2.5000000000000001E-3</v>
      </c>
    </row>
    <row r="11993" spans="1:7" hidden="1">
      <c r="A11993" s="1136" t="s">
        <v>8115</v>
      </c>
      <c r="B11993" s="1122" t="s">
        <v>8157</v>
      </c>
      <c r="C11993" s="1122" t="s">
        <v>8249</v>
      </c>
      <c r="D11993" s="1116" t="s">
        <v>8375</v>
      </c>
      <c r="E11993" s="1365">
        <v>1</v>
      </c>
      <c r="F11993" s="1256">
        <v>1</v>
      </c>
      <c r="G11993" s="1246">
        <v>1</v>
      </c>
    </row>
    <row r="11994" spans="1:7" hidden="1">
      <c r="A11994" s="1136" t="s">
        <v>8115</v>
      </c>
      <c r="B11994" s="1122" t="s">
        <v>8157</v>
      </c>
      <c r="C11994" s="1122" t="s">
        <v>8245</v>
      </c>
      <c r="D11994" s="1116" t="s">
        <v>8371</v>
      </c>
      <c r="E11994" s="1365">
        <v>1</v>
      </c>
      <c r="F11994" s="1256">
        <v>1</v>
      </c>
      <c r="G11994" s="1246">
        <v>1</v>
      </c>
    </row>
    <row r="11995" spans="1:7" hidden="1">
      <c r="A11995" s="1136" t="s">
        <v>8115</v>
      </c>
      <c r="B11995" s="1122" t="s">
        <v>8157</v>
      </c>
      <c r="C11995" s="1122" t="s">
        <v>8246</v>
      </c>
      <c r="D11995" s="1116" t="s">
        <v>8372</v>
      </c>
      <c r="E11995" s="1365">
        <v>1</v>
      </c>
      <c r="F11995" s="1256">
        <v>1</v>
      </c>
      <c r="G11995" s="1246">
        <v>1</v>
      </c>
    </row>
    <row r="11996" spans="1:7" hidden="1">
      <c r="A11996" s="1136" t="s">
        <v>8115</v>
      </c>
      <c r="B11996" s="1122" t="s">
        <v>8157</v>
      </c>
      <c r="C11996" s="1122" t="s">
        <v>8247</v>
      </c>
      <c r="D11996" s="1116" t="s">
        <v>8373</v>
      </c>
      <c r="E11996" s="1365">
        <v>1</v>
      </c>
      <c r="F11996" s="1256">
        <v>1</v>
      </c>
      <c r="G11996" s="1246">
        <v>1</v>
      </c>
    </row>
    <row r="11997" spans="1:7" hidden="1">
      <c r="A11997" s="1136" t="s">
        <v>8115</v>
      </c>
      <c r="B11997" s="1122" t="s">
        <v>8157</v>
      </c>
      <c r="C11997" s="1122" t="s">
        <v>8248</v>
      </c>
      <c r="D11997" s="1116" t="s">
        <v>8374</v>
      </c>
      <c r="E11997" s="1365">
        <v>1</v>
      </c>
      <c r="F11997" s="1256">
        <v>1</v>
      </c>
      <c r="G11997" s="1246">
        <v>1</v>
      </c>
    </row>
    <row r="11998" spans="1:7" hidden="1">
      <c r="A11998" s="1136" t="s">
        <v>8116</v>
      </c>
      <c r="B11998" s="1122" t="s">
        <v>8158</v>
      </c>
      <c r="C11998" s="1122" t="s">
        <v>8250</v>
      </c>
      <c r="D11998" s="1116" t="s">
        <v>8376</v>
      </c>
      <c r="E11998" s="1365">
        <v>1</v>
      </c>
      <c r="F11998" s="1256">
        <v>1</v>
      </c>
      <c r="G11998" s="1246">
        <v>1</v>
      </c>
    </row>
    <row r="11999" spans="1:7" hidden="1">
      <c r="A11999" s="1136" t="s">
        <v>8116</v>
      </c>
      <c r="B11999" s="1122" t="s">
        <v>8158</v>
      </c>
      <c r="C11999" s="1122" t="s">
        <v>8251</v>
      </c>
      <c r="D11999" s="1116" t="s">
        <v>8377</v>
      </c>
      <c r="E11999" s="1365">
        <v>1</v>
      </c>
      <c r="F11999" s="1256">
        <v>1</v>
      </c>
      <c r="G11999" s="1246">
        <v>1</v>
      </c>
    </row>
    <row r="12000" spans="1:7" hidden="1">
      <c r="A12000" s="1136" t="s">
        <v>8116</v>
      </c>
      <c r="B12000" s="1122" t="s">
        <v>8158</v>
      </c>
      <c r="C12000" s="1122" t="s">
        <v>8252</v>
      </c>
      <c r="D12000" s="1116" t="s">
        <v>8378</v>
      </c>
      <c r="E12000" s="1365">
        <v>1</v>
      </c>
      <c r="F12000" s="1256">
        <v>1</v>
      </c>
      <c r="G12000" s="1246">
        <v>1</v>
      </c>
    </row>
    <row r="12001" spans="1:7" hidden="1">
      <c r="A12001" s="1136" t="s">
        <v>8116</v>
      </c>
      <c r="B12001" s="1122" t="s">
        <v>8158</v>
      </c>
      <c r="C12001" s="1122" t="s">
        <v>8253</v>
      </c>
      <c r="D12001" s="1116" t="s">
        <v>8379</v>
      </c>
      <c r="E12001" s="1365">
        <v>1</v>
      </c>
      <c r="F12001" s="1256">
        <v>1</v>
      </c>
      <c r="G12001" s="1246">
        <v>1</v>
      </c>
    </row>
    <row r="12002" spans="1:7" hidden="1">
      <c r="A12002" s="1136" t="s">
        <v>8116</v>
      </c>
      <c r="B12002" s="1122" t="s">
        <v>8158</v>
      </c>
      <c r="C12002" s="1122" t="s">
        <v>8221</v>
      </c>
      <c r="D12002" s="1116" t="s">
        <v>8347</v>
      </c>
      <c r="E12002" s="1365">
        <v>1</v>
      </c>
      <c r="F12002" s="1256">
        <v>1</v>
      </c>
      <c r="G12002" s="1246">
        <v>1</v>
      </c>
    </row>
    <row r="12003" spans="1:7" hidden="1">
      <c r="A12003" s="1136" t="s">
        <v>8116</v>
      </c>
      <c r="B12003" s="1122" t="s">
        <v>8158</v>
      </c>
      <c r="C12003" s="1122" t="s">
        <v>8254</v>
      </c>
      <c r="D12003" s="1116" t="s">
        <v>8380</v>
      </c>
      <c r="E12003" s="1365">
        <v>1</v>
      </c>
      <c r="F12003" s="1256">
        <v>1</v>
      </c>
      <c r="G12003" s="1246">
        <v>1</v>
      </c>
    </row>
    <row r="12004" spans="1:7" hidden="1">
      <c r="A12004" s="1136" t="s">
        <v>8116</v>
      </c>
      <c r="B12004" s="1122" t="s">
        <v>8158</v>
      </c>
      <c r="C12004" s="1122" t="s">
        <v>8255</v>
      </c>
      <c r="D12004" s="1116" t="s">
        <v>8381</v>
      </c>
      <c r="E12004" s="1365">
        <v>1</v>
      </c>
      <c r="F12004" s="1256">
        <v>1</v>
      </c>
      <c r="G12004" s="1246">
        <v>1</v>
      </c>
    </row>
    <row r="12005" spans="1:7" hidden="1">
      <c r="A12005" s="1136" t="s">
        <v>8116</v>
      </c>
      <c r="B12005" s="1122" t="s">
        <v>8158</v>
      </c>
      <c r="C12005" s="1122" t="s">
        <v>8256</v>
      </c>
      <c r="D12005" s="1116" t="s">
        <v>8382</v>
      </c>
      <c r="E12005" s="1365">
        <v>1</v>
      </c>
      <c r="F12005" s="1256">
        <v>1</v>
      </c>
      <c r="G12005" s="1246">
        <v>1</v>
      </c>
    </row>
    <row r="12006" spans="1:7" hidden="1">
      <c r="A12006" s="1136" t="s">
        <v>8116</v>
      </c>
      <c r="B12006" s="1122" t="s">
        <v>8158</v>
      </c>
      <c r="C12006" s="1122" t="s">
        <v>544</v>
      </c>
      <c r="D12006" s="1116" t="s">
        <v>545</v>
      </c>
      <c r="E12006" s="1365">
        <v>1</v>
      </c>
      <c r="F12006" s="1256">
        <v>1</v>
      </c>
      <c r="G12006" s="1246">
        <v>1</v>
      </c>
    </row>
    <row r="12007" spans="1:7" hidden="1">
      <c r="A12007" s="1136" t="s">
        <v>8116</v>
      </c>
      <c r="B12007" s="1122" t="s">
        <v>8158</v>
      </c>
      <c r="C12007" s="1122" t="s">
        <v>4692</v>
      </c>
      <c r="D12007" s="1116" t="s">
        <v>4137</v>
      </c>
      <c r="E12007" s="1365">
        <v>5.0000000000000001E-4</v>
      </c>
      <c r="F12007" s="1256">
        <v>1</v>
      </c>
      <c r="G12007" s="1246">
        <v>5.0000000000000001E-4</v>
      </c>
    </row>
    <row r="12008" spans="1:7" hidden="1">
      <c r="A12008" s="1136" t="s">
        <v>8116</v>
      </c>
      <c r="B12008" s="1122" t="s">
        <v>8158</v>
      </c>
      <c r="C12008" s="1122" t="s">
        <v>1342</v>
      </c>
      <c r="D12008" s="1116" t="s">
        <v>1540</v>
      </c>
      <c r="E12008" s="1365">
        <v>2.1399999999999999E-2</v>
      </c>
      <c r="F12008" s="1256">
        <v>1</v>
      </c>
      <c r="G12008" s="1246">
        <v>2.1399999999999999E-2</v>
      </c>
    </row>
    <row r="12009" spans="1:7" hidden="1">
      <c r="A12009" s="1136" t="s">
        <v>8116</v>
      </c>
      <c r="B12009" s="1122" t="s">
        <v>8158</v>
      </c>
      <c r="C12009" s="1122" t="s">
        <v>8087</v>
      </c>
      <c r="D12009" s="1116" t="s">
        <v>8289</v>
      </c>
      <c r="E12009" s="1365">
        <v>0.2031</v>
      </c>
      <c r="F12009" s="1256">
        <v>1</v>
      </c>
      <c r="G12009" s="1246">
        <v>0.2031</v>
      </c>
    </row>
    <row r="12010" spans="1:7" hidden="1">
      <c r="A12010" s="1136" t="s">
        <v>8116</v>
      </c>
      <c r="B12010" s="1122" t="s">
        <v>8158</v>
      </c>
      <c r="C12010" s="1122" t="s">
        <v>6660</v>
      </c>
      <c r="D12010" s="1116" t="s">
        <v>6661</v>
      </c>
      <c r="E12010" s="1365">
        <v>2.5000000000000001E-3</v>
      </c>
      <c r="F12010" s="1256">
        <v>1</v>
      </c>
      <c r="G12010" s="1246">
        <v>2.5000000000000001E-3</v>
      </c>
    </row>
    <row r="12011" spans="1:7" hidden="1">
      <c r="A12011" s="1136" t="s">
        <v>8117</v>
      </c>
      <c r="B12011" s="1122" t="s">
        <v>8159</v>
      </c>
      <c r="C12011" s="1122" t="s">
        <v>8250</v>
      </c>
      <c r="D12011" s="1116" t="s">
        <v>8376</v>
      </c>
      <c r="E12011" s="1365">
        <v>1</v>
      </c>
      <c r="F12011" s="1256">
        <v>1</v>
      </c>
      <c r="G12011" s="1246">
        <v>1</v>
      </c>
    </row>
    <row r="12012" spans="1:7" hidden="1">
      <c r="A12012" s="1136" t="s">
        <v>8117</v>
      </c>
      <c r="B12012" s="1122" t="s">
        <v>8159</v>
      </c>
      <c r="C12012" s="1117" t="s">
        <v>8251</v>
      </c>
      <c r="D12012" s="1116" t="s">
        <v>8377</v>
      </c>
      <c r="E12012" s="1358">
        <v>1</v>
      </c>
      <c r="F12012" s="1256">
        <v>1</v>
      </c>
      <c r="G12012" s="1246">
        <v>1</v>
      </c>
    </row>
    <row r="12013" spans="1:7" hidden="1">
      <c r="A12013" s="1136" t="s">
        <v>8117</v>
      </c>
      <c r="B12013" s="1122" t="s">
        <v>8159</v>
      </c>
      <c r="C12013" s="1122" t="s">
        <v>8253</v>
      </c>
      <c r="D12013" s="1116" t="s">
        <v>8379</v>
      </c>
      <c r="E12013" s="1365">
        <v>1</v>
      </c>
      <c r="F12013" s="1256">
        <v>1</v>
      </c>
      <c r="G12013" s="1246">
        <v>1</v>
      </c>
    </row>
    <row r="12014" spans="1:7" hidden="1">
      <c r="A12014" s="1136" t="s">
        <v>8117</v>
      </c>
      <c r="B12014" s="1122" t="s">
        <v>8159</v>
      </c>
      <c r="C12014" s="1122" t="s">
        <v>8221</v>
      </c>
      <c r="D12014" s="1116" t="s">
        <v>8347</v>
      </c>
      <c r="E12014" s="1365">
        <v>1</v>
      </c>
      <c r="F12014" s="1256">
        <v>1</v>
      </c>
      <c r="G12014" s="1246">
        <v>1</v>
      </c>
    </row>
    <row r="12015" spans="1:7" hidden="1">
      <c r="A12015" s="1136" t="s">
        <v>8117</v>
      </c>
      <c r="B12015" s="1122" t="s">
        <v>8159</v>
      </c>
      <c r="C12015" s="1122" t="s">
        <v>8257</v>
      </c>
      <c r="D12015" s="1116" t="s">
        <v>8383</v>
      </c>
      <c r="E12015" s="1365">
        <v>1</v>
      </c>
      <c r="F12015" s="1256">
        <v>1</v>
      </c>
      <c r="G12015" s="1246">
        <v>1</v>
      </c>
    </row>
    <row r="12016" spans="1:7" hidden="1">
      <c r="A12016" s="1136" t="s">
        <v>8117</v>
      </c>
      <c r="B12016" s="1122" t="s">
        <v>8159</v>
      </c>
      <c r="C12016" s="1122" t="s">
        <v>8255</v>
      </c>
      <c r="D12016" s="1116" t="s">
        <v>8381</v>
      </c>
      <c r="E12016" s="1365">
        <v>1</v>
      </c>
      <c r="F12016" s="1256">
        <v>1</v>
      </c>
      <c r="G12016" s="1246">
        <v>1</v>
      </c>
    </row>
    <row r="12017" spans="1:7" hidden="1">
      <c r="A12017" s="1136" t="s">
        <v>8117</v>
      </c>
      <c r="B12017" s="1122" t="s">
        <v>8159</v>
      </c>
      <c r="C12017" s="1122" t="s">
        <v>8256</v>
      </c>
      <c r="D12017" s="1116" t="s">
        <v>8382</v>
      </c>
      <c r="E12017" s="1365">
        <v>1</v>
      </c>
      <c r="F12017" s="1256">
        <v>1</v>
      </c>
      <c r="G12017" s="1246">
        <v>1</v>
      </c>
    </row>
    <row r="12018" spans="1:7" hidden="1">
      <c r="A12018" s="1136" t="s">
        <v>8117</v>
      </c>
      <c r="B12018" s="1122" t="s">
        <v>8159</v>
      </c>
      <c r="C12018" s="1122" t="s">
        <v>544</v>
      </c>
      <c r="D12018" s="1116" t="s">
        <v>545</v>
      </c>
      <c r="E12018" s="1365">
        <v>1</v>
      </c>
      <c r="F12018" s="1256">
        <v>1</v>
      </c>
      <c r="G12018" s="1246">
        <v>1</v>
      </c>
    </row>
    <row r="12019" spans="1:7" hidden="1">
      <c r="A12019" s="1136" t="s">
        <v>8118</v>
      </c>
      <c r="B12019" s="1122" t="s">
        <v>8160</v>
      </c>
      <c r="C12019" s="1122" t="s">
        <v>8250</v>
      </c>
      <c r="D12019" s="1116" t="s">
        <v>8376</v>
      </c>
      <c r="E12019" s="1365">
        <v>1</v>
      </c>
      <c r="F12019" s="1256">
        <v>1</v>
      </c>
      <c r="G12019" s="1246">
        <v>1</v>
      </c>
    </row>
    <row r="12020" spans="1:7" hidden="1">
      <c r="A12020" s="1136" t="s">
        <v>8118</v>
      </c>
      <c r="B12020" s="1122" t="s">
        <v>8160</v>
      </c>
      <c r="C12020" s="1122" t="s">
        <v>8251</v>
      </c>
      <c r="D12020" s="1116" t="s">
        <v>8377</v>
      </c>
      <c r="E12020" s="1365">
        <v>1</v>
      </c>
      <c r="F12020" s="1256">
        <v>1</v>
      </c>
      <c r="G12020" s="1246">
        <v>1</v>
      </c>
    </row>
    <row r="12021" spans="1:7" hidden="1">
      <c r="A12021" s="1136" t="s">
        <v>8118</v>
      </c>
      <c r="B12021" s="1122" t="s">
        <v>8160</v>
      </c>
      <c r="C12021" s="1122" t="s">
        <v>8252</v>
      </c>
      <c r="D12021" s="1116" t="s">
        <v>8378</v>
      </c>
      <c r="E12021" s="1365">
        <v>1</v>
      </c>
      <c r="F12021" s="1256">
        <v>1</v>
      </c>
      <c r="G12021" s="1246">
        <v>1</v>
      </c>
    </row>
    <row r="12022" spans="1:7" hidden="1">
      <c r="A12022" s="1136" t="s">
        <v>8118</v>
      </c>
      <c r="B12022" s="1122" t="s">
        <v>8160</v>
      </c>
      <c r="C12022" s="1122" t="s">
        <v>8258</v>
      </c>
      <c r="D12022" s="1116" t="s">
        <v>8384</v>
      </c>
      <c r="E12022" s="1365">
        <v>1</v>
      </c>
      <c r="F12022" s="1256">
        <v>1</v>
      </c>
      <c r="G12022" s="1246">
        <v>1</v>
      </c>
    </row>
    <row r="12023" spans="1:7" hidden="1">
      <c r="A12023" s="1136" t="s">
        <v>8118</v>
      </c>
      <c r="B12023" s="1122" t="s">
        <v>8160</v>
      </c>
      <c r="C12023" s="1122" t="s">
        <v>8228</v>
      </c>
      <c r="D12023" s="1116" t="s">
        <v>8354</v>
      </c>
      <c r="E12023" s="1365">
        <v>1</v>
      </c>
      <c r="F12023" s="1256">
        <v>1</v>
      </c>
      <c r="G12023" s="1246">
        <v>1</v>
      </c>
    </row>
    <row r="12024" spans="1:7" hidden="1">
      <c r="A12024" s="1136" t="s">
        <v>8118</v>
      </c>
      <c r="B12024" s="1122" t="s">
        <v>8160</v>
      </c>
      <c r="C12024" s="1122" t="s">
        <v>8259</v>
      </c>
      <c r="D12024" s="1116" t="s">
        <v>8385</v>
      </c>
      <c r="E12024" s="1365">
        <v>1</v>
      </c>
      <c r="F12024" s="1256">
        <v>1</v>
      </c>
      <c r="G12024" s="1246">
        <v>1</v>
      </c>
    </row>
    <row r="12025" spans="1:7" hidden="1">
      <c r="A12025" s="1136" t="s">
        <v>8118</v>
      </c>
      <c r="B12025" s="1122" t="s">
        <v>8160</v>
      </c>
      <c r="C12025" s="1122" t="s">
        <v>8255</v>
      </c>
      <c r="D12025" s="1116" t="s">
        <v>8381</v>
      </c>
      <c r="E12025" s="1365">
        <v>1</v>
      </c>
      <c r="F12025" s="1256">
        <v>1</v>
      </c>
      <c r="G12025" s="1246">
        <v>1</v>
      </c>
    </row>
    <row r="12026" spans="1:7" hidden="1">
      <c r="A12026" s="1136" t="s">
        <v>8118</v>
      </c>
      <c r="B12026" s="1122" t="s">
        <v>8160</v>
      </c>
      <c r="C12026" s="1122" t="s">
        <v>8256</v>
      </c>
      <c r="D12026" s="1116" t="s">
        <v>8382</v>
      </c>
      <c r="E12026" s="1365">
        <v>1</v>
      </c>
      <c r="F12026" s="1256">
        <v>1</v>
      </c>
      <c r="G12026" s="1246">
        <v>1</v>
      </c>
    </row>
    <row r="12027" spans="1:7" hidden="1">
      <c r="A12027" s="1136" t="s">
        <v>8118</v>
      </c>
      <c r="B12027" s="1122" t="s">
        <v>8160</v>
      </c>
      <c r="C12027" s="1122" t="s">
        <v>544</v>
      </c>
      <c r="D12027" s="1116" t="s">
        <v>545</v>
      </c>
      <c r="E12027" s="1365">
        <v>1</v>
      </c>
      <c r="F12027" s="1256">
        <v>1</v>
      </c>
      <c r="G12027" s="1246">
        <v>1</v>
      </c>
    </row>
    <row r="12028" spans="1:7" hidden="1">
      <c r="A12028" s="1136" t="s">
        <v>8118</v>
      </c>
      <c r="B12028" s="1122" t="s">
        <v>8160</v>
      </c>
      <c r="C12028" s="1122" t="s">
        <v>4692</v>
      </c>
      <c r="D12028" s="1116" t="s">
        <v>4137</v>
      </c>
      <c r="E12028" s="1365">
        <v>5.0000000000000001E-4</v>
      </c>
      <c r="F12028" s="1256">
        <v>1</v>
      </c>
      <c r="G12028" s="1246">
        <v>5.0000000000000001E-4</v>
      </c>
    </row>
    <row r="12029" spans="1:7" hidden="1">
      <c r="A12029" s="1136" t="s">
        <v>8118</v>
      </c>
      <c r="B12029" s="1122" t="s">
        <v>8160</v>
      </c>
      <c r="C12029" s="1122" t="s">
        <v>1342</v>
      </c>
      <c r="D12029" s="1116" t="s">
        <v>1540</v>
      </c>
      <c r="E12029" s="1365">
        <v>2.1399999999999999E-2</v>
      </c>
      <c r="F12029" s="1256">
        <v>1</v>
      </c>
      <c r="G12029" s="1246">
        <v>2.1399999999999999E-2</v>
      </c>
    </row>
    <row r="12030" spans="1:7" hidden="1">
      <c r="A12030" s="1136" t="s">
        <v>8118</v>
      </c>
      <c r="B12030" s="1122" t="s">
        <v>8160</v>
      </c>
      <c r="C12030" s="1122" t="s">
        <v>8087</v>
      </c>
      <c r="D12030" s="1116" t="s">
        <v>8289</v>
      </c>
      <c r="E12030" s="1365">
        <v>0.2031</v>
      </c>
      <c r="F12030" s="1256">
        <v>1</v>
      </c>
      <c r="G12030" s="1246">
        <v>0.2031</v>
      </c>
    </row>
    <row r="12031" spans="1:7" hidden="1">
      <c r="A12031" s="1136" t="s">
        <v>8118</v>
      </c>
      <c r="B12031" s="1122" t="s">
        <v>8160</v>
      </c>
      <c r="C12031" s="1122" t="s">
        <v>6660</v>
      </c>
      <c r="D12031" s="1116" t="s">
        <v>6661</v>
      </c>
      <c r="E12031" s="1365">
        <v>2.5000000000000001E-3</v>
      </c>
      <c r="F12031" s="1256">
        <v>1</v>
      </c>
      <c r="G12031" s="1246">
        <v>2.5000000000000001E-3</v>
      </c>
    </row>
    <row r="12032" spans="1:7" hidden="1">
      <c r="A12032" s="1136" t="s">
        <v>8119</v>
      </c>
      <c r="B12032" s="1122" t="s">
        <v>8161</v>
      </c>
      <c r="C12032" s="1122" t="s">
        <v>8250</v>
      </c>
      <c r="D12032" s="1116" t="s">
        <v>8376</v>
      </c>
      <c r="E12032" s="1365">
        <v>1</v>
      </c>
      <c r="F12032" s="1256">
        <v>1</v>
      </c>
      <c r="G12032" s="1246">
        <v>1</v>
      </c>
    </row>
    <row r="12033" spans="1:7" hidden="1">
      <c r="A12033" s="1136" t="s">
        <v>8119</v>
      </c>
      <c r="B12033" s="1122" t="s">
        <v>8161</v>
      </c>
      <c r="C12033" s="1122" t="s">
        <v>8251</v>
      </c>
      <c r="D12033" s="1116" t="s">
        <v>8377</v>
      </c>
      <c r="E12033" s="1365">
        <v>1</v>
      </c>
      <c r="F12033" s="1256">
        <v>1</v>
      </c>
      <c r="G12033" s="1246">
        <v>1</v>
      </c>
    </row>
    <row r="12034" spans="1:7" hidden="1">
      <c r="A12034" s="1136" t="s">
        <v>8119</v>
      </c>
      <c r="B12034" s="1122" t="s">
        <v>8161</v>
      </c>
      <c r="C12034" s="1122" t="s">
        <v>8258</v>
      </c>
      <c r="D12034" s="1116" t="s">
        <v>8384</v>
      </c>
      <c r="E12034" s="1365">
        <v>1</v>
      </c>
      <c r="F12034" s="1256">
        <v>1</v>
      </c>
      <c r="G12034" s="1246">
        <v>1</v>
      </c>
    </row>
    <row r="12035" spans="1:7" hidden="1">
      <c r="A12035" s="1136" t="s">
        <v>8119</v>
      </c>
      <c r="B12035" s="1122" t="s">
        <v>8161</v>
      </c>
      <c r="C12035" s="1122" t="s">
        <v>8228</v>
      </c>
      <c r="D12035" s="1116" t="s">
        <v>8354</v>
      </c>
      <c r="E12035" s="1365">
        <v>1</v>
      </c>
      <c r="F12035" s="1256">
        <v>1</v>
      </c>
      <c r="G12035" s="1246">
        <v>1</v>
      </c>
    </row>
    <row r="12036" spans="1:7" hidden="1">
      <c r="A12036" s="1136" t="s">
        <v>8119</v>
      </c>
      <c r="B12036" s="1122" t="s">
        <v>8161</v>
      </c>
      <c r="C12036" s="1122" t="s">
        <v>8260</v>
      </c>
      <c r="D12036" s="1116" t="s">
        <v>8386</v>
      </c>
      <c r="E12036" s="1365">
        <v>1</v>
      </c>
      <c r="F12036" s="1256">
        <v>1</v>
      </c>
      <c r="G12036" s="1246">
        <v>1</v>
      </c>
    </row>
    <row r="12037" spans="1:7" hidden="1">
      <c r="A12037" s="1136" t="s">
        <v>8119</v>
      </c>
      <c r="B12037" s="1122" t="s">
        <v>8161</v>
      </c>
      <c r="C12037" s="1122" t="s">
        <v>8255</v>
      </c>
      <c r="D12037" s="1116" t="s">
        <v>8381</v>
      </c>
      <c r="E12037" s="1365">
        <v>1</v>
      </c>
      <c r="F12037" s="1256">
        <v>1</v>
      </c>
      <c r="G12037" s="1246">
        <v>1</v>
      </c>
    </row>
    <row r="12038" spans="1:7" hidden="1">
      <c r="A12038" s="1136" t="s">
        <v>8119</v>
      </c>
      <c r="B12038" s="1122" t="s">
        <v>8161</v>
      </c>
      <c r="C12038" s="1122" t="s">
        <v>8256</v>
      </c>
      <c r="D12038" s="1116" t="s">
        <v>8382</v>
      </c>
      <c r="E12038" s="1365">
        <v>1</v>
      </c>
      <c r="F12038" s="1256">
        <v>1</v>
      </c>
      <c r="G12038" s="1246">
        <v>1</v>
      </c>
    </row>
    <row r="12039" spans="1:7" hidden="1">
      <c r="A12039" s="1136" t="s">
        <v>8119</v>
      </c>
      <c r="B12039" s="1122" t="s">
        <v>8161</v>
      </c>
      <c r="C12039" s="1122" t="s">
        <v>544</v>
      </c>
      <c r="D12039" s="1116" t="s">
        <v>545</v>
      </c>
      <c r="E12039" s="1365">
        <v>1</v>
      </c>
      <c r="F12039" s="1256">
        <v>1</v>
      </c>
      <c r="G12039" s="1246">
        <v>1</v>
      </c>
    </row>
    <row r="12040" spans="1:7" hidden="1">
      <c r="A12040" s="1136" t="s">
        <v>8119</v>
      </c>
      <c r="B12040" s="1122" t="s">
        <v>8161</v>
      </c>
      <c r="C12040" s="1117" t="s">
        <v>4692</v>
      </c>
      <c r="D12040" s="1116" t="s">
        <v>4137</v>
      </c>
      <c r="E12040" s="1358">
        <v>5.0000000000000001E-4</v>
      </c>
      <c r="F12040" s="1256">
        <v>1</v>
      </c>
      <c r="G12040" s="1246">
        <v>5.0000000000000001E-4</v>
      </c>
    </row>
    <row r="12041" spans="1:7" hidden="1">
      <c r="A12041" s="1136" t="s">
        <v>8119</v>
      </c>
      <c r="B12041" s="1122" t="s">
        <v>8161</v>
      </c>
      <c r="C12041" s="1122" t="s">
        <v>1342</v>
      </c>
      <c r="D12041" s="1116" t="s">
        <v>1540</v>
      </c>
      <c r="E12041" s="1365">
        <v>2.1399999999999999E-2</v>
      </c>
      <c r="F12041" s="1256">
        <v>1</v>
      </c>
      <c r="G12041" s="1246">
        <v>2.1399999999999999E-2</v>
      </c>
    </row>
    <row r="12042" spans="1:7" hidden="1">
      <c r="A12042" s="1136" t="s">
        <v>8119</v>
      </c>
      <c r="B12042" s="1122" t="s">
        <v>8161</v>
      </c>
      <c r="C12042" s="1122" t="s">
        <v>8087</v>
      </c>
      <c r="D12042" s="1116" t="s">
        <v>8289</v>
      </c>
      <c r="E12042" s="1365">
        <v>0.2031</v>
      </c>
      <c r="F12042" s="1256">
        <v>1</v>
      </c>
      <c r="G12042" s="1246">
        <v>0.2031</v>
      </c>
    </row>
    <row r="12043" spans="1:7" hidden="1">
      <c r="A12043" s="1136" t="s">
        <v>8119</v>
      </c>
      <c r="B12043" s="1122" t="s">
        <v>8161</v>
      </c>
      <c r="C12043" s="1122" t="s">
        <v>6660</v>
      </c>
      <c r="D12043" s="1116" t="s">
        <v>6661</v>
      </c>
      <c r="E12043" s="1365">
        <v>2.5000000000000001E-3</v>
      </c>
      <c r="F12043" s="1256">
        <v>1</v>
      </c>
      <c r="G12043" s="1246">
        <v>2.5000000000000001E-3</v>
      </c>
    </row>
    <row r="12044" spans="1:7" hidden="1">
      <c r="A12044" s="1136" t="s">
        <v>4999</v>
      </c>
      <c r="B12044" s="1122" t="s">
        <v>4983</v>
      </c>
      <c r="C12044" s="1122" t="s">
        <v>5531</v>
      </c>
      <c r="D12044" s="1116" t="s">
        <v>5559</v>
      </c>
      <c r="E12044" s="1365">
        <v>8.2000000000000003E-2</v>
      </c>
      <c r="F12044" s="1256">
        <v>1</v>
      </c>
      <c r="G12044" s="1246">
        <v>8.2000000000000003E-2</v>
      </c>
    </row>
    <row r="12045" spans="1:7" hidden="1">
      <c r="A12045" s="1136" t="s">
        <v>4999</v>
      </c>
      <c r="B12045" s="1122" t="s">
        <v>4983</v>
      </c>
      <c r="C12045" s="1122" t="s">
        <v>6664</v>
      </c>
      <c r="D12045" s="1116" t="s">
        <v>6665</v>
      </c>
      <c r="E12045" s="1365">
        <v>1E-3</v>
      </c>
      <c r="F12045" s="1256">
        <v>1</v>
      </c>
      <c r="G12045" s="1246">
        <v>1E-3</v>
      </c>
    </row>
    <row r="12046" spans="1:7" hidden="1">
      <c r="A12046" s="1136" t="s">
        <v>5000</v>
      </c>
      <c r="B12046" s="1122" t="s">
        <v>3310</v>
      </c>
      <c r="C12046" s="1122" t="s">
        <v>5673</v>
      </c>
      <c r="D12046" s="1116" t="s">
        <v>5675</v>
      </c>
      <c r="E12046" s="1365">
        <v>2.4E-2</v>
      </c>
      <c r="F12046" s="1256">
        <v>1</v>
      </c>
      <c r="G12046" s="1246">
        <v>2.4E-2</v>
      </c>
    </row>
    <row r="12047" spans="1:7" hidden="1">
      <c r="A12047" s="1136" t="s">
        <v>5000</v>
      </c>
      <c r="B12047" s="1122" t="s">
        <v>3310</v>
      </c>
      <c r="C12047" s="1122" t="s">
        <v>6664</v>
      </c>
      <c r="D12047" s="1116" t="s">
        <v>6665</v>
      </c>
      <c r="E12047" s="1365">
        <v>1E-3</v>
      </c>
      <c r="F12047" s="1256">
        <v>1</v>
      </c>
      <c r="G12047" s="1246">
        <v>1E-3</v>
      </c>
    </row>
    <row r="12048" spans="1:7" hidden="1">
      <c r="A12048" s="1136" t="s">
        <v>5001</v>
      </c>
      <c r="B12048" s="1122" t="s">
        <v>3311</v>
      </c>
      <c r="C12048" s="1122" t="s">
        <v>5673</v>
      </c>
      <c r="D12048" s="1116" t="s">
        <v>5675</v>
      </c>
      <c r="E12048" s="1365">
        <v>2.4E-2</v>
      </c>
      <c r="F12048" s="1256">
        <v>1</v>
      </c>
      <c r="G12048" s="1246">
        <v>2.4E-2</v>
      </c>
    </row>
    <row r="12049" spans="1:7" hidden="1">
      <c r="A12049" s="1136" t="s">
        <v>5001</v>
      </c>
      <c r="B12049" s="1122" t="s">
        <v>3311</v>
      </c>
      <c r="C12049" s="1122" t="s">
        <v>6664</v>
      </c>
      <c r="D12049" s="1116" t="s">
        <v>6665</v>
      </c>
      <c r="E12049" s="1365">
        <v>1E-3</v>
      </c>
      <c r="F12049" s="1256">
        <v>1</v>
      </c>
      <c r="G12049" s="1246">
        <v>1E-3</v>
      </c>
    </row>
    <row r="12050" spans="1:7" hidden="1">
      <c r="A12050" s="1136" t="s">
        <v>8684</v>
      </c>
      <c r="B12050" s="1122" t="s">
        <v>8685</v>
      </c>
      <c r="C12050" s="1122" t="s">
        <v>6660</v>
      </c>
      <c r="D12050" s="1116" t="s">
        <v>6661</v>
      </c>
      <c r="E12050" s="1365">
        <v>4.1999999999999997E-3</v>
      </c>
      <c r="F12050" s="1256">
        <v>1</v>
      </c>
      <c r="G12050" s="1246">
        <v>4.1999999999999997E-3</v>
      </c>
    </row>
    <row r="12051" spans="1:7" hidden="1">
      <c r="A12051" s="1136" t="s">
        <v>8684</v>
      </c>
      <c r="B12051" s="1122" t="s">
        <v>8685</v>
      </c>
      <c r="C12051" s="1122" t="s">
        <v>5849</v>
      </c>
      <c r="D12051" s="1116" t="s">
        <v>7027</v>
      </c>
      <c r="E12051" s="1365">
        <v>0.46300000000000002</v>
      </c>
      <c r="F12051" s="1256">
        <v>1</v>
      </c>
      <c r="G12051" s="1246">
        <v>0.46300000000000002</v>
      </c>
    </row>
    <row r="12052" spans="1:7" hidden="1">
      <c r="A12052" s="1136" t="s">
        <v>8684</v>
      </c>
      <c r="B12052" s="1122" t="s">
        <v>8685</v>
      </c>
      <c r="C12052" s="1122" t="s">
        <v>6690</v>
      </c>
      <c r="D12052" s="1116" t="s">
        <v>7028</v>
      </c>
      <c r="E12052" s="1365">
        <v>0.75</v>
      </c>
      <c r="F12052" s="1256">
        <v>1</v>
      </c>
      <c r="G12052" s="1246">
        <v>0.75</v>
      </c>
    </row>
    <row r="12053" spans="1:7" hidden="1">
      <c r="A12053" s="1136" t="s">
        <v>8684</v>
      </c>
      <c r="B12053" s="1122" t="s">
        <v>8685</v>
      </c>
      <c r="C12053" s="1122" t="s">
        <v>5530</v>
      </c>
      <c r="D12053" s="1116" t="s">
        <v>5609</v>
      </c>
      <c r="E12053" s="1365">
        <v>0.50660000000000005</v>
      </c>
      <c r="F12053" s="1256">
        <v>1</v>
      </c>
      <c r="G12053" s="1246">
        <v>0.50660000000000005</v>
      </c>
    </row>
    <row r="12054" spans="1:7" hidden="1">
      <c r="A12054" s="1136" t="s">
        <v>8684</v>
      </c>
      <c r="B12054" s="1122" t="s">
        <v>8685</v>
      </c>
      <c r="C12054" s="1122" t="s">
        <v>5534</v>
      </c>
      <c r="D12054" s="1116" t="s">
        <v>5611</v>
      </c>
      <c r="E12054" s="1365">
        <v>0.56399999999999995</v>
      </c>
      <c r="F12054" s="1256">
        <v>1</v>
      </c>
      <c r="G12054" s="1246">
        <v>0.56399999999999995</v>
      </c>
    </row>
    <row r="12055" spans="1:7" hidden="1">
      <c r="A12055" s="1136" t="s">
        <v>8684</v>
      </c>
      <c r="B12055" s="1122" t="s">
        <v>8685</v>
      </c>
      <c r="C12055" s="1122" t="s">
        <v>870</v>
      </c>
      <c r="D12055" s="1116" t="s">
        <v>871</v>
      </c>
      <c r="E12055" s="1365">
        <v>1E-3</v>
      </c>
      <c r="F12055" s="1256">
        <v>1</v>
      </c>
      <c r="G12055" s="1246">
        <v>1E-3</v>
      </c>
    </row>
    <row r="12056" spans="1:7" hidden="1">
      <c r="A12056" s="1136" t="s">
        <v>8684</v>
      </c>
      <c r="B12056" s="1122" t="s">
        <v>8685</v>
      </c>
      <c r="C12056" s="1122" t="s">
        <v>4692</v>
      </c>
      <c r="D12056" s="1116" t="s">
        <v>4137</v>
      </c>
      <c r="E12056" s="1365">
        <v>1.1999999999999999E-3</v>
      </c>
      <c r="F12056" s="1256">
        <v>1</v>
      </c>
      <c r="G12056" s="1246">
        <v>1.1999999999999999E-3</v>
      </c>
    </row>
    <row r="12057" spans="1:7" hidden="1">
      <c r="A12057" s="1136" t="s">
        <v>8684</v>
      </c>
      <c r="B12057" s="1122" t="s">
        <v>8685</v>
      </c>
      <c r="C12057" s="1122" t="s">
        <v>869</v>
      </c>
      <c r="D12057" s="1116" t="s">
        <v>1793</v>
      </c>
      <c r="E12057" s="1365">
        <v>4.0000000000000002E-4</v>
      </c>
      <c r="F12057" s="1256">
        <v>1</v>
      </c>
      <c r="G12057" s="1246">
        <v>4.0000000000000002E-4</v>
      </c>
    </row>
    <row r="12058" spans="1:7" hidden="1">
      <c r="A12058" s="1136" t="s">
        <v>8684</v>
      </c>
      <c r="B12058" s="1122" t="s">
        <v>8685</v>
      </c>
      <c r="C12058" s="1122" t="s">
        <v>5419</v>
      </c>
      <c r="D12058" s="1116" t="s">
        <v>3704</v>
      </c>
      <c r="E12058" s="1365">
        <v>5.0000000000000001E-3</v>
      </c>
      <c r="F12058" s="1256">
        <v>1</v>
      </c>
      <c r="G12058" s="1246">
        <v>5.0000000000000001E-3</v>
      </c>
    </row>
    <row r="12059" spans="1:7" hidden="1">
      <c r="A12059" s="1136" t="s">
        <v>8684</v>
      </c>
      <c r="B12059" s="1122" t="s">
        <v>8685</v>
      </c>
      <c r="C12059" s="1122" t="s">
        <v>5417</v>
      </c>
      <c r="D12059" s="1116" t="s">
        <v>3885</v>
      </c>
      <c r="E12059" s="1365">
        <v>1.1999999999999999E-3</v>
      </c>
      <c r="F12059" s="1256">
        <v>1</v>
      </c>
      <c r="G12059" s="1246">
        <v>1.1999999999999999E-3</v>
      </c>
    </row>
    <row r="12060" spans="1:7" hidden="1">
      <c r="A12060" s="1136" t="s">
        <v>8684</v>
      </c>
      <c r="B12060" s="1122" t="s">
        <v>8685</v>
      </c>
      <c r="C12060" s="1122" t="s">
        <v>4432</v>
      </c>
      <c r="D12060" s="1116" t="s">
        <v>1792</v>
      </c>
      <c r="E12060" s="1365">
        <v>4.0000000000000002E-4</v>
      </c>
      <c r="F12060" s="1256">
        <v>1</v>
      </c>
      <c r="G12060" s="1246">
        <v>4.0000000000000002E-4</v>
      </c>
    </row>
    <row r="12061" spans="1:7" hidden="1">
      <c r="A12061" s="1136" t="s">
        <v>8684</v>
      </c>
      <c r="B12061" s="1122" t="s">
        <v>8685</v>
      </c>
      <c r="C12061" s="1122" t="s">
        <v>794</v>
      </c>
      <c r="D12061" s="1116" t="s">
        <v>5977</v>
      </c>
      <c r="E12061" s="1365">
        <v>1</v>
      </c>
      <c r="F12061" s="1256">
        <v>1</v>
      </c>
      <c r="G12061" s="1246">
        <v>1</v>
      </c>
    </row>
    <row r="12062" spans="1:7" hidden="1">
      <c r="A12062" s="1136" t="s">
        <v>8684</v>
      </c>
      <c r="B12062" s="1122" t="s">
        <v>8685</v>
      </c>
      <c r="C12062" s="1122" t="s">
        <v>2497</v>
      </c>
      <c r="D12062" s="1116" t="s">
        <v>3784</v>
      </c>
      <c r="E12062" s="1365">
        <v>1</v>
      </c>
      <c r="F12062" s="1256">
        <v>1</v>
      </c>
      <c r="G12062" s="1246">
        <v>1</v>
      </c>
    </row>
    <row r="12063" spans="1:7" hidden="1">
      <c r="A12063" s="1136" t="s">
        <v>8684</v>
      </c>
      <c r="B12063" s="1122" t="s">
        <v>8685</v>
      </c>
      <c r="C12063" s="1122" t="s">
        <v>1621</v>
      </c>
      <c r="D12063" s="1116" t="s">
        <v>4753</v>
      </c>
      <c r="E12063" s="1365">
        <v>4</v>
      </c>
      <c r="F12063" s="1256">
        <v>1</v>
      </c>
      <c r="G12063" s="1246">
        <v>4</v>
      </c>
    </row>
    <row r="12064" spans="1:7" hidden="1">
      <c r="A12064" s="1136" t="s">
        <v>8684</v>
      </c>
      <c r="B12064" s="1122" t="s">
        <v>8685</v>
      </c>
      <c r="C12064" s="1122" t="s">
        <v>8619</v>
      </c>
      <c r="D12064" s="1116" t="s">
        <v>8686</v>
      </c>
      <c r="E12064" s="1365">
        <v>2</v>
      </c>
      <c r="F12064" s="1256">
        <v>1</v>
      </c>
      <c r="G12064" s="1246">
        <v>2</v>
      </c>
    </row>
    <row r="12065" spans="1:7" hidden="1">
      <c r="A12065" s="1136" t="s">
        <v>8684</v>
      </c>
      <c r="B12065" s="1122" t="s">
        <v>8685</v>
      </c>
      <c r="C12065" s="1122" t="s">
        <v>1280</v>
      </c>
      <c r="D12065" s="1116" t="s">
        <v>5255</v>
      </c>
      <c r="E12065" s="1365">
        <v>12</v>
      </c>
      <c r="F12065" s="1256">
        <v>1</v>
      </c>
      <c r="G12065" s="1246">
        <v>12</v>
      </c>
    </row>
    <row r="12066" spans="1:7" hidden="1">
      <c r="A12066" s="1136" t="s">
        <v>8684</v>
      </c>
      <c r="B12066" s="1122" t="s">
        <v>8685</v>
      </c>
      <c r="C12066" s="1122" t="s">
        <v>1279</v>
      </c>
      <c r="D12066" s="1116" t="s">
        <v>5254</v>
      </c>
      <c r="E12066" s="1365">
        <v>0</v>
      </c>
      <c r="F12066" s="1256">
        <v>1</v>
      </c>
      <c r="G12066" s="1246">
        <v>0</v>
      </c>
    </row>
    <row r="12067" spans="1:7" hidden="1">
      <c r="A12067" s="1136" t="s">
        <v>8684</v>
      </c>
      <c r="B12067" s="1122" t="s">
        <v>8685</v>
      </c>
      <c r="C12067" s="1122" t="s">
        <v>1278</v>
      </c>
      <c r="D12067" s="1116" t="s">
        <v>5253</v>
      </c>
      <c r="E12067" s="1365">
        <v>0</v>
      </c>
      <c r="F12067" s="1256">
        <v>1</v>
      </c>
      <c r="G12067" s="1246">
        <v>0</v>
      </c>
    </row>
    <row r="12068" spans="1:7" hidden="1">
      <c r="A12068" s="1136" t="s">
        <v>8684</v>
      </c>
      <c r="B12068" s="1122" t="s">
        <v>8685</v>
      </c>
      <c r="C12068" s="1117" t="s">
        <v>1277</v>
      </c>
      <c r="D12068" s="1116" t="s">
        <v>5252</v>
      </c>
      <c r="E12068" s="1358">
        <v>0</v>
      </c>
      <c r="F12068" s="1256">
        <v>1</v>
      </c>
      <c r="G12068" s="1246">
        <v>0</v>
      </c>
    </row>
    <row r="12069" spans="1:7" hidden="1">
      <c r="A12069" s="1136" t="s">
        <v>8684</v>
      </c>
      <c r="B12069" s="1122" t="s">
        <v>8685</v>
      </c>
      <c r="C12069" s="1122" t="s">
        <v>1276</v>
      </c>
      <c r="D12069" s="1116" t="s">
        <v>3448</v>
      </c>
      <c r="E12069" s="1365">
        <v>0</v>
      </c>
      <c r="F12069" s="1256">
        <v>1</v>
      </c>
      <c r="G12069" s="1246">
        <v>0</v>
      </c>
    </row>
    <row r="12070" spans="1:7" hidden="1">
      <c r="A12070" s="1136" t="s">
        <v>8684</v>
      </c>
      <c r="B12070" s="1137" t="s">
        <v>8685</v>
      </c>
      <c r="C12070" s="1122" t="s">
        <v>3446</v>
      </c>
      <c r="D12070" s="1116" t="s">
        <v>3447</v>
      </c>
      <c r="E12070" s="1365">
        <v>0</v>
      </c>
      <c r="F12070" s="1256">
        <v>1</v>
      </c>
      <c r="G12070" s="1246">
        <v>0</v>
      </c>
    </row>
    <row r="12071" spans="1:7" hidden="1">
      <c r="A12071" s="1136" t="s">
        <v>8684</v>
      </c>
      <c r="B12071" s="1137" t="s">
        <v>8685</v>
      </c>
      <c r="C12071" s="1122" t="s">
        <v>3444</v>
      </c>
      <c r="D12071" s="1116" t="s">
        <v>3445</v>
      </c>
      <c r="E12071" s="1365">
        <v>0</v>
      </c>
      <c r="F12071" s="1256">
        <v>1</v>
      </c>
      <c r="G12071" s="1246">
        <v>0</v>
      </c>
    </row>
    <row r="12072" spans="1:7" hidden="1">
      <c r="A12072" s="1136" t="s">
        <v>8684</v>
      </c>
      <c r="B12072" s="1137" t="s">
        <v>8685</v>
      </c>
      <c r="C12072" s="1117" t="s">
        <v>3442</v>
      </c>
      <c r="D12072" s="1116" t="s">
        <v>3443</v>
      </c>
      <c r="E12072" s="1358">
        <v>0</v>
      </c>
      <c r="F12072" s="1256">
        <v>1</v>
      </c>
      <c r="G12072" s="1246">
        <v>0</v>
      </c>
    </row>
    <row r="12073" spans="1:7" hidden="1">
      <c r="A12073" s="1136" t="s">
        <v>8684</v>
      </c>
      <c r="B12073" s="1137" t="s">
        <v>8685</v>
      </c>
      <c r="C12073" s="1122" t="s">
        <v>3440</v>
      </c>
      <c r="D12073" s="1116" t="s">
        <v>3441</v>
      </c>
      <c r="E12073" s="1365">
        <v>0</v>
      </c>
      <c r="F12073" s="1256">
        <v>1</v>
      </c>
      <c r="G12073" s="1246">
        <v>0</v>
      </c>
    </row>
    <row r="12074" spans="1:7" hidden="1">
      <c r="A12074" s="1136" t="s">
        <v>8684</v>
      </c>
      <c r="B12074" s="1137" t="s">
        <v>8685</v>
      </c>
      <c r="C12074" s="1122" t="s">
        <v>1439</v>
      </c>
      <c r="D12074" s="1116" t="s">
        <v>1440</v>
      </c>
      <c r="E12074" s="1365">
        <v>0</v>
      </c>
      <c r="F12074" s="1256">
        <v>1</v>
      </c>
      <c r="G12074" s="1246">
        <v>0</v>
      </c>
    </row>
    <row r="12075" spans="1:7" hidden="1">
      <c r="A12075" s="1136" t="s">
        <v>8684</v>
      </c>
      <c r="B12075" s="1137" t="s">
        <v>8685</v>
      </c>
      <c r="C12075" s="1122" t="s">
        <v>9242</v>
      </c>
      <c r="D12075" s="1116" t="s">
        <v>9243</v>
      </c>
      <c r="E12075" s="1365">
        <v>3</v>
      </c>
      <c r="F12075" s="1256">
        <v>1</v>
      </c>
      <c r="G12075" s="1246">
        <v>3</v>
      </c>
    </row>
    <row r="12076" spans="1:7" hidden="1">
      <c r="A12076" s="1136" t="s">
        <v>8684</v>
      </c>
      <c r="B12076" s="1122" t="s">
        <v>8685</v>
      </c>
      <c r="C12076" s="1122" t="s">
        <v>8656</v>
      </c>
      <c r="D12076" s="1116" t="s">
        <v>8687</v>
      </c>
      <c r="E12076" s="1365">
        <v>1</v>
      </c>
      <c r="F12076" s="1256">
        <v>1</v>
      </c>
      <c r="G12076" s="1246">
        <v>1</v>
      </c>
    </row>
    <row r="12077" spans="1:7" hidden="1">
      <c r="A12077" s="1136" t="s">
        <v>8684</v>
      </c>
      <c r="B12077" s="1122" t="s">
        <v>8685</v>
      </c>
      <c r="C12077" s="1122" t="s">
        <v>8654</v>
      </c>
      <c r="D12077" s="1116" t="s">
        <v>8688</v>
      </c>
      <c r="E12077" s="1365">
        <v>1</v>
      </c>
      <c r="F12077" s="1256">
        <v>1</v>
      </c>
      <c r="G12077" s="1246">
        <v>1</v>
      </c>
    </row>
    <row r="12078" spans="1:7" hidden="1">
      <c r="A12078" s="1136" t="s">
        <v>8684</v>
      </c>
      <c r="B12078" s="1122" t="s">
        <v>8685</v>
      </c>
      <c r="C12078" s="1117" t="s">
        <v>3891</v>
      </c>
      <c r="D12078" s="1116" t="s">
        <v>4754</v>
      </c>
      <c r="E12078" s="1358">
        <v>2</v>
      </c>
      <c r="F12078" s="1256">
        <v>1</v>
      </c>
      <c r="G12078" s="1246">
        <v>2</v>
      </c>
    </row>
    <row r="12079" spans="1:7" hidden="1">
      <c r="A12079" s="1136" t="s">
        <v>8684</v>
      </c>
      <c r="B12079" s="1122" t="s">
        <v>8685</v>
      </c>
      <c r="C12079" s="1122" t="s">
        <v>5239</v>
      </c>
      <c r="D12079" s="1116" t="s">
        <v>5240</v>
      </c>
      <c r="E12079" s="1365">
        <v>2</v>
      </c>
      <c r="F12079" s="1256">
        <v>1</v>
      </c>
      <c r="G12079" s="1246">
        <v>2</v>
      </c>
    </row>
    <row r="12080" spans="1:7" hidden="1">
      <c r="A12080" s="1136" t="s">
        <v>8684</v>
      </c>
      <c r="B12080" s="1122" t="s">
        <v>8685</v>
      </c>
      <c r="C12080" s="1122" t="s">
        <v>4359</v>
      </c>
      <c r="D12080" s="1116" t="s">
        <v>2833</v>
      </c>
      <c r="E12080" s="1365">
        <v>2</v>
      </c>
      <c r="F12080" s="1256">
        <v>1</v>
      </c>
      <c r="G12080" s="1246">
        <v>2</v>
      </c>
    </row>
    <row r="12081" spans="1:7" hidden="1">
      <c r="A12081" s="1136" t="s">
        <v>8684</v>
      </c>
      <c r="B12081" s="1122" t="s">
        <v>8685</v>
      </c>
      <c r="C12081" s="1122" t="s">
        <v>4786</v>
      </c>
      <c r="D12081" s="1116" t="s">
        <v>4787</v>
      </c>
      <c r="E12081" s="1365">
        <v>2</v>
      </c>
      <c r="F12081" s="1256">
        <v>1</v>
      </c>
      <c r="G12081" s="1246">
        <v>2</v>
      </c>
    </row>
    <row r="12082" spans="1:7" hidden="1">
      <c r="A12082" s="1136" t="s">
        <v>8684</v>
      </c>
      <c r="B12082" s="1122" t="s">
        <v>8685</v>
      </c>
      <c r="C12082" s="1122" t="s">
        <v>4784</v>
      </c>
      <c r="D12082" s="1116" t="s">
        <v>4785</v>
      </c>
      <c r="E12082" s="1365">
        <v>2</v>
      </c>
      <c r="F12082" s="1256">
        <v>1</v>
      </c>
      <c r="G12082" s="1246">
        <v>2</v>
      </c>
    </row>
    <row r="12083" spans="1:7" hidden="1">
      <c r="A12083" s="1136" t="s">
        <v>8684</v>
      </c>
      <c r="B12083" s="1122" t="s">
        <v>8685</v>
      </c>
      <c r="C12083" s="1122" t="s">
        <v>1274</v>
      </c>
      <c r="D12083" s="1116" t="s">
        <v>1024</v>
      </c>
      <c r="E12083" s="1365">
        <v>1</v>
      </c>
      <c r="F12083" s="1256">
        <v>1</v>
      </c>
      <c r="G12083" s="1246">
        <v>1</v>
      </c>
    </row>
    <row r="12084" spans="1:7" hidden="1">
      <c r="A12084" s="1136" t="s">
        <v>8684</v>
      </c>
      <c r="B12084" s="1122" t="s">
        <v>8685</v>
      </c>
      <c r="C12084" s="1122" t="s">
        <v>4425</v>
      </c>
      <c r="D12084" s="1116" t="s">
        <v>4755</v>
      </c>
      <c r="E12084" s="1365">
        <v>1</v>
      </c>
      <c r="F12084" s="1256">
        <v>1</v>
      </c>
      <c r="G12084" s="1246">
        <v>1</v>
      </c>
    </row>
    <row r="12085" spans="1:7" hidden="1">
      <c r="A12085" s="1136" t="s">
        <v>8684</v>
      </c>
      <c r="B12085" s="1122" t="s">
        <v>8685</v>
      </c>
      <c r="C12085" s="1122" t="s">
        <v>6030</v>
      </c>
      <c r="D12085" s="1116" t="s">
        <v>6117</v>
      </c>
      <c r="E12085" s="1365">
        <v>1</v>
      </c>
      <c r="F12085" s="1256">
        <v>1</v>
      </c>
      <c r="G12085" s="1246">
        <v>1</v>
      </c>
    </row>
    <row r="12086" spans="1:7" hidden="1">
      <c r="A12086" s="1136" t="s">
        <v>8684</v>
      </c>
      <c r="B12086" s="1122" t="s">
        <v>8685</v>
      </c>
      <c r="C12086" s="1122" t="s">
        <v>8615</v>
      </c>
      <c r="D12086" s="1116" t="s">
        <v>8689</v>
      </c>
      <c r="E12086" s="1365">
        <v>1</v>
      </c>
      <c r="F12086" s="1256">
        <v>1</v>
      </c>
      <c r="G12086" s="1246">
        <v>1</v>
      </c>
    </row>
    <row r="12087" spans="1:7" hidden="1">
      <c r="A12087" s="1136" t="s">
        <v>8684</v>
      </c>
      <c r="B12087" s="1122" t="s">
        <v>8685</v>
      </c>
      <c r="C12087" s="1122" t="s">
        <v>5237</v>
      </c>
      <c r="D12087" s="1116" t="s">
        <v>5238</v>
      </c>
      <c r="E12087" s="1365">
        <v>1</v>
      </c>
      <c r="F12087" s="1256">
        <v>1</v>
      </c>
      <c r="G12087" s="1246">
        <v>1</v>
      </c>
    </row>
    <row r="12088" spans="1:7" hidden="1">
      <c r="A12088" s="1136" t="s">
        <v>8684</v>
      </c>
      <c r="B12088" s="1122" t="s">
        <v>8685</v>
      </c>
      <c r="C12088" s="1122" t="s">
        <v>8648</v>
      </c>
      <c r="D12088" s="1116" t="s">
        <v>8690</v>
      </c>
      <c r="E12088" s="1365">
        <v>1</v>
      </c>
      <c r="F12088" s="1256">
        <v>1</v>
      </c>
      <c r="G12088" s="1246">
        <v>1</v>
      </c>
    </row>
    <row r="12089" spans="1:7" hidden="1">
      <c r="A12089" s="1136" t="s">
        <v>8684</v>
      </c>
      <c r="B12089" s="1122" t="s">
        <v>8685</v>
      </c>
      <c r="C12089" s="1122" t="s">
        <v>8605</v>
      </c>
      <c r="D12089" s="1116" t="s">
        <v>8691</v>
      </c>
      <c r="E12089" s="1365">
        <v>1</v>
      </c>
      <c r="F12089" s="1256">
        <v>1</v>
      </c>
      <c r="G12089" s="1246">
        <v>1</v>
      </c>
    </row>
    <row r="12090" spans="1:7" hidden="1">
      <c r="A12090" s="1136" t="s">
        <v>8684</v>
      </c>
      <c r="B12090" s="1122" t="s">
        <v>8685</v>
      </c>
      <c r="C12090" s="1122" t="s">
        <v>8603</v>
      </c>
      <c r="D12090" s="1116" t="s">
        <v>8692</v>
      </c>
      <c r="E12090" s="1365">
        <v>1</v>
      </c>
      <c r="F12090" s="1256">
        <v>1</v>
      </c>
      <c r="G12090" s="1246">
        <v>1</v>
      </c>
    </row>
    <row r="12091" spans="1:7" hidden="1">
      <c r="A12091" s="1136" t="s">
        <v>8662</v>
      </c>
      <c r="B12091" s="1122" t="s">
        <v>8693</v>
      </c>
      <c r="C12091" s="1122" t="s">
        <v>6660</v>
      </c>
      <c r="D12091" s="1116" t="s">
        <v>6661</v>
      </c>
      <c r="E12091" s="1365">
        <v>4.1999999999999997E-3</v>
      </c>
      <c r="F12091" s="1256">
        <v>1</v>
      </c>
      <c r="G12091" s="1246">
        <v>4.1999999999999997E-3</v>
      </c>
    </row>
    <row r="12092" spans="1:7" hidden="1">
      <c r="A12092" s="1136" t="s">
        <v>8662</v>
      </c>
      <c r="B12092" s="1122" t="s">
        <v>8693</v>
      </c>
      <c r="C12092" s="1122" t="s">
        <v>5849</v>
      </c>
      <c r="D12092" s="1116" t="s">
        <v>7027</v>
      </c>
      <c r="E12092" s="1365">
        <v>0.46300000000000002</v>
      </c>
      <c r="F12092" s="1256">
        <v>1</v>
      </c>
      <c r="G12092" s="1246">
        <v>0.46300000000000002</v>
      </c>
    </row>
    <row r="12093" spans="1:7" hidden="1">
      <c r="A12093" s="1136" t="s">
        <v>8662</v>
      </c>
      <c r="B12093" s="1122" t="s">
        <v>8693</v>
      </c>
      <c r="C12093" s="1122" t="s">
        <v>5845</v>
      </c>
      <c r="D12093" s="1116" t="s">
        <v>7030</v>
      </c>
      <c r="E12093" s="1365">
        <v>0.36699999999999999</v>
      </c>
      <c r="F12093" s="1256">
        <v>1</v>
      </c>
      <c r="G12093" s="1246">
        <v>0.36699999999999999</v>
      </c>
    </row>
    <row r="12094" spans="1:7" hidden="1">
      <c r="A12094" s="1136" t="s">
        <v>8662</v>
      </c>
      <c r="B12094" s="1122" t="s">
        <v>8693</v>
      </c>
      <c r="C12094" s="1122" t="s">
        <v>5530</v>
      </c>
      <c r="D12094" s="1116" t="s">
        <v>5609</v>
      </c>
      <c r="E12094" s="1365">
        <v>0.50660000000000005</v>
      </c>
      <c r="F12094" s="1256">
        <v>1</v>
      </c>
      <c r="G12094" s="1246">
        <v>0.50660000000000005</v>
      </c>
    </row>
    <row r="12095" spans="1:7" hidden="1">
      <c r="A12095" s="1136" t="s">
        <v>8662</v>
      </c>
      <c r="B12095" s="1122" t="s">
        <v>8693</v>
      </c>
      <c r="C12095" s="1122" t="s">
        <v>5534</v>
      </c>
      <c r="D12095" s="1116" t="s">
        <v>5611</v>
      </c>
      <c r="E12095" s="1365">
        <v>0.56399999999999995</v>
      </c>
      <c r="F12095" s="1256">
        <v>1</v>
      </c>
      <c r="G12095" s="1246">
        <v>0.56399999999999995</v>
      </c>
    </row>
    <row r="12096" spans="1:7" hidden="1">
      <c r="A12096" s="1136" t="s">
        <v>8662</v>
      </c>
      <c r="B12096" s="1122" t="s">
        <v>8693</v>
      </c>
      <c r="C12096" s="1122" t="s">
        <v>870</v>
      </c>
      <c r="D12096" s="1116" t="s">
        <v>871</v>
      </c>
      <c r="E12096" s="1365">
        <v>1E-3</v>
      </c>
      <c r="F12096" s="1256">
        <v>1</v>
      </c>
      <c r="G12096" s="1246">
        <v>1E-3</v>
      </c>
    </row>
    <row r="12097" spans="1:7" hidden="1">
      <c r="A12097" s="1136" t="s">
        <v>8662</v>
      </c>
      <c r="B12097" s="1122" t="s">
        <v>8693</v>
      </c>
      <c r="C12097" s="1122" t="s">
        <v>4692</v>
      </c>
      <c r="D12097" s="1116" t="s">
        <v>4137</v>
      </c>
      <c r="E12097" s="1365">
        <v>1.1999999999999999E-3</v>
      </c>
      <c r="F12097" s="1256">
        <v>1</v>
      </c>
      <c r="G12097" s="1246">
        <v>1.1999999999999999E-3</v>
      </c>
    </row>
    <row r="12098" spans="1:7" hidden="1">
      <c r="A12098" s="1136" t="s">
        <v>8662</v>
      </c>
      <c r="B12098" s="1122" t="s">
        <v>8693</v>
      </c>
      <c r="C12098" s="1122" t="s">
        <v>869</v>
      </c>
      <c r="D12098" s="1116" t="s">
        <v>1793</v>
      </c>
      <c r="E12098" s="1365">
        <v>4.0000000000000002E-4</v>
      </c>
      <c r="F12098" s="1256">
        <v>1</v>
      </c>
      <c r="G12098" s="1246">
        <v>4.0000000000000002E-4</v>
      </c>
    </row>
    <row r="12099" spans="1:7" hidden="1">
      <c r="A12099" s="1136" t="s">
        <v>8662</v>
      </c>
      <c r="B12099" s="1122" t="s">
        <v>8693</v>
      </c>
      <c r="C12099" s="1122" t="s">
        <v>5419</v>
      </c>
      <c r="D12099" s="1116" t="s">
        <v>3704</v>
      </c>
      <c r="E12099" s="1365">
        <v>5.0000000000000001E-3</v>
      </c>
      <c r="F12099" s="1256">
        <v>1</v>
      </c>
      <c r="G12099" s="1246">
        <v>5.0000000000000001E-3</v>
      </c>
    </row>
    <row r="12100" spans="1:7" hidden="1">
      <c r="A12100" s="1136" t="s">
        <v>8662</v>
      </c>
      <c r="B12100" s="1122" t="s">
        <v>8693</v>
      </c>
      <c r="C12100" s="1122" t="s">
        <v>5417</v>
      </c>
      <c r="D12100" s="1116" t="s">
        <v>3885</v>
      </c>
      <c r="E12100" s="1365">
        <v>1.1999999999999999E-3</v>
      </c>
      <c r="F12100" s="1256">
        <v>1</v>
      </c>
      <c r="G12100" s="1246">
        <v>1.1999999999999999E-3</v>
      </c>
    </row>
    <row r="12101" spans="1:7" hidden="1">
      <c r="A12101" s="1136" t="s">
        <v>8662</v>
      </c>
      <c r="B12101" s="1122" t="s">
        <v>8693</v>
      </c>
      <c r="C12101" s="1122" t="s">
        <v>4432</v>
      </c>
      <c r="D12101" s="1116" t="s">
        <v>1792</v>
      </c>
      <c r="E12101" s="1365">
        <v>4.0000000000000002E-4</v>
      </c>
      <c r="F12101" s="1256">
        <v>1</v>
      </c>
      <c r="G12101" s="1246">
        <v>4.0000000000000002E-4</v>
      </c>
    </row>
    <row r="12102" spans="1:7" hidden="1">
      <c r="A12102" s="1136" t="s">
        <v>8662</v>
      </c>
      <c r="B12102" s="1122" t="s">
        <v>8693</v>
      </c>
      <c r="C12102" s="1117" t="s">
        <v>2497</v>
      </c>
      <c r="D12102" s="1116" t="s">
        <v>3784</v>
      </c>
      <c r="E12102" s="1358">
        <v>2</v>
      </c>
      <c r="F12102" s="1256">
        <v>1</v>
      </c>
      <c r="G12102" s="1246">
        <v>2</v>
      </c>
    </row>
    <row r="12103" spans="1:7" hidden="1">
      <c r="A12103" s="1136" t="s">
        <v>8662</v>
      </c>
      <c r="B12103" s="1122" t="s">
        <v>8693</v>
      </c>
      <c r="C12103" s="1122" t="s">
        <v>1621</v>
      </c>
      <c r="D12103" s="1116" t="s">
        <v>4753</v>
      </c>
      <c r="E12103" s="1365">
        <v>4</v>
      </c>
      <c r="F12103" s="1256">
        <v>1</v>
      </c>
      <c r="G12103" s="1246">
        <v>4</v>
      </c>
    </row>
    <row r="12104" spans="1:7" hidden="1">
      <c r="A12104" s="1136" t="s">
        <v>8662</v>
      </c>
      <c r="B12104" s="1122" t="s">
        <v>8693</v>
      </c>
      <c r="C12104" s="1122" t="s">
        <v>8619</v>
      </c>
      <c r="D12104" s="1116" t="s">
        <v>8686</v>
      </c>
      <c r="E12104" s="1365">
        <v>2</v>
      </c>
      <c r="F12104" s="1256">
        <v>1</v>
      </c>
      <c r="G12104" s="1246">
        <v>2</v>
      </c>
    </row>
    <row r="12105" spans="1:7" hidden="1">
      <c r="A12105" s="1136" t="s">
        <v>8662</v>
      </c>
      <c r="B12105" s="1122" t="s">
        <v>8693</v>
      </c>
      <c r="C12105" s="1122" t="s">
        <v>1280</v>
      </c>
      <c r="D12105" s="1116" t="s">
        <v>5255</v>
      </c>
      <c r="E12105" s="1365">
        <v>12</v>
      </c>
      <c r="F12105" s="1256">
        <v>1</v>
      </c>
      <c r="G12105" s="1246">
        <v>12</v>
      </c>
    </row>
    <row r="12106" spans="1:7" hidden="1">
      <c r="A12106" s="1136" t="s">
        <v>8662</v>
      </c>
      <c r="B12106" s="1122" t="s">
        <v>8693</v>
      </c>
      <c r="C12106" s="1122" t="s">
        <v>1279</v>
      </c>
      <c r="D12106" s="1116" t="s">
        <v>5254</v>
      </c>
      <c r="E12106" s="1365">
        <v>0</v>
      </c>
      <c r="F12106" s="1256">
        <v>1</v>
      </c>
      <c r="G12106" s="1246">
        <v>0</v>
      </c>
    </row>
    <row r="12107" spans="1:7" hidden="1">
      <c r="A12107" s="1136" t="s">
        <v>8662</v>
      </c>
      <c r="B12107" s="1122" t="s">
        <v>8693</v>
      </c>
      <c r="C12107" s="1122" t="s">
        <v>1278</v>
      </c>
      <c r="D12107" s="1116" t="s">
        <v>5253</v>
      </c>
      <c r="E12107" s="1365">
        <v>0</v>
      </c>
      <c r="F12107" s="1256">
        <v>1</v>
      </c>
      <c r="G12107" s="1246">
        <v>0</v>
      </c>
    </row>
    <row r="12108" spans="1:7" hidden="1">
      <c r="A12108" s="1136" t="s">
        <v>8662</v>
      </c>
      <c r="B12108" s="1122" t="s">
        <v>8693</v>
      </c>
      <c r="C12108" s="1122" t="s">
        <v>1277</v>
      </c>
      <c r="D12108" s="1116" t="s">
        <v>5252</v>
      </c>
      <c r="E12108" s="1365">
        <v>0</v>
      </c>
      <c r="F12108" s="1256">
        <v>1</v>
      </c>
      <c r="G12108" s="1246">
        <v>0</v>
      </c>
    </row>
    <row r="12109" spans="1:7" hidden="1">
      <c r="A12109" s="1136" t="s">
        <v>8662</v>
      </c>
      <c r="B12109" s="1122" t="s">
        <v>8693</v>
      </c>
      <c r="C12109" s="1122" t="s">
        <v>1276</v>
      </c>
      <c r="D12109" s="1116" t="s">
        <v>3448</v>
      </c>
      <c r="E12109" s="1365">
        <v>0</v>
      </c>
      <c r="F12109" s="1256">
        <v>1</v>
      </c>
      <c r="G12109" s="1246">
        <v>0</v>
      </c>
    </row>
    <row r="12110" spans="1:7" hidden="1">
      <c r="A12110" s="1136" t="s">
        <v>8662</v>
      </c>
      <c r="B12110" s="1122" t="s">
        <v>8693</v>
      </c>
      <c r="C12110" s="1122" t="s">
        <v>3446</v>
      </c>
      <c r="D12110" s="1116" t="s">
        <v>3447</v>
      </c>
      <c r="E12110" s="1365">
        <v>0</v>
      </c>
      <c r="F12110" s="1256">
        <v>1</v>
      </c>
      <c r="G12110" s="1246">
        <v>0</v>
      </c>
    </row>
    <row r="12111" spans="1:7" hidden="1">
      <c r="A12111" s="1136" t="s">
        <v>8662</v>
      </c>
      <c r="B12111" s="1122" t="s">
        <v>8693</v>
      </c>
      <c r="C12111" s="1122" t="s">
        <v>3444</v>
      </c>
      <c r="D12111" s="1116" t="s">
        <v>3445</v>
      </c>
      <c r="E12111" s="1365">
        <v>0</v>
      </c>
      <c r="F12111" s="1256">
        <v>1</v>
      </c>
      <c r="G12111" s="1246">
        <v>0</v>
      </c>
    </row>
    <row r="12112" spans="1:7" hidden="1">
      <c r="A12112" s="1136" t="s">
        <v>8662</v>
      </c>
      <c r="B12112" s="1122" t="s">
        <v>8693</v>
      </c>
      <c r="C12112" s="1122" t="s">
        <v>3442</v>
      </c>
      <c r="D12112" s="1116" t="s">
        <v>3443</v>
      </c>
      <c r="E12112" s="1365">
        <v>0</v>
      </c>
      <c r="F12112" s="1256">
        <v>1</v>
      </c>
      <c r="G12112" s="1246">
        <v>0</v>
      </c>
    </row>
    <row r="12113" spans="1:7" hidden="1">
      <c r="A12113" s="1136" t="s">
        <v>8662</v>
      </c>
      <c r="B12113" s="1122" t="s">
        <v>8693</v>
      </c>
      <c r="C12113" s="1122" t="s">
        <v>3440</v>
      </c>
      <c r="D12113" s="1116" t="s">
        <v>3441</v>
      </c>
      <c r="E12113" s="1365">
        <v>0</v>
      </c>
      <c r="F12113" s="1256">
        <v>1</v>
      </c>
      <c r="G12113" s="1246">
        <v>0</v>
      </c>
    </row>
    <row r="12114" spans="1:7" hidden="1">
      <c r="A12114" s="1136" t="s">
        <v>8662</v>
      </c>
      <c r="B12114" s="1122" t="s">
        <v>8693</v>
      </c>
      <c r="C12114" s="1122" t="s">
        <v>1439</v>
      </c>
      <c r="D12114" s="1116" t="s">
        <v>1440</v>
      </c>
      <c r="E12114" s="1365">
        <v>0</v>
      </c>
      <c r="F12114" s="1256">
        <v>1</v>
      </c>
      <c r="G12114" s="1246">
        <v>0</v>
      </c>
    </row>
    <row r="12115" spans="1:7" hidden="1">
      <c r="A12115" s="1136" t="s">
        <v>8662</v>
      </c>
      <c r="B12115" s="1122" t="s">
        <v>8693</v>
      </c>
      <c r="C12115" s="1122" t="s">
        <v>9242</v>
      </c>
      <c r="D12115" s="1116" t="s">
        <v>9243</v>
      </c>
      <c r="E12115" s="1365">
        <v>3</v>
      </c>
      <c r="F12115" s="1256">
        <v>1</v>
      </c>
      <c r="G12115" s="1246">
        <v>3</v>
      </c>
    </row>
    <row r="12116" spans="1:7" hidden="1">
      <c r="A12116" s="1136" t="s">
        <v>8662</v>
      </c>
      <c r="B12116" s="1122" t="s">
        <v>8693</v>
      </c>
      <c r="C12116" s="1122" t="s">
        <v>8656</v>
      </c>
      <c r="D12116" s="1116" t="s">
        <v>8687</v>
      </c>
      <c r="E12116" s="1365">
        <v>1</v>
      </c>
      <c r="F12116" s="1256">
        <v>1</v>
      </c>
      <c r="G12116" s="1246">
        <v>1</v>
      </c>
    </row>
    <row r="12117" spans="1:7" hidden="1">
      <c r="A12117" s="1136" t="s">
        <v>8662</v>
      </c>
      <c r="B12117" s="1122" t="s">
        <v>8693</v>
      </c>
      <c r="C12117" s="1122" t="s">
        <v>8654</v>
      </c>
      <c r="D12117" s="1116" t="s">
        <v>8688</v>
      </c>
      <c r="E12117" s="1365">
        <v>1</v>
      </c>
      <c r="F12117" s="1256">
        <v>1</v>
      </c>
      <c r="G12117" s="1246">
        <v>1</v>
      </c>
    </row>
    <row r="12118" spans="1:7" hidden="1">
      <c r="A12118" s="1136" t="s">
        <v>8662</v>
      </c>
      <c r="B12118" s="1122" t="s">
        <v>8693</v>
      </c>
      <c r="C12118" s="1122" t="s">
        <v>8601</v>
      </c>
      <c r="D12118" s="1116" t="s">
        <v>8695</v>
      </c>
      <c r="E12118" s="1365">
        <v>1</v>
      </c>
      <c r="F12118" s="1256">
        <v>1</v>
      </c>
      <c r="G12118" s="1246">
        <v>1</v>
      </c>
    </row>
    <row r="12119" spans="1:7" hidden="1">
      <c r="A12119" s="1136" t="s">
        <v>8662</v>
      </c>
      <c r="B12119" s="1122" t="s">
        <v>8693</v>
      </c>
      <c r="C12119" s="1122" t="s">
        <v>8646</v>
      </c>
      <c r="D12119" s="1116" t="s">
        <v>8696</v>
      </c>
      <c r="E12119" s="1365">
        <v>1</v>
      </c>
      <c r="F12119" s="1256">
        <v>1</v>
      </c>
      <c r="G12119" s="1246">
        <v>1</v>
      </c>
    </row>
    <row r="12120" spans="1:7" hidden="1">
      <c r="A12120" s="1136" t="s">
        <v>8662</v>
      </c>
      <c r="B12120" s="1122" t="s">
        <v>8693</v>
      </c>
      <c r="C12120" s="1122" t="s">
        <v>8617</v>
      </c>
      <c r="D12120" s="1116" t="s">
        <v>8697</v>
      </c>
      <c r="E12120" s="1365">
        <v>1</v>
      </c>
      <c r="F12120" s="1256">
        <v>1</v>
      </c>
      <c r="G12120" s="1246">
        <v>1</v>
      </c>
    </row>
    <row r="12121" spans="1:7" hidden="1">
      <c r="A12121" s="1136" t="s">
        <v>8662</v>
      </c>
      <c r="B12121" s="1122" t="s">
        <v>8693</v>
      </c>
      <c r="C12121" s="1122" t="s">
        <v>3891</v>
      </c>
      <c r="D12121" s="1116" t="s">
        <v>4754</v>
      </c>
      <c r="E12121" s="1365">
        <v>2</v>
      </c>
      <c r="F12121" s="1256">
        <v>1</v>
      </c>
      <c r="G12121" s="1246">
        <v>2</v>
      </c>
    </row>
    <row r="12122" spans="1:7" hidden="1">
      <c r="A12122" s="1136" t="s">
        <v>8662</v>
      </c>
      <c r="B12122" s="1122" t="s">
        <v>8693</v>
      </c>
      <c r="C12122" s="1122" t="s">
        <v>5239</v>
      </c>
      <c r="D12122" s="1116" t="s">
        <v>5240</v>
      </c>
      <c r="E12122" s="1365">
        <v>2</v>
      </c>
      <c r="F12122" s="1256">
        <v>1</v>
      </c>
      <c r="G12122" s="1246">
        <v>2</v>
      </c>
    </row>
    <row r="12123" spans="1:7" hidden="1">
      <c r="A12123" s="1136" t="s">
        <v>8662</v>
      </c>
      <c r="B12123" s="1122" t="s">
        <v>8693</v>
      </c>
      <c r="C12123" s="1122" t="s">
        <v>4359</v>
      </c>
      <c r="D12123" s="1116" t="s">
        <v>2833</v>
      </c>
      <c r="E12123" s="1365">
        <v>2</v>
      </c>
      <c r="F12123" s="1256">
        <v>1</v>
      </c>
      <c r="G12123" s="1246">
        <v>2</v>
      </c>
    </row>
    <row r="12124" spans="1:7" hidden="1">
      <c r="A12124" s="1136" t="s">
        <v>8662</v>
      </c>
      <c r="B12124" s="1122" t="s">
        <v>8693</v>
      </c>
      <c r="C12124" s="1122" t="s">
        <v>4786</v>
      </c>
      <c r="D12124" s="1116" t="s">
        <v>4787</v>
      </c>
      <c r="E12124" s="1365">
        <v>2</v>
      </c>
      <c r="F12124" s="1256">
        <v>1</v>
      </c>
      <c r="G12124" s="1246">
        <v>2</v>
      </c>
    </row>
    <row r="12125" spans="1:7" hidden="1">
      <c r="A12125" s="1136" t="s">
        <v>8662</v>
      </c>
      <c r="B12125" s="1122" t="s">
        <v>8693</v>
      </c>
      <c r="C12125" s="1122" t="s">
        <v>4784</v>
      </c>
      <c r="D12125" s="1116" t="s">
        <v>4785</v>
      </c>
      <c r="E12125" s="1365">
        <v>2</v>
      </c>
      <c r="F12125" s="1256">
        <v>1</v>
      </c>
      <c r="G12125" s="1246">
        <v>2</v>
      </c>
    </row>
    <row r="12126" spans="1:7" hidden="1">
      <c r="A12126" s="1136" t="s">
        <v>8662</v>
      </c>
      <c r="B12126" s="1122" t="s">
        <v>8693</v>
      </c>
      <c r="C12126" s="1122" t="s">
        <v>1274</v>
      </c>
      <c r="D12126" s="1116" t="s">
        <v>1024</v>
      </c>
      <c r="E12126" s="1365">
        <v>1</v>
      </c>
      <c r="F12126" s="1256">
        <v>1</v>
      </c>
      <c r="G12126" s="1246">
        <v>1</v>
      </c>
    </row>
    <row r="12127" spans="1:7" hidden="1">
      <c r="A12127" s="1136" t="s">
        <v>8662</v>
      </c>
      <c r="B12127" s="1122" t="s">
        <v>8693</v>
      </c>
      <c r="C12127" s="1122" t="s">
        <v>4425</v>
      </c>
      <c r="D12127" s="1116" t="s">
        <v>4755</v>
      </c>
      <c r="E12127" s="1365">
        <v>1</v>
      </c>
      <c r="F12127" s="1256">
        <v>1</v>
      </c>
      <c r="G12127" s="1246">
        <v>1</v>
      </c>
    </row>
    <row r="12128" spans="1:7" hidden="1">
      <c r="A12128" s="1136" t="s">
        <v>8662</v>
      </c>
      <c r="B12128" s="1122" t="s">
        <v>8693</v>
      </c>
      <c r="C12128" s="1122" t="s">
        <v>6030</v>
      </c>
      <c r="D12128" s="1116" t="s">
        <v>6117</v>
      </c>
      <c r="E12128" s="1365">
        <v>1</v>
      </c>
      <c r="F12128" s="1256">
        <v>1</v>
      </c>
      <c r="G12128" s="1246">
        <v>1</v>
      </c>
    </row>
    <row r="12129" spans="1:7" hidden="1">
      <c r="A12129" s="1136" t="s">
        <v>8662</v>
      </c>
      <c r="B12129" s="1122" t="s">
        <v>8693</v>
      </c>
      <c r="C12129" s="1122" t="s">
        <v>8615</v>
      </c>
      <c r="D12129" s="1116" t="s">
        <v>8689</v>
      </c>
      <c r="E12129" s="1365">
        <v>1</v>
      </c>
      <c r="F12129" s="1256">
        <v>1</v>
      </c>
      <c r="G12129" s="1246">
        <v>1</v>
      </c>
    </row>
    <row r="12130" spans="1:7" hidden="1">
      <c r="A12130" s="1136" t="s">
        <v>8662</v>
      </c>
      <c r="B12130" s="1122" t="s">
        <v>8693</v>
      </c>
      <c r="C12130" s="1122" t="s">
        <v>5237</v>
      </c>
      <c r="D12130" s="1116" t="s">
        <v>5238</v>
      </c>
      <c r="E12130" s="1365">
        <v>1</v>
      </c>
      <c r="F12130" s="1256">
        <v>1</v>
      </c>
      <c r="G12130" s="1246">
        <v>1</v>
      </c>
    </row>
    <row r="12131" spans="1:7" hidden="1">
      <c r="A12131" s="1136" t="s">
        <v>8662</v>
      </c>
      <c r="B12131" s="1122" t="s">
        <v>8693</v>
      </c>
      <c r="C12131" s="1122" t="s">
        <v>8694</v>
      </c>
      <c r="D12131" s="1116" t="s">
        <v>8698</v>
      </c>
      <c r="E12131" s="1365">
        <v>1</v>
      </c>
      <c r="F12131" s="1256">
        <v>1</v>
      </c>
      <c r="G12131" s="1246">
        <v>1</v>
      </c>
    </row>
    <row r="12132" spans="1:7" hidden="1">
      <c r="A12132" s="1136" t="s">
        <v>8664</v>
      </c>
      <c r="B12132" s="1122" t="s">
        <v>8699</v>
      </c>
      <c r="C12132" s="1122" t="s">
        <v>6660</v>
      </c>
      <c r="D12132" s="1116" t="s">
        <v>8700</v>
      </c>
      <c r="E12132" s="1365">
        <v>2.5000000000000001E-3</v>
      </c>
      <c r="F12132" s="1256">
        <v>1</v>
      </c>
      <c r="G12132" s="1246">
        <v>2.5000000000000001E-3</v>
      </c>
    </row>
    <row r="12133" spans="1:7" hidden="1">
      <c r="A12133" s="1136" t="s">
        <v>8664</v>
      </c>
      <c r="B12133" s="1122" t="s">
        <v>8699</v>
      </c>
      <c r="C12133" s="1122" t="s">
        <v>5863</v>
      </c>
      <c r="D12133" s="1116" t="s">
        <v>5917</v>
      </c>
      <c r="E12133" s="1365">
        <v>0.75700000000000001</v>
      </c>
      <c r="F12133" s="1256">
        <v>1</v>
      </c>
      <c r="G12133" s="1246">
        <v>0.75700000000000001</v>
      </c>
    </row>
    <row r="12134" spans="1:7" hidden="1">
      <c r="A12134" s="1136" t="s">
        <v>8664</v>
      </c>
      <c r="B12134" s="1122" t="s">
        <v>8699</v>
      </c>
      <c r="C12134" s="1122" t="s">
        <v>1342</v>
      </c>
      <c r="D12134" s="1116" t="s">
        <v>8701</v>
      </c>
      <c r="E12134" s="1365">
        <v>2.1399999999999999E-2</v>
      </c>
      <c r="F12134" s="1256">
        <v>1</v>
      </c>
      <c r="G12134" s="1246">
        <v>2.1399999999999999E-2</v>
      </c>
    </row>
    <row r="12135" spans="1:7" hidden="1">
      <c r="A12135" s="1136" t="s">
        <v>8664</v>
      </c>
      <c r="B12135" s="1122" t="s">
        <v>8699</v>
      </c>
      <c r="C12135" s="1122" t="s">
        <v>4692</v>
      </c>
      <c r="D12135" s="1116" t="s">
        <v>3460</v>
      </c>
      <c r="E12135" s="1365">
        <v>5.0000000000000001E-4</v>
      </c>
      <c r="F12135" s="1256">
        <v>1</v>
      </c>
      <c r="G12135" s="1246">
        <v>5.0000000000000001E-4</v>
      </c>
    </row>
    <row r="12136" spans="1:7" hidden="1">
      <c r="A12136" s="1136" t="s">
        <v>8664</v>
      </c>
      <c r="B12136" s="1122" t="s">
        <v>8699</v>
      </c>
      <c r="C12136" s="1122" t="s">
        <v>7799</v>
      </c>
      <c r="D12136" s="1116" t="s">
        <v>8702</v>
      </c>
      <c r="E12136" s="1365">
        <v>1</v>
      </c>
      <c r="F12136" s="1256">
        <v>1</v>
      </c>
      <c r="G12136" s="1246">
        <v>1</v>
      </c>
    </row>
    <row r="12137" spans="1:7" hidden="1">
      <c r="A12137" s="1136" t="s">
        <v>8666</v>
      </c>
      <c r="B12137" s="1122" t="s">
        <v>8703</v>
      </c>
      <c r="C12137" s="1117" t="s">
        <v>6660</v>
      </c>
      <c r="D12137" s="1116" t="s">
        <v>6661</v>
      </c>
      <c r="E12137" s="1358">
        <v>2.5000000000000001E-3</v>
      </c>
      <c r="F12137" s="1256">
        <v>1</v>
      </c>
      <c r="G12137" s="1246">
        <v>2.5000000000000001E-3</v>
      </c>
    </row>
    <row r="12138" spans="1:7" hidden="1">
      <c r="A12138" s="1136" t="s">
        <v>8666</v>
      </c>
      <c r="B12138" s="1122" t="s">
        <v>8703</v>
      </c>
      <c r="C12138" s="1122" t="s">
        <v>5863</v>
      </c>
      <c r="D12138" s="1116" t="s">
        <v>7288</v>
      </c>
      <c r="E12138" s="1365">
        <v>0.75700000000000001</v>
      </c>
      <c r="F12138" s="1256">
        <v>1</v>
      </c>
      <c r="G12138" s="1246">
        <v>0.75700000000000001</v>
      </c>
    </row>
    <row r="12139" spans="1:7" hidden="1">
      <c r="A12139" s="1136" t="s">
        <v>8666</v>
      </c>
      <c r="B12139" s="1122" t="s">
        <v>8703</v>
      </c>
      <c r="C12139" s="1122" t="s">
        <v>1342</v>
      </c>
      <c r="D12139" s="1116" t="s">
        <v>1540</v>
      </c>
      <c r="E12139" s="1365">
        <v>2.1399999999999999E-2</v>
      </c>
      <c r="F12139" s="1256">
        <v>1</v>
      </c>
      <c r="G12139" s="1246">
        <v>2.1399999999999999E-2</v>
      </c>
    </row>
    <row r="12140" spans="1:7" hidden="1">
      <c r="A12140" s="1136" t="s">
        <v>8666</v>
      </c>
      <c r="B12140" s="1122" t="s">
        <v>8703</v>
      </c>
      <c r="C12140" s="1122" t="s">
        <v>4692</v>
      </c>
      <c r="D12140" s="1116" t="s">
        <v>4137</v>
      </c>
      <c r="E12140" s="1365">
        <v>5.0000000000000001E-4</v>
      </c>
      <c r="F12140" s="1256">
        <v>1</v>
      </c>
      <c r="G12140" s="1246">
        <v>5.0000000000000001E-4</v>
      </c>
    </row>
    <row r="12141" spans="1:7" hidden="1">
      <c r="A12141" s="1136" t="s">
        <v>8666</v>
      </c>
      <c r="B12141" s="1122" t="s">
        <v>8703</v>
      </c>
      <c r="C12141" s="1122" t="s">
        <v>7800</v>
      </c>
      <c r="D12141" s="1116" t="s">
        <v>7820</v>
      </c>
      <c r="E12141" s="1365">
        <v>1</v>
      </c>
      <c r="F12141" s="1256">
        <v>1</v>
      </c>
      <c r="G12141" s="1246">
        <v>1</v>
      </c>
    </row>
    <row r="12142" spans="1:7" hidden="1">
      <c r="A12142" s="1136" t="s">
        <v>8668</v>
      </c>
      <c r="B12142" s="1122" t="s">
        <v>8704</v>
      </c>
      <c r="C12142" s="1122" t="s">
        <v>8625</v>
      </c>
      <c r="D12142" s="1116" t="s">
        <v>8705</v>
      </c>
      <c r="E12142" s="1365">
        <v>1</v>
      </c>
      <c r="F12142" s="1256">
        <v>1</v>
      </c>
      <c r="G12142" s="1246">
        <v>1</v>
      </c>
    </row>
    <row r="12143" spans="1:7" hidden="1">
      <c r="A12143" s="1136" t="s">
        <v>8668</v>
      </c>
      <c r="B12143" s="1122" t="s">
        <v>8704</v>
      </c>
      <c r="C12143" s="1122" t="s">
        <v>8623</v>
      </c>
      <c r="D12143" s="1116" t="s">
        <v>8706</v>
      </c>
      <c r="E12143" s="1365">
        <v>1</v>
      </c>
      <c r="F12143" s="1256">
        <v>1</v>
      </c>
      <c r="G12143" s="1246">
        <v>1</v>
      </c>
    </row>
    <row r="12144" spans="1:7" hidden="1">
      <c r="A12144" s="1136" t="s">
        <v>8668</v>
      </c>
      <c r="B12144" s="1122" t="s">
        <v>8704</v>
      </c>
      <c r="C12144" s="1122" t="s">
        <v>8621</v>
      </c>
      <c r="D12144" s="1116" t="s">
        <v>8707</v>
      </c>
      <c r="E12144" s="1365">
        <v>1</v>
      </c>
      <c r="F12144" s="1256">
        <v>1</v>
      </c>
      <c r="G12144" s="1246">
        <v>1</v>
      </c>
    </row>
    <row r="12145" spans="1:7" hidden="1">
      <c r="A12145" s="1136" t="s">
        <v>8668</v>
      </c>
      <c r="B12145" s="1122" t="s">
        <v>8704</v>
      </c>
      <c r="C12145" s="1122" t="s">
        <v>8658</v>
      </c>
      <c r="D12145" s="1116" t="s">
        <v>8708</v>
      </c>
      <c r="E12145" s="1365">
        <v>1</v>
      </c>
      <c r="F12145" s="1256">
        <v>1</v>
      </c>
      <c r="G12145" s="1246">
        <v>1</v>
      </c>
    </row>
    <row r="12146" spans="1:7" hidden="1">
      <c r="A12146" s="1136" t="s">
        <v>8668</v>
      </c>
      <c r="B12146" s="1122" t="s">
        <v>8704</v>
      </c>
      <c r="C12146" s="1122" t="s">
        <v>8650</v>
      </c>
      <c r="D12146" s="1116" t="s">
        <v>8709</v>
      </c>
      <c r="E12146" s="1365">
        <v>1</v>
      </c>
      <c r="F12146" s="1256">
        <v>1</v>
      </c>
      <c r="G12146" s="1246">
        <v>1</v>
      </c>
    </row>
    <row r="12147" spans="1:7" hidden="1">
      <c r="A12147" s="1136" t="s">
        <v>8668</v>
      </c>
      <c r="B12147" s="1122" t="s">
        <v>8704</v>
      </c>
      <c r="C12147" s="1122" t="s">
        <v>8597</v>
      </c>
      <c r="D12147" s="1116" t="s">
        <v>8710</v>
      </c>
      <c r="E12147" s="1365">
        <v>1</v>
      </c>
      <c r="F12147" s="1256">
        <v>1</v>
      </c>
      <c r="G12147" s="1246">
        <v>1</v>
      </c>
    </row>
    <row r="12148" spans="1:7" hidden="1">
      <c r="A12148" s="1136" t="s">
        <v>8668</v>
      </c>
      <c r="B12148" s="1122" t="s">
        <v>8704</v>
      </c>
      <c r="C12148" s="1122" t="s">
        <v>8591</v>
      </c>
      <c r="D12148" s="1116" t="s">
        <v>8711</v>
      </c>
      <c r="E12148" s="1365">
        <v>1</v>
      </c>
      <c r="F12148" s="1256">
        <v>1</v>
      </c>
      <c r="G12148" s="1246">
        <v>1</v>
      </c>
    </row>
    <row r="12149" spans="1:7" hidden="1">
      <c r="A12149" s="1136" t="s">
        <v>8668</v>
      </c>
      <c r="B12149" s="1122" t="s">
        <v>8704</v>
      </c>
      <c r="C12149" s="1122" t="s">
        <v>8589</v>
      </c>
      <c r="D12149" s="1116" t="s">
        <v>8712</v>
      </c>
      <c r="E12149" s="1365">
        <v>1</v>
      </c>
      <c r="F12149" s="1256">
        <v>1</v>
      </c>
      <c r="G12149" s="1246">
        <v>1</v>
      </c>
    </row>
    <row r="12150" spans="1:7" hidden="1">
      <c r="A12150" s="1136" t="s">
        <v>8668</v>
      </c>
      <c r="B12150" s="1122" t="s">
        <v>8704</v>
      </c>
      <c r="C12150" s="1122" t="s">
        <v>8613</v>
      </c>
      <c r="D12150" s="1116" t="s">
        <v>8713</v>
      </c>
      <c r="E12150" s="1365">
        <v>1</v>
      </c>
      <c r="F12150" s="1256">
        <v>1</v>
      </c>
      <c r="G12150" s="1246">
        <v>1</v>
      </c>
    </row>
    <row r="12151" spans="1:7" hidden="1">
      <c r="A12151" s="1136" t="s">
        <v>8668</v>
      </c>
      <c r="B12151" s="1122" t="s">
        <v>8704</v>
      </c>
      <c r="C12151" s="1122" t="s">
        <v>8595</v>
      </c>
      <c r="D12151" s="1116" t="s">
        <v>8714</v>
      </c>
      <c r="E12151" s="1365">
        <v>1</v>
      </c>
      <c r="F12151" s="1256">
        <v>1</v>
      </c>
      <c r="G12151" s="1246">
        <v>1</v>
      </c>
    </row>
    <row r="12152" spans="1:7" hidden="1">
      <c r="A12152" s="1136" t="s">
        <v>8668</v>
      </c>
      <c r="B12152" s="1122" t="s">
        <v>8704</v>
      </c>
      <c r="C12152" s="1122" t="s">
        <v>8593</v>
      </c>
      <c r="D12152" s="1116" t="s">
        <v>8715</v>
      </c>
      <c r="E12152" s="1365">
        <v>1</v>
      </c>
      <c r="F12152" s="1256">
        <v>1</v>
      </c>
      <c r="G12152" s="1246">
        <v>1</v>
      </c>
    </row>
    <row r="12153" spans="1:7" hidden="1">
      <c r="A12153" s="1136" t="s">
        <v>8668</v>
      </c>
      <c r="B12153" s="1122" t="s">
        <v>8704</v>
      </c>
      <c r="C12153" s="1122" t="s">
        <v>8611</v>
      </c>
      <c r="D12153" s="1116" t="s">
        <v>8716</v>
      </c>
      <c r="E12153" s="1365">
        <v>1</v>
      </c>
      <c r="F12153" s="1256">
        <v>1</v>
      </c>
      <c r="G12153" s="1246">
        <v>1</v>
      </c>
    </row>
    <row r="12154" spans="1:7" hidden="1">
      <c r="A12154" s="1136" t="s">
        <v>8668</v>
      </c>
      <c r="B12154" s="1122" t="s">
        <v>8704</v>
      </c>
      <c r="C12154" s="1122" t="s">
        <v>8607</v>
      </c>
      <c r="D12154" s="1116" t="s">
        <v>8717</v>
      </c>
      <c r="E12154" s="1365">
        <v>1</v>
      </c>
      <c r="F12154" s="1256">
        <v>1</v>
      </c>
      <c r="G12154" s="1246">
        <v>1</v>
      </c>
    </row>
    <row r="12155" spans="1:7" hidden="1">
      <c r="A12155" s="1136" t="s">
        <v>8668</v>
      </c>
      <c r="B12155" s="1122" t="s">
        <v>8704</v>
      </c>
      <c r="C12155" s="1122" t="s">
        <v>8609</v>
      </c>
      <c r="D12155" s="1116" t="s">
        <v>8718</v>
      </c>
      <c r="E12155" s="1365">
        <v>1</v>
      </c>
      <c r="F12155" s="1256">
        <v>1</v>
      </c>
      <c r="G12155" s="1246">
        <v>1</v>
      </c>
    </row>
    <row r="12156" spans="1:7" hidden="1">
      <c r="A12156" s="1136" t="s">
        <v>8670</v>
      </c>
      <c r="B12156" s="1122" t="s">
        <v>8719</v>
      </c>
      <c r="C12156" s="1122" t="s">
        <v>8625</v>
      </c>
      <c r="D12156" s="1116" t="s">
        <v>8705</v>
      </c>
      <c r="E12156" s="1365">
        <v>1</v>
      </c>
      <c r="F12156" s="1256">
        <v>1</v>
      </c>
      <c r="G12156" s="1246">
        <v>1</v>
      </c>
    </row>
    <row r="12157" spans="1:7" hidden="1">
      <c r="A12157" s="1136" t="s">
        <v>8670</v>
      </c>
      <c r="B12157" s="1122" t="s">
        <v>8719</v>
      </c>
      <c r="C12157" s="1122" t="s">
        <v>8623</v>
      </c>
      <c r="D12157" s="1116" t="s">
        <v>8706</v>
      </c>
      <c r="E12157" s="1365">
        <v>1</v>
      </c>
      <c r="F12157" s="1256">
        <v>1</v>
      </c>
      <c r="G12157" s="1246">
        <v>1</v>
      </c>
    </row>
    <row r="12158" spans="1:7" hidden="1">
      <c r="A12158" s="1136" t="s">
        <v>8670</v>
      </c>
      <c r="B12158" s="1122" t="s">
        <v>8719</v>
      </c>
      <c r="C12158" s="1122" t="s">
        <v>8621</v>
      </c>
      <c r="D12158" s="1116" t="s">
        <v>8707</v>
      </c>
      <c r="E12158" s="1365">
        <v>1</v>
      </c>
      <c r="F12158" s="1256">
        <v>1</v>
      </c>
      <c r="G12158" s="1246">
        <v>1</v>
      </c>
    </row>
    <row r="12159" spans="1:7" hidden="1">
      <c r="A12159" s="1136" t="s">
        <v>8670</v>
      </c>
      <c r="B12159" s="1122" t="s">
        <v>8719</v>
      </c>
      <c r="C12159" s="1122" t="s">
        <v>8658</v>
      </c>
      <c r="D12159" s="1116" t="s">
        <v>8708</v>
      </c>
      <c r="E12159" s="1365">
        <v>1</v>
      </c>
      <c r="F12159" s="1256">
        <v>1</v>
      </c>
      <c r="G12159" s="1246">
        <v>1</v>
      </c>
    </row>
    <row r="12160" spans="1:7" hidden="1">
      <c r="A12160" s="1136" t="s">
        <v>8670</v>
      </c>
      <c r="B12160" s="1122" t="s">
        <v>8719</v>
      </c>
      <c r="C12160" s="1122" t="s">
        <v>8650</v>
      </c>
      <c r="D12160" s="1116" t="s">
        <v>8709</v>
      </c>
      <c r="E12160" s="1365">
        <v>1</v>
      </c>
      <c r="F12160" s="1256">
        <v>1</v>
      </c>
      <c r="G12160" s="1246">
        <v>1</v>
      </c>
    </row>
    <row r="12161" spans="1:7" hidden="1">
      <c r="A12161" s="1136" t="s">
        <v>8670</v>
      </c>
      <c r="B12161" s="1122" t="s">
        <v>8719</v>
      </c>
      <c r="C12161" s="1122" t="s">
        <v>8599</v>
      </c>
      <c r="D12161" s="1116" t="s">
        <v>8720</v>
      </c>
      <c r="E12161" s="1365">
        <v>1</v>
      </c>
      <c r="F12161" s="1256">
        <v>1</v>
      </c>
      <c r="G12161" s="1246">
        <v>1</v>
      </c>
    </row>
    <row r="12162" spans="1:7" hidden="1">
      <c r="A12162" s="1136" t="s">
        <v>8670</v>
      </c>
      <c r="B12162" s="1122" t="s">
        <v>8719</v>
      </c>
      <c r="C12162" s="1122" t="s">
        <v>8591</v>
      </c>
      <c r="D12162" s="1116" t="s">
        <v>8711</v>
      </c>
      <c r="E12162" s="1365">
        <v>1</v>
      </c>
      <c r="F12162" s="1256">
        <v>1</v>
      </c>
      <c r="G12162" s="1246">
        <v>1</v>
      </c>
    </row>
    <row r="12163" spans="1:7" hidden="1">
      <c r="A12163" s="1136" t="s">
        <v>8670</v>
      </c>
      <c r="B12163" s="1122" t="s">
        <v>8719</v>
      </c>
      <c r="C12163" s="1122" t="s">
        <v>8589</v>
      </c>
      <c r="D12163" s="1116" t="s">
        <v>8712</v>
      </c>
      <c r="E12163" s="1365">
        <v>1</v>
      </c>
      <c r="F12163" s="1256">
        <v>1</v>
      </c>
      <c r="G12163" s="1246">
        <v>1</v>
      </c>
    </row>
    <row r="12164" spans="1:7" hidden="1">
      <c r="A12164" s="1136" t="s">
        <v>8670</v>
      </c>
      <c r="B12164" s="1122" t="s">
        <v>8719</v>
      </c>
      <c r="C12164" s="1122" t="s">
        <v>8613</v>
      </c>
      <c r="D12164" s="1116" t="s">
        <v>8713</v>
      </c>
      <c r="E12164" s="1365">
        <v>1</v>
      </c>
      <c r="F12164" s="1256">
        <v>1</v>
      </c>
      <c r="G12164" s="1246">
        <v>1</v>
      </c>
    </row>
    <row r="12165" spans="1:7" hidden="1">
      <c r="A12165" s="1136" t="s">
        <v>8670</v>
      </c>
      <c r="B12165" s="1122" t="s">
        <v>8719</v>
      </c>
      <c r="C12165" s="1122" t="s">
        <v>8595</v>
      </c>
      <c r="D12165" s="1116" t="s">
        <v>8714</v>
      </c>
      <c r="E12165" s="1365">
        <v>1</v>
      </c>
      <c r="F12165" s="1256">
        <v>1</v>
      </c>
      <c r="G12165" s="1246">
        <v>1</v>
      </c>
    </row>
    <row r="12166" spans="1:7" hidden="1">
      <c r="A12166" s="1136" t="s">
        <v>8670</v>
      </c>
      <c r="B12166" s="1122" t="s">
        <v>8719</v>
      </c>
      <c r="C12166" s="1122" t="s">
        <v>8593</v>
      </c>
      <c r="D12166" s="1116" t="s">
        <v>8715</v>
      </c>
      <c r="E12166" s="1365">
        <v>1</v>
      </c>
      <c r="F12166" s="1256">
        <v>1</v>
      </c>
      <c r="G12166" s="1246">
        <v>1</v>
      </c>
    </row>
    <row r="12167" spans="1:7" hidden="1">
      <c r="A12167" s="1136" t="s">
        <v>8670</v>
      </c>
      <c r="B12167" s="1122" t="s">
        <v>8719</v>
      </c>
      <c r="C12167" s="1122" t="s">
        <v>8611</v>
      </c>
      <c r="D12167" s="1116" t="s">
        <v>8716</v>
      </c>
      <c r="E12167" s="1365">
        <v>1</v>
      </c>
      <c r="F12167" s="1256">
        <v>1</v>
      </c>
      <c r="G12167" s="1246">
        <v>1</v>
      </c>
    </row>
    <row r="12168" spans="1:7" hidden="1">
      <c r="A12168" s="1136" t="s">
        <v>8670</v>
      </c>
      <c r="B12168" s="1122" t="s">
        <v>8719</v>
      </c>
      <c r="C12168" s="1122" t="s">
        <v>8607</v>
      </c>
      <c r="D12168" s="1116" t="s">
        <v>8717</v>
      </c>
      <c r="E12168" s="1365">
        <v>1</v>
      </c>
      <c r="F12168" s="1256">
        <v>1</v>
      </c>
      <c r="G12168" s="1246">
        <v>1</v>
      </c>
    </row>
    <row r="12169" spans="1:7" hidden="1">
      <c r="A12169" s="1136" t="s">
        <v>8670</v>
      </c>
      <c r="B12169" s="1122" t="s">
        <v>8719</v>
      </c>
      <c r="C12169" s="1122" t="s">
        <v>8609</v>
      </c>
      <c r="D12169" s="1116" t="s">
        <v>8718</v>
      </c>
      <c r="E12169" s="1365">
        <v>1</v>
      </c>
      <c r="F12169" s="1256">
        <v>1</v>
      </c>
      <c r="G12169" s="1246">
        <v>1</v>
      </c>
    </row>
    <row r="12170" spans="1:7" hidden="1">
      <c r="A12170" s="1136" t="s">
        <v>8660</v>
      </c>
      <c r="B12170" s="1122" t="s">
        <v>8721</v>
      </c>
      <c r="C12170" s="1122" t="s">
        <v>6660</v>
      </c>
      <c r="D12170" s="1116" t="s">
        <v>6661</v>
      </c>
      <c r="E12170" s="1365">
        <v>5.9999999999999995E-4</v>
      </c>
      <c r="F12170" s="1256">
        <v>1</v>
      </c>
      <c r="G12170" s="1246">
        <v>5.9999999999999995E-4</v>
      </c>
    </row>
    <row r="12171" spans="1:7" hidden="1">
      <c r="A12171" s="1136" t="s">
        <v>8660</v>
      </c>
      <c r="B12171" s="1122" t="s">
        <v>8721</v>
      </c>
      <c r="C12171" s="1122" t="s">
        <v>4436</v>
      </c>
      <c r="D12171" s="1116" t="s">
        <v>3527</v>
      </c>
      <c r="E12171" s="1365">
        <v>0.86380000000000001</v>
      </c>
      <c r="F12171" s="1256">
        <v>1</v>
      </c>
      <c r="G12171" s="1246">
        <v>0.86380000000000001</v>
      </c>
    </row>
    <row r="12172" spans="1:7" hidden="1">
      <c r="A12172" s="1136" t="s">
        <v>8660</v>
      </c>
      <c r="B12172" s="1122" t="s">
        <v>8721</v>
      </c>
      <c r="C12172" s="1122" t="s">
        <v>7748</v>
      </c>
      <c r="D12172" s="1116" t="s">
        <v>8287</v>
      </c>
      <c r="E12172" s="1365">
        <v>6.6E-3</v>
      </c>
      <c r="F12172" s="1256">
        <v>1</v>
      </c>
      <c r="G12172" s="1246">
        <v>6.6E-3</v>
      </c>
    </row>
    <row r="12173" spans="1:7" hidden="1">
      <c r="A12173" s="1136" t="s">
        <v>8660</v>
      </c>
      <c r="B12173" s="1122" t="s">
        <v>8721</v>
      </c>
      <c r="C12173" s="1122" t="s">
        <v>1206</v>
      </c>
      <c r="D12173" s="1116" t="s">
        <v>1207</v>
      </c>
      <c r="E12173" s="1365">
        <v>1.1000000000000001E-3</v>
      </c>
      <c r="F12173" s="1256">
        <v>1</v>
      </c>
      <c r="G12173" s="1246">
        <v>1.1000000000000001E-3</v>
      </c>
    </row>
    <row r="12174" spans="1:7" hidden="1">
      <c r="A12174" s="1136" t="s">
        <v>8660</v>
      </c>
      <c r="B12174" s="1137" t="s">
        <v>8721</v>
      </c>
      <c r="C12174" s="1122" t="s">
        <v>5507</v>
      </c>
      <c r="D12174" s="1116" t="s">
        <v>4751</v>
      </c>
      <c r="E12174" s="1365">
        <v>2</v>
      </c>
      <c r="F12174" s="1256">
        <v>1</v>
      </c>
      <c r="G12174" s="1246">
        <v>2</v>
      </c>
    </row>
    <row r="12175" spans="1:7" hidden="1">
      <c r="A12175" s="1136" t="s">
        <v>8660</v>
      </c>
      <c r="B12175" s="1137" t="s">
        <v>8721</v>
      </c>
      <c r="C12175" s="1122" t="s">
        <v>3892</v>
      </c>
      <c r="D12175" s="1116" t="s">
        <v>3893</v>
      </c>
      <c r="E12175" s="1365">
        <v>1</v>
      </c>
      <c r="F12175" s="1256">
        <v>1</v>
      </c>
      <c r="G12175" s="1246">
        <v>1</v>
      </c>
    </row>
    <row r="12176" spans="1:7" hidden="1">
      <c r="A12176" s="1136" t="s">
        <v>8660</v>
      </c>
      <c r="B12176" s="1137" t="s">
        <v>8721</v>
      </c>
      <c r="C12176" s="1122" t="s">
        <v>4431</v>
      </c>
      <c r="D12176" s="1116" t="s">
        <v>1684</v>
      </c>
      <c r="E12176" s="1365">
        <v>1</v>
      </c>
      <c r="F12176" s="1256">
        <v>1</v>
      </c>
      <c r="G12176" s="1246">
        <v>1</v>
      </c>
    </row>
    <row r="12177" spans="1:7" hidden="1">
      <c r="A12177" s="1136" t="s">
        <v>8660</v>
      </c>
      <c r="B12177" s="1137" t="s">
        <v>8721</v>
      </c>
      <c r="C12177" s="1122" t="s">
        <v>4800</v>
      </c>
      <c r="D12177" s="1116" t="s">
        <v>4801</v>
      </c>
      <c r="E12177" s="1365">
        <v>1</v>
      </c>
      <c r="F12177" s="1256">
        <v>1</v>
      </c>
      <c r="G12177" s="1246">
        <v>1</v>
      </c>
    </row>
    <row r="12178" spans="1:7" hidden="1">
      <c r="A12178" s="1136" t="s">
        <v>8660</v>
      </c>
      <c r="B12178" s="1137" t="s">
        <v>8721</v>
      </c>
      <c r="C12178" s="1122" t="s">
        <v>4798</v>
      </c>
      <c r="D12178" s="1116" t="s">
        <v>4799</v>
      </c>
      <c r="E12178" s="1365">
        <v>1</v>
      </c>
      <c r="F12178" s="1256">
        <v>1</v>
      </c>
      <c r="G12178" s="1246">
        <v>1</v>
      </c>
    </row>
    <row r="12179" spans="1:7" hidden="1">
      <c r="A12179" s="1136" t="s">
        <v>8660</v>
      </c>
      <c r="B12179" s="1137" t="s">
        <v>8721</v>
      </c>
      <c r="C12179" s="1122" t="s">
        <v>4796</v>
      </c>
      <c r="D12179" s="1116" t="s">
        <v>4797</v>
      </c>
      <c r="E12179" s="1365">
        <v>2</v>
      </c>
      <c r="F12179" s="1256">
        <v>1</v>
      </c>
      <c r="G12179" s="1246">
        <v>2</v>
      </c>
    </row>
    <row r="12180" spans="1:7" hidden="1">
      <c r="A12180" s="1136" t="s">
        <v>8660</v>
      </c>
      <c r="B12180" s="1137" t="s">
        <v>8721</v>
      </c>
      <c r="C12180" s="1122" t="s">
        <v>5223</v>
      </c>
      <c r="D12180" s="1116" t="s">
        <v>5224</v>
      </c>
      <c r="E12180" s="1365">
        <v>1</v>
      </c>
      <c r="F12180" s="1256">
        <v>1</v>
      </c>
      <c r="G12180" s="1246">
        <v>1</v>
      </c>
    </row>
    <row r="12181" spans="1:7" hidden="1">
      <c r="A12181" s="1136" t="s">
        <v>8660</v>
      </c>
      <c r="B12181" s="1137" t="s">
        <v>8721</v>
      </c>
      <c r="C12181" s="1122" t="s">
        <v>5219</v>
      </c>
      <c r="D12181" s="1116" t="s">
        <v>5220</v>
      </c>
      <c r="E12181" s="1365">
        <v>1</v>
      </c>
      <c r="F12181" s="1256">
        <v>1</v>
      </c>
      <c r="G12181" s="1246">
        <v>1</v>
      </c>
    </row>
    <row r="12182" spans="1:7" hidden="1">
      <c r="A12182" s="1136" t="s">
        <v>8660</v>
      </c>
      <c r="B12182" s="1137" t="s">
        <v>8721</v>
      </c>
      <c r="C12182" s="1122" t="s">
        <v>5233</v>
      </c>
      <c r="D12182" s="1116" t="s">
        <v>5234</v>
      </c>
      <c r="E12182" s="1365">
        <v>1</v>
      </c>
      <c r="F12182" s="1256">
        <v>1</v>
      </c>
      <c r="G12182" s="1246">
        <v>1</v>
      </c>
    </row>
    <row r="12183" spans="1:7" hidden="1">
      <c r="A12183" s="1136" t="s">
        <v>8660</v>
      </c>
      <c r="B12183" s="1137" t="s">
        <v>8721</v>
      </c>
      <c r="C12183" s="1122" t="s">
        <v>5217</v>
      </c>
      <c r="D12183" s="1116" t="s">
        <v>5218</v>
      </c>
      <c r="E12183" s="1365">
        <v>1</v>
      </c>
      <c r="F12183" s="1256">
        <v>1</v>
      </c>
      <c r="G12183" s="1246">
        <v>1</v>
      </c>
    </row>
    <row r="12184" spans="1:7" hidden="1">
      <c r="A12184" s="1136" t="s">
        <v>8660</v>
      </c>
      <c r="B12184" s="1137" t="s">
        <v>8721</v>
      </c>
      <c r="C12184" s="1122" t="s">
        <v>4788</v>
      </c>
      <c r="D12184" s="1116" t="s">
        <v>4789</v>
      </c>
      <c r="E12184" s="1365">
        <v>1</v>
      </c>
      <c r="F12184" s="1256">
        <v>1</v>
      </c>
      <c r="G12184" s="1246">
        <v>1</v>
      </c>
    </row>
    <row r="12185" spans="1:7" hidden="1">
      <c r="A12185" s="1136" t="s">
        <v>8660</v>
      </c>
      <c r="B12185" s="1137" t="s">
        <v>8721</v>
      </c>
      <c r="C12185" s="1122" t="s">
        <v>4526</v>
      </c>
      <c r="D12185" s="1116" t="s">
        <v>1245</v>
      </c>
      <c r="E12185" s="1365">
        <v>1</v>
      </c>
      <c r="F12185" s="1256">
        <v>1</v>
      </c>
      <c r="G12185" s="1246">
        <v>1</v>
      </c>
    </row>
    <row r="12186" spans="1:7" hidden="1">
      <c r="A12186" s="1136" t="s">
        <v>8660</v>
      </c>
      <c r="B12186" s="1137" t="s">
        <v>8721</v>
      </c>
      <c r="C12186" s="1122" t="s">
        <v>7202</v>
      </c>
      <c r="D12186" s="1116" t="s">
        <v>7291</v>
      </c>
      <c r="E12186" s="1365">
        <v>1</v>
      </c>
      <c r="F12186" s="1256">
        <v>1</v>
      </c>
      <c r="G12186" s="1246">
        <v>1</v>
      </c>
    </row>
    <row r="12187" spans="1:7" hidden="1">
      <c r="A12187" s="1136" t="s">
        <v>8660</v>
      </c>
      <c r="B12187" s="1137" t="s">
        <v>8721</v>
      </c>
      <c r="C12187" s="1122" t="s">
        <v>8652</v>
      </c>
      <c r="D12187" s="1116" t="s">
        <v>8722</v>
      </c>
      <c r="E12187" s="1365">
        <v>1</v>
      </c>
      <c r="F12187" s="1256">
        <v>1</v>
      </c>
      <c r="G12187" s="1246">
        <v>1</v>
      </c>
    </row>
    <row r="12188" spans="1:7" hidden="1">
      <c r="A12188" s="1136" t="s">
        <v>8725</v>
      </c>
      <c r="B12188" s="1137" t="s">
        <v>8744</v>
      </c>
      <c r="C12188" s="1122" t="s">
        <v>6660</v>
      </c>
      <c r="D12188" s="1116" t="s">
        <v>6661</v>
      </c>
      <c r="E12188" s="1365">
        <v>8.0000000000000004E-4</v>
      </c>
      <c r="F12188" s="1256">
        <v>1</v>
      </c>
      <c r="G12188" s="1246">
        <v>8.0000000000000004E-4</v>
      </c>
    </row>
    <row r="12189" spans="1:7" hidden="1">
      <c r="A12189" s="1136" t="s">
        <v>8725</v>
      </c>
      <c r="B12189" s="1137" t="s">
        <v>8744</v>
      </c>
      <c r="C12189" s="1122" t="s">
        <v>2658</v>
      </c>
      <c r="D12189" s="1116" t="s">
        <v>5619</v>
      </c>
      <c r="E12189" s="1365">
        <v>0.82969999999999999</v>
      </c>
      <c r="F12189" s="1256">
        <v>1</v>
      </c>
      <c r="G12189" s="1246">
        <v>0.82969999999999999</v>
      </c>
    </row>
    <row r="12190" spans="1:7" hidden="1">
      <c r="A12190" s="1136" t="s">
        <v>8725</v>
      </c>
      <c r="B12190" s="1137" t="s">
        <v>8744</v>
      </c>
      <c r="C12190" s="1122" t="s">
        <v>2657</v>
      </c>
      <c r="D12190" s="1116" t="s">
        <v>5618</v>
      </c>
      <c r="E12190" s="1365">
        <v>0.64290000000000003</v>
      </c>
      <c r="F12190" s="1256">
        <v>1</v>
      </c>
      <c r="G12190" s="1246">
        <v>0.64290000000000003</v>
      </c>
    </row>
    <row r="12191" spans="1:7" hidden="1">
      <c r="A12191" s="1136" t="s">
        <v>8725</v>
      </c>
      <c r="B12191" s="1137" t="s">
        <v>8744</v>
      </c>
      <c r="C12191" s="1122" t="s">
        <v>5534</v>
      </c>
      <c r="D12191" s="1116" t="s">
        <v>5611</v>
      </c>
      <c r="E12191" s="1365">
        <v>0.56369999999999998</v>
      </c>
      <c r="F12191" s="1256">
        <v>1</v>
      </c>
      <c r="G12191" s="1246">
        <v>0.56369999999999998</v>
      </c>
    </row>
    <row r="12192" spans="1:7" hidden="1">
      <c r="A12192" s="1136" t="s">
        <v>8725</v>
      </c>
      <c r="B12192" s="1137" t="s">
        <v>8744</v>
      </c>
      <c r="C12192" s="1122" t="s">
        <v>870</v>
      </c>
      <c r="D12192" s="1116" t="s">
        <v>871</v>
      </c>
      <c r="E12192" s="1365">
        <v>9.9000000000000008E-3</v>
      </c>
      <c r="F12192" s="1256">
        <v>1</v>
      </c>
      <c r="G12192" s="1246">
        <v>9.9000000000000008E-3</v>
      </c>
    </row>
    <row r="12193" spans="1:7" hidden="1">
      <c r="A12193" s="1136" t="s">
        <v>8725</v>
      </c>
      <c r="B12193" s="1137" t="s">
        <v>8744</v>
      </c>
      <c r="C12193" s="1122" t="s">
        <v>1342</v>
      </c>
      <c r="D12193" s="1116" t="s">
        <v>1540</v>
      </c>
      <c r="E12193" s="1365">
        <v>3.5999999999999999E-3</v>
      </c>
      <c r="F12193" s="1256">
        <v>1</v>
      </c>
      <c r="G12193" s="1246">
        <v>3.5999999999999999E-3</v>
      </c>
    </row>
    <row r="12194" spans="1:7" hidden="1">
      <c r="A12194" s="1136" t="s">
        <v>8725</v>
      </c>
      <c r="B12194" s="1137" t="s">
        <v>8744</v>
      </c>
      <c r="C12194" s="1122" t="s">
        <v>4692</v>
      </c>
      <c r="D12194" s="1116" t="s">
        <v>4137</v>
      </c>
      <c r="E12194" s="1365">
        <v>3.0000000000000001E-3</v>
      </c>
      <c r="F12194" s="1256">
        <v>1</v>
      </c>
      <c r="G12194" s="1246">
        <v>3.0000000000000001E-3</v>
      </c>
    </row>
    <row r="12195" spans="1:7" hidden="1">
      <c r="A12195" s="1136" t="s">
        <v>8725</v>
      </c>
      <c r="B12195" s="1137" t="s">
        <v>8744</v>
      </c>
      <c r="C12195" s="1122" t="s">
        <v>869</v>
      </c>
      <c r="D12195" s="1116" t="s">
        <v>1793</v>
      </c>
      <c r="E12195" s="1365">
        <v>1.4E-3</v>
      </c>
      <c r="F12195" s="1256">
        <v>1</v>
      </c>
      <c r="G12195" s="1246">
        <v>1.4E-3</v>
      </c>
    </row>
    <row r="12196" spans="1:7" hidden="1">
      <c r="A12196" s="1136" t="s">
        <v>8725</v>
      </c>
      <c r="B12196" s="1137" t="s">
        <v>8744</v>
      </c>
      <c r="C12196" s="1122" t="s">
        <v>5419</v>
      </c>
      <c r="D12196" s="1116" t="s">
        <v>3704</v>
      </c>
      <c r="E12196" s="1365">
        <v>0.02</v>
      </c>
      <c r="F12196" s="1256">
        <v>1</v>
      </c>
      <c r="G12196" s="1246">
        <v>0.02</v>
      </c>
    </row>
    <row r="12197" spans="1:7" hidden="1">
      <c r="A12197" s="1136" t="s">
        <v>8725</v>
      </c>
      <c r="B12197" s="1137" t="s">
        <v>8744</v>
      </c>
      <c r="C12197" s="1122" t="s">
        <v>5417</v>
      </c>
      <c r="D12197" s="1116" t="s">
        <v>3885</v>
      </c>
      <c r="E12197" s="1365">
        <v>5.0000000000000001E-3</v>
      </c>
      <c r="F12197" s="1256">
        <v>1</v>
      </c>
      <c r="G12197" s="1246">
        <v>5.0000000000000001E-3</v>
      </c>
    </row>
    <row r="12198" spans="1:7" hidden="1">
      <c r="A12198" s="1136" t="s">
        <v>8725</v>
      </c>
      <c r="B12198" s="1137" t="s">
        <v>8744</v>
      </c>
      <c r="C12198" s="1122" t="s">
        <v>4432</v>
      </c>
      <c r="D12198" s="1116" t="s">
        <v>1792</v>
      </c>
      <c r="E12198" s="1365">
        <v>1.5E-3</v>
      </c>
      <c r="F12198" s="1256">
        <v>1</v>
      </c>
      <c r="G12198" s="1246">
        <v>1.5E-3</v>
      </c>
    </row>
    <row r="12199" spans="1:7" hidden="1">
      <c r="A12199" s="1136" t="s">
        <v>8725</v>
      </c>
      <c r="B12199" s="1137" t="s">
        <v>8744</v>
      </c>
      <c r="C12199" s="1122" t="s">
        <v>5241</v>
      </c>
      <c r="D12199" s="1116" t="s">
        <v>5242</v>
      </c>
      <c r="E12199" s="1365">
        <v>2</v>
      </c>
      <c r="F12199" s="1256">
        <v>1</v>
      </c>
      <c r="G12199" s="1246">
        <v>2</v>
      </c>
    </row>
    <row r="12200" spans="1:7" hidden="1">
      <c r="A12200" s="1136" t="s">
        <v>8725</v>
      </c>
      <c r="B12200" s="1137" t="s">
        <v>8744</v>
      </c>
      <c r="C12200" s="1122" t="s">
        <v>5239</v>
      </c>
      <c r="D12200" s="1116" t="s">
        <v>5240</v>
      </c>
      <c r="E12200" s="1365">
        <v>2</v>
      </c>
      <c r="F12200" s="1256">
        <v>1</v>
      </c>
      <c r="G12200" s="1246">
        <v>2</v>
      </c>
    </row>
    <row r="12201" spans="1:7" hidden="1">
      <c r="A12201" s="1136" t="s">
        <v>8725</v>
      </c>
      <c r="B12201" s="1137" t="s">
        <v>8744</v>
      </c>
      <c r="C12201" s="1122" t="s">
        <v>4105</v>
      </c>
      <c r="D12201" s="1116" t="s">
        <v>3074</v>
      </c>
      <c r="E12201" s="1365">
        <v>1</v>
      </c>
      <c r="F12201" s="1256">
        <v>1</v>
      </c>
      <c r="G12201" s="1246">
        <v>1</v>
      </c>
    </row>
    <row r="12202" spans="1:7" hidden="1">
      <c r="A12202" s="1136" t="s">
        <v>8729</v>
      </c>
      <c r="B12202" s="1137" t="s">
        <v>8745</v>
      </c>
      <c r="C12202" s="1122" t="s">
        <v>6660</v>
      </c>
      <c r="D12202" s="1116" t="s">
        <v>6661</v>
      </c>
      <c r="E12202" s="1365">
        <v>8.0000000000000004E-4</v>
      </c>
      <c r="F12202" s="1256">
        <v>1</v>
      </c>
      <c r="G12202" s="1246">
        <v>8.0000000000000004E-4</v>
      </c>
    </row>
    <row r="12203" spans="1:7" hidden="1">
      <c r="A12203" s="1136" t="s">
        <v>8729</v>
      </c>
      <c r="B12203" s="1137" t="s">
        <v>8745</v>
      </c>
      <c r="C12203" s="1122" t="s">
        <v>2734</v>
      </c>
      <c r="D12203" s="1116" t="s">
        <v>5617</v>
      </c>
      <c r="E12203" s="1365">
        <v>0.49690000000000001</v>
      </c>
      <c r="F12203" s="1256">
        <v>1</v>
      </c>
      <c r="G12203" s="1246">
        <v>0.49690000000000001</v>
      </c>
    </row>
    <row r="12204" spans="1:7" hidden="1">
      <c r="A12204" s="1136" t="s">
        <v>8729</v>
      </c>
      <c r="B12204" s="1137" t="s">
        <v>8745</v>
      </c>
      <c r="C12204" s="1122" t="s">
        <v>5534</v>
      </c>
      <c r="D12204" s="1116" t="s">
        <v>5611</v>
      </c>
      <c r="E12204" s="1365">
        <v>0.56369999999999998</v>
      </c>
      <c r="F12204" s="1256">
        <v>1</v>
      </c>
      <c r="G12204" s="1246">
        <v>0.56369999999999998</v>
      </c>
    </row>
    <row r="12205" spans="1:7" hidden="1">
      <c r="A12205" s="1136" t="s">
        <v>8729</v>
      </c>
      <c r="B12205" s="1137" t="s">
        <v>8745</v>
      </c>
      <c r="C12205" s="1122" t="s">
        <v>870</v>
      </c>
      <c r="D12205" s="1116" t="s">
        <v>871</v>
      </c>
      <c r="E12205" s="1365">
        <v>9.9000000000000008E-3</v>
      </c>
      <c r="F12205" s="1256">
        <v>1</v>
      </c>
      <c r="G12205" s="1246">
        <v>9.9000000000000008E-3</v>
      </c>
    </row>
    <row r="12206" spans="1:7" hidden="1">
      <c r="A12206" s="1136" t="s">
        <v>8729</v>
      </c>
      <c r="B12206" s="1137" t="s">
        <v>8745</v>
      </c>
      <c r="C12206" s="1122" t="s">
        <v>1342</v>
      </c>
      <c r="D12206" s="1116" t="s">
        <v>1540</v>
      </c>
      <c r="E12206" s="1365">
        <v>3.5999999999999999E-3</v>
      </c>
      <c r="F12206" s="1256">
        <v>1</v>
      </c>
      <c r="G12206" s="1246">
        <v>3.5999999999999999E-3</v>
      </c>
    </row>
    <row r="12207" spans="1:7" hidden="1">
      <c r="A12207" s="1136" t="s">
        <v>8729</v>
      </c>
      <c r="B12207" s="1137" t="s">
        <v>8745</v>
      </c>
      <c r="C12207" s="1122" t="s">
        <v>4692</v>
      </c>
      <c r="D12207" s="1116" t="s">
        <v>4137</v>
      </c>
      <c r="E12207" s="1365">
        <v>3.0000000000000001E-3</v>
      </c>
      <c r="F12207" s="1256">
        <v>1</v>
      </c>
      <c r="G12207" s="1246">
        <v>3.0000000000000001E-3</v>
      </c>
    </row>
    <row r="12208" spans="1:7" hidden="1">
      <c r="A12208" s="1136" t="s">
        <v>8729</v>
      </c>
      <c r="B12208" s="1137" t="s">
        <v>8745</v>
      </c>
      <c r="C12208" s="1122" t="s">
        <v>869</v>
      </c>
      <c r="D12208" s="1116" t="s">
        <v>1793</v>
      </c>
      <c r="E12208" s="1365">
        <v>1.4E-3</v>
      </c>
      <c r="F12208" s="1256">
        <v>1</v>
      </c>
      <c r="G12208" s="1246">
        <v>1.4E-3</v>
      </c>
    </row>
    <row r="12209" spans="1:7" hidden="1">
      <c r="A12209" s="1136" t="s">
        <v>8729</v>
      </c>
      <c r="B12209" s="1137" t="s">
        <v>8745</v>
      </c>
      <c r="C12209" s="1117" t="s">
        <v>5419</v>
      </c>
      <c r="D12209" s="1116" t="s">
        <v>3704</v>
      </c>
      <c r="E12209" s="1358">
        <v>0.02</v>
      </c>
      <c r="F12209" s="1256">
        <v>1</v>
      </c>
      <c r="G12209" s="1246">
        <v>0.02</v>
      </c>
    </row>
    <row r="12210" spans="1:7" hidden="1">
      <c r="A12210" s="1136" t="s">
        <v>8729</v>
      </c>
      <c r="B12210" s="1137" t="s">
        <v>8745</v>
      </c>
      <c r="C12210" s="1122" t="s">
        <v>5417</v>
      </c>
      <c r="D12210" s="1116" t="s">
        <v>3885</v>
      </c>
      <c r="E12210" s="1365">
        <v>5.0000000000000001E-3</v>
      </c>
      <c r="F12210" s="1256">
        <v>1</v>
      </c>
      <c r="G12210" s="1246">
        <v>5.0000000000000001E-3</v>
      </c>
    </row>
    <row r="12211" spans="1:7" hidden="1">
      <c r="A12211" s="1136" t="s">
        <v>8729</v>
      </c>
      <c r="B12211" s="1137" t="s">
        <v>8745</v>
      </c>
      <c r="C12211" s="1122" t="s">
        <v>4432</v>
      </c>
      <c r="D12211" s="1116" t="s">
        <v>1792</v>
      </c>
      <c r="E12211" s="1365">
        <v>1.5E-3</v>
      </c>
      <c r="F12211" s="1256">
        <v>1</v>
      </c>
      <c r="G12211" s="1246">
        <v>1.5E-3</v>
      </c>
    </row>
    <row r="12212" spans="1:7" hidden="1">
      <c r="A12212" s="1136" t="s">
        <v>8729</v>
      </c>
      <c r="B12212" s="1137" t="s">
        <v>8745</v>
      </c>
      <c r="C12212" s="1122" t="s">
        <v>5241</v>
      </c>
      <c r="D12212" s="1116" t="s">
        <v>5242</v>
      </c>
      <c r="E12212" s="1365">
        <v>2</v>
      </c>
      <c r="F12212" s="1256">
        <v>1</v>
      </c>
      <c r="G12212" s="1246">
        <v>2</v>
      </c>
    </row>
    <row r="12213" spans="1:7" hidden="1">
      <c r="A12213" s="1136" t="s">
        <v>8729</v>
      </c>
      <c r="B12213" s="1137" t="s">
        <v>8745</v>
      </c>
      <c r="C12213" s="1122" t="s">
        <v>4102</v>
      </c>
      <c r="D12213" s="1116" t="s">
        <v>3076</v>
      </c>
      <c r="E12213" s="1365">
        <v>2</v>
      </c>
      <c r="F12213" s="1256">
        <v>1</v>
      </c>
      <c r="G12213" s="1246">
        <v>2</v>
      </c>
    </row>
    <row r="12214" spans="1:7" hidden="1">
      <c r="A12214" s="1136" t="s">
        <v>8729</v>
      </c>
      <c r="B12214" s="1137" t="s">
        <v>8745</v>
      </c>
      <c r="C12214" s="1122" t="s">
        <v>4116</v>
      </c>
      <c r="D12214" s="1116" t="s">
        <v>845</v>
      </c>
      <c r="E12214" s="1365">
        <v>1</v>
      </c>
      <c r="F12214" s="1256">
        <v>1</v>
      </c>
      <c r="G12214" s="1246">
        <v>1</v>
      </c>
    </row>
    <row r="12215" spans="1:7" hidden="1">
      <c r="A12215" s="1136" t="s">
        <v>8727</v>
      </c>
      <c r="B12215" s="1137" t="s">
        <v>8746</v>
      </c>
      <c r="C12215" s="1122" t="s">
        <v>6660</v>
      </c>
      <c r="D12215" s="1116" t="s">
        <v>6661</v>
      </c>
      <c r="E12215" s="1365">
        <v>8.0000000000000004E-4</v>
      </c>
      <c r="F12215" s="1256">
        <v>1</v>
      </c>
      <c r="G12215" s="1246">
        <v>8.0000000000000004E-4</v>
      </c>
    </row>
    <row r="12216" spans="1:7" hidden="1">
      <c r="A12216" s="1136" t="s">
        <v>8727</v>
      </c>
      <c r="B12216" s="1137" t="s">
        <v>8746</v>
      </c>
      <c r="C12216" s="1122" t="s">
        <v>2734</v>
      </c>
      <c r="D12216" s="1116" t="s">
        <v>5617</v>
      </c>
      <c r="E12216" s="1365">
        <v>0.49690000000000001</v>
      </c>
      <c r="F12216" s="1256">
        <v>1</v>
      </c>
      <c r="G12216" s="1246">
        <v>0.49690000000000001</v>
      </c>
    </row>
    <row r="12217" spans="1:7" hidden="1">
      <c r="A12217" s="1136" t="s">
        <v>8727</v>
      </c>
      <c r="B12217" s="1137" t="s">
        <v>8746</v>
      </c>
      <c r="C12217" s="1122" t="s">
        <v>5534</v>
      </c>
      <c r="D12217" s="1116" t="s">
        <v>5611</v>
      </c>
      <c r="E12217" s="1365">
        <v>0.56369999999999998</v>
      </c>
      <c r="F12217" s="1256">
        <v>1</v>
      </c>
      <c r="G12217" s="1246">
        <v>0.56369999999999998</v>
      </c>
    </row>
    <row r="12218" spans="1:7" hidden="1">
      <c r="A12218" s="1136" t="s">
        <v>8727</v>
      </c>
      <c r="B12218" s="1137" t="s">
        <v>8746</v>
      </c>
      <c r="C12218" s="1122" t="s">
        <v>870</v>
      </c>
      <c r="D12218" s="1116" t="s">
        <v>871</v>
      </c>
      <c r="E12218" s="1365">
        <v>9.9000000000000008E-3</v>
      </c>
      <c r="F12218" s="1256">
        <v>1</v>
      </c>
      <c r="G12218" s="1246">
        <v>9.9000000000000008E-3</v>
      </c>
    </row>
    <row r="12219" spans="1:7" hidden="1">
      <c r="A12219" s="1136" t="s">
        <v>8727</v>
      </c>
      <c r="B12219" s="1137" t="s">
        <v>8746</v>
      </c>
      <c r="C12219" s="1122" t="s">
        <v>1342</v>
      </c>
      <c r="D12219" s="1116" t="s">
        <v>1540</v>
      </c>
      <c r="E12219" s="1365">
        <v>3.5999999999999999E-3</v>
      </c>
      <c r="F12219" s="1256">
        <v>1</v>
      </c>
      <c r="G12219" s="1246">
        <v>3.5999999999999999E-3</v>
      </c>
    </row>
    <row r="12220" spans="1:7" hidden="1">
      <c r="A12220" s="1136" t="s">
        <v>8727</v>
      </c>
      <c r="B12220" s="1137" t="s">
        <v>8746</v>
      </c>
      <c r="C12220" s="1122" t="s">
        <v>4692</v>
      </c>
      <c r="D12220" s="1116" t="s">
        <v>4137</v>
      </c>
      <c r="E12220" s="1365">
        <v>3.0000000000000001E-3</v>
      </c>
      <c r="F12220" s="1256">
        <v>1</v>
      </c>
      <c r="G12220" s="1246">
        <v>3.0000000000000001E-3</v>
      </c>
    </row>
    <row r="12221" spans="1:7" hidden="1">
      <c r="A12221" s="1136" t="s">
        <v>8727</v>
      </c>
      <c r="B12221" s="1137" t="s">
        <v>8746</v>
      </c>
      <c r="C12221" s="1122" t="s">
        <v>869</v>
      </c>
      <c r="D12221" s="1116" t="s">
        <v>1793</v>
      </c>
      <c r="E12221" s="1365">
        <v>1.4E-3</v>
      </c>
      <c r="F12221" s="1256">
        <v>1</v>
      </c>
      <c r="G12221" s="1246">
        <v>1.4E-3</v>
      </c>
    </row>
    <row r="12222" spans="1:7" hidden="1">
      <c r="A12222" s="1136" t="s">
        <v>8727</v>
      </c>
      <c r="B12222" s="1137" t="s">
        <v>8746</v>
      </c>
      <c r="C12222" s="1122" t="s">
        <v>5419</v>
      </c>
      <c r="D12222" s="1116" t="s">
        <v>3704</v>
      </c>
      <c r="E12222" s="1365">
        <v>0.02</v>
      </c>
      <c r="F12222" s="1256">
        <v>1</v>
      </c>
      <c r="G12222" s="1246">
        <v>0.02</v>
      </c>
    </row>
    <row r="12223" spans="1:7" hidden="1">
      <c r="A12223" s="1136" t="s">
        <v>8727</v>
      </c>
      <c r="B12223" s="1137" t="s">
        <v>8746</v>
      </c>
      <c r="C12223" s="1122" t="s">
        <v>5417</v>
      </c>
      <c r="D12223" s="1116" t="s">
        <v>3885</v>
      </c>
      <c r="E12223" s="1365">
        <v>5.0000000000000001E-3</v>
      </c>
      <c r="F12223" s="1256">
        <v>1</v>
      </c>
      <c r="G12223" s="1246">
        <v>5.0000000000000001E-3</v>
      </c>
    </row>
    <row r="12224" spans="1:7" hidden="1">
      <c r="A12224" s="1136" t="s">
        <v>8727</v>
      </c>
      <c r="B12224" s="1137" t="s">
        <v>8746</v>
      </c>
      <c r="C12224" s="1122" t="s">
        <v>4432</v>
      </c>
      <c r="D12224" s="1116" t="s">
        <v>1792</v>
      </c>
      <c r="E12224" s="1365">
        <v>1.5E-3</v>
      </c>
      <c r="F12224" s="1256">
        <v>1</v>
      </c>
      <c r="G12224" s="1246">
        <v>1.5E-3</v>
      </c>
    </row>
    <row r="12225" spans="1:7" hidden="1">
      <c r="A12225" s="1136" t="s">
        <v>8727</v>
      </c>
      <c r="B12225" s="1137" t="s">
        <v>8746</v>
      </c>
      <c r="C12225" s="1122" t="s">
        <v>5241</v>
      </c>
      <c r="D12225" s="1116" t="s">
        <v>5242</v>
      </c>
      <c r="E12225" s="1365">
        <v>2</v>
      </c>
      <c r="F12225" s="1256">
        <v>1</v>
      </c>
      <c r="G12225" s="1246">
        <v>2</v>
      </c>
    </row>
    <row r="12226" spans="1:7" hidden="1">
      <c r="A12226" s="1136" t="s">
        <v>8727</v>
      </c>
      <c r="B12226" s="1137" t="s">
        <v>8746</v>
      </c>
      <c r="C12226" s="1122" t="s">
        <v>4102</v>
      </c>
      <c r="D12226" s="1116" t="s">
        <v>3076</v>
      </c>
      <c r="E12226" s="1365">
        <v>2</v>
      </c>
      <c r="F12226" s="1256">
        <v>1</v>
      </c>
      <c r="G12226" s="1246">
        <v>2</v>
      </c>
    </row>
    <row r="12227" spans="1:7" hidden="1">
      <c r="A12227" s="1136" t="s">
        <v>8727</v>
      </c>
      <c r="B12227" s="1137" t="s">
        <v>8746</v>
      </c>
      <c r="C12227" s="1122" t="s">
        <v>4116</v>
      </c>
      <c r="D12227" s="1116" t="s">
        <v>845</v>
      </c>
      <c r="E12227" s="1365">
        <v>1</v>
      </c>
      <c r="F12227" s="1256">
        <v>1</v>
      </c>
      <c r="G12227" s="1246">
        <v>1</v>
      </c>
    </row>
    <row r="12228" spans="1:7" hidden="1">
      <c r="A12228" s="1136" t="s">
        <v>8723</v>
      </c>
      <c r="B12228" s="1137" t="s">
        <v>8747</v>
      </c>
      <c r="C12228" s="1122" t="s">
        <v>6660</v>
      </c>
      <c r="D12228" s="1116" t="s">
        <v>6661</v>
      </c>
      <c r="E12228" s="1365">
        <v>8.0000000000000004E-4</v>
      </c>
      <c r="F12228" s="1256">
        <v>1</v>
      </c>
      <c r="G12228" s="1246">
        <v>8.0000000000000004E-4</v>
      </c>
    </row>
    <row r="12229" spans="1:7" hidden="1">
      <c r="A12229" s="1136" t="s">
        <v>8723</v>
      </c>
      <c r="B12229" s="1137" t="s">
        <v>8747</v>
      </c>
      <c r="C12229" s="1122" t="s">
        <v>2658</v>
      </c>
      <c r="D12229" s="1116" t="s">
        <v>5619</v>
      </c>
      <c r="E12229" s="1365">
        <v>0.82969999999999999</v>
      </c>
      <c r="F12229" s="1256">
        <v>1</v>
      </c>
      <c r="G12229" s="1246">
        <v>0.82969999999999999</v>
      </c>
    </row>
    <row r="12230" spans="1:7" hidden="1">
      <c r="A12230" s="1136" t="s">
        <v>8723</v>
      </c>
      <c r="B12230" s="1137" t="s">
        <v>8747</v>
      </c>
      <c r="C12230" s="1122" t="s">
        <v>2657</v>
      </c>
      <c r="D12230" s="1116" t="s">
        <v>5618</v>
      </c>
      <c r="E12230" s="1365">
        <v>0.64290000000000003</v>
      </c>
      <c r="F12230" s="1256">
        <v>1</v>
      </c>
      <c r="G12230" s="1246">
        <v>0.64290000000000003</v>
      </c>
    </row>
    <row r="12231" spans="1:7" hidden="1">
      <c r="A12231" s="1136" t="s">
        <v>8723</v>
      </c>
      <c r="B12231" s="1137" t="s">
        <v>8747</v>
      </c>
      <c r="C12231" s="1122" t="s">
        <v>5534</v>
      </c>
      <c r="D12231" s="1116" t="s">
        <v>5611</v>
      </c>
      <c r="E12231" s="1365">
        <v>0.56369999999999998</v>
      </c>
      <c r="F12231" s="1256">
        <v>1</v>
      </c>
      <c r="G12231" s="1246">
        <v>0.56369999999999998</v>
      </c>
    </row>
    <row r="12232" spans="1:7" hidden="1">
      <c r="A12232" s="1136" t="s">
        <v>8723</v>
      </c>
      <c r="B12232" s="1137" t="s">
        <v>8747</v>
      </c>
      <c r="C12232" s="1122" t="s">
        <v>870</v>
      </c>
      <c r="D12232" s="1116" t="s">
        <v>871</v>
      </c>
      <c r="E12232" s="1365">
        <v>9.9000000000000008E-3</v>
      </c>
      <c r="F12232" s="1256">
        <v>1</v>
      </c>
      <c r="G12232" s="1246">
        <v>9.9000000000000008E-3</v>
      </c>
    </row>
    <row r="12233" spans="1:7" hidden="1">
      <c r="A12233" s="1136" t="s">
        <v>8723</v>
      </c>
      <c r="B12233" s="1137" t="s">
        <v>8747</v>
      </c>
      <c r="C12233" s="1122" t="s">
        <v>1342</v>
      </c>
      <c r="D12233" s="1116" t="s">
        <v>1540</v>
      </c>
      <c r="E12233" s="1365">
        <v>3.5999999999999999E-3</v>
      </c>
      <c r="F12233" s="1256">
        <v>1</v>
      </c>
      <c r="G12233" s="1246">
        <v>3.5999999999999999E-3</v>
      </c>
    </row>
    <row r="12234" spans="1:7" hidden="1">
      <c r="A12234" s="1136" t="s">
        <v>8723</v>
      </c>
      <c r="B12234" s="1137" t="s">
        <v>8747</v>
      </c>
      <c r="C12234" s="1122" t="s">
        <v>4692</v>
      </c>
      <c r="D12234" s="1116" t="s">
        <v>4137</v>
      </c>
      <c r="E12234" s="1365">
        <v>3.0000000000000001E-3</v>
      </c>
      <c r="F12234" s="1256">
        <v>1</v>
      </c>
      <c r="G12234" s="1246">
        <v>3.0000000000000001E-3</v>
      </c>
    </row>
    <row r="12235" spans="1:7" hidden="1">
      <c r="A12235" s="1136" t="s">
        <v>8723</v>
      </c>
      <c r="B12235" s="1137" t="s">
        <v>8747</v>
      </c>
      <c r="C12235" s="1122" t="s">
        <v>869</v>
      </c>
      <c r="D12235" s="1116" t="s">
        <v>1793</v>
      </c>
      <c r="E12235" s="1365">
        <v>1.4E-3</v>
      </c>
      <c r="F12235" s="1256">
        <v>1</v>
      </c>
      <c r="G12235" s="1246">
        <v>1.4E-3</v>
      </c>
    </row>
    <row r="12236" spans="1:7" hidden="1">
      <c r="A12236" s="1136" t="s">
        <v>8723</v>
      </c>
      <c r="B12236" s="1137" t="s">
        <v>8747</v>
      </c>
      <c r="C12236" s="1122" t="s">
        <v>5419</v>
      </c>
      <c r="D12236" s="1116" t="s">
        <v>3704</v>
      </c>
      <c r="E12236" s="1365">
        <v>0.02</v>
      </c>
      <c r="F12236" s="1256">
        <v>1</v>
      </c>
      <c r="G12236" s="1246">
        <v>0.02</v>
      </c>
    </row>
    <row r="12237" spans="1:7" hidden="1">
      <c r="A12237" s="1136" t="s">
        <v>8723</v>
      </c>
      <c r="B12237" s="1137" t="s">
        <v>8747</v>
      </c>
      <c r="C12237" s="1122" t="s">
        <v>5417</v>
      </c>
      <c r="D12237" s="1116" t="s">
        <v>3885</v>
      </c>
      <c r="E12237" s="1365">
        <v>5.0000000000000001E-3</v>
      </c>
      <c r="F12237" s="1256">
        <v>1</v>
      </c>
      <c r="G12237" s="1246">
        <v>5.0000000000000001E-3</v>
      </c>
    </row>
    <row r="12238" spans="1:7" hidden="1">
      <c r="A12238" s="1136" t="s">
        <v>8723</v>
      </c>
      <c r="B12238" s="1137" t="s">
        <v>8747</v>
      </c>
      <c r="C12238" s="1122" t="s">
        <v>4432</v>
      </c>
      <c r="D12238" s="1116" t="s">
        <v>1792</v>
      </c>
      <c r="E12238" s="1365">
        <v>1.5E-3</v>
      </c>
      <c r="F12238" s="1256">
        <v>1</v>
      </c>
      <c r="G12238" s="1246">
        <v>1.5E-3</v>
      </c>
    </row>
    <row r="12239" spans="1:7" hidden="1">
      <c r="A12239" s="1136" t="s">
        <v>8723</v>
      </c>
      <c r="B12239" s="1137" t="s">
        <v>8747</v>
      </c>
      <c r="C12239" s="1122" t="s">
        <v>5241</v>
      </c>
      <c r="D12239" s="1116" t="s">
        <v>5242</v>
      </c>
      <c r="E12239" s="1365">
        <v>2</v>
      </c>
      <c r="F12239" s="1256">
        <v>1</v>
      </c>
      <c r="G12239" s="1246">
        <v>2</v>
      </c>
    </row>
    <row r="12240" spans="1:7" hidden="1">
      <c r="A12240" s="1136" t="s">
        <v>8723</v>
      </c>
      <c r="B12240" s="1137" t="s">
        <v>8747</v>
      </c>
      <c r="C12240" s="1122" t="s">
        <v>5239</v>
      </c>
      <c r="D12240" s="1116" t="s">
        <v>5240</v>
      </c>
      <c r="E12240" s="1365">
        <v>2</v>
      </c>
      <c r="F12240" s="1256">
        <v>1</v>
      </c>
      <c r="G12240" s="1246">
        <v>2</v>
      </c>
    </row>
    <row r="12241" spans="1:7" hidden="1">
      <c r="A12241" s="1136" t="s">
        <v>8723</v>
      </c>
      <c r="B12241" s="1137" t="s">
        <v>8747</v>
      </c>
      <c r="C12241" s="1122" t="s">
        <v>4105</v>
      </c>
      <c r="D12241" s="1116" t="s">
        <v>3074</v>
      </c>
      <c r="E12241" s="1365">
        <v>1</v>
      </c>
      <c r="F12241" s="1256">
        <v>1</v>
      </c>
      <c r="G12241" s="1246">
        <v>1</v>
      </c>
    </row>
    <row r="12242" spans="1:7" hidden="1">
      <c r="A12242" s="1136" t="s">
        <v>4100</v>
      </c>
      <c r="B12242" s="1137" t="s">
        <v>7136</v>
      </c>
      <c r="C12242" s="1136" t="s">
        <v>4100</v>
      </c>
      <c r="D12242" s="1137" t="s">
        <v>7136</v>
      </c>
      <c r="E12242" s="1365">
        <v>1</v>
      </c>
      <c r="F12242" s="1256">
        <v>1</v>
      </c>
      <c r="G12242" s="1246">
        <v>1</v>
      </c>
    </row>
    <row r="12243" spans="1:7" hidden="1">
      <c r="A12243" s="1136" t="s">
        <v>4097</v>
      </c>
      <c r="B12243" s="1137" t="s">
        <v>5605</v>
      </c>
      <c r="C12243" s="1122" t="s">
        <v>4097</v>
      </c>
      <c r="D12243" s="1116" t="s">
        <v>5605</v>
      </c>
      <c r="E12243" s="1365">
        <v>1</v>
      </c>
      <c r="F12243" s="1256">
        <v>1</v>
      </c>
      <c r="G12243" s="1246">
        <v>1</v>
      </c>
    </row>
    <row r="12244" spans="1:7" hidden="1">
      <c r="A12244" s="1136" t="s">
        <v>3170</v>
      </c>
      <c r="B12244" s="1137" t="s">
        <v>5613</v>
      </c>
      <c r="C12244" s="1122" t="s">
        <v>3170</v>
      </c>
      <c r="D12244" s="1116" t="s">
        <v>5613</v>
      </c>
      <c r="E12244" s="1365">
        <v>1</v>
      </c>
      <c r="F12244" s="1256">
        <v>1</v>
      </c>
      <c r="G12244" s="1246">
        <v>1</v>
      </c>
    </row>
    <row r="12245" spans="1:7" hidden="1">
      <c r="A12245" s="1136" t="s">
        <v>4093</v>
      </c>
      <c r="B12245" s="1137" t="s">
        <v>5448</v>
      </c>
      <c r="C12245" s="1122" t="s">
        <v>4093</v>
      </c>
      <c r="D12245" s="1116" t="s">
        <v>5448</v>
      </c>
      <c r="E12245" s="1365">
        <v>1</v>
      </c>
      <c r="F12245" s="1256">
        <v>1</v>
      </c>
      <c r="G12245" s="1246">
        <v>1</v>
      </c>
    </row>
    <row r="12246" spans="1:7" hidden="1">
      <c r="A12246" s="1136" t="s">
        <v>8749</v>
      </c>
      <c r="B12246" s="1137" t="s">
        <v>8771</v>
      </c>
      <c r="C12246" s="1122" t="s">
        <v>7533</v>
      </c>
      <c r="D12246" s="1116" t="s">
        <v>7659</v>
      </c>
      <c r="E12246" s="1365">
        <v>2</v>
      </c>
      <c r="F12246" s="1256">
        <v>1</v>
      </c>
      <c r="G12246" s="1246">
        <v>2</v>
      </c>
    </row>
    <row r="12247" spans="1:7" hidden="1">
      <c r="A12247" s="1136" t="s">
        <v>8749</v>
      </c>
      <c r="B12247" s="1137" t="s">
        <v>8771</v>
      </c>
      <c r="C12247" s="1117" t="s">
        <v>8217</v>
      </c>
      <c r="D12247" s="1116" t="s">
        <v>8343</v>
      </c>
      <c r="E12247" s="1365">
        <v>1</v>
      </c>
      <c r="F12247" s="1256">
        <v>1</v>
      </c>
      <c r="G12247" s="1246">
        <v>1</v>
      </c>
    </row>
    <row r="12248" spans="1:7" hidden="1">
      <c r="A12248" s="1136" t="s">
        <v>8749</v>
      </c>
      <c r="B12248" s="1137" t="s">
        <v>8771</v>
      </c>
      <c r="C12248" s="1122" t="s">
        <v>8216</v>
      </c>
      <c r="D12248" s="1116" t="s">
        <v>8342</v>
      </c>
      <c r="E12248" s="1365">
        <v>1</v>
      </c>
      <c r="F12248" s="1256">
        <v>1</v>
      </c>
      <c r="G12248" s="1246">
        <v>1</v>
      </c>
    </row>
    <row r="12249" spans="1:7" hidden="1">
      <c r="A12249" s="1136" t="s">
        <v>8749</v>
      </c>
      <c r="B12249" s="1137" t="s">
        <v>8771</v>
      </c>
      <c r="C12249" s="1122" t="s">
        <v>8584</v>
      </c>
      <c r="D12249" s="1116" t="s">
        <v>8772</v>
      </c>
      <c r="E12249" s="1365">
        <v>1</v>
      </c>
      <c r="F12249" s="1256">
        <v>1</v>
      </c>
      <c r="G12249" s="1246">
        <v>1</v>
      </c>
    </row>
    <row r="12250" spans="1:7" hidden="1">
      <c r="A12250" s="1136" t="s">
        <v>8773</v>
      </c>
      <c r="B12250" s="1137" t="s">
        <v>8774</v>
      </c>
      <c r="C12250" s="1122" t="s">
        <v>6660</v>
      </c>
      <c r="D12250" s="1116" t="s">
        <v>6661</v>
      </c>
      <c r="E12250" s="1365">
        <v>3.3999999999999998E-3</v>
      </c>
      <c r="F12250" s="1256">
        <v>1</v>
      </c>
      <c r="G12250" s="1246">
        <v>3.3999999999999998E-3</v>
      </c>
    </row>
    <row r="12251" spans="1:7" hidden="1">
      <c r="A12251" s="1136" t="s">
        <v>8773</v>
      </c>
      <c r="B12251" s="1137" t="s">
        <v>8774</v>
      </c>
      <c r="C12251" s="1122" t="s">
        <v>7382</v>
      </c>
      <c r="D12251" s="1116" t="s">
        <v>7736</v>
      </c>
      <c r="E12251" s="1365">
        <v>0.23219999999999999</v>
      </c>
      <c r="F12251" s="1256">
        <v>1</v>
      </c>
      <c r="G12251" s="1246">
        <v>0.23219999999999999</v>
      </c>
    </row>
    <row r="12252" spans="1:7" hidden="1">
      <c r="A12252" s="1136" t="s">
        <v>8773</v>
      </c>
      <c r="B12252" s="1122" t="s">
        <v>8774</v>
      </c>
      <c r="C12252" s="1122" t="s">
        <v>8775</v>
      </c>
      <c r="D12252" s="1116" t="s">
        <v>8776</v>
      </c>
      <c r="E12252" s="1365">
        <v>0.6462</v>
      </c>
      <c r="F12252" s="1260">
        <v>1</v>
      </c>
      <c r="G12252" s="1246">
        <v>0.6462</v>
      </c>
    </row>
    <row r="12253" spans="1:7" hidden="1">
      <c r="A12253" s="1136" t="s">
        <v>8773</v>
      </c>
      <c r="B12253" s="1122" t="s">
        <v>8774</v>
      </c>
      <c r="C12253" s="1122" t="s">
        <v>7597</v>
      </c>
      <c r="D12253" s="1116" t="s">
        <v>7734</v>
      </c>
      <c r="E12253" s="1365">
        <v>0.56299999999999994</v>
      </c>
      <c r="F12253" s="1260">
        <v>1</v>
      </c>
      <c r="G12253" s="1246">
        <v>0.56299999999999994</v>
      </c>
    </row>
    <row r="12254" spans="1:7" hidden="1">
      <c r="A12254" s="1136" t="s">
        <v>8773</v>
      </c>
      <c r="B12254" s="1122" t="s">
        <v>8774</v>
      </c>
      <c r="C12254" s="1122" t="s">
        <v>870</v>
      </c>
      <c r="D12254" s="1116" t="s">
        <v>871</v>
      </c>
      <c r="E12254" s="1365">
        <v>1E-3</v>
      </c>
      <c r="F12254" s="1260">
        <v>1</v>
      </c>
      <c r="G12254" s="1246">
        <v>1E-3</v>
      </c>
    </row>
    <row r="12255" spans="1:7" hidden="1">
      <c r="A12255" s="1136" t="s">
        <v>8773</v>
      </c>
      <c r="B12255" s="1122" t="s">
        <v>8774</v>
      </c>
      <c r="C12255" s="1122" t="s">
        <v>3613</v>
      </c>
      <c r="D12255" s="1116" t="s">
        <v>3525</v>
      </c>
      <c r="E12255" s="1365">
        <v>3.0000000000000001E-3</v>
      </c>
      <c r="F12255" s="1260">
        <v>1</v>
      </c>
      <c r="G12255" s="1246">
        <v>3.0000000000000001E-3</v>
      </c>
    </row>
    <row r="12256" spans="1:7" hidden="1">
      <c r="A12256" s="1136" t="s">
        <v>8773</v>
      </c>
      <c r="B12256" s="1122" t="s">
        <v>8774</v>
      </c>
      <c r="C12256" s="1122" t="s">
        <v>4692</v>
      </c>
      <c r="D12256" s="1116" t="s">
        <v>4137</v>
      </c>
      <c r="E12256" s="1365">
        <v>3.5000000000000001E-3</v>
      </c>
      <c r="F12256" s="1260">
        <v>1</v>
      </c>
      <c r="G12256" s="1246">
        <v>3.5000000000000001E-3</v>
      </c>
    </row>
    <row r="12257" spans="1:7" hidden="1">
      <c r="A12257" s="1136" t="s">
        <v>8773</v>
      </c>
      <c r="B12257" s="1122" t="s">
        <v>8774</v>
      </c>
      <c r="C12257" s="1122" t="s">
        <v>869</v>
      </c>
      <c r="D12257" s="1116" t="s">
        <v>1793</v>
      </c>
      <c r="E12257" s="1365">
        <v>4.0000000000000002E-4</v>
      </c>
      <c r="F12257" s="1260">
        <v>1</v>
      </c>
      <c r="G12257" s="1246">
        <v>4.0000000000000002E-4</v>
      </c>
    </row>
    <row r="12258" spans="1:7" hidden="1">
      <c r="A12258" s="1136" t="s">
        <v>8773</v>
      </c>
      <c r="B12258" s="1122" t="s">
        <v>8774</v>
      </c>
      <c r="C12258" s="1122" t="s">
        <v>5419</v>
      </c>
      <c r="D12258" s="1116" t="s">
        <v>3704</v>
      </c>
      <c r="E12258" s="1365">
        <v>5.0000000000000001E-3</v>
      </c>
      <c r="F12258" s="1260">
        <v>1</v>
      </c>
      <c r="G12258" s="1246">
        <v>5.0000000000000001E-3</v>
      </c>
    </row>
    <row r="12259" spans="1:7" hidden="1">
      <c r="A12259" s="1136" t="s">
        <v>8773</v>
      </c>
      <c r="B12259" s="1122" t="s">
        <v>8774</v>
      </c>
      <c r="C12259" s="1122" t="s">
        <v>5417</v>
      </c>
      <c r="D12259" s="1116" t="s">
        <v>3885</v>
      </c>
      <c r="E12259" s="1365">
        <v>1.1999999999999999E-3</v>
      </c>
      <c r="F12259" s="1260">
        <v>1</v>
      </c>
      <c r="G12259" s="1246">
        <v>1.1999999999999999E-3</v>
      </c>
    </row>
    <row r="12260" spans="1:7" hidden="1">
      <c r="A12260" s="1136" t="s">
        <v>8773</v>
      </c>
      <c r="B12260" s="1122" t="s">
        <v>8774</v>
      </c>
      <c r="C12260" s="1122" t="s">
        <v>4432</v>
      </c>
      <c r="D12260" s="1116" t="s">
        <v>1792</v>
      </c>
      <c r="E12260" s="1365">
        <v>4.0000000000000002E-4</v>
      </c>
      <c r="F12260" s="1260">
        <v>1</v>
      </c>
      <c r="G12260" s="1246">
        <v>4.0000000000000002E-4</v>
      </c>
    </row>
    <row r="12261" spans="1:7" hidden="1">
      <c r="A12261" s="1136" t="s">
        <v>8773</v>
      </c>
      <c r="B12261" s="1122" t="s">
        <v>8774</v>
      </c>
      <c r="C12261" s="1122" t="s">
        <v>1278</v>
      </c>
      <c r="D12261" s="1116" t="s">
        <v>5253</v>
      </c>
      <c r="E12261" s="1365">
        <v>8</v>
      </c>
      <c r="F12261" s="1260">
        <v>1</v>
      </c>
      <c r="G12261" s="1246">
        <v>8</v>
      </c>
    </row>
    <row r="12262" spans="1:7" hidden="1">
      <c r="A12262" s="1136" t="s">
        <v>8773</v>
      </c>
      <c r="B12262" s="1122" t="s">
        <v>8774</v>
      </c>
      <c r="C12262" s="1117" t="s">
        <v>1277</v>
      </c>
      <c r="D12262" s="1116" t="s">
        <v>5252</v>
      </c>
      <c r="E12262" s="1365">
        <v>8</v>
      </c>
      <c r="F12262" s="1260">
        <v>1</v>
      </c>
      <c r="G12262" s="1246">
        <v>8</v>
      </c>
    </row>
    <row r="12263" spans="1:7" hidden="1">
      <c r="A12263" s="1136" t="s">
        <v>8773</v>
      </c>
      <c r="B12263" s="1122" t="s">
        <v>8774</v>
      </c>
      <c r="C12263" s="1117" t="s">
        <v>1276</v>
      </c>
      <c r="D12263" s="1116" t="s">
        <v>3448</v>
      </c>
      <c r="E12263" s="1365"/>
      <c r="F12263" s="1256">
        <v>1</v>
      </c>
      <c r="G12263" s="1246">
        <v>0</v>
      </c>
    </row>
    <row r="12264" spans="1:7" hidden="1">
      <c r="A12264" s="1136" t="s">
        <v>8773</v>
      </c>
      <c r="B12264" s="1122" t="s">
        <v>8774</v>
      </c>
      <c r="C12264" s="1117" t="s">
        <v>3446</v>
      </c>
      <c r="D12264" s="1116" t="s">
        <v>3447</v>
      </c>
      <c r="E12264" s="1365"/>
      <c r="F12264" s="1256">
        <v>1</v>
      </c>
      <c r="G12264" s="1246">
        <v>0</v>
      </c>
    </row>
    <row r="12265" spans="1:7" hidden="1">
      <c r="A12265" s="1136" t="s">
        <v>8773</v>
      </c>
      <c r="B12265" s="1122" t="s">
        <v>8774</v>
      </c>
      <c r="C12265" s="1117" t="s">
        <v>3444</v>
      </c>
      <c r="D12265" s="1116" t="s">
        <v>3445</v>
      </c>
      <c r="E12265" s="1365"/>
      <c r="F12265" s="1256">
        <v>1</v>
      </c>
      <c r="G12265" s="1246">
        <v>0</v>
      </c>
    </row>
    <row r="12266" spans="1:7" hidden="1">
      <c r="A12266" s="1136" t="s">
        <v>8773</v>
      </c>
      <c r="B12266" s="1122" t="s">
        <v>8774</v>
      </c>
      <c r="C12266" s="1117" t="s">
        <v>3442</v>
      </c>
      <c r="D12266" s="1116" t="s">
        <v>3443</v>
      </c>
      <c r="E12266" s="1365"/>
      <c r="F12266" s="1256">
        <v>1</v>
      </c>
      <c r="G12266" s="1246">
        <v>0</v>
      </c>
    </row>
    <row r="12267" spans="1:7" hidden="1">
      <c r="A12267" s="1136" t="s">
        <v>8773</v>
      </c>
      <c r="B12267" s="1122" t="s">
        <v>8774</v>
      </c>
      <c r="C12267" s="1117" t="s">
        <v>3440</v>
      </c>
      <c r="D12267" s="1116" t="s">
        <v>3441</v>
      </c>
      <c r="E12267" s="1365"/>
      <c r="F12267" s="1256">
        <v>1</v>
      </c>
      <c r="G12267" s="1246">
        <v>0</v>
      </c>
    </row>
    <row r="12268" spans="1:7" hidden="1">
      <c r="A12268" s="1136" t="s">
        <v>8773</v>
      </c>
      <c r="B12268" s="1122" t="s">
        <v>8774</v>
      </c>
      <c r="C12268" s="1117" t="s">
        <v>7595</v>
      </c>
      <c r="D12268" s="1116" t="s">
        <v>7733</v>
      </c>
      <c r="E12268" s="1365"/>
      <c r="F12268" s="1256">
        <v>1</v>
      </c>
      <c r="G12268" s="1246">
        <v>0</v>
      </c>
    </row>
    <row r="12269" spans="1:7" hidden="1">
      <c r="A12269" s="1136" t="s">
        <v>8773</v>
      </c>
      <c r="B12269" s="1122" t="s">
        <v>8774</v>
      </c>
      <c r="C12269" s="1117" t="s">
        <v>7593</v>
      </c>
      <c r="D12269" s="1116" t="s">
        <v>7732</v>
      </c>
      <c r="E12269" s="1365"/>
      <c r="F12269" s="1256">
        <v>1</v>
      </c>
      <c r="G12269" s="1246">
        <v>0</v>
      </c>
    </row>
    <row r="12270" spans="1:7" hidden="1">
      <c r="A12270" s="1136" t="s">
        <v>8773</v>
      </c>
      <c r="B12270" s="1122" t="s">
        <v>8774</v>
      </c>
      <c r="C12270" s="1117" t="s">
        <v>7591</v>
      </c>
      <c r="D12270" s="1116" t="s">
        <v>7731</v>
      </c>
      <c r="E12270" s="1365"/>
      <c r="F12270" s="1256">
        <v>1</v>
      </c>
      <c r="G12270" s="1246">
        <v>0</v>
      </c>
    </row>
    <row r="12271" spans="1:7" hidden="1">
      <c r="A12271" s="1136" t="s">
        <v>8773</v>
      </c>
      <c r="B12271" s="1122" t="s">
        <v>8774</v>
      </c>
      <c r="C12271" s="1117" t="s">
        <v>7589</v>
      </c>
      <c r="D12271" s="1116" t="s">
        <v>7730</v>
      </c>
      <c r="E12271" s="1365"/>
      <c r="F12271" s="1256">
        <v>1</v>
      </c>
      <c r="G12271" s="1246">
        <v>0</v>
      </c>
    </row>
    <row r="12272" spans="1:7" hidden="1">
      <c r="A12272" s="1136" t="s">
        <v>8773</v>
      </c>
      <c r="B12272" s="1122" t="s">
        <v>8774</v>
      </c>
      <c r="C12272" s="1117" t="s">
        <v>7587</v>
      </c>
      <c r="D12272" s="1116" t="s">
        <v>7729</v>
      </c>
      <c r="E12272" s="1365"/>
      <c r="F12272" s="1256">
        <v>1</v>
      </c>
      <c r="G12272" s="1246">
        <v>0</v>
      </c>
    </row>
    <row r="12273" spans="1:7" hidden="1">
      <c r="A12273" s="1136" t="s">
        <v>8773</v>
      </c>
      <c r="B12273" s="1122" t="s">
        <v>8774</v>
      </c>
      <c r="C12273" s="1117" t="s">
        <v>7585</v>
      </c>
      <c r="D12273" s="1116" t="s">
        <v>7728</v>
      </c>
      <c r="E12273" s="1365"/>
      <c r="F12273" s="1256">
        <v>1</v>
      </c>
      <c r="G12273" s="1246">
        <v>0</v>
      </c>
    </row>
    <row r="12274" spans="1:7" hidden="1">
      <c r="A12274" s="1136" t="s">
        <v>8773</v>
      </c>
      <c r="B12274" s="1122" t="s">
        <v>8774</v>
      </c>
      <c r="C12274" s="1117" t="s">
        <v>7583</v>
      </c>
      <c r="D12274" s="1116" t="s">
        <v>7727</v>
      </c>
      <c r="E12274" s="1365"/>
      <c r="F12274" s="1256">
        <v>1</v>
      </c>
      <c r="G12274" s="1246">
        <v>0</v>
      </c>
    </row>
    <row r="12275" spans="1:7" hidden="1">
      <c r="A12275" s="1136" t="s">
        <v>8773</v>
      </c>
      <c r="B12275" s="1122" t="s">
        <v>8774</v>
      </c>
      <c r="C12275" s="1117" t="s">
        <v>7581</v>
      </c>
      <c r="D12275" s="1116" t="s">
        <v>7726</v>
      </c>
      <c r="E12275" s="1365"/>
      <c r="F12275" s="1256">
        <v>1</v>
      </c>
      <c r="G12275" s="1246">
        <v>0</v>
      </c>
    </row>
    <row r="12276" spans="1:7" hidden="1">
      <c r="A12276" s="1136" t="s">
        <v>8773</v>
      </c>
      <c r="B12276" s="1122" t="s">
        <v>8774</v>
      </c>
      <c r="C12276" s="1117" t="s">
        <v>7579</v>
      </c>
      <c r="D12276" s="1116" t="s">
        <v>7725</v>
      </c>
      <c r="E12276" s="1365"/>
      <c r="F12276" s="1256">
        <v>1</v>
      </c>
      <c r="G12276" s="1246">
        <v>0</v>
      </c>
    </row>
    <row r="12277" spans="1:7" hidden="1">
      <c r="A12277" s="1136" t="s">
        <v>8773</v>
      </c>
      <c r="B12277" s="1122" t="s">
        <v>8774</v>
      </c>
      <c r="C12277" s="1117" t="s">
        <v>7577</v>
      </c>
      <c r="D12277" s="1116" t="s">
        <v>7724</v>
      </c>
      <c r="E12277" s="1365"/>
      <c r="F12277" s="1256">
        <v>1</v>
      </c>
      <c r="G12277" s="1246">
        <v>0</v>
      </c>
    </row>
    <row r="12278" spans="1:7" hidden="1">
      <c r="A12278" s="1136" t="s">
        <v>8773</v>
      </c>
      <c r="B12278" s="1122" t="s">
        <v>8774</v>
      </c>
      <c r="C12278" s="1117" t="s">
        <v>7484</v>
      </c>
      <c r="D12278" s="1116" t="s">
        <v>7723</v>
      </c>
      <c r="E12278" s="1365">
        <v>1</v>
      </c>
      <c r="F12278" s="1256">
        <v>1</v>
      </c>
      <c r="G12278" s="1246">
        <v>1</v>
      </c>
    </row>
    <row r="12279" spans="1:7" hidden="1">
      <c r="A12279" s="1136" t="s">
        <v>8773</v>
      </c>
      <c r="B12279" s="1122" t="s">
        <v>8774</v>
      </c>
      <c r="C12279" s="1122" t="s">
        <v>8777</v>
      </c>
      <c r="D12279" s="1116" t="s">
        <v>8778</v>
      </c>
      <c r="E12279" s="1365">
        <v>2</v>
      </c>
      <c r="F12279" s="1260">
        <v>1</v>
      </c>
      <c r="G12279" s="1246">
        <v>2</v>
      </c>
    </row>
    <row r="12280" spans="1:7" hidden="1">
      <c r="A12280" s="1136" t="s">
        <v>8773</v>
      </c>
      <c r="B12280" s="1122" t="s">
        <v>8774</v>
      </c>
      <c r="C12280" s="1122" t="s">
        <v>8779</v>
      </c>
      <c r="D12280" s="1116" t="s">
        <v>8780</v>
      </c>
      <c r="E12280" s="1365">
        <v>4</v>
      </c>
      <c r="F12280" s="1260">
        <v>1</v>
      </c>
      <c r="G12280" s="1246">
        <v>4</v>
      </c>
    </row>
    <row r="12281" spans="1:7" hidden="1">
      <c r="A12281" s="1136" t="s">
        <v>8773</v>
      </c>
      <c r="B12281" s="1122" t="s">
        <v>8774</v>
      </c>
      <c r="C12281" s="1122" t="s">
        <v>7541</v>
      </c>
      <c r="D12281" s="1116" t="s">
        <v>7722</v>
      </c>
      <c r="E12281" s="1365">
        <v>1</v>
      </c>
      <c r="F12281" s="1260">
        <v>1</v>
      </c>
      <c r="G12281" s="1246">
        <v>1</v>
      </c>
    </row>
    <row r="12282" spans="1:7" hidden="1">
      <c r="A12282" s="1136" t="s">
        <v>8773</v>
      </c>
      <c r="B12282" s="1122" t="s">
        <v>8774</v>
      </c>
      <c r="C12282" s="1122" t="s">
        <v>8781</v>
      </c>
      <c r="D12282" s="1116" t="s">
        <v>8782</v>
      </c>
      <c r="E12282" s="1365"/>
      <c r="F12282" s="1260">
        <v>1</v>
      </c>
      <c r="G12282" s="1246">
        <v>0</v>
      </c>
    </row>
    <row r="12283" spans="1:7" hidden="1">
      <c r="A12283" s="1136" t="s">
        <v>8773</v>
      </c>
      <c r="B12283" s="1122" t="s">
        <v>8774</v>
      </c>
      <c r="C12283" s="1122" t="s">
        <v>7510</v>
      </c>
      <c r="D12283" s="1116" t="s">
        <v>7720</v>
      </c>
      <c r="E12283" s="1365">
        <v>2</v>
      </c>
      <c r="F12283" s="1260">
        <v>1</v>
      </c>
      <c r="G12283" s="1246">
        <v>2</v>
      </c>
    </row>
    <row r="12284" spans="1:7" hidden="1">
      <c r="A12284" s="1136" t="s">
        <v>8773</v>
      </c>
      <c r="B12284" s="1122" t="s">
        <v>8774</v>
      </c>
      <c r="C12284" s="1122" t="s">
        <v>7508</v>
      </c>
      <c r="D12284" s="1116" t="s">
        <v>7719</v>
      </c>
      <c r="E12284" s="1365">
        <v>2</v>
      </c>
      <c r="F12284" s="1260">
        <v>1</v>
      </c>
      <c r="G12284" s="1246">
        <v>2</v>
      </c>
    </row>
    <row r="12285" spans="1:7" hidden="1">
      <c r="A12285" s="1136" t="s">
        <v>8773</v>
      </c>
      <c r="B12285" s="1122" t="s">
        <v>8774</v>
      </c>
      <c r="C12285" s="1122" t="s">
        <v>7506</v>
      </c>
      <c r="D12285" s="1116" t="s">
        <v>7718</v>
      </c>
      <c r="E12285" s="1365"/>
      <c r="F12285" s="1260">
        <v>1</v>
      </c>
      <c r="G12285" s="1246">
        <v>0</v>
      </c>
    </row>
    <row r="12286" spans="1:7" hidden="1">
      <c r="A12286" s="1136" t="s">
        <v>8773</v>
      </c>
      <c r="B12286" s="1122" t="s">
        <v>8774</v>
      </c>
      <c r="C12286" s="1122" t="s">
        <v>7512</v>
      </c>
      <c r="D12286" s="1116" t="s">
        <v>7717</v>
      </c>
      <c r="E12286" s="1365">
        <v>1</v>
      </c>
      <c r="F12286" s="1260">
        <v>1</v>
      </c>
      <c r="G12286" s="1246">
        <v>1</v>
      </c>
    </row>
    <row r="12287" spans="1:7" hidden="1">
      <c r="A12287" s="1136" t="s">
        <v>8773</v>
      </c>
      <c r="B12287" s="1122" t="s">
        <v>8774</v>
      </c>
      <c r="C12287" s="1122" t="s">
        <v>8783</v>
      </c>
      <c r="D12287" s="1116" t="s">
        <v>8784</v>
      </c>
      <c r="E12287" s="1365">
        <v>1</v>
      </c>
      <c r="F12287" s="1260">
        <v>1</v>
      </c>
      <c r="G12287" s="1246">
        <v>1</v>
      </c>
    </row>
    <row r="12288" spans="1:7" hidden="1">
      <c r="A12288" s="1136" t="s">
        <v>8773</v>
      </c>
      <c r="B12288" s="1122" t="s">
        <v>8774</v>
      </c>
      <c r="C12288" s="1122" t="s">
        <v>7571</v>
      </c>
      <c r="D12288" s="1116" t="s">
        <v>7714</v>
      </c>
      <c r="E12288" s="1365">
        <v>1</v>
      </c>
      <c r="F12288" s="1260">
        <v>1</v>
      </c>
      <c r="G12288" s="1246">
        <v>1</v>
      </c>
    </row>
    <row r="12289" spans="1:7" hidden="1">
      <c r="A12289" s="1136" t="s">
        <v>8773</v>
      </c>
      <c r="B12289" s="1122" t="s">
        <v>8774</v>
      </c>
      <c r="C12289" s="1122" t="s">
        <v>8785</v>
      </c>
      <c r="D12289" s="1116" t="s">
        <v>8786</v>
      </c>
      <c r="E12289" s="1365">
        <v>1</v>
      </c>
      <c r="F12289" s="1260">
        <v>1</v>
      </c>
      <c r="G12289" s="1246">
        <v>1</v>
      </c>
    </row>
    <row r="12290" spans="1:7" hidden="1">
      <c r="A12290" s="1136" t="s">
        <v>8773</v>
      </c>
      <c r="B12290" s="1122" t="s">
        <v>8774</v>
      </c>
      <c r="C12290" s="1122" t="s">
        <v>8787</v>
      </c>
      <c r="D12290" s="1116" t="s">
        <v>8788</v>
      </c>
      <c r="E12290" s="1365">
        <v>1</v>
      </c>
      <c r="F12290" s="1260">
        <v>1</v>
      </c>
      <c r="G12290" s="1246">
        <v>1</v>
      </c>
    </row>
    <row r="12291" spans="1:7" hidden="1">
      <c r="A12291" s="1136" t="s">
        <v>8773</v>
      </c>
      <c r="B12291" s="1122" t="s">
        <v>8774</v>
      </c>
      <c r="C12291" s="1122" t="s">
        <v>8789</v>
      </c>
      <c r="D12291" s="1116" t="s">
        <v>8790</v>
      </c>
      <c r="E12291" s="1365">
        <v>1</v>
      </c>
      <c r="F12291" s="1260">
        <v>1</v>
      </c>
      <c r="G12291" s="1246">
        <v>1</v>
      </c>
    </row>
    <row r="12292" spans="1:7" hidden="1">
      <c r="A12292" s="1136" t="s">
        <v>8773</v>
      </c>
      <c r="B12292" s="1122" t="s">
        <v>8774</v>
      </c>
      <c r="C12292" s="1122" t="s">
        <v>8791</v>
      </c>
      <c r="D12292" s="1116" t="s">
        <v>8792</v>
      </c>
      <c r="E12292" s="1365">
        <v>1</v>
      </c>
      <c r="F12292" s="1260">
        <v>1</v>
      </c>
      <c r="G12292" s="1246">
        <v>1</v>
      </c>
    </row>
    <row r="12293" spans="1:7" hidden="1">
      <c r="A12293" s="1136" t="s">
        <v>8773</v>
      </c>
      <c r="B12293" s="1122" t="s">
        <v>8774</v>
      </c>
      <c r="C12293" s="1122" t="s">
        <v>7711</v>
      </c>
      <c r="D12293" s="1116" t="s">
        <v>7738</v>
      </c>
      <c r="E12293" s="1365">
        <v>1</v>
      </c>
      <c r="F12293" s="1260">
        <v>1</v>
      </c>
      <c r="G12293" s="1246">
        <v>1</v>
      </c>
    </row>
    <row r="12294" spans="1:7" hidden="1">
      <c r="A12294" s="1136" t="s">
        <v>8753</v>
      </c>
      <c r="B12294" s="1122" t="s">
        <v>8793</v>
      </c>
      <c r="C12294" s="1122" t="s">
        <v>6660</v>
      </c>
      <c r="D12294" s="1116" t="s">
        <v>6661</v>
      </c>
      <c r="E12294" s="1365">
        <v>3.3999999999999998E-3</v>
      </c>
      <c r="F12294" s="1260">
        <v>1</v>
      </c>
      <c r="G12294" s="1246">
        <v>3.3999999999999998E-3</v>
      </c>
    </row>
    <row r="12295" spans="1:7" hidden="1">
      <c r="A12295" s="1136" t="s">
        <v>8753</v>
      </c>
      <c r="B12295" s="1122" t="s">
        <v>8793</v>
      </c>
      <c r="C12295" s="1122" t="s">
        <v>7382</v>
      </c>
      <c r="D12295" s="1116" t="s">
        <v>7736</v>
      </c>
      <c r="E12295" s="1365">
        <v>0.23219999999999999</v>
      </c>
      <c r="F12295" s="1260">
        <v>1</v>
      </c>
      <c r="G12295" s="1246">
        <v>0.23219999999999999</v>
      </c>
    </row>
    <row r="12296" spans="1:7" hidden="1">
      <c r="A12296" s="1136" t="s">
        <v>8753</v>
      </c>
      <c r="B12296" s="1122" t="s">
        <v>8793</v>
      </c>
      <c r="C12296" s="1122" t="s">
        <v>8775</v>
      </c>
      <c r="D12296" s="1116" t="s">
        <v>8776</v>
      </c>
      <c r="E12296" s="1365">
        <v>0.6462</v>
      </c>
      <c r="F12296" s="1260">
        <v>1</v>
      </c>
      <c r="G12296" s="1246">
        <v>0.6462</v>
      </c>
    </row>
    <row r="12297" spans="1:7" hidden="1">
      <c r="A12297" s="1136" t="s">
        <v>8753</v>
      </c>
      <c r="B12297" s="1122" t="s">
        <v>8793</v>
      </c>
      <c r="C12297" s="1122" t="s">
        <v>7597</v>
      </c>
      <c r="D12297" s="1116" t="s">
        <v>7734</v>
      </c>
      <c r="E12297" s="1365">
        <v>0.56299999999999994</v>
      </c>
      <c r="F12297" s="1260">
        <v>1</v>
      </c>
      <c r="G12297" s="1246">
        <v>0.56299999999999994</v>
      </c>
    </row>
    <row r="12298" spans="1:7" hidden="1">
      <c r="A12298" s="1136" t="s">
        <v>8753</v>
      </c>
      <c r="B12298" s="1122" t="s">
        <v>8793</v>
      </c>
      <c r="C12298" s="1122" t="s">
        <v>870</v>
      </c>
      <c r="D12298" s="1116" t="s">
        <v>871</v>
      </c>
      <c r="E12298" s="1365">
        <v>1E-3</v>
      </c>
      <c r="F12298" s="1260">
        <v>1</v>
      </c>
      <c r="G12298" s="1246">
        <v>1E-3</v>
      </c>
    </row>
    <row r="12299" spans="1:7" hidden="1">
      <c r="A12299" s="1136" t="s">
        <v>8753</v>
      </c>
      <c r="B12299" s="1122" t="s">
        <v>8793</v>
      </c>
      <c r="C12299" s="1122" t="s">
        <v>3613</v>
      </c>
      <c r="D12299" s="1116" t="s">
        <v>3525</v>
      </c>
      <c r="E12299" s="1365">
        <v>3.0000000000000001E-3</v>
      </c>
      <c r="F12299" s="1260">
        <v>1</v>
      </c>
      <c r="G12299" s="1246">
        <v>3.0000000000000001E-3</v>
      </c>
    </row>
    <row r="12300" spans="1:7" hidden="1">
      <c r="A12300" s="1136" t="s">
        <v>8753</v>
      </c>
      <c r="B12300" s="1122" t="s">
        <v>8793</v>
      </c>
      <c r="C12300" s="1117" t="s">
        <v>4692</v>
      </c>
      <c r="D12300" s="1116" t="s">
        <v>4137</v>
      </c>
      <c r="E12300" s="1365">
        <v>3.5000000000000001E-3</v>
      </c>
      <c r="F12300" s="1260">
        <v>1</v>
      </c>
      <c r="G12300" s="1246">
        <v>3.5000000000000001E-3</v>
      </c>
    </row>
    <row r="12301" spans="1:7" hidden="1">
      <c r="A12301" s="1136" t="s">
        <v>8753</v>
      </c>
      <c r="B12301" s="1122" t="s">
        <v>8793</v>
      </c>
      <c r="C12301" s="1117" t="s">
        <v>869</v>
      </c>
      <c r="D12301" s="1116" t="s">
        <v>1793</v>
      </c>
      <c r="E12301" s="1365">
        <v>4.0000000000000002E-4</v>
      </c>
      <c r="F12301" s="1256">
        <v>1</v>
      </c>
      <c r="G12301" s="1246">
        <v>4.0000000000000002E-4</v>
      </c>
    </row>
    <row r="12302" spans="1:7" hidden="1">
      <c r="A12302" s="1136" t="s">
        <v>8753</v>
      </c>
      <c r="B12302" s="1122" t="s">
        <v>8793</v>
      </c>
      <c r="C12302" s="1117" t="s">
        <v>5419</v>
      </c>
      <c r="D12302" s="1116" t="s">
        <v>3704</v>
      </c>
      <c r="E12302" s="1365">
        <v>5.0000000000000001E-3</v>
      </c>
      <c r="F12302" s="1256">
        <v>1</v>
      </c>
      <c r="G12302" s="1246">
        <v>5.0000000000000001E-3</v>
      </c>
    </row>
    <row r="12303" spans="1:7" hidden="1">
      <c r="A12303" s="1136" t="s">
        <v>8753</v>
      </c>
      <c r="B12303" s="1122" t="s">
        <v>8793</v>
      </c>
      <c r="C12303" s="1117" t="s">
        <v>5417</v>
      </c>
      <c r="D12303" s="1116" t="s">
        <v>3885</v>
      </c>
      <c r="E12303" s="1365">
        <v>1.1999999999999999E-3</v>
      </c>
      <c r="F12303" s="1256">
        <v>1</v>
      </c>
      <c r="G12303" s="1246">
        <v>1.1999999999999999E-3</v>
      </c>
    </row>
    <row r="12304" spans="1:7" hidden="1">
      <c r="A12304" s="1136" t="s">
        <v>8753</v>
      </c>
      <c r="B12304" s="1122" t="s">
        <v>8793</v>
      </c>
      <c r="C12304" s="1117" t="s">
        <v>4432</v>
      </c>
      <c r="D12304" s="1116" t="s">
        <v>1792</v>
      </c>
      <c r="E12304" s="1365">
        <v>4.0000000000000002E-4</v>
      </c>
      <c r="F12304" s="1256">
        <v>1</v>
      </c>
      <c r="G12304" s="1246">
        <v>4.0000000000000002E-4</v>
      </c>
    </row>
    <row r="12305" spans="1:7" hidden="1">
      <c r="A12305" s="1136" t="s">
        <v>8753</v>
      </c>
      <c r="B12305" s="1122" t="s">
        <v>8793</v>
      </c>
      <c r="C12305" s="1117" t="s">
        <v>1278</v>
      </c>
      <c r="D12305" s="1116" t="s">
        <v>5253</v>
      </c>
      <c r="E12305" s="1365">
        <v>8</v>
      </c>
      <c r="F12305" s="1256">
        <v>1</v>
      </c>
      <c r="G12305" s="1246">
        <v>8</v>
      </c>
    </row>
    <row r="12306" spans="1:7" hidden="1">
      <c r="A12306" s="1136" t="s">
        <v>8753</v>
      </c>
      <c r="B12306" s="1122" t="s">
        <v>8793</v>
      </c>
      <c r="C12306" s="1117" t="s">
        <v>1277</v>
      </c>
      <c r="D12306" s="1116" t="s">
        <v>5252</v>
      </c>
      <c r="E12306" s="1365">
        <v>8</v>
      </c>
      <c r="F12306" s="1256">
        <v>1</v>
      </c>
      <c r="G12306" s="1246">
        <v>8</v>
      </c>
    </row>
    <row r="12307" spans="1:7" hidden="1">
      <c r="A12307" s="1136" t="s">
        <v>8753</v>
      </c>
      <c r="B12307" s="1122" t="s">
        <v>8793</v>
      </c>
      <c r="C12307" s="1117" t="s">
        <v>1276</v>
      </c>
      <c r="D12307" s="1116" t="s">
        <v>3448</v>
      </c>
      <c r="E12307" s="1365"/>
      <c r="F12307" s="1256">
        <v>1</v>
      </c>
      <c r="G12307" s="1246">
        <v>0</v>
      </c>
    </row>
    <row r="12308" spans="1:7" hidden="1">
      <c r="A12308" s="1136" t="s">
        <v>8753</v>
      </c>
      <c r="B12308" s="1122" t="s">
        <v>8793</v>
      </c>
      <c r="C12308" s="1117" t="s">
        <v>3446</v>
      </c>
      <c r="D12308" s="1116" t="s">
        <v>3447</v>
      </c>
      <c r="E12308" s="1365"/>
      <c r="F12308" s="1256">
        <v>1</v>
      </c>
      <c r="G12308" s="1246">
        <v>0</v>
      </c>
    </row>
    <row r="12309" spans="1:7" hidden="1">
      <c r="A12309" s="1136" t="s">
        <v>8753</v>
      </c>
      <c r="B12309" s="1122" t="s">
        <v>8793</v>
      </c>
      <c r="C12309" s="1117" t="s">
        <v>3444</v>
      </c>
      <c r="D12309" s="1116" t="s">
        <v>3445</v>
      </c>
      <c r="E12309" s="1365"/>
      <c r="F12309" s="1256">
        <v>1</v>
      </c>
      <c r="G12309" s="1246">
        <v>0</v>
      </c>
    </row>
    <row r="12310" spans="1:7" hidden="1">
      <c r="A12310" s="1136" t="s">
        <v>8753</v>
      </c>
      <c r="B12310" s="1122" t="s">
        <v>8793</v>
      </c>
      <c r="C12310" s="1117" t="s">
        <v>3442</v>
      </c>
      <c r="D12310" s="1116" t="s">
        <v>3443</v>
      </c>
      <c r="E12310" s="1365"/>
      <c r="F12310" s="1256">
        <v>1</v>
      </c>
      <c r="G12310" s="1246">
        <v>0</v>
      </c>
    </row>
    <row r="12311" spans="1:7" hidden="1">
      <c r="A12311" s="1136" t="s">
        <v>8753</v>
      </c>
      <c r="B12311" s="1122" t="s">
        <v>8793</v>
      </c>
      <c r="C12311" s="1117" t="s">
        <v>3440</v>
      </c>
      <c r="D12311" s="1116" t="s">
        <v>3441</v>
      </c>
      <c r="E12311" s="1365"/>
      <c r="F12311" s="1256">
        <v>1</v>
      </c>
      <c r="G12311" s="1246">
        <v>0</v>
      </c>
    </row>
    <row r="12312" spans="1:7" hidden="1">
      <c r="A12312" s="1136" t="s">
        <v>8753</v>
      </c>
      <c r="B12312" s="1122" t="s">
        <v>8793</v>
      </c>
      <c r="C12312" s="1117" t="s">
        <v>1634</v>
      </c>
      <c r="D12312" s="1116" t="s">
        <v>1635</v>
      </c>
      <c r="E12312" s="1365">
        <v>3</v>
      </c>
      <c r="F12312" s="1256">
        <v>1</v>
      </c>
      <c r="G12312" s="1246">
        <v>3</v>
      </c>
    </row>
    <row r="12313" spans="1:7" hidden="1">
      <c r="A12313" s="1136" t="s">
        <v>8753</v>
      </c>
      <c r="B12313" s="1122" t="s">
        <v>8793</v>
      </c>
      <c r="C12313" s="1117" t="s">
        <v>7595</v>
      </c>
      <c r="D12313" s="1116" t="s">
        <v>7733</v>
      </c>
      <c r="E12313" s="1365"/>
      <c r="F12313" s="1256">
        <v>1</v>
      </c>
      <c r="G12313" s="1246">
        <v>0</v>
      </c>
    </row>
    <row r="12314" spans="1:7" hidden="1">
      <c r="A12314" s="1136" t="s">
        <v>8753</v>
      </c>
      <c r="B12314" s="1122" t="s">
        <v>8793</v>
      </c>
      <c r="C12314" s="1117" t="s">
        <v>7593</v>
      </c>
      <c r="D12314" s="1116" t="s">
        <v>7732</v>
      </c>
      <c r="E12314" s="1365"/>
      <c r="F12314" s="1256">
        <v>1</v>
      </c>
      <c r="G12314" s="1246">
        <v>0</v>
      </c>
    </row>
    <row r="12315" spans="1:7" hidden="1">
      <c r="A12315" s="1136" t="s">
        <v>8753</v>
      </c>
      <c r="B12315" s="1122" t="s">
        <v>8793</v>
      </c>
      <c r="C12315" s="1117" t="s">
        <v>7591</v>
      </c>
      <c r="D12315" s="1116" t="s">
        <v>7731</v>
      </c>
      <c r="E12315" s="1365"/>
      <c r="F12315" s="1256">
        <v>1</v>
      </c>
      <c r="G12315" s="1246">
        <v>0</v>
      </c>
    </row>
    <row r="12316" spans="1:7" hidden="1">
      <c r="A12316" s="1136" t="s">
        <v>8753</v>
      </c>
      <c r="B12316" s="1122" t="s">
        <v>8793</v>
      </c>
      <c r="C12316" s="1117" t="s">
        <v>7589</v>
      </c>
      <c r="D12316" s="1116" t="s">
        <v>7730</v>
      </c>
      <c r="E12316" s="1365"/>
      <c r="F12316" s="1256">
        <v>1</v>
      </c>
      <c r="G12316" s="1246">
        <v>0</v>
      </c>
    </row>
    <row r="12317" spans="1:7" hidden="1">
      <c r="A12317" s="1136" t="s">
        <v>8753</v>
      </c>
      <c r="B12317" s="1122" t="s">
        <v>8793</v>
      </c>
      <c r="C12317" s="1122" t="s">
        <v>7587</v>
      </c>
      <c r="D12317" s="1116" t="s">
        <v>7729</v>
      </c>
      <c r="E12317" s="1365"/>
      <c r="F12317" s="1260">
        <v>1</v>
      </c>
      <c r="G12317" s="1246">
        <v>0</v>
      </c>
    </row>
    <row r="12318" spans="1:7" hidden="1">
      <c r="A12318" s="1136" t="s">
        <v>8753</v>
      </c>
      <c r="B12318" s="1122" t="s">
        <v>8793</v>
      </c>
      <c r="C12318" s="1122" t="s">
        <v>7585</v>
      </c>
      <c r="D12318" s="1116" t="s">
        <v>7728</v>
      </c>
      <c r="E12318" s="1365"/>
      <c r="F12318" s="1260">
        <v>1</v>
      </c>
      <c r="G12318" s="1246">
        <v>0</v>
      </c>
    </row>
    <row r="12319" spans="1:7" hidden="1">
      <c r="A12319" s="1136" t="s">
        <v>8753</v>
      </c>
      <c r="B12319" s="1122" t="s">
        <v>8793</v>
      </c>
      <c r="C12319" s="1122" t="s">
        <v>7583</v>
      </c>
      <c r="D12319" s="1116" t="s">
        <v>7727</v>
      </c>
      <c r="E12319" s="1365"/>
      <c r="F12319" s="1260">
        <v>1</v>
      </c>
      <c r="G12319" s="1246">
        <v>0</v>
      </c>
    </row>
    <row r="12320" spans="1:7" hidden="1">
      <c r="A12320" s="1136" t="s">
        <v>8753</v>
      </c>
      <c r="B12320" s="1122" t="s">
        <v>8793</v>
      </c>
      <c r="C12320" s="1122" t="s">
        <v>7581</v>
      </c>
      <c r="D12320" s="1116" t="s">
        <v>7726</v>
      </c>
      <c r="E12320" s="1365"/>
      <c r="F12320" s="1260">
        <v>1</v>
      </c>
      <c r="G12320" s="1246">
        <v>0</v>
      </c>
    </row>
    <row r="12321" spans="1:7" hidden="1">
      <c r="A12321" s="1136" t="s">
        <v>8753</v>
      </c>
      <c r="B12321" s="1122" t="s">
        <v>8793</v>
      </c>
      <c r="C12321" s="1122" t="s">
        <v>7579</v>
      </c>
      <c r="D12321" s="1116" t="s">
        <v>7725</v>
      </c>
      <c r="E12321" s="1365"/>
      <c r="F12321" s="1260">
        <v>1</v>
      </c>
      <c r="G12321" s="1246">
        <v>0</v>
      </c>
    </row>
    <row r="12322" spans="1:7" hidden="1">
      <c r="A12322" s="1136" t="s">
        <v>8753</v>
      </c>
      <c r="B12322" s="1122" t="s">
        <v>8793</v>
      </c>
      <c r="C12322" s="1122" t="s">
        <v>7577</v>
      </c>
      <c r="D12322" s="1116" t="s">
        <v>7724</v>
      </c>
      <c r="E12322" s="1365"/>
      <c r="F12322" s="1260">
        <v>1</v>
      </c>
      <c r="G12322" s="1246">
        <v>0</v>
      </c>
    </row>
    <row r="12323" spans="1:7" hidden="1">
      <c r="A12323" s="1136" t="s">
        <v>8753</v>
      </c>
      <c r="B12323" s="1122" t="s">
        <v>8793</v>
      </c>
      <c r="C12323" s="1122" t="s">
        <v>7484</v>
      </c>
      <c r="D12323" s="1116" t="s">
        <v>7723</v>
      </c>
      <c r="E12323" s="1365">
        <v>1</v>
      </c>
      <c r="F12323" s="1260">
        <v>1</v>
      </c>
      <c r="G12323" s="1246">
        <v>1</v>
      </c>
    </row>
    <row r="12324" spans="1:7" hidden="1">
      <c r="A12324" s="1136" t="s">
        <v>8753</v>
      </c>
      <c r="B12324" s="1122" t="s">
        <v>8793</v>
      </c>
      <c r="C12324" s="1122" t="s">
        <v>7541</v>
      </c>
      <c r="D12324" s="1116" t="s">
        <v>7722</v>
      </c>
      <c r="E12324" s="1365">
        <v>1</v>
      </c>
      <c r="F12324" s="1260">
        <v>1</v>
      </c>
      <c r="G12324" s="1246">
        <v>1</v>
      </c>
    </row>
    <row r="12325" spans="1:7" hidden="1">
      <c r="A12325" s="1136" t="s">
        <v>8753</v>
      </c>
      <c r="B12325" s="1122" t="s">
        <v>8793</v>
      </c>
      <c r="C12325" s="1122" t="s">
        <v>8781</v>
      </c>
      <c r="D12325" s="1116" t="s">
        <v>8782</v>
      </c>
      <c r="E12325" s="1365"/>
      <c r="F12325" s="1260">
        <v>1</v>
      </c>
      <c r="G12325" s="1246">
        <v>0</v>
      </c>
    </row>
    <row r="12326" spans="1:7" hidden="1">
      <c r="A12326" s="1136" t="s">
        <v>8753</v>
      </c>
      <c r="B12326" s="1122" t="s">
        <v>8793</v>
      </c>
      <c r="C12326" s="1122" t="s">
        <v>7510</v>
      </c>
      <c r="D12326" s="1116" t="s">
        <v>7720</v>
      </c>
      <c r="E12326" s="1365">
        <v>2</v>
      </c>
      <c r="F12326" s="1260">
        <v>1</v>
      </c>
      <c r="G12326" s="1246">
        <v>2</v>
      </c>
    </row>
    <row r="12327" spans="1:7" hidden="1">
      <c r="A12327" s="1136" t="s">
        <v>8753</v>
      </c>
      <c r="B12327" s="1122" t="s">
        <v>8793</v>
      </c>
      <c r="C12327" s="1122" t="s">
        <v>7508</v>
      </c>
      <c r="D12327" s="1116" t="s">
        <v>7719</v>
      </c>
      <c r="E12327" s="1365">
        <v>2</v>
      </c>
      <c r="F12327" s="1260">
        <v>1</v>
      </c>
      <c r="G12327" s="1246">
        <v>2</v>
      </c>
    </row>
    <row r="12328" spans="1:7" hidden="1">
      <c r="A12328" s="1136" t="s">
        <v>8753</v>
      </c>
      <c r="B12328" s="1122" t="s">
        <v>8793</v>
      </c>
      <c r="C12328" s="1122" t="s">
        <v>7506</v>
      </c>
      <c r="D12328" s="1116" t="s">
        <v>7718</v>
      </c>
      <c r="E12328" s="1365"/>
      <c r="F12328" s="1260">
        <v>1</v>
      </c>
      <c r="G12328" s="1246">
        <v>0</v>
      </c>
    </row>
    <row r="12329" spans="1:7" hidden="1">
      <c r="A12329" s="1136" t="s">
        <v>8753</v>
      </c>
      <c r="B12329" s="1122" t="s">
        <v>8793</v>
      </c>
      <c r="C12329" s="1122" t="s">
        <v>7512</v>
      </c>
      <c r="D12329" s="1116" t="s">
        <v>7717</v>
      </c>
      <c r="E12329" s="1365">
        <v>1</v>
      </c>
      <c r="F12329" s="1260">
        <v>1</v>
      </c>
      <c r="G12329" s="1246">
        <v>1</v>
      </c>
    </row>
    <row r="12330" spans="1:7" hidden="1">
      <c r="A12330" s="1136" t="s">
        <v>8753</v>
      </c>
      <c r="B12330" s="1122" t="s">
        <v>8793</v>
      </c>
      <c r="C12330" s="1122" t="s">
        <v>8783</v>
      </c>
      <c r="D12330" s="1116" t="s">
        <v>8784</v>
      </c>
      <c r="E12330" s="1365">
        <v>1</v>
      </c>
      <c r="F12330" s="1260">
        <v>1</v>
      </c>
      <c r="G12330" s="1246">
        <v>1</v>
      </c>
    </row>
    <row r="12331" spans="1:7" hidden="1">
      <c r="A12331" s="1136" t="s">
        <v>8753</v>
      </c>
      <c r="B12331" s="1122" t="s">
        <v>8793</v>
      </c>
      <c r="C12331" s="1122" t="s">
        <v>7571</v>
      </c>
      <c r="D12331" s="1116" t="s">
        <v>7714</v>
      </c>
      <c r="E12331" s="1365">
        <v>1</v>
      </c>
      <c r="F12331" s="1260">
        <v>1</v>
      </c>
      <c r="G12331" s="1246">
        <v>1</v>
      </c>
    </row>
    <row r="12332" spans="1:7" hidden="1">
      <c r="A12332" s="1136" t="s">
        <v>8753</v>
      </c>
      <c r="B12332" s="1122" t="s">
        <v>8793</v>
      </c>
      <c r="C12332" s="1122" t="s">
        <v>8789</v>
      </c>
      <c r="D12332" s="1116" t="s">
        <v>8790</v>
      </c>
      <c r="E12332" s="1365">
        <v>1</v>
      </c>
      <c r="F12332" s="1260">
        <v>1</v>
      </c>
      <c r="G12332" s="1246">
        <v>1</v>
      </c>
    </row>
    <row r="12333" spans="1:7" hidden="1">
      <c r="A12333" s="1136" t="s">
        <v>8753</v>
      </c>
      <c r="B12333" s="1122" t="s">
        <v>8793</v>
      </c>
      <c r="C12333" s="1122" t="s">
        <v>8791</v>
      </c>
      <c r="D12333" s="1116" t="s">
        <v>8792</v>
      </c>
      <c r="E12333" s="1365">
        <v>1</v>
      </c>
      <c r="F12333" s="1260">
        <v>1</v>
      </c>
      <c r="G12333" s="1246">
        <v>1</v>
      </c>
    </row>
    <row r="12334" spans="1:7" hidden="1">
      <c r="A12334" s="1136" t="s">
        <v>8753</v>
      </c>
      <c r="B12334" s="1122" t="s">
        <v>8793</v>
      </c>
      <c r="C12334" s="1122" t="s">
        <v>7711</v>
      </c>
      <c r="D12334" s="1116" t="s">
        <v>7738</v>
      </c>
      <c r="E12334" s="1365">
        <v>1</v>
      </c>
      <c r="F12334" s="1260">
        <v>1</v>
      </c>
      <c r="G12334" s="1246">
        <v>1</v>
      </c>
    </row>
    <row r="12335" spans="1:7" hidden="1">
      <c r="A12335" s="1136" t="s">
        <v>8794</v>
      </c>
      <c r="B12335" s="1122" t="s">
        <v>8795</v>
      </c>
      <c r="C12335" s="1122" t="s">
        <v>6660</v>
      </c>
      <c r="D12335" s="1116" t="s">
        <v>6661</v>
      </c>
      <c r="E12335" s="1365">
        <v>3.3999999999999998E-3</v>
      </c>
      <c r="F12335" s="1260">
        <v>1</v>
      </c>
      <c r="G12335" s="1246">
        <v>3.3999999999999998E-3</v>
      </c>
    </row>
    <row r="12336" spans="1:7" hidden="1">
      <c r="A12336" s="1136" t="s">
        <v>8794</v>
      </c>
      <c r="B12336" s="1122" t="s">
        <v>8795</v>
      </c>
      <c r="C12336" s="1122" t="s">
        <v>7382</v>
      </c>
      <c r="D12336" s="1116" t="s">
        <v>7736</v>
      </c>
      <c r="E12336" s="1365">
        <v>0.23219999999999999</v>
      </c>
      <c r="F12336" s="1260">
        <v>1</v>
      </c>
      <c r="G12336" s="1246">
        <v>0.23219999999999999</v>
      </c>
    </row>
    <row r="12337" spans="1:7" hidden="1">
      <c r="A12337" s="1136" t="s">
        <v>8794</v>
      </c>
      <c r="B12337" s="1122" t="s">
        <v>8795</v>
      </c>
      <c r="C12337" s="1122" t="s">
        <v>8775</v>
      </c>
      <c r="D12337" s="1116" t="s">
        <v>8776</v>
      </c>
      <c r="E12337" s="1365">
        <v>0.6462</v>
      </c>
      <c r="F12337" s="1260">
        <v>1</v>
      </c>
      <c r="G12337" s="1246">
        <v>0.6462</v>
      </c>
    </row>
    <row r="12338" spans="1:7" hidden="1">
      <c r="A12338" s="1136" t="s">
        <v>8794</v>
      </c>
      <c r="B12338" s="1122" t="s">
        <v>8795</v>
      </c>
      <c r="C12338" s="1122" t="s">
        <v>7597</v>
      </c>
      <c r="D12338" s="1116" t="s">
        <v>7734</v>
      </c>
      <c r="E12338" s="1365">
        <v>0.56299999999999994</v>
      </c>
      <c r="F12338" s="1260">
        <v>1</v>
      </c>
      <c r="G12338" s="1246">
        <v>0.56299999999999994</v>
      </c>
    </row>
    <row r="12339" spans="1:7" hidden="1">
      <c r="A12339" s="1136" t="s">
        <v>8794</v>
      </c>
      <c r="B12339" s="1122" t="s">
        <v>8795</v>
      </c>
      <c r="C12339" s="1122" t="s">
        <v>870</v>
      </c>
      <c r="D12339" s="1116" t="s">
        <v>871</v>
      </c>
      <c r="E12339" s="1365">
        <v>1E-3</v>
      </c>
      <c r="F12339" s="1260">
        <v>1</v>
      </c>
      <c r="G12339" s="1246">
        <v>1E-3</v>
      </c>
    </row>
    <row r="12340" spans="1:7" hidden="1">
      <c r="A12340" s="1136" t="s">
        <v>8794</v>
      </c>
      <c r="B12340" s="1122" t="s">
        <v>8795</v>
      </c>
      <c r="C12340" s="1122" t="s">
        <v>3613</v>
      </c>
      <c r="D12340" s="1116" t="s">
        <v>3525</v>
      </c>
      <c r="E12340" s="1365">
        <v>3.0000000000000001E-3</v>
      </c>
      <c r="F12340" s="1260">
        <v>1</v>
      </c>
      <c r="G12340" s="1246">
        <v>3.0000000000000001E-3</v>
      </c>
    </row>
    <row r="12341" spans="1:7" hidden="1">
      <c r="A12341" s="1136" t="s">
        <v>8794</v>
      </c>
      <c r="B12341" s="1122" t="s">
        <v>8795</v>
      </c>
      <c r="C12341" s="1122" t="s">
        <v>4692</v>
      </c>
      <c r="D12341" s="1116" t="s">
        <v>4137</v>
      </c>
      <c r="E12341" s="1365">
        <v>3.5000000000000001E-3</v>
      </c>
      <c r="F12341" s="1260">
        <v>1</v>
      </c>
      <c r="G12341" s="1246">
        <v>3.5000000000000001E-3</v>
      </c>
    </row>
    <row r="12342" spans="1:7" hidden="1">
      <c r="A12342" s="1136" t="s">
        <v>8794</v>
      </c>
      <c r="B12342" s="1122" t="s">
        <v>8795</v>
      </c>
      <c r="C12342" s="1122" t="s">
        <v>869</v>
      </c>
      <c r="D12342" s="1116" t="s">
        <v>1793</v>
      </c>
      <c r="E12342" s="1365">
        <v>4.0000000000000002E-4</v>
      </c>
      <c r="F12342" s="1260">
        <v>1</v>
      </c>
      <c r="G12342" s="1246">
        <v>4.0000000000000002E-4</v>
      </c>
    </row>
    <row r="12343" spans="1:7" hidden="1">
      <c r="A12343" s="1136" t="s">
        <v>8794</v>
      </c>
      <c r="B12343" s="1122" t="s">
        <v>8795</v>
      </c>
      <c r="C12343" s="1122" t="s">
        <v>5419</v>
      </c>
      <c r="D12343" s="1116" t="s">
        <v>3704</v>
      </c>
      <c r="E12343" s="1365">
        <v>5.0000000000000001E-3</v>
      </c>
      <c r="F12343" s="1260">
        <v>1</v>
      </c>
      <c r="G12343" s="1246">
        <v>5.0000000000000001E-3</v>
      </c>
    </row>
    <row r="12344" spans="1:7" hidden="1">
      <c r="A12344" s="1136" t="s">
        <v>8794</v>
      </c>
      <c r="B12344" s="1122" t="s">
        <v>8795</v>
      </c>
      <c r="C12344" s="1122" t="s">
        <v>5417</v>
      </c>
      <c r="D12344" s="1116" t="s">
        <v>3885</v>
      </c>
      <c r="E12344" s="1365">
        <v>1.1999999999999999E-3</v>
      </c>
      <c r="F12344" s="1260">
        <v>1</v>
      </c>
      <c r="G12344" s="1246">
        <v>1.1999999999999999E-3</v>
      </c>
    </row>
    <row r="12345" spans="1:7" hidden="1">
      <c r="A12345" s="1136" t="s">
        <v>8794</v>
      </c>
      <c r="B12345" s="1122" t="s">
        <v>8795</v>
      </c>
      <c r="C12345" s="1122" t="s">
        <v>4432</v>
      </c>
      <c r="D12345" s="1116" t="s">
        <v>1792</v>
      </c>
      <c r="E12345" s="1365">
        <v>4.0000000000000002E-4</v>
      </c>
      <c r="F12345" s="1260">
        <v>1</v>
      </c>
      <c r="G12345" s="1246">
        <v>4.0000000000000002E-4</v>
      </c>
    </row>
    <row r="12346" spans="1:7" hidden="1">
      <c r="A12346" s="1136" t="s">
        <v>8794</v>
      </c>
      <c r="B12346" s="1122" t="s">
        <v>8795</v>
      </c>
      <c r="C12346" s="1122" t="s">
        <v>1278</v>
      </c>
      <c r="D12346" s="1116" t="s">
        <v>5253</v>
      </c>
      <c r="E12346" s="1365">
        <v>8</v>
      </c>
      <c r="F12346" s="1260">
        <v>1</v>
      </c>
      <c r="G12346" s="1246">
        <v>8</v>
      </c>
    </row>
    <row r="12347" spans="1:7" hidden="1">
      <c r="A12347" s="1136" t="s">
        <v>8794</v>
      </c>
      <c r="B12347" s="1122" t="s">
        <v>8795</v>
      </c>
      <c r="C12347" s="1122" t="s">
        <v>1277</v>
      </c>
      <c r="D12347" s="1116" t="s">
        <v>5252</v>
      </c>
      <c r="E12347" s="1365">
        <v>8</v>
      </c>
      <c r="F12347" s="1260">
        <v>1</v>
      </c>
      <c r="G12347" s="1246">
        <v>8</v>
      </c>
    </row>
    <row r="12348" spans="1:7" hidden="1">
      <c r="A12348" s="1136" t="s">
        <v>8794</v>
      </c>
      <c r="B12348" s="1122" t="s">
        <v>8795</v>
      </c>
      <c r="C12348" s="1122" t="s">
        <v>1276</v>
      </c>
      <c r="D12348" s="1116" t="s">
        <v>3448</v>
      </c>
      <c r="E12348" s="1365"/>
      <c r="F12348" s="1260">
        <v>1</v>
      </c>
      <c r="G12348" s="1246">
        <v>0</v>
      </c>
    </row>
    <row r="12349" spans="1:7" hidden="1">
      <c r="A12349" s="1136" t="s">
        <v>8794</v>
      </c>
      <c r="B12349" s="1122" t="s">
        <v>8795</v>
      </c>
      <c r="C12349" s="1122" t="s">
        <v>3446</v>
      </c>
      <c r="D12349" s="1116" t="s">
        <v>3447</v>
      </c>
      <c r="E12349" s="1365"/>
      <c r="F12349" s="1260">
        <v>1</v>
      </c>
      <c r="G12349" s="1246">
        <v>0</v>
      </c>
    </row>
    <row r="12350" spans="1:7" hidden="1">
      <c r="A12350" s="1136" t="s">
        <v>8794</v>
      </c>
      <c r="B12350" s="1122" t="s">
        <v>8795</v>
      </c>
      <c r="C12350" s="1122" t="s">
        <v>3444</v>
      </c>
      <c r="D12350" s="1116" t="s">
        <v>3445</v>
      </c>
      <c r="E12350" s="1365"/>
      <c r="F12350" s="1260">
        <v>1</v>
      </c>
      <c r="G12350" s="1246">
        <v>0</v>
      </c>
    </row>
    <row r="12351" spans="1:7" hidden="1">
      <c r="A12351" s="1136" t="s">
        <v>8794</v>
      </c>
      <c r="B12351" s="1122" t="s">
        <v>8795</v>
      </c>
      <c r="C12351" s="1122" t="s">
        <v>3442</v>
      </c>
      <c r="D12351" s="1116" t="s">
        <v>3443</v>
      </c>
      <c r="E12351" s="1365"/>
      <c r="F12351" s="1260">
        <v>1</v>
      </c>
      <c r="G12351" s="1246">
        <v>0</v>
      </c>
    </row>
    <row r="12352" spans="1:7" hidden="1">
      <c r="A12352" s="1136" t="s">
        <v>8794</v>
      </c>
      <c r="B12352" s="1122" t="s">
        <v>8795</v>
      </c>
      <c r="C12352" s="1122" t="s">
        <v>3440</v>
      </c>
      <c r="D12352" s="1116" t="s">
        <v>3441</v>
      </c>
      <c r="E12352" s="1365"/>
      <c r="F12352" s="1260">
        <v>1</v>
      </c>
      <c r="G12352" s="1246">
        <v>0</v>
      </c>
    </row>
    <row r="12353" spans="1:7" hidden="1">
      <c r="A12353" s="1136" t="s">
        <v>8794</v>
      </c>
      <c r="B12353" s="1122" t="s">
        <v>8795</v>
      </c>
      <c r="C12353" s="1122" t="s">
        <v>7595</v>
      </c>
      <c r="D12353" s="1116" t="s">
        <v>7733</v>
      </c>
      <c r="E12353" s="1365"/>
      <c r="F12353" s="1260">
        <v>1</v>
      </c>
      <c r="G12353" s="1246">
        <v>0</v>
      </c>
    </row>
    <row r="12354" spans="1:7" hidden="1">
      <c r="A12354" s="1136" t="s">
        <v>8794</v>
      </c>
      <c r="B12354" s="1122" t="s">
        <v>8795</v>
      </c>
      <c r="C12354" s="1122" t="s">
        <v>7593</v>
      </c>
      <c r="D12354" s="1116" t="s">
        <v>7732</v>
      </c>
      <c r="E12354" s="1365"/>
      <c r="F12354" s="1260">
        <v>1</v>
      </c>
      <c r="G12354" s="1246">
        <v>0</v>
      </c>
    </row>
    <row r="12355" spans="1:7" hidden="1">
      <c r="A12355" s="1136" t="s">
        <v>8794</v>
      </c>
      <c r="B12355" s="1122" t="s">
        <v>8795</v>
      </c>
      <c r="C12355" s="1122" t="s">
        <v>7591</v>
      </c>
      <c r="D12355" s="1116" t="s">
        <v>7731</v>
      </c>
      <c r="E12355" s="1365"/>
      <c r="F12355" s="1260">
        <v>1</v>
      </c>
      <c r="G12355" s="1246">
        <v>0</v>
      </c>
    </row>
    <row r="12356" spans="1:7" hidden="1">
      <c r="A12356" s="1136" t="s">
        <v>8794</v>
      </c>
      <c r="B12356" s="1122" t="s">
        <v>8795</v>
      </c>
      <c r="C12356" s="1122" t="s">
        <v>7589</v>
      </c>
      <c r="D12356" s="1116" t="s">
        <v>7730</v>
      </c>
      <c r="E12356" s="1365"/>
      <c r="F12356" s="1260">
        <v>1</v>
      </c>
      <c r="G12356" s="1246">
        <v>0</v>
      </c>
    </row>
    <row r="12357" spans="1:7" hidden="1">
      <c r="A12357" s="1136" t="s">
        <v>8794</v>
      </c>
      <c r="B12357" s="1122" t="s">
        <v>8795</v>
      </c>
      <c r="C12357" s="1122" t="s">
        <v>7587</v>
      </c>
      <c r="D12357" s="1116" t="s">
        <v>7729</v>
      </c>
      <c r="E12357" s="1365"/>
      <c r="F12357" s="1260">
        <v>1</v>
      </c>
      <c r="G12357" s="1246">
        <v>0</v>
      </c>
    </row>
    <row r="12358" spans="1:7" hidden="1">
      <c r="A12358" s="1136" t="s">
        <v>8794</v>
      </c>
      <c r="B12358" s="1122" t="s">
        <v>8795</v>
      </c>
      <c r="C12358" s="1122" t="s">
        <v>7585</v>
      </c>
      <c r="D12358" s="1116" t="s">
        <v>7728</v>
      </c>
      <c r="E12358" s="1365"/>
      <c r="F12358" s="1260">
        <v>1</v>
      </c>
      <c r="G12358" s="1246">
        <v>0</v>
      </c>
    </row>
    <row r="12359" spans="1:7" hidden="1">
      <c r="A12359" s="1136" t="s">
        <v>8794</v>
      </c>
      <c r="B12359" s="1122" t="s">
        <v>8795</v>
      </c>
      <c r="C12359" s="1122" t="s">
        <v>7583</v>
      </c>
      <c r="D12359" s="1116" t="s">
        <v>7727</v>
      </c>
      <c r="E12359" s="1365"/>
      <c r="F12359" s="1260">
        <v>1</v>
      </c>
      <c r="G12359" s="1246">
        <v>0</v>
      </c>
    </row>
    <row r="12360" spans="1:7" hidden="1">
      <c r="A12360" s="1136" t="s">
        <v>8794</v>
      </c>
      <c r="B12360" s="1122" t="s">
        <v>8795</v>
      </c>
      <c r="C12360" s="1122" t="s">
        <v>7581</v>
      </c>
      <c r="D12360" s="1116" t="s">
        <v>7726</v>
      </c>
      <c r="E12360" s="1365"/>
      <c r="F12360" s="1260">
        <v>1</v>
      </c>
      <c r="G12360" s="1246">
        <v>0</v>
      </c>
    </row>
    <row r="12361" spans="1:7" hidden="1">
      <c r="A12361" s="1136" t="s">
        <v>8794</v>
      </c>
      <c r="B12361" s="1122" t="s">
        <v>8795</v>
      </c>
      <c r="C12361" s="1122" t="s">
        <v>7579</v>
      </c>
      <c r="D12361" s="1116" t="s">
        <v>7725</v>
      </c>
      <c r="E12361" s="1365"/>
      <c r="F12361" s="1260">
        <v>1</v>
      </c>
      <c r="G12361" s="1246">
        <v>0</v>
      </c>
    </row>
    <row r="12362" spans="1:7" hidden="1">
      <c r="A12362" s="1136" t="s">
        <v>8794</v>
      </c>
      <c r="B12362" s="1122" t="s">
        <v>8795</v>
      </c>
      <c r="C12362" s="1122" t="s">
        <v>7577</v>
      </c>
      <c r="D12362" s="1116" t="s">
        <v>7724</v>
      </c>
      <c r="E12362" s="1365"/>
      <c r="F12362" s="1260">
        <v>1</v>
      </c>
      <c r="G12362" s="1246">
        <v>0</v>
      </c>
    </row>
    <row r="12363" spans="1:7" hidden="1">
      <c r="A12363" s="1136" t="s">
        <v>8794</v>
      </c>
      <c r="B12363" s="1122" t="s">
        <v>8795</v>
      </c>
      <c r="C12363" s="1122" t="s">
        <v>7484</v>
      </c>
      <c r="D12363" s="1116" t="s">
        <v>7723</v>
      </c>
      <c r="E12363" s="1365">
        <v>1</v>
      </c>
      <c r="F12363" s="1260">
        <v>1</v>
      </c>
      <c r="G12363" s="1246">
        <v>1</v>
      </c>
    </row>
    <row r="12364" spans="1:7" hidden="1">
      <c r="A12364" s="1136" t="s">
        <v>8794</v>
      </c>
      <c r="B12364" s="1122" t="s">
        <v>8795</v>
      </c>
      <c r="C12364" s="1122" t="s">
        <v>8777</v>
      </c>
      <c r="D12364" s="1116" t="s">
        <v>8778</v>
      </c>
      <c r="E12364" s="1365">
        <v>2</v>
      </c>
      <c r="F12364" s="1260">
        <v>1</v>
      </c>
      <c r="G12364" s="1246">
        <v>2</v>
      </c>
    </row>
    <row r="12365" spans="1:7" hidden="1">
      <c r="A12365" s="1136" t="s">
        <v>8794</v>
      </c>
      <c r="B12365" s="1122" t="s">
        <v>8795</v>
      </c>
      <c r="C12365" s="1122" t="s">
        <v>8779</v>
      </c>
      <c r="D12365" s="1116" t="s">
        <v>8780</v>
      </c>
      <c r="E12365" s="1365">
        <v>4</v>
      </c>
      <c r="F12365" s="1260">
        <v>1</v>
      </c>
      <c r="G12365" s="1246">
        <v>4</v>
      </c>
    </row>
    <row r="12366" spans="1:7" hidden="1">
      <c r="A12366" s="1136" t="s">
        <v>8794</v>
      </c>
      <c r="B12366" s="1122" t="s">
        <v>8795</v>
      </c>
      <c r="C12366" s="1122" t="s">
        <v>7541</v>
      </c>
      <c r="D12366" s="1116" t="s">
        <v>7722</v>
      </c>
      <c r="E12366" s="1365">
        <v>1</v>
      </c>
      <c r="F12366" s="1260">
        <v>1</v>
      </c>
      <c r="G12366" s="1246">
        <v>1</v>
      </c>
    </row>
    <row r="12367" spans="1:7" hidden="1">
      <c r="A12367" s="1136" t="s">
        <v>8794</v>
      </c>
      <c r="B12367" s="1122" t="s">
        <v>8795</v>
      </c>
      <c r="C12367" s="1122" t="s">
        <v>8781</v>
      </c>
      <c r="D12367" s="1116" t="s">
        <v>8782</v>
      </c>
      <c r="E12367" s="1365"/>
      <c r="F12367" s="1260">
        <v>1</v>
      </c>
      <c r="G12367" s="1246">
        <v>0</v>
      </c>
    </row>
    <row r="12368" spans="1:7" hidden="1">
      <c r="A12368" s="1136" t="s">
        <v>8794</v>
      </c>
      <c r="B12368" s="1122" t="s">
        <v>8795</v>
      </c>
      <c r="C12368" s="1122" t="s">
        <v>7510</v>
      </c>
      <c r="D12368" s="1116" t="s">
        <v>7720</v>
      </c>
      <c r="E12368" s="1365">
        <v>2</v>
      </c>
      <c r="F12368" s="1260">
        <v>1</v>
      </c>
      <c r="G12368" s="1246">
        <v>2</v>
      </c>
    </row>
    <row r="12369" spans="1:7" hidden="1">
      <c r="A12369" s="1136" t="s">
        <v>8794</v>
      </c>
      <c r="B12369" s="1122" t="s">
        <v>8795</v>
      </c>
      <c r="C12369" s="1122" t="s">
        <v>7508</v>
      </c>
      <c r="D12369" s="1116" t="s">
        <v>7719</v>
      </c>
      <c r="E12369" s="1365">
        <v>2</v>
      </c>
      <c r="F12369" s="1260">
        <v>1</v>
      </c>
      <c r="G12369" s="1246">
        <v>2</v>
      </c>
    </row>
    <row r="12370" spans="1:7" hidden="1">
      <c r="A12370" s="1136" t="s">
        <v>8794</v>
      </c>
      <c r="B12370" s="1122" t="s">
        <v>8795</v>
      </c>
      <c r="C12370" s="1122" t="s">
        <v>7506</v>
      </c>
      <c r="D12370" s="1116" t="s">
        <v>7718</v>
      </c>
      <c r="E12370" s="1365"/>
      <c r="F12370" s="1260">
        <v>1</v>
      </c>
      <c r="G12370" s="1246">
        <v>0</v>
      </c>
    </row>
    <row r="12371" spans="1:7" hidden="1">
      <c r="A12371" s="1136" t="s">
        <v>8794</v>
      </c>
      <c r="B12371" s="1122" t="s">
        <v>8795</v>
      </c>
      <c r="C12371" s="1122" t="s">
        <v>7512</v>
      </c>
      <c r="D12371" s="1116" t="s">
        <v>7717</v>
      </c>
      <c r="E12371" s="1365">
        <v>1</v>
      </c>
      <c r="F12371" s="1260">
        <v>1</v>
      </c>
      <c r="G12371" s="1246">
        <v>1</v>
      </c>
    </row>
    <row r="12372" spans="1:7" hidden="1">
      <c r="A12372" s="1136" t="s">
        <v>8794</v>
      </c>
      <c r="B12372" s="1122" t="s">
        <v>8795</v>
      </c>
      <c r="C12372" s="1122" t="s">
        <v>8783</v>
      </c>
      <c r="D12372" s="1116" t="s">
        <v>8784</v>
      </c>
      <c r="E12372" s="1365">
        <v>1</v>
      </c>
      <c r="F12372" s="1260">
        <v>1</v>
      </c>
      <c r="G12372" s="1246">
        <v>1</v>
      </c>
    </row>
    <row r="12373" spans="1:7" hidden="1">
      <c r="A12373" s="1136" t="s">
        <v>8794</v>
      </c>
      <c r="B12373" s="1122" t="s">
        <v>8795</v>
      </c>
      <c r="C12373" s="1122" t="s">
        <v>7571</v>
      </c>
      <c r="D12373" s="1116" t="s">
        <v>7714</v>
      </c>
      <c r="E12373" s="1365">
        <v>1</v>
      </c>
      <c r="F12373" s="1260">
        <v>1</v>
      </c>
      <c r="G12373" s="1246">
        <v>1</v>
      </c>
    </row>
    <row r="12374" spans="1:7" hidden="1">
      <c r="A12374" s="1136" t="s">
        <v>8794</v>
      </c>
      <c r="B12374" s="1122" t="s">
        <v>8795</v>
      </c>
      <c r="C12374" s="1122" t="s">
        <v>8796</v>
      </c>
      <c r="D12374" s="1116" t="s">
        <v>8797</v>
      </c>
      <c r="E12374" s="1365">
        <v>1</v>
      </c>
      <c r="F12374" s="1260">
        <v>1</v>
      </c>
      <c r="G12374" s="1246">
        <v>1</v>
      </c>
    </row>
    <row r="12375" spans="1:7" hidden="1">
      <c r="A12375" s="1136" t="s">
        <v>8794</v>
      </c>
      <c r="B12375" s="1122" t="s">
        <v>8795</v>
      </c>
      <c r="C12375" s="1117" t="s">
        <v>8798</v>
      </c>
      <c r="D12375" s="1116" t="s">
        <v>8799</v>
      </c>
      <c r="E12375" s="1365">
        <v>1</v>
      </c>
      <c r="F12375" s="1260">
        <v>1</v>
      </c>
      <c r="G12375" s="1246">
        <v>1</v>
      </c>
    </row>
    <row r="12376" spans="1:7" hidden="1">
      <c r="A12376" s="1136" t="s">
        <v>8794</v>
      </c>
      <c r="B12376" s="1122" t="s">
        <v>8795</v>
      </c>
      <c r="C12376" s="1122" t="s">
        <v>8789</v>
      </c>
      <c r="D12376" s="1116" t="s">
        <v>8790</v>
      </c>
      <c r="E12376" s="1365">
        <v>1</v>
      </c>
      <c r="F12376" s="1260">
        <v>1</v>
      </c>
      <c r="G12376" s="1246">
        <v>1</v>
      </c>
    </row>
    <row r="12377" spans="1:7" hidden="1">
      <c r="A12377" s="1136" t="s">
        <v>8794</v>
      </c>
      <c r="B12377" s="1122" t="s">
        <v>8795</v>
      </c>
      <c r="C12377" s="1122" t="s">
        <v>8791</v>
      </c>
      <c r="D12377" s="1116" t="s">
        <v>8792</v>
      </c>
      <c r="E12377" s="1365">
        <v>1</v>
      </c>
      <c r="F12377" s="1260">
        <v>1</v>
      </c>
      <c r="G12377" s="1246">
        <v>1</v>
      </c>
    </row>
    <row r="12378" spans="1:7" hidden="1">
      <c r="A12378" s="1136" t="s">
        <v>8794</v>
      </c>
      <c r="B12378" s="1122" t="s">
        <v>8795</v>
      </c>
      <c r="C12378" s="1122" t="s">
        <v>7711</v>
      </c>
      <c r="D12378" s="1116" t="s">
        <v>7738</v>
      </c>
      <c r="E12378" s="1365">
        <v>1</v>
      </c>
      <c r="F12378" s="1260">
        <v>1</v>
      </c>
      <c r="G12378" s="1246">
        <v>1</v>
      </c>
    </row>
    <row r="12379" spans="1:7" hidden="1">
      <c r="A12379" s="1136" t="s">
        <v>8751</v>
      </c>
      <c r="B12379" s="1122" t="s">
        <v>8800</v>
      </c>
      <c r="C12379" s="1122" t="s">
        <v>6660</v>
      </c>
      <c r="D12379" s="1116" t="s">
        <v>6661</v>
      </c>
      <c r="E12379" s="1365">
        <v>3.3999999999999998E-3</v>
      </c>
      <c r="F12379" s="1260">
        <v>1</v>
      </c>
      <c r="G12379" s="1246">
        <v>3.3999999999999998E-3</v>
      </c>
    </row>
    <row r="12380" spans="1:7" hidden="1">
      <c r="A12380" s="1136" t="s">
        <v>8751</v>
      </c>
      <c r="B12380" s="1122" t="s">
        <v>8800</v>
      </c>
      <c r="C12380" s="1122" t="s">
        <v>7382</v>
      </c>
      <c r="D12380" s="1116" t="s">
        <v>7736</v>
      </c>
      <c r="E12380" s="1365">
        <v>0.23219999999999999</v>
      </c>
      <c r="F12380" s="1260">
        <v>1</v>
      </c>
      <c r="G12380" s="1246">
        <v>0.23219999999999999</v>
      </c>
    </row>
    <row r="12381" spans="1:7" hidden="1">
      <c r="A12381" s="1136" t="s">
        <v>8751</v>
      </c>
      <c r="B12381" s="1122" t="s">
        <v>8800</v>
      </c>
      <c r="C12381" s="1122" t="s">
        <v>8775</v>
      </c>
      <c r="D12381" s="1116" t="s">
        <v>8776</v>
      </c>
      <c r="E12381" s="1365">
        <v>0.6462</v>
      </c>
      <c r="F12381" s="1260">
        <v>1</v>
      </c>
      <c r="G12381" s="1246">
        <v>0.6462</v>
      </c>
    </row>
    <row r="12382" spans="1:7" hidden="1">
      <c r="A12382" s="1136" t="s">
        <v>8751</v>
      </c>
      <c r="B12382" s="1122" t="s">
        <v>8800</v>
      </c>
      <c r="C12382" s="1122" t="s">
        <v>7597</v>
      </c>
      <c r="D12382" s="1116" t="s">
        <v>7734</v>
      </c>
      <c r="E12382" s="1365">
        <v>0.56299999999999994</v>
      </c>
      <c r="F12382" s="1260">
        <v>1</v>
      </c>
      <c r="G12382" s="1246">
        <v>0.56299999999999994</v>
      </c>
    </row>
    <row r="12383" spans="1:7" hidden="1">
      <c r="A12383" s="1136" t="s">
        <v>8751</v>
      </c>
      <c r="B12383" s="1122" t="s">
        <v>8800</v>
      </c>
      <c r="C12383" s="1122" t="s">
        <v>870</v>
      </c>
      <c r="D12383" s="1116" t="s">
        <v>871</v>
      </c>
      <c r="E12383" s="1365">
        <v>1E-3</v>
      </c>
      <c r="F12383" s="1260">
        <v>1</v>
      </c>
      <c r="G12383" s="1246">
        <v>1E-3</v>
      </c>
    </row>
    <row r="12384" spans="1:7" hidden="1">
      <c r="A12384" s="1136" t="s">
        <v>8751</v>
      </c>
      <c r="B12384" s="1122" t="s">
        <v>8800</v>
      </c>
      <c r="C12384" s="1122" t="s">
        <v>3613</v>
      </c>
      <c r="D12384" s="1116" t="s">
        <v>3525</v>
      </c>
      <c r="E12384" s="1365">
        <v>3.0000000000000001E-3</v>
      </c>
      <c r="F12384" s="1260">
        <v>1</v>
      </c>
      <c r="G12384" s="1246">
        <v>3.0000000000000001E-3</v>
      </c>
    </row>
    <row r="12385" spans="1:7" hidden="1">
      <c r="A12385" s="1136" t="s">
        <v>8751</v>
      </c>
      <c r="B12385" s="1122" t="s">
        <v>8800</v>
      </c>
      <c r="C12385" s="1122" t="s">
        <v>4692</v>
      </c>
      <c r="D12385" s="1116" t="s">
        <v>4137</v>
      </c>
      <c r="E12385" s="1365">
        <v>3.5000000000000001E-3</v>
      </c>
      <c r="F12385" s="1260">
        <v>1</v>
      </c>
      <c r="G12385" s="1246">
        <v>3.5000000000000001E-3</v>
      </c>
    </row>
    <row r="12386" spans="1:7" hidden="1">
      <c r="A12386" s="1136" t="s">
        <v>8751</v>
      </c>
      <c r="B12386" s="1122" t="s">
        <v>8800</v>
      </c>
      <c r="C12386" s="1122" t="s">
        <v>869</v>
      </c>
      <c r="D12386" s="1116" t="s">
        <v>1793</v>
      </c>
      <c r="E12386" s="1365">
        <v>4.0000000000000002E-4</v>
      </c>
      <c r="F12386" s="1260">
        <v>1</v>
      </c>
      <c r="G12386" s="1246">
        <v>4.0000000000000002E-4</v>
      </c>
    </row>
    <row r="12387" spans="1:7" hidden="1">
      <c r="A12387" s="1136" t="s">
        <v>8751</v>
      </c>
      <c r="B12387" s="1122" t="s">
        <v>8800</v>
      </c>
      <c r="C12387" s="1122" t="s">
        <v>5419</v>
      </c>
      <c r="D12387" s="1116" t="s">
        <v>3704</v>
      </c>
      <c r="E12387" s="1365">
        <v>5.0000000000000001E-3</v>
      </c>
      <c r="F12387" s="1260">
        <v>1</v>
      </c>
      <c r="G12387" s="1246">
        <v>5.0000000000000001E-3</v>
      </c>
    </row>
    <row r="12388" spans="1:7" hidden="1">
      <c r="A12388" s="1136" t="s">
        <v>8751</v>
      </c>
      <c r="B12388" s="1122" t="s">
        <v>8800</v>
      </c>
      <c r="C12388" s="1122" t="s">
        <v>5417</v>
      </c>
      <c r="D12388" s="1116" t="s">
        <v>3885</v>
      </c>
      <c r="E12388" s="1365">
        <v>1.1999999999999999E-3</v>
      </c>
      <c r="F12388" s="1260">
        <v>1</v>
      </c>
      <c r="G12388" s="1246">
        <v>1.1999999999999999E-3</v>
      </c>
    </row>
    <row r="12389" spans="1:7" hidden="1">
      <c r="A12389" s="1136" t="s">
        <v>8751</v>
      </c>
      <c r="B12389" s="1122" t="s">
        <v>8800</v>
      </c>
      <c r="C12389" s="1122" t="s">
        <v>4432</v>
      </c>
      <c r="D12389" s="1116" t="s">
        <v>1792</v>
      </c>
      <c r="E12389" s="1365">
        <v>4.0000000000000002E-4</v>
      </c>
      <c r="F12389" s="1260">
        <v>1</v>
      </c>
      <c r="G12389" s="1246">
        <v>4.0000000000000002E-4</v>
      </c>
    </row>
    <row r="12390" spans="1:7" hidden="1">
      <c r="A12390" s="1136" t="s">
        <v>8751</v>
      </c>
      <c r="B12390" s="1122" t="s">
        <v>8800</v>
      </c>
      <c r="C12390" s="1122" t="s">
        <v>1278</v>
      </c>
      <c r="D12390" s="1116" t="s">
        <v>5253</v>
      </c>
      <c r="E12390" s="1365">
        <v>8</v>
      </c>
      <c r="F12390" s="1260">
        <v>1</v>
      </c>
      <c r="G12390" s="1246">
        <v>8</v>
      </c>
    </row>
    <row r="12391" spans="1:7" hidden="1">
      <c r="A12391" s="1136" t="s">
        <v>8751</v>
      </c>
      <c r="B12391" s="1122" t="s">
        <v>8800</v>
      </c>
      <c r="C12391" s="1122" t="s">
        <v>1277</v>
      </c>
      <c r="D12391" s="1116" t="s">
        <v>5252</v>
      </c>
      <c r="E12391" s="1365">
        <v>8</v>
      </c>
      <c r="F12391" s="1260">
        <v>1</v>
      </c>
      <c r="G12391" s="1246">
        <v>8</v>
      </c>
    </row>
    <row r="12392" spans="1:7" hidden="1">
      <c r="A12392" s="1136" t="s">
        <v>8751</v>
      </c>
      <c r="B12392" s="1122" t="s">
        <v>8800</v>
      </c>
      <c r="C12392" s="1122" t="s">
        <v>1276</v>
      </c>
      <c r="D12392" s="1116" t="s">
        <v>3448</v>
      </c>
      <c r="E12392" s="1365"/>
      <c r="F12392" s="1260">
        <v>1</v>
      </c>
      <c r="G12392" s="1246">
        <v>0</v>
      </c>
    </row>
    <row r="12393" spans="1:7" hidden="1">
      <c r="A12393" s="1136" t="s">
        <v>8751</v>
      </c>
      <c r="B12393" s="1122" t="s">
        <v>8800</v>
      </c>
      <c r="C12393" s="1122" t="s">
        <v>3446</v>
      </c>
      <c r="D12393" s="1116" t="s">
        <v>3447</v>
      </c>
      <c r="E12393" s="1365"/>
      <c r="F12393" s="1260">
        <v>1</v>
      </c>
      <c r="G12393" s="1246">
        <v>0</v>
      </c>
    </row>
    <row r="12394" spans="1:7" hidden="1">
      <c r="A12394" s="1136" t="s">
        <v>8751</v>
      </c>
      <c r="B12394" s="1122" t="s">
        <v>8800</v>
      </c>
      <c r="C12394" s="1122" t="s">
        <v>3444</v>
      </c>
      <c r="D12394" s="1116" t="s">
        <v>3445</v>
      </c>
      <c r="E12394" s="1365"/>
      <c r="F12394" s="1260">
        <v>1</v>
      </c>
      <c r="G12394" s="1246">
        <v>0</v>
      </c>
    </row>
    <row r="12395" spans="1:7" hidden="1">
      <c r="A12395" s="1136" t="s">
        <v>8751</v>
      </c>
      <c r="B12395" s="1122" t="s">
        <v>8800</v>
      </c>
      <c r="C12395" s="1122" t="s">
        <v>3442</v>
      </c>
      <c r="D12395" s="1116" t="s">
        <v>3443</v>
      </c>
      <c r="E12395" s="1365"/>
      <c r="F12395" s="1260">
        <v>1</v>
      </c>
      <c r="G12395" s="1246">
        <v>0</v>
      </c>
    </row>
    <row r="12396" spans="1:7" hidden="1">
      <c r="A12396" s="1136" t="s">
        <v>8751</v>
      </c>
      <c r="B12396" s="1122" t="s">
        <v>8800</v>
      </c>
      <c r="C12396" s="1122" t="s">
        <v>3440</v>
      </c>
      <c r="D12396" s="1116" t="s">
        <v>3441</v>
      </c>
      <c r="E12396" s="1365"/>
      <c r="F12396" s="1260">
        <v>1</v>
      </c>
      <c r="G12396" s="1246">
        <v>0</v>
      </c>
    </row>
    <row r="12397" spans="1:7" hidden="1">
      <c r="A12397" s="1136" t="s">
        <v>8751</v>
      </c>
      <c r="B12397" s="1122" t="s">
        <v>8800</v>
      </c>
      <c r="C12397" s="1122" t="s">
        <v>1634</v>
      </c>
      <c r="D12397" s="1116" t="s">
        <v>1635</v>
      </c>
      <c r="E12397" s="1365">
        <v>3</v>
      </c>
      <c r="F12397" s="1260">
        <v>1</v>
      </c>
      <c r="G12397" s="1246">
        <v>3</v>
      </c>
    </row>
    <row r="12398" spans="1:7" hidden="1">
      <c r="A12398" s="1136" t="s">
        <v>8751</v>
      </c>
      <c r="B12398" s="1122" t="s">
        <v>8800</v>
      </c>
      <c r="C12398" s="1122" t="s">
        <v>7595</v>
      </c>
      <c r="D12398" s="1116" t="s">
        <v>7733</v>
      </c>
      <c r="E12398" s="1365"/>
      <c r="F12398" s="1260">
        <v>1</v>
      </c>
      <c r="G12398" s="1246">
        <v>0</v>
      </c>
    </row>
    <row r="12399" spans="1:7" hidden="1">
      <c r="A12399" s="1136" t="s">
        <v>8751</v>
      </c>
      <c r="B12399" s="1122" t="s">
        <v>8800</v>
      </c>
      <c r="C12399" s="1122" t="s">
        <v>7593</v>
      </c>
      <c r="D12399" s="1116" t="s">
        <v>7732</v>
      </c>
      <c r="E12399" s="1365"/>
      <c r="F12399" s="1260">
        <v>1</v>
      </c>
      <c r="G12399" s="1246">
        <v>0</v>
      </c>
    </row>
    <row r="12400" spans="1:7" hidden="1">
      <c r="A12400" s="1136" t="s">
        <v>8751</v>
      </c>
      <c r="B12400" s="1122" t="s">
        <v>8800</v>
      </c>
      <c r="C12400" s="1122" t="s">
        <v>7591</v>
      </c>
      <c r="D12400" s="1116" t="s">
        <v>7731</v>
      </c>
      <c r="E12400" s="1365"/>
      <c r="F12400" s="1260">
        <v>1</v>
      </c>
      <c r="G12400" s="1246">
        <v>0</v>
      </c>
    </row>
    <row r="12401" spans="1:7" hidden="1">
      <c r="A12401" s="1136" t="s">
        <v>8751</v>
      </c>
      <c r="B12401" s="1122" t="s">
        <v>8800</v>
      </c>
      <c r="C12401" s="1122" t="s">
        <v>7589</v>
      </c>
      <c r="D12401" s="1116" t="s">
        <v>7730</v>
      </c>
      <c r="E12401" s="1365"/>
      <c r="F12401" s="1260">
        <v>1</v>
      </c>
      <c r="G12401" s="1246">
        <v>0</v>
      </c>
    </row>
    <row r="12402" spans="1:7" hidden="1">
      <c r="A12402" s="1136" t="s">
        <v>8751</v>
      </c>
      <c r="B12402" s="1122" t="s">
        <v>8800</v>
      </c>
      <c r="C12402" s="1122" t="s">
        <v>7587</v>
      </c>
      <c r="D12402" s="1116" t="s">
        <v>7729</v>
      </c>
      <c r="E12402" s="1365"/>
      <c r="F12402" s="1260">
        <v>1</v>
      </c>
      <c r="G12402" s="1246">
        <v>0</v>
      </c>
    </row>
    <row r="12403" spans="1:7" hidden="1">
      <c r="A12403" s="1136" t="s">
        <v>8751</v>
      </c>
      <c r="B12403" s="1122" t="s">
        <v>8800</v>
      </c>
      <c r="C12403" s="1122" t="s">
        <v>7585</v>
      </c>
      <c r="D12403" s="1116" t="s">
        <v>7728</v>
      </c>
      <c r="E12403" s="1365"/>
      <c r="F12403" s="1260">
        <v>1</v>
      </c>
      <c r="G12403" s="1246">
        <v>0</v>
      </c>
    </row>
    <row r="12404" spans="1:7" hidden="1">
      <c r="A12404" s="1136" t="s">
        <v>8751</v>
      </c>
      <c r="B12404" s="1122" t="s">
        <v>8800</v>
      </c>
      <c r="C12404" s="1122" t="s">
        <v>7583</v>
      </c>
      <c r="D12404" s="1116" t="s">
        <v>7727</v>
      </c>
      <c r="E12404" s="1365"/>
      <c r="F12404" s="1260">
        <v>1</v>
      </c>
      <c r="G12404" s="1246">
        <v>0</v>
      </c>
    </row>
    <row r="12405" spans="1:7" hidden="1">
      <c r="A12405" s="1136" t="s">
        <v>8751</v>
      </c>
      <c r="B12405" s="1122" t="s">
        <v>8800</v>
      </c>
      <c r="C12405" s="1122" t="s">
        <v>7581</v>
      </c>
      <c r="D12405" s="1116" t="s">
        <v>7726</v>
      </c>
      <c r="E12405" s="1365"/>
      <c r="F12405" s="1260">
        <v>1</v>
      </c>
      <c r="G12405" s="1246">
        <v>0</v>
      </c>
    </row>
    <row r="12406" spans="1:7" hidden="1">
      <c r="A12406" s="1136" t="s">
        <v>8751</v>
      </c>
      <c r="B12406" s="1122" t="s">
        <v>8800</v>
      </c>
      <c r="C12406" s="1122" t="s">
        <v>7579</v>
      </c>
      <c r="D12406" s="1116" t="s">
        <v>7725</v>
      </c>
      <c r="E12406" s="1365"/>
      <c r="F12406" s="1260">
        <v>1</v>
      </c>
      <c r="G12406" s="1246">
        <v>0</v>
      </c>
    </row>
    <row r="12407" spans="1:7" hidden="1">
      <c r="A12407" s="1136" t="s">
        <v>8751</v>
      </c>
      <c r="B12407" s="1122" t="s">
        <v>8800</v>
      </c>
      <c r="C12407" s="1122" t="s">
        <v>7577</v>
      </c>
      <c r="D12407" s="1116" t="s">
        <v>7724</v>
      </c>
      <c r="E12407" s="1365"/>
      <c r="F12407" s="1260">
        <v>1</v>
      </c>
      <c r="G12407" s="1246">
        <v>0</v>
      </c>
    </row>
    <row r="12408" spans="1:7" hidden="1">
      <c r="A12408" s="1136" t="s">
        <v>8751</v>
      </c>
      <c r="B12408" s="1122" t="s">
        <v>8800</v>
      </c>
      <c r="C12408" s="1122" t="s">
        <v>7484</v>
      </c>
      <c r="D12408" s="1116" t="s">
        <v>7723</v>
      </c>
      <c r="E12408" s="1365">
        <v>1</v>
      </c>
      <c r="F12408" s="1260">
        <v>1</v>
      </c>
      <c r="G12408" s="1246">
        <v>1</v>
      </c>
    </row>
    <row r="12409" spans="1:7" hidden="1">
      <c r="A12409" s="1136" t="s">
        <v>8751</v>
      </c>
      <c r="B12409" s="1122" t="s">
        <v>8800</v>
      </c>
      <c r="C12409" s="1122" t="s">
        <v>7541</v>
      </c>
      <c r="D12409" s="1116" t="s">
        <v>7722</v>
      </c>
      <c r="E12409" s="1365">
        <v>1</v>
      </c>
      <c r="F12409" s="1260">
        <v>1</v>
      </c>
      <c r="G12409" s="1246">
        <v>1</v>
      </c>
    </row>
    <row r="12410" spans="1:7" hidden="1">
      <c r="A12410" s="1136" t="s">
        <v>8751</v>
      </c>
      <c r="B12410" s="1122" t="s">
        <v>8800</v>
      </c>
      <c r="C12410" s="1122" t="s">
        <v>8781</v>
      </c>
      <c r="D12410" s="1116" t="s">
        <v>8782</v>
      </c>
      <c r="E12410" s="1365"/>
      <c r="F12410" s="1260">
        <v>1</v>
      </c>
      <c r="G12410" s="1246">
        <v>0</v>
      </c>
    </row>
    <row r="12411" spans="1:7" hidden="1">
      <c r="A12411" s="1136" t="s">
        <v>8751</v>
      </c>
      <c r="B12411" s="1122" t="s">
        <v>8800</v>
      </c>
      <c r="C12411" s="1122" t="s">
        <v>7510</v>
      </c>
      <c r="D12411" s="1116" t="s">
        <v>7720</v>
      </c>
      <c r="E12411" s="1365">
        <v>2</v>
      </c>
      <c r="F12411" s="1260">
        <v>1</v>
      </c>
      <c r="G12411" s="1246">
        <v>2</v>
      </c>
    </row>
    <row r="12412" spans="1:7" hidden="1">
      <c r="A12412" s="1136" t="s">
        <v>8751</v>
      </c>
      <c r="B12412" s="1122" t="s">
        <v>8800</v>
      </c>
      <c r="C12412" s="1122" t="s">
        <v>7508</v>
      </c>
      <c r="D12412" s="1116" t="s">
        <v>7719</v>
      </c>
      <c r="E12412" s="1365">
        <v>2</v>
      </c>
      <c r="F12412" s="1260">
        <v>1</v>
      </c>
      <c r="G12412" s="1246">
        <v>2</v>
      </c>
    </row>
    <row r="12413" spans="1:7" hidden="1">
      <c r="A12413" s="1136" t="s">
        <v>8751</v>
      </c>
      <c r="B12413" s="1122" t="s">
        <v>8800</v>
      </c>
      <c r="C12413" s="1122" t="s">
        <v>7506</v>
      </c>
      <c r="D12413" s="1116" t="s">
        <v>7718</v>
      </c>
      <c r="E12413" s="1365"/>
      <c r="F12413" s="1260">
        <v>1</v>
      </c>
      <c r="G12413" s="1246">
        <v>0</v>
      </c>
    </row>
    <row r="12414" spans="1:7" hidden="1">
      <c r="A12414" s="1136" t="s">
        <v>8751</v>
      </c>
      <c r="B12414" s="1122" t="s">
        <v>8800</v>
      </c>
      <c r="C12414" s="1122" t="s">
        <v>7512</v>
      </c>
      <c r="D12414" s="1116" t="s">
        <v>7717</v>
      </c>
      <c r="E12414" s="1365">
        <v>1</v>
      </c>
      <c r="F12414" s="1260">
        <v>1</v>
      </c>
      <c r="G12414" s="1246">
        <v>1</v>
      </c>
    </row>
    <row r="12415" spans="1:7" hidden="1">
      <c r="A12415" s="1136" t="s">
        <v>8751</v>
      </c>
      <c r="B12415" s="1122" t="s">
        <v>8800</v>
      </c>
      <c r="C12415" s="1122" t="s">
        <v>7571</v>
      </c>
      <c r="D12415" s="1116" t="s">
        <v>7714</v>
      </c>
      <c r="E12415" s="1365">
        <v>1</v>
      </c>
      <c r="F12415" s="1260">
        <v>1</v>
      </c>
      <c r="G12415" s="1246">
        <v>1</v>
      </c>
    </row>
    <row r="12416" spans="1:7" hidden="1">
      <c r="A12416" s="1136" t="s">
        <v>8751</v>
      </c>
      <c r="B12416" s="1122" t="s">
        <v>8800</v>
      </c>
      <c r="C12416" s="1122" t="s">
        <v>7516</v>
      </c>
      <c r="D12416" s="1116" t="s">
        <v>7713</v>
      </c>
      <c r="E12416" s="1365">
        <v>1</v>
      </c>
      <c r="F12416" s="1260">
        <v>1</v>
      </c>
      <c r="G12416" s="1246">
        <v>1</v>
      </c>
    </row>
    <row r="12417" spans="1:7" hidden="1">
      <c r="A12417" s="1136" t="s">
        <v>8751</v>
      </c>
      <c r="B12417" s="1122" t="s">
        <v>8800</v>
      </c>
      <c r="C12417" s="1122" t="s">
        <v>8801</v>
      </c>
      <c r="D12417" s="1116" t="s">
        <v>8802</v>
      </c>
      <c r="E12417" s="1365">
        <v>1</v>
      </c>
      <c r="F12417" s="1260">
        <v>1</v>
      </c>
      <c r="G12417" s="1246">
        <v>1</v>
      </c>
    </row>
    <row r="12418" spans="1:7" hidden="1">
      <c r="A12418" s="1136" t="s">
        <v>8751</v>
      </c>
      <c r="B12418" s="1122" t="s">
        <v>8800</v>
      </c>
      <c r="C12418" s="1122" t="s">
        <v>7711</v>
      </c>
      <c r="D12418" s="1116" t="s">
        <v>7738</v>
      </c>
      <c r="E12418" s="1365">
        <v>1</v>
      </c>
      <c r="F12418" s="1260">
        <v>1</v>
      </c>
      <c r="G12418" s="1246">
        <v>1</v>
      </c>
    </row>
    <row r="12419" spans="1:7" hidden="1">
      <c r="A12419" s="1136" t="s">
        <v>8803</v>
      </c>
      <c r="B12419" s="1122" t="s">
        <v>8804</v>
      </c>
      <c r="C12419" s="1122" t="s">
        <v>6660</v>
      </c>
      <c r="D12419" s="1116" t="s">
        <v>6661</v>
      </c>
      <c r="E12419" s="1365">
        <v>3.3999999999999998E-3</v>
      </c>
      <c r="F12419" s="1260">
        <v>1</v>
      </c>
      <c r="G12419" s="1246">
        <v>3.3999999999999998E-3</v>
      </c>
    </row>
    <row r="12420" spans="1:7" hidden="1">
      <c r="A12420" s="1136" t="s">
        <v>8803</v>
      </c>
      <c r="B12420" s="1122" t="s">
        <v>8804</v>
      </c>
      <c r="C12420" s="1122" t="s">
        <v>7382</v>
      </c>
      <c r="D12420" s="1116" t="s">
        <v>7736</v>
      </c>
      <c r="E12420" s="1365">
        <v>0.23219999999999999</v>
      </c>
      <c r="F12420" s="1260">
        <v>1</v>
      </c>
      <c r="G12420" s="1246">
        <v>0.23219999999999999</v>
      </c>
    </row>
    <row r="12421" spans="1:7" hidden="1">
      <c r="A12421" s="1136" t="s">
        <v>8803</v>
      </c>
      <c r="B12421" s="1122" t="s">
        <v>8804</v>
      </c>
      <c r="C12421" s="1122" t="s">
        <v>8775</v>
      </c>
      <c r="D12421" s="1116" t="s">
        <v>8776</v>
      </c>
      <c r="E12421" s="1365">
        <v>0.6462</v>
      </c>
      <c r="F12421" s="1260">
        <v>1</v>
      </c>
      <c r="G12421" s="1246">
        <v>0.6462</v>
      </c>
    </row>
    <row r="12422" spans="1:7" hidden="1">
      <c r="A12422" s="1136" t="s">
        <v>8803</v>
      </c>
      <c r="B12422" s="1122" t="s">
        <v>8804</v>
      </c>
      <c r="C12422" s="1122" t="s">
        <v>7597</v>
      </c>
      <c r="D12422" s="1116" t="s">
        <v>7734</v>
      </c>
      <c r="E12422" s="1365">
        <v>0.56299999999999994</v>
      </c>
      <c r="F12422" s="1260">
        <v>1</v>
      </c>
      <c r="G12422" s="1246">
        <v>0.56299999999999994</v>
      </c>
    </row>
    <row r="12423" spans="1:7" hidden="1">
      <c r="A12423" s="1136" t="s">
        <v>8803</v>
      </c>
      <c r="B12423" s="1122" t="s">
        <v>8804</v>
      </c>
      <c r="C12423" s="1122" t="s">
        <v>870</v>
      </c>
      <c r="D12423" s="1116" t="s">
        <v>871</v>
      </c>
      <c r="E12423" s="1365">
        <v>1E-3</v>
      </c>
      <c r="F12423" s="1260">
        <v>1</v>
      </c>
      <c r="G12423" s="1246">
        <v>1E-3</v>
      </c>
    </row>
    <row r="12424" spans="1:7" hidden="1">
      <c r="A12424" s="1136" t="s">
        <v>8803</v>
      </c>
      <c r="B12424" s="1122" t="s">
        <v>8804</v>
      </c>
      <c r="C12424" s="1122" t="s">
        <v>3613</v>
      </c>
      <c r="D12424" s="1116" t="s">
        <v>3525</v>
      </c>
      <c r="E12424" s="1365">
        <v>3.0000000000000001E-3</v>
      </c>
      <c r="F12424" s="1260">
        <v>1</v>
      </c>
      <c r="G12424" s="1246">
        <v>3.0000000000000001E-3</v>
      </c>
    </row>
    <row r="12425" spans="1:7" hidden="1">
      <c r="A12425" s="1136" t="s">
        <v>8803</v>
      </c>
      <c r="B12425" s="1122" t="s">
        <v>8804</v>
      </c>
      <c r="C12425" s="1122" t="s">
        <v>4692</v>
      </c>
      <c r="D12425" s="1116" t="s">
        <v>4137</v>
      </c>
      <c r="E12425" s="1365">
        <v>3.5000000000000001E-3</v>
      </c>
      <c r="F12425" s="1260">
        <v>1</v>
      </c>
      <c r="G12425" s="1246">
        <v>3.5000000000000001E-3</v>
      </c>
    </row>
    <row r="12426" spans="1:7" hidden="1">
      <c r="A12426" s="1136" t="s">
        <v>8803</v>
      </c>
      <c r="B12426" s="1122" t="s">
        <v>8804</v>
      </c>
      <c r="C12426" s="1122" t="s">
        <v>869</v>
      </c>
      <c r="D12426" s="1116" t="s">
        <v>1793</v>
      </c>
      <c r="E12426" s="1365">
        <v>4.0000000000000002E-4</v>
      </c>
      <c r="F12426" s="1260">
        <v>1</v>
      </c>
      <c r="G12426" s="1246">
        <v>4.0000000000000002E-4</v>
      </c>
    </row>
    <row r="12427" spans="1:7" hidden="1">
      <c r="A12427" s="1136" t="s">
        <v>8803</v>
      </c>
      <c r="B12427" s="1122" t="s">
        <v>8804</v>
      </c>
      <c r="C12427" s="1122" t="s">
        <v>5419</v>
      </c>
      <c r="D12427" s="1116" t="s">
        <v>3704</v>
      </c>
      <c r="E12427" s="1365">
        <v>5.0000000000000001E-3</v>
      </c>
      <c r="F12427" s="1260">
        <v>1</v>
      </c>
      <c r="G12427" s="1246">
        <v>5.0000000000000001E-3</v>
      </c>
    </row>
    <row r="12428" spans="1:7" hidden="1">
      <c r="A12428" s="1136" t="s">
        <v>8803</v>
      </c>
      <c r="B12428" s="1122" t="s">
        <v>8804</v>
      </c>
      <c r="C12428" s="1122" t="s">
        <v>5417</v>
      </c>
      <c r="D12428" s="1116" t="s">
        <v>3885</v>
      </c>
      <c r="E12428" s="1365">
        <v>1.1999999999999999E-3</v>
      </c>
      <c r="F12428" s="1260">
        <v>1</v>
      </c>
      <c r="G12428" s="1246">
        <v>1.1999999999999999E-3</v>
      </c>
    </row>
    <row r="12429" spans="1:7" hidden="1">
      <c r="A12429" s="1136" t="s">
        <v>8803</v>
      </c>
      <c r="B12429" s="1122" t="s">
        <v>8804</v>
      </c>
      <c r="C12429" s="1122" t="s">
        <v>4432</v>
      </c>
      <c r="D12429" s="1116" t="s">
        <v>1792</v>
      </c>
      <c r="E12429" s="1365">
        <v>4.0000000000000002E-4</v>
      </c>
      <c r="F12429" s="1260">
        <v>1</v>
      </c>
      <c r="G12429" s="1246">
        <v>4.0000000000000002E-4</v>
      </c>
    </row>
    <row r="12430" spans="1:7" hidden="1">
      <c r="A12430" s="1136" t="s">
        <v>8803</v>
      </c>
      <c r="B12430" s="1122" t="s">
        <v>8804</v>
      </c>
      <c r="C12430" s="1122" t="s">
        <v>1278</v>
      </c>
      <c r="D12430" s="1116" t="s">
        <v>5253</v>
      </c>
      <c r="E12430" s="1365">
        <v>8</v>
      </c>
      <c r="F12430" s="1260">
        <v>1</v>
      </c>
      <c r="G12430" s="1246">
        <v>8</v>
      </c>
    </row>
    <row r="12431" spans="1:7" hidden="1">
      <c r="A12431" s="1136" t="s">
        <v>8803</v>
      </c>
      <c r="B12431" s="1122" t="s">
        <v>8804</v>
      </c>
      <c r="C12431" s="1122" t="s">
        <v>1277</v>
      </c>
      <c r="D12431" s="1116" t="s">
        <v>5252</v>
      </c>
      <c r="E12431" s="1365">
        <v>8</v>
      </c>
      <c r="F12431" s="1260">
        <v>1</v>
      </c>
      <c r="G12431" s="1246">
        <v>8</v>
      </c>
    </row>
    <row r="12432" spans="1:7" hidden="1">
      <c r="A12432" s="1136" t="s">
        <v>8803</v>
      </c>
      <c r="B12432" s="1122" t="s">
        <v>8804</v>
      </c>
      <c r="C12432" s="1122" t="s">
        <v>1276</v>
      </c>
      <c r="D12432" s="1116" t="s">
        <v>3448</v>
      </c>
      <c r="E12432" s="1365"/>
      <c r="F12432" s="1260">
        <v>1</v>
      </c>
      <c r="G12432" s="1246">
        <v>0</v>
      </c>
    </row>
    <row r="12433" spans="1:7" hidden="1">
      <c r="A12433" s="1136" t="s">
        <v>8803</v>
      </c>
      <c r="B12433" s="1122" t="s">
        <v>8804</v>
      </c>
      <c r="C12433" s="1136" t="s">
        <v>3446</v>
      </c>
      <c r="D12433" s="1116" t="s">
        <v>3447</v>
      </c>
      <c r="E12433" s="1365"/>
      <c r="F12433" s="1260">
        <v>1</v>
      </c>
      <c r="G12433" s="1246">
        <v>0</v>
      </c>
    </row>
    <row r="12434" spans="1:7" hidden="1">
      <c r="A12434" s="1136" t="s">
        <v>8803</v>
      </c>
      <c r="B12434" s="1122" t="s">
        <v>8804</v>
      </c>
      <c r="C12434" s="1136" t="s">
        <v>3444</v>
      </c>
      <c r="D12434" s="1116" t="s">
        <v>3445</v>
      </c>
      <c r="E12434" s="1365"/>
      <c r="F12434" s="1260">
        <v>1</v>
      </c>
      <c r="G12434" s="1246">
        <v>0</v>
      </c>
    </row>
    <row r="12435" spans="1:7" hidden="1">
      <c r="A12435" s="1136" t="s">
        <v>8803</v>
      </c>
      <c r="B12435" s="1122" t="s">
        <v>8804</v>
      </c>
      <c r="C12435" s="1122" t="s">
        <v>3442</v>
      </c>
      <c r="D12435" s="1116" t="s">
        <v>3443</v>
      </c>
      <c r="E12435" s="1365"/>
      <c r="F12435" s="1260">
        <v>1</v>
      </c>
      <c r="G12435" s="1246">
        <v>0</v>
      </c>
    </row>
    <row r="12436" spans="1:7" hidden="1">
      <c r="A12436" s="1136" t="s">
        <v>8803</v>
      </c>
      <c r="B12436" s="1122" t="s">
        <v>8804</v>
      </c>
      <c r="C12436" s="1122" t="s">
        <v>3440</v>
      </c>
      <c r="D12436" s="1116" t="s">
        <v>3441</v>
      </c>
      <c r="E12436" s="1365"/>
      <c r="F12436" s="1260">
        <v>1</v>
      </c>
      <c r="G12436" s="1246">
        <v>0</v>
      </c>
    </row>
    <row r="12437" spans="1:7" hidden="1">
      <c r="A12437" s="1136" t="s">
        <v>8803</v>
      </c>
      <c r="B12437" s="1122" t="s">
        <v>8804</v>
      </c>
      <c r="C12437" s="1122" t="s">
        <v>5243</v>
      </c>
      <c r="D12437" s="1116" t="s">
        <v>3356</v>
      </c>
      <c r="E12437" s="1365">
        <v>1</v>
      </c>
      <c r="F12437" s="1260">
        <v>1</v>
      </c>
      <c r="G12437" s="1246">
        <v>1</v>
      </c>
    </row>
    <row r="12438" spans="1:7" hidden="1">
      <c r="A12438" s="1136" t="s">
        <v>8803</v>
      </c>
      <c r="B12438" s="1122" t="s">
        <v>8804</v>
      </c>
      <c r="C12438" s="1122" t="s">
        <v>7595</v>
      </c>
      <c r="D12438" s="1116" t="s">
        <v>7733</v>
      </c>
      <c r="E12438" s="1365"/>
      <c r="F12438" s="1260">
        <v>1</v>
      </c>
      <c r="G12438" s="1246">
        <v>0</v>
      </c>
    </row>
    <row r="12439" spans="1:7" hidden="1">
      <c r="A12439" s="1136" t="s">
        <v>8803</v>
      </c>
      <c r="B12439" s="1122" t="s">
        <v>8804</v>
      </c>
      <c r="C12439" s="1122" t="s">
        <v>7593</v>
      </c>
      <c r="D12439" s="1116" t="s">
        <v>7732</v>
      </c>
      <c r="E12439" s="1365"/>
      <c r="F12439" s="1260">
        <v>1</v>
      </c>
      <c r="G12439" s="1246">
        <v>0</v>
      </c>
    </row>
    <row r="12440" spans="1:7" hidden="1">
      <c r="A12440" s="1136" t="s">
        <v>8803</v>
      </c>
      <c r="B12440" s="1122" t="s">
        <v>8804</v>
      </c>
      <c r="C12440" s="1122" t="s">
        <v>7591</v>
      </c>
      <c r="D12440" s="1116" t="s">
        <v>7731</v>
      </c>
      <c r="E12440" s="1365"/>
      <c r="F12440" s="1260">
        <v>1</v>
      </c>
      <c r="G12440" s="1246">
        <v>0</v>
      </c>
    </row>
    <row r="12441" spans="1:7" hidden="1">
      <c r="A12441" s="1136" t="s">
        <v>8803</v>
      </c>
      <c r="B12441" s="1122" t="s">
        <v>8804</v>
      </c>
      <c r="C12441" s="1122" t="s">
        <v>7589</v>
      </c>
      <c r="D12441" s="1116" t="s">
        <v>7730</v>
      </c>
      <c r="E12441" s="1365"/>
      <c r="F12441" s="1260">
        <v>1</v>
      </c>
      <c r="G12441" s="1246">
        <v>0</v>
      </c>
    </row>
    <row r="12442" spans="1:7" hidden="1">
      <c r="A12442" s="1136" t="s">
        <v>8803</v>
      </c>
      <c r="B12442" s="1122" t="s">
        <v>8804</v>
      </c>
      <c r="C12442" s="1122" t="s">
        <v>7587</v>
      </c>
      <c r="D12442" s="1116" t="s">
        <v>7729</v>
      </c>
      <c r="E12442" s="1365"/>
      <c r="F12442" s="1260">
        <v>1</v>
      </c>
      <c r="G12442" s="1246">
        <v>0</v>
      </c>
    </row>
    <row r="12443" spans="1:7" hidden="1">
      <c r="A12443" s="1136" t="s">
        <v>8803</v>
      </c>
      <c r="B12443" s="1122" t="s">
        <v>8804</v>
      </c>
      <c r="C12443" s="1122" t="s">
        <v>7585</v>
      </c>
      <c r="D12443" s="1116" t="s">
        <v>7728</v>
      </c>
      <c r="E12443" s="1365"/>
      <c r="F12443" s="1260">
        <v>1</v>
      </c>
      <c r="G12443" s="1246">
        <v>0</v>
      </c>
    </row>
    <row r="12444" spans="1:7" hidden="1">
      <c r="A12444" s="1136" t="s">
        <v>8803</v>
      </c>
      <c r="B12444" s="1122" t="s">
        <v>8804</v>
      </c>
      <c r="C12444" s="1122" t="s">
        <v>7583</v>
      </c>
      <c r="D12444" s="1116" t="s">
        <v>7727</v>
      </c>
      <c r="E12444" s="1365"/>
      <c r="F12444" s="1260">
        <v>1</v>
      </c>
      <c r="G12444" s="1246">
        <v>0</v>
      </c>
    </row>
    <row r="12445" spans="1:7" hidden="1">
      <c r="A12445" s="1136" t="s">
        <v>8803</v>
      </c>
      <c r="B12445" s="1122" t="s">
        <v>8804</v>
      </c>
      <c r="C12445" s="1122" t="s">
        <v>7581</v>
      </c>
      <c r="D12445" s="1116" t="s">
        <v>7726</v>
      </c>
      <c r="E12445" s="1365"/>
      <c r="F12445" s="1260">
        <v>1</v>
      </c>
      <c r="G12445" s="1246">
        <v>0</v>
      </c>
    </row>
    <row r="12446" spans="1:7" hidden="1">
      <c r="A12446" s="1136" t="s">
        <v>8803</v>
      </c>
      <c r="B12446" s="1122" t="s">
        <v>8804</v>
      </c>
      <c r="C12446" s="1122" t="s">
        <v>7579</v>
      </c>
      <c r="D12446" s="1116" t="s">
        <v>7725</v>
      </c>
      <c r="E12446" s="1365"/>
      <c r="F12446" s="1260">
        <v>1</v>
      </c>
      <c r="G12446" s="1246">
        <v>0</v>
      </c>
    </row>
    <row r="12447" spans="1:7" hidden="1">
      <c r="A12447" s="1136" t="s">
        <v>8803</v>
      </c>
      <c r="B12447" s="1122" t="s">
        <v>8804</v>
      </c>
      <c r="C12447" s="1122" t="s">
        <v>7577</v>
      </c>
      <c r="D12447" s="1116" t="s">
        <v>7724</v>
      </c>
      <c r="E12447" s="1365"/>
      <c r="F12447" s="1260">
        <v>1</v>
      </c>
      <c r="G12447" s="1246">
        <v>0</v>
      </c>
    </row>
    <row r="12448" spans="1:7" hidden="1">
      <c r="A12448" s="1136" t="s">
        <v>8803</v>
      </c>
      <c r="B12448" s="1122" t="s">
        <v>8804</v>
      </c>
      <c r="C12448" s="1122" t="s">
        <v>8805</v>
      </c>
      <c r="D12448" s="1116" t="s">
        <v>8806</v>
      </c>
      <c r="E12448" s="1365">
        <v>1</v>
      </c>
      <c r="F12448" s="1260">
        <v>1</v>
      </c>
      <c r="G12448" s="1246">
        <v>1</v>
      </c>
    </row>
    <row r="12449" spans="1:7" hidden="1">
      <c r="A12449" s="1136" t="s">
        <v>8803</v>
      </c>
      <c r="B12449" s="1122" t="s">
        <v>8804</v>
      </c>
      <c r="C12449" s="1122" t="s">
        <v>7484</v>
      </c>
      <c r="D12449" s="1116" t="s">
        <v>7723</v>
      </c>
      <c r="E12449" s="1365">
        <v>1</v>
      </c>
      <c r="F12449" s="1260">
        <v>1</v>
      </c>
      <c r="G12449" s="1246">
        <v>1</v>
      </c>
    </row>
    <row r="12450" spans="1:7" hidden="1">
      <c r="A12450" s="1136" t="s">
        <v>8803</v>
      </c>
      <c r="B12450" s="1122" t="s">
        <v>8804</v>
      </c>
      <c r="C12450" s="1122" t="s">
        <v>8777</v>
      </c>
      <c r="D12450" s="1116" t="s">
        <v>8778</v>
      </c>
      <c r="E12450" s="1365">
        <v>2</v>
      </c>
      <c r="F12450" s="1260">
        <v>1</v>
      </c>
      <c r="G12450" s="1246">
        <v>2</v>
      </c>
    </row>
    <row r="12451" spans="1:7" hidden="1">
      <c r="A12451" s="1136" t="s">
        <v>8803</v>
      </c>
      <c r="B12451" s="1122" t="s">
        <v>8804</v>
      </c>
      <c r="C12451" s="1122" t="s">
        <v>8807</v>
      </c>
      <c r="D12451" s="1116" t="s">
        <v>8808</v>
      </c>
      <c r="E12451" s="1365">
        <v>2</v>
      </c>
      <c r="F12451" s="1260">
        <v>1</v>
      </c>
      <c r="G12451" s="1246">
        <v>2</v>
      </c>
    </row>
    <row r="12452" spans="1:7" hidden="1">
      <c r="A12452" s="1136" t="s">
        <v>8803</v>
      </c>
      <c r="B12452" s="1122" t="s">
        <v>8804</v>
      </c>
      <c r="C12452" s="1122" t="s">
        <v>8779</v>
      </c>
      <c r="D12452" s="1116" t="s">
        <v>8780</v>
      </c>
      <c r="E12452" s="1365">
        <v>2</v>
      </c>
      <c r="F12452" s="1260">
        <v>1</v>
      </c>
      <c r="G12452" s="1246">
        <v>2</v>
      </c>
    </row>
    <row r="12453" spans="1:7" hidden="1">
      <c r="A12453" s="1136" t="s">
        <v>8803</v>
      </c>
      <c r="B12453" s="1122" t="s">
        <v>8804</v>
      </c>
      <c r="C12453" s="1122" t="s">
        <v>7541</v>
      </c>
      <c r="D12453" s="1116" t="s">
        <v>7722</v>
      </c>
      <c r="E12453" s="1365">
        <v>1</v>
      </c>
      <c r="F12453" s="1260">
        <v>1</v>
      </c>
      <c r="G12453" s="1246">
        <v>1</v>
      </c>
    </row>
    <row r="12454" spans="1:7" hidden="1">
      <c r="A12454" s="1136" t="s">
        <v>8803</v>
      </c>
      <c r="B12454" s="1122" t="s">
        <v>8804</v>
      </c>
      <c r="C12454" s="1122" t="s">
        <v>8781</v>
      </c>
      <c r="D12454" s="1116" t="s">
        <v>8782</v>
      </c>
      <c r="E12454" s="1365"/>
      <c r="F12454" s="1260">
        <v>1</v>
      </c>
      <c r="G12454" s="1246">
        <v>0</v>
      </c>
    </row>
    <row r="12455" spans="1:7" hidden="1">
      <c r="A12455" s="1136" t="s">
        <v>8803</v>
      </c>
      <c r="B12455" s="1122" t="s">
        <v>8804</v>
      </c>
      <c r="C12455" s="1122" t="s">
        <v>7510</v>
      </c>
      <c r="D12455" s="1116" t="s">
        <v>7720</v>
      </c>
      <c r="E12455" s="1365">
        <v>2</v>
      </c>
      <c r="F12455" s="1260">
        <v>1</v>
      </c>
      <c r="G12455" s="1246">
        <v>2</v>
      </c>
    </row>
    <row r="12456" spans="1:7" hidden="1">
      <c r="A12456" s="1136" t="s">
        <v>8803</v>
      </c>
      <c r="B12456" s="1122" t="s">
        <v>8804</v>
      </c>
      <c r="C12456" s="1122" t="s">
        <v>7508</v>
      </c>
      <c r="D12456" s="1116" t="s">
        <v>7719</v>
      </c>
      <c r="E12456" s="1365">
        <v>2</v>
      </c>
      <c r="F12456" s="1260">
        <v>1</v>
      </c>
      <c r="G12456" s="1246">
        <v>2</v>
      </c>
    </row>
    <row r="12457" spans="1:7" hidden="1">
      <c r="A12457" s="1136" t="s">
        <v>8803</v>
      </c>
      <c r="B12457" s="1122" t="s">
        <v>8804</v>
      </c>
      <c r="C12457" s="1122" t="s">
        <v>7506</v>
      </c>
      <c r="D12457" s="1116" t="s">
        <v>7718</v>
      </c>
      <c r="E12457" s="1365"/>
      <c r="F12457" s="1260">
        <v>1</v>
      </c>
      <c r="G12457" s="1246">
        <v>0</v>
      </c>
    </row>
    <row r="12458" spans="1:7" hidden="1">
      <c r="A12458" s="1136" t="s">
        <v>8803</v>
      </c>
      <c r="B12458" s="1122" t="s">
        <v>8804</v>
      </c>
      <c r="C12458" s="1117" t="s">
        <v>7512</v>
      </c>
      <c r="D12458" s="1116" t="s">
        <v>7717</v>
      </c>
      <c r="E12458" s="1365">
        <v>1</v>
      </c>
      <c r="F12458" s="1260">
        <v>1</v>
      </c>
      <c r="G12458" s="1246">
        <v>1</v>
      </c>
    </row>
    <row r="12459" spans="1:7" hidden="1">
      <c r="A12459" s="1136" t="s">
        <v>8803</v>
      </c>
      <c r="B12459" s="1122" t="s">
        <v>8804</v>
      </c>
      <c r="C12459" s="1122" t="s">
        <v>7571</v>
      </c>
      <c r="D12459" s="1116" t="s">
        <v>7714</v>
      </c>
      <c r="E12459" s="1365">
        <v>1</v>
      </c>
      <c r="F12459" s="1260">
        <v>1</v>
      </c>
      <c r="G12459" s="1246">
        <v>1</v>
      </c>
    </row>
    <row r="12460" spans="1:7" hidden="1">
      <c r="A12460" s="1136" t="s">
        <v>8803</v>
      </c>
      <c r="B12460" s="1122" t="s">
        <v>8804</v>
      </c>
      <c r="C12460" s="1122" t="s">
        <v>8787</v>
      </c>
      <c r="D12460" s="1116" t="s">
        <v>8788</v>
      </c>
      <c r="E12460" s="1365">
        <v>1</v>
      </c>
      <c r="F12460" s="1260">
        <v>1</v>
      </c>
      <c r="G12460" s="1246">
        <v>1</v>
      </c>
    </row>
    <row r="12461" spans="1:7" hidden="1">
      <c r="A12461" s="1136" t="s">
        <v>8803</v>
      </c>
      <c r="B12461" s="1122" t="s">
        <v>8804</v>
      </c>
      <c r="C12461" s="1122" t="s">
        <v>7516</v>
      </c>
      <c r="D12461" s="1116" t="s">
        <v>7713</v>
      </c>
      <c r="E12461" s="1365">
        <v>1</v>
      </c>
      <c r="F12461" s="1260">
        <v>1</v>
      </c>
      <c r="G12461" s="1246">
        <v>1</v>
      </c>
    </row>
    <row r="12462" spans="1:7" hidden="1">
      <c r="A12462" s="1136" t="s">
        <v>8803</v>
      </c>
      <c r="B12462" s="1122" t="s">
        <v>8804</v>
      </c>
      <c r="C12462" s="1122" t="s">
        <v>8801</v>
      </c>
      <c r="D12462" s="1116" t="s">
        <v>8802</v>
      </c>
      <c r="E12462" s="1365">
        <v>1</v>
      </c>
      <c r="F12462" s="1260">
        <v>1</v>
      </c>
      <c r="G12462" s="1246">
        <v>1</v>
      </c>
    </row>
    <row r="12463" spans="1:7" hidden="1">
      <c r="A12463" s="1136" t="s">
        <v>8803</v>
      </c>
      <c r="B12463" s="1122" t="s">
        <v>8804</v>
      </c>
      <c r="C12463" s="1122" t="s">
        <v>7711</v>
      </c>
      <c r="D12463" s="1116" t="s">
        <v>7738</v>
      </c>
      <c r="E12463" s="1365">
        <v>1</v>
      </c>
      <c r="F12463" s="1260">
        <v>1</v>
      </c>
      <c r="G12463" s="1246">
        <v>1</v>
      </c>
    </row>
    <row r="12464" spans="1:7" hidden="1">
      <c r="A12464" s="1136" t="s">
        <v>8809</v>
      </c>
      <c r="B12464" s="1122" t="s">
        <v>8810</v>
      </c>
      <c r="C12464" s="1122" t="s">
        <v>6660</v>
      </c>
      <c r="D12464" s="1116" t="s">
        <v>6661</v>
      </c>
      <c r="E12464" s="1365">
        <v>3.3999999999999998E-3</v>
      </c>
      <c r="F12464" s="1260">
        <v>1</v>
      </c>
      <c r="G12464" s="1246">
        <v>3.3999999999999998E-3</v>
      </c>
    </row>
    <row r="12465" spans="1:7" hidden="1">
      <c r="A12465" s="1136" t="s">
        <v>8809</v>
      </c>
      <c r="B12465" s="1122" t="s">
        <v>8810</v>
      </c>
      <c r="C12465" s="1122" t="s">
        <v>7382</v>
      </c>
      <c r="D12465" s="1116" t="s">
        <v>7736</v>
      </c>
      <c r="E12465" s="1365">
        <v>0.23219999999999999</v>
      </c>
      <c r="F12465" s="1260">
        <v>1</v>
      </c>
      <c r="G12465" s="1246">
        <v>0.23219999999999999</v>
      </c>
    </row>
    <row r="12466" spans="1:7" hidden="1">
      <c r="A12466" s="1136" t="s">
        <v>8809</v>
      </c>
      <c r="B12466" s="1122" t="s">
        <v>8810</v>
      </c>
      <c r="C12466" s="1122" t="s">
        <v>8775</v>
      </c>
      <c r="D12466" s="1116" t="s">
        <v>8776</v>
      </c>
      <c r="E12466" s="1365">
        <v>0.6462</v>
      </c>
      <c r="F12466" s="1260">
        <v>1</v>
      </c>
      <c r="G12466" s="1246">
        <v>0.6462</v>
      </c>
    </row>
    <row r="12467" spans="1:7" hidden="1">
      <c r="A12467" s="1136" t="s">
        <v>8809</v>
      </c>
      <c r="B12467" s="1122" t="s">
        <v>8810</v>
      </c>
      <c r="C12467" s="1122" t="s">
        <v>7597</v>
      </c>
      <c r="D12467" s="1116" t="s">
        <v>7734</v>
      </c>
      <c r="E12467" s="1365">
        <v>0.56299999999999994</v>
      </c>
      <c r="F12467" s="1260">
        <v>1</v>
      </c>
      <c r="G12467" s="1246">
        <v>0.56299999999999994</v>
      </c>
    </row>
    <row r="12468" spans="1:7" hidden="1">
      <c r="A12468" s="1136" t="s">
        <v>8809</v>
      </c>
      <c r="B12468" s="1122" t="s">
        <v>8810</v>
      </c>
      <c r="C12468" s="1122" t="s">
        <v>870</v>
      </c>
      <c r="D12468" s="1116" t="s">
        <v>871</v>
      </c>
      <c r="E12468" s="1365">
        <v>1E-3</v>
      </c>
      <c r="F12468" s="1260">
        <v>1</v>
      </c>
      <c r="G12468" s="1246">
        <v>1E-3</v>
      </c>
    </row>
    <row r="12469" spans="1:7" hidden="1">
      <c r="A12469" s="1136" t="s">
        <v>8809</v>
      </c>
      <c r="B12469" s="1122" t="s">
        <v>8810</v>
      </c>
      <c r="C12469" s="1122" t="s">
        <v>3613</v>
      </c>
      <c r="D12469" s="1116" t="s">
        <v>3525</v>
      </c>
      <c r="E12469" s="1365">
        <v>3.0000000000000001E-3</v>
      </c>
      <c r="F12469" s="1260">
        <v>1</v>
      </c>
      <c r="G12469" s="1246">
        <v>3.0000000000000001E-3</v>
      </c>
    </row>
    <row r="12470" spans="1:7" hidden="1">
      <c r="A12470" s="1136" t="s">
        <v>8809</v>
      </c>
      <c r="B12470" s="1122" t="s">
        <v>8810</v>
      </c>
      <c r="C12470" s="1122" t="s">
        <v>4692</v>
      </c>
      <c r="D12470" s="1116" t="s">
        <v>4137</v>
      </c>
      <c r="E12470" s="1365">
        <v>3.5000000000000001E-3</v>
      </c>
      <c r="F12470" s="1260">
        <v>1</v>
      </c>
      <c r="G12470" s="1246">
        <v>3.5000000000000001E-3</v>
      </c>
    </row>
    <row r="12471" spans="1:7" hidden="1">
      <c r="A12471" s="1136" t="s">
        <v>8809</v>
      </c>
      <c r="B12471" s="1122" t="s">
        <v>8810</v>
      </c>
      <c r="C12471" s="1122" t="s">
        <v>869</v>
      </c>
      <c r="D12471" s="1116" t="s">
        <v>1793</v>
      </c>
      <c r="E12471" s="1365">
        <v>4.0000000000000002E-4</v>
      </c>
      <c r="F12471" s="1260">
        <v>1</v>
      </c>
      <c r="G12471" s="1246">
        <v>4.0000000000000002E-4</v>
      </c>
    </row>
    <row r="12472" spans="1:7" hidden="1">
      <c r="A12472" s="1136" t="s">
        <v>8809</v>
      </c>
      <c r="B12472" s="1122" t="s">
        <v>8810</v>
      </c>
      <c r="C12472" s="1122" t="s">
        <v>5419</v>
      </c>
      <c r="D12472" s="1116" t="s">
        <v>3704</v>
      </c>
      <c r="E12472" s="1365">
        <v>5.0000000000000001E-3</v>
      </c>
      <c r="F12472" s="1260">
        <v>1</v>
      </c>
      <c r="G12472" s="1246">
        <v>5.0000000000000001E-3</v>
      </c>
    </row>
    <row r="12473" spans="1:7" hidden="1">
      <c r="A12473" s="1136" t="s">
        <v>8809</v>
      </c>
      <c r="B12473" s="1122" t="s">
        <v>8810</v>
      </c>
      <c r="C12473" s="1122" t="s">
        <v>5417</v>
      </c>
      <c r="D12473" s="1116" t="s">
        <v>3885</v>
      </c>
      <c r="E12473" s="1365">
        <v>1.1999999999999999E-3</v>
      </c>
      <c r="F12473" s="1260">
        <v>1</v>
      </c>
      <c r="G12473" s="1246">
        <v>1.1999999999999999E-3</v>
      </c>
    </row>
    <row r="12474" spans="1:7" hidden="1">
      <c r="A12474" s="1136" t="s">
        <v>8809</v>
      </c>
      <c r="B12474" s="1122" t="s">
        <v>8810</v>
      </c>
      <c r="C12474" s="1122" t="s">
        <v>4432</v>
      </c>
      <c r="D12474" s="1116" t="s">
        <v>1792</v>
      </c>
      <c r="E12474" s="1365">
        <v>4.0000000000000002E-4</v>
      </c>
      <c r="F12474" s="1260">
        <v>1</v>
      </c>
      <c r="G12474" s="1246">
        <v>4.0000000000000002E-4</v>
      </c>
    </row>
    <row r="12475" spans="1:7" hidden="1">
      <c r="A12475" s="1136" t="s">
        <v>8809</v>
      </c>
      <c r="B12475" s="1122" t="s">
        <v>8810</v>
      </c>
      <c r="C12475" s="1122" t="s">
        <v>1278</v>
      </c>
      <c r="D12475" s="1116" t="s">
        <v>5253</v>
      </c>
      <c r="E12475" s="1365">
        <v>8</v>
      </c>
      <c r="F12475" s="1260">
        <v>1</v>
      </c>
      <c r="G12475" s="1246">
        <v>8</v>
      </c>
    </row>
    <row r="12476" spans="1:7" hidden="1">
      <c r="A12476" s="1136" t="s">
        <v>8809</v>
      </c>
      <c r="B12476" s="1122" t="s">
        <v>8810</v>
      </c>
      <c r="C12476" s="1122" t="s">
        <v>1277</v>
      </c>
      <c r="D12476" s="1116" t="s">
        <v>5252</v>
      </c>
      <c r="E12476" s="1365">
        <v>8</v>
      </c>
      <c r="F12476" s="1260">
        <v>1</v>
      </c>
      <c r="G12476" s="1246">
        <v>8</v>
      </c>
    </row>
    <row r="12477" spans="1:7" hidden="1">
      <c r="A12477" s="1136" t="s">
        <v>8809</v>
      </c>
      <c r="B12477" s="1122" t="s">
        <v>8810</v>
      </c>
      <c r="C12477" s="1122" t="s">
        <v>1276</v>
      </c>
      <c r="D12477" s="1116" t="s">
        <v>3448</v>
      </c>
      <c r="E12477" s="1365"/>
      <c r="F12477" s="1260">
        <v>1</v>
      </c>
      <c r="G12477" s="1246">
        <v>0</v>
      </c>
    </row>
    <row r="12478" spans="1:7" hidden="1">
      <c r="A12478" s="1136" t="s">
        <v>8809</v>
      </c>
      <c r="B12478" s="1122" t="s">
        <v>8810</v>
      </c>
      <c r="C12478" s="1122" t="s">
        <v>3446</v>
      </c>
      <c r="D12478" s="1116" t="s">
        <v>3447</v>
      </c>
      <c r="E12478" s="1365"/>
      <c r="F12478" s="1260">
        <v>1</v>
      </c>
      <c r="G12478" s="1246">
        <v>0</v>
      </c>
    </row>
    <row r="12479" spans="1:7" hidden="1">
      <c r="A12479" s="1136" t="s">
        <v>8809</v>
      </c>
      <c r="B12479" s="1122" t="s">
        <v>8810</v>
      </c>
      <c r="C12479" s="1122" t="s">
        <v>3444</v>
      </c>
      <c r="D12479" s="1116" t="s">
        <v>3445</v>
      </c>
      <c r="E12479" s="1365"/>
      <c r="F12479" s="1260">
        <v>1</v>
      </c>
      <c r="G12479" s="1246">
        <v>0</v>
      </c>
    </row>
    <row r="12480" spans="1:7" hidden="1">
      <c r="A12480" s="1136" t="s">
        <v>8809</v>
      </c>
      <c r="B12480" s="1122" t="s">
        <v>8810</v>
      </c>
      <c r="C12480" s="1122" t="s">
        <v>3442</v>
      </c>
      <c r="D12480" s="1116" t="s">
        <v>3443</v>
      </c>
      <c r="E12480" s="1365"/>
      <c r="F12480" s="1260">
        <v>1</v>
      </c>
      <c r="G12480" s="1246">
        <v>0</v>
      </c>
    </row>
    <row r="12481" spans="1:7" hidden="1">
      <c r="A12481" s="1136" t="s">
        <v>8809</v>
      </c>
      <c r="B12481" s="1122" t="s">
        <v>8810</v>
      </c>
      <c r="C12481" s="1122" t="s">
        <v>3440</v>
      </c>
      <c r="D12481" s="1116" t="s">
        <v>3441</v>
      </c>
      <c r="E12481" s="1365"/>
      <c r="F12481" s="1260">
        <v>1</v>
      </c>
      <c r="G12481" s="1246">
        <v>0</v>
      </c>
    </row>
    <row r="12482" spans="1:7" hidden="1">
      <c r="A12482" s="1136" t="s">
        <v>8809</v>
      </c>
      <c r="B12482" s="1122" t="s">
        <v>8810</v>
      </c>
      <c r="C12482" s="1122" t="s">
        <v>5243</v>
      </c>
      <c r="D12482" s="1116" t="s">
        <v>3356</v>
      </c>
      <c r="E12482" s="1365">
        <v>1</v>
      </c>
      <c r="F12482" s="1260">
        <v>1</v>
      </c>
      <c r="G12482" s="1246">
        <v>1</v>
      </c>
    </row>
    <row r="12483" spans="1:7" hidden="1">
      <c r="A12483" s="1136" t="s">
        <v>8809</v>
      </c>
      <c r="B12483" s="1122" t="s">
        <v>8810</v>
      </c>
      <c r="C12483" s="1122" t="s">
        <v>7595</v>
      </c>
      <c r="D12483" s="1116" t="s">
        <v>7733</v>
      </c>
      <c r="E12483" s="1365"/>
      <c r="F12483" s="1260">
        <v>1</v>
      </c>
      <c r="G12483" s="1246">
        <v>0</v>
      </c>
    </row>
    <row r="12484" spans="1:7" hidden="1">
      <c r="A12484" s="1136" t="s">
        <v>8809</v>
      </c>
      <c r="B12484" s="1122" t="s">
        <v>8810</v>
      </c>
      <c r="C12484" s="1122" t="s">
        <v>7593</v>
      </c>
      <c r="D12484" s="1128" t="s">
        <v>7732</v>
      </c>
      <c r="E12484" s="1365"/>
      <c r="F12484" s="1260">
        <v>1</v>
      </c>
      <c r="G12484" s="1246">
        <v>0</v>
      </c>
    </row>
    <row r="12485" spans="1:7" hidden="1">
      <c r="A12485" s="1136" t="s">
        <v>8809</v>
      </c>
      <c r="B12485" s="1122" t="s">
        <v>8810</v>
      </c>
      <c r="C12485" s="1122" t="s">
        <v>7591</v>
      </c>
      <c r="D12485" s="1128" t="s">
        <v>7731</v>
      </c>
      <c r="E12485" s="1365"/>
      <c r="F12485" s="1260">
        <v>1</v>
      </c>
      <c r="G12485" s="1246">
        <v>0</v>
      </c>
    </row>
    <row r="12486" spans="1:7" hidden="1">
      <c r="A12486" s="1136" t="s">
        <v>8809</v>
      </c>
      <c r="B12486" s="1122" t="s">
        <v>8810</v>
      </c>
      <c r="C12486" s="1122" t="s">
        <v>7589</v>
      </c>
      <c r="D12486" s="1128" t="s">
        <v>7730</v>
      </c>
      <c r="E12486" s="1365"/>
      <c r="F12486" s="1260">
        <v>1</v>
      </c>
      <c r="G12486" s="1246">
        <v>0</v>
      </c>
    </row>
    <row r="12487" spans="1:7" hidden="1">
      <c r="A12487" s="1136" t="s">
        <v>8809</v>
      </c>
      <c r="B12487" s="1122" t="s">
        <v>8810</v>
      </c>
      <c r="C12487" s="1122" t="s">
        <v>7587</v>
      </c>
      <c r="D12487" s="1128" t="s">
        <v>7729</v>
      </c>
      <c r="E12487" s="1365"/>
      <c r="F12487" s="1260">
        <v>1</v>
      </c>
      <c r="G12487" s="1246">
        <v>0</v>
      </c>
    </row>
    <row r="12488" spans="1:7" hidden="1">
      <c r="A12488" s="1136" t="s">
        <v>8809</v>
      </c>
      <c r="B12488" s="1122" t="s">
        <v>8810</v>
      </c>
      <c r="C12488" s="1122" t="s">
        <v>7585</v>
      </c>
      <c r="D12488" s="1128" t="s">
        <v>7728</v>
      </c>
      <c r="E12488" s="1365"/>
      <c r="F12488" s="1260">
        <v>1</v>
      </c>
      <c r="G12488" s="1246">
        <v>0</v>
      </c>
    </row>
    <row r="12489" spans="1:7" hidden="1">
      <c r="A12489" s="1136" t="s">
        <v>8809</v>
      </c>
      <c r="B12489" s="1122" t="s">
        <v>8810</v>
      </c>
      <c r="C12489" s="1122" t="s">
        <v>7583</v>
      </c>
      <c r="D12489" s="1128" t="s">
        <v>7727</v>
      </c>
      <c r="E12489" s="1365"/>
      <c r="F12489" s="1260">
        <v>1</v>
      </c>
      <c r="G12489" s="1246">
        <v>0</v>
      </c>
    </row>
    <row r="12490" spans="1:7" hidden="1">
      <c r="A12490" s="1136" t="s">
        <v>8809</v>
      </c>
      <c r="B12490" s="1122" t="s">
        <v>8810</v>
      </c>
      <c r="C12490" s="1122" t="s">
        <v>7581</v>
      </c>
      <c r="D12490" s="1128" t="s">
        <v>7726</v>
      </c>
      <c r="E12490" s="1365"/>
      <c r="F12490" s="1260">
        <v>1</v>
      </c>
      <c r="G12490" s="1246">
        <v>0</v>
      </c>
    </row>
    <row r="12491" spans="1:7" hidden="1">
      <c r="A12491" s="1136" t="s">
        <v>8809</v>
      </c>
      <c r="B12491" s="1122" t="s">
        <v>8810</v>
      </c>
      <c r="C12491" s="1122" t="s">
        <v>7579</v>
      </c>
      <c r="D12491" s="1128" t="s">
        <v>7725</v>
      </c>
      <c r="E12491" s="1365"/>
      <c r="F12491" s="1260">
        <v>1</v>
      </c>
      <c r="G12491" s="1246">
        <v>0</v>
      </c>
    </row>
    <row r="12492" spans="1:7" hidden="1">
      <c r="A12492" s="1136" t="s">
        <v>8809</v>
      </c>
      <c r="B12492" s="1122" t="s">
        <v>8810</v>
      </c>
      <c r="C12492" s="1122" t="s">
        <v>7577</v>
      </c>
      <c r="D12492" s="1128" t="s">
        <v>7724</v>
      </c>
      <c r="E12492" s="1365"/>
      <c r="F12492" s="1260">
        <v>1</v>
      </c>
      <c r="G12492" s="1246">
        <v>0</v>
      </c>
    </row>
    <row r="12493" spans="1:7" hidden="1">
      <c r="A12493" s="1136" t="s">
        <v>8809</v>
      </c>
      <c r="B12493" s="1122" t="s">
        <v>8810</v>
      </c>
      <c r="C12493" s="1122" t="s">
        <v>8811</v>
      </c>
      <c r="D12493" s="1128" t="s">
        <v>8812</v>
      </c>
      <c r="E12493" s="1365">
        <v>1</v>
      </c>
      <c r="F12493" s="1260">
        <v>1</v>
      </c>
      <c r="G12493" s="1246">
        <v>1</v>
      </c>
    </row>
    <row r="12494" spans="1:7" hidden="1">
      <c r="A12494" s="1136" t="s">
        <v>8809</v>
      </c>
      <c r="B12494" s="1122" t="s">
        <v>8810</v>
      </c>
      <c r="C12494" s="1122" t="s">
        <v>7484</v>
      </c>
      <c r="D12494" s="1128" t="s">
        <v>7723</v>
      </c>
      <c r="E12494" s="1365">
        <v>1</v>
      </c>
      <c r="F12494" s="1260">
        <v>1</v>
      </c>
      <c r="G12494" s="1246">
        <v>1</v>
      </c>
    </row>
    <row r="12495" spans="1:7" hidden="1">
      <c r="A12495" s="1136" t="s">
        <v>8809</v>
      </c>
      <c r="B12495" s="1122" t="s">
        <v>8810</v>
      </c>
      <c r="C12495" s="1122" t="s">
        <v>8777</v>
      </c>
      <c r="D12495" s="1128" t="s">
        <v>8778</v>
      </c>
      <c r="E12495" s="1365">
        <v>2</v>
      </c>
      <c r="F12495" s="1260">
        <v>1</v>
      </c>
      <c r="G12495" s="1246">
        <v>2</v>
      </c>
    </row>
    <row r="12496" spans="1:7" hidden="1">
      <c r="A12496" s="1136" t="s">
        <v>8809</v>
      </c>
      <c r="B12496" s="1122" t="s">
        <v>8810</v>
      </c>
      <c r="C12496" s="1122" t="s">
        <v>8807</v>
      </c>
      <c r="D12496" s="1128" t="s">
        <v>8808</v>
      </c>
      <c r="E12496" s="1365">
        <v>2</v>
      </c>
      <c r="F12496" s="1260">
        <v>1</v>
      </c>
      <c r="G12496" s="1246">
        <v>2</v>
      </c>
    </row>
    <row r="12497" spans="1:7" hidden="1">
      <c r="A12497" s="1136" t="s">
        <v>8809</v>
      </c>
      <c r="B12497" s="1122" t="s">
        <v>8810</v>
      </c>
      <c r="C12497" s="1122" t="s">
        <v>8779</v>
      </c>
      <c r="D12497" s="1128" t="s">
        <v>8780</v>
      </c>
      <c r="E12497" s="1365">
        <v>2</v>
      </c>
      <c r="F12497" s="1260">
        <v>1</v>
      </c>
      <c r="G12497" s="1246">
        <v>2</v>
      </c>
    </row>
    <row r="12498" spans="1:7" hidden="1">
      <c r="A12498" s="1136" t="s">
        <v>8809</v>
      </c>
      <c r="B12498" s="1122" t="s">
        <v>8810</v>
      </c>
      <c r="C12498" s="1122" t="s">
        <v>7541</v>
      </c>
      <c r="D12498" s="1128" t="s">
        <v>7722</v>
      </c>
      <c r="E12498" s="1365">
        <v>1</v>
      </c>
      <c r="F12498" s="1260">
        <v>1</v>
      </c>
      <c r="G12498" s="1246">
        <v>1</v>
      </c>
    </row>
    <row r="12499" spans="1:7" hidden="1">
      <c r="A12499" s="1136" t="s">
        <v>8809</v>
      </c>
      <c r="B12499" s="1122" t="s">
        <v>8810</v>
      </c>
      <c r="C12499" s="1122" t="s">
        <v>8781</v>
      </c>
      <c r="D12499" s="1128" t="s">
        <v>8782</v>
      </c>
      <c r="E12499" s="1365"/>
      <c r="F12499" s="1260">
        <v>1</v>
      </c>
      <c r="G12499" s="1246">
        <v>0</v>
      </c>
    </row>
    <row r="12500" spans="1:7" hidden="1">
      <c r="A12500" s="1136" t="s">
        <v>8809</v>
      </c>
      <c r="B12500" s="1122" t="s">
        <v>8810</v>
      </c>
      <c r="C12500" s="1122" t="s">
        <v>7510</v>
      </c>
      <c r="D12500" s="1128" t="s">
        <v>7720</v>
      </c>
      <c r="E12500" s="1365">
        <v>2</v>
      </c>
      <c r="F12500" s="1260">
        <v>1</v>
      </c>
      <c r="G12500" s="1246">
        <v>2</v>
      </c>
    </row>
    <row r="12501" spans="1:7" hidden="1">
      <c r="A12501" s="1136" t="s">
        <v>8809</v>
      </c>
      <c r="B12501" s="1122" t="s">
        <v>8810</v>
      </c>
      <c r="C12501" s="1122" t="s">
        <v>7508</v>
      </c>
      <c r="D12501" s="1128" t="s">
        <v>7719</v>
      </c>
      <c r="E12501" s="1365">
        <v>2</v>
      </c>
      <c r="F12501" s="1260">
        <v>1</v>
      </c>
      <c r="G12501" s="1246">
        <v>2</v>
      </c>
    </row>
    <row r="12502" spans="1:7" hidden="1">
      <c r="A12502" s="1136" t="s">
        <v>8809</v>
      </c>
      <c r="B12502" s="1122" t="s">
        <v>8810</v>
      </c>
      <c r="C12502" s="1122" t="s">
        <v>7506</v>
      </c>
      <c r="D12502" s="1128" t="s">
        <v>7718</v>
      </c>
      <c r="E12502" s="1365"/>
      <c r="F12502" s="1260">
        <v>1</v>
      </c>
      <c r="G12502" s="1246">
        <v>0</v>
      </c>
    </row>
    <row r="12503" spans="1:7" hidden="1">
      <c r="A12503" s="1136" t="s">
        <v>8809</v>
      </c>
      <c r="B12503" s="1122" t="s">
        <v>8810</v>
      </c>
      <c r="C12503" s="1122" t="s">
        <v>7512</v>
      </c>
      <c r="D12503" s="1128" t="s">
        <v>7717</v>
      </c>
      <c r="E12503" s="1365">
        <v>1</v>
      </c>
      <c r="F12503" s="1260">
        <v>1</v>
      </c>
      <c r="G12503" s="1246">
        <v>1</v>
      </c>
    </row>
    <row r="12504" spans="1:7" hidden="1">
      <c r="A12504" s="1136" t="s">
        <v>8809</v>
      </c>
      <c r="B12504" s="1122" t="s">
        <v>8810</v>
      </c>
      <c r="C12504" s="1122" t="s">
        <v>7571</v>
      </c>
      <c r="D12504" s="1128" t="s">
        <v>7714</v>
      </c>
      <c r="E12504" s="1365">
        <v>1</v>
      </c>
      <c r="F12504" s="1260">
        <v>1</v>
      </c>
      <c r="G12504" s="1246">
        <v>1</v>
      </c>
    </row>
    <row r="12505" spans="1:7" hidden="1">
      <c r="A12505" s="1136" t="s">
        <v>8809</v>
      </c>
      <c r="B12505" s="1122" t="s">
        <v>8810</v>
      </c>
      <c r="C12505" s="1122" t="s">
        <v>8796</v>
      </c>
      <c r="D12505" s="1128" t="s">
        <v>8797</v>
      </c>
      <c r="E12505" s="1365">
        <v>1</v>
      </c>
      <c r="F12505" s="1260">
        <v>1</v>
      </c>
      <c r="G12505" s="1246">
        <v>1</v>
      </c>
    </row>
    <row r="12506" spans="1:7" hidden="1">
      <c r="A12506" s="1136" t="s">
        <v>8809</v>
      </c>
      <c r="B12506" s="1122" t="s">
        <v>8810</v>
      </c>
      <c r="C12506" s="1122" t="s">
        <v>7516</v>
      </c>
      <c r="D12506" s="1128" t="s">
        <v>7713</v>
      </c>
      <c r="E12506" s="1365">
        <v>1</v>
      </c>
      <c r="F12506" s="1260">
        <v>1</v>
      </c>
      <c r="G12506" s="1246">
        <v>1</v>
      </c>
    </row>
    <row r="12507" spans="1:7" hidden="1">
      <c r="A12507" s="1136" t="s">
        <v>8809</v>
      </c>
      <c r="B12507" s="1122" t="s">
        <v>8810</v>
      </c>
      <c r="C12507" s="1122" t="s">
        <v>8801</v>
      </c>
      <c r="D12507" s="1128" t="s">
        <v>8802</v>
      </c>
      <c r="E12507" s="1365">
        <v>1</v>
      </c>
      <c r="F12507" s="1260">
        <v>1</v>
      </c>
      <c r="G12507" s="1246">
        <v>1</v>
      </c>
    </row>
    <row r="12508" spans="1:7" hidden="1">
      <c r="A12508" s="1136" t="s">
        <v>8809</v>
      </c>
      <c r="B12508" s="1122" t="s">
        <v>8810</v>
      </c>
      <c r="C12508" s="1117" t="s">
        <v>7711</v>
      </c>
      <c r="D12508" s="1116" t="s">
        <v>7738</v>
      </c>
      <c r="E12508" s="1365">
        <v>1</v>
      </c>
      <c r="F12508" s="1260">
        <v>1</v>
      </c>
      <c r="G12508" s="1246">
        <v>1</v>
      </c>
    </row>
    <row r="12509" spans="1:7" hidden="1">
      <c r="A12509" s="1204" t="s">
        <v>8813</v>
      </c>
      <c r="B12509" s="1203" t="s">
        <v>8814</v>
      </c>
      <c r="C12509" s="1203" t="s">
        <v>870</v>
      </c>
      <c r="D12509" s="1235" t="s">
        <v>871</v>
      </c>
      <c r="E12509" s="1378">
        <v>1E-3</v>
      </c>
      <c r="F12509" s="1260">
        <v>1</v>
      </c>
      <c r="G12509" s="1246">
        <v>1E-3</v>
      </c>
    </row>
    <row r="12510" spans="1:7" hidden="1">
      <c r="A12510" s="1204" t="s">
        <v>8813</v>
      </c>
      <c r="B12510" s="1203" t="s">
        <v>8814</v>
      </c>
      <c r="C12510" s="1203" t="s">
        <v>869</v>
      </c>
      <c r="D12510" s="1235" t="s">
        <v>1793</v>
      </c>
      <c r="E12510" s="1378">
        <v>2.0000000000000001E-4</v>
      </c>
      <c r="F12510" s="1260">
        <v>1</v>
      </c>
      <c r="G12510" s="1246">
        <v>2.0000000000000001E-4</v>
      </c>
    </row>
    <row r="12511" spans="1:7" hidden="1">
      <c r="A12511" s="1204" t="s">
        <v>8813</v>
      </c>
      <c r="B12511" s="1203" t="s">
        <v>8814</v>
      </c>
      <c r="C12511" s="1203" t="s">
        <v>5419</v>
      </c>
      <c r="D12511" s="1203" t="s">
        <v>3704</v>
      </c>
      <c r="E12511" s="1378">
        <v>2E-3</v>
      </c>
      <c r="F12511" s="1260">
        <v>1</v>
      </c>
      <c r="G12511" s="1246">
        <v>2E-3</v>
      </c>
    </row>
    <row r="12512" spans="1:7" hidden="1">
      <c r="A12512" s="1204" t="s">
        <v>8813</v>
      </c>
      <c r="B12512" s="1203" t="s">
        <v>8814</v>
      </c>
      <c r="C12512" s="1203" t="s">
        <v>5417</v>
      </c>
      <c r="D12512" s="1203" t="s">
        <v>3885</v>
      </c>
      <c r="E12512" s="1378">
        <v>5.0000000000000001E-4</v>
      </c>
      <c r="F12512" s="1260">
        <v>1</v>
      </c>
      <c r="G12512" s="1246">
        <v>5.0000000000000001E-4</v>
      </c>
    </row>
    <row r="12513" spans="1:7" hidden="1">
      <c r="A12513" s="1204" t="s">
        <v>8813</v>
      </c>
      <c r="B12513" s="1203" t="s">
        <v>8814</v>
      </c>
      <c r="C12513" s="1203" t="s">
        <v>4432</v>
      </c>
      <c r="D12513" s="1203" t="s">
        <v>1792</v>
      </c>
      <c r="E12513" s="1378">
        <v>2.0000000000000001E-4</v>
      </c>
      <c r="F12513" s="1260">
        <v>1</v>
      </c>
      <c r="G12513" s="1246">
        <v>2.0000000000000001E-4</v>
      </c>
    </row>
    <row r="12514" spans="1:7" hidden="1">
      <c r="A12514" s="1204" t="s">
        <v>8813</v>
      </c>
      <c r="B12514" s="1203" t="s">
        <v>8814</v>
      </c>
      <c r="C12514" s="1203" t="s">
        <v>8815</v>
      </c>
      <c r="D12514" s="1203" t="s">
        <v>8816</v>
      </c>
      <c r="E12514" s="1378">
        <v>1</v>
      </c>
      <c r="F12514" s="1260">
        <v>1</v>
      </c>
      <c r="G12514" s="1246">
        <v>1</v>
      </c>
    </row>
    <row r="12515" spans="1:7" hidden="1">
      <c r="A12515" s="1136" t="s">
        <v>8847</v>
      </c>
      <c r="B12515" s="1122" t="s">
        <v>8848</v>
      </c>
      <c r="C12515" s="1122" t="s">
        <v>7533</v>
      </c>
      <c r="D12515" s="1122" t="s">
        <v>7659</v>
      </c>
      <c r="E12515" s="1365">
        <v>2</v>
      </c>
      <c r="F12515" s="1260">
        <v>1</v>
      </c>
      <c r="G12515" s="1246">
        <v>2</v>
      </c>
    </row>
    <row r="12516" spans="1:7" hidden="1">
      <c r="A12516" s="1136" t="s">
        <v>8847</v>
      </c>
      <c r="B12516" s="1122" t="s">
        <v>8848</v>
      </c>
      <c r="C12516" s="1122" t="s">
        <v>8219</v>
      </c>
      <c r="D12516" s="1122" t="s">
        <v>8345</v>
      </c>
      <c r="E12516" s="1365">
        <v>1</v>
      </c>
      <c r="F12516" s="1260">
        <v>1</v>
      </c>
      <c r="G12516" s="1246">
        <v>1</v>
      </c>
    </row>
    <row r="12517" spans="1:7" hidden="1">
      <c r="A12517" s="1136" t="s">
        <v>8847</v>
      </c>
      <c r="B12517" s="1122" t="s">
        <v>8848</v>
      </c>
      <c r="C12517" s="1122" t="s">
        <v>8218</v>
      </c>
      <c r="D12517" s="1122" t="s">
        <v>8344</v>
      </c>
      <c r="E12517" s="1365">
        <v>1</v>
      </c>
      <c r="F12517" s="1260">
        <v>1</v>
      </c>
      <c r="G12517" s="1246">
        <v>1</v>
      </c>
    </row>
    <row r="12518" spans="1:7" hidden="1">
      <c r="A12518" s="1136" t="s">
        <v>8847</v>
      </c>
      <c r="B12518" s="1122" t="s">
        <v>8848</v>
      </c>
      <c r="C12518" s="1122" t="s">
        <v>8586</v>
      </c>
      <c r="D12518" s="1122" t="s">
        <v>8849</v>
      </c>
      <c r="E12518" s="1365">
        <v>1</v>
      </c>
      <c r="F12518" s="1260">
        <v>1</v>
      </c>
      <c r="G12518" s="1246">
        <v>1</v>
      </c>
    </row>
    <row r="12519" spans="1:7" hidden="1">
      <c r="A12519" s="1136" t="s">
        <v>8850</v>
      </c>
      <c r="B12519" s="1122" t="s">
        <v>8851</v>
      </c>
      <c r="C12519" s="1122" t="s">
        <v>6660</v>
      </c>
      <c r="D12519" s="1122" t="s">
        <v>6661</v>
      </c>
      <c r="E12519" s="1365">
        <v>2.5000000000000001E-3</v>
      </c>
      <c r="F12519" s="1260">
        <v>1</v>
      </c>
      <c r="G12519" s="1246">
        <v>2.5000000000000001E-3</v>
      </c>
    </row>
    <row r="12520" spans="1:7" hidden="1">
      <c r="A12520" s="1136" t="s">
        <v>8850</v>
      </c>
      <c r="B12520" s="1122" t="s">
        <v>8851</v>
      </c>
      <c r="C12520" s="1122" t="s">
        <v>5863</v>
      </c>
      <c r="D12520" s="1122" t="s">
        <v>7288</v>
      </c>
      <c r="E12520" s="1365">
        <v>0.75700000000000001</v>
      </c>
      <c r="F12520" s="1260">
        <v>1</v>
      </c>
      <c r="G12520" s="1246">
        <v>0.75700000000000001</v>
      </c>
    </row>
    <row r="12521" spans="1:7" hidden="1">
      <c r="A12521" s="1136" t="s">
        <v>8850</v>
      </c>
      <c r="B12521" s="1122" t="s">
        <v>8851</v>
      </c>
      <c r="C12521" s="1122" t="s">
        <v>1342</v>
      </c>
      <c r="D12521" s="1122" t="s">
        <v>1540</v>
      </c>
      <c r="E12521" s="1365">
        <v>2.1399999999999999E-2</v>
      </c>
      <c r="F12521" s="1260">
        <v>1</v>
      </c>
      <c r="G12521" s="1246">
        <v>2.1399999999999999E-2</v>
      </c>
    </row>
    <row r="12522" spans="1:7" hidden="1">
      <c r="A12522" s="1136" t="s">
        <v>8850</v>
      </c>
      <c r="B12522" s="1122" t="s">
        <v>8851</v>
      </c>
      <c r="C12522" s="1122" t="s">
        <v>4692</v>
      </c>
      <c r="D12522" s="1122" t="s">
        <v>4137</v>
      </c>
      <c r="E12522" s="1365">
        <v>5.0000000000000001E-4</v>
      </c>
      <c r="F12522" s="1260">
        <v>1</v>
      </c>
      <c r="G12522" s="1246">
        <v>5.0000000000000001E-4</v>
      </c>
    </row>
    <row r="12523" spans="1:7" hidden="1">
      <c r="A12523" s="1136" t="s">
        <v>8850</v>
      </c>
      <c r="B12523" s="1122" t="s">
        <v>8851</v>
      </c>
      <c r="C12523" s="1122" t="s">
        <v>8765</v>
      </c>
      <c r="D12523" s="1122" t="s">
        <v>8852</v>
      </c>
      <c r="E12523" s="1365">
        <v>1</v>
      </c>
      <c r="F12523" s="1260">
        <v>1</v>
      </c>
      <c r="G12523" s="1246">
        <v>1</v>
      </c>
    </row>
    <row r="12524" spans="1:7" hidden="1">
      <c r="A12524" s="1136" t="s">
        <v>8853</v>
      </c>
      <c r="B12524" s="1122" t="s">
        <v>8854</v>
      </c>
      <c r="C12524" s="1122" t="s">
        <v>6660</v>
      </c>
      <c r="D12524" s="1122" t="s">
        <v>6661</v>
      </c>
      <c r="E12524" s="1365">
        <v>2.5000000000000001E-3</v>
      </c>
      <c r="F12524" s="1260">
        <v>1</v>
      </c>
      <c r="G12524" s="1246">
        <v>2.5000000000000001E-3</v>
      </c>
    </row>
    <row r="12525" spans="1:7" hidden="1">
      <c r="A12525" s="1136" t="s">
        <v>8853</v>
      </c>
      <c r="B12525" s="1122" t="s">
        <v>8854</v>
      </c>
      <c r="C12525" s="1122" t="s">
        <v>5863</v>
      </c>
      <c r="D12525" s="1122" t="s">
        <v>7288</v>
      </c>
      <c r="E12525" s="1365">
        <v>0.75700000000000001</v>
      </c>
      <c r="F12525" s="1260">
        <v>1</v>
      </c>
      <c r="G12525" s="1246">
        <v>0.75700000000000001</v>
      </c>
    </row>
    <row r="12526" spans="1:7" hidden="1">
      <c r="A12526" s="1136" t="s">
        <v>8853</v>
      </c>
      <c r="B12526" s="1122" t="s">
        <v>8854</v>
      </c>
      <c r="C12526" s="1122" t="s">
        <v>1342</v>
      </c>
      <c r="D12526" s="1122" t="s">
        <v>1540</v>
      </c>
      <c r="E12526" s="1365">
        <v>2.1399999999999999E-2</v>
      </c>
      <c r="F12526" s="1260">
        <v>1</v>
      </c>
      <c r="G12526" s="1246">
        <v>2.1399999999999999E-2</v>
      </c>
    </row>
    <row r="12527" spans="1:7" hidden="1">
      <c r="A12527" s="1136" t="s">
        <v>8853</v>
      </c>
      <c r="B12527" s="1122" t="s">
        <v>8854</v>
      </c>
      <c r="C12527" s="1122" t="s">
        <v>4692</v>
      </c>
      <c r="D12527" s="1122" t="s">
        <v>4137</v>
      </c>
      <c r="E12527" s="1365">
        <v>5.0000000000000001E-4</v>
      </c>
      <c r="F12527" s="1260">
        <v>1</v>
      </c>
      <c r="G12527" s="1246">
        <v>5.0000000000000001E-4</v>
      </c>
    </row>
    <row r="12528" spans="1:7" hidden="1">
      <c r="A12528" s="1136" t="s">
        <v>8853</v>
      </c>
      <c r="B12528" s="1122" t="s">
        <v>8854</v>
      </c>
      <c r="C12528" s="1122" t="s">
        <v>8763</v>
      </c>
      <c r="D12528" s="1122" t="s">
        <v>8855</v>
      </c>
      <c r="E12528" s="1365">
        <v>1</v>
      </c>
      <c r="F12528" s="1260">
        <v>1</v>
      </c>
      <c r="G12528" s="1246">
        <v>1</v>
      </c>
    </row>
    <row r="12529" spans="1:7" hidden="1">
      <c r="A12529" s="1136" t="s">
        <v>8954</v>
      </c>
      <c r="B12529" s="1122" t="s">
        <v>9059</v>
      </c>
      <c r="C12529" s="1117" t="s">
        <v>8954</v>
      </c>
      <c r="D12529" s="1116" t="s">
        <v>9059</v>
      </c>
      <c r="E12529" s="1365">
        <v>1</v>
      </c>
      <c r="F12529" s="1256">
        <v>1</v>
      </c>
      <c r="G12529" s="1246">
        <v>1</v>
      </c>
    </row>
    <row r="12530" spans="1:7" hidden="1">
      <c r="A12530" s="1136" t="s">
        <v>8967</v>
      </c>
      <c r="B12530" s="1122" t="s">
        <v>9061</v>
      </c>
      <c r="C12530" s="1117" t="s">
        <v>8967</v>
      </c>
      <c r="D12530" s="1116" t="s">
        <v>9061</v>
      </c>
      <c r="E12530" s="1365">
        <v>1</v>
      </c>
      <c r="F12530" s="1256">
        <v>1</v>
      </c>
      <c r="G12530" s="1246">
        <v>1</v>
      </c>
    </row>
    <row r="12531" spans="1:7" hidden="1">
      <c r="A12531" s="1136" t="s">
        <v>9032</v>
      </c>
      <c r="B12531" s="1122" t="s">
        <v>9063</v>
      </c>
      <c r="C12531" s="1117" t="s">
        <v>794</v>
      </c>
      <c r="D12531" s="1116" t="s">
        <v>5977</v>
      </c>
      <c r="E12531" s="1365">
        <v>1</v>
      </c>
      <c r="F12531" s="1256">
        <v>1</v>
      </c>
      <c r="G12531" s="1246">
        <v>1</v>
      </c>
    </row>
    <row r="12532" spans="1:7" hidden="1">
      <c r="A12532" s="1136" t="s">
        <v>9032</v>
      </c>
      <c r="B12532" s="1122" t="s">
        <v>9063</v>
      </c>
      <c r="C12532" s="1117" t="s">
        <v>8952</v>
      </c>
      <c r="D12532" s="1116" t="s">
        <v>9086</v>
      </c>
      <c r="E12532" s="1365">
        <v>1</v>
      </c>
      <c r="F12532" s="1256">
        <v>1</v>
      </c>
      <c r="G12532" s="1246">
        <v>1</v>
      </c>
    </row>
    <row r="12533" spans="1:7" hidden="1">
      <c r="A12533" s="1136" t="s">
        <v>9033</v>
      </c>
      <c r="B12533" s="1122" t="s">
        <v>9065</v>
      </c>
      <c r="C12533" s="1117" t="s">
        <v>794</v>
      </c>
      <c r="D12533" s="1116" t="s">
        <v>5977</v>
      </c>
      <c r="E12533" s="1365">
        <v>1</v>
      </c>
      <c r="F12533" s="1256">
        <v>1</v>
      </c>
      <c r="G12533" s="1246">
        <v>1</v>
      </c>
    </row>
    <row r="12534" spans="1:7" hidden="1">
      <c r="A12534" s="1136" t="s">
        <v>9033</v>
      </c>
      <c r="B12534" s="1122" t="s">
        <v>9065</v>
      </c>
      <c r="C12534" s="1117" t="s">
        <v>8950</v>
      </c>
      <c r="D12534" s="1116" t="s">
        <v>9087</v>
      </c>
      <c r="E12534" s="1365">
        <v>1</v>
      </c>
      <c r="F12534" s="1256">
        <v>1</v>
      </c>
      <c r="G12534" s="1246">
        <v>1</v>
      </c>
    </row>
    <row r="12535" spans="1:7" hidden="1">
      <c r="A12535" s="1136" t="s">
        <v>9018</v>
      </c>
      <c r="B12535" s="1122" t="s">
        <v>9067</v>
      </c>
      <c r="C12535" s="1117" t="s">
        <v>6660</v>
      </c>
      <c r="D12535" s="1116" t="s">
        <v>6661</v>
      </c>
      <c r="E12535" s="1365">
        <v>5.9999999999999995E-4</v>
      </c>
      <c r="F12535" s="1256">
        <v>1</v>
      </c>
      <c r="G12535" s="1246">
        <v>5.9999999999999995E-4</v>
      </c>
    </row>
    <row r="12536" spans="1:7" hidden="1">
      <c r="A12536" s="1136" t="s">
        <v>9018</v>
      </c>
      <c r="B12536" s="1122" t="s">
        <v>9067</v>
      </c>
      <c r="C12536" s="1117" t="s">
        <v>9043</v>
      </c>
      <c r="D12536" s="1116" t="s">
        <v>9088</v>
      </c>
      <c r="E12536" s="1365">
        <v>0.72119999999999995</v>
      </c>
      <c r="F12536" s="1256">
        <v>1</v>
      </c>
      <c r="G12536" s="1246">
        <v>0.72119999999999995</v>
      </c>
    </row>
    <row r="12537" spans="1:7" hidden="1">
      <c r="A12537" s="1136" t="s">
        <v>9030</v>
      </c>
      <c r="B12537" s="1122" t="s">
        <v>9069</v>
      </c>
      <c r="C12537" s="1117" t="s">
        <v>9030</v>
      </c>
      <c r="D12537" s="1116" t="s">
        <v>9069</v>
      </c>
      <c r="E12537" s="1365">
        <v>1</v>
      </c>
      <c r="F12537" s="1256">
        <v>1</v>
      </c>
      <c r="G12537" s="1246">
        <v>1</v>
      </c>
    </row>
    <row r="12538" spans="1:7" hidden="1">
      <c r="A12538" s="1136" t="s">
        <v>9020</v>
      </c>
      <c r="B12538" s="1122" t="s">
        <v>9071</v>
      </c>
      <c r="C12538" s="1117" t="s">
        <v>6660</v>
      </c>
      <c r="D12538" s="1116" t="s">
        <v>6661</v>
      </c>
      <c r="E12538" s="1365">
        <v>5.9999999999999995E-4</v>
      </c>
      <c r="F12538" s="1256">
        <v>1</v>
      </c>
      <c r="G12538" s="1246">
        <v>5.9999999999999995E-4</v>
      </c>
    </row>
    <row r="12539" spans="1:7" hidden="1">
      <c r="A12539" s="1136" t="s">
        <v>9020</v>
      </c>
      <c r="B12539" s="1122" t="s">
        <v>9071</v>
      </c>
      <c r="C12539" s="1209" t="s">
        <v>9866</v>
      </c>
      <c r="D12539" s="1210" t="s">
        <v>9867</v>
      </c>
      <c r="E12539" s="1365">
        <v>0.67320000000000002</v>
      </c>
      <c r="F12539" s="1256">
        <v>1</v>
      </c>
      <c r="G12539" s="1246">
        <v>0.67320000000000002</v>
      </c>
    </row>
    <row r="12540" spans="1:7" hidden="1">
      <c r="A12540" s="1136" t="s">
        <v>9022</v>
      </c>
      <c r="B12540" s="1122" t="s">
        <v>9073</v>
      </c>
      <c r="C12540" s="1117" t="s">
        <v>6660</v>
      </c>
      <c r="D12540" s="1116" t="s">
        <v>6661</v>
      </c>
      <c r="E12540" s="1365">
        <v>5.9999999999999995E-4</v>
      </c>
      <c r="F12540" s="1256">
        <v>1</v>
      </c>
      <c r="G12540" s="1246">
        <v>5.9999999999999995E-4</v>
      </c>
    </row>
    <row r="12541" spans="1:7" hidden="1">
      <c r="A12541" s="1136" t="s">
        <v>9022</v>
      </c>
      <c r="B12541" s="1122" t="s">
        <v>9073</v>
      </c>
      <c r="C12541" s="1209" t="s">
        <v>9866</v>
      </c>
      <c r="D12541" s="1210" t="s">
        <v>9867</v>
      </c>
      <c r="E12541" s="1365">
        <v>0.67320000000000002</v>
      </c>
      <c r="F12541" s="1256">
        <v>1</v>
      </c>
      <c r="G12541" s="1246">
        <v>0.67320000000000002</v>
      </c>
    </row>
    <row r="12542" spans="1:7" hidden="1">
      <c r="A12542" s="1136" t="s">
        <v>9024</v>
      </c>
      <c r="B12542" s="1122" t="s">
        <v>9075</v>
      </c>
      <c r="C12542" s="1117" t="s">
        <v>6660</v>
      </c>
      <c r="D12542" s="1116" t="s">
        <v>6661</v>
      </c>
      <c r="E12542" s="1365">
        <v>5.9999999999999995E-4</v>
      </c>
      <c r="F12542" s="1256">
        <v>1</v>
      </c>
      <c r="G12542" s="1246">
        <v>5.9999999999999995E-4</v>
      </c>
    </row>
    <row r="12543" spans="1:7" hidden="1">
      <c r="A12543" s="1136" t="s">
        <v>9024</v>
      </c>
      <c r="B12543" s="1122" t="s">
        <v>9075</v>
      </c>
      <c r="C12543" s="1117" t="s">
        <v>9039</v>
      </c>
      <c r="D12543" s="1116" t="s">
        <v>9089</v>
      </c>
      <c r="E12543" s="1365">
        <v>0.58760000000000001</v>
      </c>
      <c r="F12543" s="1256">
        <v>1</v>
      </c>
      <c r="G12543" s="1246">
        <v>0.58760000000000001</v>
      </c>
    </row>
    <row r="12544" spans="1:7" hidden="1">
      <c r="A12544" s="1136" t="s">
        <v>8956</v>
      </c>
      <c r="B12544" s="1122" t="s">
        <v>9077</v>
      </c>
      <c r="C12544" s="1117" t="s">
        <v>8956</v>
      </c>
      <c r="D12544" s="1116" t="s">
        <v>9077</v>
      </c>
      <c r="E12544" s="1365">
        <v>1</v>
      </c>
      <c r="F12544" s="1256">
        <v>1</v>
      </c>
      <c r="G12544" s="1246">
        <v>1</v>
      </c>
    </row>
    <row r="12545" spans="1:7" hidden="1">
      <c r="A12545" s="1136" t="s">
        <v>9028</v>
      </c>
      <c r="B12545" s="1122" t="s">
        <v>9079</v>
      </c>
      <c r="C12545" s="1122" t="s">
        <v>6660</v>
      </c>
      <c r="D12545" s="1122" t="s">
        <v>6661</v>
      </c>
      <c r="E12545" s="1365">
        <v>8.0000000000000004E-4</v>
      </c>
      <c r="F12545" s="1260">
        <v>1</v>
      </c>
      <c r="G12545" s="1246">
        <v>8.0000000000000004E-4</v>
      </c>
    </row>
    <row r="12546" spans="1:7" hidden="1">
      <c r="A12546" s="1136" t="s">
        <v>9028</v>
      </c>
      <c r="B12546" s="1122" t="s">
        <v>9079</v>
      </c>
      <c r="C12546" s="1122" t="s">
        <v>2732</v>
      </c>
      <c r="D12546" s="1122" t="s">
        <v>5615</v>
      </c>
      <c r="E12546" s="1365">
        <v>1.2150000000000001</v>
      </c>
      <c r="F12546" s="1260">
        <v>1</v>
      </c>
      <c r="G12546" s="1246">
        <v>1.2150000000000001</v>
      </c>
    </row>
    <row r="12547" spans="1:7" hidden="1">
      <c r="A12547" s="1136" t="s">
        <v>9028</v>
      </c>
      <c r="B12547" s="1122" t="s">
        <v>9079</v>
      </c>
      <c r="C12547" s="1122" t="s">
        <v>5507</v>
      </c>
      <c r="D12547" s="1122" t="s">
        <v>4751</v>
      </c>
      <c r="E12547" s="1365">
        <v>2</v>
      </c>
      <c r="F12547" s="1260">
        <v>1</v>
      </c>
      <c r="G12547" s="1246">
        <v>2</v>
      </c>
    </row>
    <row r="12548" spans="1:7" hidden="1">
      <c r="A12548" s="1136" t="s">
        <v>9028</v>
      </c>
      <c r="B12548" s="1122" t="s">
        <v>9079</v>
      </c>
      <c r="C12548" s="1122" t="s">
        <v>5215</v>
      </c>
      <c r="D12548" s="1122" t="s">
        <v>5216</v>
      </c>
      <c r="E12548" s="1365">
        <v>1</v>
      </c>
      <c r="F12548" s="1260">
        <v>1</v>
      </c>
      <c r="G12548" s="1246">
        <v>1</v>
      </c>
    </row>
    <row r="12549" spans="1:7" hidden="1">
      <c r="A12549" s="1136" t="s">
        <v>9029</v>
      </c>
      <c r="B12549" s="1122" t="s">
        <v>9081</v>
      </c>
      <c r="C12549" s="1122" t="s">
        <v>6660</v>
      </c>
      <c r="D12549" s="1122" t="s">
        <v>6661</v>
      </c>
      <c r="E12549" s="1365">
        <v>8.0000000000000004E-4</v>
      </c>
      <c r="F12549" s="1260">
        <v>1</v>
      </c>
      <c r="G12549" s="1246">
        <v>8.0000000000000004E-4</v>
      </c>
    </row>
    <row r="12550" spans="1:7" hidden="1">
      <c r="A12550" s="1136" t="s">
        <v>9029</v>
      </c>
      <c r="B12550" s="1122" t="s">
        <v>9081</v>
      </c>
      <c r="C12550" s="1122" t="s">
        <v>2732</v>
      </c>
      <c r="D12550" s="1122" t="s">
        <v>5615</v>
      </c>
      <c r="E12550" s="1365">
        <v>1.2150000000000001</v>
      </c>
      <c r="F12550" s="1260">
        <v>1</v>
      </c>
      <c r="G12550" s="1246">
        <v>1.2150000000000001</v>
      </c>
    </row>
    <row r="12551" spans="1:7" hidden="1">
      <c r="A12551" s="1136" t="s">
        <v>9029</v>
      </c>
      <c r="B12551" s="1122" t="s">
        <v>9081</v>
      </c>
      <c r="C12551" s="1122" t="s">
        <v>5507</v>
      </c>
      <c r="D12551" s="1122" t="s">
        <v>4751</v>
      </c>
      <c r="E12551" s="1365">
        <v>2</v>
      </c>
      <c r="F12551" s="1260">
        <v>1</v>
      </c>
      <c r="G12551" s="1246">
        <v>2</v>
      </c>
    </row>
    <row r="12552" spans="1:7" hidden="1">
      <c r="A12552" s="1136" t="s">
        <v>8829</v>
      </c>
      <c r="B12552" s="1122" t="s">
        <v>8830</v>
      </c>
      <c r="C12552" s="1122" t="s">
        <v>6660</v>
      </c>
      <c r="D12552" s="1122" t="s">
        <v>6661</v>
      </c>
      <c r="E12552" s="1365">
        <v>8.0000000000000004E-4</v>
      </c>
      <c r="F12552" s="1260">
        <v>1</v>
      </c>
      <c r="G12552" s="1246">
        <v>8.0000000000000004E-4</v>
      </c>
    </row>
    <row r="12553" spans="1:7" hidden="1">
      <c r="A12553" s="1136" t="s">
        <v>8829</v>
      </c>
      <c r="B12553" s="1122" t="s">
        <v>8830</v>
      </c>
      <c r="C12553" s="1122" t="s">
        <v>8831</v>
      </c>
      <c r="D12553" s="1122" t="s">
        <v>8832</v>
      </c>
      <c r="E12553" s="1365">
        <v>1.0946</v>
      </c>
      <c r="F12553" s="1260">
        <v>1</v>
      </c>
      <c r="G12553" s="1246">
        <v>1.0946</v>
      </c>
    </row>
    <row r="12554" spans="1:7" hidden="1">
      <c r="A12554" s="1136" t="s">
        <v>8829</v>
      </c>
      <c r="B12554" s="1122" t="s">
        <v>8830</v>
      </c>
      <c r="C12554" s="1122" t="s">
        <v>1342</v>
      </c>
      <c r="D12554" s="1122" t="s">
        <v>1540</v>
      </c>
      <c r="E12554" s="1365">
        <v>3.5999999999999999E-3</v>
      </c>
      <c r="F12554" s="1260">
        <v>1</v>
      </c>
      <c r="G12554" s="1246">
        <v>3.5999999999999999E-3</v>
      </c>
    </row>
    <row r="12555" spans="1:7" hidden="1">
      <c r="A12555" s="1136" t="s">
        <v>8829</v>
      </c>
      <c r="B12555" s="1122" t="s">
        <v>8830</v>
      </c>
      <c r="C12555" s="1122" t="s">
        <v>8821</v>
      </c>
      <c r="D12555" s="1122" t="s">
        <v>8822</v>
      </c>
      <c r="E12555" s="1365">
        <v>1</v>
      </c>
      <c r="F12555" s="1260">
        <v>1</v>
      </c>
      <c r="G12555" s="1246">
        <v>1</v>
      </c>
    </row>
    <row r="12556" spans="1:7" hidden="1">
      <c r="A12556" s="1136" t="s">
        <v>8829</v>
      </c>
      <c r="B12556" s="1122" t="s">
        <v>8830</v>
      </c>
      <c r="C12556" s="1122" t="s">
        <v>8823</v>
      </c>
      <c r="D12556" s="1122" t="s">
        <v>8824</v>
      </c>
      <c r="E12556" s="1365">
        <v>1</v>
      </c>
      <c r="F12556" s="1260">
        <v>1</v>
      </c>
      <c r="G12556" s="1246">
        <v>1</v>
      </c>
    </row>
    <row r="12557" spans="1:7" hidden="1">
      <c r="A12557" s="1136" t="s">
        <v>8829</v>
      </c>
      <c r="B12557" s="1122" t="s">
        <v>8830</v>
      </c>
      <c r="C12557" s="1122" t="s">
        <v>3001</v>
      </c>
      <c r="D12557" s="1122" t="s">
        <v>703</v>
      </c>
      <c r="E12557" s="1365">
        <v>1</v>
      </c>
      <c r="F12557" s="1260">
        <v>1</v>
      </c>
      <c r="G12557" s="1246">
        <v>1</v>
      </c>
    </row>
    <row r="12558" spans="1:7" hidden="1">
      <c r="A12558" s="1136" t="s">
        <v>8829</v>
      </c>
      <c r="B12558" s="1122" t="s">
        <v>8830</v>
      </c>
      <c r="C12558" s="1122" t="s">
        <v>8825</v>
      </c>
      <c r="D12558" s="1122" t="s">
        <v>8826</v>
      </c>
      <c r="E12558" s="1365">
        <v>1</v>
      </c>
      <c r="F12558" s="1260">
        <v>1</v>
      </c>
      <c r="G12558" s="1246">
        <v>1</v>
      </c>
    </row>
    <row r="12559" spans="1:7" hidden="1">
      <c r="A12559" s="1136" t="s">
        <v>8829</v>
      </c>
      <c r="B12559" s="1122" t="s">
        <v>3272</v>
      </c>
      <c r="C12559" s="1122" t="s">
        <v>7285</v>
      </c>
      <c r="D12559" s="1122" t="s">
        <v>7299</v>
      </c>
      <c r="E12559" s="1365">
        <v>0</v>
      </c>
      <c r="F12559" s="1260">
        <v>1</v>
      </c>
      <c r="G12559" s="1246">
        <v>0</v>
      </c>
    </row>
    <row r="12560" spans="1:7" hidden="1">
      <c r="A12560" s="1136" t="s">
        <v>8829</v>
      </c>
      <c r="B12560" s="1122" t="s">
        <v>3272</v>
      </c>
      <c r="C12560" s="1117" t="s">
        <v>6699</v>
      </c>
      <c r="D12560" s="1116" t="s">
        <v>6700</v>
      </c>
      <c r="E12560" s="1365">
        <v>0</v>
      </c>
      <c r="F12560" s="1260">
        <v>1</v>
      </c>
      <c r="G12560" s="1246">
        <v>0</v>
      </c>
    </row>
    <row r="12561" spans="1:7" hidden="1">
      <c r="A12561" s="1136" t="s">
        <v>8829</v>
      </c>
      <c r="B12561" s="1122" t="s">
        <v>3272</v>
      </c>
      <c r="C12561" s="1122" t="s">
        <v>6664</v>
      </c>
      <c r="D12561" s="1122" t="s">
        <v>6665</v>
      </c>
      <c r="E12561" s="1365">
        <v>1E-3</v>
      </c>
      <c r="F12561" s="1260">
        <v>1</v>
      </c>
      <c r="G12561" s="1246">
        <v>1E-3</v>
      </c>
    </row>
    <row r="12562" spans="1:7" hidden="1">
      <c r="A12562" s="1136" t="s">
        <v>8829</v>
      </c>
      <c r="B12562" s="1122" t="s">
        <v>3272</v>
      </c>
      <c r="C12562" s="1122" t="s">
        <v>5531</v>
      </c>
      <c r="D12562" s="1122" t="s">
        <v>5559</v>
      </c>
      <c r="E12562" s="1365">
        <v>0</v>
      </c>
      <c r="F12562" s="1260">
        <v>1</v>
      </c>
      <c r="G12562" s="1246">
        <v>0</v>
      </c>
    </row>
    <row r="12563" spans="1:7" hidden="1">
      <c r="A12563" s="1136" t="s">
        <v>8829</v>
      </c>
      <c r="B12563" s="1122" t="s">
        <v>3272</v>
      </c>
      <c r="C12563" s="1117" t="s">
        <v>5673</v>
      </c>
      <c r="D12563" s="1116" t="s">
        <v>5675</v>
      </c>
      <c r="E12563" s="1365">
        <v>0</v>
      </c>
      <c r="F12563" s="1256">
        <v>1</v>
      </c>
      <c r="G12563" s="1246">
        <v>0</v>
      </c>
    </row>
    <row r="12564" spans="1:7" hidden="1">
      <c r="A12564" s="1136" t="s">
        <v>8829</v>
      </c>
      <c r="B12564" s="1122" t="s">
        <v>3272</v>
      </c>
      <c r="C12564" s="1131" t="s">
        <v>3780</v>
      </c>
      <c r="D12564" s="1116" t="s">
        <v>5558</v>
      </c>
      <c r="E12564" s="1365">
        <v>0.255</v>
      </c>
      <c r="F12564" s="1256">
        <v>1</v>
      </c>
      <c r="G12564" s="1246">
        <v>0.255</v>
      </c>
    </row>
    <row r="12565" spans="1:7" hidden="1">
      <c r="A12565" s="1136" t="s">
        <v>8829</v>
      </c>
      <c r="B12565" s="1122" t="s">
        <v>3272</v>
      </c>
      <c r="C12565" s="1131" t="s">
        <v>5529</v>
      </c>
      <c r="D12565" s="1116" t="s">
        <v>5557</v>
      </c>
      <c r="E12565" s="1365">
        <v>0.105</v>
      </c>
      <c r="F12565" s="1256">
        <v>1</v>
      </c>
      <c r="G12565" s="1246">
        <v>0.105</v>
      </c>
    </row>
    <row r="12566" spans="1:7" hidden="1">
      <c r="A12566" s="1204" t="s">
        <v>8829</v>
      </c>
      <c r="B12566" s="1203" t="s">
        <v>3272</v>
      </c>
      <c r="C12566" s="1201" t="s">
        <v>9384</v>
      </c>
      <c r="D12566" s="1202" t="s">
        <v>9450</v>
      </c>
      <c r="E12566" s="1378">
        <v>3.8E-3</v>
      </c>
      <c r="F12566" s="1256">
        <v>1</v>
      </c>
      <c r="G12566" s="1246">
        <v>3.8E-3</v>
      </c>
    </row>
    <row r="12567" spans="1:7" hidden="1">
      <c r="A12567" s="1136" t="s">
        <v>8829</v>
      </c>
      <c r="B12567" s="1122" t="s">
        <v>3272</v>
      </c>
      <c r="C12567" s="1117" t="s">
        <v>7284</v>
      </c>
      <c r="D12567" s="1116" t="s">
        <v>7298</v>
      </c>
      <c r="E12567" s="1365">
        <v>0</v>
      </c>
      <c r="F12567" s="1256">
        <v>1</v>
      </c>
      <c r="G12567" s="1246">
        <v>0</v>
      </c>
    </row>
    <row r="12568" spans="1:7" hidden="1">
      <c r="A12568" s="1136" t="s">
        <v>8829</v>
      </c>
      <c r="B12568" s="1122" t="s">
        <v>3272</v>
      </c>
      <c r="C12568" s="1131" t="s">
        <v>294</v>
      </c>
      <c r="D12568" s="1116" t="s">
        <v>5556</v>
      </c>
      <c r="E12568" s="1365">
        <v>0.2</v>
      </c>
      <c r="F12568" s="1256">
        <v>1</v>
      </c>
      <c r="G12568" s="1246">
        <v>0.2</v>
      </c>
    </row>
    <row r="12569" spans="1:7" hidden="1">
      <c r="A12569" s="1136" t="s">
        <v>8829</v>
      </c>
      <c r="B12569" s="1122" t="s">
        <v>3272</v>
      </c>
      <c r="C12569" s="1131" t="s">
        <v>4019</v>
      </c>
      <c r="D12569" s="1116" t="s">
        <v>2401</v>
      </c>
      <c r="E12569" s="1365">
        <v>2.3E-3</v>
      </c>
      <c r="F12569" s="1256">
        <v>1</v>
      </c>
      <c r="G12569" s="1246">
        <v>2.3E-3</v>
      </c>
    </row>
    <row r="12570" spans="1:7" hidden="1">
      <c r="A12570" s="1136" t="s">
        <v>8829</v>
      </c>
      <c r="B12570" s="1122" t="s">
        <v>3272</v>
      </c>
      <c r="C12570" s="1117" t="s">
        <v>7283</v>
      </c>
      <c r="D12570" s="1116" t="s">
        <v>7297</v>
      </c>
      <c r="E12570" s="1365">
        <v>0</v>
      </c>
      <c r="F12570" s="1256">
        <v>1</v>
      </c>
      <c r="G12570" s="1246">
        <v>0</v>
      </c>
    </row>
    <row r="12571" spans="1:7" hidden="1">
      <c r="A12571" s="1136" t="s">
        <v>8829</v>
      </c>
      <c r="B12571" s="1122" t="s">
        <v>3272</v>
      </c>
      <c r="C12571" s="1117" t="s">
        <v>8059</v>
      </c>
      <c r="D12571" s="1116" t="s">
        <v>8288</v>
      </c>
      <c r="E12571" s="1365">
        <v>1.1000000000000001E-3</v>
      </c>
      <c r="F12571" s="1256">
        <v>1</v>
      </c>
      <c r="G12571" s="1246">
        <v>1.1000000000000001E-3</v>
      </c>
    </row>
    <row r="12572" spans="1:7" hidden="1">
      <c r="A12572" s="1136" t="s">
        <v>8829</v>
      </c>
      <c r="B12572" s="1122" t="s">
        <v>3272</v>
      </c>
      <c r="C12572" s="1131" t="s">
        <v>3138</v>
      </c>
      <c r="D12572" s="1116" t="s">
        <v>4738</v>
      </c>
      <c r="E12572" s="1365">
        <v>1</v>
      </c>
      <c r="F12572" s="1256">
        <v>1</v>
      </c>
      <c r="G12572" s="1246">
        <v>1</v>
      </c>
    </row>
    <row r="12573" spans="1:7" hidden="1">
      <c r="A12573" s="1136" t="s">
        <v>8829</v>
      </c>
      <c r="B12573" s="1122" t="s">
        <v>3272</v>
      </c>
      <c r="C12573" s="1131" t="s">
        <v>3293</v>
      </c>
      <c r="D12573" s="1116" t="s">
        <v>1033</v>
      </c>
      <c r="E12573" s="1365">
        <v>1</v>
      </c>
      <c r="F12573" s="1256">
        <v>1</v>
      </c>
      <c r="G12573" s="1246">
        <v>1</v>
      </c>
    </row>
    <row r="12574" spans="1:7" hidden="1">
      <c r="A12574" s="1136" t="s">
        <v>8829</v>
      </c>
      <c r="B12574" s="1122" t="s">
        <v>3272</v>
      </c>
      <c r="C12574" s="1131" t="s">
        <v>3144</v>
      </c>
      <c r="D12574" s="1116" t="s">
        <v>3145</v>
      </c>
      <c r="E12574" s="1365">
        <v>1</v>
      </c>
      <c r="F12574" s="1256">
        <v>1</v>
      </c>
      <c r="G12574" s="1246">
        <v>1</v>
      </c>
    </row>
    <row r="12575" spans="1:7" hidden="1">
      <c r="A12575" s="1136" t="s">
        <v>8829</v>
      </c>
      <c r="B12575" s="1122" t="s">
        <v>3272</v>
      </c>
      <c r="C12575" s="1131" t="s">
        <v>3142</v>
      </c>
      <c r="D12575" s="1116" t="s">
        <v>3143</v>
      </c>
      <c r="E12575" s="1365">
        <v>1</v>
      </c>
      <c r="F12575" s="1256">
        <v>1</v>
      </c>
      <c r="G12575" s="1246">
        <v>1</v>
      </c>
    </row>
    <row r="12576" spans="1:7" hidden="1">
      <c r="A12576" s="1136" t="s">
        <v>8829</v>
      </c>
      <c r="B12576" s="1122" t="s">
        <v>3272</v>
      </c>
      <c r="C12576" s="1131" t="s">
        <v>3140</v>
      </c>
      <c r="D12576" s="1116" t="s">
        <v>3141</v>
      </c>
      <c r="E12576" s="1365">
        <v>1</v>
      </c>
      <c r="F12576" s="1256">
        <v>1</v>
      </c>
      <c r="G12576" s="1246">
        <v>1</v>
      </c>
    </row>
    <row r="12577" spans="1:7" hidden="1">
      <c r="A12577" s="1136" t="s">
        <v>8839</v>
      </c>
      <c r="B12577" s="1122" t="s">
        <v>8840</v>
      </c>
      <c r="C12577" s="1117" t="s">
        <v>6660</v>
      </c>
      <c r="D12577" s="1116" t="s">
        <v>6661</v>
      </c>
      <c r="E12577" s="1365">
        <v>8.0000000000000004E-4</v>
      </c>
      <c r="F12577" s="1256">
        <v>1</v>
      </c>
      <c r="G12577" s="1246">
        <v>8.0000000000000004E-4</v>
      </c>
    </row>
    <row r="12578" spans="1:7" hidden="1">
      <c r="A12578" s="1136" t="s">
        <v>8839</v>
      </c>
      <c r="B12578" s="1122" t="s">
        <v>8840</v>
      </c>
      <c r="C12578" s="1117" t="s">
        <v>8831</v>
      </c>
      <c r="D12578" s="1116" t="s">
        <v>8832</v>
      </c>
      <c r="E12578" s="1365">
        <v>1.0946</v>
      </c>
      <c r="F12578" s="1256">
        <v>1</v>
      </c>
      <c r="G12578" s="1246">
        <v>1.0946</v>
      </c>
    </row>
    <row r="12579" spans="1:7" hidden="1">
      <c r="A12579" s="1136" t="s">
        <v>8839</v>
      </c>
      <c r="B12579" s="1122" t="s">
        <v>8840</v>
      </c>
      <c r="C12579" s="1122" t="s">
        <v>1342</v>
      </c>
      <c r="D12579" s="1122" t="s">
        <v>1540</v>
      </c>
      <c r="E12579" s="1365">
        <v>3.5999999999999999E-3</v>
      </c>
      <c r="F12579" s="1260">
        <v>1</v>
      </c>
      <c r="G12579" s="1246">
        <v>3.5999999999999999E-3</v>
      </c>
    </row>
    <row r="12580" spans="1:7" hidden="1">
      <c r="A12580" s="1136" t="s">
        <v>8839</v>
      </c>
      <c r="B12580" s="1122" t="s">
        <v>8840</v>
      </c>
      <c r="C12580" s="1122" t="s">
        <v>3613</v>
      </c>
      <c r="D12580" s="1122" t="s">
        <v>3525</v>
      </c>
      <c r="E12580" s="1365">
        <v>5.0000000000000001E-4</v>
      </c>
      <c r="F12580" s="1260">
        <v>1</v>
      </c>
      <c r="G12580" s="1246">
        <v>5.0000000000000001E-4</v>
      </c>
    </row>
    <row r="12581" spans="1:7" hidden="1">
      <c r="A12581" s="1136" t="s">
        <v>8839</v>
      </c>
      <c r="B12581" s="1122" t="s">
        <v>8840</v>
      </c>
      <c r="C12581" s="1122" t="s">
        <v>5215</v>
      </c>
      <c r="D12581" s="1122" t="s">
        <v>5216</v>
      </c>
      <c r="E12581" s="1365">
        <v>1</v>
      </c>
      <c r="F12581" s="1260">
        <v>1</v>
      </c>
      <c r="G12581" s="1246">
        <v>1</v>
      </c>
    </row>
    <row r="12582" spans="1:7" hidden="1">
      <c r="A12582" s="1136" t="s">
        <v>8839</v>
      </c>
      <c r="B12582" s="1122" t="s">
        <v>8840</v>
      </c>
      <c r="C12582" s="1122" t="s">
        <v>1632</v>
      </c>
      <c r="D12582" s="1122" t="s">
        <v>1633</v>
      </c>
      <c r="E12582" s="1365">
        <v>1</v>
      </c>
      <c r="F12582" s="1260">
        <v>1</v>
      </c>
      <c r="G12582" s="1246">
        <v>1</v>
      </c>
    </row>
    <row r="12583" spans="1:7" hidden="1">
      <c r="A12583" s="1136" t="s">
        <v>8839</v>
      </c>
      <c r="B12583" s="1122" t="s">
        <v>3272</v>
      </c>
      <c r="C12583" s="1122" t="s">
        <v>7285</v>
      </c>
      <c r="D12583" s="1122" t="s">
        <v>7299</v>
      </c>
      <c r="E12583" s="1365">
        <v>0</v>
      </c>
      <c r="F12583" s="1260">
        <v>1</v>
      </c>
      <c r="G12583" s="1246">
        <v>0</v>
      </c>
    </row>
    <row r="12584" spans="1:7" hidden="1">
      <c r="A12584" s="1136" t="s">
        <v>8839</v>
      </c>
      <c r="B12584" s="1122" t="s">
        <v>3272</v>
      </c>
      <c r="C12584" s="1122" t="s">
        <v>6699</v>
      </c>
      <c r="D12584" s="1122" t="s">
        <v>6700</v>
      </c>
      <c r="E12584" s="1365">
        <v>0</v>
      </c>
      <c r="F12584" s="1260">
        <v>1</v>
      </c>
      <c r="G12584" s="1246">
        <v>0</v>
      </c>
    </row>
    <row r="12585" spans="1:7" hidden="1">
      <c r="A12585" s="1136" t="s">
        <v>8839</v>
      </c>
      <c r="B12585" s="1122" t="s">
        <v>3272</v>
      </c>
      <c r="C12585" s="1122" t="s">
        <v>6664</v>
      </c>
      <c r="D12585" s="1122" t="s">
        <v>6665</v>
      </c>
      <c r="E12585" s="1365">
        <v>1E-3</v>
      </c>
      <c r="F12585" s="1260">
        <v>1</v>
      </c>
      <c r="G12585" s="1246">
        <v>1E-3</v>
      </c>
    </row>
    <row r="12586" spans="1:7" hidden="1">
      <c r="A12586" s="1136" t="s">
        <v>8839</v>
      </c>
      <c r="B12586" s="1122" t="s">
        <v>3272</v>
      </c>
      <c r="C12586" s="1122" t="s">
        <v>5531</v>
      </c>
      <c r="D12586" s="1122" t="s">
        <v>5559</v>
      </c>
      <c r="E12586" s="1365">
        <v>0</v>
      </c>
      <c r="F12586" s="1260">
        <v>1</v>
      </c>
      <c r="G12586" s="1246">
        <v>0</v>
      </c>
    </row>
    <row r="12587" spans="1:7" hidden="1">
      <c r="A12587" s="1136" t="s">
        <v>8839</v>
      </c>
      <c r="B12587" s="1122" t="s">
        <v>3272</v>
      </c>
      <c r="C12587" s="1122" t="s">
        <v>5673</v>
      </c>
      <c r="D12587" s="1122" t="s">
        <v>5675</v>
      </c>
      <c r="E12587" s="1365">
        <v>0</v>
      </c>
      <c r="F12587" s="1260">
        <v>1</v>
      </c>
      <c r="G12587" s="1246">
        <v>0</v>
      </c>
    </row>
    <row r="12588" spans="1:7" hidden="1">
      <c r="A12588" s="1136" t="s">
        <v>8839</v>
      </c>
      <c r="B12588" s="1122" t="s">
        <v>3272</v>
      </c>
      <c r="C12588" s="1122" t="s">
        <v>3780</v>
      </c>
      <c r="D12588" s="1122" t="s">
        <v>5558</v>
      </c>
      <c r="E12588" s="1365">
        <v>0.255</v>
      </c>
      <c r="F12588" s="1260">
        <v>1</v>
      </c>
      <c r="G12588" s="1246">
        <v>0.255</v>
      </c>
    </row>
    <row r="12589" spans="1:7" hidden="1">
      <c r="A12589" s="1136" t="s">
        <v>8839</v>
      </c>
      <c r="B12589" s="1122" t="s">
        <v>3272</v>
      </c>
      <c r="C12589" s="1122" t="s">
        <v>5529</v>
      </c>
      <c r="D12589" s="1122" t="s">
        <v>5557</v>
      </c>
      <c r="E12589" s="1365">
        <v>0.105</v>
      </c>
      <c r="F12589" s="1260">
        <v>1</v>
      </c>
      <c r="G12589" s="1246">
        <v>0.105</v>
      </c>
    </row>
    <row r="12590" spans="1:7" hidden="1">
      <c r="A12590" s="1204" t="s">
        <v>8839</v>
      </c>
      <c r="B12590" s="1203" t="s">
        <v>3272</v>
      </c>
      <c r="C12590" s="1203" t="s">
        <v>9384</v>
      </c>
      <c r="D12590" s="1203" t="s">
        <v>9450</v>
      </c>
      <c r="E12590" s="1378">
        <v>3.8E-3</v>
      </c>
      <c r="F12590" s="1260">
        <v>1</v>
      </c>
      <c r="G12590" s="1246">
        <v>3.8E-3</v>
      </c>
    </row>
    <row r="12591" spans="1:7" hidden="1">
      <c r="A12591" s="1136" t="s">
        <v>8839</v>
      </c>
      <c r="B12591" s="1122" t="s">
        <v>3272</v>
      </c>
      <c r="C12591" s="1122" t="s">
        <v>7284</v>
      </c>
      <c r="D12591" s="1122" t="s">
        <v>7298</v>
      </c>
      <c r="E12591" s="1365">
        <v>0</v>
      </c>
      <c r="F12591" s="1260">
        <v>1</v>
      </c>
      <c r="G12591" s="1246">
        <v>0</v>
      </c>
    </row>
    <row r="12592" spans="1:7" hidden="1">
      <c r="A12592" s="1136" t="s">
        <v>8839</v>
      </c>
      <c r="B12592" s="1122" t="s">
        <v>3272</v>
      </c>
      <c r="C12592" s="1122" t="s">
        <v>294</v>
      </c>
      <c r="D12592" s="1122" t="s">
        <v>5556</v>
      </c>
      <c r="E12592" s="1365">
        <v>0.2</v>
      </c>
      <c r="F12592" s="1260">
        <v>1</v>
      </c>
      <c r="G12592" s="1246">
        <v>0.2</v>
      </c>
    </row>
    <row r="12593" spans="1:7" hidden="1">
      <c r="A12593" s="1136" t="s">
        <v>8839</v>
      </c>
      <c r="B12593" s="1122" t="s">
        <v>3272</v>
      </c>
      <c r="C12593" s="1122" t="s">
        <v>4019</v>
      </c>
      <c r="D12593" s="1122" t="s">
        <v>2401</v>
      </c>
      <c r="E12593" s="1365">
        <v>2.3E-3</v>
      </c>
      <c r="F12593" s="1260">
        <v>1</v>
      </c>
      <c r="G12593" s="1246">
        <v>2.3E-3</v>
      </c>
    </row>
    <row r="12594" spans="1:7" hidden="1">
      <c r="A12594" s="1136" t="s">
        <v>8839</v>
      </c>
      <c r="B12594" s="1122" t="s">
        <v>3272</v>
      </c>
      <c r="C12594" s="1122" t="s">
        <v>7283</v>
      </c>
      <c r="D12594" s="1122" t="s">
        <v>7297</v>
      </c>
      <c r="E12594" s="1365">
        <v>0</v>
      </c>
      <c r="F12594" s="1260">
        <v>1</v>
      </c>
      <c r="G12594" s="1246">
        <v>0</v>
      </c>
    </row>
    <row r="12595" spans="1:7" hidden="1">
      <c r="A12595" s="1136" t="s">
        <v>8839</v>
      </c>
      <c r="B12595" s="1122" t="s">
        <v>3272</v>
      </c>
      <c r="C12595" s="1122" t="s">
        <v>8059</v>
      </c>
      <c r="D12595" s="1122" t="s">
        <v>8288</v>
      </c>
      <c r="E12595" s="1365">
        <v>1.1000000000000001E-3</v>
      </c>
      <c r="F12595" s="1260">
        <v>1</v>
      </c>
      <c r="G12595" s="1246">
        <v>1.1000000000000001E-3</v>
      </c>
    </row>
    <row r="12596" spans="1:7" hidden="1">
      <c r="A12596" s="1136" t="s">
        <v>8839</v>
      </c>
      <c r="B12596" s="1122" t="s">
        <v>3272</v>
      </c>
      <c r="C12596" s="1122" t="s">
        <v>3138</v>
      </c>
      <c r="D12596" s="1122" t="s">
        <v>4738</v>
      </c>
      <c r="E12596" s="1365">
        <v>1</v>
      </c>
      <c r="F12596" s="1260">
        <v>1</v>
      </c>
      <c r="G12596" s="1246">
        <v>1</v>
      </c>
    </row>
    <row r="12597" spans="1:7" hidden="1">
      <c r="A12597" s="1136" t="s">
        <v>8839</v>
      </c>
      <c r="B12597" s="1122" t="s">
        <v>3272</v>
      </c>
      <c r="C12597" s="1122" t="s">
        <v>3293</v>
      </c>
      <c r="D12597" s="1122" t="s">
        <v>1033</v>
      </c>
      <c r="E12597" s="1365">
        <v>1</v>
      </c>
      <c r="F12597" s="1260">
        <v>1</v>
      </c>
      <c r="G12597" s="1246">
        <v>1</v>
      </c>
    </row>
    <row r="12598" spans="1:7" hidden="1">
      <c r="A12598" s="1136" t="s">
        <v>8839</v>
      </c>
      <c r="B12598" s="1122" t="s">
        <v>3272</v>
      </c>
      <c r="C12598" s="1117" t="s">
        <v>3144</v>
      </c>
      <c r="D12598" s="1116" t="s">
        <v>3145</v>
      </c>
      <c r="E12598" s="1365">
        <v>1</v>
      </c>
      <c r="F12598" s="1260">
        <v>1</v>
      </c>
      <c r="G12598" s="1246">
        <v>1</v>
      </c>
    </row>
    <row r="12599" spans="1:7" hidden="1">
      <c r="A12599" s="1136" t="s">
        <v>8839</v>
      </c>
      <c r="B12599" s="1122" t="s">
        <v>3272</v>
      </c>
      <c r="C12599" s="1122" t="s">
        <v>3142</v>
      </c>
      <c r="D12599" s="1122" t="s">
        <v>3143</v>
      </c>
      <c r="E12599" s="1365">
        <v>1</v>
      </c>
      <c r="F12599" s="1260">
        <v>1</v>
      </c>
      <c r="G12599" s="1246">
        <v>1</v>
      </c>
    </row>
    <row r="12600" spans="1:7" hidden="1">
      <c r="A12600" s="1136" t="s">
        <v>8839</v>
      </c>
      <c r="B12600" s="1122" t="s">
        <v>3272</v>
      </c>
      <c r="C12600" s="1122" t="s">
        <v>3140</v>
      </c>
      <c r="D12600" s="1122" t="s">
        <v>3141</v>
      </c>
      <c r="E12600" s="1365">
        <v>1</v>
      </c>
      <c r="F12600" s="1260">
        <v>1</v>
      </c>
      <c r="G12600" s="1246">
        <v>1</v>
      </c>
    </row>
    <row r="12601" spans="1:7" hidden="1">
      <c r="A12601" s="1136" t="s">
        <v>8817</v>
      </c>
      <c r="B12601" s="1122" t="s">
        <v>8818</v>
      </c>
      <c r="C12601" s="1117" t="s">
        <v>6660</v>
      </c>
      <c r="D12601" s="1116" t="s">
        <v>6661</v>
      </c>
      <c r="E12601" s="1365">
        <v>8.0000000000000004E-4</v>
      </c>
      <c r="F12601" s="1256">
        <v>1</v>
      </c>
      <c r="G12601" s="1246">
        <v>8.0000000000000004E-4</v>
      </c>
    </row>
    <row r="12602" spans="1:7" hidden="1">
      <c r="A12602" s="1136" t="s">
        <v>8817</v>
      </c>
      <c r="B12602" s="1122" t="s">
        <v>8818</v>
      </c>
      <c r="C12602" s="1117" t="s">
        <v>8819</v>
      </c>
      <c r="D12602" s="1116" t="s">
        <v>8820</v>
      </c>
      <c r="E12602" s="1365">
        <v>0.78710000000000002</v>
      </c>
      <c r="F12602" s="1256">
        <v>1</v>
      </c>
      <c r="G12602" s="1246">
        <v>0.78710000000000002</v>
      </c>
    </row>
    <row r="12603" spans="1:7" hidden="1">
      <c r="A12603" s="1136" t="s">
        <v>8817</v>
      </c>
      <c r="B12603" s="1122" t="s">
        <v>8818</v>
      </c>
      <c r="C12603" s="1117" t="s">
        <v>1342</v>
      </c>
      <c r="D12603" s="1116" t="s">
        <v>1540</v>
      </c>
      <c r="E12603" s="1365">
        <v>5.4000000000000003E-3</v>
      </c>
      <c r="F12603" s="1256">
        <v>1</v>
      </c>
      <c r="G12603" s="1246">
        <v>5.4000000000000003E-3</v>
      </c>
    </row>
    <row r="12604" spans="1:7" hidden="1">
      <c r="A12604" s="1136" t="s">
        <v>8817</v>
      </c>
      <c r="B12604" s="1122" t="s">
        <v>8818</v>
      </c>
      <c r="C12604" s="1117" t="s">
        <v>8821</v>
      </c>
      <c r="D12604" s="1116" t="s">
        <v>8822</v>
      </c>
      <c r="E12604" s="1365">
        <v>1</v>
      </c>
      <c r="F12604" s="1256">
        <v>1</v>
      </c>
      <c r="G12604" s="1246">
        <v>1</v>
      </c>
    </row>
    <row r="12605" spans="1:7" hidden="1">
      <c r="A12605" s="1136" t="s">
        <v>8817</v>
      </c>
      <c r="B12605" s="1122" t="s">
        <v>8818</v>
      </c>
      <c r="C12605" s="1117" t="s">
        <v>8823</v>
      </c>
      <c r="D12605" s="1116" t="s">
        <v>8824</v>
      </c>
      <c r="E12605" s="1365">
        <v>1</v>
      </c>
      <c r="F12605" s="1256">
        <v>1</v>
      </c>
      <c r="G12605" s="1246">
        <v>1</v>
      </c>
    </row>
    <row r="12606" spans="1:7" hidden="1">
      <c r="A12606" s="1136" t="s">
        <v>8817</v>
      </c>
      <c r="B12606" s="1122" t="s">
        <v>8818</v>
      </c>
      <c r="C12606" s="1117" t="s">
        <v>3001</v>
      </c>
      <c r="D12606" s="1116" t="s">
        <v>703</v>
      </c>
      <c r="E12606" s="1365">
        <v>1</v>
      </c>
      <c r="F12606" s="1256">
        <v>1</v>
      </c>
      <c r="G12606" s="1246">
        <v>1</v>
      </c>
    </row>
    <row r="12607" spans="1:7" hidden="1">
      <c r="A12607" s="1136" t="s">
        <v>8817</v>
      </c>
      <c r="B12607" s="1122" t="s">
        <v>8818</v>
      </c>
      <c r="C12607" s="1117" t="s">
        <v>8825</v>
      </c>
      <c r="D12607" s="1116" t="s">
        <v>8826</v>
      </c>
      <c r="E12607" s="1365">
        <v>1</v>
      </c>
      <c r="F12607" s="1256">
        <v>1</v>
      </c>
      <c r="G12607" s="1246">
        <v>1</v>
      </c>
    </row>
    <row r="12608" spans="1:7" hidden="1">
      <c r="A12608" s="1136" t="s">
        <v>8817</v>
      </c>
      <c r="B12608" s="1122" t="s">
        <v>8818</v>
      </c>
      <c r="C12608" s="1117" t="s">
        <v>8827</v>
      </c>
      <c r="D12608" s="1116" t="s">
        <v>8828</v>
      </c>
      <c r="E12608" s="1365">
        <v>2</v>
      </c>
      <c r="F12608" s="1256">
        <v>1</v>
      </c>
      <c r="G12608" s="1246">
        <v>2</v>
      </c>
    </row>
    <row r="12609" spans="1:7" hidden="1">
      <c r="A12609" s="1136" t="s">
        <v>8817</v>
      </c>
      <c r="B12609" s="1122" t="s">
        <v>3272</v>
      </c>
      <c r="C12609" s="1117" t="s">
        <v>7285</v>
      </c>
      <c r="D12609" s="1116" t="s">
        <v>7299</v>
      </c>
      <c r="E12609" s="1365">
        <v>0</v>
      </c>
      <c r="F12609" s="1256">
        <v>1</v>
      </c>
      <c r="G12609" s="1246">
        <v>0</v>
      </c>
    </row>
    <row r="12610" spans="1:7" hidden="1">
      <c r="A12610" s="1136" t="s">
        <v>8817</v>
      </c>
      <c r="B12610" s="1122" t="s">
        <v>3272</v>
      </c>
      <c r="C12610" s="1117" t="s">
        <v>6699</v>
      </c>
      <c r="D12610" s="1116" t="s">
        <v>6700</v>
      </c>
      <c r="E12610" s="1365">
        <v>0</v>
      </c>
      <c r="F12610" s="1256">
        <v>1</v>
      </c>
      <c r="G12610" s="1246">
        <v>0</v>
      </c>
    </row>
    <row r="12611" spans="1:7" hidden="1">
      <c r="A12611" s="1136" t="s">
        <v>8817</v>
      </c>
      <c r="B12611" s="1122" t="s">
        <v>3272</v>
      </c>
      <c r="C12611" s="1117" t="s">
        <v>6664</v>
      </c>
      <c r="D12611" s="1116" t="s">
        <v>6665</v>
      </c>
      <c r="E12611" s="1365">
        <v>1E-3</v>
      </c>
      <c r="F12611" s="1256">
        <v>1</v>
      </c>
      <c r="G12611" s="1246">
        <v>1E-3</v>
      </c>
    </row>
    <row r="12612" spans="1:7" hidden="1">
      <c r="A12612" s="1136" t="s">
        <v>8817</v>
      </c>
      <c r="B12612" s="1122" t="s">
        <v>3272</v>
      </c>
      <c r="C12612" s="1117" t="s">
        <v>5531</v>
      </c>
      <c r="D12612" s="1116" t="s">
        <v>5559</v>
      </c>
      <c r="E12612" s="1365">
        <v>0</v>
      </c>
      <c r="F12612" s="1256">
        <v>1</v>
      </c>
      <c r="G12612" s="1246">
        <v>0</v>
      </c>
    </row>
    <row r="12613" spans="1:7" hidden="1">
      <c r="A12613" s="1136" t="s">
        <v>8817</v>
      </c>
      <c r="B12613" s="1122" t="s">
        <v>3272</v>
      </c>
      <c r="C12613" s="1117" t="s">
        <v>5673</v>
      </c>
      <c r="D12613" s="1116" t="s">
        <v>5675</v>
      </c>
      <c r="E12613" s="1365">
        <v>0</v>
      </c>
      <c r="F12613" s="1256">
        <v>1</v>
      </c>
      <c r="G12613" s="1246">
        <v>0</v>
      </c>
    </row>
    <row r="12614" spans="1:7" hidden="1">
      <c r="A12614" s="1136" t="s">
        <v>8817</v>
      </c>
      <c r="B12614" s="1122" t="s">
        <v>3272</v>
      </c>
      <c r="C12614" s="1117" t="s">
        <v>3780</v>
      </c>
      <c r="D12614" s="1116" t="s">
        <v>5558</v>
      </c>
      <c r="E12614" s="1365">
        <v>0.255</v>
      </c>
      <c r="F12614" s="1256">
        <v>1</v>
      </c>
      <c r="G12614" s="1246">
        <v>0.255</v>
      </c>
    </row>
    <row r="12615" spans="1:7" hidden="1">
      <c r="A12615" s="1136" t="s">
        <v>8817</v>
      </c>
      <c r="B12615" s="1122" t="s">
        <v>3272</v>
      </c>
      <c r="C12615" s="1117" t="s">
        <v>5529</v>
      </c>
      <c r="D12615" s="1116" t="s">
        <v>5557</v>
      </c>
      <c r="E12615" s="1365">
        <v>0.105</v>
      </c>
      <c r="F12615" s="1256">
        <v>1</v>
      </c>
      <c r="G12615" s="1246">
        <v>0.105</v>
      </c>
    </row>
    <row r="12616" spans="1:7" hidden="1">
      <c r="A12616" s="1204" t="s">
        <v>8817</v>
      </c>
      <c r="B12616" s="1203" t="s">
        <v>3272</v>
      </c>
      <c r="C12616" s="1201" t="s">
        <v>9384</v>
      </c>
      <c r="D12616" s="1202" t="s">
        <v>9450</v>
      </c>
      <c r="E12616" s="1378">
        <v>3.8E-3</v>
      </c>
      <c r="F12616" s="1256">
        <v>1</v>
      </c>
      <c r="G12616" s="1246">
        <v>3.8E-3</v>
      </c>
    </row>
    <row r="12617" spans="1:7" hidden="1">
      <c r="A12617" s="1136" t="s">
        <v>8817</v>
      </c>
      <c r="B12617" s="1122" t="s">
        <v>3272</v>
      </c>
      <c r="C12617" s="1122" t="s">
        <v>7284</v>
      </c>
      <c r="D12617" s="1122" t="s">
        <v>7298</v>
      </c>
      <c r="E12617" s="1365">
        <v>0</v>
      </c>
      <c r="F12617" s="1260">
        <v>1</v>
      </c>
      <c r="G12617" s="1246">
        <v>0</v>
      </c>
    </row>
    <row r="12618" spans="1:7" hidden="1">
      <c r="A12618" s="1136" t="s">
        <v>8817</v>
      </c>
      <c r="B12618" s="1122" t="s">
        <v>3272</v>
      </c>
      <c r="C12618" s="1122" t="s">
        <v>294</v>
      </c>
      <c r="D12618" s="1122" t="s">
        <v>5556</v>
      </c>
      <c r="E12618" s="1365">
        <v>0.2</v>
      </c>
      <c r="F12618" s="1260">
        <v>1</v>
      </c>
      <c r="G12618" s="1246">
        <v>0.2</v>
      </c>
    </row>
    <row r="12619" spans="1:7" hidden="1">
      <c r="A12619" s="1136" t="s">
        <v>8817</v>
      </c>
      <c r="B12619" s="1122" t="s">
        <v>3272</v>
      </c>
      <c r="C12619" s="1122" t="s">
        <v>4019</v>
      </c>
      <c r="D12619" s="1122" t="s">
        <v>2401</v>
      </c>
      <c r="E12619" s="1365">
        <v>2.3E-3</v>
      </c>
      <c r="F12619" s="1260">
        <v>1</v>
      </c>
      <c r="G12619" s="1246">
        <v>2.3E-3</v>
      </c>
    </row>
    <row r="12620" spans="1:7" hidden="1">
      <c r="A12620" s="1136" t="s">
        <v>8817</v>
      </c>
      <c r="B12620" s="1122" t="s">
        <v>3272</v>
      </c>
      <c r="C12620" s="1122" t="s">
        <v>7283</v>
      </c>
      <c r="D12620" s="1122" t="s">
        <v>7297</v>
      </c>
      <c r="E12620" s="1365">
        <v>0</v>
      </c>
      <c r="F12620" s="1260">
        <v>1</v>
      </c>
      <c r="G12620" s="1246">
        <v>0</v>
      </c>
    </row>
    <row r="12621" spans="1:7" hidden="1">
      <c r="A12621" s="1136" t="s">
        <v>8817</v>
      </c>
      <c r="B12621" s="1122" t="s">
        <v>3272</v>
      </c>
      <c r="C12621" s="1122" t="s">
        <v>8059</v>
      </c>
      <c r="D12621" s="1122" t="s">
        <v>8288</v>
      </c>
      <c r="E12621" s="1365">
        <v>1.1000000000000001E-3</v>
      </c>
      <c r="F12621" s="1260">
        <v>1</v>
      </c>
      <c r="G12621" s="1246">
        <v>1.1000000000000001E-3</v>
      </c>
    </row>
    <row r="12622" spans="1:7" hidden="1">
      <c r="A12622" s="1136" t="s">
        <v>8817</v>
      </c>
      <c r="B12622" s="1122" t="s">
        <v>3272</v>
      </c>
      <c r="C12622" s="1122" t="s">
        <v>3138</v>
      </c>
      <c r="D12622" s="1122" t="s">
        <v>4738</v>
      </c>
      <c r="E12622" s="1365">
        <v>1</v>
      </c>
      <c r="F12622" s="1260">
        <v>1</v>
      </c>
      <c r="G12622" s="1246">
        <v>1</v>
      </c>
    </row>
    <row r="12623" spans="1:7" hidden="1">
      <c r="A12623" s="1136" t="s">
        <v>8817</v>
      </c>
      <c r="B12623" s="1122" t="s">
        <v>3272</v>
      </c>
      <c r="C12623" s="1122" t="s">
        <v>3293</v>
      </c>
      <c r="D12623" s="1122" t="s">
        <v>1033</v>
      </c>
      <c r="E12623" s="1365">
        <v>1</v>
      </c>
      <c r="F12623" s="1260">
        <v>1</v>
      </c>
      <c r="G12623" s="1246">
        <v>1</v>
      </c>
    </row>
    <row r="12624" spans="1:7" hidden="1">
      <c r="A12624" s="1136" t="s">
        <v>8817</v>
      </c>
      <c r="B12624" s="1122" t="s">
        <v>3272</v>
      </c>
      <c r="C12624" s="1122" t="s">
        <v>3144</v>
      </c>
      <c r="D12624" s="1122" t="s">
        <v>3145</v>
      </c>
      <c r="E12624" s="1365">
        <v>1</v>
      </c>
      <c r="F12624" s="1260">
        <v>1</v>
      </c>
      <c r="G12624" s="1246">
        <v>1</v>
      </c>
    </row>
    <row r="12625" spans="1:7" hidden="1">
      <c r="A12625" s="1136" t="s">
        <v>8817</v>
      </c>
      <c r="B12625" s="1122" t="s">
        <v>3272</v>
      </c>
      <c r="C12625" s="1122" t="s">
        <v>3142</v>
      </c>
      <c r="D12625" s="1122" t="s">
        <v>3143</v>
      </c>
      <c r="E12625" s="1365">
        <v>1</v>
      </c>
      <c r="F12625" s="1260">
        <v>1</v>
      </c>
      <c r="G12625" s="1246">
        <v>1</v>
      </c>
    </row>
    <row r="12626" spans="1:7" hidden="1">
      <c r="A12626" s="1136" t="s">
        <v>8817</v>
      </c>
      <c r="B12626" s="1122" t="s">
        <v>3272</v>
      </c>
      <c r="C12626" s="1122" t="s">
        <v>3140</v>
      </c>
      <c r="D12626" s="1122" t="s">
        <v>3141</v>
      </c>
      <c r="E12626" s="1365">
        <v>1</v>
      </c>
      <c r="F12626" s="1260">
        <v>1</v>
      </c>
      <c r="G12626" s="1246">
        <v>1</v>
      </c>
    </row>
    <row r="12627" spans="1:7" hidden="1">
      <c r="A12627" s="1136" t="s">
        <v>8841</v>
      </c>
      <c r="B12627" s="1122" t="s">
        <v>8842</v>
      </c>
      <c r="C12627" s="1122" t="s">
        <v>6660</v>
      </c>
      <c r="D12627" s="1122" t="s">
        <v>6661</v>
      </c>
      <c r="E12627" s="1365">
        <v>8.0000000000000004E-4</v>
      </c>
      <c r="F12627" s="1260">
        <v>1</v>
      </c>
      <c r="G12627" s="1246">
        <v>8.0000000000000004E-4</v>
      </c>
    </row>
    <row r="12628" spans="1:7" hidden="1">
      <c r="A12628" s="1136" t="s">
        <v>8841</v>
      </c>
      <c r="B12628" s="1122" t="s">
        <v>8842</v>
      </c>
      <c r="C12628" s="1122" t="s">
        <v>8819</v>
      </c>
      <c r="D12628" s="1122" t="s">
        <v>8820</v>
      </c>
      <c r="E12628" s="1365">
        <v>0.78710000000000002</v>
      </c>
      <c r="F12628" s="1260">
        <v>1</v>
      </c>
      <c r="G12628" s="1246">
        <v>0.78710000000000002</v>
      </c>
    </row>
    <row r="12629" spans="1:7" hidden="1">
      <c r="A12629" s="1136" t="s">
        <v>8841</v>
      </c>
      <c r="B12629" s="1122" t="s">
        <v>8842</v>
      </c>
      <c r="C12629" s="1122" t="s">
        <v>1342</v>
      </c>
      <c r="D12629" s="1122" t="s">
        <v>1540</v>
      </c>
      <c r="E12629" s="1365">
        <v>5.4000000000000003E-3</v>
      </c>
      <c r="F12629" s="1260">
        <v>1</v>
      </c>
      <c r="G12629" s="1246">
        <v>5.4000000000000003E-3</v>
      </c>
    </row>
    <row r="12630" spans="1:7" hidden="1">
      <c r="A12630" s="1136" t="s">
        <v>8841</v>
      </c>
      <c r="B12630" s="1122" t="s">
        <v>8842</v>
      </c>
      <c r="C12630" s="1122" t="s">
        <v>3613</v>
      </c>
      <c r="D12630" s="1122" t="s">
        <v>3525</v>
      </c>
      <c r="E12630" s="1365">
        <v>5.0000000000000001E-4</v>
      </c>
      <c r="F12630" s="1260">
        <v>1</v>
      </c>
      <c r="G12630" s="1246">
        <v>5.0000000000000001E-4</v>
      </c>
    </row>
    <row r="12631" spans="1:7" hidden="1">
      <c r="A12631" s="1136" t="s">
        <v>8841</v>
      </c>
      <c r="B12631" s="1122" t="s">
        <v>8842</v>
      </c>
      <c r="C12631" s="1122" t="s">
        <v>8821</v>
      </c>
      <c r="D12631" s="1122" t="s">
        <v>8822</v>
      </c>
      <c r="E12631" s="1365">
        <v>1</v>
      </c>
      <c r="F12631" s="1260">
        <v>1</v>
      </c>
      <c r="G12631" s="1246">
        <v>1</v>
      </c>
    </row>
    <row r="12632" spans="1:7" hidden="1">
      <c r="A12632" s="1136" t="s">
        <v>8841</v>
      </c>
      <c r="B12632" s="1122" t="s">
        <v>8842</v>
      </c>
      <c r="C12632" s="1122" t="s">
        <v>8823</v>
      </c>
      <c r="D12632" s="1122" t="s">
        <v>8824</v>
      </c>
      <c r="E12632" s="1365">
        <v>1</v>
      </c>
      <c r="F12632" s="1260">
        <v>1</v>
      </c>
      <c r="G12632" s="1246">
        <v>1</v>
      </c>
    </row>
    <row r="12633" spans="1:7" hidden="1">
      <c r="A12633" s="1136" t="s">
        <v>8841</v>
      </c>
      <c r="B12633" s="1122" t="s">
        <v>8842</v>
      </c>
      <c r="C12633" s="1122" t="s">
        <v>1632</v>
      </c>
      <c r="D12633" s="1122" t="s">
        <v>1633</v>
      </c>
      <c r="E12633" s="1365">
        <v>1</v>
      </c>
      <c r="F12633" s="1260">
        <v>1</v>
      </c>
      <c r="G12633" s="1246">
        <v>1</v>
      </c>
    </row>
    <row r="12634" spans="1:7" hidden="1">
      <c r="A12634" s="1136" t="s">
        <v>8841</v>
      </c>
      <c r="B12634" s="1122" t="s">
        <v>8842</v>
      </c>
      <c r="C12634" s="1122" t="s">
        <v>8827</v>
      </c>
      <c r="D12634" s="1122" t="s">
        <v>8828</v>
      </c>
      <c r="E12634" s="1365">
        <v>2</v>
      </c>
      <c r="F12634" s="1260">
        <v>1</v>
      </c>
      <c r="G12634" s="1246">
        <v>2</v>
      </c>
    </row>
    <row r="12635" spans="1:7" hidden="1">
      <c r="A12635" s="1136" t="s">
        <v>8841</v>
      </c>
      <c r="B12635" s="1122" t="s">
        <v>3272</v>
      </c>
      <c r="C12635" s="1122" t="s">
        <v>7285</v>
      </c>
      <c r="D12635" s="1122" t="s">
        <v>7299</v>
      </c>
      <c r="E12635" s="1365">
        <v>0</v>
      </c>
      <c r="F12635" s="1260">
        <v>1</v>
      </c>
      <c r="G12635" s="1246">
        <v>0</v>
      </c>
    </row>
    <row r="12636" spans="1:7" hidden="1">
      <c r="A12636" s="1136" t="s">
        <v>8841</v>
      </c>
      <c r="B12636" s="1122" t="s">
        <v>3272</v>
      </c>
      <c r="C12636" s="1122" t="s">
        <v>6699</v>
      </c>
      <c r="D12636" s="1122" t="s">
        <v>6700</v>
      </c>
      <c r="E12636" s="1365">
        <v>0</v>
      </c>
      <c r="F12636" s="1260">
        <v>1</v>
      </c>
      <c r="G12636" s="1246">
        <v>0</v>
      </c>
    </row>
    <row r="12637" spans="1:7" hidden="1">
      <c r="A12637" s="1136" t="s">
        <v>8841</v>
      </c>
      <c r="B12637" s="1122" t="s">
        <v>3272</v>
      </c>
      <c r="C12637" s="1117" t="s">
        <v>6664</v>
      </c>
      <c r="D12637" s="1116" t="s">
        <v>6665</v>
      </c>
      <c r="E12637" s="1365">
        <v>1E-3</v>
      </c>
      <c r="F12637" s="1260">
        <v>1</v>
      </c>
      <c r="G12637" s="1246">
        <v>1E-3</v>
      </c>
    </row>
    <row r="12638" spans="1:7" hidden="1">
      <c r="A12638" s="1136" t="s">
        <v>8841</v>
      </c>
      <c r="B12638" s="1122" t="s">
        <v>3272</v>
      </c>
      <c r="C12638" s="1122" t="s">
        <v>5531</v>
      </c>
      <c r="D12638" s="1122" t="s">
        <v>5559</v>
      </c>
      <c r="E12638" s="1365">
        <v>0</v>
      </c>
      <c r="F12638" s="1260">
        <v>1</v>
      </c>
      <c r="G12638" s="1246">
        <v>0</v>
      </c>
    </row>
    <row r="12639" spans="1:7" hidden="1">
      <c r="A12639" s="1136" t="s">
        <v>8841</v>
      </c>
      <c r="B12639" s="1122" t="s">
        <v>3272</v>
      </c>
      <c r="C12639" s="1122" t="s">
        <v>5673</v>
      </c>
      <c r="D12639" s="1122" t="s">
        <v>5675</v>
      </c>
      <c r="E12639" s="1365">
        <v>0</v>
      </c>
      <c r="F12639" s="1260">
        <v>1</v>
      </c>
      <c r="G12639" s="1246">
        <v>0</v>
      </c>
    </row>
    <row r="12640" spans="1:7" hidden="1">
      <c r="A12640" s="1136" t="s">
        <v>8841</v>
      </c>
      <c r="B12640" s="1122" t="s">
        <v>3272</v>
      </c>
      <c r="C12640" s="1117" t="s">
        <v>3780</v>
      </c>
      <c r="D12640" s="1116" t="s">
        <v>5558</v>
      </c>
      <c r="E12640" s="1365">
        <v>0.255</v>
      </c>
      <c r="F12640" s="1256">
        <v>1</v>
      </c>
      <c r="G12640" s="1246">
        <v>0.255</v>
      </c>
    </row>
    <row r="12641" spans="1:7" hidden="1">
      <c r="A12641" s="1136" t="s">
        <v>8841</v>
      </c>
      <c r="B12641" s="1122" t="s">
        <v>3272</v>
      </c>
      <c r="C12641" s="1117" t="s">
        <v>5529</v>
      </c>
      <c r="D12641" s="1116" t="s">
        <v>5557</v>
      </c>
      <c r="E12641" s="1365">
        <v>0.105</v>
      </c>
      <c r="F12641" s="1256">
        <v>1</v>
      </c>
      <c r="G12641" s="1246">
        <v>0.105</v>
      </c>
    </row>
    <row r="12642" spans="1:7" hidden="1">
      <c r="A12642" s="1204" t="s">
        <v>8841</v>
      </c>
      <c r="B12642" s="1203" t="s">
        <v>3272</v>
      </c>
      <c r="C12642" s="1201" t="s">
        <v>9384</v>
      </c>
      <c r="D12642" s="1202" t="s">
        <v>9450</v>
      </c>
      <c r="E12642" s="1378">
        <v>3.8E-3</v>
      </c>
      <c r="F12642" s="1256">
        <v>1</v>
      </c>
      <c r="G12642" s="1246">
        <v>3.8E-3</v>
      </c>
    </row>
    <row r="12643" spans="1:7" hidden="1">
      <c r="A12643" s="1136" t="s">
        <v>8841</v>
      </c>
      <c r="B12643" s="1122" t="s">
        <v>3272</v>
      </c>
      <c r="C12643" s="1117" t="s">
        <v>7284</v>
      </c>
      <c r="D12643" s="1116" t="s">
        <v>7298</v>
      </c>
      <c r="E12643" s="1365">
        <v>0</v>
      </c>
      <c r="F12643" s="1256">
        <v>1</v>
      </c>
      <c r="G12643" s="1246">
        <v>0</v>
      </c>
    </row>
    <row r="12644" spans="1:7" hidden="1">
      <c r="A12644" s="1136" t="s">
        <v>8841</v>
      </c>
      <c r="B12644" s="1122" t="s">
        <v>3272</v>
      </c>
      <c r="C12644" s="1117" t="s">
        <v>294</v>
      </c>
      <c r="D12644" s="1116" t="s">
        <v>5556</v>
      </c>
      <c r="E12644" s="1365">
        <v>0.2</v>
      </c>
      <c r="F12644" s="1256">
        <v>1</v>
      </c>
      <c r="G12644" s="1246">
        <v>0.2</v>
      </c>
    </row>
    <row r="12645" spans="1:7" hidden="1">
      <c r="A12645" s="1136" t="s">
        <v>8841</v>
      </c>
      <c r="B12645" s="1122" t="s">
        <v>3272</v>
      </c>
      <c r="C12645" s="1117" t="s">
        <v>4019</v>
      </c>
      <c r="D12645" s="1116" t="s">
        <v>2401</v>
      </c>
      <c r="E12645" s="1365">
        <v>2.3E-3</v>
      </c>
      <c r="F12645" s="1256">
        <v>1</v>
      </c>
      <c r="G12645" s="1246">
        <v>2.3E-3</v>
      </c>
    </row>
    <row r="12646" spans="1:7" hidden="1">
      <c r="A12646" s="1136" t="s">
        <v>8841</v>
      </c>
      <c r="B12646" s="1122" t="s">
        <v>3272</v>
      </c>
      <c r="C12646" s="1117" t="s">
        <v>7283</v>
      </c>
      <c r="D12646" s="1116" t="s">
        <v>7297</v>
      </c>
      <c r="E12646" s="1365">
        <v>0</v>
      </c>
      <c r="F12646" s="1256">
        <v>1</v>
      </c>
      <c r="G12646" s="1246">
        <v>0</v>
      </c>
    </row>
    <row r="12647" spans="1:7" hidden="1">
      <c r="A12647" s="1136" t="s">
        <v>8841</v>
      </c>
      <c r="B12647" s="1122" t="s">
        <v>3272</v>
      </c>
      <c r="C12647" s="1117" t="s">
        <v>8059</v>
      </c>
      <c r="D12647" s="1116" t="s">
        <v>8288</v>
      </c>
      <c r="E12647" s="1365">
        <v>1.1000000000000001E-3</v>
      </c>
      <c r="F12647" s="1256">
        <v>1</v>
      </c>
      <c r="G12647" s="1246">
        <v>1.1000000000000001E-3</v>
      </c>
    </row>
    <row r="12648" spans="1:7" hidden="1">
      <c r="A12648" s="1136" t="s">
        <v>8841</v>
      </c>
      <c r="B12648" s="1122" t="s">
        <v>3272</v>
      </c>
      <c r="C12648" s="1117" t="s">
        <v>3138</v>
      </c>
      <c r="D12648" s="1116" t="s">
        <v>4738</v>
      </c>
      <c r="E12648" s="1365">
        <v>1</v>
      </c>
      <c r="F12648" s="1256">
        <v>1</v>
      </c>
      <c r="G12648" s="1246">
        <v>1</v>
      </c>
    </row>
    <row r="12649" spans="1:7" hidden="1">
      <c r="A12649" s="1136" t="s">
        <v>8841</v>
      </c>
      <c r="B12649" s="1122" t="s">
        <v>3272</v>
      </c>
      <c r="C12649" s="1117" t="s">
        <v>3293</v>
      </c>
      <c r="D12649" s="1116" t="s">
        <v>1033</v>
      </c>
      <c r="E12649" s="1365">
        <v>1</v>
      </c>
      <c r="F12649" s="1256">
        <v>1</v>
      </c>
      <c r="G12649" s="1246">
        <v>1</v>
      </c>
    </row>
    <row r="12650" spans="1:7" hidden="1">
      <c r="A12650" s="1136" t="s">
        <v>8841</v>
      </c>
      <c r="B12650" s="1122" t="s">
        <v>3272</v>
      </c>
      <c r="C12650" s="1117" t="s">
        <v>3144</v>
      </c>
      <c r="D12650" s="1116" t="s">
        <v>3145</v>
      </c>
      <c r="E12650" s="1365">
        <v>1</v>
      </c>
      <c r="F12650" s="1256">
        <v>1</v>
      </c>
      <c r="G12650" s="1246">
        <v>1</v>
      </c>
    </row>
    <row r="12651" spans="1:7" hidden="1">
      <c r="A12651" s="1136" t="s">
        <v>8841</v>
      </c>
      <c r="B12651" s="1122" t="s">
        <v>3272</v>
      </c>
      <c r="C12651" s="1117" t="s">
        <v>3142</v>
      </c>
      <c r="D12651" s="1116" t="s">
        <v>3143</v>
      </c>
      <c r="E12651" s="1365">
        <v>1</v>
      </c>
      <c r="F12651" s="1256">
        <v>1</v>
      </c>
      <c r="G12651" s="1246">
        <v>1</v>
      </c>
    </row>
    <row r="12652" spans="1:7" hidden="1">
      <c r="A12652" s="1136" t="s">
        <v>8841</v>
      </c>
      <c r="B12652" s="1122" t="s">
        <v>3272</v>
      </c>
      <c r="C12652" s="1117" t="s">
        <v>3140</v>
      </c>
      <c r="D12652" s="1116" t="s">
        <v>3141</v>
      </c>
      <c r="E12652" s="1365">
        <v>1</v>
      </c>
      <c r="F12652" s="1256">
        <v>1</v>
      </c>
      <c r="G12652" s="1246">
        <v>1</v>
      </c>
    </row>
    <row r="12653" spans="1:7" hidden="1">
      <c r="A12653" s="1136" t="s">
        <v>8837</v>
      </c>
      <c r="B12653" s="1122" t="s">
        <v>8838</v>
      </c>
      <c r="C12653" s="1117" t="s">
        <v>6660</v>
      </c>
      <c r="D12653" s="1116" t="s">
        <v>6661</v>
      </c>
      <c r="E12653" s="1365">
        <v>8.0000000000000004E-4</v>
      </c>
      <c r="F12653" s="1256">
        <v>1</v>
      </c>
      <c r="G12653" s="1246">
        <v>8.0000000000000004E-4</v>
      </c>
    </row>
    <row r="12654" spans="1:7" hidden="1">
      <c r="A12654" s="1136" t="s">
        <v>8837</v>
      </c>
      <c r="B12654" s="1122" t="s">
        <v>8838</v>
      </c>
      <c r="C12654" s="1117" t="s">
        <v>8831</v>
      </c>
      <c r="D12654" s="1116" t="s">
        <v>8832</v>
      </c>
      <c r="E12654" s="1365">
        <v>1.0946</v>
      </c>
      <c r="F12654" s="1256">
        <v>1</v>
      </c>
      <c r="G12654" s="1246">
        <v>1.0946</v>
      </c>
    </row>
    <row r="12655" spans="1:7" hidden="1">
      <c r="A12655" s="1136" t="s">
        <v>8837</v>
      </c>
      <c r="B12655" s="1122" t="s">
        <v>8838</v>
      </c>
      <c r="C12655" s="1117" t="s">
        <v>1342</v>
      </c>
      <c r="D12655" s="1116" t="s">
        <v>1540</v>
      </c>
      <c r="E12655" s="1365">
        <v>3.5999999999999999E-3</v>
      </c>
      <c r="F12655" s="1256">
        <v>1</v>
      </c>
      <c r="G12655" s="1246">
        <v>3.5999999999999999E-3</v>
      </c>
    </row>
    <row r="12656" spans="1:7" hidden="1">
      <c r="A12656" s="1136" t="s">
        <v>8837</v>
      </c>
      <c r="B12656" s="1122" t="s">
        <v>8838</v>
      </c>
      <c r="C12656" s="1122" t="s">
        <v>8821</v>
      </c>
      <c r="D12656" s="1122" t="s">
        <v>8822</v>
      </c>
      <c r="E12656" s="1365">
        <v>1</v>
      </c>
      <c r="F12656" s="1260">
        <v>1</v>
      </c>
      <c r="G12656" s="1246">
        <v>1</v>
      </c>
    </row>
    <row r="12657" spans="1:7" hidden="1">
      <c r="A12657" s="1136" t="s">
        <v>8837</v>
      </c>
      <c r="B12657" s="1122" t="s">
        <v>8838</v>
      </c>
      <c r="C12657" s="1122" t="s">
        <v>8835</v>
      </c>
      <c r="D12657" s="1122" t="s">
        <v>8836</v>
      </c>
      <c r="E12657" s="1365">
        <v>1</v>
      </c>
      <c r="F12657" s="1260">
        <v>1</v>
      </c>
      <c r="G12657" s="1246">
        <v>1</v>
      </c>
    </row>
    <row r="12658" spans="1:7" hidden="1">
      <c r="A12658" s="1136" t="s">
        <v>8837</v>
      </c>
      <c r="B12658" s="1122" t="s">
        <v>8838</v>
      </c>
      <c r="C12658" s="1122" t="s">
        <v>8823</v>
      </c>
      <c r="D12658" s="1122" t="s">
        <v>8824</v>
      </c>
      <c r="E12658" s="1365">
        <v>1</v>
      </c>
      <c r="F12658" s="1260">
        <v>1</v>
      </c>
      <c r="G12658" s="1246">
        <v>1</v>
      </c>
    </row>
    <row r="12659" spans="1:7" hidden="1">
      <c r="A12659" s="1136" t="s">
        <v>8837</v>
      </c>
      <c r="B12659" s="1122" t="s">
        <v>8838</v>
      </c>
      <c r="C12659" s="1122" t="s">
        <v>3001</v>
      </c>
      <c r="D12659" s="1122" t="s">
        <v>703</v>
      </c>
      <c r="E12659" s="1365">
        <v>1</v>
      </c>
      <c r="F12659" s="1260">
        <v>1</v>
      </c>
      <c r="G12659" s="1246">
        <v>1</v>
      </c>
    </row>
    <row r="12660" spans="1:7" hidden="1">
      <c r="A12660" s="1136" t="s">
        <v>8837</v>
      </c>
      <c r="B12660" s="1122" t="s">
        <v>8838</v>
      </c>
      <c r="C12660" s="1122" t="s">
        <v>8825</v>
      </c>
      <c r="D12660" s="1122" t="s">
        <v>8826</v>
      </c>
      <c r="E12660" s="1365">
        <v>1</v>
      </c>
      <c r="F12660" s="1260">
        <v>1</v>
      </c>
      <c r="G12660" s="1246">
        <v>1</v>
      </c>
    </row>
    <row r="12661" spans="1:7" hidden="1">
      <c r="A12661" s="1136" t="s">
        <v>8837</v>
      </c>
      <c r="B12661" s="1122" t="s">
        <v>3272</v>
      </c>
      <c r="C12661" s="1122" t="s">
        <v>7285</v>
      </c>
      <c r="D12661" s="1122" t="s">
        <v>7299</v>
      </c>
      <c r="E12661" s="1365">
        <v>0</v>
      </c>
      <c r="F12661" s="1260">
        <v>1</v>
      </c>
      <c r="G12661" s="1246">
        <v>0</v>
      </c>
    </row>
    <row r="12662" spans="1:7" hidden="1">
      <c r="A12662" s="1136" t="s">
        <v>8837</v>
      </c>
      <c r="B12662" s="1122" t="s">
        <v>3272</v>
      </c>
      <c r="C12662" s="1122" t="s">
        <v>6699</v>
      </c>
      <c r="D12662" s="1122" t="s">
        <v>6700</v>
      </c>
      <c r="E12662" s="1365">
        <v>0</v>
      </c>
      <c r="F12662" s="1260">
        <v>1</v>
      </c>
      <c r="G12662" s="1246">
        <v>0</v>
      </c>
    </row>
    <row r="12663" spans="1:7" hidden="1">
      <c r="A12663" s="1136" t="s">
        <v>8837</v>
      </c>
      <c r="B12663" s="1122" t="s">
        <v>3272</v>
      </c>
      <c r="C12663" s="1122" t="s">
        <v>6664</v>
      </c>
      <c r="D12663" s="1122" t="s">
        <v>6665</v>
      </c>
      <c r="E12663" s="1365">
        <v>1E-3</v>
      </c>
      <c r="F12663" s="1260">
        <v>1</v>
      </c>
      <c r="G12663" s="1246">
        <v>1E-3</v>
      </c>
    </row>
    <row r="12664" spans="1:7" hidden="1">
      <c r="A12664" s="1136" t="s">
        <v>8837</v>
      </c>
      <c r="B12664" s="1122" t="s">
        <v>3272</v>
      </c>
      <c r="C12664" s="1122" t="s">
        <v>5531</v>
      </c>
      <c r="D12664" s="1122" t="s">
        <v>5559</v>
      </c>
      <c r="E12664" s="1365">
        <v>0</v>
      </c>
      <c r="F12664" s="1260">
        <v>1</v>
      </c>
      <c r="G12664" s="1246">
        <v>0</v>
      </c>
    </row>
    <row r="12665" spans="1:7" hidden="1">
      <c r="A12665" s="1136" t="s">
        <v>8837</v>
      </c>
      <c r="B12665" s="1122" t="s">
        <v>3272</v>
      </c>
      <c r="C12665" s="1122" t="s">
        <v>5673</v>
      </c>
      <c r="D12665" s="1122" t="s">
        <v>5675</v>
      </c>
      <c r="E12665" s="1365">
        <v>0</v>
      </c>
      <c r="F12665" s="1260">
        <v>1</v>
      </c>
      <c r="G12665" s="1246">
        <v>0</v>
      </c>
    </row>
    <row r="12666" spans="1:7" hidden="1">
      <c r="A12666" s="1136" t="s">
        <v>8837</v>
      </c>
      <c r="B12666" s="1122" t="s">
        <v>3272</v>
      </c>
      <c r="C12666" s="1122" t="s">
        <v>3780</v>
      </c>
      <c r="D12666" s="1122" t="s">
        <v>5558</v>
      </c>
      <c r="E12666" s="1365">
        <v>0.255</v>
      </c>
      <c r="F12666" s="1260">
        <v>1</v>
      </c>
      <c r="G12666" s="1246">
        <v>0.255</v>
      </c>
    </row>
    <row r="12667" spans="1:7" hidden="1">
      <c r="A12667" s="1136" t="s">
        <v>8837</v>
      </c>
      <c r="B12667" s="1122" t="s">
        <v>3272</v>
      </c>
      <c r="C12667" s="1122" t="s">
        <v>5529</v>
      </c>
      <c r="D12667" s="1122" t="s">
        <v>5557</v>
      </c>
      <c r="E12667" s="1365">
        <v>0.105</v>
      </c>
      <c r="F12667" s="1260">
        <v>1</v>
      </c>
      <c r="G12667" s="1246">
        <v>0.105</v>
      </c>
    </row>
    <row r="12668" spans="1:7" hidden="1">
      <c r="A12668" s="1204" t="s">
        <v>8837</v>
      </c>
      <c r="B12668" s="1203" t="s">
        <v>3272</v>
      </c>
      <c r="C12668" s="1203" t="s">
        <v>9384</v>
      </c>
      <c r="D12668" s="1203" t="s">
        <v>9450</v>
      </c>
      <c r="E12668" s="1378">
        <v>3.8E-3</v>
      </c>
      <c r="F12668" s="1260">
        <v>1</v>
      </c>
      <c r="G12668" s="1246">
        <v>3.8E-3</v>
      </c>
    </row>
    <row r="12669" spans="1:7" hidden="1">
      <c r="A12669" s="1136" t="s">
        <v>8837</v>
      </c>
      <c r="B12669" s="1122" t="s">
        <v>3272</v>
      </c>
      <c r="C12669" s="1122" t="s">
        <v>7284</v>
      </c>
      <c r="D12669" s="1122" t="s">
        <v>7298</v>
      </c>
      <c r="E12669" s="1365">
        <v>0</v>
      </c>
      <c r="F12669" s="1260">
        <v>1</v>
      </c>
      <c r="G12669" s="1246">
        <v>0</v>
      </c>
    </row>
    <row r="12670" spans="1:7" hidden="1">
      <c r="A12670" s="1136" t="s">
        <v>8837</v>
      </c>
      <c r="B12670" s="1122" t="s">
        <v>3272</v>
      </c>
      <c r="C12670" s="1117" t="s">
        <v>294</v>
      </c>
      <c r="D12670" s="1116" t="s">
        <v>5556</v>
      </c>
      <c r="E12670" s="1365">
        <v>0.2</v>
      </c>
      <c r="F12670" s="1260">
        <v>1</v>
      </c>
      <c r="G12670" s="1246">
        <v>0.2</v>
      </c>
    </row>
    <row r="12671" spans="1:7" hidden="1">
      <c r="A12671" s="1136" t="s">
        <v>8837</v>
      </c>
      <c r="B12671" s="1122" t="s">
        <v>3272</v>
      </c>
      <c r="C12671" s="1122" t="s">
        <v>4019</v>
      </c>
      <c r="D12671" s="1122" t="s">
        <v>2401</v>
      </c>
      <c r="E12671" s="1365">
        <v>2.3E-3</v>
      </c>
      <c r="F12671" s="1260">
        <v>1</v>
      </c>
      <c r="G12671" s="1246">
        <v>2.3E-3</v>
      </c>
    </row>
    <row r="12672" spans="1:7" hidden="1">
      <c r="A12672" s="1136" t="s">
        <v>8837</v>
      </c>
      <c r="B12672" s="1122" t="s">
        <v>3272</v>
      </c>
      <c r="C12672" s="1122" t="s">
        <v>7283</v>
      </c>
      <c r="D12672" s="1122" t="s">
        <v>7297</v>
      </c>
      <c r="E12672" s="1365">
        <v>0</v>
      </c>
      <c r="F12672" s="1260">
        <v>1</v>
      </c>
      <c r="G12672" s="1246">
        <v>0</v>
      </c>
    </row>
    <row r="12673" spans="1:7" hidden="1">
      <c r="A12673" s="1136" t="s">
        <v>8837</v>
      </c>
      <c r="B12673" s="1122" t="s">
        <v>3272</v>
      </c>
      <c r="C12673" s="1122" t="s">
        <v>8059</v>
      </c>
      <c r="D12673" s="1122" t="s">
        <v>8288</v>
      </c>
      <c r="E12673" s="1365">
        <v>1.1000000000000001E-3</v>
      </c>
      <c r="F12673" s="1260">
        <v>1</v>
      </c>
      <c r="G12673" s="1246">
        <v>1.1000000000000001E-3</v>
      </c>
    </row>
    <row r="12674" spans="1:7" hidden="1">
      <c r="A12674" s="1136" t="s">
        <v>8837</v>
      </c>
      <c r="B12674" s="1122" t="s">
        <v>3272</v>
      </c>
      <c r="C12674" s="1122" t="s">
        <v>3138</v>
      </c>
      <c r="D12674" s="1122" t="s">
        <v>4738</v>
      </c>
      <c r="E12674" s="1365">
        <v>1</v>
      </c>
      <c r="F12674" s="1260">
        <v>1</v>
      </c>
      <c r="G12674" s="1246">
        <v>1</v>
      </c>
    </row>
    <row r="12675" spans="1:7" hidden="1">
      <c r="A12675" s="1136" t="s">
        <v>8837</v>
      </c>
      <c r="B12675" s="1122" t="s">
        <v>3272</v>
      </c>
      <c r="C12675" s="1122" t="s">
        <v>3293</v>
      </c>
      <c r="D12675" s="1122" t="s">
        <v>1033</v>
      </c>
      <c r="E12675" s="1365">
        <v>1</v>
      </c>
      <c r="F12675" s="1260">
        <v>1</v>
      </c>
      <c r="G12675" s="1246">
        <v>1</v>
      </c>
    </row>
    <row r="12676" spans="1:7" hidden="1">
      <c r="A12676" s="1136" t="s">
        <v>8837</v>
      </c>
      <c r="B12676" s="1122" t="s">
        <v>3272</v>
      </c>
      <c r="C12676" s="1122" t="s">
        <v>3144</v>
      </c>
      <c r="D12676" s="1122" t="s">
        <v>3145</v>
      </c>
      <c r="E12676" s="1365">
        <v>1</v>
      </c>
      <c r="F12676" s="1260">
        <v>1</v>
      </c>
      <c r="G12676" s="1246">
        <v>1</v>
      </c>
    </row>
    <row r="12677" spans="1:7" hidden="1">
      <c r="A12677" s="1136" t="s">
        <v>8837</v>
      </c>
      <c r="B12677" s="1122" t="s">
        <v>3272</v>
      </c>
      <c r="C12677" s="1122" t="s">
        <v>3142</v>
      </c>
      <c r="D12677" s="1122" t="s">
        <v>3143</v>
      </c>
      <c r="E12677" s="1365">
        <v>1</v>
      </c>
      <c r="F12677" s="1260">
        <v>1</v>
      </c>
      <c r="G12677" s="1246">
        <v>1</v>
      </c>
    </row>
    <row r="12678" spans="1:7" hidden="1">
      <c r="A12678" s="1136" t="s">
        <v>8837</v>
      </c>
      <c r="B12678" s="1122" t="s">
        <v>3272</v>
      </c>
      <c r="C12678" s="1122" t="s">
        <v>3140</v>
      </c>
      <c r="D12678" s="1122" t="s">
        <v>3141</v>
      </c>
      <c r="E12678" s="1365">
        <v>1</v>
      </c>
      <c r="F12678" s="1260">
        <v>1</v>
      </c>
      <c r="G12678" s="1246">
        <v>1</v>
      </c>
    </row>
    <row r="12679" spans="1:7" hidden="1">
      <c r="A12679" s="1136" t="s">
        <v>8845</v>
      </c>
      <c r="B12679" s="1122" t="s">
        <v>8846</v>
      </c>
      <c r="C12679" s="1136" t="s">
        <v>6660</v>
      </c>
      <c r="D12679" s="1122" t="s">
        <v>6661</v>
      </c>
      <c r="E12679" s="1365">
        <v>8.0000000000000004E-4</v>
      </c>
      <c r="F12679" s="1260">
        <v>1</v>
      </c>
      <c r="G12679" s="1246">
        <v>8.0000000000000004E-4</v>
      </c>
    </row>
    <row r="12680" spans="1:7" hidden="1">
      <c r="A12680" s="1136" t="s">
        <v>8845</v>
      </c>
      <c r="B12680" s="1122" t="s">
        <v>8846</v>
      </c>
      <c r="C12680" s="1136" t="s">
        <v>8831</v>
      </c>
      <c r="D12680" s="1122" t="s">
        <v>8832</v>
      </c>
      <c r="E12680" s="1365">
        <v>1.0946</v>
      </c>
      <c r="F12680" s="1260">
        <v>1</v>
      </c>
      <c r="G12680" s="1246">
        <v>1.0946</v>
      </c>
    </row>
    <row r="12681" spans="1:7" hidden="1">
      <c r="A12681" s="1136" t="s">
        <v>8845</v>
      </c>
      <c r="B12681" s="1122" t="s">
        <v>8846</v>
      </c>
      <c r="C12681" s="1122" t="s">
        <v>1342</v>
      </c>
      <c r="D12681" s="1122" t="s">
        <v>1540</v>
      </c>
      <c r="E12681" s="1365">
        <v>3.5999999999999999E-3</v>
      </c>
      <c r="F12681" s="1260">
        <v>1</v>
      </c>
      <c r="G12681" s="1246">
        <v>3.5999999999999999E-3</v>
      </c>
    </row>
    <row r="12682" spans="1:7" hidden="1">
      <c r="A12682" s="1136" t="s">
        <v>8845</v>
      </c>
      <c r="B12682" s="1122" t="s">
        <v>8846</v>
      </c>
      <c r="C12682" s="1122" t="s">
        <v>3613</v>
      </c>
      <c r="D12682" s="1122" t="s">
        <v>3525</v>
      </c>
      <c r="E12682" s="1365">
        <v>5.0000000000000001E-4</v>
      </c>
      <c r="F12682" s="1260">
        <v>1</v>
      </c>
      <c r="G12682" s="1246">
        <v>5.0000000000000001E-4</v>
      </c>
    </row>
    <row r="12683" spans="1:7" hidden="1">
      <c r="A12683" s="1136" t="s">
        <v>8845</v>
      </c>
      <c r="B12683" s="1122" t="s">
        <v>8846</v>
      </c>
      <c r="C12683" s="1122" t="s">
        <v>5215</v>
      </c>
      <c r="D12683" s="1122" t="s">
        <v>5216</v>
      </c>
      <c r="E12683" s="1365">
        <v>1</v>
      </c>
      <c r="F12683" s="1260">
        <v>1</v>
      </c>
      <c r="G12683" s="1246">
        <v>1</v>
      </c>
    </row>
    <row r="12684" spans="1:7" hidden="1">
      <c r="A12684" s="1136" t="s">
        <v>8845</v>
      </c>
      <c r="B12684" s="1122" t="s">
        <v>8846</v>
      </c>
      <c r="C12684" s="1122" t="s">
        <v>8821</v>
      </c>
      <c r="D12684" s="1122" t="s">
        <v>8822</v>
      </c>
      <c r="E12684" s="1365">
        <v>1</v>
      </c>
      <c r="F12684" s="1260">
        <v>1</v>
      </c>
      <c r="G12684" s="1246">
        <v>1</v>
      </c>
    </row>
    <row r="12685" spans="1:7" hidden="1">
      <c r="A12685" s="1136" t="s">
        <v>8845</v>
      </c>
      <c r="B12685" s="1122" t="s">
        <v>8846</v>
      </c>
      <c r="C12685" s="1117" t="s">
        <v>8835</v>
      </c>
      <c r="D12685" s="1116" t="s">
        <v>8836</v>
      </c>
      <c r="E12685" s="1365">
        <v>1</v>
      </c>
      <c r="F12685" s="1256">
        <v>1</v>
      </c>
      <c r="G12685" s="1246">
        <v>1</v>
      </c>
    </row>
    <row r="12686" spans="1:7" hidden="1">
      <c r="A12686" s="1136" t="s">
        <v>8845</v>
      </c>
      <c r="B12686" s="1122" t="s">
        <v>8846</v>
      </c>
      <c r="C12686" s="1117" t="s">
        <v>1632</v>
      </c>
      <c r="D12686" s="1116" t="s">
        <v>1633</v>
      </c>
      <c r="E12686" s="1365">
        <v>1</v>
      </c>
      <c r="F12686" s="1256">
        <v>1</v>
      </c>
      <c r="G12686" s="1246">
        <v>1</v>
      </c>
    </row>
    <row r="12687" spans="1:7" hidden="1">
      <c r="A12687" s="1136" t="s">
        <v>8845</v>
      </c>
      <c r="B12687" s="1122" t="s">
        <v>3272</v>
      </c>
      <c r="C12687" s="1117" t="s">
        <v>7285</v>
      </c>
      <c r="D12687" s="1116" t="s">
        <v>7299</v>
      </c>
      <c r="E12687" s="1365">
        <v>0</v>
      </c>
      <c r="F12687" s="1256">
        <v>1</v>
      </c>
      <c r="G12687" s="1246">
        <v>0</v>
      </c>
    </row>
    <row r="12688" spans="1:7" hidden="1">
      <c r="A12688" s="1136" t="s">
        <v>8845</v>
      </c>
      <c r="B12688" s="1122" t="s">
        <v>3272</v>
      </c>
      <c r="C12688" s="1117" t="s">
        <v>6699</v>
      </c>
      <c r="D12688" s="1116" t="s">
        <v>6700</v>
      </c>
      <c r="E12688" s="1365">
        <v>0</v>
      </c>
      <c r="F12688" s="1256">
        <v>1</v>
      </c>
      <c r="G12688" s="1246">
        <v>0</v>
      </c>
    </row>
    <row r="12689" spans="1:7" hidden="1">
      <c r="A12689" s="1136" t="s">
        <v>8845</v>
      </c>
      <c r="B12689" s="1122" t="s">
        <v>3272</v>
      </c>
      <c r="C12689" s="1117" t="s">
        <v>6664</v>
      </c>
      <c r="D12689" s="1116" t="s">
        <v>6665</v>
      </c>
      <c r="E12689" s="1365">
        <v>1E-3</v>
      </c>
      <c r="F12689" s="1256">
        <v>1</v>
      </c>
      <c r="G12689" s="1246">
        <v>1E-3</v>
      </c>
    </row>
    <row r="12690" spans="1:7" hidden="1">
      <c r="A12690" s="1136" t="s">
        <v>8845</v>
      </c>
      <c r="B12690" s="1122" t="s">
        <v>3272</v>
      </c>
      <c r="C12690" s="1117" t="s">
        <v>5531</v>
      </c>
      <c r="D12690" s="1116" t="s">
        <v>5559</v>
      </c>
      <c r="E12690" s="1365">
        <v>0</v>
      </c>
      <c r="F12690" s="1256">
        <v>1</v>
      </c>
      <c r="G12690" s="1246">
        <v>0</v>
      </c>
    </row>
    <row r="12691" spans="1:7" hidden="1">
      <c r="A12691" s="1136" t="s">
        <v>8845</v>
      </c>
      <c r="B12691" s="1122" t="s">
        <v>3272</v>
      </c>
      <c r="C12691" s="1117" t="s">
        <v>5673</v>
      </c>
      <c r="D12691" s="1116" t="s">
        <v>5675</v>
      </c>
      <c r="E12691" s="1365">
        <v>0</v>
      </c>
      <c r="F12691" s="1256">
        <v>1</v>
      </c>
      <c r="G12691" s="1246">
        <v>0</v>
      </c>
    </row>
    <row r="12692" spans="1:7" hidden="1">
      <c r="A12692" s="1136" t="s">
        <v>8845</v>
      </c>
      <c r="B12692" s="1122" t="s">
        <v>3272</v>
      </c>
      <c r="C12692" s="1117" t="s">
        <v>3780</v>
      </c>
      <c r="D12692" s="1116" t="s">
        <v>5558</v>
      </c>
      <c r="E12692" s="1365">
        <v>0.255</v>
      </c>
      <c r="F12692" s="1256">
        <v>1</v>
      </c>
      <c r="G12692" s="1246">
        <v>0.255</v>
      </c>
    </row>
    <row r="12693" spans="1:7" hidden="1">
      <c r="A12693" s="1136" t="s">
        <v>8845</v>
      </c>
      <c r="B12693" s="1122" t="s">
        <v>3272</v>
      </c>
      <c r="C12693" s="1117" t="s">
        <v>5529</v>
      </c>
      <c r="D12693" s="1116" t="s">
        <v>5557</v>
      </c>
      <c r="E12693" s="1365">
        <v>0.105</v>
      </c>
      <c r="F12693" s="1256">
        <v>1</v>
      </c>
      <c r="G12693" s="1246">
        <v>0.105</v>
      </c>
    </row>
    <row r="12694" spans="1:7" hidden="1">
      <c r="A12694" s="1204" t="s">
        <v>8845</v>
      </c>
      <c r="B12694" s="1203" t="s">
        <v>3272</v>
      </c>
      <c r="C12694" s="1201" t="s">
        <v>9384</v>
      </c>
      <c r="D12694" s="1202" t="s">
        <v>9450</v>
      </c>
      <c r="E12694" s="1378">
        <v>3.8E-3</v>
      </c>
      <c r="F12694" s="1256">
        <v>1</v>
      </c>
      <c r="G12694" s="1246">
        <v>3.8E-3</v>
      </c>
    </row>
    <row r="12695" spans="1:7" hidden="1">
      <c r="A12695" s="1136" t="s">
        <v>8845</v>
      </c>
      <c r="B12695" s="1122" t="s">
        <v>3272</v>
      </c>
      <c r="C12695" s="1117" t="s">
        <v>7284</v>
      </c>
      <c r="D12695" s="1116" t="s">
        <v>7298</v>
      </c>
      <c r="E12695" s="1365">
        <v>0</v>
      </c>
      <c r="F12695" s="1256">
        <v>1</v>
      </c>
      <c r="G12695" s="1246">
        <v>0</v>
      </c>
    </row>
    <row r="12696" spans="1:7" hidden="1">
      <c r="A12696" s="1136" t="s">
        <v>8845</v>
      </c>
      <c r="B12696" s="1122" t="s">
        <v>3272</v>
      </c>
      <c r="C12696" s="1117" t="s">
        <v>294</v>
      </c>
      <c r="D12696" s="1116" t="s">
        <v>5556</v>
      </c>
      <c r="E12696" s="1365">
        <v>0.2</v>
      </c>
      <c r="F12696" s="1256">
        <v>1</v>
      </c>
      <c r="G12696" s="1246">
        <v>0.2</v>
      </c>
    </row>
    <row r="12697" spans="1:7" hidden="1">
      <c r="A12697" s="1136" t="s">
        <v>8845</v>
      </c>
      <c r="B12697" s="1122" t="s">
        <v>3272</v>
      </c>
      <c r="C12697" s="1117" t="s">
        <v>4019</v>
      </c>
      <c r="D12697" s="1116" t="s">
        <v>2401</v>
      </c>
      <c r="E12697" s="1365">
        <v>2.3E-3</v>
      </c>
      <c r="F12697" s="1256">
        <v>1</v>
      </c>
      <c r="G12697" s="1246">
        <v>2.3E-3</v>
      </c>
    </row>
    <row r="12698" spans="1:7" hidden="1">
      <c r="A12698" s="1136" t="s">
        <v>8845</v>
      </c>
      <c r="B12698" s="1122" t="s">
        <v>3272</v>
      </c>
      <c r="C12698" s="1117" t="s">
        <v>7283</v>
      </c>
      <c r="D12698" s="1116" t="s">
        <v>7297</v>
      </c>
      <c r="E12698" s="1365">
        <v>0</v>
      </c>
      <c r="F12698" s="1256">
        <v>1</v>
      </c>
      <c r="G12698" s="1246">
        <v>0</v>
      </c>
    </row>
    <row r="12699" spans="1:7" hidden="1">
      <c r="A12699" s="1136" t="s">
        <v>8845</v>
      </c>
      <c r="B12699" s="1122" t="s">
        <v>3272</v>
      </c>
      <c r="C12699" s="1117" t="s">
        <v>8059</v>
      </c>
      <c r="D12699" s="1116" t="s">
        <v>8288</v>
      </c>
      <c r="E12699" s="1365">
        <v>1.1000000000000001E-3</v>
      </c>
      <c r="F12699" s="1256">
        <v>1</v>
      </c>
      <c r="G12699" s="1246">
        <v>1.1000000000000001E-3</v>
      </c>
    </row>
    <row r="12700" spans="1:7" hidden="1">
      <c r="A12700" s="1136" t="s">
        <v>8845</v>
      </c>
      <c r="B12700" s="1122" t="s">
        <v>3272</v>
      </c>
      <c r="C12700" s="1117" t="s">
        <v>3138</v>
      </c>
      <c r="D12700" s="1116" t="s">
        <v>4738</v>
      </c>
      <c r="E12700" s="1365">
        <v>1</v>
      </c>
      <c r="F12700" s="1256">
        <v>1</v>
      </c>
      <c r="G12700" s="1246">
        <v>1</v>
      </c>
    </row>
    <row r="12701" spans="1:7" hidden="1">
      <c r="A12701" s="1136" t="s">
        <v>8845</v>
      </c>
      <c r="B12701" s="1122" t="s">
        <v>3272</v>
      </c>
      <c r="C12701" s="1122" t="s">
        <v>3293</v>
      </c>
      <c r="D12701" s="1122" t="s">
        <v>1033</v>
      </c>
      <c r="E12701" s="1365">
        <v>1</v>
      </c>
      <c r="F12701" s="1260">
        <v>1</v>
      </c>
      <c r="G12701" s="1246">
        <v>1</v>
      </c>
    </row>
    <row r="12702" spans="1:7" hidden="1">
      <c r="A12702" s="1136" t="s">
        <v>8845</v>
      </c>
      <c r="B12702" s="1122" t="s">
        <v>3272</v>
      </c>
      <c r="C12702" s="1122" t="s">
        <v>3144</v>
      </c>
      <c r="D12702" s="1122" t="s">
        <v>3145</v>
      </c>
      <c r="E12702" s="1365">
        <v>1</v>
      </c>
      <c r="F12702" s="1260">
        <v>1</v>
      </c>
      <c r="G12702" s="1246">
        <v>1</v>
      </c>
    </row>
    <row r="12703" spans="1:7" hidden="1">
      <c r="A12703" s="1136" t="s">
        <v>8845</v>
      </c>
      <c r="B12703" s="1122" t="s">
        <v>3272</v>
      </c>
      <c r="C12703" s="1122" t="s">
        <v>3142</v>
      </c>
      <c r="D12703" s="1122" t="s">
        <v>3143</v>
      </c>
      <c r="E12703" s="1365">
        <v>1</v>
      </c>
      <c r="F12703" s="1260">
        <v>1</v>
      </c>
      <c r="G12703" s="1246">
        <v>1</v>
      </c>
    </row>
    <row r="12704" spans="1:7" hidden="1">
      <c r="A12704" s="1136" t="s">
        <v>8845</v>
      </c>
      <c r="B12704" s="1122" t="s">
        <v>3272</v>
      </c>
      <c r="C12704" s="1122" t="s">
        <v>3140</v>
      </c>
      <c r="D12704" s="1122" t="s">
        <v>3141</v>
      </c>
      <c r="E12704" s="1365">
        <v>1</v>
      </c>
      <c r="F12704" s="1260">
        <v>1</v>
      </c>
      <c r="G12704" s="1246">
        <v>1</v>
      </c>
    </row>
    <row r="12705" spans="1:7" hidden="1">
      <c r="A12705" s="1136" t="s">
        <v>8833</v>
      </c>
      <c r="B12705" s="1122" t="s">
        <v>8834</v>
      </c>
      <c r="C12705" s="1122" t="s">
        <v>6660</v>
      </c>
      <c r="D12705" s="1122" t="s">
        <v>6661</v>
      </c>
      <c r="E12705" s="1365">
        <v>8.0000000000000004E-4</v>
      </c>
      <c r="F12705" s="1260">
        <v>1</v>
      </c>
      <c r="G12705" s="1246">
        <v>8.0000000000000004E-4</v>
      </c>
    </row>
    <row r="12706" spans="1:7" hidden="1">
      <c r="A12706" s="1136" t="s">
        <v>8833</v>
      </c>
      <c r="B12706" s="1122" t="s">
        <v>8834</v>
      </c>
      <c r="C12706" s="1117" t="s">
        <v>8819</v>
      </c>
      <c r="D12706" s="1116" t="s">
        <v>8820</v>
      </c>
      <c r="E12706" s="1365">
        <v>0.78710000000000002</v>
      </c>
      <c r="F12706" s="1260">
        <v>1</v>
      </c>
      <c r="G12706" s="1246">
        <v>0.78710000000000002</v>
      </c>
    </row>
    <row r="12707" spans="1:7" hidden="1">
      <c r="A12707" s="1136" t="s">
        <v>8833</v>
      </c>
      <c r="B12707" s="1122" t="s">
        <v>8834</v>
      </c>
      <c r="C12707" s="1122" t="s">
        <v>1342</v>
      </c>
      <c r="D12707" s="1122" t="s">
        <v>1540</v>
      </c>
      <c r="E12707" s="1365">
        <v>5.4000000000000003E-3</v>
      </c>
      <c r="F12707" s="1260">
        <v>1</v>
      </c>
      <c r="G12707" s="1246">
        <v>5.4000000000000003E-3</v>
      </c>
    </row>
    <row r="12708" spans="1:7" hidden="1">
      <c r="A12708" s="1136" t="s">
        <v>8833</v>
      </c>
      <c r="B12708" s="1122" t="s">
        <v>8834</v>
      </c>
      <c r="C12708" s="1122" t="s">
        <v>8821</v>
      </c>
      <c r="D12708" s="1122" t="s">
        <v>8822</v>
      </c>
      <c r="E12708" s="1365">
        <v>1</v>
      </c>
      <c r="F12708" s="1260">
        <v>1</v>
      </c>
      <c r="G12708" s="1246">
        <v>1</v>
      </c>
    </row>
    <row r="12709" spans="1:7" hidden="1">
      <c r="A12709" s="1136" t="s">
        <v>8833</v>
      </c>
      <c r="B12709" s="1122" t="s">
        <v>8834</v>
      </c>
      <c r="C12709" s="1122" t="s">
        <v>8835</v>
      </c>
      <c r="D12709" s="1122" t="s">
        <v>8836</v>
      </c>
      <c r="E12709" s="1365">
        <v>1</v>
      </c>
      <c r="F12709" s="1260">
        <v>1</v>
      </c>
      <c r="G12709" s="1246">
        <v>1</v>
      </c>
    </row>
    <row r="12710" spans="1:7" hidden="1">
      <c r="A12710" s="1136" t="s">
        <v>8833</v>
      </c>
      <c r="B12710" s="1122" t="s">
        <v>8834</v>
      </c>
      <c r="C12710" s="1122" t="s">
        <v>3001</v>
      </c>
      <c r="D12710" s="1122" t="s">
        <v>703</v>
      </c>
      <c r="E12710" s="1365">
        <v>1</v>
      </c>
      <c r="F12710" s="1260">
        <v>1</v>
      </c>
      <c r="G12710" s="1246">
        <v>1</v>
      </c>
    </row>
    <row r="12711" spans="1:7" hidden="1">
      <c r="A12711" s="1136" t="s">
        <v>8833</v>
      </c>
      <c r="B12711" s="1122" t="s">
        <v>8834</v>
      </c>
      <c r="C12711" s="1122" t="s">
        <v>8825</v>
      </c>
      <c r="D12711" s="1122" t="s">
        <v>8826</v>
      </c>
      <c r="E12711" s="1365">
        <v>1</v>
      </c>
      <c r="F12711" s="1260">
        <v>1</v>
      </c>
      <c r="G12711" s="1246">
        <v>1</v>
      </c>
    </row>
    <row r="12712" spans="1:7" hidden="1">
      <c r="A12712" s="1136" t="s">
        <v>8833</v>
      </c>
      <c r="B12712" s="1122" t="s">
        <v>8834</v>
      </c>
      <c r="C12712" s="1122" t="s">
        <v>8827</v>
      </c>
      <c r="D12712" s="1122" t="s">
        <v>8828</v>
      </c>
      <c r="E12712" s="1365">
        <v>2</v>
      </c>
      <c r="F12712" s="1260">
        <v>1</v>
      </c>
      <c r="G12712" s="1246">
        <v>2</v>
      </c>
    </row>
    <row r="12713" spans="1:7" hidden="1">
      <c r="A12713" s="1136" t="s">
        <v>8833</v>
      </c>
      <c r="B12713" s="1122" t="s">
        <v>3272</v>
      </c>
      <c r="C12713" s="1122" t="s">
        <v>7285</v>
      </c>
      <c r="D12713" s="1122" t="s">
        <v>7299</v>
      </c>
      <c r="E12713" s="1365">
        <v>0</v>
      </c>
      <c r="F12713" s="1260">
        <v>1</v>
      </c>
      <c r="G12713" s="1246">
        <v>0</v>
      </c>
    </row>
    <row r="12714" spans="1:7" hidden="1">
      <c r="A12714" s="1136" t="s">
        <v>8833</v>
      </c>
      <c r="B12714" s="1122" t="s">
        <v>3272</v>
      </c>
      <c r="C12714" s="1117" t="s">
        <v>6699</v>
      </c>
      <c r="D12714" s="1116" t="s">
        <v>6700</v>
      </c>
      <c r="E12714" s="1365">
        <v>0</v>
      </c>
      <c r="F12714" s="1260">
        <v>1</v>
      </c>
      <c r="G12714" s="1246">
        <v>0</v>
      </c>
    </row>
    <row r="12715" spans="1:7" hidden="1">
      <c r="A12715" s="1136" t="s">
        <v>8833</v>
      </c>
      <c r="B12715" s="1122" t="s">
        <v>3272</v>
      </c>
      <c r="C12715" s="1122" t="s">
        <v>6664</v>
      </c>
      <c r="D12715" s="1122" t="s">
        <v>6665</v>
      </c>
      <c r="E12715" s="1365">
        <v>1E-3</v>
      </c>
      <c r="F12715" s="1260">
        <v>1</v>
      </c>
      <c r="G12715" s="1246">
        <v>1E-3</v>
      </c>
    </row>
    <row r="12716" spans="1:7" hidden="1">
      <c r="A12716" s="1136" t="s">
        <v>8833</v>
      </c>
      <c r="B12716" s="1122" t="s">
        <v>3272</v>
      </c>
      <c r="C12716" s="1122" t="s">
        <v>5531</v>
      </c>
      <c r="D12716" s="1122" t="s">
        <v>5559</v>
      </c>
      <c r="E12716" s="1365">
        <v>0</v>
      </c>
      <c r="F12716" s="1260">
        <v>1</v>
      </c>
      <c r="G12716" s="1246">
        <v>0</v>
      </c>
    </row>
    <row r="12717" spans="1:7" hidden="1">
      <c r="A12717" s="1136" t="s">
        <v>8833</v>
      </c>
      <c r="B12717" s="1122" t="s">
        <v>3272</v>
      </c>
      <c r="C12717" s="1122" t="s">
        <v>5673</v>
      </c>
      <c r="D12717" s="1122" t="s">
        <v>5675</v>
      </c>
      <c r="E12717" s="1365">
        <v>0</v>
      </c>
      <c r="F12717" s="1260">
        <v>1</v>
      </c>
      <c r="G12717" s="1246">
        <v>0</v>
      </c>
    </row>
    <row r="12718" spans="1:7" hidden="1">
      <c r="A12718" s="1136" t="s">
        <v>8833</v>
      </c>
      <c r="B12718" s="1122" t="s">
        <v>3272</v>
      </c>
      <c r="C12718" s="1117" t="s">
        <v>3780</v>
      </c>
      <c r="D12718" s="1116" t="s">
        <v>5558</v>
      </c>
      <c r="E12718" s="1365">
        <v>0.255</v>
      </c>
      <c r="F12718" s="1260">
        <v>1</v>
      </c>
      <c r="G12718" s="1246">
        <v>0.255</v>
      </c>
    </row>
    <row r="12719" spans="1:7" hidden="1">
      <c r="A12719" s="1136" t="s">
        <v>8833</v>
      </c>
      <c r="B12719" s="1122" t="s">
        <v>3272</v>
      </c>
      <c r="C12719" s="1122" t="s">
        <v>5529</v>
      </c>
      <c r="D12719" s="1122" t="s">
        <v>5557</v>
      </c>
      <c r="E12719" s="1365">
        <v>0.105</v>
      </c>
      <c r="F12719" s="1260">
        <v>1</v>
      </c>
      <c r="G12719" s="1246">
        <v>0.105</v>
      </c>
    </row>
    <row r="12720" spans="1:7" hidden="1">
      <c r="A12720" s="1204" t="s">
        <v>8833</v>
      </c>
      <c r="B12720" s="1203" t="s">
        <v>3272</v>
      </c>
      <c r="C12720" s="1203" t="s">
        <v>9384</v>
      </c>
      <c r="D12720" s="1203" t="s">
        <v>9450</v>
      </c>
      <c r="E12720" s="1378">
        <v>3.8E-3</v>
      </c>
      <c r="F12720" s="1260">
        <v>1</v>
      </c>
      <c r="G12720" s="1246">
        <v>3.8E-3</v>
      </c>
    </row>
    <row r="12721" spans="1:7" hidden="1">
      <c r="A12721" s="1136" t="s">
        <v>8833</v>
      </c>
      <c r="B12721" s="1122" t="s">
        <v>3272</v>
      </c>
      <c r="C12721" s="1122" t="s">
        <v>7284</v>
      </c>
      <c r="D12721" s="1122" t="s">
        <v>7298</v>
      </c>
      <c r="E12721" s="1365">
        <v>0</v>
      </c>
      <c r="F12721" s="1260">
        <v>1</v>
      </c>
      <c r="G12721" s="1246">
        <v>0</v>
      </c>
    </row>
    <row r="12722" spans="1:7" hidden="1">
      <c r="A12722" s="1136" t="s">
        <v>8833</v>
      </c>
      <c r="B12722" s="1122" t="s">
        <v>3272</v>
      </c>
      <c r="C12722" s="1122" t="s">
        <v>294</v>
      </c>
      <c r="D12722" s="1122" t="s">
        <v>5556</v>
      </c>
      <c r="E12722" s="1365">
        <v>0.2</v>
      </c>
      <c r="F12722" s="1260">
        <v>1</v>
      </c>
      <c r="G12722" s="1246">
        <v>0.2</v>
      </c>
    </row>
    <row r="12723" spans="1:7" hidden="1">
      <c r="A12723" s="1136" t="s">
        <v>8833</v>
      </c>
      <c r="B12723" s="1122" t="s">
        <v>3272</v>
      </c>
      <c r="C12723" s="1117" t="s">
        <v>4019</v>
      </c>
      <c r="D12723" s="1116" t="s">
        <v>2401</v>
      </c>
      <c r="E12723" s="1365">
        <v>2.3E-3</v>
      </c>
      <c r="F12723" s="1260">
        <v>1</v>
      </c>
      <c r="G12723" s="1246">
        <v>2.3E-3</v>
      </c>
    </row>
    <row r="12724" spans="1:7" hidden="1">
      <c r="A12724" s="1136" t="s">
        <v>8833</v>
      </c>
      <c r="B12724" s="1122" t="s">
        <v>3272</v>
      </c>
      <c r="C12724" s="1122" t="s">
        <v>7283</v>
      </c>
      <c r="D12724" s="1122" t="s">
        <v>7297</v>
      </c>
      <c r="E12724" s="1365">
        <v>0</v>
      </c>
      <c r="F12724" s="1260">
        <v>1</v>
      </c>
      <c r="G12724" s="1246">
        <v>0</v>
      </c>
    </row>
    <row r="12725" spans="1:7" hidden="1">
      <c r="A12725" s="1136" t="s">
        <v>8833</v>
      </c>
      <c r="B12725" s="1122" t="s">
        <v>3272</v>
      </c>
      <c r="C12725" s="1122" t="s">
        <v>8059</v>
      </c>
      <c r="D12725" s="1122" t="s">
        <v>8288</v>
      </c>
      <c r="E12725" s="1365">
        <v>1.1000000000000001E-3</v>
      </c>
      <c r="F12725" s="1260">
        <v>1</v>
      </c>
      <c r="G12725" s="1246">
        <v>1.1000000000000001E-3</v>
      </c>
    </row>
    <row r="12726" spans="1:7" hidden="1">
      <c r="A12726" s="1136" t="s">
        <v>8833</v>
      </c>
      <c r="B12726" s="1122" t="s">
        <v>3272</v>
      </c>
      <c r="C12726" s="1122" t="s">
        <v>3138</v>
      </c>
      <c r="D12726" s="1122" t="s">
        <v>4738</v>
      </c>
      <c r="E12726" s="1365">
        <v>1</v>
      </c>
      <c r="F12726" s="1260">
        <v>1</v>
      </c>
      <c r="G12726" s="1246">
        <v>1</v>
      </c>
    </row>
    <row r="12727" spans="1:7" hidden="1">
      <c r="A12727" s="1136" t="s">
        <v>8833</v>
      </c>
      <c r="B12727" s="1122" t="s">
        <v>3272</v>
      </c>
      <c r="C12727" s="1117" t="s">
        <v>3293</v>
      </c>
      <c r="D12727" s="1116" t="s">
        <v>1033</v>
      </c>
      <c r="E12727" s="1365">
        <v>1</v>
      </c>
      <c r="F12727" s="1260">
        <v>1</v>
      </c>
      <c r="G12727" s="1246">
        <v>1</v>
      </c>
    </row>
    <row r="12728" spans="1:7" hidden="1">
      <c r="A12728" s="1136" t="s">
        <v>8833</v>
      </c>
      <c r="B12728" s="1122" t="s">
        <v>3272</v>
      </c>
      <c r="C12728" s="1122" t="s">
        <v>3144</v>
      </c>
      <c r="D12728" s="1122" t="s">
        <v>3145</v>
      </c>
      <c r="E12728" s="1365">
        <v>1</v>
      </c>
      <c r="F12728" s="1260">
        <v>1</v>
      </c>
      <c r="G12728" s="1246">
        <v>1</v>
      </c>
    </row>
    <row r="12729" spans="1:7" hidden="1">
      <c r="A12729" s="1136" t="s">
        <v>8833</v>
      </c>
      <c r="B12729" s="1122" t="s">
        <v>3272</v>
      </c>
      <c r="C12729" s="1122" t="s">
        <v>3142</v>
      </c>
      <c r="D12729" s="1122" t="s">
        <v>3143</v>
      </c>
      <c r="E12729" s="1365">
        <v>1</v>
      </c>
      <c r="F12729" s="1260">
        <v>1</v>
      </c>
      <c r="G12729" s="1246">
        <v>1</v>
      </c>
    </row>
    <row r="12730" spans="1:7" hidden="1">
      <c r="A12730" s="1136" t="s">
        <v>8833</v>
      </c>
      <c r="B12730" s="1122" t="s">
        <v>3272</v>
      </c>
      <c r="C12730" s="1122" t="s">
        <v>3140</v>
      </c>
      <c r="D12730" s="1122" t="s">
        <v>3141</v>
      </c>
      <c r="E12730" s="1365">
        <v>1</v>
      </c>
      <c r="F12730" s="1260">
        <v>1</v>
      </c>
      <c r="G12730" s="1246">
        <v>1</v>
      </c>
    </row>
    <row r="12731" spans="1:7" hidden="1">
      <c r="A12731" s="1136" t="s">
        <v>8843</v>
      </c>
      <c r="B12731" s="1122" t="s">
        <v>8844</v>
      </c>
      <c r="C12731" s="1122" t="s">
        <v>6660</v>
      </c>
      <c r="D12731" s="1122" t="s">
        <v>6661</v>
      </c>
      <c r="E12731" s="1365">
        <v>8.0000000000000004E-4</v>
      </c>
      <c r="F12731" s="1260">
        <v>1</v>
      </c>
      <c r="G12731" s="1246">
        <v>8.0000000000000004E-4</v>
      </c>
    </row>
    <row r="12732" spans="1:7" hidden="1">
      <c r="A12732" s="1136" t="s">
        <v>8843</v>
      </c>
      <c r="B12732" s="1122" t="s">
        <v>8844</v>
      </c>
      <c r="C12732" s="1122" t="s">
        <v>8819</v>
      </c>
      <c r="D12732" s="1122" t="s">
        <v>8820</v>
      </c>
      <c r="E12732" s="1365">
        <v>0.78710000000000002</v>
      </c>
      <c r="F12732" s="1260">
        <v>1</v>
      </c>
      <c r="G12732" s="1246">
        <v>0.78710000000000002</v>
      </c>
    </row>
    <row r="12733" spans="1:7" hidden="1">
      <c r="A12733" s="1136" t="s">
        <v>8843</v>
      </c>
      <c r="B12733" s="1122" t="s">
        <v>8844</v>
      </c>
      <c r="C12733" s="1122" t="s">
        <v>1342</v>
      </c>
      <c r="D12733" s="1122" t="s">
        <v>1540</v>
      </c>
      <c r="E12733" s="1365">
        <v>5.4000000000000003E-3</v>
      </c>
      <c r="F12733" s="1260">
        <v>1</v>
      </c>
      <c r="G12733" s="1246">
        <v>5.4000000000000003E-3</v>
      </c>
    </row>
    <row r="12734" spans="1:7" hidden="1">
      <c r="A12734" s="1136" t="s">
        <v>8843</v>
      </c>
      <c r="B12734" s="1122" t="s">
        <v>8844</v>
      </c>
      <c r="C12734" s="1122" t="s">
        <v>3613</v>
      </c>
      <c r="D12734" s="1122" t="s">
        <v>3525</v>
      </c>
      <c r="E12734" s="1365">
        <v>5.0000000000000001E-4</v>
      </c>
      <c r="F12734" s="1260">
        <v>1</v>
      </c>
      <c r="G12734" s="1246">
        <v>5.0000000000000001E-4</v>
      </c>
    </row>
    <row r="12735" spans="1:7" hidden="1">
      <c r="A12735" s="1136" t="s">
        <v>8843</v>
      </c>
      <c r="B12735" s="1122" t="s">
        <v>8844</v>
      </c>
      <c r="C12735" s="1122" t="s">
        <v>8821</v>
      </c>
      <c r="D12735" s="1122" t="s">
        <v>8822</v>
      </c>
      <c r="E12735" s="1365">
        <v>1</v>
      </c>
      <c r="F12735" s="1260">
        <v>1</v>
      </c>
      <c r="G12735" s="1246">
        <v>1</v>
      </c>
    </row>
    <row r="12736" spans="1:7" hidden="1">
      <c r="A12736" s="1136" t="s">
        <v>8843</v>
      </c>
      <c r="B12736" s="1122" t="s">
        <v>8844</v>
      </c>
      <c r="C12736" s="1122" t="s">
        <v>8835</v>
      </c>
      <c r="D12736" s="1122" t="s">
        <v>8836</v>
      </c>
      <c r="E12736" s="1365">
        <v>1</v>
      </c>
      <c r="F12736" s="1260">
        <v>1</v>
      </c>
      <c r="G12736" s="1246">
        <v>1</v>
      </c>
    </row>
    <row r="12737" spans="1:7" hidden="1">
      <c r="A12737" s="1136" t="s">
        <v>8843</v>
      </c>
      <c r="B12737" s="1122" t="s">
        <v>8844</v>
      </c>
      <c r="C12737" s="1122" t="s">
        <v>1632</v>
      </c>
      <c r="D12737" s="1122" t="s">
        <v>1633</v>
      </c>
      <c r="E12737" s="1365">
        <v>1</v>
      </c>
      <c r="F12737" s="1260">
        <v>1</v>
      </c>
      <c r="G12737" s="1246">
        <v>1</v>
      </c>
    </row>
    <row r="12738" spans="1:7" hidden="1">
      <c r="A12738" s="1136" t="s">
        <v>8843</v>
      </c>
      <c r="B12738" s="1122" t="s">
        <v>8844</v>
      </c>
      <c r="C12738" s="1122" t="s">
        <v>8827</v>
      </c>
      <c r="D12738" s="1122" t="s">
        <v>8828</v>
      </c>
      <c r="E12738" s="1365">
        <v>2</v>
      </c>
      <c r="F12738" s="1260">
        <v>1</v>
      </c>
      <c r="G12738" s="1246">
        <v>2</v>
      </c>
    </row>
    <row r="12739" spans="1:7" hidden="1">
      <c r="A12739" s="1136" t="s">
        <v>8843</v>
      </c>
      <c r="B12739" s="1122" t="s">
        <v>3272</v>
      </c>
      <c r="C12739" s="1122" t="s">
        <v>7285</v>
      </c>
      <c r="D12739" s="1122" t="s">
        <v>7299</v>
      </c>
      <c r="E12739" s="1365">
        <v>0</v>
      </c>
      <c r="F12739" s="1260">
        <v>1</v>
      </c>
      <c r="G12739" s="1246">
        <v>0</v>
      </c>
    </row>
    <row r="12740" spans="1:7" hidden="1">
      <c r="A12740" s="1136" t="s">
        <v>8843</v>
      </c>
      <c r="B12740" s="1122" t="s">
        <v>3272</v>
      </c>
      <c r="C12740" s="1122" t="s">
        <v>6699</v>
      </c>
      <c r="D12740" s="1122" t="s">
        <v>6700</v>
      </c>
      <c r="E12740" s="1365">
        <v>0</v>
      </c>
      <c r="F12740" s="1260">
        <v>1</v>
      </c>
      <c r="G12740" s="1246">
        <v>0</v>
      </c>
    </row>
    <row r="12741" spans="1:7" hidden="1">
      <c r="A12741" s="1136" t="s">
        <v>8843</v>
      </c>
      <c r="B12741" s="1122" t="s">
        <v>3272</v>
      </c>
      <c r="C12741" s="1122" t="s">
        <v>6664</v>
      </c>
      <c r="D12741" s="1122" t="s">
        <v>6665</v>
      </c>
      <c r="E12741" s="1365">
        <v>1E-3</v>
      </c>
      <c r="F12741" s="1260">
        <v>1</v>
      </c>
      <c r="G12741" s="1246">
        <v>1E-3</v>
      </c>
    </row>
    <row r="12742" spans="1:7" hidden="1">
      <c r="A12742" s="1136" t="s">
        <v>8843</v>
      </c>
      <c r="B12742" s="1122" t="s">
        <v>3272</v>
      </c>
      <c r="C12742" s="1122" t="s">
        <v>5531</v>
      </c>
      <c r="D12742" s="1122" t="s">
        <v>5559</v>
      </c>
      <c r="E12742" s="1365">
        <v>0</v>
      </c>
      <c r="F12742" s="1260">
        <v>1</v>
      </c>
      <c r="G12742" s="1246">
        <v>0</v>
      </c>
    </row>
    <row r="12743" spans="1:7" hidden="1">
      <c r="A12743" s="1136" t="s">
        <v>8843</v>
      </c>
      <c r="B12743" s="1122" t="s">
        <v>3272</v>
      </c>
      <c r="C12743" s="1117" t="s">
        <v>5673</v>
      </c>
      <c r="D12743" s="1116" t="s">
        <v>5675</v>
      </c>
      <c r="E12743" s="1365">
        <v>0</v>
      </c>
      <c r="F12743" s="1260">
        <v>1</v>
      </c>
      <c r="G12743" s="1246">
        <v>0</v>
      </c>
    </row>
    <row r="12744" spans="1:7" hidden="1">
      <c r="A12744" s="1136" t="s">
        <v>8843</v>
      </c>
      <c r="B12744" s="1122" t="s">
        <v>3272</v>
      </c>
      <c r="C12744" s="1122" t="s">
        <v>3780</v>
      </c>
      <c r="D12744" s="1122" t="s">
        <v>5558</v>
      </c>
      <c r="E12744" s="1365">
        <v>0.255</v>
      </c>
      <c r="F12744" s="1260">
        <v>1</v>
      </c>
      <c r="G12744" s="1246">
        <v>0.255</v>
      </c>
    </row>
    <row r="12745" spans="1:7" hidden="1">
      <c r="A12745" s="1136" t="s">
        <v>8843</v>
      </c>
      <c r="B12745" s="1122" t="s">
        <v>3272</v>
      </c>
      <c r="C12745" s="1122" t="s">
        <v>5529</v>
      </c>
      <c r="D12745" s="1122" t="s">
        <v>5557</v>
      </c>
      <c r="E12745" s="1365">
        <v>0.105</v>
      </c>
      <c r="F12745" s="1260">
        <v>1</v>
      </c>
      <c r="G12745" s="1246">
        <v>0.105</v>
      </c>
    </row>
    <row r="12746" spans="1:7" hidden="1">
      <c r="A12746" s="1204" t="s">
        <v>8843</v>
      </c>
      <c r="B12746" s="1203" t="s">
        <v>3272</v>
      </c>
      <c r="C12746" s="1203" t="s">
        <v>9384</v>
      </c>
      <c r="D12746" s="1203" t="s">
        <v>9450</v>
      </c>
      <c r="E12746" s="1378">
        <v>3.8E-3</v>
      </c>
      <c r="F12746" s="1260">
        <v>1</v>
      </c>
      <c r="G12746" s="1246">
        <v>3.8E-3</v>
      </c>
    </row>
    <row r="12747" spans="1:7" hidden="1">
      <c r="A12747" s="1136" t="s">
        <v>8843</v>
      </c>
      <c r="B12747" s="1122" t="s">
        <v>3272</v>
      </c>
      <c r="C12747" s="1122" t="s">
        <v>7284</v>
      </c>
      <c r="D12747" s="1122" t="s">
        <v>7298</v>
      </c>
      <c r="E12747" s="1365">
        <v>0</v>
      </c>
      <c r="F12747" s="1260">
        <v>1</v>
      </c>
      <c r="G12747" s="1246">
        <v>0</v>
      </c>
    </row>
    <row r="12748" spans="1:7" hidden="1">
      <c r="A12748" s="1136" t="s">
        <v>8843</v>
      </c>
      <c r="B12748" s="1122" t="s">
        <v>3272</v>
      </c>
      <c r="C12748" s="1122" t="s">
        <v>294</v>
      </c>
      <c r="D12748" s="1122" t="s">
        <v>5556</v>
      </c>
      <c r="E12748" s="1365">
        <v>0.2</v>
      </c>
      <c r="F12748" s="1260">
        <v>1</v>
      </c>
      <c r="G12748" s="1246">
        <v>0.2</v>
      </c>
    </row>
    <row r="12749" spans="1:7" hidden="1">
      <c r="A12749" s="1136" t="s">
        <v>8843</v>
      </c>
      <c r="B12749" s="1122" t="s">
        <v>3272</v>
      </c>
      <c r="C12749" s="1122" t="s">
        <v>4019</v>
      </c>
      <c r="D12749" s="1122" t="s">
        <v>2401</v>
      </c>
      <c r="E12749" s="1365">
        <v>2.3E-3</v>
      </c>
      <c r="F12749" s="1260">
        <v>1</v>
      </c>
      <c r="G12749" s="1246">
        <v>2.3E-3</v>
      </c>
    </row>
    <row r="12750" spans="1:7" hidden="1">
      <c r="A12750" s="1136" t="s">
        <v>8843</v>
      </c>
      <c r="B12750" s="1122" t="s">
        <v>3272</v>
      </c>
      <c r="C12750" s="1122" t="s">
        <v>7283</v>
      </c>
      <c r="D12750" s="1122" t="s">
        <v>7297</v>
      </c>
      <c r="E12750" s="1365">
        <v>0</v>
      </c>
      <c r="F12750" s="1260">
        <v>1</v>
      </c>
      <c r="G12750" s="1246">
        <v>0</v>
      </c>
    </row>
    <row r="12751" spans="1:7" hidden="1">
      <c r="A12751" s="1136" t="s">
        <v>8843</v>
      </c>
      <c r="B12751" s="1122" t="s">
        <v>3272</v>
      </c>
      <c r="C12751" s="1122" t="s">
        <v>8059</v>
      </c>
      <c r="D12751" s="1122" t="s">
        <v>8288</v>
      </c>
      <c r="E12751" s="1365">
        <v>1.1000000000000001E-3</v>
      </c>
      <c r="F12751" s="1260">
        <v>1</v>
      </c>
      <c r="G12751" s="1246">
        <v>1.1000000000000001E-3</v>
      </c>
    </row>
    <row r="12752" spans="1:7" hidden="1">
      <c r="A12752" s="1136" t="s">
        <v>8843</v>
      </c>
      <c r="B12752" s="1122" t="s">
        <v>3272</v>
      </c>
      <c r="C12752" s="1122" t="s">
        <v>3138</v>
      </c>
      <c r="D12752" s="1122" t="s">
        <v>4738</v>
      </c>
      <c r="E12752" s="1365">
        <v>1</v>
      </c>
      <c r="F12752" s="1260">
        <v>1</v>
      </c>
      <c r="G12752" s="1246">
        <v>1</v>
      </c>
    </row>
    <row r="12753" spans="1:7" hidden="1">
      <c r="A12753" s="1136" t="s">
        <v>8843</v>
      </c>
      <c r="B12753" s="1122" t="s">
        <v>3272</v>
      </c>
      <c r="C12753" s="1122" t="s">
        <v>3293</v>
      </c>
      <c r="D12753" s="1122" t="s">
        <v>1033</v>
      </c>
      <c r="E12753" s="1365">
        <v>1</v>
      </c>
      <c r="F12753" s="1260">
        <v>1</v>
      </c>
      <c r="G12753" s="1246">
        <v>1</v>
      </c>
    </row>
    <row r="12754" spans="1:7" hidden="1">
      <c r="A12754" s="1136" t="s">
        <v>8843</v>
      </c>
      <c r="B12754" s="1122" t="s">
        <v>3272</v>
      </c>
      <c r="C12754" s="1122" t="s">
        <v>3144</v>
      </c>
      <c r="D12754" s="1122" t="s">
        <v>3145</v>
      </c>
      <c r="E12754" s="1365">
        <v>1</v>
      </c>
      <c r="F12754" s="1260">
        <v>1</v>
      </c>
      <c r="G12754" s="1246">
        <v>1</v>
      </c>
    </row>
    <row r="12755" spans="1:7" hidden="1">
      <c r="A12755" s="1136" t="s">
        <v>8843</v>
      </c>
      <c r="B12755" s="1122" t="s">
        <v>3272</v>
      </c>
      <c r="C12755" s="1122" t="s">
        <v>3142</v>
      </c>
      <c r="D12755" s="1122" t="s">
        <v>3143</v>
      </c>
      <c r="E12755" s="1365">
        <v>1</v>
      </c>
      <c r="F12755" s="1260">
        <v>1</v>
      </c>
      <c r="G12755" s="1246">
        <v>1</v>
      </c>
    </row>
    <row r="12756" spans="1:7" hidden="1">
      <c r="A12756" s="1136" t="s">
        <v>8843</v>
      </c>
      <c r="B12756" s="1122" t="s">
        <v>3272</v>
      </c>
      <c r="C12756" s="1122" t="s">
        <v>3140</v>
      </c>
      <c r="D12756" s="1122" t="s">
        <v>3141</v>
      </c>
      <c r="E12756" s="1365">
        <v>1</v>
      </c>
      <c r="F12756" s="1260">
        <v>1</v>
      </c>
      <c r="G12756" s="1246">
        <v>1</v>
      </c>
    </row>
    <row r="12757" spans="1:7" hidden="1">
      <c r="A12757" s="1136" t="s">
        <v>9100</v>
      </c>
      <c r="B12757" s="1122" t="s">
        <v>9113</v>
      </c>
      <c r="C12757" s="1136" t="s">
        <v>9100</v>
      </c>
      <c r="D12757" s="1122" t="s">
        <v>9113</v>
      </c>
      <c r="E12757" s="1365">
        <v>1</v>
      </c>
      <c r="F12757" s="1260">
        <v>1</v>
      </c>
      <c r="G12757" s="1246">
        <v>1</v>
      </c>
    </row>
    <row r="12758" spans="1:7" hidden="1">
      <c r="A12758" s="1136" t="s">
        <v>9102</v>
      </c>
      <c r="B12758" s="1122" t="s">
        <v>9115</v>
      </c>
      <c r="C12758" s="1136" t="s">
        <v>9102</v>
      </c>
      <c r="D12758" s="1122" t="s">
        <v>9115</v>
      </c>
      <c r="E12758" s="1365">
        <v>1</v>
      </c>
      <c r="F12758" s="1260">
        <v>1</v>
      </c>
      <c r="G12758" s="1246">
        <v>1</v>
      </c>
    </row>
    <row r="12759" spans="1:7" hidden="1">
      <c r="A12759" s="1136" t="s">
        <v>9104</v>
      </c>
      <c r="B12759" s="1122" t="s">
        <v>9114</v>
      </c>
      <c r="C12759" s="1136" t="s">
        <v>9104</v>
      </c>
      <c r="D12759" s="1122" t="s">
        <v>9114</v>
      </c>
      <c r="E12759" s="1365">
        <v>1</v>
      </c>
      <c r="F12759" s="1260">
        <v>1</v>
      </c>
      <c r="G12759" s="1246">
        <v>1</v>
      </c>
    </row>
    <row r="12760" spans="1:7" hidden="1">
      <c r="A12760" s="1136" t="s">
        <v>9106</v>
      </c>
      <c r="B12760" s="1122" t="s">
        <v>9116</v>
      </c>
      <c r="C12760" s="1136" t="s">
        <v>9106</v>
      </c>
      <c r="D12760" s="1122" t="s">
        <v>9116</v>
      </c>
      <c r="E12760" s="1365">
        <v>1</v>
      </c>
      <c r="F12760" s="1260">
        <v>1</v>
      </c>
      <c r="G12760" s="1246">
        <v>1</v>
      </c>
    </row>
    <row r="12761" spans="1:7" hidden="1">
      <c r="A12761" s="1136" t="s">
        <v>4792</v>
      </c>
      <c r="B12761" s="1122" t="s">
        <v>9095</v>
      </c>
      <c r="C12761" s="1122" t="s">
        <v>4792</v>
      </c>
      <c r="D12761" s="1122" t="s">
        <v>9095</v>
      </c>
      <c r="E12761" s="1365">
        <v>1</v>
      </c>
      <c r="F12761" s="1260">
        <v>1</v>
      </c>
      <c r="G12761" s="1246">
        <v>1</v>
      </c>
    </row>
    <row r="12762" spans="1:7" hidden="1">
      <c r="A12762" s="1136" t="s">
        <v>4794</v>
      </c>
      <c r="B12762" s="1122" t="s">
        <v>9096</v>
      </c>
      <c r="C12762" s="1122" t="s">
        <v>4794</v>
      </c>
      <c r="D12762" s="1122" t="s">
        <v>9096</v>
      </c>
      <c r="E12762" s="1365">
        <v>1</v>
      </c>
      <c r="F12762" s="1260">
        <v>1</v>
      </c>
      <c r="G12762" s="1246">
        <v>1</v>
      </c>
    </row>
    <row r="12763" spans="1:7" hidden="1">
      <c r="A12763" s="1136" t="s">
        <v>7345</v>
      </c>
      <c r="B12763" s="1122" t="s">
        <v>7368</v>
      </c>
      <c r="C12763" s="1122" t="s">
        <v>7345</v>
      </c>
      <c r="D12763" s="1122" t="s">
        <v>7368</v>
      </c>
      <c r="E12763" s="1365">
        <v>1</v>
      </c>
      <c r="F12763" s="1260">
        <v>1</v>
      </c>
      <c r="G12763" s="1246">
        <v>1</v>
      </c>
    </row>
    <row r="12764" spans="1:7" hidden="1">
      <c r="A12764" s="1136" t="s">
        <v>7348</v>
      </c>
      <c r="B12764" s="1122" t="s">
        <v>7369</v>
      </c>
      <c r="C12764" s="1117" t="s">
        <v>7348</v>
      </c>
      <c r="D12764" s="1116" t="s">
        <v>7369</v>
      </c>
      <c r="E12764" s="1365">
        <v>1</v>
      </c>
      <c r="F12764" s="1260">
        <v>1</v>
      </c>
      <c r="G12764" s="1246">
        <v>1</v>
      </c>
    </row>
    <row r="12765" spans="1:7" hidden="1">
      <c r="A12765" s="1136" t="s">
        <v>9227</v>
      </c>
      <c r="B12765" s="1122" t="s">
        <v>9244</v>
      </c>
      <c r="C12765" s="1122" t="s">
        <v>9228</v>
      </c>
      <c r="D12765" s="1122" t="s">
        <v>9229</v>
      </c>
      <c r="E12765" s="1365">
        <v>1</v>
      </c>
      <c r="F12765" s="1260">
        <v>1</v>
      </c>
      <c r="G12765" s="1246">
        <v>1</v>
      </c>
    </row>
    <row r="12766" spans="1:7" hidden="1">
      <c r="A12766" s="1136" t="s">
        <v>9232</v>
      </c>
      <c r="B12766" s="1122" t="s">
        <v>9233</v>
      </c>
      <c r="C12766" s="1122" t="s">
        <v>9232</v>
      </c>
      <c r="D12766" s="1122" t="s">
        <v>9233</v>
      </c>
      <c r="E12766" s="1365">
        <v>1</v>
      </c>
      <c r="F12766" s="1260">
        <v>1</v>
      </c>
      <c r="G12766" s="1246">
        <v>1</v>
      </c>
    </row>
    <row r="12767" spans="1:7" hidden="1">
      <c r="A12767" s="1136" t="s">
        <v>9234</v>
      </c>
      <c r="B12767" s="1122" t="s">
        <v>9235</v>
      </c>
      <c r="C12767" s="1122" t="s">
        <v>9234</v>
      </c>
      <c r="D12767" s="1122" t="s">
        <v>9235</v>
      </c>
      <c r="E12767" s="1365">
        <v>1</v>
      </c>
      <c r="F12767" s="1260">
        <v>1</v>
      </c>
      <c r="G12767" s="1246">
        <v>1</v>
      </c>
    </row>
    <row r="12768" spans="1:7" hidden="1">
      <c r="A12768" s="1136" t="s">
        <v>7484</v>
      </c>
      <c r="B12768" s="1122" t="s">
        <v>7485</v>
      </c>
      <c r="C12768" s="1122" t="s">
        <v>7484</v>
      </c>
      <c r="D12768" s="1122" t="s">
        <v>7485</v>
      </c>
      <c r="E12768" s="1365">
        <v>1</v>
      </c>
      <c r="F12768" s="1260">
        <v>1</v>
      </c>
      <c r="G12768" s="1246">
        <v>1</v>
      </c>
    </row>
    <row r="12769" spans="1:7" hidden="1">
      <c r="A12769" s="1136" t="s">
        <v>9227</v>
      </c>
      <c r="B12769" s="1122" t="s">
        <v>9244</v>
      </c>
      <c r="C12769" s="1122" t="s">
        <v>1342</v>
      </c>
      <c r="D12769" s="1122" t="s">
        <v>1540</v>
      </c>
      <c r="E12769" s="1365">
        <v>3.5999999999999999E-3</v>
      </c>
      <c r="F12769" s="1260">
        <v>1</v>
      </c>
      <c r="G12769" s="1246">
        <v>3.5999999999999999E-3</v>
      </c>
    </row>
    <row r="12770" spans="1:7" hidden="1">
      <c r="A12770" s="1136" t="s">
        <v>9227</v>
      </c>
      <c r="B12770" s="1122" t="s">
        <v>9244</v>
      </c>
      <c r="C12770" s="1122" t="s">
        <v>9039</v>
      </c>
      <c r="D12770" s="1122" t="s">
        <v>9089</v>
      </c>
      <c r="E12770" s="1365">
        <v>0.58760000000000001</v>
      </c>
      <c r="F12770" s="1260">
        <v>1</v>
      </c>
      <c r="G12770" s="1246">
        <v>0.58760000000000001</v>
      </c>
    </row>
    <row r="12771" spans="1:7" hidden="1">
      <c r="A12771" s="1136" t="s">
        <v>9227</v>
      </c>
      <c r="B12771" s="1122" t="s">
        <v>9244</v>
      </c>
      <c r="C12771" s="1122" t="s">
        <v>6660</v>
      </c>
      <c r="D12771" s="1122" t="s">
        <v>6661</v>
      </c>
      <c r="E12771" s="1365">
        <v>5.9999999999999995E-4</v>
      </c>
      <c r="F12771" s="1260">
        <v>1</v>
      </c>
      <c r="G12771" s="1246">
        <v>5.9999999999999995E-4</v>
      </c>
    </row>
    <row r="12772" spans="1:7" hidden="1">
      <c r="A12772" s="1136" t="s">
        <v>7385</v>
      </c>
      <c r="B12772" s="1122" t="s">
        <v>9394</v>
      </c>
      <c r="C12772" s="1122"/>
      <c r="D12772" s="1122"/>
      <c r="E12772" s="1365"/>
      <c r="F12772" s="1260"/>
      <c r="G12772" s="1246">
        <v>0</v>
      </c>
    </row>
    <row r="12773" spans="1:7" hidden="1">
      <c r="A12773" s="1136" t="s">
        <v>7386</v>
      </c>
      <c r="B12773" s="1122" t="s">
        <v>9395</v>
      </c>
      <c r="C12773" s="1122"/>
      <c r="D12773" s="1122"/>
      <c r="E12773" s="1365"/>
      <c r="F12773" s="1260"/>
      <c r="G12773" s="1246">
        <v>0</v>
      </c>
    </row>
    <row r="12774" spans="1:7" hidden="1">
      <c r="A12774" s="1136" t="s">
        <v>9368</v>
      </c>
      <c r="B12774" s="1122" t="s">
        <v>9369</v>
      </c>
      <c r="C12774" s="1122" t="s">
        <v>1632</v>
      </c>
      <c r="D12774" s="1116" t="s">
        <v>1633</v>
      </c>
      <c r="E12774" s="1365">
        <v>1</v>
      </c>
      <c r="F12774" s="1260">
        <v>1</v>
      </c>
      <c r="G12774" s="1246">
        <v>1</v>
      </c>
    </row>
    <row r="12775" spans="1:7" hidden="1">
      <c r="A12775" s="1136" t="s">
        <v>9368</v>
      </c>
      <c r="B12775" s="1122" t="s">
        <v>9369</v>
      </c>
      <c r="C12775" s="1122" t="s">
        <v>3140</v>
      </c>
      <c r="D12775" s="1116" t="s">
        <v>3141</v>
      </c>
      <c r="E12775" s="1365">
        <v>1</v>
      </c>
      <c r="F12775" s="1260">
        <v>1</v>
      </c>
      <c r="G12775" s="1246">
        <v>1</v>
      </c>
    </row>
    <row r="12776" spans="1:7" hidden="1">
      <c r="A12776" s="1136" t="s">
        <v>9368</v>
      </c>
      <c r="B12776" s="1122" t="s">
        <v>9369</v>
      </c>
      <c r="C12776" s="1122" t="s">
        <v>3142</v>
      </c>
      <c r="D12776" s="1116" t="s">
        <v>3143</v>
      </c>
      <c r="E12776" s="1365">
        <v>1</v>
      </c>
      <c r="F12776" s="1260">
        <v>1</v>
      </c>
      <c r="G12776" s="1246">
        <v>1</v>
      </c>
    </row>
    <row r="12777" spans="1:7" hidden="1">
      <c r="A12777" s="1136" t="s">
        <v>9368</v>
      </c>
      <c r="B12777" s="1122" t="s">
        <v>9369</v>
      </c>
      <c r="C12777" s="1122" t="s">
        <v>3144</v>
      </c>
      <c r="D12777" s="1122" t="s">
        <v>3145</v>
      </c>
      <c r="E12777" s="1365">
        <v>1</v>
      </c>
      <c r="F12777" s="1260">
        <v>1</v>
      </c>
      <c r="G12777" s="1246">
        <v>1</v>
      </c>
    </row>
    <row r="12778" spans="1:7" hidden="1">
      <c r="A12778" s="1136" t="s">
        <v>9368</v>
      </c>
      <c r="B12778" s="1122" t="s">
        <v>9369</v>
      </c>
      <c r="C12778" s="1122" t="s">
        <v>3293</v>
      </c>
      <c r="D12778" s="1122" t="s">
        <v>1033</v>
      </c>
      <c r="E12778" s="1365">
        <v>1</v>
      </c>
      <c r="F12778" s="1260">
        <v>1</v>
      </c>
      <c r="G12778" s="1246">
        <v>1</v>
      </c>
    </row>
    <row r="12779" spans="1:7" hidden="1">
      <c r="A12779" s="1136" t="s">
        <v>9368</v>
      </c>
      <c r="B12779" s="1122" t="s">
        <v>9369</v>
      </c>
      <c r="C12779" s="1122" t="s">
        <v>9363</v>
      </c>
      <c r="D12779" s="1122" t="s">
        <v>9364</v>
      </c>
      <c r="E12779" s="1365">
        <v>1</v>
      </c>
      <c r="F12779" s="1260">
        <v>1</v>
      </c>
      <c r="G12779" s="1246">
        <v>1</v>
      </c>
    </row>
    <row r="12780" spans="1:7" hidden="1">
      <c r="A12780" s="1136" t="s">
        <v>9368</v>
      </c>
      <c r="B12780" s="1122" t="s">
        <v>9369</v>
      </c>
      <c r="C12780" s="1122" t="s">
        <v>8821</v>
      </c>
      <c r="D12780" s="1122" t="s">
        <v>8822</v>
      </c>
      <c r="E12780" s="1365">
        <v>1</v>
      </c>
      <c r="F12780" s="1260">
        <v>1</v>
      </c>
      <c r="G12780" s="1246">
        <v>1</v>
      </c>
    </row>
    <row r="12781" spans="1:7" hidden="1">
      <c r="A12781" s="1136" t="s">
        <v>9368</v>
      </c>
      <c r="B12781" s="1122" t="s">
        <v>9369</v>
      </c>
      <c r="C12781" s="1122" t="s">
        <v>5215</v>
      </c>
      <c r="D12781" s="1122" t="s">
        <v>5216</v>
      </c>
      <c r="E12781" s="1365">
        <v>1</v>
      </c>
      <c r="F12781" s="1260">
        <v>1</v>
      </c>
      <c r="G12781" s="1246">
        <v>1</v>
      </c>
    </row>
    <row r="12782" spans="1:7" hidden="1">
      <c r="A12782" s="1136" t="s">
        <v>9368</v>
      </c>
      <c r="B12782" s="1122" t="s">
        <v>9369</v>
      </c>
      <c r="C12782" s="1122" t="s">
        <v>3138</v>
      </c>
      <c r="D12782" s="1122" t="s">
        <v>4738</v>
      </c>
      <c r="E12782" s="1365">
        <v>1</v>
      </c>
      <c r="F12782" s="1260">
        <v>1</v>
      </c>
      <c r="G12782" s="1246">
        <v>1</v>
      </c>
    </row>
    <row r="12783" spans="1:7" hidden="1">
      <c r="A12783" s="1136" t="s">
        <v>9368</v>
      </c>
      <c r="B12783" s="1122" t="s">
        <v>9369</v>
      </c>
      <c r="C12783" s="1122" t="s">
        <v>1342</v>
      </c>
      <c r="D12783" s="1122" t="s">
        <v>1540</v>
      </c>
      <c r="E12783" s="1365">
        <v>3.5999999999999999E-3</v>
      </c>
      <c r="F12783" s="1260">
        <v>1</v>
      </c>
      <c r="G12783" s="1246">
        <v>3.5999999999999999E-3</v>
      </c>
    </row>
    <row r="12784" spans="1:7" hidden="1">
      <c r="A12784" s="1136" t="s">
        <v>9368</v>
      </c>
      <c r="B12784" s="1122" t="s">
        <v>9369</v>
      </c>
      <c r="C12784" s="1122" t="s">
        <v>8059</v>
      </c>
      <c r="D12784" s="1116" t="s">
        <v>8288</v>
      </c>
      <c r="E12784" s="1365">
        <v>1.1000000000000001E-3</v>
      </c>
      <c r="F12784" s="1260">
        <v>1</v>
      </c>
      <c r="G12784" s="1246">
        <v>1.1000000000000001E-3</v>
      </c>
    </row>
    <row r="12785" spans="1:7" hidden="1">
      <c r="A12785" s="1136" t="s">
        <v>9368</v>
      </c>
      <c r="B12785" s="1122" t="s">
        <v>9369</v>
      </c>
      <c r="C12785" s="1122" t="s">
        <v>4019</v>
      </c>
      <c r="D12785" s="1122" t="s">
        <v>2401</v>
      </c>
      <c r="E12785" s="1365">
        <v>2.3E-3</v>
      </c>
      <c r="F12785" s="1260">
        <v>1</v>
      </c>
      <c r="G12785" s="1246">
        <v>2.3E-3</v>
      </c>
    </row>
    <row r="12786" spans="1:7" hidden="1">
      <c r="A12786" s="1136" t="s">
        <v>9368</v>
      </c>
      <c r="B12786" s="1122" t="s">
        <v>9369</v>
      </c>
      <c r="C12786" s="1122" t="s">
        <v>294</v>
      </c>
      <c r="D12786" s="1122" t="s">
        <v>5556</v>
      </c>
      <c r="E12786" s="1365">
        <v>0.2</v>
      </c>
      <c r="F12786" s="1260">
        <v>1</v>
      </c>
      <c r="G12786" s="1246">
        <v>0.2</v>
      </c>
    </row>
    <row r="12787" spans="1:7" hidden="1">
      <c r="A12787" s="1136" t="s">
        <v>9368</v>
      </c>
      <c r="B12787" s="1122" t="s">
        <v>9369</v>
      </c>
      <c r="C12787" s="1122" t="s">
        <v>8831</v>
      </c>
      <c r="D12787" s="1122" t="s">
        <v>8832</v>
      </c>
      <c r="E12787" s="1365">
        <v>1.095</v>
      </c>
      <c r="F12787" s="1260">
        <v>1</v>
      </c>
      <c r="G12787" s="1246">
        <v>1.095</v>
      </c>
    </row>
    <row r="12788" spans="1:7" hidden="1">
      <c r="A12788" s="1136" t="s">
        <v>9368</v>
      </c>
      <c r="B12788" s="1122" t="s">
        <v>9369</v>
      </c>
      <c r="C12788" s="1122" t="s">
        <v>5529</v>
      </c>
      <c r="D12788" s="1122" t="s">
        <v>5557</v>
      </c>
      <c r="E12788" s="1365">
        <v>0.105</v>
      </c>
      <c r="F12788" s="1260">
        <v>1</v>
      </c>
      <c r="G12788" s="1246">
        <v>0.105</v>
      </c>
    </row>
    <row r="12789" spans="1:7" hidden="1">
      <c r="A12789" s="1136" t="s">
        <v>9368</v>
      </c>
      <c r="B12789" s="1122" t="s">
        <v>9369</v>
      </c>
      <c r="C12789" s="1122" t="s">
        <v>3780</v>
      </c>
      <c r="D12789" s="1122" t="s">
        <v>5558</v>
      </c>
      <c r="E12789" s="1365">
        <v>0.255</v>
      </c>
      <c r="F12789" s="1260">
        <v>1</v>
      </c>
      <c r="G12789" s="1246">
        <v>0.255</v>
      </c>
    </row>
    <row r="12790" spans="1:7" hidden="1">
      <c r="A12790" s="1136" t="s">
        <v>9368</v>
      </c>
      <c r="B12790" s="1122" t="s">
        <v>9369</v>
      </c>
      <c r="C12790" s="1122" t="s">
        <v>5673</v>
      </c>
      <c r="D12790" s="1116" t="s">
        <v>5675</v>
      </c>
      <c r="E12790" s="1365">
        <v>4.8000000000000001E-2</v>
      </c>
      <c r="F12790" s="1256">
        <v>1</v>
      </c>
      <c r="G12790" s="1246">
        <v>4.8000000000000001E-2</v>
      </c>
    </row>
    <row r="12791" spans="1:7" hidden="1">
      <c r="A12791" s="1136" t="s">
        <v>9368</v>
      </c>
      <c r="B12791" s="1122" t="s">
        <v>9369</v>
      </c>
      <c r="C12791" s="1122" t="s">
        <v>5531</v>
      </c>
      <c r="D12791" s="1116" t="s">
        <v>5559</v>
      </c>
      <c r="E12791" s="1365">
        <v>8.2000000000000003E-2</v>
      </c>
      <c r="F12791" s="1256">
        <v>1</v>
      </c>
      <c r="G12791" s="1246">
        <v>8.2000000000000003E-2</v>
      </c>
    </row>
    <row r="12792" spans="1:7" hidden="1">
      <c r="A12792" s="1136" t="s">
        <v>9368</v>
      </c>
      <c r="B12792" s="1122" t="s">
        <v>9369</v>
      </c>
      <c r="C12792" s="1122" t="s">
        <v>6664</v>
      </c>
      <c r="D12792" s="1116" t="s">
        <v>6665</v>
      </c>
      <c r="E12792" s="1365">
        <v>1E-3</v>
      </c>
      <c r="F12792" s="1256">
        <v>1</v>
      </c>
      <c r="G12792" s="1246">
        <v>1E-3</v>
      </c>
    </row>
    <row r="12793" spans="1:7" hidden="1">
      <c r="A12793" s="1136" t="s">
        <v>9368</v>
      </c>
      <c r="B12793" s="1122" t="s">
        <v>9369</v>
      </c>
      <c r="C12793" s="1122" t="s">
        <v>6660</v>
      </c>
      <c r="D12793" s="1116" t="s">
        <v>6661</v>
      </c>
      <c r="E12793" s="1365">
        <v>8.0000000000000004E-4</v>
      </c>
      <c r="F12793" s="1256">
        <v>1</v>
      </c>
      <c r="G12793" s="1246">
        <v>8.0000000000000004E-4</v>
      </c>
    </row>
    <row r="12794" spans="1:7" hidden="1">
      <c r="A12794" s="1136" t="s">
        <v>9370</v>
      </c>
      <c r="B12794" s="1122" t="s">
        <v>9371</v>
      </c>
      <c r="C12794" s="1122" t="s">
        <v>8825</v>
      </c>
      <c r="D12794" s="1116" t="s">
        <v>8826</v>
      </c>
      <c r="E12794" s="1365">
        <v>1</v>
      </c>
      <c r="F12794" s="1256">
        <v>1</v>
      </c>
      <c r="G12794" s="1246">
        <v>1</v>
      </c>
    </row>
    <row r="12795" spans="1:7" hidden="1">
      <c r="A12795" s="1136" t="s">
        <v>9370</v>
      </c>
      <c r="B12795" s="1122" t="s">
        <v>9371</v>
      </c>
      <c r="C12795" s="1122" t="s">
        <v>3140</v>
      </c>
      <c r="D12795" s="1122" t="s">
        <v>3141</v>
      </c>
      <c r="E12795" s="1365">
        <v>1</v>
      </c>
      <c r="F12795" s="1260">
        <v>1</v>
      </c>
      <c r="G12795" s="1246">
        <v>1</v>
      </c>
    </row>
    <row r="12796" spans="1:7" hidden="1">
      <c r="A12796" s="1136" t="s">
        <v>9370</v>
      </c>
      <c r="B12796" s="1122" t="s">
        <v>9371</v>
      </c>
      <c r="C12796" s="1122" t="s">
        <v>3142</v>
      </c>
      <c r="D12796" s="1122" t="s">
        <v>3143</v>
      </c>
      <c r="E12796" s="1365">
        <v>1</v>
      </c>
      <c r="F12796" s="1260">
        <v>1</v>
      </c>
      <c r="G12796" s="1246">
        <v>1</v>
      </c>
    </row>
    <row r="12797" spans="1:7" hidden="1">
      <c r="A12797" s="1136" t="s">
        <v>9370</v>
      </c>
      <c r="B12797" s="1122" t="s">
        <v>9371</v>
      </c>
      <c r="C12797" s="1122" t="s">
        <v>3144</v>
      </c>
      <c r="D12797" s="1122" t="s">
        <v>3145</v>
      </c>
      <c r="E12797" s="1365">
        <v>1</v>
      </c>
      <c r="F12797" s="1260">
        <v>1</v>
      </c>
      <c r="G12797" s="1246">
        <v>1</v>
      </c>
    </row>
    <row r="12798" spans="1:7" hidden="1">
      <c r="A12798" s="1136" t="s">
        <v>9370</v>
      </c>
      <c r="B12798" s="1122" t="s">
        <v>9371</v>
      </c>
      <c r="C12798" s="1122" t="s">
        <v>3293</v>
      </c>
      <c r="D12798" s="1122" t="s">
        <v>1033</v>
      </c>
      <c r="E12798" s="1365">
        <v>1</v>
      </c>
      <c r="F12798" s="1260">
        <v>1</v>
      </c>
      <c r="G12798" s="1246">
        <v>1</v>
      </c>
    </row>
    <row r="12799" spans="1:7" hidden="1">
      <c r="A12799" s="1136" t="s">
        <v>9370</v>
      </c>
      <c r="B12799" s="1122" t="s">
        <v>9371</v>
      </c>
      <c r="C12799" s="1122" t="s">
        <v>3001</v>
      </c>
      <c r="D12799" s="1122" t="s">
        <v>703</v>
      </c>
      <c r="E12799" s="1365">
        <v>1</v>
      </c>
      <c r="F12799" s="1260">
        <v>1</v>
      </c>
      <c r="G12799" s="1246">
        <v>1</v>
      </c>
    </row>
    <row r="12800" spans="1:7" hidden="1">
      <c r="A12800" s="1136" t="s">
        <v>9370</v>
      </c>
      <c r="B12800" s="1122" t="s">
        <v>9371</v>
      </c>
      <c r="C12800" s="1122" t="s">
        <v>9363</v>
      </c>
      <c r="D12800" s="1122" t="s">
        <v>9364</v>
      </c>
      <c r="E12800" s="1365">
        <v>1</v>
      </c>
      <c r="F12800" s="1260">
        <v>1</v>
      </c>
      <c r="G12800" s="1246">
        <v>1</v>
      </c>
    </row>
    <row r="12801" spans="1:7" hidden="1">
      <c r="A12801" s="1136" t="s">
        <v>9370</v>
      </c>
      <c r="B12801" s="1122" t="s">
        <v>9371</v>
      </c>
      <c r="C12801" s="1122" t="s">
        <v>8821</v>
      </c>
      <c r="D12801" s="1122" t="s">
        <v>8822</v>
      </c>
      <c r="E12801" s="1365">
        <v>1</v>
      </c>
      <c r="F12801" s="1260">
        <v>1</v>
      </c>
      <c r="G12801" s="1246">
        <v>1</v>
      </c>
    </row>
    <row r="12802" spans="1:7" hidden="1">
      <c r="A12802" s="1136" t="s">
        <v>9370</v>
      </c>
      <c r="B12802" s="1122" t="s">
        <v>9371</v>
      </c>
      <c r="C12802" s="1122" t="s">
        <v>3138</v>
      </c>
      <c r="D12802" s="1122" t="s">
        <v>4738</v>
      </c>
      <c r="E12802" s="1365">
        <v>1</v>
      </c>
      <c r="F12802" s="1260">
        <v>1</v>
      </c>
      <c r="G12802" s="1246">
        <v>1</v>
      </c>
    </row>
    <row r="12803" spans="1:7" hidden="1">
      <c r="A12803" s="1136" t="s">
        <v>9370</v>
      </c>
      <c r="B12803" s="1122" t="s">
        <v>9371</v>
      </c>
      <c r="C12803" s="1122" t="s">
        <v>1342</v>
      </c>
      <c r="D12803" s="1116" t="s">
        <v>1540</v>
      </c>
      <c r="E12803" s="1365">
        <v>3.5999999999999999E-3</v>
      </c>
      <c r="F12803" s="1256">
        <v>1</v>
      </c>
      <c r="G12803" s="1246">
        <v>3.5999999999999999E-3</v>
      </c>
    </row>
    <row r="12804" spans="1:7" hidden="1">
      <c r="A12804" s="1136" t="s">
        <v>9370</v>
      </c>
      <c r="B12804" s="1122" t="s">
        <v>9371</v>
      </c>
      <c r="C12804" s="1122" t="s">
        <v>8059</v>
      </c>
      <c r="D12804" s="1116" t="s">
        <v>8288</v>
      </c>
      <c r="E12804" s="1365">
        <v>1.1000000000000001E-3</v>
      </c>
      <c r="F12804" s="1256">
        <v>1</v>
      </c>
      <c r="G12804" s="1246">
        <v>1.1000000000000001E-3</v>
      </c>
    </row>
    <row r="12805" spans="1:7" hidden="1">
      <c r="A12805" s="1136" t="s">
        <v>9370</v>
      </c>
      <c r="B12805" s="1122" t="s">
        <v>9371</v>
      </c>
      <c r="C12805" s="1122" t="s">
        <v>4019</v>
      </c>
      <c r="D12805" s="1116" t="s">
        <v>2401</v>
      </c>
      <c r="E12805" s="1365">
        <v>2.3E-3</v>
      </c>
      <c r="F12805" s="1256">
        <v>1</v>
      </c>
      <c r="G12805" s="1246">
        <v>2.3E-3</v>
      </c>
    </row>
    <row r="12806" spans="1:7" hidden="1">
      <c r="A12806" s="1136" t="s">
        <v>9370</v>
      </c>
      <c r="B12806" s="1122" t="s">
        <v>9371</v>
      </c>
      <c r="C12806" s="1122" t="s">
        <v>294</v>
      </c>
      <c r="D12806" s="1116" t="s">
        <v>5556</v>
      </c>
      <c r="E12806" s="1365">
        <v>0.2</v>
      </c>
      <c r="F12806" s="1256">
        <v>1</v>
      </c>
      <c r="G12806" s="1246">
        <v>0.2</v>
      </c>
    </row>
    <row r="12807" spans="1:7" hidden="1">
      <c r="A12807" s="1136" t="s">
        <v>9370</v>
      </c>
      <c r="B12807" s="1122" t="s">
        <v>9371</v>
      </c>
      <c r="C12807" s="1122" t="s">
        <v>8831</v>
      </c>
      <c r="D12807" s="1116" t="s">
        <v>8832</v>
      </c>
      <c r="E12807" s="1365">
        <v>1.095</v>
      </c>
      <c r="F12807" s="1256">
        <v>1</v>
      </c>
      <c r="G12807" s="1246">
        <v>1.095</v>
      </c>
    </row>
    <row r="12808" spans="1:7" hidden="1">
      <c r="A12808" s="1136" t="s">
        <v>9370</v>
      </c>
      <c r="B12808" s="1122" t="s">
        <v>9371</v>
      </c>
      <c r="C12808" s="1122" t="s">
        <v>5529</v>
      </c>
      <c r="D12808" s="1116" t="s">
        <v>5557</v>
      </c>
      <c r="E12808" s="1365">
        <v>0.105</v>
      </c>
      <c r="F12808" s="1256">
        <v>1</v>
      </c>
      <c r="G12808" s="1246">
        <v>0.105</v>
      </c>
    </row>
    <row r="12809" spans="1:7" hidden="1">
      <c r="A12809" s="1136" t="s">
        <v>9370</v>
      </c>
      <c r="B12809" s="1122" t="s">
        <v>9371</v>
      </c>
      <c r="C12809" s="1122" t="s">
        <v>3780</v>
      </c>
      <c r="D12809" s="1116" t="s">
        <v>5558</v>
      </c>
      <c r="E12809" s="1365">
        <v>0.255</v>
      </c>
      <c r="F12809" s="1256">
        <v>1</v>
      </c>
      <c r="G12809" s="1246">
        <v>0.255</v>
      </c>
    </row>
    <row r="12810" spans="1:7" hidden="1">
      <c r="A12810" s="1136" t="s">
        <v>9370</v>
      </c>
      <c r="B12810" s="1122" t="s">
        <v>9371</v>
      </c>
      <c r="C12810" s="1122" t="s">
        <v>5673</v>
      </c>
      <c r="D12810" s="1116" t="s">
        <v>5675</v>
      </c>
      <c r="E12810" s="1365">
        <v>4.8000000000000001E-2</v>
      </c>
      <c r="F12810" s="1256">
        <v>1</v>
      </c>
      <c r="G12810" s="1246">
        <v>4.8000000000000001E-2</v>
      </c>
    </row>
    <row r="12811" spans="1:7" hidden="1">
      <c r="A12811" s="1136" t="s">
        <v>9370</v>
      </c>
      <c r="B12811" s="1122" t="s">
        <v>9371</v>
      </c>
      <c r="C12811" s="1122" t="s">
        <v>5531</v>
      </c>
      <c r="D12811" s="1116" t="s">
        <v>5559</v>
      </c>
      <c r="E12811" s="1365">
        <v>8.2000000000000003E-2</v>
      </c>
      <c r="F12811" s="1256">
        <v>1</v>
      </c>
      <c r="G12811" s="1246">
        <v>8.2000000000000003E-2</v>
      </c>
    </row>
    <row r="12812" spans="1:7" hidden="1">
      <c r="A12812" s="1136" t="s">
        <v>9370</v>
      </c>
      <c r="B12812" s="1122" t="s">
        <v>9371</v>
      </c>
      <c r="C12812" s="1122" t="s">
        <v>6664</v>
      </c>
      <c r="D12812" s="1116" t="s">
        <v>6665</v>
      </c>
      <c r="E12812" s="1365">
        <v>1E-3</v>
      </c>
      <c r="F12812" s="1256">
        <v>1</v>
      </c>
      <c r="G12812" s="1246">
        <v>1E-3</v>
      </c>
    </row>
    <row r="12813" spans="1:7" hidden="1">
      <c r="A12813" s="1136" t="s">
        <v>9370</v>
      </c>
      <c r="B12813" s="1122" t="s">
        <v>9371</v>
      </c>
      <c r="C12813" s="1122" t="s">
        <v>6660</v>
      </c>
      <c r="D12813" s="1116" t="s">
        <v>6661</v>
      </c>
      <c r="E12813" s="1365">
        <v>8.0000000000000004E-4</v>
      </c>
      <c r="F12813" s="1256">
        <v>1</v>
      </c>
      <c r="G12813" s="1246">
        <v>8.0000000000000004E-4</v>
      </c>
    </row>
    <row r="12814" spans="1:7" hidden="1">
      <c r="A12814" s="1136" t="s">
        <v>9372</v>
      </c>
      <c r="B12814" s="1122" t="s">
        <v>9373</v>
      </c>
      <c r="C12814" s="1122" t="s">
        <v>8827</v>
      </c>
      <c r="D12814" s="1116" t="s">
        <v>8828</v>
      </c>
      <c r="E12814" s="1365">
        <v>2</v>
      </c>
      <c r="F12814" s="1256">
        <v>1</v>
      </c>
      <c r="G12814" s="1246">
        <v>2</v>
      </c>
    </row>
    <row r="12815" spans="1:7" hidden="1">
      <c r="A12815" s="1136" t="s">
        <v>9372</v>
      </c>
      <c r="B12815" s="1122" t="s">
        <v>9373</v>
      </c>
      <c r="C12815" s="1122" t="s">
        <v>1632</v>
      </c>
      <c r="D12815" s="1116" t="s">
        <v>1633</v>
      </c>
      <c r="E12815" s="1365">
        <v>1</v>
      </c>
      <c r="F12815" s="1256">
        <v>1</v>
      </c>
      <c r="G12815" s="1246">
        <v>1</v>
      </c>
    </row>
    <row r="12816" spans="1:7" hidden="1">
      <c r="A12816" s="1136" t="s">
        <v>9372</v>
      </c>
      <c r="B12816" s="1122" t="s">
        <v>9373</v>
      </c>
      <c r="C12816" s="1122" t="s">
        <v>3140</v>
      </c>
      <c r="D12816" s="1122" t="s">
        <v>3141</v>
      </c>
      <c r="E12816" s="1365">
        <v>1</v>
      </c>
      <c r="F12816" s="1260">
        <v>1</v>
      </c>
      <c r="G12816" s="1246">
        <v>1</v>
      </c>
    </row>
    <row r="12817" spans="1:7" hidden="1">
      <c r="A12817" s="1136" t="s">
        <v>9372</v>
      </c>
      <c r="B12817" s="1122" t="s">
        <v>9373</v>
      </c>
      <c r="C12817" s="1122" t="s">
        <v>3142</v>
      </c>
      <c r="D12817" s="1122" t="s">
        <v>3143</v>
      </c>
      <c r="E12817" s="1365">
        <v>1</v>
      </c>
      <c r="F12817" s="1260">
        <v>1</v>
      </c>
      <c r="G12817" s="1246">
        <v>1</v>
      </c>
    </row>
    <row r="12818" spans="1:7" hidden="1">
      <c r="A12818" s="1136" t="s">
        <v>9372</v>
      </c>
      <c r="B12818" s="1122" t="s">
        <v>9373</v>
      </c>
      <c r="C12818" s="1122" t="s">
        <v>3144</v>
      </c>
      <c r="D12818" s="1116" t="s">
        <v>3145</v>
      </c>
      <c r="E12818" s="1365">
        <v>1</v>
      </c>
      <c r="F12818" s="1256">
        <v>1</v>
      </c>
      <c r="G12818" s="1246">
        <v>1</v>
      </c>
    </row>
    <row r="12819" spans="1:7" hidden="1">
      <c r="A12819" s="1136" t="s">
        <v>9372</v>
      </c>
      <c r="B12819" s="1122" t="s">
        <v>9373</v>
      </c>
      <c r="C12819" s="1122" t="s">
        <v>3293</v>
      </c>
      <c r="D12819" s="1116" t="s">
        <v>1033</v>
      </c>
      <c r="E12819" s="1365">
        <v>1</v>
      </c>
      <c r="F12819" s="1256">
        <v>1</v>
      </c>
      <c r="G12819" s="1246">
        <v>1</v>
      </c>
    </row>
    <row r="12820" spans="1:7" hidden="1">
      <c r="A12820" s="1136" t="s">
        <v>9372</v>
      </c>
      <c r="B12820" s="1122" t="s">
        <v>9373</v>
      </c>
      <c r="C12820" s="1122" t="s">
        <v>9363</v>
      </c>
      <c r="D12820" s="1116" t="s">
        <v>9364</v>
      </c>
      <c r="E12820" s="1365">
        <v>1</v>
      </c>
      <c r="F12820" s="1256">
        <v>1</v>
      </c>
      <c r="G12820" s="1246">
        <v>1</v>
      </c>
    </row>
    <row r="12821" spans="1:7" hidden="1">
      <c r="A12821" s="1136" t="s">
        <v>9372</v>
      </c>
      <c r="B12821" s="1122" t="s">
        <v>9373</v>
      </c>
      <c r="C12821" s="1122" t="s">
        <v>8821</v>
      </c>
      <c r="D12821" s="1116" t="s">
        <v>8822</v>
      </c>
      <c r="E12821" s="1365">
        <v>1</v>
      </c>
      <c r="F12821" s="1256">
        <v>1</v>
      </c>
      <c r="G12821" s="1246">
        <v>1</v>
      </c>
    </row>
    <row r="12822" spans="1:7" hidden="1">
      <c r="A12822" s="1136" t="s">
        <v>9372</v>
      </c>
      <c r="B12822" s="1122" t="s">
        <v>9373</v>
      </c>
      <c r="C12822" s="1122" t="s">
        <v>3138</v>
      </c>
      <c r="D12822" s="1116" t="s">
        <v>4738</v>
      </c>
      <c r="E12822" s="1365">
        <v>1</v>
      </c>
      <c r="F12822" s="1256">
        <v>1</v>
      </c>
      <c r="G12822" s="1246">
        <v>1</v>
      </c>
    </row>
    <row r="12823" spans="1:7" hidden="1">
      <c r="A12823" s="1136" t="s">
        <v>9372</v>
      </c>
      <c r="B12823" s="1122" t="s">
        <v>9373</v>
      </c>
      <c r="C12823" s="1122" t="s">
        <v>1342</v>
      </c>
      <c r="D12823" s="1116" t="s">
        <v>1540</v>
      </c>
      <c r="E12823" s="1365">
        <v>3.5999999999999999E-3</v>
      </c>
      <c r="F12823" s="1256">
        <v>1</v>
      </c>
      <c r="G12823" s="1246">
        <v>3.5999999999999999E-3</v>
      </c>
    </row>
    <row r="12824" spans="1:7" hidden="1">
      <c r="A12824" s="1136" t="s">
        <v>9372</v>
      </c>
      <c r="B12824" s="1122" t="s">
        <v>9373</v>
      </c>
      <c r="C12824" s="1122" t="s">
        <v>8059</v>
      </c>
      <c r="D12824" s="1116" t="s">
        <v>8288</v>
      </c>
      <c r="E12824" s="1365">
        <v>1.1000000000000001E-3</v>
      </c>
      <c r="F12824" s="1256">
        <v>1</v>
      </c>
      <c r="G12824" s="1246">
        <v>1.1000000000000001E-3</v>
      </c>
    </row>
    <row r="12825" spans="1:7" hidden="1">
      <c r="A12825" s="1136" t="s">
        <v>9372</v>
      </c>
      <c r="B12825" s="1122" t="s">
        <v>9373</v>
      </c>
      <c r="C12825" s="1122" t="s">
        <v>4019</v>
      </c>
      <c r="D12825" s="1116" t="s">
        <v>2401</v>
      </c>
      <c r="E12825" s="1365">
        <v>2.3E-3</v>
      </c>
      <c r="F12825" s="1256">
        <v>1</v>
      </c>
      <c r="G12825" s="1246">
        <v>2.3E-3</v>
      </c>
    </row>
    <row r="12826" spans="1:7" hidden="1">
      <c r="A12826" s="1136" t="s">
        <v>9372</v>
      </c>
      <c r="B12826" s="1122" t="s">
        <v>9373</v>
      </c>
      <c r="C12826" s="1122" t="s">
        <v>294</v>
      </c>
      <c r="D12826" s="1116" t="s">
        <v>5556</v>
      </c>
      <c r="E12826" s="1365">
        <v>0.2</v>
      </c>
      <c r="F12826" s="1256">
        <v>1</v>
      </c>
      <c r="G12826" s="1246">
        <v>0.2</v>
      </c>
    </row>
    <row r="12827" spans="1:7" hidden="1">
      <c r="A12827" s="1136" t="s">
        <v>9372</v>
      </c>
      <c r="B12827" s="1122" t="s">
        <v>9373</v>
      </c>
      <c r="C12827" s="1122" t="s">
        <v>8819</v>
      </c>
      <c r="D12827" s="1116" t="s">
        <v>8820</v>
      </c>
      <c r="E12827" s="1365">
        <v>0.78700000000000003</v>
      </c>
      <c r="F12827" s="1256">
        <v>1</v>
      </c>
      <c r="G12827" s="1246">
        <v>0.78700000000000003</v>
      </c>
    </row>
    <row r="12828" spans="1:7" hidden="1">
      <c r="A12828" s="1136" t="s">
        <v>9372</v>
      </c>
      <c r="B12828" s="1122" t="s">
        <v>9373</v>
      </c>
      <c r="C12828" s="1122" t="s">
        <v>5529</v>
      </c>
      <c r="D12828" s="1116" t="s">
        <v>5557</v>
      </c>
      <c r="E12828" s="1365">
        <v>0.105</v>
      </c>
      <c r="F12828" s="1256">
        <v>1</v>
      </c>
      <c r="G12828" s="1246">
        <v>0.105</v>
      </c>
    </row>
    <row r="12829" spans="1:7" hidden="1">
      <c r="A12829" s="1136" t="s">
        <v>9372</v>
      </c>
      <c r="B12829" s="1122" t="s">
        <v>9373</v>
      </c>
      <c r="C12829" s="1122" t="s">
        <v>3780</v>
      </c>
      <c r="D12829" s="1116" t="s">
        <v>5558</v>
      </c>
      <c r="E12829" s="1365">
        <v>0.255</v>
      </c>
      <c r="F12829" s="1256">
        <v>1</v>
      </c>
      <c r="G12829" s="1246">
        <v>0.255</v>
      </c>
    </row>
    <row r="12830" spans="1:7" hidden="1">
      <c r="A12830" s="1136" t="s">
        <v>9372</v>
      </c>
      <c r="B12830" s="1122" t="s">
        <v>9373</v>
      </c>
      <c r="C12830" s="1122" t="s">
        <v>5673</v>
      </c>
      <c r="D12830" s="1116" t="s">
        <v>5675</v>
      </c>
      <c r="E12830" s="1365">
        <v>4.8000000000000001E-2</v>
      </c>
      <c r="F12830" s="1256">
        <v>1</v>
      </c>
      <c r="G12830" s="1246">
        <v>4.8000000000000001E-2</v>
      </c>
    </row>
    <row r="12831" spans="1:7" hidden="1">
      <c r="A12831" s="1136" t="s">
        <v>9372</v>
      </c>
      <c r="B12831" s="1122" t="s">
        <v>9373</v>
      </c>
      <c r="C12831" s="1122" t="s">
        <v>5531</v>
      </c>
      <c r="D12831" s="1116" t="s">
        <v>5559</v>
      </c>
      <c r="E12831" s="1365">
        <v>8.2000000000000003E-2</v>
      </c>
      <c r="F12831" s="1256">
        <v>1</v>
      </c>
      <c r="G12831" s="1246">
        <v>8.2000000000000003E-2</v>
      </c>
    </row>
    <row r="12832" spans="1:7" hidden="1">
      <c r="A12832" s="1136" t="s">
        <v>9372</v>
      </c>
      <c r="B12832" s="1122" t="s">
        <v>9373</v>
      </c>
      <c r="C12832" s="1122" t="s">
        <v>6664</v>
      </c>
      <c r="D12832" s="1116" t="s">
        <v>6665</v>
      </c>
      <c r="E12832" s="1365">
        <v>1E-3</v>
      </c>
      <c r="F12832" s="1256">
        <v>1</v>
      </c>
      <c r="G12832" s="1246">
        <v>1E-3</v>
      </c>
    </row>
    <row r="12833" spans="1:7" hidden="1">
      <c r="A12833" s="1136" t="s">
        <v>9372</v>
      </c>
      <c r="B12833" s="1122" t="s">
        <v>9373</v>
      </c>
      <c r="C12833" s="1122" t="s">
        <v>6660</v>
      </c>
      <c r="D12833" s="1122" t="s">
        <v>6661</v>
      </c>
      <c r="E12833" s="1365">
        <v>8.0000000000000004E-4</v>
      </c>
      <c r="F12833" s="1260">
        <v>1</v>
      </c>
      <c r="G12833" s="1246">
        <v>8.0000000000000004E-4</v>
      </c>
    </row>
    <row r="12834" spans="1:7" hidden="1">
      <c r="A12834" s="1136" t="s">
        <v>9374</v>
      </c>
      <c r="B12834" s="1122" t="s">
        <v>9375</v>
      </c>
      <c r="C12834" s="1122" t="s">
        <v>8825</v>
      </c>
      <c r="D12834" s="1116" t="s">
        <v>8826</v>
      </c>
      <c r="E12834" s="1365">
        <v>1</v>
      </c>
      <c r="F12834" s="1260">
        <v>1</v>
      </c>
      <c r="G12834" s="1246">
        <v>1</v>
      </c>
    </row>
    <row r="12835" spans="1:7" hidden="1">
      <c r="A12835" s="1136" t="s">
        <v>9374</v>
      </c>
      <c r="B12835" s="1122" t="s">
        <v>9375</v>
      </c>
      <c r="C12835" s="1122" t="s">
        <v>3140</v>
      </c>
      <c r="D12835" s="1116" t="s">
        <v>3141</v>
      </c>
      <c r="E12835" s="1365">
        <v>1</v>
      </c>
      <c r="F12835" s="1256">
        <v>1</v>
      </c>
      <c r="G12835" s="1246">
        <v>1</v>
      </c>
    </row>
    <row r="12836" spans="1:7" hidden="1">
      <c r="A12836" s="1136" t="s">
        <v>9374</v>
      </c>
      <c r="B12836" s="1122" t="s">
        <v>9375</v>
      </c>
      <c r="C12836" s="1122" t="s">
        <v>3142</v>
      </c>
      <c r="D12836" s="1116" t="s">
        <v>3143</v>
      </c>
      <c r="E12836" s="1365">
        <v>1</v>
      </c>
      <c r="F12836" s="1256">
        <v>1</v>
      </c>
      <c r="G12836" s="1246">
        <v>1</v>
      </c>
    </row>
    <row r="12837" spans="1:7" hidden="1">
      <c r="A12837" s="1136" t="s">
        <v>9374</v>
      </c>
      <c r="B12837" s="1122" t="s">
        <v>9375</v>
      </c>
      <c r="C12837" s="1122" t="s">
        <v>3144</v>
      </c>
      <c r="D12837" s="1116" t="s">
        <v>3145</v>
      </c>
      <c r="E12837" s="1365">
        <v>1</v>
      </c>
      <c r="F12837" s="1256">
        <v>1</v>
      </c>
      <c r="G12837" s="1246">
        <v>1</v>
      </c>
    </row>
    <row r="12838" spans="1:7" hidden="1">
      <c r="A12838" s="1136" t="s">
        <v>9374</v>
      </c>
      <c r="B12838" s="1122" t="s">
        <v>9375</v>
      </c>
      <c r="C12838" s="1122" t="s">
        <v>3293</v>
      </c>
      <c r="D12838" s="1116" t="s">
        <v>1033</v>
      </c>
      <c r="E12838" s="1365">
        <v>1</v>
      </c>
      <c r="F12838" s="1256">
        <v>1</v>
      </c>
      <c r="G12838" s="1246">
        <v>1</v>
      </c>
    </row>
    <row r="12839" spans="1:7" hidden="1">
      <c r="A12839" s="1136" t="s">
        <v>9374</v>
      </c>
      <c r="B12839" s="1122" t="s">
        <v>9375</v>
      </c>
      <c r="C12839" s="1122" t="s">
        <v>3001</v>
      </c>
      <c r="D12839" s="1116" t="s">
        <v>703</v>
      </c>
      <c r="E12839" s="1365">
        <v>1</v>
      </c>
      <c r="F12839" s="1256">
        <v>1</v>
      </c>
      <c r="G12839" s="1246">
        <v>1</v>
      </c>
    </row>
    <row r="12840" spans="1:7" hidden="1">
      <c r="A12840" s="1136" t="s">
        <v>9374</v>
      </c>
      <c r="B12840" s="1122" t="s">
        <v>9375</v>
      </c>
      <c r="C12840" s="1122" t="s">
        <v>9360</v>
      </c>
      <c r="D12840" s="1116" t="s">
        <v>9361</v>
      </c>
      <c r="E12840" s="1365">
        <v>1</v>
      </c>
      <c r="F12840" s="1256">
        <v>1</v>
      </c>
      <c r="G12840" s="1246">
        <v>1</v>
      </c>
    </row>
    <row r="12841" spans="1:7" hidden="1">
      <c r="A12841" s="1136" t="s">
        <v>9374</v>
      </c>
      <c r="B12841" s="1122" t="s">
        <v>9375</v>
      </c>
      <c r="C12841" s="1122" t="s">
        <v>8821</v>
      </c>
      <c r="D12841" s="1116" t="s">
        <v>8822</v>
      </c>
      <c r="E12841" s="1365">
        <v>1</v>
      </c>
      <c r="F12841" s="1256">
        <v>1</v>
      </c>
      <c r="G12841" s="1246">
        <v>1</v>
      </c>
    </row>
    <row r="12842" spans="1:7" hidden="1">
      <c r="A12842" s="1136" t="s">
        <v>9374</v>
      </c>
      <c r="B12842" s="1122" t="s">
        <v>9375</v>
      </c>
      <c r="C12842" s="1122" t="s">
        <v>3138</v>
      </c>
      <c r="D12842" s="1116" t="s">
        <v>4738</v>
      </c>
      <c r="E12842" s="1365">
        <v>1</v>
      </c>
      <c r="F12842" s="1256">
        <v>1</v>
      </c>
      <c r="G12842" s="1246">
        <v>1</v>
      </c>
    </row>
    <row r="12843" spans="1:7" hidden="1">
      <c r="A12843" s="1136" t="s">
        <v>9374</v>
      </c>
      <c r="B12843" s="1122" t="s">
        <v>9375</v>
      </c>
      <c r="C12843" s="1122" t="s">
        <v>1342</v>
      </c>
      <c r="D12843" s="1116" t="s">
        <v>1540</v>
      </c>
      <c r="E12843" s="1365">
        <v>3.5999999999999999E-3</v>
      </c>
      <c r="F12843" s="1256">
        <v>1</v>
      </c>
      <c r="G12843" s="1246">
        <v>3.5999999999999999E-3</v>
      </c>
    </row>
    <row r="12844" spans="1:7" hidden="1">
      <c r="A12844" s="1136" t="s">
        <v>9374</v>
      </c>
      <c r="B12844" s="1122" t="s">
        <v>9375</v>
      </c>
      <c r="C12844" s="1122" t="s">
        <v>8059</v>
      </c>
      <c r="D12844" s="1122" t="s">
        <v>8288</v>
      </c>
      <c r="E12844" s="1365">
        <v>1.1000000000000001E-3</v>
      </c>
      <c r="F12844" s="1260">
        <v>1</v>
      </c>
      <c r="G12844" s="1246">
        <v>1.1000000000000001E-3</v>
      </c>
    </row>
    <row r="12845" spans="1:7" hidden="1">
      <c r="A12845" s="1136" t="s">
        <v>9374</v>
      </c>
      <c r="B12845" s="1122" t="s">
        <v>9375</v>
      </c>
      <c r="C12845" s="1122" t="s">
        <v>4019</v>
      </c>
      <c r="D12845" s="1122" t="s">
        <v>2401</v>
      </c>
      <c r="E12845" s="1365">
        <v>2.3E-3</v>
      </c>
      <c r="F12845" s="1260">
        <v>1</v>
      </c>
      <c r="G12845" s="1246">
        <v>2.3E-3</v>
      </c>
    </row>
    <row r="12846" spans="1:7" hidden="1">
      <c r="A12846" s="1136" t="s">
        <v>9374</v>
      </c>
      <c r="B12846" s="1122" t="s">
        <v>9375</v>
      </c>
      <c r="C12846" s="1122" t="s">
        <v>294</v>
      </c>
      <c r="D12846" s="1122" t="s">
        <v>5556</v>
      </c>
      <c r="E12846" s="1365">
        <v>0.2</v>
      </c>
      <c r="F12846" s="1260">
        <v>1</v>
      </c>
      <c r="G12846" s="1246">
        <v>0.2</v>
      </c>
    </row>
    <row r="12847" spans="1:7" hidden="1">
      <c r="A12847" s="1136" t="s">
        <v>9374</v>
      </c>
      <c r="B12847" s="1122" t="s">
        <v>9375</v>
      </c>
      <c r="C12847" s="1122" t="s">
        <v>8831</v>
      </c>
      <c r="D12847" s="1122" t="s">
        <v>8832</v>
      </c>
      <c r="E12847" s="1365">
        <v>1.095</v>
      </c>
      <c r="F12847" s="1260">
        <v>1</v>
      </c>
      <c r="G12847" s="1246">
        <v>1.095</v>
      </c>
    </row>
    <row r="12848" spans="1:7" hidden="1">
      <c r="A12848" s="1136" t="s">
        <v>9374</v>
      </c>
      <c r="B12848" s="1122" t="s">
        <v>9375</v>
      </c>
      <c r="C12848" s="1122" t="s">
        <v>5529</v>
      </c>
      <c r="D12848" s="1122" t="s">
        <v>5557</v>
      </c>
      <c r="E12848" s="1365">
        <v>0.105</v>
      </c>
      <c r="F12848" s="1260">
        <v>1</v>
      </c>
      <c r="G12848" s="1246">
        <v>0.105</v>
      </c>
    </row>
    <row r="12849" spans="1:7" hidden="1">
      <c r="A12849" s="1136" t="s">
        <v>9374</v>
      </c>
      <c r="B12849" s="1122" t="s">
        <v>9375</v>
      </c>
      <c r="C12849" s="1122" t="s">
        <v>3780</v>
      </c>
      <c r="D12849" s="1122" t="s">
        <v>5558</v>
      </c>
      <c r="E12849" s="1365">
        <v>0.255</v>
      </c>
      <c r="F12849" s="1260">
        <v>1</v>
      </c>
      <c r="G12849" s="1246">
        <v>0.255</v>
      </c>
    </row>
    <row r="12850" spans="1:7" hidden="1">
      <c r="A12850" s="1136" t="s">
        <v>9374</v>
      </c>
      <c r="B12850" s="1122" t="s">
        <v>9375</v>
      </c>
      <c r="C12850" s="1122" t="s">
        <v>5673</v>
      </c>
      <c r="D12850" s="1122" t="s">
        <v>5675</v>
      </c>
      <c r="E12850" s="1365">
        <v>4.8000000000000001E-2</v>
      </c>
      <c r="F12850" s="1260">
        <v>1</v>
      </c>
      <c r="G12850" s="1246">
        <v>4.8000000000000001E-2</v>
      </c>
    </row>
    <row r="12851" spans="1:7" hidden="1">
      <c r="A12851" s="1136" t="s">
        <v>9374</v>
      </c>
      <c r="B12851" s="1122" t="s">
        <v>9375</v>
      </c>
      <c r="C12851" s="1122" t="s">
        <v>5531</v>
      </c>
      <c r="D12851" s="1122" t="s">
        <v>5559</v>
      </c>
      <c r="E12851" s="1365">
        <v>8.2000000000000003E-2</v>
      </c>
      <c r="F12851" s="1260">
        <v>1</v>
      </c>
      <c r="G12851" s="1246">
        <v>8.2000000000000003E-2</v>
      </c>
    </row>
    <row r="12852" spans="1:7" hidden="1">
      <c r="A12852" s="1136" t="s">
        <v>9374</v>
      </c>
      <c r="B12852" s="1122" t="s">
        <v>9375</v>
      </c>
      <c r="C12852" s="1122" t="s">
        <v>6664</v>
      </c>
      <c r="D12852" s="1122" t="s">
        <v>6665</v>
      </c>
      <c r="E12852" s="1365">
        <v>1E-3</v>
      </c>
      <c r="F12852" s="1260">
        <v>1</v>
      </c>
      <c r="G12852" s="1246">
        <v>1E-3</v>
      </c>
    </row>
    <row r="12853" spans="1:7" hidden="1">
      <c r="A12853" s="1136" t="s">
        <v>9374</v>
      </c>
      <c r="B12853" s="1122" t="s">
        <v>9375</v>
      </c>
      <c r="C12853" s="1122" t="s">
        <v>6660</v>
      </c>
      <c r="D12853" s="1122" t="s">
        <v>6661</v>
      </c>
      <c r="E12853" s="1365">
        <v>8.0000000000000004E-4</v>
      </c>
      <c r="F12853" s="1260">
        <v>1</v>
      </c>
      <c r="G12853" s="1246">
        <v>8.0000000000000004E-4</v>
      </c>
    </row>
    <row r="12854" spans="1:7" hidden="1">
      <c r="A12854" s="1136" t="s">
        <v>9376</v>
      </c>
      <c r="B12854" s="1122" t="s">
        <v>9377</v>
      </c>
      <c r="C12854" s="1122" t="s">
        <v>1632</v>
      </c>
      <c r="D12854" s="1122" t="s">
        <v>1633</v>
      </c>
      <c r="E12854" s="1365">
        <v>1</v>
      </c>
      <c r="F12854" s="1260">
        <v>1</v>
      </c>
      <c r="G12854" s="1246">
        <v>1</v>
      </c>
    </row>
    <row r="12855" spans="1:7" hidden="1">
      <c r="A12855" s="1136" t="s">
        <v>9376</v>
      </c>
      <c r="B12855" s="1122" t="s">
        <v>9377</v>
      </c>
      <c r="C12855" s="1122" t="s">
        <v>3140</v>
      </c>
      <c r="D12855" s="1116" t="s">
        <v>3141</v>
      </c>
      <c r="E12855" s="1365">
        <v>1</v>
      </c>
      <c r="F12855" s="1256">
        <v>1</v>
      </c>
      <c r="G12855" s="1246">
        <v>1</v>
      </c>
    </row>
    <row r="12856" spans="1:7" hidden="1">
      <c r="A12856" s="1136" t="s">
        <v>9376</v>
      </c>
      <c r="B12856" s="1122" t="s">
        <v>9377</v>
      </c>
      <c r="C12856" s="1122" t="s">
        <v>3142</v>
      </c>
      <c r="D12856" s="1116" t="s">
        <v>3143</v>
      </c>
      <c r="E12856" s="1365">
        <v>1</v>
      </c>
      <c r="F12856" s="1256">
        <v>1</v>
      </c>
      <c r="G12856" s="1246">
        <v>1</v>
      </c>
    </row>
    <row r="12857" spans="1:7" hidden="1">
      <c r="A12857" s="1136" t="s">
        <v>9376</v>
      </c>
      <c r="B12857" s="1122" t="s">
        <v>9377</v>
      </c>
      <c r="C12857" s="1122" t="s">
        <v>3144</v>
      </c>
      <c r="D12857" s="1116" t="s">
        <v>3145</v>
      </c>
      <c r="E12857" s="1365">
        <v>1</v>
      </c>
      <c r="F12857" s="1256">
        <v>1</v>
      </c>
      <c r="G12857" s="1246">
        <v>1</v>
      </c>
    </row>
    <row r="12858" spans="1:7" hidden="1">
      <c r="A12858" s="1136" t="s">
        <v>9376</v>
      </c>
      <c r="B12858" s="1122" t="s">
        <v>9377</v>
      </c>
      <c r="C12858" s="1122" t="s">
        <v>3293</v>
      </c>
      <c r="D12858" s="1116" t="s">
        <v>1033</v>
      </c>
      <c r="E12858" s="1365">
        <v>1</v>
      </c>
      <c r="F12858" s="1256">
        <v>1</v>
      </c>
      <c r="G12858" s="1246">
        <v>1</v>
      </c>
    </row>
    <row r="12859" spans="1:7" hidden="1">
      <c r="A12859" s="1136" t="s">
        <v>9376</v>
      </c>
      <c r="B12859" s="1122" t="s">
        <v>9377</v>
      </c>
      <c r="C12859" s="1122" t="s">
        <v>9360</v>
      </c>
      <c r="D12859" s="1116" t="s">
        <v>9361</v>
      </c>
      <c r="E12859" s="1365">
        <v>1</v>
      </c>
      <c r="F12859" s="1256">
        <v>1</v>
      </c>
      <c r="G12859" s="1246">
        <v>1</v>
      </c>
    </row>
    <row r="12860" spans="1:7" hidden="1">
      <c r="A12860" s="1136" t="s">
        <v>9376</v>
      </c>
      <c r="B12860" s="1122" t="s">
        <v>9377</v>
      </c>
      <c r="C12860" s="1122" t="s">
        <v>8821</v>
      </c>
      <c r="D12860" s="1122" t="s">
        <v>8822</v>
      </c>
      <c r="E12860" s="1365">
        <v>1</v>
      </c>
      <c r="F12860" s="1260">
        <v>1</v>
      </c>
      <c r="G12860" s="1246">
        <v>1</v>
      </c>
    </row>
    <row r="12861" spans="1:7" hidden="1">
      <c r="A12861" s="1136" t="s">
        <v>9376</v>
      </c>
      <c r="B12861" s="1122" t="s">
        <v>9377</v>
      </c>
      <c r="C12861" s="1122" t="s">
        <v>5215</v>
      </c>
      <c r="D12861" s="1122" t="s">
        <v>5216</v>
      </c>
      <c r="E12861" s="1365">
        <v>1</v>
      </c>
      <c r="F12861" s="1260">
        <v>1</v>
      </c>
      <c r="G12861" s="1246">
        <v>1</v>
      </c>
    </row>
    <row r="12862" spans="1:7" hidden="1">
      <c r="A12862" s="1136" t="s">
        <v>9376</v>
      </c>
      <c r="B12862" s="1122" t="s">
        <v>9377</v>
      </c>
      <c r="C12862" s="1122" t="s">
        <v>3138</v>
      </c>
      <c r="D12862" s="1122" t="s">
        <v>4738</v>
      </c>
      <c r="E12862" s="1365">
        <v>1</v>
      </c>
      <c r="F12862" s="1260">
        <v>1</v>
      </c>
      <c r="G12862" s="1246">
        <v>1</v>
      </c>
    </row>
    <row r="12863" spans="1:7" hidden="1">
      <c r="A12863" s="1136" t="s">
        <v>9376</v>
      </c>
      <c r="B12863" s="1122" t="s">
        <v>9377</v>
      </c>
      <c r="C12863" s="1122" t="s">
        <v>1342</v>
      </c>
      <c r="D12863" s="1122" t="s">
        <v>1540</v>
      </c>
      <c r="E12863" s="1365">
        <v>3.5999999999999999E-3</v>
      </c>
      <c r="F12863" s="1260">
        <v>1</v>
      </c>
      <c r="G12863" s="1246">
        <v>3.5999999999999999E-3</v>
      </c>
    </row>
    <row r="12864" spans="1:7" hidden="1">
      <c r="A12864" s="1136" t="s">
        <v>9376</v>
      </c>
      <c r="B12864" s="1122" t="s">
        <v>9377</v>
      </c>
      <c r="C12864" s="1122" t="s">
        <v>8059</v>
      </c>
      <c r="D12864" s="1122" t="s">
        <v>8288</v>
      </c>
      <c r="E12864" s="1365">
        <v>1.1000000000000001E-3</v>
      </c>
      <c r="F12864" s="1260">
        <v>1</v>
      </c>
      <c r="G12864" s="1246">
        <v>1.1000000000000001E-3</v>
      </c>
    </row>
    <row r="12865" spans="1:7" hidden="1">
      <c r="A12865" s="1136" t="s">
        <v>9376</v>
      </c>
      <c r="B12865" s="1122" t="s">
        <v>9377</v>
      </c>
      <c r="C12865" s="1122" t="s">
        <v>4019</v>
      </c>
      <c r="D12865" s="1122" t="s">
        <v>2401</v>
      </c>
      <c r="E12865" s="1365">
        <v>2.3E-3</v>
      </c>
      <c r="F12865" s="1260">
        <v>1</v>
      </c>
      <c r="G12865" s="1246">
        <v>2.3E-3</v>
      </c>
    </row>
    <row r="12866" spans="1:7" hidden="1">
      <c r="A12866" s="1136" t="s">
        <v>9376</v>
      </c>
      <c r="B12866" s="1122" t="s">
        <v>9377</v>
      </c>
      <c r="C12866" s="1122" t="s">
        <v>294</v>
      </c>
      <c r="D12866" s="1116" t="s">
        <v>5556</v>
      </c>
      <c r="E12866" s="1365">
        <v>0.2</v>
      </c>
      <c r="F12866" s="1260">
        <v>1</v>
      </c>
      <c r="G12866" s="1246">
        <v>0.2</v>
      </c>
    </row>
    <row r="12867" spans="1:7" hidden="1">
      <c r="A12867" s="1136" t="s">
        <v>9376</v>
      </c>
      <c r="B12867" s="1122" t="s">
        <v>9377</v>
      </c>
      <c r="C12867" s="1122" t="s">
        <v>8831</v>
      </c>
      <c r="D12867" s="1122" t="s">
        <v>8832</v>
      </c>
      <c r="E12867" s="1365">
        <v>1.095</v>
      </c>
      <c r="F12867" s="1260">
        <v>1</v>
      </c>
      <c r="G12867" s="1246">
        <v>1.095</v>
      </c>
    </row>
    <row r="12868" spans="1:7" hidden="1">
      <c r="A12868" s="1136" t="s">
        <v>9376</v>
      </c>
      <c r="B12868" s="1122" t="s">
        <v>9377</v>
      </c>
      <c r="C12868" s="1122" t="s">
        <v>5529</v>
      </c>
      <c r="D12868" s="1122" t="s">
        <v>5557</v>
      </c>
      <c r="E12868" s="1365">
        <v>0.105</v>
      </c>
      <c r="F12868" s="1260">
        <v>1</v>
      </c>
      <c r="G12868" s="1246">
        <v>0.105</v>
      </c>
    </row>
    <row r="12869" spans="1:7" hidden="1">
      <c r="A12869" s="1136" t="s">
        <v>9376</v>
      </c>
      <c r="B12869" s="1122" t="s">
        <v>9377</v>
      </c>
      <c r="C12869" s="1122" t="s">
        <v>3780</v>
      </c>
      <c r="D12869" s="1122" t="s">
        <v>5558</v>
      </c>
      <c r="E12869" s="1365">
        <v>0.255</v>
      </c>
      <c r="F12869" s="1260">
        <v>1</v>
      </c>
      <c r="G12869" s="1246">
        <v>0.255</v>
      </c>
    </row>
    <row r="12870" spans="1:7" hidden="1">
      <c r="A12870" s="1136" t="s">
        <v>9376</v>
      </c>
      <c r="B12870" s="1122" t="s">
        <v>9377</v>
      </c>
      <c r="C12870" s="1122" t="s">
        <v>5673</v>
      </c>
      <c r="D12870" s="1122" t="s">
        <v>5675</v>
      </c>
      <c r="E12870" s="1365">
        <v>4.8000000000000001E-2</v>
      </c>
      <c r="F12870" s="1260">
        <v>1</v>
      </c>
      <c r="G12870" s="1246">
        <v>4.8000000000000001E-2</v>
      </c>
    </row>
    <row r="12871" spans="1:7" hidden="1">
      <c r="A12871" s="1136" t="s">
        <v>9376</v>
      </c>
      <c r="B12871" s="1122" t="s">
        <v>9377</v>
      </c>
      <c r="C12871" s="1122" t="s">
        <v>5531</v>
      </c>
      <c r="D12871" s="1116" t="s">
        <v>5559</v>
      </c>
      <c r="E12871" s="1365">
        <v>8.2000000000000003E-2</v>
      </c>
      <c r="F12871" s="1256">
        <v>1</v>
      </c>
      <c r="G12871" s="1246">
        <v>8.2000000000000003E-2</v>
      </c>
    </row>
    <row r="12872" spans="1:7" hidden="1">
      <c r="A12872" s="1136" t="s">
        <v>9376</v>
      </c>
      <c r="B12872" s="1122" t="s">
        <v>9377</v>
      </c>
      <c r="C12872" s="1122" t="s">
        <v>6664</v>
      </c>
      <c r="D12872" s="1116" t="s">
        <v>6665</v>
      </c>
      <c r="E12872" s="1365">
        <v>1E-3</v>
      </c>
      <c r="F12872" s="1256">
        <v>1</v>
      </c>
      <c r="G12872" s="1246">
        <v>1E-3</v>
      </c>
    </row>
    <row r="12873" spans="1:7" hidden="1">
      <c r="A12873" s="1136" t="s">
        <v>9376</v>
      </c>
      <c r="B12873" s="1122" t="s">
        <v>9377</v>
      </c>
      <c r="C12873" s="1122" t="s">
        <v>6660</v>
      </c>
      <c r="D12873" s="1116" t="s">
        <v>6661</v>
      </c>
      <c r="E12873" s="1365">
        <v>8.0000000000000004E-4</v>
      </c>
      <c r="F12873" s="1256">
        <v>1</v>
      </c>
      <c r="G12873" s="1246">
        <v>8.0000000000000004E-4</v>
      </c>
    </row>
    <row r="12874" spans="1:7" hidden="1">
      <c r="A12874" s="1136" t="s">
        <v>9378</v>
      </c>
      <c r="B12874" s="1122" t="s">
        <v>9379</v>
      </c>
      <c r="C12874" s="1122" t="s">
        <v>8827</v>
      </c>
      <c r="D12874" s="1116" t="s">
        <v>8828</v>
      </c>
      <c r="E12874" s="1365">
        <v>2</v>
      </c>
      <c r="F12874" s="1256">
        <v>1</v>
      </c>
      <c r="G12874" s="1246">
        <v>2</v>
      </c>
    </row>
    <row r="12875" spans="1:7" hidden="1">
      <c r="A12875" s="1136" t="s">
        <v>9378</v>
      </c>
      <c r="B12875" s="1122" t="s">
        <v>9379</v>
      </c>
      <c r="C12875" s="1122" t="s">
        <v>1632</v>
      </c>
      <c r="D12875" s="1116" t="s">
        <v>1633</v>
      </c>
      <c r="E12875" s="1365">
        <v>1</v>
      </c>
      <c r="F12875" s="1256">
        <v>1</v>
      </c>
      <c r="G12875" s="1246">
        <v>1</v>
      </c>
    </row>
    <row r="12876" spans="1:7" hidden="1">
      <c r="A12876" s="1136" t="s">
        <v>9378</v>
      </c>
      <c r="B12876" s="1122" t="s">
        <v>9379</v>
      </c>
      <c r="C12876" s="1122" t="s">
        <v>3140</v>
      </c>
      <c r="D12876" s="1122" t="s">
        <v>3141</v>
      </c>
      <c r="E12876" s="1365">
        <v>1</v>
      </c>
      <c r="F12876" s="1260">
        <v>1</v>
      </c>
      <c r="G12876" s="1246">
        <v>1</v>
      </c>
    </row>
    <row r="12877" spans="1:7" hidden="1">
      <c r="A12877" s="1136" t="s">
        <v>9378</v>
      </c>
      <c r="B12877" s="1122" t="s">
        <v>9379</v>
      </c>
      <c r="C12877" s="1122" t="s">
        <v>3142</v>
      </c>
      <c r="D12877" s="1122" t="s">
        <v>3143</v>
      </c>
      <c r="E12877" s="1365">
        <v>1</v>
      </c>
      <c r="F12877" s="1260">
        <v>1</v>
      </c>
      <c r="G12877" s="1246">
        <v>1</v>
      </c>
    </row>
    <row r="12878" spans="1:7" hidden="1">
      <c r="A12878" s="1136" t="s">
        <v>9378</v>
      </c>
      <c r="B12878" s="1122" t="s">
        <v>9379</v>
      </c>
      <c r="C12878" s="1122" t="s">
        <v>3144</v>
      </c>
      <c r="D12878" s="1116" t="s">
        <v>3145</v>
      </c>
      <c r="E12878" s="1365">
        <v>1</v>
      </c>
      <c r="F12878" s="1260">
        <v>1</v>
      </c>
      <c r="G12878" s="1246">
        <v>1</v>
      </c>
    </row>
    <row r="12879" spans="1:7" hidden="1">
      <c r="A12879" s="1136" t="s">
        <v>9378</v>
      </c>
      <c r="B12879" s="1122" t="s">
        <v>9379</v>
      </c>
      <c r="C12879" s="1122" t="s">
        <v>3293</v>
      </c>
      <c r="D12879" s="1122" t="s">
        <v>1033</v>
      </c>
      <c r="E12879" s="1365">
        <v>1</v>
      </c>
      <c r="F12879" s="1260">
        <v>1</v>
      </c>
      <c r="G12879" s="1246">
        <v>1</v>
      </c>
    </row>
    <row r="12880" spans="1:7" hidden="1">
      <c r="A12880" s="1136" t="s">
        <v>9378</v>
      </c>
      <c r="B12880" s="1122" t="s">
        <v>9379</v>
      </c>
      <c r="C12880" s="1122" t="s">
        <v>9360</v>
      </c>
      <c r="D12880" s="1122" t="s">
        <v>9361</v>
      </c>
      <c r="E12880" s="1365">
        <v>1</v>
      </c>
      <c r="F12880" s="1260">
        <v>1</v>
      </c>
      <c r="G12880" s="1246">
        <v>1</v>
      </c>
    </row>
    <row r="12881" spans="1:7" hidden="1">
      <c r="A12881" s="1136" t="s">
        <v>9378</v>
      </c>
      <c r="B12881" s="1122" t="s">
        <v>9379</v>
      </c>
      <c r="C12881" s="1122" t="s">
        <v>8821</v>
      </c>
      <c r="D12881" s="1122" t="s">
        <v>8822</v>
      </c>
      <c r="E12881" s="1365">
        <v>1</v>
      </c>
      <c r="F12881" s="1260">
        <v>1</v>
      </c>
      <c r="G12881" s="1246">
        <v>1</v>
      </c>
    </row>
    <row r="12882" spans="1:7" hidden="1">
      <c r="A12882" s="1136" t="s">
        <v>9378</v>
      </c>
      <c r="B12882" s="1122" t="s">
        <v>9379</v>
      </c>
      <c r="C12882" s="1122" t="s">
        <v>3138</v>
      </c>
      <c r="D12882" s="1122" t="s">
        <v>4738</v>
      </c>
      <c r="E12882" s="1365">
        <v>1</v>
      </c>
      <c r="F12882" s="1260">
        <v>1</v>
      </c>
      <c r="G12882" s="1246">
        <v>1</v>
      </c>
    </row>
    <row r="12883" spans="1:7" hidden="1">
      <c r="A12883" s="1136" t="s">
        <v>9378</v>
      </c>
      <c r="B12883" s="1122" t="s">
        <v>9379</v>
      </c>
      <c r="C12883" s="1122" t="s">
        <v>1342</v>
      </c>
      <c r="D12883" s="1116" t="s">
        <v>1540</v>
      </c>
      <c r="E12883" s="1365">
        <v>3.5999999999999999E-3</v>
      </c>
      <c r="F12883" s="1256">
        <v>1</v>
      </c>
      <c r="G12883" s="1246">
        <v>3.5999999999999999E-3</v>
      </c>
    </row>
    <row r="12884" spans="1:7" hidden="1">
      <c r="A12884" s="1136" t="s">
        <v>9378</v>
      </c>
      <c r="B12884" s="1122" t="s">
        <v>9379</v>
      </c>
      <c r="C12884" s="1122" t="s">
        <v>8059</v>
      </c>
      <c r="D12884" s="1116" t="s">
        <v>8288</v>
      </c>
      <c r="E12884" s="1365">
        <v>1.1000000000000001E-3</v>
      </c>
      <c r="F12884" s="1256">
        <v>1</v>
      </c>
      <c r="G12884" s="1246">
        <v>1.1000000000000001E-3</v>
      </c>
    </row>
    <row r="12885" spans="1:7" hidden="1">
      <c r="A12885" s="1136" t="s">
        <v>9378</v>
      </c>
      <c r="B12885" s="1122" t="s">
        <v>9379</v>
      </c>
      <c r="C12885" s="1122" t="s">
        <v>4019</v>
      </c>
      <c r="D12885" s="1116" t="s">
        <v>2401</v>
      </c>
      <c r="E12885" s="1365">
        <v>2.3E-3</v>
      </c>
      <c r="F12885" s="1256">
        <v>1</v>
      </c>
      <c r="G12885" s="1246">
        <v>2.3E-3</v>
      </c>
    </row>
    <row r="12886" spans="1:7" hidden="1">
      <c r="A12886" s="1136" t="s">
        <v>9378</v>
      </c>
      <c r="B12886" s="1122" t="s">
        <v>9379</v>
      </c>
      <c r="C12886" s="1122" t="s">
        <v>294</v>
      </c>
      <c r="D12886" s="1116" t="s">
        <v>5556</v>
      </c>
      <c r="E12886" s="1365">
        <v>0.2</v>
      </c>
      <c r="F12886" s="1256">
        <v>1</v>
      </c>
      <c r="G12886" s="1246">
        <v>0.2</v>
      </c>
    </row>
    <row r="12887" spans="1:7" hidden="1">
      <c r="A12887" s="1136" t="s">
        <v>9378</v>
      </c>
      <c r="B12887" s="1122" t="s">
        <v>9379</v>
      </c>
      <c r="C12887" s="1122" t="s">
        <v>8819</v>
      </c>
      <c r="D12887" s="1116" t="s">
        <v>8820</v>
      </c>
      <c r="E12887" s="1365">
        <v>0.78700000000000003</v>
      </c>
      <c r="F12887" s="1256">
        <v>1</v>
      </c>
      <c r="G12887" s="1246">
        <v>0.78700000000000003</v>
      </c>
    </row>
    <row r="12888" spans="1:7" hidden="1">
      <c r="A12888" s="1136" t="s">
        <v>9378</v>
      </c>
      <c r="B12888" s="1122" t="s">
        <v>9379</v>
      </c>
      <c r="C12888" s="1122" t="s">
        <v>5529</v>
      </c>
      <c r="D12888" s="1116" t="s">
        <v>5557</v>
      </c>
      <c r="E12888" s="1365">
        <v>0.105</v>
      </c>
      <c r="F12888" s="1256">
        <v>1</v>
      </c>
      <c r="G12888" s="1246">
        <v>0.105</v>
      </c>
    </row>
    <row r="12889" spans="1:7" hidden="1">
      <c r="A12889" s="1136" t="s">
        <v>9378</v>
      </c>
      <c r="B12889" s="1122" t="s">
        <v>9379</v>
      </c>
      <c r="C12889" s="1122" t="s">
        <v>3780</v>
      </c>
      <c r="D12889" s="1116" t="s">
        <v>5558</v>
      </c>
      <c r="E12889" s="1365">
        <v>0.255</v>
      </c>
      <c r="F12889" s="1256">
        <v>1</v>
      </c>
      <c r="G12889" s="1246">
        <v>0.255</v>
      </c>
    </row>
    <row r="12890" spans="1:7" hidden="1">
      <c r="A12890" s="1136" t="s">
        <v>9378</v>
      </c>
      <c r="B12890" s="1122" t="s">
        <v>9379</v>
      </c>
      <c r="C12890" s="1122" t="s">
        <v>5673</v>
      </c>
      <c r="D12890" s="1116" t="s">
        <v>5675</v>
      </c>
      <c r="E12890" s="1365">
        <v>4.8000000000000001E-2</v>
      </c>
      <c r="F12890" s="1256">
        <v>1</v>
      </c>
      <c r="G12890" s="1246">
        <v>4.8000000000000001E-2</v>
      </c>
    </row>
    <row r="12891" spans="1:7" hidden="1">
      <c r="A12891" s="1136" t="s">
        <v>9378</v>
      </c>
      <c r="B12891" s="1122" t="s">
        <v>9379</v>
      </c>
      <c r="C12891" s="1122" t="s">
        <v>5531</v>
      </c>
      <c r="D12891" s="1116" t="s">
        <v>5559</v>
      </c>
      <c r="E12891" s="1365">
        <v>8.2000000000000003E-2</v>
      </c>
      <c r="F12891" s="1256">
        <v>1</v>
      </c>
      <c r="G12891" s="1246">
        <v>8.2000000000000003E-2</v>
      </c>
    </row>
    <row r="12892" spans="1:7" hidden="1">
      <c r="A12892" s="1136" t="s">
        <v>9378</v>
      </c>
      <c r="B12892" s="1122" t="s">
        <v>9379</v>
      </c>
      <c r="C12892" s="1122" t="s">
        <v>6664</v>
      </c>
      <c r="D12892" s="1116" t="s">
        <v>6665</v>
      </c>
      <c r="E12892" s="1365">
        <v>1E-3</v>
      </c>
      <c r="F12892" s="1256">
        <v>1</v>
      </c>
      <c r="G12892" s="1246">
        <v>1E-3</v>
      </c>
    </row>
    <row r="12893" spans="1:7" hidden="1">
      <c r="A12893" s="1136" t="s">
        <v>9378</v>
      </c>
      <c r="B12893" s="1122" t="s">
        <v>9379</v>
      </c>
      <c r="C12893" s="1122" t="s">
        <v>6660</v>
      </c>
      <c r="D12893" s="1116" t="s">
        <v>6661</v>
      </c>
      <c r="E12893" s="1365">
        <v>8.0000000000000004E-4</v>
      </c>
      <c r="F12893" s="1256">
        <v>1</v>
      </c>
      <c r="G12893" s="1246">
        <v>8.0000000000000004E-4</v>
      </c>
    </row>
    <row r="12894" spans="1:7" hidden="1">
      <c r="A12894" s="1136" t="s">
        <v>9410</v>
      </c>
      <c r="B12894" s="1122" t="s">
        <v>9472</v>
      </c>
      <c r="C12894" s="1117" t="s">
        <v>8789</v>
      </c>
      <c r="D12894" s="1122" t="s">
        <v>8790</v>
      </c>
      <c r="E12894" s="1365">
        <v>1</v>
      </c>
      <c r="F12894" s="1260">
        <v>1</v>
      </c>
      <c r="G12894" s="1246">
        <v>1</v>
      </c>
    </row>
    <row r="12895" spans="1:7" hidden="1">
      <c r="A12895" s="1136" t="s">
        <v>9410</v>
      </c>
      <c r="B12895" s="1122" t="s">
        <v>9472</v>
      </c>
      <c r="C12895" s="1117" t="s">
        <v>8787</v>
      </c>
      <c r="D12895" s="1122" t="s">
        <v>8788</v>
      </c>
      <c r="E12895" s="1365">
        <v>1</v>
      </c>
      <c r="F12895" s="1260">
        <v>1</v>
      </c>
      <c r="G12895" s="1246">
        <v>1</v>
      </c>
    </row>
    <row r="12896" spans="1:7" hidden="1">
      <c r="A12896" s="1136" t="s">
        <v>9410</v>
      </c>
      <c r="B12896" s="1122" t="s">
        <v>9472</v>
      </c>
      <c r="C12896" s="1117" t="s">
        <v>8785</v>
      </c>
      <c r="D12896" s="1122" t="s">
        <v>8786</v>
      </c>
      <c r="E12896" s="1365">
        <v>1</v>
      </c>
      <c r="F12896" s="1260">
        <v>1</v>
      </c>
      <c r="G12896" s="1246">
        <v>1</v>
      </c>
    </row>
    <row r="12897" spans="1:7" hidden="1">
      <c r="A12897" s="1136" t="s">
        <v>9410</v>
      </c>
      <c r="B12897" s="1122" t="s">
        <v>9472</v>
      </c>
      <c r="C12897" s="1117" t="s">
        <v>5237</v>
      </c>
      <c r="D12897" s="1122" t="s">
        <v>5238</v>
      </c>
      <c r="E12897" s="1365">
        <v>1</v>
      </c>
      <c r="F12897" s="1260">
        <v>1</v>
      </c>
      <c r="G12897" s="1246">
        <v>1</v>
      </c>
    </row>
    <row r="12898" spans="1:7" hidden="1">
      <c r="A12898" s="1136" t="s">
        <v>9410</v>
      </c>
      <c r="B12898" s="1122" t="s">
        <v>9472</v>
      </c>
      <c r="C12898" s="1117" t="s">
        <v>7512</v>
      </c>
      <c r="D12898" s="1122" t="s">
        <v>7717</v>
      </c>
      <c r="E12898" s="1365">
        <v>1</v>
      </c>
      <c r="F12898" s="1260">
        <v>1</v>
      </c>
      <c r="G12898" s="1246">
        <v>1</v>
      </c>
    </row>
    <row r="12899" spans="1:7" hidden="1">
      <c r="A12899" s="1136" t="s">
        <v>9410</v>
      </c>
      <c r="B12899" s="1122" t="s">
        <v>9472</v>
      </c>
      <c r="C12899" s="1117" t="s">
        <v>7506</v>
      </c>
      <c r="D12899" s="1122" t="s">
        <v>7718</v>
      </c>
      <c r="E12899" s="1365">
        <v>2</v>
      </c>
      <c r="F12899" s="1260">
        <v>1</v>
      </c>
      <c r="G12899" s="1246">
        <v>2</v>
      </c>
    </row>
    <row r="12900" spans="1:7" hidden="1">
      <c r="A12900" s="1136" t="s">
        <v>9410</v>
      </c>
      <c r="B12900" s="1122" t="s">
        <v>9472</v>
      </c>
      <c r="C12900" s="1117" t="s">
        <v>7508</v>
      </c>
      <c r="D12900" s="1122" t="s">
        <v>7719</v>
      </c>
      <c r="E12900" s="1365">
        <v>2</v>
      </c>
      <c r="F12900" s="1260">
        <v>1</v>
      </c>
      <c r="G12900" s="1246">
        <v>2</v>
      </c>
    </row>
    <row r="12901" spans="1:7" hidden="1">
      <c r="A12901" s="1136" t="s">
        <v>9410</v>
      </c>
      <c r="B12901" s="1122" t="s">
        <v>9472</v>
      </c>
      <c r="C12901" s="1117" t="s">
        <v>7510</v>
      </c>
      <c r="D12901" s="1116" t="s">
        <v>7720</v>
      </c>
      <c r="E12901" s="1365">
        <v>2</v>
      </c>
      <c r="F12901" s="1256">
        <v>1</v>
      </c>
      <c r="G12901" s="1246">
        <v>2</v>
      </c>
    </row>
    <row r="12902" spans="1:7" hidden="1">
      <c r="A12902" s="1136" t="s">
        <v>9410</v>
      </c>
      <c r="B12902" s="1122" t="s">
        <v>9472</v>
      </c>
      <c r="C12902" s="1117" t="s">
        <v>8781</v>
      </c>
      <c r="D12902" s="1116" t="s">
        <v>8782</v>
      </c>
      <c r="E12902" s="1365">
        <v>2</v>
      </c>
      <c r="F12902" s="1256">
        <v>1</v>
      </c>
      <c r="G12902" s="1246">
        <v>2</v>
      </c>
    </row>
    <row r="12903" spans="1:7" hidden="1">
      <c r="A12903" s="1136" t="s">
        <v>9410</v>
      </c>
      <c r="B12903" s="1122" t="s">
        <v>9472</v>
      </c>
      <c r="C12903" s="1117" t="s">
        <v>7541</v>
      </c>
      <c r="D12903" s="1116" t="s">
        <v>7722</v>
      </c>
      <c r="E12903" s="1365">
        <v>1</v>
      </c>
      <c r="F12903" s="1256">
        <v>1</v>
      </c>
      <c r="G12903" s="1246">
        <v>1</v>
      </c>
    </row>
    <row r="12904" spans="1:7" hidden="1">
      <c r="A12904" s="1136" t="s">
        <v>9410</v>
      </c>
      <c r="B12904" s="1122" t="s">
        <v>9472</v>
      </c>
      <c r="C12904" s="1117" t="s">
        <v>9419</v>
      </c>
      <c r="D12904" s="1116" t="s">
        <v>9485</v>
      </c>
      <c r="E12904" s="1365">
        <v>4</v>
      </c>
      <c r="F12904" s="1256">
        <v>1</v>
      </c>
      <c r="G12904" s="1246">
        <v>4</v>
      </c>
    </row>
    <row r="12905" spans="1:7" hidden="1">
      <c r="A12905" s="1136" t="s">
        <v>9410</v>
      </c>
      <c r="B12905" s="1122" t="s">
        <v>9472</v>
      </c>
      <c r="C12905" s="1117" t="s">
        <v>8779</v>
      </c>
      <c r="D12905" s="1116" t="s">
        <v>8780</v>
      </c>
      <c r="E12905" s="1365">
        <v>4</v>
      </c>
      <c r="F12905" s="1256">
        <v>1</v>
      </c>
      <c r="G12905" s="1246">
        <v>4</v>
      </c>
    </row>
    <row r="12906" spans="1:7" hidden="1">
      <c r="A12906" s="1136" t="s">
        <v>9410</v>
      </c>
      <c r="B12906" s="1122" t="s">
        <v>9472</v>
      </c>
      <c r="C12906" s="1117" t="s">
        <v>8777</v>
      </c>
      <c r="D12906" s="1116" t="s">
        <v>8778</v>
      </c>
      <c r="E12906" s="1365">
        <v>2</v>
      </c>
      <c r="F12906" s="1256">
        <v>1</v>
      </c>
      <c r="G12906" s="1246">
        <v>2</v>
      </c>
    </row>
    <row r="12907" spans="1:7" hidden="1">
      <c r="A12907" s="1136" t="s">
        <v>9410</v>
      </c>
      <c r="B12907" s="1122" t="s">
        <v>9472</v>
      </c>
      <c r="C12907" s="1117" t="s">
        <v>7484</v>
      </c>
      <c r="D12907" s="1116" t="s">
        <v>7723</v>
      </c>
      <c r="E12907" s="1365">
        <v>1</v>
      </c>
      <c r="F12907" s="1256">
        <v>1</v>
      </c>
      <c r="G12907" s="1246">
        <v>1</v>
      </c>
    </row>
    <row r="12908" spans="1:7" hidden="1">
      <c r="A12908" s="1136" t="s">
        <v>9410</v>
      </c>
      <c r="B12908" s="1122" t="s">
        <v>9472</v>
      </c>
      <c r="C12908" s="1117" t="s">
        <v>7577</v>
      </c>
      <c r="D12908" s="1116" t="s">
        <v>7724</v>
      </c>
      <c r="E12908" s="1365">
        <v>8</v>
      </c>
      <c r="F12908" s="1256">
        <v>1</v>
      </c>
      <c r="G12908" s="1246">
        <v>8</v>
      </c>
    </row>
    <row r="12909" spans="1:7" hidden="1">
      <c r="A12909" s="1136" t="s">
        <v>9410</v>
      </c>
      <c r="B12909" s="1122" t="s">
        <v>9472</v>
      </c>
      <c r="C12909" s="1117" t="s">
        <v>7579</v>
      </c>
      <c r="D12909" s="1116" t="s">
        <v>7725</v>
      </c>
      <c r="E12909" s="1365">
        <v>8</v>
      </c>
      <c r="F12909" s="1256">
        <v>1</v>
      </c>
      <c r="G12909" s="1246">
        <v>8</v>
      </c>
    </row>
    <row r="12910" spans="1:7" hidden="1">
      <c r="A12910" s="1136" t="s">
        <v>9410</v>
      </c>
      <c r="B12910" s="1122" t="s">
        <v>9472</v>
      </c>
      <c r="C12910" s="1117" t="s">
        <v>7581</v>
      </c>
      <c r="D12910" s="1116" t="s">
        <v>7726</v>
      </c>
      <c r="E12910" s="1365">
        <v>8</v>
      </c>
      <c r="F12910" s="1256">
        <v>1</v>
      </c>
      <c r="G12910" s="1246">
        <v>8</v>
      </c>
    </row>
    <row r="12911" spans="1:7" hidden="1">
      <c r="A12911" s="1136" t="s">
        <v>9410</v>
      </c>
      <c r="B12911" s="1122" t="s">
        <v>9472</v>
      </c>
      <c r="C12911" s="1117" t="s">
        <v>7583</v>
      </c>
      <c r="D12911" s="1116" t="s">
        <v>7727</v>
      </c>
      <c r="E12911" s="1365">
        <v>8</v>
      </c>
      <c r="F12911" s="1256">
        <v>1</v>
      </c>
      <c r="G12911" s="1246">
        <v>8</v>
      </c>
    </row>
    <row r="12912" spans="1:7" hidden="1">
      <c r="A12912" s="1136" t="s">
        <v>9410</v>
      </c>
      <c r="B12912" s="1122" t="s">
        <v>9472</v>
      </c>
      <c r="C12912" s="1117" t="s">
        <v>7585</v>
      </c>
      <c r="D12912" s="1122" t="s">
        <v>7728</v>
      </c>
      <c r="E12912" s="1365">
        <v>8</v>
      </c>
      <c r="F12912" s="1260">
        <v>1</v>
      </c>
      <c r="G12912" s="1246">
        <v>8</v>
      </c>
    </row>
    <row r="12913" spans="1:7" hidden="1">
      <c r="A12913" s="1136" t="s">
        <v>9410</v>
      </c>
      <c r="B12913" s="1122" t="s">
        <v>9472</v>
      </c>
      <c r="C12913" s="1117" t="s">
        <v>7587</v>
      </c>
      <c r="D12913" s="1122" t="s">
        <v>7729</v>
      </c>
      <c r="E12913" s="1365">
        <v>8</v>
      </c>
      <c r="F12913" s="1260">
        <v>1</v>
      </c>
      <c r="G12913" s="1246">
        <v>8</v>
      </c>
    </row>
    <row r="12914" spans="1:7" hidden="1">
      <c r="A12914" s="1136" t="s">
        <v>9410</v>
      </c>
      <c r="B12914" s="1122" t="s">
        <v>9472</v>
      </c>
      <c r="C12914" s="1117" t="s">
        <v>7589</v>
      </c>
      <c r="D12914" s="1122" t="s">
        <v>7730</v>
      </c>
      <c r="E12914" s="1365">
        <v>8</v>
      </c>
      <c r="F12914" s="1260">
        <v>1</v>
      </c>
      <c r="G12914" s="1246">
        <v>8</v>
      </c>
    </row>
    <row r="12915" spans="1:7" hidden="1">
      <c r="A12915" s="1136" t="s">
        <v>9410</v>
      </c>
      <c r="B12915" s="1122" t="s">
        <v>9472</v>
      </c>
      <c r="C12915" s="1117" t="s">
        <v>7591</v>
      </c>
      <c r="D12915" s="1122" t="s">
        <v>7731</v>
      </c>
      <c r="E12915" s="1365">
        <v>8</v>
      </c>
      <c r="F12915" s="1260">
        <v>1</v>
      </c>
      <c r="G12915" s="1246">
        <v>8</v>
      </c>
    </row>
    <row r="12916" spans="1:7" hidden="1">
      <c r="A12916" s="1136" t="s">
        <v>9410</v>
      </c>
      <c r="B12916" s="1122" t="s">
        <v>9472</v>
      </c>
      <c r="C12916" s="1117" t="s">
        <v>7593</v>
      </c>
      <c r="D12916" s="1122" t="s">
        <v>7732</v>
      </c>
      <c r="E12916" s="1365">
        <v>8</v>
      </c>
      <c r="F12916" s="1260">
        <v>1</v>
      </c>
      <c r="G12916" s="1246">
        <v>8</v>
      </c>
    </row>
    <row r="12917" spans="1:7" hidden="1">
      <c r="A12917" s="1136" t="s">
        <v>9410</v>
      </c>
      <c r="B12917" s="1122" t="s">
        <v>9472</v>
      </c>
      <c r="C12917" s="1117" t="s">
        <v>7595</v>
      </c>
      <c r="D12917" s="1122" t="s">
        <v>7733</v>
      </c>
      <c r="E12917" s="1365">
        <v>8</v>
      </c>
      <c r="F12917" s="1260">
        <v>1</v>
      </c>
      <c r="G12917" s="1246">
        <v>8</v>
      </c>
    </row>
    <row r="12918" spans="1:7" hidden="1">
      <c r="A12918" s="1136" t="s">
        <v>9410</v>
      </c>
      <c r="B12918" s="1122" t="s">
        <v>9472</v>
      </c>
      <c r="C12918" s="1117" t="s">
        <v>3440</v>
      </c>
      <c r="D12918" s="1116" t="s">
        <v>3441</v>
      </c>
      <c r="E12918" s="1365">
        <v>8</v>
      </c>
      <c r="F12918" s="1256">
        <v>1</v>
      </c>
      <c r="G12918" s="1246">
        <v>8</v>
      </c>
    </row>
    <row r="12919" spans="1:7" hidden="1">
      <c r="A12919" s="1136" t="s">
        <v>9410</v>
      </c>
      <c r="B12919" s="1122" t="s">
        <v>9472</v>
      </c>
      <c r="C12919" s="1117" t="s">
        <v>3442</v>
      </c>
      <c r="D12919" s="1116" t="s">
        <v>3443</v>
      </c>
      <c r="E12919" s="1365">
        <v>8</v>
      </c>
      <c r="F12919" s="1256">
        <v>1</v>
      </c>
      <c r="G12919" s="1246">
        <v>8</v>
      </c>
    </row>
    <row r="12920" spans="1:7" hidden="1">
      <c r="A12920" s="1136" t="s">
        <v>9410</v>
      </c>
      <c r="B12920" s="1122" t="s">
        <v>9472</v>
      </c>
      <c r="C12920" s="1117" t="s">
        <v>3444</v>
      </c>
      <c r="D12920" s="1116" t="s">
        <v>3445</v>
      </c>
      <c r="E12920" s="1365">
        <v>8</v>
      </c>
      <c r="F12920" s="1256">
        <v>1</v>
      </c>
      <c r="G12920" s="1246">
        <v>8</v>
      </c>
    </row>
    <row r="12921" spans="1:7" hidden="1">
      <c r="A12921" s="1136" t="s">
        <v>9410</v>
      </c>
      <c r="B12921" s="1122" t="s">
        <v>9472</v>
      </c>
      <c r="C12921" s="1117" t="s">
        <v>3446</v>
      </c>
      <c r="D12921" s="1116" t="s">
        <v>3447</v>
      </c>
      <c r="E12921" s="1365">
        <v>8</v>
      </c>
      <c r="F12921" s="1256">
        <v>1</v>
      </c>
      <c r="G12921" s="1246">
        <v>8</v>
      </c>
    </row>
    <row r="12922" spans="1:7" hidden="1">
      <c r="A12922" s="1136" t="s">
        <v>9410</v>
      </c>
      <c r="B12922" s="1122" t="s">
        <v>9472</v>
      </c>
      <c r="C12922" s="1117" t="s">
        <v>1276</v>
      </c>
      <c r="D12922" s="1116" t="s">
        <v>3448</v>
      </c>
      <c r="E12922" s="1365">
        <v>8</v>
      </c>
      <c r="F12922" s="1256">
        <v>1</v>
      </c>
      <c r="G12922" s="1246">
        <v>8</v>
      </c>
    </row>
    <row r="12923" spans="1:7" hidden="1">
      <c r="A12923" s="1136" t="s">
        <v>9410</v>
      </c>
      <c r="B12923" s="1122" t="s">
        <v>9472</v>
      </c>
      <c r="C12923" s="1117" t="s">
        <v>1277</v>
      </c>
      <c r="D12923" s="1116" t="s">
        <v>5252</v>
      </c>
      <c r="E12923" s="1365">
        <v>8</v>
      </c>
      <c r="F12923" s="1256">
        <v>1</v>
      </c>
      <c r="G12923" s="1246">
        <v>8</v>
      </c>
    </row>
    <row r="12924" spans="1:7" hidden="1">
      <c r="A12924" s="1136" t="s">
        <v>9410</v>
      </c>
      <c r="B12924" s="1122" t="s">
        <v>9472</v>
      </c>
      <c r="C12924" s="1117" t="s">
        <v>1278</v>
      </c>
      <c r="D12924" s="1116" t="s">
        <v>5253</v>
      </c>
      <c r="E12924" s="1365">
        <v>8</v>
      </c>
      <c r="F12924" s="1256">
        <v>1</v>
      </c>
      <c r="G12924" s="1246">
        <v>8</v>
      </c>
    </row>
    <row r="12925" spans="1:7" hidden="1">
      <c r="A12925" s="1136" t="s">
        <v>9410</v>
      </c>
      <c r="B12925" s="1122" t="s">
        <v>9472</v>
      </c>
      <c r="C12925" s="1117" t="s">
        <v>4432</v>
      </c>
      <c r="D12925" s="1116" t="s">
        <v>1792</v>
      </c>
      <c r="E12925" s="1365">
        <v>4.0000000000000002E-4</v>
      </c>
      <c r="F12925" s="1256">
        <v>1</v>
      </c>
      <c r="G12925" s="1246">
        <v>4.0000000000000002E-4</v>
      </c>
    </row>
    <row r="12926" spans="1:7" hidden="1">
      <c r="A12926" s="1136" t="s">
        <v>9410</v>
      </c>
      <c r="B12926" s="1122" t="s">
        <v>9472</v>
      </c>
      <c r="C12926" s="1117" t="s">
        <v>5417</v>
      </c>
      <c r="D12926" s="1116" t="s">
        <v>3885</v>
      </c>
      <c r="E12926" s="1365">
        <v>1.1999999999999999E-3</v>
      </c>
      <c r="F12926" s="1256">
        <v>1</v>
      </c>
      <c r="G12926" s="1246">
        <v>1.1999999999999999E-3</v>
      </c>
    </row>
    <row r="12927" spans="1:7" hidden="1">
      <c r="A12927" s="1136" t="s">
        <v>9410</v>
      </c>
      <c r="B12927" s="1122" t="s">
        <v>9472</v>
      </c>
      <c r="C12927" s="1117" t="s">
        <v>5419</v>
      </c>
      <c r="D12927" s="1122" t="s">
        <v>3704</v>
      </c>
      <c r="E12927" s="1365">
        <v>5.0000000000000001E-3</v>
      </c>
      <c r="F12927" s="1260">
        <v>1</v>
      </c>
      <c r="G12927" s="1246">
        <v>5.0000000000000001E-3</v>
      </c>
    </row>
    <row r="12928" spans="1:7" hidden="1">
      <c r="A12928" s="1136" t="s">
        <v>9410</v>
      </c>
      <c r="B12928" s="1122" t="s">
        <v>9472</v>
      </c>
      <c r="C12928" s="1117" t="s">
        <v>869</v>
      </c>
      <c r="D12928" s="1122" t="s">
        <v>1793</v>
      </c>
      <c r="E12928" s="1365">
        <v>4.0000000000000002E-4</v>
      </c>
      <c r="F12928" s="1260">
        <v>1</v>
      </c>
      <c r="G12928" s="1246">
        <v>4.0000000000000002E-4</v>
      </c>
    </row>
    <row r="12929" spans="1:7" hidden="1">
      <c r="A12929" s="1136" t="s">
        <v>9410</v>
      </c>
      <c r="B12929" s="1122" t="s">
        <v>9472</v>
      </c>
      <c r="C12929" s="1117" t="s">
        <v>4692</v>
      </c>
      <c r="D12929" s="1122" t="s">
        <v>4137</v>
      </c>
      <c r="E12929" s="1365">
        <v>1.1999999999999999E-3</v>
      </c>
      <c r="F12929" s="1260">
        <v>1</v>
      </c>
      <c r="G12929" s="1246">
        <v>1.1999999999999999E-3</v>
      </c>
    </row>
    <row r="12930" spans="1:7" hidden="1">
      <c r="A12930" s="1136" t="s">
        <v>9410</v>
      </c>
      <c r="B12930" s="1122" t="s">
        <v>9472</v>
      </c>
      <c r="C12930" s="1117" t="s">
        <v>1342</v>
      </c>
      <c r="D12930" s="1122" t="s">
        <v>1540</v>
      </c>
      <c r="E12930" s="1365">
        <v>5.4000000000000003E-3</v>
      </c>
      <c r="F12930" s="1260">
        <v>1</v>
      </c>
      <c r="G12930" s="1246">
        <v>5.4000000000000003E-3</v>
      </c>
    </row>
    <row r="12931" spans="1:7" hidden="1">
      <c r="A12931" s="1136" t="s">
        <v>9410</v>
      </c>
      <c r="B12931" s="1122" t="s">
        <v>9472</v>
      </c>
      <c r="C12931" s="1117" t="s">
        <v>870</v>
      </c>
      <c r="D12931" s="1122" t="s">
        <v>871</v>
      </c>
      <c r="E12931" s="1365">
        <v>1E-3</v>
      </c>
      <c r="F12931" s="1260">
        <v>1</v>
      </c>
      <c r="G12931" s="1246">
        <v>1E-3</v>
      </c>
    </row>
    <row r="12932" spans="1:7" hidden="1">
      <c r="A12932" s="1136" t="s">
        <v>9410</v>
      </c>
      <c r="B12932" s="1122" t="s">
        <v>9472</v>
      </c>
      <c r="C12932" s="1117" t="s">
        <v>7597</v>
      </c>
      <c r="D12932" s="1116" t="s">
        <v>7734</v>
      </c>
      <c r="E12932" s="1365">
        <v>0.58299999999999996</v>
      </c>
      <c r="F12932" s="1260">
        <v>1</v>
      </c>
      <c r="G12932" s="1246">
        <v>0.58299999999999996</v>
      </c>
    </row>
    <row r="12933" spans="1:7" hidden="1">
      <c r="A12933" s="1136" t="s">
        <v>9410</v>
      </c>
      <c r="B12933" s="1122" t="s">
        <v>9472</v>
      </c>
      <c r="C12933" s="1117" t="s">
        <v>9424</v>
      </c>
      <c r="D12933" s="1122" t="s">
        <v>9486</v>
      </c>
      <c r="E12933" s="1365">
        <v>0.626</v>
      </c>
      <c r="F12933" s="1260">
        <v>1</v>
      </c>
      <c r="G12933" s="1246">
        <v>0.626</v>
      </c>
    </row>
    <row r="12934" spans="1:7" hidden="1">
      <c r="A12934" s="1136" t="s">
        <v>9410</v>
      </c>
      <c r="B12934" s="1122" t="s">
        <v>9472</v>
      </c>
      <c r="C12934" s="1117" t="s">
        <v>9423</v>
      </c>
      <c r="D12934" s="1122" t="s">
        <v>9487</v>
      </c>
      <c r="E12934" s="1365">
        <v>0.32100000000000001</v>
      </c>
      <c r="F12934" s="1260">
        <v>1</v>
      </c>
      <c r="G12934" s="1246">
        <v>0.32100000000000001</v>
      </c>
    </row>
    <row r="12935" spans="1:7" hidden="1">
      <c r="A12935" s="1136" t="s">
        <v>9410</v>
      </c>
      <c r="B12935" s="1122" t="s">
        <v>9472</v>
      </c>
      <c r="C12935" s="1117" t="s">
        <v>9422</v>
      </c>
      <c r="D12935" s="1122" t="s">
        <v>9488</v>
      </c>
      <c r="E12935" s="1365">
        <v>0.312</v>
      </c>
      <c r="F12935" s="1260">
        <v>1</v>
      </c>
      <c r="G12935" s="1246">
        <v>0.312</v>
      </c>
    </row>
    <row r="12936" spans="1:7" hidden="1">
      <c r="A12936" s="1136" t="s">
        <v>9410</v>
      </c>
      <c r="B12936" s="1122" t="s">
        <v>9472</v>
      </c>
      <c r="C12936" s="1117" t="s">
        <v>7382</v>
      </c>
      <c r="D12936" s="1116" t="s">
        <v>7736</v>
      </c>
      <c r="E12936" s="1365">
        <v>0.23200000000000001</v>
      </c>
      <c r="F12936" s="1256">
        <v>1</v>
      </c>
      <c r="G12936" s="1246">
        <v>0.23200000000000001</v>
      </c>
    </row>
    <row r="12937" spans="1:7" hidden="1">
      <c r="A12937" s="1136" t="s">
        <v>9410</v>
      </c>
      <c r="B12937" s="1122" t="s">
        <v>9472</v>
      </c>
      <c r="C12937" s="1117" t="s">
        <v>6660</v>
      </c>
      <c r="D12937" s="1116" t="s">
        <v>6661</v>
      </c>
      <c r="E12937" s="1365">
        <v>4.1999999999999997E-3</v>
      </c>
      <c r="F12937" s="1256">
        <v>1</v>
      </c>
      <c r="G12937" s="1246">
        <v>4.1999999999999997E-3</v>
      </c>
    </row>
    <row r="12938" spans="1:7" hidden="1">
      <c r="A12938" s="1136" t="s">
        <v>9408</v>
      </c>
      <c r="B12938" s="1122" t="s">
        <v>9473</v>
      </c>
      <c r="C12938" s="1117" t="s">
        <v>8789</v>
      </c>
      <c r="D12938" s="1116" t="s">
        <v>8790</v>
      </c>
      <c r="E12938" s="1365">
        <v>1</v>
      </c>
      <c r="F12938" s="1256">
        <v>1</v>
      </c>
      <c r="G12938" s="1246">
        <v>1</v>
      </c>
    </row>
    <row r="12939" spans="1:7" hidden="1">
      <c r="A12939" s="1136" t="s">
        <v>9408</v>
      </c>
      <c r="B12939" s="1122" t="s">
        <v>9473</v>
      </c>
      <c r="C12939" s="1117" t="s">
        <v>5237</v>
      </c>
      <c r="D12939" s="1116" t="s">
        <v>5238</v>
      </c>
      <c r="E12939" s="1365">
        <v>1</v>
      </c>
      <c r="F12939" s="1256">
        <v>1</v>
      </c>
      <c r="G12939" s="1246">
        <v>1</v>
      </c>
    </row>
    <row r="12940" spans="1:7" hidden="1">
      <c r="A12940" s="1136" t="s">
        <v>9408</v>
      </c>
      <c r="B12940" s="1122" t="s">
        <v>9473</v>
      </c>
      <c r="C12940" s="1117" t="s">
        <v>7512</v>
      </c>
      <c r="D12940" s="1116" t="s">
        <v>7717</v>
      </c>
      <c r="E12940" s="1365">
        <v>1</v>
      </c>
      <c r="F12940" s="1256">
        <v>1</v>
      </c>
      <c r="G12940" s="1246">
        <v>1</v>
      </c>
    </row>
    <row r="12941" spans="1:7" hidden="1">
      <c r="A12941" s="1136" t="s">
        <v>9408</v>
      </c>
      <c r="B12941" s="1122" t="s">
        <v>9473</v>
      </c>
      <c r="C12941" s="1117" t="s">
        <v>7506</v>
      </c>
      <c r="D12941" s="1116" t="s">
        <v>7718</v>
      </c>
      <c r="E12941" s="1365">
        <v>2</v>
      </c>
      <c r="F12941" s="1256">
        <v>1</v>
      </c>
      <c r="G12941" s="1246">
        <v>2</v>
      </c>
    </row>
    <row r="12942" spans="1:7" hidden="1">
      <c r="A12942" s="1136" t="s">
        <v>9408</v>
      </c>
      <c r="B12942" s="1122" t="s">
        <v>9473</v>
      </c>
      <c r="C12942" s="1117" t="s">
        <v>7508</v>
      </c>
      <c r="D12942" s="1122" t="s">
        <v>7719</v>
      </c>
      <c r="E12942" s="1365">
        <v>2</v>
      </c>
      <c r="F12942" s="1260">
        <v>1</v>
      </c>
      <c r="G12942" s="1246">
        <v>2</v>
      </c>
    </row>
    <row r="12943" spans="1:7" hidden="1">
      <c r="A12943" s="1136" t="s">
        <v>9408</v>
      </c>
      <c r="B12943" s="1122" t="s">
        <v>9473</v>
      </c>
      <c r="C12943" s="1117" t="s">
        <v>7510</v>
      </c>
      <c r="D12943" s="1122" t="s">
        <v>7720</v>
      </c>
      <c r="E12943" s="1365">
        <v>2</v>
      </c>
      <c r="F12943" s="1260">
        <v>1</v>
      </c>
      <c r="G12943" s="1246">
        <v>2</v>
      </c>
    </row>
    <row r="12944" spans="1:7" hidden="1">
      <c r="A12944" s="1136" t="s">
        <v>9408</v>
      </c>
      <c r="B12944" s="1122" t="s">
        <v>9473</v>
      </c>
      <c r="C12944" s="1117" t="s">
        <v>8781</v>
      </c>
      <c r="D12944" s="1122" t="s">
        <v>8782</v>
      </c>
      <c r="E12944" s="1365">
        <v>2</v>
      </c>
      <c r="F12944" s="1260">
        <v>1</v>
      </c>
      <c r="G12944" s="1246">
        <v>2</v>
      </c>
    </row>
    <row r="12945" spans="1:7" hidden="1">
      <c r="A12945" s="1136" t="s">
        <v>9408</v>
      </c>
      <c r="B12945" s="1122" t="s">
        <v>9473</v>
      </c>
      <c r="C12945" s="1117" t="s">
        <v>7541</v>
      </c>
      <c r="D12945" s="1116" t="s">
        <v>7722</v>
      </c>
      <c r="E12945" s="1365">
        <v>1</v>
      </c>
      <c r="F12945" s="1260">
        <v>1</v>
      </c>
      <c r="G12945" s="1246">
        <v>1</v>
      </c>
    </row>
    <row r="12946" spans="1:7" hidden="1">
      <c r="A12946" s="1136" t="s">
        <v>9408</v>
      </c>
      <c r="B12946" s="1122" t="s">
        <v>9473</v>
      </c>
      <c r="C12946" s="1117" t="s">
        <v>7484</v>
      </c>
      <c r="D12946" s="1122" t="s">
        <v>7723</v>
      </c>
      <c r="E12946" s="1365">
        <v>1</v>
      </c>
      <c r="F12946" s="1260">
        <v>1</v>
      </c>
      <c r="G12946" s="1246">
        <v>1</v>
      </c>
    </row>
    <row r="12947" spans="1:7" hidden="1">
      <c r="A12947" s="1136" t="s">
        <v>9408</v>
      </c>
      <c r="B12947" s="1122" t="s">
        <v>9473</v>
      </c>
      <c r="C12947" s="1117" t="s">
        <v>7577</v>
      </c>
      <c r="D12947" s="1116" t="s">
        <v>7724</v>
      </c>
      <c r="E12947" s="1365">
        <v>8</v>
      </c>
      <c r="F12947" s="1256">
        <v>1</v>
      </c>
      <c r="G12947" s="1246">
        <v>8</v>
      </c>
    </row>
    <row r="12948" spans="1:7" hidden="1">
      <c r="A12948" s="1136" t="s">
        <v>9408</v>
      </c>
      <c r="B12948" s="1122" t="s">
        <v>9473</v>
      </c>
      <c r="C12948" s="1117" t="s">
        <v>7579</v>
      </c>
      <c r="D12948" s="1116" t="s">
        <v>7725</v>
      </c>
      <c r="E12948" s="1365">
        <v>8</v>
      </c>
      <c r="F12948" s="1256">
        <v>1</v>
      </c>
      <c r="G12948" s="1246">
        <v>8</v>
      </c>
    </row>
    <row r="12949" spans="1:7" hidden="1">
      <c r="A12949" s="1136" t="s">
        <v>9408</v>
      </c>
      <c r="B12949" s="1122" t="s">
        <v>9473</v>
      </c>
      <c r="C12949" s="1117" t="s">
        <v>7581</v>
      </c>
      <c r="D12949" s="1116" t="s">
        <v>7726</v>
      </c>
      <c r="E12949" s="1365">
        <v>8</v>
      </c>
      <c r="F12949" s="1256">
        <v>1</v>
      </c>
      <c r="G12949" s="1246">
        <v>8</v>
      </c>
    </row>
    <row r="12950" spans="1:7" hidden="1">
      <c r="A12950" s="1136" t="s">
        <v>9408</v>
      </c>
      <c r="B12950" s="1122" t="s">
        <v>9473</v>
      </c>
      <c r="C12950" s="1117" t="s">
        <v>7583</v>
      </c>
      <c r="D12950" s="1116" t="s">
        <v>7727</v>
      </c>
      <c r="E12950" s="1365">
        <v>8</v>
      </c>
      <c r="F12950" s="1256">
        <v>1</v>
      </c>
      <c r="G12950" s="1246">
        <v>8</v>
      </c>
    </row>
    <row r="12951" spans="1:7" hidden="1">
      <c r="A12951" s="1136" t="s">
        <v>9408</v>
      </c>
      <c r="B12951" s="1122" t="s">
        <v>9473</v>
      </c>
      <c r="C12951" s="1117" t="s">
        <v>7585</v>
      </c>
      <c r="D12951" s="1116" t="s">
        <v>7728</v>
      </c>
      <c r="E12951" s="1365">
        <v>8</v>
      </c>
      <c r="F12951" s="1256">
        <v>1</v>
      </c>
      <c r="G12951" s="1246">
        <v>8</v>
      </c>
    </row>
    <row r="12952" spans="1:7" hidden="1">
      <c r="A12952" s="1136" t="s">
        <v>9408</v>
      </c>
      <c r="B12952" s="1122" t="s">
        <v>9473</v>
      </c>
      <c r="C12952" s="1117" t="s">
        <v>7587</v>
      </c>
      <c r="D12952" s="1116" t="s">
        <v>7729</v>
      </c>
      <c r="E12952" s="1365">
        <v>8</v>
      </c>
      <c r="F12952" s="1256">
        <v>1</v>
      </c>
      <c r="G12952" s="1246">
        <v>8</v>
      </c>
    </row>
    <row r="12953" spans="1:7" hidden="1">
      <c r="A12953" s="1136" t="s">
        <v>9408</v>
      </c>
      <c r="B12953" s="1122" t="s">
        <v>9473</v>
      </c>
      <c r="C12953" s="1117" t="s">
        <v>7589</v>
      </c>
      <c r="D12953" s="1116" t="s">
        <v>7730</v>
      </c>
      <c r="E12953" s="1365">
        <v>8</v>
      </c>
      <c r="F12953" s="1256">
        <v>1</v>
      </c>
      <c r="G12953" s="1246">
        <v>8</v>
      </c>
    </row>
    <row r="12954" spans="1:7" hidden="1">
      <c r="A12954" s="1136" t="s">
        <v>9408</v>
      </c>
      <c r="B12954" s="1122" t="s">
        <v>9473</v>
      </c>
      <c r="C12954" s="1117" t="s">
        <v>7591</v>
      </c>
      <c r="D12954" s="1116" t="s">
        <v>7731</v>
      </c>
      <c r="E12954" s="1365">
        <v>8</v>
      </c>
      <c r="F12954" s="1256">
        <v>1</v>
      </c>
      <c r="G12954" s="1246">
        <v>8</v>
      </c>
    </row>
    <row r="12955" spans="1:7" hidden="1">
      <c r="A12955" s="1136" t="s">
        <v>9408</v>
      </c>
      <c r="B12955" s="1122" t="s">
        <v>9473</v>
      </c>
      <c r="C12955" s="1117" t="s">
        <v>7593</v>
      </c>
      <c r="D12955" s="1122" t="s">
        <v>7732</v>
      </c>
      <c r="E12955" s="1365">
        <v>8</v>
      </c>
      <c r="F12955" s="1260">
        <v>1</v>
      </c>
      <c r="G12955" s="1246">
        <v>8</v>
      </c>
    </row>
    <row r="12956" spans="1:7" hidden="1">
      <c r="A12956" s="1136" t="s">
        <v>9408</v>
      </c>
      <c r="B12956" s="1122" t="s">
        <v>9473</v>
      </c>
      <c r="C12956" s="1117" t="s">
        <v>7595</v>
      </c>
      <c r="D12956" s="1122" t="s">
        <v>7733</v>
      </c>
      <c r="E12956" s="1365">
        <v>8</v>
      </c>
      <c r="F12956" s="1260">
        <v>1</v>
      </c>
      <c r="G12956" s="1246">
        <v>8</v>
      </c>
    </row>
    <row r="12957" spans="1:7" hidden="1">
      <c r="A12957" s="1136" t="s">
        <v>9408</v>
      </c>
      <c r="B12957" s="1122" t="s">
        <v>9473</v>
      </c>
      <c r="C12957" s="1117" t="s">
        <v>1634</v>
      </c>
      <c r="D12957" s="1122" t="s">
        <v>1635</v>
      </c>
      <c r="E12957" s="1365">
        <v>3</v>
      </c>
      <c r="F12957" s="1260">
        <v>1</v>
      </c>
      <c r="G12957" s="1246">
        <v>3</v>
      </c>
    </row>
    <row r="12958" spans="1:7" hidden="1">
      <c r="A12958" s="1136" t="s">
        <v>9408</v>
      </c>
      <c r="B12958" s="1122" t="s">
        <v>9473</v>
      </c>
      <c r="C12958" s="1117" t="s">
        <v>3440</v>
      </c>
      <c r="D12958" s="1122" t="s">
        <v>3441</v>
      </c>
      <c r="E12958" s="1365">
        <v>8</v>
      </c>
      <c r="F12958" s="1260">
        <v>1</v>
      </c>
      <c r="G12958" s="1246">
        <v>8</v>
      </c>
    </row>
    <row r="12959" spans="1:7" hidden="1">
      <c r="A12959" s="1136" t="s">
        <v>9408</v>
      </c>
      <c r="B12959" s="1122" t="s">
        <v>9473</v>
      </c>
      <c r="C12959" s="1117" t="s">
        <v>3442</v>
      </c>
      <c r="D12959" s="1116" t="s">
        <v>3443</v>
      </c>
      <c r="E12959" s="1365">
        <v>8</v>
      </c>
      <c r="F12959" s="1260">
        <v>1</v>
      </c>
      <c r="G12959" s="1246">
        <v>8</v>
      </c>
    </row>
    <row r="12960" spans="1:7" hidden="1">
      <c r="A12960" s="1136" t="s">
        <v>9408</v>
      </c>
      <c r="B12960" s="1122" t="s">
        <v>9473</v>
      </c>
      <c r="C12960" s="1117" t="s">
        <v>3444</v>
      </c>
      <c r="D12960" s="1122" t="s">
        <v>3445</v>
      </c>
      <c r="E12960" s="1365">
        <v>8</v>
      </c>
      <c r="F12960" s="1260">
        <v>1</v>
      </c>
      <c r="G12960" s="1246">
        <v>8</v>
      </c>
    </row>
    <row r="12961" spans="1:7" hidden="1">
      <c r="A12961" s="1136" t="s">
        <v>9408</v>
      </c>
      <c r="B12961" s="1122" t="s">
        <v>9473</v>
      </c>
      <c r="C12961" s="1117" t="s">
        <v>3446</v>
      </c>
      <c r="D12961" s="1122" t="s">
        <v>3447</v>
      </c>
      <c r="E12961" s="1365">
        <v>8</v>
      </c>
      <c r="F12961" s="1260">
        <v>1</v>
      </c>
      <c r="G12961" s="1246">
        <v>8</v>
      </c>
    </row>
    <row r="12962" spans="1:7" hidden="1">
      <c r="A12962" s="1136" t="s">
        <v>9408</v>
      </c>
      <c r="B12962" s="1122" t="s">
        <v>9473</v>
      </c>
      <c r="C12962" s="1117" t="s">
        <v>1276</v>
      </c>
      <c r="D12962" s="1116" t="s">
        <v>3448</v>
      </c>
      <c r="E12962" s="1365">
        <v>8</v>
      </c>
      <c r="F12962" s="1256">
        <v>1</v>
      </c>
      <c r="G12962" s="1246">
        <v>8</v>
      </c>
    </row>
    <row r="12963" spans="1:7" hidden="1">
      <c r="A12963" s="1136" t="s">
        <v>9408</v>
      </c>
      <c r="B12963" s="1122" t="s">
        <v>9473</v>
      </c>
      <c r="C12963" s="1117" t="s">
        <v>1277</v>
      </c>
      <c r="D12963" s="1116" t="s">
        <v>5252</v>
      </c>
      <c r="E12963" s="1365">
        <v>8</v>
      </c>
      <c r="F12963" s="1256">
        <v>1</v>
      </c>
      <c r="G12963" s="1246">
        <v>8</v>
      </c>
    </row>
    <row r="12964" spans="1:7" hidden="1">
      <c r="A12964" s="1136" t="s">
        <v>9408</v>
      </c>
      <c r="B12964" s="1122" t="s">
        <v>9473</v>
      </c>
      <c r="C12964" s="1117" t="s">
        <v>1278</v>
      </c>
      <c r="D12964" s="1116" t="s">
        <v>5253</v>
      </c>
      <c r="E12964" s="1365">
        <v>8</v>
      </c>
      <c r="F12964" s="1256">
        <v>1</v>
      </c>
      <c r="G12964" s="1246">
        <v>8</v>
      </c>
    </row>
    <row r="12965" spans="1:7" hidden="1">
      <c r="A12965" s="1136" t="s">
        <v>9408</v>
      </c>
      <c r="B12965" s="1122" t="s">
        <v>9473</v>
      </c>
      <c r="C12965" s="1117" t="s">
        <v>4432</v>
      </c>
      <c r="D12965" s="1116" t="s">
        <v>1792</v>
      </c>
      <c r="E12965" s="1365">
        <v>4.0000000000000002E-4</v>
      </c>
      <c r="F12965" s="1256">
        <v>1</v>
      </c>
      <c r="G12965" s="1246">
        <v>4.0000000000000002E-4</v>
      </c>
    </row>
    <row r="12966" spans="1:7" hidden="1">
      <c r="A12966" s="1136" t="s">
        <v>9408</v>
      </c>
      <c r="B12966" s="1122" t="s">
        <v>9473</v>
      </c>
      <c r="C12966" s="1117" t="s">
        <v>5417</v>
      </c>
      <c r="D12966" s="1116" t="s">
        <v>3885</v>
      </c>
      <c r="E12966" s="1365">
        <v>1.1999999999999999E-3</v>
      </c>
      <c r="F12966" s="1256">
        <v>1</v>
      </c>
      <c r="G12966" s="1246">
        <v>1.1999999999999999E-3</v>
      </c>
    </row>
    <row r="12967" spans="1:7" hidden="1">
      <c r="A12967" s="1136" t="s">
        <v>9408</v>
      </c>
      <c r="B12967" s="1122" t="s">
        <v>9473</v>
      </c>
      <c r="C12967" s="1117" t="s">
        <v>5419</v>
      </c>
      <c r="D12967" s="1116" t="s">
        <v>3704</v>
      </c>
      <c r="E12967" s="1365">
        <v>5.0000000000000001E-3</v>
      </c>
      <c r="F12967" s="1256">
        <v>1</v>
      </c>
      <c r="G12967" s="1246">
        <v>5.0000000000000001E-3</v>
      </c>
    </row>
    <row r="12968" spans="1:7" hidden="1">
      <c r="A12968" s="1136" t="s">
        <v>9408</v>
      </c>
      <c r="B12968" s="1122" t="s">
        <v>9473</v>
      </c>
      <c r="C12968" s="1117" t="s">
        <v>869</v>
      </c>
      <c r="D12968" s="1116" t="s">
        <v>1793</v>
      </c>
      <c r="E12968" s="1365">
        <v>4.0000000000000002E-4</v>
      </c>
      <c r="F12968" s="1256">
        <v>1</v>
      </c>
      <c r="G12968" s="1246">
        <v>4.0000000000000002E-4</v>
      </c>
    </row>
    <row r="12969" spans="1:7" hidden="1">
      <c r="A12969" s="1136" t="s">
        <v>9408</v>
      </c>
      <c r="B12969" s="1122" t="s">
        <v>9473</v>
      </c>
      <c r="C12969" s="1117" t="s">
        <v>4692</v>
      </c>
      <c r="D12969" s="1116" t="s">
        <v>4137</v>
      </c>
      <c r="E12969" s="1365">
        <v>1.1999999999999999E-3</v>
      </c>
      <c r="F12969" s="1256">
        <v>1</v>
      </c>
      <c r="G12969" s="1246">
        <v>1.1999999999999999E-3</v>
      </c>
    </row>
    <row r="12970" spans="1:7" hidden="1">
      <c r="A12970" s="1136" t="s">
        <v>9408</v>
      </c>
      <c r="B12970" s="1122" t="s">
        <v>9473</v>
      </c>
      <c r="C12970" s="1117" t="s">
        <v>1342</v>
      </c>
      <c r="D12970" s="1116" t="s">
        <v>1540</v>
      </c>
      <c r="E12970" s="1365">
        <v>5.4000000000000003E-3</v>
      </c>
      <c r="F12970" s="1256">
        <v>1</v>
      </c>
      <c r="G12970" s="1246">
        <v>5.4000000000000003E-3</v>
      </c>
    </row>
    <row r="12971" spans="1:7" hidden="1">
      <c r="A12971" s="1136" t="s">
        <v>9408</v>
      </c>
      <c r="B12971" s="1122" t="s">
        <v>9473</v>
      </c>
      <c r="C12971" s="1117" t="s">
        <v>870</v>
      </c>
      <c r="D12971" s="1116" t="s">
        <v>871</v>
      </c>
      <c r="E12971" s="1365">
        <v>1E-3</v>
      </c>
      <c r="F12971" s="1256">
        <v>1</v>
      </c>
      <c r="G12971" s="1246">
        <v>1E-3</v>
      </c>
    </row>
    <row r="12972" spans="1:7" hidden="1">
      <c r="A12972" s="1136" t="s">
        <v>9408</v>
      </c>
      <c r="B12972" s="1122" t="s">
        <v>9473</v>
      </c>
      <c r="C12972" s="1117" t="s">
        <v>7597</v>
      </c>
      <c r="D12972" s="1116" t="s">
        <v>7734</v>
      </c>
      <c r="E12972" s="1365">
        <v>0.58299999999999996</v>
      </c>
      <c r="F12972" s="1256">
        <v>1</v>
      </c>
      <c r="G12972" s="1246">
        <v>0.58299999999999996</v>
      </c>
    </row>
    <row r="12973" spans="1:7" hidden="1">
      <c r="A12973" s="1136" t="s">
        <v>9408</v>
      </c>
      <c r="B12973" s="1122" t="s">
        <v>9473</v>
      </c>
      <c r="C12973" s="1117" t="s">
        <v>9424</v>
      </c>
      <c r="D12973" s="1116" t="s">
        <v>9486</v>
      </c>
      <c r="E12973" s="1365">
        <v>0.626</v>
      </c>
      <c r="F12973" s="1256">
        <v>1</v>
      </c>
      <c r="G12973" s="1246">
        <v>0.626</v>
      </c>
    </row>
    <row r="12974" spans="1:7" hidden="1">
      <c r="A12974" s="1136" t="s">
        <v>9408</v>
      </c>
      <c r="B12974" s="1122" t="s">
        <v>9473</v>
      </c>
      <c r="C12974" s="1117" t="s">
        <v>9423</v>
      </c>
      <c r="D12974" s="1122" t="s">
        <v>9487</v>
      </c>
      <c r="E12974" s="1365">
        <v>0.32100000000000001</v>
      </c>
      <c r="F12974" s="1260">
        <v>1</v>
      </c>
      <c r="G12974" s="1246">
        <v>0.32100000000000001</v>
      </c>
    </row>
    <row r="12975" spans="1:7" hidden="1">
      <c r="A12975" s="1136" t="s">
        <v>9408</v>
      </c>
      <c r="B12975" s="1122" t="s">
        <v>9473</v>
      </c>
      <c r="C12975" s="1117" t="s">
        <v>9422</v>
      </c>
      <c r="D12975" s="1122" t="s">
        <v>9488</v>
      </c>
      <c r="E12975" s="1365">
        <v>0.312</v>
      </c>
      <c r="F12975" s="1260">
        <v>1</v>
      </c>
      <c r="G12975" s="1246">
        <v>0.312</v>
      </c>
    </row>
    <row r="12976" spans="1:7" hidden="1">
      <c r="A12976" s="1136" t="s">
        <v>9408</v>
      </c>
      <c r="B12976" s="1122" t="s">
        <v>9473</v>
      </c>
      <c r="C12976" s="1117" t="s">
        <v>7382</v>
      </c>
      <c r="D12976" s="1122" t="s">
        <v>7736</v>
      </c>
      <c r="E12976" s="1365">
        <v>0.23200000000000001</v>
      </c>
      <c r="F12976" s="1260">
        <v>1</v>
      </c>
      <c r="G12976" s="1246">
        <v>0.23200000000000001</v>
      </c>
    </row>
    <row r="12977" spans="1:7" hidden="1">
      <c r="A12977" s="1136" t="s">
        <v>9408</v>
      </c>
      <c r="B12977" s="1122" t="s">
        <v>9473</v>
      </c>
      <c r="C12977" s="1117" t="s">
        <v>6660</v>
      </c>
      <c r="D12977" s="1122" t="s">
        <v>6661</v>
      </c>
      <c r="E12977" s="1365">
        <v>4.1999999999999997E-3</v>
      </c>
      <c r="F12977" s="1260">
        <v>1</v>
      </c>
      <c r="G12977" s="1246">
        <v>4.1999999999999997E-3</v>
      </c>
    </row>
    <row r="12978" spans="1:7" hidden="1">
      <c r="A12978" s="1136" t="s">
        <v>9412</v>
      </c>
      <c r="B12978" s="1122" t="s">
        <v>9474</v>
      </c>
      <c r="C12978" s="1117" t="s">
        <v>8789</v>
      </c>
      <c r="D12978" s="1122" t="s">
        <v>8790</v>
      </c>
      <c r="E12978" s="1365">
        <v>1</v>
      </c>
      <c r="F12978" s="1260">
        <v>1</v>
      </c>
      <c r="G12978" s="1246">
        <v>1</v>
      </c>
    </row>
    <row r="12979" spans="1:7" hidden="1">
      <c r="A12979" s="1136" t="s">
        <v>9412</v>
      </c>
      <c r="B12979" s="1122" t="s">
        <v>9474</v>
      </c>
      <c r="C12979" s="1117" t="s">
        <v>8798</v>
      </c>
      <c r="D12979" s="1122" t="s">
        <v>8799</v>
      </c>
      <c r="E12979" s="1365">
        <v>1</v>
      </c>
      <c r="F12979" s="1260">
        <v>1</v>
      </c>
      <c r="G12979" s="1246">
        <v>1</v>
      </c>
    </row>
    <row r="12980" spans="1:7" hidden="1">
      <c r="A12980" s="1136" t="s">
        <v>9412</v>
      </c>
      <c r="B12980" s="1122" t="s">
        <v>9474</v>
      </c>
      <c r="C12980" s="1117" t="s">
        <v>8796</v>
      </c>
      <c r="D12980" s="1116" t="s">
        <v>8797</v>
      </c>
      <c r="E12980" s="1365">
        <v>1</v>
      </c>
      <c r="F12980" s="1256">
        <v>1</v>
      </c>
      <c r="G12980" s="1246">
        <v>1</v>
      </c>
    </row>
    <row r="12981" spans="1:7" hidden="1">
      <c r="A12981" s="1136" t="s">
        <v>9412</v>
      </c>
      <c r="B12981" s="1122" t="s">
        <v>9474</v>
      </c>
      <c r="C12981" s="1117" t="s">
        <v>5237</v>
      </c>
      <c r="D12981" s="1116" t="s">
        <v>5238</v>
      </c>
      <c r="E12981" s="1365">
        <v>1</v>
      </c>
      <c r="F12981" s="1256">
        <v>1</v>
      </c>
      <c r="G12981" s="1246">
        <v>1</v>
      </c>
    </row>
    <row r="12982" spans="1:7" hidden="1">
      <c r="A12982" s="1136" t="s">
        <v>9412</v>
      </c>
      <c r="B12982" s="1122" t="s">
        <v>9474</v>
      </c>
      <c r="C12982" s="1117" t="s">
        <v>7512</v>
      </c>
      <c r="D12982" s="1116" t="s">
        <v>7717</v>
      </c>
      <c r="E12982" s="1365">
        <v>1</v>
      </c>
      <c r="F12982" s="1256">
        <v>1</v>
      </c>
      <c r="G12982" s="1246">
        <v>1</v>
      </c>
    </row>
    <row r="12983" spans="1:7" hidden="1">
      <c r="A12983" s="1136" t="s">
        <v>9412</v>
      </c>
      <c r="B12983" s="1122" t="s">
        <v>9474</v>
      </c>
      <c r="C12983" s="1117" t="s">
        <v>7506</v>
      </c>
      <c r="D12983" s="1116" t="s">
        <v>7718</v>
      </c>
      <c r="E12983" s="1365">
        <v>2</v>
      </c>
      <c r="F12983" s="1256">
        <v>1</v>
      </c>
      <c r="G12983" s="1246">
        <v>2</v>
      </c>
    </row>
    <row r="12984" spans="1:7" hidden="1">
      <c r="A12984" s="1136" t="s">
        <v>9412</v>
      </c>
      <c r="B12984" s="1122" t="s">
        <v>9474</v>
      </c>
      <c r="C12984" s="1117" t="s">
        <v>7508</v>
      </c>
      <c r="D12984" s="1116" t="s">
        <v>7719</v>
      </c>
      <c r="E12984" s="1365">
        <v>2</v>
      </c>
      <c r="F12984" s="1256">
        <v>1</v>
      </c>
      <c r="G12984" s="1246">
        <v>2</v>
      </c>
    </row>
    <row r="12985" spans="1:7" hidden="1">
      <c r="A12985" s="1136" t="s">
        <v>9412</v>
      </c>
      <c r="B12985" s="1122" t="s">
        <v>9474</v>
      </c>
      <c r="C12985" s="1117" t="s">
        <v>7510</v>
      </c>
      <c r="D12985" s="1116" t="s">
        <v>7720</v>
      </c>
      <c r="E12985" s="1365">
        <v>2</v>
      </c>
      <c r="F12985" s="1256">
        <v>1</v>
      </c>
      <c r="G12985" s="1246">
        <v>2</v>
      </c>
    </row>
    <row r="12986" spans="1:7" hidden="1">
      <c r="A12986" s="1136" t="s">
        <v>9412</v>
      </c>
      <c r="B12986" s="1122" t="s">
        <v>9474</v>
      </c>
      <c r="C12986" s="1117" t="s">
        <v>8781</v>
      </c>
      <c r="D12986" s="1116" t="s">
        <v>8782</v>
      </c>
      <c r="E12986" s="1365">
        <v>2</v>
      </c>
      <c r="F12986" s="1256">
        <v>1</v>
      </c>
      <c r="G12986" s="1246">
        <v>2</v>
      </c>
    </row>
    <row r="12987" spans="1:7" hidden="1">
      <c r="A12987" s="1136" t="s">
        <v>9412</v>
      </c>
      <c r="B12987" s="1122" t="s">
        <v>9474</v>
      </c>
      <c r="C12987" s="1117" t="s">
        <v>7541</v>
      </c>
      <c r="D12987" s="1116" t="s">
        <v>7722</v>
      </c>
      <c r="E12987" s="1365">
        <v>1</v>
      </c>
      <c r="F12987" s="1256">
        <v>1</v>
      </c>
      <c r="G12987" s="1246">
        <v>1</v>
      </c>
    </row>
    <row r="12988" spans="1:7" hidden="1">
      <c r="A12988" s="1136" t="s">
        <v>9412</v>
      </c>
      <c r="B12988" s="1122" t="s">
        <v>9474</v>
      </c>
      <c r="C12988" s="1117" t="s">
        <v>9419</v>
      </c>
      <c r="D12988" s="1116" t="s">
        <v>9485</v>
      </c>
      <c r="E12988" s="1365">
        <v>4</v>
      </c>
      <c r="F12988" s="1256">
        <v>1</v>
      </c>
      <c r="G12988" s="1246">
        <v>4</v>
      </c>
    </row>
    <row r="12989" spans="1:7" hidden="1">
      <c r="A12989" s="1136" t="s">
        <v>9412</v>
      </c>
      <c r="B12989" s="1122" t="s">
        <v>9474</v>
      </c>
      <c r="C12989" s="1117" t="s">
        <v>8779</v>
      </c>
      <c r="D12989" s="1122" t="s">
        <v>8780</v>
      </c>
      <c r="E12989" s="1365">
        <v>4</v>
      </c>
      <c r="F12989" s="1260">
        <v>1</v>
      </c>
      <c r="G12989" s="1246">
        <v>4</v>
      </c>
    </row>
    <row r="12990" spans="1:7" hidden="1">
      <c r="A12990" s="1136" t="s">
        <v>9412</v>
      </c>
      <c r="B12990" s="1122" t="s">
        <v>9474</v>
      </c>
      <c r="C12990" s="1117" t="s">
        <v>8777</v>
      </c>
      <c r="D12990" s="1122" t="s">
        <v>8778</v>
      </c>
      <c r="E12990" s="1365">
        <v>2</v>
      </c>
      <c r="F12990" s="1260">
        <v>1</v>
      </c>
      <c r="G12990" s="1246">
        <v>2</v>
      </c>
    </row>
    <row r="12991" spans="1:7" hidden="1">
      <c r="A12991" s="1136" t="s">
        <v>9412</v>
      </c>
      <c r="B12991" s="1122" t="s">
        <v>9474</v>
      </c>
      <c r="C12991" s="1117" t="s">
        <v>7484</v>
      </c>
      <c r="D12991" s="1122" t="s">
        <v>7723</v>
      </c>
      <c r="E12991" s="1365">
        <v>1</v>
      </c>
      <c r="F12991" s="1260">
        <v>1</v>
      </c>
      <c r="G12991" s="1246">
        <v>1</v>
      </c>
    </row>
    <row r="12992" spans="1:7" hidden="1">
      <c r="A12992" s="1136" t="s">
        <v>9412</v>
      </c>
      <c r="B12992" s="1122" t="s">
        <v>9474</v>
      </c>
      <c r="C12992" s="1117" t="s">
        <v>7577</v>
      </c>
      <c r="D12992" s="1122" t="s">
        <v>7724</v>
      </c>
      <c r="E12992" s="1365">
        <v>8</v>
      </c>
      <c r="F12992" s="1260">
        <v>1</v>
      </c>
      <c r="G12992" s="1246">
        <v>8</v>
      </c>
    </row>
    <row r="12993" spans="1:7" hidden="1">
      <c r="A12993" s="1136" t="s">
        <v>9412</v>
      </c>
      <c r="B12993" s="1122" t="s">
        <v>9474</v>
      </c>
      <c r="C12993" s="1117" t="s">
        <v>7579</v>
      </c>
      <c r="D12993" s="1122" t="s">
        <v>7725</v>
      </c>
      <c r="E12993" s="1365">
        <v>8</v>
      </c>
      <c r="F12993" s="1260">
        <v>1</v>
      </c>
      <c r="G12993" s="1246">
        <v>8</v>
      </c>
    </row>
    <row r="12994" spans="1:7" hidden="1">
      <c r="A12994" s="1136" t="s">
        <v>9412</v>
      </c>
      <c r="B12994" s="1122" t="s">
        <v>9474</v>
      </c>
      <c r="C12994" s="1117" t="s">
        <v>7581</v>
      </c>
      <c r="D12994" s="1122" t="s">
        <v>7726</v>
      </c>
      <c r="E12994" s="1365">
        <v>8</v>
      </c>
      <c r="F12994" s="1260">
        <v>1</v>
      </c>
      <c r="G12994" s="1246">
        <v>8</v>
      </c>
    </row>
    <row r="12995" spans="1:7" hidden="1">
      <c r="A12995" s="1136" t="s">
        <v>9412</v>
      </c>
      <c r="B12995" s="1122" t="s">
        <v>9474</v>
      </c>
      <c r="C12995" s="1117" t="s">
        <v>7583</v>
      </c>
      <c r="D12995" s="1122" t="s">
        <v>7727</v>
      </c>
      <c r="E12995" s="1365">
        <v>8</v>
      </c>
      <c r="F12995" s="1260">
        <v>1</v>
      </c>
      <c r="G12995" s="1246">
        <v>8</v>
      </c>
    </row>
    <row r="12996" spans="1:7" hidden="1">
      <c r="A12996" s="1136" t="s">
        <v>9412</v>
      </c>
      <c r="B12996" s="1122" t="s">
        <v>9474</v>
      </c>
      <c r="C12996" s="1117" t="s">
        <v>7585</v>
      </c>
      <c r="D12996" s="1122" t="s">
        <v>7728</v>
      </c>
      <c r="E12996" s="1365">
        <v>8</v>
      </c>
      <c r="F12996" s="1260">
        <v>1</v>
      </c>
      <c r="G12996" s="1246">
        <v>8</v>
      </c>
    </row>
    <row r="12997" spans="1:7" hidden="1">
      <c r="A12997" s="1136" t="s">
        <v>9412</v>
      </c>
      <c r="B12997" s="1122" t="s">
        <v>9474</v>
      </c>
      <c r="C12997" s="1117" t="s">
        <v>7587</v>
      </c>
      <c r="D12997" s="1116" t="s">
        <v>7729</v>
      </c>
      <c r="E12997" s="1365">
        <v>8</v>
      </c>
      <c r="F12997" s="1256">
        <v>1</v>
      </c>
      <c r="G12997" s="1246">
        <v>8</v>
      </c>
    </row>
    <row r="12998" spans="1:7" hidden="1">
      <c r="A12998" s="1136" t="s">
        <v>9412</v>
      </c>
      <c r="B12998" s="1122" t="s">
        <v>9474</v>
      </c>
      <c r="C12998" s="1117" t="s">
        <v>7589</v>
      </c>
      <c r="D12998" s="1116" t="s">
        <v>7730</v>
      </c>
      <c r="E12998" s="1365">
        <v>8</v>
      </c>
      <c r="F12998" s="1256">
        <v>1</v>
      </c>
      <c r="G12998" s="1246">
        <v>8</v>
      </c>
    </row>
    <row r="12999" spans="1:7" hidden="1">
      <c r="A12999" s="1136" t="s">
        <v>9412</v>
      </c>
      <c r="B12999" s="1122" t="s">
        <v>9474</v>
      </c>
      <c r="C12999" s="1117" t="s">
        <v>7591</v>
      </c>
      <c r="D12999" s="1116" t="s">
        <v>7731</v>
      </c>
      <c r="E12999" s="1365">
        <v>8</v>
      </c>
      <c r="F12999" s="1256">
        <v>1</v>
      </c>
      <c r="G12999" s="1246">
        <v>8</v>
      </c>
    </row>
    <row r="13000" spans="1:7" hidden="1">
      <c r="A13000" s="1136" t="s">
        <v>9412</v>
      </c>
      <c r="B13000" s="1122" t="s">
        <v>9474</v>
      </c>
      <c r="C13000" s="1117" t="s">
        <v>7593</v>
      </c>
      <c r="D13000" s="1116" t="s">
        <v>7732</v>
      </c>
      <c r="E13000" s="1365">
        <v>8</v>
      </c>
      <c r="F13000" s="1256">
        <v>1</v>
      </c>
      <c r="G13000" s="1246">
        <v>8</v>
      </c>
    </row>
    <row r="13001" spans="1:7" hidden="1">
      <c r="A13001" s="1136" t="s">
        <v>9412</v>
      </c>
      <c r="B13001" s="1122" t="s">
        <v>9474</v>
      </c>
      <c r="C13001" s="1117" t="s">
        <v>7595</v>
      </c>
      <c r="D13001" s="1116" t="s">
        <v>7733</v>
      </c>
      <c r="E13001" s="1365">
        <v>8</v>
      </c>
      <c r="F13001" s="1256">
        <v>1</v>
      </c>
      <c r="G13001" s="1246">
        <v>8</v>
      </c>
    </row>
    <row r="13002" spans="1:7" hidden="1">
      <c r="A13002" s="1136" t="s">
        <v>9412</v>
      </c>
      <c r="B13002" s="1122" t="s">
        <v>9474</v>
      </c>
      <c r="C13002" s="1117" t="s">
        <v>3440</v>
      </c>
      <c r="D13002" s="1116" t="s">
        <v>3441</v>
      </c>
      <c r="E13002" s="1365">
        <v>8</v>
      </c>
      <c r="F13002" s="1256">
        <v>1</v>
      </c>
      <c r="G13002" s="1246">
        <v>8</v>
      </c>
    </row>
    <row r="13003" spans="1:7" hidden="1">
      <c r="A13003" s="1136" t="s">
        <v>9412</v>
      </c>
      <c r="B13003" s="1122" t="s">
        <v>9474</v>
      </c>
      <c r="C13003" s="1117" t="s">
        <v>3442</v>
      </c>
      <c r="D13003" s="1116" t="s">
        <v>3443</v>
      </c>
      <c r="E13003" s="1365">
        <v>8</v>
      </c>
      <c r="F13003" s="1256">
        <v>1</v>
      </c>
      <c r="G13003" s="1246">
        <v>8</v>
      </c>
    </row>
    <row r="13004" spans="1:7" hidden="1">
      <c r="A13004" s="1136" t="s">
        <v>9412</v>
      </c>
      <c r="B13004" s="1122" t="s">
        <v>9474</v>
      </c>
      <c r="C13004" s="1117" t="s">
        <v>3444</v>
      </c>
      <c r="D13004" s="1116" t="s">
        <v>3445</v>
      </c>
      <c r="E13004" s="1365">
        <v>8</v>
      </c>
      <c r="F13004" s="1256">
        <v>1</v>
      </c>
      <c r="G13004" s="1246">
        <v>8</v>
      </c>
    </row>
    <row r="13005" spans="1:7" hidden="1">
      <c r="A13005" s="1136" t="s">
        <v>9412</v>
      </c>
      <c r="B13005" s="1122" t="s">
        <v>9474</v>
      </c>
      <c r="C13005" s="1117" t="s">
        <v>3446</v>
      </c>
      <c r="D13005" s="1122" t="s">
        <v>3447</v>
      </c>
      <c r="E13005" s="1365">
        <v>8</v>
      </c>
      <c r="F13005" s="1260">
        <v>1</v>
      </c>
      <c r="G13005" s="1246">
        <v>8</v>
      </c>
    </row>
    <row r="13006" spans="1:7" hidden="1">
      <c r="A13006" s="1136" t="s">
        <v>9412</v>
      </c>
      <c r="B13006" s="1122" t="s">
        <v>9474</v>
      </c>
      <c r="C13006" s="1117" t="s">
        <v>1276</v>
      </c>
      <c r="D13006" s="1122" t="s">
        <v>3448</v>
      </c>
      <c r="E13006" s="1365">
        <v>8</v>
      </c>
      <c r="F13006" s="1260">
        <v>1</v>
      </c>
      <c r="G13006" s="1246">
        <v>8</v>
      </c>
    </row>
    <row r="13007" spans="1:7" hidden="1">
      <c r="A13007" s="1136" t="s">
        <v>9412</v>
      </c>
      <c r="B13007" s="1122" t="s">
        <v>9474</v>
      </c>
      <c r="C13007" s="1117" t="s">
        <v>1277</v>
      </c>
      <c r="D13007" s="1122" t="s">
        <v>5252</v>
      </c>
      <c r="E13007" s="1365">
        <v>8</v>
      </c>
      <c r="F13007" s="1260">
        <v>1</v>
      </c>
      <c r="G13007" s="1246">
        <v>8</v>
      </c>
    </row>
    <row r="13008" spans="1:7" hidden="1">
      <c r="A13008" s="1136" t="s">
        <v>9412</v>
      </c>
      <c r="B13008" s="1122" t="s">
        <v>9474</v>
      </c>
      <c r="C13008" s="1117" t="s">
        <v>1278</v>
      </c>
      <c r="D13008" s="1122" t="s">
        <v>5253</v>
      </c>
      <c r="E13008" s="1365">
        <v>8</v>
      </c>
      <c r="F13008" s="1260">
        <v>1</v>
      </c>
      <c r="G13008" s="1246">
        <v>8</v>
      </c>
    </row>
    <row r="13009" spans="1:7" hidden="1">
      <c r="A13009" s="1136" t="s">
        <v>9412</v>
      </c>
      <c r="B13009" s="1122" t="s">
        <v>9474</v>
      </c>
      <c r="C13009" s="1117" t="s">
        <v>4432</v>
      </c>
      <c r="D13009" s="1122" t="s">
        <v>1792</v>
      </c>
      <c r="E13009" s="1365">
        <v>4.0000000000000002E-4</v>
      </c>
      <c r="F13009" s="1260">
        <v>1</v>
      </c>
      <c r="G13009" s="1246">
        <v>4.0000000000000002E-4</v>
      </c>
    </row>
    <row r="13010" spans="1:7" hidden="1">
      <c r="A13010" s="1136" t="s">
        <v>9412</v>
      </c>
      <c r="B13010" s="1122" t="s">
        <v>9474</v>
      </c>
      <c r="C13010" s="1117" t="s">
        <v>5417</v>
      </c>
      <c r="D13010" s="1122" t="s">
        <v>3885</v>
      </c>
      <c r="E13010" s="1365">
        <v>1.1999999999999999E-3</v>
      </c>
      <c r="F13010" s="1260">
        <v>1</v>
      </c>
      <c r="G13010" s="1246">
        <v>1.1999999999999999E-3</v>
      </c>
    </row>
    <row r="13011" spans="1:7" hidden="1">
      <c r="A13011" s="1136" t="s">
        <v>9412</v>
      </c>
      <c r="B13011" s="1122" t="s">
        <v>9474</v>
      </c>
      <c r="C13011" s="1117" t="s">
        <v>5419</v>
      </c>
      <c r="D13011" s="1122" t="s">
        <v>3704</v>
      </c>
      <c r="E13011" s="1365">
        <v>5.0000000000000001E-3</v>
      </c>
      <c r="F13011" s="1260">
        <v>1</v>
      </c>
      <c r="G13011" s="1246">
        <v>5.0000000000000001E-3</v>
      </c>
    </row>
    <row r="13012" spans="1:7" hidden="1">
      <c r="A13012" s="1136" t="s">
        <v>9412</v>
      </c>
      <c r="B13012" s="1122" t="s">
        <v>9474</v>
      </c>
      <c r="C13012" s="1117" t="s">
        <v>869</v>
      </c>
      <c r="D13012" s="1122" t="s">
        <v>1793</v>
      </c>
      <c r="E13012" s="1365">
        <v>4.0000000000000002E-4</v>
      </c>
      <c r="F13012" s="1260">
        <v>1</v>
      </c>
      <c r="G13012" s="1246">
        <v>4.0000000000000002E-4</v>
      </c>
    </row>
    <row r="13013" spans="1:7" hidden="1">
      <c r="A13013" s="1136" t="s">
        <v>9412</v>
      </c>
      <c r="B13013" s="1122" t="s">
        <v>9474</v>
      </c>
      <c r="C13013" s="1117" t="s">
        <v>4692</v>
      </c>
      <c r="D13013" s="1122" t="s">
        <v>4137</v>
      </c>
      <c r="E13013" s="1365">
        <v>1.1999999999999999E-3</v>
      </c>
      <c r="F13013" s="1260">
        <v>1</v>
      </c>
      <c r="G13013" s="1246">
        <v>1.1999999999999999E-3</v>
      </c>
    </row>
    <row r="13014" spans="1:7" hidden="1">
      <c r="A13014" s="1136" t="s">
        <v>9412</v>
      </c>
      <c r="B13014" s="1122" t="s">
        <v>9474</v>
      </c>
      <c r="C13014" s="1117" t="s">
        <v>1342</v>
      </c>
      <c r="D13014" s="1122" t="s">
        <v>1540</v>
      </c>
      <c r="E13014" s="1365">
        <v>5.4000000000000003E-3</v>
      </c>
      <c r="F13014" s="1260">
        <v>1</v>
      </c>
      <c r="G13014" s="1246">
        <v>5.4000000000000003E-3</v>
      </c>
    </row>
    <row r="13015" spans="1:7" hidden="1">
      <c r="A13015" s="1136" t="s">
        <v>9412</v>
      </c>
      <c r="B13015" s="1122" t="s">
        <v>9474</v>
      </c>
      <c r="C13015" s="1117" t="s">
        <v>870</v>
      </c>
      <c r="D13015" s="1116" t="s">
        <v>871</v>
      </c>
      <c r="E13015" s="1365">
        <v>1E-3</v>
      </c>
      <c r="F13015" s="1260">
        <v>1</v>
      </c>
      <c r="G13015" s="1246">
        <v>1E-3</v>
      </c>
    </row>
    <row r="13016" spans="1:7" hidden="1">
      <c r="A13016" s="1136" t="s">
        <v>9412</v>
      </c>
      <c r="B13016" s="1122" t="s">
        <v>9474</v>
      </c>
      <c r="C13016" s="1117" t="s">
        <v>7597</v>
      </c>
      <c r="D13016" s="1122" t="s">
        <v>7734</v>
      </c>
      <c r="E13016" s="1365">
        <v>0.58299999999999996</v>
      </c>
      <c r="F13016" s="1260">
        <v>1</v>
      </c>
      <c r="G13016" s="1246">
        <v>0.58299999999999996</v>
      </c>
    </row>
    <row r="13017" spans="1:7" hidden="1">
      <c r="A13017" s="1136" t="s">
        <v>9412</v>
      </c>
      <c r="B13017" s="1122" t="s">
        <v>9474</v>
      </c>
      <c r="C13017" s="1117" t="s">
        <v>9424</v>
      </c>
      <c r="D13017" s="1122" t="s">
        <v>9486</v>
      </c>
      <c r="E13017" s="1365">
        <v>0.626</v>
      </c>
      <c r="F13017" s="1260">
        <v>1</v>
      </c>
      <c r="G13017" s="1246">
        <v>0.626</v>
      </c>
    </row>
    <row r="13018" spans="1:7" hidden="1">
      <c r="A13018" s="1136" t="s">
        <v>9412</v>
      </c>
      <c r="B13018" s="1122" t="s">
        <v>9474</v>
      </c>
      <c r="C13018" s="1117" t="s">
        <v>9423</v>
      </c>
      <c r="D13018" s="1122" t="s">
        <v>9487</v>
      </c>
      <c r="E13018" s="1365">
        <v>0.32100000000000001</v>
      </c>
      <c r="F13018" s="1260">
        <v>1</v>
      </c>
      <c r="G13018" s="1246">
        <v>0.32100000000000001</v>
      </c>
    </row>
    <row r="13019" spans="1:7" hidden="1">
      <c r="A13019" s="1136" t="s">
        <v>9412</v>
      </c>
      <c r="B13019" s="1122" t="s">
        <v>9474</v>
      </c>
      <c r="C13019" s="1117" t="s">
        <v>9422</v>
      </c>
      <c r="D13019" s="1122" t="s">
        <v>9488</v>
      </c>
      <c r="E13019" s="1365">
        <v>0.312</v>
      </c>
      <c r="F13019" s="1260">
        <v>1</v>
      </c>
      <c r="G13019" s="1246">
        <v>0.312</v>
      </c>
    </row>
    <row r="13020" spans="1:7" hidden="1">
      <c r="A13020" s="1136" t="s">
        <v>9412</v>
      </c>
      <c r="B13020" s="1122" t="s">
        <v>9474</v>
      </c>
      <c r="C13020" s="1117" t="s">
        <v>7382</v>
      </c>
      <c r="D13020" s="1122" t="s">
        <v>7736</v>
      </c>
      <c r="E13020" s="1365">
        <v>0.23200000000000001</v>
      </c>
      <c r="F13020" s="1260">
        <v>1</v>
      </c>
      <c r="G13020" s="1246">
        <v>0.23200000000000001</v>
      </c>
    </row>
    <row r="13021" spans="1:7" hidden="1">
      <c r="A13021" s="1136" t="s">
        <v>9412</v>
      </c>
      <c r="B13021" s="1122" t="s">
        <v>9474</v>
      </c>
      <c r="C13021" s="1117" t="s">
        <v>6660</v>
      </c>
      <c r="D13021" s="1116" t="s">
        <v>6661</v>
      </c>
      <c r="E13021" s="1365">
        <v>4.1999999999999997E-3</v>
      </c>
      <c r="F13021" s="1256">
        <v>1</v>
      </c>
      <c r="G13021" s="1246">
        <v>4.1999999999999997E-3</v>
      </c>
    </row>
    <row r="13022" spans="1:7" hidden="1">
      <c r="A13022" s="1136" t="s">
        <v>9406</v>
      </c>
      <c r="B13022" s="1122" t="s">
        <v>9475</v>
      </c>
      <c r="C13022" s="1117" t="s">
        <v>9418</v>
      </c>
      <c r="D13022" s="1116" t="s">
        <v>9489</v>
      </c>
      <c r="E13022" s="1365">
        <v>1</v>
      </c>
      <c r="F13022" s="1256">
        <v>1</v>
      </c>
      <c r="G13022" s="1246">
        <v>1</v>
      </c>
    </row>
    <row r="13023" spans="1:7" hidden="1">
      <c r="A13023" s="1136" t="s">
        <v>9406</v>
      </c>
      <c r="B13023" s="1122" t="s">
        <v>9475</v>
      </c>
      <c r="C13023" s="1117" t="s">
        <v>8208</v>
      </c>
      <c r="D13023" s="1116" t="s">
        <v>8334</v>
      </c>
      <c r="E13023" s="1365">
        <v>1</v>
      </c>
      <c r="F13023" s="1256">
        <v>1</v>
      </c>
      <c r="G13023" s="1246">
        <v>1</v>
      </c>
    </row>
    <row r="13024" spans="1:7" hidden="1">
      <c r="A13024" s="1136" t="s">
        <v>9406</v>
      </c>
      <c r="B13024" s="1122" t="s">
        <v>9475</v>
      </c>
      <c r="C13024" s="1117" t="s">
        <v>7516</v>
      </c>
      <c r="D13024" s="1116" t="s">
        <v>7713</v>
      </c>
      <c r="E13024" s="1365">
        <v>1</v>
      </c>
      <c r="F13024" s="1256">
        <v>1</v>
      </c>
      <c r="G13024" s="1246">
        <v>1</v>
      </c>
    </row>
    <row r="13025" spans="1:7" hidden="1">
      <c r="A13025" s="1136" t="s">
        <v>9406</v>
      </c>
      <c r="B13025" s="1122" t="s">
        <v>9475</v>
      </c>
      <c r="C13025" s="1117" t="s">
        <v>8787</v>
      </c>
      <c r="D13025" s="1116" t="s">
        <v>8788</v>
      </c>
      <c r="E13025" s="1365">
        <v>1</v>
      </c>
      <c r="F13025" s="1256">
        <v>1</v>
      </c>
      <c r="G13025" s="1246">
        <v>1</v>
      </c>
    </row>
    <row r="13026" spans="1:7" hidden="1">
      <c r="A13026" s="1136" t="s">
        <v>9406</v>
      </c>
      <c r="B13026" s="1122" t="s">
        <v>9475</v>
      </c>
      <c r="C13026" s="1117" t="s">
        <v>5237</v>
      </c>
      <c r="D13026" s="1116" t="s">
        <v>5238</v>
      </c>
      <c r="E13026" s="1365">
        <v>1</v>
      </c>
      <c r="F13026" s="1256">
        <v>1</v>
      </c>
      <c r="G13026" s="1246">
        <v>1</v>
      </c>
    </row>
    <row r="13027" spans="1:7" hidden="1">
      <c r="A13027" s="1136" t="s">
        <v>9406</v>
      </c>
      <c r="B13027" s="1122" t="s">
        <v>9475</v>
      </c>
      <c r="C13027" s="1117" t="s">
        <v>7512</v>
      </c>
      <c r="D13027" s="1122" t="s">
        <v>7717</v>
      </c>
      <c r="E13027" s="1365">
        <v>1</v>
      </c>
      <c r="F13027" s="1260">
        <v>1</v>
      </c>
      <c r="G13027" s="1246">
        <v>1</v>
      </c>
    </row>
    <row r="13028" spans="1:7" hidden="1">
      <c r="A13028" s="1136" t="s">
        <v>9406</v>
      </c>
      <c r="B13028" s="1122" t="s">
        <v>9475</v>
      </c>
      <c r="C13028" s="1117" t="s">
        <v>7506</v>
      </c>
      <c r="D13028" s="1122" t="s">
        <v>7718</v>
      </c>
      <c r="E13028" s="1365">
        <v>2</v>
      </c>
      <c r="F13028" s="1260">
        <v>1</v>
      </c>
      <c r="G13028" s="1246">
        <v>2</v>
      </c>
    </row>
    <row r="13029" spans="1:7" hidden="1">
      <c r="A13029" s="1136" t="s">
        <v>9406</v>
      </c>
      <c r="B13029" s="1122" t="s">
        <v>9475</v>
      </c>
      <c r="C13029" s="1117" t="s">
        <v>7508</v>
      </c>
      <c r="D13029" s="1122" t="s">
        <v>7719</v>
      </c>
      <c r="E13029" s="1365">
        <v>2</v>
      </c>
      <c r="F13029" s="1260">
        <v>1</v>
      </c>
      <c r="G13029" s="1246">
        <v>2</v>
      </c>
    </row>
    <row r="13030" spans="1:7" hidden="1">
      <c r="A13030" s="1136" t="s">
        <v>9406</v>
      </c>
      <c r="B13030" s="1122" t="s">
        <v>9475</v>
      </c>
      <c r="C13030" s="1117" t="s">
        <v>7510</v>
      </c>
      <c r="D13030" s="1122" t="s">
        <v>7720</v>
      </c>
      <c r="E13030" s="1365">
        <v>2</v>
      </c>
      <c r="F13030" s="1260">
        <v>1</v>
      </c>
      <c r="G13030" s="1246">
        <v>2</v>
      </c>
    </row>
    <row r="13031" spans="1:7" hidden="1">
      <c r="A13031" s="1136" t="s">
        <v>9406</v>
      </c>
      <c r="B13031" s="1122" t="s">
        <v>9475</v>
      </c>
      <c r="C13031" s="1117" t="s">
        <v>8781</v>
      </c>
      <c r="D13031" s="1122" t="s">
        <v>8782</v>
      </c>
      <c r="E13031" s="1365">
        <v>2</v>
      </c>
      <c r="F13031" s="1260">
        <v>1</v>
      </c>
      <c r="G13031" s="1246">
        <v>2</v>
      </c>
    </row>
    <row r="13032" spans="1:7" hidden="1">
      <c r="A13032" s="1136" t="s">
        <v>9406</v>
      </c>
      <c r="B13032" s="1122" t="s">
        <v>9475</v>
      </c>
      <c r="C13032" s="1117" t="s">
        <v>7541</v>
      </c>
      <c r="D13032" s="1122" t="s">
        <v>7722</v>
      </c>
      <c r="E13032" s="1365">
        <v>1</v>
      </c>
      <c r="F13032" s="1260">
        <v>1</v>
      </c>
      <c r="G13032" s="1246">
        <v>1</v>
      </c>
    </row>
    <row r="13033" spans="1:7" hidden="1">
      <c r="A13033" s="1136" t="s">
        <v>9406</v>
      </c>
      <c r="B13033" s="1122" t="s">
        <v>9475</v>
      </c>
      <c r="C13033" s="1117" t="s">
        <v>9419</v>
      </c>
      <c r="D13033" s="1122" t="s">
        <v>9485</v>
      </c>
      <c r="E13033" s="1365">
        <v>4</v>
      </c>
      <c r="F13033" s="1260">
        <v>1</v>
      </c>
      <c r="G13033" s="1246">
        <v>4</v>
      </c>
    </row>
    <row r="13034" spans="1:7" hidden="1">
      <c r="A13034" s="1136" t="s">
        <v>9406</v>
      </c>
      <c r="B13034" s="1122" t="s">
        <v>9475</v>
      </c>
      <c r="C13034" s="1117" t="s">
        <v>8779</v>
      </c>
      <c r="D13034" s="1116" t="s">
        <v>8780</v>
      </c>
      <c r="E13034" s="1365">
        <v>2</v>
      </c>
      <c r="F13034" s="1256">
        <v>1</v>
      </c>
      <c r="G13034" s="1246">
        <v>2</v>
      </c>
    </row>
    <row r="13035" spans="1:7" hidden="1">
      <c r="A13035" s="1136" t="s">
        <v>9406</v>
      </c>
      <c r="B13035" s="1122" t="s">
        <v>9475</v>
      </c>
      <c r="C13035" s="1117" t="s">
        <v>8807</v>
      </c>
      <c r="D13035" s="1116" t="s">
        <v>8808</v>
      </c>
      <c r="E13035" s="1365">
        <v>2</v>
      </c>
      <c r="F13035" s="1256">
        <v>1</v>
      </c>
      <c r="G13035" s="1246">
        <v>2</v>
      </c>
    </row>
    <row r="13036" spans="1:7" hidden="1">
      <c r="A13036" s="1136" t="s">
        <v>9406</v>
      </c>
      <c r="B13036" s="1122" t="s">
        <v>9475</v>
      </c>
      <c r="C13036" s="1117" t="s">
        <v>8777</v>
      </c>
      <c r="D13036" s="1116" t="s">
        <v>8778</v>
      </c>
      <c r="E13036" s="1365">
        <v>1</v>
      </c>
      <c r="F13036" s="1256">
        <v>1</v>
      </c>
      <c r="G13036" s="1246">
        <v>1</v>
      </c>
    </row>
    <row r="13037" spans="1:7" hidden="1">
      <c r="A13037" s="1136" t="s">
        <v>9406</v>
      </c>
      <c r="B13037" s="1122" t="s">
        <v>9475</v>
      </c>
      <c r="C13037" s="1117" t="s">
        <v>7484</v>
      </c>
      <c r="D13037" s="1116" t="s">
        <v>7723</v>
      </c>
      <c r="E13037" s="1365">
        <v>1</v>
      </c>
      <c r="F13037" s="1256">
        <v>1</v>
      </c>
      <c r="G13037" s="1246">
        <v>1</v>
      </c>
    </row>
    <row r="13038" spans="1:7" hidden="1">
      <c r="A13038" s="1136" t="s">
        <v>9406</v>
      </c>
      <c r="B13038" s="1122" t="s">
        <v>9475</v>
      </c>
      <c r="C13038" s="1117" t="s">
        <v>8805</v>
      </c>
      <c r="D13038" s="1116" t="s">
        <v>8806</v>
      </c>
      <c r="E13038" s="1365">
        <v>1</v>
      </c>
      <c r="F13038" s="1256">
        <v>1</v>
      </c>
      <c r="G13038" s="1246">
        <v>1</v>
      </c>
    </row>
    <row r="13039" spans="1:7" hidden="1">
      <c r="A13039" s="1136" t="s">
        <v>9406</v>
      </c>
      <c r="B13039" s="1122" t="s">
        <v>9475</v>
      </c>
      <c r="C13039" s="1117" t="s">
        <v>7577</v>
      </c>
      <c r="D13039" s="1116" t="s">
        <v>7724</v>
      </c>
      <c r="E13039" s="1365">
        <v>8</v>
      </c>
      <c r="F13039" s="1256">
        <v>1</v>
      </c>
      <c r="G13039" s="1246">
        <v>8</v>
      </c>
    </row>
    <row r="13040" spans="1:7" hidden="1">
      <c r="A13040" s="1136" t="s">
        <v>9406</v>
      </c>
      <c r="B13040" s="1122" t="s">
        <v>9475</v>
      </c>
      <c r="C13040" s="1117" t="s">
        <v>7579</v>
      </c>
      <c r="D13040" s="1116" t="s">
        <v>7725</v>
      </c>
      <c r="E13040" s="1365">
        <v>8</v>
      </c>
      <c r="F13040" s="1256">
        <v>1</v>
      </c>
      <c r="G13040" s="1246">
        <v>8</v>
      </c>
    </row>
    <row r="13041" spans="1:7" hidden="1">
      <c r="A13041" s="1136" t="s">
        <v>9406</v>
      </c>
      <c r="B13041" s="1122" t="s">
        <v>9475</v>
      </c>
      <c r="C13041" s="1117" t="s">
        <v>7581</v>
      </c>
      <c r="D13041" s="1116" t="s">
        <v>7726</v>
      </c>
      <c r="E13041" s="1365">
        <v>8</v>
      </c>
      <c r="F13041" s="1256">
        <v>1</v>
      </c>
      <c r="G13041" s="1246">
        <v>8</v>
      </c>
    </row>
    <row r="13042" spans="1:7" hidden="1">
      <c r="A13042" s="1136" t="s">
        <v>9406</v>
      </c>
      <c r="B13042" s="1122" t="s">
        <v>9475</v>
      </c>
      <c r="C13042" s="1117" t="s">
        <v>7583</v>
      </c>
      <c r="D13042" s="1116" t="s">
        <v>7727</v>
      </c>
      <c r="E13042" s="1365">
        <v>8</v>
      </c>
      <c r="F13042" s="1256">
        <v>1</v>
      </c>
      <c r="G13042" s="1246">
        <v>8</v>
      </c>
    </row>
    <row r="13043" spans="1:7" hidden="1">
      <c r="A13043" s="1136" t="s">
        <v>9406</v>
      </c>
      <c r="B13043" s="1122" t="s">
        <v>9475</v>
      </c>
      <c r="C13043" s="1117" t="s">
        <v>7585</v>
      </c>
      <c r="D13043" s="1116" t="s">
        <v>7728</v>
      </c>
      <c r="E13043" s="1365">
        <v>8</v>
      </c>
      <c r="F13043" s="1256">
        <v>1</v>
      </c>
      <c r="G13043" s="1246">
        <v>8</v>
      </c>
    </row>
    <row r="13044" spans="1:7" hidden="1">
      <c r="A13044" s="1136" t="s">
        <v>9406</v>
      </c>
      <c r="B13044" s="1122" t="s">
        <v>9475</v>
      </c>
      <c r="C13044" s="1117" t="s">
        <v>7587</v>
      </c>
      <c r="D13044" s="1122" t="s">
        <v>7729</v>
      </c>
      <c r="E13044" s="1365">
        <v>8</v>
      </c>
      <c r="F13044" s="1260">
        <v>1</v>
      </c>
      <c r="G13044" s="1246">
        <v>8</v>
      </c>
    </row>
    <row r="13045" spans="1:7" hidden="1">
      <c r="A13045" s="1136" t="s">
        <v>9406</v>
      </c>
      <c r="B13045" s="1122" t="s">
        <v>9475</v>
      </c>
      <c r="C13045" s="1117" t="s">
        <v>7589</v>
      </c>
      <c r="D13045" s="1122" t="s">
        <v>7730</v>
      </c>
      <c r="E13045" s="1365">
        <v>8</v>
      </c>
      <c r="F13045" s="1260">
        <v>1</v>
      </c>
      <c r="G13045" s="1246">
        <v>8</v>
      </c>
    </row>
    <row r="13046" spans="1:7" hidden="1">
      <c r="A13046" s="1136" t="s">
        <v>9406</v>
      </c>
      <c r="B13046" s="1122" t="s">
        <v>9475</v>
      </c>
      <c r="C13046" s="1117" t="s">
        <v>7591</v>
      </c>
      <c r="D13046" s="1122" t="s">
        <v>7731</v>
      </c>
      <c r="E13046" s="1365">
        <v>8</v>
      </c>
      <c r="F13046" s="1260">
        <v>1</v>
      </c>
      <c r="G13046" s="1246">
        <v>8</v>
      </c>
    </row>
    <row r="13047" spans="1:7" hidden="1">
      <c r="A13047" s="1136" t="s">
        <v>9406</v>
      </c>
      <c r="B13047" s="1122" t="s">
        <v>9475</v>
      </c>
      <c r="C13047" s="1117" t="s">
        <v>7593</v>
      </c>
      <c r="D13047" s="1116" t="s">
        <v>7732</v>
      </c>
      <c r="E13047" s="1365">
        <v>8</v>
      </c>
      <c r="F13047" s="1260">
        <v>1</v>
      </c>
      <c r="G13047" s="1246">
        <v>8</v>
      </c>
    </row>
    <row r="13048" spans="1:7" hidden="1">
      <c r="A13048" s="1136" t="s">
        <v>9406</v>
      </c>
      <c r="B13048" s="1122" t="s">
        <v>9475</v>
      </c>
      <c r="C13048" s="1117" t="s">
        <v>7595</v>
      </c>
      <c r="D13048" s="1122" t="s">
        <v>7733</v>
      </c>
      <c r="E13048" s="1365">
        <v>8</v>
      </c>
      <c r="F13048" s="1260">
        <v>1</v>
      </c>
      <c r="G13048" s="1246">
        <v>8</v>
      </c>
    </row>
    <row r="13049" spans="1:7" hidden="1">
      <c r="A13049" s="1136" t="s">
        <v>9406</v>
      </c>
      <c r="B13049" s="1122" t="s">
        <v>9475</v>
      </c>
      <c r="C13049" s="1117" t="s">
        <v>5243</v>
      </c>
      <c r="D13049" s="1122" t="s">
        <v>3356</v>
      </c>
      <c r="E13049" s="1365">
        <v>1</v>
      </c>
      <c r="F13049" s="1260">
        <v>1</v>
      </c>
      <c r="G13049" s="1246">
        <v>1</v>
      </c>
    </row>
    <row r="13050" spans="1:7" hidden="1">
      <c r="A13050" s="1136" t="s">
        <v>9406</v>
      </c>
      <c r="B13050" s="1122" t="s">
        <v>9475</v>
      </c>
      <c r="C13050" s="1117" t="s">
        <v>3440</v>
      </c>
      <c r="D13050" s="1122" t="s">
        <v>3441</v>
      </c>
      <c r="E13050" s="1365">
        <v>8</v>
      </c>
      <c r="F13050" s="1260">
        <v>1</v>
      </c>
      <c r="G13050" s="1246">
        <v>8</v>
      </c>
    </row>
    <row r="13051" spans="1:7" hidden="1">
      <c r="A13051" s="1136" t="s">
        <v>9406</v>
      </c>
      <c r="B13051" s="1122" t="s">
        <v>9475</v>
      </c>
      <c r="C13051" s="1117" t="s">
        <v>3442</v>
      </c>
      <c r="D13051" s="1116" t="s">
        <v>3443</v>
      </c>
      <c r="E13051" s="1365">
        <v>8</v>
      </c>
      <c r="F13051" s="1256">
        <v>1</v>
      </c>
      <c r="G13051" s="1246">
        <v>8</v>
      </c>
    </row>
    <row r="13052" spans="1:7" hidden="1">
      <c r="A13052" s="1136" t="s">
        <v>9406</v>
      </c>
      <c r="B13052" s="1122" t="s">
        <v>9475</v>
      </c>
      <c r="C13052" s="1117" t="s">
        <v>3444</v>
      </c>
      <c r="D13052" s="1116" t="s">
        <v>3445</v>
      </c>
      <c r="E13052" s="1365">
        <v>8</v>
      </c>
      <c r="F13052" s="1256">
        <v>1</v>
      </c>
      <c r="G13052" s="1246">
        <v>8</v>
      </c>
    </row>
    <row r="13053" spans="1:7" hidden="1">
      <c r="A13053" s="1136" t="s">
        <v>9406</v>
      </c>
      <c r="B13053" s="1122" t="s">
        <v>9475</v>
      </c>
      <c r="C13053" s="1117" t="s">
        <v>3446</v>
      </c>
      <c r="D13053" s="1116" t="s">
        <v>3447</v>
      </c>
      <c r="E13053" s="1365">
        <v>8</v>
      </c>
      <c r="F13053" s="1256">
        <v>1</v>
      </c>
      <c r="G13053" s="1246">
        <v>8</v>
      </c>
    </row>
    <row r="13054" spans="1:7" hidden="1">
      <c r="A13054" s="1136" t="s">
        <v>9406</v>
      </c>
      <c r="B13054" s="1122" t="s">
        <v>9475</v>
      </c>
      <c r="C13054" s="1117" t="s">
        <v>1276</v>
      </c>
      <c r="D13054" s="1116" t="s">
        <v>3448</v>
      </c>
      <c r="E13054" s="1365">
        <v>8</v>
      </c>
      <c r="F13054" s="1256">
        <v>1</v>
      </c>
      <c r="G13054" s="1246">
        <v>8</v>
      </c>
    </row>
    <row r="13055" spans="1:7" hidden="1">
      <c r="A13055" s="1136" t="s">
        <v>9406</v>
      </c>
      <c r="B13055" s="1122" t="s">
        <v>9475</v>
      </c>
      <c r="C13055" s="1117" t="s">
        <v>1277</v>
      </c>
      <c r="D13055" s="1116" t="s">
        <v>5252</v>
      </c>
      <c r="E13055" s="1365">
        <v>8</v>
      </c>
      <c r="F13055" s="1256">
        <v>1</v>
      </c>
      <c r="G13055" s="1246">
        <v>8</v>
      </c>
    </row>
    <row r="13056" spans="1:7" hidden="1">
      <c r="A13056" s="1136" t="s">
        <v>9406</v>
      </c>
      <c r="B13056" s="1122" t="s">
        <v>9475</v>
      </c>
      <c r="C13056" s="1117" t="s">
        <v>1278</v>
      </c>
      <c r="D13056" s="1116" t="s">
        <v>5253</v>
      </c>
      <c r="E13056" s="1365">
        <v>8</v>
      </c>
      <c r="F13056" s="1256">
        <v>1</v>
      </c>
      <c r="G13056" s="1246">
        <v>8</v>
      </c>
    </row>
    <row r="13057" spans="1:7" hidden="1">
      <c r="A13057" s="1136" t="s">
        <v>9406</v>
      </c>
      <c r="B13057" s="1122" t="s">
        <v>9475</v>
      </c>
      <c r="C13057" s="1117" t="s">
        <v>4432</v>
      </c>
      <c r="D13057" s="1116" t="s">
        <v>1792</v>
      </c>
      <c r="E13057" s="1365">
        <v>4.0000000000000002E-4</v>
      </c>
      <c r="F13057" s="1256">
        <v>1</v>
      </c>
      <c r="G13057" s="1246">
        <v>4.0000000000000002E-4</v>
      </c>
    </row>
    <row r="13058" spans="1:7" hidden="1">
      <c r="A13058" s="1136" t="s">
        <v>9406</v>
      </c>
      <c r="B13058" s="1122" t="s">
        <v>9475</v>
      </c>
      <c r="C13058" s="1117" t="s">
        <v>5417</v>
      </c>
      <c r="D13058" s="1116" t="s">
        <v>3885</v>
      </c>
      <c r="E13058" s="1365">
        <v>1.1999999999999999E-3</v>
      </c>
      <c r="F13058" s="1256">
        <v>1</v>
      </c>
      <c r="G13058" s="1246">
        <v>1.1999999999999999E-3</v>
      </c>
    </row>
    <row r="13059" spans="1:7" hidden="1">
      <c r="A13059" s="1136" t="s">
        <v>9406</v>
      </c>
      <c r="B13059" s="1122" t="s">
        <v>9475</v>
      </c>
      <c r="C13059" s="1117" t="s">
        <v>5419</v>
      </c>
      <c r="D13059" s="1116" t="s">
        <v>3704</v>
      </c>
      <c r="E13059" s="1365">
        <v>5.0000000000000001E-3</v>
      </c>
      <c r="F13059" s="1256">
        <v>1</v>
      </c>
      <c r="G13059" s="1246">
        <v>5.0000000000000001E-3</v>
      </c>
    </row>
    <row r="13060" spans="1:7" hidden="1">
      <c r="A13060" s="1136" t="s">
        <v>9406</v>
      </c>
      <c r="B13060" s="1122" t="s">
        <v>9475</v>
      </c>
      <c r="C13060" s="1117" t="s">
        <v>869</v>
      </c>
      <c r="D13060" s="1116" t="s">
        <v>1793</v>
      </c>
      <c r="E13060" s="1365">
        <v>4.0000000000000002E-4</v>
      </c>
      <c r="F13060" s="1256">
        <v>1</v>
      </c>
      <c r="G13060" s="1246">
        <v>4.0000000000000002E-4</v>
      </c>
    </row>
    <row r="13061" spans="1:7" hidden="1">
      <c r="A13061" s="1136" t="s">
        <v>9406</v>
      </c>
      <c r="B13061" s="1122" t="s">
        <v>9475</v>
      </c>
      <c r="C13061" s="1117" t="s">
        <v>4692</v>
      </c>
      <c r="D13061" s="1122" t="s">
        <v>4137</v>
      </c>
      <c r="E13061" s="1365">
        <v>1.1999999999999999E-3</v>
      </c>
      <c r="F13061" s="1260">
        <v>1</v>
      </c>
      <c r="G13061" s="1246">
        <v>1.1999999999999999E-3</v>
      </c>
    </row>
    <row r="13062" spans="1:7" hidden="1">
      <c r="A13062" s="1136" t="s">
        <v>9406</v>
      </c>
      <c r="B13062" s="1122" t="s">
        <v>9475</v>
      </c>
      <c r="C13062" s="1117" t="s">
        <v>1342</v>
      </c>
      <c r="D13062" s="1122" t="s">
        <v>1540</v>
      </c>
      <c r="E13062" s="1365">
        <v>5.4000000000000003E-3</v>
      </c>
      <c r="F13062" s="1260">
        <v>1</v>
      </c>
      <c r="G13062" s="1246">
        <v>5.4000000000000003E-3</v>
      </c>
    </row>
    <row r="13063" spans="1:7" hidden="1">
      <c r="A13063" s="1136" t="s">
        <v>9406</v>
      </c>
      <c r="B13063" s="1122" t="s">
        <v>9475</v>
      </c>
      <c r="C13063" s="1117" t="s">
        <v>870</v>
      </c>
      <c r="D13063" s="1122" t="s">
        <v>871</v>
      </c>
      <c r="E13063" s="1365">
        <v>1E-3</v>
      </c>
      <c r="F13063" s="1260">
        <v>1</v>
      </c>
      <c r="G13063" s="1246">
        <v>1E-3</v>
      </c>
    </row>
    <row r="13064" spans="1:7" hidden="1">
      <c r="A13064" s="1136" t="s">
        <v>9406</v>
      </c>
      <c r="B13064" s="1122" t="s">
        <v>9475</v>
      </c>
      <c r="C13064" s="1117" t="s">
        <v>7597</v>
      </c>
      <c r="D13064" s="1122" t="s">
        <v>7734</v>
      </c>
      <c r="E13064" s="1365">
        <v>0.58299999999999996</v>
      </c>
      <c r="F13064" s="1260">
        <v>1</v>
      </c>
      <c r="G13064" s="1246">
        <v>0.58299999999999996</v>
      </c>
    </row>
    <row r="13065" spans="1:7" hidden="1">
      <c r="A13065" s="1136" t="s">
        <v>9406</v>
      </c>
      <c r="B13065" s="1122" t="s">
        <v>9475</v>
      </c>
      <c r="C13065" s="1117" t="s">
        <v>9424</v>
      </c>
      <c r="D13065" s="1122" t="s">
        <v>9486</v>
      </c>
      <c r="E13065" s="1365">
        <v>0.626</v>
      </c>
      <c r="F13065" s="1260">
        <v>1</v>
      </c>
      <c r="G13065" s="1246">
        <v>0.626</v>
      </c>
    </row>
    <row r="13066" spans="1:7" hidden="1">
      <c r="A13066" s="1136" t="s">
        <v>9406</v>
      </c>
      <c r="B13066" s="1122" t="s">
        <v>9475</v>
      </c>
      <c r="C13066" s="1117" t="s">
        <v>9423</v>
      </c>
      <c r="D13066" s="1122" t="s">
        <v>9487</v>
      </c>
      <c r="E13066" s="1365">
        <v>0.32100000000000001</v>
      </c>
      <c r="F13066" s="1260">
        <v>1</v>
      </c>
      <c r="G13066" s="1246">
        <v>0.32100000000000001</v>
      </c>
    </row>
    <row r="13067" spans="1:7" hidden="1">
      <c r="A13067" s="1136" t="s">
        <v>9406</v>
      </c>
      <c r="B13067" s="1122" t="s">
        <v>9475</v>
      </c>
      <c r="C13067" s="1117" t="s">
        <v>9421</v>
      </c>
      <c r="D13067" s="1122" t="s">
        <v>9490</v>
      </c>
      <c r="E13067" s="1365">
        <v>0.379</v>
      </c>
      <c r="F13067" s="1260">
        <v>1</v>
      </c>
      <c r="G13067" s="1246">
        <v>0.379</v>
      </c>
    </row>
    <row r="13068" spans="1:7" hidden="1">
      <c r="A13068" s="1136" t="s">
        <v>9406</v>
      </c>
      <c r="B13068" s="1122" t="s">
        <v>9475</v>
      </c>
      <c r="C13068" s="1117" t="s">
        <v>7382</v>
      </c>
      <c r="D13068" s="1122" t="s">
        <v>7736</v>
      </c>
      <c r="E13068" s="1365">
        <v>0.23200000000000001</v>
      </c>
      <c r="F13068" s="1260">
        <v>1</v>
      </c>
      <c r="G13068" s="1246">
        <v>0.23200000000000001</v>
      </c>
    </row>
    <row r="13069" spans="1:7" hidden="1">
      <c r="A13069" s="1136" t="s">
        <v>9406</v>
      </c>
      <c r="B13069" s="1122" t="s">
        <v>9475</v>
      </c>
      <c r="C13069" s="1117" t="s">
        <v>6660</v>
      </c>
      <c r="D13069" s="1116" t="s">
        <v>6661</v>
      </c>
      <c r="E13069" s="1365">
        <v>4.1999999999999997E-3</v>
      </c>
      <c r="F13069" s="1260">
        <v>1</v>
      </c>
      <c r="G13069" s="1246">
        <v>4.1999999999999997E-3</v>
      </c>
    </row>
    <row r="13070" spans="1:7" hidden="1">
      <c r="A13070" s="1136" t="s">
        <v>9400</v>
      </c>
      <c r="B13070" s="1122" t="s">
        <v>9476</v>
      </c>
      <c r="C13070" s="1117" t="s">
        <v>9418</v>
      </c>
      <c r="D13070" s="1122" t="s">
        <v>9489</v>
      </c>
      <c r="E13070" s="1365">
        <v>1</v>
      </c>
      <c r="F13070" s="1260">
        <v>1</v>
      </c>
      <c r="G13070" s="1246">
        <v>1</v>
      </c>
    </row>
    <row r="13071" spans="1:7" hidden="1">
      <c r="A13071" s="1136" t="s">
        <v>9400</v>
      </c>
      <c r="B13071" s="1122" t="s">
        <v>9476</v>
      </c>
      <c r="C13071" s="1117" t="s">
        <v>8208</v>
      </c>
      <c r="D13071" s="1116" t="s">
        <v>8334</v>
      </c>
      <c r="E13071" s="1365">
        <v>1</v>
      </c>
      <c r="F13071" s="1256">
        <v>1</v>
      </c>
      <c r="G13071" s="1246">
        <v>1</v>
      </c>
    </row>
    <row r="13072" spans="1:7" hidden="1">
      <c r="A13072" s="1136" t="s">
        <v>9400</v>
      </c>
      <c r="B13072" s="1122" t="s">
        <v>9476</v>
      </c>
      <c r="C13072" s="1117" t="s">
        <v>7516</v>
      </c>
      <c r="D13072" s="1116" t="s">
        <v>7713</v>
      </c>
      <c r="E13072" s="1365">
        <v>1</v>
      </c>
      <c r="F13072" s="1256">
        <v>1</v>
      </c>
      <c r="G13072" s="1246">
        <v>1</v>
      </c>
    </row>
    <row r="13073" spans="1:7" hidden="1">
      <c r="A13073" s="1136" t="s">
        <v>9400</v>
      </c>
      <c r="B13073" s="1122" t="s">
        <v>9476</v>
      </c>
      <c r="C13073" s="1117" t="s">
        <v>5237</v>
      </c>
      <c r="D13073" s="1116" t="s">
        <v>5238</v>
      </c>
      <c r="E13073" s="1365">
        <v>1</v>
      </c>
      <c r="F13073" s="1256">
        <v>1</v>
      </c>
      <c r="G13073" s="1246">
        <v>1</v>
      </c>
    </row>
    <row r="13074" spans="1:7" hidden="1">
      <c r="A13074" s="1136" t="s">
        <v>9400</v>
      </c>
      <c r="B13074" s="1122" t="s">
        <v>9476</v>
      </c>
      <c r="C13074" s="1117" t="s">
        <v>7512</v>
      </c>
      <c r="D13074" s="1116" t="s">
        <v>7717</v>
      </c>
      <c r="E13074" s="1365">
        <v>1</v>
      </c>
      <c r="F13074" s="1256">
        <v>1</v>
      </c>
      <c r="G13074" s="1246">
        <v>1</v>
      </c>
    </row>
    <row r="13075" spans="1:7" hidden="1">
      <c r="A13075" s="1136" t="s">
        <v>9400</v>
      </c>
      <c r="B13075" s="1122" t="s">
        <v>9476</v>
      </c>
      <c r="C13075" s="1117" t="s">
        <v>7506</v>
      </c>
      <c r="D13075" s="1116" t="s">
        <v>7718</v>
      </c>
      <c r="E13075" s="1365">
        <v>2</v>
      </c>
      <c r="F13075" s="1256">
        <v>1</v>
      </c>
      <c r="G13075" s="1246">
        <v>2</v>
      </c>
    </row>
    <row r="13076" spans="1:7" hidden="1">
      <c r="A13076" s="1136" t="s">
        <v>9400</v>
      </c>
      <c r="B13076" s="1122" t="s">
        <v>9476</v>
      </c>
      <c r="C13076" s="1117" t="s">
        <v>7508</v>
      </c>
      <c r="D13076" s="1116" t="s">
        <v>7719</v>
      </c>
      <c r="E13076" s="1365">
        <v>2</v>
      </c>
      <c r="F13076" s="1256">
        <v>1</v>
      </c>
      <c r="G13076" s="1246">
        <v>2</v>
      </c>
    </row>
    <row r="13077" spans="1:7" hidden="1">
      <c r="A13077" s="1136" t="s">
        <v>9400</v>
      </c>
      <c r="B13077" s="1122" t="s">
        <v>9476</v>
      </c>
      <c r="C13077" s="1117" t="s">
        <v>7510</v>
      </c>
      <c r="D13077" s="1116" t="s">
        <v>7720</v>
      </c>
      <c r="E13077" s="1365">
        <v>2</v>
      </c>
      <c r="F13077" s="1256">
        <v>1</v>
      </c>
      <c r="G13077" s="1246">
        <v>2</v>
      </c>
    </row>
    <row r="13078" spans="1:7" hidden="1">
      <c r="A13078" s="1136" t="s">
        <v>9400</v>
      </c>
      <c r="B13078" s="1122" t="s">
        <v>9476</v>
      </c>
      <c r="C13078" s="1117" t="s">
        <v>8781</v>
      </c>
      <c r="D13078" s="1122" t="s">
        <v>8782</v>
      </c>
      <c r="E13078" s="1365">
        <v>2</v>
      </c>
      <c r="F13078" s="1260">
        <v>1</v>
      </c>
      <c r="G13078" s="1246">
        <v>2</v>
      </c>
    </row>
    <row r="13079" spans="1:7" hidden="1">
      <c r="A13079" s="1136" t="s">
        <v>9400</v>
      </c>
      <c r="B13079" s="1122" t="s">
        <v>9476</v>
      </c>
      <c r="C13079" s="1117" t="s">
        <v>7541</v>
      </c>
      <c r="D13079" s="1122" t="s">
        <v>7722</v>
      </c>
      <c r="E13079" s="1365">
        <v>1</v>
      </c>
      <c r="F13079" s="1260">
        <v>1</v>
      </c>
      <c r="G13079" s="1246">
        <v>1</v>
      </c>
    </row>
    <row r="13080" spans="1:7" hidden="1">
      <c r="A13080" s="1136" t="s">
        <v>9400</v>
      </c>
      <c r="B13080" s="1122" t="s">
        <v>9476</v>
      </c>
      <c r="C13080" s="1117" t="s">
        <v>7484</v>
      </c>
      <c r="D13080" s="1122" t="s">
        <v>7723</v>
      </c>
      <c r="E13080" s="1365">
        <v>1</v>
      </c>
      <c r="F13080" s="1260">
        <v>1</v>
      </c>
      <c r="G13080" s="1246">
        <v>1</v>
      </c>
    </row>
    <row r="13081" spans="1:7" hidden="1">
      <c r="A13081" s="1136" t="s">
        <v>9400</v>
      </c>
      <c r="B13081" s="1122" t="s">
        <v>9476</v>
      </c>
      <c r="C13081" s="1117" t="s">
        <v>7577</v>
      </c>
      <c r="D13081" s="1116" t="s">
        <v>7724</v>
      </c>
      <c r="E13081" s="1365">
        <v>8</v>
      </c>
      <c r="F13081" s="1260">
        <v>1</v>
      </c>
      <c r="G13081" s="1246">
        <v>8</v>
      </c>
    </row>
    <row r="13082" spans="1:7" hidden="1">
      <c r="A13082" s="1136" t="s">
        <v>9400</v>
      </c>
      <c r="B13082" s="1122" t="s">
        <v>9476</v>
      </c>
      <c r="C13082" s="1117" t="s">
        <v>7579</v>
      </c>
      <c r="D13082" s="1122" t="s">
        <v>7725</v>
      </c>
      <c r="E13082" s="1365">
        <v>8</v>
      </c>
      <c r="F13082" s="1260">
        <v>1</v>
      </c>
      <c r="G13082" s="1246">
        <v>8</v>
      </c>
    </row>
    <row r="13083" spans="1:7" hidden="1">
      <c r="A13083" s="1136" t="s">
        <v>9400</v>
      </c>
      <c r="B13083" s="1122" t="s">
        <v>9476</v>
      </c>
      <c r="C13083" s="1117" t="s">
        <v>7581</v>
      </c>
      <c r="D13083" s="1116" t="s">
        <v>7726</v>
      </c>
      <c r="E13083" s="1365">
        <v>8</v>
      </c>
      <c r="F13083" s="1256">
        <v>1</v>
      </c>
      <c r="G13083" s="1246">
        <v>8</v>
      </c>
    </row>
    <row r="13084" spans="1:7" hidden="1">
      <c r="A13084" s="1136" t="s">
        <v>9400</v>
      </c>
      <c r="B13084" s="1122" t="s">
        <v>9476</v>
      </c>
      <c r="C13084" s="1117" t="s">
        <v>7583</v>
      </c>
      <c r="D13084" s="1116" t="s">
        <v>7727</v>
      </c>
      <c r="E13084" s="1365">
        <v>8</v>
      </c>
      <c r="F13084" s="1256">
        <v>1</v>
      </c>
      <c r="G13084" s="1246">
        <v>8</v>
      </c>
    </row>
    <row r="13085" spans="1:7" hidden="1">
      <c r="A13085" s="1136" t="s">
        <v>9400</v>
      </c>
      <c r="B13085" s="1122" t="s">
        <v>9476</v>
      </c>
      <c r="C13085" s="1117" t="s">
        <v>7585</v>
      </c>
      <c r="D13085" s="1116" t="s">
        <v>7728</v>
      </c>
      <c r="E13085" s="1365">
        <v>8</v>
      </c>
      <c r="F13085" s="1256">
        <v>1</v>
      </c>
      <c r="G13085" s="1246">
        <v>8</v>
      </c>
    </row>
    <row r="13086" spans="1:7" hidden="1">
      <c r="A13086" s="1136" t="s">
        <v>9400</v>
      </c>
      <c r="B13086" s="1122" t="s">
        <v>9476</v>
      </c>
      <c r="C13086" s="1117" t="s">
        <v>7587</v>
      </c>
      <c r="D13086" s="1116" t="s">
        <v>7729</v>
      </c>
      <c r="E13086" s="1365">
        <v>8</v>
      </c>
      <c r="F13086" s="1256">
        <v>1</v>
      </c>
      <c r="G13086" s="1246">
        <v>8</v>
      </c>
    </row>
    <row r="13087" spans="1:7" hidden="1">
      <c r="A13087" s="1136" t="s">
        <v>9400</v>
      </c>
      <c r="B13087" s="1122" t="s">
        <v>9476</v>
      </c>
      <c r="C13087" s="1117" t="s">
        <v>7589</v>
      </c>
      <c r="D13087" s="1116" t="s">
        <v>7730</v>
      </c>
      <c r="E13087" s="1365">
        <v>8</v>
      </c>
      <c r="F13087" s="1256">
        <v>1</v>
      </c>
      <c r="G13087" s="1246">
        <v>8</v>
      </c>
    </row>
    <row r="13088" spans="1:7" hidden="1">
      <c r="A13088" s="1136" t="s">
        <v>9400</v>
      </c>
      <c r="B13088" s="1122" t="s">
        <v>9476</v>
      </c>
      <c r="C13088" s="1117" t="s">
        <v>7591</v>
      </c>
      <c r="D13088" s="1116" t="s">
        <v>7731</v>
      </c>
      <c r="E13088" s="1365">
        <v>8</v>
      </c>
      <c r="F13088" s="1256">
        <v>1</v>
      </c>
      <c r="G13088" s="1246">
        <v>8</v>
      </c>
    </row>
    <row r="13089" spans="1:7" hidden="1">
      <c r="A13089" s="1136" t="s">
        <v>9400</v>
      </c>
      <c r="B13089" s="1122" t="s">
        <v>9476</v>
      </c>
      <c r="C13089" s="1117" t="s">
        <v>7593</v>
      </c>
      <c r="D13089" s="1116" t="s">
        <v>7732</v>
      </c>
      <c r="E13089" s="1365">
        <v>8</v>
      </c>
      <c r="F13089" s="1256">
        <v>1</v>
      </c>
      <c r="G13089" s="1246">
        <v>8</v>
      </c>
    </row>
    <row r="13090" spans="1:7" hidden="1">
      <c r="A13090" s="1136" t="s">
        <v>9400</v>
      </c>
      <c r="B13090" s="1122" t="s">
        <v>9476</v>
      </c>
      <c r="C13090" s="1117" t="s">
        <v>7595</v>
      </c>
      <c r="D13090" s="1116" t="s">
        <v>7733</v>
      </c>
      <c r="E13090" s="1365">
        <v>8</v>
      </c>
      <c r="F13090" s="1256">
        <v>1</v>
      </c>
      <c r="G13090" s="1246">
        <v>8</v>
      </c>
    </row>
    <row r="13091" spans="1:7" hidden="1">
      <c r="A13091" s="1136" t="s">
        <v>9400</v>
      </c>
      <c r="B13091" s="1122" t="s">
        <v>9476</v>
      </c>
      <c r="C13091" s="1117" t="s">
        <v>1634</v>
      </c>
      <c r="D13091" s="1122" t="s">
        <v>1635</v>
      </c>
      <c r="E13091" s="1365">
        <v>3</v>
      </c>
      <c r="F13091" s="1260">
        <v>1</v>
      </c>
      <c r="G13091" s="1246">
        <v>3</v>
      </c>
    </row>
    <row r="13092" spans="1:7" hidden="1">
      <c r="A13092" s="1136" t="s">
        <v>9400</v>
      </c>
      <c r="B13092" s="1122" t="s">
        <v>9476</v>
      </c>
      <c r="C13092" s="1117" t="s">
        <v>3440</v>
      </c>
      <c r="D13092" s="1122" t="s">
        <v>3441</v>
      </c>
      <c r="E13092" s="1365">
        <v>8</v>
      </c>
      <c r="F13092" s="1260">
        <v>1</v>
      </c>
      <c r="G13092" s="1246">
        <v>8</v>
      </c>
    </row>
    <row r="13093" spans="1:7" hidden="1">
      <c r="A13093" s="1136" t="s">
        <v>9400</v>
      </c>
      <c r="B13093" s="1122" t="s">
        <v>9476</v>
      </c>
      <c r="C13093" s="1117" t="s">
        <v>3442</v>
      </c>
      <c r="D13093" s="1122" t="s">
        <v>3443</v>
      </c>
      <c r="E13093" s="1365">
        <v>8</v>
      </c>
      <c r="F13093" s="1260">
        <v>1</v>
      </c>
      <c r="G13093" s="1246">
        <v>8</v>
      </c>
    </row>
    <row r="13094" spans="1:7" hidden="1">
      <c r="A13094" s="1136" t="s">
        <v>9400</v>
      </c>
      <c r="B13094" s="1122" t="s">
        <v>9476</v>
      </c>
      <c r="C13094" s="1117" t="s">
        <v>3444</v>
      </c>
      <c r="D13094" s="1122" t="s">
        <v>3445</v>
      </c>
      <c r="E13094" s="1365">
        <v>8</v>
      </c>
      <c r="F13094" s="1260">
        <v>1</v>
      </c>
      <c r="G13094" s="1246">
        <v>8</v>
      </c>
    </row>
    <row r="13095" spans="1:7" hidden="1">
      <c r="A13095" s="1136" t="s">
        <v>9400</v>
      </c>
      <c r="B13095" s="1122" t="s">
        <v>9476</v>
      </c>
      <c r="C13095" s="1117" t="s">
        <v>3446</v>
      </c>
      <c r="D13095" s="1122" t="s">
        <v>3447</v>
      </c>
      <c r="E13095" s="1365">
        <v>8</v>
      </c>
      <c r="F13095" s="1260">
        <v>1</v>
      </c>
      <c r="G13095" s="1246">
        <v>8</v>
      </c>
    </row>
    <row r="13096" spans="1:7" hidden="1">
      <c r="A13096" s="1136" t="s">
        <v>9400</v>
      </c>
      <c r="B13096" s="1122" t="s">
        <v>9476</v>
      </c>
      <c r="C13096" s="1117" t="s">
        <v>1276</v>
      </c>
      <c r="D13096" s="1116" t="s">
        <v>3448</v>
      </c>
      <c r="E13096" s="1365">
        <v>8</v>
      </c>
      <c r="F13096" s="1260">
        <v>1</v>
      </c>
      <c r="G13096" s="1246">
        <v>8</v>
      </c>
    </row>
    <row r="13097" spans="1:7" hidden="1">
      <c r="A13097" s="1136" t="s">
        <v>9400</v>
      </c>
      <c r="B13097" s="1122" t="s">
        <v>9476</v>
      </c>
      <c r="C13097" s="1117" t="s">
        <v>1277</v>
      </c>
      <c r="D13097" s="1122" t="s">
        <v>5252</v>
      </c>
      <c r="E13097" s="1365">
        <v>8</v>
      </c>
      <c r="F13097" s="1260">
        <v>1</v>
      </c>
      <c r="G13097" s="1246">
        <v>8</v>
      </c>
    </row>
    <row r="13098" spans="1:7" hidden="1">
      <c r="A13098" s="1136" t="s">
        <v>9400</v>
      </c>
      <c r="B13098" s="1122" t="s">
        <v>9476</v>
      </c>
      <c r="C13098" s="1117" t="s">
        <v>1278</v>
      </c>
      <c r="D13098" s="1116" t="s">
        <v>5253</v>
      </c>
      <c r="E13098" s="1365">
        <v>8</v>
      </c>
      <c r="F13098" s="1256">
        <v>1</v>
      </c>
      <c r="G13098" s="1246">
        <v>8</v>
      </c>
    </row>
    <row r="13099" spans="1:7" hidden="1">
      <c r="A13099" s="1136" t="s">
        <v>9400</v>
      </c>
      <c r="B13099" s="1122" t="s">
        <v>9476</v>
      </c>
      <c r="C13099" s="1117" t="s">
        <v>4432</v>
      </c>
      <c r="D13099" s="1116" t="s">
        <v>1792</v>
      </c>
      <c r="E13099" s="1365">
        <v>4.0000000000000002E-4</v>
      </c>
      <c r="F13099" s="1256">
        <v>1</v>
      </c>
      <c r="G13099" s="1246">
        <v>4.0000000000000002E-4</v>
      </c>
    </row>
    <row r="13100" spans="1:7" hidden="1">
      <c r="A13100" s="1136" t="s">
        <v>9400</v>
      </c>
      <c r="B13100" s="1122" t="s">
        <v>9476</v>
      </c>
      <c r="C13100" s="1117" t="s">
        <v>5417</v>
      </c>
      <c r="D13100" s="1116" t="s">
        <v>3885</v>
      </c>
      <c r="E13100" s="1365">
        <v>1.1999999999999999E-3</v>
      </c>
      <c r="F13100" s="1256">
        <v>1</v>
      </c>
      <c r="G13100" s="1246">
        <v>1.1999999999999999E-3</v>
      </c>
    </row>
    <row r="13101" spans="1:7" hidden="1">
      <c r="A13101" s="1136" t="s">
        <v>9400</v>
      </c>
      <c r="B13101" s="1122" t="s">
        <v>9476</v>
      </c>
      <c r="C13101" s="1117" t="s">
        <v>5419</v>
      </c>
      <c r="D13101" s="1116" t="s">
        <v>3704</v>
      </c>
      <c r="E13101" s="1365">
        <v>5.0000000000000001E-3</v>
      </c>
      <c r="F13101" s="1256">
        <v>1</v>
      </c>
      <c r="G13101" s="1246">
        <v>5.0000000000000001E-3</v>
      </c>
    </row>
    <row r="13102" spans="1:7" hidden="1">
      <c r="A13102" s="1136" t="s">
        <v>9400</v>
      </c>
      <c r="B13102" s="1122" t="s">
        <v>9476</v>
      </c>
      <c r="C13102" s="1117" t="s">
        <v>869</v>
      </c>
      <c r="D13102" s="1116" t="s">
        <v>1793</v>
      </c>
      <c r="E13102" s="1365">
        <v>4.0000000000000002E-4</v>
      </c>
      <c r="F13102" s="1256">
        <v>1</v>
      </c>
      <c r="G13102" s="1246">
        <v>4.0000000000000002E-4</v>
      </c>
    </row>
    <row r="13103" spans="1:7" hidden="1">
      <c r="A13103" s="1136" t="s">
        <v>9400</v>
      </c>
      <c r="B13103" s="1122" t="s">
        <v>9476</v>
      </c>
      <c r="C13103" s="1117" t="s">
        <v>4692</v>
      </c>
      <c r="D13103" s="1116" t="s">
        <v>4137</v>
      </c>
      <c r="E13103" s="1365">
        <v>1.1999999999999999E-3</v>
      </c>
      <c r="F13103" s="1256">
        <v>1</v>
      </c>
      <c r="G13103" s="1246">
        <v>1.1999999999999999E-3</v>
      </c>
    </row>
    <row r="13104" spans="1:7" hidden="1">
      <c r="A13104" s="1136" t="s">
        <v>9400</v>
      </c>
      <c r="B13104" s="1122" t="s">
        <v>9476</v>
      </c>
      <c r="C13104" s="1117" t="s">
        <v>1342</v>
      </c>
      <c r="D13104" s="1116" t="s">
        <v>1540</v>
      </c>
      <c r="E13104" s="1365">
        <v>5.4000000000000003E-3</v>
      </c>
      <c r="F13104" s="1256">
        <v>1</v>
      </c>
      <c r="G13104" s="1246">
        <v>5.4000000000000003E-3</v>
      </c>
    </row>
    <row r="13105" spans="1:7" hidden="1">
      <c r="A13105" s="1136" t="s">
        <v>9400</v>
      </c>
      <c r="B13105" s="1122" t="s">
        <v>9476</v>
      </c>
      <c r="C13105" s="1117" t="s">
        <v>870</v>
      </c>
      <c r="D13105" s="1116" t="s">
        <v>871</v>
      </c>
      <c r="E13105" s="1365">
        <v>1E-3</v>
      </c>
      <c r="F13105" s="1256">
        <v>1</v>
      </c>
      <c r="G13105" s="1246">
        <v>1E-3</v>
      </c>
    </row>
    <row r="13106" spans="1:7" hidden="1">
      <c r="A13106" s="1136" t="s">
        <v>9400</v>
      </c>
      <c r="B13106" s="1122" t="s">
        <v>9476</v>
      </c>
      <c r="C13106" s="1117" t="s">
        <v>7597</v>
      </c>
      <c r="D13106" s="1116" t="s">
        <v>7734</v>
      </c>
      <c r="E13106" s="1365">
        <v>0.58299999999999996</v>
      </c>
      <c r="F13106" s="1256">
        <v>1</v>
      </c>
      <c r="G13106" s="1246">
        <v>0.58299999999999996</v>
      </c>
    </row>
    <row r="13107" spans="1:7" hidden="1">
      <c r="A13107" s="1136" t="s">
        <v>9400</v>
      </c>
      <c r="B13107" s="1122" t="s">
        <v>9476</v>
      </c>
      <c r="C13107" s="1117" t="s">
        <v>9424</v>
      </c>
      <c r="D13107" s="1116" t="s">
        <v>9486</v>
      </c>
      <c r="E13107" s="1365">
        <v>0.626</v>
      </c>
      <c r="F13107" s="1256">
        <v>1</v>
      </c>
      <c r="G13107" s="1246">
        <v>0.626</v>
      </c>
    </row>
    <row r="13108" spans="1:7" hidden="1">
      <c r="A13108" s="1136" t="s">
        <v>9400</v>
      </c>
      <c r="B13108" s="1122" t="s">
        <v>9476</v>
      </c>
      <c r="C13108" s="1117" t="s">
        <v>9423</v>
      </c>
      <c r="D13108" s="1116" t="s">
        <v>9487</v>
      </c>
      <c r="E13108" s="1365">
        <v>0.32100000000000001</v>
      </c>
      <c r="F13108" s="1256">
        <v>1</v>
      </c>
      <c r="G13108" s="1246">
        <v>0.32100000000000001</v>
      </c>
    </row>
    <row r="13109" spans="1:7" hidden="1">
      <c r="A13109" s="1136" t="s">
        <v>9400</v>
      </c>
      <c r="B13109" s="1122" t="s">
        <v>9476</v>
      </c>
      <c r="C13109" s="1117" t="s">
        <v>9421</v>
      </c>
      <c r="D13109" s="1116" t="s">
        <v>9490</v>
      </c>
      <c r="E13109" s="1365">
        <v>0.379</v>
      </c>
      <c r="F13109" s="1256">
        <v>1</v>
      </c>
      <c r="G13109" s="1246">
        <v>0.379</v>
      </c>
    </row>
    <row r="13110" spans="1:7" hidden="1">
      <c r="A13110" s="1136" t="s">
        <v>9400</v>
      </c>
      <c r="B13110" s="1122" t="s">
        <v>9476</v>
      </c>
      <c r="C13110" s="1117" t="s">
        <v>7382</v>
      </c>
      <c r="D13110" s="1116" t="s">
        <v>7736</v>
      </c>
      <c r="E13110" s="1365">
        <v>0.23200000000000001</v>
      </c>
      <c r="F13110" s="1256">
        <v>1</v>
      </c>
      <c r="G13110" s="1246">
        <v>0.23200000000000001</v>
      </c>
    </row>
    <row r="13111" spans="1:7" hidden="1">
      <c r="A13111" s="1136" t="s">
        <v>9400</v>
      </c>
      <c r="B13111" s="1122" t="s">
        <v>9476</v>
      </c>
      <c r="C13111" s="1117" t="s">
        <v>6660</v>
      </c>
      <c r="D13111" s="1116" t="s">
        <v>6661</v>
      </c>
      <c r="E13111" s="1365">
        <v>4.1999999999999997E-3</v>
      </c>
      <c r="F13111" s="1256">
        <v>1</v>
      </c>
      <c r="G13111" s="1246">
        <v>4.1999999999999997E-3</v>
      </c>
    </row>
    <row r="13112" spans="1:7" hidden="1">
      <c r="A13112" s="1136" t="s">
        <v>9404</v>
      </c>
      <c r="B13112" s="1122" t="s">
        <v>9477</v>
      </c>
      <c r="C13112" s="1117" t="s">
        <v>9418</v>
      </c>
      <c r="D13112" s="1122" t="s">
        <v>9489</v>
      </c>
      <c r="E13112" s="1365">
        <v>1</v>
      </c>
      <c r="F13112" s="1260">
        <v>1</v>
      </c>
      <c r="G13112" s="1246">
        <v>1</v>
      </c>
    </row>
    <row r="13113" spans="1:7" hidden="1">
      <c r="A13113" s="1136" t="s">
        <v>9404</v>
      </c>
      <c r="B13113" s="1122" t="s">
        <v>9477</v>
      </c>
      <c r="C13113" s="1117" t="s">
        <v>8208</v>
      </c>
      <c r="D13113" s="1122" t="s">
        <v>8334</v>
      </c>
      <c r="E13113" s="1365">
        <v>1</v>
      </c>
      <c r="F13113" s="1260">
        <v>1</v>
      </c>
      <c r="G13113" s="1246">
        <v>1</v>
      </c>
    </row>
    <row r="13114" spans="1:7" hidden="1">
      <c r="A13114" s="1136" t="s">
        <v>9404</v>
      </c>
      <c r="B13114" s="1122" t="s">
        <v>9477</v>
      </c>
      <c r="C13114" s="1117" t="s">
        <v>7516</v>
      </c>
      <c r="D13114" s="1122" t="s">
        <v>7713</v>
      </c>
      <c r="E13114" s="1365">
        <v>1</v>
      </c>
      <c r="F13114" s="1260">
        <v>1</v>
      </c>
      <c r="G13114" s="1246">
        <v>1</v>
      </c>
    </row>
    <row r="13115" spans="1:7" hidden="1">
      <c r="A13115" s="1136" t="s">
        <v>9404</v>
      </c>
      <c r="B13115" s="1122" t="s">
        <v>9477</v>
      </c>
      <c r="C13115" s="1117" t="s">
        <v>8796</v>
      </c>
      <c r="D13115" s="1122" t="s">
        <v>8797</v>
      </c>
      <c r="E13115" s="1365">
        <v>1</v>
      </c>
      <c r="F13115" s="1260">
        <v>1</v>
      </c>
      <c r="G13115" s="1246">
        <v>1</v>
      </c>
    </row>
    <row r="13116" spans="1:7" hidden="1">
      <c r="A13116" s="1136" t="s">
        <v>9404</v>
      </c>
      <c r="B13116" s="1122" t="s">
        <v>9477</v>
      </c>
      <c r="C13116" s="1117" t="s">
        <v>5237</v>
      </c>
      <c r="D13116" s="1122" t="s">
        <v>5238</v>
      </c>
      <c r="E13116" s="1365">
        <v>1</v>
      </c>
      <c r="F13116" s="1260">
        <v>1</v>
      </c>
      <c r="G13116" s="1246">
        <v>1</v>
      </c>
    </row>
    <row r="13117" spans="1:7" hidden="1">
      <c r="A13117" s="1136" t="s">
        <v>9404</v>
      </c>
      <c r="B13117" s="1122" t="s">
        <v>9477</v>
      </c>
      <c r="C13117" s="1117" t="s">
        <v>7512</v>
      </c>
      <c r="D13117" s="1122" t="s">
        <v>7717</v>
      </c>
      <c r="E13117" s="1365">
        <v>1</v>
      </c>
      <c r="F13117" s="1260">
        <v>1</v>
      </c>
      <c r="G13117" s="1246">
        <v>1</v>
      </c>
    </row>
    <row r="13118" spans="1:7" hidden="1">
      <c r="A13118" s="1136" t="s">
        <v>9404</v>
      </c>
      <c r="B13118" s="1122" t="s">
        <v>9477</v>
      </c>
      <c r="C13118" s="1117" t="s">
        <v>7506</v>
      </c>
      <c r="D13118" s="1122" t="s">
        <v>7718</v>
      </c>
      <c r="E13118" s="1365">
        <v>2</v>
      </c>
      <c r="F13118" s="1260">
        <v>1</v>
      </c>
      <c r="G13118" s="1246">
        <v>2</v>
      </c>
    </row>
    <row r="13119" spans="1:7" hidden="1">
      <c r="A13119" s="1136" t="s">
        <v>9404</v>
      </c>
      <c r="B13119" s="1122" t="s">
        <v>9477</v>
      </c>
      <c r="C13119" s="1117" t="s">
        <v>7508</v>
      </c>
      <c r="D13119" s="1116" t="s">
        <v>7719</v>
      </c>
      <c r="E13119" s="1365">
        <v>2</v>
      </c>
      <c r="F13119" s="1256">
        <v>1</v>
      </c>
      <c r="G13119" s="1246">
        <v>2</v>
      </c>
    </row>
    <row r="13120" spans="1:7" hidden="1">
      <c r="A13120" s="1136" t="s">
        <v>9404</v>
      </c>
      <c r="B13120" s="1122" t="s">
        <v>9477</v>
      </c>
      <c r="C13120" s="1117" t="s">
        <v>7510</v>
      </c>
      <c r="D13120" s="1116" t="s">
        <v>7720</v>
      </c>
      <c r="E13120" s="1365">
        <v>2</v>
      </c>
      <c r="F13120" s="1256">
        <v>1</v>
      </c>
      <c r="G13120" s="1246">
        <v>2</v>
      </c>
    </row>
    <row r="13121" spans="1:7" hidden="1">
      <c r="A13121" s="1136" t="s">
        <v>9404</v>
      </c>
      <c r="B13121" s="1122" t="s">
        <v>9477</v>
      </c>
      <c r="C13121" s="1117" t="s">
        <v>8781</v>
      </c>
      <c r="D13121" s="1116" t="s">
        <v>8782</v>
      </c>
      <c r="E13121" s="1365">
        <v>2</v>
      </c>
      <c r="F13121" s="1256">
        <v>1</v>
      </c>
      <c r="G13121" s="1246">
        <v>2</v>
      </c>
    </row>
    <row r="13122" spans="1:7" hidden="1">
      <c r="A13122" s="1136" t="s">
        <v>9404</v>
      </c>
      <c r="B13122" s="1122" t="s">
        <v>9477</v>
      </c>
      <c r="C13122" s="1117" t="s">
        <v>7541</v>
      </c>
      <c r="D13122" s="1116" t="s">
        <v>7722</v>
      </c>
      <c r="E13122" s="1365">
        <v>1</v>
      </c>
      <c r="F13122" s="1256">
        <v>1</v>
      </c>
      <c r="G13122" s="1246">
        <v>1</v>
      </c>
    </row>
    <row r="13123" spans="1:7" hidden="1">
      <c r="A13123" s="1136" t="s">
        <v>9404</v>
      </c>
      <c r="B13123" s="1122" t="s">
        <v>9477</v>
      </c>
      <c r="C13123" s="1117" t="s">
        <v>9419</v>
      </c>
      <c r="D13123" s="1116" t="s">
        <v>9485</v>
      </c>
      <c r="E13123" s="1365">
        <v>4</v>
      </c>
      <c r="F13123" s="1256">
        <v>1</v>
      </c>
      <c r="G13123" s="1246">
        <v>4</v>
      </c>
    </row>
    <row r="13124" spans="1:7" hidden="1">
      <c r="A13124" s="1136" t="s">
        <v>9404</v>
      </c>
      <c r="B13124" s="1122" t="s">
        <v>9477</v>
      </c>
      <c r="C13124" s="1117" t="s">
        <v>8779</v>
      </c>
      <c r="D13124" s="1116" t="s">
        <v>8780</v>
      </c>
      <c r="E13124" s="1365">
        <v>2</v>
      </c>
      <c r="F13124" s="1256">
        <v>1</v>
      </c>
      <c r="G13124" s="1246">
        <v>2</v>
      </c>
    </row>
    <row r="13125" spans="1:7" hidden="1">
      <c r="A13125" s="1136" t="s">
        <v>9404</v>
      </c>
      <c r="B13125" s="1122" t="s">
        <v>9477</v>
      </c>
      <c r="C13125" s="1117" t="s">
        <v>8807</v>
      </c>
      <c r="D13125" s="1116" t="s">
        <v>8808</v>
      </c>
      <c r="E13125" s="1365">
        <v>2</v>
      </c>
      <c r="F13125" s="1256">
        <v>1</v>
      </c>
      <c r="G13125" s="1246">
        <v>2</v>
      </c>
    </row>
    <row r="13126" spans="1:7" hidden="1">
      <c r="A13126" s="1136" t="s">
        <v>9404</v>
      </c>
      <c r="B13126" s="1122" t="s">
        <v>9477</v>
      </c>
      <c r="C13126" s="1117" t="s">
        <v>8777</v>
      </c>
      <c r="D13126" s="1116" t="s">
        <v>8778</v>
      </c>
      <c r="E13126" s="1365">
        <v>1</v>
      </c>
      <c r="F13126" s="1256">
        <v>1</v>
      </c>
      <c r="G13126" s="1246">
        <v>1</v>
      </c>
    </row>
    <row r="13127" spans="1:7" hidden="1">
      <c r="A13127" s="1136" t="s">
        <v>9404</v>
      </c>
      <c r="B13127" s="1122" t="s">
        <v>9477</v>
      </c>
      <c r="C13127" s="1117" t="s">
        <v>7484</v>
      </c>
      <c r="D13127" s="1116" t="s">
        <v>7723</v>
      </c>
      <c r="E13127" s="1365">
        <v>1</v>
      </c>
      <c r="F13127" s="1256">
        <v>1</v>
      </c>
      <c r="G13127" s="1246">
        <v>1</v>
      </c>
    </row>
    <row r="13128" spans="1:7" hidden="1">
      <c r="A13128" s="1136" t="s">
        <v>9404</v>
      </c>
      <c r="B13128" s="1122" t="s">
        <v>9477</v>
      </c>
      <c r="C13128" s="1117" t="s">
        <v>8811</v>
      </c>
      <c r="D13128" s="1116" t="s">
        <v>8812</v>
      </c>
      <c r="E13128" s="1365">
        <v>1</v>
      </c>
      <c r="F13128" s="1256">
        <v>1</v>
      </c>
      <c r="G13128" s="1246">
        <v>1</v>
      </c>
    </row>
    <row r="13129" spans="1:7" hidden="1">
      <c r="A13129" s="1136" t="s">
        <v>9404</v>
      </c>
      <c r="B13129" s="1122" t="s">
        <v>9477</v>
      </c>
      <c r="C13129" s="1117" t="s">
        <v>7577</v>
      </c>
      <c r="D13129" s="1116" t="s">
        <v>7724</v>
      </c>
      <c r="E13129" s="1365">
        <v>8</v>
      </c>
      <c r="F13129" s="1256">
        <v>1</v>
      </c>
      <c r="G13129" s="1246">
        <v>8</v>
      </c>
    </row>
    <row r="13130" spans="1:7" hidden="1">
      <c r="A13130" s="1136" t="s">
        <v>9404</v>
      </c>
      <c r="B13130" s="1122" t="s">
        <v>9477</v>
      </c>
      <c r="C13130" s="1117" t="s">
        <v>7579</v>
      </c>
      <c r="D13130" s="1122" t="s">
        <v>7725</v>
      </c>
      <c r="E13130" s="1365">
        <v>8</v>
      </c>
      <c r="F13130" s="1260">
        <v>1</v>
      </c>
      <c r="G13130" s="1246">
        <v>8</v>
      </c>
    </row>
    <row r="13131" spans="1:7" hidden="1">
      <c r="A13131" s="1136" t="s">
        <v>9404</v>
      </c>
      <c r="B13131" s="1122" t="s">
        <v>9477</v>
      </c>
      <c r="C13131" s="1117" t="s">
        <v>7581</v>
      </c>
      <c r="D13131" s="1122" t="s">
        <v>7726</v>
      </c>
      <c r="E13131" s="1365">
        <v>8</v>
      </c>
      <c r="F13131" s="1260">
        <v>1</v>
      </c>
      <c r="G13131" s="1246">
        <v>8</v>
      </c>
    </row>
    <row r="13132" spans="1:7" hidden="1">
      <c r="A13132" s="1136" t="s">
        <v>9404</v>
      </c>
      <c r="B13132" s="1122" t="s">
        <v>9477</v>
      </c>
      <c r="C13132" s="1117" t="s">
        <v>7583</v>
      </c>
      <c r="D13132" s="1122" t="s">
        <v>7727</v>
      </c>
      <c r="E13132" s="1365">
        <v>8</v>
      </c>
      <c r="F13132" s="1260">
        <v>1</v>
      </c>
      <c r="G13132" s="1246">
        <v>8</v>
      </c>
    </row>
    <row r="13133" spans="1:7" hidden="1">
      <c r="A13133" s="1136" t="s">
        <v>9404</v>
      </c>
      <c r="B13133" s="1122" t="s">
        <v>9477</v>
      </c>
      <c r="C13133" s="1117" t="s">
        <v>7585</v>
      </c>
      <c r="D13133" s="1122" t="s">
        <v>7728</v>
      </c>
      <c r="E13133" s="1365">
        <v>8</v>
      </c>
      <c r="F13133" s="1260">
        <v>1</v>
      </c>
      <c r="G13133" s="1246">
        <v>8</v>
      </c>
    </row>
    <row r="13134" spans="1:7" hidden="1">
      <c r="A13134" s="1136" t="s">
        <v>9404</v>
      </c>
      <c r="B13134" s="1122" t="s">
        <v>9477</v>
      </c>
      <c r="C13134" s="1117" t="s">
        <v>7587</v>
      </c>
      <c r="D13134" s="1116" t="s">
        <v>7729</v>
      </c>
      <c r="E13134" s="1365">
        <v>8</v>
      </c>
      <c r="F13134" s="1260">
        <v>1</v>
      </c>
      <c r="G13134" s="1246">
        <v>8</v>
      </c>
    </row>
    <row r="13135" spans="1:7" hidden="1">
      <c r="A13135" s="1136" t="s">
        <v>9404</v>
      </c>
      <c r="B13135" s="1122" t="s">
        <v>9477</v>
      </c>
      <c r="C13135" s="1117" t="s">
        <v>7589</v>
      </c>
      <c r="D13135" s="1122" t="s">
        <v>7730</v>
      </c>
      <c r="E13135" s="1365">
        <v>8</v>
      </c>
      <c r="F13135" s="1260">
        <v>1</v>
      </c>
      <c r="G13135" s="1246">
        <v>8</v>
      </c>
    </row>
    <row r="13136" spans="1:7" hidden="1">
      <c r="A13136" s="1136" t="s">
        <v>9404</v>
      </c>
      <c r="B13136" s="1122" t="s">
        <v>9477</v>
      </c>
      <c r="C13136" s="1117" t="s">
        <v>7591</v>
      </c>
      <c r="D13136" s="1116" t="s">
        <v>7731</v>
      </c>
      <c r="E13136" s="1365">
        <v>8</v>
      </c>
      <c r="F13136" s="1256">
        <v>1</v>
      </c>
      <c r="G13136" s="1246">
        <v>8</v>
      </c>
    </row>
    <row r="13137" spans="1:7" hidden="1">
      <c r="A13137" s="1136" t="s">
        <v>9404</v>
      </c>
      <c r="B13137" s="1122" t="s">
        <v>9477</v>
      </c>
      <c r="C13137" s="1117" t="s">
        <v>7593</v>
      </c>
      <c r="D13137" s="1116" t="s">
        <v>7732</v>
      </c>
      <c r="E13137" s="1365">
        <v>8</v>
      </c>
      <c r="F13137" s="1256">
        <v>1</v>
      </c>
      <c r="G13137" s="1246">
        <v>8</v>
      </c>
    </row>
    <row r="13138" spans="1:7" hidden="1">
      <c r="A13138" s="1136" t="s">
        <v>9404</v>
      </c>
      <c r="B13138" s="1122" t="s">
        <v>9477</v>
      </c>
      <c r="C13138" s="1117" t="s">
        <v>7595</v>
      </c>
      <c r="D13138" s="1116" t="s">
        <v>7733</v>
      </c>
      <c r="E13138" s="1365">
        <v>8</v>
      </c>
      <c r="F13138" s="1256">
        <v>1</v>
      </c>
      <c r="G13138" s="1246">
        <v>8</v>
      </c>
    </row>
    <row r="13139" spans="1:7" hidden="1">
      <c r="A13139" s="1136" t="s">
        <v>9404</v>
      </c>
      <c r="B13139" s="1122" t="s">
        <v>9477</v>
      </c>
      <c r="C13139" s="1117" t="s">
        <v>5243</v>
      </c>
      <c r="D13139" s="1116" t="s">
        <v>3356</v>
      </c>
      <c r="E13139" s="1365">
        <v>1</v>
      </c>
      <c r="F13139" s="1256">
        <v>1</v>
      </c>
      <c r="G13139" s="1246">
        <v>1</v>
      </c>
    </row>
    <row r="13140" spans="1:7" hidden="1">
      <c r="A13140" s="1136" t="s">
        <v>9404</v>
      </c>
      <c r="B13140" s="1122" t="s">
        <v>9477</v>
      </c>
      <c r="C13140" s="1117" t="s">
        <v>3440</v>
      </c>
      <c r="D13140" s="1116" t="s">
        <v>3441</v>
      </c>
      <c r="E13140" s="1365">
        <v>8</v>
      </c>
      <c r="F13140" s="1256">
        <v>1</v>
      </c>
      <c r="G13140" s="1246">
        <v>8</v>
      </c>
    </row>
    <row r="13141" spans="1:7" hidden="1">
      <c r="A13141" s="1136" t="s">
        <v>9404</v>
      </c>
      <c r="B13141" s="1122" t="s">
        <v>9477</v>
      </c>
      <c r="C13141" s="1117" t="s">
        <v>3442</v>
      </c>
      <c r="D13141" s="1116" t="s">
        <v>3443</v>
      </c>
      <c r="E13141" s="1365">
        <v>8</v>
      </c>
      <c r="F13141" s="1256">
        <v>1</v>
      </c>
      <c r="G13141" s="1246">
        <v>8</v>
      </c>
    </row>
    <row r="13142" spans="1:7" hidden="1">
      <c r="A13142" s="1136" t="s">
        <v>9404</v>
      </c>
      <c r="B13142" s="1122" t="s">
        <v>9477</v>
      </c>
      <c r="C13142" s="1117" t="s">
        <v>3444</v>
      </c>
      <c r="D13142" s="1116" t="s">
        <v>3445</v>
      </c>
      <c r="E13142" s="1365">
        <v>8</v>
      </c>
      <c r="F13142" s="1256">
        <v>1</v>
      </c>
      <c r="G13142" s="1246">
        <v>8</v>
      </c>
    </row>
    <row r="13143" spans="1:7" hidden="1">
      <c r="A13143" s="1136" t="s">
        <v>9404</v>
      </c>
      <c r="B13143" s="1122" t="s">
        <v>9477</v>
      </c>
      <c r="C13143" s="1117" t="s">
        <v>3446</v>
      </c>
      <c r="D13143" s="1116" t="s">
        <v>3447</v>
      </c>
      <c r="E13143" s="1365">
        <v>8</v>
      </c>
      <c r="F13143" s="1256">
        <v>1</v>
      </c>
      <c r="G13143" s="1246">
        <v>8</v>
      </c>
    </row>
    <row r="13144" spans="1:7" hidden="1">
      <c r="A13144" s="1136" t="s">
        <v>9404</v>
      </c>
      <c r="B13144" s="1122" t="s">
        <v>9477</v>
      </c>
      <c r="C13144" s="1117" t="s">
        <v>1276</v>
      </c>
      <c r="D13144" s="1122" t="s">
        <v>3448</v>
      </c>
      <c r="E13144" s="1365">
        <v>8</v>
      </c>
      <c r="F13144" s="1260">
        <v>1</v>
      </c>
      <c r="G13144" s="1246">
        <v>8</v>
      </c>
    </row>
    <row r="13145" spans="1:7" hidden="1">
      <c r="A13145" s="1136" t="s">
        <v>9404</v>
      </c>
      <c r="B13145" s="1122" t="s">
        <v>9477</v>
      </c>
      <c r="C13145" s="1117" t="s">
        <v>1277</v>
      </c>
      <c r="D13145" s="1122" t="s">
        <v>5252</v>
      </c>
      <c r="E13145" s="1365">
        <v>8</v>
      </c>
      <c r="F13145" s="1260">
        <v>1</v>
      </c>
      <c r="G13145" s="1246">
        <v>8</v>
      </c>
    </row>
    <row r="13146" spans="1:7" hidden="1">
      <c r="A13146" s="1136" t="s">
        <v>9404</v>
      </c>
      <c r="B13146" s="1122" t="s">
        <v>9477</v>
      </c>
      <c r="C13146" s="1117" t="s">
        <v>1278</v>
      </c>
      <c r="D13146" s="1122" t="s">
        <v>5253</v>
      </c>
      <c r="E13146" s="1365">
        <v>8</v>
      </c>
      <c r="F13146" s="1260">
        <v>1</v>
      </c>
      <c r="G13146" s="1246">
        <v>8</v>
      </c>
    </row>
    <row r="13147" spans="1:7" hidden="1">
      <c r="A13147" s="1136" t="s">
        <v>9404</v>
      </c>
      <c r="B13147" s="1122" t="s">
        <v>9477</v>
      </c>
      <c r="C13147" s="1117" t="s">
        <v>4432</v>
      </c>
      <c r="D13147" s="1122" t="s">
        <v>1792</v>
      </c>
      <c r="E13147" s="1365">
        <v>4.0000000000000002E-4</v>
      </c>
      <c r="F13147" s="1260">
        <v>1</v>
      </c>
      <c r="G13147" s="1246">
        <v>4.0000000000000002E-4</v>
      </c>
    </row>
    <row r="13148" spans="1:7" hidden="1">
      <c r="A13148" s="1136" t="s">
        <v>9404</v>
      </c>
      <c r="B13148" s="1122" t="s">
        <v>9477</v>
      </c>
      <c r="C13148" s="1117" t="s">
        <v>5417</v>
      </c>
      <c r="D13148" s="1116" t="s">
        <v>3885</v>
      </c>
      <c r="E13148" s="1365">
        <v>1.1999999999999999E-3</v>
      </c>
      <c r="F13148" s="1260">
        <v>1</v>
      </c>
      <c r="G13148" s="1246">
        <v>1.1999999999999999E-3</v>
      </c>
    </row>
    <row r="13149" spans="1:7" hidden="1">
      <c r="A13149" s="1136" t="s">
        <v>9404</v>
      </c>
      <c r="B13149" s="1122" t="s">
        <v>9477</v>
      </c>
      <c r="C13149" s="1117" t="s">
        <v>5419</v>
      </c>
      <c r="D13149" s="1122" t="s">
        <v>3704</v>
      </c>
      <c r="E13149" s="1365">
        <v>5.0000000000000001E-3</v>
      </c>
      <c r="F13149" s="1260">
        <v>1</v>
      </c>
      <c r="G13149" s="1246">
        <v>5.0000000000000001E-3</v>
      </c>
    </row>
    <row r="13150" spans="1:7" hidden="1">
      <c r="A13150" s="1136" t="s">
        <v>9404</v>
      </c>
      <c r="B13150" s="1122" t="s">
        <v>9477</v>
      </c>
      <c r="C13150" s="1117" t="s">
        <v>869</v>
      </c>
      <c r="D13150" s="1122" t="s">
        <v>1793</v>
      </c>
      <c r="E13150" s="1365">
        <v>4.0000000000000002E-4</v>
      </c>
      <c r="F13150" s="1260">
        <v>1</v>
      </c>
      <c r="G13150" s="1246">
        <v>4.0000000000000002E-4</v>
      </c>
    </row>
    <row r="13151" spans="1:7" hidden="1">
      <c r="A13151" s="1136" t="s">
        <v>9404</v>
      </c>
      <c r="B13151" s="1122" t="s">
        <v>9477</v>
      </c>
      <c r="C13151" s="1117" t="s">
        <v>4692</v>
      </c>
      <c r="D13151" s="1122" t="s">
        <v>4137</v>
      </c>
      <c r="E13151" s="1365">
        <v>1.1999999999999999E-3</v>
      </c>
      <c r="F13151" s="1260">
        <v>1</v>
      </c>
      <c r="G13151" s="1246">
        <v>1.1999999999999999E-3</v>
      </c>
    </row>
    <row r="13152" spans="1:7" hidden="1">
      <c r="A13152" s="1136" t="s">
        <v>9404</v>
      </c>
      <c r="B13152" s="1122" t="s">
        <v>9477</v>
      </c>
      <c r="C13152" s="1117" t="s">
        <v>1342</v>
      </c>
      <c r="D13152" s="1122" t="s">
        <v>1540</v>
      </c>
      <c r="E13152" s="1365">
        <v>5.4000000000000003E-3</v>
      </c>
      <c r="F13152" s="1260">
        <v>1</v>
      </c>
      <c r="G13152" s="1246">
        <v>5.4000000000000003E-3</v>
      </c>
    </row>
    <row r="13153" spans="1:7" hidden="1">
      <c r="A13153" s="1136" t="s">
        <v>9404</v>
      </c>
      <c r="B13153" s="1122" t="s">
        <v>9477</v>
      </c>
      <c r="C13153" s="1117" t="s">
        <v>870</v>
      </c>
      <c r="D13153" s="1122" t="s">
        <v>871</v>
      </c>
      <c r="E13153" s="1365">
        <v>1E-3</v>
      </c>
      <c r="F13153" s="1260">
        <v>1</v>
      </c>
      <c r="G13153" s="1246">
        <v>1E-3</v>
      </c>
    </row>
    <row r="13154" spans="1:7" hidden="1">
      <c r="A13154" s="1136" t="s">
        <v>9404</v>
      </c>
      <c r="B13154" s="1122" t="s">
        <v>9477</v>
      </c>
      <c r="C13154" s="1117" t="s">
        <v>7597</v>
      </c>
      <c r="D13154" s="1122" t="s">
        <v>7734</v>
      </c>
      <c r="E13154" s="1365">
        <v>0.58299999999999996</v>
      </c>
      <c r="F13154" s="1260">
        <v>1</v>
      </c>
      <c r="G13154" s="1246">
        <v>0.58299999999999996</v>
      </c>
    </row>
    <row r="13155" spans="1:7" hidden="1">
      <c r="A13155" s="1136" t="s">
        <v>9404</v>
      </c>
      <c r="B13155" s="1122" t="s">
        <v>9477</v>
      </c>
      <c r="C13155" s="1117" t="s">
        <v>9424</v>
      </c>
      <c r="D13155" s="1122" t="s">
        <v>9486</v>
      </c>
      <c r="E13155" s="1365">
        <v>0.626</v>
      </c>
      <c r="F13155" s="1260">
        <v>1</v>
      </c>
      <c r="G13155" s="1246">
        <v>0.626</v>
      </c>
    </row>
    <row r="13156" spans="1:7" hidden="1">
      <c r="A13156" s="1136" t="s">
        <v>9404</v>
      </c>
      <c r="B13156" s="1122" t="s">
        <v>9477</v>
      </c>
      <c r="C13156" s="1117" t="s">
        <v>9423</v>
      </c>
      <c r="D13156" s="1122" t="s">
        <v>9487</v>
      </c>
      <c r="E13156" s="1365">
        <v>0.32100000000000001</v>
      </c>
      <c r="F13156" s="1260">
        <v>1</v>
      </c>
      <c r="G13156" s="1246">
        <v>0.32100000000000001</v>
      </c>
    </row>
    <row r="13157" spans="1:7" hidden="1">
      <c r="A13157" s="1136" t="s">
        <v>9404</v>
      </c>
      <c r="B13157" s="1122" t="s">
        <v>9477</v>
      </c>
      <c r="C13157" s="1117" t="s">
        <v>9421</v>
      </c>
      <c r="D13157" s="1122" t="s">
        <v>9490</v>
      </c>
      <c r="E13157" s="1365">
        <v>0.379</v>
      </c>
      <c r="F13157" s="1260">
        <v>1</v>
      </c>
      <c r="G13157" s="1246">
        <v>0.379</v>
      </c>
    </row>
    <row r="13158" spans="1:7" hidden="1">
      <c r="A13158" s="1136" t="s">
        <v>9404</v>
      </c>
      <c r="B13158" s="1122" t="s">
        <v>9477</v>
      </c>
      <c r="C13158" s="1117" t="s">
        <v>7382</v>
      </c>
      <c r="D13158" s="1122" t="s">
        <v>7736</v>
      </c>
      <c r="E13158" s="1365">
        <v>0.23200000000000001</v>
      </c>
      <c r="F13158" s="1260">
        <v>1</v>
      </c>
      <c r="G13158" s="1246">
        <v>0.23200000000000001</v>
      </c>
    </row>
    <row r="13159" spans="1:7" hidden="1">
      <c r="A13159" s="1136" t="s">
        <v>9404</v>
      </c>
      <c r="B13159" s="1122" t="s">
        <v>9477</v>
      </c>
      <c r="C13159" s="1117" t="s">
        <v>6660</v>
      </c>
      <c r="D13159" s="1122" t="s">
        <v>6661</v>
      </c>
      <c r="E13159" s="1365">
        <v>4.1999999999999997E-3</v>
      </c>
      <c r="F13159" s="1260">
        <v>1</v>
      </c>
      <c r="G13159" s="1246">
        <v>4.1999999999999997E-3</v>
      </c>
    </row>
    <row r="13160" spans="1:7" hidden="1">
      <c r="A13160" s="1136" t="s">
        <v>9402</v>
      </c>
      <c r="B13160" s="1122" t="s">
        <v>9478</v>
      </c>
      <c r="C13160" s="1117" t="s">
        <v>9418</v>
      </c>
      <c r="D13160" s="1122" t="s">
        <v>9489</v>
      </c>
      <c r="E13160" s="1365">
        <v>1</v>
      </c>
      <c r="F13160" s="1260">
        <v>1</v>
      </c>
      <c r="G13160" s="1246">
        <v>1</v>
      </c>
    </row>
    <row r="13161" spans="1:7" hidden="1">
      <c r="A13161" s="1136" t="s">
        <v>9402</v>
      </c>
      <c r="B13161" s="1122" t="s">
        <v>9478</v>
      </c>
      <c r="C13161" s="1117" t="s">
        <v>8208</v>
      </c>
      <c r="D13161" s="1122" t="s">
        <v>8334</v>
      </c>
      <c r="E13161" s="1365">
        <v>1</v>
      </c>
      <c r="F13161" s="1260">
        <v>1</v>
      </c>
      <c r="G13161" s="1246">
        <v>1</v>
      </c>
    </row>
    <row r="13162" spans="1:7" hidden="1">
      <c r="A13162" s="1136" t="s">
        <v>9402</v>
      </c>
      <c r="B13162" s="1122" t="s">
        <v>9478</v>
      </c>
      <c r="C13162" s="1117" t="s">
        <v>7516</v>
      </c>
      <c r="D13162" s="1122" t="s">
        <v>7713</v>
      </c>
      <c r="E13162" s="1365">
        <v>1</v>
      </c>
      <c r="F13162" s="1260">
        <v>1</v>
      </c>
      <c r="G13162" s="1246">
        <v>1</v>
      </c>
    </row>
    <row r="13163" spans="1:7" hidden="1">
      <c r="A13163" s="1136" t="s">
        <v>9402</v>
      </c>
      <c r="B13163" s="1122" t="s">
        <v>9478</v>
      </c>
      <c r="C13163" s="1117" t="s">
        <v>5237</v>
      </c>
      <c r="D13163" s="1122" t="s">
        <v>5238</v>
      </c>
      <c r="E13163" s="1365">
        <v>1</v>
      </c>
      <c r="F13163" s="1260">
        <v>1</v>
      </c>
      <c r="G13163" s="1246">
        <v>1</v>
      </c>
    </row>
    <row r="13164" spans="1:7" hidden="1">
      <c r="A13164" s="1136" t="s">
        <v>9402</v>
      </c>
      <c r="B13164" s="1122" t="s">
        <v>9478</v>
      </c>
      <c r="C13164" s="1117" t="s">
        <v>7512</v>
      </c>
      <c r="D13164" s="1122" t="s">
        <v>7717</v>
      </c>
      <c r="E13164" s="1365">
        <v>1</v>
      </c>
      <c r="F13164" s="1260">
        <v>1</v>
      </c>
      <c r="G13164" s="1246">
        <v>1</v>
      </c>
    </row>
    <row r="13165" spans="1:7" hidden="1">
      <c r="A13165" s="1136" t="s">
        <v>9402</v>
      </c>
      <c r="B13165" s="1122" t="s">
        <v>9478</v>
      </c>
      <c r="C13165" s="1117" t="s">
        <v>7506</v>
      </c>
      <c r="D13165" s="1122" t="s">
        <v>7718</v>
      </c>
      <c r="E13165" s="1365">
        <v>2</v>
      </c>
      <c r="F13165" s="1260">
        <v>1</v>
      </c>
      <c r="G13165" s="1246">
        <v>2</v>
      </c>
    </row>
    <row r="13166" spans="1:7" hidden="1">
      <c r="A13166" s="1136" t="s">
        <v>9402</v>
      </c>
      <c r="B13166" s="1122" t="s">
        <v>9478</v>
      </c>
      <c r="C13166" s="1117" t="s">
        <v>7508</v>
      </c>
      <c r="D13166" s="1122" t="s">
        <v>7719</v>
      </c>
      <c r="E13166" s="1365">
        <v>2</v>
      </c>
      <c r="F13166" s="1260">
        <v>1</v>
      </c>
      <c r="G13166" s="1246">
        <v>2</v>
      </c>
    </row>
    <row r="13167" spans="1:7" hidden="1">
      <c r="A13167" s="1136" t="s">
        <v>9402</v>
      </c>
      <c r="B13167" s="1122" t="s">
        <v>9478</v>
      </c>
      <c r="C13167" s="1117" t="s">
        <v>7510</v>
      </c>
      <c r="D13167" s="1122" t="s">
        <v>7720</v>
      </c>
      <c r="E13167" s="1365">
        <v>2</v>
      </c>
      <c r="F13167" s="1260">
        <v>1</v>
      </c>
      <c r="G13167" s="1246">
        <v>2</v>
      </c>
    </row>
    <row r="13168" spans="1:7" hidden="1">
      <c r="A13168" s="1136" t="s">
        <v>9402</v>
      </c>
      <c r="B13168" s="1122" t="s">
        <v>9478</v>
      </c>
      <c r="C13168" s="1117" t="s">
        <v>8781</v>
      </c>
      <c r="D13168" s="1122" t="s">
        <v>8782</v>
      </c>
      <c r="E13168" s="1365">
        <v>2</v>
      </c>
      <c r="F13168" s="1260">
        <v>1</v>
      </c>
      <c r="G13168" s="1246">
        <v>2</v>
      </c>
    </row>
    <row r="13169" spans="1:7" hidden="1">
      <c r="A13169" s="1136" t="s">
        <v>9402</v>
      </c>
      <c r="B13169" s="1122" t="s">
        <v>9478</v>
      </c>
      <c r="C13169" s="1117" t="s">
        <v>7541</v>
      </c>
      <c r="D13169" s="1122" t="s">
        <v>7722</v>
      </c>
      <c r="E13169" s="1365">
        <v>1</v>
      </c>
      <c r="F13169" s="1260">
        <v>1</v>
      </c>
      <c r="G13169" s="1246">
        <v>1</v>
      </c>
    </row>
    <row r="13170" spans="1:7" hidden="1">
      <c r="A13170" s="1136" t="s">
        <v>9402</v>
      </c>
      <c r="B13170" s="1122" t="s">
        <v>9478</v>
      </c>
      <c r="C13170" s="1117" t="s">
        <v>9419</v>
      </c>
      <c r="D13170" s="1122" t="s">
        <v>9485</v>
      </c>
      <c r="E13170" s="1365">
        <v>4</v>
      </c>
      <c r="F13170" s="1260">
        <v>1</v>
      </c>
      <c r="G13170" s="1246">
        <v>4</v>
      </c>
    </row>
    <row r="13171" spans="1:7" hidden="1">
      <c r="A13171" s="1136" t="s">
        <v>9402</v>
      </c>
      <c r="B13171" s="1122" t="s">
        <v>9478</v>
      </c>
      <c r="C13171" s="1117" t="s">
        <v>7484</v>
      </c>
      <c r="D13171" s="1122" t="s">
        <v>7723</v>
      </c>
      <c r="E13171" s="1365">
        <v>1</v>
      </c>
      <c r="F13171" s="1260">
        <v>1</v>
      </c>
      <c r="G13171" s="1246">
        <v>1</v>
      </c>
    </row>
    <row r="13172" spans="1:7" hidden="1">
      <c r="A13172" s="1136" t="s">
        <v>9402</v>
      </c>
      <c r="B13172" s="1122" t="s">
        <v>9478</v>
      </c>
      <c r="C13172" s="1117" t="s">
        <v>7577</v>
      </c>
      <c r="D13172" s="1122" t="s">
        <v>7724</v>
      </c>
      <c r="E13172" s="1365">
        <v>8</v>
      </c>
      <c r="F13172" s="1260">
        <v>1</v>
      </c>
      <c r="G13172" s="1246">
        <v>8</v>
      </c>
    </row>
    <row r="13173" spans="1:7" hidden="1">
      <c r="A13173" s="1136" t="s">
        <v>9402</v>
      </c>
      <c r="B13173" s="1122" t="s">
        <v>9478</v>
      </c>
      <c r="C13173" s="1117" t="s">
        <v>7579</v>
      </c>
      <c r="D13173" s="1122" t="s">
        <v>7725</v>
      </c>
      <c r="E13173" s="1365">
        <v>8</v>
      </c>
      <c r="F13173" s="1260">
        <v>1</v>
      </c>
      <c r="G13173" s="1246">
        <v>8</v>
      </c>
    </row>
    <row r="13174" spans="1:7" hidden="1">
      <c r="A13174" s="1136" t="s">
        <v>9402</v>
      </c>
      <c r="B13174" s="1122" t="s">
        <v>9478</v>
      </c>
      <c r="C13174" s="1117" t="s">
        <v>7581</v>
      </c>
      <c r="D13174" s="1122" t="s">
        <v>7726</v>
      </c>
      <c r="E13174" s="1365">
        <v>8</v>
      </c>
      <c r="F13174" s="1260">
        <v>1</v>
      </c>
      <c r="G13174" s="1246">
        <v>8</v>
      </c>
    </row>
    <row r="13175" spans="1:7" hidden="1">
      <c r="A13175" s="1136" t="s">
        <v>9402</v>
      </c>
      <c r="B13175" s="1122" t="s">
        <v>9478</v>
      </c>
      <c r="C13175" s="1117" t="s">
        <v>7583</v>
      </c>
      <c r="D13175" s="1122" t="s">
        <v>7727</v>
      </c>
      <c r="E13175" s="1365">
        <v>8</v>
      </c>
      <c r="F13175" s="1260">
        <v>1</v>
      </c>
      <c r="G13175" s="1246">
        <v>8</v>
      </c>
    </row>
    <row r="13176" spans="1:7" hidden="1">
      <c r="A13176" s="1136" t="s">
        <v>9402</v>
      </c>
      <c r="B13176" s="1122" t="s">
        <v>9478</v>
      </c>
      <c r="C13176" s="1117" t="s">
        <v>7585</v>
      </c>
      <c r="D13176" s="1122" t="s">
        <v>7728</v>
      </c>
      <c r="E13176" s="1365">
        <v>8</v>
      </c>
      <c r="F13176" s="1260">
        <v>1</v>
      </c>
      <c r="G13176" s="1246">
        <v>8</v>
      </c>
    </row>
    <row r="13177" spans="1:7" hidden="1">
      <c r="A13177" s="1136" t="s">
        <v>9402</v>
      </c>
      <c r="B13177" s="1122" t="s">
        <v>9478</v>
      </c>
      <c r="C13177" s="1117" t="s">
        <v>7587</v>
      </c>
      <c r="D13177" s="1122" t="s">
        <v>7729</v>
      </c>
      <c r="E13177" s="1365">
        <v>8</v>
      </c>
      <c r="F13177" s="1260">
        <v>1</v>
      </c>
      <c r="G13177" s="1246">
        <v>8</v>
      </c>
    </row>
    <row r="13178" spans="1:7" hidden="1">
      <c r="A13178" s="1136" t="s">
        <v>9402</v>
      </c>
      <c r="B13178" s="1122" t="s">
        <v>9478</v>
      </c>
      <c r="C13178" s="1117" t="s">
        <v>7589</v>
      </c>
      <c r="D13178" s="1122" t="s">
        <v>7730</v>
      </c>
      <c r="E13178" s="1365">
        <v>8</v>
      </c>
      <c r="F13178" s="1260">
        <v>1</v>
      </c>
      <c r="G13178" s="1246">
        <v>8</v>
      </c>
    </row>
    <row r="13179" spans="1:7" hidden="1">
      <c r="A13179" s="1136" t="s">
        <v>9402</v>
      </c>
      <c r="B13179" s="1122" t="s">
        <v>9478</v>
      </c>
      <c r="C13179" s="1117" t="s">
        <v>7591</v>
      </c>
      <c r="D13179" s="1122" t="s">
        <v>7731</v>
      </c>
      <c r="E13179" s="1365">
        <v>8</v>
      </c>
      <c r="F13179" s="1260">
        <v>1</v>
      </c>
      <c r="G13179" s="1246">
        <v>8</v>
      </c>
    </row>
    <row r="13180" spans="1:7" hidden="1">
      <c r="A13180" s="1136" t="s">
        <v>9402</v>
      </c>
      <c r="B13180" s="1122" t="s">
        <v>9478</v>
      </c>
      <c r="C13180" s="1117" t="s">
        <v>7593</v>
      </c>
      <c r="D13180" s="1122" t="s">
        <v>7732</v>
      </c>
      <c r="E13180" s="1365">
        <v>8</v>
      </c>
      <c r="F13180" s="1260">
        <v>1</v>
      </c>
      <c r="G13180" s="1246">
        <v>8</v>
      </c>
    </row>
    <row r="13181" spans="1:7" hidden="1">
      <c r="A13181" s="1136" t="s">
        <v>9402</v>
      </c>
      <c r="B13181" s="1122" t="s">
        <v>9478</v>
      </c>
      <c r="C13181" s="1117" t="s">
        <v>7595</v>
      </c>
      <c r="D13181" s="1122" t="s">
        <v>7733</v>
      </c>
      <c r="E13181" s="1365">
        <v>8</v>
      </c>
      <c r="F13181" s="1260">
        <v>1</v>
      </c>
      <c r="G13181" s="1246">
        <v>8</v>
      </c>
    </row>
    <row r="13182" spans="1:7" hidden="1">
      <c r="A13182" s="1136" t="s">
        <v>9402</v>
      </c>
      <c r="B13182" s="1122" t="s">
        <v>9478</v>
      </c>
      <c r="C13182" s="1117" t="s">
        <v>1634</v>
      </c>
      <c r="D13182" s="1122" t="s">
        <v>1635</v>
      </c>
      <c r="E13182" s="1365">
        <v>3</v>
      </c>
      <c r="F13182" s="1260">
        <v>1</v>
      </c>
      <c r="G13182" s="1246">
        <v>3</v>
      </c>
    </row>
    <row r="13183" spans="1:7" hidden="1">
      <c r="A13183" s="1136" t="s">
        <v>9402</v>
      </c>
      <c r="B13183" s="1122" t="s">
        <v>9478</v>
      </c>
      <c r="C13183" s="1117" t="s">
        <v>3440</v>
      </c>
      <c r="D13183" s="1122" t="s">
        <v>3441</v>
      </c>
      <c r="E13183" s="1365">
        <v>8</v>
      </c>
      <c r="F13183" s="1260">
        <v>1</v>
      </c>
      <c r="G13183" s="1246">
        <v>8</v>
      </c>
    </row>
    <row r="13184" spans="1:7" hidden="1">
      <c r="A13184" s="1136" t="s">
        <v>9402</v>
      </c>
      <c r="B13184" s="1122" t="s">
        <v>9478</v>
      </c>
      <c r="C13184" s="1117" t="s">
        <v>3442</v>
      </c>
      <c r="D13184" s="1122" t="s">
        <v>3443</v>
      </c>
      <c r="E13184" s="1365">
        <v>8</v>
      </c>
      <c r="F13184" s="1260">
        <v>1</v>
      </c>
      <c r="G13184" s="1246">
        <v>8</v>
      </c>
    </row>
    <row r="13185" spans="1:7" hidden="1">
      <c r="A13185" s="1136" t="s">
        <v>9402</v>
      </c>
      <c r="B13185" s="1122" t="s">
        <v>9478</v>
      </c>
      <c r="C13185" s="1117" t="s">
        <v>3444</v>
      </c>
      <c r="D13185" s="1122" t="s">
        <v>3445</v>
      </c>
      <c r="E13185" s="1365">
        <v>8</v>
      </c>
      <c r="F13185" s="1260">
        <v>1</v>
      </c>
      <c r="G13185" s="1246">
        <v>8</v>
      </c>
    </row>
    <row r="13186" spans="1:7" hidden="1">
      <c r="A13186" s="1136" t="s">
        <v>9402</v>
      </c>
      <c r="B13186" s="1122" t="s">
        <v>9478</v>
      </c>
      <c r="C13186" s="1117" t="s">
        <v>3446</v>
      </c>
      <c r="D13186" s="1122" t="s">
        <v>3447</v>
      </c>
      <c r="E13186" s="1365">
        <v>8</v>
      </c>
      <c r="F13186" s="1260">
        <v>1</v>
      </c>
      <c r="G13186" s="1246">
        <v>8</v>
      </c>
    </row>
    <row r="13187" spans="1:7" hidden="1">
      <c r="A13187" s="1136" t="s">
        <v>9402</v>
      </c>
      <c r="B13187" s="1122" t="s">
        <v>9478</v>
      </c>
      <c r="C13187" s="1117" t="s">
        <v>1276</v>
      </c>
      <c r="D13187" s="1122" t="s">
        <v>3448</v>
      </c>
      <c r="E13187" s="1365">
        <v>8</v>
      </c>
      <c r="F13187" s="1260">
        <v>1</v>
      </c>
      <c r="G13187" s="1246">
        <v>8</v>
      </c>
    </row>
    <row r="13188" spans="1:7" hidden="1">
      <c r="A13188" s="1136" t="s">
        <v>9402</v>
      </c>
      <c r="B13188" s="1122" t="s">
        <v>9478</v>
      </c>
      <c r="C13188" s="1117" t="s">
        <v>1277</v>
      </c>
      <c r="D13188" s="1122" t="s">
        <v>5252</v>
      </c>
      <c r="E13188" s="1365">
        <v>8</v>
      </c>
      <c r="F13188" s="1260">
        <v>1</v>
      </c>
      <c r="G13188" s="1246">
        <v>8</v>
      </c>
    </row>
    <row r="13189" spans="1:7" hidden="1">
      <c r="A13189" s="1136" t="s">
        <v>9402</v>
      </c>
      <c r="B13189" s="1122" t="s">
        <v>9478</v>
      </c>
      <c r="C13189" s="1117" t="s">
        <v>1278</v>
      </c>
      <c r="D13189" s="1122" t="s">
        <v>5253</v>
      </c>
      <c r="E13189" s="1365">
        <v>8</v>
      </c>
      <c r="F13189" s="1260">
        <v>1</v>
      </c>
      <c r="G13189" s="1246">
        <v>8</v>
      </c>
    </row>
    <row r="13190" spans="1:7" hidden="1">
      <c r="A13190" s="1136" t="s">
        <v>9402</v>
      </c>
      <c r="B13190" s="1122" t="s">
        <v>9478</v>
      </c>
      <c r="C13190" s="1117" t="s">
        <v>4432</v>
      </c>
      <c r="D13190" s="1122" t="s">
        <v>1792</v>
      </c>
      <c r="E13190" s="1365">
        <v>4.0000000000000002E-4</v>
      </c>
      <c r="F13190" s="1260">
        <v>1</v>
      </c>
      <c r="G13190" s="1246">
        <v>4.0000000000000002E-4</v>
      </c>
    </row>
    <row r="13191" spans="1:7" hidden="1">
      <c r="A13191" s="1136" t="s">
        <v>9402</v>
      </c>
      <c r="B13191" s="1122" t="s">
        <v>9478</v>
      </c>
      <c r="C13191" s="1117" t="s">
        <v>5417</v>
      </c>
      <c r="D13191" s="1122" t="s">
        <v>3885</v>
      </c>
      <c r="E13191" s="1365">
        <v>1.1999999999999999E-3</v>
      </c>
      <c r="F13191" s="1260">
        <v>1</v>
      </c>
      <c r="G13191" s="1246">
        <v>1.1999999999999999E-3</v>
      </c>
    </row>
    <row r="13192" spans="1:7" hidden="1">
      <c r="A13192" s="1136" t="s">
        <v>9402</v>
      </c>
      <c r="B13192" s="1122" t="s">
        <v>9478</v>
      </c>
      <c r="C13192" s="1117" t="s">
        <v>5419</v>
      </c>
      <c r="D13192" s="1122" t="s">
        <v>3704</v>
      </c>
      <c r="E13192" s="1365">
        <v>5.0000000000000001E-3</v>
      </c>
      <c r="F13192" s="1260">
        <v>1</v>
      </c>
      <c r="G13192" s="1246">
        <v>5.0000000000000001E-3</v>
      </c>
    </row>
    <row r="13193" spans="1:7" hidden="1">
      <c r="A13193" s="1136" t="s">
        <v>9402</v>
      </c>
      <c r="B13193" s="1122" t="s">
        <v>9478</v>
      </c>
      <c r="C13193" s="1117" t="s">
        <v>869</v>
      </c>
      <c r="D13193" s="1122" t="s">
        <v>1793</v>
      </c>
      <c r="E13193" s="1365">
        <v>4.0000000000000002E-4</v>
      </c>
      <c r="F13193" s="1260">
        <v>1</v>
      </c>
      <c r="G13193" s="1246">
        <v>4.0000000000000002E-4</v>
      </c>
    </row>
    <row r="13194" spans="1:7" hidden="1">
      <c r="A13194" s="1136" t="s">
        <v>9402</v>
      </c>
      <c r="B13194" s="1122" t="s">
        <v>9478</v>
      </c>
      <c r="C13194" s="1117" t="s">
        <v>4692</v>
      </c>
      <c r="D13194" s="1122" t="s">
        <v>4137</v>
      </c>
      <c r="E13194" s="1365">
        <v>1.1999999999999999E-3</v>
      </c>
      <c r="F13194" s="1260">
        <v>1</v>
      </c>
      <c r="G13194" s="1246">
        <v>1.1999999999999999E-3</v>
      </c>
    </row>
    <row r="13195" spans="1:7" hidden="1">
      <c r="A13195" s="1136" t="s">
        <v>9402</v>
      </c>
      <c r="B13195" s="1122" t="s">
        <v>9478</v>
      </c>
      <c r="C13195" s="1117" t="s">
        <v>1342</v>
      </c>
      <c r="D13195" s="1122" t="s">
        <v>1540</v>
      </c>
      <c r="E13195" s="1365">
        <v>5.4000000000000003E-3</v>
      </c>
      <c r="F13195" s="1260">
        <v>1</v>
      </c>
      <c r="G13195" s="1246">
        <v>5.4000000000000003E-3</v>
      </c>
    </row>
    <row r="13196" spans="1:7" hidden="1">
      <c r="A13196" s="1136" t="s">
        <v>9402</v>
      </c>
      <c r="B13196" s="1122" t="s">
        <v>9478</v>
      </c>
      <c r="C13196" s="1117" t="s">
        <v>870</v>
      </c>
      <c r="D13196" s="1122" t="s">
        <v>871</v>
      </c>
      <c r="E13196" s="1365">
        <v>1E-3</v>
      </c>
      <c r="F13196" s="1260">
        <v>1</v>
      </c>
      <c r="G13196" s="1246">
        <v>1E-3</v>
      </c>
    </row>
    <row r="13197" spans="1:7" hidden="1">
      <c r="A13197" s="1136" t="s">
        <v>9402</v>
      </c>
      <c r="B13197" s="1122" t="s">
        <v>9478</v>
      </c>
      <c r="C13197" s="1117" t="s">
        <v>7597</v>
      </c>
      <c r="D13197" s="1122" t="s">
        <v>7734</v>
      </c>
      <c r="E13197" s="1365">
        <v>0.58299999999999996</v>
      </c>
      <c r="F13197" s="1260">
        <v>1</v>
      </c>
      <c r="G13197" s="1246">
        <v>0.58299999999999996</v>
      </c>
    </row>
    <row r="13198" spans="1:7" hidden="1">
      <c r="A13198" s="1136" t="s">
        <v>9402</v>
      </c>
      <c r="B13198" s="1122" t="s">
        <v>9478</v>
      </c>
      <c r="C13198" s="1117" t="s">
        <v>9424</v>
      </c>
      <c r="D13198" s="1122" t="s">
        <v>9486</v>
      </c>
      <c r="E13198" s="1365">
        <v>0.626</v>
      </c>
      <c r="F13198" s="1260">
        <v>1</v>
      </c>
      <c r="G13198" s="1246">
        <v>0.626</v>
      </c>
    </row>
    <row r="13199" spans="1:7" hidden="1">
      <c r="A13199" s="1136" t="s">
        <v>9402</v>
      </c>
      <c r="B13199" s="1122" t="s">
        <v>9478</v>
      </c>
      <c r="C13199" s="1117" t="s">
        <v>9423</v>
      </c>
      <c r="D13199" s="1122" t="s">
        <v>9487</v>
      </c>
      <c r="E13199" s="1365">
        <v>0.32100000000000001</v>
      </c>
      <c r="F13199" s="1260">
        <v>1</v>
      </c>
      <c r="G13199" s="1246">
        <v>0.32100000000000001</v>
      </c>
    </row>
    <row r="13200" spans="1:7" hidden="1">
      <c r="A13200" s="1136" t="s">
        <v>9402</v>
      </c>
      <c r="B13200" s="1122" t="s">
        <v>9478</v>
      </c>
      <c r="C13200" s="1117" t="s">
        <v>9421</v>
      </c>
      <c r="D13200" s="1122" t="s">
        <v>9490</v>
      </c>
      <c r="E13200" s="1365">
        <v>0.379</v>
      </c>
      <c r="F13200" s="1260">
        <v>1</v>
      </c>
      <c r="G13200" s="1246">
        <v>0.379</v>
      </c>
    </row>
    <row r="13201" spans="1:7" hidden="1">
      <c r="A13201" s="1136" t="s">
        <v>9402</v>
      </c>
      <c r="B13201" s="1122" t="s">
        <v>9478</v>
      </c>
      <c r="C13201" s="1117" t="s">
        <v>7382</v>
      </c>
      <c r="D13201" s="1122" t="s">
        <v>7736</v>
      </c>
      <c r="E13201" s="1365">
        <v>0.23200000000000001</v>
      </c>
      <c r="F13201" s="1260">
        <v>1</v>
      </c>
      <c r="G13201" s="1246">
        <v>0.23200000000000001</v>
      </c>
    </row>
    <row r="13202" spans="1:7" hidden="1">
      <c r="A13202" s="1136" t="s">
        <v>9402</v>
      </c>
      <c r="B13202" s="1122" t="s">
        <v>9478</v>
      </c>
      <c r="C13202" s="1117" t="s">
        <v>6660</v>
      </c>
      <c r="D13202" s="1122" t="s">
        <v>6661</v>
      </c>
      <c r="E13202" s="1365">
        <v>4.1999999999999997E-3</v>
      </c>
      <c r="F13202" s="1260">
        <v>1</v>
      </c>
      <c r="G13202" s="1246">
        <v>4.1999999999999997E-3</v>
      </c>
    </row>
    <row r="13203" spans="1:7" hidden="1">
      <c r="A13203" s="1136" t="s">
        <v>9451</v>
      </c>
      <c r="B13203" s="1122" t="s">
        <v>9479</v>
      </c>
      <c r="C13203" s="1117" t="s">
        <v>8815</v>
      </c>
      <c r="D13203" s="1122" t="s">
        <v>8816</v>
      </c>
      <c r="E13203" s="1365">
        <v>1</v>
      </c>
      <c r="F13203" s="1260">
        <v>1</v>
      </c>
      <c r="G13203" s="1246">
        <v>1</v>
      </c>
    </row>
    <row r="13204" spans="1:7" hidden="1">
      <c r="A13204" s="1136" t="s">
        <v>9451</v>
      </c>
      <c r="B13204" s="1122" t="s">
        <v>9479</v>
      </c>
      <c r="C13204" s="1117" t="s">
        <v>4432</v>
      </c>
      <c r="D13204" s="1122" t="s">
        <v>1792</v>
      </c>
      <c r="E13204" s="1365">
        <v>2.0000000000000001E-4</v>
      </c>
      <c r="F13204" s="1260">
        <v>1</v>
      </c>
      <c r="G13204" s="1246">
        <v>2.0000000000000001E-4</v>
      </c>
    </row>
    <row r="13205" spans="1:7" hidden="1">
      <c r="A13205" s="1136" t="s">
        <v>9451</v>
      </c>
      <c r="B13205" s="1122" t="s">
        <v>9479</v>
      </c>
      <c r="C13205" s="1117" t="s">
        <v>5417</v>
      </c>
      <c r="D13205" s="1122" t="s">
        <v>3885</v>
      </c>
      <c r="E13205" s="1365">
        <v>5.0000000000000001E-4</v>
      </c>
      <c r="F13205" s="1260">
        <v>1</v>
      </c>
      <c r="G13205" s="1246">
        <v>5.0000000000000001E-4</v>
      </c>
    </row>
    <row r="13206" spans="1:7" hidden="1">
      <c r="A13206" s="1136" t="s">
        <v>9451</v>
      </c>
      <c r="B13206" s="1122" t="s">
        <v>9479</v>
      </c>
      <c r="C13206" s="1117" t="s">
        <v>5419</v>
      </c>
      <c r="D13206" s="1122" t="s">
        <v>3704</v>
      </c>
      <c r="E13206" s="1365">
        <v>2E-3</v>
      </c>
      <c r="F13206" s="1260">
        <v>1</v>
      </c>
      <c r="G13206" s="1246">
        <v>2E-3</v>
      </c>
    </row>
    <row r="13207" spans="1:7" hidden="1">
      <c r="A13207" s="1136" t="s">
        <v>9451</v>
      </c>
      <c r="B13207" s="1122" t="s">
        <v>9479</v>
      </c>
      <c r="C13207" s="1117" t="s">
        <v>869</v>
      </c>
      <c r="D13207" s="1122" t="s">
        <v>1793</v>
      </c>
      <c r="E13207" s="1365">
        <v>2.0000000000000001E-4</v>
      </c>
      <c r="F13207" s="1260">
        <v>1</v>
      </c>
      <c r="G13207" s="1246">
        <v>2.0000000000000001E-4</v>
      </c>
    </row>
    <row r="13208" spans="1:7" hidden="1">
      <c r="A13208" s="1136" t="s">
        <v>9451</v>
      </c>
      <c r="B13208" s="1122" t="s">
        <v>9479</v>
      </c>
      <c r="C13208" s="1117" t="s">
        <v>870</v>
      </c>
      <c r="D13208" s="1122" t="s">
        <v>871</v>
      </c>
      <c r="E13208" s="1365">
        <v>1E-3</v>
      </c>
      <c r="F13208" s="1260">
        <v>1</v>
      </c>
      <c r="G13208" s="1246">
        <v>1E-3</v>
      </c>
    </row>
    <row r="13209" spans="1:7" hidden="1">
      <c r="A13209" s="1136" t="s">
        <v>9398</v>
      </c>
      <c r="B13209" s="1122" t="s">
        <v>9480</v>
      </c>
      <c r="C13209" s="1117" t="s">
        <v>8827</v>
      </c>
      <c r="D13209" s="1122" t="s">
        <v>8828</v>
      </c>
      <c r="E13209" s="1365">
        <v>2</v>
      </c>
      <c r="F13209" s="1260">
        <v>1</v>
      </c>
      <c r="G13209" s="1246">
        <v>2</v>
      </c>
    </row>
    <row r="13210" spans="1:7" hidden="1">
      <c r="A13210" s="1136" t="s">
        <v>9398</v>
      </c>
      <c r="B13210" s="1122" t="s">
        <v>9480</v>
      </c>
      <c r="C13210" s="1117" t="s">
        <v>8825</v>
      </c>
      <c r="D13210" s="1122" t="s">
        <v>8826</v>
      </c>
      <c r="E13210" s="1365">
        <v>1</v>
      </c>
      <c r="F13210" s="1260">
        <v>1</v>
      </c>
      <c r="G13210" s="1246">
        <v>1</v>
      </c>
    </row>
    <row r="13211" spans="1:7" hidden="1">
      <c r="A13211" s="1136" t="s">
        <v>9398</v>
      </c>
      <c r="B13211" s="1122" t="s">
        <v>9480</v>
      </c>
      <c r="C13211" s="1117" t="s">
        <v>3140</v>
      </c>
      <c r="D13211" s="1122" t="s">
        <v>3141</v>
      </c>
      <c r="E13211" s="1365">
        <v>1</v>
      </c>
      <c r="F13211" s="1260">
        <v>1</v>
      </c>
      <c r="G13211" s="1246">
        <v>1</v>
      </c>
    </row>
    <row r="13212" spans="1:7" hidden="1">
      <c r="A13212" s="1136" t="s">
        <v>9398</v>
      </c>
      <c r="B13212" s="1122" t="s">
        <v>9480</v>
      </c>
      <c r="C13212" s="1117" t="s">
        <v>3142</v>
      </c>
      <c r="D13212" s="1122" t="s">
        <v>3143</v>
      </c>
      <c r="E13212" s="1365">
        <v>1</v>
      </c>
      <c r="F13212" s="1260">
        <v>1</v>
      </c>
      <c r="G13212" s="1246">
        <v>1</v>
      </c>
    </row>
    <row r="13213" spans="1:7" hidden="1">
      <c r="A13213" s="1136" t="s">
        <v>9398</v>
      </c>
      <c r="B13213" s="1122" t="s">
        <v>9480</v>
      </c>
      <c r="C13213" s="1117" t="s">
        <v>3144</v>
      </c>
      <c r="D13213" s="1122" t="s">
        <v>3145</v>
      </c>
      <c r="E13213" s="1365">
        <v>1</v>
      </c>
      <c r="F13213" s="1260">
        <v>1</v>
      </c>
      <c r="G13213" s="1246">
        <v>1</v>
      </c>
    </row>
    <row r="13214" spans="1:7" hidden="1">
      <c r="A13214" s="1136" t="s">
        <v>9398</v>
      </c>
      <c r="B13214" s="1122" t="s">
        <v>9480</v>
      </c>
      <c r="C13214" s="1117" t="s">
        <v>3293</v>
      </c>
      <c r="D13214" s="1122" t="s">
        <v>1033</v>
      </c>
      <c r="E13214" s="1365">
        <v>1</v>
      </c>
      <c r="F13214" s="1260">
        <v>1</v>
      </c>
      <c r="G13214" s="1246">
        <v>1</v>
      </c>
    </row>
    <row r="13215" spans="1:7" hidden="1">
      <c r="A13215" s="1136" t="s">
        <v>9398</v>
      </c>
      <c r="B13215" s="1122" t="s">
        <v>9480</v>
      </c>
      <c r="C13215" s="1117" t="s">
        <v>3001</v>
      </c>
      <c r="D13215" s="1122" t="s">
        <v>703</v>
      </c>
      <c r="E13215" s="1365">
        <v>1</v>
      </c>
      <c r="F13215" s="1260">
        <v>1</v>
      </c>
      <c r="G13215" s="1246">
        <v>1</v>
      </c>
    </row>
    <row r="13216" spans="1:7" hidden="1">
      <c r="A13216" s="1136" t="s">
        <v>9398</v>
      </c>
      <c r="B13216" s="1122" t="s">
        <v>9480</v>
      </c>
      <c r="C13216" s="1117" t="s">
        <v>9360</v>
      </c>
      <c r="D13216" s="1122" t="s">
        <v>9361</v>
      </c>
      <c r="E13216" s="1365">
        <v>1</v>
      </c>
      <c r="F13216" s="1260">
        <v>1</v>
      </c>
      <c r="G13216" s="1246">
        <v>1</v>
      </c>
    </row>
    <row r="13217" spans="1:7" hidden="1">
      <c r="A13217" s="1136" t="s">
        <v>9398</v>
      </c>
      <c r="B13217" s="1122" t="s">
        <v>9480</v>
      </c>
      <c r="C13217" s="1117" t="s">
        <v>8821</v>
      </c>
      <c r="D13217" s="1122" t="s">
        <v>8822</v>
      </c>
      <c r="E13217" s="1365">
        <v>1</v>
      </c>
      <c r="F13217" s="1260">
        <v>1</v>
      </c>
      <c r="G13217" s="1246">
        <v>1</v>
      </c>
    </row>
    <row r="13218" spans="1:7" hidden="1">
      <c r="A13218" s="1136" t="s">
        <v>9398</v>
      </c>
      <c r="B13218" s="1122" t="s">
        <v>9480</v>
      </c>
      <c r="C13218" s="1117" t="s">
        <v>3138</v>
      </c>
      <c r="D13218" s="1122" t="s">
        <v>4738</v>
      </c>
      <c r="E13218" s="1365">
        <v>1</v>
      </c>
      <c r="F13218" s="1260">
        <v>1</v>
      </c>
      <c r="G13218" s="1246">
        <v>1</v>
      </c>
    </row>
    <row r="13219" spans="1:7" hidden="1">
      <c r="A13219" s="1136" t="s">
        <v>9398</v>
      </c>
      <c r="B13219" s="1122" t="s">
        <v>9480</v>
      </c>
      <c r="C13219" s="1117" t="s">
        <v>1342</v>
      </c>
      <c r="D13219" s="1122" t="s">
        <v>1540</v>
      </c>
      <c r="E13219" s="1365">
        <v>3.5999999999999999E-3</v>
      </c>
      <c r="F13219" s="1260">
        <v>1</v>
      </c>
      <c r="G13219" s="1246">
        <v>3.5999999999999999E-3</v>
      </c>
    </row>
    <row r="13220" spans="1:7" hidden="1">
      <c r="A13220" s="1136" t="s">
        <v>9398</v>
      </c>
      <c r="B13220" s="1122" t="s">
        <v>9480</v>
      </c>
      <c r="C13220" s="1117" t="s">
        <v>8059</v>
      </c>
      <c r="D13220" s="1122" t="s">
        <v>8288</v>
      </c>
      <c r="E13220" s="1365">
        <v>1.1000000000000001E-3</v>
      </c>
      <c r="F13220" s="1260">
        <v>1</v>
      </c>
      <c r="G13220" s="1246">
        <v>1.1000000000000001E-3</v>
      </c>
    </row>
    <row r="13221" spans="1:7" hidden="1">
      <c r="A13221" s="1136" t="s">
        <v>9398</v>
      </c>
      <c r="B13221" s="1122" t="s">
        <v>9480</v>
      </c>
      <c r="C13221" s="1117" t="s">
        <v>4019</v>
      </c>
      <c r="D13221" s="1122" t="s">
        <v>2401</v>
      </c>
      <c r="E13221" s="1365">
        <v>2.3E-3</v>
      </c>
      <c r="F13221" s="1260">
        <v>1</v>
      </c>
      <c r="G13221" s="1246">
        <v>2.3E-3</v>
      </c>
    </row>
    <row r="13222" spans="1:7" hidden="1">
      <c r="A13222" s="1136" t="s">
        <v>9398</v>
      </c>
      <c r="B13222" s="1122" t="s">
        <v>9480</v>
      </c>
      <c r="C13222" s="1117" t="s">
        <v>294</v>
      </c>
      <c r="D13222" s="1122" t="s">
        <v>5556</v>
      </c>
      <c r="E13222" s="1365">
        <v>0.2</v>
      </c>
      <c r="F13222" s="1260">
        <v>1</v>
      </c>
      <c r="G13222" s="1246">
        <v>0.2</v>
      </c>
    </row>
    <row r="13223" spans="1:7" hidden="1">
      <c r="A13223" s="1204" t="s">
        <v>9398</v>
      </c>
      <c r="B13223" s="1203" t="s">
        <v>9480</v>
      </c>
      <c r="C13223" s="1201" t="s">
        <v>9384</v>
      </c>
      <c r="D13223" s="1203" t="s">
        <v>9450</v>
      </c>
      <c r="E13223" s="1378">
        <v>3.8E-3</v>
      </c>
      <c r="F13223" s="1260">
        <v>1</v>
      </c>
      <c r="G13223" s="1246">
        <v>3.8E-3</v>
      </c>
    </row>
    <row r="13224" spans="1:7" hidden="1">
      <c r="A13224" s="1136" t="s">
        <v>9398</v>
      </c>
      <c r="B13224" s="1122" t="s">
        <v>9480</v>
      </c>
      <c r="C13224" s="1117" t="s">
        <v>8819</v>
      </c>
      <c r="D13224" s="1122" t="s">
        <v>8820</v>
      </c>
      <c r="E13224" s="1365">
        <v>0.78700000000000003</v>
      </c>
      <c r="F13224" s="1260">
        <v>1</v>
      </c>
      <c r="G13224" s="1246">
        <v>0.78700000000000003</v>
      </c>
    </row>
    <row r="13225" spans="1:7" hidden="1">
      <c r="A13225" s="1136" t="s">
        <v>9398</v>
      </c>
      <c r="B13225" s="1122" t="s">
        <v>9480</v>
      </c>
      <c r="C13225" s="1117" t="s">
        <v>5529</v>
      </c>
      <c r="D13225" s="1122" t="s">
        <v>5557</v>
      </c>
      <c r="E13225" s="1365">
        <v>0.105</v>
      </c>
      <c r="F13225" s="1260">
        <v>1</v>
      </c>
      <c r="G13225" s="1246">
        <v>0.105</v>
      </c>
    </row>
    <row r="13226" spans="1:7" hidden="1">
      <c r="A13226" s="1136" t="s">
        <v>9398</v>
      </c>
      <c r="B13226" s="1122" t="s">
        <v>9480</v>
      </c>
      <c r="C13226" s="1117" t="s">
        <v>3780</v>
      </c>
      <c r="D13226" s="1122" t="s">
        <v>5558</v>
      </c>
      <c r="E13226" s="1365">
        <v>0.255</v>
      </c>
      <c r="F13226" s="1260">
        <v>1</v>
      </c>
      <c r="G13226" s="1246">
        <v>0.255</v>
      </c>
    </row>
    <row r="13227" spans="1:7" hidden="1">
      <c r="A13227" s="1136" t="s">
        <v>9398</v>
      </c>
      <c r="B13227" s="1122" t="s">
        <v>9480</v>
      </c>
      <c r="C13227" s="1117" t="s">
        <v>5673</v>
      </c>
      <c r="D13227" s="1122" t="s">
        <v>5675</v>
      </c>
      <c r="E13227" s="1365">
        <v>4.8000000000000001E-2</v>
      </c>
      <c r="F13227" s="1260">
        <v>1</v>
      </c>
      <c r="G13227" s="1246">
        <v>4.8000000000000001E-2</v>
      </c>
    </row>
    <row r="13228" spans="1:7" hidden="1">
      <c r="A13228" s="1136" t="s">
        <v>9398</v>
      </c>
      <c r="B13228" s="1122" t="s">
        <v>9480</v>
      </c>
      <c r="C13228" s="1117" t="s">
        <v>5531</v>
      </c>
      <c r="D13228" s="1122" t="s">
        <v>5559</v>
      </c>
      <c r="E13228" s="1365">
        <v>8.2000000000000003E-2</v>
      </c>
      <c r="F13228" s="1260">
        <v>1</v>
      </c>
      <c r="G13228" s="1246">
        <v>8.2000000000000003E-2</v>
      </c>
    </row>
    <row r="13229" spans="1:7" hidden="1">
      <c r="A13229" s="1136" t="s">
        <v>9398</v>
      </c>
      <c r="B13229" s="1122" t="s">
        <v>9480</v>
      </c>
      <c r="C13229" s="1117" t="s">
        <v>6664</v>
      </c>
      <c r="D13229" s="1122" t="s">
        <v>6665</v>
      </c>
      <c r="E13229" s="1365">
        <v>1E-3</v>
      </c>
      <c r="F13229" s="1260">
        <v>1</v>
      </c>
      <c r="G13229" s="1246">
        <v>1E-3</v>
      </c>
    </row>
    <row r="13230" spans="1:7" hidden="1">
      <c r="A13230" s="1136" t="s">
        <v>9398</v>
      </c>
      <c r="B13230" s="1122" t="s">
        <v>9480</v>
      </c>
      <c r="C13230" s="1117" t="s">
        <v>6660</v>
      </c>
      <c r="D13230" s="1122" t="s">
        <v>6661</v>
      </c>
      <c r="E13230" s="1365">
        <v>8.0000000000000004E-4</v>
      </c>
      <c r="F13230" s="1260">
        <v>1</v>
      </c>
      <c r="G13230" s="1246">
        <v>8.0000000000000004E-4</v>
      </c>
    </row>
    <row r="13231" spans="1:7" hidden="1">
      <c r="A13231" s="1136" t="s">
        <v>9481</v>
      </c>
      <c r="B13231" s="1122" t="s">
        <v>9482</v>
      </c>
      <c r="C13231" s="1117" t="s">
        <v>5161</v>
      </c>
      <c r="D13231" s="1122" t="s">
        <v>5162</v>
      </c>
      <c r="E13231" s="1365">
        <v>1</v>
      </c>
      <c r="F13231" s="1260">
        <v>1</v>
      </c>
      <c r="G13231" s="1246">
        <v>1</v>
      </c>
    </row>
    <row r="13232" spans="1:7" hidden="1">
      <c r="A13232" s="1136" t="s">
        <v>9481</v>
      </c>
      <c r="B13232" s="1122" t="s">
        <v>9482</v>
      </c>
      <c r="C13232" s="1117" t="s">
        <v>4427</v>
      </c>
      <c r="D13232" s="1122" t="s">
        <v>1682</v>
      </c>
      <c r="E13232" s="1365">
        <v>1</v>
      </c>
      <c r="F13232" s="1260">
        <v>1</v>
      </c>
      <c r="G13232" s="1246">
        <v>1</v>
      </c>
    </row>
    <row r="13233" spans="1:7" hidden="1">
      <c r="A13233" s="1136" t="s">
        <v>9481</v>
      </c>
      <c r="B13233" s="1122" t="s">
        <v>9482</v>
      </c>
      <c r="C13233" s="1117" t="s">
        <v>5157</v>
      </c>
      <c r="D13233" s="1122" t="s">
        <v>5158</v>
      </c>
      <c r="E13233" s="1365">
        <v>1</v>
      </c>
      <c r="F13233" s="1260">
        <v>1</v>
      </c>
      <c r="G13233" s="1246">
        <v>1</v>
      </c>
    </row>
    <row r="13234" spans="1:7" hidden="1">
      <c r="A13234" s="1136" t="s">
        <v>9481</v>
      </c>
      <c r="B13234" s="1122" t="s">
        <v>9482</v>
      </c>
      <c r="C13234" s="1117" t="s">
        <v>4526</v>
      </c>
      <c r="D13234" s="1122" t="s">
        <v>1245</v>
      </c>
      <c r="E13234" s="1365">
        <v>1</v>
      </c>
      <c r="F13234" s="1260">
        <v>1</v>
      </c>
      <c r="G13234" s="1246">
        <v>1</v>
      </c>
    </row>
    <row r="13235" spans="1:7" hidden="1">
      <c r="A13235" s="1136" t="s">
        <v>9481</v>
      </c>
      <c r="B13235" s="1122" t="s">
        <v>9482</v>
      </c>
      <c r="C13235" s="1117" t="s">
        <v>1246</v>
      </c>
      <c r="D13235" s="1122" t="s">
        <v>1247</v>
      </c>
      <c r="E13235" s="1365">
        <v>1</v>
      </c>
      <c r="F13235" s="1260">
        <v>1</v>
      </c>
      <c r="G13235" s="1246">
        <v>1</v>
      </c>
    </row>
    <row r="13236" spans="1:7" hidden="1">
      <c r="A13236" s="1136" t="s">
        <v>9481</v>
      </c>
      <c r="B13236" s="1122" t="s">
        <v>9482</v>
      </c>
      <c r="C13236" s="1117" t="s">
        <v>4794</v>
      </c>
      <c r="D13236" s="1122" t="s">
        <v>4795</v>
      </c>
      <c r="E13236" s="1365">
        <v>1</v>
      </c>
      <c r="F13236" s="1260">
        <v>1</v>
      </c>
      <c r="G13236" s="1246">
        <v>1</v>
      </c>
    </row>
    <row r="13237" spans="1:7" hidden="1">
      <c r="A13237" s="1136" t="s">
        <v>9481</v>
      </c>
      <c r="B13237" s="1122" t="s">
        <v>9482</v>
      </c>
      <c r="C13237" s="1117" t="s">
        <v>5217</v>
      </c>
      <c r="D13237" s="1122" t="s">
        <v>5218</v>
      </c>
      <c r="E13237" s="1365">
        <v>1</v>
      </c>
      <c r="F13237" s="1260">
        <v>1</v>
      </c>
      <c r="G13237" s="1246">
        <v>1</v>
      </c>
    </row>
    <row r="13238" spans="1:7" hidden="1">
      <c r="A13238" s="1136" t="s">
        <v>9481</v>
      </c>
      <c r="B13238" s="1122" t="s">
        <v>9482</v>
      </c>
      <c r="C13238" s="1117" t="s">
        <v>5219</v>
      </c>
      <c r="D13238" s="1122" t="s">
        <v>5220</v>
      </c>
      <c r="E13238" s="1365">
        <v>1</v>
      </c>
      <c r="F13238" s="1260">
        <v>1</v>
      </c>
      <c r="G13238" s="1246">
        <v>1</v>
      </c>
    </row>
    <row r="13239" spans="1:7" hidden="1">
      <c r="A13239" s="1136" t="s">
        <v>9481</v>
      </c>
      <c r="B13239" s="1122" t="s">
        <v>9482</v>
      </c>
      <c r="C13239" s="1117" t="s">
        <v>5221</v>
      </c>
      <c r="D13239" s="1122" t="s">
        <v>5222</v>
      </c>
      <c r="E13239" s="1365">
        <v>1</v>
      </c>
      <c r="F13239" s="1260">
        <v>1</v>
      </c>
      <c r="G13239" s="1246">
        <v>1</v>
      </c>
    </row>
    <row r="13240" spans="1:7" hidden="1">
      <c r="A13240" s="1136" t="s">
        <v>9481</v>
      </c>
      <c r="B13240" s="1122" t="s">
        <v>9482</v>
      </c>
      <c r="C13240" s="1117" t="s">
        <v>5225</v>
      </c>
      <c r="D13240" s="1122" t="s">
        <v>5226</v>
      </c>
      <c r="E13240" s="1365">
        <v>1</v>
      </c>
      <c r="F13240" s="1260">
        <v>1</v>
      </c>
      <c r="G13240" s="1246">
        <v>1</v>
      </c>
    </row>
    <row r="13241" spans="1:7" hidden="1">
      <c r="A13241" s="1136" t="s">
        <v>9481</v>
      </c>
      <c r="B13241" s="1122" t="s">
        <v>9482</v>
      </c>
      <c r="C13241" s="1117" t="s">
        <v>5227</v>
      </c>
      <c r="D13241" s="1122" t="s">
        <v>5228</v>
      </c>
      <c r="E13241" s="1365">
        <v>1</v>
      </c>
      <c r="F13241" s="1260">
        <v>1</v>
      </c>
      <c r="G13241" s="1246">
        <v>1</v>
      </c>
    </row>
    <row r="13242" spans="1:7" hidden="1">
      <c r="A13242" s="1136" t="s">
        <v>9481</v>
      </c>
      <c r="B13242" s="1122" t="s">
        <v>9482</v>
      </c>
      <c r="C13242" s="1117" t="s">
        <v>5229</v>
      </c>
      <c r="D13242" s="1122" t="s">
        <v>5230</v>
      </c>
      <c r="E13242" s="1365">
        <v>1</v>
      </c>
      <c r="F13242" s="1260">
        <v>1</v>
      </c>
      <c r="G13242" s="1246">
        <v>1</v>
      </c>
    </row>
    <row r="13243" spans="1:7" hidden="1">
      <c r="A13243" s="1136" t="s">
        <v>9481</v>
      </c>
      <c r="B13243" s="1122" t="s">
        <v>9482</v>
      </c>
      <c r="C13243" s="1117" t="s">
        <v>5231</v>
      </c>
      <c r="D13243" s="1122" t="s">
        <v>5232</v>
      </c>
      <c r="E13243" s="1365">
        <v>1</v>
      </c>
      <c r="F13243" s="1260">
        <v>1</v>
      </c>
      <c r="G13243" s="1246">
        <v>1</v>
      </c>
    </row>
    <row r="13244" spans="1:7" hidden="1">
      <c r="A13244" s="1136" t="s">
        <v>9481</v>
      </c>
      <c r="B13244" s="1122" t="s">
        <v>9482</v>
      </c>
      <c r="C13244" s="1117" t="s">
        <v>4796</v>
      </c>
      <c r="D13244" s="1122" t="s">
        <v>4797</v>
      </c>
      <c r="E13244" s="1365">
        <v>2</v>
      </c>
      <c r="F13244" s="1260">
        <v>1</v>
      </c>
      <c r="G13244" s="1246">
        <v>2</v>
      </c>
    </row>
    <row r="13245" spans="1:7" hidden="1">
      <c r="A13245" s="1136" t="s">
        <v>9481</v>
      </c>
      <c r="B13245" s="1122" t="s">
        <v>9482</v>
      </c>
      <c r="C13245" s="1117" t="s">
        <v>4798</v>
      </c>
      <c r="D13245" s="1122" t="s">
        <v>4799</v>
      </c>
      <c r="E13245" s="1365">
        <v>1</v>
      </c>
      <c r="F13245" s="1260">
        <v>1</v>
      </c>
      <c r="G13245" s="1246">
        <v>1</v>
      </c>
    </row>
    <row r="13246" spans="1:7" hidden="1">
      <c r="A13246" s="1136" t="s">
        <v>9481</v>
      </c>
      <c r="B13246" s="1122" t="s">
        <v>9482</v>
      </c>
      <c r="C13246" s="1117" t="s">
        <v>4800</v>
      </c>
      <c r="D13246" s="1122" t="s">
        <v>4801</v>
      </c>
      <c r="E13246" s="1365">
        <v>1</v>
      </c>
      <c r="F13246" s="1260">
        <v>1</v>
      </c>
      <c r="G13246" s="1246">
        <v>1</v>
      </c>
    </row>
    <row r="13247" spans="1:7" hidden="1">
      <c r="A13247" s="1136" t="s">
        <v>9481</v>
      </c>
      <c r="B13247" s="1122" t="s">
        <v>9482</v>
      </c>
      <c r="C13247" s="1117" t="s">
        <v>4802</v>
      </c>
      <c r="D13247" s="1122" t="s">
        <v>4803</v>
      </c>
      <c r="E13247" s="1365">
        <v>1</v>
      </c>
      <c r="F13247" s="1260">
        <v>1</v>
      </c>
      <c r="G13247" s="1246">
        <v>1</v>
      </c>
    </row>
    <row r="13248" spans="1:7" hidden="1">
      <c r="A13248" s="1136" t="s">
        <v>9481</v>
      </c>
      <c r="B13248" s="1122" t="s">
        <v>9482</v>
      </c>
      <c r="C13248" s="1117" t="s">
        <v>3892</v>
      </c>
      <c r="D13248" s="1122" t="s">
        <v>3893</v>
      </c>
      <c r="E13248" s="1365">
        <v>2</v>
      </c>
      <c r="F13248" s="1260">
        <v>1</v>
      </c>
      <c r="G13248" s="1246">
        <v>2</v>
      </c>
    </row>
    <row r="13249" spans="1:7" hidden="1">
      <c r="A13249" s="1136" t="s">
        <v>9481</v>
      </c>
      <c r="B13249" s="1122" t="s">
        <v>9482</v>
      </c>
      <c r="C13249" s="1117" t="s">
        <v>3014</v>
      </c>
      <c r="D13249" s="1122" t="s">
        <v>3015</v>
      </c>
      <c r="E13249" s="1365">
        <v>1</v>
      </c>
      <c r="F13249" s="1260">
        <v>1</v>
      </c>
      <c r="G13249" s="1246">
        <v>1</v>
      </c>
    </row>
    <row r="13250" spans="1:7" hidden="1">
      <c r="A13250" s="1136" t="s">
        <v>9481</v>
      </c>
      <c r="B13250" s="1122" t="s">
        <v>9482</v>
      </c>
      <c r="C13250" s="1117" t="s">
        <v>5507</v>
      </c>
      <c r="D13250" s="1122" t="s">
        <v>4751</v>
      </c>
      <c r="E13250" s="1365">
        <v>2</v>
      </c>
      <c r="F13250" s="1260">
        <v>1</v>
      </c>
      <c r="G13250" s="1246">
        <v>2</v>
      </c>
    </row>
    <row r="13251" spans="1:7" hidden="1">
      <c r="A13251" s="1136" t="s">
        <v>9481</v>
      </c>
      <c r="B13251" s="1122" t="s">
        <v>9482</v>
      </c>
      <c r="C13251" s="1117" t="s">
        <v>1342</v>
      </c>
      <c r="D13251" s="1122" t="s">
        <v>1540</v>
      </c>
      <c r="E13251" s="1365">
        <v>3.5999999999999999E-3</v>
      </c>
      <c r="F13251" s="1260">
        <v>1</v>
      </c>
      <c r="G13251" s="1246">
        <v>3.5999999999999999E-3</v>
      </c>
    </row>
    <row r="13252" spans="1:7" hidden="1">
      <c r="A13252" s="1136" t="s">
        <v>9481</v>
      </c>
      <c r="B13252" s="1122" t="s">
        <v>9482</v>
      </c>
      <c r="C13252" s="1117" t="s">
        <v>1079</v>
      </c>
      <c r="D13252" s="1122" t="s">
        <v>5036</v>
      </c>
      <c r="E13252" s="1365">
        <v>0.254</v>
      </c>
      <c r="F13252" s="1260">
        <v>1</v>
      </c>
      <c r="G13252" s="1246">
        <v>0.254</v>
      </c>
    </row>
    <row r="13253" spans="1:7" hidden="1">
      <c r="A13253" s="1136" t="s">
        <v>9481</v>
      </c>
      <c r="B13253" s="1122" t="s">
        <v>9482</v>
      </c>
      <c r="C13253" s="1117" t="s">
        <v>1080</v>
      </c>
      <c r="D13253" s="1122" t="s">
        <v>5038</v>
      </c>
      <c r="E13253" s="1365">
        <v>0.71740000000000004</v>
      </c>
      <c r="F13253" s="1260">
        <v>1</v>
      </c>
      <c r="G13253" s="1246">
        <v>0.71740000000000004</v>
      </c>
    </row>
    <row r="13254" spans="1:7" hidden="1">
      <c r="A13254" s="1136" t="s">
        <v>9481</v>
      </c>
      <c r="B13254" s="1122" t="s">
        <v>9482</v>
      </c>
      <c r="C13254" s="1117" t="s">
        <v>6660</v>
      </c>
      <c r="D13254" s="1122" t="s">
        <v>6661</v>
      </c>
      <c r="E13254" s="1365">
        <v>8.0000000000000004E-4</v>
      </c>
      <c r="F13254" s="1260">
        <v>1</v>
      </c>
      <c r="G13254" s="1246">
        <v>8.0000000000000004E-4</v>
      </c>
    </row>
    <row r="13255" spans="1:7" hidden="1">
      <c r="A13255" s="1136" t="s">
        <v>9382</v>
      </c>
      <c r="B13255" s="1122" t="s">
        <v>9471</v>
      </c>
      <c r="C13255" s="1122" t="s">
        <v>2793</v>
      </c>
      <c r="D13255" s="1122" t="s">
        <v>2794</v>
      </c>
      <c r="E13255" s="1365">
        <v>1</v>
      </c>
      <c r="F13255" s="1260">
        <v>1</v>
      </c>
      <c r="G13255" s="1246">
        <v>1</v>
      </c>
    </row>
    <row r="13256" spans="1:7" hidden="1">
      <c r="A13256" s="1136" t="s">
        <v>9382</v>
      </c>
      <c r="B13256" s="1122" t="s">
        <v>9471</v>
      </c>
      <c r="C13256" s="1122" t="s">
        <v>1086</v>
      </c>
      <c r="D13256" s="1122" t="s">
        <v>1185</v>
      </c>
      <c r="E13256" s="1365">
        <v>1</v>
      </c>
      <c r="F13256" s="1260">
        <v>1</v>
      </c>
      <c r="G13256" s="1246">
        <v>1</v>
      </c>
    </row>
    <row r="13257" spans="1:7" hidden="1">
      <c r="A13257" s="1136" t="s">
        <v>9382</v>
      </c>
      <c r="B13257" s="1122" t="s">
        <v>9471</v>
      </c>
      <c r="C13257" s="1122" t="s">
        <v>1342</v>
      </c>
      <c r="D13257" s="1122" t="s">
        <v>1540</v>
      </c>
      <c r="E13257" s="1365">
        <v>1.2500000000000001E-2</v>
      </c>
      <c r="F13257" s="1260">
        <v>1</v>
      </c>
      <c r="G13257" s="1246">
        <v>1.2500000000000001E-2</v>
      </c>
    </row>
    <row r="13258" spans="1:7" hidden="1">
      <c r="A13258" s="1205" t="s">
        <v>9382</v>
      </c>
      <c r="B13258" s="1206" t="s">
        <v>9471</v>
      </c>
      <c r="C13258" s="1206" t="s">
        <v>9384</v>
      </c>
      <c r="D13258" s="1206" t="s">
        <v>9450</v>
      </c>
      <c r="E13258" s="1379">
        <v>3.8E-3</v>
      </c>
      <c r="F13258" s="1261">
        <v>1</v>
      </c>
      <c r="G13258" s="1248">
        <v>3.8E-3</v>
      </c>
    </row>
    <row r="13259" spans="1:7" hidden="1">
      <c r="A13259" s="1136" t="s">
        <v>9382</v>
      </c>
      <c r="B13259" s="1122" t="s">
        <v>9471</v>
      </c>
      <c r="C13259" s="1211" t="s">
        <v>9866</v>
      </c>
      <c r="D13259" s="1211" t="s">
        <v>9867</v>
      </c>
      <c r="E13259" s="1365">
        <v>0.67300000000000004</v>
      </c>
      <c r="F13259" s="1260">
        <v>1</v>
      </c>
      <c r="G13259" s="1246">
        <v>0.67300000000000004</v>
      </c>
    </row>
    <row r="13260" spans="1:7" hidden="1">
      <c r="A13260" s="1136" t="s">
        <v>9382</v>
      </c>
      <c r="B13260" s="1122" t="s">
        <v>9471</v>
      </c>
      <c r="C13260" s="1122" t="s">
        <v>9425</v>
      </c>
      <c r="D13260" s="1122" t="s">
        <v>9484</v>
      </c>
      <c r="E13260" s="1365">
        <v>0.34499999999999997</v>
      </c>
      <c r="F13260" s="1260">
        <v>1</v>
      </c>
      <c r="G13260" s="1246">
        <v>0.34499999999999997</v>
      </c>
    </row>
    <row r="13261" spans="1:7" hidden="1">
      <c r="A13261" s="1136" t="s">
        <v>9382</v>
      </c>
      <c r="B13261" s="1122" t="s">
        <v>9471</v>
      </c>
      <c r="C13261" s="1122" t="s">
        <v>6660</v>
      </c>
      <c r="D13261" s="1122" t="s">
        <v>6661</v>
      </c>
      <c r="E13261" s="1365">
        <v>1.6999999999999999E-3</v>
      </c>
      <c r="F13261" s="1260">
        <v>1</v>
      </c>
      <c r="G13261" s="1246">
        <v>1.6999999999999999E-3</v>
      </c>
    </row>
    <row r="13262" spans="1:7" hidden="1">
      <c r="A13262" s="1136" t="s">
        <v>9380</v>
      </c>
      <c r="B13262" s="1122" t="s">
        <v>9381</v>
      </c>
      <c r="C13262" s="1122" t="s">
        <v>2793</v>
      </c>
      <c r="D13262" s="1122" t="s">
        <v>2794</v>
      </c>
      <c r="E13262" s="1365">
        <v>1</v>
      </c>
      <c r="F13262" s="1260">
        <v>1</v>
      </c>
      <c r="G13262" s="1246">
        <v>1</v>
      </c>
    </row>
    <row r="13263" spans="1:7" hidden="1">
      <c r="A13263" s="1136" t="s">
        <v>9380</v>
      </c>
      <c r="B13263" s="1122" t="s">
        <v>9381</v>
      </c>
      <c r="C13263" s="1122" t="s">
        <v>1086</v>
      </c>
      <c r="D13263" s="1122" t="s">
        <v>1185</v>
      </c>
      <c r="E13263" s="1365">
        <v>1</v>
      </c>
      <c r="F13263" s="1260">
        <v>1</v>
      </c>
      <c r="G13263" s="1246">
        <v>1</v>
      </c>
    </row>
    <row r="13264" spans="1:7" hidden="1">
      <c r="A13264" s="1136" t="s">
        <v>9380</v>
      </c>
      <c r="B13264" s="1122" t="s">
        <v>9381</v>
      </c>
      <c r="C13264" s="1122" t="s">
        <v>1342</v>
      </c>
      <c r="D13264" s="1122" t="s">
        <v>1540</v>
      </c>
      <c r="E13264" s="1365">
        <v>1.2500000000000001E-2</v>
      </c>
      <c r="F13264" s="1260">
        <v>1</v>
      </c>
      <c r="G13264" s="1246">
        <v>1.2500000000000001E-2</v>
      </c>
    </row>
    <row r="13265" spans="1:7" hidden="1">
      <c r="A13265" s="1205" t="s">
        <v>9380</v>
      </c>
      <c r="B13265" s="1206" t="s">
        <v>9381</v>
      </c>
      <c r="C13265" s="1206" t="s">
        <v>9384</v>
      </c>
      <c r="D13265" s="1206" t="s">
        <v>9450</v>
      </c>
      <c r="E13265" s="1379">
        <v>3.8E-3</v>
      </c>
      <c r="F13265" s="1261">
        <v>1</v>
      </c>
      <c r="G13265" s="1248">
        <v>3.8E-3</v>
      </c>
    </row>
    <row r="13266" spans="1:7" hidden="1">
      <c r="A13266" s="1136" t="s">
        <v>9380</v>
      </c>
      <c r="B13266" s="1122" t="s">
        <v>9381</v>
      </c>
      <c r="C13266" s="1211" t="s">
        <v>9866</v>
      </c>
      <c r="D13266" s="1211" t="s">
        <v>9867</v>
      </c>
      <c r="E13266" s="1365">
        <v>0.67300000000000004</v>
      </c>
      <c r="F13266" s="1260">
        <v>1</v>
      </c>
      <c r="G13266" s="1246">
        <v>0.67300000000000004</v>
      </c>
    </row>
    <row r="13267" spans="1:7" hidden="1">
      <c r="A13267" s="1136" t="s">
        <v>9380</v>
      </c>
      <c r="B13267" s="1122" t="s">
        <v>9381</v>
      </c>
      <c r="C13267" s="1122" t="s">
        <v>9425</v>
      </c>
      <c r="D13267" s="1122" t="s">
        <v>9484</v>
      </c>
      <c r="E13267" s="1365">
        <v>0.34499999999999997</v>
      </c>
      <c r="F13267" s="1260">
        <v>1</v>
      </c>
      <c r="G13267" s="1246">
        <v>0.34499999999999997</v>
      </c>
    </row>
    <row r="13268" spans="1:7" hidden="1">
      <c r="A13268" s="1136" t="s">
        <v>9380</v>
      </c>
      <c r="B13268" s="1122" t="s">
        <v>9381</v>
      </c>
      <c r="C13268" s="1122" t="s">
        <v>6660</v>
      </c>
      <c r="D13268" s="1122" t="s">
        <v>6661</v>
      </c>
      <c r="E13268" s="1365">
        <v>1.6999999999999999E-3</v>
      </c>
      <c r="F13268" s="1260">
        <v>1</v>
      </c>
      <c r="G13268" s="1246">
        <v>1.6999999999999999E-3</v>
      </c>
    </row>
    <row r="13269" spans="1:7" hidden="1">
      <c r="A13269" s="1136" t="s">
        <v>9396</v>
      </c>
      <c r="B13269" s="1122" t="s">
        <v>9483</v>
      </c>
      <c r="C13269" s="1122" t="s">
        <v>8827</v>
      </c>
      <c r="D13269" s="1122" t="s">
        <v>8828</v>
      </c>
      <c r="E13269" s="1365">
        <v>2</v>
      </c>
      <c r="F13269" s="1260">
        <v>1</v>
      </c>
      <c r="G13269" s="1246">
        <v>2</v>
      </c>
    </row>
    <row r="13270" spans="1:7" hidden="1">
      <c r="A13270" s="1136" t="s">
        <v>9396</v>
      </c>
      <c r="B13270" s="1122" t="s">
        <v>9483</v>
      </c>
      <c r="C13270" s="1122" t="s">
        <v>8825</v>
      </c>
      <c r="D13270" s="1122" t="s">
        <v>8826</v>
      </c>
      <c r="E13270" s="1365">
        <v>1</v>
      </c>
      <c r="F13270" s="1260">
        <v>1</v>
      </c>
      <c r="G13270" s="1246">
        <v>1</v>
      </c>
    </row>
    <row r="13271" spans="1:7" hidden="1">
      <c r="A13271" s="1136" t="s">
        <v>9396</v>
      </c>
      <c r="B13271" s="1122" t="s">
        <v>9483</v>
      </c>
      <c r="C13271" s="1122" t="s">
        <v>3140</v>
      </c>
      <c r="D13271" s="1122" t="s">
        <v>3141</v>
      </c>
      <c r="E13271" s="1365">
        <v>1</v>
      </c>
      <c r="F13271" s="1260">
        <v>1</v>
      </c>
      <c r="G13271" s="1246">
        <v>1</v>
      </c>
    </row>
    <row r="13272" spans="1:7" hidden="1">
      <c r="A13272" s="1136" t="s">
        <v>9396</v>
      </c>
      <c r="B13272" s="1122" t="s">
        <v>9483</v>
      </c>
      <c r="C13272" s="1122" t="s">
        <v>3142</v>
      </c>
      <c r="D13272" s="1122" t="s">
        <v>3143</v>
      </c>
      <c r="E13272" s="1365">
        <v>1</v>
      </c>
      <c r="F13272" s="1260">
        <v>1</v>
      </c>
      <c r="G13272" s="1246">
        <v>1</v>
      </c>
    </row>
    <row r="13273" spans="1:7" hidden="1">
      <c r="A13273" s="1136" t="s">
        <v>9396</v>
      </c>
      <c r="B13273" s="1122" t="s">
        <v>9483</v>
      </c>
      <c r="C13273" s="1122" t="s">
        <v>3144</v>
      </c>
      <c r="D13273" s="1122" t="s">
        <v>3145</v>
      </c>
      <c r="E13273" s="1365">
        <v>1</v>
      </c>
      <c r="F13273" s="1260">
        <v>1</v>
      </c>
      <c r="G13273" s="1246">
        <v>1</v>
      </c>
    </row>
    <row r="13274" spans="1:7" hidden="1">
      <c r="A13274" s="1136" t="s">
        <v>9396</v>
      </c>
      <c r="B13274" s="1122" t="s">
        <v>9483</v>
      </c>
      <c r="C13274" s="1122" t="s">
        <v>3293</v>
      </c>
      <c r="D13274" s="1122" t="s">
        <v>1033</v>
      </c>
      <c r="E13274" s="1365">
        <v>1</v>
      </c>
      <c r="F13274" s="1260">
        <v>1</v>
      </c>
      <c r="G13274" s="1246">
        <v>1</v>
      </c>
    </row>
    <row r="13275" spans="1:7" hidden="1">
      <c r="A13275" s="1136" t="s">
        <v>9396</v>
      </c>
      <c r="B13275" s="1122" t="s">
        <v>9483</v>
      </c>
      <c r="C13275" s="1122" t="s">
        <v>3001</v>
      </c>
      <c r="D13275" s="1122" t="s">
        <v>703</v>
      </c>
      <c r="E13275" s="1365">
        <v>1</v>
      </c>
      <c r="F13275" s="1260">
        <v>1</v>
      </c>
      <c r="G13275" s="1246">
        <v>1</v>
      </c>
    </row>
    <row r="13276" spans="1:7" hidden="1">
      <c r="A13276" s="1136" t="s">
        <v>9396</v>
      </c>
      <c r="B13276" s="1122" t="s">
        <v>9483</v>
      </c>
      <c r="C13276" s="1122" t="s">
        <v>9363</v>
      </c>
      <c r="D13276" s="1122" t="s">
        <v>9364</v>
      </c>
      <c r="E13276" s="1365">
        <v>1</v>
      </c>
      <c r="F13276" s="1260">
        <v>1</v>
      </c>
      <c r="G13276" s="1246">
        <v>1</v>
      </c>
    </row>
    <row r="13277" spans="1:7" hidden="1">
      <c r="A13277" s="1136" t="s">
        <v>9396</v>
      </c>
      <c r="B13277" s="1122" t="s">
        <v>9483</v>
      </c>
      <c r="C13277" s="1122" t="s">
        <v>8821</v>
      </c>
      <c r="D13277" s="1122" t="s">
        <v>8822</v>
      </c>
      <c r="E13277" s="1365">
        <v>1</v>
      </c>
      <c r="F13277" s="1260">
        <v>1</v>
      </c>
      <c r="G13277" s="1246">
        <v>1</v>
      </c>
    </row>
    <row r="13278" spans="1:7" hidden="1">
      <c r="A13278" s="1136" t="s">
        <v>9396</v>
      </c>
      <c r="B13278" s="1122" t="s">
        <v>9483</v>
      </c>
      <c r="C13278" s="1122" t="s">
        <v>3138</v>
      </c>
      <c r="D13278" s="1122" t="s">
        <v>4738</v>
      </c>
      <c r="E13278" s="1365">
        <v>1</v>
      </c>
      <c r="F13278" s="1260">
        <v>1</v>
      </c>
      <c r="G13278" s="1246">
        <v>1</v>
      </c>
    </row>
    <row r="13279" spans="1:7" hidden="1">
      <c r="A13279" s="1136" t="s">
        <v>9396</v>
      </c>
      <c r="B13279" s="1122" t="s">
        <v>9483</v>
      </c>
      <c r="C13279" s="1122" t="s">
        <v>1342</v>
      </c>
      <c r="D13279" s="1122" t="s">
        <v>1540</v>
      </c>
      <c r="E13279" s="1365">
        <v>3.5999999999999999E-3</v>
      </c>
      <c r="F13279" s="1260">
        <v>1</v>
      </c>
      <c r="G13279" s="1246">
        <v>3.5999999999999999E-3</v>
      </c>
    </row>
    <row r="13280" spans="1:7" hidden="1">
      <c r="A13280" s="1136" t="s">
        <v>9396</v>
      </c>
      <c r="B13280" s="1122" t="s">
        <v>9483</v>
      </c>
      <c r="C13280" s="1122" t="s">
        <v>8059</v>
      </c>
      <c r="D13280" s="1122" t="s">
        <v>8288</v>
      </c>
      <c r="E13280" s="1365">
        <v>1.1000000000000001E-3</v>
      </c>
      <c r="F13280" s="1260">
        <v>1</v>
      </c>
      <c r="G13280" s="1246">
        <v>1.1000000000000001E-3</v>
      </c>
    </row>
    <row r="13281" spans="1:7" hidden="1">
      <c r="A13281" s="1136" t="s">
        <v>9396</v>
      </c>
      <c r="B13281" s="1122" t="s">
        <v>9483</v>
      </c>
      <c r="C13281" s="1122" t="s">
        <v>4019</v>
      </c>
      <c r="D13281" s="1122" t="s">
        <v>2401</v>
      </c>
      <c r="E13281" s="1365">
        <v>2.3E-3</v>
      </c>
      <c r="F13281" s="1260">
        <v>1</v>
      </c>
      <c r="G13281" s="1246">
        <v>2.3E-3</v>
      </c>
    </row>
    <row r="13282" spans="1:7" hidden="1">
      <c r="A13282" s="1136" t="s">
        <v>9396</v>
      </c>
      <c r="B13282" s="1122" t="s">
        <v>9483</v>
      </c>
      <c r="C13282" s="1122" t="s">
        <v>294</v>
      </c>
      <c r="D13282" s="1122" t="s">
        <v>5556</v>
      </c>
      <c r="E13282" s="1365">
        <v>0.2</v>
      </c>
      <c r="F13282" s="1260">
        <v>1</v>
      </c>
      <c r="G13282" s="1246">
        <v>0.2</v>
      </c>
    </row>
    <row r="13283" spans="1:7" hidden="1">
      <c r="A13283" s="1204" t="s">
        <v>9396</v>
      </c>
      <c r="B13283" s="1203" t="s">
        <v>9483</v>
      </c>
      <c r="C13283" s="1203" t="s">
        <v>9384</v>
      </c>
      <c r="D13283" s="1203" t="s">
        <v>9450</v>
      </c>
      <c r="E13283" s="1378">
        <v>3.8E-3</v>
      </c>
      <c r="F13283" s="1260">
        <v>1</v>
      </c>
      <c r="G13283" s="1246">
        <v>3.8E-3</v>
      </c>
    </row>
    <row r="13284" spans="1:7" hidden="1">
      <c r="A13284" s="1136" t="s">
        <v>9396</v>
      </c>
      <c r="B13284" s="1122" t="s">
        <v>9483</v>
      </c>
      <c r="C13284" s="1122" t="s">
        <v>8819</v>
      </c>
      <c r="D13284" s="1122" t="s">
        <v>8820</v>
      </c>
      <c r="E13284" s="1365">
        <v>0.78700000000000003</v>
      </c>
      <c r="F13284" s="1260">
        <v>1</v>
      </c>
      <c r="G13284" s="1246">
        <v>0.78700000000000003</v>
      </c>
    </row>
    <row r="13285" spans="1:7" hidden="1">
      <c r="A13285" s="1136" t="s">
        <v>9396</v>
      </c>
      <c r="B13285" s="1122" t="s">
        <v>9483</v>
      </c>
      <c r="C13285" s="1122" t="s">
        <v>5529</v>
      </c>
      <c r="D13285" s="1122" t="s">
        <v>5557</v>
      </c>
      <c r="E13285" s="1365">
        <v>0.105</v>
      </c>
      <c r="F13285" s="1260">
        <v>1</v>
      </c>
      <c r="G13285" s="1246">
        <v>0.105</v>
      </c>
    </row>
    <row r="13286" spans="1:7" hidden="1">
      <c r="A13286" s="1136" t="s">
        <v>9396</v>
      </c>
      <c r="B13286" s="1122" t="s">
        <v>9483</v>
      </c>
      <c r="C13286" s="1122" t="s">
        <v>3780</v>
      </c>
      <c r="D13286" s="1122" t="s">
        <v>5558</v>
      </c>
      <c r="E13286" s="1365">
        <v>0.255</v>
      </c>
      <c r="F13286" s="1260">
        <v>1</v>
      </c>
      <c r="G13286" s="1246">
        <v>0.255</v>
      </c>
    </row>
    <row r="13287" spans="1:7" hidden="1">
      <c r="A13287" s="1136" t="s">
        <v>9396</v>
      </c>
      <c r="B13287" s="1122" t="s">
        <v>9483</v>
      </c>
      <c r="C13287" s="1122" t="s">
        <v>5673</v>
      </c>
      <c r="D13287" s="1122" t="s">
        <v>5675</v>
      </c>
      <c r="E13287" s="1365">
        <v>4.8000000000000001E-2</v>
      </c>
      <c r="F13287" s="1260">
        <v>1</v>
      </c>
      <c r="G13287" s="1246">
        <v>4.8000000000000001E-2</v>
      </c>
    </row>
    <row r="13288" spans="1:7" hidden="1">
      <c r="A13288" s="1136" t="s">
        <v>9396</v>
      </c>
      <c r="B13288" s="1122" t="s">
        <v>9483</v>
      </c>
      <c r="C13288" s="1122" t="s">
        <v>5531</v>
      </c>
      <c r="D13288" s="1122" t="s">
        <v>5559</v>
      </c>
      <c r="E13288" s="1365">
        <v>8.2000000000000003E-2</v>
      </c>
      <c r="F13288" s="1260">
        <v>1</v>
      </c>
      <c r="G13288" s="1246">
        <v>8.2000000000000003E-2</v>
      </c>
    </row>
    <row r="13289" spans="1:7" hidden="1">
      <c r="A13289" s="1136" t="s">
        <v>9396</v>
      </c>
      <c r="B13289" s="1122" t="s">
        <v>9483</v>
      </c>
      <c r="C13289" s="1122" t="s">
        <v>6664</v>
      </c>
      <c r="D13289" s="1122" t="s">
        <v>6665</v>
      </c>
      <c r="E13289" s="1365">
        <v>1E-3</v>
      </c>
      <c r="F13289" s="1260">
        <v>1</v>
      </c>
      <c r="G13289" s="1246">
        <v>1E-3</v>
      </c>
    </row>
    <row r="13290" spans="1:7" hidden="1">
      <c r="A13290" s="1136" t="s">
        <v>9396</v>
      </c>
      <c r="B13290" s="1122" t="s">
        <v>9483</v>
      </c>
      <c r="C13290" s="1122" t="s">
        <v>6660</v>
      </c>
      <c r="D13290" s="1122" t="s">
        <v>6661</v>
      </c>
      <c r="E13290" s="1365">
        <v>8.0000000000000004E-4</v>
      </c>
      <c r="F13290" s="1260">
        <v>1</v>
      </c>
      <c r="G13290" s="1246">
        <v>8.0000000000000004E-4</v>
      </c>
    </row>
    <row r="13291" spans="1:7" hidden="1">
      <c r="A13291" s="1136" t="s">
        <v>9416</v>
      </c>
      <c r="B13291" s="1122" t="s">
        <v>9417</v>
      </c>
      <c r="C13291" s="1117" t="s">
        <v>9416</v>
      </c>
      <c r="D13291" s="1116" t="s">
        <v>9417</v>
      </c>
      <c r="E13291" s="1365">
        <v>1</v>
      </c>
      <c r="F13291" s="1260">
        <v>1</v>
      </c>
      <c r="G13291" s="1246">
        <v>1</v>
      </c>
    </row>
    <row r="13292" spans="1:7" hidden="1">
      <c r="A13292" s="1136" t="s">
        <v>7533</v>
      </c>
      <c r="B13292" s="1122" t="s">
        <v>7534</v>
      </c>
      <c r="C13292" s="1122" t="s">
        <v>7533</v>
      </c>
      <c r="D13292" s="1122" t="s">
        <v>7534</v>
      </c>
      <c r="E13292" s="1365">
        <v>1</v>
      </c>
      <c r="F13292" s="1260">
        <v>1</v>
      </c>
      <c r="G13292" s="1246">
        <v>1</v>
      </c>
    </row>
    <row r="13293" spans="1:7" hidden="1">
      <c r="A13293" s="1136" t="s">
        <v>9414</v>
      </c>
      <c r="B13293" s="1122" t="s">
        <v>9491</v>
      </c>
      <c r="C13293" s="1122"/>
      <c r="D13293" s="1122" t="s">
        <v>9492</v>
      </c>
      <c r="E13293" s="1365">
        <v>1</v>
      </c>
      <c r="F13293" s="1260">
        <v>1</v>
      </c>
      <c r="G13293" s="1246">
        <v>1</v>
      </c>
    </row>
    <row r="13294" spans="1:7" hidden="1">
      <c r="A13294" s="1136" t="s">
        <v>9414</v>
      </c>
      <c r="B13294" s="1122" t="s">
        <v>9491</v>
      </c>
      <c r="C13294" s="1122"/>
      <c r="D13294" s="1122" t="s">
        <v>9493</v>
      </c>
      <c r="E13294" s="1365">
        <v>1</v>
      </c>
      <c r="F13294" s="1260">
        <v>1</v>
      </c>
      <c r="G13294" s="1246">
        <v>1</v>
      </c>
    </row>
    <row r="13295" spans="1:7" hidden="1">
      <c r="A13295" s="1136" t="s">
        <v>9414</v>
      </c>
      <c r="B13295" s="1122" t="s">
        <v>9491</v>
      </c>
      <c r="C13295" s="1122" t="s">
        <v>5575</v>
      </c>
      <c r="D13295" s="1122" t="s">
        <v>5576</v>
      </c>
      <c r="E13295" s="1365">
        <v>1</v>
      </c>
      <c r="F13295" s="1260">
        <v>1</v>
      </c>
      <c r="G13295" s="1246">
        <v>1</v>
      </c>
    </row>
    <row r="13296" spans="1:7" hidden="1">
      <c r="A13296" s="1136" t="s">
        <v>9414</v>
      </c>
      <c r="B13296" s="1122" t="s">
        <v>9491</v>
      </c>
      <c r="C13296" s="1122"/>
      <c r="D13296" s="1122" t="s">
        <v>9494</v>
      </c>
      <c r="E13296" s="1365">
        <v>1</v>
      </c>
      <c r="F13296" s="1260">
        <v>1</v>
      </c>
      <c r="G13296" s="1246">
        <v>1</v>
      </c>
    </row>
    <row r="13297" spans="1:7" hidden="1">
      <c r="A13297" s="1136" t="s">
        <v>9414</v>
      </c>
      <c r="B13297" s="1122" t="s">
        <v>9491</v>
      </c>
      <c r="C13297" s="1122"/>
      <c r="D13297" s="1122" t="s">
        <v>9495</v>
      </c>
      <c r="E13297" s="1365">
        <v>15</v>
      </c>
      <c r="F13297" s="1260">
        <v>1</v>
      </c>
      <c r="G13297" s="1246">
        <v>15</v>
      </c>
    </row>
    <row r="13298" spans="1:7" hidden="1">
      <c r="A13298" s="1136" t="s">
        <v>9414</v>
      </c>
      <c r="B13298" s="1122" t="s">
        <v>9491</v>
      </c>
      <c r="C13298" s="1122"/>
      <c r="D13298" s="1122" t="s">
        <v>9292</v>
      </c>
      <c r="E13298" s="1365">
        <v>0.84599999999999997</v>
      </c>
      <c r="F13298" s="1260">
        <v>1</v>
      </c>
      <c r="G13298" s="1246">
        <v>0.84599999999999997</v>
      </c>
    </row>
    <row r="13299" spans="1:7" hidden="1">
      <c r="A13299" s="1136" t="s">
        <v>9453</v>
      </c>
      <c r="B13299" s="1122" t="s">
        <v>9454</v>
      </c>
      <c r="C13299" s="1122" t="s">
        <v>9420</v>
      </c>
      <c r="D13299" s="1122" t="s">
        <v>9496</v>
      </c>
      <c r="E13299" s="1365">
        <v>0.72799999999999998</v>
      </c>
      <c r="F13299" s="1260">
        <v>1</v>
      </c>
      <c r="G13299" s="1246">
        <v>0.72799999999999998</v>
      </c>
    </row>
    <row r="13300" spans="1:7" hidden="1">
      <c r="A13300" s="1136" t="s">
        <v>9453</v>
      </c>
      <c r="B13300" s="1122" t="s">
        <v>9454</v>
      </c>
      <c r="C13300" s="1122" t="s">
        <v>6660</v>
      </c>
      <c r="D13300" s="1122" t="s">
        <v>6661</v>
      </c>
      <c r="E13300" s="1365">
        <v>8.0000000000000004E-4</v>
      </c>
      <c r="F13300" s="1260">
        <v>1</v>
      </c>
      <c r="G13300" s="1246">
        <v>8.0000000000000004E-4</v>
      </c>
    </row>
    <row r="13301" spans="1:7" hidden="1">
      <c r="A13301" s="1136" t="s">
        <v>9590</v>
      </c>
      <c r="B13301" s="1122" t="s">
        <v>9616</v>
      </c>
      <c r="C13301" s="1122" t="s">
        <v>1189</v>
      </c>
      <c r="D13301" s="1122" t="s">
        <v>9609</v>
      </c>
      <c r="E13301" s="1365">
        <v>1</v>
      </c>
      <c r="F13301" s="1260">
        <v>1</v>
      </c>
      <c r="G13301" s="1246">
        <v>1</v>
      </c>
    </row>
    <row r="13302" spans="1:7" hidden="1">
      <c r="A13302" s="1136" t="s">
        <v>9590</v>
      </c>
      <c r="B13302" s="1122" t="s">
        <v>9616</v>
      </c>
      <c r="C13302" s="1122" t="s">
        <v>5161</v>
      </c>
      <c r="D13302" s="1122" t="s">
        <v>5162</v>
      </c>
      <c r="E13302" s="1365">
        <v>1</v>
      </c>
      <c r="F13302" s="1260">
        <v>1</v>
      </c>
      <c r="G13302" s="1246">
        <v>1</v>
      </c>
    </row>
    <row r="13303" spans="1:7" hidden="1">
      <c r="A13303" s="1136" t="s">
        <v>9590</v>
      </c>
      <c r="B13303" s="1122" t="s">
        <v>9616</v>
      </c>
      <c r="C13303" s="1122" t="s">
        <v>4427</v>
      </c>
      <c r="D13303" s="1122" t="s">
        <v>1682</v>
      </c>
      <c r="E13303" s="1365">
        <v>1</v>
      </c>
      <c r="F13303" s="1260">
        <v>1</v>
      </c>
      <c r="G13303" s="1246">
        <v>1</v>
      </c>
    </row>
    <row r="13304" spans="1:7" hidden="1">
      <c r="A13304" s="1136" t="s">
        <v>9590</v>
      </c>
      <c r="B13304" s="1122" t="s">
        <v>9616</v>
      </c>
      <c r="C13304" s="1122" t="s">
        <v>5157</v>
      </c>
      <c r="D13304" s="1122" t="s">
        <v>5158</v>
      </c>
      <c r="E13304" s="1365">
        <v>1</v>
      </c>
      <c r="F13304" s="1260">
        <v>1</v>
      </c>
      <c r="G13304" s="1246">
        <v>1</v>
      </c>
    </row>
    <row r="13305" spans="1:7" hidden="1">
      <c r="A13305" s="1136" t="s">
        <v>9590</v>
      </c>
      <c r="B13305" s="1122" t="s">
        <v>9616</v>
      </c>
      <c r="C13305" s="1122" t="s">
        <v>4526</v>
      </c>
      <c r="D13305" s="1122" t="s">
        <v>1245</v>
      </c>
      <c r="E13305" s="1365">
        <v>1</v>
      </c>
      <c r="F13305" s="1260">
        <v>1</v>
      </c>
      <c r="G13305" s="1246">
        <v>1</v>
      </c>
    </row>
    <row r="13306" spans="1:7" hidden="1">
      <c r="A13306" s="1136" t="s">
        <v>9590</v>
      </c>
      <c r="B13306" s="1122" t="s">
        <v>9616</v>
      </c>
      <c r="C13306" s="1122" t="s">
        <v>1246</v>
      </c>
      <c r="D13306" s="1122" t="s">
        <v>1247</v>
      </c>
      <c r="E13306" s="1365">
        <v>1</v>
      </c>
      <c r="F13306" s="1260">
        <v>1</v>
      </c>
      <c r="G13306" s="1246">
        <v>1</v>
      </c>
    </row>
    <row r="13307" spans="1:7" hidden="1">
      <c r="A13307" s="1136" t="s">
        <v>9590</v>
      </c>
      <c r="B13307" s="1122" t="s">
        <v>9616</v>
      </c>
      <c r="C13307" s="1117" t="s">
        <v>4794</v>
      </c>
      <c r="D13307" s="1116" t="s">
        <v>4795</v>
      </c>
      <c r="E13307" s="1365">
        <v>1</v>
      </c>
      <c r="F13307" s="1260">
        <v>1</v>
      </c>
      <c r="G13307" s="1246">
        <v>1</v>
      </c>
    </row>
    <row r="13308" spans="1:7" hidden="1">
      <c r="A13308" s="1136" t="s">
        <v>9590</v>
      </c>
      <c r="B13308" s="1122" t="s">
        <v>9616</v>
      </c>
      <c r="C13308" s="1122"/>
      <c r="D13308" s="1122" t="s">
        <v>9610</v>
      </c>
      <c r="E13308" s="1365">
        <v>1</v>
      </c>
      <c r="F13308" s="1260">
        <v>1</v>
      </c>
      <c r="G13308" s="1246">
        <v>1</v>
      </c>
    </row>
    <row r="13309" spans="1:7" hidden="1">
      <c r="A13309" s="1136" t="s">
        <v>9590</v>
      </c>
      <c r="B13309" s="1122" t="s">
        <v>9616</v>
      </c>
      <c r="C13309" s="1122" t="s">
        <v>5217</v>
      </c>
      <c r="D13309" s="1122" t="s">
        <v>5218</v>
      </c>
      <c r="E13309" s="1365">
        <v>1</v>
      </c>
      <c r="F13309" s="1260">
        <v>1</v>
      </c>
      <c r="G13309" s="1246">
        <v>1</v>
      </c>
    </row>
    <row r="13310" spans="1:7" hidden="1">
      <c r="A13310" s="1136" t="s">
        <v>9590</v>
      </c>
      <c r="B13310" s="1122" t="s">
        <v>9616</v>
      </c>
      <c r="C13310" s="1122" t="s">
        <v>5219</v>
      </c>
      <c r="D13310" s="1122" t="s">
        <v>5220</v>
      </c>
      <c r="E13310" s="1365">
        <v>1</v>
      </c>
      <c r="F13310" s="1260">
        <v>1</v>
      </c>
      <c r="G13310" s="1246">
        <v>1</v>
      </c>
    </row>
    <row r="13311" spans="1:7" hidden="1">
      <c r="A13311" s="1136" t="s">
        <v>9590</v>
      </c>
      <c r="B13311" s="1122" t="s">
        <v>9616</v>
      </c>
      <c r="C13311" s="1122" t="s">
        <v>5221</v>
      </c>
      <c r="D13311" s="1122" t="s">
        <v>5222</v>
      </c>
      <c r="E13311" s="1365">
        <v>1</v>
      </c>
      <c r="F13311" s="1260">
        <v>1</v>
      </c>
      <c r="G13311" s="1246">
        <v>1</v>
      </c>
    </row>
    <row r="13312" spans="1:7" hidden="1">
      <c r="A13312" s="1136" t="s">
        <v>9590</v>
      </c>
      <c r="B13312" s="1122" t="s">
        <v>9616</v>
      </c>
      <c r="C13312" s="1122" t="s">
        <v>5225</v>
      </c>
      <c r="D13312" s="1122" t="s">
        <v>5226</v>
      </c>
      <c r="E13312" s="1365">
        <v>1</v>
      </c>
      <c r="F13312" s="1260">
        <v>1</v>
      </c>
      <c r="G13312" s="1246">
        <v>1</v>
      </c>
    </row>
    <row r="13313" spans="1:7" hidden="1">
      <c r="A13313" s="1136" t="s">
        <v>9590</v>
      </c>
      <c r="B13313" s="1122" t="s">
        <v>9616</v>
      </c>
      <c r="C13313" s="1122" t="s">
        <v>5227</v>
      </c>
      <c r="D13313" s="1122" t="s">
        <v>5228</v>
      </c>
      <c r="E13313" s="1365">
        <v>1</v>
      </c>
      <c r="F13313" s="1260">
        <v>1</v>
      </c>
      <c r="G13313" s="1246">
        <v>1</v>
      </c>
    </row>
    <row r="13314" spans="1:7" hidden="1">
      <c r="A13314" s="1136" t="s">
        <v>9590</v>
      </c>
      <c r="B13314" s="1122" t="s">
        <v>9616</v>
      </c>
      <c r="C13314" s="1122" t="s">
        <v>5229</v>
      </c>
      <c r="D13314" s="1122" t="s">
        <v>5230</v>
      </c>
      <c r="E13314" s="1365">
        <v>1</v>
      </c>
      <c r="F13314" s="1260">
        <v>1</v>
      </c>
      <c r="G13314" s="1246">
        <v>1</v>
      </c>
    </row>
    <row r="13315" spans="1:7" hidden="1">
      <c r="A13315" s="1136" t="s">
        <v>9590</v>
      </c>
      <c r="B13315" s="1122" t="s">
        <v>9616</v>
      </c>
      <c r="C13315" s="1122" t="s">
        <v>5231</v>
      </c>
      <c r="D13315" s="1122" t="s">
        <v>5232</v>
      </c>
      <c r="E13315" s="1365">
        <v>1</v>
      </c>
      <c r="F13315" s="1260">
        <v>1</v>
      </c>
      <c r="G13315" s="1246">
        <v>1</v>
      </c>
    </row>
    <row r="13316" spans="1:7" hidden="1">
      <c r="A13316" s="1136" t="s">
        <v>9590</v>
      </c>
      <c r="B13316" s="1122" t="s">
        <v>9616</v>
      </c>
      <c r="C13316" s="1122" t="s">
        <v>4796</v>
      </c>
      <c r="D13316" s="1122" t="s">
        <v>4797</v>
      </c>
      <c r="E13316" s="1365">
        <v>2</v>
      </c>
      <c r="F13316" s="1260">
        <v>1</v>
      </c>
      <c r="G13316" s="1246">
        <v>2</v>
      </c>
    </row>
    <row r="13317" spans="1:7" hidden="1">
      <c r="A13317" s="1136" t="s">
        <v>9590</v>
      </c>
      <c r="B13317" s="1122" t="s">
        <v>9616</v>
      </c>
      <c r="C13317" s="1122" t="s">
        <v>4798</v>
      </c>
      <c r="D13317" s="1122" t="s">
        <v>4799</v>
      </c>
      <c r="E13317" s="1365">
        <v>1</v>
      </c>
      <c r="F13317" s="1260">
        <v>1</v>
      </c>
      <c r="G13317" s="1246">
        <v>1</v>
      </c>
    </row>
    <row r="13318" spans="1:7" hidden="1">
      <c r="A13318" s="1136" t="s">
        <v>9590</v>
      </c>
      <c r="B13318" s="1122" t="s">
        <v>9616</v>
      </c>
      <c r="C13318" s="1122" t="s">
        <v>4800</v>
      </c>
      <c r="D13318" s="1122" t="s">
        <v>4801</v>
      </c>
      <c r="E13318" s="1365">
        <v>1</v>
      </c>
      <c r="F13318" s="1260">
        <v>1</v>
      </c>
      <c r="G13318" s="1246">
        <v>1</v>
      </c>
    </row>
    <row r="13319" spans="1:7" hidden="1">
      <c r="A13319" s="1136" t="s">
        <v>9590</v>
      </c>
      <c r="B13319" s="1122" t="s">
        <v>9616</v>
      </c>
      <c r="C13319" s="1122" t="s">
        <v>4802</v>
      </c>
      <c r="D13319" s="1122" t="s">
        <v>4803</v>
      </c>
      <c r="E13319" s="1365">
        <v>1</v>
      </c>
      <c r="F13319" s="1260">
        <v>1</v>
      </c>
      <c r="G13319" s="1246">
        <v>1</v>
      </c>
    </row>
    <row r="13320" spans="1:7" hidden="1">
      <c r="A13320" s="1136" t="s">
        <v>9590</v>
      </c>
      <c r="B13320" s="1122" t="s">
        <v>9616</v>
      </c>
      <c r="C13320" s="1122" t="s">
        <v>1195</v>
      </c>
      <c r="D13320" s="1122" t="s">
        <v>9611</v>
      </c>
      <c r="E13320" s="1365">
        <v>1</v>
      </c>
      <c r="F13320" s="1260">
        <v>1</v>
      </c>
      <c r="G13320" s="1246">
        <v>1</v>
      </c>
    </row>
    <row r="13321" spans="1:7" hidden="1">
      <c r="A13321" s="1136" t="s">
        <v>9590</v>
      </c>
      <c r="B13321" s="1122" t="s">
        <v>9616</v>
      </c>
      <c r="C13321" s="1122"/>
      <c r="D13321" s="1122" t="s">
        <v>9612</v>
      </c>
      <c r="E13321" s="1365">
        <v>1</v>
      </c>
      <c r="F13321" s="1260">
        <v>1</v>
      </c>
      <c r="G13321" s="1246">
        <v>1</v>
      </c>
    </row>
    <row r="13322" spans="1:7" hidden="1">
      <c r="A13322" s="1136" t="s">
        <v>9590</v>
      </c>
      <c r="B13322" s="1122" t="s">
        <v>9616</v>
      </c>
      <c r="C13322" s="1122"/>
      <c r="D13322" s="1122" t="s">
        <v>9613</v>
      </c>
      <c r="E13322" s="1365">
        <v>1</v>
      </c>
      <c r="F13322" s="1260">
        <v>1</v>
      </c>
      <c r="G13322" s="1246">
        <v>1</v>
      </c>
    </row>
    <row r="13323" spans="1:7" hidden="1">
      <c r="A13323" s="1136" t="s">
        <v>9590</v>
      </c>
      <c r="B13323" s="1122" t="s">
        <v>9616</v>
      </c>
      <c r="C13323" s="1122"/>
      <c r="D13323" s="1122" t="s">
        <v>9614</v>
      </c>
      <c r="E13323" s="1365">
        <v>1</v>
      </c>
      <c r="F13323" s="1260">
        <v>1</v>
      </c>
      <c r="G13323" s="1246">
        <v>1</v>
      </c>
    </row>
    <row r="13324" spans="1:7" hidden="1">
      <c r="A13324" s="1136" t="s">
        <v>9590</v>
      </c>
      <c r="B13324" s="1122" t="s">
        <v>9616</v>
      </c>
      <c r="C13324" s="1117" t="s">
        <v>3892</v>
      </c>
      <c r="D13324" s="1116" t="s">
        <v>3893</v>
      </c>
      <c r="E13324" s="1365">
        <v>2</v>
      </c>
      <c r="F13324" s="1260">
        <v>1</v>
      </c>
      <c r="G13324" s="1246">
        <v>2</v>
      </c>
    </row>
    <row r="13325" spans="1:7" hidden="1">
      <c r="A13325" s="1136" t="s">
        <v>9590</v>
      </c>
      <c r="B13325" s="1122" t="s">
        <v>9616</v>
      </c>
      <c r="C13325" s="1122" t="s">
        <v>3014</v>
      </c>
      <c r="D13325" s="1122" t="s">
        <v>3015</v>
      </c>
      <c r="E13325" s="1365">
        <v>1</v>
      </c>
      <c r="F13325" s="1260">
        <v>1</v>
      </c>
      <c r="G13325" s="1246">
        <v>1</v>
      </c>
    </row>
    <row r="13326" spans="1:7" hidden="1">
      <c r="A13326" s="1136" t="s">
        <v>9590</v>
      </c>
      <c r="B13326" s="1122" t="s">
        <v>9616</v>
      </c>
      <c r="C13326" s="1122" t="s">
        <v>4421</v>
      </c>
      <c r="D13326" s="1122" t="s">
        <v>4751</v>
      </c>
      <c r="E13326" s="1365">
        <v>2</v>
      </c>
      <c r="F13326" s="1260">
        <v>1</v>
      </c>
      <c r="G13326" s="1246">
        <v>2</v>
      </c>
    </row>
    <row r="13327" spans="1:7" hidden="1">
      <c r="A13327" s="1136" t="s">
        <v>9590</v>
      </c>
      <c r="B13327" s="1122" t="s">
        <v>9616</v>
      </c>
      <c r="C13327" s="1122" t="s">
        <v>1620</v>
      </c>
      <c r="D13327" s="1122" t="s">
        <v>1540</v>
      </c>
      <c r="E13327" s="1365">
        <v>3.5999999999999999E-3</v>
      </c>
      <c r="F13327" s="1260">
        <v>1</v>
      </c>
      <c r="G13327" s="1246">
        <v>3.5999999999999999E-3</v>
      </c>
    </row>
    <row r="13328" spans="1:7" hidden="1">
      <c r="A13328" s="1136" t="s">
        <v>9590</v>
      </c>
      <c r="B13328" s="1122" t="s">
        <v>9616</v>
      </c>
      <c r="C13328" s="1122"/>
      <c r="D13328" s="1122" t="s">
        <v>9615</v>
      </c>
      <c r="E13328" s="1365">
        <v>3.5999999999999999E-3</v>
      </c>
      <c r="F13328" s="1260">
        <v>1</v>
      </c>
      <c r="G13328" s="1246">
        <v>3.5999999999999999E-3</v>
      </c>
    </row>
    <row r="13329" spans="1:7" hidden="1">
      <c r="A13329" s="1136" t="s">
        <v>9590</v>
      </c>
      <c r="B13329" s="1122" t="s">
        <v>9616</v>
      </c>
      <c r="C13329" s="1122" t="s">
        <v>1079</v>
      </c>
      <c r="D13329" s="1122" t="s">
        <v>5036</v>
      </c>
      <c r="E13329" s="1365">
        <v>0.254</v>
      </c>
      <c r="F13329" s="1260">
        <v>1</v>
      </c>
      <c r="G13329" s="1246">
        <v>0.254</v>
      </c>
    </row>
    <row r="13330" spans="1:7" hidden="1">
      <c r="A13330" s="1136" t="s">
        <v>9590</v>
      </c>
      <c r="B13330" s="1122" t="s">
        <v>9616</v>
      </c>
      <c r="C13330" s="1122" t="s">
        <v>1080</v>
      </c>
      <c r="D13330" s="1122" t="s">
        <v>5038</v>
      </c>
      <c r="E13330" s="1365">
        <v>0.71740000000000004</v>
      </c>
      <c r="F13330" s="1260">
        <v>1</v>
      </c>
      <c r="G13330" s="1246">
        <v>0.71740000000000004</v>
      </c>
    </row>
    <row r="13331" spans="1:7" hidden="1">
      <c r="A13331" s="1136" t="s">
        <v>9590</v>
      </c>
      <c r="B13331" s="1122" t="s">
        <v>9616</v>
      </c>
      <c r="C13331" s="1122" t="s">
        <v>6660</v>
      </c>
      <c r="D13331" s="1122" t="s">
        <v>6661</v>
      </c>
      <c r="E13331" s="1365">
        <v>8.0000000000000004E-4</v>
      </c>
      <c r="F13331" s="1260">
        <v>1</v>
      </c>
      <c r="G13331" s="1246">
        <v>8.0000000000000004E-4</v>
      </c>
    </row>
    <row r="13332" spans="1:7" hidden="1">
      <c r="A13332" s="1136" t="s">
        <v>9621</v>
      </c>
      <c r="B13332" s="1122" t="s">
        <v>9761</v>
      </c>
      <c r="C13332" s="1122" t="s">
        <v>9697</v>
      </c>
      <c r="D13332" s="1122" t="s">
        <v>9737</v>
      </c>
      <c r="E13332" s="1365">
        <v>1</v>
      </c>
      <c r="F13332" s="1260">
        <v>1</v>
      </c>
      <c r="G13332" s="1246">
        <v>1</v>
      </c>
    </row>
    <row r="13333" spans="1:7" hidden="1">
      <c r="A13333" s="1136" t="s">
        <v>9621</v>
      </c>
      <c r="B13333" s="1122" t="s">
        <v>9761</v>
      </c>
      <c r="C13333" s="1206" t="s">
        <v>10739</v>
      </c>
      <c r="D13333" s="1203" t="s">
        <v>10740</v>
      </c>
      <c r="E13333" s="1365">
        <v>1</v>
      </c>
      <c r="F13333" s="1260">
        <v>1</v>
      </c>
      <c r="G13333" s="1246">
        <v>1</v>
      </c>
    </row>
    <row r="13334" spans="1:7" hidden="1">
      <c r="A13334" s="1136" t="s">
        <v>9621</v>
      </c>
      <c r="B13334" s="1122" t="s">
        <v>9761</v>
      </c>
      <c r="C13334" s="1206" t="s">
        <v>10743</v>
      </c>
      <c r="D13334" s="1203" t="s">
        <v>10744</v>
      </c>
      <c r="E13334" s="1365">
        <v>2</v>
      </c>
      <c r="F13334" s="1260">
        <v>1</v>
      </c>
      <c r="G13334" s="1246">
        <v>2</v>
      </c>
    </row>
    <row r="13335" spans="1:7" hidden="1">
      <c r="A13335" s="1136" t="s">
        <v>9621</v>
      </c>
      <c r="B13335" s="1122" t="s">
        <v>9761</v>
      </c>
      <c r="C13335" s="1206" t="s">
        <v>10735</v>
      </c>
      <c r="D13335" s="1203" t="s">
        <v>10736</v>
      </c>
      <c r="E13335" s="1365">
        <v>1</v>
      </c>
      <c r="F13335" s="1260">
        <v>1</v>
      </c>
      <c r="G13335" s="1246">
        <v>1</v>
      </c>
    </row>
    <row r="13336" spans="1:7" hidden="1">
      <c r="A13336" s="1136" t="s">
        <v>9621</v>
      </c>
      <c r="B13336" s="1122" t="s">
        <v>9761</v>
      </c>
      <c r="C13336" s="1122" t="s">
        <v>9731</v>
      </c>
      <c r="D13336" s="1122" t="s">
        <v>9752</v>
      </c>
      <c r="E13336" s="1365">
        <v>1</v>
      </c>
      <c r="F13336" s="1260">
        <v>1</v>
      </c>
      <c r="G13336" s="1246">
        <v>1</v>
      </c>
    </row>
    <row r="13337" spans="1:7" hidden="1">
      <c r="A13337" s="1136" t="s">
        <v>9621</v>
      </c>
      <c r="B13337" s="1122" t="s">
        <v>9761</v>
      </c>
      <c r="C13337" s="1122" t="s">
        <v>5215</v>
      </c>
      <c r="D13337" s="1122" t="s">
        <v>5216</v>
      </c>
      <c r="E13337" s="1365">
        <v>1</v>
      </c>
      <c r="F13337" s="1260">
        <v>1</v>
      </c>
      <c r="G13337" s="1246">
        <v>1</v>
      </c>
    </row>
    <row r="13338" spans="1:7" hidden="1">
      <c r="A13338" s="1136" t="s">
        <v>9621</v>
      </c>
      <c r="B13338" s="1122" t="s">
        <v>9761</v>
      </c>
      <c r="C13338" s="1176" t="s">
        <v>9667</v>
      </c>
      <c r="D13338" s="1122" t="s">
        <v>9753</v>
      </c>
      <c r="E13338" s="1365">
        <v>1</v>
      </c>
      <c r="F13338" s="1260">
        <v>1</v>
      </c>
      <c r="G13338" s="1246">
        <v>1</v>
      </c>
    </row>
    <row r="13339" spans="1:7" hidden="1">
      <c r="A13339" s="1136" t="s">
        <v>9621</v>
      </c>
      <c r="B13339" s="1122" t="s">
        <v>9761</v>
      </c>
      <c r="C13339" s="1122" t="s">
        <v>9108</v>
      </c>
      <c r="D13339" s="1122" t="s">
        <v>9615</v>
      </c>
      <c r="E13339" s="1365">
        <v>3.5999999999999999E-3</v>
      </c>
      <c r="F13339" s="1260">
        <v>1</v>
      </c>
      <c r="G13339" s="1246">
        <v>3.5999999999999999E-3</v>
      </c>
    </row>
    <row r="13340" spans="1:7" hidden="1">
      <c r="A13340" s="1136" t="s">
        <v>9621</v>
      </c>
      <c r="B13340" s="1122" t="s">
        <v>9761</v>
      </c>
      <c r="C13340" s="1176" t="s">
        <v>9603</v>
      </c>
      <c r="D13340" s="1122" t="s">
        <v>9754</v>
      </c>
      <c r="E13340" s="1365">
        <v>2.3E-2</v>
      </c>
      <c r="F13340" s="1260">
        <v>1</v>
      </c>
      <c r="G13340" s="1246">
        <v>2.3E-2</v>
      </c>
    </row>
    <row r="13341" spans="1:7" hidden="1">
      <c r="A13341" s="1136" t="s">
        <v>9621</v>
      </c>
      <c r="B13341" s="1122" t="s">
        <v>9761</v>
      </c>
      <c r="C13341" s="1176" t="s">
        <v>9605</v>
      </c>
      <c r="D13341" s="1122" t="s">
        <v>9755</v>
      </c>
      <c r="E13341" s="1365">
        <v>3.4000000000000002E-2</v>
      </c>
      <c r="F13341" s="1260">
        <v>3</v>
      </c>
      <c r="G13341" s="1246">
        <v>0.10200000000000001</v>
      </c>
    </row>
    <row r="13342" spans="1:7" hidden="1">
      <c r="A13342" s="1136" t="s">
        <v>9621</v>
      </c>
      <c r="B13342" s="1122" t="s">
        <v>9761</v>
      </c>
      <c r="C13342" s="1176" t="s">
        <v>9607</v>
      </c>
      <c r="D13342" s="1122" t="s">
        <v>9756</v>
      </c>
      <c r="E13342" s="1365">
        <v>0.107</v>
      </c>
      <c r="F13342" s="1260">
        <v>1</v>
      </c>
      <c r="G13342" s="1246">
        <v>0.107</v>
      </c>
    </row>
    <row r="13343" spans="1:7" hidden="1">
      <c r="A13343" s="1195" t="s">
        <v>9621</v>
      </c>
      <c r="B13343" s="1176" t="s">
        <v>9761</v>
      </c>
      <c r="C13343" s="1176" t="s">
        <v>9598</v>
      </c>
      <c r="D13343" s="1176" t="s">
        <v>9757</v>
      </c>
      <c r="E13343" s="1380">
        <v>2.7000000000000001E-3</v>
      </c>
      <c r="F13343" s="1261">
        <v>1</v>
      </c>
      <c r="G13343" s="1248">
        <v>2.7000000000000001E-3</v>
      </c>
    </row>
    <row r="13344" spans="1:7" hidden="1">
      <c r="A13344" s="1136" t="s">
        <v>9621</v>
      </c>
      <c r="B13344" s="1122" t="s">
        <v>9761</v>
      </c>
      <c r="C13344" s="1122" t="s">
        <v>9715</v>
      </c>
      <c r="D13344" s="1122" t="s">
        <v>9758</v>
      </c>
      <c r="E13344" s="1365">
        <v>1.0849</v>
      </c>
      <c r="F13344" s="1260">
        <v>1</v>
      </c>
      <c r="G13344" s="1246">
        <v>1.0849</v>
      </c>
    </row>
    <row r="13345" spans="1:7" hidden="1">
      <c r="A13345" s="1136" t="s">
        <v>9621</v>
      </c>
      <c r="B13345" s="1122" t="s">
        <v>9761</v>
      </c>
      <c r="C13345" s="1176" t="s">
        <v>9601</v>
      </c>
      <c r="D13345" s="1122" t="s">
        <v>9759</v>
      </c>
      <c r="E13345" s="1365">
        <v>7.8E-2</v>
      </c>
      <c r="F13345" s="1260">
        <v>1</v>
      </c>
      <c r="G13345" s="1246">
        <v>7.8E-2</v>
      </c>
    </row>
    <row r="13346" spans="1:7" hidden="1">
      <c r="A13346" s="1136" t="s">
        <v>9621</v>
      </c>
      <c r="B13346" s="1122" t="s">
        <v>9761</v>
      </c>
      <c r="C13346" s="1176" t="s">
        <v>9599</v>
      </c>
      <c r="D13346" s="1122" t="s">
        <v>9760</v>
      </c>
      <c r="E13346" s="1365">
        <v>0.159</v>
      </c>
      <c r="F13346" s="1260">
        <v>1</v>
      </c>
      <c r="G13346" s="1246">
        <v>0.159</v>
      </c>
    </row>
    <row r="13347" spans="1:7" hidden="1">
      <c r="A13347" s="1136" t="s">
        <v>9621</v>
      </c>
      <c r="B13347" s="1122" t="s">
        <v>9761</v>
      </c>
      <c r="C13347" s="1122" t="s">
        <v>6664</v>
      </c>
      <c r="D13347" s="1122" t="s">
        <v>6665</v>
      </c>
      <c r="E13347" s="1365">
        <v>1E-3</v>
      </c>
      <c r="F13347" s="1260">
        <v>1</v>
      </c>
      <c r="G13347" s="1246">
        <v>1E-3</v>
      </c>
    </row>
    <row r="13348" spans="1:7" hidden="1">
      <c r="A13348" s="1136" t="s">
        <v>9621</v>
      </c>
      <c r="B13348" s="1122" t="s">
        <v>9761</v>
      </c>
      <c r="C13348" s="1122" t="s">
        <v>6660</v>
      </c>
      <c r="D13348" s="1122" t="s">
        <v>6661</v>
      </c>
      <c r="E13348" s="1365">
        <v>8.0000000000000004E-4</v>
      </c>
      <c r="F13348" s="1260">
        <v>1</v>
      </c>
      <c r="G13348" s="1246">
        <v>8.0000000000000004E-4</v>
      </c>
    </row>
    <row r="13349" spans="1:7" hidden="1">
      <c r="A13349" s="1136" t="s">
        <v>9623</v>
      </c>
      <c r="B13349" s="1122" t="s">
        <v>9762</v>
      </c>
      <c r="C13349" s="1203" t="s">
        <v>10739</v>
      </c>
      <c r="D13349" s="1203" t="s">
        <v>10740</v>
      </c>
      <c r="E13349" s="1365">
        <v>1</v>
      </c>
      <c r="F13349" s="1260">
        <v>1</v>
      </c>
      <c r="G13349" s="1246">
        <v>1</v>
      </c>
    </row>
    <row r="13350" spans="1:7" hidden="1">
      <c r="A13350" s="1136" t="s">
        <v>9623</v>
      </c>
      <c r="B13350" s="1122" t="s">
        <v>9762</v>
      </c>
      <c r="C13350" s="1203" t="s">
        <v>10743</v>
      </c>
      <c r="D13350" s="1203" t="s">
        <v>10744</v>
      </c>
      <c r="E13350" s="1365">
        <v>2</v>
      </c>
      <c r="F13350" s="1260">
        <v>1</v>
      </c>
      <c r="G13350" s="1246">
        <v>2</v>
      </c>
    </row>
    <row r="13351" spans="1:7" hidden="1">
      <c r="A13351" s="1136" t="s">
        <v>9623</v>
      </c>
      <c r="B13351" s="1122" t="s">
        <v>9762</v>
      </c>
      <c r="C13351" s="1203" t="s">
        <v>10735</v>
      </c>
      <c r="D13351" s="1203" t="s">
        <v>10736</v>
      </c>
      <c r="E13351" s="1365">
        <v>1</v>
      </c>
      <c r="F13351" s="1260">
        <v>1</v>
      </c>
      <c r="G13351" s="1246">
        <v>1</v>
      </c>
    </row>
    <row r="13352" spans="1:7" hidden="1">
      <c r="A13352" s="1136" t="s">
        <v>9623</v>
      </c>
      <c r="B13352" s="1122" t="s">
        <v>9762</v>
      </c>
      <c r="C13352" s="1122" t="s">
        <v>9731</v>
      </c>
      <c r="D13352" s="1122" t="s">
        <v>9752</v>
      </c>
      <c r="E13352" s="1365">
        <v>1</v>
      </c>
      <c r="F13352" s="1260">
        <v>1</v>
      </c>
      <c r="G13352" s="1246">
        <v>1</v>
      </c>
    </row>
    <row r="13353" spans="1:7" hidden="1">
      <c r="A13353" s="1136" t="s">
        <v>9623</v>
      </c>
      <c r="B13353" s="1122" t="s">
        <v>9762</v>
      </c>
      <c r="C13353" s="1122" t="s">
        <v>9667</v>
      </c>
      <c r="D13353" s="1122" t="s">
        <v>9753</v>
      </c>
      <c r="E13353" s="1365">
        <v>1</v>
      </c>
      <c r="F13353" s="1260">
        <v>1</v>
      </c>
      <c r="G13353" s="1246">
        <v>1</v>
      </c>
    </row>
    <row r="13354" spans="1:7" hidden="1">
      <c r="A13354" s="1136" t="s">
        <v>9623</v>
      </c>
      <c r="B13354" s="1122" t="s">
        <v>9762</v>
      </c>
      <c r="C13354" s="1122" t="s">
        <v>9108</v>
      </c>
      <c r="D13354" s="1122" t="s">
        <v>9615</v>
      </c>
      <c r="E13354" s="1365">
        <v>3.5999999999999999E-3</v>
      </c>
      <c r="F13354" s="1260">
        <v>1</v>
      </c>
      <c r="G13354" s="1246">
        <v>3.5999999999999999E-3</v>
      </c>
    </row>
    <row r="13355" spans="1:7" hidden="1">
      <c r="A13355" s="1136" t="s">
        <v>9623</v>
      </c>
      <c r="B13355" s="1122" t="s">
        <v>9762</v>
      </c>
      <c r="C13355" s="1122" t="s">
        <v>9603</v>
      </c>
      <c r="D13355" s="1122" t="s">
        <v>9754</v>
      </c>
      <c r="E13355" s="1365">
        <v>2.3E-2</v>
      </c>
      <c r="F13355" s="1260">
        <v>1</v>
      </c>
      <c r="G13355" s="1246">
        <v>2.3E-2</v>
      </c>
    </row>
    <row r="13356" spans="1:7" hidden="1">
      <c r="A13356" s="1136" t="s">
        <v>9623</v>
      </c>
      <c r="B13356" s="1122" t="s">
        <v>9762</v>
      </c>
      <c r="C13356" s="1122" t="s">
        <v>9605</v>
      </c>
      <c r="D13356" s="1122" t="s">
        <v>9755</v>
      </c>
      <c r="E13356" s="1365">
        <v>3.4000000000000002E-2</v>
      </c>
      <c r="F13356" s="1260">
        <v>3</v>
      </c>
      <c r="G13356" s="1246">
        <v>0.10200000000000001</v>
      </c>
    </row>
    <row r="13357" spans="1:7" hidden="1">
      <c r="A13357" s="1136" t="s">
        <v>9623</v>
      </c>
      <c r="B13357" s="1122" t="s">
        <v>9762</v>
      </c>
      <c r="C13357" s="1122" t="s">
        <v>9607</v>
      </c>
      <c r="D13357" s="1122" t="s">
        <v>9756</v>
      </c>
      <c r="E13357" s="1365">
        <v>0.107</v>
      </c>
      <c r="F13357" s="1260">
        <v>1</v>
      </c>
      <c r="G13357" s="1246">
        <v>0.107</v>
      </c>
    </row>
    <row r="13358" spans="1:7" hidden="1">
      <c r="A13358" s="1195" t="s">
        <v>9623</v>
      </c>
      <c r="B13358" s="1176" t="s">
        <v>9762</v>
      </c>
      <c r="C13358" s="1176" t="s">
        <v>9598</v>
      </c>
      <c r="D13358" s="1176" t="s">
        <v>9757</v>
      </c>
      <c r="E13358" s="1380">
        <v>2.7000000000000001E-3</v>
      </c>
      <c r="F13358" s="1261">
        <v>1</v>
      </c>
      <c r="G13358" s="1248">
        <v>2.7000000000000001E-3</v>
      </c>
    </row>
    <row r="13359" spans="1:7" hidden="1">
      <c r="A13359" s="1136" t="s">
        <v>9623</v>
      </c>
      <c r="B13359" s="1122" t="s">
        <v>9762</v>
      </c>
      <c r="C13359" s="1122" t="s">
        <v>9715</v>
      </c>
      <c r="D13359" s="1122" t="s">
        <v>9758</v>
      </c>
      <c r="E13359" s="1365">
        <v>1.0849</v>
      </c>
      <c r="F13359" s="1260">
        <v>1</v>
      </c>
      <c r="G13359" s="1246">
        <v>1.0849</v>
      </c>
    </row>
    <row r="13360" spans="1:7" hidden="1">
      <c r="A13360" s="1136" t="s">
        <v>9623</v>
      </c>
      <c r="B13360" s="1122" t="s">
        <v>9762</v>
      </c>
      <c r="C13360" s="1122" t="s">
        <v>9601</v>
      </c>
      <c r="D13360" s="1122" t="s">
        <v>9759</v>
      </c>
      <c r="E13360" s="1365">
        <v>7.8E-2</v>
      </c>
      <c r="F13360" s="1260">
        <v>1</v>
      </c>
      <c r="G13360" s="1246">
        <v>7.8E-2</v>
      </c>
    </row>
    <row r="13361" spans="1:7" hidden="1">
      <c r="A13361" s="1136" t="s">
        <v>9623</v>
      </c>
      <c r="B13361" s="1122" t="s">
        <v>9762</v>
      </c>
      <c r="C13361" s="1122" t="s">
        <v>9599</v>
      </c>
      <c r="D13361" s="1122" t="s">
        <v>9760</v>
      </c>
      <c r="E13361" s="1365">
        <v>0.159</v>
      </c>
      <c r="F13361" s="1260">
        <v>1</v>
      </c>
      <c r="G13361" s="1246">
        <v>0.159</v>
      </c>
    </row>
    <row r="13362" spans="1:7" hidden="1">
      <c r="A13362" s="1136" t="s">
        <v>9623</v>
      </c>
      <c r="B13362" s="1122" t="s">
        <v>9762</v>
      </c>
      <c r="C13362" s="1117" t="s">
        <v>6664</v>
      </c>
      <c r="D13362" s="1116" t="s">
        <v>6665</v>
      </c>
      <c r="E13362" s="1365">
        <v>1E-3</v>
      </c>
      <c r="F13362" s="1260">
        <v>1</v>
      </c>
      <c r="G13362" s="1246">
        <v>1E-3</v>
      </c>
    </row>
    <row r="13363" spans="1:7" hidden="1">
      <c r="A13363" s="1136" t="s">
        <v>9623</v>
      </c>
      <c r="B13363" s="1122" t="s">
        <v>9762</v>
      </c>
      <c r="C13363" s="1122" t="s">
        <v>6660</v>
      </c>
      <c r="D13363" s="1122" t="s">
        <v>6661</v>
      </c>
      <c r="E13363" s="1365">
        <v>8.0000000000000004E-4</v>
      </c>
      <c r="F13363" s="1260">
        <v>1</v>
      </c>
      <c r="G13363" s="1246">
        <v>8.0000000000000004E-4</v>
      </c>
    </row>
    <row r="13364" spans="1:7" hidden="1">
      <c r="A13364" s="1136" t="s">
        <v>9625</v>
      </c>
      <c r="B13364" s="1122" t="s">
        <v>9763</v>
      </c>
      <c r="C13364" s="1122" t="s">
        <v>8827</v>
      </c>
      <c r="D13364" s="1122" t="s">
        <v>8828</v>
      </c>
      <c r="E13364" s="1365">
        <v>2</v>
      </c>
      <c r="F13364" s="1260">
        <v>1</v>
      </c>
      <c r="G13364" s="1246">
        <v>2</v>
      </c>
    </row>
    <row r="13365" spans="1:7" hidden="1">
      <c r="A13365" s="1136" t="s">
        <v>9625</v>
      </c>
      <c r="B13365" s="1122" t="s">
        <v>9763</v>
      </c>
      <c r="C13365" s="1203" t="s">
        <v>10739</v>
      </c>
      <c r="D13365" s="1203" t="s">
        <v>10740</v>
      </c>
      <c r="E13365" s="1365">
        <v>1</v>
      </c>
      <c r="F13365" s="1260">
        <v>1</v>
      </c>
      <c r="G13365" s="1246">
        <v>1</v>
      </c>
    </row>
    <row r="13366" spans="1:7" hidden="1">
      <c r="A13366" s="1136" t="s">
        <v>9625</v>
      </c>
      <c r="B13366" s="1122" t="s">
        <v>9763</v>
      </c>
      <c r="C13366" s="1203" t="s">
        <v>10743</v>
      </c>
      <c r="D13366" s="1203" t="s">
        <v>10744</v>
      </c>
      <c r="E13366" s="1365">
        <v>2</v>
      </c>
      <c r="F13366" s="1260">
        <v>1</v>
      </c>
      <c r="G13366" s="1246">
        <v>2</v>
      </c>
    </row>
    <row r="13367" spans="1:7" hidden="1">
      <c r="A13367" s="1136" t="s">
        <v>9625</v>
      </c>
      <c r="B13367" s="1122" t="s">
        <v>9763</v>
      </c>
      <c r="C13367" s="1203" t="s">
        <v>10735</v>
      </c>
      <c r="D13367" s="1203" t="s">
        <v>10736</v>
      </c>
      <c r="E13367" s="1365">
        <v>1</v>
      </c>
      <c r="F13367" s="1260">
        <v>1</v>
      </c>
      <c r="G13367" s="1246">
        <v>1</v>
      </c>
    </row>
    <row r="13368" spans="1:7" hidden="1">
      <c r="A13368" s="1136" t="s">
        <v>9625</v>
      </c>
      <c r="B13368" s="1122" t="s">
        <v>9763</v>
      </c>
      <c r="C13368" s="1122" t="s">
        <v>9731</v>
      </c>
      <c r="D13368" s="1122" t="s">
        <v>9752</v>
      </c>
      <c r="E13368" s="1365">
        <v>1</v>
      </c>
      <c r="F13368" s="1260">
        <v>1</v>
      </c>
      <c r="G13368" s="1246">
        <v>1</v>
      </c>
    </row>
    <row r="13369" spans="1:7" hidden="1">
      <c r="A13369" s="1136" t="s">
        <v>9625</v>
      </c>
      <c r="B13369" s="1122" t="s">
        <v>9763</v>
      </c>
      <c r="C13369" s="1122" t="s">
        <v>9667</v>
      </c>
      <c r="D13369" s="1122" t="s">
        <v>9753</v>
      </c>
      <c r="E13369" s="1365">
        <v>1</v>
      </c>
      <c r="F13369" s="1260">
        <v>1</v>
      </c>
      <c r="G13369" s="1246">
        <v>1</v>
      </c>
    </row>
    <row r="13370" spans="1:7" hidden="1">
      <c r="A13370" s="1136" t="s">
        <v>9625</v>
      </c>
      <c r="B13370" s="1122" t="s">
        <v>9763</v>
      </c>
      <c r="C13370" s="1122" t="s">
        <v>9108</v>
      </c>
      <c r="D13370" s="1122" t="s">
        <v>9615</v>
      </c>
      <c r="E13370" s="1365">
        <v>3.5999999999999999E-3</v>
      </c>
      <c r="F13370" s="1260">
        <v>1</v>
      </c>
      <c r="G13370" s="1246">
        <v>3.5999999999999999E-3</v>
      </c>
    </row>
    <row r="13371" spans="1:7" hidden="1">
      <c r="A13371" s="1136" t="s">
        <v>9625</v>
      </c>
      <c r="B13371" s="1122" t="s">
        <v>9763</v>
      </c>
      <c r="C13371" s="1122" t="s">
        <v>9603</v>
      </c>
      <c r="D13371" s="1122" t="s">
        <v>9754</v>
      </c>
      <c r="E13371" s="1365">
        <v>2.3E-2</v>
      </c>
      <c r="F13371" s="1260">
        <v>1</v>
      </c>
      <c r="G13371" s="1246">
        <v>2.3E-2</v>
      </c>
    </row>
    <row r="13372" spans="1:7" hidden="1">
      <c r="A13372" s="1136" t="s">
        <v>9625</v>
      </c>
      <c r="B13372" s="1122" t="s">
        <v>9763</v>
      </c>
      <c r="C13372" s="1122" t="s">
        <v>9605</v>
      </c>
      <c r="D13372" s="1122" t="s">
        <v>9755</v>
      </c>
      <c r="E13372" s="1365">
        <v>3.4000000000000002E-2</v>
      </c>
      <c r="F13372" s="1260">
        <v>3</v>
      </c>
      <c r="G13372" s="1246">
        <v>0.10200000000000001</v>
      </c>
    </row>
    <row r="13373" spans="1:7" hidden="1">
      <c r="A13373" s="1136" t="s">
        <v>9625</v>
      </c>
      <c r="B13373" s="1122" t="s">
        <v>9763</v>
      </c>
      <c r="C13373" s="1122" t="s">
        <v>9607</v>
      </c>
      <c r="D13373" s="1122" t="s">
        <v>9756</v>
      </c>
      <c r="E13373" s="1365">
        <v>0.107</v>
      </c>
      <c r="F13373" s="1260">
        <v>1</v>
      </c>
      <c r="G13373" s="1246">
        <v>0.107</v>
      </c>
    </row>
    <row r="13374" spans="1:7" hidden="1">
      <c r="A13374" s="1195" t="s">
        <v>9625</v>
      </c>
      <c r="B13374" s="1176" t="s">
        <v>9763</v>
      </c>
      <c r="C13374" s="1131" t="s">
        <v>9598</v>
      </c>
      <c r="D13374" s="1196" t="s">
        <v>9757</v>
      </c>
      <c r="E13374" s="1380">
        <v>2.7000000000000001E-3</v>
      </c>
      <c r="F13374" s="1261">
        <v>1</v>
      </c>
      <c r="G13374" s="1248">
        <v>2.7000000000000001E-3</v>
      </c>
    </row>
    <row r="13375" spans="1:7" hidden="1">
      <c r="A13375" s="1136" t="s">
        <v>9625</v>
      </c>
      <c r="B13375" s="1122" t="s">
        <v>9763</v>
      </c>
      <c r="C13375" s="1122" t="s">
        <v>9821</v>
      </c>
      <c r="D13375" s="1122" t="s">
        <v>9764</v>
      </c>
      <c r="E13375" s="1365">
        <v>0.78700000000000003</v>
      </c>
      <c r="F13375" s="1260">
        <v>1</v>
      </c>
      <c r="G13375" s="1246">
        <v>0.78700000000000003</v>
      </c>
    </row>
    <row r="13376" spans="1:7" hidden="1">
      <c r="A13376" s="1136" t="s">
        <v>9625</v>
      </c>
      <c r="B13376" s="1122" t="s">
        <v>9763</v>
      </c>
      <c r="C13376" s="1122" t="s">
        <v>9601</v>
      </c>
      <c r="D13376" s="1122" t="s">
        <v>9759</v>
      </c>
      <c r="E13376" s="1365">
        <v>7.8E-2</v>
      </c>
      <c r="F13376" s="1260">
        <v>1</v>
      </c>
      <c r="G13376" s="1246">
        <v>7.8E-2</v>
      </c>
    </row>
    <row r="13377" spans="1:7" hidden="1">
      <c r="A13377" s="1136" t="s">
        <v>9625</v>
      </c>
      <c r="B13377" s="1122" t="s">
        <v>9763</v>
      </c>
      <c r="C13377" s="1122" t="s">
        <v>9599</v>
      </c>
      <c r="D13377" s="1122" t="s">
        <v>9760</v>
      </c>
      <c r="E13377" s="1365">
        <v>0.159</v>
      </c>
      <c r="F13377" s="1260">
        <v>1</v>
      </c>
      <c r="G13377" s="1246">
        <v>0.159</v>
      </c>
    </row>
    <row r="13378" spans="1:7" hidden="1">
      <c r="A13378" s="1136" t="s">
        <v>9625</v>
      </c>
      <c r="B13378" s="1122" t="s">
        <v>9763</v>
      </c>
      <c r="C13378" s="1122" t="s">
        <v>6664</v>
      </c>
      <c r="D13378" s="1122" t="s">
        <v>6665</v>
      </c>
      <c r="E13378" s="1365">
        <v>1E-3</v>
      </c>
      <c r="F13378" s="1260">
        <v>1</v>
      </c>
      <c r="G13378" s="1246">
        <v>1E-3</v>
      </c>
    </row>
    <row r="13379" spans="1:7" hidden="1">
      <c r="A13379" s="1136" t="s">
        <v>9625</v>
      </c>
      <c r="B13379" s="1122" t="s">
        <v>9763</v>
      </c>
      <c r="C13379" s="1122" t="s">
        <v>6660</v>
      </c>
      <c r="D13379" s="1122" t="s">
        <v>6661</v>
      </c>
      <c r="E13379" s="1365">
        <v>8.0000000000000004E-4</v>
      </c>
      <c r="F13379" s="1260">
        <v>1</v>
      </c>
      <c r="G13379" s="1246">
        <v>8.0000000000000004E-4</v>
      </c>
    </row>
    <row r="13380" spans="1:7" hidden="1">
      <c r="A13380" s="1136" t="s">
        <v>9627</v>
      </c>
      <c r="B13380" s="1122" t="s">
        <v>9765</v>
      </c>
      <c r="C13380" s="1122" t="s">
        <v>9699</v>
      </c>
      <c r="D13380" s="1122" t="s">
        <v>9766</v>
      </c>
      <c r="E13380" s="1365">
        <v>1</v>
      </c>
      <c r="F13380" s="1260">
        <v>1</v>
      </c>
      <c r="G13380" s="1246">
        <v>1</v>
      </c>
    </row>
    <row r="13381" spans="1:7" hidden="1">
      <c r="A13381" s="1136" t="s">
        <v>9627</v>
      </c>
      <c r="B13381" s="1122" t="s">
        <v>9765</v>
      </c>
      <c r="C13381" s="1122" t="s">
        <v>8827</v>
      </c>
      <c r="D13381" s="1122" t="s">
        <v>8828</v>
      </c>
      <c r="E13381" s="1365">
        <v>2</v>
      </c>
      <c r="F13381" s="1260">
        <v>1</v>
      </c>
      <c r="G13381" s="1246">
        <v>2</v>
      </c>
    </row>
    <row r="13382" spans="1:7" hidden="1">
      <c r="A13382" s="1136" t="s">
        <v>9627</v>
      </c>
      <c r="B13382" s="1122" t="s">
        <v>9765</v>
      </c>
      <c r="C13382" s="1203" t="s">
        <v>10739</v>
      </c>
      <c r="D13382" s="1203" t="s">
        <v>10740</v>
      </c>
      <c r="E13382" s="1365">
        <v>1</v>
      </c>
      <c r="F13382" s="1260">
        <v>1</v>
      </c>
      <c r="G13382" s="1246">
        <v>1</v>
      </c>
    </row>
    <row r="13383" spans="1:7" hidden="1">
      <c r="A13383" s="1136" t="s">
        <v>9627</v>
      </c>
      <c r="B13383" s="1122" t="s">
        <v>9765</v>
      </c>
      <c r="C13383" s="1203" t="s">
        <v>10743</v>
      </c>
      <c r="D13383" s="1203" t="s">
        <v>10744</v>
      </c>
      <c r="E13383" s="1365">
        <v>2</v>
      </c>
      <c r="F13383" s="1260">
        <v>1</v>
      </c>
      <c r="G13383" s="1246">
        <v>2</v>
      </c>
    </row>
    <row r="13384" spans="1:7" hidden="1">
      <c r="A13384" s="1136" t="s">
        <v>9627</v>
      </c>
      <c r="B13384" s="1122" t="s">
        <v>9765</v>
      </c>
      <c r="C13384" s="1203" t="s">
        <v>10735</v>
      </c>
      <c r="D13384" s="1203" t="s">
        <v>10736</v>
      </c>
      <c r="E13384" s="1365">
        <v>1</v>
      </c>
      <c r="F13384" s="1260">
        <v>1</v>
      </c>
      <c r="G13384" s="1246">
        <v>1</v>
      </c>
    </row>
    <row r="13385" spans="1:7" hidden="1">
      <c r="A13385" s="1136" t="s">
        <v>9627</v>
      </c>
      <c r="B13385" s="1122" t="s">
        <v>9765</v>
      </c>
      <c r="C13385" s="1122" t="s">
        <v>9731</v>
      </c>
      <c r="D13385" s="1122" t="s">
        <v>9752</v>
      </c>
      <c r="E13385" s="1365">
        <v>1</v>
      </c>
      <c r="F13385" s="1260">
        <v>1</v>
      </c>
      <c r="G13385" s="1246">
        <v>1</v>
      </c>
    </row>
    <row r="13386" spans="1:7" hidden="1">
      <c r="A13386" s="1136" t="s">
        <v>9627</v>
      </c>
      <c r="B13386" s="1122" t="s">
        <v>9765</v>
      </c>
      <c r="C13386" s="1122" t="s">
        <v>9667</v>
      </c>
      <c r="D13386" s="1122" t="s">
        <v>9753</v>
      </c>
      <c r="E13386" s="1365">
        <v>1</v>
      </c>
      <c r="F13386" s="1260">
        <v>1</v>
      </c>
      <c r="G13386" s="1246">
        <v>1</v>
      </c>
    </row>
    <row r="13387" spans="1:7" hidden="1">
      <c r="A13387" s="1136" t="s">
        <v>9627</v>
      </c>
      <c r="B13387" s="1122" t="s">
        <v>9765</v>
      </c>
      <c r="C13387" s="1122" t="s">
        <v>9108</v>
      </c>
      <c r="D13387" s="1122" t="s">
        <v>9615</v>
      </c>
      <c r="E13387" s="1365">
        <v>3.5999999999999999E-3</v>
      </c>
      <c r="F13387" s="1260">
        <v>1</v>
      </c>
      <c r="G13387" s="1246">
        <v>3.5999999999999999E-3</v>
      </c>
    </row>
    <row r="13388" spans="1:7" hidden="1">
      <c r="A13388" s="1136" t="s">
        <v>9627</v>
      </c>
      <c r="B13388" s="1122" t="s">
        <v>9765</v>
      </c>
      <c r="C13388" s="1122" t="s">
        <v>9603</v>
      </c>
      <c r="D13388" s="1122" t="s">
        <v>9754</v>
      </c>
      <c r="E13388" s="1365">
        <v>2.3E-2</v>
      </c>
      <c r="F13388" s="1260">
        <v>1</v>
      </c>
      <c r="G13388" s="1246">
        <v>2.3E-2</v>
      </c>
    </row>
    <row r="13389" spans="1:7" hidden="1">
      <c r="A13389" s="1136" t="s">
        <v>9627</v>
      </c>
      <c r="B13389" s="1122" t="s">
        <v>9765</v>
      </c>
      <c r="C13389" s="1122" t="s">
        <v>9605</v>
      </c>
      <c r="D13389" s="1122" t="s">
        <v>9755</v>
      </c>
      <c r="E13389" s="1365">
        <v>3.4000000000000002E-2</v>
      </c>
      <c r="F13389" s="1260">
        <v>3</v>
      </c>
      <c r="G13389" s="1246">
        <v>0.10200000000000001</v>
      </c>
    </row>
    <row r="13390" spans="1:7" hidden="1">
      <c r="A13390" s="1136" t="s">
        <v>9627</v>
      </c>
      <c r="B13390" s="1122" t="s">
        <v>9765</v>
      </c>
      <c r="C13390" s="1122" t="s">
        <v>9607</v>
      </c>
      <c r="D13390" s="1122" t="s">
        <v>9756</v>
      </c>
      <c r="E13390" s="1365">
        <v>0.107</v>
      </c>
      <c r="F13390" s="1260">
        <v>1</v>
      </c>
      <c r="G13390" s="1246">
        <v>0.107</v>
      </c>
    </row>
    <row r="13391" spans="1:7" hidden="1">
      <c r="A13391" s="1195" t="s">
        <v>9627</v>
      </c>
      <c r="B13391" s="1176" t="s">
        <v>9765</v>
      </c>
      <c r="C13391" s="1176" t="s">
        <v>9598</v>
      </c>
      <c r="D13391" s="1176" t="s">
        <v>9757</v>
      </c>
      <c r="E13391" s="1380">
        <v>2.7000000000000001E-3</v>
      </c>
      <c r="F13391" s="1261">
        <v>1</v>
      </c>
      <c r="G13391" s="1248">
        <v>2.7000000000000001E-3</v>
      </c>
    </row>
    <row r="13392" spans="1:7" hidden="1">
      <c r="A13392" s="1136" t="s">
        <v>9627</v>
      </c>
      <c r="B13392" s="1122" t="s">
        <v>9765</v>
      </c>
      <c r="C13392" s="1122" t="s">
        <v>9821</v>
      </c>
      <c r="D13392" s="1122" t="s">
        <v>9764</v>
      </c>
      <c r="E13392" s="1365">
        <v>0.78700000000000003</v>
      </c>
      <c r="F13392" s="1260">
        <v>1</v>
      </c>
      <c r="G13392" s="1246">
        <v>0.78700000000000003</v>
      </c>
    </row>
    <row r="13393" spans="1:7" hidden="1">
      <c r="A13393" s="1136" t="s">
        <v>9627</v>
      </c>
      <c r="B13393" s="1122" t="s">
        <v>9765</v>
      </c>
      <c r="C13393" s="1122" t="s">
        <v>9601</v>
      </c>
      <c r="D13393" s="1122" t="s">
        <v>9759</v>
      </c>
      <c r="E13393" s="1365">
        <v>7.8E-2</v>
      </c>
      <c r="F13393" s="1260">
        <v>1</v>
      </c>
      <c r="G13393" s="1246">
        <v>7.8E-2</v>
      </c>
    </row>
    <row r="13394" spans="1:7" hidden="1">
      <c r="A13394" s="1136" t="s">
        <v>9627</v>
      </c>
      <c r="B13394" s="1122" t="s">
        <v>9765</v>
      </c>
      <c r="C13394" s="1122" t="s">
        <v>9599</v>
      </c>
      <c r="D13394" s="1122" t="s">
        <v>9760</v>
      </c>
      <c r="E13394" s="1365">
        <v>0.159</v>
      </c>
      <c r="F13394" s="1260">
        <v>1</v>
      </c>
      <c r="G13394" s="1246">
        <v>0.159</v>
      </c>
    </row>
    <row r="13395" spans="1:7" hidden="1">
      <c r="A13395" s="1136" t="s">
        <v>9627</v>
      </c>
      <c r="B13395" s="1122" t="s">
        <v>9765</v>
      </c>
      <c r="C13395" s="1122" t="s">
        <v>6664</v>
      </c>
      <c r="D13395" s="1122" t="s">
        <v>6665</v>
      </c>
      <c r="E13395" s="1365">
        <v>1E-3</v>
      </c>
      <c r="F13395" s="1260">
        <v>1</v>
      </c>
      <c r="G13395" s="1246">
        <v>1E-3</v>
      </c>
    </row>
    <row r="13396" spans="1:7" hidden="1">
      <c r="A13396" s="1136" t="s">
        <v>9627</v>
      </c>
      <c r="B13396" s="1122" t="s">
        <v>9765</v>
      </c>
      <c r="C13396" s="1122" t="s">
        <v>6660</v>
      </c>
      <c r="D13396" s="1122" t="s">
        <v>6661</v>
      </c>
      <c r="E13396" s="1365">
        <v>8.0000000000000004E-4</v>
      </c>
      <c r="F13396" s="1260">
        <v>1</v>
      </c>
      <c r="G13396" s="1246">
        <v>8.0000000000000004E-4</v>
      </c>
    </row>
    <row r="13397" spans="1:7" hidden="1">
      <c r="A13397" s="1136" t="s">
        <v>9629</v>
      </c>
      <c r="B13397" s="1122" t="s">
        <v>9767</v>
      </c>
      <c r="C13397" s="1203" t="s">
        <v>10737</v>
      </c>
      <c r="D13397" s="1203" t="s">
        <v>10738</v>
      </c>
      <c r="E13397" s="1365">
        <v>1</v>
      </c>
      <c r="F13397" s="1260">
        <v>1</v>
      </c>
      <c r="G13397" s="1246">
        <v>1</v>
      </c>
    </row>
    <row r="13398" spans="1:7" hidden="1">
      <c r="A13398" s="1136" t="s">
        <v>9629</v>
      </c>
      <c r="B13398" s="1122" t="s">
        <v>9767</v>
      </c>
      <c r="C13398" s="1201" t="s">
        <v>10741</v>
      </c>
      <c r="D13398" s="1202" t="s">
        <v>10742</v>
      </c>
      <c r="E13398" s="1365">
        <v>2</v>
      </c>
      <c r="F13398" s="1260">
        <v>1</v>
      </c>
      <c r="G13398" s="1246">
        <v>2</v>
      </c>
    </row>
    <row r="13399" spans="1:7" hidden="1">
      <c r="A13399" s="1204" t="s">
        <v>9629</v>
      </c>
      <c r="B13399" s="1203" t="s">
        <v>9767</v>
      </c>
      <c r="C13399" s="1203" t="s">
        <v>10733</v>
      </c>
      <c r="D13399" s="1203" t="s">
        <v>10734</v>
      </c>
      <c r="E13399" s="1378">
        <v>1</v>
      </c>
      <c r="F13399" s="1260">
        <v>1</v>
      </c>
      <c r="G13399" s="1246">
        <v>1</v>
      </c>
    </row>
    <row r="13400" spans="1:7" hidden="1">
      <c r="A13400" s="1136" t="s">
        <v>9629</v>
      </c>
      <c r="B13400" s="1122" t="s">
        <v>9767</v>
      </c>
      <c r="C13400" s="1122" t="s">
        <v>9729</v>
      </c>
      <c r="D13400" s="1122" t="s">
        <v>9781</v>
      </c>
      <c r="E13400" s="1365">
        <v>1</v>
      </c>
      <c r="F13400" s="1260">
        <v>1</v>
      </c>
      <c r="G13400" s="1246">
        <v>1</v>
      </c>
    </row>
    <row r="13401" spans="1:7" hidden="1">
      <c r="A13401" s="1136" t="s">
        <v>9629</v>
      </c>
      <c r="B13401" s="1122" t="s">
        <v>9767</v>
      </c>
      <c r="C13401" s="1122" t="s">
        <v>9667</v>
      </c>
      <c r="D13401" s="1122" t="s">
        <v>9753</v>
      </c>
      <c r="E13401" s="1365">
        <v>1</v>
      </c>
      <c r="F13401" s="1260">
        <v>1</v>
      </c>
      <c r="G13401" s="1246">
        <v>1</v>
      </c>
    </row>
    <row r="13402" spans="1:7" hidden="1">
      <c r="A13402" s="1136" t="s">
        <v>9629</v>
      </c>
      <c r="B13402" s="1122" t="s">
        <v>9767</v>
      </c>
      <c r="C13402" s="1122" t="s">
        <v>9108</v>
      </c>
      <c r="D13402" s="1122" t="s">
        <v>9615</v>
      </c>
      <c r="E13402" s="1365">
        <v>3.5999999999999999E-3</v>
      </c>
      <c r="F13402" s="1260">
        <v>1</v>
      </c>
      <c r="G13402" s="1246">
        <v>3.5999999999999999E-3</v>
      </c>
    </row>
    <row r="13403" spans="1:7" hidden="1">
      <c r="A13403" s="1136" t="s">
        <v>9629</v>
      </c>
      <c r="B13403" s="1122" t="s">
        <v>9767</v>
      </c>
      <c r="C13403" s="1122" t="s">
        <v>9603</v>
      </c>
      <c r="D13403" s="1122" t="s">
        <v>9754</v>
      </c>
      <c r="E13403" s="1365">
        <v>2.3E-2</v>
      </c>
      <c r="F13403" s="1260">
        <v>1</v>
      </c>
      <c r="G13403" s="1246">
        <v>2.3E-2</v>
      </c>
    </row>
    <row r="13404" spans="1:7" hidden="1">
      <c r="A13404" s="1136" t="s">
        <v>9629</v>
      </c>
      <c r="B13404" s="1122" t="s">
        <v>9767</v>
      </c>
      <c r="C13404" s="1122" t="s">
        <v>9605</v>
      </c>
      <c r="D13404" s="1122" t="s">
        <v>9755</v>
      </c>
      <c r="E13404" s="1365">
        <v>3.4000000000000002E-2</v>
      </c>
      <c r="F13404" s="1260">
        <v>3</v>
      </c>
      <c r="G13404" s="1246">
        <v>0.10200000000000001</v>
      </c>
    </row>
    <row r="13405" spans="1:7" hidden="1">
      <c r="A13405" s="1136" t="s">
        <v>9629</v>
      </c>
      <c r="B13405" s="1122" t="s">
        <v>9767</v>
      </c>
      <c r="C13405" s="1122" t="s">
        <v>9607</v>
      </c>
      <c r="D13405" s="1122" t="s">
        <v>9756</v>
      </c>
      <c r="E13405" s="1365">
        <v>0.107</v>
      </c>
      <c r="F13405" s="1260">
        <v>1</v>
      </c>
      <c r="G13405" s="1246">
        <v>0.107</v>
      </c>
    </row>
    <row r="13406" spans="1:7" hidden="1">
      <c r="A13406" s="1136" t="s">
        <v>9629</v>
      </c>
      <c r="B13406" s="1122" t="s">
        <v>9767</v>
      </c>
      <c r="C13406" s="1122" t="s">
        <v>9598</v>
      </c>
      <c r="D13406" s="1122" t="s">
        <v>9757</v>
      </c>
      <c r="E13406" s="1365">
        <v>2.7000000000000001E-3</v>
      </c>
      <c r="F13406" s="1260">
        <v>1</v>
      </c>
      <c r="G13406" s="1246">
        <v>2.7000000000000001E-3</v>
      </c>
    </row>
    <row r="13407" spans="1:7" hidden="1">
      <c r="A13407" s="1136" t="s">
        <v>9629</v>
      </c>
      <c r="B13407" s="1122" t="s">
        <v>9767</v>
      </c>
      <c r="C13407" s="1122" t="s">
        <v>9715</v>
      </c>
      <c r="D13407" s="1122" t="s">
        <v>9758</v>
      </c>
      <c r="E13407" s="1365">
        <v>1.0849</v>
      </c>
      <c r="F13407" s="1260">
        <v>1</v>
      </c>
      <c r="G13407" s="1246">
        <v>1.0849</v>
      </c>
    </row>
    <row r="13408" spans="1:7" hidden="1">
      <c r="A13408" s="1136" t="s">
        <v>9629</v>
      </c>
      <c r="B13408" s="1122" t="s">
        <v>9767</v>
      </c>
      <c r="C13408" s="1122" t="s">
        <v>9601</v>
      </c>
      <c r="D13408" s="1122" t="s">
        <v>9759</v>
      </c>
      <c r="E13408" s="1365">
        <v>7.8E-2</v>
      </c>
      <c r="F13408" s="1260">
        <v>1</v>
      </c>
      <c r="G13408" s="1246">
        <v>7.8E-2</v>
      </c>
    </row>
    <row r="13409" spans="1:7" hidden="1">
      <c r="A13409" s="1136" t="s">
        <v>9629</v>
      </c>
      <c r="B13409" s="1122" t="s">
        <v>9767</v>
      </c>
      <c r="C13409" s="1122" t="s">
        <v>9599</v>
      </c>
      <c r="D13409" s="1122" t="s">
        <v>9760</v>
      </c>
      <c r="E13409" s="1365">
        <v>0.159</v>
      </c>
      <c r="F13409" s="1260">
        <v>1</v>
      </c>
      <c r="G13409" s="1246">
        <v>0.159</v>
      </c>
    </row>
    <row r="13410" spans="1:7" hidden="1">
      <c r="A13410" s="1136" t="s">
        <v>9629</v>
      </c>
      <c r="B13410" s="1122" t="s">
        <v>9767</v>
      </c>
      <c r="C13410" s="1122" t="s">
        <v>6664</v>
      </c>
      <c r="D13410" s="1122" t="s">
        <v>6665</v>
      </c>
      <c r="E13410" s="1365">
        <v>1E-3</v>
      </c>
      <c r="F13410" s="1260">
        <v>1</v>
      </c>
      <c r="G13410" s="1246">
        <v>1E-3</v>
      </c>
    </row>
    <row r="13411" spans="1:7" hidden="1">
      <c r="A13411" s="1136" t="s">
        <v>9629</v>
      </c>
      <c r="B13411" s="1122" t="s">
        <v>9767</v>
      </c>
      <c r="C13411" s="1122" t="s">
        <v>6660</v>
      </c>
      <c r="D13411" s="1122" t="s">
        <v>6661</v>
      </c>
      <c r="E13411" s="1365">
        <v>8.0000000000000004E-4</v>
      </c>
      <c r="F13411" s="1260">
        <v>1</v>
      </c>
      <c r="G13411" s="1246">
        <v>8.0000000000000004E-4</v>
      </c>
    </row>
    <row r="13412" spans="1:7" hidden="1">
      <c r="A13412" s="1136" t="s">
        <v>9631</v>
      </c>
      <c r="B13412" s="1122" t="s">
        <v>9782</v>
      </c>
      <c r="C13412" s="1122" t="s">
        <v>9697</v>
      </c>
      <c r="D13412" s="1122" t="s">
        <v>9737</v>
      </c>
      <c r="E13412" s="1365">
        <v>1</v>
      </c>
      <c r="F13412" s="1260">
        <v>1</v>
      </c>
      <c r="G13412" s="1246">
        <v>1</v>
      </c>
    </row>
    <row r="13413" spans="1:7" hidden="1">
      <c r="A13413" s="1136" t="s">
        <v>9631</v>
      </c>
      <c r="B13413" s="1122" t="s">
        <v>9782</v>
      </c>
      <c r="C13413" s="1203" t="s">
        <v>10737</v>
      </c>
      <c r="D13413" s="1203" t="s">
        <v>10738</v>
      </c>
      <c r="E13413" s="1365">
        <v>1</v>
      </c>
      <c r="F13413" s="1260">
        <v>1</v>
      </c>
      <c r="G13413" s="1246">
        <v>1</v>
      </c>
    </row>
    <row r="13414" spans="1:7" hidden="1">
      <c r="A13414" s="1136" t="s">
        <v>9631</v>
      </c>
      <c r="B13414" s="1122" t="s">
        <v>9782</v>
      </c>
      <c r="C13414" s="1203" t="s">
        <v>10741</v>
      </c>
      <c r="D13414" s="1203" t="s">
        <v>10742</v>
      </c>
      <c r="E13414" s="1365">
        <v>2</v>
      </c>
      <c r="F13414" s="1260">
        <v>1</v>
      </c>
      <c r="G13414" s="1246">
        <v>2</v>
      </c>
    </row>
    <row r="13415" spans="1:7" hidden="1">
      <c r="A13415" s="1204" t="s">
        <v>9631</v>
      </c>
      <c r="B13415" s="1203" t="s">
        <v>9782</v>
      </c>
      <c r="C13415" s="1203" t="s">
        <v>10733</v>
      </c>
      <c r="D13415" s="1203" t="s">
        <v>10734</v>
      </c>
      <c r="E13415" s="1378">
        <v>1</v>
      </c>
      <c r="F13415" s="1260">
        <v>1</v>
      </c>
      <c r="G13415" s="1246">
        <v>1</v>
      </c>
    </row>
    <row r="13416" spans="1:7" hidden="1">
      <c r="A13416" s="1136" t="s">
        <v>9631</v>
      </c>
      <c r="B13416" s="1122" t="s">
        <v>9782</v>
      </c>
      <c r="C13416" s="1122" t="s">
        <v>9729</v>
      </c>
      <c r="D13416" s="1122" t="s">
        <v>9781</v>
      </c>
      <c r="E13416" s="1365">
        <v>1</v>
      </c>
      <c r="F13416" s="1260">
        <v>1</v>
      </c>
      <c r="G13416" s="1246">
        <v>1</v>
      </c>
    </row>
    <row r="13417" spans="1:7" hidden="1">
      <c r="A13417" s="1136" t="s">
        <v>9631</v>
      </c>
      <c r="B13417" s="1122" t="s">
        <v>9782</v>
      </c>
      <c r="C13417" s="1122" t="s">
        <v>5215</v>
      </c>
      <c r="D13417" s="1122" t="s">
        <v>5216</v>
      </c>
      <c r="E13417" s="1365">
        <v>1</v>
      </c>
      <c r="F13417" s="1260">
        <v>1</v>
      </c>
      <c r="G13417" s="1246">
        <v>1</v>
      </c>
    </row>
    <row r="13418" spans="1:7" hidden="1">
      <c r="A13418" s="1136" t="s">
        <v>9631</v>
      </c>
      <c r="B13418" s="1122" t="s">
        <v>9782</v>
      </c>
      <c r="C13418" s="1122" t="s">
        <v>9667</v>
      </c>
      <c r="D13418" s="1122" t="s">
        <v>9753</v>
      </c>
      <c r="E13418" s="1365">
        <v>1</v>
      </c>
      <c r="F13418" s="1260">
        <v>1</v>
      </c>
      <c r="G13418" s="1246">
        <v>1</v>
      </c>
    </row>
    <row r="13419" spans="1:7" hidden="1">
      <c r="A13419" s="1136" t="s">
        <v>9631</v>
      </c>
      <c r="B13419" s="1122" t="s">
        <v>9782</v>
      </c>
      <c r="C13419" s="1122" t="s">
        <v>9108</v>
      </c>
      <c r="D13419" s="1122" t="s">
        <v>9615</v>
      </c>
      <c r="E13419" s="1365">
        <v>3.5999999999999999E-3</v>
      </c>
      <c r="F13419" s="1260">
        <v>1</v>
      </c>
      <c r="G13419" s="1246">
        <v>3.5999999999999999E-3</v>
      </c>
    </row>
    <row r="13420" spans="1:7" hidden="1">
      <c r="A13420" s="1136" t="s">
        <v>9631</v>
      </c>
      <c r="B13420" s="1122" t="s">
        <v>9782</v>
      </c>
      <c r="C13420" s="1122" t="s">
        <v>9603</v>
      </c>
      <c r="D13420" s="1122" t="s">
        <v>9754</v>
      </c>
      <c r="E13420" s="1365">
        <v>2.3E-2</v>
      </c>
      <c r="F13420" s="1260">
        <v>1</v>
      </c>
      <c r="G13420" s="1246">
        <v>2.3E-2</v>
      </c>
    </row>
    <row r="13421" spans="1:7" hidden="1">
      <c r="A13421" s="1136" t="s">
        <v>9631</v>
      </c>
      <c r="B13421" s="1122" t="s">
        <v>9782</v>
      </c>
      <c r="C13421" s="1122" t="s">
        <v>9605</v>
      </c>
      <c r="D13421" s="1122" t="s">
        <v>9755</v>
      </c>
      <c r="E13421" s="1365">
        <v>3.4000000000000002E-2</v>
      </c>
      <c r="F13421" s="1260">
        <v>3</v>
      </c>
      <c r="G13421" s="1246">
        <v>0.10200000000000001</v>
      </c>
    </row>
    <row r="13422" spans="1:7" hidden="1">
      <c r="A13422" s="1136" t="s">
        <v>9631</v>
      </c>
      <c r="B13422" s="1122" t="s">
        <v>9782</v>
      </c>
      <c r="C13422" s="1122" t="s">
        <v>9607</v>
      </c>
      <c r="D13422" s="1122" t="s">
        <v>9756</v>
      </c>
      <c r="E13422" s="1365">
        <v>0.107</v>
      </c>
      <c r="F13422" s="1260">
        <v>1</v>
      </c>
      <c r="G13422" s="1246">
        <v>0.107</v>
      </c>
    </row>
    <row r="13423" spans="1:7" hidden="1">
      <c r="A13423" s="1197" t="s">
        <v>9631</v>
      </c>
      <c r="B13423" s="1198" t="s">
        <v>9782</v>
      </c>
      <c r="C13423" s="1198" t="s">
        <v>9598</v>
      </c>
      <c r="D13423" s="1198" t="s">
        <v>9757</v>
      </c>
      <c r="E13423" s="1381">
        <v>2.7000000000000001E-3</v>
      </c>
      <c r="F13423" s="1262">
        <v>1</v>
      </c>
      <c r="G13423" s="1251">
        <v>2.7000000000000001E-3</v>
      </c>
    </row>
    <row r="13424" spans="1:7" hidden="1">
      <c r="A13424" s="1136" t="s">
        <v>9631</v>
      </c>
      <c r="B13424" s="1122" t="s">
        <v>9782</v>
      </c>
      <c r="C13424" s="1122" t="s">
        <v>9715</v>
      </c>
      <c r="D13424" s="1122" t="s">
        <v>9758</v>
      </c>
      <c r="E13424" s="1365">
        <v>1.0849</v>
      </c>
      <c r="F13424" s="1260">
        <v>1</v>
      </c>
      <c r="G13424" s="1246">
        <v>1.0849</v>
      </c>
    </row>
    <row r="13425" spans="1:7" hidden="1">
      <c r="A13425" s="1136" t="s">
        <v>9631</v>
      </c>
      <c r="B13425" s="1122" t="s">
        <v>9782</v>
      </c>
      <c r="C13425" s="1122" t="s">
        <v>9601</v>
      </c>
      <c r="D13425" s="1122" t="s">
        <v>9759</v>
      </c>
      <c r="E13425" s="1365">
        <v>7.8E-2</v>
      </c>
      <c r="F13425" s="1260">
        <v>1</v>
      </c>
      <c r="G13425" s="1246">
        <v>7.8E-2</v>
      </c>
    </row>
    <row r="13426" spans="1:7" hidden="1">
      <c r="A13426" s="1136" t="s">
        <v>9631</v>
      </c>
      <c r="B13426" s="1122" t="s">
        <v>9782</v>
      </c>
      <c r="C13426" s="1122" t="s">
        <v>9599</v>
      </c>
      <c r="D13426" s="1122" t="s">
        <v>9760</v>
      </c>
      <c r="E13426" s="1365">
        <v>0.159</v>
      </c>
      <c r="F13426" s="1260">
        <v>1</v>
      </c>
      <c r="G13426" s="1246">
        <v>0.159</v>
      </c>
    </row>
    <row r="13427" spans="1:7" hidden="1">
      <c r="A13427" s="1136" t="s">
        <v>9631</v>
      </c>
      <c r="B13427" s="1122" t="s">
        <v>9782</v>
      </c>
      <c r="C13427" s="1122" t="s">
        <v>6664</v>
      </c>
      <c r="D13427" s="1122" t="s">
        <v>6665</v>
      </c>
      <c r="E13427" s="1365">
        <v>1E-3</v>
      </c>
      <c r="F13427" s="1260">
        <v>1</v>
      </c>
      <c r="G13427" s="1246">
        <v>1E-3</v>
      </c>
    </row>
    <row r="13428" spans="1:7" hidden="1">
      <c r="A13428" s="1136" t="s">
        <v>9631</v>
      </c>
      <c r="B13428" s="1122" t="s">
        <v>9782</v>
      </c>
      <c r="C13428" s="1122" t="s">
        <v>6660</v>
      </c>
      <c r="D13428" s="1122" t="s">
        <v>6661</v>
      </c>
      <c r="E13428" s="1365">
        <v>8.0000000000000004E-4</v>
      </c>
      <c r="F13428" s="1260">
        <v>1</v>
      </c>
      <c r="G13428" s="1246">
        <v>8.0000000000000004E-4</v>
      </c>
    </row>
    <row r="13429" spans="1:7" hidden="1">
      <c r="A13429" s="1136" t="s">
        <v>9633</v>
      </c>
      <c r="B13429" s="1122" t="s">
        <v>9783</v>
      </c>
      <c r="C13429" s="1122" t="s">
        <v>9699</v>
      </c>
      <c r="D13429" s="1122" t="s">
        <v>9766</v>
      </c>
      <c r="E13429" s="1365">
        <v>1</v>
      </c>
      <c r="F13429" s="1260">
        <v>1</v>
      </c>
      <c r="G13429" s="1246">
        <v>1</v>
      </c>
    </row>
    <row r="13430" spans="1:7" hidden="1">
      <c r="A13430" s="1136" t="s">
        <v>9633</v>
      </c>
      <c r="B13430" s="1122" t="s">
        <v>9783</v>
      </c>
      <c r="C13430" s="1122" t="s">
        <v>8827</v>
      </c>
      <c r="D13430" s="1122" t="s">
        <v>8828</v>
      </c>
      <c r="E13430" s="1365">
        <v>2</v>
      </c>
      <c r="F13430" s="1260">
        <v>1</v>
      </c>
      <c r="G13430" s="1246">
        <v>2</v>
      </c>
    </row>
    <row r="13431" spans="1:7" hidden="1">
      <c r="A13431" s="1136" t="s">
        <v>9633</v>
      </c>
      <c r="B13431" s="1122" t="s">
        <v>9783</v>
      </c>
      <c r="C13431" s="1122" t="s">
        <v>9619</v>
      </c>
      <c r="D13431" s="1122" t="s">
        <v>9768</v>
      </c>
      <c r="E13431" s="1365">
        <v>1</v>
      </c>
      <c r="F13431" s="1260">
        <v>1</v>
      </c>
      <c r="G13431" s="1246">
        <v>1</v>
      </c>
    </row>
    <row r="13432" spans="1:7" hidden="1">
      <c r="A13432" s="1136" t="s">
        <v>9633</v>
      </c>
      <c r="B13432" s="1122" t="s">
        <v>9783</v>
      </c>
      <c r="C13432" s="1203" t="s">
        <v>10737</v>
      </c>
      <c r="D13432" s="1203" t="s">
        <v>10738</v>
      </c>
      <c r="E13432" s="1365">
        <v>1</v>
      </c>
      <c r="F13432" s="1260">
        <v>1</v>
      </c>
      <c r="G13432" s="1246">
        <v>1</v>
      </c>
    </row>
    <row r="13433" spans="1:7" hidden="1">
      <c r="A13433" s="1136" t="s">
        <v>9633</v>
      </c>
      <c r="B13433" s="1122" t="s">
        <v>9783</v>
      </c>
      <c r="C13433" s="1203" t="s">
        <v>10741</v>
      </c>
      <c r="D13433" s="1203" t="s">
        <v>10742</v>
      </c>
      <c r="E13433" s="1365">
        <v>2</v>
      </c>
      <c r="F13433" s="1260">
        <v>1</v>
      </c>
      <c r="G13433" s="1246">
        <v>2</v>
      </c>
    </row>
    <row r="13434" spans="1:7" hidden="1">
      <c r="A13434" s="1204" t="s">
        <v>9633</v>
      </c>
      <c r="B13434" s="1203" t="s">
        <v>9783</v>
      </c>
      <c r="C13434" s="1203" t="s">
        <v>10733</v>
      </c>
      <c r="D13434" s="1203" t="s">
        <v>10734</v>
      </c>
      <c r="E13434" s="1378">
        <v>1</v>
      </c>
      <c r="F13434" s="1260">
        <v>1</v>
      </c>
      <c r="G13434" s="1246">
        <v>1</v>
      </c>
    </row>
    <row r="13435" spans="1:7" hidden="1">
      <c r="A13435" s="1136" t="s">
        <v>9633</v>
      </c>
      <c r="B13435" s="1122" t="s">
        <v>9783</v>
      </c>
      <c r="C13435" s="1122" t="s">
        <v>9729</v>
      </c>
      <c r="D13435" s="1122" t="s">
        <v>9781</v>
      </c>
      <c r="E13435" s="1365">
        <v>1</v>
      </c>
      <c r="F13435" s="1260">
        <v>1</v>
      </c>
      <c r="G13435" s="1246">
        <v>1</v>
      </c>
    </row>
    <row r="13436" spans="1:7" hidden="1">
      <c r="A13436" s="1136" t="s">
        <v>9633</v>
      </c>
      <c r="B13436" s="1122" t="s">
        <v>9783</v>
      </c>
      <c r="C13436" s="1122" t="s">
        <v>9667</v>
      </c>
      <c r="D13436" s="1122" t="s">
        <v>9753</v>
      </c>
      <c r="E13436" s="1365">
        <v>1</v>
      </c>
      <c r="F13436" s="1260">
        <v>1</v>
      </c>
      <c r="G13436" s="1246">
        <v>1</v>
      </c>
    </row>
    <row r="13437" spans="1:7" hidden="1">
      <c r="A13437" s="1136" t="s">
        <v>9633</v>
      </c>
      <c r="B13437" s="1122" t="s">
        <v>9783</v>
      </c>
      <c r="C13437" s="1122" t="s">
        <v>9108</v>
      </c>
      <c r="D13437" s="1122" t="s">
        <v>9615</v>
      </c>
      <c r="E13437" s="1365">
        <v>3.5999999999999999E-3</v>
      </c>
      <c r="F13437" s="1260">
        <v>1</v>
      </c>
      <c r="G13437" s="1246">
        <v>3.5999999999999999E-3</v>
      </c>
    </row>
    <row r="13438" spans="1:7" hidden="1">
      <c r="A13438" s="1136" t="s">
        <v>9633</v>
      </c>
      <c r="B13438" s="1122" t="s">
        <v>9783</v>
      </c>
      <c r="C13438" s="1122" t="s">
        <v>9603</v>
      </c>
      <c r="D13438" s="1122" t="s">
        <v>9754</v>
      </c>
      <c r="E13438" s="1365">
        <v>2.3E-2</v>
      </c>
      <c r="F13438" s="1260">
        <v>1</v>
      </c>
      <c r="G13438" s="1246">
        <v>2.3E-2</v>
      </c>
    </row>
    <row r="13439" spans="1:7" hidden="1">
      <c r="A13439" s="1136" t="s">
        <v>9633</v>
      </c>
      <c r="B13439" s="1122" t="s">
        <v>9783</v>
      </c>
      <c r="C13439" s="1122" t="s">
        <v>9605</v>
      </c>
      <c r="D13439" s="1122" t="s">
        <v>9755</v>
      </c>
      <c r="E13439" s="1365">
        <v>3.4000000000000002E-2</v>
      </c>
      <c r="F13439" s="1260">
        <v>3</v>
      </c>
      <c r="G13439" s="1246">
        <v>0.10200000000000001</v>
      </c>
    </row>
    <row r="13440" spans="1:7" hidden="1">
      <c r="A13440" s="1136" t="s">
        <v>9633</v>
      </c>
      <c r="B13440" s="1122" t="s">
        <v>9783</v>
      </c>
      <c r="C13440" s="1122" t="s">
        <v>9607</v>
      </c>
      <c r="D13440" s="1122" t="s">
        <v>9756</v>
      </c>
      <c r="E13440" s="1365">
        <v>0.107</v>
      </c>
      <c r="F13440" s="1260">
        <v>1</v>
      </c>
      <c r="G13440" s="1246">
        <v>0.107</v>
      </c>
    </row>
    <row r="13441" spans="1:7" hidden="1">
      <c r="A13441" s="1136" t="s">
        <v>9633</v>
      </c>
      <c r="B13441" s="1122" t="s">
        <v>9783</v>
      </c>
      <c r="C13441" s="1122" t="s">
        <v>9598</v>
      </c>
      <c r="D13441" s="1122" t="s">
        <v>9757</v>
      </c>
      <c r="E13441" s="1365">
        <v>2.7000000000000001E-3</v>
      </c>
      <c r="F13441" s="1260">
        <v>1</v>
      </c>
      <c r="G13441" s="1246">
        <v>2.7000000000000001E-3</v>
      </c>
    </row>
    <row r="13442" spans="1:7" hidden="1">
      <c r="A13442" s="1136" t="s">
        <v>9633</v>
      </c>
      <c r="B13442" s="1122" t="s">
        <v>9783</v>
      </c>
      <c r="C13442" s="1122" t="s">
        <v>9821</v>
      </c>
      <c r="D13442" s="1122" t="s">
        <v>9764</v>
      </c>
      <c r="E13442" s="1365">
        <v>0.78700000000000003</v>
      </c>
      <c r="F13442" s="1260">
        <v>1</v>
      </c>
      <c r="G13442" s="1246">
        <v>0.78700000000000003</v>
      </c>
    </row>
    <row r="13443" spans="1:7" hidden="1">
      <c r="A13443" s="1136" t="s">
        <v>9633</v>
      </c>
      <c r="B13443" s="1122" t="s">
        <v>9783</v>
      </c>
      <c r="C13443" s="1122" t="s">
        <v>9601</v>
      </c>
      <c r="D13443" s="1122" t="s">
        <v>9759</v>
      </c>
      <c r="E13443" s="1365">
        <v>7.8E-2</v>
      </c>
      <c r="F13443" s="1260">
        <v>1</v>
      </c>
      <c r="G13443" s="1246">
        <v>7.8E-2</v>
      </c>
    </row>
    <row r="13444" spans="1:7" hidden="1">
      <c r="A13444" s="1136" t="s">
        <v>9633</v>
      </c>
      <c r="B13444" s="1122" t="s">
        <v>9783</v>
      </c>
      <c r="C13444" s="1122" t="s">
        <v>9599</v>
      </c>
      <c r="D13444" s="1122" t="s">
        <v>9760</v>
      </c>
      <c r="E13444" s="1365">
        <v>0.159</v>
      </c>
      <c r="F13444" s="1260">
        <v>1</v>
      </c>
      <c r="G13444" s="1246">
        <v>0.159</v>
      </c>
    </row>
    <row r="13445" spans="1:7" hidden="1">
      <c r="A13445" s="1136" t="s">
        <v>9633</v>
      </c>
      <c r="B13445" s="1122" t="s">
        <v>9783</v>
      </c>
      <c r="C13445" s="1122" t="s">
        <v>6664</v>
      </c>
      <c r="D13445" s="1122" t="s">
        <v>6665</v>
      </c>
      <c r="E13445" s="1365">
        <v>1E-3</v>
      </c>
      <c r="F13445" s="1260">
        <v>1</v>
      </c>
      <c r="G13445" s="1246">
        <v>1E-3</v>
      </c>
    </row>
    <row r="13446" spans="1:7" hidden="1">
      <c r="A13446" s="1136" t="s">
        <v>9633</v>
      </c>
      <c r="B13446" s="1122" t="s">
        <v>9783</v>
      </c>
      <c r="C13446" s="1122" t="s">
        <v>6660</v>
      </c>
      <c r="D13446" s="1122" t="s">
        <v>6661</v>
      </c>
      <c r="E13446" s="1365">
        <v>8.0000000000000004E-4</v>
      </c>
      <c r="F13446" s="1260">
        <v>1</v>
      </c>
      <c r="G13446" s="1246">
        <v>8.0000000000000004E-4</v>
      </c>
    </row>
    <row r="13447" spans="1:7" hidden="1">
      <c r="A13447" s="1136" t="s">
        <v>9635</v>
      </c>
      <c r="B13447" s="1122" t="s">
        <v>9784</v>
      </c>
      <c r="C13447" s="1122" t="s">
        <v>8827</v>
      </c>
      <c r="D13447" s="1122" t="s">
        <v>8828</v>
      </c>
      <c r="E13447" s="1365">
        <v>2</v>
      </c>
      <c r="F13447" s="1260">
        <v>1</v>
      </c>
      <c r="G13447" s="1246">
        <v>2</v>
      </c>
    </row>
    <row r="13448" spans="1:7" hidden="1">
      <c r="A13448" s="1193" t="s">
        <v>9635</v>
      </c>
      <c r="B13448" s="1194" t="s">
        <v>9784</v>
      </c>
      <c r="C13448" s="1194" t="s">
        <v>9619</v>
      </c>
      <c r="D13448" s="1194" t="s">
        <v>9768</v>
      </c>
      <c r="E13448" s="1382">
        <v>1</v>
      </c>
      <c r="F13448" s="1263">
        <v>1</v>
      </c>
      <c r="G13448" s="1249">
        <v>1</v>
      </c>
    </row>
    <row r="13449" spans="1:7" hidden="1">
      <c r="A13449" s="1136" t="s">
        <v>9635</v>
      </c>
      <c r="B13449" s="1122" t="s">
        <v>9784</v>
      </c>
      <c r="C13449" s="1203" t="s">
        <v>10737</v>
      </c>
      <c r="D13449" s="1203" t="s">
        <v>10738</v>
      </c>
      <c r="E13449" s="1365">
        <v>1</v>
      </c>
      <c r="F13449" s="1260">
        <v>1</v>
      </c>
      <c r="G13449" s="1246">
        <v>1</v>
      </c>
    </row>
    <row r="13450" spans="1:7" hidden="1">
      <c r="A13450" s="1136" t="s">
        <v>9635</v>
      </c>
      <c r="B13450" s="1122" t="s">
        <v>9784</v>
      </c>
      <c r="C13450" s="1203" t="s">
        <v>10741</v>
      </c>
      <c r="D13450" s="1203" t="s">
        <v>10742</v>
      </c>
      <c r="E13450" s="1365">
        <v>2</v>
      </c>
      <c r="F13450" s="1260">
        <v>1</v>
      </c>
      <c r="G13450" s="1246">
        <v>2</v>
      </c>
    </row>
    <row r="13451" spans="1:7" hidden="1">
      <c r="A13451" s="1204" t="s">
        <v>9635</v>
      </c>
      <c r="B13451" s="1203" t="s">
        <v>9784</v>
      </c>
      <c r="C13451" s="1203" t="s">
        <v>10733</v>
      </c>
      <c r="D13451" s="1203" t="s">
        <v>10734</v>
      </c>
      <c r="E13451" s="1378">
        <v>1</v>
      </c>
      <c r="F13451" s="1260">
        <v>1</v>
      </c>
      <c r="G13451" s="1246">
        <v>1</v>
      </c>
    </row>
    <row r="13452" spans="1:7" hidden="1">
      <c r="A13452" s="1136" t="s">
        <v>9635</v>
      </c>
      <c r="B13452" s="1122" t="s">
        <v>9784</v>
      </c>
      <c r="C13452" s="1122" t="s">
        <v>9729</v>
      </c>
      <c r="D13452" s="1122" t="s">
        <v>9781</v>
      </c>
      <c r="E13452" s="1365">
        <v>1</v>
      </c>
      <c r="F13452" s="1260">
        <v>1</v>
      </c>
      <c r="G13452" s="1246">
        <v>1</v>
      </c>
    </row>
    <row r="13453" spans="1:7" hidden="1">
      <c r="A13453" s="1136" t="s">
        <v>9635</v>
      </c>
      <c r="B13453" s="1122" t="s">
        <v>9784</v>
      </c>
      <c r="C13453" s="1122" t="s">
        <v>9667</v>
      </c>
      <c r="D13453" s="1122" t="s">
        <v>9753</v>
      </c>
      <c r="E13453" s="1365">
        <v>1</v>
      </c>
      <c r="F13453" s="1260">
        <v>1</v>
      </c>
      <c r="G13453" s="1246">
        <v>1</v>
      </c>
    </row>
    <row r="13454" spans="1:7" hidden="1">
      <c r="A13454" s="1136" t="s">
        <v>9635</v>
      </c>
      <c r="B13454" s="1122" t="s">
        <v>9784</v>
      </c>
      <c r="C13454" s="1122" t="s">
        <v>9108</v>
      </c>
      <c r="D13454" s="1122" t="s">
        <v>9615</v>
      </c>
      <c r="E13454" s="1365">
        <v>3.5999999999999999E-3</v>
      </c>
      <c r="F13454" s="1260">
        <v>1</v>
      </c>
      <c r="G13454" s="1246">
        <v>3.5999999999999999E-3</v>
      </c>
    </row>
    <row r="13455" spans="1:7" hidden="1">
      <c r="A13455" s="1136" t="s">
        <v>9635</v>
      </c>
      <c r="B13455" s="1122" t="s">
        <v>9784</v>
      </c>
      <c r="C13455" s="1122" t="s">
        <v>9603</v>
      </c>
      <c r="D13455" s="1122" t="s">
        <v>9754</v>
      </c>
      <c r="E13455" s="1365">
        <v>2.3E-2</v>
      </c>
      <c r="F13455" s="1260">
        <v>1</v>
      </c>
      <c r="G13455" s="1246">
        <v>2.3E-2</v>
      </c>
    </row>
    <row r="13456" spans="1:7" hidden="1">
      <c r="A13456" s="1136" t="s">
        <v>9635</v>
      </c>
      <c r="B13456" s="1122" t="s">
        <v>9784</v>
      </c>
      <c r="C13456" s="1122" t="s">
        <v>9605</v>
      </c>
      <c r="D13456" s="1122" t="s">
        <v>9755</v>
      </c>
      <c r="E13456" s="1365">
        <v>3.4000000000000002E-2</v>
      </c>
      <c r="F13456" s="1260">
        <v>3</v>
      </c>
      <c r="G13456" s="1246">
        <v>0.10200000000000001</v>
      </c>
    </row>
    <row r="13457" spans="1:7" hidden="1">
      <c r="A13457" s="1136" t="s">
        <v>9635</v>
      </c>
      <c r="B13457" s="1122" t="s">
        <v>9784</v>
      </c>
      <c r="C13457" s="1122" t="s">
        <v>9607</v>
      </c>
      <c r="D13457" s="1122" t="s">
        <v>9756</v>
      </c>
      <c r="E13457" s="1365">
        <v>0.107</v>
      </c>
      <c r="F13457" s="1260">
        <v>1</v>
      </c>
      <c r="G13457" s="1246">
        <v>0.107</v>
      </c>
    </row>
    <row r="13458" spans="1:7" hidden="1">
      <c r="A13458" s="1136" t="s">
        <v>9635</v>
      </c>
      <c r="B13458" s="1122" t="s">
        <v>9784</v>
      </c>
      <c r="C13458" s="1122" t="s">
        <v>9598</v>
      </c>
      <c r="D13458" s="1122" t="s">
        <v>9757</v>
      </c>
      <c r="E13458" s="1365">
        <v>2.7000000000000001E-3</v>
      </c>
      <c r="F13458" s="1260">
        <v>1</v>
      </c>
      <c r="G13458" s="1246">
        <v>2.7000000000000001E-3</v>
      </c>
    </row>
    <row r="13459" spans="1:7" hidden="1">
      <c r="A13459" s="1136" t="s">
        <v>9635</v>
      </c>
      <c r="B13459" s="1122" t="s">
        <v>9784</v>
      </c>
      <c r="C13459" s="1122" t="s">
        <v>9821</v>
      </c>
      <c r="D13459" s="1122" t="s">
        <v>9764</v>
      </c>
      <c r="E13459" s="1365">
        <v>0.78700000000000003</v>
      </c>
      <c r="F13459" s="1260">
        <v>1</v>
      </c>
      <c r="G13459" s="1246">
        <v>0.78700000000000003</v>
      </c>
    </row>
    <row r="13460" spans="1:7" hidden="1">
      <c r="A13460" s="1136" t="s">
        <v>9635</v>
      </c>
      <c r="B13460" s="1122" t="s">
        <v>9784</v>
      </c>
      <c r="C13460" s="1122" t="s">
        <v>9601</v>
      </c>
      <c r="D13460" s="1122" t="s">
        <v>9759</v>
      </c>
      <c r="E13460" s="1365">
        <v>7.8E-2</v>
      </c>
      <c r="F13460" s="1260">
        <v>1</v>
      </c>
      <c r="G13460" s="1246">
        <v>7.8E-2</v>
      </c>
    </row>
    <row r="13461" spans="1:7" hidden="1">
      <c r="A13461" s="1136" t="s">
        <v>9635</v>
      </c>
      <c r="B13461" s="1122" t="s">
        <v>9784</v>
      </c>
      <c r="C13461" s="1122" t="s">
        <v>9599</v>
      </c>
      <c r="D13461" s="1122" t="s">
        <v>9760</v>
      </c>
      <c r="E13461" s="1365">
        <v>0.159</v>
      </c>
      <c r="F13461" s="1260">
        <v>1</v>
      </c>
      <c r="G13461" s="1246">
        <v>0.159</v>
      </c>
    </row>
    <row r="13462" spans="1:7" hidden="1">
      <c r="A13462" s="1136" t="s">
        <v>9635</v>
      </c>
      <c r="B13462" s="1122" t="s">
        <v>9784</v>
      </c>
      <c r="C13462" s="1122" t="s">
        <v>6664</v>
      </c>
      <c r="D13462" s="1122" t="s">
        <v>6665</v>
      </c>
      <c r="E13462" s="1365">
        <v>1E-3</v>
      </c>
      <c r="F13462" s="1260">
        <v>1</v>
      </c>
      <c r="G13462" s="1246">
        <v>1E-3</v>
      </c>
    </row>
    <row r="13463" spans="1:7" hidden="1">
      <c r="A13463" s="1136" t="s">
        <v>9635</v>
      </c>
      <c r="B13463" s="1122" t="s">
        <v>9784</v>
      </c>
      <c r="C13463" s="1122" t="s">
        <v>6660</v>
      </c>
      <c r="D13463" s="1122" t="s">
        <v>6661</v>
      </c>
      <c r="E13463" s="1365">
        <v>8.0000000000000004E-4</v>
      </c>
      <c r="F13463" s="1260">
        <v>1</v>
      </c>
      <c r="G13463" s="1246">
        <v>8.0000000000000004E-4</v>
      </c>
    </row>
    <row r="13464" spans="1:7" hidden="1">
      <c r="A13464" s="1233" t="s">
        <v>9637</v>
      </c>
      <c r="B13464" s="1234" t="s">
        <v>9785</v>
      </c>
      <c r="C13464" s="1234" t="e">
        <v>#REF!</v>
      </c>
      <c r="D13464" s="1234" t="s">
        <v>10634</v>
      </c>
      <c r="E13464" s="1383">
        <v>1</v>
      </c>
      <c r="F13464" s="1264">
        <v>1</v>
      </c>
      <c r="G13464" s="1252">
        <v>1</v>
      </c>
    </row>
    <row r="13465" spans="1:7" hidden="1">
      <c r="A13465" s="1136" t="s">
        <v>9639</v>
      </c>
      <c r="B13465" s="1122" t="s">
        <v>9788</v>
      </c>
      <c r="C13465" s="1122" t="s">
        <v>9673</v>
      </c>
      <c r="D13465" s="1122" t="s">
        <v>9822</v>
      </c>
      <c r="E13465" s="1365">
        <v>1</v>
      </c>
      <c r="F13465" s="1260">
        <v>1</v>
      </c>
      <c r="G13465" s="1246">
        <v>1</v>
      </c>
    </row>
    <row r="13466" spans="1:7" hidden="1">
      <c r="A13466" s="1136" t="s">
        <v>9639</v>
      </c>
      <c r="B13466" s="1122" t="s">
        <v>9788</v>
      </c>
      <c r="C13466" s="1122" t="s">
        <v>9695</v>
      </c>
      <c r="D13466" s="1122" t="s">
        <v>9790</v>
      </c>
      <c r="E13466" s="1365">
        <v>1</v>
      </c>
      <c r="F13466" s="1260">
        <v>1</v>
      </c>
      <c r="G13466" s="1246">
        <v>1</v>
      </c>
    </row>
    <row r="13467" spans="1:7" hidden="1">
      <c r="A13467" s="1136" t="s">
        <v>9641</v>
      </c>
      <c r="B13467" s="1122" t="s">
        <v>9642</v>
      </c>
      <c r="C13467" s="1122" t="s">
        <v>9671</v>
      </c>
      <c r="D13467" s="1122" t="s">
        <v>9789</v>
      </c>
      <c r="E13467" s="1365">
        <v>1</v>
      </c>
      <c r="F13467" s="1260">
        <v>1</v>
      </c>
      <c r="G13467" s="1246">
        <v>1</v>
      </c>
    </row>
    <row r="13468" spans="1:7" hidden="1">
      <c r="A13468" s="1136" t="s">
        <v>9641</v>
      </c>
      <c r="B13468" s="1122" t="s">
        <v>9642</v>
      </c>
      <c r="C13468" s="1122" t="s">
        <v>9695</v>
      </c>
      <c r="D13468" s="1122" t="s">
        <v>9790</v>
      </c>
      <c r="E13468" s="1365">
        <v>1</v>
      </c>
      <c r="F13468" s="1260">
        <v>1</v>
      </c>
      <c r="G13468" s="1246">
        <v>1</v>
      </c>
    </row>
    <row r="13469" spans="1:7" hidden="1">
      <c r="A13469" s="1136" t="s">
        <v>9643</v>
      </c>
      <c r="B13469" s="1122" t="s">
        <v>9644</v>
      </c>
      <c r="C13469" s="1122" t="s">
        <v>9659</v>
      </c>
      <c r="D13469" s="1122" t="s">
        <v>9791</v>
      </c>
      <c r="E13469" s="1365">
        <v>1</v>
      </c>
      <c r="F13469" s="1260">
        <v>1</v>
      </c>
      <c r="G13469" s="1246">
        <v>1</v>
      </c>
    </row>
    <row r="13470" spans="1:7" hidden="1">
      <c r="A13470" s="1136" t="s">
        <v>9643</v>
      </c>
      <c r="B13470" s="1122" t="s">
        <v>9644</v>
      </c>
      <c r="C13470" s="1122" t="s">
        <v>9695</v>
      </c>
      <c r="D13470" s="1122" t="s">
        <v>9790</v>
      </c>
      <c r="E13470" s="1365">
        <v>1</v>
      </c>
      <c r="F13470" s="1260">
        <v>1</v>
      </c>
      <c r="G13470" s="1246">
        <v>1</v>
      </c>
    </row>
    <row r="13471" spans="1:7" hidden="1">
      <c r="A13471" s="1136" t="s">
        <v>9645</v>
      </c>
      <c r="B13471" s="1122" t="s">
        <v>9792</v>
      </c>
      <c r="C13471" s="1122" t="s">
        <v>9701</v>
      </c>
      <c r="D13471" s="1122" t="s">
        <v>9793</v>
      </c>
      <c r="E13471" s="1365">
        <v>1</v>
      </c>
      <c r="F13471" s="1260">
        <v>1</v>
      </c>
      <c r="G13471" s="1246">
        <v>1</v>
      </c>
    </row>
    <row r="13472" spans="1:7" hidden="1">
      <c r="A13472" s="1136" t="s">
        <v>9645</v>
      </c>
      <c r="B13472" s="1122" t="s">
        <v>9792</v>
      </c>
      <c r="C13472" s="1122"/>
      <c r="D13472" s="1122" t="s">
        <v>9794</v>
      </c>
      <c r="E13472" s="1365">
        <v>1</v>
      </c>
      <c r="F13472" s="1260">
        <v>1</v>
      </c>
      <c r="G13472" s="1246">
        <v>1</v>
      </c>
    </row>
    <row r="13473" spans="1:7" hidden="1">
      <c r="A13473" s="1136" t="s">
        <v>9645</v>
      </c>
      <c r="B13473" s="1122" t="s">
        <v>9792</v>
      </c>
      <c r="C13473" s="1122" t="s">
        <v>9685</v>
      </c>
      <c r="D13473" s="1122" t="s">
        <v>9795</v>
      </c>
      <c r="E13473" s="1365">
        <v>1</v>
      </c>
      <c r="F13473" s="1260">
        <v>1</v>
      </c>
      <c r="G13473" s="1246">
        <v>1</v>
      </c>
    </row>
    <row r="13474" spans="1:7" hidden="1">
      <c r="A13474" s="1136" t="s">
        <v>9645</v>
      </c>
      <c r="B13474" s="1122" t="s">
        <v>9792</v>
      </c>
      <c r="C13474" s="1122" t="s">
        <v>9711</v>
      </c>
      <c r="D13474" s="1122" t="s">
        <v>9796</v>
      </c>
      <c r="E13474" s="1365">
        <v>1</v>
      </c>
      <c r="F13474" s="1260">
        <v>1</v>
      </c>
      <c r="G13474" s="1246">
        <v>1</v>
      </c>
    </row>
    <row r="13475" spans="1:7" hidden="1">
      <c r="A13475" s="1136" t="s">
        <v>9645</v>
      </c>
      <c r="B13475" s="1122" t="s">
        <v>9792</v>
      </c>
      <c r="C13475" s="1122" t="s">
        <v>9727</v>
      </c>
      <c r="D13475" s="1122" t="s">
        <v>9797</v>
      </c>
      <c r="E13475" s="1365">
        <v>1</v>
      </c>
      <c r="F13475" s="1260">
        <v>1</v>
      </c>
      <c r="G13475" s="1246">
        <v>1</v>
      </c>
    </row>
    <row r="13476" spans="1:7" hidden="1">
      <c r="A13476" s="1136" t="s">
        <v>9645</v>
      </c>
      <c r="B13476" s="1122" t="s">
        <v>9792</v>
      </c>
      <c r="C13476" s="1122" t="s">
        <v>9681</v>
      </c>
      <c r="D13476" s="1122" t="s">
        <v>9798</v>
      </c>
      <c r="E13476" s="1365">
        <v>1</v>
      </c>
      <c r="F13476" s="1260">
        <v>1</v>
      </c>
      <c r="G13476" s="1246">
        <v>1</v>
      </c>
    </row>
    <row r="13477" spans="1:7" hidden="1">
      <c r="A13477" s="1136" t="s">
        <v>9645</v>
      </c>
      <c r="B13477" s="1122" t="s">
        <v>9792</v>
      </c>
      <c r="C13477" s="1122" t="s">
        <v>9683</v>
      </c>
      <c r="D13477" s="1122" t="s">
        <v>9799</v>
      </c>
      <c r="E13477" s="1365">
        <v>1</v>
      </c>
      <c r="F13477" s="1260">
        <v>1</v>
      </c>
      <c r="G13477" s="1246">
        <v>1</v>
      </c>
    </row>
    <row r="13478" spans="1:7" hidden="1">
      <c r="A13478" s="1136" t="s">
        <v>9645</v>
      </c>
      <c r="B13478" s="1122" t="s">
        <v>9792</v>
      </c>
      <c r="C13478" s="1122" t="s">
        <v>9687</v>
      </c>
      <c r="D13478" s="1122" t="s">
        <v>9800</v>
      </c>
      <c r="E13478" s="1365">
        <v>2</v>
      </c>
      <c r="F13478" s="1260">
        <v>1</v>
      </c>
      <c r="G13478" s="1246">
        <v>2</v>
      </c>
    </row>
    <row r="13479" spans="1:7" hidden="1">
      <c r="A13479" s="1136" t="s">
        <v>9645</v>
      </c>
      <c r="B13479" s="1122" t="s">
        <v>9792</v>
      </c>
      <c r="C13479" s="1122" t="s">
        <v>9691</v>
      </c>
      <c r="D13479" s="1122" t="s">
        <v>9801</v>
      </c>
      <c r="E13479" s="1365">
        <v>2</v>
      </c>
      <c r="F13479" s="1260">
        <v>1</v>
      </c>
      <c r="G13479" s="1246">
        <v>2</v>
      </c>
    </row>
    <row r="13480" spans="1:7" hidden="1">
      <c r="A13480" s="1136" t="s">
        <v>9645</v>
      </c>
      <c r="B13480" s="1122" t="s">
        <v>9792</v>
      </c>
      <c r="C13480" s="1122" t="s">
        <v>9689</v>
      </c>
      <c r="D13480" s="1122" t="s">
        <v>9802</v>
      </c>
      <c r="E13480" s="1365">
        <v>2</v>
      </c>
      <c r="F13480" s="1260">
        <v>1</v>
      </c>
      <c r="G13480" s="1246">
        <v>2</v>
      </c>
    </row>
    <row r="13481" spans="1:7" hidden="1">
      <c r="A13481" s="1136" t="s">
        <v>9645</v>
      </c>
      <c r="B13481" s="1122" t="s">
        <v>9792</v>
      </c>
      <c r="C13481" s="1117" t="s">
        <v>9657</v>
      </c>
      <c r="D13481" s="1116" t="s">
        <v>9803</v>
      </c>
      <c r="E13481" s="1365">
        <v>3</v>
      </c>
      <c r="F13481" s="1260">
        <v>1</v>
      </c>
      <c r="G13481" s="1246">
        <v>3</v>
      </c>
    </row>
    <row r="13482" spans="1:7" hidden="1">
      <c r="A13482" s="1195" t="s">
        <v>9645</v>
      </c>
      <c r="B13482" s="1176" t="s">
        <v>9792</v>
      </c>
      <c r="C13482" s="1176" t="s">
        <v>9823</v>
      </c>
      <c r="D13482" s="1176" t="s">
        <v>9804</v>
      </c>
      <c r="E13482" s="1365">
        <v>1</v>
      </c>
      <c r="F13482" s="1260">
        <v>1</v>
      </c>
      <c r="G13482" s="1246">
        <v>1</v>
      </c>
    </row>
    <row r="13483" spans="1:7" hidden="1">
      <c r="A13483" s="1136" t="s">
        <v>9645</v>
      </c>
      <c r="B13483" s="1122" t="s">
        <v>9792</v>
      </c>
      <c r="C13483" s="1122" t="s">
        <v>5241</v>
      </c>
      <c r="D13483" s="1122" t="s">
        <v>5242</v>
      </c>
      <c r="E13483" s="1365">
        <v>2</v>
      </c>
      <c r="F13483" s="1260">
        <v>1</v>
      </c>
      <c r="G13483" s="1246">
        <v>2</v>
      </c>
    </row>
    <row r="13484" spans="1:7" hidden="1">
      <c r="A13484" s="1136" t="s">
        <v>9645</v>
      </c>
      <c r="B13484" s="1122" t="s">
        <v>9792</v>
      </c>
      <c r="C13484" s="1122" t="s">
        <v>7583</v>
      </c>
      <c r="D13484" s="1122" t="s">
        <v>7727</v>
      </c>
      <c r="E13484" s="1365">
        <v>8</v>
      </c>
      <c r="F13484" s="1260">
        <v>1</v>
      </c>
      <c r="G13484" s="1246">
        <v>8</v>
      </c>
    </row>
    <row r="13485" spans="1:7" hidden="1">
      <c r="A13485" s="1136" t="s">
        <v>9645</v>
      </c>
      <c r="B13485" s="1122" t="s">
        <v>9792</v>
      </c>
      <c r="C13485" s="1122" t="s">
        <v>7585</v>
      </c>
      <c r="D13485" s="1122" t="s">
        <v>7728</v>
      </c>
      <c r="E13485" s="1365">
        <v>8</v>
      </c>
      <c r="F13485" s="1260">
        <v>1</v>
      </c>
      <c r="G13485" s="1246">
        <v>8</v>
      </c>
    </row>
    <row r="13486" spans="1:7" hidden="1">
      <c r="A13486" s="1136" t="s">
        <v>9645</v>
      </c>
      <c r="B13486" s="1122" t="s">
        <v>9792</v>
      </c>
      <c r="C13486" s="1122" t="s">
        <v>7587</v>
      </c>
      <c r="D13486" s="1122" t="s">
        <v>7729</v>
      </c>
      <c r="E13486" s="1365">
        <v>8</v>
      </c>
      <c r="F13486" s="1260">
        <v>1</v>
      </c>
      <c r="G13486" s="1246">
        <v>8</v>
      </c>
    </row>
    <row r="13487" spans="1:7" hidden="1">
      <c r="A13487" s="1136" t="s">
        <v>9645</v>
      </c>
      <c r="B13487" s="1122" t="s">
        <v>9792</v>
      </c>
      <c r="C13487" s="1122" t="s">
        <v>7589</v>
      </c>
      <c r="D13487" s="1122" t="s">
        <v>7730</v>
      </c>
      <c r="E13487" s="1365">
        <v>8</v>
      </c>
      <c r="F13487" s="1260">
        <v>1</v>
      </c>
      <c r="G13487" s="1246">
        <v>8</v>
      </c>
    </row>
    <row r="13488" spans="1:7" hidden="1">
      <c r="A13488" s="1136" t="s">
        <v>9645</v>
      </c>
      <c r="B13488" s="1122" t="s">
        <v>9792</v>
      </c>
      <c r="C13488" s="1122" t="s">
        <v>7591</v>
      </c>
      <c r="D13488" s="1122" t="s">
        <v>7731</v>
      </c>
      <c r="E13488" s="1365">
        <v>8</v>
      </c>
      <c r="F13488" s="1260">
        <v>1</v>
      </c>
      <c r="G13488" s="1246">
        <v>8</v>
      </c>
    </row>
    <row r="13489" spans="1:7" hidden="1">
      <c r="A13489" s="1136" t="s">
        <v>9645</v>
      </c>
      <c r="B13489" s="1122" t="s">
        <v>9792</v>
      </c>
      <c r="C13489" s="1122" t="s">
        <v>7593</v>
      </c>
      <c r="D13489" s="1122" t="s">
        <v>7732</v>
      </c>
      <c r="E13489" s="1365">
        <v>8</v>
      </c>
      <c r="F13489" s="1260">
        <v>1</v>
      </c>
      <c r="G13489" s="1246">
        <v>8</v>
      </c>
    </row>
    <row r="13490" spans="1:7" hidden="1">
      <c r="A13490" s="1136" t="s">
        <v>9645</v>
      </c>
      <c r="B13490" s="1122" t="s">
        <v>9792</v>
      </c>
      <c r="C13490" s="1122" t="s">
        <v>7595</v>
      </c>
      <c r="D13490" s="1122" t="s">
        <v>7733</v>
      </c>
      <c r="E13490" s="1365">
        <v>8</v>
      </c>
      <c r="F13490" s="1260">
        <v>1</v>
      </c>
      <c r="G13490" s="1246">
        <v>8</v>
      </c>
    </row>
    <row r="13491" spans="1:7" hidden="1">
      <c r="A13491" s="1136" t="s">
        <v>9645</v>
      </c>
      <c r="B13491" s="1122" t="s">
        <v>9792</v>
      </c>
      <c r="C13491" s="1122" t="s">
        <v>9669</v>
      </c>
      <c r="D13491" s="1122" t="s">
        <v>9805</v>
      </c>
      <c r="E13491" s="1365">
        <v>1</v>
      </c>
      <c r="F13491" s="1260">
        <v>1</v>
      </c>
      <c r="G13491" s="1246">
        <v>1</v>
      </c>
    </row>
    <row r="13492" spans="1:7" hidden="1">
      <c r="A13492" s="1136" t="s">
        <v>9645</v>
      </c>
      <c r="B13492" s="1122" t="s">
        <v>9792</v>
      </c>
      <c r="C13492" s="1122" t="s">
        <v>3446</v>
      </c>
      <c r="D13492" s="1122" t="s">
        <v>3447</v>
      </c>
      <c r="E13492" s="1365">
        <v>8</v>
      </c>
      <c r="F13492" s="1260">
        <v>1</v>
      </c>
      <c r="G13492" s="1246">
        <v>8</v>
      </c>
    </row>
    <row r="13493" spans="1:7" hidden="1">
      <c r="A13493" s="1136" t="s">
        <v>9645</v>
      </c>
      <c r="B13493" s="1122" t="s">
        <v>9792</v>
      </c>
      <c r="C13493" s="1122" t="s">
        <v>4432</v>
      </c>
      <c r="D13493" s="1122" t="s">
        <v>1792</v>
      </c>
      <c r="E13493" s="1365">
        <v>4.0000000000000002E-4</v>
      </c>
      <c r="F13493" s="1260">
        <v>1</v>
      </c>
      <c r="G13493" s="1246">
        <v>4.0000000000000002E-4</v>
      </c>
    </row>
    <row r="13494" spans="1:7" hidden="1">
      <c r="A13494" s="1136" t="s">
        <v>9645</v>
      </c>
      <c r="B13494" s="1122" t="s">
        <v>9792</v>
      </c>
      <c r="C13494" s="1122" t="s">
        <v>5417</v>
      </c>
      <c r="D13494" s="1122" t="s">
        <v>3885</v>
      </c>
      <c r="E13494" s="1365">
        <v>1.1999999999999999E-3</v>
      </c>
      <c r="F13494" s="1260">
        <v>1</v>
      </c>
      <c r="G13494" s="1246">
        <v>1.1999999999999999E-3</v>
      </c>
    </row>
    <row r="13495" spans="1:7" hidden="1">
      <c r="A13495" s="1136" t="s">
        <v>9645</v>
      </c>
      <c r="B13495" s="1122" t="s">
        <v>9792</v>
      </c>
      <c r="C13495" s="1122" t="s">
        <v>5419</v>
      </c>
      <c r="D13495" s="1122" t="s">
        <v>3704</v>
      </c>
      <c r="E13495" s="1365">
        <v>5.0000000000000001E-3</v>
      </c>
      <c r="F13495" s="1260">
        <v>1</v>
      </c>
      <c r="G13495" s="1246">
        <v>5.0000000000000001E-3</v>
      </c>
    </row>
    <row r="13496" spans="1:7" hidden="1">
      <c r="A13496" s="1136" t="s">
        <v>9645</v>
      </c>
      <c r="B13496" s="1122" t="s">
        <v>9792</v>
      </c>
      <c r="C13496" s="1122" t="s">
        <v>869</v>
      </c>
      <c r="D13496" s="1122" t="s">
        <v>1793</v>
      </c>
      <c r="E13496" s="1365">
        <v>4.0000000000000002E-4</v>
      </c>
      <c r="F13496" s="1260">
        <v>1</v>
      </c>
      <c r="G13496" s="1246">
        <v>4.0000000000000002E-4</v>
      </c>
    </row>
    <row r="13497" spans="1:7" hidden="1">
      <c r="A13497" s="1136" t="s">
        <v>9645</v>
      </c>
      <c r="B13497" s="1122" t="s">
        <v>9792</v>
      </c>
      <c r="C13497" s="1122" t="s">
        <v>9693</v>
      </c>
      <c r="D13497" s="1122" t="s">
        <v>9806</v>
      </c>
      <c r="E13497" s="1365">
        <v>5.9999999999999995E-4</v>
      </c>
      <c r="F13497" s="1260">
        <v>1</v>
      </c>
      <c r="G13497" s="1246">
        <v>5.9999999999999995E-4</v>
      </c>
    </row>
    <row r="13498" spans="1:7" hidden="1">
      <c r="A13498" s="1136" t="s">
        <v>9645</v>
      </c>
      <c r="B13498" s="1122" t="s">
        <v>9792</v>
      </c>
      <c r="C13498" s="1122" t="s">
        <v>9108</v>
      </c>
      <c r="D13498" s="1122" t="s">
        <v>9615</v>
      </c>
      <c r="E13498" s="1365">
        <v>5.4000000000000003E-3</v>
      </c>
      <c r="F13498" s="1260">
        <v>1</v>
      </c>
      <c r="G13498" s="1246">
        <v>5.4000000000000003E-3</v>
      </c>
    </row>
    <row r="13499" spans="1:7" hidden="1">
      <c r="A13499" s="1136" t="s">
        <v>9645</v>
      </c>
      <c r="B13499" s="1122" t="s">
        <v>9792</v>
      </c>
      <c r="C13499" s="1122" t="s">
        <v>870</v>
      </c>
      <c r="D13499" s="1122" t="s">
        <v>871</v>
      </c>
      <c r="E13499" s="1365">
        <v>1E-3</v>
      </c>
      <c r="F13499" s="1260">
        <v>1</v>
      </c>
      <c r="G13499" s="1246">
        <v>1E-3</v>
      </c>
    </row>
    <row r="13500" spans="1:7" hidden="1">
      <c r="A13500" s="1136" t="s">
        <v>9645</v>
      </c>
      <c r="B13500" s="1122" t="s">
        <v>9792</v>
      </c>
      <c r="C13500" s="1122" t="s">
        <v>9719</v>
      </c>
      <c r="D13500" s="1122" t="s">
        <v>9807</v>
      </c>
      <c r="E13500" s="1365">
        <v>0.58099999999999996</v>
      </c>
      <c r="F13500" s="1260">
        <v>1</v>
      </c>
      <c r="G13500" s="1246">
        <v>0.58099999999999996</v>
      </c>
    </row>
    <row r="13501" spans="1:7" hidden="1">
      <c r="A13501" s="1136" t="s">
        <v>9645</v>
      </c>
      <c r="B13501" s="1122" t="s">
        <v>9792</v>
      </c>
      <c r="C13501" s="1122" t="s">
        <v>9721</v>
      </c>
      <c r="D13501" s="1122" t="s">
        <v>9808</v>
      </c>
      <c r="E13501" s="1365">
        <v>0.56499999999999995</v>
      </c>
      <c r="F13501" s="1260">
        <v>1</v>
      </c>
      <c r="G13501" s="1246">
        <v>0.56499999999999995</v>
      </c>
    </row>
    <row r="13502" spans="1:7" hidden="1">
      <c r="A13502" s="1136" t="s">
        <v>9645</v>
      </c>
      <c r="B13502" s="1122" t="s">
        <v>9792</v>
      </c>
      <c r="C13502" s="1122" t="s">
        <v>6660</v>
      </c>
      <c r="D13502" s="1122" t="s">
        <v>6661</v>
      </c>
      <c r="E13502" s="1365">
        <v>4.1999999999999997E-3</v>
      </c>
      <c r="F13502" s="1260">
        <v>1</v>
      </c>
      <c r="G13502" s="1246">
        <v>4.1999999999999997E-3</v>
      </c>
    </row>
    <row r="13503" spans="1:7" hidden="1">
      <c r="A13503" s="1287" t="s">
        <v>9647</v>
      </c>
      <c r="B13503" s="1288" t="s">
        <v>9809</v>
      </c>
      <c r="C13503" s="1289" t="e">
        <v>#REF!</v>
      </c>
      <c r="D13503" s="1290" t="s">
        <v>9793</v>
      </c>
      <c r="E13503" s="1384">
        <v>1</v>
      </c>
      <c r="F13503" s="1260">
        <v>1</v>
      </c>
      <c r="G13503" s="1246">
        <v>1</v>
      </c>
    </row>
    <row r="13504" spans="1:7" hidden="1">
      <c r="A13504" s="1287" t="s">
        <v>9647</v>
      </c>
      <c r="B13504" s="1288" t="s">
        <v>9809</v>
      </c>
      <c r="C13504" s="1289" t="e">
        <v>#REF!</v>
      </c>
      <c r="D13504" s="1288" t="s">
        <v>9795</v>
      </c>
      <c r="E13504" s="1384">
        <v>1</v>
      </c>
      <c r="F13504" s="1260">
        <v>1</v>
      </c>
      <c r="G13504" s="1246">
        <v>1</v>
      </c>
    </row>
    <row r="13505" spans="1:7" hidden="1">
      <c r="A13505" s="1287" t="s">
        <v>9647</v>
      </c>
      <c r="B13505" s="1288" t="s">
        <v>9809</v>
      </c>
      <c r="C13505" s="1289" t="e">
        <v>#REF!</v>
      </c>
      <c r="D13505" s="1288" t="s">
        <v>9810</v>
      </c>
      <c r="E13505" s="1384">
        <v>1</v>
      </c>
      <c r="F13505" s="1260">
        <v>1</v>
      </c>
      <c r="G13505" s="1246">
        <v>1</v>
      </c>
    </row>
    <row r="13506" spans="1:7" hidden="1">
      <c r="A13506" s="1287" t="s">
        <v>9647</v>
      </c>
      <c r="B13506" s="1288" t="s">
        <v>9809</v>
      </c>
      <c r="C13506" s="1289" t="e">
        <v>#REF!</v>
      </c>
      <c r="D13506" s="1288" t="s">
        <v>9796</v>
      </c>
      <c r="E13506" s="1384">
        <v>1</v>
      </c>
      <c r="F13506" s="1260">
        <v>1</v>
      </c>
      <c r="G13506" s="1246">
        <v>1</v>
      </c>
    </row>
    <row r="13507" spans="1:7" hidden="1">
      <c r="A13507" s="1287" t="s">
        <v>9647</v>
      </c>
      <c r="B13507" s="1288" t="s">
        <v>9809</v>
      </c>
      <c r="C13507" s="1289" t="e">
        <v>#REF!</v>
      </c>
      <c r="D13507" s="1288" t="s">
        <v>9797</v>
      </c>
      <c r="E13507" s="1384">
        <v>1</v>
      </c>
      <c r="F13507" s="1260">
        <v>1</v>
      </c>
      <c r="G13507" s="1246">
        <v>1</v>
      </c>
    </row>
    <row r="13508" spans="1:7" hidden="1">
      <c r="A13508" s="1287" t="s">
        <v>9647</v>
      </c>
      <c r="B13508" s="1288" t="s">
        <v>9809</v>
      </c>
      <c r="C13508" s="1289" t="e">
        <v>#REF!</v>
      </c>
      <c r="D13508" s="1288" t="s">
        <v>9798</v>
      </c>
      <c r="E13508" s="1384">
        <v>1</v>
      </c>
      <c r="F13508" s="1260">
        <v>1</v>
      </c>
      <c r="G13508" s="1246">
        <v>1</v>
      </c>
    </row>
    <row r="13509" spans="1:7" hidden="1">
      <c r="A13509" s="1287" t="s">
        <v>9647</v>
      </c>
      <c r="B13509" s="1288" t="s">
        <v>9809</v>
      </c>
      <c r="C13509" s="1289" t="e">
        <v>#REF!</v>
      </c>
      <c r="D13509" s="1288" t="s">
        <v>9799</v>
      </c>
      <c r="E13509" s="1384">
        <v>1</v>
      </c>
      <c r="F13509" s="1260">
        <v>1</v>
      </c>
      <c r="G13509" s="1246">
        <v>1</v>
      </c>
    </row>
    <row r="13510" spans="1:7" hidden="1">
      <c r="A13510" s="1287" t="s">
        <v>9647</v>
      </c>
      <c r="B13510" s="1288" t="s">
        <v>9809</v>
      </c>
      <c r="C13510" s="1289" t="e">
        <v>#REF!</v>
      </c>
      <c r="D13510" s="1288" t="s">
        <v>9800</v>
      </c>
      <c r="E13510" s="1384">
        <v>2</v>
      </c>
      <c r="F13510" s="1260">
        <v>1</v>
      </c>
      <c r="G13510" s="1246">
        <v>2</v>
      </c>
    </row>
    <row r="13511" spans="1:7" hidden="1">
      <c r="A13511" s="1287" t="s">
        <v>9647</v>
      </c>
      <c r="B13511" s="1288" t="s">
        <v>9809</v>
      </c>
      <c r="C13511" s="1289" t="e">
        <v>#REF!</v>
      </c>
      <c r="D13511" s="1288" t="s">
        <v>9801</v>
      </c>
      <c r="E13511" s="1384">
        <v>2</v>
      </c>
      <c r="F13511" s="1260">
        <v>1</v>
      </c>
      <c r="G13511" s="1246">
        <v>2</v>
      </c>
    </row>
    <row r="13512" spans="1:7" hidden="1">
      <c r="A13512" s="1287" t="s">
        <v>9647</v>
      </c>
      <c r="B13512" s="1288" t="s">
        <v>9809</v>
      </c>
      <c r="C13512" s="1289" t="e">
        <v>#REF!</v>
      </c>
      <c r="D13512" s="1288" t="s">
        <v>9802</v>
      </c>
      <c r="E13512" s="1384">
        <v>2</v>
      </c>
      <c r="F13512" s="1260">
        <v>1</v>
      </c>
      <c r="G13512" s="1246">
        <v>2</v>
      </c>
    </row>
    <row r="13513" spans="1:7" hidden="1">
      <c r="A13513" s="1287" t="s">
        <v>9647</v>
      </c>
      <c r="B13513" s="1288" t="s">
        <v>9809</v>
      </c>
      <c r="C13513" s="1289" t="e">
        <v>#REF!</v>
      </c>
      <c r="D13513" s="1288" t="s">
        <v>9804</v>
      </c>
      <c r="E13513" s="1384">
        <v>1</v>
      </c>
      <c r="F13513" s="1260">
        <v>1</v>
      </c>
      <c r="G13513" s="1246">
        <v>1</v>
      </c>
    </row>
    <row r="13514" spans="1:7" hidden="1">
      <c r="A13514" s="1287" t="s">
        <v>9647</v>
      </c>
      <c r="B13514" s="1288" t="s">
        <v>9809</v>
      </c>
      <c r="C13514" s="1289" t="e">
        <v>#REF!</v>
      </c>
      <c r="D13514" s="1288" t="s">
        <v>5242</v>
      </c>
      <c r="E13514" s="1384">
        <v>2</v>
      </c>
      <c r="F13514" s="1260">
        <v>1</v>
      </c>
      <c r="G13514" s="1246">
        <v>2</v>
      </c>
    </row>
    <row r="13515" spans="1:7" hidden="1">
      <c r="A13515" s="1287" t="s">
        <v>9647</v>
      </c>
      <c r="B13515" s="1288" t="s">
        <v>9809</v>
      </c>
      <c r="C13515" s="1289" t="e">
        <v>#REF!</v>
      </c>
      <c r="D13515" s="1288" t="s">
        <v>8808</v>
      </c>
      <c r="E13515" s="1384">
        <v>4</v>
      </c>
      <c r="F13515" s="1260">
        <v>1</v>
      </c>
      <c r="G13515" s="1246">
        <v>4</v>
      </c>
    </row>
    <row r="13516" spans="1:7" hidden="1">
      <c r="A13516" s="1287" t="s">
        <v>9647</v>
      </c>
      <c r="B13516" s="1288" t="s">
        <v>9809</v>
      </c>
      <c r="C13516" s="1289" t="e">
        <v>#REF!</v>
      </c>
      <c r="D13516" s="1288" t="s">
        <v>8778</v>
      </c>
      <c r="E13516" s="1384">
        <v>1</v>
      </c>
      <c r="F13516" s="1260">
        <v>1</v>
      </c>
      <c r="G13516" s="1246">
        <v>1</v>
      </c>
    </row>
    <row r="13517" spans="1:7" hidden="1">
      <c r="A13517" s="1287" t="s">
        <v>9647</v>
      </c>
      <c r="B13517" s="1288" t="s">
        <v>9809</v>
      </c>
      <c r="C13517" s="1289" t="e">
        <v>#REF!</v>
      </c>
      <c r="D13517" s="1288" t="s">
        <v>9811</v>
      </c>
      <c r="E13517" s="1384">
        <v>1</v>
      </c>
      <c r="F13517" s="1260">
        <v>1</v>
      </c>
      <c r="G13517" s="1246">
        <v>1</v>
      </c>
    </row>
    <row r="13518" spans="1:7" hidden="1">
      <c r="A13518" s="1287" t="s">
        <v>9647</v>
      </c>
      <c r="B13518" s="1288" t="s">
        <v>9809</v>
      </c>
      <c r="C13518" s="1289" t="e">
        <v>#REF!</v>
      </c>
      <c r="D13518" s="1290" t="s">
        <v>7727</v>
      </c>
      <c r="E13518" s="1384">
        <v>8</v>
      </c>
      <c r="F13518" s="1260">
        <v>1</v>
      </c>
      <c r="G13518" s="1246">
        <v>8</v>
      </c>
    </row>
    <row r="13519" spans="1:7" hidden="1">
      <c r="A13519" s="1287" t="s">
        <v>9647</v>
      </c>
      <c r="B13519" s="1288" t="s">
        <v>9809</v>
      </c>
      <c r="C13519" s="1289" t="e">
        <v>#REF!</v>
      </c>
      <c r="D13519" s="1288" t="s">
        <v>7728</v>
      </c>
      <c r="E13519" s="1384">
        <v>8</v>
      </c>
      <c r="F13519" s="1260">
        <v>1</v>
      </c>
      <c r="G13519" s="1246">
        <v>8</v>
      </c>
    </row>
    <row r="13520" spans="1:7" hidden="1">
      <c r="A13520" s="1287" t="s">
        <v>9647</v>
      </c>
      <c r="B13520" s="1288" t="s">
        <v>9809</v>
      </c>
      <c r="C13520" s="1289" t="e">
        <v>#REF!</v>
      </c>
      <c r="D13520" s="1288" t="s">
        <v>7729</v>
      </c>
      <c r="E13520" s="1384">
        <v>8</v>
      </c>
      <c r="F13520" s="1260">
        <v>1</v>
      </c>
      <c r="G13520" s="1246">
        <v>8</v>
      </c>
    </row>
    <row r="13521" spans="1:7" hidden="1">
      <c r="A13521" s="1287" t="s">
        <v>9647</v>
      </c>
      <c r="B13521" s="1288" t="s">
        <v>9809</v>
      </c>
      <c r="C13521" s="1289" t="e">
        <v>#REF!</v>
      </c>
      <c r="D13521" s="1288" t="s">
        <v>7730</v>
      </c>
      <c r="E13521" s="1384">
        <v>8</v>
      </c>
      <c r="F13521" s="1260">
        <v>1</v>
      </c>
      <c r="G13521" s="1246">
        <v>8</v>
      </c>
    </row>
    <row r="13522" spans="1:7" hidden="1">
      <c r="A13522" s="1287" t="s">
        <v>9647</v>
      </c>
      <c r="B13522" s="1288" t="s">
        <v>9809</v>
      </c>
      <c r="C13522" s="1289" t="e">
        <v>#REF!</v>
      </c>
      <c r="D13522" s="1288" t="s">
        <v>7731</v>
      </c>
      <c r="E13522" s="1384">
        <v>8</v>
      </c>
      <c r="F13522" s="1260">
        <v>1</v>
      </c>
      <c r="G13522" s="1246">
        <v>8</v>
      </c>
    </row>
    <row r="13523" spans="1:7" hidden="1">
      <c r="A13523" s="1287" t="s">
        <v>9647</v>
      </c>
      <c r="B13523" s="1288" t="s">
        <v>9809</v>
      </c>
      <c r="C13523" s="1289" t="e">
        <v>#REF!</v>
      </c>
      <c r="D13523" s="1288" t="s">
        <v>7732</v>
      </c>
      <c r="E13523" s="1384">
        <v>8</v>
      </c>
      <c r="F13523" s="1260">
        <v>1</v>
      </c>
      <c r="G13523" s="1246">
        <v>8</v>
      </c>
    </row>
    <row r="13524" spans="1:7" hidden="1">
      <c r="A13524" s="1287" t="s">
        <v>9647</v>
      </c>
      <c r="B13524" s="1288" t="s">
        <v>9809</v>
      </c>
      <c r="C13524" s="1289" t="e">
        <v>#REF!</v>
      </c>
      <c r="D13524" s="1288" t="s">
        <v>7733</v>
      </c>
      <c r="E13524" s="1384">
        <v>8</v>
      </c>
      <c r="F13524" s="1260">
        <v>1</v>
      </c>
      <c r="G13524" s="1246">
        <v>8</v>
      </c>
    </row>
    <row r="13525" spans="1:7" hidden="1">
      <c r="A13525" s="1287" t="s">
        <v>9647</v>
      </c>
      <c r="B13525" s="1288" t="s">
        <v>9809</v>
      </c>
      <c r="C13525" s="1289" t="e">
        <v>#REF!</v>
      </c>
      <c r="D13525" s="1288" t="s">
        <v>9805</v>
      </c>
      <c r="E13525" s="1384">
        <v>1</v>
      </c>
      <c r="F13525" s="1260">
        <v>1</v>
      </c>
      <c r="G13525" s="1246">
        <v>1</v>
      </c>
    </row>
    <row r="13526" spans="1:7" hidden="1">
      <c r="A13526" s="1287" t="s">
        <v>9647</v>
      </c>
      <c r="B13526" s="1288" t="s">
        <v>9809</v>
      </c>
      <c r="C13526" s="1289" t="e">
        <v>#REF!</v>
      </c>
      <c r="D13526" s="1288" t="s">
        <v>3356</v>
      </c>
      <c r="E13526" s="1384">
        <v>1</v>
      </c>
      <c r="F13526" s="1260">
        <v>1</v>
      </c>
      <c r="G13526" s="1246">
        <v>1</v>
      </c>
    </row>
    <row r="13527" spans="1:7" hidden="1">
      <c r="A13527" s="1287" t="s">
        <v>9647</v>
      </c>
      <c r="B13527" s="1288" t="s">
        <v>9809</v>
      </c>
      <c r="C13527" s="1289" t="e">
        <v>#REF!</v>
      </c>
      <c r="D13527" s="1288" t="s">
        <v>9975</v>
      </c>
      <c r="E13527" s="1384">
        <v>1</v>
      </c>
      <c r="F13527" s="1260">
        <v>1</v>
      </c>
      <c r="G13527" s="1246">
        <v>1</v>
      </c>
    </row>
    <row r="13528" spans="1:7" hidden="1">
      <c r="A13528" s="1287" t="s">
        <v>9647</v>
      </c>
      <c r="B13528" s="1288" t="s">
        <v>9809</v>
      </c>
      <c r="C13528" s="1289" t="e">
        <v>#REF!</v>
      </c>
      <c r="D13528" s="1288" t="s">
        <v>3447</v>
      </c>
      <c r="E13528" s="1384">
        <v>8</v>
      </c>
      <c r="F13528" s="1260">
        <v>1</v>
      </c>
      <c r="G13528" s="1246">
        <v>8</v>
      </c>
    </row>
    <row r="13529" spans="1:7" hidden="1">
      <c r="A13529" s="1287" t="s">
        <v>9647</v>
      </c>
      <c r="B13529" s="1288" t="s">
        <v>9809</v>
      </c>
      <c r="C13529" s="1289" t="e">
        <v>#REF!</v>
      </c>
      <c r="D13529" s="1288" t="s">
        <v>3784</v>
      </c>
      <c r="E13529" s="1384">
        <v>1</v>
      </c>
      <c r="F13529" s="1260">
        <v>1</v>
      </c>
      <c r="G13529" s="1246">
        <v>1</v>
      </c>
    </row>
    <row r="13530" spans="1:7" hidden="1">
      <c r="A13530" s="1287" t="s">
        <v>9647</v>
      </c>
      <c r="B13530" s="1288" t="s">
        <v>9809</v>
      </c>
      <c r="C13530" s="1289" t="e">
        <v>#REF!</v>
      </c>
      <c r="D13530" s="1288" t="s">
        <v>10231</v>
      </c>
      <c r="E13530" s="1384">
        <v>1E-3</v>
      </c>
      <c r="F13530" s="1260">
        <v>1</v>
      </c>
      <c r="G13530" s="1246">
        <v>1E-3</v>
      </c>
    </row>
    <row r="13531" spans="1:7" hidden="1">
      <c r="A13531" s="1287" t="s">
        <v>9647</v>
      </c>
      <c r="B13531" s="1288" t="s">
        <v>9809</v>
      </c>
      <c r="C13531" s="1289" t="e">
        <v>#REF!</v>
      </c>
      <c r="D13531" s="1288" t="s">
        <v>10232</v>
      </c>
      <c r="E13531" s="1384">
        <v>1E-3</v>
      </c>
      <c r="F13531" s="1260">
        <v>1</v>
      </c>
      <c r="G13531" s="1246">
        <v>1E-3</v>
      </c>
    </row>
    <row r="13532" spans="1:7" hidden="1">
      <c r="A13532" s="1287" t="s">
        <v>9647</v>
      </c>
      <c r="B13532" s="1288" t="s">
        <v>9809</v>
      </c>
      <c r="C13532" s="1289" t="e">
        <v>#REF!</v>
      </c>
      <c r="D13532" s="1288" t="s">
        <v>10233</v>
      </c>
      <c r="E13532" s="1384">
        <v>1E-3</v>
      </c>
      <c r="F13532" s="1260">
        <v>1</v>
      </c>
      <c r="G13532" s="1246">
        <v>1E-3</v>
      </c>
    </row>
    <row r="13533" spans="1:7" hidden="1">
      <c r="A13533" s="1287" t="s">
        <v>9647</v>
      </c>
      <c r="B13533" s="1288" t="s">
        <v>9809</v>
      </c>
      <c r="C13533" s="1289" t="e">
        <v>#REF!</v>
      </c>
      <c r="D13533" s="1288" t="s">
        <v>1792</v>
      </c>
      <c r="E13533" s="1384">
        <v>4.0000000000000002E-4</v>
      </c>
      <c r="F13533" s="1260">
        <v>1</v>
      </c>
      <c r="G13533" s="1246">
        <v>4.0000000000000002E-4</v>
      </c>
    </row>
    <row r="13534" spans="1:7" hidden="1">
      <c r="A13534" s="1287" t="s">
        <v>9647</v>
      </c>
      <c r="B13534" s="1288" t="s">
        <v>9809</v>
      </c>
      <c r="C13534" s="1289" t="e">
        <v>#REF!</v>
      </c>
      <c r="D13534" s="1288" t="s">
        <v>3885</v>
      </c>
      <c r="E13534" s="1384">
        <v>1.1999999999999999E-3</v>
      </c>
      <c r="F13534" s="1260">
        <v>1</v>
      </c>
      <c r="G13534" s="1246">
        <v>1.1999999999999999E-3</v>
      </c>
    </row>
    <row r="13535" spans="1:7" hidden="1">
      <c r="A13535" s="1287" t="s">
        <v>9647</v>
      </c>
      <c r="B13535" s="1288" t="s">
        <v>9809</v>
      </c>
      <c r="C13535" s="1289" t="e">
        <v>#REF!</v>
      </c>
      <c r="D13535" s="1288" t="s">
        <v>3704</v>
      </c>
      <c r="E13535" s="1384">
        <v>5.0000000000000001E-3</v>
      </c>
      <c r="F13535" s="1260">
        <v>1</v>
      </c>
      <c r="G13535" s="1246">
        <v>5.0000000000000001E-3</v>
      </c>
    </row>
    <row r="13536" spans="1:7" hidden="1">
      <c r="A13536" s="1287" t="s">
        <v>9647</v>
      </c>
      <c r="B13536" s="1288" t="s">
        <v>9809</v>
      </c>
      <c r="C13536" s="1289" t="e">
        <v>#REF!</v>
      </c>
      <c r="D13536" s="1288" t="s">
        <v>1793</v>
      </c>
      <c r="E13536" s="1384">
        <v>4.0000000000000002E-4</v>
      </c>
      <c r="F13536" s="1260">
        <v>1</v>
      </c>
      <c r="G13536" s="1246">
        <v>4.0000000000000002E-4</v>
      </c>
    </row>
    <row r="13537" spans="1:7" hidden="1">
      <c r="A13537" s="1287" t="s">
        <v>9647</v>
      </c>
      <c r="B13537" s="1288" t="s">
        <v>9809</v>
      </c>
      <c r="C13537" s="1289" t="e">
        <v>#REF!</v>
      </c>
      <c r="D13537" s="1288" t="s">
        <v>10234</v>
      </c>
      <c r="E13537" s="1384">
        <v>1E-3</v>
      </c>
      <c r="F13537" s="1260">
        <v>1</v>
      </c>
      <c r="G13537" s="1246">
        <v>1E-3</v>
      </c>
    </row>
    <row r="13538" spans="1:7" hidden="1">
      <c r="A13538" s="1287" t="s">
        <v>9647</v>
      </c>
      <c r="B13538" s="1288" t="s">
        <v>9809</v>
      </c>
      <c r="C13538" s="1289" t="e">
        <v>#REF!</v>
      </c>
      <c r="D13538" s="1288" t="s">
        <v>9806</v>
      </c>
      <c r="E13538" s="1384">
        <v>5.9999999999999995E-4</v>
      </c>
      <c r="F13538" s="1260">
        <v>1</v>
      </c>
      <c r="G13538" s="1246">
        <v>5.9999999999999995E-4</v>
      </c>
    </row>
    <row r="13539" spans="1:7" hidden="1">
      <c r="A13539" s="1287" t="s">
        <v>9647</v>
      </c>
      <c r="B13539" s="1288" t="s">
        <v>9809</v>
      </c>
      <c r="C13539" s="1289" t="e">
        <v>#REF!</v>
      </c>
      <c r="D13539" s="1288" t="s">
        <v>4137</v>
      </c>
      <c r="E13539" s="1384">
        <v>0.01</v>
      </c>
      <c r="F13539" s="1260">
        <v>1</v>
      </c>
      <c r="G13539" s="1246">
        <v>0.01</v>
      </c>
    </row>
    <row r="13540" spans="1:7" hidden="1">
      <c r="A13540" s="1287" t="s">
        <v>9647</v>
      </c>
      <c r="B13540" s="1288" t="s">
        <v>9809</v>
      </c>
      <c r="C13540" s="1289" t="e">
        <v>#REF!</v>
      </c>
      <c r="D13540" s="1288" t="s">
        <v>9615</v>
      </c>
      <c r="E13540" s="1384">
        <v>5.4000000000000003E-3</v>
      </c>
      <c r="F13540" s="1260">
        <v>1</v>
      </c>
      <c r="G13540" s="1246">
        <v>5.4000000000000003E-3</v>
      </c>
    </row>
    <row r="13541" spans="1:7" hidden="1">
      <c r="A13541" s="1287" t="s">
        <v>9647</v>
      </c>
      <c r="B13541" s="1288" t="s">
        <v>9809</v>
      </c>
      <c r="C13541" s="1289" t="e">
        <v>#REF!</v>
      </c>
      <c r="D13541" s="1288" t="s">
        <v>10235</v>
      </c>
      <c r="E13541" s="1384">
        <v>1E-3</v>
      </c>
      <c r="F13541" s="1260">
        <v>1</v>
      </c>
      <c r="G13541" s="1246">
        <v>1E-3</v>
      </c>
    </row>
    <row r="13542" spans="1:7" hidden="1">
      <c r="A13542" s="1287" t="s">
        <v>9647</v>
      </c>
      <c r="B13542" s="1288" t="s">
        <v>9809</v>
      </c>
      <c r="C13542" s="1289" t="e">
        <v>#REF!</v>
      </c>
      <c r="D13542" s="1288" t="s">
        <v>871</v>
      </c>
      <c r="E13542" s="1384">
        <v>1E-3</v>
      </c>
      <c r="F13542" s="1260">
        <v>1</v>
      </c>
      <c r="G13542" s="1246">
        <v>1E-3</v>
      </c>
    </row>
    <row r="13543" spans="1:7" hidden="1">
      <c r="A13543" s="1287" t="s">
        <v>9647</v>
      </c>
      <c r="B13543" s="1288" t="s">
        <v>9809</v>
      </c>
      <c r="C13543" s="1289" t="e">
        <v>#REF!</v>
      </c>
      <c r="D13543" s="1288" t="s">
        <v>10236</v>
      </c>
      <c r="E13543" s="1384">
        <v>1E-3</v>
      </c>
      <c r="F13543" s="1260">
        <v>1</v>
      </c>
      <c r="G13543" s="1246">
        <v>1E-3</v>
      </c>
    </row>
    <row r="13544" spans="1:7" hidden="1">
      <c r="A13544" s="1287" t="s">
        <v>9647</v>
      </c>
      <c r="B13544" s="1288" t="s">
        <v>9809</v>
      </c>
      <c r="C13544" s="1289" t="e">
        <v>#REF!</v>
      </c>
      <c r="D13544" s="1288" t="s">
        <v>10237</v>
      </c>
      <c r="E13544" s="1384">
        <v>1E-3</v>
      </c>
      <c r="F13544" s="1260">
        <v>1</v>
      </c>
      <c r="G13544" s="1246">
        <v>1E-3</v>
      </c>
    </row>
    <row r="13545" spans="1:7" hidden="1">
      <c r="A13545" s="1287" t="s">
        <v>9647</v>
      </c>
      <c r="B13545" s="1288" t="s">
        <v>9809</v>
      </c>
      <c r="C13545" s="1289" t="e">
        <v>#REF!</v>
      </c>
      <c r="D13545" s="1288" t="s">
        <v>10238</v>
      </c>
      <c r="E13545" s="1384">
        <v>1E-3</v>
      </c>
      <c r="F13545" s="1260">
        <v>1</v>
      </c>
      <c r="G13545" s="1246">
        <v>1E-3</v>
      </c>
    </row>
    <row r="13546" spans="1:7" hidden="1">
      <c r="A13546" s="1287" t="s">
        <v>9647</v>
      </c>
      <c r="B13546" s="1288" t="s">
        <v>9809</v>
      </c>
      <c r="C13546" s="1289" t="e">
        <v>#REF!</v>
      </c>
      <c r="D13546" s="1288" t="s">
        <v>9807</v>
      </c>
      <c r="E13546" s="1384">
        <v>0.58079999999999998</v>
      </c>
      <c r="F13546" s="1260">
        <v>1</v>
      </c>
      <c r="G13546" s="1246">
        <v>0.58079999999999998</v>
      </c>
    </row>
    <row r="13547" spans="1:7" hidden="1">
      <c r="A13547" s="1287" t="s">
        <v>9647</v>
      </c>
      <c r="B13547" s="1288" t="s">
        <v>9809</v>
      </c>
      <c r="C13547" s="1289" t="e">
        <v>#REF!</v>
      </c>
      <c r="D13547" s="1288" t="s">
        <v>9808</v>
      </c>
      <c r="E13547" s="1384">
        <v>0.56499999999999995</v>
      </c>
      <c r="F13547" s="1260">
        <v>1</v>
      </c>
      <c r="G13547" s="1246">
        <v>0.56499999999999995</v>
      </c>
    </row>
    <row r="13548" spans="1:7" hidden="1">
      <c r="A13548" s="1287" t="s">
        <v>9647</v>
      </c>
      <c r="B13548" s="1288" t="s">
        <v>9809</v>
      </c>
      <c r="C13548" s="1289" t="e">
        <v>#REF!</v>
      </c>
      <c r="D13548" s="1288" t="s">
        <v>6661</v>
      </c>
      <c r="E13548" s="1384">
        <v>4.1999999999999997E-3</v>
      </c>
      <c r="F13548" s="1260">
        <v>1</v>
      </c>
      <c r="G13548" s="1246">
        <v>4.1999999999999997E-3</v>
      </c>
    </row>
    <row r="13549" spans="1:7" hidden="1">
      <c r="A13549" s="1287" t="s">
        <v>9649</v>
      </c>
      <c r="B13549" s="1288" t="s">
        <v>9812</v>
      </c>
      <c r="C13549" s="1289" t="e">
        <v>#REF!</v>
      </c>
      <c r="D13549" s="1288" t="s">
        <v>9793</v>
      </c>
      <c r="E13549" s="1384">
        <v>1</v>
      </c>
      <c r="F13549" s="1260">
        <v>1</v>
      </c>
      <c r="G13549" s="1246">
        <v>1</v>
      </c>
    </row>
    <row r="13550" spans="1:7" hidden="1">
      <c r="A13550" s="1287" t="s">
        <v>9649</v>
      </c>
      <c r="B13550" s="1288" t="s">
        <v>9812</v>
      </c>
      <c r="C13550" s="1289" t="e">
        <v>#REF!</v>
      </c>
      <c r="D13550" s="1288" t="s">
        <v>9795</v>
      </c>
      <c r="E13550" s="1384">
        <v>1</v>
      </c>
      <c r="F13550" s="1260">
        <v>1</v>
      </c>
      <c r="G13550" s="1246">
        <v>1</v>
      </c>
    </row>
    <row r="13551" spans="1:7" hidden="1">
      <c r="A13551" s="1287" t="s">
        <v>9649</v>
      </c>
      <c r="B13551" s="1288" t="s">
        <v>9812</v>
      </c>
      <c r="C13551" s="1289" t="e">
        <v>#REF!</v>
      </c>
      <c r="D13551" s="1288" t="s">
        <v>9813</v>
      </c>
      <c r="E13551" s="1384">
        <v>1</v>
      </c>
      <c r="F13551" s="1260">
        <v>1</v>
      </c>
      <c r="G13551" s="1246">
        <v>1</v>
      </c>
    </row>
    <row r="13552" spans="1:7" hidden="1">
      <c r="A13552" s="1287" t="s">
        <v>9649</v>
      </c>
      <c r="B13552" s="1288" t="s">
        <v>9812</v>
      </c>
      <c r="C13552" s="1289" t="e">
        <v>#REF!</v>
      </c>
      <c r="D13552" s="1288" t="s">
        <v>9796</v>
      </c>
      <c r="E13552" s="1384">
        <v>1</v>
      </c>
      <c r="F13552" s="1260">
        <v>1</v>
      </c>
      <c r="G13552" s="1246">
        <v>1</v>
      </c>
    </row>
    <row r="13553" spans="1:7" hidden="1">
      <c r="A13553" s="1287" t="s">
        <v>9649</v>
      </c>
      <c r="B13553" s="1288" t="s">
        <v>9812</v>
      </c>
      <c r="C13553" s="1289" t="e">
        <v>#REF!</v>
      </c>
      <c r="D13553" s="1288" t="s">
        <v>9797</v>
      </c>
      <c r="E13553" s="1384">
        <v>1</v>
      </c>
      <c r="F13553" s="1260">
        <v>1</v>
      </c>
      <c r="G13553" s="1246">
        <v>1</v>
      </c>
    </row>
    <row r="13554" spans="1:7" hidden="1">
      <c r="A13554" s="1287" t="s">
        <v>9649</v>
      </c>
      <c r="B13554" s="1288" t="s">
        <v>9812</v>
      </c>
      <c r="C13554" s="1289" t="e">
        <v>#REF!</v>
      </c>
      <c r="D13554" s="1288" t="s">
        <v>9798</v>
      </c>
      <c r="E13554" s="1384">
        <v>1</v>
      </c>
      <c r="F13554" s="1260">
        <v>1</v>
      </c>
      <c r="G13554" s="1246">
        <v>1</v>
      </c>
    </row>
    <row r="13555" spans="1:7" hidden="1">
      <c r="A13555" s="1287" t="s">
        <v>9649</v>
      </c>
      <c r="B13555" s="1288" t="s">
        <v>9812</v>
      </c>
      <c r="C13555" s="1289" t="e">
        <v>#REF!</v>
      </c>
      <c r="D13555" s="1288" t="s">
        <v>9799</v>
      </c>
      <c r="E13555" s="1384">
        <v>1</v>
      </c>
      <c r="F13555" s="1260">
        <v>1</v>
      </c>
      <c r="G13555" s="1246">
        <v>1</v>
      </c>
    </row>
    <row r="13556" spans="1:7" hidden="1">
      <c r="A13556" s="1287" t="s">
        <v>9649</v>
      </c>
      <c r="B13556" s="1288" t="s">
        <v>9812</v>
      </c>
      <c r="C13556" s="1289" t="e">
        <v>#REF!</v>
      </c>
      <c r="D13556" s="1288" t="s">
        <v>9800</v>
      </c>
      <c r="E13556" s="1384">
        <v>2</v>
      </c>
      <c r="F13556" s="1260">
        <v>1</v>
      </c>
      <c r="G13556" s="1246">
        <v>2</v>
      </c>
    </row>
    <row r="13557" spans="1:7" hidden="1">
      <c r="A13557" s="1287" t="s">
        <v>9649</v>
      </c>
      <c r="B13557" s="1288" t="s">
        <v>9812</v>
      </c>
      <c r="C13557" s="1289" t="e">
        <v>#REF!</v>
      </c>
      <c r="D13557" s="1288" t="s">
        <v>9801</v>
      </c>
      <c r="E13557" s="1384">
        <v>2</v>
      </c>
      <c r="F13557" s="1260">
        <v>1</v>
      </c>
      <c r="G13557" s="1246">
        <v>2</v>
      </c>
    </row>
    <row r="13558" spans="1:7" hidden="1">
      <c r="A13558" s="1287" t="s">
        <v>9649</v>
      </c>
      <c r="B13558" s="1288" t="s">
        <v>9812</v>
      </c>
      <c r="C13558" s="1289" t="e">
        <v>#REF!</v>
      </c>
      <c r="D13558" s="1288" t="s">
        <v>9802</v>
      </c>
      <c r="E13558" s="1384">
        <v>2</v>
      </c>
      <c r="F13558" s="1260">
        <v>1</v>
      </c>
      <c r="G13558" s="1246">
        <v>2</v>
      </c>
    </row>
    <row r="13559" spans="1:7" hidden="1">
      <c r="A13559" s="1287" t="s">
        <v>9649</v>
      </c>
      <c r="B13559" s="1288" t="s">
        <v>9812</v>
      </c>
      <c r="C13559" s="1289" t="e">
        <v>#REF!</v>
      </c>
      <c r="D13559" s="1288" t="s">
        <v>9804</v>
      </c>
      <c r="E13559" s="1384">
        <v>1</v>
      </c>
      <c r="F13559" s="1260">
        <v>1</v>
      </c>
      <c r="G13559" s="1246">
        <v>1</v>
      </c>
    </row>
    <row r="13560" spans="1:7" hidden="1">
      <c r="A13560" s="1287" t="s">
        <v>9649</v>
      </c>
      <c r="B13560" s="1288" t="s">
        <v>9812</v>
      </c>
      <c r="C13560" s="1289" t="e">
        <v>#REF!</v>
      </c>
      <c r="D13560" s="1288" t="s">
        <v>5242</v>
      </c>
      <c r="E13560" s="1384">
        <v>2</v>
      </c>
      <c r="F13560" s="1260">
        <v>1</v>
      </c>
      <c r="G13560" s="1246">
        <v>2</v>
      </c>
    </row>
    <row r="13561" spans="1:7" hidden="1">
      <c r="A13561" s="1287" t="s">
        <v>9649</v>
      </c>
      <c r="B13561" s="1288" t="s">
        <v>9812</v>
      </c>
      <c r="C13561" s="1289" t="e">
        <v>#REF!</v>
      </c>
      <c r="D13561" s="1288" t="s">
        <v>8808</v>
      </c>
      <c r="E13561" s="1384">
        <v>4</v>
      </c>
      <c r="F13561" s="1260">
        <v>1</v>
      </c>
      <c r="G13561" s="1246">
        <v>4</v>
      </c>
    </row>
    <row r="13562" spans="1:7" hidden="1">
      <c r="A13562" s="1287" t="s">
        <v>9649</v>
      </c>
      <c r="B13562" s="1288" t="s">
        <v>9812</v>
      </c>
      <c r="C13562" s="1289" t="e">
        <v>#REF!</v>
      </c>
      <c r="D13562" s="1288" t="s">
        <v>8778</v>
      </c>
      <c r="E13562" s="1384">
        <v>1</v>
      </c>
      <c r="F13562" s="1260">
        <v>1</v>
      </c>
      <c r="G13562" s="1246">
        <v>1</v>
      </c>
    </row>
    <row r="13563" spans="1:7" hidden="1">
      <c r="A13563" s="1287" t="s">
        <v>9649</v>
      </c>
      <c r="B13563" s="1288" t="s">
        <v>9812</v>
      </c>
      <c r="C13563" s="1289" t="e">
        <v>#REF!</v>
      </c>
      <c r="D13563" s="1288" t="s">
        <v>9814</v>
      </c>
      <c r="E13563" s="1384">
        <v>1</v>
      </c>
      <c r="F13563" s="1260">
        <v>1</v>
      </c>
      <c r="G13563" s="1246">
        <v>1</v>
      </c>
    </row>
    <row r="13564" spans="1:7" hidden="1">
      <c r="A13564" s="1287" t="s">
        <v>9649</v>
      </c>
      <c r="B13564" s="1288" t="s">
        <v>9812</v>
      </c>
      <c r="C13564" s="1289" t="e">
        <v>#REF!</v>
      </c>
      <c r="D13564" s="1288" t="s">
        <v>7727</v>
      </c>
      <c r="E13564" s="1384">
        <v>8</v>
      </c>
      <c r="F13564" s="1260">
        <v>1</v>
      </c>
      <c r="G13564" s="1246">
        <v>8</v>
      </c>
    </row>
    <row r="13565" spans="1:7" hidden="1">
      <c r="A13565" s="1287" t="s">
        <v>9649</v>
      </c>
      <c r="B13565" s="1288" t="s">
        <v>9812</v>
      </c>
      <c r="C13565" s="1289" t="e">
        <v>#REF!</v>
      </c>
      <c r="D13565" s="1288" t="s">
        <v>7728</v>
      </c>
      <c r="E13565" s="1384">
        <v>8</v>
      </c>
      <c r="F13565" s="1260">
        <v>1</v>
      </c>
      <c r="G13565" s="1246">
        <v>8</v>
      </c>
    </row>
    <row r="13566" spans="1:7" hidden="1">
      <c r="A13566" s="1287" t="s">
        <v>9649</v>
      </c>
      <c r="B13566" s="1288" t="s">
        <v>9812</v>
      </c>
      <c r="C13566" s="1289" t="e">
        <v>#REF!</v>
      </c>
      <c r="D13566" s="1288" t="s">
        <v>7729</v>
      </c>
      <c r="E13566" s="1384">
        <v>8</v>
      </c>
      <c r="F13566" s="1260">
        <v>1</v>
      </c>
      <c r="G13566" s="1246">
        <v>8</v>
      </c>
    </row>
    <row r="13567" spans="1:7" hidden="1">
      <c r="A13567" s="1287" t="s">
        <v>9649</v>
      </c>
      <c r="B13567" s="1288" t="s">
        <v>9812</v>
      </c>
      <c r="C13567" s="1289" t="e">
        <v>#REF!</v>
      </c>
      <c r="D13567" s="1288" t="s">
        <v>7730</v>
      </c>
      <c r="E13567" s="1384">
        <v>8</v>
      </c>
      <c r="F13567" s="1260">
        <v>1</v>
      </c>
      <c r="G13567" s="1246">
        <v>8</v>
      </c>
    </row>
    <row r="13568" spans="1:7" hidden="1">
      <c r="A13568" s="1287" t="s">
        <v>9649</v>
      </c>
      <c r="B13568" s="1288" t="s">
        <v>9812</v>
      </c>
      <c r="C13568" s="1289" t="e">
        <v>#REF!</v>
      </c>
      <c r="D13568" s="1288" t="s">
        <v>7731</v>
      </c>
      <c r="E13568" s="1384">
        <v>8</v>
      </c>
      <c r="F13568" s="1260">
        <v>1</v>
      </c>
      <c r="G13568" s="1246">
        <v>8</v>
      </c>
    </row>
    <row r="13569" spans="1:7" hidden="1">
      <c r="A13569" s="1287" t="s">
        <v>9649</v>
      </c>
      <c r="B13569" s="1288" t="s">
        <v>9812</v>
      </c>
      <c r="C13569" s="1289" t="e">
        <v>#REF!</v>
      </c>
      <c r="D13569" s="1288" t="s">
        <v>7732</v>
      </c>
      <c r="E13569" s="1384">
        <v>8</v>
      </c>
      <c r="F13569" s="1260">
        <v>1</v>
      </c>
      <c r="G13569" s="1246">
        <v>8</v>
      </c>
    </row>
    <row r="13570" spans="1:7" hidden="1">
      <c r="A13570" s="1287" t="s">
        <v>9649</v>
      </c>
      <c r="B13570" s="1288" t="s">
        <v>9812</v>
      </c>
      <c r="C13570" s="1289" t="e">
        <v>#REF!</v>
      </c>
      <c r="D13570" s="1288" t="s">
        <v>7733</v>
      </c>
      <c r="E13570" s="1384">
        <v>8</v>
      </c>
      <c r="F13570" s="1260">
        <v>1</v>
      </c>
      <c r="G13570" s="1246">
        <v>8</v>
      </c>
    </row>
    <row r="13571" spans="1:7" hidden="1">
      <c r="A13571" s="1287" t="s">
        <v>9649</v>
      </c>
      <c r="B13571" s="1288" t="s">
        <v>9812</v>
      </c>
      <c r="C13571" s="1289" t="e">
        <v>#REF!</v>
      </c>
      <c r="D13571" s="1288" t="s">
        <v>9805</v>
      </c>
      <c r="E13571" s="1384">
        <v>1</v>
      </c>
      <c r="F13571" s="1260">
        <v>1</v>
      </c>
      <c r="G13571" s="1246">
        <v>1</v>
      </c>
    </row>
    <row r="13572" spans="1:7" hidden="1">
      <c r="A13572" s="1287" t="s">
        <v>9649</v>
      </c>
      <c r="B13572" s="1288" t="s">
        <v>9812</v>
      </c>
      <c r="C13572" s="1289" t="e">
        <v>#REF!</v>
      </c>
      <c r="D13572" s="1288" t="s">
        <v>3356</v>
      </c>
      <c r="E13572" s="1384">
        <v>1</v>
      </c>
      <c r="F13572" s="1260">
        <v>1</v>
      </c>
      <c r="G13572" s="1246">
        <v>1</v>
      </c>
    </row>
    <row r="13573" spans="1:7" hidden="1">
      <c r="A13573" s="1287" t="s">
        <v>9649</v>
      </c>
      <c r="B13573" s="1288" t="s">
        <v>9812</v>
      </c>
      <c r="C13573" s="1289" t="e">
        <v>#REF!</v>
      </c>
      <c r="D13573" s="1288" t="s">
        <v>9975</v>
      </c>
      <c r="E13573" s="1384">
        <v>1</v>
      </c>
      <c r="F13573" s="1260">
        <v>1</v>
      </c>
      <c r="G13573" s="1246">
        <v>1</v>
      </c>
    </row>
    <row r="13574" spans="1:7" hidden="1">
      <c r="A13574" s="1287" t="s">
        <v>9649</v>
      </c>
      <c r="B13574" s="1288" t="s">
        <v>9812</v>
      </c>
      <c r="C13574" s="1289" t="e">
        <v>#REF!</v>
      </c>
      <c r="D13574" s="1288" t="s">
        <v>3447</v>
      </c>
      <c r="E13574" s="1384">
        <v>8</v>
      </c>
      <c r="F13574" s="1260">
        <v>1</v>
      </c>
      <c r="G13574" s="1246">
        <v>8</v>
      </c>
    </row>
    <row r="13575" spans="1:7" hidden="1">
      <c r="A13575" s="1287" t="s">
        <v>9649</v>
      </c>
      <c r="B13575" s="1288" t="s">
        <v>9812</v>
      </c>
      <c r="C13575" s="1289" t="e">
        <v>#REF!</v>
      </c>
      <c r="D13575" s="1288" t="s">
        <v>3784</v>
      </c>
      <c r="E13575" s="1384">
        <v>1</v>
      </c>
      <c r="F13575" s="1260">
        <v>1</v>
      </c>
      <c r="G13575" s="1246">
        <v>1</v>
      </c>
    </row>
    <row r="13576" spans="1:7" hidden="1">
      <c r="A13576" s="1287" t="s">
        <v>9649</v>
      </c>
      <c r="B13576" s="1288" t="s">
        <v>9812</v>
      </c>
      <c r="C13576" s="1289" t="e">
        <v>#REF!</v>
      </c>
      <c r="D13576" s="1288" t="s">
        <v>10231</v>
      </c>
      <c r="E13576" s="1384">
        <v>1E-3</v>
      </c>
      <c r="F13576" s="1260">
        <v>1</v>
      </c>
      <c r="G13576" s="1246">
        <v>1E-3</v>
      </c>
    </row>
    <row r="13577" spans="1:7" hidden="1">
      <c r="A13577" s="1287" t="s">
        <v>9649</v>
      </c>
      <c r="B13577" s="1288" t="s">
        <v>9812</v>
      </c>
      <c r="C13577" s="1289" t="e">
        <v>#REF!</v>
      </c>
      <c r="D13577" s="1288" t="s">
        <v>10232</v>
      </c>
      <c r="E13577" s="1384">
        <v>1E-3</v>
      </c>
      <c r="F13577" s="1260">
        <v>1</v>
      </c>
      <c r="G13577" s="1246">
        <v>1E-3</v>
      </c>
    </row>
    <row r="13578" spans="1:7" hidden="1">
      <c r="A13578" s="1287" t="s">
        <v>9649</v>
      </c>
      <c r="B13578" s="1288" t="s">
        <v>9812</v>
      </c>
      <c r="C13578" s="1289" t="e">
        <v>#REF!</v>
      </c>
      <c r="D13578" s="1288" t="s">
        <v>10233</v>
      </c>
      <c r="E13578" s="1384">
        <v>1E-3</v>
      </c>
      <c r="F13578" s="1260">
        <v>1</v>
      </c>
      <c r="G13578" s="1246">
        <v>1E-3</v>
      </c>
    </row>
    <row r="13579" spans="1:7" hidden="1">
      <c r="A13579" s="1287" t="s">
        <v>9649</v>
      </c>
      <c r="B13579" s="1288" t="s">
        <v>9812</v>
      </c>
      <c r="C13579" s="1289" t="e">
        <v>#REF!</v>
      </c>
      <c r="D13579" s="1288" t="s">
        <v>1792</v>
      </c>
      <c r="E13579" s="1384">
        <v>4.0000000000000002E-4</v>
      </c>
      <c r="F13579" s="1260">
        <v>1</v>
      </c>
      <c r="G13579" s="1246">
        <v>4.0000000000000002E-4</v>
      </c>
    </row>
    <row r="13580" spans="1:7" hidden="1">
      <c r="A13580" s="1287" t="s">
        <v>9649</v>
      </c>
      <c r="B13580" s="1288" t="s">
        <v>9812</v>
      </c>
      <c r="C13580" s="1289" t="e">
        <v>#REF!</v>
      </c>
      <c r="D13580" s="1288" t="s">
        <v>3885</v>
      </c>
      <c r="E13580" s="1384">
        <v>1.1999999999999999E-3</v>
      </c>
      <c r="F13580" s="1260">
        <v>1</v>
      </c>
      <c r="G13580" s="1246">
        <v>1.1999999999999999E-3</v>
      </c>
    </row>
    <row r="13581" spans="1:7" hidden="1">
      <c r="A13581" s="1287" t="s">
        <v>9649</v>
      </c>
      <c r="B13581" s="1288" t="s">
        <v>9812</v>
      </c>
      <c r="C13581" s="1289" t="e">
        <v>#REF!</v>
      </c>
      <c r="D13581" s="1288" t="s">
        <v>3704</v>
      </c>
      <c r="E13581" s="1384">
        <v>5.0000000000000001E-3</v>
      </c>
      <c r="F13581" s="1260">
        <v>1</v>
      </c>
      <c r="G13581" s="1246">
        <v>5.0000000000000001E-3</v>
      </c>
    </row>
    <row r="13582" spans="1:7" hidden="1">
      <c r="A13582" s="1287" t="s">
        <v>9649</v>
      </c>
      <c r="B13582" s="1288" t="s">
        <v>9812</v>
      </c>
      <c r="C13582" s="1289" t="e">
        <v>#REF!</v>
      </c>
      <c r="D13582" s="1288" t="s">
        <v>1793</v>
      </c>
      <c r="E13582" s="1384">
        <v>4.0000000000000002E-4</v>
      </c>
      <c r="F13582" s="1260">
        <v>1</v>
      </c>
      <c r="G13582" s="1246">
        <v>4.0000000000000002E-4</v>
      </c>
    </row>
    <row r="13583" spans="1:7" hidden="1">
      <c r="A13583" s="1287" t="s">
        <v>9649</v>
      </c>
      <c r="B13583" s="1288" t="s">
        <v>9812</v>
      </c>
      <c r="C13583" s="1289" t="e">
        <v>#REF!</v>
      </c>
      <c r="D13583" s="1288" t="s">
        <v>10234</v>
      </c>
      <c r="E13583" s="1384">
        <v>1E-3</v>
      </c>
      <c r="F13583" s="1260">
        <v>1</v>
      </c>
      <c r="G13583" s="1246">
        <v>1E-3</v>
      </c>
    </row>
    <row r="13584" spans="1:7" hidden="1">
      <c r="A13584" s="1287" t="s">
        <v>9649</v>
      </c>
      <c r="B13584" s="1288" t="s">
        <v>9812</v>
      </c>
      <c r="C13584" s="1289" t="e">
        <v>#REF!</v>
      </c>
      <c r="D13584" s="1288" t="s">
        <v>9806</v>
      </c>
      <c r="E13584" s="1384">
        <v>5.9999999999999995E-4</v>
      </c>
      <c r="F13584" s="1260">
        <v>1</v>
      </c>
      <c r="G13584" s="1246">
        <v>5.9999999999999995E-4</v>
      </c>
    </row>
    <row r="13585" spans="1:7" hidden="1">
      <c r="A13585" s="1287" t="s">
        <v>9649</v>
      </c>
      <c r="B13585" s="1288" t="s">
        <v>9812</v>
      </c>
      <c r="C13585" s="1289" t="e">
        <v>#REF!</v>
      </c>
      <c r="D13585" s="1288" t="s">
        <v>4137</v>
      </c>
      <c r="E13585" s="1384">
        <v>0.01</v>
      </c>
      <c r="F13585" s="1260">
        <v>1</v>
      </c>
      <c r="G13585" s="1246">
        <v>0.01</v>
      </c>
    </row>
    <row r="13586" spans="1:7" hidden="1">
      <c r="A13586" s="1287" t="s">
        <v>9649</v>
      </c>
      <c r="B13586" s="1288" t="s">
        <v>9812</v>
      </c>
      <c r="C13586" s="1289" t="e">
        <v>#REF!</v>
      </c>
      <c r="D13586" s="1288" t="s">
        <v>9615</v>
      </c>
      <c r="E13586" s="1384">
        <v>5.4000000000000003E-3</v>
      </c>
      <c r="F13586" s="1260">
        <v>1</v>
      </c>
      <c r="G13586" s="1246">
        <v>5.4000000000000003E-3</v>
      </c>
    </row>
    <row r="13587" spans="1:7" hidden="1">
      <c r="A13587" s="1287" t="s">
        <v>9649</v>
      </c>
      <c r="B13587" s="1288" t="s">
        <v>9812</v>
      </c>
      <c r="C13587" s="1289" t="e">
        <v>#REF!</v>
      </c>
      <c r="D13587" s="1288" t="s">
        <v>10235</v>
      </c>
      <c r="E13587" s="1384">
        <v>1E-3</v>
      </c>
      <c r="F13587" s="1260">
        <v>1</v>
      </c>
      <c r="G13587" s="1246">
        <v>1E-3</v>
      </c>
    </row>
    <row r="13588" spans="1:7" hidden="1">
      <c r="A13588" s="1287" t="s">
        <v>9649</v>
      </c>
      <c r="B13588" s="1288" t="s">
        <v>9812</v>
      </c>
      <c r="C13588" s="1289" t="e">
        <v>#REF!</v>
      </c>
      <c r="D13588" s="1288" t="s">
        <v>871</v>
      </c>
      <c r="E13588" s="1384">
        <v>1E-3</v>
      </c>
      <c r="F13588" s="1260">
        <v>1</v>
      </c>
      <c r="G13588" s="1246">
        <v>1E-3</v>
      </c>
    </row>
    <row r="13589" spans="1:7" hidden="1">
      <c r="A13589" s="1287" t="s">
        <v>9649</v>
      </c>
      <c r="B13589" s="1288" t="s">
        <v>9812</v>
      </c>
      <c r="C13589" s="1289" t="e">
        <v>#REF!</v>
      </c>
      <c r="D13589" s="1288" t="s">
        <v>10236</v>
      </c>
      <c r="E13589" s="1384">
        <v>1E-3</v>
      </c>
      <c r="F13589" s="1260">
        <v>1</v>
      </c>
      <c r="G13589" s="1246">
        <v>1E-3</v>
      </c>
    </row>
    <row r="13590" spans="1:7" hidden="1">
      <c r="A13590" s="1287" t="s">
        <v>9649</v>
      </c>
      <c r="B13590" s="1288" t="s">
        <v>9812</v>
      </c>
      <c r="C13590" s="1289" t="e">
        <v>#REF!</v>
      </c>
      <c r="D13590" s="1288" t="s">
        <v>10237</v>
      </c>
      <c r="E13590" s="1384">
        <v>1E-3</v>
      </c>
      <c r="F13590" s="1260">
        <v>1</v>
      </c>
      <c r="G13590" s="1246">
        <v>1E-3</v>
      </c>
    </row>
    <row r="13591" spans="1:7" hidden="1">
      <c r="A13591" s="1287" t="s">
        <v>9649</v>
      </c>
      <c r="B13591" s="1288" t="s">
        <v>9812</v>
      </c>
      <c r="C13591" s="1289" t="e">
        <v>#REF!</v>
      </c>
      <c r="D13591" s="1288" t="s">
        <v>10238</v>
      </c>
      <c r="E13591" s="1384">
        <v>1E-3</v>
      </c>
      <c r="F13591" s="1260">
        <v>1</v>
      </c>
      <c r="G13591" s="1246">
        <v>1E-3</v>
      </c>
    </row>
    <row r="13592" spans="1:7" hidden="1">
      <c r="A13592" s="1287" t="s">
        <v>9649</v>
      </c>
      <c r="B13592" s="1288" t="s">
        <v>9812</v>
      </c>
      <c r="C13592" s="1289" t="e">
        <v>#REF!</v>
      </c>
      <c r="D13592" s="1288" t="s">
        <v>9807</v>
      </c>
      <c r="E13592" s="1384">
        <v>0.58079999999999998</v>
      </c>
      <c r="F13592" s="1260">
        <v>1</v>
      </c>
      <c r="G13592" s="1246">
        <v>0.58079999999999998</v>
      </c>
    </row>
    <row r="13593" spans="1:7" hidden="1">
      <c r="A13593" s="1287" t="s">
        <v>9649</v>
      </c>
      <c r="B13593" s="1288" t="s">
        <v>9812</v>
      </c>
      <c r="C13593" s="1289" t="e">
        <v>#REF!</v>
      </c>
      <c r="D13593" s="1288" t="s">
        <v>9808</v>
      </c>
      <c r="E13593" s="1384">
        <v>0.56499999999999995</v>
      </c>
      <c r="F13593" s="1260">
        <v>1</v>
      </c>
      <c r="G13593" s="1246">
        <v>0.56499999999999995</v>
      </c>
    </row>
    <row r="13594" spans="1:7" hidden="1">
      <c r="A13594" s="1287" t="s">
        <v>9649</v>
      </c>
      <c r="B13594" s="1288" t="s">
        <v>9812</v>
      </c>
      <c r="C13594" s="1289" t="e">
        <v>#REF!</v>
      </c>
      <c r="D13594" s="1288" t="s">
        <v>6661</v>
      </c>
      <c r="E13594" s="1384">
        <v>4.1999999999999997E-3</v>
      </c>
      <c r="F13594" s="1260">
        <v>1</v>
      </c>
      <c r="G13594" s="1246">
        <v>4.1999999999999997E-3</v>
      </c>
    </row>
    <row r="13595" spans="1:7" hidden="1">
      <c r="A13595" s="1287" t="s">
        <v>9651</v>
      </c>
      <c r="B13595" s="1288" t="s">
        <v>9815</v>
      </c>
      <c r="C13595" s="1288" t="e">
        <v>#REF!</v>
      </c>
      <c r="D13595" s="1288" t="s">
        <v>9793</v>
      </c>
      <c r="E13595" s="1384">
        <v>1</v>
      </c>
      <c r="F13595" s="1260">
        <v>1</v>
      </c>
      <c r="G13595" s="1246">
        <v>1</v>
      </c>
    </row>
    <row r="13596" spans="1:7" hidden="1">
      <c r="A13596" s="1287" t="s">
        <v>9651</v>
      </c>
      <c r="B13596" s="1288" t="s">
        <v>9815</v>
      </c>
      <c r="C13596" s="1288" t="e">
        <v>#REF!</v>
      </c>
      <c r="D13596" s="1288" t="s">
        <v>9795</v>
      </c>
      <c r="E13596" s="1384">
        <v>1</v>
      </c>
      <c r="F13596" s="1260">
        <v>1</v>
      </c>
      <c r="G13596" s="1246">
        <v>1</v>
      </c>
    </row>
    <row r="13597" spans="1:7" hidden="1">
      <c r="A13597" s="1287" t="s">
        <v>9651</v>
      </c>
      <c r="B13597" s="1288" t="s">
        <v>9815</v>
      </c>
      <c r="C13597" s="1288" t="e">
        <v>#REF!</v>
      </c>
      <c r="D13597" s="1288" t="s">
        <v>9816</v>
      </c>
      <c r="E13597" s="1384">
        <v>1</v>
      </c>
      <c r="F13597" s="1260">
        <v>1</v>
      </c>
      <c r="G13597" s="1246">
        <v>1</v>
      </c>
    </row>
    <row r="13598" spans="1:7" hidden="1">
      <c r="A13598" s="1287" t="s">
        <v>9651</v>
      </c>
      <c r="B13598" s="1288" t="s">
        <v>9815</v>
      </c>
      <c r="C13598" s="1288" t="e">
        <v>#REF!</v>
      </c>
      <c r="D13598" s="1288" t="s">
        <v>9817</v>
      </c>
      <c r="E13598" s="1384">
        <v>1</v>
      </c>
      <c r="F13598" s="1260">
        <v>1</v>
      </c>
      <c r="G13598" s="1246">
        <v>1</v>
      </c>
    </row>
    <row r="13599" spans="1:7" hidden="1">
      <c r="A13599" s="1287" t="s">
        <v>9651</v>
      </c>
      <c r="B13599" s="1288" t="s">
        <v>9815</v>
      </c>
      <c r="C13599" s="1288" t="e">
        <v>#REF!</v>
      </c>
      <c r="D13599" s="1288" t="s">
        <v>9796</v>
      </c>
      <c r="E13599" s="1384">
        <v>1</v>
      </c>
      <c r="F13599" s="1260">
        <v>1</v>
      </c>
      <c r="G13599" s="1246">
        <v>1</v>
      </c>
    </row>
    <row r="13600" spans="1:7" hidden="1">
      <c r="A13600" s="1287" t="s">
        <v>9651</v>
      </c>
      <c r="B13600" s="1288" t="s">
        <v>9815</v>
      </c>
      <c r="C13600" s="1288" t="e">
        <v>#REF!</v>
      </c>
      <c r="D13600" s="1288" t="s">
        <v>9799</v>
      </c>
      <c r="E13600" s="1384">
        <v>1</v>
      </c>
      <c r="F13600" s="1260">
        <v>1</v>
      </c>
      <c r="G13600" s="1246">
        <v>1</v>
      </c>
    </row>
    <row r="13601" spans="1:7" hidden="1">
      <c r="A13601" s="1287" t="s">
        <v>9651</v>
      </c>
      <c r="B13601" s="1288" t="s">
        <v>9815</v>
      </c>
      <c r="C13601" s="1288" t="e">
        <v>#REF!</v>
      </c>
      <c r="D13601" s="1288" t="s">
        <v>9800</v>
      </c>
      <c r="E13601" s="1384">
        <v>2</v>
      </c>
      <c r="F13601" s="1260">
        <v>1</v>
      </c>
      <c r="G13601" s="1246">
        <v>2</v>
      </c>
    </row>
    <row r="13602" spans="1:7" hidden="1">
      <c r="A13602" s="1287" t="s">
        <v>9651</v>
      </c>
      <c r="B13602" s="1288" t="s">
        <v>9815</v>
      </c>
      <c r="C13602" s="1288" t="e">
        <v>#REF!</v>
      </c>
      <c r="D13602" s="1288" t="s">
        <v>9801</v>
      </c>
      <c r="E13602" s="1384">
        <v>2</v>
      </c>
      <c r="F13602" s="1260">
        <v>1</v>
      </c>
      <c r="G13602" s="1246">
        <v>2</v>
      </c>
    </row>
    <row r="13603" spans="1:7" hidden="1">
      <c r="A13603" s="1287" t="s">
        <v>9651</v>
      </c>
      <c r="B13603" s="1288" t="s">
        <v>9815</v>
      </c>
      <c r="C13603" s="1288" t="e">
        <v>#REF!</v>
      </c>
      <c r="D13603" s="1288" t="s">
        <v>9802</v>
      </c>
      <c r="E13603" s="1384">
        <v>2</v>
      </c>
      <c r="F13603" s="1260">
        <v>1</v>
      </c>
      <c r="G13603" s="1246">
        <v>2</v>
      </c>
    </row>
    <row r="13604" spans="1:7" hidden="1">
      <c r="A13604" s="1287" t="s">
        <v>9651</v>
      </c>
      <c r="B13604" s="1288" t="s">
        <v>9815</v>
      </c>
      <c r="C13604" s="1288" t="e">
        <v>#REF!</v>
      </c>
      <c r="D13604" s="1288" t="s">
        <v>9803</v>
      </c>
      <c r="E13604" s="1384">
        <v>3</v>
      </c>
      <c r="F13604" s="1260">
        <v>1</v>
      </c>
      <c r="G13604" s="1246">
        <v>3</v>
      </c>
    </row>
    <row r="13605" spans="1:7" hidden="1">
      <c r="A13605" s="1205" t="s">
        <v>9651</v>
      </c>
      <c r="B13605" s="1206" t="s">
        <v>9815</v>
      </c>
      <c r="C13605" s="1206" t="s">
        <v>9823</v>
      </c>
      <c r="D13605" s="1206" t="s">
        <v>9804</v>
      </c>
      <c r="E13605" s="1379">
        <v>1</v>
      </c>
      <c r="F13605" s="1260">
        <v>1</v>
      </c>
      <c r="G13605" s="1246">
        <v>1</v>
      </c>
    </row>
    <row r="13606" spans="1:7" hidden="1">
      <c r="A13606" s="1287" t="s">
        <v>9651</v>
      </c>
      <c r="B13606" s="1288" t="s">
        <v>9815</v>
      </c>
      <c r="C13606" s="1288" t="e">
        <v>#REF!</v>
      </c>
      <c r="D13606" s="1288" t="s">
        <v>9804</v>
      </c>
      <c r="E13606" s="1384">
        <v>1</v>
      </c>
      <c r="F13606" s="1260">
        <v>1</v>
      </c>
      <c r="G13606" s="1246">
        <v>1</v>
      </c>
    </row>
    <row r="13607" spans="1:7" hidden="1">
      <c r="A13607" s="1287" t="s">
        <v>9651</v>
      </c>
      <c r="B13607" s="1288" t="s">
        <v>9815</v>
      </c>
      <c r="C13607" s="1288" t="e">
        <v>#REF!</v>
      </c>
      <c r="D13607" s="1288" t="s">
        <v>5242</v>
      </c>
      <c r="E13607" s="1384">
        <v>2</v>
      </c>
      <c r="F13607" s="1260">
        <v>1</v>
      </c>
      <c r="G13607" s="1246">
        <v>2</v>
      </c>
    </row>
    <row r="13608" spans="1:7" hidden="1">
      <c r="A13608" s="1287" t="s">
        <v>9651</v>
      </c>
      <c r="B13608" s="1288" t="s">
        <v>9815</v>
      </c>
      <c r="C13608" s="1288" t="e">
        <v>#REF!</v>
      </c>
      <c r="D13608" s="1288" t="s">
        <v>7727</v>
      </c>
      <c r="E13608" s="1384">
        <v>8</v>
      </c>
      <c r="F13608" s="1260">
        <v>1</v>
      </c>
      <c r="G13608" s="1246">
        <v>8</v>
      </c>
    </row>
    <row r="13609" spans="1:7" hidden="1">
      <c r="A13609" s="1287" t="s">
        <v>9651</v>
      </c>
      <c r="B13609" s="1288" t="s">
        <v>9815</v>
      </c>
      <c r="C13609" s="1288" t="e">
        <v>#REF!</v>
      </c>
      <c r="D13609" s="1288" t="s">
        <v>7728</v>
      </c>
      <c r="E13609" s="1384">
        <v>8</v>
      </c>
      <c r="F13609" s="1260">
        <v>1</v>
      </c>
      <c r="G13609" s="1246">
        <v>8</v>
      </c>
    </row>
    <row r="13610" spans="1:7" hidden="1">
      <c r="A13610" s="1287" t="s">
        <v>9651</v>
      </c>
      <c r="B13610" s="1288" t="s">
        <v>9815</v>
      </c>
      <c r="C13610" s="1288" t="e">
        <v>#REF!</v>
      </c>
      <c r="D13610" s="1288" t="s">
        <v>7729</v>
      </c>
      <c r="E13610" s="1384">
        <v>8</v>
      </c>
      <c r="F13610" s="1260">
        <v>1</v>
      </c>
      <c r="G13610" s="1246">
        <v>8</v>
      </c>
    </row>
    <row r="13611" spans="1:7" hidden="1">
      <c r="A13611" s="1287" t="s">
        <v>9651</v>
      </c>
      <c r="B13611" s="1288" t="s">
        <v>9815</v>
      </c>
      <c r="C13611" s="1288" t="e">
        <v>#REF!</v>
      </c>
      <c r="D13611" s="1288" t="s">
        <v>7730</v>
      </c>
      <c r="E13611" s="1384">
        <v>8</v>
      </c>
      <c r="F13611" s="1260">
        <v>1</v>
      </c>
      <c r="G13611" s="1246">
        <v>8</v>
      </c>
    </row>
    <row r="13612" spans="1:7" hidden="1">
      <c r="A13612" s="1287" t="s">
        <v>9651</v>
      </c>
      <c r="B13612" s="1288" t="s">
        <v>9815</v>
      </c>
      <c r="C13612" s="1288" t="e">
        <v>#REF!</v>
      </c>
      <c r="D13612" s="1288" t="s">
        <v>7731</v>
      </c>
      <c r="E13612" s="1384">
        <v>8</v>
      </c>
      <c r="F13612" s="1260">
        <v>1</v>
      </c>
      <c r="G13612" s="1246">
        <v>8</v>
      </c>
    </row>
    <row r="13613" spans="1:7" hidden="1">
      <c r="A13613" s="1287" t="s">
        <v>9651</v>
      </c>
      <c r="B13613" s="1288" t="s">
        <v>9815</v>
      </c>
      <c r="C13613" s="1288" t="e">
        <v>#REF!</v>
      </c>
      <c r="D13613" s="1288" t="s">
        <v>7732</v>
      </c>
      <c r="E13613" s="1384">
        <v>8</v>
      </c>
      <c r="F13613" s="1260">
        <v>1</v>
      </c>
      <c r="G13613" s="1246">
        <v>8</v>
      </c>
    </row>
    <row r="13614" spans="1:7" hidden="1">
      <c r="A13614" s="1287" t="s">
        <v>9651</v>
      </c>
      <c r="B13614" s="1288" t="s">
        <v>9815</v>
      </c>
      <c r="C13614" s="1288" t="e">
        <v>#REF!</v>
      </c>
      <c r="D13614" s="1288" t="s">
        <v>7733</v>
      </c>
      <c r="E13614" s="1384">
        <v>8</v>
      </c>
      <c r="F13614" s="1260">
        <v>1</v>
      </c>
      <c r="G13614" s="1246">
        <v>8</v>
      </c>
    </row>
    <row r="13615" spans="1:7" hidden="1">
      <c r="A13615" s="1287" t="s">
        <v>9651</v>
      </c>
      <c r="B13615" s="1288" t="s">
        <v>9815</v>
      </c>
      <c r="C13615" s="1288" t="e">
        <v>#REF!</v>
      </c>
      <c r="D13615" s="1288" t="s">
        <v>9805</v>
      </c>
      <c r="E13615" s="1384">
        <v>1</v>
      </c>
      <c r="F13615" s="1260">
        <v>1</v>
      </c>
      <c r="G13615" s="1246">
        <v>1</v>
      </c>
    </row>
    <row r="13616" spans="1:7" hidden="1">
      <c r="A13616" s="1287" t="s">
        <v>9651</v>
      </c>
      <c r="B13616" s="1288" t="s">
        <v>9815</v>
      </c>
      <c r="C13616" s="1288" t="e">
        <v>#REF!</v>
      </c>
      <c r="D13616" s="1288" t="s">
        <v>3447</v>
      </c>
      <c r="E13616" s="1384">
        <v>8</v>
      </c>
      <c r="F13616" s="1260">
        <v>1</v>
      </c>
      <c r="G13616" s="1246">
        <v>8</v>
      </c>
    </row>
    <row r="13617" spans="1:7" hidden="1">
      <c r="A13617" s="1295" t="s">
        <v>9651</v>
      </c>
      <c r="B13617" s="1296" t="s">
        <v>9815</v>
      </c>
      <c r="C13617" s="1296" t="e">
        <v>#REF!</v>
      </c>
      <c r="D13617" s="1296" t="s">
        <v>10231</v>
      </c>
      <c r="E13617" s="1385">
        <v>1E-3</v>
      </c>
      <c r="F13617" s="1297">
        <v>0</v>
      </c>
      <c r="G13617" s="1298">
        <v>0</v>
      </c>
    </row>
    <row r="13618" spans="1:7" hidden="1">
      <c r="A13618" s="1295" t="s">
        <v>9651</v>
      </c>
      <c r="B13618" s="1296" t="s">
        <v>9815</v>
      </c>
      <c r="C13618" s="1296" t="e">
        <v>#REF!</v>
      </c>
      <c r="D13618" s="1296" t="s">
        <v>10232</v>
      </c>
      <c r="E13618" s="1385">
        <v>1E-3</v>
      </c>
      <c r="F13618" s="1297">
        <v>0</v>
      </c>
      <c r="G13618" s="1298">
        <v>0</v>
      </c>
    </row>
    <row r="13619" spans="1:7" hidden="1">
      <c r="A13619" s="1295" t="s">
        <v>9651</v>
      </c>
      <c r="B13619" s="1296" t="s">
        <v>9815</v>
      </c>
      <c r="C13619" s="1296" t="e">
        <v>#REF!</v>
      </c>
      <c r="D13619" s="1296" t="s">
        <v>10233</v>
      </c>
      <c r="E13619" s="1385">
        <v>1E-3</v>
      </c>
      <c r="F13619" s="1297">
        <v>0</v>
      </c>
      <c r="G13619" s="1298">
        <v>0</v>
      </c>
    </row>
    <row r="13620" spans="1:7" hidden="1">
      <c r="A13620" s="1287" t="s">
        <v>9651</v>
      </c>
      <c r="B13620" s="1288" t="s">
        <v>9815</v>
      </c>
      <c r="C13620" s="1288" t="e">
        <v>#REF!</v>
      </c>
      <c r="D13620" s="1288" t="s">
        <v>1792</v>
      </c>
      <c r="E13620" s="1384">
        <v>4.0000000000000002E-4</v>
      </c>
      <c r="F13620" s="1260">
        <v>1</v>
      </c>
      <c r="G13620" s="1246">
        <v>4.0000000000000002E-4</v>
      </c>
    </row>
    <row r="13621" spans="1:7" hidden="1">
      <c r="A13621" s="1287" t="s">
        <v>9651</v>
      </c>
      <c r="B13621" s="1288" t="s">
        <v>9815</v>
      </c>
      <c r="C13621" s="1288" t="e">
        <v>#REF!</v>
      </c>
      <c r="D13621" s="1288" t="s">
        <v>3885</v>
      </c>
      <c r="E13621" s="1384">
        <v>1.1999999999999999E-3</v>
      </c>
      <c r="F13621" s="1260">
        <v>1</v>
      </c>
      <c r="G13621" s="1246">
        <v>1.1999999999999999E-3</v>
      </c>
    </row>
    <row r="13622" spans="1:7" hidden="1">
      <c r="A13622" s="1287" t="s">
        <v>9651</v>
      </c>
      <c r="B13622" s="1288" t="s">
        <v>9815</v>
      </c>
      <c r="C13622" s="1288" t="e">
        <v>#REF!</v>
      </c>
      <c r="D13622" s="1288" t="s">
        <v>3704</v>
      </c>
      <c r="E13622" s="1384">
        <v>5.0000000000000001E-3</v>
      </c>
      <c r="F13622" s="1260">
        <v>1</v>
      </c>
      <c r="G13622" s="1246">
        <v>5.0000000000000001E-3</v>
      </c>
    </row>
    <row r="13623" spans="1:7" hidden="1">
      <c r="A13623" s="1287" t="s">
        <v>9651</v>
      </c>
      <c r="B13623" s="1288" t="s">
        <v>9815</v>
      </c>
      <c r="C13623" s="1288" t="e">
        <v>#REF!</v>
      </c>
      <c r="D13623" s="1288" t="s">
        <v>1793</v>
      </c>
      <c r="E13623" s="1384">
        <v>4.0000000000000002E-4</v>
      </c>
      <c r="F13623" s="1260">
        <v>1</v>
      </c>
      <c r="G13623" s="1246">
        <v>4.0000000000000002E-4</v>
      </c>
    </row>
    <row r="13624" spans="1:7" hidden="1">
      <c r="A13624" s="1295" t="s">
        <v>9651</v>
      </c>
      <c r="B13624" s="1296" t="s">
        <v>9815</v>
      </c>
      <c r="C13624" s="1296" t="e">
        <v>#REF!</v>
      </c>
      <c r="D13624" s="1296" t="s">
        <v>10234</v>
      </c>
      <c r="E13624" s="1385">
        <v>1E-3</v>
      </c>
      <c r="F13624" s="1297">
        <v>0</v>
      </c>
      <c r="G13624" s="1298">
        <v>0</v>
      </c>
    </row>
    <row r="13625" spans="1:7" hidden="1">
      <c r="A13625" s="1287" t="s">
        <v>9651</v>
      </c>
      <c r="B13625" s="1288" t="s">
        <v>9815</v>
      </c>
      <c r="C13625" s="1288" t="e">
        <v>#REF!</v>
      </c>
      <c r="D13625" s="1288" t="s">
        <v>9806</v>
      </c>
      <c r="E13625" s="1384">
        <v>5.9999999999999995E-4</v>
      </c>
      <c r="F13625" s="1260">
        <v>1</v>
      </c>
      <c r="G13625" s="1246">
        <v>5.9999999999999995E-4</v>
      </c>
    </row>
    <row r="13626" spans="1:7" hidden="1">
      <c r="A13626" s="1287" t="s">
        <v>9651</v>
      </c>
      <c r="B13626" s="1288" t="s">
        <v>9815</v>
      </c>
      <c r="C13626" s="1288" t="e">
        <v>#REF!</v>
      </c>
      <c r="D13626" s="1288" t="s">
        <v>4137</v>
      </c>
      <c r="E13626" s="1384">
        <v>0.01</v>
      </c>
      <c r="F13626" s="1260">
        <v>1</v>
      </c>
      <c r="G13626" s="1246">
        <v>0.01</v>
      </c>
    </row>
    <row r="13627" spans="1:7" hidden="1">
      <c r="A13627" s="1295" t="s">
        <v>9651</v>
      </c>
      <c r="B13627" s="1296" t="s">
        <v>9815</v>
      </c>
      <c r="C13627" s="1296" t="e">
        <v>#REF!</v>
      </c>
      <c r="D13627" s="1296" t="s">
        <v>9615</v>
      </c>
      <c r="E13627" s="1385">
        <v>5.4000000000000003E-3</v>
      </c>
      <c r="F13627" s="1297">
        <v>0</v>
      </c>
      <c r="G13627" s="1298">
        <v>0</v>
      </c>
    </row>
    <row r="13628" spans="1:7" hidden="1">
      <c r="A13628" s="1295" t="s">
        <v>9651</v>
      </c>
      <c r="B13628" s="1296" t="s">
        <v>9815</v>
      </c>
      <c r="C13628" s="1296" t="e">
        <v>#REF!</v>
      </c>
      <c r="D13628" s="1296" t="s">
        <v>10235</v>
      </c>
      <c r="E13628" s="1385">
        <v>1E-3</v>
      </c>
      <c r="F13628" s="1297">
        <v>0</v>
      </c>
      <c r="G13628" s="1298">
        <v>0</v>
      </c>
    </row>
    <row r="13629" spans="1:7" hidden="1">
      <c r="A13629" s="1287" t="s">
        <v>9651</v>
      </c>
      <c r="B13629" s="1288" t="s">
        <v>9815</v>
      </c>
      <c r="C13629" s="1288" t="e">
        <v>#REF!</v>
      </c>
      <c r="D13629" s="1288" t="s">
        <v>871</v>
      </c>
      <c r="E13629" s="1384">
        <v>1E-3</v>
      </c>
      <c r="F13629" s="1260">
        <v>1</v>
      </c>
      <c r="G13629" s="1246">
        <v>1E-3</v>
      </c>
    </row>
    <row r="13630" spans="1:7" hidden="1">
      <c r="A13630" s="1295" t="s">
        <v>9651</v>
      </c>
      <c r="B13630" s="1296" t="s">
        <v>9815</v>
      </c>
      <c r="C13630" s="1296" t="e">
        <v>#REF!</v>
      </c>
      <c r="D13630" s="1296" t="s">
        <v>10236</v>
      </c>
      <c r="E13630" s="1385">
        <v>1E-3</v>
      </c>
      <c r="F13630" s="1297">
        <v>0</v>
      </c>
      <c r="G13630" s="1298">
        <v>0</v>
      </c>
    </row>
    <row r="13631" spans="1:7" hidden="1">
      <c r="A13631" s="1295" t="s">
        <v>9651</v>
      </c>
      <c r="B13631" s="1296" t="s">
        <v>9815</v>
      </c>
      <c r="C13631" s="1296" t="e">
        <v>#REF!</v>
      </c>
      <c r="D13631" s="1296" t="s">
        <v>10237</v>
      </c>
      <c r="E13631" s="1385">
        <v>1E-3</v>
      </c>
      <c r="F13631" s="1297">
        <v>0</v>
      </c>
      <c r="G13631" s="1298">
        <v>0</v>
      </c>
    </row>
    <row r="13632" spans="1:7" hidden="1">
      <c r="A13632" s="1295" t="s">
        <v>9651</v>
      </c>
      <c r="B13632" s="1296" t="s">
        <v>9815</v>
      </c>
      <c r="C13632" s="1296" t="e">
        <v>#REF!</v>
      </c>
      <c r="D13632" s="1296" t="s">
        <v>10238</v>
      </c>
      <c r="E13632" s="1385">
        <v>1E-3</v>
      </c>
      <c r="F13632" s="1297">
        <v>0</v>
      </c>
      <c r="G13632" s="1298">
        <v>0</v>
      </c>
    </row>
    <row r="13633" spans="1:7" hidden="1">
      <c r="A13633" s="1287" t="s">
        <v>9651</v>
      </c>
      <c r="B13633" s="1288" t="s">
        <v>9815</v>
      </c>
      <c r="C13633" s="1288" t="e">
        <v>#REF!</v>
      </c>
      <c r="D13633" s="1288" t="s">
        <v>9807</v>
      </c>
      <c r="E13633" s="1384">
        <v>0.58079999999999998</v>
      </c>
      <c r="F13633" s="1260">
        <v>1</v>
      </c>
      <c r="G13633" s="1246">
        <v>0.58079999999999998</v>
      </c>
    </row>
    <row r="13634" spans="1:7" hidden="1">
      <c r="A13634" s="1287" t="s">
        <v>9651</v>
      </c>
      <c r="B13634" s="1288" t="s">
        <v>9815</v>
      </c>
      <c r="C13634" s="1288" t="e">
        <v>#REF!</v>
      </c>
      <c r="D13634" s="1288" t="s">
        <v>9808</v>
      </c>
      <c r="E13634" s="1384">
        <v>0.56499999999999995</v>
      </c>
      <c r="F13634" s="1260">
        <v>1</v>
      </c>
      <c r="G13634" s="1246">
        <v>0.56499999999999995</v>
      </c>
    </row>
    <row r="13635" spans="1:7" hidden="1">
      <c r="A13635" s="1287" t="s">
        <v>9651</v>
      </c>
      <c r="B13635" s="1288" t="s">
        <v>9815</v>
      </c>
      <c r="C13635" s="1288" t="e">
        <v>#REF!</v>
      </c>
      <c r="D13635" s="1288" t="s">
        <v>6661</v>
      </c>
      <c r="E13635" s="1384">
        <v>4.1999999999999997E-3</v>
      </c>
      <c r="F13635" s="1260">
        <v>1</v>
      </c>
      <c r="G13635" s="1246">
        <v>4.1999999999999997E-3</v>
      </c>
    </row>
    <row r="13636" spans="1:7" hidden="1">
      <c r="A13636" s="1287" t="s">
        <v>9653</v>
      </c>
      <c r="B13636" s="1288" t="s">
        <v>9818</v>
      </c>
      <c r="C13636" s="1288" t="e">
        <v>#REF!</v>
      </c>
      <c r="D13636" s="1288" t="s">
        <v>9793</v>
      </c>
      <c r="E13636" s="1384">
        <v>1</v>
      </c>
      <c r="F13636" s="1260">
        <v>1</v>
      </c>
      <c r="G13636" s="1246">
        <v>1</v>
      </c>
    </row>
    <row r="13637" spans="1:7" hidden="1">
      <c r="A13637" s="1287" t="s">
        <v>9653</v>
      </c>
      <c r="B13637" s="1288" t="s">
        <v>9818</v>
      </c>
      <c r="C13637" s="1288" t="e">
        <v>#REF!</v>
      </c>
      <c r="D13637" s="1288" t="s">
        <v>9795</v>
      </c>
      <c r="E13637" s="1384">
        <v>1</v>
      </c>
      <c r="F13637" s="1260">
        <v>1</v>
      </c>
      <c r="G13637" s="1246">
        <v>1</v>
      </c>
    </row>
    <row r="13638" spans="1:7" hidden="1">
      <c r="A13638" s="1287" t="s">
        <v>9653</v>
      </c>
      <c r="B13638" s="1288" t="s">
        <v>9818</v>
      </c>
      <c r="C13638" s="1288" t="e">
        <v>#REF!</v>
      </c>
      <c r="D13638" s="1288" t="s">
        <v>9816</v>
      </c>
      <c r="E13638" s="1384">
        <v>1</v>
      </c>
      <c r="F13638" s="1260">
        <v>1</v>
      </c>
      <c r="G13638" s="1246">
        <v>1</v>
      </c>
    </row>
    <row r="13639" spans="1:7" hidden="1">
      <c r="A13639" s="1287" t="s">
        <v>9653</v>
      </c>
      <c r="B13639" s="1288" t="s">
        <v>9818</v>
      </c>
      <c r="C13639" s="1288" t="e">
        <v>#REF!</v>
      </c>
      <c r="D13639" s="1288" t="s">
        <v>9817</v>
      </c>
      <c r="E13639" s="1384">
        <v>1</v>
      </c>
      <c r="F13639" s="1260">
        <v>1</v>
      </c>
      <c r="G13639" s="1246">
        <v>1</v>
      </c>
    </row>
    <row r="13640" spans="1:7" hidden="1">
      <c r="A13640" s="1287" t="s">
        <v>9653</v>
      </c>
      <c r="B13640" s="1288" t="s">
        <v>9818</v>
      </c>
      <c r="C13640" s="1288" t="e">
        <v>#REF!</v>
      </c>
      <c r="D13640" s="1288" t="s">
        <v>9796</v>
      </c>
      <c r="E13640" s="1384">
        <v>1</v>
      </c>
      <c r="F13640" s="1260">
        <v>1</v>
      </c>
      <c r="G13640" s="1246">
        <v>1</v>
      </c>
    </row>
    <row r="13641" spans="1:7" hidden="1">
      <c r="A13641" s="1287" t="s">
        <v>9653</v>
      </c>
      <c r="B13641" s="1288" t="s">
        <v>9818</v>
      </c>
      <c r="C13641" s="1288" t="e">
        <v>#REF!</v>
      </c>
      <c r="D13641" s="1288" t="s">
        <v>9799</v>
      </c>
      <c r="E13641" s="1384">
        <v>1</v>
      </c>
      <c r="F13641" s="1260">
        <v>1</v>
      </c>
      <c r="G13641" s="1246">
        <v>1</v>
      </c>
    </row>
    <row r="13642" spans="1:7" hidden="1">
      <c r="A13642" s="1287" t="s">
        <v>9653</v>
      </c>
      <c r="B13642" s="1288" t="s">
        <v>9818</v>
      </c>
      <c r="C13642" s="1288" t="e">
        <v>#REF!</v>
      </c>
      <c r="D13642" s="1288" t="s">
        <v>9800</v>
      </c>
      <c r="E13642" s="1384">
        <v>2</v>
      </c>
      <c r="F13642" s="1260">
        <v>1</v>
      </c>
      <c r="G13642" s="1246">
        <v>2</v>
      </c>
    </row>
    <row r="13643" spans="1:7" hidden="1">
      <c r="A13643" s="1287" t="s">
        <v>9653</v>
      </c>
      <c r="B13643" s="1288" t="s">
        <v>9818</v>
      </c>
      <c r="C13643" s="1288" t="e">
        <v>#REF!</v>
      </c>
      <c r="D13643" s="1288" t="s">
        <v>9801</v>
      </c>
      <c r="E13643" s="1384">
        <v>2</v>
      </c>
      <c r="F13643" s="1260">
        <v>1</v>
      </c>
      <c r="G13643" s="1246">
        <v>2</v>
      </c>
    </row>
    <row r="13644" spans="1:7" hidden="1">
      <c r="A13644" s="1287" t="s">
        <v>9653</v>
      </c>
      <c r="B13644" s="1288" t="s">
        <v>9818</v>
      </c>
      <c r="C13644" s="1288" t="e">
        <v>#REF!</v>
      </c>
      <c r="D13644" s="1288" t="s">
        <v>9802</v>
      </c>
      <c r="E13644" s="1384">
        <v>2</v>
      </c>
      <c r="F13644" s="1260">
        <v>1</v>
      </c>
      <c r="G13644" s="1246">
        <v>2</v>
      </c>
    </row>
    <row r="13645" spans="1:7" hidden="1">
      <c r="A13645" s="1287" t="s">
        <v>9653</v>
      </c>
      <c r="B13645" s="1288" t="s">
        <v>9818</v>
      </c>
      <c r="C13645" s="1288" t="e">
        <v>#REF!</v>
      </c>
      <c r="D13645" s="1288" t="s">
        <v>9804</v>
      </c>
      <c r="E13645" s="1384">
        <v>1</v>
      </c>
      <c r="F13645" s="1260">
        <v>1</v>
      </c>
      <c r="G13645" s="1246">
        <v>1</v>
      </c>
    </row>
    <row r="13646" spans="1:7" hidden="1">
      <c r="A13646" s="1287" t="s">
        <v>9653</v>
      </c>
      <c r="B13646" s="1288" t="s">
        <v>9818</v>
      </c>
      <c r="C13646" s="1288" t="e">
        <v>#REF!</v>
      </c>
      <c r="D13646" s="1288" t="s">
        <v>5242</v>
      </c>
      <c r="E13646" s="1384">
        <v>2</v>
      </c>
      <c r="F13646" s="1260">
        <v>1</v>
      </c>
      <c r="G13646" s="1246">
        <v>2</v>
      </c>
    </row>
    <row r="13647" spans="1:7" hidden="1">
      <c r="A13647" s="1287" t="s">
        <v>9653</v>
      </c>
      <c r="B13647" s="1288" t="s">
        <v>9818</v>
      </c>
      <c r="C13647" s="1288" t="e">
        <v>#REF!</v>
      </c>
      <c r="D13647" s="1288" t="s">
        <v>8808</v>
      </c>
      <c r="E13647" s="1384">
        <v>4</v>
      </c>
      <c r="F13647" s="1260">
        <v>1</v>
      </c>
      <c r="G13647" s="1246">
        <v>4</v>
      </c>
    </row>
    <row r="13648" spans="1:7" hidden="1">
      <c r="A13648" s="1287" t="s">
        <v>9653</v>
      </c>
      <c r="B13648" s="1288" t="s">
        <v>9818</v>
      </c>
      <c r="C13648" s="1288" t="e">
        <v>#REF!</v>
      </c>
      <c r="D13648" s="1288" t="s">
        <v>8778</v>
      </c>
      <c r="E13648" s="1384">
        <v>1</v>
      </c>
      <c r="F13648" s="1260">
        <v>1</v>
      </c>
      <c r="G13648" s="1246">
        <v>1</v>
      </c>
    </row>
    <row r="13649" spans="1:7" hidden="1">
      <c r="A13649" s="1287" t="s">
        <v>9653</v>
      </c>
      <c r="B13649" s="1288" t="s">
        <v>9818</v>
      </c>
      <c r="C13649" s="1288" t="e">
        <v>#REF!</v>
      </c>
      <c r="D13649" s="1288" t="s">
        <v>7727</v>
      </c>
      <c r="E13649" s="1384">
        <v>8</v>
      </c>
      <c r="F13649" s="1260">
        <v>1</v>
      </c>
      <c r="G13649" s="1246">
        <v>8</v>
      </c>
    </row>
    <row r="13650" spans="1:7" hidden="1">
      <c r="A13650" s="1287" t="s">
        <v>9653</v>
      </c>
      <c r="B13650" s="1288" t="s">
        <v>9818</v>
      </c>
      <c r="C13650" s="1288" t="e">
        <v>#REF!</v>
      </c>
      <c r="D13650" s="1288" t="s">
        <v>7728</v>
      </c>
      <c r="E13650" s="1384">
        <v>8</v>
      </c>
      <c r="F13650" s="1260">
        <v>1</v>
      </c>
      <c r="G13650" s="1246">
        <v>8</v>
      </c>
    </row>
    <row r="13651" spans="1:7" hidden="1">
      <c r="A13651" s="1287" t="s">
        <v>9653</v>
      </c>
      <c r="B13651" s="1288" t="s">
        <v>9818</v>
      </c>
      <c r="C13651" s="1288" t="e">
        <v>#REF!</v>
      </c>
      <c r="D13651" s="1288" t="s">
        <v>7729</v>
      </c>
      <c r="E13651" s="1384">
        <v>8</v>
      </c>
      <c r="F13651" s="1260">
        <v>1</v>
      </c>
      <c r="G13651" s="1246">
        <v>8</v>
      </c>
    </row>
    <row r="13652" spans="1:7" hidden="1">
      <c r="A13652" s="1287" t="s">
        <v>9653</v>
      </c>
      <c r="B13652" s="1288" t="s">
        <v>9818</v>
      </c>
      <c r="C13652" s="1288" t="e">
        <v>#REF!</v>
      </c>
      <c r="D13652" s="1288" t="s">
        <v>7730</v>
      </c>
      <c r="E13652" s="1384">
        <v>8</v>
      </c>
      <c r="F13652" s="1260">
        <v>1</v>
      </c>
      <c r="G13652" s="1246">
        <v>8</v>
      </c>
    </row>
    <row r="13653" spans="1:7" hidden="1">
      <c r="A13653" s="1287" t="s">
        <v>9653</v>
      </c>
      <c r="B13653" s="1288" t="s">
        <v>9818</v>
      </c>
      <c r="C13653" s="1288" t="e">
        <v>#REF!</v>
      </c>
      <c r="D13653" s="1288" t="s">
        <v>7731</v>
      </c>
      <c r="E13653" s="1384">
        <v>8</v>
      </c>
      <c r="F13653" s="1260">
        <v>1</v>
      </c>
      <c r="G13653" s="1246">
        <v>8</v>
      </c>
    </row>
    <row r="13654" spans="1:7" hidden="1">
      <c r="A13654" s="1287" t="s">
        <v>9653</v>
      </c>
      <c r="B13654" s="1288" t="s">
        <v>9818</v>
      </c>
      <c r="C13654" s="1288" t="e">
        <v>#REF!</v>
      </c>
      <c r="D13654" s="1288" t="s">
        <v>7732</v>
      </c>
      <c r="E13654" s="1384">
        <v>8</v>
      </c>
      <c r="F13654" s="1260">
        <v>1</v>
      </c>
      <c r="G13654" s="1246">
        <v>8</v>
      </c>
    </row>
    <row r="13655" spans="1:7" hidden="1">
      <c r="A13655" s="1287" t="s">
        <v>9653</v>
      </c>
      <c r="B13655" s="1288" t="s">
        <v>9818</v>
      </c>
      <c r="C13655" s="1288" t="e">
        <v>#REF!</v>
      </c>
      <c r="D13655" s="1288" t="s">
        <v>7733</v>
      </c>
      <c r="E13655" s="1384">
        <v>8</v>
      </c>
      <c r="F13655" s="1260">
        <v>1</v>
      </c>
      <c r="G13655" s="1246">
        <v>8</v>
      </c>
    </row>
    <row r="13656" spans="1:7" hidden="1">
      <c r="A13656" s="1287" t="s">
        <v>9653</v>
      </c>
      <c r="B13656" s="1288" t="s">
        <v>9818</v>
      </c>
      <c r="C13656" s="1288" t="e">
        <v>#REF!</v>
      </c>
      <c r="D13656" s="1288" t="s">
        <v>9805</v>
      </c>
      <c r="E13656" s="1384">
        <v>1</v>
      </c>
      <c r="F13656" s="1260">
        <v>1</v>
      </c>
      <c r="G13656" s="1246">
        <v>1</v>
      </c>
    </row>
    <row r="13657" spans="1:7" hidden="1">
      <c r="A13657" s="1287" t="s">
        <v>9653</v>
      </c>
      <c r="B13657" s="1288" t="s">
        <v>9818</v>
      </c>
      <c r="C13657" s="1288" t="e">
        <v>#REF!</v>
      </c>
      <c r="D13657" s="1288" t="s">
        <v>3447</v>
      </c>
      <c r="E13657" s="1384">
        <v>8</v>
      </c>
      <c r="F13657" s="1260">
        <v>1</v>
      </c>
      <c r="G13657" s="1246">
        <v>8</v>
      </c>
    </row>
    <row r="13658" spans="1:7" hidden="1">
      <c r="A13658" s="1287" t="s">
        <v>9653</v>
      </c>
      <c r="B13658" s="1288" t="s">
        <v>9818</v>
      </c>
      <c r="C13658" s="1288" t="e">
        <v>#REF!</v>
      </c>
      <c r="D13658" s="1288" t="s">
        <v>3784</v>
      </c>
      <c r="E13658" s="1384">
        <v>1</v>
      </c>
      <c r="F13658" s="1260">
        <v>1</v>
      </c>
      <c r="G13658" s="1246">
        <v>1</v>
      </c>
    </row>
    <row r="13659" spans="1:7" hidden="1">
      <c r="A13659" s="1287" t="s">
        <v>9653</v>
      </c>
      <c r="B13659" s="1288" t="s">
        <v>9818</v>
      </c>
      <c r="C13659" s="1288" t="e">
        <v>#REF!</v>
      </c>
      <c r="D13659" s="1288" t="s">
        <v>10231</v>
      </c>
      <c r="E13659" s="1384">
        <v>1E-3</v>
      </c>
      <c r="F13659" s="1260">
        <v>1</v>
      </c>
      <c r="G13659" s="1246">
        <v>1E-3</v>
      </c>
    </row>
    <row r="13660" spans="1:7" hidden="1">
      <c r="A13660" s="1287" t="s">
        <v>9653</v>
      </c>
      <c r="B13660" s="1288" t="s">
        <v>9818</v>
      </c>
      <c r="C13660" s="1288" t="e">
        <v>#REF!</v>
      </c>
      <c r="D13660" s="1288" t="s">
        <v>10232</v>
      </c>
      <c r="E13660" s="1384">
        <v>1E-3</v>
      </c>
      <c r="F13660" s="1260">
        <v>1</v>
      </c>
      <c r="G13660" s="1246">
        <v>1E-3</v>
      </c>
    </row>
    <row r="13661" spans="1:7" hidden="1">
      <c r="A13661" s="1287" t="s">
        <v>9653</v>
      </c>
      <c r="B13661" s="1288" t="s">
        <v>9818</v>
      </c>
      <c r="C13661" s="1288" t="e">
        <v>#REF!</v>
      </c>
      <c r="D13661" s="1288" t="s">
        <v>10233</v>
      </c>
      <c r="E13661" s="1384">
        <v>1E-3</v>
      </c>
      <c r="F13661" s="1260">
        <v>1</v>
      </c>
      <c r="G13661" s="1246">
        <v>1E-3</v>
      </c>
    </row>
    <row r="13662" spans="1:7" hidden="1">
      <c r="A13662" s="1287" t="s">
        <v>9653</v>
      </c>
      <c r="B13662" s="1288" t="s">
        <v>9818</v>
      </c>
      <c r="C13662" s="1288" t="e">
        <v>#REF!</v>
      </c>
      <c r="D13662" s="1288" t="s">
        <v>1792</v>
      </c>
      <c r="E13662" s="1384">
        <v>4.0000000000000002E-4</v>
      </c>
      <c r="F13662" s="1260">
        <v>1</v>
      </c>
      <c r="G13662" s="1246">
        <v>4.0000000000000002E-4</v>
      </c>
    </row>
    <row r="13663" spans="1:7" hidden="1">
      <c r="A13663" s="1287" t="s">
        <v>9653</v>
      </c>
      <c r="B13663" s="1288" t="s">
        <v>9818</v>
      </c>
      <c r="C13663" s="1288" t="e">
        <v>#REF!</v>
      </c>
      <c r="D13663" s="1288" t="s">
        <v>3885</v>
      </c>
      <c r="E13663" s="1384">
        <v>1.1999999999999999E-3</v>
      </c>
      <c r="F13663" s="1260">
        <v>1</v>
      </c>
      <c r="G13663" s="1246">
        <v>1.1999999999999999E-3</v>
      </c>
    </row>
    <row r="13664" spans="1:7" hidden="1">
      <c r="A13664" s="1287" t="s">
        <v>9653</v>
      </c>
      <c r="B13664" s="1288" t="s">
        <v>9818</v>
      </c>
      <c r="C13664" s="1288" t="e">
        <v>#REF!</v>
      </c>
      <c r="D13664" s="1288" t="s">
        <v>3704</v>
      </c>
      <c r="E13664" s="1384">
        <v>5.0000000000000001E-3</v>
      </c>
      <c r="F13664" s="1260">
        <v>1</v>
      </c>
      <c r="G13664" s="1246">
        <v>5.0000000000000001E-3</v>
      </c>
    </row>
    <row r="13665" spans="1:7" hidden="1">
      <c r="A13665" s="1287" t="s">
        <v>9653</v>
      </c>
      <c r="B13665" s="1288" t="s">
        <v>9818</v>
      </c>
      <c r="C13665" s="1288" t="e">
        <v>#REF!</v>
      </c>
      <c r="D13665" s="1288" t="s">
        <v>1793</v>
      </c>
      <c r="E13665" s="1384">
        <v>4.0000000000000002E-4</v>
      </c>
      <c r="F13665" s="1260">
        <v>1</v>
      </c>
      <c r="G13665" s="1246">
        <v>4.0000000000000002E-4</v>
      </c>
    </row>
    <row r="13666" spans="1:7" hidden="1">
      <c r="A13666" s="1287" t="s">
        <v>9653</v>
      </c>
      <c r="B13666" s="1288" t="s">
        <v>9818</v>
      </c>
      <c r="C13666" s="1288" t="e">
        <v>#REF!</v>
      </c>
      <c r="D13666" s="1288" t="s">
        <v>10234</v>
      </c>
      <c r="E13666" s="1384">
        <v>1E-3</v>
      </c>
      <c r="F13666" s="1260">
        <v>1</v>
      </c>
      <c r="G13666" s="1246">
        <v>1E-3</v>
      </c>
    </row>
    <row r="13667" spans="1:7" hidden="1">
      <c r="A13667" s="1287" t="s">
        <v>9653</v>
      </c>
      <c r="B13667" s="1288" t="s">
        <v>9818</v>
      </c>
      <c r="C13667" s="1288" t="e">
        <v>#REF!</v>
      </c>
      <c r="D13667" s="1288" t="s">
        <v>9806</v>
      </c>
      <c r="E13667" s="1384">
        <v>5.9999999999999995E-4</v>
      </c>
      <c r="F13667" s="1260">
        <v>1</v>
      </c>
      <c r="G13667" s="1246">
        <v>5.9999999999999995E-4</v>
      </c>
    </row>
    <row r="13668" spans="1:7" hidden="1">
      <c r="A13668" s="1287" t="s">
        <v>9653</v>
      </c>
      <c r="B13668" s="1288" t="s">
        <v>9818</v>
      </c>
      <c r="C13668" s="1288" t="e">
        <v>#REF!</v>
      </c>
      <c r="D13668" s="1288" t="s">
        <v>4137</v>
      </c>
      <c r="E13668" s="1384">
        <v>0.01</v>
      </c>
      <c r="F13668" s="1260">
        <v>1</v>
      </c>
      <c r="G13668" s="1246">
        <v>0.01</v>
      </c>
    </row>
    <row r="13669" spans="1:7" hidden="1">
      <c r="A13669" s="1287" t="s">
        <v>9653</v>
      </c>
      <c r="B13669" s="1288" t="s">
        <v>9818</v>
      </c>
      <c r="C13669" s="1288" t="e">
        <v>#REF!</v>
      </c>
      <c r="D13669" s="1288" t="s">
        <v>9615</v>
      </c>
      <c r="E13669" s="1384">
        <v>5.4000000000000003E-3</v>
      </c>
      <c r="F13669" s="1260">
        <v>1</v>
      </c>
      <c r="G13669" s="1246">
        <v>5.4000000000000003E-3</v>
      </c>
    </row>
    <row r="13670" spans="1:7" hidden="1">
      <c r="A13670" s="1287" t="s">
        <v>9653</v>
      </c>
      <c r="B13670" s="1288" t="s">
        <v>9818</v>
      </c>
      <c r="C13670" s="1288" t="e">
        <v>#REF!</v>
      </c>
      <c r="D13670" s="1288" t="s">
        <v>10235</v>
      </c>
      <c r="E13670" s="1384">
        <v>1E-3</v>
      </c>
      <c r="F13670" s="1260">
        <v>1</v>
      </c>
      <c r="G13670" s="1246">
        <v>1E-3</v>
      </c>
    </row>
    <row r="13671" spans="1:7" hidden="1">
      <c r="A13671" s="1287" t="s">
        <v>9653</v>
      </c>
      <c r="B13671" s="1288" t="s">
        <v>9818</v>
      </c>
      <c r="C13671" s="1288" t="e">
        <v>#REF!</v>
      </c>
      <c r="D13671" s="1288" t="s">
        <v>871</v>
      </c>
      <c r="E13671" s="1384">
        <v>1E-3</v>
      </c>
      <c r="F13671" s="1260">
        <v>1</v>
      </c>
      <c r="G13671" s="1246">
        <v>1E-3</v>
      </c>
    </row>
    <row r="13672" spans="1:7" hidden="1">
      <c r="A13672" s="1287" t="s">
        <v>9653</v>
      </c>
      <c r="B13672" s="1288" t="s">
        <v>9818</v>
      </c>
      <c r="C13672" s="1288" t="e">
        <v>#REF!</v>
      </c>
      <c r="D13672" s="1288" t="s">
        <v>10236</v>
      </c>
      <c r="E13672" s="1384">
        <v>1E-3</v>
      </c>
      <c r="F13672" s="1260">
        <v>1</v>
      </c>
      <c r="G13672" s="1246">
        <v>1E-3</v>
      </c>
    </row>
    <row r="13673" spans="1:7" hidden="1">
      <c r="A13673" s="1287" t="s">
        <v>9653</v>
      </c>
      <c r="B13673" s="1288" t="s">
        <v>9818</v>
      </c>
      <c r="C13673" s="1288" t="e">
        <v>#REF!</v>
      </c>
      <c r="D13673" s="1288" t="s">
        <v>10237</v>
      </c>
      <c r="E13673" s="1384">
        <v>1E-3</v>
      </c>
      <c r="F13673" s="1260">
        <v>1</v>
      </c>
      <c r="G13673" s="1246">
        <v>1E-3</v>
      </c>
    </row>
    <row r="13674" spans="1:7" hidden="1">
      <c r="A13674" s="1287" t="s">
        <v>9653</v>
      </c>
      <c r="B13674" s="1288" t="s">
        <v>9818</v>
      </c>
      <c r="C13674" s="1288" t="e">
        <v>#REF!</v>
      </c>
      <c r="D13674" s="1288" t="s">
        <v>10238</v>
      </c>
      <c r="E13674" s="1384">
        <v>1E-3</v>
      </c>
      <c r="F13674" s="1260">
        <v>1</v>
      </c>
      <c r="G13674" s="1246">
        <v>1E-3</v>
      </c>
    </row>
    <row r="13675" spans="1:7" hidden="1">
      <c r="A13675" s="1287" t="s">
        <v>9653</v>
      </c>
      <c r="B13675" s="1288" t="s">
        <v>9818</v>
      </c>
      <c r="C13675" s="1288" t="e">
        <v>#REF!</v>
      </c>
      <c r="D13675" s="1288" t="s">
        <v>9807</v>
      </c>
      <c r="E13675" s="1384">
        <v>0.58079999999999998</v>
      </c>
      <c r="F13675" s="1260">
        <v>1</v>
      </c>
      <c r="G13675" s="1246">
        <v>0.58079999999999998</v>
      </c>
    </row>
    <row r="13676" spans="1:7" hidden="1">
      <c r="A13676" s="1287" t="s">
        <v>9653</v>
      </c>
      <c r="B13676" s="1288" t="s">
        <v>9818</v>
      </c>
      <c r="C13676" s="1288" t="e">
        <v>#REF!</v>
      </c>
      <c r="D13676" s="1288" t="s">
        <v>9808</v>
      </c>
      <c r="E13676" s="1384">
        <v>0.56499999999999995</v>
      </c>
      <c r="F13676" s="1260">
        <v>1</v>
      </c>
      <c r="G13676" s="1246">
        <v>0.56499999999999995</v>
      </c>
    </row>
    <row r="13677" spans="1:7" hidden="1">
      <c r="A13677" s="1287" t="s">
        <v>9653</v>
      </c>
      <c r="B13677" s="1288" t="s">
        <v>9818</v>
      </c>
      <c r="C13677" s="1288" t="e">
        <v>#REF!</v>
      </c>
      <c r="D13677" s="1288" t="s">
        <v>9819</v>
      </c>
      <c r="E13677" s="1384">
        <v>0.64700000000000002</v>
      </c>
      <c r="F13677" s="1260">
        <v>1</v>
      </c>
      <c r="G13677" s="1246">
        <v>0.64700000000000002</v>
      </c>
    </row>
    <row r="13678" spans="1:7" hidden="1">
      <c r="A13678" s="1287" t="s">
        <v>9653</v>
      </c>
      <c r="B13678" s="1288" t="s">
        <v>9818</v>
      </c>
      <c r="C13678" s="1288" t="e">
        <v>#REF!</v>
      </c>
      <c r="D13678" s="1288" t="s">
        <v>6661</v>
      </c>
      <c r="E13678" s="1384">
        <v>4.1999999999999997E-3</v>
      </c>
      <c r="F13678" s="1260">
        <v>1</v>
      </c>
      <c r="G13678" s="1246">
        <v>4.1999999999999997E-3</v>
      </c>
    </row>
    <row r="13679" spans="1:7" hidden="1">
      <c r="A13679" s="1287" t="s">
        <v>9655</v>
      </c>
      <c r="B13679" s="1288" t="s">
        <v>9820</v>
      </c>
      <c r="C13679" s="1288" t="e">
        <v>#REF!</v>
      </c>
      <c r="D13679" s="1288" t="s">
        <v>9793</v>
      </c>
      <c r="E13679" s="1384">
        <v>1</v>
      </c>
      <c r="F13679" s="1260">
        <v>1</v>
      </c>
      <c r="G13679" s="1246">
        <v>1</v>
      </c>
    </row>
    <row r="13680" spans="1:7" hidden="1">
      <c r="A13680" s="1287" t="s">
        <v>9655</v>
      </c>
      <c r="B13680" s="1288" t="s">
        <v>9820</v>
      </c>
      <c r="C13680" s="1288" t="e">
        <v>#REF!</v>
      </c>
      <c r="D13680" s="1288" t="s">
        <v>9795</v>
      </c>
      <c r="E13680" s="1384">
        <v>1</v>
      </c>
      <c r="F13680" s="1260">
        <v>1</v>
      </c>
      <c r="G13680" s="1246">
        <v>1</v>
      </c>
    </row>
    <row r="13681" spans="1:7" hidden="1">
      <c r="A13681" s="1287" t="s">
        <v>9655</v>
      </c>
      <c r="B13681" s="1288" t="s">
        <v>9820</v>
      </c>
      <c r="C13681" s="1288" t="e">
        <v>#REF!</v>
      </c>
      <c r="D13681" s="1288" t="s">
        <v>9816</v>
      </c>
      <c r="E13681" s="1384">
        <v>1</v>
      </c>
      <c r="F13681" s="1260">
        <v>1</v>
      </c>
      <c r="G13681" s="1246">
        <v>1</v>
      </c>
    </row>
    <row r="13682" spans="1:7" hidden="1">
      <c r="A13682" s="1287" t="s">
        <v>9655</v>
      </c>
      <c r="B13682" s="1288" t="s">
        <v>9820</v>
      </c>
      <c r="C13682" s="1288" t="e">
        <v>#REF!</v>
      </c>
      <c r="D13682" s="1288" t="s">
        <v>9817</v>
      </c>
      <c r="E13682" s="1384">
        <v>1</v>
      </c>
      <c r="F13682" s="1260">
        <v>1</v>
      </c>
      <c r="G13682" s="1246">
        <v>1</v>
      </c>
    </row>
    <row r="13683" spans="1:7" hidden="1">
      <c r="A13683" s="1287" t="s">
        <v>9655</v>
      </c>
      <c r="B13683" s="1288" t="s">
        <v>9820</v>
      </c>
      <c r="C13683" s="1288" t="e">
        <v>#REF!</v>
      </c>
      <c r="D13683" s="1288" t="s">
        <v>9796</v>
      </c>
      <c r="E13683" s="1384">
        <v>1</v>
      </c>
      <c r="F13683" s="1260">
        <v>1</v>
      </c>
      <c r="G13683" s="1246">
        <v>1</v>
      </c>
    </row>
    <row r="13684" spans="1:7" hidden="1">
      <c r="A13684" s="1287" t="s">
        <v>9655</v>
      </c>
      <c r="B13684" s="1288" t="s">
        <v>9820</v>
      </c>
      <c r="C13684" s="1288" t="e">
        <v>#REF!</v>
      </c>
      <c r="D13684" s="1288" t="s">
        <v>9799</v>
      </c>
      <c r="E13684" s="1384">
        <v>1</v>
      </c>
      <c r="F13684" s="1260">
        <v>1</v>
      </c>
      <c r="G13684" s="1246">
        <v>1</v>
      </c>
    </row>
    <row r="13685" spans="1:7" hidden="1">
      <c r="A13685" s="1287" t="s">
        <v>9655</v>
      </c>
      <c r="B13685" s="1288" t="s">
        <v>9820</v>
      </c>
      <c r="C13685" s="1288" t="e">
        <v>#REF!</v>
      </c>
      <c r="D13685" s="1288" t="s">
        <v>9800</v>
      </c>
      <c r="E13685" s="1384">
        <v>2</v>
      </c>
      <c r="F13685" s="1260">
        <v>1</v>
      </c>
      <c r="G13685" s="1246">
        <v>2</v>
      </c>
    </row>
    <row r="13686" spans="1:7" hidden="1">
      <c r="A13686" s="1287" t="s">
        <v>9655</v>
      </c>
      <c r="B13686" s="1288" t="s">
        <v>9820</v>
      </c>
      <c r="C13686" s="1288" t="e">
        <v>#REF!</v>
      </c>
      <c r="D13686" s="1288" t="s">
        <v>9801</v>
      </c>
      <c r="E13686" s="1384">
        <v>2</v>
      </c>
      <c r="F13686" s="1260">
        <v>1</v>
      </c>
      <c r="G13686" s="1246">
        <v>2</v>
      </c>
    </row>
    <row r="13687" spans="1:7" hidden="1">
      <c r="A13687" s="1287" t="s">
        <v>9655</v>
      </c>
      <c r="B13687" s="1288" t="s">
        <v>9820</v>
      </c>
      <c r="C13687" s="1288" t="e">
        <v>#REF!</v>
      </c>
      <c r="D13687" s="1288" t="s">
        <v>9802</v>
      </c>
      <c r="E13687" s="1384">
        <v>2</v>
      </c>
      <c r="F13687" s="1260">
        <v>1</v>
      </c>
      <c r="G13687" s="1246">
        <v>2</v>
      </c>
    </row>
    <row r="13688" spans="1:7" hidden="1">
      <c r="A13688" s="1287" t="s">
        <v>9655</v>
      </c>
      <c r="B13688" s="1288" t="s">
        <v>9820</v>
      </c>
      <c r="C13688" s="1288" t="e">
        <v>#REF!</v>
      </c>
      <c r="D13688" s="1288" t="s">
        <v>9804</v>
      </c>
      <c r="E13688" s="1384">
        <v>1</v>
      </c>
      <c r="F13688" s="1260">
        <v>1</v>
      </c>
      <c r="G13688" s="1246">
        <v>1</v>
      </c>
    </row>
    <row r="13689" spans="1:7" hidden="1">
      <c r="A13689" s="1287" t="s">
        <v>9655</v>
      </c>
      <c r="B13689" s="1288" t="s">
        <v>9820</v>
      </c>
      <c r="C13689" s="1288" t="e">
        <v>#REF!</v>
      </c>
      <c r="D13689" s="1288" t="s">
        <v>5242</v>
      </c>
      <c r="E13689" s="1384">
        <v>2</v>
      </c>
      <c r="F13689" s="1260">
        <v>1</v>
      </c>
      <c r="G13689" s="1246">
        <v>2</v>
      </c>
    </row>
    <row r="13690" spans="1:7" hidden="1">
      <c r="A13690" s="1287" t="s">
        <v>9655</v>
      </c>
      <c r="B13690" s="1288" t="s">
        <v>9820</v>
      </c>
      <c r="C13690" s="1288" t="e">
        <v>#REF!</v>
      </c>
      <c r="D13690" s="1288" t="s">
        <v>8808</v>
      </c>
      <c r="E13690" s="1384">
        <v>4</v>
      </c>
      <c r="F13690" s="1260">
        <v>1</v>
      </c>
      <c r="G13690" s="1246">
        <v>4</v>
      </c>
    </row>
    <row r="13691" spans="1:7" hidden="1">
      <c r="A13691" s="1287" t="s">
        <v>9655</v>
      </c>
      <c r="B13691" s="1288" t="s">
        <v>9820</v>
      </c>
      <c r="C13691" s="1288" t="e">
        <v>#REF!</v>
      </c>
      <c r="D13691" s="1288" t="s">
        <v>8778</v>
      </c>
      <c r="E13691" s="1384">
        <v>1</v>
      </c>
      <c r="F13691" s="1260">
        <v>1</v>
      </c>
      <c r="G13691" s="1246">
        <v>1</v>
      </c>
    </row>
    <row r="13692" spans="1:7" hidden="1">
      <c r="A13692" s="1287" t="s">
        <v>9655</v>
      </c>
      <c r="B13692" s="1288" t="s">
        <v>9820</v>
      </c>
      <c r="C13692" s="1288" t="e">
        <v>#REF!</v>
      </c>
      <c r="D13692" s="1288" t="s">
        <v>7727</v>
      </c>
      <c r="E13692" s="1384">
        <v>8</v>
      </c>
      <c r="F13692" s="1260">
        <v>1</v>
      </c>
      <c r="G13692" s="1246">
        <v>8</v>
      </c>
    </row>
    <row r="13693" spans="1:7" hidden="1">
      <c r="A13693" s="1287" t="s">
        <v>9655</v>
      </c>
      <c r="B13693" s="1288" t="s">
        <v>9820</v>
      </c>
      <c r="C13693" s="1288" t="e">
        <v>#REF!</v>
      </c>
      <c r="D13693" s="1288" t="s">
        <v>7728</v>
      </c>
      <c r="E13693" s="1384">
        <v>8</v>
      </c>
      <c r="F13693" s="1260">
        <v>1</v>
      </c>
      <c r="G13693" s="1246">
        <v>8</v>
      </c>
    </row>
    <row r="13694" spans="1:7" hidden="1">
      <c r="A13694" s="1287" t="s">
        <v>9655</v>
      </c>
      <c r="B13694" s="1288" t="s">
        <v>9820</v>
      </c>
      <c r="C13694" s="1288" t="e">
        <v>#REF!</v>
      </c>
      <c r="D13694" s="1288" t="s">
        <v>7729</v>
      </c>
      <c r="E13694" s="1384">
        <v>8</v>
      </c>
      <c r="F13694" s="1260">
        <v>1</v>
      </c>
      <c r="G13694" s="1246">
        <v>8</v>
      </c>
    </row>
    <row r="13695" spans="1:7" hidden="1">
      <c r="A13695" s="1287" t="s">
        <v>9655</v>
      </c>
      <c r="B13695" s="1288" t="s">
        <v>9820</v>
      </c>
      <c r="C13695" s="1288" t="e">
        <v>#REF!</v>
      </c>
      <c r="D13695" s="1288" t="s">
        <v>7730</v>
      </c>
      <c r="E13695" s="1384">
        <v>8</v>
      </c>
      <c r="F13695" s="1260">
        <v>1</v>
      </c>
      <c r="G13695" s="1246">
        <v>8</v>
      </c>
    </row>
    <row r="13696" spans="1:7" hidden="1">
      <c r="A13696" s="1287" t="s">
        <v>9655</v>
      </c>
      <c r="B13696" s="1288" t="s">
        <v>9820</v>
      </c>
      <c r="C13696" s="1288" t="e">
        <v>#REF!</v>
      </c>
      <c r="D13696" s="1288" t="s">
        <v>7731</v>
      </c>
      <c r="E13696" s="1384">
        <v>8</v>
      </c>
      <c r="F13696" s="1260">
        <v>1</v>
      </c>
      <c r="G13696" s="1246">
        <v>8</v>
      </c>
    </row>
    <row r="13697" spans="1:7" hidden="1">
      <c r="A13697" s="1287" t="s">
        <v>9655</v>
      </c>
      <c r="B13697" s="1288" t="s">
        <v>9820</v>
      </c>
      <c r="C13697" s="1288" t="e">
        <v>#REF!</v>
      </c>
      <c r="D13697" s="1288" t="s">
        <v>7732</v>
      </c>
      <c r="E13697" s="1384">
        <v>8</v>
      </c>
      <c r="F13697" s="1260">
        <v>1</v>
      </c>
      <c r="G13697" s="1246">
        <v>8</v>
      </c>
    </row>
    <row r="13698" spans="1:7" hidden="1">
      <c r="A13698" s="1287" t="s">
        <v>9655</v>
      </c>
      <c r="B13698" s="1288" t="s">
        <v>9820</v>
      </c>
      <c r="C13698" s="1288" t="e">
        <v>#REF!</v>
      </c>
      <c r="D13698" s="1288" t="s">
        <v>7733</v>
      </c>
      <c r="E13698" s="1384">
        <v>8</v>
      </c>
      <c r="F13698" s="1260">
        <v>1</v>
      </c>
      <c r="G13698" s="1246">
        <v>8</v>
      </c>
    </row>
    <row r="13699" spans="1:7" hidden="1">
      <c r="A13699" s="1287" t="s">
        <v>9655</v>
      </c>
      <c r="B13699" s="1288" t="s">
        <v>9820</v>
      </c>
      <c r="C13699" s="1288" t="e">
        <v>#REF!</v>
      </c>
      <c r="D13699" s="1288" t="s">
        <v>9805</v>
      </c>
      <c r="E13699" s="1384">
        <v>1</v>
      </c>
      <c r="F13699" s="1260">
        <v>1</v>
      </c>
      <c r="G13699" s="1246">
        <v>1</v>
      </c>
    </row>
    <row r="13700" spans="1:7" hidden="1">
      <c r="A13700" s="1287" t="s">
        <v>9655</v>
      </c>
      <c r="B13700" s="1288" t="s">
        <v>9820</v>
      </c>
      <c r="C13700" s="1288" t="e">
        <v>#REF!</v>
      </c>
      <c r="D13700" s="1288" t="s">
        <v>3447</v>
      </c>
      <c r="E13700" s="1384">
        <v>8</v>
      </c>
      <c r="F13700" s="1260">
        <v>1</v>
      </c>
      <c r="G13700" s="1246">
        <v>8</v>
      </c>
    </row>
    <row r="13701" spans="1:7" hidden="1">
      <c r="A13701" s="1287" t="s">
        <v>9655</v>
      </c>
      <c r="B13701" s="1288" t="s">
        <v>9820</v>
      </c>
      <c r="C13701" s="1288" t="e">
        <v>#REF!</v>
      </c>
      <c r="D13701" s="1288" t="s">
        <v>3784</v>
      </c>
      <c r="E13701" s="1384">
        <v>1</v>
      </c>
      <c r="F13701" s="1260">
        <v>1</v>
      </c>
      <c r="G13701" s="1246">
        <v>1</v>
      </c>
    </row>
    <row r="13702" spans="1:7" hidden="1">
      <c r="A13702" s="1287" t="s">
        <v>9655</v>
      </c>
      <c r="B13702" s="1288" t="s">
        <v>9820</v>
      </c>
      <c r="C13702" s="1288" t="e">
        <v>#REF!</v>
      </c>
      <c r="D13702" s="1288" t="s">
        <v>10231</v>
      </c>
      <c r="E13702" s="1384">
        <v>1E-3</v>
      </c>
      <c r="F13702" s="1260">
        <v>1</v>
      </c>
      <c r="G13702" s="1246">
        <v>1E-3</v>
      </c>
    </row>
    <row r="13703" spans="1:7" hidden="1">
      <c r="A13703" s="1287" t="s">
        <v>9655</v>
      </c>
      <c r="B13703" s="1288" t="s">
        <v>9820</v>
      </c>
      <c r="C13703" s="1288" t="e">
        <v>#REF!</v>
      </c>
      <c r="D13703" s="1288" t="s">
        <v>10232</v>
      </c>
      <c r="E13703" s="1384">
        <v>1E-3</v>
      </c>
      <c r="F13703" s="1260">
        <v>1</v>
      </c>
      <c r="G13703" s="1246">
        <v>1E-3</v>
      </c>
    </row>
    <row r="13704" spans="1:7" hidden="1">
      <c r="A13704" s="1287" t="s">
        <v>9655</v>
      </c>
      <c r="B13704" s="1288" t="s">
        <v>9820</v>
      </c>
      <c r="C13704" s="1288" t="e">
        <v>#REF!</v>
      </c>
      <c r="D13704" s="1288" t="s">
        <v>10233</v>
      </c>
      <c r="E13704" s="1384">
        <v>1E-3</v>
      </c>
      <c r="F13704" s="1260">
        <v>1</v>
      </c>
      <c r="G13704" s="1246">
        <v>1E-3</v>
      </c>
    </row>
    <row r="13705" spans="1:7" hidden="1">
      <c r="A13705" s="1287" t="s">
        <v>9655</v>
      </c>
      <c r="B13705" s="1288" t="s">
        <v>9820</v>
      </c>
      <c r="C13705" s="1288" t="e">
        <v>#REF!</v>
      </c>
      <c r="D13705" s="1288" t="s">
        <v>1792</v>
      </c>
      <c r="E13705" s="1384">
        <v>4.0000000000000002E-4</v>
      </c>
      <c r="F13705" s="1260">
        <v>1</v>
      </c>
      <c r="G13705" s="1246">
        <v>4.0000000000000002E-4</v>
      </c>
    </row>
    <row r="13706" spans="1:7" hidden="1">
      <c r="A13706" s="1287" t="s">
        <v>9655</v>
      </c>
      <c r="B13706" s="1288" t="s">
        <v>9820</v>
      </c>
      <c r="C13706" s="1288" t="e">
        <v>#REF!</v>
      </c>
      <c r="D13706" s="1288" t="s">
        <v>3885</v>
      </c>
      <c r="E13706" s="1384">
        <v>1.1999999999999999E-3</v>
      </c>
      <c r="F13706" s="1260">
        <v>1</v>
      </c>
      <c r="G13706" s="1246">
        <v>1.1999999999999999E-3</v>
      </c>
    </row>
    <row r="13707" spans="1:7" hidden="1">
      <c r="A13707" s="1287" t="s">
        <v>9655</v>
      </c>
      <c r="B13707" s="1288" t="s">
        <v>9820</v>
      </c>
      <c r="C13707" s="1288" t="e">
        <v>#REF!</v>
      </c>
      <c r="D13707" s="1288" t="s">
        <v>3704</v>
      </c>
      <c r="E13707" s="1384">
        <v>5.0000000000000001E-3</v>
      </c>
      <c r="F13707" s="1260">
        <v>1</v>
      </c>
      <c r="G13707" s="1246">
        <v>5.0000000000000001E-3</v>
      </c>
    </row>
    <row r="13708" spans="1:7" hidden="1">
      <c r="A13708" s="1287" t="s">
        <v>9655</v>
      </c>
      <c r="B13708" s="1288" t="s">
        <v>9820</v>
      </c>
      <c r="C13708" s="1288" t="e">
        <v>#REF!</v>
      </c>
      <c r="D13708" s="1288" t="s">
        <v>1793</v>
      </c>
      <c r="E13708" s="1384">
        <v>4.0000000000000002E-4</v>
      </c>
      <c r="F13708" s="1260">
        <v>1</v>
      </c>
      <c r="G13708" s="1246">
        <v>4.0000000000000002E-4</v>
      </c>
    </row>
    <row r="13709" spans="1:7" hidden="1">
      <c r="A13709" s="1287" t="s">
        <v>9655</v>
      </c>
      <c r="B13709" s="1288" t="s">
        <v>9820</v>
      </c>
      <c r="C13709" s="1288" t="e">
        <v>#REF!</v>
      </c>
      <c r="D13709" s="1288" t="s">
        <v>10234</v>
      </c>
      <c r="E13709" s="1384">
        <v>1E-3</v>
      </c>
      <c r="F13709" s="1260">
        <v>1</v>
      </c>
      <c r="G13709" s="1246">
        <v>1E-3</v>
      </c>
    </row>
    <row r="13710" spans="1:7" hidden="1">
      <c r="A13710" s="1287" t="s">
        <v>9655</v>
      </c>
      <c r="B13710" s="1288" t="s">
        <v>9820</v>
      </c>
      <c r="C13710" s="1288" t="e">
        <v>#REF!</v>
      </c>
      <c r="D13710" s="1288" t="s">
        <v>9806</v>
      </c>
      <c r="E13710" s="1384">
        <v>5.9999999999999995E-4</v>
      </c>
      <c r="F13710" s="1260">
        <v>1</v>
      </c>
      <c r="G13710" s="1246">
        <v>5.9999999999999995E-4</v>
      </c>
    </row>
    <row r="13711" spans="1:7" hidden="1">
      <c r="A13711" s="1287" t="s">
        <v>9655</v>
      </c>
      <c r="B13711" s="1288" t="s">
        <v>9820</v>
      </c>
      <c r="C13711" s="1288" t="e">
        <v>#REF!</v>
      </c>
      <c r="D13711" s="1288" t="s">
        <v>4137</v>
      </c>
      <c r="E13711" s="1384">
        <v>0.01</v>
      </c>
      <c r="F13711" s="1260">
        <v>1</v>
      </c>
      <c r="G13711" s="1246">
        <v>0.01</v>
      </c>
    </row>
    <row r="13712" spans="1:7" hidden="1">
      <c r="A13712" s="1287" t="s">
        <v>9655</v>
      </c>
      <c r="B13712" s="1288" t="s">
        <v>9820</v>
      </c>
      <c r="C13712" s="1288" t="e">
        <v>#REF!</v>
      </c>
      <c r="D13712" s="1288" t="s">
        <v>9615</v>
      </c>
      <c r="E13712" s="1384">
        <v>5.4000000000000003E-3</v>
      </c>
      <c r="F13712" s="1260">
        <v>1</v>
      </c>
      <c r="G13712" s="1246">
        <v>5.4000000000000003E-3</v>
      </c>
    </row>
    <row r="13713" spans="1:7" hidden="1">
      <c r="A13713" s="1287" t="s">
        <v>9655</v>
      </c>
      <c r="B13713" s="1288" t="s">
        <v>9820</v>
      </c>
      <c r="C13713" s="1288" t="e">
        <v>#REF!</v>
      </c>
      <c r="D13713" s="1288" t="s">
        <v>10235</v>
      </c>
      <c r="E13713" s="1384">
        <v>1E-3</v>
      </c>
      <c r="F13713" s="1260">
        <v>1</v>
      </c>
      <c r="G13713" s="1246">
        <v>1E-3</v>
      </c>
    </row>
    <row r="13714" spans="1:7" hidden="1">
      <c r="A13714" s="1287" t="s">
        <v>9655</v>
      </c>
      <c r="B13714" s="1288" t="s">
        <v>9820</v>
      </c>
      <c r="C13714" s="1288" t="e">
        <v>#REF!</v>
      </c>
      <c r="D13714" s="1288" t="s">
        <v>871</v>
      </c>
      <c r="E13714" s="1384">
        <v>1E-3</v>
      </c>
      <c r="F13714" s="1260">
        <v>1</v>
      </c>
      <c r="G13714" s="1246">
        <v>1E-3</v>
      </c>
    </row>
    <row r="13715" spans="1:7" hidden="1">
      <c r="A13715" s="1287" t="s">
        <v>9655</v>
      </c>
      <c r="B13715" s="1288" t="s">
        <v>9820</v>
      </c>
      <c r="C13715" s="1288" t="e">
        <v>#REF!</v>
      </c>
      <c r="D13715" s="1288" t="s">
        <v>10236</v>
      </c>
      <c r="E13715" s="1384">
        <v>1E-3</v>
      </c>
      <c r="F13715" s="1260">
        <v>1</v>
      </c>
      <c r="G13715" s="1246">
        <v>1E-3</v>
      </c>
    </row>
    <row r="13716" spans="1:7" hidden="1">
      <c r="A13716" s="1287" t="s">
        <v>9655</v>
      </c>
      <c r="B13716" s="1288" t="s">
        <v>9820</v>
      </c>
      <c r="C13716" s="1288" t="e">
        <v>#REF!</v>
      </c>
      <c r="D13716" s="1288" t="s">
        <v>10237</v>
      </c>
      <c r="E13716" s="1384">
        <v>1E-3</v>
      </c>
      <c r="F13716" s="1260">
        <v>1</v>
      </c>
      <c r="G13716" s="1246">
        <v>1E-3</v>
      </c>
    </row>
    <row r="13717" spans="1:7" hidden="1">
      <c r="A13717" s="1287" t="s">
        <v>9655</v>
      </c>
      <c r="B13717" s="1288" t="s">
        <v>9820</v>
      </c>
      <c r="C13717" s="1288" t="e">
        <v>#REF!</v>
      </c>
      <c r="D13717" s="1288" t="s">
        <v>10238</v>
      </c>
      <c r="E13717" s="1384">
        <v>1E-3</v>
      </c>
      <c r="F13717" s="1260">
        <v>1</v>
      </c>
      <c r="G13717" s="1246">
        <v>1E-3</v>
      </c>
    </row>
    <row r="13718" spans="1:7" hidden="1">
      <c r="A13718" s="1287" t="s">
        <v>9655</v>
      </c>
      <c r="B13718" s="1288" t="s">
        <v>9820</v>
      </c>
      <c r="C13718" s="1288" t="e">
        <v>#REF!</v>
      </c>
      <c r="D13718" s="1288" t="s">
        <v>9807</v>
      </c>
      <c r="E13718" s="1384">
        <v>0.58079999999999998</v>
      </c>
      <c r="F13718" s="1260">
        <v>1</v>
      </c>
      <c r="G13718" s="1246">
        <v>0.58079999999999998</v>
      </c>
    </row>
    <row r="13719" spans="1:7" hidden="1">
      <c r="A13719" s="1287" t="s">
        <v>9655</v>
      </c>
      <c r="B13719" s="1288" t="s">
        <v>9820</v>
      </c>
      <c r="C13719" s="1288" t="e">
        <v>#REF!</v>
      </c>
      <c r="D13719" s="1288" t="s">
        <v>9808</v>
      </c>
      <c r="E13719" s="1384">
        <v>0.56499999999999995</v>
      </c>
      <c r="F13719" s="1260">
        <v>1</v>
      </c>
      <c r="G13719" s="1246">
        <v>0.56499999999999995</v>
      </c>
    </row>
    <row r="13720" spans="1:7" hidden="1">
      <c r="A13720" s="1287" t="s">
        <v>9655</v>
      </c>
      <c r="B13720" s="1288" t="s">
        <v>9820</v>
      </c>
      <c r="C13720" s="1288" t="e">
        <v>#REF!</v>
      </c>
      <c r="D13720" s="1288" t="s">
        <v>9819</v>
      </c>
      <c r="E13720" s="1384">
        <v>0.64700000000000002</v>
      </c>
      <c r="F13720" s="1260">
        <v>1</v>
      </c>
      <c r="G13720" s="1246">
        <v>0.64700000000000002</v>
      </c>
    </row>
    <row r="13721" spans="1:7" hidden="1">
      <c r="A13721" s="1287" t="s">
        <v>9655</v>
      </c>
      <c r="B13721" s="1288" t="s">
        <v>9820</v>
      </c>
      <c r="C13721" s="1288" t="e">
        <v>#REF!</v>
      </c>
      <c r="D13721" s="1288" t="s">
        <v>6661</v>
      </c>
      <c r="E13721" s="1384">
        <v>4.1999999999999997E-3</v>
      </c>
      <c r="F13721" s="1260">
        <v>1</v>
      </c>
      <c r="G13721" s="1246">
        <v>4.1999999999999997E-3</v>
      </c>
    </row>
    <row r="13722" spans="1:7" hidden="1">
      <c r="A13722" s="1136" t="s">
        <v>9617</v>
      </c>
      <c r="B13722" s="1122" t="s">
        <v>9824</v>
      </c>
      <c r="C13722" s="1122"/>
      <c r="D13722" s="1122" t="s">
        <v>9738</v>
      </c>
      <c r="E13722" s="1365">
        <v>1</v>
      </c>
      <c r="F13722" s="1260">
        <v>1</v>
      </c>
      <c r="G13722" s="1246">
        <v>1</v>
      </c>
    </row>
    <row r="13723" spans="1:7" hidden="1">
      <c r="A13723" s="1136" t="s">
        <v>9617</v>
      </c>
      <c r="B13723" s="1122" t="s">
        <v>9824</v>
      </c>
      <c r="C13723" s="1122"/>
      <c r="D13723" s="1122" t="s">
        <v>9739</v>
      </c>
      <c r="E13723" s="1365">
        <v>1</v>
      </c>
      <c r="F13723" s="1260">
        <v>1</v>
      </c>
      <c r="G13723" s="1246">
        <v>1</v>
      </c>
    </row>
    <row r="13724" spans="1:7" hidden="1">
      <c r="A13724" s="1136" t="s">
        <v>9617</v>
      </c>
      <c r="B13724" s="1122" t="s">
        <v>9824</v>
      </c>
      <c r="C13724" s="1122"/>
      <c r="D13724" s="1122" t="s">
        <v>9825</v>
      </c>
      <c r="E13724" s="1365">
        <v>1</v>
      </c>
      <c r="F13724" s="1260">
        <v>1</v>
      </c>
      <c r="G13724" s="1246">
        <v>1</v>
      </c>
    </row>
    <row r="13725" spans="1:7" hidden="1">
      <c r="A13725" s="1136" t="s">
        <v>9617</v>
      </c>
      <c r="B13725" s="1122" t="s">
        <v>9824</v>
      </c>
      <c r="C13725" s="1122"/>
      <c r="D13725" s="1122" t="s">
        <v>9740</v>
      </c>
      <c r="E13725" s="1365">
        <v>1</v>
      </c>
      <c r="F13725" s="1260">
        <v>1</v>
      </c>
      <c r="G13725" s="1246">
        <v>1</v>
      </c>
    </row>
    <row r="13726" spans="1:7" hidden="1">
      <c r="A13726" s="1136" t="s">
        <v>9617</v>
      </c>
      <c r="B13726" s="1122" t="s">
        <v>9824</v>
      </c>
      <c r="C13726" s="1122"/>
      <c r="D13726" s="1122" t="s">
        <v>9741</v>
      </c>
      <c r="E13726" s="1365">
        <v>1</v>
      </c>
      <c r="F13726" s="1260">
        <v>1</v>
      </c>
      <c r="G13726" s="1246">
        <v>1</v>
      </c>
    </row>
    <row r="13727" spans="1:7" hidden="1">
      <c r="A13727" s="1136" t="s">
        <v>9617</v>
      </c>
      <c r="B13727" s="1122" t="s">
        <v>9824</v>
      </c>
      <c r="C13727" s="1122"/>
      <c r="D13727" s="1122" t="s">
        <v>9742</v>
      </c>
      <c r="E13727" s="1365">
        <v>1</v>
      </c>
      <c r="F13727" s="1260">
        <v>1</v>
      </c>
      <c r="G13727" s="1246">
        <v>1</v>
      </c>
    </row>
    <row r="13728" spans="1:7" hidden="1">
      <c r="A13728" s="1136" t="s">
        <v>9617</v>
      </c>
      <c r="B13728" s="1122" t="s">
        <v>9824</v>
      </c>
      <c r="C13728" s="1122"/>
      <c r="D13728" s="1122" t="s">
        <v>9743</v>
      </c>
      <c r="E13728" s="1365">
        <v>1</v>
      </c>
      <c r="F13728" s="1260">
        <v>1</v>
      </c>
      <c r="G13728" s="1246">
        <v>1</v>
      </c>
    </row>
    <row r="13729" spans="1:7" hidden="1">
      <c r="A13729" s="1136" t="s">
        <v>9617</v>
      </c>
      <c r="B13729" s="1122" t="s">
        <v>9824</v>
      </c>
      <c r="C13729" s="1122"/>
      <c r="D13729" s="1122" t="s">
        <v>9744</v>
      </c>
      <c r="E13729" s="1365">
        <v>1</v>
      </c>
      <c r="F13729" s="1260">
        <v>1</v>
      </c>
      <c r="G13729" s="1246">
        <v>1</v>
      </c>
    </row>
    <row r="13730" spans="1:7" hidden="1">
      <c r="A13730" s="1136" t="s">
        <v>9617</v>
      </c>
      <c r="B13730" s="1122" t="s">
        <v>9824</v>
      </c>
      <c r="C13730" s="1122"/>
      <c r="D13730" s="1122" t="s">
        <v>9745</v>
      </c>
      <c r="E13730" s="1365">
        <v>1</v>
      </c>
      <c r="F13730" s="1260">
        <v>1</v>
      </c>
      <c r="G13730" s="1246">
        <v>1</v>
      </c>
    </row>
    <row r="13731" spans="1:7" hidden="1">
      <c r="A13731" s="1136" t="s">
        <v>9617</v>
      </c>
      <c r="B13731" s="1122" t="s">
        <v>9824</v>
      </c>
      <c r="C13731" s="1203" t="s">
        <v>10739</v>
      </c>
      <c r="D13731" s="1203" t="s">
        <v>10740</v>
      </c>
      <c r="E13731" s="1365">
        <v>1</v>
      </c>
      <c r="F13731" s="1260">
        <v>1</v>
      </c>
      <c r="G13731" s="1246">
        <v>1</v>
      </c>
    </row>
    <row r="13732" spans="1:7" hidden="1">
      <c r="A13732" s="1136" t="s">
        <v>9617</v>
      </c>
      <c r="B13732" s="1122" t="s">
        <v>9824</v>
      </c>
      <c r="C13732" s="1122"/>
      <c r="D13732" s="1122" t="s">
        <v>9747</v>
      </c>
      <c r="E13732" s="1365">
        <v>1</v>
      </c>
      <c r="F13732" s="1260">
        <v>1</v>
      </c>
      <c r="G13732" s="1246">
        <v>1</v>
      </c>
    </row>
    <row r="13733" spans="1:7" hidden="1">
      <c r="A13733" s="1136" t="s">
        <v>9617</v>
      </c>
      <c r="B13733" s="1122" t="s">
        <v>9824</v>
      </c>
      <c r="C13733" s="1203" t="s">
        <v>10743</v>
      </c>
      <c r="D13733" s="1203" t="s">
        <v>10744</v>
      </c>
      <c r="E13733" s="1365">
        <v>2</v>
      </c>
      <c r="F13733" s="1260">
        <v>1</v>
      </c>
      <c r="G13733" s="1246">
        <v>2</v>
      </c>
    </row>
    <row r="13734" spans="1:7" hidden="1">
      <c r="A13734" s="1136" t="s">
        <v>9617</v>
      </c>
      <c r="B13734" s="1122" t="s">
        <v>9824</v>
      </c>
      <c r="C13734" s="1122"/>
      <c r="D13734" s="1122" t="s">
        <v>9749</v>
      </c>
      <c r="E13734" s="1365">
        <v>2</v>
      </c>
      <c r="F13734" s="1260">
        <v>1</v>
      </c>
      <c r="G13734" s="1246">
        <v>2</v>
      </c>
    </row>
    <row r="13735" spans="1:7" hidden="1">
      <c r="A13735" s="1136" t="s">
        <v>9617</v>
      </c>
      <c r="B13735" s="1122" t="s">
        <v>9824</v>
      </c>
      <c r="C13735" s="1203" t="s">
        <v>10735</v>
      </c>
      <c r="D13735" s="1203" t="s">
        <v>10736</v>
      </c>
      <c r="E13735" s="1365">
        <v>1</v>
      </c>
      <c r="F13735" s="1260">
        <v>1</v>
      </c>
      <c r="G13735" s="1246">
        <v>1</v>
      </c>
    </row>
    <row r="13736" spans="1:7" hidden="1">
      <c r="A13736" s="1136" t="s">
        <v>9617</v>
      </c>
      <c r="B13736" s="1122" t="s">
        <v>9824</v>
      </c>
      <c r="C13736" s="1122"/>
      <c r="D13736" s="1122" t="s">
        <v>9751</v>
      </c>
      <c r="E13736" s="1365">
        <v>1</v>
      </c>
      <c r="F13736" s="1260">
        <v>1</v>
      </c>
      <c r="G13736" s="1246">
        <v>1</v>
      </c>
    </row>
    <row r="13737" spans="1:7" hidden="1">
      <c r="A13737" s="1136" t="s">
        <v>9617</v>
      </c>
      <c r="B13737" s="1122" t="s">
        <v>9824</v>
      </c>
      <c r="C13737" s="1122" t="s">
        <v>9667</v>
      </c>
      <c r="D13737" s="1122" t="s">
        <v>9753</v>
      </c>
      <c r="E13737" s="1365">
        <v>1</v>
      </c>
      <c r="F13737" s="1260">
        <v>1</v>
      </c>
      <c r="G13737" s="1246">
        <v>1</v>
      </c>
    </row>
    <row r="13738" spans="1:7" hidden="1">
      <c r="A13738" s="1136" t="s">
        <v>9617</v>
      </c>
      <c r="B13738" s="1122" t="s">
        <v>9824</v>
      </c>
      <c r="C13738" s="1122"/>
      <c r="D13738" s="1122" t="s">
        <v>8288</v>
      </c>
      <c r="E13738" s="1365">
        <v>1.1000000000000001E-3</v>
      </c>
      <c r="F13738" s="1260">
        <v>1</v>
      </c>
      <c r="G13738" s="1246">
        <v>1.1000000000000001E-3</v>
      </c>
    </row>
    <row r="13739" spans="1:7" hidden="1">
      <c r="A13739" s="1136" t="s">
        <v>9617</v>
      </c>
      <c r="B13739" s="1122" t="s">
        <v>9824</v>
      </c>
      <c r="C13739" s="1122"/>
      <c r="D13739" s="1122" t="s">
        <v>9826</v>
      </c>
      <c r="E13739" s="1365">
        <v>2.0799999999999999E-2</v>
      </c>
      <c r="F13739" s="1260">
        <v>1</v>
      </c>
      <c r="G13739" s="1246">
        <v>2.0799999999999999E-2</v>
      </c>
    </row>
    <row r="13740" spans="1:7" hidden="1">
      <c r="A13740" s="1136" t="s">
        <v>9617</v>
      </c>
      <c r="B13740" s="1122" t="s">
        <v>9824</v>
      </c>
      <c r="C13740" s="1122"/>
      <c r="D13740" s="1122" t="s">
        <v>2401</v>
      </c>
      <c r="E13740" s="1365">
        <v>2.3E-3</v>
      </c>
      <c r="F13740" s="1260">
        <v>1</v>
      </c>
      <c r="G13740" s="1246">
        <v>2.3E-3</v>
      </c>
    </row>
    <row r="13741" spans="1:7" hidden="1">
      <c r="A13741" s="1136" t="s">
        <v>9617</v>
      </c>
      <c r="B13741" s="1122" t="s">
        <v>9824</v>
      </c>
      <c r="C13741" s="1122" t="s">
        <v>9603</v>
      </c>
      <c r="D13741" s="1122" t="s">
        <v>9754</v>
      </c>
      <c r="E13741" s="1365">
        <v>2.3E-2</v>
      </c>
      <c r="F13741" s="1260">
        <v>1</v>
      </c>
      <c r="G13741" s="1246">
        <v>2.3E-2</v>
      </c>
    </row>
    <row r="13742" spans="1:7" hidden="1">
      <c r="A13742" s="1136" t="s">
        <v>9617</v>
      </c>
      <c r="B13742" s="1122" t="s">
        <v>9824</v>
      </c>
      <c r="C13742" s="1122" t="s">
        <v>9605</v>
      </c>
      <c r="D13742" s="1122" t="s">
        <v>9755</v>
      </c>
      <c r="E13742" s="1365">
        <v>6.8000000000000005E-2</v>
      </c>
      <c r="F13742" s="1260">
        <v>1</v>
      </c>
      <c r="G13742" s="1246">
        <v>6.8000000000000005E-2</v>
      </c>
    </row>
    <row r="13743" spans="1:7" hidden="1">
      <c r="A13743" s="1136" t="s">
        <v>9617</v>
      </c>
      <c r="B13743" s="1122" t="s">
        <v>9824</v>
      </c>
      <c r="C13743" s="1122" t="s">
        <v>9607</v>
      </c>
      <c r="D13743" s="1122" t="s">
        <v>9756</v>
      </c>
      <c r="E13743" s="1365">
        <v>0.107</v>
      </c>
      <c r="F13743" s="1260">
        <v>1</v>
      </c>
      <c r="G13743" s="1246">
        <v>0.107</v>
      </c>
    </row>
    <row r="13744" spans="1:7" hidden="1">
      <c r="A13744" s="1136" t="s">
        <v>9617</v>
      </c>
      <c r="B13744" s="1122" t="s">
        <v>9824</v>
      </c>
      <c r="C13744" s="1122"/>
      <c r="D13744" s="1122" t="s">
        <v>9827</v>
      </c>
      <c r="E13744" s="1365">
        <v>2.0799999999999999E-2</v>
      </c>
      <c r="F13744" s="1260">
        <v>1</v>
      </c>
      <c r="G13744" s="1246">
        <v>2.0799999999999999E-2</v>
      </c>
    </row>
    <row r="13745" spans="1:7" hidden="1">
      <c r="A13745" s="1136" t="s">
        <v>9617</v>
      </c>
      <c r="B13745" s="1122" t="s">
        <v>9824</v>
      </c>
      <c r="C13745" s="1122"/>
      <c r="D13745" s="1122" t="s">
        <v>9757</v>
      </c>
      <c r="E13745" s="1365">
        <v>2.7000000000000001E-3</v>
      </c>
      <c r="F13745" s="1260">
        <v>1</v>
      </c>
      <c r="G13745" s="1246">
        <v>2.7000000000000001E-3</v>
      </c>
    </row>
    <row r="13746" spans="1:7" hidden="1">
      <c r="A13746" s="1136" t="s">
        <v>9617</v>
      </c>
      <c r="B13746" s="1122" t="s">
        <v>9824</v>
      </c>
      <c r="C13746" s="1122" t="s">
        <v>9601</v>
      </c>
      <c r="D13746" s="1122" t="s">
        <v>9759</v>
      </c>
      <c r="E13746" s="1365">
        <v>7.8E-2</v>
      </c>
      <c r="F13746" s="1260">
        <v>1</v>
      </c>
      <c r="G13746" s="1246">
        <v>7.8E-2</v>
      </c>
    </row>
    <row r="13747" spans="1:7" hidden="1">
      <c r="A13747" s="1136" t="s">
        <v>9617</v>
      </c>
      <c r="B13747" s="1122" t="s">
        <v>9824</v>
      </c>
      <c r="C13747" s="1122" t="s">
        <v>9599</v>
      </c>
      <c r="D13747" s="1122" t="s">
        <v>9760</v>
      </c>
      <c r="E13747" s="1365">
        <v>0.159</v>
      </c>
      <c r="F13747" s="1260">
        <v>1</v>
      </c>
      <c r="G13747" s="1246">
        <v>0.159</v>
      </c>
    </row>
    <row r="13748" spans="1:7" hidden="1">
      <c r="A13748" s="1136" t="s">
        <v>9617</v>
      </c>
      <c r="B13748" s="1122" t="s">
        <v>9824</v>
      </c>
      <c r="C13748" s="1122"/>
      <c r="D13748" s="1122" t="s">
        <v>6665</v>
      </c>
      <c r="E13748" s="1365">
        <v>1E-3</v>
      </c>
      <c r="F13748" s="1260">
        <v>1</v>
      </c>
      <c r="G13748" s="1246">
        <v>1E-3</v>
      </c>
    </row>
    <row r="13749" spans="1:7" hidden="1">
      <c r="A13749" s="1136" t="s">
        <v>9617</v>
      </c>
      <c r="B13749" s="1122" t="s">
        <v>9824</v>
      </c>
      <c r="C13749" s="1122"/>
      <c r="D13749" s="1122" t="s">
        <v>6700</v>
      </c>
      <c r="E13749" s="1365">
        <v>3.3599999999999998E-2</v>
      </c>
      <c r="F13749" s="1260">
        <v>1</v>
      </c>
      <c r="G13749" s="1246">
        <v>3.3599999999999998E-2</v>
      </c>
    </row>
    <row r="13750" spans="1:7" hidden="1">
      <c r="A13750" s="1136" t="s">
        <v>9617</v>
      </c>
      <c r="B13750" s="1122" t="s">
        <v>9824</v>
      </c>
      <c r="C13750" s="1122"/>
      <c r="D13750" s="1122" t="s">
        <v>9828</v>
      </c>
      <c r="E13750" s="1365">
        <v>2.0799999999999999E-2</v>
      </c>
      <c r="F13750" s="1260">
        <v>1</v>
      </c>
      <c r="G13750" s="1246">
        <v>2.0799999999999999E-2</v>
      </c>
    </row>
    <row r="13751" spans="1:7" hidden="1">
      <c r="A13751" s="1193" t="s">
        <v>9619</v>
      </c>
      <c r="B13751" s="1194" t="s">
        <v>9829</v>
      </c>
      <c r="C13751" s="1194"/>
      <c r="D13751" s="1194" t="s">
        <v>9830</v>
      </c>
      <c r="E13751" s="1382">
        <v>1</v>
      </c>
      <c r="F13751" s="1263">
        <v>1</v>
      </c>
      <c r="G13751" s="1249">
        <v>1</v>
      </c>
    </row>
    <row r="13752" spans="1:7" hidden="1">
      <c r="A13752" s="1193" t="s">
        <v>9619</v>
      </c>
      <c r="B13752" s="1194" t="s">
        <v>9829</v>
      </c>
      <c r="C13752" s="1194"/>
      <c r="D13752" s="1194" t="s">
        <v>9738</v>
      </c>
      <c r="E13752" s="1382">
        <v>1</v>
      </c>
      <c r="F13752" s="1263">
        <v>1</v>
      </c>
      <c r="G13752" s="1249">
        <v>1</v>
      </c>
    </row>
    <row r="13753" spans="1:7" hidden="1">
      <c r="A13753" s="1193" t="s">
        <v>9619</v>
      </c>
      <c r="B13753" s="1194" t="s">
        <v>9829</v>
      </c>
      <c r="C13753" s="1194"/>
      <c r="D13753" s="1194" t="s">
        <v>9739</v>
      </c>
      <c r="E13753" s="1382">
        <v>1</v>
      </c>
      <c r="F13753" s="1263">
        <v>1</v>
      </c>
      <c r="G13753" s="1249">
        <v>1</v>
      </c>
    </row>
    <row r="13754" spans="1:7" hidden="1">
      <c r="A13754" s="1193" t="s">
        <v>9619</v>
      </c>
      <c r="B13754" s="1194" t="s">
        <v>9829</v>
      </c>
      <c r="C13754" s="1194"/>
      <c r="D13754" s="1194" t="s">
        <v>9769</v>
      </c>
      <c r="E13754" s="1382">
        <v>1</v>
      </c>
      <c r="F13754" s="1263">
        <v>1</v>
      </c>
      <c r="G13754" s="1249">
        <v>1</v>
      </c>
    </row>
    <row r="13755" spans="1:7" hidden="1">
      <c r="A13755" s="1193" t="s">
        <v>9619</v>
      </c>
      <c r="B13755" s="1194" t="s">
        <v>9829</v>
      </c>
      <c r="C13755" s="1194"/>
      <c r="D13755" s="1194" t="s">
        <v>9770</v>
      </c>
      <c r="E13755" s="1382">
        <v>1</v>
      </c>
      <c r="F13755" s="1263">
        <v>1</v>
      </c>
      <c r="G13755" s="1249">
        <v>1</v>
      </c>
    </row>
    <row r="13756" spans="1:7" hidden="1">
      <c r="A13756" s="1193" t="s">
        <v>9619</v>
      </c>
      <c r="B13756" s="1194" t="s">
        <v>9829</v>
      </c>
      <c r="C13756" s="1194"/>
      <c r="D13756" s="1194" t="s">
        <v>9771</v>
      </c>
      <c r="E13756" s="1382">
        <v>1</v>
      </c>
      <c r="F13756" s="1263">
        <v>1</v>
      </c>
      <c r="G13756" s="1249">
        <v>1</v>
      </c>
    </row>
    <row r="13757" spans="1:7" hidden="1">
      <c r="A13757" s="1193" t="s">
        <v>9619</v>
      </c>
      <c r="B13757" s="1194" t="s">
        <v>9829</v>
      </c>
      <c r="C13757" s="1194"/>
      <c r="D13757" s="1194" t="s">
        <v>9772</v>
      </c>
      <c r="E13757" s="1382">
        <v>1</v>
      </c>
      <c r="F13757" s="1263">
        <v>1</v>
      </c>
      <c r="G13757" s="1249">
        <v>1</v>
      </c>
    </row>
    <row r="13758" spans="1:7" hidden="1">
      <c r="A13758" s="1193" t="s">
        <v>9619</v>
      </c>
      <c r="B13758" s="1194" t="s">
        <v>9829</v>
      </c>
      <c r="C13758" s="1194"/>
      <c r="D13758" s="1194" t="s">
        <v>9773</v>
      </c>
      <c r="E13758" s="1382">
        <v>1</v>
      </c>
      <c r="F13758" s="1263">
        <v>1</v>
      </c>
      <c r="G13758" s="1249">
        <v>1</v>
      </c>
    </row>
    <row r="13759" spans="1:7" hidden="1">
      <c r="A13759" s="1193" t="s">
        <v>9619</v>
      </c>
      <c r="B13759" s="1194" t="s">
        <v>9829</v>
      </c>
      <c r="C13759" s="1194"/>
      <c r="D13759" s="1194" t="s">
        <v>9774</v>
      </c>
      <c r="E13759" s="1382">
        <v>1</v>
      </c>
      <c r="F13759" s="1263">
        <v>1</v>
      </c>
      <c r="G13759" s="1249">
        <v>1</v>
      </c>
    </row>
    <row r="13760" spans="1:7" hidden="1">
      <c r="A13760" s="1193" t="s">
        <v>9619</v>
      </c>
      <c r="B13760" s="1194" t="s">
        <v>9829</v>
      </c>
      <c r="C13760" s="1241" t="s">
        <v>10737</v>
      </c>
      <c r="D13760" s="1241" t="s">
        <v>10738</v>
      </c>
      <c r="E13760" s="1382">
        <v>1</v>
      </c>
      <c r="F13760" s="1263">
        <v>1</v>
      </c>
      <c r="G13760" s="1249">
        <v>1</v>
      </c>
    </row>
    <row r="13761" spans="1:7" hidden="1">
      <c r="A13761" s="1193" t="s">
        <v>9619</v>
      </c>
      <c r="B13761" s="1194" t="s">
        <v>9829</v>
      </c>
      <c r="C13761" s="1194"/>
      <c r="D13761" s="1194" t="s">
        <v>9776</v>
      </c>
      <c r="E13761" s="1382">
        <v>1</v>
      </c>
      <c r="F13761" s="1263">
        <v>1</v>
      </c>
      <c r="G13761" s="1249">
        <v>1</v>
      </c>
    </row>
    <row r="13762" spans="1:7" hidden="1">
      <c r="A13762" s="1193" t="s">
        <v>9619</v>
      </c>
      <c r="B13762" s="1194" t="s">
        <v>9829</v>
      </c>
      <c r="C13762" s="1241" t="s">
        <v>10741</v>
      </c>
      <c r="D13762" s="1241" t="s">
        <v>10742</v>
      </c>
      <c r="E13762" s="1382">
        <v>2</v>
      </c>
      <c r="F13762" s="1263">
        <v>1</v>
      </c>
      <c r="G13762" s="1249">
        <v>2</v>
      </c>
    </row>
    <row r="13763" spans="1:7" hidden="1">
      <c r="A13763" s="1193" t="s">
        <v>9619</v>
      </c>
      <c r="B13763" s="1194" t="s">
        <v>9829</v>
      </c>
      <c r="C13763" s="1194"/>
      <c r="D13763" s="1194" t="s">
        <v>9778</v>
      </c>
      <c r="E13763" s="1382">
        <v>2</v>
      </c>
      <c r="F13763" s="1263">
        <v>1</v>
      </c>
      <c r="G13763" s="1249">
        <v>2</v>
      </c>
    </row>
    <row r="13764" spans="1:7" hidden="1">
      <c r="A13764" s="1240" t="s">
        <v>9619</v>
      </c>
      <c r="B13764" s="1241" t="s">
        <v>9829</v>
      </c>
      <c r="C13764" s="1241" t="s">
        <v>10733</v>
      </c>
      <c r="D13764" s="1241" t="s">
        <v>10734</v>
      </c>
      <c r="E13764" s="1386">
        <v>1</v>
      </c>
      <c r="F13764" s="1263">
        <v>1</v>
      </c>
      <c r="G13764" s="1249">
        <v>1</v>
      </c>
    </row>
    <row r="13765" spans="1:7" hidden="1">
      <c r="A13765" s="1193" t="s">
        <v>9619</v>
      </c>
      <c r="B13765" s="1194" t="s">
        <v>9829</v>
      </c>
      <c r="C13765" s="1194"/>
      <c r="D13765" s="1194" t="s">
        <v>9780</v>
      </c>
      <c r="E13765" s="1382">
        <v>1</v>
      </c>
      <c r="F13765" s="1263">
        <v>1</v>
      </c>
      <c r="G13765" s="1249">
        <v>1</v>
      </c>
    </row>
    <row r="13766" spans="1:7" hidden="1">
      <c r="A13766" s="1193" t="s">
        <v>9619</v>
      </c>
      <c r="B13766" s="1194" t="s">
        <v>9829</v>
      </c>
      <c r="C13766" s="1194" t="s">
        <v>9667</v>
      </c>
      <c r="D13766" s="1194" t="s">
        <v>9753</v>
      </c>
      <c r="E13766" s="1382">
        <v>1</v>
      </c>
      <c r="F13766" s="1263">
        <v>1</v>
      </c>
      <c r="G13766" s="1249">
        <v>1</v>
      </c>
    </row>
    <row r="13767" spans="1:7" hidden="1">
      <c r="A13767" s="1193" t="s">
        <v>9619</v>
      </c>
      <c r="B13767" s="1194" t="s">
        <v>9829</v>
      </c>
      <c r="C13767" s="1194"/>
      <c r="D13767" s="1194" t="s">
        <v>8288</v>
      </c>
      <c r="E13767" s="1382">
        <v>1.1000000000000001E-3</v>
      </c>
      <c r="F13767" s="1263">
        <v>1</v>
      </c>
      <c r="G13767" s="1249">
        <v>1.1000000000000001E-3</v>
      </c>
    </row>
    <row r="13768" spans="1:7" hidden="1">
      <c r="A13768" s="1193" t="s">
        <v>9619</v>
      </c>
      <c r="B13768" s="1194" t="s">
        <v>9829</v>
      </c>
      <c r="C13768" s="1194"/>
      <c r="D13768" s="1194" t="s">
        <v>9826</v>
      </c>
      <c r="E13768" s="1382">
        <v>2.0799999999999999E-2</v>
      </c>
      <c r="F13768" s="1263">
        <v>1</v>
      </c>
      <c r="G13768" s="1249">
        <v>2.0799999999999999E-2</v>
      </c>
    </row>
    <row r="13769" spans="1:7" hidden="1">
      <c r="A13769" s="1193" t="s">
        <v>9619</v>
      </c>
      <c r="B13769" s="1194" t="s">
        <v>9829</v>
      </c>
      <c r="C13769" s="1194"/>
      <c r="D13769" s="1194" t="s">
        <v>2401</v>
      </c>
      <c r="E13769" s="1382">
        <v>2.3E-3</v>
      </c>
      <c r="F13769" s="1263">
        <v>1</v>
      </c>
      <c r="G13769" s="1249">
        <v>2.3E-3</v>
      </c>
    </row>
    <row r="13770" spans="1:7" hidden="1">
      <c r="A13770" s="1193" t="s">
        <v>9619</v>
      </c>
      <c r="B13770" s="1194" t="s">
        <v>9829</v>
      </c>
      <c r="C13770" s="1194" t="s">
        <v>9603</v>
      </c>
      <c r="D13770" s="1194" t="s">
        <v>9754</v>
      </c>
      <c r="E13770" s="1382">
        <v>2.3E-2</v>
      </c>
      <c r="F13770" s="1263">
        <v>1</v>
      </c>
      <c r="G13770" s="1249">
        <v>2.3E-2</v>
      </c>
    </row>
    <row r="13771" spans="1:7" hidden="1">
      <c r="A13771" s="1193" t="s">
        <v>9619</v>
      </c>
      <c r="B13771" s="1194" t="s">
        <v>9829</v>
      </c>
      <c r="C13771" s="1194" t="s">
        <v>9605</v>
      </c>
      <c r="D13771" s="1194" t="s">
        <v>9755</v>
      </c>
      <c r="E13771" s="1382">
        <v>6.8000000000000005E-2</v>
      </c>
      <c r="F13771" s="1263">
        <v>1</v>
      </c>
      <c r="G13771" s="1249">
        <v>6.8000000000000005E-2</v>
      </c>
    </row>
    <row r="13772" spans="1:7" hidden="1">
      <c r="A13772" s="1193" t="s">
        <v>9619</v>
      </c>
      <c r="B13772" s="1194" t="s">
        <v>9829</v>
      </c>
      <c r="C13772" s="1194" t="s">
        <v>9607</v>
      </c>
      <c r="D13772" s="1194" t="s">
        <v>9756</v>
      </c>
      <c r="E13772" s="1382">
        <v>0.107</v>
      </c>
      <c r="F13772" s="1263">
        <v>1</v>
      </c>
      <c r="G13772" s="1249">
        <v>0.107</v>
      </c>
    </row>
    <row r="13773" spans="1:7" hidden="1">
      <c r="A13773" s="1193" t="s">
        <v>9619</v>
      </c>
      <c r="B13773" s="1194" t="s">
        <v>9829</v>
      </c>
      <c r="C13773" s="1194"/>
      <c r="D13773" s="1194" t="s">
        <v>9827</v>
      </c>
      <c r="E13773" s="1382">
        <v>2.0799999999999999E-2</v>
      </c>
      <c r="F13773" s="1263">
        <v>1</v>
      </c>
      <c r="G13773" s="1249">
        <v>2.0799999999999999E-2</v>
      </c>
    </row>
    <row r="13774" spans="1:7" hidden="1">
      <c r="A13774" s="1136" t="s">
        <v>9619</v>
      </c>
      <c r="B13774" s="1122" t="s">
        <v>9829</v>
      </c>
      <c r="C13774" s="1122"/>
      <c r="D13774" s="1122" t="s">
        <v>9757</v>
      </c>
      <c r="E13774" s="1365">
        <v>2.7000000000000001E-3</v>
      </c>
      <c r="F13774" s="1260">
        <v>1</v>
      </c>
      <c r="G13774" s="1246">
        <v>2.7000000000000001E-3</v>
      </c>
    </row>
    <row r="13775" spans="1:7" hidden="1">
      <c r="A13775" s="1136" t="s">
        <v>9619</v>
      </c>
      <c r="B13775" s="1122" t="s">
        <v>9829</v>
      </c>
      <c r="C13775" s="1122" t="s">
        <v>9601</v>
      </c>
      <c r="D13775" s="1122" t="s">
        <v>9759</v>
      </c>
      <c r="E13775" s="1365">
        <v>7.8E-2</v>
      </c>
      <c r="F13775" s="1260">
        <v>1</v>
      </c>
      <c r="G13775" s="1246">
        <v>7.8E-2</v>
      </c>
    </row>
    <row r="13776" spans="1:7" hidden="1">
      <c r="A13776" s="1136" t="s">
        <v>9619</v>
      </c>
      <c r="B13776" s="1122" t="s">
        <v>9829</v>
      </c>
      <c r="C13776" s="1122" t="s">
        <v>9599</v>
      </c>
      <c r="D13776" s="1122" t="s">
        <v>9760</v>
      </c>
      <c r="E13776" s="1365">
        <v>0.159</v>
      </c>
      <c r="F13776" s="1260">
        <v>1</v>
      </c>
      <c r="G13776" s="1246">
        <v>0.159</v>
      </c>
    </row>
    <row r="13777" spans="1:7" hidden="1">
      <c r="A13777" s="1136" t="s">
        <v>9619</v>
      </c>
      <c r="B13777" s="1122" t="s">
        <v>9829</v>
      </c>
      <c r="C13777" s="1122"/>
      <c r="D13777" s="1122" t="s">
        <v>6665</v>
      </c>
      <c r="E13777" s="1365">
        <v>1E-3</v>
      </c>
      <c r="F13777" s="1260">
        <v>1</v>
      </c>
      <c r="G13777" s="1246">
        <v>1E-3</v>
      </c>
    </row>
    <row r="13778" spans="1:7" hidden="1">
      <c r="A13778" s="1136" t="s">
        <v>9619</v>
      </c>
      <c r="B13778" s="1122" t="s">
        <v>9829</v>
      </c>
      <c r="C13778" s="1122"/>
      <c r="D13778" s="1122" t="s">
        <v>6700</v>
      </c>
      <c r="E13778" s="1365">
        <v>3.3599999999999998E-2</v>
      </c>
      <c r="F13778" s="1260">
        <v>1</v>
      </c>
      <c r="G13778" s="1246">
        <v>3.3599999999999998E-2</v>
      </c>
    </row>
    <row r="13779" spans="1:7" hidden="1">
      <c r="A13779" s="1136" t="s">
        <v>9619</v>
      </c>
      <c r="B13779" s="1122" t="s">
        <v>9829</v>
      </c>
      <c r="C13779" s="1122"/>
      <c r="D13779" s="1122" t="s">
        <v>9828</v>
      </c>
      <c r="E13779" s="1365">
        <v>2.0799999999999999E-2</v>
      </c>
      <c r="F13779" s="1260">
        <v>1</v>
      </c>
      <c r="G13779" s="1246">
        <v>2.0799999999999999E-2</v>
      </c>
    </row>
    <row r="13780" spans="1:7" hidden="1">
      <c r="A13780" s="1136" t="s">
        <v>7512</v>
      </c>
      <c r="B13780" s="1122" t="s">
        <v>7513</v>
      </c>
      <c r="C13780" s="1122" t="s">
        <v>7512</v>
      </c>
      <c r="D13780" s="1122" t="s">
        <v>7513</v>
      </c>
      <c r="E13780" s="1365">
        <v>1</v>
      </c>
      <c r="F13780" s="1260">
        <v>1</v>
      </c>
      <c r="G13780" s="1246">
        <v>1</v>
      </c>
    </row>
    <row r="13781" spans="1:7" hidden="1">
      <c r="A13781" s="1136" t="s">
        <v>1439</v>
      </c>
      <c r="B13781" s="1122" t="s">
        <v>2033</v>
      </c>
      <c r="C13781" s="1122" t="s">
        <v>1439</v>
      </c>
      <c r="D13781" s="1122" t="s">
        <v>2033</v>
      </c>
      <c r="E13781" s="1365">
        <v>1</v>
      </c>
      <c r="F13781" s="1260">
        <v>1</v>
      </c>
      <c r="G13781" s="1246">
        <v>1</v>
      </c>
    </row>
    <row r="13782" spans="1:7" hidden="1">
      <c r="A13782" s="1136" t="s">
        <v>1279</v>
      </c>
      <c r="B13782" s="1122" t="s">
        <v>5187</v>
      </c>
      <c r="C13782" s="1122" t="s">
        <v>1279</v>
      </c>
      <c r="D13782" s="1122" t="s">
        <v>5187</v>
      </c>
      <c r="E13782" s="1365">
        <v>1</v>
      </c>
      <c r="F13782" s="1260">
        <v>1</v>
      </c>
      <c r="G13782" s="1246">
        <v>1</v>
      </c>
    </row>
    <row r="13783" spans="1:7" hidden="1">
      <c r="A13783" s="1136" t="s">
        <v>1280</v>
      </c>
      <c r="B13783" s="1122" t="s">
        <v>2034</v>
      </c>
      <c r="C13783" s="1122" t="s">
        <v>1280</v>
      </c>
      <c r="D13783" s="1122" t="s">
        <v>2034</v>
      </c>
      <c r="E13783" s="1365">
        <v>1</v>
      </c>
      <c r="F13783" s="1260">
        <v>1</v>
      </c>
      <c r="G13783" s="1246">
        <v>1</v>
      </c>
    </row>
    <row r="13784" spans="1:7" hidden="1">
      <c r="A13784" s="1136" t="s">
        <v>9839</v>
      </c>
      <c r="B13784" s="1122" t="s">
        <v>9840</v>
      </c>
      <c r="C13784" s="1122" t="s">
        <v>9839</v>
      </c>
      <c r="D13784" s="1122"/>
      <c r="E13784" s="1365">
        <v>1</v>
      </c>
      <c r="F13784" s="1260">
        <v>1</v>
      </c>
      <c r="G13784" s="1246">
        <v>1</v>
      </c>
    </row>
    <row r="13785" spans="1:7" hidden="1">
      <c r="A13785" s="1136" t="s">
        <v>9841</v>
      </c>
      <c r="B13785" s="1122" t="s">
        <v>9842</v>
      </c>
      <c r="C13785" s="1122" t="s">
        <v>9841</v>
      </c>
      <c r="D13785" s="1122"/>
      <c r="E13785" s="1365">
        <v>1</v>
      </c>
      <c r="F13785" s="1260">
        <v>1</v>
      </c>
      <c r="G13785" s="1246">
        <v>1</v>
      </c>
    </row>
    <row r="13786" spans="1:7" hidden="1">
      <c r="A13786" s="1136" t="s">
        <v>9843</v>
      </c>
      <c r="B13786" s="1122" t="s">
        <v>9844</v>
      </c>
      <c r="C13786" s="1122" t="s">
        <v>9843</v>
      </c>
      <c r="D13786" s="1122"/>
      <c r="E13786" s="1365">
        <v>1</v>
      </c>
      <c r="F13786" s="1260">
        <v>1</v>
      </c>
      <c r="G13786" s="1246">
        <v>1</v>
      </c>
    </row>
    <row r="13787" spans="1:7" hidden="1">
      <c r="A13787" s="1136" t="s">
        <v>9835</v>
      </c>
      <c r="B13787" s="1122" t="s">
        <v>9836</v>
      </c>
      <c r="C13787" s="1122" t="s">
        <v>9723</v>
      </c>
      <c r="D13787" s="1122" t="s">
        <v>9863</v>
      </c>
      <c r="E13787" s="1365">
        <v>0.55700000000000005</v>
      </c>
      <c r="F13787" s="1260">
        <v>1</v>
      </c>
      <c r="G13787" s="1246">
        <v>0.55700000000000005</v>
      </c>
    </row>
    <row r="13788" spans="1:7" hidden="1">
      <c r="A13788" s="1136" t="s">
        <v>9837</v>
      </c>
      <c r="B13788" s="1122" t="s">
        <v>9838</v>
      </c>
      <c r="C13788" s="1122" t="s">
        <v>9713</v>
      </c>
      <c r="D13788" s="1122" t="s">
        <v>9864</v>
      </c>
      <c r="E13788" s="1365">
        <v>0.54600000000000004</v>
      </c>
      <c r="F13788" s="1260">
        <v>1</v>
      </c>
      <c r="G13788" s="1246">
        <v>0.54600000000000004</v>
      </c>
    </row>
    <row r="13789" spans="1:7" hidden="1">
      <c r="A13789" s="1207" t="s">
        <v>9831</v>
      </c>
      <c r="B13789" s="1208" t="s">
        <v>9832</v>
      </c>
      <c r="C13789" s="1208" t="s">
        <v>9866</v>
      </c>
      <c r="D13789" s="1208" t="s">
        <v>9865</v>
      </c>
      <c r="E13789" s="1387">
        <v>0.67300000000000004</v>
      </c>
      <c r="F13789" s="1260">
        <v>1</v>
      </c>
      <c r="G13789" s="1246">
        <v>0.67300000000000004</v>
      </c>
    </row>
    <row r="13790" spans="1:7" hidden="1">
      <c r="A13790" s="1207" t="s">
        <v>9833</v>
      </c>
      <c r="B13790" s="1208" t="s">
        <v>9834</v>
      </c>
      <c r="C13790" s="1208" t="s">
        <v>9866</v>
      </c>
      <c r="D13790" s="1208" t="s">
        <v>9865</v>
      </c>
      <c r="E13790" s="1387">
        <v>0.67300000000000004</v>
      </c>
      <c r="F13790" s="1260">
        <v>1</v>
      </c>
      <c r="G13790" s="1246">
        <v>0.67300000000000004</v>
      </c>
    </row>
    <row r="13791" spans="1:7" hidden="1">
      <c r="A13791" s="1136" t="s">
        <v>7385</v>
      </c>
      <c r="B13791" s="1122" t="s">
        <v>7405</v>
      </c>
      <c r="C13791" s="1122" t="s">
        <v>7347</v>
      </c>
      <c r="D13791" s="1122" t="s">
        <v>7353</v>
      </c>
      <c r="E13791" s="1365">
        <v>0.30580000000000002</v>
      </c>
      <c r="F13791" s="1260">
        <v>1</v>
      </c>
      <c r="G13791" s="1246">
        <v>0.30580000000000002</v>
      </c>
    </row>
    <row r="13792" spans="1:7" hidden="1">
      <c r="A13792" s="1136" t="s">
        <v>7386</v>
      </c>
      <c r="B13792" s="1122" t="s">
        <v>7406</v>
      </c>
      <c r="C13792" s="1122" t="s">
        <v>7347</v>
      </c>
      <c r="D13792" s="1122" t="s">
        <v>7353</v>
      </c>
      <c r="E13792" s="1365">
        <v>0.30580000000000002</v>
      </c>
      <c r="F13792" s="1260">
        <v>1</v>
      </c>
      <c r="G13792" s="1246">
        <v>0.30580000000000002</v>
      </c>
    </row>
    <row r="13793" spans="1:7" hidden="1">
      <c r="A13793" s="1136" t="s">
        <v>9578</v>
      </c>
      <c r="B13793" s="1122" t="s">
        <v>9579</v>
      </c>
      <c r="C13793" s="1122" t="s">
        <v>9607</v>
      </c>
      <c r="D13793" s="1122"/>
      <c r="E13793" s="1365">
        <v>0.107</v>
      </c>
      <c r="F13793" s="1260">
        <v>1</v>
      </c>
      <c r="G13793" s="1246">
        <v>0.107</v>
      </c>
    </row>
    <row r="13794" spans="1:7" hidden="1">
      <c r="A13794" s="1136" t="s">
        <v>9578</v>
      </c>
      <c r="B13794" s="1122" t="s">
        <v>9579</v>
      </c>
      <c r="C13794" s="1203" t="s">
        <v>10739</v>
      </c>
      <c r="D13794" s="1203" t="s">
        <v>10740</v>
      </c>
      <c r="E13794" s="1365">
        <v>1</v>
      </c>
      <c r="F13794" s="1260">
        <v>1</v>
      </c>
      <c r="G13794" s="1246">
        <v>1</v>
      </c>
    </row>
    <row r="13795" spans="1:7" hidden="1">
      <c r="A13795" s="1136" t="s">
        <v>9580</v>
      </c>
      <c r="B13795" s="1122" t="s">
        <v>9581</v>
      </c>
      <c r="C13795" s="1122" t="s">
        <v>9607</v>
      </c>
      <c r="D13795" s="1122"/>
      <c r="E13795" s="1365">
        <v>0.107</v>
      </c>
      <c r="F13795" s="1260">
        <v>1</v>
      </c>
      <c r="G13795" s="1246">
        <v>0.107</v>
      </c>
    </row>
    <row r="13796" spans="1:7" hidden="1">
      <c r="A13796" s="1136" t="s">
        <v>9580</v>
      </c>
      <c r="B13796" s="1122" t="s">
        <v>9581</v>
      </c>
      <c r="C13796" s="1203" t="s">
        <v>10737</v>
      </c>
      <c r="D13796" s="1203" t="s">
        <v>10738</v>
      </c>
      <c r="E13796" s="1365">
        <v>1</v>
      </c>
      <c r="F13796" s="1260">
        <v>1</v>
      </c>
      <c r="G13796" s="1246">
        <v>1</v>
      </c>
    </row>
    <row r="13797" spans="1:7" hidden="1">
      <c r="A13797" s="1136" t="s">
        <v>9582</v>
      </c>
      <c r="B13797" s="1122" t="s">
        <v>9583</v>
      </c>
      <c r="C13797" s="1122" t="s">
        <v>9605</v>
      </c>
      <c r="D13797" s="1122"/>
      <c r="E13797" s="1365">
        <v>3.4000000000000002E-2</v>
      </c>
      <c r="F13797" s="1260">
        <v>2</v>
      </c>
      <c r="G13797" s="1246">
        <v>6.8000000000000005E-2</v>
      </c>
    </row>
    <row r="13798" spans="1:7" hidden="1">
      <c r="A13798" s="1136" t="s">
        <v>9582</v>
      </c>
      <c r="B13798" s="1122" t="s">
        <v>9583</v>
      </c>
      <c r="C13798" s="1203" t="s">
        <v>10743</v>
      </c>
      <c r="D13798" s="1203" t="s">
        <v>10744</v>
      </c>
      <c r="E13798" s="1365">
        <v>1</v>
      </c>
      <c r="F13798" s="1260">
        <v>2</v>
      </c>
      <c r="G13798" s="1246">
        <v>2</v>
      </c>
    </row>
    <row r="13799" spans="1:7" hidden="1">
      <c r="A13799" s="1136" t="s">
        <v>9584</v>
      </c>
      <c r="B13799" s="1122" t="s">
        <v>9585</v>
      </c>
      <c r="C13799" s="1122" t="s">
        <v>9605</v>
      </c>
      <c r="D13799" s="1122"/>
      <c r="E13799" s="1365">
        <v>3.4000000000000002E-2</v>
      </c>
      <c r="F13799" s="1260">
        <v>2</v>
      </c>
      <c r="G13799" s="1246">
        <v>6.8000000000000005E-2</v>
      </c>
    </row>
    <row r="13800" spans="1:7" hidden="1">
      <c r="A13800" s="1136" t="s">
        <v>9584</v>
      </c>
      <c r="B13800" s="1122" t="s">
        <v>9585</v>
      </c>
      <c r="C13800" s="1203" t="s">
        <v>10741</v>
      </c>
      <c r="D13800" s="1203" t="s">
        <v>10742</v>
      </c>
      <c r="E13800" s="1365">
        <v>1</v>
      </c>
      <c r="F13800" s="1260">
        <v>2</v>
      </c>
      <c r="G13800" s="1246">
        <v>2</v>
      </c>
    </row>
    <row r="13801" spans="1:7" hidden="1">
      <c r="A13801" s="1136" t="s">
        <v>9586</v>
      </c>
      <c r="B13801" s="1122" t="s">
        <v>9587</v>
      </c>
      <c r="C13801" s="1122" t="s">
        <v>9603</v>
      </c>
      <c r="D13801" s="1122"/>
      <c r="E13801" s="1365">
        <v>2.3E-2</v>
      </c>
      <c r="F13801" s="1260">
        <v>1</v>
      </c>
      <c r="G13801" s="1246">
        <v>2.3E-2</v>
      </c>
    </row>
    <row r="13802" spans="1:7" hidden="1">
      <c r="A13802" s="1136" t="s">
        <v>9586</v>
      </c>
      <c r="B13802" s="1122" t="s">
        <v>9587</v>
      </c>
      <c r="C13802" s="1203" t="s">
        <v>10735</v>
      </c>
      <c r="D13802" s="1203" t="s">
        <v>10736</v>
      </c>
      <c r="E13802" s="1365">
        <v>1</v>
      </c>
      <c r="F13802" s="1260">
        <v>1</v>
      </c>
      <c r="G13802" s="1246">
        <v>1</v>
      </c>
    </row>
    <row r="13803" spans="1:7" hidden="1">
      <c r="A13803" s="1136" t="s">
        <v>9588</v>
      </c>
      <c r="B13803" s="1122" t="s">
        <v>9589</v>
      </c>
      <c r="C13803" s="1122" t="s">
        <v>9603</v>
      </c>
      <c r="D13803" s="1122"/>
      <c r="E13803" s="1365">
        <v>2.3E-2</v>
      </c>
      <c r="F13803" s="1260">
        <v>1</v>
      </c>
      <c r="G13803" s="1246">
        <v>2.3E-2</v>
      </c>
    </row>
    <row r="13804" spans="1:7" hidden="1">
      <c r="A13804" s="1204" t="s">
        <v>9588</v>
      </c>
      <c r="B13804" s="1122" t="s">
        <v>9589</v>
      </c>
      <c r="C13804" s="1203" t="s">
        <v>10733</v>
      </c>
      <c r="D13804" s="1203" t="s">
        <v>10734</v>
      </c>
      <c r="E13804" s="1378">
        <v>1</v>
      </c>
      <c r="F13804" s="1260">
        <v>1</v>
      </c>
      <c r="G13804" s="1246">
        <v>1</v>
      </c>
    </row>
    <row r="13805" spans="1:7" hidden="1">
      <c r="A13805" s="1136" t="s">
        <v>6030</v>
      </c>
      <c r="B13805" s="1122" t="s">
        <v>9577</v>
      </c>
      <c r="C13805" s="1122" t="s">
        <v>6030</v>
      </c>
      <c r="D13805" s="1122"/>
      <c r="E13805" s="1365">
        <v>1</v>
      </c>
      <c r="F13805" s="1260">
        <v>1</v>
      </c>
      <c r="G13805" s="1246">
        <v>1</v>
      </c>
    </row>
    <row r="13806" spans="1:7" hidden="1">
      <c r="A13806" s="1136" t="s">
        <v>8825</v>
      </c>
      <c r="B13806" s="1122" t="s">
        <v>8974</v>
      </c>
      <c r="C13806" s="1122" t="s">
        <v>8825</v>
      </c>
      <c r="D13806" s="1122"/>
      <c r="E13806" s="1365">
        <v>1</v>
      </c>
      <c r="F13806" s="1260">
        <v>1</v>
      </c>
      <c r="G13806" s="1246">
        <v>1</v>
      </c>
    </row>
    <row r="13807" spans="1:7" hidden="1">
      <c r="A13807" s="1136" t="s">
        <v>8779</v>
      </c>
      <c r="B13807" s="1122" t="s">
        <v>8975</v>
      </c>
      <c r="C13807" s="1122" t="s">
        <v>8779</v>
      </c>
      <c r="D13807" s="1122"/>
      <c r="E13807" s="1365">
        <v>1</v>
      </c>
      <c r="F13807" s="1260">
        <v>1</v>
      </c>
      <c r="G13807" s="1246">
        <v>1</v>
      </c>
    </row>
    <row r="13808" spans="1:7" hidden="1">
      <c r="A13808" s="1136" t="s">
        <v>8807</v>
      </c>
      <c r="B13808" s="1122" t="s">
        <v>8976</v>
      </c>
      <c r="C13808" s="1122" t="s">
        <v>8807</v>
      </c>
      <c r="D13808" s="1122"/>
      <c r="E13808" s="1365">
        <v>1</v>
      </c>
      <c r="F13808" s="1260">
        <v>1</v>
      </c>
      <c r="G13808" s="1246">
        <v>1</v>
      </c>
    </row>
    <row r="13809" spans="1:7" hidden="1">
      <c r="A13809" s="1136" t="s">
        <v>4802</v>
      </c>
      <c r="B13809" s="1122" t="s">
        <v>9891</v>
      </c>
      <c r="C13809" s="1122" t="s">
        <v>4802</v>
      </c>
      <c r="D13809" s="1122"/>
      <c r="E13809" s="1365">
        <v>1</v>
      </c>
      <c r="F13809" s="1260">
        <v>1</v>
      </c>
      <c r="G13809" s="1246">
        <v>1</v>
      </c>
    </row>
    <row r="13810" spans="1:7" hidden="1">
      <c r="A13810" s="1136" t="s">
        <v>7577</v>
      </c>
      <c r="B13810" s="1122" t="s">
        <v>7578</v>
      </c>
      <c r="C13810" s="1136" t="s">
        <v>7577</v>
      </c>
      <c r="D13810" s="1122"/>
      <c r="E13810" s="1365">
        <v>1</v>
      </c>
      <c r="F13810" s="1260">
        <v>1</v>
      </c>
      <c r="G13810" s="1246">
        <v>1</v>
      </c>
    </row>
    <row r="13811" spans="1:7" hidden="1">
      <c r="A13811" s="1136" t="s">
        <v>7579</v>
      </c>
      <c r="B13811" s="1122" t="s">
        <v>7580</v>
      </c>
      <c r="C13811" s="1136" t="s">
        <v>7579</v>
      </c>
      <c r="D13811" s="1122"/>
      <c r="E13811" s="1365">
        <v>1</v>
      </c>
      <c r="F13811" s="1260">
        <v>1</v>
      </c>
      <c r="G13811" s="1246">
        <v>1</v>
      </c>
    </row>
    <row r="13812" spans="1:7" hidden="1">
      <c r="A13812" s="1136" t="s">
        <v>7581</v>
      </c>
      <c r="B13812" s="1122" t="s">
        <v>7582</v>
      </c>
      <c r="C13812" s="1136" t="s">
        <v>7581</v>
      </c>
      <c r="D13812" s="1122"/>
      <c r="E13812" s="1365">
        <v>1</v>
      </c>
      <c r="F13812" s="1260">
        <v>1</v>
      </c>
      <c r="G13812" s="1246">
        <v>1</v>
      </c>
    </row>
    <row r="13813" spans="1:7" hidden="1">
      <c r="A13813" s="1136" t="s">
        <v>7583</v>
      </c>
      <c r="B13813" s="1122" t="s">
        <v>7584</v>
      </c>
      <c r="C13813" s="1136" t="s">
        <v>7583</v>
      </c>
      <c r="D13813" s="1122"/>
      <c r="E13813" s="1365">
        <v>1</v>
      </c>
      <c r="F13813" s="1260">
        <v>1</v>
      </c>
      <c r="G13813" s="1246">
        <v>1</v>
      </c>
    </row>
    <row r="13814" spans="1:7" hidden="1">
      <c r="A13814" s="1136" t="s">
        <v>7585</v>
      </c>
      <c r="B13814" s="1122" t="s">
        <v>7586</v>
      </c>
      <c r="C13814" s="1136" t="s">
        <v>7585</v>
      </c>
      <c r="D13814" s="1122"/>
      <c r="E13814" s="1365">
        <v>1</v>
      </c>
      <c r="F13814" s="1260">
        <v>1</v>
      </c>
      <c r="G13814" s="1246">
        <v>1</v>
      </c>
    </row>
    <row r="13815" spans="1:7" hidden="1">
      <c r="A13815" s="1136" t="s">
        <v>7587</v>
      </c>
      <c r="B13815" s="1122" t="s">
        <v>7588</v>
      </c>
      <c r="C13815" s="1136" t="s">
        <v>7587</v>
      </c>
      <c r="D13815" s="1122"/>
      <c r="E13815" s="1365">
        <v>1</v>
      </c>
      <c r="F13815" s="1260">
        <v>1</v>
      </c>
      <c r="G13815" s="1246">
        <v>1</v>
      </c>
    </row>
    <row r="13816" spans="1:7" hidden="1">
      <c r="A13816" s="1136" t="s">
        <v>7589</v>
      </c>
      <c r="B13816" s="1122" t="s">
        <v>7590</v>
      </c>
      <c r="C13816" s="1136" t="s">
        <v>7589</v>
      </c>
      <c r="D13816" s="1122"/>
      <c r="E13816" s="1365">
        <v>1</v>
      </c>
      <c r="F13816" s="1260">
        <v>1</v>
      </c>
      <c r="G13816" s="1246">
        <v>1</v>
      </c>
    </row>
    <row r="13817" spans="1:7" hidden="1">
      <c r="A13817" s="1136" t="s">
        <v>7591</v>
      </c>
      <c r="B13817" s="1122" t="s">
        <v>7592</v>
      </c>
      <c r="C13817" s="1136" t="s">
        <v>7591</v>
      </c>
      <c r="D13817" s="1122"/>
      <c r="E13817" s="1365">
        <v>1</v>
      </c>
      <c r="F13817" s="1260">
        <v>1</v>
      </c>
      <c r="G13817" s="1246">
        <v>1</v>
      </c>
    </row>
    <row r="13818" spans="1:7" hidden="1">
      <c r="A13818" s="1136" t="s">
        <v>7593</v>
      </c>
      <c r="B13818" s="1122" t="s">
        <v>7594</v>
      </c>
      <c r="C13818" s="1136" t="s">
        <v>7593</v>
      </c>
      <c r="D13818" s="1122"/>
      <c r="E13818" s="1365">
        <v>1</v>
      </c>
      <c r="F13818" s="1260">
        <v>1</v>
      </c>
      <c r="G13818" s="1246">
        <v>1</v>
      </c>
    </row>
    <row r="13819" spans="1:7" hidden="1">
      <c r="A13819" s="1136" t="s">
        <v>7595</v>
      </c>
      <c r="B13819" s="1122" t="s">
        <v>7596</v>
      </c>
      <c r="C13819" s="1136" t="s">
        <v>7595</v>
      </c>
      <c r="D13819" s="1122"/>
      <c r="E13819" s="1365">
        <v>1</v>
      </c>
      <c r="F13819" s="1260">
        <v>1</v>
      </c>
      <c r="G13819" s="1246">
        <v>1</v>
      </c>
    </row>
    <row r="13820" spans="1:7" hidden="1">
      <c r="A13820" s="1136" t="s">
        <v>8827</v>
      </c>
      <c r="B13820" s="1122" t="s">
        <v>8960</v>
      </c>
      <c r="C13820" s="1136" t="s">
        <v>8827</v>
      </c>
      <c r="D13820" s="1122"/>
      <c r="E13820" s="1365">
        <v>1</v>
      </c>
      <c r="F13820" s="1260">
        <v>1</v>
      </c>
      <c r="G13820" s="1246">
        <v>1</v>
      </c>
    </row>
    <row r="13821" spans="1:7" hidden="1">
      <c r="A13821" s="1136" t="s">
        <v>9695</v>
      </c>
      <c r="B13821" s="1122" t="s">
        <v>9696</v>
      </c>
      <c r="C13821" s="1136" t="s">
        <v>9695</v>
      </c>
      <c r="D13821" s="1122"/>
      <c r="E13821" s="1365">
        <v>1</v>
      </c>
      <c r="F13821" s="1260">
        <v>1</v>
      </c>
      <c r="G13821" s="1246">
        <v>1</v>
      </c>
    </row>
    <row r="13822" spans="1:7" hidden="1">
      <c r="A13822" s="1136" t="s">
        <v>8777</v>
      </c>
      <c r="B13822" s="1122" t="s">
        <v>8961</v>
      </c>
      <c r="C13822" s="1136" t="s">
        <v>8777</v>
      </c>
      <c r="D13822" s="1122"/>
      <c r="E13822" s="1365">
        <v>1</v>
      </c>
      <c r="F13822" s="1260">
        <v>1</v>
      </c>
      <c r="G13822" s="1246">
        <v>1</v>
      </c>
    </row>
    <row r="13823" spans="1:7" hidden="1">
      <c r="A13823" s="1136" t="s">
        <v>3442</v>
      </c>
      <c r="B13823" s="1122" t="s">
        <v>2633</v>
      </c>
      <c r="C13823" s="1122" t="s">
        <v>3442</v>
      </c>
      <c r="D13823" s="1122"/>
      <c r="E13823" s="1365">
        <v>1</v>
      </c>
      <c r="F13823" s="1260">
        <v>1</v>
      </c>
      <c r="G13823" s="1246">
        <v>1</v>
      </c>
    </row>
    <row r="13824" spans="1:7" hidden="1">
      <c r="A13824" s="1204" t="s">
        <v>9967</v>
      </c>
      <c r="B13824" s="1203" t="s">
        <v>9974</v>
      </c>
      <c r="C13824" s="1203" t="s">
        <v>9966</v>
      </c>
      <c r="D13824" s="1203" t="s">
        <v>9971</v>
      </c>
      <c r="E13824" s="1378">
        <v>1</v>
      </c>
      <c r="F13824" s="1260">
        <v>1</v>
      </c>
      <c r="G13824" s="1246">
        <v>1</v>
      </c>
    </row>
    <row r="13825" spans="1:7" hidden="1">
      <c r="A13825" s="1204" t="s">
        <v>9967</v>
      </c>
      <c r="B13825" s="1203" t="s">
        <v>9974</v>
      </c>
      <c r="C13825" s="1203" t="s">
        <v>4423</v>
      </c>
      <c r="D13825" s="1203" t="s">
        <v>1025</v>
      </c>
      <c r="E13825" s="1378">
        <v>1</v>
      </c>
      <c r="F13825" s="1260">
        <v>1</v>
      </c>
      <c r="G13825" s="1246">
        <v>1</v>
      </c>
    </row>
    <row r="13826" spans="1:7" hidden="1">
      <c r="A13826" s="1204" t="s">
        <v>9967</v>
      </c>
      <c r="B13826" s="1203" t="s">
        <v>9974</v>
      </c>
      <c r="C13826" s="1203" t="s">
        <v>6030</v>
      </c>
      <c r="D13826" s="1203" t="s">
        <v>6117</v>
      </c>
      <c r="E13826" s="1378">
        <v>1</v>
      </c>
      <c r="F13826" s="1260">
        <v>1</v>
      </c>
      <c r="G13826" s="1246">
        <v>1</v>
      </c>
    </row>
    <row r="13827" spans="1:7" hidden="1">
      <c r="A13827" s="1204" t="s">
        <v>9967</v>
      </c>
      <c r="B13827" s="1203" t="s">
        <v>9974</v>
      </c>
      <c r="C13827" s="1203" t="s">
        <v>4425</v>
      </c>
      <c r="D13827" s="1203" t="s">
        <v>4755</v>
      </c>
      <c r="E13827" s="1378">
        <v>1</v>
      </c>
      <c r="F13827" s="1260">
        <v>1</v>
      </c>
      <c r="G13827" s="1246">
        <v>1</v>
      </c>
    </row>
    <row r="13828" spans="1:7" hidden="1">
      <c r="A13828" s="1204" t="s">
        <v>9967</v>
      </c>
      <c r="B13828" s="1203" t="s">
        <v>9974</v>
      </c>
      <c r="C13828" s="1203" t="s">
        <v>1274</v>
      </c>
      <c r="D13828" s="1203" t="s">
        <v>1024</v>
      </c>
      <c r="E13828" s="1378">
        <v>1</v>
      </c>
      <c r="F13828" s="1260">
        <v>1</v>
      </c>
      <c r="G13828" s="1246">
        <v>1</v>
      </c>
    </row>
    <row r="13829" spans="1:7" hidden="1">
      <c r="A13829" s="1204" t="s">
        <v>9967</v>
      </c>
      <c r="B13829" s="1203" t="s">
        <v>9974</v>
      </c>
      <c r="C13829" s="1203" t="s">
        <v>4784</v>
      </c>
      <c r="D13829" s="1203" t="s">
        <v>4785</v>
      </c>
      <c r="E13829" s="1378">
        <v>2</v>
      </c>
      <c r="F13829" s="1260">
        <v>1</v>
      </c>
      <c r="G13829" s="1246">
        <v>2</v>
      </c>
    </row>
    <row r="13830" spans="1:7" hidden="1">
      <c r="A13830" s="1204" t="s">
        <v>9967</v>
      </c>
      <c r="B13830" s="1203" t="s">
        <v>9974</v>
      </c>
      <c r="C13830" s="1203" t="s">
        <v>4786</v>
      </c>
      <c r="D13830" s="1203" t="s">
        <v>4787</v>
      </c>
      <c r="E13830" s="1378">
        <v>2</v>
      </c>
      <c r="F13830" s="1260">
        <v>1</v>
      </c>
      <c r="G13830" s="1246">
        <v>2</v>
      </c>
    </row>
    <row r="13831" spans="1:7" hidden="1">
      <c r="A13831" s="1204" t="s">
        <v>9967</v>
      </c>
      <c r="B13831" s="1203" t="s">
        <v>9974</v>
      </c>
      <c r="C13831" s="1203" t="s">
        <v>3891</v>
      </c>
      <c r="D13831" s="1203" t="s">
        <v>4754</v>
      </c>
      <c r="E13831" s="1378">
        <v>2</v>
      </c>
      <c r="F13831" s="1260">
        <v>1</v>
      </c>
      <c r="G13831" s="1246">
        <v>2</v>
      </c>
    </row>
    <row r="13832" spans="1:7" hidden="1">
      <c r="A13832" s="1204" t="s">
        <v>9967</v>
      </c>
      <c r="B13832" s="1203" t="s">
        <v>9974</v>
      </c>
      <c r="C13832" s="1203" t="s">
        <v>5243</v>
      </c>
      <c r="D13832" s="1203" t="s">
        <v>3356</v>
      </c>
      <c r="E13832" s="1378">
        <v>1</v>
      </c>
      <c r="F13832" s="1260">
        <v>1</v>
      </c>
      <c r="G13832" s="1246">
        <v>1</v>
      </c>
    </row>
    <row r="13833" spans="1:7" hidden="1">
      <c r="A13833" s="1204" t="s">
        <v>9967</v>
      </c>
      <c r="B13833" s="1203" t="s">
        <v>9974</v>
      </c>
      <c r="C13833" s="1203" t="s">
        <v>1634</v>
      </c>
      <c r="D13833" s="1203" t="s">
        <v>1635</v>
      </c>
      <c r="E13833" s="1378">
        <v>2</v>
      </c>
      <c r="F13833" s="1260">
        <v>1</v>
      </c>
      <c r="G13833" s="1246">
        <v>2</v>
      </c>
    </row>
    <row r="13834" spans="1:7" hidden="1">
      <c r="A13834" s="1204" t="s">
        <v>9967</v>
      </c>
      <c r="B13834" s="1203" t="s">
        <v>9974</v>
      </c>
      <c r="C13834" s="1203" t="s">
        <v>8211</v>
      </c>
      <c r="D13834" s="1203" t="s">
        <v>8337</v>
      </c>
      <c r="E13834" s="1378">
        <v>1</v>
      </c>
      <c r="F13834" s="1260">
        <v>1</v>
      </c>
      <c r="G13834" s="1246">
        <v>1</v>
      </c>
    </row>
    <row r="13835" spans="1:7" hidden="1">
      <c r="A13835" s="1204" t="s">
        <v>9967</v>
      </c>
      <c r="B13835" s="1203" t="s">
        <v>9974</v>
      </c>
      <c r="C13835" s="1203" t="s">
        <v>8212</v>
      </c>
      <c r="D13835" s="1203" t="s">
        <v>8338</v>
      </c>
      <c r="E13835" s="1378">
        <v>2</v>
      </c>
      <c r="F13835" s="1260">
        <v>1</v>
      </c>
      <c r="G13835" s="1246">
        <v>2</v>
      </c>
    </row>
    <row r="13836" spans="1:7" hidden="1">
      <c r="A13836" s="1204" t="s">
        <v>9967</v>
      </c>
      <c r="B13836" s="1203" t="s">
        <v>9974</v>
      </c>
      <c r="C13836" s="1203" t="s">
        <v>1279</v>
      </c>
      <c r="D13836" s="1203" t="s">
        <v>9975</v>
      </c>
      <c r="E13836" s="1378">
        <v>1</v>
      </c>
      <c r="F13836" s="1260">
        <v>1</v>
      </c>
      <c r="G13836" s="1246">
        <v>1</v>
      </c>
    </row>
    <row r="13837" spans="1:7" hidden="1">
      <c r="A13837" s="1204" t="s">
        <v>9967</v>
      </c>
      <c r="B13837" s="1203" t="s">
        <v>9974</v>
      </c>
      <c r="C13837" s="1203" t="s">
        <v>1439</v>
      </c>
      <c r="D13837" s="1203" t="s">
        <v>1440</v>
      </c>
      <c r="E13837" s="1378">
        <v>12</v>
      </c>
      <c r="F13837" s="1260">
        <v>1</v>
      </c>
      <c r="G13837" s="1246">
        <v>12</v>
      </c>
    </row>
    <row r="13838" spans="1:7" hidden="1">
      <c r="A13838" s="1204" t="s">
        <v>9967</v>
      </c>
      <c r="B13838" s="1203" t="s">
        <v>9974</v>
      </c>
      <c r="C13838" s="1203" t="s">
        <v>3440</v>
      </c>
      <c r="D13838" s="1203" t="s">
        <v>3441</v>
      </c>
      <c r="E13838" s="1378">
        <v>12</v>
      </c>
      <c r="F13838" s="1260">
        <v>1</v>
      </c>
      <c r="G13838" s="1246">
        <v>12</v>
      </c>
    </row>
    <row r="13839" spans="1:7" hidden="1">
      <c r="A13839" s="1204" t="s">
        <v>9967</v>
      </c>
      <c r="B13839" s="1203" t="s">
        <v>9974</v>
      </c>
      <c r="C13839" s="1203" t="s">
        <v>3442</v>
      </c>
      <c r="D13839" s="1203" t="s">
        <v>3443</v>
      </c>
      <c r="E13839" s="1378">
        <v>12</v>
      </c>
      <c r="F13839" s="1260">
        <v>1</v>
      </c>
      <c r="G13839" s="1246">
        <v>12</v>
      </c>
    </row>
    <row r="13840" spans="1:7" hidden="1">
      <c r="A13840" s="1204" t="s">
        <v>9967</v>
      </c>
      <c r="B13840" s="1203" t="s">
        <v>9974</v>
      </c>
      <c r="C13840" s="1203" t="s">
        <v>3444</v>
      </c>
      <c r="D13840" s="1203" t="s">
        <v>3445</v>
      </c>
      <c r="E13840" s="1378">
        <v>12</v>
      </c>
      <c r="F13840" s="1260">
        <v>1</v>
      </c>
      <c r="G13840" s="1246">
        <v>12</v>
      </c>
    </row>
    <row r="13841" spans="1:7" hidden="1">
      <c r="A13841" s="1204" t="s">
        <v>9967</v>
      </c>
      <c r="B13841" s="1203" t="s">
        <v>9974</v>
      </c>
      <c r="C13841" s="1203" t="s">
        <v>3446</v>
      </c>
      <c r="D13841" s="1203" t="s">
        <v>3447</v>
      </c>
      <c r="E13841" s="1378">
        <v>12</v>
      </c>
      <c r="F13841" s="1260">
        <v>1</v>
      </c>
      <c r="G13841" s="1246">
        <v>12</v>
      </c>
    </row>
    <row r="13842" spans="1:7" hidden="1">
      <c r="A13842" s="1204" t="s">
        <v>9967</v>
      </c>
      <c r="B13842" s="1203" t="s">
        <v>9974</v>
      </c>
      <c r="C13842" s="1203" t="s">
        <v>1276</v>
      </c>
      <c r="D13842" s="1203" t="s">
        <v>3448</v>
      </c>
      <c r="E13842" s="1378">
        <v>12</v>
      </c>
      <c r="F13842" s="1260">
        <v>1</v>
      </c>
      <c r="G13842" s="1246">
        <v>12</v>
      </c>
    </row>
    <row r="13843" spans="1:7" hidden="1">
      <c r="A13843" s="1204" t="s">
        <v>9967</v>
      </c>
      <c r="B13843" s="1203" t="s">
        <v>9974</v>
      </c>
      <c r="C13843" s="1203" t="s">
        <v>1277</v>
      </c>
      <c r="D13843" s="1203" t="s">
        <v>5252</v>
      </c>
      <c r="E13843" s="1378">
        <v>12</v>
      </c>
      <c r="F13843" s="1260">
        <v>1</v>
      </c>
      <c r="G13843" s="1246">
        <v>12</v>
      </c>
    </row>
    <row r="13844" spans="1:7" hidden="1">
      <c r="A13844" s="1204" t="s">
        <v>9967</v>
      </c>
      <c r="B13844" s="1203" t="s">
        <v>9974</v>
      </c>
      <c r="C13844" s="1203" t="s">
        <v>1278</v>
      </c>
      <c r="D13844" s="1203" t="s">
        <v>5253</v>
      </c>
      <c r="E13844" s="1378">
        <v>12</v>
      </c>
      <c r="F13844" s="1260">
        <v>1</v>
      </c>
      <c r="G13844" s="1246">
        <v>12</v>
      </c>
    </row>
    <row r="13845" spans="1:7" hidden="1">
      <c r="A13845" s="1204" t="s">
        <v>9967</v>
      </c>
      <c r="B13845" s="1203" t="s">
        <v>9974</v>
      </c>
      <c r="C13845" s="1203" t="s">
        <v>1279</v>
      </c>
      <c r="D13845" s="1203" t="s">
        <v>5254</v>
      </c>
      <c r="E13845" s="1378">
        <v>12</v>
      </c>
      <c r="F13845" s="1260">
        <v>1</v>
      </c>
      <c r="G13845" s="1246">
        <v>12</v>
      </c>
    </row>
    <row r="13846" spans="1:7" hidden="1">
      <c r="A13846" s="1204" t="s">
        <v>9967</v>
      </c>
      <c r="B13846" s="1203" t="s">
        <v>9974</v>
      </c>
      <c r="C13846" s="1203" t="s">
        <v>1280</v>
      </c>
      <c r="D13846" s="1203" t="s">
        <v>5255</v>
      </c>
      <c r="E13846" s="1378">
        <v>12</v>
      </c>
      <c r="F13846" s="1260">
        <v>1</v>
      </c>
      <c r="G13846" s="1246">
        <v>12</v>
      </c>
    </row>
    <row r="13847" spans="1:7" hidden="1">
      <c r="A13847" s="1204" t="s">
        <v>9967</v>
      </c>
      <c r="B13847" s="1203" t="s">
        <v>9974</v>
      </c>
      <c r="C13847" s="1203" t="s">
        <v>1621</v>
      </c>
      <c r="D13847" s="1203" t="s">
        <v>4753</v>
      </c>
      <c r="E13847" s="1378">
        <v>3</v>
      </c>
      <c r="F13847" s="1260">
        <v>1</v>
      </c>
      <c r="G13847" s="1246">
        <v>3</v>
      </c>
    </row>
    <row r="13848" spans="1:7" hidden="1">
      <c r="A13848" s="1204" t="s">
        <v>9967</v>
      </c>
      <c r="B13848" s="1203" t="s">
        <v>9974</v>
      </c>
      <c r="C13848" s="1203" t="s">
        <v>2497</v>
      </c>
      <c r="D13848" s="1203" t="s">
        <v>3784</v>
      </c>
      <c r="E13848" s="1378">
        <v>2</v>
      </c>
      <c r="F13848" s="1260">
        <v>1</v>
      </c>
      <c r="G13848" s="1246">
        <v>2</v>
      </c>
    </row>
    <row r="13849" spans="1:7" hidden="1">
      <c r="A13849" s="1204" t="s">
        <v>9967</v>
      </c>
      <c r="B13849" s="1203" t="s">
        <v>9974</v>
      </c>
      <c r="C13849" s="1203" t="s">
        <v>4432</v>
      </c>
      <c r="D13849" s="1203" t="s">
        <v>1792</v>
      </c>
      <c r="E13849" s="1378">
        <v>4.0000000000000002E-4</v>
      </c>
      <c r="F13849" s="1260">
        <v>1</v>
      </c>
      <c r="G13849" s="1246">
        <v>4.0000000000000002E-4</v>
      </c>
    </row>
    <row r="13850" spans="1:7" hidden="1">
      <c r="A13850" s="1204" t="s">
        <v>9967</v>
      </c>
      <c r="B13850" s="1203" t="s">
        <v>9974</v>
      </c>
      <c r="C13850" s="1203" t="s">
        <v>5417</v>
      </c>
      <c r="D13850" s="1203" t="s">
        <v>3885</v>
      </c>
      <c r="E13850" s="1378">
        <v>1.1999999999999999E-3</v>
      </c>
      <c r="F13850" s="1260">
        <v>1</v>
      </c>
      <c r="G13850" s="1246">
        <v>1.1999999999999999E-3</v>
      </c>
    </row>
    <row r="13851" spans="1:7" hidden="1">
      <c r="A13851" s="1204" t="s">
        <v>9967</v>
      </c>
      <c r="B13851" s="1203" t="s">
        <v>9974</v>
      </c>
      <c r="C13851" s="1203" t="s">
        <v>5419</v>
      </c>
      <c r="D13851" s="1203" t="s">
        <v>3704</v>
      </c>
      <c r="E13851" s="1378">
        <v>5.0000000000000001E-3</v>
      </c>
      <c r="F13851" s="1260">
        <v>1</v>
      </c>
      <c r="G13851" s="1246">
        <v>5.0000000000000001E-3</v>
      </c>
    </row>
    <row r="13852" spans="1:7" hidden="1">
      <c r="A13852" s="1204" t="s">
        <v>9967</v>
      </c>
      <c r="B13852" s="1203" t="s">
        <v>9974</v>
      </c>
      <c r="C13852" s="1203" t="s">
        <v>869</v>
      </c>
      <c r="D13852" s="1203" t="s">
        <v>1793</v>
      </c>
      <c r="E13852" s="1378">
        <v>4.0000000000000002E-4</v>
      </c>
      <c r="F13852" s="1260">
        <v>1</v>
      </c>
      <c r="G13852" s="1246">
        <v>4.0000000000000002E-4</v>
      </c>
    </row>
    <row r="13853" spans="1:7" hidden="1">
      <c r="A13853" s="1204" t="s">
        <v>9967</v>
      </c>
      <c r="B13853" s="1203" t="s">
        <v>9974</v>
      </c>
      <c r="C13853" s="1203" t="s">
        <v>2914</v>
      </c>
      <c r="D13853" s="1203" t="s">
        <v>5606</v>
      </c>
      <c r="E13853" s="1378">
        <v>5.0000000000000001E-3</v>
      </c>
      <c r="F13853" s="1260">
        <v>1</v>
      </c>
      <c r="G13853" s="1246">
        <v>5.0000000000000001E-3</v>
      </c>
    </row>
    <row r="13854" spans="1:7" hidden="1">
      <c r="A13854" s="1204" t="s">
        <v>9967</v>
      </c>
      <c r="B13854" s="1203" t="s">
        <v>9974</v>
      </c>
      <c r="C13854" s="1203" t="s">
        <v>4692</v>
      </c>
      <c r="D13854" s="1203" t="s">
        <v>4137</v>
      </c>
      <c r="E13854" s="1378">
        <v>1.1999999999999999E-3</v>
      </c>
      <c r="F13854" s="1260">
        <v>1</v>
      </c>
      <c r="G13854" s="1246">
        <v>1.1999999999999999E-3</v>
      </c>
    </row>
    <row r="13855" spans="1:7" hidden="1">
      <c r="A13855" s="1204" t="s">
        <v>9967</v>
      </c>
      <c r="B13855" s="1203" t="s">
        <v>9974</v>
      </c>
      <c r="C13855" s="1203" t="s">
        <v>1342</v>
      </c>
      <c r="D13855" s="1203" t="s">
        <v>1540</v>
      </c>
      <c r="E13855" s="1378">
        <v>5.4000000000000003E-3</v>
      </c>
      <c r="F13855" s="1260">
        <v>1</v>
      </c>
      <c r="G13855" s="1246">
        <v>5.4000000000000003E-3</v>
      </c>
    </row>
    <row r="13856" spans="1:7" hidden="1">
      <c r="A13856" s="1204" t="s">
        <v>9967</v>
      </c>
      <c r="B13856" s="1203" t="s">
        <v>9974</v>
      </c>
      <c r="C13856" s="1203" t="s">
        <v>9108</v>
      </c>
      <c r="D13856" s="1203" t="s">
        <v>9615</v>
      </c>
      <c r="E13856" s="1378">
        <v>5.4000000000000003E-3</v>
      </c>
      <c r="F13856" s="1260">
        <v>1</v>
      </c>
      <c r="G13856" s="1246">
        <v>5.4000000000000003E-3</v>
      </c>
    </row>
    <row r="13857" spans="1:7" hidden="1">
      <c r="A13857" s="1204" t="s">
        <v>9967</v>
      </c>
      <c r="B13857" s="1203" t="s">
        <v>9974</v>
      </c>
      <c r="C13857" s="1203" t="s">
        <v>870</v>
      </c>
      <c r="D13857" s="1203" t="s">
        <v>871</v>
      </c>
      <c r="E13857" s="1378">
        <v>1E-3</v>
      </c>
      <c r="F13857" s="1260">
        <v>1</v>
      </c>
      <c r="G13857" s="1246">
        <v>1E-3</v>
      </c>
    </row>
    <row r="13858" spans="1:7" hidden="1">
      <c r="A13858" s="1204" t="s">
        <v>9967</v>
      </c>
      <c r="B13858" s="1203" t="s">
        <v>9974</v>
      </c>
      <c r="C13858" s="1203" t="s">
        <v>5534</v>
      </c>
      <c r="D13858" s="1203" t="s">
        <v>5611</v>
      </c>
      <c r="E13858" s="1378">
        <v>0.56369999999999998</v>
      </c>
      <c r="F13858" s="1260">
        <v>1</v>
      </c>
      <c r="G13858" s="1246">
        <v>0.56369999999999998</v>
      </c>
    </row>
    <row r="13859" spans="1:7" hidden="1">
      <c r="A13859" s="1204" t="s">
        <v>9967</v>
      </c>
      <c r="B13859" s="1203" t="s">
        <v>9974</v>
      </c>
      <c r="C13859" s="1203" t="s">
        <v>5530</v>
      </c>
      <c r="D13859" s="1203" t="s">
        <v>5609</v>
      </c>
      <c r="E13859" s="1378">
        <v>0.50660000000000005</v>
      </c>
      <c r="F13859" s="1260">
        <v>1</v>
      </c>
      <c r="G13859" s="1246">
        <v>0.50660000000000005</v>
      </c>
    </row>
    <row r="13860" spans="1:7" hidden="1">
      <c r="A13860" s="1204" t="s">
        <v>9967</v>
      </c>
      <c r="B13860" s="1203" t="s">
        <v>9974</v>
      </c>
      <c r="C13860" s="1203" t="s">
        <v>1084</v>
      </c>
      <c r="D13860" s="1203" t="s">
        <v>5178</v>
      </c>
      <c r="E13860" s="1378">
        <v>0.90749999999999997</v>
      </c>
      <c r="F13860" s="1260">
        <v>1</v>
      </c>
      <c r="G13860" s="1246">
        <v>0.90749999999999997</v>
      </c>
    </row>
    <row r="13861" spans="1:7" hidden="1">
      <c r="A13861" s="1204" t="s">
        <v>9967</v>
      </c>
      <c r="B13861" s="1203" t="s">
        <v>9974</v>
      </c>
      <c r="C13861" s="1203" t="s">
        <v>6660</v>
      </c>
      <c r="D13861" s="1203" t="s">
        <v>6661</v>
      </c>
      <c r="E13861" s="1378">
        <v>4.1999999999999997E-3</v>
      </c>
      <c r="F13861" s="1260">
        <v>1</v>
      </c>
      <c r="G13861" s="1246">
        <v>4.1999999999999997E-3</v>
      </c>
    </row>
    <row r="13862" spans="1:7" hidden="1">
      <c r="A13862" s="1204" t="s">
        <v>9969</v>
      </c>
      <c r="B13862" s="1203" t="s">
        <v>9973</v>
      </c>
      <c r="C13862" s="1203" t="s">
        <v>9966</v>
      </c>
      <c r="D13862" s="1203" t="s">
        <v>9971</v>
      </c>
      <c r="E13862" s="1378">
        <v>1</v>
      </c>
      <c r="F13862" s="1260">
        <v>1</v>
      </c>
      <c r="G13862" s="1246">
        <v>1</v>
      </c>
    </row>
    <row r="13863" spans="1:7" hidden="1">
      <c r="A13863" s="1204" t="s">
        <v>9969</v>
      </c>
      <c r="B13863" s="1203" t="s">
        <v>9973</v>
      </c>
      <c r="C13863" s="1203" t="s">
        <v>4423</v>
      </c>
      <c r="D13863" s="1203" t="s">
        <v>1025</v>
      </c>
      <c r="E13863" s="1378">
        <v>1</v>
      </c>
      <c r="F13863" s="1260">
        <v>1</v>
      </c>
      <c r="G13863" s="1246">
        <v>1</v>
      </c>
    </row>
    <row r="13864" spans="1:7" hidden="1">
      <c r="A13864" s="1204" t="s">
        <v>9969</v>
      </c>
      <c r="B13864" s="1203" t="s">
        <v>9973</v>
      </c>
      <c r="C13864" s="1203" t="s">
        <v>6030</v>
      </c>
      <c r="D13864" s="1203" t="s">
        <v>6117</v>
      </c>
      <c r="E13864" s="1378">
        <v>1</v>
      </c>
      <c r="F13864" s="1260">
        <v>1</v>
      </c>
      <c r="G13864" s="1246">
        <v>1</v>
      </c>
    </row>
    <row r="13865" spans="1:7" hidden="1">
      <c r="A13865" s="1204" t="s">
        <v>9969</v>
      </c>
      <c r="B13865" s="1203" t="s">
        <v>9973</v>
      </c>
      <c r="C13865" s="1203" t="s">
        <v>4425</v>
      </c>
      <c r="D13865" s="1203" t="s">
        <v>4755</v>
      </c>
      <c r="E13865" s="1378">
        <v>1</v>
      </c>
      <c r="F13865" s="1260">
        <v>1</v>
      </c>
      <c r="G13865" s="1246">
        <v>1</v>
      </c>
    </row>
    <row r="13866" spans="1:7" hidden="1">
      <c r="A13866" s="1204" t="s">
        <v>9969</v>
      </c>
      <c r="B13866" s="1203" t="s">
        <v>9973</v>
      </c>
      <c r="C13866" s="1203" t="s">
        <v>1274</v>
      </c>
      <c r="D13866" s="1203" t="s">
        <v>1024</v>
      </c>
      <c r="E13866" s="1378">
        <v>1</v>
      </c>
      <c r="F13866" s="1260">
        <v>1</v>
      </c>
      <c r="G13866" s="1246">
        <v>1</v>
      </c>
    </row>
    <row r="13867" spans="1:7" hidden="1">
      <c r="A13867" s="1204" t="s">
        <v>9969</v>
      </c>
      <c r="B13867" s="1203" t="s">
        <v>9973</v>
      </c>
      <c r="C13867" s="1203" t="s">
        <v>4784</v>
      </c>
      <c r="D13867" s="1203" t="s">
        <v>4785</v>
      </c>
      <c r="E13867" s="1378">
        <v>2</v>
      </c>
      <c r="F13867" s="1260">
        <v>1</v>
      </c>
      <c r="G13867" s="1246">
        <v>2</v>
      </c>
    </row>
    <row r="13868" spans="1:7" hidden="1">
      <c r="A13868" s="1204" t="s">
        <v>9969</v>
      </c>
      <c r="B13868" s="1203" t="s">
        <v>9973</v>
      </c>
      <c r="C13868" s="1203" t="s">
        <v>4786</v>
      </c>
      <c r="D13868" s="1203" t="s">
        <v>4787</v>
      </c>
      <c r="E13868" s="1378">
        <v>2</v>
      </c>
      <c r="F13868" s="1260">
        <v>1</v>
      </c>
      <c r="G13868" s="1246">
        <v>2</v>
      </c>
    </row>
    <row r="13869" spans="1:7" hidden="1">
      <c r="A13869" s="1204" t="s">
        <v>9969</v>
      </c>
      <c r="B13869" s="1203" t="s">
        <v>9973</v>
      </c>
      <c r="C13869" s="1203" t="s">
        <v>3891</v>
      </c>
      <c r="D13869" s="1203" t="s">
        <v>4754</v>
      </c>
      <c r="E13869" s="1378">
        <v>2</v>
      </c>
      <c r="F13869" s="1260">
        <v>1</v>
      </c>
      <c r="G13869" s="1246">
        <v>2</v>
      </c>
    </row>
    <row r="13870" spans="1:7" hidden="1">
      <c r="A13870" s="1204" t="s">
        <v>9969</v>
      </c>
      <c r="B13870" s="1203" t="s">
        <v>9973</v>
      </c>
      <c r="C13870" s="1203" t="s">
        <v>1634</v>
      </c>
      <c r="D13870" s="1203" t="s">
        <v>1635</v>
      </c>
      <c r="E13870" s="1378">
        <v>2</v>
      </c>
      <c r="F13870" s="1260">
        <v>1</v>
      </c>
      <c r="G13870" s="1246">
        <v>2</v>
      </c>
    </row>
    <row r="13871" spans="1:7" hidden="1">
      <c r="A13871" s="1204" t="s">
        <v>9969</v>
      </c>
      <c r="B13871" s="1203" t="s">
        <v>9973</v>
      </c>
      <c r="C13871" s="1203" t="s">
        <v>8211</v>
      </c>
      <c r="D13871" s="1203" t="s">
        <v>8337</v>
      </c>
      <c r="E13871" s="1378">
        <v>1</v>
      </c>
      <c r="F13871" s="1260">
        <v>1</v>
      </c>
      <c r="G13871" s="1246">
        <v>1</v>
      </c>
    </row>
    <row r="13872" spans="1:7" hidden="1">
      <c r="A13872" s="1204" t="s">
        <v>9969</v>
      </c>
      <c r="B13872" s="1203" t="s">
        <v>9973</v>
      </c>
      <c r="C13872" s="1203" t="s">
        <v>8212</v>
      </c>
      <c r="D13872" s="1203" t="s">
        <v>8338</v>
      </c>
      <c r="E13872" s="1378">
        <v>1</v>
      </c>
      <c r="F13872" s="1260">
        <v>1</v>
      </c>
      <c r="G13872" s="1246">
        <v>1</v>
      </c>
    </row>
    <row r="13873" spans="1:7" hidden="1">
      <c r="A13873" s="1204" t="s">
        <v>9969</v>
      </c>
      <c r="B13873" s="1203" t="s">
        <v>9973</v>
      </c>
      <c r="C13873" s="1203" t="s">
        <v>1439</v>
      </c>
      <c r="D13873" s="1203" t="s">
        <v>1440</v>
      </c>
      <c r="E13873" s="1378">
        <v>12</v>
      </c>
      <c r="F13873" s="1260">
        <v>1</v>
      </c>
      <c r="G13873" s="1246">
        <v>12</v>
      </c>
    </row>
    <row r="13874" spans="1:7" hidden="1">
      <c r="A13874" s="1204" t="s">
        <v>9969</v>
      </c>
      <c r="B13874" s="1203" t="s">
        <v>9973</v>
      </c>
      <c r="C13874" s="1203" t="s">
        <v>3440</v>
      </c>
      <c r="D13874" s="1203" t="s">
        <v>3441</v>
      </c>
      <c r="E13874" s="1378">
        <v>12</v>
      </c>
      <c r="F13874" s="1260">
        <v>1</v>
      </c>
      <c r="G13874" s="1246">
        <v>12</v>
      </c>
    </row>
    <row r="13875" spans="1:7" hidden="1">
      <c r="A13875" s="1204" t="s">
        <v>9969</v>
      </c>
      <c r="B13875" s="1203" t="s">
        <v>9973</v>
      </c>
      <c r="C13875" s="1203" t="s">
        <v>3442</v>
      </c>
      <c r="D13875" s="1203" t="s">
        <v>3443</v>
      </c>
      <c r="E13875" s="1378">
        <v>12</v>
      </c>
      <c r="F13875" s="1260">
        <v>1</v>
      </c>
      <c r="G13875" s="1246">
        <v>12</v>
      </c>
    </row>
    <row r="13876" spans="1:7" hidden="1">
      <c r="A13876" s="1204" t="s">
        <v>9969</v>
      </c>
      <c r="B13876" s="1203" t="s">
        <v>9973</v>
      </c>
      <c r="C13876" s="1203" t="s">
        <v>3444</v>
      </c>
      <c r="D13876" s="1203" t="s">
        <v>3445</v>
      </c>
      <c r="E13876" s="1378">
        <v>12</v>
      </c>
      <c r="F13876" s="1260">
        <v>1</v>
      </c>
      <c r="G13876" s="1246">
        <v>12</v>
      </c>
    </row>
    <row r="13877" spans="1:7" hidden="1">
      <c r="A13877" s="1204" t="s">
        <v>9969</v>
      </c>
      <c r="B13877" s="1203" t="s">
        <v>9973</v>
      </c>
      <c r="C13877" s="1203" t="s">
        <v>3446</v>
      </c>
      <c r="D13877" s="1203" t="s">
        <v>3447</v>
      </c>
      <c r="E13877" s="1378">
        <v>12</v>
      </c>
      <c r="F13877" s="1260">
        <v>1</v>
      </c>
      <c r="G13877" s="1246">
        <v>12</v>
      </c>
    </row>
    <row r="13878" spans="1:7" hidden="1">
      <c r="A13878" s="1204" t="s">
        <v>9969</v>
      </c>
      <c r="B13878" s="1203" t="s">
        <v>9973</v>
      </c>
      <c r="C13878" s="1203" t="s">
        <v>1276</v>
      </c>
      <c r="D13878" s="1203" t="s">
        <v>3448</v>
      </c>
      <c r="E13878" s="1378">
        <v>12</v>
      </c>
      <c r="F13878" s="1260">
        <v>1</v>
      </c>
      <c r="G13878" s="1246">
        <v>12</v>
      </c>
    </row>
    <row r="13879" spans="1:7" hidden="1">
      <c r="A13879" s="1204" t="s">
        <v>9969</v>
      </c>
      <c r="B13879" s="1203" t="s">
        <v>9973</v>
      </c>
      <c r="C13879" s="1203" t="s">
        <v>1277</v>
      </c>
      <c r="D13879" s="1203" t="s">
        <v>5252</v>
      </c>
      <c r="E13879" s="1378">
        <v>12</v>
      </c>
      <c r="F13879" s="1260">
        <v>1</v>
      </c>
      <c r="G13879" s="1246">
        <v>12</v>
      </c>
    </row>
    <row r="13880" spans="1:7" hidden="1">
      <c r="A13880" s="1204" t="s">
        <v>9969</v>
      </c>
      <c r="B13880" s="1203" t="s">
        <v>9973</v>
      </c>
      <c r="C13880" s="1203" t="s">
        <v>1278</v>
      </c>
      <c r="D13880" s="1203" t="s">
        <v>5253</v>
      </c>
      <c r="E13880" s="1378">
        <v>12</v>
      </c>
      <c r="F13880" s="1260">
        <v>1</v>
      </c>
      <c r="G13880" s="1246">
        <v>12</v>
      </c>
    </row>
    <row r="13881" spans="1:7" hidden="1">
      <c r="A13881" s="1204" t="s">
        <v>9969</v>
      </c>
      <c r="B13881" s="1203" t="s">
        <v>9973</v>
      </c>
      <c r="C13881" s="1203" t="s">
        <v>1279</v>
      </c>
      <c r="D13881" s="1203" t="s">
        <v>5254</v>
      </c>
      <c r="E13881" s="1378">
        <v>12</v>
      </c>
      <c r="F13881" s="1260">
        <v>1</v>
      </c>
      <c r="G13881" s="1246">
        <v>12</v>
      </c>
    </row>
    <row r="13882" spans="1:7" hidden="1">
      <c r="A13882" s="1204" t="s">
        <v>9969</v>
      </c>
      <c r="B13882" s="1203" t="s">
        <v>9973</v>
      </c>
      <c r="C13882" s="1203" t="s">
        <v>1280</v>
      </c>
      <c r="D13882" s="1203" t="s">
        <v>5255</v>
      </c>
      <c r="E13882" s="1378">
        <v>12</v>
      </c>
      <c r="F13882" s="1260">
        <v>1</v>
      </c>
      <c r="G13882" s="1246">
        <v>12</v>
      </c>
    </row>
    <row r="13883" spans="1:7" hidden="1">
      <c r="A13883" s="1204" t="s">
        <v>9969</v>
      </c>
      <c r="B13883" s="1203" t="s">
        <v>9973</v>
      </c>
      <c r="C13883" s="1203" t="s">
        <v>1621</v>
      </c>
      <c r="D13883" s="1203" t="s">
        <v>4753</v>
      </c>
      <c r="E13883" s="1378">
        <v>3</v>
      </c>
      <c r="F13883" s="1260">
        <v>1</v>
      </c>
      <c r="G13883" s="1246">
        <v>3</v>
      </c>
    </row>
    <row r="13884" spans="1:7" hidden="1">
      <c r="A13884" s="1204" t="s">
        <v>9969</v>
      </c>
      <c r="B13884" s="1203" t="s">
        <v>9973</v>
      </c>
      <c r="C13884" s="1203" t="s">
        <v>2497</v>
      </c>
      <c r="D13884" s="1203" t="s">
        <v>3784</v>
      </c>
      <c r="E13884" s="1378">
        <v>1</v>
      </c>
      <c r="F13884" s="1260">
        <v>1</v>
      </c>
      <c r="G13884" s="1246">
        <v>1</v>
      </c>
    </row>
    <row r="13885" spans="1:7" hidden="1">
      <c r="A13885" s="1204" t="s">
        <v>9969</v>
      </c>
      <c r="B13885" s="1203" t="s">
        <v>9973</v>
      </c>
      <c r="C13885" s="1203" t="s">
        <v>794</v>
      </c>
      <c r="D13885" s="1203" t="s">
        <v>5977</v>
      </c>
      <c r="E13885" s="1378">
        <v>1</v>
      </c>
      <c r="F13885" s="1260">
        <v>1</v>
      </c>
      <c r="G13885" s="1246">
        <v>1</v>
      </c>
    </row>
    <row r="13886" spans="1:7" hidden="1">
      <c r="A13886" s="1204" t="s">
        <v>9969</v>
      </c>
      <c r="B13886" s="1203" t="s">
        <v>9973</v>
      </c>
      <c r="C13886" s="1203" t="s">
        <v>4432</v>
      </c>
      <c r="D13886" s="1203" t="s">
        <v>1792</v>
      </c>
      <c r="E13886" s="1378">
        <v>4.0000000000000002E-4</v>
      </c>
      <c r="F13886" s="1260">
        <v>1</v>
      </c>
      <c r="G13886" s="1246">
        <v>4.0000000000000002E-4</v>
      </c>
    </row>
    <row r="13887" spans="1:7" hidden="1">
      <c r="A13887" s="1204" t="s">
        <v>9969</v>
      </c>
      <c r="B13887" s="1203" t="s">
        <v>9973</v>
      </c>
      <c r="C13887" s="1203" t="s">
        <v>5417</v>
      </c>
      <c r="D13887" s="1203" t="s">
        <v>3885</v>
      </c>
      <c r="E13887" s="1378">
        <v>1.1999999999999999E-3</v>
      </c>
      <c r="F13887" s="1260">
        <v>1</v>
      </c>
      <c r="G13887" s="1246">
        <v>1.1999999999999999E-3</v>
      </c>
    </row>
    <row r="13888" spans="1:7" hidden="1">
      <c r="A13888" s="1204" t="s">
        <v>9969</v>
      </c>
      <c r="B13888" s="1203" t="s">
        <v>9973</v>
      </c>
      <c r="C13888" s="1203" t="s">
        <v>5419</v>
      </c>
      <c r="D13888" s="1203" t="s">
        <v>3704</v>
      </c>
      <c r="E13888" s="1378">
        <v>5.0000000000000001E-3</v>
      </c>
      <c r="F13888" s="1260">
        <v>1</v>
      </c>
      <c r="G13888" s="1246">
        <v>5.0000000000000001E-3</v>
      </c>
    </row>
    <row r="13889" spans="1:7" hidden="1">
      <c r="A13889" s="1204" t="s">
        <v>9969</v>
      </c>
      <c r="B13889" s="1203" t="s">
        <v>9973</v>
      </c>
      <c r="C13889" s="1203" t="s">
        <v>869</v>
      </c>
      <c r="D13889" s="1203" t="s">
        <v>1793</v>
      </c>
      <c r="E13889" s="1378">
        <v>4.0000000000000002E-4</v>
      </c>
      <c r="F13889" s="1260">
        <v>1</v>
      </c>
      <c r="G13889" s="1246">
        <v>4.0000000000000002E-4</v>
      </c>
    </row>
    <row r="13890" spans="1:7" hidden="1">
      <c r="A13890" s="1204" t="s">
        <v>9969</v>
      </c>
      <c r="B13890" s="1203" t="s">
        <v>9973</v>
      </c>
      <c r="C13890" s="1203" t="s">
        <v>2914</v>
      </c>
      <c r="D13890" s="1203" t="s">
        <v>5606</v>
      </c>
      <c r="E13890" s="1378">
        <v>5.0000000000000001E-3</v>
      </c>
      <c r="F13890" s="1260">
        <v>1</v>
      </c>
      <c r="G13890" s="1246">
        <v>5.0000000000000001E-3</v>
      </c>
    </row>
    <row r="13891" spans="1:7" hidden="1">
      <c r="A13891" s="1204" t="s">
        <v>9969</v>
      </c>
      <c r="B13891" s="1203" t="s">
        <v>9973</v>
      </c>
      <c r="C13891" s="1203" t="s">
        <v>4692</v>
      </c>
      <c r="D13891" s="1203" t="s">
        <v>4137</v>
      </c>
      <c r="E13891" s="1378">
        <v>1.1999999999999999E-3</v>
      </c>
      <c r="F13891" s="1260">
        <v>1</v>
      </c>
      <c r="G13891" s="1246">
        <v>1.1999999999999999E-3</v>
      </c>
    </row>
    <row r="13892" spans="1:7" hidden="1">
      <c r="A13892" s="1204" t="s">
        <v>9969</v>
      </c>
      <c r="B13892" s="1203" t="s">
        <v>9973</v>
      </c>
      <c r="C13892" s="1203" t="s">
        <v>1342</v>
      </c>
      <c r="D13892" s="1203" t="s">
        <v>1540</v>
      </c>
      <c r="E13892" s="1378">
        <v>5.4000000000000003E-3</v>
      </c>
      <c r="F13892" s="1260">
        <v>1</v>
      </c>
      <c r="G13892" s="1246">
        <v>5.4000000000000003E-3</v>
      </c>
    </row>
    <row r="13893" spans="1:7" hidden="1">
      <c r="A13893" s="1204" t="s">
        <v>9969</v>
      </c>
      <c r="B13893" s="1203" t="s">
        <v>9973</v>
      </c>
      <c r="C13893" s="1203" t="s">
        <v>9108</v>
      </c>
      <c r="D13893" s="1203" t="s">
        <v>9615</v>
      </c>
      <c r="E13893" s="1378">
        <v>5.4000000000000003E-3</v>
      </c>
      <c r="F13893" s="1260">
        <v>1</v>
      </c>
      <c r="G13893" s="1246">
        <v>5.4000000000000003E-3</v>
      </c>
    </row>
    <row r="13894" spans="1:7" hidden="1">
      <c r="A13894" s="1204" t="s">
        <v>9969</v>
      </c>
      <c r="B13894" s="1203" t="s">
        <v>9973</v>
      </c>
      <c r="C13894" s="1203" t="s">
        <v>870</v>
      </c>
      <c r="D13894" s="1203" t="s">
        <v>871</v>
      </c>
      <c r="E13894" s="1378">
        <v>1E-3</v>
      </c>
      <c r="F13894" s="1260">
        <v>1</v>
      </c>
      <c r="G13894" s="1246">
        <v>1E-3</v>
      </c>
    </row>
    <row r="13895" spans="1:7" hidden="1">
      <c r="A13895" s="1204" t="s">
        <v>9969</v>
      </c>
      <c r="B13895" s="1203" t="s">
        <v>9973</v>
      </c>
      <c r="C13895" s="1203" t="s">
        <v>5534</v>
      </c>
      <c r="D13895" s="1203" t="s">
        <v>5611</v>
      </c>
      <c r="E13895" s="1378">
        <v>0.56369999999999998</v>
      </c>
      <c r="F13895" s="1260">
        <v>1</v>
      </c>
      <c r="G13895" s="1246">
        <v>0.56369999999999998</v>
      </c>
    </row>
    <row r="13896" spans="1:7" hidden="1">
      <c r="A13896" s="1204" t="s">
        <v>9969</v>
      </c>
      <c r="B13896" s="1203" t="s">
        <v>9973</v>
      </c>
      <c r="C13896" s="1203" t="s">
        <v>5530</v>
      </c>
      <c r="D13896" s="1203" t="s">
        <v>5609</v>
      </c>
      <c r="E13896" s="1378">
        <v>0.50660000000000005</v>
      </c>
      <c r="F13896" s="1260">
        <v>1</v>
      </c>
      <c r="G13896" s="1246">
        <v>0.50660000000000005</v>
      </c>
    </row>
    <row r="13897" spans="1:7" hidden="1">
      <c r="A13897" s="1204" t="s">
        <v>9969</v>
      </c>
      <c r="B13897" s="1203" t="s">
        <v>9973</v>
      </c>
      <c r="C13897" s="1203" t="s">
        <v>1084</v>
      </c>
      <c r="D13897" s="1203" t="s">
        <v>5178</v>
      </c>
      <c r="E13897" s="1378">
        <v>0.90749999999999997</v>
      </c>
      <c r="F13897" s="1260">
        <v>1</v>
      </c>
      <c r="G13897" s="1246">
        <v>0.90749999999999997</v>
      </c>
    </row>
    <row r="13898" spans="1:7" hidden="1">
      <c r="A13898" s="1204" t="s">
        <v>9969</v>
      </c>
      <c r="B13898" s="1203" t="s">
        <v>9973</v>
      </c>
      <c r="C13898" s="1203" t="s">
        <v>6660</v>
      </c>
      <c r="D13898" s="1203" t="s">
        <v>6661</v>
      </c>
      <c r="E13898" s="1378">
        <v>4.1999999999999997E-3</v>
      </c>
      <c r="F13898" s="1260">
        <v>1</v>
      </c>
      <c r="G13898" s="1246">
        <v>4.1999999999999997E-3</v>
      </c>
    </row>
    <row r="13899" spans="1:7" hidden="1">
      <c r="A13899" s="1136" t="s">
        <v>9988</v>
      </c>
      <c r="B13899" s="1122" t="s">
        <v>9995</v>
      </c>
      <c r="C13899" s="1122" t="s">
        <v>9966</v>
      </c>
      <c r="D13899" s="1122" t="s">
        <v>9971</v>
      </c>
      <c r="E13899" s="1365">
        <v>1</v>
      </c>
      <c r="F13899" s="1260">
        <v>1</v>
      </c>
      <c r="G13899" s="1246">
        <v>1</v>
      </c>
    </row>
    <row r="13900" spans="1:7" hidden="1">
      <c r="A13900" s="1136" t="s">
        <v>9988</v>
      </c>
      <c r="B13900" s="1122" t="s">
        <v>9995</v>
      </c>
      <c r="C13900" s="1122" t="s">
        <v>4423</v>
      </c>
      <c r="D13900" s="1122" t="s">
        <v>1025</v>
      </c>
      <c r="E13900" s="1365">
        <v>1</v>
      </c>
      <c r="F13900" s="1260">
        <v>1</v>
      </c>
      <c r="G13900" s="1246">
        <v>1</v>
      </c>
    </row>
    <row r="13901" spans="1:7" hidden="1">
      <c r="A13901" s="1136" t="s">
        <v>9988</v>
      </c>
      <c r="B13901" s="1122" t="s">
        <v>9995</v>
      </c>
      <c r="C13901" s="1122" t="s">
        <v>6030</v>
      </c>
      <c r="D13901" s="1122" t="s">
        <v>6117</v>
      </c>
      <c r="E13901" s="1365">
        <v>1</v>
      </c>
      <c r="F13901" s="1260">
        <v>1</v>
      </c>
      <c r="G13901" s="1246">
        <v>1</v>
      </c>
    </row>
    <row r="13902" spans="1:7" hidden="1">
      <c r="A13902" s="1136" t="s">
        <v>9988</v>
      </c>
      <c r="B13902" s="1122" t="s">
        <v>9995</v>
      </c>
      <c r="C13902" s="1122" t="s">
        <v>4425</v>
      </c>
      <c r="D13902" s="1122" t="s">
        <v>4755</v>
      </c>
      <c r="E13902" s="1365">
        <v>1</v>
      </c>
      <c r="F13902" s="1260">
        <v>1</v>
      </c>
      <c r="G13902" s="1246">
        <v>1</v>
      </c>
    </row>
    <row r="13903" spans="1:7" hidden="1">
      <c r="A13903" s="1136" t="s">
        <v>9988</v>
      </c>
      <c r="B13903" s="1122" t="s">
        <v>9995</v>
      </c>
      <c r="C13903" s="1122" t="s">
        <v>1274</v>
      </c>
      <c r="D13903" s="1122" t="s">
        <v>1024</v>
      </c>
      <c r="E13903" s="1365">
        <v>1</v>
      </c>
      <c r="F13903" s="1260">
        <v>1</v>
      </c>
      <c r="G13903" s="1246">
        <v>1</v>
      </c>
    </row>
    <row r="13904" spans="1:7" hidden="1">
      <c r="A13904" s="1136" t="s">
        <v>9988</v>
      </c>
      <c r="B13904" s="1122" t="s">
        <v>9995</v>
      </c>
      <c r="C13904" s="1122" t="s">
        <v>4784</v>
      </c>
      <c r="D13904" s="1122" t="s">
        <v>4785</v>
      </c>
      <c r="E13904" s="1365">
        <v>2</v>
      </c>
      <c r="F13904" s="1260">
        <v>1</v>
      </c>
      <c r="G13904" s="1246">
        <v>2</v>
      </c>
    </row>
    <row r="13905" spans="1:7" hidden="1">
      <c r="A13905" s="1136" t="s">
        <v>9988</v>
      </c>
      <c r="B13905" s="1122" t="s">
        <v>9995</v>
      </c>
      <c r="C13905" s="1122" t="s">
        <v>4786</v>
      </c>
      <c r="D13905" s="1122" t="s">
        <v>4787</v>
      </c>
      <c r="E13905" s="1365">
        <v>2</v>
      </c>
      <c r="F13905" s="1260">
        <v>1</v>
      </c>
      <c r="G13905" s="1246">
        <v>2</v>
      </c>
    </row>
    <row r="13906" spans="1:7" hidden="1">
      <c r="A13906" s="1136" t="s">
        <v>9988</v>
      </c>
      <c r="B13906" s="1122" t="s">
        <v>9995</v>
      </c>
      <c r="C13906" s="1122" t="s">
        <v>3891</v>
      </c>
      <c r="D13906" s="1122" t="s">
        <v>4754</v>
      </c>
      <c r="E13906" s="1365">
        <v>2</v>
      </c>
      <c r="F13906" s="1260">
        <v>1</v>
      </c>
      <c r="G13906" s="1246">
        <v>2</v>
      </c>
    </row>
    <row r="13907" spans="1:7" hidden="1">
      <c r="A13907" s="1136" t="s">
        <v>9988</v>
      </c>
      <c r="B13907" s="1122" t="s">
        <v>9995</v>
      </c>
      <c r="C13907" s="1122" t="s">
        <v>5243</v>
      </c>
      <c r="D13907" s="1122" t="s">
        <v>3356</v>
      </c>
      <c r="E13907" s="1365">
        <v>1</v>
      </c>
      <c r="F13907" s="1260">
        <v>1</v>
      </c>
      <c r="G13907" s="1246">
        <v>1</v>
      </c>
    </row>
    <row r="13908" spans="1:7" hidden="1">
      <c r="A13908" s="1136" t="s">
        <v>9988</v>
      </c>
      <c r="B13908" s="1122" t="s">
        <v>9995</v>
      </c>
      <c r="C13908" s="1122" t="s">
        <v>1634</v>
      </c>
      <c r="D13908" s="1122" t="s">
        <v>1635</v>
      </c>
      <c r="E13908" s="1365">
        <v>2</v>
      </c>
      <c r="F13908" s="1260">
        <v>1</v>
      </c>
      <c r="G13908" s="1246">
        <v>2</v>
      </c>
    </row>
    <row r="13909" spans="1:7" hidden="1">
      <c r="A13909" s="1136" t="s">
        <v>9988</v>
      </c>
      <c r="B13909" s="1122" t="s">
        <v>9995</v>
      </c>
      <c r="C13909" s="1122" t="s">
        <v>8211</v>
      </c>
      <c r="D13909" s="1122" t="s">
        <v>8337</v>
      </c>
      <c r="E13909" s="1365">
        <v>1</v>
      </c>
      <c r="F13909" s="1260">
        <v>1</v>
      </c>
      <c r="G13909" s="1246">
        <v>1</v>
      </c>
    </row>
    <row r="13910" spans="1:7" hidden="1">
      <c r="A13910" s="1136" t="s">
        <v>9988</v>
      </c>
      <c r="B13910" s="1122" t="s">
        <v>9995</v>
      </c>
      <c r="C13910" s="1122" t="s">
        <v>8212</v>
      </c>
      <c r="D13910" s="1122" t="s">
        <v>8338</v>
      </c>
      <c r="E13910" s="1365">
        <v>2</v>
      </c>
      <c r="F13910" s="1260">
        <v>1</v>
      </c>
      <c r="G13910" s="1246">
        <v>2</v>
      </c>
    </row>
    <row r="13911" spans="1:7" hidden="1">
      <c r="A13911" s="1136" t="s">
        <v>9988</v>
      </c>
      <c r="B13911" s="1122" t="s">
        <v>9995</v>
      </c>
      <c r="C13911" s="1122" t="s">
        <v>9984</v>
      </c>
      <c r="D13911" s="1122" t="s">
        <v>9975</v>
      </c>
      <c r="E13911" s="1365">
        <v>1</v>
      </c>
      <c r="F13911" s="1260">
        <v>1</v>
      </c>
      <c r="G13911" s="1246">
        <v>1</v>
      </c>
    </row>
    <row r="13912" spans="1:7" hidden="1">
      <c r="A13912" s="1136" t="s">
        <v>9988</v>
      </c>
      <c r="B13912" s="1122" t="s">
        <v>9995</v>
      </c>
      <c r="C13912" s="1122" t="s">
        <v>1439</v>
      </c>
      <c r="D13912" s="1122" t="s">
        <v>1440</v>
      </c>
      <c r="E13912" s="1365">
        <v>12</v>
      </c>
      <c r="F13912" s="1260">
        <v>1</v>
      </c>
      <c r="G13912" s="1246">
        <v>12</v>
      </c>
    </row>
    <row r="13913" spans="1:7" hidden="1">
      <c r="A13913" s="1136" t="s">
        <v>9988</v>
      </c>
      <c r="B13913" s="1122" t="s">
        <v>9995</v>
      </c>
      <c r="C13913" s="1122" t="s">
        <v>3440</v>
      </c>
      <c r="D13913" s="1122" t="s">
        <v>3441</v>
      </c>
      <c r="E13913" s="1365">
        <v>12</v>
      </c>
      <c r="F13913" s="1260">
        <v>1</v>
      </c>
      <c r="G13913" s="1246">
        <v>12</v>
      </c>
    </row>
    <row r="13914" spans="1:7" hidden="1">
      <c r="A13914" s="1136" t="s">
        <v>9988</v>
      </c>
      <c r="B13914" s="1122" t="s">
        <v>9995</v>
      </c>
      <c r="C13914" s="1122" t="s">
        <v>3442</v>
      </c>
      <c r="D13914" s="1122" t="s">
        <v>3443</v>
      </c>
      <c r="E13914" s="1365">
        <v>12</v>
      </c>
      <c r="F13914" s="1260">
        <v>1</v>
      </c>
      <c r="G13914" s="1246">
        <v>12</v>
      </c>
    </row>
    <row r="13915" spans="1:7" hidden="1">
      <c r="A13915" s="1136" t="s">
        <v>9988</v>
      </c>
      <c r="B13915" s="1122" t="s">
        <v>9995</v>
      </c>
      <c r="C13915" s="1122" t="s">
        <v>3444</v>
      </c>
      <c r="D13915" s="1122" t="s">
        <v>3445</v>
      </c>
      <c r="E13915" s="1365">
        <v>12</v>
      </c>
      <c r="F13915" s="1260">
        <v>1</v>
      </c>
      <c r="G13915" s="1246">
        <v>12</v>
      </c>
    </row>
    <row r="13916" spans="1:7" hidden="1">
      <c r="A13916" s="1136" t="s">
        <v>9988</v>
      </c>
      <c r="B13916" s="1122" t="s">
        <v>9995</v>
      </c>
      <c r="C13916" s="1122" t="s">
        <v>3446</v>
      </c>
      <c r="D13916" s="1122" t="s">
        <v>3447</v>
      </c>
      <c r="E13916" s="1365">
        <v>12</v>
      </c>
      <c r="F13916" s="1260">
        <v>1</v>
      </c>
      <c r="G13916" s="1246">
        <v>12</v>
      </c>
    </row>
    <row r="13917" spans="1:7" hidden="1">
      <c r="A13917" s="1136" t="s">
        <v>9988</v>
      </c>
      <c r="B13917" s="1122" t="s">
        <v>9995</v>
      </c>
      <c r="C13917" s="1122" t="s">
        <v>1276</v>
      </c>
      <c r="D13917" s="1122" t="s">
        <v>3448</v>
      </c>
      <c r="E13917" s="1365">
        <v>12</v>
      </c>
      <c r="F13917" s="1260">
        <v>1</v>
      </c>
      <c r="G13917" s="1246">
        <v>12</v>
      </c>
    </row>
    <row r="13918" spans="1:7" hidden="1">
      <c r="A13918" s="1136" t="s">
        <v>9988</v>
      </c>
      <c r="B13918" s="1122" t="s">
        <v>9995</v>
      </c>
      <c r="C13918" s="1122" t="s">
        <v>1277</v>
      </c>
      <c r="D13918" s="1122" t="s">
        <v>5252</v>
      </c>
      <c r="E13918" s="1365">
        <v>12</v>
      </c>
      <c r="F13918" s="1260">
        <v>1</v>
      </c>
      <c r="G13918" s="1246">
        <v>12</v>
      </c>
    </row>
    <row r="13919" spans="1:7" hidden="1">
      <c r="A13919" s="1136" t="s">
        <v>9988</v>
      </c>
      <c r="B13919" s="1122" t="s">
        <v>9995</v>
      </c>
      <c r="C13919" s="1122" t="s">
        <v>1278</v>
      </c>
      <c r="D13919" s="1122" t="s">
        <v>5253</v>
      </c>
      <c r="E13919" s="1365">
        <v>12</v>
      </c>
      <c r="F13919" s="1260">
        <v>1</v>
      </c>
      <c r="G13919" s="1246">
        <v>12</v>
      </c>
    </row>
    <row r="13920" spans="1:7" hidden="1">
      <c r="A13920" s="1136" t="s">
        <v>9988</v>
      </c>
      <c r="B13920" s="1122" t="s">
        <v>9995</v>
      </c>
      <c r="C13920" s="1122" t="s">
        <v>1279</v>
      </c>
      <c r="D13920" s="1122" t="s">
        <v>5254</v>
      </c>
      <c r="E13920" s="1365">
        <v>12</v>
      </c>
      <c r="F13920" s="1260">
        <v>1</v>
      </c>
      <c r="G13920" s="1246">
        <v>12</v>
      </c>
    </row>
    <row r="13921" spans="1:7" hidden="1">
      <c r="A13921" s="1136" t="s">
        <v>9988</v>
      </c>
      <c r="B13921" s="1122" t="s">
        <v>9995</v>
      </c>
      <c r="C13921" s="1122" t="s">
        <v>1280</v>
      </c>
      <c r="D13921" s="1122" t="s">
        <v>5255</v>
      </c>
      <c r="E13921" s="1365">
        <v>12</v>
      </c>
      <c r="F13921" s="1260">
        <v>1</v>
      </c>
      <c r="G13921" s="1246">
        <v>12</v>
      </c>
    </row>
    <row r="13922" spans="1:7" hidden="1">
      <c r="A13922" s="1136" t="s">
        <v>9988</v>
      </c>
      <c r="B13922" s="1122" t="s">
        <v>9995</v>
      </c>
      <c r="C13922" s="1122" t="s">
        <v>1621</v>
      </c>
      <c r="D13922" s="1122" t="s">
        <v>4753</v>
      </c>
      <c r="E13922" s="1365">
        <v>3</v>
      </c>
      <c r="F13922" s="1260">
        <v>1</v>
      </c>
      <c r="G13922" s="1246">
        <v>3</v>
      </c>
    </row>
    <row r="13923" spans="1:7" hidden="1">
      <c r="A13923" s="1136" t="s">
        <v>9988</v>
      </c>
      <c r="B13923" s="1122" t="s">
        <v>9995</v>
      </c>
      <c r="C13923" s="1122" t="s">
        <v>2497</v>
      </c>
      <c r="D13923" s="1122" t="s">
        <v>3784</v>
      </c>
      <c r="E13923" s="1365">
        <v>2</v>
      </c>
      <c r="F13923" s="1260">
        <v>1</v>
      </c>
      <c r="G13923" s="1246">
        <v>2</v>
      </c>
    </row>
    <row r="13924" spans="1:7" hidden="1">
      <c r="A13924" s="1136" t="s">
        <v>9988</v>
      </c>
      <c r="B13924" s="1122" t="s">
        <v>9995</v>
      </c>
      <c r="C13924" s="1122" t="s">
        <v>4432</v>
      </c>
      <c r="D13924" s="1122" t="s">
        <v>1792</v>
      </c>
      <c r="E13924" s="1365">
        <v>4.0000000000000002E-4</v>
      </c>
      <c r="F13924" s="1260">
        <v>1</v>
      </c>
      <c r="G13924" s="1246">
        <v>4.0000000000000002E-4</v>
      </c>
    </row>
    <row r="13925" spans="1:7" hidden="1">
      <c r="A13925" s="1136" t="s">
        <v>9988</v>
      </c>
      <c r="B13925" s="1122" t="s">
        <v>9995</v>
      </c>
      <c r="C13925" s="1122" t="s">
        <v>5417</v>
      </c>
      <c r="D13925" s="1122" t="s">
        <v>3885</v>
      </c>
      <c r="E13925" s="1365">
        <v>1.1999999999999999E-3</v>
      </c>
      <c r="F13925" s="1260">
        <v>1</v>
      </c>
      <c r="G13925" s="1246">
        <v>1.1999999999999999E-3</v>
      </c>
    </row>
    <row r="13926" spans="1:7" hidden="1">
      <c r="A13926" s="1136" t="s">
        <v>9988</v>
      </c>
      <c r="B13926" s="1122" t="s">
        <v>9995</v>
      </c>
      <c r="C13926" s="1122" t="s">
        <v>5419</v>
      </c>
      <c r="D13926" s="1122" t="s">
        <v>3704</v>
      </c>
      <c r="E13926" s="1365">
        <v>5.0000000000000001E-3</v>
      </c>
      <c r="F13926" s="1260">
        <v>1</v>
      </c>
      <c r="G13926" s="1246">
        <v>5.0000000000000001E-3</v>
      </c>
    </row>
    <row r="13927" spans="1:7" hidden="1">
      <c r="A13927" s="1136" t="s">
        <v>9988</v>
      </c>
      <c r="B13927" s="1122" t="s">
        <v>9995</v>
      </c>
      <c r="C13927" s="1122" t="s">
        <v>869</v>
      </c>
      <c r="D13927" s="1122" t="s">
        <v>1793</v>
      </c>
      <c r="E13927" s="1365">
        <v>4.0000000000000002E-4</v>
      </c>
      <c r="F13927" s="1260">
        <v>1</v>
      </c>
      <c r="G13927" s="1246">
        <v>4.0000000000000002E-4</v>
      </c>
    </row>
    <row r="13928" spans="1:7" hidden="1">
      <c r="A13928" s="1136" t="s">
        <v>9988</v>
      </c>
      <c r="B13928" s="1122" t="s">
        <v>9995</v>
      </c>
      <c r="C13928" s="1122" t="s">
        <v>2914</v>
      </c>
      <c r="D13928" s="1122" t="s">
        <v>5606</v>
      </c>
      <c r="E13928" s="1365">
        <v>5.0000000000000001E-3</v>
      </c>
      <c r="F13928" s="1260">
        <v>1</v>
      </c>
      <c r="G13928" s="1246">
        <v>5.0000000000000001E-3</v>
      </c>
    </row>
    <row r="13929" spans="1:7" hidden="1">
      <c r="A13929" s="1136" t="s">
        <v>9988</v>
      </c>
      <c r="B13929" s="1122" t="s">
        <v>9995</v>
      </c>
      <c r="C13929" s="1122" t="s">
        <v>4692</v>
      </c>
      <c r="D13929" s="1122" t="s">
        <v>4137</v>
      </c>
      <c r="E13929" s="1365">
        <v>1.1999999999999999E-3</v>
      </c>
      <c r="F13929" s="1260">
        <v>1</v>
      </c>
      <c r="G13929" s="1246">
        <v>1.1999999999999999E-3</v>
      </c>
    </row>
    <row r="13930" spans="1:7" hidden="1">
      <c r="A13930" s="1136" t="s">
        <v>9988</v>
      </c>
      <c r="B13930" s="1122" t="s">
        <v>9995</v>
      </c>
      <c r="C13930" s="1122" t="s">
        <v>1342</v>
      </c>
      <c r="D13930" s="1122" t="s">
        <v>1540</v>
      </c>
      <c r="E13930" s="1365">
        <v>5.4000000000000003E-3</v>
      </c>
      <c r="F13930" s="1260">
        <v>1</v>
      </c>
      <c r="G13930" s="1246">
        <v>5.4000000000000003E-3</v>
      </c>
    </row>
    <row r="13931" spans="1:7" hidden="1">
      <c r="A13931" s="1136" t="s">
        <v>9988</v>
      </c>
      <c r="B13931" s="1122" t="s">
        <v>9995</v>
      </c>
      <c r="C13931" s="1122" t="s">
        <v>9108</v>
      </c>
      <c r="D13931" s="1122" t="s">
        <v>9615</v>
      </c>
      <c r="E13931" s="1365">
        <v>5.4000000000000003E-3</v>
      </c>
      <c r="F13931" s="1260">
        <v>1</v>
      </c>
      <c r="G13931" s="1246">
        <v>5.4000000000000003E-3</v>
      </c>
    </row>
    <row r="13932" spans="1:7" hidden="1">
      <c r="A13932" s="1136" t="s">
        <v>9988</v>
      </c>
      <c r="B13932" s="1122" t="s">
        <v>9995</v>
      </c>
      <c r="C13932" s="1122" t="s">
        <v>870</v>
      </c>
      <c r="D13932" s="1122" t="s">
        <v>871</v>
      </c>
      <c r="E13932" s="1365">
        <v>1E-3</v>
      </c>
      <c r="F13932" s="1260">
        <v>1</v>
      </c>
      <c r="G13932" s="1246">
        <v>1E-3</v>
      </c>
    </row>
    <row r="13933" spans="1:7" hidden="1">
      <c r="A13933" s="1136" t="s">
        <v>9988</v>
      </c>
      <c r="B13933" s="1122" t="s">
        <v>9995</v>
      </c>
      <c r="C13933" s="1122" t="s">
        <v>6660</v>
      </c>
      <c r="D13933" s="1122" t="s">
        <v>6661</v>
      </c>
      <c r="E13933" s="1365">
        <v>4.1999999999999997E-3</v>
      </c>
      <c r="F13933" s="1260">
        <v>1</v>
      </c>
      <c r="G13933" s="1246">
        <v>4.1999999999999997E-3</v>
      </c>
    </row>
    <row r="13934" spans="1:7" hidden="1">
      <c r="A13934" s="1136" t="s">
        <v>9988</v>
      </c>
      <c r="B13934" s="1122" t="s">
        <v>9995</v>
      </c>
      <c r="C13934" s="1122" t="s">
        <v>5534</v>
      </c>
      <c r="D13934" s="1122" t="s">
        <v>5611</v>
      </c>
      <c r="E13934" s="1365">
        <v>0.56369999999999998</v>
      </c>
      <c r="F13934" s="1260">
        <v>1</v>
      </c>
      <c r="G13934" s="1246">
        <v>0.56369999999999998</v>
      </c>
    </row>
    <row r="13935" spans="1:7" hidden="1">
      <c r="A13935" s="1136" t="s">
        <v>9988</v>
      </c>
      <c r="B13935" s="1122" t="s">
        <v>9995</v>
      </c>
      <c r="C13935" s="1122" t="s">
        <v>5530</v>
      </c>
      <c r="D13935" s="1122" t="s">
        <v>5609</v>
      </c>
      <c r="E13935" s="1365">
        <v>0.50660000000000005</v>
      </c>
      <c r="F13935" s="1260">
        <v>1</v>
      </c>
      <c r="G13935" s="1246">
        <v>0.50660000000000005</v>
      </c>
    </row>
    <row r="13936" spans="1:7" hidden="1">
      <c r="A13936" s="1136" t="s">
        <v>9988</v>
      </c>
      <c r="B13936" s="1122" t="s">
        <v>9995</v>
      </c>
      <c r="C13936" s="1122" t="s">
        <v>1084</v>
      </c>
      <c r="D13936" s="1122" t="s">
        <v>5178</v>
      </c>
      <c r="E13936" s="1365">
        <v>0.90749999999999997</v>
      </c>
      <c r="F13936" s="1260">
        <v>1</v>
      </c>
      <c r="G13936" s="1246">
        <v>0.90749999999999997</v>
      </c>
    </row>
    <row r="13937" spans="1:7" hidden="1">
      <c r="A13937" s="1136" t="s">
        <v>9990</v>
      </c>
      <c r="B13937" s="1122" t="s">
        <v>9991</v>
      </c>
      <c r="C13937" s="1122" t="s">
        <v>9966</v>
      </c>
      <c r="D13937" s="1122" t="s">
        <v>9971</v>
      </c>
      <c r="E13937" s="1365">
        <v>1</v>
      </c>
      <c r="F13937" s="1260">
        <v>1</v>
      </c>
      <c r="G13937" s="1246">
        <v>1</v>
      </c>
    </row>
    <row r="13938" spans="1:7" hidden="1">
      <c r="A13938" s="1136" t="s">
        <v>9990</v>
      </c>
      <c r="B13938" s="1122" t="s">
        <v>9991</v>
      </c>
      <c r="C13938" s="1122" t="s">
        <v>4423</v>
      </c>
      <c r="D13938" s="1122" t="s">
        <v>1025</v>
      </c>
      <c r="E13938" s="1365">
        <v>1</v>
      </c>
      <c r="F13938" s="1260">
        <v>1</v>
      </c>
      <c r="G13938" s="1246">
        <v>1</v>
      </c>
    </row>
    <row r="13939" spans="1:7" hidden="1">
      <c r="A13939" s="1136" t="s">
        <v>9990</v>
      </c>
      <c r="B13939" s="1122" t="s">
        <v>9991</v>
      </c>
      <c r="C13939" s="1122" t="s">
        <v>6030</v>
      </c>
      <c r="D13939" s="1122" t="s">
        <v>6117</v>
      </c>
      <c r="E13939" s="1365">
        <v>1</v>
      </c>
      <c r="F13939" s="1260">
        <v>1</v>
      </c>
      <c r="G13939" s="1246">
        <v>1</v>
      </c>
    </row>
    <row r="13940" spans="1:7" hidden="1">
      <c r="A13940" s="1136" t="s">
        <v>9990</v>
      </c>
      <c r="B13940" s="1122" t="s">
        <v>9991</v>
      </c>
      <c r="C13940" s="1122" t="s">
        <v>4425</v>
      </c>
      <c r="D13940" s="1122" t="s">
        <v>4755</v>
      </c>
      <c r="E13940" s="1365">
        <v>1</v>
      </c>
      <c r="F13940" s="1260">
        <v>1</v>
      </c>
      <c r="G13940" s="1246">
        <v>1</v>
      </c>
    </row>
    <row r="13941" spans="1:7" hidden="1">
      <c r="A13941" s="1136" t="s">
        <v>9990</v>
      </c>
      <c r="B13941" s="1122" t="s">
        <v>9991</v>
      </c>
      <c r="C13941" s="1122" t="s">
        <v>1274</v>
      </c>
      <c r="D13941" s="1122" t="s">
        <v>1024</v>
      </c>
      <c r="E13941" s="1365">
        <v>1</v>
      </c>
      <c r="F13941" s="1260">
        <v>1</v>
      </c>
      <c r="G13941" s="1246">
        <v>1</v>
      </c>
    </row>
    <row r="13942" spans="1:7" hidden="1">
      <c r="A13942" s="1136" t="s">
        <v>9990</v>
      </c>
      <c r="B13942" s="1122" t="s">
        <v>9991</v>
      </c>
      <c r="C13942" s="1122" t="s">
        <v>4784</v>
      </c>
      <c r="D13942" s="1122" t="s">
        <v>4785</v>
      </c>
      <c r="E13942" s="1365">
        <v>2</v>
      </c>
      <c r="F13942" s="1260">
        <v>1</v>
      </c>
      <c r="G13942" s="1246">
        <v>2</v>
      </c>
    </row>
    <row r="13943" spans="1:7" hidden="1">
      <c r="A13943" s="1136" t="s">
        <v>9990</v>
      </c>
      <c r="B13943" s="1122" t="s">
        <v>9991</v>
      </c>
      <c r="C13943" s="1122" t="s">
        <v>4786</v>
      </c>
      <c r="D13943" s="1122" t="s">
        <v>4787</v>
      </c>
      <c r="E13943" s="1365">
        <v>2</v>
      </c>
      <c r="F13943" s="1260">
        <v>1</v>
      </c>
      <c r="G13943" s="1246">
        <v>2</v>
      </c>
    </row>
    <row r="13944" spans="1:7" hidden="1">
      <c r="A13944" s="1136" t="s">
        <v>9990</v>
      </c>
      <c r="B13944" s="1122" t="s">
        <v>9991</v>
      </c>
      <c r="C13944" s="1122" t="s">
        <v>3891</v>
      </c>
      <c r="D13944" s="1122" t="s">
        <v>4754</v>
      </c>
      <c r="E13944" s="1365">
        <v>2</v>
      </c>
      <c r="F13944" s="1260">
        <v>1</v>
      </c>
      <c r="G13944" s="1246">
        <v>2</v>
      </c>
    </row>
    <row r="13945" spans="1:7" hidden="1">
      <c r="A13945" s="1136" t="s">
        <v>9990</v>
      </c>
      <c r="B13945" s="1122" t="s">
        <v>9991</v>
      </c>
      <c r="C13945" s="1122" t="s">
        <v>1634</v>
      </c>
      <c r="D13945" s="1122" t="s">
        <v>1635</v>
      </c>
      <c r="E13945" s="1365">
        <v>2</v>
      </c>
      <c r="F13945" s="1260">
        <v>1</v>
      </c>
      <c r="G13945" s="1246">
        <v>2</v>
      </c>
    </row>
    <row r="13946" spans="1:7" hidden="1">
      <c r="A13946" s="1136" t="s">
        <v>9990</v>
      </c>
      <c r="B13946" s="1122" t="s">
        <v>9991</v>
      </c>
      <c r="C13946" s="1122" t="s">
        <v>8211</v>
      </c>
      <c r="D13946" s="1122" t="s">
        <v>8337</v>
      </c>
      <c r="E13946" s="1365">
        <v>1</v>
      </c>
      <c r="F13946" s="1260">
        <v>1</v>
      </c>
      <c r="G13946" s="1246">
        <v>1</v>
      </c>
    </row>
    <row r="13947" spans="1:7" hidden="1">
      <c r="A13947" s="1136" t="s">
        <v>9990</v>
      </c>
      <c r="B13947" s="1122" t="s">
        <v>9991</v>
      </c>
      <c r="C13947" s="1122" t="s">
        <v>8212</v>
      </c>
      <c r="D13947" s="1122" t="s">
        <v>8338</v>
      </c>
      <c r="E13947" s="1365">
        <v>1</v>
      </c>
      <c r="F13947" s="1260">
        <v>1</v>
      </c>
      <c r="G13947" s="1246">
        <v>1</v>
      </c>
    </row>
    <row r="13948" spans="1:7" hidden="1">
      <c r="A13948" s="1136" t="s">
        <v>9990</v>
      </c>
      <c r="B13948" s="1122" t="s">
        <v>9991</v>
      </c>
      <c r="C13948" s="1122" t="s">
        <v>1439</v>
      </c>
      <c r="D13948" s="1122" t="s">
        <v>1440</v>
      </c>
      <c r="E13948" s="1365">
        <v>12</v>
      </c>
      <c r="F13948" s="1260">
        <v>1</v>
      </c>
      <c r="G13948" s="1246">
        <v>12</v>
      </c>
    </row>
    <row r="13949" spans="1:7" hidden="1">
      <c r="A13949" s="1136" t="s">
        <v>9990</v>
      </c>
      <c r="B13949" s="1122" t="s">
        <v>9991</v>
      </c>
      <c r="C13949" s="1122" t="s">
        <v>3440</v>
      </c>
      <c r="D13949" s="1122" t="s">
        <v>3441</v>
      </c>
      <c r="E13949" s="1365">
        <v>12</v>
      </c>
      <c r="F13949" s="1260">
        <v>1</v>
      </c>
      <c r="G13949" s="1246">
        <v>12</v>
      </c>
    </row>
    <row r="13950" spans="1:7" hidden="1">
      <c r="A13950" s="1136" t="s">
        <v>9990</v>
      </c>
      <c r="B13950" s="1122" t="s">
        <v>9991</v>
      </c>
      <c r="C13950" s="1122" t="s">
        <v>3442</v>
      </c>
      <c r="D13950" s="1122" t="s">
        <v>3443</v>
      </c>
      <c r="E13950" s="1365">
        <v>12</v>
      </c>
      <c r="F13950" s="1260">
        <v>1</v>
      </c>
      <c r="G13950" s="1246">
        <v>12</v>
      </c>
    </row>
    <row r="13951" spans="1:7" hidden="1">
      <c r="A13951" s="1136" t="s">
        <v>9990</v>
      </c>
      <c r="B13951" s="1122" t="s">
        <v>9991</v>
      </c>
      <c r="C13951" s="1122" t="s">
        <v>3444</v>
      </c>
      <c r="D13951" s="1122" t="s">
        <v>3445</v>
      </c>
      <c r="E13951" s="1365">
        <v>12</v>
      </c>
      <c r="F13951" s="1260">
        <v>1</v>
      </c>
      <c r="G13951" s="1246">
        <v>12</v>
      </c>
    </row>
    <row r="13952" spans="1:7" hidden="1">
      <c r="A13952" s="1136" t="s">
        <v>9990</v>
      </c>
      <c r="B13952" s="1122" t="s">
        <v>9991</v>
      </c>
      <c r="C13952" s="1122" t="s">
        <v>3446</v>
      </c>
      <c r="D13952" s="1122" t="s">
        <v>3447</v>
      </c>
      <c r="E13952" s="1365">
        <v>12</v>
      </c>
      <c r="F13952" s="1260">
        <v>1</v>
      </c>
      <c r="G13952" s="1246">
        <v>12</v>
      </c>
    </row>
    <row r="13953" spans="1:7" hidden="1">
      <c r="A13953" s="1136" t="s">
        <v>9990</v>
      </c>
      <c r="B13953" s="1122" t="s">
        <v>9991</v>
      </c>
      <c r="C13953" s="1122" t="s">
        <v>1276</v>
      </c>
      <c r="D13953" s="1122" t="s">
        <v>3448</v>
      </c>
      <c r="E13953" s="1365">
        <v>12</v>
      </c>
      <c r="F13953" s="1260">
        <v>1</v>
      </c>
      <c r="G13953" s="1246">
        <v>12</v>
      </c>
    </row>
    <row r="13954" spans="1:7" hidden="1">
      <c r="A13954" s="1136" t="s">
        <v>9990</v>
      </c>
      <c r="B13954" s="1122" t="s">
        <v>9991</v>
      </c>
      <c r="C13954" s="1122" t="s">
        <v>1277</v>
      </c>
      <c r="D13954" s="1122" t="s">
        <v>5252</v>
      </c>
      <c r="E13954" s="1365">
        <v>12</v>
      </c>
      <c r="F13954" s="1260">
        <v>1</v>
      </c>
      <c r="G13954" s="1246">
        <v>12</v>
      </c>
    </row>
    <row r="13955" spans="1:7" hidden="1">
      <c r="A13955" s="1136" t="s">
        <v>9990</v>
      </c>
      <c r="B13955" s="1122" t="s">
        <v>9991</v>
      </c>
      <c r="C13955" s="1122" t="s">
        <v>1278</v>
      </c>
      <c r="D13955" s="1122" t="s">
        <v>5253</v>
      </c>
      <c r="E13955" s="1365">
        <v>12</v>
      </c>
      <c r="F13955" s="1260">
        <v>1</v>
      </c>
      <c r="G13955" s="1246">
        <v>12</v>
      </c>
    </row>
    <row r="13956" spans="1:7" hidden="1">
      <c r="A13956" s="1136" t="s">
        <v>9990</v>
      </c>
      <c r="B13956" s="1122" t="s">
        <v>9991</v>
      </c>
      <c r="C13956" s="1122" t="s">
        <v>1279</v>
      </c>
      <c r="D13956" s="1122" t="s">
        <v>5254</v>
      </c>
      <c r="E13956" s="1365">
        <v>12</v>
      </c>
      <c r="F13956" s="1260">
        <v>1</v>
      </c>
      <c r="G13956" s="1246">
        <v>12</v>
      </c>
    </row>
    <row r="13957" spans="1:7" hidden="1">
      <c r="A13957" s="1136" t="s">
        <v>9990</v>
      </c>
      <c r="B13957" s="1122" t="s">
        <v>9991</v>
      </c>
      <c r="C13957" s="1122" t="s">
        <v>1280</v>
      </c>
      <c r="D13957" s="1122" t="s">
        <v>5255</v>
      </c>
      <c r="E13957" s="1365">
        <v>12</v>
      </c>
      <c r="F13957" s="1260">
        <v>1</v>
      </c>
      <c r="G13957" s="1246">
        <v>12</v>
      </c>
    </row>
    <row r="13958" spans="1:7" hidden="1">
      <c r="A13958" s="1136" t="s">
        <v>9990</v>
      </c>
      <c r="B13958" s="1122" t="s">
        <v>9991</v>
      </c>
      <c r="C13958" s="1122" t="s">
        <v>1621</v>
      </c>
      <c r="D13958" s="1122" t="s">
        <v>4753</v>
      </c>
      <c r="E13958" s="1365">
        <v>3</v>
      </c>
      <c r="F13958" s="1260">
        <v>1</v>
      </c>
      <c r="G13958" s="1246">
        <v>3</v>
      </c>
    </row>
    <row r="13959" spans="1:7" hidden="1">
      <c r="A13959" s="1136" t="s">
        <v>9990</v>
      </c>
      <c r="B13959" s="1122" t="s">
        <v>9991</v>
      </c>
      <c r="C13959" s="1122" t="s">
        <v>2497</v>
      </c>
      <c r="D13959" s="1122" t="s">
        <v>3784</v>
      </c>
      <c r="E13959" s="1365">
        <v>1</v>
      </c>
      <c r="F13959" s="1260">
        <v>1</v>
      </c>
      <c r="G13959" s="1246">
        <v>1</v>
      </c>
    </row>
    <row r="13960" spans="1:7" hidden="1">
      <c r="A13960" s="1136" t="s">
        <v>9990</v>
      </c>
      <c r="B13960" s="1122" t="s">
        <v>9991</v>
      </c>
      <c r="C13960" s="1122" t="s">
        <v>794</v>
      </c>
      <c r="D13960" s="1122" t="s">
        <v>5977</v>
      </c>
      <c r="E13960" s="1365">
        <v>1</v>
      </c>
      <c r="F13960" s="1260">
        <v>1</v>
      </c>
      <c r="G13960" s="1246">
        <v>1</v>
      </c>
    </row>
    <row r="13961" spans="1:7" hidden="1">
      <c r="A13961" s="1136" t="s">
        <v>9990</v>
      </c>
      <c r="B13961" s="1122" t="s">
        <v>9991</v>
      </c>
      <c r="C13961" s="1122" t="s">
        <v>4432</v>
      </c>
      <c r="D13961" s="1122" t="s">
        <v>1792</v>
      </c>
      <c r="E13961" s="1365">
        <v>4.0000000000000002E-4</v>
      </c>
      <c r="F13961" s="1260">
        <v>1</v>
      </c>
      <c r="G13961" s="1246">
        <v>4.0000000000000002E-4</v>
      </c>
    </row>
    <row r="13962" spans="1:7" hidden="1">
      <c r="A13962" s="1136" t="s">
        <v>9990</v>
      </c>
      <c r="B13962" s="1122" t="s">
        <v>9991</v>
      </c>
      <c r="C13962" s="1122" t="s">
        <v>5417</v>
      </c>
      <c r="D13962" s="1122" t="s">
        <v>3885</v>
      </c>
      <c r="E13962" s="1365">
        <v>1.1999999999999999E-3</v>
      </c>
      <c r="F13962" s="1260">
        <v>1</v>
      </c>
      <c r="G13962" s="1246">
        <v>1.1999999999999999E-3</v>
      </c>
    </row>
    <row r="13963" spans="1:7" hidden="1">
      <c r="A13963" s="1136" t="s">
        <v>9990</v>
      </c>
      <c r="B13963" s="1122" t="s">
        <v>9991</v>
      </c>
      <c r="C13963" s="1122" t="s">
        <v>5419</v>
      </c>
      <c r="D13963" s="1122" t="s">
        <v>3704</v>
      </c>
      <c r="E13963" s="1365">
        <v>5.0000000000000001E-3</v>
      </c>
      <c r="F13963" s="1260">
        <v>1</v>
      </c>
      <c r="G13963" s="1246">
        <v>5.0000000000000001E-3</v>
      </c>
    </row>
    <row r="13964" spans="1:7" hidden="1">
      <c r="A13964" s="1136" t="s">
        <v>9990</v>
      </c>
      <c r="B13964" s="1122" t="s">
        <v>9991</v>
      </c>
      <c r="C13964" s="1122" t="s">
        <v>869</v>
      </c>
      <c r="D13964" s="1122" t="s">
        <v>1793</v>
      </c>
      <c r="E13964" s="1365">
        <v>4.0000000000000002E-4</v>
      </c>
      <c r="F13964" s="1260">
        <v>1</v>
      </c>
      <c r="G13964" s="1246">
        <v>4.0000000000000002E-4</v>
      </c>
    </row>
    <row r="13965" spans="1:7" hidden="1">
      <c r="A13965" s="1136" t="s">
        <v>9990</v>
      </c>
      <c r="B13965" s="1122" t="s">
        <v>9991</v>
      </c>
      <c r="C13965" s="1122" t="s">
        <v>2914</v>
      </c>
      <c r="D13965" s="1122" t="s">
        <v>5606</v>
      </c>
      <c r="E13965" s="1365">
        <v>5.0000000000000001E-3</v>
      </c>
      <c r="F13965" s="1260">
        <v>1</v>
      </c>
      <c r="G13965" s="1246">
        <v>5.0000000000000001E-3</v>
      </c>
    </row>
    <row r="13966" spans="1:7" hidden="1">
      <c r="A13966" s="1136" t="s">
        <v>9990</v>
      </c>
      <c r="B13966" s="1122" t="s">
        <v>9991</v>
      </c>
      <c r="C13966" s="1122" t="s">
        <v>4692</v>
      </c>
      <c r="D13966" s="1122" t="s">
        <v>4137</v>
      </c>
      <c r="E13966" s="1365">
        <v>1.1999999999999999E-3</v>
      </c>
      <c r="F13966" s="1260">
        <v>1</v>
      </c>
      <c r="G13966" s="1246">
        <v>1.1999999999999999E-3</v>
      </c>
    </row>
    <row r="13967" spans="1:7" hidden="1">
      <c r="A13967" s="1136" t="s">
        <v>9990</v>
      </c>
      <c r="B13967" s="1122" t="s">
        <v>9991</v>
      </c>
      <c r="C13967" s="1122" t="s">
        <v>1342</v>
      </c>
      <c r="D13967" s="1122" t="s">
        <v>1540</v>
      </c>
      <c r="E13967" s="1365">
        <v>5.4000000000000003E-3</v>
      </c>
      <c r="F13967" s="1260">
        <v>1</v>
      </c>
      <c r="G13967" s="1246">
        <v>5.4000000000000003E-3</v>
      </c>
    </row>
    <row r="13968" spans="1:7" hidden="1">
      <c r="A13968" s="1136" t="s">
        <v>9990</v>
      </c>
      <c r="B13968" s="1122" t="s">
        <v>9991</v>
      </c>
      <c r="C13968" s="1122" t="s">
        <v>9108</v>
      </c>
      <c r="D13968" s="1122" t="s">
        <v>9615</v>
      </c>
      <c r="E13968" s="1365">
        <v>5.4000000000000003E-3</v>
      </c>
      <c r="F13968" s="1260">
        <v>1</v>
      </c>
      <c r="G13968" s="1246">
        <v>5.4000000000000003E-3</v>
      </c>
    </row>
    <row r="13969" spans="1:7" hidden="1">
      <c r="A13969" s="1136" t="s">
        <v>9990</v>
      </c>
      <c r="B13969" s="1122" t="s">
        <v>9991</v>
      </c>
      <c r="C13969" s="1122" t="s">
        <v>870</v>
      </c>
      <c r="D13969" s="1122" t="s">
        <v>871</v>
      </c>
      <c r="E13969" s="1365">
        <v>1E-3</v>
      </c>
      <c r="F13969" s="1260">
        <v>1</v>
      </c>
      <c r="G13969" s="1246">
        <v>1E-3</v>
      </c>
    </row>
    <row r="13970" spans="1:7" hidden="1">
      <c r="A13970" s="1136" t="s">
        <v>9990</v>
      </c>
      <c r="B13970" s="1122" t="s">
        <v>9991</v>
      </c>
      <c r="C13970" s="1122" t="s">
        <v>5534</v>
      </c>
      <c r="D13970" s="1122" t="s">
        <v>5611</v>
      </c>
      <c r="E13970" s="1365">
        <v>0.56369999999999998</v>
      </c>
      <c r="F13970" s="1260">
        <v>1</v>
      </c>
      <c r="G13970" s="1246">
        <v>0.56369999999999998</v>
      </c>
    </row>
    <row r="13971" spans="1:7" hidden="1">
      <c r="A13971" s="1136" t="s">
        <v>9990</v>
      </c>
      <c r="B13971" s="1122" t="s">
        <v>9991</v>
      </c>
      <c r="C13971" s="1122" t="s">
        <v>5530</v>
      </c>
      <c r="D13971" s="1122" t="s">
        <v>5609</v>
      </c>
      <c r="E13971" s="1365">
        <v>0.50660000000000005</v>
      </c>
      <c r="F13971" s="1260">
        <v>1</v>
      </c>
      <c r="G13971" s="1246">
        <v>0.50660000000000005</v>
      </c>
    </row>
    <row r="13972" spans="1:7" hidden="1">
      <c r="A13972" s="1136" t="s">
        <v>9990</v>
      </c>
      <c r="B13972" s="1122" t="s">
        <v>9991</v>
      </c>
      <c r="C13972" s="1122" t="s">
        <v>1084</v>
      </c>
      <c r="D13972" s="1122" t="s">
        <v>5178</v>
      </c>
      <c r="E13972" s="1365">
        <v>0.90749999999999997</v>
      </c>
      <c r="F13972" s="1260">
        <v>1</v>
      </c>
      <c r="G13972" s="1246">
        <v>0.90749999999999997</v>
      </c>
    </row>
    <row r="13973" spans="1:7" hidden="1">
      <c r="A13973" s="1136" t="s">
        <v>9990</v>
      </c>
      <c r="B13973" s="1122" t="s">
        <v>9991</v>
      </c>
      <c r="C13973" s="1122" t="s">
        <v>6660</v>
      </c>
      <c r="D13973" s="1122" t="s">
        <v>6661</v>
      </c>
      <c r="E13973" s="1365">
        <v>4.1999999999999997E-3</v>
      </c>
      <c r="F13973" s="1260">
        <v>1</v>
      </c>
      <c r="G13973" s="1246">
        <v>4.1999999999999997E-3</v>
      </c>
    </row>
    <row r="13974" spans="1:7" hidden="1">
      <c r="A13974" s="1136" t="s">
        <v>9553</v>
      </c>
      <c r="B13974" s="1122" t="s">
        <v>9996</v>
      </c>
      <c r="C13974" s="1122" t="s">
        <v>9555</v>
      </c>
      <c r="D13974" s="1122" t="s">
        <v>9492</v>
      </c>
      <c r="E13974" s="1365">
        <v>1</v>
      </c>
      <c r="F13974" s="1260">
        <v>1</v>
      </c>
      <c r="G13974" s="1246">
        <v>1</v>
      </c>
    </row>
    <row r="13975" spans="1:7" hidden="1">
      <c r="A13975" s="1136" t="s">
        <v>9906</v>
      </c>
      <c r="B13975" s="1122" t="s">
        <v>9907</v>
      </c>
      <c r="C13975" s="1122" t="s">
        <v>9561</v>
      </c>
      <c r="D13975" s="1122" t="s">
        <v>9997</v>
      </c>
      <c r="E13975" s="1365">
        <v>1</v>
      </c>
      <c r="F13975" s="1260">
        <v>1</v>
      </c>
      <c r="G13975" s="1246">
        <v>1</v>
      </c>
    </row>
    <row r="13976" spans="1:7" hidden="1">
      <c r="A13976" s="1136" t="s">
        <v>9906</v>
      </c>
      <c r="B13976" s="1122" t="s">
        <v>9907</v>
      </c>
      <c r="C13976" s="1122" t="s">
        <v>7204</v>
      </c>
      <c r="D13976" s="1122" t="s">
        <v>7254</v>
      </c>
      <c r="E13976" s="1365">
        <v>1</v>
      </c>
      <c r="F13976" s="1260">
        <v>1</v>
      </c>
      <c r="G13976" s="1246">
        <v>1</v>
      </c>
    </row>
    <row r="13977" spans="1:7" hidden="1">
      <c r="A13977" s="1136" t="s">
        <v>9906</v>
      </c>
      <c r="B13977" s="1122" t="s">
        <v>9907</v>
      </c>
      <c r="C13977" s="1122" t="s">
        <v>4526</v>
      </c>
      <c r="D13977" s="1122" t="s">
        <v>1245</v>
      </c>
      <c r="E13977" s="1365">
        <v>1</v>
      </c>
      <c r="F13977" s="1260">
        <v>1</v>
      </c>
      <c r="G13977" s="1246">
        <v>1</v>
      </c>
    </row>
    <row r="13978" spans="1:7" hidden="1">
      <c r="A13978" s="1136" t="s">
        <v>9906</v>
      </c>
      <c r="B13978" s="1122" t="s">
        <v>9907</v>
      </c>
      <c r="C13978" s="1122" t="s">
        <v>4788</v>
      </c>
      <c r="D13978" s="1122" t="s">
        <v>4789</v>
      </c>
      <c r="E13978" s="1365">
        <v>1</v>
      </c>
      <c r="F13978" s="1260">
        <v>1</v>
      </c>
      <c r="G13978" s="1246">
        <v>1</v>
      </c>
    </row>
    <row r="13979" spans="1:7" hidden="1">
      <c r="A13979" s="1136" t="s">
        <v>9906</v>
      </c>
      <c r="B13979" s="1122" t="s">
        <v>9907</v>
      </c>
      <c r="C13979" s="1122" t="s">
        <v>5217</v>
      </c>
      <c r="D13979" s="1122" t="s">
        <v>5218</v>
      </c>
      <c r="E13979" s="1365">
        <v>1</v>
      </c>
      <c r="F13979" s="1260">
        <v>1</v>
      </c>
      <c r="G13979" s="1246">
        <v>1</v>
      </c>
    </row>
    <row r="13980" spans="1:7" hidden="1">
      <c r="A13980" s="1136" t="s">
        <v>9906</v>
      </c>
      <c r="B13980" s="1122" t="s">
        <v>9907</v>
      </c>
      <c r="C13980" s="1122" t="s">
        <v>5233</v>
      </c>
      <c r="D13980" s="1122" t="s">
        <v>5234</v>
      </c>
      <c r="E13980" s="1365">
        <v>1</v>
      </c>
      <c r="F13980" s="1260">
        <v>1</v>
      </c>
      <c r="G13980" s="1246">
        <v>1</v>
      </c>
    </row>
    <row r="13981" spans="1:7" hidden="1">
      <c r="A13981" s="1136" t="s">
        <v>9906</v>
      </c>
      <c r="B13981" s="1122" t="s">
        <v>9907</v>
      </c>
      <c r="C13981" s="1122" t="s">
        <v>5219</v>
      </c>
      <c r="D13981" s="1122" t="s">
        <v>5220</v>
      </c>
      <c r="E13981" s="1365">
        <v>1</v>
      </c>
      <c r="F13981" s="1260">
        <v>1</v>
      </c>
      <c r="G13981" s="1246">
        <v>1</v>
      </c>
    </row>
    <row r="13982" spans="1:7" hidden="1">
      <c r="A13982" s="1136" t="s">
        <v>9906</v>
      </c>
      <c r="B13982" s="1122" t="s">
        <v>9907</v>
      </c>
      <c r="C13982" s="1122" t="s">
        <v>5223</v>
      </c>
      <c r="D13982" s="1122" t="s">
        <v>5224</v>
      </c>
      <c r="E13982" s="1365">
        <v>1</v>
      </c>
      <c r="F13982" s="1260">
        <v>1</v>
      </c>
      <c r="G13982" s="1246">
        <v>1</v>
      </c>
    </row>
    <row r="13983" spans="1:7" hidden="1">
      <c r="A13983" s="1136" t="s">
        <v>9906</v>
      </c>
      <c r="B13983" s="1122" t="s">
        <v>9907</v>
      </c>
      <c r="C13983" s="1122" t="s">
        <v>4796</v>
      </c>
      <c r="D13983" s="1122" t="s">
        <v>4797</v>
      </c>
      <c r="E13983" s="1365">
        <v>3</v>
      </c>
      <c r="F13983" s="1260">
        <v>1</v>
      </c>
      <c r="G13983" s="1246">
        <v>3</v>
      </c>
    </row>
    <row r="13984" spans="1:7" hidden="1">
      <c r="A13984" s="1136" t="s">
        <v>9906</v>
      </c>
      <c r="B13984" s="1122" t="s">
        <v>9907</v>
      </c>
      <c r="C13984" s="1122" t="s">
        <v>4798</v>
      </c>
      <c r="D13984" s="1122" t="s">
        <v>4799</v>
      </c>
      <c r="E13984" s="1365">
        <v>1</v>
      </c>
      <c r="F13984" s="1260">
        <v>1</v>
      </c>
      <c r="G13984" s="1246">
        <v>1</v>
      </c>
    </row>
    <row r="13985" spans="1:7" hidden="1">
      <c r="A13985" s="1136" t="s">
        <v>9906</v>
      </c>
      <c r="B13985" s="1122" t="s">
        <v>9907</v>
      </c>
      <c r="C13985" s="1122" t="s">
        <v>4800</v>
      </c>
      <c r="D13985" s="1122" t="s">
        <v>4801</v>
      </c>
      <c r="E13985" s="1365">
        <v>1</v>
      </c>
      <c r="F13985" s="1260">
        <v>1</v>
      </c>
      <c r="G13985" s="1246">
        <v>1</v>
      </c>
    </row>
    <row r="13986" spans="1:7" hidden="1">
      <c r="A13986" s="1136" t="s">
        <v>9906</v>
      </c>
      <c r="B13986" s="1122" t="s">
        <v>9907</v>
      </c>
      <c r="C13986" s="1122" t="s">
        <v>4431</v>
      </c>
      <c r="D13986" s="1122" t="s">
        <v>1684</v>
      </c>
      <c r="E13986" s="1365">
        <v>1</v>
      </c>
      <c r="F13986" s="1260">
        <v>1</v>
      </c>
      <c r="G13986" s="1246">
        <v>1</v>
      </c>
    </row>
    <row r="13987" spans="1:7" hidden="1">
      <c r="A13987" s="1136" t="s">
        <v>9906</v>
      </c>
      <c r="B13987" s="1122" t="s">
        <v>9907</v>
      </c>
      <c r="C13987" s="1122" t="s">
        <v>3892</v>
      </c>
      <c r="D13987" s="1122" t="s">
        <v>3893</v>
      </c>
      <c r="E13987" s="1365">
        <v>1</v>
      </c>
      <c r="F13987" s="1260">
        <v>1</v>
      </c>
      <c r="G13987" s="1246">
        <v>1</v>
      </c>
    </row>
    <row r="13988" spans="1:7" hidden="1">
      <c r="A13988" s="1136" t="s">
        <v>9906</v>
      </c>
      <c r="B13988" s="1122" t="s">
        <v>9907</v>
      </c>
      <c r="C13988" s="1122" t="s">
        <v>5507</v>
      </c>
      <c r="D13988" s="1122" t="s">
        <v>4751</v>
      </c>
      <c r="E13988" s="1365">
        <v>2</v>
      </c>
      <c r="F13988" s="1260">
        <v>1</v>
      </c>
      <c r="G13988" s="1246">
        <v>2</v>
      </c>
    </row>
    <row r="13989" spans="1:7" hidden="1">
      <c r="A13989" s="1136" t="s">
        <v>9906</v>
      </c>
      <c r="B13989" s="1122" t="s">
        <v>9907</v>
      </c>
      <c r="C13989" s="1122" t="s">
        <v>3613</v>
      </c>
      <c r="D13989" s="1122" t="s">
        <v>3525</v>
      </c>
      <c r="E13989" s="1365">
        <v>1.1000000000000001E-3</v>
      </c>
      <c r="F13989" s="1260">
        <v>1</v>
      </c>
      <c r="G13989" s="1246">
        <v>1.1000000000000001E-3</v>
      </c>
    </row>
    <row r="13990" spans="1:7" hidden="1">
      <c r="A13990" s="1136" t="s">
        <v>9906</v>
      </c>
      <c r="B13990" s="1122" t="s">
        <v>9907</v>
      </c>
      <c r="C13990" s="1122" t="s">
        <v>1342</v>
      </c>
      <c r="D13990" s="1122" t="s">
        <v>1540</v>
      </c>
      <c r="E13990" s="1365">
        <v>3.5999999999999999E-3</v>
      </c>
      <c r="F13990" s="1260">
        <v>1</v>
      </c>
      <c r="G13990" s="1246">
        <v>3.5999999999999999E-3</v>
      </c>
    </row>
    <row r="13991" spans="1:7" hidden="1">
      <c r="A13991" s="1136" t="s">
        <v>9906</v>
      </c>
      <c r="B13991" s="1122" t="s">
        <v>9907</v>
      </c>
      <c r="C13991" s="1122" t="s">
        <v>1206</v>
      </c>
      <c r="D13991" s="1122" t="s">
        <v>1207</v>
      </c>
      <c r="E13991" s="1365">
        <v>1.1000000000000001E-3</v>
      </c>
      <c r="F13991" s="1260">
        <v>1</v>
      </c>
      <c r="G13991" s="1246">
        <v>1.1000000000000001E-3</v>
      </c>
    </row>
    <row r="13992" spans="1:7" hidden="1">
      <c r="A13992" s="1136" t="s">
        <v>9906</v>
      </c>
      <c r="B13992" s="1122" t="s">
        <v>9907</v>
      </c>
      <c r="C13992" s="1122" t="s">
        <v>9108</v>
      </c>
      <c r="D13992" s="1122" t="s">
        <v>9615</v>
      </c>
      <c r="E13992" s="1365">
        <v>3.5999999999999999E-3</v>
      </c>
      <c r="F13992" s="1260">
        <v>1</v>
      </c>
      <c r="G13992" s="1246">
        <v>3.5999999999999999E-3</v>
      </c>
    </row>
    <row r="13993" spans="1:7" hidden="1">
      <c r="A13993" s="1136" t="s">
        <v>9906</v>
      </c>
      <c r="B13993" s="1122" t="s">
        <v>9907</v>
      </c>
      <c r="C13993" s="1122" t="s">
        <v>4436</v>
      </c>
      <c r="D13993" s="1122" t="s">
        <v>3527</v>
      </c>
      <c r="E13993" s="1365">
        <v>0.86380000000000001</v>
      </c>
      <c r="F13993" s="1260">
        <v>1</v>
      </c>
      <c r="G13993" s="1246">
        <v>0.86380000000000001</v>
      </c>
    </row>
    <row r="13994" spans="1:7" hidden="1">
      <c r="A13994" s="1136" t="s">
        <v>9906</v>
      </c>
      <c r="B13994" s="1122" t="s">
        <v>9907</v>
      </c>
      <c r="C13994" s="1122" t="s">
        <v>6660</v>
      </c>
      <c r="D13994" s="1122" t="s">
        <v>6661</v>
      </c>
      <c r="E13994" s="1365">
        <v>8.0000000000000004E-4</v>
      </c>
      <c r="F13994" s="1260">
        <v>1</v>
      </c>
      <c r="G13994" s="1246">
        <v>8.0000000000000004E-4</v>
      </c>
    </row>
    <row r="13995" spans="1:7" hidden="1">
      <c r="A13995" s="1136" t="s">
        <v>9982</v>
      </c>
      <c r="B13995" s="1122" t="s">
        <v>9994</v>
      </c>
      <c r="C13995" s="1122" t="s">
        <v>9982</v>
      </c>
      <c r="D13995" s="1122" t="s">
        <v>9994</v>
      </c>
      <c r="E13995" s="1365">
        <v>1</v>
      </c>
      <c r="F13995" s="1260">
        <v>1</v>
      </c>
      <c r="G13995" s="1246">
        <v>1</v>
      </c>
    </row>
    <row r="13996" spans="1:7" hidden="1">
      <c r="A13996" s="1136" t="s">
        <v>9959</v>
      </c>
      <c r="B13996" s="1122" t="s">
        <v>10021</v>
      </c>
      <c r="C13996" s="1122" t="e">
        <v>#REF!</v>
      </c>
      <c r="D13996" s="1122" t="s">
        <v>9492</v>
      </c>
      <c r="E13996" s="1365">
        <v>1</v>
      </c>
      <c r="F13996" s="1260">
        <v>1</v>
      </c>
      <c r="G13996" s="1246">
        <v>1</v>
      </c>
    </row>
    <row r="13997" spans="1:7" hidden="1">
      <c r="A13997" s="1136" t="s">
        <v>9959</v>
      </c>
      <c r="B13997" s="1122" t="s">
        <v>10021</v>
      </c>
      <c r="C13997" s="1122" t="e">
        <v>#REF!</v>
      </c>
      <c r="D13997" s="1122" t="s">
        <v>9493</v>
      </c>
      <c r="E13997" s="1365">
        <v>1</v>
      </c>
      <c r="F13997" s="1260">
        <v>1</v>
      </c>
      <c r="G13997" s="1246">
        <v>1</v>
      </c>
    </row>
    <row r="13998" spans="1:7" hidden="1">
      <c r="A13998" s="1136" t="s">
        <v>9959</v>
      </c>
      <c r="B13998" s="1122" t="s">
        <v>10021</v>
      </c>
      <c r="C13998" s="1122" t="e">
        <v>#REF!</v>
      </c>
      <c r="D13998" s="1122" t="s">
        <v>5576</v>
      </c>
      <c r="E13998" s="1365">
        <v>1</v>
      </c>
      <c r="F13998" s="1260">
        <v>1</v>
      </c>
      <c r="G13998" s="1246">
        <v>1</v>
      </c>
    </row>
    <row r="13999" spans="1:7" hidden="1">
      <c r="A13999" s="1136" t="s">
        <v>9959</v>
      </c>
      <c r="B13999" s="1122" t="s">
        <v>10021</v>
      </c>
      <c r="C13999" s="1122" t="e">
        <v>#REF!</v>
      </c>
      <c r="D13999" s="1122" t="s">
        <v>10022</v>
      </c>
      <c r="E13999" s="1365">
        <v>1</v>
      </c>
      <c r="F13999" s="1260">
        <v>1</v>
      </c>
      <c r="G13999" s="1246">
        <v>1</v>
      </c>
    </row>
    <row r="14000" spans="1:7" hidden="1">
      <c r="A14000" s="1136" t="s">
        <v>9959</v>
      </c>
      <c r="B14000" s="1122" t="s">
        <v>10021</v>
      </c>
      <c r="C14000" s="1122" t="e">
        <v>#REF!</v>
      </c>
      <c r="D14000" s="1122" t="s">
        <v>10023</v>
      </c>
      <c r="E14000" s="1365">
        <v>15</v>
      </c>
      <c r="F14000" s="1260">
        <v>1</v>
      </c>
      <c r="G14000" s="1246">
        <v>15</v>
      </c>
    </row>
    <row r="14001" spans="1:7" hidden="1">
      <c r="A14001" s="1136" t="s">
        <v>9959</v>
      </c>
      <c r="B14001" s="1122" t="s">
        <v>10021</v>
      </c>
      <c r="C14001" s="1122" t="e">
        <v>#REF!</v>
      </c>
      <c r="D14001" s="1122" t="s">
        <v>9495</v>
      </c>
      <c r="E14001" s="1365">
        <v>15</v>
      </c>
      <c r="F14001" s="1260">
        <v>1</v>
      </c>
      <c r="G14001" s="1246">
        <v>15</v>
      </c>
    </row>
    <row r="14002" spans="1:7" hidden="1">
      <c r="A14002" s="1136" t="s">
        <v>9959</v>
      </c>
      <c r="B14002" s="1122" t="s">
        <v>10021</v>
      </c>
      <c r="C14002" s="1122" t="e">
        <v>#REF!</v>
      </c>
      <c r="D14002" s="1122" t="s">
        <v>9292</v>
      </c>
      <c r="E14002" s="1365">
        <v>0.84599999999999997</v>
      </c>
      <c r="F14002" s="1260">
        <v>1</v>
      </c>
      <c r="G14002" s="1246">
        <v>0.84599999999999997</v>
      </c>
    </row>
    <row r="14003" spans="1:7" hidden="1">
      <c r="A14003" s="1136" t="s">
        <v>9563</v>
      </c>
      <c r="B14003" s="1122" t="s">
        <v>10024</v>
      </c>
      <c r="C14003" s="1122" t="e">
        <v>#REF!</v>
      </c>
      <c r="D14003" s="1122" t="s">
        <v>7291</v>
      </c>
      <c r="E14003" s="1365">
        <v>1</v>
      </c>
      <c r="F14003" s="1260">
        <v>1</v>
      </c>
      <c r="G14003" s="1246">
        <v>1</v>
      </c>
    </row>
    <row r="14004" spans="1:7" hidden="1">
      <c r="A14004" s="1136" t="s">
        <v>9563</v>
      </c>
      <c r="B14004" s="1122" t="s">
        <v>10024</v>
      </c>
      <c r="C14004" s="1122" t="e">
        <v>#REF!</v>
      </c>
      <c r="D14004" s="1122" t="s">
        <v>1245</v>
      </c>
      <c r="E14004" s="1365">
        <v>1</v>
      </c>
      <c r="F14004" s="1260">
        <v>1</v>
      </c>
      <c r="G14004" s="1246">
        <v>1</v>
      </c>
    </row>
    <row r="14005" spans="1:7" hidden="1">
      <c r="A14005" s="1136" t="s">
        <v>9563</v>
      </c>
      <c r="B14005" s="1122" t="s">
        <v>10024</v>
      </c>
      <c r="C14005" s="1122" t="e">
        <v>#REF!</v>
      </c>
      <c r="D14005" s="1122" t="s">
        <v>4789</v>
      </c>
      <c r="E14005" s="1365">
        <v>1</v>
      </c>
      <c r="F14005" s="1260">
        <v>1</v>
      </c>
      <c r="G14005" s="1246">
        <v>1</v>
      </c>
    </row>
    <row r="14006" spans="1:7" hidden="1">
      <c r="A14006" s="1136" t="s">
        <v>9563</v>
      </c>
      <c r="B14006" s="1122" t="s">
        <v>10024</v>
      </c>
      <c r="C14006" s="1122" t="e">
        <v>#REF!</v>
      </c>
      <c r="D14006" s="1122" t="s">
        <v>5218</v>
      </c>
      <c r="E14006" s="1365">
        <v>1</v>
      </c>
      <c r="F14006" s="1260">
        <v>1</v>
      </c>
      <c r="G14006" s="1246">
        <v>1</v>
      </c>
    </row>
    <row r="14007" spans="1:7" hidden="1">
      <c r="A14007" s="1136" t="s">
        <v>9563</v>
      </c>
      <c r="B14007" s="1122" t="s">
        <v>10024</v>
      </c>
      <c r="C14007" s="1122" t="e">
        <v>#REF!</v>
      </c>
      <c r="D14007" s="1122" t="s">
        <v>5234</v>
      </c>
      <c r="E14007" s="1365">
        <v>1</v>
      </c>
      <c r="F14007" s="1260">
        <v>1</v>
      </c>
      <c r="G14007" s="1246">
        <v>1</v>
      </c>
    </row>
    <row r="14008" spans="1:7" hidden="1">
      <c r="A14008" s="1136" t="s">
        <v>9563</v>
      </c>
      <c r="B14008" s="1122" t="s">
        <v>10024</v>
      </c>
      <c r="C14008" s="1122" t="e">
        <v>#REF!</v>
      </c>
      <c r="D14008" s="1122" t="s">
        <v>5220</v>
      </c>
      <c r="E14008" s="1365">
        <v>1</v>
      </c>
      <c r="F14008" s="1260">
        <v>1</v>
      </c>
      <c r="G14008" s="1246">
        <v>1</v>
      </c>
    </row>
    <row r="14009" spans="1:7" hidden="1">
      <c r="A14009" s="1136" t="s">
        <v>9563</v>
      </c>
      <c r="B14009" s="1122" t="s">
        <v>10024</v>
      </c>
      <c r="C14009" s="1122" t="e">
        <v>#REF!</v>
      </c>
      <c r="D14009" s="1122" t="s">
        <v>5224</v>
      </c>
      <c r="E14009" s="1365">
        <v>1</v>
      </c>
      <c r="F14009" s="1260">
        <v>1</v>
      </c>
      <c r="G14009" s="1246">
        <v>1</v>
      </c>
    </row>
    <row r="14010" spans="1:7" hidden="1">
      <c r="A14010" s="1136" t="s">
        <v>9563</v>
      </c>
      <c r="B14010" s="1122" t="s">
        <v>10024</v>
      </c>
      <c r="C14010" s="1122" t="e">
        <v>#REF!</v>
      </c>
      <c r="D14010" s="1122" t="s">
        <v>4797</v>
      </c>
      <c r="E14010" s="1365">
        <v>2</v>
      </c>
      <c r="F14010" s="1260">
        <v>1</v>
      </c>
      <c r="G14010" s="1246">
        <v>2</v>
      </c>
    </row>
    <row r="14011" spans="1:7" hidden="1">
      <c r="A14011" s="1136" t="s">
        <v>9563</v>
      </c>
      <c r="B14011" s="1122" t="s">
        <v>10024</v>
      </c>
      <c r="C14011" s="1122" t="e">
        <v>#REF!</v>
      </c>
      <c r="D14011" s="1122" t="s">
        <v>4799</v>
      </c>
      <c r="E14011" s="1365">
        <v>1</v>
      </c>
      <c r="F14011" s="1260">
        <v>1</v>
      </c>
      <c r="G14011" s="1246">
        <v>1</v>
      </c>
    </row>
    <row r="14012" spans="1:7" hidden="1">
      <c r="A14012" s="1136" t="s">
        <v>9563</v>
      </c>
      <c r="B14012" s="1122" t="s">
        <v>10024</v>
      </c>
      <c r="C14012" s="1122" t="e">
        <v>#REF!</v>
      </c>
      <c r="D14012" s="1122" t="s">
        <v>4801</v>
      </c>
      <c r="E14012" s="1365">
        <v>1</v>
      </c>
      <c r="F14012" s="1260">
        <v>1</v>
      </c>
      <c r="G14012" s="1246">
        <v>1</v>
      </c>
    </row>
    <row r="14013" spans="1:7" hidden="1">
      <c r="A14013" s="1136" t="s">
        <v>9563</v>
      </c>
      <c r="B14013" s="1122" t="s">
        <v>10024</v>
      </c>
      <c r="C14013" s="1122" t="e">
        <v>#REF!</v>
      </c>
      <c r="D14013" s="1122" t="s">
        <v>1684</v>
      </c>
      <c r="E14013" s="1365">
        <v>1</v>
      </c>
      <c r="F14013" s="1260">
        <v>1</v>
      </c>
      <c r="G14013" s="1246">
        <v>1</v>
      </c>
    </row>
    <row r="14014" spans="1:7" hidden="1">
      <c r="A14014" s="1136" t="s">
        <v>9563</v>
      </c>
      <c r="B14014" s="1122" t="s">
        <v>10024</v>
      </c>
      <c r="C14014" s="1122" t="e">
        <v>#REF!</v>
      </c>
      <c r="D14014" s="1122" t="s">
        <v>3893</v>
      </c>
      <c r="E14014" s="1365">
        <v>1</v>
      </c>
      <c r="F14014" s="1260">
        <v>1</v>
      </c>
      <c r="G14014" s="1246">
        <v>1</v>
      </c>
    </row>
    <row r="14015" spans="1:7" hidden="1">
      <c r="A14015" s="1136" t="s">
        <v>9563</v>
      </c>
      <c r="B14015" s="1122" t="s">
        <v>10024</v>
      </c>
      <c r="C14015" s="1122" t="e">
        <v>#REF!</v>
      </c>
      <c r="D14015" s="1122" t="s">
        <v>4751</v>
      </c>
      <c r="E14015" s="1365">
        <v>2</v>
      </c>
      <c r="F14015" s="1260">
        <v>1</v>
      </c>
      <c r="G14015" s="1246">
        <v>2</v>
      </c>
    </row>
    <row r="14016" spans="1:7" hidden="1">
      <c r="A14016" s="1136" t="s">
        <v>9563</v>
      </c>
      <c r="B14016" s="1122" t="s">
        <v>10024</v>
      </c>
      <c r="C14016" s="1122" t="e">
        <v>#REF!</v>
      </c>
      <c r="D14016" s="1122" t="s">
        <v>3525</v>
      </c>
      <c r="E14016" s="1365">
        <v>1.1000000000000001E-3</v>
      </c>
      <c r="F14016" s="1260">
        <v>1</v>
      </c>
      <c r="G14016" s="1246">
        <v>1.1000000000000001E-3</v>
      </c>
    </row>
    <row r="14017" spans="1:7" hidden="1">
      <c r="A14017" s="1136" t="s">
        <v>9563</v>
      </c>
      <c r="B14017" s="1122" t="s">
        <v>10024</v>
      </c>
      <c r="C14017" s="1122" t="e">
        <v>#REF!</v>
      </c>
      <c r="D14017" s="1122" t="s">
        <v>1540</v>
      </c>
      <c r="E14017" s="1365">
        <v>6.6E-3</v>
      </c>
      <c r="F14017" s="1260">
        <v>1</v>
      </c>
      <c r="G14017" s="1246">
        <v>6.6E-3</v>
      </c>
    </row>
    <row r="14018" spans="1:7" hidden="1">
      <c r="A14018" s="1136" t="s">
        <v>9563</v>
      </c>
      <c r="B14018" s="1122" t="s">
        <v>10024</v>
      </c>
      <c r="C14018" s="1122" t="e">
        <v>#REF!</v>
      </c>
      <c r="D14018" s="1122" t="s">
        <v>1207</v>
      </c>
      <c r="E14018" s="1365">
        <v>1.1000000000000001E-3</v>
      </c>
      <c r="F14018" s="1260">
        <v>1</v>
      </c>
      <c r="G14018" s="1246">
        <v>1.1000000000000001E-3</v>
      </c>
    </row>
    <row r="14019" spans="1:7" hidden="1">
      <c r="A14019" s="1136" t="s">
        <v>9563</v>
      </c>
      <c r="B14019" s="1122" t="s">
        <v>10024</v>
      </c>
      <c r="C14019" s="1122" t="e">
        <v>#REF!</v>
      </c>
      <c r="D14019" s="1122" t="s">
        <v>9615</v>
      </c>
      <c r="E14019" s="1365">
        <v>6.6E-3</v>
      </c>
      <c r="F14019" s="1260">
        <v>1</v>
      </c>
      <c r="G14019" s="1246">
        <v>6.6E-3</v>
      </c>
    </row>
    <row r="14020" spans="1:7" hidden="1">
      <c r="A14020" s="1136" t="s">
        <v>9563</v>
      </c>
      <c r="B14020" s="1122" t="s">
        <v>10024</v>
      </c>
      <c r="C14020" s="1122" t="e">
        <v>#REF!</v>
      </c>
      <c r="D14020" s="1122" t="s">
        <v>3527</v>
      </c>
      <c r="E14020" s="1365">
        <v>0.86380000000000001</v>
      </c>
      <c r="F14020" s="1260">
        <v>1</v>
      </c>
      <c r="G14020" s="1246">
        <v>0.86380000000000001</v>
      </c>
    </row>
    <row r="14021" spans="1:7" hidden="1">
      <c r="A14021" s="1136" t="s">
        <v>9984</v>
      </c>
      <c r="B14021" s="1122" t="s">
        <v>9975</v>
      </c>
      <c r="C14021" s="1122" t="e">
        <v>#REF!</v>
      </c>
      <c r="D14021" s="1122" t="s">
        <v>9975</v>
      </c>
      <c r="E14021" s="1365">
        <v>1</v>
      </c>
      <c r="F14021" s="1260">
        <v>1</v>
      </c>
      <c r="G14021" s="1246">
        <v>1</v>
      </c>
    </row>
    <row r="14022" spans="1:7" hidden="1">
      <c r="A14022" s="1136" t="s">
        <v>7482</v>
      </c>
      <c r="B14022" s="1122" t="s">
        <v>7483</v>
      </c>
      <c r="C14022" s="1122" t="e">
        <v>#REF!</v>
      </c>
      <c r="D14022" s="1122" t="s">
        <v>7658</v>
      </c>
      <c r="E14022" s="1365">
        <v>1</v>
      </c>
      <c r="F14022" s="1260">
        <v>1</v>
      </c>
      <c r="G14022" s="1246">
        <v>1</v>
      </c>
    </row>
    <row r="14023" spans="1:7" hidden="1">
      <c r="A14023" s="1136" t="s">
        <v>10137</v>
      </c>
      <c r="B14023" s="1122" t="s">
        <v>10190</v>
      </c>
      <c r="C14023" s="1122" t="e">
        <v>#REF!</v>
      </c>
      <c r="D14023" s="1122" t="s">
        <v>10191</v>
      </c>
      <c r="E14023" s="1365">
        <v>1</v>
      </c>
      <c r="F14023" s="1260">
        <v>1</v>
      </c>
      <c r="G14023" s="1246">
        <v>1</v>
      </c>
    </row>
    <row r="14024" spans="1:7" hidden="1">
      <c r="A14024" s="1136" t="s">
        <v>10137</v>
      </c>
      <c r="B14024" s="1122" t="s">
        <v>10190</v>
      </c>
      <c r="C14024" s="1198" t="s">
        <v>10212</v>
      </c>
      <c r="D14024" s="1122" t="s">
        <v>10192</v>
      </c>
      <c r="E14024" s="1365">
        <v>1</v>
      </c>
      <c r="F14024" s="1260">
        <v>1</v>
      </c>
      <c r="G14024" s="1246">
        <v>1</v>
      </c>
    </row>
    <row r="14025" spans="1:7" hidden="1">
      <c r="A14025" s="1136" t="s">
        <v>10137</v>
      </c>
      <c r="B14025" s="1122" t="s">
        <v>10190</v>
      </c>
      <c r="C14025" s="1122" t="e">
        <v>#REF!</v>
      </c>
      <c r="D14025" s="1122" t="s">
        <v>10193</v>
      </c>
      <c r="E14025" s="1365">
        <v>1</v>
      </c>
      <c r="F14025" s="1260">
        <v>1</v>
      </c>
      <c r="G14025" s="1246">
        <v>1</v>
      </c>
    </row>
    <row r="14026" spans="1:7" hidden="1">
      <c r="A14026" s="1136" t="s">
        <v>10137</v>
      </c>
      <c r="B14026" s="1122" t="s">
        <v>10190</v>
      </c>
      <c r="C14026" s="1198" t="s">
        <v>10213</v>
      </c>
      <c r="D14026" s="1122" t="s">
        <v>10194</v>
      </c>
      <c r="E14026" s="1365">
        <v>1</v>
      </c>
      <c r="F14026" s="1260">
        <v>1</v>
      </c>
      <c r="G14026" s="1246">
        <v>1</v>
      </c>
    </row>
    <row r="14027" spans="1:7" hidden="1">
      <c r="A14027" s="1136" t="s">
        <v>10137</v>
      </c>
      <c r="B14027" s="1122" t="s">
        <v>10190</v>
      </c>
      <c r="C14027" s="1122" t="e">
        <v>#REF!</v>
      </c>
      <c r="D14027" s="1122" t="s">
        <v>10195</v>
      </c>
      <c r="E14027" s="1365">
        <v>1</v>
      </c>
      <c r="F14027" s="1260">
        <v>1</v>
      </c>
      <c r="G14027" s="1246">
        <v>1</v>
      </c>
    </row>
    <row r="14028" spans="1:7" hidden="1">
      <c r="A14028" s="1136" t="s">
        <v>10137</v>
      </c>
      <c r="B14028" s="1122" t="s">
        <v>10190</v>
      </c>
      <c r="C14028" s="1122" t="e">
        <v>#REF!</v>
      </c>
      <c r="D14028" s="1122" t="s">
        <v>10196</v>
      </c>
      <c r="E14028" s="1365">
        <v>1</v>
      </c>
      <c r="F14028" s="1260">
        <v>1</v>
      </c>
      <c r="G14028" s="1246">
        <v>1</v>
      </c>
    </row>
    <row r="14029" spans="1:7" hidden="1">
      <c r="A14029" s="1136" t="s">
        <v>10137</v>
      </c>
      <c r="B14029" s="1122" t="s">
        <v>10190</v>
      </c>
      <c r="C14029" s="1122" t="e">
        <v>#REF!</v>
      </c>
      <c r="D14029" s="1122" t="s">
        <v>10197</v>
      </c>
      <c r="E14029" s="1365">
        <v>1</v>
      </c>
      <c r="F14029" s="1260">
        <v>1</v>
      </c>
      <c r="G14029" s="1246">
        <v>1</v>
      </c>
    </row>
    <row r="14030" spans="1:7" hidden="1">
      <c r="A14030" s="1136" t="s">
        <v>10137</v>
      </c>
      <c r="B14030" s="1122" t="s">
        <v>10190</v>
      </c>
      <c r="C14030" s="1122" t="e">
        <v>#REF!</v>
      </c>
      <c r="D14030" s="1122" t="s">
        <v>10198</v>
      </c>
      <c r="E14030" s="1365">
        <v>1</v>
      </c>
      <c r="F14030" s="1260">
        <v>1</v>
      </c>
      <c r="G14030" s="1246">
        <v>1</v>
      </c>
    </row>
    <row r="14031" spans="1:7" hidden="1">
      <c r="A14031" s="1136" t="s">
        <v>10137</v>
      </c>
      <c r="B14031" s="1122" t="s">
        <v>10190</v>
      </c>
      <c r="C14031" s="1122" t="e">
        <v>#REF!</v>
      </c>
      <c r="D14031" s="1122" t="s">
        <v>10199</v>
      </c>
      <c r="E14031" s="1365">
        <v>1</v>
      </c>
      <c r="F14031" s="1260">
        <v>1</v>
      </c>
      <c r="G14031" s="1246">
        <v>1</v>
      </c>
    </row>
    <row r="14032" spans="1:7" hidden="1">
      <c r="A14032" s="1136" t="s">
        <v>10137</v>
      </c>
      <c r="B14032" s="1122" t="s">
        <v>10190</v>
      </c>
      <c r="C14032" s="1122" t="e">
        <v>#REF!</v>
      </c>
      <c r="D14032" s="1122" t="s">
        <v>10200</v>
      </c>
      <c r="E14032" s="1365">
        <v>1</v>
      </c>
      <c r="F14032" s="1260">
        <v>1</v>
      </c>
      <c r="G14032" s="1246">
        <v>1</v>
      </c>
    </row>
    <row r="14033" spans="1:7" hidden="1">
      <c r="A14033" s="1136" t="s">
        <v>10137</v>
      </c>
      <c r="B14033" s="1122" t="s">
        <v>10190</v>
      </c>
      <c r="C14033" s="1122" t="e">
        <v>#REF!</v>
      </c>
      <c r="D14033" s="1122" t="s">
        <v>10201</v>
      </c>
      <c r="E14033" s="1365">
        <v>1</v>
      </c>
      <c r="F14033" s="1260">
        <v>1</v>
      </c>
      <c r="G14033" s="1246">
        <v>1</v>
      </c>
    </row>
    <row r="14034" spans="1:7" hidden="1">
      <c r="A14034" s="1136" t="s">
        <v>10137</v>
      </c>
      <c r="B14034" s="1122" t="s">
        <v>10190</v>
      </c>
      <c r="C14034" s="1122" t="e">
        <v>#REF!</v>
      </c>
      <c r="D14034" s="1122" t="s">
        <v>10202</v>
      </c>
      <c r="E14034" s="1365">
        <v>1</v>
      </c>
      <c r="F14034" s="1260">
        <v>1</v>
      </c>
      <c r="G14034" s="1246">
        <v>1</v>
      </c>
    </row>
    <row r="14035" spans="1:7" hidden="1">
      <c r="A14035" s="1136" t="s">
        <v>10137</v>
      </c>
      <c r="B14035" s="1122" t="s">
        <v>10190</v>
      </c>
      <c r="C14035" s="1122" t="e">
        <v>#REF!</v>
      </c>
      <c r="D14035" s="1122" t="s">
        <v>10203</v>
      </c>
      <c r="E14035" s="1365">
        <v>1</v>
      </c>
      <c r="F14035" s="1260">
        <v>1</v>
      </c>
      <c r="G14035" s="1246">
        <v>1</v>
      </c>
    </row>
    <row r="14036" spans="1:7" hidden="1">
      <c r="A14036" s="1136" t="s">
        <v>10137</v>
      </c>
      <c r="B14036" s="1122" t="s">
        <v>10190</v>
      </c>
      <c r="C14036" s="1122" t="e">
        <v>#REF!</v>
      </c>
      <c r="D14036" s="1122" t="s">
        <v>10204</v>
      </c>
      <c r="E14036" s="1365">
        <v>1</v>
      </c>
      <c r="F14036" s="1260">
        <v>1</v>
      </c>
      <c r="G14036" s="1246">
        <v>1</v>
      </c>
    </row>
    <row r="14037" spans="1:7" hidden="1">
      <c r="A14037" s="1136" t="s">
        <v>10137</v>
      </c>
      <c r="B14037" s="1122" t="s">
        <v>10190</v>
      </c>
      <c r="C14037" s="1122" t="e">
        <v>#REF!</v>
      </c>
      <c r="D14037" s="1122" t="s">
        <v>10205</v>
      </c>
      <c r="E14037" s="1365">
        <v>1</v>
      </c>
      <c r="F14037" s="1260">
        <v>1</v>
      </c>
      <c r="G14037" s="1246">
        <v>1</v>
      </c>
    </row>
    <row r="14038" spans="1:7" hidden="1">
      <c r="A14038" s="1136" t="s">
        <v>10137</v>
      </c>
      <c r="B14038" s="1122" t="s">
        <v>10190</v>
      </c>
      <c r="C14038" s="1122" t="e">
        <v>#REF!</v>
      </c>
      <c r="D14038" s="1122" t="s">
        <v>10206</v>
      </c>
      <c r="E14038" s="1365">
        <v>1</v>
      </c>
      <c r="F14038" s="1260">
        <v>1</v>
      </c>
      <c r="G14038" s="1246">
        <v>1</v>
      </c>
    </row>
    <row r="14039" spans="1:7" hidden="1">
      <c r="A14039" s="1136" t="s">
        <v>10137</v>
      </c>
      <c r="B14039" s="1122" t="s">
        <v>10190</v>
      </c>
      <c r="C14039" s="1122" t="e">
        <v>#REF!</v>
      </c>
      <c r="D14039" s="1122" t="s">
        <v>10207</v>
      </c>
      <c r="E14039" s="1365">
        <v>1</v>
      </c>
      <c r="F14039" s="1260">
        <v>1</v>
      </c>
      <c r="G14039" s="1246">
        <v>1</v>
      </c>
    </row>
    <row r="14040" spans="1:7" hidden="1">
      <c r="A14040" s="1136" t="s">
        <v>10137</v>
      </c>
      <c r="B14040" s="1122" t="s">
        <v>10190</v>
      </c>
      <c r="C14040" s="1122" t="e">
        <v>#REF!</v>
      </c>
      <c r="D14040" s="1122" t="s">
        <v>10208</v>
      </c>
      <c r="E14040" s="1365">
        <v>1</v>
      </c>
      <c r="F14040" s="1260">
        <v>1</v>
      </c>
      <c r="G14040" s="1246">
        <v>1</v>
      </c>
    </row>
    <row r="14041" spans="1:7" hidden="1">
      <c r="A14041" s="1136" t="s">
        <v>10137</v>
      </c>
      <c r="B14041" s="1122" t="s">
        <v>10190</v>
      </c>
      <c r="C14041" s="1122" t="e">
        <v>#REF!</v>
      </c>
      <c r="D14041" s="1122" t="s">
        <v>10209</v>
      </c>
      <c r="E14041" s="1365">
        <v>1</v>
      </c>
      <c r="F14041" s="1260">
        <v>1</v>
      </c>
      <c r="G14041" s="1246">
        <v>1</v>
      </c>
    </row>
    <row r="14042" spans="1:7" hidden="1">
      <c r="A14042" s="1136" t="s">
        <v>10137</v>
      </c>
      <c r="B14042" s="1122" t="s">
        <v>10190</v>
      </c>
      <c r="C14042" s="1122" t="e">
        <v>#REF!</v>
      </c>
      <c r="D14042" s="1122" t="s">
        <v>10210</v>
      </c>
      <c r="E14042" s="1365">
        <v>1</v>
      </c>
      <c r="F14042" s="1260">
        <v>1</v>
      </c>
      <c r="G14042" s="1246">
        <v>1</v>
      </c>
    </row>
    <row r="14043" spans="1:7" hidden="1">
      <c r="A14043" s="1136" t="s">
        <v>10137</v>
      </c>
      <c r="B14043" s="1122" t="s">
        <v>10190</v>
      </c>
      <c r="C14043" s="1122" t="e">
        <v>#REF!</v>
      </c>
      <c r="D14043" s="1122" t="s">
        <v>10211</v>
      </c>
      <c r="E14043" s="1365">
        <v>1</v>
      </c>
      <c r="F14043" s="1260">
        <v>1</v>
      </c>
      <c r="G14043" s="1246">
        <v>1</v>
      </c>
    </row>
    <row r="14044" spans="1:7" hidden="1">
      <c r="A14044" s="1136" t="s">
        <v>10137</v>
      </c>
      <c r="B14044" s="1122" t="s">
        <v>10190</v>
      </c>
      <c r="C14044" s="1122" t="e">
        <v>#REF!</v>
      </c>
      <c r="D14044" s="1122" t="s">
        <v>4137</v>
      </c>
      <c r="E14044" s="1365">
        <v>3.5000000000000001E-3</v>
      </c>
      <c r="F14044" s="1260">
        <v>1</v>
      </c>
      <c r="G14044" s="1246">
        <v>3.5000000000000001E-3</v>
      </c>
    </row>
    <row r="14045" spans="1:7" hidden="1">
      <c r="A14045" s="1136" t="s">
        <v>10139</v>
      </c>
      <c r="B14045" s="1122" t="s">
        <v>10214</v>
      </c>
      <c r="C14045" s="1122" t="e">
        <v>#REF!</v>
      </c>
      <c r="D14045" s="1122" t="s">
        <v>10191</v>
      </c>
      <c r="E14045" s="1365">
        <v>1</v>
      </c>
      <c r="F14045" s="1260">
        <v>1</v>
      </c>
      <c r="G14045" s="1246">
        <v>1</v>
      </c>
    </row>
    <row r="14046" spans="1:7" hidden="1">
      <c r="A14046" s="1136" t="s">
        <v>10139</v>
      </c>
      <c r="B14046" s="1122" t="s">
        <v>10214</v>
      </c>
      <c r="C14046" s="1198" t="s">
        <v>10212</v>
      </c>
      <c r="D14046" s="1122" t="s">
        <v>10192</v>
      </c>
      <c r="E14046" s="1365">
        <v>1</v>
      </c>
      <c r="F14046" s="1260">
        <v>1</v>
      </c>
      <c r="G14046" s="1246">
        <v>1</v>
      </c>
    </row>
    <row r="14047" spans="1:7" hidden="1">
      <c r="A14047" s="1136" t="s">
        <v>10139</v>
      </c>
      <c r="B14047" s="1122" t="s">
        <v>10214</v>
      </c>
      <c r="C14047" s="1122" t="e">
        <v>#REF!</v>
      </c>
      <c r="D14047" s="1122" t="s">
        <v>10193</v>
      </c>
      <c r="E14047" s="1365">
        <v>1</v>
      </c>
      <c r="F14047" s="1260">
        <v>1</v>
      </c>
      <c r="G14047" s="1246">
        <v>1</v>
      </c>
    </row>
    <row r="14048" spans="1:7" hidden="1">
      <c r="A14048" s="1136" t="s">
        <v>10139</v>
      </c>
      <c r="B14048" s="1122" t="s">
        <v>10214</v>
      </c>
      <c r="C14048" s="1198" t="s">
        <v>10213</v>
      </c>
      <c r="D14048" s="1122" t="s">
        <v>10194</v>
      </c>
      <c r="E14048" s="1365">
        <v>1</v>
      </c>
      <c r="F14048" s="1260">
        <v>1</v>
      </c>
      <c r="G14048" s="1246">
        <v>1</v>
      </c>
    </row>
    <row r="14049" spans="1:7" hidden="1">
      <c r="A14049" s="1136" t="s">
        <v>10139</v>
      </c>
      <c r="B14049" s="1122" t="s">
        <v>10214</v>
      </c>
      <c r="C14049" s="1122" t="e">
        <v>#REF!</v>
      </c>
      <c r="D14049" s="1122" t="s">
        <v>10195</v>
      </c>
      <c r="E14049" s="1365">
        <v>1</v>
      </c>
      <c r="F14049" s="1260">
        <v>1</v>
      </c>
      <c r="G14049" s="1246">
        <v>1</v>
      </c>
    </row>
    <row r="14050" spans="1:7" hidden="1">
      <c r="A14050" s="1136" t="s">
        <v>10139</v>
      </c>
      <c r="B14050" s="1122" t="s">
        <v>10214</v>
      </c>
      <c r="C14050" s="1122" t="e">
        <v>#REF!</v>
      </c>
      <c r="D14050" s="1122" t="s">
        <v>10215</v>
      </c>
      <c r="E14050" s="1365">
        <v>1</v>
      </c>
      <c r="F14050" s="1260">
        <v>1</v>
      </c>
      <c r="G14050" s="1246">
        <v>1</v>
      </c>
    </row>
    <row r="14051" spans="1:7" hidden="1">
      <c r="A14051" s="1136" t="s">
        <v>10139</v>
      </c>
      <c r="B14051" s="1122" t="s">
        <v>10214</v>
      </c>
      <c r="C14051" s="1122" t="e">
        <v>#REF!</v>
      </c>
      <c r="D14051" s="1122" t="s">
        <v>10216</v>
      </c>
      <c r="E14051" s="1365">
        <v>1</v>
      </c>
      <c r="F14051" s="1260">
        <v>1</v>
      </c>
      <c r="G14051" s="1246">
        <v>1</v>
      </c>
    </row>
    <row r="14052" spans="1:7" hidden="1">
      <c r="A14052" s="1136" t="s">
        <v>10139</v>
      </c>
      <c r="B14052" s="1122" t="s">
        <v>10214</v>
      </c>
      <c r="C14052" s="1122" t="e">
        <v>#REF!</v>
      </c>
      <c r="D14052" s="1122" t="s">
        <v>10217</v>
      </c>
      <c r="E14052" s="1365">
        <v>1</v>
      </c>
      <c r="F14052" s="1260">
        <v>1</v>
      </c>
      <c r="G14052" s="1246">
        <v>1</v>
      </c>
    </row>
    <row r="14053" spans="1:7" hidden="1">
      <c r="A14053" s="1136" t="s">
        <v>10139</v>
      </c>
      <c r="B14053" s="1122" t="s">
        <v>10214</v>
      </c>
      <c r="C14053" s="1122" t="e">
        <v>#REF!</v>
      </c>
      <c r="D14053" s="1122" t="s">
        <v>10218</v>
      </c>
      <c r="E14053" s="1365">
        <v>1</v>
      </c>
      <c r="F14053" s="1260">
        <v>1</v>
      </c>
      <c r="G14053" s="1246">
        <v>1</v>
      </c>
    </row>
    <row r="14054" spans="1:7" hidden="1">
      <c r="A14054" s="1136" t="s">
        <v>10139</v>
      </c>
      <c r="B14054" s="1122" t="s">
        <v>10214</v>
      </c>
      <c r="C14054" s="1122" t="e">
        <v>#REF!</v>
      </c>
      <c r="D14054" s="1122" t="s">
        <v>10200</v>
      </c>
      <c r="E14054" s="1365">
        <v>1</v>
      </c>
      <c r="F14054" s="1260">
        <v>1</v>
      </c>
      <c r="G14054" s="1246">
        <v>1</v>
      </c>
    </row>
    <row r="14055" spans="1:7" hidden="1">
      <c r="A14055" s="1136" t="s">
        <v>10139</v>
      </c>
      <c r="B14055" s="1122" t="s">
        <v>10214</v>
      </c>
      <c r="C14055" s="1122" t="e">
        <v>#REF!</v>
      </c>
      <c r="D14055" s="1122" t="s">
        <v>10219</v>
      </c>
      <c r="E14055" s="1365">
        <v>1</v>
      </c>
      <c r="F14055" s="1260">
        <v>1</v>
      </c>
      <c r="G14055" s="1246">
        <v>1</v>
      </c>
    </row>
    <row r="14056" spans="1:7" hidden="1">
      <c r="A14056" s="1136" t="s">
        <v>10139</v>
      </c>
      <c r="B14056" s="1122" t="s">
        <v>10214</v>
      </c>
      <c r="C14056" s="1122" t="e">
        <v>#REF!</v>
      </c>
      <c r="D14056" s="1122" t="s">
        <v>10220</v>
      </c>
      <c r="E14056" s="1365">
        <v>1</v>
      </c>
      <c r="F14056" s="1260">
        <v>1</v>
      </c>
      <c r="G14056" s="1246">
        <v>1</v>
      </c>
    </row>
    <row r="14057" spans="1:7" hidden="1">
      <c r="A14057" s="1136" t="s">
        <v>10139</v>
      </c>
      <c r="B14057" s="1122" t="s">
        <v>10214</v>
      </c>
      <c r="C14057" s="1122" t="e">
        <v>#REF!</v>
      </c>
      <c r="D14057" s="1122" t="s">
        <v>10221</v>
      </c>
      <c r="E14057" s="1365">
        <v>1</v>
      </c>
      <c r="F14057" s="1260">
        <v>1</v>
      </c>
      <c r="G14057" s="1246">
        <v>1</v>
      </c>
    </row>
    <row r="14058" spans="1:7" hidden="1">
      <c r="A14058" s="1136" t="s">
        <v>10139</v>
      </c>
      <c r="B14058" s="1122" t="s">
        <v>10214</v>
      </c>
      <c r="C14058" s="1122" t="e">
        <v>#REF!</v>
      </c>
      <c r="D14058" s="1122" t="s">
        <v>10222</v>
      </c>
      <c r="E14058" s="1365">
        <v>1</v>
      </c>
      <c r="F14058" s="1260">
        <v>1</v>
      </c>
      <c r="G14058" s="1246">
        <v>1</v>
      </c>
    </row>
    <row r="14059" spans="1:7" hidden="1">
      <c r="A14059" s="1136" t="s">
        <v>10139</v>
      </c>
      <c r="B14059" s="1122" t="s">
        <v>10214</v>
      </c>
      <c r="C14059" s="1122" t="e">
        <v>#REF!</v>
      </c>
      <c r="D14059" s="1122" t="s">
        <v>10205</v>
      </c>
      <c r="E14059" s="1365">
        <v>1</v>
      </c>
      <c r="F14059" s="1260">
        <v>1</v>
      </c>
      <c r="G14059" s="1246">
        <v>1</v>
      </c>
    </row>
    <row r="14060" spans="1:7" hidden="1">
      <c r="A14060" s="1136" t="s">
        <v>10139</v>
      </c>
      <c r="B14060" s="1122" t="s">
        <v>10214</v>
      </c>
      <c r="C14060" s="1122" t="e">
        <v>#REF!</v>
      </c>
      <c r="D14060" s="1122" t="s">
        <v>10223</v>
      </c>
      <c r="E14060" s="1365">
        <v>1</v>
      </c>
      <c r="F14060" s="1260">
        <v>1</v>
      </c>
      <c r="G14060" s="1246">
        <v>1</v>
      </c>
    </row>
    <row r="14061" spans="1:7" hidden="1">
      <c r="A14061" s="1136" t="s">
        <v>10139</v>
      </c>
      <c r="B14061" s="1122" t="s">
        <v>10214</v>
      </c>
      <c r="C14061" s="1122" t="e">
        <v>#REF!</v>
      </c>
      <c r="D14061" s="1122" t="s">
        <v>10207</v>
      </c>
      <c r="E14061" s="1365">
        <v>1</v>
      </c>
      <c r="F14061" s="1260">
        <v>1</v>
      </c>
      <c r="G14061" s="1246">
        <v>1</v>
      </c>
    </row>
    <row r="14062" spans="1:7" hidden="1">
      <c r="A14062" s="1136" t="s">
        <v>10139</v>
      </c>
      <c r="B14062" s="1122" t="s">
        <v>10214</v>
      </c>
      <c r="C14062" s="1122" t="e">
        <v>#REF!</v>
      </c>
      <c r="D14062" s="1122" t="s">
        <v>10208</v>
      </c>
      <c r="E14062" s="1365">
        <v>1</v>
      </c>
      <c r="F14062" s="1260">
        <v>1</v>
      </c>
      <c r="G14062" s="1246">
        <v>1</v>
      </c>
    </row>
    <row r="14063" spans="1:7" hidden="1">
      <c r="A14063" s="1136" t="s">
        <v>10139</v>
      </c>
      <c r="B14063" s="1122" t="s">
        <v>10214</v>
      </c>
      <c r="C14063" s="1122" t="e">
        <v>#REF!</v>
      </c>
      <c r="D14063" s="1122" t="s">
        <v>10209</v>
      </c>
      <c r="E14063" s="1365">
        <v>1</v>
      </c>
      <c r="F14063" s="1260">
        <v>1</v>
      </c>
      <c r="G14063" s="1246">
        <v>1</v>
      </c>
    </row>
    <row r="14064" spans="1:7" hidden="1">
      <c r="A14064" s="1136" t="s">
        <v>10139</v>
      </c>
      <c r="B14064" s="1122" t="s">
        <v>10214</v>
      </c>
      <c r="C14064" s="1122" t="e">
        <v>#REF!</v>
      </c>
      <c r="D14064" s="1122" t="s">
        <v>10210</v>
      </c>
      <c r="E14064" s="1365">
        <v>1</v>
      </c>
      <c r="F14064" s="1260">
        <v>1</v>
      </c>
      <c r="G14064" s="1246">
        <v>1</v>
      </c>
    </row>
    <row r="14065" spans="1:7" hidden="1">
      <c r="A14065" s="1136" t="s">
        <v>10139</v>
      </c>
      <c r="B14065" s="1122" t="s">
        <v>10214</v>
      </c>
      <c r="C14065" s="1122" t="e">
        <v>#REF!</v>
      </c>
      <c r="D14065" s="1122" t="s">
        <v>10211</v>
      </c>
      <c r="E14065" s="1365">
        <v>1</v>
      </c>
      <c r="F14065" s="1260">
        <v>1</v>
      </c>
      <c r="G14065" s="1246">
        <v>1</v>
      </c>
    </row>
    <row r="14066" spans="1:7" hidden="1">
      <c r="A14066" s="1136" t="s">
        <v>10139</v>
      </c>
      <c r="B14066" s="1122" t="s">
        <v>10214</v>
      </c>
      <c r="C14066" s="1122" t="e">
        <v>#REF!</v>
      </c>
      <c r="D14066" s="1122" t="s">
        <v>4137</v>
      </c>
      <c r="E14066" s="1365">
        <v>3.5000000000000001E-3</v>
      </c>
      <c r="F14066" s="1260">
        <v>1</v>
      </c>
      <c r="G14066" s="1246">
        <v>3.5000000000000001E-3</v>
      </c>
    </row>
    <row r="14067" spans="1:7" hidden="1">
      <c r="A14067" s="1136" t="s">
        <v>10141</v>
      </c>
      <c r="B14067" s="1122" t="s">
        <v>10224</v>
      </c>
      <c r="C14067" s="1122" t="e">
        <v>#REF!</v>
      </c>
      <c r="D14067" s="1122" t="s">
        <v>10225</v>
      </c>
      <c r="E14067" s="1365">
        <v>1</v>
      </c>
      <c r="F14067" s="1260">
        <v>1</v>
      </c>
      <c r="G14067" s="1246">
        <v>1</v>
      </c>
    </row>
    <row r="14068" spans="1:7" hidden="1">
      <c r="A14068" s="1136" t="s">
        <v>10141</v>
      </c>
      <c r="B14068" s="1122" t="s">
        <v>10224</v>
      </c>
      <c r="C14068" s="1122" t="e">
        <v>#REF!</v>
      </c>
      <c r="D14068" s="1122" t="s">
        <v>7822</v>
      </c>
      <c r="E14068" s="1365">
        <v>1</v>
      </c>
      <c r="F14068" s="1260">
        <v>1</v>
      </c>
      <c r="G14068" s="1246">
        <v>1</v>
      </c>
    </row>
    <row r="14069" spans="1:7" hidden="1">
      <c r="A14069" s="1136" t="s">
        <v>10141</v>
      </c>
      <c r="B14069" s="1122" t="s">
        <v>10224</v>
      </c>
      <c r="C14069" s="1122" t="e">
        <v>#REF!</v>
      </c>
      <c r="D14069" s="1122" t="s">
        <v>7823</v>
      </c>
      <c r="E14069" s="1365">
        <v>1</v>
      </c>
      <c r="F14069" s="1260">
        <v>1</v>
      </c>
      <c r="G14069" s="1246">
        <v>1</v>
      </c>
    </row>
    <row r="14070" spans="1:7" hidden="1">
      <c r="A14070" s="1136" t="s">
        <v>10141</v>
      </c>
      <c r="B14070" s="1122" t="s">
        <v>10224</v>
      </c>
      <c r="C14070" s="1122" t="e">
        <v>#REF!</v>
      </c>
      <c r="D14070" s="1122" t="s">
        <v>7824</v>
      </c>
      <c r="E14070" s="1365">
        <v>1</v>
      </c>
      <c r="F14070" s="1260">
        <v>1</v>
      </c>
      <c r="G14070" s="1246">
        <v>1</v>
      </c>
    </row>
    <row r="14071" spans="1:7" hidden="1">
      <c r="A14071" s="1136" t="s">
        <v>10141</v>
      </c>
      <c r="B14071" s="1122" t="s">
        <v>10224</v>
      </c>
      <c r="C14071" s="1122" t="s">
        <v>9594</v>
      </c>
      <c r="D14071" s="1122" t="s">
        <v>10226</v>
      </c>
      <c r="E14071" s="1365">
        <v>1</v>
      </c>
      <c r="F14071" s="1260">
        <v>1</v>
      </c>
      <c r="G14071" s="1246">
        <v>1</v>
      </c>
    </row>
    <row r="14072" spans="1:7" hidden="1">
      <c r="A14072" s="1136" t="s">
        <v>10141</v>
      </c>
      <c r="B14072" s="1122" t="s">
        <v>10224</v>
      </c>
      <c r="C14072" s="1198" t="s">
        <v>10239</v>
      </c>
      <c r="D14072" s="1122" t="s">
        <v>10227</v>
      </c>
      <c r="E14072" s="1365">
        <v>1</v>
      </c>
      <c r="F14072" s="1260">
        <v>1</v>
      </c>
      <c r="G14072" s="1246">
        <v>1</v>
      </c>
    </row>
    <row r="14073" spans="1:7" hidden="1">
      <c r="A14073" s="1136" t="s">
        <v>10141</v>
      </c>
      <c r="B14073" s="1122" t="s">
        <v>10224</v>
      </c>
      <c r="C14073" s="1122" t="e">
        <v>#REF!</v>
      </c>
      <c r="D14073" s="1122" t="s">
        <v>7740</v>
      </c>
      <c r="E14073" s="1365">
        <v>1</v>
      </c>
      <c r="F14073" s="1260">
        <v>1</v>
      </c>
      <c r="G14073" s="1246">
        <v>1</v>
      </c>
    </row>
    <row r="14074" spans="1:7" hidden="1">
      <c r="A14074" s="1136" t="s">
        <v>10141</v>
      </c>
      <c r="B14074" s="1122" t="s">
        <v>10224</v>
      </c>
      <c r="C14074" s="1122" t="e">
        <v>#REF!</v>
      </c>
      <c r="D14074" s="1122" t="s">
        <v>10228</v>
      </c>
      <c r="E14074" s="1365">
        <v>1</v>
      </c>
      <c r="F14074" s="1260">
        <v>1</v>
      </c>
      <c r="G14074" s="1246">
        <v>1</v>
      </c>
    </row>
    <row r="14075" spans="1:7" hidden="1">
      <c r="A14075" s="1136" t="s">
        <v>10141</v>
      </c>
      <c r="B14075" s="1122" t="s">
        <v>10224</v>
      </c>
      <c r="C14075" s="1122" t="e">
        <v>#REF!</v>
      </c>
      <c r="D14075" s="1122" t="s">
        <v>10229</v>
      </c>
      <c r="E14075" s="1365">
        <v>1</v>
      </c>
      <c r="F14075" s="1260">
        <v>1</v>
      </c>
      <c r="G14075" s="1246">
        <v>1</v>
      </c>
    </row>
    <row r="14076" spans="1:7" hidden="1">
      <c r="A14076" s="1136" t="s">
        <v>10141</v>
      </c>
      <c r="B14076" s="1122" t="s">
        <v>10224</v>
      </c>
      <c r="C14076" s="1122" t="e">
        <v>#REF!</v>
      </c>
      <c r="D14076" s="1122" t="s">
        <v>9358</v>
      </c>
      <c r="E14076" s="1365">
        <v>1</v>
      </c>
      <c r="F14076" s="1260">
        <v>1</v>
      </c>
      <c r="G14076" s="1246">
        <v>1</v>
      </c>
    </row>
    <row r="14077" spans="1:7" hidden="1">
      <c r="A14077" s="1136" t="s">
        <v>10141</v>
      </c>
      <c r="B14077" s="1122" t="s">
        <v>10224</v>
      </c>
      <c r="C14077" s="1122" t="s">
        <v>9596</v>
      </c>
      <c r="D14077" s="1122" t="s">
        <v>10230</v>
      </c>
      <c r="E14077" s="1365">
        <v>1</v>
      </c>
      <c r="F14077" s="1260">
        <v>1</v>
      </c>
      <c r="G14077" s="1246">
        <v>1</v>
      </c>
    </row>
    <row r="14078" spans="1:7" hidden="1">
      <c r="A14078" s="1136" t="s">
        <v>10141</v>
      </c>
      <c r="B14078" s="1122" t="s">
        <v>10224</v>
      </c>
      <c r="C14078" s="1122" t="e">
        <v>#REF!</v>
      </c>
      <c r="D14078" s="1122" t="s">
        <v>7827</v>
      </c>
      <c r="E14078" s="1365">
        <v>1</v>
      </c>
      <c r="F14078" s="1260">
        <v>1</v>
      </c>
      <c r="G14078" s="1246">
        <v>1</v>
      </c>
    </row>
    <row r="14079" spans="1:7" hidden="1">
      <c r="A14079" s="1136" t="s">
        <v>10141</v>
      </c>
      <c r="B14079" s="1122" t="s">
        <v>10224</v>
      </c>
      <c r="C14079" s="1122" t="e">
        <v>#REF!</v>
      </c>
      <c r="D14079" s="1122" t="s">
        <v>7828</v>
      </c>
      <c r="E14079" s="1365">
        <v>1</v>
      </c>
      <c r="F14079" s="1260">
        <v>1</v>
      </c>
      <c r="G14079" s="1246">
        <v>1</v>
      </c>
    </row>
    <row r="14080" spans="1:7" hidden="1">
      <c r="A14080" s="1136" t="s">
        <v>10141</v>
      </c>
      <c r="B14080" s="1122" t="s">
        <v>10224</v>
      </c>
      <c r="C14080" s="1122" t="e">
        <v>#REF!</v>
      </c>
      <c r="D14080" s="1122" t="s">
        <v>7718</v>
      </c>
      <c r="E14080" s="1365">
        <v>2</v>
      </c>
      <c r="F14080" s="1260">
        <v>1</v>
      </c>
      <c r="G14080" s="1246">
        <v>2</v>
      </c>
    </row>
    <row r="14081" spans="1:7" hidden="1">
      <c r="A14081" s="1136" t="s">
        <v>10141</v>
      </c>
      <c r="B14081" s="1122" t="s">
        <v>10224</v>
      </c>
      <c r="C14081" s="1122" t="e">
        <v>#REF!</v>
      </c>
      <c r="D14081" s="1122" t="s">
        <v>7719</v>
      </c>
      <c r="E14081" s="1365">
        <v>2</v>
      </c>
      <c r="F14081" s="1260">
        <v>1</v>
      </c>
      <c r="G14081" s="1246">
        <v>2</v>
      </c>
    </row>
    <row r="14082" spans="1:7" hidden="1">
      <c r="A14082" s="1136" t="s">
        <v>10141</v>
      </c>
      <c r="B14082" s="1122" t="s">
        <v>10224</v>
      </c>
      <c r="C14082" s="1122" t="e">
        <v>#REF!</v>
      </c>
      <c r="D14082" s="1122" t="s">
        <v>7720</v>
      </c>
      <c r="E14082" s="1365">
        <v>2</v>
      </c>
      <c r="F14082" s="1260">
        <v>1</v>
      </c>
      <c r="G14082" s="1246">
        <v>2</v>
      </c>
    </row>
    <row r="14083" spans="1:7" hidden="1">
      <c r="A14083" s="1136" t="s">
        <v>10141</v>
      </c>
      <c r="B14083" s="1122" t="s">
        <v>10224</v>
      </c>
      <c r="C14083" s="1122" t="e">
        <v>#REF!</v>
      </c>
      <c r="D14083" s="1122" t="s">
        <v>7721</v>
      </c>
      <c r="E14083" s="1365">
        <v>2</v>
      </c>
      <c r="F14083" s="1260">
        <v>1</v>
      </c>
      <c r="G14083" s="1246">
        <v>2</v>
      </c>
    </row>
    <row r="14084" spans="1:7" hidden="1">
      <c r="A14084" s="1136" t="s">
        <v>10141</v>
      </c>
      <c r="B14084" s="1122" t="s">
        <v>10224</v>
      </c>
      <c r="C14084" s="1122" t="e">
        <v>#REF!</v>
      </c>
      <c r="D14084" s="1122" t="s">
        <v>5240</v>
      </c>
      <c r="E14084" s="1365">
        <v>2</v>
      </c>
      <c r="F14084" s="1260">
        <v>1</v>
      </c>
      <c r="G14084" s="1246">
        <v>2</v>
      </c>
    </row>
    <row r="14085" spans="1:7" hidden="1">
      <c r="A14085" s="1136" t="s">
        <v>10141</v>
      </c>
      <c r="B14085" s="1122" t="s">
        <v>10224</v>
      </c>
      <c r="C14085" s="1122" t="e">
        <v>#REF!</v>
      </c>
      <c r="D14085" s="1122" t="s">
        <v>5242</v>
      </c>
      <c r="E14085" s="1365">
        <v>2</v>
      </c>
      <c r="F14085" s="1260">
        <v>1</v>
      </c>
      <c r="G14085" s="1246">
        <v>2</v>
      </c>
    </row>
    <row r="14086" spans="1:7" hidden="1">
      <c r="A14086" s="1136" t="s">
        <v>10141</v>
      </c>
      <c r="B14086" s="1122" t="s">
        <v>10224</v>
      </c>
      <c r="C14086" s="1122" t="e">
        <v>#REF!</v>
      </c>
      <c r="D14086" s="1122" t="s">
        <v>7724</v>
      </c>
      <c r="E14086" s="1365">
        <v>8</v>
      </c>
      <c r="F14086" s="1260">
        <v>1</v>
      </c>
      <c r="G14086" s="1246">
        <v>8</v>
      </c>
    </row>
    <row r="14087" spans="1:7" hidden="1">
      <c r="A14087" s="1136" t="s">
        <v>10141</v>
      </c>
      <c r="B14087" s="1122" t="s">
        <v>10224</v>
      </c>
      <c r="C14087" s="1122" t="e">
        <v>#REF!</v>
      </c>
      <c r="D14087" s="1122" t="s">
        <v>7725</v>
      </c>
      <c r="E14087" s="1365">
        <v>8</v>
      </c>
      <c r="F14087" s="1260">
        <v>1</v>
      </c>
      <c r="G14087" s="1246">
        <v>8</v>
      </c>
    </row>
    <row r="14088" spans="1:7" hidden="1">
      <c r="A14088" s="1136" t="s">
        <v>10141</v>
      </c>
      <c r="B14088" s="1122" t="s">
        <v>10224</v>
      </c>
      <c r="C14088" s="1122" t="e">
        <v>#REF!</v>
      </c>
      <c r="D14088" s="1122" t="s">
        <v>7726</v>
      </c>
      <c r="E14088" s="1365">
        <v>8</v>
      </c>
      <c r="F14088" s="1260">
        <v>1</v>
      </c>
      <c r="G14088" s="1246">
        <v>8</v>
      </c>
    </row>
    <row r="14089" spans="1:7" hidden="1">
      <c r="A14089" s="1136" t="s">
        <v>10141</v>
      </c>
      <c r="B14089" s="1122" t="s">
        <v>10224</v>
      </c>
      <c r="C14089" s="1122" t="e">
        <v>#REF!</v>
      </c>
      <c r="D14089" s="1122" t="s">
        <v>7727</v>
      </c>
      <c r="E14089" s="1365">
        <v>8</v>
      </c>
      <c r="F14089" s="1260">
        <v>1</v>
      </c>
      <c r="G14089" s="1246">
        <v>8</v>
      </c>
    </row>
    <row r="14090" spans="1:7" hidden="1">
      <c r="A14090" s="1136" t="s">
        <v>10141</v>
      </c>
      <c r="B14090" s="1122" t="s">
        <v>10224</v>
      </c>
      <c r="C14090" s="1122" t="e">
        <v>#REF!</v>
      </c>
      <c r="D14090" s="1122" t="s">
        <v>7728</v>
      </c>
      <c r="E14090" s="1365">
        <v>8</v>
      </c>
      <c r="F14090" s="1260">
        <v>1</v>
      </c>
      <c r="G14090" s="1246">
        <v>8</v>
      </c>
    </row>
    <row r="14091" spans="1:7" hidden="1">
      <c r="A14091" s="1136" t="s">
        <v>10141</v>
      </c>
      <c r="B14091" s="1122" t="s">
        <v>10224</v>
      </c>
      <c r="C14091" s="1122" t="e">
        <v>#REF!</v>
      </c>
      <c r="D14091" s="1122" t="s">
        <v>7729</v>
      </c>
      <c r="E14091" s="1365">
        <v>8</v>
      </c>
      <c r="F14091" s="1260">
        <v>1</v>
      </c>
      <c r="G14091" s="1246">
        <v>8</v>
      </c>
    </row>
    <row r="14092" spans="1:7" hidden="1">
      <c r="A14092" s="1136" t="s">
        <v>10141</v>
      </c>
      <c r="B14092" s="1122" t="s">
        <v>10224</v>
      </c>
      <c r="C14092" s="1122" t="e">
        <v>#REF!</v>
      </c>
      <c r="D14092" s="1122" t="s">
        <v>7730</v>
      </c>
      <c r="E14092" s="1365">
        <v>8</v>
      </c>
      <c r="F14092" s="1260">
        <v>1</v>
      </c>
      <c r="G14092" s="1246">
        <v>8</v>
      </c>
    </row>
    <row r="14093" spans="1:7" hidden="1">
      <c r="A14093" s="1136" t="s">
        <v>10141</v>
      </c>
      <c r="B14093" s="1122" t="s">
        <v>10224</v>
      </c>
      <c r="C14093" s="1122" t="e">
        <v>#REF!</v>
      </c>
      <c r="D14093" s="1122" t="s">
        <v>7731</v>
      </c>
      <c r="E14093" s="1365">
        <v>8</v>
      </c>
      <c r="F14093" s="1260">
        <v>1</v>
      </c>
      <c r="G14093" s="1246">
        <v>8</v>
      </c>
    </row>
    <row r="14094" spans="1:7" hidden="1">
      <c r="A14094" s="1136" t="s">
        <v>10141</v>
      </c>
      <c r="B14094" s="1122" t="s">
        <v>10224</v>
      </c>
      <c r="C14094" s="1122" t="e">
        <v>#REF!</v>
      </c>
      <c r="D14094" s="1122" t="s">
        <v>7732</v>
      </c>
      <c r="E14094" s="1365">
        <v>8</v>
      </c>
      <c r="F14094" s="1260">
        <v>1</v>
      </c>
      <c r="G14094" s="1246">
        <v>8</v>
      </c>
    </row>
    <row r="14095" spans="1:7" hidden="1">
      <c r="A14095" s="1136" t="s">
        <v>10141</v>
      </c>
      <c r="B14095" s="1122" t="s">
        <v>10224</v>
      </c>
      <c r="C14095" s="1122" t="e">
        <v>#REF!</v>
      </c>
      <c r="D14095" s="1122" t="s">
        <v>7733</v>
      </c>
      <c r="E14095" s="1365">
        <v>8</v>
      </c>
      <c r="F14095" s="1260">
        <v>1</v>
      </c>
      <c r="G14095" s="1246">
        <v>8</v>
      </c>
    </row>
    <row r="14096" spans="1:7" hidden="1">
      <c r="A14096" s="1136" t="s">
        <v>10141</v>
      </c>
      <c r="B14096" s="1122" t="s">
        <v>10224</v>
      </c>
      <c r="C14096" s="1122" t="e">
        <v>#REF!</v>
      </c>
      <c r="D14096" s="1122" t="s">
        <v>1635</v>
      </c>
      <c r="E14096" s="1365">
        <v>4</v>
      </c>
      <c r="F14096" s="1260">
        <v>1</v>
      </c>
      <c r="G14096" s="1246">
        <v>4</v>
      </c>
    </row>
    <row r="14097" spans="1:7" hidden="1">
      <c r="A14097" s="1136" t="s">
        <v>10141</v>
      </c>
      <c r="B14097" s="1122" t="s">
        <v>10224</v>
      </c>
      <c r="C14097" s="1122" t="e">
        <v>#REF!</v>
      </c>
      <c r="D14097" s="1122" t="s">
        <v>7829</v>
      </c>
      <c r="E14097" s="1365">
        <v>1</v>
      </c>
      <c r="F14097" s="1260">
        <v>1</v>
      </c>
      <c r="G14097" s="1246">
        <v>1</v>
      </c>
    </row>
    <row r="14098" spans="1:7" hidden="1">
      <c r="A14098" s="1136" t="s">
        <v>10141</v>
      </c>
      <c r="B14098" s="1122" t="s">
        <v>10224</v>
      </c>
      <c r="C14098" s="1122" t="e">
        <v>#REF!</v>
      </c>
      <c r="D14098" s="1122" t="s">
        <v>7830</v>
      </c>
      <c r="E14098" s="1365">
        <v>1</v>
      </c>
      <c r="F14098" s="1260">
        <v>1</v>
      </c>
      <c r="G14098" s="1246">
        <v>1</v>
      </c>
    </row>
    <row r="14099" spans="1:7" hidden="1">
      <c r="A14099" s="1136" t="s">
        <v>10141</v>
      </c>
      <c r="B14099" s="1122" t="s">
        <v>10224</v>
      </c>
      <c r="C14099" s="1122" t="e">
        <v>#REF!</v>
      </c>
      <c r="D14099" s="1122" t="s">
        <v>7831</v>
      </c>
      <c r="E14099" s="1365">
        <v>2</v>
      </c>
      <c r="F14099" s="1260">
        <v>1</v>
      </c>
      <c r="G14099" s="1246">
        <v>2</v>
      </c>
    </row>
    <row r="14100" spans="1:7" hidden="1">
      <c r="A14100" s="1136" t="s">
        <v>10141</v>
      </c>
      <c r="B14100" s="1122" t="s">
        <v>10224</v>
      </c>
      <c r="C14100" s="1122" t="e">
        <v>#REF!</v>
      </c>
      <c r="D14100" s="1122" t="s">
        <v>3441</v>
      </c>
      <c r="E14100" s="1365">
        <v>8</v>
      </c>
      <c r="F14100" s="1260">
        <v>1</v>
      </c>
      <c r="G14100" s="1246">
        <v>8</v>
      </c>
    </row>
    <row r="14101" spans="1:7" hidden="1">
      <c r="A14101" s="1136" t="s">
        <v>10141</v>
      </c>
      <c r="B14101" s="1122" t="s">
        <v>10224</v>
      </c>
      <c r="C14101" s="1122" t="e">
        <v>#REF!</v>
      </c>
      <c r="D14101" s="1122" t="s">
        <v>3443</v>
      </c>
      <c r="E14101" s="1365">
        <v>8</v>
      </c>
      <c r="F14101" s="1260">
        <v>1</v>
      </c>
      <c r="G14101" s="1246">
        <v>8</v>
      </c>
    </row>
    <row r="14102" spans="1:7" hidden="1">
      <c r="A14102" s="1136" t="s">
        <v>10141</v>
      </c>
      <c r="B14102" s="1122" t="s">
        <v>10224</v>
      </c>
      <c r="C14102" s="1122" t="e">
        <v>#REF!</v>
      </c>
      <c r="D14102" s="1122" t="s">
        <v>3445</v>
      </c>
      <c r="E14102" s="1365">
        <v>8</v>
      </c>
      <c r="F14102" s="1260">
        <v>1</v>
      </c>
      <c r="G14102" s="1246">
        <v>8</v>
      </c>
    </row>
    <row r="14103" spans="1:7" hidden="1">
      <c r="A14103" s="1136" t="s">
        <v>10141</v>
      </c>
      <c r="B14103" s="1122" t="s">
        <v>10224</v>
      </c>
      <c r="C14103" s="1122" t="e">
        <v>#REF!</v>
      </c>
      <c r="D14103" s="1122" t="s">
        <v>3447</v>
      </c>
      <c r="E14103" s="1365">
        <v>8</v>
      </c>
      <c r="F14103" s="1260">
        <v>1</v>
      </c>
      <c r="G14103" s="1246">
        <v>8</v>
      </c>
    </row>
    <row r="14104" spans="1:7" hidden="1">
      <c r="A14104" s="1136" t="s">
        <v>10141</v>
      </c>
      <c r="B14104" s="1122" t="s">
        <v>10224</v>
      </c>
      <c r="C14104" s="1122" t="e">
        <v>#REF!</v>
      </c>
      <c r="D14104" s="1122" t="s">
        <v>3448</v>
      </c>
      <c r="E14104" s="1365">
        <v>8</v>
      </c>
      <c r="F14104" s="1260">
        <v>1</v>
      </c>
      <c r="G14104" s="1246">
        <v>8</v>
      </c>
    </row>
    <row r="14105" spans="1:7" hidden="1">
      <c r="A14105" s="1136" t="s">
        <v>10141</v>
      </c>
      <c r="B14105" s="1122" t="s">
        <v>10224</v>
      </c>
      <c r="C14105" s="1122" t="e">
        <v>#REF!</v>
      </c>
      <c r="D14105" s="1122" t="s">
        <v>5252</v>
      </c>
      <c r="E14105" s="1365">
        <v>8</v>
      </c>
      <c r="F14105" s="1260">
        <v>1</v>
      </c>
      <c r="G14105" s="1246">
        <v>8</v>
      </c>
    </row>
    <row r="14106" spans="1:7" hidden="1">
      <c r="A14106" s="1136" t="s">
        <v>10141</v>
      </c>
      <c r="B14106" s="1122" t="s">
        <v>10224</v>
      </c>
      <c r="C14106" s="1122" t="e">
        <v>#REF!</v>
      </c>
      <c r="D14106" s="1122" t="s">
        <v>5253</v>
      </c>
      <c r="E14106" s="1365">
        <v>8</v>
      </c>
      <c r="F14106" s="1260">
        <v>1</v>
      </c>
      <c r="G14106" s="1246">
        <v>8</v>
      </c>
    </row>
    <row r="14107" spans="1:7" hidden="1">
      <c r="A14107" s="1136" t="s">
        <v>10141</v>
      </c>
      <c r="B14107" s="1122" t="s">
        <v>10224</v>
      </c>
      <c r="C14107" s="1122" t="e">
        <v>#REF!</v>
      </c>
      <c r="D14107" s="1122" t="s">
        <v>10231</v>
      </c>
      <c r="E14107" s="1365">
        <v>1E-3</v>
      </c>
      <c r="F14107" s="1260">
        <v>1</v>
      </c>
      <c r="G14107" s="1246">
        <v>1E-3</v>
      </c>
    </row>
    <row r="14108" spans="1:7" hidden="1">
      <c r="A14108" s="1136" t="s">
        <v>10141</v>
      </c>
      <c r="B14108" s="1122" t="s">
        <v>10224</v>
      </c>
      <c r="C14108" s="1198" t="s">
        <v>10240</v>
      </c>
      <c r="D14108" s="1122" t="s">
        <v>10232</v>
      </c>
      <c r="E14108" s="1365">
        <v>1E-3</v>
      </c>
      <c r="F14108" s="1260">
        <v>1</v>
      </c>
      <c r="G14108" s="1246">
        <v>1E-3</v>
      </c>
    </row>
    <row r="14109" spans="1:7" hidden="1">
      <c r="A14109" s="1136" t="s">
        <v>10141</v>
      </c>
      <c r="B14109" s="1122" t="s">
        <v>10224</v>
      </c>
      <c r="C14109" s="1198" t="s">
        <v>10241</v>
      </c>
      <c r="D14109" s="1122" t="s">
        <v>10233</v>
      </c>
      <c r="E14109" s="1365">
        <v>1E-3</v>
      </c>
      <c r="F14109" s="1260">
        <v>1</v>
      </c>
      <c r="G14109" s="1246">
        <v>1E-3</v>
      </c>
    </row>
    <row r="14110" spans="1:7" hidden="1">
      <c r="A14110" s="1136" t="s">
        <v>10141</v>
      </c>
      <c r="B14110" s="1122" t="s">
        <v>10224</v>
      </c>
      <c r="C14110" s="1122" t="e">
        <v>#REF!</v>
      </c>
      <c r="D14110" s="1122" t="s">
        <v>1792</v>
      </c>
      <c r="E14110" s="1365">
        <v>4.0000000000000002E-4</v>
      </c>
      <c r="F14110" s="1260">
        <v>1</v>
      </c>
      <c r="G14110" s="1246">
        <v>4.0000000000000002E-4</v>
      </c>
    </row>
    <row r="14111" spans="1:7" hidden="1">
      <c r="A14111" s="1136" t="s">
        <v>10141</v>
      </c>
      <c r="B14111" s="1122" t="s">
        <v>10224</v>
      </c>
      <c r="C14111" s="1122" t="e">
        <v>#REF!</v>
      </c>
      <c r="D14111" s="1122" t="s">
        <v>3885</v>
      </c>
      <c r="E14111" s="1365">
        <v>1.1999999999999999E-3</v>
      </c>
      <c r="F14111" s="1260">
        <v>1</v>
      </c>
      <c r="G14111" s="1246">
        <v>1.1999999999999999E-3</v>
      </c>
    </row>
    <row r="14112" spans="1:7" hidden="1">
      <c r="A14112" s="1136" t="s">
        <v>10141</v>
      </c>
      <c r="B14112" s="1122" t="s">
        <v>10224</v>
      </c>
      <c r="C14112" s="1122" t="e">
        <v>#REF!</v>
      </c>
      <c r="D14112" s="1122" t="s">
        <v>3704</v>
      </c>
      <c r="E14112" s="1365">
        <v>5.0000000000000001E-3</v>
      </c>
      <c r="F14112" s="1260">
        <v>1</v>
      </c>
      <c r="G14112" s="1246">
        <v>5.0000000000000001E-3</v>
      </c>
    </row>
    <row r="14113" spans="1:7" hidden="1">
      <c r="A14113" s="1136" t="s">
        <v>10141</v>
      </c>
      <c r="B14113" s="1122" t="s">
        <v>10224</v>
      </c>
      <c r="C14113" s="1122" t="e">
        <v>#REF!</v>
      </c>
      <c r="D14113" s="1122" t="s">
        <v>1793</v>
      </c>
      <c r="E14113" s="1365">
        <v>4.0000000000000002E-4</v>
      </c>
      <c r="F14113" s="1260">
        <v>1</v>
      </c>
      <c r="G14113" s="1246">
        <v>4.0000000000000002E-4</v>
      </c>
    </row>
    <row r="14114" spans="1:7" hidden="1">
      <c r="A14114" s="1136" t="s">
        <v>10141</v>
      </c>
      <c r="B14114" s="1122" t="s">
        <v>10224</v>
      </c>
      <c r="C14114" s="1122" t="e">
        <v>#REF!</v>
      </c>
      <c r="D14114" s="1122" t="s">
        <v>10234</v>
      </c>
      <c r="E14114" s="1365">
        <v>1E-3</v>
      </c>
      <c r="F14114" s="1260">
        <v>1</v>
      </c>
      <c r="G14114" s="1246">
        <v>1E-3</v>
      </c>
    </row>
    <row r="14115" spans="1:7" hidden="1">
      <c r="A14115" s="1136" t="s">
        <v>10141</v>
      </c>
      <c r="B14115" s="1122" t="s">
        <v>10224</v>
      </c>
      <c r="C14115" s="1122" t="e">
        <v>#REF!</v>
      </c>
      <c r="D14115" s="1122" t="s">
        <v>4137</v>
      </c>
      <c r="E14115" s="1365">
        <v>3.5000000000000001E-3</v>
      </c>
      <c r="F14115" s="1260">
        <v>1</v>
      </c>
      <c r="G14115" s="1246">
        <v>3.5000000000000001E-3</v>
      </c>
    </row>
    <row r="14116" spans="1:7" hidden="1">
      <c r="A14116" s="1136" t="s">
        <v>10141</v>
      </c>
      <c r="B14116" s="1122" t="s">
        <v>10224</v>
      </c>
      <c r="C14116" s="1122" t="e">
        <v>#REF!</v>
      </c>
      <c r="D14116" s="1122" t="s">
        <v>10235</v>
      </c>
      <c r="E14116" s="1365">
        <v>1E-3</v>
      </c>
      <c r="F14116" s="1260">
        <v>1</v>
      </c>
      <c r="G14116" s="1246">
        <v>1E-3</v>
      </c>
    </row>
    <row r="14117" spans="1:7" hidden="1">
      <c r="A14117" s="1136" t="s">
        <v>10141</v>
      </c>
      <c r="B14117" s="1122" t="s">
        <v>10224</v>
      </c>
      <c r="C14117" s="1198" t="s">
        <v>10242</v>
      </c>
      <c r="D14117" s="1122" t="s">
        <v>10236</v>
      </c>
      <c r="E14117" s="1365">
        <v>1E-3</v>
      </c>
      <c r="F14117" s="1260">
        <v>1</v>
      </c>
      <c r="G14117" s="1246">
        <v>1E-3</v>
      </c>
    </row>
    <row r="14118" spans="1:7" hidden="1">
      <c r="A14118" s="1136" t="s">
        <v>10141</v>
      </c>
      <c r="B14118" s="1122" t="s">
        <v>10224</v>
      </c>
      <c r="C14118" s="1122" t="e">
        <v>#REF!</v>
      </c>
      <c r="D14118" s="1122" t="s">
        <v>10237</v>
      </c>
      <c r="E14118" s="1365">
        <v>1E-3</v>
      </c>
      <c r="F14118" s="1260">
        <v>1</v>
      </c>
      <c r="G14118" s="1246">
        <v>1E-3</v>
      </c>
    </row>
    <row r="14119" spans="1:7" hidden="1">
      <c r="A14119" s="1136" t="s">
        <v>10141</v>
      </c>
      <c r="B14119" s="1122" t="s">
        <v>10224</v>
      </c>
      <c r="C14119" s="1122" t="e">
        <v>#REF!</v>
      </c>
      <c r="D14119" s="1122" t="s">
        <v>10238</v>
      </c>
      <c r="E14119" s="1365">
        <v>1E-3</v>
      </c>
      <c r="F14119" s="1260">
        <v>1</v>
      </c>
      <c r="G14119" s="1246">
        <v>1E-3</v>
      </c>
    </row>
    <row r="14120" spans="1:7" hidden="1">
      <c r="A14120" s="1136" t="s">
        <v>10141</v>
      </c>
      <c r="B14120" s="1122" t="s">
        <v>10224</v>
      </c>
      <c r="C14120" s="1122" t="e">
        <v>#REF!</v>
      </c>
      <c r="D14120" s="1122" t="s">
        <v>7734</v>
      </c>
      <c r="E14120" s="1365">
        <v>0.58299999999999996</v>
      </c>
      <c r="F14120" s="1260">
        <v>1</v>
      </c>
      <c r="G14120" s="1246">
        <v>0.58299999999999996</v>
      </c>
    </row>
    <row r="14121" spans="1:7" hidden="1">
      <c r="A14121" s="1136" t="s">
        <v>10141</v>
      </c>
      <c r="B14121" s="1122" t="s">
        <v>10224</v>
      </c>
      <c r="C14121" s="1122" t="e">
        <v>#REF!</v>
      </c>
      <c r="D14121" s="1122" t="s">
        <v>6661</v>
      </c>
      <c r="E14121" s="1365">
        <v>3.3999999999999998E-3</v>
      </c>
      <c r="F14121" s="1260">
        <v>1</v>
      </c>
      <c r="G14121" s="1246">
        <v>3.3999999999999998E-3</v>
      </c>
    </row>
    <row r="14122" spans="1:7" hidden="1">
      <c r="A14122" s="1136" t="s">
        <v>10143</v>
      </c>
      <c r="B14122" s="1122" t="s">
        <v>10243</v>
      </c>
      <c r="C14122" s="1122" t="e">
        <v>#REF!</v>
      </c>
      <c r="D14122" s="1122" t="s">
        <v>8275</v>
      </c>
      <c r="E14122" s="1365">
        <v>1</v>
      </c>
      <c r="F14122" s="1260">
        <v>1</v>
      </c>
      <c r="G14122" s="1246">
        <v>1</v>
      </c>
    </row>
    <row r="14123" spans="1:7" hidden="1">
      <c r="A14123" s="1136" t="s">
        <v>10143</v>
      </c>
      <c r="B14123" s="1122" t="s">
        <v>10243</v>
      </c>
      <c r="C14123" s="1122" t="e">
        <v>#REF!</v>
      </c>
      <c r="D14123" s="1122" t="s">
        <v>7822</v>
      </c>
      <c r="E14123" s="1365">
        <v>1</v>
      </c>
      <c r="F14123" s="1260">
        <v>1</v>
      </c>
      <c r="G14123" s="1246">
        <v>1</v>
      </c>
    </row>
    <row r="14124" spans="1:7" hidden="1">
      <c r="A14124" s="1136" t="s">
        <v>10143</v>
      </c>
      <c r="B14124" s="1122" t="s">
        <v>10243</v>
      </c>
      <c r="C14124" s="1122" t="s">
        <v>9594</v>
      </c>
      <c r="D14124" s="1122" t="s">
        <v>10226</v>
      </c>
      <c r="E14124" s="1365">
        <v>1</v>
      </c>
      <c r="F14124" s="1260">
        <v>1</v>
      </c>
      <c r="G14124" s="1246">
        <v>1</v>
      </c>
    </row>
    <row r="14125" spans="1:7" hidden="1">
      <c r="A14125" s="1136" t="s">
        <v>10143</v>
      </c>
      <c r="B14125" s="1122" t="s">
        <v>10243</v>
      </c>
      <c r="C14125" s="1198" t="s">
        <v>10239</v>
      </c>
      <c r="D14125" s="1122" t="s">
        <v>10227</v>
      </c>
      <c r="E14125" s="1365">
        <v>1</v>
      </c>
      <c r="F14125" s="1260">
        <v>1</v>
      </c>
      <c r="G14125" s="1246">
        <v>1</v>
      </c>
    </row>
    <row r="14126" spans="1:7" hidden="1">
      <c r="A14126" s="1136" t="s">
        <v>10143</v>
      </c>
      <c r="B14126" s="1122" t="s">
        <v>10243</v>
      </c>
      <c r="C14126" s="1122" t="e">
        <v>#REF!</v>
      </c>
      <c r="D14126" s="1122" t="s">
        <v>7740</v>
      </c>
      <c r="E14126" s="1365">
        <v>1</v>
      </c>
      <c r="F14126" s="1260">
        <v>1</v>
      </c>
      <c r="G14126" s="1246">
        <v>1</v>
      </c>
    </row>
    <row r="14127" spans="1:7" hidden="1">
      <c r="A14127" s="1136" t="s">
        <v>10143</v>
      </c>
      <c r="B14127" s="1122" t="s">
        <v>10243</v>
      </c>
      <c r="C14127" s="1122" t="e">
        <v>#REF!</v>
      </c>
      <c r="D14127" s="1122" t="s">
        <v>10244</v>
      </c>
      <c r="E14127" s="1365">
        <v>1</v>
      </c>
      <c r="F14127" s="1260">
        <v>1</v>
      </c>
      <c r="G14127" s="1246">
        <v>1</v>
      </c>
    </row>
    <row r="14128" spans="1:7" hidden="1">
      <c r="A14128" s="1136" t="s">
        <v>10143</v>
      </c>
      <c r="B14128" s="1122" t="s">
        <v>10243</v>
      </c>
      <c r="C14128" s="1122" t="e">
        <v>#REF!</v>
      </c>
      <c r="D14128" s="1122" t="s">
        <v>10245</v>
      </c>
      <c r="E14128" s="1365">
        <v>1</v>
      </c>
      <c r="F14128" s="1260">
        <v>1</v>
      </c>
      <c r="G14128" s="1246">
        <v>1</v>
      </c>
    </row>
    <row r="14129" spans="1:7" hidden="1">
      <c r="A14129" s="1136" t="s">
        <v>10143</v>
      </c>
      <c r="B14129" s="1122" t="s">
        <v>10243</v>
      </c>
      <c r="C14129" s="1122" t="e">
        <v>#REF!</v>
      </c>
      <c r="D14129" s="1122" t="s">
        <v>9356</v>
      </c>
      <c r="E14129" s="1365">
        <v>1</v>
      </c>
      <c r="F14129" s="1260">
        <v>1</v>
      </c>
      <c r="G14129" s="1246">
        <v>1</v>
      </c>
    </row>
    <row r="14130" spans="1:7" hidden="1">
      <c r="A14130" s="1136" t="s">
        <v>10143</v>
      </c>
      <c r="B14130" s="1122" t="s">
        <v>10243</v>
      </c>
      <c r="C14130" s="1122" t="e">
        <v>#REF!</v>
      </c>
      <c r="D14130" s="1122" t="s">
        <v>7827</v>
      </c>
      <c r="E14130" s="1365">
        <v>1</v>
      </c>
      <c r="F14130" s="1260">
        <v>1</v>
      </c>
      <c r="G14130" s="1246">
        <v>1</v>
      </c>
    </row>
    <row r="14131" spans="1:7" hidden="1">
      <c r="A14131" s="1136" t="s">
        <v>10143</v>
      </c>
      <c r="B14131" s="1122" t="s">
        <v>10243</v>
      </c>
      <c r="C14131" s="1122" t="e">
        <v>#REF!</v>
      </c>
      <c r="D14131" s="1122" t="s">
        <v>7718</v>
      </c>
      <c r="E14131" s="1365">
        <v>2</v>
      </c>
      <c r="F14131" s="1260">
        <v>1</v>
      </c>
      <c r="G14131" s="1246">
        <v>2</v>
      </c>
    </row>
    <row r="14132" spans="1:7" hidden="1">
      <c r="A14132" s="1136" t="s">
        <v>10143</v>
      </c>
      <c r="B14132" s="1122" t="s">
        <v>10243</v>
      </c>
      <c r="C14132" s="1122" t="e">
        <v>#REF!</v>
      </c>
      <c r="D14132" s="1122" t="s">
        <v>7719</v>
      </c>
      <c r="E14132" s="1365">
        <v>2</v>
      </c>
      <c r="F14132" s="1260">
        <v>1</v>
      </c>
      <c r="G14132" s="1246">
        <v>2</v>
      </c>
    </row>
    <row r="14133" spans="1:7" hidden="1">
      <c r="A14133" s="1136" t="s">
        <v>10143</v>
      </c>
      <c r="B14133" s="1122" t="s">
        <v>10243</v>
      </c>
      <c r="C14133" s="1122" t="e">
        <v>#REF!</v>
      </c>
      <c r="D14133" s="1122" t="s">
        <v>7720</v>
      </c>
      <c r="E14133" s="1365">
        <v>2</v>
      </c>
      <c r="F14133" s="1260">
        <v>1</v>
      </c>
      <c r="G14133" s="1246">
        <v>2</v>
      </c>
    </row>
    <row r="14134" spans="1:7" hidden="1">
      <c r="A14134" s="1136" t="s">
        <v>10143</v>
      </c>
      <c r="B14134" s="1122" t="s">
        <v>10243</v>
      </c>
      <c r="C14134" s="1122" t="e">
        <v>#REF!</v>
      </c>
      <c r="D14134" s="1122" t="s">
        <v>7721</v>
      </c>
      <c r="E14134" s="1365">
        <v>2</v>
      </c>
      <c r="F14134" s="1260">
        <v>1</v>
      </c>
      <c r="G14134" s="1246">
        <v>2</v>
      </c>
    </row>
    <row r="14135" spans="1:7" hidden="1">
      <c r="A14135" s="1136" t="s">
        <v>10143</v>
      </c>
      <c r="B14135" s="1122" t="s">
        <v>10243</v>
      </c>
      <c r="C14135" s="1122" t="e">
        <v>#REF!</v>
      </c>
      <c r="D14135" s="1122" t="s">
        <v>5242</v>
      </c>
      <c r="E14135" s="1365">
        <v>4</v>
      </c>
      <c r="F14135" s="1260">
        <v>1</v>
      </c>
      <c r="G14135" s="1246">
        <v>4</v>
      </c>
    </row>
    <row r="14136" spans="1:7" hidden="1">
      <c r="A14136" s="1136" t="s">
        <v>10143</v>
      </c>
      <c r="B14136" s="1122" t="s">
        <v>10243</v>
      </c>
      <c r="C14136" s="1122" t="e">
        <v>#REF!</v>
      </c>
      <c r="D14136" s="1122" t="s">
        <v>7724</v>
      </c>
      <c r="E14136" s="1365">
        <v>8</v>
      </c>
      <c r="F14136" s="1260">
        <v>1</v>
      </c>
      <c r="G14136" s="1246">
        <v>8</v>
      </c>
    </row>
    <row r="14137" spans="1:7" hidden="1">
      <c r="A14137" s="1136" t="s">
        <v>10143</v>
      </c>
      <c r="B14137" s="1122" t="s">
        <v>10243</v>
      </c>
      <c r="C14137" s="1122" t="e">
        <v>#REF!</v>
      </c>
      <c r="D14137" s="1122" t="s">
        <v>7725</v>
      </c>
      <c r="E14137" s="1365">
        <v>8</v>
      </c>
      <c r="F14137" s="1260">
        <v>1</v>
      </c>
      <c r="G14137" s="1246">
        <v>8</v>
      </c>
    </row>
    <row r="14138" spans="1:7" hidden="1">
      <c r="A14138" s="1136" t="s">
        <v>10143</v>
      </c>
      <c r="B14138" s="1122" t="s">
        <v>10243</v>
      </c>
      <c r="C14138" s="1122" t="e">
        <v>#REF!</v>
      </c>
      <c r="D14138" s="1122" t="s">
        <v>7726</v>
      </c>
      <c r="E14138" s="1365">
        <v>8</v>
      </c>
      <c r="F14138" s="1260">
        <v>1</v>
      </c>
      <c r="G14138" s="1246">
        <v>8</v>
      </c>
    </row>
    <row r="14139" spans="1:7" hidden="1">
      <c r="A14139" s="1136" t="s">
        <v>10143</v>
      </c>
      <c r="B14139" s="1122" t="s">
        <v>10243</v>
      </c>
      <c r="C14139" s="1122" t="e">
        <v>#REF!</v>
      </c>
      <c r="D14139" s="1122" t="s">
        <v>7727</v>
      </c>
      <c r="E14139" s="1365">
        <v>8</v>
      </c>
      <c r="F14139" s="1260">
        <v>1</v>
      </c>
      <c r="G14139" s="1246">
        <v>8</v>
      </c>
    </row>
    <row r="14140" spans="1:7" hidden="1">
      <c r="A14140" s="1136" t="s">
        <v>10143</v>
      </c>
      <c r="B14140" s="1122" t="s">
        <v>10243</v>
      </c>
      <c r="C14140" s="1122" t="e">
        <v>#REF!</v>
      </c>
      <c r="D14140" s="1122" t="s">
        <v>7728</v>
      </c>
      <c r="E14140" s="1365">
        <v>8</v>
      </c>
      <c r="F14140" s="1260">
        <v>1</v>
      </c>
      <c r="G14140" s="1246">
        <v>8</v>
      </c>
    </row>
    <row r="14141" spans="1:7" hidden="1">
      <c r="A14141" s="1136" t="s">
        <v>10143</v>
      </c>
      <c r="B14141" s="1122" t="s">
        <v>10243</v>
      </c>
      <c r="C14141" s="1122" t="e">
        <v>#REF!</v>
      </c>
      <c r="D14141" s="1122" t="s">
        <v>7729</v>
      </c>
      <c r="E14141" s="1365">
        <v>8</v>
      </c>
      <c r="F14141" s="1260">
        <v>1</v>
      </c>
      <c r="G14141" s="1246">
        <v>8</v>
      </c>
    </row>
    <row r="14142" spans="1:7" hidden="1">
      <c r="A14142" s="1136" t="s">
        <v>10143</v>
      </c>
      <c r="B14142" s="1122" t="s">
        <v>10243</v>
      </c>
      <c r="C14142" s="1122" t="e">
        <v>#REF!</v>
      </c>
      <c r="D14142" s="1122" t="s">
        <v>7730</v>
      </c>
      <c r="E14142" s="1365">
        <v>8</v>
      </c>
      <c r="F14142" s="1260">
        <v>1</v>
      </c>
      <c r="G14142" s="1246">
        <v>8</v>
      </c>
    </row>
    <row r="14143" spans="1:7" hidden="1">
      <c r="A14143" s="1136" t="s">
        <v>10143</v>
      </c>
      <c r="B14143" s="1122" t="s">
        <v>10243</v>
      </c>
      <c r="C14143" s="1122" t="e">
        <v>#REF!</v>
      </c>
      <c r="D14143" s="1122" t="s">
        <v>7731</v>
      </c>
      <c r="E14143" s="1365">
        <v>8</v>
      </c>
      <c r="F14143" s="1260">
        <v>1</v>
      </c>
      <c r="G14143" s="1246">
        <v>8</v>
      </c>
    </row>
    <row r="14144" spans="1:7" hidden="1">
      <c r="A14144" s="1136" t="s">
        <v>10143</v>
      </c>
      <c r="B14144" s="1122" t="s">
        <v>10243</v>
      </c>
      <c r="C14144" s="1122" t="e">
        <v>#REF!</v>
      </c>
      <c r="D14144" s="1122" t="s">
        <v>7732</v>
      </c>
      <c r="E14144" s="1365">
        <v>8</v>
      </c>
      <c r="F14144" s="1260">
        <v>1</v>
      </c>
      <c r="G14144" s="1246">
        <v>8</v>
      </c>
    </row>
    <row r="14145" spans="1:7" hidden="1">
      <c r="A14145" s="1136" t="s">
        <v>10143</v>
      </c>
      <c r="B14145" s="1122" t="s">
        <v>10243</v>
      </c>
      <c r="C14145" s="1122" t="e">
        <v>#REF!</v>
      </c>
      <c r="D14145" s="1122" t="s">
        <v>7733</v>
      </c>
      <c r="E14145" s="1365">
        <v>8</v>
      </c>
      <c r="F14145" s="1260">
        <v>1</v>
      </c>
      <c r="G14145" s="1246">
        <v>8</v>
      </c>
    </row>
    <row r="14146" spans="1:7" hidden="1">
      <c r="A14146" s="1136" t="s">
        <v>10143</v>
      </c>
      <c r="B14146" s="1122" t="s">
        <v>10243</v>
      </c>
      <c r="C14146" s="1122" t="e">
        <v>#REF!</v>
      </c>
      <c r="D14146" s="1122" t="s">
        <v>1635</v>
      </c>
      <c r="E14146" s="1365">
        <v>4</v>
      </c>
      <c r="F14146" s="1260">
        <v>1</v>
      </c>
      <c r="G14146" s="1246">
        <v>4</v>
      </c>
    </row>
    <row r="14147" spans="1:7" hidden="1">
      <c r="A14147" s="1136" t="s">
        <v>10143</v>
      </c>
      <c r="B14147" s="1122" t="s">
        <v>10243</v>
      </c>
      <c r="C14147" s="1122" t="e">
        <v>#REF!</v>
      </c>
      <c r="D14147" s="1122" t="s">
        <v>7830</v>
      </c>
      <c r="E14147" s="1365">
        <v>1</v>
      </c>
      <c r="F14147" s="1260">
        <v>1</v>
      </c>
      <c r="G14147" s="1246">
        <v>1</v>
      </c>
    </row>
    <row r="14148" spans="1:7" hidden="1">
      <c r="A14148" s="1136" t="s">
        <v>10143</v>
      </c>
      <c r="B14148" s="1122" t="s">
        <v>10243</v>
      </c>
      <c r="C14148" s="1122" t="e">
        <v>#REF!</v>
      </c>
      <c r="D14148" s="1122" t="s">
        <v>7831</v>
      </c>
      <c r="E14148" s="1365">
        <v>2</v>
      </c>
      <c r="F14148" s="1260">
        <v>1</v>
      </c>
      <c r="G14148" s="1246">
        <v>2</v>
      </c>
    </row>
    <row r="14149" spans="1:7" hidden="1">
      <c r="A14149" s="1136" t="s">
        <v>10143</v>
      </c>
      <c r="B14149" s="1122" t="s">
        <v>10243</v>
      </c>
      <c r="C14149" s="1122" t="e">
        <v>#REF!</v>
      </c>
      <c r="D14149" s="1122" t="s">
        <v>3441</v>
      </c>
      <c r="E14149" s="1365">
        <v>8</v>
      </c>
      <c r="F14149" s="1260">
        <v>1</v>
      </c>
      <c r="G14149" s="1246">
        <v>8</v>
      </c>
    </row>
    <row r="14150" spans="1:7" hidden="1">
      <c r="A14150" s="1136" t="s">
        <v>10143</v>
      </c>
      <c r="B14150" s="1122" t="s">
        <v>10243</v>
      </c>
      <c r="C14150" s="1122" t="e">
        <v>#REF!</v>
      </c>
      <c r="D14150" s="1122" t="s">
        <v>3443</v>
      </c>
      <c r="E14150" s="1365">
        <v>8</v>
      </c>
      <c r="F14150" s="1260">
        <v>1</v>
      </c>
      <c r="G14150" s="1246">
        <v>8</v>
      </c>
    </row>
    <row r="14151" spans="1:7" hidden="1">
      <c r="A14151" s="1136" t="s">
        <v>10143</v>
      </c>
      <c r="B14151" s="1122" t="s">
        <v>10243</v>
      </c>
      <c r="C14151" s="1122" t="e">
        <v>#REF!</v>
      </c>
      <c r="D14151" s="1122" t="s">
        <v>3445</v>
      </c>
      <c r="E14151" s="1365">
        <v>8</v>
      </c>
      <c r="F14151" s="1260">
        <v>1</v>
      </c>
      <c r="G14151" s="1246">
        <v>8</v>
      </c>
    </row>
    <row r="14152" spans="1:7" hidden="1">
      <c r="A14152" s="1136" t="s">
        <v>10143</v>
      </c>
      <c r="B14152" s="1122" t="s">
        <v>10243</v>
      </c>
      <c r="C14152" s="1122" t="e">
        <v>#REF!</v>
      </c>
      <c r="D14152" s="1122" t="s">
        <v>3447</v>
      </c>
      <c r="E14152" s="1365">
        <v>8</v>
      </c>
      <c r="F14152" s="1260">
        <v>1</v>
      </c>
      <c r="G14152" s="1246">
        <v>8</v>
      </c>
    </row>
    <row r="14153" spans="1:7" hidden="1">
      <c r="A14153" s="1136" t="s">
        <v>10143</v>
      </c>
      <c r="B14153" s="1122" t="s">
        <v>10243</v>
      </c>
      <c r="C14153" s="1122" t="e">
        <v>#REF!</v>
      </c>
      <c r="D14153" s="1122" t="s">
        <v>3448</v>
      </c>
      <c r="E14153" s="1365">
        <v>8</v>
      </c>
      <c r="F14153" s="1260">
        <v>1</v>
      </c>
      <c r="G14153" s="1246">
        <v>8</v>
      </c>
    </row>
    <row r="14154" spans="1:7" hidden="1">
      <c r="A14154" s="1136" t="s">
        <v>10143</v>
      </c>
      <c r="B14154" s="1122" t="s">
        <v>10243</v>
      </c>
      <c r="C14154" s="1122" t="e">
        <v>#REF!</v>
      </c>
      <c r="D14154" s="1122" t="s">
        <v>5252</v>
      </c>
      <c r="E14154" s="1365">
        <v>8</v>
      </c>
      <c r="F14154" s="1260">
        <v>1</v>
      </c>
      <c r="G14154" s="1246">
        <v>8</v>
      </c>
    </row>
    <row r="14155" spans="1:7" hidden="1">
      <c r="A14155" s="1136" t="s">
        <v>10143</v>
      </c>
      <c r="B14155" s="1122" t="s">
        <v>10243</v>
      </c>
      <c r="C14155" s="1122" t="e">
        <v>#REF!</v>
      </c>
      <c r="D14155" s="1122" t="s">
        <v>5253</v>
      </c>
      <c r="E14155" s="1365">
        <v>8</v>
      </c>
      <c r="F14155" s="1260">
        <v>1</v>
      </c>
      <c r="G14155" s="1246">
        <v>8</v>
      </c>
    </row>
    <row r="14156" spans="1:7" hidden="1">
      <c r="A14156" s="1136" t="s">
        <v>10143</v>
      </c>
      <c r="B14156" s="1122" t="s">
        <v>10243</v>
      </c>
      <c r="C14156" s="1122" t="e">
        <v>#REF!</v>
      </c>
      <c r="D14156" s="1122" t="s">
        <v>10231</v>
      </c>
      <c r="E14156" s="1365">
        <v>1E-3</v>
      </c>
      <c r="F14156" s="1260">
        <v>1</v>
      </c>
      <c r="G14156" s="1246">
        <v>1E-3</v>
      </c>
    </row>
    <row r="14157" spans="1:7" hidden="1">
      <c r="A14157" s="1136" t="s">
        <v>10143</v>
      </c>
      <c r="B14157" s="1122" t="s">
        <v>10243</v>
      </c>
      <c r="C14157" s="1198" t="s">
        <v>10240</v>
      </c>
      <c r="D14157" s="1122" t="s">
        <v>10232</v>
      </c>
      <c r="E14157" s="1365">
        <v>1E-3</v>
      </c>
      <c r="F14157" s="1260">
        <v>1</v>
      </c>
      <c r="G14157" s="1246">
        <v>1E-3</v>
      </c>
    </row>
    <row r="14158" spans="1:7" hidden="1">
      <c r="A14158" s="1136" t="s">
        <v>10143</v>
      </c>
      <c r="B14158" s="1122" t="s">
        <v>10243</v>
      </c>
      <c r="C14158" s="1198" t="s">
        <v>10241</v>
      </c>
      <c r="D14158" s="1122" t="s">
        <v>10233</v>
      </c>
      <c r="E14158" s="1365">
        <v>1E-3</v>
      </c>
      <c r="F14158" s="1260">
        <v>1</v>
      </c>
      <c r="G14158" s="1246">
        <v>1E-3</v>
      </c>
    </row>
    <row r="14159" spans="1:7" hidden="1">
      <c r="A14159" s="1136" t="s">
        <v>10143</v>
      </c>
      <c r="B14159" s="1122" t="s">
        <v>10243</v>
      </c>
      <c r="C14159" s="1122" t="e">
        <v>#REF!</v>
      </c>
      <c r="D14159" s="1122" t="s">
        <v>1792</v>
      </c>
      <c r="E14159" s="1365">
        <v>4.0000000000000002E-4</v>
      </c>
      <c r="F14159" s="1260">
        <v>1</v>
      </c>
      <c r="G14159" s="1246">
        <v>4.0000000000000002E-4</v>
      </c>
    </row>
    <row r="14160" spans="1:7" hidden="1">
      <c r="A14160" s="1136" t="s">
        <v>10143</v>
      </c>
      <c r="B14160" s="1122" t="s">
        <v>10243</v>
      </c>
      <c r="C14160" s="1122" t="e">
        <v>#REF!</v>
      </c>
      <c r="D14160" s="1122" t="s">
        <v>3885</v>
      </c>
      <c r="E14160" s="1365">
        <v>1.1999999999999999E-3</v>
      </c>
      <c r="F14160" s="1260">
        <v>1</v>
      </c>
      <c r="G14160" s="1246">
        <v>1.1999999999999999E-3</v>
      </c>
    </row>
    <row r="14161" spans="1:7" hidden="1">
      <c r="A14161" s="1136" t="s">
        <v>10143</v>
      </c>
      <c r="B14161" s="1122" t="s">
        <v>10243</v>
      </c>
      <c r="C14161" s="1122" t="e">
        <v>#REF!</v>
      </c>
      <c r="D14161" s="1122" t="s">
        <v>3704</v>
      </c>
      <c r="E14161" s="1365">
        <v>5.0000000000000001E-3</v>
      </c>
      <c r="F14161" s="1260">
        <v>1</v>
      </c>
      <c r="G14161" s="1246">
        <v>5.0000000000000001E-3</v>
      </c>
    </row>
    <row r="14162" spans="1:7" hidden="1">
      <c r="A14162" s="1136" t="s">
        <v>10143</v>
      </c>
      <c r="B14162" s="1122" t="s">
        <v>10243</v>
      </c>
      <c r="C14162" s="1122" t="e">
        <v>#REF!</v>
      </c>
      <c r="D14162" s="1122" t="s">
        <v>1793</v>
      </c>
      <c r="E14162" s="1365">
        <v>4.0000000000000002E-4</v>
      </c>
      <c r="F14162" s="1260">
        <v>1</v>
      </c>
      <c r="G14162" s="1246">
        <v>4.0000000000000002E-4</v>
      </c>
    </row>
    <row r="14163" spans="1:7" hidden="1">
      <c r="A14163" s="1136" t="s">
        <v>10143</v>
      </c>
      <c r="B14163" s="1122" t="s">
        <v>10243</v>
      </c>
      <c r="C14163" s="1122" t="e">
        <v>#REF!</v>
      </c>
      <c r="D14163" s="1122" t="s">
        <v>10234</v>
      </c>
      <c r="E14163" s="1365">
        <v>1E-3</v>
      </c>
      <c r="F14163" s="1260">
        <v>1</v>
      </c>
      <c r="G14163" s="1246">
        <v>1E-3</v>
      </c>
    </row>
    <row r="14164" spans="1:7" hidden="1">
      <c r="A14164" s="1136" t="s">
        <v>10143</v>
      </c>
      <c r="B14164" s="1122" t="s">
        <v>10243</v>
      </c>
      <c r="C14164" s="1122" t="e">
        <v>#REF!</v>
      </c>
      <c r="D14164" s="1122" t="s">
        <v>4137</v>
      </c>
      <c r="E14164" s="1365">
        <v>3.5000000000000001E-3</v>
      </c>
      <c r="F14164" s="1260">
        <v>1</v>
      </c>
      <c r="G14164" s="1246">
        <v>3.5000000000000001E-3</v>
      </c>
    </row>
    <row r="14165" spans="1:7" hidden="1">
      <c r="A14165" s="1136" t="s">
        <v>10143</v>
      </c>
      <c r="B14165" s="1122" t="s">
        <v>10243</v>
      </c>
      <c r="C14165" s="1122" t="e">
        <v>#REF!</v>
      </c>
      <c r="D14165" s="1122" t="s">
        <v>10235</v>
      </c>
      <c r="E14165" s="1365">
        <v>1E-3</v>
      </c>
      <c r="F14165" s="1260">
        <v>1</v>
      </c>
      <c r="G14165" s="1246">
        <v>1E-3</v>
      </c>
    </row>
    <row r="14166" spans="1:7" hidden="1">
      <c r="A14166" s="1136" t="s">
        <v>10143</v>
      </c>
      <c r="B14166" s="1122" t="s">
        <v>10243</v>
      </c>
      <c r="C14166" s="1198" t="s">
        <v>10242</v>
      </c>
      <c r="D14166" s="1122" t="s">
        <v>10236</v>
      </c>
      <c r="E14166" s="1365">
        <v>1E-3</v>
      </c>
      <c r="F14166" s="1260">
        <v>1</v>
      </c>
      <c r="G14166" s="1246">
        <v>1E-3</v>
      </c>
    </row>
    <row r="14167" spans="1:7" hidden="1">
      <c r="A14167" s="1136" t="s">
        <v>10143</v>
      </c>
      <c r="B14167" s="1122" t="s">
        <v>10243</v>
      </c>
      <c r="C14167" s="1122" t="e">
        <v>#REF!</v>
      </c>
      <c r="D14167" s="1122" t="s">
        <v>10237</v>
      </c>
      <c r="E14167" s="1365">
        <v>1E-3</v>
      </c>
      <c r="F14167" s="1260">
        <v>1</v>
      </c>
      <c r="G14167" s="1246">
        <v>1E-3</v>
      </c>
    </row>
    <row r="14168" spans="1:7" hidden="1">
      <c r="A14168" s="1136" t="s">
        <v>10143</v>
      </c>
      <c r="B14168" s="1122" t="s">
        <v>10243</v>
      </c>
      <c r="C14168" s="1122" t="e">
        <v>#REF!</v>
      </c>
      <c r="D14168" s="1122" t="s">
        <v>10238</v>
      </c>
      <c r="E14168" s="1365">
        <v>1E-3</v>
      </c>
      <c r="F14168" s="1260">
        <v>1</v>
      </c>
      <c r="G14168" s="1246">
        <v>1E-3</v>
      </c>
    </row>
    <row r="14169" spans="1:7" hidden="1">
      <c r="A14169" s="1136" t="s">
        <v>10143</v>
      </c>
      <c r="B14169" s="1122" t="s">
        <v>10243</v>
      </c>
      <c r="C14169" s="1122" t="e">
        <v>#REF!</v>
      </c>
      <c r="D14169" s="1122" t="s">
        <v>7734</v>
      </c>
      <c r="E14169" s="1365">
        <v>0.58299999999999996</v>
      </c>
      <c r="F14169" s="1260">
        <v>1</v>
      </c>
      <c r="G14169" s="1246">
        <v>0.58299999999999996</v>
      </c>
    </row>
    <row r="14170" spans="1:7" hidden="1">
      <c r="A14170" s="1136" t="s">
        <v>10143</v>
      </c>
      <c r="B14170" s="1122" t="s">
        <v>10243</v>
      </c>
      <c r="C14170" s="1122" t="e">
        <v>#REF!</v>
      </c>
      <c r="D14170" s="1122" t="s">
        <v>6661</v>
      </c>
      <c r="E14170" s="1365">
        <v>3.3999999999999998E-3</v>
      </c>
      <c r="F14170" s="1260">
        <v>1</v>
      </c>
      <c r="G14170" s="1246">
        <v>3.3999999999999998E-3</v>
      </c>
    </row>
    <row r="14171" spans="1:7" hidden="1">
      <c r="A14171" s="1136" t="s">
        <v>10145</v>
      </c>
      <c r="B14171" s="1122" t="s">
        <v>10246</v>
      </c>
      <c r="C14171" s="1122" t="e">
        <v>#REF!</v>
      </c>
      <c r="D14171" s="1122" t="s">
        <v>10247</v>
      </c>
      <c r="E14171" s="1365">
        <v>1</v>
      </c>
      <c r="F14171" s="1260">
        <v>1</v>
      </c>
      <c r="G14171" s="1246">
        <v>1</v>
      </c>
    </row>
    <row r="14172" spans="1:7" hidden="1">
      <c r="A14172" s="1136" t="s">
        <v>10145</v>
      </c>
      <c r="B14172" s="1122" t="s">
        <v>10246</v>
      </c>
      <c r="C14172" s="1122" t="e">
        <v>#REF!</v>
      </c>
      <c r="D14172" s="1122" t="s">
        <v>7822</v>
      </c>
      <c r="E14172" s="1365">
        <v>1</v>
      </c>
      <c r="F14172" s="1260">
        <v>1</v>
      </c>
      <c r="G14172" s="1246">
        <v>1</v>
      </c>
    </row>
    <row r="14173" spans="1:7" hidden="1">
      <c r="A14173" s="1136" t="s">
        <v>10145</v>
      </c>
      <c r="B14173" s="1122" t="s">
        <v>10246</v>
      </c>
      <c r="C14173" s="1122" t="e">
        <v>#REF!</v>
      </c>
      <c r="D14173" s="1122" t="s">
        <v>7823</v>
      </c>
      <c r="E14173" s="1365">
        <v>1</v>
      </c>
      <c r="F14173" s="1260">
        <v>1</v>
      </c>
      <c r="G14173" s="1246">
        <v>1</v>
      </c>
    </row>
    <row r="14174" spans="1:7" hidden="1">
      <c r="A14174" s="1136" t="s">
        <v>10145</v>
      </c>
      <c r="B14174" s="1122" t="s">
        <v>10246</v>
      </c>
      <c r="C14174" s="1122" t="e">
        <v>#REF!</v>
      </c>
      <c r="D14174" s="1122" t="s">
        <v>7844</v>
      </c>
      <c r="E14174" s="1365">
        <v>1</v>
      </c>
      <c r="F14174" s="1260">
        <v>1</v>
      </c>
      <c r="G14174" s="1246">
        <v>1</v>
      </c>
    </row>
    <row r="14175" spans="1:7" hidden="1">
      <c r="A14175" s="1136" t="s">
        <v>10145</v>
      </c>
      <c r="B14175" s="1122" t="s">
        <v>10246</v>
      </c>
      <c r="C14175" s="1122" t="s">
        <v>9594</v>
      </c>
      <c r="D14175" s="1122" t="s">
        <v>10226</v>
      </c>
      <c r="E14175" s="1365">
        <v>1</v>
      </c>
      <c r="F14175" s="1260">
        <v>1</v>
      </c>
      <c r="G14175" s="1246">
        <v>1</v>
      </c>
    </row>
    <row r="14176" spans="1:7" hidden="1">
      <c r="A14176" s="1136" t="s">
        <v>10145</v>
      </c>
      <c r="B14176" s="1122" t="s">
        <v>10246</v>
      </c>
      <c r="C14176" s="1198" t="s">
        <v>10239</v>
      </c>
      <c r="D14176" s="1122" t="s">
        <v>10227</v>
      </c>
      <c r="E14176" s="1365">
        <v>1</v>
      </c>
      <c r="F14176" s="1260">
        <v>1</v>
      </c>
      <c r="G14176" s="1246">
        <v>1</v>
      </c>
    </row>
    <row r="14177" spans="1:7" hidden="1">
      <c r="A14177" s="1136" t="s">
        <v>10145</v>
      </c>
      <c r="B14177" s="1122" t="s">
        <v>10246</v>
      </c>
      <c r="C14177" s="1122" t="e">
        <v>#REF!</v>
      </c>
      <c r="D14177" s="1122" t="s">
        <v>7740</v>
      </c>
      <c r="E14177" s="1365">
        <v>1</v>
      </c>
      <c r="F14177" s="1260">
        <v>1</v>
      </c>
      <c r="G14177" s="1246">
        <v>1</v>
      </c>
    </row>
    <row r="14178" spans="1:7" hidden="1">
      <c r="A14178" s="1136" t="s">
        <v>10145</v>
      </c>
      <c r="B14178" s="1122" t="s">
        <v>10246</v>
      </c>
      <c r="C14178" s="1122" t="e">
        <v>#REF!</v>
      </c>
      <c r="D14178" s="1122" t="s">
        <v>10245</v>
      </c>
      <c r="E14178" s="1365">
        <v>1</v>
      </c>
      <c r="F14178" s="1260">
        <v>1</v>
      </c>
      <c r="G14178" s="1246">
        <v>1</v>
      </c>
    </row>
    <row r="14179" spans="1:7" hidden="1">
      <c r="A14179" s="1136" t="s">
        <v>10145</v>
      </c>
      <c r="B14179" s="1122" t="s">
        <v>10246</v>
      </c>
      <c r="C14179" s="1122" t="e">
        <v>#REF!</v>
      </c>
      <c r="D14179" s="1122" t="s">
        <v>10248</v>
      </c>
      <c r="E14179" s="1365">
        <v>1</v>
      </c>
      <c r="F14179" s="1260">
        <v>1</v>
      </c>
      <c r="G14179" s="1246">
        <v>1</v>
      </c>
    </row>
    <row r="14180" spans="1:7" hidden="1">
      <c r="A14180" s="1136" t="s">
        <v>10145</v>
      </c>
      <c r="B14180" s="1122" t="s">
        <v>10246</v>
      </c>
      <c r="C14180" s="1122" t="e">
        <v>#REF!</v>
      </c>
      <c r="D14180" s="1122" t="s">
        <v>9356</v>
      </c>
      <c r="E14180" s="1365">
        <v>1</v>
      </c>
      <c r="F14180" s="1260">
        <v>1</v>
      </c>
      <c r="G14180" s="1246">
        <v>1</v>
      </c>
    </row>
    <row r="14181" spans="1:7" hidden="1">
      <c r="A14181" s="1136" t="s">
        <v>10145</v>
      </c>
      <c r="B14181" s="1122" t="s">
        <v>10246</v>
      </c>
      <c r="C14181" s="1122" t="s">
        <v>9596</v>
      </c>
      <c r="D14181" s="1122" t="s">
        <v>10230</v>
      </c>
      <c r="E14181" s="1365">
        <v>1</v>
      </c>
      <c r="F14181" s="1260">
        <v>1</v>
      </c>
      <c r="G14181" s="1246">
        <v>1</v>
      </c>
    </row>
    <row r="14182" spans="1:7" hidden="1">
      <c r="A14182" s="1136" t="s">
        <v>10145</v>
      </c>
      <c r="B14182" s="1122" t="s">
        <v>10246</v>
      </c>
      <c r="C14182" s="1122" t="e">
        <v>#REF!</v>
      </c>
      <c r="D14182" s="1122" t="s">
        <v>7827</v>
      </c>
      <c r="E14182" s="1365">
        <v>1</v>
      </c>
      <c r="F14182" s="1260">
        <v>1</v>
      </c>
      <c r="G14182" s="1246">
        <v>1</v>
      </c>
    </row>
    <row r="14183" spans="1:7" hidden="1">
      <c r="A14183" s="1136" t="s">
        <v>10145</v>
      </c>
      <c r="B14183" s="1122" t="s">
        <v>10246</v>
      </c>
      <c r="C14183" s="1122" t="e">
        <v>#REF!</v>
      </c>
      <c r="D14183" s="1122" t="s">
        <v>7828</v>
      </c>
      <c r="E14183" s="1365">
        <v>1</v>
      </c>
      <c r="F14183" s="1260">
        <v>1</v>
      </c>
      <c r="G14183" s="1246">
        <v>1</v>
      </c>
    </row>
    <row r="14184" spans="1:7" hidden="1">
      <c r="A14184" s="1136" t="s">
        <v>10145</v>
      </c>
      <c r="B14184" s="1122" t="s">
        <v>10246</v>
      </c>
      <c r="C14184" s="1122" t="e">
        <v>#REF!</v>
      </c>
      <c r="D14184" s="1122" t="s">
        <v>7718</v>
      </c>
      <c r="E14184" s="1365">
        <v>2</v>
      </c>
      <c r="F14184" s="1260">
        <v>1</v>
      </c>
      <c r="G14184" s="1246">
        <v>2</v>
      </c>
    </row>
    <row r="14185" spans="1:7" hidden="1">
      <c r="A14185" s="1122" t="s">
        <v>10145</v>
      </c>
      <c r="B14185" s="1122" t="s">
        <v>10246</v>
      </c>
      <c r="C14185" s="1122" t="e">
        <v>#REF!</v>
      </c>
      <c r="D14185" s="1122" t="s">
        <v>7719</v>
      </c>
      <c r="E14185" s="1365">
        <v>2</v>
      </c>
      <c r="F14185" s="1260">
        <v>1</v>
      </c>
      <c r="G14185" s="1246">
        <v>2</v>
      </c>
    </row>
    <row r="14186" spans="1:7" hidden="1">
      <c r="A14186" s="1122" t="s">
        <v>10145</v>
      </c>
      <c r="B14186" s="1122" t="s">
        <v>10246</v>
      </c>
      <c r="C14186" s="1122" t="e">
        <v>#REF!</v>
      </c>
      <c r="D14186" s="1122" t="s">
        <v>7720</v>
      </c>
      <c r="E14186" s="1365">
        <v>2</v>
      </c>
      <c r="F14186" s="1260">
        <v>1</v>
      </c>
      <c r="G14186" s="1246">
        <v>2</v>
      </c>
    </row>
    <row r="14187" spans="1:7" hidden="1">
      <c r="A14187" s="1122" t="s">
        <v>10145</v>
      </c>
      <c r="B14187" s="1122" t="s">
        <v>10246</v>
      </c>
      <c r="C14187" s="1122" t="e">
        <v>#REF!</v>
      </c>
      <c r="D14187" s="1122" t="s">
        <v>7721</v>
      </c>
      <c r="E14187" s="1365">
        <v>2</v>
      </c>
      <c r="F14187" s="1260">
        <v>1</v>
      </c>
      <c r="G14187" s="1246">
        <v>2</v>
      </c>
    </row>
    <row r="14188" spans="1:7" hidden="1">
      <c r="A14188" s="1122" t="s">
        <v>10145</v>
      </c>
      <c r="B14188" s="1122" t="s">
        <v>10246</v>
      </c>
      <c r="C14188" s="1122" t="e">
        <v>#REF!</v>
      </c>
      <c r="D14188" s="1122" t="s">
        <v>5240</v>
      </c>
      <c r="E14188" s="1365">
        <v>2</v>
      </c>
      <c r="F14188" s="1260">
        <v>1</v>
      </c>
      <c r="G14188" s="1246">
        <v>2</v>
      </c>
    </row>
    <row r="14189" spans="1:7" hidden="1">
      <c r="A14189" s="1122" t="s">
        <v>10145</v>
      </c>
      <c r="B14189" s="1122" t="s">
        <v>10246</v>
      </c>
      <c r="C14189" s="1122" t="e">
        <v>#REF!</v>
      </c>
      <c r="D14189" s="1122" t="s">
        <v>5242</v>
      </c>
      <c r="E14189" s="1365">
        <v>2</v>
      </c>
      <c r="F14189" s="1260">
        <v>1</v>
      </c>
      <c r="G14189" s="1246">
        <v>2</v>
      </c>
    </row>
    <row r="14190" spans="1:7" hidden="1">
      <c r="A14190" s="1122" t="s">
        <v>10145</v>
      </c>
      <c r="B14190" s="1122" t="s">
        <v>10246</v>
      </c>
      <c r="C14190" s="1122" t="e">
        <v>#REF!</v>
      </c>
      <c r="D14190" s="1122" t="s">
        <v>7724</v>
      </c>
      <c r="E14190" s="1365">
        <v>8</v>
      </c>
      <c r="F14190" s="1260">
        <v>1</v>
      </c>
      <c r="G14190" s="1246">
        <v>8</v>
      </c>
    </row>
    <row r="14191" spans="1:7" hidden="1">
      <c r="A14191" s="1122" t="s">
        <v>10145</v>
      </c>
      <c r="B14191" s="1122" t="s">
        <v>10246</v>
      </c>
      <c r="C14191" s="1122" t="e">
        <v>#REF!</v>
      </c>
      <c r="D14191" s="1122" t="s">
        <v>7725</v>
      </c>
      <c r="E14191" s="1365">
        <v>8</v>
      </c>
      <c r="F14191" s="1260">
        <v>1</v>
      </c>
      <c r="G14191" s="1246">
        <v>8</v>
      </c>
    </row>
    <row r="14192" spans="1:7" hidden="1">
      <c r="A14192" s="1122" t="s">
        <v>10145</v>
      </c>
      <c r="B14192" s="1122" t="s">
        <v>10246</v>
      </c>
      <c r="C14192" s="1122" t="e">
        <v>#REF!</v>
      </c>
      <c r="D14192" s="1122" t="s">
        <v>7726</v>
      </c>
      <c r="E14192" s="1365">
        <v>8</v>
      </c>
      <c r="F14192" s="1260">
        <v>1</v>
      </c>
      <c r="G14192" s="1246">
        <v>8</v>
      </c>
    </row>
    <row r="14193" spans="1:7" hidden="1">
      <c r="A14193" s="1122" t="s">
        <v>10145</v>
      </c>
      <c r="B14193" s="1122" t="s">
        <v>10246</v>
      </c>
      <c r="C14193" s="1122" t="e">
        <v>#REF!</v>
      </c>
      <c r="D14193" s="1122" t="s">
        <v>7727</v>
      </c>
      <c r="E14193" s="1365">
        <v>8</v>
      </c>
      <c r="F14193" s="1260">
        <v>1</v>
      </c>
      <c r="G14193" s="1246">
        <v>8</v>
      </c>
    </row>
    <row r="14194" spans="1:7" hidden="1">
      <c r="A14194" s="1122" t="s">
        <v>10145</v>
      </c>
      <c r="B14194" s="1122" t="s">
        <v>10246</v>
      </c>
      <c r="C14194" s="1122" t="e">
        <v>#REF!</v>
      </c>
      <c r="D14194" s="1122" t="s">
        <v>7728</v>
      </c>
      <c r="E14194" s="1365">
        <v>8</v>
      </c>
      <c r="F14194" s="1260">
        <v>1</v>
      </c>
      <c r="G14194" s="1246">
        <v>8</v>
      </c>
    </row>
    <row r="14195" spans="1:7" hidden="1">
      <c r="A14195" s="1122" t="s">
        <v>10145</v>
      </c>
      <c r="B14195" s="1122" t="s">
        <v>10246</v>
      </c>
      <c r="C14195" s="1122" t="e">
        <v>#REF!</v>
      </c>
      <c r="D14195" s="1122" t="s">
        <v>7729</v>
      </c>
      <c r="E14195" s="1365">
        <v>8</v>
      </c>
      <c r="F14195" s="1260">
        <v>1</v>
      </c>
      <c r="G14195" s="1246">
        <v>8</v>
      </c>
    </row>
    <row r="14196" spans="1:7" hidden="1">
      <c r="A14196" s="1122" t="s">
        <v>10145</v>
      </c>
      <c r="B14196" s="1122" t="s">
        <v>10246</v>
      </c>
      <c r="C14196" s="1122" t="e">
        <v>#REF!</v>
      </c>
      <c r="D14196" s="1122" t="s">
        <v>7730</v>
      </c>
      <c r="E14196" s="1365">
        <v>8</v>
      </c>
      <c r="F14196" s="1260">
        <v>1</v>
      </c>
      <c r="G14196" s="1246">
        <v>8</v>
      </c>
    </row>
    <row r="14197" spans="1:7" hidden="1">
      <c r="A14197" s="1122" t="s">
        <v>10145</v>
      </c>
      <c r="B14197" s="1122" t="s">
        <v>10246</v>
      </c>
      <c r="C14197" s="1122" t="e">
        <v>#REF!</v>
      </c>
      <c r="D14197" s="1122" t="s">
        <v>7731</v>
      </c>
      <c r="E14197" s="1365">
        <v>8</v>
      </c>
      <c r="F14197" s="1260">
        <v>1</v>
      </c>
      <c r="G14197" s="1246">
        <v>8</v>
      </c>
    </row>
    <row r="14198" spans="1:7" hidden="1">
      <c r="A14198" s="1122" t="s">
        <v>10145</v>
      </c>
      <c r="B14198" s="1122" t="s">
        <v>10246</v>
      </c>
      <c r="C14198" s="1122" t="e">
        <v>#REF!</v>
      </c>
      <c r="D14198" s="1122" t="s">
        <v>7732</v>
      </c>
      <c r="E14198" s="1365">
        <v>8</v>
      </c>
      <c r="F14198" s="1260">
        <v>1</v>
      </c>
      <c r="G14198" s="1246">
        <v>8</v>
      </c>
    </row>
    <row r="14199" spans="1:7" hidden="1">
      <c r="A14199" s="1122" t="s">
        <v>10145</v>
      </c>
      <c r="B14199" s="1122" t="s">
        <v>10246</v>
      </c>
      <c r="C14199" s="1122" t="e">
        <v>#REF!</v>
      </c>
      <c r="D14199" s="1122" t="s">
        <v>7733</v>
      </c>
      <c r="E14199" s="1365">
        <v>8</v>
      </c>
      <c r="F14199" s="1260">
        <v>1</v>
      </c>
      <c r="G14199" s="1246">
        <v>8</v>
      </c>
    </row>
    <row r="14200" spans="1:7" hidden="1">
      <c r="A14200" s="1122" t="s">
        <v>10145</v>
      </c>
      <c r="B14200" s="1122" t="s">
        <v>10246</v>
      </c>
      <c r="C14200" s="1122" t="e">
        <v>#REF!</v>
      </c>
      <c r="D14200" s="1122" t="s">
        <v>1635</v>
      </c>
      <c r="E14200" s="1365">
        <v>4</v>
      </c>
      <c r="F14200" s="1260">
        <v>1</v>
      </c>
      <c r="G14200" s="1246">
        <v>4</v>
      </c>
    </row>
    <row r="14201" spans="1:7" hidden="1">
      <c r="A14201" s="1122" t="s">
        <v>10145</v>
      </c>
      <c r="B14201" s="1122" t="s">
        <v>10246</v>
      </c>
      <c r="C14201" s="1122" t="e">
        <v>#REF!</v>
      </c>
      <c r="D14201" s="1122" t="s">
        <v>7829</v>
      </c>
      <c r="E14201" s="1365">
        <v>1</v>
      </c>
      <c r="F14201" s="1260">
        <v>1</v>
      </c>
      <c r="G14201" s="1246">
        <v>1</v>
      </c>
    </row>
    <row r="14202" spans="1:7" hidden="1">
      <c r="A14202" s="1122" t="s">
        <v>10145</v>
      </c>
      <c r="B14202" s="1122" t="s">
        <v>10246</v>
      </c>
      <c r="C14202" s="1122" t="e">
        <v>#REF!</v>
      </c>
      <c r="D14202" s="1122" t="s">
        <v>7830</v>
      </c>
      <c r="E14202" s="1365">
        <v>1</v>
      </c>
      <c r="F14202" s="1260">
        <v>1</v>
      </c>
      <c r="G14202" s="1246">
        <v>1</v>
      </c>
    </row>
    <row r="14203" spans="1:7" hidden="1">
      <c r="A14203" s="1122" t="s">
        <v>10145</v>
      </c>
      <c r="B14203" s="1122" t="s">
        <v>10246</v>
      </c>
      <c r="C14203" s="1122" t="e">
        <v>#REF!</v>
      </c>
      <c r="D14203" s="1122" t="s">
        <v>7831</v>
      </c>
      <c r="E14203" s="1365">
        <v>2</v>
      </c>
      <c r="F14203" s="1260">
        <v>1</v>
      </c>
      <c r="G14203" s="1246">
        <v>2</v>
      </c>
    </row>
    <row r="14204" spans="1:7" hidden="1">
      <c r="A14204" s="1122" t="s">
        <v>10145</v>
      </c>
      <c r="B14204" s="1122" t="s">
        <v>10246</v>
      </c>
      <c r="C14204" s="1122" t="e">
        <v>#REF!</v>
      </c>
      <c r="D14204" s="1122" t="s">
        <v>3441</v>
      </c>
      <c r="E14204" s="1365">
        <v>8</v>
      </c>
      <c r="F14204" s="1260">
        <v>1</v>
      </c>
      <c r="G14204" s="1246">
        <v>8</v>
      </c>
    </row>
    <row r="14205" spans="1:7" hidden="1">
      <c r="A14205" s="1122" t="s">
        <v>10145</v>
      </c>
      <c r="B14205" s="1122" t="s">
        <v>10246</v>
      </c>
      <c r="C14205" s="1122" t="e">
        <v>#REF!</v>
      </c>
      <c r="D14205" s="1122" t="s">
        <v>3443</v>
      </c>
      <c r="E14205" s="1365">
        <v>8</v>
      </c>
      <c r="F14205" s="1260">
        <v>1</v>
      </c>
      <c r="G14205" s="1246">
        <v>8</v>
      </c>
    </row>
    <row r="14206" spans="1:7" hidden="1">
      <c r="A14206" s="1122" t="s">
        <v>10145</v>
      </c>
      <c r="B14206" s="1122" t="s">
        <v>10246</v>
      </c>
      <c r="C14206" s="1122" t="e">
        <v>#REF!</v>
      </c>
      <c r="D14206" s="1122" t="s">
        <v>3445</v>
      </c>
      <c r="E14206" s="1365">
        <v>8</v>
      </c>
      <c r="F14206" s="1260">
        <v>1</v>
      </c>
      <c r="G14206" s="1246">
        <v>8</v>
      </c>
    </row>
    <row r="14207" spans="1:7" hidden="1">
      <c r="A14207" s="1122" t="s">
        <v>10145</v>
      </c>
      <c r="B14207" s="1122" t="s">
        <v>10246</v>
      </c>
      <c r="C14207" s="1122" t="e">
        <v>#REF!</v>
      </c>
      <c r="D14207" s="1122" t="s">
        <v>3447</v>
      </c>
      <c r="E14207" s="1365">
        <v>8</v>
      </c>
      <c r="F14207" s="1260">
        <v>1</v>
      </c>
      <c r="G14207" s="1246">
        <v>8</v>
      </c>
    </row>
    <row r="14208" spans="1:7" hidden="1">
      <c r="A14208" s="1122" t="s">
        <v>10145</v>
      </c>
      <c r="B14208" s="1122" t="s">
        <v>10246</v>
      </c>
      <c r="C14208" s="1122" t="e">
        <v>#REF!</v>
      </c>
      <c r="D14208" s="1122" t="s">
        <v>3448</v>
      </c>
      <c r="E14208" s="1365">
        <v>8</v>
      </c>
      <c r="F14208" s="1260">
        <v>1</v>
      </c>
      <c r="G14208" s="1246">
        <v>8</v>
      </c>
    </row>
    <row r="14209" spans="1:7" hidden="1">
      <c r="A14209" s="1122" t="s">
        <v>10145</v>
      </c>
      <c r="B14209" s="1122" t="s">
        <v>10246</v>
      </c>
      <c r="C14209" s="1122" t="e">
        <v>#REF!</v>
      </c>
      <c r="D14209" s="1122" t="s">
        <v>5252</v>
      </c>
      <c r="E14209" s="1365">
        <v>8</v>
      </c>
      <c r="F14209" s="1260">
        <v>1</v>
      </c>
      <c r="G14209" s="1246">
        <v>8</v>
      </c>
    </row>
    <row r="14210" spans="1:7" hidden="1">
      <c r="A14210" s="1122" t="s">
        <v>10145</v>
      </c>
      <c r="B14210" s="1122" t="s">
        <v>10246</v>
      </c>
      <c r="C14210" s="1122" t="e">
        <v>#REF!</v>
      </c>
      <c r="D14210" s="1122" t="s">
        <v>5253</v>
      </c>
      <c r="E14210" s="1365">
        <v>8</v>
      </c>
      <c r="F14210" s="1260">
        <v>1</v>
      </c>
      <c r="G14210" s="1246">
        <v>8</v>
      </c>
    </row>
    <row r="14211" spans="1:7" hidden="1">
      <c r="A14211" s="1122" t="s">
        <v>10145</v>
      </c>
      <c r="B14211" s="1122" t="s">
        <v>10246</v>
      </c>
      <c r="C14211" s="1122" t="e">
        <v>#REF!</v>
      </c>
      <c r="D14211" s="1122" t="s">
        <v>10231</v>
      </c>
      <c r="E14211" s="1365">
        <v>1E-3</v>
      </c>
      <c r="F14211" s="1260">
        <v>1</v>
      </c>
      <c r="G14211" s="1246">
        <v>1E-3</v>
      </c>
    </row>
    <row r="14212" spans="1:7" hidden="1">
      <c r="A14212" s="1122" t="s">
        <v>10145</v>
      </c>
      <c r="B14212" s="1122" t="s">
        <v>10246</v>
      </c>
      <c r="C14212" s="1198" t="s">
        <v>10240</v>
      </c>
      <c r="D14212" s="1122" t="s">
        <v>10232</v>
      </c>
      <c r="E14212" s="1365">
        <v>1E-3</v>
      </c>
      <c r="F14212" s="1260">
        <v>1</v>
      </c>
      <c r="G14212" s="1246">
        <v>1E-3</v>
      </c>
    </row>
    <row r="14213" spans="1:7" hidden="1">
      <c r="A14213" s="1122" t="s">
        <v>10145</v>
      </c>
      <c r="B14213" s="1122" t="s">
        <v>10246</v>
      </c>
      <c r="C14213" s="1198" t="s">
        <v>10241</v>
      </c>
      <c r="D14213" s="1122" t="s">
        <v>10233</v>
      </c>
      <c r="E14213" s="1365">
        <v>1E-3</v>
      </c>
      <c r="F14213" s="1260">
        <v>1</v>
      </c>
      <c r="G14213" s="1246">
        <v>1E-3</v>
      </c>
    </row>
    <row r="14214" spans="1:7" hidden="1">
      <c r="A14214" s="1122" t="s">
        <v>10145</v>
      </c>
      <c r="B14214" s="1122" t="s">
        <v>10246</v>
      </c>
      <c r="C14214" s="1122" t="e">
        <v>#REF!</v>
      </c>
      <c r="D14214" s="1122" t="s">
        <v>1792</v>
      </c>
      <c r="E14214" s="1365">
        <v>4.0000000000000002E-4</v>
      </c>
      <c r="F14214" s="1260">
        <v>1</v>
      </c>
      <c r="G14214" s="1246">
        <v>4.0000000000000002E-4</v>
      </c>
    </row>
    <row r="14215" spans="1:7" hidden="1">
      <c r="A14215" s="1122" t="s">
        <v>10145</v>
      </c>
      <c r="B14215" s="1122" t="s">
        <v>10246</v>
      </c>
      <c r="C14215" s="1122" t="e">
        <v>#REF!</v>
      </c>
      <c r="D14215" s="1122" t="s">
        <v>3885</v>
      </c>
      <c r="E14215" s="1365">
        <v>1.1999999999999999E-3</v>
      </c>
      <c r="F14215" s="1260">
        <v>1</v>
      </c>
      <c r="G14215" s="1246">
        <v>1.1999999999999999E-3</v>
      </c>
    </row>
    <row r="14216" spans="1:7" hidden="1">
      <c r="A14216" s="1122" t="s">
        <v>10145</v>
      </c>
      <c r="B14216" s="1122" t="s">
        <v>10246</v>
      </c>
      <c r="C14216" s="1122" t="e">
        <v>#REF!</v>
      </c>
      <c r="D14216" s="1122" t="s">
        <v>3704</v>
      </c>
      <c r="E14216" s="1365">
        <v>5.0000000000000001E-3</v>
      </c>
      <c r="F14216" s="1260">
        <v>1</v>
      </c>
      <c r="G14216" s="1246">
        <v>5.0000000000000001E-3</v>
      </c>
    </row>
    <row r="14217" spans="1:7" hidden="1">
      <c r="A14217" s="1122" t="s">
        <v>10145</v>
      </c>
      <c r="B14217" s="1122" t="s">
        <v>10246</v>
      </c>
      <c r="C14217" s="1122" t="e">
        <v>#REF!</v>
      </c>
      <c r="D14217" s="1122" t="s">
        <v>1793</v>
      </c>
      <c r="E14217" s="1365">
        <v>4.0000000000000002E-4</v>
      </c>
      <c r="F14217" s="1260">
        <v>1</v>
      </c>
      <c r="G14217" s="1246">
        <v>4.0000000000000002E-4</v>
      </c>
    </row>
    <row r="14218" spans="1:7" hidden="1">
      <c r="A14218" s="1122" t="s">
        <v>10145</v>
      </c>
      <c r="B14218" s="1122" t="s">
        <v>10246</v>
      </c>
      <c r="C14218" s="1122" t="e">
        <v>#REF!</v>
      </c>
      <c r="D14218" s="1122" t="s">
        <v>10234</v>
      </c>
      <c r="E14218" s="1365">
        <v>1E-3</v>
      </c>
      <c r="F14218" s="1260">
        <v>1</v>
      </c>
      <c r="G14218" s="1246">
        <v>1E-3</v>
      </c>
    </row>
    <row r="14219" spans="1:7" hidden="1">
      <c r="A14219" s="1122" t="s">
        <v>10145</v>
      </c>
      <c r="B14219" s="1122" t="s">
        <v>10246</v>
      </c>
      <c r="C14219" s="1122" t="e">
        <v>#REF!</v>
      </c>
      <c r="D14219" s="1122" t="s">
        <v>4137</v>
      </c>
      <c r="E14219" s="1365">
        <v>3.5000000000000001E-3</v>
      </c>
      <c r="F14219" s="1260">
        <v>1</v>
      </c>
      <c r="G14219" s="1246">
        <v>3.5000000000000001E-3</v>
      </c>
    </row>
    <row r="14220" spans="1:7" hidden="1">
      <c r="A14220" s="1122" t="s">
        <v>10145</v>
      </c>
      <c r="B14220" s="1122" t="s">
        <v>10246</v>
      </c>
      <c r="C14220" s="1122" t="e">
        <v>#REF!</v>
      </c>
      <c r="D14220" s="1122" t="s">
        <v>10235</v>
      </c>
      <c r="E14220" s="1365">
        <v>1E-3</v>
      </c>
      <c r="F14220" s="1260">
        <v>1</v>
      </c>
      <c r="G14220" s="1246">
        <v>1E-3</v>
      </c>
    </row>
    <row r="14221" spans="1:7" hidden="1">
      <c r="A14221" s="1122" t="s">
        <v>10145</v>
      </c>
      <c r="B14221" s="1122" t="s">
        <v>10246</v>
      </c>
      <c r="C14221" s="1198" t="s">
        <v>10242</v>
      </c>
      <c r="D14221" s="1122" t="s">
        <v>10236</v>
      </c>
      <c r="E14221" s="1365">
        <v>1E-3</v>
      </c>
      <c r="F14221" s="1260">
        <v>1</v>
      </c>
      <c r="G14221" s="1246">
        <v>1E-3</v>
      </c>
    </row>
    <row r="14222" spans="1:7" hidden="1">
      <c r="A14222" s="1122" t="s">
        <v>10145</v>
      </c>
      <c r="B14222" s="1122" t="s">
        <v>10246</v>
      </c>
      <c r="C14222" s="1122" t="e">
        <v>#REF!</v>
      </c>
      <c r="D14222" s="1122" t="s">
        <v>10237</v>
      </c>
      <c r="E14222" s="1365">
        <v>1E-3</v>
      </c>
      <c r="F14222" s="1260">
        <v>1</v>
      </c>
      <c r="G14222" s="1246">
        <v>1E-3</v>
      </c>
    </row>
    <row r="14223" spans="1:7" hidden="1">
      <c r="A14223" s="1122" t="s">
        <v>10145</v>
      </c>
      <c r="B14223" s="1122" t="s">
        <v>10246</v>
      </c>
      <c r="C14223" s="1122" t="e">
        <v>#REF!</v>
      </c>
      <c r="D14223" s="1122" t="s">
        <v>10238</v>
      </c>
      <c r="E14223" s="1365">
        <v>1E-3</v>
      </c>
      <c r="F14223" s="1260">
        <v>1</v>
      </c>
      <c r="G14223" s="1246">
        <v>1E-3</v>
      </c>
    </row>
    <row r="14224" spans="1:7" hidden="1">
      <c r="A14224" s="1122" t="s">
        <v>10145</v>
      </c>
      <c r="B14224" s="1122" t="s">
        <v>10246</v>
      </c>
      <c r="C14224" s="1122" t="e">
        <v>#REF!</v>
      </c>
      <c r="D14224" s="1122" t="s">
        <v>7734</v>
      </c>
      <c r="E14224" s="1365">
        <v>0.58299999999999996</v>
      </c>
      <c r="F14224" s="1260">
        <v>1</v>
      </c>
      <c r="G14224" s="1246">
        <v>0.58299999999999996</v>
      </c>
    </row>
    <row r="14225" spans="1:7" hidden="1">
      <c r="A14225" s="1122" t="s">
        <v>10145</v>
      </c>
      <c r="B14225" s="1122" t="s">
        <v>10246</v>
      </c>
      <c r="C14225" s="1122" t="e">
        <v>#REF!</v>
      </c>
      <c r="D14225" s="1122" t="s">
        <v>6661</v>
      </c>
      <c r="E14225" s="1365">
        <v>3.3999999999999998E-3</v>
      </c>
      <c r="F14225" s="1260">
        <v>1</v>
      </c>
      <c r="G14225" s="1246">
        <v>3.3999999999999998E-3</v>
      </c>
    </row>
    <row r="14226" spans="1:7" hidden="1">
      <c r="A14226" s="1122" t="s">
        <v>10147</v>
      </c>
      <c r="B14226" s="1122" t="s">
        <v>10249</v>
      </c>
      <c r="C14226" s="1122" t="e">
        <v>#REF!</v>
      </c>
      <c r="D14226" s="1122" t="s">
        <v>7842</v>
      </c>
      <c r="E14226" s="1365">
        <v>1</v>
      </c>
      <c r="F14226" s="1260">
        <v>1</v>
      </c>
      <c r="G14226" s="1246">
        <v>1</v>
      </c>
    </row>
    <row r="14227" spans="1:7" hidden="1">
      <c r="A14227" s="1122" t="s">
        <v>10147</v>
      </c>
      <c r="B14227" s="1122" t="s">
        <v>10249</v>
      </c>
      <c r="C14227" s="1122" t="e">
        <v>#REF!</v>
      </c>
      <c r="D14227" s="1122" t="s">
        <v>7822</v>
      </c>
      <c r="E14227" s="1365">
        <v>1</v>
      </c>
      <c r="F14227" s="1260">
        <v>1</v>
      </c>
      <c r="G14227" s="1246">
        <v>1</v>
      </c>
    </row>
    <row r="14228" spans="1:7" hidden="1">
      <c r="A14228" s="1122" t="s">
        <v>10147</v>
      </c>
      <c r="B14228" s="1122" t="s">
        <v>10249</v>
      </c>
      <c r="C14228" s="1122" t="s">
        <v>9594</v>
      </c>
      <c r="D14228" s="1122" t="s">
        <v>10226</v>
      </c>
      <c r="E14228" s="1365">
        <v>1</v>
      </c>
      <c r="F14228" s="1260">
        <v>1</v>
      </c>
      <c r="G14228" s="1246">
        <v>1</v>
      </c>
    </row>
    <row r="14229" spans="1:7" hidden="1">
      <c r="A14229" s="1122" t="s">
        <v>10147</v>
      </c>
      <c r="B14229" s="1122" t="s">
        <v>10249</v>
      </c>
      <c r="C14229" s="1198" t="s">
        <v>10239</v>
      </c>
      <c r="D14229" s="1122" t="s">
        <v>10227</v>
      </c>
      <c r="E14229" s="1365">
        <v>1</v>
      </c>
      <c r="F14229" s="1260">
        <v>1</v>
      </c>
      <c r="G14229" s="1246">
        <v>1</v>
      </c>
    </row>
    <row r="14230" spans="1:7" hidden="1">
      <c r="A14230" s="1122" t="s">
        <v>10147</v>
      </c>
      <c r="B14230" s="1122" t="s">
        <v>10249</v>
      </c>
      <c r="C14230" s="1122" t="e">
        <v>#REF!</v>
      </c>
      <c r="D14230" s="1122" t="s">
        <v>7740</v>
      </c>
      <c r="E14230" s="1365">
        <v>1</v>
      </c>
      <c r="F14230" s="1260">
        <v>1</v>
      </c>
      <c r="G14230" s="1246">
        <v>1</v>
      </c>
    </row>
    <row r="14231" spans="1:7" hidden="1">
      <c r="A14231" s="1122" t="s">
        <v>10147</v>
      </c>
      <c r="B14231" s="1122" t="s">
        <v>10249</v>
      </c>
      <c r="C14231" s="1122" t="e">
        <v>#REF!</v>
      </c>
      <c r="D14231" s="1122" t="s">
        <v>10250</v>
      </c>
      <c r="E14231" s="1365">
        <v>1</v>
      </c>
      <c r="F14231" s="1260">
        <v>1</v>
      </c>
      <c r="G14231" s="1246">
        <v>1</v>
      </c>
    </row>
    <row r="14232" spans="1:7" hidden="1">
      <c r="A14232" s="1122" t="s">
        <v>10147</v>
      </c>
      <c r="B14232" s="1122" t="s">
        <v>10249</v>
      </c>
      <c r="C14232" s="1122" t="e">
        <v>#REF!</v>
      </c>
      <c r="D14232" s="1122" t="s">
        <v>10229</v>
      </c>
      <c r="E14232" s="1365">
        <v>1</v>
      </c>
      <c r="F14232" s="1260">
        <v>1</v>
      </c>
      <c r="G14232" s="1246">
        <v>1</v>
      </c>
    </row>
    <row r="14233" spans="1:7" hidden="1">
      <c r="A14233" s="1122" t="s">
        <v>10147</v>
      </c>
      <c r="B14233" s="1122" t="s">
        <v>10249</v>
      </c>
      <c r="C14233" s="1122" t="e">
        <v>#REF!</v>
      </c>
      <c r="D14233" s="1122" t="s">
        <v>9358</v>
      </c>
      <c r="E14233" s="1365">
        <v>1</v>
      </c>
      <c r="F14233" s="1260">
        <v>1</v>
      </c>
      <c r="G14233" s="1246">
        <v>1</v>
      </c>
    </row>
    <row r="14234" spans="1:7" hidden="1">
      <c r="A14234" s="1122" t="s">
        <v>10147</v>
      </c>
      <c r="B14234" s="1122" t="s">
        <v>10249</v>
      </c>
      <c r="C14234" s="1122" t="e">
        <v>#REF!</v>
      </c>
      <c r="D14234" s="1122" t="s">
        <v>7827</v>
      </c>
      <c r="E14234" s="1365">
        <v>1</v>
      </c>
      <c r="F14234" s="1260">
        <v>1</v>
      </c>
      <c r="G14234" s="1246">
        <v>1</v>
      </c>
    </row>
    <row r="14235" spans="1:7" hidden="1">
      <c r="A14235" s="1122" t="s">
        <v>10147</v>
      </c>
      <c r="B14235" s="1122" t="s">
        <v>10249</v>
      </c>
      <c r="C14235" s="1122" t="e">
        <v>#REF!</v>
      </c>
      <c r="D14235" s="1122" t="s">
        <v>7718</v>
      </c>
      <c r="E14235" s="1365">
        <v>2</v>
      </c>
      <c r="F14235" s="1260">
        <v>1</v>
      </c>
      <c r="G14235" s="1246">
        <v>2</v>
      </c>
    </row>
    <row r="14236" spans="1:7" hidden="1">
      <c r="A14236" s="1122" t="s">
        <v>10147</v>
      </c>
      <c r="B14236" s="1122" t="s">
        <v>10249</v>
      </c>
      <c r="C14236" s="1122" t="e">
        <v>#REF!</v>
      </c>
      <c r="D14236" s="1122" t="s">
        <v>7719</v>
      </c>
      <c r="E14236" s="1365">
        <v>2</v>
      </c>
      <c r="F14236" s="1260">
        <v>1</v>
      </c>
      <c r="G14236" s="1246">
        <v>2</v>
      </c>
    </row>
    <row r="14237" spans="1:7" hidden="1">
      <c r="A14237" s="1122" t="s">
        <v>10147</v>
      </c>
      <c r="B14237" s="1122" t="s">
        <v>10249</v>
      </c>
      <c r="C14237" s="1122" t="e">
        <v>#REF!</v>
      </c>
      <c r="D14237" s="1122" t="s">
        <v>7720</v>
      </c>
      <c r="E14237" s="1365">
        <v>2</v>
      </c>
      <c r="F14237" s="1260">
        <v>1</v>
      </c>
      <c r="G14237" s="1246">
        <v>2</v>
      </c>
    </row>
    <row r="14238" spans="1:7" hidden="1">
      <c r="A14238" s="1122" t="s">
        <v>10147</v>
      </c>
      <c r="B14238" s="1122" t="s">
        <v>10249</v>
      </c>
      <c r="C14238" s="1122" t="e">
        <v>#REF!</v>
      </c>
      <c r="D14238" s="1122" t="s">
        <v>7721</v>
      </c>
      <c r="E14238" s="1365">
        <v>2</v>
      </c>
      <c r="F14238" s="1260">
        <v>1</v>
      </c>
      <c r="G14238" s="1246">
        <v>2</v>
      </c>
    </row>
    <row r="14239" spans="1:7" hidden="1">
      <c r="A14239" s="1122" t="s">
        <v>10147</v>
      </c>
      <c r="B14239" s="1122" t="s">
        <v>10249</v>
      </c>
      <c r="C14239" s="1122" t="e">
        <v>#REF!</v>
      </c>
      <c r="D14239" s="1122" t="s">
        <v>5242</v>
      </c>
      <c r="E14239" s="1365">
        <v>4</v>
      </c>
      <c r="F14239" s="1260">
        <v>1</v>
      </c>
      <c r="G14239" s="1246">
        <v>4</v>
      </c>
    </row>
    <row r="14240" spans="1:7" hidden="1">
      <c r="A14240" s="1122" t="s">
        <v>10147</v>
      </c>
      <c r="B14240" s="1122" t="s">
        <v>10249</v>
      </c>
      <c r="C14240" s="1122" t="e">
        <v>#REF!</v>
      </c>
      <c r="D14240" s="1122" t="s">
        <v>7724</v>
      </c>
      <c r="E14240" s="1365">
        <v>8</v>
      </c>
      <c r="F14240" s="1260">
        <v>1</v>
      </c>
      <c r="G14240" s="1246">
        <v>8</v>
      </c>
    </row>
    <row r="14241" spans="1:7" hidden="1">
      <c r="A14241" s="1122" t="s">
        <v>10147</v>
      </c>
      <c r="B14241" s="1122" t="s">
        <v>10249</v>
      </c>
      <c r="C14241" s="1122" t="e">
        <v>#REF!</v>
      </c>
      <c r="D14241" s="1122" t="s">
        <v>7725</v>
      </c>
      <c r="E14241" s="1365">
        <v>8</v>
      </c>
      <c r="F14241" s="1260">
        <v>1</v>
      </c>
      <c r="G14241" s="1246">
        <v>8</v>
      </c>
    </row>
    <row r="14242" spans="1:7" hidden="1">
      <c r="A14242" s="1122" t="s">
        <v>10147</v>
      </c>
      <c r="B14242" s="1122" t="s">
        <v>10249</v>
      </c>
      <c r="C14242" s="1122" t="e">
        <v>#REF!</v>
      </c>
      <c r="D14242" s="1122" t="s">
        <v>7726</v>
      </c>
      <c r="E14242" s="1365">
        <v>8</v>
      </c>
      <c r="F14242" s="1260">
        <v>1</v>
      </c>
      <c r="G14242" s="1246">
        <v>8</v>
      </c>
    </row>
    <row r="14243" spans="1:7" hidden="1">
      <c r="A14243" s="1122" t="s">
        <v>10147</v>
      </c>
      <c r="B14243" s="1122" t="s">
        <v>10249</v>
      </c>
      <c r="C14243" s="1122" t="e">
        <v>#REF!</v>
      </c>
      <c r="D14243" s="1122" t="s">
        <v>7727</v>
      </c>
      <c r="E14243" s="1365">
        <v>8</v>
      </c>
      <c r="F14243" s="1260">
        <v>1</v>
      </c>
      <c r="G14243" s="1246">
        <v>8</v>
      </c>
    </row>
    <row r="14244" spans="1:7" hidden="1">
      <c r="A14244" s="1122" t="s">
        <v>10147</v>
      </c>
      <c r="B14244" s="1122" t="s">
        <v>10249</v>
      </c>
      <c r="C14244" s="1122" t="e">
        <v>#REF!</v>
      </c>
      <c r="D14244" s="1122" t="s">
        <v>7728</v>
      </c>
      <c r="E14244" s="1365">
        <v>8</v>
      </c>
      <c r="F14244" s="1260">
        <v>1</v>
      </c>
      <c r="G14244" s="1246">
        <v>8</v>
      </c>
    </row>
    <row r="14245" spans="1:7" hidden="1">
      <c r="A14245" s="1122" t="s">
        <v>10147</v>
      </c>
      <c r="B14245" s="1122" t="s">
        <v>10249</v>
      </c>
      <c r="C14245" s="1122" t="e">
        <v>#REF!</v>
      </c>
      <c r="D14245" s="1122" t="s">
        <v>7729</v>
      </c>
      <c r="E14245" s="1365">
        <v>8</v>
      </c>
      <c r="F14245" s="1260">
        <v>1</v>
      </c>
      <c r="G14245" s="1246">
        <v>8</v>
      </c>
    </row>
    <row r="14246" spans="1:7" hidden="1">
      <c r="A14246" s="1122" t="s">
        <v>10147</v>
      </c>
      <c r="B14246" s="1122" t="s">
        <v>10249</v>
      </c>
      <c r="C14246" s="1122" t="e">
        <v>#REF!</v>
      </c>
      <c r="D14246" s="1122" t="s">
        <v>7730</v>
      </c>
      <c r="E14246" s="1365">
        <v>8</v>
      </c>
      <c r="F14246" s="1260">
        <v>1</v>
      </c>
      <c r="G14246" s="1246">
        <v>8</v>
      </c>
    </row>
    <row r="14247" spans="1:7" hidden="1">
      <c r="A14247" s="1122" t="s">
        <v>10147</v>
      </c>
      <c r="B14247" s="1122" t="s">
        <v>10249</v>
      </c>
      <c r="C14247" s="1122" t="e">
        <v>#REF!</v>
      </c>
      <c r="D14247" s="1122" t="s">
        <v>7731</v>
      </c>
      <c r="E14247" s="1365">
        <v>8</v>
      </c>
      <c r="F14247" s="1260">
        <v>1</v>
      </c>
      <c r="G14247" s="1246">
        <v>8</v>
      </c>
    </row>
    <row r="14248" spans="1:7" hidden="1">
      <c r="A14248" s="1122" t="s">
        <v>10147</v>
      </c>
      <c r="B14248" s="1122" t="s">
        <v>10249</v>
      </c>
      <c r="C14248" s="1122" t="e">
        <v>#REF!</v>
      </c>
      <c r="D14248" s="1122" t="s">
        <v>7732</v>
      </c>
      <c r="E14248" s="1365">
        <v>8</v>
      </c>
      <c r="F14248" s="1260">
        <v>1</v>
      </c>
      <c r="G14248" s="1246">
        <v>8</v>
      </c>
    </row>
    <row r="14249" spans="1:7" hidden="1">
      <c r="A14249" s="1122" t="s">
        <v>10147</v>
      </c>
      <c r="B14249" s="1122" t="s">
        <v>10249</v>
      </c>
      <c r="C14249" s="1122" t="e">
        <v>#REF!</v>
      </c>
      <c r="D14249" s="1122" t="s">
        <v>7733</v>
      </c>
      <c r="E14249" s="1365">
        <v>8</v>
      </c>
      <c r="F14249" s="1260">
        <v>1</v>
      </c>
      <c r="G14249" s="1246">
        <v>8</v>
      </c>
    </row>
    <row r="14250" spans="1:7" hidden="1">
      <c r="A14250" s="1122" t="s">
        <v>10147</v>
      </c>
      <c r="B14250" s="1122" t="s">
        <v>10249</v>
      </c>
      <c r="C14250" s="1122" t="e">
        <v>#REF!</v>
      </c>
      <c r="D14250" s="1122" t="s">
        <v>1635</v>
      </c>
      <c r="E14250" s="1365">
        <v>4</v>
      </c>
      <c r="F14250" s="1260">
        <v>1</v>
      </c>
      <c r="G14250" s="1246">
        <v>4</v>
      </c>
    </row>
    <row r="14251" spans="1:7" hidden="1">
      <c r="A14251" s="1122" t="s">
        <v>10147</v>
      </c>
      <c r="B14251" s="1122" t="s">
        <v>10249</v>
      </c>
      <c r="C14251" s="1122" t="e">
        <v>#REF!</v>
      </c>
      <c r="D14251" s="1122" t="s">
        <v>7830</v>
      </c>
      <c r="E14251" s="1365">
        <v>1</v>
      </c>
      <c r="F14251" s="1260">
        <v>1</v>
      </c>
      <c r="G14251" s="1246">
        <v>1</v>
      </c>
    </row>
    <row r="14252" spans="1:7" hidden="1">
      <c r="A14252" s="1122" t="s">
        <v>10147</v>
      </c>
      <c r="B14252" s="1122" t="s">
        <v>10249</v>
      </c>
      <c r="C14252" s="1122" t="e">
        <v>#REF!</v>
      </c>
      <c r="D14252" s="1122" t="s">
        <v>7831</v>
      </c>
      <c r="E14252" s="1365">
        <v>2</v>
      </c>
      <c r="F14252" s="1260">
        <v>1</v>
      </c>
      <c r="G14252" s="1246">
        <v>2</v>
      </c>
    </row>
    <row r="14253" spans="1:7" hidden="1">
      <c r="A14253" s="1122" t="s">
        <v>10147</v>
      </c>
      <c r="B14253" s="1122" t="s">
        <v>10249</v>
      </c>
      <c r="C14253" s="1122" t="e">
        <v>#REF!</v>
      </c>
      <c r="D14253" s="1122" t="s">
        <v>3441</v>
      </c>
      <c r="E14253" s="1365">
        <v>8</v>
      </c>
      <c r="F14253" s="1260">
        <v>1</v>
      </c>
      <c r="G14253" s="1246">
        <v>8</v>
      </c>
    </row>
    <row r="14254" spans="1:7" hidden="1">
      <c r="A14254" s="1122" t="s">
        <v>10147</v>
      </c>
      <c r="B14254" s="1122" t="s">
        <v>10249</v>
      </c>
      <c r="C14254" s="1122" t="e">
        <v>#REF!</v>
      </c>
      <c r="D14254" s="1122" t="s">
        <v>3443</v>
      </c>
      <c r="E14254" s="1365">
        <v>8</v>
      </c>
      <c r="F14254" s="1260">
        <v>1</v>
      </c>
      <c r="G14254" s="1246">
        <v>8</v>
      </c>
    </row>
    <row r="14255" spans="1:7" hidden="1">
      <c r="A14255" s="1122" t="s">
        <v>10147</v>
      </c>
      <c r="B14255" s="1122" t="s">
        <v>10249</v>
      </c>
      <c r="C14255" s="1122" t="e">
        <v>#REF!</v>
      </c>
      <c r="D14255" s="1122" t="s">
        <v>3445</v>
      </c>
      <c r="E14255" s="1365">
        <v>8</v>
      </c>
      <c r="F14255" s="1260">
        <v>1</v>
      </c>
      <c r="G14255" s="1246">
        <v>8</v>
      </c>
    </row>
    <row r="14256" spans="1:7" hidden="1">
      <c r="A14256" s="1122" t="s">
        <v>10147</v>
      </c>
      <c r="B14256" s="1122" t="s">
        <v>10249</v>
      </c>
      <c r="C14256" s="1122" t="e">
        <v>#REF!</v>
      </c>
      <c r="D14256" s="1122" t="s">
        <v>3447</v>
      </c>
      <c r="E14256" s="1365">
        <v>8</v>
      </c>
      <c r="F14256" s="1260">
        <v>1</v>
      </c>
      <c r="G14256" s="1246">
        <v>8</v>
      </c>
    </row>
    <row r="14257" spans="1:7" hidden="1">
      <c r="A14257" s="1122" t="s">
        <v>10147</v>
      </c>
      <c r="B14257" s="1122" t="s">
        <v>10249</v>
      </c>
      <c r="C14257" s="1122" t="e">
        <v>#REF!</v>
      </c>
      <c r="D14257" s="1122" t="s">
        <v>3448</v>
      </c>
      <c r="E14257" s="1365">
        <v>8</v>
      </c>
      <c r="F14257" s="1260">
        <v>1</v>
      </c>
      <c r="G14257" s="1246">
        <v>8</v>
      </c>
    </row>
    <row r="14258" spans="1:7" hidden="1">
      <c r="A14258" s="1122" t="s">
        <v>10147</v>
      </c>
      <c r="B14258" s="1122" t="s">
        <v>10249</v>
      </c>
      <c r="C14258" s="1122" t="e">
        <v>#REF!</v>
      </c>
      <c r="D14258" s="1122" t="s">
        <v>5252</v>
      </c>
      <c r="E14258" s="1365">
        <v>8</v>
      </c>
      <c r="F14258" s="1260">
        <v>1</v>
      </c>
      <c r="G14258" s="1246">
        <v>8</v>
      </c>
    </row>
    <row r="14259" spans="1:7" hidden="1">
      <c r="A14259" s="1122" t="s">
        <v>10147</v>
      </c>
      <c r="B14259" s="1122" t="s">
        <v>10249</v>
      </c>
      <c r="C14259" s="1122" t="e">
        <v>#REF!</v>
      </c>
      <c r="D14259" s="1122" t="s">
        <v>5253</v>
      </c>
      <c r="E14259" s="1365">
        <v>8</v>
      </c>
      <c r="F14259" s="1260">
        <v>1</v>
      </c>
      <c r="G14259" s="1246">
        <v>8</v>
      </c>
    </row>
    <row r="14260" spans="1:7" hidden="1">
      <c r="A14260" s="1122" t="s">
        <v>10147</v>
      </c>
      <c r="B14260" s="1122" t="s">
        <v>10249</v>
      </c>
      <c r="C14260" s="1122" t="e">
        <v>#REF!</v>
      </c>
      <c r="D14260" s="1122" t="s">
        <v>10231</v>
      </c>
      <c r="E14260" s="1365">
        <v>1E-3</v>
      </c>
      <c r="F14260" s="1260">
        <v>1</v>
      </c>
      <c r="G14260" s="1246">
        <v>1E-3</v>
      </c>
    </row>
    <row r="14261" spans="1:7" hidden="1">
      <c r="A14261" s="1122" t="s">
        <v>10147</v>
      </c>
      <c r="B14261" s="1122" t="s">
        <v>10249</v>
      </c>
      <c r="C14261" s="1198" t="s">
        <v>10240</v>
      </c>
      <c r="D14261" s="1122" t="s">
        <v>10232</v>
      </c>
      <c r="E14261" s="1365">
        <v>1E-3</v>
      </c>
      <c r="F14261" s="1260">
        <v>1</v>
      </c>
      <c r="G14261" s="1246">
        <v>1E-3</v>
      </c>
    </row>
    <row r="14262" spans="1:7" hidden="1">
      <c r="A14262" s="1122" t="s">
        <v>10147</v>
      </c>
      <c r="B14262" s="1122" t="s">
        <v>10249</v>
      </c>
      <c r="C14262" s="1198" t="s">
        <v>10241</v>
      </c>
      <c r="D14262" s="1122" t="s">
        <v>10233</v>
      </c>
      <c r="E14262" s="1365">
        <v>1E-3</v>
      </c>
      <c r="F14262" s="1260">
        <v>1</v>
      </c>
      <c r="G14262" s="1246">
        <v>1E-3</v>
      </c>
    </row>
    <row r="14263" spans="1:7" hidden="1">
      <c r="A14263" s="1122" t="s">
        <v>10147</v>
      </c>
      <c r="B14263" s="1122" t="s">
        <v>10249</v>
      </c>
      <c r="C14263" s="1122" t="e">
        <v>#REF!</v>
      </c>
      <c r="D14263" s="1122" t="s">
        <v>1792</v>
      </c>
      <c r="E14263" s="1365">
        <v>4.0000000000000002E-4</v>
      </c>
      <c r="F14263" s="1260">
        <v>1</v>
      </c>
      <c r="G14263" s="1246">
        <v>4.0000000000000002E-4</v>
      </c>
    </row>
    <row r="14264" spans="1:7" hidden="1">
      <c r="A14264" s="1122" t="s">
        <v>10147</v>
      </c>
      <c r="B14264" s="1122" t="s">
        <v>10249</v>
      </c>
      <c r="C14264" s="1122" t="e">
        <v>#REF!</v>
      </c>
      <c r="D14264" s="1122" t="s">
        <v>3885</v>
      </c>
      <c r="E14264" s="1365">
        <v>1.1999999999999999E-3</v>
      </c>
      <c r="F14264" s="1260">
        <v>1</v>
      </c>
      <c r="G14264" s="1246">
        <v>1.1999999999999999E-3</v>
      </c>
    </row>
    <row r="14265" spans="1:7" hidden="1">
      <c r="A14265" s="1122" t="s">
        <v>10147</v>
      </c>
      <c r="B14265" s="1122" t="s">
        <v>10249</v>
      </c>
      <c r="C14265" s="1122" t="e">
        <v>#REF!</v>
      </c>
      <c r="D14265" s="1122" t="s">
        <v>3704</v>
      </c>
      <c r="E14265" s="1365">
        <v>5.0000000000000001E-3</v>
      </c>
      <c r="F14265" s="1260">
        <v>1</v>
      </c>
      <c r="G14265" s="1246">
        <v>5.0000000000000001E-3</v>
      </c>
    </row>
    <row r="14266" spans="1:7" hidden="1">
      <c r="A14266" s="1122" t="s">
        <v>10147</v>
      </c>
      <c r="B14266" s="1122" t="s">
        <v>10249</v>
      </c>
      <c r="C14266" s="1122" t="e">
        <v>#REF!</v>
      </c>
      <c r="D14266" s="1122" t="s">
        <v>1793</v>
      </c>
      <c r="E14266" s="1365">
        <v>4.0000000000000002E-4</v>
      </c>
      <c r="F14266" s="1260">
        <v>1</v>
      </c>
      <c r="G14266" s="1246">
        <v>4.0000000000000002E-4</v>
      </c>
    </row>
    <row r="14267" spans="1:7" hidden="1">
      <c r="A14267" s="1122" t="s">
        <v>10147</v>
      </c>
      <c r="B14267" s="1122" t="s">
        <v>10249</v>
      </c>
      <c r="C14267" s="1122" t="e">
        <v>#REF!</v>
      </c>
      <c r="D14267" s="1122" t="s">
        <v>10234</v>
      </c>
      <c r="E14267" s="1365">
        <v>1E-3</v>
      </c>
      <c r="F14267" s="1260">
        <v>1</v>
      </c>
      <c r="G14267" s="1246">
        <v>1E-3</v>
      </c>
    </row>
    <row r="14268" spans="1:7" hidden="1">
      <c r="A14268" s="1122" t="s">
        <v>10147</v>
      </c>
      <c r="B14268" s="1122" t="s">
        <v>10249</v>
      </c>
      <c r="C14268" s="1122" t="e">
        <v>#REF!</v>
      </c>
      <c r="D14268" s="1122" t="s">
        <v>4137</v>
      </c>
      <c r="E14268" s="1365">
        <v>3.5000000000000001E-3</v>
      </c>
      <c r="F14268" s="1260">
        <v>1</v>
      </c>
      <c r="G14268" s="1246">
        <v>3.5000000000000001E-3</v>
      </c>
    </row>
    <row r="14269" spans="1:7" hidden="1">
      <c r="A14269" s="1122" t="s">
        <v>10147</v>
      </c>
      <c r="B14269" s="1122" t="s">
        <v>10249</v>
      </c>
      <c r="C14269" s="1122" t="e">
        <v>#REF!</v>
      </c>
      <c r="D14269" s="1122" t="s">
        <v>10235</v>
      </c>
      <c r="E14269" s="1365">
        <v>1E-3</v>
      </c>
      <c r="F14269" s="1260">
        <v>1</v>
      </c>
      <c r="G14269" s="1246">
        <v>1E-3</v>
      </c>
    </row>
    <row r="14270" spans="1:7" hidden="1">
      <c r="A14270" s="1122" t="s">
        <v>10147</v>
      </c>
      <c r="B14270" s="1122" t="s">
        <v>10249</v>
      </c>
      <c r="C14270" s="1198" t="s">
        <v>10242</v>
      </c>
      <c r="D14270" s="1122" t="s">
        <v>10236</v>
      </c>
      <c r="E14270" s="1365">
        <v>1E-3</v>
      </c>
      <c r="F14270" s="1260">
        <v>1</v>
      </c>
      <c r="G14270" s="1246">
        <v>1E-3</v>
      </c>
    </row>
    <row r="14271" spans="1:7" hidden="1">
      <c r="A14271" s="1122" t="s">
        <v>10147</v>
      </c>
      <c r="B14271" s="1122" t="s">
        <v>10249</v>
      </c>
      <c r="C14271" s="1122" t="e">
        <v>#REF!</v>
      </c>
      <c r="D14271" s="1122" t="s">
        <v>10237</v>
      </c>
      <c r="E14271" s="1365">
        <v>1E-3</v>
      </c>
      <c r="F14271" s="1260">
        <v>1</v>
      </c>
      <c r="G14271" s="1246">
        <v>1E-3</v>
      </c>
    </row>
    <row r="14272" spans="1:7" hidden="1">
      <c r="A14272" s="1122" t="s">
        <v>10147</v>
      </c>
      <c r="B14272" s="1122" t="s">
        <v>10249</v>
      </c>
      <c r="C14272" s="1122" t="e">
        <v>#REF!</v>
      </c>
      <c r="D14272" s="1122" t="s">
        <v>10238</v>
      </c>
      <c r="E14272" s="1365">
        <v>1E-3</v>
      </c>
      <c r="F14272" s="1260">
        <v>1</v>
      </c>
      <c r="G14272" s="1246">
        <v>1E-3</v>
      </c>
    </row>
    <row r="14273" spans="1:7" hidden="1">
      <c r="A14273" s="1122" t="s">
        <v>10147</v>
      </c>
      <c r="B14273" s="1122" t="s">
        <v>10249</v>
      </c>
      <c r="C14273" s="1122" t="e">
        <v>#REF!</v>
      </c>
      <c r="D14273" s="1122" t="s">
        <v>7734</v>
      </c>
      <c r="E14273" s="1365">
        <v>0.58299999999999996</v>
      </c>
      <c r="F14273" s="1260">
        <v>1</v>
      </c>
      <c r="G14273" s="1246">
        <v>0.58299999999999996</v>
      </c>
    </row>
    <row r="14274" spans="1:7" hidden="1">
      <c r="A14274" s="1122" t="s">
        <v>10147</v>
      </c>
      <c r="B14274" s="1122" t="s">
        <v>10249</v>
      </c>
      <c r="C14274" s="1122" t="e">
        <v>#REF!</v>
      </c>
      <c r="D14274" s="1122" t="s">
        <v>6661</v>
      </c>
      <c r="E14274" s="1365">
        <v>3.3999999999999998E-3</v>
      </c>
      <c r="F14274" s="1260">
        <v>1</v>
      </c>
      <c r="G14274" s="1246">
        <v>3.3999999999999998E-3</v>
      </c>
    </row>
    <row r="14275" spans="1:7" hidden="1">
      <c r="A14275" s="1122" t="s">
        <v>10129</v>
      </c>
      <c r="B14275" s="1122" t="s">
        <v>10251</v>
      </c>
      <c r="C14275" s="1122" t="e">
        <v>#REF!</v>
      </c>
      <c r="D14275" s="1122" t="s">
        <v>10252</v>
      </c>
      <c r="E14275" s="1365">
        <v>1</v>
      </c>
      <c r="F14275" s="1260">
        <v>1</v>
      </c>
      <c r="G14275" s="1246">
        <v>1</v>
      </c>
    </row>
    <row r="14276" spans="1:7" hidden="1">
      <c r="A14276" s="1122" t="s">
        <v>10129</v>
      </c>
      <c r="B14276" s="1122" t="s">
        <v>10251</v>
      </c>
      <c r="C14276" s="1122" t="e">
        <v>#REF!</v>
      </c>
      <c r="D14276" s="1122" t="s">
        <v>1247</v>
      </c>
      <c r="E14276" s="1365">
        <v>1</v>
      </c>
      <c r="F14276" s="1260">
        <v>1</v>
      </c>
      <c r="G14276" s="1246">
        <v>1</v>
      </c>
    </row>
    <row r="14277" spans="1:7" hidden="1">
      <c r="A14277" s="1122" t="s">
        <v>10129</v>
      </c>
      <c r="B14277" s="1122" t="s">
        <v>10251</v>
      </c>
      <c r="C14277" s="1122" t="e">
        <v>#REF!</v>
      </c>
      <c r="D14277" s="1122" t="s">
        <v>8270</v>
      </c>
      <c r="E14277" s="1365">
        <v>1</v>
      </c>
      <c r="F14277" s="1260">
        <v>1</v>
      </c>
      <c r="G14277" s="1246">
        <v>1</v>
      </c>
    </row>
    <row r="14278" spans="1:7" hidden="1">
      <c r="A14278" s="1122" t="s">
        <v>10129</v>
      </c>
      <c r="B14278" s="1122" t="s">
        <v>10251</v>
      </c>
      <c r="C14278" s="1122" t="e">
        <v>#REF!</v>
      </c>
      <c r="D14278" s="1122" t="s">
        <v>10253</v>
      </c>
      <c r="E14278" s="1365">
        <v>1</v>
      </c>
      <c r="F14278" s="1260">
        <v>1</v>
      </c>
      <c r="G14278" s="1246">
        <v>1</v>
      </c>
    </row>
    <row r="14279" spans="1:7" hidden="1">
      <c r="A14279" s="1122" t="s">
        <v>10129</v>
      </c>
      <c r="B14279" s="1122" t="s">
        <v>10251</v>
      </c>
      <c r="C14279" s="1122" t="e">
        <v>#REF!</v>
      </c>
      <c r="D14279" s="1122" t="s">
        <v>8368</v>
      </c>
      <c r="E14279" s="1365">
        <v>1</v>
      </c>
      <c r="F14279" s="1260">
        <v>1</v>
      </c>
      <c r="G14279" s="1246">
        <v>1</v>
      </c>
    </row>
    <row r="14280" spans="1:7" hidden="1">
      <c r="A14280" s="1122" t="s">
        <v>10129</v>
      </c>
      <c r="B14280" s="1122" t="s">
        <v>10251</v>
      </c>
      <c r="C14280" s="1122" t="e">
        <v>#REF!</v>
      </c>
      <c r="D14280" s="1122" t="s">
        <v>8327</v>
      </c>
      <c r="E14280" s="1365">
        <v>2</v>
      </c>
      <c r="F14280" s="1260">
        <v>1</v>
      </c>
      <c r="G14280" s="1246">
        <v>2</v>
      </c>
    </row>
    <row r="14281" spans="1:7" hidden="1">
      <c r="A14281" s="1122" t="s">
        <v>10129</v>
      </c>
      <c r="B14281" s="1122" t="s">
        <v>10251</v>
      </c>
      <c r="C14281" s="1122" t="e">
        <v>#REF!</v>
      </c>
      <c r="D14281" s="1122" t="s">
        <v>5222</v>
      </c>
      <c r="E14281" s="1365">
        <v>3</v>
      </c>
      <c r="F14281" s="1260">
        <v>1</v>
      </c>
      <c r="G14281" s="1246">
        <v>3</v>
      </c>
    </row>
    <row r="14282" spans="1:7" hidden="1">
      <c r="A14282" s="1122" t="s">
        <v>10129</v>
      </c>
      <c r="B14282" s="1122" t="s">
        <v>10251</v>
      </c>
      <c r="C14282" s="1122" t="e">
        <v>#REF!</v>
      </c>
      <c r="D14282" s="1122" t="s">
        <v>9392</v>
      </c>
      <c r="E14282" s="1365">
        <v>1</v>
      </c>
      <c r="F14282" s="1260">
        <v>1</v>
      </c>
      <c r="G14282" s="1246">
        <v>1</v>
      </c>
    </row>
    <row r="14283" spans="1:7" hidden="1">
      <c r="A14283" s="1122" t="s">
        <v>10129</v>
      </c>
      <c r="B14283" s="1122" t="s">
        <v>10251</v>
      </c>
      <c r="C14283" s="1122" t="e">
        <v>#REF!</v>
      </c>
      <c r="D14283" s="1122" t="s">
        <v>9393</v>
      </c>
      <c r="E14283" s="1365">
        <v>1</v>
      </c>
      <c r="F14283" s="1260">
        <v>1</v>
      </c>
      <c r="G14283" s="1246">
        <v>1</v>
      </c>
    </row>
    <row r="14284" spans="1:7" hidden="1">
      <c r="A14284" s="1122" t="s">
        <v>10129</v>
      </c>
      <c r="B14284" s="1122" t="s">
        <v>10251</v>
      </c>
      <c r="C14284" s="1122" t="e">
        <v>#REF!</v>
      </c>
      <c r="D14284" s="1122" t="s">
        <v>7676</v>
      </c>
      <c r="E14284" s="1365">
        <v>2</v>
      </c>
      <c r="F14284" s="1260">
        <v>1</v>
      </c>
      <c r="G14284" s="1246">
        <v>2</v>
      </c>
    </row>
    <row r="14285" spans="1:7" hidden="1">
      <c r="A14285" s="1122" t="s">
        <v>10129</v>
      </c>
      <c r="B14285" s="1122" t="s">
        <v>10251</v>
      </c>
      <c r="C14285" s="1122" t="e">
        <v>#REF!</v>
      </c>
      <c r="D14285" s="1122" t="s">
        <v>7839</v>
      </c>
      <c r="E14285" s="1365">
        <v>1</v>
      </c>
      <c r="F14285" s="1260">
        <v>1</v>
      </c>
      <c r="G14285" s="1246">
        <v>1</v>
      </c>
    </row>
    <row r="14286" spans="1:7" hidden="1">
      <c r="A14286" s="1122" t="s">
        <v>10129</v>
      </c>
      <c r="B14286" s="1122" t="s">
        <v>10251</v>
      </c>
      <c r="C14286" s="1122" t="e">
        <v>#REF!</v>
      </c>
      <c r="D14286" s="1122" t="s">
        <v>7677</v>
      </c>
      <c r="E14286" s="1365">
        <v>2</v>
      </c>
      <c r="F14286" s="1260">
        <v>1</v>
      </c>
      <c r="G14286" s="1246">
        <v>2</v>
      </c>
    </row>
    <row r="14287" spans="1:7" hidden="1">
      <c r="A14287" s="1122" t="s">
        <v>10129</v>
      </c>
      <c r="B14287" s="1122" t="s">
        <v>10251</v>
      </c>
      <c r="C14287" s="1122" t="e">
        <v>#REF!</v>
      </c>
      <c r="D14287" s="1122" t="s">
        <v>7840</v>
      </c>
      <c r="E14287" s="1365">
        <v>1</v>
      </c>
      <c r="F14287" s="1260">
        <v>1</v>
      </c>
      <c r="G14287" s="1246">
        <v>1</v>
      </c>
    </row>
    <row r="14288" spans="1:7" hidden="1">
      <c r="A14288" s="1122" t="s">
        <v>10129</v>
      </c>
      <c r="B14288" s="1122" t="s">
        <v>10251</v>
      </c>
      <c r="C14288" s="1122" t="e">
        <v>#REF!</v>
      </c>
      <c r="D14288" s="1122" t="s">
        <v>10254</v>
      </c>
      <c r="E14288" s="1365">
        <v>1</v>
      </c>
      <c r="F14288" s="1260">
        <v>1</v>
      </c>
      <c r="G14288" s="1246">
        <v>1</v>
      </c>
    </row>
    <row r="14289" spans="1:7" hidden="1">
      <c r="A14289" s="1122" t="s">
        <v>10129</v>
      </c>
      <c r="B14289" s="1122" t="s">
        <v>10251</v>
      </c>
      <c r="C14289" s="1122" t="e">
        <v>#REF!</v>
      </c>
      <c r="D14289" s="1122" t="s">
        <v>9390</v>
      </c>
      <c r="E14289" s="1365">
        <v>2</v>
      </c>
      <c r="F14289" s="1260">
        <v>1</v>
      </c>
      <c r="G14289" s="1246">
        <v>2</v>
      </c>
    </row>
    <row r="14290" spans="1:7" hidden="1">
      <c r="A14290" s="1122" t="s">
        <v>10129</v>
      </c>
      <c r="B14290" s="1122" t="s">
        <v>10251</v>
      </c>
      <c r="C14290" s="1198" t="s">
        <v>10256</v>
      </c>
      <c r="D14290" s="1122" t="s">
        <v>10255</v>
      </c>
      <c r="E14290" s="1365">
        <v>1</v>
      </c>
      <c r="F14290" s="1260">
        <v>1</v>
      </c>
      <c r="G14290" s="1246">
        <v>1</v>
      </c>
    </row>
    <row r="14291" spans="1:7" hidden="1">
      <c r="A14291" s="1122" t="s">
        <v>10129</v>
      </c>
      <c r="B14291" s="1122" t="s">
        <v>10251</v>
      </c>
      <c r="C14291" s="1122" t="e">
        <v>#REF!</v>
      </c>
      <c r="D14291" s="1122" t="s">
        <v>9391</v>
      </c>
      <c r="E14291" s="1365">
        <v>2</v>
      </c>
      <c r="F14291" s="1260">
        <v>1</v>
      </c>
      <c r="G14291" s="1246">
        <v>2</v>
      </c>
    </row>
    <row r="14292" spans="1:7" hidden="1">
      <c r="A14292" s="1122" t="s">
        <v>10129</v>
      </c>
      <c r="B14292" s="1122" t="s">
        <v>10251</v>
      </c>
      <c r="C14292" s="1122" t="e">
        <v>#REF!</v>
      </c>
      <c r="D14292" s="1122" t="s">
        <v>3525</v>
      </c>
      <c r="E14292" s="1365">
        <v>5.0000000000000001E-4</v>
      </c>
      <c r="F14292" s="1260">
        <v>1</v>
      </c>
      <c r="G14292" s="1246">
        <v>5.0000000000000001E-4</v>
      </c>
    </row>
    <row r="14293" spans="1:7" hidden="1">
      <c r="A14293" s="1122" t="s">
        <v>10129</v>
      </c>
      <c r="B14293" s="1122" t="s">
        <v>10251</v>
      </c>
      <c r="C14293" s="1122" t="e">
        <v>#REF!</v>
      </c>
      <c r="D14293" s="1122" t="s">
        <v>1540</v>
      </c>
      <c r="E14293" s="1365">
        <v>3.5999999999999999E-3</v>
      </c>
      <c r="F14293" s="1260">
        <v>1</v>
      </c>
      <c r="G14293" s="1246">
        <v>3.5999999999999999E-3</v>
      </c>
    </row>
    <row r="14294" spans="1:7" hidden="1">
      <c r="A14294" s="1122" t="s">
        <v>10129</v>
      </c>
      <c r="B14294" s="1122" t="s">
        <v>10251</v>
      </c>
      <c r="C14294" s="1122" t="e">
        <v>#REF!</v>
      </c>
      <c r="D14294" s="1122" t="s">
        <v>8273</v>
      </c>
      <c r="E14294" s="1365">
        <v>0.65800000000000003</v>
      </c>
      <c r="F14294" s="1260">
        <v>1</v>
      </c>
      <c r="G14294" s="1246">
        <v>0.65800000000000003</v>
      </c>
    </row>
    <row r="14295" spans="1:7" hidden="1">
      <c r="A14295" s="1122" t="s">
        <v>10129</v>
      </c>
      <c r="B14295" s="1122" t="s">
        <v>10251</v>
      </c>
      <c r="C14295" s="1122" t="e">
        <v>#REF!</v>
      </c>
      <c r="D14295" s="1122" t="s">
        <v>6661</v>
      </c>
      <c r="E14295" s="1365">
        <v>8.0000000000000004E-4</v>
      </c>
      <c r="F14295" s="1260">
        <v>1</v>
      </c>
      <c r="G14295" s="1246">
        <v>8.0000000000000004E-4</v>
      </c>
    </row>
    <row r="14296" spans="1:7" hidden="1">
      <c r="A14296" s="1122" t="s">
        <v>10131</v>
      </c>
      <c r="B14296" s="1122" t="s">
        <v>10257</v>
      </c>
      <c r="C14296" s="1122" t="e">
        <v>#REF!</v>
      </c>
      <c r="D14296" s="1122" t="s">
        <v>10258</v>
      </c>
      <c r="E14296" s="1365">
        <v>1</v>
      </c>
      <c r="F14296" s="1260">
        <v>1</v>
      </c>
      <c r="G14296" s="1246">
        <v>1</v>
      </c>
    </row>
    <row r="14297" spans="1:7" hidden="1">
      <c r="A14297" s="1122" t="s">
        <v>10131</v>
      </c>
      <c r="B14297" s="1122" t="s">
        <v>10257</v>
      </c>
      <c r="C14297" s="1122" t="e">
        <v>#REF!</v>
      </c>
      <c r="D14297" s="1122" t="s">
        <v>10259</v>
      </c>
      <c r="E14297" s="1365">
        <v>1</v>
      </c>
      <c r="F14297" s="1260">
        <v>1</v>
      </c>
      <c r="G14297" s="1246">
        <v>1</v>
      </c>
    </row>
    <row r="14298" spans="1:7" hidden="1">
      <c r="A14298" s="1122" t="s">
        <v>10131</v>
      </c>
      <c r="B14298" s="1122" t="s">
        <v>10257</v>
      </c>
      <c r="C14298" s="1122" t="e">
        <v>#REF!</v>
      </c>
      <c r="D14298" s="1122" t="s">
        <v>1247</v>
      </c>
      <c r="E14298" s="1365">
        <v>1</v>
      </c>
      <c r="F14298" s="1260">
        <v>1</v>
      </c>
      <c r="G14298" s="1246">
        <v>1</v>
      </c>
    </row>
    <row r="14299" spans="1:7" hidden="1">
      <c r="A14299" s="1122" t="s">
        <v>10131</v>
      </c>
      <c r="B14299" s="1122" t="s">
        <v>10257</v>
      </c>
      <c r="C14299" s="1122" t="e">
        <v>#REF!</v>
      </c>
      <c r="D14299" s="1122" t="s">
        <v>10260</v>
      </c>
      <c r="E14299" s="1365">
        <v>1</v>
      </c>
      <c r="F14299" s="1260">
        <v>1</v>
      </c>
      <c r="G14299" s="1246">
        <v>1</v>
      </c>
    </row>
    <row r="14300" spans="1:7" hidden="1">
      <c r="A14300" s="1122" t="s">
        <v>10131</v>
      </c>
      <c r="B14300" s="1122" t="s">
        <v>10257</v>
      </c>
      <c r="C14300" s="1122" t="e">
        <v>#REF!</v>
      </c>
      <c r="D14300" s="1122" t="s">
        <v>8325</v>
      </c>
      <c r="E14300" s="1365">
        <v>1</v>
      </c>
      <c r="F14300" s="1260">
        <v>1</v>
      </c>
      <c r="G14300" s="1246">
        <v>1</v>
      </c>
    </row>
    <row r="14301" spans="1:7" hidden="1">
      <c r="A14301" s="1122" t="s">
        <v>10131</v>
      </c>
      <c r="B14301" s="1122" t="s">
        <v>10257</v>
      </c>
      <c r="C14301" s="1122" t="e">
        <v>#REF!</v>
      </c>
      <c r="D14301" s="1122" t="s">
        <v>7835</v>
      </c>
      <c r="E14301" s="1365">
        <v>1</v>
      </c>
      <c r="F14301" s="1260">
        <v>1</v>
      </c>
      <c r="G14301" s="1246">
        <v>1</v>
      </c>
    </row>
    <row r="14302" spans="1:7" hidden="1">
      <c r="A14302" s="1122" t="s">
        <v>10131</v>
      </c>
      <c r="B14302" s="1122" t="s">
        <v>10257</v>
      </c>
      <c r="C14302" s="1122" t="e">
        <v>#REF!</v>
      </c>
      <c r="D14302" s="1122" t="s">
        <v>7836</v>
      </c>
      <c r="E14302" s="1365">
        <v>1</v>
      </c>
      <c r="F14302" s="1260">
        <v>1</v>
      </c>
      <c r="G14302" s="1246">
        <v>1</v>
      </c>
    </row>
    <row r="14303" spans="1:7" hidden="1">
      <c r="A14303" s="1122" t="s">
        <v>10131</v>
      </c>
      <c r="B14303" s="1122" t="s">
        <v>10257</v>
      </c>
      <c r="C14303" s="1122" t="e">
        <v>#REF!</v>
      </c>
      <c r="D14303" s="1122" t="s">
        <v>8326</v>
      </c>
      <c r="E14303" s="1365">
        <v>1</v>
      </c>
      <c r="F14303" s="1260">
        <v>1</v>
      </c>
      <c r="G14303" s="1246">
        <v>1</v>
      </c>
    </row>
    <row r="14304" spans="1:7" hidden="1">
      <c r="A14304" s="1122" t="s">
        <v>10131</v>
      </c>
      <c r="B14304" s="1122" t="s">
        <v>10257</v>
      </c>
      <c r="C14304" s="1122" t="e">
        <v>#REF!</v>
      </c>
      <c r="D14304" s="1122" t="s">
        <v>8327</v>
      </c>
      <c r="E14304" s="1365">
        <v>1</v>
      </c>
      <c r="F14304" s="1260">
        <v>1</v>
      </c>
      <c r="G14304" s="1246">
        <v>1</v>
      </c>
    </row>
    <row r="14305" spans="1:7" hidden="1">
      <c r="A14305" s="1122" t="s">
        <v>10131</v>
      </c>
      <c r="B14305" s="1122" t="s">
        <v>10257</v>
      </c>
      <c r="C14305" s="1122" t="e">
        <v>#REF!</v>
      </c>
      <c r="D14305" s="1122" t="s">
        <v>5222</v>
      </c>
      <c r="E14305" s="1365">
        <v>2</v>
      </c>
      <c r="F14305" s="1260">
        <v>1</v>
      </c>
      <c r="G14305" s="1246">
        <v>2</v>
      </c>
    </row>
    <row r="14306" spans="1:7" hidden="1">
      <c r="A14306" s="1122" t="s">
        <v>10131</v>
      </c>
      <c r="B14306" s="1122" t="s">
        <v>10257</v>
      </c>
      <c r="C14306" s="1122" t="e">
        <v>#REF!</v>
      </c>
      <c r="D14306" s="1122" t="s">
        <v>9385</v>
      </c>
      <c r="E14306" s="1365">
        <v>1</v>
      </c>
      <c r="F14306" s="1260">
        <v>1</v>
      </c>
      <c r="G14306" s="1246">
        <v>1</v>
      </c>
    </row>
    <row r="14307" spans="1:7" hidden="1">
      <c r="A14307" s="1122" t="s">
        <v>10131</v>
      </c>
      <c r="B14307" s="1122" t="s">
        <v>10257</v>
      </c>
      <c r="C14307" s="1122" t="e">
        <v>#REF!</v>
      </c>
      <c r="D14307" s="1122" t="s">
        <v>9387</v>
      </c>
      <c r="E14307" s="1365">
        <v>1</v>
      </c>
      <c r="F14307" s="1260">
        <v>1</v>
      </c>
      <c r="G14307" s="1246">
        <v>1</v>
      </c>
    </row>
    <row r="14308" spans="1:7" hidden="1">
      <c r="A14308" s="1122" t="s">
        <v>10131</v>
      </c>
      <c r="B14308" s="1122" t="s">
        <v>10257</v>
      </c>
      <c r="C14308" s="1122" t="e">
        <v>#REF!</v>
      </c>
      <c r="D14308" s="1122" t="s">
        <v>9388</v>
      </c>
      <c r="E14308" s="1365">
        <v>1</v>
      </c>
      <c r="F14308" s="1260">
        <v>1</v>
      </c>
      <c r="G14308" s="1246">
        <v>1</v>
      </c>
    </row>
    <row r="14309" spans="1:7" hidden="1">
      <c r="A14309" s="1122" t="s">
        <v>10131</v>
      </c>
      <c r="B14309" s="1122" t="s">
        <v>10257</v>
      </c>
      <c r="C14309" s="1122" t="e">
        <v>#REF!</v>
      </c>
      <c r="D14309" s="1122" t="s">
        <v>8328</v>
      </c>
      <c r="E14309" s="1365">
        <v>1</v>
      </c>
      <c r="F14309" s="1260">
        <v>1</v>
      </c>
      <c r="G14309" s="1246">
        <v>1</v>
      </c>
    </row>
    <row r="14310" spans="1:7" hidden="1">
      <c r="A14310" s="1122" t="s">
        <v>10131</v>
      </c>
      <c r="B14310" s="1122" t="s">
        <v>10257</v>
      </c>
      <c r="C14310" s="1122" t="e">
        <v>#REF!</v>
      </c>
      <c r="D14310" s="1122" t="s">
        <v>7676</v>
      </c>
      <c r="E14310" s="1365">
        <v>2</v>
      </c>
      <c r="F14310" s="1260">
        <v>1</v>
      </c>
      <c r="G14310" s="1246">
        <v>2</v>
      </c>
    </row>
    <row r="14311" spans="1:7" hidden="1">
      <c r="A14311" s="1122" t="s">
        <v>10131</v>
      </c>
      <c r="B14311" s="1122" t="s">
        <v>10257</v>
      </c>
      <c r="C14311" s="1122" t="e">
        <v>#REF!</v>
      </c>
      <c r="D14311" s="1122" t="s">
        <v>7702</v>
      </c>
      <c r="E14311" s="1365">
        <v>1</v>
      </c>
      <c r="F14311" s="1260">
        <v>1</v>
      </c>
      <c r="G14311" s="1246">
        <v>1</v>
      </c>
    </row>
    <row r="14312" spans="1:7" hidden="1">
      <c r="A14312" s="1122" t="s">
        <v>10131</v>
      </c>
      <c r="B14312" s="1122" t="s">
        <v>10257</v>
      </c>
      <c r="C14312" s="1122" t="e">
        <v>#REF!</v>
      </c>
      <c r="D14312" s="1122" t="s">
        <v>7703</v>
      </c>
      <c r="E14312" s="1365">
        <v>1</v>
      </c>
      <c r="F14312" s="1260">
        <v>1</v>
      </c>
      <c r="G14312" s="1246">
        <v>1</v>
      </c>
    </row>
    <row r="14313" spans="1:7" hidden="1">
      <c r="A14313" s="1122" t="s">
        <v>10131</v>
      </c>
      <c r="B14313" s="1122" t="s">
        <v>10257</v>
      </c>
      <c r="C14313" s="1122" t="e">
        <v>#REF!</v>
      </c>
      <c r="D14313" s="1122" t="s">
        <v>7839</v>
      </c>
      <c r="E14313" s="1365">
        <v>1</v>
      </c>
      <c r="F14313" s="1260">
        <v>1</v>
      </c>
      <c r="G14313" s="1246">
        <v>1</v>
      </c>
    </row>
    <row r="14314" spans="1:7" hidden="1">
      <c r="A14314" s="1122" t="s">
        <v>10131</v>
      </c>
      <c r="B14314" s="1122" t="s">
        <v>10257</v>
      </c>
      <c r="C14314" s="1122" t="e">
        <v>#REF!</v>
      </c>
      <c r="D14314" s="1122" t="s">
        <v>10261</v>
      </c>
      <c r="E14314" s="1365">
        <v>1</v>
      </c>
      <c r="F14314" s="1260">
        <v>1</v>
      </c>
      <c r="G14314" s="1246">
        <v>1</v>
      </c>
    </row>
    <row r="14315" spans="1:7" hidden="1">
      <c r="A14315" s="1122" t="s">
        <v>10131</v>
      </c>
      <c r="B14315" s="1122" t="s">
        <v>10257</v>
      </c>
      <c r="C14315" s="1122" t="s">
        <v>10007</v>
      </c>
      <c r="D14315" s="1122" t="s">
        <v>9389</v>
      </c>
      <c r="E14315" s="1365">
        <v>1</v>
      </c>
      <c r="F14315" s="1260">
        <v>1</v>
      </c>
      <c r="G14315" s="1246">
        <v>1</v>
      </c>
    </row>
    <row r="14316" spans="1:7" hidden="1">
      <c r="A14316" s="1122" t="s">
        <v>10131</v>
      </c>
      <c r="B14316" s="1122" t="s">
        <v>10257</v>
      </c>
      <c r="C14316" s="1122" t="e">
        <v>#REF!</v>
      </c>
      <c r="D14316" s="1122" t="s">
        <v>9390</v>
      </c>
      <c r="E14316" s="1365">
        <v>1</v>
      </c>
      <c r="F14316" s="1260">
        <v>1</v>
      </c>
      <c r="G14316" s="1246">
        <v>1</v>
      </c>
    </row>
    <row r="14317" spans="1:7" hidden="1">
      <c r="A14317" s="1122" t="s">
        <v>10131</v>
      </c>
      <c r="B14317" s="1122" t="s">
        <v>10257</v>
      </c>
      <c r="C14317" s="1122" t="e">
        <v>#REF!</v>
      </c>
      <c r="D14317" s="1122" t="s">
        <v>9391</v>
      </c>
      <c r="E14317" s="1365">
        <v>2</v>
      </c>
      <c r="F14317" s="1260">
        <v>1</v>
      </c>
      <c r="G14317" s="1246">
        <v>2</v>
      </c>
    </row>
    <row r="14318" spans="1:7" hidden="1">
      <c r="A14318" s="1122" t="s">
        <v>10131</v>
      </c>
      <c r="B14318" s="1122" t="s">
        <v>10257</v>
      </c>
      <c r="C14318" s="1122" t="e">
        <v>#REF!</v>
      </c>
      <c r="D14318" s="1122" t="s">
        <v>3525</v>
      </c>
      <c r="E14318" s="1365">
        <v>5.0000000000000001E-4</v>
      </c>
      <c r="F14318" s="1260">
        <v>1</v>
      </c>
      <c r="G14318" s="1246">
        <v>5.0000000000000001E-4</v>
      </c>
    </row>
    <row r="14319" spans="1:7" hidden="1">
      <c r="A14319" s="1122" t="s">
        <v>10131</v>
      </c>
      <c r="B14319" s="1122" t="s">
        <v>10257</v>
      </c>
      <c r="C14319" s="1122" t="e">
        <v>#REF!</v>
      </c>
      <c r="D14319" s="1122" t="s">
        <v>1540</v>
      </c>
      <c r="E14319" s="1365">
        <v>3.5999999999999999E-3</v>
      </c>
      <c r="F14319" s="1260">
        <v>1</v>
      </c>
      <c r="G14319" s="1246">
        <v>3.5999999999999999E-3</v>
      </c>
    </row>
    <row r="14320" spans="1:7" hidden="1">
      <c r="A14320" s="1122" t="s">
        <v>10131</v>
      </c>
      <c r="B14320" s="1122" t="s">
        <v>10257</v>
      </c>
      <c r="C14320" s="1122" t="e">
        <v>#REF!</v>
      </c>
      <c r="D14320" s="1122" t="s">
        <v>7841</v>
      </c>
      <c r="E14320" s="1365">
        <v>0.84699999999999998</v>
      </c>
      <c r="F14320" s="1260">
        <v>1</v>
      </c>
      <c r="G14320" s="1246">
        <v>0.84699999999999998</v>
      </c>
    </row>
    <row r="14321" spans="1:7" hidden="1">
      <c r="A14321" s="1122" t="s">
        <v>10131</v>
      </c>
      <c r="B14321" s="1122" t="s">
        <v>10257</v>
      </c>
      <c r="C14321" s="1122" t="e">
        <v>#REF!</v>
      </c>
      <c r="D14321" s="1122" t="s">
        <v>6661</v>
      </c>
      <c r="E14321" s="1365">
        <v>8.0000000000000004E-4</v>
      </c>
      <c r="F14321" s="1260">
        <v>1</v>
      </c>
      <c r="G14321" s="1246">
        <v>8.0000000000000004E-4</v>
      </c>
    </row>
    <row r="14322" spans="1:7" hidden="1">
      <c r="A14322" s="1122" t="s">
        <v>10133</v>
      </c>
      <c r="B14322" s="1122" t="s">
        <v>10262</v>
      </c>
      <c r="C14322" s="1122" t="e">
        <v>#REF!</v>
      </c>
      <c r="D14322" s="1122" t="s">
        <v>10263</v>
      </c>
      <c r="E14322" s="1365">
        <v>1</v>
      </c>
      <c r="F14322" s="1260">
        <v>1</v>
      </c>
      <c r="G14322" s="1246">
        <v>1</v>
      </c>
    </row>
    <row r="14323" spans="1:7" hidden="1">
      <c r="A14323" s="1122" t="s">
        <v>10133</v>
      </c>
      <c r="B14323" s="1122" t="s">
        <v>10262</v>
      </c>
      <c r="C14323" s="1122" t="e">
        <v>#REF!</v>
      </c>
      <c r="D14323" s="1122" t="s">
        <v>1247</v>
      </c>
      <c r="E14323" s="1365">
        <v>1</v>
      </c>
      <c r="F14323" s="1260">
        <v>1</v>
      </c>
      <c r="G14323" s="1246">
        <v>1</v>
      </c>
    </row>
    <row r="14324" spans="1:7" hidden="1">
      <c r="A14324" s="1122" t="s">
        <v>10133</v>
      </c>
      <c r="B14324" s="1122" t="s">
        <v>10262</v>
      </c>
      <c r="C14324" s="1122" t="e">
        <v>#REF!</v>
      </c>
      <c r="D14324" s="1122" t="s">
        <v>8270</v>
      </c>
      <c r="E14324" s="1365">
        <v>1</v>
      </c>
      <c r="F14324" s="1260">
        <v>1</v>
      </c>
      <c r="G14324" s="1246">
        <v>1</v>
      </c>
    </row>
    <row r="14325" spans="1:7" hidden="1">
      <c r="A14325" s="1122" t="s">
        <v>10133</v>
      </c>
      <c r="B14325" s="1122" t="s">
        <v>10262</v>
      </c>
      <c r="C14325" s="1198" t="s">
        <v>10266</v>
      </c>
      <c r="D14325" s="1122" t="s">
        <v>10264</v>
      </c>
      <c r="E14325" s="1365">
        <v>1</v>
      </c>
      <c r="F14325" s="1260">
        <v>1</v>
      </c>
      <c r="G14325" s="1246">
        <v>1</v>
      </c>
    </row>
    <row r="14326" spans="1:7" hidden="1">
      <c r="A14326" s="1122" t="s">
        <v>10133</v>
      </c>
      <c r="B14326" s="1122" t="s">
        <v>10262</v>
      </c>
      <c r="C14326" s="1122" t="e">
        <v>#REF!</v>
      </c>
      <c r="D14326" s="1122" t="s">
        <v>8330</v>
      </c>
      <c r="E14326" s="1365">
        <v>1</v>
      </c>
      <c r="F14326" s="1260">
        <v>1</v>
      </c>
      <c r="G14326" s="1246">
        <v>1</v>
      </c>
    </row>
    <row r="14327" spans="1:7" hidden="1">
      <c r="A14327" s="1122" t="s">
        <v>10133</v>
      </c>
      <c r="B14327" s="1122" t="s">
        <v>10262</v>
      </c>
      <c r="C14327" s="1122" t="e">
        <v>#REF!</v>
      </c>
      <c r="D14327" s="1122" t="s">
        <v>8327</v>
      </c>
      <c r="E14327" s="1365">
        <v>2</v>
      </c>
      <c r="F14327" s="1260">
        <v>1</v>
      </c>
      <c r="G14327" s="1246">
        <v>2</v>
      </c>
    </row>
    <row r="14328" spans="1:7" hidden="1">
      <c r="A14328" s="1122" t="s">
        <v>10133</v>
      </c>
      <c r="B14328" s="1122" t="s">
        <v>10262</v>
      </c>
      <c r="C14328" s="1122" t="e">
        <v>#REF!</v>
      </c>
      <c r="D14328" s="1122" t="s">
        <v>5222</v>
      </c>
      <c r="E14328" s="1365">
        <v>3</v>
      </c>
      <c r="F14328" s="1260">
        <v>1</v>
      </c>
      <c r="G14328" s="1246">
        <v>3</v>
      </c>
    </row>
    <row r="14329" spans="1:7" hidden="1">
      <c r="A14329" s="1122" t="s">
        <v>10133</v>
      </c>
      <c r="B14329" s="1122" t="s">
        <v>10262</v>
      </c>
      <c r="C14329" s="1122" t="e">
        <v>#REF!</v>
      </c>
      <c r="D14329" s="1122" t="s">
        <v>9392</v>
      </c>
      <c r="E14329" s="1365">
        <v>1</v>
      </c>
      <c r="F14329" s="1260">
        <v>1</v>
      </c>
      <c r="G14329" s="1246">
        <v>1</v>
      </c>
    </row>
    <row r="14330" spans="1:7" hidden="1">
      <c r="A14330" s="1122" t="s">
        <v>10133</v>
      </c>
      <c r="B14330" s="1122" t="s">
        <v>10262</v>
      </c>
      <c r="C14330" s="1122" t="e">
        <v>#REF!</v>
      </c>
      <c r="D14330" s="1122" t="s">
        <v>9393</v>
      </c>
      <c r="E14330" s="1365">
        <v>1</v>
      </c>
      <c r="F14330" s="1260">
        <v>1</v>
      </c>
      <c r="G14330" s="1246">
        <v>1</v>
      </c>
    </row>
    <row r="14331" spans="1:7" hidden="1">
      <c r="A14331" s="1122" t="s">
        <v>10133</v>
      </c>
      <c r="B14331" s="1122" t="s">
        <v>10262</v>
      </c>
      <c r="C14331" s="1122" t="e">
        <v>#REF!</v>
      </c>
      <c r="D14331" s="1122" t="s">
        <v>7676</v>
      </c>
      <c r="E14331" s="1365">
        <v>2</v>
      </c>
      <c r="F14331" s="1260">
        <v>1</v>
      </c>
      <c r="G14331" s="1246">
        <v>2</v>
      </c>
    </row>
    <row r="14332" spans="1:7" hidden="1">
      <c r="A14332" s="1122" t="s">
        <v>10133</v>
      </c>
      <c r="B14332" s="1122" t="s">
        <v>10262</v>
      </c>
      <c r="C14332" s="1122" t="e">
        <v>#REF!</v>
      </c>
      <c r="D14332" s="1122" t="s">
        <v>7839</v>
      </c>
      <c r="E14332" s="1365">
        <v>1</v>
      </c>
      <c r="F14332" s="1260">
        <v>1</v>
      </c>
      <c r="G14332" s="1246">
        <v>1</v>
      </c>
    </row>
    <row r="14333" spans="1:7" hidden="1">
      <c r="A14333" s="1122" t="s">
        <v>10133</v>
      </c>
      <c r="B14333" s="1122" t="s">
        <v>10262</v>
      </c>
      <c r="C14333" s="1122" t="e">
        <v>#REF!</v>
      </c>
      <c r="D14333" s="1122" t="s">
        <v>7677</v>
      </c>
      <c r="E14333" s="1365">
        <v>2</v>
      </c>
      <c r="F14333" s="1260">
        <v>1</v>
      </c>
      <c r="G14333" s="1246">
        <v>2</v>
      </c>
    </row>
    <row r="14334" spans="1:7" hidden="1">
      <c r="A14334" s="1122" t="s">
        <v>10133</v>
      </c>
      <c r="B14334" s="1122" t="s">
        <v>10262</v>
      </c>
      <c r="C14334" s="1122" t="e">
        <v>#REF!</v>
      </c>
      <c r="D14334" s="1122" t="s">
        <v>8268</v>
      </c>
      <c r="E14334" s="1365">
        <v>1</v>
      </c>
      <c r="F14334" s="1260">
        <v>1</v>
      </c>
      <c r="G14334" s="1246">
        <v>1</v>
      </c>
    </row>
    <row r="14335" spans="1:7" hidden="1">
      <c r="A14335" s="1122" t="s">
        <v>10133</v>
      </c>
      <c r="B14335" s="1122" t="s">
        <v>10262</v>
      </c>
      <c r="C14335" s="1122" t="e">
        <v>#REF!</v>
      </c>
      <c r="D14335" s="1122" t="s">
        <v>10265</v>
      </c>
      <c r="E14335" s="1365">
        <v>1</v>
      </c>
      <c r="F14335" s="1260">
        <v>1</v>
      </c>
      <c r="G14335" s="1246">
        <v>1</v>
      </c>
    </row>
    <row r="14336" spans="1:7" hidden="1">
      <c r="A14336" s="1122" t="s">
        <v>10133</v>
      </c>
      <c r="B14336" s="1122" t="s">
        <v>10262</v>
      </c>
      <c r="C14336" s="1122" t="e">
        <v>#REF!</v>
      </c>
      <c r="D14336" s="1122" t="s">
        <v>9390</v>
      </c>
      <c r="E14336" s="1365">
        <v>2</v>
      </c>
      <c r="F14336" s="1260">
        <v>1</v>
      </c>
      <c r="G14336" s="1246">
        <v>2</v>
      </c>
    </row>
    <row r="14337" spans="1:7" hidden="1">
      <c r="A14337" s="1122" t="s">
        <v>10133</v>
      </c>
      <c r="B14337" s="1122" t="s">
        <v>10262</v>
      </c>
      <c r="C14337" s="1198" t="s">
        <v>10256</v>
      </c>
      <c r="D14337" s="1122" t="s">
        <v>10255</v>
      </c>
      <c r="E14337" s="1365">
        <v>1</v>
      </c>
      <c r="F14337" s="1260">
        <v>1</v>
      </c>
      <c r="G14337" s="1246">
        <v>1</v>
      </c>
    </row>
    <row r="14338" spans="1:7" hidden="1">
      <c r="A14338" s="1122" t="s">
        <v>10133</v>
      </c>
      <c r="B14338" s="1122" t="s">
        <v>10262</v>
      </c>
      <c r="C14338" s="1122" t="e">
        <v>#REF!</v>
      </c>
      <c r="D14338" s="1122" t="s">
        <v>9391</v>
      </c>
      <c r="E14338" s="1365">
        <v>2</v>
      </c>
      <c r="F14338" s="1260">
        <v>1</v>
      </c>
      <c r="G14338" s="1246">
        <v>2</v>
      </c>
    </row>
    <row r="14339" spans="1:7" hidden="1">
      <c r="A14339" s="1122" t="s">
        <v>10133</v>
      </c>
      <c r="B14339" s="1122" t="s">
        <v>10262</v>
      </c>
      <c r="C14339" s="1122" t="e">
        <v>#REF!</v>
      </c>
      <c r="D14339" s="1122" t="s">
        <v>3525</v>
      </c>
      <c r="E14339" s="1365">
        <v>5.0000000000000001E-4</v>
      </c>
      <c r="F14339" s="1260">
        <v>1</v>
      </c>
      <c r="G14339" s="1246">
        <v>5.0000000000000001E-4</v>
      </c>
    </row>
    <row r="14340" spans="1:7" hidden="1">
      <c r="A14340" s="1122" t="s">
        <v>10133</v>
      </c>
      <c r="B14340" s="1122" t="s">
        <v>10262</v>
      </c>
      <c r="C14340" s="1122" t="e">
        <v>#REF!</v>
      </c>
      <c r="D14340" s="1122" t="s">
        <v>1540</v>
      </c>
      <c r="E14340" s="1365">
        <v>3.5999999999999999E-3</v>
      </c>
      <c r="F14340" s="1260">
        <v>1</v>
      </c>
      <c r="G14340" s="1246">
        <v>3.5999999999999999E-3</v>
      </c>
    </row>
    <row r="14341" spans="1:7" hidden="1">
      <c r="A14341" s="1122" t="s">
        <v>10133</v>
      </c>
      <c r="B14341" s="1122" t="s">
        <v>10262</v>
      </c>
      <c r="C14341" s="1122" t="e">
        <v>#REF!</v>
      </c>
      <c r="D14341" s="1122" t="s">
        <v>8273</v>
      </c>
      <c r="E14341" s="1365">
        <v>0.65800000000000003</v>
      </c>
      <c r="F14341" s="1260">
        <v>1</v>
      </c>
      <c r="G14341" s="1246">
        <v>0.65800000000000003</v>
      </c>
    </row>
    <row r="14342" spans="1:7" hidden="1">
      <c r="A14342" s="1122" t="s">
        <v>10133</v>
      </c>
      <c r="B14342" s="1122" t="s">
        <v>10262</v>
      </c>
      <c r="C14342" s="1122" t="e">
        <v>#REF!</v>
      </c>
      <c r="D14342" s="1122" t="s">
        <v>6661</v>
      </c>
      <c r="E14342" s="1365">
        <v>8.0000000000000004E-4</v>
      </c>
      <c r="F14342" s="1260">
        <v>1</v>
      </c>
      <c r="G14342" s="1246">
        <v>8.0000000000000004E-4</v>
      </c>
    </row>
    <row r="14343" spans="1:7" hidden="1">
      <c r="A14343" s="1122" t="s">
        <v>10135</v>
      </c>
      <c r="B14343" s="1122" t="s">
        <v>10267</v>
      </c>
      <c r="C14343" s="1198" t="s">
        <v>10272</v>
      </c>
      <c r="D14343" s="1122" t="s">
        <v>10268</v>
      </c>
      <c r="E14343" s="1365">
        <v>1</v>
      </c>
      <c r="F14343" s="1260">
        <v>1</v>
      </c>
      <c r="G14343" s="1246">
        <v>1</v>
      </c>
    </row>
    <row r="14344" spans="1:7" hidden="1">
      <c r="A14344" s="1122" t="s">
        <v>10135</v>
      </c>
      <c r="B14344" s="1122" t="s">
        <v>10267</v>
      </c>
      <c r="C14344" s="1198" t="s">
        <v>10273</v>
      </c>
      <c r="D14344" s="1122" t="s">
        <v>10269</v>
      </c>
      <c r="E14344" s="1365">
        <v>1</v>
      </c>
      <c r="F14344" s="1260">
        <v>1</v>
      </c>
      <c r="G14344" s="1246">
        <v>1</v>
      </c>
    </row>
    <row r="14345" spans="1:7" hidden="1">
      <c r="A14345" s="1122" t="s">
        <v>10135</v>
      </c>
      <c r="B14345" s="1122" t="s">
        <v>10267</v>
      </c>
      <c r="C14345" s="1122" t="e">
        <v>#REF!</v>
      </c>
      <c r="D14345" s="1122" t="s">
        <v>1247</v>
      </c>
      <c r="E14345" s="1365">
        <v>1</v>
      </c>
      <c r="F14345" s="1260">
        <v>1</v>
      </c>
      <c r="G14345" s="1246">
        <v>1</v>
      </c>
    </row>
    <row r="14346" spans="1:7" hidden="1">
      <c r="A14346" s="1122" t="s">
        <v>10135</v>
      </c>
      <c r="B14346" s="1122" t="s">
        <v>10267</v>
      </c>
      <c r="C14346" s="1122" t="e">
        <v>#REF!</v>
      </c>
      <c r="D14346" s="1122" t="s">
        <v>7835</v>
      </c>
      <c r="E14346" s="1365">
        <v>1</v>
      </c>
      <c r="F14346" s="1260">
        <v>1</v>
      </c>
      <c r="G14346" s="1246">
        <v>1</v>
      </c>
    </row>
    <row r="14347" spans="1:7" hidden="1">
      <c r="A14347" s="1122" t="s">
        <v>10135</v>
      </c>
      <c r="B14347" s="1122" t="s">
        <v>10267</v>
      </c>
      <c r="C14347" s="1122" t="e">
        <v>#REF!</v>
      </c>
      <c r="D14347" s="1122" t="s">
        <v>7836</v>
      </c>
      <c r="E14347" s="1365">
        <v>1</v>
      </c>
      <c r="F14347" s="1260">
        <v>1</v>
      </c>
      <c r="G14347" s="1246">
        <v>1</v>
      </c>
    </row>
    <row r="14348" spans="1:7" hidden="1">
      <c r="A14348" s="1122" t="s">
        <v>10135</v>
      </c>
      <c r="B14348" s="1122" t="s">
        <v>10267</v>
      </c>
      <c r="C14348" s="1198" t="s">
        <v>10274</v>
      </c>
      <c r="D14348" s="1122" t="s">
        <v>10270</v>
      </c>
      <c r="E14348" s="1365">
        <v>1</v>
      </c>
      <c r="F14348" s="1260">
        <v>1</v>
      </c>
      <c r="G14348" s="1246">
        <v>1</v>
      </c>
    </row>
    <row r="14349" spans="1:7" hidden="1">
      <c r="A14349" s="1122" t="s">
        <v>10135</v>
      </c>
      <c r="B14349" s="1122" t="s">
        <v>10267</v>
      </c>
      <c r="C14349" s="1122" t="e">
        <v>#REF!</v>
      </c>
      <c r="D14349" s="1122" t="s">
        <v>8365</v>
      </c>
      <c r="E14349" s="1365">
        <v>1</v>
      </c>
      <c r="F14349" s="1260">
        <v>1</v>
      </c>
      <c r="G14349" s="1246">
        <v>1</v>
      </c>
    </row>
    <row r="14350" spans="1:7" hidden="1">
      <c r="A14350" s="1122" t="s">
        <v>10135</v>
      </c>
      <c r="B14350" s="1122" t="s">
        <v>10267</v>
      </c>
      <c r="C14350" s="1122" t="e">
        <v>#REF!</v>
      </c>
      <c r="D14350" s="1122" t="s">
        <v>8326</v>
      </c>
      <c r="E14350" s="1365">
        <v>1</v>
      </c>
      <c r="F14350" s="1260">
        <v>1</v>
      </c>
      <c r="G14350" s="1246">
        <v>1</v>
      </c>
    </row>
    <row r="14351" spans="1:7" hidden="1">
      <c r="A14351" s="1122" t="s">
        <v>10135</v>
      </c>
      <c r="B14351" s="1122" t="s">
        <v>10267</v>
      </c>
      <c r="C14351" s="1122" t="e">
        <v>#REF!</v>
      </c>
      <c r="D14351" s="1122" t="s">
        <v>8327</v>
      </c>
      <c r="E14351" s="1365">
        <v>1</v>
      </c>
      <c r="F14351" s="1260">
        <v>1</v>
      </c>
      <c r="G14351" s="1246">
        <v>1</v>
      </c>
    </row>
    <row r="14352" spans="1:7" hidden="1">
      <c r="A14352" s="1122" t="s">
        <v>10135</v>
      </c>
      <c r="B14352" s="1122" t="s">
        <v>10267</v>
      </c>
      <c r="C14352" s="1122" t="e">
        <v>#REF!</v>
      </c>
      <c r="D14352" s="1122" t="s">
        <v>5222</v>
      </c>
      <c r="E14352" s="1365">
        <v>2</v>
      </c>
      <c r="F14352" s="1260">
        <v>1</v>
      </c>
      <c r="G14352" s="1246">
        <v>2</v>
      </c>
    </row>
    <row r="14353" spans="1:7" hidden="1">
      <c r="A14353" s="1122" t="s">
        <v>10135</v>
      </c>
      <c r="B14353" s="1122" t="s">
        <v>10267</v>
      </c>
      <c r="C14353" s="1122" t="e">
        <v>#REF!</v>
      </c>
      <c r="D14353" s="1122" t="s">
        <v>9385</v>
      </c>
      <c r="E14353" s="1365">
        <v>1</v>
      </c>
      <c r="F14353" s="1260">
        <v>1</v>
      </c>
      <c r="G14353" s="1246">
        <v>1</v>
      </c>
    </row>
    <row r="14354" spans="1:7" hidden="1">
      <c r="A14354" s="1122" t="s">
        <v>10135</v>
      </c>
      <c r="B14354" s="1122" t="s">
        <v>10267</v>
      </c>
      <c r="C14354" s="1122" t="e">
        <v>#REF!</v>
      </c>
      <c r="D14354" s="1122" t="s">
        <v>9387</v>
      </c>
      <c r="E14354" s="1365">
        <v>1</v>
      </c>
      <c r="F14354" s="1260">
        <v>1</v>
      </c>
      <c r="G14354" s="1246">
        <v>1</v>
      </c>
    </row>
    <row r="14355" spans="1:7" hidden="1">
      <c r="A14355" s="1122" t="s">
        <v>10135</v>
      </c>
      <c r="B14355" s="1122" t="s">
        <v>10267</v>
      </c>
      <c r="C14355" s="1122" t="e">
        <v>#REF!</v>
      </c>
      <c r="D14355" s="1122" t="s">
        <v>9388</v>
      </c>
      <c r="E14355" s="1365">
        <v>1</v>
      </c>
      <c r="F14355" s="1260">
        <v>1</v>
      </c>
      <c r="G14355" s="1246">
        <v>1</v>
      </c>
    </row>
    <row r="14356" spans="1:7" hidden="1">
      <c r="A14356" s="1122" t="s">
        <v>10135</v>
      </c>
      <c r="B14356" s="1122" t="s">
        <v>10267</v>
      </c>
      <c r="C14356" s="1122" t="e">
        <v>#REF!</v>
      </c>
      <c r="D14356" s="1122" t="s">
        <v>8328</v>
      </c>
      <c r="E14356" s="1365">
        <v>1</v>
      </c>
      <c r="F14356" s="1260">
        <v>1</v>
      </c>
      <c r="G14356" s="1246">
        <v>1</v>
      </c>
    </row>
    <row r="14357" spans="1:7" hidden="1">
      <c r="A14357" s="1122" t="s">
        <v>10135</v>
      </c>
      <c r="B14357" s="1122" t="s">
        <v>10267</v>
      </c>
      <c r="C14357" s="1122" t="e">
        <v>#REF!</v>
      </c>
      <c r="D14357" s="1122" t="s">
        <v>7676</v>
      </c>
      <c r="E14357" s="1365">
        <v>2</v>
      </c>
      <c r="F14357" s="1260">
        <v>1</v>
      </c>
      <c r="G14357" s="1246">
        <v>2</v>
      </c>
    </row>
    <row r="14358" spans="1:7" hidden="1">
      <c r="A14358" s="1122" t="s">
        <v>10135</v>
      </c>
      <c r="B14358" s="1122" t="s">
        <v>10267</v>
      </c>
      <c r="C14358" s="1122" t="e">
        <v>#REF!</v>
      </c>
      <c r="D14358" s="1122" t="s">
        <v>7702</v>
      </c>
      <c r="E14358" s="1365">
        <v>1</v>
      </c>
      <c r="F14358" s="1260">
        <v>1</v>
      </c>
      <c r="G14358" s="1246">
        <v>1</v>
      </c>
    </row>
    <row r="14359" spans="1:7" hidden="1">
      <c r="A14359" s="1122" t="s">
        <v>10135</v>
      </c>
      <c r="B14359" s="1122" t="s">
        <v>10267</v>
      </c>
      <c r="C14359" s="1122" t="e">
        <v>#REF!</v>
      </c>
      <c r="D14359" s="1122" t="s">
        <v>7703</v>
      </c>
      <c r="E14359" s="1365">
        <v>1</v>
      </c>
      <c r="F14359" s="1260">
        <v>1</v>
      </c>
      <c r="G14359" s="1246">
        <v>1</v>
      </c>
    </row>
    <row r="14360" spans="1:7" hidden="1">
      <c r="A14360" s="1122" t="s">
        <v>10135</v>
      </c>
      <c r="B14360" s="1122" t="s">
        <v>10267</v>
      </c>
      <c r="C14360" s="1122" t="e">
        <v>#REF!</v>
      </c>
      <c r="D14360" s="1122" t="s">
        <v>7839</v>
      </c>
      <c r="E14360" s="1365">
        <v>1</v>
      </c>
      <c r="F14360" s="1260">
        <v>1</v>
      </c>
      <c r="G14360" s="1246">
        <v>1</v>
      </c>
    </row>
    <row r="14361" spans="1:7" hidden="1">
      <c r="A14361" s="1122" t="s">
        <v>10135</v>
      </c>
      <c r="B14361" s="1122" t="s">
        <v>10267</v>
      </c>
      <c r="C14361" s="1198" t="s">
        <v>9151</v>
      </c>
      <c r="D14361" s="1122" t="s">
        <v>10271</v>
      </c>
      <c r="E14361" s="1365">
        <v>1</v>
      </c>
      <c r="F14361" s="1260">
        <v>1</v>
      </c>
      <c r="G14361" s="1246">
        <v>1</v>
      </c>
    </row>
    <row r="14362" spans="1:7" hidden="1">
      <c r="A14362" s="1122" t="s">
        <v>10135</v>
      </c>
      <c r="B14362" s="1122" t="s">
        <v>10267</v>
      </c>
      <c r="C14362" s="1122" t="s">
        <v>10007</v>
      </c>
      <c r="D14362" s="1122" t="s">
        <v>9389</v>
      </c>
      <c r="E14362" s="1365">
        <v>1</v>
      </c>
      <c r="F14362" s="1260">
        <v>1</v>
      </c>
      <c r="G14362" s="1246">
        <v>1</v>
      </c>
    </row>
    <row r="14363" spans="1:7" hidden="1">
      <c r="A14363" s="1122" t="s">
        <v>10135</v>
      </c>
      <c r="B14363" s="1122" t="s">
        <v>10267</v>
      </c>
      <c r="C14363" s="1122" t="e">
        <v>#REF!</v>
      </c>
      <c r="D14363" s="1122" t="s">
        <v>9390</v>
      </c>
      <c r="E14363" s="1365">
        <v>1</v>
      </c>
      <c r="F14363" s="1260">
        <v>1</v>
      </c>
      <c r="G14363" s="1246">
        <v>1</v>
      </c>
    </row>
    <row r="14364" spans="1:7" hidden="1">
      <c r="A14364" s="1122" t="s">
        <v>10135</v>
      </c>
      <c r="B14364" s="1122" t="s">
        <v>10267</v>
      </c>
      <c r="C14364" s="1122" t="e">
        <v>#REF!</v>
      </c>
      <c r="D14364" s="1122" t="s">
        <v>9391</v>
      </c>
      <c r="E14364" s="1365">
        <v>2</v>
      </c>
      <c r="F14364" s="1260">
        <v>1</v>
      </c>
      <c r="G14364" s="1246">
        <v>2</v>
      </c>
    </row>
    <row r="14365" spans="1:7" hidden="1">
      <c r="A14365" s="1122" t="s">
        <v>10135</v>
      </c>
      <c r="B14365" s="1122" t="s">
        <v>10267</v>
      </c>
      <c r="C14365" s="1122" t="e">
        <v>#REF!</v>
      </c>
      <c r="D14365" s="1122" t="s">
        <v>3525</v>
      </c>
      <c r="E14365" s="1365">
        <v>5.0000000000000001E-4</v>
      </c>
      <c r="F14365" s="1260">
        <v>1</v>
      </c>
      <c r="G14365" s="1246">
        <v>5.0000000000000001E-4</v>
      </c>
    </row>
    <row r="14366" spans="1:7" hidden="1">
      <c r="A14366" s="1122" t="s">
        <v>10135</v>
      </c>
      <c r="B14366" s="1122" t="s">
        <v>10267</v>
      </c>
      <c r="C14366" s="1122" t="e">
        <v>#REF!</v>
      </c>
      <c r="D14366" s="1122" t="s">
        <v>1540</v>
      </c>
      <c r="E14366" s="1365">
        <v>3.5999999999999999E-3</v>
      </c>
      <c r="F14366" s="1260">
        <v>1</v>
      </c>
      <c r="G14366" s="1246">
        <v>3.5999999999999999E-3</v>
      </c>
    </row>
    <row r="14367" spans="1:7" hidden="1">
      <c r="A14367" s="1122" t="s">
        <v>10135</v>
      </c>
      <c r="B14367" s="1122" t="s">
        <v>10267</v>
      </c>
      <c r="C14367" s="1122" t="e">
        <v>#REF!</v>
      </c>
      <c r="D14367" s="1122" t="s">
        <v>7841</v>
      </c>
      <c r="E14367" s="1365">
        <v>0.84699999999999998</v>
      </c>
      <c r="F14367" s="1260">
        <v>1</v>
      </c>
      <c r="G14367" s="1246">
        <v>0.84699999999999998</v>
      </c>
    </row>
    <row r="14368" spans="1:7" hidden="1">
      <c r="A14368" s="1122" t="s">
        <v>10135</v>
      </c>
      <c r="B14368" s="1122" t="s">
        <v>10267</v>
      </c>
      <c r="C14368" s="1122" t="e">
        <v>#REF!</v>
      </c>
      <c r="D14368" s="1122" t="s">
        <v>6661</v>
      </c>
      <c r="E14368" s="1365">
        <v>8.0000000000000004E-4</v>
      </c>
      <c r="F14368" s="1260">
        <v>1</v>
      </c>
      <c r="G14368" s="1246">
        <v>8.0000000000000004E-4</v>
      </c>
    </row>
    <row r="14369" spans="1:7" hidden="1">
      <c r="A14369" s="1122" t="s">
        <v>10149</v>
      </c>
      <c r="B14369" s="1122" t="s">
        <v>10275</v>
      </c>
      <c r="C14369" s="1122" t="e">
        <v>#REF!</v>
      </c>
      <c r="D14369" s="1122" t="s">
        <v>7677</v>
      </c>
      <c r="E14369" s="1365">
        <v>2</v>
      </c>
      <c r="F14369" s="1260">
        <v>1</v>
      </c>
      <c r="G14369" s="1246">
        <v>2</v>
      </c>
    </row>
    <row r="14370" spans="1:7" hidden="1">
      <c r="A14370" s="1122" t="s">
        <v>10149</v>
      </c>
      <c r="B14370" s="1122" t="s">
        <v>10275</v>
      </c>
      <c r="C14370" s="1122" t="e">
        <v>#REF!</v>
      </c>
      <c r="D14370" s="1122" t="s">
        <v>9391</v>
      </c>
      <c r="E14370" s="1365">
        <v>2</v>
      </c>
      <c r="F14370" s="1260">
        <v>1</v>
      </c>
      <c r="G14370" s="1246">
        <v>2</v>
      </c>
    </row>
    <row r="14371" spans="1:7" hidden="1">
      <c r="A14371" s="1122" t="s">
        <v>10149</v>
      </c>
      <c r="B14371" s="1122" t="s">
        <v>10275</v>
      </c>
      <c r="C14371" s="1122" t="e">
        <v>#REF!</v>
      </c>
      <c r="D14371" s="1122" t="s">
        <v>7666</v>
      </c>
      <c r="E14371" s="1365">
        <v>0.68200000000000005</v>
      </c>
      <c r="F14371" s="1260">
        <v>1</v>
      </c>
      <c r="G14371" s="1246">
        <v>0.68200000000000005</v>
      </c>
    </row>
    <row r="14372" spans="1:7" hidden="1">
      <c r="A14372" s="1122" t="s">
        <v>10149</v>
      </c>
      <c r="B14372" s="1122" t="s">
        <v>10275</v>
      </c>
      <c r="C14372" s="1122" t="e">
        <v>#REF!</v>
      </c>
      <c r="D14372" s="1122" t="s">
        <v>6661</v>
      </c>
      <c r="E14372" s="1365">
        <v>8.0000000000000004E-4</v>
      </c>
      <c r="F14372" s="1260">
        <v>1</v>
      </c>
      <c r="G14372" s="1246">
        <v>8.0000000000000004E-4</v>
      </c>
    </row>
    <row r="14373" spans="1:7" hidden="1">
      <c r="A14373" s="1122" t="s">
        <v>10151</v>
      </c>
      <c r="B14373" s="1122" t="s">
        <v>10276</v>
      </c>
      <c r="C14373" s="1122" t="e">
        <v>#REF!</v>
      </c>
      <c r="D14373" s="1122" t="s">
        <v>7702</v>
      </c>
      <c r="E14373" s="1365">
        <v>1</v>
      </c>
      <c r="F14373" s="1260">
        <v>1</v>
      </c>
      <c r="G14373" s="1246">
        <v>1</v>
      </c>
    </row>
    <row r="14374" spans="1:7" hidden="1">
      <c r="A14374" s="1122" t="s">
        <v>10151</v>
      </c>
      <c r="B14374" s="1122" t="s">
        <v>10276</v>
      </c>
      <c r="C14374" s="1122" t="e">
        <v>#REF!</v>
      </c>
      <c r="D14374" s="1122" t="s">
        <v>7703</v>
      </c>
      <c r="E14374" s="1365">
        <v>1</v>
      </c>
      <c r="F14374" s="1260">
        <v>1</v>
      </c>
      <c r="G14374" s="1246">
        <v>1</v>
      </c>
    </row>
    <row r="14375" spans="1:7" hidden="1">
      <c r="A14375" s="1122" t="s">
        <v>10151</v>
      </c>
      <c r="B14375" s="1122" t="s">
        <v>10276</v>
      </c>
      <c r="C14375" s="1122" t="e">
        <v>#REF!</v>
      </c>
      <c r="D14375" s="1122" t="s">
        <v>9391</v>
      </c>
      <c r="E14375" s="1365">
        <v>2</v>
      </c>
      <c r="F14375" s="1260">
        <v>1</v>
      </c>
      <c r="G14375" s="1246">
        <v>2</v>
      </c>
    </row>
    <row r="14376" spans="1:7" hidden="1">
      <c r="A14376" s="1122" t="s">
        <v>10151</v>
      </c>
      <c r="B14376" s="1122" t="s">
        <v>10276</v>
      </c>
      <c r="C14376" s="1122" t="e">
        <v>#REF!</v>
      </c>
      <c r="D14376" s="1122" t="s">
        <v>7706</v>
      </c>
      <c r="E14376" s="1365">
        <v>0.83199999999999996</v>
      </c>
      <c r="F14376" s="1260">
        <v>1</v>
      </c>
      <c r="G14376" s="1246">
        <v>0.83199999999999996</v>
      </c>
    </row>
    <row r="14377" spans="1:7" hidden="1">
      <c r="A14377" s="1122" t="s">
        <v>10151</v>
      </c>
      <c r="B14377" s="1122" t="s">
        <v>10276</v>
      </c>
      <c r="C14377" s="1122" t="e">
        <v>#REF!</v>
      </c>
      <c r="D14377" s="1122" t="s">
        <v>6661</v>
      </c>
      <c r="E14377" s="1365">
        <v>8.0000000000000004E-4</v>
      </c>
      <c r="F14377" s="1260">
        <v>1</v>
      </c>
      <c r="G14377" s="1246">
        <v>8.0000000000000004E-4</v>
      </c>
    </row>
    <row r="14378" spans="1:7" hidden="1">
      <c r="A14378" s="1122" t="s">
        <v>10153</v>
      </c>
      <c r="B14378" s="1122" t="s">
        <v>9182</v>
      </c>
      <c r="C14378" s="1122" t="e">
        <v>#REF!</v>
      </c>
      <c r="D14378" s="1122" t="s">
        <v>7671</v>
      </c>
      <c r="E14378" s="1365">
        <v>1</v>
      </c>
      <c r="F14378" s="1260">
        <v>1</v>
      </c>
      <c r="G14378" s="1246">
        <v>1</v>
      </c>
    </row>
    <row r="14379" spans="1:7" hidden="1">
      <c r="A14379" s="1122" t="s">
        <v>10153</v>
      </c>
      <c r="B14379" s="1122" t="s">
        <v>9182</v>
      </c>
      <c r="C14379" s="1122" t="e">
        <v>#REF!</v>
      </c>
      <c r="D14379" s="1122" t="s">
        <v>7672</v>
      </c>
      <c r="E14379" s="1365">
        <v>1</v>
      </c>
      <c r="F14379" s="1260">
        <v>1</v>
      </c>
      <c r="G14379" s="1246">
        <v>1</v>
      </c>
    </row>
    <row r="14380" spans="1:7" hidden="1">
      <c r="A14380" s="1122" t="s">
        <v>10153</v>
      </c>
      <c r="B14380" s="1122" t="s">
        <v>9182</v>
      </c>
      <c r="C14380" s="1122" t="e">
        <v>#REF!</v>
      </c>
      <c r="D14380" s="1122" t="s">
        <v>5218</v>
      </c>
      <c r="E14380" s="1365">
        <v>1</v>
      </c>
      <c r="F14380" s="1260">
        <v>1</v>
      </c>
      <c r="G14380" s="1246">
        <v>1</v>
      </c>
    </row>
    <row r="14381" spans="1:7" hidden="1">
      <c r="A14381" s="1122" t="s">
        <v>10153</v>
      </c>
      <c r="B14381" s="1122" t="s">
        <v>9182</v>
      </c>
      <c r="C14381" s="1122" t="e">
        <v>#REF!</v>
      </c>
      <c r="D14381" s="1122" t="s">
        <v>9392</v>
      </c>
      <c r="E14381" s="1365">
        <v>1</v>
      </c>
      <c r="F14381" s="1260">
        <v>1</v>
      </c>
      <c r="G14381" s="1246">
        <v>1</v>
      </c>
    </row>
    <row r="14382" spans="1:7" hidden="1">
      <c r="A14382" s="1122" t="s">
        <v>10153</v>
      </c>
      <c r="B14382" s="1122" t="s">
        <v>9182</v>
      </c>
      <c r="C14382" s="1122" t="e">
        <v>#REF!</v>
      </c>
      <c r="D14382" s="1122" t="s">
        <v>7676</v>
      </c>
      <c r="E14382" s="1365">
        <v>1</v>
      </c>
      <c r="F14382" s="1260">
        <v>1</v>
      </c>
      <c r="G14382" s="1246">
        <v>1</v>
      </c>
    </row>
    <row r="14383" spans="1:7" hidden="1">
      <c r="A14383" s="1122" t="s">
        <v>10155</v>
      </c>
      <c r="B14383" s="1122" t="s">
        <v>10277</v>
      </c>
      <c r="C14383" s="1122" t="e">
        <v>#REF!</v>
      </c>
      <c r="D14383" s="1122" t="s">
        <v>7694</v>
      </c>
      <c r="E14383" s="1365">
        <v>1</v>
      </c>
      <c r="F14383" s="1260">
        <v>1</v>
      </c>
      <c r="G14383" s="1246">
        <v>1</v>
      </c>
    </row>
    <row r="14384" spans="1:7" hidden="1">
      <c r="A14384" s="1122" t="s">
        <v>10155</v>
      </c>
      <c r="B14384" s="1122" t="s">
        <v>10277</v>
      </c>
      <c r="C14384" s="1122" t="e">
        <v>#REF!</v>
      </c>
      <c r="D14384" s="1122" t="s">
        <v>7695</v>
      </c>
      <c r="E14384" s="1365">
        <v>1</v>
      </c>
      <c r="F14384" s="1260">
        <v>1</v>
      </c>
      <c r="G14384" s="1246">
        <v>1</v>
      </c>
    </row>
    <row r="14385" spans="1:7" hidden="1">
      <c r="A14385" s="1122" t="s">
        <v>10155</v>
      </c>
      <c r="B14385" s="1122" t="s">
        <v>10277</v>
      </c>
      <c r="C14385" s="1122" t="e">
        <v>#REF!</v>
      </c>
      <c r="D14385" s="1122" t="s">
        <v>7698</v>
      </c>
      <c r="E14385" s="1365">
        <v>1</v>
      </c>
      <c r="F14385" s="1260">
        <v>1</v>
      </c>
      <c r="G14385" s="1246">
        <v>1</v>
      </c>
    </row>
    <row r="14386" spans="1:7" hidden="1">
      <c r="A14386" s="1122" t="s">
        <v>10155</v>
      </c>
      <c r="B14386" s="1122" t="s">
        <v>10277</v>
      </c>
      <c r="C14386" s="1122" t="e">
        <v>#REF!</v>
      </c>
      <c r="D14386" s="1122" t="s">
        <v>7676</v>
      </c>
      <c r="E14386" s="1365">
        <v>1</v>
      </c>
      <c r="F14386" s="1260">
        <v>1</v>
      </c>
      <c r="G14386" s="1246">
        <v>1</v>
      </c>
    </row>
    <row r="14387" spans="1:7" hidden="1">
      <c r="A14387" s="1122" t="s">
        <v>10157</v>
      </c>
      <c r="B14387" s="1122" t="s">
        <v>10278</v>
      </c>
      <c r="C14387" s="1122" t="e">
        <v>#REF!</v>
      </c>
      <c r="D14387" s="1122" t="s">
        <v>7673</v>
      </c>
      <c r="E14387" s="1365">
        <v>1</v>
      </c>
      <c r="F14387" s="1260">
        <v>1</v>
      </c>
      <c r="G14387" s="1246">
        <v>1</v>
      </c>
    </row>
    <row r="14388" spans="1:7" hidden="1">
      <c r="A14388" s="1122" t="s">
        <v>10157</v>
      </c>
      <c r="B14388" s="1122" t="s">
        <v>10278</v>
      </c>
      <c r="C14388" s="1122" t="e">
        <v>#REF!</v>
      </c>
      <c r="D14388" s="1122" t="s">
        <v>5218</v>
      </c>
      <c r="E14388" s="1365">
        <v>1</v>
      </c>
      <c r="F14388" s="1260">
        <v>1</v>
      </c>
      <c r="G14388" s="1246">
        <v>1</v>
      </c>
    </row>
    <row r="14389" spans="1:7" hidden="1">
      <c r="A14389" s="1122" t="s">
        <v>10157</v>
      </c>
      <c r="B14389" s="1122" t="s">
        <v>10278</v>
      </c>
      <c r="C14389" s="1122" t="e">
        <v>#REF!</v>
      </c>
      <c r="D14389" s="1122" t="s">
        <v>7676</v>
      </c>
      <c r="E14389" s="1365">
        <v>1</v>
      </c>
      <c r="F14389" s="1260">
        <v>1</v>
      </c>
      <c r="G14389" s="1246">
        <v>1</v>
      </c>
    </row>
    <row r="14390" spans="1:7" hidden="1">
      <c r="A14390" s="1122" t="s">
        <v>10157</v>
      </c>
      <c r="B14390" s="1122" t="s">
        <v>10278</v>
      </c>
      <c r="C14390" s="1122" t="e">
        <v>#REF!</v>
      </c>
      <c r="D14390" s="1122" t="s">
        <v>7678</v>
      </c>
      <c r="E14390" s="1365">
        <v>1</v>
      </c>
      <c r="F14390" s="1260">
        <v>1</v>
      </c>
      <c r="G14390" s="1246">
        <v>1</v>
      </c>
    </row>
    <row r="14391" spans="1:7" hidden="1">
      <c r="A14391" s="1122" t="s">
        <v>10157</v>
      </c>
      <c r="B14391" s="1122" t="s">
        <v>10278</v>
      </c>
      <c r="C14391" s="1122" t="e">
        <v>#REF!</v>
      </c>
      <c r="D14391" s="1122" t="s">
        <v>3356</v>
      </c>
      <c r="E14391" s="1365">
        <v>1</v>
      </c>
      <c r="F14391" s="1260">
        <v>1</v>
      </c>
      <c r="G14391" s="1246">
        <v>1</v>
      </c>
    </row>
    <row r="14392" spans="1:7" hidden="1">
      <c r="A14392" s="1122" t="s">
        <v>10159</v>
      </c>
      <c r="B14392" s="1122" t="s">
        <v>10279</v>
      </c>
      <c r="C14392" s="1122" t="e">
        <v>#REF!</v>
      </c>
      <c r="D14392" s="1122" t="s">
        <v>7693</v>
      </c>
      <c r="E14392" s="1365">
        <v>1</v>
      </c>
      <c r="F14392" s="1260">
        <v>1</v>
      </c>
      <c r="G14392" s="1246">
        <v>1</v>
      </c>
    </row>
    <row r="14393" spans="1:7" hidden="1">
      <c r="A14393" s="1122" t="s">
        <v>10159</v>
      </c>
      <c r="B14393" s="1122" t="s">
        <v>10279</v>
      </c>
      <c r="C14393" s="1122" t="e">
        <v>#REF!</v>
      </c>
      <c r="D14393" s="1122" t="s">
        <v>7696</v>
      </c>
      <c r="E14393" s="1365">
        <v>1</v>
      </c>
      <c r="F14393" s="1260">
        <v>1</v>
      </c>
      <c r="G14393" s="1246">
        <v>1</v>
      </c>
    </row>
    <row r="14394" spans="1:7" hidden="1">
      <c r="A14394" s="1122" t="s">
        <v>10159</v>
      </c>
      <c r="B14394" s="1122" t="s">
        <v>10279</v>
      </c>
      <c r="C14394" s="1122" t="e">
        <v>#REF!</v>
      </c>
      <c r="D14394" s="1122" t="s">
        <v>5218</v>
      </c>
      <c r="E14394" s="1365">
        <v>1</v>
      </c>
      <c r="F14394" s="1260">
        <v>1</v>
      </c>
      <c r="G14394" s="1246">
        <v>1</v>
      </c>
    </row>
    <row r="14395" spans="1:7" hidden="1">
      <c r="A14395" s="1122" t="s">
        <v>10159</v>
      </c>
      <c r="B14395" s="1122" t="s">
        <v>10279</v>
      </c>
      <c r="C14395" s="1122" t="e">
        <v>#REF!</v>
      </c>
      <c r="D14395" s="1122" t="s">
        <v>7676</v>
      </c>
      <c r="E14395" s="1365">
        <v>1</v>
      </c>
      <c r="F14395" s="1260">
        <v>1</v>
      </c>
      <c r="G14395" s="1246">
        <v>1</v>
      </c>
    </row>
    <row r="14396" spans="1:7" hidden="1">
      <c r="A14396" s="1203" t="s">
        <v>7518</v>
      </c>
      <c r="B14396" s="1203" t="s">
        <v>7740</v>
      </c>
      <c r="C14396" s="1203" t="e">
        <v>#REF!</v>
      </c>
      <c r="D14396" s="1203" t="s">
        <v>7740</v>
      </c>
      <c r="E14396" s="1378">
        <v>1</v>
      </c>
      <c r="F14396" s="1260">
        <v>1</v>
      </c>
      <c r="G14396" s="1246">
        <v>1</v>
      </c>
    </row>
    <row r="14397" spans="1:7" hidden="1">
      <c r="A14397" s="1122" t="s">
        <v>10336</v>
      </c>
      <c r="B14397" s="1122" t="s">
        <v>10358</v>
      </c>
      <c r="C14397" s="1122" t="e">
        <v>#REF!</v>
      </c>
      <c r="D14397" s="1203" t="s">
        <v>10359</v>
      </c>
      <c r="E14397" s="1365">
        <v>1</v>
      </c>
      <c r="F14397" s="1260">
        <v>1</v>
      </c>
      <c r="G14397" s="1246">
        <v>1</v>
      </c>
    </row>
    <row r="14398" spans="1:7" hidden="1">
      <c r="A14398" s="1122" t="s">
        <v>10336</v>
      </c>
      <c r="B14398" s="1122" t="s">
        <v>10358</v>
      </c>
      <c r="C14398" s="1122" t="e">
        <v>#REF!</v>
      </c>
      <c r="D14398" s="1203" t="s">
        <v>5581</v>
      </c>
      <c r="E14398" s="1365">
        <v>1</v>
      </c>
      <c r="F14398" s="1260">
        <v>1</v>
      </c>
      <c r="G14398" s="1246">
        <v>1</v>
      </c>
    </row>
    <row r="14399" spans="1:7" hidden="1">
      <c r="A14399" s="1122" t="s">
        <v>10336</v>
      </c>
      <c r="B14399" s="1122" t="s">
        <v>10358</v>
      </c>
      <c r="C14399" s="1122" t="e">
        <v>#REF!</v>
      </c>
      <c r="D14399" s="1203" t="s">
        <v>5584</v>
      </c>
      <c r="E14399" s="1365">
        <v>1</v>
      </c>
      <c r="F14399" s="1260">
        <v>1</v>
      </c>
      <c r="G14399" s="1246">
        <v>1</v>
      </c>
    </row>
    <row r="14400" spans="1:7" hidden="1">
      <c r="A14400" s="1122" t="s">
        <v>10336</v>
      </c>
      <c r="B14400" s="1122" t="s">
        <v>10358</v>
      </c>
      <c r="C14400" s="1122" t="e">
        <v>#REF!</v>
      </c>
      <c r="D14400" s="1203" t="s">
        <v>5586</v>
      </c>
      <c r="E14400" s="1365">
        <v>2</v>
      </c>
      <c r="F14400" s="1260">
        <v>1</v>
      </c>
      <c r="G14400" s="1246">
        <v>2</v>
      </c>
    </row>
    <row r="14401" spans="1:7" hidden="1">
      <c r="A14401" s="1122" t="s">
        <v>10336</v>
      </c>
      <c r="B14401" s="1122" t="s">
        <v>10358</v>
      </c>
      <c r="C14401" s="1122" t="e">
        <v>#REF!</v>
      </c>
      <c r="D14401" s="1203" t="s">
        <v>10360</v>
      </c>
      <c r="E14401" s="1365">
        <v>1</v>
      </c>
      <c r="F14401" s="1260">
        <v>1</v>
      </c>
      <c r="G14401" s="1246">
        <v>1</v>
      </c>
    </row>
    <row r="14402" spans="1:7" hidden="1">
      <c r="A14402" s="1122" t="s">
        <v>10336</v>
      </c>
      <c r="B14402" s="1122" t="s">
        <v>10358</v>
      </c>
      <c r="C14402" s="1122" t="e">
        <v>#REF!</v>
      </c>
      <c r="D14402" s="1203" t="s">
        <v>10361</v>
      </c>
      <c r="E14402" s="1365">
        <v>1</v>
      </c>
      <c r="F14402" s="1260">
        <v>1</v>
      </c>
      <c r="G14402" s="1246">
        <v>1</v>
      </c>
    </row>
    <row r="14403" spans="1:7" hidden="1">
      <c r="A14403" s="1122" t="s">
        <v>10336</v>
      </c>
      <c r="B14403" s="1122" t="s">
        <v>10358</v>
      </c>
      <c r="C14403" s="1122" t="e">
        <v>#REF!</v>
      </c>
      <c r="D14403" s="1203" t="s">
        <v>10362</v>
      </c>
      <c r="E14403" s="1365">
        <v>1</v>
      </c>
      <c r="F14403" s="1260">
        <v>1</v>
      </c>
      <c r="G14403" s="1246">
        <v>1</v>
      </c>
    </row>
    <row r="14404" spans="1:7" hidden="1">
      <c r="A14404" s="1122" t="s">
        <v>10336</v>
      </c>
      <c r="B14404" s="1122" t="s">
        <v>10358</v>
      </c>
      <c r="C14404" s="1122" t="e">
        <v>#REF!</v>
      </c>
      <c r="D14404" s="1203" t="s">
        <v>5574</v>
      </c>
      <c r="E14404" s="1365">
        <v>11</v>
      </c>
      <c r="F14404" s="1260">
        <v>1</v>
      </c>
      <c r="G14404" s="1246">
        <v>11</v>
      </c>
    </row>
    <row r="14405" spans="1:7" hidden="1">
      <c r="A14405" s="1122" t="s">
        <v>10336</v>
      </c>
      <c r="B14405" s="1122" t="s">
        <v>10358</v>
      </c>
      <c r="C14405" s="1122" t="e">
        <v>#REF!</v>
      </c>
      <c r="D14405" s="1203" t="s">
        <v>5570</v>
      </c>
      <c r="E14405" s="1365">
        <v>2</v>
      </c>
      <c r="F14405" s="1260">
        <v>1</v>
      </c>
      <c r="G14405" s="1246">
        <v>2</v>
      </c>
    </row>
    <row r="14406" spans="1:7" hidden="1">
      <c r="A14406" s="1122" t="s">
        <v>10336</v>
      </c>
      <c r="B14406" s="1122" t="s">
        <v>10358</v>
      </c>
      <c r="C14406" s="1122" t="e">
        <v>#REF!</v>
      </c>
      <c r="D14406" s="1203" t="s">
        <v>5572</v>
      </c>
      <c r="E14406" s="1365">
        <v>1</v>
      </c>
      <c r="F14406" s="1260">
        <v>1</v>
      </c>
      <c r="G14406" s="1246">
        <v>1</v>
      </c>
    </row>
    <row r="14407" spans="1:7" hidden="1">
      <c r="A14407" s="1122" t="s">
        <v>10336</v>
      </c>
      <c r="B14407" s="1122" t="s">
        <v>10358</v>
      </c>
      <c r="C14407" s="1122" t="e">
        <v>#REF!</v>
      </c>
      <c r="D14407" s="1203" t="s">
        <v>5573</v>
      </c>
      <c r="E14407" s="1365">
        <v>4</v>
      </c>
      <c r="F14407" s="1260">
        <v>1</v>
      </c>
      <c r="G14407" s="1246">
        <v>4</v>
      </c>
    </row>
    <row r="14408" spans="1:7" hidden="1">
      <c r="A14408" s="1122" t="s">
        <v>10336</v>
      </c>
      <c r="B14408" s="1122" t="s">
        <v>10358</v>
      </c>
      <c r="C14408" s="1122" t="e">
        <v>#REF!</v>
      </c>
      <c r="D14408" s="1203" t="s">
        <v>9292</v>
      </c>
      <c r="E14408" s="1365">
        <v>1.234</v>
      </c>
      <c r="F14408" s="1260">
        <v>1</v>
      </c>
      <c r="G14408" s="1246">
        <v>1.234</v>
      </c>
    </row>
    <row r="14409" spans="1:7" hidden="1">
      <c r="A14409" s="1122" t="s">
        <v>10324</v>
      </c>
      <c r="B14409" s="1122" t="s">
        <v>10363</v>
      </c>
      <c r="C14409" s="1122" t="e">
        <v>#REF!</v>
      </c>
      <c r="D14409" s="1122" t="s">
        <v>10364</v>
      </c>
      <c r="E14409" s="1365">
        <v>1</v>
      </c>
      <c r="F14409" s="1260">
        <v>1</v>
      </c>
      <c r="G14409" s="1246">
        <v>1</v>
      </c>
    </row>
    <row r="14410" spans="1:7" hidden="1">
      <c r="A14410" s="1122" t="s">
        <v>10324</v>
      </c>
      <c r="B14410" s="1122" t="s">
        <v>10363</v>
      </c>
      <c r="C14410" s="1122" t="e">
        <v>#REF!</v>
      </c>
      <c r="D14410" s="1122" t="s">
        <v>10365</v>
      </c>
      <c r="E14410" s="1365">
        <v>1</v>
      </c>
      <c r="F14410" s="1260">
        <v>1</v>
      </c>
      <c r="G14410" s="1246">
        <v>1</v>
      </c>
    </row>
    <row r="14411" spans="1:7" hidden="1">
      <c r="A14411" s="1122" t="s">
        <v>10324</v>
      </c>
      <c r="B14411" s="1122" t="s">
        <v>10363</v>
      </c>
      <c r="C14411" s="1122" t="e">
        <v>#REF!</v>
      </c>
      <c r="D14411" s="1122" t="s">
        <v>9798</v>
      </c>
      <c r="E14411" s="1365">
        <v>1</v>
      </c>
      <c r="F14411" s="1260">
        <v>1</v>
      </c>
      <c r="G14411" s="1246">
        <v>1</v>
      </c>
    </row>
    <row r="14412" spans="1:7" hidden="1">
      <c r="A14412" s="1122" t="s">
        <v>10324</v>
      </c>
      <c r="B14412" s="1122" t="s">
        <v>10363</v>
      </c>
      <c r="C14412" s="1122" t="e">
        <v>#REF!</v>
      </c>
      <c r="D14412" s="1122" t="s">
        <v>9799</v>
      </c>
      <c r="E14412" s="1365">
        <v>1</v>
      </c>
      <c r="F14412" s="1260">
        <v>1</v>
      </c>
      <c r="G14412" s="1246">
        <v>1</v>
      </c>
    </row>
    <row r="14413" spans="1:7" hidden="1">
      <c r="A14413" s="1122" t="s">
        <v>10324</v>
      </c>
      <c r="B14413" s="1122" t="s">
        <v>10363</v>
      </c>
      <c r="C14413" s="1122" t="e">
        <v>#REF!</v>
      </c>
      <c r="D14413" s="1122" t="s">
        <v>9800</v>
      </c>
      <c r="E14413" s="1365">
        <v>2</v>
      </c>
      <c r="F14413" s="1260">
        <v>1</v>
      </c>
      <c r="G14413" s="1246">
        <v>2</v>
      </c>
    </row>
    <row r="14414" spans="1:7" hidden="1">
      <c r="A14414" s="1122" t="s">
        <v>10324</v>
      </c>
      <c r="B14414" s="1122" t="s">
        <v>10363</v>
      </c>
      <c r="C14414" s="1122" t="e">
        <v>#REF!</v>
      </c>
      <c r="D14414" s="1122" t="s">
        <v>9801</v>
      </c>
      <c r="E14414" s="1365">
        <v>2</v>
      </c>
      <c r="F14414" s="1260">
        <v>1</v>
      </c>
      <c r="G14414" s="1246">
        <v>2</v>
      </c>
    </row>
    <row r="14415" spans="1:7" hidden="1">
      <c r="A14415" s="1122" t="s">
        <v>10324</v>
      </c>
      <c r="B14415" s="1122" t="s">
        <v>10363</v>
      </c>
      <c r="C14415" s="1122" t="e">
        <v>#REF!</v>
      </c>
      <c r="D14415" s="1122" t="s">
        <v>9802</v>
      </c>
      <c r="E14415" s="1365">
        <v>2</v>
      </c>
      <c r="F14415" s="1260">
        <v>1</v>
      </c>
      <c r="G14415" s="1246">
        <v>2</v>
      </c>
    </row>
    <row r="14416" spans="1:7" hidden="1">
      <c r="A14416" s="1122" t="s">
        <v>10324</v>
      </c>
      <c r="B14416" s="1122" t="s">
        <v>10363</v>
      </c>
      <c r="C14416" s="1122" t="e">
        <v>#REF!</v>
      </c>
      <c r="D14416" s="1122" t="s">
        <v>9803</v>
      </c>
      <c r="E14416" s="1365">
        <v>3</v>
      </c>
      <c r="F14416" s="1260">
        <v>1</v>
      </c>
      <c r="G14416" s="1246">
        <v>3</v>
      </c>
    </row>
    <row r="14417" spans="1:7" hidden="1">
      <c r="A14417" s="1122" t="s">
        <v>10324</v>
      </c>
      <c r="B14417" s="1122" t="s">
        <v>10363</v>
      </c>
      <c r="C14417" s="1122" t="e">
        <v>#REF!</v>
      </c>
      <c r="D14417" s="1122" t="s">
        <v>10366</v>
      </c>
      <c r="E14417" s="1365">
        <v>1</v>
      </c>
      <c r="F14417" s="1260">
        <v>1</v>
      </c>
      <c r="G14417" s="1246">
        <v>1</v>
      </c>
    </row>
    <row r="14418" spans="1:7" hidden="1">
      <c r="A14418" s="1122" t="s">
        <v>10324</v>
      </c>
      <c r="B14418" s="1122" t="s">
        <v>10363</v>
      </c>
      <c r="C14418" s="1122" t="e">
        <v>#REF!</v>
      </c>
      <c r="D14418" s="1122" t="s">
        <v>5240</v>
      </c>
      <c r="E14418" s="1365">
        <v>2</v>
      </c>
      <c r="F14418" s="1260">
        <v>1</v>
      </c>
      <c r="G14418" s="1246">
        <v>2</v>
      </c>
    </row>
    <row r="14419" spans="1:7" hidden="1">
      <c r="A14419" s="1122" t="s">
        <v>10324</v>
      </c>
      <c r="B14419" s="1122" t="s">
        <v>10363</v>
      </c>
      <c r="C14419" s="1122" t="e">
        <v>#REF!</v>
      </c>
      <c r="D14419" s="1122" t="s">
        <v>5242</v>
      </c>
      <c r="E14419" s="1365">
        <v>2</v>
      </c>
      <c r="F14419" s="1260">
        <v>1</v>
      </c>
      <c r="G14419" s="1246">
        <v>2</v>
      </c>
    </row>
    <row r="14420" spans="1:7" hidden="1">
      <c r="A14420" s="1122" t="s">
        <v>10324</v>
      </c>
      <c r="B14420" s="1122" t="s">
        <v>10363</v>
      </c>
      <c r="C14420" s="1122" t="e">
        <v>#REF!</v>
      </c>
      <c r="D14420" s="1122" t="s">
        <v>7727</v>
      </c>
      <c r="E14420" s="1365">
        <v>8</v>
      </c>
      <c r="F14420" s="1260">
        <v>1</v>
      </c>
      <c r="G14420" s="1246">
        <v>8</v>
      </c>
    </row>
    <row r="14421" spans="1:7" hidden="1">
      <c r="A14421" s="1122" t="s">
        <v>10324</v>
      </c>
      <c r="B14421" s="1122" t="s">
        <v>10363</v>
      </c>
      <c r="C14421" s="1122" t="e">
        <v>#REF!</v>
      </c>
      <c r="D14421" s="1122" t="s">
        <v>7728</v>
      </c>
      <c r="E14421" s="1365">
        <v>8</v>
      </c>
      <c r="F14421" s="1260">
        <v>1</v>
      </c>
      <c r="G14421" s="1246">
        <v>8</v>
      </c>
    </row>
    <row r="14422" spans="1:7" hidden="1">
      <c r="A14422" s="1122" t="s">
        <v>10324</v>
      </c>
      <c r="B14422" s="1122" t="s">
        <v>10363</v>
      </c>
      <c r="C14422" s="1122" t="e">
        <v>#REF!</v>
      </c>
      <c r="D14422" s="1122" t="s">
        <v>7729</v>
      </c>
      <c r="E14422" s="1365">
        <v>8</v>
      </c>
      <c r="F14422" s="1260">
        <v>1</v>
      </c>
      <c r="G14422" s="1246">
        <v>8</v>
      </c>
    </row>
    <row r="14423" spans="1:7" hidden="1">
      <c r="A14423" s="1122" t="s">
        <v>10324</v>
      </c>
      <c r="B14423" s="1122" t="s">
        <v>10363</v>
      </c>
      <c r="C14423" s="1122" t="e">
        <v>#REF!</v>
      </c>
      <c r="D14423" s="1122" t="s">
        <v>7730</v>
      </c>
      <c r="E14423" s="1365">
        <v>8</v>
      </c>
      <c r="F14423" s="1260">
        <v>1</v>
      </c>
      <c r="G14423" s="1246">
        <v>8</v>
      </c>
    </row>
    <row r="14424" spans="1:7" hidden="1">
      <c r="A14424" s="1122" t="s">
        <v>10324</v>
      </c>
      <c r="B14424" s="1122" t="s">
        <v>10363</v>
      </c>
      <c r="C14424" s="1122" t="e">
        <v>#REF!</v>
      </c>
      <c r="D14424" s="1122" t="s">
        <v>7731</v>
      </c>
      <c r="E14424" s="1365">
        <v>8</v>
      </c>
      <c r="F14424" s="1260">
        <v>1</v>
      </c>
      <c r="G14424" s="1246">
        <v>8</v>
      </c>
    </row>
    <row r="14425" spans="1:7" hidden="1">
      <c r="A14425" s="1122" t="s">
        <v>10324</v>
      </c>
      <c r="B14425" s="1122" t="s">
        <v>10363</v>
      </c>
      <c r="C14425" s="1122" t="e">
        <v>#REF!</v>
      </c>
      <c r="D14425" s="1122" t="s">
        <v>7732</v>
      </c>
      <c r="E14425" s="1365">
        <v>8</v>
      </c>
      <c r="F14425" s="1260">
        <v>1</v>
      </c>
      <c r="G14425" s="1246">
        <v>8</v>
      </c>
    </row>
    <row r="14426" spans="1:7" hidden="1">
      <c r="A14426" s="1122" t="s">
        <v>10324</v>
      </c>
      <c r="B14426" s="1122" t="s">
        <v>10363</v>
      </c>
      <c r="C14426" s="1122" t="e">
        <v>#REF!</v>
      </c>
      <c r="D14426" s="1122" t="s">
        <v>7733</v>
      </c>
      <c r="E14426" s="1365">
        <v>8</v>
      </c>
      <c r="F14426" s="1260">
        <v>1</v>
      </c>
      <c r="G14426" s="1246">
        <v>8</v>
      </c>
    </row>
    <row r="14427" spans="1:7" hidden="1">
      <c r="A14427" s="1122" t="s">
        <v>10324</v>
      </c>
      <c r="B14427" s="1122" t="s">
        <v>10363</v>
      </c>
      <c r="C14427" s="1122" t="e">
        <v>#REF!</v>
      </c>
      <c r="D14427" s="1122" t="s">
        <v>9805</v>
      </c>
      <c r="E14427" s="1365">
        <v>1</v>
      </c>
      <c r="F14427" s="1260">
        <v>1</v>
      </c>
      <c r="G14427" s="1246">
        <v>1</v>
      </c>
    </row>
    <row r="14428" spans="1:7" hidden="1">
      <c r="A14428" s="1122" t="s">
        <v>10324</v>
      </c>
      <c r="B14428" s="1122" t="s">
        <v>10363</v>
      </c>
      <c r="C14428" s="1122" t="e">
        <v>#REF!</v>
      </c>
      <c r="D14428" s="1122" t="s">
        <v>5253</v>
      </c>
      <c r="E14428" s="1365">
        <v>8</v>
      </c>
      <c r="F14428" s="1260">
        <v>1</v>
      </c>
      <c r="G14428" s="1246">
        <v>8</v>
      </c>
    </row>
    <row r="14429" spans="1:7" hidden="1">
      <c r="A14429" s="1122" t="s">
        <v>10324</v>
      </c>
      <c r="B14429" s="1122" t="s">
        <v>10363</v>
      </c>
      <c r="C14429" s="1122" t="e">
        <v>#REF!</v>
      </c>
      <c r="D14429" s="1122" t="s">
        <v>1792</v>
      </c>
      <c r="E14429" s="1365">
        <v>4.0000000000000002E-4</v>
      </c>
      <c r="F14429" s="1260">
        <v>1</v>
      </c>
      <c r="G14429" s="1246">
        <v>4.0000000000000002E-4</v>
      </c>
    </row>
    <row r="14430" spans="1:7" hidden="1">
      <c r="A14430" s="1122" t="s">
        <v>10324</v>
      </c>
      <c r="B14430" s="1122" t="s">
        <v>10363</v>
      </c>
      <c r="C14430" s="1122" t="e">
        <v>#REF!</v>
      </c>
      <c r="D14430" s="1122" t="s">
        <v>3885</v>
      </c>
      <c r="E14430" s="1365">
        <v>1.1999999999999999E-3</v>
      </c>
      <c r="F14430" s="1260">
        <v>1</v>
      </c>
      <c r="G14430" s="1246">
        <v>1.1999999999999999E-3</v>
      </c>
    </row>
    <row r="14431" spans="1:7" hidden="1">
      <c r="A14431" s="1122" t="s">
        <v>10324</v>
      </c>
      <c r="B14431" s="1122" t="s">
        <v>10363</v>
      </c>
      <c r="C14431" s="1122" t="e">
        <v>#REF!</v>
      </c>
      <c r="D14431" s="1122" t="s">
        <v>3704</v>
      </c>
      <c r="E14431" s="1365">
        <v>5.0000000000000001E-3</v>
      </c>
      <c r="F14431" s="1260">
        <v>1</v>
      </c>
      <c r="G14431" s="1246">
        <v>5.0000000000000001E-3</v>
      </c>
    </row>
    <row r="14432" spans="1:7" hidden="1">
      <c r="A14432" s="1122" t="s">
        <v>10324</v>
      </c>
      <c r="B14432" s="1122" t="s">
        <v>10363</v>
      </c>
      <c r="C14432" s="1122" t="e">
        <v>#REF!</v>
      </c>
      <c r="D14432" s="1122" t="s">
        <v>1793</v>
      </c>
      <c r="E14432" s="1365">
        <v>4.0000000000000002E-4</v>
      </c>
      <c r="F14432" s="1260">
        <v>1</v>
      </c>
      <c r="G14432" s="1246">
        <v>4.0000000000000002E-4</v>
      </c>
    </row>
    <row r="14433" spans="1:7" hidden="1">
      <c r="A14433" s="1122" t="s">
        <v>10324</v>
      </c>
      <c r="B14433" s="1122" t="s">
        <v>10363</v>
      </c>
      <c r="C14433" s="1122" t="e">
        <v>#REF!</v>
      </c>
      <c r="D14433" s="1122" t="s">
        <v>9806</v>
      </c>
      <c r="E14433" s="1365">
        <v>5.9999999999999995E-4</v>
      </c>
      <c r="F14433" s="1260">
        <v>1</v>
      </c>
      <c r="G14433" s="1246">
        <v>5.9999999999999995E-4</v>
      </c>
    </row>
    <row r="14434" spans="1:7" hidden="1">
      <c r="A14434" s="1122" t="s">
        <v>10324</v>
      </c>
      <c r="B14434" s="1122" t="s">
        <v>10363</v>
      </c>
      <c r="C14434" s="1122" t="e">
        <v>#REF!</v>
      </c>
      <c r="D14434" s="1122" t="s">
        <v>9615</v>
      </c>
      <c r="E14434" s="1365">
        <v>5.4000000000000003E-3</v>
      </c>
      <c r="F14434" s="1260">
        <v>1</v>
      </c>
      <c r="G14434" s="1246">
        <v>5.4000000000000003E-3</v>
      </c>
    </row>
    <row r="14435" spans="1:7" hidden="1">
      <c r="A14435" s="1122" t="s">
        <v>10324</v>
      </c>
      <c r="B14435" s="1122" t="s">
        <v>10363</v>
      </c>
      <c r="C14435" s="1122" t="e">
        <v>#REF!</v>
      </c>
      <c r="D14435" s="1122" t="s">
        <v>871</v>
      </c>
      <c r="E14435" s="1365">
        <v>1E-3</v>
      </c>
      <c r="F14435" s="1260">
        <v>1</v>
      </c>
      <c r="G14435" s="1246">
        <v>1E-3</v>
      </c>
    </row>
    <row r="14436" spans="1:7" hidden="1">
      <c r="A14436" s="1122" t="s">
        <v>10324</v>
      </c>
      <c r="B14436" s="1122" t="s">
        <v>10363</v>
      </c>
      <c r="C14436" s="1122" t="e">
        <v>#REF!</v>
      </c>
      <c r="D14436" s="1122" t="s">
        <v>9807</v>
      </c>
      <c r="E14436" s="1365">
        <v>0.58079999999999998</v>
      </c>
      <c r="F14436" s="1260">
        <v>1</v>
      </c>
      <c r="G14436" s="1246">
        <v>0.58079999999999998</v>
      </c>
    </row>
    <row r="14437" spans="1:7" hidden="1">
      <c r="A14437" s="1122" t="s">
        <v>10324</v>
      </c>
      <c r="B14437" s="1122" t="s">
        <v>10363</v>
      </c>
      <c r="C14437" s="1122" t="e">
        <v>#REF!</v>
      </c>
      <c r="D14437" s="1122" t="s">
        <v>9808</v>
      </c>
      <c r="E14437" s="1365">
        <v>0.56499999999999995</v>
      </c>
      <c r="F14437" s="1260">
        <v>1</v>
      </c>
      <c r="G14437" s="1246">
        <v>0.56499999999999995</v>
      </c>
    </row>
    <row r="14438" spans="1:7" hidden="1">
      <c r="A14438" s="1122" t="s">
        <v>10324</v>
      </c>
      <c r="B14438" s="1122" t="s">
        <v>10363</v>
      </c>
      <c r="C14438" s="1122" t="e">
        <v>#REF!</v>
      </c>
      <c r="D14438" s="1122" t="s">
        <v>6661</v>
      </c>
      <c r="E14438" s="1365">
        <v>4.1999999999999997E-3</v>
      </c>
      <c r="F14438" s="1260">
        <v>1</v>
      </c>
      <c r="G14438" s="1246">
        <v>4.1999999999999997E-3</v>
      </c>
    </row>
    <row r="14439" spans="1:7" hidden="1">
      <c r="A14439" s="1122" t="s">
        <v>10326</v>
      </c>
      <c r="B14439" s="1122" t="s">
        <v>10368</v>
      </c>
      <c r="C14439" s="1122" t="e">
        <v>#REF!</v>
      </c>
      <c r="D14439" s="1122" t="s">
        <v>9813</v>
      </c>
      <c r="E14439" s="1365">
        <v>1</v>
      </c>
      <c r="F14439" s="1260">
        <v>1</v>
      </c>
      <c r="G14439" s="1246">
        <v>1</v>
      </c>
    </row>
    <row r="14440" spans="1:7" hidden="1">
      <c r="A14440" s="1122" t="s">
        <v>10326</v>
      </c>
      <c r="B14440" s="1122" t="s">
        <v>10368</v>
      </c>
      <c r="C14440" s="1122" t="e">
        <v>#REF!</v>
      </c>
      <c r="D14440" s="1122" t="s">
        <v>10364</v>
      </c>
      <c r="E14440" s="1365">
        <v>1</v>
      </c>
      <c r="F14440" s="1260">
        <v>1</v>
      </c>
      <c r="G14440" s="1246">
        <v>1</v>
      </c>
    </row>
    <row r="14441" spans="1:7" hidden="1">
      <c r="A14441" s="1122" t="s">
        <v>10326</v>
      </c>
      <c r="B14441" s="1122" t="s">
        <v>10368</v>
      </c>
      <c r="C14441" s="1122" t="e">
        <v>#REF!</v>
      </c>
      <c r="D14441" s="1122" t="s">
        <v>10365</v>
      </c>
      <c r="E14441" s="1365">
        <v>1</v>
      </c>
      <c r="F14441" s="1260">
        <v>1</v>
      </c>
      <c r="G14441" s="1246">
        <v>1</v>
      </c>
    </row>
    <row r="14442" spans="1:7" hidden="1">
      <c r="A14442" s="1122" t="s">
        <v>10326</v>
      </c>
      <c r="B14442" s="1122" t="s">
        <v>10368</v>
      </c>
      <c r="C14442" s="1122" t="e">
        <v>#REF!</v>
      </c>
      <c r="D14442" s="1122" t="s">
        <v>9798</v>
      </c>
      <c r="E14442" s="1365">
        <v>1</v>
      </c>
      <c r="F14442" s="1260">
        <v>1</v>
      </c>
      <c r="G14442" s="1246">
        <v>1</v>
      </c>
    </row>
    <row r="14443" spans="1:7" hidden="1">
      <c r="A14443" s="1122" t="s">
        <v>10326</v>
      </c>
      <c r="B14443" s="1122" t="s">
        <v>10368</v>
      </c>
      <c r="C14443" s="1122" t="e">
        <v>#REF!</v>
      </c>
      <c r="D14443" s="1122" t="s">
        <v>9799</v>
      </c>
      <c r="E14443" s="1365">
        <v>1</v>
      </c>
      <c r="F14443" s="1260">
        <v>1</v>
      </c>
      <c r="G14443" s="1246">
        <v>1</v>
      </c>
    </row>
    <row r="14444" spans="1:7" hidden="1">
      <c r="A14444" s="1122" t="s">
        <v>10326</v>
      </c>
      <c r="B14444" s="1122" t="s">
        <v>10368</v>
      </c>
      <c r="C14444" s="1122" t="e">
        <v>#REF!</v>
      </c>
      <c r="D14444" s="1122" t="s">
        <v>9800</v>
      </c>
      <c r="E14444" s="1365">
        <v>2</v>
      </c>
      <c r="F14444" s="1260">
        <v>1</v>
      </c>
      <c r="G14444" s="1246">
        <v>2</v>
      </c>
    </row>
    <row r="14445" spans="1:7" hidden="1">
      <c r="A14445" s="1122" t="s">
        <v>10326</v>
      </c>
      <c r="B14445" s="1122" t="s">
        <v>10368</v>
      </c>
      <c r="C14445" s="1122" t="e">
        <v>#REF!</v>
      </c>
      <c r="D14445" s="1122" t="s">
        <v>9801</v>
      </c>
      <c r="E14445" s="1365">
        <v>2</v>
      </c>
      <c r="F14445" s="1260">
        <v>1</v>
      </c>
      <c r="G14445" s="1246">
        <v>2</v>
      </c>
    </row>
    <row r="14446" spans="1:7" hidden="1">
      <c r="A14446" s="1122" t="s">
        <v>10326</v>
      </c>
      <c r="B14446" s="1122" t="s">
        <v>10368</v>
      </c>
      <c r="C14446" s="1122" t="e">
        <v>#REF!</v>
      </c>
      <c r="D14446" s="1122" t="s">
        <v>9802</v>
      </c>
      <c r="E14446" s="1365">
        <v>2</v>
      </c>
      <c r="F14446" s="1260">
        <v>1</v>
      </c>
      <c r="G14446" s="1246">
        <v>2</v>
      </c>
    </row>
    <row r="14447" spans="1:7" hidden="1">
      <c r="A14447" s="1122" t="s">
        <v>10326</v>
      </c>
      <c r="B14447" s="1122" t="s">
        <v>10368</v>
      </c>
      <c r="C14447" s="1122" t="e">
        <v>#REF!</v>
      </c>
      <c r="D14447" s="1122" t="s">
        <v>10366</v>
      </c>
      <c r="E14447" s="1365">
        <v>1</v>
      </c>
      <c r="F14447" s="1260">
        <v>1</v>
      </c>
      <c r="G14447" s="1246">
        <v>1</v>
      </c>
    </row>
    <row r="14448" spans="1:7" hidden="1">
      <c r="A14448" s="1122" t="s">
        <v>10326</v>
      </c>
      <c r="B14448" s="1122" t="s">
        <v>10368</v>
      </c>
      <c r="C14448" s="1122" t="e">
        <v>#REF!</v>
      </c>
      <c r="D14448" s="1122" t="s">
        <v>5240</v>
      </c>
      <c r="E14448" s="1365">
        <v>2</v>
      </c>
      <c r="F14448" s="1260">
        <v>1</v>
      </c>
      <c r="G14448" s="1246">
        <v>2</v>
      </c>
    </row>
    <row r="14449" spans="1:7" hidden="1">
      <c r="A14449" s="1122" t="s">
        <v>10326</v>
      </c>
      <c r="B14449" s="1122" t="s">
        <v>10368</v>
      </c>
      <c r="C14449" s="1122" t="e">
        <v>#REF!</v>
      </c>
      <c r="D14449" s="1122" t="s">
        <v>5242</v>
      </c>
      <c r="E14449" s="1365">
        <v>2</v>
      </c>
      <c r="F14449" s="1260">
        <v>1</v>
      </c>
      <c r="G14449" s="1246">
        <v>2</v>
      </c>
    </row>
    <row r="14450" spans="1:7" hidden="1">
      <c r="A14450" s="1122" t="s">
        <v>10326</v>
      </c>
      <c r="B14450" s="1122" t="s">
        <v>10368</v>
      </c>
      <c r="C14450" s="1122" t="e">
        <v>#REF!</v>
      </c>
      <c r="D14450" s="1122" t="s">
        <v>8808</v>
      </c>
      <c r="E14450" s="1365">
        <v>4</v>
      </c>
      <c r="F14450" s="1260">
        <v>1</v>
      </c>
      <c r="G14450" s="1246">
        <v>4</v>
      </c>
    </row>
    <row r="14451" spans="1:7" hidden="1">
      <c r="A14451" s="1122" t="s">
        <v>10326</v>
      </c>
      <c r="B14451" s="1122" t="s">
        <v>10368</v>
      </c>
      <c r="C14451" s="1122" t="e">
        <v>#REF!</v>
      </c>
      <c r="D14451" s="1122" t="s">
        <v>8778</v>
      </c>
      <c r="E14451" s="1365">
        <v>1</v>
      </c>
      <c r="F14451" s="1260">
        <v>1</v>
      </c>
      <c r="G14451" s="1246">
        <v>1</v>
      </c>
    </row>
    <row r="14452" spans="1:7" hidden="1">
      <c r="A14452" s="1122" t="s">
        <v>10326</v>
      </c>
      <c r="B14452" s="1122" t="s">
        <v>10368</v>
      </c>
      <c r="C14452" s="1122" t="e">
        <v>#REF!</v>
      </c>
      <c r="D14452" s="1122" t="s">
        <v>9814</v>
      </c>
      <c r="E14452" s="1365">
        <v>1</v>
      </c>
      <c r="F14452" s="1260">
        <v>1</v>
      </c>
      <c r="G14452" s="1246">
        <v>1</v>
      </c>
    </row>
    <row r="14453" spans="1:7" hidden="1">
      <c r="A14453" s="1122" t="s">
        <v>10326</v>
      </c>
      <c r="B14453" s="1122" t="s">
        <v>10368</v>
      </c>
      <c r="C14453" s="1122" t="e">
        <v>#REF!</v>
      </c>
      <c r="D14453" s="1122" t="s">
        <v>7727</v>
      </c>
      <c r="E14453" s="1365">
        <v>8</v>
      </c>
      <c r="F14453" s="1260">
        <v>1</v>
      </c>
      <c r="G14453" s="1246">
        <v>8</v>
      </c>
    </row>
    <row r="14454" spans="1:7" hidden="1">
      <c r="A14454" s="1122" t="s">
        <v>10326</v>
      </c>
      <c r="B14454" s="1122" t="s">
        <v>10368</v>
      </c>
      <c r="C14454" s="1122" t="e">
        <v>#REF!</v>
      </c>
      <c r="D14454" s="1122" t="s">
        <v>7728</v>
      </c>
      <c r="E14454" s="1365">
        <v>8</v>
      </c>
      <c r="F14454" s="1260">
        <v>1</v>
      </c>
      <c r="G14454" s="1246">
        <v>8</v>
      </c>
    </row>
    <row r="14455" spans="1:7" hidden="1">
      <c r="A14455" s="1122" t="s">
        <v>10326</v>
      </c>
      <c r="B14455" s="1122" t="s">
        <v>10368</v>
      </c>
      <c r="C14455" s="1122" t="e">
        <v>#REF!</v>
      </c>
      <c r="D14455" s="1122" t="s">
        <v>7729</v>
      </c>
      <c r="E14455" s="1365">
        <v>8</v>
      </c>
      <c r="F14455" s="1260">
        <v>1</v>
      </c>
      <c r="G14455" s="1246">
        <v>8</v>
      </c>
    </row>
    <row r="14456" spans="1:7" hidden="1">
      <c r="A14456" s="1122" t="s">
        <v>10326</v>
      </c>
      <c r="B14456" s="1122" t="s">
        <v>10368</v>
      </c>
      <c r="C14456" s="1122" t="e">
        <v>#REF!</v>
      </c>
      <c r="D14456" s="1122" t="s">
        <v>7730</v>
      </c>
      <c r="E14456" s="1365">
        <v>8</v>
      </c>
      <c r="F14456" s="1260">
        <v>1</v>
      </c>
      <c r="G14456" s="1246">
        <v>8</v>
      </c>
    </row>
    <row r="14457" spans="1:7" hidden="1">
      <c r="A14457" s="1122" t="s">
        <v>10326</v>
      </c>
      <c r="B14457" s="1122" t="s">
        <v>10368</v>
      </c>
      <c r="C14457" s="1122" t="e">
        <v>#REF!</v>
      </c>
      <c r="D14457" s="1122" t="s">
        <v>7731</v>
      </c>
      <c r="E14457" s="1365">
        <v>8</v>
      </c>
      <c r="F14457" s="1260">
        <v>1</v>
      </c>
      <c r="G14457" s="1246">
        <v>8</v>
      </c>
    </row>
    <row r="14458" spans="1:7" hidden="1">
      <c r="A14458" s="1122" t="s">
        <v>10326</v>
      </c>
      <c r="B14458" s="1122" t="s">
        <v>10368</v>
      </c>
      <c r="C14458" s="1122" t="e">
        <v>#REF!</v>
      </c>
      <c r="D14458" s="1122" t="s">
        <v>7732</v>
      </c>
      <c r="E14458" s="1365">
        <v>8</v>
      </c>
      <c r="F14458" s="1260">
        <v>1</v>
      </c>
      <c r="G14458" s="1246">
        <v>8</v>
      </c>
    </row>
    <row r="14459" spans="1:7" hidden="1">
      <c r="A14459" s="1122" t="s">
        <v>10326</v>
      </c>
      <c r="B14459" s="1122" t="s">
        <v>10368</v>
      </c>
      <c r="C14459" s="1122" t="e">
        <v>#REF!</v>
      </c>
      <c r="D14459" s="1122" t="s">
        <v>7733</v>
      </c>
      <c r="E14459" s="1365">
        <v>8</v>
      </c>
      <c r="F14459" s="1260">
        <v>1</v>
      </c>
      <c r="G14459" s="1246">
        <v>8</v>
      </c>
    </row>
    <row r="14460" spans="1:7" hidden="1">
      <c r="A14460" s="1122" t="s">
        <v>10326</v>
      </c>
      <c r="B14460" s="1122" t="s">
        <v>10368</v>
      </c>
      <c r="C14460" s="1122" t="e">
        <v>#REF!</v>
      </c>
      <c r="D14460" s="1122" t="s">
        <v>9805</v>
      </c>
      <c r="E14460" s="1365">
        <v>1</v>
      </c>
      <c r="F14460" s="1260">
        <v>1</v>
      </c>
      <c r="G14460" s="1246">
        <v>1</v>
      </c>
    </row>
    <row r="14461" spans="1:7" hidden="1">
      <c r="A14461" s="1122" t="s">
        <v>10326</v>
      </c>
      <c r="B14461" s="1122" t="s">
        <v>10368</v>
      </c>
      <c r="C14461" s="1122" t="e">
        <v>#REF!</v>
      </c>
      <c r="D14461" s="1122" t="s">
        <v>9975</v>
      </c>
      <c r="E14461" s="1365">
        <v>1</v>
      </c>
      <c r="F14461" s="1260">
        <v>1</v>
      </c>
      <c r="G14461" s="1246">
        <v>1</v>
      </c>
    </row>
    <row r="14462" spans="1:7" hidden="1">
      <c r="A14462" s="1122" t="s">
        <v>10326</v>
      </c>
      <c r="B14462" s="1122" t="s">
        <v>10368</v>
      </c>
      <c r="C14462" s="1122" t="e">
        <v>#REF!</v>
      </c>
      <c r="D14462" s="1122" t="s">
        <v>3441</v>
      </c>
      <c r="E14462" s="1365">
        <v>8</v>
      </c>
      <c r="F14462" s="1260">
        <v>1</v>
      </c>
      <c r="G14462" s="1246">
        <v>8</v>
      </c>
    </row>
    <row r="14463" spans="1:7" hidden="1">
      <c r="A14463" s="1122" t="s">
        <v>10326</v>
      </c>
      <c r="B14463" s="1122" t="s">
        <v>10368</v>
      </c>
      <c r="C14463" s="1122" t="e">
        <v>#REF!</v>
      </c>
      <c r="D14463" s="1122" t="s">
        <v>3443</v>
      </c>
      <c r="E14463" s="1365">
        <v>8</v>
      </c>
      <c r="F14463" s="1260">
        <v>1</v>
      </c>
      <c r="G14463" s="1246">
        <v>8</v>
      </c>
    </row>
    <row r="14464" spans="1:7" hidden="1">
      <c r="A14464" s="1122" t="s">
        <v>10326</v>
      </c>
      <c r="B14464" s="1122" t="s">
        <v>10368</v>
      </c>
      <c r="C14464" s="1122" t="e">
        <v>#REF!</v>
      </c>
      <c r="D14464" s="1122" t="s">
        <v>5253</v>
      </c>
      <c r="E14464" s="1365">
        <v>8</v>
      </c>
      <c r="F14464" s="1260">
        <v>1</v>
      </c>
      <c r="G14464" s="1246">
        <v>8</v>
      </c>
    </row>
    <row r="14465" spans="1:7" hidden="1">
      <c r="A14465" s="1122" t="s">
        <v>10326</v>
      </c>
      <c r="B14465" s="1122" t="s">
        <v>10368</v>
      </c>
      <c r="C14465" s="1122" t="e">
        <v>#REF!</v>
      </c>
      <c r="D14465" s="1122" t="s">
        <v>3784</v>
      </c>
      <c r="E14465" s="1365">
        <v>1</v>
      </c>
      <c r="F14465" s="1260">
        <v>1</v>
      </c>
      <c r="G14465" s="1246">
        <v>1</v>
      </c>
    </row>
    <row r="14466" spans="1:7" hidden="1">
      <c r="A14466" s="1122" t="s">
        <v>10326</v>
      </c>
      <c r="B14466" s="1122" t="s">
        <v>10368</v>
      </c>
      <c r="C14466" s="1122" t="e">
        <v>#REF!</v>
      </c>
      <c r="D14466" s="1122" t="s">
        <v>1792</v>
      </c>
      <c r="E14466" s="1365">
        <v>4.0000000000000002E-4</v>
      </c>
      <c r="F14466" s="1260">
        <v>1</v>
      </c>
      <c r="G14466" s="1246">
        <v>4.0000000000000002E-4</v>
      </c>
    </row>
    <row r="14467" spans="1:7" hidden="1">
      <c r="A14467" s="1122" t="s">
        <v>10326</v>
      </c>
      <c r="B14467" s="1122" t="s">
        <v>10368</v>
      </c>
      <c r="C14467" s="1122" t="e">
        <v>#REF!</v>
      </c>
      <c r="D14467" s="1122" t="s">
        <v>3885</v>
      </c>
      <c r="E14467" s="1365">
        <v>1.1999999999999999E-3</v>
      </c>
      <c r="F14467" s="1260">
        <v>1</v>
      </c>
      <c r="G14467" s="1246">
        <v>1.1999999999999999E-3</v>
      </c>
    </row>
    <row r="14468" spans="1:7" hidden="1">
      <c r="A14468" s="1122" t="s">
        <v>10326</v>
      </c>
      <c r="B14468" s="1122" t="s">
        <v>10368</v>
      </c>
      <c r="C14468" s="1122" t="e">
        <v>#REF!</v>
      </c>
      <c r="D14468" s="1122" t="s">
        <v>3704</v>
      </c>
      <c r="E14468" s="1365">
        <v>5.0000000000000001E-3</v>
      </c>
      <c r="F14468" s="1260">
        <v>1</v>
      </c>
      <c r="G14468" s="1246">
        <v>5.0000000000000001E-3</v>
      </c>
    </row>
    <row r="14469" spans="1:7" hidden="1">
      <c r="A14469" s="1122" t="s">
        <v>10326</v>
      </c>
      <c r="B14469" s="1122" t="s">
        <v>10368</v>
      </c>
      <c r="C14469" s="1122" t="e">
        <v>#REF!</v>
      </c>
      <c r="D14469" s="1122" t="s">
        <v>1793</v>
      </c>
      <c r="E14469" s="1365">
        <v>4.0000000000000002E-4</v>
      </c>
      <c r="F14469" s="1260">
        <v>1</v>
      </c>
      <c r="G14469" s="1246">
        <v>4.0000000000000002E-4</v>
      </c>
    </row>
    <row r="14470" spans="1:7" hidden="1">
      <c r="A14470" s="1122" t="s">
        <v>10326</v>
      </c>
      <c r="B14470" s="1122" t="s">
        <v>10368</v>
      </c>
      <c r="C14470" s="1122" t="e">
        <v>#REF!</v>
      </c>
      <c r="D14470" s="1122" t="s">
        <v>9806</v>
      </c>
      <c r="E14470" s="1365">
        <v>5.9999999999999995E-4</v>
      </c>
      <c r="F14470" s="1260">
        <v>1</v>
      </c>
      <c r="G14470" s="1246">
        <v>5.9999999999999995E-4</v>
      </c>
    </row>
    <row r="14471" spans="1:7" hidden="1">
      <c r="A14471" s="1122" t="s">
        <v>10326</v>
      </c>
      <c r="B14471" s="1122" t="s">
        <v>10368</v>
      </c>
      <c r="C14471" s="1122" t="e">
        <v>#REF!</v>
      </c>
      <c r="D14471" s="1122" t="s">
        <v>9615</v>
      </c>
      <c r="E14471" s="1365">
        <v>5.4000000000000003E-3</v>
      </c>
      <c r="F14471" s="1260">
        <v>1</v>
      </c>
      <c r="G14471" s="1246">
        <v>5.4000000000000003E-3</v>
      </c>
    </row>
    <row r="14472" spans="1:7" hidden="1">
      <c r="A14472" s="1122" t="s">
        <v>10326</v>
      </c>
      <c r="B14472" s="1122" t="s">
        <v>10368</v>
      </c>
      <c r="C14472" s="1122" t="e">
        <v>#REF!</v>
      </c>
      <c r="D14472" s="1122" t="s">
        <v>871</v>
      </c>
      <c r="E14472" s="1365">
        <v>1E-3</v>
      </c>
      <c r="F14472" s="1260">
        <v>1</v>
      </c>
      <c r="G14472" s="1246">
        <v>1E-3</v>
      </c>
    </row>
    <row r="14473" spans="1:7" hidden="1">
      <c r="A14473" s="1122" t="s">
        <v>10326</v>
      </c>
      <c r="B14473" s="1122" t="s">
        <v>10368</v>
      </c>
      <c r="C14473" s="1122" t="e">
        <v>#REF!</v>
      </c>
      <c r="D14473" s="1122" t="s">
        <v>9807</v>
      </c>
      <c r="E14473" s="1381">
        <v>0.58085604000000002</v>
      </c>
      <c r="F14473" s="1260">
        <v>1</v>
      </c>
      <c r="G14473" s="1246">
        <v>0.58085604000000002</v>
      </c>
    </row>
    <row r="14474" spans="1:7" hidden="1">
      <c r="A14474" s="1122" t="s">
        <v>10326</v>
      </c>
      <c r="B14474" s="1122" t="s">
        <v>10368</v>
      </c>
      <c r="C14474" s="1122" t="e">
        <v>#REF!</v>
      </c>
      <c r="D14474" s="1122" t="s">
        <v>9808</v>
      </c>
      <c r="E14474" s="1381">
        <v>0.56503985999999984</v>
      </c>
      <c r="F14474" s="1260">
        <v>1</v>
      </c>
      <c r="G14474" s="1246">
        <v>0.56503985999999984</v>
      </c>
    </row>
    <row r="14475" spans="1:7" hidden="1">
      <c r="A14475" s="1122" t="s">
        <v>10326</v>
      </c>
      <c r="B14475" s="1122" t="s">
        <v>10368</v>
      </c>
      <c r="C14475" s="1122" t="e">
        <v>#REF!</v>
      </c>
      <c r="D14475" s="1122" t="s">
        <v>6661</v>
      </c>
      <c r="E14475" s="1365">
        <v>4.1999999999999997E-3</v>
      </c>
      <c r="F14475" s="1260">
        <v>1</v>
      </c>
      <c r="G14475" s="1246">
        <v>4.1999999999999997E-3</v>
      </c>
    </row>
    <row r="14476" spans="1:7" hidden="1">
      <c r="A14476" s="1122" t="s">
        <v>10328</v>
      </c>
      <c r="B14476" s="1122" t="s">
        <v>10369</v>
      </c>
      <c r="C14476" s="1122" t="e">
        <v>#REF!</v>
      </c>
      <c r="D14476" s="1122" t="s">
        <v>10370</v>
      </c>
      <c r="E14476" s="1365">
        <v>1</v>
      </c>
      <c r="F14476" s="1260">
        <v>1</v>
      </c>
      <c r="G14476" s="1246">
        <v>1</v>
      </c>
    </row>
    <row r="14477" spans="1:7" hidden="1">
      <c r="A14477" s="1122" t="s">
        <v>10328</v>
      </c>
      <c r="B14477" s="1122" t="s">
        <v>10369</v>
      </c>
      <c r="C14477" s="1122" t="e">
        <v>#REF!</v>
      </c>
      <c r="D14477" s="1122" t="s">
        <v>10365</v>
      </c>
      <c r="E14477" s="1365">
        <v>1</v>
      </c>
      <c r="F14477" s="1260">
        <v>1</v>
      </c>
      <c r="G14477" s="1246">
        <v>1</v>
      </c>
    </row>
    <row r="14478" spans="1:7" hidden="1">
      <c r="A14478" s="1122" t="s">
        <v>10328</v>
      </c>
      <c r="B14478" s="1122" t="s">
        <v>10369</v>
      </c>
      <c r="C14478" s="1122" t="e">
        <v>#REF!</v>
      </c>
      <c r="D14478" s="1122" t="s">
        <v>9798</v>
      </c>
      <c r="E14478" s="1365">
        <v>1</v>
      </c>
      <c r="F14478" s="1260">
        <v>1</v>
      </c>
      <c r="G14478" s="1246">
        <v>1</v>
      </c>
    </row>
    <row r="14479" spans="1:7" hidden="1">
      <c r="A14479" s="1122" t="s">
        <v>10328</v>
      </c>
      <c r="B14479" s="1122" t="s">
        <v>10369</v>
      </c>
      <c r="C14479" s="1122" t="e">
        <v>#REF!</v>
      </c>
      <c r="D14479" s="1122" t="s">
        <v>9799</v>
      </c>
      <c r="E14479" s="1365">
        <v>1</v>
      </c>
      <c r="F14479" s="1260">
        <v>1</v>
      </c>
      <c r="G14479" s="1246">
        <v>1</v>
      </c>
    </row>
    <row r="14480" spans="1:7" hidden="1">
      <c r="A14480" s="1122" t="s">
        <v>10328</v>
      </c>
      <c r="B14480" s="1122" t="s">
        <v>10369</v>
      </c>
      <c r="C14480" s="1122" t="e">
        <v>#REF!</v>
      </c>
      <c r="D14480" s="1122" t="s">
        <v>9800</v>
      </c>
      <c r="E14480" s="1365">
        <v>2</v>
      </c>
      <c r="F14480" s="1260">
        <v>1</v>
      </c>
      <c r="G14480" s="1246">
        <v>2</v>
      </c>
    </row>
    <row r="14481" spans="1:7" hidden="1">
      <c r="A14481" s="1122" t="s">
        <v>10328</v>
      </c>
      <c r="B14481" s="1122" t="s">
        <v>10369</v>
      </c>
      <c r="C14481" s="1122" t="e">
        <v>#REF!</v>
      </c>
      <c r="D14481" s="1122" t="s">
        <v>9801</v>
      </c>
      <c r="E14481" s="1365">
        <v>2</v>
      </c>
      <c r="F14481" s="1260">
        <v>1</v>
      </c>
      <c r="G14481" s="1246">
        <v>2</v>
      </c>
    </row>
    <row r="14482" spans="1:7" hidden="1">
      <c r="A14482" s="1122" t="s">
        <v>10328</v>
      </c>
      <c r="B14482" s="1122" t="s">
        <v>10369</v>
      </c>
      <c r="C14482" s="1122" t="e">
        <v>#REF!</v>
      </c>
      <c r="D14482" s="1122" t="s">
        <v>9802</v>
      </c>
      <c r="E14482" s="1365">
        <v>2</v>
      </c>
      <c r="F14482" s="1260">
        <v>1</v>
      </c>
      <c r="G14482" s="1246">
        <v>2</v>
      </c>
    </row>
    <row r="14483" spans="1:7" hidden="1">
      <c r="A14483" s="1122" t="s">
        <v>10328</v>
      </c>
      <c r="B14483" s="1122" t="s">
        <v>10369</v>
      </c>
      <c r="C14483" s="1122" t="e">
        <v>#REF!</v>
      </c>
      <c r="D14483" s="1122" t="s">
        <v>9803</v>
      </c>
      <c r="E14483" s="1381">
        <v>3</v>
      </c>
      <c r="F14483" s="1260">
        <v>1</v>
      </c>
      <c r="G14483" s="1246">
        <v>3</v>
      </c>
    </row>
    <row r="14484" spans="1:7" hidden="1">
      <c r="A14484" s="1122" t="s">
        <v>10328</v>
      </c>
      <c r="B14484" s="1122" t="s">
        <v>10369</v>
      </c>
      <c r="C14484" s="1122" t="e">
        <v>#REF!</v>
      </c>
      <c r="D14484" s="1122" t="s">
        <v>10366</v>
      </c>
      <c r="E14484" s="1365">
        <v>1</v>
      </c>
      <c r="F14484" s="1260">
        <v>1</v>
      </c>
      <c r="G14484" s="1246">
        <v>1</v>
      </c>
    </row>
    <row r="14485" spans="1:7" hidden="1">
      <c r="A14485" s="1122" t="s">
        <v>10328</v>
      </c>
      <c r="B14485" s="1122" t="s">
        <v>10369</v>
      </c>
      <c r="C14485" s="1122" t="e">
        <v>#REF!</v>
      </c>
      <c r="D14485" s="1122" t="s">
        <v>5240</v>
      </c>
      <c r="E14485" s="1365">
        <v>2</v>
      </c>
      <c r="F14485" s="1260">
        <v>1</v>
      </c>
      <c r="G14485" s="1246">
        <v>2</v>
      </c>
    </row>
    <row r="14486" spans="1:7" hidden="1">
      <c r="A14486" s="1122" t="s">
        <v>10328</v>
      </c>
      <c r="B14486" s="1122" t="s">
        <v>10369</v>
      </c>
      <c r="C14486" s="1122" t="e">
        <v>#REF!</v>
      </c>
      <c r="D14486" s="1122" t="s">
        <v>5242</v>
      </c>
      <c r="E14486" s="1365">
        <v>2</v>
      </c>
      <c r="F14486" s="1260">
        <v>1</v>
      </c>
      <c r="G14486" s="1246">
        <v>2</v>
      </c>
    </row>
    <row r="14487" spans="1:7" hidden="1">
      <c r="A14487" s="1122" t="s">
        <v>10328</v>
      </c>
      <c r="B14487" s="1122" t="s">
        <v>10369</v>
      </c>
      <c r="C14487" s="1122" t="e">
        <v>#REF!</v>
      </c>
      <c r="D14487" s="1122" t="s">
        <v>7727</v>
      </c>
      <c r="E14487" s="1365">
        <v>8</v>
      </c>
      <c r="F14487" s="1260">
        <v>1</v>
      </c>
      <c r="G14487" s="1246">
        <v>8</v>
      </c>
    </row>
    <row r="14488" spans="1:7" hidden="1">
      <c r="A14488" s="1122" t="s">
        <v>10328</v>
      </c>
      <c r="B14488" s="1122" t="s">
        <v>10369</v>
      </c>
      <c r="C14488" s="1122" t="e">
        <v>#REF!</v>
      </c>
      <c r="D14488" s="1122" t="s">
        <v>7728</v>
      </c>
      <c r="E14488" s="1365">
        <v>8</v>
      </c>
      <c r="F14488" s="1260">
        <v>1</v>
      </c>
      <c r="G14488" s="1246">
        <v>8</v>
      </c>
    </row>
    <row r="14489" spans="1:7" hidden="1">
      <c r="A14489" s="1122" t="s">
        <v>10328</v>
      </c>
      <c r="B14489" s="1122" t="s">
        <v>10369</v>
      </c>
      <c r="C14489" s="1122" t="e">
        <v>#REF!</v>
      </c>
      <c r="D14489" s="1122" t="s">
        <v>7729</v>
      </c>
      <c r="E14489" s="1365">
        <v>8</v>
      </c>
      <c r="F14489" s="1260">
        <v>1</v>
      </c>
      <c r="G14489" s="1246">
        <v>8</v>
      </c>
    </row>
    <row r="14490" spans="1:7" hidden="1">
      <c r="A14490" s="1122" t="s">
        <v>10328</v>
      </c>
      <c r="B14490" s="1122" t="s">
        <v>10369</v>
      </c>
      <c r="C14490" s="1122" t="e">
        <v>#REF!</v>
      </c>
      <c r="D14490" s="1122" t="s">
        <v>7730</v>
      </c>
      <c r="E14490" s="1365">
        <v>8</v>
      </c>
      <c r="F14490" s="1260">
        <v>1</v>
      </c>
      <c r="G14490" s="1246">
        <v>8</v>
      </c>
    </row>
    <row r="14491" spans="1:7" hidden="1">
      <c r="A14491" s="1122" t="s">
        <v>10328</v>
      </c>
      <c r="B14491" s="1122" t="s">
        <v>10369</v>
      </c>
      <c r="C14491" s="1122" t="e">
        <v>#REF!</v>
      </c>
      <c r="D14491" s="1122" t="s">
        <v>7731</v>
      </c>
      <c r="E14491" s="1365">
        <v>8</v>
      </c>
      <c r="F14491" s="1260">
        <v>1</v>
      </c>
      <c r="G14491" s="1246">
        <v>8</v>
      </c>
    </row>
    <row r="14492" spans="1:7" hidden="1">
      <c r="A14492" s="1122" t="s">
        <v>10328</v>
      </c>
      <c r="B14492" s="1122" t="s">
        <v>10369</v>
      </c>
      <c r="C14492" s="1122" t="e">
        <v>#REF!</v>
      </c>
      <c r="D14492" s="1122" t="s">
        <v>7732</v>
      </c>
      <c r="E14492" s="1365">
        <v>8</v>
      </c>
      <c r="F14492" s="1260">
        <v>1</v>
      </c>
      <c r="G14492" s="1246">
        <v>8</v>
      </c>
    </row>
    <row r="14493" spans="1:7" hidden="1">
      <c r="A14493" s="1122" t="s">
        <v>10328</v>
      </c>
      <c r="B14493" s="1122" t="s">
        <v>10369</v>
      </c>
      <c r="C14493" s="1122" t="e">
        <v>#REF!</v>
      </c>
      <c r="D14493" s="1122" t="s">
        <v>7733</v>
      </c>
      <c r="E14493" s="1365">
        <v>8</v>
      </c>
      <c r="F14493" s="1260">
        <v>1</v>
      </c>
      <c r="G14493" s="1246">
        <v>8</v>
      </c>
    </row>
    <row r="14494" spans="1:7" hidden="1">
      <c r="A14494" s="1122" t="s">
        <v>10328</v>
      </c>
      <c r="B14494" s="1122" t="s">
        <v>10369</v>
      </c>
      <c r="C14494" s="1122" t="e">
        <v>#REF!</v>
      </c>
      <c r="D14494" s="1122" t="s">
        <v>9805</v>
      </c>
      <c r="E14494" s="1365">
        <v>1</v>
      </c>
      <c r="F14494" s="1260">
        <v>1</v>
      </c>
      <c r="G14494" s="1246">
        <v>1</v>
      </c>
    </row>
    <row r="14495" spans="1:7" hidden="1">
      <c r="A14495" s="1122" t="s">
        <v>10328</v>
      </c>
      <c r="B14495" s="1122" t="s">
        <v>10369</v>
      </c>
      <c r="C14495" s="1122" t="e">
        <v>#REF!</v>
      </c>
      <c r="D14495" s="1122" t="s">
        <v>3441</v>
      </c>
      <c r="E14495" s="1365">
        <v>8</v>
      </c>
      <c r="F14495" s="1260">
        <v>1</v>
      </c>
      <c r="G14495" s="1246">
        <v>8</v>
      </c>
    </row>
    <row r="14496" spans="1:7" hidden="1">
      <c r="A14496" s="1122" t="s">
        <v>10328</v>
      </c>
      <c r="B14496" s="1122" t="s">
        <v>10369</v>
      </c>
      <c r="C14496" s="1122" t="e">
        <v>#REF!</v>
      </c>
      <c r="D14496" s="1122" t="s">
        <v>3443</v>
      </c>
      <c r="E14496" s="1365">
        <v>8</v>
      </c>
      <c r="F14496" s="1260">
        <v>1</v>
      </c>
      <c r="G14496" s="1246">
        <v>8</v>
      </c>
    </row>
    <row r="14497" spans="1:7" hidden="1">
      <c r="A14497" s="1122" t="s">
        <v>10328</v>
      </c>
      <c r="B14497" s="1122" t="s">
        <v>10369</v>
      </c>
      <c r="C14497" s="1122" t="e">
        <v>#REF!</v>
      </c>
      <c r="D14497" s="1122" t="s">
        <v>5253</v>
      </c>
      <c r="E14497" s="1365">
        <v>8</v>
      </c>
      <c r="F14497" s="1260">
        <v>1</v>
      </c>
      <c r="G14497" s="1246">
        <v>8</v>
      </c>
    </row>
    <row r="14498" spans="1:7" hidden="1">
      <c r="A14498" s="1122" t="s">
        <v>10328</v>
      </c>
      <c r="B14498" s="1122" t="s">
        <v>10369</v>
      </c>
      <c r="C14498" s="1122" t="e">
        <v>#REF!</v>
      </c>
      <c r="D14498" s="1122" t="s">
        <v>1792</v>
      </c>
      <c r="E14498" s="1365">
        <v>4.0000000000000002E-4</v>
      </c>
      <c r="F14498" s="1260">
        <v>1</v>
      </c>
      <c r="G14498" s="1246">
        <v>4.0000000000000002E-4</v>
      </c>
    </row>
    <row r="14499" spans="1:7" hidden="1">
      <c r="A14499" s="1122" t="s">
        <v>10328</v>
      </c>
      <c r="B14499" s="1122" t="s">
        <v>10369</v>
      </c>
      <c r="C14499" s="1122" t="e">
        <v>#REF!</v>
      </c>
      <c r="D14499" s="1122" t="s">
        <v>3885</v>
      </c>
      <c r="E14499" s="1365">
        <v>1.1999999999999999E-3</v>
      </c>
      <c r="F14499" s="1260">
        <v>1</v>
      </c>
      <c r="G14499" s="1246">
        <v>1.1999999999999999E-3</v>
      </c>
    </row>
    <row r="14500" spans="1:7" hidden="1">
      <c r="A14500" s="1122" t="s">
        <v>10328</v>
      </c>
      <c r="B14500" s="1122" t="s">
        <v>10369</v>
      </c>
      <c r="C14500" s="1122" t="e">
        <v>#REF!</v>
      </c>
      <c r="D14500" s="1122" t="s">
        <v>3704</v>
      </c>
      <c r="E14500" s="1365">
        <v>5.0000000000000001E-3</v>
      </c>
      <c r="F14500" s="1260">
        <v>1</v>
      </c>
      <c r="G14500" s="1246">
        <v>5.0000000000000001E-3</v>
      </c>
    </row>
    <row r="14501" spans="1:7" hidden="1">
      <c r="A14501" s="1122" t="s">
        <v>10328</v>
      </c>
      <c r="B14501" s="1122" t="s">
        <v>10369</v>
      </c>
      <c r="C14501" s="1122" t="e">
        <v>#REF!</v>
      </c>
      <c r="D14501" s="1122" t="s">
        <v>1793</v>
      </c>
      <c r="E14501" s="1365">
        <v>4.0000000000000002E-4</v>
      </c>
      <c r="F14501" s="1260">
        <v>1</v>
      </c>
      <c r="G14501" s="1246">
        <v>4.0000000000000002E-4</v>
      </c>
    </row>
    <row r="14502" spans="1:7" hidden="1">
      <c r="A14502" s="1122" t="s">
        <v>10328</v>
      </c>
      <c r="B14502" s="1122" t="s">
        <v>10369</v>
      </c>
      <c r="C14502" s="1122" t="e">
        <v>#REF!</v>
      </c>
      <c r="D14502" s="1122" t="s">
        <v>9806</v>
      </c>
      <c r="E14502" s="1365">
        <v>5.9999999999999995E-4</v>
      </c>
      <c r="F14502" s="1260">
        <v>1</v>
      </c>
      <c r="G14502" s="1246">
        <v>5.9999999999999995E-4</v>
      </c>
    </row>
    <row r="14503" spans="1:7" hidden="1">
      <c r="A14503" s="1299" t="s">
        <v>10328</v>
      </c>
      <c r="B14503" s="1299" t="s">
        <v>10369</v>
      </c>
      <c r="C14503" s="1299" t="e">
        <v>#REF!</v>
      </c>
      <c r="D14503" s="1299" t="s">
        <v>9615</v>
      </c>
      <c r="E14503" s="1388">
        <v>5.4000000000000003E-3</v>
      </c>
      <c r="F14503" s="1297">
        <v>0</v>
      </c>
      <c r="G14503" s="1298">
        <v>0</v>
      </c>
    </row>
    <row r="14504" spans="1:7" hidden="1">
      <c r="A14504" s="1122" t="s">
        <v>10328</v>
      </c>
      <c r="B14504" s="1122" t="s">
        <v>10369</v>
      </c>
      <c r="C14504" s="1122" t="e">
        <v>#REF!</v>
      </c>
      <c r="D14504" s="1122" t="s">
        <v>871</v>
      </c>
      <c r="E14504" s="1365">
        <v>1E-3</v>
      </c>
      <c r="F14504" s="1260">
        <v>1</v>
      </c>
      <c r="G14504" s="1246">
        <v>1E-3</v>
      </c>
    </row>
    <row r="14505" spans="1:7" hidden="1">
      <c r="A14505" s="1122" t="s">
        <v>10328</v>
      </c>
      <c r="B14505" s="1122" t="s">
        <v>10369</v>
      </c>
      <c r="C14505" s="1122" t="e">
        <v>#REF!</v>
      </c>
      <c r="D14505" s="1122" t="s">
        <v>9807</v>
      </c>
      <c r="E14505" s="1381">
        <v>0.58085604000000002</v>
      </c>
      <c r="F14505" s="1260">
        <v>1</v>
      </c>
      <c r="G14505" s="1246">
        <v>0.58085604000000002</v>
      </c>
    </row>
    <row r="14506" spans="1:7" hidden="1">
      <c r="A14506" s="1122" t="s">
        <v>10328</v>
      </c>
      <c r="B14506" s="1122" t="s">
        <v>10369</v>
      </c>
      <c r="C14506" s="1122" t="e">
        <v>#REF!</v>
      </c>
      <c r="D14506" s="1122" t="s">
        <v>9808</v>
      </c>
      <c r="E14506" s="1381">
        <v>0.56503985999999984</v>
      </c>
      <c r="F14506" s="1260">
        <v>1</v>
      </c>
      <c r="G14506" s="1246">
        <v>0.56503985999999984</v>
      </c>
    </row>
    <row r="14507" spans="1:7" hidden="1">
      <c r="A14507" s="1122" t="s">
        <v>10328</v>
      </c>
      <c r="B14507" s="1122" t="s">
        <v>10369</v>
      </c>
      <c r="C14507" s="1122" t="e">
        <v>#REF!</v>
      </c>
      <c r="D14507" s="1122" t="s">
        <v>6661</v>
      </c>
      <c r="E14507" s="1365">
        <v>4.1999999999999997E-3</v>
      </c>
      <c r="F14507" s="1260">
        <v>1</v>
      </c>
      <c r="G14507" s="1246">
        <v>4.1999999999999997E-3</v>
      </c>
    </row>
    <row r="14508" spans="1:7" hidden="1">
      <c r="A14508" s="1122" t="s">
        <v>10330</v>
      </c>
      <c r="B14508" s="1122" t="s">
        <v>10371</v>
      </c>
      <c r="C14508" s="1122" t="e">
        <v>#REF!</v>
      </c>
      <c r="D14508" s="1122" t="s">
        <v>9816</v>
      </c>
      <c r="E14508" s="1365">
        <v>1</v>
      </c>
      <c r="F14508" s="1260">
        <v>1</v>
      </c>
      <c r="G14508" s="1246">
        <v>1</v>
      </c>
    </row>
    <row r="14509" spans="1:7" hidden="1">
      <c r="A14509" s="1122" t="s">
        <v>10330</v>
      </c>
      <c r="B14509" s="1122" t="s">
        <v>10371</v>
      </c>
      <c r="C14509" s="1122" t="e">
        <v>#REF!</v>
      </c>
      <c r="D14509" s="1122" t="s">
        <v>10372</v>
      </c>
      <c r="E14509" s="1365">
        <v>1</v>
      </c>
      <c r="F14509" s="1260">
        <v>1</v>
      </c>
      <c r="G14509" s="1246">
        <v>1</v>
      </c>
    </row>
    <row r="14510" spans="1:7" hidden="1">
      <c r="A14510" s="1122" t="s">
        <v>10330</v>
      </c>
      <c r="B14510" s="1122" t="s">
        <v>10371</v>
      </c>
      <c r="C14510" s="1122" t="e">
        <v>#REF!</v>
      </c>
      <c r="D14510" s="1122" t="s">
        <v>10373</v>
      </c>
      <c r="E14510" s="1365">
        <v>1</v>
      </c>
      <c r="F14510" s="1260">
        <v>1</v>
      </c>
      <c r="G14510" s="1246">
        <v>1</v>
      </c>
    </row>
    <row r="14511" spans="1:7" hidden="1">
      <c r="A14511" s="1122" t="s">
        <v>10330</v>
      </c>
      <c r="B14511" s="1122" t="s">
        <v>10371</v>
      </c>
      <c r="C14511" s="1122" t="e">
        <v>#REF!</v>
      </c>
      <c r="D14511" s="1122" t="s">
        <v>9799</v>
      </c>
      <c r="E14511" s="1365">
        <v>1</v>
      </c>
      <c r="F14511" s="1260">
        <v>1</v>
      </c>
      <c r="G14511" s="1246">
        <v>1</v>
      </c>
    </row>
    <row r="14512" spans="1:7" hidden="1">
      <c r="A14512" s="1122" t="s">
        <v>10330</v>
      </c>
      <c r="B14512" s="1122" t="s">
        <v>10371</v>
      </c>
      <c r="C14512" s="1122" t="e">
        <v>#REF!</v>
      </c>
      <c r="D14512" s="1122" t="s">
        <v>9800</v>
      </c>
      <c r="E14512" s="1365">
        <v>2</v>
      </c>
      <c r="F14512" s="1260">
        <v>1</v>
      </c>
      <c r="G14512" s="1246">
        <v>2</v>
      </c>
    </row>
    <row r="14513" spans="1:7" hidden="1">
      <c r="A14513" s="1122" t="s">
        <v>10330</v>
      </c>
      <c r="B14513" s="1122" t="s">
        <v>10371</v>
      </c>
      <c r="C14513" s="1122" t="e">
        <v>#REF!</v>
      </c>
      <c r="D14513" s="1122" t="s">
        <v>9801</v>
      </c>
      <c r="E14513" s="1365">
        <v>2</v>
      </c>
      <c r="F14513" s="1260">
        <v>1</v>
      </c>
      <c r="G14513" s="1246">
        <v>2</v>
      </c>
    </row>
    <row r="14514" spans="1:7" hidden="1">
      <c r="A14514" s="1122" t="s">
        <v>10330</v>
      </c>
      <c r="B14514" s="1122" t="s">
        <v>10371</v>
      </c>
      <c r="C14514" s="1122" t="e">
        <v>#REF!</v>
      </c>
      <c r="D14514" s="1122" t="s">
        <v>9802</v>
      </c>
      <c r="E14514" s="1365">
        <v>2</v>
      </c>
      <c r="F14514" s="1260">
        <v>1</v>
      </c>
      <c r="G14514" s="1246">
        <v>2</v>
      </c>
    </row>
    <row r="14515" spans="1:7" hidden="1">
      <c r="A14515" s="1122" t="s">
        <v>10330</v>
      </c>
      <c r="B14515" s="1122" t="s">
        <v>10371</v>
      </c>
      <c r="C14515" s="1122" t="e">
        <v>#REF!</v>
      </c>
      <c r="D14515" s="1122" t="s">
        <v>9803</v>
      </c>
      <c r="E14515" s="1365">
        <v>3</v>
      </c>
      <c r="F14515" s="1260">
        <v>1</v>
      </c>
      <c r="G14515" s="1246">
        <v>3</v>
      </c>
    </row>
    <row r="14516" spans="1:7" hidden="1">
      <c r="A14516" s="1122" t="s">
        <v>10330</v>
      </c>
      <c r="B14516" s="1122" t="s">
        <v>10371</v>
      </c>
      <c r="C14516" s="1122" t="e">
        <v>#REF!</v>
      </c>
      <c r="D14516" s="1122" t="s">
        <v>10366</v>
      </c>
      <c r="E14516" s="1365">
        <v>1</v>
      </c>
      <c r="F14516" s="1260">
        <v>1</v>
      </c>
      <c r="G14516" s="1246">
        <v>1</v>
      </c>
    </row>
    <row r="14517" spans="1:7" hidden="1">
      <c r="A14517" s="1122" t="s">
        <v>10330</v>
      </c>
      <c r="B14517" s="1122" t="s">
        <v>10371</v>
      </c>
      <c r="C14517" s="1122" t="e">
        <v>#REF!</v>
      </c>
      <c r="D14517" s="1122" t="s">
        <v>5240</v>
      </c>
      <c r="E14517" s="1365">
        <v>2</v>
      </c>
      <c r="F14517" s="1260">
        <v>1</v>
      </c>
      <c r="G14517" s="1246">
        <v>2</v>
      </c>
    </row>
    <row r="14518" spans="1:7" hidden="1">
      <c r="A14518" s="1122" t="s">
        <v>10330</v>
      </c>
      <c r="B14518" s="1122" t="s">
        <v>10371</v>
      </c>
      <c r="C14518" s="1122" t="e">
        <v>#REF!</v>
      </c>
      <c r="D14518" s="1122" t="s">
        <v>5242</v>
      </c>
      <c r="E14518" s="1365">
        <v>2</v>
      </c>
      <c r="F14518" s="1260">
        <v>1</v>
      </c>
      <c r="G14518" s="1246">
        <v>2</v>
      </c>
    </row>
    <row r="14519" spans="1:7" hidden="1">
      <c r="A14519" s="1122" t="s">
        <v>10330</v>
      </c>
      <c r="B14519" s="1122" t="s">
        <v>10371</v>
      </c>
      <c r="C14519" s="1122" t="e">
        <v>#REF!</v>
      </c>
      <c r="D14519" s="1122" t="s">
        <v>7727</v>
      </c>
      <c r="E14519" s="1365">
        <v>8</v>
      </c>
      <c r="F14519" s="1260">
        <v>1</v>
      </c>
      <c r="G14519" s="1246">
        <v>8</v>
      </c>
    </row>
    <row r="14520" spans="1:7" hidden="1">
      <c r="A14520" s="1122" t="s">
        <v>10330</v>
      </c>
      <c r="B14520" s="1122" t="s">
        <v>10371</v>
      </c>
      <c r="C14520" s="1122" t="e">
        <v>#REF!</v>
      </c>
      <c r="D14520" s="1122" t="s">
        <v>7728</v>
      </c>
      <c r="E14520" s="1365">
        <v>8</v>
      </c>
      <c r="F14520" s="1260">
        <v>1</v>
      </c>
      <c r="G14520" s="1246">
        <v>8</v>
      </c>
    </row>
    <row r="14521" spans="1:7" hidden="1">
      <c r="A14521" s="1122" t="s">
        <v>10330</v>
      </c>
      <c r="B14521" s="1122" t="s">
        <v>10371</v>
      </c>
      <c r="C14521" s="1122" t="e">
        <v>#REF!</v>
      </c>
      <c r="D14521" s="1122" t="s">
        <v>7729</v>
      </c>
      <c r="E14521" s="1365">
        <v>8</v>
      </c>
      <c r="F14521" s="1260">
        <v>1</v>
      </c>
      <c r="G14521" s="1246">
        <v>8</v>
      </c>
    </row>
    <row r="14522" spans="1:7" hidden="1">
      <c r="A14522" s="1122" t="s">
        <v>10330</v>
      </c>
      <c r="B14522" s="1122" t="s">
        <v>10371</v>
      </c>
      <c r="C14522" s="1122" t="e">
        <v>#REF!</v>
      </c>
      <c r="D14522" s="1122" t="s">
        <v>7730</v>
      </c>
      <c r="E14522" s="1365">
        <v>8</v>
      </c>
      <c r="F14522" s="1260">
        <v>1</v>
      </c>
      <c r="G14522" s="1246">
        <v>8</v>
      </c>
    </row>
    <row r="14523" spans="1:7" hidden="1">
      <c r="A14523" s="1122" t="s">
        <v>10330</v>
      </c>
      <c r="B14523" s="1122" t="s">
        <v>10371</v>
      </c>
      <c r="C14523" s="1122" t="e">
        <v>#REF!</v>
      </c>
      <c r="D14523" s="1122" t="s">
        <v>7731</v>
      </c>
      <c r="E14523" s="1365">
        <v>8</v>
      </c>
      <c r="F14523" s="1260">
        <v>1</v>
      </c>
      <c r="G14523" s="1246">
        <v>8</v>
      </c>
    </row>
    <row r="14524" spans="1:7" hidden="1">
      <c r="A14524" s="1122" t="s">
        <v>10330</v>
      </c>
      <c r="B14524" s="1122" t="s">
        <v>10371</v>
      </c>
      <c r="C14524" s="1122" t="e">
        <v>#REF!</v>
      </c>
      <c r="D14524" s="1122" t="s">
        <v>7732</v>
      </c>
      <c r="E14524" s="1365">
        <v>8</v>
      </c>
      <c r="F14524" s="1260">
        <v>1</v>
      </c>
      <c r="G14524" s="1246">
        <v>8</v>
      </c>
    </row>
    <row r="14525" spans="1:7" hidden="1">
      <c r="A14525" s="1122" t="s">
        <v>10330</v>
      </c>
      <c r="B14525" s="1122" t="s">
        <v>10371</v>
      </c>
      <c r="C14525" s="1122" t="e">
        <v>#REF!</v>
      </c>
      <c r="D14525" s="1122" t="s">
        <v>7733</v>
      </c>
      <c r="E14525" s="1365">
        <v>8</v>
      </c>
      <c r="F14525" s="1260">
        <v>1</v>
      </c>
      <c r="G14525" s="1246">
        <v>8</v>
      </c>
    </row>
    <row r="14526" spans="1:7" hidden="1">
      <c r="A14526" s="1122" t="s">
        <v>10330</v>
      </c>
      <c r="B14526" s="1122" t="s">
        <v>10371</v>
      </c>
      <c r="C14526" s="1122" t="e">
        <v>#REF!</v>
      </c>
      <c r="D14526" s="1122" t="s">
        <v>9805</v>
      </c>
      <c r="E14526" s="1365">
        <v>1</v>
      </c>
      <c r="F14526" s="1260">
        <v>1</v>
      </c>
      <c r="G14526" s="1246">
        <v>1</v>
      </c>
    </row>
    <row r="14527" spans="1:7" hidden="1">
      <c r="A14527" s="1122" t="s">
        <v>10330</v>
      </c>
      <c r="B14527" s="1122" t="s">
        <v>10371</v>
      </c>
      <c r="C14527" s="1122" t="e">
        <v>#REF!</v>
      </c>
      <c r="D14527" s="1122" t="s">
        <v>5253</v>
      </c>
      <c r="E14527" s="1365">
        <v>8</v>
      </c>
      <c r="F14527" s="1260">
        <v>1</v>
      </c>
      <c r="G14527" s="1246">
        <v>8</v>
      </c>
    </row>
    <row r="14528" spans="1:7" hidden="1">
      <c r="A14528" s="1122" t="s">
        <v>10330</v>
      </c>
      <c r="B14528" s="1122" t="s">
        <v>10371</v>
      </c>
      <c r="C14528" s="1122" t="e">
        <v>#REF!</v>
      </c>
      <c r="D14528" s="1122" t="s">
        <v>1792</v>
      </c>
      <c r="E14528" s="1365">
        <v>4.0000000000000002E-4</v>
      </c>
      <c r="F14528" s="1260">
        <v>1</v>
      </c>
      <c r="G14528" s="1246">
        <v>4.0000000000000002E-4</v>
      </c>
    </row>
    <row r="14529" spans="1:7" hidden="1">
      <c r="A14529" s="1122" t="s">
        <v>10330</v>
      </c>
      <c r="B14529" s="1122" t="s">
        <v>10371</v>
      </c>
      <c r="C14529" s="1122" t="e">
        <v>#REF!</v>
      </c>
      <c r="D14529" s="1122" t="s">
        <v>3885</v>
      </c>
      <c r="E14529" s="1365">
        <v>1.1999999999999999E-3</v>
      </c>
      <c r="F14529" s="1260">
        <v>1</v>
      </c>
      <c r="G14529" s="1246">
        <v>1.1999999999999999E-3</v>
      </c>
    </row>
    <row r="14530" spans="1:7" hidden="1">
      <c r="A14530" s="1122" t="s">
        <v>10330</v>
      </c>
      <c r="B14530" s="1122" t="s">
        <v>10371</v>
      </c>
      <c r="C14530" s="1122" t="e">
        <v>#REF!</v>
      </c>
      <c r="D14530" s="1122" t="s">
        <v>3704</v>
      </c>
      <c r="E14530" s="1365">
        <v>5.0000000000000001E-3</v>
      </c>
      <c r="F14530" s="1260">
        <v>1</v>
      </c>
      <c r="G14530" s="1246">
        <v>5.0000000000000001E-3</v>
      </c>
    </row>
    <row r="14531" spans="1:7" hidden="1">
      <c r="A14531" s="1122" t="s">
        <v>10330</v>
      </c>
      <c r="B14531" s="1122" t="s">
        <v>10371</v>
      </c>
      <c r="C14531" s="1122" t="e">
        <v>#REF!</v>
      </c>
      <c r="D14531" s="1122" t="s">
        <v>1793</v>
      </c>
      <c r="E14531" s="1365">
        <v>4.0000000000000002E-4</v>
      </c>
      <c r="F14531" s="1260">
        <v>1</v>
      </c>
      <c r="G14531" s="1246">
        <v>4.0000000000000002E-4</v>
      </c>
    </row>
    <row r="14532" spans="1:7" hidden="1">
      <c r="A14532" s="1122" t="s">
        <v>10330</v>
      </c>
      <c r="B14532" s="1122" t="s">
        <v>10371</v>
      </c>
      <c r="C14532" s="1122" t="e">
        <v>#REF!</v>
      </c>
      <c r="D14532" s="1122" t="s">
        <v>9806</v>
      </c>
      <c r="E14532" s="1365">
        <v>5.9999999999999995E-4</v>
      </c>
      <c r="F14532" s="1260">
        <v>1</v>
      </c>
      <c r="G14532" s="1246">
        <v>5.9999999999999995E-4</v>
      </c>
    </row>
    <row r="14533" spans="1:7" hidden="1">
      <c r="A14533" s="1122" t="s">
        <v>10330</v>
      </c>
      <c r="B14533" s="1122" t="s">
        <v>10371</v>
      </c>
      <c r="C14533" s="1122" t="e">
        <v>#REF!</v>
      </c>
      <c r="D14533" s="1122" t="s">
        <v>9615</v>
      </c>
      <c r="E14533" s="1365">
        <v>5.4000000000000003E-3</v>
      </c>
      <c r="F14533" s="1260">
        <v>1</v>
      </c>
      <c r="G14533" s="1246">
        <v>5.4000000000000003E-3</v>
      </c>
    </row>
    <row r="14534" spans="1:7" hidden="1">
      <c r="A14534" s="1122" t="s">
        <v>10330</v>
      </c>
      <c r="B14534" s="1122" t="s">
        <v>10371</v>
      </c>
      <c r="C14534" s="1122" t="e">
        <v>#REF!</v>
      </c>
      <c r="D14534" s="1122" t="s">
        <v>871</v>
      </c>
      <c r="E14534" s="1365">
        <v>1E-3</v>
      </c>
      <c r="F14534" s="1260">
        <v>1</v>
      </c>
      <c r="G14534" s="1246">
        <v>1E-3</v>
      </c>
    </row>
    <row r="14535" spans="1:7" hidden="1">
      <c r="A14535" s="1122" t="s">
        <v>10330</v>
      </c>
      <c r="B14535" s="1122" t="s">
        <v>10371</v>
      </c>
      <c r="C14535" s="1122" t="e">
        <v>#REF!</v>
      </c>
      <c r="D14535" s="1122" t="s">
        <v>9807</v>
      </c>
      <c r="E14535" s="1365">
        <v>0.58079999999999998</v>
      </c>
      <c r="F14535" s="1260">
        <v>1</v>
      </c>
      <c r="G14535" s="1246">
        <v>0.58079999999999998</v>
      </c>
    </row>
    <row r="14536" spans="1:7" hidden="1">
      <c r="A14536" s="1122" t="s">
        <v>10330</v>
      </c>
      <c r="B14536" s="1122" t="s">
        <v>10371</v>
      </c>
      <c r="C14536" s="1122" t="e">
        <v>#REF!</v>
      </c>
      <c r="D14536" s="1122" t="s">
        <v>9808</v>
      </c>
      <c r="E14536" s="1365">
        <v>0.56499999999999995</v>
      </c>
      <c r="F14536" s="1260">
        <v>1</v>
      </c>
      <c r="G14536" s="1246">
        <v>0.56499999999999995</v>
      </c>
    </row>
    <row r="14537" spans="1:7" hidden="1">
      <c r="A14537" s="1122" t="s">
        <v>10330</v>
      </c>
      <c r="B14537" s="1122" t="s">
        <v>10371</v>
      </c>
      <c r="C14537" s="1122" t="e">
        <v>#REF!</v>
      </c>
      <c r="D14537" s="1122" t="s">
        <v>6661</v>
      </c>
      <c r="E14537" s="1365">
        <v>4.1999999999999997E-3</v>
      </c>
      <c r="F14537" s="1260">
        <v>1</v>
      </c>
      <c r="G14537" s="1246">
        <v>4.1999999999999997E-3</v>
      </c>
    </row>
    <row r="14538" spans="1:7" hidden="1">
      <c r="A14538" s="1122" t="s">
        <v>10332</v>
      </c>
      <c r="B14538" s="1122" t="s">
        <v>10374</v>
      </c>
      <c r="C14538" s="1122" t="e">
        <v>#REF!</v>
      </c>
      <c r="D14538" s="1122" t="s">
        <v>9816</v>
      </c>
      <c r="E14538" s="1365">
        <v>1</v>
      </c>
      <c r="F14538" s="1260">
        <v>1</v>
      </c>
      <c r="G14538" s="1246">
        <v>1</v>
      </c>
    </row>
    <row r="14539" spans="1:7" hidden="1">
      <c r="A14539" s="1122" t="s">
        <v>10332</v>
      </c>
      <c r="B14539" s="1122" t="s">
        <v>10374</v>
      </c>
      <c r="C14539" s="1122" t="e">
        <v>#REF!</v>
      </c>
      <c r="D14539" s="1122" t="s">
        <v>10372</v>
      </c>
      <c r="E14539" s="1365">
        <v>1</v>
      </c>
      <c r="F14539" s="1260">
        <v>1</v>
      </c>
      <c r="G14539" s="1246">
        <v>1</v>
      </c>
    </row>
    <row r="14540" spans="1:7" hidden="1">
      <c r="A14540" s="1122" t="s">
        <v>10332</v>
      </c>
      <c r="B14540" s="1122" t="s">
        <v>10374</v>
      </c>
      <c r="C14540" s="1122" t="e">
        <v>#REF!</v>
      </c>
      <c r="D14540" s="1122" t="s">
        <v>10373</v>
      </c>
      <c r="E14540" s="1365">
        <v>1</v>
      </c>
      <c r="F14540" s="1260">
        <v>1</v>
      </c>
      <c r="G14540" s="1246">
        <v>1</v>
      </c>
    </row>
    <row r="14541" spans="1:7" hidden="1">
      <c r="A14541" s="1122" t="s">
        <v>10332</v>
      </c>
      <c r="B14541" s="1122" t="s">
        <v>10374</v>
      </c>
      <c r="C14541" s="1122" t="e">
        <v>#REF!</v>
      </c>
      <c r="D14541" s="1122" t="s">
        <v>9799</v>
      </c>
      <c r="E14541" s="1365">
        <v>1</v>
      </c>
      <c r="F14541" s="1260">
        <v>1</v>
      </c>
      <c r="G14541" s="1246">
        <v>1</v>
      </c>
    </row>
    <row r="14542" spans="1:7" hidden="1">
      <c r="A14542" s="1122" t="s">
        <v>10332</v>
      </c>
      <c r="B14542" s="1122" t="s">
        <v>10374</v>
      </c>
      <c r="C14542" s="1122" t="e">
        <v>#REF!</v>
      </c>
      <c r="D14542" s="1122" t="s">
        <v>9800</v>
      </c>
      <c r="E14542" s="1365">
        <v>2</v>
      </c>
      <c r="F14542" s="1260">
        <v>1</v>
      </c>
      <c r="G14542" s="1246">
        <v>2</v>
      </c>
    </row>
    <row r="14543" spans="1:7" hidden="1">
      <c r="A14543" s="1122" t="s">
        <v>10332</v>
      </c>
      <c r="B14543" s="1122" t="s">
        <v>10374</v>
      </c>
      <c r="C14543" s="1122" t="e">
        <v>#REF!</v>
      </c>
      <c r="D14543" s="1122" t="s">
        <v>9801</v>
      </c>
      <c r="E14543" s="1365">
        <v>2</v>
      </c>
      <c r="F14543" s="1260">
        <v>1</v>
      </c>
      <c r="G14543" s="1246">
        <v>2</v>
      </c>
    </row>
    <row r="14544" spans="1:7" hidden="1">
      <c r="A14544" s="1122" t="s">
        <v>10332</v>
      </c>
      <c r="B14544" s="1122" t="s">
        <v>10374</v>
      </c>
      <c r="C14544" s="1122" t="e">
        <v>#REF!</v>
      </c>
      <c r="D14544" s="1122" t="s">
        <v>9802</v>
      </c>
      <c r="E14544" s="1365">
        <v>2</v>
      </c>
      <c r="F14544" s="1260">
        <v>1</v>
      </c>
      <c r="G14544" s="1246">
        <v>2</v>
      </c>
    </row>
    <row r="14545" spans="1:7" hidden="1">
      <c r="A14545" s="1122" t="s">
        <v>10332</v>
      </c>
      <c r="B14545" s="1122" t="s">
        <v>10374</v>
      </c>
      <c r="C14545" s="1122" t="e">
        <v>#REF!</v>
      </c>
      <c r="D14545" s="1122" t="s">
        <v>10366</v>
      </c>
      <c r="E14545" s="1365">
        <v>1</v>
      </c>
      <c r="F14545" s="1260">
        <v>1</v>
      </c>
      <c r="G14545" s="1246">
        <v>1</v>
      </c>
    </row>
    <row r="14546" spans="1:7" hidden="1">
      <c r="A14546" s="1122" t="s">
        <v>10332</v>
      </c>
      <c r="B14546" s="1122" t="s">
        <v>10374</v>
      </c>
      <c r="C14546" s="1122" t="e">
        <v>#REF!</v>
      </c>
      <c r="D14546" s="1122" t="s">
        <v>5240</v>
      </c>
      <c r="E14546" s="1365">
        <v>2</v>
      </c>
      <c r="F14546" s="1260">
        <v>1</v>
      </c>
      <c r="G14546" s="1246">
        <v>2</v>
      </c>
    </row>
    <row r="14547" spans="1:7" hidden="1">
      <c r="A14547" s="1122" t="s">
        <v>10332</v>
      </c>
      <c r="B14547" s="1122" t="s">
        <v>10374</v>
      </c>
      <c r="C14547" s="1122" t="e">
        <v>#REF!</v>
      </c>
      <c r="D14547" s="1122" t="s">
        <v>5242</v>
      </c>
      <c r="E14547" s="1365">
        <v>2</v>
      </c>
      <c r="F14547" s="1260">
        <v>1</v>
      </c>
      <c r="G14547" s="1246">
        <v>2</v>
      </c>
    </row>
    <row r="14548" spans="1:7" hidden="1">
      <c r="A14548" s="1122" t="s">
        <v>10332</v>
      </c>
      <c r="B14548" s="1122" t="s">
        <v>10374</v>
      </c>
      <c r="C14548" s="1122" t="e">
        <v>#REF!</v>
      </c>
      <c r="D14548" s="1122" t="s">
        <v>8808</v>
      </c>
      <c r="E14548" s="1365">
        <v>5</v>
      </c>
      <c r="F14548" s="1260">
        <v>1</v>
      </c>
      <c r="G14548" s="1246">
        <v>5</v>
      </c>
    </row>
    <row r="14549" spans="1:7" hidden="1">
      <c r="A14549" s="1122" t="s">
        <v>10332</v>
      </c>
      <c r="B14549" s="1122" t="s">
        <v>10374</v>
      </c>
      <c r="C14549" s="1122" t="e">
        <v>#REF!</v>
      </c>
      <c r="D14549" s="1122" t="s">
        <v>8778</v>
      </c>
      <c r="E14549" s="1365">
        <v>1</v>
      </c>
      <c r="F14549" s="1260">
        <v>1</v>
      </c>
      <c r="G14549" s="1246">
        <v>1</v>
      </c>
    </row>
    <row r="14550" spans="1:7" hidden="1">
      <c r="A14550" s="1122" t="s">
        <v>10332</v>
      </c>
      <c r="B14550" s="1122" t="s">
        <v>10374</v>
      </c>
      <c r="C14550" s="1122" t="e">
        <v>#REF!</v>
      </c>
      <c r="D14550" s="1122" t="s">
        <v>7727</v>
      </c>
      <c r="E14550" s="1365">
        <v>8</v>
      </c>
      <c r="F14550" s="1260">
        <v>1</v>
      </c>
      <c r="G14550" s="1246">
        <v>8</v>
      </c>
    </row>
    <row r="14551" spans="1:7" hidden="1">
      <c r="A14551" s="1122" t="s">
        <v>10332</v>
      </c>
      <c r="B14551" s="1122" t="s">
        <v>10374</v>
      </c>
      <c r="C14551" s="1122" t="e">
        <v>#REF!</v>
      </c>
      <c r="D14551" s="1122" t="s">
        <v>7728</v>
      </c>
      <c r="E14551" s="1365">
        <v>8</v>
      </c>
      <c r="F14551" s="1260">
        <v>1</v>
      </c>
      <c r="G14551" s="1246">
        <v>8</v>
      </c>
    </row>
    <row r="14552" spans="1:7" hidden="1">
      <c r="A14552" s="1122" t="s">
        <v>10332</v>
      </c>
      <c r="B14552" s="1122" t="s">
        <v>10374</v>
      </c>
      <c r="C14552" s="1122" t="e">
        <v>#REF!</v>
      </c>
      <c r="D14552" s="1122" t="s">
        <v>7729</v>
      </c>
      <c r="E14552" s="1365">
        <v>8</v>
      </c>
      <c r="F14552" s="1260">
        <v>1</v>
      </c>
      <c r="G14552" s="1246">
        <v>8</v>
      </c>
    </row>
    <row r="14553" spans="1:7" hidden="1">
      <c r="A14553" s="1122" t="s">
        <v>10332</v>
      </c>
      <c r="B14553" s="1122" t="s">
        <v>10374</v>
      </c>
      <c r="C14553" s="1122" t="e">
        <v>#REF!</v>
      </c>
      <c r="D14553" s="1122" t="s">
        <v>7730</v>
      </c>
      <c r="E14553" s="1365">
        <v>8</v>
      </c>
      <c r="F14553" s="1260">
        <v>1</v>
      </c>
      <c r="G14553" s="1246">
        <v>8</v>
      </c>
    </row>
    <row r="14554" spans="1:7" hidden="1">
      <c r="A14554" s="1122" t="s">
        <v>10332</v>
      </c>
      <c r="B14554" s="1122" t="s">
        <v>10374</v>
      </c>
      <c r="C14554" s="1122" t="e">
        <v>#REF!</v>
      </c>
      <c r="D14554" s="1122" t="s">
        <v>7731</v>
      </c>
      <c r="E14554" s="1365">
        <v>8</v>
      </c>
      <c r="F14554" s="1260">
        <v>1</v>
      </c>
      <c r="G14554" s="1246">
        <v>8</v>
      </c>
    </row>
    <row r="14555" spans="1:7" hidden="1">
      <c r="A14555" s="1122" t="s">
        <v>10332</v>
      </c>
      <c r="B14555" s="1122" t="s">
        <v>10374</v>
      </c>
      <c r="C14555" s="1122" t="e">
        <v>#REF!</v>
      </c>
      <c r="D14555" s="1122" t="s">
        <v>7732</v>
      </c>
      <c r="E14555" s="1365">
        <v>8</v>
      </c>
      <c r="F14555" s="1260">
        <v>1</v>
      </c>
      <c r="G14555" s="1246">
        <v>8</v>
      </c>
    </row>
    <row r="14556" spans="1:7" hidden="1">
      <c r="A14556" s="1122" t="s">
        <v>10332</v>
      </c>
      <c r="B14556" s="1122" t="s">
        <v>10374</v>
      </c>
      <c r="C14556" s="1122" t="e">
        <v>#REF!</v>
      </c>
      <c r="D14556" s="1122" t="s">
        <v>7733</v>
      </c>
      <c r="E14556" s="1365">
        <v>8</v>
      </c>
      <c r="F14556" s="1260">
        <v>1</v>
      </c>
      <c r="G14556" s="1246">
        <v>8</v>
      </c>
    </row>
    <row r="14557" spans="1:7" hidden="1">
      <c r="A14557" s="1122" t="s">
        <v>10332</v>
      </c>
      <c r="B14557" s="1122" t="s">
        <v>10374</v>
      </c>
      <c r="C14557" s="1122" t="e">
        <v>#REF!</v>
      </c>
      <c r="D14557" s="1122" t="s">
        <v>9805</v>
      </c>
      <c r="E14557" s="1365">
        <v>1</v>
      </c>
      <c r="F14557" s="1260">
        <v>1</v>
      </c>
      <c r="G14557" s="1246">
        <v>1</v>
      </c>
    </row>
    <row r="14558" spans="1:7" hidden="1">
      <c r="A14558" s="1122" t="s">
        <v>10332</v>
      </c>
      <c r="B14558" s="1122" t="s">
        <v>10374</v>
      </c>
      <c r="C14558" s="1122" t="e">
        <v>#REF!</v>
      </c>
      <c r="D14558" s="1122" t="s">
        <v>5253</v>
      </c>
      <c r="E14558" s="1365">
        <v>8</v>
      </c>
      <c r="F14558" s="1260">
        <v>1</v>
      </c>
      <c r="G14558" s="1246">
        <v>8</v>
      </c>
    </row>
    <row r="14559" spans="1:7" hidden="1">
      <c r="A14559" s="1122" t="s">
        <v>10332</v>
      </c>
      <c r="B14559" s="1122" t="s">
        <v>10374</v>
      </c>
      <c r="C14559" s="1122" t="e">
        <v>#REF!</v>
      </c>
      <c r="D14559" s="1122" t="s">
        <v>3784</v>
      </c>
      <c r="E14559" s="1365">
        <v>1</v>
      </c>
      <c r="F14559" s="1260">
        <v>1</v>
      </c>
      <c r="G14559" s="1246">
        <v>1</v>
      </c>
    </row>
    <row r="14560" spans="1:7" hidden="1">
      <c r="A14560" s="1122" t="s">
        <v>10332</v>
      </c>
      <c r="B14560" s="1122" t="s">
        <v>10374</v>
      </c>
      <c r="C14560" s="1122" t="e">
        <v>#REF!</v>
      </c>
      <c r="D14560" s="1122" t="s">
        <v>1792</v>
      </c>
      <c r="E14560" s="1365">
        <v>4.0000000000000002E-4</v>
      </c>
      <c r="F14560" s="1260">
        <v>1</v>
      </c>
      <c r="G14560" s="1246">
        <v>4.0000000000000002E-4</v>
      </c>
    </row>
    <row r="14561" spans="1:7" hidden="1">
      <c r="A14561" s="1122" t="s">
        <v>10332</v>
      </c>
      <c r="B14561" s="1122" t="s">
        <v>10374</v>
      </c>
      <c r="C14561" s="1122" t="e">
        <v>#REF!</v>
      </c>
      <c r="D14561" s="1122" t="s">
        <v>3885</v>
      </c>
      <c r="E14561" s="1365">
        <v>1.1999999999999999E-3</v>
      </c>
      <c r="F14561" s="1260">
        <v>1</v>
      </c>
      <c r="G14561" s="1246">
        <v>1.1999999999999999E-3</v>
      </c>
    </row>
    <row r="14562" spans="1:7" hidden="1">
      <c r="A14562" s="1122" t="s">
        <v>10332</v>
      </c>
      <c r="B14562" s="1122" t="s">
        <v>10374</v>
      </c>
      <c r="C14562" s="1122" t="e">
        <v>#REF!</v>
      </c>
      <c r="D14562" s="1122" t="s">
        <v>3704</v>
      </c>
      <c r="E14562" s="1365">
        <v>5.0000000000000001E-3</v>
      </c>
      <c r="F14562" s="1260">
        <v>1</v>
      </c>
      <c r="G14562" s="1246">
        <v>5.0000000000000001E-3</v>
      </c>
    </row>
    <row r="14563" spans="1:7" hidden="1">
      <c r="A14563" s="1122" t="s">
        <v>10332</v>
      </c>
      <c r="B14563" s="1122" t="s">
        <v>10374</v>
      </c>
      <c r="C14563" s="1122" t="e">
        <v>#REF!</v>
      </c>
      <c r="D14563" s="1122" t="s">
        <v>1793</v>
      </c>
      <c r="E14563" s="1365">
        <v>4.0000000000000002E-4</v>
      </c>
      <c r="F14563" s="1260">
        <v>1</v>
      </c>
      <c r="G14563" s="1246">
        <v>4.0000000000000002E-4</v>
      </c>
    </row>
    <row r="14564" spans="1:7" hidden="1">
      <c r="A14564" s="1122" t="s">
        <v>10332</v>
      </c>
      <c r="B14564" s="1122" t="s">
        <v>10374</v>
      </c>
      <c r="C14564" s="1122" t="e">
        <v>#REF!</v>
      </c>
      <c r="D14564" s="1122" t="s">
        <v>9806</v>
      </c>
      <c r="E14564" s="1365">
        <v>5.9999999999999995E-4</v>
      </c>
      <c r="F14564" s="1260">
        <v>1</v>
      </c>
      <c r="G14564" s="1246">
        <v>5.9999999999999995E-4</v>
      </c>
    </row>
    <row r="14565" spans="1:7" hidden="1">
      <c r="A14565" s="1122" t="s">
        <v>10332</v>
      </c>
      <c r="B14565" s="1122" t="s">
        <v>10374</v>
      </c>
      <c r="C14565" s="1122" t="e">
        <v>#REF!</v>
      </c>
      <c r="D14565" s="1122" t="s">
        <v>9615</v>
      </c>
      <c r="E14565" s="1365">
        <v>5.4000000000000003E-3</v>
      </c>
      <c r="F14565" s="1260">
        <v>1</v>
      </c>
      <c r="G14565" s="1246">
        <v>5.4000000000000003E-3</v>
      </c>
    </row>
    <row r="14566" spans="1:7" hidden="1">
      <c r="A14566" s="1122" t="s">
        <v>10332</v>
      </c>
      <c r="B14566" s="1122" t="s">
        <v>10374</v>
      </c>
      <c r="C14566" s="1122" t="e">
        <v>#REF!</v>
      </c>
      <c r="D14566" s="1122" t="s">
        <v>871</v>
      </c>
      <c r="E14566" s="1365">
        <v>1E-3</v>
      </c>
      <c r="F14566" s="1260">
        <v>1</v>
      </c>
      <c r="G14566" s="1246">
        <v>1E-3</v>
      </c>
    </row>
    <row r="14567" spans="1:7" hidden="1">
      <c r="A14567" s="1122" t="s">
        <v>10332</v>
      </c>
      <c r="B14567" s="1122" t="s">
        <v>10374</v>
      </c>
      <c r="C14567" s="1122" t="e">
        <v>#REF!</v>
      </c>
      <c r="D14567" s="1122" t="s">
        <v>9807</v>
      </c>
      <c r="E14567" s="1365">
        <v>1</v>
      </c>
      <c r="F14567" s="1260">
        <v>1</v>
      </c>
      <c r="G14567" s="1246">
        <v>1</v>
      </c>
    </row>
    <row r="14568" spans="1:7" hidden="1">
      <c r="A14568" s="1122" t="s">
        <v>10332</v>
      </c>
      <c r="B14568" s="1122" t="s">
        <v>10374</v>
      </c>
      <c r="C14568" s="1122" t="e">
        <v>#REF!</v>
      </c>
      <c r="D14568" s="1122" t="s">
        <v>9808</v>
      </c>
      <c r="E14568" s="1365">
        <v>1</v>
      </c>
      <c r="F14568" s="1260">
        <v>1</v>
      </c>
      <c r="G14568" s="1246">
        <v>1</v>
      </c>
    </row>
    <row r="14569" spans="1:7" hidden="1">
      <c r="A14569" s="1122" t="s">
        <v>10332</v>
      </c>
      <c r="B14569" s="1122" t="s">
        <v>10374</v>
      </c>
      <c r="C14569" s="1122" t="e">
        <v>#REF!</v>
      </c>
      <c r="D14569" s="1122" t="s">
        <v>6661</v>
      </c>
      <c r="E14569" s="1365">
        <v>4.1999999999999997E-3</v>
      </c>
      <c r="F14569" s="1260">
        <v>1</v>
      </c>
      <c r="G14569" s="1246">
        <v>4.1999999999999997E-3</v>
      </c>
    </row>
    <row r="14570" spans="1:7" hidden="1">
      <c r="A14570" s="1122" t="s">
        <v>10334</v>
      </c>
      <c r="B14570" s="1122" t="s">
        <v>10375</v>
      </c>
      <c r="C14570" s="1122" t="e">
        <v>#REF!</v>
      </c>
      <c r="D14570" s="1122" t="s">
        <v>9816</v>
      </c>
      <c r="E14570" s="1365">
        <v>1</v>
      </c>
      <c r="F14570" s="1260">
        <v>1</v>
      </c>
      <c r="G14570" s="1246">
        <v>1</v>
      </c>
    </row>
    <row r="14571" spans="1:7" hidden="1">
      <c r="A14571" s="1122" t="s">
        <v>10334</v>
      </c>
      <c r="B14571" s="1122" t="s">
        <v>10375</v>
      </c>
      <c r="C14571" s="1122" t="e">
        <v>#REF!</v>
      </c>
      <c r="D14571" s="1122" t="s">
        <v>10372</v>
      </c>
      <c r="E14571" s="1365">
        <v>1</v>
      </c>
      <c r="F14571" s="1260">
        <v>1</v>
      </c>
      <c r="G14571" s="1246">
        <v>1</v>
      </c>
    </row>
    <row r="14572" spans="1:7" hidden="1">
      <c r="A14572" s="1122" t="s">
        <v>10334</v>
      </c>
      <c r="B14572" s="1122" t="s">
        <v>10375</v>
      </c>
      <c r="C14572" s="1122" t="e">
        <v>#REF!</v>
      </c>
      <c r="D14572" s="1122" t="s">
        <v>10373</v>
      </c>
      <c r="E14572" s="1365">
        <v>1</v>
      </c>
      <c r="F14572" s="1260">
        <v>1</v>
      </c>
      <c r="G14572" s="1246">
        <v>1</v>
      </c>
    </row>
    <row r="14573" spans="1:7" hidden="1">
      <c r="A14573" s="1122" t="s">
        <v>10334</v>
      </c>
      <c r="B14573" s="1122" t="s">
        <v>10375</v>
      </c>
      <c r="C14573" s="1122" t="e">
        <v>#REF!</v>
      </c>
      <c r="D14573" s="1122" t="s">
        <v>9799</v>
      </c>
      <c r="E14573" s="1365">
        <v>1</v>
      </c>
      <c r="F14573" s="1260">
        <v>1</v>
      </c>
      <c r="G14573" s="1246">
        <v>1</v>
      </c>
    </row>
    <row r="14574" spans="1:7" hidden="1">
      <c r="A14574" s="1122" t="s">
        <v>10334</v>
      </c>
      <c r="B14574" s="1122" t="s">
        <v>10375</v>
      </c>
      <c r="C14574" s="1122" t="e">
        <v>#REF!</v>
      </c>
      <c r="D14574" s="1122" t="s">
        <v>9800</v>
      </c>
      <c r="E14574" s="1365">
        <v>2</v>
      </c>
      <c r="F14574" s="1260">
        <v>1</v>
      </c>
      <c r="G14574" s="1246">
        <v>2</v>
      </c>
    </row>
    <row r="14575" spans="1:7" hidden="1">
      <c r="A14575" s="1122" t="s">
        <v>10334</v>
      </c>
      <c r="B14575" s="1122" t="s">
        <v>10375</v>
      </c>
      <c r="C14575" s="1122" t="e">
        <v>#REF!</v>
      </c>
      <c r="D14575" s="1122" t="s">
        <v>9801</v>
      </c>
      <c r="E14575" s="1365">
        <v>2</v>
      </c>
      <c r="F14575" s="1260">
        <v>1</v>
      </c>
      <c r="G14575" s="1246">
        <v>2</v>
      </c>
    </row>
    <row r="14576" spans="1:7" hidden="1">
      <c r="A14576" s="1122" t="s">
        <v>10334</v>
      </c>
      <c r="B14576" s="1122" t="s">
        <v>10375</v>
      </c>
      <c r="C14576" s="1122" t="e">
        <v>#REF!</v>
      </c>
      <c r="D14576" s="1122" t="s">
        <v>9802</v>
      </c>
      <c r="E14576" s="1365">
        <v>2</v>
      </c>
      <c r="F14576" s="1260">
        <v>1</v>
      </c>
      <c r="G14576" s="1246">
        <v>2</v>
      </c>
    </row>
    <row r="14577" spans="1:7" hidden="1">
      <c r="A14577" s="1122" t="s">
        <v>10334</v>
      </c>
      <c r="B14577" s="1122" t="s">
        <v>10375</v>
      </c>
      <c r="C14577" s="1122" t="e">
        <v>#REF!</v>
      </c>
      <c r="D14577" s="1122" t="s">
        <v>10366</v>
      </c>
      <c r="E14577" s="1365">
        <v>1</v>
      </c>
      <c r="F14577" s="1260">
        <v>1</v>
      </c>
      <c r="G14577" s="1246">
        <v>1</v>
      </c>
    </row>
    <row r="14578" spans="1:7" hidden="1">
      <c r="A14578" s="1122" t="s">
        <v>10334</v>
      </c>
      <c r="B14578" s="1122" t="s">
        <v>10375</v>
      </c>
      <c r="C14578" s="1122" t="e">
        <v>#REF!</v>
      </c>
      <c r="D14578" s="1122" t="s">
        <v>5240</v>
      </c>
      <c r="E14578" s="1365">
        <v>2</v>
      </c>
      <c r="F14578" s="1260">
        <v>1</v>
      </c>
      <c r="G14578" s="1246">
        <v>2</v>
      </c>
    </row>
    <row r="14579" spans="1:7" hidden="1">
      <c r="A14579" s="1122" t="s">
        <v>10334</v>
      </c>
      <c r="B14579" s="1122" t="s">
        <v>10375</v>
      </c>
      <c r="C14579" s="1122" t="e">
        <v>#REF!</v>
      </c>
      <c r="D14579" s="1122" t="s">
        <v>5242</v>
      </c>
      <c r="E14579" s="1365">
        <v>2</v>
      </c>
      <c r="F14579" s="1260">
        <v>1</v>
      </c>
      <c r="G14579" s="1246">
        <v>2</v>
      </c>
    </row>
    <row r="14580" spans="1:7" hidden="1">
      <c r="A14580" s="1122" t="s">
        <v>10334</v>
      </c>
      <c r="B14580" s="1122" t="s">
        <v>10375</v>
      </c>
      <c r="C14580" s="1122" t="e">
        <v>#REF!</v>
      </c>
      <c r="D14580" s="1122" t="s">
        <v>8808</v>
      </c>
      <c r="E14580" s="1365">
        <v>5</v>
      </c>
      <c r="F14580" s="1260">
        <v>1</v>
      </c>
      <c r="G14580" s="1246">
        <v>5</v>
      </c>
    </row>
    <row r="14581" spans="1:7" hidden="1">
      <c r="A14581" s="1122" t="s">
        <v>10334</v>
      </c>
      <c r="B14581" s="1122" t="s">
        <v>10375</v>
      </c>
      <c r="C14581" s="1122" t="e">
        <v>#REF!</v>
      </c>
      <c r="D14581" s="1122" t="s">
        <v>8778</v>
      </c>
      <c r="E14581" s="1365">
        <v>1</v>
      </c>
      <c r="F14581" s="1260">
        <v>1</v>
      </c>
      <c r="G14581" s="1246">
        <v>1</v>
      </c>
    </row>
    <row r="14582" spans="1:7" hidden="1">
      <c r="A14582" s="1122" t="s">
        <v>10334</v>
      </c>
      <c r="B14582" s="1122" t="s">
        <v>10375</v>
      </c>
      <c r="C14582" s="1122" t="e">
        <v>#REF!</v>
      </c>
      <c r="D14582" s="1122" t="s">
        <v>7727</v>
      </c>
      <c r="E14582" s="1365">
        <v>8</v>
      </c>
      <c r="F14582" s="1260">
        <v>1</v>
      </c>
      <c r="G14582" s="1246">
        <v>8</v>
      </c>
    </row>
    <row r="14583" spans="1:7" hidden="1">
      <c r="A14583" s="1122" t="s">
        <v>10334</v>
      </c>
      <c r="B14583" s="1122" t="s">
        <v>10375</v>
      </c>
      <c r="C14583" s="1122" t="e">
        <v>#REF!</v>
      </c>
      <c r="D14583" s="1122" t="s">
        <v>7728</v>
      </c>
      <c r="E14583" s="1365">
        <v>8</v>
      </c>
      <c r="F14583" s="1260">
        <v>1</v>
      </c>
      <c r="G14583" s="1246">
        <v>8</v>
      </c>
    </row>
    <row r="14584" spans="1:7" hidden="1">
      <c r="A14584" s="1122" t="s">
        <v>10334</v>
      </c>
      <c r="B14584" s="1122" t="s">
        <v>10375</v>
      </c>
      <c r="C14584" s="1122" t="e">
        <v>#REF!</v>
      </c>
      <c r="D14584" s="1122" t="s">
        <v>7729</v>
      </c>
      <c r="E14584" s="1365">
        <v>8</v>
      </c>
      <c r="F14584" s="1260">
        <v>1</v>
      </c>
      <c r="G14584" s="1246">
        <v>8</v>
      </c>
    </row>
    <row r="14585" spans="1:7" hidden="1">
      <c r="A14585" s="1122" t="s">
        <v>10334</v>
      </c>
      <c r="B14585" s="1122" t="s">
        <v>10375</v>
      </c>
      <c r="C14585" s="1122" t="e">
        <v>#REF!</v>
      </c>
      <c r="D14585" s="1122" t="s">
        <v>7730</v>
      </c>
      <c r="E14585" s="1365">
        <v>8</v>
      </c>
      <c r="F14585" s="1260">
        <v>1</v>
      </c>
      <c r="G14585" s="1246">
        <v>8</v>
      </c>
    </row>
    <row r="14586" spans="1:7" hidden="1">
      <c r="A14586" s="1122" t="s">
        <v>10334</v>
      </c>
      <c r="B14586" s="1122" t="s">
        <v>10375</v>
      </c>
      <c r="C14586" s="1122" t="e">
        <v>#REF!</v>
      </c>
      <c r="D14586" s="1122" t="s">
        <v>7731</v>
      </c>
      <c r="E14586" s="1365">
        <v>8</v>
      </c>
      <c r="F14586" s="1260">
        <v>1</v>
      </c>
      <c r="G14586" s="1246">
        <v>8</v>
      </c>
    </row>
    <row r="14587" spans="1:7" hidden="1">
      <c r="A14587" s="1122" t="s">
        <v>10334</v>
      </c>
      <c r="B14587" s="1122" t="s">
        <v>10375</v>
      </c>
      <c r="C14587" s="1122" t="e">
        <v>#REF!</v>
      </c>
      <c r="D14587" s="1122" t="s">
        <v>7732</v>
      </c>
      <c r="E14587" s="1365">
        <v>8</v>
      </c>
      <c r="F14587" s="1260">
        <v>1</v>
      </c>
      <c r="G14587" s="1246">
        <v>8</v>
      </c>
    </row>
    <row r="14588" spans="1:7" hidden="1">
      <c r="A14588" s="1122" t="s">
        <v>10334</v>
      </c>
      <c r="B14588" s="1122" t="s">
        <v>10375</v>
      </c>
      <c r="C14588" s="1122" t="e">
        <v>#REF!</v>
      </c>
      <c r="D14588" s="1122" t="s">
        <v>7733</v>
      </c>
      <c r="E14588" s="1365">
        <v>8</v>
      </c>
      <c r="F14588" s="1260">
        <v>1</v>
      </c>
      <c r="G14588" s="1246">
        <v>8</v>
      </c>
    </row>
    <row r="14589" spans="1:7" hidden="1">
      <c r="A14589" s="1122" t="s">
        <v>10334</v>
      </c>
      <c r="B14589" s="1122" t="s">
        <v>10375</v>
      </c>
      <c r="C14589" s="1122" t="e">
        <v>#REF!</v>
      </c>
      <c r="D14589" s="1122" t="s">
        <v>9805</v>
      </c>
      <c r="E14589" s="1365">
        <v>1</v>
      </c>
      <c r="F14589" s="1260">
        <v>1</v>
      </c>
      <c r="G14589" s="1246">
        <v>1</v>
      </c>
    </row>
    <row r="14590" spans="1:7" hidden="1">
      <c r="A14590" s="1122" t="s">
        <v>10334</v>
      </c>
      <c r="B14590" s="1122" t="s">
        <v>10375</v>
      </c>
      <c r="C14590" s="1122" t="e">
        <v>#REF!</v>
      </c>
      <c r="D14590" s="1122" t="s">
        <v>3441</v>
      </c>
      <c r="E14590" s="1365">
        <v>8</v>
      </c>
      <c r="F14590" s="1260">
        <v>1</v>
      </c>
      <c r="G14590" s="1246">
        <v>8</v>
      </c>
    </row>
    <row r="14591" spans="1:7" hidden="1">
      <c r="A14591" s="1122" t="s">
        <v>10334</v>
      </c>
      <c r="B14591" s="1122" t="s">
        <v>10375</v>
      </c>
      <c r="C14591" s="1122" t="e">
        <v>#REF!</v>
      </c>
      <c r="D14591" s="1122" t="s">
        <v>3443</v>
      </c>
      <c r="E14591" s="1365">
        <v>8</v>
      </c>
      <c r="F14591" s="1260">
        <v>1</v>
      </c>
      <c r="G14591" s="1246">
        <v>8</v>
      </c>
    </row>
    <row r="14592" spans="1:7" hidden="1">
      <c r="A14592" s="1122" t="s">
        <v>10334</v>
      </c>
      <c r="B14592" s="1122" t="s">
        <v>10375</v>
      </c>
      <c r="C14592" s="1122" t="e">
        <v>#REF!</v>
      </c>
      <c r="D14592" s="1122" t="s">
        <v>3447</v>
      </c>
      <c r="E14592" s="1365">
        <v>8</v>
      </c>
      <c r="F14592" s="1260">
        <v>1</v>
      </c>
      <c r="G14592" s="1246">
        <v>8</v>
      </c>
    </row>
    <row r="14593" spans="1:7" hidden="1">
      <c r="A14593" s="1122" t="s">
        <v>10334</v>
      </c>
      <c r="B14593" s="1122" t="s">
        <v>10375</v>
      </c>
      <c r="C14593" s="1122" t="e">
        <v>#REF!</v>
      </c>
      <c r="D14593" s="1122" t="s">
        <v>5253</v>
      </c>
      <c r="E14593" s="1365">
        <v>8</v>
      </c>
      <c r="F14593" s="1260">
        <v>1</v>
      </c>
      <c r="G14593" s="1246">
        <v>8</v>
      </c>
    </row>
    <row r="14594" spans="1:7" hidden="1">
      <c r="A14594" s="1122" t="s">
        <v>10334</v>
      </c>
      <c r="B14594" s="1122" t="s">
        <v>10375</v>
      </c>
      <c r="C14594" s="1122" t="e">
        <v>#REF!</v>
      </c>
      <c r="D14594" s="1122" t="s">
        <v>3784</v>
      </c>
      <c r="E14594" s="1365">
        <v>1</v>
      </c>
      <c r="F14594" s="1260">
        <v>1</v>
      </c>
      <c r="G14594" s="1246">
        <v>1</v>
      </c>
    </row>
    <row r="14595" spans="1:7" hidden="1">
      <c r="A14595" s="1122" t="s">
        <v>10334</v>
      </c>
      <c r="B14595" s="1122" t="s">
        <v>10375</v>
      </c>
      <c r="C14595" s="1122" t="e">
        <v>#REF!</v>
      </c>
      <c r="D14595" s="1122" t="s">
        <v>1792</v>
      </c>
      <c r="E14595" s="1365">
        <v>4.0000000000000002E-4</v>
      </c>
      <c r="F14595" s="1260">
        <v>1</v>
      </c>
      <c r="G14595" s="1246">
        <v>4.0000000000000002E-4</v>
      </c>
    </row>
    <row r="14596" spans="1:7" hidden="1">
      <c r="A14596" s="1122" t="s">
        <v>10334</v>
      </c>
      <c r="B14596" s="1122" t="s">
        <v>10375</v>
      </c>
      <c r="C14596" s="1122" t="e">
        <v>#REF!</v>
      </c>
      <c r="D14596" s="1122" t="s">
        <v>3885</v>
      </c>
      <c r="E14596" s="1365">
        <v>1.1999999999999999E-3</v>
      </c>
      <c r="F14596" s="1260">
        <v>1</v>
      </c>
      <c r="G14596" s="1246">
        <v>1.1999999999999999E-3</v>
      </c>
    </row>
    <row r="14597" spans="1:7" hidden="1">
      <c r="A14597" s="1122" t="s">
        <v>10334</v>
      </c>
      <c r="B14597" s="1122" t="s">
        <v>10375</v>
      </c>
      <c r="C14597" s="1122" t="e">
        <v>#REF!</v>
      </c>
      <c r="D14597" s="1122" t="s">
        <v>3704</v>
      </c>
      <c r="E14597" s="1365">
        <v>5.0000000000000001E-3</v>
      </c>
      <c r="F14597" s="1260">
        <v>1</v>
      </c>
      <c r="G14597" s="1246">
        <v>5.0000000000000001E-3</v>
      </c>
    </row>
    <row r="14598" spans="1:7" hidden="1">
      <c r="A14598" s="1122" t="s">
        <v>10334</v>
      </c>
      <c r="B14598" s="1122" t="s">
        <v>10375</v>
      </c>
      <c r="C14598" s="1122" t="e">
        <v>#REF!</v>
      </c>
      <c r="D14598" s="1122" t="s">
        <v>1793</v>
      </c>
      <c r="E14598" s="1365">
        <v>4.0000000000000002E-4</v>
      </c>
      <c r="F14598" s="1260">
        <v>1</v>
      </c>
      <c r="G14598" s="1246">
        <v>4.0000000000000002E-4</v>
      </c>
    </row>
    <row r="14599" spans="1:7" hidden="1">
      <c r="A14599" s="1122" t="s">
        <v>10334</v>
      </c>
      <c r="B14599" s="1122" t="s">
        <v>10375</v>
      </c>
      <c r="C14599" s="1122" t="e">
        <v>#REF!</v>
      </c>
      <c r="D14599" s="1122" t="s">
        <v>9806</v>
      </c>
      <c r="E14599" s="1365">
        <v>5.9999999999999995E-4</v>
      </c>
      <c r="F14599" s="1260">
        <v>1</v>
      </c>
      <c r="G14599" s="1246">
        <v>5.9999999999999995E-4</v>
      </c>
    </row>
    <row r="14600" spans="1:7" hidden="1">
      <c r="A14600" s="1122" t="s">
        <v>10334</v>
      </c>
      <c r="B14600" s="1122" t="s">
        <v>10375</v>
      </c>
      <c r="C14600" s="1122" t="e">
        <v>#REF!</v>
      </c>
      <c r="D14600" s="1122" t="s">
        <v>9615</v>
      </c>
      <c r="E14600" s="1365">
        <v>5.4000000000000003E-3</v>
      </c>
      <c r="F14600" s="1260">
        <v>1</v>
      </c>
      <c r="G14600" s="1246">
        <v>5.4000000000000003E-3</v>
      </c>
    </row>
    <row r="14601" spans="1:7" hidden="1">
      <c r="A14601" s="1122" t="s">
        <v>10334</v>
      </c>
      <c r="B14601" s="1122" t="s">
        <v>10375</v>
      </c>
      <c r="C14601" s="1122" t="e">
        <v>#REF!</v>
      </c>
      <c r="D14601" s="1122" t="s">
        <v>871</v>
      </c>
      <c r="E14601" s="1365">
        <v>1E-3</v>
      </c>
      <c r="F14601" s="1260">
        <v>1</v>
      </c>
      <c r="G14601" s="1246">
        <v>1E-3</v>
      </c>
    </row>
    <row r="14602" spans="1:7" hidden="1">
      <c r="A14602" s="1122" t="s">
        <v>10334</v>
      </c>
      <c r="B14602" s="1122" t="s">
        <v>10375</v>
      </c>
      <c r="C14602" s="1122" t="e">
        <v>#REF!</v>
      </c>
      <c r="D14602" s="1122" t="s">
        <v>9807</v>
      </c>
      <c r="E14602" s="1365">
        <v>1</v>
      </c>
      <c r="F14602" s="1260">
        <v>1</v>
      </c>
      <c r="G14602" s="1246">
        <v>1</v>
      </c>
    </row>
    <row r="14603" spans="1:7" hidden="1">
      <c r="A14603" s="1122" t="s">
        <v>10334</v>
      </c>
      <c r="B14603" s="1122" t="s">
        <v>10375</v>
      </c>
      <c r="C14603" s="1122" t="e">
        <v>#REF!</v>
      </c>
      <c r="D14603" s="1122" t="s">
        <v>9808</v>
      </c>
      <c r="E14603" s="1365">
        <v>1</v>
      </c>
      <c r="F14603" s="1260">
        <v>1</v>
      </c>
      <c r="G14603" s="1246">
        <v>1</v>
      </c>
    </row>
    <row r="14604" spans="1:7" hidden="1">
      <c r="A14604" s="1122" t="s">
        <v>10334</v>
      </c>
      <c r="B14604" s="1122" t="s">
        <v>10375</v>
      </c>
      <c r="C14604" s="1122" t="e">
        <v>#REF!</v>
      </c>
      <c r="D14604" s="1122" t="s">
        <v>6661</v>
      </c>
      <c r="E14604" s="1365">
        <v>4.1999999999999997E-3</v>
      </c>
      <c r="F14604" s="1260">
        <v>1</v>
      </c>
      <c r="G14604" s="1246">
        <v>4.1999999999999997E-3</v>
      </c>
    </row>
    <row r="14605" spans="1:7" hidden="1">
      <c r="A14605" s="1122" t="s">
        <v>10378</v>
      </c>
      <c r="B14605" s="1122" t="s">
        <v>10381</v>
      </c>
      <c r="C14605" s="1122" t="e">
        <v>#REF!</v>
      </c>
      <c r="D14605" s="1122" t="s">
        <v>9737</v>
      </c>
      <c r="E14605" s="1365">
        <v>1</v>
      </c>
      <c r="F14605" s="1260">
        <v>1</v>
      </c>
      <c r="G14605" s="1246">
        <v>1</v>
      </c>
    </row>
    <row r="14606" spans="1:7" hidden="1">
      <c r="A14606" s="1122" t="s">
        <v>10378</v>
      </c>
      <c r="B14606" s="1122" t="s">
        <v>10381</v>
      </c>
      <c r="C14606" s="1203" t="s">
        <v>10739</v>
      </c>
      <c r="D14606" s="1203" t="s">
        <v>10740</v>
      </c>
      <c r="E14606" s="1365">
        <v>1</v>
      </c>
      <c r="F14606" s="1260">
        <v>1</v>
      </c>
      <c r="G14606" s="1246">
        <v>1</v>
      </c>
    </row>
    <row r="14607" spans="1:7" hidden="1">
      <c r="A14607" s="1122" t="s">
        <v>10378</v>
      </c>
      <c r="B14607" s="1122" t="s">
        <v>10381</v>
      </c>
      <c r="C14607" s="1203" t="s">
        <v>10743</v>
      </c>
      <c r="D14607" s="1203" t="s">
        <v>10744</v>
      </c>
      <c r="E14607" s="1365">
        <v>2</v>
      </c>
      <c r="F14607" s="1260">
        <v>1</v>
      </c>
      <c r="G14607" s="1246">
        <v>2</v>
      </c>
    </row>
    <row r="14608" spans="1:7" hidden="1">
      <c r="A14608" s="1122" t="s">
        <v>10378</v>
      </c>
      <c r="B14608" s="1122" t="s">
        <v>10381</v>
      </c>
      <c r="C14608" s="1203" t="s">
        <v>10735</v>
      </c>
      <c r="D14608" s="1203" t="s">
        <v>10736</v>
      </c>
      <c r="E14608" s="1365">
        <v>1</v>
      </c>
      <c r="F14608" s="1260">
        <v>1</v>
      </c>
      <c r="G14608" s="1246">
        <v>1</v>
      </c>
    </row>
    <row r="14609" spans="1:7" hidden="1">
      <c r="A14609" s="1122" t="s">
        <v>10378</v>
      </c>
      <c r="B14609" s="1122" t="s">
        <v>10381</v>
      </c>
      <c r="C14609" s="1122" t="e">
        <v>#REF!</v>
      </c>
      <c r="D14609" s="1122" t="s">
        <v>5216</v>
      </c>
      <c r="E14609" s="1365">
        <v>1</v>
      </c>
      <c r="F14609" s="1260">
        <v>1</v>
      </c>
      <c r="G14609" s="1246">
        <v>1</v>
      </c>
    </row>
    <row r="14610" spans="1:7" hidden="1">
      <c r="A14610" s="1122" t="s">
        <v>10378</v>
      </c>
      <c r="B14610" s="1122" t="s">
        <v>10381</v>
      </c>
      <c r="C14610" s="1122" t="e">
        <v>#REF!</v>
      </c>
      <c r="D14610" s="1122" t="s">
        <v>9753</v>
      </c>
      <c r="E14610" s="1365">
        <v>1</v>
      </c>
      <c r="F14610" s="1260">
        <v>1</v>
      </c>
      <c r="G14610" s="1246">
        <v>1</v>
      </c>
    </row>
    <row r="14611" spans="1:7" hidden="1">
      <c r="A14611" s="1122" t="s">
        <v>10378</v>
      </c>
      <c r="B14611" s="1122" t="s">
        <v>10381</v>
      </c>
      <c r="C14611" s="1122" t="e">
        <v>#REF!</v>
      </c>
      <c r="D14611" s="1122" t="s">
        <v>9615</v>
      </c>
      <c r="E14611" s="1365">
        <v>3.5999999999999999E-3</v>
      </c>
      <c r="F14611" s="1260">
        <v>1</v>
      </c>
      <c r="G14611" s="1246">
        <v>3.5999999999999999E-3</v>
      </c>
    </row>
    <row r="14612" spans="1:7" hidden="1">
      <c r="A14612" s="1122" t="s">
        <v>10378</v>
      </c>
      <c r="B14612" s="1122" t="s">
        <v>10381</v>
      </c>
      <c r="C14612" s="1122" t="e">
        <v>#REF!</v>
      </c>
      <c r="D14612" s="1122" t="s">
        <v>8288</v>
      </c>
      <c r="E14612" s="1365">
        <v>1.1000000000000001E-3</v>
      </c>
      <c r="F14612" s="1260">
        <v>1</v>
      </c>
      <c r="G14612" s="1246">
        <v>1.1000000000000001E-3</v>
      </c>
    </row>
    <row r="14613" spans="1:7" hidden="1">
      <c r="A14613" s="1122" t="s">
        <v>10378</v>
      </c>
      <c r="B14613" s="1122" t="s">
        <v>10381</v>
      </c>
      <c r="C14613" s="1122" t="e">
        <v>#REF!</v>
      </c>
      <c r="D14613" s="1122" t="s">
        <v>2401</v>
      </c>
      <c r="E14613" s="1365">
        <v>2.3E-3</v>
      </c>
      <c r="F14613" s="1260">
        <v>1</v>
      </c>
      <c r="G14613" s="1246">
        <v>2.3E-3</v>
      </c>
    </row>
    <row r="14614" spans="1:7" hidden="1">
      <c r="A14614" s="1122" t="s">
        <v>10378</v>
      </c>
      <c r="B14614" s="1122" t="s">
        <v>10381</v>
      </c>
      <c r="C14614" s="1122" t="e">
        <v>#REF!</v>
      </c>
      <c r="D14614" s="1122" t="s">
        <v>9754</v>
      </c>
      <c r="E14614" s="1365">
        <v>2.3E-2</v>
      </c>
      <c r="F14614" s="1260">
        <v>1</v>
      </c>
      <c r="G14614" s="1246">
        <v>2.3E-2</v>
      </c>
    </row>
    <row r="14615" spans="1:7" hidden="1">
      <c r="A14615" s="1122" t="s">
        <v>10378</v>
      </c>
      <c r="B14615" s="1122" t="s">
        <v>10381</v>
      </c>
      <c r="C14615" s="1122" t="e">
        <v>#REF!</v>
      </c>
      <c r="D14615" s="1122" t="s">
        <v>9755</v>
      </c>
      <c r="E14615" s="1365">
        <v>6.8000000000000005E-2</v>
      </c>
      <c r="F14615" s="1260">
        <v>1</v>
      </c>
      <c r="G14615" s="1246">
        <v>6.8000000000000005E-2</v>
      </c>
    </row>
    <row r="14616" spans="1:7" hidden="1">
      <c r="A14616" s="1122" t="s">
        <v>10378</v>
      </c>
      <c r="B14616" s="1122" t="s">
        <v>10381</v>
      </c>
      <c r="C14616" s="1122" t="e">
        <v>#REF!</v>
      </c>
      <c r="D14616" s="1122" t="s">
        <v>9756</v>
      </c>
      <c r="E14616" s="1365">
        <v>0.107</v>
      </c>
      <c r="F14616" s="1260">
        <v>1</v>
      </c>
      <c r="G14616" s="1246">
        <v>0.107</v>
      </c>
    </row>
    <row r="14617" spans="1:7" hidden="1">
      <c r="A14617" s="1122" t="s">
        <v>10378</v>
      </c>
      <c r="B14617" s="1122" t="s">
        <v>10381</v>
      </c>
      <c r="C14617" s="1122" t="e">
        <v>#REF!</v>
      </c>
      <c r="D14617" s="1122" t="s">
        <v>9757</v>
      </c>
      <c r="E14617" s="1365">
        <v>2.7000000000000001E-3</v>
      </c>
      <c r="F14617" s="1260">
        <v>1</v>
      </c>
      <c r="G14617" s="1246">
        <v>2.7000000000000001E-3</v>
      </c>
    </row>
    <row r="14618" spans="1:7" hidden="1">
      <c r="A14618" s="1122" t="s">
        <v>10378</v>
      </c>
      <c r="B14618" s="1122" t="s">
        <v>10381</v>
      </c>
      <c r="C14618" s="1122" t="e">
        <v>#REF!</v>
      </c>
      <c r="D14618" s="1122" t="s">
        <v>9758</v>
      </c>
      <c r="E14618" s="1365">
        <v>1.0849</v>
      </c>
      <c r="F14618" s="1260">
        <v>1</v>
      </c>
      <c r="G14618" s="1246">
        <v>1.0849</v>
      </c>
    </row>
    <row r="14619" spans="1:7" hidden="1">
      <c r="A14619" s="1122" t="s">
        <v>10378</v>
      </c>
      <c r="B14619" s="1122" t="s">
        <v>10381</v>
      </c>
      <c r="C14619" s="1122" t="e">
        <v>#REF!</v>
      </c>
      <c r="D14619" s="1122" t="s">
        <v>9759</v>
      </c>
      <c r="E14619" s="1365">
        <v>7.8E-2</v>
      </c>
      <c r="F14619" s="1260">
        <v>1</v>
      </c>
      <c r="G14619" s="1246">
        <v>7.8E-2</v>
      </c>
    </row>
    <row r="14620" spans="1:7" hidden="1">
      <c r="A14620" s="1122" t="s">
        <v>10378</v>
      </c>
      <c r="B14620" s="1122" t="s">
        <v>10381</v>
      </c>
      <c r="C14620" s="1122" t="e">
        <v>#REF!</v>
      </c>
      <c r="D14620" s="1122" t="s">
        <v>9760</v>
      </c>
      <c r="E14620" s="1365">
        <v>0.159</v>
      </c>
      <c r="F14620" s="1260">
        <v>1</v>
      </c>
      <c r="G14620" s="1246">
        <v>0.159</v>
      </c>
    </row>
    <row r="14621" spans="1:7" hidden="1">
      <c r="A14621" s="1122" t="s">
        <v>10378</v>
      </c>
      <c r="B14621" s="1122" t="s">
        <v>10381</v>
      </c>
      <c r="C14621" s="1122" t="e">
        <v>#REF!</v>
      </c>
      <c r="D14621" s="1122" t="s">
        <v>6665</v>
      </c>
      <c r="E14621" s="1365">
        <v>1E-3</v>
      </c>
      <c r="F14621" s="1260">
        <v>1</v>
      </c>
      <c r="G14621" s="1246">
        <v>1E-3</v>
      </c>
    </row>
    <row r="14622" spans="1:7" hidden="1">
      <c r="A14622" s="1122" t="s">
        <v>10378</v>
      </c>
      <c r="B14622" s="1122" t="s">
        <v>10381</v>
      </c>
      <c r="C14622" s="1122" t="e">
        <v>#REF!</v>
      </c>
      <c r="D14622" s="1122" t="s">
        <v>6661</v>
      </c>
      <c r="E14622" s="1365">
        <v>8.0000000000000004E-4</v>
      </c>
      <c r="F14622" s="1260">
        <v>1</v>
      </c>
      <c r="G14622" s="1246">
        <v>8.0000000000000004E-4</v>
      </c>
    </row>
    <row r="14623" spans="1:7" hidden="1">
      <c r="A14623" s="1122" t="s">
        <v>10379</v>
      </c>
      <c r="B14623" s="1122" t="s">
        <v>10384</v>
      </c>
      <c r="C14623" s="1203" t="s">
        <v>10739</v>
      </c>
      <c r="D14623" s="1203" t="s">
        <v>10740</v>
      </c>
      <c r="E14623" s="1365">
        <v>1</v>
      </c>
      <c r="F14623" s="1260">
        <v>1</v>
      </c>
      <c r="G14623" s="1246">
        <v>1</v>
      </c>
    </row>
    <row r="14624" spans="1:7" hidden="1">
      <c r="A14624" s="1122" t="s">
        <v>10379</v>
      </c>
      <c r="B14624" s="1122" t="s">
        <v>10384</v>
      </c>
      <c r="C14624" s="1203" t="s">
        <v>10743</v>
      </c>
      <c r="D14624" s="1203" t="s">
        <v>10744</v>
      </c>
      <c r="E14624" s="1365">
        <v>2</v>
      </c>
      <c r="F14624" s="1260">
        <v>1</v>
      </c>
      <c r="G14624" s="1246">
        <v>2</v>
      </c>
    </row>
    <row r="14625" spans="1:7" hidden="1">
      <c r="A14625" s="1122" t="s">
        <v>10379</v>
      </c>
      <c r="B14625" s="1122" t="s">
        <v>10384</v>
      </c>
      <c r="C14625" s="1203" t="s">
        <v>10735</v>
      </c>
      <c r="D14625" s="1203" t="s">
        <v>10736</v>
      </c>
      <c r="E14625" s="1365">
        <v>1</v>
      </c>
      <c r="F14625" s="1260">
        <v>1</v>
      </c>
      <c r="G14625" s="1246">
        <v>1</v>
      </c>
    </row>
    <row r="14626" spans="1:7" hidden="1">
      <c r="A14626" s="1122" t="s">
        <v>10379</v>
      </c>
      <c r="B14626" s="1122" t="s">
        <v>10384</v>
      </c>
      <c r="C14626" s="1122" t="e">
        <v>#REF!</v>
      </c>
      <c r="D14626" s="1122" t="s">
        <v>9753</v>
      </c>
      <c r="E14626" s="1365">
        <v>1</v>
      </c>
      <c r="F14626" s="1260">
        <v>1</v>
      </c>
      <c r="G14626" s="1246">
        <v>1</v>
      </c>
    </row>
    <row r="14627" spans="1:7" hidden="1">
      <c r="A14627" s="1122" t="s">
        <v>10379</v>
      </c>
      <c r="B14627" s="1122" t="s">
        <v>10384</v>
      </c>
      <c r="C14627" s="1122" t="e">
        <v>#REF!</v>
      </c>
      <c r="D14627" s="1122" t="s">
        <v>9615</v>
      </c>
      <c r="E14627" s="1365">
        <v>3.5999999999999999E-3</v>
      </c>
      <c r="F14627" s="1260">
        <v>1</v>
      </c>
      <c r="G14627" s="1246">
        <v>3.5999999999999999E-3</v>
      </c>
    </row>
    <row r="14628" spans="1:7" hidden="1">
      <c r="A14628" s="1122" t="s">
        <v>10379</v>
      </c>
      <c r="B14628" s="1122" t="s">
        <v>10384</v>
      </c>
      <c r="C14628" s="1122" t="e">
        <v>#REF!</v>
      </c>
      <c r="D14628" s="1122" t="s">
        <v>8288</v>
      </c>
      <c r="E14628" s="1365">
        <v>1.1000000000000001E-3</v>
      </c>
      <c r="F14628" s="1260">
        <v>1</v>
      </c>
      <c r="G14628" s="1246">
        <v>1.1000000000000001E-3</v>
      </c>
    </row>
    <row r="14629" spans="1:7" hidden="1">
      <c r="A14629" s="1122" t="s">
        <v>10379</v>
      </c>
      <c r="B14629" s="1122" t="s">
        <v>10384</v>
      </c>
      <c r="C14629" s="1122" t="e">
        <v>#REF!</v>
      </c>
      <c r="D14629" s="1122" t="s">
        <v>2401</v>
      </c>
      <c r="E14629" s="1365">
        <v>2.3E-3</v>
      </c>
      <c r="F14629" s="1260">
        <v>1</v>
      </c>
      <c r="G14629" s="1246">
        <v>2.3E-3</v>
      </c>
    </row>
    <row r="14630" spans="1:7" hidden="1">
      <c r="A14630" s="1122" t="s">
        <v>10379</v>
      </c>
      <c r="B14630" s="1122" t="s">
        <v>10384</v>
      </c>
      <c r="C14630" s="1122" t="e">
        <v>#REF!</v>
      </c>
      <c r="D14630" s="1122" t="s">
        <v>9754</v>
      </c>
      <c r="E14630" s="1365">
        <v>2.3E-2</v>
      </c>
      <c r="F14630" s="1260">
        <v>1</v>
      </c>
      <c r="G14630" s="1246">
        <v>2.3E-2</v>
      </c>
    </row>
    <row r="14631" spans="1:7" hidden="1">
      <c r="A14631" s="1122" t="s">
        <v>10379</v>
      </c>
      <c r="B14631" s="1122" t="s">
        <v>10384</v>
      </c>
      <c r="C14631" s="1122" t="e">
        <v>#REF!</v>
      </c>
      <c r="D14631" s="1122" t="s">
        <v>9755</v>
      </c>
      <c r="E14631" s="1365">
        <v>6.8000000000000005E-2</v>
      </c>
      <c r="F14631" s="1260">
        <v>1</v>
      </c>
      <c r="G14631" s="1246">
        <v>6.8000000000000005E-2</v>
      </c>
    </row>
    <row r="14632" spans="1:7" hidden="1">
      <c r="A14632" s="1122" t="s">
        <v>10379</v>
      </c>
      <c r="B14632" s="1122" t="s">
        <v>10384</v>
      </c>
      <c r="C14632" s="1122" t="e">
        <v>#REF!</v>
      </c>
      <c r="D14632" s="1122" t="s">
        <v>9756</v>
      </c>
      <c r="E14632" s="1365">
        <v>0.107</v>
      </c>
      <c r="F14632" s="1260">
        <v>1</v>
      </c>
      <c r="G14632" s="1246">
        <v>0.107</v>
      </c>
    </row>
    <row r="14633" spans="1:7" hidden="1">
      <c r="A14633" s="1122" t="s">
        <v>10379</v>
      </c>
      <c r="B14633" s="1122" t="s">
        <v>10384</v>
      </c>
      <c r="C14633" s="1122" t="e">
        <v>#REF!</v>
      </c>
      <c r="D14633" s="1122" t="s">
        <v>9757</v>
      </c>
      <c r="E14633" s="1365">
        <v>2.7000000000000001E-3</v>
      </c>
      <c r="F14633" s="1260">
        <v>1</v>
      </c>
      <c r="G14633" s="1246">
        <v>2.7000000000000001E-3</v>
      </c>
    </row>
    <row r="14634" spans="1:7" hidden="1">
      <c r="A14634" s="1122" t="s">
        <v>10379</v>
      </c>
      <c r="B14634" s="1122" t="s">
        <v>10384</v>
      </c>
      <c r="C14634" s="1122" t="e">
        <v>#REF!</v>
      </c>
      <c r="D14634" s="1122" t="s">
        <v>9758</v>
      </c>
      <c r="E14634" s="1365">
        <v>1.0849</v>
      </c>
      <c r="F14634" s="1260">
        <v>1</v>
      </c>
      <c r="G14634" s="1246">
        <v>1.0849</v>
      </c>
    </row>
    <row r="14635" spans="1:7" hidden="1">
      <c r="A14635" s="1122" t="s">
        <v>10379</v>
      </c>
      <c r="B14635" s="1122" t="s">
        <v>10384</v>
      </c>
      <c r="C14635" s="1122" t="e">
        <v>#REF!</v>
      </c>
      <c r="D14635" s="1122" t="s">
        <v>9759</v>
      </c>
      <c r="E14635" s="1365">
        <v>7.8E-2</v>
      </c>
      <c r="F14635" s="1260">
        <v>1</v>
      </c>
      <c r="G14635" s="1246">
        <v>7.8E-2</v>
      </c>
    </row>
    <row r="14636" spans="1:7" hidden="1">
      <c r="A14636" s="1122" t="s">
        <v>10379</v>
      </c>
      <c r="B14636" s="1122" t="s">
        <v>10384</v>
      </c>
      <c r="C14636" s="1122" t="e">
        <v>#REF!</v>
      </c>
      <c r="D14636" s="1122" t="s">
        <v>9760</v>
      </c>
      <c r="E14636" s="1365">
        <v>0.159</v>
      </c>
      <c r="F14636" s="1260">
        <v>1</v>
      </c>
      <c r="G14636" s="1246">
        <v>0.159</v>
      </c>
    </row>
    <row r="14637" spans="1:7" hidden="1">
      <c r="A14637" s="1122" t="s">
        <v>10379</v>
      </c>
      <c r="B14637" s="1122" t="s">
        <v>10384</v>
      </c>
      <c r="C14637" s="1122" t="e">
        <v>#REF!</v>
      </c>
      <c r="D14637" s="1122" t="s">
        <v>6665</v>
      </c>
      <c r="E14637" s="1365">
        <v>1E-3</v>
      </c>
      <c r="F14637" s="1260">
        <v>1</v>
      </c>
      <c r="G14637" s="1246">
        <v>1E-3</v>
      </c>
    </row>
    <row r="14638" spans="1:7" hidden="1">
      <c r="A14638" s="1122" t="s">
        <v>10379</v>
      </c>
      <c r="B14638" s="1122" t="s">
        <v>10384</v>
      </c>
      <c r="C14638" s="1122" t="e">
        <v>#REF!</v>
      </c>
      <c r="D14638" s="1122" t="s">
        <v>6661</v>
      </c>
      <c r="E14638" s="1365">
        <v>8.0000000000000004E-4</v>
      </c>
      <c r="F14638" s="1260">
        <v>1</v>
      </c>
      <c r="G14638" s="1246">
        <v>8.0000000000000004E-4</v>
      </c>
    </row>
    <row r="14639" spans="1:7" hidden="1">
      <c r="A14639" s="1122" t="s">
        <v>10380</v>
      </c>
      <c r="B14639" s="1122" t="s">
        <v>10386</v>
      </c>
      <c r="C14639" s="1122" t="e">
        <v>#REF!</v>
      </c>
      <c r="D14639" s="1122" t="s">
        <v>9766</v>
      </c>
      <c r="E14639" s="1365">
        <v>1</v>
      </c>
      <c r="F14639" s="1260">
        <v>1</v>
      </c>
      <c r="G14639" s="1246">
        <v>1</v>
      </c>
    </row>
    <row r="14640" spans="1:7" hidden="1">
      <c r="A14640" s="1122" t="s">
        <v>10380</v>
      </c>
      <c r="B14640" s="1122" t="s">
        <v>10386</v>
      </c>
      <c r="C14640" s="1122" t="e">
        <v>#REF!</v>
      </c>
      <c r="D14640" s="1122" t="s">
        <v>8828</v>
      </c>
      <c r="E14640" s="1365">
        <v>2</v>
      </c>
      <c r="F14640" s="1260">
        <v>1</v>
      </c>
      <c r="G14640" s="1246">
        <v>2</v>
      </c>
    </row>
    <row r="14641" spans="1:7" hidden="1">
      <c r="A14641" s="1122" t="s">
        <v>10380</v>
      </c>
      <c r="B14641" s="1122" t="s">
        <v>10386</v>
      </c>
      <c r="C14641" s="1203" t="s">
        <v>10739</v>
      </c>
      <c r="D14641" s="1203" t="s">
        <v>10740</v>
      </c>
      <c r="E14641" s="1365">
        <v>1</v>
      </c>
      <c r="F14641" s="1260">
        <v>1</v>
      </c>
      <c r="G14641" s="1246">
        <v>1</v>
      </c>
    </row>
    <row r="14642" spans="1:7" hidden="1">
      <c r="A14642" s="1122" t="s">
        <v>10380</v>
      </c>
      <c r="B14642" s="1122" t="s">
        <v>10386</v>
      </c>
      <c r="C14642" s="1203" t="s">
        <v>10743</v>
      </c>
      <c r="D14642" s="1203" t="s">
        <v>10744</v>
      </c>
      <c r="E14642" s="1365">
        <v>2</v>
      </c>
      <c r="F14642" s="1260">
        <v>1</v>
      </c>
      <c r="G14642" s="1246">
        <v>2</v>
      </c>
    </row>
    <row r="14643" spans="1:7" hidden="1">
      <c r="A14643" s="1122" t="s">
        <v>10380</v>
      </c>
      <c r="B14643" s="1122" t="s">
        <v>10386</v>
      </c>
      <c r="C14643" s="1203" t="s">
        <v>10735</v>
      </c>
      <c r="D14643" s="1203" t="s">
        <v>10736</v>
      </c>
      <c r="E14643" s="1365">
        <v>1</v>
      </c>
      <c r="F14643" s="1260">
        <v>1</v>
      </c>
      <c r="G14643" s="1246">
        <v>1</v>
      </c>
    </row>
    <row r="14644" spans="1:7" hidden="1">
      <c r="A14644" s="1122" t="s">
        <v>10380</v>
      </c>
      <c r="B14644" s="1122" t="s">
        <v>10386</v>
      </c>
      <c r="C14644" s="1122" t="e">
        <v>#REF!</v>
      </c>
      <c r="D14644" s="1122" t="s">
        <v>9753</v>
      </c>
      <c r="E14644" s="1365">
        <v>1</v>
      </c>
      <c r="F14644" s="1260">
        <v>1</v>
      </c>
      <c r="G14644" s="1246">
        <v>1</v>
      </c>
    </row>
    <row r="14645" spans="1:7" hidden="1">
      <c r="A14645" s="1122" t="s">
        <v>10380</v>
      </c>
      <c r="B14645" s="1122" t="s">
        <v>10386</v>
      </c>
      <c r="C14645" s="1122" t="e">
        <v>#REF!</v>
      </c>
      <c r="D14645" s="1122" t="s">
        <v>9615</v>
      </c>
      <c r="E14645" s="1365">
        <v>3.5999999999999999E-3</v>
      </c>
      <c r="F14645" s="1260">
        <v>1</v>
      </c>
      <c r="G14645" s="1246">
        <v>3.5999999999999999E-3</v>
      </c>
    </row>
    <row r="14646" spans="1:7" hidden="1">
      <c r="A14646" s="1122" t="s">
        <v>10380</v>
      </c>
      <c r="B14646" s="1122" t="s">
        <v>10386</v>
      </c>
      <c r="C14646" s="1122" t="e">
        <v>#REF!</v>
      </c>
      <c r="D14646" s="1122" t="s">
        <v>8288</v>
      </c>
      <c r="E14646" s="1365">
        <v>1.1000000000000001E-3</v>
      </c>
      <c r="F14646" s="1260">
        <v>1</v>
      </c>
      <c r="G14646" s="1246">
        <v>1.1000000000000001E-3</v>
      </c>
    </row>
    <row r="14647" spans="1:7" hidden="1">
      <c r="A14647" s="1122" t="s">
        <v>10380</v>
      </c>
      <c r="B14647" s="1122" t="s">
        <v>10386</v>
      </c>
      <c r="C14647" s="1122" t="e">
        <v>#REF!</v>
      </c>
      <c r="D14647" s="1122" t="s">
        <v>2401</v>
      </c>
      <c r="E14647" s="1365">
        <v>2.3E-3</v>
      </c>
      <c r="F14647" s="1260">
        <v>1</v>
      </c>
      <c r="G14647" s="1246">
        <v>2.3E-3</v>
      </c>
    </row>
    <row r="14648" spans="1:7" hidden="1">
      <c r="A14648" s="1122" t="s">
        <v>10380</v>
      </c>
      <c r="B14648" s="1122" t="s">
        <v>10386</v>
      </c>
      <c r="C14648" s="1122" t="e">
        <v>#REF!</v>
      </c>
      <c r="D14648" s="1122" t="s">
        <v>9754</v>
      </c>
      <c r="E14648" s="1365">
        <v>2.3E-2</v>
      </c>
      <c r="F14648" s="1260">
        <v>1</v>
      </c>
      <c r="G14648" s="1246">
        <v>2.3E-2</v>
      </c>
    </row>
    <row r="14649" spans="1:7" hidden="1">
      <c r="A14649" s="1122" t="s">
        <v>10380</v>
      </c>
      <c r="B14649" s="1122" t="s">
        <v>10386</v>
      </c>
      <c r="C14649" s="1122" t="e">
        <v>#REF!</v>
      </c>
      <c r="D14649" s="1122" t="s">
        <v>9755</v>
      </c>
      <c r="E14649" s="1365">
        <v>6.8000000000000005E-2</v>
      </c>
      <c r="F14649" s="1260">
        <v>1</v>
      </c>
      <c r="G14649" s="1246">
        <v>6.8000000000000005E-2</v>
      </c>
    </row>
    <row r="14650" spans="1:7" hidden="1">
      <c r="A14650" s="1122" t="s">
        <v>10380</v>
      </c>
      <c r="B14650" s="1122" t="s">
        <v>10386</v>
      </c>
      <c r="C14650" s="1122" t="e">
        <v>#REF!</v>
      </c>
      <c r="D14650" s="1122" t="s">
        <v>9756</v>
      </c>
      <c r="E14650" s="1365">
        <v>0.107</v>
      </c>
      <c r="F14650" s="1260">
        <v>1</v>
      </c>
      <c r="G14650" s="1246">
        <v>0.107</v>
      </c>
    </row>
    <row r="14651" spans="1:7" hidden="1">
      <c r="A14651" s="1122" t="s">
        <v>10380</v>
      </c>
      <c r="B14651" s="1122" t="s">
        <v>10386</v>
      </c>
      <c r="C14651" s="1122" t="e">
        <v>#REF!</v>
      </c>
      <c r="D14651" s="1122" t="s">
        <v>9757</v>
      </c>
      <c r="E14651" s="1365">
        <v>2.7000000000000001E-3</v>
      </c>
      <c r="F14651" s="1260">
        <v>1</v>
      </c>
      <c r="G14651" s="1246">
        <v>2.7000000000000001E-3</v>
      </c>
    </row>
    <row r="14652" spans="1:7" hidden="1">
      <c r="A14652" s="1122" t="s">
        <v>10380</v>
      </c>
      <c r="B14652" s="1122" t="s">
        <v>10386</v>
      </c>
      <c r="C14652" s="1122" t="e">
        <v>#REF!</v>
      </c>
      <c r="D14652" s="1122" t="s">
        <v>8820</v>
      </c>
      <c r="E14652" s="1365">
        <v>0.78710000000000002</v>
      </c>
      <c r="F14652" s="1260">
        <v>1</v>
      </c>
      <c r="G14652" s="1246">
        <v>0.78710000000000002</v>
      </c>
    </row>
    <row r="14653" spans="1:7" hidden="1">
      <c r="A14653" s="1122" t="s">
        <v>10380</v>
      </c>
      <c r="B14653" s="1122" t="s">
        <v>10386</v>
      </c>
      <c r="C14653" s="1122" t="e">
        <v>#REF!</v>
      </c>
      <c r="D14653" s="1122" t="s">
        <v>9759</v>
      </c>
      <c r="E14653" s="1365">
        <v>7.8E-2</v>
      </c>
      <c r="F14653" s="1260">
        <v>1</v>
      </c>
      <c r="G14653" s="1246">
        <v>7.8E-2</v>
      </c>
    </row>
    <row r="14654" spans="1:7" hidden="1">
      <c r="A14654" s="1122" t="s">
        <v>10380</v>
      </c>
      <c r="B14654" s="1122" t="s">
        <v>10386</v>
      </c>
      <c r="C14654" s="1122" t="e">
        <v>#REF!</v>
      </c>
      <c r="D14654" s="1122" t="s">
        <v>9760</v>
      </c>
      <c r="E14654" s="1365">
        <v>0.159</v>
      </c>
      <c r="F14654" s="1260">
        <v>1</v>
      </c>
      <c r="G14654" s="1246">
        <v>0.159</v>
      </c>
    </row>
    <row r="14655" spans="1:7" hidden="1">
      <c r="A14655" s="1122" t="s">
        <v>10380</v>
      </c>
      <c r="B14655" s="1122" t="s">
        <v>10386</v>
      </c>
      <c r="C14655" s="1122" t="e">
        <v>#REF!</v>
      </c>
      <c r="D14655" s="1122" t="s">
        <v>6665</v>
      </c>
      <c r="E14655" s="1365">
        <v>1E-3</v>
      </c>
      <c r="F14655" s="1260">
        <v>1</v>
      </c>
      <c r="G14655" s="1246">
        <v>1E-3</v>
      </c>
    </row>
    <row r="14656" spans="1:7" hidden="1">
      <c r="A14656" s="1122" t="s">
        <v>10380</v>
      </c>
      <c r="B14656" s="1122" t="s">
        <v>10386</v>
      </c>
      <c r="C14656" s="1122" t="e">
        <v>#REF!</v>
      </c>
      <c r="D14656" s="1122" t="s">
        <v>6661</v>
      </c>
      <c r="E14656" s="1365">
        <v>8.0000000000000004E-4</v>
      </c>
      <c r="F14656" s="1260">
        <v>1</v>
      </c>
      <c r="G14656" s="1246">
        <v>8.0000000000000004E-4</v>
      </c>
    </row>
    <row r="14657" spans="1:7" hidden="1">
      <c r="A14657" s="1122" t="s">
        <v>10396</v>
      </c>
      <c r="B14657" s="1122" t="s">
        <v>10382</v>
      </c>
      <c r="C14657" s="1203" t="s">
        <v>10737</v>
      </c>
      <c r="D14657" s="1203" t="s">
        <v>10738</v>
      </c>
      <c r="E14657" s="1365">
        <v>1</v>
      </c>
      <c r="F14657" s="1260">
        <v>1</v>
      </c>
      <c r="G14657" s="1246">
        <v>1</v>
      </c>
    </row>
    <row r="14658" spans="1:7" hidden="1">
      <c r="A14658" s="1122" t="s">
        <v>10396</v>
      </c>
      <c r="B14658" s="1122" t="s">
        <v>10382</v>
      </c>
      <c r="C14658" s="1203" t="s">
        <v>10741</v>
      </c>
      <c r="D14658" s="1203" t="s">
        <v>10742</v>
      </c>
      <c r="E14658" s="1365">
        <v>2</v>
      </c>
      <c r="F14658" s="1260">
        <v>1</v>
      </c>
      <c r="G14658" s="1246">
        <v>2</v>
      </c>
    </row>
    <row r="14659" spans="1:7" hidden="1">
      <c r="A14659" s="1203" t="s">
        <v>10396</v>
      </c>
      <c r="B14659" s="1203" t="s">
        <v>10382</v>
      </c>
      <c r="C14659" s="1203" t="s">
        <v>10733</v>
      </c>
      <c r="D14659" s="1203" t="s">
        <v>10734</v>
      </c>
      <c r="E14659" s="1378">
        <v>1</v>
      </c>
      <c r="F14659" s="1260">
        <v>1</v>
      </c>
      <c r="G14659" s="1246">
        <v>1</v>
      </c>
    </row>
    <row r="14660" spans="1:7" hidden="1">
      <c r="A14660" s="1122" t="s">
        <v>10396</v>
      </c>
      <c r="B14660" s="1122" t="s">
        <v>10382</v>
      </c>
      <c r="C14660" s="1122" t="e">
        <v>#REF!</v>
      </c>
      <c r="D14660" s="1122" t="s">
        <v>9753</v>
      </c>
      <c r="E14660" s="1365">
        <v>1</v>
      </c>
      <c r="F14660" s="1260">
        <v>1</v>
      </c>
      <c r="G14660" s="1246">
        <v>1</v>
      </c>
    </row>
    <row r="14661" spans="1:7" hidden="1">
      <c r="A14661" s="1122" t="s">
        <v>10396</v>
      </c>
      <c r="B14661" s="1122" t="s">
        <v>10382</v>
      </c>
      <c r="C14661" s="1122" t="e">
        <v>#REF!</v>
      </c>
      <c r="D14661" s="1122" t="s">
        <v>9615</v>
      </c>
      <c r="E14661" s="1365">
        <v>3.5999999999999999E-3</v>
      </c>
      <c r="F14661" s="1260">
        <v>1</v>
      </c>
      <c r="G14661" s="1246">
        <v>3.5999999999999999E-3</v>
      </c>
    </row>
    <row r="14662" spans="1:7" hidden="1">
      <c r="A14662" s="1122" t="s">
        <v>10396</v>
      </c>
      <c r="B14662" s="1122" t="s">
        <v>10382</v>
      </c>
      <c r="C14662" s="1122" t="e">
        <v>#REF!</v>
      </c>
      <c r="D14662" s="1122" t="s">
        <v>8288</v>
      </c>
      <c r="E14662" s="1365">
        <v>1.1000000000000001E-3</v>
      </c>
      <c r="F14662" s="1260">
        <v>1</v>
      </c>
      <c r="G14662" s="1246">
        <v>1.1000000000000001E-3</v>
      </c>
    </row>
    <row r="14663" spans="1:7" hidden="1">
      <c r="A14663" s="1122" t="s">
        <v>10396</v>
      </c>
      <c r="B14663" s="1122" t="s">
        <v>10382</v>
      </c>
      <c r="C14663" s="1122" t="e">
        <v>#REF!</v>
      </c>
      <c r="D14663" s="1122" t="s">
        <v>2401</v>
      </c>
      <c r="E14663" s="1365">
        <v>2.3E-3</v>
      </c>
      <c r="F14663" s="1260">
        <v>1</v>
      </c>
      <c r="G14663" s="1246">
        <v>2.3E-3</v>
      </c>
    </row>
    <row r="14664" spans="1:7" hidden="1">
      <c r="A14664" s="1122" t="s">
        <v>10396</v>
      </c>
      <c r="B14664" s="1122" t="s">
        <v>10382</v>
      </c>
      <c r="C14664" s="1122" t="e">
        <v>#REF!</v>
      </c>
      <c r="D14664" s="1122" t="s">
        <v>9754</v>
      </c>
      <c r="E14664" s="1365">
        <v>2.3E-2</v>
      </c>
      <c r="F14664" s="1260">
        <v>1</v>
      </c>
      <c r="G14664" s="1246">
        <v>2.3E-2</v>
      </c>
    </row>
    <row r="14665" spans="1:7" hidden="1">
      <c r="A14665" s="1122" t="s">
        <v>10396</v>
      </c>
      <c r="B14665" s="1122" t="s">
        <v>10382</v>
      </c>
      <c r="C14665" s="1122" t="e">
        <v>#REF!</v>
      </c>
      <c r="D14665" s="1122" t="s">
        <v>9755</v>
      </c>
      <c r="E14665" s="1365">
        <v>6.8000000000000005E-2</v>
      </c>
      <c r="F14665" s="1260">
        <v>1</v>
      </c>
      <c r="G14665" s="1246">
        <v>6.8000000000000005E-2</v>
      </c>
    </row>
    <row r="14666" spans="1:7" hidden="1">
      <c r="A14666" s="1122" t="s">
        <v>10396</v>
      </c>
      <c r="B14666" s="1122" t="s">
        <v>10382</v>
      </c>
      <c r="C14666" s="1122" t="e">
        <v>#REF!</v>
      </c>
      <c r="D14666" s="1122" t="s">
        <v>9756</v>
      </c>
      <c r="E14666" s="1365">
        <v>0.107</v>
      </c>
      <c r="F14666" s="1260">
        <v>1</v>
      </c>
      <c r="G14666" s="1246">
        <v>0.107</v>
      </c>
    </row>
    <row r="14667" spans="1:7" hidden="1">
      <c r="A14667" s="1122" t="s">
        <v>10396</v>
      </c>
      <c r="B14667" s="1122" t="s">
        <v>10382</v>
      </c>
      <c r="C14667" s="1122" t="e">
        <v>#REF!</v>
      </c>
      <c r="D14667" s="1122" t="s">
        <v>9757</v>
      </c>
      <c r="E14667" s="1365">
        <v>2.7000000000000001E-3</v>
      </c>
      <c r="F14667" s="1260">
        <v>1</v>
      </c>
      <c r="G14667" s="1246">
        <v>2.7000000000000001E-3</v>
      </c>
    </row>
    <row r="14668" spans="1:7" hidden="1">
      <c r="A14668" s="1122" t="s">
        <v>10396</v>
      </c>
      <c r="B14668" s="1122" t="s">
        <v>10382</v>
      </c>
      <c r="C14668" s="1122" t="e">
        <v>#REF!</v>
      </c>
      <c r="D14668" s="1122" t="s">
        <v>9758</v>
      </c>
      <c r="E14668" s="1365">
        <v>1.0849</v>
      </c>
      <c r="F14668" s="1260">
        <v>1</v>
      </c>
      <c r="G14668" s="1246">
        <v>1.0849</v>
      </c>
    </row>
    <row r="14669" spans="1:7" hidden="1">
      <c r="A14669" s="1122" t="s">
        <v>10396</v>
      </c>
      <c r="B14669" s="1122" t="s">
        <v>10382</v>
      </c>
      <c r="C14669" s="1122" t="e">
        <v>#REF!</v>
      </c>
      <c r="D14669" s="1122" t="s">
        <v>9759</v>
      </c>
      <c r="E14669" s="1365">
        <v>7.8E-2</v>
      </c>
      <c r="F14669" s="1260">
        <v>1</v>
      </c>
      <c r="G14669" s="1246">
        <v>7.8E-2</v>
      </c>
    </row>
    <row r="14670" spans="1:7" hidden="1">
      <c r="A14670" s="1122" t="s">
        <v>10396</v>
      </c>
      <c r="B14670" s="1122" t="s">
        <v>10382</v>
      </c>
      <c r="C14670" s="1122" t="e">
        <v>#REF!</v>
      </c>
      <c r="D14670" s="1122" t="s">
        <v>9760</v>
      </c>
      <c r="E14670" s="1365">
        <v>0.159</v>
      </c>
      <c r="F14670" s="1260">
        <v>1</v>
      </c>
      <c r="G14670" s="1246">
        <v>0.159</v>
      </c>
    </row>
    <row r="14671" spans="1:7" hidden="1">
      <c r="A14671" s="1122" t="s">
        <v>10396</v>
      </c>
      <c r="B14671" s="1122" t="s">
        <v>10382</v>
      </c>
      <c r="C14671" s="1122" t="e">
        <v>#REF!</v>
      </c>
      <c r="D14671" s="1122" t="s">
        <v>6665</v>
      </c>
      <c r="E14671" s="1365">
        <v>1E-3</v>
      </c>
      <c r="F14671" s="1260">
        <v>1</v>
      </c>
      <c r="G14671" s="1246">
        <v>1E-3</v>
      </c>
    </row>
    <row r="14672" spans="1:7" hidden="1">
      <c r="A14672" s="1122" t="s">
        <v>10396</v>
      </c>
      <c r="B14672" s="1122" t="s">
        <v>10382</v>
      </c>
      <c r="C14672" s="1122" t="e">
        <v>#REF!</v>
      </c>
      <c r="D14672" s="1122" t="s">
        <v>6661</v>
      </c>
      <c r="E14672" s="1365">
        <v>8.0000000000000004E-4</v>
      </c>
      <c r="F14672" s="1260">
        <v>1</v>
      </c>
      <c r="G14672" s="1246">
        <v>8.0000000000000004E-4</v>
      </c>
    </row>
    <row r="14673" spans="1:7" hidden="1">
      <c r="A14673" s="1122" t="s">
        <v>10398</v>
      </c>
      <c r="B14673" s="1122" t="s">
        <v>10383</v>
      </c>
      <c r="C14673" s="1122" t="e">
        <v>#REF!</v>
      </c>
      <c r="D14673" s="1122" t="s">
        <v>9737</v>
      </c>
      <c r="E14673" s="1365">
        <v>1</v>
      </c>
      <c r="F14673" s="1260">
        <v>1</v>
      </c>
      <c r="G14673" s="1246">
        <v>1</v>
      </c>
    </row>
    <row r="14674" spans="1:7" hidden="1">
      <c r="A14674" s="1122" t="s">
        <v>10398</v>
      </c>
      <c r="B14674" s="1122" t="s">
        <v>10383</v>
      </c>
      <c r="C14674" s="1203" t="s">
        <v>10737</v>
      </c>
      <c r="D14674" s="1203" t="s">
        <v>10738</v>
      </c>
      <c r="E14674" s="1365">
        <v>1</v>
      </c>
      <c r="F14674" s="1260">
        <v>1</v>
      </c>
      <c r="G14674" s="1246">
        <v>1</v>
      </c>
    </row>
    <row r="14675" spans="1:7" hidden="1">
      <c r="A14675" s="1122" t="s">
        <v>10398</v>
      </c>
      <c r="B14675" s="1122" t="s">
        <v>10383</v>
      </c>
      <c r="C14675" s="1203" t="s">
        <v>10741</v>
      </c>
      <c r="D14675" s="1203" t="s">
        <v>10742</v>
      </c>
      <c r="E14675" s="1365">
        <v>2</v>
      </c>
      <c r="F14675" s="1260">
        <v>1</v>
      </c>
      <c r="G14675" s="1246">
        <v>2</v>
      </c>
    </row>
    <row r="14676" spans="1:7" hidden="1">
      <c r="A14676" s="1203" t="s">
        <v>10398</v>
      </c>
      <c r="B14676" s="1203" t="s">
        <v>10383</v>
      </c>
      <c r="C14676" s="1203" t="s">
        <v>10733</v>
      </c>
      <c r="D14676" s="1203" t="s">
        <v>10734</v>
      </c>
      <c r="E14676" s="1378">
        <v>1</v>
      </c>
      <c r="F14676" s="1260">
        <v>1</v>
      </c>
      <c r="G14676" s="1246">
        <v>1</v>
      </c>
    </row>
    <row r="14677" spans="1:7" hidden="1">
      <c r="A14677" s="1122" t="s">
        <v>10398</v>
      </c>
      <c r="B14677" s="1122" t="s">
        <v>10383</v>
      </c>
      <c r="C14677" s="1122" t="e">
        <v>#REF!</v>
      </c>
      <c r="D14677" s="1122" t="s">
        <v>5216</v>
      </c>
      <c r="E14677" s="1365">
        <v>1</v>
      </c>
      <c r="F14677" s="1260">
        <v>1</v>
      </c>
      <c r="G14677" s="1246">
        <v>1</v>
      </c>
    </row>
    <row r="14678" spans="1:7" hidden="1">
      <c r="A14678" s="1122" t="s">
        <v>10398</v>
      </c>
      <c r="B14678" s="1122" t="s">
        <v>10383</v>
      </c>
      <c r="C14678" s="1122" t="e">
        <v>#REF!</v>
      </c>
      <c r="D14678" s="1122" t="s">
        <v>9753</v>
      </c>
      <c r="E14678" s="1365">
        <v>1</v>
      </c>
      <c r="F14678" s="1260">
        <v>1</v>
      </c>
      <c r="G14678" s="1246">
        <v>1</v>
      </c>
    </row>
    <row r="14679" spans="1:7" hidden="1">
      <c r="A14679" s="1122" t="s">
        <v>10398</v>
      </c>
      <c r="B14679" s="1122" t="s">
        <v>10383</v>
      </c>
      <c r="C14679" s="1122" t="e">
        <v>#REF!</v>
      </c>
      <c r="D14679" s="1122" t="s">
        <v>9615</v>
      </c>
      <c r="E14679" s="1365">
        <v>3.5999999999999999E-3</v>
      </c>
      <c r="F14679" s="1260">
        <v>1</v>
      </c>
      <c r="G14679" s="1246">
        <v>3.5999999999999999E-3</v>
      </c>
    </row>
    <row r="14680" spans="1:7" hidden="1">
      <c r="A14680" s="1122" t="s">
        <v>10398</v>
      </c>
      <c r="B14680" s="1122" t="s">
        <v>10383</v>
      </c>
      <c r="C14680" s="1122" t="e">
        <v>#REF!</v>
      </c>
      <c r="D14680" s="1122" t="s">
        <v>8288</v>
      </c>
      <c r="E14680" s="1365">
        <v>1.1000000000000001E-3</v>
      </c>
      <c r="F14680" s="1260">
        <v>1</v>
      </c>
      <c r="G14680" s="1246">
        <v>1.1000000000000001E-3</v>
      </c>
    </row>
    <row r="14681" spans="1:7" hidden="1">
      <c r="A14681" s="1122" t="s">
        <v>10398</v>
      </c>
      <c r="B14681" s="1122" t="s">
        <v>10383</v>
      </c>
      <c r="C14681" s="1122" t="e">
        <v>#REF!</v>
      </c>
      <c r="D14681" s="1122" t="s">
        <v>2401</v>
      </c>
      <c r="E14681" s="1365">
        <v>2.3E-3</v>
      </c>
      <c r="F14681" s="1260">
        <v>1</v>
      </c>
      <c r="G14681" s="1246">
        <v>2.3E-3</v>
      </c>
    </row>
    <row r="14682" spans="1:7" hidden="1">
      <c r="A14682" s="1122" t="s">
        <v>10398</v>
      </c>
      <c r="B14682" s="1122" t="s">
        <v>10383</v>
      </c>
      <c r="C14682" s="1122" t="e">
        <v>#REF!</v>
      </c>
      <c r="D14682" s="1122" t="s">
        <v>9754</v>
      </c>
      <c r="E14682" s="1365">
        <v>2.3E-2</v>
      </c>
      <c r="F14682" s="1260">
        <v>1</v>
      </c>
      <c r="G14682" s="1246">
        <v>2.3E-2</v>
      </c>
    </row>
    <row r="14683" spans="1:7" hidden="1">
      <c r="A14683" s="1122" t="s">
        <v>10398</v>
      </c>
      <c r="B14683" s="1122" t="s">
        <v>10383</v>
      </c>
      <c r="C14683" s="1122" t="e">
        <v>#REF!</v>
      </c>
      <c r="D14683" s="1122" t="s">
        <v>9755</v>
      </c>
      <c r="E14683" s="1365">
        <v>6.8000000000000005E-2</v>
      </c>
      <c r="F14683" s="1260">
        <v>1</v>
      </c>
      <c r="G14683" s="1246">
        <v>6.8000000000000005E-2</v>
      </c>
    </row>
    <row r="14684" spans="1:7" hidden="1">
      <c r="A14684" s="1122" t="s">
        <v>10398</v>
      </c>
      <c r="B14684" s="1122" t="s">
        <v>10383</v>
      </c>
      <c r="C14684" s="1122" t="e">
        <v>#REF!</v>
      </c>
      <c r="D14684" s="1122" t="s">
        <v>9756</v>
      </c>
      <c r="E14684" s="1365">
        <v>0.107</v>
      </c>
      <c r="F14684" s="1260">
        <v>1</v>
      </c>
      <c r="G14684" s="1246">
        <v>0.107</v>
      </c>
    </row>
    <row r="14685" spans="1:7" hidden="1">
      <c r="A14685" s="1122" t="s">
        <v>10398</v>
      </c>
      <c r="B14685" s="1122" t="s">
        <v>10383</v>
      </c>
      <c r="C14685" s="1122" t="e">
        <v>#REF!</v>
      </c>
      <c r="D14685" s="1122" t="s">
        <v>9757</v>
      </c>
      <c r="E14685" s="1365">
        <v>2.7000000000000001E-3</v>
      </c>
      <c r="F14685" s="1260">
        <v>1</v>
      </c>
      <c r="G14685" s="1246">
        <v>2.7000000000000001E-3</v>
      </c>
    </row>
    <row r="14686" spans="1:7" hidden="1">
      <c r="A14686" s="1122" t="s">
        <v>10398</v>
      </c>
      <c r="B14686" s="1122" t="s">
        <v>10383</v>
      </c>
      <c r="C14686" s="1122" t="e">
        <v>#REF!</v>
      </c>
      <c r="D14686" s="1122" t="s">
        <v>9758</v>
      </c>
      <c r="E14686" s="1365">
        <v>1.0849</v>
      </c>
      <c r="F14686" s="1260">
        <v>1</v>
      </c>
      <c r="G14686" s="1246">
        <v>1.0849</v>
      </c>
    </row>
    <row r="14687" spans="1:7" hidden="1">
      <c r="A14687" s="1122" t="s">
        <v>10398</v>
      </c>
      <c r="B14687" s="1122" t="s">
        <v>10383</v>
      </c>
      <c r="C14687" s="1122" t="e">
        <v>#REF!</v>
      </c>
      <c r="D14687" s="1122" t="s">
        <v>9759</v>
      </c>
      <c r="E14687" s="1365">
        <v>7.8E-2</v>
      </c>
      <c r="F14687" s="1260">
        <v>1</v>
      </c>
      <c r="G14687" s="1246">
        <v>7.8E-2</v>
      </c>
    </row>
    <row r="14688" spans="1:7" hidden="1">
      <c r="A14688" s="1122" t="s">
        <v>10398</v>
      </c>
      <c r="B14688" s="1122" t="s">
        <v>10383</v>
      </c>
      <c r="C14688" s="1122" t="e">
        <v>#REF!</v>
      </c>
      <c r="D14688" s="1122" t="s">
        <v>9760</v>
      </c>
      <c r="E14688" s="1365">
        <v>0.159</v>
      </c>
      <c r="F14688" s="1260">
        <v>1</v>
      </c>
      <c r="G14688" s="1246">
        <v>0.159</v>
      </c>
    </row>
    <row r="14689" spans="1:7" hidden="1">
      <c r="A14689" s="1122" t="s">
        <v>10398</v>
      </c>
      <c r="B14689" s="1122" t="s">
        <v>10383</v>
      </c>
      <c r="C14689" s="1122" t="e">
        <v>#REF!</v>
      </c>
      <c r="D14689" s="1122" t="s">
        <v>6665</v>
      </c>
      <c r="E14689" s="1365">
        <v>1E-3</v>
      </c>
      <c r="F14689" s="1260">
        <v>1</v>
      </c>
      <c r="G14689" s="1246">
        <v>1E-3</v>
      </c>
    </row>
    <row r="14690" spans="1:7" hidden="1">
      <c r="A14690" s="1122" t="s">
        <v>10398</v>
      </c>
      <c r="B14690" s="1122" t="s">
        <v>10383</v>
      </c>
      <c r="C14690" s="1122" t="e">
        <v>#REF!</v>
      </c>
      <c r="D14690" s="1122" t="s">
        <v>6661</v>
      </c>
      <c r="E14690" s="1365">
        <v>8.0000000000000004E-4</v>
      </c>
      <c r="F14690" s="1260">
        <v>1</v>
      </c>
      <c r="G14690" s="1246">
        <v>8.0000000000000004E-4</v>
      </c>
    </row>
    <row r="14691" spans="1:7" hidden="1">
      <c r="A14691" s="1122" t="s">
        <v>10400</v>
      </c>
      <c r="B14691" s="1122" t="s">
        <v>10385</v>
      </c>
      <c r="C14691" s="1122" t="e">
        <v>#REF!</v>
      </c>
      <c r="D14691" s="1122" t="s">
        <v>8828</v>
      </c>
      <c r="E14691" s="1365">
        <v>2</v>
      </c>
      <c r="F14691" s="1260">
        <v>1</v>
      </c>
      <c r="G14691" s="1246">
        <v>2</v>
      </c>
    </row>
    <row r="14692" spans="1:7" hidden="1">
      <c r="A14692" s="1122" t="s">
        <v>10400</v>
      </c>
      <c r="B14692" s="1122" t="s">
        <v>10385</v>
      </c>
      <c r="C14692" s="1203" t="s">
        <v>10737</v>
      </c>
      <c r="D14692" s="1203" t="s">
        <v>10738</v>
      </c>
      <c r="E14692" s="1365">
        <v>1</v>
      </c>
      <c r="F14692" s="1260">
        <v>1</v>
      </c>
      <c r="G14692" s="1246">
        <v>1</v>
      </c>
    </row>
    <row r="14693" spans="1:7" hidden="1">
      <c r="A14693" s="1122" t="s">
        <v>10400</v>
      </c>
      <c r="B14693" s="1122" t="s">
        <v>10385</v>
      </c>
      <c r="C14693" s="1203" t="s">
        <v>10741</v>
      </c>
      <c r="D14693" s="1203" t="s">
        <v>10742</v>
      </c>
      <c r="E14693" s="1365">
        <v>2</v>
      </c>
      <c r="F14693" s="1260">
        <v>1</v>
      </c>
      <c r="G14693" s="1246">
        <v>2</v>
      </c>
    </row>
    <row r="14694" spans="1:7" hidden="1">
      <c r="A14694" s="1203" t="s">
        <v>10400</v>
      </c>
      <c r="B14694" s="1203" t="s">
        <v>10385</v>
      </c>
      <c r="C14694" s="1203" t="s">
        <v>10733</v>
      </c>
      <c r="D14694" s="1203" t="s">
        <v>10734</v>
      </c>
      <c r="E14694" s="1378">
        <v>1</v>
      </c>
      <c r="F14694" s="1260">
        <v>1</v>
      </c>
      <c r="G14694" s="1246">
        <v>1</v>
      </c>
    </row>
    <row r="14695" spans="1:7" hidden="1">
      <c r="A14695" s="1122" t="s">
        <v>10400</v>
      </c>
      <c r="B14695" s="1122" t="s">
        <v>10385</v>
      </c>
      <c r="C14695" s="1122" t="e">
        <v>#REF!</v>
      </c>
      <c r="D14695" s="1122" t="s">
        <v>9753</v>
      </c>
      <c r="E14695" s="1365">
        <v>1</v>
      </c>
      <c r="F14695" s="1260">
        <v>1</v>
      </c>
      <c r="G14695" s="1246">
        <v>1</v>
      </c>
    </row>
    <row r="14696" spans="1:7" hidden="1">
      <c r="A14696" s="1122" t="s">
        <v>10400</v>
      </c>
      <c r="B14696" s="1122" t="s">
        <v>10385</v>
      </c>
      <c r="C14696" s="1122" t="e">
        <v>#REF!</v>
      </c>
      <c r="D14696" s="1122" t="s">
        <v>9615</v>
      </c>
      <c r="E14696" s="1365">
        <v>3.5999999999999999E-3</v>
      </c>
      <c r="F14696" s="1260">
        <v>1</v>
      </c>
      <c r="G14696" s="1246">
        <v>3.5999999999999999E-3</v>
      </c>
    </row>
    <row r="14697" spans="1:7" hidden="1">
      <c r="A14697" s="1122" t="s">
        <v>10400</v>
      </c>
      <c r="B14697" s="1122" t="s">
        <v>10385</v>
      </c>
      <c r="C14697" s="1122" t="e">
        <v>#REF!</v>
      </c>
      <c r="D14697" s="1122" t="s">
        <v>8288</v>
      </c>
      <c r="E14697" s="1365">
        <v>1.1000000000000001E-3</v>
      </c>
      <c r="F14697" s="1260">
        <v>1</v>
      </c>
      <c r="G14697" s="1246">
        <v>1.1000000000000001E-3</v>
      </c>
    </row>
    <row r="14698" spans="1:7" hidden="1">
      <c r="A14698" s="1122" t="s">
        <v>10400</v>
      </c>
      <c r="B14698" s="1122" t="s">
        <v>10385</v>
      </c>
      <c r="C14698" s="1122" t="e">
        <v>#REF!</v>
      </c>
      <c r="D14698" s="1122" t="s">
        <v>2401</v>
      </c>
      <c r="E14698" s="1365">
        <v>2.3E-3</v>
      </c>
      <c r="F14698" s="1260">
        <v>1</v>
      </c>
      <c r="G14698" s="1246">
        <v>2.3E-3</v>
      </c>
    </row>
    <row r="14699" spans="1:7" hidden="1">
      <c r="A14699" s="1122" t="s">
        <v>10400</v>
      </c>
      <c r="B14699" s="1122" t="s">
        <v>10385</v>
      </c>
      <c r="C14699" s="1122" t="e">
        <v>#REF!</v>
      </c>
      <c r="D14699" s="1122" t="s">
        <v>9754</v>
      </c>
      <c r="E14699" s="1365">
        <v>2.3E-2</v>
      </c>
      <c r="F14699" s="1260">
        <v>1</v>
      </c>
      <c r="G14699" s="1246">
        <v>2.3E-2</v>
      </c>
    </row>
    <row r="14700" spans="1:7" hidden="1">
      <c r="A14700" s="1122" t="s">
        <v>10400</v>
      </c>
      <c r="B14700" s="1122" t="s">
        <v>10385</v>
      </c>
      <c r="C14700" s="1122" t="e">
        <v>#REF!</v>
      </c>
      <c r="D14700" s="1122" t="s">
        <v>9755</v>
      </c>
      <c r="E14700" s="1365">
        <v>6.8000000000000005E-2</v>
      </c>
      <c r="F14700" s="1260">
        <v>1</v>
      </c>
      <c r="G14700" s="1246">
        <v>6.8000000000000005E-2</v>
      </c>
    </row>
    <row r="14701" spans="1:7" hidden="1">
      <c r="A14701" s="1122" t="s">
        <v>10400</v>
      </c>
      <c r="B14701" s="1122" t="s">
        <v>10385</v>
      </c>
      <c r="C14701" s="1122" t="e">
        <v>#REF!</v>
      </c>
      <c r="D14701" s="1122" t="s">
        <v>9756</v>
      </c>
      <c r="E14701" s="1365">
        <v>0.107</v>
      </c>
      <c r="F14701" s="1260">
        <v>1</v>
      </c>
      <c r="G14701" s="1246">
        <v>0.107</v>
      </c>
    </row>
    <row r="14702" spans="1:7" hidden="1">
      <c r="A14702" s="1122" t="s">
        <v>10400</v>
      </c>
      <c r="B14702" s="1122" t="s">
        <v>10385</v>
      </c>
      <c r="C14702" s="1122" t="e">
        <v>#REF!</v>
      </c>
      <c r="D14702" s="1122" t="s">
        <v>9757</v>
      </c>
      <c r="E14702" s="1365">
        <v>2.7000000000000001E-3</v>
      </c>
      <c r="F14702" s="1260">
        <v>1</v>
      </c>
      <c r="G14702" s="1246">
        <v>2.7000000000000001E-3</v>
      </c>
    </row>
    <row r="14703" spans="1:7" hidden="1">
      <c r="A14703" s="1122" t="s">
        <v>10400</v>
      </c>
      <c r="B14703" s="1122" t="s">
        <v>10385</v>
      </c>
      <c r="C14703" s="1122" t="e">
        <v>#REF!</v>
      </c>
      <c r="D14703" s="1122" t="s">
        <v>8820</v>
      </c>
      <c r="E14703" s="1365">
        <v>0.78710000000000002</v>
      </c>
      <c r="F14703" s="1260">
        <v>1</v>
      </c>
      <c r="G14703" s="1246">
        <v>0.78710000000000002</v>
      </c>
    </row>
    <row r="14704" spans="1:7" hidden="1">
      <c r="A14704" s="1122" t="s">
        <v>10400</v>
      </c>
      <c r="B14704" s="1122" t="s">
        <v>10385</v>
      </c>
      <c r="C14704" s="1122" t="e">
        <v>#REF!</v>
      </c>
      <c r="D14704" s="1122" t="s">
        <v>9759</v>
      </c>
      <c r="E14704" s="1365">
        <v>7.8E-2</v>
      </c>
      <c r="F14704" s="1260">
        <v>1</v>
      </c>
      <c r="G14704" s="1246">
        <v>7.8E-2</v>
      </c>
    </row>
    <row r="14705" spans="1:7" hidden="1">
      <c r="A14705" s="1122" t="s">
        <v>10400</v>
      </c>
      <c r="B14705" s="1122" t="s">
        <v>10385</v>
      </c>
      <c r="C14705" s="1122" t="e">
        <v>#REF!</v>
      </c>
      <c r="D14705" s="1122" t="s">
        <v>9760</v>
      </c>
      <c r="E14705" s="1365">
        <v>0.159</v>
      </c>
      <c r="F14705" s="1260">
        <v>1</v>
      </c>
      <c r="G14705" s="1246">
        <v>0.159</v>
      </c>
    </row>
    <row r="14706" spans="1:7" hidden="1">
      <c r="A14706" s="1122" t="s">
        <v>10400</v>
      </c>
      <c r="B14706" s="1122" t="s">
        <v>10385</v>
      </c>
      <c r="C14706" s="1122" t="e">
        <v>#REF!</v>
      </c>
      <c r="D14706" s="1122" t="s">
        <v>6665</v>
      </c>
      <c r="E14706" s="1365">
        <v>1E-3</v>
      </c>
      <c r="F14706" s="1260">
        <v>1</v>
      </c>
      <c r="G14706" s="1246">
        <v>1E-3</v>
      </c>
    </row>
    <row r="14707" spans="1:7" hidden="1">
      <c r="A14707" s="1122" t="s">
        <v>10400</v>
      </c>
      <c r="B14707" s="1122" t="s">
        <v>10385</v>
      </c>
      <c r="C14707" s="1122" t="e">
        <v>#REF!</v>
      </c>
      <c r="D14707" s="1122" t="s">
        <v>6661</v>
      </c>
      <c r="E14707" s="1365">
        <v>8.0000000000000004E-4</v>
      </c>
      <c r="F14707" s="1260">
        <v>1</v>
      </c>
      <c r="G14707" s="1246">
        <v>8.0000000000000004E-4</v>
      </c>
    </row>
    <row r="14708" spans="1:7" hidden="1">
      <c r="A14708" s="1122" t="s">
        <v>10402</v>
      </c>
      <c r="B14708" s="1122" t="s">
        <v>10415</v>
      </c>
      <c r="C14708" s="1122" t="e">
        <v>#REF!</v>
      </c>
      <c r="D14708" s="1122" t="s">
        <v>9810</v>
      </c>
      <c r="E14708" s="1365">
        <v>1</v>
      </c>
      <c r="F14708" s="1260">
        <v>1</v>
      </c>
      <c r="G14708" s="1246">
        <v>1</v>
      </c>
    </row>
    <row r="14709" spans="1:7" hidden="1">
      <c r="A14709" s="1122" t="s">
        <v>10402</v>
      </c>
      <c r="B14709" s="1122" t="s">
        <v>10415</v>
      </c>
      <c r="C14709" s="1122" t="e">
        <v>#REF!</v>
      </c>
      <c r="D14709" s="1122" t="s">
        <v>10370</v>
      </c>
      <c r="E14709" s="1365">
        <v>1</v>
      </c>
      <c r="F14709" s="1260">
        <v>1</v>
      </c>
      <c r="G14709" s="1246">
        <v>1</v>
      </c>
    </row>
    <row r="14710" spans="1:7" hidden="1">
      <c r="A14710" s="1122" t="s">
        <v>10402</v>
      </c>
      <c r="B14710" s="1122" t="s">
        <v>10415</v>
      </c>
      <c r="C14710" s="1122" t="e">
        <v>#REF!</v>
      </c>
      <c r="D14710" s="1122" t="s">
        <v>10365</v>
      </c>
      <c r="E14710" s="1365">
        <v>1</v>
      </c>
      <c r="F14710" s="1260">
        <v>1</v>
      </c>
      <c r="G14710" s="1246">
        <v>1</v>
      </c>
    </row>
    <row r="14711" spans="1:7" hidden="1">
      <c r="A14711" s="1122" t="s">
        <v>10402</v>
      </c>
      <c r="B14711" s="1122" t="s">
        <v>10415</v>
      </c>
      <c r="C14711" s="1122" t="e">
        <v>#REF!</v>
      </c>
      <c r="D14711" s="1122" t="s">
        <v>9798</v>
      </c>
      <c r="E14711" s="1365">
        <v>1</v>
      </c>
      <c r="F14711" s="1260">
        <v>1</v>
      </c>
      <c r="G14711" s="1246">
        <v>1</v>
      </c>
    </row>
    <row r="14712" spans="1:7" hidden="1">
      <c r="A14712" s="1122" t="s">
        <v>10402</v>
      </c>
      <c r="B14712" s="1122" t="s">
        <v>10415</v>
      </c>
      <c r="C14712" s="1122" t="e">
        <v>#REF!</v>
      </c>
      <c r="D14712" s="1122" t="s">
        <v>9799</v>
      </c>
      <c r="E14712" s="1365">
        <v>1</v>
      </c>
      <c r="F14712" s="1260">
        <v>1</v>
      </c>
      <c r="G14712" s="1246">
        <v>1</v>
      </c>
    </row>
    <row r="14713" spans="1:7" hidden="1">
      <c r="A14713" s="1122" t="s">
        <v>10402</v>
      </c>
      <c r="B14713" s="1122" t="s">
        <v>10415</v>
      </c>
      <c r="C14713" s="1122" t="e">
        <v>#REF!</v>
      </c>
      <c r="D14713" s="1122" t="s">
        <v>9800</v>
      </c>
      <c r="E14713" s="1365">
        <v>2</v>
      </c>
      <c r="F14713" s="1260">
        <v>1</v>
      </c>
      <c r="G14713" s="1246">
        <v>2</v>
      </c>
    </row>
    <row r="14714" spans="1:7" hidden="1">
      <c r="A14714" s="1122" t="s">
        <v>10402</v>
      </c>
      <c r="B14714" s="1122" t="s">
        <v>10415</v>
      </c>
      <c r="C14714" s="1122" t="e">
        <v>#REF!</v>
      </c>
      <c r="D14714" s="1122" t="s">
        <v>9801</v>
      </c>
      <c r="E14714" s="1365">
        <v>2</v>
      </c>
      <c r="F14714" s="1260">
        <v>1</v>
      </c>
      <c r="G14714" s="1246">
        <v>2</v>
      </c>
    </row>
    <row r="14715" spans="1:7" hidden="1">
      <c r="A14715" s="1122" t="s">
        <v>10402</v>
      </c>
      <c r="B14715" s="1122" t="s">
        <v>10415</v>
      </c>
      <c r="C14715" s="1122" t="e">
        <v>#REF!</v>
      </c>
      <c r="D14715" s="1122" t="s">
        <v>9802</v>
      </c>
      <c r="E14715" s="1365">
        <v>2</v>
      </c>
      <c r="F14715" s="1260">
        <v>1</v>
      </c>
      <c r="G14715" s="1246">
        <v>2</v>
      </c>
    </row>
    <row r="14716" spans="1:7" hidden="1">
      <c r="A14716" s="1122" t="s">
        <v>10402</v>
      </c>
      <c r="B14716" s="1122" t="s">
        <v>10415</v>
      </c>
      <c r="C14716" s="1122" t="e">
        <v>#REF!</v>
      </c>
      <c r="D14716" s="1122" t="s">
        <v>10366</v>
      </c>
      <c r="E14716" s="1365">
        <v>1</v>
      </c>
      <c r="F14716" s="1260">
        <v>1</v>
      </c>
      <c r="G14716" s="1246">
        <v>1</v>
      </c>
    </row>
    <row r="14717" spans="1:7" hidden="1">
      <c r="A14717" s="1122" t="s">
        <v>10402</v>
      </c>
      <c r="B14717" s="1122" t="s">
        <v>10415</v>
      </c>
      <c r="C14717" s="1122" t="e">
        <v>#REF!</v>
      </c>
      <c r="D14717" s="1122" t="s">
        <v>5240</v>
      </c>
      <c r="E14717" s="1365">
        <v>2</v>
      </c>
      <c r="F14717" s="1260">
        <v>1</v>
      </c>
      <c r="G14717" s="1246">
        <v>2</v>
      </c>
    </row>
    <row r="14718" spans="1:7" hidden="1">
      <c r="A14718" s="1122" t="s">
        <v>10402</v>
      </c>
      <c r="B14718" s="1122" t="s">
        <v>10415</v>
      </c>
      <c r="C14718" s="1122" t="e">
        <v>#REF!</v>
      </c>
      <c r="D14718" s="1122" t="s">
        <v>5242</v>
      </c>
      <c r="E14718" s="1365">
        <v>2</v>
      </c>
      <c r="F14718" s="1260">
        <v>1</v>
      </c>
      <c r="G14718" s="1246">
        <v>2</v>
      </c>
    </row>
    <row r="14719" spans="1:7" hidden="1">
      <c r="A14719" s="1122" t="s">
        <v>10402</v>
      </c>
      <c r="B14719" s="1122" t="s">
        <v>10415</v>
      </c>
      <c r="C14719" s="1122" t="e">
        <v>#REF!</v>
      </c>
      <c r="D14719" s="1122" t="s">
        <v>8808</v>
      </c>
      <c r="E14719" s="1365">
        <v>4</v>
      </c>
      <c r="F14719" s="1260">
        <v>1</v>
      </c>
      <c r="G14719" s="1246">
        <v>4</v>
      </c>
    </row>
    <row r="14720" spans="1:7" hidden="1">
      <c r="A14720" s="1122" t="s">
        <v>10402</v>
      </c>
      <c r="B14720" s="1122" t="s">
        <v>10415</v>
      </c>
      <c r="C14720" s="1122" t="e">
        <v>#REF!</v>
      </c>
      <c r="D14720" s="1122" t="s">
        <v>8778</v>
      </c>
      <c r="E14720" s="1365">
        <v>1</v>
      </c>
      <c r="F14720" s="1260">
        <v>1</v>
      </c>
      <c r="G14720" s="1246">
        <v>1</v>
      </c>
    </row>
    <row r="14721" spans="1:7" hidden="1">
      <c r="A14721" s="1299" t="s">
        <v>10402</v>
      </c>
      <c r="B14721" s="1299" t="s">
        <v>10415</v>
      </c>
      <c r="C14721" s="1299" t="e">
        <v>#REF!</v>
      </c>
      <c r="D14721" s="1299" t="s">
        <v>9814</v>
      </c>
      <c r="E14721" s="1388">
        <v>1</v>
      </c>
      <c r="F14721" s="1297">
        <v>0</v>
      </c>
      <c r="G14721" s="1298">
        <v>0</v>
      </c>
    </row>
    <row r="14722" spans="1:7" hidden="1">
      <c r="A14722" s="1122" t="s">
        <v>10402</v>
      </c>
      <c r="B14722" s="1122" t="s">
        <v>10415</v>
      </c>
      <c r="C14722" s="1122" t="e">
        <v>#REF!</v>
      </c>
      <c r="D14722" s="1122" t="s">
        <v>9811</v>
      </c>
      <c r="E14722" s="1365">
        <v>1</v>
      </c>
      <c r="F14722" s="1260">
        <v>1</v>
      </c>
      <c r="G14722" s="1246">
        <v>1</v>
      </c>
    </row>
    <row r="14723" spans="1:7" hidden="1">
      <c r="A14723" s="1122" t="s">
        <v>10402</v>
      </c>
      <c r="B14723" s="1122" t="s">
        <v>10415</v>
      </c>
      <c r="C14723" s="1122" t="e">
        <v>#REF!</v>
      </c>
      <c r="D14723" s="1122" t="s">
        <v>7727</v>
      </c>
      <c r="E14723" s="1365">
        <v>8</v>
      </c>
      <c r="F14723" s="1260">
        <v>1</v>
      </c>
      <c r="G14723" s="1246">
        <v>8</v>
      </c>
    </row>
    <row r="14724" spans="1:7" hidden="1">
      <c r="A14724" s="1122" t="s">
        <v>10402</v>
      </c>
      <c r="B14724" s="1122" t="s">
        <v>10415</v>
      </c>
      <c r="C14724" s="1122" t="e">
        <v>#REF!</v>
      </c>
      <c r="D14724" s="1122" t="s">
        <v>7728</v>
      </c>
      <c r="E14724" s="1365">
        <v>8</v>
      </c>
      <c r="F14724" s="1260">
        <v>1</v>
      </c>
      <c r="G14724" s="1246">
        <v>8</v>
      </c>
    </row>
    <row r="14725" spans="1:7" hidden="1">
      <c r="A14725" s="1122" t="s">
        <v>10402</v>
      </c>
      <c r="B14725" s="1122" t="s">
        <v>10415</v>
      </c>
      <c r="C14725" s="1122" t="e">
        <v>#REF!</v>
      </c>
      <c r="D14725" s="1122" t="s">
        <v>7729</v>
      </c>
      <c r="E14725" s="1365">
        <v>8</v>
      </c>
      <c r="F14725" s="1260">
        <v>1</v>
      </c>
      <c r="G14725" s="1246">
        <v>8</v>
      </c>
    </row>
    <row r="14726" spans="1:7" hidden="1">
      <c r="A14726" s="1122" t="s">
        <v>10402</v>
      </c>
      <c r="B14726" s="1122" t="s">
        <v>10415</v>
      </c>
      <c r="C14726" s="1122" t="e">
        <v>#REF!</v>
      </c>
      <c r="D14726" s="1122" t="s">
        <v>7730</v>
      </c>
      <c r="E14726" s="1365">
        <v>8</v>
      </c>
      <c r="F14726" s="1260">
        <v>1</v>
      </c>
      <c r="G14726" s="1246">
        <v>8</v>
      </c>
    </row>
    <row r="14727" spans="1:7" hidden="1">
      <c r="A14727" s="1122" t="s">
        <v>10402</v>
      </c>
      <c r="B14727" s="1122" t="s">
        <v>10415</v>
      </c>
      <c r="C14727" s="1122" t="e">
        <v>#REF!</v>
      </c>
      <c r="D14727" s="1122" t="s">
        <v>7731</v>
      </c>
      <c r="E14727" s="1365">
        <v>8</v>
      </c>
      <c r="F14727" s="1260">
        <v>1</v>
      </c>
      <c r="G14727" s="1246">
        <v>8</v>
      </c>
    </row>
    <row r="14728" spans="1:7" hidden="1">
      <c r="A14728" s="1122" t="s">
        <v>10402</v>
      </c>
      <c r="B14728" s="1122" t="s">
        <v>10415</v>
      </c>
      <c r="C14728" s="1122" t="e">
        <v>#REF!</v>
      </c>
      <c r="D14728" s="1122" t="s">
        <v>7732</v>
      </c>
      <c r="E14728" s="1365">
        <v>8</v>
      </c>
      <c r="F14728" s="1260">
        <v>1</v>
      </c>
      <c r="G14728" s="1246">
        <v>8</v>
      </c>
    </row>
    <row r="14729" spans="1:7" hidden="1">
      <c r="A14729" s="1122" t="s">
        <v>10402</v>
      </c>
      <c r="B14729" s="1122" t="s">
        <v>10415</v>
      </c>
      <c r="C14729" s="1122" t="e">
        <v>#REF!</v>
      </c>
      <c r="D14729" s="1122" t="s">
        <v>7733</v>
      </c>
      <c r="E14729" s="1365">
        <v>8</v>
      </c>
      <c r="F14729" s="1260">
        <v>1</v>
      </c>
      <c r="G14729" s="1246">
        <v>8</v>
      </c>
    </row>
    <row r="14730" spans="1:7" hidden="1">
      <c r="A14730" s="1122" t="s">
        <v>10402</v>
      </c>
      <c r="B14730" s="1122" t="s">
        <v>10415</v>
      </c>
      <c r="C14730" s="1122" t="e">
        <v>#REF!</v>
      </c>
      <c r="D14730" s="1122" t="s">
        <v>9805</v>
      </c>
      <c r="E14730" s="1365">
        <v>1</v>
      </c>
      <c r="F14730" s="1260">
        <v>1</v>
      </c>
      <c r="G14730" s="1246">
        <v>1</v>
      </c>
    </row>
    <row r="14731" spans="1:7" hidden="1">
      <c r="A14731" s="1122" t="s">
        <v>10402</v>
      </c>
      <c r="B14731" s="1122" t="s">
        <v>10415</v>
      </c>
      <c r="C14731" s="1122" t="e">
        <v>#REF!</v>
      </c>
      <c r="D14731" s="1122" t="s">
        <v>9975</v>
      </c>
      <c r="E14731" s="1365">
        <v>1</v>
      </c>
      <c r="F14731" s="1260">
        <v>1</v>
      </c>
      <c r="G14731" s="1246">
        <v>1</v>
      </c>
    </row>
    <row r="14732" spans="1:7" hidden="1">
      <c r="A14732" s="1122" t="s">
        <v>10402</v>
      </c>
      <c r="B14732" s="1122" t="s">
        <v>10415</v>
      </c>
      <c r="C14732" s="1122" t="e">
        <v>#REF!</v>
      </c>
      <c r="D14732" s="1122" t="s">
        <v>5253</v>
      </c>
      <c r="E14732" s="1365">
        <v>8</v>
      </c>
      <c r="F14732" s="1260">
        <v>1</v>
      </c>
      <c r="G14732" s="1246">
        <v>8</v>
      </c>
    </row>
    <row r="14733" spans="1:7" hidden="1">
      <c r="A14733" s="1122" t="s">
        <v>10402</v>
      </c>
      <c r="B14733" s="1122" t="s">
        <v>10415</v>
      </c>
      <c r="C14733" s="1122" t="e">
        <v>#REF!</v>
      </c>
      <c r="D14733" s="1122" t="s">
        <v>3784</v>
      </c>
      <c r="E14733" s="1365">
        <v>1</v>
      </c>
      <c r="F14733" s="1260">
        <v>1</v>
      </c>
      <c r="G14733" s="1246">
        <v>1</v>
      </c>
    </row>
    <row r="14734" spans="1:7" hidden="1">
      <c r="A14734" s="1122" t="s">
        <v>10402</v>
      </c>
      <c r="B14734" s="1122" t="s">
        <v>10415</v>
      </c>
      <c r="C14734" s="1122" t="e">
        <v>#REF!</v>
      </c>
      <c r="D14734" s="1122" t="s">
        <v>1792</v>
      </c>
      <c r="E14734" s="1365">
        <v>4.0000000000000002E-4</v>
      </c>
      <c r="F14734" s="1260">
        <v>1</v>
      </c>
      <c r="G14734" s="1246">
        <v>4.0000000000000002E-4</v>
      </c>
    </row>
    <row r="14735" spans="1:7" hidden="1">
      <c r="A14735" s="1122" t="s">
        <v>10402</v>
      </c>
      <c r="B14735" s="1122" t="s">
        <v>10415</v>
      </c>
      <c r="C14735" s="1122" t="e">
        <v>#REF!</v>
      </c>
      <c r="D14735" s="1122" t="s">
        <v>3885</v>
      </c>
      <c r="E14735" s="1365">
        <v>1.1999999999999999E-3</v>
      </c>
      <c r="F14735" s="1260">
        <v>1</v>
      </c>
      <c r="G14735" s="1246">
        <v>1.1999999999999999E-3</v>
      </c>
    </row>
    <row r="14736" spans="1:7" hidden="1">
      <c r="A14736" s="1122" t="s">
        <v>10402</v>
      </c>
      <c r="B14736" s="1122" t="s">
        <v>10415</v>
      </c>
      <c r="C14736" s="1122" t="e">
        <v>#REF!</v>
      </c>
      <c r="D14736" s="1122" t="s">
        <v>3704</v>
      </c>
      <c r="E14736" s="1365">
        <v>5.0000000000000001E-3</v>
      </c>
      <c r="F14736" s="1260">
        <v>1</v>
      </c>
      <c r="G14736" s="1246">
        <v>5.0000000000000001E-3</v>
      </c>
    </row>
    <row r="14737" spans="1:7" hidden="1">
      <c r="A14737" s="1122" t="s">
        <v>10402</v>
      </c>
      <c r="B14737" s="1122" t="s">
        <v>10415</v>
      </c>
      <c r="C14737" s="1122" t="e">
        <v>#REF!</v>
      </c>
      <c r="D14737" s="1122" t="s">
        <v>1793</v>
      </c>
      <c r="E14737" s="1365">
        <v>4.0000000000000002E-4</v>
      </c>
      <c r="F14737" s="1260">
        <v>1</v>
      </c>
      <c r="G14737" s="1246">
        <v>4.0000000000000002E-4</v>
      </c>
    </row>
    <row r="14738" spans="1:7" hidden="1">
      <c r="A14738" s="1122" t="s">
        <v>10402</v>
      </c>
      <c r="B14738" s="1122" t="s">
        <v>10415</v>
      </c>
      <c r="C14738" s="1122" t="e">
        <v>#REF!</v>
      </c>
      <c r="D14738" s="1122" t="s">
        <v>9806</v>
      </c>
      <c r="E14738" s="1365">
        <v>5.9999999999999995E-4</v>
      </c>
      <c r="F14738" s="1260">
        <v>1</v>
      </c>
      <c r="G14738" s="1246">
        <v>5.9999999999999995E-4</v>
      </c>
    </row>
    <row r="14739" spans="1:7" hidden="1">
      <c r="A14739" s="1122" t="s">
        <v>10402</v>
      </c>
      <c r="B14739" s="1122" t="s">
        <v>10415</v>
      </c>
      <c r="C14739" s="1122" t="e">
        <v>#REF!</v>
      </c>
      <c r="D14739" s="1122" t="s">
        <v>9615</v>
      </c>
      <c r="E14739" s="1365">
        <v>5.4000000000000003E-3</v>
      </c>
      <c r="F14739" s="1260">
        <v>1</v>
      </c>
      <c r="G14739" s="1246">
        <v>5.4000000000000003E-3</v>
      </c>
    </row>
    <row r="14740" spans="1:7" hidden="1">
      <c r="A14740" s="1122" t="s">
        <v>10402</v>
      </c>
      <c r="B14740" s="1122" t="s">
        <v>10415</v>
      </c>
      <c r="C14740" s="1122" t="e">
        <v>#REF!</v>
      </c>
      <c r="D14740" s="1122" t="s">
        <v>871</v>
      </c>
      <c r="E14740" s="1365">
        <v>1E-3</v>
      </c>
      <c r="F14740" s="1260">
        <v>1</v>
      </c>
      <c r="G14740" s="1246">
        <v>1E-3</v>
      </c>
    </row>
    <row r="14741" spans="1:7" hidden="1">
      <c r="A14741" s="1122" t="s">
        <v>10402</v>
      </c>
      <c r="B14741" s="1122" t="s">
        <v>10415</v>
      </c>
      <c r="C14741" s="1122" t="e">
        <v>#REF!</v>
      </c>
      <c r="D14741" s="1122" t="s">
        <v>9807</v>
      </c>
      <c r="E14741" s="1381">
        <v>0.58085604000000002</v>
      </c>
      <c r="F14741" s="1260">
        <v>1</v>
      </c>
      <c r="G14741" s="1246">
        <v>0.58085604000000002</v>
      </c>
    </row>
    <row r="14742" spans="1:7" hidden="1">
      <c r="A14742" s="1122" t="s">
        <v>10402</v>
      </c>
      <c r="B14742" s="1122" t="s">
        <v>10415</v>
      </c>
      <c r="C14742" s="1122" t="e">
        <v>#REF!</v>
      </c>
      <c r="D14742" s="1122" t="s">
        <v>9808</v>
      </c>
      <c r="E14742" s="1381">
        <v>0.56503985999999984</v>
      </c>
      <c r="F14742" s="1260">
        <v>1</v>
      </c>
      <c r="G14742" s="1246">
        <v>0.56503985999999984</v>
      </c>
    </row>
    <row r="14743" spans="1:7" hidden="1">
      <c r="A14743" s="1122" t="s">
        <v>10402</v>
      </c>
      <c r="B14743" s="1122" t="s">
        <v>10415</v>
      </c>
      <c r="C14743" s="1122" t="e">
        <v>#REF!</v>
      </c>
      <c r="D14743" s="1122" t="s">
        <v>6661</v>
      </c>
      <c r="E14743" s="1365">
        <v>4.1999999999999997E-3</v>
      </c>
      <c r="F14743" s="1260">
        <v>1</v>
      </c>
      <c r="G14743" s="1246">
        <v>4.1999999999999997E-3</v>
      </c>
    </row>
    <row r="14744" spans="1:7" hidden="1">
      <c r="A14744" s="1122" t="s">
        <v>10404</v>
      </c>
      <c r="B14744" s="1122" t="s">
        <v>10418</v>
      </c>
      <c r="C14744" s="1122" t="e">
        <v>#REF!</v>
      </c>
      <c r="D14744" s="1122" t="s">
        <v>10370</v>
      </c>
      <c r="E14744" s="1365">
        <v>1</v>
      </c>
      <c r="F14744" s="1260">
        <v>1</v>
      </c>
      <c r="G14744" s="1246">
        <v>1</v>
      </c>
    </row>
    <row r="14745" spans="1:7" hidden="1">
      <c r="A14745" s="1122" t="s">
        <v>10404</v>
      </c>
      <c r="B14745" s="1122" t="s">
        <v>10418</v>
      </c>
      <c r="C14745" s="1122" t="e">
        <v>#REF!</v>
      </c>
      <c r="D14745" s="1122" t="s">
        <v>10365</v>
      </c>
      <c r="E14745" s="1365">
        <v>1</v>
      </c>
      <c r="F14745" s="1260">
        <v>1</v>
      </c>
      <c r="G14745" s="1246">
        <v>1</v>
      </c>
    </row>
    <row r="14746" spans="1:7" hidden="1">
      <c r="A14746" s="1122" t="s">
        <v>10404</v>
      </c>
      <c r="B14746" s="1122" t="s">
        <v>10418</v>
      </c>
      <c r="C14746" s="1122" t="e">
        <v>#REF!</v>
      </c>
      <c r="D14746" s="1122" t="s">
        <v>9798</v>
      </c>
      <c r="E14746" s="1365">
        <v>1</v>
      </c>
      <c r="F14746" s="1260">
        <v>1</v>
      </c>
      <c r="G14746" s="1246">
        <v>1</v>
      </c>
    </row>
    <row r="14747" spans="1:7" hidden="1">
      <c r="A14747" s="1122" t="s">
        <v>10404</v>
      </c>
      <c r="B14747" s="1122" t="s">
        <v>10418</v>
      </c>
      <c r="C14747" s="1122" t="e">
        <v>#REF!</v>
      </c>
      <c r="D14747" s="1122" t="s">
        <v>9799</v>
      </c>
      <c r="E14747" s="1365">
        <v>1</v>
      </c>
      <c r="F14747" s="1260">
        <v>1</v>
      </c>
      <c r="G14747" s="1246">
        <v>1</v>
      </c>
    </row>
    <row r="14748" spans="1:7" hidden="1">
      <c r="A14748" s="1122" t="s">
        <v>10404</v>
      </c>
      <c r="B14748" s="1122" t="s">
        <v>10418</v>
      </c>
      <c r="C14748" s="1122" t="e">
        <v>#REF!</v>
      </c>
      <c r="D14748" s="1122" t="s">
        <v>9800</v>
      </c>
      <c r="E14748" s="1365">
        <v>2</v>
      </c>
      <c r="F14748" s="1260">
        <v>1</v>
      </c>
      <c r="G14748" s="1246">
        <v>2</v>
      </c>
    </row>
    <row r="14749" spans="1:7" hidden="1">
      <c r="A14749" s="1122" t="s">
        <v>10404</v>
      </c>
      <c r="B14749" s="1122" t="s">
        <v>10418</v>
      </c>
      <c r="C14749" s="1122" t="e">
        <v>#REF!</v>
      </c>
      <c r="D14749" s="1122" t="s">
        <v>9801</v>
      </c>
      <c r="E14749" s="1365">
        <v>2</v>
      </c>
      <c r="F14749" s="1260">
        <v>1</v>
      </c>
      <c r="G14749" s="1246">
        <v>2</v>
      </c>
    </row>
    <row r="14750" spans="1:7" hidden="1">
      <c r="A14750" s="1122" t="s">
        <v>10404</v>
      </c>
      <c r="B14750" s="1122" t="s">
        <v>10418</v>
      </c>
      <c r="C14750" s="1122" t="e">
        <v>#REF!</v>
      </c>
      <c r="D14750" s="1122" t="s">
        <v>9802</v>
      </c>
      <c r="E14750" s="1365">
        <v>2</v>
      </c>
      <c r="F14750" s="1260">
        <v>1</v>
      </c>
      <c r="G14750" s="1246">
        <v>2</v>
      </c>
    </row>
    <row r="14751" spans="1:7" hidden="1">
      <c r="A14751" s="1122" t="s">
        <v>10404</v>
      </c>
      <c r="B14751" s="1122" t="s">
        <v>10418</v>
      </c>
      <c r="C14751" s="1122" t="e">
        <v>#REF!</v>
      </c>
      <c r="D14751" s="1122" t="s">
        <v>9803</v>
      </c>
      <c r="E14751" s="1381">
        <v>3</v>
      </c>
      <c r="F14751" s="1260">
        <v>1</v>
      </c>
      <c r="G14751" s="1246">
        <v>3</v>
      </c>
    </row>
    <row r="14752" spans="1:7" hidden="1">
      <c r="A14752" s="1122" t="s">
        <v>10404</v>
      </c>
      <c r="B14752" s="1122" t="s">
        <v>10418</v>
      </c>
      <c r="C14752" s="1122" t="e">
        <v>#REF!</v>
      </c>
      <c r="D14752" s="1122" t="s">
        <v>10366</v>
      </c>
      <c r="E14752" s="1365">
        <v>1</v>
      </c>
      <c r="F14752" s="1260">
        <v>1</v>
      </c>
      <c r="G14752" s="1246">
        <v>1</v>
      </c>
    </row>
    <row r="14753" spans="1:7" hidden="1">
      <c r="A14753" s="1122" t="s">
        <v>10404</v>
      </c>
      <c r="B14753" s="1122" t="s">
        <v>10418</v>
      </c>
      <c r="C14753" s="1122" t="e">
        <v>#REF!</v>
      </c>
      <c r="D14753" s="1122" t="s">
        <v>10416</v>
      </c>
      <c r="E14753" s="1365">
        <v>2</v>
      </c>
      <c r="F14753" s="1260">
        <v>1</v>
      </c>
      <c r="G14753" s="1246">
        <v>2</v>
      </c>
    </row>
    <row r="14754" spans="1:7" hidden="1">
      <c r="A14754" s="1122" t="s">
        <v>10404</v>
      </c>
      <c r="B14754" s="1122" t="s">
        <v>10418</v>
      </c>
      <c r="C14754" s="1122" t="e">
        <v>#REF!</v>
      </c>
      <c r="D14754" s="1122" t="s">
        <v>10417</v>
      </c>
      <c r="E14754" s="1365">
        <v>2</v>
      </c>
      <c r="F14754" s="1260">
        <v>1</v>
      </c>
      <c r="G14754" s="1246">
        <v>2</v>
      </c>
    </row>
    <row r="14755" spans="1:7" hidden="1">
      <c r="A14755" s="1122" t="s">
        <v>10404</v>
      </c>
      <c r="B14755" s="1122" t="s">
        <v>10418</v>
      </c>
      <c r="C14755" s="1122" t="e">
        <v>#REF!</v>
      </c>
      <c r="D14755" s="1122" t="s">
        <v>7727</v>
      </c>
      <c r="E14755" s="1365">
        <v>8</v>
      </c>
      <c r="F14755" s="1260">
        <v>1</v>
      </c>
      <c r="G14755" s="1246">
        <v>8</v>
      </c>
    </row>
    <row r="14756" spans="1:7" hidden="1">
      <c r="A14756" s="1122" t="s">
        <v>10404</v>
      </c>
      <c r="B14756" s="1122" t="s">
        <v>10418</v>
      </c>
      <c r="C14756" s="1122" t="e">
        <v>#REF!</v>
      </c>
      <c r="D14756" s="1122" t="s">
        <v>7728</v>
      </c>
      <c r="E14756" s="1365">
        <v>8</v>
      </c>
      <c r="F14756" s="1260">
        <v>1</v>
      </c>
      <c r="G14756" s="1246">
        <v>8</v>
      </c>
    </row>
    <row r="14757" spans="1:7" hidden="1">
      <c r="A14757" s="1122" t="s">
        <v>10404</v>
      </c>
      <c r="B14757" s="1122" t="s">
        <v>10418</v>
      </c>
      <c r="C14757" s="1122" t="e">
        <v>#REF!</v>
      </c>
      <c r="D14757" s="1122" t="s">
        <v>7729</v>
      </c>
      <c r="E14757" s="1365">
        <v>8</v>
      </c>
      <c r="F14757" s="1260">
        <v>1</v>
      </c>
      <c r="G14757" s="1246">
        <v>8</v>
      </c>
    </row>
    <row r="14758" spans="1:7" hidden="1">
      <c r="A14758" s="1122" t="s">
        <v>10404</v>
      </c>
      <c r="B14758" s="1122" t="s">
        <v>10418</v>
      </c>
      <c r="C14758" s="1122" t="e">
        <v>#REF!</v>
      </c>
      <c r="D14758" s="1122" t="s">
        <v>7730</v>
      </c>
      <c r="E14758" s="1365">
        <v>8</v>
      </c>
      <c r="F14758" s="1260">
        <v>1</v>
      </c>
      <c r="G14758" s="1246">
        <v>8</v>
      </c>
    </row>
    <row r="14759" spans="1:7" hidden="1">
      <c r="A14759" s="1122" t="s">
        <v>10404</v>
      </c>
      <c r="B14759" s="1122" t="s">
        <v>10418</v>
      </c>
      <c r="C14759" s="1122" t="e">
        <v>#REF!</v>
      </c>
      <c r="D14759" s="1122" t="s">
        <v>7731</v>
      </c>
      <c r="E14759" s="1365">
        <v>8</v>
      </c>
      <c r="F14759" s="1260">
        <v>1</v>
      </c>
      <c r="G14759" s="1246">
        <v>8</v>
      </c>
    </row>
    <row r="14760" spans="1:7" hidden="1">
      <c r="A14760" s="1122" t="s">
        <v>10404</v>
      </c>
      <c r="B14760" s="1122" t="s">
        <v>10418</v>
      </c>
      <c r="C14760" s="1122" t="e">
        <v>#REF!</v>
      </c>
      <c r="D14760" s="1122" t="s">
        <v>7732</v>
      </c>
      <c r="E14760" s="1365">
        <v>8</v>
      </c>
      <c r="F14760" s="1260">
        <v>1</v>
      </c>
      <c r="G14760" s="1246">
        <v>8</v>
      </c>
    </row>
    <row r="14761" spans="1:7" hidden="1">
      <c r="A14761" s="1122" t="s">
        <v>10404</v>
      </c>
      <c r="B14761" s="1122" t="s">
        <v>10418</v>
      </c>
      <c r="C14761" s="1122" t="e">
        <v>#REF!</v>
      </c>
      <c r="D14761" s="1122" t="s">
        <v>7733</v>
      </c>
      <c r="E14761" s="1365">
        <v>8</v>
      </c>
      <c r="F14761" s="1260">
        <v>1</v>
      </c>
      <c r="G14761" s="1246">
        <v>8</v>
      </c>
    </row>
    <row r="14762" spans="1:7" hidden="1">
      <c r="A14762" s="1122" t="s">
        <v>10404</v>
      </c>
      <c r="B14762" s="1122" t="s">
        <v>10418</v>
      </c>
      <c r="C14762" s="1122" t="e">
        <v>#REF!</v>
      </c>
      <c r="D14762" s="1122" t="s">
        <v>9805</v>
      </c>
      <c r="E14762" s="1365">
        <v>1</v>
      </c>
      <c r="F14762" s="1260">
        <v>1</v>
      </c>
      <c r="G14762" s="1246">
        <v>1</v>
      </c>
    </row>
    <row r="14763" spans="1:7" hidden="1">
      <c r="A14763" s="1122" t="s">
        <v>10404</v>
      </c>
      <c r="B14763" s="1122" t="s">
        <v>10418</v>
      </c>
      <c r="C14763" s="1122" t="e">
        <v>#REF!</v>
      </c>
      <c r="D14763" s="1122" t="s">
        <v>3441</v>
      </c>
      <c r="E14763" s="1365">
        <v>8</v>
      </c>
      <c r="F14763" s="1260">
        <v>1</v>
      </c>
      <c r="G14763" s="1246">
        <v>8</v>
      </c>
    </row>
    <row r="14764" spans="1:7" hidden="1">
      <c r="A14764" s="1122" t="s">
        <v>10404</v>
      </c>
      <c r="B14764" s="1122" t="s">
        <v>10418</v>
      </c>
      <c r="C14764" s="1122" t="e">
        <v>#REF!</v>
      </c>
      <c r="D14764" s="1122" t="s">
        <v>3443</v>
      </c>
      <c r="E14764" s="1365">
        <v>8</v>
      </c>
      <c r="F14764" s="1260">
        <v>1</v>
      </c>
      <c r="G14764" s="1246">
        <v>8</v>
      </c>
    </row>
    <row r="14765" spans="1:7" hidden="1">
      <c r="A14765" s="1122" t="s">
        <v>10404</v>
      </c>
      <c r="B14765" s="1122" t="s">
        <v>10418</v>
      </c>
      <c r="C14765" s="1122" t="e">
        <v>#REF!</v>
      </c>
      <c r="D14765" s="1122" t="s">
        <v>5253</v>
      </c>
      <c r="E14765" s="1365">
        <v>8</v>
      </c>
      <c r="F14765" s="1260">
        <v>1</v>
      </c>
      <c r="G14765" s="1246">
        <v>8</v>
      </c>
    </row>
    <row r="14766" spans="1:7" hidden="1">
      <c r="A14766" s="1122" t="s">
        <v>10404</v>
      </c>
      <c r="B14766" s="1122" t="s">
        <v>10418</v>
      </c>
      <c r="C14766" s="1122" t="e">
        <v>#REF!</v>
      </c>
      <c r="D14766" s="1122" t="s">
        <v>1792</v>
      </c>
      <c r="E14766" s="1365">
        <v>4.0000000000000002E-4</v>
      </c>
      <c r="F14766" s="1260">
        <v>1</v>
      </c>
      <c r="G14766" s="1246">
        <v>4.0000000000000002E-4</v>
      </c>
    </row>
    <row r="14767" spans="1:7" hidden="1">
      <c r="A14767" s="1122" t="s">
        <v>10404</v>
      </c>
      <c r="B14767" s="1122" t="s">
        <v>10418</v>
      </c>
      <c r="C14767" s="1122" t="e">
        <v>#REF!</v>
      </c>
      <c r="D14767" s="1122" t="s">
        <v>3885</v>
      </c>
      <c r="E14767" s="1365">
        <v>1.1999999999999999E-3</v>
      </c>
      <c r="F14767" s="1260">
        <v>1</v>
      </c>
      <c r="G14767" s="1246">
        <v>1.1999999999999999E-3</v>
      </c>
    </row>
    <row r="14768" spans="1:7" hidden="1">
      <c r="A14768" s="1122" t="s">
        <v>10404</v>
      </c>
      <c r="B14768" s="1122" t="s">
        <v>10418</v>
      </c>
      <c r="C14768" s="1122" t="e">
        <v>#REF!</v>
      </c>
      <c r="D14768" s="1122" t="s">
        <v>3704</v>
      </c>
      <c r="E14768" s="1365">
        <v>5.0000000000000001E-3</v>
      </c>
      <c r="F14768" s="1260">
        <v>1</v>
      </c>
      <c r="G14768" s="1246">
        <v>5.0000000000000001E-3</v>
      </c>
    </row>
    <row r="14769" spans="1:7" hidden="1">
      <c r="A14769" s="1122" t="s">
        <v>10404</v>
      </c>
      <c r="B14769" s="1122" t="s">
        <v>10418</v>
      </c>
      <c r="C14769" s="1122" t="e">
        <v>#REF!</v>
      </c>
      <c r="D14769" s="1122" t="s">
        <v>1793</v>
      </c>
      <c r="E14769" s="1365">
        <v>4.0000000000000002E-4</v>
      </c>
      <c r="F14769" s="1260">
        <v>1</v>
      </c>
      <c r="G14769" s="1246">
        <v>4.0000000000000002E-4</v>
      </c>
    </row>
    <row r="14770" spans="1:7" hidden="1">
      <c r="A14770" s="1122" t="s">
        <v>10404</v>
      </c>
      <c r="B14770" s="1122" t="s">
        <v>10418</v>
      </c>
      <c r="C14770" s="1122" t="e">
        <v>#REF!</v>
      </c>
      <c r="D14770" s="1122" t="s">
        <v>9806</v>
      </c>
      <c r="E14770" s="1365">
        <v>5.9999999999999995E-4</v>
      </c>
      <c r="F14770" s="1260">
        <v>1</v>
      </c>
      <c r="G14770" s="1246">
        <v>5.9999999999999995E-4</v>
      </c>
    </row>
    <row r="14771" spans="1:7" hidden="1">
      <c r="A14771" s="1299" t="s">
        <v>10404</v>
      </c>
      <c r="B14771" s="1299" t="s">
        <v>10418</v>
      </c>
      <c r="C14771" s="1299" t="e">
        <v>#REF!</v>
      </c>
      <c r="D14771" s="1299" t="s">
        <v>9615</v>
      </c>
      <c r="E14771" s="1388">
        <v>5.4000000000000003E-3</v>
      </c>
      <c r="F14771" s="1297">
        <v>0</v>
      </c>
      <c r="G14771" s="1298">
        <v>0</v>
      </c>
    </row>
    <row r="14772" spans="1:7" hidden="1">
      <c r="A14772" s="1122" t="s">
        <v>10404</v>
      </c>
      <c r="B14772" s="1122" t="s">
        <v>10418</v>
      </c>
      <c r="C14772" s="1122" t="e">
        <v>#REF!</v>
      </c>
      <c r="D14772" s="1122" t="s">
        <v>871</v>
      </c>
      <c r="E14772" s="1365">
        <v>1E-3</v>
      </c>
      <c r="F14772" s="1260">
        <v>1</v>
      </c>
      <c r="G14772" s="1246">
        <v>1E-3</v>
      </c>
    </row>
    <row r="14773" spans="1:7" hidden="1">
      <c r="A14773" s="1122" t="s">
        <v>10404</v>
      </c>
      <c r="B14773" s="1122" t="s">
        <v>10418</v>
      </c>
      <c r="C14773" s="1122" t="e">
        <v>#REF!</v>
      </c>
      <c r="D14773" s="1122" t="s">
        <v>9807</v>
      </c>
      <c r="E14773" s="1381">
        <v>0.58085604000000002</v>
      </c>
      <c r="F14773" s="1260">
        <v>1</v>
      </c>
      <c r="G14773" s="1246">
        <v>0.58085604000000002</v>
      </c>
    </row>
    <row r="14774" spans="1:7" hidden="1">
      <c r="A14774" s="1122" t="s">
        <v>10404</v>
      </c>
      <c r="B14774" s="1122" t="s">
        <v>10418</v>
      </c>
      <c r="C14774" s="1122" t="e">
        <v>#REF!</v>
      </c>
      <c r="D14774" s="1122" t="s">
        <v>9808</v>
      </c>
      <c r="E14774" s="1381">
        <v>0.56503985999999984</v>
      </c>
      <c r="F14774" s="1260">
        <v>1</v>
      </c>
      <c r="G14774" s="1246">
        <v>0.56503985999999984</v>
      </c>
    </row>
    <row r="14775" spans="1:7" hidden="1">
      <c r="A14775" s="1122" t="s">
        <v>10404</v>
      </c>
      <c r="B14775" s="1122" t="s">
        <v>10418</v>
      </c>
      <c r="C14775" s="1122" t="e">
        <v>#REF!</v>
      </c>
      <c r="D14775" s="1122" t="s">
        <v>6661</v>
      </c>
      <c r="E14775" s="1365">
        <v>4.1999999999999997E-3</v>
      </c>
      <c r="F14775" s="1260">
        <v>1</v>
      </c>
      <c r="G14775" s="1246">
        <v>4.1999999999999997E-3</v>
      </c>
    </row>
    <row r="14776" spans="1:7" hidden="1">
      <c r="A14776" s="1122" t="s">
        <v>10406</v>
      </c>
      <c r="B14776" s="1122" t="s">
        <v>10419</v>
      </c>
      <c r="C14776" s="1122" t="e">
        <v>#REF!</v>
      </c>
      <c r="D14776" s="1122" t="s">
        <v>9813</v>
      </c>
      <c r="E14776" s="1365">
        <v>1</v>
      </c>
      <c r="F14776" s="1260">
        <v>1</v>
      </c>
      <c r="G14776" s="1246">
        <v>1</v>
      </c>
    </row>
    <row r="14777" spans="1:7" hidden="1">
      <c r="A14777" s="1122" t="s">
        <v>10406</v>
      </c>
      <c r="B14777" s="1122" t="s">
        <v>10419</v>
      </c>
      <c r="C14777" s="1122" t="e">
        <v>#REF!</v>
      </c>
      <c r="D14777" s="1122" t="s">
        <v>10364</v>
      </c>
      <c r="E14777" s="1365">
        <v>1</v>
      </c>
      <c r="F14777" s="1260">
        <v>1</v>
      </c>
      <c r="G14777" s="1246">
        <v>1</v>
      </c>
    </row>
    <row r="14778" spans="1:7" hidden="1">
      <c r="A14778" s="1122" t="s">
        <v>10406</v>
      </c>
      <c r="B14778" s="1122" t="s">
        <v>10419</v>
      </c>
      <c r="C14778" s="1122" t="e">
        <v>#REF!</v>
      </c>
      <c r="D14778" s="1122" t="s">
        <v>10365</v>
      </c>
      <c r="E14778" s="1365">
        <v>1</v>
      </c>
      <c r="F14778" s="1260">
        <v>1</v>
      </c>
      <c r="G14778" s="1246">
        <v>1</v>
      </c>
    </row>
    <row r="14779" spans="1:7" hidden="1">
      <c r="A14779" s="1122" t="s">
        <v>10406</v>
      </c>
      <c r="B14779" s="1122" t="s">
        <v>10419</v>
      </c>
      <c r="C14779" s="1122" t="e">
        <v>#REF!</v>
      </c>
      <c r="D14779" s="1122" t="s">
        <v>9798</v>
      </c>
      <c r="E14779" s="1365">
        <v>1</v>
      </c>
      <c r="F14779" s="1260">
        <v>1</v>
      </c>
      <c r="G14779" s="1246">
        <v>1</v>
      </c>
    </row>
    <row r="14780" spans="1:7" hidden="1">
      <c r="A14780" s="1122" t="s">
        <v>10406</v>
      </c>
      <c r="B14780" s="1122" t="s">
        <v>10419</v>
      </c>
      <c r="C14780" s="1122" t="e">
        <v>#REF!</v>
      </c>
      <c r="D14780" s="1122" t="s">
        <v>9799</v>
      </c>
      <c r="E14780" s="1365">
        <v>1</v>
      </c>
      <c r="F14780" s="1260">
        <v>1</v>
      </c>
      <c r="G14780" s="1246">
        <v>1</v>
      </c>
    </row>
    <row r="14781" spans="1:7" hidden="1">
      <c r="A14781" s="1122" t="s">
        <v>10406</v>
      </c>
      <c r="B14781" s="1122" t="s">
        <v>10419</v>
      </c>
      <c r="C14781" s="1122" t="e">
        <v>#REF!</v>
      </c>
      <c r="D14781" s="1122" t="s">
        <v>9800</v>
      </c>
      <c r="E14781" s="1365">
        <v>2</v>
      </c>
      <c r="F14781" s="1260">
        <v>1</v>
      </c>
      <c r="G14781" s="1246">
        <v>2</v>
      </c>
    </row>
    <row r="14782" spans="1:7" hidden="1">
      <c r="A14782" s="1122" t="s">
        <v>10406</v>
      </c>
      <c r="B14782" s="1122" t="s">
        <v>10419</v>
      </c>
      <c r="C14782" s="1122" t="e">
        <v>#REF!</v>
      </c>
      <c r="D14782" s="1122" t="s">
        <v>9801</v>
      </c>
      <c r="E14782" s="1365">
        <v>2</v>
      </c>
      <c r="F14782" s="1260">
        <v>1</v>
      </c>
      <c r="G14782" s="1246">
        <v>2</v>
      </c>
    </row>
    <row r="14783" spans="1:7" hidden="1">
      <c r="A14783" s="1122" t="s">
        <v>10406</v>
      </c>
      <c r="B14783" s="1122" t="s">
        <v>10419</v>
      </c>
      <c r="C14783" s="1122" t="e">
        <v>#REF!</v>
      </c>
      <c r="D14783" s="1122" t="s">
        <v>9802</v>
      </c>
      <c r="E14783" s="1365">
        <v>2</v>
      </c>
      <c r="F14783" s="1260">
        <v>1</v>
      </c>
      <c r="G14783" s="1246">
        <v>2</v>
      </c>
    </row>
    <row r="14784" spans="1:7" hidden="1">
      <c r="A14784" s="1122" t="s">
        <v>10406</v>
      </c>
      <c r="B14784" s="1122" t="s">
        <v>10419</v>
      </c>
      <c r="C14784" s="1122" t="e">
        <v>#REF!</v>
      </c>
      <c r="D14784" s="1122" t="s">
        <v>10366</v>
      </c>
      <c r="E14784" s="1365">
        <v>1</v>
      </c>
      <c r="F14784" s="1260">
        <v>1</v>
      </c>
      <c r="G14784" s="1246">
        <v>1</v>
      </c>
    </row>
    <row r="14785" spans="1:7" hidden="1">
      <c r="A14785" s="1122" t="s">
        <v>10406</v>
      </c>
      <c r="B14785" s="1122" t="s">
        <v>10419</v>
      </c>
      <c r="C14785" s="1122" t="e">
        <v>#REF!</v>
      </c>
      <c r="D14785" s="1122" t="s">
        <v>8808</v>
      </c>
      <c r="E14785" s="1365">
        <v>4</v>
      </c>
      <c r="F14785" s="1260">
        <v>1</v>
      </c>
      <c r="G14785" s="1246">
        <v>4</v>
      </c>
    </row>
    <row r="14786" spans="1:7" hidden="1">
      <c r="A14786" s="1122" t="s">
        <v>10406</v>
      </c>
      <c r="B14786" s="1122" t="s">
        <v>10419</v>
      </c>
      <c r="C14786" s="1122" t="e">
        <v>#REF!</v>
      </c>
      <c r="D14786" s="1122" t="s">
        <v>10416</v>
      </c>
      <c r="E14786" s="1365">
        <v>2</v>
      </c>
      <c r="F14786" s="1260">
        <v>1</v>
      </c>
      <c r="G14786" s="1246">
        <v>2</v>
      </c>
    </row>
    <row r="14787" spans="1:7" hidden="1">
      <c r="A14787" s="1122" t="s">
        <v>10406</v>
      </c>
      <c r="B14787" s="1122" t="s">
        <v>10419</v>
      </c>
      <c r="C14787" s="1122" t="e">
        <v>#REF!</v>
      </c>
      <c r="D14787" s="1122" t="s">
        <v>10417</v>
      </c>
      <c r="E14787" s="1365">
        <v>2</v>
      </c>
      <c r="F14787" s="1260">
        <v>1</v>
      </c>
      <c r="G14787" s="1246">
        <v>2</v>
      </c>
    </row>
    <row r="14788" spans="1:7" hidden="1">
      <c r="A14788" s="1122" t="s">
        <v>10406</v>
      </c>
      <c r="B14788" s="1122" t="s">
        <v>10419</v>
      </c>
      <c r="C14788" s="1122" t="e">
        <v>#REF!</v>
      </c>
      <c r="D14788" s="1122" t="s">
        <v>8778</v>
      </c>
      <c r="E14788" s="1365">
        <v>1</v>
      </c>
      <c r="F14788" s="1260">
        <v>1</v>
      </c>
      <c r="G14788" s="1246">
        <v>1</v>
      </c>
    </row>
    <row r="14789" spans="1:7" hidden="1">
      <c r="A14789" s="1122" t="s">
        <v>10406</v>
      </c>
      <c r="B14789" s="1122" t="s">
        <v>10419</v>
      </c>
      <c r="C14789" s="1122" t="e">
        <v>#REF!</v>
      </c>
      <c r="D14789" s="1122" t="s">
        <v>7727</v>
      </c>
      <c r="E14789" s="1365">
        <v>8</v>
      </c>
      <c r="F14789" s="1260">
        <v>1</v>
      </c>
      <c r="G14789" s="1246">
        <v>8</v>
      </c>
    </row>
    <row r="14790" spans="1:7" hidden="1">
      <c r="A14790" s="1122" t="s">
        <v>10406</v>
      </c>
      <c r="B14790" s="1122" t="s">
        <v>10419</v>
      </c>
      <c r="C14790" s="1122" t="e">
        <v>#REF!</v>
      </c>
      <c r="D14790" s="1122" t="s">
        <v>7728</v>
      </c>
      <c r="E14790" s="1365">
        <v>8</v>
      </c>
      <c r="F14790" s="1260">
        <v>1</v>
      </c>
      <c r="G14790" s="1246">
        <v>8</v>
      </c>
    </row>
    <row r="14791" spans="1:7" hidden="1">
      <c r="A14791" s="1122" t="s">
        <v>10406</v>
      </c>
      <c r="B14791" s="1122" t="s">
        <v>10419</v>
      </c>
      <c r="C14791" s="1122" t="e">
        <v>#REF!</v>
      </c>
      <c r="D14791" s="1122" t="s">
        <v>7729</v>
      </c>
      <c r="E14791" s="1365">
        <v>8</v>
      </c>
      <c r="F14791" s="1260">
        <v>1</v>
      </c>
      <c r="G14791" s="1246">
        <v>8</v>
      </c>
    </row>
    <row r="14792" spans="1:7" hidden="1">
      <c r="A14792" s="1122" t="s">
        <v>10406</v>
      </c>
      <c r="B14792" s="1122" t="s">
        <v>10419</v>
      </c>
      <c r="C14792" s="1122" t="e">
        <v>#REF!</v>
      </c>
      <c r="D14792" s="1122" t="s">
        <v>7730</v>
      </c>
      <c r="E14792" s="1365">
        <v>8</v>
      </c>
      <c r="F14792" s="1260">
        <v>1</v>
      </c>
      <c r="G14792" s="1246">
        <v>8</v>
      </c>
    </row>
    <row r="14793" spans="1:7" hidden="1">
      <c r="A14793" s="1122" t="s">
        <v>10406</v>
      </c>
      <c r="B14793" s="1122" t="s">
        <v>10419</v>
      </c>
      <c r="C14793" s="1122" t="e">
        <v>#REF!</v>
      </c>
      <c r="D14793" s="1122" t="s">
        <v>7731</v>
      </c>
      <c r="E14793" s="1365">
        <v>8</v>
      </c>
      <c r="F14793" s="1260">
        <v>1</v>
      </c>
      <c r="G14793" s="1246">
        <v>8</v>
      </c>
    </row>
    <row r="14794" spans="1:7" hidden="1">
      <c r="A14794" s="1122" t="s">
        <v>10406</v>
      </c>
      <c r="B14794" s="1122" t="s">
        <v>10419</v>
      </c>
      <c r="C14794" s="1122" t="e">
        <v>#REF!</v>
      </c>
      <c r="D14794" s="1122" t="s">
        <v>7732</v>
      </c>
      <c r="E14794" s="1365">
        <v>8</v>
      </c>
      <c r="F14794" s="1260">
        <v>1</v>
      </c>
      <c r="G14794" s="1246">
        <v>8</v>
      </c>
    </row>
    <row r="14795" spans="1:7" hidden="1">
      <c r="A14795" s="1122" t="s">
        <v>10406</v>
      </c>
      <c r="B14795" s="1122" t="s">
        <v>10419</v>
      </c>
      <c r="C14795" s="1122" t="e">
        <v>#REF!</v>
      </c>
      <c r="D14795" s="1122" t="s">
        <v>7733</v>
      </c>
      <c r="E14795" s="1365">
        <v>8</v>
      </c>
      <c r="F14795" s="1260">
        <v>1</v>
      </c>
      <c r="G14795" s="1246">
        <v>8</v>
      </c>
    </row>
    <row r="14796" spans="1:7" hidden="1">
      <c r="A14796" s="1122" t="s">
        <v>10406</v>
      </c>
      <c r="B14796" s="1122" t="s">
        <v>10419</v>
      </c>
      <c r="C14796" s="1122" t="e">
        <v>#REF!</v>
      </c>
      <c r="D14796" s="1122" t="s">
        <v>9805</v>
      </c>
      <c r="E14796" s="1365">
        <v>1</v>
      </c>
      <c r="F14796" s="1260">
        <v>1</v>
      </c>
      <c r="G14796" s="1246">
        <v>1</v>
      </c>
    </row>
    <row r="14797" spans="1:7" hidden="1">
      <c r="A14797" s="1122" t="s">
        <v>10406</v>
      </c>
      <c r="B14797" s="1122" t="s">
        <v>10419</v>
      </c>
      <c r="C14797" s="1122" t="e">
        <v>#REF!</v>
      </c>
      <c r="D14797" s="1122" t="s">
        <v>3441</v>
      </c>
      <c r="E14797" s="1365">
        <v>8</v>
      </c>
      <c r="F14797" s="1260">
        <v>1</v>
      </c>
      <c r="G14797" s="1246">
        <v>8</v>
      </c>
    </row>
    <row r="14798" spans="1:7" hidden="1">
      <c r="A14798" s="1122" t="s">
        <v>10406</v>
      </c>
      <c r="B14798" s="1122" t="s">
        <v>10419</v>
      </c>
      <c r="C14798" s="1122" t="e">
        <v>#REF!</v>
      </c>
      <c r="D14798" s="1122" t="s">
        <v>3443</v>
      </c>
      <c r="E14798" s="1365">
        <v>8</v>
      </c>
      <c r="F14798" s="1260">
        <v>1</v>
      </c>
      <c r="G14798" s="1246">
        <v>8</v>
      </c>
    </row>
    <row r="14799" spans="1:7" hidden="1">
      <c r="A14799" s="1122" t="s">
        <v>10406</v>
      </c>
      <c r="B14799" s="1122" t="s">
        <v>10419</v>
      </c>
      <c r="C14799" s="1122" t="e">
        <v>#REF!</v>
      </c>
      <c r="D14799" s="1122" t="s">
        <v>3447</v>
      </c>
      <c r="E14799" s="1365">
        <v>8</v>
      </c>
      <c r="F14799" s="1260">
        <v>1</v>
      </c>
      <c r="G14799" s="1246">
        <v>8</v>
      </c>
    </row>
    <row r="14800" spans="1:7" hidden="1">
      <c r="A14800" s="1122" t="s">
        <v>10406</v>
      </c>
      <c r="B14800" s="1122" t="s">
        <v>10419</v>
      </c>
      <c r="C14800" s="1122" t="e">
        <v>#REF!</v>
      </c>
      <c r="D14800" s="1122" t="s">
        <v>1792</v>
      </c>
      <c r="E14800" s="1365">
        <v>4.0000000000000002E-4</v>
      </c>
      <c r="F14800" s="1260">
        <v>1</v>
      </c>
      <c r="G14800" s="1246">
        <v>4.0000000000000002E-4</v>
      </c>
    </row>
    <row r="14801" spans="1:7" hidden="1">
      <c r="A14801" s="1122" t="s">
        <v>10406</v>
      </c>
      <c r="B14801" s="1122" t="s">
        <v>10419</v>
      </c>
      <c r="C14801" s="1122" t="e">
        <v>#REF!</v>
      </c>
      <c r="D14801" s="1122" t="s">
        <v>3885</v>
      </c>
      <c r="E14801" s="1365">
        <v>1.1999999999999999E-3</v>
      </c>
      <c r="F14801" s="1260">
        <v>1</v>
      </c>
      <c r="G14801" s="1246">
        <v>1.1999999999999999E-3</v>
      </c>
    </row>
    <row r="14802" spans="1:7" hidden="1">
      <c r="A14802" s="1122" t="s">
        <v>10406</v>
      </c>
      <c r="B14802" s="1122" t="s">
        <v>10419</v>
      </c>
      <c r="C14802" s="1122" t="e">
        <v>#REF!</v>
      </c>
      <c r="D14802" s="1122" t="s">
        <v>3704</v>
      </c>
      <c r="E14802" s="1365">
        <v>5.0000000000000001E-3</v>
      </c>
      <c r="F14802" s="1260">
        <v>1</v>
      </c>
      <c r="G14802" s="1246">
        <v>5.0000000000000001E-3</v>
      </c>
    </row>
    <row r="14803" spans="1:7" hidden="1">
      <c r="A14803" s="1122" t="s">
        <v>10406</v>
      </c>
      <c r="B14803" s="1122" t="s">
        <v>10419</v>
      </c>
      <c r="C14803" s="1122" t="e">
        <v>#REF!</v>
      </c>
      <c r="D14803" s="1122" t="s">
        <v>1793</v>
      </c>
      <c r="E14803" s="1365">
        <v>4.0000000000000002E-4</v>
      </c>
      <c r="F14803" s="1260">
        <v>1</v>
      </c>
      <c r="G14803" s="1246">
        <v>4.0000000000000002E-4</v>
      </c>
    </row>
    <row r="14804" spans="1:7" hidden="1">
      <c r="A14804" s="1122" t="s">
        <v>10406</v>
      </c>
      <c r="B14804" s="1122" t="s">
        <v>10419</v>
      </c>
      <c r="C14804" s="1122" t="e">
        <v>#REF!</v>
      </c>
      <c r="D14804" s="1122" t="s">
        <v>9806</v>
      </c>
      <c r="E14804" s="1365">
        <v>5.9999999999999995E-4</v>
      </c>
      <c r="F14804" s="1260">
        <v>1</v>
      </c>
      <c r="G14804" s="1246">
        <v>5.9999999999999995E-4</v>
      </c>
    </row>
    <row r="14805" spans="1:7" hidden="1">
      <c r="A14805" s="1122" t="s">
        <v>10406</v>
      </c>
      <c r="B14805" s="1122" t="s">
        <v>10419</v>
      </c>
      <c r="C14805" s="1122" t="e">
        <v>#REF!</v>
      </c>
      <c r="D14805" s="1122" t="s">
        <v>9615</v>
      </c>
      <c r="E14805" s="1365">
        <v>5.4000000000000003E-3</v>
      </c>
      <c r="F14805" s="1260">
        <v>1</v>
      </c>
      <c r="G14805" s="1246">
        <v>5.4000000000000003E-3</v>
      </c>
    </row>
    <row r="14806" spans="1:7" hidden="1">
      <c r="A14806" s="1122" t="s">
        <v>10406</v>
      </c>
      <c r="B14806" s="1122" t="s">
        <v>10419</v>
      </c>
      <c r="C14806" s="1122" t="e">
        <v>#REF!</v>
      </c>
      <c r="D14806" s="1122" t="s">
        <v>871</v>
      </c>
      <c r="E14806" s="1365">
        <v>1E-3</v>
      </c>
      <c r="F14806" s="1260">
        <v>1</v>
      </c>
      <c r="G14806" s="1246">
        <v>1E-3</v>
      </c>
    </row>
    <row r="14807" spans="1:7" hidden="1">
      <c r="A14807" s="1122" t="s">
        <v>10406</v>
      </c>
      <c r="B14807" s="1122" t="s">
        <v>10419</v>
      </c>
      <c r="C14807" s="1122" t="e">
        <v>#REF!</v>
      </c>
      <c r="D14807" s="1122" t="s">
        <v>9807</v>
      </c>
      <c r="E14807" s="1365">
        <v>1</v>
      </c>
      <c r="F14807" s="1260">
        <v>1</v>
      </c>
      <c r="G14807" s="1246">
        <v>1</v>
      </c>
    </row>
    <row r="14808" spans="1:7" hidden="1">
      <c r="A14808" s="1122" t="s">
        <v>10406</v>
      </c>
      <c r="B14808" s="1122" t="s">
        <v>10419</v>
      </c>
      <c r="C14808" s="1122" t="e">
        <v>#REF!</v>
      </c>
      <c r="D14808" s="1122" t="s">
        <v>9808</v>
      </c>
      <c r="E14808" s="1365">
        <v>1</v>
      </c>
      <c r="F14808" s="1260">
        <v>1</v>
      </c>
      <c r="G14808" s="1246">
        <v>1</v>
      </c>
    </row>
    <row r="14809" spans="1:7" hidden="1">
      <c r="A14809" s="1122" t="s">
        <v>10406</v>
      </c>
      <c r="B14809" s="1122" t="s">
        <v>10419</v>
      </c>
      <c r="C14809" s="1122" t="e">
        <v>#REF!</v>
      </c>
      <c r="D14809" s="1122" t="s">
        <v>6661</v>
      </c>
      <c r="E14809" s="1365">
        <v>4.1999999999999997E-3</v>
      </c>
      <c r="F14809" s="1260">
        <v>1</v>
      </c>
      <c r="G14809" s="1246">
        <v>4.1999999999999997E-3</v>
      </c>
    </row>
    <row r="14810" spans="1:7" hidden="1">
      <c r="A14810" s="1122" t="s">
        <v>10408</v>
      </c>
      <c r="B14810" s="1122" t="s">
        <v>10420</v>
      </c>
      <c r="C14810" s="1122" t="e">
        <v>#REF!</v>
      </c>
      <c r="D14810" s="1122" t="s">
        <v>9816</v>
      </c>
      <c r="E14810" s="1365">
        <v>1</v>
      </c>
      <c r="F14810" s="1260">
        <v>1</v>
      </c>
      <c r="G14810" s="1246">
        <v>1</v>
      </c>
    </row>
    <row r="14811" spans="1:7" hidden="1">
      <c r="A14811" s="1122" t="s">
        <v>10408</v>
      </c>
      <c r="B14811" s="1122" t="s">
        <v>10420</v>
      </c>
      <c r="C14811" s="1122" t="e">
        <v>#REF!</v>
      </c>
      <c r="D14811" s="1122" t="s">
        <v>10372</v>
      </c>
      <c r="E14811" s="1365">
        <v>1</v>
      </c>
      <c r="F14811" s="1260">
        <v>1</v>
      </c>
      <c r="G14811" s="1246">
        <v>1</v>
      </c>
    </row>
    <row r="14812" spans="1:7" hidden="1">
      <c r="A14812" s="1122" t="s">
        <v>10408</v>
      </c>
      <c r="B14812" s="1122" t="s">
        <v>10420</v>
      </c>
      <c r="C14812" s="1122" t="e">
        <v>#REF!</v>
      </c>
      <c r="D14812" s="1122" t="s">
        <v>10373</v>
      </c>
      <c r="E14812" s="1365">
        <v>1</v>
      </c>
      <c r="F14812" s="1260">
        <v>1</v>
      </c>
      <c r="G14812" s="1246">
        <v>1</v>
      </c>
    </row>
    <row r="14813" spans="1:7" hidden="1">
      <c r="A14813" s="1122" t="s">
        <v>10408</v>
      </c>
      <c r="B14813" s="1122" t="s">
        <v>10420</v>
      </c>
      <c r="C14813" s="1122" t="e">
        <v>#REF!</v>
      </c>
      <c r="D14813" s="1122" t="s">
        <v>9799</v>
      </c>
      <c r="E14813" s="1365">
        <v>1</v>
      </c>
      <c r="F14813" s="1260">
        <v>1</v>
      </c>
      <c r="G14813" s="1246">
        <v>1</v>
      </c>
    </row>
    <row r="14814" spans="1:7" hidden="1">
      <c r="A14814" s="1122" t="s">
        <v>10408</v>
      </c>
      <c r="B14814" s="1122" t="s">
        <v>10420</v>
      </c>
      <c r="C14814" s="1122" t="e">
        <v>#REF!</v>
      </c>
      <c r="D14814" s="1122" t="s">
        <v>9800</v>
      </c>
      <c r="E14814" s="1365">
        <v>2</v>
      </c>
      <c r="F14814" s="1260">
        <v>1</v>
      </c>
      <c r="G14814" s="1246">
        <v>2</v>
      </c>
    </row>
    <row r="14815" spans="1:7" hidden="1">
      <c r="A14815" s="1122" t="s">
        <v>10408</v>
      </c>
      <c r="B14815" s="1122" t="s">
        <v>10420</v>
      </c>
      <c r="C14815" s="1122" t="e">
        <v>#REF!</v>
      </c>
      <c r="D14815" s="1122" t="s">
        <v>9801</v>
      </c>
      <c r="E14815" s="1365">
        <v>2</v>
      </c>
      <c r="F14815" s="1260">
        <v>1</v>
      </c>
      <c r="G14815" s="1246">
        <v>2</v>
      </c>
    </row>
    <row r="14816" spans="1:7" hidden="1">
      <c r="A14816" s="1122" t="s">
        <v>10408</v>
      </c>
      <c r="B14816" s="1122" t="s">
        <v>10420</v>
      </c>
      <c r="C14816" s="1122" t="e">
        <v>#REF!</v>
      </c>
      <c r="D14816" s="1122" t="s">
        <v>9802</v>
      </c>
      <c r="E14816" s="1365">
        <v>2</v>
      </c>
      <c r="F14816" s="1260">
        <v>1</v>
      </c>
      <c r="G14816" s="1246">
        <v>2</v>
      </c>
    </row>
    <row r="14817" spans="1:7" hidden="1">
      <c r="A14817" s="1122" t="s">
        <v>10408</v>
      </c>
      <c r="B14817" s="1122" t="s">
        <v>10420</v>
      </c>
      <c r="C14817" s="1122" t="e">
        <v>#REF!</v>
      </c>
      <c r="D14817" s="1122" t="s">
        <v>9803</v>
      </c>
      <c r="E14817" s="1365">
        <v>3</v>
      </c>
      <c r="F14817" s="1260">
        <v>1</v>
      </c>
      <c r="G14817" s="1246">
        <v>3</v>
      </c>
    </row>
    <row r="14818" spans="1:7" hidden="1">
      <c r="A14818" s="1122" t="s">
        <v>10408</v>
      </c>
      <c r="B14818" s="1122" t="s">
        <v>10420</v>
      </c>
      <c r="C14818" s="1122" t="e">
        <v>#REF!</v>
      </c>
      <c r="D14818" s="1122" t="s">
        <v>10366</v>
      </c>
      <c r="E14818" s="1365">
        <v>1</v>
      </c>
      <c r="F14818" s="1260">
        <v>1</v>
      </c>
      <c r="G14818" s="1246">
        <v>1</v>
      </c>
    </row>
    <row r="14819" spans="1:7" hidden="1">
      <c r="A14819" s="1122" t="s">
        <v>10408</v>
      </c>
      <c r="B14819" s="1122" t="s">
        <v>10420</v>
      </c>
      <c r="C14819" s="1122" t="e">
        <v>#REF!</v>
      </c>
      <c r="D14819" s="1122" t="s">
        <v>10416</v>
      </c>
      <c r="E14819" s="1365">
        <v>2</v>
      </c>
      <c r="F14819" s="1260">
        <v>1</v>
      </c>
      <c r="G14819" s="1246">
        <v>2</v>
      </c>
    </row>
    <row r="14820" spans="1:7" hidden="1">
      <c r="A14820" s="1122" t="s">
        <v>10408</v>
      </c>
      <c r="B14820" s="1122" t="s">
        <v>10420</v>
      </c>
      <c r="C14820" s="1122" t="e">
        <v>#REF!</v>
      </c>
      <c r="D14820" s="1122" t="s">
        <v>10417</v>
      </c>
      <c r="E14820" s="1365">
        <v>2</v>
      </c>
      <c r="F14820" s="1260">
        <v>1</v>
      </c>
      <c r="G14820" s="1246">
        <v>2</v>
      </c>
    </row>
    <row r="14821" spans="1:7" hidden="1">
      <c r="A14821" s="1122" t="s">
        <v>10408</v>
      </c>
      <c r="B14821" s="1122" t="s">
        <v>10420</v>
      </c>
      <c r="C14821" s="1122" t="e">
        <v>#REF!</v>
      </c>
      <c r="D14821" s="1122" t="s">
        <v>7727</v>
      </c>
      <c r="E14821" s="1365">
        <v>8</v>
      </c>
      <c r="F14821" s="1260">
        <v>1</v>
      </c>
      <c r="G14821" s="1246">
        <v>8</v>
      </c>
    </row>
    <row r="14822" spans="1:7" hidden="1">
      <c r="A14822" s="1122" t="s">
        <v>10408</v>
      </c>
      <c r="B14822" s="1122" t="s">
        <v>10420</v>
      </c>
      <c r="C14822" s="1122" t="e">
        <v>#REF!</v>
      </c>
      <c r="D14822" s="1122" t="s">
        <v>7728</v>
      </c>
      <c r="E14822" s="1365">
        <v>8</v>
      </c>
      <c r="F14822" s="1260">
        <v>1</v>
      </c>
      <c r="G14822" s="1246">
        <v>8</v>
      </c>
    </row>
    <row r="14823" spans="1:7" hidden="1">
      <c r="A14823" s="1122" t="s">
        <v>10408</v>
      </c>
      <c r="B14823" s="1122" t="s">
        <v>10420</v>
      </c>
      <c r="C14823" s="1122" t="e">
        <v>#REF!</v>
      </c>
      <c r="D14823" s="1122" t="s">
        <v>7729</v>
      </c>
      <c r="E14823" s="1365">
        <v>8</v>
      </c>
      <c r="F14823" s="1260">
        <v>1</v>
      </c>
      <c r="G14823" s="1246">
        <v>8</v>
      </c>
    </row>
    <row r="14824" spans="1:7" hidden="1">
      <c r="A14824" s="1122" t="s">
        <v>10408</v>
      </c>
      <c r="B14824" s="1122" t="s">
        <v>10420</v>
      </c>
      <c r="C14824" s="1122" t="e">
        <v>#REF!</v>
      </c>
      <c r="D14824" s="1122" t="s">
        <v>7730</v>
      </c>
      <c r="E14824" s="1365">
        <v>8</v>
      </c>
      <c r="F14824" s="1260">
        <v>1</v>
      </c>
      <c r="G14824" s="1246">
        <v>8</v>
      </c>
    </row>
    <row r="14825" spans="1:7" hidden="1">
      <c r="A14825" s="1122" t="s">
        <v>10408</v>
      </c>
      <c r="B14825" s="1122" t="s">
        <v>10420</v>
      </c>
      <c r="C14825" s="1122" t="e">
        <v>#REF!</v>
      </c>
      <c r="D14825" s="1122" t="s">
        <v>7731</v>
      </c>
      <c r="E14825" s="1365">
        <v>8</v>
      </c>
      <c r="F14825" s="1260">
        <v>1</v>
      </c>
      <c r="G14825" s="1246">
        <v>8</v>
      </c>
    </row>
    <row r="14826" spans="1:7" hidden="1">
      <c r="A14826" s="1122" t="s">
        <v>10408</v>
      </c>
      <c r="B14826" s="1122" t="s">
        <v>10420</v>
      </c>
      <c r="C14826" s="1122" t="e">
        <v>#REF!</v>
      </c>
      <c r="D14826" s="1122" t="s">
        <v>7732</v>
      </c>
      <c r="E14826" s="1365">
        <v>8</v>
      </c>
      <c r="F14826" s="1260">
        <v>1</v>
      </c>
      <c r="G14826" s="1246">
        <v>8</v>
      </c>
    </row>
    <row r="14827" spans="1:7" hidden="1">
      <c r="A14827" s="1122" t="s">
        <v>10408</v>
      </c>
      <c r="B14827" s="1122" t="s">
        <v>10420</v>
      </c>
      <c r="C14827" s="1122" t="e">
        <v>#REF!</v>
      </c>
      <c r="D14827" s="1122" t="s">
        <v>7733</v>
      </c>
      <c r="E14827" s="1365">
        <v>8</v>
      </c>
      <c r="F14827" s="1260">
        <v>1</v>
      </c>
      <c r="G14827" s="1246">
        <v>8</v>
      </c>
    </row>
    <row r="14828" spans="1:7" hidden="1">
      <c r="A14828" s="1122" t="s">
        <v>10408</v>
      </c>
      <c r="B14828" s="1122" t="s">
        <v>10420</v>
      </c>
      <c r="C14828" s="1122" t="e">
        <v>#REF!</v>
      </c>
      <c r="D14828" s="1122" t="s">
        <v>9805</v>
      </c>
      <c r="E14828" s="1365">
        <v>1</v>
      </c>
      <c r="F14828" s="1260">
        <v>1</v>
      </c>
      <c r="G14828" s="1246">
        <v>1</v>
      </c>
    </row>
    <row r="14829" spans="1:7" hidden="1">
      <c r="A14829" s="1122" t="s">
        <v>10408</v>
      </c>
      <c r="B14829" s="1122" t="s">
        <v>10420</v>
      </c>
      <c r="C14829" s="1122" t="e">
        <v>#REF!</v>
      </c>
      <c r="D14829" s="1122" t="s">
        <v>3441</v>
      </c>
      <c r="E14829" s="1365">
        <v>8</v>
      </c>
      <c r="F14829" s="1260">
        <v>1</v>
      </c>
      <c r="G14829" s="1246">
        <v>8</v>
      </c>
    </row>
    <row r="14830" spans="1:7" hidden="1">
      <c r="A14830" s="1122" t="s">
        <v>10408</v>
      </c>
      <c r="B14830" s="1122" t="s">
        <v>10420</v>
      </c>
      <c r="C14830" s="1122" t="e">
        <v>#REF!</v>
      </c>
      <c r="D14830" s="1122" t="s">
        <v>3443</v>
      </c>
      <c r="E14830" s="1365">
        <v>8</v>
      </c>
      <c r="F14830" s="1260">
        <v>1</v>
      </c>
      <c r="G14830" s="1246">
        <v>8</v>
      </c>
    </row>
    <row r="14831" spans="1:7" hidden="1">
      <c r="A14831" s="1299" t="s">
        <v>10408</v>
      </c>
      <c r="B14831" s="1299" t="s">
        <v>10420</v>
      </c>
      <c r="C14831" s="1299" t="e">
        <v>#REF!</v>
      </c>
      <c r="D14831" s="1299" t="s">
        <v>3447</v>
      </c>
      <c r="E14831" s="1388">
        <v>8</v>
      </c>
      <c r="F14831" s="1297">
        <v>0</v>
      </c>
      <c r="G14831" s="1298">
        <v>0</v>
      </c>
    </row>
    <row r="14832" spans="1:7" hidden="1">
      <c r="A14832" s="1122" t="s">
        <v>10408</v>
      </c>
      <c r="B14832" s="1122" t="s">
        <v>10420</v>
      </c>
      <c r="C14832" s="1122" t="e">
        <v>#REF!</v>
      </c>
      <c r="D14832" s="1122" t="s">
        <v>5253</v>
      </c>
      <c r="E14832" s="1365">
        <v>8</v>
      </c>
      <c r="F14832" s="1260">
        <v>1</v>
      </c>
      <c r="G14832" s="1246">
        <v>8</v>
      </c>
    </row>
    <row r="14833" spans="1:7" hidden="1">
      <c r="A14833" s="1122" t="s">
        <v>10408</v>
      </c>
      <c r="B14833" s="1122" t="s">
        <v>10420</v>
      </c>
      <c r="C14833" s="1122" t="e">
        <v>#REF!</v>
      </c>
      <c r="D14833" s="1122" t="s">
        <v>1792</v>
      </c>
      <c r="E14833" s="1365">
        <v>4.0000000000000002E-4</v>
      </c>
      <c r="F14833" s="1260">
        <v>1</v>
      </c>
      <c r="G14833" s="1246">
        <v>4.0000000000000002E-4</v>
      </c>
    </row>
    <row r="14834" spans="1:7" hidden="1">
      <c r="A14834" s="1122" t="s">
        <v>10408</v>
      </c>
      <c r="B14834" s="1122" t="s">
        <v>10420</v>
      </c>
      <c r="C14834" s="1122" t="e">
        <v>#REF!</v>
      </c>
      <c r="D14834" s="1122" t="s">
        <v>3885</v>
      </c>
      <c r="E14834" s="1365">
        <v>1.1999999999999999E-3</v>
      </c>
      <c r="F14834" s="1260">
        <v>1</v>
      </c>
      <c r="G14834" s="1246">
        <v>1.1999999999999999E-3</v>
      </c>
    </row>
    <row r="14835" spans="1:7" hidden="1">
      <c r="A14835" s="1122" t="s">
        <v>10408</v>
      </c>
      <c r="B14835" s="1122" t="s">
        <v>10420</v>
      </c>
      <c r="C14835" s="1122" t="e">
        <v>#REF!</v>
      </c>
      <c r="D14835" s="1122" t="s">
        <v>3704</v>
      </c>
      <c r="E14835" s="1365">
        <v>5.0000000000000001E-3</v>
      </c>
      <c r="F14835" s="1260">
        <v>1</v>
      </c>
      <c r="G14835" s="1246">
        <v>5.0000000000000001E-3</v>
      </c>
    </row>
    <row r="14836" spans="1:7" hidden="1">
      <c r="A14836" s="1122" t="s">
        <v>10408</v>
      </c>
      <c r="B14836" s="1122" t="s">
        <v>10420</v>
      </c>
      <c r="C14836" s="1122" t="e">
        <v>#REF!</v>
      </c>
      <c r="D14836" s="1122" t="s">
        <v>1793</v>
      </c>
      <c r="E14836" s="1365">
        <v>4.0000000000000002E-4</v>
      </c>
      <c r="F14836" s="1260">
        <v>1</v>
      </c>
      <c r="G14836" s="1246">
        <v>4.0000000000000002E-4</v>
      </c>
    </row>
    <row r="14837" spans="1:7" hidden="1">
      <c r="A14837" s="1122" t="s">
        <v>10408</v>
      </c>
      <c r="B14837" s="1122" t="s">
        <v>10420</v>
      </c>
      <c r="C14837" s="1122" t="e">
        <v>#REF!</v>
      </c>
      <c r="D14837" s="1122" t="s">
        <v>9806</v>
      </c>
      <c r="E14837" s="1365">
        <v>5.9999999999999995E-4</v>
      </c>
      <c r="F14837" s="1260">
        <v>1</v>
      </c>
      <c r="G14837" s="1246">
        <v>5.9999999999999995E-4</v>
      </c>
    </row>
    <row r="14838" spans="1:7" hidden="1">
      <c r="A14838" s="1299" t="s">
        <v>10408</v>
      </c>
      <c r="B14838" s="1299" t="s">
        <v>10420</v>
      </c>
      <c r="C14838" s="1299" t="e">
        <v>#REF!</v>
      </c>
      <c r="D14838" s="1299" t="s">
        <v>9615</v>
      </c>
      <c r="E14838" s="1388">
        <v>5.4000000000000003E-3</v>
      </c>
      <c r="F14838" s="1297">
        <v>0</v>
      </c>
      <c r="G14838" s="1298">
        <v>0</v>
      </c>
    </row>
    <row r="14839" spans="1:7" hidden="1">
      <c r="A14839" s="1122" t="s">
        <v>10408</v>
      </c>
      <c r="B14839" s="1122" t="s">
        <v>10420</v>
      </c>
      <c r="C14839" s="1122" t="e">
        <v>#REF!</v>
      </c>
      <c r="D14839" s="1122" t="s">
        <v>871</v>
      </c>
      <c r="E14839" s="1365">
        <v>1E-3</v>
      </c>
      <c r="F14839" s="1260">
        <v>1</v>
      </c>
      <c r="G14839" s="1246">
        <v>1E-3</v>
      </c>
    </row>
    <row r="14840" spans="1:7" hidden="1">
      <c r="A14840" s="1122" t="s">
        <v>10408</v>
      </c>
      <c r="B14840" s="1122" t="s">
        <v>10420</v>
      </c>
      <c r="C14840" s="1122" t="e">
        <v>#REF!</v>
      </c>
      <c r="D14840" s="1122" t="s">
        <v>9807</v>
      </c>
      <c r="E14840" s="1381">
        <v>0.58085604000000002</v>
      </c>
      <c r="F14840" s="1260">
        <v>1</v>
      </c>
      <c r="G14840" s="1246">
        <v>0.58085604000000002</v>
      </c>
    </row>
    <row r="14841" spans="1:7" hidden="1">
      <c r="A14841" s="1122" t="s">
        <v>10408</v>
      </c>
      <c r="B14841" s="1122" t="s">
        <v>10420</v>
      </c>
      <c r="C14841" s="1122" t="e">
        <v>#REF!</v>
      </c>
      <c r="D14841" s="1122" t="s">
        <v>9808</v>
      </c>
      <c r="E14841" s="1381">
        <v>0.56503985999999984</v>
      </c>
      <c r="F14841" s="1260">
        <v>1</v>
      </c>
      <c r="G14841" s="1246">
        <v>0.56503985999999984</v>
      </c>
    </row>
    <row r="14842" spans="1:7" hidden="1">
      <c r="A14842" s="1122" t="s">
        <v>10408</v>
      </c>
      <c r="B14842" s="1122" t="s">
        <v>10420</v>
      </c>
      <c r="C14842" s="1122" t="e">
        <v>#REF!</v>
      </c>
      <c r="D14842" s="1122" t="s">
        <v>6661</v>
      </c>
      <c r="E14842" s="1365">
        <v>4.1999999999999997E-3</v>
      </c>
      <c r="F14842" s="1260">
        <v>1</v>
      </c>
      <c r="G14842" s="1246">
        <v>4.1999999999999997E-3</v>
      </c>
    </row>
    <row r="14843" spans="1:7" hidden="1">
      <c r="A14843" s="1122" t="s">
        <v>10410</v>
      </c>
      <c r="B14843" s="1122" t="s">
        <v>10421</v>
      </c>
      <c r="C14843" s="1122" t="e">
        <v>#REF!</v>
      </c>
      <c r="D14843" s="1122" t="s">
        <v>9816</v>
      </c>
      <c r="E14843" s="1365">
        <v>1</v>
      </c>
      <c r="F14843" s="1260">
        <v>1</v>
      </c>
      <c r="G14843" s="1246">
        <v>1</v>
      </c>
    </row>
    <row r="14844" spans="1:7" hidden="1">
      <c r="A14844" s="1122" t="s">
        <v>10410</v>
      </c>
      <c r="B14844" s="1122" t="s">
        <v>10421</v>
      </c>
      <c r="C14844" s="1122" t="e">
        <v>#REF!</v>
      </c>
      <c r="D14844" s="1122" t="s">
        <v>10372</v>
      </c>
      <c r="E14844" s="1365">
        <v>1</v>
      </c>
      <c r="F14844" s="1260">
        <v>1</v>
      </c>
      <c r="G14844" s="1246">
        <v>1</v>
      </c>
    </row>
    <row r="14845" spans="1:7" hidden="1">
      <c r="A14845" s="1122" t="s">
        <v>10410</v>
      </c>
      <c r="B14845" s="1122" t="s">
        <v>10421</v>
      </c>
      <c r="C14845" s="1122" t="e">
        <v>#REF!</v>
      </c>
      <c r="D14845" s="1122" t="s">
        <v>10373</v>
      </c>
      <c r="E14845" s="1365">
        <v>1</v>
      </c>
      <c r="F14845" s="1260">
        <v>1</v>
      </c>
      <c r="G14845" s="1246">
        <v>1</v>
      </c>
    </row>
    <row r="14846" spans="1:7" hidden="1">
      <c r="A14846" s="1122" t="s">
        <v>10410</v>
      </c>
      <c r="B14846" s="1122" t="s">
        <v>10421</v>
      </c>
      <c r="C14846" s="1122" t="e">
        <v>#REF!</v>
      </c>
      <c r="D14846" s="1122" t="s">
        <v>9799</v>
      </c>
      <c r="E14846" s="1365">
        <v>1</v>
      </c>
      <c r="F14846" s="1260">
        <v>1</v>
      </c>
      <c r="G14846" s="1246">
        <v>1</v>
      </c>
    </row>
    <row r="14847" spans="1:7" hidden="1">
      <c r="A14847" s="1122" t="s">
        <v>10410</v>
      </c>
      <c r="B14847" s="1122" t="s">
        <v>10421</v>
      </c>
      <c r="C14847" s="1122" t="e">
        <v>#REF!</v>
      </c>
      <c r="D14847" s="1122" t="s">
        <v>9800</v>
      </c>
      <c r="E14847" s="1365">
        <v>2</v>
      </c>
      <c r="F14847" s="1260">
        <v>1</v>
      </c>
      <c r="G14847" s="1246">
        <v>2</v>
      </c>
    </row>
    <row r="14848" spans="1:7" hidden="1">
      <c r="A14848" s="1122" t="s">
        <v>10410</v>
      </c>
      <c r="B14848" s="1122" t="s">
        <v>10421</v>
      </c>
      <c r="C14848" s="1122" t="e">
        <v>#REF!</v>
      </c>
      <c r="D14848" s="1122" t="s">
        <v>9801</v>
      </c>
      <c r="E14848" s="1365">
        <v>2</v>
      </c>
      <c r="F14848" s="1260">
        <v>1</v>
      </c>
      <c r="G14848" s="1246">
        <v>2</v>
      </c>
    </row>
    <row r="14849" spans="1:7" hidden="1">
      <c r="A14849" s="1122" t="s">
        <v>10410</v>
      </c>
      <c r="B14849" s="1122" t="s">
        <v>10421</v>
      </c>
      <c r="C14849" s="1122" t="e">
        <v>#REF!</v>
      </c>
      <c r="D14849" s="1122" t="s">
        <v>9802</v>
      </c>
      <c r="E14849" s="1365">
        <v>2</v>
      </c>
      <c r="F14849" s="1260">
        <v>1</v>
      </c>
      <c r="G14849" s="1246">
        <v>2</v>
      </c>
    </row>
    <row r="14850" spans="1:7" hidden="1">
      <c r="A14850" s="1122" t="s">
        <v>10410</v>
      </c>
      <c r="B14850" s="1122" t="s">
        <v>10421</v>
      </c>
      <c r="C14850" s="1122" t="e">
        <v>#REF!</v>
      </c>
      <c r="D14850" s="1122" t="s">
        <v>10366</v>
      </c>
      <c r="E14850" s="1365">
        <v>1</v>
      </c>
      <c r="F14850" s="1260">
        <v>1</v>
      </c>
      <c r="G14850" s="1246">
        <v>1</v>
      </c>
    </row>
    <row r="14851" spans="1:7" hidden="1">
      <c r="A14851" s="1122" t="s">
        <v>10410</v>
      </c>
      <c r="B14851" s="1122" t="s">
        <v>10421</v>
      </c>
      <c r="C14851" s="1122" t="e">
        <v>#REF!</v>
      </c>
      <c r="D14851" s="1122" t="s">
        <v>8808</v>
      </c>
      <c r="E14851" s="1365">
        <v>5</v>
      </c>
      <c r="F14851" s="1260">
        <v>1</v>
      </c>
      <c r="G14851" s="1246">
        <v>5</v>
      </c>
    </row>
    <row r="14852" spans="1:7" hidden="1">
      <c r="A14852" s="1122" t="s">
        <v>10410</v>
      </c>
      <c r="B14852" s="1122" t="s">
        <v>10421</v>
      </c>
      <c r="C14852" s="1122" t="e">
        <v>#REF!</v>
      </c>
      <c r="D14852" s="1122" t="s">
        <v>10416</v>
      </c>
      <c r="E14852" s="1365">
        <v>2</v>
      </c>
      <c r="F14852" s="1260">
        <v>1</v>
      </c>
      <c r="G14852" s="1246">
        <v>2</v>
      </c>
    </row>
    <row r="14853" spans="1:7" hidden="1">
      <c r="A14853" s="1122" t="s">
        <v>10410</v>
      </c>
      <c r="B14853" s="1122" t="s">
        <v>10421</v>
      </c>
      <c r="C14853" s="1122" t="e">
        <v>#REF!</v>
      </c>
      <c r="D14853" s="1122" t="s">
        <v>10417</v>
      </c>
      <c r="E14853" s="1365">
        <v>2</v>
      </c>
      <c r="F14853" s="1260">
        <v>1</v>
      </c>
      <c r="G14853" s="1246">
        <v>2</v>
      </c>
    </row>
    <row r="14854" spans="1:7" hidden="1">
      <c r="A14854" s="1122" t="s">
        <v>10410</v>
      </c>
      <c r="B14854" s="1122" t="s">
        <v>10421</v>
      </c>
      <c r="C14854" s="1122" t="e">
        <v>#REF!</v>
      </c>
      <c r="D14854" s="1122" t="s">
        <v>8778</v>
      </c>
      <c r="E14854" s="1365">
        <v>1</v>
      </c>
      <c r="F14854" s="1260">
        <v>1</v>
      </c>
      <c r="G14854" s="1246">
        <v>1</v>
      </c>
    </row>
    <row r="14855" spans="1:7" hidden="1">
      <c r="A14855" s="1122" t="s">
        <v>10410</v>
      </c>
      <c r="B14855" s="1122" t="s">
        <v>10421</v>
      </c>
      <c r="C14855" s="1122" t="e">
        <v>#REF!</v>
      </c>
      <c r="D14855" s="1122" t="s">
        <v>7727</v>
      </c>
      <c r="E14855" s="1365">
        <v>8</v>
      </c>
      <c r="F14855" s="1260">
        <v>1</v>
      </c>
      <c r="G14855" s="1246">
        <v>8</v>
      </c>
    </row>
    <row r="14856" spans="1:7" hidden="1">
      <c r="A14856" s="1122" t="s">
        <v>10410</v>
      </c>
      <c r="B14856" s="1122" t="s">
        <v>10421</v>
      </c>
      <c r="C14856" s="1122" t="e">
        <v>#REF!</v>
      </c>
      <c r="D14856" s="1122" t="s">
        <v>7728</v>
      </c>
      <c r="E14856" s="1365">
        <v>8</v>
      </c>
      <c r="F14856" s="1260">
        <v>1</v>
      </c>
      <c r="G14856" s="1246">
        <v>8</v>
      </c>
    </row>
    <row r="14857" spans="1:7" hidden="1">
      <c r="A14857" s="1122" t="s">
        <v>10410</v>
      </c>
      <c r="B14857" s="1122" t="s">
        <v>10421</v>
      </c>
      <c r="C14857" s="1122" t="e">
        <v>#REF!</v>
      </c>
      <c r="D14857" s="1122" t="s">
        <v>7729</v>
      </c>
      <c r="E14857" s="1365">
        <v>8</v>
      </c>
      <c r="F14857" s="1260">
        <v>1</v>
      </c>
      <c r="G14857" s="1246">
        <v>8</v>
      </c>
    </row>
    <row r="14858" spans="1:7" hidden="1">
      <c r="A14858" s="1122" t="s">
        <v>10410</v>
      </c>
      <c r="B14858" s="1122" t="s">
        <v>10421</v>
      </c>
      <c r="C14858" s="1122" t="e">
        <v>#REF!</v>
      </c>
      <c r="D14858" s="1122" t="s">
        <v>7730</v>
      </c>
      <c r="E14858" s="1365">
        <v>8</v>
      </c>
      <c r="F14858" s="1260">
        <v>1</v>
      </c>
      <c r="G14858" s="1246">
        <v>8</v>
      </c>
    </row>
    <row r="14859" spans="1:7" hidden="1">
      <c r="A14859" s="1122" t="s">
        <v>10410</v>
      </c>
      <c r="B14859" s="1122" t="s">
        <v>10421</v>
      </c>
      <c r="C14859" s="1122" t="e">
        <v>#REF!</v>
      </c>
      <c r="D14859" s="1122" t="s">
        <v>7731</v>
      </c>
      <c r="E14859" s="1365">
        <v>8</v>
      </c>
      <c r="F14859" s="1260">
        <v>1</v>
      </c>
      <c r="G14859" s="1246">
        <v>8</v>
      </c>
    </row>
    <row r="14860" spans="1:7" hidden="1">
      <c r="A14860" s="1122" t="s">
        <v>10410</v>
      </c>
      <c r="B14860" s="1122" t="s">
        <v>10421</v>
      </c>
      <c r="C14860" s="1122" t="e">
        <v>#REF!</v>
      </c>
      <c r="D14860" s="1122" t="s">
        <v>7732</v>
      </c>
      <c r="E14860" s="1365">
        <v>8</v>
      </c>
      <c r="F14860" s="1260">
        <v>1</v>
      </c>
      <c r="G14860" s="1246">
        <v>8</v>
      </c>
    </row>
    <row r="14861" spans="1:7" hidden="1">
      <c r="A14861" s="1122" t="s">
        <v>10410</v>
      </c>
      <c r="B14861" s="1122" t="s">
        <v>10421</v>
      </c>
      <c r="C14861" s="1122" t="e">
        <v>#REF!</v>
      </c>
      <c r="D14861" s="1122" t="s">
        <v>7733</v>
      </c>
      <c r="E14861" s="1365">
        <v>8</v>
      </c>
      <c r="F14861" s="1260">
        <v>1</v>
      </c>
      <c r="G14861" s="1246">
        <v>8</v>
      </c>
    </row>
    <row r="14862" spans="1:7" hidden="1">
      <c r="A14862" s="1122" t="s">
        <v>10410</v>
      </c>
      <c r="B14862" s="1122" t="s">
        <v>10421</v>
      </c>
      <c r="C14862" s="1122" t="e">
        <v>#REF!</v>
      </c>
      <c r="D14862" s="1122" t="s">
        <v>9805</v>
      </c>
      <c r="E14862" s="1365">
        <v>1</v>
      </c>
      <c r="F14862" s="1260">
        <v>1</v>
      </c>
      <c r="G14862" s="1246">
        <v>1</v>
      </c>
    </row>
    <row r="14863" spans="1:7" hidden="1">
      <c r="A14863" s="1122" t="s">
        <v>10410</v>
      </c>
      <c r="B14863" s="1122" t="s">
        <v>10421</v>
      </c>
      <c r="C14863" s="1122" t="e">
        <v>#REF!</v>
      </c>
      <c r="D14863" s="1122" t="s">
        <v>3441</v>
      </c>
      <c r="E14863" s="1365">
        <v>8</v>
      </c>
      <c r="F14863" s="1260">
        <v>1</v>
      </c>
      <c r="G14863" s="1246">
        <v>8</v>
      </c>
    </row>
    <row r="14864" spans="1:7" hidden="1">
      <c r="A14864" s="1122" t="s">
        <v>10410</v>
      </c>
      <c r="B14864" s="1122" t="s">
        <v>10421</v>
      </c>
      <c r="C14864" s="1122" t="e">
        <v>#REF!</v>
      </c>
      <c r="D14864" s="1122" t="s">
        <v>3443</v>
      </c>
      <c r="E14864" s="1365">
        <v>8</v>
      </c>
      <c r="F14864" s="1260">
        <v>1</v>
      </c>
      <c r="G14864" s="1246">
        <v>8</v>
      </c>
    </row>
    <row r="14865" spans="1:7" hidden="1">
      <c r="A14865" s="1122" t="s">
        <v>10410</v>
      </c>
      <c r="B14865" s="1122" t="s">
        <v>10421</v>
      </c>
      <c r="C14865" s="1122" t="e">
        <v>#REF!</v>
      </c>
      <c r="D14865" s="1122" t="s">
        <v>3447</v>
      </c>
      <c r="E14865" s="1365">
        <v>8</v>
      </c>
      <c r="F14865" s="1260">
        <v>1</v>
      </c>
      <c r="G14865" s="1246">
        <v>8</v>
      </c>
    </row>
    <row r="14866" spans="1:7" hidden="1">
      <c r="A14866" s="1122" t="s">
        <v>10410</v>
      </c>
      <c r="B14866" s="1122" t="s">
        <v>10421</v>
      </c>
      <c r="C14866" s="1122" t="e">
        <v>#REF!</v>
      </c>
      <c r="D14866" s="1122" t="s">
        <v>5253</v>
      </c>
      <c r="E14866" s="1365">
        <v>8</v>
      </c>
      <c r="F14866" s="1260">
        <v>1</v>
      </c>
      <c r="G14866" s="1246">
        <v>8</v>
      </c>
    </row>
    <row r="14867" spans="1:7" hidden="1">
      <c r="A14867" s="1122" t="s">
        <v>10410</v>
      </c>
      <c r="B14867" s="1122" t="s">
        <v>10421</v>
      </c>
      <c r="C14867" s="1122" t="e">
        <v>#REF!</v>
      </c>
      <c r="D14867" s="1122" t="s">
        <v>3784</v>
      </c>
      <c r="E14867" s="1365">
        <v>1</v>
      </c>
      <c r="F14867" s="1260">
        <v>1</v>
      </c>
      <c r="G14867" s="1246">
        <v>1</v>
      </c>
    </row>
    <row r="14868" spans="1:7" hidden="1">
      <c r="A14868" s="1122" t="s">
        <v>10410</v>
      </c>
      <c r="B14868" s="1122" t="s">
        <v>10421</v>
      </c>
      <c r="C14868" s="1122" t="e">
        <v>#REF!</v>
      </c>
      <c r="D14868" s="1122" t="s">
        <v>1792</v>
      </c>
      <c r="E14868" s="1365">
        <v>4.0000000000000002E-4</v>
      </c>
      <c r="F14868" s="1260">
        <v>1</v>
      </c>
      <c r="G14868" s="1246">
        <v>4.0000000000000002E-4</v>
      </c>
    </row>
    <row r="14869" spans="1:7" hidden="1">
      <c r="A14869" s="1122" t="s">
        <v>10410</v>
      </c>
      <c r="B14869" s="1122" t="s">
        <v>10421</v>
      </c>
      <c r="C14869" s="1122" t="e">
        <v>#REF!</v>
      </c>
      <c r="D14869" s="1122" t="s">
        <v>3885</v>
      </c>
      <c r="E14869" s="1365">
        <v>1.1999999999999999E-3</v>
      </c>
      <c r="F14869" s="1260">
        <v>1</v>
      </c>
      <c r="G14869" s="1246">
        <v>1.1999999999999999E-3</v>
      </c>
    </row>
    <row r="14870" spans="1:7" hidden="1">
      <c r="A14870" s="1122" t="s">
        <v>10410</v>
      </c>
      <c r="B14870" s="1122" t="s">
        <v>10421</v>
      </c>
      <c r="C14870" s="1122" t="e">
        <v>#REF!</v>
      </c>
      <c r="D14870" s="1122" t="s">
        <v>3704</v>
      </c>
      <c r="E14870" s="1365">
        <v>5.0000000000000001E-3</v>
      </c>
      <c r="F14870" s="1260">
        <v>1</v>
      </c>
      <c r="G14870" s="1246">
        <v>5.0000000000000001E-3</v>
      </c>
    </row>
    <row r="14871" spans="1:7" hidden="1">
      <c r="A14871" s="1122" t="s">
        <v>10410</v>
      </c>
      <c r="B14871" s="1122" t="s">
        <v>10421</v>
      </c>
      <c r="C14871" s="1122" t="e">
        <v>#REF!</v>
      </c>
      <c r="D14871" s="1122" t="s">
        <v>1793</v>
      </c>
      <c r="E14871" s="1365">
        <v>4.0000000000000002E-4</v>
      </c>
      <c r="F14871" s="1260">
        <v>1</v>
      </c>
      <c r="G14871" s="1246">
        <v>4.0000000000000002E-4</v>
      </c>
    </row>
    <row r="14872" spans="1:7" hidden="1">
      <c r="A14872" s="1122" t="s">
        <v>10410</v>
      </c>
      <c r="B14872" s="1122" t="s">
        <v>10421</v>
      </c>
      <c r="C14872" s="1122" t="e">
        <v>#REF!</v>
      </c>
      <c r="D14872" s="1122" t="s">
        <v>9806</v>
      </c>
      <c r="E14872" s="1365">
        <v>5.9999999999999995E-4</v>
      </c>
      <c r="F14872" s="1260">
        <v>1</v>
      </c>
      <c r="G14872" s="1246">
        <v>5.9999999999999995E-4</v>
      </c>
    </row>
    <row r="14873" spans="1:7" hidden="1">
      <c r="A14873" s="1122" t="s">
        <v>10410</v>
      </c>
      <c r="B14873" s="1122" t="s">
        <v>10421</v>
      </c>
      <c r="C14873" s="1122" t="e">
        <v>#REF!</v>
      </c>
      <c r="D14873" s="1122" t="s">
        <v>9615</v>
      </c>
      <c r="E14873" s="1365">
        <v>5.4000000000000003E-3</v>
      </c>
      <c r="F14873" s="1260">
        <v>1</v>
      </c>
      <c r="G14873" s="1246">
        <v>5.4000000000000003E-3</v>
      </c>
    </row>
    <row r="14874" spans="1:7" hidden="1">
      <c r="A14874" s="1122" t="s">
        <v>10410</v>
      </c>
      <c r="B14874" s="1122" t="s">
        <v>10421</v>
      </c>
      <c r="C14874" s="1122" t="e">
        <v>#REF!</v>
      </c>
      <c r="D14874" s="1122" t="s">
        <v>871</v>
      </c>
      <c r="E14874" s="1365">
        <v>1E-3</v>
      </c>
      <c r="F14874" s="1260">
        <v>1</v>
      </c>
      <c r="G14874" s="1246">
        <v>1E-3</v>
      </c>
    </row>
    <row r="14875" spans="1:7" hidden="1">
      <c r="A14875" s="1122" t="s">
        <v>10410</v>
      </c>
      <c r="B14875" s="1122" t="s">
        <v>10421</v>
      </c>
      <c r="C14875" s="1122" t="e">
        <v>#REF!</v>
      </c>
      <c r="D14875" s="1122" t="s">
        <v>9807</v>
      </c>
      <c r="E14875" s="1365">
        <v>1</v>
      </c>
      <c r="F14875" s="1260">
        <v>1</v>
      </c>
      <c r="G14875" s="1246">
        <v>1</v>
      </c>
    </row>
    <row r="14876" spans="1:7" hidden="1">
      <c r="A14876" s="1122" t="s">
        <v>10410</v>
      </c>
      <c r="B14876" s="1122" t="s">
        <v>10421</v>
      </c>
      <c r="C14876" s="1122" t="e">
        <v>#REF!</v>
      </c>
      <c r="D14876" s="1122" t="s">
        <v>9808</v>
      </c>
      <c r="E14876" s="1365">
        <v>1</v>
      </c>
      <c r="F14876" s="1260">
        <v>1</v>
      </c>
      <c r="G14876" s="1246">
        <v>1</v>
      </c>
    </row>
    <row r="14877" spans="1:7" hidden="1">
      <c r="A14877" s="1122" t="s">
        <v>10410</v>
      </c>
      <c r="B14877" s="1122" t="s">
        <v>10421</v>
      </c>
      <c r="C14877" s="1122" t="e">
        <v>#REF!</v>
      </c>
      <c r="D14877" s="1122" t="s">
        <v>6661</v>
      </c>
      <c r="E14877" s="1365">
        <v>4.1999999999999997E-3</v>
      </c>
      <c r="F14877" s="1260">
        <v>1</v>
      </c>
      <c r="G14877" s="1246">
        <v>4.1999999999999997E-3</v>
      </c>
    </row>
    <row r="14878" spans="1:7" hidden="1">
      <c r="A14878" s="1122" t="s">
        <v>10447</v>
      </c>
      <c r="B14878" s="1122" t="s">
        <v>10448</v>
      </c>
      <c r="C14878" s="1122" t="e">
        <v>#REF!</v>
      </c>
      <c r="D14878" s="1122" t="s">
        <v>10451</v>
      </c>
      <c r="E14878" s="1365">
        <v>1</v>
      </c>
      <c r="F14878" s="1260">
        <v>1</v>
      </c>
      <c r="G14878" s="1246">
        <v>1</v>
      </c>
    </row>
    <row r="14879" spans="1:7" hidden="1">
      <c r="A14879" s="1122" t="s">
        <v>7516</v>
      </c>
      <c r="B14879" s="1122" t="s">
        <v>7517</v>
      </c>
      <c r="C14879" s="1122" t="e">
        <v>#REF!</v>
      </c>
      <c r="D14879" s="1122" t="s">
        <v>7713</v>
      </c>
      <c r="E14879" s="1365">
        <v>1</v>
      </c>
      <c r="F14879" s="1260">
        <v>1</v>
      </c>
      <c r="G14879" s="1246">
        <v>1</v>
      </c>
    </row>
    <row r="14880" spans="1:7" hidden="1">
      <c r="A14880" s="1122" t="s">
        <v>7514</v>
      </c>
      <c r="B14880" s="1122" t="s">
        <v>7515</v>
      </c>
      <c r="C14880" s="1122" t="e">
        <v>#REF!</v>
      </c>
      <c r="D14880" s="1122" t="s">
        <v>7827</v>
      </c>
      <c r="E14880" s="1365">
        <v>1</v>
      </c>
      <c r="F14880" s="1260">
        <v>1</v>
      </c>
      <c r="G14880" s="1246">
        <v>1</v>
      </c>
    </row>
    <row r="14881" spans="1:7" hidden="1">
      <c r="A14881" s="1203" t="s">
        <v>10457</v>
      </c>
      <c r="B14881" s="1203" t="s">
        <v>10458</v>
      </c>
      <c r="C14881" s="1203" t="e">
        <v>#REF!</v>
      </c>
      <c r="D14881" s="1203" t="s">
        <v>5031</v>
      </c>
      <c r="E14881" s="1378">
        <v>2</v>
      </c>
      <c r="F14881" s="1260">
        <v>1</v>
      </c>
      <c r="G14881" s="1246">
        <v>2</v>
      </c>
    </row>
    <row r="14882" spans="1:7" hidden="1">
      <c r="A14882" s="1203" t="s">
        <v>10457</v>
      </c>
      <c r="B14882" s="1203" t="s">
        <v>10458</v>
      </c>
      <c r="C14882" s="1203" t="e">
        <v>#REF!</v>
      </c>
      <c r="D14882" s="1203" t="s">
        <v>1771</v>
      </c>
      <c r="E14882" s="1378">
        <v>1</v>
      </c>
      <c r="F14882" s="1260">
        <v>1</v>
      </c>
      <c r="G14882" s="1246">
        <v>1</v>
      </c>
    </row>
    <row r="14883" spans="1:7" hidden="1">
      <c r="A14883" s="1122" t="s">
        <v>5030</v>
      </c>
      <c r="B14883" s="1122" t="s">
        <v>10452</v>
      </c>
      <c r="C14883" s="1122" t="e">
        <v>#REF!</v>
      </c>
      <c r="D14883" s="1122" t="s">
        <v>5031</v>
      </c>
      <c r="E14883" s="1365">
        <v>1</v>
      </c>
      <c r="F14883" s="1260">
        <v>1</v>
      </c>
      <c r="G14883" s="1246">
        <v>1</v>
      </c>
    </row>
    <row r="14884" spans="1:7" hidden="1">
      <c r="A14884" s="1122" t="s">
        <v>9675</v>
      </c>
      <c r="B14884" s="1122" t="s">
        <v>9676</v>
      </c>
      <c r="C14884" s="1122" t="e">
        <v>#REF!</v>
      </c>
      <c r="D14884" s="1122" t="s">
        <v>9787</v>
      </c>
      <c r="E14884" s="1365">
        <v>1</v>
      </c>
      <c r="F14884" s="1260">
        <v>1</v>
      </c>
      <c r="G14884" s="1246">
        <v>1</v>
      </c>
    </row>
    <row r="14885" spans="1:7" hidden="1">
      <c r="A14885" s="1122" t="s">
        <v>10574</v>
      </c>
      <c r="B14885" s="1122" t="s">
        <v>10595</v>
      </c>
      <c r="C14885" s="1122" t="e">
        <v>#REF!</v>
      </c>
      <c r="D14885" s="1122" t="s">
        <v>10596</v>
      </c>
      <c r="E14885" s="1365">
        <v>1</v>
      </c>
      <c r="F14885" s="1260">
        <v>1</v>
      </c>
      <c r="G14885" s="1246">
        <v>1</v>
      </c>
    </row>
    <row r="14886" spans="1:7" hidden="1">
      <c r="A14886" s="1122" t="s">
        <v>10574</v>
      </c>
      <c r="B14886" s="1122" t="s">
        <v>10595</v>
      </c>
      <c r="C14886" s="1122" t="e">
        <v>#REF!</v>
      </c>
      <c r="D14886" s="1122" t="s">
        <v>10597</v>
      </c>
      <c r="E14886" s="1365">
        <v>1</v>
      </c>
      <c r="F14886" s="1260">
        <v>1</v>
      </c>
      <c r="G14886" s="1246">
        <v>1</v>
      </c>
    </row>
    <row r="14887" spans="1:7" hidden="1">
      <c r="A14887" s="1122" t="s">
        <v>10574</v>
      </c>
      <c r="B14887" s="1122" t="s">
        <v>10595</v>
      </c>
      <c r="C14887" s="1122" t="e">
        <v>#REF!</v>
      </c>
      <c r="D14887" s="1122" t="s">
        <v>10598</v>
      </c>
      <c r="E14887" s="1365">
        <v>1</v>
      </c>
      <c r="F14887" s="1260">
        <v>1</v>
      </c>
      <c r="G14887" s="1246">
        <v>1</v>
      </c>
    </row>
    <row r="14888" spans="1:7" hidden="1">
      <c r="A14888" s="1122" t="s">
        <v>10574</v>
      </c>
      <c r="B14888" s="1122" t="s">
        <v>10595</v>
      </c>
      <c r="C14888" s="1122" t="e">
        <v>#REF!</v>
      </c>
      <c r="D14888" s="1122" t="s">
        <v>10599</v>
      </c>
      <c r="E14888" s="1365">
        <v>1</v>
      </c>
      <c r="F14888" s="1260">
        <v>1</v>
      </c>
      <c r="G14888" s="1246">
        <v>1</v>
      </c>
    </row>
    <row r="14889" spans="1:7" hidden="1">
      <c r="A14889" s="1122" t="s">
        <v>10574</v>
      </c>
      <c r="B14889" s="1122" t="s">
        <v>10595</v>
      </c>
      <c r="C14889" s="1122" t="e">
        <v>#REF!</v>
      </c>
      <c r="D14889" s="1122" t="s">
        <v>10600</v>
      </c>
      <c r="E14889" s="1365">
        <v>1</v>
      </c>
      <c r="F14889" s="1260">
        <v>1</v>
      </c>
      <c r="G14889" s="1246">
        <v>1</v>
      </c>
    </row>
    <row r="14890" spans="1:7" hidden="1">
      <c r="A14890" s="1122" t="s">
        <v>10574</v>
      </c>
      <c r="B14890" s="1122" t="s">
        <v>10595</v>
      </c>
      <c r="C14890" s="1122" t="e">
        <v>#REF!</v>
      </c>
      <c r="D14890" s="1122" t="s">
        <v>10601</v>
      </c>
      <c r="E14890" s="1365">
        <v>1</v>
      </c>
      <c r="F14890" s="1260">
        <v>1</v>
      </c>
      <c r="G14890" s="1246">
        <v>1</v>
      </c>
    </row>
    <row r="14891" spans="1:7" hidden="1">
      <c r="A14891" s="1122" t="s">
        <v>10574</v>
      </c>
      <c r="B14891" s="1122" t="s">
        <v>10595</v>
      </c>
      <c r="C14891" s="1122" t="e">
        <v>#REF!</v>
      </c>
      <c r="D14891" s="1122" t="s">
        <v>10602</v>
      </c>
      <c r="E14891" s="1365">
        <v>1</v>
      </c>
      <c r="F14891" s="1260">
        <v>1</v>
      </c>
      <c r="G14891" s="1246">
        <v>1</v>
      </c>
    </row>
    <row r="14892" spans="1:7" hidden="1">
      <c r="A14892" s="1122" t="s">
        <v>10574</v>
      </c>
      <c r="B14892" s="1122" t="s">
        <v>10595</v>
      </c>
      <c r="C14892" s="1122" t="e">
        <v>#REF!</v>
      </c>
      <c r="D14892" s="1122" t="s">
        <v>10603</v>
      </c>
      <c r="E14892" s="1365">
        <v>2</v>
      </c>
      <c r="F14892" s="1260">
        <v>1</v>
      </c>
      <c r="G14892" s="1246">
        <v>2</v>
      </c>
    </row>
    <row r="14893" spans="1:7" hidden="1">
      <c r="A14893" s="1122" t="s">
        <v>10574</v>
      </c>
      <c r="B14893" s="1122" t="s">
        <v>10595</v>
      </c>
      <c r="C14893" s="1122" t="e">
        <v>#REF!</v>
      </c>
      <c r="D14893" s="1122" t="s">
        <v>10604</v>
      </c>
      <c r="E14893" s="1365">
        <v>1</v>
      </c>
      <c r="F14893" s="1260">
        <v>1</v>
      </c>
      <c r="G14893" s="1246">
        <v>1</v>
      </c>
    </row>
    <row r="14894" spans="1:7" hidden="1">
      <c r="A14894" s="1122" t="s">
        <v>10574</v>
      </c>
      <c r="B14894" s="1122" t="s">
        <v>10595</v>
      </c>
      <c r="C14894" s="1122" t="e">
        <v>#REF!</v>
      </c>
      <c r="D14894" s="1122" t="s">
        <v>10605</v>
      </c>
      <c r="E14894" s="1365">
        <v>2</v>
      </c>
      <c r="F14894" s="1260">
        <v>1</v>
      </c>
      <c r="G14894" s="1246">
        <v>2</v>
      </c>
    </row>
    <row r="14895" spans="1:7" hidden="1">
      <c r="A14895" s="1122" t="s">
        <v>10574</v>
      </c>
      <c r="B14895" s="1122" t="s">
        <v>10595</v>
      </c>
      <c r="C14895" s="1122" t="e">
        <v>#REF!</v>
      </c>
      <c r="D14895" s="1122" t="s">
        <v>10606</v>
      </c>
      <c r="E14895" s="1365">
        <v>2</v>
      </c>
      <c r="F14895" s="1265"/>
      <c r="G14895" s="1246">
        <v>0</v>
      </c>
    </row>
    <row r="14896" spans="1:7" hidden="1">
      <c r="A14896" s="1122" t="s">
        <v>10574</v>
      </c>
      <c r="B14896" s="1122" t="s">
        <v>10595</v>
      </c>
      <c r="C14896" s="1122" t="e">
        <v>#REF!</v>
      </c>
      <c r="D14896" s="1122" t="s">
        <v>10607</v>
      </c>
      <c r="E14896" s="1365">
        <v>2</v>
      </c>
      <c r="F14896" s="1265"/>
      <c r="G14896" s="1246">
        <v>0</v>
      </c>
    </row>
    <row r="14897" spans="1:7" hidden="1">
      <c r="A14897" s="1122" t="s">
        <v>10574</v>
      </c>
      <c r="B14897" s="1122" t="s">
        <v>10595</v>
      </c>
      <c r="C14897" s="1122" t="e">
        <v>#REF!</v>
      </c>
      <c r="D14897" s="1122" t="s">
        <v>10608</v>
      </c>
      <c r="E14897" s="1365">
        <v>2</v>
      </c>
      <c r="F14897" s="1265"/>
      <c r="G14897" s="1246">
        <v>0</v>
      </c>
    </row>
    <row r="14898" spans="1:7" hidden="1">
      <c r="A14898" s="1122" t="s">
        <v>10574</v>
      </c>
      <c r="B14898" s="1122" t="s">
        <v>10595</v>
      </c>
      <c r="C14898" s="1122" t="e">
        <v>#REF!</v>
      </c>
      <c r="D14898" s="1122" t="s">
        <v>10609</v>
      </c>
      <c r="E14898" s="1365">
        <v>2</v>
      </c>
      <c r="F14898" s="1265"/>
      <c r="G14898" s="1246">
        <v>0</v>
      </c>
    </row>
    <row r="14899" spans="1:7" hidden="1">
      <c r="A14899" s="1122" t="s">
        <v>10574</v>
      </c>
      <c r="B14899" s="1122" t="s">
        <v>10595</v>
      </c>
      <c r="C14899" s="1122" t="e">
        <v>#REF!</v>
      </c>
      <c r="D14899" s="1122" t="s">
        <v>10610</v>
      </c>
      <c r="E14899" s="1365">
        <v>2</v>
      </c>
      <c r="F14899" s="1265"/>
      <c r="G14899" s="1246">
        <v>0</v>
      </c>
    </row>
    <row r="14900" spans="1:7" hidden="1">
      <c r="A14900" s="1122" t="s">
        <v>10574</v>
      </c>
      <c r="B14900" s="1122" t="s">
        <v>10595</v>
      </c>
      <c r="C14900" s="1122" t="e">
        <v>#REF!</v>
      </c>
      <c r="D14900" s="1122" t="s">
        <v>10611</v>
      </c>
      <c r="E14900" s="1365">
        <v>2</v>
      </c>
      <c r="F14900" s="1265"/>
      <c r="G14900" s="1246">
        <v>0</v>
      </c>
    </row>
    <row r="14901" spans="1:7" hidden="1">
      <c r="A14901" s="1122" t="s">
        <v>10574</v>
      </c>
      <c r="B14901" s="1122" t="s">
        <v>10595</v>
      </c>
      <c r="C14901" s="1122" t="e">
        <v>#REF!</v>
      </c>
      <c r="D14901" s="1122" t="s">
        <v>10612</v>
      </c>
      <c r="E14901" s="1365">
        <v>2</v>
      </c>
      <c r="F14901" s="1265"/>
      <c r="G14901" s="1246">
        <v>0</v>
      </c>
    </row>
    <row r="14902" spans="1:7" hidden="1">
      <c r="A14902" s="1122" t="s">
        <v>10574</v>
      </c>
      <c r="B14902" s="1122" t="s">
        <v>10595</v>
      </c>
      <c r="C14902" s="1122" t="e">
        <v>#REF!</v>
      </c>
      <c r="D14902" s="1122" t="s">
        <v>10613</v>
      </c>
      <c r="E14902" s="1365">
        <v>3</v>
      </c>
      <c r="F14902" s="1260">
        <v>1</v>
      </c>
      <c r="G14902" s="1246">
        <v>3</v>
      </c>
    </row>
    <row r="14903" spans="1:7" hidden="1">
      <c r="A14903" s="1122" t="s">
        <v>10574</v>
      </c>
      <c r="B14903" s="1122" t="s">
        <v>10595</v>
      </c>
      <c r="C14903" s="1122" t="e">
        <v>#REF!</v>
      </c>
      <c r="D14903" s="1122" t="s">
        <v>10614</v>
      </c>
      <c r="E14903" s="1365">
        <v>1</v>
      </c>
      <c r="F14903" s="1260">
        <v>1</v>
      </c>
      <c r="G14903" s="1246">
        <v>1</v>
      </c>
    </row>
    <row r="14904" spans="1:7" hidden="1">
      <c r="A14904" s="1122" t="s">
        <v>10574</v>
      </c>
      <c r="B14904" s="1122" t="s">
        <v>10595</v>
      </c>
      <c r="C14904" s="1122" t="e">
        <v>#REF!</v>
      </c>
      <c r="D14904" s="1122" t="s">
        <v>545</v>
      </c>
      <c r="E14904" s="1365">
        <v>1</v>
      </c>
      <c r="F14904" s="1260">
        <v>1</v>
      </c>
      <c r="G14904" s="1246">
        <v>1</v>
      </c>
    </row>
    <row r="14905" spans="1:7" hidden="1">
      <c r="A14905" s="1122" t="s">
        <v>10574</v>
      </c>
      <c r="B14905" s="1122" t="s">
        <v>10595</v>
      </c>
      <c r="C14905" s="1122" t="e">
        <v>#REF!</v>
      </c>
      <c r="D14905" s="1122" t="s">
        <v>1792</v>
      </c>
      <c r="E14905" s="1365">
        <v>4.0000000000000002E-4</v>
      </c>
      <c r="F14905" s="1260">
        <v>1</v>
      </c>
      <c r="G14905" s="1246">
        <v>4.0000000000000002E-4</v>
      </c>
    </row>
    <row r="14906" spans="1:7" hidden="1">
      <c r="A14906" s="1122" t="s">
        <v>10574</v>
      </c>
      <c r="B14906" s="1122" t="s">
        <v>10595</v>
      </c>
      <c r="C14906" s="1122" t="e">
        <v>#REF!</v>
      </c>
      <c r="D14906" s="1122" t="s">
        <v>3885</v>
      </c>
      <c r="E14906" s="1365">
        <v>1.1999999999999999E-3</v>
      </c>
      <c r="F14906" s="1260">
        <v>1</v>
      </c>
      <c r="G14906" s="1246">
        <v>1.1999999999999999E-3</v>
      </c>
    </row>
    <row r="14907" spans="1:7" hidden="1">
      <c r="A14907" s="1122" t="s">
        <v>10574</v>
      </c>
      <c r="B14907" s="1122" t="s">
        <v>10595</v>
      </c>
      <c r="C14907" s="1122" t="e">
        <v>#REF!</v>
      </c>
      <c r="D14907" s="1122" t="s">
        <v>3704</v>
      </c>
      <c r="E14907" s="1365">
        <v>5.0000000000000001E-3</v>
      </c>
      <c r="F14907" s="1260">
        <v>1</v>
      </c>
      <c r="G14907" s="1246">
        <v>5.0000000000000001E-3</v>
      </c>
    </row>
    <row r="14908" spans="1:7" hidden="1">
      <c r="A14908" s="1122" t="s">
        <v>10574</v>
      </c>
      <c r="B14908" s="1122" t="s">
        <v>10595</v>
      </c>
      <c r="C14908" s="1122" t="e">
        <v>#REF!</v>
      </c>
      <c r="D14908" s="1122" t="s">
        <v>1793</v>
      </c>
      <c r="E14908" s="1365">
        <v>4.0000000000000002E-4</v>
      </c>
      <c r="F14908" s="1260">
        <v>1</v>
      </c>
      <c r="G14908" s="1246">
        <v>4.0000000000000002E-4</v>
      </c>
    </row>
    <row r="14909" spans="1:7" hidden="1">
      <c r="A14909" s="1122" t="s">
        <v>10574</v>
      </c>
      <c r="B14909" s="1122" t="s">
        <v>10595</v>
      </c>
      <c r="C14909" s="1122" t="e">
        <v>#REF!</v>
      </c>
      <c r="D14909" s="1122" t="s">
        <v>3525</v>
      </c>
      <c r="E14909" s="1365">
        <v>8.0000000000000004E-4</v>
      </c>
      <c r="F14909" s="1260">
        <v>1</v>
      </c>
      <c r="G14909" s="1246">
        <v>8.0000000000000004E-4</v>
      </c>
    </row>
    <row r="14910" spans="1:7" hidden="1">
      <c r="A14910" s="1122" t="s">
        <v>10635</v>
      </c>
      <c r="B14910" s="1122" t="s">
        <v>10636</v>
      </c>
      <c r="C14910" s="1122" t="e">
        <v>#REF!</v>
      </c>
      <c r="D14910" s="1122" t="s">
        <v>10629</v>
      </c>
      <c r="E14910" s="1365">
        <v>1</v>
      </c>
      <c r="F14910" s="1260">
        <v>1</v>
      </c>
      <c r="G14910" s="1246">
        <v>1</v>
      </c>
    </row>
    <row r="14911" spans="1:7" hidden="1">
      <c r="A14911" s="1122" t="s">
        <v>10635</v>
      </c>
      <c r="B14911" s="1122" t="s">
        <v>10636</v>
      </c>
      <c r="C14911" s="1122" t="e">
        <v>#REF!</v>
      </c>
      <c r="D14911" s="1122" t="s">
        <v>10631</v>
      </c>
      <c r="E14911" s="1365">
        <v>1</v>
      </c>
      <c r="F14911" s="1260">
        <v>1</v>
      </c>
      <c r="G14911" s="1246">
        <v>1</v>
      </c>
    </row>
    <row r="14912" spans="1:7" hidden="1">
      <c r="A14912" s="1122" t="s">
        <v>10635</v>
      </c>
      <c r="B14912" s="1122" t="s">
        <v>10636</v>
      </c>
      <c r="C14912" s="1122" t="e">
        <v>#REF!</v>
      </c>
      <c r="D14912" s="1122" t="s">
        <v>10628</v>
      </c>
      <c r="E14912" s="1365">
        <v>1</v>
      </c>
      <c r="F14912" s="1260">
        <v>1</v>
      </c>
      <c r="G14912" s="1246">
        <v>1</v>
      </c>
    </row>
    <row r="14913" spans="1:7" hidden="1">
      <c r="A14913" s="1122" t="s">
        <v>10635</v>
      </c>
      <c r="B14913" s="1122" t="s">
        <v>10636</v>
      </c>
      <c r="C14913" s="1122" t="e">
        <v>#REF!</v>
      </c>
      <c r="D14913" s="1122" t="s">
        <v>10632</v>
      </c>
      <c r="E14913" s="1365">
        <v>1</v>
      </c>
      <c r="F14913" s="1260">
        <v>1</v>
      </c>
      <c r="G14913" s="1246">
        <v>1</v>
      </c>
    </row>
    <row r="14914" spans="1:7" hidden="1">
      <c r="A14914" s="1122" t="s">
        <v>10635</v>
      </c>
      <c r="B14914" s="1122" t="s">
        <v>10636</v>
      </c>
      <c r="C14914" s="1122" t="e">
        <v>#REF!</v>
      </c>
      <c r="D14914" s="1122" t="s">
        <v>10623</v>
      </c>
      <c r="E14914" s="1365">
        <v>1</v>
      </c>
      <c r="F14914" s="1260">
        <v>1</v>
      </c>
      <c r="G14914" s="1246">
        <v>1</v>
      </c>
    </row>
    <row r="14915" spans="1:7" hidden="1">
      <c r="A14915" s="1122" t="s">
        <v>10635</v>
      </c>
      <c r="B14915" s="1122" t="s">
        <v>10636</v>
      </c>
      <c r="C14915" s="1122" t="e">
        <v>#REF!</v>
      </c>
      <c r="D14915" s="1122" t="s">
        <v>10602</v>
      </c>
      <c r="E14915" s="1365">
        <v>1</v>
      </c>
      <c r="F14915" s="1260">
        <v>1</v>
      </c>
      <c r="G14915" s="1246">
        <v>1</v>
      </c>
    </row>
    <row r="14916" spans="1:7" hidden="1">
      <c r="A14916" s="1122" t="s">
        <v>10635</v>
      </c>
      <c r="B14916" s="1122" t="s">
        <v>10636</v>
      </c>
      <c r="C14916" s="1122" t="e">
        <v>#REF!</v>
      </c>
      <c r="D14916" s="1122" t="s">
        <v>10603</v>
      </c>
      <c r="E14916" s="1365">
        <v>2</v>
      </c>
      <c r="F14916" s="1260">
        <v>1</v>
      </c>
      <c r="G14916" s="1246">
        <v>2</v>
      </c>
    </row>
    <row r="14917" spans="1:7" hidden="1">
      <c r="A14917" s="1122" t="s">
        <v>10635</v>
      </c>
      <c r="B14917" s="1122" t="s">
        <v>10636</v>
      </c>
      <c r="C14917" s="1122" t="e">
        <v>#REF!</v>
      </c>
      <c r="D14917" s="1122" t="s">
        <v>10604</v>
      </c>
      <c r="E14917" s="1365">
        <v>1</v>
      </c>
      <c r="F14917" s="1260">
        <v>1</v>
      </c>
      <c r="G14917" s="1246">
        <v>1</v>
      </c>
    </row>
    <row r="14918" spans="1:7" hidden="1">
      <c r="A14918" s="1122" t="s">
        <v>10635</v>
      </c>
      <c r="B14918" s="1122" t="s">
        <v>10636</v>
      </c>
      <c r="C14918" s="1122" t="e">
        <v>#REF!</v>
      </c>
      <c r="D14918" s="1122" t="s">
        <v>10605</v>
      </c>
      <c r="E14918" s="1365">
        <v>2</v>
      </c>
      <c r="F14918" s="1260">
        <v>1</v>
      </c>
      <c r="G14918" s="1246">
        <v>2</v>
      </c>
    </row>
    <row r="14919" spans="1:7" hidden="1">
      <c r="A14919" s="1122" t="s">
        <v>10635</v>
      </c>
      <c r="B14919" s="1122" t="s">
        <v>10636</v>
      </c>
      <c r="C14919" s="1122" t="e">
        <v>#REF!</v>
      </c>
      <c r="D14919" s="1122" t="s">
        <v>10606</v>
      </c>
      <c r="E14919" s="1365">
        <v>2</v>
      </c>
      <c r="F14919" s="1265"/>
      <c r="G14919" s="1246">
        <v>0</v>
      </c>
    </row>
    <row r="14920" spans="1:7" hidden="1">
      <c r="A14920" s="1122" t="s">
        <v>10635</v>
      </c>
      <c r="B14920" s="1122" t="s">
        <v>10636</v>
      </c>
      <c r="C14920" s="1122" t="e">
        <v>#REF!</v>
      </c>
      <c r="D14920" s="1122" t="s">
        <v>10607</v>
      </c>
      <c r="E14920" s="1365">
        <v>2</v>
      </c>
      <c r="F14920" s="1265"/>
      <c r="G14920" s="1246">
        <v>0</v>
      </c>
    </row>
    <row r="14921" spans="1:7" hidden="1">
      <c r="A14921" s="1122" t="s">
        <v>10635</v>
      </c>
      <c r="B14921" s="1122" t="s">
        <v>10636</v>
      </c>
      <c r="C14921" s="1122" t="e">
        <v>#REF!</v>
      </c>
      <c r="D14921" s="1122" t="s">
        <v>10608</v>
      </c>
      <c r="E14921" s="1365">
        <v>2</v>
      </c>
      <c r="F14921" s="1265"/>
      <c r="G14921" s="1246">
        <v>0</v>
      </c>
    </row>
    <row r="14922" spans="1:7" hidden="1">
      <c r="A14922" s="1122" t="s">
        <v>10635</v>
      </c>
      <c r="B14922" s="1122" t="s">
        <v>10636</v>
      </c>
      <c r="C14922" s="1122" t="e">
        <v>#REF!</v>
      </c>
      <c r="D14922" s="1122" t="s">
        <v>10609</v>
      </c>
      <c r="E14922" s="1365">
        <v>2</v>
      </c>
      <c r="F14922" s="1265"/>
      <c r="G14922" s="1246">
        <v>0</v>
      </c>
    </row>
    <row r="14923" spans="1:7" hidden="1">
      <c r="A14923" s="1122" t="s">
        <v>10635</v>
      </c>
      <c r="B14923" s="1122" t="s">
        <v>10636</v>
      </c>
      <c r="C14923" s="1122" t="e">
        <v>#REF!</v>
      </c>
      <c r="D14923" s="1122" t="s">
        <v>10610</v>
      </c>
      <c r="E14923" s="1365">
        <v>2</v>
      </c>
      <c r="F14923" s="1265"/>
      <c r="G14923" s="1246">
        <v>0</v>
      </c>
    </row>
    <row r="14924" spans="1:7" hidden="1">
      <c r="A14924" s="1122" t="s">
        <v>10635</v>
      </c>
      <c r="B14924" s="1122" t="s">
        <v>10636</v>
      </c>
      <c r="C14924" s="1122" t="e">
        <v>#REF!</v>
      </c>
      <c r="D14924" s="1122" t="s">
        <v>10611</v>
      </c>
      <c r="E14924" s="1365">
        <v>2</v>
      </c>
      <c r="F14924" s="1265"/>
      <c r="G14924" s="1246">
        <v>0</v>
      </c>
    </row>
    <row r="14925" spans="1:7" hidden="1">
      <c r="A14925" s="1122" t="s">
        <v>10635</v>
      </c>
      <c r="B14925" s="1122" t="s">
        <v>10636</v>
      </c>
      <c r="C14925" s="1122" t="e">
        <v>#REF!</v>
      </c>
      <c r="D14925" s="1122" t="s">
        <v>10612</v>
      </c>
      <c r="E14925" s="1365">
        <v>2</v>
      </c>
      <c r="F14925" s="1265"/>
      <c r="G14925" s="1246">
        <v>0</v>
      </c>
    </row>
    <row r="14926" spans="1:7" hidden="1">
      <c r="A14926" s="1122" t="s">
        <v>10635</v>
      </c>
      <c r="B14926" s="1122" t="s">
        <v>10636</v>
      </c>
      <c r="C14926" s="1122" t="e">
        <v>#REF!</v>
      </c>
      <c r="D14926" s="1122" t="s">
        <v>10613</v>
      </c>
      <c r="E14926" s="1365">
        <v>3</v>
      </c>
      <c r="F14926" s="1260">
        <v>1</v>
      </c>
      <c r="G14926" s="1246">
        <v>3</v>
      </c>
    </row>
    <row r="14927" spans="1:7" hidden="1">
      <c r="A14927" s="1122" t="s">
        <v>10635</v>
      </c>
      <c r="B14927" s="1122" t="s">
        <v>10636</v>
      </c>
      <c r="C14927" s="1122" t="e">
        <v>#REF!</v>
      </c>
      <c r="D14927" s="1122" t="s">
        <v>10614</v>
      </c>
      <c r="E14927" s="1365">
        <v>1</v>
      </c>
      <c r="F14927" s="1260">
        <v>1</v>
      </c>
      <c r="G14927" s="1246">
        <v>1</v>
      </c>
    </row>
    <row r="14928" spans="1:7" hidden="1">
      <c r="A14928" s="1122" t="s">
        <v>10635</v>
      </c>
      <c r="B14928" s="1122" t="s">
        <v>10636</v>
      </c>
      <c r="C14928" s="1122" t="e">
        <v>#REF!</v>
      </c>
      <c r="D14928" s="1122" t="s">
        <v>545</v>
      </c>
      <c r="E14928" s="1365">
        <v>1</v>
      </c>
      <c r="F14928" s="1260">
        <v>1</v>
      </c>
      <c r="G14928" s="1246">
        <v>1</v>
      </c>
    </row>
    <row r="14929" spans="1:7" hidden="1">
      <c r="A14929" s="1122" t="s">
        <v>10635</v>
      </c>
      <c r="B14929" s="1122" t="s">
        <v>10636</v>
      </c>
      <c r="C14929" s="1122" t="e">
        <v>#REF!</v>
      </c>
      <c r="D14929" s="1122" t="s">
        <v>1792</v>
      </c>
      <c r="E14929" s="1365">
        <v>4.0000000000000002E-4</v>
      </c>
      <c r="F14929" s="1260">
        <v>1</v>
      </c>
      <c r="G14929" s="1246">
        <v>4.0000000000000002E-4</v>
      </c>
    </row>
    <row r="14930" spans="1:7" hidden="1">
      <c r="A14930" s="1122" t="s">
        <v>10635</v>
      </c>
      <c r="B14930" s="1122" t="s">
        <v>10636</v>
      </c>
      <c r="C14930" s="1122" t="e">
        <v>#REF!</v>
      </c>
      <c r="D14930" s="1122" t="s">
        <v>3885</v>
      </c>
      <c r="E14930" s="1365">
        <v>1.1999999999999999E-3</v>
      </c>
      <c r="F14930" s="1260">
        <v>1</v>
      </c>
      <c r="G14930" s="1246">
        <v>1.1999999999999999E-3</v>
      </c>
    </row>
    <row r="14931" spans="1:7" hidden="1">
      <c r="A14931" s="1122" t="s">
        <v>10635</v>
      </c>
      <c r="B14931" s="1122" t="s">
        <v>10636</v>
      </c>
      <c r="C14931" s="1122" t="e">
        <v>#REF!</v>
      </c>
      <c r="D14931" s="1122" t="s">
        <v>3704</v>
      </c>
      <c r="E14931" s="1365">
        <v>5.0000000000000001E-3</v>
      </c>
      <c r="F14931" s="1260">
        <v>1</v>
      </c>
      <c r="G14931" s="1246">
        <v>5.0000000000000001E-3</v>
      </c>
    </row>
    <row r="14932" spans="1:7" hidden="1">
      <c r="A14932" s="1122" t="s">
        <v>10635</v>
      </c>
      <c r="B14932" s="1122" t="s">
        <v>10636</v>
      </c>
      <c r="C14932" s="1122" t="e">
        <v>#REF!</v>
      </c>
      <c r="D14932" s="1122" t="s">
        <v>1793</v>
      </c>
      <c r="E14932" s="1365">
        <v>4.0000000000000002E-4</v>
      </c>
      <c r="F14932" s="1260">
        <v>1</v>
      </c>
      <c r="G14932" s="1246">
        <v>4.0000000000000002E-4</v>
      </c>
    </row>
    <row r="14933" spans="1:7" hidden="1">
      <c r="A14933" s="1122" t="s">
        <v>10635</v>
      </c>
      <c r="B14933" s="1122" t="s">
        <v>10636</v>
      </c>
      <c r="C14933" s="1122" t="e">
        <v>#REF!</v>
      </c>
      <c r="D14933" s="1122" t="s">
        <v>3525</v>
      </c>
      <c r="E14933" s="1365">
        <v>8.0000000000000004E-4</v>
      </c>
      <c r="F14933" s="1260">
        <v>1</v>
      </c>
      <c r="G14933" s="1246">
        <v>8.0000000000000004E-4</v>
      </c>
    </row>
    <row r="14934" spans="1:7" hidden="1">
      <c r="A14934" s="1122" t="s">
        <v>10576</v>
      </c>
      <c r="B14934" s="1122" t="s">
        <v>10637</v>
      </c>
      <c r="C14934" s="1122" t="e">
        <v>#REF!</v>
      </c>
      <c r="D14934" s="1122" t="s">
        <v>10597</v>
      </c>
      <c r="E14934" s="1365">
        <v>1</v>
      </c>
      <c r="F14934" s="1260">
        <v>1</v>
      </c>
      <c r="G14934" s="1246">
        <v>1</v>
      </c>
    </row>
    <row r="14935" spans="1:7" hidden="1">
      <c r="A14935" s="1122" t="s">
        <v>10576</v>
      </c>
      <c r="B14935" s="1122" t="s">
        <v>10637</v>
      </c>
      <c r="C14935" s="1122" t="e">
        <v>#REF!</v>
      </c>
      <c r="D14935" s="1122" t="s">
        <v>10630</v>
      </c>
      <c r="E14935" s="1365">
        <v>1</v>
      </c>
      <c r="F14935" s="1260">
        <v>1</v>
      </c>
      <c r="G14935" s="1246">
        <v>1</v>
      </c>
    </row>
    <row r="14936" spans="1:7" hidden="1">
      <c r="A14936" s="1122" t="s">
        <v>10576</v>
      </c>
      <c r="B14936" s="1122" t="s">
        <v>10637</v>
      </c>
      <c r="C14936" s="1122" t="e">
        <v>#REF!</v>
      </c>
      <c r="D14936" s="1122" t="s">
        <v>10628</v>
      </c>
      <c r="E14936" s="1365">
        <v>1</v>
      </c>
      <c r="F14936" s="1260">
        <v>1</v>
      </c>
      <c r="G14936" s="1246">
        <v>1</v>
      </c>
    </row>
    <row r="14937" spans="1:7" hidden="1">
      <c r="A14937" s="1122" t="s">
        <v>10576</v>
      </c>
      <c r="B14937" s="1122" t="s">
        <v>10637</v>
      </c>
      <c r="C14937" s="1122" t="e">
        <v>#REF!</v>
      </c>
      <c r="D14937" s="1122" t="s">
        <v>10632</v>
      </c>
      <c r="E14937" s="1365">
        <v>1</v>
      </c>
      <c r="F14937" s="1260">
        <v>1</v>
      </c>
      <c r="G14937" s="1246">
        <v>1</v>
      </c>
    </row>
    <row r="14938" spans="1:7" hidden="1">
      <c r="A14938" s="1122" t="s">
        <v>10576</v>
      </c>
      <c r="B14938" s="1122" t="s">
        <v>10637</v>
      </c>
      <c r="C14938" s="1122" t="e">
        <v>#REF!</v>
      </c>
      <c r="D14938" s="1122" t="s">
        <v>10625</v>
      </c>
      <c r="E14938" s="1365">
        <v>1</v>
      </c>
      <c r="F14938" s="1260">
        <v>1</v>
      </c>
      <c r="G14938" s="1246">
        <v>1</v>
      </c>
    </row>
    <row r="14939" spans="1:7" hidden="1">
      <c r="A14939" s="1122" t="s">
        <v>10576</v>
      </c>
      <c r="B14939" s="1122" t="s">
        <v>10637</v>
      </c>
      <c r="C14939" s="1122" t="e">
        <v>#REF!</v>
      </c>
      <c r="D14939" s="1122" t="s">
        <v>10601</v>
      </c>
      <c r="E14939" s="1365">
        <v>1</v>
      </c>
      <c r="F14939" s="1260">
        <v>1</v>
      </c>
      <c r="G14939" s="1246">
        <v>1</v>
      </c>
    </row>
    <row r="14940" spans="1:7" hidden="1">
      <c r="A14940" s="1122" t="s">
        <v>10576</v>
      </c>
      <c r="B14940" s="1122" t="s">
        <v>10637</v>
      </c>
      <c r="C14940" s="1122" t="e">
        <v>#REF!</v>
      </c>
      <c r="D14940" s="1122" t="s">
        <v>10602</v>
      </c>
      <c r="E14940" s="1365">
        <v>1</v>
      </c>
      <c r="F14940" s="1260">
        <v>1</v>
      </c>
      <c r="G14940" s="1246">
        <v>1</v>
      </c>
    </row>
    <row r="14941" spans="1:7" hidden="1">
      <c r="A14941" s="1122" t="s">
        <v>10576</v>
      </c>
      <c r="B14941" s="1122" t="s">
        <v>10637</v>
      </c>
      <c r="C14941" s="1122" t="e">
        <v>#REF!</v>
      </c>
      <c r="D14941" s="1122" t="s">
        <v>10603</v>
      </c>
      <c r="E14941" s="1365">
        <v>2</v>
      </c>
      <c r="F14941" s="1260">
        <v>1</v>
      </c>
      <c r="G14941" s="1246">
        <v>2</v>
      </c>
    </row>
    <row r="14942" spans="1:7" hidden="1">
      <c r="A14942" s="1122" t="s">
        <v>10576</v>
      </c>
      <c r="B14942" s="1122" t="s">
        <v>10637</v>
      </c>
      <c r="C14942" s="1122" t="e">
        <v>#REF!</v>
      </c>
      <c r="D14942" s="1122" t="s">
        <v>10604</v>
      </c>
      <c r="E14942" s="1365">
        <v>1</v>
      </c>
      <c r="F14942" s="1260">
        <v>1</v>
      </c>
      <c r="G14942" s="1246">
        <v>1</v>
      </c>
    </row>
    <row r="14943" spans="1:7" hidden="1">
      <c r="A14943" s="1122" t="s">
        <v>10576</v>
      </c>
      <c r="B14943" s="1122" t="s">
        <v>10637</v>
      </c>
      <c r="C14943" s="1122" t="e">
        <v>#REF!</v>
      </c>
      <c r="D14943" s="1122" t="s">
        <v>10605</v>
      </c>
      <c r="E14943" s="1365">
        <v>2</v>
      </c>
      <c r="F14943" s="1260">
        <v>1</v>
      </c>
      <c r="G14943" s="1246">
        <v>2</v>
      </c>
    </row>
    <row r="14944" spans="1:7" hidden="1">
      <c r="A14944" s="1122" t="s">
        <v>10576</v>
      </c>
      <c r="B14944" s="1122" t="s">
        <v>10637</v>
      </c>
      <c r="C14944" s="1122" t="e">
        <v>#REF!</v>
      </c>
      <c r="D14944" s="1122" t="s">
        <v>10606</v>
      </c>
      <c r="E14944" s="1365">
        <v>2</v>
      </c>
      <c r="F14944" s="1265"/>
      <c r="G14944" s="1246">
        <v>0</v>
      </c>
    </row>
    <row r="14945" spans="1:7" hidden="1">
      <c r="A14945" s="1122" t="s">
        <v>10576</v>
      </c>
      <c r="B14945" s="1122" t="s">
        <v>10637</v>
      </c>
      <c r="C14945" s="1122" t="e">
        <v>#REF!</v>
      </c>
      <c r="D14945" s="1122" t="s">
        <v>10607</v>
      </c>
      <c r="E14945" s="1365">
        <v>2</v>
      </c>
      <c r="F14945" s="1265"/>
      <c r="G14945" s="1246">
        <v>0</v>
      </c>
    </row>
    <row r="14946" spans="1:7" hidden="1">
      <c r="A14946" s="1122" t="s">
        <v>10576</v>
      </c>
      <c r="B14946" s="1122" t="s">
        <v>10637</v>
      </c>
      <c r="C14946" s="1122" t="e">
        <v>#REF!</v>
      </c>
      <c r="D14946" s="1122" t="s">
        <v>10608</v>
      </c>
      <c r="E14946" s="1365">
        <v>2</v>
      </c>
      <c r="F14946" s="1265"/>
      <c r="G14946" s="1246">
        <v>0</v>
      </c>
    </row>
    <row r="14947" spans="1:7" hidden="1">
      <c r="A14947" s="1122" t="s">
        <v>10576</v>
      </c>
      <c r="B14947" s="1122" t="s">
        <v>10637</v>
      </c>
      <c r="C14947" s="1122" t="e">
        <v>#REF!</v>
      </c>
      <c r="D14947" s="1122" t="s">
        <v>10609</v>
      </c>
      <c r="E14947" s="1365">
        <v>2</v>
      </c>
      <c r="F14947" s="1265"/>
      <c r="G14947" s="1246">
        <v>0</v>
      </c>
    </row>
    <row r="14948" spans="1:7" hidden="1">
      <c r="A14948" s="1122" t="s">
        <v>10576</v>
      </c>
      <c r="B14948" s="1122" t="s">
        <v>10637</v>
      </c>
      <c r="C14948" s="1122" t="e">
        <v>#REF!</v>
      </c>
      <c r="D14948" s="1122" t="s">
        <v>10610</v>
      </c>
      <c r="E14948" s="1365">
        <v>2</v>
      </c>
      <c r="F14948" s="1265"/>
      <c r="G14948" s="1246">
        <v>0</v>
      </c>
    </row>
    <row r="14949" spans="1:7" hidden="1">
      <c r="A14949" s="1122" t="s">
        <v>10576</v>
      </c>
      <c r="B14949" s="1122" t="s">
        <v>10637</v>
      </c>
      <c r="C14949" s="1122" t="e">
        <v>#REF!</v>
      </c>
      <c r="D14949" s="1122" t="s">
        <v>10611</v>
      </c>
      <c r="E14949" s="1365">
        <v>2</v>
      </c>
      <c r="F14949" s="1265"/>
      <c r="G14949" s="1246">
        <v>0</v>
      </c>
    </row>
    <row r="14950" spans="1:7" hidden="1">
      <c r="A14950" s="1122" t="s">
        <v>10576</v>
      </c>
      <c r="B14950" s="1122" t="s">
        <v>10637</v>
      </c>
      <c r="C14950" s="1122" t="e">
        <v>#REF!</v>
      </c>
      <c r="D14950" s="1122" t="s">
        <v>10612</v>
      </c>
      <c r="E14950" s="1365">
        <v>2</v>
      </c>
      <c r="F14950" s="1265"/>
      <c r="G14950" s="1246">
        <v>0</v>
      </c>
    </row>
    <row r="14951" spans="1:7" hidden="1">
      <c r="A14951" s="1122" t="s">
        <v>10576</v>
      </c>
      <c r="B14951" s="1122" t="s">
        <v>10637</v>
      </c>
      <c r="C14951" s="1122" t="e">
        <v>#REF!</v>
      </c>
      <c r="D14951" s="1122" t="s">
        <v>10613</v>
      </c>
      <c r="E14951" s="1365">
        <v>3</v>
      </c>
      <c r="F14951" s="1260">
        <v>1</v>
      </c>
      <c r="G14951" s="1246">
        <v>3</v>
      </c>
    </row>
    <row r="14952" spans="1:7" hidden="1">
      <c r="A14952" s="1122" t="s">
        <v>10576</v>
      </c>
      <c r="B14952" s="1122" t="s">
        <v>10637</v>
      </c>
      <c r="C14952" s="1122" t="e">
        <v>#REF!</v>
      </c>
      <c r="D14952" s="1122" t="s">
        <v>10614</v>
      </c>
      <c r="E14952" s="1365">
        <v>1</v>
      </c>
      <c r="F14952" s="1260">
        <v>1</v>
      </c>
      <c r="G14952" s="1246">
        <v>1</v>
      </c>
    </row>
    <row r="14953" spans="1:7" hidden="1">
      <c r="A14953" s="1122" t="s">
        <v>10576</v>
      </c>
      <c r="B14953" s="1122" t="s">
        <v>10637</v>
      </c>
      <c r="C14953" s="1122" t="e">
        <v>#REF!</v>
      </c>
      <c r="D14953" s="1122" t="s">
        <v>545</v>
      </c>
      <c r="E14953" s="1365">
        <v>1</v>
      </c>
      <c r="F14953" s="1260">
        <v>1</v>
      </c>
      <c r="G14953" s="1246">
        <v>1</v>
      </c>
    </row>
    <row r="14954" spans="1:7" hidden="1">
      <c r="A14954" s="1122" t="s">
        <v>10576</v>
      </c>
      <c r="B14954" s="1122" t="s">
        <v>10637</v>
      </c>
      <c r="C14954" s="1122" t="e">
        <v>#REF!</v>
      </c>
      <c r="D14954" s="1122" t="s">
        <v>1792</v>
      </c>
      <c r="E14954" s="1365">
        <v>4.0000000000000002E-4</v>
      </c>
      <c r="F14954" s="1260">
        <v>1</v>
      </c>
      <c r="G14954" s="1246">
        <v>4.0000000000000002E-4</v>
      </c>
    </row>
    <row r="14955" spans="1:7" hidden="1">
      <c r="A14955" s="1122" t="s">
        <v>10576</v>
      </c>
      <c r="B14955" s="1122" t="s">
        <v>10637</v>
      </c>
      <c r="C14955" s="1122" t="e">
        <v>#REF!</v>
      </c>
      <c r="D14955" s="1122" t="s">
        <v>3885</v>
      </c>
      <c r="E14955" s="1365">
        <v>1.1999999999999999E-3</v>
      </c>
      <c r="F14955" s="1260">
        <v>1</v>
      </c>
      <c r="G14955" s="1246">
        <v>1.1999999999999999E-3</v>
      </c>
    </row>
    <row r="14956" spans="1:7" hidden="1">
      <c r="A14956" s="1122" t="s">
        <v>10576</v>
      </c>
      <c r="B14956" s="1122" t="s">
        <v>10637</v>
      </c>
      <c r="C14956" s="1122" t="e">
        <v>#REF!</v>
      </c>
      <c r="D14956" s="1122" t="s">
        <v>3704</v>
      </c>
      <c r="E14956" s="1365">
        <v>5.0000000000000001E-3</v>
      </c>
      <c r="F14956" s="1260">
        <v>1</v>
      </c>
      <c r="G14956" s="1246">
        <v>5.0000000000000001E-3</v>
      </c>
    </row>
    <row r="14957" spans="1:7" hidden="1">
      <c r="A14957" s="1122" t="s">
        <v>10576</v>
      </c>
      <c r="B14957" s="1122" t="s">
        <v>10637</v>
      </c>
      <c r="C14957" s="1122" t="e">
        <v>#REF!</v>
      </c>
      <c r="D14957" s="1122" t="s">
        <v>1793</v>
      </c>
      <c r="E14957" s="1365">
        <v>4.0000000000000002E-4</v>
      </c>
      <c r="F14957" s="1260">
        <v>1</v>
      </c>
      <c r="G14957" s="1246">
        <v>4.0000000000000002E-4</v>
      </c>
    </row>
    <row r="14958" spans="1:7" hidden="1">
      <c r="A14958" s="1122" t="s">
        <v>10576</v>
      </c>
      <c r="B14958" s="1122" t="s">
        <v>10637</v>
      </c>
      <c r="C14958" s="1122" t="e">
        <v>#REF!</v>
      </c>
      <c r="D14958" s="1122" t="s">
        <v>3525</v>
      </c>
      <c r="E14958" s="1365">
        <v>8.0000000000000004E-4</v>
      </c>
      <c r="F14958" s="1260">
        <v>1</v>
      </c>
      <c r="G14958" s="1246">
        <v>8.0000000000000004E-4</v>
      </c>
    </row>
    <row r="14959" spans="1:7" hidden="1">
      <c r="A14959" s="1122" t="s">
        <v>10578</v>
      </c>
      <c r="B14959" s="1231" t="s">
        <v>10638</v>
      </c>
      <c r="C14959" s="1122" t="e">
        <v>#REF!</v>
      </c>
      <c r="D14959" s="1122" t="s">
        <v>10629</v>
      </c>
      <c r="E14959" s="1365">
        <v>1</v>
      </c>
      <c r="F14959" s="1260">
        <v>1</v>
      </c>
      <c r="G14959" s="1246">
        <v>1</v>
      </c>
    </row>
    <row r="14960" spans="1:7" hidden="1">
      <c r="A14960" s="1122" t="s">
        <v>10578</v>
      </c>
      <c r="B14960" s="1232" t="s">
        <v>10638</v>
      </c>
      <c r="C14960" s="1122" t="e">
        <v>#REF!</v>
      </c>
      <c r="D14960" s="1122" t="s">
        <v>10631</v>
      </c>
      <c r="E14960" s="1365">
        <v>1</v>
      </c>
      <c r="F14960" s="1260">
        <v>1</v>
      </c>
      <c r="G14960" s="1246">
        <v>1</v>
      </c>
    </row>
    <row r="14961" spans="1:7" hidden="1">
      <c r="A14961" s="1122" t="s">
        <v>10578</v>
      </c>
      <c r="B14961" s="1232" t="s">
        <v>10638</v>
      </c>
      <c r="C14961" s="1122" t="e">
        <v>#REF!</v>
      </c>
      <c r="D14961" s="1122" t="s">
        <v>10598</v>
      </c>
      <c r="E14961" s="1365">
        <v>1</v>
      </c>
      <c r="F14961" s="1260">
        <v>1</v>
      </c>
      <c r="G14961" s="1246">
        <v>1</v>
      </c>
    </row>
    <row r="14962" spans="1:7" hidden="1">
      <c r="A14962" s="1122" t="s">
        <v>10578</v>
      </c>
      <c r="B14962" s="1232" t="s">
        <v>10638</v>
      </c>
      <c r="C14962" s="1122" t="e">
        <v>#REF!</v>
      </c>
      <c r="D14962" s="1122" t="s">
        <v>10599</v>
      </c>
      <c r="E14962" s="1365">
        <v>1</v>
      </c>
      <c r="F14962" s="1260">
        <v>1</v>
      </c>
      <c r="G14962" s="1246">
        <v>1</v>
      </c>
    </row>
    <row r="14963" spans="1:7" hidden="1">
      <c r="A14963" s="1122" t="s">
        <v>10578</v>
      </c>
      <c r="B14963" s="1232" t="s">
        <v>10638</v>
      </c>
      <c r="C14963" s="1122" t="e">
        <v>#REF!</v>
      </c>
      <c r="D14963" s="1122" t="s">
        <v>10624</v>
      </c>
      <c r="E14963" s="1365">
        <v>1</v>
      </c>
      <c r="F14963" s="1260">
        <v>1</v>
      </c>
      <c r="G14963" s="1246">
        <v>1</v>
      </c>
    </row>
    <row r="14964" spans="1:7" hidden="1">
      <c r="A14964" s="1122" t="s">
        <v>10578</v>
      </c>
      <c r="B14964" s="1232" t="s">
        <v>10638</v>
      </c>
      <c r="C14964" s="1122" t="e">
        <v>#REF!</v>
      </c>
      <c r="D14964" s="1122" t="s">
        <v>10602</v>
      </c>
      <c r="E14964" s="1365">
        <v>1</v>
      </c>
      <c r="F14964" s="1260">
        <v>1</v>
      </c>
      <c r="G14964" s="1246">
        <v>1</v>
      </c>
    </row>
    <row r="14965" spans="1:7" hidden="1">
      <c r="A14965" s="1122" t="s">
        <v>10578</v>
      </c>
      <c r="B14965" s="1232" t="s">
        <v>10638</v>
      </c>
      <c r="C14965" s="1122" t="e">
        <v>#REF!</v>
      </c>
      <c r="D14965" s="1122" t="s">
        <v>10603</v>
      </c>
      <c r="E14965" s="1365">
        <v>2</v>
      </c>
      <c r="F14965" s="1260">
        <v>1</v>
      </c>
      <c r="G14965" s="1246">
        <v>2</v>
      </c>
    </row>
    <row r="14966" spans="1:7" hidden="1">
      <c r="A14966" s="1122" t="s">
        <v>10578</v>
      </c>
      <c r="B14966" s="1232" t="s">
        <v>10638</v>
      </c>
      <c r="C14966" s="1122" t="e">
        <v>#REF!</v>
      </c>
      <c r="D14966" s="1122" t="s">
        <v>10604</v>
      </c>
      <c r="E14966" s="1365">
        <v>1</v>
      </c>
      <c r="F14966" s="1260">
        <v>1</v>
      </c>
      <c r="G14966" s="1246">
        <v>1</v>
      </c>
    </row>
    <row r="14967" spans="1:7" hidden="1">
      <c r="A14967" s="1122" t="s">
        <v>10578</v>
      </c>
      <c r="B14967" s="1232" t="s">
        <v>10638</v>
      </c>
      <c r="C14967" s="1122" t="e">
        <v>#REF!</v>
      </c>
      <c r="D14967" s="1122" t="s">
        <v>10605</v>
      </c>
      <c r="E14967" s="1365">
        <v>2</v>
      </c>
      <c r="F14967" s="1260">
        <v>1</v>
      </c>
      <c r="G14967" s="1246">
        <v>2</v>
      </c>
    </row>
    <row r="14968" spans="1:7" hidden="1">
      <c r="A14968" s="1122" t="s">
        <v>10578</v>
      </c>
      <c r="B14968" s="1232" t="s">
        <v>10638</v>
      </c>
      <c r="C14968" s="1122" t="e">
        <v>#REF!</v>
      </c>
      <c r="D14968" s="1122" t="s">
        <v>10606</v>
      </c>
      <c r="E14968" s="1365">
        <v>2</v>
      </c>
      <c r="F14968" s="1265"/>
      <c r="G14968" s="1246">
        <v>0</v>
      </c>
    </row>
    <row r="14969" spans="1:7" hidden="1">
      <c r="A14969" s="1122" t="s">
        <v>10578</v>
      </c>
      <c r="B14969" s="1232" t="s">
        <v>10638</v>
      </c>
      <c r="C14969" s="1122" t="e">
        <v>#REF!</v>
      </c>
      <c r="D14969" s="1122" t="s">
        <v>10607</v>
      </c>
      <c r="E14969" s="1365">
        <v>2</v>
      </c>
      <c r="F14969" s="1265"/>
      <c r="G14969" s="1246">
        <v>0</v>
      </c>
    </row>
    <row r="14970" spans="1:7" hidden="1">
      <c r="A14970" s="1122" t="s">
        <v>10578</v>
      </c>
      <c r="B14970" s="1232" t="s">
        <v>10638</v>
      </c>
      <c r="C14970" s="1122" t="e">
        <v>#REF!</v>
      </c>
      <c r="D14970" s="1122" t="s">
        <v>10608</v>
      </c>
      <c r="E14970" s="1365">
        <v>2</v>
      </c>
      <c r="F14970" s="1265"/>
      <c r="G14970" s="1246">
        <v>0</v>
      </c>
    </row>
    <row r="14971" spans="1:7" hidden="1">
      <c r="A14971" s="1122" t="s">
        <v>10578</v>
      </c>
      <c r="B14971" s="1232" t="s">
        <v>10638</v>
      </c>
      <c r="C14971" s="1122" t="e">
        <v>#REF!</v>
      </c>
      <c r="D14971" s="1122" t="s">
        <v>10609</v>
      </c>
      <c r="E14971" s="1365">
        <v>2</v>
      </c>
      <c r="F14971" s="1265"/>
      <c r="G14971" s="1246">
        <v>0</v>
      </c>
    </row>
    <row r="14972" spans="1:7" hidden="1">
      <c r="A14972" s="1122" t="s">
        <v>10578</v>
      </c>
      <c r="B14972" s="1232" t="s">
        <v>10638</v>
      </c>
      <c r="C14972" s="1122" t="e">
        <v>#REF!</v>
      </c>
      <c r="D14972" s="1122" t="s">
        <v>10610</v>
      </c>
      <c r="E14972" s="1365">
        <v>2</v>
      </c>
      <c r="F14972" s="1265"/>
      <c r="G14972" s="1246">
        <v>0</v>
      </c>
    </row>
    <row r="14973" spans="1:7" hidden="1">
      <c r="A14973" s="1122" t="s">
        <v>10578</v>
      </c>
      <c r="B14973" s="1232" t="s">
        <v>10638</v>
      </c>
      <c r="C14973" s="1122" t="e">
        <v>#REF!</v>
      </c>
      <c r="D14973" s="1122" t="s">
        <v>10611</v>
      </c>
      <c r="E14973" s="1365">
        <v>2</v>
      </c>
      <c r="F14973" s="1265"/>
      <c r="G14973" s="1246">
        <v>0</v>
      </c>
    </row>
    <row r="14974" spans="1:7" hidden="1">
      <c r="A14974" s="1122" t="s">
        <v>10578</v>
      </c>
      <c r="B14974" s="1232" t="s">
        <v>10638</v>
      </c>
      <c r="C14974" s="1122" t="e">
        <v>#REF!</v>
      </c>
      <c r="D14974" s="1122" t="s">
        <v>10612</v>
      </c>
      <c r="E14974" s="1365">
        <v>2</v>
      </c>
      <c r="F14974" s="1265"/>
      <c r="G14974" s="1246">
        <v>0</v>
      </c>
    </row>
    <row r="14975" spans="1:7" hidden="1">
      <c r="A14975" s="1122" t="s">
        <v>10578</v>
      </c>
      <c r="B14975" s="1232" t="s">
        <v>10638</v>
      </c>
      <c r="C14975" s="1122" t="e">
        <v>#REF!</v>
      </c>
      <c r="D14975" s="1122" t="s">
        <v>10613</v>
      </c>
      <c r="E14975" s="1365">
        <v>3</v>
      </c>
      <c r="F14975" s="1260">
        <v>1</v>
      </c>
      <c r="G14975" s="1246">
        <v>3</v>
      </c>
    </row>
    <row r="14976" spans="1:7" hidden="1">
      <c r="A14976" s="1122" t="s">
        <v>10578</v>
      </c>
      <c r="B14976" s="1232" t="s">
        <v>10638</v>
      </c>
      <c r="C14976" s="1122" t="e">
        <v>#REF!</v>
      </c>
      <c r="D14976" s="1122" t="s">
        <v>10614</v>
      </c>
      <c r="E14976" s="1365">
        <v>1</v>
      </c>
      <c r="F14976" s="1260">
        <v>1</v>
      </c>
      <c r="G14976" s="1246">
        <v>1</v>
      </c>
    </row>
    <row r="14977" spans="1:7" hidden="1">
      <c r="A14977" s="1122" t="s">
        <v>10578</v>
      </c>
      <c r="B14977" s="1232" t="s">
        <v>10638</v>
      </c>
      <c r="C14977" s="1122" t="e">
        <v>#REF!</v>
      </c>
      <c r="D14977" s="1122" t="s">
        <v>545</v>
      </c>
      <c r="E14977" s="1365">
        <v>1</v>
      </c>
      <c r="F14977" s="1260">
        <v>1</v>
      </c>
      <c r="G14977" s="1246">
        <v>1</v>
      </c>
    </row>
    <row r="14978" spans="1:7" hidden="1">
      <c r="A14978" s="1122" t="s">
        <v>10578</v>
      </c>
      <c r="B14978" s="1232" t="s">
        <v>10638</v>
      </c>
      <c r="C14978" s="1122" t="e">
        <v>#REF!</v>
      </c>
      <c r="D14978" s="1122" t="s">
        <v>1792</v>
      </c>
      <c r="E14978" s="1365">
        <v>4.0000000000000002E-4</v>
      </c>
      <c r="F14978" s="1260">
        <v>1</v>
      </c>
      <c r="G14978" s="1246">
        <v>4.0000000000000002E-4</v>
      </c>
    </row>
    <row r="14979" spans="1:7" hidden="1">
      <c r="A14979" s="1122" t="s">
        <v>10578</v>
      </c>
      <c r="B14979" s="1232" t="s">
        <v>10638</v>
      </c>
      <c r="C14979" s="1122" t="e">
        <v>#REF!</v>
      </c>
      <c r="D14979" s="1122" t="s">
        <v>3885</v>
      </c>
      <c r="E14979" s="1365">
        <v>1.1999999999999999E-3</v>
      </c>
      <c r="F14979" s="1260">
        <v>1</v>
      </c>
      <c r="G14979" s="1246">
        <v>1.1999999999999999E-3</v>
      </c>
    </row>
    <row r="14980" spans="1:7" hidden="1">
      <c r="A14980" s="1122" t="s">
        <v>10578</v>
      </c>
      <c r="B14980" s="1232" t="s">
        <v>10638</v>
      </c>
      <c r="C14980" s="1122" t="e">
        <v>#REF!</v>
      </c>
      <c r="D14980" s="1122" t="s">
        <v>3704</v>
      </c>
      <c r="E14980" s="1365">
        <v>5.0000000000000001E-3</v>
      </c>
      <c r="F14980" s="1260">
        <v>1</v>
      </c>
      <c r="G14980" s="1246">
        <v>5.0000000000000001E-3</v>
      </c>
    </row>
    <row r="14981" spans="1:7" hidden="1">
      <c r="A14981" s="1122" t="s">
        <v>10578</v>
      </c>
      <c r="B14981" s="1232" t="s">
        <v>10638</v>
      </c>
      <c r="C14981" s="1122" t="e">
        <v>#REF!</v>
      </c>
      <c r="D14981" s="1122" t="s">
        <v>1793</v>
      </c>
      <c r="E14981" s="1365">
        <v>4.0000000000000002E-4</v>
      </c>
      <c r="F14981" s="1260">
        <v>1</v>
      </c>
      <c r="G14981" s="1246">
        <v>4.0000000000000002E-4</v>
      </c>
    </row>
    <row r="14982" spans="1:7" hidden="1">
      <c r="A14982" s="1122" t="s">
        <v>10578</v>
      </c>
      <c r="B14982" s="1232" t="s">
        <v>10638</v>
      </c>
      <c r="C14982" s="1122" t="e">
        <v>#REF!</v>
      </c>
      <c r="D14982" s="1122" t="s">
        <v>3525</v>
      </c>
      <c r="E14982" s="1365">
        <v>8.0000000000000004E-4</v>
      </c>
      <c r="F14982" s="1260">
        <v>1</v>
      </c>
      <c r="G14982" s="1246">
        <v>8.0000000000000004E-4</v>
      </c>
    </row>
    <row r="14983" spans="1:7" hidden="1">
      <c r="A14983" s="1122" t="s">
        <v>10639</v>
      </c>
      <c r="B14983" s="1232" t="s">
        <v>10640</v>
      </c>
      <c r="C14983" s="1122" t="e">
        <v>#REF!</v>
      </c>
      <c r="D14983" s="1122" t="s">
        <v>10626</v>
      </c>
      <c r="E14983" s="1365">
        <v>1</v>
      </c>
      <c r="F14983" s="1260">
        <v>1</v>
      </c>
      <c r="G14983" s="1246">
        <v>1</v>
      </c>
    </row>
    <row r="14984" spans="1:7" hidden="1">
      <c r="A14984" s="1122" t="s">
        <v>10639</v>
      </c>
      <c r="B14984" s="1232" t="s">
        <v>10640</v>
      </c>
      <c r="C14984" s="1122" t="e">
        <v>#REF!</v>
      </c>
      <c r="D14984" s="1122" t="s">
        <v>10618</v>
      </c>
      <c r="E14984" s="1365">
        <v>1</v>
      </c>
      <c r="F14984" s="1260">
        <v>1</v>
      </c>
      <c r="G14984" s="1246">
        <v>1</v>
      </c>
    </row>
    <row r="14985" spans="1:7" hidden="1">
      <c r="A14985" s="1122" t="s">
        <v>10639</v>
      </c>
      <c r="B14985" s="1232" t="s">
        <v>10640</v>
      </c>
      <c r="C14985" s="1122" t="e">
        <v>#REF!</v>
      </c>
      <c r="D14985" s="1122" t="s">
        <v>10619</v>
      </c>
      <c r="E14985" s="1365">
        <v>1</v>
      </c>
      <c r="F14985" s="1260">
        <v>1</v>
      </c>
      <c r="G14985" s="1246">
        <v>1</v>
      </c>
    </row>
    <row r="14986" spans="1:7" hidden="1">
      <c r="A14986" s="1122" t="s">
        <v>10639</v>
      </c>
      <c r="B14986" s="1232" t="s">
        <v>10640</v>
      </c>
      <c r="C14986" s="1122" t="e">
        <v>#REF!</v>
      </c>
      <c r="D14986" s="1122" t="s">
        <v>10617</v>
      </c>
      <c r="E14986" s="1365">
        <v>1</v>
      </c>
      <c r="F14986" s="1260">
        <v>1</v>
      </c>
      <c r="G14986" s="1246">
        <v>1</v>
      </c>
    </row>
    <row r="14987" spans="1:7" hidden="1">
      <c r="A14987" s="1122" t="s">
        <v>10639</v>
      </c>
      <c r="B14987" s="1232" t="s">
        <v>10640</v>
      </c>
      <c r="C14987" s="1122" t="e">
        <v>#REF!</v>
      </c>
      <c r="D14987" s="1122" t="s">
        <v>8124</v>
      </c>
      <c r="E14987" s="1365">
        <v>1</v>
      </c>
      <c r="F14987" s="1262"/>
      <c r="G14987" s="1246">
        <v>0</v>
      </c>
    </row>
    <row r="14988" spans="1:7" hidden="1">
      <c r="A14988" s="1122" t="s">
        <v>10639</v>
      </c>
      <c r="B14988" s="1232" t="s">
        <v>10640</v>
      </c>
      <c r="C14988" s="1122" t="e">
        <v>#REF!</v>
      </c>
      <c r="D14988" s="1122" t="s">
        <v>10633</v>
      </c>
      <c r="E14988" s="1365">
        <v>1</v>
      </c>
      <c r="F14988" s="1260">
        <v>1</v>
      </c>
      <c r="G14988" s="1246">
        <v>1</v>
      </c>
    </row>
    <row r="14989" spans="1:7" hidden="1">
      <c r="A14989" s="1122" t="s">
        <v>10639</v>
      </c>
      <c r="B14989" s="1232" t="s">
        <v>10640</v>
      </c>
      <c r="C14989" s="1122" t="e">
        <v>#REF!</v>
      </c>
      <c r="D14989" s="1122" t="s">
        <v>10621</v>
      </c>
      <c r="E14989" s="1365">
        <v>1</v>
      </c>
      <c r="F14989" s="1260">
        <v>1</v>
      </c>
      <c r="G14989" s="1246">
        <v>1</v>
      </c>
    </row>
    <row r="14990" spans="1:7" hidden="1">
      <c r="A14990" s="1122" t="s">
        <v>10639</v>
      </c>
      <c r="B14990" s="1232" t="s">
        <v>10640</v>
      </c>
      <c r="C14990" s="1203" t="s">
        <v>10737</v>
      </c>
      <c r="D14990" s="1203" t="s">
        <v>10738</v>
      </c>
      <c r="E14990" s="1365">
        <v>1</v>
      </c>
      <c r="F14990" s="1260">
        <v>1</v>
      </c>
      <c r="G14990" s="1246">
        <v>1</v>
      </c>
    </row>
    <row r="14991" spans="1:7" hidden="1">
      <c r="A14991" s="1122" t="s">
        <v>10639</v>
      </c>
      <c r="B14991" s="1232" t="s">
        <v>10640</v>
      </c>
      <c r="C14991" s="1203" t="s">
        <v>10741</v>
      </c>
      <c r="D14991" s="1203" t="s">
        <v>10742</v>
      </c>
      <c r="E14991" s="1365">
        <v>2</v>
      </c>
      <c r="F14991" s="1260">
        <v>1</v>
      </c>
      <c r="G14991" s="1246">
        <v>2</v>
      </c>
    </row>
    <row r="14992" spans="1:7" hidden="1">
      <c r="A14992" s="1203" t="s">
        <v>10639</v>
      </c>
      <c r="B14992" s="1242" t="s">
        <v>10640</v>
      </c>
      <c r="C14992" s="1203" t="s">
        <v>10733</v>
      </c>
      <c r="D14992" s="1203" t="s">
        <v>10734</v>
      </c>
      <c r="E14992" s="1378">
        <v>1</v>
      </c>
      <c r="F14992" s="1260">
        <v>1</v>
      </c>
      <c r="G14992" s="1246">
        <v>1</v>
      </c>
    </row>
    <row r="14993" spans="1:7" hidden="1">
      <c r="A14993" s="1122" t="s">
        <v>10639</v>
      </c>
      <c r="B14993" s="1232" t="s">
        <v>10640</v>
      </c>
      <c r="C14993" s="1122" t="e">
        <v>#REF!</v>
      </c>
      <c r="D14993" s="1122" t="s">
        <v>9061</v>
      </c>
      <c r="E14993" s="1365">
        <v>1</v>
      </c>
      <c r="F14993" s="1260">
        <v>1</v>
      </c>
      <c r="G14993" s="1246">
        <v>1</v>
      </c>
    </row>
    <row r="14994" spans="1:7" hidden="1">
      <c r="A14994" s="1122" t="s">
        <v>10639</v>
      </c>
      <c r="B14994" s="1232" t="s">
        <v>10640</v>
      </c>
      <c r="C14994" s="1122" t="e">
        <v>#REF!</v>
      </c>
      <c r="D14994" s="1122" t="s">
        <v>10615</v>
      </c>
      <c r="E14994" s="1365">
        <v>1</v>
      </c>
      <c r="F14994" s="1260">
        <v>1</v>
      </c>
      <c r="G14994" s="1246">
        <v>1</v>
      </c>
    </row>
    <row r="14995" spans="1:7" hidden="1">
      <c r="A14995" s="1122" t="s">
        <v>10639</v>
      </c>
      <c r="B14995" s="1232" t="s">
        <v>10640</v>
      </c>
      <c r="C14995" s="1122" t="e">
        <v>#REF!</v>
      </c>
      <c r="D14995" s="1122" t="s">
        <v>9753</v>
      </c>
      <c r="E14995" s="1365">
        <v>1</v>
      </c>
      <c r="F14995" s="1260">
        <v>1</v>
      </c>
      <c r="G14995" s="1246">
        <v>1</v>
      </c>
    </row>
    <row r="14996" spans="1:7" hidden="1">
      <c r="A14996" s="1122" t="s">
        <v>10639</v>
      </c>
      <c r="B14996" s="1232" t="s">
        <v>10640</v>
      </c>
      <c r="C14996" s="1122" t="e">
        <v>#REF!</v>
      </c>
      <c r="D14996" s="1122" t="s">
        <v>10641</v>
      </c>
      <c r="E14996" s="1365">
        <v>3.5999999999999999E-3</v>
      </c>
      <c r="F14996" s="1260">
        <v>1</v>
      </c>
      <c r="G14996" s="1246">
        <v>3.5999999999999999E-3</v>
      </c>
    </row>
    <row r="14997" spans="1:7" hidden="1">
      <c r="A14997" s="1122" t="s">
        <v>10639</v>
      </c>
      <c r="B14997" s="1232" t="s">
        <v>10640</v>
      </c>
      <c r="C14997" s="1122" t="e">
        <v>#REF!</v>
      </c>
      <c r="D14997" s="1122" t="s">
        <v>8288</v>
      </c>
      <c r="E14997" s="1365">
        <v>1.1000000000000001E-3</v>
      </c>
      <c r="F14997" s="1260">
        <v>1</v>
      </c>
      <c r="G14997" s="1246">
        <v>1.1000000000000001E-3</v>
      </c>
    </row>
    <row r="14998" spans="1:7" hidden="1">
      <c r="A14998" s="1122" t="s">
        <v>10639</v>
      </c>
      <c r="B14998" s="1232" t="s">
        <v>10640</v>
      </c>
      <c r="C14998" s="1122" t="e">
        <v>#REF!</v>
      </c>
      <c r="D14998" s="1122" t="s">
        <v>2401</v>
      </c>
      <c r="E14998" s="1365">
        <v>2.3E-3</v>
      </c>
      <c r="F14998" s="1260">
        <v>1</v>
      </c>
      <c r="G14998" s="1246">
        <v>2.3E-3</v>
      </c>
    </row>
    <row r="14999" spans="1:7" hidden="1">
      <c r="A14999" s="1122" t="s">
        <v>10639</v>
      </c>
      <c r="B14999" s="1232" t="s">
        <v>10640</v>
      </c>
      <c r="C14999" s="1122" t="e">
        <v>#REF!</v>
      </c>
      <c r="D14999" s="1122" t="s">
        <v>9754</v>
      </c>
      <c r="E14999" s="1365">
        <v>2.3E-2</v>
      </c>
      <c r="F14999" s="1260">
        <v>1</v>
      </c>
      <c r="G14999" s="1246">
        <v>2.3E-2</v>
      </c>
    </row>
    <row r="15000" spans="1:7" hidden="1">
      <c r="A15000" s="1122" t="s">
        <v>10639</v>
      </c>
      <c r="B15000" s="1232" t="s">
        <v>10640</v>
      </c>
      <c r="C15000" s="1122" t="e">
        <v>#REF!</v>
      </c>
      <c r="D15000" s="1122" t="s">
        <v>9755</v>
      </c>
      <c r="E15000" s="1365">
        <v>6.8000000000000005E-2</v>
      </c>
      <c r="F15000" s="1260">
        <v>1</v>
      </c>
      <c r="G15000" s="1246">
        <v>6.8000000000000005E-2</v>
      </c>
    </row>
    <row r="15001" spans="1:7" hidden="1">
      <c r="A15001" s="1122" t="s">
        <v>10639</v>
      </c>
      <c r="B15001" s="1232" t="s">
        <v>10640</v>
      </c>
      <c r="C15001" s="1122" t="e">
        <v>#REF!</v>
      </c>
      <c r="D15001" s="1122" t="s">
        <v>9756</v>
      </c>
      <c r="E15001" s="1365">
        <v>0.107</v>
      </c>
      <c r="F15001" s="1260">
        <v>1</v>
      </c>
      <c r="G15001" s="1246">
        <v>0.107</v>
      </c>
    </row>
    <row r="15002" spans="1:7" hidden="1">
      <c r="A15002" s="1122" t="s">
        <v>10639</v>
      </c>
      <c r="B15002" s="1232" t="s">
        <v>10640</v>
      </c>
      <c r="C15002" s="1122" t="e">
        <v>#REF!</v>
      </c>
      <c r="D15002" s="1122" t="s">
        <v>9757</v>
      </c>
      <c r="E15002" s="1365">
        <v>2.7000000000000001E-3</v>
      </c>
      <c r="F15002" s="1260">
        <v>1</v>
      </c>
      <c r="G15002" s="1246">
        <v>2.7000000000000001E-3</v>
      </c>
    </row>
    <row r="15003" spans="1:7" hidden="1">
      <c r="A15003" s="1122" t="s">
        <v>10639</v>
      </c>
      <c r="B15003" s="1232" t="s">
        <v>10640</v>
      </c>
      <c r="C15003" s="1122" t="e">
        <v>#REF!</v>
      </c>
      <c r="D15003" s="1122" t="s">
        <v>9759</v>
      </c>
      <c r="E15003" s="1365">
        <v>7.8E-2</v>
      </c>
      <c r="F15003" s="1260">
        <v>1</v>
      </c>
      <c r="G15003" s="1246">
        <v>7.8E-2</v>
      </c>
    </row>
    <row r="15004" spans="1:7" hidden="1">
      <c r="A15004" s="1122" t="s">
        <v>10639</v>
      </c>
      <c r="B15004" s="1232" t="s">
        <v>10640</v>
      </c>
      <c r="C15004" s="1122" t="e">
        <v>#REF!</v>
      </c>
      <c r="D15004" s="1122" t="s">
        <v>9760</v>
      </c>
      <c r="E15004" s="1365">
        <v>0.159</v>
      </c>
      <c r="F15004" s="1260">
        <v>1</v>
      </c>
      <c r="G15004" s="1246">
        <v>0.159</v>
      </c>
    </row>
    <row r="15005" spans="1:7" hidden="1">
      <c r="A15005" s="1122" t="s">
        <v>10639</v>
      </c>
      <c r="B15005" s="1232" t="s">
        <v>10640</v>
      </c>
      <c r="C15005" s="1122" t="e">
        <v>#REF!</v>
      </c>
      <c r="D15005" s="1122" t="s">
        <v>6665</v>
      </c>
      <c r="E15005" s="1365">
        <v>1E-3</v>
      </c>
      <c r="F15005" s="1260">
        <v>1</v>
      </c>
      <c r="G15005" s="1246">
        <v>1E-3</v>
      </c>
    </row>
    <row r="15006" spans="1:7" hidden="1">
      <c r="A15006" s="1122" t="s">
        <v>10639</v>
      </c>
      <c r="B15006" s="1232" t="s">
        <v>10640</v>
      </c>
      <c r="C15006" s="1122" t="e">
        <v>#REF!</v>
      </c>
      <c r="D15006" s="1122" t="s">
        <v>6661</v>
      </c>
      <c r="E15006" s="1365">
        <v>8.0000000000000004E-4</v>
      </c>
      <c r="F15006" s="1260">
        <v>1</v>
      </c>
      <c r="G15006" s="1246">
        <v>8.0000000000000004E-4</v>
      </c>
    </row>
    <row r="15007" spans="1:7" hidden="1">
      <c r="A15007" s="1122" t="s">
        <v>10572</v>
      </c>
      <c r="B15007" s="1122" t="s">
        <v>10642</v>
      </c>
      <c r="C15007" s="1122" t="e">
        <v>#REF!</v>
      </c>
      <c r="D15007" s="1122" t="s">
        <v>10627</v>
      </c>
      <c r="E15007" s="1365">
        <v>1</v>
      </c>
      <c r="F15007" s="1260">
        <v>1</v>
      </c>
      <c r="G15007" s="1246">
        <v>1</v>
      </c>
    </row>
    <row r="15008" spans="1:7" hidden="1">
      <c r="A15008" s="1122" t="s">
        <v>10572</v>
      </c>
      <c r="B15008" s="1122" t="s">
        <v>10642</v>
      </c>
      <c r="C15008" s="1122" t="e">
        <v>#REF!</v>
      </c>
      <c r="D15008" s="1122" t="s">
        <v>10618</v>
      </c>
      <c r="E15008" s="1365">
        <v>1</v>
      </c>
      <c r="F15008" s="1260">
        <v>1</v>
      </c>
      <c r="G15008" s="1246">
        <v>1</v>
      </c>
    </row>
    <row r="15009" spans="1:7" hidden="1">
      <c r="A15009" s="1122" t="s">
        <v>10572</v>
      </c>
      <c r="B15009" s="1122" t="s">
        <v>10642</v>
      </c>
      <c r="C15009" s="1122" t="e">
        <v>#REF!</v>
      </c>
      <c r="D15009" s="1122" t="s">
        <v>10620</v>
      </c>
      <c r="E15009" s="1365">
        <v>1</v>
      </c>
      <c r="F15009" s="1260">
        <v>1</v>
      </c>
      <c r="G15009" s="1246">
        <v>1</v>
      </c>
    </row>
    <row r="15010" spans="1:7" hidden="1">
      <c r="A15010" s="1122" t="s">
        <v>10572</v>
      </c>
      <c r="B15010" s="1122" t="s">
        <v>10642</v>
      </c>
      <c r="C15010" s="1122" t="e">
        <v>#REF!</v>
      </c>
      <c r="D15010" s="1122" t="s">
        <v>10617</v>
      </c>
      <c r="E15010" s="1365">
        <v>1</v>
      </c>
      <c r="F15010" s="1260">
        <v>1</v>
      </c>
      <c r="G15010" s="1246">
        <v>1</v>
      </c>
    </row>
    <row r="15011" spans="1:7" hidden="1">
      <c r="A15011" s="1122" t="s">
        <v>10572</v>
      </c>
      <c r="B15011" s="1122" t="s">
        <v>10642</v>
      </c>
      <c r="C15011" s="1122" t="e">
        <v>#REF!</v>
      </c>
      <c r="D15011" s="1122" t="s">
        <v>8124</v>
      </c>
      <c r="E15011" s="1365">
        <v>1</v>
      </c>
      <c r="F15011" s="1262"/>
      <c r="G15011" s="1246">
        <v>0</v>
      </c>
    </row>
    <row r="15012" spans="1:7" hidden="1">
      <c r="A15012" s="1122" t="s">
        <v>10572</v>
      </c>
      <c r="B15012" s="1122" t="s">
        <v>10642</v>
      </c>
      <c r="C15012" s="1122" t="e">
        <v>#REF!</v>
      </c>
      <c r="D15012" s="1122" t="s">
        <v>10633</v>
      </c>
      <c r="E15012" s="1365">
        <v>1</v>
      </c>
      <c r="F15012" s="1260">
        <v>1</v>
      </c>
      <c r="G15012" s="1246">
        <v>1</v>
      </c>
    </row>
    <row r="15013" spans="1:7" hidden="1">
      <c r="A15013" s="1122" t="s">
        <v>10572</v>
      </c>
      <c r="B15013" s="1122" t="s">
        <v>10642</v>
      </c>
      <c r="C15013" s="1122" t="e">
        <v>#REF!</v>
      </c>
      <c r="D15013" s="1122" t="s">
        <v>10622</v>
      </c>
      <c r="E15013" s="1365">
        <v>1</v>
      </c>
      <c r="F15013" s="1260">
        <v>1</v>
      </c>
      <c r="G15013" s="1246">
        <v>1</v>
      </c>
    </row>
    <row r="15014" spans="1:7" hidden="1">
      <c r="A15014" s="1122" t="s">
        <v>10572</v>
      </c>
      <c r="B15014" s="1122" t="s">
        <v>10642</v>
      </c>
      <c r="C15014" s="1203" t="s">
        <v>10739</v>
      </c>
      <c r="D15014" s="1203" t="s">
        <v>10740</v>
      </c>
      <c r="E15014" s="1365">
        <v>1</v>
      </c>
      <c r="F15014" s="1260">
        <v>1</v>
      </c>
      <c r="G15014" s="1246">
        <v>1</v>
      </c>
    </row>
    <row r="15015" spans="1:7" hidden="1">
      <c r="A15015" s="1122" t="s">
        <v>10572</v>
      </c>
      <c r="B15015" s="1122" t="s">
        <v>10642</v>
      </c>
      <c r="C15015" s="1203" t="s">
        <v>10743</v>
      </c>
      <c r="D15015" s="1203" t="s">
        <v>10744</v>
      </c>
      <c r="E15015" s="1365">
        <v>2</v>
      </c>
      <c r="F15015" s="1260">
        <v>1</v>
      </c>
      <c r="G15015" s="1246">
        <v>2</v>
      </c>
    </row>
    <row r="15016" spans="1:7" hidden="1">
      <c r="A15016" s="1122" t="s">
        <v>10572</v>
      </c>
      <c r="B15016" s="1122" t="s">
        <v>10642</v>
      </c>
      <c r="C15016" s="1203" t="s">
        <v>10735</v>
      </c>
      <c r="D15016" s="1203" t="s">
        <v>10736</v>
      </c>
      <c r="E15016" s="1365">
        <v>1</v>
      </c>
      <c r="F15016" s="1260">
        <v>1</v>
      </c>
      <c r="G15016" s="1246">
        <v>1</v>
      </c>
    </row>
    <row r="15017" spans="1:7" hidden="1">
      <c r="A15017" s="1122" t="s">
        <v>10572</v>
      </c>
      <c r="B15017" s="1122" t="s">
        <v>10642</v>
      </c>
      <c r="C15017" s="1122" t="e">
        <v>#REF!</v>
      </c>
      <c r="D15017" s="1122" t="s">
        <v>9061</v>
      </c>
      <c r="E15017" s="1365">
        <v>1</v>
      </c>
      <c r="F15017" s="1260">
        <v>1</v>
      </c>
      <c r="G15017" s="1246">
        <v>1</v>
      </c>
    </row>
    <row r="15018" spans="1:7" hidden="1">
      <c r="A15018" s="1122" t="s">
        <v>10572</v>
      </c>
      <c r="B15018" s="1122" t="s">
        <v>10642</v>
      </c>
      <c r="C15018" s="1122" t="e">
        <v>#REF!</v>
      </c>
      <c r="D15018" s="1122" t="s">
        <v>10616</v>
      </c>
      <c r="E15018" s="1365">
        <v>1</v>
      </c>
      <c r="F15018" s="1260">
        <v>1</v>
      </c>
      <c r="G15018" s="1246">
        <v>1</v>
      </c>
    </row>
    <row r="15019" spans="1:7" hidden="1">
      <c r="A15019" s="1122" t="s">
        <v>10572</v>
      </c>
      <c r="B15019" s="1122" t="s">
        <v>10642</v>
      </c>
      <c r="C15019" s="1122" t="e">
        <v>#REF!</v>
      </c>
      <c r="D15019" s="1122" t="s">
        <v>9753</v>
      </c>
      <c r="E15019" s="1365">
        <v>1</v>
      </c>
      <c r="F15019" s="1260">
        <v>1</v>
      </c>
      <c r="G15019" s="1246">
        <v>1</v>
      </c>
    </row>
    <row r="15020" spans="1:7" hidden="1">
      <c r="A15020" s="1122" t="s">
        <v>10572</v>
      </c>
      <c r="B15020" s="1122" t="s">
        <v>10642</v>
      </c>
      <c r="C15020" s="1122" t="e">
        <v>#REF!</v>
      </c>
      <c r="D15020" s="1122" t="s">
        <v>10641</v>
      </c>
      <c r="E15020" s="1365">
        <v>3.5999999999999999E-3</v>
      </c>
      <c r="F15020" s="1260">
        <v>1</v>
      </c>
      <c r="G15020" s="1246">
        <v>3.5999999999999999E-3</v>
      </c>
    </row>
    <row r="15021" spans="1:7" hidden="1">
      <c r="A15021" s="1122" t="s">
        <v>10572</v>
      </c>
      <c r="B15021" s="1122" t="s">
        <v>10642</v>
      </c>
      <c r="C15021" s="1122" t="e">
        <v>#REF!</v>
      </c>
      <c r="D15021" s="1122" t="s">
        <v>8288</v>
      </c>
      <c r="E15021" s="1365">
        <v>1.1000000000000001E-3</v>
      </c>
      <c r="F15021" s="1260">
        <v>1</v>
      </c>
      <c r="G15021" s="1246">
        <v>1.1000000000000001E-3</v>
      </c>
    </row>
    <row r="15022" spans="1:7" hidden="1">
      <c r="A15022" s="1122" t="s">
        <v>10572</v>
      </c>
      <c r="B15022" s="1122" t="s">
        <v>10642</v>
      </c>
      <c r="C15022" s="1122" t="e">
        <v>#REF!</v>
      </c>
      <c r="D15022" s="1122" t="s">
        <v>2401</v>
      </c>
      <c r="E15022" s="1365">
        <v>2.3E-3</v>
      </c>
      <c r="F15022" s="1260">
        <v>1</v>
      </c>
      <c r="G15022" s="1246">
        <v>2.3E-3</v>
      </c>
    </row>
    <row r="15023" spans="1:7" hidden="1">
      <c r="A15023" s="1122" t="s">
        <v>10572</v>
      </c>
      <c r="B15023" s="1122" t="s">
        <v>10642</v>
      </c>
      <c r="C15023" s="1122" t="e">
        <v>#REF!</v>
      </c>
      <c r="D15023" s="1122" t="s">
        <v>9754</v>
      </c>
      <c r="E15023" s="1365">
        <v>2.3E-2</v>
      </c>
      <c r="F15023" s="1260">
        <v>1</v>
      </c>
      <c r="G15023" s="1246">
        <v>2.3E-2</v>
      </c>
    </row>
    <row r="15024" spans="1:7" hidden="1">
      <c r="A15024" s="1122" t="s">
        <v>10572</v>
      </c>
      <c r="B15024" s="1122" t="s">
        <v>10642</v>
      </c>
      <c r="C15024" s="1122" t="e">
        <v>#REF!</v>
      </c>
      <c r="D15024" s="1122" t="s">
        <v>9755</v>
      </c>
      <c r="E15024" s="1365">
        <v>6.8000000000000005E-2</v>
      </c>
      <c r="F15024" s="1260">
        <v>1</v>
      </c>
      <c r="G15024" s="1246">
        <v>6.8000000000000005E-2</v>
      </c>
    </row>
    <row r="15025" spans="1:7" hidden="1">
      <c r="A15025" s="1122" t="s">
        <v>10572</v>
      </c>
      <c r="B15025" s="1122" t="s">
        <v>10642</v>
      </c>
      <c r="C15025" s="1122" t="e">
        <v>#REF!</v>
      </c>
      <c r="D15025" s="1122" t="s">
        <v>9756</v>
      </c>
      <c r="E15025" s="1365">
        <v>0.107</v>
      </c>
      <c r="F15025" s="1260">
        <v>1</v>
      </c>
      <c r="G15025" s="1246">
        <v>0.107</v>
      </c>
    </row>
    <row r="15026" spans="1:7" hidden="1">
      <c r="A15026" s="1122" t="s">
        <v>10572</v>
      </c>
      <c r="B15026" s="1122" t="s">
        <v>10642</v>
      </c>
      <c r="C15026" s="1122" t="e">
        <v>#REF!</v>
      </c>
      <c r="D15026" s="1122" t="s">
        <v>9757</v>
      </c>
      <c r="E15026" s="1365">
        <v>2.7000000000000001E-3</v>
      </c>
      <c r="F15026" s="1260">
        <v>1</v>
      </c>
      <c r="G15026" s="1246">
        <v>2.7000000000000001E-3</v>
      </c>
    </row>
    <row r="15027" spans="1:7" hidden="1">
      <c r="A15027" s="1122" t="s">
        <v>10572</v>
      </c>
      <c r="B15027" s="1122" t="s">
        <v>10642</v>
      </c>
      <c r="C15027" s="1122" t="e">
        <v>#REF!</v>
      </c>
      <c r="D15027" s="1122" t="s">
        <v>9759</v>
      </c>
      <c r="E15027" s="1365">
        <v>7.8E-2</v>
      </c>
      <c r="F15027" s="1260">
        <v>1</v>
      </c>
      <c r="G15027" s="1246">
        <v>7.8E-2</v>
      </c>
    </row>
    <row r="15028" spans="1:7" hidden="1">
      <c r="A15028" s="1122" t="s">
        <v>10572</v>
      </c>
      <c r="B15028" s="1122" t="s">
        <v>10642</v>
      </c>
      <c r="C15028" s="1122" t="e">
        <v>#REF!</v>
      </c>
      <c r="D15028" s="1122" t="s">
        <v>9760</v>
      </c>
      <c r="E15028" s="1365">
        <v>0.159</v>
      </c>
      <c r="F15028" s="1260">
        <v>1</v>
      </c>
      <c r="G15028" s="1246">
        <v>0.159</v>
      </c>
    </row>
    <row r="15029" spans="1:7" hidden="1">
      <c r="A15029" s="1122" t="s">
        <v>10572</v>
      </c>
      <c r="B15029" s="1122" t="s">
        <v>10642</v>
      </c>
      <c r="C15029" s="1122" t="e">
        <v>#REF!</v>
      </c>
      <c r="D15029" s="1122" t="s">
        <v>6665</v>
      </c>
      <c r="E15029" s="1365">
        <v>1E-3</v>
      </c>
      <c r="F15029" s="1260">
        <v>1</v>
      </c>
      <c r="G15029" s="1246">
        <v>1E-3</v>
      </c>
    </row>
    <row r="15030" spans="1:7" hidden="1">
      <c r="A15030" s="1122" t="s">
        <v>10572</v>
      </c>
      <c r="B15030" s="1122" t="s">
        <v>10642</v>
      </c>
      <c r="C15030" s="1122" t="e">
        <v>#REF!</v>
      </c>
      <c r="D15030" s="1122" t="s">
        <v>6661</v>
      </c>
      <c r="E15030" s="1365">
        <v>8.0000000000000004E-4</v>
      </c>
      <c r="F15030" s="1260">
        <v>1</v>
      </c>
      <c r="G15030" s="1246">
        <v>8.0000000000000004E-4</v>
      </c>
    </row>
    <row r="15031" spans="1:7" hidden="1">
      <c r="A15031" s="1122" t="s">
        <v>10649</v>
      </c>
      <c r="B15031" s="1122" t="s">
        <v>10650</v>
      </c>
      <c r="C15031" s="1122" t="e">
        <v>#REF!</v>
      </c>
      <c r="D15031" s="1122" t="s">
        <v>5495</v>
      </c>
      <c r="E15031" s="1365">
        <v>1</v>
      </c>
      <c r="F15031" s="1260">
        <v>1</v>
      </c>
      <c r="G15031" s="1246">
        <v>1</v>
      </c>
    </row>
    <row r="15032" spans="1:7" hidden="1">
      <c r="A15032" s="1122" t="s">
        <v>10651</v>
      </c>
      <c r="B15032" s="1122" t="s">
        <v>10652</v>
      </c>
      <c r="C15032" s="1122" t="e">
        <v>#REF!</v>
      </c>
      <c r="D15032" s="1122" t="s">
        <v>8816</v>
      </c>
      <c r="E15032" s="1365">
        <v>1</v>
      </c>
      <c r="F15032" s="1260">
        <v>1</v>
      </c>
      <c r="G15032" s="1246">
        <v>1</v>
      </c>
    </row>
    <row r="15033" spans="1:7" hidden="1">
      <c r="A15033" s="1122" t="s">
        <v>10655</v>
      </c>
      <c r="B15033" s="1122" t="s">
        <v>10667</v>
      </c>
      <c r="C15033" s="1122" t="e">
        <v>#REF!</v>
      </c>
      <c r="D15033" s="1122" t="s">
        <v>7355</v>
      </c>
      <c r="E15033" s="1365">
        <v>1</v>
      </c>
      <c r="F15033" s="1260">
        <v>1</v>
      </c>
      <c r="G15033" s="1246">
        <v>1</v>
      </c>
    </row>
    <row r="15034" spans="1:7" hidden="1">
      <c r="A15034" s="1122" t="s">
        <v>10657</v>
      </c>
      <c r="B15034" s="1122" t="s">
        <v>10658</v>
      </c>
      <c r="C15034" s="1122" t="e">
        <v>#REF!</v>
      </c>
      <c r="D15034" s="1122" t="s">
        <v>8816</v>
      </c>
      <c r="E15034" s="1365">
        <v>1</v>
      </c>
      <c r="F15034" s="1260">
        <v>1</v>
      </c>
      <c r="G15034" s="1246">
        <v>1</v>
      </c>
    </row>
    <row r="15035" spans="1:7" hidden="1">
      <c r="A15035" s="1122" t="s">
        <v>9335</v>
      </c>
      <c r="B15035" s="1122" t="s">
        <v>9334</v>
      </c>
      <c r="C15035" s="1122" t="e">
        <v>#REF!</v>
      </c>
      <c r="D15035" s="1122" t="s">
        <v>9334</v>
      </c>
      <c r="E15035" s="1365">
        <v>1</v>
      </c>
      <c r="F15035" s="1260">
        <v>1</v>
      </c>
      <c r="G15035" s="1246">
        <v>1</v>
      </c>
    </row>
    <row r="15036" spans="1:7" hidden="1">
      <c r="A15036" s="1122" t="s">
        <v>10660</v>
      </c>
      <c r="B15036" s="1122" t="s">
        <v>10668</v>
      </c>
      <c r="C15036" s="1122" t="e">
        <v>#REF!</v>
      </c>
      <c r="D15036" s="1122" t="s">
        <v>10191</v>
      </c>
      <c r="E15036" s="1365">
        <v>1</v>
      </c>
      <c r="F15036" s="1260">
        <v>1</v>
      </c>
      <c r="G15036" s="1246">
        <v>1</v>
      </c>
    </row>
    <row r="15037" spans="1:7" hidden="1">
      <c r="A15037" s="1122" t="s">
        <v>10660</v>
      </c>
      <c r="B15037" s="1122" t="s">
        <v>10668</v>
      </c>
      <c r="C15037" s="1122" t="e">
        <v>#REF!</v>
      </c>
      <c r="D15037" s="1122" t="s">
        <v>10192</v>
      </c>
      <c r="E15037" s="1365">
        <v>1</v>
      </c>
      <c r="F15037" s="1260">
        <v>1</v>
      </c>
      <c r="G15037" s="1246">
        <v>1</v>
      </c>
    </row>
    <row r="15038" spans="1:7" hidden="1">
      <c r="A15038" s="1122" t="s">
        <v>10660</v>
      </c>
      <c r="B15038" s="1122" t="s">
        <v>10668</v>
      </c>
      <c r="C15038" s="1122" t="e">
        <v>#REF!</v>
      </c>
      <c r="D15038" s="1122" t="s">
        <v>10193</v>
      </c>
      <c r="E15038" s="1365">
        <v>1</v>
      </c>
      <c r="F15038" s="1260">
        <v>1</v>
      </c>
      <c r="G15038" s="1246">
        <v>1</v>
      </c>
    </row>
    <row r="15039" spans="1:7" hidden="1">
      <c r="A15039" s="1122" t="s">
        <v>10660</v>
      </c>
      <c r="B15039" s="1122" t="s">
        <v>10668</v>
      </c>
      <c r="C15039" s="1122" t="e">
        <v>#REF!</v>
      </c>
      <c r="D15039" s="1122" t="s">
        <v>10669</v>
      </c>
      <c r="E15039" s="1365">
        <v>1</v>
      </c>
      <c r="F15039" s="1260">
        <v>1</v>
      </c>
      <c r="G15039" s="1246">
        <v>1</v>
      </c>
    </row>
    <row r="15040" spans="1:7" hidden="1">
      <c r="A15040" s="1122" t="s">
        <v>10660</v>
      </c>
      <c r="B15040" s="1122" t="s">
        <v>10668</v>
      </c>
      <c r="C15040" s="1122" t="e">
        <v>#REF!</v>
      </c>
      <c r="D15040" s="1122" t="s">
        <v>10194</v>
      </c>
      <c r="E15040" s="1365">
        <v>1</v>
      </c>
      <c r="F15040" s="1260">
        <v>1</v>
      </c>
      <c r="G15040" s="1246">
        <v>1</v>
      </c>
    </row>
    <row r="15041" spans="1:7" hidden="1">
      <c r="A15041" s="1122" t="s">
        <v>10660</v>
      </c>
      <c r="B15041" s="1122" t="s">
        <v>10668</v>
      </c>
      <c r="C15041" s="1122" t="e">
        <v>#REF!</v>
      </c>
      <c r="D15041" s="1122" t="s">
        <v>10195</v>
      </c>
      <c r="E15041" s="1365">
        <v>1</v>
      </c>
      <c r="F15041" s="1260">
        <v>1</v>
      </c>
      <c r="G15041" s="1246">
        <v>1</v>
      </c>
    </row>
    <row r="15042" spans="1:7" hidden="1">
      <c r="A15042" s="1122" t="s">
        <v>10660</v>
      </c>
      <c r="B15042" s="1122" t="s">
        <v>10668</v>
      </c>
      <c r="C15042" s="1122" t="e">
        <v>#REF!</v>
      </c>
      <c r="D15042" s="1122" t="s">
        <v>10670</v>
      </c>
      <c r="E15042" s="1365">
        <v>1</v>
      </c>
      <c r="F15042" s="1260">
        <v>1</v>
      </c>
      <c r="G15042" s="1246">
        <v>1</v>
      </c>
    </row>
    <row r="15043" spans="1:7" hidden="1">
      <c r="A15043" s="1122" t="s">
        <v>10660</v>
      </c>
      <c r="B15043" s="1122" t="s">
        <v>10668</v>
      </c>
      <c r="C15043" s="1122" t="e">
        <v>#REF!</v>
      </c>
      <c r="D15043" s="1122" t="s">
        <v>10196</v>
      </c>
      <c r="E15043" s="1365">
        <v>1</v>
      </c>
      <c r="F15043" s="1260">
        <v>1</v>
      </c>
      <c r="G15043" s="1246">
        <v>1</v>
      </c>
    </row>
    <row r="15044" spans="1:7" hidden="1">
      <c r="A15044" s="1122" t="s">
        <v>10660</v>
      </c>
      <c r="B15044" s="1122" t="s">
        <v>10668</v>
      </c>
      <c r="C15044" s="1122" t="e">
        <v>#REF!</v>
      </c>
      <c r="D15044" s="1122" t="s">
        <v>10197</v>
      </c>
      <c r="E15044" s="1365">
        <v>1</v>
      </c>
      <c r="F15044" s="1260">
        <v>1</v>
      </c>
      <c r="G15044" s="1246">
        <v>1</v>
      </c>
    </row>
    <row r="15045" spans="1:7" hidden="1">
      <c r="A15045" s="1122" t="s">
        <v>10660</v>
      </c>
      <c r="B15045" s="1122" t="s">
        <v>10668</v>
      </c>
      <c r="C15045" s="1122" t="e">
        <v>#REF!</v>
      </c>
      <c r="D15045" s="1122" t="s">
        <v>10198</v>
      </c>
      <c r="E15045" s="1365">
        <v>1</v>
      </c>
      <c r="F15045" s="1260">
        <v>1</v>
      </c>
      <c r="G15045" s="1246">
        <v>1</v>
      </c>
    </row>
    <row r="15046" spans="1:7" hidden="1">
      <c r="A15046" s="1122" t="s">
        <v>10660</v>
      </c>
      <c r="B15046" s="1122" t="s">
        <v>10668</v>
      </c>
      <c r="C15046" s="1122" t="e">
        <v>#REF!</v>
      </c>
      <c r="D15046" s="1122" t="s">
        <v>10199</v>
      </c>
      <c r="E15046" s="1365">
        <v>1</v>
      </c>
      <c r="F15046" s="1260">
        <v>1</v>
      </c>
      <c r="G15046" s="1246">
        <v>1</v>
      </c>
    </row>
    <row r="15047" spans="1:7" hidden="1">
      <c r="A15047" s="1122" t="s">
        <v>10660</v>
      </c>
      <c r="B15047" s="1122" t="s">
        <v>10668</v>
      </c>
      <c r="C15047" s="1122" t="e">
        <v>#REF!</v>
      </c>
      <c r="D15047" s="1122" t="s">
        <v>10200</v>
      </c>
      <c r="E15047" s="1365">
        <v>1</v>
      </c>
      <c r="F15047" s="1260">
        <v>1</v>
      </c>
      <c r="G15047" s="1246">
        <v>1</v>
      </c>
    </row>
    <row r="15048" spans="1:7" hidden="1">
      <c r="A15048" s="1122" t="s">
        <v>10660</v>
      </c>
      <c r="B15048" s="1122" t="s">
        <v>10668</v>
      </c>
      <c r="C15048" s="1122" t="e">
        <v>#REF!</v>
      </c>
      <c r="D15048" s="1122" t="s">
        <v>10201</v>
      </c>
      <c r="E15048" s="1365">
        <v>1</v>
      </c>
      <c r="F15048" s="1260">
        <v>1</v>
      </c>
      <c r="G15048" s="1246">
        <v>1</v>
      </c>
    </row>
    <row r="15049" spans="1:7" hidden="1">
      <c r="A15049" s="1122" t="s">
        <v>10660</v>
      </c>
      <c r="B15049" s="1122" t="s">
        <v>10668</v>
      </c>
      <c r="C15049" s="1122" t="e">
        <v>#REF!</v>
      </c>
      <c r="D15049" s="1122" t="s">
        <v>10203</v>
      </c>
      <c r="E15049" s="1365">
        <v>1</v>
      </c>
      <c r="F15049" s="1260">
        <v>1</v>
      </c>
      <c r="G15049" s="1246">
        <v>1</v>
      </c>
    </row>
    <row r="15050" spans="1:7" hidden="1">
      <c r="A15050" s="1122" t="s">
        <v>10660</v>
      </c>
      <c r="B15050" s="1122" t="s">
        <v>10668</v>
      </c>
      <c r="C15050" s="1122" t="e">
        <v>#REF!</v>
      </c>
      <c r="D15050" s="1122" t="s">
        <v>10204</v>
      </c>
      <c r="E15050" s="1365">
        <v>1</v>
      </c>
      <c r="F15050" s="1260">
        <v>1</v>
      </c>
      <c r="G15050" s="1246">
        <v>1</v>
      </c>
    </row>
    <row r="15051" spans="1:7" hidden="1">
      <c r="A15051" s="1122" t="s">
        <v>10660</v>
      </c>
      <c r="B15051" s="1122" t="s">
        <v>10668</v>
      </c>
      <c r="C15051" s="1122" t="e">
        <v>#REF!</v>
      </c>
      <c r="D15051" s="1122" t="s">
        <v>10205</v>
      </c>
      <c r="E15051" s="1365">
        <v>1</v>
      </c>
      <c r="F15051" s="1260">
        <v>1</v>
      </c>
      <c r="G15051" s="1246">
        <v>1</v>
      </c>
    </row>
    <row r="15052" spans="1:7" hidden="1">
      <c r="A15052" s="1122" t="s">
        <v>10660</v>
      </c>
      <c r="B15052" s="1122" t="s">
        <v>10668</v>
      </c>
      <c r="C15052" s="1122" t="e">
        <v>#REF!</v>
      </c>
      <c r="D15052" s="1122" t="s">
        <v>10206</v>
      </c>
      <c r="E15052" s="1365">
        <v>1</v>
      </c>
      <c r="F15052" s="1260">
        <v>1</v>
      </c>
      <c r="G15052" s="1246">
        <v>1</v>
      </c>
    </row>
    <row r="15053" spans="1:7" hidden="1">
      <c r="A15053" s="1122" t="s">
        <v>10660</v>
      </c>
      <c r="B15053" s="1122" t="s">
        <v>10668</v>
      </c>
      <c r="C15053" s="1122" t="e">
        <v>#REF!</v>
      </c>
      <c r="D15053" s="1122" t="s">
        <v>10207</v>
      </c>
      <c r="E15053" s="1365">
        <v>1</v>
      </c>
      <c r="F15053" s="1260">
        <v>1</v>
      </c>
      <c r="G15053" s="1246">
        <v>1</v>
      </c>
    </row>
    <row r="15054" spans="1:7" hidden="1">
      <c r="A15054" s="1122" t="s">
        <v>10660</v>
      </c>
      <c r="B15054" s="1122" t="s">
        <v>10668</v>
      </c>
      <c r="C15054" s="1122" t="e">
        <v>#REF!</v>
      </c>
      <c r="D15054" s="1122" t="s">
        <v>10208</v>
      </c>
      <c r="E15054" s="1365">
        <v>1</v>
      </c>
      <c r="F15054" s="1260">
        <v>1</v>
      </c>
      <c r="G15054" s="1246">
        <v>1</v>
      </c>
    </row>
    <row r="15055" spans="1:7" hidden="1">
      <c r="A15055" s="1122" t="s">
        <v>10660</v>
      </c>
      <c r="B15055" s="1122" t="s">
        <v>10668</v>
      </c>
      <c r="C15055" s="1122" t="e">
        <v>#REF!</v>
      </c>
      <c r="D15055" s="1122" t="s">
        <v>10209</v>
      </c>
      <c r="E15055" s="1365">
        <v>1</v>
      </c>
      <c r="F15055" s="1260">
        <v>1</v>
      </c>
      <c r="G15055" s="1246">
        <v>1</v>
      </c>
    </row>
    <row r="15056" spans="1:7" hidden="1">
      <c r="A15056" s="1122" t="s">
        <v>10660</v>
      </c>
      <c r="B15056" s="1122" t="s">
        <v>10668</v>
      </c>
      <c r="C15056" s="1122" t="e">
        <v>#REF!</v>
      </c>
      <c r="D15056" s="1122" t="s">
        <v>10210</v>
      </c>
      <c r="E15056" s="1365">
        <v>1</v>
      </c>
      <c r="F15056" s="1260">
        <v>1</v>
      </c>
      <c r="G15056" s="1246">
        <v>1</v>
      </c>
    </row>
    <row r="15057" spans="1:7" hidden="1">
      <c r="A15057" s="1122" t="s">
        <v>10660</v>
      </c>
      <c r="B15057" s="1122" t="s">
        <v>10668</v>
      </c>
      <c r="C15057" s="1122" t="e">
        <v>#REF!</v>
      </c>
      <c r="D15057" s="1122" t="s">
        <v>4137</v>
      </c>
      <c r="E15057" s="1365">
        <v>3.5000000000000001E-3</v>
      </c>
      <c r="F15057" s="1260">
        <v>1</v>
      </c>
      <c r="G15057" s="1246">
        <v>3.5000000000000001E-3</v>
      </c>
    </row>
    <row r="15058" spans="1:7" hidden="1">
      <c r="A15058" s="1122" t="s">
        <v>10662</v>
      </c>
      <c r="B15058" s="1122" t="s">
        <v>10671</v>
      </c>
      <c r="C15058" s="1122" t="e">
        <v>#REF!</v>
      </c>
      <c r="D15058" s="1122" t="s">
        <v>10191</v>
      </c>
      <c r="E15058" s="1365">
        <v>1</v>
      </c>
      <c r="F15058" s="1260">
        <v>1</v>
      </c>
      <c r="G15058" s="1246">
        <v>1</v>
      </c>
    </row>
    <row r="15059" spans="1:7" hidden="1">
      <c r="A15059" s="1122" t="s">
        <v>10662</v>
      </c>
      <c r="B15059" s="1122" t="s">
        <v>10671</v>
      </c>
      <c r="C15059" s="1122" t="e">
        <v>#REF!</v>
      </c>
      <c r="D15059" s="1122" t="s">
        <v>10192</v>
      </c>
      <c r="E15059" s="1365">
        <v>1</v>
      </c>
      <c r="F15059" s="1260">
        <v>1</v>
      </c>
      <c r="G15059" s="1246">
        <v>1</v>
      </c>
    </row>
    <row r="15060" spans="1:7" hidden="1">
      <c r="A15060" s="1122" t="s">
        <v>10662</v>
      </c>
      <c r="B15060" s="1122" t="s">
        <v>10671</v>
      </c>
      <c r="C15060" s="1122" t="e">
        <v>#REF!</v>
      </c>
      <c r="D15060" s="1122" t="s">
        <v>10193</v>
      </c>
      <c r="E15060" s="1365">
        <v>1</v>
      </c>
      <c r="F15060" s="1260">
        <v>1</v>
      </c>
      <c r="G15060" s="1246">
        <v>1</v>
      </c>
    </row>
    <row r="15061" spans="1:7" hidden="1">
      <c r="A15061" s="1122" t="s">
        <v>10662</v>
      </c>
      <c r="B15061" s="1122" t="s">
        <v>10671</v>
      </c>
      <c r="C15061" s="1122" t="e">
        <v>#REF!</v>
      </c>
      <c r="D15061" s="1122" t="s">
        <v>10669</v>
      </c>
      <c r="E15061" s="1365">
        <v>1</v>
      </c>
      <c r="F15061" s="1260">
        <v>1</v>
      </c>
      <c r="G15061" s="1246">
        <v>1</v>
      </c>
    </row>
    <row r="15062" spans="1:7" hidden="1">
      <c r="A15062" s="1122" t="s">
        <v>10662</v>
      </c>
      <c r="B15062" s="1122" t="s">
        <v>10671</v>
      </c>
      <c r="C15062" s="1122" t="e">
        <v>#REF!</v>
      </c>
      <c r="D15062" s="1122" t="s">
        <v>10194</v>
      </c>
      <c r="E15062" s="1365">
        <v>1</v>
      </c>
      <c r="F15062" s="1260">
        <v>1</v>
      </c>
      <c r="G15062" s="1246">
        <v>1</v>
      </c>
    </row>
    <row r="15063" spans="1:7" hidden="1">
      <c r="A15063" s="1122" t="s">
        <v>10662</v>
      </c>
      <c r="B15063" s="1122" t="s">
        <v>10671</v>
      </c>
      <c r="C15063" s="1122" t="e">
        <v>#REF!</v>
      </c>
      <c r="D15063" s="1122" t="s">
        <v>10195</v>
      </c>
      <c r="E15063" s="1365">
        <v>1</v>
      </c>
      <c r="F15063" s="1260">
        <v>1</v>
      </c>
      <c r="G15063" s="1246">
        <v>1</v>
      </c>
    </row>
    <row r="15064" spans="1:7" hidden="1">
      <c r="A15064" s="1122" t="s">
        <v>10662</v>
      </c>
      <c r="B15064" s="1122" t="s">
        <v>10671</v>
      </c>
      <c r="C15064" s="1122" t="e">
        <v>#REF!</v>
      </c>
      <c r="D15064" s="1122" t="s">
        <v>10670</v>
      </c>
      <c r="E15064" s="1365">
        <v>1</v>
      </c>
      <c r="F15064" s="1260">
        <v>1</v>
      </c>
      <c r="G15064" s="1246">
        <v>1</v>
      </c>
    </row>
    <row r="15065" spans="1:7" hidden="1">
      <c r="A15065" s="1122" t="s">
        <v>10662</v>
      </c>
      <c r="B15065" s="1122" t="s">
        <v>10671</v>
      </c>
      <c r="C15065" s="1122" t="e">
        <v>#REF!</v>
      </c>
      <c r="D15065" s="1122" t="s">
        <v>10215</v>
      </c>
      <c r="E15065" s="1365">
        <v>1</v>
      </c>
      <c r="F15065" s="1260">
        <v>1</v>
      </c>
      <c r="G15065" s="1246">
        <v>1</v>
      </c>
    </row>
    <row r="15066" spans="1:7" hidden="1">
      <c r="A15066" s="1122" t="s">
        <v>10662</v>
      </c>
      <c r="B15066" s="1122" t="s">
        <v>10671</v>
      </c>
      <c r="C15066" s="1122" t="e">
        <v>#REF!</v>
      </c>
      <c r="D15066" s="1122" t="s">
        <v>10216</v>
      </c>
      <c r="E15066" s="1365">
        <v>1</v>
      </c>
      <c r="F15066" s="1260">
        <v>1</v>
      </c>
      <c r="G15066" s="1246">
        <v>1</v>
      </c>
    </row>
    <row r="15067" spans="1:7" hidden="1">
      <c r="A15067" s="1122" t="s">
        <v>10662</v>
      </c>
      <c r="B15067" s="1122" t="s">
        <v>10671</v>
      </c>
      <c r="C15067" s="1122" t="e">
        <v>#REF!</v>
      </c>
      <c r="D15067" s="1122" t="s">
        <v>10217</v>
      </c>
      <c r="E15067" s="1365">
        <v>1</v>
      </c>
      <c r="F15067" s="1260">
        <v>1</v>
      </c>
      <c r="G15067" s="1246">
        <v>1</v>
      </c>
    </row>
    <row r="15068" spans="1:7" hidden="1">
      <c r="A15068" s="1122" t="s">
        <v>10662</v>
      </c>
      <c r="B15068" s="1122" t="s">
        <v>10671</v>
      </c>
      <c r="C15068" s="1122" t="e">
        <v>#REF!</v>
      </c>
      <c r="D15068" s="1122" t="s">
        <v>10218</v>
      </c>
      <c r="E15068" s="1365">
        <v>1</v>
      </c>
      <c r="F15068" s="1260">
        <v>1</v>
      </c>
      <c r="G15068" s="1246">
        <v>1</v>
      </c>
    </row>
    <row r="15069" spans="1:7" hidden="1">
      <c r="A15069" s="1122" t="s">
        <v>10662</v>
      </c>
      <c r="B15069" s="1122" t="s">
        <v>10671</v>
      </c>
      <c r="C15069" s="1122" t="e">
        <v>#REF!</v>
      </c>
      <c r="D15069" s="1122" t="s">
        <v>10200</v>
      </c>
      <c r="E15069" s="1365">
        <v>1</v>
      </c>
      <c r="F15069" s="1260">
        <v>1</v>
      </c>
      <c r="G15069" s="1246">
        <v>1</v>
      </c>
    </row>
    <row r="15070" spans="1:7" hidden="1">
      <c r="A15070" s="1122" t="s">
        <v>10662</v>
      </c>
      <c r="B15070" s="1122" t="s">
        <v>10671</v>
      </c>
      <c r="C15070" s="1122" t="e">
        <v>#REF!</v>
      </c>
      <c r="D15070" s="1122" t="s">
        <v>10219</v>
      </c>
      <c r="E15070" s="1365">
        <v>1</v>
      </c>
      <c r="F15070" s="1260">
        <v>1</v>
      </c>
      <c r="G15070" s="1246">
        <v>1</v>
      </c>
    </row>
    <row r="15071" spans="1:7" hidden="1">
      <c r="A15071" s="1122" t="s">
        <v>10662</v>
      </c>
      <c r="B15071" s="1122" t="s">
        <v>10671</v>
      </c>
      <c r="C15071" s="1122" t="e">
        <v>#REF!</v>
      </c>
      <c r="D15071" s="1122" t="s">
        <v>10221</v>
      </c>
      <c r="E15071" s="1365">
        <v>1</v>
      </c>
      <c r="F15071" s="1260">
        <v>1</v>
      </c>
      <c r="G15071" s="1246">
        <v>1</v>
      </c>
    </row>
    <row r="15072" spans="1:7" hidden="1">
      <c r="A15072" s="1122" t="s">
        <v>10662</v>
      </c>
      <c r="B15072" s="1122" t="s">
        <v>10671</v>
      </c>
      <c r="C15072" s="1122" t="e">
        <v>#REF!</v>
      </c>
      <c r="D15072" s="1122" t="s">
        <v>10222</v>
      </c>
      <c r="E15072" s="1365">
        <v>1</v>
      </c>
      <c r="F15072" s="1260">
        <v>1</v>
      </c>
      <c r="G15072" s="1246">
        <v>1</v>
      </c>
    </row>
    <row r="15073" spans="1:7" hidden="1">
      <c r="A15073" s="1122" t="s">
        <v>10662</v>
      </c>
      <c r="B15073" s="1122" t="s">
        <v>10671</v>
      </c>
      <c r="C15073" s="1122" t="e">
        <v>#REF!</v>
      </c>
      <c r="D15073" s="1122" t="s">
        <v>10205</v>
      </c>
      <c r="E15073" s="1365">
        <v>1</v>
      </c>
      <c r="F15073" s="1260">
        <v>1</v>
      </c>
      <c r="G15073" s="1246">
        <v>1</v>
      </c>
    </row>
    <row r="15074" spans="1:7" hidden="1">
      <c r="A15074" s="1122" t="s">
        <v>10662</v>
      </c>
      <c r="B15074" s="1122" t="s">
        <v>10671</v>
      </c>
      <c r="C15074" s="1122" t="e">
        <v>#REF!</v>
      </c>
      <c r="D15074" s="1122" t="s">
        <v>10223</v>
      </c>
      <c r="E15074" s="1365">
        <v>1</v>
      </c>
      <c r="F15074" s="1260">
        <v>1</v>
      </c>
      <c r="G15074" s="1246">
        <v>1</v>
      </c>
    </row>
    <row r="15075" spans="1:7" hidden="1">
      <c r="A15075" s="1122" t="s">
        <v>10662</v>
      </c>
      <c r="B15075" s="1122" t="s">
        <v>10671</v>
      </c>
      <c r="C15075" s="1122" t="e">
        <v>#REF!</v>
      </c>
      <c r="D15075" s="1122" t="s">
        <v>10207</v>
      </c>
      <c r="E15075" s="1365">
        <v>1</v>
      </c>
      <c r="F15075" s="1260">
        <v>1</v>
      </c>
      <c r="G15075" s="1246">
        <v>1</v>
      </c>
    </row>
    <row r="15076" spans="1:7" hidden="1">
      <c r="A15076" s="1122" t="s">
        <v>10662</v>
      </c>
      <c r="B15076" s="1122" t="s">
        <v>10671</v>
      </c>
      <c r="C15076" s="1122" t="e">
        <v>#REF!</v>
      </c>
      <c r="D15076" s="1122" t="s">
        <v>10208</v>
      </c>
      <c r="E15076" s="1365">
        <v>1</v>
      </c>
      <c r="F15076" s="1260">
        <v>1</v>
      </c>
      <c r="G15076" s="1246">
        <v>1</v>
      </c>
    </row>
    <row r="15077" spans="1:7" hidden="1">
      <c r="A15077" s="1122" t="s">
        <v>10662</v>
      </c>
      <c r="B15077" s="1122" t="s">
        <v>10671</v>
      </c>
      <c r="C15077" s="1122" t="e">
        <v>#REF!</v>
      </c>
      <c r="D15077" s="1122" t="s">
        <v>10209</v>
      </c>
      <c r="E15077" s="1365">
        <v>1</v>
      </c>
      <c r="F15077" s="1260">
        <v>1</v>
      </c>
      <c r="G15077" s="1246">
        <v>1</v>
      </c>
    </row>
    <row r="15078" spans="1:7" hidden="1">
      <c r="A15078" s="1122" t="s">
        <v>10662</v>
      </c>
      <c r="B15078" s="1122" t="s">
        <v>10671</v>
      </c>
      <c r="C15078" s="1122" t="e">
        <v>#REF!</v>
      </c>
      <c r="D15078" s="1122" t="s">
        <v>10210</v>
      </c>
      <c r="E15078" s="1365">
        <v>1</v>
      </c>
      <c r="F15078" s="1260">
        <v>1</v>
      </c>
      <c r="G15078" s="1246">
        <v>1</v>
      </c>
    </row>
    <row r="15079" spans="1:7" hidden="1">
      <c r="A15079" s="1122" t="s">
        <v>10662</v>
      </c>
      <c r="B15079" s="1122" t="s">
        <v>10671</v>
      </c>
      <c r="C15079" s="1122" t="e">
        <v>#REF!</v>
      </c>
      <c r="D15079" s="1122" t="s">
        <v>4137</v>
      </c>
      <c r="E15079" s="1365">
        <v>3.5000000000000001E-3</v>
      </c>
      <c r="F15079" s="1260">
        <v>1</v>
      </c>
      <c r="G15079" s="1246">
        <v>3.5000000000000001E-3</v>
      </c>
    </row>
    <row r="15080" spans="1:7" hidden="1">
      <c r="A15080" s="1122" t="s">
        <v>10674</v>
      </c>
      <c r="B15080" s="1122" t="s">
        <v>10694</v>
      </c>
      <c r="C15080" s="1122" t="s">
        <v>10674</v>
      </c>
      <c r="D15080" s="1122" t="s">
        <v>10694</v>
      </c>
      <c r="E15080" s="1365">
        <v>1</v>
      </c>
      <c r="F15080" s="1260">
        <v>1</v>
      </c>
      <c r="G15080" s="1246">
        <v>1</v>
      </c>
    </row>
    <row r="15081" spans="1:7" hidden="1">
      <c r="A15081" s="1122" t="s">
        <v>10687</v>
      </c>
      <c r="B15081" s="1122" t="s">
        <v>10730</v>
      </c>
      <c r="C15081" s="1122" t="e">
        <v>#REF!</v>
      </c>
      <c r="D15081" s="1122" t="s">
        <v>7821</v>
      </c>
      <c r="E15081" s="1365">
        <v>1</v>
      </c>
      <c r="F15081" s="1260">
        <v>1</v>
      </c>
      <c r="G15081" s="1246">
        <v>1</v>
      </c>
    </row>
    <row r="15082" spans="1:7" hidden="1">
      <c r="A15082" s="1122" t="s">
        <v>10687</v>
      </c>
      <c r="B15082" s="1122" t="s">
        <v>10730</v>
      </c>
      <c r="C15082" s="1122" t="e">
        <v>#REF!</v>
      </c>
      <c r="D15082" s="1122" t="s">
        <v>7738</v>
      </c>
      <c r="E15082" s="1365">
        <v>1</v>
      </c>
      <c r="F15082" s="1260">
        <v>1</v>
      </c>
      <c r="G15082" s="1246">
        <v>1</v>
      </c>
    </row>
    <row r="15083" spans="1:7" hidden="1">
      <c r="A15083" s="1122" t="s">
        <v>10687</v>
      </c>
      <c r="B15083" s="1122" t="s">
        <v>10730</v>
      </c>
      <c r="C15083" s="1122" t="e">
        <v>#REF!</v>
      </c>
      <c r="D15083" s="1122" t="s">
        <v>10726</v>
      </c>
      <c r="E15083" s="1365">
        <v>1</v>
      </c>
      <c r="F15083" s="1260">
        <v>1</v>
      </c>
      <c r="G15083" s="1246">
        <v>1</v>
      </c>
    </row>
    <row r="15084" spans="1:7" hidden="1">
      <c r="A15084" s="1122" t="s">
        <v>10687</v>
      </c>
      <c r="B15084" s="1122" t="s">
        <v>10730</v>
      </c>
      <c r="C15084" s="1122" t="e">
        <v>#REF!</v>
      </c>
      <c r="D15084" s="1122" t="s">
        <v>7823</v>
      </c>
      <c r="E15084" s="1365">
        <v>1</v>
      </c>
      <c r="F15084" s="1260">
        <v>1</v>
      </c>
      <c r="G15084" s="1246">
        <v>1</v>
      </c>
    </row>
    <row r="15085" spans="1:7" hidden="1">
      <c r="A15085" s="1122" t="s">
        <v>10687</v>
      </c>
      <c r="B15085" s="1122" t="s">
        <v>10730</v>
      </c>
      <c r="C15085" s="1122" t="e">
        <v>#REF!</v>
      </c>
      <c r="D15085" s="1122" t="s">
        <v>10727</v>
      </c>
      <c r="E15085" s="1365">
        <v>1</v>
      </c>
      <c r="F15085" s="1260">
        <v>1</v>
      </c>
      <c r="G15085" s="1246">
        <v>1</v>
      </c>
    </row>
    <row r="15086" spans="1:7" hidden="1">
      <c r="A15086" s="1122" t="s">
        <v>10687</v>
      </c>
      <c r="B15086" s="1122" t="s">
        <v>10730</v>
      </c>
      <c r="C15086" s="1122" t="e">
        <v>#REF!</v>
      </c>
      <c r="D15086" s="1122" t="s">
        <v>10728</v>
      </c>
      <c r="E15086" s="1365">
        <v>1</v>
      </c>
      <c r="F15086" s="1260">
        <v>1</v>
      </c>
      <c r="G15086" s="1246">
        <v>1</v>
      </c>
    </row>
    <row r="15087" spans="1:7" hidden="1">
      <c r="A15087" s="1122" t="s">
        <v>10687</v>
      </c>
      <c r="B15087" s="1122" t="s">
        <v>10730</v>
      </c>
      <c r="C15087" s="1122" t="e">
        <v>#REF!</v>
      </c>
      <c r="D15087" s="1122" t="s">
        <v>7740</v>
      </c>
      <c r="E15087" s="1365">
        <v>1</v>
      </c>
      <c r="F15087" s="1260">
        <v>1</v>
      </c>
      <c r="G15087" s="1246">
        <v>1</v>
      </c>
    </row>
    <row r="15088" spans="1:7" hidden="1">
      <c r="A15088" s="1122" t="s">
        <v>10687</v>
      </c>
      <c r="B15088" s="1122" t="s">
        <v>10730</v>
      </c>
      <c r="C15088" s="1122" t="e">
        <v>#REF!</v>
      </c>
      <c r="D15088" s="1122" t="s">
        <v>7715</v>
      </c>
      <c r="E15088" s="1365">
        <v>1</v>
      </c>
      <c r="F15088" s="1260">
        <v>1</v>
      </c>
      <c r="G15088" s="1246">
        <v>1</v>
      </c>
    </row>
    <row r="15089" spans="1:7" hidden="1">
      <c r="A15089" s="1122" t="s">
        <v>10687</v>
      </c>
      <c r="B15089" s="1122" t="s">
        <v>10730</v>
      </c>
      <c r="C15089" s="1122" t="e">
        <v>#REF!</v>
      </c>
      <c r="D15089" s="1122" t="s">
        <v>10729</v>
      </c>
      <c r="E15089" s="1365">
        <v>1</v>
      </c>
      <c r="F15089" s="1260">
        <v>1</v>
      </c>
      <c r="G15089" s="1246">
        <v>1</v>
      </c>
    </row>
    <row r="15090" spans="1:7" hidden="1">
      <c r="A15090" s="1122" t="s">
        <v>10687</v>
      </c>
      <c r="B15090" s="1122" t="s">
        <v>10730</v>
      </c>
      <c r="C15090" s="1122" t="e">
        <v>#REF!</v>
      </c>
      <c r="D15090" s="1122" t="s">
        <v>10230</v>
      </c>
      <c r="E15090" s="1365">
        <v>1</v>
      </c>
      <c r="F15090" s="1260">
        <v>1</v>
      </c>
      <c r="G15090" s="1246">
        <v>1</v>
      </c>
    </row>
    <row r="15091" spans="1:7" hidden="1">
      <c r="A15091" s="1122" t="s">
        <v>10687</v>
      </c>
      <c r="B15091" s="1122" t="s">
        <v>10730</v>
      </c>
      <c r="C15091" s="1122" t="e">
        <v>#REF!</v>
      </c>
      <c r="D15091" s="1122" t="s">
        <v>7827</v>
      </c>
      <c r="E15091" s="1365">
        <v>1</v>
      </c>
      <c r="F15091" s="1260">
        <v>1</v>
      </c>
      <c r="G15091" s="1246">
        <v>1</v>
      </c>
    </row>
    <row r="15092" spans="1:7" hidden="1">
      <c r="A15092" s="1122" t="s">
        <v>10687</v>
      </c>
      <c r="B15092" s="1122" t="s">
        <v>10730</v>
      </c>
      <c r="C15092" s="1122" t="e">
        <v>#REF!</v>
      </c>
      <c r="D15092" s="1122" t="s">
        <v>7828</v>
      </c>
      <c r="E15092" s="1365">
        <v>1</v>
      </c>
      <c r="F15092" s="1260">
        <v>1</v>
      </c>
      <c r="G15092" s="1246">
        <v>1</v>
      </c>
    </row>
    <row r="15093" spans="1:7" hidden="1">
      <c r="A15093" s="1122" t="s">
        <v>10687</v>
      </c>
      <c r="B15093" s="1122" t="s">
        <v>10730</v>
      </c>
      <c r="C15093" s="1122" t="e">
        <v>#REF!</v>
      </c>
      <c r="D15093" s="1122" t="s">
        <v>7718</v>
      </c>
      <c r="E15093" s="1365">
        <v>2</v>
      </c>
      <c r="F15093" s="1260">
        <v>1</v>
      </c>
      <c r="G15093" s="1246">
        <v>2</v>
      </c>
    </row>
    <row r="15094" spans="1:7" hidden="1">
      <c r="A15094" s="1122" t="s">
        <v>10687</v>
      </c>
      <c r="B15094" s="1122" t="s">
        <v>10730</v>
      </c>
      <c r="C15094" s="1122" t="e">
        <v>#REF!</v>
      </c>
      <c r="D15094" s="1122" t="s">
        <v>7719</v>
      </c>
      <c r="E15094" s="1365">
        <v>2</v>
      </c>
      <c r="F15094" s="1260">
        <v>1</v>
      </c>
      <c r="G15094" s="1246">
        <v>2</v>
      </c>
    </row>
    <row r="15095" spans="1:7" hidden="1">
      <c r="A15095" s="1122" t="s">
        <v>10687</v>
      </c>
      <c r="B15095" s="1122" t="s">
        <v>10730</v>
      </c>
      <c r="C15095" s="1122" t="e">
        <v>#REF!</v>
      </c>
      <c r="D15095" s="1122" t="s">
        <v>7720</v>
      </c>
      <c r="E15095" s="1365">
        <v>2</v>
      </c>
      <c r="F15095" s="1260">
        <v>1</v>
      </c>
      <c r="G15095" s="1246">
        <v>2</v>
      </c>
    </row>
    <row r="15096" spans="1:7" hidden="1">
      <c r="A15096" s="1122" t="s">
        <v>10687</v>
      </c>
      <c r="B15096" s="1122" t="s">
        <v>10730</v>
      </c>
      <c r="C15096" s="1122" t="e">
        <v>#REF!</v>
      </c>
      <c r="D15096" s="1122" t="s">
        <v>7721</v>
      </c>
      <c r="E15096" s="1365">
        <v>2</v>
      </c>
      <c r="F15096" s="1260">
        <v>1</v>
      </c>
      <c r="G15096" s="1246">
        <v>2</v>
      </c>
    </row>
    <row r="15097" spans="1:7" hidden="1">
      <c r="A15097" s="1122" t="s">
        <v>10687</v>
      </c>
      <c r="B15097" s="1122" t="s">
        <v>10730</v>
      </c>
      <c r="C15097" s="1122" t="e">
        <v>#REF!</v>
      </c>
      <c r="D15097" s="1122" t="s">
        <v>7724</v>
      </c>
      <c r="E15097" s="1365">
        <v>8</v>
      </c>
      <c r="F15097" s="1260">
        <v>1</v>
      </c>
      <c r="G15097" s="1246">
        <v>8</v>
      </c>
    </row>
    <row r="15098" spans="1:7" hidden="1">
      <c r="A15098" s="1122" t="s">
        <v>10687</v>
      </c>
      <c r="B15098" s="1122" t="s">
        <v>10730</v>
      </c>
      <c r="C15098" s="1122" t="e">
        <v>#REF!</v>
      </c>
      <c r="D15098" s="1122" t="s">
        <v>7725</v>
      </c>
      <c r="E15098" s="1365">
        <v>8</v>
      </c>
      <c r="F15098" s="1260">
        <v>1</v>
      </c>
      <c r="G15098" s="1246">
        <v>8</v>
      </c>
    </row>
    <row r="15099" spans="1:7" hidden="1">
      <c r="A15099" s="1122" t="s">
        <v>10687</v>
      </c>
      <c r="B15099" s="1122" t="s">
        <v>10730</v>
      </c>
      <c r="C15099" s="1122" t="e">
        <v>#REF!</v>
      </c>
      <c r="D15099" s="1122" t="s">
        <v>7726</v>
      </c>
      <c r="E15099" s="1365">
        <v>8</v>
      </c>
      <c r="F15099" s="1260">
        <v>1</v>
      </c>
      <c r="G15099" s="1246">
        <v>8</v>
      </c>
    </row>
    <row r="15100" spans="1:7" hidden="1">
      <c r="A15100" s="1122" t="s">
        <v>10687</v>
      </c>
      <c r="B15100" s="1122" t="s">
        <v>10730</v>
      </c>
      <c r="C15100" s="1122" t="e">
        <v>#REF!</v>
      </c>
      <c r="D15100" s="1122" t="s">
        <v>7727</v>
      </c>
      <c r="E15100" s="1365">
        <v>8</v>
      </c>
      <c r="F15100" s="1260">
        <v>1</v>
      </c>
      <c r="G15100" s="1246">
        <v>8</v>
      </c>
    </row>
    <row r="15101" spans="1:7" hidden="1">
      <c r="A15101" s="1122" t="s">
        <v>10687</v>
      </c>
      <c r="B15101" s="1122" t="s">
        <v>10730</v>
      </c>
      <c r="C15101" s="1122" t="e">
        <v>#REF!</v>
      </c>
      <c r="D15101" s="1122" t="s">
        <v>7728</v>
      </c>
      <c r="E15101" s="1365">
        <v>8</v>
      </c>
      <c r="F15101" s="1260">
        <v>1</v>
      </c>
      <c r="G15101" s="1246">
        <v>8</v>
      </c>
    </row>
    <row r="15102" spans="1:7" hidden="1">
      <c r="A15102" s="1122" t="s">
        <v>10687</v>
      </c>
      <c r="B15102" s="1122" t="s">
        <v>10730</v>
      </c>
      <c r="C15102" s="1122" t="e">
        <v>#REF!</v>
      </c>
      <c r="D15102" s="1122" t="s">
        <v>7729</v>
      </c>
      <c r="E15102" s="1365">
        <v>8</v>
      </c>
      <c r="F15102" s="1260">
        <v>1</v>
      </c>
      <c r="G15102" s="1246">
        <v>8</v>
      </c>
    </row>
    <row r="15103" spans="1:7" hidden="1">
      <c r="A15103" s="1122" t="s">
        <v>10687</v>
      </c>
      <c r="B15103" s="1122" t="s">
        <v>10730</v>
      </c>
      <c r="C15103" s="1122" t="e">
        <v>#REF!</v>
      </c>
      <c r="D15103" s="1122" t="s">
        <v>7730</v>
      </c>
      <c r="E15103" s="1365">
        <v>8</v>
      </c>
      <c r="F15103" s="1260">
        <v>1</v>
      </c>
      <c r="G15103" s="1246">
        <v>8</v>
      </c>
    </row>
    <row r="15104" spans="1:7" hidden="1">
      <c r="A15104" s="1122" t="s">
        <v>10687</v>
      </c>
      <c r="B15104" s="1122" t="s">
        <v>10730</v>
      </c>
      <c r="C15104" s="1122" t="e">
        <v>#REF!</v>
      </c>
      <c r="D15104" s="1122" t="s">
        <v>7731</v>
      </c>
      <c r="E15104" s="1365">
        <v>8</v>
      </c>
      <c r="F15104" s="1260">
        <v>1</v>
      </c>
      <c r="G15104" s="1246">
        <v>8</v>
      </c>
    </row>
    <row r="15105" spans="1:7" hidden="1">
      <c r="A15105" s="1122" t="s">
        <v>10687</v>
      </c>
      <c r="B15105" s="1122" t="s">
        <v>10730</v>
      </c>
      <c r="C15105" s="1122" t="e">
        <v>#REF!</v>
      </c>
      <c r="D15105" s="1122" t="s">
        <v>7732</v>
      </c>
      <c r="E15105" s="1365">
        <v>8</v>
      </c>
      <c r="F15105" s="1260">
        <v>1</v>
      </c>
      <c r="G15105" s="1246">
        <v>8</v>
      </c>
    </row>
    <row r="15106" spans="1:7" hidden="1">
      <c r="A15106" s="1122" t="s">
        <v>10687</v>
      </c>
      <c r="B15106" s="1122" t="s">
        <v>10730</v>
      </c>
      <c r="C15106" s="1122" t="e">
        <v>#REF!</v>
      </c>
      <c r="D15106" s="1122" t="s">
        <v>7733</v>
      </c>
      <c r="E15106" s="1365">
        <v>8</v>
      </c>
      <c r="F15106" s="1260">
        <v>1</v>
      </c>
      <c r="G15106" s="1246">
        <v>8</v>
      </c>
    </row>
    <row r="15107" spans="1:7" hidden="1">
      <c r="A15107" s="1122" t="s">
        <v>10687</v>
      </c>
      <c r="B15107" s="1122" t="s">
        <v>10730</v>
      </c>
      <c r="C15107" s="1122" t="e">
        <v>#REF!</v>
      </c>
      <c r="D15107" s="1122" t="s">
        <v>1635</v>
      </c>
      <c r="E15107" s="1365">
        <v>4</v>
      </c>
      <c r="F15107" s="1260">
        <v>1</v>
      </c>
      <c r="G15107" s="1246">
        <v>4</v>
      </c>
    </row>
    <row r="15108" spans="1:7" hidden="1">
      <c r="A15108" s="1122" t="s">
        <v>10687</v>
      </c>
      <c r="B15108" s="1122" t="s">
        <v>10730</v>
      </c>
      <c r="C15108" s="1122" t="e">
        <v>#REF!</v>
      </c>
      <c r="D15108" s="1122" t="s">
        <v>7829</v>
      </c>
      <c r="E15108" s="1365">
        <v>1</v>
      </c>
      <c r="F15108" s="1260">
        <v>1</v>
      </c>
      <c r="G15108" s="1246">
        <v>1</v>
      </c>
    </row>
    <row r="15109" spans="1:7" hidden="1">
      <c r="A15109" s="1122" t="s">
        <v>10687</v>
      </c>
      <c r="B15109" s="1122" t="s">
        <v>10730</v>
      </c>
      <c r="C15109" s="1122" t="e">
        <v>#REF!</v>
      </c>
      <c r="D15109" s="1122" t="s">
        <v>7830</v>
      </c>
      <c r="E15109" s="1365">
        <v>1</v>
      </c>
      <c r="F15109" s="1260">
        <v>1</v>
      </c>
      <c r="G15109" s="1246">
        <v>1</v>
      </c>
    </row>
    <row r="15110" spans="1:7" hidden="1">
      <c r="A15110" s="1122" t="s">
        <v>10687</v>
      </c>
      <c r="B15110" s="1122" t="s">
        <v>10730</v>
      </c>
      <c r="C15110" s="1122" t="e">
        <v>#REF!</v>
      </c>
      <c r="D15110" s="1122" t="s">
        <v>7831</v>
      </c>
      <c r="E15110" s="1365">
        <v>2</v>
      </c>
      <c r="F15110" s="1260">
        <v>1</v>
      </c>
      <c r="G15110" s="1246">
        <v>2</v>
      </c>
    </row>
    <row r="15111" spans="1:7" hidden="1">
      <c r="A15111" s="1122" t="s">
        <v>10687</v>
      </c>
      <c r="B15111" s="1122" t="s">
        <v>10730</v>
      </c>
      <c r="C15111" s="1122" t="e">
        <v>#REF!</v>
      </c>
      <c r="D15111" s="1122" t="s">
        <v>3441</v>
      </c>
      <c r="E15111" s="1365">
        <v>8</v>
      </c>
      <c r="F15111" s="1260">
        <v>1</v>
      </c>
      <c r="G15111" s="1246">
        <v>8</v>
      </c>
    </row>
    <row r="15112" spans="1:7" hidden="1">
      <c r="A15112" s="1122" t="s">
        <v>10687</v>
      </c>
      <c r="B15112" s="1122" t="s">
        <v>10730</v>
      </c>
      <c r="C15112" s="1122" t="e">
        <v>#REF!</v>
      </c>
      <c r="D15112" s="1122" t="s">
        <v>3443</v>
      </c>
      <c r="E15112" s="1365">
        <v>8</v>
      </c>
      <c r="F15112" s="1260">
        <v>1</v>
      </c>
      <c r="G15112" s="1246">
        <v>8</v>
      </c>
    </row>
    <row r="15113" spans="1:7" hidden="1">
      <c r="A15113" s="1122" t="s">
        <v>10687</v>
      </c>
      <c r="B15113" s="1122" t="s">
        <v>10730</v>
      </c>
      <c r="C15113" s="1122" t="e">
        <v>#REF!</v>
      </c>
      <c r="D15113" s="1122" t="s">
        <v>3445</v>
      </c>
      <c r="E15113" s="1365">
        <v>8</v>
      </c>
      <c r="F15113" s="1260">
        <v>1</v>
      </c>
      <c r="G15113" s="1246">
        <v>8</v>
      </c>
    </row>
    <row r="15114" spans="1:7" hidden="1">
      <c r="A15114" s="1122" t="s">
        <v>10687</v>
      </c>
      <c r="B15114" s="1122" t="s">
        <v>10730</v>
      </c>
      <c r="C15114" s="1122" t="e">
        <v>#REF!</v>
      </c>
      <c r="D15114" s="1122" t="s">
        <v>3447</v>
      </c>
      <c r="E15114" s="1365">
        <v>8</v>
      </c>
      <c r="F15114" s="1260">
        <v>1</v>
      </c>
      <c r="G15114" s="1246">
        <v>8</v>
      </c>
    </row>
    <row r="15115" spans="1:7" hidden="1">
      <c r="A15115" s="1122" t="s">
        <v>10687</v>
      </c>
      <c r="B15115" s="1122" t="s">
        <v>10730</v>
      </c>
      <c r="C15115" s="1122" t="e">
        <v>#REF!</v>
      </c>
      <c r="D15115" s="1122" t="s">
        <v>3448</v>
      </c>
      <c r="E15115" s="1365">
        <v>8</v>
      </c>
      <c r="F15115" s="1260">
        <v>1</v>
      </c>
      <c r="G15115" s="1246">
        <v>8</v>
      </c>
    </row>
    <row r="15116" spans="1:7" hidden="1">
      <c r="A15116" s="1122" t="s">
        <v>10687</v>
      </c>
      <c r="B15116" s="1122" t="s">
        <v>10730</v>
      </c>
      <c r="C15116" s="1122" t="e">
        <v>#REF!</v>
      </c>
      <c r="D15116" s="1122" t="s">
        <v>5252</v>
      </c>
      <c r="E15116" s="1365">
        <v>8</v>
      </c>
      <c r="F15116" s="1260">
        <v>1</v>
      </c>
      <c r="G15116" s="1246">
        <v>8</v>
      </c>
    </row>
    <row r="15117" spans="1:7" hidden="1">
      <c r="A15117" s="1122" t="s">
        <v>10687</v>
      </c>
      <c r="B15117" s="1122" t="s">
        <v>10730</v>
      </c>
      <c r="C15117" s="1122" t="e">
        <v>#REF!</v>
      </c>
      <c r="D15117" s="1122" t="s">
        <v>5253</v>
      </c>
      <c r="E15117" s="1365">
        <v>8</v>
      </c>
      <c r="F15117" s="1260">
        <v>1</v>
      </c>
      <c r="G15117" s="1246">
        <v>8</v>
      </c>
    </row>
    <row r="15118" spans="1:7" hidden="1">
      <c r="A15118" s="1122" t="s">
        <v>10687</v>
      </c>
      <c r="B15118" s="1122" t="s">
        <v>10730</v>
      </c>
      <c r="C15118" s="1122" t="e">
        <v>#REF!</v>
      </c>
      <c r="D15118" s="1122" t="s">
        <v>10231</v>
      </c>
      <c r="E15118" s="1365">
        <v>1E-3</v>
      </c>
      <c r="F15118" s="1260">
        <v>1</v>
      </c>
      <c r="G15118" s="1246">
        <v>1E-3</v>
      </c>
    </row>
    <row r="15119" spans="1:7" hidden="1">
      <c r="A15119" s="1122" t="s">
        <v>10687</v>
      </c>
      <c r="B15119" s="1122" t="s">
        <v>10730</v>
      </c>
      <c r="C15119" s="1122" t="s">
        <v>10240</v>
      </c>
      <c r="D15119" s="1122" t="s">
        <v>10232</v>
      </c>
      <c r="E15119" s="1365">
        <v>1E-3</v>
      </c>
      <c r="F15119" s="1260">
        <v>1</v>
      </c>
      <c r="G15119" s="1246">
        <v>1E-3</v>
      </c>
    </row>
    <row r="15120" spans="1:7" hidden="1">
      <c r="A15120" s="1122" t="s">
        <v>10687</v>
      </c>
      <c r="B15120" s="1122" t="s">
        <v>10730</v>
      </c>
      <c r="C15120" s="1122" t="s">
        <v>10241</v>
      </c>
      <c r="D15120" s="1122" t="s">
        <v>10233</v>
      </c>
      <c r="E15120" s="1365">
        <v>1E-3</v>
      </c>
      <c r="F15120" s="1260">
        <v>1</v>
      </c>
      <c r="G15120" s="1246">
        <v>1E-3</v>
      </c>
    </row>
    <row r="15121" spans="1:7" hidden="1">
      <c r="A15121" s="1122" t="s">
        <v>10687</v>
      </c>
      <c r="B15121" s="1122" t="s">
        <v>10730</v>
      </c>
      <c r="C15121" s="1122" t="e">
        <v>#REF!</v>
      </c>
      <c r="D15121" s="1122" t="s">
        <v>1792</v>
      </c>
      <c r="E15121" s="1365">
        <v>4.0000000000000002E-4</v>
      </c>
      <c r="F15121" s="1260">
        <v>1</v>
      </c>
      <c r="G15121" s="1246">
        <v>4.0000000000000002E-4</v>
      </c>
    </row>
    <row r="15122" spans="1:7" hidden="1">
      <c r="A15122" s="1122" t="s">
        <v>10687</v>
      </c>
      <c r="B15122" s="1122" t="s">
        <v>10730</v>
      </c>
      <c r="C15122" s="1122" t="e">
        <v>#REF!</v>
      </c>
      <c r="D15122" s="1122" t="s">
        <v>3885</v>
      </c>
      <c r="E15122" s="1365">
        <v>1.1999999999999999E-3</v>
      </c>
      <c r="F15122" s="1260">
        <v>1</v>
      </c>
      <c r="G15122" s="1246">
        <v>1.1999999999999999E-3</v>
      </c>
    </row>
    <row r="15123" spans="1:7" hidden="1">
      <c r="A15123" s="1122" t="s">
        <v>10687</v>
      </c>
      <c r="B15123" s="1122" t="s">
        <v>10730</v>
      </c>
      <c r="C15123" s="1122" t="e">
        <v>#REF!</v>
      </c>
      <c r="D15123" s="1122" t="s">
        <v>3704</v>
      </c>
      <c r="E15123" s="1365">
        <v>5.0000000000000001E-3</v>
      </c>
      <c r="F15123" s="1260">
        <v>1</v>
      </c>
      <c r="G15123" s="1246">
        <v>5.0000000000000001E-3</v>
      </c>
    </row>
    <row r="15124" spans="1:7" hidden="1">
      <c r="A15124" s="1122" t="s">
        <v>10687</v>
      </c>
      <c r="B15124" s="1122" t="s">
        <v>10730</v>
      </c>
      <c r="C15124" s="1122" t="e">
        <v>#REF!</v>
      </c>
      <c r="D15124" s="1122" t="s">
        <v>1793</v>
      </c>
      <c r="E15124" s="1365">
        <v>4.0000000000000002E-4</v>
      </c>
      <c r="F15124" s="1260">
        <v>1</v>
      </c>
      <c r="G15124" s="1246">
        <v>4.0000000000000002E-4</v>
      </c>
    </row>
    <row r="15125" spans="1:7" hidden="1">
      <c r="A15125" s="1122" t="s">
        <v>10687</v>
      </c>
      <c r="B15125" s="1122" t="s">
        <v>10730</v>
      </c>
      <c r="C15125" s="1122" t="e">
        <v>#REF!</v>
      </c>
      <c r="D15125" s="1122" t="s">
        <v>10234</v>
      </c>
      <c r="E15125" s="1365">
        <v>1E-3</v>
      </c>
      <c r="F15125" s="1260">
        <v>1</v>
      </c>
      <c r="G15125" s="1246">
        <v>1E-3</v>
      </c>
    </row>
    <row r="15126" spans="1:7" hidden="1">
      <c r="A15126" s="1122" t="s">
        <v>10687</v>
      </c>
      <c r="B15126" s="1122" t="s">
        <v>10730</v>
      </c>
      <c r="C15126" s="1122" t="e">
        <v>#REF!</v>
      </c>
      <c r="D15126" s="1122" t="s">
        <v>4137</v>
      </c>
      <c r="E15126" s="1365">
        <v>3.5000000000000001E-3</v>
      </c>
      <c r="F15126" s="1260">
        <v>1</v>
      </c>
      <c r="G15126" s="1246">
        <v>3.5000000000000001E-3</v>
      </c>
    </row>
    <row r="15127" spans="1:7" hidden="1">
      <c r="A15127" s="1122" t="s">
        <v>10687</v>
      </c>
      <c r="B15127" s="1122" t="s">
        <v>10730</v>
      </c>
      <c r="C15127" s="1122" t="e">
        <v>#REF!</v>
      </c>
      <c r="D15127" s="1122" t="s">
        <v>3525</v>
      </c>
      <c r="E15127" s="1365">
        <v>2.9999999999999997E-4</v>
      </c>
      <c r="F15127" s="1260">
        <v>1</v>
      </c>
      <c r="G15127" s="1246">
        <v>2.9999999999999997E-4</v>
      </c>
    </row>
    <row r="15128" spans="1:7" hidden="1">
      <c r="A15128" s="1122" t="s">
        <v>10687</v>
      </c>
      <c r="B15128" s="1122" t="s">
        <v>10730</v>
      </c>
      <c r="C15128" s="1122" t="e">
        <v>#REF!</v>
      </c>
      <c r="D15128" s="1122" t="s">
        <v>10235</v>
      </c>
      <c r="E15128" s="1365">
        <v>1E-3</v>
      </c>
      <c r="F15128" s="1260">
        <v>1</v>
      </c>
      <c r="G15128" s="1246">
        <v>1E-3</v>
      </c>
    </row>
    <row r="15129" spans="1:7" hidden="1">
      <c r="A15129" s="1122" t="s">
        <v>10687</v>
      </c>
      <c r="B15129" s="1122" t="s">
        <v>10730</v>
      </c>
      <c r="C15129" s="1122" t="s">
        <v>10242</v>
      </c>
      <c r="D15129" s="1122" t="s">
        <v>10236</v>
      </c>
      <c r="E15129" s="1365">
        <v>1E-3</v>
      </c>
      <c r="F15129" s="1260">
        <v>1</v>
      </c>
      <c r="G15129" s="1246">
        <v>1E-3</v>
      </c>
    </row>
    <row r="15130" spans="1:7" hidden="1">
      <c r="A15130" s="1122" t="s">
        <v>10687</v>
      </c>
      <c r="B15130" s="1122" t="s">
        <v>10730</v>
      </c>
      <c r="C15130" s="1122" t="e">
        <v>#REF!</v>
      </c>
      <c r="D15130" s="1122" t="s">
        <v>10237</v>
      </c>
      <c r="E15130" s="1365">
        <v>1E-3</v>
      </c>
      <c r="F15130" s="1260">
        <v>1</v>
      </c>
      <c r="G15130" s="1246">
        <v>1E-3</v>
      </c>
    </row>
    <row r="15131" spans="1:7" hidden="1">
      <c r="A15131" s="1122" t="s">
        <v>10687</v>
      </c>
      <c r="B15131" s="1122" t="s">
        <v>10730</v>
      </c>
      <c r="C15131" s="1122" t="e">
        <v>#REF!</v>
      </c>
      <c r="D15131" s="1122" t="s">
        <v>10238</v>
      </c>
      <c r="E15131" s="1365">
        <v>1E-3</v>
      </c>
      <c r="F15131" s="1260">
        <v>1</v>
      </c>
      <c r="G15131" s="1246">
        <v>1E-3</v>
      </c>
    </row>
    <row r="15132" spans="1:7" hidden="1">
      <c r="A15132" s="1122" t="s">
        <v>10687</v>
      </c>
      <c r="B15132" s="1122" t="s">
        <v>10730</v>
      </c>
      <c r="C15132" s="1122" t="e">
        <v>#REF!</v>
      </c>
      <c r="D15132" s="1122" t="s">
        <v>7734</v>
      </c>
      <c r="E15132" s="1365">
        <v>0.58299999999999996</v>
      </c>
      <c r="F15132" s="1260">
        <v>1</v>
      </c>
      <c r="G15132" s="1246">
        <v>0.58299999999999996</v>
      </c>
    </row>
    <row r="15133" spans="1:7" hidden="1">
      <c r="A15133" s="1122" t="s">
        <v>10687</v>
      </c>
      <c r="B15133" s="1122" t="s">
        <v>10730</v>
      </c>
      <c r="C15133" s="1122" t="e">
        <v>#REF!</v>
      </c>
      <c r="D15133" s="1122" t="s">
        <v>7735</v>
      </c>
      <c r="E15133" s="1365">
        <v>0.69799999999999995</v>
      </c>
      <c r="F15133" s="1260">
        <v>1</v>
      </c>
      <c r="G15133" s="1246">
        <v>0.69799999999999995</v>
      </c>
    </row>
    <row r="15134" spans="1:7" hidden="1">
      <c r="A15134" s="1122" t="s">
        <v>10687</v>
      </c>
      <c r="B15134" s="1122" t="s">
        <v>10730</v>
      </c>
      <c r="C15134" s="1122" t="e">
        <v>#REF!</v>
      </c>
      <c r="D15134" s="1122" t="s">
        <v>6661</v>
      </c>
      <c r="E15134" s="1365">
        <v>3.3999999999999998E-3</v>
      </c>
      <c r="F15134" s="1260">
        <v>1</v>
      </c>
      <c r="G15134" s="1246">
        <v>3.3999999999999998E-3</v>
      </c>
    </row>
    <row r="15135" spans="1:7" hidden="1">
      <c r="A15135" s="1122" t="s">
        <v>10689</v>
      </c>
      <c r="B15135" s="1122" t="s">
        <v>10731</v>
      </c>
      <c r="C15135" s="1122" t="e">
        <v>#REF!</v>
      </c>
      <c r="D15135" s="1122" t="s">
        <v>7821</v>
      </c>
      <c r="E15135" s="1365">
        <v>1</v>
      </c>
      <c r="F15135" s="1260">
        <v>1</v>
      </c>
      <c r="G15135" s="1246">
        <v>1</v>
      </c>
    </row>
    <row r="15136" spans="1:7" hidden="1">
      <c r="A15136" s="1122" t="s">
        <v>10689</v>
      </c>
      <c r="B15136" s="1122" t="s">
        <v>10731</v>
      </c>
      <c r="C15136" s="1122" t="e">
        <v>#REF!</v>
      </c>
      <c r="D15136" s="1122" t="s">
        <v>7738</v>
      </c>
      <c r="E15136" s="1365">
        <v>1</v>
      </c>
      <c r="F15136" s="1260">
        <v>1</v>
      </c>
      <c r="G15136" s="1246">
        <v>1</v>
      </c>
    </row>
    <row r="15137" spans="1:7" hidden="1">
      <c r="A15137" s="1122" t="s">
        <v>10689</v>
      </c>
      <c r="B15137" s="1122" t="s">
        <v>10731</v>
      </c>
      <c r="C15137" s="1122" t="e">
        <v>#REF!</v>
      </c>
      <c r="D15137" s="1122" t="s">
        <v>10726</v>
      </c>
      <c r="E15137" s="1365">
        <v>1</v>
      </c>
      <c r="F15137" s="1260">
        <v>1</v>
      </c>
      <c r="G15137" s="1246">
        <v>1</v>
      </c>
    </row>
    <row r="15138" spans="1:7" hidden="1">
      <c r="A15138" s="1122" t="s">
        <v>10689</v>
      </c>
      <c r="B15138" s="1122" t="s">
        <v>10731</v>
      </c>
      <c r="C15138" s="1122" t="e">
        <v>#REF!</v>
      </c>
      <c r="D15138" s="1122" t="s">
        <v>7823</v>
      </c>
      <c r="E15138" s="1365">
        <v>1</v>
      </c>
      <c r="F15138" s="1260">
        <v>1</v>
      </c>
      <c r="G15138" s="1246">
        <v>1</v>
      </c>
    </row>
    <row r="15139" spans="1:7" hidden="1">
      <c r="A15139" s="1122" t="s">
        <v>10689</v>
      </c>
      <c r="B15139" s="1122" t="s">
        <v>10731</v>
      </c>
      <c r="C15139" s="1122" t="e">
        <v>#REF!</v>
      </c>
      <c r="D15139" s="1122" t="s">
        <v>10732</v>
      </c>
      <c r="E15139" s="1365">
        <v>1</v>
      </c>
      <c r="F15139" s="1260">
        <v>1</v>
      </c>
      <c r="G15139" s="1246">
        <v>1</v>
      </c>
    </row>
    <row r="15140" spans="1:7" hidden="1">
      <c r="A15140" s="1122" t="s">
        <v>10689</v>
      </c>
      <c r="B15140" s="1122" t="s">
        <v>10731</v>
      </c>
      <c r="C15140" s="1122" t="e">
        <v>#REF!</v>
      </c>
      <c r="D15140" s="1122" t="s">
        <v>10728</v>
      </c>
      <c r="E15140" s="1365">
        <v>1</v>
      </c>
      <c r="F15140" s="1260">
        <v>1</v>
      </c>
      <c r="G15140" s="1246">
        <v>1</v>
      </c>
    </row>
    <row r="15141" spans="1:7" hidden="1">
      <c r="A15141" s="1122" t="s">
        <v>10689</v>
      </c>
      <c r="B15141" s="1122" t="s">
        <v>10731</v>
      </c>
      <c r="C15141" s="1122" t="e">
        <v>#REF!</v>
      </c>
      <c r="D15141" s="1122" t="s">
        <v>7740</v>
      </c>
      <c r="E15141" s="1365">
        <v>1</v>
      </c>
      <c r="F15141" s="1260">
        <v>1</v>
      </c>
      <c r="G15141" s="1246">
        <v>1</v>
      </c>
    </row>
    <row r="15142" spans="1:7" hidden="1">
      <c r="A15142" s="1122" t="s">
        <v>10689</v>
      </c>
      <c r="B15142" s="1122" t="s">
        <v>10731</v>
      </c>
      <c r="C15142" s="1122" t="e">
        <v>#REF!</v>
      </c>
      <c r="D15142" s="1122" t="s">
        <v>7715</v>
      </c>
      <c r="E15142" s="1365">
        <v>1</v>
      </c>
      <c r="F15142" s="1260">
        <v>1</v>
      </c>
      <c r="G15142" s="1246">
        <v>1</v>
      </c>
    </row>
    <row r="15143" spans="1:7" hidden="1">
      <c r="A15143" s="1122" t="s">
        <v>10689</v>
      </c>
      <c r="B15143" s="1122" t="s">
        <v>10731</v>
      </c>
      <c r="C15143" s="1122" t="e">
        <v>#REF!</v>
      </c>
      <c r="D15143" s="1122" t="s">
        <v>10729</v>
      </c>
      <c r="E15143" s="1365">
        <v>1</v>
      </c>
      <c r="F15143" s="1260">
        <v>1</v>
      </c>
      <c r="G15143" s="1246">
        <v>1</v>
      </c>
    </row>
    <row r="15144" spans="1:7" hidden="1">
      <c r="A15144" s="1122" t="s">
        <v>10689</v>
      </c>
      <c r="B15144" s="1122" t="s">
        <v>10731</v>
      </c>
      <c r="C15144" s="1122" t="e">
        <v>#REF!</v>
      </c>
      <c r="D15144" s="1122" t="s">
        <v>10230</v>
      </c>
      <c r="E15144" s="1365">
        <v>1</v>
      </c>
      <c r="F15144" s="1260">
        <v>1</v>
      </c>
      <c r="G15144" s="1246">
        <v>1</v>
      </c>
    </row>
    <row r="15145" spans="1:7" hidden="1">
      <c r="A15145" s="1122" t="s">
        <v>10689</v>
      </c>
      <c r="B15145" s="1122" t="s">
        <v>10731</v>
      </c>
      <c r="C15145" s="1122" t="e">
        <v>#REF!</v>
      </c>
      <c r="D15145" s="1122" t="s">
        <v>7827</v>
      </c>
      <c r="E15145" s="1365">
        <v>1</v>
      </c>
      <c r="F15145" s="1260">
        <v>1</v>
      </c>
      <c r="G15145" s="1246">
        <v>1</v>
      </c>
    </row>
    <row r="15146" spans="1:7" hidden="1">
      <c r="A15146" s="1122" t="s">
        <v>10689</v>
      </c>
      <c r="B15146" s="1122" t="s">
        <v>10731</v>
      </c>
      <c r="C15146" s="1122" t="e">
        <v>#REF!</v>
      </c>
      <c r="D15146" s="1122" t="s">
        <v>7828</v>
      </c>
      <c r="E15146" s="1365">
        <v>1</v>
      </c>
      <c r="F15146" s="1260">
        <v>1</v>
      </c>
      <c r="G15146" s="1246">
        <v>1</v>
      </c>
    </row>
    <row r="15147" spans="1:7" hidden="1">
      <c r="A15147" s="1122" t="s">
        <v>10689</v>
      </c>
      <c r="B15147" s="1122" t="s">
        <v>10731</v>
      </c>
      <c r="C15147" s="1122" t="e">
        <v>#REF!</v>
      </c>
      <c r="D15147" s="1122" t="s">
        <v>7718</v>
      </c>
      <c r="E15147" s="1365">
        <v>2</v>
      </c>
      <c r="F15147" s="1260">
        <v>1</v>
      </c>
      <c r="G15147" s="1246">
        <v>2</v>
      </c>
    </row>
    <row r="15148" spans="1:7" hidden="1">
      <c r="A15148" s="1122" t="s">
        <v>10689</v>
      </c>
      <c r="B15148" s="1122" t="s">
        <v>10731</v>
      </c>
      <c r="C15148" s="1122" t="e">
        <v>#REF!</v>
      </c>
      <c r="D15148" s="1122" t="s">
        <v>7719</v>
      </c>
      <c r="E15148" s="1365">
        <v>2</v>
      </c>
      <c r="F15148" s="1260">
        <v>1</v>
      </c>
      <c r="G15148" s="1246">
        <v>2</v>
      </c>
    </row>
    <row r="15149" spans="1:7" hidden="1">
      <c r="A15149" s="1122" t="s">
        <v>10689</v>
      </c>
      <c r="B15149" s="1122" t="s">
        <v>10731</v>
      </c>
      <c r="C15149" s="1122" t="e">
        <v>#REF!</v>
      </c>
      <c r="D15149" s="1122" t="s">
        <v>7720</v>
      </c>
      <c r="E15149" s="1365">
        <v>2</v>
      </c>
      <c r="F15149" s="1260">
        <v>1</v>
      </c>
      <c r="G15149" s="1246">
        <v>2</v>
      </c>
    </row>
    <row r="15150" spans="1:7" hidden="1">
      <c r="A15150" s="1122" t="s">
        <v>10689</v>
      </c>
      <c r="B15150" s="1122" t="s">
        <v>10731</v>
      </c>
      <c r="C15150" s="1122" t="e">
        <v>#REF!</v>
      </c>
      <c r="D15150" s="1122" t="s">
        <v>7721</v>
      </c>
      <c r="E15150" s="1365">
        <v>2</v>
      </c>
      <c r="F15150" s="1260">
        <v>1</v>
      </c>
      <c r="G15150" s="1246">
        <v>2</v>
      </c>
    </row>
    <row r="15151" spans="1:7" hidden="1">
      <c r="A15151" s="1122" t="s">
        <v>10689</v>
      </c>
      <c r="B15151" s="1122" t="s">
        <v>10731</v>
      </c>
      <c r="C15151" s="1122" t="e">
        <v>#REF!</v>
      </c>
      <c r="D15151" s="1122" t="s">
        <v>7724</v>
      </c>
      <c r="E15151" s="1365">
        <v>8</v>
      </c>
      <c r="F15151" s="1260">
        <v>1</v>
      </c>
      <c r="G15151" s="1246">
        <v>8</v>
      </c>
    </row>
    <row r="15152" spans="1:7" hidden="1">
      <c r="A15152" s="1122" t="s">
        <v>10689</v>
      </c>
      <c r="B15152" s="1122" t="s">
        <v>10731</v>
      </c>
      <c r="C15152" s="1122" t="e">
        <v>#REF!</v>
      </c>
      <c r="D15152" s="1122" t="s">
        <v>7725</v>
      </c>
      <c r="E15152" s="1365">
        <v>8</v>
      </c>
      <c r="F15152" s="1260">
        <v>1</v>
      </c>
      <c r="G15152" s="1246">
        <v>8</v>
      </c>
    </row>
    <row r="15153" spans="1:7" hidden="1">
      <c r="A15153" s="1122" t="s">
        <v>10689</v>
      </c>
      <c r="B15153" s="1122" t="s">
        <v>10731</v>
      </c>
      <c r="C15153" s="1122" t="e">
        <v>#REF!</v>
      </c>
      <c r="D15153" s="1122" t="s">
        <v>7726</v>
      </c>
      <c r="E15153" s="1365">
        <v>8</v>
      </c>
      <c r="F15153" s="1260">
        <v>1</v>
      </c>
      <c r="G15153" s="1246">
        <v>8</v>
      </c>
    </row>
    <row r="15154" spans="1:7" hidden="1">
      <c r="A15154" s="1122" t="s">
        <v>10689</v>
      </c>
      <c r="B15154" s="1122" t="s">
        <v>10731</v>
      </c>
      <c r="C15154" s="1122" t="e">
        <v>#REF!</v>
      </c>
      <c r="D15154" s="1122" t="s">
        <v>7727</v>
      </c>
      <c r="E15154" s="1365">
        <v>8</v>
      </c>
      <c r="F15154" s="1260">
        <v>1</v>
      </c>
      <c r="G15154" s="1246">
        <v>8</v>
      </c>
    </row>
    <row r="15155" spans="1:7" hidden="1">
      <c r="A15155" s="1122" t="s">
        <v>10689</v>
      </c>
      <c r="B15155" s="1122" t="s">
        <v>10731</v>
      </c>
      <c r="C15155" s="1122" t="e">
        <v>#REF!</v>
      </c>
      <c r="D15155" s="1122" t="s">
        <v>7728</v>
      </c>
      <c r="E15155" s="1365">
        <v>8</v>
      </c>
      <c r="F15155" s="1260">
        <v>1</v>
      </c>
      <c r="G15155" s="1246">
        <v>8</v>
      </c>
    </row>
    <row r="15156" spans="1:7" hidden="1">
      <c r="A15156" s="1122" t="s">
        <v>10689</v>
      </c>
      <c r="B15156" s="1122" t="s">
        <v>10731</v>
      </c>
      <c r="C15156" s="1122" t="e">
        <v>#REF!</v>
      </c>
      <c r="D15156" s="1122" t="s">
        <v>7729</v>
      </c>
      <c r="E15156" s="1365">
        <v>8</v>
      </c>
      <c r="F15156" s="1260">
        <v>1</v>
      </c>
      <c r="G15156" s="1246">
        <v>8</v>
      </c>
    </row>
    <row r="15157" spans="1:7" hidden="1">
      <c r="A15157" s="1122" t="s">
        <v>10689</v>
      </c>
      <c r="B15157" s="1122" t="s">
        <v>10731</v>
      </c>
      <c r="C15157" s="1122" t="e">
        <v>#REF!</v>
      </c>
      <c r="D15157" s="1122" t="s">
        <v>7730</v>
      </c>
      <c r="E15157" s="1365">
        <v>8</v>
      </c>
      <c r="F15157" s="1260">
        <v>1</v>
      </c>
      <c r="G15157" s="1246">
        <v>8</v>
      </c>
    </row>
    <row r="15158" spans="1:7" hidden="1">
      <c r="A15158" s="1122" t="s">
        <v>10689</v>
      </c>
      <c r="B15158" s="1122" t="s">
        <v>10731</v>
      </c>
      <c r="C15158" s="1122" t="e">
        <v>#REF!</v>
      </c>
      <c r="D15158" s="1122" t="s">
        <v>7731</v>
      </c>
      <c r="E15158" s="1365">
        <v>8</v>
      </c>
      <c r="F15158" s="1260">
        <v>1</v>
      </c>
      <c r="G15158" s="1246">
        <v>8</v>
      </c>
    </row>
    <row r="15159" spans="1:7" hidden="1">
      <c r="A15159" s="1122" t="s">
        <v>10689</v>
      </c>
      <c r="B15159" s="1122" t="s">
        <v>10731</v>
      </c>
      <c r="C15159" s="1122" t="e">
        <v>#REF!</v>
      </c>
      <c r="D15159" s="1122" t="s">
        <v>7732</v>
      </c>
      <c r="E15159" s="1365">
        <v>8</v>
      </c>
      <c r="F15159" s="1260">
        <v>1</v>
      </c>
      <c r="G15159" s="1246">
        <v>8</v>
      </c>
    </row>
    <row r="15160" spans="1:7" hidden="1">
      <c r="A15160" s="1122" t="s">
        <v>10689</v>
      </c>
      <c r="B15160" s="1122" t="s">
        <v>10731</v>
      </c>
      <c r="C15160" s="1122" t="e">
        <v>#REF!</v>
      </c>
      <c r="D15160" s="1122" t="s">
        <v>7733</v>
      </c>
      <c r="E15160" s="1365">
        <v>8</v>
      </c>
      <c r="F15160" s="1260">
        <v>1</v>
      </c>
      <c r="G15160" s="1246">
        <v>8</v>
      </c>
    </row>
    <row r="15161" spans="1:7" hidden="1">
      <c r="A15161" s="1122" t="s">
        <v>10689</v>
      </c>
      <c r="B15161" s="1122" t="s">
        <v>10731</v>
      </c>
      <c r="C15161" s="1122" t="e">
        <v>#REF!</v>
      </c>
      <c r="D15161" s="1122" t="s">
        <v>1635</v>
      </c>
      <c r="E15161" s="1365">
        <v>4</v>
      </c>
      <c r="F15161" s="1260">
        <v>1</v>
      </c>
      <c r="G15161" s="1246">
        <v>4</v>
      </c>
    </row>
    <row r="15162" spans="1:7" hidden="1">
      <c r="A15162" s="1122" t="s">
        <v>10689</v>
      </c>
      <c r="B15162" s="1122" t="s">
        <v>10731</v>
      </c>
      <c r="C15162" s="1122" t="e">
        <v>#REF!</v>
      </c>
      <c r="D15162" s="1122" t="s">
        <v>7829</v>
      </c>
      <c r="E15162" s="1365">
        <v>1</v>
      </c>
      <c r="F15162" s="1260">
        <v>1</v>
      </c>
      <c r="G15162" s="1246">
        <v>1</v>
      </c>
    </row>
    <row r="15163" spans="1:7" hidden="1">
      <c r="A15163" s="1122" t="s">
        <v>10689</v>
      </c>
      <c r="B15163" s="1122" t="s">
        <v>10731</v>
      </c>
      <c r="C15163" s="1122" t="e">
        <v>#REF!</v>
      </c>
      <c r="D15163" s="1122" t="s">
        <v>7830</v>
      </c>
      <c r="E15163" s="1365">
        <v>1</v>
      </c>
      <c r="F15163" s="1260">
        <v>1</v>
      </c>
      <c r="G15163" s="1246">
        <v>1</v>
      </c>
    </row>
    <row r="15164" spans="1:7" hidden="1">
      <c r="A15164" s="1122" t="s">
        <v>10689</v>
      </c>
      <c r="B15164" s="1122" t="s">
        <v>10731</v>
      </c>
      <c r="C15164" s="1122" t="e">
        <v>#REF!</v>
      </c>
      <c r="D15164" s="1122" t="s">
        <v>7831</v>
      </c>
      <c r="E15164" s="1365">
        <v>2</v>
      </c>
      <c r="F15164" s="1260">
        <v>1</v>
      </c>
      <c r="G15164" s="1246">
        <v>2</v>
      </c>
    </row>
    <row r="15165" spans="1:7" hidden="1">
      <c r="A15165" s="1122" t="s">
        <v>10689</v>
      </c>
      <c r="B15165" s="1122" t="s">
        <v>10731</v>
      </c>
      <c r="C15165" s="1122" t="e">
        <v>#REF!</v>
      </c>
      <c r="D15165" s="1122" t="s">
        <v>3441</v>
      </c>
      <c r="E15165" s="1365">
        <v>8</v>
      </c>
      <c r="F15165" s="1260">
        <v>1</v>
      </c>
      <c r="G15165" s="1246">
        <v>8</v>
      </c>
    </row>
    <row r="15166" spans="1:7" hidden="1">
      <c r="A15166" s="1122" t="s">
        <v>10689</v>
      </c>
      <c r="B15166" s="1122" t="s">
        <v>10731</v>
      </c>
      <c r="C15166" s="1122" t="e">
        <v>#REF!</v>
      </c>
      <c r="D15166" s="1122" t="s">
        <v>3443</v>
      </c>
      <c r="E15166" s="1365">
        <v>8</v>
      </c>
      <c r="F15166" s="1260">
        <v>1</v>
      </c>
      <c r="G15166" s="1246">
        <v>8</v>
      </c>
    </row>
    <row r="15167" spans="1:7" hidden="1">
      <c r="A15167" s="1122" t="s">
        <v>10689</v>
      </c>
      <c r="B15167" s="1122" t="s">
        <v>10731</v>
      </c>
      <c r="C15167" s="1122" t="e">
        <v>#REF!</v>
      </c>
      <c r="D15167" s="1122" t="s">
        <v>3445</v>
      </c>
      <c r="E15167" s="1365">
        <v>8</v>
      </c>
      <c r="F15167" s="1260">
        <v>1</v>
      </c>
      <c r="G15167" s="1246">
        <v>8</v>
      </c>
    </row>
    <row r="15168" spans="1:7" hidden="1">
      <c r="A15168" s="1122" t="s">
        <v>10689</v>
      </c>
      <c r="B15168" s="1122" t="s">
        <v>10731</v>
      </c>
      <c r="C15168" s="1122" t="e">
        <v>#REF!</v>
      </c>
      <c r="D15168" s="1122" t="s">
        <v>3447</v>
      </c>
      <c r="E15168" s="1365">
        <v>8</v>
      </c>
      <c r="F15168" s="1260">
        <v>1</v>
      </c>
      <c r="G15168" s="1246">
        <v>8</v>
      </c>
    </row>
    <row r="15169" spans="1:7" hidden="1">
      <c r="A15169" s="1122" t="s">
        <v>10689</v>
      </c>
      <c r="B15169" s="1122" t="s">
        <v>10731</v>
      </c>
      <c r="C15169" s="1122" t="e">
        <v>#REF!</v>
      </c>
      <c r="D15169" s="1122" t="s">
        <v>3448</v>
      </c>
      <c r="E15169" s="1365">
        <v>8</v>
      </c>
      <c r="F15169" s="1260">
        <v>1</v>
      </c>
      <c r="G15169" s="1246">
        <v>8</v>
      </c>
    </row>
    <row r="15170" spans="1:7" hidden="1">
      <c r="A15170" s="1122" t="s">
        <v>10689</v>
      </c>
      <c r="B15170" s="1122" t="s">
        <v>10731</v>
      </c>
      <c r="C15170" s="1122" t="e">
        <v>#REF!</v>
      </c>
      <c r="D15170" s="1122" t="s">
        <v>5252</v>
      </c>
      <c r="E15170" s="1365">
        <v>8</v>
      </c>
      <c r="F15170" s="1260">
        <v>1</v>
      </c>
      <c r="G15170" s="1246">
        <v>8</v>
      </c>
    </row>
    <row r="15171" spans="1:7" hidden="1">
      <c r="A15171" s="1122" t="s">
        <v>10689</v>
      </c>
      <c r="B15171" s="1122" t="s">
        <v>10731</v>
      </c>
      <c r="C15171" s="1122" t="e">
        <v>#REF!</v>
      </c>
      <c r="D15171" s="1122" t="s">
        <v>5253</v>
      </c>
      <c r="E15171" s="1365">
        <v>8</v>
      </c>
      <c r="F15171" s="1260">
        <v>1</v>
      </c>
      <c r="G15171" s="1246">
        <v>8</v>
      </c>
    </row>
    <row r="15172" spans="1:7" hidden="1">
      <c r="A15172" s="1122" t="s">
        <v>10689</v>
      </c>
      <c r="B15172" s="1122" t="s">
        <v>10731</v>
      </c>
      <c r="C15172" s="1122" t="e">
        <v>#REF!</v>
      </c>
      <c r="D15172" s="1122" t="s">
        <v>10231</v>
      </c>
      <c r="E15172" s="1365">
        <v>1E-3</v>
      </c>
      <c r="F15172" s="1260">
        <v>1</v>
      </c>
      <c r="G15172" s="1246">
        <v>1E-3</v>
      </c>
    </row>
    <row r="15173" spans="1:7" hidden="1">
      <c r="A15173" s="1122" t="s">
        <v>10689</v>
      </c>
      <c r="B15173" s="1122" t="s">
        <v>10731</v>
      </c>
      <c r="C15173" s="1122" t="s">
        <v>10240</v>
      </c>
      <c r="D15173" s="1122" t="s">
        <v>10232</v>
      </c>
      <c r="E15173" s="1365">
        <v>1E-3</v>
      </c>
      <c r="F15173" s="1260">
        <v>1</v>
      </c>
      <c r="G15173" s="1246">
        <v>1E-3</v>
      </c>
    </row>
    <row r="15174" spans="1:7" hidden="1">
      <c r="A15174" s="1122" t="s">
        <v>10689</v>
      </c>
      <c r="B15174" s="1122" t="s">
        <v>10731</v>
      </c>
      <c r="C15174" s="1122" t="s">
        <v>10241</v>
      </c>
      <c r="D15174" s="1122" t="s">
        <v>10233</v>
      </c>
      <c r="E15174" s="1365">
        <v>1E-3</v>
      </c>
      <c r="F15174" s="1260">
        <v>1</v>
      </c>
      <c r="G15174" s="1246">
        <v>1E-3</v>
      </c>
    </row>
    <row r="15175" spans="1:7" hidden="1">
      <c r="A15175" s="1122" t="s">
        <v>10689</v>
      </c>
      <c r="B15175" s="1122" t="s">
        <v>10731</v>
      </c>
      <c r="C15175" s="1122" t="e">
        <v>#REF!</v>
      </c>
      <c r="D15175" s="1122" t="s">
        <v>1792</v>
      </c>
      <c r="E15175" s="1365">
        <v>4.0000000000000002E-4</v>
      </c>
      <c r="F15175" s="1260">
        <v>1</v>
      </c>
      <c r="G15175" s="1246">
        <v>4.0000000000000002E-4</v>
      </c>
    </row>
    <row r="15176" spans="1:7" hidden="1">
      <c r="A15176" s="1122" t="s">
        <v>10689</v>
      </c>
      <c r="B15176" s="1122" t="s">
        <v>10731</v>
      </c>
      <c r="C15176" s="1122" t="e">
        <v>#REF!</v>
      </c>
      <c r="D15176" s="1122" t="s">
        <v>3885</v>
      </c>
      <c r="E15176" s="1365">
        <v>1.1999999999999999E-3</v>
      </c>
      <c r="F15176" s="1260">
        <v>1</v>
      </c>
      <c r="G15176" s="1246">
        <v>1.1999999999999999E-3</v>
      </c>
    </row>
    <row r="15177" spans="1:7" hidden="1">
      <c r="A15177" s="1122" t="s">
        <v>10689</v>
      </c>
      <c r="B15177" s="1122" t="s">
        <v>10731</v>
      </c>
      <c r="C15177" s="1122" t="e">
        <v>#REF!</v>
      </c>
      <c r="D15177" s="1122" t="s">
        <v>3704</v>
      </c>
      <c r="E15177" s="1365">
        <v>5.0000000000000001E-3</v>
      </c>
      <c r="F15177" s="1260">
        <v>1</v>
      </c>
      <c r="G15177" s="1246">
        <v>5.0000000000000001E-3</v>
      </c>
    </row>
    <row r="15178" spans="1:7" hidden="1">
      <c r="A15178" s="1122" t="s">
        <v>10689</v>
      </c>
      <c r="B15178" s="1122" t="s">
        <v>10731</v>
      </c>
      <c r="C15178" s="1122" t="e">
        <v>#REF!</v>
      </c>
      <c r="D15178" s="1122" t="s">
        <v>1793</v>
      </c>
      <c r="E15178" s="1365">
        <v>4.0000000000000002E-4</v>
      </c>
      <c r="F15178" s="1260">
        <v>1</v>
      </c>
      <c r="G15178" s="1246">
        <v>4.0000000000000002E-4</v>
      </c>
    </row>
    <row r="15179" spans="1:7" hidden="1">
      <c r="A15179" s="1122" t="s">
        <v>10689</v>
      </c>
      <c r="B15179" s="1122" t="s">
        <v>10731</v>
      </c>
      <c r="C15179" s="1122" t="e">
        <v>#REF!</v>
      </c>
      <c r="D15179" s="1122" t="s">
        <v>10234</v>
      </c>
      <c r="E15179" s="1365">
        <v>1E-3</v>
      </c>
      <c r="F15179" s="1260">
        <v>1</v>
      </c>
      <c r="G15179" s="1246">
        <v>1E-3</v>
      </c>
    </row>
    <row r="15180" spans="1:7" hidden="1">
      <c r="A15180" s="1122" t="s">
        <v>10689</v>
      </c>
      <c r="B15180" s="1122" t="s">
        <v>10731</v>
      </c>
      <c r="C15180" s="1122" t="e">
        <v>#REF!</v>
      </c>
      <c r="D15180" s="1122" t="s">
        <v>4137</v>
      </c>
      <c r="E15180" s="1365">
        <v>3.5000000000000001E-3</v>
      </c>
      <c r="F15180" s="1260">
        <v>1</v>
      </c>
      <c r="G15180" s="1246">
        <v>3.5000000000000001E-3</v>
      </c>
    </row>
    <row r="15181" spans="1:7" hidden="1">
      <c r="A15181" s="1122" t="s">
        <v>10689</v>
      </c>
      <c r="B15181" s="1122" t="s">
        <v>10731</v>
      </c>
      <c r="C15181" s="1122" t="e">
        <v>#REF!</v>
      </c>
      <c r="D15181" s="1122" t="s">
        <v>3525</v>
      </c>
      <c r="E15181" s="1365">
        <v>2.9999999999999997E-4</v>
      </c>
      <c r="F15181" s="1260">
        <v>1</v>
      </c>
      <c r="G15181" s="1246">
        <v>2.9999999999999997E-4</v>
      </c>
    </row>
    <row r="15182" spans="1:7" hidden="1">
      <c r="A15182" s="1122" t="s">
        <v>10689</v>
      </c>
      <c r="B15182" s="1122" t="s">
        <v>10731</v>
      </c>
      <c r="C15182" s="1122" t="e">
        <v>#REF!</v>
      </c>
      <c r="D15182" s="1122" t="s">
        <v>10235</v>
      </c>
      <c r="E15182" s="1365">
        <v>1E-3</v>
      </c>
      <c r="F15182" s="1260">
        <v>1</v>
      </c>
      <c r="G15182" s="1246">
        <v>1E-3</v>
      </c>
    </row>
    <row r="15183" spans="1:7" hidden="1">
      <c r="A15183" s="1122" t="s">
        <v>10689</v>
      </c>
      <c r="B15183" s="1122" t="s">
        <v>10731</v>
      </c>
      <c r="C15183" s="1122" t="s">
        <v>10242</v>
      </c>
      <c r="D15183" s="1122" t="s">
        <v>10236</v>
      </c>
      <c r="E15183" s="1365">
        <v>1E-3</v>
      </c>
      <c r="F15183" s="1260">
        <v>1</v>
      </c>
      <c r="G15183" s="1246">
        <v>1E-3</v>
      </c>
    </row>
    <row r="15184" spans="1:7" hidden="1">
      <c r="A15184" s="1122" t="s">
        <v>10689</v>
      </c>
      <c r="B15184" s="1122" t="s">
        <v>10731</v>
      </c>
      <c r="C15184" s="1122" t="e">
        <v>#REF!</v>
      </c>
      <c r="D15184" s="1122" t="s">
        <v>10237</v>
      </c>
      <c r="E15184" s="1365">
        <v>1E-3</v>
      </c>
      <c r="F15184" s="1260">
        <v>1</v>
      </c>
      <c r="G15184" s="1246">
        <v>1E-3</v>
      </c>
    </row>
    <row r="15185" spans="1:7" hidden="1">
      <c r="A15185" s="1122" t="s">
        <v>10689</v>
      </c>
      <c r="B15185" s="1122" t="s">
        <v>10731</v>
      </c>
      <c r="C15185" s="1122" t="e">
        <v>#REF!</v>
      </c>
      <c r="D15185" s="1122" t="s">
        <v>10238</v>
      </c>
      <c r="E15185" s="1365">
        <v>1E-3</v>
      </c>
      <c r="F15185" s="1260">
        <v>1</v>
      </c>
      <c r="G15185" s="1246">
        <v>1E-3</v>
      </c>
    </row>
    <row r="15186" spans="1:7" hidden="1">
      <c r="A15186" s="1122" t="s">
        <v>10689</v>
      </c>
      <c r="B15186" s="1122" t="s">
        <v>10731</v>
      </c>
      <c r="C15186" s="1122" t="e">
        <v>#REF!</v>
      </c>
      <c r="D15186" s="1122" t="s">
        <v>7734</v>
      </c>
      <c r="E15186" s="1365">
        <v>0.58299999999999996</v>
      </c>
      <c r="F15186" s="1260">
        <v>1</v>
      </c>
      <c r="G15186" s="1246">
        <v>0.58299999999999996</v>
      </c>
    </row>
    <row r="15187" spans="1:7" hidden="1">
      <c r="A15187" s="1122" t="s">
        <v>10689</v>
      </c>
      <c r="B15187" s="1122" t="s">
        <v>10731</v>
      </c>
      <c r="C15187" s="1122" t="e">
        <v>#REF!</v>
      </c>
      <c r="D15187" s="1122" t="s">
        <v>7735</v>
      </c>
      <c r="E15187" s="1365">
        <v>0.69799999999999995</v>
      </c>
      <c r="F15187" s="1260">
        <v>1</v>
      </c>
      <c r="G15187" s="1246">
        <v>0.69799999999999995</v>
      </c>
    </row>
    <row r="15188" spans="1:7" hidden="1">
      <c r="A15188" s="1122" t="s">
        <v>10689</v>
      </c>
      <c r="B15188" s="1122" t="s">
        <v>10731</v>
      </c>
      <c r="C15188" s="1122" t="e">
        <v>#REF!</v>
      </c>
      <c r="D15188" s="1122" t="s">
        <v>6661</v>
      </c>
      <c r="E15188" s="1365">
        <v>3.3999999999999998E-3</v>
      </c>
      <c r="F15188" s="1260">
        <v>1</v>
      </c>
      <c r="G15188" s="1246">
        <v>3.3999999999999998E-3</v>
      </c>
    </row>
    <row r="15189" spans="1:7" hidden="1">
      <c r="A15189" s="1122" t="s">
        <v>10774</v>
      </c>
      <c r="B15189" s="1122" t="s">
        <v>10799</v>
      </c>
      <c r="C15189" s="1122" t="e">
        <v>#REF!</v>
      </c>
      <c r="D15189" s="1122" t="s">
        <v>7843</v>
      </c>
      <c r="E15189" s="1365">
        <v>1</v>
      </c>
      <c r="F15189" s="1260">
        <v>1</v>
      </c>
      <c r="G15189" s="1246">
        <v>1</v>
      </c>
    </row>
    <row r="15190" spans="1:7" hidden="1">
      <c r="A15190" s="1122" t="s">
        <v>10774</v>
      </c>
      <c r="B15190" s="1122" t="s">
        <v>10799</v>
      </c>
      <c r="C15190" s="1122" t="e">
        <v>#REF!</v>
      </c>
      <c r="D15190" s="1122" t="s">
        <v>7738</v>
      </c>
      <c r="E15190" s="1365">
        <v>1</v>
      </c>
      <c r="F15190" s="1260">
        <v>1</v>
      </c>
      <c r="G15190" s="1246">
        <v>1</v>
      </c>
    </row>
    <row r="15191" spans="1:7" hidden="1">
      <c r="A15191" s="1122" t="s">
        <v>10774</v>
      </c>
      <c r="B15191" s="1122" t="s">
        <v>10799</v>
      </c>
      <c r="C15191" s="1122" t="e">
        <v>#REF!</v>
      </c>
      <c r="D15191" s="1122" t="s">
        <v>10726</v>
      </c>
      <c r="E15191" s="1365">
        <v>1</v>
      </c>
      <c r="F15191" s="1260">
        <v>1</v>
      </c>
      <c r="G15191" s="1246">
        <v>1</v>
      </c>
    </row>
    <row r="15192" spans="1:7" hidden="1">
      <c r="A15192" s="1122" t="s">
        <v>10774</v>
      </c>
      <c r="B15192" s="1122" t="s">
        <v>10799</v>
      </c>
      <c r="C15192" s="1122" t="e">
        <v>#REF!</v>
      </c>
      <c r="D15192" s="1122" t="s">
        <v>7823</v>
      </c>
      <c r="E15192" s="1365">
        <v>1</v>
      </c>
      <c r="F15192" s="1260">
        <v>1</v>
      </c>
      <c r="G15192" s="1246">
        <v>1</v>
      </c>
    </row>
    <row r="15193" spans="1:7" hidden="1">
      <c r="A15193" s="1122" t="s">
        <v>10774</v>
      </c>
      <c r="B15193" s="1122" t="s">
        <v>10799</v>
      </c>
      <c r="C15193" s="1122" t="e">
        <v>#REF!</v>
      </c>
      <c r="D15193" s="1122" t="s">
        <v>10800</v>
      </c>
      <c r="E15193" s="1365">
        <v>1</v>
      </c>
      <c r="F15193" s="1260">
        <v>1</v>
      </c>
      <c r="G15193" s="1246">
        <v>1</v>
      </c>
    </row>
    <row r="15194" spans="1:7" hidden="1">
      <c r="A15194" s="1122" t="s">
        <v>10774</v>
      </c>
      <c r="B15194" s="1122" t="s">
        <v>10799</v>
      </c>
      <c r="C15194" s="1122" t="e">
        <v>#REF!</v>
      </c>
      <c r="D15194" s="1122" t="s">
        <v>10728</v>
      </c>
      <c r="E15194" s="1365">
        <v>1</v>
      </c>
      <c r="F15194" s="1260">
        <v>1</v>
      </c>
      <c r="G15194" s="1246">
        <v>1</v>
      </c>
    </row>
    <row r="15195" spans="1:7" hidden="1">
      <c r="A15195" s="1122" t="s">
        <v>10774</v>
      </c>
      <c r="B15195" s="1122" t="s">
        <v>10799</v>
      </c>
      <c r="C15195" s="1122" t="e">
        <v>#REF!</v>
      </c>
      <c r="D15195" s="1122" t="s">
        <v>7740</v>
      </c>
      <c r="E15195" s="1365">
        <v>1</v>
      </c>
      <c r="F15195" s="1260">
        <v>1</v>
      </c>
      <c r="G15195" s="1246">
        <v>1</v>
      </c>
    </row>
    <row r="15196" spans="1:7" hidden="1">
      <c r="A15196" s="1122" t="s">
        <v>10774</v>
      </c>
      <c r="B15196" s="1122" t="s">
        <v>10799</v>
      </c>
      <c r="C15196" s="1122" t="e">
        <v>#REF!</v>
      </c>
      <c r="D15196" s="1122" t="s">
        <v>7737</v>
      </c>
      <c r="E15196" s="1365">
        <v>1</v>
      </c>
      <c r="F15196" s="1260">
        <v>1</v>
      </c>
      <c r="G15196" s="1246">
        <v>1</v>
      </c>
    </row>
    <row r="15197" spans="1:7" hidden="1">
      <c r="A15197" s="1122" t="s">
        <v>10774</v>
      </c>
      <c r="B15197" s="1122" t="s">
        <v>10799</v>
      </c>
      <c r="C15197" s="1122" t="e">
        <v>#REF!</v>
      </c>
      <c r="D15197" s="1122" t="s">
        <v>10801</v>
      </c>
      <c r="E15197" s="1365">
        <v>1</v>
      </c>
      <c r="F15197" s="1260">
        <v>1</v>
      </c>
      <c r="G15197" s="1246">
        <v>1</v>
      </c>
    </row>
    <row r="15198" spans="1:7" hidden="1">
      <c r="A15198" s="1122" t="s">
        <v>10774</v>
      </c>
      <c r="B15198" s="1122" t="s">
        <v>10799</v>
      </c>
      <c r="C15198" s="1203" t="e">
        <v>#REF!</v>
      </c>
      <c r="D15198" s="1203" t="s">
        <v>10230</v>
      </c>
      <c r="E15198" s="1378">
        <v>1</v>
      </c>
      <c r="F15198" s="1260">
        <v>1</v>
      </c>
      <c r="G15198" s="1246">
        <v>1</v>
      </c>
    </row>
    <row r="15199" spans="1:7" hidden="1">
      <c r="A15199" s="1122" t="s">
        <v>10774</v>
      </c>
      <c r="B15199" s="1122" t="s">
        <v>10799</v>
      </c>
      <c r="C15199" s="1122" t="e">
        <v>#REF!</v>
      </c>
      <c r="D15199" s="1122" t="s">
        <v>7827</v>
      </c>
      <c r="E15199" s="1365">
        <v>1</v>
      </c>
      <c r="F15199" s="1260">
        <v>1</v>
      </c>
      <c r="G15199" s="1246">
        <v>1</v>
      </c>
    </row>
    <row r="15200" spans="1:7" hidden="1">
      <c r="A15200" s="1122" t="s">
        <v>10774</v>
      </c>
      <c r="B15200" s="1122" t="s">
        <v>10799</v>
      </c>
      <c r="C15200" s="1122" t="e">
        <v>#REF!</v>
      </c>
      <c r="D15200" s="1122" t="s">
        <v>7828</v>
      </c>
      <c r="E15200" s="1365">
        <v>1</v>
      </c>
      <c r="F15200" s="1260">
        <v>1</v>
      </c>
      <c r="G15200" s="1246">
        <v>1</v>
      </c>
    </row>
    <row r="15201" spans="1:7" hidden="1">
      <c r="A15201" s="1122" t="s">
        <v>10774</v>
      </c>
      <c r="B15201" s="1122" t="s">
        <v>10799</v>
      </c>
      <c r="C15201" s="1122" t="e">
        <v>#REF!</v>
      </c>
      <c r="D15201" s="1122" t="s">
        <v>7718</v>
      </c>
      <c r="E15201" s="1365">
        <v>2</v>
      </c>
      <c r="F15201" s="1260">
        <v>1</v>
      </c>
      <c r="G15201" s="1246">
        <v>2</v>
      </c>
    </row>
    <row r="15202" spans="1:7" hidden="1">
      <c r="A15202" s="1122" t="s">
        <v>10774</v>
      </c>
      <c r="B15202" s="1122" t="s">
        <v>10799</v>
      </c>
      <c r="C15202" s="1122" t="e">
        <v>#REF!</v>
      </c>
      <c r="D15202" s="1122" t="s">
        <v>7719</v>
      </c>
      <c r="E15202" s="1365">
        <v>2</v>
      </c>
      <c r="F15202" s="1260">
        <v>1</v>
      </c>
      <c r="G15202" s="1246">
        <v>2</v>
      </c>
    </row>
    <row r="15203" spans="1:7" hidden="1">
      <c r="A15203" s="1122" t="s">
        <v>10774</v>
      </c>
      <c r="B15203" s="1122" t="s">
        <v>10799</v>
      </c>
      <c r="C15203" s="1122" t="e">
        <v>#REF!</v>
      </c>
      <c r="D15203" s="1122" t="s">
        <v>7720</v>
      </c>
      <c r="E15203" s="1365">
        <v>2</v>
      </c>
      <c r="F15203" s="1260">
        <v>1</v>
      </c>
      <c r="G15203" s="1246">
        <v>2</v>
      </c>
    </row>
    <row r="15204" spans="1:7" hidden="1">
      <c r="A15204" s="1122" t="s">
        <v>10774</v>
      </c>
      <c r="B15204" s="1122" t="s">
        <v>10799</v>
      </c>
      <c r="C15204" s="1122" t="e">
        <v>#REF!</v>
      </c>
      <c r="D15204" s="1122" t="s">
        <v>7721</v>
      </c>
      <c r="E15204" s="1365">
        <v>2</v>
      </c>
      <c r="F15204" s="1260">
        <v>1</v>
      </c>
      <c r="G15204" s="1246">
        <v>2</v>
      </c>
    </row>
    <row r="15205" spans="1:7" hidden="1">
      <c r="A15205" s="1122" t="s">
        <v>10774</v>
      </c>
      <c r="B15205" s="1122" t="s">
        <v>10799</v>
      </c>
      <c r="C15205" s="1234" t="e">
        <v>#REF!</v>
      </c>
      <c r="D15205" s="1234" t="s">
        <v>7724</v>
      </c>
      <c r="E15205" s="1383">
        <v>8</v>
      </c>
      <c r="F15205" s="1264">
        <v>1</v>
      </c>
      <c r="G15205" s="1252">
        <v>8</v>
      </c>
    </row>
    <row r="15206" spans="1:7" hidden="1">
      <c r="A15206" s="1122" t="s">
        <v>10774</v>
      </c>
      <c r="B15206" s="1122" t="s">
        <v>10799</v>
      </c>
      <c r="C15206" s="1234" t="e">
        <v>#REF!</v>
      </c>
      <c r="D15206" s="1234" t="s">
        <v>7725</v>
      </c>
      <c r="E15206" s="1383">
        <v>8</v>
      </c>
      <c r="F15206" s="1264">
        <v>1</v>
      </c>
      <c r="G15206" s="1252">
        <v>8</v>
      </c>
    </row>
    <row r="15207" spans="1:7" hidden="1">
      <c r="A15207" s="1122" t="s">
        <v>10774</v>
      </c>
      <c r="B15207" s="1122" t="s">
        <v>10799</v>
      </c>
      <c r="C15207" s="1234" t="e">
        <v>#REF!</v>
      </c>
      <c r="D15207" s="1234" t="s">
        <v>7726</v>
      </c>
      <c r="E15207" s="1383">
        <v>8</v>
      </c>
      <c r="F15207" s="1264">
        <v>1</v>
      </c>
      <c r="G15207" s="1252">
        <v>8</v>
      </c>
    </row>
    <row r="15208" spans="1:7" hidden="1">
      <c r="A15208" s="1122" t="s">
        <v>10774</v>
      </c>
      <c r="B15208" s="1122" t="s">
        <v>10799</v>
      </c>
      <c r="C15208" s="1234" t="e">
        <v>#REF!</v>
      </c>
      <c r="D15208" s="1234" t="s">
        <v>7727</v>
      </c>
      <c r="E15208" s="1383">
        <v>8</v>
      </c>
      <c r="F15208" s="1264">
        <v>1</v>
      </c>
      <c r="G15208" s="1252">
        <v>8</v>
      </c>
    </row>
    <row r="15209" spans="1:7" hidden="1">
      <c r="A15209" s="1122" t="s">
        <v>10774</v>
      </c>
      <c r="B15209" s="1122" t="s">
        <v>10799</v>
      </c>
      <c r="C15209" s="1234" t="e">
        <v>#REF!</v>
      </c>
      <c r="D15209" s="1234" t="s">
        <v>7728</v>
      </c>
      <c r="E15209" s="1383">
        <v>8</v>
      </c>
      <c r="F15209" s="1264">
        <v>1</v>
      </c>
      <c r="G15209" s="1252">
        <v>8</v>
      </c>
    </row>
    <row r="15210" spans="1:7" hidden="1">
      <c r="A15210" s="1122" t="s">
        <v>10774</v>
      </c>
      <c r="B15210" s="1122" t="s">
        <v>10799</v>
      </c>
      <c r="C15210" s="1234" t="e">
        <v>#REF!</v>
      </c>
      <c r="D15210" s="1234" t="s">
        <v>7729</v>
      </c>
      <c r="E15210" s="1383">
        <v>8</v>
      </c>
      <c r="F15210" s="1264">
        <v>1</v>
      </c>
      <c r="G15210" s="1252">
        <v>8</v>
      </c>
    </row>
    <row r="15211" spans="1:7" hidden="1">
      <c r="A15211" s="1122" t="s">
        <v>10774</v>
      </c>
      <c r="B15211" s="1122" t="s">
        <v>10799</v>
      </c>
      <c r="C15211" s="1234" t="e">
        <v>#REF!</v>
      </c>
      <c r="D15211" s="1234" t="s">
        <v>7730</v>
      </c>
      <c r="E15211" s="1383">
        <v>8</v>
      </c>
      <c r="F15211" s="1264">
        <v>1</v>
      </c>
      <c r="G15211" s="1252">
        <v>8</v>
      </c>
    </row>
    <row r="15212" spans="1:7" hidden="1">
      <c r="A15212" s="1122" t="s">
        <v>10774</v>
      </c>
      <c r="B15212" s="1122" t="s">
        <v>10799</v>
      </c>
      <c r="C15212" s="1234" t="e">
        <v>#REF!</v>
      </c>
      <c r="D15212" s="1234" t="s">
        <v>7731</v>
      </c>
      <c r="E15212" s="1383">
        <v>8</v>
      </c>
      <c r="F15212" s="1264">
        <v>1</v>
      </c>
      <c r="G15212" s="1252">
        <v>8</v>
      </c>
    </row>
    <row r="15213" spans="1:7" hidden="1">
      <c r="A15213" s="1122" t="s">
        <v>10774</v>
      </c>
      <c r="B15213" s="1122" t="s">
        <v>10799</v>
      </c>
      <c r="C15213" s="1234" t="e">
        <v>#REF!</v>
      </c>
      <c r="D15213" s="1234" t="s">
        <v>7732</v>
      </c>
      <c r="E15213" s="1383">
        <v>8</v>
      </c>
      <c r="F15213" s="1264">
        <v>1</v>
      </c>
      <c r="G15213" s="1252">
        <v>8</v>
      </c>
    </row>
    <row r="15214" spans="1:7" hidden="1">
      <c r="A15214" s="1122" t="s">
        <v>10774</v>
      </c>
      <c r="B15214" s="1122" t="s">
        <v>10799</v>
      </c>
      <c r="C15214" s="1234" t="e">
        <v>#REF!</v>
      </c>
      <c r="D15214" s="1234" t="s">
        <v>7733</v>
      </c>
      <c r="E15214" s="1383">
        <v>8</v>
      </c>
      <c r="F15214" s="1264">
        <v>1</v>
      </c>
      <c r="G15214" s="1252">
        <v>8</v>
      </c>
    </row>
    <row r="15215" spans="1:7" hidden="1">
      <c r="A15215" s="1122" t="s">
        <v>10774</v>
      </c>
      <c r="B15215" s="1122" t="s">
        <v>10799</v>
      </c>
      <c r="C15215" s="1122" t="e">
        <v>#REF!</v>
      </c>
      <c r="D15215" s="1122" t="s">
        <v>1635</v>
      </c>
      <c r="E15215" s="1365">
        <v>3</v>
      </c>
      <c r="F15215" s="1260">
        <v>1</v>
      </c>
      <c r="G15215" s="1246">
        <v>3</v>
      </c>
    </row>
    <row r="15216" spans="1:7" hidden="1">
      <c r="A15216" s="1122" t="s">
        <v>10774</v>
      </c>
      <c r="B15216" s="1122" t="s">
        <v>10799</v>
      </c>
      <c r="C15216" s="1122" t="e">
        <v>#REF!</v>
      </c>
      <c r="D15216" s="1122" t="s">
        <v>7829</v>
      </c>
      <c r="E15216" s="1365">
        <v>1</v>
      </c>
      <c r="F15216" s="1260">
        <v>1</v>
      </c>
      <c r="G15216" s="1246">
        <v>1</v>
      </c>
    </row>
    <row r="15217" spans="1:7" hidden="1">
      <c r="A15217" s="1122" t="s">
        <v>10774</v>
      </c>
      <c r="B15217" s="1122" t="s">
        <v>10799</v>
      </c>
      <c r="C15217" s="1122" t="e">
        <v>#REF!</v>
      </c>
      <c r="D15217" s="1122" t="s">
        <v>7830</v>
      </c>
      <c r="E15217" s="1365">
        <v>1</v>
      </c>
      <c r="F15217" s="1260">
        <v>1</v>
      </c>
      <c r="G15217" s="1246">
        <v>1</v>
      </c>
    </row>
    <row r="15218" spans="1:7" hidden="1">
      <c r="A15218" s="1122" t="s">
        <v>10774</v>
      </c>
      <c r="B15218" s="1122" t="s">
        <v>10799</v>
      </c>
      <c r="C15218" s="1122" t="e">
        <v>#REF!</v>
      </c>
      <c r="D15218" s="1122" t="s">
        <v>7831</v>
      </c>
      <c r="E15218" s="1365">
        <v>2</v>
      </c>
      <c r="F15218" s="1260">
        <v>1</v>
      </c>
      <c r="G15218" s="1246">
        <v>2</v>
      </c>
    </row>
    <row r="15219" spans="1:7" hidden="1">
      <c r="A15219" s="1122" t="s">
        <v>10774</v>
      </c>
      <c r="B15219" s="1122" t="s">
        <v>10799</v>
      </c>
      <c r="C15219" s="1234" t="e">
        <v>#REF!</v>
      </c>
      <c r="D15219" s="1234" t="s">
        <v>3441</v>
      </c>
      <c r="E15219" s="1383">
        <v>8</v>
      </c>
      <c r="F15219" s="1264">
        <v>1</v>
      </c>
      <c r="G15219" s="1252">
        <v>8</v>
      </c>
    </row>
    <row r="15220" spans="1:7" hidden="1">
      <c r="A15220" s="1122" t="s">
        <v>10774</v>
      </c>
      <c r="B15220" s="1122" t="s">
        <v>10799</v>
      </c>
      <c r="C15220" s="1234" t="e">
        <v>#REF!</v>
      </c>
      <c r="D15220" s="1234" t="s">
        <v>3443</v>
      </c>
      <c r="E15220" s="1383">
        <v>8</v>
      </c>
      <c r="F15220" s="1264">
        <v>1</v>
      </c>
      <c r="G15220" s="1252">
        <v>8</v>
      </c>
    </row>
    <row r="15221" spans="1:7" hidden="1">
      <c r="A15221" s="1122" t="s">
        <v>10774</v>
      </c>
      <c r="B15221" s="1122" t="s">
        <v>10799</v>
      </c>
      <c r="C15221" s="1234" t="e">
        <v>#REF!</v>
      </c>
      <c r="D15221" s="1234" t="s">
        <v>3445</v>
      </c>
      <c r="E15221" s="1383">
        <v>8</v>
      </c>
      <c r="F15221" s="1264">
        <v>1</v>
      </c>
      <c r="G15221" s="1252">
        <v>8</v>
      </c>
    </row>
    <row r="15222" spans="1:7" hidden="1">
      <c r="A15222" s="1122" t="s">
        <v>10774</v>
      </c>
      <c r="B15222" s="1122" t="s">
        <v>10799</v>
      </c>
      <c r="C15222" s="1234" t="e">
        <v>#REF!</v>
      </c>
      <c r="D15222" s="1234" t="s">
        <v>3447</v>
      </c>
      <c r="E15222" s="1383">
        <v>8</v>
      </c>
      <c r="F15222" s="1264">
        <v>1</v>
      </c>
      <c r="G15222" s="1252">
        <v>8</v>
      </c>
    </row>
    <row r="15223" spans="1:7" hidden="1">
      <c r="A15223" s="1122" t="s">
        <v>10774</v>
      </c>
      <c r="B15223" s="1122" t="s">
        <v>10799</v>
      </c>
      <c r="C15223" s="1234" t="e">
        <v>#REF!</v>
      </c>
      <c r="D15223" s="1234" t="s">
        <v>3448</v>
      </c>
      <c r="E15223" s="1383">
        <v>8</v>
      </c>
      <c r="F15223" s="1264">
        <v>1</v>
      </c>
      <c r="G15223" s="1252">
        <v>8</v>
      </c>
    </row>
    <row r="15224" spans="1:7" hidden="1">
      <c r="A15224" s="1122" t="s">
        <v>10774</v>
      </c>
      <c r="B15224" s="1122" t="s">
        <v>10799</v>
      </c>
      <c r="C15224" s="1234" t="e">
        <v>#REF!</v>
      </c>
      <c r="D15224" s="1234" t="s">
        <v>5252</v>
      </c>
      <c r="E15224" s="1383">
        <v>8</v>
      </c>
      <c r="F15224" s="1264">
        <v>1</v>
      </c>
      <c r="G15224" s="1252">
        <v>8</v>
      </c>
    </row>
    <row r="15225" spans="1:7" hidden="1">
      <c r="A15225" s="1122" t="s">
        <v>10774</v>
      </c>
      <c r="B15225" s="1122" t="s">
        <v>10799</v>
      </c>
      <c r="C15225" s="1234" t="e">
        <v>#REF!</v>
      </c>
      <c r="D15225" s="1234" t="s">
        <v>5253</v>
      </c>
      <c r="E15225" s="1383">
        <v>8</v>
      </c>
      <c r="F15225" s="1264">
        <v>1</v>
      </c>
      <c r="G15225" s="1252">
        <v>8</v>
      </c>
    </row>
    <row r="15226" spans="1:7" hidden="1">
      <c r="A15226" s="1122" t="s">
        <v>10774</v>
      </c>
      <c r="B15226" s="1122" t="s">
        <v>10799</v>
      </c>
      <c r="C15226" s="1122" t="e">
        <v>#REF!</v>
      </c>
      <c r="D15226" s="1122" t="s">
        <v>10231</v>
      </c>
      <c r="E15226" s="1365">
        <v>1E-3</v>
      </c>
      <c r="F15226" s="1260">
        <v>1</v>
      </c>
      <c r="G15226" s="1246">
        <v>1E-3</v>
      </c>
    </row>
    <row r="15227" spans="1:7" hidden="1">
      <c r="A15227" s="1122" t="s">
        <v>10774</v>
      </c>
      <c r="B15227" s="1122" t="s">
        <v>10799</v>
      </c>
      <c r="C15227" s="1122" t="e">
        <v>#REF!</v>
      </c>
      <c r="D15227" s="1122" t="s">
        <v>10232</v>
      </c>
      <c r="E15227" s="1365">
        <v>1E-3</v>
      </c>
      <c r="F15227" s="1260">
        <v>1</v>
      </c>
      <c r="G15227" s="1246">
        <v>1E-3</v>
      </c>
    </row>
    <row r="15228" spans="1:7" hidden="1">
      <c r="A15228" s="1122" t="s">
        <v>10774</v>
      </c>
      <c r="B15228" s="1122" t="s">
        <v>10799</v>
      </c>
      <c r="C15228" s="1122" t="e">
        <v>#REF!</v>
      </c>
      <c r="D15228" s="1122" t="s">
        <v>10233</v>
      </c>
      <c r="E15228" s="1365">
        <v>1E-3</v>
      </c>
      <c r="F15228" s="1260">
        <v>1</v>
      </c>
      <c r="G15228" s="1246">
        <v>1E-3</v>
      </c>
    </row>
    <row r="15229" spans="1:7" hidden="1">
      <c r="A15229" s="1122" t="s">
        <v>10774</v>
      </c>
      <c r="B15229" s="1122" t="s">
        <v>10799</v>
      </c>
      <c r="C15229" s="1122" t="e">
        <v>#REF!</v>
      </c>
      <c r="D15229" s="1122" t="s">
        <v>1792</v>
      </c>
      <c r="E15229" s="1365">
        <v>4.0000000000000002E-4</v>
      </c>
      <c r="F15229" s="1260">
        <v>1</v>
      </c>
      <c r="G15229" s="1246">
        <v>4.0000000000000002E-4</v>
      </c>
    </row>
    <row r="15230" spans="1:7" hidden="1">
      <c r="A15230" s="1122" t="s">
        <v>10774</v>
      </c>
      <c r="B15230" s="1122" t="s">
        <v>10799</v>
      </c>
      <c r="C15230" s="1122" t="e">
        <v>#REF!</v>
      </c>
      <c r="D15230" s="1122" t="s">
        <v>3885</v>
      </c>
      <c r="E15230" s="1365">
        <v>1.1999999999999999E-3</v>
      </c>
      <c r="F15230" s="1260">
        <v>1</v>
      </c>
      <c r="G15230" s="1246">
        <v>1.1999999999999999E-3</v>
      </c>
    </row>
    <row r="15231" spans="1:7" hidden="1">
      <c r="A15231" s="1122" t="s">
        <v>10774</v>
      </c>
      <c r="B15231" s="1122" t="s">
        <v>10799</v>
      </c>
      <c r="C15231" s="1122" t="e">
        <v>#REF!</v>
      </c>
      <c r="D15231" s="1122" t="s">
        <v>3704</v>
      </c>
      <c r="E15231" s="1365">
        <v>5.0000000000000001E-3</v>
      </c>
      <c r="F15231" s="1260">
        <v>1</v>
      </c>
      <c r="G15231" s="1246">
        <v>5.0000000000000001E-3</v>
      </c>
    </row>
    <row r="15232" spans="1:7" hidden="1">
      <c r="A15232" s="1122" t="s">
        <v>10774</v>
      </c>
      <c r="B15232" s="1122" t="s">
        <v>10799</v>
      </c>
      <c r="C15232" s="1122" t="e">
        <v>#REF!</v>
      </c>
      <c r="D15232" s="1122" t="s">
        <v>1793</v>
      </c>
      <c r="E15232" s="1365">
        <v>4.0000000000000002E-4</v>
      </c>
      <c r="F15232" s="1260">
        <v>1</v>
      </c>
      <c r="G15232" s="1246">
        <v>4.0000000000000002E-4</v>
      </c>
    </row>
    <row r="15233" spans="1:7" hidden="1">
      <c r="A15233" s="1122" t="s">
        <v>10774</v>
      </c>
      <c r="B15233" s="1122" t="s">
        <v>10799</v>
      </c>
      <c r="C15233" s="1122" t="e">
        <v>#REF!</v>
      </c>
      <c r="D15233" s="1122" t="s">
        <v>10234</v>
      </c>
      <c r="E15233" s="1365">
        <v>1E-3</v>
      </c>
      <c r="F15233" s="1260">
        <v>1</v>
      </c>
      <c r="G15233" s="1246">
        <v>1E-3</v>
      </c>
    </row>
    <row r="15234" spans="1:7" hidden="1">
      <c r="A15234" s="1122" t="s">
        <v>10774</v>
      </c>
      <c r="B15234" s="1122" t="s">
        <v>10799</v>
      </c>
      <c r="C15234" s="1122" t="e">
        <v>#REF!</v>
      </c>
      <c r="D15234" s="1122" t="s">
        <v>4137</v>
      </c>
      <c r="E15234" s="1365">
        <v>3.5000000000000001E-3</v>
      </c>
      <c r="F15234" s="1260">
        <v>1</v>
      </c>
      <c r="G15234" s="1246">
        <v>3.5000000000000001E-3</v>
      </c>
    </row>
    <row r="15235" spans="1:7" hidden="1">
      <c r="A15235" s="1122" t="s">
        <v>10774</v>
      </c>
      <c r="B15235" s="1122" t="s">
        <v>10799</v>
      </c>
      <c r="C15235" s="1122" t="e">
        <v>#REF!</v>
      </c>
      <c r="D15235" s="1122" t="s">
        <v>3525</v>
      </c>
      <c r="E15235" s="1365">
        <v>2.9999999999999997E-4</v>
      </c>
      <c r="F15235" s="1260">
        <v>1</v>
      </c>
      <c r="G15235" s="1246">
        <v>2.9999999999999997E-4</v>
      </c>
    </row>
    <row r="15236" spans="1:7" hidden="1">
      <c r="A15236" s="1122" t="s">
        <v>10774</v>
      </c>
      <c r="B15236" s="1122" t="s">
        <v>10799</v>
      </c>
      <c r="C15236" s="1122" t="e">
        <v>#REF!</v>
      </c>
      <c r="D15236" s="1122" t="s">
        <v>10235</v>
      </c>
      <c r="E15236" s="1365">
        <v>1E-3</v>
      </c>
      <c r="F15236" s="1260">
        <v>1</v>
      </c>
      <c r="G15236" s="1246">
        <v>1E-3</v>
      </c>
    </row>
    <row r="15237" spans="1:7" hidden="1">
      <c r="A15237" s="1122" t="s">
        <v>10774</v>
      </c>
      <c r="B15237" s="1122" t="s">
        <v>10799</v>
      </c>
      <c r="C15237" s="1122" t="e">
        <v>#REF!</v>
      </c>
      <c r="D15237" s="1122" t="s">
        <v>10236</v>
      </c>
      <c r="E15237" s="1365">
        <v>1E-3</v>
      </c>
      <c r="F15237" s="1260">
        <v>1</v>
      </c>
      <c r="G15237" s="1246">
        <v>1E-3</v>
      </c>
    </row>
    <row r="15238" spans="1:7" hidden="1">
      <c r="A15238" s="1122" t="s">
        <v>10774</v>
      </c>
      <c r="B15238" s="1122" t="s">
        <v>10799</v>
      </c>
      <c r="C15238" s="1122" t="e">
        <v>#REF!</v>
      </c>
      <c r="D15238" s="1122" t="s">
        <v>10237</v>
      </c>
      <c r="E15238" s="1365">
        <v>1E-3</v>
      </c>
      <c r="F15238" s="1260">
        <v>1</v>
      </c>
      <c r="G15238" s="1246">
        <v>1E-3</v>
      </c>
    </row>
    <row r="15239" spans="1:7" hidden="1">
      <c r="A15239" s="1122" t="s">
        <v>10774</v>
      </c>
      <c r="B15239" s="1122" t="s">
        <v>10799</v>
      </c>
      <c r="C15239" s="1122" t="e">
        <v>#REF!</v>
      </c>
      <c r="D15239" s="1122" t="s">
        <v>10238</v>
      </c>
      <c r="E15239" s="1365">
        <v>1E-3</v>
      </c>
      <c r="F15239" s="1260">
        <v>1</v>
      </c>
      <c r="G15239" s="1246">
        <v>1E-3</v>
      </c>
    </row>
    <row r="15240" spans="1:7" hidden="1">
      <c r="A15240" s="1122" t="s">
        <v>10774</v>
      </c>
      <c r="B15240" s="1122" t="s">
        <v>10799</v>
      </c>
      <c r="C15240" s="1122" t="e">
        <v>#REF!</v>
      </c>
      <c r="D15240" s="1122" t="s">
        <v>7734</v>
      </c>
      <c r="E15240" s="1365">
        <v>0.58299999999999996</v>
      </c>
      <c r="F15240" s="1260">
        <v>1</v>
      </c>
      <c r="G15240" s="1246">
        <v>0.58299999999999996</v>
      </c>
    </row>
    <row r="15241" spans="1:7" hidden="1">
      <c r="A15241" s="1122" t="s">
        <v>10774</v>
      </c>
      <c r="B15241" s="1122" t="s">
        <v>10799</v>
      </c>
      <c r="C15241" s="1122" t="e">
        <v>#REF!</v>
      </c>
      <c r="D15241" s="1122" t="s">
        <v>7735</v>
      </c>
      <c r="E15241" s="1365">
        <v>0.69799999999999995</v>
      </c>
      <c r="F15241" s="1260">
        <v>1</v>
      </c>
      <c r="G15241" s="1246">
        <v>0.69799999999999995</v>
      </c>
    </row>
    <row r="15242" spans="1:7" hidden="1">
      <c r="A15242" s="1122" t="s">
        <v>10774</v>
      </c>
      <c r="B15242" s="1122" t="s">
        <v>10799</v>
      </c>
      <c r="C15242" s="1122" t="e">
        <v>#REF!</v>
      </c>
      <c r="D15242" s="1122" t="s">
        <v>6661</v>
      </c>
      <c r="E15242" s="1365">
        <v>3.3999999999999998E-3</v>
      </c>
      <c r="F15242" s="1260">
        <v>1</v>
      </c>
      <c r="G15242" s="1246">
        <v>3.3999999999999998E-3</v>
      </c>
    </row>
    <row r="15243" spans="1:7" hidden="1">
      <c r="A15243" s="1122" t="s">
        <v>10776</v>
      </c>
      <c r="B15243" s="1122" t="s">
        <v>10777</v>
      </c>
      <c r="C15243" s="1122" t="e">
        <v>#REF!</v>
      </c>
      <c r="D15243" s="1122" t="s">
        <v>8275</v>
      </c>
      <c r="E15243" s="1365">
        <v>1</v>
      </c>
      <c r="F15243" s="1260">
        <v>1</v>
      </c>
      <c r="G15243" s="1246">
        <v>1</v>
      </c>
    </row>
    <row r="15244" spans="1:7" hidden="1">
      <c r="A15244" s="1122" t="s">
        <v>10776</v>
      </c>
      <c r="B15244" s="1122" t="s">
        <v>10777</v>
      </c>
      <c r="C15244" s="1122" t="e">
        <v>#REF!</v>
      </c>
      <c r="D15244" s="1122" t="s">
        <v>7738</v>
      </c>
      <c r="E15244" s="1365">
        <v>1</v>
      </c>
      <c r="F15244" s="1260">
        <v>1</v>
      </c>
      <c r="G15244" s="1246">
        <v>1</v>
      </c>
    </row>
    <row r="15245" spans="1:7" hidden="1">
      <c r="A15245" s="1122" t="s">
        <v>10776</v>
      </c>
      <c r="B15245" s="1122" t="s">
        <v>10777</v>
      </c>
      <c r="C15245" s="1122" t="e">
        <v>#REF!</v>
      </c>
      <c r="D15245" s="1122" t="s">
        <v>7739</v>
      </c>
      <c r="E15245" s="1365">
        <v>1</v>
      </c>
      <c r="F15245" s="1260">
        <v>1</v>
      </c>
      <c r="G15245" s="1246">
        <v>1</v>
      </c>
    </row>
    <row r="15246" spans="1:7" hidden="1">
      <c r="A15246" s="1122" t="s">
        <v>10776</v>
      </c>
      <c r="B15246" s="1122" t="s">
        <v>10777</v>
      </c>
      <c r="C15246" s="1122" t="e">
        <v>#REF!</v>
      </c>
      <c r="D15246" s="1122" t="s">
        <v>10726</v>
      </c>
      <c r="E15246" s="1365">
        <v>1</v>
      </c>
      <c r="F15246" s="1260">
        <v>1</v>
      </c>
      <c r="G15246" s="1246">
        <v>1</v>
      </c>
    </row>
    <row r="15247" spans="1:7" hidden="1">
      <c r="A15247" s="1122" t="s">
        <v>10776</v>
      </c>
      <c r="B15247" s="1122" t="s">
        <v>10777</v>
      </c>
      <c r="C15247" s="1122" t="e">
        <v>#REF!</v>
      </c>
      <c r="D15247" s="1122" t="s">
        <v>10728</v>
      </c>
      <c r="E15247" s="1365">
        <v>1</v>
      </c>
      <c r="F15247" s="1260">
        <v>1</v>
      </c>
      <c r="G15247" s="1246">
        <v>1</v>
      </c>
    </row>
    <row r="15248" spans="1:7" hidden="1">
      <c r="A15248" s="1122" t="s">
        <v>10776</v>
      </c>
      <c r="B15248" s="1122" t="s">
        <v>10777</v>
      </c>
      <c r="C15248" s="1122" t="e">
        <v>#REF!</v>
      </c>
      <c r="D15248" s="1122" t="s">
        <v>7740</v>
      </c>
      <c r="E15248" s="1365">
        <v>1</v>
      </c>
      <c r="F15248" s="1260">
        <v>1</v>
      </c>
      <c r="G15248" s="1246">
        <v>1</v>
      </c>
    </row>
    <row r="15249" spans="1:7" hidden="1">
      <c r="A15249" s="1122" t="s">
        <v>10776</v>
      </c>
      <c r="B15249" s="1122" t="s">
        <v>10777</v>
      </c>
      <c r="C15249" s="1122" t="e">
        <v>#REF!</v>
      </c>
      <c r="D15249" s="1122" t="s">
        <v>10729</v>
      </c>
      <c r="E15249" s="1365">
        <v>1</v>
      </c>
      <c r="F15249" s="1260">
        <v>1</v>
      </c>
      <c r="G15249" s="1246">
        <v>1</v>
      </c>
    </row>
    <row r="15250" spans="1:7" hidden="1">
      <c r="A15250" s="1122" t="s">
        <v>10776</v>
      </c>
      <c r="B15250" s="1122" t="s">
        <v>10777</v>
      </c>
      <c r="C15250" s="1122" t="e">
        <v>#REF!</v>
      </c>
      <c r="D15250" s="1122" t="s">
        <v>7827</v>
      </c>
      <c r="E15250" s="1365">
        <v>1</v>
      </c>
      <c r="F15250" s="1260">
        <v>1</v>
      </c>
      <c r="G15250" s="1246">
        <v>1</v>
      </c>
    </row>
    <row r="15251" spans="1:7" hidden="1">
      <c r="A15251" s="1122" t="s">
        <v>10776</v>
      </c>
      <c r="B15251" s="1122" t="s">
        <v>10777</v>
      </c>
      <c r="C15251" s="1122" t="e">
        <v>#REF!</v>
      </c>
      <c r="D15251" s="1122" t="s">
        <v>7718</v>
      </c>
      <c r="E15251" s="1365">
        <v>2</v>
      </c>
      <c r="F15251" s="1260">
        <v>1</v>
      </c>
      <c r="G15251" s="1246">
        <v>2</v>
      </c>
    </row>
    <row r="15252" spans="1:7" hidden="1">
      <c r="A15252" s="1122" t="s">
        <v>10776</v>
      </c>
      <c r="B15252" s="1122" t="s">
        <v>10777</v>
      </c>
      <c r="C15252" s="1122" t="e">
        <v>#REF!</v>
      </c>
      <c r="D15252" s="1122" t="s">
        <v>7719</v>
      </c>
      <c r="E15252" s="1365">
        <v>2</v>
      </c>
      <c r="F15252" s="1260">
        <v>1</v>
      </c>
      <c r="G15252" s="1246">
        <v>2</v>
      </c>
    </row>
    <row r="15253" spans="1:7" hidden="1">
      <c r="A15253" s="1122" t="s">
        <v>10776</v>
      </c>
      <c r="B15253" s="1122" t="s">
        <v>10777</v>
      </c>
      <c r="C15253" s="1122" t="e">
        <v>#REF!</v>
      </c>
      <c r="D15253" s="1122" t="s">
        <v>7720</v>
      </c>
      <c r="E15253" s="1365">
        <v>2</v>
      </c>
      <c r="F15253" s="1260">
        <v>1</v>
      </c>
      <c r="G15253" s="1246">
        <v>2</v>
      </c>
    </row>
    <row r="15254" spans="1:7" hidden="1">
      <c r="A15254" s="1122" t="s">
        <v>10776</v>
      </c>
      <c r="B15254" s="1122" t="s">
        <v>10777</v>
      </c>
      <c r="C15254" s="1122" t="e">
        <v>#REF!</v>
      </c>
      <c r="D15254" s="1122" t="s">
        <v>7721</v>
      </c>
      <c r="E15254" s="1365">
        <v>2</v>
      </c>
      <c r="F15254" s="1260">
        <v>1</v>
      </c>
      <c r="G15254" s="1246">
        <v>2</v>
      </c>
    </row>
    <row r="15255" spans="1:7" hidden="1">
      <c r="A15255" s="1122" t="s">
        <v>10776</v>
      </c>
      <c r="B15255" s="1234" t="s">
        <v>10777</v>
      </c>
      <c r="C15255" s="1234" t="e">
        <v>#REF!</v>
      </c>
      <c r="D15255" s="1234" t="s">
        <v>7724</v>
      </c>
      <c r="E15255" s="1383">
        <v>8</v>
      </c>
      <c r="F15255" s="1264">
        <v>1</v>
      </c>
      <c r="G15255" s="1252">
        <v>8</v>
      </c>
    </row>
    <row r="15256" spans="1:7" hidden="1">
      <c r="A15256" s="1122" t="s">
        <v>10776</v>
      </c>
      <c r="B15256" s="1234" t="s">
        <v>10777</v>
      </c>
      <c r="C15256" s="1234" t="e">
        <v>#REF!</v>
      </c>
      <c r="D15256" s="1234" t="s">
        <v>7725</v>
      </c>
      <c r="E15256" s="1383">
        <v>8</v>
      </c>
      <c r="F15256" s="1264">
        <v>1</v>
      </c>
      <c r="G15256" s="1252">
        <v>8</v>
      </c>
    </row>
    <row r="15257" spans="1:7" hidden="1">
      <c r="A15257" s="1122" t="s">
        <v>10776</v>
      </c>
      <c r="B15257" s="1234" t="s">
        <v>10777</v>
      </c>
      <c r="C15257" s="1234" t="e">
        <v>#REF!</v>
      </c>
      <c r="D15257" s="1234" t="s">
        <v>7726</v>
      </c>
      <c r="E15257" s="1383">
        <v>8</v>
      </c>
      <c r="F15257" s="1264">
        <v>1</v>
      </c>
      <c r="G15257" s="1252">
        <v>8</v>
      </c>
    </row>
    <row r="15258" spans="1:7" hidden="1">
      <c r="A15258" s="1122" t="s">
        <v>10776</v>
      </c>
      <c r="B15258" s="1234" t="s">
        <v>10777</v>
      </c>
      <c r="C15258" s="1234" t="e">
        <v>#REF!</v>
      </c>
      <c r="D15258" s="1234" t="s">
        <v>7727</v>
      </c>
      <c r="E15258" s="1383">
        <v>8</v>
      </c>
      <c r="F15258" s="1264">
        <v>1</v>
      </c>
      <c r="G15258" s="1252">
        <v>8</v>
      </c>
    </row>
    <row r="15259" spans="1:7" hidden="1">
      <c r="A15259" s="1122" t="s">
        <v>10776</v>
      </c>
      <c r="B15259" s="1234" t="s">
        <v>10777</v>
      </c>
      <c r="C15259" s="1234" t="e">
        <v>#REF!</v>
      </c>
      <c r="D15259" s="1234" t="s">
        <v>7728</v>
      </c>
      <c r="E15259" s="1383">
        <v>8</v>
      </c>
      <c r="F15259" s="1264">
        <v>1</v>
      </c>
      <c r="G15259" s="1252">
        <v>8</v>
      </c>
    </row>
    <row r="15260" spans="1:7" hidden="1">
      <c r="A15260" s="1122" t="s">
        <v>10776</v>
      </c>
      <c r="B15260" s="1234" t="s">
        <v>10777</v>
      </c>
      <c r="C15260" s="1234" t="e">
        <v>#REF!</v>
      </c>
      <c r="D15260" s="1234" t="s">
        <v>7729</v>
      </c>
      <c r="E15260" s="1383">
        <v>8</v>
      </c>
      <c r="F15260" s="1264">
        <v>1</v>
      </c>
      <c r="G15260" s="1252">
        <v>8</v>
      </c>
    </row>
    <row r="15261" spans="1:7" hidden="1">
      <c r="A15261" s="1122" t="s">
        <v>10776</v>
      </c>
      <c r="B15261" s="1234" t="s">
        <v>10777</v>
      </c>
      <c r="C15261" s="1234" t="e">
        <v>#REF!</v>
      </c>
      <c r="D15261" s="1234" t="s">
        <v>7730</v>
      </c>
      <c r="E15261" s="1383">
        <v>8</v>
      </c>
      <c r="F15261" s="1264">
        <v>1</v>
      </c>
      <c r="G15261" s="1252">
        <v>8</v>
      </c>
    </row>
    <row r="15262" spans="1:7" hidden="1">
      <c r="A15262" s="1122" t="s">
        <v>10776</v>
      </c>
      <c r="B15262" s="1234" t="s">
        <v>10777</v>
      </c>
      <c r="C15262" s="1234" t="e">
        <v>#REF!</v>
      </c>
      <c r="D15262" s="1234" t="s">
        <v>7731</v>
      </c>
      <c r="E15262" s="1383">
        <v>8</v>
      </c>
      <c r="F15262" s="1264">
        <v>1</v>
      </c>
      <c r="G15262" s="1252">
        <v>8</v>
      </c>
    </row>
    <row r="15263" spans="1:7" hidden="1">
      <c r="A15263" s="1122" t="s">
        <v>10776</v>
      </c>
      <c r="B15263" s="1234" t="s">
        <v>10777</v>
      </c>
      <c r="C15263" s="1234" t="e">
        <v>#REF!</v>
      </c>
      <c r="D15263" s="1234" t="s">
        <v>7732</v>
      </c>
      <c r="E15263" s="1383">
        <v>8</v>
      </c>
      <c r="F15263" s="1264">
        <v>1</v>
      </c>
      <c r="G15263" s="1252">
        <v>8</v>
      </c>
    </row>
    <row r="15264" spans="1:7" hidden="1">
      <c r="A15264" s="1122" t="s">
        <v>10776</v>
      </c>
      <c r="B15264" s="1234" t="s">
        <v>10777</v>
      </c>
      <c r="C15264" s="1234" t="e">
        <v>#REF!</v>
      </c>
      <c r="D15264" s="1234" t="s">
        <v>7733</v>
      </c>
      <c r="E15264" s="1383">
        <v>8</v>
      </c>
      <c r="F15264" s="1264">
        <v>1</v>
      </c>
      <c r="G15264" s="1252">
        <v>8</v>
      </c>
    </row>
    <row r="15265" spans="1:7" hidden="1">
      <c r="A15265" s="1122" t="s">
        <v>10776</v>
      </c>
      <c r="B15265" s="1122" t="s">
        <v>10777</v>
      </c>
      <c r="C15265" s="1122" t="e">
        <v>#REF!</v>
      </c>
      <c r="D15265" s="1122" t="s">
        <v>1635</v>
      </c>
      <c r="E15265" s="1365">
        <v>2</v>
      </c>
      <c r="F15265" s="1260">
        <v>1</v>
      </c>
      <c r="G15265" s="1246">
        <v>2</v>
      </c>
    </row>
    <row r="15266" spans="1:7" hidden="1">
      <c r="A15266" s="1122" t="s">
        <v>10776</v>
      </c>
      <c r="B15266" s="1122" t="s">
        <v>10777</v>
      </c>
      <c r="C15266" s="1122" t="e">
        <v>#REF!</v>
      </c>
      <c r="D15266" s="1122" t="s">
        <v>7830</v>
      </c>
      <c r="E15266" s="1365">
        <v>1</v>
      </c>
      <c r="F15266" s="1260">
        <v>1</v>
      </c>
      <c r="G15266" s="1246">
        <v>1</v>
      </c>
    </row>
    <row r="15267" spans="1:7" hidden="1">
      <c r="A15267" s="1122" t="s">
        <v>10776</v>
      </c>
      <c r="B15267" s="1122" t="s">
        <v>10777</v>
      </c>
      <c r="C15267" s="1122" t="e">
        <v>#REF!</v>
      </c>
      <c r="D15267" s="1122" t="s">
        <v>7831</v>
      </c>
      <c r="E15267" s="1365">
        <v>2</v>
      </c>
      <c r="F15267" s="1260">
        <v>1</v>
      </c>
      <c r="G15267" s="1246">
        <v>2</v>
      </c>
    </row>
    <row r="15268" spans="1:7" hidden="1">
      <c r="A15268" s="1122" t="s">
        <v>10776</v>
      </c>
      <c r="B15268" s="1234" t="s">
        <v>10777</v>
      </c>
      <c r="C15268" s="1234" t="e">
        <v>#REF!</v>
      </c>
      <c r="D15268" s="1234" t="s">
        <v>3441</v>
      </c>
      <c r="E15268" s="1383">
        <v>8</v>
      </c>
      <c r="F15268" s="1264">
        <v>1</v>
      </c>
      <c r="G15268" s="1252">
        <v>8</v>
      </c>
    </row>
    <row r="15269" spans="1:7" hidden="1">
      <c r="A15269" s="1122" t="s">
        <v>10776</v>
      </c>
      <c r="B15269" s="1234" t="s">
        <v>10777</v>
      </c>
      <c r="C15269" s="1234" t="e">
        <v>#REF!</v>
      </c>
      <c r="D15269" s="1234" t="s">
        <v>3443</v>
      </c>
      <c r="E15269" s="1383">
        <v>8</v>
      </c>
      <c r="F15269" s="1264">
        <v>1</v>
      </c>
      <c r="G15269" s="1252">
        <v>8</v>
      </c>
    </row>
    <row r="15270" spans="1:7" hidden="1">
      <c r="A15270" s="1122" t="s">
        <v>10776</v>
      </c>
      <c r="B15270" s="1234" t="s">
        <v>10777</v>
      </c>
      <c r="C15270" s="1234" t="e">
        <v>#REF!</v>
      </c>
      <c r="D15270" s="1234" t="s">
        <v>3445</v>
      </c>
      <c r="E15270" s="1383">
        <v>8</v>
      </c>
      <c r="F15270" s="1264">
        <v>1</v>
      </c>
      <c r="G15270" s="1252">
        <v>8</v>
      </c>
    </row>
    <row r="15271" spans="1:7" hidden="1">
      <c r="A15271" s="1122" t="s">
        <v>10776</v>
      </c>
      <c r="B15271" s="1234" t="s">
        <v>10777</v>
      </c>
      <c r="C15271" s="1234" t="e">
        <v>#REF!</v>
      </c>
      <c r="D15271" s="1234" t="s">
        <v>3447</v>
      </c>
      <c r="E15271" s="1383">
        <v>8</v>
      </c>
      <c r="F15271" s="1264">
        <v>1</v>
      </c>
      <c r="G15271" s="1252">
        <v>8</v>
      </c>
    </row>
    <row r="15272" spans="1:7" hidden="1">
      <c r="A15272" s="1122" t="s">
        <v>10776</v>
      </c>
      <c r="B15272" s="1234" t="s">
        <v>10777</v>
      </c>
      <c r="C15272" s="1234" t="e">
        <v>#REF!</v>
      </c>
      <c r="D15272" s="1234" t="s">
        <v>3448</v>
      </c>
      <c r="E15272" s="1383">
        <v>8</v>
      </c>
      <c r="F15272" s="1264">
        <v>1</v>
      </c>
      <c r="G15272" s="1252">
        <v>8</v>
      </c>
    </row>
    <row r="15273" spans="1:7" hidden="1">
      <c r="A15273" s="1122" t="s">
        <v>10776</v>
      </c>
      <c r="B15273" s="1234" t="s">
        <v>10777</v>
      </c>
      <c r="C15273" s="1234" t="e">
        <v>#REF!</v>
      </c>
      <c r="D15273" s="1234" t="s">
        <v>5252</v>
      </c>
      <c r="E15273" s="1383">
        <v>8</v>
      </c>
      <c r="F15273" s="1264">
        <v>1</v>
      </c>
      <c r="G15273" s="1252">
        <v>8</v>
      </c>
    </row>
    <row r="15274" spans="1:7" hidden="1">
      <c r="A15274" s="1122" t="s">
        <v>10776</v>
      </c>
      <c r="B15274" s="1234" t="s">
        <v>10777</v>
      </c>
      <c r="C15274" s="1234" t="e">
        <v>#REF!</v>
      </c>
      <c r="D15274" s="1234" t="s">
        <v>5253</v>
      </c>
      <c r="E15274" s="1383">
        <v>8</v>
      </c>
      <c r="F15274" s="1264">
        <v>1</v>
      </c>
      <c r="G15274" s="1252">
        <v>8</v>
      </c>
    </row>
    <row r="15275" spans="1:7" hidden="1">
      <c r="A15275" s="1122" t="s">
        <v>10776</v>
      </c>
      <c r="B15275" s="1122" t="s">
        <v>10777</v>
      </c>
      <c r="C15275" s="1122" t="e">
        <v>#REF!</v>
      </c>
      <c r="D15275" s="1122" t="s">
        <v>10231</v>
      </c>
      <c r="E15275" s="1365">
        <v>1E-3</v>
      </c>
      <c r="F15275" s="1260">
        <v>1</v>
      </c>
      <c r="G15275" s="1246">
        <v>1E-3</v>
      </c>
    </row>
    <row r="15276" spans="1:7" hidden="1">
      <c r="A15276" s="1122" t="s">
        <v>10776</v>
      </c>
      <c r="B15276" s="1122" t="s">
        <v>10777</v>
      </c>
      <c r="C15276" s="1122" t="e">
        <v>#REF!</v>
      </c>
      <c r="D15276" s="1122" t="s">
        <v>10232</v>
      </c>
      <c r="E15276" s="1365">
        <v>1E-3</v>
      </c>
      <c r="F15276" s="1260">
        <v>1</v>
      </c>
      <c r="G15276" s="1246">
        <v>1E-3</v>
      </c>
    </row>
    <row r="15277" spans="1:7" hidden="1">
      <c r="A15277" s="1122" t="s">
        <v>10776</v>
      </c>
      <c r="B15277" s="1122" t="s">
        <v>10777</v>
      </c>
      <c r="C15277" s="1122" t="e">
        <v>#REF!</v>
      </c>
      <c r="D15277" s="1122" t="s">
        <v>10233</v>
      </c>
      <c r="E15277" s="1365">
        <v>1E-3</v>
      </c>
      <c r="F15277" s="1260">
        <v>1</v>
      </c>
      <c r="G15277" s="1246">
        <v>1E-3</v>
      </c>
    </row>
    <row r="15278" spans="1:7" hidden="1">
      <c r="A15278" s="1122" t="s">
        <v>10776</v>
      </c>
      <c r="B15278" s="1122" t="s">
        <v>10777</v>
      </c>
      <c r="C15278" s="1122" t="e">
        <v>#REF!</v>
      </c>
      <c r="D15278" s="1122" t="s">
        <v>1792</v>
      </c>
      <c r="E15278" s="1365">
        <v>4.0000000000000002E-4</v>
      </c>
      <c r="F15278" s="1260">
        <v>1</v>
      </c>
      <c r="G15278" s="1246">
        <v>4.0000000000000002E-4</v>
      </c>
    </row>
    <row r="15279" spans="1:7" hidden="1">
      <c r="A15279" s="1122" t="s">
        <v>10776</v>
      </c>
      <c r="B15279" s="1122" t="s">
        <v>10777</v>
      </c>
      <c r="C15279" s="1122" t="e">
        <v>#REF!</v>
      </c>
      <c r="D15279" s="1122" t="s">
        <v>3885</v>
      </c>
      <c r="E15279" s="1365">
        <v>1.1999999999999999E-3</v>
      </c>
      <c r="F15279" s="1260">
        <v>1</v>
      </c>
      <c r="G15279" s="1246">
        <v>1.1999999999999999E-3</v>
      </c>
    </row>
    <row r="15280" spans="1:7" hidden="1">
      <c r="A15280" s="1122" t="s">
        <v>10776</v>
      </c>
      <c r="B15280" s="1122" t="s">
        <v>10777</v>
      </c>
      <c r="C15280" s="1122" t="e">
        <v>#REF!</v>
      </c>
      <c r="D15280" s="1122" t="s">
        <v>3704</v>
      </c>
      <c r="E15280" s="1365">
        <v>5.0000000000000001E-3</v>
      </c>
      <c r="F15280" s="1260">
        <v>1</v>
      </c>
      <c r="G15280" s="1246">
        <v>5.0000000000000001E-3</v>
      </c>
    </row>
    <row r="15281" spans="1:7" hidden="1">
      <c r="A15281" s="1122" t="s">
        <v>10776</v>
      </c>
      <c r="B15281" s="1122" t="s">
        <v>10777</v>
      </c>
      <c r="C15281" s="1122" t="e">
        <v>#REF!</v>
      </c>
      <c r="D15281" s="1122" t="s">
        <v>1793</v>
      </c>
      <c r="E15281" s="1365">
        <v>4.0000000000000002E-4</v>
      </c>
      <c r="F15281" s="1260">
        <v>1</v>
      </c>
      <c r="G15281" s="1246">
        <v>4.0000000000000002E-4</v>
      </c>
    </row>
    <row r="15282" spans="1:7" hidden="1">
      <c r="A15282" s="1122" t="s">
        <v>10776</v>
      </c>
      <c r="B15282" s="1122" t="s">
        <v>10777</v>
      </c>
      <c r="C15282" s="1122" t="e">
        <v>#REF!</v>
      </c>
      <c r="D15282" s="1122" t="s">
        <v>10234</v>
      </c>
      <c r="E15282" s="1365">
        <v>1E-3</v>
      </c>
      <c r="F15282" s="1260">
        <v>1</v>
      </c>
      <c r="G15282" s="1246">
        <v>1E-3</v>
      </c>
    </row>
    <row r="15283" spans="1:7" hidden="1">
      <c r="A15283" s="1122" t="s">
        <v>10776</v>
      </c>
      <c r="B15283" s="1122" t="s">
        <v>10777</v>
      </c>
      <c r="C15283" s="1122" t="e">
        <v>#REF!</v>
      </c>
      <c r="D15283" s="1122" t="s">
        <v>4137</v>
      </c>
      <c r="E15283" s="1365">
        <v>3.5000000000000001E-3</v>
      </c>
      <c r="F15283" s="1260">
        <v>1</v>
      </c>
      <c r="G15283" s="1246">
        <v>3.5000000000000001E-3</v>
      </c>
    </row>
    <row r="15284" spans="1:7" hidden="1">
      <c r="A15284" s="1122" t="s">
        <v>10776</v>
      </c>
      <c r="B15284" s="1122" t="s">
        <v>10777</v>
      </c>
      <c r="C15284" s="1122" t="e">
        <v>#REF!</v>
      </c>
      <c r="D15284" s="1122" t="s">
        <v>3525</v>
      </c>
      <c r="E15284" s="1365">
        <v>2.9999999999999997E-4</v>
      </c>
      <c r="F15284" s="1260">
        <v>1</v>
      </c>
      <c r="G15284" s="1246">
        <v>2.9999999999999997E-4</v>
      </c>
    </row>
    <row r="15285" spans="1:7" hidden="1">
      <c r="A15285" s="1122" t="s">
        <v>10776</v>
      </c>
      <c r="B15285" s="1122" t="s">
        <v>10777</v>
      </c>
      <c r="C15285" s="1122" t="e">
        <v>#REF!</v>
      </c>
      <c r="D15285" s="1122" t="s">
        <v>10235</v>
      </c>
      <c r="E15285" s="1365">
        <v>1E-3</v>
      </c>
      <c r="F15285" s="1260">
        <v>1</v>
      </c>
      <c r="G15285" s="1246">
        <v>1E-3</v>
      </c>
    </row>
    <row r="15286" spans="1:7" hidden="1">
      <c r="A15286" s="1122" t="s">
        <v>10776</v>
      </c>
      <c r="B15286" s="1122" t="s">
        <v>10777</v>
      </c>
      <c r="C15286" s="1122" t="e">
        <v>#REF!</v>
      </c>
      <c r="D15286" s="1122" t="s">
        <v>10236</v>
      </c>
      <c r="E15286" s="1365">
        <v>1E-3</v>
      </c>
      <c r="F15286" s="1260">
        <v>1</v>
      </c>
      <c r="G15286" s="1246">
        <v>1E-3</v>
      </c>
    </row>
    <row r="15287" spans="1:7" hidden="1">
      <c r="A15287" s="1122" t="s">
        <v>10776</v>
      </c>
      <c r="B15287" s="1122" t="s">
        <v>10777</v>
      </c>
      <c r="C15287" s="1122" t="e">
        <v>#REF!</v>
      </c>
      <c r="D15287" s="1122" t="s">
        <v>10237</v>
      </c>
      <c r="E15287" s="1365">
        <v>1E-3</v>
      </c>
      <c r="F15287" s="1260">
        <v>1</v>
      </c>
      <c r="G15287" s="1246">
        <v>1E-3</v>
      </c>
    </row>
    <row r="15288" spans="1:7" hidden="1">
      <c r="A15288" s="1122" t="s">
        <v>10776</v>
      </c>
      <c r="B15288" s="1122" t="s">
        <v>10777</v>
      </c>
      <c r="C15288" s="1122" t="e">
        <v>#REF!</v>
      </c>
      <c r="D15288" s="1122" t="s">
        <v>10238</v>
      </c>
      <c r="E15288" s="1365">
        <v>1E-3</v>
      </c>
      <c r="F15288" s="1260">
        <v>1</v>
      </c>
      <c r="G15288" s="1246">
        <v>1E-3</v>
      </c>
    </row>
    <row r="15289" spans="1:7" hidden="1">
      <c r="A15289" s="1122" t="s">
        <v>10776</v>
      </c>
      <c r="B15289" s="1122" t="s">
        <v>10777</v>
      </c>
      <c r="C15289" s="1122" t="e">
        <v>#REF!</v>
      </c>
      <c r="D15289" s="1122" t="s">
        <v>7734</v>
      </c>
      <c r="E15289" s="1365">
        <v>0.58299999999999996</v>
      </c>
      <c r="F15289" s="1260">
        <v>1</v>
      </c>
      <c r="G15289" s="1246">
        <v>0.58299999999999996</v>
      </c>
    </row>
    <row r="15290" spans="1:7" hidden="1">
      <c r="A15290" s="1122" t="s">
        <v>10776</v>
      </c>
      <c r="B15290" s="1122" t="s">
        <v>10777</v>
      </c>
      <c r="C15290" s="1122" t="e">
        <v>#REF!</v>
      </c>
      <c r="D15290" s="1122" t="s">
        <v>7735</v>
      </c>
      <c r="E15290" s="1365">
        <v>0.69799999999999995</v>
      </c>
      <c r="F15290" s="1260">
        <v>1</v>
      </c>
      <c r="G15290" s="1246">
        <v>0.69799999999999995</v>
      </c>
    </row>
    <row r="15291" spans="1:7" hidden="1">
      <c r="A15291" s="1122" t="s">
        <v>10776</v>
      </c>
      <c r="B15291" s="1122" t="s">
        <v>10777</v>
      </c>
      <c r="C15291" s="1122" t="e">
        <v>#REF!</v>
      </c>
      <c r="D15291" s="1122" t="s">
        <v>6661</v>
      </c>
      <c r="E15291" s="1365">
        <v>3.3999999999999998E-3</v>
      </c>
      <c r="F15291" s="1260">
        <v>1</v>
      </c>
      <c r="G15291" s="1246">
        <v>3.3999999999999998E-3</v>
      </c>
    </row>
    <row r="15292" spans="1:7" hidden="1">
      <c r="A15292" s="1122" t="s">
        <v>10778</v>
      </c>
      <c r="B15292" s="1122" t="s">
        <v>10779</v>
      </c>
      <c r="C15292" s="1122" t="e">
        <v>#REF!</v>
      </c>
      <c r="D15292" s="1122" t="s">
        <v>7821</v>
      </c>
      <c r="E15292" s="1365">
        <v>1</v>
      </c>
      <c r="F15292" s="1260">
        <v>1</v>
      </c>
      <c r="G15292" s="1246">
        <v>1</v>
      </c>
    </row>
    <row r="15293" spans="1:7" hidden="1">
      <c r="A15293" s="1122" t="s">
        <v>10778</v>
      </c>
      <c r="B15293" s="1122" t="s">
        <v>10779</v>
      </c>
      <c r="C15293" s="1122" t="e">
        <v>#REF!</v>
      </c>
      <c r="D15293" s="1122" t="s">
        <v>7738</v>
      </c>
      <c r="E15293" s="1365">
        <v>1</v>
      </c>
      <c r="F15293" s="1260">
        <v>1</v>
      </c>
      <c r="G15293" s="1246">
        <v>1</v>
      </c>
    </row>
    <row r="15294" spans="1:7" hidden="1">
      <c r="A15294" s="1122" t="s">
        <v>10778</v>
      </c>
      <c r="B15294" s="1122" t="s">
        <v>10779</v>
      </c>
      <c r="C15294" s="1122" t="e">
        <v>#REF!</v>
      </c>
      <c r="D15294" s="1122" t="s">
        <v>10726</v>
      </c>
      <c r="E15294" s="1365">
        <v>1</v>
      </c>
      <c r="F15294" s="1260">
        <v>1</v>
      </c>
      <c r="G15294" s="1246">
        <v>1</v>
      </c>
    </row>
    <row r="15295" spans="1:7" hidden="1">
      <c r="A15295" s="1122" t="s">
        <v>10778</v>
      </c>
      <c r="B15295" s="1122" t="s">
        <v>10779</v>
      </c>
      <c r="C15295" s="1122" t="e">
        <v>#REF!</v>
      </c>
      <c r="D15295" s="1122" t="s">
        <v>7823</v>
      </c>
      <c r="E15295" s="1365">
        <v>1</v>
      </c>
      <c r="F15295" s="1260">
        <v>1</v>
      </c>
      <c r="G15295" s="1246">
        <v>1</v>
      </c>
    </row>
    <row r="15296" spans="1:7" hidden="1">
      <c r="A15296" s="1122" t="s">
        <v>10778</v>
      </c>
      <c r="B15296" s="1122" t="s">
        <v>10779</v>
      </c>
      <c r="C15296" s="1122" t="e">
        <v>#REF!</v>
      </c>
      <c r="D15296" s="1122" t="s">
        <v>10727</v>
      </c>
      <c r="E15296" s="1365">
        <v>1</v>
      </c>
      <c r="F15296" s="1260">
        <v>1</v>
      </c>
      <c r="G15296" s="1246">
        <v>1</v>
      </c>
    </row>
    <row r="15297" spans="1:7" hidden="1">
      <c r="A15297" s="1122" t="s">
        <v>10778</v>
      </c>
      <c r="B15297" s="1122" t="s">
        <v>10779</v>
      </c>
      <c r="C15297" s="1122" t="e">
        <v>#REF!</v>
      </c>
      <c r="D15297" s="1122" t="s">
        <v>10728</v>
      </c>
      <c r="E15297" s="1365">
        <v>1</v>
      </c>
      <c r="F15297" s="1260">
        <v>1</v>
      </c>
      <c r="G15297" s="1246">
        <v>1</v>
      </c>
    </row>
    <row r="15298" spans="1:7" hidden="1">
      <c r="A15298" s="1122" t="s">
        <v>10778</v>
      </c>
      <c r="B15298" s="1122" t="s">
        <v>10779</v>
      </c>
      <c r="C15298" s="1122" t="e">
        <v>#REF!</v>
      </c>
      <c r="D15298" s="1122" t="s">
        <v>7740</v>
      </c>
      <c r="E15298" s="1365">
        <v>1</v>
      </c>
      <c r="F15298" s="1260">
        <v>1</v>
      </c>
      <c r="G15298" s="1246">
        <v>1</v>
      </c>
    </row>
    <row r="15299" spans="1:7" hidden="1">
      <c r="A15299" s="1122" t="s">
        <v>10778</v>
      </c>
      <c r="B15299" s="1122" t="s">
        <v>10779</v>
      </c>
      <c r="C15299" s="1122" t="e">
        <v>#REF!</v>
      </c>
      <c r="D15299" s="1122" t="s">
        <v>7715</v>
      </c>
      <c r="E15299" s="1365">
        <v>1</v>
      </c>
      <c r="F15299" s="1260">
        <v>1</v>
      </c>
      <c r="G15299" s="1246">
        <v>1</v>
      </c>
    </row>
    <row r="15300" spans="1:7" hidden="1">
      <c r="A15300" s="1122" t="s">
        <v>10778</v>
      </c>
      <c r="B15300" s="1122" t="s">
        <v>10779</v>
      </c>
      <c r="C15300" s="1122" t="e">
        <v>#REF!</v>
      </c>
      <c r="D15300" s="1122" t="s">
        <v>10729</v>
      </c>
      <c r="E15300" s="1365">
        <v>1</v>
      </c>
      <c r="F15300" s="1260">
        <v>1</v>
      </c>
      <c r="G15300" s="1246">
        <v>1</v>
      </c>
    </row>
    <row r="15301" spans="1:7" hidden="1">
      <c r="A15301" s="1122" t="s">
        <v>10778</v>
      </c>
      <c r="B15301" s="1122" t="s">
        <v>10779</v>
      </c>
      <c r="C15301" s="1122" t="e">
        <v>#REF!</v>
      </c>
      <c r="D15301" s="1122" t="s">
        <v>10230</v>
      </c>
      <c r="E15301" s="1365">
        <v>1</v>
      </c>
      <c r="F15301" s="1260">
        <v>1</v>
      </c>
      <c r="G15301" s="1246">
        <v>1</v>
      </c>
    </row>
    <row r="15302" spans="1:7" hidden="1">
      <c r="A15302" s="1122" t="s">
        <v>10778</v>
      </c>
      <c r="B15302" s="1122" t="s">
        <v>10779</v>
      </c>
      <c r="C15302" s="1122" t="e">
        <v>#REF!</v>
      </c>
      <c r="D15302" s="1122" t="s">
        <v>7827</v>
      </c>
      <c r="E15302" s="1365">
        <v>1</v>
      </c>
      <c r="F15302" s="1260">
        <v>1</v>
      </c>
      <c r="G15302" s="1246">
        <v>1</v>
      </c>
    </row>
    <row r="15303" spans="1:7" hidden="1">
      <c r="A15303" s="1122" t="s">
        <v>10778</v>
      </c>
      <c r="B15303" s="1122" t="s">
        <v>10779</v>
      </c>
      <c r="C15303" s="1122" t="e">
        <v>#REF!</v>
      </c>
      <c r="D15303" s="1122" t="s">
        <v>7828</v>
      </c>
      <c r="E15303" s="1365">
        <v>1</v>
      </c>
      <c r="F15303" s="1260">
        <v>1</v>
      </c>
      <c r="G15303" s="1246">
        <v>1</v>
      </c>
    </row>
    <row r="15304" spans="1:7" hidden="1">
      <c r="A15304" s="1122" t="s">
        <v>10778</v>
      </c>
      <c r="B15304" s="1122" t="s">
        <v>10779</v>
      </c>
      <c r="C15304" s="1122" t="e">
        <v>#REF!</v>
      </c>
      <c r="D15304" s="1122" t="s">
        <v>7718</v>
      </c>
      <c r="E15304" s="1365">
        <v>2</v>
      </c>
      <c r="F15304" s="1260">
        <v>1</v>
      </c>
      <c r="G15304" s="1246">
        <v>2</v>
      </c>
    </row>
    <row r="15305" spans="1:7" hidden="1">
      <c r="A15305" s="1122" t="s">
        <v>10778</v>
      </c>
      <c r="B15305" s="1122" t="s">
        <v>10779</v>
      </c>
      <c r="C15305" s="1122" t="e">
        <v>#REF!</v>
      </c>
      <c r="D15305" s="1122" t="s">
        <v>7719</v>
      </c>
      <c r="E15305" s="1365">
        <v>2</v>
      </c>
      <c r="F15305" s="1260">
        <v>1</v>
      </c>
      <c r="G15305" s="1246">
        <v>2</v>
      </c>
    </row>
    <row r="15306" spans="1:7" hidden="1">
      <c r="A15306" s="1122" t="s">
        <v>10778</v>
      </c>
      <c r="B15306" s="1122" t="s">
        <v>10779</v>
      </c>
      <c r="C15306" s="1122" t="e">
        <v>#REF!</v>
      </c>
      <c r="D15306" s="1122" t="s">
        <v>7720</v>
      </c>
      <c r="E15306" s="1365">
        <v>2</v>
      </c>
      <c r="F15306" s="1260">
        <v>1</v>
      </c>
      <c r="G15306" s="1246">
        <v>2</v>
      </c>
    </row>
    <row r="15307" spans="1:7" hidden="1">
      <c r="A15307" s="1122" t="s">
        <v>10778</v>
      </c>
      <c r="B15307" s="1122" t="s">
        <v>10779</v>
      </c>
      <c r="C15307" s="1122" t="e">
        <v>#REF!</v>
      </c>
      <c r="D15307" s="1122" t="s">
        <v>7721</v>
      </c>
      <c r="E15307" s="1365">
        <v>2</v>
      </c>
      <c r="F15307" s="1260">
        <v>1</v>
      </c>
      <c r="G15307" s="1246">
        <v>2</v>
      </c>
    </row>
    <row r="15308" spans="1:7" hidden="1">
      <c r="A15308" s="1122" t="s">
        <v>10778</v>
      </c>
      <c r="B15308" s="1122" t="s">
        <v>10779</v>
      </c>
      <c r="C15308" s="1234" t="e">
        <v>#REF!</v>
      </c>
      <c r="D15308" s="1234" t="s">
        <v>7724</v>
      </c>
      <c r="E15308" s="1383">
        <v>8</v>
      </c>
      <c r="F15308" s="1264">
        <v>1</v>
      </c>
      <c r="G15308" s="1252">
        <v>8</v>
      </c>
    </row>
    <row r="15309" spans="1:7" hidden="1">
      <c r="A15309" s="1122" t="s">
        <v>10778</v>
      </c>
      <c r="B15309" s="1122" t="s">
        <v>10779</v>
      </c>
      <c r="C15309" s="1234" t="e">
        <v>#REF!</v>
      </c>
      <c r="D15309" s="1234" t="s">
        <v>7725</v>
      </c>
      <c r="E15309" s="1383">
        <v>8</v>
      </c>
      <c r="F15309" s="1264">
        <v>1</v>
      </c>
      <c r="G15309" s="1252">
        <v>8</v>
      </c>
    </row>
    <row r="15310" spans="1:7" hidden="1">
      <c r="A15310" s="1122" t="s">
        <v>10778</v>
      </c>
      <c r="B15310" s="1122" t="s">
        <v>10779</v>
      </c>
      <c r="C15310" s="1234" t="e">
        <v>#REF!</v>
      </c>
      <c r="D15310" s="1234" t="s">
        <v>7726</v>
      </c>
      <c r="E15310" s="1383">
        <v>8</v>
      </c>
      <c r="F15310" s="1264">
        <v>1</v>
      </c>
      <c r="G15310" s="1252">
        <v>8</v>
      </c>
    </row>
    <row r="15311" spans="1:7" hidden="1">
      <c r="A15311" s="1122" t="s">
        <v>10778</v>
      </c>
      <c r="B15311" s="1122" t="s">
        <v>10779</v>
      </c>
      <c r="C15311" s="1234" t="e">
        <v>#REF!</v>
      </c>
      <c r="D15311" s="1234" t="s">
        <v>7727</v>
      </c>
      <c r="E15311" s="1383">
        <v>8</v>
      </c>
      <c r="F15311" s="1264">
        <v>1</v>
      </c>
      <c r="G15311" s="1252">
        <v>8</v>
      </c>
    </row>
    <row r="15312" spans="1:7" hidden="1">
      <c r="A15312" s="1122" t="s">
        <v>10778</v>
      </c>
      <c r="B15312" s="1122" t="s">
        <v>10779</v>
      </c>
      <c r="C15312" s="1234" t="e">
        <v>#REF!</v>
      </c>
      <c r="D15312" s="1234" t="s">
        <v>7728</v>
      </c>
      <c r="E15312" s="1383">
        <v>8</v>
      </c>
      <c r="F15312" s="1264">
        <v>1</v>
      </c>
      <c r="G15312" s="1252">
        <v>8</v>
      </c>
    </row>
    <row r="15313" spans="1:7" hidden="1">
      <c r="A15313" s="1122" t="s">
        <v>10778</v>
      </c>
      <c r="B15313" s="1122" t="s">
        <v>10779</v>
      </c>
      <c r="C15313" s="1234" t="e">
        <v>#REF!</v>
      </c>
      <c r="D15313" s="1234" t="s">
        <v>7729</v>
      </c>
      <c r="E15313" s="1383">
        <v>8</v>
      </c>
      <c r="F15313" s="1264">
        <v>1</v>
      </c>
      <c r="G15313" s="1252">
        <v>8</v>
      </c>
    </row>
    <row r="15314" spans="1:7" hidden="1">
      <c r="A15314" s="1122" t="s">
        <v>10778</v>
      </c>
      <c r="B15314" s="1122" t="s">
        <v>10779</v>
      </c>
      <c r="C15314" s="1234" t="e">
        <v>#REF!</v>
      </c>
      <c r="D15314" s="1234" t="s">
        <v>7730</v>
      </c>
      <c r="E15314" s="1383">
        <v>8</v>
      </c>
      <c r="F15314" s="1264">
        <v>1</v>
      </c>
      <c r="G15314" s="1252">
        <v>8</v>
      </c>
    </row>
    <row r="15315" spans="1:7" hidden="1">
      <c r="A15315" s="1122" t="s">
        <v>10778</v>
      </c>
      <c r="B15315" s="1122" t="s">
        <v>10779</v>
      </c>
      <c r="C15315" s="1234" t="e">
        <v>#REF!</v>
      </c>
      <c r="D15315" s="1234" t="s">
        <v>7731</v>
      </c>
      <c r="E15315" s="1383">
        <v>8</v>
      </c>
      <c r="F15315" s="1264">
        <v>1</v>
      </c>
      <c r="G15315" s="1252">
        <v>8</v>
      </c>
    </row>
    <row r="15316" spans="1:7" hidden="1">
      <c r="A15316" s="1122" t="s">
        <v>10778</v>
      </c>
      <c r="B15316" s="1122" t="s">
        <v>10779</v>
      </c>
      <c r="C15316" s="1234" t="e">
        <v>#REF!</v>
      </c>
      <c r="D15316" s="1234" t="s">
        <v>7732</v>
      </c>
      <c r="E15316" s="1383">
        <v>8</v>
      </c>
      <c r="F15316" s="1264">
        <v>1</v>
      </c>
      <c r="G15316" s="1252">
        <v>8</v>
      </c>
    </row>
    <row r="15317" spans="1:7" hidden="1">
      <c r="A15317" s="1122" t="s">
        <v>10778</v>
      </c>
      <c r="B15317" s="1122" t="s">
        <v>10779</v>
      </c>
      <c r="C15317" s="1234" t="e">
        <v>#REF!</v>
      </c>
      <c r="D15317" s="1234" t="s">
        <v>7733</v>
      </c>
      <c r="E15317" s="1383">
        <v>8</v>
      </c>
      <c r="F15317" s="1264">
        <v>1</v>
      </c>
      <c r="G15317" s="1252">
        <v>8</v>
      </c>
    </row>
    <row r="15318" spans="1:7" hidden="1">
      <c r="A15318" s="1122" t="s">
        <v>10778</v>
      </c>
      <c r="B15318" s="1122" t="s">
        <v>10779</v>
      </c>
      <c r="C15318" s="1122" t="e">
        <v>#REF!</v>
      </c>
      <c r="D15318" s="1122" t="s">
        <v>1635</v>
      </c>
      <c r="E15318" s="1365">
        <v>3</v>
      </c>
      <c r="F15318" s="1260">
        <v>1</v>
      </c>
      <c r="G15318" s="1246">
        <v>3</v>
      </c>
    </row>
    <row r="15319" spans="1:7" hidden="1">
      <c r="A15319" s="1122" t="s">
        <v>10778</v>
      </c>
      <c r="B15319" s="1122" t="s">
        <v>10779</v>
      </c>
      <c r="C15319" s="1122" t="e">
        <v>#REF!</v>
      </c>
      <c r="D15319" s="1122" t="s">
        <v>7829</v>
      </c>
      <c r="E15319" s="1365">
        <v>1</v>
      </c>
      <c r="F15319" s="1260">
        <v>1</v>
      </c>
      <c r="G15319" s="1246">
        <v>1</v>
      </c>
    </row>
    <row r="15320" spans="1:7" hidden="1">
      <c r="A15320" s="1122" t="s">
        <v>10778</v>
      </c>
      <c r="B15320" s="1122" t="s">
        <v>10779</v>
      </c>
      <c r="C15320" s="1122" t="e">
        <v>#REF!</v>
      </c>
      <c r="D15320" s="1122" t="s">
        <v>7830</v>
      </c>
      <c r="E15320" s="1365">
        <v>1</v>
      </c>
      <c r="F15320" s="1260">
        <v>1</v>
      </c>
      <c r="G15320" s="1246">
        <v>1</v>
      </c>
    </row>
    <row r="15321" spans="1:7" hidden="1">
      <c r="A15321" s="1122" t="s">
        <v>10778</v>
      </c>
      <c r="B15321" s="1122" t="s">
        <v>10779</v>
      </c>
      <c r="C15321" s="1122" t="e">
        <v>#REF!</v>
      </c>
      <c r="D15321" s="1122" t="s">
        <v>7831</v>
      </c>
      <c r="E15321" s="1365">
        <v>2</v>
      </c>
      <c r="F15321" s="1260">
        <v>1</v>
      </c>
      <c r="G15321" s="1246">
        <v>2</v>
      </c>
    </row>
    <row r="15322" spans="1:7" hidden="1">
      <c r="A15322" s="1122" t="s">
        <v>10778</v>
      </c>
      <c r="B15322" s="1122" t="s">
        <v>10779</v>
      </c>
      <c r="C15322" s="1234" t="e">
        <v>#REF!</v>
      </c>
      <c r="D15322" s="1234" t="s">
        <v>3441</v>
      </c>
      <c r="E15322" s="1383">
        <v>8</v>
      </c>
      <c r="F15322" s="1264">
        <v>1</v>
      </c>
      <c r="G15322" s="1252">
        <v>8</v>
      </c>
    </row>
    <row r="15323" spans="1:7" hidden="1">
      <c r="A15323" s="1122" t="s">
        <v>10778</v>
      </c>
      <c r="B15323" s="1122" t="s">
        <v>10779</v>
      </c>
      <c r="C15323" s="1234" t="e">
        <v>#REF!</v>
      </c>
      <c r="D15323" s="1234" t="s">
        <v>3443</v>
      </c>
      <c r="E15323" s="1383">
        <v>8</v>
      </c>
      <c r="F15323" s="1264">
        <v>1</v>
      </c>
      <c r="G15323" s="1252">
        <v>8</v>
      </c>
    </row>
    <row r="15324" spans="1:7" hidden="1">
      <c r="A15324" s="1122" t="s">
        <v>10778</v>
      </c>
      <c r="B15324" s="1122" t="s">
        <v>10779</v>
      </c>
      <c r="C15324" s="1234" t="e">
        <v>#REF!</v>
      </c>
      <c r="D15324" s="1234" t="s">
        <v>3445</v>
      </c>
      <c r="E15324" s="1383">
        <v>8</v>
      </c>
      <c r="F15324" s="1264">
        <v>1</v>
      </c>
      <c r="G15324" s="1252">
        <v>8</v>
      </c>
    </row>
    <row r="15325" spans="1:7" hidden="1">
      <c r="A15325" s="1122" t="s">
        <v>10778</v>
      </c>
      <c r="B15325" s="1122" t="s">
        <v>10779</v>
      </c>
      <c r="C15325" s="1234" t="e">
        <v>#REF!</v>
      </c>
      <c r="D15325" s="1234" t="s">
        <v>3447</v>
      </c>
      <c r="E15325" s="1383">
        <v>8</v>
      </c>
      <c r="F15325" s="1264">
        <v>1</v>
      </c>
      <c r="G15325" s="1252">
        <v>8</v>
      </c>
    </row>
    <row r="15326" spans="1:7" hidden="1">
      <c r="A15326" s="1122" t="s">
        <v>10778</v>
      </c>
      <c r="B15326" s="1122" t="s">
        <v>10779</v>
      </c>
      <c r="C15326" s="1234" t="e">
        <v>#REF!</v>
      </c>
      <c r="D15326" s="1234" t="s">
        <v>3448</v>
      </c>
      <c r="E15326" s="1383">
        <v>8</v>
      </c>
      <c r="F15326" s="1264">
        <v>1</v>
      </c>
      <c r="G15326" s="1252">
        <v>8</v>
      </c>
    </row>
    <row r="15327" spans="1:7" hidden="1">
      <c r="A15327" s="1122" t="s">
        <v>10778</v>
      </c>
      <c r="B15327" s="1122" t="s">
        <v>10779</v>
      </c>
      <c r="C15327" s="1234" t="e">
        <v>#REF!</v>
      </c>
      <c r="D15327" s="1234" t="s">
        <v>5252</v>
      </c>
      <c r="E15327" s="1383">
        <v>8</v>
      </c>
      <c r="F15327" s="1264">
        <v>1</v>
      </c>
      <c r="G15327" s="1252">
        <v>8</v>
      </c>
    </row>
    <row r="15328" spans="1:7" hidden="1">
      <c r="A15328" s="1122" t="s">
        <v>10778</v>
      </c>
      <c r="B15328" s="1122" t="s">
        <v>10779</v>
      </c>
      <c r="C15328" s="1234" t="e">
        <v>#REF!</v>
      </c>
      <c r="D15328" s="1234" t="s">
        <v>5253</v>
      </c>
      <c r="E15328" s="1383">
        <v>8</v>
      </c>
      <c r="F15328" s="1264">
        <v>1</v>
      </c>
      <c r="G15328" s="1252">
        <v>8</v>
      </c>
    </row>
    <row r="15329" spans="1:7" hidden="1">
      <c r="A15329" s="1122" t="s">
        <v>10778</v>
      </c>
      <c r="B15329" s="1122" t="s">
        <v>10779</v>
      </c>
      <c r="C15329" s="1122" t="e">
        <v>#REF!</v>
      </c>
      <c r="D15329" s="1122" t="s">
        <v>10231</v>
      </c>
      <c r="E15329" s="1365">
        <v>1E-3</v>
      </c>
      <c r="F15329" s="1260">
        <v>1</v>
      </c>
      <c r="G15329" s="1246">
        <v>1E-3</v>
      </c>
    </row>
    <row r="15330" spans="1:7" hidden="1">
      <c r="A15330" s="1122" t="s">
        <v>10778</v>
      </c>
      <c r="B15330" s="1122" t="s">
        <v>10779</v>
      </c>
      <c r="C15330" s="1122" t="e">
        <v>#REF!</v>
      </c>
      <c r="D15330" s="1122" t="s">
        <v>10232</v>
      </c>
      <c r="E15330" s="1365">
        <v>1E-3</v>
      </c>
      <c r="F15330" s="1260">
        <v>1</v>
      </c>
      <c r="G15330" s="1246">
        <v>1E-3</v>
      </c>
    </row>
    <row r="15331" spans="1:7" hidden="1">
      <c r="A15331" s="1122" t="s">
        <v>10778</v>
      </c>
      <c r="B15331" s="1122" t="s">
        <v>10779</v>
      </c>
      <c r="C15331" s="1122" t="e">
        <v>#REF!</v>
      </c>
      <c r="D15331" s="1122" t="s">
        <v>10233</v>
      </c>
      <c r="E15331" s="1365">
        <v>1E-3</v>
      </c>
      <c r="F15331" s="1260">
        <v>1</v>
      </c>
      <c r="G15331" s="1246">
        <v>1E-3</v>
      </c>
    </row>
    <row r="15332" spans="1:7" hidden="1">
      <c r="A15332" s="1122" t="s">
        <v>10778</v>
      </c>
      <c r="B15332" s="1122" t="s">
        <v>10779</v>
      </c>
      <c r="C15332" s="1122" t="e">
        <v>#REF!</v>
      </c>
      <c r="D15332" s="1122" t="s">
        <v>1792</v>
      </c>
      <c r="E15332" s="1365">
        <v>4.0000000000000002E-4</v>
      </c>
      <c r="F15332" s="1260">
        <v>1</v>
      </c>
      <c r="G15332" s="1246">
        <v>4.0000000000000002E-4</v>
      </c>
    </row>
    <row r="15333" spans="1:7" hidden="1">
      <c r="A15333" s="1122" t="s">
        <v>10778</v>
      </c>
      <c r="B15333" s="1122" t="s">
        <v>10779</v>
      </c>
      <c r="C15333" s="1122" t="e">
        <v>#REF!</v>
      </c>
      <c r="D15333" s="1122" t="s">
        <v>3885</v>
      </c>
      <c r="E15333" s="1365">
        <v>1.1999999999999999E-3</v>
      </c>
      <c r="F15333" s="1260">
        <v>1</v>
      </c>
      <c r="G15333" s="1246">
        <v>1.1999999999999999E-3</v>
      </c>
    </row>
    <row r="15334" spans="1:7" hidden="1">
      <c r="A15334" s="1122" t="s">
        <v>10778</v>
      </c>
      <c r="B15334" s="1122" t="s">
        <v>10779</v>
      </c>
      <c r="C15334" s="1122" t="e">
        <v>#REF!</v>
      </c>
      <c r="D15334" s="1122" t="s">
        <v>3704</v>
      </c>
      <c r="E15334" s="1365">
        <v>5.0000000000000001E-3</v>
      </c>
      <c r="F15334" s="1260">
        <v>1</v>
      </c>
      <c r="G15334" s="1246">
        <v>5.0000000000000001E-3</v>
      </c>
    </row>
    <row r="15335" spans="1:7" hidden="1">
      <c r="A15335" s="1122" t="s">
        <v>10778</v>
      </c>
      <c r="B15335" s="1122" t="s">
        <v>10779</v>
      </c>
      <c r="C15335" s="1122" t="e">
        <v>#REF!</v>
      </c>
      <c r="D15335" s="1122" t="s">
        <v>1793</v>
      </c>
      <c r="E15335" s="1365">
        <v>4.0000000000000002E-4</v>
      </c>
      <c r="F15335" s="1260">
        <v>1</v>
      </c>
      <c r="G15335" s="1246">
        <v>4.0000000000000002E-4</v>
      </c>
    </row>
    <row r="15336" spans="1:7" hidden="1">
      <c r="A15336" s="1122" t="s">
        <v>10778</v>
      </c>
      <c r="B15336" s="1122" t="s">
        <v>10779</v>
      </c>
      <c r="C15336" s="1122" t="e">
        <v>#REF!</v>
      </c>
      <c r="D15336" s="1122" t="s">
        <v>10234</v>
      </c>
      <c r="E15336" s="1365">
        <v>1E-3</v>
      </c>
      <c r="F15336" s="1260">
        <v>1</v>
      </c>
      <c r="G15336" s="1246">
        <v>1E-3</v>
      </c>
    </row>
    <row r="15337" spans="1:7" hidden="1">
      <c r="A15337" s="1122" t="s">
        <v>10778</v>
      </c>
      <c r="B15337" s="1122" t="s">
        <v>10779</v>
      </c>
      <c r="C15337" s="1122" t="e">
        <v>#REF!</v>
      </c>
      <c r="D15337" s="1122" t="s">
        <v>4137</v>
      </c>
      <c r="E15337" s="1365">
        <v>3.5000000000000001E-3</v>
      </c>
      <c r="F15337" s="1260">
        <v>1</v>
      </c>
      <c r="G15337" s="1246">
        <v>3.5000000000000001E-3</v>
      </c>
    </row>
    <row r="15338" spans="1:7" hidden="1">
      <c r="A15338" s="1122" t="s">
        <v>10778</v>
      </c>
      <c r="B15338" s="1122" t="s">
        <v>10779</v>
      </c>
      <c r="C15338" s="1122" t="e">
        <v>#REF!</v>
      </c>
      <c r="D15338" s="1122" t="s">
        <v>3525</v>
      </c>
      <c r="E15338" s="1365">
        <v>2.9999999999999997E-4</v>
      </c>
      <c r="F15338" s="1260">
        <v>1</v>
      </c>
      <c r="G15338" s="1246">
        <v>2.9999999999999997E-4</v>
      </c>
    </row>
    <row r="15339" spans="1:7" hidden="1">
      <c r="A15339" s="1122" t="s">
        <v>10778</v>
      </c>
      <c r="B15339" s="1122" t="s">
        <v>10779</v>
      </c>
      <c r="C15339" s="1122" t="e">
        <v>#REF!</v>
      </c>
      <c r="D15339" s="1122" t="s">
        <v>10235</v>
      </c>
      <c r="E15339" s="1365">
        <v>1E-3</v>
      </c>
      <c r="F15339" s="1260">
        <v>1</v>
      </c>
      <c r="G15339" s="1246">
        <v>1E-3</v>
      </c>
    </row>
    <row r="15340" spans="1:7" hidden="1">
      <c r="A15340" s="1122" t="s">
        <v>10778</v>
      </c>
      <c r="B15340" s="1122" t="s">
        <v>10779</v>
      </c>
      <c r="C15340" s="1122" t="e">
        <v>#REF!</v>
      </c>
      <c r="D15340" s="1122" t="s">
        <v>10236</v>
      </c>
      <c r="E15340" s="1365">
        <v>1E-3</v>
      </c>
      <c r="F15340" s="1260">
        <v>1</v>
      </c>
      <c r="G15340" s="1246">
        <v>1E-3</v>
      </c>
    </row>
    <row r="15341" spans="1:7" hidden="1">
      <c r="A15341" s="1122" t="s">
        <v>10778</v>
      </c>
      <c r="B15341" s="1122" t="s">
        <v>10779</v>
      </c>
      <c r="C15341" s="1122" t="e">
        <v>#REF!</v>
      </c>
      <c r="D15341" s="1122" t="s">
        <v>10237</v>
      </c>
      <c r="E15341" s="1365">
        <v>1E-3</v>
      </c>
      <c r="F15341" s="1260">
        <v>1</v>
      </c>
      <c r="G15341" s="1246">
        <v>1E-3</v>
      </c>
    </row>
    <row r="15342" spans="1:7" hidden="1">
      <c r="A15342" s="1122" t="s">
        <v>10778</v>
      </c>
      <c r="B15342" s="1122" t="s">
        <v>10779</v>
      </c>
      <c r="C15342" s="1122" t="e">
        <v>#REF!</v>
      </c>
      <c r="D15342" s="1122" t="s">
        <v>10238</v>
      </c>
      <c r="E15342" s="1365">
        <v>1E-3</v>
      </c>
      <c r="F15342" s="1260">
        <v>1</v>
      </c>
      <c r="G15342" s="1246">
        <v>1E-3</v>
      </c>
    </row>
    <row r="15343" spans="1:7" hidden="1">
      <c r="A15343" s="1122" t="s">
        <v>10778</v>
      </c>
      <c r="B15343" s="1122" t="s">
        <v>10779</v>
      </c>
      <c r="C15343" s="1122" t="e">
        <v>#REF!</v>
      </c>
      <c r="D15343" s="1122" t="s">
        <v>7734</v>
      </c>
      <c r="E15343" s="1365">
        <v>0.58299999999999996</v>
      </c>
      <c r="F15343" s="1260">
        <v>1</v>
      </c>
      <c r="G15343" s="1246">
        <v>0.58299999999999996</v>
      </c>
    </row>
    <row r="15344" spans="1:7" hidden="1">
      <c r="A15344" s="1122" t="s">
        <v>10778</v>
      </c>
      <c r="B15344" s="1122" t="s">
        <v>10779</v>
      </c>
      <c r="C15344" s="1122" t="e">
        <v>#REF!</v>
      </c>
      <c r="D15344" s="1122" t="s">
        <v>7735</v>
      </c>
      <c r="E15344" s="1365">
        <v>0.69799999999999995</v>
      </c>
      <c r="F15344" s="1260">
        <v>1</v>
      </c>
      <c r="G15344" s="1246">
        <v>0.69799999999999995</v>
      </c>
    </row>
    <row r="15345" spans="1:7" hidden="1">
      <c r="A15345" s="1122" t="s">
        <v>10778</v>
      </c>
      <c r="B15345" s="1122" t="s">
        <v>10779</v>
      </c>
      <c r="C15345" s="1122" t="e">
        <v>#REF!</v>
      </c>
      <c r="D15345" s="1122" t="s">
        <v>6661</v>
      </c>
      <c r="E15345" s="1365">
        <v>3.3999999999999998E-3</v>
      </c>
      <c r="F15345" s="1260">
        <v>1</v>
      </c>
      <c r="G15345" s="1246">
        <v>3.3999999999999998E-3</v>
      </c>
    </row>
    <row r="15346" spans="1:7" hidden="1">
      <c r="A15346" s="1122" t="s">
        <v>10780</v>
      </c>
      <c r="B15346" s="1122" t="s">
        <v>10781</v>
      </c>
      <c r="C15346" s="1122" t="e">
        <v>#REF!</v>
      </c>
      <c r="D15346" s="1122" t="s">
        <v>7842</v>
      </c>
      <c r="E15346" s="1365">
        <v>1</v>
      </c>
      <c r="F15346" s="1260">
        <v>1</v>
      </c>
      <c r="G15346" s="1246">
        <v>1</v>
      </c>
    </row>
    <row r="15347" spans="1:7" hidden="1">
      <c r="A15347" s="1122" t="s">
        <v>10780</v>
      </c>
      <c r="B15347" s="1122" t="s">
        <v>10781</v>
      </c>
      <c r="C15347" s="1122" t="e">
        <v>#REF!</v>
      </c>
      <c r="D15347" s="1122" t="s">
        <v>7738</v>
      </c>
      <c r="E15347" s="1365">
        <v>1</v>
      </c>
      <c r="F15347" s="1260">
        <v>1</v>
      </c>
      <c r="G15347" s="1246">
        <v>1</v>
      </c>
    </row>
    <row r="15348" spans="1:7" hidden="1">
      <c r="A15348" s="1122" t="s">
        <v>10780</v>
      </c>
      <c r="B15348" s="1122" t="s">
        <v>10781</v>
      </c>
      <c r="C15348" s="1122" t="e">
        <v>#REF!</v>
      </c>
      <c r="D15348" s="1122" t="s">
        <v>7739</v>
      </c>
      <c r="E15348" s="1365">
        <v>1</v>
      </c>
      <c r="F15348" s="1260">
        <v>1</v>
      </c>
      <c r="G15348" s="1246">
        <v>1</v>
      </c>
    </row>
    <row r="15349" spans="1:7" hidden="1">
      <c r="A15349" s="1122" t="s">
        <v>10780</v>
      </c>
      <c r="B15349" s="1122" t="s">
        <v>10781</v>
      </c>
      <c r="C15349" s="1122" t="e">
        <v>#REF!</v>
      </c>
      <c r="D15349" s="1122" t="s">
        <v>10726</v>
      </c>
      <c r="E15349" s="1365">
        <v>1</v>
      </c>
      <c r="F15349" s="1260">
        <v>1</v>
      </c>
      <c r="G15349" s="1246">
        <v>1</v>
      </c>
    </row>
    <row r="15350" spans="1:7" hidden="1">
      <c r="A15350" s="1122" t="s">
        <v>10780</v>
      </c>
      <c r="B15350" s="1122" t="s">
        <v>10781</v>
      </c>
      <c r="C15350" s="1122" t="e">
        <v>#REF!</v>
      </c>
      <c r="D15350" s="1122" t="s">
        <v>10728</v>
      </c>
      <c r="E15350" s="1365">
        <v>1</v>
      </c>
      <c r="F15350" s="1260">
        <v>1</v>
      </c>
      <c r="G15350" s="1246">
        <v>1</v>
      </c>
    </row>
    <row r="15351" spans="1:7" hidden="1">
      <c r="A15351" s="1122" t="s">
        <v>10780</v>
      </c>
      <c r="B15351" s="1122" t="s">
        <v>10781</v>
      </c>
      <c r="C15351" s="1122" t="e">
        <v>#REF!</v>
      </c>
      <c r="D15351" s="1122" t="s">
        <v>7740</v>
      </c>
      <c r="E15351" s="1365">
        <v>1</v>
      </c>
      <c r="F15351" s="1260">
        <v>1</v>
      </c>
      <c r="G15351" s="1246">
        <v>1</v>
      </c>
    </row>
    <row r="15352" spans="1:7" hidden="1">
      <c r="A15352" s="1122" t="s">
        <v>10780</v>
      </c>
      <c r="B15352" s="1122" t="s">
        <v>10781</v>
      </c>
      <c r="C15352" s="1122" t="e">
        <v>#REF!</v>
      </c>
      <c r="D15352" s="1122" t="s">
        <v>10801</v>
      </c>
      <c r="E15352" s="1365">
        <v>1</v>
      </c>
      <c r="F15352" s="1260">
        <v>1</v>
      </c>
      <c r="G15352" s="1246">
        <v>1</v>
      </c>
    </row>
    <row r="15353" spans="1:7" hidden="1">
      <c r="A15353" s="1122" t="s">
        <v>10780</v>
      </c>
      <c r="B15353" s="1122" t="s">
        <v>10781</v>
      </c>
      <c r="C15353" s="1122" t="e">
        <v>#REF!</v>
      </c>
      <c r="D15353" s="1122" t="s">
        <v>7827</v>
      </c>
      <c r="E15353" s="1365">
        <v>1</v>
      </c>
      <c r="F15353" s="1260">
        <v>1</v>
      </c>
      <c r="G15353" s="1246">
        <v>1</v>
      </c>
    </row>
    <row r="15354" spans="1:7" hidden="1">
      <c r="A15354" s="1122" t="s">
        <v>10780</v>
      </c>
      <c r="B15354" s="1122" t="s">
        <v>10781</v>
      </c>
      <c r="C15354" s="1122" t="e">
        <v>#REF!</v>
      </c>
      <c r="D15354" s="1122" t="s">
        <v>7718</v>
      </c>
      <c r="E15354" s="1365">
        <v>2</v>
      </c>
      <c r="F15354" s="1260">
        <v>1</v>
      </c>
      <c r="G15354" s="1246">
        <v>2</v>
      </c>
    </row>
    <row r="15355" spans="1:7" hidden="1">
      <c r="A15355" s="1122" t="s">
        <v>10780</v>
      </c>
      <c r="B15355" s="1122" t="s">
        <v>10781</v>
      </c>
      <c r="C15355" s="1122" t="e">
        <v>#REF!</v>
      </c>
      <c r="D15355" s="1122" t="s">
        <v>7719</v>
      </c>
      <c r="E15355" s="1365">
        <v>2</v>
      </c>
      <c r="F15355" s="1260">
        <v>1</v>
      </c>
      <c r="G15355" s="1246">
        <v>2</v>
      </c>
    </row>
    <row r="15356" spans="1:7" hidden="1">
      <c r="A15356" s="1122" t="s">
        <v>10780</v>
      </c>
      <c r="B15356" s="1122" t="s">
        <v>10781</v>
      </c>
      <c r="C15356" s="1122" t="e">
        <v>#REF!</v>
      </c>
      <c r="D15356" s="1122" t="s">
        <v>7720</v>
      </c>
      <c r="E15356" s="1365">
        <v>2</v>
      </c>
      <c r="F15356" s="1260">
        <v>1</v>
      </c>
      <c r="G15356" s="1246">
        <v>2</v>
      </c>
    </row>
    <row r="15357" spans="1:7" hidden="1">
      <c r="A15357" s="1122" t="s">
        <v>10780</v>
      </c>
      <c r="B15357" s="1122" t="s">
        <v>10781</v>
      </c>
      <c r="C15357" s="1122" t="e">
        <v>#REF!</v>
      </c>
      <c r="D15357" s="1122" t="s">
        <v>7721</v>
      </c>
      <c r="E15357" s="1365">
        <v>2</v>
      </c>
      <c r="F15357" s="1260">
        <v>1</v>
      </c>
      <c r="G15357" s="1246">
        <v>2</v>
      </c>
    </row>
    <row r="15358" spans="1:7" hidden="1">
      <c r="A15358" s="1122" t="s">
        <v>10780</v>
      </c>
      <c r="B15358" s="1122" t="s">
        <v>10781</v>
      </c>
      <c r="C15358" s="1234" t="e">
        <v>#REF!</v>
      </c>
      <c r="D15358" s="1234" t="s">
        <v>7724</v>
      </c>
      <c r="E15358" s="1383">
        <v>8</v>
      </c>
      <c r="F15358" s="1264">
        <v>1</v>
      </c>
      <c r="G15358" s="1252">
        <v>8</v>
      </c>
    </row>
    <row r="15359" spans="1:7" hidden="1">
      <c r="A15359" s="1122" t="s">
        <v>10780</v>
      </c>
      <c r="B15359" s="1122" t="s">
        <v>10781</v>
      </c>
      <c r="C15359" s="1234" t="e">
        <v>#REF!</v>
      </c>
      <c r="D15359" s="1234" t="s">
        <v>7725</v>
      </c>
      <c r="E15359" s="1383">
        <v>8</v>
      </c>
      <c r="F15359" s="1264">
        <v>1</v>
      </c>
      <c r="G15359" s="1252">
        <v>8</v>
      </c>
    </row>
    <row r="15360" spans="1:7" hidden="1">
      <c r="A15360" s="1122" t="s">
        <v>10780</v>
      </c>
      <c r="B15360" s="1122" t="s">
        <v>10781</v>
      </c>
      <c r="C15360" s="1234" t="e">
        <v>#REF!</v>
      </c>
      <c r="D15360" s="1234" t="s">
        <v>7726</v>
      </c>
      <c r="E15360" s="1383">
        <v>8</v>
      </c>
      <c r="F15360" s="1264">
        <v>1</v>
      </c>
      <c r="G15360" s="1252">
        <v>8</v>
      </c>
    </row>
    <row r="15361" spans="1:7" hidden="1">
      <c r="A15361" s="1122" t="s">
        <v>10780</v>
      </c>
      <c r="B15361" s="1122" t="s">
        <v>10781</v>
      </c>
      <c r="C15361" s="1234" t="e">
        <v>#REF!</v>
      </c>
      <c r="D15361" s="1234" t="s">
        <v>7727</v>
      </c>
      <c r="E15361" s="1383">
        <v>8</v>
      </c>
      <c r="F15361" s="1264">
        <v>1</v>
      </c>
      <c r="G15361" s="1252">
        <v>8</v>
      </c>
    </row>
    <row r="15362" spans="1:7" hidden="1">
      <c r="A15362" s="1122" t="s">
        <v>10780</v>
      </c>
      <c r="B15362" s="1122" t="s">
        <v>10781</v>
      </c>
      <c r="C15362" s="1234" t="e">
        <v>#REF!</v>
      </c>
      <c r="D15362" s="1234" t="s">
        <v>7728</v>
      </c>
      <c r="E15362" s="1383">
        <v>8</v>
      </c>
      <c r="F15362" s="1264">
        <v>1</v>
      </c>
      <c r="G15362" s="1252">
        <v>8</v>
      </c>
    </row>
    <row r="15363" spans="1:7" hidden="1">
      <c r="A15363" s="1122" t="s">
        <v>10780</v>
      </c>
      <c r="B15363" s="1122" t="s">
        <v>10781</v>
      </c>
      <c r="C15363" s="1234" t="e">
        <v>#REF!</v>
      </c>
      <c r="D15363" s="1234" t="s">
        <v>7729</v>
      </c>
      <c r="E15363" s="1383">
        <v>8</v>
      </c>
      <c r="F15363" s="1264">
        <v>1</v>
      </c>
      <c r="G15363" s="1252">
        <v>8</v>
      </c>
    </row>
    <row r="15364" spans="1:7" hidden="1">
      <c r="A15364" s="1122" t="s">
        <v>10780</v>
      </c>
      <c r="B15364" s="1122" t="s">
        <v>10781</v>
      </c>
      <c r="C15364" s="1234" t="e">
        <v>#REF!</v>
      </c>
      <c r="D15364" s="1234" t="s">
        <v>7730</v>
      </c>
      <c r="E15364" s="1383">
        <v>8</v>
      </c>
      <c r="F15364" s="1264">
        <v>1</v>
      </c>
      <c r="G15364" s="1252">
        <v>8</v>
      </c>
    </row>
    <row r="15365" spans="1:7" hidden="1">
      <c r="A15365" s="1122" t="s">
        <v>10780</v>
      </c>
      <c r="B15365" s="1122" t="s">
        <v>10781</v>
      </c>
      <c r="C15365" s="1234" t="e">
        <v>#REF!</v>
      </c>
      <c r="D15365" s="1234" t="s">
        <v>7731</v>
      </c>
      <c r="E15365" s="1383">
        <v>8</v>
      </c>
      <c r="F15365" s="1264">
        <v>1</v>
      </c>
      <c r="G15365" s="1252">
        <v>8</v>
      </c>
    </row>
    <row r="15366" spans="1:7" hidden="1">
      <c r="A15366" s="1122" t="s">
        <v>10780</v>
      </c>
      <c r="B15366" s="1122" t="s">
        <v>10781</v>
      </c>
      <c r="C15366" s="1234" t="e">
        <v>#REF!</v>
      </c>
      <c r="D15366" s="1234" t="s">
        <v>7732</v>
      </c>
      <c r="E15366" s="1383">
        <v>8</v>
      </c>
      <c r="F15366" s="1264">
        <v>1</v>
      </c>
      <c r="G15366" s="1252">
        <v>8</v>
      </c>
    </row>
    <row r="15367" spans="1:7" hidden="1">
      <c r="A15367" s="1122" t="s">
        <v>10780</v>
      </c>
      <c r="B15367" s="1122" t="s">
        <v>10781</v>
      </c>
      <c r="C15367" s="1234" t="e">
        <v>#REF!</v>
      </c>
      <c r="D15367" s="1234" t="s">
        <v>7733</v>
      </c>
      <c r="E15367" s="1383">
        <v>8</v>
      </c>
      <c r="F15367" s="1264">
        <v>1</v>
      </c>
      <c r="G15367" s="1252">
        <v>8</v>
      </c>
    </row>
    <row r="15368" spans="1:7" hidden="1">
      <c r="A15368" s="1122" t="s">
        <v>10780</v>
      </c>
      <c r="B15368" s="1122" t="s">
        <v>10781</v>
      </c>
      <c r="C15368" s="1122" t="e">
        <v>#REF!</v>
      </c>
      <c r="D15368" s="1122" t="s">
        <v>1635</v>
      </c>
      <c r="E15368" s="1365">
        <v>2</v>
      </c>
      <c r="F15368" s="1260">
        <v>1</v>
      </c>
      <c r="G15368" s="1246">
        <v>2</v>
      </c>
    </row>
    <row r="15369" spans="1:7" hidden="1">
      <c r="A15369" s="1122" t="s">
        <v>10780</v>
      </c>
      <c r="B15369" s="1122" t="s">
        <v>10781</v>
      </c>
      <c r="C15369" s="1122" t="e">
        <v>#REF!</v>
      </c>
      <c r="D15369" s="1122" t="s">
        <v>7830</v>
      </c>
      <c r="E15369" s="1365">
        <v>1</v>
      </c>
      <c r="F15369" s="1260">
        <v>1</v>
      </c>
      <c r="G15369" s="1246">
        <v>1</v>
      </c>
    </row>
    <row r="15370" spans="1:7" hidden="1">
      <c r="A15370" s="1122" t="s">
        <v>10780</v>
      </c>
      <c r="B15370" s="1122" t="s">
        <v>10781</v>
      </c>
      <c r="C15370" s="1122" t="e">
        <v>#REF!</v>
      </c>
      <c r="D15370" s="1122" t="s">
        <v>7831</v>
      </c>
      <c r="E15370" s="1365">
        <v>2</v>
      </c>
      <c r="F15370" s="1260">
        <v>1</v>
      </c>
      <c r="G15370" s="1246">
        <v>2</v>
      </c>
    </row>
    <row r="15371" spans="1:7" hidden="1">
      <c r="A15371" s="1122" t="s">
        <v>10780</v>
      </c>
      <c r="B15371" s="1122" t="s">
        <v>10781</v>
      </c>
      <c r="C15371" s="1234" t="e">
        <v>#REF!</v>
      </c>
      <c r="D15371" s="1234" t="s">
        <v>3441</v>
      </c>
      <c r="E15371" s="1383">
        <v>8</v>
      </c>
      <c r="F15371" s="1264">
        <v>1</v>
      </c>
      <c r="G15371" s="1252">
        <v>8</v>
      </c>
    </row>
    <row r="15372" spans="1:7" hidden="1">
      <c r="A15372" s="1122" t="s">
        <v>10780</v>
      </c>
      <c r="B15372" s="1122" t="s">
        <v>10781</v>
      </c>
      <c r="C15372" s="1234" t="e">
        <v>#REF!</v>
      </c>
      <c r="D15372" s="1234" t="s">
        <v>3443</v>
      </c>
      <c r="E15372" s="1383">
        <v>8</v>
      </c>
      <c r="F15372" s="1264">
        <v>1</v>
      </c>
      <c r="G15372" s="1252">
        <v>8</v>
      </c>
    </row>
    <row r="15373" spans="1:7" hidden="1">
      <c r="A15373" s="1122" t="s">
        <v>10780</v>
      </c>
      <c r="B15373" s="1122" t="s">
        <v>10781</v>
      </c>
      <c r="C15373" s="1234" t="e">
        <v>#REF!</v>
      </c>
      <c r="D15373" s="1234" t="s">
        <v>3445</v>
      </c>
      <c r="E15373" s="1383">
        <v>8</v>
      </c>
      <c r="F15373" s="1264">
        <v>1</v>
      </c>
      <c r="G15373" s="1252">
        <v>8</v>
      </c>
    </row>
    <row r="15374" spans="1:7" hidden="1">
      <c r="A15374" s="1122" t="s">
        <v>10780</v>
      </c>
      <c r="B15374" s="1122" t="s">
        <v>10781</v>
      </c>
      <c r="C15374" s="1234" t="e">
        <v>#REF!</v>
      </c>
      <c r="D15374" s="1234" t="s">
        <v>3447</v>
      </c>
      <c r="E15374" s="1383">
        <v>8</v>
      </c>
      <c r="F15374" s="1264">
        <v>1</v>
      </c>
      <c r="G15374" s="1252">
        <v>8</v>
      </c>
    </row>
    <row r="15375" spans="1:7" hidden="1">
      <c r="A15375" s="1122" t="s">
        <v>10780</v>
      </c>
      <c r="B15375" s="1122" t="s">
        <v>10781</v>
      </c>
      <c r="C15375" s="1234" t="e">
        <v>#REF!</v>
      </c>
      <c r="D15375" s="1234" t="s">
        <v>3448</v>
      </c>
      <c r="E15375" s="1383">
        <v>8</v>
      </c>
      <c r="F15375" s="1264">
        <v>1</v>
      </c>
      <c r="G15375" s="1252">
        <v>8</v>
      </c>
    </row>
    <row r="15376" spans="1:7" hidden="1">
      <c r="A15376" s="1122" t="s">
        <v>10780</v>
      </c>
      <c r="B15376" s="1122" t="s">
        <v>10781</v>
      </c>
      <c r="C15376" s="1234" t="e">
        <v>#REF!</v>
      </c>
      <c r="D15376" s="1234" t="s">
        <v>5252</v>
      </c>
      <c r="E15376" s="1383">
        <v>8</v>
      </c>
      <c r="F15376" s="1264">
        <v>1</v>
      </c>
      <c r="G15376" s="1252">
        <v>8</v>
      </c>
    </row>
    <row r="15377" spans="1:7" hidden="1">
      <c r="A15377" s="1122" t="s">
        <v>10780</v>
      </c>
      <c r="B15377" s="1122" t="s">
        <v>10781</v>
      </c>
      <c r="C15377" s="1234" t="e">
        <v>#REF!</v>
      </c>
      <c r="D15377" s="1234" t="s">
        <v>5253</v>
      </c>
      <c r="E15377" s="1383">
        <v>8</v>
      </c>
      <c r="F15377" s="1264">
        <v>1</v>
      </c>
      <c r="G15377" s="1252">
        <v>8</v>
      </c>
    </row>
    <row r="15378" spans="1:7" hidden="1">
      <c r="A15378" s="1122" t="s">
        <v>10780</v>
      </c>
      <c r="B15378" s="1122" t="s">
        <v>10781</v>
      </c>
      <c r="C15378" s="1122" t="e">
        <v>#REF!</v>
      </c>
      <c r="D15378" s="1122" t="s">
        <v>10231</v>
      </c>
      <c r="E15378" s="1365">
        <v>1E-3</v>
      </c>
      <c r="F15378" s="1260">
        <v>1</v>
      </c>
      <c r="G15378" s="1246">
        <v>1E-3</v>
      </c>
    </row>
    <row r="15379" spans="1:7" hidden="1">
      <c r="A15379" s="1122" t="s">
        <v>10780</v>
      </c>
      <c r="B15379" s="1122" t="s">
        <v>10781</v>
      </c>
      <c r="C15379" s="1122" t="e">
        <v>#REF!</v>
      </c>
      <c r="D15379" s="1122" t="s">
        <v>10232</v>
      </c>
      <c r="E15379" s="1365">
        <v>1E-3</v>
      </c>
      <c r="F15379" s="1260">
        <v>1</v>
      </c>
      <c r="G15379" s="1246">
        <v>1E-3</v>
      </c>
    </row>
    <row r="15380" spans="1:7" hidden="1">
      <c r="A15380" s="1122" t="s">
        <v>10780</v>
      </c>
      <c r="B15380" s="1122" t="s">
        <v>10781</v>
      </c>
      <c r="C15380" s="1122" t="e">
        <v>#REF!</v>
      </c>
      <c r="D15380" s="1122" t="s">
        <v>10233</v>
      </c>
      <c r="E15380" s="1365">
        <v>1E-3</v>
      </c>
      <c r="F15380" s="1260">
        <v>1</v>
      </c>
      <c r="G15380" s="1246">
        <v>1E-3</v>
      </c>
    </row>
    <row r="15381" spans="1:7" hidden="1">
      <c r="A15381" s="1122" t="s">
        <v>10780</v>
      </c>
      <c r="B15381" s="1122" t="s">
        <v>10781</v>
      </c>
      <c r="C15381" s="1122" t="e">
        <v>#REF!</v>
      </c>
      <c r="D15381" s="1122" t="s">
        <v>1792</v>
      </c>
      <c r="E15381" s="1365">
        <v>4.0000000000000002E-4</v>
      </c>
      <c r="F15381" s="1260">
        <v>1</v>
      </c>
      <c r="G15381" s="1246">
        <v>4.0000000000000002E-4</v>
      </c>
    </row>
    <row r="15382" spans="1:7" hidden="1">
      <c r="A15382" s="1122" t="s">
        <v>10780</v>
      </c>
      <c r="B15382" s="1122" t="s">
        <v>10781</v>
      </c>
      <c r="C15382" s="1122" t="e">
        <v>#REF!</v>
      </c>
      <c r="D15382" s="1122" t="s">
        <v>3885</v>
      </c>
      <c r="E15382" s="1365">
        <v>1.1999999999999999E-3</v>
      </c>
      <c r="F15382" s="1260">
        <v>1</v>
      </c>
      <c r="G15382" s="1246">
        <v>1.1999999999999999E-3</v>
      </c>
    </row>
    <row r="15383" spans="1:7" hidden="1">
      <c r="A15383" s="1122" t="s">
        <v>10780</v>
      </c>
      <c r="B15383" s="1122" t="s">
        <v>10781</v>
      </c>
      <c r="C15383" s="1122" t="e">
        <v>#REF!</v>
      </c>
      <c r="D15383" s="1122" t="s">
        <v>3704</v>
      </c>
      <c r="E15383" s="1365">
        <v>5.0000000000000001E-3</v>
      </c>
      <c r="F15383" s="1260">
        <v>1</v>
      </c>
      <c r="G15383" s="1246">
        <v>5.0000000000000001E-3</v>
      </c>
    </row>
    <row r="15384" spans="1:7" hidden="1">
      <c r="A15384" s="1122" t="s">
        <v>10780</v>
      </c>
      <c r="B15384" s="1122" t="s">
        <v>10781</v>
      </c>
      <c r="C15384" s="1122" t="e">
        <v>#REF!</v>
      </c>
      <c r="D15384" s="1122" t="s">
        <v>1793</v>
      </c>
      <c r="E15384" s="1365">
        <v>4.0000000000000002E-4</v>
      </c>
      <c r="F15384" s="1260">
        <v>1</v>
      </c>
      <c r="G15384" s="1246">
        <v>4.0000000000000002E-4</v>
      </c>
    </row>
    <row r="15385" spans="1:7" hidden="1">
      <c r="A15385" s="1122" t="s">
        <v>10780</v>
      </c>
      <c r="B15385" s="1122" t="s">
        <v>10781</v>
      </c>
      <c r="C15385" s="1122" t="e">
        <v>#REF!</v>
      </c>
      <c r="D15385" s="1122" t="s">
        <v>10234</v>
      </c>
      <c r="E15385" s="1365">
        <v>1E-3</v>
      </c>
      <c r="F15385" s="1260">
        <v>1</v>
      </c>
      <c r="G15385" s="1246">
        <v>1E-3</v>
      </c>
    </row>
    <row r="15386" spans="1:7" hidden="1">
      <c r="A15386" s="1122" t="s">
        <v>10780</v>
      </c>
      <c r="B15386" s="1122" t="s">
        <v>10781</v>
      </c>
      <c r="C15386" s="1122" t="e">
        <v>#REF!</v>
      </c>
      <c r="D15386" s="1122" t="s">
        <v>4137</v>
      </c>
      <c r="E15386" s="1365">
        <v>3.5000000000000001E-3</v>
      </c>
      <c r="F15386" s="1260">
        <v>1</v>
      </c>
      <c r="G15386" s="1246">
        <v>3.5000000000000001E-3</v>
      </c>
    </row>
    <row r="15387" spans="1:7" hidden="1">
      <c r="A15387" s="1122" t="s">
        <v>10780</v>
      </c>
      <c r="B15387" s="1122" t="s">
        <v>10781</v>
      </c>
      <c r="C15387" s="1122" t="e">
        <v>#REF!</v>
      </c>
      <c r="D15387" s="1122" t="s">
        <v>3525</v>
      </c>
      <c r="E15387" s="1365">
        <v>2.9999999999999997E-4</v>
      </c>
      <c r="F15387" s="1260">
        <v>1</v>
      </c>
      <c r="G15387" s="1246">
        <v>2.9999999999999997E-4</v>
      </c>
    </row>
    <row r="15388" spans="1:7" hidden="1">
      <c r="A15388" s="1122" t="s">
        <v>10780</v>
      </c>
      <c r="B15388" s="1122" t="s">
        <v>10781</v>
      </c>
      <c r="C15388" s="1122" t="e">
        <v>#REF!</v>
      </c>
      <c r="D15388" s="1122" t="s">
        <v>10235</v>
      </c>
      <c r="E15388" s="1365">
        <v>1E-3</v>
      </c>
      <c r="F15388" s="1260">
        <v>1</v>
      </c>
      <c r="G15388" s="1246">
        <v>1E-3</v>
      </c>
    </row>
    <row r="15389" spans="1:7" hidden="1">
      <c r="A15389" s="1122" t="s">
        <v>10780</v>
      </c>
      <c r="B15389" s="1122" t="s">
        <v>10781</v>
      </c>
      <c r="C15389" s="1122" t="e">
        <v>#REF!</v>
      </c>
      <c r="D15389" s="1122" t="s">
        <v>10236</v>
      </c>
      <c r="E15389" s="1365">
        <v>1E-3</v>
      </c>
      <c r="F15389" s="1260">
        <v>1</v>
      </c>
      <c r="G15389" s="1246">
        <v>1E-3</v>
      </c>
    </row>
    <row r="15390" spans="1:7" hidden="1">
      <c r="A15390" s="1122" t="s">
        <v>10780</v>
      </c>
      <c r="B15390" s="1122" t="s">
        <v>10781</v>
      </c>
      <c r="C15390" s="1122" t="e">
        <v>#REF!</v>
      </c>
      <c r="D15390" s="1122" t="s">
        <v>10237</v>
      </c>
      <c r="E15390" s="1365">
        <v>1E-3</v>
      </c>
      <c r="F15390" s="1260">
        <v>1</v>
      </c>
      <c r="G15390" s="1246">
        <v>1E-3</v>
      </c>
    </row>
    <row r="15391" spans="1:7" hidden="1">
      <c r="A15391" s="1122" t="s">
        <v>10780</v>
      </c>
      <c r="B15391" s="1122" t="s">
        <v>10781</v>
      </c>
      <c r="C15391" s="1122" t="e">
        <v>#REF!</v>
      </c>
      <c r="D15391" s="1122" t="s">
        <v>10238</v>
      </c>
      <c r="E15391" s="1365">
        <v>1E-3</v>
      </c>
      <c r="F15391" s="1260">
        <v>1</v>
      </c>
      <c r="G15391" s="1246">
        <v>1E-3</v>
      </c>
    </row>
    <row r="15392" spans="1:7" hidden="1">
      <c r="A15392" s="1122" t="s">
        <v>10780</v>
      </c>
      <c r="B15392" s="1122" t="s">
        <v>10781</v>
      </c>
      <c r="C15392" s="1122" t="e">
        <v>#REF!</v>
      </c>
      <c r="D15392" s="1122" t="s">
        <v>7734</v>
      </c>
      <c r="E15392" s="1365">
        <v>0.58299999999999996</v>
      </c>
      <c r="F15392" s="1260">
        <v>1</v>
      </c>
      <c r="G15392" s="1246">
        <v>0.58299999999999996</v>
      </c>
    </row>
    <row r="15393" spans="1:7" hidden="1">
      <c r="A15393" s="1122" t="s">
        <v>10780</v>
      </c>
      <c r="B15393" s="1122" t="s">
        <v>10781</v>
      </c>
      <c r="C15393" s="1122" t="e">
        <v>#REF!</v>
      </c>
      <c r="D15393" s="1122" t="s">
        <v>7735</v>
      </c>
      <c r="E15393" s="1365">
        <v>0.69799999999999995</v>
      </c>
      <c r="F15393" s="1260">
        <v>1</v>
      </c>
      <c r="G15393" s="1246">
        <v>0.69799999999999995</v>
      </c>
    </row>
    <row r="15394" spans="1:7" hidden="1">
      <c r="A15394" s="1122" t="s">
        <v>10780</v>
      </c>
      <c r="B15394" s="1122" t="s">
        <v>10781</v>
      </c>
      <c r="C15394" s="1122" t="e">
        <v>#REF!</v>
      </c>
      <c r="D15394" s="1122" t="s">
        <v>6661</v>
      </c>
      <c r="E15394" s="1365">
        <v>3.3999999999999998E-3</v>
      </c>
      <c r="F15394" s="1260">
        <v>1</v>
      </c>
      <c r="G15394" s="1246">
        <v>3.3999999999999998E-3</v>
      </c>
    </row>
    <row r="15395" spans="1:7" hidden="1">
      <c r="A15395" s="1122" t="s">
        <v>10782</v>
      </c>
      <c r="B15395" s="1122" t="s">
        <v>10783</v>
      </c>
      <c r="C15395" s="1122" t="e">
        <v>#REF!</v>
      </c>
      <c r="D15395" s="1122" t="s">
        <v>7843</v>
      </c>
      <c r="E15395" s="1365">
        <v>1</v>
      </c>
      <c r="F15395" s="1260">
        <v>1</v>
      </c>
      <c r="G15395" s="1246">
        <v>1</v>
      </c>
    </row>
    <row r="15396" spans="1:7" hidden="1">
      <c r="A15396" s="1122" t="s">
        <v>10782</v>
      </c>
      <c r="B15396" s="1122" t="s">
        <v>10783</v>
      </c>
      <c r="C15396" s="1122" t="e">
        <v>#REF!</v>
      </c>
      <c r="D15396" s="1122" t="s">
        <v>7738</v>
      </c>
      <c r="E15396" s="1365">
        <v>1</v>
      </c>
      <c r="F15396" s="1260">
        <v>1</v>
      </c>
      <c r="G15396" s="1246">
        <v>1</v>
      </c>
    </row>
    <row r="15397" spans="1:7" hidden="1">
      <c r="A15397" s="1122" t="s">
        <v>10782</v>
      </c>
      <c r="B15397" s="1122" t="s">
        <v>10783</v>
      </c>
      <c r="C15397" s="1122" t="e">
        <v>#REF!</v>
      </c>
      <c r="D15397" s="1122" t="s">
        <v>10726</v>
      </c>
      <c r="E15397" s="1365">
        <v>1</v>
      </c>
      <c r="F15397" s="1260">
        <v>1</v>
      </c>
      <c r="G15397" s="1246">
        <v>1</v>
      </c>
    </row>
    <row r="15398" spans="1:7" hidden="1">
      <c r="A15398" s="1122" t="s">
        <v>10782</v>
      </c>
      <c r="B15398" s="1122" t="s">
        <v>10783</v>
      </c>
      <c r="C15398" s="1122" t="e">
        <v>#REF!</v>
      </c>
      <c r="D15398" s="1122" t="s">
        <v>7823</v>
      </c>
      <c r="E15398" s="1365">
        <v>1</v>
      </c>
      <c r="F15398" s="1260">
        <v>1</v>
      </c>
      <c r="G15398" s="1246">
        <v>1</v>
      </c>
    </row>
    <row r="15399" spans="1:7" hidden="1">
      <c r="A15399" s="1122" t="s">
        <v>10782</v>
      </c>
      <c r="B15399" s="1122" t="s">
        <v>10783</v>
      </c>
      <c r="C15399" s="1122" t="e">
        <v>#REF!</v>
      </c>
      <c r="D15399" s="1122" t="s">
        <v>10800</v>
      </c>
      <c r="E15399" s="1365">
        <v>1</v>
      </c>
      <c r="F15399" s="1260">
        <v>1</v>
      </c>
      <c r="G15399" s="1246">
        <v>1</v>
      </c>
    </row>
    <row r="15400" spans="1:7" hidden="1">
      <c r="A15400" s="1122" t="s">
        <v>10782</v>
      </c>
      <c r="B15400" s="1122" t="s">
        <v>10783</v>
      </c>
      <c r="C15400" s="1122" t="e">
        <v>#REF!</v>
      </c>
      <c r="D15400" s="1122" t="s">
        <v>10728</v>
      </c>
      <c r="E15400" s="1365">
        <v>1</v>
      </c>
      <c r="F15400" s="1260">
        <v>1</v>
      </c>
      <c r="G15400" s="1246">
        <v>1</v>
      </c>
    </row>
    <row r="15401" spans="1:7" hidden="1">
      <c r="A15401" s="1122" t="s">
        <v>10782</v>
      </c>
      <c r="B15401" s="1122" t="s">
        <v>10783</v>
      </c>
      <c r="C15401" s="1122" t="e">
        <v>#REF!</v>
      </c>
      <c r="D15401" s="1122" t="s">
        <v>7740</v>
      </c>
      <c r="E15401" s="1365">
        <v>1</v>
      </c>
      <c r="F15401" s="1260">
        <v>1</v>
      </c>
      <c r="G15401" s="1246">
        <v>1</v>
      </c>
    </row>
    <row r="15402" spans="1:7" hidden="1">
      <c r="A15402" s="1122" t="s">
        <v>10782</v>
      </c>
      <c r="B15402" s="1122" t="s">
        <v>10783</v>
      </c>
      <c r="C15402" s="1122" t="e">
        <v>#REF!</v>
      </c>
      <c r="D15402" s="1122" t="s">
        <v>7737</v>
      </c>
      <c r="E15402" s="1365">
        <v>1</v>
      </c>
      <c r="F15402" s="1260">
        <v>1</v>
      </c>
      <c r="G15402" s="1246">
        <v>1</v>
      </c>
    </row>
    <row r="15403" spans="1:7" hidden="1">
      <c r="A15403" s="1122" t="s">
        <v>10782</v>
      </c>
      <c r="B15403" s="1122" t="s">
        <v>10783</v>
      </c>
      <c r="C15403" s="1122" t="e">
        <v>#REF!</v>
      </c>
      <c r="D15403" s="1122" t="s">
        <v>10801</v>
      </c>
      <c r="E15403" s="1365">
        <v>1</v>
      </c>
      <c r="F15403" s="1260">
        <v>1</v>
      </c>
      <c r="G15403" s="1246">
        <v>1</v>
      </c>
    </row>
    <row r="15404" spans="1:7" hidden="1">
      <c r="A15404" s="1122" t="s">
        <v>10782</v>
      </c>
      <c r="B15404" s="1122" t="s">
        <v>10783</v>
      </c>
      <c r="C15404" s="1122" t="e">
        <v>#REF!</v>
      </c>
      <c r="D15404" s="1122" t="s">
        <v>10230</v>
      </c>
      <c r="E15404" s="1365">
        <v>1</v>
      </c>
      <c r="F15404" s="1260">
        <v>1</v>
      </c>
      <c r="G15404" s="1246">
        <v>1</v>
      </c>
    </row>
    <row r="15405" spans="1:7" hidden="1">
      <c r="A15405" s="1122" t="s">
        <v>10782</v>
      </c>
      <c r="B15405" s="1122" t="s">
        <v>10783</v>
      </c>
      <c r="C15405" s="1122" t="e">
        <v>#REF!</v>
      </c>
      <c r="D15405" s="1122" t="s">
        <v>7827</v>
      </c>
      <c r="E15405" s="1365">
        <v>1</v>
      </c>
      <c r="F15405" s="1260">
        <v>1</v>
      </c>
      <c r="G15405" s="1246">
        <v>1</v>
      </c>
    </row>
    <row r="15406" spans="1:7" hidden="1">
      <c r="A15406" s="1122" t="s">
        <v>10782</v>
      </c>
      <c r="B15406" s="1122" t="s">
        <v>10783</v>
      </c>
      <c r="C15406" s="1122" t="e">
        <v>#REF!</v>
      </c>
      <c r="D15406" s="1122" t="s">
        <v>7828</v>
      </c>
      <c r="E15406" s="1365">
        <v>1</v>
      </c>
      <c r="F15406" s="1260">
        <v>1</v>
      </c>
      <c r="G15406" s="1246">
        <v>1</v>
      </c>
    </row>
    <row r="15407" spans="1:7" hidden="1">
      <c r="A15407" s="1122" t="s">
        <v>10782</v>
      </c>
      <c r="B15407" s="1122" t="s">
        <v>10783</v>
      </c>
      <c r="C15407" s="1122" t="e">
        <v>#REF!</v>
      </c>
      <c r="D15407" s="1122" t="s">
        <v>7718</v>
      </c>
      <c r="E15407" s="1365">
        <v>2</v>
      </c>
      <c r="F15407" s="1260">
        <v>1</v>
      </c>
      <c r="G15407" s="1246">
        <v>2</v>
      </c>
    </row>
    <row r="15408" spans="1:7" hidden="1">
      <c r="A15408" s="1122" t="s">
        <v>10782</v>
      </c>
      <c r="B15408" s="1122" t="s">
        <v>10783</v>
      </c>
      <c r="C15408" s="1122" t="e">
        <v>#REF!</v>
      </c>
      <c r="D15408" s="1122" t="s">
        <v>7719</v>
      </c>
      <c r="E15408" s="1365">
        <v>2</v>
      </c>
      <c r="F15408" s="1260">
        <v>1</v>
      </c>
      <c r="G15408" s="1246">
        <v>2</v>
      </c>
    </row>
    <row r="15409" spans="1:7" hidden="1">
      <c r="A15409" s="1122" t="s">
        <v>10782</v>
      </c>
      <c r="B15409" s="1122" t="s">
        <v>10783</v>
      </c>
      <c r="C15409" s="1122" t="e">
        <v>#REF!</v>
      </c>
      <c r="D15409" s="1122" t="s">
        <v>7720</v>
      </c>
      <c r="E15409" s="1365">
        <v>2</v>
      </c>
      <c r="F15409" s="1260">
        <v>1</v>
      </c>
      <c r="G15409" s="1246">
        <v>2</v>
      </c>
    </row>
    <row r="15410" spans="1:7" hidden="1">
      <c r="A15410" s="1122" t="s">
        <v>10782</v>
      </c>
      <c r="B15410" s="1122" t="s">
        <v>10783</v>
      </c>
      <c r="C15410" s="1122" t="e">
        <v>#REF!</v>
      </c>
      <c r="D15410" s="1122" t="s">
        <v>7721</v>
      </c>
      <c r="E15410" s="1365">
        <v>2</v>
      </c>
      <c r="F15410" s="1260">
        <v>1</v>
      </c>
      <c r="G15410" s="1246">
        <v>2</v>
      </c>
    </row>
    <row r="15411" spans="1:7" hidden="1">
      <c r="A15411" s="1122" t="s">
        <v>10782</v>
      </c>
      <c r="B15411" s="1122" t="s">
        <v>10783</v>
      </c>
      <c r="C15411" s="1234" t="e">
        <v>#REF!</v>
      </c>
      <c r="D15411" s="1234" t="s">
        <v>7724</v>
      </c>
      <c r="E15411" s="1383">
        <v>8</v>
      </c>
      <c r="F15411" s="1264">
        <v>1</v>
      </c>
      <c r="G15411" s="1252">
        <v>8</v>
      </c>
    </row>
    <row r="15412" spans="1:7" hidden="1">
      <c r="A15412" s="1122" t="s">
        <v>10782</v>
      </c>
      <c r="B15412" s="1122" t="s">
        <v>10783</v>
      </c>
      <c r="C15412" s="1234" t="e">
        <v>#REF!</v>
      </c>
      <c r="D15412" s="1234" t="s">
        <v>7725</v>
      </c>
      <c r="E15412" s="1383">
        <v>8</v>
      </c>
      <c r="F15412" s="1264">
        <v>1</v>
      </c>
      <c r="G15412" s="1252">
        <v>8</v>
      </c>
    </row>
    <row r="15413" spans="1:7" hidden="1">
      <c r="A15413" s="1122" t="s">
        <v>10782</v>
      </c>
      <c r="B15413" s="1122" t="s">
        <v>10783</v>
      </c>
      <c r="C15413" s="1234" t="e">
        <v>#REF!</v>
      </c>
      <c r="D15413" s="1234" t="s">
        <v>7726</v>
      </c>
      <c r="E15413" s="1383">
        <v>8</v>
      </c>
      <c r="F15413" s="1264">
        <v>1</v>
      </c>
      <c r="G15413" s="1252">
        <v>8</v>
      </c>
    </row>
    <row r="15414" spans="1:7" hidden="1">
      <c r="A15414" s="1122" t="s">
        <v>10782</v>
      </c>
      <c r="B15414" s="1122" t="s">
        <v>10783</v>
      </c>
      <c r="C15414" s="1234" t="e">
        <v>#REF!</v>
      </c>
      <c r="D15414" s="1234" t="s">
        <v>7727</v>
      </c>
      <c r="E15414" s="1383">
        <v>8</v>
      </c>
      <c r="F15414" s="1264">
        <v>1</v>
      </c>
      <c r="G15414" s="1252">
        <v>8</v>
      </c>
    </row>
    <row r="15415" spans="1:7" hidden="1">
      <c r="A15415" s="1122" t="s">
        <v>10782</v>
      </c>
      <c r="B15415" s="1122" t="s">
        <v>10783</v>
      </c>
      <c r="C15415" s="1234" t="e">
        <v>#REF!</v>
      </c>
      <c r="D15415" s="1234" t="s">
        <v>7728</v>
      </c>
      <c r="E15415" s="1383">
        <v>8</v>
      </c>
      <c r="F15415" s="1264">
        <v>1</v>
      </c>
      <c r="G15415" s="1252">
        <v>8</v>
      </c>
    </row>
    <row r="15416" spans="1:7" hidden="1">
      <c r="A15416" s="1122" t="s">
        <v>10782</v>
      </c>
      <c r="B15416" s="1122" t="s">
        <v>10783</v>
      </c>
      <c r="C15416" s="1234" t="e">
        <v>#REF!</v>
      </c>
      <c r="D15416" s="1234" t="s">
        <v>7729</v>
      </c>
      <c r="E15416" s="1383">
        <v>8</v>
      </c>
      <c r="F15416" s="1264">
        <v>1</v>
      </c>
      <c r="G15416" s="1252">
        <v>8</v>
      </c>
    </row>
    <row r="15417" spans="1:7" hidden="1">
      <c r="A15417" s="1122" t="s">
        <v>10782</v>
      </c>
      <c r="B15417" s="1122" t="s">
        <v>10783</v>
      </c>
      <c r="C15417" s="1234" t="e">
        <v>#REF!</v>
      </c>
      <c r="D15417" s="1234" t="s">
        <v>7730</v>
      </c>
      <c r="E15417" s="1383">
        <v>8</v>
      </c>
      <c r="F15417" s="1264">
        <v>1</v>
      </c>
      <c r="G15417" s="1252">
        <v>8</v>
      </c>
    </row>
    <row r="15418" spans="1:7" hidden="1">
      <c r="A15418" s="1122" t="s">
        <v>10782</v>
      </c>
      <c r="B15418" s="1122" t="s">
        <v>10783</v>
      </c>
      <c r="C15418" s="1234" t="e">
        <v>#REF!</v>
      </c>
      <c r="D15418" s="1234" t="s">
        <v>7731</v>
      </c>
      <c r="E15418" s="1383">
        <v>8</v>
      </c>
      <c r="F15418" s="1264">
        <v>1</v>
      </c>
      <c r="G15418" s="1252">
        <v>8</v>
      </c>
    </row>
    <row r="15419" spans="1:7" hidden="1">
      <c r="A15419" s="1122" t="s">
        <v>10782</v>
      </c>
      <c r="B15419" s="1122" t="s">
        <v>10783</v>
      </c>
      <c r="C15419" s="1234" t="e">
        <v>#REF!</v>
      </c>
      <c r="D15419" s="1234" t="s">
        <v>7732</v>
      </c>
      <c r="E15419" s="1383">
        <v>8</v>
      </c>
      <c r="F15419" s="1264">
        <v>1</v>
      </c>
      <c r="G15419" s="1252">
        <v>8</v>
      </c>
    </row>
    <row r="15420" spans="1:7" hidden="1">
      <c r="A15420" s="1122" t="s">
        <v>10782</v>
      </c>
      <c r="B15420" s="1122" t="s">
        <v>10783</v>
      </c>
      <c r="C15420" s="1234" t="e">
        <v>#REF!</v>
      </c>
      <c r="D15420" s="1234" t="s">
        <v>7733</v>
      </c>
      <c r="E15420" s="1383">
        <v>8</v>
      </c>
      <c r="F15420" s="1264">
        <v>1</v>
      </c>
      <c r="G15420" s="1252">
        <v>8</v>
      </c>
    </row>
    <row r="15421" spans="1:7" hidden="1">
      <c r="A15421" s="1122" t="s">
        <v>10782</v>
      </c>
      <c r="B15421" s="1122" t="s">
        <v>10783</v>
      </c>
      <c r="C15421" s="1122" t="e">
        <v>#REF!</v>
      </c>
      <c r="D15421" s="1122" t="s">
        <v>1635</v>
      </c>
      <c r="E15421" s="1365">
        <v>4</v>
      </c>
      <c r="F15421" s="1260">
        <v>1</v>
      </c>
      <c r="G15421" s="1246">
        <v>4</v>
      </c>
    </row>
    <row r="15422" spans="1:7" hidden="1">
      <c r="A15422" s="1122" t="s">
        <v>10782</v>
      </c>
      <c r="B15422" s="1122" t="s">
        <v>10783</v>
      </c>
      <c r="C15422" s="1234" t="e">
        <v>#REF!</v>
      </c>
      <c r="D15422" s="1234" t="s">
        <v>7829</v>
      </c>
      <c r="E15422" s="1383">
        <v>1</v>
      </c>
      <c r="F15422" s="1264">
        <v>1</v>
      </c>
      <c r="G15422" s="1252">
        <v>1</v>
      </c>
    </row>
    <row r="15423" spans="1:7" hidden="1">
      <c r="A15423" s="1122" t="s">
        <v>10782</v>
      </c>
      <c r="B15423" s="1122" t="s">
        <v>10783</v>
      </c>
      <c r="C15423" s="1234" t="e">
        <v>#REF!</v>
      </c>
      <c r="D15423" s="1234" t="s">
        <v>7830</v>
      </c>
      <c r="E15423" s="1383">
        <v>1</v>
      </c>
      <c r="F15423" s="1264">
        <v>1</v>
      </c>
      <c r="G15423" s="1252">
        <v>1</v>
      </c>
    </row>
    <row r="15424" spans="1:7" hidden="1">
      <c r="A15424" s="1122" t="s">
        <v>10782</v>
      </c>
      <c r="B15424" s="1122" t="s">
        <v>10783</v>
      </c>
      <c r="C15424" s="1234" t="e">
        <v>#REF!</v>
      </c>
      <c r="D15424" s="1234" t="s">
        <v>7831</v>
      </c>
      <c r="E15424" s="1383">
        <v>2</v>
      </c>
      <c r="F15424" s="1264">
        <v>1</v>
      </c>
      <c r="G15424" s="1252">
        <v>2</v>
      </c>
    </row>
    <row r="15425" spans="1:7" hidden="1">
      <c r="A15425" s="1122" t="s">
        <v>10782</v>
      </c>
      <c r="B15425" s="1122" t="s">
        <v>10783</v>
      </c>
      <c r="C15425" s="1234" t="e">
        <v>#REF!</v>
      </c>
      <c r="D15425" s="1234" t="s">
        <v>3441</v>
      </c>
      <c r="E15425" s="1383">
        <v>8</v>
      </c>
      <c r="F15425" s="1264">
        <v>1</v>
      </c>
      <c r="G15425" s="1252">
        <v>8</v>
      </c>
    </row>
    <row r="15426" spans="1:7" hidden="1">
      <c r="A15426" s="1122" t="s">
        <v>10782</v>
      </c>
      <c r="B15426" s="1122" t="s">
        <v>10783</v>
      </c>
      <c r="C15426" s="1234" t="e">
        <v>#REF!</v>
      </c>
      <c r="D15426" s="1234" t="s">
        <v>3443</v>
      </c>
      <c r="E15426" s="1383">
        <v>8</v>
      </c>
      <c r="F15426" s="1264">
        <v>1</v>
      </c>
      <c r="G15426" s="1252">
        <v>8</v>
      </c>
    </row>
    <row r="15427" spans="1:7" hidden="1">
      <c r="A15427" s="1122" t="s">
        <v>10782</v>
      </c>
      <c r="B15427" s="1122" t="s">
        <v>10783</v>
      </c>
      <c r="C15427" s="1234" t="e">
        <v>#REF!</v>
      </c>
      <c r="D15427" s="1234" t="s">
        <v>3445</v>
      </c>
      <c r="E15427" s="1383">
        <v>8</v>
      </c>
      <c r="F15427" s="1264">
        <v>1</v>
      </c>
      <c r="G15427" s="1252">
        <v>8</v>
      </c>
    </row>
    <row r="15428" spans="1:7" hidden="1">
      <c r="A15428" s="1122" t="s">
        <v>10782</v>
      </c>
      <c r="B15428" s="1122" t="s">
        <v>10783</v>
      </c>
      <c r="C15428" s="1234" t="e">
        <v>#REF!</v>
      </c>
      <c r="D15428" s="1234" t="s">
        <v>3447</v>
      </c>
      <c r="E15428" s="1383">
        <v>8</v>
      </c>
      <c r="F15428" s="1264">
        <v>1</v>
      </c>
      <c r="G15428" s="1252">
        <v>8</v>
      </c>
    </row>
    <row r="15429" spans="1:7" hidden="1">
      <c r="A15429" s="1122" t="s">
        <v>10782</v>
      </c>
      <c r="B15429" s="1122" t="s">
        <v>10783</v>
      </c>
      <c r="C15429" s="1234" t="e">
        <v>#REF!</v>
      </c>
      <c r="D15429" s="1234" t="s">
        <v>3448</v>
      </c>
      <c r="E15429" s="1383">
        <v>8</v>
      </c>
      <c r="F15429" s="1264">
        <v>1</v>
      </c>
      <c r="G15429" s="1252">
        <v>8</v>
      </c>
    </row>
    <row r="15430" spans="1:7" hidden="1">
      <c r="A15430" s="1122" t="s">
        <v>10782</v>
      </c>
      <c r="B15430" s="1122" t="s">
        <v>10783</v>
      </c>
      <c r="C15430" s="1234" t="e">
        <v>#REF!</v>
      </c>
      <c r="D15430" s="1234" t="s">
        <v>5252</v>
      </c>
      <c r="E15430" s="1383">
        <v>8</v>
      </c>
      <c r="F15430" s="1264">
        <v>1</v>
      </c>
      <c r="G15430" s="1252">
        <v>8</v>
      </c>
    </row>
    <row r="15431" spans="1:7" hidden="1">
      <c r="A15431" s="1122" t="s">
        <v>10782</v>
      </c>
      <c r="B15431" s="1122" t="s">
        <v>10783</v>
      </c>
      <c r="C15431" s="1234" t="e">
        <v>#REF!</v>
      </c>
      <c r="D15431" s="1234" t="s">
        <v>5253</v>
      </c>
      <c r="E15431" s="1383">
        <v>8</v>
      </c>
      <c r="F15431" s="1264">
        <v>1</v>
      </c>
      <c r="G15431" s="1252">
        <v>8</v>
      </c>
    </row>
    <row r="15432" spans="1:7" hidden="1">
      <c r="A15432" s="1122" t="s">
        <v>10782</v>
      </c>
      <c r="B15432" s="1122" t="s">
        <v>10783</v>
      </c>
      <c r="C15432" s="1122" t="e">
        <v>#REF!</v>
      </c>
      <c r="D15432" s="1122" t="s">
        <v>10231</v>
      </c>
      <c r="E15432" s="1365">
        <v>1E-3</v>
      </c>
      <c r="F15432" s="1260">
        <v>1</v>
      </c>
      <c r="G15432" s="1246">
        <v>1E-3</v>
      </c>
    </row>
    <row r="15433" spans="1:7" hidden="1">
      <c r="A15433" s="1122" t="s">
        <v>10782</v>
      </c>
      <c r="B15433" s="1122" t="s">
        <v>10783</v>
      </c>
      <c r="C15433" s="1122" t="e">
        <v>#REF!</v>
      </c>
      <c r="D15433" s="1122" t="s">
        <v>10232</v>
      </c>
      <c r="E15433" s="1365">
        <v>1E-3</v>
      </c>
      <c r="F15433" s="1260">
        <v>1</v>
      </c>
      <c r="G15433" s="1246">
        <v>1E-3</v>
      </c>
    </row>
    <row r="15434" spans="1:7" hidden="1">
      <c r="A15434" s="1122" t="s">
        <v>10782</v>
      </c>
      <c r="B15434" s="1122" t="s">
        <v>10783</v>
      </c>
      <c r="C15434" s="1122" t="e">
        <v>#REF!</v>
      </c>
      <c r="D15434" s="1122" t="s">
        <v>10233</v>
      </c>
      <c r="E15434" s="1365">
        <v>1E-3</v>
      </c>
      <c r="F15434" s="1260">
        <v>1</v>
      </c>
      <c r="G15434" s="1246">
        <v>1E-3</v>
      </c>
    </row>
    <row r="15435" spans="1:7" hidden="1">
      <c r="A15435" s="1122" t="s">
        <v>10782</v>
      </c>
      <c r="B15435" s="1122" t="s">
        <v>10783</v>
      </c>
      <c r="C15435" s="1122" t="e">
        <v>#REF!</v>
      </c>
      <c r="D15435" s="1122" t="s">
        <v>1792</v>
      </c>
      <c r="E15435" s="1365">
        <v>4.0000000000000002E-4</v>
      </c>
      <c r="F15435" s="1260">
        <v>1</v>
      </c>
      <c r="G15435" s="1246">
        <v>4.0000000000000002E-4</v>
      </c>
    </row>
    <row r="15436" spans="1:7" hidden="1">
      <c r="A15436" s="1122" t="s">
        <v>10782</v>
      </c>
      <c r="B15436" s="1122" t="s">
        <v>10783</v>
      </c>
      <c r="C15436" s="1122" t="e">
        <v>#REF!</v>
      </c>
      <c r="D15436" s="1122" t="s">
        <v>3885</v>
      </c>
      <c r="E15436" s="1365">
        <v>1.1999999999999999E-3</v>
      </c>
      <c r="F15436" s="1260">
        <v>1</v>
      </c>
      <c r="G15436" s="1246">
        <v>1.1999999999999999E-3</v>
      </c>
    </row>
    <row r="15437" spans="1:7" hidden="1">
      <c r="A15437" s="1122" t="s">
        <v>10782</v>
      </c>
      <c r="B15437" s="1122" t="s">
        <v>10783</v>
      </c>
      <c r="C15437" s="1122" t="e">
        <v>#REF!</v>
      </c>
      <c r="D15437" s="1122" t="s">
        <v>3704</v>
      </c>
      <c r="E15437" s="1365">
        <v>5.0000000000000001E-3</v>
      </c>
      <c r="F15437" s="1260">
        <v>1</v>
      </c>
      <c r="G15437" s="1246">
        <v>5.0000000000000001E-3</v>
      </c>
    </row>
    <row r="15438" spans="1:7" hidden="1">
      <c r="A15438" s="1122" t="s">
        <v>10782</v>
      </c>
      <c r="B15438" s="1122" t="s">
        <v>10783</v>
      </c>
      <c r="C15438" s="1122" t="e">
        <v>#REF!</v>
      </c>
      <c r="D15438" s="1122" t="s">
        <v>1793</v>
      </c>
      <c r="E15438" s="1365">
        <v>4.0000000000000002E-4</v>
      </c>
      <c r="F15438" s="1260">
        <v>1</v>
      </c>
      <c r="G15438" s="1246">
        <v>4.0000000000000002E-4</v>
      </c>
    </row>
    <row r="15439" spans="1:7" hidden="1">
      <c r="A15439" s="1122" t="s">
        <v>10782</v>
      </c>
      <c r="B15439" s="1122" t="s">
        <v>10783</v>
      </c>
      <c r="C15439" s="1122" t="e">
        <v>#REF!</v>
      </c>
      <c r="D15439" s="1122" t="s">
        <v>10234</v>
      </c>
      <c r="E15439" s="1365">
        <v>1E-3</v>
      </c>
      <c r="F15439" s="1260">
        <v>1</v>
      </c>
      <c r="G15439" s="1246">
        <v>1E-3</v>
      </c>
    </row>
    <row r="15440" spans="1:7" hidden="1">
      <c r="A15440" s="1122" t="s">
        <v>10782</v>
      </c>
      <c r="B15440" s="1122" t="s">
        <v>10783</v>
      </c>
      <c r="C15440" s="1122" t="e">
        <v>#REF!</v>
      </c>
      <c r="D15440" s="1122" t="s">
        <v>4137</v>
      </c>
      <c r="E15440" s="1365">
        <v>3.5000000000000001E-3</v>
      </c>
      <c r="F15440" s="1260">
        <v>1</v>
      </c>
      <c r="G15440" s="1246">
        <v>3.5000000000000001E-3</v>
      </c>
    </row>
    <row r="15441" spans="1:7" hidden="1">
      <c r="A15441" s="1122" t="s">
        <v>10782</v>
      </c>
      <c r="B15441" s="1122" t="s">
        <v>10783</v>
      </c>
      <c r="C15441" s="1122" t="e">
        <v>#REF!</v>
      </c>
      <c r="D15441" s="1122" t="s">
        <v>3525</v>
      </c>
      <c r="E15441" s="1365">
        <v>2.9999999999999997E-4</v>
      </c>
      <c r="F15441" s="1260">
        <v>1</v>
      </c>
      <c r="G15441" s="1246">
        <v>2.9999999999999997E-4</v>
      </c>
    </row>
    <row r="15442" spans="1:7" hidden="1">
      <c r="A15442" s="1122" t="s">
        <v>10782</v>
      </c>
      <c r="B15442" s="1122" t="s">
        <v>10783</v>
      </c>
      <c r="C15442" s="1122" t="e">
        <v>#REF!</v>
      </c>
      <c r="D15442" s="1122" t="s">
        <v>10235</v>
      </c>
      <c r="E15442" s="1365">
        <v>1E-3</v>
      </c>
      <c r="F15442" s="1260">
        <v>1</v>
      </c>
      <c r="G15442" s="1246">
        <v>1E-3</v>
      </c>
    </row>
    <row r="15443" spans="1:7" hidden="1">
      <c r="A15443" s="1122" t="s">
        <v>10782</v>
      </c>
      <c r="B15443" s="1122" t="s">
        <v>10783</v>
      </c>
      <c r="C15443" s="1122" t="e">
        <v>#REF!</v>
      </c>
      <c r="D15443" s="1122" t="s">
        <v>10236</v>
      </c>
      <c r="E15443" s="1365">
        <v>1E-3</v>
      </c>
      <c r="F15443" s="1260">
        <v>1</v>
      </c>
      <c r="G15443" s="1246">
        <v>1E-3</v>
      </c>
    </row>
    <row r="15444" spans="1:7" hidden="1">
      <c r="A15444" s="1122" t="s">
        <v>10782</v>
      </c>
      <c r="B15444" s="1122" t="s">
        <v>10783</v>
      </c>
      <c r="C15444" s="1122" t="e">
        <v>#REF!</v>
      </c>
      <c r="D15444" s="1122" t="s">
        <v>10237</v>
      </c>
      <c r="E15444" s="1365">
        <v>1E-3</v>
      </c>
      <c r="F15444" s="1260">
        <v>1</v>
      </c>
      <c r="G15444" s="1246">
        <v>1E-3</v>
      </c>
    </row>
    <row r="15445" spans="1:7" hidden="1">
      <c r="A15445" s="1122" t="s">
        <v>10782</v>
      </c>
      <c r="B15445" s="1122" t="s">
        <v>10783</v>
      </c>
      <c r="C15445" s="1122" t="e">
        <v>#REF!</v>
      </c>
      <c r="D15445" s="1122" t="s">
        <v>10238</v>
      </c>
      <c r="E15445" s="1365">
        <v>1E-3</v>
      </c>
      <c r="F15445" s="1260">
        <v>1</v>
      </c>
      <c r="G15445" s="1246">
        <v>1E-3</v>
      </c>
    </row>
    <row r="15446" spans="1:7" hidden="1">
      <c r="A15446" s="1122" t="s">
        <v>10782</v>
      </c>
      <c r="B15446" s="1122" t="s">
        <v>10783</v>
      </c>
      <c r="C15446" s="1122" t="e">
        <v>#REF!</v>
      </c>
      <c r="D15446" s="1122" t="s">
        <v>7734</v>
      </c>
      <c r="E15446" s="1365">
        <v>0.58299999999999996</v>
      </c>
      <c r="F15446" s="1260">
        <v>1</v>
      </c>
      <c r="G15446" s="1246">
        <v>0.58299999999999996</v>
      </c>
    </row>
    <row r="15447" spans="1:7" hidden="1">
      <c r="A15447" s="1122" t="s">
        <v>10782</v>
      </c>
      <c r="B15447" s="1122" t="s">
        <v>10783</v>
      </c>
      <c r="C15447" s="1122" t="e">
        <v>#REF!</v>
      </c>
      <c r="D15447" s="1122" t="s">
        <v>7735</v>
      </c>
      <c r="E15447" s="1365">
        <v>0.69799999999999995</v>
      </c>
      <c r="F15447" s="1260">
        <v>1</v>
      </c>
      <c r="G15447" s="1246">
        <v>0.69799999999999995</v>
      </c>
    </row>
    <row r="15448" spans="1:7" hidden="1">
      <c r="A15448" s="1122" t="s">
        <v>10782</v>
      </c>
      <c r="B15448" s="1122" t="s">
        <v>10783</v>
      </c>
      <c r="C15448" s="1122" t="e">
        <v>#REF!</v>
      </c>
      <c r="D15448" s="1122" t="s">
        <v>6661</v>
      </c>
      <c r="E15448" s="1365">
        <v>3.3999999999999998E-3</v>
      </c>
      <c r="F15448" s="1260">
        <v>1</v>
      </c>
      <c r="G15448" s="1246">
        <v>3.3999999999999998E-3</v>
      </c>
    </row>
    <row r="15449" spans="1:7" hidden="1">
      <c r="A15449" s="1122" t="s">
        <v>10784</v>
      </c>
      <c r="B15449" s="1122" t="s">
        <v>10785</v>
      </c>
      <c r="C15449" s="1122" t="e">
        <v>#REF!</v>
      </c>
      <c r="D15449" s="1122" t="s">
        <v>8275</v>
      </c>
      <c r="E15449" s="1365">
        <v>1</v>
      </c>
      <c r="F15449" s="1260">
        <v>1</v>
      </c>
      <c r="G15449" s="1246">
        <v>1</v>
      </c>
    </row>
    <row r="15450" spans="1:7" hidden="1">
      <c r="A15450" s="1122" t="s">
        <v>10784</v>
      </c>
      <c r="B15450" s="1122" t="s">
        <v>10785</v>
      </c>
      <c r="C15450" s="1122" t="e">
        <v>#REF!</v>
      </c>
      <c r="D15450" s="1122" t="s">
        <v>7738</v>
      </c>
      <c r="E15450" s="1365">
        <v>1</v>
      </c>
      <c r="F15450" s="1260">
        <v>1</v>
      </c>
      <c r="G15450" s="1246">
        <v>1</v>
      </c>
    </row>
    <row r="15451" spans="1:7" hidden="1">
      <c r="A15451" s="1122" t="s">
        <v>10784</v>
      </c>
      <c r="B15451" s="1122" t="s">
        <v>10785</v>
      </c>
      <c r="C15451" s="1122" t="e">
        <v>#REF!</v>
      </c>
      <c r="D15451" s="1122" t="s">
        <v>7739</v>
      </c>
      <c r="E15451" s="1365">
        <v>1</v>
      </c>
      <c r="F15451" s="1260">
        <v>1</v>
      </c>
      <c r="G15451" s="1246">
        <v>1</v>
      </c>
    </row>
    <row r="15452" spans="1:7" hidden="1">
      <c r="A15452" s="1122" t="s">
        <v>10784</v>
      </c>
      <c r="B15452" s="1122" t="s">
        <v>10785</v>
      </c>
      <c r="C15452" s="1122" t="e">
        <v>#REF!</v>
      </c>
      <c r="D15452" s="1122" t="s">
        <v>10726</v>
      </c>
      <c r="E15452" s="1365">
        <v>1</v>
      </c>
      <c r="F15452" s="1260">
        <v>1</v>
      </c>
      <c r="G15452" s="1246">
        <v>1</v>
      </c>
    </row>
    <row r="15453" spans="1:7" hidden="1">
      <c r="A15453" s="1122" t="s">
        <v>10784</v>
      </c>
      <c r="B15453" s="1122" t="s">
        <v>10785</v>
      </c>
      <c r="C15453" s="1122" t="e">
        <v>#REF!</v>
      </c>
      <c r="D15453" s="1122" t="s">
        <v>10728</v>
      </c>
      <c r="E15453" s="1365">
        <v>1</v>
      </c>
      <c r="F15453" s="1260">
        <v>1</v>
      </c>
      <c r="G15453" s="1246">
        <v>1</v>
      </c>
    </row>
    <row r="15454" spans="1:7" hidden="1">
      <c r="A15454" s="1122" t="s">
        <v>10784</v>
      </c>
      <c r="B15454" s="1122" t="s">
        <v>10785</v>
      </c>
      <c r="C15454" s="1122" t="e">
        <v>#REF!</v>
      </c>
      <c r="D15454" s="1122" t="s">
        <v>7740</v>
      </c>
      <c r="E15454" s="1365">
        <v>1</v>
      </c>
      <c r="F15454" s="1260">
        <v>1</v>
      </c>
      <c r="G15454" s="1246">
        <v>1</v>
      </c>
    </row>
    <row r="15455" spans="1:7" hidden="1">
      <c r="A15455" s="1122" t="s">
        <v>10784</v>
      </c>
      <c r="B15455" s="1122" t="s">
        <v>10785</v>
      </c>
      <c r="C15455" s="1122" t="e">
        <v>#REF!</v>
      </c>
      <c r="D15455" s="1122" t="s">
        <v>10729</v>
      </c>
      <c r="E15455" s="1365">
        <v>1</v>
      </c>
      <c r="F15455" s="1260">
        <v>1</v>
      </c>
      <c r="G15455" s="1246">
        <v>1</v>
      </c>
    </row>
    <row r="15456" spans="1:7" hidden="1">
      <c r="A15456" s="1122" t="s">
        <v>10784</v>
      </c>
      <c r="B15456" s="1122" t="s">
        <v>10785</v>
      </c>
      <c r="C15456" s="1122" t="e">
        <v>#REF!</v>
      </c>
      <c r="D15456" s="1122" t="s">
        <v>7827</v>
      </c>
      <c r="E15456" s="1365">
        <v>1</v>
      </c>
      <c r="F15456" s="1260">
        <v>1</v>
      </c>
      <c r="G15456" s="1246">
        <v>1</v>
      </c>
    </row>
    <row r="15457" spans="1:7" hidden="1">
      <c r="A15457" s="1122" t="s">
        <v>10784</v>
      </c>
      <c r="B15457" s="1122" t="s">
        <v>10785</v>
      </c>
      <c r="C15457" s="1122" t="e">
        <v>#REF!</v>
      </c>
      <c r="D15457" s="1122" t="s">
        <v>7718</v>
      </c>
      <c r="E15457" s="1365">
        <v>2</v>
      </c>
      <c r="F15457" s="1260">
        <v>1</v>
      </c>
      <c r="G15457" s="1246">
        <v>2</v>
      </c>
    </row>
    <row r="15458" spans="1:7" hidden="1">
      <c r="A15458" s="1122" t="s">
        <v>10784</v>
      </c>
      <c r="B15458" s="1122" t="s">
        <v>10785</v>
      </c>
      <c r="C15458" s="1122" t="e">
        <v>#REF!</v>
      </c>
      <c r="D15458" s="1122" t="s">
        <v>7719</v>
      </c>
      <c r="E15458" s="1365">
        <v>2</v>
      </c>
      <c r="F15458" s="1260">
        <v>1</v>
      </c>
      <c r="G15458" s="1246">
        <v>2</v>
      </c>
    </row>
    <row r="15459" spans="1:7" hidden="1">
      <c r="A15459" s="1122" t="s">
        <v>10784</v>
      </c>
      <c r="B15459" s="1122" t="s">
        <v>10785</v>
      </c>
      <c r="C15459" s="1122" t="e">
        <v>#REF!</v>
      </c>
      <c r="D15459" s="1122" t="s">
        <v>7720</v>
      </c>
      <c r="E15459" s="1365">
        <v>2</v>
      </c>
      <c r="F15459" s="1260">
        <v>1</v>
      </c>
      <c r="G15459" s="1246">
        <v>2</v>
      </c>
    </row>
    <row r="15460" spans="1:7" hidden="1">
      <c r="A15460" s="1122" t="s">
        <v>10784</v>
      </c>
      <c r="B15460" s="1122" t="s">
        <v>10785</v>
      </c>
      <c r="C15460" s="1122" t="e">
        <v>#REF!</v>
      </c>
      <c r="D15460" s="1122" t="s">
        <v>7721</v>
      </c>
      <c r="E15460" s="1365">
        <v>2</v>
      </c>
      <c r="F15460" s="1260">
        <v>1</v>
      </c>
      <c r="G15460" s="1246">
        <v>2</v>
      </c>
    </row>
    <row r="15461" spans="1:7" hidden="1">
      <c r="A15461" s="1122" t="s">
        <v>10784</v>
      </c>
      <c r="B15461" s="1122" t="s">
        <v>10785</v>
      </c>
      <c r="C15461" s="1234" t="e">
        <v>#REF!</v>
      </c>
      <c r="D15461" s="1234" t="s">
        <v>7724</v>
      </c>
      <c r="E15461" s="1383">
        <v>8</v>
      </c>
      <c r="F15461" s="1264">
        <v>1</v>
      </c>
      <c r="G15461" s="1252">
        <v>8</v>
      </c>
    </row>
    <row r="15462" spans="1:7" hidden="1">
      <c r="A15462" s="1122" t="s">
        <v>10784</v>
      </c>
      <c r="B15462" s="1122" t="s">
        <v>10785</v>
      </c>
      <c r="C15462" s="1234" t="e">
        <v>#REF!</v>
      </c>
      <c r="D15462" s="1234" t="s">
        <v>7725</v>
      </c>
      <c r="E15462" s="1383">
        <v>8</v>
      </c>
      <c r="F15462" s="1264">
        <v>1</v>
      </c>
      <c r="G15462" s="1252">
        <v>8</v>
      </c>
    </row>
    <row r="15463" spans="1:7" hidden="1">
      <c r="A15463" s="1122" t="s">
        <v>10784</v>
      </c>
      <c r="B15463" s="1122" t="s">
        <v>10785</v>
      </c>
      <c r="C15463" s="1234" t="e">
        <v>#REF!</v>
      </c>
      <c r="D15463" s="1234" t="s">
        <v>7726</v>
      </c>
      <c r="E15463" s="1383">
        <v>8</v>
      </c>
      <c r="F15463" s="1264">
        <v>1</v>
      </c>
      <c r="G15463" s="1252">
        <v>8</v>
      </c>
    </row>
    <row r="15464" spans="1:7" hidden="1">
      <c r="A15464" s="1122" t="s">
        <v>10784</v>
      </c>
      <c r="B15464" s="1122" t="s">
        <v>10785</v>
      </c>
      <c r="C15464" s="1234" t="e">
        <v>#REF!</v>
      </c>
      <c r="D15464" s="1234" t="s">
        <v>7727</v>
      </c>
      <c r="E15464" s="1383">
        <v>8</v>
      </c>
      <c r="F15464" s="1264">
        <v>1</v>
      </c>
      <c r="G15464" s="1252">
        <v>8</v>
      </c>
    </row>
    <row r="15465" spans="1:7" hidden="1">
      <c r="A15465" s="1122" t="s">
        <v>10784</v>
      </c>
      <c r="B15465" s="1122" t="s">
        <v>10785</v>
      </c>
      <c r="C15465" s="1234" t="e">
        <v>#REF!</v>
      </c>
      <c r="D15465" s="1234" t="s">
        <v>7728</v>
      </c>
      <c r="E15465" s="1383">
        <v>8</v>
      </c>
      <c r="F15465" s="1264">
        <v>1</v>
      </c>
      <c r="G15465" s="1252">
        <v>8</v>
      </c>
    </row>
    <row r="15466" spans="1:7" hidden="1">
      <c r="A15466" s="1122" t="s">
        <v>10784</v>
      </c>
      <c r="B15466" s="1122" t="s">
        <v>10785</v>
      </c>
      <c r="C15466" s="1234" t="e">
        <v>#REF!</v>
      </c>
      <c r="D15466" s="1234" t="s">
        <v>7729</v>
      </c>
      <c r="E15466" s="1383">
        <v>8</v>
      </c>
      <c r="F15466" s="1264">
        <v>1</v>
      </c>
      <c r="G15466" s="1252">
        <v>8</v>
      </c>
    </row>
    <row r="15467" spans="1:7" hidden="1">
      <c r="A15467" s="1122" t="s">
        <v>10784</v>
      </c>
      <c r="B15467" s="1122" t="s">
        <v>10785</v>
      </c>
      <c r="C15467" s="1234" t="e">
        <v>#REF!</v>
      </c>
      <c r="D15467" s="1234" t="s">
        <v>7730</v>
      </c>
      <c r="E15467" s="1383">
        <v>8</v>
      </c>
      <c r="F15467" s="1264">
        <v>1</v>
      </c>
      <c r="G15467" s="1252">
        <v>8</v>
      </c>
    </row>
    <row r="15468" spans="1:7" hidden="1">
      <c r="A15468" s="1122" t="s">
        <v>10784</v>
      </c>
      <c r="B15468" s="1122" t="s">
        <v>10785</v>
      </c>
      <c r="C15468" s="1234" t="e">
        <v>#REF!</v>
      </c>
      <c r="D15468" s="1234" t="s">
        <v>7731</v>
      </c>
      <c r="E15468" s="1383">
        <v>8</v>
      </c>
      <c r="F15468" s="1264">
        <v>1</v>
      </c>
      <c r="G15468" s="1252">
        <v>8</v>
      </c>
    </row>
    <row r="15469" spans="1:7" hidden="1">
      <c r="A15469" s="1122" t="s">
        <v>10784</v>
      </c>
      <c r="B15469" s="1122" t="s">
        <v>10785</v>
      </c>
      <c r="C15469" s="1234" t="e">
        <v>#REF!</v>
      </c>
      <c r="D15469" s="1234" t="s">
        <v>7732</v>
      </c>
      <c r="E15469" s="1383">
        <v>8</v>
      </c>
      <c r="F15469" s="1264">
        <v>1</v>
      </c>
      <c r="G15469" s="1252">
        <v>8</v>
      </c>
    </row>
    <row r="15470" spans="1:7" hidden="1">
      <c r="A15470" s="1122" t="s">
        <v>10784</v>
      </c>
      <c r="B15470" s="1122" t="s">
        <v>10785</v>
      </c>
      <c r="C15470" s="1234" t="e">
        <v>#REF!</v>
      </c>
      <c r="D15470" s="1234" t="s">
        <v>7733</v>
      </c>
      <c r="E15470" s="1383">
        <v>8</v>
      </c>
      <c r="F15470" s="1264">
        <v>1</v>
      </c>
      <c r="G15470" s="1252">
        <v>8</v>
      </c>
    </row>
    <row r="15471" spans="1:7" hidden="1">
      <c r="A15471" s="1122" t="s">
        <v>10784</v>
      </c>
      <c r="B15471" s="1122" t="s">
        <v>10785</v>
      </c>
      <c r="C15471" s="1122" t="e">
        <v>#REF!</v>
      </c>
      <c r="D15471" s="1122" t="s">
        <v>1635</v>
      </c>
      <c r="E15471" s="1365">
        <v>4</v>
      </c>
      <c r="F15471" s="1260">
        <v>1</v>
      </c>
      <c r="G15471" s="1246">
        <v>4</v>
      </c>
    </row>
    <row r="15472" spans="1:7" hidden="1">
      <c r="A15472" s="1122" t="s">
        <v>10784</v>
      </c>
      <c r="B15472" s="1122" t="s">
        <v>10785</v>
      </c>
      <c r="C15472" s="1122" t="e">
        <v>#REF!</v>
      </c>
      <c r="D15472" s="1122" t="s">
        <v>7830</v>
      </c>
      <c r="E15472" s="1365">
        <v>1</v>
      </c>
      <c r="F15472" s="1260">
        <v>1</v>
      </c>
      <c r="G15472" s="1246">
        <v>1</v>
      </c>
    </row>
    <row r="15473" spans="1:7" hidden="1">
      <c r="A15473" s="1122" t="s">
        <v>10784</v>
      </c>
      <c r="B15473" s="1122" t="s">
        <v>10785</v>
      </c>
      <c r="C15473" s="1122" t="e">
        <v>#REF!</v>
      </c>
      <c r="D15473" s="1122" t="s">
        <v>7831</v>
      </c>
      <c r="E15473" s="1365">
        <v>2</v>
      </c>
      <c r="F15473" s="1260">
        <v>1</v>
      </c>
      <c r="G15473" s="1246">
        <v>2</v>
      </c>
    </row>
    <row r="15474" spans="1:7" hidden="1">
      <c r="A15474" s="1122" t="s">
        <v>10784</v>
      </c>
      <c r="B15474" s="1122" t="s">
        <v>10785</v>
      </c>
      <c r="C15474" s="1234" t="e">
        <v>#REF!</v>
      </c>
      <c r="D15474" s="1234" t="s">
        <v>3441</v>
      </c>
      <c r="E15474" s="1383">
        <v>8</v>
      </c>
      <c r="F15474" s="1264">
        <v>1</v>
      </c>
      <c r="G15474" s="1252">
        <v>8</v>
      </c>
    </row>
    <row r="15475" spans="1:7" hidden="1">
      <c r="A15475" s="1122" t="s">
        <v>10784</v>
      </c>
      <c r="B15475" s="1122" t="s">
        <v>10785</v>
      </c>
      <c r="C15475" s="1234" t="e">
        <v>#REF!</v>
      </c>
      <c r="D15475" s="1234" t="s">
        <v>3443</v>
      </c>
      <c r="E15475" s="1383">
        <v>8</v>
      </c>
      <c r="F15475" s="1264">
        <v>1</v>
      </c>
      <c r="G15475" s="1252">
        <v>8</v>
      </c>
    </row>
    <row r="15476" spans="1:7" hidden="1">
      <c r="A15476" s="1122" t="s">
        <v>10784</v>
      </c>
      <c r="B15476" s="1122" t="s">
        <v>10785</v>
      </c>
      <c r="C15476" s="1234" t="e">
        <v>#REF!</v>
      </c>
      <c r="D15476" s="1234" t="s">
        <v>3445</v>
      </c>
      <c r="E15476" s="1383">
        <v>8</v>
      </c>
      <c r="F15476" s="1264">
        <v>1</v>
      </c>
      <c r="G15476" s="1252">
        <v>8</v>
      </c>
    </row>
    <row r="15477" spans="1:7" hidden="1">
      <c r="A15477" s="1122" t="s">
        <v>10784</v>
      </c>
      <c r="B15477" s="1122" t="s">
        <v>10785</v>
      </c>
      <c r="C15477" s="1234" t="e">
        <v>#REF!</v>
      </c>
      <c r="D15477" s="1234" t="s">
        <v>3447</v>
      </c>
      <c r="E15477" s="1383">
        <v>8</v>
      </c>
      <c r="F15477" s="1264">
        <v>1</v>
      </c>
      <c r="G15477" s="1252">
        <v>8</v>
      </c>
    </row>
    <row r="15478" spans="1:7" hidden="1">
      <c r="A15478" s="1122" t="s">
        <v>10784</v>
      </c>
      <c r="B15478" s="1122" t="s">
        <v>10785</v>
      </c>
      <c r="C15478" s="1234" t="e">
        <v>#REF!</v>
      </c>
      <c r="D15478" s="1234" t="s">
        <v>3448</v>
      </c>
      <c r="E15478" s="1383">
        <v>8</v>
      </c>
      <c r="F15478" s="1264">
        <v>1</v>
      </c>
      <c r="G15478" s="1252">
        <v>8</v>
      </c>
    </row>
    <row r="15479" spans="1:7" hidden="1">
      <c r="A15479" s="1122" t="s">
        <v>10784</v>
      </c>
      <c r="B15479" s="1122" t="s">
        <v>10785</v>
      </c>
      <c r="C15479" s="1234" t="e">
        <v>#REF!</v>
      </c>
      <c r="D15479" s="1234" t="s">
        <v>5252</v>
      </c>
      <c r="E15479" s="1383">
        <v>8</v>
      </c>
      <c r="F15479" s="1264">
        <v>1</v>
      </c>
      <c r="G15479" s="1252">
        <v>8</v>
      </c>
    </row>
    <row r="15480" spans="1:7" hidden="1">
      <c r="A15480" s="1122" t="s">
        <v>10784</v>
      </c>
      <c r="B15480" s="1122" t="s">
        <v>10785</v>
      </c>
      <c r="C15480" s="1234" t="e">
        <v>#REF!</v>
      </c>
      <c r="D15480" s="1234" t="s">
        <v>5253</v>
      </c>
      <c r="E15480" s="1383">
        <v>8</v>
      </c>
      <c r="F15480" s="1264">
        <v>1</v>
      </c>
      <c r="G15480" s="1252">
        <v>8</v>
      </c>
    </row>
    <row r="15481" spans="1:7" hidden="1">
      <c r="A15481" s="1122" t="s">
        <v>10784</v>
      </c>
      <c r="B15481" s="1122" t="s">
        <v>10785</v>
      </c>
      <c r="C15481" s="1122" t="e">
        <v>#REF!</v>
      </c>
      <c r="D15481" s="1122" t="s">
        <v>10231</v>
      </c>
      <c r="E15481" s="1365">
        <v>1E-3</v>
      </c>
      <c r="F15481" s="1260">
        <v>1</v>
      </c>
      <c r="G15481" s="1246">
        <v>1E-3</v>
      </c>
    </row>
    <row r="15482" spans="1:7" hidden="1">
      <c r="A15482" s="1122" t="s">
        <v>10784</v>
      </c>
      <c r="B15482" s="1122" t="s">
        <v>10785</v>
      </c>
      <c r="C15482" s="1122" t="e">
        <v>#REF!</v>
      </c>
      <c r="D15482" s="1122" t="s">
        <v>10232</v>
      </c>
      <c r="E15482" s="1365">
        <v>1E-3</v>
      </c>
      <c r="F15482" s="1260">
        <v>1</v>
      </c>
      <c r="G15482" s="1246">
        <v>1E-3</v>
      </c>
    </row>
    <row r="15483" spans="1:7" hidden="1">
      <c r="A15483" s="1122" t="s">
        <v>10784</v>
      </c>
      <c r="B15483" s="1122" t="s">
        <v>10785</v>
      </c>
      <c r="C15483" s="1122" t="e">
        <v>#REF!</v>
      </c>
      <c r="D15483" s="1122" t="s">
        <v>10233</v>
      </c>
      <c r="E15483" s="1365">
        <v>1E-3</v>
      </c>
      <c r="F15483" s="1260">
        <v>1</v>
      </c>
      <c r="G15483" s="1246">
        <v>1E-3</v>
      </c>
    </row>
    <row r="15484" spans="1:7" hidden="1">
      <c r="A15484" s="1122" t="s">
        <v>10784</v>
      </c>
      <c r="B15484" s="1122" t="s">
        <v>10785</v>
      </c>
      <c r="C15484" s="1122" t="e">
        <v>#REF!</v>
      </c>
      <c r="D15484" s="1122" t="s">
        <v>1792</v>
      </c>
      <c r="E15484" s="1365">
        <v>4.0000000000000002E-4</v>
      </c>
      <c r="F15484" s="1260">
        <v>1</v>
      </c>
      <c r="G15484" s="1246">
        <v>4.0000000000000002E-4</v>
      </c>
    </row>
    <row r="15485" spans="1:7" hidden="1">
      <c r="A15485" s="1122" t="s">
        <v>10784</v>
      </c>
      <c r="B15485" s="1122" t="s">
        <v>10785</v>
      </c>
      <c r="C15485" s="1122" t="e">
        <v>#REF!</v>
      </c>
      <c r="D15485" s="1122" t="s">
        <v>3885</v>
      </c>
      <c r="E15485" s="1365">
        <v>1.1999999999999999E-3</v>
      </c>
      <c r="F15485" s="1260">
        <v>1</v>
      </c>
      <c r="G15485" s="1246">
        <v>1.1999999999999999E-3</v>
      </c>
    </row>
    <row r="15486" spans="1:7" hidden="1">
      <c r="A15486" s="1122" t="s">
        <v>10784</v>
      </c>
      <c r="B15486" s="1122" t="s">
        <v>10785</v>
      </c>
      <c r="C15486" s="1122" t="e">
        <v>#REF!</v>
      </c>
      <c r="D15486" s="1122" t="s">
        <v>3704</v>
      </c>
      <c r="E15486" s="1365">
        <v>5.0000000000000001E-3</v>
      </c>
      <c r="F15486" s="1260">
        <v>1</v>
      </c>
      <c r="G15486" s="1246">
        <v>5.0000000000000001E-3</v>
      </c>
    </row>
    <row r="15487" spans="1:7" hidden="1">
      <c r="A15487" s="1122" t="s">
        <v>10784</v>
      </c>
      <c r="B15487" s="1122" t="s">
        <v>10785</v>
      </c>
      <c r="C15487" s="1122" t="e">
        <v>#REF!</v>
      </c>
      <c r="D15487" s="1122" t="s">
        <v>1793</v>
      </c>
      <c r="E15487" s="1365">
        <v>4.0000000000000002E-4</v>
      </c>
      <c r="F15487" s="1260">
        <v>1</v>
      </c>
      <c r="G15487" s="1246">
        <v>4.0000000000000002E-4</v>
      </c>
    </row>
    <row r="15488" spans="1:7" hidden="1">
      <c r="A15488" s="1122" t="s">
        <v>10784</v>
      </c>
      <c r="B15488" s="1122" t="s">
        <v>10785</v>
      </c>
      <c r="C15488" s="1122" t="e">
        <v>#REF!</v>
      </c>
      <c r="D15488" s="1122" t="s">
        <v>10234</v>
      </c>
      <c r="E15488" s="1365">
        <v>1E-3</v>
      </c>
      <c r="F15488" s="1260">
        <v>1</v>
      </c>
      <c r="G15488" s="1246">
        <v>1E-3</v>
      </c>
    </row>
    <row r="15489" spans="1:7" hidden="1">
      <c r="A15489" s="1122" t="s">
        <v>10784</v>
      </c>
      <c r="B15489" s="1122" t="s">
        <v>10785</v>
      </c>
      <c r="C15489" s="1122" t="e">
        <v>#REF!</v>
      </c>
      <c r="D15489" s="1122" t="s">
        <v>4137</v>
      </c>
      <c r="E15489" s="1365">
        <v>3.5000000000000001E-3</v>
      </c>
      <c r="F15489" s="1260">
        <v>1</v>
      </c>
      <c r="G15489" s="1246">
        <v>3.5000000000000001E-3</v>
      </c>
    </row>
    <row r="15490" spans="1:7" hidden="1">
      <c r="A15490" s="1122" t="s">
        <v>10784</v>
      </c>
      <c r="B15490" s="1122" t="s">
        <v>10785</v>
      </c>
      <c r="C15490" s="1122" t="e">
        <v>#REF!</v>
      </c>
      <c r="D15490" s="1122" t="s">
        <v>3525</v>
      </c>
      <c r="E15490" s="1365">
        <v>2.9999999999999997E-4</v>
      </c>
      <c r="F15490" s="1260">
        <v>1</v>
      </c>
      <c r="G15490" s="1246">
        <v>2.9999999999999997E-4</v>
      </c>
    </row>
    <row r="15491" spans="1:7" hidden="1">
      <c r="A15491" s="1122" t="s">
        <v>10784</v>
      </c>
      <c r="B15491" s="1122" t="s">
        <v>10785</v>
      </c>
      <c r="C15491" s="1122" t="e">
        <v>#REF!</v>
      </c>
      <c r="D15491" s="1122" t="s">
        <v>10235</v>
      </c>
      <c r="E15491" s="1365">
        <v>1E-3</v>
      </c>
      <c r="F15491" s="1260">
        <v>1</v>
      </c>
      <c r="G15491" s="1246">
        <v>1E-3</v>
      </c>
    </row>
    <row r="15492" spans="1:7" hidden="1">
      <c r="A15492" s="1122" t="s">
        <v>10784</v>
      </c>
      <c r="B15492" s="1122" t="s">
        <v>10785</v>
      </c>
      <c r="C15492" s="1122" t="e">
        <v>#REF!</v>
      </c>
      <c r="D15492" s="1122" t="s">
        <v>10236</v>
      </c>
      <c r="E15492" s="1365">
        <v>1E-3</v>
      </c>
      <c r="F15492" s="1260">
        <v>1</v>
      </c>
      <c r="G15492" s="1246">
        <v>1E-3</v>
      </c>
    </row>
    <row r="15493" spans="1:7" hidden="1">
      <c r="A15493" s="1122" t="s">
        <v>10784</v>
      </c>
      <c r="B15493" s="1122" t="s">
        <v>10785</v>
      </c>
      <c r="C15493" s="1122" t="e">
        <v>#REF!</v>
      </c>
      <c r="D15493" s="1122" t="s">
        <v>10237</v>
      </c>
      <c r="E15493" s="1365">
        <v>1E-3</v>
      </c>
      <c r="F15493" s="1260">
        <v>1</v>
      </c>
      <c r="G15493" s="1246">
        <v>1E-3</v>
      </c>
    </row>
    <row r="15494" spans="1:7" hidden="1">
      <c r="A15494" s="1122" t="s">
        <v>10784</v>
      </c>
      <c r="B15494" s="1122" t="s">
        <v>10785</v>
      </c>
      <c r="C15494" s="1122" t="e">
        <v>#REF!</v>
      </c>
      <c r="D15494" s="1122" t="s">
        <v>10238</v>
      </c>
      <c r="E15494" s="1365">
        <v>1E-3</v>
      </c>
      <c r="F15494" s="1260">
        <v>1</v>
      </c>
      <c r="G15494" s="1246">
        <v>1E-3</v>
      </c>
    </row>
    <row r="15495" spans="1:7" hidden="1">
      <c r="A15495" s="1122" t="s">
        <v>10784</v>
      </c>
      <c r="B15495" s="1122" t="s">
        <v>10785</v>
      </c>
      <c r="C15495" s="1122" t="e">
        <v>#REF!</v>
      </c>
      <c r="D15495" s="1122" t="s">
        <v>7734</v>
      </c>
      <c r="E15495" s="1365">
        <v>0.58299999999999996</v>
      </c>
      <c r="F15495" s="1260">
        <v>1</v>
      </c>
      <c r="G15495" s="1246">
        <v>0.58299999999999996</v>
      </c>
    </row>
    <row r="15496" spans="1:7" hidden="1">
      <c r="A15496" s="1122" t="s">
        <v>10784</v>
      </c>
      <c r="B15496" s="1122" t="s">
        <v>10785</v>
      </c>
      <c r="C15496" s="1122" t="e">
        <v>#REF!</v>
      </c>
      <c r="D15496" s="1122" t="s">
        <v>7735</v>
      </c>
      <c r="E15496" s="1365">
        <v>0.69799999999999995</v>
      </c>
      <c r="F15496" s="1260">
        <v>1</v>
      </c>
      <c r="G15496" s="1246">
        <v>0.69799999999999995</v>
      </c>
    </row>
    <row r="15497" spans="1:7" hidden="1">
      <c r="A15497" s="1122" t="s">
        <v>10784</v>
      </c>
      <c r="B15497" s="1122" t="s">
        <v>10785</v>
      </c>
      <c r="C15497" s="1122" t="e">
        <v>#REF!</v>
      </c>
      <c r="D15497" s="1122" t="s">
        <v>6661</v>
      </c>
      <c r="E15497" s="1365">
        <v>3.3999999999999998E-3</v>
      </c>
      <c r="F15497" s="1260">
        <v>1</v>
      </c>
      <c r="G15497" s="1246">
        <v>3.3999999999999998E-3</v>
      </c>
    </row>
    <row r="15498" spans="1:7" hidden="1">
      <c r="A15498" s="1122" t="s">
        <v>10786</v>
      </c>
      <c r="B15498" s="1122" t="s">
        <v>10787</v>
      </c>
      <c r="C15498" s="1122" t="e">
        <v>#REF!</v>
      </c>
      <c r="D15498" s="1122" t="s">
        <v>7843</v>
      </c>
      <c r="E15498" s="1365">
        <v>1</v>
      </c>
      <c r="F15498" s="1260">
        <v>1</v>
      </c>
      <c r="G15498" s="1246">
        <v>1</v>
      </c>
    </row>
    <row r="15499" spans="1:7" hidden="1">
      <c r="A15499" s="1122" t="s">
        <v>10786</v>
      </c>
      <c r="B15499" s="1122" t="s">
        <v>10787</v>
      </c>
      <c r="C15499" s="1122" t="e">
        <v>#REF!</v>
      </c>
      <c r="D15499" s="1122" t="s">
        <v>7738</v>
      </c>
      <c r="E15499" s="1365">
        <v>1</v>
      </c>
      <c r="F15499" s="1260">
        <v>1</v>
      </c>
      <c r="G15499" s="1246">
        <v>1</v>
      </c>
    </row>
    <row r="15500" spans="1:7" hidden="1">
      <c r="A15500" s="1122" t="s">
        <v>10786</v>
      </c>
      <c r="B15500" s="1122" t="s">
        <v>10787</v>
      </c>
      <c r="C15500" s="1122" t="e">
        <v>#REF!</v>
      </c>
      <c r="D15500" s="1122" t="s">
        <v>10726</v>
      </c>
      <c r="E15500" s="1365">
        <v>1</v>
      </c>
      <c r="F15500" s="1260">
        <v>1</v>
      </c>
      <c r="G15500" s="1246">
        <v>1</v>
      </c>
    </row>
    <row r="15501" spans="1:7" hidden="1">
      <c r="A15501" s="1122" t="s">
        <v>10786</v>
      </c>
      <c r="B15501" s="1122" t="s">
        <v>10787</v>
      </c>
      <c r="C15501" s="1122" t="e">
        <v>#REF!</v>
      </c>
      <c r="D15501" s="1122" t="s">
        <v>7823</v>
      </c>
      <c r="E15501" s="1365">
        <v>1</v>
      </c>
      <c r="F15501" s="1260">
        <v>1</v>
      </c>
      <c r="G15501" s="1246">
        <v>1</v>
      </c>
    </row>
    <row r="15502" spans="1:7" hidden="1">
      <c r="A15502" s="1122" t="s">
        <v>10786</v>
      </c>
      <c r="B15502" s="1122" t="s">
        <v>10787</v>
      </c>
      <c r="C15502" s="1122" t="e">
        <v>#REF!</v>
      </c>
      <c r="D15502" s="1122" t="s">
        <v>10803</v>
      </c>
      <c r="E15502" s="1365">
        <v>1</v>
      </c>
      <c r="F15502" s="1260">
        <v>1</v>
      </c>
      <c r="G15502" s="1246">
        <v>1</v>
      </c>
    </row>
    <row r="15503" spans="1:7" hidden="1">
      <c r="A15503" s="1122" t="s">
        <v>10786</v>
      </c>
      <c r="B15503" s="1122" t="s">
        <v>10787</v>
      </c>
      <c r="C15503" s="1122" t="e">
        <v>#REF!</v>
      </c>
      <c r="D15503" s="1122" t="s">
        <v>10728</v>
      </c>
      <c r="E15503" s="1365">
        <v>1</v>
      </c>
      <c r="F15503" s="1260">
        <v>1</v>
      </c>
      <c r="G15503" s="1246">
        <v>1</v>
      </c>
    </row>
    <row r="15504" spans="1:7" hidden="1">
      <c r="A15504" s="1122" t="s">
        <v>10786</v>
      </c>
      <c r="B15504" s="1122" t="s">
        <v>10787</v>
      </c>
      <c r="C15504" s="1122" t="e">
        <v>#REF!</v>
      </c>
      <c r="D15504" s="1122" t="s">
        <v>7740</v>
      </c>
      <c r="E15504" s="1365">
        <v>1</v>
      </c>
      <c r="F15504" s="1260">
        <v>1</v>
      </c>
      <c r="G15504" s="1246">
        <v>1</v>
      </c>
    </row>
    <row r="15505" spans="1:7" hidden="1">
      <c r="A15505" s="1122" t="s">
        <v>10786</v>
      </c>
      <c r="B15505" s="1122" t="s">
        <v>10787</v>
      </c>
      <c r="C15505" s="1122" t="e">
        <v>#REF!</v>
      </c>
      <c r="D15505" s="1122" t="s">
        <v>7737</v>
      </c>
      <c r="E15505" s="1365">
        <v>1</v>
      </c>
      <c r="F15505" s="1260">
        <v>1</v>
      </c>
      <c r="G15505" s="1246">
        <v>1</v>
      </c>
    </row>
    <row r="15506" spans="1:7" hidden="1">
      <c r="A15506" s="1122" t="s">
        <v>10786</v>
      </c>
      <c r="B15506" s="1122" t="s">
        <v>10787</v>
      </c>
      <c r="C15506" s="1122" t="e">
        <v>#REF!</v>
      </c>
      <c r="D15506" s="1122" t="s">
        <v>10801</v>
      </c>
      <c r="E15506" s="1365">
        <v>1</v>
      </c>
      <c r="F15506" s="1260">
        <v>1</v>
      </c>
      <c r="G15506" s="1246">
        <v>1</v>
      </c>
    </row>
    <row r="15507" spans="1:7" hidden="1">
      <c r="A15507" s="1122" t="s">
        <v>10786</v>
      </c>
      <c r="B15507" s="1122" t="s">
        <v>10787</v>
      </c>
      <c r="C15507" s="1122" t="e">
        <v>#REF!</v>
      </c>
      <c r="D15507" s="1122" t="s">
        <v>10230</v>
      </c>
      <c r="E15507" s="1365">
        <v>1</v>
      </c>
      <c r="F15507" s="1260">
        <v>1</v>
      </c>
      <c r="G15507" s="1246">
        <v>1</v>
      </c>
    </row>
    <row r="15508" spans="1:7" hidden="1">
      <c r="A15508" s="1122" t="s">
        <v>10786</v>
      </c>
      <c r="B15508" s="1122" t="s">
        <v>10787</v>
      </c>
      <c r="C15508" s="1122" t="e">
        <v>#REF!</v>
      </c>
      <c r="D15508" s="1122" t="s">
        <v>7827</v>
      </c>
      <c r="E15508" s="1365">
        <v>1</v>
      </c>
      <c r="F15508" s="1260">
        <v>1</v>
      </c>
      <c r="G15508" s="1246">
        <v>1</v>
      </c>
    </row>
    <row r="15509" spans="1:7" hidden="1">
      <c r="A15509" s="1122" t="s">
        <v>10786</v>
      </c>
      <c r="B15509" s="1122" t="s">
        <v>10787</v>
      </c>
      <c r="C15509" s="1122" t="e">
        <v>#REF!</v>
      </c>
      <c r="D15509" s="1122" t="s">
        <v>7828</v>
      </c>
      <c r="E15509" s="1365">
        <v>1</v>
      </c>
      <c r="F15509" s="1260">
        <v>1</v>
      </c>
      <c r="G15509" s="1246">
        <v>1</v>
      </c>
    </row>
    <row r="15510" spans="1:7" hidden="1">
      <c r="A15510" s="1122" t="s">
        <v>10786</v>
      </c>
      <c r="B15510" s="1122" t="s">
        <v>10787</v>
      </c>
      <c r="C15510" s="1122" t="e">
        <v>#REF!</v>
      </c>
      <c r="D15510" s="1122" t="s">
        <v>7718</v>
      </c>
      <c r="E15510" s="1365">
        <v>2</v>
      </c>
      <c r="F15510" s="1260">
        <v>1</v>
      </c>
      <c r="G15510" s="1246">
        <v>2</v>
      </c>
    </row>
    <row r="15511" spans="1:7" hidden="1">
      <c r="A15511" s="1122" t="s">
        <v>10786</v>
      </c>
      <c r="B15511" s="1122" t="s">
        <v>10787</v>
      </c>
      <c r="C15511" s="1122" t="e">
        <v>#REF!</v>
      </c>
      <c r="D15511" s="1122" t="s">
        <v>7719</v>
      </c>
      <c r="E15511" s="1365">
        <v>2</v>
      </c>
      <c r="F15511" s="1260">
        <v>1</v>
      </c>
      <c r="G15511" s="1246">
        <v>2</v>
      </c>
    </row>
    <row r="15512" spans="1:7" hidden="1">
      <c r="A15512" s="1122" t="s">
        <v>10786</v>
      </c>
      <c r="B15512" s="1122" t="s">
        <v>10787</v>
      </c>
      <c r="C15512" s="1122" t="e">
        <v>#REF!</v>
      </c>
      <c r="D15512" s="1122" t="s">
        <v>7720</v>
      </c>
      <c r="E15512" s="1365">
        <v>2</v>
      </c>
      <c r="F15512" s="1260">
        <v>1</v>
      </c>
      <c r="G15512" s="1246">
        <v>2</v>
      </c>
    </row>
    <row r="15513" spans="1:7" hidden="1">
      <c r="A15513" s="1122" t="s">
        <v>10786</v>
      </c>
      <c r="B15513" s="1122" t="s">
        <v>10787</v>
      </c>
      <c r="C15513" s="1122" t="e">
        <v>#REF!</v>
      </c>
      <c r="D15513" s="1122" t="s">
        <v>7721</v>
      </c>
      <c r="E15513" s="1365">
        <v>2</v>
      </c>
      <c r="F15513" s="1260">
        <v>1</v>
      </c>
      <c r="G15513" s="1246">
        <v>2</v>
      </c>
    </row>
    <row r="15514" spans="1:7" hidden="1">
      <c r="A15514" s="1122" t="s">
        <v>10786</v>
      </c>
      <c r="B15514" s="1122" t="s">
        <v>10787</v>
      </c>
      <c r="C15514" s="1234" t="e">
        <v>#REF!</v>
      </c>
      <c r="D15514" s="1234" t="s">
        <v>7724</v>
      </c>
      <c r="E15514" s="1383">
        <v>8</v>
      </c>
      <c r="F15514" s="1264">
        <v>1</v>
      </c>
      <c r="G15514" s="1252">
        <v>8</v>
      </c>
    </row>
    <row r="15515" spans="1:7" hidden="1">
      <c r="A15515" s="1122" t="s">
        <v>10786</v>
      </c>
      <c r="B15515" s="1122" t="s">
        <v>10787</v>
      </c>
      <c r="C15515" s="1234" t="e">
        <v>#REF!</v>
      </c>
      <c r="D15515" s="1234" t="s">
        <v>7725</v>
      </c>
      <c r="E15515" s="1383">
        <v>8</v>
      </c>
      <c r="F15515" s="1264">
        <v>1</v>
      </c>
      <c r="G15515" s="1252">
        <v>8</v>
      </c>
    </row>
    <row r="15516" spans="1:7" hidden="1">
      <c r="A15516" s="1122" t="s">
        <v>10786</v>
      </c>
      <c r="B15516" s="1122" t="s">
        <v>10787</v>
      </c>
      <c r="C15516" s="1234" t="e">
        <v>#REF!</v>
      </c>
      <c r="D15516" s="1234" t="s">
        <v>7726</v>
      </c>
      <c r="E15516" s="1383">
        <v>8</v>
      </c>
      <c r="F15516" s="1264">
        <v>1</v>
      </c>
      <c r="G15516" s="1252">
        <v>8</v>
      </c>
    </row>
    <row r="15517" spans="1:7" hidden="1">
      <c r="A15517" s="1122" t="s">
        <v>10786</v>
      </c>
      <c r="B15517" s="1122" t="s">
        <v>10787</v>
      </c>
      <c r="C15517" s="1234" t="e">
        <v>#REF!</v>
      </c>
      <c r="D15517" s="1234" t="s">
        <v>7727</v>
      </c>
      <c r="E15517" s="1383">
        <v>8</v>
      </c>
      <c r="F15517" s="1264">
        <v>1</v>
      </c>
      <c r="G15517" s="1252">
        <v>8</v>
      </c>
    </row>
    <row r="15518" spans="1:7" hidden="1">
      <c r="A15518" s="1122" t="s">
        <v>10786</v>
      </c>
      <c r="B15518" s="1122" t="s">
        <v>10787</v>
      </c>
      <c r="C15518" s="1234" t="e">
        <v>#REF!</v>
      </c>
      <c r="D15518" s="1234" t="s">
        <v>7728</v>
      </c>
      <c r="E15518" s="1383">
        <v>8</v>
      </c>
      <c r="F15518" s="1264">
        <v>1</v>
      </c>
      <c r="G15518" s="1252">
        <v>8</v>
      </c>
    </row>
    <row r="15519" spans="1:7" hidden="1">
      <c r="A15519" s="1122" t="s">
        <v>10786</v>
      </c>
      <c r="B15519" s="1122" t="s">
        <v>10787</v>
      </c>
      <c r="C15519" s="1234" t="e">
        <v>#REF!</v>
      </c>
      <c r="D15519" s="1234" t="s">
        <v>7729</v>
      </c>
      <c r="E15519" s="1383">
        <v>8</v>
      </c>
      <c r="F15519" s="1264">
        <v>1</v>
      </c>
      <c r="G15519" s="1252">
        <v>8</v>
      </c>
    </row>
    <row r="15520" spans="1:7" hidden="1">
      <c r="A15520" s="1122" t="s">
        <v>10786</v>
      </c>
      <c r="B15520" s="1122" t="s">
        <v>10787</v>
      </c>
      <c r="C15520" s="1234" t="e">
        <v>#REF!</v>
      </c>
      <c r="D15520" s="1234" t="s">
        <v>7730</v>
      </c>
      <c r="E15520" s="1383">
        <v>8</v>
      </c>
      <c r="F15520" s="1264">
        <v>1</v>
      </c>
      <c r="G15520" s="1252">
        <v>8</v>
      </c>
    </row>
    <row r="15521" spans="1:7" hidden="1">
      <c r="A15521" s="1122" t="s">
        <v>10786</v>
      </c>
      <c r="B15521" s="1122" t="s">
        <v>10787</v>
      </c>
      <c r="C15521" s="1234" t="e">
        <v>#REF!</v>
      </c>
      <c r="D15521" s="1234" t="s">
        <v>7731</v>
      </c>
      <c r="E15521" s="1383">
        <v>8</v>
      </c>
      <c r="F15521" s="1264">
        <v>1</v>
      </c>
      <c r="G15521" s="1252">
        <v>8</v>
      </c>
    </row>
    <row r="15522" spans="1:7" hidden="1">
      <c r="A15522" s="1122" t="s">
        <v>10786</v>
      </c>
      <c r="B15522" s="1122" t="s">
        <v>10787</v>
      </c>
      <c r="C15522" s="1234" t="e">
        <v>#REF!</v>
      </c>
      <c r="D15522" s="1234" t="s">
        <v>7732</v>
      </c>
      <c r="E15522" s="1383">
        <v>8</v>
      </c>
      <c r="F15522" s="1264">
        <v>1</v>
      </c>
      <c r="G15522" s="1252">
        <v>8</v>
      </c>
    </row>
    <row r="15523" spans="1:7" hidden="1">
      <c r="A15523" s="1122" t="s">
        <v>10786</v>
      </c>
      <c r="B15523" s="1122" t="s">
        <v>10787</v>
      </c>
      <c r="C15523" s="1234" t="e">
        <v>#REF!</v>
      </c>
      <c r="D15523" s="1234" t="s">
        <v>7733</v>
      </c>
      <c r="E15523" s="1383">
        <v>8</v>
      </c>
      <c r="F15523" s="1264">
        <v>1</v>
      </c>
      <c r="G15523" s="1252">
        <v>8</v>
      </c>
    </row>
    <row r="15524" spans="1:7" hidden="1">
      <c r="A15524" s="1122" t="s">
        <v>10786</v>
      </c>
      <c r="B15524" s="1122" t="s">
        <v>10787</v>
      </c>
      <c r="C15524" s="1122" t="e">
        <v>#REF!</v>
      </c>
      <c r="D15524" s="1122" t="s">
        <v>1635</v>
      </c>
      <c r="E15524" s="1365">
        <v>4</v>
      </c>
      <c r="F15524" s="1260">
        <v>1</v>
      </c>
      <c r="G15524" s="1246">
        <v>4</v>
      </c>
    </row>
    <row r="15525" spans="1:7" hidden="1">
      <c r="A15525" s="1122" t="s">
        <v>10786</v>
      </c>
      <c r="B15525" s="1122" t="s">
        <v>10787</v>
      </c>
      <c r="C15525" s="1122" t="e">
        <v>#REF!</v>
      </c>
      <c r="D15525" s="1122" t="s">
        <v>7829</v>
      </c>
      <c r="E15525" s="1365">
        <v>1</v>
      </c>
      <c r="F15525" s="1260">
        <v>1</v>
      </c>
      <c r="G15525" s="1246">
        <v>1</v>
      </c>
    </row>
    <row r="15526" spans="1:7" hidden="1">
      <c r="A15526" s="1122" t="s">
        <v>10786</v>
      </c>
      <c r="B15526" s="1122" t="s">
        <v>10787</v>
      </c>
      <c r="C15526" s="1122" t="e">
        <v>#REF!</v>
      </c>
      <c r="D15526" s="1122" t="s">
        <v>7830</v>
      </c>
      <c r="E15526" s="1365">
        <v>1</v>
      </c>
      <c r="F15526" s="1260">
        <v>1</v>
      </c>
      <c r="G15526" s="1246">
        <v>1</v>
      </c>
    </row>
    <row r="15527" spans="1:7" hidden="1">
      <c r="A15527" s="1122" t="s">
        <v>10786</v>
      </c>
      <c r="B15527" s="1122" t="s">
        <v>10787</v>
      </c>
      <c r="C15527" s="1122" t="e">
        <v>#REF!</v>
      </c>
      <c r="D15527" s="1122" t="s">
        <v>7831</v>
      </c>
      <c r="E15527" s="1365">
        <v>2</v>
      </c>
      <c r="F15527" s="1260">
        <v>1</v>
      </c>
      <c r="G15527" s="1246">
        <v>2</v>
      </c>
    </row>
    <row r="15528" spans="1:7" hidden="1">
      <c r="A15528" s="1122" t="s">
        <v>10786</v>
      </c>
      <c r="B15528" s="1122" t="s">
        <v>10787</v>
      </c>
      <c r="C15528" s="1234" t="e">
        <v>#REF!</v>
      </c>
      <c r="D15528" s="1234" t="s">
        <v>3441</v>
      </c>
      <c r="E15528" s="1383">
        <v>8</v>
      </c>
      <c r="F15528" s="1264">
        <v>1</v>
      </c>
      <c r="G15528" s="1252">
        <v>8</v>
      </c>
    </row>
    <row r="15529" spans="1:7" hidden="1">
      <c r="A15529" s="1122" t="s">
        <v>10786</v>
      </c>
      <c r="B15529" s="1122" t="s">
        <v>10787</v>
      </c>
      <c r="C15529" s="1234" t="e">
        <v>#REF!</v>
      </c>
      <c r="D15529" s="1234" t="s">
        <v>3443</v>
      </c>
      <c r="E15529" s="1383">
        <v>8</v>
      </c>
      <c r="F15529" s="1264">
        <v>1</v>
      </c>
      <c r="G15529" s="1252">
        <v>8</v>
      </c>
    </row>
    <row r="15530" spans="1:7" hidden="1">
      <c r="A15530" s="1122" t="s">
        <v>10786</v>
      </c>
      <c r="B15530" s="1122" t="s">
        <v>10787</v>
      </c>
      <c r="C15530" s="1234" t="e">
        <v>#REF!</v>
      </c>
      <c r="D15530" s="1234" t="s">
        <v>3445</v>
      </c>
      <c r="E15530" s="1383">
        <v>8</v>
      </c>
      <c r="F15530" s="1264">
        <v>1</v>
      </c>
      <c r="G15530" s="1252">
        <v>8</v>
      </c>
    </row>
    <row r="15531" spans="1:7" hidden="1">
      <c r="A15531" s="1122" t="s">
        <v>10786</v>
      </c>
      <c r="B15531" s="1122" t="s">
        <v>10787</v>
      </c>
      <c r="C15531" s="1234" t="e">
        <v>#REF!</v>
      </c>
      <c r="D15531" s="1234" t="s">
        <v>3447</v>
      </c>
      <c r="E15531" s="1383">
        <v>8</v>
      </c>
      <c r="F15531" s="1264">
        <v>1</v>
      </c>
      <c r="G15531" s="1252">
        <v>8</v>
      </c>
    </row>
    <row r="15532" spans="1:7" hidden="1">
      <c r="A15532" s="1122" t="s">
        <v>10786</v>
      </c>
      <c r="B15532" s="1122" t="s">
        <v>10787</v>
      </c>
      <c r="C15532" s="1234" t="e">
        <v>#REF!</v>
      </c>
      <c r="D15532" s="1234" t="s">
        <v>3448</v>
      </c>
      <c r="E15532" s="1383">
        <v>8</v>
      </c>
      <c r="F15532" s="1264">
        <v>1</v>
      </c>
      <c r="G15532" s="1252">
        <v>8</v>
      </c>
    </row>
    <row r="15533" spans="1:7" hidden="1">
      <c r="A15533" s="1122" t="s">
        <v>10786</v>
      </c>
      <c r="B15533" s="1122" t="s">
        <v>10787</v>
      </c>
      <c r="C15533" s="1234" t="e">
        <v>#REF!</v>
      </c>
      <c r="D15533" s="1234" t="s">
        <v>5252</v>
      </c>
      <c r="E15533" s="1383">
        <v>8</v>
      </c>
      <c r="F15533" s="1264">
        <v>1</v>
      </c>
      <c r="G15533" s="1252">
        <v>8</v>
      </c>
    </row>
    <row r="15534" spans="1:7" hidden="1">
      <c r="A15534" s="1122" t="s">
        <v>10786</v>
      </c>
      <c r="B15534" s="1122" t="s">
        <v>10787</v>
      </c>
      <c r="C15534" s="1234" t="e">
        <v>#REF!</v>
      </c>
      <c r="D15534" s="1234" t="s">
        <v>5253</v>
      </c>
      <c r="E15534" s="1383">
        <v>8</v>
      </c>
      <c r="F15534" s="1264">
        <v>1</v>
      </c>
      <c r="G15534" s="1252">
        <v>8</v>
      </c>
    </row>
    <row r="15535" spans="1:7" hidden="1">
      <c r="A15535" s="1122" t="s">
        <v>10786</v>
      </c>
      <c r="B15535" s="1122" t="s">
        <v>10787</v>
      </c>
      <c r="C15535" s="1122" t="e">
        <v>#REF!</v>
      </c>
      <c r="D15535" s="1122" t="s">
        <v>10231</v>
      </c>
      <c r="E15535" s="1365">
        <v>1E-3</v>
      </c>
      <c r="F15535" s="1260">
        <v>1</v>
      </c>
      <c r="G15535" s="1246">
        <v>1E-3</v>
      </c>
    </row>
    <row r="15536" spans="1:7" hidden="1">
      <c r="A15536" s="1122" t="s">
        <v>10786</v>
      </c>
      <c r="B15536" s="1122" t="s">
        <v>10787</v>
      </c>
      <c r="C15536" s="1122" t="e">
        <v>#REF!</v>
      </c>
      <c r="D15536" s="1122" t="s">
        <v>10232</v>
      </c>
      <c r="E15536" s="1365">
        <v>1E-3</v>
      </c>
      <c r="F15536" s="1260">
        <v>1</v>
      </c>
      <c r="G15536" s="1246">
        <v>1E-3</v>
      </c>
    </row>
    <row r="15537" spans="1:7" hidden="1">
      <c r="A15537" s="1122" t="s">
        <v>10786</v>
      </c>
      <c r="B15537" s="1122" t="s">
        <v>10787</v>
      </c>
      <c r="C15537" s="1122" t="e">
        <v>#REF!</v>
      </c>
      <c r="D15537" s="1122" t="s">
        <v>10233</v>
      </c>
      <c r="E15537" s="1365">
        <v>1E-3</v>
      </c>
      <c r="F15537" s="1260">
        <v>1</v>
      </c>
      <c r="G15537" s="1246">
        <v>1E-3</v>
      </c>
    </row>
    <row r="15538" spans="1:7" hidden="1">
      <c r="A15538" s="1122" t="s">
        <v>10786</v>
      </c>
      <c r="B15538" s="1122" t="s">
        <v>10787</v>
      </c>
      <c r="C15538" s="1122" t="e">
        <v>#REF!</v>
      </c>
      <c r="D15538" s="1122" t="s">
        <v>1792</v>
      </c>
      <c r="E15538" s="1365">
        <v>4.0000000000000002E-4</v>
      </c>
      <c r="F15538" s="1260">
        <v>1</v>
      </c>
      <c r="G15538" s="1246">
        <v>4.0000000000000002E-4</v>
      </c>
    </row>
    <row r="15539" spans="1:7" hidden="1">
      <c r="A15539" s="1122" t="s">
        <v>10786</v>
      </c>
      <c r="B15539" s="1122" t="s">
        <v>10787</v>
      </c>
      <c r="C15539" s="1122" t="e">
        <v>#REF!</v>
      </c>
      <c r="D15539" s="1122" t="s">
        <v>3885</v>
      </c>
      <c r="E15539" s="1365">
        <v>1.1999999999999999E-3</v>
      </c>
      <c r="F15539" s="1260">
        <v>1</v>
      </c>
      <c r="G15539" s="1246">
        <v>1.1999999999999999E-3</v>
      </c>
    </row>
    <row r="15540" spans="1:7" hidden="1">
      <c r="A15540" s="1122" t="s">
        <v>10786</v>
      </c>
      <c r="B15540" s="1122" t="s">
        <v>10787</v>
      </c>
      <c r="C15540" s="1122" t="e">
        <v>#REF!</v>
      </c>
      <c r="D15540" s="1122" t="s">
        <v>3704</v>
      </c>
      <c r="E15540" s="1365">
        <v>5.0000000000000001E-3</v>
      </c>
      <c r="F15540" s="1260">
        <v>1</v>
      </c>
      <c r="G15540" s="1246">
        <v>5.0000000000000001E-3</v>
      </c>
    </row>
    <row r="15541" spans="1:7" hidden="1">
      <c r="A15541" s="1122" t="s">
        <v>10786</v>
      </c>
      <c r="B15541" s="1122" t="s">
        <v>10787</v>
      </c>
      <c r="C15541" s="1122" t="e">
        <v>#REF!</v>
      </c>
      <c r="D15541" s="1122" t="s">
        <v>1793</v>
      </c>
      <c r="E15541" s="1365">
        <v>4.0000000000000002E-4</v>
      </c>
      <c r="F15541" s="1260">
        <v>1</v>
      </c>
      <c r="G15541" s="1246">
        <v>4.0000000000000002E-4</v>
      </c>
    </row>
    <row r="15542" spans="1:7" hidden="1">
      <c r="A15542" s="1122" t="s">
        <v>10786</v>
      </c>
      <c r="B15542" s="1122" t="s">
        <v>10787</v>
      </c>
      <c r="C15542" s="1122" t="e">
        <v>#REF!</v>
      </c>
      <c r="D15542" s="1122" t="s">
        <v>10234</v>
      </c>
      <c r="E15542" s="1365">
        <v>1E-3</v>
      </c>
      <c r="F15542" s="1260">
        <v>1</v>
      </c>
      <c r="G15542" s="1246">
        <v>1E-3</v>
      </c>
    </row>
    <row r="15543" spans="1:7" hidden="1">
      <c r="A15543" s="1122" t="s">
        <v>10786</v>
      </c>
      <c r="B15543" s="1122" t="s">
        <v>10787</v>
      </c>
      <c r="C15543" s="1122" t="e">
        <v>#REF!</v>
      </c>
      <c r="D15543" s="1122" t="s">
        <v>4137</v>
      </c>
      <c r="E15543" s="1365">
        <v>3.5000000000000001E-3</v>
      </c>
      <c r="F15543" s="1260">
        <v>1</v>
      </c>
      <c r="G15543" s="1246">
        <v>3.5000000000000001E-3</v>
      </c>
    </row>
    <row r="15544" spans="1:7" hidden="1">
      <c r="A15544" s="1122" t="s">
        <v>10786</v>
      </c>
      <c r="B15544" s="1122" t="s">
        <v>10787</v>
      </c>
      <c r="C15544" s="1122" t="e">
        <v>#REF!</v>
      </c>
      <c r="D15544" s="1122" t="s">
        <v>3525</v>
      </c>
      <c r="E15544" s="1365">
        <v>2.9999999999999997E-4</v>
      </c>
      <c r="F15544" s="1260">
        <v>1</v>
      </c>
      <c r="G15544" s="1246">
        <v>2.9999999999999997E-4</v>
      </c>
    </row>
    <row r="15545" spans="1:7" hidden="1">
      <c r="A15545" s="1122" t="s">
        <v>10786</v>
      </c>
      <c r="B15545" s="1122" t="s">
        <v>10787</v>
      </c>
      <c r="C15545" s="1122" t="e">
        <v>#REF!</v>
      </c>
      <c r="D15545" s="1122" t="s">
        <v>10235</v>
      </c>
      <c r="E15545" s="1365">
        <v>1E-3</v>
      </c>
      <c r="F15545" s="1260">
        <v>1</v>
      </c>
      <c r="G15545" s="1246">
        <v>1E-3</v>
      </c>
    </row>
    <row r="15546" spans="1:7" hidden="1">
      <c r="A15546" s="1122" t="s">
        <v>10786</v>
      </c>
      <c r="B15546" s="1122" t="s">
        <v>10787</v>
      </c>
      <c r="C15546" s="1122" t="e">
        <v>#REF!</v>
      </c>
      <c r="D15546" s="1122" t="s">
        <v>10236</v>
      </c>
      <c r="E15546" s="1365">
        <v>1E-3</v>
      </c>
      <c r="F15546" s="1260">
        <v>1</v>
      </c>
      <c r="G15546" s="1246">
        <v>1E-3</v>
      </c>
    </row>
    <row r="15547" spans="1:7" hidden="1">
      <c r="A15547" s="1122" t="s">
        <v>10786</v>
      </c>
      <c r="B15547" s="1122" t="s">
        <v>10787</v>
      </c>
      <c r="C15547" s="1122" t="e">
        <v>#REF!</v>
      </c>
      <c r="D15547" s="1122" t="s">
        <v>10237</v>
      </c>
      <c r="E15547" s="1365">
        <v>1E-3</v>
      </c>
      <c r="F15547" s="1260">
        <v>1</v>
      </c>
      <c r="G15547" s="1246">
        <v>1E-3</v>
      </c>
    </row>
    <row r="15548" spans="1:7" hidden="1">
      <c r="A15548" s="1122" t="s">
        <v>10786</v>
      </c>
      <c r="B15548" s="1122" t="s">
        <v>10787</v>
      </c>
      <c r="C15548" s="1122" t="e">
        <v>#REF!</v>
      </c>
      <c r="D15548" s="1122" t="s">
        <v>10238</v>
      </c>
      <c r="E15548" s="1365">
        <v>1E-3</v>
      </c>
      <c r="F15548" s="1260">
        <v>1</v>
      </c>
      <c r="G15548" s="1246">
        <v>1E-3</v>
      </c>
    </row>
    <row r="15549" spans="1:7" hidden="1">
      <c r="A15549" s="1122" t="s">
        <v>10786</v>
      </c>
      <c r="B15549" s="1122" t="s">
        <v>10787</v>
      </c>
      <c r="C15549" s="1122" t="e">
        <v>#REF!</v>
      </c>
      <c r="D15549" s="1122" t="s">
        <v>7734</v>
      </c>
      <c r="E15549" s="1365">
        <v>0.58299999999999996</v>
      </c>
      <c r="F15549" s="1260">
        <v>1</v>
      </c>
      <c r="G15549" s="1246">
        <v>0.58299999999999996</v>
      </c>
    </row>
    <row r="15550" spans="1:7" hidden="1">
      <c r="A15550" s="1122" t="s">
        <v>10786</v>
      </c>
      <c r="B15550" s="1122" t="s">
        <v>10787</v>
      </c>
      <c r="C15550" s="1122" t="e">
        <v>#REF!</v>
      </c>
      <c r="D15550" s="1122" t="s">
        <v>7735</v>
      </c>
      <c r="E15550" s="1365">
        <v>0.69799999999999995</v>
      </c>
      <c r="F15550" s="1260">
        <v>1</v>
      </c>
      <c r="G15550" s="1246">
        <v>0.69799999999999995</v>
      </c>
    </row>
    <row r="15551" spans="1:7" hidden="1">
      <c r="A15551" s="1122" t="s">
        <v>10786</v>
      </c>
      <c r="B15551" s="1122" t="s">
        <v>10787</v>
      </c>
      <c r="C15551" s="1122" t="e">
        <v>#REF!</v>
      </c>
      <c r="D15551" s="1122" t="s">
        <v>6661</v>
      </c>
      <c r="E15551" s="1365">
        <v>3.3999999999999998E-3</v>
      </c>
      <c r="F15551" s="1260">
        <v>1</v>
      </c>
      <c r="G15551" s="1246">
        <v>3.3999999999999998E-3</v>
      </c>
    </row>
    <row r="15552" spans="1:7" hidden="1">
      <c r="A15552" s="1122" t="s">
        <v>10788</v>
      </c>
      <c r="B15552" s="1122" t="s">
        <v>10789</v>
      </c>
      <c r="C15552" s="1122" t="e">
        <v>#REF!</v>
      </c>
      <c r="D15552" s="1122" t="s">
        <v>7842</v>
      </c>
      <c r="E15552" s="1365">
        <v>1</v>
      </c>
      <c r="F15552" s="1260">
        <v>1</v>
      </c>
      <c r="G15552" s="1246">
        <v>1</v>
      </c>
    </row>
    <row r="15553" spans="1:7" hidden="1">
      <c r="A15553" s="1122" t="s">
        <v>10788</v>
      </c>
      <c r="B15553" s="1122" t="s">
        <v>10789</v>
      </c>
      <c r="C15553" s="1122" t="e">
        <v>#REF!</v>
      </c>
      <c r="D15553" s="1122" t="s">
        <v>7738</v>
      </c>
      <c r="E15553" s="1365">
        <v>1</v>
      </c>
      <c r="F15553" s="1260">
        <v>1</v>
      </c>
      <c r="G15553" s="1246">
        <v>1</v>
      </c>
    </row>
    <row r="15554" spans="1:7" hidden="1">
      <c r="A15554" s="1122" t="s">
        <v>10788</v>
      </c>
      <c r="B15554" s="1122" t="s">
        <v>10789</v>
      </c>
      <c r="C15554" s="1122" t="e">
        <v>#REF!</v>
      </c>
      <c r="D15554" s="1122" t="s">
        <v>7739</v>
      </c>
      <c r="E15554" s="1365">
        <v>1</v>
      </c>
      <c r="F15554" s="1260">
        <v>1</v>
      </c>
      <c r="G15554" s="1246">
        <v>1</v>
      </c>
    </row>
    <row r="15555" spans="1:7" hidden="1">
      <c r="A15555" s="1122" t="s">
        <v>10788</v>
      </c>
      <c r="B15555" s="1122" t="s">
        <v>10789</v>
      </c>
      <c r="C15555" s="1122" t="e">
        <v>#REF!</v>
      </c>
      <c r="D15555" s="1122" t="s">
        <v>10726</v>
      </c>
      <c r="E15555" s="1365">
        <v>1</v>
      </c>
      <c r="F15555" s="1260">
        <v>1</v>
      </c>
      <c r="G15555" s="1246">
        <v>1</v>
      </c>
    </row>
    <row r="15556" spans="1:7" hidden="1">
      <c r="A15556" s="1122" t="s">
        <v>10788</v>
      </c>
      <c r="B15556" s="1122" t="s">
        <v>10789</v>
      </c>
      <c r="C15556" s="1122" t="e">
        <v>#REF!</v>
      </c>
      <c r="D15556" s="1122" t="s">
        <v>10728</v>
      </c>
      <c r="E15556" s="1365">
        <v>1</v>
      </c>
      <c r="F15556" s="1260">
        <v>1</v>
      </c>
      <c r="G15556" s="1246">
        <v>1</v>
      </c>
    </row>
    <row r="15557" spans="1:7" hidden="1">
      <c r="A15557" s="1122" t="s">
        <v>10788</v>
      </c>
      <c r="B15557" s="1122" t="s">
        <v>10789</v>
      </c>
      <c r="C15557" s="1122" t="e">
        <v>#REF!</v>
      </c>
      <c r="D15557" s="1122" t="s">
        <v>7740</v>
      </c>
      <c r="E15557" s="1365">
        <v>1</v>
      </c>
      <c r="F15557" s="1260">
        <v>1</v>
      </c>
      <c r="G15557" s="1246">
        <v>1</v>
      </c>
    </row>
    <row r="15558" spans="1:7" hidden="1">
      <c r="A15558" s="1122" t="s">
        <v>10788</v>
      </c>
      <c r="B15558" s="1122" t="s">
        <v>10789</v>
      </c>
      <c r="C15558" s="1122" t="e">
        <v>#REF!</v>
      </c>
      <c r="D15558" s="1122" t="s">
        <v>10801</v>
      </c>
      <c r="E15558" s="1365">
        <v>1</v>
      </c>
      <c r="F15558" s="1260">
        <v>1</v>
      </c>
      <c r="G15558" s="1246">
        <v>1</v>
      </c>
    </row>
    <row r="15559" spans="1:7" hidden="1">
      <c r="A15559" s="1122" t="s">
        <v>10788</v>
      </c>
      <c r="B15559" s="1122" t="s">
        <v>10789</v>
      </c>
      <c r="C15559" s="1122" t="e">
        <v>#REF!</v>
      </c>
      <c r="D15559" s="1122" t="s">
        <v>7827</v>
      </c>
      <c r="E15559" s="1365">
        <v>1</v>
      </c>
      <c r="F15559" s="1260">
        <v>1</v>
      </c>
      <c r="G15559" s="1246">
        <v>1</v>
      </c>
    </row>
    <row r="15560" spans="1:7" hidden="1">
      <c r="A15560" s="1122" t="s">
        <v>10788</v>
      </c>
      <c r="B15560" s="1122" t="s">
        <v>10789</v>
      </c>
      <c r="C15560" s="1122" t="e">
        <v>#REF!</v>
      </c>
      <c r="D15560" s="1122" t="s">
        <v>7718</v>
      </c>
      <c r="E15560" s="1365">
        <v>2</v>
      </c>
      <c r="F15560" s="1260">
        <v>1</v>
      </c>
      <c r="G15560" s="1246">
        <v>2</v>
      </c>
    </row>
    <row r="15561" spans="1:7" hidden="1">
      <c r="A15561" s="1122" t="s">
        <v>10788</v>
      </c>
      <c r="B15561" s="1122" t="s">
        <v>10789</v>
      </c>
      <c r="C15561" s="1122" t="e">
        <v>#REF!</v>
      </c>
      <c r="D15561" s="1122" t="s">
        <v>7719</v>
      </c>
      <c r="E15561" s="1365">
        <v>2</v>
      </c>
      <c r="F15561" s="1260">
        <v>1</v>
      </c>
      <c r="G15561" s="1246">
        <v>2</v>
      </c>
    </row>
    <row r="15562" spans="1:7" hidden="1">
      <c r="A15562" s="1122" t="s">
        <v>10788</v>
      </c>
      <c r="B15562" s="1122" t="s">
        <v>10789</v>
      </c>
      <c r="C15562" s="1122" t="e">
        <v>#REF!</v>
      </c>
      <c r="D15562" s="1122" t="s">
        <v>7720</v>
      </c>
      <c r="E15562" s="1365">
        <v>2</v>
      </c>
      <c r="F15562" s="1260">
        <v>1</v>
      </c>
      <c r="G15562" s="1246">
        <v>2</v>
      </c>
    </row>
    <row r="15563" spans="1:7" hidden="1">
      <c r="A15563" s="1122" t="s">
        <v>10788</v>
      </c>
      <c r="B15563" s="1122" t="s">
        <v>10789</v>
      </c>
      <c r="C15563" s="1122" t="e">
        <v>#REF!</v>
      </c>
      <c r="D15563" s="1122" t="s">
        <v>7721</v>
      </c>
      <c r="E15563" s="1365">
        <v>2</v>
      </c>
      <c r="F15563" s="1260">
        <v>1</v>
      </c>
      <c r="G15563" s="1246">
        <v>2</v>
      </c>
    </row>
    <row r="15564" spans="1:7" hidden="1">
      <c r="A15564" s="1122" t="s">
        <v>10788</v>
      </c>
      <c r="B15564" s="1122" t="s">
        <v>10789</v>
      </c>
      <c r="C15564" s="1234" t="e">
        <v>#REF!</v>
      </c>
      <c r="D15564" s="1234" t="s">
        <v>7724</v>
      </c>
      <c r="E15564" s="1383">
        <v>8</v>
      </c>
      <c r="F15564" s="1264">
        <v>1</v>
      </c>
      <c r="G15564" s="1252">
        <v>8</v>
      </c>
    </row>
    <row r="15565" spans="1:7" hidden="1">
      <c r="A15565" s="1122" t="s">
        <v>10788</v>
      </c>
      <c r="B15565" s="1122" t="s">
        <v>10789</v>
      </c>
      <c r="C15565" s="1234" t="e">
        <v>#REF!</v>
      </c>
      <c r="D15565" s="1234" t="s">
        <v>7725</v>
      </c>
      <c r="E15565" s="1383">
        <v>8</v>
      </c>
      <c r="F15565" s="1264">
        <v>1</v>
      </c>
      <c r="G15565" s="1252">
        <v>8</v>
      </c>
    </row>
    <row r="15566" spans="1:7" hidden="1">
      <c r="A15566" s="1122" t="s">
        <v>10788</v>
      </c>
      <c r="B15566" s="1122" t="s">
        <v>10789</v>
      </c>
      <c r="C15566" s="1234" t="e">
        <v>#REF!</v>
      </c>
      <c r="D15566" s="1234" t="s">
        <v>7726</v>
      </c>
      <c r="E15566" s="1383">
        <v>8</v>
      </c>
      <c r="F15566" s="1264">
        <v>1</v>
      </c>
      <c r="G15566" s="1252">
        <v>8</v>
      </c>
    </row>
    <row r="15567" spans="1:7" hidden="1">
      <c r="A15567" s="1122" t="s">
        <v>10788</v>
      </c>
      <c r="B15567" s="1122" t="s">
        <v>10789</v>
      </c>
      <c r="C15567" s="1234" t="e">
        <v>#REF!</v>
      </c>
      <c r="D15567" s="1234" t="s">
        <v>7727</v>
      </c>
      <c r="E15567" s="1383">
        <v>8</v>
      </c>
      <c r="F15567" s="1264">
        <v>1</v>
      </c>
      <c r="G15567" s="1252">
        <v>8</v>
      </c>
    </row>
    <row r="15568" spans="1:7" hidden="1">
      <c r="A15568" s="1122" t="s">
        <v>10788</v>
      </c>
      <c r="B15568" s="1122" t="s">
        <v>10789</v>
      </c>
      <c r="C15568" s="1234" t="e">
        <v>#REF!</v>
      </c>
      <c r="D15568" s="1234" t="s">
        <v>7728</v>
      </c>
      <c r="E15568" s="1383">
        <v>8</v>
      </c>
      <c r="F15568" s="1264">
        <v>1</v>
      </c>
      <c r="G15568" s="1252">
        <v>8</v>
      </c>
    </row>
    <row r="15569" spans="1:7" hidden="1">
      <c r="A15569" s="1122" t="s">
        <v>10788</v>
      </c>
      <c r="B15569" s="1122" t="s">
        <v>10789</v>
      </c>
      <c r="C15569" s="1234" t="e">
        <v>#REF!</v>
      </c>
      <c r="D15569" s="1234" t="s">
        <v>7729</v>
      </c>
      <c r="E15569" s="1383">
        <v>8</v>
      </c>
      <c r="F15569" s="1264">
        <v>1</v>
      </c>
      <c r="G15569" s="1252">
        <v>8</v>
      </c>
    </row>
    <row r="15570" spans="1:7" hidden="1">
      <c r="A15570" s="1122" t="s">
        <v>10788</v>
      </c>
      <c r="B15570" s="1122" t="s">
        <v>10789</v>
      </c>
      <c r="C15570" s="1234" t="e">
        <v>#REF!</v>
      </c>
      <c r="D15570" s="1234" t="s">
        <v>7730</v>
      </c>
      <c r="E15570" s="1383">
        <v>8</v>
      </c>
      <c r="F15570" s="1264">
        <v>1</v>
      </c>
      <c r="G15570" s="1252">
        <v>8</v>
      </c>
    </row>
    <row r="15571" spans="1:7" hidden="1">
      <c r="A15571" s="1122" t="s">
        <v>10788</v>
      </c>
      <c r="B15571" s="1122" t="s">
        <v>10789</v>
      </c>
      <c r="C15571" s="1234" t="e">
        <v>#REF!</v>
      </c>
      <c r="D15571" s="1234" t="s">
        <v>7731</v>
      </c>
      <c r="E15571" s="1383">
        <v>8</v>
      </c>
      <c r="F15571" s="1264">
        <v>1</v>
      </c>
      <c r="G15571" s="1252">
        <v>8</v>
      </c>
    </row>
    <row r="15572" spans="1:7" hidden="1">
      <c r="A15572" s="1122" t="s">
        <v>10788</v>
      </c>
      <c r="B15572" s="1122" t="s">
        <v>10789</v>
      </c>
      <c r="C15572" s="1234" t="e">
        <v>#REF!</v>
      </c>
      <c r="D15572" s="1234" t="s">
        <v>7732</v>
      </c>
      <c r="E15572" s="1383">
        <v>8</v>
      </c>
      <c r="F15572" s="1264">
        <v>1</v>
      </c>
      <c r="G15572" s="1252">
        <v>8</v>
      </c>
    </row>
    <row r="15573" spans="1:7" hidden="1">
      <c r="A15573" s="1122" t="s">
        <v>10788</v>
      </c>
      <c r="B15573" s="1122" t="s">
        <v>10789</v>
      </c>
      <c r="C15573" s="1234" t="e">
        <v>#REF!</v>
      </c>
      <c r="D15573" s="1234" t="s">
        <v>7733</v>
      </c>
      <c r="E15573" s="1383">
        <v>8</v>
      </c>
      <c r="F15573" s="1264">
        <v>1</v>
      </c>
      <c r="G15573" s="1252">
        <v>8</v>
      </c>
    </row>
    <row r="15574" spans="1:7" hidden="1">
      <c r="A15574" s="1122" t="s">
        <v>10788</v>
      </c>
      <c r="B15574" s="1122" t="s">
        <v>10789</v>
      </c>
      <c r="C15574" s="1122" t="e">
        <v>#REF!</v>
      </c>
      <c r="D15574" s="1122" t="s">
        <v>1635</v>
      </c>
      <c r="E15574" s="1365">
        <v>4</v>
      </c>
      <c r="F15574" s="1260">
        <v>1</v>
      </c>
      <c r="G15574" s="1246">
        <v>4</v>
      </c>
    </row>
    <row r="15575" spans="1:7" hidden="1">
      <c r="A15575" s="1122" t="s">
        <v>10788</v>
      </c>
      <c r="B15575" s="1122" t="s">
        <v>10789</v>
      </c>
      <c r="C15575" s="1122" t="e">
        <v>#REF!</v>
      </c>
      <c r="D15575" s="1122" t="s">
        <v>7830</v>
      </c>
      <c r="E15575" s="1365">
        <v>1</v>
      </c>
      <c r="F15575" s="1260">
        <v>1</v>
      </c>
      <c r="G15575" s="1246">
        <v>1</v>
      </c>
    </row>
    <row r="15576" spans="1:7" hidden="1">
      <c r="A15576" s="1122" t="s">
        <v>10788</v>
      </c>
      <c r="B15576" s="1122" t="s">
        <v>10789</v>
      </c>
      <c r="C15576" s="1122" t="e">
        <v>#REF!</v>
      </c>
      <c r="D15576" s="1122" t="s">
        <v>7831</v>
      </c>
      <c r="E15576" s="1365">
        <v>2</v>
      </c>
      <c r="F15576" s="1260">
        <v>1</v>
      </c>
      <c r="G15576" s="1246">
        <v>2</v>
      </c>
    </row>
    <row r="15577" spans="1:7" hidden="1">
      <c r="A15577" s="1122" t="s">
        <v>10788</v>
      </c>
      <c r="B15577" s="1122" t="s">
        <v>10789</v>
      </c>
      <c r="C15577" s="1234" t="e">
        <v>#REF!</v>
      </c>
      <c r="D15577" s="1234" t="s">
        <v>3441</v>
      </c>
      <c r="E15577" s="1383">
        <v>8</v>
      </c>
      <c r="F15577" s="1264">
        <v>1</v>
      </c>
      <c r="G15577" s="1252">
        <v>8</v>
      </c>
    </row>
    <row r="15578" spans="1:7" hidden="1">
      <c r="A15578" s="1122" t="s">
        <v>10788</v>
      </c>
      <c r="B15578" s="1122" t="s">
        <v>10789</v>
      </c>
      <c r="C15578" s="1234" t="e">
        <v>#REF!</v>
      </c>
      <c r="D15578" s="1234" t="s">
        <v>3443</v>
      </c>
      <c r="E15578" s="1383">
        <v>8</v>
      </c>
      <c r="F15578" s="1264">
        <v>1</v>
      </c>
      <c r="G15578" s="1252">
        <v>8</v>
      </c>
    </row>
    <row r="15579" spans="1:7" hidden="1">
      <c r="A15579" s="1122" t="s">
        <v>10788</v>
      </c>
      <c r="B15579" s="1122" t="s">
        <v>10789</v>
      </c>
      <c r="C15579" s="1234" t="e">
        <v>#REF!</v>
      </c>
      <c r="D15579" s="1234" t="s">
        <v>3445</v>
      </c>
      <c r="E15579" s="1383">
        <v>8</v>
      </c>
      <c r="F15579" s="1264">
        <v>1</v>
      </c>
      <c r="G15579" s="1252">
        <v>8</v>
      </c>
    </row>
    <row r="15580" spans="1:7" hidden="1">
      <c r="A15580" s="1122" t="s">
        <v>10788</v>
      </c>
      <c r="B15580" s="1122" t="s">
        <v>10789</v>
      </c>
      <c r="C15580" s="1234" t="e">
        <v>#REF!</v>
      </c>
      <c r="D15580" s="1234" t="s">
        <v>3447</v>
      </c>
      <c r="E15580" s="1383">
        <v>8</v>
      </c>
      <c r="F15580" s="1264">
        <v>1</v>
      </c>
      <c r="G15580" s="1252">
        <v>8</v>
      </c>
    </row>
    <row r="15581" spans="1:7" hidden="1">
      <c r="A15581" s="1122" t="s">
        <v>10788</v>
      </c>
      <c r="B15581" s="1122" t="s">
        <v>10789</v>
      </c>
      <c r="C15581" s="1234" t="e">
        <v>#REF!</v>
      </c>
      <c r="D15581" s="1234" t="s">
        <v>3448</v>
      </c>
      <c r="E15581" s="1383">
        <v>8</v>
      </c>
      <c r="F15581" s="1264">
        <v>1</v>
      </c>
      <c r="G15581" s="1252">
        <v>8</v>
      </c>
    </row>
    <row r="15582" spans="1:7" hidden="1">
      <c r="A15582" s="1122" t="s">
        <v>10788</v>
      </c>
      <c r="B15582" s="1122" t="s">
        <v>10789</v>
      </c>
      <c r="C15582" s="1234" t="e">
        <v>#REF!</v>
      </c>
      <c r="D15582" s="1234" t="s">
        <v>5252</v>
      </c>
      <c r="E15582" s="1383">
        <v>8</v>
      </c>
      <c r="F15582" s="1264">
        <v>1</v>
      </c>
      <c r="G15582" s="1252">
        <v>8</v>
      </c>
    </row>
    <row r="15583" spans="1:7" hidden="1">
      <c r="A15583" s="1122" t="s">
        <v>10788</v>
      </c>
      <c r="B15583" s="1122" t="s">
        <v>10789</v>
      </c>
      <c r="C15583" s="1234" t="e">
        <v>#REF!</v>
      </c>
      <c r="D15583" s="1234" t="s">
        <v>5253</v>
      </c>
      <c r="E15583" s="1383">
        <v>8</v>
      </c>
      <c r="F15583" s="1264">
        <v>1</v>
      </c>
      <c r="G15583" s="1252">
        <v>8</v>
      </c>
    </row>
    <row r="15584" spans="1:7" hidden="1">
      <c r="A15584" s="1122" t="s">
        <v>10788</v>
      </c>
      <c r="B15584" s="1122" t="s">
        <v>10789</v>
      </c>
      <c r="C15584" s="1122" t="e">
        <v>#REF!</v>
      </c>
      <c r="D15584" s="1122" t="s">
        <v>10231</v>
      </c>
      <c r="E15584" s="1365">
        <v>1E-3</v>
      </c>
      <c r="F15584" s="1260">
        <v>1</v>
      </c>
      <c r="G15584" s="1246">
        <v>1E-3</v>
      </c>
    </row>
    <row r="15585" spans="1:7" hidden="1">
      <c r="A15585" s="1122" t="s">
        <v>10788</v>
      </c>
      <c r="B15585" s="1122" t="s">
        <v>10789</v>
      </c>
      <c r="C15585" s="1122" t="e">
        <v>#REF!</v>
      </c>
      <c r="D15585" s="1122" t="s">
        <v>10232</v>
      </c>
      <c r="E15585" s="1365">
        <v>1E-3</v>
      </c>
      <c r="F15585" s="1260">
        <v>1</v>
      </c>
      <c r="G15585" s="1246">
        <v>1E-3</v>
      </c>
    </row>
    <row r="15586" spans="1:7" hidden="1">
      <c r="A15586" s="1122" t="s">
        <v>10788</v>
      </c>
      <c r="B15586" s="1122" t="s">
        <v>10789</v>
      </c>
      <c r="C15586" s="1122" t="e">
        <v>#REF!</v>
      </c>
      <c r="D15586" s="1122" t="s">
        <v>10233</v>
      </c>
      <c r="E15586" s="1365">
        <v>1E-3</v>
      </c>
      <c r="F15586" s="1260">
        <v>1</v>
      </c>
      <c r="G15586" s="1246">
        <v>1E-3</v>
      </c>
    </row>
    <row r="15587" spans="1:7" hidden="1">
      <c r="A15587" s="1122" t="s">
        <v>10788</v>
      </c>
      <c r="B15587" s="1122" t="s">
        <v>10789</v>
      </c>
      <c r="C15587" s="1122" t="e">
        <v>#REF!</v>
      </c>
      <c r="D15587" s="1122" t="s">
        <v>1792</v>
      </c>
      <c r="E15587" s="1365">
        <v>4.0000000000000002E-4</v>
      </c>
      <c r="F15587" s="1260">
        <v>1</v>
      </c>
      <c r="G15587" s="1246">
        <v>4.0000000000000002E-4</v>
      </c>
    </row>
    <row r="15588" spans="1:7" hidden="1">
      <c r="A15588" s="1122" t="s">
        <v>10788</v>
      </c>
      <c r="B15588" s="1122" t="s">
        <v>10789</v>
      </c>
      <c r="C15588" s="1122" t="e">
        <v>#REF!</v>
      </c>
      <c r="D15588" s="1122" t="s">
        <v>3885</v>
      </c>
      <c r="E15588" s="1365">
        <v>1.1999999999999999E-3</v>
      </c>
      <c r="F15588" s="1260">
        <v>1</v>
      </c>
      <c r="G15588" s="1246">
        <v>1.1999999999999999E-3</v>
      </c>
    </row>
    <row r="15589" spans="1:7" hidden="1">
      <c r="A15589" s="1122" t="s">
        <v>10788</v>
      </c>
      <c r="B15589" s="1122" t="s">
        <v>10789</v>
      </c>
      <c r="C15589" s="1122" t="e">
        <v>#REF!</v>
      </c>
      <c r="D15589" s="1122" t="s">
        <v>3704</v>
      </c>
      <c r="E15589" s="1365">
        <v>5.0000000000000001E-3</v>
      </c>
      <c r="F15589" s="1260">
        <v>1</v>
      </c>
      <c r="G15589" s="1246">
        <v>5.0000000000000001E-3</v>
      </c>
    </row>
    <row r="15590" spans="1:7" hidden="1">
      <c r="A15590" s="1122" t="s">
        <v>10788</v>
      </c>
      <c r="B15590" s="1122" t="s">
        <v>10789</v>
      </c>
      <c r="C15590" s="1122" t="e">
        <v>#REF!</v>
      </c>
      <c r="D15590" s="1122" t="s">
        <v>1793</v>
      </c>
      <c r="E15590" s="1365">
        <v>4.0000000000000002E-4</v>
      </c>
      <c r="F15590" s="1260">
        <v>1</v>
      </c>
      <c r="G15590" s="1246">
        <v>4.0000000000000002E-4</v>
      </c>
    </row>
    <row r="15591" spans="1:7" hidden="1">
      <c r="A15591" s="1122" t="s">
        <v>10788</v>
      </c>
      <c r="B15591" s="1122" t="s">
        <v>10789</v>
      </c>
      <c r="C15591" s="1122" t="e">
        <v>#REF!</v>
      </c>
      <c r="D15591" s="1122" t="s">
        <v>10234</v>
      </c>
      <c r="E15591" s="1365">
        <v>1E-3</v>
      </c>
      <c r="F15591" s="1260">
        <v>1</v>
      </c>
      <c r="G15591" s="1246">
        <v>1E-3</v>
      </c>
    </row>
    <row r="15592" spans="1:7" hidden="1">
      <c r="A15592" s="1122" t="s">
        <v>10788</v>
      </c>
      <c r="B15592" s="1122" t="s">
        <v>10789</v>
      </c>
      <c r="C15592" s="1122" t="e">
        <v>#REF!</v>
      </c>
      <c r="D15592" s="1122" t="s">
        <v>4137</v>
      </c>
      <c r="E15592" s="1365">
        <v>3.5000000000000001E-3</v>
      </c>
      <c r="F15592" s="1260">
        <v>1</v>
      </c>
      <c r="G15592" s="1246">
        <v>3.5000000000000001E-3</v>
      </c>
    </row>
    <row r="15593" spans="1:7" hidden="1">
      <c r="A15593" s="1122" t="s">
        <v>10788</v>
      </c>
      <c r="B15593" s="1122" t="s">
        <v>10789</v>
      </c>
      <c r="C15593" s="1122" t="e">
        <v>#REF!</v>
      </c>
      <c r="D15593" s="1122" t="s">
        <v>3525</v>
      </c>
      <c r="E15593" s="1365">
        <v>2.9999999999999997E-4</v>
      </c>
      <c r="F15593" s="1260">
        <v>1</v>
      </c>
      <c r="G15593" s="1246">
        <v>2.9999999999999997E-4</v>
      </c>
    </row>
    <row r="15594" spans="1:7" hidden="1">
      <c r="A15594" s="1122" t="s">
        <v>10788</v>
      </c>
      <c r="B15594" s="1122" t="s">
        <v>10789</v>
      </c>
      <c r="C15594" s="1122" t="e">
        <v>#REF!</v>
      </c>
      <c r="D15594" s="1122" t="s">
        <v>10235</v>
      </c>
      <c r="E15594" s="1365">
        <v>1E-3</v>
      </c>
      <c r="F15594" s="1260">
        <v>1</v>
      </c>
      <c r="G15594" s="1246">
        <v>1E-3</v>
      </c>
    </row>
    <row r="15595" spans="1:7" hidden="1">
      <c r="A15595" s="1122" t="s">
        <v>10788</v>
      </c>
      <c r="B15595" s="1122" t="s">
        <v>10789</v>
      </c>
      <c r="C15595" s="1122" t="e">
        <v>#REF!</v>
      </c>
      <c r="D15595" s="1122" t="s">
        <v>10236</v>
      </c>
      <c r="E15595" s="1365">
        <v>1E-3</v>
      </c>
      <c r="F15595" s="1260">
        <v>1</v>
      </c>
      <c r="G15595" s="1246">
        <v>1E-3</v>
      </c>
    </row>
    <row r="15596" spans="1:7" hidden="1">
      <c r="A15596" s="1122" t="s">
        <v>10788</v>
      </c>
      <c r="B15596" s="1122" t="s">
        <v>10789</v>
      </c>
      <c r="C15596" s="1122" t="e">
        <v>#REF!</v>
      </c>
      <c r="D15596" s="1122" t="s">
        <v>10237</v>
      </c>
      <c r="E15596" s="1365">
        <v>1E-3</v>
      </c>
      <c r="F15596" s="1260">
        <v>1</v>
      </c>
      <c r="G15596" s="1246">
        <v>1E-3</v>
      </c>
    </row>
    <row r="15597" spans="1:7" hidden="1">
      <c r="A15597" s="1122" t="s">
        <v>10788</v>
      </c>
      <c r="B15597" s="1122" t="s">
        <v>10789</v>
      </c>
      <c r="C15597" s="1122" t="e">
        <v>#REF!</v>
      </c>
      <c r="D15597" s="1122" t="s">
        <v>10238</v>
      </c>
      <c r="E15597" s="1365">
        <v>1E-3</v>
      </c>
      <c r="F15597" s="1260">
        <v>1</v>
      </c>
      <c r="G15597" s="1246">
        <v>1E-3</v>
      </c>
    </row>
    <row r="15598" spans="1:7" hidden="1">
      <c r="A15598" s="1122" t="s">
        <v>10788</v>
      </c>
      <c r="B15598" s="1122" t="s">
        <v>10789</v>
      </c>
      <c r="C15598" s="1122" t="e">
        <v>#REF!</v>
      </c>
      <c r="D15598" s="1122" t="s">
        <v>7734</v>
      </c>
      <c r="E15598" s="1365">
        <v>0.58299999999999996</v>
      </c>
      <c r="F15598" s="1260">
        <v>1</v>
      </c>
      <c r="G15598" s="1246">
        <v>0.58299999999999996</v>
      </c>
    </row>
    <row r="15599" spans="1:7" hidden="1">
      <c r="A15599" s="1122" t="s">
        <v>10788</v>
      </c>
      <c r="B15599" s="1122" t="s">
        <v>10789</v>
      </c>
      <c r="C15599" s="1122" t="e">
        <v>#REF!</v>
      </c>
      <c r="D15599" s="1122" t="s">
        <v>7735</v>
      </c>
      <c r="E15599" s="1365">
        <v>0.69799999999999995</v>
      </c>
      <c r="F15599" s="1260">
        <v>1</v>
      </c>
      <c r="G15599" s="1246">
        <v>0.69799999999999995</v>
      </c>
    </row>
    <row r="15600" spans="1:7" hidden="1">
      <c r="A15600" s="1122" t="s">
        <v>10788</v>
      </c>
      <c r="B15600" s="1122" t="s">
        <v>10789</v>
      </c>
      <c r="C15600" s="1122" t="e">
        <v>#REF!</v>
      </c>
      <c r="D15600" s="1122" t="s">
        <v>6661</v>
      </c>
      <c r="E15600" s="1365">
        <v>3.3999999999999998E-3</v>
      </c>
      <c r="F15600" s="1260">
        <v>1</v>
      </c>
      <c r="G15600" s="1246">
        <v>3.3999999999999998E-3</v>
      </c>
    </row>
    <row r="15601" spans="1:7" hidden="1">
      <c r="A15601" s="1122" t="s">
        <v>9847</v>
      </c>
      <c r="B15601" s="1122" t="s">
        <v>10828</v>
      </c>
      <c r="C15601" s="1122" t="s">
        <v>9715</v>
      </c>
      <c r="D15601" s="1122" t="s">
        <v>9716</v>
      </c>
      <c r="E15601" s="1389">
        <v>1.08492966</v>
      </c>
      <c r="F15601" s="1260">
        <v>1</v>
      </c>
      <c r="G15601" s="1246">
        <v>1.08492966</v>
      </c>
    </row>
    <row r="15602" spans="1:7" hidden="1">
      <c r="A15602" s="1122" t="s">
        <v>9733</v>
      </c>
      <c r="B15602" s="1122" t="s">
        <v>10829</v>
      </c>
      <c r="C15602" s="1122" t="s">
        <v>9715</v>
      </c>
      <c r="D15602" s="1122" t="s">
        <v>9716</v>
      </c>
      <c r="E15602" s="1389">
        <v>1.08492966</v>
      </c>
      <c r="F15602" s="1260">
        <v>1</v>
      </c>
      <c r="G15602" s="1246">
        <v>1.08492966</v>
      </c>
    </row>
    <row r="15603" spans="1:7" hidden="1">
      <c r="A15603" s="1122" t="s">
        <v>9849</v>
      </c>
      <c r="B15603" s="1122" t="s">
        <v>10830</v>
      </c>
      <c r="C15603" s="1122" t="s">
        <v>8819</v>
      </c>
      <c r="D15603" s="1122" t="s">
        <v>9038</v>
      </c>
      <c r="E15603" s="1389">
        <v>0.78712577999999989</v>
      </c>
      <c r="F15603" s="1260">
        <v>1</v>
      </c>
      <c r="G15603" s="1246">
        <v>0.78712577999999989</v>
      </c>
    </row>
    <row r="15604" spans="1:7" hidden="1">
      <c r="A15604" s="1122" t="s">
        <v>9735</v>
      </c>
      <c r="B15604" s="1122" t="s">
        <v>10831</v>
      </c>
      <c r="C15604" s="1122" t="s">
        <v>8819</v>
      </c>
      <c r="D15604" s="1122" t="s">
        <v>9038</v>
      </c>
      <c r="E15604" s="1389">
        <v>0.78712577999999989</v>
      </c>
      <c r="F15604" s="1260">
        <v>1</v>
      </c>
      <c r="G15604" s="1246">
        <v>0.78712577999999989</v>
      </c>
    </row>
    <row r="15605" spans="1:7" hidden="1">
      <c r="A15605" s="1122" t="s">
        <v>9667</v>
      </c>
      <c r="B15605" s="1122" t="s">
        <v>9668</v>
      </c>
      <c r="C15605" s="1122" t="e">
        <v>#REF!</v>
      </c>
      <c r="D15605" s="1122" t="s">
        <v>9753</v>
      </c>
      <c r="E15605" s="1365">
        <v>1</v>
      </c>
      <c r="F15605" s="1260">
        <v>1</v>
      </c>
      <c r="G15605" s="1246">
        <v>1</v>
      </c>
    </row>
    <row r="15606" spans="1:7" hidden="1">
      <c r="A15606" s="1122" t="s">
        <v>10733</v>
      </c>
      <c r="B15606" s="1122" t="s">
        <v>9589</v>
      </c>
      <c r="C15606" s="1122" t="s">
        <v>10733</v>
      </c>
      <c r="D15606" s="1122" t="s">
        <v>9589</v>
      </c>
      <c r="E15606" s="1365">
        <v>1</v>
      </c>
      <c r="F15606" s="1260">
        <v>1</v>
      </c>
      <c r="G15606" s="1246">
        <v>1</v>
      </c>
    </row>
    <row r="15607" spans="1:7" hidden="1">
      <c r="A15607" s="1122" t="s">
        <v>10735</v>
      </c>
      <c r="B15607" s="1122" t="s">
        <v>9587</v>
      </c>
      <c r="C15607" s="1122" t="s">
        <v>10735</v>
      </c>
      <c r="D15607" s="1122" t="s">
        <v>9587</v>
      </c>
      <c r="E15607" s="1365">
        <v>1</v>
      </c>
      <c r="F15607" s="1260">
        <v>1</v>
      </c>
      <c r="G15607" s="1246">
        <v>1</v>
      </c>
    </row>
    <row r="15608" spans="1:7" hidden="1">
      <c r="A15608" s="1122" t="s">
        <v>10737</v>
      </c>
      <c r="B15608" s="1122" t="s">
        <v>9581</v>
      </c>
      <c r="C15608" s="1122" t="s">
        <v>10737</v>
      </c>
      <c r="D15608" s="1122" t="s">
        <v>9581</v>
      </c>
      <c r="E15608" s="1365">
        <v>1</v>
      </c>
      <c r="F15608" s="1260">
        <v>1</v>
      </c>
      <c r="G15608" s="1246">
        <v>1</v>
      </c>
    </row>
    <row r="15609" spans="1:7" hidden="1">
      <c r="A15609" s="1122" t="s">
        <v>10739</v>
      </c>
      <c r="B15609" s="1122" t="s">
        <v>9579</v>
      </c>
      <c r="C15609" s="1122" t="s">
        <v>10739</v>
      </c>
      <c r="D15609" s="1122" t="s">
        <v>9579</v>
      </c>
      <c r="E15609" s="1365">
        <v>1</v>
      </c>
      <c r="F15609" s="1260">
        <v>1</v>
      </c>
      <c r="G15609" s="1246">
        <v>1</v>
      </c>
    </row>
    <row r="15610" spans="1:7" hidden="1">
      <c r="A15610" s="1122" t="s">
        <v>10741</v>
      </c>
      <c r="B15610" s="1122" t="s">
        <v>9585</v>
      </c>
      <c r="C15610" s="1122" t="s">
        <v>10741</v>
      </c>
      <c r="D15610" s="1122" t="s">
        <v>9585</v>
      </c>
      <c r="E15610" s="1365">
        <v>1</v>
      </c>
      <c r="F15610" s="1260">
        <v>1</v>
      </c>
      <c r="G15610" s="1246">
        <v>1</v>
      </c>
    </row>
    <row r="15611" spans="1:7" hidden="1">
      <c r="A15611" s="1122" t="s">
        <v>10743</v>
      </c>
      <c r="B15611" s="1122" t="s">
        <v>9583</v>
      </c>
      <c r="C15611" s="1122" t="s">
        <v>10743</v>
      </c>
      <c r="D15611" s="1122" t="s">
        <v>9583</v>
      </c>
      <c r="E15611" s="1365">
        <v>2</v>
      </c>
      <c r="F15611" s="1260">
        <v>1</v>
      </c>
      <c r="G15611" s="1246">
        <v>2</v>
      </c>
    </row>
    <row r="15612" spans="1:7" hidden="1">
      <c r="A15612" s="1122" t="s">
        <v>9881</v>
      </c>
      <c r="B15612" s="1122" t="s">
        <v>10832</v>
      </c>
      <c r="C15612" s="1122" t="s">
        <v>9601</v>
      </c>
      <c r="D15612" s="1122" t="s">
        <v>9759</v>
      </c>
      <c r="E15612" s="1365">
        <v>0.08</v>
      </c>
      <c r="F15612" s="1260">
        <v>1</v>
      </c>
      <c r="G15612" s="1246">
        <v>0.08</v>
      </c>
    </row>
    <row r="15613" spans="1:7" hidden="1">
      <c r="A15613" s="1122" t="s">
        <v>9882</v>
      </c>
      <c r="B15613" s="1122" t="s">
        <v>10833</v>
      </c>
      <c r="C15613" s="1122" t="s">
        <v>9599</v>
      </c>
      <c r="D15613" s="1122" t="s">
        <v>9961</v>
      </c>
      <c r="E15613" s="1365">
        <v>0.159</v>
      </c>
      <c r="F15613" s="1260">
        <v>1</v>
      </c>
      <c r="G15613" s="1246">
        <v>0.159</v>
      </c>
    </row>
    <row r="15614" spans="1:7" hidden="1">
      <c r="A15614" s="1122" t="s">
        <v>9884</v>
      </c>
      <c r="B15614" s="1122" t="s">
        <v>10834</v>
      </c>
      <c r="C15614" s="1122" t="s">
        <v>9599</v>
      </c>
      <c r="D15614" s="1122" t="s">
        <v>9961</v>
      </c>
      <c r="E15614" s="1365">
        <v>0.159</v>
      </c>
      <c r="F15614" s="1260">
        <v>1</v>
      </c>
      <c r="G15614" s="1246">
        <v>0.159</v>
      </c>
    </row>
    <row r="15615" spans="1:7" hidden="1">
      <c r="A15615" s="1122" t="s">
        <v>9886</v>
      </c>
      <c r="B15615" s="1122" t="s">
        <v>10835</v>
      </c>
      <c r="C15615" s="1122" t="s">
        <v>9607</v>
      </c>
      <c r="D15615" s="1122" t="s">
        <v>9756</v>
      </c>
      <c r="E15615" s="1365">
        <v>0.107</v>
      </c>
      <c r="F15615" s="1260">
        <v>1</v>
      </c>
      <c r="G15615" s="1246">
        <v>0.107</v>
      </c>
    </row>
    <row r="15616" spans="1:7" hidden="1">
      <c r="A15616" s="1122" t="s">
        <v>9888</v>
      </c>
      <c r="B15616" s="1122" t="s">
        <v>10836</v>
      </c>
      <c r="C15616" s="1122" t="s">
        <v>9607</v>
      </c>
      <c r="D15616" s="1122" t="s">
        <v>9756</v>
      </c>
      <c r="E15616" s="1365">
        <v>0.107</v>
      </c>
      <c r="F15616" s="1260">
        <v>1</v>
      </c>
      <c r="G15616" s="1246">
        <v>0.107</v>
      </c>
    </row>
    <row r="15617" spans="1:7" hidden="1">
      <c r="A15617" s="1211" t="s">
        <v>7383</v>
      </c>
      <c r="B15617" s="1211" t="s">
        <v>10859</v>
      </c>
      <c r="C15617" s="1122" t="e">
        <v>#REF!</v>
      </c>
      <c r="D15617" s="1122" t="s">
        <v>7288</v>
      </c>
      <c r="E15617" s="1365">
        <v>0.75700000000000001</v>
      </c>
      <c r="F15617" s="1260">
        <v>1</v>
      </c>
      <c r="G15617" s="1246">
        <v>0.75700000000000001</v>
      </c>
    </row>
    <row r="15618" spans="1:7" hidden="1">
      <c r="A15618" s="1211" t="s">
        <v>7383</v>
      </c>
      <c r="B15618" s="1211" t="s">
        <v>10859</v>
      </c>
      <c r="C15618" s="1122" t="e">
        <v>#REF!</v>
      </c>
      <c r="D15618" s="1122" t="s">
        <v>6661</v>
      </c>
      <c r="E15618" s="1365">
        <v>8.0000000000000004E-4</v>
      </c>
      <c r="F15618" s="1260">
        <v>1</v>
      </c>
      <c r="G15618" s="1246">
        <v>8.0000000000000004E-4</v>
      </c>
    </row>
    <row r="15619" spans="1:7" hidden="1">
      <c r="A15619" s="1211" t="s">
        <v>7384</v>
      </c>
      <c r="B15619" s="1211" t="s">
        <v>10860</v>
      </c>
      <c r="C15619" s="1122" t="e">
        <v>#REF!</v>
      </c>
      <c r="D15619" s="1122" t="s">
        <v>7288</v>
      </c>
      <c r="E15619" s="1365">
        <v>0.75700000000000001</v>
      </c>
      <c r="F15619" s="1260">
        <v>1</v>
      </c>
      <c r="G15619" s="1246">
        <v>0.75700000000000001</v>
      </c>
    </row>
    <row r="15620" spans="1:7" hidden="1">
      <c r="A15620" s="1211" t="s">
        <v>7384</v>
      </c>
      <c r="B15620" s="1211" t="s">
        <v>10860</v>
      </c>
      <c r="C15620" s="1122" t="e">
        <v>#REF!</v>
      </c>
      <c r="D15620" s="1122" t="s">
        <v>6661</v>
      </c>
      <c r="E15620" s="1365">
        <v>8.0000000000000004E-4</v>
      </c>
      <c r="F15620" s="1260">
        <v>1</v>
      </c>
      <c r="G15620" s="1246">
        <v>8.0000000000000004E-4</v>
      </c>
    </row>
    <row r="15621" spans="1:7" hidden="1">
      <c r="A15621" s="1211" t="s">
        <v>10861</v>
      </c>
      <c r="B15621" s="1211" t="s">
        <v>10862</v>
      </c>
      <c r="C15621" s="1122" t="e">
        <v>#REF!</v>
      </c>
      <c r="D15621" s="1122" t="s">
        <v>1320</v>
      </c>
      <c r="E15621" s="1365">
        <v>1</v>
      </c>
      <c r="F15621" s="1260">
        <v>1</v>
      </c>
      <c r="G15621" s="1246">
        <v>1</v>
      </c>
    </row>
    <row r="15622" spans="1:7" hidden="1">
      <c r="A15622" s="1211" t="s">
        <v>10861</v>
      </c>
      <c r="B15622" s="1211" t="s">
        <v>10862</v>
      </c>
      <c r="C15622" s="1122" t="e">
        <v>#REF!</v>
      </c>
      <c r="D15622" s="1122" t="s">
        <v>6353</v>
      </c>
      <c r="E15622" s="1365">
        <v>1</v>
      </c>
      <c r="F15622" s="1260">
        <v>1</v>
      </c>
      <c r="G15622" s="1246">
        <v>1</v>
      </c>
    </row>
    <row r="15623" spans="1:7" hidden="1">
      <c r="A15623" s="1211" t="s">
        <v>10861</v>
      </c>
      <c r="B15623" s="1211" t="s">
        <v>10862</v>
      </c>
      <c r="C15623" s="1122" t="e">
        <v>#REF!</v>
      </c>
      <c r="D15623" s="1122" t="s">
        <v>6680</v>
      </c>
      <c r="E15623" s="1365">
        <v>1</v>
      </c>
      <c r="F15623" s="1260">
        <v>1</v>
      </c>
      <c r="G15623" s="1246">
        <v>1</v>
      </c>
    </row>
    <row r="15624" spans="1:7" hidden="1">
      <c r="A15624" s="1211" t="s">
        <v>10861</v>
      </c>
      <c r="B15624" s="1211" t="s">
        <v>10862</v>
      </c>
      <c r="C15624" s="1122" t="e">
        <v>#REF!</v>
      </c>
      <c r="D15624" s="1122" t="s">
        <v>6551</v>
      </c>
      <c r="E15624" s="1365">
        <v>1</v>
      </c>
      <c r="F15624" s="1260">
        <v>1</v>
      </c>
      <c r="G15624" s="1246">
        <v>1</v>
      </c>
    </row>
    <row r="15625" spans="1:7" hidden="1">
      <c r="A15625" s="1211" t="s">
        <v>10861</v>
      </c>
      <c r="B15625" s="1211" t="s">
        <v>10862</v>
      </c>
      <c r="C15625" s="1122" t="e">
        <v>#REF!</v>
      </c>
      <c r="D15625" s="1122" t="s">
        <v>1321</v>
      </c>
      <c r="E15625" s="1365">
        <v>4</v>
      </c>
      <c r="F15625" s="1260">
        <v>1</v>
      </c>
      <c r="G15625" s="1246">
        <v>4</v>
      </c>
    </row>
    <row r="15626" spans="1:7" hidden="1">
      <c r="A15626" s="1211" t="s">
        <v>10861</v>
      </c>
      <c r="B15626" s="1211" t="s">
        <v>10862</v>
      </c>
      <c r="C15626" s="1122" t="e">
        <v>#REF!</v>
      </c>
      <c r="D15626" s="1122" t="s">
        <v>87</v>
      </c>
      <c r="E15626" s="1365">
        <v>4</v>
      </c>
      <c r="F15626" s="1260">
        <v>1</v>
      </c>
      <c r="G15626" s="1246">
        <v>4</v>
      </c>
    </row>
    <row r="15627" spans="1:7" hidden="1">
      <c r="A15627" s="1211" t="s">
        <v>10861</v>
      </c>
      <c r="B15627" s="1211" t="s">
        <v>10862</v>
      </c>
      <c r="C15627" s="1122" t="e">
        <v>#REF!</v>
      </c>
      <c r="D15627" s="1122" t="s">
        <v>89</v>
      </c>
      <c r="E15627" s="1365">
        <v>4</v>
      </c>
      <c r="F15627" s="1260">
        <v>1</v>
      </c>
      <c r="G15627" s="1246">
        <v>4</v>
      </c>
    </row>
    <row r="15628" spans="1:7" hidden="1">
      <c r="A15628" s="1211" t="s">
        <v>10861</v>
      </c>
      <c r="B15628" s="1211" t="s">
        <v>10862</v>
      </c>
      <c r="C15628" s="1122" t="e">
        <v>#REF!</v>
      </c>
      <c r="D15628" s="1122" t="s">
        <v>6681</v>
      </c>
      <c r="E15628" s="1365">
        <v>2</v>
      </c>
      <c r="F15628" s="1260">
        <v>1</v>
      </c>
      <c r="G15628" s="1246">
        <v>2</v>
      </c>
    </row>
    <row r="15629" spans="1:7" hidden="1">
      <c r="A15629" s="1211" t="s">
        <v>10861</v>
      </c>
      <c r="B15629" s="1211" t="s">
        <v>10862</v>
      </c>
      <c r="C15629" s="1122" t="e">
        <v>#REF!</v>
      </c>
      <c r="D15629" s="1122" t="s">
        <v>6208</v>
      </c>
      <c r="E15629" s="1365">
        <v>2</v>
      </c>
      <c r="F15629" s="1260">
        <v>1</v>
      </c>
      <c r="G15629" s="1246">
        <v>2</v>
      </c>
    </row>
    <row r="15630" spans="1:7" hidden="1">
      <c r="A15630" s="1211" t="s">
        <v>10861</v>
      </c>
      <c r="B15630" s="1211" t="s">
        <v>10862</v>
      </c>
      <c r="C15630" s="1122" t="e">
        <v>#REF!</v>
      </c>
      <c r="D15630" s="1122" t="s">
        <v>1792</v>
      </c>
      <c r="E15630" s="1365">
        <v>4.0000000000000002E-4</v>
      </c>
      <c r="F15630" s="1260">
        <v>1</v>
      </c>
      <c r="G15630" s="1246">
        <v>4.0000000000000002E-4</v>
      </c>
    </row>
    <row r="15631" spans="1:7" hidden="1">
      <c r="A15631" s="1211" t="s">
        <v>10861</v>
      </c>
      <c r="B15631" s="1211" t="s">
        <v>10862</v>
      </c>
      <c r="C15631" s="1122" t="e">
        <v>#REF!</v>
      </c>
      <c r="D15631" s="1122" t="s">
        <v>3885</v>
      </c>
      <c r="E15631" s="1365">
        <v>1.1999999999999999E-3</v>
      </c>
      <c r="F15631" s="1260">
        <v>1</v>
      </c>
      <c r="G15631" s="1246">
        <v>1.1999999999999999E-3</v>
      </c>
    </row>
    <row r="15632" spans="1:7" hidden="1">
      <c r="A15632" s="1211" t="s">
        <v>10861</v>
      </c>
      <c r="B15632" s="1211" t="s">
        <v>10862</v>
      </c>
      <c r="C15632" s="1122" t="e">
        <v>#REF!</v>
      </c>
      <c r="D15632" s="1122" t="s">
        <v>3704</v>
      </c>
      <c r="E15632" s="1365">
        <v>5.0000000000000001E-3</v>
      </c>
      <c r="F15632" s="1260">
        <v>1</v>
      </c>
      <c r="G15632" s="1246">
        <v>5.0000000000000001E-3</v>
      </c>
    </row>
    <row r="15633" spans="1:7" hidden="1">
      <c r="A15633" s="1211" t="s">
        <v>10861</v>
      </c>
      <c r="B15633" s="1211" t="s">
        <v>10862</v>
      </c>
      <c r="C15633" s="1122" t="e">
        <v>#REF!</v>
      </c>
      <c r="D15633" s="1122" t="s">
        <v>1793</v>
      </c>
      <c r="E15633" s="1365">
        <v>4.0000000000000002E-4</v>
      </c>
      <c r="F15633" s="1260">
        <v>1</v>
      </c>
      <c r="G15633" s="1246">
        <v>4.0000000000000002E-4</v>
      </c>
    </row>
    <row r="15634" spans="1:7" hidden="1">
      <c r="A15634" s="1211" t="s">
        <v>10861</v>
      </c>
      <c r="B15634" s="1211" t="s">
        <v>10862</v>
      </c>
      <c r="C15634" s="1122" t="e">
        <v>#REF!</v>
      </c>
      <c r="D15634" s="1122" t="s">
        <v>1510</v>
      </c>
      <c r="E15634" s="1365">
        <v>0.81200000000000006</v>
      </c>
      <c r="F15634" s="1260">
        <v>1</v>
      </c>
      <c r="G15634" s="1246">
        <v>0.81200000000000006</v>
      </c>
    </row>
    <row r="15635" spans="1:7" hidden="1">
      <c r="A15635" s="1211" t="s">
        <v>10861</v>
      </c>
      <c r="B15635" s="1211" t="s">
        <v>10862</v>
      </c>
      <c r="C15635" s="1122" t="e">
        <v>#REF!</v>
      </c>
      <c r="D15635" s="1122" t="s">
        <v>8291</v>
      </c>
      <c r="E15635" s="1365">
        <v>0.97399999999999998</v>
      </c>
      <c r="F15635" s="1260">
        <v>1</v>
      </c>
      <c r="G15635" s="1246">
        <v>0.97399999999999998</v>
      </c>
    </row>
    <row r="15636" spans="1:7" hidden="1">
      <c r="A15636" s="1211" t="s">
        <v>10861</v>
      </c>
      <c r="B15636" s="1211" t="s">
        <v>10862</v>
      </c>
      <c r="C15636" s="1122" t="e">
        <v>#REF!</v>
      </c>
      <c r="D15636" s="1122" t="s">
        <v>6661</v>
      </c>
      <c r="E15636" s="1365">
        <v>1.6999999999999999E-3</v>
      </c>
      <c r="F15636" s="1260">
        <v>1</v>
      </c>
      <c r="G15636" s="1246">
        <v>1.6999999999999999E-3</v>
      </c>
    </row>
    <row r="15637" spans="1:7" hidden="1">
      <c r="A15637" s="1211" t="s">
        <v>10863</v>
      </c>
      <c r="B15637" s="1211" t="s">
        <v>10864</v>
      </c>
      <c r="C15637" s="1122" t="e">
        <v>#REF!</v>
      </c>
      <c r="D15637" s="1122" t="s">
        <v>1319</v>
      </c>
      <c r="E15637" s="1365">
        <v>1</v>
      </c>
      <c r="F15637" s="1260">
        <v>1</v>
      </c>
      <c r="G15637" s="1246">
        <v>1</v>
      </c>
    </row>
    <row r="15638" spans="1:7" hidden="1">
      <c r="A15638" s="1211" t="s">
        <v>10863</v>
      </c>
      <c r="B15638" s="1211" t="s">
        <v>10864</v>
      </c>
      <c r="C15638" s="1122" t="e">
        <v>#REF!</v>
      </c>
      <c r="D15638" s="1122" t="s">
        <v>6353</v>
      </c>
      <c r="E15638" s="1365">
        <v>1</v>
      </c>
      <c r="F15638" s="1260">
        <v>1</v>
      </c>
      <c r="G15638" s="1246">
        <v>1</v>
      </c>
    </row>
    <row r="15639" spans="1:7" hidden="1">
      <c r="A15639" s="1211" t="s">
        <v>10863</v>
      </c>
      <c r="B15639" s="1211" t="s">
        <v>10864</v>
      </c>
      <c r="C15639" s="1122" t="e">
        <v>#REF!</v>
      </c>
      <c r="D15639" s="1122" t="s">
        <v>6682</v>
      </c>
      <c r="E15639" s="1365">
        <v>1</v>
      </c>
      <c r="F15639" s="1260">
        <v>1</v>
      </c>
      <c r="G15639" s="1246">
        <v>1</v>
      </c>
    </row>
    <row r="15640" spans="1:7" hidden="1">
      <c r="A15640" s="1211" t="s">
        <v>10863</v>
      </c>
      <c r="B15640" s="1211" t="s">
        <v>10864</v>
      </c>
      <c r="C15640" s="1122" t="e">
        <v>#REF!</v>
      </c>
      <c r="D15640" s="1122" t="s">
        <v>6551</v>
      </c>
      <c r="E15640" s="1365">
        <v>1</v>
      </c>
      <c r="F15640" s="1260">
        <v>1</v>
      </c>
      <c r="G15640" s="1246">
        <v>1</v>
      </c>
    </row>
    <row r="15641" spans="1:7" hidden="1">
      <c r="A15641" s="1211" t="s">
        <v>10863</v>
      </c>
      <c r="B15641" s="1211" t="s">
        <v>10864</v>
      </c>
      <c r="C15641" s="1122" t="e">
        <v>#REF!</v>
      </c>
      <c r="D15641" s="1122" t="s">
        <v>1321</v>
      </c>
      <c r="E15641" s="1365">
        <v>4</v>
      </c>
      <c r="F15641" s="1260">
        <v>1</v>
      </c>
      <c r="G15641" s="1246">
        <v>4</v>
      </c>
    </row>
    <row r="15642" spans="1:7" hidden="1">
      <c r="A15642" s="1211" t="s">
        <v>10863</v>
      </c>
      <c r="B15642" s="1211" t="s">
        <v>10864</v>
      </c>
      <c r="C15642" s="1122" t="e">
        <v>#REF!</v>
      </c>
      <c r="D15642" s="1122" t="s">
        <v>87</v>
      </c>
      <c r="E15642" s="1365">
        <v>4</v>
      </c>
      <c r="F15642" s="1260">
        <v>1</v>
      </c>
      <c r="G15642" s="1246">
        <v>4</v>
      </c>
    </row>
    <row r="15643" spans="1:7" hidden="1">
      <c r="A15643" s="1211" t="s">
        <v>10863</v>
      </c>
      <c r="B15643" s="1211" t="s">
        <v>10864</v>
      </c>
      <c r="C15643" s="1122" t="e">
        <v>#REF!</v>
      </c>
      <c r="D15643" s="1122" t="s">
        <v>89</v>
      </c>
      <c r="E15643" s="1365">
        <v>4</v>
      </c>
      <c r="F15643" s="1260">
        <v>1</v>
      </c>
      <c r="G15643" s="1246">
        <v>4</v>
      </c>
    </row>
    <row r="15644" spans="1:7" hidden="1">
      <c r="A15644" s="1211" t="s">
        <v>10863</v>
      </c>
      <c r="B15644" s="1211" t="s">
        <v>10864</v>
      </c>
      <c r="C15644" s="1122" t="e">
        <v>#REF!</v>
      </c>
      <c r="D15644" s="1122" t="s">
        <v>6681</v>
      </c>
      <c r="E15644" s="1365">
        <v>2</v>
      </c>
      <c r="F15644" s="1260">
        <v>1</v>
      </c>
      <c r="G15644" s="1246">
        <v>2</v>
      </c>
    </row>
    <row r="15645" spans="1:7" hidden="1">
      <c r="A15645" s="1211" t="s">
        <v>10863</v>
      </c>
      <c r="B15645" s="1211" t="s">
        <v>10864</v>
      </c>
      <c r="C15645" s="1122" t="e">
        <v>#REF!</v>
      </c>
      <c r="D15645" s="1122" t="s">
        <v>6208</v>
      </c>
      <c r="E15645" s="1365">
        <v>2</v>
      </c>
      <c r="F15645" s="1260">
        <v>1</v>
      </c>
      <c r="G15645" s="1246">
        <v>2</v>
      </c>
    </row>
    <row r="15646" spans="1:7" hidden="1">
      <c r="A15646" s="1211" t="s">
        <v>10863</v>
      </c>
      <c r="B15646" s="1211" t="s">
        <v>10864</v>
      </c>
      <c r="C15646" s="1122" t="e">
        <v>#REF!</v>
      </c>
      <c r="D15646" s="1122" t="s">
        <v>1792</v>
      </c>
      <c r="E15646" s="1365">
        <v>4.0000000000000002E-4</v>
      </c>
      <c r="F15646" s="1260">
        <v>1</v>
      </c>
      <c r="G15646" s="1246">
        <v>4.0000000000000002E-4</v>
      </c>
    </row>
    <row r="15647" spans="1:7" hidden="1">
      <c r="A15647" s="1211" t="s">
        <v>10863</v>
      </c>
      <c r="B15647" s="1211" t="s">
        <v>10864</v>
      </c>
      <c r="C15647" s="1122" t="e">
        <v>#REF!</v>
      </c>
      <c r="D15647" s="1122" t="s">
        <v>3885</v>
      </c>
      <c r="E15647" s="1365">
        <v>1.1999999999999999E-3</v>
      </c>
      <c r="F15647" s="1260">
        <v>1</v>
      </c>
      <c r="G15647" s="1246">
        <v>1.1999999999999999E-3</v>
      </c>
    </row>
    <row r="15648" spans="1:7" hidden="1">
      <c r="A15648" s="1211" t="s">
        <v>10863</v>
      </c>
      <c r="B15648" s="1211" t="s">
        <v>10864</v>
      </c>
      <c r="C15648" s="1122" t="e">
        <v>#REF!</v>
      </c>
      <c r="D15648" s="1122" t="s">
        <v>3704</v>
      </c>
      <c r="E15648" s="1365">
        <v>5.0000000000000001E-3</v>
      </c>
      <c r="F15648" s="1260">
        <v>1</v>
      </c>
      <c r="G15648" s="1246">
        <v>5.0000000000000001E-3</v>
      </c>
    </row>
    <row r="15649" spans="1:7" hidden="1">
      <c r="A15649" s="1211" t="s">
        <v>10863</v>
      </c>
      <c r="B15649" s="1211" t="s">
        <v>10864</v>
      </c>
      <c r="C15649" s="1122" t="e">
        <v>#REF!</v>
      </c>
      <c r="D15649" s="1122" t="s">
        <v>1793</v>
      </c>
      <c r="E15649" s="1365">
        <v>4.0000000000000002E-4</v>
      </c>
      <c r="F15649" s="1260">
        <v>1</v>
      </c>
      <c r="G15649" s="1246">
        <v>4.0000000000000002E-4</v>
      </c>
    </row>
    <row r="15650" spans="1:7" hidden="1">
      <c r="A15650" s="1211" t="s">
        <v>10863</v>
      </c>
      <c r="B15650" s="1211" t="s">
        <v>10864</v>
      </c>
      <c r="C15650" s="1122" t="e">
        <v>#REF!</v>
      </c>
      <c r="D15650" s="1122" t="s">
        <v>1510</v>
      </c>
      <c r="E15650" s="1365">
        <v>0.81200000000000006</v>
      </c>
      <c r="F15650" s="1260">
        <v>1</v>
      </c>
      <c r="G15650" s="1246">
        <v>0.81200000000000006</v>
      </c>
    </row>
    <row r="15651" spans="1:7" hidden="1">
      <c r="A15651" s="1211" t="s">
        <v>10863</v>
      </c>
      <c r="B15651" s="1211" t="s">
        <v>10864</v>
      </c>
      <c r="C15651" s="1122" t="e">
        <v>#REF!</v>
      </c>
      <c r="D15651" s="1122" t="s">
        <v>8291</v>
      </c>
      <c r="E15651" s="1365">
        <v>0.97399999999999998</v>
      </c>
      <c r="F15651" s="1260">
        <v>1</v>
      </c>
      <c r="G15651" s="1246">
        <v>0.97399999999999998</v>
      </c>
    </row>
    <row r="15652" spans="1:7" hidden="1">
      <c r="A15652" s="1211" t="s">
        <v>10863</v>
      </c>
      <c r="B15652" s="1211" t="s">
        <v>10864</v>
      </c>
      <c r="C15652" s="1122" t="e">
        <v>#REF!</v>
      </c>
      <c r="D15652" s="1122" t="s">
        <v>6661</v>
      </c>
      <c r="E15652" s="1365">
        <v>1.6999999999999999E-3</v>
      </c>
      <c r="F15652" s="1260">
        <v>1</v>
      </c>
      <c r="G15652" s="1246">
        <v>1.6999999999999999E-3</v>
      </c>
    </row>
    <row r="15653" spans="1:7" hidden="1">
      <c r="A15653" s="1211" t="s">
        <v>10853</v>
      </c>
      <c r="B15653" s="1211" t="s">
        <v>10854</v>
      </c>
      <c r="C15653" s="1122" t="e">
        <v>#REF!</v>
      </c>
      <c r="D15653" s="1122" t="s">
        <v>10850</v>
      </c>
      <c r="E15653" s="1365">
        <v>1</v>
      </c>
      <c r="F15653" s="1260">
        <v>1</v>
      </c>
      <c r="G15653" s="1246">
        <v>1</v>
      </c>
    </row>
    <row r="15654" spans="1:7" hidden="1">
      <c r="A15654" s="1211" t="s">
        <v>10853</v>
      </c>
      <c r="B15654" s="1211" t="s">
        <v>10854</v>
      </c>
      <c r="C15654" s="1122" t="e">
        <v>#REF!</v>
      </c>
      <c r="D15654" s="1122" t="s">
        <v>10912</v>
      </c>
      <c r="E15654" s="1365">
        <v>1</v>
      </c>
      <c r="F15654" s="1260">
        <v>1</v>
      </c>
      <c r="G15654" s="1246">
        <v>1</v>
      </c>
    </row>
    <row r="15655" spans="1:7" hidden="1">
      <c r="A15655" s="1211" t="s">
        <v>10853</v>
      </c>
      <c r="B15655" s="1211" t="s">
        <v>10854</v>
      </c>
      <c r="C15655" s="1122" t="e">
        <v>#REF!</v>
      </c>
      <c r="D15655" s="1122" t="s">
        <v>10913</v>
      </c>
      <c r="E15655" s="1365">
        <v>1</v>
      </c>
      <c r="F15655" s="1260">
        <v>1</v>
      </c>
      <c r="G15655" s="1246">
        <v>1</v>
      </c>
    </row>
    <row r="15656" spans="1:7" hidden="1">
      <c r="A15656" s="1211" t="s">
        <v>10853</v>
      </c>
      <c r="B15656" s="1211" t="s">
        <v>10854</v>
      </c>
      <c r="C15656" s="1122" t="e">
        <v>#REF!</v>
      </c>
      <c r="D15656" s="1122" t="s">
        <v>5238</v>
      </c>
      <c r="E15656" s="1365">
        <v>1</v>
      </c>
      <c r="F15656" s="1260">
        <v>1</v>
      </c>
      <c r="G15656" s="1246">
        <v>1</v>
      </c>
    </row>
    <row r="15657" spans="1:7" hidden="1">
      <c r="A15657" s="1211" t="s">
        <v>10853</v>
      </c>
      <c r="B15657" s="1211" t="s">
        <v>10854</v>
      </c>
      <c r="C15657" s="1122" t="e">
        <v>#REF!</v>
      </c>
      <c r="D15657" s="1122" t="s">
        <v>1025</v>
      </c>
      <c r="E15657" s="1365">
        <v>1</v>
      </c>
      <c r="F15657" s="1260">
        <v>1</v>
      </c>
      <c r="G15657" s="1246">
        <v>1</v>
      </c>
    </row>
    <row r="15658" spans="1:7" hidden="1">
      <c r="A15658" s="1211" t="s">
        <v>10853</v>
      </c>
      <c r="B15658" s="1211" t="s">
        <v>10854</v>
      </c>
      <c r="C15658" s="1122" t="e">
        <v>#REF!</v>
      </c>
      <c r="D15658" s="1122" t="s">
        <v>6117</v>
      </c>
      <c r="E15658" s="1365">
        <v>1</v>
      </c>
      <c r="F15658" s="1260">
        <v>1</v>
      </c>
      <c r="G15658" s="1246">
        <v>1</v>
      </c>
    </row>
    <row r="15659" spans="1:7" hidden="1">
      <c r="A15659" s="1211" t="s">
        <v>10853</v>
      </c>
      <c r="B15659" s="1305" t="s">
        <v>10854</v>
      </c>
      <c r="C15659" s="1122" t="e">
        <v>#REF!</v>
      </c>
      <c r="D15659" s="1176" t="s">
        <v>4755</v>
      </c>
      <c r="E15659" s="1365">
        <v>1</v>
      </c>
      <c r="F15659" s="1261">
        <v>1</v>
      </c>
      <c r="G15659" s="1248">
        <v>1</v>
      </c>
    </row>
    <row r="15660" spans="1:7" hidden="1">
      <c r="A15660" s="1211" t="s">
        <v>10853</v>
      </c>
      <c r="B15660" s="1305" t="s">
        <v>10854</v>
      </c>
      <c r="C15660" s="1122" t="e">
        <v>#REF!</v>
      </c>
      <c r="D15660" s="1176" t="s">
        <v>1024</v>
      </c>
      <c r="E15660" s="1365">
        <v>1</v>
      </c>
      <c r="F15660" s="1261">
        <v>1</v>
      </c>
      <c r="G15660" s="1248">
        <v>1</v>
      </c>
    </row>
    <row r="15661" spans="1:7" hidden="1">
      <c r="A15661" s="1211" t="s">
        <v>10853</v>
      </c>
      <c r="B15661" s="1305" t="s">
        <v>10854</v>
      </c>
      <c r="C15661" s="1122" t="e">
        <v>#REF!</v>
      </c>
      <c r="D15661" s="1176" t="s">
        <v>4785</v>
      </c>
      <c r="E15661" s="1365">
        <v>2</v>
      </c>
      <c r="F15661" s="1261">
        <v>1</v>
      </c>
      <c r="G15661" s="1248">
        <v>2</v>
      </c>
    </row>
    <row r="15662" spans="1:7" hidden="1">
      <c r="A15662" s="1211" t="s">
        <v>10853</v>
      </c>
      <c r="B15662" s="1305" t="s">
        <v>10854</v>
      </c>
      <c r="C15662" s="1122" t="e">
        <v>#REF!</v>
      </c>
      <c r="D15662" s="1176" t="s">
        <v>4787</v>
      </c>
      <c r="E15662" s="1365">
        <v>2</v>
      </c>
      <c r="F15662" s="1261">
        <v>1</v>
      </c>
      <c r="G15662" s="1248">
        <v>2</v>
      </c>
    </row>
    <row r="15663" spans="1:7" hidden="1">
      <c r="A15663" s="1211" t="s">
        <v>10853</v>
      </c>
      <c r="B15663" s="1305" t="s">
        <v>10854</v>
      </c>
      <c r="C15663" s="1122" t="e">
        <v>#REF!</v>
      </c>
      <c r="D15663" s="1176" t="s">
        <v>2833</v>
      </c>
      <c r="E15663" s="1365">
        <v>2</v>
      </c>
      <c r="F15663" s="1261">
        <v>1</v>
      </c>
      <c r="G15663" s="1248">
        <v>2</v>
      </c>
    </row>
    <row r="15664" spans="1:7" hidden="1">
      <c r="A15664" s="1211" t="s">
        <v>10853</v>
      </c>
      <c r="B15664" s="1305" t="s">
        <v>10854</v>
      </c>
      <c r="C15664" s="1122" t="e">
        <v>#REF!</v>
      </c>
      <c r="D15664" s="1176" t="s">
        <v>5240</v>
      </c>
      <c r="E15664" s="1365">
        <v>2</v>
      </c>
      <c r="F15664" s="1261">
        <v>1</v>
      </c>
      <c r="G15664" s="1248">
        <v>2</v>
      </c>
    </row>
    <row r="15665" spans="1:7" hidden="1">
      <c r="A15665" s="1211" t="s">
        <v>10853</v>
      </c>
      <c r="B15665" s="1305" t="s">
        <v>10854</v>
      </c>
      <c r="C15665" s="1122" t="e">
        <v>#REF!</v>
      </c>
      <c r="D15665" s="1176" t="s">
        <v>4754</v>
      </c>
      <c r="E15665" s="1365">
        <v>2</v>
      </c>
      <c r="F15665" s="1261">
        <v>1</v>
      </c>
      <c r="G15665" s="1248">
        <v>2</v>
      </c>
    </row>
    <row r="15666" spans="1:7" hidden="1">
      <c r="A15666" s="1211" t="s">
        <v>10853</v>
      </c>
      <c r="B15666" s="1305" t="s">
        <v>10854</v>
      </c>
      <c r="C15666" s="1122" t="e">
        <v>#REF!</v>
      </c>
      <c r="D15666" s="1176" t="s">
        <v>10473</v>
      </c>
      <c r="E15666" s="1365">
        <v>1</v>
      </c>
      <c r="F15666" s="1261">
        <v>1</v>
      </c>
      <c r="G15666" s="1248">
        <v>1</v>
      </c>
    </row>
    <row r="15667" spans="1:7" hidden="1">
      <c r="A15667" s="1211" t="s">
        <v>10853</v>
      </c>
      <c r="B15667" s="1305" t="s">
        <v>10854</v>
      </c>
      <c r="C15667" s="1122" t="e">
        <v>#REF!</v>
      </c>
      <c r="D15667" s="1176" t="s">
        <v>1635</v>
      </c>
      <c r="E15667" s="1365">
        <v>2</v>
      </c>
      <c r="F15667" s="1261">
        <v>1</v>
      </c>
      <c r="G15667" s="1248">
        <v>2</v>
      </c>
    </row>
    <row r="15668" spans="1:7" hidden="1">
      <c r="A15668" s="1211" t="s">
        <v>10853</v>
      </c>
      <c r="B15668" s="1305" t="s">
        <v>10854</v>
      </c>
      <c r="C15668" s="1122" t="e">
        <v>#REF!</v>
      </c>
      <c r="D15668" s="1176" t="s">
        <v>9975</v>
      </c>
      <c r="E15668" s="1365">
        <v>1</v>
      </c>
      <c r="F15668" s="1261">
        <v>1</v>
      </c>
      <c r="G15668" s="1248">
        <v>1</v>
      </c>
    </row>
    <row r="15669" spans="1:7" hidden="1">
      <c r="A15669" s="1211" t="s">
        <v>10853</v>
      </c>
      <c r="B15669" s="1305" t="s">
        <v>10854</v>
      </c>
      <c r="C15669" s="1122" t="e">
        <v>#REF!</v>
      </c>
      <c r="D15669" s="1176" t="s">
        <v>1440</v>
      </c>
      <c r="E15669" s="1365">
        <v>12</v>
      </c>
      <c r="F15669" s="1261">
        <v>1</v>
      </c>
      <c r="G15669" s="1248">
        <v>12</v>
      </c>
    </row>
    <row r="15670" spans="1:7" hidden="1">
      <c r="A15670" s="1211" t="s">
        <v>10853</v>
      </c>
      <c r="B15670" s="1305" t="s">
        <v>10854</v>
      </c>
      <c r="C15670" s="1122" t="e">
        <v>#REF!</v>
      </c>
      <c r="D15670" s="1176" t="s">
        <v>3441</v>
      </c>
      <c r="E15670" s="1365">
        <v>12</v>
      </c>
      <c r="F15670" s="1261">
        <v>1</v>
      </c>
      <c r="G15670" s="1248">
        <v>12</v>
      </c>
    </row>
    <row r="15671" spans="1:7" hidden="1">
      <c r="A15671" s="1211" t="s">
        <v>10853</v>
      </c>
      <c r="B15671" s="1305" t="s">
        <v>10854</v>
      </c>
      <c r="C15671" s="1122" t="e">
        <v>#REF!</v>
      </c>
      <c r="D15671" s="1176" t="s">
        <v>3443</v>
      </c>
      <c r="E15671" s="1365">
        <v>12</v>
      </c>
      <c r="F15671" s="1261">
        <v>1</v>
      </c>
      <c r="G15671" s="1248">
        <v>12</v>
      </c>
    </row>
    <row r="15672" spans="1:7" hidden="1">
      <c r="A15672" s="1211" t="s">
        <v>10853</v>
      </c>
      <c r="B15672" s="1305" t="s">
        <v>10854</v>
      </c>
      <c r="C15672" s="1122" t="e">
        <v>#REF!</v>
      </c>
      <c r="D15672" s="1176" t="s">
        <v>3445</v>
      </c>
      <c r="E15672" s="1365">
        <v>12</v>
      </c>
      <c r="F15672" s="1261">
        <v>1</v>
      </c>
      <c r="G15672" s="1248">
        <v>12</v>
      </c>
    </row>
    <row r="15673" spans="1:7" hidden="1">
      <c r="A15673" s="1211" t="s">
        <v>10853</v>
      </c>
      <c r="B15673" s="1305" t="s">
        <v>10854</v>
      </c>
      <c r="C15673" s="1122" t="e">
        <v>#REF!</v>
      </c>
      <c r="D15673" s="1176" t="s">
        <v>3447</v>
      </c>
      <c r="E15673" s="1365">
        <v>12</v>
      </c>
      <c r="F15673" s="1261">
        <v>1</v>
      </c>
      <c r="G15673" s="1248">
        <v>12</v>
      </c>
    </row>
    <row r="15674" spans="1:7" hidden="1">
      <c r="A15674" s="1211" t="s">
        <v>10853</v>
      </c>
      <c r="B15674" s="1305" t="s">
        <v>10854</v>
      </c>
      <c r="C15674" s="1122" t="e">
        <v>#REF!</v>
      </c>
      <c r="D15674" s="1176" t="s">
        <v>3448</v>
      </c>
      <c r="E15674" s="1365">
        <v>12</v>
      </c>
      <c r="F15674" s="1261">
        <v>1</v>
      </c>
      <c r="G15674" s="1248">
        <v>12</v>
      </c>
    </row>
    <row r="15675" spans="1:7" hidden="1">
      <c r="A15675" s="1211" t="s">
        <v>10853</v>
      </c>
      <c r="B15675" s="1305" t="s">
        <v>10854</v>
      </c>
      <c r="C15675" s="1122" t="e">
        <v>#REF!</v>
      </c>
      <c r="D15675" s="1176" t="s">
        <v>5252</v>
      </c>
      <c r="E15675" s="1365">
        <v>12</v>
      </c>
      <c r="F15675" s="1261">
        <v>1</v>
      </c>
      <c r="G15675" s="1248">
        <v>12</v>
      </c>
    </row>
    <row r="15676" spans="1:7" hidden="1">
      <c r="A15676" s="1211" t="s">
        <v>10853</v>
      </c>
      <c r="B15676" s="1305" t="s">
        <v>10854</v>
      </c>
      <c r="C15676" s="1122" t="e">
        <v>#REF!</v>
      </c>
      <c r="D15676" s="1176" t="s">
        <v>5253</v>
      </c>
      <c r="E15676" s="1365">
        <v>12</v>
      </c>
      <c r="F15676" s="1261">
        <v>1</v>
      </c>
      <c r="G15676" s="1248">
        <v>12</v>
      </c>
    </row>
    <row r="15677" spans="1:7" hidden="1">
      <c r="A15677" s="1211" t="s">
        <v>10853</v>
      </c>
      <c r="B15677" s="1305" t="s">
        <v>10854</v>
      </c>
      <c r="C15677" s="1122" t="e">
        <v>#REF!</v>
      </c>
      <c r="D15677" s="1176" t="s">
        <v>5254</v>
      </c>
      <c r="E15677" s="1365">
        <v>12</v>
      </c>
      <c r="F15677" s="1261">
        <v>1</v>
      </c>
      <c r="G15677" s="1248">
        <v>12</v>
      </c>
    </row>
    <row r="15678" spans="1:7" hidden="1">
      <c r="A15678" s="1211" t="s">
        <v>10853</v>
      </c>
      <c r="B15678" s="1305" t="s">
        <v>10854</v>
      </c>
      <c r="C15678" s="1122" t="e">
        <v>#REF!</v>
      </c>
      <c r="D15678" s="1176" t="s">
        <v>5255</v>
      </c>
      <c r="E15678" s="1365">
        <v>12</v>
      </c>
      <c r="F15678" s="1261">
        <v>1</v>
      </c>
      <c r="G15678" s="1248">
        <v>12</v>
      </c>
    </row>
    <row r="15679" spans="1:7" hidden="1">
      <c r="A15679" s="1211" t="s">
        <v>10853</v>
      </c>
      <c r="B15679" s="1305" t="s">
        <v>10854</v>
      </c>
      <c r="C15679" s="1122" t="e">
        <v>#REF!</v>
      </c>
      <c r="D15679" s="1176" t="s">
        <v>4753</v>
      </c>
      <c r="E15679" s="1365">
        <v>3</v>
      </c>
      <c r="F15679" s="1261">
        <v>1</v>
      </c>
      <c r="G15679" s="1248">
        <v>3</v>
      </c>
    </row>
    <row r="15680" spans="1:7" hidden="1">
      <c r="A15680" s="1211" t="s">
        <v>10853</v>
      </c>
      <c r="B15680" s="1305" t="s">
        <v>10854</v>
      </c>
      <c r="C15680" s="1122" t="e">
        <v>#REF!</v>
      </c>
      <c r="D15680" s="1176" t="s">
        <v>3784</v>
      </c>
      <c r="E15680" s="1365">
        <v>2</v>
      </c>
      <c r="F15680" s="1261">
        <v>1</v>
      </c>
      <c r="G15680" s="1248">
        <v>2</v>
      </c>
    </row>
    <row r="15681" spans="1:7" hidden="1">
      <c r="A15681" s="1211" t="s">
        <v>10853</v>
      </c>
      <c r="B15681" s="1305" t="s">
        <v>10854</v>
      </c>
      <c r="C15681" s="1122" t="e">
        <v>#REF!</v>
      </c>
      <c r="D15681" s="1176" t="s">
        <v>10231</v>
      </c>
      <c r="E15681" s="1365">
        <v>1E-3</v>
      </c>
      <c r="F15681" s="1261">
        <v>1</v>
      </c>
      <c r="G15681" s="1248">
        <v>1E-3</v>
      </c>
    </row>
    <row r="15682" spans="1:7" hidden="1">
      <c r="A15682" s="1211" t="s">
        <v>10853</v>
      </c>
      <c r="B15682" s="1305" t="s">
        <v>10854</v>
      </c>
      <c r="C15682" s="1122" t="e">
        <v>#REF!</v>
      </c>
      <c r="D15682" s="1176" t="s">
        <v>10232</v>
      </c>
      <c r="E15682" s="1365">
        <v>1E-3</v>
      </c>
      <c r="F15682" s="1261">
        <v>1</v>
      </c>
      <c r="G15682" s="1248">
        <v>1E-3</v>
      </c>
    </row>
    <row r="15683" spans="1:7" hidden="1">
      <c r="A15683" s="1211" t="s">
        <v>10853</v>
      </c>
      <c r="B15683" s="1305" t="s">
        <v>10854</v>
      </c>
      <c r="C15683" s="1122" t="e">
        <v>#REF!</v>
      </c>
      <c r="D15683" s="1176" t="s">
        <v>10233</v>
      </c>
      <c r="E15683" s="1365">
        <v>1E-3</v>
      </c>
      <c r="F15683" s="1261">
        <v>1</v>
      </c>
      <c r="G15683" s="1248">
        <v>1E-3</v>
      </c>
    </row>
    <row r="15684" spans="1:7" hidden="1">
      <c r="A15684" s="1211" t="s">
        <v>10853</v>
      </c>
      <c r="B15684" s="1305" t="s">
        <v>10854</v>
      </c>
      <c r="C15684" s="1122" t="e">
        <v>#REF!</v>
      </c>
      <c r="D15684" s="1176" t="s">
        <v>1792</v>
      </c>
      <c r="E15684" s="1365">
        <v>4.0000000000000002E-4</v>
      </c>
      <c r="F15684" s="1261">
        <v>1</v>
      </c>
      <c r="G15684" s="1248">
        <v>4.0000000000000002E-4</v>
      </c>
    </row>
    <row r="15685" spans="1:7" hidden="1">
      <c r="A15685" s="1211" t="s">
        <v>10853</v>
      </c>
      <c r="B15685" s="1305" t="s">
        <v>10854</v>
      </c>
      <c r="C15685" s="1122" t="e">
        <v>#REF!</v>
      </c>
      <c r="D15685" s="1176" t="s">
        <v>3885</v>
      </c>
      <c r="E15685" s="1365">
        <v>1.1999999999999999E-3</v>
      </c>
      <c r="F15685" s="1261">
        <v>1</v>
      </c>
      <c r="G15685" s="1248">
        <v>1.1999999999999999E-3</v>
      </c>
    </row>
    <row r="15686" spans="1:7" hidden="1">
      <c r="A15686" s="1211" t="s">
        <v>10853</v>
      </c>
      <c r="B15686" s="1305" t="s">
        <v>10854</v>
      </c>
      <c r="C15686" s="1122" t="e">
        <v>#REF!</v>
      </c>
      <c r="D15686" s="1176" t="s">
        <v>3704</v>
      </c>
      <c r="E15686" s="1365">
        <v>5.0000000000000001E-3</v>
      </c>
      <c r="F15686" s="1261">
        <v>1</v>
      </c>
      <c r="G15686" s="1248">
        <v>5.0000000000000001E-3</v>
      </c>
    </row>
    <row r="15687" spans="1:7" hidden="1">
      <c r="A15687" s="1211" t="s">
        <v>10853</v>
      </c>
      <c r="B15687" s="1305" t="s">
        <v>10854</v>
      </c>
      <c r="C15687" s="1122" t="e">
        <v>#REF!</v>
      </c>
      <c r="D15687" s="1176" t="s">
        <v>1793</v>
      </c>
      <c r="E15687" s="1365">
        <v>4.0000000000000002E-4</v>
      </c>
      <c r="F15687" s="1261">
        <v>1</v>
      </c>
      <c r="G15687" s="1248">
        <v>4.0000000000000002E-4</v>
      </c>
    </row>
    <row r="15688" spans="1:7" hidden="1">
      <c r="A15688" s="1211" t="s">
        <v>10853</v>
      </c>
      <c r="B15688" s="1305" t="s">
        <v>10854</v>
      </c>
      <c r="C15688" s="1122" t="e">
        <v>#REF!</v>
      </c>
      <c r="D15688" s="1176" t="s">
        <v>10234</v>
      </c>
      <c r="E15688" s="1365">
        <v>1E-3</v>
      </c>
      <c r="F15688" s="1261">
        <v>1</v>
      </c>
      <c r="G15688" s="1248">
        <v>1E-3</v>
      </c>
    </row>
    <row r="15689" spans="1:7" hidden="1">
      <c r="A15689" s="1211" t="s">
        <v>10853</v>
      </c>
      <c r="B15689" s="1305" t="s">
        <v>10854</v>
      </c>
      <c r="C15689" s="1122" t="e">
        <v>#REF!</v>
      </c>
      <c r="D15689" s="1176" t="s">
        <v>5606</v>
      </c>
      <c r="E15689" s="1365">
        <v>5.0000000000000001E-3</v>
      </c>
      <c r="F15689" s="1261">
        <v>1</v>
      </c>
      <c r="G15689" s="1248">
        <v>5.0000000000000001E-3</v>
      </c>
    </row>
    <row r="15690" spans="1:7" hidden="1">
      <c r="A15690" s="1211" t="s">
        <v>10853</v>
      </c>
      <c r="B15690" s="1305" t="s">
        <v>10854</v>
      </c>
      <c r="C15690" s="1122" t="e">
        <v>#REF!</v>
      </c>
      <c r="D15690" s="1176" t="s">
        <v>4137</v>
      </c>
      <c r="E15690" s="1365">
        <v>1.1999999999999999E-3</v>
      </c>
      <c r="F15690" s="1261">
        <v>1</v>
      </c>
      <c r="G15690" s="1248">
        <v>1.1999999999999999E-3</v>
      </c>
    </row>
    <row r="15691" spans="1:7" hidden="1">
      <c r="A15691" s="1211" t="s">
        <v>10853</v>
      </c>
      <c r="B15691" s="1305" t="s">
        <v>10854</v>
      </c>
      <c r="C15691" s="1122" t="e">
        <v>#REF!</v>
      </c>
      <c r="D15691" s="1176" t="s">
        <v>1540</v>
      </c>
      <c r="E15691" s="1365">
        <v>5.4000000000000003E-3</v>
      </c>
      <c r="F15691" s="1261">
        <v>1</v>
      </c>
      <c r="G15691" s="1248">
        <v>5.4000000000000003E-3</v>
      </c>
    </row>
    <row r="15692" spans="1:7" hidden="1">
      <c r="A15692" s="1211" t="s">
        <v>10853</v>
      </c>
      <c r="B15692" s="1305" t="s">
        <v>10854</v>
      </c>
      <c r="C15692" s="1122" t="e">
        <v>#REF!</v>
      </c>
      <c r="D15692" s="1176" t="s">
        <v>9615</v>
      </c>
      <c r="E15692" s="1365">
        <v>5.4000000000000003E-3</v>
      </c>
      <c r="F15692" s="1261">
        <v>1</v>
      </c>
      <c r="G15692" s="1248">
        <v>5.4000000000000003E-3</v>
      </c>
    </row>
    <row r="15693" spans="1:7" hidden="1">
      <c r="A15693" s="1211" t="s">
        <v>10853</v>
      </c>
      <c r="B15693" s="1305" t="s">
        <v>10854</v>
      </c>
      <c r="C15693" s="1122" t="e">
        <v>#REF!</v>
      </c>
      <c r="D15693" s="1176" t="s">
        <v>10235</v>
      </c>
      <c r="E15693" s="1365">
        <v>1E-3</v>
      </c>
      <c r="F15693" s="1261">
        <v>1</v>
      </c>
      <c r="G15693" s="1248">
        <v>1E-3</v>
      </c>
    </row>
    <row r="15694" spans="1:7" hidden="1">
      <c r="A15694" s="1211" t="s">
        <v>10853</v>
      </c>
      <c r="B15694" s="1305" t="s">
        <v>10854</v>
      </c>
      <c r="C15694" s="1122" t="e">
        <v>#REF!</v>
      </c>
      <c r="D15694" s="1176" t="s">
        <v>10236</v>
      </c>
      <c r="E15694" s="1365">
        <v>1E-3</v>
      </c>
      <c r="F15694" s="1261">
        <v>1</v>
      </c>
      <c r="G15694" s="1248">
        <v>1E-3</v>
      </c>
    </row>
    <row r="15695" spans="1:7" hidden="1">
      <c r="A15695" s="1211" t="s">
        <v>10853</v>
      </c>
      <c r="B15695" s="1305" t="s">
        <v>10854</v>
      </c>
      <c r="C15695" s="1122" t="e">
        <v>#REF!</v>
      </c>
      <c r="D15695" s="1176" t="s">
        <v>10237</v>
      </c>
      <c r="E15695" s="1365">
        <v>1E-3</v>
      </c>
      <c r="F15695" s="1261">
        <v>1</v>
      </c>
      <c r="G15695" s="1248">
        <v>1E-3</v>
      </c>
    </row>
    <row r="15696" spans="1:7" hidden="1">
      <c r="A15696" s="1211" t="s">
        <v>10853</v>
      </c>
      <c r="B15696" s="1305" t="s">
        <v>10854</v>
      </c>
      <c r="C15696" s="1122" t="e">
        <v>#REF!</v>
      </c>
      <c r="D15696" s="1176" t="s">
        <v>10238</v>
      </c>
      <c r="E15696" s="1365">
        <v>1E-3</v>
      </c>
      <c r="F15696" s="1261">
        <v>1</v>
      </c>
      <c r="G15696" s="1248">
        <v>1E-3</v>
      </c>
    </row>
    <row r="15697" spans="1:7" hidden="1">
      <c r="A15697" s="1211" t="s">
        <v>10853</v>
      </c>
      <c r="B15697" s="1305" t="s">
        <v>10854</v>
      </c>
      <c r="C15697" s="1122" t="e">
        <v>#REF!</v>
      </c>
      <c r="D15697" s="1176" t="s">
        <v>5611</v>
      </c>
      <c r="E15697" s="1365">
        <v>0.56399999999999995</v>
      </c>
      <c r="F15697" s="1261">
        <v>1</v>
      </c>
      <c r="G15697" s="1248">
        <v>0.56399999999999995</v>
      </c>
    </row>
    <row r="15698" spans="1:7" hidden="1">
      <c r="A15698" s="1211" t="s">
        <v>10853</v>
      </c>
      <c r="B15698" s="1305" t="s">
        <v>10854</v>
      </c>
      <c r="C15698" s="1122" t="e">
        <v>#REF!</v>
      </c>
      <c r="D15698" s="1176" t="s">
        <v>5609</v>
      </c>
      <c r="E15698" s="1365">
        <v>0.50660000000000005</v>
      </c>
      <c r="F15698" s="1261">
        <v>1</v>
      </c>
      <c r="G15698" s="1248">
        <v>0.50660000000000005</v>
      </c>
    </row>
    <row r="15699" spans="1:7" hidden="1">
      <c r="A15699" s="1211" t="s">
        <v>10853</v>
      </c>
      <c r="B15699" s="1305" t="s">
        <v>10854</v>
      </c>
      <c r="C15699" s="1122" t="e">
        <v>#REF!</v>
      </c>
      <c r="D15699" s="1176" t="s">
        <v>5178</v>
      </c>
      <c r="E15699" s="1365">
        <v>0.90749999999999997</v>
      </c>
      <c r="F15699" s="1261">
        <v>1</v>
      </c>
      <c r="G15699" s="1248">
        <v>0.90749999999999997</v>
      </c>
    </row>
    <row r="15700" spans="1:7" hidden="1">
      <c r="A15700" s="1211" t="s">
        <v>10853</v>
      </c>
      <c r="B15700" s="1305" t="s">
        <v>10854</v>
      </c>
      <c r="C15700" s="1122" t="e">
        <v>#REF!</v>
      </c>
      <c r="D15700" s="1176" t="s">
        <v>6661</v>
      </c>
      <c r="E15700" s="1365">
        <v>4.1999999999999997E-3</v>
      </c>
      <c r="F15700" s="1261">
        <v>1</v>
      </c>
      <c r="G15700" s="1248">
        <v>4.1999999999999997E-3</v>
      </c>
    </row>
    <row r="15701" spans="1:7" hidden="1">
      <c r="A15701" s="1211" t="s">
        <v>10865</v>
      </c>
      <c r="B15701" s="1305" t="s">
        <v>10866</v>
      </c>
      <c r="C15701" s="1122" t="e">
        <v>#REF!</v>
      </c>
      <c r="D15701" s="1176" t="s">
        <v>10914</v>
      </c>
      <c r="E15701" s="1365">
        <v>1</v>
      </c>
      <c r="F15701" s="1261">
        <v>1</v>
      </c>
      <c r="G15701" s="1248">
        <v>1</v>
      </c>
    </row>
    <row r="15702" spans="1:7" hidden="1">
      <c r="A15702" s="1211" t="s">
        <v>10865</v>
      </c>
      <c r="B15702" s="1305" t="s">
        <v>10866</v>
      </c>
      <c r="C15702" s="1122" t="e">
        <v>#REF!</v>
      </c>
      <c r="D15702" s="1176" t="s">
        <v>10915</v>
      </c>
      <c r="E15702" s="1365">
        <v>1</v>
      </c>
      <c r="F15702" s="1261">
        <v>1</v>
      </c>
      <c r="G15702" s="1248">
        <v>1</v>
      </c>
    </row>
    <row r="15703" spans="1:7" hidden="1">
      <c r="A15703" s="1211" t="s">
        <v>10865</v>
      </c>
      <c r="B15703" s="1305" t="s">
        <v>10866</v>
      </c>
      <c r="C15703" s="1122" t="e">
        <v>#REF!</v>
      </c>
      <c r="D15703" s="1176" t="s">
        <v>10916</v>
      </c>
      <c r="E15703" s="1365">
        <v>1</v>
      </c>
      <c r="F15703" s="1261">
        <v>1</v>
      </c>
      <c r="G15703" s="1248">
        <v>1</v>
      </c>
    </row>
    <row r="15704" spans="1:7" hidden="1">
      <c r="A15704" s="1211" t="s">
        <v>10865</v>
      </c>
      <c r="B15704" s="1305" t="s">
        <v>10866</v>
      </c>
      <c r="C15704" s="1122" t="e">
        <v>#REF!</v>
      </c>
      <c r="D15704" s="1176" t="s">
        <v>5238</v>
      </c>
      <c r="E15704" s="1365">
        <v>1</v>
      </c>
      <c r="F15704" s="1261">
        <v>1</v>
      </c>
      <c r="G15704" s="1248">
        <v>1</v>
      </c>
    </row>
    <row r="15705" spans="1:7" hidden="1">
      <c r="A15705" s="1211" t="s">
        <v>10865</v>
      </c>
      <c r="B15705" s="1305" t="s">
        <v>10866</v>
      </c>
      <c r="C15705" s="1122" t="e">
        <v>#REF!</v>
      </c>
      <c r="D15705" s="1176" t="s">
        <v>1025</v>
      </c>
      <c r="E15705" s="1365">
        <v>1</v>
      </c>
      <c r="F15705" s="1261">
        <v>1</v>
      </c>
      <c r="G15705" s="1248">
        <v>1</v>
      </c>
    </row>
    <row r="15706" spans="1:7" hidden="1">
      <c r="A15706" s="1211" t="s">
        <v>10865</v>
      </c>
      <c r="B15706" s="1305" t="s">
        <v>10866</v>
      </c>
      <c r="C15706" s="1122" t="e">
        <v>#REF!</v>
      </c>
      <c r="D15706" s="1176" t="s">
        <v>6117</v>
      </c>
      <c r="E15706" s="1365">
        <v>1</v>
      </c>
      <c r="F15706" s="1261">
        <v>1</v>
      </c>
      <c r="G15706" s="1248">
        <v>1</v>
      </c>
    </row>
    <row r="15707" spans="1:7" hidden="1">
      <c r="A15707" s="1211" t="s">
        <v>10865</v>
      </c>
      <c r="B15707" s="1305" t="s">
        <v>10866</v>
      </c>
      <c r="C15707" s="1122" t="e">
        <v>#REF!</v>
      </c>
      <c r="D15707" s="1176" t="s">
        <v>4755</v>
      </c>
      <c r="E15707" s="1365">
        <v>1</v>
      </c>
      <c r="F15707" s="1261">
        <v>1</v>
      </c>
      <c r="G15707" s="1248">
        <v>1</v>
      </c>
    </row>
    <row r="15708" spans="1:7" hidden="1">
      <c r="A15708" s="1211" t="s">
        <v>10865</v>
      </c>
      <c r="B15708" s="1305" t="s">
        <v>10866</v>
      </c>
      <c r="C15708" s="1122" t="e">
        <v>#REF!</v>
      </c>
      <c r="D15708" s="1176" t="s">
        <v>1024</v>
      </c>
      <c r="E15708" s="1365">
        <v>1</v>
      </c>
      <c r="F15708" s="1261">
        <v>1</v>
      </c>
      <c r="G15708" s="1248">
        <v>1</v>
      </c>
    </row>
    <row r="15709" spans="1:7" hidden="1">
      <c r="A15709" s="1211" t="s">
        <v>10865</v>
      </c>
      <c r="B15709" s="1211" t="s">
        <v>10866</v>
      </c>
      <c r="C15709" s="1122" t="e">
        <v>#REF!</v>
      </c>
      <c r="D15709" s="1122" t="s">
        <v>4785</v>
      </c>
      <c r="E15709" s="1365">
        <v>2</v>
      </c>
      <c r="F15709" s="1260">
        <v>1</v>
      </c>
      <c r="G15709" s="1246">
        <v>2</v>
      </c>
    </row>
    <row r="15710" spans="1:7" hidden="1">
      <c r="A15710" s="1211" t="s">
        <v>10865</v>
      </c>
      <c r="B15710" s="1211" t="s">
        <v>10866</v>
      </c>
      <c r="C15710" s="1122" t="e">
        <v>#REF!</v>
      </c>
      <c r="D15710" s="1122" t="s">
        <v>4787</v>
      </c>
      <c r="E15710" s="1365">
        <v>2</v>
      </c>
      <c r="F15710" s="1260">
        <v>1</v>
      </c>
      <c r="G15710" s="1246">
        <v>2</v>
      </c>
    </row>
    <row r="15711" spans="1:7" hidden="1">
      <c r="A15711" s="1211" t="s">
        <v>10865</v>
      </c>
      <c r="B15711" s="1211" t="s">
        <v>10866</v>
      </c>
      <c r="C15711" s="1122" t="e">
        <v>#REF!</v>
      </c>
      <c r="D15711" s="1122" t="s">
        <v>2833</v>
      </c>
      <c r="E15711" s="1365">
        <v>2</v>
      </c>
      <c r="F15711" s="1260">
        <v>1</v>
      </c>
      <c r="G15711" s="1246">
        <v>2</v>
      </c>
    </row>
    <row r="15712" spans="1:7" hidden="1">
      <c r="A15712" s="1211" t="s">
        <v>10865</v>
      </c>
      <c r="B15712" s="1211" t="s">
        <v>10866</v>
      </c>
      <c r="C15712" s="1122" t="e">
        <v>#REF!</v>
      </c>
      <c r="D15712" s="1122" t="s">
        <v>5240</v>
      </c>
      <c r="E15712" s="1365">
        <v>2</v>
      </c>
      <c r="F15712" s="1260">
        <v>1</v>
      </c>
      <c r="G15712" s="1246">
        <v>2</v>
      </c>
    </row>
    <row r="15713" spans="1:7" hidden="1">
      <c r="A15713" s="1211" t="s">
        <v>10865</v>
      </c>
      <c r="B15713" s="1211" t="s">
        <v>10866</v>
      </c>
      <c r="C15713" s="1122" t="e">
        <v>#REF!</v>
      </c>
      <c r="D15713" s="1122" t="s">
        <v>4754</v>
      </c>
      <c r="E15713" s="1365">
        <v>2</v>
      </c>
      <c r="F15713" s="1260">
        <v>1</v>
      </c>
      <c r="G15713" s="1246">
        <v>2</v>
      </c>
    </row>
    <row r="15714" spans="1:7" hidden="1">
      <c r="A15714" s="1211" t="s">
        <v>10865</v>
      </c>
      <c r="B15714" s="1211" t="s">
        <v>10866</v>
      </c>
      <c r="C15714" s="1122" t="e">
        <v>#REF!</v>
      </c>
      <c r="D15714" s="1122" t="s">
        <v>10473</v>
      </c>
      <c r="E15714" s="1365">
        <v>1</v>
      </c>
      <c r="F15714" s="1260">
        <v>1</v>
      </c>
      <c r="G15714" s="1246">
        <v>1</v>
      </c>
    </row>
    <row r="15715" spans="1:7" hidden="1">
      <c r="A15715" s="1211" t="s">
        <v>10865</v>
      </c>
      <c r="B15715" s="1211" t="s">
        <v>10866</v>
      </c>
      <c r="C15715" s="1122" t="e">
        <v>#REF!</v>
      </c>
      <c r="D15715" s="1122" t="s">
        <v>1635</v>
      </c>
      <c r="E15715" s="1365">
        <v>2</v>
      </c>
      <c r="F15715" s="1260">
        <v>1</v>
      </c>
      <c r="G15715" s="1246">
        <v>2</v>
      </c>
    </row>
    <row r="15716" spans="1:7" hidden="1">
      <c r="A15716" s="1211" t="s">
        <v>10865</v>
      </c>
      <c r="B15716" s="1211" t="s">
        <v>10866</v>
      </c>
      <c r="C15716" s="1122" t="e">
        <v>#REF!</v>
      </c>
      <c r="D15716" s="1122" t="s">
        <v>1440</v>
      </c>
      <c r="E15716" s="1365">
        <v>12</v>
      </c>
      <c r="F15716" s="1260">
        <v>1</v>
      </c>
      <c r="G15716" s="1246">
        <v>12</v>
      </c>
    </row>
    <row r="15717" spans="1:7" hidden="1">
      <c r="A15717" s="1211" t="s">
        <v>10865</v>
      </c>
      <c r="B15717" s="1211" t="s">
        <v>10866</v>
      </c>
      <c r="C15717" s="1122" t="e">
        <v>#REF!</v>
      </c>
      <c r="D15717" s="1122" t="s">
        <v>3441</v>
      </c>
      <c r="E15717" s="1365">
        <v>12</v>
      </c>
      <c r="F15717" s="1260">
        <v>1</v>
      </c>
      <c r="G15717" s="1246">
        <v>12</v>
      </c>
    </row>
    <row r="15718" spans="1:7" hidden="1">
      <c r="A15718" s="1211" t="s">
        <v>10865</v>
      </c>
      <c r="B15718" s="1211" t="s">
        <v>10866</v>
      </c>
      <c r="C15718" s="1122" t="e">
        <v>#REF!</v>
      </c>
      <c r="D15718" s="1122" t="s">
        <v>3443</v>
      </c>
      <c r="E15718" s="1365">
        <v>12</v>
      </c>
      <c r="F15718" s="1260">
        <v>1</v>
      </c>
      <c r="G15718" s="1246">
        <v>12</v>
      </c>
    </row>
    <row r="15719" spans="1:7" hidden="1">
      <c r="A15719" s="1211" t="s">
        <v>10865</v>
      </c>
      <c r="B15719" s="1211" t="s">
        <v>10866</v>
      </c>
      <c r="C15719" s="1122" t="e">
        <v>#REF!</v>
      </c>
      <c r="D15719" s="1122" t="s">
        <v>3445</v>
      </c>
      <c r="E15719" s="1365">
        <v>12</v>
      </c>
      <c r="F15719" s="1260">
        <v>1</v>
      </c>
      <c r="G15719" s="1246">
        <v>12</v>
      </c>
    </row>
    <row r="15720" spans="1:7" hidden="1">
      <c r="A15720" s="1211" t="s">
        <v>10865</v>
      </c>
      <c r="B15720" s="1211" t="s">
        <v>10866</v>
      </c>
      <c r="C15720" s="1122" t="e">
        <v>#REF!</v>
      </c>
      <c r="D15720" s="1122" t="s">
        <v>3447</v>
      </c>
      <c r="E15720" s="1365">
        <v>12</v>
      </c>
      <c r="F15720" s="1260">
        <v>1</v>
      </c>
      <c r="G15720" s="1246">
        <v>12</v>
      </c>
    </row>
    <row r="15721" spans="1:7" hidden="1">
      <c r="A15721" s="1211" t="s">
        <v>10865</v>
      </c>
      <c r="B15721" s="1211" t="s">
        <v>10866</v>
      </c>
      <c r="C15721" s="1122" t="e">
        <v>#REF!</v>
      </c>
      <c r="D15721" s="1122" t="s">
        <v>3448</v>
      </c>
      <c r="E15721" s="1365">
        <v>12</v>
      </c>
      <c r="F15721" s="1260">
        <v>1</v>
      </c>
      <c r="G15721" s="1246">
        <v>12</v>
      </c>
    </row>
    <row r="15722" spans="1:7" hidden="1">
      <c r="A15722" s="1211" t="s">
        <v>10865</v>
      </c>
      <c r="B15722" s="1211" t="s">
        <v>10866</v>
      </c>
      <c r="C15722" s="1122" t="e">
        <v>#REF!</v>
      </c>
      <c r="D15722" s="1122" t="s">
        <v>5252</v>
      </c>
      <c r="E15722" s="1365">
        <v>12</v>
      </c>
      <c r="F15722" s="1260">
        <v>1</v>
      </c>
      <c r="G15722" s="1246">
        <v>12</v>
      </c>
    </row>
    <row r="15723" spans="1:7" hidden="1">
      <c r="A15723" s="1211" t="s">
        <v>10865</v>
      </c>
      <c r="B15723" s="1211" t="s">
        <v>10866</v>
      </c>
      <c r="C15723" s="1122" t="e">
        <v>#REF!</v>
      </c>
      <c r="D15723" s="1122" t="s">
        <v>5253</v>
      </c>
      <c r="E15723" s="1365">
        <v>12</v>
      </c>
      <c r="F15723" s="1260">
        <v>1</v>
      </c>
      <c r="G15723" s="1246">
        <v>12</v>
      </c>
    </row>
    <row r="15724" spans="1:7" hidden="1">
      <c r="A15724" s="1211" t="s">
        <v>10865</v>
      </c>
      <c r="B15724" s="1211" t="s">
        <v>10866</v>
      </c>
      <c r="C15724" s="1122" t="e">
        <v>#REF!</v>
      </c>
      <c r="D15724" s="1122" t="s">
        <v>5254</v>
      </c>
      <c r="E15724" s="1365">
        <v>12</v>
      </c>
      <c r="F15724" s="1260">
        <v>1</v>
      </c>
      <c r="G15724" s="1246">
        <v>12</v>
      </c>
    </row>
    <row r="15725" spans="1:7" hidden="1">
      <c r="A15725" s="1211" t="s">
        <v>10865</v>
      </c>
      <c r="B15725" s="1211" t="s">
        <v>10866</v>
      </c>
      <c r="C15725" s="1122" t="e">
        <v>#REF!</v>
      </c>
      <c r="D15725" s="1122" t="s">
        <v>5255</v>
      </c>
      <c r="E15725" s="1365">
        <v>12</v>
      </c>
      <c r="F15725" s="1260">
        <v>1</v>
      </c>
      <c r="G15725" s="1246">
        <v>12</v>
      </c>
    </row>
    <row r="15726" spans="1:7" hidden="1">
      <c r="A15726" s="1211" t="s">
        <v>10865</v>
      </c>
      <c r="B15726" s="1211" t="s">
        <v>10866</v>
      </c>
      <c r="C15726" s="1122" t="e">
        <v>#REF!</v>
      </c>
      <c r="D15726" s="1122" t="s">
        <v>4753</v>
      </c>
      <c r="E15726" s="1365">
        <v>3</v>
      </c>
      <c r="F15726" s="1260">
        <v>1</v>
      </c>
      <c r="G15726" s="1246">
        <v>3</v>
      </c>
    </row>
    <row r="15727" spans="1:7" hidden="1">
      <c r="A15727" s="1211" t="s">
        <v>10865</v>
      </c>
      <c r="B15727" s="1211" t="s">
        <v>10866</v>
      </c>
      <c r="C15727" s="1122" t="e">
        <v>#REF!</v>
      </c>
      <c r="D15727" s="1122" t="s">
        <v>3784</v>
      </c>
      <c r="E15727" s="1365">
        <v>1</v>
      </c>
      <c r="F15727" s="1260">
        <v>1</v>
      </c>
      <c r="G15727" s="1246">
        <v>1</v>
      </c>
    </row>
    <row r="15728" spans="1:7" hidden="1">
      <c r="A15728" s="1211" t="s">
        <v>10865</v>
      </c>
      <c r="B15728" s="1211" t="s">
        <v>10866</v>
      </c>
      <c r="C15728" s="1122" t="e">
        <v>#REF!</v>
      </c>
      <c r="D15728" s="1122" t="s">
        <v>5977</v>
      </c>
      <c r="E15728" s="1365">
        <v>1</v>
      </c>
      <c r="F15728" s="1260">
        <v>1</v>
      </c>
      <c r="G15728" s="1246">
        <v>1</v>
      </c>
    </row>
    <row r="15729" spans="1:7" hidden="1">
      <c r="A15729" s="1211" t="s">
        <v>10865</v>
      </c>
      <c r="B15729" s="1211" t="s">
        <v>10866</v>
      </c>
      <c r="C15729" s="1122" t="e">
        <v>#REF!</v>
      </c>
      <c r="D15729" s="1122" t="s">
        <v>10231</v>
      </c>
      <c r="E15729" s="1365">
        <v>1E-3</v>
      </c>
      <c r="F15729" s="1260">
        <v>1</v>
      </c>
      <c r="G15729" s="1246">
        <v>1E-3</v>
      </c>
    </row>
    <row r="15730" spans="1:7" hidden="1">
      <c r="A15730" s="1211" t="s">
        <v>10865</v>
      </c>
      <c r="B15730" s="1211" t="s">
        <v>10866</v>
      </c>
      <c r="C15730" s="1122" t="e">
        <v>#REF!</v>
      </c>
      <c r="D15730" s="1122" t="s">
        <v>10232</v>
      </c>
      <c r="E15730" s="1365">
        <v>1E-3</v>
      </c>
      <c r="F15730" s="1260">
        <v>1</v>
      </c>
      <c r="G15730" s="1246">
        <v>1E-3</v>
      </c>
    </row>
    <row r="15731" spans="1:7" hidden="1">
      <c r="A15731" s="1211" t="s">
        <v>10865</v>
      </c>
      <c r="B15731" s="1211" t="s">
        <v>10866</v>
      </c>
      <c r="C15731" s="1122" t="e">
        <v>#REF!</v>
      </c>
      <c r="D15731" s="1122" t="s">
        <v>10233</v>
      </c>
      <c r="E15731" s="1365">
        <v>1E-3</v>
      </c>
      <c r="F15731" s="1260">
        <v>1</v>
      </c>
      <c r="G15731" s="1246">
        <v>1E-3</v>
      </c>
    </row>
    <row r="15732" spans="1:7" hidden="1">
      <c r="A15732" s="1211" t="s">
        <v>10865</v>
      </c>
      <c r="B15732" s="1211" t="s">
        <v>10866</v>
      </c>
      <c r="C15732" s="1122" t="e">
        <v>#REF!</v>
      </c>
      <c r="D15732" s="1122" t="s">
        <v>1792</v>
      </c>
      <c r="E15732" s="1365">
        <v>4.0000000000000002E-4</v>
      </c>
      <c r="F15732" s="1260">
        <v>1</v>
      </c>
      <c r="G15732" s="1246">
        <v>4.0000000000000002E-4</v>
      </c>
    </row>
    <row r="15733" spans="1:7" hidden="1">
      <c r="A15733" s="1211" t="s">
        <v>10865</v>
      </c>
      <c r="B15733" s="1211" t="s">
        <v>10866</v>
      </c>
      <c r="C15733" s="1122" t="e">
        <v>#REF!</v>
      </c>
      <c r="D15733" s="1122" t="s">
        <v>3885</v>
      </c>
      <c r="E15733" s="1365">
        <v>1.1999999999999999E-3</v>
      </c>
      <c r="F15733" s="1260">
        <v>1</v>
      </c>
      <c r="G15733" s="1246">
        <v>1.1999999999999999E-3</v>
      </c>
    </row>
    <row r="15734" spans="1:7" hidden="1">
      <c r="A15734" s="1211" t="s">
        <v>10865</v>
      </c>
      <c r="B15734" s="1211" t="s">
        <v>10866</v>
      </c>
      <c r="C15734" s="1122" t="e">
        <v>#REF!</v>
      </c>
      <c r="D15734" s="1122" t="s">
        <v>3704</v>
      </c>
      <c r="E15734" s="1365">
        <v>5.0000000000000001E-3</v>
      </c>
      <c r="F15734" s="1260">
        <v>1</v>
      </c>
      <c r="G15734" s="1246">
        <v>5.0000000000000001E-3</v>
      </c>
    </row>
    <row r="15735" spans="1:7" hidden="1">
      <c r="A15735" s="1211" t="s">
        <v>10865</v>
      </c>
      <c r="B15735" s="1211" t="s">
        <v>10866</v>
      </c>
      <c r="C15735" s="1122" t="e">
        <v>#REF!</v>
      </c>
      <c r="D15735" s="1122" t="s">
        <v>1793</v>
      </c>
      <c r="E15735" s="1365">
        <v>4.0000000000000002E-4</v>
      </c>
      <c r="F15735" s="1260">
        <v>1</v>
      </c>
      <c r="G15735" s="1246">
        <v>4.0000000000000002E-4</v>
      </c>
    </row>
    <row r="15736" spans="1:7" hidden="1">
      <c r="A15736" s="1211" t="s">
        <v>10865</v>
      </c>
      <c r="B15736" s="1211" t="s">
        <v>10866</v>
      </c>
      <c r="C15736" s="1122" t="e">
        <v>#REF!</v>
      </c>
      <c r="D15736" s="1122" t="s">
        <v>10234</v>
      </c>
      <c r="E15736" s="1365">
        <v>1E-3</v>
      </c>
      <c r="F15736" s="1260">
        <v>1</v>
      </c>
      <c r="G15736" s="1246">
        <v>1E-3</v>
      </c>
    </row>
    <row r="15737" spans="1:7" hidden="1">
      <c r="A15737" s="1211" t="s">
        <v>10865</v>
      </c>
      <c r="B15737" s="1211" t="s">
        <v>10866</v>
      </c>
      <c r="C15737" s="1122" t="e">
        <v>#REF!</v>
      </c>
      <c r="D15737" s="1122" t="s">
        <v>5606</v>
      </c>
      <c r="E15737" s="1365">
        <v>5.0000000000000001E-3</v>
      </c>
      <c r="F15737" s="1260">
        <v>1</v>
      </c>
      <c r="G15737" s="1246">
        <v>5.0000000000000001E-3</v>
      </c>
    </row>
    <row r="15738" spans="1:7" hidden="1">
      <c r="A15738" s="1211" t="s">
        <v>10865</v>
      </c>
      <c r="B15738" s="1211" t="s">
        <v>10866</v>
      </c>
      <c r="C15738" s="1122" t="e">
        <v>#REF!</v>
      </c>
      <c r="D15738" s="1122" t="s">
        <v>4137</v>
      </c>
      <c r="E15738" s="1365">
        <v>1.1999999999999999E-3</v>
      </c>
      <c r="F15738" s="1260">
        <v>1</v>
      </c>
      <c r="G15738" s="1246">
        <v>1.1999999999999999E-3</v>
      </c>
    </row>
    <row r="15739" spans="1:7" hidden="1">
      <c r="A15739" s="1211" t="s">
        <v>10865</v>
      </c>
      <c r="B15739" s="1211" t="s">
        <v>10866</v>
      </c>
      <c r="C15739" s="1122" t="e">
        <v>#REF!</v>
      </c>
      <c r="D15739" s="1122" t="s">
        <v>1540</v>
      </c>
      <c r="E15739" s="1365">
        <v>3.5999999999999999E-3</v>
      </c>
      <c r="F15739" s="1260">
        <v>1</v>
      </c>
      <c r="G15739" s="1246">
        <v>3.5999999999999999E-3</v>
      </c>
    </row>
    <row r="15740" spans="1:7" hidden="1">
      <c r="A15740" s="1211" t="s">
        <v>10865</v>
      </c>
      <c r="B15740" s="1211" t="s">
        <v>10866</v>
      </c>
      <c r="C15740" s="1122" t="e">
        <v>#REF!</v>
      </c>
      <c r="D15740" s="1122" t="s">
        <v>9615</v>
      </c>
      <c r="E15740" s="1365">
        <v>3.5999999999999999E-3</v>
      </c>
      <c r="F15740" s="1260">
        <v>1</v>
      </c>
      <c r="G15740" s="1246">
        <v>3.5999999999999999E-3</v>
      </c>
    </row>
    <row r="15741" spans="1:7" hidden="1">
      <c r="A15741" s="1211" t="s">
        <v>10865</v>
      </c>
      <c r="B15741" s="1211" t="s">
        <v>10866</v>
      </c>
      <c r="C15741" s="1122" t="e">
        <v>#REF!</v>
      </c>
      <c r="D15741" s="1122" t="s">
        <v>10235</v>
      </c>
      <c r="E15741" s="1365">
        <v>1E-3</v>
      </c>
      <c r="F15741" s="1260">
        <v>1</v>
      </c>
      <c r="G15741" s="1246">
        <v>1E-3</v>
      </c>
    </row>
    <row r="15742" spans="1:7" hidden="1">
      <c r="A15742" s="1211" t="s">
        <v>10865</v>
      </c>
      <c r="B15742" s="1211" t="s">
        <v>10866</v>
      </c>
      <c r="C15742" s="1122" t="e">
        <v>#REF!</v>
      </c>
      <c r="D15742" s="1122" t="s">
        <v>10236</v>
      </c>
      <c r="E15742" s="1365">
        <v>1E-3</v>
      </c>
      <c r="F15742" s="1260">
        <v>1</v>
      </c>
      <c r="G15742" s="1246">
        <v>1E-3</v>
      </c>
    </row>
    <row r="15743" spans="1:7" hidden="1">
      <c r="A15743" s="1211" t="s">
        <v>10865</v>
      </c>
      <c r="B15743" s="1211" t="s">
        <v>10866</v>
      </c>
      <c r="C15743" s="1122" t="e">
        <v>#REF!</v>
      </c>
      <c r="D15743" s="1122" t="s">
        <v>10237</v>
      </c>
      <c r="E15743" s="1365">
        <v>1E-3</v>
      </c>
      <c r="F15743" s="1260">
        <v>1</v>
      </c>
      <c r="G15743" s="1246">
        <v>1E-3</v>
      </c>
    </row>
    <row r="15744" spans="1:7" hidden="1">
      <c r="A15744" s="1211" t="s">
        <v>10865</v>
      </c>
      <c r="B15744" s="1211" t="s">
        <v>10866</v>
      </c>
      <c r="C15744" s="1122" t="e">
        <v>#REF!</v>
      </c>
      <c r="D15744" s="1122" t="s">
        <v>10238</v>
      </c>
      <c r="E15744" s="1365">
        <v>1E-3</v>
      </c>
      <c r="F15744" s="1260">
        <v>1</v>
      </c>
      <c r="G15744" s="1246">
        <v>1E-3</v>
      </c>
    </row>
    <row r="15745" spans="1:7" hidden="1">
      <c r="A15745" s="1211" t="s">
        <v>10865</v>
      </c>
      <c r="B15745" s="1211" t="s">
        <v>10866</v>
      </c>
      <c r="C15745" s="1122" t="e">
        <v>#REF!</v>
      </c>
      <c r="D15745" s="1122" t="s">
        <v>5611</v>
      </c>
      <c r="E15745" s="1365">
        <v>0.56399999999999995</v>
      </c>
      <c r="F15745" s="1260">
        <v>1</v>
      </c>
      <c r="G15745" s="1246">
        <v>0.56399999999999995</v>
      </c>
    </row>
    <row r="15746" spans="1:7" hidden="1">
      <c r="A15746" s="1211" t="s">
        <v>10865</v>
      </c>
      <c r="B15746" s="1211" t="s">
        <v>10866</v>
      </c>
      <c r="C15746" s="1122" t="e">
        <v>#REF!</v>
      </c>
      <c r="D15746" s="1122" t="s">
        <v>5609</v>
      </c>
      <c r="E15746" s="1365">
        <v>0.50660000000000005</v>
      </c>
      <c r="F15746" s="1260">
        <v>1</v>
      </c>
      <c r="G15746" s="1246">
        <v>0.50660000000000005</v>
      </c>
    </row>
    <row r="15747" spans="1:7" hidden="1">
      <c r="A15747" s="1211" t="s">
        <v>10865</v>
      </c>
      <c r="B15747" s="1211" t="s">
        <v>10866</v>
      </c>
      <c r="C15747" s="1122" t="e">
        <v>#REF!</v>
      </c>
      <c r="D15747" s="1122" t="s">
        <v>5178</v>
      </c>
      <c r="E15747" s="1365">
        <v>0.46710000000000002</v>
      </c>
      <c r="F15747" s="1260">
        <v>1</v>
      </c>
      <c r="G15747" s="1246">
        <v>0.46710000000000002</v>
      </c>
    </row>
    <row r="15748" spans="1:7" hidden="1">
      <c r="A15748" s="1211" t="s">
        <v>10865</v>
      </c>
      <c r="B15748" s="1211" t="s">
        <v>10866</v>
      </c>
      <c r="C15748" s="1122" t="e">
        <v>#REF!</v>
      </c>
      <c r="D15748" s="1122" t="s">
        <v>6661</v>
      </c>
      <c r="E15748" s="1365">
        <v>4.1999999999999997E-3</v>
      </c>
      <c r="F15748" s="1260">
        <v>1</v>
      </c>
      <c r="G15748" s="1246">
        <v>4.1999999999999997E-3</v>
      </c>
    </row>
    <row r="15749" spans="1:7" hidden="1">
      <c r="A15749" s="1211" t="s">
        <v>10867</v>
      </c>
      <c r="B15749" s="1211" t="s">
        <v>10911</v>
      </c>
      <c r="C15749" s="1122" t="e">
        <v>#REF!</v>
      </c>
      <c r="D15749" s="1122" t="s">
        <v>10914</v>
      </c>
      <c r="E15749" s="1365">
        <v>1</v>
      </c>
      <c r="F15749" s="1260">
        <v>1</v>
      </c>
      <c r="G15749" s="1246">
        <v>1</v>
      </c>
    </row>
    <row r="15750" spans="1:7" hidden="1">
      <c r="A15750" s="1211" t="s">
        <v>10867</v>
      </c>
      <c r="B15750" s="1211" t="s">
        <v>10911</v>
      </c>
      <c r="C15750" s="1122" t="e">
        <v>#REF!</v>
      </c>
      <c r="D15750" s="1122" t="s">
        <v>10917</v>
      </c>
      <c r="E15750" s="1365">
        <v>1</v>
      </c>
      <c r="F15750" s="1260">
        <v>1</v>
      </c>
      <c r="G15750" s="1246">
        <v>1</v>
      </c>
    </row>
    <row r="15751" spans="1:7" hidden="1">
      <c r="A15751" s="1211" t="s">
        <v>10867</v>
      </c>
      <c r="B15751" s="1211" t="s">
        <v>10911</v>
      </c>
      <c r="C15751" s="1122" t="e">
        <v>#REF!</v>
      </c>
      <c r="D15751" s="1122" t="s">
        <v>10913</v>
      </c>
      <c r="E15751" s="1365">
        <v>1</v>
      </c>
      <c r="F15751" s="1260">
        <v>1</v>
      </c>
      <c r="G15751" s="1246">
        <v>1</v>
      </c>
    </row>
    <row r="15752" spans="1:7" hidden="1">
      <c r="A15752" s="1211" t="s">
        <v>10867</v>
      </c>
      <c r="B15752" s="1211" t="s">
        <v>10911</v>
      </c>
      <c r="C15752" s="1122" t="e">
        <v>#REF!</v>
      </c>
      <c r="D15752" s="1122" t="s">
        <v>5238</v>
      </c>
      <c r="E15752" s="1365">
        <v>1</v>
      </c>
      <c r="F15752" s="1260">
        <v>1</v>
      </c>
      <c r="G15752" s="1246">
        <v>1</v>
      </c>
    </row>
    <row r="15753" spans="1:7" hidden="1">
      <c r="A15753" s="1211" t="s">
        <v>10867</v>
      </c>
      <c r="B15753" s="1211" t="s">
        <v>10911</v>
      </c>
      <c r="C15753" s="1122" t="e">
        <v>#REF!</v>
      </c>
      <c r="D15753" s="1122" t="s">
        <v>1025</v>
      </c>
      <c r="E15753" s="1365">
        <v>1</v>
      </c>
      <c r="F15753" s="1260">
        <v>1</v>
      </c>
      <c r="G15753" s="1246">
        <v>1</v>
      </c>
    </row>
    <row r="15754" spans="1:7" hidden="1">
      <c r="A15754" s="1211" t="s">
        <v>10867</v>
      </c>
      <c r="B15754" s="1211" t="s">
        <v>10911</v>
      </c>
      <c r="C15754" s="1122" t="e">
        <v>#REF!</v>
      </c>
      <c r="D15754" s="1122" t="s">
        <v>6117</v>
      </c>
      <c r="E15754" s="1365">
        <v>1</v>
      </c>
      <c r="F15754" s="1260">
        <v>1</v>
      </c>
      <c r="G15754" s="1246">
        <v>1</v>
      </c>
    </row>
    <row r="15755" spans="1:7" hidden="1">
      <c r="A15755" s="1211" t="s">
        <v>10867</v>
      </c>
      <c r="B15755" s="1211" t="s">
        <v>10911</v>
      </c>
      <c r="C15755" s="1122" t="e">
        <v>#REF!</v>
      </c>
      <c r="D15755" s="1122" t="s">
        <v>4755</v>
      </c>
      <c r="E15755" s="1365">
        <v>1</v>
      </c>
      <c r="F15755" s="1260">
        <v>1</v>
      </c>
      <c r="G15755" s="1246">
        <v>1</v>
      </c>
    </row>
    <row r="15756" spans="1:7" hidden="1">
      <c r="A15756" s="1211" t="s">
        <v>10867</v>
      </c>
      <c r="B15756" s="1211" t="s">
        <v>10911</v>
      </c>
      <c r="C15756" s="1122" t="e">
        <v>#REF!</v>
      </c>
      <c r="D15756" s="1122" t="s">
        <v>1024</v>
      </c>
      <c r="E15756" s="1365">
        <v>1</v>
      </c>
      <c r="F15756" s="1260">
        <v>1</v>
      </c>
      <c r="G15756" s="1246">
        <v>1</v>
      </c>
    </row>
    <row r="15757" spans="1:7" hidden="1">
      <c r="A15757" s="1211" t="s">
        <v>10867</v>
      </c>
      <c r="B15757" s="1211" t="s">
        <v>10911</v>
      </c>
      <c r="C15757" s="1122" t="e">
        <v>#REF!</v>
      </c>
      <c r="D15757" s="1122" t="s">
        <v>4785</v>
      </c>
      <c r="E15757" s="1365">
        <v>2</v>
      </c>
      <c r="F15757" s="1260">
        <v>1</v>
      </c>
      <c r="G15757" s="1246">
        <v>2</v>
      </c>
    </row>
    <row r="15758" spans="1:7" hidden="1">
      <c r="A15758" s="1211" t="s">
        <v>10867</v>
      </c>
      <c r="B15758" s="1211" t="s">
        <v>10911</v>
      </c>
      <c r="C15758" s="1122" t="e">
        <v>#REF!</v>
      </c>
      <c r="D15758" s="1122" t="s">
        <v>4787</v>
      </c>
      <c r="E15758" s="1365">
        <v>2</v>
      </c>
      <c r="F15758" s="1260">
        <v>1</v>
      </c>
      <c r="G15758" s="1246">
        <v>2</v>
      </c>
    </row>
    <row r="15759" spans="1:7" hidden="1">
      <c r="A15759" s="1211" t="s">
        <v>10867</v>
      </c>
      <c r="B15759" s="1211" t="s">
        <v>10911</v>
      </c>
      <c r="C15759" s="1122" t="e">
        <v>#REF!</v>
      </c>
      <c r="D15759" s="1122" t="s">
        <v>2833</v>
      </c>
      <c r="E15759" s="1365">
        <v>2</v>
      </c>
      <c r="F15759" s="1260">
        <v>1</v>
      </c>
      <c r="G15759" s="1246">
        <v>2</v>
      </c>
    </row>
    <row r="15760" spans="1:7" hidden="1">
      <c r="A15760" s="1211" t="s">
        <v>10867</v>
      </c>
      <c r="B15760" s="1211" t="s">
        <v>10911</v>
      </c>
      <c r="C15760" s="1122" t="e">
        <v>#REF!</v>
      </c>
      <c r="D15760" s="1122" t="s">
        <v>5240</v>
      </c>
      <c r="E15760" s="1365">
        <v>2</v>
      </c>
      <c r="F15760" s="1260">
        <v>1</v>
      </c>
      <c r="G15760" s="1246">
        <v>2</v>
      </c>
    </row>
    <row r="15761" spans="1:7" hidden="1">
      <c r="A15761" s="1211" t="s">
        <v>10867</v>
      </c>
      <c r="B15761" s="1211" t="s">
        <v>10911</v>
      </c>
      <c r="C15761" s="1122" t="e">
        <v>#REF!</v>
      </c>
      <c r="D15761" s="1122" t="s">
        <v>4754</v>
      </c>
      <c r="E15761" s="1365">
        <v>2</v>
      </c>
      <c r="F15761" s="1260">
        <v>1</v>
      </c>
      <c r="G15761" s="1246">
        <v>2</v>
      </c>
    </row>
    <row r="15762" spans="1:7" hidden="1">
      <c r="A15762" s="1211" t="s">
        <v>10867</v>
      </c>
      <c r="B15762" s="1211" t="s">
        <v>10911</v>
      </c>
      <c r="C15762" s="1122" t="e">
        <v>#REF!</v>
      </c>
      <c r="D15762" s="1122" t="s">
        <v>10473</v>
      </c>
      <c r="E15762" s="1365">
        <v>1</v>
      </c>
      <c r="F15762" s="1260">
        <v>1</v>
      </c>
      <c r="G15762" s="1246">
        <v>1</v>
      </c>
    </row>
    <row r="15763" spans="1:7" hidden="1">
      <c r="A15763" s="1211" t="s">
        <v>10867</v>
      </c>
      <c r="B15763" s="1211" t="s">
        <v>10911</v>
      </c>
      <c r="C15763" s="1122" t="e">
        <v>#REF!</v>
      </c>
      <c r="D15763" s="1122" t="s">
        <v>1635</v>
      </c>
      <c r="E15763" s="1365">
        <v>2</v>
      </c>
      <c r="F15763" s="1260">
        <v>1</v>
      </c>
      <c r="G15763" s="1246">
        <v>2</v>
      </c>
    </row>
    <row r="15764" spans="1:7" hidden="1">
      <c r="A15764" s="1211" t="s">
        <v>10867</v>
      </c>
      <c r="B15764" s="1211" t="s">
        <v>10911</v>
      </c>
      <c r="C15764" s="1122" t="e">
        <v>#REF!</v>
      </c>
      <c r="D15764" s="1122" t="s">
        <v>9975</v>
      </c>
      <c r="E15764" s="1365">
        <v>1</v>
      </c>
      <c r="F15764" s="1260">
        <v>1</v>
      </c>
      <c r="G15764" s="1246">
        <v>1</v>
      </c>
    </row>
    <row r="15765" spans="1:7" hidden="1">
      <c r="A15765" s="1211" t="s">
        <v>10867</v>
      </c>
      <c r="B15765" s="1211" t="s">
        <v>10911</v>
      </c>
      <c r="C15765" s="1122" t="e">
        <v>#REF!</v>
      </c>
      <c r="D15765" s="1122" t="s">
        <v>1440</v>
      </c>
      <c r="E15765" s="1365">
        <v>12</v>
      </c>
      <c r="F15765" s="1260">
        <v>1</v>
      </c>
      <c r="G15765" s="1246">
        <v>12</v>
      </c>
    </row>
    <row r="15766" spans="1:7" hidden="1">
      <c r="A15766" s="1211" t="s">
        <v>10867</v>
      </c>
      <c r="B15766" s="1211" t="s">
        <v>10911</v>
      </c>
      <c r="C15766" s="1122" t="e">
        <v>#REF!</v>
      </c>
      <c r="D15766" s="1122" t="s">
        <v>3441</v>
      </c>
      <c r="E15766" s="1365">
        <v>12</v>
      </c>
      <c r="F15766" s="1260">
        <v>1</v>
      </c>
      <c r="G15766" s="1246">
        <v>12</v>
      </c>
    </row>
    <row r="15767" spans="1:7" hidden="1">
      <c r="A15767" s="1211" t="s">
        <v>10867</v>
      </c>
      <c r="B15767" s="1211" t="s">
        <v>10911</v>
      </c>
      <c r="C15767" s="1122" t="e">
        <v>#REF!</v>
      </c>
      <c r="D15767" s="1122" t="s">
        <v>3443</v>
      </c>
      <c r="E15767" s="1365">
        <v>12</v>
      </c>
      <c r="F15767" s="1260">
        <v>1</v>
      </c>
      <c r="G15767" s="1246">
        <v>12</v>
      </c>
    </row>
    <row r="15768" spans="1:7" hidden="1">
      <c r="A15768" s="1211" t="s">
        <v>10867</v>
      </c>
      <c r="B15768" s="1211" t="s">
        <v>10911</v>
      </c>
      <c r="C15768" s="1122" t="e">
        <v>#REF!</v>
      </c>
      <c r="D15768" s="1122" t="s">
        <v>3445</v>
      </c>
      <c r="E15768" s="1365">
        <v>12</v>
      </c>
      <c r="F15768" s="1260">
        <v>1</v>
      </c>
      <c r="G15768" s="1246">
        <v>12</v>
      </c>
    </row>
    <row r="15769" spans="1:7" hidden="1">
      <c r="A15769" s="1211" t="s">
        <v>10867</v>
      </c>
      <c r="B15769" s="1211" t="s">
        <v>10911</v>
      </c>
      <c r="C15769" s="1122" t="e">
        <v>#REF!</v>
      </c>
      <c r="D15769" s="1122" t="s">
        <v>3447</v>
      </c>
      <c r="E15769" s="1365">
        <v>12</v>
      </c>
      <c r="F15769" s="1260">
        <v>1</v>
      </c>
      <c r="G15769" s="1246">
        <v>12</v>
      </c>
    </row>
    <row r="15770" spans="1:7" hidden="1">
      <c r="A15770" s="1211" t="s">
        <v>10867</v>
      </c>
      <c r="B15770" s="1211" t="s">
        <v>10911</v>
      </c>
      <c r="C15770" s="1122" t="e">
        <v>#REF!</v>
      </c>
      <c r="D15770" s="1122" t="s">
        <v>3448</v>
      </c>
      <c r="E15770" s="1365">
        <v>12</v>
      </c>
      <c r="F15770" s="1260">
        <v>1</v>
      </c>
      <c r="G15770" s="1246">
        <v>12</v>
      </c>
    </row>
    <row r="15771" spans="1:7" hidden="1">
      <c r="A15771" s="1211" t="s">
        <v>10867</v>
      </c>
      <c r="B15771" s="1211" t="s">
        <v>10911</v>
      </c>
      <c r="C15771" s="1122" t="e">
        <v>#REF!</v>
      </c>
      <c r="D15771" s="1122" t="s">
        <v>5252</v>
      </c>
      <c r="E15771" s="1365">
        <v>12</v>
      </c>
      <c r="F15771" s="1260">
        <v>1</v>
      </c>
      <c r="G15771" s="1246">
        <v>12</v>
      </c>
    </row>
    <row r="15772" spans="1:7" hidden="1">
      <c r="A15772" s="1211" t="s">
        <v>10867</v>
      </c>
      <c r="B15772" s="1211" t="s">
        <v>10911</v>
      </c>
      <c r="C15772" s="1122" t="e">
        <v>#REF!</v>
      </c>
      <c r="D15772" s="1122" t="s">
        <v>5253</v>
      </c>
      <c r="E15772" s="1365">
        <v>12</v>
      </c>
      <c r="F15772" s="1260">
        <v>1</v>
      </c>
      <c r="G15772" s="1246">
        <v>12</v>
      </c>
    </row>
    <row r="15773" spans="1:7" hidden="1">
      <c r="A15773" s="1211" t="s">
        <v>10867</v>
      </c>
      <c r="B15773" s="1211" t="s">
        <v>10911</v>
      </c>
      <c r="C15773" s="1122" t="e">
        <v>#REF!</v>
      </c>
      <c r="D15773" s="1122" t="s">
        <v>5254</v>
      </c>
      <c r="E15773" s="1365">
        <v>12</v>
      </c>
      <c r="F15773" s="1260">
        <v>1</v>
      </c>
      <c r="G15773" s="1246">
        <v>12</v>
      </c>
    </row>
    <row r="15774" spans="1:7" hidden="1">
      <c r="A15774" s="1211" t="s">
        <v>10867</v>
      </c>
      <c r="B15774" s="1211" t="s">
        <v>10911</v>
      </c>
      <c r="C15774" s="1122" t="e">
        <v>#REF!</v>
      </c>
      <c r="D15774" s="1122" t="s">
        <v>5255</v>
      </c>
      <c r="E15774" s="1365">
        <v>12</v>
      </c>
      <c r="F15774" s="1260">
        <v>1</v>
      </c>
      <c r="G15774" s="1246">
        <v>12</v>
      </c>
    </row>
    <row r="15775" spans="1:7" hidden="1">
      <c r="A15775" s="1211" t="s">
        <v>10867</v>
      </c>
      <c r="B15775" s="1211" t="s">
        <v>10911</v>
      </c>
      <c r="C15775" s="1122" t="e">
        <v>#REF!</v>
      </c>
      <c r="D15775" s="1122" t="s">
        <v>4753</v>
      </c>
      <c r="E15775" s="1365">
        <v>3</v>
      </c>
      <c r="F15775" s="1260">
        <v>1</v>
      </c>
      <c r="G15775" s="1246">
        <v>3</v>
      </c>
    </row>
    <row r="15776" spans="1:7" hidden="1">
      <c r="A15776" s="1211" t="s">
        <v>10867</v>
      </c>
      <c r="B15776" s="1211" t="s">
        <v>10911</v>
      </c>
      <c r="C15776" s="1122" t="e">
        <v>#REF!</v>
      </c>
      <c r="D15776" s="1122" t="s">
        <v>3784</v>
      </c>
      <c r="E15776" s="1365">
        <v>2</v>
      </c>
      <c r="F15776" s="1260">
        <v>1</v>
      </c>
      <c r="G15776" s="1246">
        <v>2</v>
      </c>
    </row>
    <row r="15777" spans="1:7" hidden="1">
      <c r="A15777" s="1211" t="s">
        <v>10867</v>
      </c>
      <c r="B15777" s="1211" t="s">
        <v>10911</v>
      </c>
      <c r="C15777" s="1122" t="e">
        <v>#REF!</v>
      </c>
      <c r="D15777" s="1122" t="s">
        <v>10231</v>
      </c>
      <c r="E15777" s="1365">
        <v>1E-3</v>
      </c>
      <c r="F15777" s="1260">
        <v>1</v>
      </c>
      <c r="G15777" s="1246">
        <v>1E-3</v>
      </c>
    </row>
    <row r="15778" spans="1:7" hidden="1">
      <c r="A15778" s="1211" t="s">
        <v>10867</v>
      </c>
      <c r="B15778" s="1211" t="s">
        <v>10911</v>
      </c>
      <c r="C15778" s="1122" t="e">
        <v>#REF!</v>
      </c>
      <c r="D15778" s="1122" t="s">
        <v>10232</v>
      </c>
      <c r="E15778" s="1365">
        <v>1E-3</v>
      </c>
      <c r="F15778" s="1260">
        <v>1</v>
      </c>
      <c r="G15778" s="1246">
        <v>1E-3</v>
      </c>
    </row>
    <row r="15779" spans="1:7" hidden="1">
      <c r="A15779" s="1211" t="s">
        <v>10867</v>
      </c>
      <c r="B15779" s="1211" t="s">
        <v>10911</v>
      </c>
      <c r="C15779" s="1122" t="e">
        <v>#REF!</v>
      </c>
      <c r="D15779" s="1122" t="s">
        <v>10233</v>
      </c>
      <c r="E15779" s="1365">
        <v>1E-3</v>
      </c>
      <c r="F15779" s="1260">
        <v>1</v>
      </c>
      <c r="G15779" s="1246">
        <v>1E-3</v>
      </c>
    </row>
    <row r="15780" spans="1:7" hidden="1">
      <c r="A15780" s="1211" t="s">
        <v>10867</v>
      </c>
      <c r="B15780" s="1211" t="s">
        <v>10911</v>
      </c>
      <c r="C15780" s="1122" t="e">
        <v>#REF!</v>
      </c>
      <c r="D15780" s="1122" t="s">
        <v>1792</v>
      </c>
      <c r="E15780" s="1365">
        <v>4.0000000000000002E-4</v>
      </c>
      <c r="F15780" s="1260">
        <v>1</v>
      </c>
      <c r="G15780" s="1246">
        <v>4.0000000000000002E-4</v>
      </c>
    </row>
    <row r="15781" spans="1:7" hidden="1">
      <c r="A15781" s="1211" t="s">
        <v>10867</v>
      </c>
      <c r="B15781" s="1211" t="s">
        <v>10911</v>
      </c>
      <c r="C15781" s="1122" t="e">
        <v>#REF!</v>
      </c>
      <c r="D15781" s="1122" t="s">
        <v>3885</v>
      </c>
      <c r="E15781" s="1365">
        <v>1.1999999999999999E-3</v>
      </c>
      <c r="F15781" s="1260">
        <v>1</v>
      </c>
      <c r="G15781" s="1246">
        <v>1.1999999999999999E-3</v>
      </c>
    </row>
    <row r="15782" spans="1:7" hidden="1">
      <c r="A15782" s="1211" t="s">
        <v>10867</v>
      </c>
      <c r="B15782" s="1211" t="s">
        <v>10911</v>
      </c>
      <c r="C15782" s="1122" t="e">
        <v>#REF!</v>
      </c>
      <c r="D15782" s="1122" t="s">
        <v>3704</v>
      </c>
      <c r="E15782" s="1365">
        <v>5.0000000000000001E-3</v>
      </c>
      <c r="F15782" s="1260">
        <v>1</v>
      </c>
      <c r="G15782" s="1246">
        <v>5.0000000000000001E-3</v>
      </c>
    </row>
    <row r="15783" spans="1:7" hidden="1">
      <c r="A15783" s="1211" t="s">
        <v>10867</v>
      </c>
      <c r="B15783" s="1211" t="s">
        <v>10911</v>
      </c>
      <c r="C15783" s="1122" t="e">
        <v>#REF!</v>
      </c>
      <c r="D15783" s="1122" t="s">
        <v>1793</v>
      </c>
      <c r="E15783" s="1365">
        <v>4.0000000000000002E-4</v>
      </c>
      <c r="F15783" s="1260">
        <v>1</v>
      </c>
      <c r="G15783" s="1246">
        <v>4.0000000000000002E-4</v>
      </c>
    </row>
    <row r="15784" spans="1:7" hidden="1">
      <c r="A15784" s="1211" t="s">
        <v>10867</v>
      </c>
      <c r="B15784" s="1211" t="s">
        <v>10911</v>
      </c>
      <c r="C15784" s="1122" t="e">
        <v>#REF!</v>
      </c>
      <c r="D15784" s="1122" t="s">
        <v>10234</v>
      </c>
      <c r="E15784" s="1365">
        <v>1E-3</v>
      </c>
      <c r="F15784" s="1260">
        <v>1</v>
      </c>
      <c r="G15784" s="1246">
        <v>1E-3</v>
      </c>
    </row>
    <row r="15785" spans="1:7" hidden="1">
      <c r="A15785" s="1211" t="s">
        <v>10867</v>
      </c>
      <c r="B15785" s="1211" t="s">
        <v>10911</v>
      </c>
      <c r="C15785" s="1122" t="e">
        <v>#REF!</v>
      </c>
      <c r="D15785" s="1122" t="s">
        <v>5606</v>
      </c>
      <c r="E15785" s="1365">
        <v>5.0000000000000001E-3</v>
      </c>
      <c r="F15785" s="1260">
        <v>1</v>
      </c>
      <c r="G15785" s="1246">
        <v>5.0000000000000001E-3</v>
      </c>
    </row>
    <row r="15786" spans="1:7" hidden="1">
      <c r="A15786" s="1211" t="s">
        <v>10867</v>
      </c>
      <c r="B15786" s="1211" t="s">
        <v>10911</v>
      </c>
      <c r="C15786" s="1122" t="e">
        <v>#REF!</v>
      </c>
      <c r="D15786" s="1122" t="s">
        <v>4137</v>
      </c>
      <c r="E15786" s="1365">
        <v>1.1999999999999999E-3</v>
      </c>
      <c r="F15786" s="1260">
        <v>1</v>
      </c>
      <c r="G15786" s="1246">
        <v>1.1999999999999999E-3</v>
      </c>
    </row>
    <row r="15787" spans="1:7" hidden="1">
      <c r="A15787" s="1211" t="s">
        <v>10867</v>
      </c>
      <c r="B15787" s="1211" t="s">
        <v>10911</v>
      </c>
      <c r="C15787" s="1122" t="e">
        <v>#REF!</v>
      </c>
      <c r="D15787" s="1122" t="s">
        <v>1540</v>
      </c>
      <c r="E15787" s="1365">
        <v>5.4000000000000003E-3</v>
      </c>
      <c r="F15787" s="1260">
        <v>1</v>
      </c>
      <c r="G15787" s="1246">
        <v>5.4000000000000003E-3</v>
      </c>
    </row>
    <row r="15788" spans="1:7" hidden="1">
      <c r="A15788" s="1211" t="s">
        <v>10867</v>
      </c>
      <c r="B15788" s="1211" t="s">
        <v>10911</v>
      </c>
      <c r="C15788" s="1122" t="e">
        <v>#REF!</v>
      </c>
      <c r="D15788" s="1122" t="s">
        <v>9615</v>
      </c>
      <c r="E15788" s="1365">
        <v>5.4000000000000003E-3</v>
      </c>
      <c r="F15788" s="1260">
        <v>1</v>
      </c>
      <c r="G15788" s="1246">
        <v>5.4000000000000003E-3</v>
      </c>
    </row>
    <row r="15789" spans="1:7" hidden="1">
      <c r="A15789" s="1211" t="s">
        <v>10867</v>
      </c>
      <c r="B15789" s="1211" t="s">
        <v>10911</v>
      </c>
      <c r="C15789" s="1122" t="e">
        <v>#REF!</v>
      </c>
      <c r="D15789" s="1122" t="s">
        <v>10235</v>
      </c>
      <c r="E15789" s="1365">
        <v>1E-3</v>
      </c>
      <c r="F15789" s="1260">
        <v>1</v>
      </c>
      <c r="G15789" s="1246">
        <v>1E-3</v>
      </c>
    </row>
    <row r="15790" spans="1:7" hidden="1">
      <c r="A15790" s="1211" t="s">
        <v>10867</v>
      </c>
      <c r="B15790" s="1211" t="s">
        <v>10911</v>
      </c>
      <c r="C15790" s="1122" t="e">
        <v>#REF!</v>
      </c>
      <c r="D15790" s="1122" t="s">
        <v>10236</v>
      </c>
      <c r="E15790" s="1365">
        <v>1E-3</v>
      </c>
      <c r="F15790" s="1260">
        <v>1</v>
      </c>
      <c r="G15790" s="1246">
        <v>1E-3</v>
      </c>
    </row>
    <row r="15791" spans="1:7" hidden="1">
      <c r="A15791" s="1211" t="s">
        <v>10867</v>
      </c>
      <c r="B15791" s="1211" t="s">
        <v>10911</v>
      </c>
      <c r="C15791" s="1122" t="e">
        <v>#REF!</v>
      </c>
      <c r="D15791" s="1122" t="s">
        <v>10237</v>
      </c>
      <c r="E15791" s="1365">
        <v>1E-3</v>
      </c>
      <c r="F15791" s="1260">
        <v>1</v>
      </c>
      <c r="G15791" s="1246">
        <v>1E-3</v>
      </c>
    </row>
    <row r="15792" spans="1:7" hidden="1">
      <c r="A15792" s="1211" t="s">
        <v>10867</v>
      </c>
      <c r="B15792" s="1211" t="s">
        <v>10911</v>
      </c>
      <c r="C15792" s="1122" t="e">
        <v>#REF!</v>
      </c>
      <c r="D15792" s="1122" t="s">
        <v>10238</v>
      </c>
      <c r="E15792" s="1365">
        <v>1E-3</v>
      </c>
      <c r="F15792" s="1260">
        <v>1</v>
      </c>
      <c r="G15792" s="1246">
        <v>1E-3</v>
      </c>
    </row>
    <row r="15793" spans="1:7" hidden="1">
      <c r="A15793" s="1211" t="s">
        <v>10867</v>
      </c>
      <c r="B15793" s="1211" t="s">
        <v>10911</v>
      </c>
      <c r="C15793" s="1122" t="e">
        <v>#REF!</v>
      </c>
      <c r="D15793" s="1122" t="s">
        <v>5611</v>
      </c>
      <c r="E15793" s="1365">
        <v>0.56399999999999995</v>
      </c>
      <c r="F15793" s="1260">
        <v>1</v>
      </c>
      <c r="G15793" s="1246">
        <v>0.56399999999999995</v>
      </c>
    </row>
    <row r="15794" spans="1:7" hidden="1">
      <c r="A15794" s="1211" t="s">
        <v>10867</v>
      </c>
      <c r="B15794" s="1211" t="s">
        <v>10911</v>
      </c>
      <c r="C15794" s="1122" t="e">
        <v>#REF!</v>
      </c>
      <c r="D15794" s="1122" t="s">
        <v>5609</v>
      </c>
      <c r="E15794" s="1365">
        <v>0.50660000000000005</v>
      </c>
      <c r="F15794" s="1260">
        <v>1</v>
      </c>
      <c r="G15794" s="1246">
        <v>0.50660000000000005</v>
      </c>
    </row>
    <row r="15795" spans="1:7" hidden="1">
      <c r="A15795" s="1211" t="s">
        <v>10867</v>
      </c>
      <c r="B15795" s="1211" t="s">
        <v>10911</v>
      </c>
      <c r="C15795" s="1122" t="e">
        <v>#REF!</v>
      </c>
      <c r="D15795" s="1122" t="s">
        <v>5178</v>
      </c>
      <c r="E15795" s="1365">
        <v>0.90749999999999997</v>
      </c>
      <c r="F15795" s="1260">
        <v>1</v>
      </c>
      <c r="G15795" s="1246">
        <v>0.90749999999999997</v>
      </c>
    </row>
    <row r="15796" spans="1:7" hidden="1">
      <c r="A15796" s="1211" t="s">
        <v>10867</v>
      </c>
      <c r="B15796" s="1211" t="s">
        <v>10911</v>
      </c>
      <c r="C15796" s="1122" t="e">
        <v>#REF!</v>
      </c>
      <c r="D15796" s="1122" t="s">
        <v>6661</v>
      </c>
      <c r="E15796" s="1365">
        <v>4.1999999999999997E-3</v>
      </c>
      <c r="F15796" s="1260">
        <v>1</v>
      </c>
      <c r="G15796" s="1246">
        <v>4.1999999999999997E-3</v>
      </c>
    </row>
    <row r="15797" spans="1:7" hidden="1">
      <c r="A15797" s="1211" t="s">
        <v>10855</v>
      </c>
      <c r="B15797" s="1211" t="s">
        <v>10856</v>
      </c>
      <c r="C15797" s="1122" t="e">
        <v>#REF!</v>
      </c>
      <c r="D15797" s="1122" t="s">
        <v>10914</v>
      </c>
      <c r="E15797" s="1365">
        <v>1</v>
      </c>
      <c r="F15797" s="1260">
        <v>1</v>
      </c>
      <c r="G15797" s="1246">
        <v>1</v>
      </c>
    </row>
    <row r="15798" spans="1:7" hidden="1">
      <c r="A15798" s="1211" t="s">
        <v>10855</v>
      </c>
      <c r="B15798" s="1211" t="s">
        <v>10856</v>
      </c>
      <c r="C15798" s="1122" t="e">
        <v>#REF!</v>
      </c>
      <c r="D15798" s="1122" t="s">
        <v>10851</v>
      </c>
      <c r="E15798" s="1365">
        <v>1</v>
      </c>
      <c r="F15798" s="1260">
        <v>1</v>
      </c>
      <c r="G15798" s="1246">
        <v>1</v>
      </c>
    </row>
    <row r="15799" spans="1:7" hidden="1">
      <c r="A15799" s="1211" t="s">
        <v>10855</v>
      </c>
      <c r="B15799" s="1211" t="s">
        <v>10856</v>
      </c>
      <c r="C15799" s="1122" t="e">
        <v>#REF!</v>
      </c>
      <c r="D15799" s="1122" t="s">
        <v>10915</v>
      </c>
      <c r="E15799" s="1365">
        <v>1</v>
      </c>
      <c r="F15799" s="1260">
        <v>1</v>
      </c>
      <c r="G15799" s="1246">
        <v>1</v>
      </c>
    </row>
    <row r="15800" spans="1:7" hidden="1">
      <c r="A15800" s="1211" t="s">
        <v>10855</v>
      </c>
      <c r="B15800" s="1211" t="s">
        <v>10856</v>
      </c>
      <c r="C15800" s="1122" t="e">
        <v>#REF!</v>
      </c>
      <c r="D15800" s="1122" t="s">
        <v>10916</v>
      </c>
      <c r="E15800" s="1365">
        <v>1</v>
      </c>
      <c r="F15800" s="1260">
        <v>1</v>
      </c>
      <c r="G15800" s="1246">
        <v>1</v>
      </c>
    </row>
    <row r="15801" spans="1:7" hidden="1">
      <c r="A15801" s="1211" t="s">
        <v>10855</v>
      </c>
      <c r="B15801" s="1211" t="s">
        <v>10856</v>
      </c>
      <c r="C15801" s="1122" t="e">
        <v>#REF!</v>
      </c>
      <c r="D15801" s="1122" t="s">
        <v>5238</v>
      </c>
      <c r="E15801" s="1365">
        <v>1</v>
      </c>
      <c r="F15801" s="1260">
        <v>1</v>
      </c>
      <c r="G15801" s="1246">
        <v>1</v>
      </c>
    </row>
    <row r="15802" spans="1:7" hidden="1">
      <c r="A15802" s="1211" t="s">
        <v>10855</v>
      </c>
      <c r="B15802" s="1211" t="s">
        <v>10856</v>
      </c>
      <c r="C15802" s="1122" t="e">
        <v>#REF!</v>
      </c>
      <c r="D15802" s="1122" t="s">
        <v>1025</v>
      </c>
      <c r="E15802" s="1365">
        <v>1</v>
      </c>
      <c r="F15802" s="1260">
        <v>1</v>
      </c>
      <c r="G15802" s="1246">
        <v>1</v>
      </c>
    </row>
    <row r="15803" spans="1:7" hidden="1">
      <c r="A15803" s="1211" t="s">
        <v>10855</v>
      </c>
      <c r="B15803" s="1211" t="s">
        <v>10856</v>
      </c>
      <c r="C15803" s="1122" t="e">
        <v>#REF!</v>
      </c>
      <c r="D15803" s="1122" t="s">
        <v>6117</v>
      </c>
      <c r="E15803" s="1365">
        <v>1</v>
      </c>
      <c r="F15803" s="1260">
        <v>1</v>
      </c>
      <c r="G15803" s="1246">
        <v>1</v>
      </c>
    </row>
    <row r="15804" spans="1:7" hidden="1">
      <c r="A15804" s="1211" t="s">
        <v>10855</v>
      </c>
      <c r="B15804" s="1211" t="s">
        <v>10856</v>
      </c>
      <c r="C15804" s="1122" t="e">
        <v>#REF!</v>
      </c>
      <c r="D15804" s="1122" t="s">
        <v>4755</v>
      </c>
      <c r="E15804" s="1365">
        <v>1</v>
      </c>
      <c r="F15804" s="1260">
        <v>1</v>
      </c>
      <c r="G15804" s="1246">
        <v>1</v>
      </c>
    </row>
    <row r="15805" spans="1:7" hidden="1">
      <c r="A15805" s="1211" t="s">
        <v>10855</v>
      </c>
      <c r="B15805" s="1211" t="s">
        <v>10856</v>
      </c>
      <c r="C15805" s="1122" t="e">
        <v>#REF!</v>
      </c>
      <c r="D15805" s="1122" t="s">
        <v>1024</v>
      </c>
      <c r="E15805" s="1365">
        <v>1</v>
      </c>
      <c r="F15805" s="1260">
        <v>1</v>
      </c>
      <c r="G15805" s="1246">
        <v>1</v>
      </c>
    </row>
    <row r="15806" spans="1:7" hidden="1">
      <c r="A15806" s="1211" t="s">
        <v>10855</v>
      </c>
      <c r="B15806" s="1211" t="s">
        <v>10856</v>
      </c>
      <c r="C15806" s="1122" t="e">
        <v>#REF!</v>
      </c>
      <c r="D15806" s="1122" t="s">
        <v>4785</v>
      </c>
      <c r="E15806" s="1365">
        <v>2</v>
      </c>
      <c r="F15806" s="1260">
        <v>1</v>
      </c>
      <c r="G15806" s="1246">
        <v>2</v>
      </c>
    </row>
    <row r="15807" spans="1:7" hidden="1">
      <c r="A15807" s="1211" t="s">
        <v>10855</v>
      </c>
      <c r="B15807" s="1211" t="s">
        <v>10856</v>
      </c>
      <c r="C15807" s="1122" t="e">
        <v>#REF!</v>
      </c>
      <c r="D15807" s="1122" t="s">
        <v>4787</v>
      </c>
      <c r="E15807" s="1365">
        <v>2</v>
      </c>
      <c r="F15807" s="1260">
        <v>1</v>
      </c>
      <c r="G15807" s="1246">
        <v>2</v>
      </c>
    </row>
    <row r="15808" spans="1:7" hidden="1">
      <c r="A15808" s="1304" t="s">
        <v>10855</v>
      </c>
      <c r="B15808" s="1211" t="s">
        <v>10856</v>
      </c>
      <c r="C15808" s="1122" t="e">
        <v>#REF!</v>
      </c>
      <c r="D15808" s="1122" t="s">
        <v>2833</v>
      </c>
      <c r="E15808" s="1365">
        <v>2</v>
      </c>
      <c r="F15808" s="1260">
        <v>1</v>
      </c>
      <c r="G15808" s="1246">
        <v>2</v>
      </c>
    </row>
    <row r="15809" spans="1:7" hidden="1">
      <c r="A15809" s="1304" t="s">
        <v>10855</v>
      </c>
      <c r="B15809" s="1211" t="s">
        <v>10856</v>
      </c>
      <c r="C15809" s="1122" t="e">
        <v>#REF!</v>
      </c>
      <c r="D15809" s="1122" t="s">
        <v>5240</v>
      </c>
      <c r="E15809" s="1365">
        <v>2</v>
      </c>
      <c r="F15809" s="1260">
        <v>1</v>
      </c>
      <c r="G15809" s="1246">
        <v>2</v>
      </c>
    </row>
    <row r="15810" spans="1:7" hidden="1">
      <c r="A15810" s="1304" t="s">
        <v>10855</v>
      </c>
      <c r="B15810" s="1211" t="s">
        <v>10856</v>
      </c>
      <c r="C15810" s="1122" t="e">
        <v>#REF!</v>
      </c>
      <c r="D15810" s="1122" t="s">
        <v>4754</v>
      </c>
      <c r="E15810" s="1365">
        <v>2</v>
      </c>
      <c r="F15810" s="1260">
        <v>1</v>
      </c>
      <c r="G15810" s="1246">
        <v>2</v>
      </c>
    </row>
    <row r="15811" spans="1:7" hidden="1">
      <c r="A15811" s="1304" t="s">
        <v>10855</v>
      </c>
      <c r="B15811" s="1211" t="s">
        <v>10856</v>
      </c>
      <c r="C15811" s="1122" t="e">
        <v>#REF!</v>
      </c>
      <c r="D15811" s="1122" t="s">
        <v>10473</v>
      </c>
      <c r="E15811" s="1365">
        <v>1</v>
      </c>
      <c r="F15811" s="1260">
        <v>1</v>
      </c>
      <c r="G15811" s="1246">
        <v>1</v>
      </c>
    </row>
    <row r="15812" spans="1:7" hidden="1">
      <c r="A15812" s="1304" t="s">
        <v>10855</v>
      </c>
      <c r="B15812" s="1211" t="s">
        <v>10856</v>
      </c>
      <c r="C15812" s="1122" t="e">
        <v>#REF!</v>
      </c>
      <c r="D15812" s="1122" t="s">
        <v>1635</v>
      </c>
      <c r="E15812" s="1365">
        <v>2</v>
      </c>
      <c r="F15812" s="1260">
        <v>1</v>
      </c>
      <c r="G15812" s="1246">
        <v>2</v>
      </c>
    </row>
    <row r="15813" spans="1:7" hidden="1">
      <c r="A15813" s="1304" t="s">
        <v>10855</v>
      </c>
      <c r="B15813" s="1211" t="s">
        <v>10856</v>
      </c>
      <c r="C15813" s="1122" t="e">
        <v>#REF!</v>
      </c>
      <c r="D15813" s="1122" t="s">
        <v>1440</v>
      </c>
      <c r="E15813" s="1365">
        <v>12</v>
      </c>
      <c r="F15813" s="1260">
        <v>1</v>
      </c>
      <c r="G15813" s="1246">
        <v>12</v>
      </c>
    </row>
    <row r="15814" spans="1:7" hidden="1">
      <c r="A15814" s="1304" t="s">
        <v>10855</v>
      </c>
      <c r="B15814" s="1211" t="s">
        <v>10856</v>
      </c>
      <c r="C15814" s="1122" t="e">
        <v>#REF!</v>
      </c>
      <c r="D15814" s="1122" t="s">
        <v>3441</v>
      </c>
      <c r="E15814" s="1365">
        <v>12</v>
      </c>
      <c r="F15814" s="1260">
        <v>1</v>
      </c>
      <c r="G15814" s="1246">
        <v>12</v>
      </c>
    </row>
    <row r="15815" spans="1:7" hidden="1">
      <c r="A15815" s="1304" t="s">
        <v>10855</v>
      </c>
      <c r="B15815" s="1211" t="s">
        <v>10856</v>
      </c>
      <c r="C15815" s="1122" t="e">
        <v>#REF!</v>
      </c>
      <c r="D15815" s="1122" t="s">
        <v>3443</v>
      </c>
      <c r="E15815" s="1365">
        <v>12</v>
      </c>
      <c r="F15815" s="1260">
        <v>1</v>
      </c>
      <c r="G15815" s="1246">
        <v>12</v>
      </c>
    </row>
    <row r="15816" spans="1:7" hidden="1">
      <c r="A15816" s="1304" t="s">
        <v>10855</v>
      </c>
      <c r="B15816" s="1211" t="s">
        <v>10856</v>
      </c>
      <c r="C15816" s="1122" t="e">
        <v>#REF!</v>
      </c>
      <c r="D15816" s="1122" t="s">
        <v>3445</v>
      </c>
      <c r="E15816" s="1365">
        <v>12</v>
      </c>
      <c r="F15816" s="1260">
        <v>1</v>
      </c>
      <c r="G15816" s="1246">
        <v>12</v>
      </c>
    </row>
    <row r="15817" spans="1:7" hidden="1">
      <c r="A15817" s="1304" t="s">
        <v>10855</v>
      </c>
      <c r="B15817" s="1211" t="s">
        <v>10856</v>
      </c>
      <c r="C15817" s="1122" t="e">
        <v>#REF!</v>
      </c>
      <c r="D15817" s="1122" t="s">
        <v>3447</v>
      </c>
      <c r="E15817" s="1365">
        <v>12</v>
      </c>
      <c r="F15817" s="1260">
        <v>1</v>
      </c>
      <c r="G15817" s="1246">
        <v>12</v>
      </c>
    </row>
    <row r="15818" spans="1:7" hidden="1">
      <c r="A15818" s="1304" t="s">
        <v>10855</v>
      </c>
      <c r="B15818" s="1211" t="s">
        <v>10856</v>
      </c>
      <c r="C15818" s="1122" t="e">
        <v>#REF!</v>
      </c>
      <c r="D15818" s="1122" t="s">
        <v>3448</v>
      </c>
      <c r="E15818" s="1365">
        <v>12</v>
      </c>
      <c r="F15818" s="1260">
        <v>1</v>
      </c>
      <c r="G15818" s="1246">
        <v>12</v>
      </c>
    </row>
    <row r="15819" spans="1:7" hidden="1">
      <c r="A15819" s="1304" t="s">
        <v>10855</v>
      </c>
      <c r="B15819" s="1211" t="s">
        <v>10856</v>
      </c>
      <c r="C15819" s="1122" t="e">
        <v>#REF!</v>
      </c>
      <c r="D15819" s="1122" t="s">
        <v>5252</v>
      </c>
      <c r="E15819" s="1365">
        <v>12</v>
      </c>
      <c r="F15819" s="1260">
        <v>1</v>
      </c>
      <c r="G15819" s="1246">
        <v>12</v>
      </c>
    </row>
    <row r="15820" spans="1:7" hidden="1">
      <c r="A15820" s="1304" t="s">
        <v>10855</v>
      </c>
      <c r="B15820" s="1211" t="s">
        <v>10856</v>
      </c>
      <c r="C15820" s="1122" t="e">
        <v>#REF!</v>
      </c>
      <c r="D15820" s="1122" t="s">
        <v>5253</v>
      </c>
      <c r="E15820" s="1365">
        <v>12</v>
      </c>
      <c r="F15820" s="1260">
        <v>1</v>
      </c>
      <c r="G15820" s="1246">
        <v>12</v>
      </c>
    </row>
    <row r="15821" spans="1:7" hidden="1">
      <c r="A15821" s="1304" t="s">
        <v>10855</v>
      </c>
      <c r="B15821" s="1211" t="s">
        <v>10856</v>
      </c>
      <c r="C15821" s="1122" t="e">
        <v>#REF!</v>
      </c>
      <c r="D15821" s="1122" t="s">
        <v>5254</v>
      </c>
      <c r="E15821" s="1365">
        <v>12</v>
      </c>
      <c r="F15821" s="1260">
        <v>1</v>
      </c>
      <c r="G15821" s="1246">
        <v>12</v>
      </c>
    </row>
    <row r="15822" spans="1:7" hidden="1">
      <c r="A15822" s="1304" t="s">
        <v>10855</v>
      </c>
      <c r="B15822" s="1211" t="s">
        <v>10856</v>
      </c>
      <c r="C15822" s="1122" t="e">
        <v>#REF!</v>
      </c>
      <c r="D15822" s="1122" t="s">
        <v>5255</v>
      </c>
      <c r="E15822" s="1365">
        <v>12</v>
      </c>
      <c r="F15822" s="1260">
        <v>1</v>
      </c>
      <c r="G15822" s="1246">
        <v>12</v>
      </c>
    </row>
    <row r="15823" spans="1:7" hidden="1">
      <c r="A15823" s="1304" t="s">
        <v>10855</v>
      </c>
      <c r="B15823" s="1211" t="s">
        <v>10856</v>
      </c>
      <c r="C15823" s="1122" t="e">
        <v>#REF!</v>
      </c>
      <c r="D15823" s="1122" t="s">
        <v>4753</v>
      </c>
      <c r="E15823" s="1365">
        <v>3</v>
      </c>
      <c r="F15823" s="1260">
        <v>1</v>
      </c>
      <c r="G15823" s="1246">
        <v>3</v>
      </c>
    </row>
    <row r="15824" spans="1:7" hidden="1">
      <c r="A15824" s="1304" t="s">
        <v>10855</v>
      </c>
      <c r="B15824" s="1211" t="s">
        <v>10856</v>
      </c>
      <c r="C15824" s="1122" t="e">
        <v>#REF!</v>
      </c>
      <c r="D15824" s="1122" t="s">
        <v>3784</v>
      </c>
      <c r="E15824" s="1365">
        <v>1</v>
      </c>
      <c r="F15824" s="1260">
        <v>1</v>
      </c>
      <c r="G15824" s="1246">
        <v>1</v>
      </c>
    </row>
    <row r="15825" spans="1:7" hidden="1">
      <c r="A15825" s="1304" t="s">
        <v>10855</v>
      </c>
      <c r="B15825" s="1211" t="s">
        <v>10856</v>
      </c>
      <c r="C15825" s="1122" t="e">
        <v>#REF!</v>
      </c>
      <c r="D15825" s="1122" t="s">
        <v>5977</v>
      </c>
      <c r="E15825" s="1365">
        <v>1</v>
      </c>
      <c r="F15825" s="1260">
        <v>1</v>
      </c>
      <c r="G15825" s="1246">
        <v>1</v>
      </c>
    </row>
    <row r="15826" spans="1:7" hidden="1">
      <c r="A15826" s="1304" t="s">
        <v>10855</v>
      </c>
      <c r="B15826" s="1211" t="s">
        <v>10856</v>
      </c>
      <c r="C15826" s="1122" t="e">
        <v>#REF!</v>
      </c>
      <c r="D15826" s="1122" t="s">
        <v>10231</v>
      </c>
      <c r="E15826" s="1365">
        <v>1E-3</v>
      </c>
      <c r="F15826" s="1260">
        <v>1</v>
      </c>
      <c r="G15826" s="1246">
        <v>1E-3</v>
      </c>
    </row>
    <row r="15827" spans="1:7" hidden="1">
      <c r="A15827" s="1304" t="s">
        <v>10855</v>
      </c>
      <c r="B15827" s="1211" t="s">
        <v>10856</v>
      </c>
      <c r="C15827" s="1122" t="e">
        <v>#REF!</v>
      </c>
      <c r="D15827" s="1122" t="s">
        <v>10232</v>
      </c>
      <c r="E15827" s="1365">
        <v>1E-3</v>
      </c>
      <c r="F15827" s="1260">
        <v>1</v>
      </c>
      <c r="G15827" s="1246">
        <v>1E-3</v>
      </c>
    </row>
    <row r="15828" spans="1:7" hidden="1">
      <c r="A15828" s="1304" t="s">
        <v>10855</v>
      </c>
      <c r="B15828" s="1211" t="s">
        <v>10856</v>
      </c>
      <c r="C15828" s="1122" t="e">
        <v>#REF!</v>
      </c>
      <c r="D15828" s="1122" t="s">
        <v>10233</v>
      </c>
      <c r="E15828" s="1365">
        <v>1E-3</v>
      </c>
      <c r="F15828" s="1260">
        <v>1</v>
      </c>
      <c r="G15828" s="1246">
        <v>1E-3</v>
      </c>
    </row>
    <row r="15829" spans="1:7" hidden="1">
      <c r="A15829" s="1304" t="s">
        <v>10855</v>
      </c>
      <c r="B15829" s="1211" t="s">
        <v>10856</v>
      </c>
      <c r="C15829" s="1122" t="e">
        <v>#REF!</v>
      </c>
      <c r="D15829" s="1122" t="s">
        <v>1792</v>
      </c>
      <c r="E15829" s="1365">
        <v>4.0000000000000002E-4</v>
      </c>
      <c r="F15829" s="1260">
        <v>1</v>
      </c>
      <c r="G15829" s="1246">
        <v>4.0000000000000002E-4</v>
      </c>
    </row>
    <row r="15830" spans="1:7" hidden="1">
      <c r="A15830" s="1304" t="s">
        <v>10855</v>
      </c>
      <c r="B15830" s="1211" t="s">
        <v>10856</v>
      </c>
      <c r="C15830" s="1122" t="e">
        <v>#REF!</v>
      </c>
      <c r="D15830" s="1122" t="s">
        <v>3885</v>
      </c>
      <c r="E15830" s="1365">
        <v>1.1999999999999999E-3</v>
      </c>
      <c r="F15830" s="1260">
        <v>1</v>
      </c>
      <c r="G15830" s="1246">
        <v>1.1999999999999999E-3</v>
      </c>
    </row>
    <row r="15831" spans="1:7" hidden="1">
      <c r="A15831" s="1304" t="s">
        <v>10855</v>
      </c>
      <c r="B15831" s="1211" t="s">
        <v>10856</v>
      </c>
      <c r="C15831" s="1122" t="e">
        <v>#REF!</v>
      </c>
      <c r="D15831" s="1122" t="s">
        <v>3704</v>
      </c>
      <c r="E15831" s="1365">
        <v>5.0000000000000001E-3</v>
      </c>
      <c r="F15831" s="1260">
        <v>1</v>
      </c>
      <c r="G15831" s="1246">
        <v>5.0000000000000001E-3</v>
      </c>
    </row>
    <row r="15832" spans="1:7" hidden="1">
      <c r="A15832" s="1304" t="s">
        <v>10855</v>
      </c>
      <c r="B15832" s="1211" t="s">
        <v>10856</v>
      </c>
      <c r="C15832" s="1122" t="e">
        <v>#REF!</v>
      </c>
      <c r="D15832" s="1122" t="s">
        <v>1793</v>
      </c>
      <c r="E15832" s="1365">
        <v>4.0000000000000002E-4</v>
      </c>
      <c r="F15832" s="1260">
        <v>1</v>
      </c>
      <c r="G15832" s="1246">
        <v>4.0000000000000002E-4</v>
      </c>
    </row>
    <row r="15833" spans="1:7" hidden="1">
      <c r="A15833" s="1304" t="s">
        <v>10855</v>
      </c>
      <c r="B15833" s="1211" t="s">
        <v>10856</v>
      </c>
      <c r="C15833" s="1122" t="e">
        <v>#REF!</v>
      </c>
      <c r="D15833" s="1122" t="s">
        <v>10234</v>
      </c>
      <c r="E15833" s="1365">
        <v>1E-3</v>
      </c>
      <c r="F15833" s="1260">
        <v>1</v>
      </c>
      <c r="G15833" s="1246">
        <v>1E-3</v>
      </c>
    </row>
    <row r="15834" spans="1:7" hidden="1">
      <c r="A15834" s="1304" t="s">
        <v>10855</v>
      </c>
      <c r="B15834" s="1211" t="s">
        <v>10856</v>
      </c>
      <c r="C15834" s="1122" t="e">
        <v>#REF!</v>
      </c>
      <c r="D15834" s="1122" t="s">
        <v>5606</v>
      </c>
      <c r="E15834" s="1365">
        <v>5.0000000000000001E-3</v>
      </c>
      <c r="F15834" s="1260">
        <v>1</v>
      </c>
      <c r="G15834" s="1246">
        <v>5.0000000000000001E-3</v>
      </c>
    </row>
    <row r="15835" spans="1:7" hidden="1">
      <c r="A15835" s="1304" t="s">
        <v>10855</v>
      </c>
      <c r="B15835" s="1211" t="s">
        <v>10856</v>
      </c>
      <c r="C15835" s="1122" t="e">
        <v>#REF!</v>
      </c>
      <c r="D15835" s="1122" t="s">
        <v>4137</v>
      </c>
      <c r="E15835" s="1365">
        <v>1.1999999999999999E-3</v>
      </c>
      <c r="F15835" s="1260">
        <v>1</v>
      </c>
      <c r="G15835" s="1246">
        <v>1.1999999999999999E-3</v>
      </c>
    </row>
    <row r="15836" spans="1:7" hidden="1">
      <c r="A15836" s="1304" t="s">
        <v>10855</v>
      </c>
      <c r="B15836" s="1211" t="s">
        <v>10856</v>
      </c>
      <c r="C15836" s="1122" t="e">
        <v>#REF!</v>
      </c>
      <c r="D15836" s="1122" t="s">
        <v>1540</v>
      </c>
      <c r="E15836" s="1365">
        <v>3.5999999999999999E-3</v>
      </c>
      <c r="F15836" s="1260">
        <v>1</v>
      </c>
      <c r="G15836" s="1246">
        <v>3.5999999999999999E-3</v>
      </c>
    </row>
    <row r="15837" spans="1:7" hidden="1">
      <c r="A15837" s="1304" t="s">
        <v>10855</v>
      </c>
      <c r="B15837" s="1211" t="s">
        <v>10856</v>
      </c>
      <c r="C15837" s="1122" t="e">
        <v>#REF!</v>
      </c>
      <c r="D15837" s="1122" t="s">
        <v>9615</v>
      </c>
      <c r="E15837" s="1365">
        <v>3.5999999999999999E-3</v>
      </c>
      <c r="F15837" s="1260">
        <v>1</v>
      </c>
      <c r="G15837" s="1246">
        <v>3.5999999999999999E-3</v>
      </c>
    </row>
    <row r="15838" spans="1:7" hidden="1">
      <c r="A15838" s="1304" t="s">
        <v>10855</v>
      </c>
      <c r="B15838" s="1211" t="s">
        <v>10856</v>
      </c>
      <c r="C15838" s="1122" t="e">
        <v>#REF!</v>
      </c>
      <c r="D15838" s="1122" t="s">
        <v>10235</v>
      </c>
      <c r="E15838" s="1365">
        <v>1E-3</v>
      </c>
      <c r="F15838" s="1260">
        <v>1</v>
      </c>
      <c r="G15838" s="1246">
        <v>1E-3</v>
      </c>
    </row>
    <row r="15839" spans="1:7" hidden="1">
      <c r="A15839" s="1304" t="s">
        <v>10855</v>
      </c>
      <c r="B15839" s="1211" t="s">
        <v>10856</v>
      </c>
      <c r="C15839" s="1122" t="e">
        <v>#REF!</v>
      </c>
      <c r="D15839" s="1122" t="s">
        <v>10236</v>
      </c>
      <c r="E15839" s="1365">
        <v>1E-3</v>
      </c>
      <c r="F15839" s="1260">
        <v>1</v>
      </c>
      <c r="G15839" s="1246">
        <v>1E-3</v>
      </c>
    </row>
    <row r="15840" spans="1:7" hidden="1">
      <c r="A15840" s="1304" t="s">
        <v>10855</v>
      </c>
      <c r="B15840" s="1211" t="s">
        <v>10856</v>
      </c>
      <c r="C15840" s="1122" t="e">
        <v>#REF!</v>
      </c>
      <c r="D15840" s="1122" t="s">
        <v>10237</v>
      </c>
      <c r="E15840" s="1365">
        <v>1E-3</v>
      </c>
      <c r="F15840" s="1260">
        <v>1</v>
      </c>
      <c r="G15840" s="1246">
        <v>1E-3</v>
      </c>
    </row>
    <row r="15841" spans="1:7" hidden="1">
      <c r="A15841" s="1304" t="s">
        <v>10855</v>
      </c>
      <c r="B15841" s="1211" t="s">
        <v>10856</v>
      </c>
      <c r="C15841" s="1122" t="e">
        <v>#REF!</v>
      </c>
      <c r="D15841" s="1122" t="s">
        <v>10238</v>
      </c>
      <c r="E15841" s="1365">
        <v>1E-3</v>
      </c>
      <c r="F15841" s="1260">
        <v>1</v>
      </c>
      <c r="G15841" s="1246">
        <v>1E-3</v>
      </c>
    </row>
    <row r="15842" spans="1:7" hidden="1">
      <c r="A15842" s="1304" t="s">
        <v>10855</v>
      </c>
      <c r="B15842" s="1211" t="s">
        <v>10856</v>
      </c>
      <c r="C15842" s="1122" t="e">
        <v>#REF!</v>
      </c>
      <c r="D15842" s="1122" t="s">
        <v>5611</v>
      </c>
      <c r="E15842" s="1365">
        <v>0.56399999999999995</v>
      </c>
      <c r="F15842" s="1260">
        <v>1</v>
      </c>
      <c r="G15842" s="1246">
        <v>0.56399999999999995</v>
      </c>
    </row>
    <row r="15843" spans="1:7" hidden="1">
      <c r="A15843" s="1304" t="s">
        <v>10855</v>
      </c>
      <c r="B15843" s="1211" t="s">
        <v>10856</v>
      </c>
      <c r="C15843" s="1122" t="e">
        <v>#REF!</v>
      </c>
      <c r="D15843" s="1122" t="s">
        <v>5609</v>
      </c>
      <c r="E15843" s="1365">
        <v>0.50660000000000005</v>
      </c>
      <c r="F15843" s="1260">
        <v>1</v>
      </c>
      <c r="G15843" s="1246">
        <v>0.50660000000000005</v>
      </c>
    </row>
    <row r="15844" spans="1:7" hidden="1">
      <c r="A15844" s="1304" t="s">
        <v>10855</v>
      </c>
      <c r="B15844" s="1211" t="s">
        <v>10856</v>
      </c>
      <c r="C15844" s="1122" t="e">
        <v>#REF!</v>
      </c>
      <c r="D15844" s="1122" t="s">
        <v>5178</v>
      </c>
      <c r="E15844" s="1365">
        <v>0.46710000000000002</v>
      </c>
      <c r="F15844" s="1260">
        <v>1</v>
      </c>
      <c r="G15844" s="1246">
        <v>0.46710000000000002</v>
      </c>
    </row>
    <row r="15845" spans="1:7" hidden="1">
      <c r="A15845" s="1304" t="s">
        <v>10855</v>
      </c>
      <c r="B15845" s="1211" t="s">
        <v>10856</v>
      </c>
      <c r="C15845" s="1122" t="e">
        <v>#REF!</v>
      </c>
      <c r="D15845" s="1122" t="s">
        <v>6661</v>
      </c>
      <c r="E15845" s="1365">
        <v>4.1999999999999997E-3</v>
      </c>
      <c r="F15845" s="1260">
        <v>1</v>
      </c>
      <c r="G15845" s="1246">
        <v>4.1999999999999997E-3</v>
      </c>
    </row>
    <row r="15846" spans="1:7" hidden="1">
      <c r="A15846" s="1304" t="s">
        <v>10869</v>
      </c>
      <c r="B15846" s="1211" t="s">
        <v>10870</v>
      </c>
      <c r="C15846" s="1122" t="e">
        <v>#REF!</v>
      </c>
      <c r="D15846" s="1122" t="s">
        <v>10918</v>
      </c>
      <c r="E15846" s="1365">
        <v>1</v>
      </c>
      <c r="F15846" s="1260">
        <v>1</v>
      </c>
      <c r="G15846" s="1246">
        <v>1</v>
      </c>
    </row>
    <row r="15847" spans="1:7" hidden="1">
      <c r="A15847" s="1304" t="s">
        <v>10869</v>
      </c>
      <c r="B15847" s="1211" t="s">
        <v>10870</v>
      </c>
      <c r="C15847" s="1122" t="e">
        <v>#REF!</v>
      </c>
      <c r="D15847" s="1122" t="s">
        <v>10850</v>
      </c>
      <c r="E15847" s="1365">
        <v>1</v>
      </c>
      <c r="F15847" s="1260">
        <v>1</v>
      </c>
      <c r="G15847" s="1246">
        <v>1</v>
      </c>
    </row>
    <row r="15848" spans="1:7" hidden="1">
      <c r="A15848" s="1304" t="s">
        <v>10869</v>
      </c>
      <c r="B15848" s="1211" t="s">
        <v>10870</v>
      </c>
      <c r="C15848" s="1122" t="e">
        <v>#REF!</v>
      </c>
      <c r="D15848" s="1122" t="s">
        <v>10912</v>
      </c>
      <c r="E15848" s="1365">
        <v>1</v>
      </c>
      <c r="F15848" s="1260">
        <v>1</v>
      </c>
      <c r="G15848" s="1246">
        <v>1</v>
      </c>
    </row>
    <row r="15849" spans="1:7" hidden="1">
      <c r="A15849" s="1304" t="s">
        <v>10869</v>
      </c>
      <c r="B15849" s="1211" t="s">
        <v>10870</v>
      </c>
      <c r="C15849" s="1122" t="e">
        <v>#REF!</v>
      </c>
      <c r="D15849" s="1122" t="s">
        <v>10913</v>
      </c>
      <c r="E15849" s="1365">
        <v>1</v>
      </c>
      <c r="F15849" s="1260">
        <v>1</v>
      </c>
      <c r="G15849" s="1246">
        <v>1</v>
      </c>
    </row>
    <row r="15850" spans="1:7" hidden="1">
      <c r="A15850" s="1304" t="s">
        <v>10869</v>
      </c>
      <c r="B15850" s="1211" t="s">
        <v>10870</v>
      </c>
      <c r="C15850" s="1122" t="e">
        <v>#REF!</v>
      </c>
      <c r="D15850" s="1122" t="s">
        <v>5238</v>
      </c>
      <c r="E15850" s="1365">
        <v>1</v>
      </c>
      <c r="F15850" s="1260">
        <v>1</v>
      </c>
      <c r="G15850" s="1246">
        <v>1</v>
      </c>
    </row>
    <row r="15851" spans="1:7" hidden="1">
      <c r="A15851" s="1304" t="s">
        <v>10869</v>
      </c>
      <c r="B15851" s="1211" t="s">
        <v>10870</v>
      </c>
      <c r="C15851" s="1122" t="e">
        <v>#REF!</v>
      </c>
      <c r="D15851" s="1122" t="s">
        <v>3072</v>
      </c>
      <c r="E15851" s="1365">
        <v>1</v>
      </c>
      <c r="F15851" s="1260">
        <v>1</v>
      </c>
      <c r="G15851" s="1246">
        <v>1</v>
      </c>
    </row>
    <row r="15852" spans="1:7" hidden="1">
      <c r="A15852" s="1304" t="s">
        <v>10869</v>
      </c>
      <c r="B15852" s="1211" t="s">
        <v>10870</v>
      </c>
      <c r="C15852" s="1122" t="e">
        <v>#REF!</v>
      </c>
      <c r="D15852" s="1122" t="s">
        <v>4811</v>
      </c>
      <c r="E15852" s="1365">
        <v>1</v>
      </c>
      <c r="F15852" s="1260">
        <v>1</v>
      </c>
      <c r="G15852" s="1246">
        <v>1</v>
      </c>
    </row>
    <row r="15853" spans="1:7" hidden="1">
      <c r="A15853" s="1304" t="s">
        <v>10869</v>
      </c>
      <c r="B15853" s="1211" t="s">
        <v>10870</v>
      </c>
      <c r="C15853" s="1122" t="e">
        <v>#REF!</v>
      </c>
      <c r="D15853" s="1122" t="s">
        <v>5392</v>
      </c>
      <c r="E15853" s="1365">
        <v>1</v>
      </c>
      <c r="F15853" s="1260">
        <v>1</v>
      </c>
      <c r="G15853" s="1246">
        <v>1</v>
      </c>
    </row>
    <row r="15854" spans="1:7" hidden="1">
      <c r="A15854" s="1304" t="s">
        <v>10869</v>
      </c>
      <c r="B15854" s="1211" t="s">
        <v>10870</v>
      </c>
      <c r="C15854" s="1122" t="e">
        <v>#REF!</v>
      </c>
      <c r="D15854" s="1122" t="s">
        <v>6203</v>
      </c>
      <c r="E15854" s="1365">
        <v>1</v>
      </c>
      <c r="F15854" s="1260">
        <v>1</v>
      </c>
      <c r="G15854" s="1246">
        <v>1</v>
      </c>
    </row>
    <row r="15855" spans="1:7" hidden="1">
      <c r="A15855" s="1304" t="s">
        <v>10869</v>
      </c>
      <c r="B15855" s="1211" t="s">
        <v>10870</v>
      </c>
      <c r="C15855" s="1122" t="e">
        <v>#REF!</v>
      </c>
      <c r="D15855" s="1122" t="s">
        <v>5449</v>
      </c>
      <c r="E15855" s="1365">
        <v>1</v>
      </c>
      <c r="F15855" s="1260">
        <v>1</v>
      </c>
      <c r="G15855" s="1246">
        <v>1</v>
      </c>
    </row>
    <row r="15856" spans="1:7" hidden="1">
      <c r="A15856" s="1304" t="s">
        <v>10869</v>
      </c>
      <c r="B15856" s="1211" t="s">
        <v>10870</v>
      </c>
      <c r="C15856" s="1122" t="e">
        <v>#REF!</v>
      </c>
      <c r="D15856" s="1122" t="s">
        <v>4785</v>
      </c>
      <c r="E15856" s="1365">
        <v>2</v>
      </c>
      <c r="F15856" s="1260">
        <v>1</v>
      </c>
      <c r="G15856" s="1246">
        <v>2</v>
      </c>
    </row>
    <row r="15857" spans="1:7" hidden="1">
      <c r="A15857" s="1304" t="s">
        <v>10869</v>
      </c>
      <c r="B15857" s="1211" t="s">
        <v>10870</v>
      </c>
      <c r="C15857" s="1122" t="e">
        <v>#REF!</v>
      </c>
      <c r="D15857" s="1122" t="s">
        <v>4787</v>
      </c>
      <c r="E15857" s="1365">
        <v>2</v>
      </c>
      <c r="F15857" s="1260">
        <v>1</v>
      </c>
      <c r="G15857" s="1246">
        <v>2</v>
      </c>
    </row>
    <row r="15858" spans="1:7" hidden="1">
      <c r="A15858" s="1304" t="s">
        <v>10869</v>
      </c>
      <c r="B15858" s="1211" t="s">
        <v>10870</v>
      </c>
      <c r="C15858" s="1122" t="e">
        <v>#REF!</v>
      </c>
      <c r="D15858" s="1122" t="s">
        <v>9115</v>
      </c>
      <c r="E15858" s="1365">
        <v>1</v>
      </c>
      <c r="F15858" s="1260">
        <v>1</v>
      </c>
      <c r="G15858" s="1246">
        <v>1</v>
      </c>
    </row>
    <row r="15859" spans="1:7" hidden="1">
      <c r="A15859" s="1304" t="s">
        <v>10869</v>
      </c>
      <c r="B15859" s="1211" t="s">
        <v>10870</v>
      </c>
      <c r="C15859" s="1122" t="e">
        <v>#REF!</v>
      </c>
      <c r="D15859" s="1122" t="s">
        <v>9116</v>
      </c>
      <c r="E15859" s="1365">
        <v>1</v>
      </c>
      <c r="F15859" s="1260">
        <v>1</v>
      </c>
      <c r="G15859" s="1246">
        <v>1</v>
      </c>
    </row>
    <row r="15860" spans="1:7" hidden="1">
      <c r="A15860" s="1304" t="s">
        <v>10869</v>
      </c>
      <c r="B15860" s="1211" t="s">
        <v>10870</v>
      </c>
      <c r="C15860" s="1122" t="e">
        <v>#REF!</v>
      </c>
      <c r="D15860" s="1122" t="s">
        <v>5240</v>
      </c>
      <c r="E15860" s="1365">
        <v>4</v>
      </c>
      <c r="F15860" s="1260">
        <v>1</v>
      </c>
      <c r="G15860" s="1246">
        <v>4</v>
      </c>
    </row>
    <row r="15861" spans="1:7" hidden="1">
      <c r="A15861" s="1304" t="s">
        <v>10869</v>
      </c>
      <c r="B15861" s="1211" t="s">
        <v>10870</v>
      </c>
      <c r="C15861" s="1122" t="e">
        <v>#REF!</v>
      </c>
      <c r="D15861" s="1122" t="s">
        <v>4726</v>
      </c>
      <c r="E15861" s="1365">
        <v>2</v>
      </c>
      <c r="F15861" s="1260">
        <v>1</v>
      </c>
      <c r="G15861" s="1246">
        <v>2</v>
      </c>
    </row>
    <row r="15862" spans="1:7" hidden="1">
      <c r="A15862" s="1304" t="s">
        <v>10869</v>
      </c>
      <c r="B15862" s="1211" t="s">
        <v>10870</v>
      </c>
      <c r="C15862" s="1122" t="e">
        <v>#REF!</v>
      </c>
      <c r="D15862" s="1122" t="s">
        <v>775</v>
      </c>
      <c r="E15862" s="1365">
        <v>1</v>
      </c>
      <c r="F15862" s="1260">
        <v>1</v>
      </c>
      <c r="G15862" s="1246">
        <v>1</v>
      </c>
    </row>
    <row r="15863" spans="1:7" hidden="1">
      <c r="A15863" s="1304" t="s">
        <v>10869</v>
      </c>
      <c r="B15863" s="1211" t="s">
        <v>10870</v>
      </c>
      <c r="C15863" s="1122" t="e">
        <v>#REF!</v>
      </c>
      <c r="D15863" s="1122" t="s">
        <v>1635</v>
      </c>
      <c r="E15863" s="1365">
        <v>2</v>
      </c>
      <c r="F15863" s="1260">
        <v>1</v>
      </c>
      <c r="G15863" s="1246">
        <v>2</v>
      </c>
    </row>
    <row r="15864" spans="1:7" hidden="1">
      <c r="A15864" s="1304" t="s">
        <v>10869</v>
      </c>
      <c r="B15864" s="1211" t="s">
        <v>10870</v>
      </c>
      <c r="C15864" s="1122" t="e">
        <v>#REF!</v>
      </c>
      <c r="D15864" s="1122" t="s">
        <v>1440</v>
      </c>
      <c r="E15864" s="1365">
        <v>12</v>
      </c>
      <c r="F15864" s="1260">
        <v>1</v>
      </c>
      <c r="G15864" s="1246">
        <v>12</v>
      </c>
    </row>
    <row r="15865" spans="1:7" hidden="1">
      <c r="A15865" s="1304" t="s">
        <v>10869</v>
      </c>
      <c r="B15865" s="1211" t="s">
        <v>10870</v>
      </c>
      <c r="C15865" s="1122" t="e">
        <v>#REF!</v>
      </c>
      <c r="D15865" s="1122" t="s">
        <v>3441</v>
      </c>
      <c r="E15865" s="1365">
        <v>12</v>
      </c>
      <c r="F15865" s="1260">
        <v>1</v>
      </c>
      <c r="G15865" s="1246">
        <v>12</v>
      </c>
    </row>
    <row r="15866" spans="1:7" hidden="1">
      <c r="A15866" s="1304" t="s">
        <v>10869</v>
      </c>
      <c r="B15866" s="1211" t="s">
        <v>10870</v>
      </c>
      <c r="C15866" s="1122" t="e">
        <v>#REF!</v>
      </c>
      <c r="D15866" s="1122" t="s">
        <v>3443</v>
      </c>
      <c r="E15866" s="1365">
        <v>12</v>
      </c>
      <c r="F15866" s="1260">
        <v>1</v>
      </c>
      <c r="G15866" s="1246">
        <v>12</v>
      </c>
    </row>
    <row r="15867" spans="1:7" hidden="1">
      <c r="A15867" s="1304" t="s">
        <v>10869</v>
      </c>
      <c r="B15867" s="1211" t="s">
        <v>10870</v>
      </c>
      <c r="C15867" s="1122" t="e">
        <v>#REF!</v>
      </c>
      <c r="D15867" s="1122" t="s">
        <v>3445</v>
      </c>
      <c r="E15867" s="1365">
        <v>12</v>
      </c>
      <c r="F15867" s="1260">
        <v>1</v>
      </c>
      <c r="G15867" s="1246">
        <v>12</v>
      </c>
    </row>
    <row r="15868" spans="1:7" hidden="1">
      <c r="A15868" s="1304" t="s">
        <v>10869</v>
      </c>
      <c r="B15868" s="1211" t="s">
        <v>10870</v>
      </c>
      <c r="C15868" s="1122" t="e">
        <v>#REF!</v>
      </c>
      <c r="D15868" s="1122" t="s">
        <v>3447</v>
      </c>
      <c r="E15868" s="1365">
        <v>12</v>
      </c>
      <c r="F15868" s="1260">
        <v>1</v>
      </c>
      <c r="G15868" s="1246">
        <v>12</v>
      </c>
    </row>
    <row r="15869" spans="1:7" hidden="1">
      <c r="A15869" s="1304" t="s">
        <v>10869</v>
      </c>
      <c r="B15869" s="1211" t="s">
        <v>10870</v>
      </c>
      <c r="C15869" s="1122" t="e">
        <v>#REF!</v>
      </c>
      <c r="D15869" s="1122" t="s">
        <v>3448</v>
      </c>
      <c r="E15869" s="1365">
        <v>12</v>
      </c>
      <c r="F15869" s="1260">
        <v>1</v>
      </c>
      <c r="G15869" s="1246">
        <v>12</v>
      </c>
    </row>
    <row r="15870" spans="1:7" hidden="1">
      <c r="A15870" s="1304" t="s">
        <v>10869</v>
      </c>
      <c r="B15870" s="1211" t="s">
        <v>10870</v>
      </c>
      <c r="C15870" s="1122" t="e">
        <v>#REF!</v>
      </c>
      <c r="D15870" s="1122" t="s">
        <v>5252</v>
      </c>
      <c r="E15870" s="1365">
        <v>12</v>
      </c>
      <c r="F15870" s="1260">
        <v>1</v>
      </c>
      <c r="G15870" s="1246">
        <v>12</v>
      </c>
    </row>
    <row r="15871" spans="1:7" hidden="1">
      <c r="A15871" s="1304" t="s">
        <v>10869</v>
      </c>
      <c r="B15871" s="1211" t="s">
        <v>10870</v>
      </c>
      <c r="C15871" s="1122" t="e">
        <v>#REF!</v>
      </c>
      <c r="D15871" s="1122" t="s">
        <v>5253</v>
      </c>
      <c r="E15871" s="1365">
        <v>12</v>
      </c>
      <c r="F15871" s="1260">
        <v>1</v>
      </c>
      <c r="G15871" s="1246">
        <v>12</v>
      </c>
    </row>
    <row r="15872" spans="1:7" hidden="1">
      <c r="A15872" s="1304" t="s">
        <v>10869</v>
      </c>
      <c r="B15872" s="1211" t="s">
        <v>10870</v>
      </c>
      <c r="C15872" s="1122" t="e">
        <v>#REF!</v>
      </c>
      <c r="D15872" s="1122" t="s">
        <v>5254</v>
      </c>
      <c r="E15872" s="1365">
        <v>12</v>
      </c>
      <c r="F15872" s="1260">
        <v>1</v>
      </c>
      <c r="G15872" s="1246">
        <v>12</v>
      </c>
    </row>
    <row r="15873" spans="1:7" hidden="1">
      <c r="A15873" s="1304" t="s">
        <v>10869</v>
      </c>
      <c r="B15873" s="1211" t="s">
        <v>10870</v>
      </c>
      <c r="C15873" s="1122" t="e">
        <v>#REF!</v>
      </c>
      <c r="D15873" s="1122" t="s">
        <v>5255</v>
      </c>
      <c r="E15873" s="1365">
        <v>12</v>
      </c>
      <c r="F15873" s="1260">
        <v>1</v>
      </c>
      <c r="G15873" s="1246">
        <v>12</v>
      </c>
    </row>
    <row r="15874" spans="1:7" hidden="1">
      <c r="A15874" s="1304" t="s">
        <v>10869</v>
      </c>
      <c r="B15874" s="1211" t="s">
        <v>10870</v>
      </c>
      <c r="C15874" s="1122" t="e">
        <v>#REF!</v>
      </c>
      <c r="D15874" s="1122" t="s">
        <v>5236</v>
      </c>
      <c r="E15874" s="1365">
        <v>2</v>
      </c>
      <c r="F15874" s="1260">
        <v>1</v>
      </c>
      <c r="G15874" s="1246">
        <v>2</v>
      </c>
    </row>
    <row r="15875" spans="1:7" hidden="1">
      <c r="A15875" s="1304" t="s">
        <v>10869</v>
      </c>
      <c r="B15875" s="1211" t="s">
        <v>10870</v>
      </c>
      <c r="C15875" s="1122" t="e">
        <v>#REF!</v>
      </c>
      <c r="D15875" s="1122" t="s">
        <v>10231</v>
      </c>
      <c r="E15875" s="1365">
        <v>1E-3</v>
      </c>
      <c r="F15875" s="1260">
        <v>1</v>
      </c>
      <c r="G15875" s="1246">
        <v>1E-3</v>
      </c>
    </row>
    <row r="15876" spans="1:7" hidden="1">
      <c r="A15876" s="1304" t="s">
        <v>10869</v>
      </c>
      <c r="B15876" s="1211" t="s">
        <v>10870</v>
      </c>
      <c r="C15876" s="1122" t="e">
        <v>#REF!</v>
      </c>
      <c r="D15876" s="1122" t="s">
        <v>10232</v>
      </c>
      <c r="E15876" s="1365">
        <v>1E-3</v>
      </c>
      <c r="F15876" s="1260">
        <v>1</v>
      </c>
      <c r="G15876" s="1246">
        <v>1E-3</v>
      </c>
    </row>
    <row r="15877" spans="1:7" hidden="1">
      <c r="A15877" s="1304" t="s">
        <v>10869</v>
      </c>
      <c r="B15877" s="1211" t="s">
        <v>10870</v>
      </c>
      <c r="C15877" s="1122" t="e">
        <v>#REF!</v>
      </c>
      <c r="D15877" s="1122" t="s">
        <v>10233</v>
      </c>
      <c r="E15877" s="1365">
        <v>1E-3</v>
      </c>
      <c r="F15877" s="1260">
        <v>1</v>
      </c>
      <c r="G15877" s="1246">
        <v>1E-3</v>
      </c>
    </row>
    <row r="15878" spans="1:7" hidden="1">
      <c r="A15878" s="1304" t="s">
        <v>10869</v>
      </c>
      <c r="B15878" s="1211" t="s">
        <v>10870</v>
      </c>
      <c r="C15878" s="1122" t="e">
        <v>#REF!</v>
      </c>
      <c r="D15878" s="1122" t="s">
        <v>1792</v>
      </c>
      <c r="E15878" s="1365">
        <v>4.0000000000000002E-4</v>
      </c>
      <c r="F15878" s="1260">
        <v>1</v>
      </c>
      <c r="G15878" s="1246">
        <v>4.0000000000000002E-4</v>
      </c>
    </row>
    <row r="15879" spans="1:7" hidden="1">
      <c r="A15879" s="1304" t="s">
        <v>10869</v>
      </c>
      <c r="B15879" s="1211" t="s">
        <v>10870</v>
      </c>
      <c r="C15879" s="1122" t="e">
        <v>#REF!</v>
      </c>
      <c r="D15879" s="1122" t="s">
        <v>3885</v>
      </c>
      <c r="E15879" s="1365">
        <v>1.1999999999999999E-3</v>
      </c>
      <c r="F15879" s="1260">
        <v>1</v>
      </c>
      <c r="G15879" s="1246">
        <v>1.1999999999999999E-3</v>
      </c>
    </row>
    <row r="15880" spans="1:7" hidden="1">
      <c r="A15880" s="1304" t="s">
        <v>10869</v>
      </c>
      <c r="B15880" s="1211" t="s">
        <v>10870</v>
      </c>
      <c r="C15880" s="1122" t="e">
        <v>#REF!</v>
      </c>
      <c r="D15880" s="1122" t="s">
        <v>3704</v>
      </c>
      <c r="E15880" s="1365">
        <v>5.0000000000000001E-3</v>
      </c>
      <c r="F15880" s="1260">
        <v>1</v>
      </c>
      <c r="G15880" s="1246">
        <v>5.0000000000000001E-3</v>
      </c>
    </row>
    <row r="15881" spans="1:7" hidden="1">
      <c r="A15881" s="1304" t="s">
        <v>10869</v>
      </c>
      <c r="B15881" s="1211" t="s">
        <v>10870</v>
      </c>
      <c r="C15881" s="1122" t="e">
        <v>#REF!</v>
      </c>
      <c r="D15881" s="1122" t="s">
        <v>1793</v>
      </c>
      <c r="E15881" s="1365">
        <v>4.0000000000000002E-4</v>
      </c>
      <c r="F15881" s="1260">
        <v>1</v>
      </c>
      <c r="G15881" s="1246">
        <v>4.0000000000000002E-4</v>
      </c>
    </row>
    <row r="15882" spans="1:7" hidden="1">
      <c r="A15882" s="1304" t="s">
        <v>10869</v>
      </c>
      <c r="B15882" s="1211" t="s">
        <v>10870</v>
      </c>
      <c r="C15882" s="1122" t="e">
        <v>#REF!</v>
      </c>
      <c r="D15882" s="1122" t="s">
        <v>10234</v>
      </c>
      <c r="E15882" s="1365">
        <v>1E-3</v>
      </c>
      <c r="F15882" s="1260">
        <v>1</v>
      </c>
      <c r="G15882" s="1246">
        <v>1E-3</v>
      </c>
    </row>
    <row r="15883" spans="1:7" hidden="1">
      <c r="A15883" s="1304" t="s">
        <v>10869</v>
      </c>
      <c r="B15883" s="1211" t="s">
        <v>10870</v>
      </c>
      <c r="C15883" s="1122" t="e">
        <v>#REF!</v>
      </c>
      <c r="D15883" s="1122" t="s">
        <v>4137</v>
      </c>
      <c r="E15883" s="1365">
        <v>1.1999999999999999E-3</v>
      </c>
      <c r="F15883" s="1260">
        <v>1</v>
      </c>
      <c r="G15883" s="1246">
        <v>1.1999999999999999E-3</v>
      </c>
    </row>
    <row r="15884" spans="1:7" hidden="1">
      <c r="A15884" s="1304" t="s">
        <v>10869</v>
      </c>
      <c r="B15884" s="1211" t="s">
        <v>10870</v>
      </c>
      <c r="C15884" s="1122" t="e">
        <v>#REF!</v>
      </c>
      <c r="D15884" s="1122" t="s">
        <v>1540</v>
      </c>
      <c r="E15884" s="1365">
        <v>3.5999999999999999E-3</v>
      </c>
      <c r="F15884" s="1260">
        <v>1</v>
      </c>
      <c r="G15884" s="1246">
        <v>3.5999999999999999E-3</v>
      </c>
    </row>
    <row r="15885" spans="1:7" hidden="1">
      <c r="A15885" s="1304" t="s">
        <v>10869</v>
      </c>
      <c r="B15885" s="1211" t="s">
        <v>10870</v>
      </c>
      <c r="C15885" s="1122" t="e">
        <v>#REF!</v>
      </c>
      <c r="D15885" s="1122" t="s">
        <v>9615</v>
      </c>
      <c r="E15885" s="1365">
        <v>3.5999999999999999E-3</v>
      </c>
      <c r="F15885" s="1260">
        <v>1</v>
      </c>
      <c r="G15885" s="1246">
        <v>3.5999999999999999E-3</v>
      </c>
    </row>
    <row r="15886" spans="1:7" hidden="1">
      <c r="A15886" s="1304" t="s">
        <v>10869</v>
      </c>
      <c r="B15886" s="1211" t="s">
        <v>10870</v>
      </c>
      <c r="C15886" s="1122" t="e">
        <v>#REF!</v>
      </c>
      <c r="D15886" s="1122" t="s">
        <v>10235</v>
      </c>
      <c r="E15886" s="1365">
        <v>1E-3</v>
      </c>
      <c r="F15886" s="1260">
        <v>1</v>
      </c>
      <c r="G15886" s="1246">
        <v>1E-3</v>
      </c>
    </row>
    <row r="15887" spans="1:7" hidden="1">
      <c r="A15887" s="1304" t="s">
        <v>10869</v>
      </c>
      <c r="B15887" s="1211" t="s">
        <v>10870</v>
      </c>
      <c r="C15887" s="1122" t="e">
        <v>#REF!</v>
      </c>
      <c r="D15887" s="1122" t="s">
        <v>10236</v>
      </c>
      <c r="E15887" s="1365">
        <v>1E-3</v>
      </c>
      <c r="F15887" s="1260">
        <v>1</v>
      </c>
      <c r="G15887" s="1246">
        <v>1E-3</v>
      </c>
    </row>
    <row r="15888" spans="1:7" hidden="1">
      <c r="A15888" s="1304" t="s">
        <v>10869</v>
      </c>
      <c r="B15888" s="1211" t="s">
        <v>10870</v>
      </c>
      <c r="C15888" s="1122" t="e">
        <v>#REF!</v>
      </c>
      <c r="D15888" s="1122" t="s">
        <v>10237</v>
      </c>
      <c r="E15888" s="1365">
        <v>1E-3</v>
      </c>
      <c r="F15888" s="1260">
        <v>1</v>
      </c>
      <c r="G15888" s="1246">
        <v>1E-3</v>
      </c>
    </row>
    <row r="15889" spans="1:7" hidden="1">
      <c r="A15889" s="1304" t="s">
        <v>10869</v>
      </c>
      <c r="B15889" s="1211" t="s">
        <v>10870</v>
      </c>
      <c r="C15889" s="1122" t="e">
        <v>#REF!</v>
      </c>
      <c r="D15889" s="1122" t="s">
        <v>10238</v>
      </c>
      <c r="E15889" s="1365">
        <v>1E-3</v>
      </c>
      <c r="F15889" s="1260">
        <v>1</v>
      </c>
      <c r="G15889" s="1246">
        <v>1E-3</v>
      </c>
    </row>
    <row r="15890" spans="1:7" hidden="1">
      <c r="A15890" s="1304" t="s">
        <v>10869</v>
      </c>
      <c r="B15890" s="1211" t="s">
        <v>10870</v>
      </c>
      <c r="C15890" s="1122" t="e">
        <v>#REF!</v>
      </c>
      <c r="D15890" s="1122" t="s">
        <v>5611</v>
      </c>
      <c r="E15890" s="1365">
        <v>0.56399999999999995</v>
      </c>
      <c r="F15890" s="1260">
        <v>1</v>
      </c>
      <c r="G15890" s="1246">
        <v>0.56399999999999995</v>
      </c>
    </row>
    <row r="15891" spans="1:7" hidden="1">
      <c r="A15891" s="1304" t="s">
        <v>10869</v>
      </c>
      <c r="B15891" s="1211" t="s">
        <v>10870</v>
      </c>
      <c r="C15891" s="1122" t="e">
        <v>#REF!</v>
      </c>
      <c r="D15891" s="1122" t="s">
        <v>5609</v>
      </c>
      <c r="E15891" s="1365">
        <v>0.50660000000000005</v>
      </c>
      <c r="F15891" s="1260">
        <v>1</v>
      </c>
      <c r="G15891" s="1246">
        <v>0.50660000000000005</v>
      </c>
    </row>
    <row r="15892" spans="1:7" hidden="1">
      <c r="A15892" s="1304" t="s">
        <v>10869</v>
      </c>
      <c r="B15892" s="1211" t="s">
        <v>10870</v>
      </c>
      <c r="C15892" s="1122" t="e">
        <v>#REF!</v>
      </c>
      <c r="D15892" s="1122" t="s">
        <v>6661</v>
      </c>
      <c r="E15892" s="1365">
        <v>4.1999999999999997E-3</v>
      </c>
      <c r="F15892" s="1260">
        <v>1</v>
      </c>
      <c r="G15892" s="1246">
        <v>4.1999999999999997E-3</v>
      </c>
    </row>
    <row r="15893" spans="1:7" hidden="1">
      <c r="A15893" s="1304" t="s">
        <v>10871</v>
      </c>
      <c r="B15893" s="1211" t="s">
        <v>10872</v>
      </c>
      <c r="C15893" s="1122" t="e">
        <v>#REF!</v>
      </c>
      <c r="D15893" s="1122" t="s">
        <v>10918</v>
      </c>
      <c r="E15893" s="1365">
        <v>1</v>
      </c>
      <c r="F15893" s="1260">
        <v>1</v>
      </c>
      <c r="G15893" s="1246">
        <v>1</v>
      </c>
    </row>
    <row r="15894" spans="1:7" hidden="1">
      <c r="A15894" s="1304" t="s">
        <v>10871</v>
      </c>
      <c r="B15894" s="1211" t="s">
        <v>10872</v>
      </c>
      <c r="C15894" s="1122" t="e">
        <v>#REF!</v>
      </c>
      <c r="D15894" s="1122" t="s">
        <v>10850</v>
      </c>
      <c r="E15894" s="1365">
        <v>1</v>
      </c>
      <c r="F15894" s="1260">
        <v>1</v>
      </c>
      <c r="G15894" s="1246">
        <v>1</v>
      </c>
    </row>
    <row r="15895" spans="1:7" hidden="1">
      <c r="A15895" s="1304" t="s">
        <v>10871</v>
      </c>
      <c r="B15895" s="1211" t="s">
        <v>10872</v>
      </c>
      <c r="C15895" s="1122" t="e">
        <v>#REF!</v>
      </c>
      <c r="D15895" s="1122" t="s">
        <v>10917</v>
      </c>
      <c r="E15895" s="1365">
        <v>1</v>
      </c>
      <c r="F15895" s="1260">
        <v>1</v>
      </c>
      <c r="G15895" s="1246">
        <v>1</v>
      </c>
    </row>
    <row r="15896" spans="1:7" hidden="1">
      <c r="A15896" s="1304" t="s">
        <v>10871</v>
      </c>
      <c r="B15896" s="1211" t="s">
        <v>10872</v>
      </c>
      <c r="C15896" s="1122" t="e">
        <v>#REF!</v>
      </c>
      <c r="D15896" s="1122" t="s">
        <v>10913</v>
      </c>
      <c r="E15896" s="1365">
        <v>1</v>
      </c>
      <c r="F15896" s="1260">
        <v>1</v>
      </c>
      <c r="G15896" s="1246">
        <v>1</v>
      </c>
    </row>
    <row r="15897" spans="1:7" hidden="1">
      <c r="A15897" s="1304" t="s">
        <v>10871</v>
      </c>
      <c r="B15897" s="1211" t="s">
        <v>10872</v>
      </c>
      <c r="C15897" s="1122" t="e">
        <v>#REF!</v>
      </c>
      <c r="D15897" s="1122" t="s">
        <v>5238</v>
      </c>
      <c r="E15897" s="1365">
        <v>1</v>
      </c>
      <c r="F15897" s="1260">
        <v>1</v>
      </c>
      <c r="G15897" s="1246">
        <v>1</v>
      </c>
    </row>
    <row r="15898" spans="1:7" hidden="1">
      <c r="A15898" s="1304" t="s">
        <v>10871</v>
      </c>
      <c r="B15898" s="1211" t="s">
        <v>10872</v>
      </c>
      <c r="C15898" s="1122" t="e">
        <v>#REF!</v>
      </c>
      <c r="D15898" s="1122" t="s">
        <v>3073</v>
      </c>
      <c r="E15898" s="1365">
        <v>1</v>
      </c>
      <c r="F15898" s="1260">
        <v>1</v>
      </c>
      <c r="G15898" s="1246">
        <v>1</v>
      </c>
    </row>
    <row r="15899" spans="1:7" hidden="1">
      <c r="A15899" s="1304" t="s">
        <v>10871</v>
      </c>
      <c r="B15899" s="1211" t="s">
        <v>10872</v>
      </c>
      <c r="C15899" s="1122" t="e">
        <v>#REF!</v>
      </c>
      <c r="D15899" s="1122" t="s">
        <v>4809</v>
      </c>
      <c r="E15899" s="1365">
        <v>1</v>
      </c>
      <c r="F15899" s="1260">
        <v>1</v>
      </c>
      <c r="G15899" s="1246">
        <v>1</v>
      </c>
    </row>
    <row r="15900" spans="1:7" hidden="1">
      <c r="A15900" s="1304" t="s">
        <v>10871</v>
      </c>
      <c r="B15900" s="1211" t="s">
        <v>10872</v>
      </c>
      <c r="C15900" s="1122" t="e">
        <v>#REF!</v>
      </c>
      <c r="D15900" s="1122" t="s">
        <v>5392</v>
      </c>
      <c r="E15900" s="1365">
        <v>1</v>
      </c>
      <c r="F15900" s="1260">
        <v>1</v>
      </c>
      <c r="G15900" s="1246">
        <v>1</v>
      </c>
    </row>
    <row r="15901" spans="1:7" hidden="1">
      <c r="A15901" s="1304" t="s">
        <v>10871</v>
      </c>
      <c r="B15901" s="1211" t="s">
        <v>10872</v>
      </c>
      <c r="C15901" s="1122" t="e">
        <v>#REF!</v>
      </c>
      <c r="D15901" s="1122" t="s">
        <v>6203</v>
      </c>
      <c r="E15901" s="1365">
        <v>1</v>
      </c>
      <c r="F15901" s="1260">
        <v>1</v>
      </c>
      <c r="G15901" s="1246">
        <v>1</v>
      </c>
    </row>
    <row r="15902" spans="1:7" hidden="1">
      <c r="A15902" s="1304" t="s">
        <v>10871</v>
      </c>
      <c r="B15902" s="1211" t="s">
        <v>10872</v>
      </c>
      <c r="C15902" s="1122" t="e">
        <v>#REF!</v>
      </c>
      <c r="D15902" s="1122" t="s">
        <v>5449</v>
      </c>
      <c r="E15902" s="1365">
        <v>1</v>
      </c>
      <c r="F15902" s="1260">
        <v>1</v>
      </c>
      <c r="G15902" s="1246">
        <v>1</v>
      </c>
    </row>
    <row r="15903" spans="1:7" hidden="1">
      <c r="A15903" s="1304" t="s">
        <v>10871</v>
      </c>
      <c r="B15903" s="1211" t="s">
        <v>10872</v>
      </c>
      <c r="C15903" s="1122" t="e">
        <v>#REF!</v>
      </c>
      <c r="D15903" s="1122" t="s">
        <v>4785</v>
      </c>
      <c r="E15903" s="1365">
        <v>2</v>
      </c>
      <c r="F15903" s="1260">
        <v>1</v>
      </c>
      <c r="G15903" s="1246">
        <v>2</v>
      </c>
    </row>
    <row r="15904" spans="1:7" hidden="1">
      <c r="A15904" s="1304" t="s">
        <v>10871</v>
      </c>
      <c r="B15904" s="1211" t="s">
        <v>10872</v>
      </c>
      <c r="C15904" s="1122" t="e">
        <v>#REF!</v>
      </c>
      <c r="D15904" s="1122" t="s">
        <v>4787</v>
      </c>
      <c r="E15904" s="1365">
        <v>2</v>
      </c>
      <c r="F15904" s="1260">
        <v>1</v>
      </c>
      <c r="G15904" s="1246">
        <v>2</v>
      </c>
    </row>
    <row r="15905" spans="1:7" hidden="1">
      <c r="A15905" s="1304" t="s">
        <v>10871</v>
      </c>
      <c r="B15905" s="1211" t="s">
        <v>10872</v>
      </c>
      <c r="C15905" s="1122" t="e">
        <v>#REF!</v>
      </c>
      <c r="D15905" s="1122" t="s">
        <v>9113</v>
      </c>
      <c r="E15905" s="1365">
        <v>1</v>
      </c>
      <c r="F15905" s="1260">
        <v>1</v>
      </c>
      <c r="G15905" s="1246">
        <v>1</v>
      </c>
    </row>
    <row r="15906" spans="1:7" hidden="1">
      <c r="A15906" s="1304" t="s">
        <v>10871</v>
      </c>
      <c r="B15906" s="1211" t="s">
        <v>10872</v>
      </c>
      <c r="C15906" s="1122" t="e">
        <v>#REF!</v>
      </c>
      <c r="D15906" s="1122" t="s">
        <v>9114</v>
      </c>
      <c r="E15906" s="1365">
        <v>1</v>
      </c>
      <c r="F15906" s="1260">
        <v>1</v>
      </c>
      <c r="G15906" s="1246">
        <v>1</v>
      </c>
    </row>
    <row r="15907" spans="1:7" hidden="1">
      <c r="A15907" s="1304" t="s">
        <v>10871</v>
      </c>
      <c r="B15907" s="1211" t="s">
        <v>10872</v>
      </c>
      <c r="C15907" s="1122" t="e">
        <v>#REF!</v>
      </c>
      <c r="D15907" s="1122" t="s">
        <v>5240</v>
      </c>
      <c r="E15907" s="1365">
        <v>4</v>
      </c>
      <c r="F15907" s="1260">
        <v>1</v>
      </c>
      <c r="G15907" s="1246">
        <v>4</v>
      </c>
    </row>
    <row r="15908" spans="1:7" hidden="1">
      <c r="A15908" s="1304" t="s">
        <v>10871</v>
      </c>
      <c r="B15908" s="1211" t="s">
        <v>10872</v>
      </c>
      <c r="C15908" s="1122" t="e">
        <v>#REF!</v>
      </c>
      <c r="D15908" s="1122" t="s">
        <v>4726</v>
      </c>
      <c r="E15908" s="1365">
        <v>2</v>
      </c>
      <c r="F15908" s="1260">
        <v>1</v>
      </c>
      <c r="G15908" s="1246">
        <v>2</v>
      </c>
    </row>
    <row r="15909" spans="1:7" hidden="1">
      <c r="A15909" s="1304" t="s">
        <v>10871</v>
      </c>
      <c r="B15909" s="1211" t="s">
        <v>10872</v>
      </c>
      <c r="C15909" s="1122" t="e">
        <v>#REF!</v>
      </c>
      <c r="D15909" s="1122" t="s">
        <v>775</v>
      </c>
      <c r="E15909" s="1365">
        <v>1</v>
      </c>
      <c r="F15909" s="1260">
        <v>1</v>
      </c>
      <c r="G15909" s="1246">
        <v>1</v>
      </c>
    </row>
    <row r="15910" spans="1:7" hidden="1">
      <c r="A15910" s="1304" t="s">
        <v>10871</v>
      </c>
      <c r="B15910" s="1211" t="s">
        <v>10872</v>
      </c>
      <c r="C15910" s="1122" t="e">
        <v>#REF!</v>
      </c>
      <c r="D15910" s="1122" t="s">
        <v>1635</v>
      </c>
      <c r="E15910" s="1365">
        <v>2</v>
      </c>
      <c r="F15910" s="1260">
        <v>1</v>
      </c>
      <c r="G15910" s="1246">
        <v>2</v>
      </c>
    </row>
    <row r="15911" spans="1:7" hidden="1">
      <c r="A15911" s="1304" t="s">
        <v>10871</v>
      </c>
      <c r="B15911" s="1211" t="s">
        <v>10872</v>
      </c>
      <c r="C15911" s="1122" t="e">
        <v>#REF!</v>
      </c>
      <c r="D15911" s="1122" t="s">
        <v>1440</v>
      </c>
      <c r="E15911" s="1365">
        <v>12</v>
      </c>
      <c r="F15911" s="1260">
        <v>1</v>
      </c>
      <c r="G15911" s="1246">
        <v>12</v>
      </c>
    </row>
    <row r="15912" spans="1:7" hidden="1">
      <c r="A15912" s="1304" t="s">
        <v>10871</v>
      </c>
      <c r="B15912" s="1211" t="s">
        <v>10872</v>
      </c>
      <c r="C15912" s="1122" t="e">
        <v>#REF!</v>
      </c>
      <c r="D15912" s="1122" t="s">
        <v>3441</v>
      </c>
      <c r="E15912" s="1365">
        <v>12</v>
      </c>
      <c r="F15912" s="1260">
        <v>1</v>
      </c>
      <c r="G15912" s="1246">
        <v>12</v>
      </c>
    </row>
    <row r="15913" spans="1:7" hidden="1">
      <c r="A15913" s="1304" t="s">
        <v>10871</v>
      </c>
      <c r="B15913" s="1211" t="s">
        <v>10872</v>
      </c>
      <c r="C15913" s="1122" t="e">
        <v>#REF!</v>
      </c>
      <c r="D15913" s="1122" t="s">
        <v>3443</v>
      </c>
      <c r="E15913" s="1365">
        <v>12</v>
      </c>
      <c r="F15913" s="1260">
        <v>1</v>
      </c>
      <c r="G15913" s="1246">
        <v>12</v>
      </c>
    </row>
    <row r="15914" spans="1:7" hidden="1">
      <c r="A15914" s="1304" t="s">
        <v>10871</v>
      </c>
      <c r="B15914" s="1211" t="s">
        <v>10872</v>
      </c>
      <c r="C15914" s="1122" t="e">
        <v>#REF!</v>
      </c>
      <c r="D15914" s="1122" t="s">
        <v>3445</v>
      </c>
      <c r="E15914" s="1365">
        <v>12</v>
      </c>
      <c r="F15914" s="1260">
        <v>1</v>
      </c>
      <c r="G15914" s="1246">
        <v>12</v>
      </c>
    </row>
    <row r="15915" spans="1:7" hidden="1">
      <c r="A15915" s="1304" t="s">
        <v>10871</v>
      </c>
      <c r="B15915" s="1211" t="s">
        <v>10872</v>
      </c>
      <c r="C15915" s="1122" t="e">
        <v>#REF!</v>
      </c>
      <c r="D15915" s="1122" t="s">
        <v>3447</v>
      </c>
      <c r="E15915" s="1365">
        <v>12</v>
      </c>
      <c r="F15915" s="1260">
        <v>1</v>
      </c>
      <c r="G15915" s="1246">
        <v>12</v>
      </c>
    </row>
    <row r="15916" spans="1:7" hidden="1">
      <c r="A15916" s="1304" t="s">
        <v>10871</v>
      </c>
      <c r="B15916" s="1211" t="s">
        <v>10872</v>
      </c>
      <c r="C15916" s="1122" t="e">
        <v>#REF!</v>
      </c>
      <c r="D15916" s="1122" t="s">
        <v>3448</v>
      </c>
      <c r="E15916" s="1365">
        <v>12</v>
      </c>
      <c r="F15916" s="1260">
        <v>1</v>
      </c>
      <c r="G15916" s="1246">
        <v>12</v>
      </c>
    </row>
    <row r="15917" spans="1:7" hidden="1">
      <c r="A15917" s="1304" t="s">
        <v>10871</v>
      </c>
      <c r="B15917" s="1211" t="s">
        <v>10872</v>
      </c>
      <c r="C15917" s="1122" t="e">
        <v>#REF!</v>
      </c>
      <c r="D15917" s="1122" t="s">
        <v>5252</v>
      </c>
      <c r="E15917" s="1365">
        <v>12</v>
      </c>
      <c r="F15917" s="1260">
        <v>1</v>
      </c>
      <c r="G15917" s="1246">
        <v>12</v>
      </c>
    </row>
    <row r="15918" spans="1:7" hidden="1">
      <c r="A15918" s="1304" t="s">
        <v>10871</v>
      </c>
      <c r="B15918" s="1211" t="s">
        <v>10872</v>
      </c>
      <c r="C15918" s="1122" t="e">
        <v>#REF!</v>
      </c>
      <c r="D15918" s="1122" t="s">
        <v>5253</v>
      </c>
      <c r="E15918" s="1365">
        <v>12</v>
      </c>
      <c r="F15918" s="1260">
        <v>1</v>
      </c>
      <c r="G15918" s="1246">
        <v>12</v>
      </c>
    </row>
    <row r="15919" spans="1:7" hidden="1">
      <c r="A15919" s="1304" t="s">
        <v>10871</v>
      </c>
      <c r="B15919" s="1211" t="s">
        <v>10872</v>
      </c>
      <c r="C15919" s="1122" t="e">
        <v>#REF!</v>
      </c>
      <c r="D15919" s="1122" t="s">
        <v>5254</v>
      </c>
      <c r="E15919" s="1365">
        <v>12</v>
      </c>
      <c r="F15919" s="1260">
        <v>1</v>
      </c>
      <c r="G15919" s="1246">
        <v>12</v>
      </c>
    </row>
    <row r="15920" spans="1:7" hidden="1">
      <c r="A15920" s="1304" t="s">
        <v>10871</v>
      </c>
      <c r="B15920" s="1211" t="s">
        <v>10872</v>
      </c>
      <c r="C15920" s="1122" t="e">
        <v>#REF!</v>
      </c>
      <c r="D15920" s="1122" t="s">
        <v>5255</v>
      </c>
      <c r="E15920" s="1365">
        <v>12</v>
      </c>
      <c r="F15920" s="1260">
        <v>1</v>
      </c>
      <c r="G15920" s="1246">
        <v>12</v>
      </c>
    </row>
    <row r="15921" spans="1:7" hidden="1">
      <c r="A15921" s="1304" t="s">
        <v>10871</v>
      </c>
      <c r="B15921" s="1211" t="s">
        <v>10872</v>
      </c>
      <c r="C15921" s="1122" t="e">
        <v>#REF!</v>
      </c>
      <c r="D15921" s="1122" t="s">
        <v>5236</v>
      </c>
      <c r="E15921" s="1365">
        <v>2</v>
      </c>
      <c r="F15921" s="1260">
        <v>1</v>
      </c>
      <c r="G15921" s="1246">
        <v>2</v>
      </c>
    </row>
    <row r="15922" spans="1:7" hidden="1">
      <c r="A15922" s="1304" t="s">
        <v>10871</v>
      </c>
      <c r="B15922" s="1211" t="s">
        <v>10872</v>
      </c>
      <c r="C15922" s="1122" t="e">
        <v>#REF!</v>
      </c>
      <c r="D15922" s="1122" t="s">
        <v>10231</v>
      </c>
      <c r="E15922" s="1365">
        <v>1E-3</v>
      </c>
      <c r="F15922" s="1260">
        <v>1</v>
      </c>
      <c r="G15922" s="1246">
        <v>1E-3</v>
      </c>
    </row>
    <row r="15923" spans="1:7" hidden="1">
      <c r="A15923" s="1304" t="s">
        <v>10871</v>
      </c>
      <c r="B15923" s="1211" t="s">
        <v>10872</v>
      </c>
      <c r="C15923" s="1122" t="e">
        <v>#REF!</v>
      </c>
      <c r="D15923" s="1122" t="s">
        <v>10232</v>
      </c>
      <c r="E15923" s="1365">
        <v>1E-3</v>
      </c>
      <c r="F15923" s="1260">
        <v>1</v>
      </c>
      <c r="G15923" s="1246">
        <v>1E-3</v>
      </c>
    </row>
    <row r="15924" spans="1:7" hidden="1">
      <c r="A15924" s="1304" t="s">
        <v>10871</v>
      </c>
      <c r="B15924" s="1211" t="s">
        <v>10872</v>
      </c>
      <c r="C15924" s="1122" t="e">
        <v>#REF!</v>
      </c>
      <c r="D15924" s="1122" t="s">
        <v>10233</v>
      </c>
      <c r="E15924" s="1365">
        <v>1E-3</v>
      </c>
      <c r="F15924" s="1260">
        <v>1</v>
      </c>
      <c r="G15924" s="1246">
        <v>1E-3</v>
      </c>
    </row>
    <row r="15925" spans="1:7" hidden="1">
      <c r="A15925" s="1304" t="s">
        <v>10871</v>
      </c>
      <c r="B15925" s="1211" t="s">
        <v>10872</v>
      </c>
      <c r="C15925" s="1122" t="e">
        <v>#REF!</v>
      </c>
      <c r="D15925" s="1122" t="s">
        <v>1792</v>
      </c>
      <c r="E15925" s="1365">
        <v>4.0000000000000002E-4</v>
      </c>
      <c r="F15925" s="1260">
        <v>1</v>
      </c>
      <c r="G15925" s="1246">
        <v>4.0000000000000002E-4</v>
      </c>
    </row>
    <row r="15926" spans="1:7" hidden="1">
      <c r="A15926" s="1304" t="s">
        <v>10871</v>
      </c>
      <c r="B15926" s="1211" t="s">
        <v>10872</v>
      </c>
      <c r="C15926" s="1122" t="e">
        <v>#REF!</v>
      </c>
      <c r="D15926" s="1122" t="s">
        <v>3885</v>
      </c>
      <c r="E15926" s="1365">
        <v>1.1999999999999999E-3</v>
      </c>
      <c r="F15926" s="1260">
        <v>1</v>
      </c>
      <c r="G15926" s="1246">
        <v>1.1999999999999999E-3</v>
      </c>
    </row>
    <row r="15927" spans="1:7" hidden="1">
      <c r="A15927" s="1304" t="s">
        <v>10871</v>
      </c>
      <c r="B15927" s="1211" t="s">
        <v>10872</v>
      </c>
      <c r="C15927" s="1122" t="e">
        <v>#REF!</v>
      </c>
      <c r="D15927" s="1122" t="s">
        <v>3704</v>
      </c>
      <c r="E15927" s="1365">
        <v>5.0000000000000001E-3</v>
      </c>
      <c r="F15927" s="1260">
        <v>1</v>
      </c>
      <c r="G15927" s="1246">
        <v>5.0000000000000001E-3</v>
      </c>
    </row>
    <row r="15928" spans="1:7" hidden="1">
      <c r="A15928" s="1304" t="s">
        <v>10871</v>
      </c>
      <c r="B15928" s="1211" t="s">
        <v>10872</v>
      </c>
      <c r="C15928" s="1122" t="e">
        <v>#REF!</v>
      </c>
      <c r="D15928" s="1122" t="s">
        <v>1793</v>
      </c>
      <c r="E15928" s="1365">
        <v>4.0000000000000002E-4</v>
      </c>
      <c r="F15928" s="1260">
        <v>1</v>
      </c>
      <c r="G15928" s="1246">
        <v>4.0000000000000002E-4</v>
      </c>
    </row>
    <row r="15929" spans="1:7" hidden="1">
      <c r="A15929" s="1304" t="s">
        <v>10871</v>
      </c>
      <c r="B15929" s="1211" t="s">
        <v>10872</v>
      </c>
      <c r="C15929" s="1122" t="e">
        <v>#REF!</v>
      </c>
      <c r="D15929" s="1122" t="s">
        <v>10234</v>
      </c>
      <c r="E15929" s="1365">
        <v>1E-3</v>
      </c>
      <c r="F15929" s="1260">
        <v>1</v>
      </c>
      <c r="G15929" s="1246">
        <v>1E-3</v>
      </c>
    </row>
    <row r="15930" spans="1:7" hidden="1">
      <c r="A15930" s="1304" t="s">
        <v>10871</v>
      </c>
      <c r="B15930" s="1211" t="s">
        <v>10872</v>
      </c>
      <c r="C15930" s="1122" t="e">
        <v>#REF!</v>
      </c>
      <c r="D15930" s="1122" t="s">
        <v>4137</v>
      </c>
      <c r="E15930" s="1365">
        <v>1.1999999999999999E-3</v>
      </c>
      <c r="F15930" s="1260">
        <v>1</v>
      </c>
      <c r="G15930" s="1246">
        <v>1.1999999999999999E-3</v>
      </c>
    </row>
    <row r="15931" spans="1:7" hidden="1">
      <c r="A15931" s="1304" t="s">
        <v>10871</v>
      </c>
      <c r="B15931" s="1211" t="s">
        <v>10872</v>
      </c>
      <c r="C15931" s="1122" t="e">
        <v>#REF!</v>
      </c>
      <c r="D15931" s="1122" t="s">
        <v>1540</v>
      </c>
      <c r="E15931" s="1365">
        <v>5.4000000000000003E-3</v>
      </c>
      <c r="F15931" s="1260">
        <v>1</v>
      </c>
      <c r="G15931" s="1246">
        <v>5.4000000000000003E-3</v>
      </c>
    </row>
    <row r="15932" spans="1:7" hidden="1">
      <c r="A15932" s="1304" t="s">
        <v>10871</v>
      </c>
      <c r="B15932" s="1211" t="s">
        <v>10872</v>
      </c>
      <c r="C15932" s="1122" t="e">
        <v>#REF!</v>
      </c>
      <c r="D15932" s="1122" t="s">
        <v>9615</v>
      </c>
      <c r="E15932" s="1365">
        <v>5.4000000000000003E-3</v>
      </c>
      <c r="F15932" s="1260">
        <v>1</v>
      </c>
      <c r="G15932" s="1246">
        <v>5.4000000000000003E-3</v>
      </c>
    </row>
    <row r="15933" spans="1:7" hidden="1">
      <c r="A15933" s="1304" t="s">
        <v>10871</v>
      </c>
      <c r="B15933" s="1211" t="s">
        <v>10872</v>
      </c>
      <c r="C15933" s="1122" t="e">
        <v>#REF!</v>
      </c>
      <c r="D15933" s="1122" t="s">
        <v>10235</v>
      </c>
      <c r="E15933" s="1365">
        <v>1E-3</v>
      </c>
      <c r="F15933" s="1260">
        <v>1</v>
      </c>
      <c r="G15933" s="1246">
        <v>1E-3</v>
      </c>
    </row>
    <row r="15934" spans="1:7" hidden="1">
      <c r="A15934" s="1304" t="s">
        <v>10871</v>
      </c>
      <c r="B15934" s="1211" t="s">
        <v>10872</v>
      </c>
      <c r="C15934" s="1122" t="e">
        <v>#REF!</v>
      </c>
      <c r="D15934" s="1122" t="s">
        <v>10236</v>
      </c>
      <c r="E15934" s="1365">
        <v>1E-3</v>
      </c>
      <c r="F15934" s="1260">
        <v>1</v>
      </c>
      <c r="G15934" s="1246">
        <v>1E-3</v>
      </c>
    </row>
    <row r="15935" spans="1:7" hidden="1">
      <c r="A15935" s="1304" t="s">
        <v>10871</v>
      </c>
      <c r="B15935" s="1211" t="s">
        <v>10872</v>
      </c>
      <c r="C15935" s="1122" t="e">
        <v>#REF!</v>
      </c>
      <c r="D15935" s="1122" t="s">
        <v>10237</v>
      </c>
      <c r="E15935" s="1365">
        <v>1E-3</v>
      </c>
      <c r="F15935" s="1260">
        <v>1</v>
      </c>
      <c r="G15935" s="1246">
        <v>1E-3</v>
      </c>
    </row>
    <row r="15936" spans="1:7" hidden="1">
      <c r="A15936" s="1304" t="s">
        <v>10871</v>
      </c>
      <c r="B15936" s="1211" t="s">
        <v>10872</v>
      </c>
      <c r="C15936" s="1122" t="e">
        <v>#REF!</v>
      </c>
      <c r="D15936" s="1122" t="s">
        <v>10238</v>
      </c>
      <c r="E15936" s="1365">
        <v>1E-3</v>
      </c>
      <c r="F15936" s="1260">
        <v>1</v>
      </c>
      <c r="G15936" s="1246">
        <v>1E-3</v>
      </c>
    </row>
    <row r="15937" spans="1:7" hidden="1">
      <c r="A15937" s="1304" t="s">
        <v>10871</v>
      </c>
      <c r="B15937" s="1211" t="s">
        <v>10872</v>
      </c>
      <c r="C15937" s="1122" t="e">
        <v>#REF!</v>
      </c>
      <c r="D15937" s="1122" t="s">
        <v>5611</v>
      </c>
      <c r="E15937" s="1365">
        <v>0.56399999999999995</v>
      </c>
      <c r="F15937" s="1260">
        <v>1</v>
      </c>
      <c r="G15937" s="1246">
        <v>0.56399999999999995</v>
      </c>
    </row>
    <row r="15938" spans="1:7" hidden="1">
      <c r="A15938" s="1304" t="s">
        <v>10871</v>
      </c>
      <c r="B15938" s="1211" t="s">
        <v>10872</v>
      </c>
      <c r="C15938" s="1122" t="e">
        <v>#REF!</v>
      </c>
      <c r="D15938" s="1122" t="s">
        <v>5609</v>
      </c>
      <c r="E15938" s="1365">
        <v>0.50660000000000005</v>
      </c>
      <c r="F15938" s="1260">
        <v>1</v>
      </c>
      <c r="G15938" s="1246">
        <v>0.50660000000000005</v>
      </c>
    </row>
    <row r="15939" spans="1:7" hidden="1">
      <c r="A15939" s="1304" t="s">
        <v>10871</v>
      </c>
      <c r="B15939" s="1211" t="s">
        <v>10872</v>
      </c>
      <c r="C15939" s="1122" t="e">
        <v>#REF!</v>
      </c>
      <c r="D15939" s="1122" t="s">
        <v>6661</v>
      </c>
      <c r="E15939" s="1365">
        <v>4.1999999999999997E-3</v>
      </c>
      <c r="F15939" s="1260">
        <v>1</v>
      </c>
      <c r="G15939" s="1246">
        <v>4.1999999999999997E-3</v>
      </c>
    </row>
    <row r="15940" spans="1:7" hidden="1">
      <c r="A15940" s="1304" t="s">
        <v>10873</v>
      </c>
      <c r="B15940" s="1211" t="s">
        <v>10874</v>
      </c>
      <c r="C15940" s="1122" t="e">
        <v>#REF!</v>
      </c>
      <c r="D15940" s="1122" t="s">
        <v>10850</v>
      </c>
      <c r="E15940" s="1365">
        <v>1</v>
      </c>
      <c r="F15940" s="1260">
        <v>1</v>
      </c>
      <c r="G15940" s="1246">
        <v>1</v>
      </c>
    </row>
    <row r="15941" spans="1:7" hidden="1">
      <c r="A15941" s="1304" t="s">
        <v>10873</v>
      </c>
      <c r="B15941" s="1211" t="s">
        <v>10874</v>
      </c>
      <c r="C15941" s="1122" t="e">
        <v>#REF!</v>
      </c>
      <c r="D15941" s="1122" t="s">
        <v>10917</v>
      </c>
      <c r="E15941" s="1365">
        <v>1</v>
      </c>
      <c r="F15941" s="1260">
        <v>1</v>
      </c>
      <c r="G15941" s="1246">
        <v>1</v>
      </c>
    </row>
    <row r="15942" spans="1:7" hidden="1">
      <c r="A15942" s="1304" t="s">
        <v>10873</v>
      </c>
      <c r="B15942" s="1211" t="s">
        <v>10874</v>
      </c>
      <c r="C15942" s="1122" t="e">
        <v>#REF!</v>
      </c>
      <c r="D15942" s="1122" t="s">
        <v>10913</v>
      </c>
      <c r="E15942" s="1365">
        <v>1</v>
      </c>
      <c r="F15942" s="1260">
        <v>1</v>
      </c>
      <c r="G15942" s="1246">
        <v>1</v>
      </c>
    </row>
    <row r="15943" spans="1:7" hidden="1">
      <c r="A15943" s="1304" t="s">
        <v>10873</v>
      </c>
      <c r="B15943" s="1211" t="s">
        <v>10874</v>
      </c>
      <c r="C15943" s="1122" t="e">
        <v>#REF!</v>
      </c>
      <c r="D15943" s="1122" t="s">
        <v>5238</v>
      </c>
      <c r="E15943" s="1365">
        <v>1</v>
      </c>
      <c r="F15943" s="1260">
        <v>1</v>
      </c>
      <c r="G15943" s="1246">
        <v>1</v>
      </c>
    </row>
    <row r="15944" spans="1:7" hidden="1">
      <c r="A15944" s="1304" t="s">
        <v>10873</v>
      </c>
      <c r="B15944" s="1211" t="s">
        <v>10874</v>
      </c>
      <c r="C15944" s="1122" t="e">
        <v>#REF!</v>
      </c>
      <c r="D15944" s="1122" t="s">
        <v>3073</v>
      </c>
      <c r="E15944" s="1365">
        <v>1</v>
      </c>
      <c r="F15944" s="1260">
        <v>1</v>
      </c>
      <c r="G15944" s="1246">
        <v>1</v>
      </c>
    </row>
    <row r="15945" spans="1:7" hidden="1">
      <c r="A15945" s="1304" t="s">
        <v>10873</v>
      </c>
      <c r="B15945" s="1211" t="s">
        <v>10874</v>
      </c>
      <c r="C15945" s="1122" t="e">
        <v>#REF!</v>
      </c>
      <c r="D15945" s="1122" t="s">
        <v>4809</v>
      </c>
      <c r="E15945" s="1365">
        <v>1</v>
      </c>
      <c r="F15945" s="1260">
        <v>1</v>
      </c>
      <c r="G15945" s="1246">
        <v>1</v>
      </c>
    </row>
    <row r="15946" spans="1:7" hidden="1">
      <c r="A15946" s="1304" t="s">
        <v>10873</v>
      </c>
      <c r="B15946" s="1211" t="s">
        <v>10874</v>
      </c>
      <c r="C15946" s="1122" t="e">
        <v>#REF!</v>
      </c>
      <c r="D15946" s="1122" t="s">
        <v>5392</v>
      </c>
      <c r="E15946" s="1365">
        <v>1</v>
      </c>
      <c r="F15946" s="1260">
        <v>1</v>
      </c>
      <c r="G15946" s="1246">
        <v>1</v>
      </c>
    </row>
    <row r="15947" spans="1:7" hidden="1">
      <c r="A15947" s="1304" t="s">
        <v>10873</v>
      </c>
      <c r="B15947" s="1211" t="s">
        <v>10874</v>
      </c>
      <c r="C15947" s="1122" t="e">
        <v>#REF!</v>
      </c>
      <c r="D15947" s="1122" t="s">
        <v>6203</v>
      </c>
      <c r="E15947" s="1365">
        <v>1</v>
      </c>
      <c r="F15947" s="1260">
        <v>1</v>
      </c>
      <c r="G15947" s="1246">
        <v>1</v>
      </c>
    </row>
    <row r="15948" spans="1:7" hidden="1">
      <c r="A15948" s="1304" t="s">
        <v>10873</v>
      </c>
      <c r="B15948" s="1211" t="s">
        <v>10874</v>
      </c>
      <c r="C15948" s="1122" t="e">
        <v>#REF!</v>
      </c>
      <c r="D15948" s="1122" t="s">
        <v>5449</v>
      </c>
      <c r="E15948" s="1365">
        <v>1</v>
      </c>
      <c r="F15948" s="1260">
        <v>1</v>
      </c>
      <c r="G15948" s="1246">
        <v>1</v>
      </c>
    </row>
    <row r="15949" spans="1:7" hidden="1">
      <c r="A15949" s="1304" t="s">
        <v>10873</v>
      </c>
      <c r="B15949" s="1211" t="s">
        <v>10874</v>
      </c>
      <c r="C15949" s="1122" t="e">
        <v>#REF!</v>
      </c>
      <c r="D15949" s="1122" t="s">
        <v>4785</v>
      </c>
      <c r="E15949" s="1365">
        <v>2</v>
      </c>
      <c r="F15949" s="1260">
        <v>1</v>
      </c>
      <c r="G15949" s="1246">
        <v>2</v>
      </c>
    </row>
    <row r="15950" spans="1:7" hidden="1">
      <c r="A15950" s="1304" t="s">
        <v>10873</v>
      </c>
      <c r="B15950" s="1211" t="s">
        <v>10874</v>
      </c>
      <c r="C15950" s="1122" t="e">
        <v>#REF!</v>
      </c>
      <c r="D15950" s="1122" t="s">
        <v>4787</v>
      </c>
      <c r="E15950" s="1365">
        <v>2</v>
      </c>
      <c r="F15950" s="1260">
        <v>1</v>
      </c>
      <c r="G15950" s="1246">
        <v>2</v>
      </c>
    </row>
    <row r="15951" spans="1:7" hidden="1">
      <c r="A15951" s="1304" t="s">
        <v>10873</v>
      </c>
      <c r="B15951" s="1211" t="s">
        <v>10874</v>
      </c>
      <c r="C15951" s="1122" t="e">
        <v>#REF!</v>
      </c>
      <c r="D15951" s="1122" t="s">
        <v>9113</v>
      </c>
      <c r="E15951" s="1365">
        <v>1</v>
      </c>
      <c r="F15951" s="1260">
        <v>1</v>
      </c>
      <c r="G15951" s="1246">
        <v>1</v>
      </c>
    </row>
    <row r="15952" spans="1:7" hidden="1">
      <c r="A15952" s="1304" t="s">
        <v>10873</v>
      </c>
      <c r="B15952" s="1211" t="s">
        <v>10874</v>
      </c>
      <c r="C15952" s="1122" t="e">
        <v>#REF!</v>
      </c>
      <c r="D15952" s="1122" t="s">
        <v>9114</v>
      </c>
      <c r="E15952" s="1365">
        <v>1</v>
      </c>
      <c r="F15952" s="1260">
        <v>1</v>
      </c>
      <c r="G15952" s="1246">
        <v>1</v>
      </c>
    </row>
    <row r="15953" spans="1:7" hidden="1">
      <c r="A15953" s="1304" t="s">
        <v>10873</v>
      </c>
      <c r="B15953" s="1211" t="s">
        <v>10874</v>
      </c>
      <c r="C15953" s="1122" t="e">
        <v>#REF!</v>
      </c>
      <c r="D15953" s="1122" t="s">
        <v>5240</v>
      </c>
      <c r="E15953" s="1365">
        <v>4</v>
      </c>
      <c r="F15953" s="1260">
        <v>1</v>
      </c>
      <c r="G15953" s="1246">
        <v>4</v>
      </c>
    </row>
    <row r="15954" spans="1:7" hidden="1">
      <c r="A15954" s="1304" t="s">
        <v>10873</v>
      </c>
      <c r="B15954" s="1211" t="s">
        <v>10874</v>
      </c>
      <c r="C15954" s="1122" t="e">
        <v>#REF!</v>
      </c>
      <c r="D15954" s="1122" t="s">
        <v>4726</v>
      </c>
      <c r="E15954" s="1365">
        <v>2</v>
      </c>
      <c r="F15954" s="1260">
        <v>1</v>
      </c>
      <c r="G15954" s="1246">
        <v>2</v>
      </c>
    </row>
    <row r="15955" spans="1:7" hidden="1">
      <c r="A15955" s="1304" t="s">
        <v>10873</v>
      </c>
      <c r="B15955" s="1211" t="s">
        <v>10874</v>
      </c>
      <c r="C15955" s="1122" t="e">
        <v>#REF!</v>
      </c>
      <c r="D15955" s="1122" t="s">
        <v>10919</v>
      </c>
      <c r="E15955" s="1365">
        <v>3</v>
      </c>
      <c r="F15955" s="1260">
        <v>1</v>
      </c>
      <c r="G15955" s="1246">
        <v>3</v>
      </c>
    </row>
    <row r="15956" spans="1:7" hidden="1">
      <c r="A15956" s="1304" t="s">
        <v>10873</v>
      </c>
      <c r="B15956" s="1211" t="s">
        <v>10874</v>
      </c>
      <c r="C15956" s="1122" t="e">
        <v>#REF!</v>
      </c>
      <c r="D15956" s="1122" t="s">
        <v>10920</v>
      </c>
      <c r="E15956" s="1365">
        <v>2</v>
      </c>
      <c r="F15956" s="1260">
        <v>1</v>
      </c>
      <c r="G15956" s="1246">
        <v>2</v>
      </c>
    </row>
    <row r="15957" spans="1:7" hidden="1">
      <c r="A15957" s="1304" t="s">
        <v>10873</v>
      </c>
      <c r="B15957" s="1211" t="s">
        <v>10874</v>
      </c>
      <c r="C15957" s="1122" t="e">
        <v>#REF!</v>
      </c>
      <c r="D15957" s="1122" t="s">
        <v>1440</v>
      </c>
      <c r="E15957" s="1365">
        <v>12</v>
      </c>
      <c r="F15957" s="1260">
        <v>1</v>
      </c>
      <c r="G15957" s="1246">
        <v>12</v>
      </c>
    </row>
    <row r="15958" spans="1:7" hidden="1">
      <c r="A15958" s="1304" t="s">
        <v>10873</v>
      </c>
      <c r="B15958" s="1211" t="s">
        <v>10874</v>
      </c>
      <c r="C15958" s="1122" t="e">
        <v>#REF!</v>
      </c>
      <c r="D15958" s="1122" t="s">
        <v>3441</v>
      </c>
      <c r="E15958" s="1365">
        <v>12</v>
      </c>
      <c r="F15958" s="1260">
        <v>1</v>
      </c>
      <c r="G15958" s="1246">
        <v>12</v>
      </c>
    </row>
    <row r="15959" spans="1:7" hidden="1">
      <c r="A15959" s="1304" t="s">
        <v>10873</v>
      </c>
      <c r="B15959" s="1211" t="s">
        <v>10874</v>
      </c>
      <c r="C15959" s="1122" t="e">
        <v>#REF!</v>
      </c>
      <c r="D15959" s="1122" t="s">
        <v>3443</v>
      </c>
      <c r="E15959" s="1365">
        <v>12</v>
      </c>
      <c r="F15959" s="1260">
        <v>1</v>
      </c>
      <c r="G15959" s="1246">
        <v>12</v>
      </c>
    </row>
    <row r="15960" spans="1:7" hidden="1">
      <c r="A15960" s="1304" t="s">
        <v>10873</v>
      </c>
      <c r="B15960" s="1211" t="s">
        <v>10874</v>
      </c>
      <c r="C15960" s="1122" t="e">
        <v>#REF!</v>
      </c>
      <c r="D15960" s="1122" t="s">
        <v>3445</v>
      </c>
      <c r="E15960" s="1365">
        <v>12</v>
      </c>
      <c r="F15960" s="1260">
        <v>1</v>
      </c>
      <c r="G15960" s="1246">
        <v>12</v>
      </c>
    </row>
    <row r="15961" spans="1:7" hidden="1">
      <c r="A15961" s="1304" t="s">
        <v>10873</v>
      </c>
      <c r="B15961" s="1211" t="s">
        <v>10874</v>
      </c>
      <c r="C15961" s="1122" t="e">
        <v>#REF!</v>
      </c>
      <c r="D15961" s="1122" t="s">
        <v>3447</v>
      </c>
      <c r="E15961" s="1365">
        <v>12</v>
      </c>
      <c r="F15961" s="1260">
        <v>1</v>
      </c>
      <c r="G15961" s="1246">
        <v>12</v>
      </c>
    </row>
    <row r="15962" spans="1:7" hidden="1">
      <c r="A15962" s="1304" t="s">
        <v>10873</v>
      </c>
      <c r="B15962" s="1211" t="s">
        <v>10874</v>
      </c>
      <c r="C15962" s="1122" t="e">
        <v>#REF!</v>
      </c>
      <c r="D15962" s="1122" t="s">
        <v>3448</v>
      </c>
      <c r="E15962" s="1365">
        <v>12</v>
      </c>
      <c r="F15962" s="1260">
        <v>1</v>
      </c>
      <c r="G15962" s="1246">
        <v>12</v>
      </c>
    </row>
    <row r="15963" spans="1:7" hidden="1">
      <c r="A15963" s="1304" t="s">
        <v>10873</v>
      </c>
      <c r="B15963" s="1211" t="s">
        <v>10874</v>
      </c>
      <c r="C15963" s="1122" t="e">
        <v>#REF!</v>
      </c>
      <c r="D15963" s="1122" t="s">
        <v>5252</v>
      </c>
      <c r="E15963" s="1365">
        <v>12</v>
      </c>
      <c r="F15963" s="1260">
        <v>1</v>
      </c>
      <c r="G15963" s="1246">
        <v>12</v>
      </c>
    </row>
    <row r="15964" spans="1:7" hidden="1">
      <c r="A15964" s="1304" t="s">
        <v>10873</v>
      </c>
      <c r="B15964" s="1211" t="s">
        <v>10874</v>
      </c>
      <c r="C15964" s="1122" t="e">
        <v>#REF!</v>
      </c>
      <c r="D15964" s="1122" t="s">
        <v>5253</v>
      </c>
      <c r="E15964" s="1365">
        <v>12</v>
      </c>
      <c r="F15964" s="1260">
        <v>1</v>
      </c>
      <c r="G15964" s="1246">
        <v>12</v>
      </c>
    </row>
    <row r="15965" spans="1:7" hidden="1">
      <c r="A15965" s="1304" t="s">
        <v>10873</v>
      </c>
      <c r="B15965" s="1211" t="s">
        <v>10874</v>
      </c>
      <c r="C15965" s="1122" t="e">
        <v>#REF!</v>
      </c>
      <c r="D15965" s="1122" t="s">
        <v>5254</v>
      </c>
      <c r="E15965" s="1365">
        <v>12</v>
      </c>
      <c r="F15965" s="1260">
        <v>1</v>
      </c>
      <c r="G15965" s="1246">
        <v>12</v>
      </c>
    </row>
    <row r="15966" spans="1:7" hidden="1">
      <c r="A15966" s="1304" t="s">
        <v>10873</v>
      </c>
      <c r="B15966" s="1211" t="s">
        <v>10874</v>
      </c>
      <c r="C15966" s="1122" t="e">
        <v>#REF!</v>
      </c>
      <c r="D15966" s="1122" t="s">
        <v>5255</v>
      </c>
      <c r="E15966" s="1365">
        <v>12</v>
      </c>
      <c r="F15966" s="1260">
        <v>1</v>
      </c>
      <c r="G15966" s="1246">
        <v>12</v>
      </c>
    </row>
    <row r="15967" spans="1:7" hidden="1">
      <c r="A15967" s="1304" t="s">
        <v>10873</v>
      </c>
      <c r="B15967" s="1211" t="s">
        <v>10874</v>
      </c>
      <c r="C15967" s="1122" t="e">
        <v>#REF!</v>
      </c>
      <c r="D15967" s="1122" t="s">
        <v>5236</v>
      </c>
      <c r="E15967" s="1365">
        <v>2</v>
      </c>
      <c r="F15967" s="1260">
        <v>1</v>
      </c>
      <c r="G15967" s="1246">
        <v>2</v>
      </c>
    </row>
    <row r="15968" spans="1:7" hidden="1">
      <c r="A15968" s="1304" t="s">
        <v>10873</v>
      </c>
      <c r="B15968" s="1211" t="s">
        <v>10874</v>
      </c>
      <c r="C15968" s="1122" t="e">
        <v>#REF!</v>
      </c>
      <c r="D15968" s="1122" t="s">
        <v>10231</v>
      </c>
      <c r="E15968" s="1365">
        <v>1E-3</v>
      </c>
      <c r="F15968" s="1260">
        <v>1</v>
      </c>
      <c r="G15968" s="1246">
        <v>1E-3</v>
      </c>
    </row>
    <row r="15969" spans="1:7" hidden="1">
      <c r="A15969" s="1304" t="s">
        <v>10873</v>
      </c>
      <c r="B15969" s="1211" t="s">
        <v>10874</v>
      </c>
      <c r="C15969" s="1122" t="e">
        <v>#REF!</v>
      </c>
      <c r="D15969" s="1122" t="s">
        <v>10232</v>
      </c>
      <c r="E15969" s="1365">
        <v>1E-3</v>
      </c>
      <c r="F15969" s="1260">
        <v>1</v>
      </c>
      <c r="G15969" s="1246">
        <v>1E-3</v>
      </c>
    </row>
    <row r="15970" spans="1:7" hidden="1">
      <c r="A15970" s="1304" t="s">
        <v>10873</v>
      </c>
      <c r="B15970" s="1211" t="s">
        <v>10874</v>
      </c>
      <c r="C15970" s="1122" t="e">
        <v>#REF!</v>
      </c>
      <c r="D15970" s="1122" t="s">
        <v>10233</v>
      </c>
      <c r="E15970" s="1365">
        <v>1E-3</v>
      </c>
      <c r="F15970" s="1260">
        <v>1</v>
      </c>
      <c r="G15970" s="1246">
        <v>1E-3</v>
      </c>
    </row>
    <row r="15971" spans="1:7" hidden="1">
      <c r="A15971" s="1304" t="s">
        <v>10873</v>
      </c>
      <c r="B15971" s="1211" t="s">
        <v>10874</v>
      </c>
      <c r="C15971" s="1122" t="e">
        <v>#REF!</v>
      </c>
      <c r="D15971" s="1122" t="s">
        <v>1792</v>
      </c>
      <c r="E15971" s="1365">
        <v>4.0000000000000002E-4</v>
      </c>
      <c r="F15971" s="1260">
        <v>1</v>
      </c>
      <c r="G15971" s="1246">
        <v>4.0000000000000002E-4</v>
      </c>
    </row>
    <row r="15972" spans="1:7" hidden="1">
      <c r="A15972" s="1304" t="s">
        <v>10873</v>
      </c>
      <c r="B15972" s="1211" t="s">
        <v>10874</v>
      </c>
      <c r="C15972" s="1122" t="e">
        <v>#REF!</v>
      </c>
      <c r="D15972" s="1122" t="s">
        <v>3885</v>
      </c>
      <c r="E15972" s="1365">
        <v>1.1999999999999999E-3</v>
      </c>
      <c r="F15972" s="1260">
        <v>1</v>
      </c>
      <c r="G15972" s="1246">
        <v>1.1999999999999999E-3</v>
      </c>
    </row>
    <row r="15973" spans="1:7" hidden="1">
      <c r="A15973" s="1304" t="s">
        <v>10873</v>
      </c>
      <c r="B15973" s="1211" t="s">
        <v>10874</v>
      </c>
      <c r="C15973" s="1122" t="e">
        <v>#REF!</v>
      </c>
      <c r="D15973" s="1122" t="s">
        <v>3704</v>
      </c>
      <c r="E15973" s="1365">
        <v>5.0000000000000001E-3</v>
      </c>
      <c r="F15973" s="1260">
        <v>1</v>
      </c>
      <c r="G15973" s="1246">
        <v>5.0000000000000001E-3</v>
      </c>
    </row>
    <row r="15974" spans="1:7" hidden="1">
      <c r="A15974" s="1304" t="s">
        <v>10873</v>
      </c>
      <c r="B15974" s="1211" t="s">
        <v>10874</v>
      </c>
      <c r="C15974" s="1122" t="e">
        <v>#REF!</v>
      </c>
      <c r="D15974" s="1122" t="s">
        <v>1793</v>
      </c>
      <c r="E15974" s="1365">
        <v>4.0000000000000002E-4</v>
      </c>
      <c r="F15974" s="1260">
        <v>1</v>
      </c>
      <c r="G15974" s="1246">
        <v>4.0000000000000002E-4</v>
      </c>
    </row>
    <row r="15975" spans="1:7" hidden="1">
      <c r="A15975" s="1304" t="s">
        <v>10873</v>
      </c>
      <c r="B15975" s="1211" t="s">
        <v>10874</v>
      </c>
      <c r="C15975" s="1122" t="e">
        <v>#REF!</v>
      </c>
      <c r="D15975" s="1122" t="s">
        <v>10234</v>
      </c>
      <c r="E15975" s="1365">
        <v>1E-3</v>
      </c>
      <c r="F15975" s="1260">
        <v>1</v>
      </c>
      <c r="G15975" s="1246">
        <v>1E-3</v>
      </c>
    </row>
    <row r="15976" spans="1:7" hidden="1">
      <c r="A15976" s="1304" t="s">
        <v>10873</v>
      </c>
      <c r="B15976" s="1211" t="s">
        <v>10874</v>
      </c>
      <c r="C15976" s="1122" t="e">
        <v>#REF!</v>
      </c>
      <c r="D15976" s="1122" t="s">
        <v>4137</v>
      </c>
      <c r="E15976" s="1365">
        <v>1.1999999999999999E-3</v>
      </c>
      <c r="F15976" s="1260">
        <v>1</v>
      </c>
      <c r="G15976" s="1246">
        <v>1.1999999999999999E-3</v>
      </c>
    </row>
    <row r="15977" spans="1:7" hidden="1">
      <c r="A15977" s="1304" t="s">
        <v>10873</v>
      </c>
      <c r="B15977" s="1211" t="s">
        <v>10874</v>
      </c>
      <c r="C15977" s="1122" t="e">
        <v>#REF!</v>
      </c>
      <c r="D15977" s="1122" t="s">
        <v>1540</v>
      </c>
      <c r="E15977" s="1365">
        <v>5.4000000000000003E-3</v>
      </c>
      <c r="F15977" s="1260">
        <v>1</v>
      </c>
      <c r="G15977" s="1246">
        <v>5.4000000000000003E-3</v>
      </c>
    </row>
    <row r="15978" spans="1:7" hidden="1">
      <c r="A15978" s="1304" t="s">
        <v>10873</v>
      </c>
      <c r="B15978" s="1211" t="s">
        <v>10874</v>
      </c>
      <c r="C15978" s="1122" t="e">
        <v>#REF!</v>
      </c>
      <c r="D15978" s="1122" t="s">
        <v>9615</v>
      </c>
      <c r="E15978" s="1365">
        <v>5.4000000000000003E-3</v>
      </c>
      <c r="F15978" s="1260">
        <v>1</v>
      </c>
      <c r="G15978" s="1246">
        <v>5.4000000000000003E-3</v>
      </c>
    </row>
    <row r="15979" spans="1:7" hidden="1">
      <c r="A15979" s="1304" t="s">
        <v>10873</v>
      </c>
      <c r="B15979" s="1211" t="s">
        <v>10874</v>
      </c>
      <c r="C15979" s="1122" t="e">
        <v>#REF!</v>
      </c>
      <c r="D15979" s="1122" t="s">
        <v>10235</v>
      </c>
      <c r="E15979" s="1365">
        <v>1E-3</v>
      </c>
      <c r="F15979" s="1260">
        <v>1</v>
      </c>
      <c r="G15979" s="1246">
        <v>1E-3</v>
      </c>
    </row>
    <row r="15980" spans="1:7" hidden="1">
      <c r="A15980" s="1304" t="s">
        <v>10873</v>
      </c>
      <c r="B15980" s="1211" t="s">
        <v>10874</v>
      </c>
      <c r="C15980" s="1122" t="e">
        <v>#REF!</v>
      </c>
      <c r="D15980" s="1122" t="s">
        <v>10236</v>
      </c>
      <c r="E15980" s="1365">
        <v>1E-3</v>
      </c>
      <c r="F15980" s="1260">
        <v>1</v>
      </c>
      <c r="G15980" s="1246">
        <v>1E-3</v>
      </c>
    </row>
    <row r="15981" spans="1:7" hidden="1">
      <c r="A15981" s="1304" t="s">
        <v>10873</v>
      </c>
      <c r="B15981" s="1211" t="s">
        <v>10874</v>
      </c>
      <c r="C15981" s="1122" t="e">
        <v>#REF!</v>
      </c>
      <c r="D15981" s="1122" t="s">
        <v>10237</v>
      </c>
      <c r="E15981" s="1365">
        <v>1E-3</v>
      </c>
      <c r="F15981" s="1260">
        <v>1</v>
      </c>
      <c r="G15981" s="1246">
        <v>1E-3</v>
      </c>
    </row>
    <row r="15982" spans="1:7" hidden="1">
      <c r="A15982" s="1304" t="s">
        <v>10873</v>
      </c>
      <c r="B15982" s="1211" t="s">
        <v>10874</v>
      </c>
      <c r="C15982" s="1122" t="e">
        <v>#REF!</v>
      </c>
      <c r="D15982" s="1122" t="s">
        <v>10238</v>
      </c>
      <c r="E15982" s="1365">
        <v>1E-3</v>
      </c>
      <c r="F15982" s="1260">
        <v>1</v>
      </c>
      <c r="G15982" s="1246">
        <v>1E-3</v>
      </c>
    </row>
    <row r="15983" spans="1:7" hidden="1">
      <c r="A15983" s="1304" t="s">
        <v>10873</v>
      </c>
      <c r="B15983" s="1211" t="s">
        <v>10874</v>
      </c>
      <c r="C15983" s="1122" t="e">
        <v>#REF!</v>
      </c>
      <c r="D15983" s="1122" t="s">
        <v>5611</v>
      </c>
      <c r="E15983" s="1365">
        <v>0.56399999999999995</v>
      </c>
      <c r="F15983" s="1260">
        <v>1</v>
      </c>
      <c r="G15983" s="1246">
        <v>0.56399999999999995</v>
      </c>
    </row>
    <row r="15984" spans="1:7" hidden="1">
      <c r="A15984" s="1304" t="s">
        <v>10873</v>
      </c>
      <c r="B15984" s="1211" t="s">
        <v>10874</v>
      </c>
      <c r="C15984" s="1122" t="e">
        <v>#REF!</v>
      </c>
      <c r="D15984" s="1122" t="s">
        <v>5609</v>
      </c>
      <c r="E15984" s="1365">
        <v>0.50660000000000005</v>
      </c>
      <c r="F15984" s="1260">
        <v>1</v>
      </c>
      <c r="G15984" s="1246">
        <v>0.50660000000000005</v>
      </c>
    </row>
    <row r="15985" spans="1:7" hidden="1">
      <c r="A15985" s="1304" t="s">
        <v>10873</v>
      </c>
      <c r="B15985" s="1211" t="s">
        <v>10874</v>
      </c>
      <c r="C15985" s="1122" t="e">
        <v>#REF!</v>
      </c>
      <c r="D15985" s="1122" t="s">
        <v>6661</v>
      </c>
      <c r="E15985" s="1365">
        <v>4.1999999999999997E-3</v>
      </c>
      <c r="F15985" s="1260">
        <v>1</v>
      </c>
      <c r="G15985" s="1246">
        <v>4.1999999999999997E-3</v>
      </c>
    </row>
    <row r="15986" spans="1:7" hidden="1">
      <c r="A15986" s="1304" t="s">
        <v>10875</v>
      </c>
      <c r="B15986" s="1211" t="s">
        <v>10876</v>
      </c>
      <c r="C15986" s="1122" t="e">
        <v>#REF!</v>
      </c>
      <c r="D15986" s="1122" t="s">
        <v>10850</v>
      </c>
      <c r="E15986" s="1365">
        <v>1</v>
      </c>
      <c r="F15986" s="1260">
        <v>1</v>
      </c>
      <c r="G15986" s="1246">
        <v>1</v>
      </c>
    </row>
    <row r="15987" spans="1:7" hidden="1">
      <c r="A15987" s="1304" t="s">
        <v>10875</v>
      </c>
      <c r="B15987" s="1211" t="s">
        <v>10876</v>
      </c>
      <c r="C15987" s="1122" t="e">
        <v>#REF!</v>
      </c>
      <c r="D15987" s="1122" t="s">
        <v>10912</v>
      </c>
      <c r="E15987" s="1365">
        <v>1</v>
      </c>
      <c r="F15987" s="1260">
        <v>1</v>
      </c>
      <c r="G15987" s="1246">
        <v>1</v>
      </c>
    </row>
    <row r="15988" spans="1:7" hidden="1">
      <c r="A15988" s="1304" t="s">
        <v>10875</v>
      </c>
      <c r="B15988" s="1211" t="s">
        <v>10876</v>
      </c>
      <c r="C15988" s="1122" t="e">
        <v>#REF!</v>
      </c>
      <c r="D15988" s="1122" t="s">
        <v>10913</v>
      </c>
      <c r="E15988" s="1365">
        <v>1</v>
      </c>
      <c r="F15988" s="1260">
        <v>1</v>
      </c>
      <c r="G15988" s="1246">
        <v>1</v>
      </c>
    </row>
    <row r="15989" spans="1:7" hidden="1">
      <c r="A15989" s="1304" t="s">
        <v>10875</v>
      </c>
      <c r="B15989" s="1211" t="s">
        <v>10876</v>
      </c>
      <c r="C15989" s="1122" t="e">
        <v>#REF!</v>
      </c>
      <c r="D15989" s="1122" t="s">
        <v>5238</v>
      </c>
      <c r="E15989" s="1365">
        <v>1</v>
      </c>
      <c r="F15989" s="1260">
        <v>1</v>
      </c>
      <c r="G15989" s="1246">
        <v>1</v>
      </c>
    </row>
    <row r="15990" spans="1:7" hidden="1">
      <c r="A15990" s="1304" t="s">
        <v>10875</v>
      </c>
      <c r="B15990" s="1211" t="s">
        <v>10876</v>
      </c>
      <c r="C15990" s="1122" t="e">
        <v>#REF!</v>
      </c>
      <c r="D15990" s="1122" t="s">
        <v>3072</v>
      </c>
      <c r="E15990" s="1365">
        <v>1</v>
      </c>
      <c r="F15990" s="1260">
        <v>1</v>
      </c>
      <c r="G15990" s="1246">
        <v>1</v>
      </c>
    </row>
    <row r="15991" spans="1:7" hidden="1">
      <c r="A15991" s="1304" t="s">
        <v>10875</v>
      </c>
      <c r="B15991" s="1211" t="s">
        <v>10876</v>
      </c>
      <c r="C15991" s="1122" t="e">
        <v>#REF!</v>
      </c>
      <c r="D15991" s="1122" t="s">
        <v>4811</v>
      </c>
      <c r="E15991" s="1365">
        <v>1</v>
      </c>
      <c r="F15991" s="1260">
        <v>1</v>
      </c>
      <c r="G15991" s="1246">
        <v>1</v>
      </c>
    </row>
    <row r="15992" spans="1:7" hidden="1">
      <c r="A15992" s="1304" t="s">
        <v>10875</v>
      </c>
      <c r="B15992" s="1211" t="s">
        <v>10876</v>
      </c>
      <c r="C15992" s="1122" t="e">
        <v>#REF!</v>
      </c>
      <c r="D15992" s="1122" t="s">
        <v>5392</v>
      </c>
      <c r="E15992" s="1365">
        <v>1</v>
      </c>
      <c r="F15992" s="1260">
        <v>1</v>
      </c>
      <c r="G15992" s="1246">
        <v>1</v>
      </c>
    </row>
    <row r="15993" spans="1:7" hidden="1">
      <c r="A15993" s="1304" t="s">
        <v>10875</v>
      </c>
      <c r="B15993" s="1211" t="s">
        <v>10876</v>
      </c>
      <c r="C15993" s="1122" t="e">
        <v>#REF!</v>
      </c>
      <c r="D15993" s="1122" t="s">
        <v>6203</v>
      </c>
      <c r="E15993" s="1365">
        <v>1</v>
      </c>
      <c r="F15993" s="1260">
        <v>1</v>
      </c>
      <c r="G15993" s="1246">
        <v>1</v>
      </c>
    </row>
    <row r="15994" spans="1:7" hidden="1">
      <c r="A15994" s="1304" t="s">
        <v>10875</v>
      </c>
      <c r="B15994" s="1211" t="s">
        <v>10876</v>
      </c>
      <c r="C15994" s="1122" t="e">
        <v>#REF!</v>
      </c>
      <c r="D15994" s="1122" t="s">
        <v>5449</v>
      </c>
      <c r="E15994" s="1365">
        <v>1</v>
      </c>
      <c r="F15994" s="1260">
        <v>1</v>
      </c>
      <c r="G15994" s="1246">
        <v>1</v>
      </c>
    </row>
    <row r="15995" spans="1:7" hidden="1">
      <c r="A15995" s="1304" t="s">
        <v>10875</v>
      </c>
      <c r="B15995" s="1211" t="s">
        <v>10876</v>
      </c>
      <c r="C15995" s="1122" t="e">
        <v>#REF!</v>
      </c>
      <c r="D15995" s="1122" t="s">
        <v>4785</v>
      </c>
      <c r="E15995" s="1365">
        <v>2</v>
      </c>
      <c r="F15995" s="1260">
        <v>1</v>
      </c>
      <c r="G15995" s="1246">
        <v>2</v>
      </c>
    </row>
    <row r="15996" spans="1:7" hidden="1">
      <c r="A15996" s="1304" t="s">
        <v>10875</v>
      </c>
      <c r="B15996" s="1211" t="s">
        <v>10876</v>
      </c>
      <c r="C15996" s="1122" t="e">
        <v>#REF!</v>
      </c>
      <c r="D15996" s="1122" t="s">
        <v>4787</v>
      </c>
      <c r="E15996" s="1365">
        <v>2</v>
      </c>
      <c r="F15996" s="1260">
        <v>1</v>
      </c>
      <c r="G15996" s="1246">
        <v>2</v>
      </c>
    </row>
    <row r="15997" spans="1:7" hidden="1">
      <c r="A15997" s="1304" t="s">
        <v>10875</v>
      </c>
      <c r="B15997" s="1211" t="s">
        <v>10876</v>
      </c>
      <c r="C15997" s="1122" t="e">
        <v>#REF!</v>
      </c>
      <c r="D15997" s="1122" t="s">
        <v>9115</v>
      </c>
      <c r="E15997" s="1365">
        <v>1</v>
      </c>
      <c r="F15997" s="1260">
        <v>1</v>
      </c>
      <c r="G15997" s="1246">
        <v>1</v>
      </c>
    </row>
    <row r="15998" spans="1:7" hidden="1">
      <c r="A15998" s="1304" t="s">
        <v>10875</v>
      </c>
      <c r="B15998" s="1211" t="s">
        <v>10876</v>
      </c>
      <c r="C15998" s="1122" t="e">
        <v>#REF!</v>
      </c>
      <c r="D15998" s="1122" t="s">
        <v>9116</v>
      </c>
      <c r="E15998" s="1365">
        <v>1</v>
      </c>
      <c r="F15998" s="1260">
        <v>1</v>
      </c>
      <c r="G15998" s="1246">
        <v>1</v>
      </c>
    </row>
    <row r="15999" spans="1:7" hidden="1">
      <c r="A15999" s="1304" t="s">
        <v>10875</v>
      </c>
      <c r="B15999" s="1211" t="s">
        <v>10876</v>
      </c>
      <c r="C15999" s="1122" t="e">
        <v>#REF!</v>
      </c>
      <c r="D15999" s="1122" t="s">
        <v>5240</v>
      </c>
      <c r="E15999" s="1365">
        <v>4</v>
      </c>
      <c r="F15999" s="1260">
        <v>1</v>
      </c>
      <c r="G15999" s="1246">
        <v>4</v>
      </c>
    </row>
    <row r="16000" spans="1:7" hidden="1">
      <c r="A16000" s="1304" t="s">
        <v>10875</v>
      </c>
      <c r="B16000" s="1211" t="s">
        <v>10876</v>
      </c>
      <c r="C16000" s="1122" t="e">
        <v>#REF!</v>
      </c>
      <c r="D16000" s="1122" t="s">
        <v>4726</v>
      </c>
      <c r="E16000" s="1365">
        <v>2</v>
      </c>
      <c r="F16000" s="1260">
        <v>1</v>
      </c>
      <c r="G16000" s="1246">
        <v>2</v>
      </c>
    </row>
    <row r="16001" spans="1:7" hidden="1">
      <c r="A16001" s="1304" t="s">
        <v>10875</v>
      </c>
      <c r="B16001" s="1211" t="s">
        <v>10876</v>
      </c>
      <c r="C16001" s="1122" t="e">
        <v>#REF!</v>
      </c>
      <c r="D16001" s="1122" t="s">
        <v>1635</v>
      </c>
      <c r="E16001" s="1365">
        <v>4</v>
      </c>
      <c r="F16001" s="1260">
        <v>1</v>
      </c>
      <c r="G16001" s="1246">
        <v>4</v>
      </c>
    </row>
    <row r="16002" spans="1:7" hidden="1">
      <c r="A16002" s="1304" t="s">
        <v>10875</v>
      </c>
      <c r="B16002" s="1211" t="s">
        <v>10876</v>
      </c>
      <c r="C16002" s="1122" t="e">
        <v>#REF!</v>
      </c>
      <c r="D16002" s="1122" t="s">
        <v>9975</v>
      </c>
      <c r="E16002" s="1365">
        <v>1</v>
      </c>
      <c r="F16002" s="1260">
        <v>1</v>
      </c>
      <c r="G16002" s="1246">
        <v>1</v>
      </c>
    </row>
    <row r="16003" spans="1:7" hidden="1">
      <c r="A16003" s="1304" t="s">
        <v>10875</v>
      </c>
      <c r="B16003" s="1211" t="s">
        <v>10876</v>
      </c>
      <c r="C16003" s="1122" t="e">
        <v>#REF!</v>
      </c>
      <c r="D16003" s="1122" t="s">
        <v>1440</v>
      </c>
      <c r="E16003" s="1365">
        <v>12</v>
      </c>
      <c r="F16003" s="1260">
        <v>1</v>
      </c>
      <c r="G16003" s="1246">
        <v>12</v>
      </c>
    </row>
    <row r="16004" spans="1:7" hidden="1">
      <c r="A16004" s="1304" t="s">
        <v>10875</v>
      </c>
      <c r="B16004" s="1211" t="s">
        <v>10876</v>
      </c>
      <c r="C16004" s="1122" t="e">
        <v>#REF!</v>
      </c>
      <c r="D16004" s="1122" t="s">
        <v>3441</v>
      </c>
      <c r="E16004" s="1365">
        <v>12</v>
      </c>
      <c r="F16004" s="1260">
        <v>1</v>
      </c>
      <c r="G16004" s="1246">
        <v>12</v>
      </c>
    </row>
    <row r="16005" spans="1:7" hidden="1">
      <c r="A16005" s="1304" t="s">
        <v>10875</v>
      </c>
      <c r="B16005" s="1211" t="s">
        <v>10876</v>
      </c>
      <c r="C16005" s="1122" t="e">
        <v>#REF!</v>
      </c>
      <c r="D16005" s="1122" t="s">
        <v>3443</v>
      </c>
      <c r="E16005" s="1365">
        <v>12</v>
      </c>
      <c r="F16005" s="1260">
        <v>1</v>
      </c>
      <c r="G16005" s="1246">
        <v>12</v>
      </c>
    </row>
    <row r="16006" spans="1:7" hidden="1">
      <c r="A16006" s="1304" t="s">
        <v>10875</v>
      </c>
      <c r="B16006" s="1211" t="s">
        <v>10876</v>
      </c>
      <c r="C16006" s="1122" t="e">
        <v>#REF!</v>
      </c>
      <c r="D16006" s="1122" t="s">
        <v>3445</v>
      </c>
      <c r="E16006" s="1365">
        <v>12</v>
      </c>
      <c r="F16006" s="1260">
        <v>1</v>
      </c>
      <c r="G16006" s="1246">
        <v>12</v>
      </c>
    </row>
    <row r="16007" spans="1:7" hidden="1">
      <c r="A16007" s="1304" t="s">
        <v>10875</v>
      </c>
      <c r="B16007" s="1211" t="s">
        <v>10876</v>
      </c>
      <c r="C16007" s="1122" t="e">
        <v>#REF!</v>
      </c>
      <c r="D16007" s="1122" t="s">
        <v>3447</v>
      </c>
      <c r="E16007" s="1365">
        <v>12</v>
      </c>
      <c r="F16007" s="1260">
        <v>1</v>
      </c>
      <c r="G16007" s="1246">
        <v>12</v>
      </c>
    </row>
    <row r="16008" spans="1:7" hidden="1">
      <c r="A16008" s="1304" t="s">
        <v>10875</v>
      </c>
      <c r="B16008" s="1211" t="s">
        <v>10876</v>
      </c>
      <c r="C16008" s="1122" t="e">
        <v>#REF!</v>
      </c>
      <c r="D16008" s="1122" t="s">
        <v>3448</v>
      </c>
      <c r="E16008" s="1365">
        <v>12</v>
      </c>
      <c r="F16008" s="1260">
        <v>1</v>
      </c>
      <c r="G16008" s="1246">
        <v>12</v>
      </c>
    </row>
    <row r="16009" spans="1:7" hidden="1">
      <c r="A16009" s="1304" t="s">
        <v>10875</v>
      </c>
      <c r="B16009" s="1211" t="s">
        <v>10876</v>
      </c>
      <c r="C16009" s="1122" t="e">
        <v>#REF!</v>
      </c>
      <c r="D16009" s="1122" t="s">
        <v>5252</v>
      </c>
      <c r="E16009" s="1365">
        <v>12</v>
      </c>
      <c r="F16009" s="1260">
        <v>1</v>
      </c>
      <c r="G16009" s="1246">
        <v>12</v>
      </c>
    </row>
    <row r="16010" spans="1:7" hidden="1">
      <c r="A16010" s="1304" t="s">
        <v>10875</v>
      </c>
      <c r="B16010" s="1211" t="s">
        <v>10876</v>
      </c>
      <c r="C16010" s="1122" t="e">
        <v>#REF!</v>
      </c>
      <c r="D16010" s="1122" t="s">
        <v>5253</v>
      </c>
      <c r="E16010" s="1365">
        <v>12</v>
      </c>
      <c r="F16010" s="1260">
        <v>1</v>
      </c>
      <c r="G16010" s="1246">
        <v>12</v>
      </c>
    </row>
    <row r="16011" spans="1:7" hidden="1">
      <c r="A16011" s="1304" t="s">
        <v>10875</v>
      </c>
      <c r="B16011" s="1211" t="s">
        <v>10876</v>
      </c>
      <c r="C16011" s="1122" t="e">
        <v>#REF!</v>
      </c>
      <c r="D16011" s="1122" t="s">
        <v>5254</v>
      </c>
      <c r="E16011" s="1365">
        <v>12</v>
      </c>
      <c r="F16011" s="1260">
        <v>1</v>
      </c>
      <c r="G16011" s="1246">
        <v>12</v>
      </c>
    </row>
    <row r="16012" spans="1:7" hidden="1">
      <c r="A16012" s="1304" t="s">
        <v>10875</v>
      </c>
      <c r="B16012" s="1211" t="s">
        <v>10876</v>
      </c>
      <c r="C16012" s="1122" t="e">
        <v>#REF!</v>
      </c>
      <c r="D16012" s="1122" t="s">
        <v>5255</v>
      </c>
      <c r="E16012" s="1365">
        <v>12</v>
      </c>
      <c r="F16012" s="1260">
        <v>1</v>
      </c>
      <c r="G16012" s="1246">
        <v>12</v>
      </c>
    </row>
    <row r="16013" spans="1:7" hidden="1">
      <c r="A16013" s="1304" t="s">
        <v>10875</v>
      </c>
      <c r="B16013" s="1211" t="s">
        <v>10876</v>
      </c>
      <c r="C16013" s="1122" t="e">
        <v>#REF!</v>
      </c>
      <c r="D16013" s="1122" t="s">
        <v>5236</v>
      </c>
      <c r="E16013" s="1365">
        <v>2</v>
      </c>
      <c r="F16013" s="1260">
        <v>1</v>
      </c>
      <c r="G16013" s="1246">
        <v>2</v>
      </c>
    </row>
    <row r="16014" spans="1:7" hidden="1">
      <c r="A16014" s="1304" t="s">
        <v>10875</v>
      </c>
      <c r="B16014" s="1211" t="s">
        <v>10876</v>
      </c>
      <c r="C16014" s="1122" t="e">
        <v>#REF!</v>
      </c>
      <c r="D16014" s="1122" t="s">
        <v>4753</v>
      </c>
      <c r="E16014" s="1365">
        <v>4</v>
      </c>
      <c r="F16014" s="1260">
        <v>1</v>
      </c>
      <c r="G16014" s="1246">
        <v>4</v>
      </c>
    </row>
    <row r="16015" spans="1:7" hidden="1">
      <c r="A16015" s="1304" t="s">
        <v>10875</v>
      </c>
      <c r="B16015" s="1211" t="s">
        <v>10876</v>
      </c>
      <c r="C16015" s="1122" t="e">
        <v>#REF!</v>
      </c>
      <c r="D16015" s="1122" t="s">
        <v>3784</v>
      </c>
      <c r="E16015" s="1365">
        <v>2</v>
      </c>
      <c r="F16015" s="1260">
        <v>1</v>
      </c>
      <c r="G16015" s="1246">
        <v>2</v>
      </c>
    </row>
    <row r="16016" spans="1:7" hidden="1">
      <c r="A16016" s="1304" t="s">
        <v>10875</v>
      </c>
      <c r="B16016" s="1211" t="s">
        <v>10876</v>
      </c>
      <c r="C16016" s="1122" t="e">
        <v>#REF!</v>
      </c>
      <c r="D16016" s="1122" t="s">
        <v>10231</v>
      </c>
      <c r="E16016" s="1365">
        <v>1E-3</v>
      </c>
      <c r="F16016" s="1260">
        <v>1</v>
      </c>
      <c r="G16016" s="1246">
        <v>1E-3</v>
      </c>
    </row>
    <row r="16017" spans="1:7" hidden="1">
      <c r="A16017" s="1304" t="s">
        <v>10875</v>
      </c>
      <c r="B16017" s="1211" t="s">
        <v>10876</v>
      </c>
      <c r="C16017" s="1122" t="e">
        <v>#REF!</v>
      </c>
      <c r="D16017" s="1122" t="s">
        <v>10232</v>
      </c>
      <c r="E16017" s="1365">
        <v>1E-3</v>
      </c>
      <c r="F16017" s="1260">
        <v>1</v>
      </c>
      <c r="G16017" s="1246">
        <v>1E-3</v>
      </c>
    </row>
    <row r="16018" spans="1:7" hidden="1">
      <c r="A16018" s="1304" t="s">
        <v>10875</v>
      </c>
      <c r="B16018" s="1211" t="s">
        <v>10876</v>
      </c>
      <c r="C16018" s="1122" t="e">
        <v>#REF!</v>
      </c>
      <c r="D16018" s="1122" t="s">
        <v>10233</v>
      </c>
      <c r="E16018" s="1365">
        <v>1E-3</v>
      </c>
      <c r="F16018" s="1260">
        <v>1</v>
      </c>
      <c r="G16018" s="1246">
        <v>1E-3</v>
      </c>
    </row>
    <row r="16019" spans="1:7" hidden="1">
      <c r="A16019" s="1304" t="s">
        <v>10875</v>
      </c>
      <c r="B16019" s="1211" t="s">
        <v>10876</v>
      </c>
      <c r="C16019" s="1122" t="e">
        <v>#REF!</v>
      </c>
      <c r="D16019" s="1122" t="s">
        <v>1792</v>
      </c>
      <c r="E16019" s="1365">
        <v>4.0000000000000002E-4</v>
      </c>
      <c r="F16019" s="1260">
        <v>1</v>
      </c>
      <c r="G16019" s="1246">
        <v>4.0000000000000002E-4</v>
      </c>
    </row>
    <row r="16020" spans="1:7" hidden="1">
      <c r="A16020" s="1304" t="s">
        <v>10875</v>
      </c>
      <c r="B16020" s="1211" t="s">
        <v>10876</v>
      </c>
      <c r="C16020" s="1122" t="e">
        <v>#REF!</v>
      </c>
      <c r="D16020" s="1122" t="s">
        <v>3885</v>
      </c>
      <c r="E16020" s="1365">
        <v>1.1999999999999999E-3</v>
      </c>
      <c r="F16020" s="1260">
        <v>1</v>
      </c>
      <c r="G16020" s="1246">
        <v>1.1999999999999999E-3</v>
      </c>
    </row>
    <row r="16021" spans="1:7" hidden="1">
      <c r="A16021" s="1304" t="s">
        <v>10875</v>
      </c>
      <c r="B16021" s="1211" t="s">
        <v>10876</v>
      </c>
      <c r="C16021" s="1122" t="e">
        <v>#REF!</v>
      </c>
      <c r="D16021" s="1122" t="s">
        <v>3704</v>
      </c>
      <c r="E16021" s="1365">
        <v>5.0000000000000001E-3</v>
      </c>
      <c r="F16021" s="1260">
        <v>1</v>
      </c>
      <c r="G16021" s="1246">
        <v>5.0000000000000001E-3</v>
      </c>
    </row>
    <row r="16022" spans="1:7" hidden="1">
      <c r="A16022" s="1304" t="s">
        <v>10875</v>
      </c>
      <c r="B16022" s="1211" t="s">
        <v>10876</v>
      </c>
      <c r="C16022" s="1122" t="e">
        <v>#REF!</v>
      </c>
      <c r="D16022" s="1122" t="s">
        <v>1793</v>
      </c>
      <c r="E16022" s="1365">
        <v>4.0000000000000002E-4</v>
      </c>
      <c r="F16022" s="1260">
        <v>1</v>
      </c>
      <c r="G16022" s="1246">
        <v>4.0000000000000002E-4</v>
      </c>
    </row>
    <row r="16023" spans="1:7" hidden="1">
      <c r="A16023" s="1304" t="s">
        <v>10875</v>
      </c>
      <c r="B16023" s="1211" t="s">
        <v>10876</v>
      </c>
      <c r="C16023" s="1122" t="e">
        <v>#REF!</v>
      </c>
      <c r="D16023" s="1122" t="s">
        <v>10234</v>
      </c>
      <c r="E16023" s="1365">
        <v>1E-3</v>
      </c>
      <c r="F16023" s="1260">
        <v>1</v>
      </c>
      <c r="G16023" s="1246">
        <v>1E-3</v>
      </c>
    </row>
    <row r="16024" spans="1:7" hidden="1">
      <c r="A16024" s="1304" t="s">
        <v>10875</v>
      </c>
      <c r="B16024" s="1211" t="s">
        <v>10876</v>
      </c>
      <c r="C16024" s="1122" t="e">
        <v>#REF!</v>
      </c>
      <c r="D16024" s="1122" t="s">
        <v>4137</v>
      </c>
      <c r="E16024" s="1365">
        <v>1.1999999999999999E-3</v>
      </c>
      <c r="F16024" s="1260">
        <v>1</v>
      </c>
      <c r="G16024" s="1246">
        <v>1.1999999999999999E-3</v>
      </c>
    </row>
    <row r="16025" spans="1:7" hidden="1">
      <c r="A16025" s="1304" t="s">
        <v>10875</v>
      </c>
      <c r="B16025" s="1211" t="s">
        <v>10876</v>
      </c>
      <c r="C16025" s="1122" t="e">
        <v>#REF!</v>
      </c>
      <c r="D16025" s="1122" t="s">
        <v>1540</v>
      </c>
      <c r="E16025" s="1365">
        <v>5.4000000000000003E-3</v>
      </c>
      <c r="F16025" s="1260">
        <v>1</v>
      </c>
      <c r="G16025" s="1246">
        <v>5.4000000000000003E-3</v>
      </c>
    </row>
    <row r="16026" spans="1:7" hidden="1">
      <c r="A16026" s="1304" t="s">
        <v>10875</v>
      </c>
      <c r="B16026" s="1211" t="s">
        <v>10876</v>
      </c>
      <c r="C16026" s="1122" t="e">
        <v>#REF!</v>
      </c>
      <c r="D16026" s="1122" t="s">
        <v>9615</v>
      </c>
      <c r="E16026" s="1365">
        <v>5.4000000000000003E-3</v>
      </c>
      <c r="F16026" s="1260">
        <v>1</v>
      </c>
      <c r="G16026" s="1246">
        <v>5.4000000000000003E-3</v>
      </c>
    </row>
    <row r="16027" spans="1:7" hidden="1">
      <c r="A16027" s="1304" t="s">
        <v>10875</v>
      </c>
      <c r="B16027" s="1211" t="s">
        <v>10876</v>
      </c>
      <c r="C16027" s="1122" t="e">
        <v>#REF!</v>
      </c>
      <c r="D16027" s="1122" t="s">
        <v>10235</v>
      </c>
      <c r="E16027" s="1365">
        <v>1E-3</v>
      </c>
      <c r="F16027" s="1260">
        <v>1</v>
      </c>
      <c r="G16027" s="1246">
        <v>1E-3</v>
      </c>
    </row>
    <row r="16028" spans="1:7" hidden="1">
      <c r="A16028" s="1304" t="s">
        <v>10875</v>
      </c>
      <c r="B16028" s="1211" t="s">
        <v>10876</v>
      </c>
      <c r="C16028" s="1122" t="e">
        <v>#REF!</v>
      </c>
      <c r="D16028" s="1122" t="s">
        <v>10236</v>
      </c>
      <c r="E16028" s="1365">
        <v>1E-3</v>
      </c>
      <c r="F16028" s="1260">
        <v>1</v>
      </c>
      <c r="G16028" s="1246">
        <v>1E-3</v>
      </c>
    </row>
    <row r="16029" spans="1:7" hidden="1">
      <c r="A16029" s="1304" t="s">
        <v>10875</v>
      </c>
      <c r="B16029" s="1211" t="s">
        <v>10876</v>
      </c>
      <c r="C16029" s="1122" t="e">
        <v>#REF!</v>
      </c>
      <c r="D16029" s="1122" t="s">
        <v>10237</v>
      </c>
      <c r="E16029" s="1365">
        <v>1E-3</v>
      </c>
      <c r="F16029" s="1260">
        <v>1</v>
      </c>
      <c r="G16029" s="1246">
        <v>1E-3</v>
      </c>
    </row>
    <row r="16030" spans="1:7" hidden="1">
      <c r="A16030" s="1304" t="s">
        <v>10875</v>
      </c>
      <c r="B16030" s="1211" t="s">
        <v>10876</v>
      </c>
      <c r="C16030" s="1122" t="e">
        <v>#REF!</v>
      </c>
      <c r="D16030" s="1122" t="s">
        <v>10238</v>
      </c>
      <c r="E16030" s="1365">
        <v>1E-3</v>
      </c>
      <c r="F16030" s="1260">
        <v>1</v>
      </c>
      <c r="G16030" s="1246">
        <v>1E-3</v>
      </c>
    </row>
    <row r="16031" spans="1:7" hidden="1">
      <c r="A16031" s="1304" t="s">
        <v>10875</v>
      </c>
      <c r="B16031" s="1211" t="s">
        <v>10876</v>
      </c>
      <c r="C16031" s="1122" t="e">
        <v>#REF!</v>
      </c>
      <c r="D16031" s="1122" t="s">
        <v>5611</v>
      </c>
      <c r="E16031" s="1365">
        <v>0.56399999999999995</v>
      </c>
      <c r="F16031" s="1260">
        <v>1</v>
      </c>
      <c r="G16031" s="1246">
        <v>0.56399999999999995</v>
      </c>
    </row>
    <row r="16032" spans="1:7" hidden="1">
      <c r="A16032" s="1304" t="s">
        <v>10875</v>
      </c>
      <c r="B16032" s="1211" t="s">
        <v>10876</v>
      </c>
      <c r="C16032" s="1122" t="e">
        <v>#REF!</v>
      </c>
      <c r="D16032" s="1122" t="s">
        <v>5609</v>
      </c>
      <c r="E16032" s="1365">
        <v>0.50660000000000005</v>
      </c>
      <c r="F16032" s="1260">
        <v>1</v>
      </c>
      <c r="G16032" s="1246">
        <v>0.50660000000000005</v>
      </c>
    </row>
    <row r="16033" spans="1:7" hidden="1">
      <c r="A16033" s="1304" t="s">
        <v>10875</v>
      </c>
      <c r="B16033" s="1211" t="s">
        <v>10876</v>
      </c>
      <c r="C16033" s="1122" t="e">
        <v>#REF!</v>
      </c>
      <c r="D16033" s="1122" t="s">
        <v>5178</v>
      </c>
      <c r="E16033" s="1365">
        <v>0.90700000000000003</v>
      </c>
      <c r="F16033" s="1260">
        <v>1</v>
      </c>
      <c r="G16033" s="1246">
        <v>0.90700000000000003</v>
      </c>
    </row>
    <row r="16034" spans="1:7" hidden="1">
      <c r="A16034" s="1304" t="s">
        <v>10875</v>
      </c>
      <c r="B16034" s="1211" t="s">
        <v>10876</v>
      </c>
      <c r="C16034" s="1122" t="e">
        <v>#REF!</v>
      </c>
      <c r="D16034" s="1122" t="s">
        <v>6661</v>
      </c>
      <c r="E16034" s="1365">
        <v>4.1999999999999997E-3</v>
      </c>
      <c r="F16034" s="1260">
        <v>1</v>
      </c>
      <c r="G16034" s="1246">
        <v>4.1999999999999997E-3</v>
      </c>
    </row>
    <row r="16035" spans="1:7" hidden="1">
      <c r="A16035" s="1304" t="s">
        <v>10877</v>
      </c>
      <c r="B16035" s="1211" t="s">
        <v>10878</v>
      </c>
      <c r="C16035" s="1122" t="e">
        <v>#REF!</v>
      </c>
      <c r="D16035" s="1122" t="s">
        <v>10914</v>
      </c>
      <c r="E16035" s="1365">
        <v>1</v>
      </c>
      <c r="F16035" s="1260">
        <v>1</v>
      </c>
      <c r="G16035" s="1246">
        <v>1</v>
      </c>
    </row>
    <row r="16036" spans="1:7" hidden="1">
      <c r="A16036" s="1304" t="s">
        <v>10877</v>
      </c>
      <c r="B16036" s="1211" t="s">
        <v>10878</v>
      </c>
      <c r="C16036" s="1122" t="e">
        <v>#REF!</v>
      </c>
      <c r="D16036" s="1122" t="s">
        <v>10915</v>
      </c>
      <c r="E16036" s="1365">
        <v>1</v>
      </c>
      <c r="F16036" s="1260">
        <v>1</v>
      </c>
      <c r="G16036" s="1246">
        <v>1</v>
      </c>
    </row>
    <row r="16037" spans="1:7" hidden="1">
      <c r="A16037" s="1304" t="s">
        <v>10877</v>
      </c>
      <c r="B16037" s="1211" t="s">
        <v>10878</v>
      </c>
      <c r="C16037" s="1122" t="e">
        <v>#REF!</v>
      </c>
      <c r="D16037" s="1122" t="s">
        <v>10916</v>
      </c>
      <c r="E16037" s="1365">
        <v>1</v>
      </c>
      <c r="F16037" s="1260">
        <v>1</v>
      </c>
      <c r="G16037" s="1246">
        <v>1</v>
      </c>
    </row>
    <row r="16038" spans="1:7" hidden="1">
      <c r="A16038" s="1304" t="s">
        <v>10877</v>
      </c>
      <c r="B16038" s="1211" t="s">
        <v>10878</v>
      </c>
      <c r="C16038" s="1122" t="e">
        <v>#REF!</v>
      </c>
      <c r="D16038" s="1122" t="s">
        <v>5238</v>
      </c>
      <c r="E16038" s="1365">
        <v>1</v>
      </c>
      <c r="F16038" s="1260">
        <v>1</v>
      </c>
      <c r="G16038" s="1246">
        <v>1</v>
      </c>
    </row>
    <row r="16039" spans="1:7" hidden="1">
      <c r="A16039" s="1304" t="s">
        <v>10877</v>
      </c>
      <c r="B16039" s="1211" t="s">
        <v>10878</v>
      </c>
      <c r="C16039" s="1122" t="e">
        <v>#REF!</v>
      </c>
      <c r="D16039" s="1122" t="s">
        <v>3073</v>
      </c>
      <c r="E16039" s="1365">
        <v>1</v>
      </c>
      <c r="F16039" s="1260">
        <v>1</v>
      </c>
      <c r="G16039" s="1246">
        <v>1</v>
      </c>
    </row>
    <row r="16040" spans="1:7" hidden="1">
      <c r="A16040" s="1304" t="s">
        <v>10877</v>
      </c>
      <c r="B16040" s="1211" t="s">
        <v>10878</v>
      </c>
      <c r="C16040" s="1122" t="e">
        <v>#REF!</v>
      </c>
      <c r="D16040" s="1122" t="s">
        <v>4809</v>
      </c>
      <c r="E16040" s="1365">
        <v>1</v>
      </c>
      <c r="F16040" s="1260">
        <v>1</v>
      </c>
      <c r="G16040" s="1246">
        <v>1</v>
      </c>
    </row>
    <row r="16041" spans="1:7" hidden="1">
      <c r="A16041" s="1304" t="s">
        <v>10877</v>
      </c>
      <c r="B16041" s="1211" t="s">
        <v>10878</v>
      </c>
      <c r="C16041" s="1122" t="e">
        <v>#REF!</v>
      </c>
      <c r="D16041" s="1122" t="s">
        <v>5392</v>
      </c>
      <c r="E16041" s="1365">
        <v>1</v>
      </c>
      <c r="F16041" s="1260">
        <v>1</v>
      </c>
      <c r="G16041" s="1246">
        <v>1</v>
      </c>
    </row>
    <row r="16042" spans="1:7" hidden="1">
      <c r="A16042" s="1304" t="s">
        <v>10877</v>
      </c>
      <c r="B16042" s="1211" t="s">
        <v>10878</v>
      </c>
      <c r="C16042" s="1122" t="e">
        <v>#REF!</v>
      </c>
      <c r="D16042" s="1122" t="s">
        <v>6203</v>
      </c>
      <c r="E16042" s="1365">
        <v>1</v>
      </c>
      <c r="F16042" s="1260">
        <v>1</v>
      </c>
      <c r="G16042" s="1246">
        <v>1</v>
      </c>
    </row>
    <row r="16043" spans="1:7" hidden="1">
      <c r="A16043" s="1304" t="s">
        <v>10877</v>
      </c>
      <c r="B16043" s="1211" t="s">
        <v>10878</v>
      </c>
      <c r="C16043" s="1122" t="e">
        <v>#REF!</v>
      </c>
      <c r="D16043" s="1122" t="s">
        <v>5449</v>
      </c>
      <c r="E16043" s="1365">
        <v>1</v>
      </c>
      <c r="F16043" s="1260">
        <v>1</v>
      </c>
      <c r="G16043" s="1246">
        <v>1</v>
      </c>
    </row>
    <row r="16044" spans="1:7" hidden="1">
      <c r="A16044" s="1304" t="s">
        <v>10877</v>
      </c>
      <c r="B16044" s="1211" t="s">
        <v>10878</v>
      </c>
      <c r="C16044" s="1122" t="e">
        <v>#REF!</v>
      </c>
      <c r="D16044" s="1122" t="s">
        <v>4785</v>
      </c>
      <c r="E16044" s="1365">
        <v>2</v>
      </c>
      <c r="F16044" s="1260">
        <v>1</v>
      </c>
      <c r="G16044" s="1246">
        <v>2</v>
      </c>
    </row>
    <row r="16045" spans="1:7" hidden="1">
      <c r="A16045" s="1304" t="s">
        <v>10877</v>
      </c>
      <c r="B16045" s="1211" t="s">
        <v>10878</v>
      </c>
      <c r="C16045" s="1122" t="e">
        <v>#REF!</v>
      </c>
      <c r="D16045" s="1122" t="s">
        <v>4787</v>
      </c>
      <c r="E16045" s="1365">
        <v>2</v>
      </c>
      <c r="F16045" s="1260">
        <v>1</v>
      </c>
      <c r="G16045" s="1246">
        <v>2</v>
      </c>
    </row>
    <row r="16046" spans="1:7" hidden="1">
      <c r="A16046" s="1304" t="s">
        <v>10877</v>
      </c>
      <c r="B16046" s="1211" t="s">
        <v>10878</v>
      </c>
      <c r="C16046" s="1122" t="e">
        <v>#REF!</v>
      </c>
      <c r="D16046" s="1122" t="s">
        <v>9113</v>
      </c>
      <c r="E16046" s="1365">
        <v>1</v>
      </c>
      <c r="F16046" s="1260">
        <v>1</v>
      </c>
      <c r="G16046" s="1246">
        <v>1</v>
      </c>
    </row>
    <row r="16047" spans="1:7" hidden="1">
      <c r="A16047" s="1304" t="s">
        <v>10877</v>
      </c>
      <c r="B16047" s="1211" t="s">
        <v>10878</v>
      </c>
      <c r="C16047" s="1122" t="e">
        <v>#REF!</v>
      </c>
      <c r="D16047" s="1122" t="s">
        <v>9114</v>
      </c>
      <c r="E16047" s="1365">
        <v>1</v>
      </c>
      <c r="F16047" s="1260">
        <v>1</v>
      </c>
      <c r="G16047" s="1246">
        <v>1</v>
      </c>
    </row>
    <row r="16048" spans="1:7" hidden="1">
      <c r="A16048" s="1304" t="s">
        <v>10877</v>
      </c>
      <c r="B16048" s="1211" t="s">
        <v>10878</v>
      </c>
      <c r="C16048" s="1122" t="e">
        <v>#REF!</v>
      </c>
      <c r="D16048" s="1122" t="s">
        <v>5240</v>
      </c>
      <c r="E16048" s="1365">
        <v>4</v>
      </c>
      <c r="F16048" s="1260">
        <v>1</v>
      </c>
      <c r="G16048" s="1246">
        <v>4</v>
      </c>
    </row>
    <row r="16049" spans="1:7" hidden="1">
      <c r="A16049" s="1304" t="s">
        <v>10877</v>
      </c>
      <c r="B16049" s="1211" t="s">
        <v>10878</v>
      </c>
      <c r="C16049" s="1122" t="e">
        <v>#REF!</v>
      </c>
      <c r="D16049" s="1122" t="s">
        <v>4726</v>
      </c>
      <c r="E16049" s="1365">
        <v>2</v>
      </c>
      <c r="F16049" s="1260">
        <v>1</v>
      </c>
      <c r="G16049" s="1246">
        <v>2</v>
      </c>
    </row>
    <row r="16050" spans="1:7" hidden="1">
      <c r="A16050" s="1304" t="s">
        <v>10877</v>
      </c>
      <c r="B16050" s="1211" t="s">
        <v>10878</v>
      </c>
      <c r="C16050" s="1122" t="e">
        <v>#REF!</v>
      </c>
      <c r="D16050" s="1122" t="s">
        <v>1635</v>
      </c>
      <c r="E16050" s="1365">
        <v>3</v>
      </c>
      <c r="F16050" s="1260">
        <v>1</v>
      </c>
      <c r="G16050" s="1246">
        <v>3</v>
      </c>
    </row>
    <row r="16051" spans="1:7" hidden="1">
      <c r="A16051" s="1304" t="s">
        <v>10877</v>
      </c>
      <c r="B16051" s="1211" t="s">
        <v>10878</v>
      </c>
      <c r="C16051" s="1122" t="e">
        <v>#REF!</v>
      </c>
      <c r="D16051" s="1122" t="s">
        <v>1440</v>
      </c>
      <c r="E16051" s="1365">
        <v>12</v>
      </c>
      <c r="F16051" s="1260">
        <v>1</v>
      </c>
      <c r="G16051" s="1246">
        <v>12</v>
      </c>
    </row>
    <row r="16052" spans="1:7" hidden="1">
      <c r="A16052" s="1304" t="s">
        <v>10877</v>
      </c>
      <c r="B16052" s="1211" t="s">
        <v>10878</v>
      </c>
      <c r="C16052" s="1122" t="e">
        <v>#REF!</v>
      </c>
      <c r="D16052" s="1122" t="s">
        <v>3441</v>
      </c>
      <c r="E16052" s="1365">
        <v>12</v>
      </c>
      <c r="F16052" s="1260">
        <v>1</v>
      </c>
      <c r="G16052" s="1246">
        <v>12</v>
      </c>
    </row>
    <row r="16053" spans="1:7" hidden="1">
      <c r="A16053" s="1304" t="s">
        <v>10877</v>
      </c>
      <c r="B16053" s="1211" t="s">
        <v>10878</v>
      </c>
      <c r="C16053" s="1122" t="e">
        <v>#REF!</v>
      </c>
      <c r="D16053" s="1122" t="s">
        <v>3443</v>
      </c>
      <c r="E16053" s="1365">
        <v>12</v>
      </c>
      <c r="F16053" s="1260">
        <v>1</v>
      </c>
      <c r="G16053" s="1246">
        <v>12</v>
      </c>
    </row>
    <row r="16054" spans="1:7" hidden="1">
      <c r="A16054" s="1304" t="s">
        <v>10877</v>
      </c>
      <c r="B16054" s="1211" t="s">
        <v>10878</v>
      </c>
      <c r="C16054" s="1122" t="e">
        <v>#REF!</v>
      </c>
      <c r="D16054" s="1122" t="s">
        <v>3445</v>
      </c>
      <c r="E16054" s="1365">
        <v>12</v>
      </c>
      <c r="F16054" s="1260">
        <v>1</v>
      </c>
      <c r="G16054" s="1246">
        <v>12</v>
      </c>
    </row>
    <row r="16055" spans="1:7" hidden="1">
      <c r="A16055" s="1304" t="s">
        <v>10877</v>
      </c>
      <c r="B16055" s="1211" t="s">
        <v>10878</v>
      </c>
      <c r="C16055" s="1122" t="e">
        <v>#REF!</v>
      </c>
      <c r="D16055" s="1122" t="s">
        <v>3447</v>
      </c>
      <c r="E16055" s="1365">
        <v>12</v>
      </c>
      <c r="F16055" s="1260">
        <v>1</v>
      </c>
      <c r="G16055" s="1246">
        <v>12</v>
      </c>
    </row>
    <row r="16056" spans="1:7" hidden="1">
      <c r="A16056" s="1304" t="s">
        <v>10877</v>
      </c>
      <c r="B16056" s="1211" t="s">
        <v>10878</v>
      </c>
      <c r="C16056" s="1122" t="e">
        <v>#REF!</v>
      </c>
      <c r="D16056" s="1122" t="s">
        <v>3448</v>
      </c>
      <c r="E16056" s="1365">
        <v>12</v>
      </c>
      <c r="F16056" s="1260">
        <v>1</v>
      </c>
      <c r="G16056" s="1246">
        <v>12</v>
      </c>
    </row>
    <row r="16057" spans="1:7" hidden="1">
      <c r="A16057" s="1304" t="s">
        <v>10877</v>
      </c>
      <c r="B16057" s="1211" t="s">
        <v>10878</v>
      </c>
      <c r="C16057" s="1122" t="e">
        <v>#REF!</v>
      </c>
      <c r="D16057" s="1122" t="s">
        <v>5252</v>
      </c>
      <c r="E16057" s="1365">
        <v>12</v>
      </c>
      <c r="F16057" s="1260">
        <v>1</v>
      </c>
      <c r="G16057" s="1246">
        <v>12</v>
      </c>
    </row>
    <row r="16058" spans="1:7" hidden="1">
      <c r="A16058" s="1304" t="s">
        <v>10877</v>
      </c>
      <c r="B16058" s="1211" t="s">
        <v>10878</v>
      </c>
      <c r="C16058" s="1122" t="e">
        <v>#REF!</v>
      </c>
      <c r="D16058" s="1122" t="s">
        <v>5253</v>
      </c>
      <c r="E16058" s="1365">
        <v>12</v>
      </c>
      <c r="F16058" s="1260">
        <v>1</v>
      </c>
      <c r="G16058" s="1246">
        <v>12</v>
      </c>
    </row>
    <row r="16059" spans="1:7" hidden="1">
      <c r="A16059" s="1304" t="s">
        <v>10877</v>
      </c>
      <c r="B16059" s="1211" t="s">
        <v>10878</v>
      </c>
      <c r="C16059" s="1122" t="e">
        <v>#REF!</v>
      </c>
      <c r="D16059" s="1122" t="s">
        <v>5254</v>
      </c>
      <c r="E16059" s="1365">
        <v>12</v>
      </c>
      <c r="F16059" s="1260">
        <v>1</v>
      </c>
      <c r="G16059" s="1246">
        <v>12</v>
      </c>
    </row>
    <row r="16060" spans="1:7" hidden="1">
      <c r="A16060" s="1304" t="s">
        <v>10877</v>
      </c>
      <c r="B16060" s="1211" t="s">
        <v>10878</v>
      </c>
      <c r="C16060" s="1122" t="e">
        <v>#REF!</v>
      </c>
      <c r="D16060" s="1122" t="s">
        <v>5255</v>
      </c>
      <c r="E16060" s="1365">
        <v>12</v>
      </c>
      <c r="F16060" s="1260">
        <v>1</v>
      </c>
      <c r="G16060" s="1246">
        <v>12</v>
      </c>
    </row>
    <row r="16061" spans="1:7" hidden="1">
      <c r="A16061" s="1304" t="s">
        <v>10877</v>
      </c>
      <c r="B16061" s="1211" t="s">
        <v>10878</v>
      </c>
      <c r="C16061" s="1122" t="e">
        <v>#REF!</v>
      </c>
      <c r="D16061" s="1122" t="s">
        <v>5236</v>
      </c>
      <c r="E16061" s="1365">
        <v>2</v>
      </c>
      <c r="F16061" s="1260">
        <v>1</v>
      </c>
      <c r="G16061" s="1246">
        <v>2</v>
      </c>
    </row>
    <row r="16062" spans="1:7" hidden="1">
      <c r="A16062" s="1304" t="s">
        <v>10877</v>
      </c>
      <c r="B16062" s="1211" t="s">
        <v>10878</v>
      </c>
      <c r="C16062" s="1122" t="e">
        <v>#REF!</v>
      </c>
      <c r="D16062" s="1122" t="s">
        <v>10231</v>
      </c>
      <c r="E16062" s="1365">
        <v>1E-3</v>
      </c>
      <c r="F16062" s="1260">
        <v>1</v>
      </c>
      <c r="G16062" s="1246">
        <v>1E-3</v>
      </c>
    </row>
    <row r="16063" spans="1:7" hidden="1">
      <c r="A16063" s="1304" t="s">
        <v>10877</v>
      </c>
      <c r="B16063" s="1211" t="s">
        <v>10878</v>
      </c>
      <c r="C16063" s="1122" t="e">
        <v>#REF!</v>
      </c>
      <c r="D16063" s="1122" t="s">
        <v>10232</v>
      </c>
      <c r="E16063" s="1365">
        <v>1E-3</v>
      </c>
      <c r="F16063" s="1260">
        <v>1</v>
      </c>
      <c r="G16063" s="1246">
        <v>1E-3</v>
      </c>
    </row>
    <row r="16064" spans="1:7" hidden="1">
      <c r="A16064" s="1304" t="s">
        <v>10877</v>
      </c>
      <c r="B16064" s="1211" t="s">
        <v>10878</v>
      </c>
      <c r="C16064" s="1122" t="e">
        <v>#REF!</v>
      </c>
      <c r="D16064" s="1122" t="s">
        <v>10233</v>
      </c>
      <c r="E16064" s="1365">
        <v>1E-3</v>
      </c>
      <c r="F16064" s="1260">
        <v>1</v>
      </c>
      <c r="G16064" s="1246">
        <v>1E-3</v>
      </c>
    </row>
    <row r="16065" spans="1:7" hidden="1">
      <c r="A16065" s="1304" t="s">
        <v>10877</v>
      </c>
      <c r="B16065" s="1211" t="s">
        <v>10878</v>
      </c>
      <c r="C16065" s="1122" t="e">
        <v>#REF!</v>
      </c>
      <c r="D16065" s="1122" t="s">
        <v>1792</v>
      </c>
      <c r="E16065" s="1365">
        <v>4.0000000000000002E-4</v>
      </c>
      <c r="F16065" s="1260">
        <v>1</v>
      </c>
      <c r="G16065" s="1246">
        <v>4.0000000000000002E-4</v>
      </c>
    </row>
    <row r="16066" spans="1:7" hidden="1">
      <c r="A16066" s="1304" t="s">
        <v>10877</v>
      </c>
      <c r="B16066" s="1211" t="s">
        <v>10878</v>
      </c>
      <c r="C16066" s="1122" t="e">
        <v>#REF!</v>
      </c>
      <c r="D16066" s="1122" t="s">
        <v>3885</v>
      </c>
      <c r="E16066" s="1365">
        <v>1.1999999999999999E-3</v>
      </c>
      <c r="F16066" s="1260">
        <v>1</v>
      </c>
      <c r="G16066" s="1246">
        <v>1.1999999999999999E-3</v>
      </c>
    </row>
    <row r="16067" spans="1:7" hidden="1">
      <c r="A16067" s="1304" t="s">
        <v>10877</v>
      </c>
      <c r="B16067" s="1211" t="s">
        <v>10878</v>
      </c>
      <c r="C16067" s="1122" t="e">
        <v>#REF!</v>
      </c>
      <c r="D16067" s="1122" t="s">
        <v>3704</v>
      </c>
      <c r="E16067" s="1365">
        <v>5.0000000000000001E-3</v>
      </c>
      <c r="F16067" s="1260">
        <v>1</v>
      </c>
      <c r="G16067" s="1246">
        <v>5.0000000000000001E-3</v>
      </c>
    </row>
    <row r="16068" spans="1:7" hidden="1">
      <c r="A16068" s="1304" t="s">
        <v>10877</v>
      </c>
      <c r="B16068" s="1211" t="s">
        <v>10878</v>
      </c>
      <c r="C16068" s="1122" t="e">
        <v>#REF!</v>
      </c>
      <c r="D16068" s="1122" t="s">
        <v>1793</v>
      </c>
      <c r="E16068" s="1365">
        <v>4.0000000000000002E-4</v>
      </c>
      <c r="F16068" s="1260">
        <v>1</v>
      </c>
      <c r="G16068" s="1246">
        <v>4.0000000000000002E-4</v>
      </c>
    </row>
    <row r="16069" spans="1:7" hidden="1">
      <c r="A16069" s="1304" t="s">
        <v>10877</v>
      </c>
      <c r="B16069" s="1211" t="s">
        <v>10878</v>
      </c>
      <c r="C16069" s="1122" t="e">
        <v>#REF!</v>
      </c>
      <c r="D16069" s="1122" t="s">
        <v>10234</v>
      </c>
      <c r="E16069" s="1365">
        <v>1E-3</v>
      </c>
      <c r="F16069" s="1260">
        <v>1</v>
      </c>
      <c r="G16069" s="1246">
        <v>1E-3</v>
      </c>
    </row>
    <row r="16070" spans="1:7" hidden="1">
      <c r="A16070" s="1304" t="s">
        <v>10877</v>
      </c>
      <c r="B16070" s="1211" t="s">
        <v>10878</v>
      </c>
      <c r="C16070" s="1122" t="e">
        <v>#REF!</v>
      </c>
      <c r="D16070" s="1122" t="s">
        <v>4137</v>
      </c>
      <c r="E16070" s="1365">
        <v>1.1999999999999999E-3</v>
      </c>
      <c r="F16070" s="1260">
        <v>1</v>
      </c>
      <c r="G16070" s="1246">
        <v>1.1999999999999999E-3</v>
      </c>
    </row>
    <row r="16071" spans="1:7" hidden="1">
      <c r="A16071" s="1304" t="s">
        <v>10877</v>
      </c>
      <c r="B16071" s="1211" t="s">
        <v>10878</v>
      </c>
      <c r="C16071" s="1122" t="e">
        <v>#REF!</v>
      </c>
      <c r="D16071" s="1122" t="s">
        <v>1540</v>
      </c>
      <c r="E16071" s="1365">
        <v>3.5999999999999999E-3</v>
      </c>
      <c r="F16071" s="1260">
        <v>1</v>
      </c>
      <c r="G16071" s="1246">
        <v>3.5999999999999999E-3</v>
      </c>
    </row>
    <row r="16072" spans="1:7" hidden="1">
      <c r="A16072" s="1304" t="s">
        <v>10877</v>
      </c>
      <c r="B16072" s="1211" t="s">
        <v>10878</v>
      </c>
      <c r="C16072" s="1122" t="e">
        <v>#REF!</v>
      </c>
      <c r="D16072" s="1122" t="s">
        <v>9615</v>
      </c>
      <c r="E16072" s="1365">
        <v>3.5999999999999999E-3</v>
      </c>
      <c r="F16072" s="1260">
        <v>1</v>
      </c>
      <c r="G16072" s="1246">
        <v>3.5999999999999999E-3</v>
      </c>
    </row>
    <row r="16073" spans="1:7" hidden="1">
      <c r="A16073" s="1304" t="s">
        <v>10877</v>
      </c>
      <c r="B16073" s="1211" t="s">
        <v>10878</v>
      </c>
      <c r="C16073" s="1122" t="e">
        <v>#REF!</v>
      </c>
      <c r="D16073" s="1122" t="s">
        <v>10235</v>
      </c>
      <c r="E16073" s="1365">
        <v>1E-3</v>
      </c>
      <c r="F16073" s="1260">
        <v>1</v>
      </c>
      <c r="G16073" s="1246">
        <v>1E-3</v>
      </c>
    </row>
    <row r="16074" spans="1:7" hidden="1">
      <c r="A16074" s="1304" t="s">
        <v>10877</v>
      </c>
      <c r="B16074" s="1211" t="s">
        <v>10878</v>
      </c>
      <c r="C16074" s="1122" t="e">
        <v>#REF!</v>
      </c>
      <c r="D16074" s="1122" t="s">
        <v>10236</v>
      </c>
      <c r="E16074" s="1365">
        <v>1E-3</v>
      </c>
      <c r="F16074" s="1260">
        <v>1</v>
      </c>
      <c r="G16074" s="1246">
        <v>1E-3</v>
      </c>
    </row>
    <row r="16075" spans="1:7" hidden="1">
      <c r="A16075" s="1304" t="s">
        <v>10877</v>
      </c>
      <c r="B16075" s="1211" t="s">
        <v>10878</v>
      </c>
      <c r="C16075" s="1122" t="e">
        <v>#REF!</v>
      </c>
      <c r="D16075" s="1122" t="s">
        <v>10237</v>
      </c>
      <c r="E16075" s="1365">
        <v>1E-3</v>
      </c>
      <c r="F16075" s="1260">
        <v>1</v>
      </c>
      <c r="G16075" s="1246">
        <v>1E-3</v>
      </c>
    </row>
    <row r="16076" spans="1:7" hidden="1">
      <c r="A16076" s="1304" t="s">
        <v>10877</v>
      </c>
      <c r="B16076" s="1211" t="s">
        <v>10878</v>
      </c>
      <c r="C16076" s="1122" t="e">
        <v>#REF!</v>
      </c>
      <c r="D16076" s="1122" t="s">
        <v>10238</v>
      </c>
      <c r="E16076" s="1365">
        <v>1E-3</v>
      </c>
      <c r="F16076" s="1260">
        <v>1</v>
      </c>
      <c r="G16076" s="1246">
        <v>1E-3</v>
      </c>
    </row>
    <row r="16077" spans="1:7" hidden="1">
      <c r="A16077" s="1304" t="s">
        <v>10877</v>
      </c>
      <c r="B16077" s="1211" t="s">
        <v>10878</v>
      </c>
      <c r="C16077" s="1122" t="e">
        <v>#REF!</v>
      </c>
      <c r="D16077" s="1122" t="s">
        <v>5611</v>
      </c>
      <c r="E16077" s="1365">
        <v>0.56399999999999995</v>
      </c>
      <c r="F16077" s="1260">
        <v>1</v>
      </c>
      <c r="G16077" s="1246">
        <v>0.56399999999999995</v>
      </c>
    </row>
    <row r="16078" spans="1:7" hidden="1">
      <c r="A16078" s="1304" t="s">
        <v>10877</v>
      </c>
      <c r="B16078" s="1211" t="s">
        <v>10878</v>
      </c>
      <c r="C16078" s="1122" t="e">
        <v>#REF!</v>
      </c>
      <c r="D16078" s="1122" t="s">
        <v>5609</v>
      </c>
      <c r="E16078" s="1365">
        <v>0.50660000000000005</v>
      </c>
      <c r="F16078" s="1260">
        <v>1</v>
      </c>
      <c r="G16078" s="1246">
        <v>0.50660000000000005</v>
      </c>
    </row>
    <row r="16079" spans="1:7" hidden="1">
      <c r="A16079" s="1304" t="s">
        <v>10877</v>
      </c>
      <c r="B16079" s="1211" t="s">
        <v>10878</v>
      </c>
      <c r="C16079" s="1122" t="e">
        <v>#REF!</v>
      </c>
      <c r="D16079" s="1122" t="s">
        <v>6661</v>
      </c>
      <c r="E16079" s="1365">
        <v>3.3999999999999998E-3</v>
      </c>
      <c r="F16079" s="1260">
        <v>1</v>
      </c>
      <c r="G16079" s="1246">
        <v>3.3999999999999998E-3</v>
      </c>
    </row>
    <row r="16080" spans="1:7" hidden="1">
      <c r="A16080" s="1304" t="s">
        <v>10879</v>
      </c>
      <c r="B16080" s="1211" t="s">
        <v>10880</v>
      </c>
      <c r="C16080" s="1122" t="e">
        <v>#REF!</v>
      </c>
      <c r="D16080" s="1122" t="s">
        <v>10851</v>
      </c>
      <c r="E16080" s="1365">
        <v>1</v>
      </c>
      <c r="F16080" s="1260">
        <v>1</v>
      </c>
      <c r="G16080" s="1246">
        <v>1</v>
      </c>
    </row>
    <row r="16081" spans="1:7" hidden="1">
      <c r="A16081" s="1304" t="s">
        <v>10879</v>
      </c>
      <c r="B16081" s="1211" t="s">
        <v>10880</v>
      </c>
      <c r="C16081" s="1122" t="e">
        <v>#REF!</v>
      </c>
      <c r="D16081" s="1122" t="s">
        <v>10915</v>
      </c>
      <c r="E16081" s="1365">
        <v>1</v>
      </c>
      <c r="F16081" s="1260">
        <v>1</v>
      </c>
      <c r="G16081" s="1246">
        <v>1</v>
      </c>
    </row>
    <row r="16082" spans="1:7" hidden="1">
      <c r="A16082" s="1304" t="s">
        <v>10879</v>
      </c>
      <c r="B16082" s="1211" t="s">
        <v>10880</v>
      </c>
      <c r="C16082" s="1122" t="e">
        <v>#REF!</v>
      </c>
      <c r="D16082" s="1122" t="s">
        <v>10916</v>
      </c>
      <c r="E16082" s="1365">
        <v>1</v>
      </c>
      <c r="F16082" s="1260">
        <v>1</v>
      </c>
      <c r="G16082" s="1246">
        <v>1</v>
      </c>
    </row>
    <row r="16083" spans="1:7" hidden="1">
      <c r="A16083" s="1304" t="s">
        <v>10879</v>
      </c>
      <c r="B16083" s="1211" t="s">
        <v>10880</v>
      </c>
      <c r="C16083" s="1122" t="e">
        <v>#REF!</v>
      </c>
      <c r="D16083" s="1122" t="s">
        <v>5238</v>
      </c>
      <c r="E16083" s="1365">
        <v>1</v>
      </c>
      <c r="F16083" s="1260">
        <v>1</v>
      </c>
      <c r="G16083" s="1246">
        <v>1</v>
      </c>
    </row>
    <row r="16084" spans="1:7" hidden="1">
      <c r="A16084" s="1304" t="s">
        <v>10879</v>
      </c>
      <c r="B16084" s="1211" t="s">
        <v>10880</v>
      </c>
      <c r="C16084" s="1122" t="e">
        <v>#REF!</v>
      </c>
      <c r="D16084" s="1122" t="s">
        <v>3072</v>
      </c>
      <c r="E16084" s="1365">
        <v>1</v>
      </c>
      <c r="F16084" s="1260">
        <v>1</v>
      </c>
      <c r="G16084" s="1246">
        <v>1</v>
      </c>
    </row>
    <row r="16085" spans="1:7" hidden="1">
      <c r="A16085" s="1304" t="s">
        <v>10879</v>
      </c>
      <c r="B16085" s="1211" t="s">
        <v>10880</v>
      </c>
      <c r="C16085" s="1122" t="e">
        <v>#REF!</v>
      </c>
      <c r="D16085" s="1122" t="s">
        <v>4811</v>
      </c>
      <c r="E16085" s="1365">
        <v>1</v>
      </c>
      <c r="F16085" s="1260">
        <v>1</v>
      </c>
      <c r="G16085" s="1246">
        <v>1</v>
      </c>
    </row>
    <row r="16086" spans="1:7" hidden="1">
      <c r="A16086" s="1304" t="s">
        <v>10879</v>
      </c>
      <c r="B16086" s="1211" t="s">
        <v>10880</v>
      </c>
      <c r="C16086" s="1122" t="e">
        <v>#REF!</v>
      </c>
      <c r="D16086" s="1122" t="s">
        <v>5392</v>
      </c>
      <c r="E16086" s="1365">
        <v>1</v>
      </c>
      <c r="F16086" s="1260">
        <v>1</v>
      </c>
      <c r="G16086" s="1246">
        <v>1</v>
      </c>
    </row>
    <row r="16087" spans="1:7" hidden="1">
      <c r="A16087" s="1304" t="s">
        <v>10879</v>
      </c>
      <c r="B16087" s="1211" t="s">
        <v>10880</v>
      </c>
      <c r="C16087" s="1122" t="e">
        <v>#REF!</v>
      </c>
      <c r="D16087" s="1122" t="s">
        <v>6203</v>
      </c>
      <c r="E16087" s="1365">
        <v>1</v>
      </c>
      <c r="F16087" s="1260">
        <v>1</v>
      </c>
      <c r="G16087" s="1246">
        <v>1</v>
      </c>
    </row>
    <row r="16088" spans="1:7" hidden="1">
      <c r="A16088" s="1304" t="s">
        <v>10879</v>
      </c>
      <c r="B16088" s="1211" t="s">
        <v>10880</v>
      </c>
      <c r="C16088" s="1122" t="e">
        <v>#REF!</v>
      </c>
      <c r="D16088" s="1122" t="s">
        <v>5449</v>
      </c>
      <c r="E16088" s="1365">
        <v>1</v>
      </c>
      <c r="F16088" s="1260">
        <v>1</v>
      </c>
      <c r="G16088" s="1246">
        <v>1</v>
      </c>
    </row>
    <row r="16089" spans="1:7" hidden="1">
      <c r="A16089" s="1304" t="s">
        <v>10879</v>
      </c>
      <c r="B16089" s="1211" t="s">
        <v>10880</v>
      </c>
      <c r="C16089" s="1122" t="e">
        <v>#REF!</v>
      </c>
      <c r="D16089" s="1122" t="s">
        <v>4785</v>
      </c>
      <c r="E16089" s="1365">
        <v>2</v>
      </c>
      <c r="F16089" s="1260">
        <v>1</v>
      </c>
      <c r="G16089" s="1246">
        <v>2</v>
      </c>
    </row>
    <row r="16090" spans="1:7" hidden="1">
      <c r="A16090" s="1304" t="s">
        <v>10879</v>
      </c>
      <c r="B16090" s="1211" t="s">
        <v>10880</v>
      </c>
      <c r="C16090" s="1122" t="e">
        <v>#REF!</v>
      </c>
      <c r="D16090" s="1122" t="s">
        <v>4787</v>
      </c>
      <c r="E16090" s="1365">
        <v>2</v>
      </c>
      <c r="F16090" s="1260">
        <v>1</v>
      </c>
      <c r="G16090" s="1246">
        <v>2</v>
      </c>
    </row>
    <row r="16091" spans="1:7" hidden="1">
      <c r="A16091" s="1304" t="s">
        <v>10879</v>
      </c>
      <c r="B16091" s="1211" t="s">
        <v>10880</v>
      </c>
      <c r="C16091" s="1122" t="e">
        <v>#REF!</v>
      </c>
      <c r="D16091" s="1122" t="s">
        <v>9115</v>
      </c>
      <c r="E16091" s="1365">
        <v>1</v>
      </c>
      <c r="F16091" s="1260">
        <v>1</v>
      </c>
      <c r="G16091" s="1246">
        <v>1</v>
      </c>
    </row>
    <row r="16092" spans="1:7" hidden="1">
      <c r="A16092" s="1304" t="s">
        <v>10879</v>
      </c>
      <c r="B16092" s="1211" t="s">
        <v>10880</v>
      </c>
      <c r="C16092" s="1122" t="e">
        <v>#REF!</v>
      </c>
      <c r="D16092" s="1122" t="s">
        <v>9116</v>
      </c>
      <c r="E16092" s="1365">
        <v>1</v>
      </c>
      <c r="F16092" s="1260">
        <v>1</v>
      </c>
      <c r="G16092" s="1246">
        <v>1</v>
      </c>
    </row>
    <row r="16093" spans="1:7" hidden="1">
      <c r="A16093" s="1304" t="s">
        <v>10879</v>
      </c>
      <c r="B16093" s="1211" t="s">
        <v>10880</v>
      </c>
      <c r="C16093" s="1122" t="e">
        <v>#REF!</v>
      </c>
      <c r="D16093" s="1122" t="s">
        <v>5240</v>
      </c>
      <c r="E16093" s="1365">
        <v>4</v>
      </c>
      <c r="F16093" s="1260">
        <v>1</v>
      </c>
      <c r="G16093" s="1246">
        <v>4</v>
      </c>
    </row>
    <row r="16094" spans="1:7" hidden="1">
      <c r="A16094" s="1304" t="s">
        <v>10879</v>
      </c>
      <c r="B16094" s="1211" t="s">
        <v>10880</v>
      </c>
      <c r="C16094" s="1122" t="e">
        <v>#REF!</v>
      </c>
      <c r="D16094" s="1122" t="s">
        <v>4726</v>
      </c>
      <c r="E16094" s="1365">
        <v>2</v>
      </c>
      <c r="F16094" s="1260">
        <v>1</v>
      </c>
      <c r="G16094" s="1246">
        <v>2</v>
      </c>
    </row>
    <row r="16095" spans="1:7" hidden="1">
      <c r="A16095" s="1304" t="s">
        <v>10879</v>
      </c>
      <c r="B16095" s="1211" t="s">
        <v>10880</v>
      </c>
      <c r="C16095" s="1122" t="e">
        <v>#REF!</v>
      </c>
      <c r="D16095" s="1122" t="s">
        <v>1635</v>
      </c>
      <c r="E16095" s="1365">
        <v>3</v>
      </c>
      <c r="F16095" s="1260">
        <v>1</v>
      </c>
      <c r="G16095" s="1246">
        <v>3</v>
      </c>
    </row>
    <row r="16096" spans="1:7" hidden="1">
      <c r="A16096" s="1304" t="s">
        <v>10879</v>
      </c>
      <c r="B16096" s="1211" t="s">
        <v>10880</v>
      </c>
      <c r="C16096" s="1122" t="e">
        <v>#REF!</v>
      </c>
      <c r="D16096" s="1122" t="s">
        <v>1440</v>
      </c>
      <c r="E16096" s="1365">
        <v>12</v>
      </c>
      <c r="F16096" s="1260">
        <v>1</v>
      </c>
      <c r="G16096" s="1246">
        <v>12</v>
      </c>
    </row>
    <row r="16097" spans="1:7" hidden="1">
      <c r="A16097" s="1304" t="s">
        <v>10879</v>
      </c>
      <c r="B16097" s="1211" t="s">
        <v>10880</v>
      </c>
      <c r="C16097" s="1122" t="e">
        <v>#REF!</v>
      </c>
      <c r="D16097" s="1122" t="s">
        <v>3441</v>
      </c>
      <c r="E16097" s="1365">
        <v>12</v>
      </c>
      <c r="F16097" s="1260">
        <v>1</v>
      </c>
      <c r="G16097" s="1246">
        <v>12</v>
      </c>
    </row>
    <row r="16098" spans="1:7" hidden="1">
      <c r="A16098" s="1304" t="s">
        <v>10879</v>
      </c>
      <c r="B16098" s="1211" t="s">
        <v>10880</v>
      </c>
      <c r="C16098" s="1122" t="e">
        <v>#REF!</v>
      </c>
      <c r="D16098" s="1122" t="s">
        <v>3443</v>
      </c>
      <c r="E16098" s="1365">
        <v>12</v>
      </c>
      <c r="F16098" s="1260">
        <v>1</v>
      </c>
      <c r="G16098" s="1246">
        <v>12</v>
      </c>
    </row>
    <row r="16099" spans="1:7" hidden="1">
      <c r="A16099" s="1304" t="s">
        <v>10879</v>
      </c>
      <c r="B16099" s="1211" t="s">
        <v>10880</v>
      </c>
      <c r="C16099" s="1122" t="e">
        <v>#REF!</v>
      </c>
      <c r="D16099" s="1122" t="s">
        <v>3445</v>
      </c>
      <c r="E16099" s="1365">
        <v>12</v>
      </c>
      <c r="F16099" s="1260">
        <v>1</v>
      </c>
      <c r="G16099" s="1246">
        <v>12</v>
      </c>
    </row>
    <row r="16100" spans="1:7" hidden="1">
      <c r="A16100" s="1304" t="s">
        <v>10879</v>
      </c>
      <c r="B16100" s="1211" t="s">
        <v>10880</v>
      </c>
      <c r="C16100" s="1122" t="e">
        <v>#REF!</v>
      </c>
      <c r="D16100" s="1122" t="s">
        <v>3447</v>
      </c>
      <c r="E16100" s="1365">
        <v>12</v>
      </c>
      <c r="F16100" s="1260">
        <v>1</v>
      </c>
      <c r="G16100" s="1246">
        <v>12</v>
      </c>
    </row>
    <row r="16101" spans="1:7" hidden="1">
      <c r="A16101" s="1304" t="s">
        <v>10879</v>
      </c>
      <c r="B16101" s="1211" t="s">
        <v>10880</v>
      </c>
      <c r="C16101" s="1122" t="e">
        <v>#REF!</v>
      </c>
      <c r="D16101" s="1122" t="s">
        <v>3448</v>
      </c>
      <c r="E16101" s="1365">
        <v>12</v>
      </c>
      <c r="F16101" s="1260">
        <v>1</v>
      </c>
      <c r="G16101" s="1246">
        <v>12</v>
      </c>
    </row>
    <row r="16102" spans="1:7" hidden="1">
      <c r="A16102" s="1304" t="s">
        <v>10879</v>
      </c>
      <c r="B16102" s="1211" t="s">
        <v>10880</v>
      </c>
      <c r="C16102" s="1122" t="e">
        <v>#REF!</v>
      </c>
      <c r="D16102" s="1122" t="s">
        <v>5252</v>
      </c>
      <c r="E16102" s="1365">
        <v>12</v>
      </c>
      <c r="F16102" s="1260">
        <v>1</v>
      </c>
      <c r="G16102" s="1246">
        <v>12</v>
      </c>
    </row>
    <row r="16103" spans="1:7" hidden="1">
      <c r="A16103" s="1304" t="s">
        <v>10879</v>
      </c>
      <c r="B16103" s="1211" t="s">
        <v>10880</v>
      </c>
      <c r="C16103" s="1122" t="e">
        <v>#REF!</v>
      </c>
      <c r="D16103" s="1122" t="s">
        <v>5253</v>
      </c>
      <c r="E16103" s="1365">
        <v>12</v>
      </c>
      <c r="F16103" s="1260">
        <v>1</v>
      </c>
      <c r="G16103" s="1246">
        <v>12</v>
      </c>
    </row>
    <row r="16104" spans="1:7" hidden="1">
      <c r="A16104" s="1304" t="s">
        <v>10879</v>
      </c>
      <c r="B16104" s="1211" t="s">
        <v>10880</v>
      </c>
      <c r="C16104" s="1122" t="e">
        <v>#REF!</v>
      </c>
      <c r="D16104" s="1122" t="s">
        <v>5254</v>
      </c>
      <c r="E16104" s="1365">
        <v>12</v>
      </c>
      <c r="F16104" s="1260">
        <v>1</v>
      </c>
      <c r="G16104" s="1246">
        <v>12</v>
      </c>
    </row>
    <row r="16105" spans="1:7" hidden="1">
      <c r="A16105" s="1304" t="s">
        <v>10879</v>
      </c>
      <c r="B16105" s="1211" t="s">
        <v>10880</v>
      </c>
      <c r="C16105" s="1122" t="e">
        <v>#REF!</v>
      </c>
      <c r="D16105" s="1122" t="s">
        <v>5255</v>
      </c>
      <c r="E16105" s="1365">
        <v>12</v>
      </c>
      <c r="F16105" s="1260">
        <v>1</v>
      </c>
      <c r="G16105" s="1246">
        <v>12</v>
      </c>
    </row>
    <row r="16106" spans="1:7" hidden="1">
      <c r="A16106" s="1304" t="s">
        <v>10879</v>
      </c>
      <c r="B16106" s="1211" t="s">
        <v>10880</v>
      </c>
      <c r="C16106" s="1122" t="e">
        <v>#REF!</v>
      </c>
      <c r="D16106" s="1122" t="s">
        <v>5236</v>
      </c>
      <c r="E16106" s="1365">
        <v>2</v>
      </c>
      <c r="F16106" s="1260">
        <v>1</v>
      </c>
      <c r="G16106" s="1246">
        <v>2</v>
      </c>
    </row>
    <row r="16107" spans="1:7" hidden="1">
      <c r="A16107" s="1304" t="s">
        <v>10879</v>
      </c>
      <c r="B16107" s="1211" t="s">
        <v>10880</v>
      </c>
      <c r="C16107" s="1122" t="e">
        <v>#REF!</v>
      </c>
      <c r="D16107" s="1122" t="s">
        <v>10231</v>
      </c>
      <c r="E16107" s="1365">
        <v>1E-3</v>
      </c>
      <c r="F16107" s="1260">
        <v>1</v>
      </c>
      <c r="G16107" s="1246">
        <v>1E-3</v>
      </c>
    </row>
    <row r="16108" spans="1:7" hidden="1">
      <c r="A16108" s="1304" t="s">
        <v>10879</v>
      </c>
      <c r="B16108" s="1211" t="s">
        <v>10880</v>
      </c>
      <c r="C16108" s="1122" t="e">
        <v>#REF!</v>
      </c>
      <c r="D16108" s="1122" t="s">
        <v>10232</v>
      </c>
      <c r="E16108" s="1365">
        <v>1E-3</v>
      </c>
      <c r="F16108" s="1260">
        <v>1</v>
      </c>
      <c r="G16108" s="1246">
        <v>1E-3</v>
      </c>
    </row>
    <row r="16109" spans="1:7" hidden="1">
      <c r="A16109" s="1304" t="s">
        <v>10879</v>
      </c>
      <c r="B16109" s="1211" t="s">
        <v>10880</v>
      </c>
      <c r="C16109" s="1122" t="e">
        <v>#REF!</v>
      </c>
      <c r="D16109" s="1122" t="s">
        <v>10233</v>
      </c>
      <c r="E16109" s="1365">
        <v>1E-3</v>
      </c>
      <c r="F16109" s="1260">
        <v>1</v>
      </c>
      <c r="G16109" s="1246">
        <v>1E-3</v>
      </c>
    </row>
    <row r="16110" spans="1:7" hidden="1">
      <c r="A16110" s="1304" t="s">
        <v>10879</v>
      </c>
      <c r="B16110" s="1211" t="s">
        <v>10880</v>
      </c>
      <c r="C16110" s="1122" t="e">
        <v>#REF!</v>
      </c>
      <c r="D16110" s="1122" t="s">
        <v>1792</v>
      </c>
      <c r="E16110" s="1365">
        <v>4.0000000000000002E-4</v>
      </c>
      <c r="F16110" s="1260">
        <v>1</v>
      </c>
      <c r="G16110" s="1246">
        <v>4.0000000000000002E-4</v>
      </c>
    </row>
    <row r="16111" spans="1:7" hidden="1">
      <c r="A16111" s="1304" t="s">
        <v>10879</v>
      </c>
      <c r="B16111" s="1211" t="s">
        <v>10880</v>
      </c>
      <c r="C16111" s="1122" t="e">
        <v>#REF!</v>
      </c>
      <c r="D16111" s="1122" t="s">
        <v>3885</v>
      </c>
      <c r="E16111" s="1365">
        <v>1.1999999999999999E-3</v>
      </c>
      <c r="F16111" s="1260">
        <v>1</v>
      </c>
      <c r="G16111" s="1246">
        <v>1.1999999999999999E-3</v>
      </c>
    </row>
    <row r="16112" spans="1:7" hidden="1">
      <c r="A16112" s="1304" t="s">
        <v>10879</v>
      </c>
      <c r="B16112" s="1211" t="s">
        <v>10880</v>
      </c>
      <c r="C16112" s="1122" t="e">
        <v>#REF!</v>
      </c>
      <c r="D16112" s="1122" t="s">
        <v>3704</v>
      </c>
      <c r="E16112" s="1365">
        <v>5.0000000000000001E-3</v>
      </c>
      <c r="F16112" s="1260">
        <v>1</v>
      </c>
      <c r="G16112" s="1246">
        <v>5.0000000000000001E-3</v>
      </c>
    </row>
    <row r="16113" spans="1:7" hidden="1">
      <c r="A16113" s="1304" t="s">
        <v>10879</v>
      </c>
      <c r="B16113" s="1211" t="s">
        <v>10880</v>
      </c>
      <c r="C16113" s="1122" t="e">
        <v>#REF!</v>
      </c>
      <c r="D16113" s="1122" t="s">
        <v>1793</v>
      </c>
      <c r="E16113" s="1365">
        <v>4.0000000000000002E-4</v>
      </c>
      <c r="F16113" s="1260">
        <v>1</v>
      </c>
      <c r="G16113" s="1246">
        <v>4.0000000000000002E-4</v>
      </c>
    </row>
    <row r="16114" spans="1:7" hidden="1">
      <c r="A16114" s="1304" t="s">
        <v>10879</v>
      </c>
      <c r="B16114" s="1211" t="s">
        <v>10880</v>
      </c>
      <c r="C16114" s="1122" t="e">
        <v>#REF!</v>
      </c>
      <c r="D16114" s="1122" t="s">
        <v>10234</v>
      </c>
      <c r="E16114" s="1365">
        <v>1E-3</v>
      </c>
      <c r="F16114" s="1260">
        <v>1</v>
      </c>
      <c r="G16114" s="1246">
        <v>1E-3</v>
      </c>
    </row>
    <row r="16115" spans="1:7" hidden="1">
      <c r="A16115" s="1304" t="s">
        <v>10879</v>
      </c>
      <c r="B16115" s="1211" t="s">
        <v>10880</v>
      </c>
      <c r="C16115" s="1122" t="e">
        <v>#REF!</v>
      </c>
      <c r="D16115" s="1122" t="s">
        <v>4137</v>
      </c>
      <c r="E16115" s="1365">
        <v>1.1999999999999999E-3</v>
      </c>
      <c r="F16115" s="1260">
        <v>1</v>
      </c>
      <c r="G16115" s="1246">
        <v>1.1999999999999999E-3</v>
      </c>
    </row>
    <row r="16116" spans="1:7" hidden="1">
      <c r="A16116" s="1304" t="s">
        <v>10879</v>
      </c>
      <c r="B16116" s="1211" t="s">
        <v>10880</v>
      </c>
      <c r="C16116" s="1122" t="e">
        <v>#REF!</v>
      </c>
      <c r="D16116" s="1122" t="s">
        <v>1540</v>
      </c>
      <c r="E16116" s="1365">
        <v>5.4000000000000003E-3</v>
      </c>
      <c r="F16116" s="1260">
        <v>1</v>
      </c>
      <c r="G16116" s="1246">
        <v>5.4000000000000003E-3</v>
      </c>
    </row>
    <row r="16117" spans="1:7" hidden="1">
      <c r="A16117" s="1304" t="s">
        <v>10879</v>
      </c>
      <c r="B16117" s="1211" t="s">
        <v>10880</v>
      </c>
      <c r="C16117" s="1122" t="e">
        <v>#REF!</v>
      </c>
      <c r="D16117" s="1122" t="s">
        <v>9615</v>
      </c>
      <c r="E16117" s="1365">
        <v>5.4000000000000003E-3</v>
      </c>
      <c r="F16117" s="1260">
        <v>1</v>
      </c>
      <c r="G16117" s="1246">
        <v>5.4000000000000003E-3</v>
      </c>
    </row>
    <row r="16118" spans="1:7" hidden="1">
      <c r="A16118" s="1304" t="s">
        <v>10879</v>
      </c>
      <c r="B16118" s="1211" t="s">
        <v>10880</v>
      </c>
      <c r="C16118" s="1122" t="e">
        <v>#REF!</v>
      </c>
      <c r="D16118" s="1122" t="s">
        <v>10235</v>
      </c>
      <c r="E16118" s="1365">
        <v>1E-3</v>
      </c>
      <c r="F16118" s="1260">
        <v>1</v>
      </c>
      <c r="G16118" s="1246">
        <v>1E-3</v>
      </c>
    </row>
    <row r="16119" spans="1:7" hidden="1">
      <c r="A16119" s="1304" t="s">
        <v>10879</v>
      </c>
      <c r="B16119" s="1211" t="s">
        <v>10880</v>
      </c>
      <c r="C16119" s="1122" t="e">
        <v>#REF!</v>
      </c>
      <c r="D16119" s="1122" t="s">
        <v>10236</v>
      </c>
      <c r="E16119" s="1365">
        <v>1E-3</v>
      </c>
      <c r="F16119" s="1260">
        <v>1</v>
      </c>
      <c r="G16119" s="1246">
        <v>1E-3</v>
      </c>
    </row>
    <row r="16120" spans="1:7" hidden="1">
      <c r="A16120" s="1304" t="s">
        <v>10879</v>
      </c>
      <c r="B16120" s="1211" t="s">
        <v>10880</v>
      </c>
      <c r="C16120" s="1122" t="e">
        <v>#REF!</v>
      </c>
      <c r="D16120" s="1122" t="s">
        <v>10237</v>
      </c>
      <c r="E16120" s="1365">
        <v>1E-3</v>
      </c>
      <c r="F16120" s="1260">
        <v>1</v>
      </c>
      <c r="G16120" s="1246">
        <v>1E-3</v>
      </c>
    </row>
    <row r="16121" spans="1:7" hidden="1">
      <c r="A16121" s="1304" t="s">
        <v>10879</v>
      </c>
      <c r="B16121" s="1211" t="s">
        <v>10880</v>
      </c>
      <c r="C16121" s="1122" t="e">
        <v>#REF!</v>
      </c>
      <c r="D16121" s="1122" t="s">
        <v>10238</v>
      </c>
      <c r="E16121" s="1365">
        <v>1E-3</v>
      </c>
      <c r="F16121" s="1260">
        <v>1</v>
      </c>
      <c r="G16121" s="1246">
        <v>1E-3</v>
      </c>
    </row>
    <row r="16122" spans="1:7" hidden="1">
      <c r="A16122" s="1304" t="s">
        <v>10879</v>
      </c>
      <c r="B16122" s="1211" t="s">
        <v>10880</v>
      </c>
      <c r="C16122" s="1122" t="e">
        <v>#REF!</v>
      </c>
      <c r="D16122" s="1122" t="s">
        <v>5611</v>
      </c>
      <c r="E16122" s="1365">
        <v>0.56399999999999995</v>
      </c>
      <c r="F16122" s="1260">
        <v>1</v>
      </c>
      <c r="G16122" s="1246">
        <v>0.56399999999999995</v>
      </c>
    </row>
    <row r="16123" spans="1:7" hidden="1">
      <c r="A16123" s="1304" t="s">
        <v>10879</v>
      </c>
      <c r="B16123" s="1211" t="s">
        <v>10880</v>
      </c>
      <c r="C16123" s="1122" t="e">
        <v>#REF!</v>
      </c>
      <c r="D16123" s="1122" t="s">
        <v>5609</v>
      </c>
      <c r="E16123" s="1365">
        <v>0.50660000000000005</v>
      </c>
      <c r="F16123" s="1260">
        <v>1</v>
      </c>
      <c r="G16123" s="1246">
        <v>0.50660000000000005</v>
      </c>
    </row>
    <row r="16124" spans="1:7" hidden="1">
      <c r="A16124" s="1304" t="s">
        <v>10879</v>
      </c>
      <c r="B16124" s="1211" t="s">
        <v>10880</v>
      </c>
      <c r="C16124" s="1122" t="e">
        <v>#REF!</v>
      </c>
      <c r="D16124" s="1122" t="s">
        <v>6661</v>
      </c>
      <c r="E16124" s="1365">
        <v>4.1999999999999997E-3</v>
      </c>
      <c r="F16124" s="1260">
        <v>1</v>
      </c>
      <c r="G16124" s="1246">
        <v>4.1999999999999997E-3</v>
      </c>
    </row>
    <row r="16125" spans="1:7" hidden="1">
      <c r="A16125" s="1304" t="s">
        <v>10881</v>
      </c>
      <c r="B16125" s="1211" t="s">
        <v>10882</v>
      </c>
      <c r="C16125" s="1122" t="e">
        <v>#REF!</v>
      </c>
      <c r="D16125" s="1122" t="s">
        <v>10914</v>
      </c>
      <c r="E16125" s="1365">
        <v>1</v>
      </c>
      <c r="F16125" s="1260">
        <v>1</v>
      </c>
      <c r="G16125" s="1246">
        <v>1</v>
      </c>
    </row>
    <row r="16126" spans="1:7" hidden="1">
      <c r="A16126" s="1304" t="s">
        <v>10881</v>
      </c>
      <c r="B16126" s="1211" t="s">
        <v>10882</v>
      </c>
      <c r="C16126" s="1122" t="e">
        <v>#REF!</v>
      </c>
      <c r="D16126" s="1122" t="s">
        <v>10915</v>
      </c>
      <c r="E16126" s="1365">
        <v>1</v>
      </c>
      <c r="F16126" s="1260">
        <v>1</v>
      </c>
      <c r="G16126" s="1246">
        <v>1</v>
      </c>
    </row>
    <row r="16127" spans="1:7" hidden="1">
      <c r="A16127" s="1304" t="s">
        <v>10881</v>
      </c>
      <c r="B16127" s="1211" t="s">
        <v>10882</v>
      </c>
      <c r="C16127" s="1122" t="e">
        <v>#REF!</v>
      </c>
      <c r="D16127" s="1122" t="s">
        <v>10916</v>
      </c>
      <c r="E16127" s="1365">
        <v>1</v>
      </c>
      <c r="F16127" s="1260">
        <v>1</v>
      </c>
      <c r="G16127" s="1246">
        <v>1</v>
      </c>
    </row>
    <row r="16128" spans="1:7" hidden="1">
      <c r="A16128" s="1304" t="s">
        <v>10881</v>
      </c>
      <c r="B16128" s="1211" t="s">
        <v>10882</v>
      </c>
      <c r="C16128" s="1122" t="e">
        <v>#REF!</v>
      </c>
      <c r="D16128" s="1122" t="s">
        <v>5238</v>
      </c>
      <c r="E16128" s="1365">
        <v>1</v>
      </c>
      <c r="F16128" s="1260">
        <v>1</v>
      </c>
      <c r="G16128" s="1246">
        <v>1</v>
      </c>
    </row>
    <row r="16129" spans="1:7" hidden="1">
      <c r="A16129" s="1304" t="s">
        <v>10881</v>
      </c>
      <c r="B16129" s="1211" t="s">
        <v>10882</v>
      </c>
      <c r="C16129" s="1122" t="e">
        <v>#REF!</v>
      </c>
      <c r="D16129" s="1122" t="s">
        <v>3073</v>
      </c>
      <c r="E16129" s="1365">
        <v>1</v>
      </c>
      <c r="F16129" s="1260">
        <v>1</v>
      </c>
      <c r="G16129" s="1246">
        <v>1</v>
      </c>
    </row>
    <row r="16130" spans="1:7" hidden="1">
      <c r="A16130" s="1304" t="s">
        <v>10881</v>
      </c>
      <c r="B16130" s="1211" t="s">
        <v>10882</v>
      </c>
      <c r="C16130" s="1122" t="e">
        <v>#REF!</v>
      </c>
      <c r="D16130" s="1122" t="s">
        <v>4809</v>
      </c>
      <c r="E16130" s="1365">
        <v>1</v>
      </c>
      <c r="F16130" s="1260">
        <v>1</v>
      </c>
      <c r="G16130" s="1246">
        <v>1</v>
      </c>
    </row>
    <row r="16131" spans="1:7" hidden="1">
      <c r="A16131" s="1304" t="s">
        <v>10881</v>
      </c>
      <c r="B16131" s="1211" t="s">
        <v>10882</v>
      </c>
      <c r="C16131" s="1122" t="e">
        <v>#REF!</v>
      </c>
      <c r="D16131" s="1122" t="s">
        <v>5392</v>
      </c>
      <c r="E16131" s="1365">
        <v>1</v>
      </c>
      <c r="F16131" s="1260">
        <v>1</v>
      </c>
      <c r="G16131" s="1246">
        <v>1</v>
      </c>
    </row>
    <row r="16132" spans="1:7" hidden="1">
      <c r="A16132" s="1304" t="s">
        <v>10881</v>
      </c>
      <c r="B16132" s="1211" t="s">
        <v>10882</v>
      </c>
      <c r="C16132" s="1122" t="e">
        <v>#REF!</v>
      </c>
      <c r="D16132" s="1122" t="s">
        <v>6203</v>
      </c>
      <c r="E16132" s="1365">
        <v>1</v>
      </c>
      <c r="F16132" s="1260">
        <v>1</v>
      </c>
      <c r="G16132" s="1246">
        <v>1</v>
      </c>
    </row>
    <row r="16133" spans="1:7" hidden="1">
      <c r="A16133" s="1304" t="s">
        <v>10881</v>
      </c>
      <c r="B16133" s="1211" t="s">
        <v>10882</v>
      </c>
      <c r="C16133" s="1122" t="e">
        <v>#REF!</v>
      </c>
      <c r="D16133" s="1122" t="s">
        <v>5449</v>
      </c>
      <c r="E16133" s="1365">
        <v>1</v>
      </c>
      <c r="F16133" s="1260">
        <v>1</v>
      </c>
      <c r="G16133" s="1246">
        <v>1</v>
      </c>
    </row>
    <row r="16134" spans="1:7" hidden="1">
      <c r="A16134" s="1304" t="s">
        <v>10881</v>
      </c>
      <c r="B16134" s="1211" t="s">
        <v>10882</v>
      </c>
      <c r="C16134" s="1122" t="e">
        <v>#REF!</v>
      </c>
      <c r="D16134" s="1122" t="s">
        <v>4785</v>
      </c>
      <c r="E16134" s="1365">
        <v>2</v>
      </c>
      <c r="F16134" s="1260">
        <v>1</v>
      </c>
      <c r="G16134" s="1246">
        <v>2</v>
      </c>
    </row>
    <row r="16135" spans="1:7" hidden="1">
      <c r="A16135" s="1304" t="s">
        <v>10881</v>
      </c>
      <c r="B16135" s="1211" t="s">
        <v>10882</v>
      </c>
      <c r="C16135" s="1122" t="e">
        <v>#REF!</v>
      </c>
      <c r="D16135" s="1122" t="s">
        <v>4787</v>
      </c>
      <c r="E16135" s="1365">
        <v>2</v>
      </c>
      <c r="F16135" s="1260">
        <v>1</v>
      </c>
      <c r="G16135" s="1246">
        <v>2</v>
      </c>
    </row>
    <row r="16136" spans="1:7" hidden="1">
      <c r="A16136" s="1304" t="s">
        <v>10881</v>
      </c>
      <c r="B16136" s="1211" t="s">
        <v>10882</v>
      </c>
      <c r="C16136" s="1122" t="e">
        <v>#REF!</v>
      </c>
      <c r="D16136" s="1122" t="s">
        <v>9113</v>
      </c>
      <c r="E16136" s="1365">
        <v>1</v>
      </c>
      <c r="F16136" s="1260">
        <v>1</v>
      </c>
      <c r="G16136" s="1246">
        <v>1</v>
      </c>
    </row>
    <row r="16137" spans="1:7" hidden="1">
      <c r="A16137" s="1304" t="s">
        <v>10881</v>
      </c>
      <c r="B16137" s="1211" t="s">
        <v>10882</v>
      </c>
      <c r="C16137" s="1122" t="e">
        <v>#REF!</v>
      </c>
      <c r="D16137" s="1122" t="s">
        <v>9114</v>
      </c>
      <c r="E16137" s="1365">
        <v>1</v>
      </c>
      <c r="F16137" s="1260">
        <v>1</v>
      </c>
      <c r="G16137" s="1246">
        <v>1</v>
      </c>
    </row>
    <row r="16138" spans="1:7" hidden="1">
      <c r="A16138" s="1304" t="s">
        <v>10881</v>
      </c>
      <c r="B16138" s="1211" t="s">
        <v>10882</v>
      </c>
      <c r="C16138" s="1122" t="e">
        <v>#REF!</v>
      </c>
      <c r="D16138" s="1122" t="s">
        <v>5240</v>
      </c>
      <c r="E16138" s="1365">
        <v>4</v>
      </c>
      <c r="F16138" s="1260">
        <v>1</v>
      </c>
      <c r="G16138" s="1246">
        <v>4</v>
      </c>
    </row>
    <row r="16139" spans="1:7" hidden="1">
      <c r="A16139" s="1304" t="s">
        <v>10881</v>
      </c>
      <c r="B16139" s="1211" t="s">
        <v>10882</v>
      </c>
      <c r="C16139" s="1122" t="e">
        <v>#REF!</v>
      </c>
      <c r="D16139" s="1122" t="s">
        <v>4726</v>
      </c>
      <c r="E16139" s="1365">
        <v>2</v>
      </c>
      <c r="F16139" s="1260">
        <v>1</v>
      </c>
      <c r="G16139" s="1246">
        <v>2</v>
      </c>
    </row>
    <row r="16140" spans="1:7" hidden="1">
      <c r="A16140" s="1304" t="s">
        <v>10881</v>
      </c>
      <c r="B16140" s="1211" t="s">
        <v>10882</v>
      </c>
      <c r="C16140" s="1122" t="e">
        <v>#REF!</v>
      </c>
      <c r="D16140" s="1122" t="s">
        <v>1635</v>
      </c>
      <c r="E16140" s="1365">
        <v>3</v>
      </c>
      <c r="F16140" s="1260">
        <v>1</v>
      </c>
      <c r="G16140" s="1246">
        <v>3</v>
      </c>
    </row>
    <row r="16141" spans="1:7" hidden="1">
      <c r="A16141" s="1304" t="s">
        <v>10881</v>
      </c>
      <c r="B16141" s="1211" t="s">
        <v>10882</v>
      </c>
      <c r="C16141" s="1122" t="e">
        <v>#REF!</v>
      </c>
      <c r="D16141" s="1122" t="s">
        <v>1440</v>
      </c>
      <c r="E16141" s="1365">
        <v>12</v>
      </c>
      <c r="F16141" s="1260">
        <v>1</v>
      </c>
      <c r="G16141" s="1246">
        <v>12</v>
      </c>
    </row>
    <row r="16142" spans="1:7" hidden="1">
      <c r="A16142" s="1304" t="s">
        <v>10881</v>
      </c>
      <c r="B16142" s="1211" t="s">
        <v>10882</v>
      </c>
      <c r="C16142" s="1122" t="e">
        <v>#REF!</v>
      </c>
      <c r="D16142" s="1122" t="s">
        <v>3441</v>
      </c>
      <c r="E16142" s="1365">
        <v>12</v>
      </c>
      <c r="F16142" s="1260">
        <v>1</v>
      </c>
      <c r="G16142" s="1246">
        <v>12</v>
      </c>
    </row>
    <row r="16143" spans="1:7" hidden="1">
      <c r="A16143" s="1304" t="s">
        <v>10881</v>
      </c>
      <c r="B16143" s="1211" t="s">
        <v>10882</v>
      </c>
      <c r="C16143" s="1122" t="e">
        <v>#REF!</v>
      </c>
      <c r="D16143" s="1122" t="s">
        <v>3443</v>
      </c>
      <c r="E16143" s="1365">
        <v>12</v>
      </c>
      <c r="F16143" s="1260">
        <v>1</v>
      </c>
      <c r="G16143" s="1246">
        <v>12</v>
      </c>
    </row>
    <row r="16144" spans="1:7" hidden="1">
      <c r="A16144" s="1304" t="s">
        <v>10881</v>
      </c>
      <c r="B16144" s="1211" t="s">
        <v>10882</v>
      </c>
      <c r="C16144" s="1122" t="e">
        <v>#REF!</v>
      </c>
      <c r="D16144" s="1122" t="s">
        <v>3445</v>
      </c>
      <c r="E16144" s="1365">
        <v>12</v>
      </c>
      <c r="F16144" s="1260">
        <v>1</v>
      </c>
      <c r="G16144" s="1246">
        <v>12</v>
      </c>
    </row>
    <row r="16145" spans="1:7" hidden="1">
      <c r="A16145" s="1304" t="s">
        <v>10881</v>
      </c>
      <c r="B16145" s="1211" t="s">
        <v>10882</v>
      </c>
      <c r="C16145" s="1122" t="e">
        <v>#REF!</v>
      </c>
      <c r="D16145" s="1122" t="s">
        <v>3447</v>
      </c>
      <c r="E16145" s="1365">
        <v>12</v>
      </c>
      <c r="F16145" s="1260">
        <v>1</v>
      </c>
      <c r="G16145" s="1246">
        <v>12</v>
      </c>
    </row>
    <row r="16146" spans="1:7" hidden="1">
      <c r="A16146" s="1304" t="s">
        <v>10881</v>
      </c>
      <c r="B16146" s="1211" t="s">
        <v>10882</v>
      </c>
      <c r="C16146" s="1122" t="e">
        <v>#REF!</v>
      </c>
      <c r="D16146" s="1122" t="s">
        <v>3448</v>
      </c>
      <c r="E16146" s="1365">
        <v>12</v>
      </c>
      <c r="F16146" s="1260">
        <v>1</v>
      </c>
      <c r="G16146" s="1246">
        <v>12</v>
      </c>
    </row>
    <row r="16147" spans="1:7" hidden="1">
      <c r="A16147" s="1304" t="s">
        <v>10881</v>
      </c>
      <c r="B16147" s="1211" t="s">
        <v>10882</v>
      </c>
      <c r="C16147" s="1122" t="e">
        <v>#REF!</v>
      </c>
      <c r="D16147" s="1122" t="s">
        <v>5252</v>
      </c>
      <c r="E16147" s="1365">
        <v>12</v>
      </c>
      <c r="F16147" s="1260">
        <v>1</v>
      </c>
      <c r="G16147" s="1246">
        <v>12</v>
      </c>
    </row>
    <row r="16148" spans="1:7" hidden="1">
      <c r="A16148" s="1304" t="s">
        <v>10881</v>
      </c>
      <c r="B16148" s="1211" t="s">
        <v>10882</v>
      </c>
      <c r="C16148" s="1122" t="e">
        <v>#REF!</v>
      </c>
      <c r="D16148" s="1122" t="s">
        <v>5253</v>
      </c>
      <c r="E16148" s="1365">
        <v>12</v>
      </c>
      <c r="F16148" s="1260">
        <v>1</v>
      </c>
      <c r="G16148" s="1246">
        <v>12</v>
      </c>
    </row>
    <row r="16149" spans="1:7" hidden="1">
      <c r="A16149" s="1304" t="s">
        <v>10881</v>
      </c>
      <c r="B16149" s="1211" t="s">
        <v>10882</v>
      </c>
      <c r="C16149" s="1122" t="e">
        <v>#REF!</v>
      </c>
      <c r="D16149" s="1122" t="s">
        <v>5254</v>
      </c>
      <c r="E16149" s="1365">
        <v>12</v>
      </c>
      <c r="F16149" s="1260">
        <v>1</v>
      </c>
      <c r="G16149" s="1246">
        <v>12</v>
      </c>
    </row>
    <row r="16150" spans="1:7" hidden="1">
      <c r="A16150" s="1304" t="s">
        <v>10881</v>
      </c>
      <c r="B16150" s="1211" t="s">
        <v>10882</v>
      </c>
      <c r="C16150" s="1122" t="e">
        <v>#REF!</v>
      </c>
      <c r="D16150" s="1122" t="s">
        <v>5255</v>
      </c>
      <c r="E16150" s="1365">
        <v>12</v>
      </c>
      <c r="F16150" s="1260">
        <v>1</v>
      </c>
      <c r="G16150" s="1246">
        <v>12</v>
      </c>
    </row>
    <row r="16151" spans="1:7" hidden="1">
      <c r="A16151" s="1304" t="s">
        <v>10881</v>
      </c>
      <c r="B16151" s="1211" t="s">
        <v>10882</v>
      </c>
      <c r="C16151" s="1122" t="e">
        <v>#REF!</v>
      </c>
      <c r="D16151" s="1122" t="s">
        <v>5236</v>
      </c>
      <c r="E16151" s="1365">
        <v>2</v>
      </c>
      <c r="F16151" s="1260">
        <v>1</v>
      </c>
      <c r="G16151" s="1246">
        <v>2</v>
      </c>
    </row>
    <row r="16152" spans="1:7" hidden="1">
      <c r="A16152" s="1304" t="s">
        <v>10881</v>
      </c>
      <c r="B16152" s="1211" t="s">
        <v>10882</v>
      </c>
      <c r="C16152" s="1122" t="e">
        <v>#REF!</v>
      </c>
      <c r="D16152" s="1122" t="s">
        <v>4753</v>
      </c>
      <c r="E16152" s="1365">
        <v>3</v>
      </c>
      <c r="F16152" s="1260">
        <v>1</v>
      </c>
      <c r="G16152" s="1246">
        <v>3</v>
      </c>
    </row>
    <row r="16153" spans="1:7" hidden="1">
      <c r="A16153" s="1304" t="s">
        <v>10881</v>
      </c>
      <c r="B16153" s="1211" t="s">
        <v>10882</v>
      </c>
      <c r="C16153" s="1122" t="e">
        <v>#REF!</v>
      </c>
      <c r="D16153" s="1122" t="s">
        <v>3784</v>
      </c>
      <c r="E16153" s="1365">
        <v>1</v>
      </c>
      <c r="F16153" s="1260">
        <v>1</v>
      </c>
      <c r="G16153" s="1246">
        <v>1</v>
      </c>
    </row>
    <row r="16154" spans="1:7" hidden="1">
      <c r="A16154" s="1304" t="s">
        <v>10881</v>
      </c>
      <c r="B16154" s="1211" t="s">
        <v>10882</v>
      </c>
      <c r="C16154" s="1122" t="e">
        <v>#REF!</v>
      </c>
      <c r="D16154" s="1122" t="s">
        <v>5977</v>
      </c>
      <c r="E16154" s="1365">
        <v>1</v>
      </c>
      <c r="F16154" s="1260">
        <v>1</v>
      </c>
      <c r="G16154" s="1246">
        <v>1</v>
      </c>
    </row>
    <row r="16155" spans="1:7" hidden="1">
      <c r="A16155" s="1304" t="s">
        <v>10881</v>
      </c>
      <c r="B16155" s="1211" t="s">
        <v>10882</v>
      </c>
      <c r="C16155" s="1122" t="e">
        <v>#REF!</v>
      </c>
      <c r="D16155" s="1122" t="s">
        <v>10231</v>
      </c>
      <c r="E16155" s="1365">
        <v>1E-3</v>
      </c>
      <c r="F16155" s="1260">
        <v>1</v>
      </c>
      <c r="G16155" s="1246">
        <v>1E-3</v>
      </c>
    </row>
    <row r="16156" spans="1:7" hidden="1">
      <c r="A16156" s="1304" t="s">
        <v>10881</v>
      </c>
      <c r="B16156" s="1211" t="s">
        <v>10882</v>
      </c>
      <c r="C16156" s="1122" t="e">
        <v>#REF!</v>
      </c>
      <c r="D16156" s="1122" t="s">
        <v>10232</v>
      </c>
      <c r="E16156" s="1365">
        <v>1E-3</v>
      </c>
      <c r="F16156" s="1260">
        <v>1</v>
      </c>
      <c r="G16156" s="1246">
        <v>1E-3</v>
      </c>
    </row>
    <row r="16157" spans="1:7" hidden="1">
      <c r="A16157" s="1304" t="s">
        <v>10881</v>
      </c>
      <c r="B16157" s="1211" t="s">
        <v>10882</v>
      </c>
      <c r="C16157" s="1122" t="e">
        <v>#REF!</v>
      </c>
      <c r="D16157" s="1122" t="s">
        <v>10233</v>
      </c>
      <c r="E16157" s="1365">
        <v>1E-3</v>
      </c>
      <c r="F16157" s="1260">
        <v>1</v>
      </c>
      <c r="G16157" s="1246">
        <v>1E-3</v>
      </c>
    </row>
    <row r="16158" spans="1:7" hidden="1">
      <c r="A16158" s="1304" t="s">
        <v>10881</v>
      </c>
      <c r="B16158" s="1211" t="s">
        <v>10882</v>
      </c>
      <c r="C16158" s="1122" t="e">
        <v>#REF!</v>
      </c>
      <c r="D16158" s="1122" t="s">
        <v>1792</v>
      </c>
      <c r="E16158" s="1365">
        <v>4.0000000000000002E-4</v>
      </c>
      <c r="F16158" s="1260">
        <v>1</v>
      </c>
      <c r="G16158" s="1246">
        <v>4.0000000000000002E-4</v>
      </c>
    </row>
    <row r="16159" spans="1:7" hidden="1">
      <c r="A16159" s="1304" t="s">
        <v>10881</v>
      </c>
      <c r="B16159" s="1211" t="s">
        <v>10882</v>
      </c>
      <c r="C16159" s="1122" t="e">
        <v>#REF!</v>
      </c>
      <c r="D16159" s="1122" t="s">
        <v>3885</v>
      </c>
      <c r="E16159" s="1365">
        <v>1.1999999999999999E-3</v>
      </c>
      <c r="F16159" s="1260">
        <v>1</v>
      </c>
      <c r="G16159" s="1246">
        <v>1.1999999999999999E-3</v>
      </c>
    </row>
    <row r="16160" spans="1:7" hidden="1">
      <c r="A16160" s="1304" t="s">
        <v>10881</v>
      </c>
      <c r="B16160" s="1211" t="s">
        <v>10882</v>
      </c>
      <c r="C16160" s="1122" t="e">
        <v>#REF!</v>
      </c>
      <c r="D16160" s="1122" t="s">
        <v>3704</v>
      </c>
      <c r="E16160" s="1365">
        <v>5.0000000000000001E-3</v>
      </c>
      <c r="F16160" s="1260">
        <v>1</v>
      </c>
      <c r="G16160" s="1246">
        <v>5.0000000000000001E-3</v>
      </c>
    </row>
    <row r="16161" spans="1:7" hidden="1">
      <c r="A16161" s="1304" t="s">
        <v>10881</v>
      </c>
      <c r="B16161" s="1211" t="s">
        <v>10882</v>
      </c>
      <c r="C16161" s="1122" t="e">
        <v>#REF!</v>
      </c>
      <c r="D16161" s="1122" t="s">
        <v>1793</v>
      </c>
      <c r="E16161" s="1365">
        <v>4.0000000000000002E-4</v>
      </c>
      <c r="F16161" s="1260">
        <v>1</v>
      </c>
      <c r="G16161" s="1246">
        <v>4.0000000000000002E-4</v>
      </c>
    </row>
    <row r="16162" spans="1:7" hidden="1">
      <c r="A16162" s="1304" t="s">
        <v>10881</v>
      </c>
      <c r="B16162" s="1211" t="s">
        <v>10882</v>
      </c>
      <c r="C16162" s="1122" t="e">
        <v>#REF!</v>
      </c>
      <c r="D16162" s="1122" t="s">
        <v>10234</v>
      </c>
      <c r="E16162" s="1365">
        <v>1E-3</v>
      </c>
      <c r="F16162" s="1260">
        <v>1</v>
      </c>
      <c r="G16162" s="1246">
        <v>1E-3</v>
      </c>
    </row>
    <row r="16163" spans="1:7" hidden="1">
      <c r="A16163" s="1304" t="s">
        <v>10881</v>
      </c>
      <c r="B16163" s="1211" t="s">
        <v>10882</v>
      </c>
      <c r="C16163" s="1122" t="e">
        <v>#REF!</v>
      </c>
      <c r="D16163" s="1122" t="s">
        <v>4137</v>
      </c>
      <c r="E16163" s="1365">
        <v>1.1999999999999999E-3</v>
      </c>
      <c r="F16163" s="1260">
        <v>1</v>
      </c>
      <c r="G16163" s="1246">
        <v>1.1999999999999999E-3</v>
      </c>
    </row>
    <row r="16164" spans="1:7" hidden="1">
      <c r="A16164" s="1304" t="s">
        <v>10881</v>
      </c>
      <c r="B16164" s="1211" t="s">
        <v>10882</v>
      </c>
      <c r="C16164" s="1122" t="e">
        <v>#REF!</v>
      </c>
      <c r="D16164" s="1122" t="s">
        <v>1540</v>
      </c>
      <c r="E16164" s="1365">
        <v>5.4000000000000003E-3</v>
      </c>
      <c r="F16164" s="1260">
        <v>1</v>
      </c>
      <c r="G16164" s="1246">
        <v>5.4000000000000003E-3</v>
      </c>
    </row>
    <row r="16165" spans="1:7" hidden="1">
      <c r="A16165" s="1304" t="s">
        <v>10881</v>
      </c>
      <c r="B16165" s="1211" t="s">
        <v>10882</v>
      </c>
      <c r="C16165" s="1122" t="e">
        <v>#REF!</v>
      </c>
      <c r="D16165" s="1122" t="s">
        <v>9615</v>
      </c>
      <c r="E16165" s="1365">
        <v>5.4000000000000003E-3</v>
      </c>
      <c r="F16165" s="1260">
        <v>1</v>
      </c>
      <c r="G16165" s="1246">
        <v>5.4000000000000003E-3</v>
      </c>
    </row>
    <row r="16166" spans="1:7" hidden="1">
      <c r="A16166" s="1304" t="s">
        <v>10881</v>
      </c>
      <c r="B16166" s="1211" t="s">
        <v>10882</v>
      </c>
      <c r="C16166" s="1122" t="e">
        <v>#REF!</v>
      </c>
      <c r="D16166" s="1122" t="s">
        <v>10235</v>
      </c>
      <c r="E16166" s="1365">
        <v>1E-3</v>
      </c>
      <c r="F16166" s="1260">
        <v>1</v>
      </c>
      <c r="G16166" s="1246">
        <v>1E-3</v>
      </c>
    </row>
    <row r="16167" spans="1:7" hidden="1">
      <c r="A16167" s="1304" t="s">
        <v>10881</v>
      </c>
      <c r="B16167" s="1211" t="s">
        <v>10882</v>
      </c>
      <c r="C16167" s="1122" t="e">
        <v>#REF!</v>
      </c>
      <c r="D16167" s="1122" t="s">
        <v>10236</v>
      </c>
      <c r="E16167" s="1365">
        <v>1E-3</v>
      </c>
      <c r="F16167" s="1260">
        <v>1</v>
      </c>
      <c r="G16167" s="1246">
        <v>1E-3</v>
      </c>
    </row>
    <row r="16168" spans="1:7" hidden="1">
      <c r="A16168" s="1304" t="s">
        <v>10881</v>
      </c>
      <c r="B16168" s="1211" t="s">
        <v>10882</v>
      </c>
      <c r="C16168" s="1122" t="e">
        <v>#REF!</v>
      </c>
      <c r="D16168" s="1122" t="s">
        <v>10237</v>
      </c>
      <c r="E16168" s="1365">
        <v>1E-3</v>
      </c>
      <c r="F16168" s="1260">
        <v>1</v>
      </c>
      <c r="G16168" s="1246">
        <v>1E-3</v>
      </c>
    </row>
    <row r="16169" spans="1:7" hidden="1">
      <c r="A16169" s="1304" t="s">
        <v>10881</v>
      </c>
      <c r="B16169" s="1211" t="s">
        <v>10882</v>
      </c>
      <c r="C16169" s="1122" t="e">
        <v>#REF!</v>
      </c>
      <c r="D16169" s="1122" t="s">
        <v>10238</v>
      </c>
      <c r="E16169" s="1365">
        <v>1E-3</v>
      </c>
      <c r="F16169" s="1260">
        <v>1</v>
      </c>
      <c r="G16169" s="1246">
        <v>1E-3</v>
      </c>
    </row>
    <row r="16170" spans="1:7" hidden="1">
      <c r="A16170" s="1304" t="s">
        <v>10881</v>
      </c>
      <c r="B16170" s="1211" t="s">
        <v>10882</v>
      </c>
      <c r="C16170" s="1122" t="e">
        <v>#REF!</v>
      </c>
      <c r="D16170" s="1122" t="s">
        <v>5611</v>
      </c>
      <c r="E16170" s="1365">
        <v>0.56399999999999995</v>
      </c>
      <c r="F16170" s="1260">
        <v>1</v>
      </c>
      <c r="G16170" s="1246">
        <v>0.56399999999999995</v>
      </c>
    </row>
    <row r="16171" spans="1:7" hidden="1">
      <c r="A16171" s="1304" t="s">
        <v>10881</v>
      </c>
      <c r="B16171" s="1211" t="s">
        <v>10882</v>
      </c>
      <c r="C16171" s="1122" t="e">
        <v>#REF!</v>
      </c>
      <c r="D16171" s="1122" t="s">
        <v>5609</v>
      </c>
      <c r="E16171" s="1365">
        <v>0.50660000000000005</v>
      </c>
      <c r="F16171" s="1260">
        <v>1</v>
      </c>
      <c r="G16171" s="1246">
        <v>0.50660000000000005</v>
      </c>
    </row>
    <row r="16172" spans="1:7" hidden="1">
      <c r="A16172" s="1304" t="s">
        <v>10881</v>
      </c>
      <c r="B16172" s="1211" t="s">
        <v>10882</v>
      </c>
      <c r="C16172" s="1122" t="e">
        <v>#REF!</v>
      </c>
      <c r="D16172" s="1122" t="s">
        <v>5397</v>
      </c>
      <c r="E16172" s="1365">
        <v>0.95299999999999996</v>
      </c>
      <c r="F16172" s="1260">
        <v>1</v>
      </c>
      <c r="G16172" s="1246">
        <v>0.95299999999999996</v>
      </c>
    </row>
    <row r="16173" spans="1:7" hidden="1">
      <c r="A16173" s="1304" t="s">
        <v>10881</v>
      </c>
      <c r="B16173" s="1211" t="s">
        <v>10882</v>
      </c>
      <c r="C16173" s="1122" t="e">
        <v>#REF!</v>
      </c>
      <c r="D16173" s="1122" t="s">
        <v>6661</v>
      </c>
      <c r="E16173" s="1365">
        <v>4.1999999999999997E-3</v>
      </c>
      <c r="F16173" s="1260">
        <v>1</v>
      </c>
      <c r="G16173" s="1246">
        <v>4.1999999999999997E-3</v>
      </c>
    </row>
    <row r="16174" spans="1:7" hidden="1">
      <c r="A16174" s="26" t="s">
        <v>10923</v>
      </c>
      <c r="B16174" s="1122" t="s">
        <v>10924</v>
      </c>
      <c r="C16174" s="1122" t="e">
        <v>#REF!</v>
      </c>
      <c r="D16174" s="1122" t="s">
        <v>5190</v>
      </c>
      <c r="E16174" s="1365">
        <v>1</v>
      </c>
      <c r="F16174" s="1260">
        <v>1</v>
      </c>
      <c r="G16174" s="1246">
        <v>1</v>
      </c>
    </row>
    <row r="16175" spans="1:7" hidden="1">
      <c r="A16175" s="26" t="s">
        <v>10923</v>
      </c>
      <c r="B16175" s="1122" t="s">
        <v>10924</v>
      </c>
      <c r="C16175" s="1122" t="e">
        <v>#REF!</v>
      </c>
      <c r="D16175" s="1122" t="s">
        <v>5679</v>
      </c>
      <c r="E16175" s="1365">
        <v>1</v>
      </c>
      <c r="F16175" s="1260">
        <v>1</v>
      </c>
      <c r="G16175" s="1246">
        <v>1</v>
      </c>
    </row>
    <row r="16176" spans="1:7" hidden="1">
      <c r="A16176" s="26" t="s">
        <v>10923</v>
      </c>
      <c r="B16176" s="1122" t="s">
        <v>10924</v>
      </c>
      <c r="C16176" s="1122" t="e">
        <v>#REF!</v>
      </c>
      <c r="D16176" s="1122" t="s">
        <v>3141</v>
      </c>
      <c r="E16176" s="1365">
        <v>1</v>
      </c>
      <c r="F16176" s="1260">
        <v>1</v>
      </c>
      <c r="G16176" s="1246">
        <v>1</v>
      </c>
    </row>
    <row r="16177" spans="1:7" hidden="1">
      <c r="A16177" s="26" t="s">
        <v>10923</v>
      </c>
      <c r="B16177" s="1122" t="s">
        <v>10924</v>
      </c>
      <c r="C16177" s="1122" t="e">
        <v>#REF!</v>
      </c>
      <c r="D16177" s="1122" t="s">
        <v>3143</v>
      </c>
      <c r="E16177" s="1365">
        <v>1</v>
      </c>
      <c r="F16177" s="1260">
        <v>1</v>
      </c>
      <c r="G16177" s="1246">
        <v>1</v>
      </c>
    </row>
    <row r="16178" spans="1:7" hidden="1">
      <c r="A16178" s="26" t="s">
        <v>10923</v>
      </c>
      <c r="B16178" s="1122" t="s">
        <v>10924</v>
      </c>
      <c r="C16178" s="1122" t="e">
        <v>#REF!</v>
      </c>
      <c r="D16178" s="1122" t="s">
        <v>3145</v>
      </c>
      <c r="E16178" s="1365">
        <v>1</v>
      </c>
      <c r="F16178" s="1260">
        <v>1</v>
      </c>
      <c r="G16178" s="1246">
        <v>1</v>
      </c>
    </row>
    <row r="16179" spans="1:7" hidden="1">
      <c r="A16179" s="26" t="s">
        <v>10923</v>
      </c>
      <c r="B16179" s="1122" t="s">
        <v>10924</v>
      </c>
      <c r="C16179" s="1122" t="e">
        <v>#REF!</v>
      </c>
      <c r="D16179" s="1122" t="s">
        <v>1033</v>
      </c>
      <c r="E16179" s="1365">
        <v>1</v>
      </c>
      <c r="F16179" s="1260">
        <v>1</v>
      </c>
      <c r="G16179" s="1246">
        <v>1</v>
      </c>
    </row>
    <row r="16180" spans="1:7" hidden="1">
      <c r="A16180" s="26" t="s">
        <v>10923</v>
      </c>
      <c r="B16180" s="1122" t="s">
        <v>10924</v>
      </c>
      <c r="C16180" s="1122" t="e">
        <v>#REF!</v>
      </c>
      <c r="D16180" s="1122" t="s">
        <v>6352</v>
      </c>
      <c r="E16180" s="1365">
        <v>1</v>
      </c>
      <c r="F16180" s="1260">
        <v>1</v>
      </c>
      <c r="G16180" s="1246">
        <v>1</v>
      </c>
    </row>
    <row r="16181" spans="1:7" hidden="1">
      <c r="A16181" s="26" t="s">
        <v>10923</v>
      </c>
      <c r="B16181" s="1122" t="s">
        <v>10924</v>
      </c>
      <c r="C16181" s="1122" t="e">
        <v>#REF!</v>
      </c>
      <c r="D16181" s="1122" t="s">
        <v>10852</v>
      </c>
      <c r="E16181" s="1365">
        <v>1</v>
      </c>
      <c r="F16181" s="1260">
        <v>1</v>
      </c>
      <c r="G16181" s="1246">
        <v>1</v>
      </c>
    </row>
    <row r="16182" spans="1:7" hidden="1">
      <c r="A16182" s="26" t="s">
        <v>10923</v>
      </c>
      <c r="B16182" s="1122" t="s">
        <v>10924</v>
      </c>
      <c r="C16182" s="1122" t="e">
        <v>#REF!</v>
      </c>
      <c r="D16182" s="1122" t="s">
        <v>4738</v>
      </c>
      <c r="E16182" s="1365">
        <v>1</v>
      </c>
      <c r="F16182" s="1260">
        <v>1</v>
      </c>
      <c r="G16182" s="1246">
        <v>1</v>
      </c>
    </row>
    <row r="16183" spans="1:7" hidden="1">
      <c r="A16183" s="26" t="s">
        <v>10923</v>
      </c>
      <c r="B16183" s="1122" t="s">
        <v>10924</v>
      </c>
      <c r="C16183" s="1122" t="e">
        <v>#REF!</v>
      </c>
      <c r="D16183" s="1122" t="s">
        <v>3525</v>
      </c>
      <c r="E16183" s="1365">
        <v>8.0000000000000004E-4</v>
      </c>
      <c r="F16183" s="1260">
        <v>1</v>
      </c>
      <c r="G16183" s="1246">
        <v>8.0000000000000004E-4</v>
      </c>
    </row>
    <row r="16184" spans="1:7" hidden="1">
      <c r="A16184" s="26" t="s">
        <v>10923</v>
      </c>
      <c r="B16184" s="1122" t="s">
        <v>10924</v>
      </c>
      <c r="C16184" s="1122" t="e">
        <v>#REF!</v>
      </c>
      <c r="D16184" s="1122" t="s">
        <v>1540</v>
      </c>
      <c r="E16184" s="1365">
        <v>1.78E-2</v>
      </c>
      <c r="F16184" s="1260">
        <v>1</v>
      </c>
      <c r="G16184" s="1246">
        <v>1.78E-2</v>
      </c>
    </row>
    <row r="16185" spans="1:7" hidden="1">
      <c r="A16185" s="26" t="s">
        <v>10923</v>
      </c>
      <c r="B16185" s="1122" t="s">
        <v>10924</v>
      </c>
      <c r="C16185" s="1122" t="e">
        <v>#REF!</v>
      </c>
      <c r="D16185" s="1122" t="s">
        <v>9615</v>
      </c>
      <c r="E16185" s="1365">
        <v>1.78E-2</v>
      </c>
      <c r="F16185" s="1260">
        <v>1</v>
      </c>
      <c r="G16185" s="1246">
        <v>1.78E-2</v>
      </c>
    </row>
    <row r="16186" spans="1:7" hidden="1">
      <c r="A16186" s="26" t="s">
        <v>10923</v>
      </c>
      <c r="B16186" s="1122" t="s">
        <v>10924</v>
      </c>
      <c r="C16186" s="1122" t="e">
        <v>#REF!</v>
      </c>
      <c r="D16186" s="1122" t="s">
        <v>8288</v>
      </c>
      <c r="E16186" s="1365">
        <v>1.1000000000000001E-3</v>
      </c>
      <c r="F16186" s="1260">
        <v>1</v>
      </c>
      <c r="G16186" s="1246">
        <v>1.1000000000000001E-3</v>
      </c>
    </row>
    <row r="16187" spans="1:7" hidden="1">
      <c r="A16187" s="26" t="s">
        <v>10923</v>
      </c>
      <c r="B16187" s="1122" t="s">
        <v>10924</v>
      </c>
      <c r="C16187" s="1122" t="e">
        <v>#REF!</v>
      </c>
      <c r="D16187" s="1122" t="s">
        <v>2401</v>
      </c>
      <c r="E16187" s="1365">
        <v>2.3E-3</v>
      </c>
      <c r="F16187" s="1260">
        <v>1</v>
      </c>
      <c r="G16187" s="1246">
        <v>2.3E-3</v>
      </c>
    </row>
    <row r="16188" spans="1:7" hidden="1">
      <c r="A16188" s="26" t="s">
        <v>10923</v>
      </c>
      <c r="B16188" s="1122" t="s">
        <v>10924</v>
      </c>
      <c r="C16188" s="1176" t="s">
        <v>294</v>
      </c>
      <c r="D16188" s="1122" t="s">
        <v>5556</v>
      </c>
      <c r="E16188" s="1365">
        <v>0.2</v>
      </c>
      <c r="F16188" s="1260">
        <v>1</v>
      </c>
      <c r="G16188" s="1246">
        <v>0.2</v>
      </c>
    </row>
    <row r="16189" spans="1:7" hidden="1">
      <c r="A16189" s="26" t="s">
        <v>10923</v>
      </c>
      <c r="B16189" s="1122" t="s">
        <v>10924</v>
      </c>
      <c r="C16189" s="1122" t="e">
        <v>#REF!</v>
      </c>
      <c r="D16189" s="1122" t="s">
        <v>9450</v>
      </c>
      <c r="E16189" s="1365">
        <v>3.8E-3</v>
      </c>
      <c r="F16189" s="1260">
        <v>1</v>
      </c>
      <c r="G16189" s="1246">
        <v>3.8E-3</v>
      </c>
    </row>
    <row r="16190" spans="1:7" hidden="1">
      <c r="A16190" s="26" t="s">
        <v>10923</v>
      </c>
      <c r="B16190" s="1122" t="s">
        <v>10924</v>
      </c>
      <c r="C16190" s="1122" t="e">
        <v>#REF!</v>
      </c>
      <c r="D16190" s="1122" t="s">
        <v>5557</v>
      </c>
      <c r="E16190" s="1365">
        <v>0.105</v>
      </c>
      <c r="F16190" s="1260">
        <v>1</v>
      </c>
      <c r="G16190" s="1246">
        <v>0.105</v>
      </c>
    </row>
    <row r="16191" spans="1:7" hidden="1">
      <c r="A16191" s="26" t="s">
        <v>10923</v>
      </c>
      <c r="B16191" s="1122" t="s">
        <v>10924</v>
      </c>
      <c r="C16191" s="1122" t="e">
        <v>#REF!</v>
      </c>
      <c r="D16191" s="1122" t="s">
        <v>441</v>
      </c>
      <c r="E16191" s="1365">
        <v>0.71199999999999997</v>
      </c>
      <c r="F16191" s="1260">
        <v>1</v>
      </c>
      <c r="G16191" s="1246">
        <v>0.71199999999999997</v>
      </c>
    </row>
    <row r="16192" spans="1:7" hidden="1">
      <c r="A16192" s="26" t="s">
        <v>10923</v>
      </c>
      <c r="B16192" s="1122" t="s">
        <v>10924</v>
      </c>
      <c r="C16192" s="1122" t="e">
        <v>#REF!</v>
      </c>
      <c r="D16192" s="1122" t="s">
        <v>5558</v>
      </c>
      <c r="E16192" s="1365">
        <v>0.255</v>
      </c>
      <c r="F16192" s="1260">
        <v>1</v>
      </c>
      <c r="G16192" s="1246">
        <v>0.255</v>
      </c>
    </row>
    <row r="16193" spans="1:7" hidden="1">
      <c r="A16193" s="26" t="s">
        <v>10923</v>
      </c>
      <c r="B16193" s="1122" t="s">
        <v>10924</v>
      </c>
      <c r="C16193" s="1122" t="e">
        <v>#REF!</v>
      </c>
      <c r="D16193" s="1122" t="s">
        <v>5675</v>
      </c>
      <c r="E16193" s="1365">
        <v>5.1999999999999998E-2</v>
      </c>
      <c r="F16193" s="1260">
        <v>1</v>
      </c>
      <c r="G16193" s="1246">
        <v>5.1999999999999998E-2</v>
      </c>
    </row>
    <row r="16194" spans="1:7" hidden="1">
      <c r="A16194" s="26" t="s">
        <v>10923</v>
      </c>
      <c r="B16194" s="1122" t="s">
        <v>10924</v>
      </c>
      <c r="C16194" s="1122" t="e">
        <v>#REF!</v>
      </c>
      <c r="D16194" s="1122" t="s">
        <v>5559</v>
      </c>
      <c r="E16194" s="1365">
        <v>8.2000000000000003E-2</v>
      </c>
      <c r="F16194" s="1260">
        <v>1</v>
      </c>
      <c r="G16194" s="1246">
        <v>8.2000000000000003E-2</v>
      </c>
    </row>
    <row r="16195" spans="1:7" hidden="1">
      <c r="A16195" s="26" t="s">
        <v>10923</v>
      </c>
      <c r="B16195" s="1122" t="s">
        <v>10924</v>
      </c>
      <c r="C16195" s="1122" t="e">
        <v>#REF!</v>
      </c>
      <c r="D16195" s="1122" t="s">
        <v>7292</v>
      </c>
      <c r="E16195" s="1365">
        <v>0.80600000000000005</v>
      </c>
      <c r="F16195" s="1260">
        <v>1</v>
      </c>
      <c r="G16195" s="1246">
        <v>0.80600000000000005</v>
      </c>
    </row>
    <row r="16196" spans="1:7" hidden="1">
      <c r="A16196" s="26" t="s">
        <v>10923</v>
      </c>
      <c r="B16196" s="1122" t="s">
        <v>10924</v>
      </c>
      <c r="C16196" s="1122" t="e">
        <v>#REF!</v>
      </c>
      <c r="D16196" s="1122" t="s">
        <v>6665</v>
      </c>
      <c r="E16196" s="1365">
        <v>1E-3</v>
      </c>
      <c r="F16196" s="1260">
        <v>1</v>
      </c>
      <c r="G16196" s="1246">
        <v>1E-3</v>
      </c>
    </row>
    <row r="16197" spans="1:7" hidden="1">
      <c r="A16197" s="26" t="s">
        <v>10923</v>
      </c>
      <c r="B16197" s="1122" t="s">
        <v>10924</v>
      </c>
      <c r="C16197" s="1122" t="e">
        <v>#REF!</v>
      </c>
      <c r="D16197" s="1122" t="s">
        <v>6661</v>
      </c>
      <c r="E16197" s="1365">
        <v>2.5000000000000001E-3</v>
      </c>
      <c r="F16197" s="1260">
        <v>1</v>
      </c>
      <c r="G16197" s="1246">
        <v>2.5000000000000001E-3</v>
      </c>
    </row>
    <row r="16198" spans="1:7" hidden="1">
      <c r="A16198" s="26" t="s">
        <v>10925</v>
      </c>
      <c r="B16198" s="1122" t="s">
        <v>10933</v>
      </c>
      <c r="C16198" s="1122" t="e">
        <v>#REF!</v>
      </c>
      <c r="D16198" s="1122" t="s">
        <v>1292</v>
      </c>
      <c r="E16198" s="1365">
        <v>1</v>
      </c>
      <c r="F16198" s="1260">
        <v>1</v>
      </c>
      <c r="G16198" s="1246">
        <v>1</v>
      </c>
    </row>
    <row r="16199" spans="1:7" hidden="1">
      <c r="A16199" s="26" t="s">
        <v>10925</v>
      </c>
      <c r="B16199" s="1122" t="s">
        <v>10933</v>
      </c>
      <c r="C16199" s="1122" t="e">
        <v>#REF!</v>
      </c>
      <c r="D16199" s="1122" t="s">
        <v>3141</v>
      </c>
      <c r="E16199" s="1365">
        <v>1</v>
      </c>
      <c r="F16199" s="1260">
        <v>1</v>
      </c>
      <c r="G16199" s="1246">
        <v>1</v>
      </c>
    </row>
    <row r="16200" spans="1:7" hidden="1">
      <c r="A16200" s="26" t="s">
        <v>10925</v>
      </c>
      <c r="B16200" s="1122" t="s">
        <v>10933</v>
      </c>
      <c r="C16200" s="1122" t="e">
        <v>#REF!</v>
      </c>
      <c r="D16200" s="1122" t="s">
        <v>3143</v>
      </c>
      <c r="E16200" s="1365">
        <v>1</v>
      </c>
      <c r="F16200" s="1260">
        <v>1</v>
      </c>
      <c r="G16200" s="1246">
        <v>1</v>
      </c>
    </row>
    <row r="16201" spans="1:7" hidden="1">
      <c r="A16201" s="26" t="s">
        <v>10925</v>
      </c>
      <c r="B16201" s="1122" t="s">
        <v>10933</v>
      </c>
      <c r="C16201" s="1122" t="e">
        <v>#REF!</v>
      </c>
      <c r="D16201" s="1122" t="s">
        <v>3145</v>
      </c>
      <c r="E16201" s="1365">
        <v>1</v>
      </c>
      <c r="F16201" s="1260">
        <v>1</v>
      </c>
      <c r="G16201" s="1246">
        <v>1</v>
      </c>
    </row>
    <row r="16202" spans="1:7" hidden="1">
      <c r="A16202" s="26" t="s">
        <v>10925</v>
      </c>
      <c r="B16202" s="1122" t="s">
        <v>10933</v>
      </c>
      <c r="C16202" s="1122" t="e">
        <v>#REF!</v>
      </c>
      <c r="D16202" s="1122" t="s">
        <v>1033</v>
      </c>
      <c r="E16202" s="1365">
        <v>1</v>
      </c>
      <c r="F16202" s="1260">
        <v>1</v>
      </c>
      <c r="G16202" s="1246">
        <v>1</v>
      </c>
    </row>
    <row r="16203" spans="1:7" hidden="1">
      <c r="A16203" s="26" t="s">
        <v>10925</v>
      </c>
      <c r="B16203" s="1122" t="s">
        <v>10933</v>
      </c>
      <c r="C16203" s="1122" t="e">
        <v>#REF!</v>
      </c>
      <c r="D16203" s="1122" t="s">
        <v>3393</v>
      </c>
      <c r="E16203" s="1365">
        <v>1</v>
      </c>
      <c r="F16203" s="1260">
        <v>1</v>
      </c>
      <c r="G16203" s="1246">
        <v>1</v>
      </c>
    </row>
    <row r="16204" spans="1:7" hidden="1">
      <c r="A16204" s="26" t="s">
        <v>10925</v>
      </c>
      <c r="B16204" s="1122" t="s">
        <v>10933</v>
      </c>
      <c r="C16204" s="1122" t="e">
        <v>#REF!</v>
      </c>
      <c r="D16204" s="1122" t="s">
        <v>6205</v>
      </c>
      <c r="E16204" s="1365">
        <v>1</v>
      </c>
      <c r="F16204" s="1260">
        <v>1</v>
      </c>
      <c r="G16204" s="1246">
        <v>1</v>
      </c>
    </row>
    <row r="16205" spans="1:7" hidden="1">
      <c r="A16205" s="26" t="s">
        <v>10925</v>
      </c>
      <c r="B16205" s="1122" t="s">
        <v>10933</v>
      </c>
      <c r="C16205" s="1122" t="e">
        <v>#REF!</v>
      </c>
      <c r="D16205" s="1122" t="s">
        <v>10852</v>
      </c>
      <c r="E16205" s="1365">
        <v>1</v>
      </c>
      <c r="F16205" s="1260">
        <v>1</v>
      </c>
      <c r="G16205" s="1246">
        <v>1</v>
      </c>
    </row>
    <row r="16206" spans="1:7" hidden="1">
      <c r="A16206" s="26" t="s">
        <v>10925</v>
      </c>
      <c r="B16206" s="1122" t="s">
        <v>10933</v>
      </c>
      <c r="C16206" s="1122" t="e">
        <v>#REF!</v>
      </c>
      <c r="D16206" s="1122" t="s">
        <v>4738</v>
      </c>
      <c r="E16206" s="1365">
        <v>1</v>
      </c>
      <c r="F16206" s="1260">
        <v>1</v>
      </c>
      <c r="G16206" s="1246">
        <v>1</v>
      </c>
    </row>
    <row r="16207" spans="1:7" hidden="1">
      <c r="A16207" s="26" t="s">
        <v>10925</v>
      </c>
      <c r="B16207" s="1122" t="s">
        <v>10933</v>
      </c>
      <c r="C16207" s="1122" t="e">
        <v>#REF!</v>
      </c>
      <c r="D16207" s="1122" t="s">
        <v>3525</v>
      </c>
      <c r="E16207" s="1365">
        <v>2.9999999999999997E-4</v>
      </c>
      <c r="F16207" s="1260">
        <v>1</v>
      </c>
      <c r="G16207" s="1246">
        <v>2.9999999999999997E-4</v>
      </c>
    </row>
    <row r="16208" spans="1:7" hidden="1">
      <c r="A16208" s="26" t="s">
        <v>10925</v>
      </c>
      <c r="B16208" s="1122" t="s">
        <v>10933</v>
      </c>
      <c r="C16208" s="1122" t="e">
        <v>#REF!</v>
      </c>
      <c r="D16208" s="1122" t="s">
        <v>1540</v>
      </c>
      <c r="E16208" s="1365">
        <v>1.6E-2</v>
      </c>
      <c r="F16208" s="1260">
        <v>1</v>
      </c>
      <c r="G16208" s="1246">
        <v>1.6E-2</v>
      </c>
    </row>
    <row r="16209" spans="1:7" hidden="1">
      <c r="A16209" s="26" t="s">
        <v>10925</v>
      </c>
      <c r="B16209" s="1122" t="s">
        <v>10933</v>
      </c>
      <c r="C16209" s="1122" t="e">
        <v>#REF!</v>
      </c>
      <c r="D16209" s="1122" t="s">
        <v>9615</v>
      </c>
      <c r="E16209" s="1365">
        <v>1.6E-2</v>
      </c>
      <c r="F16209" s="1260">
        <v>1</v>
      </c>
      <c r="G16209" s="1246">
        <v>1.6E-2</v>
      </c>
    </row>
    <row r="16210" spans="1:7" hidden="1">
      <c r="A16210" s="26" t="s">
        <v>10925</v>
      </c>
      <c r="B16210" s="1122" t="s">
        <v>10933</v>
      </c>
      <c r="C16210" s="1122" t="e">
        <v>#REF!</v>
      </c>
      <c r="D16210" s="1122" t="s">
        <v>8288</v>
      </c>
      <c r="E16210" s="1365">
        <v>1.1000000000000001E-3</v>
      </c>
      <c r="F16210" s="1260">
        <v>1</v>
      </c>
      <c r="G16210" s="1246">
        <v>1.1000000000000001E-3</v>
      </c>
    </row>
    <row r="16211" spans="1:7" hidden="1">
      <c r="A16211" s="26" t="s">
        <v>10925</v>
      </c>
      <c r="B16211" s="1122" t="s">
        <v>10933</v>
      </c>
      <c r="C16211" s="1122" t="e">
        <v>#REF!</v>
      </c>
      <c r="D16211" s="1122" t="s">
        <v>2401</v>
      </c>
      <c r="E16211" s="1365">
        <v>2.3E-3</v>
      </c>
      <c r="F16211" s="1260">
        <v>1</v>
      </c>
      <c r="G16211" s="1246">
        <v>2.3E-3</v>
      </c>
    </row>
    <row r="16212" spans="1:7" hidden="1">
      <c r="A16212" s="26" t="s">
        <v>10925</v>
      </c>
      <c r="B16212" s="1122" t="s">
        <v>10933</v>
      </c>
      <c r="C16212" s="1176" t="s">
        <v>294</v>
      </c>
      <c r="D16212" s="1122" t="s">
        <v>5556</v>
      </c>
      <c r="E16212" s="1365">
        <v>0.2</v>
      </c>
      <c r="F16212" s="1260">
        <v>1</v>
      </c>
      <c r="G16212" s="1246">
        <v>0.2</v>
      </c>
    </row>
    <row r="16213" spans="1:7" hidden="1">
      <c r="A16213" s="26" t="s">
        <v>10925</v>
      </c>
      <c r="B16213" s="1122" t="s">
        <v>10933</v>
      </c>
      <c r="C16213" s="1122" t="e">
        <v>#REF!</v>
      </c>
      <c r="D16213" s="1122" t="s">
        <v>9450</v>
      </c>
      <c r="E16213" s="1365">
        <v>3.8E-3</v>
      </c>
      <c r="F16213" s="1260">
        <v>1</v>
      </c>
      <c r="G16213" s="1246">
        <v>3.8E-3</v>
      </c>
    </row>
    <row r="16214" spans="1:7" hidden="1">
      <c r="A16214" s="26" t="s">
        <v>10925</v>
      </c>
      <c r="B16214" s="1122" t="s">
        <v>10933</v>
      </c>
      <c r="C16214" s="1122" t="e">
        <v>#REF!</v>
      </c>
      <c r="D16214" s="1122" t="s">
        <v>5557</v>
      </c>
      <c r="E16214" s="1365">
        <v>0.105</v>
      </c>
      <c r="F16214" s="1260">
        <v>1</v>
      </c>
      <c r="G16214" s="1246">
        <v>0.105</v>
      </c>
    </row>
    <row r="16215" spans="1:7" hidden="1">
      <c r="A16215" s="26" t="s">
        <v>10925</v>
      </c>
      <c r="B16215" s="1122" t="s">
        <v>10933</v>
      </c>
      <c r="C16215" s="1122" t="e">
        <v>#REF!</v>
      </c>
      <c r="D16215" s="1122" t="s">
        <v>441</v>
      </c>
      <c r="E16215" s="1365">
        <v>0.71199999999999997</v>
      </c>
      <c r="F16215" s="1260">
        <v>1</v>
      </c>
      <c r="G16215" s="1246">
        <v>0.71199999999999997</v>
      </c>
    </row>
    <row r="16216" spans="1:7" hidden="1">
      <c r="A16216" s="26" t="s">
        <v>10925</v>
      </c>
      <c r="B16216" s="1122" t="s">
        <v>10933</v>
      </c>
      <c r="C16216" s="1122" t="e">
        <v>#REF!</v>
      </c>
      <c r="D16216" s="1122" t="s">
        <v>5558</v>
      </c>
      <c r="E16216" s="1365">
        <v>0.255</v>
      </c>
      <c r="F16216" s="1260">
        <v>1</v>
      </c>
      <c r="G16216" s="1246">
        <v>0.255</v>
      </c>
    </row>
    <row r="16217" spans="1:7" hidden="1">
      <c r="A16217" s="26" t="s">
        <v>10925</v>
      </c>
      <c r="B16217" s="1122" t="s">
        <v>10933</v>
      </c>
      <c r="C16217" s="1122" t="e">
        <v>#REF!</v>
      </c>
      <c r="D16217" s="1122" t="s">
        <v>5675</v>
      </c>
      <c r="E16217" s="1365">
        <v>5.1999999999999998E-2</v>
      </c>
      <c r="F16217" s="1260">
        <v>1</v>
      </c>
      <c r="G16217" s="1246">
        <v>5.1999999999999998E-2</v>
      </c>
    </row>
    <row r="16218" spans="1:7" hidden="1">
      <c r="A16218" s="26" t="s">
        <v>10925</v>
      </c>
      <c r="B16218" s="1122" t="s">
        <v>10933</v>
      </c>
      <c r="C16218" s="1122" t="e">
        <v>#REF!</v>
      </c>
      <c r="D16218" s="1122" t="s">
        <v>5559</v>
      </c>
      <c r="E16218" s="1365">
        <v>8.2000000000000003E-2</v>
      </c>
      <c r="F16218" s="1260">
        <v>1</v>
      </c>
      <c r="G16218" s="1246">
        <v>8.2000000000000003E-2</v>
      </c>
    </row>
    <row r="16219" spans="1:7" hidden="1">
      <c r="A16219" s="26" t="s">
        <v>10925</v>
      </c>
      <c r="B16219" s="1122" t="s">
        <v>10933</v>
      </c>
      <c r="C16219" s="1122" t="e">
        <v>#REF!</v>
      </c>
      <c r="D16219" s="1122" t="s">
        <v>7292</v>
      </c>
      <c r="E16219" s="1365">
        <v>0.80600000000000005</v>
      </c>
      <c r="F16219" s="1260">
        <v>1</v>
      </c>
      <c r="G16219" s="1246">
        <v>0.80600000000000005</v>
      </c>
    </row>
    <row r="16220" spans="1:7" hidden="1">
      <c r="A16220" s="26" t="s">
        <v>10925</v>
      </c>
      <c r="B16220" s="1122" t="s">
        <v>10933</v>
      </c>
      <c r="C16220" s="1122" t="e">
        <v>#REF!</v>
      </c>
      <c r="D16220" s="1122" t="s">
        <v>6665</v>
      </c>
      <c r="E16220" s="1365">
        <v>1E-3</v>
      </c>
      <c r="F16220" s="1260">
        <v>1</v>
      </c>
      <c r="G16220" s="1246">
        <v>1E-3</v>
      </c>
    </row>
    <row r="16221" spans="1:7" hidden="1">
      <c r="A16221" s="26" t="s">
        <v>10925</v>
      </c>
      <c r="B16221" s="1122" t="s">
        <v>10933</v>
      </c>
      <c r="C16221" s="1122" t="e">
        <v>#REF!</v>
      </c>
      <c r="D16221" s="1122" t="s">
        <v>6661</v>
      </c>
      <c r="E16221" s="1365">
        <v>2.5000000000000001E-3</v>
      </c>
      <c r="F16221" s="1260">
        <v>1</v>
      </c>
      <c r="G16221" s="1246">
        <v>2.5000000000000001E-3</v>
      </c>
    </row>
    <row r="16222" spans="1:7" hidden="1">
      <c r="A16222" s="26" t="s">
        <v>10927</v>
      </c>
      <c r="B16222" s="1122" t="s">
        <v>10934</v>
      </c>
      <c r="C16222" s="1122" t="e">
        <v>#REF!</v>
      </c>
      <c r="D16222" s="1122" t="s">
        <v>1292</v>
      </c>
      <c r="E16222" s="1365">
        <v>1</v>
      </c>
      <c r="F16222" s="1260">
        <v>1</v>
      </c>
      <c r="G16222" s="1246">
        <v>1</v>
      </c>
    </row>
    <row r="16223" spans="1:7" hidden="1">
      <c r="A16223" s="26" t="s">
        <v>10927</v>
      </c>
      <c r="B16223" s="1122" t="s">
        <v>10934</v>
      </c>
      <c r="C16223" s="1122" t="e">
        <v>#REF!</v>
      </c>
      <c r="D16223" s="1122" t="s">
        <v>5679</v>
      </c>
      <c r="E16223" s="1365">
        <v>1</v>
      </c>
      <c r="F16223" s="1260">
        <v>1</v>
      </c>
      <c r="G16223" s="1246">
        <v>1</v>
      </c>
    </row>
    <row r="16224" spans="1:7" hidden="1">
      <c r="A16224" s="26" t="s">
        <v>10927</v>
      </c>
      <c r="B16224" s="1122" t="s">
        <v>10934</v>
      </c>
      <c r="C16224" s="1122" t="e">
        <v>#REF!</v>
      </c>
      <c r="D16224" s="1122" t="s">
        <v>3141</v>
      </c>
      <c r="E16224" s="1365">
        <v>1</v>
      </c>
      <c r="F16224" s="1260">
        <v>1</v>
      </c>
      <c r="G16224" s="1246">
        <v>1</v>
      </c>
    </row>
    <row r="16225" spans="1:7" hidden="1">
      <c r="A16225" s="26" t="s">
        <v>10927</v>
      </c>
      <c r="B16225" s="1122" t="s">
        <v>10934</v>
      </c>
      <c r="C16225" s="1122" t="e">
        <v>#REF!</v>
      </c>
      <c r="D16225" s="1122" t="s">
        <v>3143</v>
      </c>
      <c r="E16225" s="1365">
        <v>1</v>
      </c>
      <c r="F16225" s="1260">
        <v>1</v>
      </c>
      <c r="G16225" s="1246">
        <v>1</v>
      </c>
    </row>
    <row r="16226" spans="1:7" hidden="1">
      <c r="A16226" s="26" t="s">
        <v>10927</v>
      </c>
      <c r="B16226" s="1122" t="s">
        <v>10934</v>
      </c>
      <c r="C16226" s="1122" t="e">
        <v>#REF!</v>
      </c>
      <c r="D16226" s="1122" t="s">
        <v>3145</v>
      </c>
      <c r="E16226" s="1365">
        <v>1</v>
      </c>
      <c r="F16226" s="1260">
        <v>1</v>
      </c>
      <c r="G16226" s="1246">
        <v>1</v>
      </c>
    </row>
    <row r="16227" spans="1:7" hidden="1">
      <c r="A16227" s="26" t="s">
        <v>10927</v>
      </c>
      <c r="B16227" s="1122" t="s">
        <v>10934</v>
      </c>
      <c r="C16227" s="1122" t="e">
        <v>#REF!</v>
      </c>
      <c r="D16227" s="1122" t="s">
        <v>1033</v>
      </c>
      <c r="E16227" s="1365">
        <v>1</v>
      </c>
      <c r="F16227" s="1260">
        <v>1</v>
      </c>
      <c r="G16227" s="1246">
        <v>1</v>
      </c>
    </row>
    <row r="16228" spans="1:7" hidden="1">
      <c r="A16228" s="26" t="s">
        <v>10927</v>
      </c>
      <c r="B16228" s="1122" t="s">
        <v>10934</v>
      </c>
      <c r="C16228" s="1122" t="e">
        <v>#REF!</v>
      </c>
      <c r="D16228" s="1122" t="s">
        <v>6352</v>
      </c>
      <c r="E16228" s="1365">
        <v>1</v>
      </c>
      <c r="F16228" s="1260">
        <v>1</v>
      </c>
      <c r="G16228" s="1246">
        <v>1</v>
      </c>
    </row>
    <row r="16229" spans="1:7" hidden="1">
      <c r="A16229" s="26" t="s">
        <v>10927</v>
      </c>
      <c r="B16229" s="1122" t="s">
        <v>10934</v>
      </c>
      <c r="C16229" s="1122" t="e">
        <v>#REF!</v>
      </c>
      <c r="D16229" s="1122" t="s">
        <v>6075</v>
      </c>
      <c r="E16229" s="1365">
        <v>1</v>
      </c>
      <c r="F16229" s="1260">
        <v>1</v>
      </c>
      <c r="G16229" s="1246">
        <v>1</v>
      </c>
    </row>
    <row r="16230" spans="1:7" hidden="1">
      <c r="A16230" s="26" t="s">
        <v>10927</v>
      </c>
      <c r="B16230" s="1122" t="s">
        <v>10934</v>
      </c>
      <c r="C16230" s="1122" t="e">
        <v>#REF!</v>
      </c>
      <c r="D16230" s="1122" t="s">
        <v>10938</v>
      </c>
      <c r="E16230" s="1365">
        <v>1</v>
      </c>
      <c r="F16230" s="1260">
        <v>1</v>
      </c>
      <c r="G16230" s="1246">
        <v>1</v>
      </c>
    </row>
    <row r="16231" spans="1:7" hidden="1">
      <c r="A16231" s="26" t="s">
        <v>10927</v>
      </c>
      <c r="B16231" s="1122" t="s">
        <v>10934</v>
      </c>
      <c r="C16231" s="1122" t="e">
        <v>#REF!</v>
      </c>
      <c r="D16231" s="1122" t="s">
        <v>4738</v>
      </c>
      <c r="E16231" s="1365">
        <v>1</v>
      </c>
      <c r="F16231" s="1260">
        <v>1</v>
      </c>
      <c r="G16231" s="1246">
        <v>1</v>
      </c>
    </row>
    <row r="16232" spans="1:7" hidden="1">
      <c r="A16232" s="26" t="s">
        <v>10927</v>
      </c>
      <c r="B16232" s="1122" t="s">
        <v>10934</v>
      </c>
      <c r="C16232" s="1122" t="e">
        <v>#REF!</v>
      </c>
      <c r="D16232" s="1122" t="s">
        <v>6494</v>
      </c>
      <c r="E16232" s="1365">
        <v>1</v>
      </c>
      <c r="F16232" s="1260">
        <v>1</v>
      </c>
      <c r="G16232" s="1246">
        <v>1</v>
      </c>
    </row>
    <row r="16233" spans="1:7" hidden="1">
      <c r="A16233" s="26" t="s">
        <v>10927</v>
      </c>
      <c r="B16233" s="1122" t="s">
        <v>10934</v>
      </c>
      <c r="C16233" s="1122" t="e">
        <v>#REF!</v>
      </c>
      <c r="D16233" s="1122" t="s">
        <v>3525</v>
      </c>
      <c r="E16233" s="1365">
        <v>2.9999999999999997E-4</v>
      </c>
      <c r="F16233" s="1260">
        <v>1</v>
      </c>
      <c r="G16233" s="1246">
        <v>2.9999999999999997E-4</v>
      </c>
    </row>
    <row r="16234" spans="1:7" hidden="1">
      <c r="A16234" s="26" t="s">
        <v>10927</v>
      </c>
      <c r="B16234" s="1122" t="s">
        <v>10934</v>
      </c>
      <c r="C16234" s="1122" t="e">
        <v>#REF!</v>
      </c>
      <c r="D16234" s="1122" t="s">
        <v>1540</v>
      </c>
      <c r="E16234" s="1365">
        <v>1.6E-2</v>
      </c>
      <c r="F16234" s="1260">
        <v>1</v>
      </c>
      <c r="G16234" s="1246">
        <v>1.6E-2</v>
      </c>
    </row>
    <row r="16235" spans="1:7" hidden="1">
      <c r="A16235" s="26" t="s">
        <v>10927</v>
      </c>
      <c r="B16235" s="1122" t="s">
        <v>10934</v>
      </c>
      <c r="C16235" s="1122" t="e">
        <v>#REF!</v>
      </c>
      <c r="D16235" s="1122" t="s">
        <v>9615</v>
      </c>
      <c r="E16235" s="1365">
        <v>1.6E-2</v>
      </c>
      <c r="F16235" s="1260">
        <v>1</v>
      </c>
      <c r="G16235" s="1246">
        <v>1.6E-2</v>
      </c>
    </row>
    <row r="16236" spans="1:7" hidden="1">
      <c r="A16236" s="26" t="s">
        <v>10927</v>
      </c>
      <c r="B16236" s="1122" t="s">
        <v>10934</v>
      </c>
      <c r="C16236" s="1122" t="e">
        <v>#REF!</v>
      </c>
      <c r="D16236" s="1122" t="s">
        <v>8288</v>
      </c>
      <c r="E16236" s="1365">
        <v>1.1000000000000001E-3</v>
      </c>
      <c r="F16236" s="1260">
        <v>1</v>
      </c>
      <c r="G16236" s="1246">
        <v>1.1000000000000001E-3</v>
      </c>
    </row>
    <row r="16237" spans="1:7" hidden="1">
      <c r="A16237" s="26" t="s">
        <v>10927</v>
      </c>
      <c r="B16237" s="1122" t="s">
        <v>10934</v>
      </c>
      <c r="C16237" s="1122" t="e">
        <v>#REF!</v>
      </c>
      <c r="D16237" s="1122" t="s">
        <v>2401</v>
      </c>
      <c r="E16237" s="1365">
        <v>2.3E-3</v>
      </c>
      <c r="F16237" s="1260">
        <v>1</v>
      </c>
      <c r="G16237" s="1246">
        <v>2.3E-3</v>
      </c>
    </row>
    <row r="16238" spans="1:7" hidden="1">
      <c r="A16238" s="26" t="s">
        <v>10927</v>
      </c>
      <c r="B16238" s="1122" t="s">
        <v>10934</v>
      </c>
      <c r="C16238" s="1176" t="s">
        <v>294</v>
      </c>
      <c r="D16238" s="1122" t="s">
        <v>5556</v>
      </c>
      <c r="E16238" s="1365">
        <v>0.2</v>
      </c>
      <c r="F16238" s="1260">
        <v>1</v>
      </c>
      <c r="G16238" s="1246">
        <v>0.2</v>
      </c>
    </row>
    <row r="16239" spans="1:7" hidden="1">
      <c r="A16239" s="26" t="s">
        <v>10927</v>
      </c>
      <c r="B16239" s="1122" t="s">
        <v>10934</v>
      </c>
      <c r="C16239" s="1122" t="e">
        <v>#REF!</v>
      </c>
      <c r="D16239" s="1122" t="s">
        <v>9450</v>
      </c>
      <c r="E16239" s="1365">
        <v>3.8E-3</v>
      </c>
      <c r="F16239" s="1260">
        <v>1</v>
      </c>
      <c r="G16239" s="1246">
        <v>3.8E-3</v>
      </c>
    </row>
    <row r="16240" spans="1:7" hidden="1">
      <c r="A16240" s="26" t="s">
        <v>10927</v>
      </c>
      <c r="B16240" s="1122" t="s">
        <v>10934</v>
      </c>
      <c r="C16240" s="1122" t="e">
        <v>#REF!</v>
      </c>
      <c r="D16240" s="1122" t="s">
        <v>5557</v>
      </c>
      <c r="E16240" s="1365">
        <v>0.105</v>
      </c>
      <c r="F16240" s="1260">
        <v>1</v>
      </c>
      <c r="G16240" s="1246">
        <v>0.105</v>
      </c>
    </row>
    <row r="16241" spans="1:7" hidden="1">
      <c r="A16241" s="26" t="s">
        <v>10927</v>
      </c>
      <c r="B16241" s="1122" t="s">
        <v>10934</v>
      </c>
      <c r="C16241" s="1122" t="e">
        <v>#REF!</v>
      </c>
      <c r="D16241" s="1122" t="s">
        <v>441</v>
      </c>
      <c r="E16241" s="1365">
        <v>0.71199999999999997</v>
      </c>
      <c r="F16241" s="1260">
        <v>1</v>
      </c>
      <c r="G16241" s="1246">
        <v>0.71199999999999997</v>
      </c>
    </row>
    <row r="16242" spans="1:7" hidden="1">
      <c r="A16242" s="26" t="s">
        <v>10927</v>
      </c>
      <c r="B16242" s="1122" t="s">
        <v>10934</v>
      </c>
      <c r="C16242" s="1122" t="e">
        <v>#REF!</v>
      </c>
      <c r="D16242" s="1122" t="s">
        <v>5558</v>
      </c>
      <c r="E16242" s="1365">
        <v>0.255</v>
      </c>
      <c r="F16242" s="1260">
        <v>1</v>
      </c>
      <c r="G16242" s="1246">
        <v>0.255</v>
      </c>
    </row>
    <row r="16243" spans="1:7" hidden="1">
      <c r="A16243" s="26" t="s">
        <v>10927</v>
      </c>
      <c r="B16243" s="1122" t="s">
        <v>10934</v>
      </c>
      <c r="C16243" s="1122" t="e">
        <v>#REF!</v>
      </c>
      <c r="D16243" s="1122" t="s">
        <v>5675</v>
      </c>
      <c r="E16243" s="1365">
        <v>5.1999999999999998E-2</v>
      </c>
      <c r="F16243" s="1260">
        <v>1</v>
      </c>
      <c r="G16243" s="1246">
        <v>5.1999999999999998E-2</v>
      </c>
    </row>
    <row r="16244" spans="1:7" hidden="1">
      <c r="A16244" s="26" t="s">
        <v>10927</v>
      </c>
      <c r="B16244" s="1122" t="s">
        <v>10934</v>
      </c>
      <c r="C16244" s="1122" t="e">
        <v>#REF!</v>
      </c>
      <c r="D16244" s="1122" t="s">
        <v>5559</v>
      </c>
      <c r="E16244" s="1365">
        <v>8.2000000000000003E-2</v>
      </c>
      <c r="F16244" s="1260">
        <v>1</v>
      </c>
      <c r="G16244" s="1246">
        <v>8.2000000000000003E-2</v>
      </c>
    </row>
    <row r="16245" spans="1:7" hidden="1">
      <c r="A16245" s="26" t="s">
        <v>10927</v>
      </c>
      <c r="B16245" s="1122" t="s">
        <v>10934</v>
      </c>
      <c r="C16245" s="1122" t="e">
        <v>#REF!</v>
      </c>
      <c r="D16245" s="1122" t="s">
        <v>7292</v>
      </c>
      <c r="E16245" s="1365">
        <v>0.80600000000000005</v>
      </c>
      <c r="F16245" s="1260">
        <v>1</v>
      </c>
      <c r="G16245" s="1246">
        <v>0.80600000000000005</v>
      </c>
    </row>
    <row r="16246" spans="1:7" hidden="1">
      <c r="A16246" s="26" t="s">
        <v>10927</v>
      </c>
      <c r="B16246" s="1122" t="s">
        <v>10934</v>
      </c>
      <c r="C16246" s="1122" t="e">
        <v>#REF!</v>
      </c>
      <c r="D16246" s="1122" t="s">
        <v>6665</v>
      </c>
      <c r="E16246" s="1365">
        <v>1E-3</v>
      </c>
      <c r="F16246" s="1260">
        <v>1</v>
      </c>
      <c r="G16246" s="1246">
        <v>1E-3</v>
      </c>
    </row>
    <row r="16247" spans="1:7" hidden="1">
      <c r="A16247" s="26" t="s">
        <v>10927</v>
      </c>
      <c r="B16247" s="1122" t="s">
        <v>10934</v>
      </c>
      <c r="C16247" s="1122" t="e">
        <v>#REF!</v>
      </c>
      <c r="D16247" s="1122" t="s">
        <v>6661</v>
      </c>
      <c r="E16247" s="1365">
        <v>2.5000000000000001E-3</v>
      </c>
      <c r="F16247" s="1260">
        <v>1</v>
      </c>
      <c r="G16247" s="1246">
        <v>2.5000000000000001E-3</v>
      </c>
    </row>
    <row r="16248" spans="1:7" hidden="1">
      <c r="A16248" s="26" t="s">
        <v>10929</v>
      </c>
      <c r="B16248" s="1122" t="s">
        <v>10935</v>
      </c>
      <c r="C16248" s="1122" t="e">
        <v>#REF!</v>
      </c>
      <c r="D16248" s="1122" t="s">
        <v>5190</v>
      </c>
      <c r="E16248" s="1365">
        <v>1</v>
      </c>
      <c r="F16248" s="1260">
        <v>1</v>
      </c>
      <c r="G16248" s="1246">
        <v>1</v>
      </c>
    </row>
    <row r="16249" spans="1:7" hidden="1">
      <c r="A16249" s="26" t="s">
        <v>10929</v>
      </c>
      <c r="B16249" s="1122" t="s">
        <v>10935</v>
      </c>
      <c r="C16249" s="1122" t="e">
        <v>#REF!</v>
      </c>
      <c r="D16249" s="1122" t="s">
        <v>3141</v>
      </c>
      <c r="E16249" s="1365">
        <v>1</v>
      </c>
      <c r="F16249" s="1260">
        <v>1</v>
      </c>
      <c r="G16249" s="1246">
        <v>1</v>
      </c>
    </row>
    <row r="16250" spans="1:7" hidden="1">
      <c r="A16250" s="26" t="s">
        <v>10929</v>
      </c>
      <c r="B16250" s="1122" t="s">
        <v>10935</v>
      </c>
      <c r="C16250" s="1122" t="e">
        <v>#REF!</v>
      </c>
      <c r="D16250" s="1122" t="s">
        <v>3143</v>
      </c>
      <c r="E16250" s="1365">
        <v>1</v>
      </c>
      <c r="F16250" s="1260">
        <v>1</v>
      </c>
      <c r="G16250" s="1246">
        <v>1</v>
      </c>
    </row>
    <row r="16251" spans="1:7" hidden="1">
      <c r="A16251" s="26" t="s">
        <v>10929</v>
      </c>
      <c r="B16251" s="1122" t="s">
        <v>10935</v>
      </c>
      <c r="C16251" s="1122" t="e">
        <v>#REF!</v>
      </c>
      <c r="D16251" s="1122" t="s">
        <v>3145</v>
      </c>
      <c r="E16251" s="1365">
        <v>1</v>
      </c>
      <c r="F16251" s="1260">
        <v>1</v>
      </c>
      <c r="G16251" s="1246">
        <v>1</v>
      </c>
    </row>
    <row r="16252" spans="1:7" hidden="1">
      <c r="A16252" s="26" t="s">
        <v>10929</v>
      </c>
      <c r="B16252" s="1122" t="s">
        <v>10935</v>
      </c>
      <c r="C16252" s="1122" t="e">
        <v>#REF!</v>
      </c>
      <c r="D16252" s="1122" t="s">
        <v>1033</v>
      </c>
      <c r="E16252" s="1365">
        <v>1</v>
      </c>
      <c r="F16252" s="1260">
        <v>1</v>
      </c>
      <c r="G16252" s="1246">
        <v>1</v>
      </c>
    </row>
    <row r="16253" spans="1:7" hidden="1">
      <c r="A16253" s="26" t="s">
        <v>10929</v>
      </c>
      <c r="B16253" s="1122" t="s">
        <v>10935</v>
      </c>
      <c r="C16253" s="1122" t="e">
        <v>#REF!</v>
      </c>
      <c r="D16253" s="1122" t="s">
        <v>3393</v>
      </c>
      <c r="E16253" s="1365">
        <v>1</v>
      </c>
      <c r="F16253" s="1260">
        <v>1</v>
      </c>
      <c r="G16253" s="1246">
        <v>1</v>
      </c>
    </row>
    <row r="16254" spans="1:7" hidden="1">
      <c r="A16254" s="26" t="s">
        <v>10929</v>
      </c>
      <c r="B16254" s="1122" t="s">
        <v>10935</v>
      </c>
      <c r="C16254" s="1122" t="e">
        <v>#REF!</v>
      </c>
      <c r="D16254" s="1122" t="s">
        <v>6205</v>
      </c>
      <c r="E16254" s="1365">
        <v>1</v>
      </c>
      <c r="F16254" s="1260">
        <v>1</v>
      </c>
      <c r="G16254" s="1246">
        <v>1</v>
      </c>
    </row>
    <row r="16255" spans="1:7" hidden="1">
      <c r="A16255" s="26" t="s">
        <v>10929</v>
      </c>
      <c r="B16255" s="1122" t="s">
        <v>10935</v>
      </c>
      <c r="C16255" s="1122" t="e">
        <v>#REF!</v>
      </c>
      <c r="D16255" s="1122" t="s">
        <v>10938</v>
      </c>
      <c r="E16255" s="1365">
        <v>1</v>
      </c>
      <c r="F16255" s="1260">
        <v>1</v>
      </c>
      <c r="G16255" s="1246">
        <v>1</v>
      </c>
    </row>
    <row r="16256" spans="1:7" hidden="1">
      <c r="A16256" s="26" t="s">
        <v>10929</v>
      </c>
      <c r="B16256" s="1122" t="s">
        <v>10935</v>
      </c>
      <c r="C16256" s="1122" t="e">
        <v>#REF!</v>
      </c>
      <c r="D16256" s="1122" t="s">
        <v>4738</v>
      </c>
      <c r="E16256" s="1365">
        <v>1</v>
      </c>
      <c r="F16256" s="1260">
        <v>1</v>
      </c>
      <c r="G16256" s="1246">
        <v>1</v>
      </c>
    </row>
    <row r="16257" spans="1:7" hidden="1">
      <c r="A16257" s="26" t="s">
        <v>10929</v>
      </c>
      <c r="B16257" s="1122" t="s">
        <v>10935</v>
      </c>
      <c r="C16257" s="1122" t="e">
        <v>#REF!</v>
      </c>
      <c r="D16257" s="1122" t="s">
        <v>6494</v>
      </c>
      <c r="E16257" s="1365">
        <v>1</v>
      </c>
      <c r="F16257" s="1260">
        <v>1</v>
      </c>
      <c r="G16257" s="1246">
        <v>1</v>
      </c>
    </row>
    <row r="16258" spans="1:7" hidden="1">
      <c r="A16258" s="26" t="s">
        <v>10929</v>
      </c>
      <c r="B16258" s="1122" t="s">
        <v>10935</v>
      </c>
      <c r="C16258" s="1122" t="e">
        <v>#REF!</v>
      </c>
      <c r="D16258" s="1122" t="s">
        <v>3525</v>
      </c>
      <c r="E16258" s="1365">
        <v>8.0000000000000004E-4</v>
      </c>
      <c r="F16258" s="1260">
        <v>1</v>
      </c>
      <c r="G16258" s="1246">
        <v>8.0000000000000004E-4</v>
      </c>
    </row>
    <row r="16259" spans="1:7" hidden="1">
      <c r="A16259" s="26" t="s">
        <v>10929</v>
      </c>
      <c r="B16259" s="1122" t="s">
        <v>10935</v>
      </c>
      <c r="C16259" s="1122" t="e">
        <v>#REF!</v>
      </c>
      <c r="D16259" s="1122" t="s">
        <v>1540</v>
      </c>
      <c r="E16259" s="1365">
        <v>1.78E-2</v>
      </c>
      <c r="F16259" s="1260">
        <v>1</v>
      </c>
      <c r="G16259" s="1246">
        <v>1.78E-2</v>
      </c>
    </row>
    <row r="16260" spans="1:7" hidden="1">
      <c r="A16260" s="26" t="s">
        <v>10929</v>
      </c>
      <c r="B16260" s="1122" t="s">
        <v>10935</v>
      </c>
      <c r="C16260" s="1122" t="e">
        <v>#REF!</v>
      </c>
      <c r="D16260" s="1122" t="s">
        <v>9615</v>
      </c>
      <c r="E16260" s="1365">
        <v>1.78E-2</v>
      </c>
      <c r="F16260" s="1260">
        <v>1</v>
      </c>
      <c r="G16260" s="1246">
        <v>1.78E-2</v>
      </c>
    </row>
    <row r="16261" spans="1:7" hidden="1">
      <c r="A16261" s="26" t="s">
        <v>10929</v>
      </c>
      <c r="B16261" s="1122" t="s">
        <v>10935</v>
      </c>
      <c r="C16261" s="1122" t="e">
        <v>#REF!</v>
      </c>
      <c r="D16261" s="1122" t="s">
        <v>8288</v>
      </c>
      <c r="E16261" s="1365">
        <v>1.1000000000000001E-3</v>
      </c>
      <c r="F16261" s="1260">
        <v>1</v>
      </c>
      <c r="G16261" s="1246">
        <v>1.1000000000000001E-3</v>
      </c>
    </row>
    <row r="16262" spans="1:7" hidden="1">
      <c r="A16262" s="26" t="s">
        <v>10929</v>
      </c>
      <c r="B16262" s="1122" t="s">
        <v>10935</v>
      </c>
      <c r="C16262" s="1122" t="e">
        <v>#REF!</v>
      </c>
      <c r="D16262" s="1122" t="s">
        <v>2401</v>
      </c>
      <c r="E16262" s="1365">
        <v>2.3E-3</v>
      </c>
      <c r="F16262" s="1260">
        <v>1</v>
      </c>
      <c r="G16262" s="1246">
        <v>2.3E-3</v>
      </c>
    </row>
    <row r="16263" spans="1:7" hidden="1">
      <c r="A16263" s="26" t="s">
        <v>10929</v>
      </c>
      <c r="B16263" s="1122" t="s">
        <v>10935</v>
      </c>
      <c r="C16263" s="1176" t="s">
        <v>294</v>
      </c>
      <c r="D16263" s="1122" t="s">
        <v>5556</v>
      </c>
      <c r="E16263" s="1365">
        <v>0.2</v>
      </c>
      <c r="F16263" s="1260">
        <v>1</v>
      </c>
      <c r="G16263" s="1246">
        <v>0.2</v>
      </c>
    </row>
    <row r="16264" spans="1:7" hidden="1">
      <c r="A16264" s="26" t="s">
        <v>10929</v>
      </c>
      <c r="B16264" s="1122" t="s">
        <v>10935</v>
      </c>
      <c r="C16264" s="1122" t="e">
        <v>#REF!</v>
      </c>
      <c r="D16264" s="1122" t="s">
        <v>9450</v>
      </c>
      <c r="E16264" s="1365">
        <v>3.8E-3</v>
      </c>
      <c r="F16264" s="1260">
        <v>1</v>
      </c>
      <c r="G16264" s="1246">
        <v>3.8E-3</v>
      </c>
    </row>
    <row r="16265" spans="1:7" hidden="1">
      <c r="A16265" s="26" t="s">
        <v>10929</v>
      </c>
      <c r="B16265" s="1122" t="s">
        <v>10935</v>
      </c>
      <c r="C16265" s="1122" t="e">
        <v>#REF!</v>
      </c>
      <c r="D16265" s="1122" t="s">
        <v>5557</v>
      </c>
      <c r="E16265" s="1365">
        <v>0.105</v>
      </c>
      <c r="F16265" s="1260">
        <v>1</v>
      </c>
      <c r="G16265" s="1246">
        <v>0.105</v>
      </c>
    </row>
    <row r="16266" spans="1:7" hidden="1">
      <c r="A16266" s="26" t="s">
        <v>10929</v>
      </c>
      <c r="B16266" s="1122" t="s">
        <v>10935</v>
      </c>
      <c r="C16266" s="1122" t="e">
        <v>#REF!</v>
      </c>
      <c r="D16266" s="1122" t="s">
        <v>441</v>
      </c>
      <c r="E16266" s="1365">
        <v>0.71199999999999997</v>
      </c>
      <c r="F16266" s="1260">
        <v>1</v>
      </c>
      <c r="G16266" s="1246">
        <v>0.71199999999999997</v>
      </c>
    </row>
    <row r="16267" spans="1:7" hidden="1">
      <c r="A16267" s="26" t="s">
        <v>10929</v>
      </c>
      <c r="B16267" s="1122" t="s">
        <v>10935</v>
      </c>
      <c r="C16267" s="1122" t="e">
        <v>#REF!</v>
      </c>
      <c r="D16267" s="1122" t="s">
        <v>5558</v>
      </c>
      <c r="E16267" s="1365">
        <v>0.255</v>
      </c>
      <c r="F16267" s="1260">
        <v>1</v>
      </c>
      <c r="G16267" s="1246">
        <v>0.255</v>
      </c>
    </row>
    <row r="16268" spans="1:7" hidden="1">
      <c r="A16268" s="26" t="s">
        <v>10929</v>
      </c>
      <c r="B16268" s="1122" t="s">
        <v>10935</v>
      </c>
      <c r="C16268" s="1122" t="e">
        <v>#REF!</v>
      </c>
      <c r="D16268" s="1122" t="s">
        <v>5675</v>
      </c>
      <c r="E16268" s="1365">
        <v>5.1999999999999998E-2</v>
      </c>
      <c r="F16268" s="1260">
        <v>1</v>
      </c>
      <c r="G16268" s="1246">
        <v>5.1999999999999998E-2</v>
      </c>
    </row>
    <row r="16269" spans="1:7" hidden="1">
      <c r="A16269" s="26" t="s">
        <v>10929</v>
      </c>
      <c r="B16269" s="1122" t="s">
        <v>10935</v>
      </c>
      <c r="C16269" s="1122" t="e">
        <v>#REF!</v>
      </c>
      <c r="D16269" s="1122" t="s">
        <v>5559</v>
      </c>
      <c r="E16269" s="1365">
        <v>8.2000000000000003E-2</v>
      </c>
      <c r="F16269" s="1260">
        <v>1</v>
      </c>
      <c r="G16269" s="1246">
        <v>8.2000000000000003E-2</v>
      </c>
    </row>
    <row r="16270" spans="1:7" hidden="1">
      <c r="A16270" s="26" t="s">
        <v>10929</v>
      </c>
      <c r="B16270" s="1122" t="s">
        <v>10935</v>
      </c>
      <c r="C16270" s="1122" t="e">
        <v>#REF!</v>
      </c>
      <c r="D16270" s="1122" t="s">
        <v>7292</v>
      </c>
      <c r="E16270" s="1365">
        <v>0.80600000000000005</v>
      </c>
      <c r="F16270" s="1260">
        <v>1</v>
      </c>
      <c r="G16270" s="1246">
        <v>0.80600000000000005</v>
      </c>
    </row>
    <row r="16271" spans="1:7" hidden="1">
      <c r="A16271" s="26" t="s">
        <v>10929</v>
      </c>
      <c r="B16271" s="1122" t="s">
        <v>10935</v>
      </c>
      <c r="C16271" s="1122" t="e">
        <v>#REF!</v>
      </c>
      <c r="D16271" s="1122" t="s">
        <v>6665</v>
      </c>
      <c r="E16271" s="1365">
        <v>1E-3</v>
      </c>
      <c r="F16271" s="1260">
        <v>1</v>
      </c>
      <c r="G16271" s="1246">
        <v>1E-3</v>
      </c>
    </row>
    <row r="16272" spans="1:7" hidden="1">
      <c r="A16272" s="26" t="s">
        <v>10929</v>
      </c>
      <c r="B16272" s="1122" t="s">
        <v>10935</v>
      </c>
      <c r="C16272" s="1122" t="e">
        <v>#REF!</v>
      </c>
      <c r="D16272" s="1122" t="s">
        <v>6661</v>
      </c>
      <c r="E16272" s="1365">
        <v>2.5000000000000001E-3</v>
      </c>
      <c r="F16272" s="1260">
        <v>1</v>
      </c>
      <c r="G16272" s="1246">
        <v>2.5000000000000001E-3</v>
      </c>
    </row>
    <row r="16273" spans="1:7" hidden="1">
      <c r="A16273" s="26" t="s">
        <v>10931</v>
      </c>
      <c r="B16273" s="1122" t="s">
        <v>10936</v>
      </c>
      <c r="C16273" s="1122" t="e">
        <v>#REF!</v>
      </c>
      <c r="D16273" s="1122" t="s">
        <v>10850</v>
      </c>
      <c r="E16273" s="1365">
        <v>1</v>
      </c>
      <c r="F16273" s="1260">
        <v>1</v>
      </c>
      <c r="G16273" s="1246">
        <v>1</v>
      </c>
    </row>
    <row r="16274" spans="1:7" hidden="1">
      <c r="A16274" s="26" t="s">
        <v>10931</v>
      </c>
      <c r="B16274" s="1122" t="s">
        <v>10936</v>
      </c>
      <c r="C16274" s="1122" t="e">
        <v>#REF!</v>
      </c>
      <c r="D16274" s="1122" t="s">
        <v>10917</v>
      </c>
      <c r="E16274" s="1365">
        <v>1</v>
      </c>
      <c r="F16274" s="1260">
        <v>1</v>
      </c>
      <c r="G16274" s="1246">
        <v>1</v>
      </c>
    </row>
    <row r="16275" spans="1:7" hidden="1">
      <c r="A16275" s="26" t="s">
        <v>10931</v>
      </c>
      <c r="B16275" s="1122" t="s">
        <v>10936</v>
      </c>
      <c r="C16275" s="1122" t="e">
        <v>#REF!</v>
      </c>
      <c r="D16275" s="1122" t="s">
        <v>10913</v>
      </c>
      <c r="E16275" s="1365">
        <v>1</v>
      </c>
      <c r="F16275" s="1260">
        <v>1</v>
      </c>
      <c r="G16275" s="1246">
        <v>1</v>
      </c>
    </row>
    <row r="16276" spans="1:7" hidden="1">
      <c r="A16276" s="26" t="s">
        <v>10931</v>
      </c>
      <c r="B16276" s="1122" t="s">
        <v>10936</v>
      </c>
      <c r="C16276" s="1122" t="e">
        <v>#REF!</v>
      </c>
      <c r="D16276" s="1122" t="s">
        <v>5238</v>
      </c>
      <c r="E16276" s="1365">
        <v>1</v>
      </c>
      <c r="F16276" s="1260">
        <v>1</v>
      </c>
      <c r="G16276" s="1246">
        <v>1</v>
      </c>
    </row>
    <row r="16277" spans="1:7" hidden="1">
      <c r="A16277" s="26" t="s">
        <v>10931</v>
      </c>
      <c r="B16277" s="1122" t="s">
        <v>10936</v>
      </c>
      <c r="C16277" s="1122" t="e">
        <v>#REF!</v>
      </c>
      <c r="D16277" s="1122" t="s">
        <v>3073</v>
      </c>
      <c r="E16277" s="1365">
        <v>1</v>
      </c>
      <c r="F16277" s="1260">
        <v>1</v>
      </c>
      <c r="G16277" s="1246">
        <v>1</v>
      </c>
    </row>
    <row r="16278" spans="1:7" hidden="1">
      <c r="A16278" s="26" t="s">
        <v>10931</v>
      </c>
      <c r="B16278" s="1122" t="s">
        <v>10936</v>
      </c>
      <c r="C16278" s="1122" t="e">
        <v>#REF!</v>
      </c>
      <c r="D16278" s="1122" t="s">
        <v>4809</v>
      </c>
      <c r="E16278" s="1365">
        <v>1</v>
      </c>
      <c r="F16278" s="1260">
        <v>1</v>
      </c>
      <c r="G16278" s="1246">
        <v>1</v>
      </c>
    </row>
    <row r="16279" spans="1:7" hidden="1">
      <c r="A16279" s="26" t="s">
        <v>10931</v>
      </c>
      <c r="B16279" s="1122" t="s">
        <v>10936</v>
      </c>
      <c r="C16279" s="1122" t="e">
        <v>#REF!</v>
      </c>
      <c r="D16279" s="1122" t="s">
        <v>5392</v>
      </c>
      <c r="E16279" s="1365">
        <v>1</v>
      </c>
      <c r="F16279" s="1260">
        <v>1</v>
      </c>
      <c r="G16279" s="1246">
        <v>1</v>
      </c>
    </row>
    <row r="16280" spans="1:7" hidden="1">
      <c r="A16280" s="26" t="s">
        <v>10931</v>
      </c>
      <c r="B16280" s="1122" t="s">
        <v>10936</v>
      </c>
      <c r="C16280" s="1122" t="e">
        <v>#REF!</v>
      </c>
      <c r="D16280" s="1122" t="s">
        <v>6203</v>
      </c>
      <c r="E16280" s="1365">
        <v>1</v>
      </c>
      <c r="F16280" s="1260">
        <v>1</v>
      </c>
      <c r="G16280" s="1246">
        <v>1</v>
      </c>
    </row>
    <row r="16281" spans="1:7" hidden="1">
      <c r="A16281" s="26" t="s">
        <v>10931</v>
      </c>
      <c r="B16281" s="1122" t="s">
        <v>10936</v>
      </c>
      <c r="C16281" s="1122" t="e">
        <v>#REF!</v>
      </c>
      <c r="D16281" s="1122" t="s">
        <v>5449</v>
      </c>
      <c r="E16281" s="1365">
        <v>1</v>
      </c>
      <c r="F16281" s="1260">
        <v>1</v>
      </c>
      <c r="G16281" s="1246">
        <v>1</v>
      </c>
    </row>
    <row r="16282" spans="1:7" hidden="1">
      <c r="A16282" s="26" t="s">
        <v>10931</v>
      </c>
      <c r="B16282" s="1122" t="s">
        <v>10936</v>
      </c>
      <c r="C16282" s="1122" t="e">
        <v>#REF!</v>
      </c>
      <c r="D16282" s="1122" t="s">
        <v>4785</v>
      </c>
      <c r="E16282" s="1365">
        <v>2</v>
      </c>
      <c r="F16282" s="1260">
        <v>1</v>
      </c>
      <c r="G16282" s="1246">
        <v>2</v>
      </c>
    </row>
    <row r="16283" spans="1:7" hidden="1">
      <c r="A16283" s="26" t="s">
        <v>10931</v>
      </c>
      <c r="B16283" s="1122" t="s">
        <v>10936</v>
      </c>
      <c r="C16283" s="1122" t="e">
        <v>#REF!</v>
      </c>
      <c r="D16283" s="1122" t="s">
        <v>4787</v>
      </c>
      <c r="E16283" s="1365">
        <v>2</v>
      </c>
      <c r="F16283" s="1260">
        <v>1</v>
      </c>
      <c r="G16283" s="1246">
        <v>2</v>
      </c>
    </row>
    <row r="16284" spans="1:7" hidden="1">
      <c r="A16284" s="26" t="s">
        <v>10931</v>
      </c>
      <c r="B16284" s="1122" t="s">
        <v>10936</v>
      </c>
      <c r="C16284" s="1122" t="e">
        <v>#REF!</v>
      </c>
      <c r="D16284" s="1122" t="s">
        <v>9113</v>
      </c>
      <c r="E16284" s="1365">
        <v>1</v>
      </c>
      <c r="F16284" s="1260">
        <v>1</v>
      </c>
      <c r="G16284" s="1246">
        <v>1</v>
      </c>
    </row>
    <row r="16285" spans="1:7" hidden="1">
      <c r="A16285" s="26" t="s">
        <v>10931</v>
      </c>
      <c r="B16285" s="1122" t="s">
        <v>10936</v>
      </c>
      <c r="C16285" s="1122" t="e">
        <v>#REF!</v>
      </c>
      <c r="D16285" s="1122" t="s">
        <v>9114</v>
      </c>
      <c r="E16285" s="1365">
        <v>1</v>
      </c>
      <c r="F16285" s="1260">
        <v>1</v>
      </c>
      <c r="G16285" s="1246">
        <v>1</v>
      </c>
    </row>
    <row r="16286" spans="1:7" hidden="1">
      <c r="A16286" s="26" t="s">
        <v>10931</v>
      </c>
      <c r="B16286" s="1122" t="s">
        <v>10936</v>
      </c>
      <c r="C16286" s="1122" t="e">
        <v>#REF!</v>
      </c>
      <c r="D16286" s="1122" t="s">
        <v>5240</v>
      </c>
      <c r="E16286" s="1365">
        <v>4</v>
      </c>
      <c r="F16286" s="1260">
        <v>1</v>
      </c>
      <c r="G16286" s="1246">
        <v>4</v>
      </c>
    </row>
    <row r="16287" spans="1:7" hidden="1">
      <c r="A16287" s="26" t="s">
        <v>10931</v>
      </c>
      <c r="B16287" s="1122" t="s">
        <v>10936</v>
      </c>
      <c r="C16287" s="1122" t="e">
        <v>#REF!</v>
      </c>
      <c r="D16287" s="1122" t="s">
        <v>4726</v>
      </c>
      <c r="E16287" s="1365">
        <v>2</v>
      </c>
      <c r="F16287" s="1260">
        <v>1</v>
      </c>
      <c r="G16287" s="1246">
        <v>2</v>
      </c>
    </row>
    <row r="16288" spans="1:7" hidden="1">
      <c r="A16288" s="26" t="s">
        <v>10931</v>
      </c>
      <c r="B16288" s="1122" t="s">
        <v>10936</v>
      </c>
      <c r="C16288" s="1122" t="e">
        <v>#REF!</v>
      </c>
      <c r="D16288" s="1122" t="s">
        <v>1635</v>
      </c>
      <c r="E16288" s="1365">
        <v>4</v>
      </c>
      <c r="F16288" s="1260">
        <v>1</v>
      </c>
      <c r="G16288" s="1246">
        <v>4</v>
      </c>
    </row>
    <row r="16289" spans="1:7" hidden="1">
      <c r="A16289" s="26" t="s">
        <v>10931</v>
      </c>
      <c r="B16289" s="1122" t="s">
        <v>10936</v>
      </c>
      <c r="C16289" s="1122" t="e">
        <v>#REF!</v>
      </c>
      <c r="D16289" s="1122" t="s">
        <v>9975</v>
      </c>
      <c r="E16289" s="1365">
        <v>1</v>
      </c>
      <c r="F16289" s="1260">
        <v>1</v>
      </c>
      <c r="G16289" s="1246">
        <v>1</v>
      </c>
    </row>
    <row r="16290" spans="1:7" hidden="1">
      <c r="A16290" s="26" t="s">
        <v>10931</v>
      </c>
      <c r="B16290" s="1122" t="s">
        <v>10936</v>
      </c>
      <c r="C16290" s="1122" t="e">
        <v>#REF!</v>
      </c>
      <c r="D16290" s="1122" t="s">
        <v>1440</v>
      </c>
      <c r="E16290" s="1365">
        <v>12</v>
      </c>
      <c r="F16290" s="1260">
        <v>1</v>
      </c>
      <c r="G16290" s="1246">
        <v>12</v>
      </c>
    </row>
    <row r="16291" spans="1:7" hidden="1">
      <c r="A16291" s="26" t="s">
        <v>10931</v>
      </c>
      <c r="B16291" s="1122" t="s">
        <v>10936</v>
      </c>
      <c r="C16291" s="1122" t="e">
        <v>#REF!</v>
      </c>
      <c r="D16291" s="1122" t="s">
        <v>3441</v>
      </c>
      <c r="E16291" s="1365">
        <v>12</v>
      </c>
      <c r="F16291" s="1260">
        <v>1</v>
      </c>
      <c r="G16291" s="1246">
        <v>12</v>
      </c>
    </row>
    <row r="16292" spans="1:7" hidden="1">
      <c r="A16292" s="26" t="s">
        <v>10931</v>
      </c>
      <c r="B16292" s="1122" t="s">
        <v>10936</v>
      </c>
      <c r="C16292" s="1122" t="e">
        <v>#REF!</v>
      </c>
      <c r="D16292" s="1122" t="s">
        <v>3443</v>
      </c>
      <c r="E16292" s="1365">
        <v>12</v>
      </c>
      <c r="F16292" s="1260">
        <v>1</v>
      </c>
      <c r="G16292" s="1246">
        <v>12</v>
      </c>
    </row>
    <row r="16293" spans="1:7" hidden="1">
      <c r="A16293" s="26" t="s">
        <v>10931</v>
      </c>
      <c r="B16293" s="1122" t="s">
        <v>10936</v>
      </c>
      <c r="C16293" s="1122" t="e">
        <v>#REF!</v>
      </c>
      <c r="D16293" s="1122" t="s">
        <v>3445</v>
      </c>
      <c r="E16293" s="1365">
        <v>12</v>
      </c>
      <c r="F16293" s="1260">
        <v>1</v>
      </c>
      <c r="G16293" s="1246">
        <v>12</v>
      </c>
    </row>
    <row r="16294" spans="1:7" hidden="1">
      <c r="A16294" s="26" t="s">
        <v>10931</v>
      </c>
      <c r="B16294" s="1122" t="s">
        <v>10936</v>
      </c>
      <c r="C16294" s="1122" t="e">
        <v>#REF!</v>
      </c>
      <c r="D16294" s="1122" t="s">
        <v>3447</v>
      </c>
      <c r="E16294" s="1365">
        <v>12</v>
      </c>
      <c r="F16294" s="1260">
        <v>1</v>
      </c>
      <c r="G16294" s="1246">
        <v>12</v>
      </c>
    </row>
    <row r="16295" spans="1:7" hidden="1">
      <c r="A16295" s="26" t="s">
        <v>10931</v>
      </c>
      <c r="B16295" s="1122" t="s">
        <v>10936</v>
      </c>
      <c r="C16295" s="1122" t="e">
        <v>#REF!</v>
      </c>
      <c r="D16295" s="1122" t="s">
        <v>3448</v>
      </c>
      <c r="E16295" s="1365">
        <v>12</v>
      </c>
      <c r="F16295" s="1260">
        <v>1</v>
      </c>
      <c r="G16295" s="1246">
        <v>12</v>
      </c>
    </row>
    <row r="16296" spans="1:7" hidden="1">
      <c r="A16296" s="26" t="s">
        <v>10931</v>
      </c>
      <c r="B16296" s="1122" t="s">
        <v>10936</v>
      </c>
      <c r="C16296" s="1122" t="e">
        <v>#REF!</v>
      </c>
      <c r="D16296" s="1122" t="s">
        <v>5252</v>
      </c>
      <c r="E16296" s="1365">
        <v>12</v>
      </c>
      <c r="F16296" s="1260">
        <v>1</v>
      </c>
      <c r="G16296" s="1246">
        <v>12</v>
      </c>
    </row>
    <row r="16297" spans="1:7" hidden="1">
      <c r="A16297" s="26" t="s">
        <v>10931</v>
      </c>
      <c r="B16297" s="1122" t="s">
        <v>10936</v>
      </c>
      <c r="C16297" s="1122" t="e">
        <v>#REF!</v>
      </c>
      <c r="D16297" s="1122" t="s">
        <v>5253</v>
      </c>
      <c r="E16297" s="1365">
        <v>12</v>
      </c>
      <c r="F16297" s="1260">
        <v>1</v>
      </c>
      <c r="G16297" s="1246">
        <v>12</v>
      </c>
    </row>
    <row r="16298" spans="1:7" hidden="1">
      <c r="A16298" s="26" t="s">
        <v>10931</v>
      </c>
      <c r="B16298" s="1122" t="s">
        <v>10936</v>
      </c>
      <c r="C16298" s="1122" t="e">
        <v>#REF!</v>
      </c>
      <c r="D16298" s="1122" t="s">
        <v>5254</v>
      </c>
      <c r="E16298" s="1365">
        <v>12</v>
      </c>
      <c r="F16298" s="1260">
        <v>1</v>
      </c>
      <c r="G16298" s="1246">
        <v>12</v>
      </c>
    </row>
    <row r="16299" spans="1:7" hidden="1">
      <c r="A16299" s="26" t="s">
        <v>10931</v>
      </c>
      <c r="B16299" s="1122" t="s">
        <v>10936</v>
      </c>
      <c r="C16299" s="1122" t="e">
        <v>#REF!</v>
      </c>
      <c r="D16299" s="1122" t="s">
        <v>5255</v>
      </c>
      <c r="E16299" s="1365">
        <v>12</v>
      </c>
      <c r="F16299" s="1260">
        <v>1</v>
      </c>
      <c r="G16299" s="1246">
        <v>12</v>
      </c>
    </row>
    <row r="16300" spans="1:7" hidden="1">
      <c r="A16300" s="26" t="s">
        <v>10931</v>
      </c>
      <c r="B16300" s="1122" t="s">
        <v>10936</v>
      </c>
      <c r="C16300" s="1122" t="e">
        <v>#REF!</v>
      </c>
      <c r="D16300" s="1122" t="s">
        <v>5236</v>
      </c>
      <c r="E16300" s="1365">
        <v>2</v>
      </c>
      <c r="F16300" s="1260">
        <v>1</v>
      </c>
      <c r="G16300" s="1246">
        <v>2</v>
      </c>
    </row>
    <row r="16301" spans="1:7" hidden="1">
      <c r="A16301" s="26" t="s">
        <v>10931</v>
      </c>
      <c r="B16301" s="1122" t="s">
        <v>10936</v>
      </c>
      <c r="C16301" s="1122" t="e">
        <v>#REF!</v>
      </c>
      <c r="D16301" s="1122" t="s">
        <v>4753</v>
      </c>
      <c r="E16301" s="1365">
        <v>4</v>
      </c>
      <c r="F16301" s="1260">
        <v>1</v>
      </c>
      <c r="G16301" s="1246">
        <v>4</v>
      </c>
    </row>
    <row r="16302" spans="1:7" hidden="1">
      <c r="A16302" s="26" t="s">
        <v>10931</v>
      </c>
      <c r="B16302" s="1122" t="s">
        <v>10936</v>
      </c>
      <c r="C16302" s="1122" t="e">
        <v>#REF!</v>
      </c>
      <c r="D16302" s="1122" t="s">
        <v>3784</v>
      </c>
      <c r="E16302" s="1365">
        <v>2</v>
      </c>
      <c r="F16302" s="1260">
        <v>1</v>
      </c>
      <c r="G16302" s="1246">
        <v>2</v>
      </c>
    </row>
    <row r="16303" spans="1:7" hidden="1">
      <c r="A16303" s="26" t="s">
        <v>10931</v>
      </c>
      <c r="B16303" s="1122" t="s">
        <v>10936</v>
      </c>
      <c r="C16303" s="1122" t="e">
        <v>#REF!</v>
      </c>
      <c r="D16303" s="1122" t="s">
        <v>10231</v>
      </c>
      <c r="E16303" s="1365">
        <v>1E-3</v>
      </c>
      <c r="F16303" s="1260">
        <v>1</v>
      </c>
      <c r="G16303" s="1246">
        <v>1E-3</v>
      </c>
    </row>
    <row r="16304" spans="1:7" hidden="1">
      <c r="A16304" s="26" t="s">
        <v>10931</v>
      </c>
      <c r="B16304" s="1122" t="s">
        <v>10936</v>
      </c>
      <c r="C16304" s="1122" t="e">
        <v>#REF!</v>
      </c>
      <c r="D16304" s="1122" t="s">
        <v>10232</v>
      </c>
      <c r="E16304" s="1365">
        <v>1E-3</v>
      </c>
      <c r="F16304" s="1260">
        <v>1</v>
      </c>
      <c r="G16304" s="1246">
        <v>1E-3</v>
      </c>
    </row>
    <row r="16305" spans="1:7" hidden="1">
      <c r="A16305" s="26" t="s">
        <v>10931</v>
      </c>
      <c r="B16305" s="1122" t="s">
        <v>10936</v>
      </c>
      <c r="C16305" s="1122" t="e">
        <v>#REF!</v>
      </c>
      <c r="D16305" s="1122" t="s">
        <v>10233</v>
      </c>
      <c r="E16305" s="1365">
        <v>1E-3</v>
      </c>
      <c r="F16305" s="1260">
        <v>1</v>
      </c>
      <c r="G16305" s="1246">
        <v>1E-3</v>
      </c>
    </row>
    <row r="16306" spans="1:7" hidden="1">
      <c r="A16306" s="26" t="s">
        <v>10931</v>
      </c>
      <c r="B16306" s="1122" t="s">
        <v>10936</v>
      </c>
      <c r="C16306" s="1122" t="e">
        <v>#REF!</v>
      </c>
      <c r="D16306" s="1122" t="s">
        <v>1792</v>
      </c>
      <c r="E16306" s="1365">
        <v>4.0000000000000002E-4</v>
      </c>
      <c r="F16306" s="1260">
        <v>1</v>
      </c>
      <c r="G16306" s="1246">
        <v>4.0000000000000002E-4</v>
      </c>
    </row>
    <row r="16307" spans="1:7" hidden="1">
      <c r="A16307" s="26" t="s">
        <v>10931</v>
      </c>
      <c r="B16307" s="1122" t="s">
        <v>10936</v>
      </c>
      <c r="C16307" s="1122" t="e">
        <v>#REF!</v>
      </c>
      <c r="D16307" s="1122" t="s">
        <v>3885</v>
      </c>
      <c r="E16307" s="1365">
        <v>1.1999999999999999E-3</v>
      </c>
      <c r="F16307" s="1260">
        <v>1</v>
      </c>
      <c r="G16307" s="1246">
        <v>1.1999999999999999E-3</v>
      </c>
    </row>
    <row r="16308" spans="1:7" hidden="1">
      <c r="A16308" s="26" t="s">
        <v>10931</v>
      </c>
      <c r="B16308" s="1122" t="s">
        <v>10936</v>
      </c>
      <c r="C16308" s="1122" t="e">
        <v>#REF!</v>
      </c>
      <c r="D16308" s="1122" t="s">
        <v>3704</v>
      </c>
      <c r="E16308" s="1365">
        <v>5.0000000000000001E-3</v>
      </c>
      <c r="F16308" s="1260">
        <v>1</v>
      </c>
      <c r="G16308" s="1246">
        <v>5.0000000000000001E-3</v>
      </c>
    </row>
    <row r="16309" spans="1:7" hidden="1">
      <c r="A16309" s="26" t="s">
        <v>10931</v>
      </c>
      <c r="B16309" s="1122" t="s">
        <v>10936</v>
      </c>
      <c r="C16309" s="1122" t="e">
        <v>#REF!</v>
      </c>
      <c r="D16309" s="1122" t="s">
        <v>1793</v>
      </c>
      <c r="E16309" s="1365">
        <v>4.0000000000000002E-4</v>
      </c>
      <c r="F16309" s="1260">
        <v>1</v>
      </c>
      <c r="G16309" s="1246">
        <v>4.0000000000000002E-4</v>
      </c>
    </row>
    <row r="16310" spans="1:7" hidden="1">
      <c r="A16310" s="26" t="s">
        <v>10931</v>
      </c>
      <c r="B16310" s="1122" t="s">
        <v>10936</v>
      </c>
      <c r="C16310" s="1122" t="e">
        <v>#REF!</v>
      </c>
      <c r="D16310" s="1122" t="s">
        <v>10234</v>
      </c>
      <c r="E16310" s="1365">
        <v>1E-3</v>
      </c>
      <c r="F16310" s="1260">
        <v>1</v>
      </c>
      <c r="G16310" s="1246">
        <v>1E-3</v>
      </c>
    </row>
    <row r="16311" spans="1:7" hidden="1">
      <c r="A16311" s="26" t="s">
        <v>10931</v>
      </c>
      <c r="B16311" s="1122" t="s">
        <v>10936</v>
      </c>
      <c r="C16311" s="1122" t="e">
        <v>#REF!</v>
      </c>
      <c r="D16311" s="1122" t="s">
        <v>4137</v>
      </c>
      <c r="E16311" s="1365">
        <v>1.1999999999999999E-3</v>
      </c>
      <c r="F16311" s="1260">
        <v>1</v>
      </c>
      <c r="G16311" s="1246">
        <v>1.1999999999999999E-3</v>
      </c>
    </row>
    <row r="16312" spans="1:7" hidden="1">
      <c r="A16312" s="26" t="s">
        <v>10931</v>
      </c>
      <c r="B16312" s="1122" t="s">
        <v>10936</v>
      </c>
      <c r="C16312" s="1122" t="e">
        <v>#REF!</v>
      </c>
      <c r="D16312" s="1122" t="s">
        <v>1540</v>
      </c>
      <c r="E16312" s="1365">
        <v>5.4000000000000003E-3</v>
      </c>
      <c r="F16312" s="1260">
        <v>1</v>
      </c>
      <c r="G16312" s="1246">
        <v>5.4000000000000003E-3</v>
      </c>
    </row>
    <row r="16313" spans="1:7" hidden="1">
      <c r="A16313" s="26" t="s">
        <v>10931</v>
      </c>
      <c r="B16313" s="1122" t="s">
        <v>10936</v>
      </c>
      <c r="C16313" s="1122" t="e">
        <v>#REF!</v>
      </c>
      <c r="D16313" s="1122" t="s">
        <v>9615</v>
      </c>
      <c r="E16313" s="1365">
        <v>5.4000000000000003E-3</v>
      </c>
      <c r="F16313" s="1260">
        <v>1</v>
      </c>
      <c r="G16313" s="1246">
        <v>5.4000000000000003E-3</v>
      </c>
    </row>
    <row r="16314" spans="1:7" hidden="1">
      <c r="A16314" s="26" t="s">
        <v>10931</v>
      </c>
      <c r="B16314" s="1122" t="s">
        <v>10936</v>
      </c>
      <c r="C16314" s="1122" t="e">
        <v>#REF!</v>
      </c>
      <c r="D16314" s="1122" t="s">
        <v>10235</v>
      </c>
      <c r="E16314" s="1365">
        <v>1E-3</v>
      </c>
      <c r="F16314" s="1260">
        <v>1</v>
      </c>
      <c r="G16314" s="1246">
        <v>1E-3</v>
      </c>
    </row>
    <row r="16315" spans="1:7" hidden="1">
      <c r="A16315" s="26" t="s">
        <v>10931</v>
      </c>
      <c r="B16315" s="1122" t="s">
        <v>10936</v>
      </c>
      <c r="C16315" s="1122" t="e">
        <v>#REF!</v>
      </c>
      <c r="D16315" s="1122" t="s">
        <v>10236</v>
      </c>
      <c r="E16315" s="1365">
        <v>1E-3</v>
      </c>
      <c r="F16315" s="1260">
        <v>1</v>
      </c>
      <c r="G16315" s="1246">
        <v>1E-3</v>
      </c>
    </row>
    <row r="16316" spans="1:7" hidden="1">
      <c r="A16316" s="26" t="s">
        <v>10931</v>
      </c>
      <c r="B16316" s="1122" t="s">
        <v>10936</v>
      </c>
      <c r="C16316" s="1122" t="e">
        <v>#REF!</v>
      </c>
      <c r="D16316" s="1122" t="s">
        <v>10237</v>
      </c>
      <c r="E16316" s="1365">
        <v>1E-3</v>
      </c>
      <c r="F16316" s="1260">
        <v>1</v>
      </c>
      <c r="G16316" s="1246">
        <v>1E-3</v>
      </c>
    </row>
    <row r="16317" spans="1:7" hidden="1">
      <c r="A16317" s="26" t="s">
        <v>10931</v>
      </c>
      <c r="B16317" s="1122" t="s">
        <v>10936</v>
      </c>
      <c r="C16317" s="1122" t="e">
        <v>#REF!</v>
      </c>
      <c r="D16317" s="1122" t="s">
        <v>10238</v>
      </c>
      <c r="E16317" s="1365">
        <v>1E-3</v>
      </c>
      <c r="F16317" s="1260">
        <v>1</v>
      </c>
      <c r="G16317" s="1246">
        <v>1E-3</v>
      </c>
    </row>
    <row r="16318" spans="1:7" hidden="1">
      <c r="A16318" s="26" t="s">
        <v>10931</v>
      </c>
      <c r="B16318" s="1122" t="s">
        <v>10936</v>
      </c>
      <c r="C16318" s="1122" t="e">
        <v>#REF!</v>
      </c>
      <c r="D16318" s="1122" t="s">
        <v>5611</v>
      </c>
      <c r="E16318" s="1365">
        <v>0.56399999999999995</v>
      </c>
      <c r="F16318" s="1260">
        <v>1</v>
      </c>
      <c r="G16318" s="1246">
        <v>0.56399999999999995</v>
      </c>
    </row>
    <row r="16319" spans="1:7" hidden="1">
      <c r="A16319" s="26" t="s">
        <v>10931</v>
      </c>
      <c r="B16319" s="1122" t="s">
        <v>10936</v>
      </c>
      <c r="C16319" s="1122" t="e">
        <v>#REF!</v>
      </c>
      <c r="D16319" s="1122" t="s">
        <v>5609</v>
      </c>
      <c r="E16319" s="1365">
        <v>0.50600000000000001</v>
      </c>
      <c r="F16319" s="1260">
        <v>1</v>
      </c>
      <c r="G16319" s="1246">
        <v>0.50600000000000001</v>
      </c>
    </row>
    <row r="16320" spans="1:7" hidden="1">
      <c r="A16320" s="26" t="s">
        <v>10931</v>
      </c>
      <c r="B16320" s="1122" t="s">
        <v>10936</v>
      </c>
      <c r="C16320" s="1122" t="e">
        <v>#REF!</v>
      </c>
      <c r="D16320" s="1122" t="s">
        <v>5178</v>
      </c>
      <c r="E16320" s="1365">
        <v>0.90700000000000003</v>
      </c>
      <c r="F16320" s="1260">
        <v>1</v>
      </c>
      <c r="G16320" s="1246">
        <v>0.90700000000000003</v>
      </c>
    </row>
    <row r="16321" spans="1:7" hidden="1">
      <c r="A16321" s="26" t="s">
        <v>10931</v>
      </c>
      <c r="B16321" s="1122" t="s">
        <v>10936</v>
      </c>
      <c r="C16321" s="1122" t="e">
        <v>#REF!</v>
      </c>
      <c r="D16321" s="1122" t="s">
        <v>6661</v>
      </c>
      <c r="E16321" s="1365">
        <v>4.1999999999999997E-3</v>
      </c>
      <c r="F16321" s="1260">
        <v>1</v>
      </c>
      <c r="G16321" s="1246">
        <v>4.1999999999999997E-3</v>
      </c>
    </row>
    <row r="16322" spans="1:7" hidden="1">
      <c r="A16322" s="26" t="s">
        <v>10921</v>
      </c>
      <c r="B16322" s="1122" t="s">
        <v>10937</v>
      </c>
      <c r="C16322" s="1122" t="e">
        <v>#REF!</v>
      </c>
      <c r="D16322" s="1122" t="s">
        <v>10851</v>
      </c>
      <c r="E16322" s="1365">
        <v>1</v>
      </c>
      <c r="F16322" s="1260">
        <v>1</v>
      </c>
      <c r="G16322" s="1246">
        <v>1</v>
      </c>
    </row>
    <row r="16323" spans="1:7" hidden="1">
      <c r="A16323" s="26" t="s">
        <v>10921</v>
      </c>
      <c r="B16323" s="1122" t="s">
        <v>10937</v>
      </c>
      <c r="C16323" s="1122" t="e">
        <v>#REF!</v>
      </c>
      <c r="D16323" s="1122" t="s">
        <v>10915</v>
      </c>
      <c r="E16323" s="1365">
        <v>1</v>
      </c>
      <c r="F16323" s="1260">
        <v>1</v>
      </c>
      <c r="G16323" s="1246">
        <v>1</v>
      </c>
    </row>
    <row r="16324" spans="1:7" hidden="1">
      <c r="A16324" s="26" t="s">
        <v>10921</v>
      </c>
      <c r="B16324" s="1122" t="s">
        <v>10937</v>
      </c>
      <c r="C16324" s="1122" t="e">
        <v>#REF!</v>
      </c>
      <c r="D16324" s="1122" t="s">
        <v>10916</v>
      </c>
      <c r="E16324" s="1365">
        <v>1</v>
      </c>
      <c r="F16324" s="1260">
        <v>1</v>
      </c>
      <c r="G16324" s="1246">
        <v>1</v>
      </c>
    </row>
    <row r="16325" spans="1:7" hidden="1">
      <c r="A16325" s="26" t="s">
        <v>10921</v>
      </c>
      <c r="B16325" s="1122" t="s">
        <v>10937</v>
      </c>
      <c r="C16325" s="1122" t="e">
        <v>#REF!</v>
      </c>
      <c r="D16325" s="1122" t="s">
        <v>5238</v>
      </c>
      <c r="E16325" s="1365">
        <v>1</v>
      </c>
      <c r="F16325" s="1260">
        <v>1</v>
      </c>
      <c r="G16325" s="1246">
        <v>1</v>
      </c>
    </row>
    <row r="16326" spans="1:7" hidden="1">
      <c r="A16326" s="26" t="s">
        <v>10921</v>
      </c>
      <c r="B16326" s="1122" t="s">
        <v>10937</v>
      </c>
      <c r="C16326" s="1122" t="e">
        <v>#REF!</v>
      </c>
      <c r="D16326" s="1122" t="s">
        <v>3072</v>
      </c>
      <c r="E16326" s="1365">
        <v>1</v>
      </c>
      <c r="F16326" s="1260">
        <v>1</v>
      </c>
      <c r="G16326" s="1246">
        <v>1</v>
      </c>
    </row>
    <row r="16327" spans="1:7" hidden="1">
      <c r="A16327" s="26" t="s">
        <v>10921</v>
      </c>
      <c r="B16327" s="1122" t="s">
        <v>10937</v>
      </c>
      <c r="C16327" s="1122" t="e">
        <v>#REF!</v>
      </c>
      <c r="D16327" s="1122" t="s">
        <v>4811</v>
      </c>
      <c r="E16327" s="1365">
        <v>1</v>
      </c>
      <c r="F16327" s="1260">
        <v>1</v>
      </c>
      <c r="G16327" s="1246">
        <v>1</v>
      </c>
    </row>
    <row r="16328" spans="1:7" hidden="1">
      <c r="A16328" s="26" t="s">
        <v>10921</v>
      </c>
      <c r="B16328" s="1122" t="s">
        <v>10937</v>
      </c>
      <c r="C16328" s="1122" t="e">
        <v>#REF!</v>
      </c>
      <c r="D16328" s="1122" t="s">
        <v>5392</v>
      </c>
      <c r="E16328" s="1365">
        <v>1</v>
      </c>
      <c r="F16328" s="1260">
        <v>1</v>
      </c>
      <c r="G16328" s="1246">
        <v>1</v>
      </c>
    </row>
    <row r="16329" spans="1:7" hidden="1">
      <c r="A16329" s="26" t="s">
        <v>10921</v>
      </c>
      <c r="B16329" s="1122" t="s">
        <v>10937</v>
      </c>
      <c r="C16329" s="1122" t="e">
        <v>#REF!</v>
      </c>
      <c r="D16329" s="1122" t="s">
        <v>6203</v>
      </c>
      <c r="E16329" s="1365">
        <v>1</v>
      </c>
      <c r="F16329" s="1260">
        <v>1</v>
      </c>
      <c r="G16329" s="1246">
        <v>1</v>
      </c>
    </row>
    <row r="16330" spans="1:7" hidden="1">
      <c r="A16330" s="26" t="s">
        <v>10921</v>
      </c>
      <c r="B16330" s="1122" t="s">
        <v>10937</v>
      </c>
      <c r="C16330" s="1122" t="e">
        <v>#REF!</v>
      </c>
      <c r="D16330" s="1122" t="s">
        <v>5449</v>
      </c>
      <c r="E16330" s="1365">
        <v>1</v>
      </c>
      <c r="F16330" s="1260">
        <v>1</v>
      </c>
      <c r="G16330" s="1246">
        <v>1</v>
      </c>
    </row>
    <row r="16331" spans="1:7" hidden="1">
      <c r="A16331" s="26" t="s">
        <v>10921</v>
      </c>
      <c r="B16331" s="1122" t="s">
        <v>10937</v>
      </c>
      <c r="C16331" s="1122" t="e">
        <v>#REF!</v>
      </c>
      <c r="D16331" s="1122" t="s">
        <v>4785</v>
      </c>
      <c r="E16331" s="1365">
        <v>2</v>
      </c>
      <c r="F16331" s="1260">
        <v>1</v>
      </c>
      <c r="G16331" s="1246">
        <v>2</v>
      </c>
    </row>
    <row r="16332" spans="1:7" hidden="1">
      <c r="A16332" s="26" t="s">
        <v>10921</v>
      </c>
      <c r="B16332" s="1122" t="s">
        <v>10937</v>
      </c>
      <c r="C16332" s="1122" t="e">
        <v>#REF!</v>
      </c>
      <c r="D16332" s="1122" t="s">
        <v>4787</v>
      </c>
      <c r="E16332" s="1365">
        <v>2</v>
      </c>
      <c r="F16332" s="1260">
        <v>1</v>
      </c>
      <c r="G16332" s="1246">
        <v>2</v>
      </c>
    </row>
    <row r="16333" spans="1:7" hidden="1">
      <c r="A16333" s="26" t="s">
        <v>10921</v>
      </c>
      <c r="B16333" s="1122" t="s">
        <v>10937</v>
      </c>
      <c r="C16333" s="1122" t="e">
        <v>#REF!</v>
      </c>
      <c r="D16333" s="1122" t="s">
        <v>9115</v>
      </c>
      <c r="E16333" s="1365">
        <v>1</v>
      </c>
      <c r="F16333" s="1260">
        <v>1</v>
      </c>
      <c r="G16333" s="1246">
        <v>1</v>
      </c>
    </row>
    <row r="16334" spans="1:7" hidden="1">
      <c r="A16334" s="26" t="s">
        <v>10921</v>
      </c>
      <c r="B16334" s="1122" t="s">
        <v>10937</v>
      </c>
      <c r="C16334" s="1122" t="e">
        <v>#REF!</v>
      </c>
      <c r="D16334" s="1122" t="s">
        <v>9116</v>
      </c>
      <c r="E16334" s="1365">
        <v>1</v>
      </c>
      <c r="F16334" s="1260">
        <v>1</v>
      </c>
      <c r="G16334" s="1246">
        <v>1</v>
      </c>
    </row>
    <row r="16335" spans="1:7" hidden="1">
      <c r="A16335" s="26" t="s">
        <v>10921</v>
      </c>
      <c r="B16335" s="1122" t="s">
        <v>10937</v>
      </c>
      <c r="C16335" s="1122" t="e">
        <v>#REF!</v>
      </c>
      <c r="D16335" s="1122" t="s">
        <v>5240</v>
      </c>
      <c r="E16335" s="1365">
        <v>4</v>
      </c>
      <c r="F16335" s="1260">
        <v>1</v>
      </c>
      <c r="G16335" s="1246">
        <v>4</v>
      </c>
    </row>
    <row r="16336" spans="1:7" hidden="1">
      <c r="A16336" s="26" t="s">
        <v>10921</v>
      </c>
      <c r="B16336" s="1122" t="s">
        <v>10937</v>
      </c>
      <c r="C16336" s="1122" t="e">
        <v>#REF!</v>
      </c>
      <c r="D16336" s="1122" t="s">
        <v>4726</v>
      </c>
      <c r="E16336" s="1365">
        <v>2</v>
      </c>
      <c r="F16336" s="1260">
        <v>1</v>
      </c>
      <c r="G16336" s="1246">
        <v>2</v>
      </c>
    </row>
    <row r="16337" spans="1:7" hidden="1">
      <c r="A16337" s="26" t="s">
        <v>10921</v>
      </c>
      <c r="B16337" s="1122" t="s">
        <v>10937</v>
      </c>
      <c r="C16337" s="1122" t="e">
        <v>#REF!</v>
      </c>
      <c r="D16337" s="1122" t="s">
        <v>1635</v>
      </c>
      <c r="E16337" s="1365">
        <v>3</v>
      </c>
      <c r="F16337" s="1260">
        <v>1</v>
      </c>
      <c r="G16337" s="1246">
        <v>3</v>
      </c>
    </row>
    <row r="16338" spans="1:7" hidden="1">
      <c r="A16338" s="26" t="s">
        <v>10921</v>
      </c>
      <c r="B16338" s="1122" t="s">
        <v>10937</v>
      </c>
      <c r="C16338" s="1122" t="e">
        <v>#REF!</v>
      </c>
      <c r="D16338" s="1122" t="s">
        <v>1440</v>
      </c>
      <c r="E16338" s="1365">
        <v>12</v>
      </c>
      <c r="F16338" s="1260">
        <v>1</v>
      </c>
      <c r="G16338" s="1246">
        <v>12</v>
      </c>
    </row>
    <row r="16339" spans="1:7" hidden="1">
      <c r="A16339" s="26" t="s">
        <v>10921</v>
      </c>
      <c r="B16339" s="1122" t="s">
        <v>10937</v>
      </c>
      <c r="C16339" s="1122" t="e">
        <v>#REF!</v>
      </c>
      <c r="D16339" s="1122" t="s">
        <v>3441</v>
      </c>
      <c r="E16339" s="1365">
        <v>12</v>
      </c>
      <c r="F16339" s="1260">
        <v>1</v>
      </c>
      <c r="G16339" s="1246">
        <v>12</v>
      </c>
    </row>
    <row r="16340" spans="1:7" hidden="1">
      <c r="A16340" s="26" t="s">
        <v>10921</v>
      </c>
      <c r="B16340" s="1122" t="s">
        <v>10937</v>
      </c>
      <c r="C16340" s="1122" t="e">
        <v>#REF!</v>
      </c>
      <c r="D16340" s="1122" t="s">
        <v>3443</v>
      </c>
      <c r="E16340" s="1365">
        <v>12</v>
      </c>
      <c r="F16340" s="1260">
        <v>1</v>
      </c>
      <c r="G16340" s="1246">
        <v>12</v>
      </c>
    </row>
    <row r="16341" spans="1:7" hidden="1">
      <c r="A16341" s="26" t="s">
        <v>10921</v>
      </c>
      <c r="B16341" s="1122" t="s">
        <v>10937</v>
      </c>
      <c r="C16341" s="1122" t="e">
        <v>#REF!</v>
      </c>
      <c r="D16341" s="1122" t="s">
        <v>3445</v>
      </c>
      <c r="E16341" s="1365">
        <v>12</v>
      </c>
      <c r="F16341" s="1260">
        <v>1</v>
      </c>
      <c r="G16341" s="1246">
        <v>12</v>
      </c>
    </row>
    <row r="16342" spans="1:7" hidden="1">
      <c r="A16342" s="26" t="s">
        <v>10921</v>
      </c>
      <c r="B16342" s="1122" t="s">
        <v>10937</v>
      </c>
      <c r="C16342" s="1122" t="e">
        <v>#REF!</v>
      </c>
      <c r="D16342" s="1122" t="s">
        <v>3447</v>
      </c>
      <c r="E16342" s="1365">
        <v>12</v>
      </c>
      <c r="F16342" s="1260">
        <v>1</v>
      </c>
      <c r="G16342" s="1246">
        <v>12</v>
      </c>
    </row>
    <row r="16343" spans="1:7" hidden="1">
      <c r="A16343" s="26" t="s">
        <v>10921</v>
      </c>
      <c r="B16343" s="1122" t="s">
        <v>10937</v>
      </c>
      <c r="C16343" s="1122" t="e">
        <v>#REF!</v>
      </c>
      <c r="D16343" s="1122" t="s">
        <v>3448</v>
      </c>
      <c r="E16343" s="1365">
        <v>12</v>
      </c>
      <c r="F16343" s="1260">
        <v>1</v>
      </c>
      <c r="G16343" s="1246">
        <v>12</v>
      </c>
    </row>
    <row r="16344" spans="1:7" hidden="1">
      <c r="A16344" s="26" t="s">
        <v>10921</v>
      </c>
      <c r="B16344" s="1122" t="s">
        <v>10937</v>
      </c>
      <c r="C16344" s="1122" t="e">
        <v>#REF!</v>
      </c>
      <c r="D16344" s="1122" t="s">
        <v>5252</v>
      </c>
      <c r="E16344" s="1365">
        <v>12</v>
      </c>
      <c r="F16344" s="1260">
        <v>1</v>
      </c>
      <c r="G16344" s="1246">
        <v>12</v>
      </c>
    </row>
    <row r="16345" spans="1:7" hidden="1">
      <c r="A16345" s="26" t="s">
        <v>10921</v>
      </c>
      <c r="B16345" s="1122" t="s">
        <v>10937</v>
      </c>
      <c r="C16345" s="1122" t="e">
        <v>#REF!</v>
      </c>
      <c r="D16345" s="1122" t="s">
        <v>5253</v>
      </c>
      <c r="E16345" s="1365">
        <v>12</v>
      </c>
      <c r="F16345" s="1260">
        <v>1</v>
      </c>
      <c r="G16345" s="1246">
        <v>12</v>
      </c>
    </row>
    <row r="16346" spans="1:7" hidden="1">
      <c r="A16346" s="26" t="s">
        <v>10921</v>
      </c>
      <c r="B16346" s="1122" t="s">
        <v>10937</v>
      </c>
      <c r="C16346" s="1122" t="e">
        <v>#REF!</v>
      </c>
      <c r="D16346" s="1122" t="s">
        <v>5254</v>
      </c>
      <c r="E16346" s="1365">
        <v>12</v>
      </c>
      <c r="F16346" s="1260">
        <v>1</v>
      </c>
      <c r="G16346" s="1246">
        <v>12</v>
      </c>
    </row>
    <row r="16347" spans="1:7" hidden="1">
      <c r="A16347" s="26" t="s">
        <v>10921</v>
      </c>
      <c r="B16347" s="1122" t="s">
        <v>10937</v>
      </c>
      <c r="C16347" s="1122" t="e">
        <v>#REF!</v>
      </c>
      <c r="D16347" s="1122" t="s">
        <v>5255</v>
      </c>
      <c r="E16347" s="1365">
        <v>12</v>
      </c>
      <c r="F16347" s="1260">
        <v>1</v>
      </c>
      <c r="G16347" s="1246">
        <v>12</v>
      </c>
    </row>
    <row r="16348" spans="1:7" hidden="1">
      <c r="A16348" s="26" t="s">
        <v>10921</v>
      </c>
      <c r="B16348" s="1122" t="s">
        <v>10937</v>
      </c>
      <c r="C16348" s="1122" t="e">
        <v>#REF!</v>
      </c>
      <c r="D16348" s="1122" t="s">
        <v>5236</v>
      </c>
      <c r="E16348" s="1365">
        <v>2</v>
      </c>
      <c r="F16348" s="1260">
        <v>1</v>
      </c>
      <c r="G16348" s="1246">
        <v>2</v>
      </c>
    </row>
    <row r="16349" spans="1:7" hidden="1">
      <c r="A16349" s="26" t="s">
        <v>10921</v>
      </c>
      <c r="B16349" s="1122" t="s">
        <v>10937</v>
      </c>
      <c r="C16349" s="1122" t="e">
        <v>#REF!</v>
      </c>
      <c r="D16349" s="1122" t="s">
        <v>4753</v>
      </c>
      <c r="E16349" s="1365">
        <v>3</v>
      </c>
      <c r="F16349" s="1260">
        <v>1</v>
      </c>
      <c r="G16349" s="1246">
        <v>3</v>
      </c>
    </row>
    <row r="16350" spans="1:7" hidden="1">
      <c r="A16350" s="26" t="s">
        <v>10921</v>
      </c>
      <c r="B16350" s="1122" t="s">
        <v>10937</v>
      </c>
      <c r="C16350" s="1122" t="e">
        <v>#REF!</v>
      </c>
      <c r="D16350" s="1122" t="s">
        <v>3784</v>
      </c>
      <c r="E16350" s="1365">
        <v>1</v>
      </c>
      <c r="F16350" s="1260">
        <v>1</v>
      </c>
      <c r="G16350" s="1246">
        <v>1</v>
      </c>
    </row>
    <row r="16351" spans="1:7" hidden="1">
      <c r="A16351" s="26" t="s">
        <v>10921</v>
      </c>
      <c r="B16351" s="1122" t="s">
        <v>10937</v>
      </c>
      <c r="C16351" s="1122" t="e">
        <v>#REF!</v>
      </c>
      <c r="D16351" s="1122" t="s">
        <v>5977</v>
      </c>
      <c r="E16351" s="1365">
        <v>1</v>
      </c>
      <c r="F16351" s="1260">
        <v>1</v>
      </c>
      <c r="G16351" s="1246">
        <v>1</v>
      </c>
    </row>
    <row r="16352" spans="1:7" hidden="1">
      <c r="A16352" s="26" t="s">
        <v>10921</v>
      </c>
      <c r="B16352" s="1122" t="s">
        <v>10937</v>
      </c>
      <c r="C16352" s="1122" t="e">
        <v>#REF!</v>
      </c>
      <c r="D16352" s="1122" t="s">
        <v>10231</v>
      </c>
      <c r="E16352" s="1365">
        <v>1E-3</v>
      </c>
      <c r="F16352" s="1260">
        <v>1</v>
      </c>
      <c r="G16352" s="1246">
        <v>1E-3</v>
      </c>
    </row>
    <row r="16353" spans="1:7" hidden="1">
      <c r="A16353" s="26" t="s">
        <v>10921</v>
      </c>
      <c r="B16353" s="1122" t="s">
        <v>10937</v>
      </c>
      <c r="C16353" s="1122" t="e">
        <v>#REF!</v>
      </c>
      <c r="D16353" s="1122" t="s">
        <v>10232</v>
      </c>
      <c r="E16353" s="1365">
        <v>1E-3</v>
      </c>
      <c r="F16353" s="1260">
        <v>1</v>
      </c>
      <c r="G16353" s="1246">
        <v>1E-3</v>
      </c>
    </row>
    <row r="16354" spans="1:7" hidden="1">
      <c r="A16354" s="26" t="s">
        <v>10921</v>
      </c>
      <c r="B16354" s="1122" t="s">
        <v>10937</v>
      </c>
      <c r="C16354" s="1122" t="e">
        <v>#REF!</v>
      </c>
      <c r="D16354" s="1122" t="s">
        <v>10233</v>
      </c>
      <c r="E16354" s="1365">
        <v>1E-3</v>
      </c>
      <c r="F16354" s="1260">
        <v>1</v>
      </c>
      <c r="G16354" s="1246">
        <v>1E-3</v>
      </c>
    </row>
    <row r="16355" spans="1:7" hidden="1">
      <c r="A16355" s="26" t="s">
        <v>10921</v>
      </c>
      <c r="B16355" s="1122" t="s">
        <v>10937</v>
      </c>
      <c r="C16355" s="1122" t="e">
        <v>#REF!</v>
      </c>
      <c r="D16355" s="1122" t="s">
        <v>1792</v>
      </c>
      <c r="E16355" s="1365">
        <v>4.0000000000000002E-4</v>
      </c>
      <c r="F16355" s="1260">
        <v>1</v>
      </c>
      <c r="G16355" s="1246">
        <v>4.0000000000000002E-4</v>
      </c>
    </row>
    <row r="16356" spans="1:7" hidden="1">
      <c r="A16356" s="26" t="s">
        <v>10921</v>
      </c>
      <c r="B16356" s="1122" t="s">
        <v>10937</v>
      </c>
      <c r="C16356" s="1122" t="e">
        <v>#REF!</v>
      </c>
      <c r="D16356" s="1122" t="s">
        <v>3885</v>
      </c>
      <c r="E16356" s="1365">
        <v>1.1999999999999999E-3</v>
      </c>
      <c r="F16356" s="1260">
        <v>1</v>
      </c>
      <c r="G16356" s="1246">
        <v>1.1999999999999999E-3</v>
      </c>
    </row>
    <row r="16357" spans="1:7" hidden="1">
      <c r="A16357" s="26" t="s">
        <v>10921</v>
      </c>
      <c r="B16357" s="1122" t="s">
        <v>10937</v>
      </c>
      <c r="C16357" s="1122" t="e">
        <v>#REF!</v>
      </c>
      <c r="D16357" s="1122" t="s">
        <v>3704</v>
      </c>
      <c r="E16357" s="1365">
        <v>5.0000000000000001E-3</v>
      </c>
      <c r="F16357" s="1260">
        <v>1</v>
      </c>
      <c r="G16357" s="1246">
        <v>5.0000000000000001E-3</v>
      </c>
    </row>
    <row r="16358" spans="1:7" hidden="1">
      <c r="A16358" s="26" t="s">
        <v>10921</v>
      </c>
      <c r="B16358" s="1122" t="s">
        <v>10937</v>
      </c>
      <c r="C16358" s="1122" t="e">
        <v>#REF!</v>
      </c>
      <c r="D16358" s="1122" t="s">
        <v>1793</v>
      </c>
      <c r="E16358" s="1365">
        <v>4.0000000000000002E-4</v>
      </c>
      <c r="F16358" s="1260">
        <v>1</v>
      </c>
      <c r="G16358" s="1246">
        <v>4.0000000000000002E-4</v>
      </c>
    </row>
    <row r="16359" spans="1:7" hidden="1">
      <c r="A16359" s="26" t="s">
        <v>10921</v>
      </c>
      <c r="B16359" s="1122" t="s">
        <v>10937</v>
      </c>
      <c r="C16359" s="1122" t="e">
        <v>#REF!</v>
      </c>
      <c r="D16359" s="1122" t="s">
        <v>10234</v>
      </c>
      <c r="E16359" s="1365">
        <v>1E-3</v>
      </c>
      <c r="F16359" s="1260">
        <v>1</v>
      </c>
      <c r="G16359" s="1246">
        <v>1E-3</v>
      </c>
    </row>
    <row r="16360" spans="1:7" hidden="1">
      <c r="A16360" s="26" t="s">
        <v>10921</v>
      </c>
      <c r="B16360" s="1122" t="s">
        <v>10937</v>
      </c>
      <c r="C16360" s="1122" t="e">
        <v>#REF!</v>
      </c>
      <c r="D16360" s="1122" t="s">
        <v>4137</v>
      </c>
      <c r="E16360" s="1365">
        <v>1.1999999999999999E-3</v>
      </c>
      <c r="F16360" s="1260">
        <v>1</v>
      </c>
      <c r="G16360" s="1246">
        <v>1.1999999999999999E-3</v>
      </c>
    </row>
    <row r="16361" spans="1:7" hidden="1">
      <c r="A16361" s="26" t="s">
        <v>10921</v>
      </c>
      <c r="B16361" s="1122" t="s">
        <v>10937</v>
      </c>
      <c r="C16361" s="1122" t="e">
        <v>#REF!</v>
      </c>
      <c r="D16361" s="1122" t="s">
        <v>1540</v>
      </c>
      <c r="E16361" s="1365">
        <v>5.4000000000000003E-3</v>
      </c>
      <c r="F16361" s="1260">
        <v>1</v>
      </c>
      <c r="G16361" s="1246">
        <v>5.4000000000000003E-3</v>
      </c>
    </row>
    <row r="16362" spans="1:7" hidden="1">
      <c r="A16362" s="26" t="s">
        <v>10921</v>
      </c>
      <c r="B16362" s="1122" t="s">
        <v>10937</v>
      </c>
      <c r="C16362" s="1122" t="e">
        <v>#REF!</v>
      </c>
      <c r="D16362" s="1122" t="s">
        <v>9615</v>
      </c>
      <c r="E16362" s="1365">
        <v>5.4000000000000003E-3</v>
      </c>
      <c r="F16362" s="1260">
        <v>1</v>
      </c>
      <c r="G16362" s="1246">
        <v>5.4000000000000003E-3</v>
      </c>
    </row>
    <row r="16363" spans="1:7" hidden="1">
      <c r="A16363" s="26" t="s">
        <v>10921</v>
      </c>
      <c r="B16363" s="1122" t="s">
        <v>10937</v>
      </c>
      <c r="C16363" s="1122" t="e">
        <v>#REF!</v>
      </c>
      <c r="D16363" s="1122" t="s">
        <v>10235</v>
      </c>
      <c r="E16363" s="1365">
        <v>1E-3</v>
      </c>
      <c r="F16363" s="1260">
        <v>1</v>
      </c>
      <c r="G16363" s="1246">
        <v>1E-3</v>
      </c>
    </row>
    <row r="16364" spans="1:7" hidden="1">
      <c r="A16364" s="26" t="s">
        <v>10921</v>
      </c>
      <c r="B16364" s="1122" t="s">
        <v>10937</v>
      </c>
      <c r="C16364" s="1122" t="e">
        <v>#REF!</v>
      </c>
      <c r="D16364" s="1122" t="s">
        <v>10236</v>
      </c>
      <c r="E16364" s="1365">
        <v>1E-3</v>
      </c>
      <c r="F16364" s="1260">
        <v>1</v>
      </c>
      <c r="G16364" s="1246">
        <v>1E-3</v>
      </c>
    </row>
    <row r="16365" spans="1:7" hidden="1">
      <c r="A16365" s="26" t="s">
        <v>10921</v>
      </c>
      <c r="B16365" s="1122" t="s">
        <v>10937</v>
      </c>
      <c r="C16365" s="1122" t="e">
        <v>#REF!</v>
      </c>
      <c r="D16365" s="1122" t="s">
        <v>10237</v>
      </c>
      <c r="E16365" s="1365">
        <v>1E-3</v>
      </c>
      <c r="F16365" s="1260">
        <v>1</v>
      </c>
      <c r="G16365" s="1246">
        <v>1E-3</v>
      </c>
    </row>
    <row r="16366" spans="1:7" hidden="1">
      <c r="A16366" s="26" t="s">
        <v>10921</v>
      </c>
      <c r="B16366" s="1122" t="s">
        <v>10937</v>
      </c>
      <c r="C16366" s="1122" t="e">
        <v>#REF!</v>
      </c>
      <c r="D16366" s="1122" t="s">
        <v>10238</v>
      </c>
      <c r="E16366" s="1365">
        <v>1E-3</v>
      </c>
      <c r="F16366" s="1260">
        <v>1</v>
      </c>
      <c r="G16366" s="1246">
        <v>1E-3</v>
      </c>
    </row>
    <row r="16367" spans="1:7" hidden="1">
      <c r="A16367" s="26" t="s">
        <v>10921</v>
      </c>
      <c r="B16367" s="1122" t="s">
        <v>10937</v>
      </c>
      <c r="C16367" s="1122" t="e">
        <v>#REF!</v>
      </c>
      <c r="D16367" s="1122" t="s">
        <v>5611</v>
      </c>
      <c r="E16367" s="1365">
        <v>0.56399999999999995</v>
      </c>
      <c r="F16367" s="1260">
        <v>1</v>
      </c>
      <c r="G16367" s="1246">
        <v>0.56399999999999995</v>
      </c>
    </row>
    <row r="16368" spans="1:7" hidden="1">
      <c r="A16368" s="26" t="s">
        <v>10921</v>
      </c>
      <c r="B16368" s="1122" t="s">
        <v>10937</v>
      </c>
      <c r="C16368" s="1122" t="e">
        <v>#REF!</v>
      </c>
      <c r="D16368" s="1122" t="s">
        <v>5609</v>
      </c>
      <c r="E16368" s="1365">
        <v>0.50660000000000005</v>
      </c>
      <c r="F16368" s="1260">
        <v>1</v>
      </c>
      <c r="G16368" s="1246">
        <v>0.50660000000000005</v>
      </c>
    </row>
    <row r="16369" spans="1:7" hidden="1">
      <c r="A16369" s="26" t="s">
        <v>10921</v>
      </c>
      <c r="B16369" s="1122" t="s">
        <v>10937</v>
      </c>
      <c r="C16369" s="1122" t="e">
        <v>#REF!</v>
      </c>
      <c r="D16369" s="1122" t="s">
        <v>5397</v>
      </c>
      <c r="E16369" s="1365">
        <v>0.50660000000000005</v>
      </c>
      <c r="F16369" s="1260">
        <v>1</v>
      </c>
      <c r="G16369" s="1246">
        <v>0.50660000000000005</v>
      </c>
    </row>
    <row r="16370" spans="1:7" hidden="1">
      <c r="A16370" s="26" t="s">
        <v>10921</v>
      </c>
      <c r="B16370" s="1122" t="s">
        <v>10937</v>
      </c>
      <c r="C16370" s="1122" t="e">
        <v>#REF!</v>
      </c>
      <c r="D16370" s="1122" t="s">
        <v>6661</v>
      </c>
      <c r="E16370" s="1365">
        <v>4.1999999999999997E-3</v>
      </c>
      <c r="F16370" s="1260">
        <v>1</v>
      </c>
      <c r="G16370" s="1246">
        <v>4.1999999999999997E-3</v>
      </c>
    </row>
    <row r="16371" spans="1:7" hidden="1">
      <c r="A16371" s="26" t="s">
        <v>8247</v>
      </c>
      <c r="B16371" s="1122" t="s">
        <v>8460</v>
      </c>
      <c r="C16371" s="1122" t="s">
        <v>8247</v>
      </c>
      <c r="D16371" s="1122" t="s">
        <v>8460</v>
      </c>
      <c r="E16371" s="1365">
        <v>1</v>
      </c>
      <c r="F16371" s="1260">
        <v>1</v>
      </c>
      <c r="G16371" s="1246">
        <v>1</v>
      </c>
    </row>
    <row r="16372" spans="1:7" hidden="1">
      <c r="B16372" s="1122"/>
      <c r="C16372" s="1122" t="e">
        <v>#REF!</v>
      </c>
      <c r="D16372" s="1122"/>
      <c r="E16372" s="1365"/>
      <c r="F16372" s="1260">
        <v>1</v>
      </c>
      <c r="G16372" s="1246">
        <v>0</v>
      </c>
    </row>
    <row r="16373" spans="1:7" hidden="1">
      <c r="B16373" s="1122"/>
      <c r="C16373" s="1122" t="e">
        <v>#REF!</v>
      </c>
      <c r="D16373" s="1122"/>
      <c r="E16373" s="1365"/>
      <c r="F16373" s="1260">
        <v>1</v>
      </c>
      <c r="G16373" s="1246">
        <v>0</v>
      </c>
    </row>
    <row r="16374" spans="1:7" hidden="1">
      <c r="B16374" s="1122"/>
      <c r="C16374" s="1122" t="e">
        <v>#REF!</v>
      </c>
      <c r="D16374" s="1122"/>
      <c r="E16374" s="1365"/>
      <c r="F16374" s="1260">
        <v>1</v>
      </c>
      <c r="G16374" s="1246">
        <v>0</v>
      </c>
    </row>
    <row r="16375" spans="1:7" hidden="1">
      <c r="B16375" s="1122"/>
      <c r="C16375" s="1122" t="e">
        <v>#REF!</v>
      </c>
      <c r="D16375" s="1122"/>
      <c r="E16375" s="1365"/>
      <c r="F16375" s="1260">
        <v>1</v>
      </c>
      <c r="G16375" s="1246">
        <v>0</v>
      </c>
    </row>
    <row r="16376" spans="1:7" hidden="1">
      <c r="B16376" s="1122"/>
      <c r="C16376" s="1122" t="e">
        <v>#REF!</v>
      </c>
      <c r="D16376" s="1122"/>
      <c r="E16376" s="1365"/>
      <c r="F16376" s="1260">
        <v>1</v>
      </c>
      <c r="G16376" s="1246">
        <v>0</v>
      </c>
    </row>
    <row r="16377" spans="1:7" hidden="1">
      <c r="B16377" s="1122"/>
      <c r="C16377" s="1122" t="e">
        <v>#REF!</v>
      </c>
      <c r="D16377" s="1122"/>
      <c r="E16377" s="1365"/>
      <c r="F16377" s="1260">
        <v>1</v>
      </c>
      <c r="G16377" s="1246">
        <v>0</v>
      </c>
    </row>
    <row r="16378" spans="1:7" hidden="1">
      <c r="B16378" s="1122"/>
      <c r="C16378" s="1122" t="e">
        <v>#REF!</v>
      </c>
      <c r="D16378" s="1122"/>
      <c r="E16378" s="1365"/>
      <c r="F16378" s="1260">
        <v>1</v>
      </c>
      <c r="G16378" s="1246">
        <v>0</v>
      </c>
    </row>
    <row r="16379" spans="1:7" hidden="1">
      <c r="B16379" s="1122"/>
      <c r="C16379" s="1122" t="e">
        <v>#REF!</v>
      </c>
      <c r="D16379" s="1122"/>
      <c r="E16379" s="1365"/>
      <c r="F16379" s="1260">
        <v>1</v>
      </c>
      <c r="G16379" s="1246">
        <v>0</v>
      </c>
    </row>
    <row r="16380" spans="1:7" hidden="1">
      <c r="B16380" s="1122"/>
      <c r="C16380" s="1122" t="e">
        <v>#REF!</v>
      </c>
      <c r="D16380" s="1122"/>
      <c r="E16380" s="1365"/>
      <c r="F16380" s="1260">
        <v>1</v>
      </c>
      <c r="G16380" s="1246">
        <v>0</v>
      </c>
    </row>
    <row r="16381" spans="1:7" hidden="1">
      <c r="B16381" s="1122"/>
      <c r="C16381" s="1122" t="e">
        <v>#REF!</v>
      </c>
      <c r="D16381" s="1122"/>
      <c r="E16381" s="1365"/>
      <c r="F16381" s="1260">
        <v>1</v>
      </c>
      <c r="G16381" s="1246">
        <v>0</v>
      </c>
    </row>
    <row r="16382" spans="1:7" hidden="1">
      <c r="B16382" s="1122"/>
      <c r="C16382" s="1122" t="e">
        <v>#REF!</v>
      </c>
      <c r="D16382" s="1122"/>
      <c r="E16382" s="1365"/>
      <c r="F16382" s="1260">
        <v>1</v>
      </c>
      <c r="G16382" s="1246">
        <v>0</v>
      </c>
    </row>
    <row r="16383" spans="1:7" hidden="1">
      <c r="B16383" s="1122"/>
      <c r="C16383" s="1122" t="e">
        <v>#REF!</v>
      </c>
      <c r="D16383" s="1122"/>
      <c r="E16383" s="1365"/>
      <c r="F16383" s="1260">
        <v>1</v>
      </c>
      <c r="G16383" s="1246">
        <v>0</v>
      </c>
    </row>
    <row r="16384" spans="1:7" hidden="1">
      <c r="B16384" s="1122"/>
      <c r="C16384" s="1122" t="e">
        <v>#REF!</v>
      </c>
      <c r="D16384" s="1122"/>
      <c r="E16384" s="1365"/>
      <c r="F16384" s="1260">
        <v>1</v>
      </c>
      <c r="G16384" s="1246">
        <v>0</v>
      </c>
    </row>
    <row r="16385" spans="2:7" hidden="1">
      <c r="B16385" s="1122"/>
      <c r="C16385" s="1122" t="e">
        <v>#REF!</v>
      </c>
      <c r="D16385" s="1122"/>
      <c r="E16385" s="1365"/>
      <c r="F16385" s="1260">
        <v>1</v>
      </c>
      <c r="G16385" s="1246">
        <v>0</v>
      </c>
    </row>
    <row r="16386" spans="2:7" hidden="1">
      <c r="B16386" s="1122"/>
      <c r="C16386" s="1122" t="e">
        <v>#REF!</v>
      </c>
      <c r="D16386" s="1122"/>
      <c r="E16386" s="1365"/>
      <c r="F16386" s="1260">
        <v>1</v>
      </c>
      <c r="G16386" s="1246">
        <v>0</v>
      </c>
    </row>
    <row r="16387" spans="2:7" hidden="1">
      <c r="B16387" s="1122"/>
      <c r="C16387" s="1122" t="e">
        <v>#REF!</v>
      </c>
      <c r="D16387" s="1122"/>
      <c r="E16387" s="1365"/>
      <c r="F16387" s="1260">
        <v>1</v>
      </c>
      <c r="G16387" s="1246">
        <v>0</v>
      </c>
    </row>
    <row r="16388" spans="2:7" hidden="1">
      <c r="B16388" s="1122"/>
      <c r="C16388" s="1122" t="e">
        <v>#REF!</v>
      </c>
      <c r="D16388" s="1122"/>
      <c r="E16388" s="1365"/>
      <c r="F16388" s="1260">
        <v>1</v>
      </c>
      <c r="G16388" s="1246">
        <v>0</v>
      </c>
    </row>
    <row r="16389" spans="2:7" hidden="1">
      <c r="B16389" s="1122"/>
      <c r="C16389" s="1122" t="e">
        <v>#REF!</v>
      </c>
      <c r="D16389" s="1122"/>
      <c r="E16389" s="1365"/>
      <c r="F16389" s="1260">
        <v>1</v>
      </c>
      <c r="G16389" s="1246">
        <v>0</v>
      </c>
    </row>
    <row r="16390" spans="2:7" hidden="1">
      <c r="B16390" s="1122"/>
      <c r="C16390" s="1122" t="e">
        <v>#REF!</v>
      </c>
      <c r="D16390" s="1122"/>
      <c r="E16390" s="1365"/>
      <c r="F16390" s="1260">
        <v>1</v>
      </c>
      <c r="G16390" s="1246">
        <v>0</v>
      </c>
    </row>
    <row r="16391" spans="2:7" hidden="1">
      <c r="B16391" s="1122"/>
      <c r="C16391" s="1122" t="e">
        <v>#REF!</v>
      </c>
      <c r="D16391" s="1122"/>
      <c r="E16391" s="1365"/>
      <c r="F16391" s="1260">
        <v>1</v>
      </c>
      <c r="G16391" s="1246">
        <v>0</v>
      </c>
    </row>
    <row r="16392" spans="2:7" hidden="1">
      <c r="B16392" s="1122"/>
      <c r="C16392" s="1122" t="e">
        <v>#REF!</v>
      </c>
      <c r="D16392" s="1122"/>
      <c r="E16392" s="1365"/>
      <c r="F16392" s="1260">
        <v>1</v>
      </c>
      <c r="G16392" s="1246">
        <v>0</v>
      </c>
    </row>
    <row r="16393" spans="2:7" hidden="1">
      <c r="B16393" s="1122"/>
      <c r="C16393" s="1122" t="e">
        <v>#REF!</v>
      </c>
      <c r="D16393" s="1122"/>
      <c r="E16393" s="1365"/>
      <c r="F16393" s="1260">
        <v>1</v>
      </c>
      <c r="G16393" s="1246">
        <v>0</v>
      </c>
    </row>
    <row r="16394" spans="2:7" hidden="1">
      <c r="B16394" s="1122"/>
      <c r="C16394" s="1122" t="e">
        <v>#REF!</v>
      </c>
      <c r="D16394" s="1122"/>
      <c r="E16394" s="1365"/>
      <c r="F16394" s="1260">
        <v>1</v>
      </c>
      <c r="G16394" s="1246">
        <v>0</v>
      </c>
    </row>
    <row r="16395" spans="2:7" hidden="1">
      <c r="B16395" s="1122"/>
      <c r="C16395" s="1122" t="e">
        <v>#REF!</v>
      </c>
      <c r="D16395" s="1122"/>
      <c r="E16395" s="1365"/>
      <c r="F16395" s="1260">
        <v>1</v>
      </c>
      <c r="G16395" s="1246">
        <v>0</v>
      </c>
    </row>
    <row r="16396" spans="2:7" hidden="1">
      <c r="B16396" s="1122"/>
      <c r="C16396" s="1122" t="e">
        <v>#REF!</v>
      </c>
      <c r="D16396" s="1122"/>
      <c r="E16396" s="1365"/>
      <c r="F16396" s="1260">
        <v>1</v>
      </c>
      <c r="G16396" s="1246">
        <v>0</v>
      </c>
    </row>
    <row r="16397" spans="2:7" hidden="1">
      <c r="B16397" s="1122"/>
      <c r="C16397" s="1122" t="e">
        <v>#REF!</v>
      </c>
      <c r="D16397" s="1122"/>
      <c r="E16397" s="1365"/>
      <c r="F16397" s="1260">
        <v>1</v>
      </c>
      <c r="G16397" s="1246">
        <v>0</v>
      </c>
    </row>
    <row r="16398" spans="2:7" hidden="1">
      <c r="B16398" s="1122"/>
      <c r="C16398" s="1122" t="e">
        <v>#REF!</v>
      </c>
      <c r="D16398" s="1122"/>
      <c r="E16398" s="1365"/>
      <c r="F16398" s="1260">
        <v>1</v>
      </c>
      <c r="G16398" s="1246">
        <v>0</v>
      </c>
    </row>
    <row r="16399" spans="2:7" hidden="1">
      <c r="B16399" s="1122"/>
      <c r="C16399" s="1122" t="e">
        <v>#REF!</v>
      </c>
      <c r="D16399" s="1122"/>
      <c r="E16399" s="1365"/>
      <c r="F16399" s="1260">
        <v>1</v>
      </c>
      <c r="G16399" s="1246">
        <v>0</v>
      </c>
    </row>
    <row r="16400" spans="2:7" hidden="1">
      <c r="B16400" s="1122"/>
      <c r="C16400" s="1122" t="e">
        <v>#REF!</v>
      </c>
      <c r="D16400" s="1122"/>
      <c r="E16400" s="1365"/>
      <c r="F16400" s="1260">
        <v>1</v>
      </c>
      <c r="G16400" s="1246">
        <v>0</v>
      </c>
    </row>
    <row r="16401" spans="2:7" hidden="1">
      <c r="B16401" s="1122"/>
      <c r="C16401" s="1122" t="e">
        <v>#REF!</v>
      </c>
      <c r="D16401" s="1122"/>
      <c r="E16401" s="1365"/>
      <c r="F16401" s="1260">
        <v>1</v>
      </c>
      <c r="G16401" s="1246">
        <v>0</v>
      </c>
    </row>
    <row r="16402" spans="2:7" hidden="1">
      <c r="B16402" s="1122"/>
      <c r="C16402" s="1122" t="e">
        <v>#REF!</v>
      </c>
      <c r="D16402" s="1122"/>
      <c r="E16402" s="1365"/>
      <c r="F16402" s="1260">
        <v>1</v>
      </c>
      <c r="G16402" s="1246">
        <v>0</v>
      </c>
    </row>
    <row r="16403" spans="2:7" hidden="1">
      <c r="B16403" s="1122"/>
      <c r="C16403" s="1122" t="e">
        <v>#REF!</v>
      </c>
      <c r="D16403" s="1122"/>
      <c r="E16403" s="1365"/>
      <c r="F16403" s="1260">
        <v>1</v>
      </c>
      <c r="G16403" s="1246">
        <v>0</v>
      </c>
    </row>
    <row r="16404" spans="2:7" hidden="1">
      <c r="B16404" s="1122"/>
      <c r="C16404" s="1122" t="e">
        <v>#REF!</v>
      </c>
      <c r="D16404" s="1122"/>
      <c r="E16404" s="1365"/>
      <c r="F16404" s="1260">
        <v>1</v>
      </c>
      <c r="G16404" s="1246">
        <v>0</v>
      </c>
    </row>
    <row r="16405" spans="2:7" hidden="1">
      <c r="B16405" s="1122"/>
      <c r="C16405" s="1122" t="e">
        <v>#REF!</v>
      </c>
      <c r="D16405" s="1122"/>
      <c r="E16405" s="1365"/>
      <c r="F16405" s="1260">
        <v>1</v>
      </c>
      <c r="G16405" s="1246">
        <v>0</v>
      </c>
    </row>
    <row r="16406" spans="2:7" hidden="1">
      <c r="B16406" s="1122"/>
      <c r="C16406" s="1122" t="e">
        <v>#REF!</v>
      </c>
      <c r="D16406" s="1122"/>
      <c r="E16406" s="1365"/>
      <c r="F16406" s="1260">
        <v>1</v>
      </c>
      <c r="G16406" s="1246">
        <v>0</v>
      </c>
    </row>
    <row r="16407" spans="2:7" hidden="1">
      <c r="B16407" s="1122"/>
      <c r="C16407" s="1122" t="e">
        <v>#REF!</v>
      </c>
      <c r="D16407" s="1122"/>
      <c r="E16407" s="1365"/>
      <c r="F16407" s="1260">
        <v>1</v>
      </c>
      <c r="G16407" s="1246">
        <v>0</v>
      </c>
    </row>
    <row r="16408" spans="2:7" hidden="1">
      <c r="B16408" s="1122"/>
      <c r="C16408" s="1122" t="e">
        <v>#REF!</v>
      </c>
      <c r="D16408" s="1122"/>
      <c r="E16408" s="1365"/>
      <c r="F16408" s="1260">
        <v>1</v>
      </c>
      <c r="G16408" s="1246">
        <v>0</v>
      </c>
    </row>
    <row r="16409" spans="2:7" hidden="1">
      <c r="B16409" s="1122"/>
      <c r="C16409" s="1122" t="e">
        <v>#REF!</v>
      </c>
      <c r="D16409" s="1122"/>
      <c r="E16409" s="1365"/>
      <c r="F16409" s="1260">
        <v>1</v>
      </c>
      <c r="G16409" s="1246">
        <v>0</v>
      </c>
    </row>
    <row r="16410" spans="2:7" hidden="1">
      <c r="B16410" s="1122"/>
      <c r="C16410" s="1122" t="e">
        <v>#REF!</v>
      </c>
      <c r="D16410" s="1122"/>
      <c r="E16410" s="1365"/>
      <c r="F16410" s="1260">
        <v>1</v>
      </c>
      <c r="G16410" s="1246">
        <v>0</v>
      </c>
    </row>
    <row r="16411" spans="2:7" hidden="1">
      <c r="B16411" s="1122"/>
      <c r="C16411" s="1122" t="e">
        <v>#REF!</v>
      </c>
      <c r="D16411" s="1122"/>
      <c r="E16411" s="1365"/>
      <c r="F16411" s="1260">
        <v>1</v>
      </c>
      <c r="G16411" s="1246">
        <v>0</v>
      </c>
    </row>
    <row r="16412" spans="2:7" hidden="1">
      <c r="B16412" s="1122"/>
      <c r="C16412" s="1122" t="e">
        <v>#REF!</v>
      </c>
      <c r="D16412" s="1122"/>
      <c r="E16412" s="1365"/>
      <c r="F16412" s="1260">
        <v>1</v>
      </c>
      <c r="G16412" s="1246">
        <v>0</v>
      </c>
    </row>
    <row r="16413" spans="2:7" hidden="1">
      <c r="B16413" s="1122"/>
      <c r="C16413" s="1122" t="e">
        <v>#REF!</v>
      </c>
      <c r="D16413" s="1122"/>
      <c r="E16413" s="1365"/>
      <c r="F16413" s="1260">
        <v>1</v>
      </c>
      <c r="G16413" s="1246">
        <v>0</v>
      </c>
    </row>
    <row r="16414" spans="2:7" hidden="1">
      <c r="B16414" s="1122"/>
      <c r="C16414" s="1122" t="e">
        <v>#REF!</v>
      </c>
      <c r="D16414" s="1122"/>
      <c r="E16414" s="1365"/>
      <c r="F16414" s="1260">
        <v>1</v>
      </c>
      <c r="G16414" s="1246">
        <v>0</v>
      </c>
    </row>
    <row r="16415" spans="2:7" hidden="1">
      <c r="B16415" s="1122"/>
      <c r="C16415" s="1122" t="e">
        <v>#REF!</v>
      </c>
      <c r="D16415" s="1122"/>
      <c r="E16415" s="1365"/>
      <c r="F16415" s="1260">
        <v>1</v>
      </c>
      <c r="G16415" s="1246">
        <v>0</v>
      </c>
    </row>
    <row r="16416" spans="2:7" hidden="1">
      <c r="B16416" s="1122"/>
      <c r="C16416" s="1122" t="e">
        <v>#REF!</v>
      </c>
      <c r="D16416" s="1122"/>
      <c r="E16416" s="1365"/>
      <c r="F16416" s="1260">
        <v>1</v>
      </c>
      <c r="G16416" s="1246">
        <v>0</v>
      </c>
    </row>
    <row r="16417" spans="2:7" hidden="1">
      <c r="B16417" s="1122"/>
      <c r="C16417" s="1122" t="e">
        <v>#REF!</v>
      </c>
      <c r="D16417" s="1122"/>
      <c r="E16417" s="1365"/>
      <c r="F16417" s="1260">
        <v>1</v>
      </c>
      <c r="G16417" s="1246">
        <v>0</v>
      </c>
    </row>
    <row r="16418" spans="2:7" hidden="1">
      <c r="B16418" s="1122"/>
      <c r="C16418" s="1122" t="e">
        <v>#REF!</v>
      </c>
      <c r="D16418" s="1122"/>
      <c r="E16418" s="1365"/>
      <c r="F16418" s="1260">
        <v>1</v>
      </c>
      <c r="G16418" s="1246">
        <v>0</v>
      </c>
    </row>
    <row r="16419" spans="2:7" hidden="1">
      <c r="B16419" s="1122"/>
      <c r="C16419" s="1122" t="e">
        <v>#REF!</v>
      </c>
      <c r="D16419" s="1122"/>
      <c r="E16419" s="1365"/>
      <c r="F16419" s="1260">
        <v>1</v>
      </c>
      <c r="G16419" s="1246">
        <v>0</v>
      </c>
    </row>
    <row r="16420" spans="2:7" hidden="1">
      <c r="B16420" s="1122"/>
      <c r="C16420" s="1122" t="e">
        <v>#REF!</v>
      </c>
      <c r="D16420" s="1122"/>
      <c r="E16420" s="1365"/>
      <c r="F16420" s="1260">
        <v>1</v>
      </c>
      <c r="G16420" s="1246">
        <v>0</v>
      </c>
    </row>
    <row r="16421" spans="2:7" hidden="1">
      <c r="B16421" s="1122"/>
      <c r="C16421" s="1122" t="e">
        <v>#REF!</v>
      </c>
      <c r="D16421" s="1122"/>
      <c r="E16421" s="1365"/>
      <c r="F16421" s="1260">
        <v>1</v>
      </c>
      <c r="G16421" s="1246">
        <v>0</v>
      </c>
    </row>
    <row r="16422" spans="2:7" hidden="1">
      <c r="B16422" s="1122"/>
      <c r="C16422" s="1122" t="e">
        <v>#REF!</v>
      </c>
      <c r="D16422" s="1122"/>
      <c r="E16422" s="1365"/>
      <c r="F16422" s="1260">
        <v>1</v>
      </c>
      <c r="G16422" s="1246">
        <v>0</v>
      </c>
    </row>
    <row r="16423" spans="2:7" hidden="1">
      <c r="B16423" s="1122"/>
      <c r="C16423" s="1122" t="e">
        <v>#REF!</v>
      </c>
      <c r="D16423" s="1122"/>
      <c r="E16423" s="1365"/>
      <c r="F16423" s="1260">
        <v>1</v>
      </c>
      <c r="G16423" s="1246">
        <v>0</v>
      </c>
    </row>
    <row r="16424" spans="2:7" hidden="1">
      <c r="B16424" s="1122"/>
      <c r="C16424" s="1122" t="e">
        <v>#REF!</v>
      </c>
      <c r="D16424" s="1122"/>
      <c r="E16424" s="1365"/>
      <c r="F16424" s="1260">
        <v>1</v>
      </c>
      <c r="G16424" s="1246">
        <v>0</v>
      </c>
    </row>
    <row r="16425" spans="2:7" hidden="1">
      <c r="B16425" s="1122"/>
      <c r="C16425" s="1122" t="e">
        <v>#REF!</v>
      </c>
      <c r="D16425" s="1122"/>
      <c r="E16425" s="1365"/>
      <c r="F16425" s="1260">
        <v>1</v>
      </c>
      <c r="G16425" s="1246">
        <v>0</v>
      </c>
    </row>
    <row r="16426" spans="2:7" hidden="1">
      <c r="B16426" s="1122"/>
      <c r="C16426" s="1122" t="e">
        <v>#REF!</v>
      </c>
      <c r="D16426" s="1122"/>
      <c r="E16426" s="1365"/>
      <c r="F16426" s="1260">
        <v>1</v>
      </c>
      <c r="G16426" s="1246">
        <v>0</v>
      </c>
    </row>
    <row r="16427" spans="2:7" hidden="1">
      <c r="B16427" s="1122"/>
      <c r="C16427" s="1122" t="e">
        <v>#REF!</v>
      </c>
      <c r="D16427" s="1122"/>
      <c r="E16427" s="1365"/>
      <c r="F16427" s="1260">
        <v>1</v>
      </c>
      <c r="G16427" s="1246">
        <v>0</v>
      </c>
    </row>
    <row r="16428" spans="2:7" hidden="1">
      <c r="B16428" s="1122"/>
      <c r="C16428" s="1122" t="e">
        <v>#REF!</v>
      </c>
      <c r="D16428" s="1122"/>
      <c r="E16428" s="1365"/>
      <c r="F16428" s="1260">
        <v>1</v>
      </c>
      <c r="G16428" s="1246">
        <v>0</v>
      </c>
    </row>
    <row r="16429" spans="2:7" hidden="1">
      <c r="B16429" s="1122"/>
      <c r="C16429" s="1122" t="e">
        <v>#REF!</v>
      </c>
      <c r="D16429" s="1122"/>
      <c r="E16429" s="1365"/>
      <c r="F16429" s="1260">
        <v>1</v>
      </c>
      <c r="G16429" s="1246">
        <v>0</v>
      </c>
    </row>
    <row r="16430" spans="2:7" hidden="1">
      <c r="B16430" s="1122"/>
      <c r="C16430" s="1122" t="e">
        <v>#REF!</v>
      </c>
      <c r="D16430" s="1122"/>
      <c r="E16430" s="1365"/>
      <c r="F16430" s="1260">
        <v>1</v>
      </c>
      <c r="G16430" s="1246">
        <v>0</v>
      </c>
    </row>
    <row r="16431" spans="2:7" hidden="1">
      <c r="B16431" s="1122"/>
      <c r="C16431" s="1122" t="e">
        <v>#REF!</v>
      </c>
      <c r="D16431" s="1122"/>
      <c r="E16431" s="1365"/>
      <c r="F16431" s="1260">
        <v>1</v>
      </c>
      <c r="G16431" s="1246">
        <v>0</v>
      </c>
    </row>
    <row r="16432" spans="2:7" hidden="1">
      <c r="B16432" s="1122"/>
      <c r="C16432" s="1122" t="e">
        <v>#REF!</v>
      </c>
      <c r="D16432" s="1122"/>
      <c r="E16432" s="1365"/>
      <c r="F16432" s="1260">
        <v>1</v>
      </c>
      <c r="G16432" s="1246">
        <v>0</v>
      </c>
    </row>
    <row r="16433" spans="2:7" hidden="1">
      <c r="B16433" s="1122"/>
      <c r="C16433" s="1122" t="e">
        <v>#REF!</v>
      </c>
      <c r="D16433" s="1122"/>
      <c r="E16433" s="1365"/>
      <c r="F16433" s="1260">
        <v>1</v>
      </c>
      <c r="G16433" s="1246">
        <v>0</v>
      </c>
    </row>
    <row r="16434" spans="2:7" hidden="1">
      <c r="B16434" s="1122"/>
      <c r="C16434" s="1122" t="e">
        <v>#REF!</v>
      </c>
      <c r="D16434" s="1122"/>
      <c r="E16434" s="1365"/>
      <c r="F16434" s="1260">
        <v>1</v>
      </c>
      <c r="G16434" s="1246">
        <v>0</v>
      </c>
    </row>
    <row r="16435" spans="2:7" hidden="1">
      <c r="B16435" s="1122"/>
      <c r="C16435" s="1122" t="e">
        <v>#REF!</v>
      </c>
      <c r="D16435" s="1122"/>
      <c r="E16435" s="1365"/>
      <c r="F16435" s="1260">
        <v>1</v>
      </c>
      <c r="G16435" s="1246">
        <v>0</v>
      </c>
    </row>
    <row r="16436" spans="2:7" hidden="1">
      <c r="B16436" s="1122"/>
      <c r="C16436" s="1122" t="e">
        <v>#REF!</v>
      </c>
      <c r="D16436" s="1122"/>
      <c r="E16436" s="1365"/>
      <c r="F16436" s="1260">
        <v>1</v>
      </c>
      <c r="G16436" s="1246">
        <v>0</v>
      </c>
    </row>
    <row r="16437" spans="2:7" hidden="1">
      <c r="B16437" s="1122"/>
      <c r="C16437" s="1122" t="e">
        <v>#REF!</v>
      </c>
      <c r="D16437" s="1122"/>
      <c r="E16437" s="1365"/>
      <c r="F16437" s="1260">
        <v>1</v>
      </c>
      <c r="G16437" s="1246">
        <v>0</v>
      </c>
    </row>
    <row r="16438" spans="2:7" hidden="1">
      <c r="B16438" s="1122"/>
      <c r="C16438" s="1122" t="e">
        <v>#REF!</v>
      </c>
      <c r="D16438" s="1122"/>
      <c r="E16438" s="1365"/>
      <c r="F16438" s="1260">
        <v>1</v>
      </c>
      <c r="G16438" s="1246">
        <v>0</v>
      </c>
    </row>
    <row r="16439" spans="2:7" hidden="1">
      <c r="B16439" s="1122"/>
      <c r="C16439" s="1122" t="e">
        <v>#REF!</v>
      </c>
      <c r="D16439" s="1122"/>
      <c r="E16439" s="1365"/>
      <c r="F16439" s="1260">
        <v>1</v>
      </c>
      <c r="G16439" s="1246">
        <v>0</v>
      </c>
    </row>
    <row r="16440" spans="2:7" hidden="1">
      <c r="B16440" s="1122"/>
      <c r="C16440" s="1122" t="e">
        <v>#REF!</v>
      </c>
      <c r="D16440" s="1122"/>
      <c r="E16440" s="1365"/>
      <c r="F16440" s="1260">
        <v>1</v>
      </c>
      <c r="G16440" s="1246">
        <v>0</v>
      </c>
    </row>
    <row r="16441" spans="2:7" hidden="1">
      <c r="B16441" s="1122"/>
      <c r="C16441" s="1122" t="e">
        <v>#REF!</v>
      </c>
      <c r="D16441" s="1122"/>
      <c r="E16441" s="1365"/>
      <c r="F16441" s="1260">
        <v>1</v>
      </c>
      <c r="G16441" s="1246">
        <v>0</v>
      </c>
    </row>
    <row r="16442" spans="2:7" hidden="1">
      <c r="B16442" s="1122"/>
      <c r="C16442" s="1122" t="e">
        <v>#REF!</v>
      </c>
      <c r="D16442" s="1122"/>
      <c r="E16442" s="1365"/>
      <c r="F16442" s="1260">
        <v>1</v>
      </c>
      <c r="G16442" s="1246">
        <v>0</v>
      </c>
    </row>
    <row r="16443" spans="2:7" hidden="1">
      <c r="B16443" s="1122"/>
      <c r="C16443" s="1122" t="e">
        <v>#REF!</v>
      </c>
      <c r="D16443" s="1122"/>
      <c r="E16443" s="1365"/>
      <c r="F16443" s="1260">
        <v>1</v>
      </c>
      <c r="G16443" s="1246">
        <v>0</v>
      </c>
    </row>
    <row r="16444" spans="2:7" hidden="1">
      <c r="B16444" s="1122"/>
      <c r="C16444" s="1122" t="e">
        <v>#REF!</v>
      </c>
      <c r="D16444" s="1122"/>
      <c r="E16444" s="1365"/>
      <c r="F16444" s="1260">
        <v>1</v>
      </c>
      <c r="G16444" s="1246">
        <v>0</v>
      </c>
    </row>
    <row r="16445" spans="2:7" hidden="1">
      <c r="B16445" s="1122"/>
      <c r="C16445" s="1122" t="e">
        <v>#REF!</v>
      </c>
      <c r="D16445" s="1122"/>
      <c r="E16445" s="1365"/>
      <c r="F16445" s="1260">
        <v>1</v>
      </c>
      <c r="G16445" s="1246">
        <v>0</v>
      </c>
    </row>
    <row r="16446" spans="2:7" hidden="1">
      <c r="B16446" s="1122"/>
      <c r="C16446" s="1122" t="e">
        <v>#REF!</v>
      </c>
      <c r="D16446" s="1122"/>
      <c r="E16446" s="1365"/>
      <c r="F16446" s="1260">
        <v>1</v>
      </c>
      <c r="G16446" s="1246">
        <v>0</v>
      </c>
    </row>
    <row r="16447" spans="2:7" hidden="1">
      <c r="C16447" s="1122"/>
    </row>
    <row r="16448" spans="2:7" hidden="1">
      <c r="C16448" s="1122"/>
    </row>
    <row r="16450" spans="7:7" hidden="1">
      <c r="G16450" s="1392"/>
    </row>
    <row r="16451" spans="7:7" ht="12.75" customHeight="1">
      <c r="G16451" s="1392"/>
    </row>
    <row r="16452" spans="7:7" ht="12.75" customHeight="1">
      <c r="G16452" s="1392"/>
    </row>
    <row r="16453" spans="7:7" ht="12.75" customHeight="1">
      <c r="G16453" s="1392"/>
    </row>
    <row r="16454" spans="7:7" ht="12.75" customHeight="1">
      <c r="G16454" s="1392"/>
    </row>
    <row r="16455" spans="7:7" ht="12.75" customHeight="1">
      <c r="G16455" s="1392"/>
    </row>
    <row r="16456" spans="7:7" ht="12.75" customHeight="1">
      <c r="G16456" s="1392"/>
    </row>
    <row r="16457" spans="7:7" ht="12.75" customHeight="1">
      <c r="G16457" s="1392"/>
    </row>
    <row r="16458" spans="7:7" ht="12.75" customHeight="1">
      <c r="G16458" s="1392"/>
    </row>
    <row r="16459" spans="7:7" ht="12.75" customHeight="1">
      <c r="G16459" s="1392"/>
    </row>
    <row r="16460" spans="7:7" ht="12.75" customHeight="1">
      <c r="G16460" s="1392"/>
    </row>
    <row r="16461" spans="7:7" ht="12.75" customHeight="1">
      <c r="G16461" s="1392"/>
    </row>
    <row r="16462" spans="7:7" ht="12.75" customHeight="1">
      <c r="G16462" s="1392"/>
    </row>
    <row r="16463" spans="7:7" ht="12.75" customHeight="1">
      <c r="G16463" s="1392"/>
    </row>
    <row r="16464" spans="7:7" ht="12.75" customHeight="1">
      <c r="G16464" s="1392"/>
    </row>
    <row r="16465" spans="7:7" ht="12.75" customHeight="1">
      <c r="G16465" s="1392"/>
    </row>
    <row r="16466" spans="7:7" ht="12.75" customHeight="1">
      <c r="G16466" s="1392"/>
    </row>
    <row r="16467" spans="7:7" ht="12.75" customHeight="1">
      <c r="G16467" s="1392"/>
    </row>
    <row r="16468" spans="7:7" ht="12.75" customHeight="1">
      <c r="G16468" s="1392"/>
    </row>
    <row r="16469" spans="7:7" ht="12.75" customHeight="1">
      <c r="G16469" s="1392"/>
    </row>
    <row r="16470" spans="7:7" ht="12.75" customHeight="1">
      <c r="G16470" s="1392"/>
    </row>
    <row r="16471" spans="7:7" ht="12.75" customHeight="1">
      <c r="G16471" s="1392"/>
    </row>
    <row r="16472" spans="7:7" ht="12.75" customHeight="1">
      <c r="G16472" s="1392"/>
    </row>
    <row r="16473" spans="7:7" ht="12.75" customHeight="1">
      <c r="G16473" s="1392"/>
    </row>
    <row r="16474" spans="7:7" ht="12.75" customHeight="1">
      <c r="G16474" s="1392"/>
    </row>
    <row r="16475" spans="7:7" ht="12.75" customHeight="1">
      <c r="G16475" s="1392"/>
    </row>
    <row r="16476" spans="7:7" ht="12.75" customHeight="1">
      <c r="G16476" s="1392"/>
    </row>
    <row r="16477" spans="7:7" ht="12.75" customHeight="1">
      <c r="G16477" s="1392"/>
    </row>
    <row r="16478" spans="7:7" ht="12.75" customHeight="1">
      <c r="G16478" s="1392"/>
    </row>
    <row r="16479" spans="7:7" ht="12.75" customHeight="1">
      <c r="G16479" s="1392"/>
    </row>
    <row r="16480" spans="7:7" ht="12.75" customHeight="1">
      <c r="G16480" s="1392"/>
    </row>
    <row r="16481" spans="7:7" ht="12.75" customHeight="1">
      <c r="G16481" s="1392"/>
    </row>
    <row r="16482" spans="7:7" ht="12.75" customHeight="1">
      <c r="G16482" s="1392"/>
    </row>
    <row r="16483" spans="7:7" ht="12.75" customHeight="1">
      <c r="G16483" s="1392"/>
    </row>
    <row r="16484" spans="7:7" ht="12.75" customHeight="1">
      <c r="G16484" s="1392"/>
    </row>
    <row r="16485" spans="7:7" ht="12.75" customHeight="1">
      <c r="G16485" s="1392"/>
    </row>
    <row r="16486" spans="7:7" ht="12.75" customHeight="1">
      <c r="G16486" s="1392"/>
    </row>
    <row r="16487" spans="7:7" ht="12.75" customHeight="1">
      <c r="G16487" s="1392"/>
    </row>
    <row r="16488" spans="7:7" ht="12.75" customHeight="1">
      <c r="G16488" s="1392"/>
    </row>
    <row r="16489" spans="7:7" ht="12.75" customHeight="1">
      <c r="G16489" s="1392"/>
    </row>
    <row r="16490" spans="7:7" ht="12.75" customHeight="1">
      <c r="G16490" s="1392"/>
    </row>
    <row r="16491" spans="7:7" ht="12.75" customHeight="1">
      <c r="G16491" s="1392"/>
    </row>
    <row r="16492" spans="7:7" ht="12.75" customHeight="1">
      <c r="G16492" s="1392"/>
    </row>
    <row r="16493" spans="7:7" ht="12.75" customHeight="1">
      <c r="G16493" s="1392"/>
    </row>
    <row r="16494" spans="7:7" ht="12.75" customHeight="1">
      <c r="G16494" s="1392"/>
    </row>
    <row r="16495" spans="7:7" ht="12.75" customHeight="1">
      <c r="G16495" s="1392"/>
    </row>
    <row r="16496" spans="7:7" ht="12.75" customHeight="1">
      <c r="G16496" s="1392"/>
    </row>
    <row r="16497" spans="7:7" ht="12.75" customHeight="1">
      <c r="G16497" s="1392"/>
    </row>
    <row r="16498" spans="7:7" ht="12.75" customHeight="1">
      <c r="G16498" s="1392"/>
    </row>
    <row r="16499" spans="7:7" ht="12.75" customHeight="1">
      <c r="G16499" s="1392"/>
    </row>
    <row r="16500" spans="7:7" ht="12.75" customHeight="1">
      <c r="G16500" s="1392"/>
    </row>
    <row r="16501" spans="7:7" ht="12.75" customHeight="1">
      <c r="G16501" s="1392"/>
    </row>
    <row r="16502" spans="7:7" ht="12.75" customHeight="1">
      <c r="G16502" s="1392"/>
    </row>
    <row r="16503" spans="7:7" ht="12.75" customHeight="1">
      <c r="G16503" s="1392"/>
    </row>
    <row r="16504" spans="7:7" ht="12.75" customHeight="1">
      <c r="G16504" s="1392"/>
    </row>
    <row r="16505" spans="7:7" ht="12.75" customHeight="1">
      <c r="G16505" s="1392"/>
    </row>
    <row r="16506" spans="7:7" ht="12.75" customHeight="1">
      <c r="G16506" s="1392"/>
    </row>
    <row r="16507" spans="7:7" ht="12.75" customHeight="1">
      <c r="G16507" s="1392"/>
    </row>
    <row r="16508" spans="7:7" ht="12.75" customHeight="1">
      <c r="G16508" s="1392"/>
    </row>
    <row r="16509" spans="7:7" ht="12.75" customHeight="1">
      <c r="G16509" s="1392"/>
    </row>
    <row r="16510" spans="7:7" ht="12.75" customHeight="1">
      <c r="G16510" s="1392"/>
    </row>
    <row r="16511" spans="7:7" ht="12.75" customHeight="1">
      <c r="G16511" s="1392"/>
    </row>
    <row r="16512" spans="7:7" ht="12.75" customHeight="1">
      <c r="G16512" s="1392"/>
    </row>
    <row r="16513" spans="7:7" ht="12.75" customHeight="1">
      <c r="G16513" s="1392"/>
    </row>
    <row r="16514" spans="7:7" ht="12.75" customHeight="1">
      <c r="G16514" s="1392"/>
    </row>
    <row r="16515" spans="7:7" ht="12.75" customHeight="1">
      <c r="G16515" s="1392"/>
    </row>
    <row r="16516" spans="7:7" ht="12.75" customHeight="1">
      <c r="G16516" s="1392"/>
    </row>
    <row r="16517" spans="7:7" ht="12.75" customHeight="1">
      <c r="G16517" s="1392"/>
    </row>
    <row r="16518" spans="7:7" ht="12.75" customHeight="1">
      <c r="G16518" s="1392"/>
    </row>
    <row r="16519" spans="7:7" ht="12.75" customHeight="1">
      <c r="G16519" s="1392"/>
    </row>
    <row r="16520" spans="7:7" ht="12.75" customHeight="1">
      <c r="G16520" s="1392"/>
    </row>
    <row r="16521" spans="7:7" ht="12.75" customHeight="1">
      <c r="G16521" s="1392"/>
    </row>
    <row r="16522" spans="7:7" ht="12.75" customHeight="1">
      <c r="G16522" s="1392"/>
    </row>
    <row r="16523" spans="7:7" ht="12.75" customHeight="1">
      <c r="G16523" s="1392"/>
    </row>
    <row r="16524" spans="7:7" ht="12.75" customHeight="1">
      <c r="G16524" s="1392"/>
    </row>
    <row r="16525" spans="7:7" ht="12.75" customHeight="1">
      <c r="G16525" s="1392"/>
    </row>
    <row r="16526" spans="7:7" ht="12.75" customHeight="1">
      <c r="G16526" s="1392"/>
    </row>
    <row r="16527" spans="7:7" ht="12.75" customHeight="1">
      <c r="G16527" s="1392"/>
    </row>
    <row r="16528" spans="7:7" ht="12.75" customHeight="1">
      <c r="G16528" s="1392"/>
    </row>
    <row r="16529" spans="7:7" ht="12.75" customHeight="1">
      <c r="G16529" s="1392"/>
    </row>
    <row r="16530" spans="7:7" ht="12.75" customHeight="1">
      <c r="G16530" s="1392"/>
    </row>
    <row r="16531" spans="7:7" ht="12.75" customHeight="1">
      <c r="G16531" s="1392"/>
    </row>
    <row r="16532" spans="7:7" ht="12.75" customHeight="1">
      <c r="G16532" s="1392"/>
    </row>
    <row r="16533" spans="7:7" ht="12.75" customHeight="1">
      <c r="G16533" s="1392"/>
    </row>
    <row r="16534" spans="7:7" ht="12.75" customHeight="1">
      <c r="G16534" s="1392"/>
    </row>
    <row r="16535" spans="7:7" ht="12.75" customHeight="1">
      <c r="G16535" s="1392"/>
    </row>
    <row r="16536" spans="7:7" ht="12.75" customHeight="1">
      <c r="G16536" s="1392"/>
    </row>
    <row r="16537" spans="7:7" ht="12.75" customHeight="1">
      <c r="G16537" s="1392"/>
    </row>
    <row r="16538" spans="7:7" ht="12.75" customHeight="1">
      <c r="G16538" s="1392"/>
    </row>
    <row r="16539" spans="7:7" ht="12.75" customHeight="1">
      <c r="G16539" s="1392"/>
    </row>
    <row r="16540" spans="7:7" ht="12.75" customHeight="1">
      <c r="G16540" s="1392"/>
    </row>
    <row r="16541" spans="7:7" ht="12.75" customHeight="1">
      <c r="G16541" s="1392"/>
    </row>
    <row r="16542" spans="7:7" ht="12.75" customHeight="1">
      <c r="G16542" s="1392"/>
    </row>
    <row r="16543" spans="7:7" ht="12.75" customHeight="1">
      <c r="G16543" s="1392"/>
    </row>
    <row r="16544" spans="7:7" ht="12.75" customHeight="1">
      <c r="G16544" s="1392"/>
    </row>
    <row r="16545" spans="7:7" ht="12.75" customHeight="1">
      <c r="G16545" s="1392"/>
    </row>
    <row r="16546" spans="7:7" ht="12.75" customHeight="1">
      <c r="G16546" s="1392"/>
    </row>
    <row r="16547" spans="7:7" ht="12.75" customHeight="1">
      <c r="G16547" s="1392"/>
    </row>
    <row r="16548" spans="7:7" ht="12.75" customHeight="1">
      <c r="G16548" s="1392"/>
    </row>
    <row r="16549" spans="7:7" ht="12.75" customHeight="1">
      <c r="G16549" s="1392"/>
    </row>
    <row r="16550" spans="7:7" ht="12.75" customHeight="1">
      <c r="G16550" s="1392"/>
    </row>
    <row r="16551" spans="7:7" ht="12.75" customHeight="1">
      <c r="G16551" s="1392"/>
    </row>
    <row r="16552" spans="7:7" ht="12.75" customHeight="1">
      <c r="G16552" s="1392"/>
    </row>
    <row r="16553" spans="7:7" ht="12.75" customHeight="1">
      <c r="G16553" s="1392"/>
    </row>
    <row r="16554" spans="7:7" ht="12.75" customHeight="1">
      <c r="G16554" s="1392"/>
    </row>
    <row r="16555" spans="7:7" ht="12.75" customHeight="1">
      <c r="G16555" s="1392"/>
    </row>
    <row r="16556" spans="7:7" ht="12.75" customHeight="1">
      <c r="G16556" s="1392"/>
    </row>
    <row r="16557" spans="7:7" ht="12.75" customHeight="1">
      <c r="G16557" s="1392"/>
    </row>
    <row r="16558" spans="7:7" ht="12.75" customHeight="1">
      <c r="G16558" s="1392"/>
    </row>
    <row r="16559" spans="7:7" ht="12.75" customHeight="1">
      <c r="G16559" s="1392"/>
    </row>
    <row r="16560" spans="7:7" ht="12.75" customHeight="1">
      <c r="G16560" s="1392"/>
    </row>
    <row r="16561" spans="7:7" ht="12.75" customHeight="1">
      <c r="G16561" s="1392"/>
    </row>
    <row r="16562" spans="7:7" ht="12.75" customHeight="1">
      <c r="G16562" s="1392"/>
    </row>
    <row r="16563" spans="7:7" ht="12.75" customHeight="1">
      <c r="G16563" s="1392"/>
    </row>
    <row r="16564" spans="7:7" ht="12.75" customHeight="1">
      <c r="G16564" s="1392"/>
    </row>
    <row r="16565" spans="7:7" ht="12.75" customHeight="1">
      <c r="G16565" s="1392"/>
    </row>
    <row r="16566" spans="7:7" ht="12.75" customHeight="1">
      <c r="G16566" s="1392"/>
    </row>
    <row r="16567" spans="7:7" ht="12.75" customHeight="1">
      <c r="G16567" s="1392"/>
    </row>
    <row r="16568" spans="7:7" ht="12.75" customHeight="1">
      <c r="G16568" s="1392"/>
    </row>
    <row r="16569" spans="7:7" ht="12.75" customHeight="1">
      <c r="G16569" s="1392"/>
    </row>
    <row r="16570" spans="7:7" ht="12.75" customHeight="1">
      <c r="G16570" s="1392"/>
    </row>
    <row r="16571" spans="7:7" ht="12.75" customHeight="1">
      <c r="G16571" s="1392"/>
    </row>
    <row r="16572" spans="7:7" ht="12.75" customHeight="1">
      <c r="G16572" s="1392"/>
    </row>
    <row r="16573" spans="7:7" ht="12.75" customHeight="1">
      <c r="G16573" s="1392"/>
    </row>
    <row r="16574" spans="7:7" ht="12.75" customHeight="1">
      <c r="G16574" s="1392"/>
    </row>
    <row r="16575" spans="7:7" ht="12.75" customHeight="1">
      <c r="G16575" s="1392"/>
    </row>
    <row r="16576" spans="7:7" ht="12.75" customHeight="1">
      <c r="G16576" s="1392"/>
    </row>
    <row r="16577" spans="7:7" ht="12.75" customHeight="1">
      <c r="G16577" s="1392"/>
    </row>
    <row r="16578" spans="7:7" ht="12.75" customHeight="1">
      <c r="G16578" s="1392"/>
    </row>
    <row r="16579" spans="7:7" ht="12.75" customHeight="1">
      <c r="G16579" s="1392"/>
    </row>
    <row r="16580" spans="7:7" ht="12.75" customHeight="1">
      <c r="G16580" s="1392"/>
    </row>
    <row r="16581" spans="7:7" ht="12.75" customHeight="1">
      <c r="G16581" s="1392"/>
    </row>
    <row r="16582" spans="7:7" ht="12.75" customHeight="1">
      <c r="G16582" s="1392"/>
    </row>
    <row r="16583" spans="7:7" ht="12.75" customHeight="1">
      <c r="G16583" s="1392"/>
    </row>
    <row r="16584" spans="7:7" ht="12.75" customHeight="1">
      <c r="G16584" s="1392"/>
    </row>
    <row r="16585" spans="7:7" ht="12.75" customHeight="1">
      <c r="G16585" s="1392"/>
    </row>
    <row r="16586" spans="7:7" ht="12.75" customHeight="1">
      <c r="G16586" s="1392"/>
    </row>
    <row r="16587" spans="7:7" ht="12.75" customHeight="1">
      <c r="G16587" s="1392"/>
    </row>
    <row r="16588" spans="7:7" ht="12.75" customHeight="1">
      <c r="G16588" s="1392"/>
    </row>
    <row r="16589" spans="7:7" ht="12.75" customHeight="1">
      <c r="G16589" s="1392"/>
    </row>
    <row r="16590" spans="7:7" ht="12.75" customHeight="1">
      <c r="G16590" s="1392"/>
    </row>
    <row r="16591" spans="7:7" ht="12.75" customHeight="1">
      <c r="G16591" s="1392"/>
    </row>
    <row r="16592" spans="7:7" ht="12.75" customHeight="1">
      <c r="G16592" s="1392"/>
    </row>
    <row r="16593" spans="7:7" ht="12.75" customHeight="1">
      <c r="G16593" s="1392"/>
    </row>
    <row r="16594" spans="7:7" ht="12.75" customHeight="1">
      <c r="G16594" s="1392"/>
    </row>
    <row r="16595" spans="7:7" ht="12.75" customHeight="1">
      <c r="G16595" s="1392"/>
    </row>
    <row r="16596" spans="7:7" ht="12.75" customHeight="1">
      <c r="G16596" s="1392"/>
    </row>
    <row r="16597" spans="7:7" ht="12.75" customHeight="1">
      <c r="G16597" s="1392"/>
    </row>
    <row r="16598" spans="7:7" ht="12.75" customHeight="1">
      <c r="G16598" s="1392"/>
    </row>
    <row r="16599" spans="7:7" ht="12.75" customHeight="1">
      <c r="G16599" s="1392"/>
    </row>
    <row r="16600" spans="7:7" ht="12.75" customHeight="1">
      <c r="G16600" s="1392"/>
    </row>
    <row r="16601" spans="7:7" ht="12.75" customHeight="1">
      <c r="G16601" s="1392"/>
    </row>
    <row r="16602" spans="7:7" ht="12.75" customHeight="1">
      <c r="G16602" s="1392"/>
    </row>
    <row r="16603" spans="7:7" ht="12.75" customHeight="1">
      <c r="G16603" s="1392"/>
    </row>
    <row r="16604" spans="7:7" ht="12.75" customHeight="1">
      <c r="G16604" s="1392"/>
    </row>
    <row r="16605" spans="7:7" ht="12.75" customHeight="1">
      <c r="G16605" s="1392"/>
    </row>
    <row r="16606" spans="7:7" ht="12.75" customHeight="1">
      <c r="G16606" s="1392"/>
    </row>
    <row r="16607" spans="7:7" ht="12.75" customHeight="1">
      <c r="G16607" s="1392"/>
    </row>
    <row r="16608" spans="7:7" ht="12.75" customHeight="1">
      <c r="G16608" s="1392"/>
    </row>
    <row r="16609" spans="7:7" ht="12.75" customHeight="1">
      <c r="G16609" s="1392"/>
    </row>
    <row r="16610" spans="7:7" ht="12.75" customHeight="1">
      <c r="G16610" s="1392"/>
    </row>
    <row r="16611" spans="7:7" ht="12.75" customHeight="1">
      <c r="G16611" s="1392"/>
    </row>
    <row r="16612" spans="7:7" ht="12.75" customHeight="1">
      <c r="G16612" s="1392"/>
    </row>
    <row r="16613" spans="7:7" ht="12.75" customHeight="1">
      <c r="G16613" s="1392"/>
    </row>
    <row r="16614" spans="7:7" ht="12.75" customHeight="1">
      <c r="G16614" s="1392"/>
    </row>
    <row r="16615" spans="7:7" ht="12.75" customHeight="1">
      <c r="G16615" s="1392"/>
    </row>
    <row r="16616" spans="7:7" ht="12.75" customHeight="1">
      <c r="G16616" s="1392"/>
    </row>
    <row r="16617" spans="7:7" ht="12.75" customHeight="1">
      <c r="G16617" s="1392"/>
    </row>
    <row r="16618" spans="7:7" ht="12.75" customHeight="1">
      <c r="G16618" s="1392"/>
    </row>
    <row r="16619" spans="7:7" ht="12.75" customHeight="1">
      <c r="G16619" s="1392"/>
    </row>
    <row r="16620" spans="7:7" ht="12.75" customHeight="1">
      <c r="G16620" s="1392"/>
    </row>
    <row r="16621" spans="7:7" ht="12.75" customHeight="1">
      <c r="G16621" s="1392"/>
    </row>
    <row r="16622" spans="7:7" ht="12.75" customHeight="1">
      <c r="G16622" s="1392"/>
    </row>
    <row r="16623" spans="7:7" ht="12.75" customHeight="1">
      <c r="G16623" s="1392"/>
    </row>
    <row r="16624" spans="7:7" ht="12.75" customHeight="1">
      <c r="G16624" s="1392"/>
    </row>
    <row r="16625" spans="7:7" ht="12.75" customHeight="1">
      <c r="G16625" s="1392"/>
    </row>
    <row r="16626" spans="7:7" ht="12.75" customHeight="1">
      <c r="G16626" s="1392"/>
    </row>
    <row r="16627" spans="7:7" ht="12.75" customHeight="1">
      <c r="G16627" s="1392"/>
    </row>
    <row r="16628" spans="7:7" ht="12.75" customHeight="1">
      <c r="G16628" s="1392"/>
    </row>
    <row r="16629" spans="7:7" ht="12.75" customHeight="1">
      <c r="G16629" s="1392"/>
    </row>
    <row r="16630" spans="7:7" ht="12.75" customHeight="1">
      <c r="G16630" s="1392"/>
    </row>
    <row r="16631" spans="7:7" ht="12.75" customHeight="1">
      <c r="G16631" s="1392"/>
    </row>
    <row r="16632" spans="7:7" ht="12.75" customHeight="1">
      <c r="G16632" s="1392"/>
    </row>
    <row r="16633" spans="7:7" ht="12.75" customHeight="1">
      <c r="G16633" s="1392"/>
    </row>
    <row r="16634" spans="7:7" ht="12.75" customHeight="1">
      <c r="G16634" s="1392"/>
    </row>
    <row r="16635" spans="7:7" ht="12.75" customHeight="1">
      <c r="G16635" s="1392"/>
    </row>
    <row r="16636" spans="7:7" ht="12.75" customHeight="1">
      <c r="G16636" s="1392"/>
    </row>
    <row r="16637" spans="7:7" ht="12.75" customHeight="1">
      <c r="G16637" s="1392"/>
    </row>
    <row r="16638" spans="7:7" ht="12.75" customHeight="1">
      <c r="G16638" s="1392"/>
    </row>
    <row r="16639" spans="7:7" ht="12.75" customHeight="1">
      <c r="G16639" s="1392"/>
    </row>
    <row r="16640" spans="7:7" ht="12.75" customHeight="1">
      <c r="G16640" s="1392"/>
    </row>
    <row r="16641" spans="7:7" ht="12.75" customHeight="1">
      <c r="G16641" s="1392"/>
    </row>
    <row r="16642" spans="7:7" ht="12.75" customHeight="1">
      <c r="G16642" s="1392"/>
    </row>
    <row r="16643" spans="7:7" ht="12.75" customHeight="1">
      <c r="G16643" s="1392"/>
    </row>
    <row r="16644" spans="7:7" ht="12.75" customHeight="1">
      <c r="G16644" s="1392"/>
    </row>
    <row r="16645" spans="7:7" ht="12.75" customHeight="1">
      <c r="G16645" s="1392"/>
    </row>
    <row r="16646" spans="7:7" ht="12.75" customHeight="1">
      <c r="G16646" s="1392"/>
    </row>
    <row r="16647" spans="7:7" ht="12.75" customHeight="1">
      <c r="G16647" s="1392"/>
    </row>
    <row r="16648" spans="7:7" ht="12.75" customHeight="1">
      <c r="G16648" s="1392"/>
    </row>
    <row r="16649" spans="7:7" ht="12.75" customHeight="1">
      <c r="G16649" s="1392"/>
    </row>
    <row r="16650" spans="7:7" ht="12.75" customHeight="1">
      <c r="G16650" s="1392"/>
    </row>
    <row r="16651" spans="7:7" ht="12.75" customHeight="1">
      <c r="G16651" s="1392"/>
    </row>
    <row r="16652" spans="7:7" ht="12.75" customHeight="1">
      <c r="G16652" s="1392"/>
    </row>
    <row r="16653" spans="7:7" ht="12.75" customHeight="1">
      <c r="G16653" s="1392"/>
    </row>
    <row r="16654" spans="7:7" ht="12.75" customHeight="1">
      <c r="G16654" s="1392"/>
    </row>
    <row r="16655" spans="7:7" ht="12.75" customHeight="1">
      <c r="G16655" s="1392"/>
    </row>
    <row r="16656" spans="7:7" ht="12.75" customHeight="1">
      <c r="G16656" s="1392"/>
    </row>
    <row r="16657" spans="7:7" ht="12.75" customHeight="1">
      <c r="G16657" s="1392"/>
    </row>
    <row r="16658" spans="7:7" ht="12.75" customHeight="1">
      <c r="G16658" s="1392"/>
    </row>
    <row r="16659" spans="7:7" ht="12.75" customHeight="1">
      <c r="G16659" s="1392"/>
    </row>
    <row r="16660" spans="7:7" ht="12.75" customHeight="1">
      <c r="G16660" s="1392"/>
    </row>
    <row r="16661" spans="7:7" ht="12.75" customHeight="1">
      <c r="G16661" s="1392"/>
    </row>
    <row r="16662" spans="7:7" ht="12.75" customHeight="1">
      <c r="G16662" s="1392"/>
    </row>
    <row r="16663" spans="7:7" ht="12.75" customHeight="1">
      <c r="G16663" s="1392"/>
    </row>
    <row r="16664" spans="7:7" ht="12.75" customHeight="1">
      <c r="G16664" s="1392"/>
    </row>
    <row r="16665" spans="7:7" ht="12.75" customHeight="1">
      <c r="G16665" s="1392"/>
    </row>
    <row r="16666" spans="7:7" ht="12.75" customHeight="1">
      <c r="G16666" s="1392"/>
    </row>
    <row r="16667" spans="7:7" ht="12.75" customHeight="1">
      <c r="G16667" s="1392"/>
    </row>
    <row r="16668" spans="7:7" ht="12.75" customHeight="1">
      <c r="G16668" s="1392"/>
    </row>
    <row r="16669" spans="7:7" ht="12.75" customHeight="1">
      <c r="G16669" s="1392"/>
    </row>
    <row r="16670" spans="7:7" ht="12.75" customHeight="1">
      <c r="G16670" s="1392"/>
    </row>
    <row r="16671" spans="7:7" ht="12.75" customHeight="1">
      <c r="G16671" s="1392"/>
    </row>
    <row r="16672" spans="7:7" ht="12.75" customHeight="1">
      <c r="G16672" s="1392"/>
    </row>
    <row r="16673" spans="7:7" ht="12.75" customHeight="1">
      <c r="G16673" s="1392"/>
    </row>
    <row r="16674" spans="7:7" ht="12.75" customHeight="1">
      <c r="G16674" s="1392"/>
    </row>
    <row r="16675" spans="7:7" ht="12.75" customHeight="1">
      <c r="G16675" s="1392"/>
    </row>
    <row r="16676" spans="7:7" ht="12.75" customHeight="1">
      <c r="G16676" s="1392"/>
    </row>
    <row r="16677" spans="7:7" ht="12.75" customHeight="1">
      <c r="G16677" s="1392"/>
    </row>
    <row r="16678" spans="7:7" ht="12.75" customHeight="1">
      <c r="G16678" s="1392"/>
    </row>
    <row r="16679" spans="7:7" ht="12.75" customHeight="1">
      <c r="G16679" s="1392"/>
    </row>
    <row r="16680" spans="7:7" ht="12.75" customHeight="1">
      <c r="G16680" s="1392"/>
    </row>
    <row r="16681" spans="7:7" ht="12.75" customHeight="1">
      <c r="G16681" s="1392"/>
    </row>
    <row r="16682" spans="7:7" ht="12.75" customHeight="1">
      <c r="G16682" s="1392"/>
    </row>
    <row r="16683" spans="7:7" ht="12.75" customHeight="1">
      <c r="G16683" s="1392"/>
    </row>
    <row r="16684" spans="7:7" ht="12.75" customHeight="1">
      <c r="G16684" s="1392"/>
    </row>
    <row r="16685" spans="7:7" ht="12.75" customHeight="1">
      <c r="G16685" s="1392"/>
    </row>
    <row r="16686" spans="7:7" ht="12.75" customHeight="1">
      <c r="G16686" s="1392"/>
    </row>
    <row r="16687" spans="7:7" ht="12.75" customHeight="1">
      <c r="G16687" s="1392"/>
    </row>
    <row r="16688" spans="7:7" ht="12.75" customHeight="1">
      <c r="G16688" s="1392"/>
    </row>
    <row r="16689" spans="7:7" ht="12.75" customHeight="1">
      <c r="G16689" s="1392"/>
    </row>
    <row r="16690" spans="7:7" ht="12.75" customHeight="1">
      <c r="G16690" s="1392"/>
    </row>
    <row r="16691" spans="7:7" ht="12.75" customHeight="1">
      <c r="G16691" s="1392"/>
    </row>
    <row r="16692" spans="7:7" ht="12.75" customHeight="1">
      <c r="G16692" s="1392"/>
    </row>
    <row r="16693" spans="7:7" ht="12.75" customHeight="1">
      <c r="G16693" s="1392"/>
    </row>
    <row r="16694" spans="7:7" ht="12.75" customHeight="1">
      <c r="G16694" s="1392"/>
    </row>
    <row r="16695" spans="7:7" ht="12.75" customHeight="1">
      <c r="G16695" s="1392"/>
    </row>
    <row r="16696" spans="7:7" ht="12.75" customHeight="1">
      <c r="G16696" s="1392"/>
    </row>
    <row r="16697" spans="7:7" ht="12.75" customHeight="1">
      <c r="G16697" s="1392"/>
    </row>
    <row r="16698" spans="7:7" ht="12.75" customHeight="1">
      <c r="G16698" s="1392"/>
    </row>
    <row r="16699" spans="7:7" ht="12.75" customHeight="1">
      <c r="G16699" s="1392"/>
    </row>
    <row r="16700" spans="7:7" ht="12.75" customHeight="1">
      <c r="G16700" s="1392"/>
    </row>
    <row r="16701" spans="7:7" ht="12.75" customHeight="1">
      <c r="G16701" s="1392"/>
    </row>
    <row r="16702" spans="7:7" ht="12.75" customHeight="1">
      <c r="G16702" s="1392"/>
    </row>
    <row r="16703" spans="7:7" ht="12.75" customHeight="1">
      <c r="G16703" s="1392"/>
    </row>
    <row r="16704" spans="7:7" ht="12.75" customHeight="1">
      <c r="G16704" s="1392"/>
    </row>
    <row r="16705" spans="7:7" ht="12.75" customHeight="1">
      <c r="G16705" s="1392"/>
    </row>
    <row r="16706" spans="7:7" ht="12.75" customHeight="1">
      <c r="G16706" s="1392"/>
    </row>
    <row r="16707" spans="7:7" ht="12.75" customHeight="1">
      <c r="G16707" s="1392"/>
    </row>
    <row r="16708" spans="7:7" ht="12.75" customHeight="1">
      <c r="G16708" s="1392"/>
    </row>
    <row r="16709" spans="7:7" ht="12.75" customHeight="1">
      <c r="G16709" s="1392"/>
    </row>
    <row r="16710" spans="7:7" ht="12.75" customHeight="1">
      <c r="G16710" s="1392"/>
    </row>
    <row r="16711" spans="7:7" ht="12.75" customHeight="1">
      <c r="G16711" s="1392"/>
    </row>
    <row r="16712" spans="7:7" ht="12.75" customHeight="1">
      <c r="G16712" s="1392"/>
    </row>
    <row r="16713" spans="7:7" ht="12.75" customHeight="1">
      <c r="G16713" s="1392"/>
    </row>
    <row r="16714" spans="7:7" ht="12.75" customHeight="1">
      <c r="G16714" s="1392"/>
    </row>
    <row r="16715" spans="7:7" ht="12.75" customHeight="1">
      <c r="G16715" s="1392"/>
    </row>
    <row r="16716" spans="7:7" ht="12.75" customHeight="1">
      <c r="G16716" s="1392"/>
    </row>
    <row r="16717" spans="7:7" ht="12.75" customHeight="1">
      <c r="G16717" s="1392"/>
    </row>
    <row r="16718" spans="7:7" ht="12.75" customHeight="1">
      <c r="G16718" s="1392"/>
    </row>
    <row r="16719" spans="7:7" ht="12.75" customHeight="1">
      <c r="G16719" s="1392"/>
    </row>
    <row r="16720" spans="7:7" ht="12.75" customHeight="1">
      <c r="G16720" s="1392"/>
    </row>
    <row r="16721" spans="7:7" ht="12.75" customHeight="1">
      <c r="G16721" s="1392"/>
    </row>
    <row r="16722" spans="7:7" ht="12.75" customHeight="1">
      <c r="G16722" s="1392"/>
    </row>
    <row r="16723" spans="7:7" ht="12.75" customHeight="1">
      <c r="G16723" s="1392"/>
    </row>
    <row r="16724" spans="7:7" ht="12.75" customHeight="1">
      <c r="G16724" s="1392"/>
    </row>
    <row r="16725" spans="7:7" ht="12.75" customHeight="1">
      <c r="G16725" s="1392"/>
    </row>
    <row r="16726" spans="7:7" ht="12.75" customHeight="1">
      <c r="G16726" s="1392"/>
    </row>
    <row r="16727" spans="7:7" ht="12.75" customHeight="1">
      <c r="G16727" s="1392"/>
    </row>
    <row r="16728" spans="7:7" ht="12.75" customHeight="1">
      <c r="G16728" s="1392"/>
    </row>
    <row r="16729" spans="7:7" ht="12.75" customHeight="1">
      <c r="G16729" s="1392"/>
    </row>
    <row r="16730" spans="7:7" ht="12.75" customHeight="1">
      <c r="G16730" s="1392"/>
    </row>
    <row r="16731" spans="7:7" ht="12.75" customHeight="1">
      <c r="G16731" s="1392"/>
    </row>
    <row r="16732" spans="7:7" ht="12.75" customHeight="1">
      <c r="G16732" s="1392"/>
    </row>
    <row r="16733" spans="7:7" ht="12.75" customHeight="1">
      <c r="G16733" s="1392"/>
    </row>
    <row r="16734" spans="7:7" ht="12.75" customHeight="1">
      <c r="G16734" s="1392"/>
    </row>
    <row r="16735" spans="7:7" ht="12.75" customHeight="1">
      <c r="G16735" s="1392"/>
    </row>
    <row r="16736" spans="7:7" ht="12.75" customHeight="1">
      <c r="G16736" s="1392"/>
    </row>
    <row r="16737" spans="7:7" ht="12.75" customHeight="1">
      <c r="G16737" s="1392"/>
    </row>
    <row r="16738" spans="7:7" ht="12.75" customHeight="1">
      <c r="G16738" s="1392"/>
    </row>
    <row r="16739" spans="7:7" ht="12.75" customHeight="1">
      <c r="G16739" s="1392"/>
    </row>
    <row r="16740" spans="7:7" ht="12.75" customHeight="1">
      <c r="G16740" s="1392"/>
    </row>
    <row r="16741" spans="7:7" ht="12.75" customHeight="1">
      <c r="G16741" s="1392"/>
    </row>
    <row r="16742" spans="7:7" ht="12.75" customHeight="1">
      <c r="G16742" s="1392"/>
    </row>
    <row r="16743" spans="7:7" ht="12.75" customHeight="1">
      <c r="G16743" s="1392"/>
    </row>
    <row r="16744" spans="7:7" ht="12.75" customHeight="1">
      <c r="G16744" s="1392"/>
    </row>
    <row r="16745" spans="7:7" ht="12.75" customHeight="1">
      <c r="G16745" s="1392"/>
    </row>
    <row r="16746" spans="7:7" ht="12.75" customHeight="1">
      <c r="G16746" s="1392"/>
    </row>
    <row r="16747" spans="7:7" ht="12.75" customHeight="1">
      <c r="G16747" s="1392"/>
    </row>
    <row r="16748" spans="7:7" ht="12.75" customHeight="1">
      <c r="G16748" s="1392"/>
    </row>
    <row r="16749" spans="7:7" ht="12.75" customHeight="1">
      <c r="G16749" s="1392"/>
    </row>
    <row r="16750" spans="7:7" ht="12.75" customHeight="1">
      <c r="G16750" s="1392"/>
    </row>
    <row r="16751" spans="7:7" ht="12.75" customHeight="1">
      <c r="G16751" s="1392"/>
    </row>
    <row r="16752" spans="7:7" ht="12.75" customHeight="1">
      <c r="G16752" s="1392"/>
    </row>
    <row r="16753" spans="7:7" ht="12.75" customHeight="1">
      <c r="G16753" s="1392"/>
    </row>
    <row r="16754" spans="7:7" ht="12.75" customHeight="1">
      <c r="G16754" s="1392"/>
    </row>
    <row r="16755" spans="7:7" ht="12.75" customHeight="1">
      <c r="G16755" s="1392"/>
    </row>
    <row r="16756" spans="7:7" ht="12.75" customHeight="1">
      <c r="G16756" s="1392"/>
    </row>
    <row r="16757" spans="7:7" ht="12.75" customHeight="1">
      <c r="G16757" s="1392"/>
    </row>
    <row r="16758" spans="7:7" ht="12.75" customHeight="1">
      <c r="G16758" s="1392"/>
    </row>
    <row r="16759" spans="7:7" ht="12.75" customHeight="1">
      <c r="G16759" s="1392"/>
    </row>
    <row r="16760" spans="7:7" ht="12.75" customHeight="1">
      <c r="G16760" s="1392"/>
    </row>
    <row r="16761" spans="7:7" ht="12.75" customHeight="1">
      <c r="G16761" s="1392"/>
    </row>
    <row r="16762" spans="7:7" ht="12.75" customHeight="1">
      <c r="G16762" s="1392"/>
    </row>
    <row r="16763" spans="7:7" ht="12.75" customHeight="1">
      <c r="G16763" s="1392"/>
    </row>
    <row r="16764" spans="7:7" ht="12.75" customHeight="1">
      <c r="G16764" s="1392"/>
    </row>
    <row r="16765" spans="7:7" ht="12.75" customHeight="1">
      <c r="G16765" s="1392"/>
    </row>
    <row r="16766" spans="7:7" ht="12.75" customHeight="1">
      <c r="G16766" s="1392"/>
    </row>
    <row r="16767" spans="7:7" ht="12.75" customHeight="1">
      <c r="G16767" s="1392"/>
    </row>
    <row r="16768" spans="7:7" ht="12.75" customHeight="1">
      <c r="G16768" s="1392"/>
    </row>
    <row r="16769" spans="7:7" ht="12.75" customHeight="1">
      <c r="G16769" s="1392"/>
    </row>
    <row r="16770" spans="7:7" ht="12.75" customHeight="1">
      <c r="G16770" s="1392"/>
    </row>
    <row r="16771" spans="7:7" ht="12.75" customHeight="1">
      <c r="G16771" s="1392"/>
    </row>
    <row r="16772" spans="7:7" ht="12.75" customHeight="1">
      <c r="G16772" s="1392"/>
    </row>
    <row r="16773" spans="7:7" ht="12.75" customHeight="1">
      <c r="G16773" s="1392"/>
    </row>
    <row r="16774" spans="7:7" ht="12.75" customHeight="1">
      <c r="G16774" s="1392"/>
    </row>
    <row r="16775" spans="7:7" ht="12.75" customHeight="1">
      <c r="G16775" s="1392"/>
    </row>
    <row r="16776" spans="7:7" ht="12.75" customHeight="1">
      <c r="G16776" s="1392"/>
    </row>
    <row r="16777" spans="7:7" ht="12.75" customHeight="1">
      <c r="G16777" s="1392"/>
    </row>
    <row r="16778" spans="7:7" ht="12.75" customHeight="1">
      <c r="G16778" s="1392"/>
    </row>
    <row r="16779" spans="7:7" ht="12.75" customHeight="1">
      <c r="G16779" s="1392"/>
    </row>
    <row r="16780" spans="7:7" ht="12.75" customHeight="1">
      <c r="G16780" s="1392"/>
    </row>
    <row r="16781" spans="7:7" ht="12.75" customHeight="1">
      <c r="G16781" s="1392"/>
    </row>
    <row r="16782" spans="7:7" ht="12.75" customHeight="1">
      <c r="G16782" s="1392"/>
    </row>
    <row r="16783" spans="7:7" ht="12.75" customHeight="1">
      <c r="G16783" s="1392"/>
    </row>
    <row r="16784" spans="7:7" ht="12.75" customHeight="1">
      <c r="G16784" s="1392"/>
    </row>
    <row r="16785" spans="7:7" ht="12.75" customHeight="1">
      <c r="G16785" s="1392"/>
    </row>
    <row r="16786" spans="7:7" ht="12.75" customHeight="1">
      <c r="G16786" s="1392"/>
    </row>
    <row r="16787" spans="7:7" ht="12.75" customHeight="1">
      <c r="G16787" s="1392"/>
    </row>
    <row r="16788" spans="7:7" ht="12.75" customHeight="1">
      <c r="G16788" s="1392"/>
    </row>
    <row r="16789" spans="7:7" ht="12.75" customHeight="1">
      <c r="G16789" s="1392"/>
    </row>
    <row r="16790" spans="7:7" ht="12.75" customHeight="1">
      <c r="G16790" s="1392"/>
    </row>
    <row r="16791" spans="7:7" ht="12.75" customHeight="1">
      <c r="G16791" s="1392"/>
    </row>
    <row r="16792" spans="7:7" ht="12.75" customHeight="1">
      <c r="G16792" s="1392"/>
    </row>
    <row r="16793" spans="7:7" ht="12.75" customHeight="1">
      <c r="G16793" s="1392"/>
    </row>
    <row r="16794" spans="7:7" ht="12.75" customHeight="1">
      <c r="G16794" s="1392"/>
    </row>
    <row r="16795" spans="7:7" ht="12.75" customHeight="1">
      <c r="G16795" s="1392"/>
    </row>
    <row r="16796" spans="7:7" ht="12.75" customHeight="1">
      <c r="G16796" s="1392"/>
    </row>
    <row r="16797" spans="7:7" ht="12.75" customHeight="1">
      <c r="G16797" s="1392"/>
    </row>
    <row r="16798" spans="7:7" ht="12.75" customHeight="1">
      <c r="G16798" s="1392"/>
    </row>
    <row r="16799" spans="7:7" ht="12.75" customHeight="1">
      <c r="G16799" s="1392"/>
    </row>
    <row r="16800" spans="7:7" ht="12.75" customHeight="1">
      <c r="G16800" s="1392"/>
    </row>
    <row r="16801" spans="7:7" ht="12.75" customHeight="1">
      <c r="G16801" s="1392"/>
    </row>
    <row r="16802" spans="7:7" ht="12.75" customHeight="1">
      <c r="G16802" s="1392"/>
    </row>
    <row r="16803" spans="7:7" ht="12.75" customHeight="1">
      <c r="G16803" s="1392"/>
    </row>
    <row r="16804" spans="7:7" ht="12.75" customHeight="1">
      <c r="G16804" s="1392"/>
    </row>
    <row r="16805" spans="7:7" ht="12.75" customHeight="1">
      <c r="G16805" s="1392"/>
    </row>
    <row r="16806" spans="7:7" ht="12.75" customHeight="1">
      <c r="G16806" s="1392"/>
    </row>
    <row r="16807" spans="7:7" ht="12.75" customHeight="1">
      <c r="G16807" s="1392"/>
    </row>
    <row r="16808" spans="7:7" ht="12.75" customHeight="1">
      <c r="G16808" s="1392"/>
    </row>
    <row r="16809" spans="7:7" ht="12.75" customHeight="1">
      <c r="G16809" s="1392"/>
    </row>
    <row r="16810" spans="7:7" ht="12.75" customHeight="1">
      <c r="G16810" s="1392"/>
    </row>
    <row r="16811" spans="7:7" ht="12.75" customHeight="1">
      <c r="G16811" s="1392"/>
    </row>
    <row r="16812" spans="7:7" ht="12.75" customHeight="1">
      <c r="G16812" s="1392"/>
    </row>
    <row r="16813" spans="7:7" ht="12.75" customHeight="1">
      <c r="G16813" s="1392"/>
    </row>
    <row r="16814" spans="7:7" ht="12.75" customHeight="1">
      <c r="G16814" s="1392"/>
    </row>
    <row r="16815" spans="7:7" ht="12.75" customHeight="1">
      <c r="G16815" s="1392"/>
    </row>
    <row r="16816" spans="7:7" ht="12.75" customHeight="1">
      <c r="G16816" s="1392"/>
    </row>
    <row r="16817" spans="7:7" ht="12.75" customHeight="1">
      <c r="G16817" s="1392"/>
    </row>
    <row r="16818" spans="7:7" ht="12.75" customHeight="1">
      <c r="G16818" s="1392"/>
    </row>
    <row r="16819" spans="7:7" ht="12.75" customHeight="1">
      <c r="G16819" s="1392"/>
    </row>
    <row r="16820" spans="7:7" ht="12.75" customHeight="1">
      <c r="G16820" s="1392"/>
    </row>
    <row r="16821" spans="7:7" ht="12.75" customHeight="1">
      <c r="G16821" s="1392"/>
    </row>
    <row r="16822" spans="7:7" ht="12.75" customHeight="1">
      <c r="G16822" s="1392"/>
    </row>
    <row r="16823" spans="7:7" ht="12.75" customHeight="1">
      <c r="G16823" s="1392"/>
    </row>
    <row r="16824" spans="7:7" ht="12.75" customHeight="1">
      <c r="G16824" s="1392"/>
    </row>
    <row r="16825" spans="7:7" ht="12.75" customHeight="1">
      <c r="G16825" s="1392"/>
    </row>
    <row r="16826" spans="7:7" ht="12.75" customHeight="1">
      <c r="G16826" s="1392"/>
    </row>
    <row r="16827" spans="7:7" ht="12.75" customHeight="1">
      <c r="G16827" s="1392"/>
    </row>
    <row r="16828" spans="7:7" ht="12.75" customHeight="1">
      <c r="G16828" s="1392"/>
    </row>
    <row r="16829" spans="7:7" ht="12.75" customHeight="1">
      <c r="G16829" s="1392"/>
    </row>
    <row r="16830" spans="7:7" ht="12.75" customHeight="1">
      <c r="G16830" s="1392"/>
    </row>
    <row r="16831" spans="7:7" ht="12.75" customHeight="1">
      <c r="G16831" s="1392"/>
    </row>
    <row r="16832" spans="7:7" ht="12.75" customHeight="1">
      <c r="G16832" s="1392"/>
    </row>
    <row r="16833" spans="7:7" ht="12.75" customHeight="1">
      <c r="G16833" s="1392"/>
    </row>
    <row r="16834" spans="7:7" ht="12.75" customHeight="1">
      <c r="G16834" s="1392"/>
    </row>
    <row r="16835" spans="7:7" ht="12.75" customHeight="1">
      <c r="G16835" s="1392"/>
    </row>
    <row r="16836" spans="7:7" ht="12.75" customHeight="1">
      <c r="G16836" s="1392"/>
    </row>
    <row r="16837" spans="7:7" ht="12.75" customHeight="1">
      <c r="G16837" s="1392"/>
    </row>
    <row r="16838" spans="7:7" ht="12.75" customHeight="1">
      <c r="G16838" s="1392"/>
    </row>
    <row r="16839" spans="7:7" ht="12.75" customHeight="1">
      <c r="G16839" s="1392"/>
    </row>
    <row r="16840" spans="7:7" ht="12.75" customHeight="1">
      <c r="G16840" s="1392"/>
    </row>
    <row r="16841" spans="7:7" ht="12.75" customHeight="1">
      <c r="G16841" s="1392"/>
    </row>
    <row r="16842" spans="7:7" ht="12.75" customHeight="1">
      <c r="G16842" s="1392"/>
    </row>
    <row r="16843" spans="7:7" ht="12.75" customHeight="1">
      <c r="G16843" s="1392"/>
    </row>
    <row r="16844" spans="7:7" ht="12.75" customHeight="1">
      <c r="G16844" s="1392"/>
    </row>
    <row r="16845" spans="7:7" ht="12.75" customHeight="1">
      <c r="G16845" s="1392"/>
    </row>
    <row r="16846" spans="7:7" ht="12.75" customHeight="1">
      <c r="G16846" s="1392"/>
    </row>
    <row r="16847" spans="7:7" ht="12.75" customHeight="1">
      <c r="G16847" s="1392"/>
    </row>
    <row r="16848" spans="7:7" ht="12.75" customHeight="1">
      <c r="G16848" s="1392"/>
    </row>
    <row r="16849" spans="7:7" ht="12.75" customHeight="1">
      <c r="G16849" s="1392"/>
    </row>
    <row r="16850" spans="7:7" ht="12.75" customHeight="1">
      <c r="G16850" s="1392"/>
    </row>
    <row r="16851" spans="7:7" ht="12.75" customHeight="1">
      <c r="G16851" s="1392"/>
    </row>
    <row r="16852" spans="7:7" ht="12.75" customHeight="1">
      <c r="G16852" s="1392"/>
    </row>
    <row r="16853" spans="7:7" ht="12.75" customHeight="1">
      <c r="G16853" s="1392"/>
    </row>
    <row r="16854" spans="7:7" ht="12.75" customHeight="1">
      <c r="G16854" s="1392"/>
    </row>
    <row r="16855" spans="7:7" ht="12.75" customHeight="1">
      <c r="G16855" s="1392"/>
    </row>
    <row r="16856" spans="7:7" ht="12.75" customHeight="1">
      <c r="G16856" s="1392"/>
    </row>
    <row r="16857" spans="7:7" ht="12.75" customHeight="1">
      <c r="G16857" s="1392"/>
    </row>
    <row r="16858" spans="7:7" ht="12.75" customHeight="1">
      <c r="G16858" s="1392"/>
    </row>
    <row r="16859" spans="7:7" ht="12.75" customHeight="1">
      <c r="G16859" s="1392"/>
    </row>
    <row r="16860" spans="7:7" ht="12.75" customHeight="1">
      <c r="G16860" s="1392"/>
    </row>
    <row r="16861" spans="7:7" ht="12.75" customHeight="1">
      <c r="G16861" s="1392"/>
    </row>
    <row r="16862" spans="7:7" ht="12.75" customHeight="1">
      <c r="G16862" s="1392"/>
    </row>
    <row r="16863" spans="7:7" ht="12.75" customHeight="1">
      <c r="G16863" s="1392"/>
    </row>
    <row r="16864" spans="7:7" ht="12.75" customHeight="1">
      <c r="G16864" s="1392"/>
    </row>
    <row r="16865" spans="7:7" ht="12.75" customHeight="1">
      <c r="G16865" s="1392"/>
    </row>
    <row r="16866" spans="7:7" ht="12.75" customHeight="1">
      <c r="G16866" s="1392"/>
    </row>
    <row r="16867" spans="7:7" ht="12.75" customHeight="1">
      <c r="G16867" s="1392"/>
    </row>
    <row r="16868" spans="7:7" ht="12.75" customHeight="1">
      <c r="G16868" s="1392"/>
    </row>
    <row r="16869" spans="7:7" ht="12.75" customHeight="1">
      <c r="G16869" s="1392"/>
    </row>
    <row r="16870" spans="7:7" ht="12.75" customHeight="1">
      <c r="G16870" s="1392"/>
    </row>
    <row r="16871" spans="7:7" ht="12.75" customHeight="1">
      <c r="G16871" s="1392"/>
    </row>
    <row r="16872" spans="7:7" ht="12.75" customHeight="1">
      <c r="G16872" s="1392"/>
    </row>
    <row r="16873" spans="7:7" ht="12.75" customHeight="1">
      <c r="G16873" s="1392"/>
    </row>
    <row r="16874" spans="7:7" ht="12.75" customHeight="1">
      <c r="G16874" s="1392"/>
    </row>
    <row r="16875" spans="7:7" ht="12.75" customHeight="1">
      <c r="G16875" s="1392"/>
    </row>
    <row r="16876" spans="7:7" ht="12.75" customHeight="1">
      <c r="G16876" s="1392"/>
    </row>
    <row r="16877" spans="7:7" ht="12.75" customHeight="1">
      <c r="G16877" s="1392"/>
    </row>
    <row r="16878" spans="7:7" ht="12.75" customHeight="1">
      <c r="G16878" s="1392"/>
    </row>
    <row r="16879" spans="7:7" ht="12.75" customHeight="1">
      <c r="G16879" s="1392"/>
    </row>
    <row r="16880" spans="7:7" ht="12.75" customHeight="1">
      <c r="G16880" s="1392"/>
    </row>
    <row r="16881" spans="7:7" ht="12.75" customHeight="1">
      <c r="G16881" s="1392"/>
    </row>
    <row r="16882" spans="7:7" ht="12.75" customHeight="1">
      <c r="G16882" s="1392"/>
    </row>
    <row r="16883" spans="7:7" ht="12.75" customHeight="1">
      <c r="G16883" s="1392"/>
    </row>
    <row r="16884" spans="7:7" ht="12.75" customHeight="1">
      <c r="G16884" s="1392"/>
    </row>
    <row r="16885" spans="7:7" ht="12.75" customHeight="1">
      <c r="G16885" s="1392"/>
    </row>
    <row r="16886" spans="7:7" ht="12.75" customHeight="1">
      <c r="G16886" s="1392"/>
    </row>
    <row r="16887" spans="7:7" ht="12.75" customHeight="1">
      <c r="G16887" s="1392"/>
    </row>
    <row r="16888" spans="7:7" ht="12.75" customHeight="1">
      <c r="G16888" s="1392"/>
    </row>
    <row r="16889" spans="7:7" ht="12.75" customHeight="1">
      <c r="G16889" s="1392"/>
    </row>
    <row r="16890" spans="7:7" ht="12.75" customHeight="1">
      <c r="G16890" s="1392"/>
    </row>
    <row r="16891" spans="7:7" ht="12.75" customHeight="1">
      <c r="G16891" s="1392"/>
    </row>
    <row r="16892" spans="7:7" ht="12.75" customHeight="1">
      <c r="G16892" s="1392"/>
    </row>
    <row r="16893" spans="7:7" ht="12.75" customHeight="1">
      <c r="G16893" s="1392"/>
    </row>
    <row r="16894" spans="7:7" ht="12.75" customHeight="1">
      <c r="G16894" s="1392"/>
    </row>
    <row r="16895" spans="7:7" ht="12.75" customHeight="1">
      <c r="G16895" s="1392"/>
    </row>
    <row r="16896" spans="7:7" ht="12.75" customHeight="1">
      <c r="G16896" s="1392"/>
    </row>
    <row r="16897" spans="7:7" ht="12.75" customHeight="1">
      <c r="G16897" s="1392"/>
    </row>
    <row r="16898" spans="7:7" ht="12.75" customHeight="1">
      <c r="G16898" s="1392"/>
    </row>
    <row r="16899" spans="7:7" ht="12.75" customHeight="1">
      <c r="G16899" s="1392"/>
    </row>
    <row r="16900" spans="7:7" ht="12.75" customHeight="1">
      <c r="G16900" s="1392"/>
    </row>
    <row r="16901" spans="7:7" ht="12.75" customHeight="1">
      <c r="G16901" s="1392"/>
    </row>
    <row r="16902" spans="7:7" ht="12.75" customHeight="1">
      <c r="G16902" s="1392"/>
    </row>
    <row r="16903" spans="7:7" ht="12.75" customHeight="1">
      <c r="G16903" s="1392"/>
    </row>
    <row r="16904" spans="7:7" ht="12.75" customHeight="1">
      <c r="G16904" s="1392"/>
    </row>
    <row r="16905" spans="7:7" ht="12.75" customHeight="1">
      <c r="G16905" s="1392"/>
    </row>
    <row r="16906" spans="7:7" ht="12.75" customHeight="1">
      <c r="G16906" s="1392"/>
    </row>
    <row r="16907" spans="7:7" ht="12.75" customHeight="1">
      <c r="G16907" s="1392"/>
    </row>
    <row r="16908" spans="7:7" ht="12.75" customHeight="1">
      <c r="G16908" s="1392"/>
    </row>
    <row r="16909" spans="7:7" ht="12.75" customHeight="1">
      <c r="G16909" s="1392"/>
    </row>
    <row r="16910" spans="7:7" ht="12.75" customHeight="1">
      <c r="G16910" s="1392"/>
    </row>
    <row r="16911" spans="7:7" ht="12.75" customHeight="1">
      <c r="G16911" s="1392"/>
    </row>
    <row r="16912" spans="7:7" ht="12.75" customHeight="1">
      <c r="G16912" s="1392"/>
    </row>
    <row r="16913" spans="7:7" ht="12.75" customHeight="1">
      <c r="G16913" s="1392"/>
    </row>
    <row r="16914" spans="7:7" ht="12.75" customHeight="1">
      <c r="G16914" s="1392"/>
    </row>
    <row r="16915" spans="7:7" ht="12.75" customHeight="1">
      <c r="G16915" s="1392"/>
    </row>
    <row r="16916" spans="7:7" ht="12.75" customHeight="1">
      <c r="G16916" s="1392"/>
    </row>
    <row r="16917" spans="7:7" ht="12.75" customHeight="1">
      <c r="G16917" s="1392"/>
    </row>
    <row r="16918" spans="7:7" ht="12.75" customHeight="1">
      <c r="G16918" s="1392"/>
    </row>
    <row r="16919" spans="7:7" ht="12.75" customHeight="1">
      <c r="G16919" s="1392"/>
    </row>
    <row r="16920" spans="7:7" ht="12.75" customHeight="1">
      <c r="G16920" s="1392"/>
    </row>
    <row r="16921" spans="7:7" ht="12.75" customHeight="1">
      <c r="G16921" s="1392"/>
    </row>
    <row r="16922" spans="7:7" ht="12.75" customHeight="1">
      <c r="G16922" s="1392"/>
    </row>
    <row r="16923" spans="7:7" ht="12.75" customHeight="1">
      <c r="G16923" s="1392"/>
    </row>
    <row r="16924" spans="7:7" ht="12.75" customHeight="1">
      <c r="G16924" s="1392"/>
    </row>
    <row r="16925" spans="7:7" ht="12.75" customHeight="1">
      <c r="G16925" s="1392"/>
    </row>
    <row r="16926" spans="7:7" ht="12.75" customHeight="1">
      <c r="G16926" s="1392"/>
    </row>
    <row r="16927" spans="7:7" ht="12.75" customHeight="1">
      <c r="G16927" s="1392"/>
    </row>
    <row r="16928" spans="7:7" ht="12.75" customHeight="1">
      <c r="G16928" s="1392"/>
    </row>
    <row r="16929" spans="7:7" ht="12.75" customHeight="1">
      <c r="G16929" s="1392"/>
    </row>
    <row r="16930" spans="7:7" ht="12.75" customHeight="1">
      <c r="G16930" s="1392"/>
    </row>
    <row r="16931" spans="7:7" ht="12.75" customHeight="1">
      <c r="G16931" s="1392"/>
    </row>
    <row r="16932" spans="7:7" ht="12.75" customHeight="1">
      <c r="G16932" s="1392"/>
    </row>
    <row r="16933" spans="7:7" ht="12.75" customHeight="1">
      <c r="G16933" s="1392"/>
    </row>
    <row r="16934" spans="7:7" ht="12.75" customHeight="1">
      <c r="G16934" s="1392"/>
    </row>
    <row r="16935" spans="7:7" ht="12.75" customHeight="1">
      <c r="G16935" s="1392"/>
    </row>
    <row r="16936" spans="7:7" ht="12.75" customHeight="1">
      <c r="G16936" s="1392"/>
    </row>
    <row r="16937" spans="7:7" ht="12.75" customHeight="1">
      <c r="G16937" s="1392"/>
    </row>
    <row r="16938" spans="7:7" ht="12.75" customHeight="1">
      <c r="G16938" s="1392"/>
    </row>
    <row r="16939" spans="7:7" ht="12.75" customHeight="1">
      <c r="G16939" s="1392"/>
    </row>
    <row r="16940" spans="7:7" ht="12.75" customHeight="1">
      <c r="G16940" s="1392"/>
    </row>
    <row r="16941" spans="7:7" ht="12.75" customHeight="1">
      <c r="G16941" s="1392"/>
    </row>
    <row r="16942" spans="7:7" ht="12.75" customHeight="1">
      <c r="G16942" s="1392"/>
    </row>
    <row r="16943" spans="7:7" ht="12.75" customHeight="1">
      <c r="G16943" s="1392"/>
    </row>
    <row r="16944" spans="7:7" ht="12.75" customHeight="1">
      <c r="G16944" s="1392"/>
    </row>
    <row r="16945" spans="7:7" ht="12.75" customHeight="1">
      <c r="G16945" s="1392"/>
    </row>
    <row r="16946" spans="7:7" ht="12.75" customHeight="1">
      <c r="G16946" s="1392"/>
    </row>
    <row r="16947" spans="7:7" ht="12.75" customHeight="1">
      <c r="G16947" s="1392"/>
    </row>
    <row r="16948" spans="7:7" ht="12.75" customHeight="1">
      <c r="G16948" s="1392"/>
    </row>
    <row r="16949" spans="7:7" ht="12.75" customHeight="1">
      <c r="G16949" s="1392"/>
    </row>
    <row r="16950" spans="7:7" ht="12.75" customHeight="1">
      <c r="G16950" s="1392"/>
    </row>
    <row r="16951" spans="7:7" ht="12.75" customHeight="1">
      <c r="G16951" s="1392"/>
    </row>
    <row r="16952" spans="7:7" ht="12.75" customHeight="1">
      <c r="G16952" s="1392"/>
    </row>
    <row r="16953" spans="7:7" ht="12.75" customHeight="1">
      <c r="G16953" s="1392"/>
    </row>
    <row r="16954" spans="7:7" ht="12.75" customHeight="1">
      <c r="G16954" s="1392"/>
    </row>
    <row r="16955" spans="7:7" ht="12.75" customHeight="1">
      <c r="G16955" s="1392"/>
    </row>
    <row r="16956" spans="7:7" ht="12.75" customHeight="1">
      <c r="G16956" s="1392"/>
    </row>
    <row r="16957" spans="7:7" ht="12.75" customHeight="1">
      <c r="G16957" s="1392"/>
    </row>
    <row r="16958" spans="7:7" ht="12.75" customHeight="1">
      <c r="G16958" s="1392"/>
    </row>
    <row r="16959" spans="7:7" ht="12.75" customHeight="1">
      <c r="G16959" s="1392"/>
    </row>
    <row r="16960" spans="7:7" ht="12.75" customHeight="1">
      <c r="G16960" s="1392"/>
    </row>
    <row r="16961" spans="7:7" ht="12.75" customHeight="1">
      <c r="G16961" s="1392"/>
    </row>
    <row r="16962" spans="7:7" ht="12.75" customHeight="1">
      <c r="G16962" s="1392"/>
    </row>
    <row r="16963" spans="7:7" ht="12.75" customHeight="1">
      <c r="G16963" s="1392"/>
    </row>
    <row r="16964" spans="7:7" ht="12.75" customHeight="1">
      <c r="G16964" s="1392"/>
    </row>
    <row r="16965" spans="7:7" ht="12.75" customHeight="1">
      <c r="G16965" s="1392"/>
    </row>
    <row r="16966" spans="7:7" ht="12.75" customHeight="1">
      <c r="G16966" s="1392"/>
    </row>
    <row r="16967" spans="7:7" ht="12.75" customHeight="1">
      <c r="G16967" s="1392"/>
    </row>
    <row r="16968" spans="7:7" ht="12.75" customHeight="1">
      <c r="G16968" s="1392"/>
    </row>
    <row r="16969" spans="7:7" ht="12.75" customHeight="1">
      <c r="G16969" s="1392"/>
    </row>
    <row r="16970" spans="7:7" ht="12.75" customHeight="1">
      <c r="G16970" s="1392"/>
    </row>
    <row r="16971" spans="7:7" ht="12.75" customHeight="1">
      <c r="G16971" s="1392"/>
    </row>
    <row r="16972" spans="7:7" ht="12.75" customHeight="1">
      <c r="G16972" s="1392"/>
    </row>
    <row r="16973" spans="7:7" ht="12.75" customHeight="1">
      <c r="G16973" s="1392"/>
    </row>
    <row r="16974" spans="7:7" ht="12.75" customHeight="1">
      <c r="G16974" s="1392"/>
    </row>
    <row r="16975" spans="7:7" ht="12.75" customHeight="1">
      <c r="G16975" s="1392"/>
    </row>
    <row r="16976" spans="7:7" ht="12.75" customHeight="1">
      <c r="G16976" s="1392"/>
    </row>
    <row r="16977" spans="7:7" ht="12.75" customHeight="1">
      <c r="G16977" s="1392"/>
    </row>
    <row r="16978" spans="7:7" ht="12.75" customHeight="1">
      <c r="G16978" s="1392"/>
    </row>
    <row r="16979" spans="7:7" ht="12.75" customHeight="1">
      <c r="G16979" s="1392"/>
    </row>
    <row r="16980" spans="7:7" ht="12.75" customHeight="1">
      <c r="G16980" s="1392"/>
    </row>
    <row r="16981" spans="7:7" ht="12.75" customHeight="1">
      <c r="G16981" s="1392"/>
    </row>
    <row r="16982" spans="7:7" ht="12.75" customHeight="1">
      <c r="G16982" s="1392"/>
    </row>
    <row r="16983" spans="7:7" ht="12.75" customHeight="1">
      <c r="G16983" s="1392"/>
    </row>
    <row r="16984" spans="7:7" ht="12.75" customHeight="1">
      <c r="G16984" s="1392"/>
    </row>
    <row r="16985" spans="7:7" ht="12.75" customHeight="1">
      <c r="G16985" s="1392"/>
    </row>
    <row r="16986" spans="7:7" ht="12.75" customHeight="1">
      <c r="G16986" s="1392"/>
    </row>
    <row r="16987" spans="7:7" ht="12.75" customHeight="1">
      <c r="G16987" s="1392"/>
    </row>
    <row r="16988" spans="7:7" ht="12.75" customHeight="1">
      <c r="G16988" s="1392"/>
    </row>
    <row r="16989" spans="7:7" ht="12.75" customHeight="1">
      <c r="G16989" s="1392"/>
    </row>
    <row r="16990" spans="7:7" ht="12.75" customHeight="1">
      <c r="G16990" s="1392"/>
    </row>
    <row r="16991" spans="7:7" ht="12.75" customHeight="1">
      <c r="G16991" s="1392"/>
    </row>
    <row r="16992" spans="7:7" ht="12.75" customHeight="1">
      <c r="G16992" s="1392"/>
    </row>
    <row r="16993" spans="7:7" ht="12.75" customHeight="1">
      <c r="G16993" s="1392"/>
    </row>
    <row r="16994" spans="7:7" ht="12.75" customHeight="1">
      <c r="G16994" s="1392"/>
    </row>
    <row r="16995" spans="7:7" ht="12.75" customHeight="1">
      <c r="G16995" s="1392"/>
    </row>
    <row r="16996" spans="7:7" ht="12.75" customHeight="1">
      <c r="G16996" s="1392"/>
    </row>
    <row r="16997" spans="7:7" ht="12.75" customHeight="1">
      <c r="G16997" s="1392"/>
    </row>
    <row r="16998" spans="7:7" ht="12.75" customHeight="1">
      <c r="G16998" s="1392"/>
    </row>
    <row r="16999" spans="7:7" ht="12.75" customHeight="1">
      <c r="G16999" s="1392"/>
    </row>
    <row r="17000" spans="7:7" ht="12.75" customHeight="1">
      <c r="G17000" s="1392"/>
    </row>
    <row r="17001" spans="7:7" ht="12.75" customHeight="1">
      <c r="G17001" s="1392"/>
    </row>
    <row r="17002" spans="7:7" ht="12.75" customHeight="1">
      <c r="G17002" s="1392"/>
    </row>
    <row r="17003" spans="7:7" ht="12.75" customHeight="1">
      <c r="G17003" s="1392"/>
    </row>
    <row r="17004" spans="7:7" ht="12.75" customHeight="1">
      <c r="G17004" s="1392"/>
    </row>
    <row r="17005" spans="7:7" ht="12.75" customHeight="1">
      <c r="G17005" s="1392"/>
    </row>
    <row r="17006" spans="7:7" ht="12.75" customHeight="1">
      <c r="G17006" s="1392"/>
    </row>
    <row r="17007" spans="7:7" ht="12.75" customHeight="1">
      <c r="G17007" s="1392"/>
    </row>
    <row r="17008" spans="7:7" ht="12.75" customHeight="1">
      <c r="G17008" s="1392"/>
    </row>
    <row r="17009" spans="7:7" ht="12.75" customHeight="1">
      <c r="G17009" s="1392"/>
    </row>
    <row r="17010" spans="7:7" ht="12.75" customHeight="1">
      <c r="G17010" s="1392"/>
    </row>
    <row r="17011" spans="7:7" ht="12.75" customHeight="1">
      <c r="G17011" s="1392"/>
    </row>
    <row r="17012" spans="7:7" ht="12.75" customHeight="1">
      <c r="G17012" s="1392"/>
    </row>
    <row r="17013" spans="7:7" ht="12.75" customHeight="1">
      <c r="G17013" s="1392"/>
    </row>
    <row r="17014" spans="7:7" ht="12.75" customHeight="1">
      <c r="G17014" s="1392"/>
    </row>
    <row r="17015" spans="7:7" ht="12.75" customHeight="1">
      <c r="G17015" s="1392"/>
    </row>
    <row r="17016" spans="7:7" ht="12.75" customHeight="1">
      <c r="G17016" s="1392"/>
    </row>
    <row r="17017" spans="7:7" ht="12.75" customHeight="1">
      <c r="G17017" s="1392"/>
    </row>
    <row r="17018" spans="7:7" ht="12.75" customHeight="1">
      <c r="G17018" s="1392"/>
    </row>
    <row r="17019" spans="7:7" ht="12.75" customHeight="1">
      <c r="G17019" s="1392"/>
    </row>
    <row r="17020" spans="7:7" ht="12.75" customHeight="1">
      <c r="G17020" s="1392"/>
    </row>
    <row r="17021" spans="7:7" ht="12.75" customHeight="1">
      <c r="G17021" s="1392"/>
    </row>
    <row r="17022" spans="7:7" ht="12.75" customHeight="1">
      <c r="G17022" s="1392"/>
    </row>
    <row r="17023" spans="7:7" ht="12.75" customHeight="1">
      <c r="G17023" s="1392"/>
    </row>
    <row r="17024" spans="7:7" ht="12.75" customHeight="1">
      <c r="G17024" s="1392"/>
    </row>
    <row r="17025" spans="7:7" ht="12.75" customHeight="1">
      <c r="G17025" s="1392"/>
    </row>
    <row r="17026" spans="7:7" ht="12.75" customHeight="1">
      <c r="G17026" s="1392"/>
    </row>
    <row r="17027" spans="7:7" ht="12.75" customHeight="1">
      <c r="G17027" s="1392"/>
    </row>
    <row r="17028" spans="7:7" ht="12.75" customHeight="1">
      <c r="G17028" s="1392"/>
    </row>
    <row r="17029" spans="7:7" ht="12.75" customHeight="1">
      <c r="G17029" s="1392"/>
    </row>
    <row r="17030" spans="7:7" ht="12.75" customHeight="1">
      <c r="G17030" s="1392"/>
    </row>
    <row r="17031" spans="7:7" ht="12.75" customHeight="1">
      <c r="G17031" s="1392"/>
    </row>
    <row r="17032" spans="7:7" ht="12.75" customHeight="1">
      <c r="G17032" s="1392"/>
    </row>
    <row r="17033" spans="7:7" ht="12.75" customHeight="1">
      <c r="G17033" s="1392"/>
    </row>
    <row r="17034" spans="7:7" ht="12.75" customHeight="1">
      <c r="G17034" s="1392"/>
    </row>
    <row r="17035" spans="7:7" ht="12.75" customHeight="1">
      <c r="G17035" s="1392"/>
    </row>
    <row r="17036" spans="7:7" ht="12.75" customHeight="1">
      <c r="G17036" s="1392"/>
    </row>
    <row r="17037" spans="7:7" ht="12.75" customHeight="1">
      <c r="G17037" s="1392"/>
    </row>
    <row r="17038" spans="7:7" ht="12.75" customHeight="1">
      <c r="G17038" s="1392"/>
    </row>
    <row r="17039" spans="7:7" ht="12.75" customHeight="1">
      <c r="G17039" s="1392"/>
    </row>
    <row r="17040" spans="7:7" ht="12.75" customHeight="1">
      <c r="G17040" s="1392"/>
    </row>
    <row r="17041" spans="7:7" ht="12.75" customHeight="1">
      <c r="G17041" s="1392"/>
    </row>
    <row r="17042" spans="7:7" ht="12.75" customHeight="1">
      <c r="G17042" s="1392"/>
    </row>
    <row r="17043" spans="7:7" ht="12.75" customHeight="1">
      <c r="G17043" s="1392"/>
    </row>
    <row r="17044" spans="7:7" ht="12.75" customHeight="1">
      <c r="G17044" s="1392"/>
    </row>
    <row r="17045" spans="7:7" ht="12.75" customHeight="1">
      <c r="G17045" s="1392"/>
    </row>
    <row r="17046" spans="7:7" ht="12.75" customHeight="1">
      <c r="G17046" s="1392"/>
    </row>
    <row r="17047" spans="7:7" ht="12.75" customHeight="1">
      <c r="G17047" s="1392"/>
    </row>
    <row r="17048" spans="7:7" ht="12.75" customHeight="1">
      <c r="G17048" s="1392"/>
    </row>
    <row r="17049" spans="7:7" ht="12.75" customHeight="1">
      <c r="G17049" s="1392"/>
    </row>
    <row r="17050" spans="7:7" ht="12.75" customHeight="1">
      <c r="G17050" s="1392"/>
    </row>
    <row r="17051" spans="7:7" ht="12.75" customHeight="1">
      <c r="G17051" s="1392"/>
    </row>
    <row r="17052" spans="7:7" ht="12.75" customHeight="1">
      <c r="G17052" s="1392"/>
    </row>
    <row r="17053" spans="7:7" ht="12.75" customHeight="1">
      <c r="G17053" s="1392"/>
    </row>
    <row r="17054" spans="7:7" ht="12.75" customHeight="1">
      <c r="G17054" s="1392"/>
    </row>
    <row r="17055" spans="7:7" ht="12.75" customHeight="1">
      <c r="G17055" s="1392"/>
    </row>
    <row r="17056" spans="7:7" ht="12.75" customHeight="1">
      <c r="G17056" s="1392"/>
    </row>
    <row r="17057" spans="7:7" ht="12.75" customHeight="1">
      <c r="G17057" s="1392"/>
    </row>
    <row r="17058" spans="7:7" ht="12.75" customHeight="1">
      <c r="G17058" s="1392"/>
    </row>
    <row r="17059" spans="7:7" ht="12.75" customHeight="1">
      <c r="G17059" s="1392"/>
    </row>
    <row r="17060" spans="7:7" ht="12.75" customHeight="1">
      <c r="G17060" s="1392"/>
    </row>
    <row r="17061" spans="7:7" ht="12.75" customHeight="1">
      <c r="G17061" s="1392"/>
    </row>
    <row r="17062" spans="7:7" ht="12.75" customHeight="1">
      <c r="G17062" s="1392"/>
    </row>
    <row r="17063" spans="7:7" ht="12.75" customHeight="1">
      <c r="G17063" s="1392"/>
    </row>
    <row r="17064" spans="7:7" ht="12.75" customHeight="1">
      <c r="G17064" s="1392"/>
    </row>
    <row r="17065" spans="7:7" ht="12.75" customHeight="1">
      <c r="G17065" s="1392"/>
    </row>
    <row r="17066" spans="7:7" ht="12.75" customHeight="1">
      <c r="G17066" s="1392"/>
    </row>
    <row r="17067" spans="7:7" ht="12.75" customHeight="1">
      <c r="G17067" s="1392"/>
    </row>
    <row r="17068" spans="7:7" ht="12.75" customHeight="1">
      <c r="G17068" s="1392"/>
    </row>
    <row r="17069" spans="7:7" ht="12.75" customHeight="1">
      <c r="G17069" s="1392"/>
    </row>
    <row r="17070" spans="7:7" ht="12.75" customHeight="1">
      <c r="G17070" s="1392"/>
    </row>
    <row r="17071" spans="7:7" ht="12.75" customHeight="1">
      <c r="G17071" s="1392"/>
    </row>
    <row r="17072" spans="7:7" ht="12.75" customHeight="1">
      <c r="G17072" s="1392"/>
    </row>
    <row r="17073" spans="7:7" ht="12.75" customHeight="1">
      <c r="G17073" s="1392"/>
    </row>
    <row r="17074" spans="7:7" ht="12.75" customHeight="1">
      <c r="G17074" s="1392"/>
    </row>
    <row r="17075" spans="7:7" ht="12.75" customHeight="1">
      <c r="G17075" s="1392"/>
    </row>
    <row r="17076" spans="7:7" ht="12.75" customHeight="1">
      <c r="G17076" s="1392"/>
    </row>
    <row r="17077" spans="7:7" ht="12.75" customHeight="1">
      <c r="G17077" s="1392"/>
    </row>
    <row r="17078" spans="7:7" ht="12.75" customHeight="1">
      <c r="G17078" s="1392"/>
    </row>
    <row r="17079" spans="7:7" ht="12.75" customHeight="1">
      <c r="G17079" s="1392"/>
    </row>
    <row r="17080" spans="7:7" ht="12.75" customHeight="1">
      <c r="G17080" s="1392"/>
    </row>
    <row r="17081" spans="7:7" ht="12.75" customHeight="1">
      <c r="G17081" s="1392"/>
    </row>
    <row r="17082" spans="7:7" ht="12.75" customHeight="1">
      <c r="G17082" s="1392"/>
    </row>
    <row r="17083" spans="7:7" ht="12.75" customHeight="1">
      <c r="G17083" s="1392"/>
    </row>
    <row r="17084" spans="7:7" ht="12.75" customHeight="1">
      <c r="G17084" s="1392"/>
    </row>
    <row r="17085" spans="7:7" ht="12.75" customHeight="1">
      <c r="G17085" s="1392"/>
    </row>
    <row r="17086" spans="7:7" ht="12.75" customHeight="1">
      <c r="G17086" s="1392"/>
    </row>
    <row r="17087" spans="7:7" ht="12.75" customHeight="1">
      <c r="G17087" s="1392"/>
    </row>
    <row r="17088" spans="7:7" ht="12.75" customHeight="1">
      <c r="G17088" s="1392"/>
    </row>
    <row r="17089" spans="7:7" ht="12.75" customHeight="1">
      <c r="G17089" s="1392"/>
    </row>
    <row r="17090" spans="7:7" ht="12.75" customHeight="1">
      <c r="G17090" s="1392"/>
    </row>
    <row r="17091" spans="7:7" ht="12.75" customHeight="1">
      <c r="G17091" s="1392"/>
    </row>
    <row r="17092" spans="7:7" ht="12.75" customHeight="1">
      <c r="G17092" s="1392"/>
    </row>
    <row r="17093" spans="7:7" ht="12.75" customHeight="1">
      <c r="G17093" s="1392"/>
    </row>
    <row r="17094" spans="7:7" ht="12.75" customHeight="1">
      <c r="G17094" s="1392"/>
    </row>
    <row r="17095" spans="7:7" ht="12.75" customHeight="1">
      <c r="G17095" s="1392"/>
    </row>
    <row r="17096" spans="7:7" ht="12.75" customHeight="1">
      <c r="G17096" s="1392"/>
    </row>
    <row r="17097" spans="7:7" ht="12.75" customHeight="1">
      <c r="G17097" s="1392"/>
    </row>
    <row r="17098" spans="7:7" ht="12.75" customHeight="1">
      <c r="G17098" s="1392"/>
    </row>
    <row r="17099" spans="7:7" ht="12.75" customHeight="1">
      <c r="G17099" s="1392"/>
    </row>
    <row r="17100" spans="7:7" ht="12.75" customHeight="1">
      <c r="G17100" s="1392"/>
    </row>
    <row r="17101" spans="7:7" ht="12.75" customHeight="1">
      <c r="G17101" s="1392"/>
    </row>
    <row r="17102" spans="7:7" ht="12.75" customHeight="1">
      <c r="G17102" s="1392"/>
    </row>
    <row r="17103" spans="7:7" ht="12.75" customHeight="1">
      <c r="G17103" s="1392"/>
    </row>
    <row r="17104" spans="7:7" ht="12.75" customHeight="1">
      <c r="G17104" s="1392"/>
    </row>
    <row r="17105" spans="7:7" ht="12.75" customHeight="1">
      <c r="G17105" s="1392"/>
    </row>
    <row r="17106" spans="7:7" ht="12.75" customHeight="1">
      <c r="G17106" s="1392"/>
    </row>
    <row r="17107" spans="7:7" ht="12.75" customHeight="1">
      <c r="G17107" s="1392"/>
    </row>
    <row r="17108" spans="7:7" ht="12.75" customHeight="1">
      <c r="G17108" s="1392"/>
    </row>
    <row r="17109" spans="7:7" ht="12.75" customHeight="1">
      <c r="G17109" s="1392"/>
    </row>
    <row r="17110" spans="7:7" ht="12.75" customHeight="1">
      <c r="G17110" s="1392"/>
    </row>
    <row r="17111" spans="7:7" ht="12.75" customHeight="1">
      <c r="G17111" s="1392"/>
    </row>
    <row r="17112" spans="7:7" ht="12.75" customHeight="1">
      <c r="G17112" s="1392"/>
    </row>
    <row r="17113" spans="7:7" ht="12.75" customHeight="1">
      <c r="G17113" s="1392"/>
    </row>
    <row r="17114" spans="7:7" ht="12.75" customHeight="1">
      <c r="G17114" s="1392"/>
    </row>
    <row r="17115" spans="7:7" ht="12.75" customHeight="1">
      <c r="G17115" s="1392"/>
    </row>
    <row r="17116" spans="7:7" ht="12.75" customHeight="1">
      <c r="G17116" s="1392"/>
    </row>
    <row r="17117" spans="7:7" ht="12.75" customHeight="1">
      <c r="G17117" s="1392"/>
    </row>
    <row r="17118" spans="7:7" ht="12.75" customHeight="1">
      <c r="G17118" s="1392"/>
    </row>
    <row r="17119" spans="7:7" ht="12.75" customHeight="1">
      <c r="G17119" s="1392"/>
    </row>
    <row r="17120" spans="7:7" ht="12.75" customHeight="1">
      <c r="G17120" s="1392"/>
    </row>
    <row r="17121" spans="7:7" ht="12.75" customHeight="1">
      <c r="G17121" s="1392"/>
    </row>
    <row r="17122" spans="7:7" ht="12.75" customHeight="1">
      <c r="G17122" s="1392"/>
    </row>
    <row r="17123" spans="7:7" ht="12.75" customHeight="1">
      <c r="G17123" s="1392"/>
    </row>
    <row r="17124" spans="7:7" ht="12.75" customHeight="1">
      <c r="G17124" s="1392"/>
    </row>
    <row r="17125" spans="7:7" ht="12.75" customHeight="1">
      <c r="G17125" s="1392"/>
    </row>
    <row r="17126" spans="7:7" ht="12.75" customHeight="1">
      <c r="G17126" s="1392"/>
    </row>
    <row r="17127" spans="7:7" ht="12.75" customHeight="1">
      <c r="G17127" s="1392"/>
    </row>
    <row r="17128" spans="7:7" ht="12.75" customHeight="1">
      <c r="G17128" s="1392"/>
    </row>
    <row r="17129" spans="7:7" ht="12.75" customHeight="1">
      <c r="G17129" s="1392"/>
    </row>
    <row r="17130" spans="7:7" ht="12.75" customHeight="1">
      <c r="G17130" s="1392"/>
    </row>
    <row r="17131" spans="7:7" ht="12.75" customHeight="1">
      <c r="G17131" s="1392"/>
    </row>
    <row r="17132" spans="7:7" ht="12.75" customHeight="1">
      <c r="G17132" s="1392"/>
    </row>
    <row r="17133" spans="7:7" ht="12.75" customHeight="1">
      <c r="G17133" s="1392"/>
    </row>
    <row r="17134" spans="7:7" ht="12.75" customHeight="1">
      <c r="G17134" s="1392"/>
    </row>
    <row r="17135" spans="7:7" ht="12.75" customHeight="1">
      <c r="G17135" s="1392"/>
    </row>
    <row r="17136" spans="7:7" ht="12.75" customHeight="1">
      <c r="G17136" s="1392"/>
    </row>
    <row r="17137" spans="7:7" ht="12.75" customHeight="1">
      <c r="G17137" s="1392"/>
    </row>
    <row r="17138" spans="7:7" ht="12.75" customHeight="1">
      <c r="G17138" s="1392"/>
    </row>
    <row r="17139" spans="7:7" ht="12.75" customHeight="1">
      <c r="G17139" s="1392"/>
    </row>
    <row r="17140" spans="7:7" ht="12.75" customHeight="1">
      <c r="G17140" s="1392"/>
    </row>
    <row r="17141" spans="7:7" ht="12.75" customHeight="1">
      <c r="G17141" s="1392"/>
    </row>
    <row r="17142" spans="7:7" ht="12.75" customHeight="1">
      <c r="G17142" s="1392"/>
    </row>
    <row r="17143" spans="7:7" ht="12.75" customHeight="1">
      <c r="G17143" s="1392"/>
    </row>
    <row r="17144" spans="7:7" ht="12.75" customHeight="1">
      <c r="G17144" s="1392"/>
    </row>
    <row r="17145" spans="7:7" ht="12.75" customHeight="1">
      <c r="G17145" s="1392"/>
    </row>
    <row r="17146" spans="7:7" ht="12.75" customHeight="1">
      <c r="G17146" s="1392"/>
    </row>
    <row r="17147" spans="7:7" ht="12.75" customHeight="1">
      <c r="G17147" s="1392"/>
    </row>
    <row r="17148" spans="7:7" ht="12.75" customHeight="1">
      <c r="G17148" s="1392"/>
    </row>
    <row r="17149" spans="7:7" ht="12.75" customHeight="1">
      <c r="G17149" s="1392"/>
    </row>
    <row r="17150" spans="7:7" ht="12.75" customHeight="1">
      <c r="G17150" s="1392"/>
    </row>
    <row r="17151" spans="7:7" ht="12.75" customHeight="1">
      <c r="G17151" s="1392"/>
    </row>
    <row r="17152" spans="7:7" ht="12.75" customHeight="1">
      <c r="G17152" s="1392"/>
    </row>
    <row r="17153" spans="7:7" ht="12.75" customHeight="1">
      <c r="G17153" s="1392"/>
    </row>
    <row r="17154" spans="7:7" ht="12.75" customHeight="1">
      <c r="G17154" s="1392"/>
    </row>
    <row r="17155" spans="7:7" ht="12.75" customHeight="1">
      <c r="G17155" s="1392"/>
    </row>
    <row r="17156" spans="7:7" ht="12.75" customHeight="1">
      <c r="G17156" s="1392"/>
    </row>
    <row r="17157" spans="7:7" ht="12.75" customHeight="1">
      <c r="G17157" s="1392"/>
    </row>
    <row r="17158" spans="7:7" ht="12.75" customHeight="1">
      <c r="G17158" s="1392"/>
    </row>
    <row r="17159" spans="7:7" ht="12.75" customHeight="1">
      <c r="G17159" s="1392"/>
    </row>
    <row r="17160" spans="7:7" ht="12.75" customHeight="1">
      <c r="G17160" s="1392"/>
    </row>
    <row r="17161" spans="7:7" ht="12.75" customHeight="1">
      <c r="G17161" s="1392"/>
    </row>
    <row r="17162" spans="7:7" ht="12.75" customHeight="1">
      <c r="G17162" s="1392"/>
    </row>
    <row r="17163" spans="7:7" ht="12.75" customHeight="1">
      <c r="G17163" s="1392"/>
    </row>
    <row r="17164" spans="7:7" ht="12.75" customHeight="1">
      <c r="G17164" s="1392"/>
    </row>
    <row r="17165" spans="7:7" ht="12.75" customHeight="1">
      <c r="G17165" s="1392"/>
    </row>
    <row r="17166" spans="7:7" ht="12.75" customHeight="1">
      <c r="G17166" s="1392"/>
    </row>
    <row r="17167" spans="7:7" ht="12.75" customHeight="1">
      <c r="G17167" s="1392"/>
    </row>
    <row r="17168" spans="7:7" ht="12.75" customHeight="1">
      <c r="G17168" s="1392"/>
    </row>
    <row r="17169" spans="7:7" ht="12.75" customHeight="1">
      <c r="G17169" s="1392"/>
    </row>
    <row r="17170" spans="7:7" ht="12.75" customHeight="1">
      <c r="G17170" s="1392"/>
    </row>
    <row r="17171" spans="7:7" ht="12.75" customHeight="1">
      <c r="G17171" s="1392"/>
    </row>
    <row r="17172" spans="7:7" ht="12.75" customHeight="1">
      <c r="G17172" s="1392"/>
    </row>
    <row r="17173" spans="7:7" ht="12.75" customHeight="1">
      <c r="G17173" s="1392"/>
    </row>
    <row r="17174" spans="7:7" ht="12.75" customHeight="1">
      <c r="G17174" s="1392"/>
    </row>
    <row r="17175" spans="7:7" ht="12.75" customHeight="1">
      <c r="G17175" s="1392"/>
    </row>
    <row r="17176" spans="7:7" ht="12.75" customHeight="1">
      <c r="G17176" s="1392"/>
    </row>
    <row r="17177" spans="7:7" ht="12.75" customHeight="1">
      <c r="G17177" s="1392"/>
    </row>
    <row r="17178" spans="7:7" ht="12.75" customHeight="1">
      <c r="G17178" s="1392"/>
    </row>
    <row r="17179" spans="7:7" ht="12.75" customHeight="1">
      <c r="G17179" s="1392"/>
    </row>
    <row r="17180" spans="7:7" ht="12.75" customHeight="1">
      <c r="G17180" s="1392"/>
    </row>
    <row r="17181" spans="7:7" ht="12.75" customHeight="1">
      <c r="G17181" s="1392"/>
    </row>
    <row r="17182" spans="7:7" ht="12.75" customHeight="1">
      <c r="G17182" s="1392"/>
    </row>
    <row r="17183" spans="7:7" ht="12.75" customHeight="1">
      <c r="G17183" s="1392"/>
    </row>
    <row r="17184" spans="7:7" ht="12.75" customHeight="1">
      <c r="G17184" s="1392"/>
    </row>
    <row r="17185" spans="7:7" ht="12.75" customHeight="1">
      <c r="G17185" s="1392"/>
    </row>
    <row r="17186" spans="7:7" ht="12.75" customHeight="1">
      <c r="G17186" s="1392"/>
    </row>
    <row r="17187" spans="7:7" ht="12.75" customHeight="1">
      <c r="G17187" s="1392"/>
    </row>
    <row r="17188" spans="7:7" ht="12.75" customHeight="1">
      <c r="G17188" s="1392"/>
    </row>
    <row r="17189" spans="7:7" ht="12.75" customHeight="1">
      <c r="G17189" s="1392"/>
    </row>
    <row r="17190" spans="7:7" ht="12.75" customHeight="1">
      <c r="G17190" s="1392"/>
    </row>
    <row r="17191" spans="7:7" ht="12.75" customHeight="1">
      <c r="G17191" s="1392"/>
    </row>
    <row r="17192" spans="7:7" ht="12.75" customHeight="1">
      <c r="G17192" s="1392"/>
    </row>
    <row r="17193" spans="7:7" ht="12.75" customHeight="1">
      <c r="G17193" s="1392"/>
    </row>
    <row r="17194" spans="7:7" ht="12.75" customHeight="1">
      <c r="G17194" s="1392"/>
    </row>
    <row r="17195" spans="7:7" ht="12.75" customHeight="1">
      <c r="G17195" s="1392"/>
    </row>
    <row r="17196" spans="7:7" ht="12.75" customHeight="1">
      <c r="G17196" s="1392"/>
    </row>
    <row r="17197" spans="7:7" ht="12.75" customHeight="1">
      <c r="G17197" s="1392"/>
    </row>
    <row r="17198" spans="7:7" ht="12.75" customHeight="1">
      <c r="G17198" s="1392"/>
    </row>
    <row r="17199" spans="7:7" ht="12.75" customHeight="1">
      <c r="G17199" s="1392"/>
    </row>
    <row r="17200" spans="7:7" ht="12.75" customHeight="1">
      <c r="G17200" s="1392"/>
    </row>
    <row r="17201" spans="7:7" ht="12.75" customHeight="1">
      <c r="G17201" s="1392"/>
    </row>
    <row r="17202" spans="7:7" ht="12.75" customHeight="1">
      <c r="G17202" s="1392"/>
    </row>
    <row r="17203" spans="7:7" ht="12.75" customHeight="1">
      <c r="G17203" s="1392"/>
    </row>
    <row r="17204" spans="7:7" ht="12.75" customHeight="1">
      <c r="G17204" s="1392"/>
    </row>
    <row r="17205" spans="7:7" ht="12.75" customHeight="1">
      <c r="G17205" s="1392"/>
    </row>
    <row r="17206" spans="7:7" ht="12.75" customHeight="1">
      <c r="G17206" s="1392"/>
    </row>
    <row r="17207" spans="7:7" ht="12.75" customHeight="1">
      <c r="G17207" s="1392"/>
    </row>
    <row r="17208" spans="7:7" ht="12.75" customHeight="1">
      <c r="G17208" s="1392"/>
    </row>
    <row r="17209" spans="7:7" ht="12.75" customHeight="1">
      <c r="G17209" s="1392"/>
    </row>
    <row r="17210" spans="7:7" ht="12.75" customHeight="1">
      <c r="G17210" s="1392"/>
    </row>
    <row r="17211" spans="7:7" ht="12.75" customHeight="1">
      <c r="G17211" s="1392"/>
    </row>
    <row r="17212" spans="7:7" ht="12.75" customHeight="1">
      <c r="G17212" s="1392"/>
    </row>
    <row r="17213" spans="7:7" ht="12.75" customHeight="1">
      <c r="G17213" s="1392"/>
    </row>
    <row r="17214" spans="7:7" ht="12.75" customHeight="1">
      <c r="G17214" s="1392"/>
    </row>
    <row r="17215" spans="7:7" ht="12.75" customHeight="1">
      <c r="G17215" s="1392"/>
    </row>
    <row r="17216" spans="7:7" ht="12.75" customHeight="1">
      <c r="G17216" s="1392"/>
    </row>
    <row r="17217" spans="7:7" ht="12.75" customHeight="1">
      <c r="G17217" s="1392"/>
    </row>
    <row r="17218" spans="7:7" ht="12.75" customHeight="1">
      <c r="G17218" s="1392"/>
    </row>
    <row r="17219" spans="7:7" ht="12.75" customHeight="1">
      <c r="G17219" s="1392"/>
    </row>
    <row r="17220" spans="7:7" ht="12.75" customHeight="1">
      <c r="G17220" s="1392"/>
    </row>
    <row r="17221" spans="7:7" ht="12.75" customHeight="1">
      <c r="G17221" s="1392"/>
    </row>
    <row r="17222" spans="7:7" ht="12.75" customHeight="1">
      <c r="G17222" s="1392"/>
    </row>
    <row r="17223" spans="7:7" ht="12.75" customHeight="1">
      <c r="G17223" s="1392"/>
    </row>
    <row r="17224" spans="7:7" ht="12.75" customHeight="1">
      <c r="G17224" s="1392"/>
    </row>
    <row r="17225" spans="7:7" ht="12.75" customHeight="1">
      <c r="G17225" s="1392"/>
    </row>
    <row r="17226" spans="7:7" ht="12.75" customHeight="1">
      <c r="G17226" s="1392"/>
    </row>
    <row r="17227" spans="7:7" ht="12.75" customHeight="1">
      <c r="G17227" s="1392"/>
    </row>
    <row r="17228" spans="7:7" ht="12.75" customHeight="1">
      <c r="G17228" s="1392"/>
    </row>
    <row r="17229" spans="7:7" ht="12.75" customHeight="1">
      <c r="G17229" s="1392"/>
    </row>
    <row r="17230" spans="7:7" ht="12.75" customHeight="1">
      <c r="G17230" s="1392"/>
    </row>
    <row r="17231" spans="7:7" ht="12.75" customHeight="1">
      <c r="G17231" s="1392"/>
    </row>
    <row r="17232" spans="7:7" ht="12.75" customHeight="1">
      <c r="G17232" s="1392"/>
    </row>
    <row r="17233" spans="7:7" ht="12.75" customHeight="1">
      <c r="G17233" s="1392"/>
    </row>
    <row r="17234" spans="7:7" ht="12.75" customHeight="1">
      <c r="G17234" s="1392"/>
    </row>
    <row r="17235" spans="7:7" ht="12.75" customHeight="1">
      <c r="G17235" s="1392"/>
    </row>
    <row r="17236" spans="7:7" ht="12.75" customHeight="1">
      <c r="G17236" s="1392"/>
    </row>
    <row r="17237" spans="7:7" ht="12.75" customHeight="1">
      <c r="G17237" s="1392"/>
    </row>
    <row r="17238" spans="7:7" ht="12.75" customHeight="1">
      <c r="G17238" s="1392"/>
    </row>
    <row r="17239" spans="7:7" ht="12.75" customHeight="1">
      <c r="G17239" s="1392"/>
    </row>
    <row r="17240" spans="7:7" ht="12.75" customHeight="1">
      <c r="G17240" s="1392"/>
    </row>
    <row r="17241" spans="7:7" ht="12.75" customHeight="1">
      <c r="G17241" s="1392"/>
    </row>
    <row r="17242" spans="7:7" ht="12.75" customHeight="1">
      <c r="G17242" s="1392"/>
    </row>
    <row r="17243" spans="7:7" ht="12.75" customHeight="1">
      <c r="G17243" s="1392"/>
    </row>
    <row r="17244" spans="7:7" ht="12.75" customHeight="1">
      <c r="G17244" s="1392"/>
    </row>
    <row r="17245" spans="7:7" ht="12.75" customHeight="1">
      <c r="G17245" s="1392"/>
    </row>
    <row r="17246" spans="7:7" ht="12.75" customHeight="1">
      <c r="G17246" s="1392"/>
    </row>
    <row r="17247" spans="7:7" ht="12.75" customHeight="1">
      <c r="G17247" s="1392"/>
    </row>
    <row r="17248" spans="7:7" ht="12.75" customHeight="1">
      <c r="G17248" s="1392"/>
    </row>
    <row r="17249" spans="7:7" ht="12.75" customHeight="1">
      <c r="G17249" s="1392"/>
    </row>
    <row r="17250" spans="7:7" ht="12.75" customHeight="1">
      <c r="G17250" s="1392"/>
    </row>
    <row r="17251" spans="7:7" ht="12.75" customHeight="1">
      <c r="G17251" s="1392"/>
    </row>
    <row r="17252" spans="7:7" ht="12.75" customHeight="1">
      <c r="G17252" s="1392"/>
    </row>
    <row r="17253" spans="7:7" ht="12.75" customHeight="1">
      <c r="G17253" s="1392"/>
    </row>
    <row r="17254" spans="7:7" ht="12.75" customHeight="1">
      <c r="G17254" s="1392"/>
    </row>
    <row r="17255" spans="7:7" ht="12.75" customHeight="1">
      <c r="G17255" s="1392"/>
    </row>
    <row r="17256" spans="7:7" ht="12.75" customHeight="1">
      <c r="G17256" s="1392"/>
    </row>
    <row r="17257" spans="7:7" ht="12.75" customHeight="1">
      <c r="G17257" s="1392"/>
    </row>
    <row r="17258" spans="7:7" ht="12.75" customHeight="1">
      <c r="G17258" s="1392"/>
    </row>
    <row r="17259" spans="7:7" ht="12.75" customHeight="1">
      <c r="G17259" s="1392"/>
    </row>
    <row r="17260" spans="7:7" ht="12.75" customHeight="1">
      <c r="G17260" s="1392"/>
    </row>
    <row r="17261" spans="7:7" ht="12.75" customHeight="1">
      <c r="G17261" s="1392"/>
    </row>
    <row r="17262" spans="7:7" ht="12.75" customHeight="1">
      <c r="G17262" s="1392"/>
    </row>
    <row r="17263" spans="7:7" ht="12.75" customHeight="1">
      <c r="G17263" s="1392"/>
    </row>
    <row r="17264" spans="7:7" ht="12.75" customHeight="1">
      <c r="G17264" s="1392"/>
    </row>
    <row r="17265" spans="7:7" ht="12.75" customHeight="1">
      <c r="G17265" s="1392"/>
    </row>
    <row r="17266" spans="7:7" ht="12.75" customHeight="1">
      <c r="G17266" s="1392"/>
    </row>
    <row r="17267" spans="7:7" ht="12.75" customHeight="1">
      <c r="G17267" s="1392"/>
    </row>
    <row r="17268" spans="7:7" ht="12.75" customHeight="1">
      <c r="G17268" s="1392"/>
    </row>
    <row r="17269" spans="7:7" ht="12.75" customHeight="1">
      <c r="G17269" s="1392"/>
    </row>
    <row r="17270" spans="7:7" ht="12.75" customHeight="1">
      <c r="G17270" s="1392"/>
    </row>
    <row r="17271" spans="7:7" ht="12.75" customHeight="1">
      <c r="G17271" s="1392"/>
    </row>
    <row r="17272" spans="7:7" ht="12.75" customHeight="1">
      <c r="G17272" s="1392"/>
    </row>
    <row r="17273" spans="7:7" ht="12.75" customHeight="1">
      <c r="G17273" s="1392"/>
    </row>
    <row r="17274" spans="7:7" ht="12.75" customHeight="1">
      <c r="G17274" s="1392"/>
    </row>
    <row r="17275" spans="7:7" ht="12.75" customHeight="1">
      <c r="G17275" s="1392"/>
    </row>
    <row r="17276" spans="7:7" ht="12.75" customHeight="1">
      <c r="G17276" s="1392"/>
    </row>
    <row r="17277" spans="7:7" ht="12.75" customHeight="1">
      <c r="G17277" s="1392"/>
    </row>
    <row r="17278" spans="7:7" ht="12.75" customHeight="1">
      <c r="G17278" s="1392"/>
    </row>
    <row r="17279" spans="7:7" ht="12.75" customHeight="1">
      <c r="G17279" s="1392"/>
    </row>
    <row r="17280" spans="7:7" ht="12.75" customHeight="1">
      <c r="G17280" s="1392"/>
    </row>
    <row r="17281" spans="7:7" ht="12.75" customHeight="1">
      <c r="G17281" s="1392"/>
    </row>
    <row r="17282" spans="7:7" ht="12.75" customHeight="1">
      <c r="G17282" s="1392"/>
    </row>
    <row r="17283" spans="7:7" ht="12.75" customHeight="1">
      <c r="G17283" s="1392"/>
    </row>
    <row r="17284" spans="7:7" ht="12.75" customHeight="1">
      <c r="G17284" s="1392"/>
    </row>
    <row r="17285" spans="7:7" ht="12.75" customHeight="1">
      <c r="G17285" s="1392"/>
    </row>
    <row r="17286" spans="7:7" ht="12.75" customHeight="1">
      <c r="G17286" s="1392"/>
    </row>
    <row r="17287" spans="7:7" ht="12.75" customHeight="1">
      <c r="G17287" s="1392"/>
    </row>
    <row r="17288" spans="7:7" ht="12.75" customHeight="1">
      <c r="G17288" s="1392"/>
    </row>
    <row r="17289" spans="7:7" ht="12.75" customHeight="1">
      <c r="G17289" s="1392"/>
    </row>
    <row r="17290" spans="7:7" ht="12.75" customHeight="1">
      <c r="G17290" s="1392"/>
    </row>
    <row r="17291" spans="7:7" ht="12.75" customHeight="1">
      <c r="G17291" s="1392"/>
    </row>
    <row r="17292" spans="7:7" ht="12.75" customHeight="1">
      <c r="G17292" s="1392"/>
    </row>
    <row r="17293" spans="7:7" ht="12.75" customHeight="1">
      <c r="G17293" s="1392"/>
    </row>
    <row r="17294" spans="7:7" ht="12.75" customHeight="1">
      <c r="G17294" s="1392"/>
    </row>
    <row r="17295" spans="7:7" ht="12.75" customHeight="1">
      <c r="G17295" s="1392"/>
    </row>
    <row r="17296" spans="7:7" ht="12.75" customHeight="1">
      <c r="G17296" s="1392"/>
    </row>
    <row r="17297" spans="7:7" ht="12.75" customHeight="1">
      <c r="G17297" s="1392"/>
    </row>
    <row r="17298" spans="7:7" ht="12.75" customHeight="1">
      <c r="G17298" s="1392"/>
    </row>
    <row r="17299" spans="7:7" ht="12.75" customHeight="1">
      <c r="G17299" s="1392"/>
    </row>
    <row r="17300" spans="7:7" ht="12.75" customHeight="1">
      <c r="G17300" s="1392"/>
    </row>
    <row r="17301" spans="7:7" ht="12.75" customHeight="1">
      <c r="G17301" s="1392"/>
    </row>
    <row r="17302" spans="7:7" ht="12.75" customHeight="1">
      <c r="G17302" s="1392"/>
    </row>
    <row r="17303" spans="7:7" ht="12.75" customHeight="1">
      <c r="G17303" s="1392"/>
    </row>
    <row r="17304" spans="7:7" ht="12.75" customHeight="1">
      <c r="G17304" s="1392"/>
    </row>
    <row r="17305" spans="7:7" ht="12.75" customHeight="1">
      <c r="G17305" s="1392"/>
    </row>
    <row r="17306" spans="7:7" ht="12.75" customHeight="1">
      <c r="G17306" s="1392"/>
    </row>
    <row r="17307" spans="7:7" ht="12.75" customHeight="1">
      <c r="G17307" s="1392"/>
    </row>
    <row r="17308" spans="7:7" ht="12.75" customHeight="1">
      <c r="G17308" s="1392"/>
    </row>
    <row r="17309" spans="7:7" ht="12.75" customHeight="1">
      <c r="G17309" s="1392"/>
    </row>
    <row r="17310" spans="7:7" ht="12.75" customHeight="1">
      <c r="G17310" s="1392"/>
    </row>
    <row r="17311" spans="7:7" ht="12.75" customHeight="1">
      <c r="G17311" s="1392"/>
    </row>
    <row r="17312" spans="7:7" ht="12.75" customHeight="1">
      <c r="G17312" s="1392"/>
    </row>
    <row r="17313" spans="7:7" ht="12.75" customHeight="1">
      <c r="G17313" s="1392"/>
    </row>
    <row r="17314" spans="7:7" ht="12.75" customHeight="1">
      <c r="G17314" s="1392"/>
    </row>
    <row r="17315" spans="7:7" ht="12.75" customHeight="1">
      <c r="G17315" s="1392"/>
    </row>
    <row r="17316" spans="7:7" ht="12.75" customHeight="1">
      <c r="G17316" s="1392"/>
    </row>
    <row r="17317" spans="7:7" ht="12.75" customHeight="1">
      <c r="G17317" s="1392"/>
    </row>
    <row r="17318" spans="7:7" ht="12.75" customHeight="1">
      <c r="G17318" s="1392"/>
    </row>
    <row r="17319" spans="7:7" ht="12.75" customHeight="1">
      <c r="G17319" s="1392"/>
    </row>
    <row r="17320" spans="7:7" ht="12.75" customHeight="1">
      <c r="G17320" s="1392"/>
    </row>
    <row r="17321" spans="7:7" ht="12.75" customHeight="1">
      <c r="G17321" s="1392"/>
    </row>
    <row r="17322" spans="7:7" ht="12.75" customHeight="1">
      <c r="G17322" s="1392"/>
    </row>
    <row r="17323" spans="7:7" ht="12.75" customHeight="1">
      <c r="G17323" s="1392"/>
    </row>
    <row r="17324" spans="7:7" ht="12.75" customHeight="1">
      <c r="G17324" s="1392"/>
    </row>
    <row r="17325" spans="7:7" ht="12.75" customHeight="1">
      <c r="G17325" s="1392"/>
    </row>
    <row r="17326" spans="7:7" ht="12.75" customHeight="1">
      <c r="G17326" s="1392"/>
    </row>
    <row r="17327" spans="7:7" ht="12.75" customHeight="1">
      <c r="G17327" s="1392"/>
    </row>
    <row r="17328" spans="7:7" ht="12.75" customHeight="1">
      <c r="G17328" s="1392"/>
    </row>
    <row r="17329" spans="7:7" ht="12.75" customHeight="1">
      <c r="G17329" s="1392"/>
    </row>
    <row r="17330" spans="7:7" ht="12.75" customHeight="1">
      <c r="G17330" s="1392"/>
    </row>
    <row r="17331" spans="7:7" ht="12.75" customHeight="1">
      <c r="G17331" s="1392"/>
    </row>
    <row r="17332" spans="7:7" ht="12.75" customHeight="1">
      <c r="G17332" s="1392"/>
    </row>
    <row r="17333" spans="7:7" ht="12.75" customHeight="1">
      <c r="G17333" s="1392"/>
    </row>
    <row r="17334" spans="7:7" ht="12.75" customHeight="1">
      <c r="G17334" s="1392"/>
    </row>
    <row r="17335" spans="7:7" ht="12.75" customHeight="1">
      <c r="G17335" s="1392"/>
    </row>
    <row r="17336" spans="7:7" ht="12.75" customHeight="1">
      <c r="G17336" s="1392"/>
    </row>
    <row r="17337" spans="7:7" ht="12.75" customHeight="1">
      <c r="G17337" s="1392"/>
    </row>
    <row r="17338" spans="7:7" ht="12.75" customHeight="1">
      <c r="G17338" s="1392"/>
    </row>
    <row r="17339" spans="7:7" ht="12.75" customHeight="1">
      <c r="G17339" s="1392"/>
    </row>
    <row r="17340" spans="7:7" ht="12.75" customHeight="1">
      <c r="G17340" s="1392"/>
    </row>
    <row r="17341" spans="7:7" ht="12.75" customHeight="1">
      <c r="G17341" s="1392"/>
    </row>
    <row r="17342" spans="7:7" ht="12.75" customHeight="1">
      <c r="G17342" s="1392"/>
    </row>
    <row r="17343" spans="7:7" ht="12.75" customHeight="1">
      <c r="G17343" s="1392"/>
    </row>
    <row r="17344" spans="7:7" ht="12.75" customHeight="1">
      <c r="G17344" s="1392"/>
    </row>
    <row r="17345" spans="7:7" ht="12.75" customHeight="1">
      <c r="G17345" s="1392"/>
    </row>
    <row r="17346" spans="7:7" ht="12.75" customHeight="1">
      <c r="G17346" s="1392"/>
    </row>
    <row r="17347" spans="7:7" ht="12.75" customHeight="1">
      <c r="G17347" s="1392"/>
    </row>
    <row r="17348" spans="7:7" ht="12.75" customHeight="1">
      <c r="G17348" s="1392"/>
    </row>
    <row r="17349" spans="7:7" ht="12.75" customHeight="1">
      <c r="G17349" s="1392"/>
    </row>
    <row r="17350" spans="7:7" ht="12.75" customHeight="1">
      <c r="G17350" s="1392"/>
    </row>
    <row r="17351" spans="7:7" ht="12.75" customHeight="1">
      <c r="G17351" s="1392"/>
    </row>
    <row r="17352" spans="7:7" ht="12.75" customHeight="1">
      <c r="G17352" s="1392"/>
    </row>
    <row r="17353" spans="7:7" ht="12.75" customHeight="1">
      <c r="G17353" s="1392"/>
    </row>
    <row r="17354" spans="7:7" ht="12.75" customHeight="1">
      <c r="G17354" s="1392"/>
    </row>
    <row r="17355" spans="7:7" ht="12.75" customHeight="1">
      <c r="G17355" s="1392"/>
    </row>
    <row r="17356" spans="7:7" ht="12.75" customHeight="1">
      <c r="G17356" s="1392"/>
    </row>
    <row r="17357" spans="7:7" ht="12.75" customHeight="1">
      <c r="G17357" s="1392"/>
    </row>
    <row r="17358" spans="7:7" ht="12.75" customHeight="1">
      <c r="G17358" s="1392"/>
    </row>
    <row r="17359" spans="7:7" ht="12.75" customHeight="1">
      <c r="G17359" s="1392"/>
    </row>
    <row r="17360" spans="7:7" ht="12.75" customHeight="1">
      <c r="G17360" s="1392"/>
    </row>
    <row r="17361" spans="7:7" ht="12.75" customHeight="1">
      <c r="G17361" s="1392"/>
    </row>
    <row r="17362" spans="7:7" ht="12.75" customHeight="1">
      <c r="G17362" s="1392"/>
    </row>
    <row r="17363" spans="7:7" ht="12.75" customHeight="1">
      <c r="G17363" s="1392"/>
    </row>
    <row r="17364" spans="7:7" ht="12.75" customHeight="1">
      <c r="G17364" s="1392"/>
    </row>
    <row r="17365" spans="7:7" ht="12.75" customHeight="1">
      <c r="G17365" s="1392"/>
    </row>
    <row r="17366" spans="7:7" ht="12.75" customHeight="1">
      <c r="G17366" s="1392"/>
    </row>
    <row r="17367" spans="7:7" ht="12.75" customHeight="1">
      <c r="G17367" s="1392"/>
    </row>
    <row r="17368" spans="7:7" ht="12.75" customHeight="1">
      <c r="G17368" s="1392"/>
    </row>
    <row r="17369" spans="7:7" ht="12.75" customHeight="1">
      <c r="G17369" s="1392"/>
    </row>
    <row r="17370" spans="7:7" ht="12.75" customHeight="1">
      <c r="G17370" s="1392"/>
    </row>
    <row r="17371" spans="7:7" ht="12.75" customHeight="1">
      <c r="G17371" s="1392"/>
    </row>
    <row r="17372" spans="7:7" ht="12.75" customHeight="1">
      <c r="G17372" s="1392"/>
    </row>
    <row r="17373" spans="7:7" ht="12.75" customHeight="1">
      <c r="G17373" s="1392"/>
    </row>
    <row r="17374" spans="7:7" ht="12.75" customHeight="1">
      <c r="G17374" s="1392"/>
    </row>
    <row r="17375" spans="7:7" ht="12.75" customHeight="1">
      <c r="G17375" s="1392"/>
    </row>
    <row r="17376" spans="7:7" ht="12.75" customHeight="1">
      <c r="G17376" s="1392"/>
    </row>
    <row r="17377" spans="7:7" ht="12.75" customHeight="1">
      <c r="G17377" s="1392"/>
    </row>
    <row r="17378" spans="7:7" ht="12.75" customHeight="1">
      <c r="G17378" s="1392"/>
    </row>
    <row r="17379" spans="7:7" ht="12.75" customHeight="1">
      <c r="G17379" s="1392"/>
    </row>
    <row r="17380" spans="7:7" ht="12.75" customHeight="1">
      <c r="G17380" s="1392"/>
    </row>
    <row r="17381" spans="7:7" ht="12.75" customHeight="1">
      <c r="G17381" s="1392"/>
    </row>
    <row r="17382" spans="7:7" ht="12.75" customHeight="1">
      <c r="G17382" s="1392"/>
    </row>
    <row r="17383" spans="7:7" ht="12.75" customHeight="1">
      <c r="G17383" s="1392"/>
    </row>
    <row r="17384" spans="7:7" ht="12.75" customHeight="1">
      <c r="G17384" s="1392"/>
    </row>
    <row r="17385" spans="7:7" ht="12.75" customHeight="1">
      <c r="G17385" s="1392"/>
    </row>
    <row r="17386" spans="7:7" ht="12.75" customHeight="1">
      <c r="G17386" s="1392"/>
    </row>
    <row r="17387" spans="7:7" ht="12.75" customHeight="1">
      <c r="G17387" s="1392"/>
    </row>
    <row r="17388" spans="7:7" ht="12.75" customHeight="1">
      <c r="G17388" s="1392"/>
    </row>
    <row r="17389" spans="7:7" ht="12.75" customHeight="1">
      <c r="G17389" s="1392"/>
    </row>
    <row r="17390" spans="7:7" ht="12.75" customHeight="1">
      <c r="G17390" s="1392"/>
    </row>
    <row r="17391" spans="7:7" ht="12.75" customHeight="1">
      <c r="G17391" s="1392"/>
    </row>
    <row r="17392" spans="7:7" ht="12.75" customHeight="1">
      <c r="G17392" s="1392"/>
    </row>
    <row r="17393" spans="7:7" ht="12.75" customHeight="1">
      <c r="G17393" s="1392"/>
    </row>
    <row r="17394" spans="7:7" ht="12.75" customHeight="1">
      <c r="G17394" s="1392"/>
    </row>
    <row r="17395" spans="7:7" ht="12.75" customHeight="1">
      <c r="G17395" s="1392"/>
    </row>
    <row r="17396" spans="7:7" ht="12.75" customHeight="1">
      <c r="G17396" s="1392"/>
    </row>
    <row r="17397" spans="7:7" ht="12.75" customHeight="1">
      <c r="G17397" s="1392"/>
    </row>
    <row r="17398" spans="7:7" ht="12.75" customHeight="1">
      <c r="G17398" s="1392"/>
    </row>
    <row r="17399" spans="7:7" ht="12.75" customHeight="1">
      <c r="G17399" s="1392"/>
    </row>
    <row r="17400" spans="7:7" ht="12.75" customHeight="1">
      <c r="G17400" s="1392"/>
    </row>
    <row r="17401" spans="7:7" ht="12.75" customHeight="1">
      <c r="G17401" s="1392"/>
    </row>
    <row r="17402" spans="7:7" ht="12.75" customHeight="1">
      <c r="G17402" s="1392"/>
    </row>
    <row r="17403" spans="7:7" ht="12.75" customHeight="1">
      <c r="G17403" s="1392"/>
    </row>
    <row r="17404" spans="7:7" ht="12.75" customHeight="1">
      <c r="G17404" s="1392"/>
    </row>
    <row r="17405" spans="7:7" ht="12.75" customHeight="1">
      <c r="G17405" s="1392"/>
    </row>
    <row r="17406" spans="7:7" ht="12.75" customHeight="1">
      <c r="G17406" s="1392"/>
    </row>
    <row r="17407" spans="7:7" ht="12.75" customHeight="1">
      <c r="G17407" s="1392"/>
    </row>
    <row r="17408" spans="7:7" ht="12.75" customHeight="1">
      <c r="G17408" s="1392"/>
    </row>
    <row r="17409" spans="7:7" ht="12.75" customHeight="1">
      <c r="G17409" s="1392"/>
    </row>
    <row r="17410" spans="7:7" ht="12.75" customHeight="1">
      <c r="G17410" s="1392"/>
    </row>
    <row r="17411" spans="7:7" ht="12.75" customHeight="1">
      <c r="G17411" s="1392"/>
    </row>
    <row r="17412" spans="7:7" ht="12.75" customHeight="1">
      <c r="G17412" s="1392"/>
    </row>
    <row r="17413" spans="7:7" ht="12.75" customHeight="1">
      <c r="G17413" s="1392"/>
    </row>
    <row r="17414" spans="7:7" ht="12.75" customHeight="1">
      <c r="G17414" s="1392"/>
    </row>
    <row r="17415" spans="7:7" ht="12.75" customHeight="1">
      <c r="G17415" s="1392"/>
    </row>
    <row r="17416" spans="7:7" ht="12.75" customHeight="1">
      <c r="G17416" s="1392"/>
    </row>
    <row r="17417" spans="7:7" ht="12.75" customHeight="1">
      <c r="G17417" s="1392"/>
    </row>
    <row r="17418" spans="7:7" ht="12.75" customHeight="1">
      <c r="G17418" s="1392"/>
    </row>
    <row r="17419" spans="7:7" ht="12.75" customHeight="1">
      <c r="G17419" s="1392"/>
    </row>
    <row r="17420" spans="7:7" ht="12.75" customHeight="1">
      <c r="G17420" s="1392"/>
    </row>
    <row r="17421" spans="7:7" ht="12.75" customHeight="1">
      <c r="G17421" s="1392"/>
    </row>
    <row r="17422" spans="7:7" ht="12.75" customHeight="1">
      <c r="G17422" s="1392"/>
    </row>
    <row r="17423" spans="7:7" ht="12.75" customHeight="1">
      <c r="G17423" s="1392"/>
    </row>
    <row r="17424" spans="7:7" ht="12.75" customHeight="1">
      <c r="G17424" s="1392"/>
    </row>
    <row r="17425" spans="7:7" ht="12.75" customHeight="1">
      <c r="G17425" s="1392"/>
    </row>
    <row r="17426" spans="7:7" ht="12.75" customHeight="1">
      <c r="G17426" s="1392"/>
    </row>
    <row r="17427" spans="7:7" ht="12.75" customHeight="1">
      <c r="G17427" s="1392"/>
    </row>
    <row r="17428" spans="7:7" ht="12.75" customHeight="1">
      <c r="G17428" s="1392"/>
    </row>
    <row r="17429" spans="7:7" ht="12.75" customHeight="1">
      <c r="G17429" s="1392"/>
    </row>
    <row r="17430" spans="7:7" ht="12.75" customHeight="1">
      <c r="G17430" s="1392"/>
    </row>
    <row r="17431" spans="7:7" ht="12.75" customHeight="1">
      <c r="G17431" s="1392"/>
    </row>
    <row r="17432" spans="7:7" ht="12.75" customHeight="1">
      <c r="G17432" s="1392"/>
    </row>
    <row r="17433" spans="7:7" ht="12.75" customHeight="1">
      <c r="G17433" s="1392"/>
    </row>
    <row r="17434" spans="7:7" ht="12.75" customHeight="1">
      <c r="G17434" s="1392"/>
    </row>
    <row r="17435" spans="7:7" ht="12.75" customHeight="1">
      <c r="G17435" s="1392"/>
    </row>
    <row r="17436" spans="7:7" ht="12.75" customHeight="1">
      <c r="G17436" s="1392"/>
    </row>
    <row r="17437" spans="7:7" ht="12.75" customHeight="1">
      <c r="G17437" s="1392"/>
    </row>
    <row r="17438" spans="7:7" ht="12.75" customHeight="1">
      <c r="G17438" s="1392"/>
    </row>
    <row r="17439" spans="7:7" ht="12.75" customHeight="1">
      <c r="G17439" s="1392"/>
    </row>
    <row r="17440" spans="7:7" ht="12.75" customHeight="1">
      <c r="G17440" s="1392"/>
    </row>
    <row r="17441" spans="7:7" ht="12.75" customHeight="1">
      <c r="G17441" s="1392"/>
    </row>
    <row r="17442" spans="7:7" ht="12.75" customHeight="1">
      <c r="G17442" s="1392"/>
    </row>
    <row r="17443" spans="7:7" ht="12.75" customHeight="1">
      <c r="G17443" s="1392"/>
    </row>
    <row r="17444" spans="7:7" ht="12.75" customHeight="1">
      <c r="G17444" s="1392"/>
    </row>
    <row r="17445" spans="7:7" ht="12.75" customHeight="1">
      <c r="G17445" s="1392"/>
    </row>
    <row r="17446" spans="7:7" ht="12.75" customHeight="1">
      <c r="G17446" s="1392"/>
    </row>
    <row r="17447" spans="7:7" ht="12.75" customHeight="1">
      <c r="G17447" s="1392"/>
    </row>
    <row r="17448" spans="7:7" ht="12.75" customHeight="1">
      <c r="G17448" s="1392"/>
    </row>
    <row r="17449" spans="7:7" ht="12.75" customHeight="1">
      <c r="G17449" s="1392"/>
    </row>
    <row r="17450" spans="7:7" ht="12.75" customHeight="1">
      <c r="G17450" s="1392"/>
    </row>
    <row r="17451" spans="7:7" ht="12.75" customHeight="1">
      <c r="G17451" s="1392"/>
    </row>
    <row r="17452" spans="7:7" ht="12.75" customHeight="1">
      <c r="G17452" s="1392"/>
    </row>
    <row r="17453" spans="7:7" ht="12.75" customHeight="1">
      <c r="G17453" s="1392"/>
    </row>
    <row r="17454" spans="7:7" ht="12.75" customHeight="1">
      <c r="G17454" s="1392"/>
    </row>
    <row r="17455" spans="7:7" ht="12.75" customHeight="1">
      <c r="G17455" s="1392"/>
    </row>
    <row r="17456" spans="7:7" ht="12.75" customHeight="1">
      <c r="G17456" s="1392"/>
    </row>
    <row r="17457" spans="7:7" ht="12.75" customHeight="1">
      <c r="G17457" s="1392"/>
    </row>
    <row r="17458" spans="7:7" ht="12.75" customHeight="1">
      <c r="G17458" s="1392"/>
    </row>
    <row r="17459" spans="7:7" ht="12.75" customHeight="1">
      <c r="G17459" s="1392"/>
    </row>
    <row r="17460" spans="7:7" ht="12.75" customHeight="1">
      <c r="G17460" s="1392"/>
    </row>
    <row r="17461" spans="7:7" ht="12.75" customHeight="1">
      <c r="G17461" s="1392"/>
    </row>
    <row r="17462" spans="7:7" ht="12.75" customHeight="1">
      <c r="G17462" s="1392"/>
    </row>
    <row r="17463" spans="7:7" ht="12.75" customHeight="1">
      <c r="G17463" s="1392"/>
    </row>
    <row r="17464" spans="7:7" ht="12.75" customHeight="1">
      <c r="G17464" s="1392"/>
    </row>
    <row r="17465" spans="7:7" ht="12.75" customHeight="1">
      <c r="G17465" s="1392"/>
    </row>
    <row r="17466" spans="7:7" ht="12.75" customHeight="1">
      <c r="G17466" s="1392"/>
    </row>
    <row r="17467" spans="7:7" ht="12.75" customHeight="1">
      <c r="G17467" s="1392"/>
    </row>
    <row r="17468" spans="7:7" ht="12.75" customHeight="1">
      <c r="G17468" s="1392"/>
    </row>
    <row r="17469" spans="7:7" ht="12.75" customHeight="1">
      <c r="G17469" s="1392"/>
    </row>
    <row r="17470" spans="7:7" ht="12.75" customHeight="1">
      <c r="G17470" s="1392"/>
    </row>
    <row r="17471" spans="7:7" ht="12.75" customHeight="1">
      <c r="G17471" s="1392"/>
    </row>
    <row r="17472" spans="7:7" ht="12.75" customHeight="1">
      <c r="G17472" s="1392"/>
    </row>
    <row r="17473" spans="7:7" ht="12.75" customHeight="1">
      <c r="G17473" s="1392"/>
    </row>
    <row r="17474" spans="7:7" ht="12.75" customHeight="1">
      <c r="G17474" s="1392"/>
    </row>
    <row r="17475" spans="7:7" ht="12.75" customHeight="1">
      <c r="G17475" s="1392"/>
    </row>
    <row r="17476" spans="7:7" ht="12.75" customHeight="1">
      <c r="G17476" s="1392"/>
    </row>
    <row r="17477" spans="7:7" ht="12.75" customHeight="1">
      <c r="G17477" s="1392"/>
    </row>
    <row r="17478" spans="7:7" ht="12.75" customHeight="1">
      <c r="G17478" s="1392"/>
    </row>
    <row r="17479" spans="7:7" ht="12.75" customHeight="1">
      <c r="G17479" s="1392"/>
    </row>
    <row r="17480" spans="7:7" ht="12.75" customHeight="1">
      <c r="G17480" s="1392"/>
    </row>
    <row r="17481" spans="7:7" ht="12.75" customHeight="1">
      <c r="G17481" s="1392"/>
    </row>
    <row r="17482" spans="7:7" ht="12.75" customHeight="1">
      <c r="G17482" s="1392"/>
    </row>
    <row r="17483" spans="7:7" ht="12.75" customHeight="1">
      <c r="G17483" s="1392"/>
    </row>
    <row r="17484" spans="7:7" ht="12.75" customHeight="1">
      <c r="G17484" s="1392"/>
    </row>
    <row r="17485" spans="7:7" ht="12.75" customHeight="1">
      <c r="G17485" s="1392"/>
    </row>
    <row r="17486" spans="7:7" ht="12.75" customHeight="1">
      <c r="G17486" s="1392"/>
    </row>
    <row r="17487" spans="7:7" ht="12.75" customHeight="1">
      <c r="G17487" s="1392"/>
    </row>
    <row r="17488" spans="7:7" ht="12.75" customHeight="1">
      <c r="G17488" s="1392"/>
    </row>
    <row r="17489" spans="7:7" ht="12.75" customHeight="1">
      <c r="G17489" s="1392"/>
    </row>
    <row r="17490" spans="7:7" ht="12.75" customHeight="1">
      <c r="G17490" s="1392"/>
    </row>
    <row r="17491" spans="7:7" ht="12.75" customHeight="1">
      <c r="G17491" s="1392"/>
    </row>
    <row r="17492" spans="7:7" ht="12.75" customHeight="1">
      <c r="G17492" s="1392"/>
    </row>
    <row r="17493" spans="7:7" ht="12.75" customHeight="1">
      <c r="G17493" s="1392"/>
    </row>
    <row r="17494" spans="7:7" ht="12.75" customHeight="1">
      <c r="G17494" s="1392"/>
    </row>
    <row r="17495" spans="7:7" ht="12.75" customHeight="1">
      <c r="G17495" s="1392"/>
    </row>
    <row r="17496" spans="7:7" ht="12.75" customHeight="1">
      <c r="G17496" s="1392"/>
    </row>
    <row r="17497" spans="7:7" ht="12.75" customHeight="1">
      <c r="G17497" s="1392"/>
    </row>
    <row r="17498" spans="7:7" ht="12.75" customHeight="1">
      <c r="G17498" s="1392"/>
    </row>
    <row r="17499" spans="7:7" ht="12.75" customHeight="1">
      <c r="G17499" s="1392"/>
    </row>
    <row r="17500" spans="7:7" ht="12.75" customHeight="1">
      <c r="G17500" s="1392"/>
    </row>
    <row r="17501" spans="7:7" ht="12.75" customHeight="1">
      <c r="G17501" s="1392"/>
    </row>
    <row r="17502" spans="7:7" ht="12.75" customHeight="1">
      <c r="G17502" s="1392"/>
    </row>
    <row r="17503" spans="7:7" ht="12.75" customHeight="1">
      <c r="G17503" s="1392"/>
    </row>
    <row r="17504" spans="7:7" ht="12.75" customHeight="1">
      <c r="G17504" s="1392"/>
    </row>
    <row r="17505" spans="7:7" ht="12.75" customHeight="1">
      <c r="G17505" s="1392"/>
    </row>
    <row r="17506" spans="7:7" ht="12.75" customHeight="1">
      <c r="G17506" s="1392"/>
    </row>
    <row r="17507" spans="7:7" ht="12.75" customHeight="1">
      <c r="G17507" s="1392"/>
    </row>
    <row r="17508" spans="7:7" ht="12.75" customHeight="1">
      <c r="G17508" s="1392"/>
    </row>
    <row r="17509" spans="7:7" ht="12.75" customHeight="1">
      <c r="G17509" s="1392"/>
    </row>
    <row r="17510" spans="7:7" ht="12.75" customHeight="1">
      <c r="G17510" s="1392"/>
    </row>
    <row r="17511" spans="7:7" ht="12.75" customHeight="1">
      <c r="G17511" s="1392"/>
    </row>
    <row r="17512" spans="7:7" ht="12.75" customHeight="1">
      <c r="G17512" s="1392"/>
    </row>
    <row r="17513" spans="7:7" ht="12.75" customHeight="1">
      <c r="G17513" s="1392"/>
    </row>
    <row r="17514" spans="7:7" ht="12.75" customHeight="1">
      <c r="G17514" s="1392"/>
    </row>
    <row r="17515" spans="7:7" ht="12.75" customHeight="1">
      <c r="G17515" s="1392"/>
    </row>
    <row r="17516" spans="7:7" ht="12.75" customHeight="1">
      <c r="G17516" s="1392"/>
    </row>
    <row r="17517" spans="7:7" ht="12.75" customHeight="1">
      <c r="G17517" s="1392"/>
    </row>
    <row r="17518" spans="7:7" ht="12.75" customHeight="1">
      <c r="G17518" s="1392"/>
    </row>
    <row r="17519" spans="7:7" ht="12.75" customHeight="1">
      <c r="G17519" s="1392"/>
    </row>
    <row r="17520" spans="7:7" ht="12.75" customHeight="1">
      <c r="G17520" s="1392"/>
    </row>
    <row r="17521" spans="7:7" ht="12.75" customHeight="1">
      <c r="G17521" s="1392"/>
    </row>
    <row r="17522" spans="7:7" ht="12.75" customHeight="1">
      <c r="G17522" s="1392"/>
    </row>
    <row r="17523" spans="7:7" ht="12.75" customHeight="1">
      <c r="G17523" s="1392"/>
    </row>
    <row r="17524" spans="7:7" ht="12.75" customHeight="1">
      <c r="G17524" s="1392"/>
    </row>
    <row r="17525" spans="7:7" ht="12.75" customHeight="1">
      <c r="G17525" s="1392"/>
    </row>
    <row r="17526" spans="7:7" ht="12.75" customHeight="1">
      <c r="G17526" s="1392"/>
    </row>
    <row r="17527" spans="7:7" ht="12.75" customHeight="1">
      <c r="G17527" s="1392"/>
    </row>
    <row r="17528" spans="7:7" ht="12.75" customHeight="1">
      <c r="G17528" s="1392"/>
    </row>
    <row r="17529" spans="7:7" ht="12.75" customHeight="1">
      <c r="G17529" s="1392"/>
    </row>
    <row r="17530" spans="7:7" ht="12.75" customHeight="1">
      <c r="G17530" s="1392"/>
    </row>
    <row r="17531" spans="7:7" ht="12.75" customHeight="1">
      <c r="G17531" s="1392"/>
    </row>
    <row r="17532" spans="7:7" ht="12.75" customHeight="1">
      <c r="G17532" s="1392"/>
    </row>
    <row r="17533" spans="7:7" ht="12.75" customHeight="1">
      <c r="G17533" s="1392"/>
    </row>
    <row r="17534" spans="7:7" ht="12.75" customHeight="1">
      <c r="G17534" s="1392"/>
    </row>
    <row r="17535" spans="7:7" ht="12.75" customHeight="1">
      <c r="G17535" s="1392"/>
    </row>
    <row r="17536" spans="7:7" ht="12.75" customHeight="1">
      <c r="G17536" s="1392"/>
    </row>
    <row r="17537" spans="7:7" ht="12.75" customHeight="1">
      <c r="G17537" s="1392"/>
    </row>
    <row r="17538" spans="7:7" ht="12.75" customHeight="1">
      <c r="G17538" s="1392"/>
    </row>
    <row r="17539" spans="7:7" ht="12.75" customHeight="1">
      <c r="G17539" s="1392"/>
    </row>
    <row r="17540" spans="7:7" ht="12.75" customHeight="1">
      <c r="G17540" s="1392"/>
    </row>
    <row r="17541" spans="7:7" ht="12.75" customHeight="1">
      <c r="G17541" s="1392"/>
    </row>
    <row r="17542" spans="7:7" ht="12.75" customHeight="1">
      <c r="G17542" s="1392"/>
    </row>
    <row r="17543" spans="7:7" ht="12.75" customHeight="1">
      <c r="G17543" s="1392"/>
    </row>
    <row r="17544" spans="7:7" ht="12.75" customHeight="1">
      <c r="G17544" s="1392"/>
    </row>
    <row r="17545" spans="7:7" ht="12.75" customHeight="1">
      <c r="G17545" s="1392"/>
    </row>
    <row r="17546" spans="7:7" ht="12.75" customHeight="1">
      <c r="G17546" s="1392"/>
    </row>
    <row r="17547" spans="7:7" ht="12.75" customHeight="1">
      <c r="G17547" s="1392"/>
    </row>
    <row r="17548" spans="7:7" ht="12.75" customHeight="1">
      <c r="G17548" s="1392"/>
    </row>
    <row r="17549" spans="7:7" ht="12.75" customHeight="1">
      <c r="G17549" s="1392"/>
    </row>
    <row r="17550" spans="7:7" ht="12.75" customHeight="1">
      <c r="G17550" s="1392"/>
    </row>
    <row r="17551" spans="7:7" ht="12.75" customHeight="1">
      <c r="G17551" s="1392"/>
    </row>
    <row r="17552" spans="7:7" ht="12.75" customHeight="1">
      <c r="G17552" s="1392"/>
    </row>
    <row r="17553" spans="7:7" ht="12.75" customHeight="1">
      <c r="G17553" s="1392"/>
    </row>
    <row r="17554" spans="7:7" ht="12.75" customHeight="1">
      <c r="G17554" s="1392"/>
    </row>
    <row r="17555" spans="7:7" ht="12.75" customHeight="1">
      <c r="G17555" s="1392"/>
    </row>
    <row r="17556" spans="7:7" ht="12.75" customHeight="1">
      <c r="G17556" s="1392"/>
    </row>
    <row r="17557" spans="7:7" ht="12.75" customHeight="1">
      <c r="G17557" s="1392"/>
    </row>
    <row r="17558" spans="7:7" ht="12.75" customHeight="1">
      <c r="G17558" s="1392"/>
    </row>
    <row r="17559" spans="7:7" ht="12.75" customHeight="1">
      <c r="G17559" s="1392"/>
    </row>
    <row r="17560" spans="7:7" ht="12.75" customHeight="1">
      <c r="G17560" s="1392"/>
    </row>
    <row r="17561" spans="7:7" ht="12.75" customHeight="1">
      <c r="G17561" s="1392"/>
    </row>
    <row r="17562" spans="7:7" ht="12.75" customHeight="1">
      <c r="G17562" s="1392"/>
    </row>
    <row r="17563" spans="7:7" ht="12.75" customHeight="1">
      <c r="G17563" s="1392"/>
    </row>
    <row r="17564" spans="7:7" ht="12.75" customHeight="1">
      <c r="G17564" s="1392"/>
    </row>
    <row r="17565" spans="7:7" ht="12.75" customHeight="1">
      <c r="G17565" s="1392"/>
    </row>
    <row r="17566" spans="7:7" ht="12.75" customHeight="1">
      <c r="G17566" s="1392"/>
    </row>
    <row r="17567" spans="7:7" ht="12.75" customHeight="1">
      <c r="G17567" s="1392"/>
    </row>
    <row r="17568" spans="7:7" ht="12.75" customHeight="1">
      <c r="G17568" s="1392"/>
    </row>
    <row r="17569" spans="7:7" ht="12.75" customHeight="1">
      <c r="G17569" s="1392"/>
    </row>
    <row r="17570" spans="7:7" ht="12.75" customHeight="1">
      <c r="G17570" s="1392"/>
    </row>
    <row r="17571" spans="7:7" ht="12.75" customHeight="1">
      <c r="G17571" s="1392"/>
    </row>
    <row r="17572" spans="7:7" ht="12.75" customHeight="1">
      <c r="G17572" s="1392"/>
    </row>
    <row r="17573" spans="7:7" ht="12.75" customHeight="1">
      <c r="G17573" s="1392"/>
    </row>
    <row r="17574" spans="7:7" ht="12.75" customHeight="1">
      <c r="G17574" s="1392"/>
    </row>
    <row r="17575" spans="7:7" ht="12.75" customHeight="1">
      <c r="G17575" s="1392"/>
    </row>
    <row r="17576" spans="7:7" ht="12.75" customHeight="1">
      <c r="G17576" s="1392"/>
    </row>
    <row r="17577" spans="7:7" ht="12.75" customHeight="1">
      <c r="G17577" s="1392"/>
    </row>
    <row r="17578" spans="7:7" ht="12.75" customHeight="1">
      <c r="G17578" s="1392"/>
    </row>
    <row r="17579" spans="7:7" ht="12.75" customHeight="1">
      <c r="G17579" s="1392"/>
    </row>
    <row r="17580" spans="7:7" ht="12.75" customHeight="1">
      <c r="G17580" s="1392"/>
    </row>
    <row r="17581" spans="7:7" ht="12.75" customHeight="1">
      <c r="G17581" s="1392"/>
    </row>
    <row r="17582" spans="7:7" ht="12.75" customHeight="1">
      <c r="G17582" s="1392"/>
    </row>
    <row r="17583" spans="7:7" ht="12.75" customHeight="1">
      <c r="G17583" s="1392"/>
    </row>
    <row r="17584" spans="7:7" ht="12.75" customHeight="1">
      <c r="G17584" s="1392"/>
    </row>
    <row r="17585" spans="7:7" ht="12.75" customHeight="1">
      <c r="G17585" s="1392"/>
    </row>
    <row r="17586" spans="7:7" ht="12.75" customHeight="1">
      <c r="G17586" s="1392"/>
    </row>
    <row r="17587" spans="7:7" ht="12.75" customHeight="1">
      <c r="G17587" s="1392"/>
    </row>
    <row r="17588" spans="7:7" ht="12.75" customHeight="1">
      <c r="G17588" s="1392"/>
    </row>
    <row r="17589" spans="7:7" ht="12.75" customHeight="1">
      <c r="G17589" s="1392"/>
    </row>
    <row r="17590" spans="7:7" ht="12.75" customHeight="1">
      <c r="G17590" s="1392"/>
    </row>
    <row r="17591" spans="7:7" ht="12.75" customHeight="1">
      <c r="G17591" s="1392"/>
    </row>
    <row r="17592" spans="7:7" ht="12.75" customHeight="1">
      <c r="G17592" s="1392"/>
    </row>
    <row r="17593" spans="7:7" ht="12.75" customHeight="1">
      <c r="G17593" s="1392"/>
    </row>
    <row r="17594" spans="7:7" ht="12.75" customHeight="1">
      <c r="G17594" s="1392"/>
    </row>
    <row r="17595" spans="7:7" ht="12.75" customHeight="1">
      <c r="G17595" s="1392"/>
    </row>
    <row r="17596" spans="7:7" ht="12.75" customHeight="1">
      <c r="G17596" s="1392"/>
    </row>
    <row r="17597" spans="7:7" ht="12.75" customHeight="1">
      <c r="G17597" s="1392"/>
    </row>
    <row r="17598" spans="7:7" ht="12.75" customHeight="1">
      <c r="G17598" s="1392"/>
    </row>
    <row r="17599" spans="7:7" ht="12.75" customHeight="1">
      <c r="G17599" s="1392"/>
    </row>
    <row r="17600" spans="7:7" ht="12.75" customHeight="1">
      <c r="G17600" s="1392"/>
    </row>
    <row r="17601" spans="7:7" ht="12.75" customHeight="1">
      <c r="G17601" s="1392"/>
    </row>
    <row r="17602" spans="7:7" ht="12.75" customHeight="1">
      <c r="G17602" s="1392"/>
    </row>
    <row r="17603" spans="7:7" ht="12.75" customHeight="1">
      <c r="G17603" s="1392"/>
    </row>
    <row r="17604" spans="7:7" ht="12.75" customHeight="1">
      <c r="G17604" s="1392"/>
    </row>
    <row r="17605" spans="7:7" ht="12.75" customHeight="1">
      <c r="G17605" s="1392"/>
    </row>
    <row r="17606" spans="7:7" ht="12.75" customHeight="1">
      <c r="G17606" s="1392"/>
    </row>
    <row r="17607" spans="7:7" ht="12.75" customHeight="1">
      <c r="G17607" s="1392"/>
    </row>
    <row r="17608" spans="7:7" ht="12.75" customHeight="1">
      <c r="G17608" s="1392"/>
    </row>
    <row r="17609" spans="7:7" ht="12.75" customHeight="1">
      <c r="G17609" s="1392"/>
    </row>
    <row r="17610" spans="7:7" ht="12.75" customHeight="1">
      <c r="G17610" s="1392"/>
    </row>
    <row r="17611" spans="7:7" ht="12.75" customHeight="1">
      <c r="G17611" s="1392"/>
    </row>
    <row r="17612" spans="7:7" ht="12.75" customHeight="1">
      <c r="G17612" s="1392"/>
    </row>
    <row r="17613" spans="7:7" ht="12.75" customHeight="1">
      <c r="G17613" s="1392"/>
    </row>
    <row r="17614" spans="7:7" ht="12.75" customHeight="1">
      <c r="G17614" s="1392"/>
    </row>
    <row r="17615" spans="7:7" ht="12.75" customHeight="1">
      <c r="G17615" s="1392"/>
    </row>
    <row r="17616" spans="7:7" ht="12.75" customHeight="1">
      <c r="G17616" s="1392"/>
    </row>
    <row r="17617" spans="7:7" ht="12.75" customHeight="1">
      <c r="G17617" s="1392"/>
    </row>
    <row r="17618" spans="7:7" ht="12.75" customHeight="1">
      <c r="G17618" s="1392"/>
    </row>
    <row r="17619" spans="7:7" ht="12.75" customHeight="1">
      <c r="G17619" s="1392"/>
    </row>
    <row r="17620" spans="7:7" ht="12.75" customHeight="1">
      <c r="G17620" s="1392"/>
    </row>
    <row r="17621" spans="7:7" ht="12.75" customHeight="1">
      <c r="G17621" s="1392"/>
    </row>
    <row r="17622" spans="7:7" ht="12.75" customHeight="1">
      <c r="G17622" s="1392"/>
    </row>
    <row r="17623" spans="7:7" ht="12.75" customHeight="1">
      <c r="G17623" s="1392"/>
    </row>
    <row r="17624" spans="7:7" ht="12.75" customHeight="1">
      <c r="G17624" s="1392"/>
    </row>
    <row r="17625" spans="7:7" ht="12.75" customHeight="1">
      <c r="G17625" s="1392"/>
    </row>
    <row r="17626" spans="7:7" ht="12.75" customHeight="1">
      <c r="G17626" s="1392"/>
    </row>
    <row r="17627" spans="7:7" ht="12.75" customHeight="1">
      <c r="G17627" s="1392"/>
    </row>
    <row r="17628" spans="7:7" ht="12.75" customHeight="1">
      <c r="G17628" s="1392"/>
    </row>
    <row r="17629" spans="7:7" ht="12.75" customHeight="1">
      <c r="G17629" s="1392"/>
    </row>
    <row r="17630" spans="7:7" ht="12.75" customHeight="1">
      <c r="G17630" s="1392"/>
    </row>
    <row r="17631" spans="7:7" ht="12.75" customHeight="1">
      <c r="G17631" s="1392"/>
    </row>
    <row r="17632" spans="7:7" ht="12.75" customHeight="1">
      <c r="G17632" s="1392"/>
    </row>
    <row r="17633" spans="7:7" ht="12.75" customHeight="1">
      <c r="G17633" s="1392"/>
    </row>
    <row r="17634" spans="7:7" ht="12.75" customHeight="1">
      <c r="G17634" s="1392"/>
    </row>
    <row r="17635" spans="7:7" ht="12.75" customHeight="1">
      <c r="G17635" s="1392"/>
    </row>
    <row r="17636" spans="7:7" ht="12.75" customHeight="1">
      <c r="G17636" s="1392"/>
    </row>
    <row r="17637" spans="7:7" ht="12.75" customHeight="1">
      <c r="G17637" s="1392"/>
    </row>
    <row r="17638" spans="7:7" ht="12.75" customHeight="1">
      <c r="G17638" s="1392"/>
    </row>
    <row r="17639" spans="7:7" ht="12.75" customHeight="1">
      <c r="G17639" s="1392"/>
    </row>
    <row r="17640" spans="7:7" ht="12.75" customHeight="1">
      <c r="G17640" s="1392"/>
    </row>
    <row r="17641" spans="7:7" ht="12.75" customHeight="1">
      <c r="G17641" s="1392"/>
    </row>
    <row r="17642" spans="7:7" ht="12.75" customHeight="1">
      <c r="G17642" s="1392"/>
    </row>
    <row r="17643" spans="7:7" ht="12.75" customHeight="1">
      <c r="G17643" s="1392"/>
    </row>
    <row r="17644" spans="7:7" ht="12.75" customHeight="1">
      <c r="G17644" s="1392"/>
    </row>
    <row r="17645" spans="7:7" ht="12.75" customHeight="1">
      <c r="G17645" s="1392"/>
    </row>
    <row r="17646" spans="7:7" ht="12.75" customHeight="1">
      <c r="G17646" s="1392"/>
    </row>
    <row r="17647" spans="7:7" ht="12.75" customHeight="1">
      <c r="G17647" s="1392"/>
    </row>
    <row r="17648" spans="7:7" ht="12.75" customHeight="1">
      <c r="G17648" s="1392"/>
    </row>
    <row r="17649" spans="7:7" ht="12.75" customHeight="1">
      <c r="G17649" s="1392"/>
    </row>
    <row r="17650" spans="7:7" ht="12.75" customHeight="1">
      <c r="G17650" s="1392"/>
    </row>
    <row r="17651" spans="7:7" ht="12.75" customHeight="1">
      <c r="G17651" s="1392"/>
    </row>
    <row r="17652" spans="7:7" ht="12.75" customHeight="1">
      <c r="G17652" s="1392"/>
    </row>
    <row r="17653" spans="7:7" ht="12.75" customHeight="1">
      <c r="G17653" s="1392"/>
    </row>
    <row r="17654" spans="7:7" ht="12.75" customHeight="1">
      <c r="G17654" s="1392"/>
    </row>
    <row r="17655" spans="7:7" ht="12.75" customHeight="1">
      <c r="G17655" s="1392"/>
    </row>
    <row r="17656" spans="7:7" ht="12.75" customHeight="1">
      <c r="G17656" s="1392"/>
    </row>
    <row r="17657" spans="7:7" ht="12.75" customHeight="1">
      <c r="G17657" s="1392"/>
    </row>
    <row r="17658" spans="7:7" ht="12.75" customHeight="1">
      <c r="G17658" s="1392"/>
    </row>
    <row r="17659" spans="7:7" ht="12.75" customHeight="1">
      <c r="G17659" s="1392"/>
    </row>
    <row r="17660" spans="7:7" ht="12.75" customHeight="1">
      <c r="G17660" s="1392"/>
    </row>
    <row r="17661" spans="7:7" ht="12.75" customHeight="1">
      <c r="G17661" s="1392"/>
    </row>
    <row r="17662" spans="7:7" ht="12.75" customHeight="1">
      <c r="G17662" s="1392"/>
    </row>
    <row r="17663" spans="7:7" ht="12.75" customHeight="1">
      <c r="G17663" s="1392"/>
    </row>
    <row r="17664" spans="7:7" ht="12.75" customHeight="1">
      <c r="G17664" s="1392"/>
    </row>
    <row r="17665" spans="7:7" ht="12.75" customHeight="1">
      <c r="G17665" s="1392"/>
    </row>
    <row r="17666" spans="7:7" ht="12.75" customHeight="1">
      <c r="G17666" s="1392"/>
    </row>
    <row r="17667" spans="7:7" ht="12.75" customHeight="1">
      <c r="G17667" s="1392"/>
    </row>
    <row r="17668" spans="7:7" ht="12.75" customHeight="1">
      <c r="G17668" s="1392"/>
    </row>
    <row r="17669" spans="7:7" ht="12.75" customHeight="1">
      <c r="G17669" s="1392"/>
    </row>
    <row r="17670" spans="7:7" ht="12.75" customHeight="1">
      <c r="G17670" s="1392"/>
    </row>
    <row r="17671" spans="7:7" ht="12.75" customHeight="1">
      <c r="G17671" s="1392"/>
    </row>
    <row r="17672" spans="7:7" ht="12.75" customHeight="1">
      <c r="G17672" s="1392"/>
    </row>
    <row r="17673" spans="7:7" ht="12.75" customHeight="1">
      <c r="G17673" s="1392"/>
    </row>
    <row r="17674" spans="7:7" ht="12.75" customHeight="1">
      <c r="G17674" s="1392"/>
    </row>
    <row r="17675" spans="7:7" ht="12.75" customHeight="1">
      <c r="G17675" s="1392"/>
    </row>
    <row r="17676" spans="7:7" ht="12.75" customHeight="1">
      <c r="G17676" s="1392"/>
    </row>
    <row r="17677" spans="7:7" ht="12.75" customHeight="1">
      <c r="G17677" s="1392"/>
    </row>
    <row r="17678" spans="7:7" ht="12.75" customHeight="1">
      <c r="G17678" s="1392"/>
    </row>
    <row r="17679" spans="7:7" ht="12.75" customHeight="1">
      <c r="G17679" s="1392"/>
    </row>
    <row r="17680" spans="7:7" ht="12.75" customHeight="1">
      <c r="G17680" s="1392"/>
    </row>
    <row r="17681" spans="7:7" ht="12.75" customHeight="1">
      <c r="G17681" s="1392"/>
    </row>
    <row r="17682" spans="7:7" ht="12.75" customHeight="1">
      <c r="G17682" s="1392"/>
    </row>
    <row r="17683" spans="7:7" ht="12.75" customHeight="1">
      <c r="G17683" s="1392"/>
    </row>
    <row r="17684" spans="7:7" ht="12.75" customHeight="1">
      <c r="G17684" s="1392"/>
    </row>
    <row r="17685" spans="7:7" ht="12.75" customHeight="1">
      <c r="G17685" s="1392"/>
    </row>
    <row r="17686" spans="7:7" ht="12.75" customHeight="1">
      <c r="G17686" s="1392"/>
    </row>
    <row r="17687" spans="7:7" ht="12.75" customHeight="1">
      <c r="G17687" s="1392"/>
    </row>
    <row r="17688" spans="7:7" ht="12.75" customHeight="1">
      <c r="G17688" s="1392"/>
    </row>
    <row r="17689" spans="7:7" ht="12.75" customHeight="1">
      <c r="G17689" s="1392"/>
    </row>
    <row r="17690" spans="7:7" ht="12.75" customHeight="1">
      <c r="G17690" s="1392"/>
    </row>
    <row r="17691" spans="7:7" ht="12.75" customHeight="1">
      <c r="G17691" s="1392"/>
    </row>
    <row r="17692" spans="7:7" ht="12.75" customHeight="1">
      <c r="G17692" s="1392"/>
    </row>
    <row r="17693" spans="7:7" ht="12.75" customHeight="1">
      <c r="G17693" s="1392"/>
    </row>
    <row r="17694" spans="7:7" ht="12.75" customHeight="1">
      <c r="G17694" s="1392"/>
    </row>
    <row r="17695" spans="7:7" ht="12.75" customHeight="1">
      <c r="G17695" s="1392"/>
    </row>
    <row r="17696" spans="7:7" ht="12.75" customHeight="1">
      <c r="G17696" s="1392"/>
    </row>
    <row r="17697" spans="7:7" ht="12.75" customHeight="1">
      <c r="G17697" s="1392"/>
    </row>
    <row r="17698" spans="7:7" ht="12.75" customHeight="1">
      <c r="G17698" s="1392"/>
    </row>
    <row r="17699" spans="7:7" ht="12.75" customHeight="1">
      <c r="G17699" s="1392"/>
    </row>
    <row r="17700" spans="7:7" ht="12.75" customHeight="1">
      <c r="G17700" s="1392"/>
    </row>
    <row r="17701" spans="7:7" ht="12.75" customHeight="1">
      <c r="G17701" s="1392"/>
    </row>
    <row r="17702" spans="7:7" ht="12.75" customHeight="1">
      <c r="G17702" s="1392"/>
    </row>
    <row r="17703" spans="7:7" ht="12.75" customHeight="1">
      <c r="G17703" s="1392"/>
    </row>
    <row r="17704" spans="7:7" ht="12.75" customHeight="1">
      <c r="G17704" s="1392"/>
    </row>
    <row r="17705" spans="7:7" ht="12.75" customHeight="1">
      <c r="G17705" s="1392"/>
    </row>
    <row r="17706" spans="7:7" ht="12.75" customHeight="1">
      <c r="G17706" s="1392"/>
    </row>
    <row r="17707" spans="7:7" ht="12.75" customHeight="1">
      <c r="G17707" s="1392"/>
    </row>
    <row r="17708" spans="7:7" ht="12.75" customHeight="1">
      <c r="G17708" s="1392"/>
    </row>
    <row r="17709" spans="7:7" ht="12.75" customHeight="1">
      <c r="G17709" s="1392"/>
    </row>
    <row r="17710" spans="7:7" ht="12.75" customHeight="1">
      <c r="G17710" s="1392"/>
    </row>
    <row r="17711" spans="7:7" ht="12.75" customHeight="1">
      <c r="G17711" s="1392"/>
    </row>
    <row r="17712" spans="7:7" ht="12.75" customHeight="1">
      <c r="G17712" s="1392"/>
    </row>
    <row r="17713" spans="7:7" ht="12.75" customHeight="1">
      <c r="G17713" s="1392"/>
    </row>
    <row r="17714" spans="7:7" ht="12.75" customHeight="1">
      <c r="G17714" s="1392"/>
    </row>
    <row r="17715" spans="7:7" ht="12.75" customHeight="1">
      <c r="G17715" s="1392"/>
    </row>
    <row r="17716" spans="7:7" ht="12.75" customHeight="1">
      <c r="G17716" s="1392"/>
    </row>
    <row r="17717" spans="7:7" ht="12.75" customHeight="1">
      <c r="G17717" s="1392"/>
    </row>
    <row r="17718" spans="7:7" ht="12.75" customHeight="1">
      <c r="G17718" s="1392"/>
    </row>
    <row r="17719" spans="7:7" ht="12.75" customHeight="1">
      <c r="G17719" s="1392"/>
    </row>
    <row r="17720" spans="7:7" ht="12.75" customHeight="1">
      <c r="G17720" s="1392"/>
    </row>
    <row r="17721" spans="7:7" ht="12.75" customHeight="1">
      <c r="G17721" s="1392"/>
    </row>
    <row r="17722" spans="7:7" ht="12.75" customHeight="1">
      <c r="G17722" s="1392"/>
    </row>
    <row r="17723" spans="7:7" ht="12.75" customHeight="1">
      <c r="G17723" s="1392"/>
    </row>
    <row r="17724" spans="7:7" ht="12.75" customHeight="1">
      <c r="G17724" s="1392"/>
    </row>
    <row r="17725" spans="7:7" ht="12.75" customHeight="1">
      <c r="G17725" s="1392"/>
    </row>
    <row r="17726" spans="7:7" ht="12.75" customHeight="1">
      <c r="G17726" s="1392"/>
    </row>
    <row r="17727" spans="7:7" ht="12.75" customHeight="1">
      <c r="G17727" s="1392"/>
    </row>
    <row r="17728" spans="7:7" ht="12.75" customHeight="1">
      <c r="G17728" s="1392"/>
    </row>
    <row r="17729" spans="7:7" ht="12.75" customHeight="1">
      <c r="G17729" s="1392"/>
    </row>
    <row r="17730" spans="7:7" ht="12.75" customHeight="1">
      <c r="G17730" s="1392"/>
    </row>
    <row r="17731" spans="7:7" ht="12.75" customHeight="1">
      <c r="G17731" s="1392"/>
    </row>
    <row r="17732" spans="7:7" ht="12.75" customHeight="1">
      <c r="G17732" s="1392"/>
    </row>
    <row r="17733" spans="7:7" ht="12.75" customHeight="1">
      <c r="G17733" s="1392"/>
    </row>
    <row r="17734" spans="7:7" ht="12.75" customHeight="1">
      <c r="G17734" s="1392"/>
    </row>
    <row r="17735" spans="7:7" ht="12.75" customHeight="1">
      <c r="G17735" s="1392"/>
    </row>
    <row r="17736" spans="7:7" ht="12.75" customHeight="1">
      <c r="G17736" s="1392"/>
    </row>
    <row r="17737" spans="7:7" ht="12.75" customHeight="1">
      <c r="G17737" s="1392"/>
    </row>
    <row r="17738" spans="7:7" ht="12.75" customHeight="1">
      <c r="G17738" s="1392"/>
    </row>
    <row r="17739" spans="7:7" ht="12.75" customHeight="1">
      <c r="G17739" s="1392"/>
    </row>
    <row r="17740" spans="7:7" ht="12.75" customHeight="1">
      <c r="G17740" s="1392"/>
    </row>
    <row r="17741" spans="7:7" ht="12.75" customHeight="1">
      <c r="G17741" s="1392"/>
    </row>
    <row r="17742" spans="7:7" ht="12.75" customHeight="1">
      <c r="G17742" s="1392"/>
    </row>
    <row r="17743" spans="7:7" ht="12.75" customHeight="1">
      <c r="G17743" s="1392"/>
    </row>
    <row r="17744" spans="7:7" ht="12.75" customHeight="1">
      <c r="G17744" s="1392"/>
    </row>
    <row r="17745" spans="7:7" ht="12.75" customHeight="1">
      <c r="G17745" s="1392"/>
    </row>
    <row r="17746" spans="7:7" ht="12.75" customHeight="1">
      <c r="G17746" s="1392"/>
    </row>
    <row r="17747" spans="7:7" ht="12.75" customHeight="1">
      <c r="G17747" s="1392"/>
    </row>
    <row r="17748" spans="7:7" ht="12.75" customHeight="1">
      <c r="G17748" s="1392"/>
    </row>
    <row r="17749" spans="7:7" ht="12.75" customHeight="1">
      <c r="G17749" s="1392"/>
    </row>
    <row r="17750" spans="7:7" ht="12.75" customHeight="1">
      <c r="G17750" s="1392"/>
    </row>
    <row r="17751" spans="7:7" ht="12.75" customHeight="1">
      <c r="G17751" s="1392"/>
    </row>
    <row r="17752" spans="7:7" ht="12.75" customHeight="1">
      <c r="G17752" s="1392"/>
    </row>
    <row r="17753" spans="7:7" ht="12.75" customHeight="1">
      <c r="G17753" s="1392"/>
    </row>
    <row r="17754" spans="7:7" ht="12.75" customHeight="1">
      <c r="G17754" s="1392"/>
    </row>
    <row r="17755" spans="7:7" ht="12.75" customHeight="1">
      <c r="G17755" s="1392"/>
    </row>
    <row r="17756" spans="7:7" ht="12.75" customHeight="1">
      <c r="G17756" s="1392"/>
    </row>
    <row r="17757" spans="7:7" ht="12.75" customHeight="1">
      <c r="G17757" s="1392"/>
    </row>
    <row r="17758" spans="7:7" ht="12.75" customHeight="1">
      <c r="G17758" s="1392"/>
    </row>
    <row r="17759" spans="7:7" ht="12.75" customHeight="1">
      <c r="G17759" s="1392"/>
    </row>
    <row r="17760" spans="7:7" ht="12.75" customHeight="1">
      <c r="G17760" s="1392"/>
    </row>
    <row r="17761" spans="7:7" ht="12.75" customHeight="1">
      <c r="G17761" s="1392"/>
    </row>
    <row r="17762" spans="7:7" ht="12.75" customHeight="1">
      <c r="G17762" s="1392"/>
    </row>
    <row r="17763" spans="7:7" ht="12.75" customHeight="1">
      <c r="G17763" s="1392"/>
    </row>
    <row r="17764" spans="7:7" ht="12.75" customHeight="1">
      <c r="G17764" s="1392"/>
    </row>
    <row r="17765" spans="7:7" ht="12.75" customHeight="1">
      <c r="G17765" s="1392"/>
    </row>
    <row r="17766" spans="7:7" ht="12.75" customHeight="1">
      <c r="G17766" s="1392"/>
    </row>
    <row r="17767" spans="7:7" ht="12.75" customHeight="1">
      <c r="G17767" s="1392"/>
    </row>
    <row r="17768" spans="7:7" ht="12.75" customHeight="1">
      <c r="G17768" s="1392"/>
    </row>
    <row r="17769" spans="7:7" ht="12.75" customHeight="1">
      <c r="G17769" s="1392"/>
    </row>
    <row r="17770" spans="7:7" ht="12.75" customHeight="1">
      <c r="G17770" s="1392"/>
    </row>
    <row r="17771" spans="7:7" ht="12.75" customHeight="1">
      <c r="G17771" s="1392"/>
    </row>
    <row r="17772" spans="7:7" ht="12.75" customHeight="1">
      <c r="G17772" s="1392"/>
    </row>
    <row r="17773" spans="7:7" ht="12.75" customHeight="1">
      <c r="G17773" s="1392"/>
    </row>
    <row r="17774" spans="7:7" ht="12.75" customHeight="1">
      <c r="G17774" s="1392"/>
    </row>
    <row r="17775" spans="7:7" ht="12.75" customHeight="1">
      <c r="G17775" s="1392"/>
    </row>
    <row r="17776" spans="7:7" ht="12.75" customHeight="1">
      <c r="G17776" s="1392"/>
    </row>
    <row r="17777" spans="7:7" ht="12.75" customHeight="1">
      <c r="G17777" s="1392"/>
    </row>
    <row r="17778" spans="7:7" ht="12.75" customHeight="1">
      <c r="G17778" s="1392"/>
    </row>
    <row r="17779" spans="7:7" ht="12.75" customHeight="1">
      <c r="G17779" s="1392"/>
    </row>
    <row r="17780" spans="7:7" ht="12.75" customHeight="1">
      <c r="G17780" s="1392"/>
    </row>
    <row r="17781" spans="7:7" ht="12.75" customHeight="1">
      <c r="G17781" s="1392"/>
    </row>
    <row r="17782" spans="7:7" ht="12.75" customHeight="1">
      <c r="G17782" s="1392"/>
    </row>
    <row r="17783" spans="7:7" ht="12.75" customHeight="1">
      <c r="G17783" s="1392"/>
    </row>
    <row r="17784" spans="7:7" ht="12.75" customHeight="1">
      <c r="G17784" s="1392"/>
    </row>
    <row r="17785" spans="7:7" ht="12.75" customHeight="1">
      <c r="G17785" s="1392"/>
    </row>
    <row r="17786" spans="7:7" ht="12.75" customHeight="1">
      <c r="G17786" s="1392"/>
    </row>
    <row r="17787" spans="7:7" ht="12.75" customHeight="1">
      <c r="G17787" s="1392"/>
    </row>
    <row r="17788" spans="7:7" ht="12.75" customHeight="1">
      <c r="G17788" s="1392"/>
    </row>
    <row r="17789" spans="7:7" ht="12.75" customHeight="1">
      <c r="G17789" s="1392"/>
    </row>
    <row r="17790" spans="7:7" ht="12.75" customHeight="1">
      <c r="G17790" s="1392"/>
    </row>
    <row r="17791" spans="7:7" ht="12.75" customHeight="1">
      <c r="G17791" s="1392"/>
    </row>
    <row r="17792" spans="7:7" ht="12.75" customHeight="1">
      <c r="G17792" s="1392"/>
    </row>
    <row r="17793" spans="7:7" ht="12.75" customHeight="1">
      <c r="G17793" s="1392"/>
    </row>
    <row r="17794" spans="7:7" ht="12.75" customHeight="1">
      <c r="G17794" s="1392"/>
    </row>
    <row r="17795" spans="7:7" ht="12.75" customHeight="1">
      <c r="G17795" s="1392"/>
    </row>
    <row r="17796" spans="7:7" ht="12.75" customHeight="1">
      <c r="G17796" s="1392"/>
    </row>
    <row r="17797" spans="7:7" ht="12.75" customHeight="1">
      <c r="G17797" s="1392"/>
    </row>
    <row r="17798" spans="7:7" ht="12.75" customHeight="1">
      <c r="G17798" s="1392"/>
    </row>
    <row r="17799" spans="7:7" ht="12.75" customHeight="1">
      <c r="G17799" s="1392"/>
    </row>
    <row r="17800" spans="7:7" ht="12.75" customHeight="1">
      <c r="G17800" s="1392"/>
    </row>
    <row r="17801" spans="7:7" ht="12.75" customHeight="1">
      <c r="G17801" s="1392"/>
    </row>
    <row r="17802" spans="7:7" ht="12.75" customHeight="1">
      <c r="G17802" s="1392"/>
    </row>
    <row r="17803" spans="7:7" ht="12.75" customHeight="1">
      <c r="G17803" s="1392"/>
    </row>
    <row r="17804" spans="7:7" ht="12.75" customHeight="1">
      <c r="G17804" s="1392"/>
    </row>
    <row r="17805" spans="7:7" ht="12.75" customHeight="1">
      <c r="G17805" s="1392"/>
    </row>
    <row r="17806" spans="7:7" ht="12.75" customHeight="1">
      <c r="G17806" s="1392"/>
    </row>
    <row r="17807" spans="7:7" ht="12.75" customHeight="1">
      <c r="G17807" s="1392"/>
    </row>
    <row r="17808" spans="7:7" ht="12.75" customHeight="1">
      <c r="G17808" s="1392"/>
    </row>
    <row r="17809" spans="7:7" ht="12.75" customHeight="1">
      <c r="G17809" s="1392"/>
    </row>
    <row r="17810" spans="7:7" ht="12.75" customHeight="1">
      <c r="G17810" s="1392"/>
    </row>
    <row r="17811" spans="7:7" ht="12.75" customHeight="1">
      <c r="G17811" s="1392"/>
    </row>
    <row r="17812" spans="7:7" ht="12.75" customHeight="1">
      <c r="G17812" s="1392"/>
    </row>
    <row r="17813" spans="7:7" ht="12.75" customHeight="1">
      <c r="G17813" s="1392"/>
    </row>
    <row r="17814" spans="7:7" ht="12.75" customHeight="1">
      <c r="G17814" s="1392"/>
    </row>
    <row r="17815" spans="7:7" ht="12.75" customHeight="1">
      <c r="G17815" s="1392"/>
    </row>
    <row r="17816" spans="7:7" ht="12.75" customHeight="1">
      <c r="G17816" s="1392"/>
    </row>
    <row r="17817" spans="7:7" ht="12.75" customHeight="1">
      <c r="G17817" s="1392"/>
    </row>
    <row r="17818" spans="7:7" ht="12.75" customHeight="1">
      <c r="G17818" s="1392"/>
    </row>
    <row r="17819" spans="7:7" ht="12.75" customHeight="1">
      <c r="G17819" s="1392"/>
    </row>
    <row r="17820" spans="7:7" ht="12.75" customHeight="1">
      <c r="G17820" s="1392"/>
    </row>
    <row r="17821" spans="7:7" ht="12.75" customHeight="1">
      <c r="G17821" s="1392"/>
    </row>
    <row r="17822" spans="7:7" ht="12.75" customHeight="1">
      <c r="G17822" s="1392"/>
    </row>
    <row r="17823" spans="7:7" ht="12.75" customHeight="1">
      <c r="G17823" s="1392"/>
    </row>
    <row r="17824" spans="7:7" ht="12.75" customHeight="1">
      <c r="G17824" s="1392"/>
    </row>
    <row r="17825" spans="7:7" ht="12.75" customHeight="1">
      <c r="G17825" s="1392"/>
    </row>
    <row r="17826" spans="7:7" ht="12.75" customHeight="1">
      <c r="G17826" s="1392"/>
    </row>
    <row r="17827" spans="7:7" ht="12.75" customHeight="1">
      <c r="G17827" s="1392"/>
    </row>
    <row r="17828" spans="7:7" ht="12.75" customHeight="1">
      <c r="G17828" s="1392"/>
    </row>
    <row r="17829" spans="7:7" ht="12.75" customHeight="1">
      <c r="G17829" s="1392"/>
    </row>
    <row r="17830" spans="7:7" ht="12.75" customHeight="1">
      <c r="G17830" s="1392"/>
    </row>
    <row r="17831" spans="7:7" ht="12.75" customHeight="1">
      <c r="G17831" s="1392"/>
    </row>
    <row r="17832" spans="7:7" ht="12.75" customHeight="1">
      <c r="G17832" s="1392"/>
    </row>
    <row r="17833" spans="7:7" ht="12.75" customHeight="1">
      <c r="G17833" s="1392"/>
    </row>
    <row r="17834" spans="7:7" ht="12.75" customHeight="1">
      <c r="G17834" s="1392"/>
    </row>
    <row r="17835" spans="7:7" ht="12.75" customHeight="1">
      <c r="G17835" s="1392"/>
    </row>
    <row r="17836" spans="7:7" ht="12.75" customHeight="1">
      <c r="G17836" s="1392"/>
    </row>
    <row r="17837" spans="7:7" ht="12.75" customHeight="1">
      <c r="G17837" s="1392"/>
    </row>
    <row r="17838" spans="7:7" ht="12.75" customHeight="1">
      <c r="G17838" s="1392"/>
    </row>
    <row r="17839" spans="7:7" ht="12.75" customHeight="1">
      <c r="G17839" s="1392"/>
    </row>
    <row r="17840" spans="7:7" ht="12.75" customHeight="1">
      <c r="G17840" s="1392"/>
    </row>
    <row r="17841" spans="7:7" ht="12.75" customHeight="1">
      <c r="G17841" s="1392"/>
    </row>
    <row r="17842" spans="7:7" ht="12.75" customHeight="1">
      <c r="G17842" s="1392"/>
    </row>
    <row r="17843" spans="7:7" ht="12.75" customHeight="1">
      <c r="G17843" s="1392"/>
    </row>
    <row r="17844" spans="7:7" ht="12.75" customHeight="1">
      <c r="G17844" s="1392"/>
    </row>
    <row r="17845" spans="7:7" ht="12.75" customHeight="1">
      <c r="G17845" s="1392"/>
    </row>
    <row r="17846" spans="7:7" ht="12.75" customHeight="1">
      <c r="G17846" s="1392"/>
    </row>
    <row r="17847" spans="7:7" ht="12.75" customHeight="1">
      <c r="G17847" s="1392"/>
    </row>
    <row r="17848" spans="7:7" ht="12.75" customHeight="1">
      <c r="G17848" s="1392"/>
    </row>
    <row r="17849" spans="7:7" ht="12.75" customHeight="1">
      <c r="G17849" s="1392"/>
    </row>
    <row r="17850" spans="7:7" ht="12.75" customHeight="1">
      <c r="G17850" s="1392"/>
    </row>
    <row r="17851" spans="7:7" ht="12.75" customHeight="1">
      <c r="G17851" s="1392"/>
    </row>
    <row r="17852" spans="7:7" ht="12.75" customHeight="1">
      <c r="G17852" s="1392"/>
    </row>
    <row r="17853" spans="7:7" ht="12.75" customHeight="1">
      <c r="G17853" s="1392"/>
    </row>
    <row r="17854" spans="7:7" ht="12.75" customHeight="1">
      <c r="G17854" s="1392"/>
    </row>
    <row r="17855" spans="7:7" ht="12.75" customHeight="1">
      <c r="G17855" s="1392"/>
    </row>
    <row r="17856" spans="7:7" ht="12.75" customHeight="1">
      <c r="G17856" s="1392"/>
    </row>
    <row r="17857" spans="7:7" ht="12.75" customHeight="1">
      <c r="G17857" s="1392"/>
    </row>
    <row r="17858" spans="7:7" ht="12.75" customHeight="1">
      <c r="G17858" s="1392"/>
    </row>
    <row r="17859" spans="7:7" ht="12.75" customHeight="1">
      <c r="G17859" s="1392"/>
    </row>
    <row r="17860" spans="7:7" ht="12.75" customHeight="1">
      <c r="G17860" s="1392"/>
    </row>
    <row r="17861" spans="7:7" ht="12.75" customHeight="1">
      <c r="G17861" s="1392"/>
    </row>
    <row r="17862" spans="7:7" ht="12.75" customHeight="1">
      <c r="G17862" s="1392"/>
    </row>
    <row r="17863" spans="7:7" ht="12.75" customHeight="1">
      <c r="G17863" s="1392"/>
    </row>
    <row r="17864" spans="7:7" ht="12.75" customHeight="1">
      <c r="G17864" s="1392"/>
    </row>
    <row r="17865" spans="7:7" ht="12.75" customHeight="1">
      <c r="G17865" s="1392"/>
    </row>
    <row r="17866" spans="7:7" ht="12.75" customHeight="1">
      <c r="G17866" s="1392"/>
    </row>
    <row r="17867" spans="7:7" ht="12.75" customHeight="1">
      <c r="G17867" s="1392"/>
    </row>
    <row r="17868" spans="7:7" ht="12.75" customHeight="1">
      <c r="G17868" s="1392"/>
    </row>
    <row r="17869" spans="7:7" ht="12.75" customHeight="1">
      <c r="G17869" s="1392"/>
    </row>
    <row r="17870" spans="7:7" ht="12.75" customHeight="1">
      <c r="G17870" s="1392"/>
    </row>
    <row r="17871" spans="7:7" ht="12.75" customHeight="1">
      <c r="G17871" s="1392"/>
    </row>
    <row r="17872" spans="7:7" ht="12.75" customHeight="1">
      <c r="G17872" s="1392"/>
    </row>
    <row r="17873" spans="7:7" ht="12.75" customHeight="1">
      <c r="G17873" s="1392"/>
    </row>
    <row r="17874" spans="7:7" ht="12.75" customHeight="1">
      <c r="G17874" s="1392"/>
    </row>
    <row r="17875" spans="7:7" ht="12.75" customHeight="1">
      <c r="G17875" s="1392"/>
    </row>
    <row r="17876" spans="7:7" ht="12.75" customHeight="1">
      <c r="G17876" s="1392"/>
    </row>
    <row r="17877" spans="7:7" ht="12.75" customHeight="1">
      <c r="G17877" s="1392"/>
    </row>
    <row r="17878" spans="7:7" ht="12.75" customHeight="1">
      <c r="G17878" s="1392"/>
    </row>
    <row r="17879" spans="7:7" ht="12.75" customHeight="1">
      <c r="G17879" s="1392"/>
    </row>
    <row r="17880" spans="7:7" ht="12.75" customHeight="1">
      <c r="G17880" s="1392"/>
    </row>
    <row r="17881" spans="7:7" ht="12.75" customHeight="1">
      <c r="G17881" s="1392"/>
    </row>
    <row r="17882" spans="7:7" ht="12.75" customHeight="1">
      <c r="G17882" s="1392"/>
    </row>
    <row r="17883" spans="7:7" ht="12.75" customHeight="1">
      <c r="G17883" s="1392"/>
    </row>
    <row r="17884" spans="7:7" ht="12.75" customHeight="1">
      <c r="G17884" s="1392"/>
    </row>
    <row r="17885" spans="7:7" ht="12.75" customHeight="1">
      <c r="G17885" s="1392"/>
    </row>
    <row r="17886" spans="7:7" ht="12.75" customHeight="1">
      <c r="G17886" s="1392"/>
    </row>
    <row r="17887" spans="7:7" ht="12.75" customHeight="1">
      <c r="G17887" s="1392"/>
    </row>
    <row r="17888" spans="7:7" ht="12.75" customHeight="1">
      <c r="G17888" s="1392"/>
    </row>
    <row r="17889" spans="7:7" ht="12.75" customHeight="1">
      <c r="G17889" s="1392"/>
    </row>
    <row r="17890" spans="7:7" ht="12.75" customHeight="1">
      <c r="G17890" s="1392"/>
    </row>
    <row r="17891" spans="7:7" ht="12.75" customHeight="1">
      <c r="G17891" s="1392"/>
    </row>
    <row r="17892" spans="7:7" ht="12.75" customHeight="1">
      <c r="G17892" s="1392"/>
    </row>
    <row r="17893" spans="7:7" ht="12.75" customHeight="1">
      <c r="G17893" s="1392"/>
    </row>
    <row r="17894" spans="7:7" ht="12.75" customHeight="1">
      <c r="G17894" s="1392"/>
    </row>
    <row r="17895" spans="7:7" ht="12.75" customHeight="1">
      <c r="G17895" s="1392"/>
    </row>
    <row r="17896" spans="7:7" ht="12.75" customHeight="1">
      <c r="G17896" s="1392"/>
    </row>
    <row r="17897" spans="7:7" ht="12.75" customHeight="1">
      <c r="G17897" s="1392"/>
    </row>
    <row r="17898" spans="7:7" ht="12.75" customHeight="1">
      <c r="G17898" s="1392"/>
    </row>
    <row r="17899" spans="7:7" ht="12.75" customHeight="1">
      <c r="G17899" s="1392"/>
    </row>
    <row r="17900" spans="7:7" ht="12.75" customHeight="1">
      <c r="G17900" s="1392"/>
    </row>
    <row r="17901" spans="7:7" ht="12.75" customHeight="1">
      <c r="G17901" s="1392"/>
    </row>
    <row r="17902" spans="7:7" ht="12.75" customHeight="1">
      <c r="G17902" s="1392"/>
    </row>
    <row r="17903" spans="7:7" ht="12.75" customHeight="1">
      <c r="G17903" s="1392"/>
    </row>
    <row r="17904" spans="7:7" ht="12.75" customHeight="1">
      <c r="G17904" s="1392"/>
    </row>
    <row r="17905" spans="7:7" ht="12.75" customHeight="1">
      <c r="G17905" s="1392"/>
    </row>
    <row r="17906" spans="7:7" ht="12.75" customHeight="1">
      <c r="G17906" s="1392"/>
    </row>
    <row r="17907" spans="7:7" ht="12.75" customHeight="1">
      <c r="G17907" s="1392"/>
    </row>
    <row r="17908" spans="7:7" ht="12.75" customHeight="1">
      <c r="G17908" s="1392"/>
    </row>
    <row r="17909" spans="7:7" ht="12.75" customHeight="1">
      <c r="G17909" s="1392"/>
    </row>
    <row r="17910" spans="7:7" ht="12.75" customHeight="1">
      <c r="G17910" s="1392"/>
    </row>
    <row r="17911" spans="7:7" ht="12.75" customHeight="1">
      <c r="G17911" s="1392"/>
    </row>
    <row r="17912" spans="7:7" ht="12.75" customHeight="1">
      <c r="G17912" s="1392"/>
    </row>
    <row r="17913" spans="7:7" ht="12.75" customHeight="1">
      <c r="G17913" s="1392"/>
    </row>
    <row r="17914" spans="7:7" ht="12.75" customHeight="1">
      <c r="G17914" s="1392"/>
    </row>
    <row r="17915" spans="7:7" ht="12.75" customHeight="1">
      <c r="G17915" s="1392"/>
    </row>
    <row r="17916" spans="7:7" ht="12.75" customHeight="1">
      <c r="G17916" s="1392"/>
    </row>
    <row r="17917" spans="7:7" ht="12.75" customHeight="1">
      <c r="G17917" s="1392"/>
    </row>
    <row r="17918" spans="7:7" ht="12.75" customHeight="1">
      <c r="G17918" s="1392"/>
    </row>
    <row r="17919" spans="7:7" ht="12.75" customHeight="1">
      <c r="G17919" s="1392"/>
    </row>
    <row r="17920" spans="7:7" ht="12.75" customHeight="1">
      <c r="G17920" s="1392"/>
    </row>
    <row r="17921" spans="7:7" ht="12.75" customHeight="1">
      <c r="G17921" s="1392"/>
    </row>
    <row r="17922" spans="7:7" ht="12.75" customHeight="1">
      <c r="G17922" s="1392"/>
    </row>
    <row r="17923" spans="7:7" ht="12.75" customHeight="1">
      <c r="G17923" s="1392"/>
    </row>
    <row r="17924" spans="7:7" ht="12.75" customHeight="1">
      <c r="G17924" s="1392"/>
    </row>
    <row r="17925" spans="7:7" ht="12.75" customHeight="1">
      <c r="G17925" s="1392"/>
    </row>
    <row r="17926" spans="7:7" ht="12.75" customHeight="1">
      <c r="G17926" s="1392"/>
    </row>
    <row r="17927" spans="7:7" ht="12.75" customHeight="1">
      <c r="G17927" s="1392"/>
    </row>
    <row r="17928" spans="7:7" ht="12.75" customHeight="1">
      <c r="G17928" s="1392"/>
    </row>
    <row r="17929" spans="7:7" ht="12.75" customHeight="1">
      <c r="G17929" s="1392"/>
    </row>
    <row r="17930" spans="7:7" ht="12.75" customHeight="1">
      <c r="G17930" s="1392"/>
    </row>
    <row r="17931" spans="7:7" ht="12.75" customHeight="1">
      <c r="G17931" s="1392"/>
    </row>
    <row r="17932" spans="7:7" ht="12.75" customHeight="1">
      <c r="G17932" s="1392"/>
    </row>
    <row r="17933" spans="7:7" ht="12.75" customHeight="1">
      <c r="G17933" s="1392"/>
    </row>
    <row r="17934" spans="7:7" ht="12.75" customHeight="1">
      <c r="G17934" s="1392"/>
    </row>
    <row r="17935" spans="7:7" ht="12.75" customHeight="1">
      <c r="G17935" s="1392"/>
    </row>
    <row r="17936" spans="7:7" ht="12.75" customHeight="1">
      <c r="G17936" s="1392"/>
    </row>
    <row r="17937" spans="7:7" ht="12.75" customHeight="1">
      <c r="G17937" s="1392"/>
    </row>
    <row r="17938" spans="7:7" ht="12.75" customHeight="1">
      <c r="G17938" s="1392"/>
    </row>
    <row r="17939" spans="7:7" ht="12.75" customHeight="1">
      <c r="G17939" s="1392"/>
    </row>
    <row r="17940" spans="7:7" ht="12.75" customHeight="1">
      <c r="G17940" s="1392"/>
    </row>
    <row r="17941" spans="7:7" ht="12.75" customHeight="1">
      <c r="G17941" s="1392"/>
    </row>
    <row r="17942" spans="7:7" ht="12.75" customHeight="1">
      <c r="G17942" s="1392"/>
    </row>
    <row r="17943" spans="7:7" ht="12.75" customHeight="1">
      <c r="G17943" s="1392"/>
    </row>
    <row r="17944" spans="7:7" ht="12.75" customHeight="1">
      <c r="G17944" s="1392"/>
    </row>
    <row r="17945" spans="7:7" ht="12.75" customHeight="1">
      <c r="G17945" s="1392"/>
    </row>
    <row r="17946" spans="7:7" ht="12.75" customHeight="1">
      <c r="G17946" s="1392"/>
    </row>
    <row r="17947" spans="7:7" ht="12.75" customHeight="1">
      <c r="G17947" s="1392"/>
    </row>
    <row r="17948" spans="7:7" ht="12.75" customHeight="1">
      <c r="G17948" s="1392"/>
    </row>
    <row r="17949" spans="7:7" ht="12.75" customHeight="1">
      <c r="G17949" s="1392"/>
    </row>
    <row r="17950" spans="7:7" ht="12.75" customHeight="1">
      <c r="G17950" s="1392"/>
    </row>
    <row r="17951" spans="7:7" ht="12.75" customHeight="1">
      <c r="G17951" s="1392"/>
    </row>
    <row r="17952" spans="7:7" ht="12.75" customHeight="1">
      <c r="G17952" s="1392"/>
    </row>
    <row r="17953" spans="7:7" ht="12.75" customHeight="1">
      <c r="G17953" s="1392"/>
    </row>
    <row r="17954" spans="7:7" ht="12.75" customHeight="1">
      <c r="G17954" s="1392"/>
    </row>
    <row r="17955" spans="7:7" ht="12.75" customHeight="1">
      <c r="G17955" s="1392"/>
    </row>
    <row r="17956" spans="7:7" ht="12.75" customHeight="1">
      <c r="G17956" s="1392"/>
    </row>
    <row r="17957" spans="7:7" ht="12.75" customHeight="1">
      <c r="G17957" s="1392"/>
    </row>
    <row r="17958" spans="7:7" ht="12.75" customHeight="1">
      <c r="G17958" s="1392"/>
    </row>
    <row r="17959" spans="7:7" ht="12.75" customHeight="1">
      <c r="G17959" s="1392"/>
    </row>
    <row r="17960" spans="7:7" ht="12.75" customHeight="1">
      <c r="G17960" s="1392"/>
    </row>
    <row r="17961" spans="7:7" ht="12.75" customHeight="1">
      <c r="G17961" s="1392"/>
    </row>
    <row r="17962" spans="7:7" ht="12.75" customHeight="1">
      <c r="G17962" s="1392"/>
    </row>
    <row r="17963" spans="7:7" ht="12.75" customHeight="1">
      <c r="G17963" s="1392"/>
    </row>
    <row r="17964" spans="7:7" ht="12.75" customHeight="1">
      <c r="G17964" s="1392"/>
    </row>
    <row r="17965" spans="7:7" ht="12.75" customHeight="1">
      <c r="G17965" s="1392"/>
    </row>
    <row r="17966" spans="7:7" ht="12.75" customHeight="1">
      <c r="G17966" s="1392"/>
    </row>
    <row r="17967" spans="7:7" ht="12.75" customHeight="1">
      <c r="G17967" s="1392"/>
    </row>
    <row r="17968" spans="7:7" ht="12.75" customHeight="1">
      <c r="G17968" s="1392"/>
    </row>
    <row r="17969" spans="7:7" ht="12.75" customHeight="1">
      <c r="G17969" s="1392"/>
    </row>
    <row r="17970" spans="7:7" ht="12.75" customHeight="1">
      <c r="G17970" s="1392"/>
    </row>
    <row r="17971" spans="7:7" ht="12.75" customHeight="1">
      <c r="G17971" s="1392"/>
    </row>
    <row r="17972" spans="7:7" ht="12.75" customHeight="1">
      <c r="G17972" s="1392"/>
    </row>
    <row r="17973" spans="7:7" ht="12.75" customHeight="1">
      <c r="G17973" s="1392"/>
    </row>
    <row r="17974" spans="7:7" ht="12.75" customHeight="1">
      <c r="G17974" s="1392"/>
    </row>
    <row r="17975" spans="7:7" ht="12.75" customHeight="1">
      <c r="G17975" s="1392"/>
    </row>
    <row r="17976" spans="7:7" ht="12.75" customHeight="1">
      <c r="G17976" s="1392"/>
    </row>
    <row r="17977" spans="7:7" ht="12.75" customHeight="1">
      <c r="G17977" s="1392"/>
    </row>
    <row r="17978" spans="7:7" ht="12.75" customHeight="1">
      <c r="G17978" s="1392"/>
    </row>
    <row r="17979" spans="7:7" ht="12.75" customHeight="1">
      <c r="G17979" s="1392"/>
    </row>
    <row r="17980" spans="7:7" ht="12.75" customHeight="1">
      <c r="G17980" s="1392"/>
    </row>
    <row r="17981" spans="7:7" ht="12.75" customHeight="1">
      <c r="G17981" s="1392"/>
    </row>
    <row r="17982" spans="7:7" ht="12.75" customHeight="1">
      <c r="G17982" s="1392"/>
    </row>
    <row r="17983" spans="7:7" ht="12.75" customHeight="1">
      <c r="G17983" s="1392"/>
    </row>
    <row r="17984" spans="7:7" ht="12.75" customHeight="1">
      <c r="G17984" s="1392"/>
    </row>
    <row r="17985" spans="7:7" ht="12.75" customHeight="1">
      <c r="G17985" s="1392"/>
    </row>
    <row r="17986" spans="7:7" ht="12.75" customHeight="1">
      <c r="G17986" s="1392"/>
    </row>
    <row r="17987" spans="7:7" ht="12.75" customHeight="1">
      <c r="G17987" s="1392"/>
    </row>
    <row r="17988" spans="7:7" ht="12.75" customHeight="1">
      <c r="G17988" s="1392"/>
    </row>
    <row r="17989" spans="7:7" ht="12.75" customHeight="1">
      <c r="G17989" s="1392"/>
    </row>
    <row r="17990" spans="7:7" ht="12.75" customHeight="1">
      <c r="G17990" s="1392"/>
    </row>
    <row r="17991" spans="7:7" ht="12.75" customHeight="1">
      <c r="G17991" s="1392"/>
    </row>
    <row r="17992" spans="7:7" ht="12.75" customHeight="1">
      <c r="G17992" s="1392"/>
    </row>
    <row r="17993" spans="7:7" ht="12.75" customHeight="1">
      <c r="G17993" s="1392"/>
    </row>
    <row r="17994" spans="7:7" ht="12.75" customHeight="1">
      <c r="G17994" s="1392"/>
    </row>
    <row r="17995" spans="7:7" ht="12.75" customHeight="1">
      <c r="G17995" s="1392"/>
    </row>
    <row r="17996" spans="7:7" ht="12.75" customHeight="1">
      <c r="G17996" s="1392"/>
    </row>
    <row r="17997" spans="7:7" ht="12.75" customHeight="1">
      <c r="G17997" s="1392"/>
    </row>
    <row r="17998" spans="7:7" ht="12.75" customHeight="1">
      <c r="G17998" s="1392"/>
    </row>
    <row r="17999" spans="7:7" ht="12.75" customHeight="1">
      <c r="G17999" s="1392"/>
    </row>
    <row r="18000" spans="7:7" ht="12.75" customHeight="1">
      <c r="G18000" s="1392"/>
    </row>
    <row r="18001" spans="7:7" ht="12.75" customHeight="1">
      <c r="G18001" s="1392"/>
    </row>
    <row r="18002" spans="7:7" ht="12.75" customHeight="1">
      <c r="G18002" s="1392"/>
    </row>
    <row r="18003" spans="7:7" ht="12.75" customHeight="1">
      <c r="G18003" s="1392"/>
    </row>
    <row r="18004" spans="7:7" ht="12.75" customHeight="1">
      <c r="G18004" s="1392"/>
    </row>
    <row r="18005" spans="7:7" ht="12.75" customHeight="1">
      <c r="G18005" s="1392"/>
    </row>
    <row r="18006" spans="7:7" ht="12.75" customHeight="1">
      <c r="G18006" s="1392"/>
    </row>
    <row r="18007" spans="7:7" ht="12.75" customHeight="1">
      <c r="G18007" s="1392"/>
    </row>
    <row r="18008" spans="7:7" ht="12.75" customHeight="1">
      <c r="G18008" s="1392"/>
    </row>
    <row r="18009" spans="7:7" ht="12.75" customHeight="1">
      <c r="G18009" s="1392"/>
    </row>
    <row r="18010" spans="7:7" ht="12.75" customHeight="1">
      <c r="G18010" s="1392"/>
    </row>
    <row r="18011" spans="7:7" ht="12.75" customHeight="1">
      <c r="G18011" s="1392"/>
    </row>
    <row r="18012" spans="7:7" ht="12.75" customHeight="1">
      <c r="G18012" s="1392"/>
    </row>
    <row r="18013" spans="7:7" ht="12.75" customHeight="1">
      <c r="G18013" s="1392"/>
    </row>
    <row r="18014" spans="7:7" ht="12.75" customHeight="1">
      <c r="G18014" s="1392"/>
    </row>
    <row r="18015" spans="7:7" ht="12.75" customHeight="1">
      <c r="G18015" s="1392"/>
    </row>
    <row r="18016" spans="7:7" ht="12.75" customHeight="1">
      <c r="G18016" s="1392"/>
    </row>
    <row r="18017" spans="7:7" ht="12.75" customHeight="1">
      <c r="G18017" s="1392"/>
    </row>
    <row r="18018" spans="7:7" ht="12.75" customHeight="1">
      <c r="G18018" s="1392"/>
    </row>
    <row r="18019" spans="7:7" ht="12.75" customHeight="1">
      <c r="G18019" s="1392"/>
    </row>
    <row r="18020" spans="7:7" ht="12.75" customHeight="1">
      <c r="G18020" s="1392"/>
    </row>
    <row r="18021" spans="7:7" ht="12.75" customHeight="1">
      <c r="G18021" s="1392"/>
    </row>
    <row r="18022" spans="7:7" ht="12.75" customHeight="1">
      <c r="G18022" s="1392"/>
    </row>
    <row r="18023" spans="7:7" ht="12.75" customHeight="1">
      <c r="G18023" s="1392"/>
    </row>
    <row r="18024" spans="7:7" ht="12.75" customHeight="1">
      <c r="G18024" s="1392"/>
    </row>
    <row r="18025" spans="7:7" ht="12.75" customHeight="1">
      <c r="G18025" s="1392"/>
    </row>
    <row r="18026" spans="7:7" ht="12.75" customHeight="1">
      <c r="G18026" s="1392"/>
    </row>
    <row r="18027" spans="7:7" ht="12.75" customHeight="1">
      <c r="G18027" s="1392"/>
    </row>
    <row r="18028" spans="7:7" ht="12.75" customHeight="1">
      <c r="G18028" s="1392"/>
    </row>
    <row r="18029" spans="7:7" ht="12.75" customHeight="1">
      <c r="G18029" s="1392"/>
    </row>
    <row r="18030" spans="7:7" ht="12.75" customHeight="1">
      <c r="G18030" s="1392"/>
    </row>
    <row r="18031" spans="7:7" ht="12.75" customHeight="1">
      <c r="G18031" s="1392"/>
    </row>
    <row r="18032" spans="7:7" ht="12.75" customHeight="1">
      <c r="G18032" s="1392"/>
    </row>
    <row r="18033" spans="7:7" ht="12.75" customHeight="1">
      <c r="G18033" s="1392"/>
    </row>
    <row r="18034" spans="7:7" ht="12.75" customHeight="1">
      <c r="G18034" s="1392"/>
    </row>
    <row r="18035" spans="7:7" ht="12.75" customHeight="1">
      <c r="G18035" s="1392"/>
    </row>
    <row r="18036" spans="7:7" ht="12.75" customHeight="1">
      <c r="G18036" s="1392"/>
    </row>
    <row r="18037" spans="7:7" ht="12.75" customHeight="1">
      <c r="G18037" s="1392"/>
    </row>
    <row r="18038" spans="7:7" ht="12.75" customHeight="1">
      <c r="G18038" s="1392"/>
    </row>
    <row r="18039" spans="7:7" ht="12.75" customHeight="1">
      <c r="G18039" s="1392"/>
    </row>
    <row r="18040" spans="7:7" ht="12.75" customHeight="1">
      <c r="G18040" s="1392"/>
    </row>
    <row r="18041" spans="7:7" ht="12.75" customHeight="1">
      <c r="G18041" s="1392"/>
    </row>
    <row r="18042" spans="7:7" ht="12.75" customHeight="1">
      <c r="G18042" s="1392"/>
    </row>
    <row r="18043" spans="7:7" ht="12.75" customHeight="1">
      <c r="G18043" s="1392"/>
    </row>
    <row r="18044" spans="7:7" ht="12.75" customHeight="1">
      <c r="G18044" s="1392"/>
    </row>
    <row r="18045" spans="7:7" ht="12.75" customHeight="1">
      <c r="G18045" s="1392"/>
    </row>
    <row r="18046" spans="7:7" ht="12.75" customHeight="1">
      <c r="G18046" s="1392"/>
    </row>
    <row r="18047" spans="7:7" ht="12.75" customHeight="1">
      <c r="G18047" s="1392"/>
    </row>
    <row r="18048" spans="7:7" ht="12.75" customHeight="1">
      <c r="G18048" s="1392"/>
    </row>
    <row r="18049" spans="7:7" ht="12.75" customHeight="1">
      <c r="G18049" s="1392"/>
    </row>
    <row r="18050" spans="7:7" ht="12.75" customHeight="1">
      <c r="G18050" s="1392"/>
    </row>
    <row r="18051" spans="7:7" ht="12.75" customHeight="1">
      <c r="G18051" s="1392"/>
    </row>
    <row r="18052" spans="7:7" ht="12.75" customHeight="1">
      <c r="G18052" s="1392"/>
    </row>
    <row r="18053" spans="7:7" ht="12.75" customHeight="1">
      <c r="G18053" s="1392"/>
    </row>
    <row r="18054" spans="7:7" ht="12.75" customHeight="1">
      <c r="G18054" s="1392"/>
    </row>
    <row r="18055" spans="7:7" ht="12.75" customHeight="1">
      <c r="G18055" s="1392"/>
    </row>
    <row r="18056" spans="7:7" ht="12.75" customHeight="1">
      <c r="G18056" s="1392"/>
    </row>
    <row r="18057" spans="7:7" ht="12.75" customHeight="1">
      <c r="G18057" s="1392"/>
    </row>
    <row r="18058" spans="7:7" ht="12.75" customHeight="1">
      <c r="G18058" s="1392"/>
    </row>
    <row r="18059" spans="7:7" ht="12.75" customHeight="1">
      <c r="G18059" s="1392"/>
    </row>
    <row r="18060" spans="7:7" ht="12.75" customHeight="1">
      <c r="G18060" s="1392"/>
    </row>
    <row r="18061" spans="7:7" ht="12.75" customHeight="1">
      <c r="G18061" s="1392"/>
    </row>
    <row r="18062" spans="7:7" ht="12.75" customHeight="1">
      <c r="G18062" s="1392"/>
    </row>
    <row r="18063" spans="7:7" ht="12.75" customHeight="1">
      <c r="G18063" s="1392"/>
    </row>
    <row r="18064" spans="7:7" ht="12.75" customHeight="1">
      <c r="G18064" s="1392"/>
    </row>
    <row r="18065" spans="7:7" ht="12.75" customHeight="1">
      <c r="G18065" s="1392"/>
    </row>
    <row r="18066" spans="7:7" ht="12.75" customHeight="1">
      <c r="G18066" s="1392"/>
    </row>
    <row r="18067" spans="7:7" ht="12.75" customHeight="1">
      <c r="G18067" s="1392"/>
    </row>
    <row r="18068" spans="7:7" ht="12.75" customHeight="1">
      <c r="G18068" s="1392"/>
    </row>
    <row r="18069" spans="7:7" ht="12.75" customHeight="1">
      <c r="G18069" s="1392"/>
    </row>
    <row r="18070" spans="7:7" ht="12.75" customHeight="1">
      <c r="G18070" s="1392"/>
    </row>
    <row r="18071" spans="7:7" ht="12.75" customHeight="1">
      <c r="G18071" s="1392"/>
    </row>
    <row r="18072" spans="7:7" ht="12.75" customHeight="1">
      <c r="G18072" s="1392"/>
    </row>
    <row r="18073" spans="7:7" ht="12.75" customHeight="1">
      <c r="G18073" s="1392"/>
    </row>
    <row r="18074" spans="7:7" ht="12.75" customHeight="1">
      <c r="G18074" s="1392"/>
    </row>
    <row r="18075" spans="7:7" ht="12.75" customHeight="1">
      <c r="G18075" s="1392"/>
    </row>
    <row r="18076" spans="7:7" ht="12.75" customHeight="1">
      <c r="G18076" s="1392"/>
    </row>
    <row r="18077" spans="7:7" ht="12.75" customHeight="1">
      <c r="G18077" s="1392"/>
    </row>
    <row r="18078" spans="7:7" ht="12.75" customHeight="1">
      <c r="G18078" s="1392"/>
    </row>
    <row r="18079" spans="7:7" ht="12.75" customHeight="1">
      <c r="G18079" s="1392"/>
    </row>
    <row r="18080" spans="7:7" ht="12.75" customHeight="1">
      <c r="G18080" s="1392"/>
    </row>
    <row r="18081" spans="7:7" ht="12.75" customHeight="1">
      <c r="G18081" s="1392"/>
    </row>
    <row r="18082" spans="7:7" ht="12.75" customHeight="1">
      <c r="G18082" s="1392"/>
    </row>
    <row r="18083" spans="7:7" ht="12.75" customHeight="1">
      <c r="G18083" s="1392"/>
    </row>
    <row r="18084" spans="7:7" ht="12.75" customHeight="1">
      <c r="G18084" s="1392"/>
    </row>
    <row r="18085" spans="7:7" ht="12.75" customHeight="1">
      <c r="G18085" s="1392"/>
    </row>
    <row r="18086" spans="7:7" ht="12.75" customHeight="1">
      <c r="G18086" s="1392"/>
    </row>
    <row r="18087" spans="7:7" ht="12.75" customHeight="1">
      <c r="G18087" s="1392"/>
    </row>
    <row r="18088" spans="7:7" ht="12.75" customHeight="1">
      <c r="G18088" s="1392"/>
    </row>
    <row r="18089" spans="7:7" ht="12.75" customHeight="1">
      <c r="G18089" s="1392"/>
    </row>
    <row r="18090" spans="7:7" ht="12.75" customHeight="1">
      <c r="G18090" s="1392"/>
    </row>
    <row r="18091" spans="7:7" ht="12.75" customHeight="1">
      <c r="G18091" s="1392"/>
    </row>
    <row r="18092" spans="7:7" ht="12.75" customHeight="1">
      <c r="G18092" s="1392"/>
    </row>
    <row r="18093" spans="7:7" ht="12.75" customHeight="1">
      <c r="G18093" s="1392"/>
    </row>
    <row r="18094" spans="7:7" ht="12.75" customHeight="1">
      <c r="G18094" s="1392"/>
    </row>
    <row r="18095" spans="7:7" ht="12.75" customHeight="1">
      <c r="G18095" s="1392"/>
    </row>
    <row r="18096" spans="7:7" ht="12.75" customHeight="1">
      <c r="G18096" s="1392"/>
    </row>
    <row r="18097" spans="7:7" ht="12.75" customHeight="1">
      <c r="G18097" s="1392"/>
    </row>
    <row r="18098" spans="7:7" ht="12.75" customHeight="1">
      <c r="G18098" s="1392"/>
    </row>
    <row r="18099" spans="7:7" ht="12.75" customHeight="1">
      <c r="G18099" s="1392"/>
    </row>
    <row r="18100" spans="7:7" ht="12.75" customHeight="1">
      <c r="G18100" s="1392"/>
    </row>
    <row r="18101" spans="7:7" ht="12.75" customHeight="1">
      <c r="G18101" s="1392"/>
    </row>
    <row r="18102" spans="7:7" ht="12.75" customHeight="1">
      <c r="G18102" s="1392"/>
    </row>
    <row r="18103" spans="7:7" ht="12.75" customHeight="1">
      <c r="G18103" s="1392"/>
    </row>
    <row r="18104" spans="7:7" ht="12.75" customHeight="1">
      <c r="G18104" s="1392"/>
    </row>
    <row r="18105" spans="7:7" ht="12.75" customHeight="1">
      <c r="G18105" s="1392"/>
    </row>
    <row r="18106" spans="7:7" ht="12.75" customHeight="1">
      <c r="G18106" s="1392"/>
    </row>
    <row r="18107" spans="7:7" ht="12.75" customHeight="1">
      <c r="G18107" s="1392"/>
    </row>
    <row r="18108" spans="7:7" ht="12.75" customHeight="1">
      <c r="G18108" s="1392"/>
    </row>
    <row r="18109" spans="7:7" ht="12.75" customHeight="1">
      <c r="G18109" s="1392"/>
    </row>
    <row r="18110" spans="7:7" ht="12.75" customHeight="1">
      <c r="G18110" s="1392"/>
    </row>
    <row r="18111" spans="7:7" ht="12.75" customHeight="1">
      <c r="G18111" s="1392"/>
    </row>
    <row r="18112" spans="7:7" ht="12.75" customHeight="1">
      <c r="G18112" s="1392"/>
    </row>
    <row r="18113" spans="7:7" ht="12.75" customHeight="1">
      <c r="G18113" s="1392"/>
    </row>
    <row r="18114" spans="7:7" ht="12.75" customHeight="1">
      <c r="G18114" s="1392"/>
    </row>
    <row r="18115" spans="7:7" ht="12.75" customHeight="1">
      <c r="G18115" s="1392"/>
    </row>
    <row r="18116" spans="7:7" ht="12.75" customHeight="1">
      <c r="G18116" s="1392"/>
    </row>
    <row r="18117" spans="7:7" ht="12.75" customHeight="1">
      <c r="G18117" s="1392"/>
    </row>
    <row r="18118" spans="7:7" ht="12.75" customHeight="1">
      <c r="G18118" s="1392"/>
    </row>
    <row r="18119" spans="7:7" ht="12.75" customHeight="1">
      <c r="G18119" s="1392"/>
    </row>
    <row r="18120" spans="7:7" ht="12.75" customHeight="1">
      <c r="G18120" s="1392"/>
    </row>
    <row r="18121" spans="7:7" ht="12.75" customHeight="1">
      <c r="G18121" s="1392"/>
    </row>
    <row r="18122" spans="7:7" ht="12.75" customHeight="1">
      <c r="G18122" s="1392"/>
    </row>
    <row r="18123" spans="7:7" ht="12.75" customHeight="1">
      <c r="G18123" s="1392"/>
    </row>
    <row r="18124" spans="7:7" ht="12.75" customHeight="1">
      <c r="G18124" s="1392"/>
    </row>
    <row r="18125" spans="7:7" ht="12.75" customHeight="1">
      <c r="G18125" s="1392"/>
    </row>
    <row r="18126" spans="7:7" ht="12.75" customHeight="1">
      <c r="G18126" s="1392"/>
    </row>
    <row r="18127" spans="7:7" ht="12.75" customHeight="1">
      <c r="G18127" s="1392"/>
    </row>
    <row r="18128" spans="7:7" ht="12.75" customHeight="1">
      <c r="G18128" s="1392"/>
    </row>
    <row r="18129" spans="7:7" ht="12.75" customHeight="1">
      <c r="G18129" s="1392"/>
    </row>
    <row r="18130" spans="7:7" ht="12.75" customHeight="1">
      <c r="G18130" s="1392"/>
    </row>
    <row r="18131" spans="7:7" ht="12.75" customHeight="1">
      <c r="G18131" s="1392"/>
    </row>
    <row r="18132" spans="7:7" ht="12.75" customHeight="1">
      <c r="G18132" s="1392"/>
    </row>
    <row r="18133" spans="7:7" ht="12.75" customHeight="1">
      <c r="G18133" s="1392"/>
    </row>
    <row r="18134" spans="7:7" ht="12.75" customHeight="1">
      <c r="G18134" s="1392"/>
    </row>
    <row r="18135" spans="7:7" ht="12.75" customHeight="1">
      <c r="G18135" s="1392"/>
    </row>
    <row r="18136" spans="7:7" ht="12.75" customHeight="1">
      <c r="G18136" s="1392"/>
    </row>
    <row r="18137" spans="7:7" ht="12.75" customHeight="1">
      <c r="G18137" s="1392"/>
    </row>
    <row r="18138" spans="7:7" ht="12.75" customHeight="1">
      <c r="G18138" s="1392"/>
    </row>
    <row r="18139" spans="7:7" ht="12.75" customHeight="1">
      <c r="G18139" s="1392"/>
    </row>
    <row r="18140" spans="7:7" ht="12.75" customHeight="1">
      <c r="G18140" s="1392"/>
    </row>
    <row r="18141" spans="7:7" ht="12.75" customHeight="1">
      <c r="G18141" s="1392"/>
    </row>
    <row r="18142" spans="7:7" ht="12.75" customHeight="1">
      <c r="G18142" s="1392"/>
    </row>
    <row r="18143" spans="7:7" ht="12.75" customHeight="1">
      <c r="G18143" s="1392"/>
    </row>
    <row r="18144" spans="7:7" ht="12.75" customHeight="1">
      <c r="G18144" s="1392"/>
    </row>
    <row r="18145" spans="7:7" ht="12.75" customHeight="1">
      <c r="G18145" s="1392"/>
    </row>
    <row r="18146" spans="7:7" ht="12.75" customHeight="1">
      <c r="G18146" s="1392"/>
    </row>
    <row r="18147" spans="7:7" ht="12.75" customHeight="1">
      <c r="G18147" s="1392"/>
    </row>
    <row r="18148" spans="7:7" ht="12.75" customHeight="1">
      <c r="G18148" s="1392"/>
    </row>
    <row r="18149" spans="7:7" ht="12.75" customHeight="1">
      <c r="G18149" s="1392"/>
    </row>
    <row r="18150" spans="7:7" ht="12.75" customHeight="1">
      <c r="G18150" s="1392"/>
    </row>
    <row r="18151" spans="7:7" ht="12.75" customHeight="1">
      <c r="G18151" s="1392"/>
    </row>
    <row r="18152" spans="7:7" ht="12.75" customHeight="1">
      <c r="G18152" s="1392"/>
    </row>
    <row r="18153" spans="7:7" ht="12.75" customHeight="1">
      <c r="G18153" s="1392"/>
    </row>
    <row r="18154" spans="7:7" ht="12.75" customHeight="1">
      <c r="G18154" s="1392"/>
    </row>
    <row r="18155" spans="7:7" ht="12.75" customHeight="1">
      <c r="G18155" s="1392"/>
    </row>
    <row r="18156" spans="7:7" ht="12.75" customHeight="1">
      <c r="G18156" s="1392"/>
    </row>
    <row r="18157" spans="7:7" ht="12.75" customHeight="1">
      <c r="G18157" s="1392"/>
    </row>
    <row r="18158" spans="7:7" ht="12.75" customHeight="1">
      <c r="G18158" s="1392"/>
    </row>
    <row r="18159" spans="7:7" ht="12.75" customHeight="1">
      <c r="G18159" s="1392"/>
    </row>
    <row r="18160" spans="7:7" ht="12.75" customHeight="1">
      <c r="G18160" s="1392"/>
    </row>
    <row r="18161" spans="7:7" ht="12.75" customHeight="1">
      <c r="G18161" s="1392"/>
    </row>
    <row r="18162" spans="7:7" ht="12.75" customHeight="1">
      <c r="G18162" s="1392"/>
    </row>
    <row r="18163" spans="7:7" ht="12.75" customHeight="1">
      <c r="G18163" s="1392"/>
    </row>
    <row r="18164" spans="7:7" ht="12.75" customHeight="1">
      <c r="G18164" s="1392"/>
    </row>
    <row r="18165" spans="7:7" ht="12.75" customHeight="1">
      <c r="G18165" s="1392"/>
    </row>
    <row r="18166" spans="7:7" ht="12.75" customHeight="1">
      <c r="G18166" s="1392"/>
    </row>
    <row r="18167" spans="7:7" ht="12.75" customHeight="1">
      <c r="G18167" s="1392"/>
    </row>
    <row r="18168" spans="7:7" ht="12.75" customHeight="1">
      <c r="G18168" s="1392"/>
    </row>
    <row r="18169" spans="7:7" ht="12.75" customHeight="1">
      <c r="G18169" s="1392"/>
    </row>
    <row r="18170" spans="7:7" ht="12.75" customHeight="1">
      <c r="G18170" s="1392"/>
    </row>
    <row r="18171" spans="7:7" ht="12.75" customHeight="1">
      <c r="G18171" s="1392"/>
    </row>
    <row r="18172" spans="7:7" ht="12.75" customHeight="1">
      <c r="G18172" s="1392"/>
    </row>
    <row r="18173" spans="7:7" ht="12.75" customHeight="1">
      <c r="G18173" s="1392"/>
    </row>
    <row r="18174" spans="7:7" ht="12.75" customHeight="1">
      <c r="G18174" s="1392"/>
    </row>
    <row r="18175" spans="7:7" ht="12.75" customHeight="1">
      <c r="G18175" s="1392"/>
    </row>
    <row r="18176" spans="7:7" ht="12.75" customHeight="1">
      <c r="G18176" s="1392"/>
    </row>
    <row r="18177" spans="7:7" ht="12.75" customHeight="1">
      <c r="G18177" s="1392"/>
    </row>
    <row r="18178" spans="7:7" ht="12.75" customHeight="1">
      <c r="G18178" s="1392"/>
    </row>
    <row r="18179" spans="7:7" ht="12.75" customHeight="1">
      <c r="G18179" s="1392"/>
    </row>
    <row r="18180" spans="7:7" ht="12.75" customHeight="1">
      <c r="G18180" s="1392"/>
    </row>
    <row r="18181" spans="7:7" ht="12.75" customHeight="1">
      <c r="G18181" s="1392"/>
    </row>
    <row r="18182" spans="7:7" ht="12.75" customHeight="1">
      <c r="G18182" s="1392"/>
    </row>
    <row r="18183" spans="7:7" ht="12.75" customHeight="1">
      <c r="G18183" s="1392"/>
    </row>
    <row r="18184" spans="7:7" ht="12.75" customHeight="1">
      <c r="G18184" s="1392"/>
    </row>
    <row r="18185" spans="7:7" ht="12.75" customHeight="1">
      <c r="G18185" s="1392"/>
    </row>
    <row r="18186" spans="7:7" ht="12.75" customHeight="1">
      <c r="G18186" s="1392"/>
    </row>
    <row r="18187" spans="7:7" ht="12.75" customHeight="1">
      <c r="G18187" s="1392"/>
    </row>
    <row r="18188" spans="7:7" ht="12.75" customHeight="1">
      <c r="G18188" s="1392"/>
    </row>
    <row r="18189" spans="7:7" ht="12.75" customHeight="1">
      <c r="G18189" s="1392"/>
    </row>
    <row r="18190" spans="7:7" ht="12.75" customHeight="1">
      <c r="G18190" s="1392"/>
    </row>
    <row r="18191" spans="7:7" ht="12.75" customHeight="1">
      <c r="G18191" s="1392"/>
    </row>
    <row r="18192" spans="7:7" ht="12.75" customHeight="1">
      <c r="G18192" s="1392"/>
    </row>
    <row r="18193" spans="7:7" ht="12.75" customHeight="1">
      <c r="G18193" s="1392"/>
    </row>
    <row r="18194" spans="7:7" ht="12.75" customHeight="1">
      <c r="G18194" s="1392"/>
    </row>
    <row r="18195" spans="7:7" ht="12.75" customHeight="1">
      <c r="G18195" s="1392"/>
    </row>
    <row r="18196" spans="7:7" ht="12.75" customHeight="1">
      <c r="G18196" s="1392"/>
    </row>
    <row r="18197" spans="7:7" ht="12.75" customHeight="1">
      <c r="G18197" s="1392"/>
    </row>
    <row r="18198" spans="7:7" ht="12.75" customHeight="1">
      <c r="G18198" s="1392"/>
    </row>
    <row r="18199" spans="7:7" ht="12.75" customHeight="1">
      <c r="G18199" s="1392"/>
    </row>
    <row r="18200" spans="7:7" ht="12.75" customHeight="1">
      <c r="G18200" s="1392"/>
    </row>
    <row r="18201" spans="7:7" ht="12.75" customHeight="1">
      <c r="G18201" s="1392"/>
    </row>
    <row r="18202" spans="7:7" ht="12.75" customHeight="1">
      <c r="G18202" s="1392"/>
    </row>
    <row r="18203" spans="7:7" ht="12.75" customHeight="1">
      <c r="G18203" s="1392"/>
    </row>
    <row r="18204" spans="7:7" ht="12.75" customHeight="1">
      <c r="G18204" s="1392"/>
    </row>
    <row r="18205" spans="7:7" ht="12.75" customHeight="1">
      <c r="G18205" s="1392"/>
    </row>
    <row r="18206" spans="7:7" ht="12.75" customHeight="1">
      <c r="G18206" s="1392"/>
    </row>
    <row r="18207" spans="7:7" ht="12.75" customHeight="1">
      <c r="G18207" s="1392"/>
    </row>
    <row r="18208" spans="7:7" ht="12.75" customHeight="1">
      <c r="G18208" s="1392"/>
    </row>
    <row r="18209" spans="7:7" ht="12.75" customHeight="1">
      <c r="G18209" s="1392"/>
    </row>
    <row r="18210" spans="7:7" ht="12.75" customHeight="1">
      <c r="G18210" s="1392"/>
    </row>
    <row r="18211" spans="7:7" ht="12.75" customHeight="1">
      <c r="G18211" s="1392"/>
    </row>
    <row r="18212" spans="7:7" ht="12.75" customHeight="1">
      <c r="G18212" s="1392"/>
    </row>
    <row r="18213" spans="7:7" ht="12.75" customHeight="1">
      <c r="G18213" s="1392"/>
    </row>
    <row r="18214" spans="7:7" ht="12.75" customHeight="1">
      <c r="G18214" s="1392"/>
    </row>
    <row r="18215" spans="7:7" ht="12.75" customHeight="1">
      <c r="G18215" s="1392"/>
    </row>
    <row r="18216" spans="7:7" ht="12.75" customHeight="1">
      <c r="G18216" s="1392"/>
    </row>
    <row r="18217" spans="7:7" ht="12.75" customHeight="1">
      <c r="G18217" s="1392"/>
    </row>
    <row r="18218" spans="7:7" ht="12.75" customHeight="1">
      <c r="G18218" s="1392"/>
    </row>
    <row r="18219" spans="7:7" ht="12.75" customHeight="1">
      <c r="G18219" s="1392"/>
    </row>
    <row r="18220" spans="7:7" ht="12.75" customHeight="1">
      <c r="G18220" s="1392"/>
    </row>
    <row r="18221" spans="7:7" ht="12.75" customHeight="1">
      <c r="G18221" s="1392"/>
    </row>
    <row r="18222" spans="7:7" ht="12.75" customHeight="1">
      <c r="G18222" s="1392"/>
    </row>
    <row r="18223" spans="7:7" ht="12.75" customHeight="1">
      <c r="G18223" s="1392"/>
    </row>
    <row r="18224" spans="7:7" ht="12.75" customHeight="1">
      <c r="G18224" s="1392"/>
    </row>
    <row r="18225" spans="7:7" ht="12.75" customHeight="1">
      <c r="G18225" s="1392"/>
    </row>
    <row r="18226" spans="7:7" ht="12.75" customHeight="1">
      <c r="G18226" s="1392"/>
    </row>
    <row r="18227" spans="7:7" ht="12.75" customHeight="1">
      <c r="G18227" s="1392"/>
    </row>
    <row r="18228" spans="7:7" ht="12.75" customHeight="1">
      <c r="G18228" s="1392"/>
    </row>
    <row r="18229" spans="7:7" ht="12.75" customHeight="1">
      <c r="G18229" s="1392"/>
    </row>
    <row r="18230" spans="7:7" ht="12.75" customHeight="1">
      <c r="G18230" s="1392"/>
    </row>
    <row r="18231" spans="7:7" ht="12.75" customHeight="1">
      <c r="G18231" s="1392"/>
    </row>
    <row r="18232" spans="7:7" ht="12.75" customHeight="1">
      <c r="G18232" s="1392"/>
    </row>
    <row r="18233" spans="7:7" ht="12.75" customHeight="1">
      <c r="G18233" s="1392"/>
    </row>
    <row r="18234" spans="7:7" ht="12.75" customHeight="1">
      <c r="G18234" s="1392"/>
    </row>
    <row r="18235" spans="7:7" ht="12.75" customHeight="1">
      <c r="G18235" s="1392"/>
    </row>
    <row r="18236" spans="7:7" ht="12.75" customHeight="1">
      <c r="G18236" s="1392"/>
    </row>
    <row r="18237" spans="7:7" ht="12.75" customHeight="1">
      <c r="G18237" s="1392"/>
    </row>
    <row r="18238" spans="7:7" ht="12.75" customHeight="1">
      <c r="G18238" s="1392"/>
    </row>
    <row r="18239" spans="7:7" ht="12.75" customHeight="1">
      <c r="G18239" s="1392"/>
    </row>
    <row r="18240" spans="7:7" ht="12.75" customHeight="1">
      <c r="G18240" s="1392"/>
    </row>
    <row r="18241" spans="7:7" ht="12.75" customHeight="1">
      <c r="G18241" s="1392"/>
    </row>
    <row r="18242" spans="7:7" ht="12.75" customHeight="1">
      <c r="G18242" s="1392"/>
    </row>
    <row r="18243" spans="7:7" ht="12.75" customHeight="1">
      <c r="G18243" s="1392"/>
    </row>
    <row r="18244" spans="7:7" ht="12.75" customHeight="1">
      <c r="G18244" s="1392"/>
    </row>
    <row r="18245" spans="7:7" ht="12.75" customHeight="1">
      <c r="G18245" s="1392"/>
    </row>
    <row r="18246" spans="7:7" ht="12.75" customHeight="1">
      <c r="G18246" s="1392"/>
    </row>
    <row r="18247" spans="7:7" ht="12.75" customHeight="1">
      <c r="G18247" s="1392"/>
    </row>
    <row r="18248" spans="7:7" ht="12.75" customHeight="1">
      <c r="G18248" s="1392"/>
    </row>
    <row r="18249" spans="7:7" ht="12.75" customHeight="1">
      <c r="G18249" s="1392"/>
    </row>
    <row r="18250" spans="7:7" ht="12.75" customHeight="1">
      <c r="G18250" s="1392"/>
    </row>
    <row r="18251" spans="7:7" ht="12.75" customHeight="1">
      <c r="G18251" s="1392"/>
    </row>
    <row r="18252" spans="7:7" ht="12.75" customHeight="1">
      <c r="G18252" s="1392"/>
    </row>
    <row r="18253" spans="7:7" ht="12.75" customHeight="1">
      <c r="G18253" s="1392"/>
    </row>
    <row r="18254" spans="7:7" ht="12.75" customHeight="1">
      <c r="G18254" s="1392"/>
    </row>
    <row r="18255" spans="7:7" ht="12.75" customHeight="1">
      <c r="G18255" s="1392"/>
    </row>
    <row r="18256" spans="7:7" ht="12.75" customHeight="1">
      <c r="G18256" s="1392"/>
    </row>
    <row r="18257" spans="7:7" ht="12.75" customHeight="1">
      <c r="G18257" s="1392"/>
    </row>
    <row r="18258" spans="7:7" ht="12.75" customHeight="1">
      <c r="G18258" s="1392"/>
    </row>
    <row r="18259" spans="7:7" ht="12.75" customHeight="1">
      <c r="G18259" s="1392"/>
    </row>
    <row r="18260" spans="7:7" ht="12.75" customHeight="1">
      <c r="G18260" s="1392"/>
    </row>
    <row r="18261" spans="7:7" ht="12.75" customHeight="1">
      <c r="G18261" s="1392"/>
    </row>
    <row r="18262" spans="7:7" ht="12.75" customHeight="1">
      <c r="G18262" s="1392"/>
    </row>
    <row r="18263" spans="7:7" ht="12.75" customHeight="1">
      <c r="G18263" s="1392"/>
    </row>
    <row r="18264" spans="7:7" ht="12.75" customHeight="1">
      <c r="G18264" s="1392"/>
    </row>
    <row r="18265" spans="7:7" ht="12.75" customHeight="1">
      <c r="G18265" s="1392"/>
    </row>
    <row r="18266" spans="7:7" ht="12.75" customHeight="1">
      <c r="G18266" s="1392"/>
    </row>
    <row r="18267" spans="7:7" ht="12.75" customHeight="1">
      <c r="G18267" s="1392"/>
    </row>
    <row r="18268" spans="7:7" ht="12.75" customHeight="1">
      <c r="G18268" s="1392"/>
    </row>
    <row r="18269" spans="7:7" ht="12.75" customHeight="1">
      <c r="G18269" s="1392"/>
    </row>
    <row r="18270" spans="7:7" ht="12.75" customHeight="1">
      <c r="G18270" s="1392"/>
    </row>
    <row r="18271" spans="7:7" ht="12.75" customHeight="1">
      <c r="G18271" s="1392"/>
    </row>
    <row r="18272" spans="7:7" ht="12.75" customHeight="1">
      <c r="G18272" s="1392"/>
    </row>
    <row r="18273" spans="7:7" ht="12.75" customHeight="1">
      <c r="G18273" s="1392"/>
    </row>
    <row r="18274" spans="7:7" ht="12.75" customHeight="1">
      <c r="G18274" s="1392"/>
    </row>
    <row r="18275" spans="7:7" ht="12.75" customHeight="1">
      <c r="G18275" s="1392"/>
    </row>
    <row r="18276" spans="7:7" ht="12.75" customHeight="1">
      <c r="G18276" s="1392"/>
    </row>
    <row r="18277" spans="7:7" ht="12.75" customHeight="1">
      <c r="G18277" s="1392"/>
    </row>
    <row r="18278" spans="7:7" ht="12.75" customHeight="1">
      <c r="G18278" s="1392"/>
    </row>
    <row r="18279" spans="7:7" ht="12.75" customHeight="1">
      <c r="G18279" s="1392"/>
    </row>
    <row r="18280" spans="7:7" ht="12.75" customHeight="1">
      <c r="G18280" s="1392"/>
    </row>
    <row r="18281" spans="7:7" ht="12.75" customHeight="1">
      <c r="G18281" s="1392"/>
    </row>
    <row r="18282" spans="7:7" ht="12.75" customHeight="1">
      <c r="G18282" s="1392"/>
    </row>
    <row r="18283" spans="7:7" ht="12.75" customHeight="1">
      <c r="G18283" s="1392"/>
    </row>
    <row r="18284" spans="7:7" ht="12.75" customHeight="1">
      <c r="G18284" s="1392"/>
    </row>
    <row r="18285" spans="7:7" ht="12.75" customHeight="1">
      <c r="G18285" s="1392"/>
    </row>
    <row r="18286" spans="7:7" ht="12.75" customHeight="1">
      <c r="G18286" s="1392"/>
    </row>
    <row r="18287" spans="7:7" ht="12.75" customHeight="1">
      <c r="G18287" s="1392"/>
    </row>
    <row r="18288" spans="7:7" ht="12.75" customHeight="1">
      <c r="G18288" s="1392"/>
    </row>
    <row r="18289" spans="7:7" ht="12.75" customHeight="1">
      <c r="G18289" s="1392"/>
    </row>
    <row r="18290" spans="7:7" ht="12.75" customHeight="1">
      <c r="G18290" s="1392"/>
    </row>
    <row r="18291" spans="7:7" ht="12.75" customHeight="1">
      <c r="G18291" s="1392"/>
    </row>
    <row r="18292" spans="7:7" ht="12.75" customHeight="1">
      <c r="G18292" s="1392"/>
    </row>
    <row r="18293" spans="7:7" ht="12.75" customHeight="1">
      <c r="G18293" s="1392"/>
    </row>
    <row r="18294" spans="7:7" ht="12.75" customHeight="1">
      <c r="G18294" s="1392"/>
    </row>
    <row r="18295" spans="7:7" ht="12.75" customHeight="1">
      <c r="G18295" s="1392"/>
    </row>
    <row r="18296" spans="7:7" ht="12.75" customHeight="1">
      <c r="G18296" s="1392"/>
    </row>
    <row r="18297" spans="7:7" ht="12.75" customHeight="1">
      <c r="G18297" s="1392"/>
    </row>
    <row r="18298" spans="7:7" ht="12.75" customHeight="1">
      <c r="G18298" s="1392"/>
    </row>
    <row r="18299" spans="7:7" ht="12.75" customHeight="1">
      <c r="G18299" s="1392"/>
    </row>
    <row r="18300" spans="7:7" ht="12.75" customHeight="1">
      <c r="G18300" s="1392"/>
    </row>
    <row r="18301" spans="7:7" ht="12.75" customHeight="1">
      <c r="G18301" s="1392"/>
    </row>
    <row r="18302" spans="7:7" ht="12.75" customHeight="1">
      <c r="G18302" s="1392"/>
    </row>
    <row r="18303" spans="7:7" ht="12.75" customHeight="1">
      <c r="G18303" s="1392"/>
    </row>
    <row r="18304" spans="7:7" ht="12.75" customHeight="1">
      <c r="G18304" s="1392"/>
    </row>
    <row r="18305" spans="7:7" ht="12.75" customHeight="1">
      <c r="G18305" s="1392"/>
    </row>
    <row r="18306" spans="7:7" ht="12.75" customHeight="1">
      <c r="G18306" s="1392"/>
    </row>
    <row r="18307" spans="7:7" ht="12.75" customHeight="1">
      <c r="G18307" s="1392"/>
    </row>
    <row r="18308" spans="7:7" ht="12.75" customHeight="1">
      <c r="G18308" s="1392"/>
    </row>
    <row r="18309" spans="7:7" ht="12.75" customHeight="1">
      <c r="G18309" s="1392"/>
    </row>
    <row r="18310" spans="7:7" ht="12.75" customHeight="1">
      <c r="G18310" s="1392"/>
    </row>
    <row r="18311" spans="7:7" ht="12.75" customHeight="1">
      <c r="G18311" s="1392"/>
    </row>
    <row r="18312" spans="7:7" ht="12.75" customHeight="1">
      <c r="G18312" s="1392"/>
    </row>
    <row r="18313" spans="7:7" ht="12.75" customHeight="1">
      <c r="G18313" s="1392"/>
    </row>
    <row r="18314" spans="7:7" ht="12.75" customHeight="1">
      <c r="G18314" s="1392"/>
    </row>
    <row r="18315" spans="7:7" ht="12.75" customHeight="1">
      <c r="G18315" s="1392"/>
    </row>
    <row r="18316" spans="7:7" ht="12.75" customHeight="1">
      <c r="G18316" s="1392"/>
    </row>
    <row r="18317" spans="7:7" ht="12.75" customHeight="1">
      <c r="G18317" s="1392"/>
    </row>
    <row r="18318" spans="7:7" ht="12.75" customHeight="1">
      <c r="G18318" s="1392"/>
    </row>
    <row r="18319" spans="7:7" ht="12.75" customHeight="1">
      <c r="G18319" s="1392"/>
    </row>
    <row r="18320" spans="7:7" ht="12.75" customHeight="1">
      <c r="G18320" s="1392"/>
    </row>
    <row r="18321" spans="7:7" ht="12.75" customHeight="1">
      <c r="G18321" s="1392"/>
    </row>
    <row r="18322" spans="7:7" ht="12.75" customHeight="1">
      <c r="G18322" s="1392"/>
    </row>
    <row r="18323" spans="7:7" ht="12.75" customHeight="1">
      <c r="G18323" s="1392"/>
    </row>
    <row r="18324" spans="7:7" ht="12.75" customHeight="1">
      <c r="G18324" s="1392"/>
    </row>
    <row r="18325" spans="7:7" ht="12.75" customHeight="1">
      <c r="G18325" s="1392"/>
    </row>
    <row r="18326" spans="7:7" ht="12.75" customHeight="1">
      <c r="G18326" s="1392"/>
    </row>
    <row r="18327" spans="7:7" ht="12.75" customHeight="1">
      <c r="G18327" s="1392"/>
    </row>
    <row r="18328" spans="7:7" ht="12.75" customHeight="1">
      <c r="G18328" s="1392"/>
    </row>
    <row r="18329" spans="7:7" ht="12.75" customHeight="1">
      <c r="G18329" s="1392"/>
    </row>
    <row r="18330" spans="7:7" ht="12.75" customHeight="1">
      <c r="G18330" s="1392"/>
    </row>
    <row r="18331" spans="7:7" ht="12.75" customHeight="1">
      <c r="G18331" s="1392"/>
    </row>
    <row r="18332" spans="7:7" ht="12.75" customHeight="1">
      <c r="G18332" s="1392"/>
    </row>
    <row r="18333" spans="7:7" ht="12.75" customHeight="1">
      <c r="G18333" s="1392"/>
    </row>
    <row r="18334" spans="7:7" ht="12.75" customHeight="1">
      <c r="G18334" s="1392"/>
    </row>
    <row r="18335" spans="7:7" ht="12.75" customHeight="1">
      <c r="G18335" s="1392"/>
    </row>
    <row r="18336" spans="7:7" ht="12.75" customHeight="1">
      <c r="G18336" s="1392"/>
    </row>
    <row r="18337" spans="7:7" ht="12.75" customHeight="1">
      <c r="G18337" s="1392"/>
    </row>
    <row r="18338" spans="7:7" ht="12.75" customHeight="1">
      <c r="G18338" s="1392"/>
    </row>
    <row r="18339" spans="7:7" ht="12.75" customHeight="1">
      <c r="G18339" s="1392"/>
    </row>
    <row r="18340" spans="7:7" ht="12.75" customHeight="1">
      <c r="G18340" s="1392"/>
    </row>
    <row r="18341" spans="7:7" ht="12.75" customHeight="1">
      <c r="G18341" s="1392"/>
    </row>
    <row r="18342" spans="7:7" ht="12.75" customHeight="1">
      <c r="G18342" s="1392"/>
    </row>
    <row r="18343" spans="7:7" ht="12.75" customHeight="1">
      <c r="G18343" s="1392"/>
    </row>
    <row r="18344" spans="7:7" ht="12.75" customHeight="1">
      <c r="G18344" s="1392"/>
    </row>
    <row r="18345" spans="7:7" ht="12.75" customHeight="1">
      <c r="G18345" s="1392"/>
    </row>
    <row r="18346" spans="7:7" ht="12.75" customHeight="1">
      <c r="G18346" s="1392"/>
    </row>
    <row r="18347" spans="7:7" ht="12.75" customHeight="1">
      <c r="G18347" s="1392"/>
    </row>
    <row r="18348" spans="7:7" ht="12.75" customHeight="1">
      <c r="G18348" s="1392"/>
    </row>
    <row r="18349" spans="7:7" ht="12.75" customHeight="1">
      <c r="G18349" s="1392"/>
    </row>
    <row r="18350" spans="7:7" ht="12.75" customHeight="1">
      <c r="G18350" s="1392"/>
    </row>
    <row r="18351" spans="7:7" ht="12.75" customHeight="1">
      <c r="G18351" s="1392"/>
    </row>
    <row r="18352" spans="7:7" ht="12.75" customHeight="1">
      <c r="G18352" s="1392"/>
    </row>
    <row r="18353" spans="7:7" ht="12.75" customHeight="1">
      <c r="G18353" s="1392"/>
    </row>
    <row r="18354" spans="7:7" ht="12.75" customHeight="1">
      <c r="G18354" s="1392"/>
    </row>
    <row r="18355" spans="7:7" ht="12.75" customHeight="1">
      <c r="G18355" s="1392"/>
    </row>
    <row r="18356" spans="7:7" ht="12.75" customHeight="1">
      <c r="G18356" s="1392"/>
    </row>
    <row r="18357" spans="7:7" ht="12.75" customHeight="1">
      <c r="G18357" s="1392"/>
    </row>
    <row r="18358" spans="7:7" ht="12.75" customHeight="1">
      <c r="G18358" s="1392"/>
    </row>
    <row r="18359" spans="7:7" ht="12.75" customHeight="1">
      <c r="G18359" s="1392"/>
    </row>
    <row r="18360" spans="7:7" ht="12.75" customHeight="1">
      <c r="G18360" s="1392"/>
    </row>
    <row r="18361" spans="7:7" ht="12.75" customHeight="1">
      <c r="G18361" s="1392"/>
    </row>
    <row r="18362" spans="7:7" ht="12.75" customHeight="1">
      <c r="G18362" s="1392"/>
    </row>
    <row r="18363" spans="7:7" ht="12.75" customHeight="1">
      <c r="G18363" s="1392"/>
    </row>
    <row r="18364" spans="7:7" ht="12.75" customHeight="1">
      <c r="G18364" s="1392"/>
    </row>
    <row r="18365" spans="7:7" ht="12.75" customHeight="1">
      <c r="G18365" s="1392"/>
    </row>
    <row r="18366" spans="7:7" ht="12.75" customHeight="1">
      <c r="G18366" s="1392"/>
    </row>
    <row r="18367" spans="7:7" ht="12.75" customHeight="1">
      <c r="G18367" s="1392"/>
    </row>
    <row r="18368" spans="7:7" ht="12.75" customHeight="1">
      <c r="G18368" s="1392"/>
    </row>
    <row r="18369" spans="7:7" ht="12.75" customHeight="1">
      <c r="G18369" s="1392"/>
    </row>
    <row r="18370" spans="7:7" ht="12.75" customHeight="1">
      <c r="G18370" s="1392"/>
    </row>
    <row r="18371" spans="7:7" ht="12.75" customHeight="1">
      <c r="G18371" s="1392"/>
    </row>
    <row r="18372" spans="7:7" ht="12.75" customHeight="1">
      <c r="G18372" s="1392"/>
    </row>
    <row r="18373" spans="7:7" ht="12.75" customHeight="1">
      <c r="G18373" s="1392"/>
    </row>
    <row r="18374" spans="7:7" ht="12.75" customHeight="1">
      <c r="G18374" s="1392"/>
    </row>
    <row r="18375" spans="7:7" ht="12.75" customHeight="1">
      <c r="G18375" s="1392"/>
    </row>
    <row r="18376" spans="7:7" ht="12.75" customHeight="1">
      <c r="G18376" s="1392"/>
    </row>
    <row r="18377" spans="7:7" ht="12.75" customHeight="1">
      <c r="G18377" s="1392"/>
    </row>
    <row r="18378" spans="7:7" ht="12.75" customHeight="1">
      <c r="G18378" s="1392"/>
    </row>
    <row r="18379" spans="7:7" ht="12.75" customHeight="1">
      <c r="G18379" s="1392"/>
    </row>
    <row r="18380" spans="7:7" ht="12.75" customHeight="1">
      <c r="G18380" s="1392"/>
    </row>
    <row r="18381" spans="7:7" ht="12.75" customHeight="1">
      <c r="G18381" s="1392"/>
    </row>
    <row r="18382" spans="7:7" ht="12.75" customHeight="1">
      <c r="G18382" s="1392"/>
    </row>
    <row r="18383" spans="7:7" ht="12.75" customHeight="1">
      <c r="G18383" s="1392"/>
    </row>
    <row r="18384" spans="7:7" ht="12.75" customHeight="1">
      <c r="G18384" s="1392"/>
    </row>
    <row r="18385" spans="7:7" ht="12.75" customHeight="1">
      <c r="G18385" s="1392"/>
    </row>
    <row r="18386" spans="7:7" ht="12.75" customHeight="1">
      <c r="G18386" s="1392"/>
    </row>
    <row r="18387" spans="7:7" ht="12.75" customHeight="1">
      <c r="G18387" s="1392"/>
    </row>
    <row r="18388" spans="7:7" ht="12.75" customHeight="1">
      <c r="G18388" s="1392"/>
    </row>
    <row r="18389" spans="7:7" ht="12.75" customHeight="1">
      <c r="G18389" s="1392"/>
    </row>
    <row r="18390" spans="7:7" ht="12.75" customHeight="1">
      <c r="G18390" s="1392"/>
    </row>
    <row r="18391" spans="7:7" ht="12.75" customHeight="1">
      <c r="G18391" s="1392"/>
    </row>
    <row r="18392" spans="7:7" ht="12.75" customHeight="1">
      <c r="G18392" s="1392"/>
    </row>
    <row r="18393" spans="7:7" ht="12.75" customHeight="1">
      <c r="G18393" s="1392"/>
    </row>
    <row r="18394" spans="7:7" ht="12.75" customHeight="1">
      <c r="G18394" s="1392"/>
    </row>
    <row r="18395" spans="7:7" ht="12.75" customHeight="1">
      <c r="G18395" s="1392"/>
    </row>
    <row r="18396" spans="7:7" ht="12.75" customHeight="1">
      <c r="G18396" s="1392"/>
    </row>
    <row r="18397" spans="7:7" ht="12.75" customHeight="1">
      <c r="G18397" s="1392"/>
    </row>
    <row r="18398" spans="7:7" ht="12.75" customHeight="1">
      <c r="G18398" s="1392"/>
    </row>
    <row r="18399" spans="7:7" ht="12.75" customHeight="1">
      <c r="G18399" s="1392"/>
    </row>
    <row r="18400" spans="7:7" ht="12.75" customHeight="1">
      <c r="G18400" s="1392"/>
    </row>
    <row r="18401" spans="7:7" ht="12.75" customHeight="1">
      <c r="G18401" s="1392"/>
    </row>
    <row r="18402" spans="7:7" ht="12.75" customHeight="1">
      <c r="G18402" s="1392"/>
    </row>
    <row r="18403" spans="7:7" ht="12.75" customHeight="1">
      <c r="G18403" s="1392"/>
    </row>
    <row r="18404" spans="7:7" ht="12.75" customHeight="1">
      <c r="G18404" s="1392"/>
    </row>
    <row r="18405" spans="7:7" ht="12.75" customHeight="1">
      <c r="G18405" s="1392"/>
    </row>
    <row r="18406" spans="7:7" ht="12.75" customHeight="1">
      <c r="G18406" s="1392"/>
    </row>
    <row r="18407" spans="7:7" ht="12.75" customHeight="1">
      <c r="G18407" s="1392"/>
    </row>
    <row r="18408" spans="7:7" ht="12.75" customHeight="1">
      <c r="G18408" s="1392"/>
    </row>
    <row r="18409" spans="7:7" ht="12.75" customHeight="1">
      <c r="G18409" s="1392"/>
    </row>
    <row r="18410" spans="7:7" ht="12.75" customHeight="1">
      <c r="G18410" s="1392"/>
    </row>
    <row r="18411" spans="7:7" ht="12.75" customHeight="1">
      <c r="G18411" s="1392"/>
    </row>
    <row r="18412" spans="7:7" ht="12.75" customHeight="1">
      <c r="G18412" s="1392"/>
    </row>
    <row r="18413" spans="7:7" ht="12.75" customHeight="1">
      <c r="G18413" s="1392"/>
    </row>
    <row r="18414" spans="7:7" ht="12.75" customHeight="1">
      <c r="G18414" s="1392"/>
    </row>
    <row r="18415" spans="7:7" ht="12.75" customHeight="1">
      <c r="G18415" s="1392"/>
    </row>
    <row r="18416" spans="7:7" ht="12.75" customHeight="1">
      <c r="G18416" s="1392"/>
    </row>
    <row r="18417" spans="7:7" ht="12.75" customHeight="1">
      <c r="G18417" s="1392"/>
    </row>
    <row r="18418" spans="7:7" ht="12.75" customHeight="1">
      <c r="G18418" s="1392"/>
    </row>
    <row r="18419" spans="7:7" ht="12.75" customHeight="1">
      <c r="G18419" s="1392"/>
    </row>
    <row r="18420" spans="7:7" ht="12.75" customHeight="1">
      <c r="G18420" s="1392"/>
    </row>
    <row r="18421" spans="7:7" ht="12.75" customHeight="1">
      <c r="G18421" s="1392"/>
    </row>
    <row r="18422" spans="7:7" ht="12.75" customHeight="1">
      <c r="G18422" s="1392"/>
    </row>
    <row r="18423" spans="7:7" ht="12.75" customHeight="1">
      <c r="G18423" s="1392"/>
    </row>
    <row r="18424" spans="7:7" ht="12.75" customHeight="1">
      <c r="G18424" s="1392"/>
    </row>
    <row r="18425" spans="7:7" ht="12.75" customHeight="1">
      <c r="G18425" s="1392"/>
    </row>
    <row r="18426" spans="7:7" ht="12.75" customHeight="1">
      <c r="G18426" s="1392"/>
    </row>
    <row r="18427" spans="7:7" ht="12.75" customHeight="1">
      <c r="G18427" s="1392"/>
    </row>
    <row r="18428" spans="7:7" ht="12.75" customHeight="1">
      <c r="G18428" s="1392"/>
    </row>
    <row r="18429" spans="7:7" ht="12.75" customHeight="1">
      <c r="G18429" s="1392"/>
    </row>
    <row r="18430" spans="7:7" ht="12.75" customHeight="1">
      <c r="G18430" s="1392"/>
    </row>
    <row r="18431" spans="7:7" ht="12.75" customHeight="1">
      <c r="G18431" s="1392"/>
    </row>
    <row r="18432" spans="7:7" ht="12.75" customHeight="1">
      <c r="G18432" s="1392"/>
    </row>
    <row r="18433" spans="7:7" ht="12.75" customHeight="1">
      <c r="G18433" s="1392"/>
    </row>
    <row r="18434" spans="7:7" ht="12.75" customHeight="1">
      <c r="G18434" s="1392"/>
    </row>
    <row r="18435" spans="7:7" ht="12.75" customHeight="1">
      <c r="G18435" s="1392"/>
    </row>
    <row r="18436" spans="7:7" ht="12.75" customHeight="1">
      <c r="G18436" s="1392"/>
    </row>
    <row r="18437" spans="7:7" ht="12.75" customHeight="1">
      <c r="G18437" s="1392"/>
    </row>
    <row r="18438" spans="7:7" ht="12.75" customHeight="1">
      <c r="G18438" s="1392"/>
    </row>
    <row r="18439" spans="7:7" ht="12.75" customHeight="1">
      <c r="G18439" s="1392"/>
    </row>
    <row r="18440" spans="7:7" ht="12.75" customHeight="1">
      <c r="G18440" s="1392"/>
    </row>
    <row r="18441" spans="7:7" ht="12.75" customHeight="1">
      <c r="G18441" s="1392"/>
    </row>
    <row r="18442" spans="7:7" ht="12.75" customHeight="1">
      <c r="G18442" s="1392"/>
    </row>
    <row r="18443" spans="7:7" ht="12.75" customHeight="1">
      <c r="G18443" s="1392"/>
    </row>
    <row r="18444" spans="7:7" ht="12.75" customHeight="1">
      <c r="G18444" s="1392"/>
    </row>
    <row r="18445" spans="7:7" ht="12.75" customHeight="1">
      <c r="G18445" s="1392"/>
    </row>
    <row r="18446" spans="7:7" ht="12.75" customHeight="1">
      <c r="G18446" s="1392"/>
    </row>
    <row r="18447" spans="7:7" ht="12.75" customHeight="1">
      <c r="G18447" s="1392"/>
    </row>
    <row r="18448" spans="7:7" ht="12.75" customHeight="1">
      <c r="G18448" s="1392"/>
    </row>
    <row r="18449" spans="7:7" ht="12.75" customHeight="1">
      <c r="G18449" s="1392"/>
    </row>
    <row r="18450" spans="7:7" ht="12.75" customHeight="1">
      <c r="G18450" s="1392"/>
    </row>
    <row r="18451" spans="7:7" ht="12.75" customHeight="1">
      <c r="G18451" s="1392"/>
    </row>
    <row r="18452" spans="7:7" ht="12.75" customHeight="1">
      <c r="G18452" s="1392"/>
    </row>
    <row r="18453" spans="7:7" ht="12.75" customHeight="1">
      <c r="G18453" s="1392"/>
    </row>
    <row r="18454" spans="7:7" ht="12.75" customHeight="1">
      <c r="G18454" s="1392"/>
    </row>
    <row r="18455" spans="7:7" ht="12.75" customHeight="1">
      <c r="G18455" s="1392"/>
    </row>
    <row r="18456" spans="7:7" ht="12.75" customHeight="1">
      <c r="G18456" s="1392"/>
    </row>
    <row r="18457" spans="7:7" ht="12.75" customHeight="1">
      <c r="G18457" s="1392"/>
    </row>
    <row r="18458" spans="7:7" ht="12.75" customHeight="1">
      <c r="G18458" s="1392"/>
    </row>
    <row r="18459" spans="7:7" ht="12.75" customHeight="1">
      <c r="G18459" s="1392"/>
    </row>
    <row r="18460" spans="7:7" ht="12.75" customHeight="1">
      <c r="G18460" s="1392"/>
    </row>
    <row r="18461" spans="7:7" ht="12.75" customHeight="1">
      <c r="G18461" s="1392"/>
    </row>
    <row r="18462" spans="7:7" ht="12.75" customHeight="1">
      <c r="G18462" s="1392"/>
    </row>
    <row r="18463" spans="7:7" ht="12.75" customHeight="1">
      <c r="G18463" s="1392"/>
    </row>
    <row r="18464" spans="7:7" ht="12.75" customHeight="1">
      <c r="G18464" s="1392"/>
    </row>
    <row r="18465" spans="7:7" ht="12.75" customHeight="1">
      <c r="G18465" s="1392"/>
    </row>
    <row r="18466" spans="7:7" ht="12.75" customHeight="1">
      <c r="G18466" s="1392"/>
    </row>
    <row r="18467" spans="7:7" ht="12.75" customHeight="1">
      <c r="G18467" s="1392"/>
    </row>
    <row r="18468" spans="7:7" ht="12.75" customHeight="1">
      <c r="G18468" s="1392"/>
    </row>
    <row r="18469" spans="7:7" ht="12.75" customHeight="1">
      <c r="G18469" s="1392"/>
    </row>
    <row r="18470" spans="7:7" ht="12.75" customHeight="1">
      <c r="G18470" s="1392"/>
    </row>
    <row r="18471" spans="7:7" ht="12.75" customHeight="1">
      <c r="G18471" s="1392"/>
    </row>
    <row r="18472" spans="7:7" ht="12.75" customHeight="1">
      <c r="G18472" s="1392"/>
    </row>
    <row r="18473" spans="7:7" ht="12.75" customHeight="1">
      <c r="G18473" s="1392"/>
    </row>
    <row r="18474" spans="7:7" ht="12.75" customHeight="1">
      <c r="G18474" s="1392"/>
    </row>
    <row r="18475" spans="7:7" ht="12.75" customHeight="1">
      <c r="G18475" s="1392"/>
    </row>
    <row r="18476" spans="7:7" ht="12.75" customHeight="1">
      <c r="G18476" s="1392"/>
    </row>
    <row r="18477" spans="7:7" ht="12.75" customHeight="1">
      <c r="G18477" s="1392"/>
    </row>
    <row r="18478" spans="7:7" ht="12.75" customHeight="1">
      <c r="G18478" s="1392"/>
    </row>
    <row r="18479" spans="7:7" ht="12.75" customHeight="1">
      <c r="G18479" s="1392"/>
    </row>
    <row r="18480" spans="7:7" ht="12.75" customHeight="1">
      <c r="G18480" s="1392"/>
    </row>
    <row r="18481" spans="7:7" ht="12.75" customHeight="1">
      <c r="G18481" s="1392"/>
    </row>
    <row r="18482" spans="7:7" ht="12.75" customHeight="1">
      <c r="G18482" s="1392"/>
    </row>
    <row r="18483" spans="7:7" ht="12.75" customHeight="1">
      <c r="G18483" s="1392"/>
    </row>
    <row r="18484" spans="7:7" ht="12.75" customHeight="1">
      <c r="G18484" s="1392"/>
    </row>
    <row r="18485" spans="7:7" ht="12.75" customHeight="1">
      <c r="G18485" s="1392"/>
    </row>
    <row r="18486" spans="7:7" ht="12.75" customHeight="1">
      <c r="G18486" s="1392"/>
    </row>
    <row r="18487" spans="7:7" ht="12.75" customHeight="1">
      <c r="G18487" s="1392"/>
    </row>
    <row r="18488" spans="7:7" ht="12.75" customHeight="1">
      <c r="G18488" s="1392"/>
    </row>
    <row r="18489" spans="7:7" ht="12.75" customHeight="1">
      <c r="G18489" s="1392"/>
    </row>
    <row r="18490" spans="7:7" ht="12.75" customHeight="1">
      <c r="G18490" s="1392"/>
    </row>
    <row r="18491" spans="7:7" ht="12.75" customHeight="1">
      <c r="G18491" s="1392"/>
    </row>
    <row r="18492" spans="7:7" ht="12.75" customHeight="1">
      <c r="G18492" s="1392"/>
    </row>
    <row r="18493" spans="7:7" ht="12.75" customHeight="1">
      <c r="G18493" s="1392"/>
    </row>
    <row r="18494" spans="7:7" ht="12.75" customHeight="1">
      <c r="G18494" s="1392"/>
    </row>
    <row r="18495" spans="7:7" ht="12.75" customHeight="1">
      <c r="G18495" s="1392"/>
    </row>
    <row r="18496" spans="7:7" ht="12.75" customHeight="1">
      <c r="G18496" s="1392"/>
    </row>
    <row r="18497" spans="7:7" ht="12.75" customHeight="1">
      <c r="G18497" s="1392"/>
    </row>
    <row r="18498" spans="7:7" ht="12.75" customHeight="1">
      <c r="G18498" s="1392"/>
    </row>
    <row r="18499" spans="7:7" ht="12.75" customHeight="1">
      <c r="G18499" s="1392"/>
    </row>
    <row r="18500" spans="7:7" ht="12.75" customHeight="1">
      <c r="G18500" s="1392"/>
    </row>
    <row r="18501" spans="7:7" ht="12.75" customHeight="1">
      <c r="G18501" s="1392"/>
    </row>
    <row r="18502" spans="7:7" ht="12.75" customHeight="1">
      <c r="G18502" s="1392"/>
    </row>
    <row r="18503" spans="7:7" ht="12.75" customHeight="1">
      <c r="G18503" s="1392"/>
    </row>
    <row r="18504" spans="7:7" ht="12.75" customHeight="1">
      <c r="G18504" s="1392"/>
    </row>
    <row r="18505" spans="7:7" ht="12.75" customHeight="1">
      <c r="G18505" s="1392"/>
    </row>
    <row r="18506" spans="7:7" ht="12.75" customHeight="1">
      <c r="G18506" s="1392"/>
    </row>
    <row r="18507" spans="7:7" ht="12.75" customHeight="1">
      <c r="G18507" s="1392"/>
    </row>
    <row r="18508" spans="7:7" ht="12.75" customHeight="1">
      <c r="G18508" s="1392"/>
    </row>
    <row r="18509" spans="7:7" ht="12.75" customHeight="1">
      <c r="G18509" s="1392"/>
    </row>
    <row r="18510" spans="7:7" ht="12.75" customHeight="1">
      <c r="G18510" s="1392"/>
    </row>
    <row r="18511" spans="7:7" ht="12.75" customHeight="1">
      <c r="G18511" s="1392"/>
    </row>
    <row r="18512" spans="7:7" ht="12.75" customHeight="1">
      <c r="G18512" s="1392"/>
    </row>
    <row r="18513" spans="7:7" ht="12.75" customHeight="1">
      <c r="G18513" s="1392"/>
    </row>
    <row r="18514" spans="7:7" ht="12.75" customHeight="1">
      <c r="G18514" s="1392"/>
    </row>
    <row r="18515" spans="7:7" ht="12.75" customHeight="1">
      <c r="G18515" s="1392"/>
    </row>
    <row r="18516" spans="7:7" ht="12.75" customHeight="1">
      <c r="G18516" s="1392"/>
    </row>
    <row r="18517" spans="7:7" ht="12.75" customHeight="1">
      <c r="G18517" s="1392"/>
    </row>
    <row r="18518" spans="7:7" ht="12.75" customHeight="1">
      <c r="G18518" s="1392"/>
    </row>
    <row r="18519" spans="7:7" ht="12.75" customHeight="1">
      <c r="G18519" s="1392"/>
    </row>
    <row r="18520" spans="7:7" ht="12.75" customHeight="1">
      <c r="G18520" s="1392"/>
    </row>
    <row r="18521" spans="7:7" ht="12.75" customHeight="1">
      <c r="G18521" s="1392"/>
    </row>
    <row r="18522" spans="7:7" ht="12.75" customHeight="1">
      <c r="G18522" s="1392"/>
    </row>
    <row r="18523" spans="7:7" ht="12.75" customHeight="1">
      <c r="G18523" s="1392"/>
    </row>
    <row r="18524" spans="7:7" ht="12.75" customHeight="1">
      <c r="G18524" s="1392"/>
    </row>
    <row r="18525" spans="7:7" ht="12.75" customHeight="1">
      <c r="G18525" s="1392"/>
    </row>
    <row r="18526" spans="7:7" ht="12.75" customHeight="1">
      <c r="G18526" s="1392"/>
    </row>
    <row r="18527" spans="7:7" ht="12.75" customHeight="1">
      <c r="G18527" s="1392"/>
    </row>
    <row r="18528" spans="7:7" ht="12.75" customHeight="1">
      <c r="G18528" s="1392"/>
    </row>
    <row r="18529" spans="7:7" ht="12.75" customHeight="1">
      <c r="G18529" s="1392"/>
    </row>
    <row r="18530" spans="7:7" ht="12.75" customHeight="1">
      <c r="G18530" s="1392"/>
    </row>
    <row r="18531" spans="7:7" ht="12.75" customHeight="1">
      <c r="G18531" s="1392"/>
    </row>
    <row r="18532" spans="7:7" ht="12.75" customHeight="1">
      <c r="G18532" s="1392"/>
    </row>
    <row r="18533" spans="7:7" ht="12.75" customHeight="1">
      <c r="G18533" s="1392"/>
    </row>
    <row r="18534" spans="7:7" ht="12.75" customHeight="1">
      <c r="G18534" s="1392"/>
    </row>
    <row r="18535" spans="7:7" ht="12.75" customHeight="1">
      <c r="G18535" s="1392"/>
    </row>
    <row r="18536" spans="7:7" ht="12.75" customHeight="1">
      <c r="G18536" s="1392"/>
    </row>
    <row r="18537" spans="7:7" ht="12.75" customHeight="1">
      <c r="G18537" s="1392"/>
    </row>
    <row r="18538" spans="7:7" ht="12.75" customHeight="1">
      <c r="G18538" s="1392"/>
    </row>
    <row r="18539" spans="7:7" ht="12.75" customHeight="1">
      <c r="G18539" s="1392"/>
    </row>
    <row r="18540" spans="7:7" ht="12.75" customHeight="1">
      <c r="G18540" s="1392"/>
    </row>
    <row r="18541" spans="7:7" ht="12.75" customHeight="1">
      <c r="G18541" s="1392"/>
    </row>
    <row r="18542" spans="7:7" ht="12.75" customHeight="1">
      <c r="G18542" s="1392"/>
    </row>
    <row r="18543" spans="7:7" ht="12.75" customHeight="1">
      <c r="G18543" s="1392"/>
    </row>
    <row r="18544" spans="7:7" ht="12.75" customHeight="1">
      <c r="G18544" s="1392"/>
    </row>
    <row r="18545" spans="7:7" ht="12.75" customHeight="1">
      <c r="G18545" s="1392"/>
    </row>
    <row r="18546" spans="7:7" ht="12.75" customHeight="1">
      <c r="G18546" s="1392"/>
    </row>
    <row r="18547" spans="7:7" ht="12.75" customHeight="1">
      <c r="G18547" s="1392"/>
    </row>
    <row r="18548" spans="7:7" ht="12.75" customHeight="1">
      <c r="G18548" s="1392"/>
    </row>
    <row r="18549" spans="7:7" ht="12.75" customHeight="1">
      <c r="G18549" s="1392"/>
    </row>
    <row r="18550" spans="7:7" ht="12.75" customHeight="1">
      <c r="G18550" s="1392"/>
    </row>
    <row r="18551" spans="7:7" ht="12.75" customHeight="1">
      <c r="G18551" s="1392"/>
    </row>
    <row r="18552" spans="7:7" ht="12.75" customHeight="1">
      <c r="G18552" s="1392"/>
    </row>
    <row r="18553" spans="7:7" ht="12.75" customHeight="1">
      <c r="G18553" s="1392"/>
    </row>
    <row r="18554" spans="7:7" ht="12.75" customHeight="1">
      <c r="G18554" s="1392"/>
    </row>
    <row r="18555" spans="7:7" ht="12.75" customHeight="1">
      <c r="G18555" s="1392"/>
    </row>
    <row r="18556" spans="7:7" ht="12.75" customHeight="1">
      <c r="G18556" s="1392"/>
    </row>
    <row r="18557" spans="7:7" ht="12.75" customHeight="1">
      <c r="G18557" s="1392"/>
    </row>
    <row r="18558" spans="7:7" ht="12.75" customHeight="1">
      <c r="G18558" s="1392"/>
    </row>
    <row r="18559" spans="7:7" ht="12.75" customHeight="1">
      <c r="G18559" s="1392"/>
    </row>
    <row r="18560" spans="7:7" ht="12.75" customHeight="1">
      <c r="G18560" s="1392"/>
    </row>
    <row r="18561" spans="7:7" ht="12.75" customHeight="1">
      <c r="G18561" s="1392"/>
    </row>
    <row r="18562" spans="7:7" ht="12.75" customHeight="1">
      <c r="G18562" s="1392"/>
    </row>
    <row r="18563" spans="7:7" ht="12.75" customHeight="1">
      <c r="G18563" s="1392"/>
    </row>
    <row r="18564" spans="7:7" ht="12.75" customHeight="1">
      <c r="G18564" s="1392"/>
    </row>
    <row r="18565" spans="7:7" ht="12.75" customHeight="1">
      <c r="G18565" s="1392"/>
    </row>
    <row r="18566" spans="7:7" ht="12.75" customHeight="1">
      <c r="G18566" s="1392"/>
    </row>
    <row r="18567" spans="7:7" ht="12.75" customHeight="1">
      <c r="G18567" s="1392"/>
    </row>
    <row r="18568" spans="7:7" ht="12.75" customHeight="1">
      <c r="G18568" s="1392"/>
    </row>
    <row r="18569" spans="7:7" ht="12.75" customHeight="1">
      <c r="G18569" s="1392"/>
    </row>
    <row r="18570" spans="7:7" ht="12.75" customHeight="1">
      <c r="G18570" s="1392"/>
    </row>
    <row r="18571" spans="7:7" ht="12.75" customHeight="1">
      <c r="G18571" s="1392"/>
    </row>
    <row r="18572" spans="7:7" ht="12.75" customHeight="1">
      <c r="G18572" s="1392"/>
    </row>
    <row r="18573" spans="7:7" ht="12.75" customHeight="1">
      <c r="G18573" s="1392"/>
    </row>
    <row r="18574" spans="7:7" ht="12.75" customHeight="1">
      <c r="G18574" s="1392"/>
    </row>
    <row r="18575" spans="7:7" ht="12.75" customHeight="1">
      <c r="G18575" s="1392"/>
    </row>
    <row r="18576" spans="7:7" ht="12.75" customHeight="1">
      <c r="G18576" s="1392"/>
    </row>
    <row r="18577" spans="7:7" ht="12.75" customHeight="1">
      <c r="G18577" s="1392"/>
    </row>
    <row r="18578" spans="7:7" ht="12.75" customHeight="1">
      <c r="G18578" s="1392"/>
    </row>
    <row r="18579" spans="7:7" ht="12.75" customHeight="1">
      <c r="G18579" s="1392"/>
    </row>
    <row r="18580" spans="7:7" ht="12.75" customHeight="1">
      <c r="G18580" s="1392"/>
    </row>
    <row r="18581" spans="7:7" ht="12.75" customHeight="1">
      <c r="G18581" s="1392"/>
    </row>
    <row r="18582" spans="7:7" ht="12.75" customHeight="1">
      <c r="G18582" s="1392"/>
    </row>
    <row r="18583" spans="7:7" ht="12.75" customHeight="1">
      <c r="G18583" s="1392"/>
    </row>
    <row r="18584" spans="7:7" ht="12.75" customHeight="1">
      <c r="G18584" s="1392"/>
    </row>
    <row r="18585" spans="7:7" ht="12.75" customHeight="1">
      <c r="G18585" s="1392"/>
    </row>
    <row r="18586" spans="7:7" ht="12.75" customHeight="1">
      <c r="G18586" s="1392"/>
    </row>
    <row r="18587" spans="7:7" ht="12.75" customHeight="1">
      <c r="G18587" s="1392"/>
    </row>
    <row r="18588" spans="7:7" ht="12.75" customHeight="1">
      <c r="G18588" s="1392"/>
    </row>
    <row r="18589" spans="7:7" ht="12.75" customHeight="1">
      <c r="G18589" s="1392"/>
    </row>
    <row r="18590" spans="7:7" ht="12.75" customHeight="1">
      <c r="G18590" s="1392"/>
    </row>
    <row r="18591" spans="7:7" ht="12.75" customHeight="1">
      <c r="G18591" s="1392"/>
    </row>
    <row r="18592" spans="7:7" ht="12.75" customHeight="1">
      <c r="G18592" s="1392"/>
    </row>
    <row r="18593" spans="7:7" ht="12.75" customHeight="1">
      <c r="G18593" s="1392"/>
    </row>
    <row r="18594" spans="7:7" ht="12.75" customHeight="1">
      <c r="G18594" s="1392"/>
    </row>
    <row r="18595" spans="7:7" ht="12.75" customHeight="1">
      <c r="G18595" s="1392"/>
    </row>
    <row r="18596" spans="7:7" ht="12.75" customHeight="1">
      <c r="G18596" s="1392"/>
    </row>
    <row r="18597" spans="7:7" ht="12.75" customHeight="1">
      <c r="G18597" s="1392"/>
    </row>
    <row r="18598" spans="7:7" ht="12.75" customHeight="1">
      <c r="G18598" s="1392"/>
    </row>
    <row r="18599" spans="7:7" ht="12.75" customHeight="1">
      <c r="G18599" s="1392"/>
    </row>
    <row r="18600" spans="7:7" ht="12.75" customHeight="1">
      <c r="G18600" s="1392"/>
    </row>
    <row r="18601" spans="7:7" ht="12.75" customHeight="1">
      <c r="G18601" s="1392"/>
    </row>
    <row r="18602" spans="7:7" ht="12.75" customHeight="1">
      <c r="G18602" s="1392"/>
    </row>
    <row r="18603" spans="7:7" ht="12.75" customHeight="1">
      <c r="G18603" s="1392"/>
    </row>
    <row r="18604" spans="7:7" ht="12.75" customHeight="1">
      <c r="G18604" s="1392"/>
    </row>
    <row r="18605" spans="7:7" ht="12.75" customHeight="1">
      <c r="G18605" s="1392"/>
    </row>
    <row r="18606" spans="7:7" ht="12.75" customHeight="1">
      <c r="G18606" s="1392"/>
    </row>
    <row r="18607" spans="7:7" ht="12.75" customHeight="1">
      <c r="G18607" s="1392"/>
    </row>
    <row r="18608" spans="7:7" ht="12.75" customHeight="1">
      <c r="G18608" s="1392"/>
    </row>
    <row r="18609" spans="7:7" ht="12.75" customHeight="1">
      <c r="G18609" s="1392"/>
    </row>
    <row r="18610" spans="7:7" ht="12.75" customHeight="1">
      <c r="G18610" s="1392"/>
    </row>
    <row r="18611" spans="7:7" ht="12.75" customHeight="1">
      <c r="G18611" s="1392"/>
    </row>
    <row r="18612" spans="7:7" ht="12.75" customHeight="1">
      <c r="G18612" s="1392"/>
    </row>
    <row r="18613" spans="7:7" ht="12.75" customHeight="1">
      <c r="G18613" s="1392"/>
    </row>
    <row r="18614" spans="7:7" ht="12.75" customHeight="1">
      <c r="G18614" s="1392"/>
    </row>
    <row r="18615" spans="7:7" ht="12.75" customHeight="1">
      <c r="G18615" s="1392"/>
    </row>
    <row r="18616" spans="7:7" ht="12.75" customHeight="1">
      <c r="G18616" s="1392"/>
    </row>
    <row r="18617" spans="7:7" ht="12.75" customHeight="1">
      <c r="G18617" s="1392"/>
    </row>
    <row r="18618" spans="7:7" ht="12.75" customHeight="1">
      <c r="G18618" s="1392"/>
    </row>
    <row r="18619" spans="7:7" ht="12.75" customHeight="1">
      <c r="G18619" s="1392"/>
    </row>
    <row r="18620" spans="7:7" ht="12.75" customHeight="1">
      <c r="G18620" s="1392"/>
    </row>
    <row r="18621" spans="7:7" ht="12.75" customHeight="1">
      <c r="G18621" s="1392"/>
    </row>
    <row r="18622" spans="7:7" ht="12.75" customHeight="1">
      <c r="G18622" s="1392"/>
    </row>
    <row r="18623" spans="7:7" ht="12.75" customHeight="1">
      <c r="G18623" s="1392"/>
    </row>
    <row r="18624" spans="7:7" ht="12.75" customHeight="1">
      <c r="G18624" s="1392"/>
    </row>
    <row r="18625" spans="7:7" ht="12.75" customHeight="1">
      <c r="G18625" s="1392"/>
    </row>
    <row r="18626" spans="7:7" ht="12.75" customHeight="1">
      <c r="G18626" s="1392"/>
    </row>
    <row r="18627" spans="7:7" ht="12.75" customHeight="1">
      <c r="G18627" s="1392"/>
    </row>
    <row r="18628" spans="7:7" ht="12.75" customHeight="1">
      <c r="G18628" s="1392"/>
    </row>
    <row r="18629" spans="7:7" ht="12.75" customHeight="1">
      <c r="G18629" s="1392"/>
    </row>
    <row r="18630" spans="7:7" ht="12.75" customHeight="1">
      <c r="G18630" s="1392"/>
    </row>
    <row r="18631" spans="7:7" ht="12.75" customHeight="1">
      <c r="G18631" s="1392"/>
    </row>
    <row r="18632" spans="7:7" ht="12.75" customHeight="1">
      <c r="G18632" s="1392"/>
    </row>
    <row r="18633" spans="7:7" ht="12.75" customHeight="1">
      <c r="G18633" s="1392"/>
    </row>
    <row r="18634" spans="7:7" ht="12.75" customHeight="1">
      <c r="G18634" s="1392"/>
    </row>
    <row r="18635" spans="7:7" ht="12.75" customHeight="1">
      <c r="G18635" s="1392"/>
    </row>
    <row r="18636" spans="7:7" ht="12.75" customHeight="1">
      <c r="G18636" s="1392"/>
    </row>
    <row r="18637" spans="7:7" ht="12.75" customHeight="1">
      <c r="G18637" s="1392"/>
    </row>
    <row r="18638" spans="7:7" ht="12.75" customHeight="1">
      <c r="G18638" s="1392"/>
    </row>
    <row r="18639" spans="7:7" ht="12.75" customHeight="1">
      <c r="G18639" s="1392"/>
    </row>
    <row r="18640" spans="7:7" ht="12.75" customHeight="1">
      <c r="G18640" s="1392"/>
    </row>
    <row r="18641" spans="7:7" ht="12.75" customHeight="1">
      <c r="G18641" s="1392"/>
    </row>
    <row r="18642" spans="7:7" ht="12.75" customHeight="1">
      <c r="G18642" s="1392"/>
    </row>
    <row r="18643" spans="7:7" ht="12.75" customHeight="1">
      <c r="G18643" s="1392"/>
    </row>
    <row r="18644" spans="7:7" ht="12.75" customHeight="1">
      <c r="G18644" s="1392"/>
    </row>
    <row r="18645" spans="7:7" ht="12.75" customHeight="1">
      <c r="G18645" s="1392"/>
    </row>
    <row r="18646" spans="7:7" ht="12.75" customHeight="1">
      <c r="G18646" s="1392"/>
    </row>
    <row r="18647" spans="7:7" ht="12.75" customHeight="1">
      <c r="G18647" s="1392"/>
    </row>
    <row r="18648" spans="7:7" ht="12.75" customHeight="1">
      <c r="G18648" s="1392"/>
    </row>
    <row r="18649" spans="7:7" ht="12.75" customHeight="1">
      <c r="G18649" s="1392"/>
    </row>
    <row r="18650" spans="7:7" ht="12.75" customHeight="1">
      <c r="G18650" s="1392"/>
    </row>
    <row r="18651" spans="7:7" ht="12.75" customHeight="1">
      <c r="G18651" s="1392"/>
    </row>
    <row r="18652" spans="7:7" ht="12.75" customHeight="1">
      <c r="G18652" s="1392"/>
    </row>
    <row r="18653" spans="7:7" ht="0" hidden="1" customHeight="1"/>
    <row r="18654" spans="7:7" ht="0" hidden="1" customHeight="1"/>
    <row r="18655" spans="7:7" ht="0" hidden="1" customHeight="1"/>
    <row r="18656" spans="7:7" ht="0" hidden="1" customHeight="1"/>
    <row r="18657" ht="0" hidden="1" customHeight="1"/>
    <row r="18658" ht="0" hidden="1" customHeight="1"/>
    <row r="18659" ht="0" hidden="1" customHeight="1"/>
    <row r="18660" ht="0" hidden="1" customHeight="1"/>
    <row r="18661" ht="0" hidden="1" customHeight="1"/>
    <row r="18662" ht="0" hidden="1" customHeight="1"/>
    <row r="18663" ht="0" hidden="1" customHeight="1"/>
    <row r="18664" ht="0" hidden="1" customHeight="1"/>
    <row r="18665" ht="0" hidden="1" customHeight="1"/>
    <row r="18666" ht="0" hidden="1" customHeight="1"/>
    <row r="18667" ht="0" hidden="1" customHeight="1"/>
    <row r="18668" ht="0" hidden="1" customHeight="1"/>
    <row r="18669" ht="0" hidden="1" customHeight="1"/>
    <row r="18670" ht="0" hidden="1" customHeight="1"/>
    <row r="18671" ht="0" hidden="1" customHeight="1"/>
    <row r="18672" ht="0" hidden="1" customHeight="1"/>
    <row r="18673" ht="0" hidden="1" customHeight="1"/>
    <row r="18674" ht="0" hidden="1" customHeight="1"/>
    <row r="18675" ht="0" hidden="1" customHeight="1"/>
    <row r="18676" ht="0" hidden="1" customHeight="1"/>
    <row r="18677" ht="0" hidden="1" customHeight="1"/>
    <row r="18678" ht="0" hidden="1" customHeight="1"/>
    <row r="18679" ht="0" hidden="1" customHeight="1"/>
    <row r="18680" ht="0" hidden="1" customHeight="1"/>
    <row r="18681" ht="0" hidden="1" customHeight="1"/>
    <row r="18682" ht="0" hidden="1" customHeight="1"/>
    <row r="18683" ht="0" hidden="1" customHeight="1"/>
    <row r="18684" ht="0" hidden="1" customHeight="1"/>
    <row r="18685" ht="0" hidden="1" customHeight="1"/>
    <row r="18686" ht="0" hidden="1" customHeight="1"/>
    <row r="18687" ht="0" hidden="1" customHeight="1"/>
    <row r="18688" ht="0" hidden="1" customHeight="1"/>
    <row r="18689" ht="0" hidden="1" customHeight="1"/>
    <row r="18690" ht="0" hidden="1" customHeight="1"/>
    <row r="18691" ht="0" hidden="1" customHeight="1"/>
    <row r="18692" ht="0" hidden="1" customHeight="1"/>
    <row r="18693" ht="0" hidden="1" customHeight="1"/>
    <row r="18694" ht="0" hidden="1" customHeight="1"/>
    <row r="18695" ht="0" hidden="1" customHeight="1"/>
    <row r="18696" ht="0" hidden="1" customHeight="1"/>
    <row r="18697" ht="0" hidden="1" customHeight="1"/>
    <row r="18698" ht="0" hidden="1" customHeight="1"/>
    <row r="18699" ht="0" hidden="1" customHeight="1"/>
    <row r="18700" ht="0" hidden="1" customHeight="1"/>
    <row r="18701" ht="0" hidden="1" customHeight="1"/>
    <row r="18702" ht="0" hidden="1" customHeight="1"/>
    <row r="18703" ht="0" hidden="1" customHeight="1"/>
    <row r="18704" ht="0" hidden="1" customHeight="1"/>
    <row r="18705" ht="0" hidden="1" customHeight="1"/>
    <row r="18706" ht="0" hidden="1" customHeight="1"/>
    <row r="18707" ht="0" hidden="1" customHeight="1"/>
    <row r="18708" ht="0" hidden="1" customHeight="1"/>
    <row r="18709" ht="0" hidden="1" customHeight="1"/>
    <row r="18710" ht="0" hidden="1" customHeight="1"/>
    <row r="18711" ht="0" hidden="1" customHeight="1"/>
    <row r="18712" ht="0" hidden="1" customHeight="1"/>
    <row r="18713" ht="0" hidden="1" customHeight="1"/>
    <row r="18714" ht="0" hidden="1" customHeight="1"/>
    <row r="18715" ht="0" hidden="1" customHeight="1"/>
    <row r="18716" ht="0" hidden="1" customHeight="1"/>
    <row r="18717" ht="0" hidden="1" customHeight="1"/>
    <row r="18718" ht="0" hidden="1" customHeight="1"/>
    <row r="18719" ht="0" hidden="1" customHeight="1"/>
    <row r="18720" ht="0" hidden="1" customHeight="1"/>
    <row r="18721" ht="0" hidden="1" customHeight="1"/>
    <row r="18722" ht="0" hidden="1" customHeight="1"/>
    <row r="18723" ht="0" hidden="1" customHeight="1"/>
    <row r="18724" ht="0" hidden="1" customHeight="1"/>
    <row r="18725" ht="0" hidden="1" customHeight="1"/>
    <row r="18726" ht="0" hidden="1" customHeight="1"/>
    <row r="18727" ht="0" hidden="1" customHeight="1"/>
    <row r="18728" ht="0" hidden="1" customHeight="1"/>
    <row r="18729" ht="0" hidden="1" customHeight="1"/>
    <row r="18730" ht="0" hidden="1" customHeight="1"/>
    <row r="18731" ht="0" hidden="1" customHeight="1"/>
    <row r="18732" ht="0" hidden="1" customHeight="1"/>
    <row r="18733" ht="0" hidden="1" customHeight="1"/>
    <row r="18734" ht="0" hidden="1" customHeight="1"/>
    <row r="18735" ht="0" hidden="1" customHeight="1"/>
    <row r="18736" ht="0" hidden="1" customHeight="1"/>
    <row r="18737" ht="0" hidden="1" customHeight="1"/>
    <row r="18738" ht="0" hidden="1" customHeight="1"/>
    <row r="18739" ht="0" hidden="1" customHeight="1"/>
    <row r="18740" ht="0" hidden="1" customHeight="1"/>
    <row r="18741" ht="0" hidden="1" customHeight="1"/>
    <row r="18742" ht="0" hidden="1" customHeight="1"/>
    <row r="18743" ht="0" hidden="1" customHeight="1"/>
    <row r="18744" ht="0" hidden="1" customHeight="1"/>
    <row r="18745" ht="0" hidden="1" customHeight="1"/>
    <row r="18746" ht="0" hidden="1" customHeight="1"/>
    <row r="18747" ht="0" hidden="1" customHeight="1"/>
    <row r="18748" ht="0" hidden="1" customHeight="1"/>
    <row r="18749" ht="0" hidden="1" customHeight="1"/>
    <row r="18750" ht="0" hidden="1" customHeight="1"/>
    <row r="18751" ht="0" hidden="1" customHeight="1"/>
    <row r="18752" ht="0" hidden="1" customHeight="1"/>
    <row r="18753" ht="0" hidden="1" customHeight="1"/>
    <row r="18754" ht="0" hidden="1" customHeight="1"/>
    <row r="18755" ht="0" hidden="1" customHeight="1"/>
    <row r="18756" ht="0" hidden="1" customHeight="1"/>
    <row r="18757" ht="0" hidden="1" customHeight="1"/>
    <row r="18758" ht="0" hidden="1" customHeight="1"/>
    <row r="18759" ht="0" hidden="1" customHeight="1"/>
    <row r="18760" ht="0" hidden="1" customHeight="1"/>
    <row r="18761" ht="0" hidden="1" customHeight="1"/>
    <row r="18762" ht="0" hidden="1" customHeight="1"/>
    <row r="18763" ht="0" hidden="1" customHeight="1"/>
    <row r="18764" ht="0" hidden="1" customHeight="1"/>
    <row r="18765" ht="0" hidden="1" customHeight="1"/>
    <row r="18766" ht="0" hidden="1" customHeight="1"/>
    <row r="18767" ht="0" hidden="1" customHeight="1"/>
    <row r="18768" ht="0" hidden="1" customHeight="1"/>
    <row r="18769" ht="0" hidden="1" customHeight="1"/>
    <row r="18770" ht="0" hidden="1" customHeight="1"/>
    <row r="18771" ht="0" hidden="1" customHeight="1"/>
    <row r="18772" ht="0" hidden="1" customHeight="1"/>
    <row r="18773" ht="0" hidden="1" customHeight="1"/>
    <row r="18774" ht="0" hidden="1" customHeight="1"/>
    <row r="18775" ht="0" hidden="1" customHeight="1"/>
    <row r="18776" ht="0" hidden="1" customHeight="1"/>
    <row r="18777" ht="0" hidden="1" customHeight="1"/>
    <row r="18778" ht="0" hidden="1" customHeight="1"/>
    <row r="18779" ht="0" hidden="1" customHeight="1"/>
    <row r="18780" ht="0" hidden="1" customHeight="1"/>
    <row r="18781" ht="0" hidden="1" customHeight="1"/>
    <row r="18782" ht="0" hidden="1" customHeight="1"/>
    <row r="18783" ht="0" hidden="1" customHeight="1"/>
    <row r="18784" ht="0" hidden="1" customHeight="1"/>
    <row r="18785" ht="0" hidden="1" customHeight="1"/>
    <row r="18786" ht="0" hidden="1" customHeight="1"/>
    <row r="18787" ht="0" hidden="1" customHeight="1"/>
    <row r="18788" ht="0" hidden="1" customHeight="1"/>
    <row r="18789" ht="0" hidden="1" customHeight="1"/>
    <row r="18790" ht="0" hidden="1" customHeight="1"/>
    <row r="18791" ht="0" hidden="1" customHeight="1"/>
    <row r="18792" ht="0" hidden="1" customHeight="1"/>
    <row r="18793" ht="0" hidden="1" customHeight="1"/>
    <row r="18794" ht="0" hidden="1" customHeight="1"/>
    <row r="18795" ht="0" hidden="1" customHeight="1"/>
    <row r="18796" ht="0" hidden="1" customHeight="1"/>
    <row r="18797" ht="0" hidden="1" customHeight="1"/>
    <row r="18798" ht="0" hidden="1" customHeight="1"/>
    <row r="18799" ht="0" hidden="1" customHeight="1"/>
    <row r="18800" ht="0" hidden="1" customHeight="1"/>
    <row r="18801" ht="0" hidden="1" customHeight="1"/>
    <row r="18802" ht="0" hidden="1" customHeight="1"/>
    <row r="18803" ht="0" hidden="1" customHeight="1"/>
    <row r="18804" ht="0" hidden="1" customHeight="1"/>
    <row r="18805" ht="0" hidden="1" customHeight="1"/>
    <row r="18806" ht="0" hidden="1" customHeight="1"/>
    <row r="18807" ht="0" hidden="1" customHeight="1"/>
    <row r="18808" ht="0" hidden="1" customHeight="1"/>
    <row r="18809" ht="0" hidden="1" customHeight="1"/>
    <row r="18810" ht="0" hidden="1" customHeight="1"/>
    <row r="18811" ht="0" hidden="1" customHeight="1"/>
    <row r="18812" ht="0" hidden="1" customHeight="1"/>
    <row r="18813" ht="0" hidden="1" customHeight="1"/>
    <row r="18814" ht="0" hidden="1" customHeight="1"/>
    <row r="18815" ht="0" hidden="1" customHeight="1"/>
    <row r="18816" ht="0" hidden="1" customHeight="1"/>
    <row r="18817" ht="0" hidden="1" customHeight="1"/>
    <row r="18818" ht="0" hidden="1" customHeight="1"/>
    <row r="18819" ht="0" hidden="1" customHeight="1"/>
    <row r="18820" ht="0" hidden="1" customHeight="1"/>
    <row r="18821" ht="0" hidden="1" customHeight="1"/>
    <row r="18822" ht="0" hidden="1" customHeight="1"/>
    <row r="18823" ht="0" hidden="1" customHeight="1"/>
    <row r="18824" ht="0" hidden="1" customHeight="1"/>
    <row r="18825" ht="0" hidden="1" customHeight="1"/>
    <row r="18826" ht="0" hidden="1" customHeight="1"/>
    <row r="18827" ht="0" hidden="1" customHeight="1"/>
    <row r="18828" ht="0" hidden="1" customHeight="1"/>
    <row r="18829" ht="0" hidden="1" customHeight="1"/>
    <row r="18830" ht="0" hidden="1" customHeight="1"/>
    <row r="18831" ht="0" hidden="1" customHeight="1"/>
    <row r="18832" ht="0" hidden="1" customHeight="1"/>
    <row r="18833" ht="0" hidden="1" customHeight="1"/>
    <row r="18834" ht="0" hidden="1" customHeight="1"/>
    <row r="18835" ht="0" hidden="1" customHeight="1"/>
    <row r="18836" ht="0" hidden="1" customHeight="1"/>
    <row r="18837" ht="0" hidden="1" customHeight="1"/>
    <row r="18838" ht="0" hidden="1" customHeight="1"/>
    <row r="18839" ht="0" hidden="1" customHeight="1"/>
    <row r="18840" ht="0" hidden="1" customHeight="1"/>
    <row r="18841" ht="0" hidden="1" customHeight="1"/>
    <row r="18842" ht="0" hidden="1" customHeight="1"/>
    <row r="18843" ht="0" hidden="1" customHeight="1"/>
    <row r="18844" ht="0" hidden="1" customHeight="1"/>
    <row r="18845" ht="0" hidden="1" customHeight="1"/>
    <row r="18846" ht="0" hidden="1" customHeight="1"/>
    <row r="18847" ht="0" hidden="1" customHeight="1"/>
    <row r="18848" ht="0" hidden="1" customHeight="1"/>
    <row r="18849" ht="0" hidden="1" customHeight="1"/>
    <row r="18850" ht="0" hidden="1" customHeight="1"/>
    <row r="18851" ht="0" hidden="1" customHeight="1"/>
    <row r="18852" ht="0" hidden="1" customHeight="1"/>
    <row r="18853" ht="0" hidden="1" customHeight="1"/>
    <row r="18854" ht="0" hidden="1" customHeight="1"/>
    <row r="18855" ht="0" hidden="1" customHeight="1"/>
    <row r="18856" ht="0" hidden="1" customHeight="1"/>
    <row r="18857" ht="0" hidden="1" customHeight="1"/>
    <row r="18858" ht="0" hidden="1" customHeight="1"/>
    <row r="18859" ht="0" hidden="1" customHeight="1"/>
    <row r="18860" ht="0" hidden="1" customHeight="1"/>
    <row r="18861" ht="0" hidden="1" customHeight="1"/>
    <row r="18862" ht="0" hidden="1" customHeight="1"/>
    <row r="18863" ht="0" hidden="1" customHeight="1"/>
    <row r="18864" ht="0" hidden="1" customHeight="1"/>
    <row r="18865" ht="0" hidden="1" customHeight="1"/>
    <row r="18866" ht="0" hidden="1" customHeight="1"/>
    <row r="18867" ht="0" hidden="1" customHeight="1"/>
    <row r="18868" ht="0" hidden="1" customHeight="1"/>
    <row r="18869" ht="0" hidden="1" customHeight="1"/>
    <row r="18870" ht="0" hidden="1" customHeight="1"/>
    <row r="18871" ht="0" hidden="1" customHeight="1"/>
    <row r="18872" ht="0" hidden="1" customHeight="1"/>
    <row r="18873" ht="0" hidden="1" customHeight="1"/>
    <row r="18874" ht="0" hidden="1" customHeight="1"/>
    <row r="18875" ht="0" hidden="1" customHeight="1"/>
    <row r="18876" ht="0" hidden="1" customHeight="1"/>
    <row r="18877" ht="0" hidden="1" customHeight="1"/>
    <row r="18878" ht="0" hidden="1" customHeight="1"/>
    <row r="18879" ht="0" hidden="1" customHeight="1"/>
    <row r="18880" ht="0" hidden="1" customHeight="1"/>
    <row r="18881" ht="0" hidden="1" customHeight="1"/>
    <row r="18882" ht="0" hidden="1" customHeight="1"/>
    <row r="18883" ht="0" hidden="1" customHeight="1"/>
    <row r="18884" ht="0" hidden="1" customHeight="1"/>
    <row r="18885" ht="0" hidden="1" customHeight="1"/>
    <row r="18886" ht="0" hidden="1" customHeight="1"/>
    <row r="18887" ht="0" hidden="1" customHeight="1"/>
    <row r="18888" ht="0" hidden="1" customHeight="1"/>
    <row r="18889" ht="0" hidden="1" customHeight="1"/>
    <row r="18890" ht="0" hidden="1" customHeight="1"/>
    <row r="18891" ht="0" hidden="1" customHeight="1"/>
    <row r="18892" ht="0" hidden="1" customHeight="1"/>
    <row r="18893" ht="0" hidden="1" customHeight="1"/>
    <row r="18894" ht="0" hidden="1" customHeight="1"/>
    <row r="18895" ht="0" hidden="1" customHeight="1"/>
    <row r="18896" ht="0" hidden="1" customHeight="1"/>
    <row r="18897" ht="0" hidden="1" customHeight="1"/>
    <row r="18898" ht="0" hidden="1" customHeight="1"/>
    <row r="18899" ht="0" hidden="1" customHeight="1"/>
    <row r="18900" ht="0" hidden="1" customHeight="1"/>
    <row r="18901" ht="0" hidden="1" customHeight="1"/>
    <row r="18902" ht="0" hidden="1" customHeight="1"/>
    <row r="18903" ht="0" hidden="1" customHeight="1"/>
    <row r="18904" ht="0" hidden="1" customHeight="1"/>
    <row r="18905" ht="0" hidden="1" customHeight="1"/>
    <row r="18906" ht="0" hidden="1" customHeight="1"/>
    <row r="18907" ht="0" hidden="1" customHeight="1"/>
    <row r="18908" ht="0" hidden="1" customHeight="1"/>
    <row r="18909" ht="0" hidden="1" customHeight="1"/>
    <row r="18910" ht="0" hidden="1" customHeight="1"/>
    <row r="18911" ht="0" hidden="1" customHeight="1"/>
    <row r="18912" ht="0" hidden="1" customHeight="1"/>
    <row r="18913" ht="0" hidden="1" customHeight="1"/>
    <row r="18914" ht="0" hidden="1" customHeight="1"/>
    <row r="18915" ht="0" hidden="1" customHeight="1"/>
    <row r="18916" ht="0" hidden="1" customHeight="1"/>
    <row r="18917" ht="0" hidden="1" customHeight="1"/>
    <row r="18918" ht="0" hidden="1" customHeight="1"/>
    <row r="18919" ht="0" hidden="1" customHeight="1"/>
    <row r="18920" ht="0" hidden="1" customHeight="1"/>
    <row r="18921" ht="0" hidden="1" customHeight="1"/>
    <row r="18922" ht="0" hidden="1" customHeight="1"/>
    <row r="18923" ht="0" hidden="1" customHeight="1"/>
    <row r="18924" ht="0" hidden="1" customHeight="1"/>
    <row r="18925" ht="0" hidden="1" customHeight="1"/>
    <row r="18926" ht="0" hidden="1" customHeight="1"/>
    <row r="18927" ht="0" hidden="1" customHeight="1"/>
    <row r="18928" ht="0" hidden="1" customHeight="1"/>
    <row r="18929" ht="0" hidden="1" customHeight="1"/>
    <row r="18930" ht="0" hidden="1" customHeight="1"/>
    <row r="18931" ht="0" hidden="1" customHeight="1"/>
    <row r="18932" ht="0" hidden="1" customHeight="1"/>
    <row r="18933" ht="0" hidden="1" customHeight="1"/>
    <row r="18934" ht="0" hidden="1" customHeight="1"/>
    <row r="18935" ht="0" hidden="1" customHeight="1"/>
    <row r="18936" ht="0" hidden="1" customHeight="1"/>
    <row r="18937" ht="0" hidden="1" customHeight="1"/>
    <row r="18938" ht="0" hidden="1" customHeight="1"/>
    <row r="18939" ht="0" hidden="1" customHeight="1"/>
    <row r="18940" ht="0" hidden="1" customHeight="1"/>
    <row r="18941" ht="0" hidden="1" customHeight="1"/>
    <row r="18942" ht="0" hidden="1" customHeight="1"/>
    <row r="18943" ht="0" hidden="1" customHeight="1"/>
    <row r="18944" ht="0" hidden="1" customHeight="1"/>
    <row r="18945" ht="0" hidden="1" customHeight="1"/>
    <row r="18946" ht="0" hidden="1" customHeight="1"/>
    <row r="18947" ht="0" hidden="1" customHeight="1"/>
    <row r="18948" ht="0" hidden="1" customHeight="1"/>
    <row r="18949" ht="0" hidden="1" customHeight="1"/>
    <row r="18950" ht="0" hidden="1" customHeight="1"/>
    <row r="18951" ht="0" hidden="1" customHeight="1"/>
    <row r="18952" ht="0" hidden="1" customHeight="1"/>
    <row r="18953" ht="0" hidden="1" customHeight="1"/>
    <row r="18954" ht="0" hidden="1" customHeight="1"/>
    <row r="18955" ht="0" hidden="1" customHeight="1"/>
    <row r="18956" ht="0" hidden="1" customHeight="1"/>
    <row r="18957" ht="0" hidden="1" customHeight="1"/>
    <row r="18958" ht="0" hidden="1" customHeight="1"/>
    <row r="18959" ht="0" hidden="1" customHeight="1"/>
    <row r="18960" ht="0" hidden="1" customHeight="1"/>
    <row r="18961" ht="0" hidden="1" customHeight="1"/>
    <row r="18962" ht="0" hidden="1" customHeight="1"/>
    <row r="18963" ht="0" hidden="1" customHeight="1"/>
    <row r="18964" ht="0" hidden="1" customHeight="1"/>
    <row r="18965" ht="0" hidden="1" customHeight="1"/>
    <row r="18966" ht="0" hidden="1" customHeight="1"/>
    <row r="18967" ht="0" hidden="1" customHeight="1"/>
    <row r="18968" ht="0" hidden="1" customHeight="1"/>
    <row r="18969" ht="0" hidden="1" customHeight="1"/>
    <row r="18970" ht="0" hidden="1" customHeight="1"/>
    <row r="18971" ht="0" hidden="1" customHeight="1"/>
    <row r="18972" ht="0" hidden="1" customHeight="1"/>
    <row r="18973" ht="0" hidden="1" customHeight="1"/>
    <row r="18974" ht="0" hidden="1" customHeight="1"/>
    <row r="18975" ht="0" hidden="1" customHeight="1"/>
    <row r="18976" ht="0" hidden="1" customHeight="1"/>
    <row r="18977" ht="0" hidden="1" customHeight="1"/>
    <row r="18978" ht="0" hidden="1" customHeight="1"/>
    <row r="18979" ht="0" hidden="1" customHeight="1"/>
    <row r="18980" ht="0" hidden="1" customHeight="1"/>
    <row r="18981" ht="0" hidden="1" customHeight="1"/>
    <row r="18982" ht="0" hidden="1" customHeight="1"/>
    <row r="18983" ht="0" hidden="1" customHeight="1"/>
    <row r="18984" ht="0" hidden="1" customHeight="1"/>
    <row r="18985" ht="0" hidden="1" customHeight="1"/>
    <row r="18986" ht="0" hidden="1" customHeight="1"/>
    <row r="18987" ht="0" hidden="1" customHeight="1"/>
    <row r="18988" ht="0" hidden="1" customHeight="1"/>
    <row r="18989" ht="0" hidden="1" customHeight="1"/>
    <row r="18990" ht="0" hidden="1" customHeight="1"/>
    <row r="18991" ht="0" hidden="1" customHeight="1"/>
    <row r="18992" ht="0" hidden="1" customHeight="1"/>
    <row r="18993" ht="0" hidden="1" customHeight="1"/>
    <row r="18994" ht="0" hidden="1" customHeight="1"/>
    <row r="18995" ht="0" hidden="1" customHeight="1"/>
    <row r="18996" ht="0" hidden="1" customHeight="1"/>
    <row r="18997" ht="0" hidden="1" customHeight="1"/>
    <row r="18998" ht="0" hidden="1" customHeight="1"/>
    <row r="18999" ht="0" hidden="1" customHeight="1"/>
    <row r="19000" ht="0" hidden="1" customHeight="1"/>
    <row r="19001" ht="0" hidden="1" customHeight="1"/>
    <row r="19002" ht="0" hidden="1" customHeight="1"/>
    <row r="19003" ht="0" hidden="1" customHeight="1"/>
    <row r="19004" ht="0" hidden="1" customHeight="1"/>
    <row r="19005" ht="0" hidden="1" customHeight="1"/>
    <row r="19006" ht="0" hidden="1" customHeight="1"/>
    <row r="19007" ht="0" hidden="1" customHeight="1"/>
    <row r="19008" ht="0" hidden="1" customHeight="1"/>
    <row r="19009" ht="0" hidden="1" customHeight="1"/>
    <row r="19010" ht="0" hidden="1" customHeight="1"/>
    <row r="19011" ht="0" hidden="1" customHeight="1"/>
    <row r="19012" ht="0" hidden="1" customHeight="1"/>
    <row r="19013" ht="0" hidden="1" customHeight="1"/>
    <row r="19014" ht="0" hidden="1" customHeight="1"/>
    <row r="19015" ht="0" hidden="1" customHeight="1"/>
    <row r="19016" ht="0" hidden="1" customHeight="1"/>
    <row r="19017" ht="0" hidden="1" customHeight="1"/>
    <row r="19018" ht="0" hidden="1" customHeight="1"/>
    <row r="19019" ht="0" hidden="1" customHeight="1"/>
    <row r="19020" ht="0" hidden="1" customHeight="1"/>
    <row r="19021" ht="0" hidden="1" customHeight="1"/>
    <row r="19022" ht="0" hidden="1" customHeight="1"/>
    <row r="19023" ht="0" hidden="1" customHeight="1"/>
    <row r="19024" ht="0" hidden="1" customHeight="1"/>
    <row r="19025" ht="0" hidden="1" customHeight="1"/>
    <row r="19026" ht="0" hidden="1" customHeight="1"/>
    <row r="19027" ht="0" hidden="1" customHeight="1"/>
    <row r="19028" ht="0" hidden="1" customHeight="1"/>
    <row r="19029" ht="0" hidden="1" customHeight="1"/>
    <row r="19030" ht="0" hidden="1" customHeight="1"/>
    <row r="19031" ht="0" hidden="1" customHeight="1"/>
    <row r="19032" ht="0" hidden="1" customHeight="1"/>
    <row r="19033" ht="0" hidden="1" customHeight="1"/>
    <row r="19034" ht="0" hidden="1" customHeight="1"/>
    <row r="19035" ht="0" hidden="1" customHeight="1"/>
    <row r="19036" ht="0" hidden="1" customHeight="1"/>
    <row r="19037" ht="0" hidden="1" customHeight="1"/>
    <row r="19038" ht="0" hidden="1" customHeight="1"/>
    <row r="19039" ht="0" hidden="1" customHeight="1"/>
    <row r="19040" ht="0" hidden="1" customHeight="1"/>
    <row r="19041" ht="0" hidden="1" customHeight="1"/>
    <row r="19042" ht="0" hidden="1" customHeight="1"/>
    <row r="19043" ht="0" hidden="1" customHeight="1"/>
    <row r="19044" ht="0" hidden="1" customHeight="1"/>
    <row r="19045" ht="0" hidden="1" customHeight="1"/>
    <row r="19046" ht="0" hidden="1" customHeight="1"/>
    <row r="19047" ht="0" hidden="1" customHeight="1"/>
    <row r="19048" ht="0" hidden="1" customHeight="1"/>
    <row r="19049" ht="0" hidden="1" customHeight="1"/>
    <row r="19050" ht="0" hidden="1" customHeight="1"/>
    <row r="19051" ht="0" hidden="1" customHeight="1"/>
    <row r="19052" ht="0" hidden="1" customHeight="1"/>
    <row r="19053" ht="0" hidden="1" customHeight="1"/>
    <row r="19054" ht="0" hidden="1" customHeight="1"/>
    <row r="19055" ht="0" hidden="1" customHeight="1"/>
    <row r="19056" ht="0" hidden="1" customHeight="1"/>
    <row r="19057" ht="0" hidden="1" customHeight="1"/>
    <row r="19058" ht="0" hidden="1" customHeight="1"/>
    <row r="19059" ht="0" hidden="1" customHeight="1"/>
    <row r="19060" ht="0" hidden="1" customHeight="1"/>
    <row r="19061" ht="0" hidden="1" customHeight="1"/>
    <row r="19062" ht="0" hidden="1" customHeight="1"/>
    <row r="19063" ht="0" hidden="1" customHeight="1"/>
    <row r="19064" ht="0" hidden="1" customHeight="1"/>
    <row r="19065" ht="0" hidden="1" customHeight="1"/>
    <row r="19066" ht="0" hidden="1" customHeight="1"/>
    <row r="19067" ht="0" hidden="1" customHeight="1"/>
    <row r="19068" ht="0" hidden="1" customHeight="1"/>
    <row r="19069" ht="0" hidden="1" customHeight="1"/>
    <row r="19070" ht="0" hidden="1" customHeight="1"/>
    <row r="19071" ht="0" hidden="1" customHeight="1"/>
    <row r="19072" ht="0" hidden="1" customHeight="1"/>
    <row r="19073" ht="0" hidden="1" customHeight="1"/>
    <row r="19074" ht="0" hidden="1" customHeight="1"/>
    <row r="19075" ht="0" hidden="1" customHeight="1"/>
    <row r="19076" ht="0" hidden="1" customHeight="1"/>
    <row r="19077" ht="0" hidden="1" customHeight="1"/>
    <row r="19078" ht="0" hidden="1" customHeight="1"/>
    <row r="19079" ht="0" hidden="1" customHeight="1"/>
    <row r="19080" ht="0" hidden="1" customHeight="1"/>
    <row r="19081" ht="0" hidden="1" customHeight="1"/>
    <row r="19082" ht="0" hidden="1" customHeight="1"/>
    <row r="19083" ht="0" hidden="1" customHeight="1"/>
    <row r="19084" ht="0" hidden="1" customHeight="1"/>
    <row r="19085" ht="0" hidden="1" customHeight="1"/>
    <row r="19086" ht="0" hidden="1" customHeight="1"/>
    <row r="19087" ht="0" hidden="1" customHeight="1"/>
    <row r="19088" ht="0" hidden="1" customHeight="1"/>
    <row r="19089" ht="0" hidden="1" customHeight="1"/>
    <row r="19090" ht="0" hidden="1" customHeight="1"/>
    <row r="19091" ht="0" hidden="1" customHeight="1"/>
    <row r="19092" ht="0" hidden="1" customHeight="1"/>
    <row r="19093" ht="0" hidden="1" customHeight="1"/>
    <row r="19094" ht="0" hidden="1" customHeight="1"/>
    <row r="19095" ht="0" hidden="1" customHeight="1"/>
    <row r="19096" ht="0" hidden="1" customHeight="1"/>
    <row r="19097" ht="0" hidden="1" customHeight="1"/>
    <row r="19098" ht="0" hidden="1" customHeight="1"/>
    <row r="19099" ht="0" hidden="1" customHeight="1"/>
    <row r="19100" ht="0" hidden="1" customHeight="1"/>
    <row r="19101" ht="0" hidden="1" customHeight="1"/>
    <row r="19102" ht="0" hidden="1" customHeight="1"/>
    <row r="19103" ht="0" hidden="1" customHeight="1"/>
    <row r="19104" ht="0" hidden="1" customHeight="1"/>
    <row r="19105" ht="0" hidden="1" customHeight="1"/>
    <row r="19106" ht="0" hidden="1" customHeight="1"/>
    <row r="19107" ht="0" hidden="1" customHeight="1"/>
    <row r="19108" ht="0" hidden="1" customHeight="1"/>
    <row r="19109" ht="0" hidden="1" customHeight="1"/>
    <row r="19110" ht="0" hidden="1" customHeight="1"/>
    <row r="19111" ht="0" hidden="1" customHeight="1"/>
    <row r="19112" ht="0" hidden="1" customHeight="1"/>
    <row r="19113" ht="0" hidden="1" customHeight="1"/>
    <row r="19114" ht="0" hidden="1" customHeight="1"/>
    <row r="19115" ht="0" hidden="1" customHeight="1"/>
    <row r="19116" ht="0" hidden="1" customHeight="1"/>
    <row r="19117" ht="0" hidden="1" customHeight="1"/>
    <row r="19118" ht="0" hidden="1" customHeight="1"/>
    <row r="19119" ht="0" hidden="1" customHeight="1"/>
    <row r="19120" ht="0" hidden="1" customHeight="1"/>
    <row r="19121" ht="0" hidden="1" customHeight="1"/>
    <row r="19122" ht="0" hidden="1" customHeight="1"/>
    <row r="19123" ht="0" hidden="1" customHeight="1"/>
    <row r="19124" ht="0" hidden="1" customHeight="1"/>
    <row r="19125" ht="0" hidden="1" customHeight="1"/>
    <row r="19126" ht="0" hidden="1" customHeight="1"/>
    <row r="19127" ht="0" hidden="1" customHeight="1"/>
    <row r="19128" ht="0" hidden="1" customHeight="1"/>
    <row r="19129" ht="0" hidden="1" customHeight="1"/>
    <row r="19130" ht="0" hidden="1" customHeight="1"/>
    <row r="19131" ht="0" hidden="1" customHeight="1"/>
    <row r="19132" ht="0" hidden="1" customHeight="1"/>
    <row r="19133" ht="0" hidden="1" customHeight="1"/>
    <row r="19134" ht="0" hidden="1" customHeight="1"/>
    <row r="19135" ht="0" hidden="1" customHeight="1"/>
    <row r="19136" ht="0" hidden="1" customHeight="1"/>
    <row r="19137" ht="0" hidden="1" customHeight="1"/>
    <row r="19138" ht="0" hidden="1" customHeight="1"/>
    <row r="19139" ht="0" hidden="1" customHeight="1"/>
    <row r="19140" ht="0" hidden="1" customHeight="1"/>
    <row r="19141" ht="0" hidden="1" customHeight="1"/>
    <row r="19142" ht="0" hidden="1" customHeight="1"/>
    <row r="19143" ht="0" hidden="1" customHeight="1"/>
    <row r="19144" ht="0" hidden="1" customHeight="1"/>
    <row r="19145" ht="0" hidden="1" customHeight="1"/>
    <row r="19146" ht="0" hidden="1" customHeight="1"/>
    <row r="19147" ht="0" hidden="1" customHeight="1"/>
    <row r="19148" ht="0" hidden="1" customHeight="1"/>
    <row r="19149" ht="0" hidden="1" customHeight="1"/>
    <row r="19150" ht="0" hidden="1" customHeight="1"/>
    <row r="19151" ht="0" hidden="1" customHeight="1"/>
    <row r="19152" ht="0" hidden="1" customHeight="1"/>
    <row r="19153" ht="0" hidden="1" customHeight="1"/>
    <row r="19154" ht="0" hidden="1" customHeight="1"/>
    <row r="19155" ht="0" hidden="1" customHeight="1"/>
    <row r="19156" ht="0" hidden="1" customHeight="1"/>
    <row r="19157" ht="0" hidden="1" customHeight="1"/>
    <row r="19158" ht="0" hidden="1" customHeight="1"/>
    <row r="19159" ht="0" hidden="1" customHeight="1"/>
    <row r="19160" ht="0" hidden="1" customHeight="1"/>
    <row r="19161" ht="0" hidden="1" customHeight="1"/>
    <row r="19162" ht="0" hidden="1" customHeight="1"/>
    <row r="19163" ht="0" hidden="1" customHeight="1"/>
    <row r="19164" ht="0" hidden="1" customHeight="1"/>
    <row r="19165" ht="0" hidden="1" customHeight="1"/>
    <row r="19166" ht="0" hidden="1" customHeight="1"/>
    <row r="19167" ht="0" hidden="1" customHeight="1"/>
    <row r="19168" ht="0" hidden="1" customHeight="1"/>
    <row r="19169" ht="0" hidden="1" customHeight="1"/>
    <row r="19170" ht="0" hidden="1" customHeight="1"/>
    <row r="19171" ht="0" hidden="1" customHeight="1"/>
    <row r="19172" ht="0" hidden="1" customHeight="1"/>
    <row r="19173" ht="0" hidden="1" customHeight="1"/>
    <row r="19174" ht="0" hidden="1" customHeight="1"/>
    <row r="19175" ht="0" hidden="1" customHeight="1"/>
    <row r="19176" ht="0" hidden="1" customHeight="1"/>
    <row r="19177" ht="0" hidden="1" customHeight="1"/>
    <row r="19178" ht="0" hidden="1" customHeight="1"/>
    <row r="19179" ht="0" hidden="1" customHeight="1"/>
    <row r="19180" ht="0" hidden="1" customHeight="1"/>
    <row r="19181" ht="0" hidden="1" customHeight="1"/>
    <row r="19182" ht="0" hidden="1" customHeight="1"/>
    <row r="19183" ht="0" hidden="1" customHeight="1"/>
    <row r="19184" ht="0" hidden="1" customHeight="1"/>
    <row r="19185" ht="0" hidden="1" customHeight="1"/>
    <row r="19186" ht="0" hidden="1" customHeight="1"/>
    <row r="19187" ht="0" hidden="1" customHeight="1"/>
    <row r="19188" ht="0" hidden="1" customHeight="1"/>
    <row r="19189" ht="0" hidden="1" customHeight="1"/>
    <row r="19190" ht="0" hidden="1" customHeight="1"/>
    <row r="19191" ht="0" hidden="1" customHeight="1"/>
    <row r="19192" ht="0" hidden="1" customHeight="1"/>
    <row r="19193" ht="0" hidden="1" customHeight="1"/>
    <row r="19194" ht="0" hidden="1" customHeight="1"/>
    <row r="19195" ht="0" hidden="1" customHeight="1"/>
    <row r="19196" ht="0" hidden="1" customHeight="1"/>
    <row r="19197" ht="0" hidden="1" customHeight="1"/>
    <row r="19198" ht="0" hidden="1" customHeight="1"/>
    <row r="19199" ht="0" hidden="1" customHeight="1"/>
    <row r="19200" ht="0" hidden="1" customHeight="1"/>
    <row r="19201" ht="0" hidden="1" customHeight="1"/>
    <row r="19202" ht="0" hidden="1" customHeight="1"/>
    <row r="19203" ht="0" hidden="1" customHeight="1"/>
    <row r="19204" ht="0" hidden="1" customHeight="1"/>
    <row r="19205" ht="0" hidden="1" customHeight="1"/>
    <row r="19206" ht="0" hidden="1" customHeight="1"/>
    <row r="19207" ht="0" hidden="1" customHeight="1"/>
    <row r="19208" ht="0" hidden="1" customHeight="1"/>
    <row r="19209" ht="0" hidden="1" customHeight="1"/>
    <row r="19210" ht="0" hidden="1" customHeight="1"/>
    <row r="19211" ht="0" hidden="1" customHeight="1"/>
    <row r="19212" ht="0" hidden="1" customHeight="1"/>
    <row r="19213" ht="0" hidden="1" customHeight="1"/>
    <row r="19214" ht="0" hidden="1" customHeight="1"/>
    <row r="19215" ht="0" hidden="1" customHeight="1"/>
    <row r="19216" ht="0" hidden="1" customHeight="1"/>
    <row r="19217" ht="0" hidden="1" customHeight="1"/>
    <row r="19218" ht="0" hidden="1" customHeight="1"/>
    <row r="19219" ht="0" hidden="1" customHeight="1"/>
    <row r="19220" ht="0" hidden="1" customHeight="1"/>
    <row r="19221" ht="0" hidden="1" customHeight="1"/>
    <row r="19222" ht="0" hidden="1" customHeight="1"/>
    <row r="19223" ht="0" hidden="1" customHeight="1"/>
    <row r="19224" ht="0" hidden="1" customHeight="1"/>
    <row r="19225" ht="0" hidden="1" customHeight="1"/>
    <row r="19226" ht="0" hidden="1" customHeight="1"/>
    <row r="19227" ht="0" hidden="1" customHeight="1"/>
    <row r="19228" ht="0" hidden="1" customHeight="1"/>
    <row r="19229" ht="0" hidden="1" customHeight="1"/>
    <row r="19230" ht="0" hidden="1" customHeight="1"/>
    <row r="19231" ht="0" hidden="1" customHeight="1"/>
    <row r="19232" ht="0" hidden="1" customHeight="1"/>
    <row r="19233" ht="0" hidden="1" customHeight="1"/>
    <row r="19234" ht="0" hidden="1" customHeight="1"/>
    <row r="19235" ht="0" hidden="1" customHeight="1"/>
    <row r="19236" ht="0" hidden="1" customHeight="1"/>
    <row r="19237" ht="0" hidden="1" customHeight="1"/>
    <row r="19238" ht="0" hidden="1" customHeight="1"/>
    <row r="19239" ht="0" hidden="1" customHeight="1"/>
    <row r="19240" ht="0" hidden="1" customHeight="1"/>
    <row r="19241" ht="0" hidden="1" customHeight="1"/>
    <row r="19242" ht="0" hidden="1" customHeight="1"/>
    <row r="19243" ht="0" hidden="1" customHeight="1"/>
    <row r="19244" ht="0" hidden="1" customHeight="1"/>
    <row r="19245" ht="0" hidden="1" customHeight="1"/>
    <row r="19246" ht="0" hidden="1" customHeight="1"/>
    <row r="19247" ht="0" hidden="1" customHeight="1"/>
    <row r="19248" ht="0" hidden="1" customHeight="1"/>
    <row r="19249" ht="0" hidden="1" customHeight="1"/>
    <row r="19250" ht="0" hidden="1" customHeight="1"/>
    <row r="19251" ht="0" hidden="1" customHeight="1"/>
    <row r="19252" ht="0" hidden="1" customHeight="1"/>
    <row r="19253" ht="0" hidden="1" customHeight="1"/>
    <row r="19254" ht="0" hidden="1" customHeight="1"/>
    <row r="19255" ht="0" hidden="1" customHeight="1"/>
    <row r="19256" ht="0" hidden="1" customHeight="1"/>
    <row r="19257" ht="0" hidden="1" customHeight="1"/>
    <row r="19258" ht="0" hidden="1" customHeight="1"/>
    <row r="19259" ht="0" hidden="1" customHeight="1"/>
    <row r="19260" ht="0" hidden="1" customHeight="1"/>
    <row r="19261" ht="0" hidden="1" customHeight="1"/>
    <row r="19262" ht="0" hidden="1" customHeight="1"/>
    <row r="19263" ht="0" hidden="1" customHeight="1"/>
    <row r="19264" ht="0" hidden="1" customHeight="1"/>
    <row r="19265" ht="0" hidden="1" customHeight="1"/>
    <row r="19266" ht="0" hidden="1" customHeight="1"/>
    <row r="19267" ht="0" hidden="1" customHeight="1"/>
    <row r="19268" ht="0" hidden="1" customHeight="1"/>
    <row r="19269" ht="0" hidden="1" customHeight="1"/>
    <row r="19270" ht="0" hidden="1" customHeight="1"/>
    <row r="19271" ht="0" hidden="1" customHeight="1"/>
    <row r="19272" ht="0" hidden="1" customHeight="1"/>
    <row r="19273" ht="0" hidden="1" customHeight="1"/>
    <row r="19274" ht="0" hidden="1" customHeight="1"/>
    <row r="19275" ht="0" hidden="1" customHeight="1"/>
    <row r="19276" ht="0" hidden="1" customHeight="1"/>
    <row r="19277" ht="0" hidden="1" customHeight="1"/>
    <row r="19278" ht="0" hidden="1" customHeight="1"/>
    <row r="19279" ht="0" hidden="1" customHeight="1"/>
    <row r="19280" ht="0" hidden="1" customHeight="1"/>
    <row r="19281" ht="0" hidden="1" customHeight="1"/>
    <row r="19282" ht="0" hidden="1" customHeight="1"/>
    <row r="19283" ht="0" hidden="1" customHeight="1"/>
    <row r="19284" ht="0" hidden="1" customHeight="1"/>
    <row r="19285" ht="0" hidden="1" customHeight="1"/>
    <row r="19286" ht="0" hidden="1" customHeight="1"/>
    <row r="19287" ht="0" hidden="1" customHeight="1"/>
    <row r="19288" ht="0" hidden="1" customHeight="1"/>
    <row r="19289" ht="0" hidden="1" customHeight="1"/>
    <row r="19290" ht="0" hidden="1" customHeight="1"/>
    <row r="19291" ht="0" hidden="1" customHeight="1"/>
    <row r="19292" ht="0" hidden="1" customHeight="1"/>
    <row r="19293" ht="0" hidden="1" customHeight="1"/>
    <row r="19294" ht="0" hidden="1" customHeight="1"/>
    <row r="19295" ht="0" hidden="1" customHeight="1"/>
    <row r="19296" ht="0" hidden="1" customHeight="1"/>
    <row r="19297" ht="0" hidden="1" customHeight="1"/>
    <row r="19298" ht="0" hidden="1" customHeight="1"/>
    <row r="19299" ht="0" hidden="1" customHeight="1"/>
    <row r="19300" ht="0" hidden="1" customHeight="1"/>
    <row r="19301" ht="0" hidden="1" customHeight="1"/>
    <row r="19302" ht="0" hidden="1" customHeight="1"/>
    <row r="19303" ht="0" hidden="1" customHeight="1"/>
    <row r="19304" ht="0" hidden="1" customHeight="1"/>
    <row r="19305" ht="0" hidden="1" customHeight="1"/>
    <row r="19306" ht="0" hidden="1" customHeight="1"/>
    <row r="19307" ht="0" hidden="1" customHeight="1"/>
    <row r="19308" ht="0" hidden="1" customHeight="1"/>
    <row r="19309" ht="0" hidden="1" customHeight="1"/>
    <row r="19310" ht="0" hidden="1" customHeight="1"/>
    <row r="19311" ht="0" hidden="1" customHeight="1"/>
    <row r="19312" ht="0" hidden="1" customHeight="1"/>
    <row r="19313" ht="0" hidden="1" customHeight="1"/>
    <row r="19314" ht="0" hidden="1" customHeight="1"/>
    <row r="19315" ht="0" hidden="1" customHeight="1"/>
    <row r="19316" ht="0" hidden="1" customHeight="1"/>
    <row r="19317" ht="0" hidden="1" customHeight="1"/>
    <row r="19318" ht="0" hidden="1" customHeight="1"/>
    <row r="19319" ht="0" hidden="1" customHeight="1"/>
    <row r="19320" ht="0" hidden="1" customHeight="1"/>
    <row r="19321" ht="0" hidden="1" customHeight="1"/>
    <row r="19322" ht="0" hidden="1" customHeight="1"/>
    <row r="19323" ht="0" hidden="1" customHeight="1"/>
    <row r="19324" ht="0" hidden="1" customHeight="1"/>
    <row r="19325" ht="0" hidden="1" customHeight="1"/>
    <row r="19326" ht="0" hidden="1" customHeight="1"/>
    <row r="19327" ht="0" hidden="1" customHeight="1"/>
    <row r="19328" ht="0" hidden="1" customHeight="1"/>
    <row r="19329" ht="0" hidden="1" customHeight="1"/>
    <row r="19330" ht="0" hidden="1" customHeight="1"/>
    <row r="19331" ht="0" hidden="1" customHeight="1"/>
    <row r="19332" ht="0" hidden="1" customHeight="1"/>
    <row r="19333" ht="0" hidden="1" customHeight="1"/>
    <row r="19334" ht="0" hidden="1" customHeight="1"/>
    <row r="19335" ht="0" hidden="1" customHeight="1"/>
    <row r="19336" ht="0" hidden="1" customHeight="1"/>
    <row r="19337" ht="0" hidden="1" customHeight="1"/>
    <row r="19338" ht="0" hidden="1" customHeight="1"/>
    <row r="19339" ht="0" hidden="1" customHeight="1"/>
    <row r="19340" ht="0" hidden="1" customHeight="1"/>
    <row r="19341" ht="0" hidden="1" customHeight="1"/>
    <row r="19342" ht="0" hidden="1" customHeight="1"/>
    <row r="19343" ht="0" hidden="1" customHeight="1"/>
    <row r="19344" ht="0" hidden="1" customHeight="1"/>
    <row r="19345" ht="0" hidden="1" customHeight="1"/>
    <row r="19346" ht="0" hidden="1" customHeight="1"/>
    <row r="19347" ht="0" hidden="1" customHeight="1"/>
    <row r="19348" ht="0" hidden="1" customHeight="1"/>
    <row r="19349" ht="0" hidden="1" customHeight="1"/>
    <row r="19350" ht="0" hidden="1" customHeight="1"/>
    <row r="19351" ht="0" hidden="1" customHeight="1"/>
    <row r="19352" ht="0" hidden="1" customHeight="1"/>
    <row r="19353" ht="0" hidden="1" customHeight="1"/>
    <row r="19354" ht="0" hidden="1" customHeight="1"/>
    <row r="19355" ht="0" hidden="1" customHeight="1"/>
    <row r="19356" ht="0" hidden="1" customHeight="1"/>
    <row r="19357" ht="0" hidden="1" customHeight="1"/>
    <row r="19358" ht="0" hidden="1" customHeight="1"/>
    <row r="19359" ht="0" hidden="1" customHeight="1"/>
    <row r="19360" ht="0" hidden="1" customHeight="1"/>
    <row r="19361" ht="0" hidden="1" customHeight="1"/>
    <row r="19362" ht="0" hidden="1" customHeight="1"/>
    <row r="19363" ht="0" hidden="1" customHeight="1"/>
    <row r="19364" ht="0" hidden="1" customHeight="1"/>
    <row r="19365" ht="0" hidden="1" customHeight="1"/>
    <row r="19366" ht="0" hidden="1" customHeight="1"/>
    <row r="19367" ht="0" hidden="1" customHeight="1"/>
    <row r="19368" ht="0" hidden="1" customHeight="1"/>
    <row r="19369" ht="0" hidden="1" customHeight="1"/>
    <row r="19370" ht="0" hidden="1" customHeight="1"/>
    <row r="19371" ht="0" hidden="1" customHeight="1"/>
    <row r="19372" ht="0" hidden="1" customHeight="1"/>
    <row r="19373" ht="0" hidden="1" customHeight="1"/>
    <row r="19374" ht="0" hidden="1" customHeight="1"/>
    <row r="19375" ht="0" hidden="1" customHeight="1"/>
    <row r="19376" ht="0" hidden="1" customHeight="1"/>
    <row r="19377" ht="0" hidden="1" customHeight="1"/>
    <row r="19378" ht="0" hidden="1" customHeight="1"/>
    <row r="19379" ht="0" hidden="1" customHeight="1"/>
    <row r="19380" ht="0" hidden="1" customHeight="1"/>
    <row r="19381" ht="0" hidden="1" customHeight="1"/>
    <row r="19382" ht="0" hidden="1" customHeight="1"/>
    <row r="19383" ht="0" hidden="1" customHeight="1"/>
    <row r="19384" ht="0" hidden="1" customHeight="1"/>
    <row r="19385" ht="0" hidden="1" customHeight="1"/>
    <row r="19386" ht="0" hidden="1" customHeight="1"/>
    <row r="19387" ht="0" hidden="1" customHeight="1"/>
    <row r="19388" ht="0" hidden="1" customHeight="1"/>
    <row r="19389" ht="0" hidden="1" customHeight="1"/>
    <row r="19390" ht="0" hidden="1" customHeight="1"/>
    <row r="19391" ht="0" hidden="1" customHeight="1"/>
    <row r="19392" ht="0" hidden="1" customHeight="1"/>
    <row r="19393" ht="0" hidden="1" customHeight="1"/>
    <row r="19394" ht="0" hidden="1" customHeight="1"/>
    <row r="19395" ht="0" hidden="1" customHeight="1"/>
    <row r="19396" ht="0" hidden="1" customHeight="1"/>
    <row r="19397" ht="0" hidden="1" customHeight="1"/>
    <row r="19398" ht="0" hidden="1" customHeight="1"/>
    <row r="19399" ht="0" hidden="1" customHeight="1"/>
    <row r="19400" ht="0" hidden="1" customHeight="1"/>
    <row r="19401" ht="0" hidden="1" customHeight="1"/>
    <row r="19402" ht="0" hidden="1" customHeight="1"/>
    <row r="19403" ht="0" hidden="1" customHeight="1"/>
    <row r="19404" ht="0" hidden="1" customHeight="1"/>
    <row r="19405" ht="0" hidden="1" customHeight="1"/>
    <row r="19406" ht="0" hidden="1" customHeight="1"/>
    <row r="19407" ht="0" hidden="1" customHeight="1"/>
    <row r="19408" ht="0" hidden="1" customHeight="1"/>
    <row r="19409" ht="0" hidden="1" customHeight="1"/>
    <row r="19410" ht="0" hidden="1" customHeight="1"/>
    <row r="19411" ht="0" hidden="1" customHeight="1"/>
    <row r="19412" ht="0" hidden="1" customHeight="1"/>
    <row r="19413" ht="0" hidden="1" customHeight="1"/>
    <row r="19414" ht="0" hidden="1" customHeight="1"/>
    <row r="19415" ht="0" hidden="1" customHeight="1"/>
    <row r="19416" ht="0" hidden="1" customHeight="1"/>
    <row r="19417" ht="0" hidden="1" customHeight="1"/>
    <row r="19418" ht="0" hidden="1" customHeight="1"/>
    <row r="19419" ht="0" hidden="1" customHeight="1"/>
    <row r="19420" ht="0" hidden="1" customHeight="1"/>
    <row r="19421" ht="0" hidden="1" customHeight="1"/>
    <row r="19422" ht="0" hidden="1" customHeight="1"/>
    <row r="19423" ht="0" hidden="1" customHeight="1"/>
    <row r="19424" ht="0" hidden="1" customHeight="1"/>
    <row r="19425" ht="0" hidden="1" customHeight="1"/>
    <row r="19426" ht="0" hidden="1" customHeight="1"/>
    <row r="19427" ht="0" hidden="1" customHeight="1"/>
    <row r="19428" ht="0" hidden="1" customHeight="1"/>
    <row r="19429" ht="0" hidden="1" customHeight="1"/>
    <row r="19430" ht="0" hidden="1" customHeight="1"/>
    <row r="19431" ht="0" hidden="1" customHeight="1"/>
    <row r="19432" ht="0" hidden="1" customHeight="1"/>
    <row r="19433" ht="0" hidden="1" customHeight="1"/>
    <row r="19434" ht="0" hidden="1" customHeight="1"/>
    <row r="19435" ht="0" hidden="1" customHeight="1"/>
    <row r="19436" ht="0" hidden="1" customHeight="1"/>
    <row r="19437" ht="0" hidden="1" customHeight="1"/>
    <row r="19438" ht="0" hidden="1" customHeight="1"/>
    <row r="19439" ht="0" hidden="1" customHeight="1"/>
    <row r="19440" ht="0" hidden="1" customHeight="1"/>
    <row r="19441" ht="0" hidden="1" customHeight="1"/>
    <row r="19442" ht="0" hidden="1" customHeight="1"/>
    <row r="19443" ht="0" hidden="1" customHeight="1"/>
    <row r="19444" ht="0" hidden="1" customHeight="1"/>
    <row r="19445" ht="0" hidden="1" customHeight="1"/>
    <row r="19446" ht="0" hidden="1" customHeight="1"/>
    <row r="19447" ht="0" hidden="1" customHeight="1"/>
    <row r="19448" ht="0" hidden="1" customHeight="1"/>
    <row r="19449" ht="0" hidden="1" customHeight="1"/>
    <row r="19450" ht="0" hidden="1" customHeight="1"/>
    <row r="19451" ht="0" hidden="1" customHeight="1"/>
    <row r="19452" ht="0" hidden="1" customHeight="1"/>
    <row r="19453" ht="0" hidden="1" customHeight="1"/>
    <row r="19454" ht="0" hidden="1" customHeight="1"/>
    <row r="19455" ht="0" hidden="1" customHeight="1"/>
    <row r="19456" ht="0" hidden="1" customHeight="1"/>
    <row r="19457" ht="0" hidden="1" customHeight="1"/>
    <row r="19458" ht="0" hidden="1" customHeight="1"/>
    <row r="19459" ht="0" hidden="1" customHeight="1"/>
    <row r="19460" ht="0" hidden="1" customHeight="1"/>
    <row r="19461" ht="0" hidden="1" customHeight="1"/>
    <row r="19462" ht="0" hidden="1" customHeight="1"/>
    <row r="19463" ht="0" hidden="1" customHeight="1"/>
    <row r="19464" ht="0" hidden="1" customHeight="1"/>
    <row r="19465" ht="0" hidden="1" customHeight="1"/>
    <row r="19466" ht="0" hidden="1" customHeight="1"/>
    <row r="19467" ht="0" hidden="1" customHeight="1"/>
    <row r="19468" ht="0" hidden="1" customHeight="1"/>
    <row r="19469" ht="0" hidden="1" customHeight="1"/>
    <row r="19470" ht="0" hidden="1" customHeight="1"/>
    <row r="19471" ht="0" hidden="1" customHeight="1"/>
    <row r="19472" ht="0" hidden="1" customHeight="1"/>
    <row r="19473" ht="0" hidden="1" customHeight="1"/>
    <row r="19474" ht="0" hidden="1" customHeight="1"/>
    <row r="19475" ht="0" hidden="1" customHeight="1"/>
    <row r="19476" ht="0" hidden="1" customHeight="1"/>
    <row r="19477" ht="0" hidden="1" customHeight="1"/>
    <row r="19478" ht="0" hidden="1" customHeight="1"/>
    <row r="19479" ht="0" hidden="1" customHeight="1"/>
    <row r="19480" ht="0" hidden="1" customHeight="1"/>
    <row r="19481" ht="0" hidden="1" customHeight="1"/>
    <row r="19482" ht="0" hidden="1" customHeight="1"/>
    <row r="19483" ht="0" hidden="1" customHeight="1"/>
    <row r="19484" ht="0" hidden="1" customHeight="1"/>
    <row r="19485" ht="0" hidden="1" customHeight="1"/>
    <row r="19486" ht="0" hidden="1" customHeight="1"/>
    <row r="19487" ht="0" hidden="1" customHeight="1"/>
    <row r="19488" ht="0" hidden="1" customHeight="1"/>
    <row r="19489" ht="0" hidden="1" customHeight="1"/>
    <row r="19490" ht="0" hidden="1" customHeight="1"/>
    <row r="19491" ht="0" hidden="1" customHeight="1"/>
    <row r="19492" ht="0" hidden="1" customHeight="1"/>
    <row r="19493" ht="0" hidden="1" customHeight="1"/>
    <row r="19494" ht="0" hidden="1" customHeight="1"/>
    <row r="19495" ht="0" hidden="1" customHeight="1"/>
    <row r="19496" ht="0" hidden="1" customHeight="1"/>
    <row r="19497" ht="0" hidden="1" customHeight="1"/>
    <row r="19498" ht="0" hidden="1" customHeight="1"/>
    <row r="19499" ht="0" hidden="1" customHeight="1"/>
    <row r="19500" ht="0" hidden="1" customHeight="1"/>
    <row r="19501" ht="0" hidden="1" customHeight="1"/>
    <row r="19502" ht="0" hidden="1" customHeight="1"/>
    <row r="19503" ht="0" hidden="1" customHeight="1"/>
    <row r="19504" ht="0" hidden="1" customHeight="1"/>
    <row r="19505" ht="0" hidden="1" customHeight="1"/>
    <row r="19506" ht="0" hidden="1" customHeight="1"/>
    <row r="19507" ht="0" hidden="1" customHeight="1"/>
    <row r="19508" ht="0" hidden="1" customHeight="1"/>
    <row r="19509" ht="0" hidden="1" customHeight="1"/>
    <row r="19510" ht="0" hidden="1" customHeight="1"/>
    <row r="19511" ht="0" hidden="1" customHeight="1"/>
    <row r="19512" ht="0" hidden="1" customHeight="1"/>
    <row r="19513" ht="0" hidden="1" customHeight="1"/>
    <row r="19514" ht="0" hidden="1" customHeight="1"/>
    <row r="19515" ht="0" hidden="1" customHeight="1"/>
    <row r="19516" ht="0" hidden="1" customHeight="1"/>
    <row r="19517" ht="0" hidden="1" customHeight="1"/>
    <row r="19518" ht="0" hidden="1" customHeight="1"/>
    <row r="19519" ht="0" hidden="1" customHeight="1"/>
    <row r="19520" ht="0" hidden="1" customHeight="1"/>
    <row r="19521" spans="7:7" ht="0" hidden="1" customHeight="1"/>
    <row r="19522" spans="7:7" ht="0" hidden="1" customHeight="1"/>
    <row r="19523" spans="7:7" ht="0" hidden="1" customHeight="1"/>
    <row r="19524" spans="7:7" ht="0" hidden="1" customHeight="1"/>
    <row r="19525" spans="7:7" ht="0" hidden="1" customHeight="1"/>
    <row r="19526" spans="7:7" ht="0" hidden="1" customHeight="1"/>
    <row r="19527" spans="7:7" hidden="1">
      <c r="G19527" s="1392"/>
    </row>
    <row r="19528" spans="7:7" hidden="1">
      <c r="G19528" s="1392"/>
    </row>
    <row r="19529" spans="7:7" hidden="1">
      <c r="G19529" s="1392"/>
    </row>
    <row r="19530" spans="7:7" hidden="1">
      <c r="G19530" s="1392"/>
    </row>
    <row r="19531" spans="7:7" hidden="1">
      <c r="G19531" s="1392"/>
    </row>
    <row r="19532" spans="7:7" hidden="1">
      <c r="G19532" s="1392"/>
    </row>
    <row r="19533" spans="7:7" hidden="1">
      <c r="G19533" s="1392"/>
    </row>
    <row r="19534" spans="7:7" hidden="1">
      <c r="G19534" s="1392"/>
    </row>
    <row r="19535" spans="7:7" hidden="1">
      <c r="G19535" s="1392"/>
    </row>
    <row r="19536" spans="7:7" hidden="1">
      <c r="G19536" s="1392"/>
    </row>
    <row r="19537" spans="7:7" hidden="1">
      <c r="G19537" s="1392"/>
    </row>
    <row r="19538" spans="7:7" hidden="1">
      <c r="G19538" s="1392"/>
    </row>
    <row r="19539" spans="7:7" hidden="1">
      <c r="G19539" s="1392"/>
    </row>
    <row r="19540" spans="7:7" hidden="1">
      <c r="G19540" s="1392"/>
    </row>
    <row r="19541" spans="7:7" hidden="1">
      <c r="G19541" s="1392"/>
    </row>
    <row r="19542" spans="7:7" hidden="1">
      <c r="G19542" s="1392"/>
    </row>
    <row r="19543" spans="7:7" hidden="1">
      <c r="G19543" s="1392"/>
    </row>
    <row r="19544" spans="7:7" hidden="1">
      <c r="G19544" s="1392"/>
    </row>
    <row r="19545" spans="7:7" hidden="1">
      <c r="G19545" s="1392"/>
    </row>
    <row r="19546" spans="7:7" hidden="1">
      <c r="G19546" s="1392"/>
    </row>
    <row r="19547" spans="7:7" hidden="1">
      <c r="G19547" s="1392"/>
    </row>
    <row r="19548" spans="7:7" hidden="1">
      <c r="G19548" s="1392"/>
    </row>
    <row r="19549" spans="7:7" hidden="1">
      <c r="G19549" s="1392"/>
    </row>
    <row r="19550" spans="7:7" hidden="1">
      <c r="G19550" s="1392"/>
    </row>
    <row r="19551" spans="7:7" hidden="1">
      <c r="G19551" s="1392"/>
    </row>
    <row r="19552" spans="7:7" hidden="1">
      <c r="G19552" s="1392"/>
    </row>
    <row r="19553" spans="7:7" hidden="1">
      <c r="G19553" s="1392"/>
    </row>
    <row r="19554" spans="7:7" hidden="1">
      <c r="G19554" s="1392"/>
    </row>
    <row r="19555" spans="7:7" hidden="1">
      <c r="G19555" s="1392"/>
    </row>
    <row r="19556" spans="7:7" hidden="1">
      <c r="G19556" s="1392"/>
    </row>
    <row r="19557" spans="7:7" hidden="1">
      <c r="G19557" s="1392"/>
    </row>
    <row r="19558" spans="7:7" hidden="1">
      <c r="G19558" s="1392"/>
    </row>
    <row r="19559" spans="7:7" hidden="1">
      <c r="G19559" s="1392"/>
    </row>
    <row r="19560" spans="7:7" hidden="1">
      <c r="G19560" s="1392"/>
    </row>
    <row r="19561" spans="7:7" hidden="1">
      <c r="G19561" s="1392"/>
    </row>
    <row r="19562" spans="7:7" hidden="1">
      <c r="G19562" s="1392"/>
    </row>
    <row r="19563" spans="7:7" hidden="1">
      <c r="G19563" s="1392"/>
    </row>
    <row r="19564" spans="7:7" hidden="1">
      <c r="G19564" s="1392"/>
    </row>
    <row r="19565" spans="7:7" hidden="1">
      <c r="G19565" s="1392"/>
    </row>
    <row r="19566" spans="7:7" hidden="1">
      <c r="G19566" s="1392"/>
    </row>
    <row r="19567" spans="7:7" hidden="1">
      <c r="G19567" s="1392"/>
    </row>
    <row r="19568" spans="7:7" hidden="1">
      <c r="G19568" s="1392"/>
    </row>
    <row r="19569" spans="7:7" hidden="1">
      <c r="G19569" s="1392"/>
    </row>
    <row r="19570" spans="7:7" hidden="1">
      <c r="G19570" s="1392"/>
    </row>
    <row r="19571" spans="7:7" hidden="1">
      <c r="G19571" s="1392"/>
    </row>
    <row r="19572" spans="7:7" hidden="1">
      <c r="G19572" s="1392"/>
    </row>
    <row r="19573" spans="7:7" hidden="1">
      <c r="G19573" s="1392"/>
    </row>
    <row r="19574" spans="7:7" hidden="1">
      <c r="G19574" s="1392"/>
    </row>
    <row r="19575" spans="7:7" hidden="1">
      <c r="G19575" s="1392"/>
    </row>
    <row r="19576" spans="7:7" hidden="1">
      <c r="G19576" s="1392"/>
    </row>
    <row r="19577" spans="7:7" hidden="1">
      <c r="G19577" s="1392"/>
    </row>
    <row r="19578" spans="7:7" hidden="1">
      <c r="G19578" s="1392"/>
    </row>
    <row r="19579" spans="7:7" hidden="1">
      <c r="G19579" s="1392"/>
    </row>
    <row r="19580" spans="7:7" hidden="1">
      <c r="G19580" s="1392"/>
    </row>
    <row r="19581" spans="7:7" hidden="1">
      <c r="G19581" s="1392"/>
    </row>
    <row r="19582" spans="7:7" hidden="1">
      <c r="G19582" s="1392"/>
    </row>
    <row r="19583" spans="7:7" hidden="1">
      <c r="G19583" s="1392"/>
    </row>
    <row r="19584" spans="7:7" hidden="1">
      <c r="G19584" s="1392"/>
    </row>
    <row r="19585" spans="7:7" hidden="1">
      <c r="G19585" s="1392"/>
    </row>
    <row r="19586" spans="7:7" hidden="1">
      <c r="G19586" s="1392"/>
    </row>
    <row r="19587" spans="7:7" hidden="1">
      <c r="G19587" s="1392"/>
    </row>
    <row r="19588" spans="7:7" hidden="1">
      <c r="G19588" s="1392"/>
    </row>
    <row r="19589" spans="7:7" hidden="1">
      <c r="G19589" s="1392"/>
    </row>
    <row r="19590" spans="7:7" hidden="1">
      <c r="G19590" s="1392"/>
    </row>
    <row r="19591" spans="7:7" hidden="1">
      <c r="G19591" s="1392"/>
    </row>
    <row r="19592" spans="7:7" hidden="1">
      <c r="G19592" s="1392"/>
    </row>
    <row r="19593" spans="7:7" hidden="1">
      <c r="G19593" s="1392"/>
    </row>
    <row r="19594" spans="7:7" hidden="1">
      <c r="G19594" s="1392"/>
    </row>
    <row r="19595" spans="7:7" hidden="1">
      <c r="G19595" s="1392"/>
    </row>
    <row r="19596" spans="7:7" hidden="1">
      <c r="G19596" s="1392"/>
    </row>
    <row r="19597" spans="7:7" hidden="1">
      <c r="G19597" s="1392"/>
    </row>
    <row r="19598" spans="7:7" hidden="1">
      <c r="G19598" s="1392"/>
    </row>
    <row r="19599" spans="7:7" hidden="1">
      <c r="G19599" s="1392"/>
    </row>
    <row r="19600" spans="7:7" hidden="1">
      <c r="G19600" s="1392"/>
    </row>
    <row r="19601" spans="7:7" hidden="1">
      <c r="G19601" s="1392"/>
    </row>
    <row r="19602" spans="7:7" hidden="1">
      <c r="G19602" s="1392"/>
    </row>
    <row r="19603" spans="7:7" hidden="1">
      <c r="G19603" s="1392"/>
    </row>
    <row r="19604" spans="7:7" hidden="1">
      <c r="G19604" s="1392"/>
    </row>
    <row r="19605" spans="7:7" hidden="1">
      <c r="G19605" s="1392"/>
    </row>
    <row r="19606" spans="7:7" hidden="1">
      <c r="G19606" s="1392"/>
    </row>
    <row r="19607" spans="7:7" hidden="1">
      <c r="G19607" s="1392"/>
    </row>
    <row r="19608" spans="7:7" hidden="1">
      <c r="G19608" s="1392"/>
    </row>
    <row r="19609" spans="7:7" hidden="1">
      <c r="G19609" s="1392"/>
    </row>
    <row r="19610" spans="7:7" hidden="1">
      <c r="G19610" s="1392"/>
    </row>
    <row r="19611" spans="7:7" hidden="1">
      <c r="G19611" s="1392"/>
    </row>
    <row r="19612" spans="7:7" hidden="1">
      <c r="G19612" s="1392"/>
    </row>
    <row r="19613" spans="7:7" hidden="1">
      <c r="G19613" s="1392"/>
    </row>
    <row r="19614" spans="7:7" hidden="1">
      <c r="G19614" s="1392"/>
    </row>
    <row r="19615" spans="7:7" hidden="1">
      <c r="G19615" s="1392"/>
    </row>
    <row r="19616" spans="7:7" hidden="1">
      <c r="G19616" s="1392"/>
    </row>
    <row r="19617" spans="7:7" hidden="1">
      <c r="G19617" s="1392"/>
    </row>
    <row r="19618" spans="7:7" hidden="1">
      <c r="G19618" s="1392"/>
    </row>
    <row r="19619" spans="7:7" hidden="1">
      <c r="G19619" s="1392"/>
    </row>
    <row r="19620" spans="7:7" hidden="1">
      <c r="G19620" s="1392"/>
    </row>
    <row r="19621" spans="7:7" hidden="1">
      <c r="G19621" s="1392"/>
    </row>
    <row r="19622" spans="7:7" hidden="1">
      <c r="G19622" s="1392"/>
    </row>
    <row r="19623" spans="7:7" hidden="1">
      <c r="G19623" s="1392"/>
    </row>
    <row r="19624" spans="7:7" hidden="1">
      <c r="G19624" s="1392"/>
    </row>
    <row r="19625" spans="7:7" hidden="1">
      <c r="G19625" s="1392"/>
    </row>
    <row r="19626" spans="7:7" hidden="1">
      <c r="G19626" s="1392"/>
    </row>
    <row r="19627" spans="7:7" hidden="1">
      <c r="G19627" s="1392"/>
    </row>
    <row r="19628" spans="7:7" hidden="1">
      <c r="G19628" s="1392"/>
    </row>
    <row r="19629" spans="7:7" hidden="1">
      <c r="G19629" s="1392"/>
    </row>
    <row r="19630" spans="7:7" hidden="1">
      <c r="G19630" s="1392"/>
    </row>
    <row r="19631" spans="7:7" hidden="1">
      <c r="G19631" s="1392"/>
    </row>
    <row r="19632" spans="7:7" hidden="1">
      <c r="G19632" s="1392"/>
    </row>
    <row r="19633" spans="7:7" hidden="1">
      <c r="G19633" s="1392"/>
    </row>
    <row r="19634" spans="7:7" hidden="1">
      <c r="G19634" s="1392"/>
    </row>
    <row r="19635" spans="7:7" hidden="1">
      <c r="G19635" s="1392"/>
    </row>
    <row r="19636" spans="7:7" hidden="1">
      <c r="G19636" s="1392"/>
    </row>
    <row r="19637" spans="7:7" hidden="1">
      <c r="G19637" s="1392"/>
    </row>
    <row r="19638" spans="7:7" hidden="1">
      <c r="G19638" s="1392"/>
    </row>
    <row r="19639" spans="7:7" hidden="1">
      <c r="G19639" s="1392"/>
    </row>
    <row r="19640" spans="7:7" hidden="1">
      <c r="G19640" s="1392"/>
    </row>
    <row r="19641" spans="7:7" hidden="1">
      <c r="G19641" s="1392"/>
    </row>
    <row r="19642" spans="7:7" hidden="1">
      <c r="G19642" s="1392"/>
    </row>
    <row r="19643" spans="7:7" hidden="1">
      <c r="G19643" s="1392"/>
    </row>
    <row r="19644" spans="7:7" hidden="1">
      <c r="G19644" s="1392"/>
    </row>
    <row r="19645" spans="7:7" hidden="1">
      <c r="G19645" s="1392"/>
    </row>
    <row r="19646" spans="7:7" hidden="1">
      <c r="G19646" s="1392"/>
    </row>
    <row r="19647" spans="7:7" hidden="1">
      <c r="G19647" s="1392"/>
    </row>
    <row r="19648" spans="7:7" hidden="1">
      <c r="G19648" s="1392"/>
    </row>
    <row r="19649" spans="7:7" hidden="1">
      <c r="G19649" s="1392"/>
    </row>
    <row r="19650" spans="7:7" hidden="1">
      <c r="G19650" s="1392"/>
    </row>
    <row r="19651" spans="7:7" hidden="1">
      <c r="G19651" s="1392"/>
    </row>
    <row r="19652" spans="7:7" hidden="1">
      <c r="G19652" s="1392"/>
    </row>
    <row r="19653" spans="7:7" hidden="1">
      <c r="G19653" s="1392"/>
    </row>
    <row r="19654" spans="7:7" hidden="1">
      <c r="G19654" s="1392"/>
    </row>
    <row r="19655" spans="7:7" hidden="1">
      <c r="G19655" s="1392"/>
    </row>
    <row r="19656" spans="7:7" hidden="1">
      <c r="G19656" s="1392"/>
    </row>
    <row r="19657" spans="7:7" hidden="1">
      <c r="G19657" s="1392"/>
    </row>
    <row r="19658" spans="7:7" hidden="1">
      <c r="G19658" s="1392"/>
    </row>
    <row r="19659" spans="7:7" hidden="1">
      <c r="G19659" s="1392"/>
    </row>
    <row r="19660" spans="7:7" hidden="1">
      <c r="G19660" s="1392"/>
    </row>
    <row r="19661" spans="7:7" hidden="1">
      <c r="G19661" s="1392"/>
    </row>
    <row r="19662" spans="7:7" hidden="1">
      <c r="G19662" s="1392"/>
    </row>
    <row r="19663" spans="7:7" hidden="1">
      <c r="G19663" s="1392"/>
    </row>
    <row r="19664" spans="7:7" hidden="1">
      <c r="G19664" s="1392"/>
    </row>
    <row r="19665" spans="7:7" hidden="1">
      <c r="G19665" s="1392"/>
    </row>
    <row r="19666" spans="7:7" hidden="1">
      <c r="G19666" s="1392"/>
    </row>
    <row r="19667" spans="7:7" hidden="1">
      <c r="G19667" s="1392"/>
    </row>
    <row r="19668" spans="7:7" hidden="1">
      <c r="G19668" s="1392"/>
    </row>
    <row r="19669" spans="7:7" hidden="1">
      <c r="G19669" s="1392"/>
    </row>
    <row r="19670" spans="7:7" hidden="1">
      <c r="G19670" s="1392"/>
    </row>
    <row r="19671" spans="7:7" hidden="1">
      <c r="G19671" s="1392"/>
    </row>
    <row r="19672" spans="7:7" hidden="1">
      <c r="G19672" s="1392"/>
    </row>
    <row r="19673" spans="7:7" hidden="1">
      <c r="G19673" s="1392"/>
    </row>
    <row r="19674" spans="7:7" hidden="1">
      <c r="G19674" s="1392"/>
    </row>
    <row r="19675" spans="7:7" hidden="1">
      <c r="G19675" s="1392"/>
    </row>
    <row r="19676" spans="7:7" hidden="1">
      <c r="G19676" s="1392"/>
    </row>
    <row r="19677" spans="7:7" hidden="1">
      <c r="G19677" s="1392"/>
    </row>
    <row r="19678" spans="7:7" hidden="1">
      <c r="G19678" s="1392"/>
    </row>
    <row r="19679" spans="7:7" hidden="1">
      <c r="G19679" s="1392"/>
    </row>
    <row r="19680" spans="7:7" hidden="1">
      <c r="G19680" s="1392"/>
    </row>
    <row r="19681" spans="7:7" hidden="1">
      <c r="G19681" s="1392"/>
    </row>
    <row r="19682" spans="7:7" hidden="1">
      <c r="G19682" s="1392"/>
    </row>
    <row r="19683" spans="7:7" hidden="1">
      <c r="G19683" s="1392"/>
    </row>
    <row r="19684" spans="7:7" hidden="1">
      <c r="G19684" s="1392"/>
    </row>
    <row r="19685" spans="7:7" hidden="1">
      <c r="G19685" s="1392"/>
    </row>
    <row r="19686" spans="7:7" hidden="1">
      <c r="G19686" s="1392"/>
    </row>
    <row r="19687" spans="7:7" hidden="1">
      <c r="G19687" s="1392"/>
    </row>
    <row r="19688" spans="7:7" hidden="1">
      <c r="G19688" s="1392"/>
    </row>
    <row r="19689" spans="7:7" hidden="1">
      <c r="G19689" s="1392"/>
    </row>
    <row r="19690" spans="7:7" hidden="1">
      <c r="G19690" s="1392"/>
    </row>
    <row r="19691" spans="7:7" hidden="1">
      <c r="G19691" s="1392"/>
    </row>
    <row r="19692" spans="7:7" hidden="1">
      <c r="G19692" s="1392"/>
    </row>
    <row r="19693" spans="7:7" hidden="1">
      <c r="G19693" s="1392"/>
    </row>
    <row r="19694" spans="7:7" hidden="1">
      <c r="G19694" s="1392"/>
    </row>
    <row r="19695" spans="7:7" hidden="1">
      <c r="G19695" s="1392"/>
    </row>
    <row r="19696" spans="7:7" hidden="1">
      <c r="G19696" s="1392"/>
    </row>
    <row r="19697" spans="7:7" hidden="1">
      <c r="G19697" s="1392"/>
    </row>
    <row r="19698" spans="7:7" hidden="1">
      <c r="G19698" s="1392"/>
    </row>
    <row r="19699" spans="7:7" hidden="1">
      <c r="G19699" s="1392"/>
    </row>
    <row r="19700" spans="7:7" hidden="1">
      <c r="G19700" s="1392"/>
    </row>
    <row r="19701" spans="7:7" hidden="1">
      <c r="G19701" s="1392"/>
    </row>
    <row r="19702" spans="7:7" hidden="1">
      <c r="G19702" s="1392"/>
    </row>
    <row r="19703" spans="7:7" hidden="1">
      <c r="G19703" s="1392"/>
    </row>
    <row r="19704" spans="7:7" hidden="1">
      <c r="G19704" s="1392"/>
    </row>
    <row r="19705" spans="7:7" hidden="1">
      <c r="G19705" s="1392"/>
    </row>
    <row r="19706" spans="7:7" hidden="1">
      <c r="G19706" s="1392"/>
    </row>
    <row r="19707" spans="7:7" hidden="1">
      <c r="G19707" s="1392"/>
    </row>
    <row r="19708" spans="7:7" hidden="1">
      <c r="G19708" s="1392"/>
    </row>
    <row r="19709" spans="7:7" hidden="1">
      <c r="G19709" s="1392"/>
    </row>
    <row r="19710" spans="7:7" hidden="1">
      <c r="G19710" s="1392"/>
    </row>
    <row r="19711" spans="7:7" hidden="1">
      <c r="G19711" s="1392"/>
    </row>
    <row r="19712" spans="7:7" hidden="1">
      <c r="G19712" s="1392"/>
    </row>
    <row r="19713" spans="7:7" hidden="1">
      <c r="G19713" s="1392"/>
    </row>
    <row r="19714" spans="7:7" hidden="1">
      <c r="G19714" s="1392"/>
    </row>
    <row r="19715" spans="7:7" hidden="1">
      <c r="G19715" s="1392"/>
    </row>
    <row r="19716" spans="7:7" hidden="1">
      <c r="G19716" s="1392"/>
    </row>
    <row r="19717" spans="7:7" hidden="1">
      <c r="G19717" s="1392"/>
    </row>
    <row r="19718" spans="7:7" hidden="1">
      <c r="G19718" s="1392"/>
    </row>
    <row r="19719" spans="7:7" hidden="1">
      <c r="G19719" s="1392"/>
    </row>
    <row r="19720" spans="7:7" hidden="1">
      <c r="G19720" s="1392"/>
    </row>
    <row r="19721" spans="7:7" hidden="1">
      <c r="G19721" s="1392"/>
    </row>
    <row r="19722" spans="7:7" hidden="1">
      <c r="G19722" s="1392"/>
    </row>
    <row r="19723" spans="7:7" hidden="1">
      <c r="G19723" s="1392"/>
    </row>
    <row r="19724" spans="7:7" hidden="1">
      <c r="G19724" s="1392"/>
    </row>
    <row r="19725" spans="7:7" hidden="1">
      <c r="G19725" s="1392"/>
    </row>
    <row r="19726" spans="7:7" hidden="1">
      <c r="G19726" s="1392"/>
    </row>
    <row r="19727" spans="7:7" hidden="1">
      <c r="G19727" s="1392"/>
    </row>
    <row r="19728" spans="7:7" hidden="1">
      <c r="G19728" s="1392"/>
    </row>
    <row r="19729" spans="7:7" hidden="1">
      <c r="G19729" s="1392"/>
    </row>
    <row r="19730" spans="7:7" hidden="1">
      <c r="G19730" s="1392"/>
    </row>
    <row r="19731" spans="7:7" hidden="1">
      <c r="G19731" s="1392"/>
    </row>
    <row r="19732" spans="7:7" hidden="1">
      <c r="G19732" s="1392"/>
    </row>
    <row r="19733" spans="7:7" hidden="1">
      <c r="G19733" s="1392"/>
    </row>
    <row r="19734" spans="7:7" hidden="1">
      <c r="G19734" s="1392"/>
    </row>
    <row r="19735" spans="7:7" hidden="1">
      <c r="G19735" s="1392"/>
    </row>
    <row r="19736" spans="7:7" hidden="1">
      <c r="G19736" s="1392"/>
    </row>
    <row r="19737" spans="7:7" hidden="1">
      <c r="G19737" s="1392"/>
    </row>
    <row r="19738" spans="7:7" hidden="1">
      <c r="G19738" s="1392"/>
    </row>
    <row r="19739" spans="7:7" hidden="1">
      <c r="G19739" s="1392"/>
    </row>
    <row r="19740" spans="7:7" hidden="1">
      <c r="G19740" s="1392"/>
    </row>
    <row r="19741" spans="7:7" hidden="1">
      <c r="G19741" s="1392"/>
    </row>
    <row r="19742" spans="7:7" hidden="1">
      <c r="G19742" s="1392"/>
    </row>
    <row r="19743" spans="7:7" hidden="1">
      <c r="G19743" s="1392"/>
    </row>
    <row r="19744" spans="7:7" hidden="1">
      <c r="G19744" s="1392"/>
    </row>
    <row r="19745" spans="7:7" hidden="1">
      <c r="G19745" s="1392"/>
    </row>
    <row r="19746" spans="7:7" hidden="1">
      <c r="G19746" s="1392"/>
    </row>
    <row r="19747" spans="7:7" hidden="1">
      <c r="G19747" s="1392"/>
    </row>
    <row r="19748" spans="7:7" hidden="1">
      <c r="G19748" s="1392"/>
    </row>
    <row r="19749" spans="7:7" hidden="1">
      <c r="G19749" s="1392"/>
    </row>
    <row r="19750" spans="7:7" hidden="1">
      <c r="G19750" s="1392"/>
    </row>
    <row r="19751" spans="7:7" hidden="1">
      <c r="G19751" s="1392"/>
    </row>
    <row r="19752" spans="7:7" hidden="1">
      <c r="G19752" s="1392"/>
    </row>
    <row r="19753" spans="7:7" hidden="1">
      <c r="G19753" s="1392"/>
    </row>
    <row r="19754" spans="7:7" hidden="1">
      <c r="G19754" s="1392"/>
    </row>
    <row r="19755" spans="7:7" hidden="1">
      <c r="G19755" s="1392"/>
    </row>
    <row r="19756" spans="7:7" hidden="1">
      <c r="G19756" s="1392"/>
    </row>
    <row r="19757" spans="7:7" hidden="1">
      <c r="G19757" s="1392"/>
    </row>
    <row r="19758" spans="7:7" hidden="1">
      <c r="G19758" s="1392"/>
    </row>
    <row r="19759" spans="7:7" hidden="1">
      <c r="G19759" s="1392"/>
    </row>
    <row r="19760" spans="7:7" hidden="1">
      <c r="G19760" s="1392"/>
    </row>
    <row r="19761" spans="7:7" hidden="1">
      <c r="G19761" s="1392"/>
    </row>
    <row r="19762" spans="7:7" hidden="1">
      <c r="G19762" s="1392"/>
    </row>
    <row r="19763" spans="7:7" hidden="1">
      <c r="G19763" s="1392"/>
    </row>
    <row r="19764" spans="7:7" hidden="1">
      <c r="G19764" s="1392"/>
    </row>
    <row r="19765" spans="7:7" hidden="1">
      <c r="G19765" s="1392"/>
    </row>
    <row r="19766" spans="7:7" hidden="1">
      <c r="G19766" s="1392"/>
    </row>
    <row r="19767" spans="7:7" hidden="1">
      <c r="G19767" s="1392"/>
    </row>
    <row r="19768" spans="7:7" hidden="1">
      <c r="G19768" s="1392"/>
    </row>
    <row r="19769" spans="7:7" hidden="1">
      <c r="G19769" s="1392"/>
    </row>
    <row r="19770" spans="7:7" hidden="1">
      <c r="G19770" s="1392"/>
    </row>
    <row r="19771" spans="7:7" hidden="1">
      <c r="G19771" s="1392"/>
    </row>
    <row r="19772" spans="7:7" hidden="1">
      <c r="G19772" s="1392"/>
    </row>
    <row r="19773" spans="7:7" hidden="1">
      <c r="G19773" s="1392"/>
    </row>
    <row r="19774" spans="7:7" hidden="1">
      <c r="G19774" s="1392"/>
    </row>
    <row r="19775" spans="7:7" hidden="1">
      <c r="G19775" s="1392"/>
    </row>
    <row r="19776" spans="7:7" hidden="1">
      <c r="G19776" s="1392"/>
    </row>
    <row r="19777" spans="7:7" hidden="1">
      <c r="G19777" s="1392"/>
    </row>
    <row r="19778" spans="7:7" hidden="1">
      <c r="G19778" s="1392"/>
    </row>
    <row r="19779" spans="7:7" hidden="1">
      <c r="G19779" s="1392"/>
    </row>
    <row r="19780" spans="7:7" hidden="1">
      <c r="G19780" s="1392"/>
    </row>
    <row r="19781" spans="7:7" hidden="1">
      <c r="G19781" s="1392"/>
    </row>
  </sheetData>
  <autoFilter ref="A2:G16448" xr:uid="{00000000-0009-0000-0000-000010000000}"/>
  <mergeCells count="2">
    <mergeCell ref="A1:B1"/>
    <mergeCell ref="C1:D1"/>
  </mergeCells>
  <phoneticPr fontId="25" type="noConversion"/>
  <printOptions horizontalCentered="1"/>
  <pageMargins left="0.23622047244094491" right="0.15748031496062992" top="0.51181102362204722" bottom="0.27559055118110237" header="0.23622047244094491" footer="0.19685039370078741"/>
  <pageSetup paperSize="9" scale="10" orientation="portrait" r:id="rId1"/>
  <headerFooter alignWithMargins="0">
    <oddHeader>&amp;L&amp;"ＭＳ Ｐゴシック,Bold"Calculation BOM of Finish Goods&amp;RPage &amp;P / 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35"/>
  <dimension ref="A1:G3192"/>
  <sheetViews>
    <sheetView workbookViewId="0">
      <pane ySplit="2" topLeftCell="A3" activePane="bottomLeft" state="frozen"/>
      <selection activeCell="J3" sqref="J2:J3"/>
      <selection pane="bottomLeft" activeCell="J19" sqref="J19"/>
    </sheetView>
  </sheetViews>
  <sheetFormatPr defaultColWidth="8.7265625" defaultRowHeight="12.5"/>
  <cols>
    <col min="1" max="1" width="11.7265625" style="11" bestFit="1" customWidth="1"/>
    <col min="2" max="2" width="15.6328125" style="11" customWidth="1"/>
    <col min="3" max="3" width="13.54296875" style="11" bestFit="1" customWidth="1"/>
    <col min="4" max="4" width="15.6328125" style="11" customWidth="1"/>
    <col min="5" max="5" width="15.90625" style="12" customWidth="1"/>
    <col min="6" max="6" width="15.90625" style="22" customWidth="1"/>
    <col min="7" max="7" width="15.90625" style="1411" customWidth="1"/>
    <col min="8" max="16384" width="8.7265625" style="11"/>
  </cols>
  <sheetData>
    <row r="1" spans="1:7" ht="20.149999999999999" customHeight="1" thickBot="1">
      <c r="A1" s="1412" t="s">
        <v>11036</v>
      </c>
      <c r="B1" s="1413"/>
      <c r="C1" s="1412" t="s">
        <v>11037</v>
      </c>
      <c r="D1" s="1413"/>
      <c r="E1" s="1393" t="s">
        <v>4658</v>
      </c>
      <c r="F1" s="24" t="s">
        <v>5447</v>
      </c>
      <c r="G1" s="1394" t="s">
        <v>4840</v>
      </c>
    </row>
    <row r="2" spans="1:7" ht="20.149999999999999" customHeight="1" thickBot="1">
      <c r="A2" s="23" t="s">
        <v>4659</v>
      </c>
      <c r="B2" s="21" t="s">
        <v>4685</v>
      </c>
      <c r="C2" s="23" t="s">
        <v>4684</v>
      </c>
      <c r="D2" s="21" t="s">
        <v>4685</v>
      </c>
      <c r="E2" s="1395" t="s">
        <v>4660</v>
      </c>
      <c r="F2" s="25" t="s">
        <v>4839</v>
      </c>
      <c r="G2" s="1396" t="s">
        <v>4839</v>
      </c>
    </row>
    <row r="3" spans="1:7">
      <c r="A3" s="16" t="s">
        <v>4076</v>
      </c>
      <c r="B3" s="17" t="s">
        <v>4739</v>
      </c>
      <c r="C3" s="16" t="s">
        <v>45</v>
      </c>
      <c r="D3" s="17" t="s">
        <v>2482</v>
      </c>
      <c r="E3" s="1397">
        <v>1</v>
      </c>
      <c r="F3" s="1398">
        <v>1</v>
      </c>
      <c r="G3" s="13">
        <v>1</v>
      </c>
    </row>
    <row r="4" spans="1:7">
      <c r="A4" s="18" t="s">
        <v>4076</v>
      </c>
      <c r="B4" s="19" t="s">
        <v>4739</v>
      </c>
      <c r="C4" s="18" t="s">
        <v>794</v>
      </c>
      <c r="D4" s="19" t="s">
        <v>795</v>
      </c>
      <c r="E4" s="1399">
        <v>2</v>
      </c>
      <c r="F4" s="1398">
        <v>1</v>
      </c>
      <c r="G4" s="13">
        <v>2</v>
      </c>
    </row>
    <row r="5" spans="1:7">
      <c r="A5" s="18" t="s">
        <v>4077</v>
      </c>
      <c r="B5" s="19" t="s">
        <v>4739</v>
      </c>
      <c r="C5" s="18" t="s">
        <v>2551</v>
      </c>
      <c r="D5" s="19" t="s">
        <v>2483</v>
      </c>
      <c r="E5" s="1399">
        <v>1</v>
      </c>
      <c r="F5" s="1398">
        <v>1</v>
      </c>
      <c r="G5" s="13">
        <v>1</v>
      </c>
    </row>
    <row r="6" spans="1:7">
      <c r="A6" s="18" t="s">
        <v>4077</v>
      </c>
      <c r="B6" s="19" t="s">
        <v>4739</v>
      </c>
      <c r="C6" s="18" t="s">
        <v>794</v>
      </c>
      <c r="D6" s="19" t="s">
        <v>795</v>
      </c>
      <c r="E6" s="1399">
        <v>2</v>
      </c>
      <c r="F6" s="1398">
        <v>1</v>
      </c>
      <c r="G6" s="13">
        <v>2</v>
      </c>
    </row>
    <row r="7" spans="1:7">
      <c r="A7" s="18" t="s">
        <v>4078</v>
      </c>
      <c r="B7" s="19" t="s">
        <v>4307</v>
      </c>
      <c r="C7" s="18" t="s">
        <v>45</v>
      </c>
      <c r="D7" s="19" t="s">
        <v>2482</v>
      </c>
      <c r="E7" s="1399">
        <v>1</v>
      </c>
      <c r="F7" s="1398">
        <v>1</v>
      </c>
      <c r="G7" s="13">
        <v>1</v>
      </c>
    </row>
    <row r="8" spans="1:7">
      <c r="A8" s="18" t="s">
        <v>4078</v>
      </c>
      <c r="B8" s="19" t="s">
        <v>4307</v>
      </c>
      <c r="C8" s="18" t="s">
        <v>794</v>
      </c>
      <c r="D8" s="19" t="s">
        <v>795</v>
      </c>
      <c r="E8" s="1399">
        <v>2</v>
      </c>
      <c r="F8" s="1398">
        <v>1</v>
      </c>
      <c r="G8" s="13">
        <v>2</v>
      </c>
    </row>
    <row r="9" spans="1:7">
      <c r="A9" s="18" t="s">
        <v>4078</v>
      </c>
      <c r="B9" s="19" t="s">
        <v>4307</v>
      </c>
      <c r="C9" s="18" t="s">
        <v>1723</v>
      </c>
      <c r="D9" s="19" t="s">
        <v>4642</v>
      </c>
      <c r="E9" s="1399">
        <v>1</v>
      </c>
      <c r="F9" s="1398">
        <v>1</v>
      </c>
      <c r="G9" s="13">
        <v>1</v>
      </c>
    </row>
    <row r="10" spans="1:7">
      <c r="A10" s="18" t="s">
        <v>4079</v>
      </c>
      <c r="B10" s="19" t="s">
        <v>4308</v>
      </c>
      <c r="C10" s="18" t="s">
        <v>2551</v>
      </c>
      <c r="D10" s="19" t="s">
        <v>2483</v>
      </c>
      <c r="E10" s="1399">
        <v>1</v>
      </c>
      <c r="F10" s="1398">
        <v>1</v>
      </c>
      <c r="G10" s="13">
        <v>1</v>
      </c>
    </row>
    <row r="11" spans="1:7">
      <c r="A11" s="18" t="s">
        <v>4079</v>
      </c>
      <c r="B11" s="19" t="s">
        <v>4308</v>
      </c>
      <c r="C11" s="18" t="s">
        <v>794</v>
      </c>
      <c r="D11" s="19" t="s">
        <v>795</v>
      </c>
      <c r="E11" s="1399">
        <v>2</v>
      </c>
      <c r="F11" s="1398">
        <v>1</v>
      </c>
      <c r="G11" s="13">
        <v>2</v>
      </c>
    </row>
    <row r="12" spans="1:7">
      <c r="A12" s="18" t="s">
        <v>4079</v>
      </c>
      <c r="B12" s="19" t="s">
        <v>4308</v>
      </c>
      <c r="C12" s="18" t="s">
        <v>1723</v>
      </c>
      <c r="D12" s="19" t="s">
        <v>4642</v>
      </c>
      <c r="E12" s="1399">
        <v>1</v>
      </c>
      <c r="F12" s="1398">
        <v>1</v>
      </c>
      <c r="G12" s="13">
        <v>1</v>
      </c>
    </row>
    <row r="13" spans="1:7">
      <c r="A13" s="1155" t="s">
        <v>4997</v>
      </c>
      <c r="B13" s="1156" t="s">
        <v>2852</v>
      </c>
      <c r="C13" s="1157" t="s">
        <v>5529</v>
      </c>
      <c r="D13" s="1156" t="s">
        <v>4413</v>
      </c>
      <c r="E13" s="1400">
        <v>0.105</v>
      </c>
      <c r="F13" s="1401">
        <v>1</v>
      </c>
      <c r="G13" s="1158">
        <v>0.105</v>
      </c>
    </row>
    <row r="14" spans="1:7">
      <c r="A14" s="1155" t="s">
        <v>4997</v>
      </c>
      <c r="B14" s="1156" t="s">
        <v>2852</v>
      </c>
      <c r="C14" s="1157" t="s">
        <v>3780</v>
      </c>
      <c r="D14" s="1156" t="s">
        <v>4415</v>
      </c>
      <c r="E14" s="1400">
        <v>0.255</v>
      </c>
      <c r="F14" s="1401">
        <v>1</v>
      </c>
      <c r="G14" s="1158">
        <v>0.255</v>
      </c>
    </row>
    <row r="15" spans="1:7">
      <c r="A15" s="1155" t="s">
        <v>4997</v>
      </c>
      <c r="B15" s="1156" t="s">
        <v>2852</v>
      </c>
      <c r="C15" s="1155" t="s">
        <v>294</v>
      </c>
      <c r="D15" s="1156" t="s">
        <v>1062</v>
      </c>
      <c r="E15" s="1400">
        <v>0.216</v>
      </c>
      <c r="F15" s="1401">
        <v>1</v>
      </c>
      <c r="G15" s="1158">
        <v>0.216</v>
      </c>
    </row>
    <row r="16" spans="1:7">
      <c r="A16" s="1155" t="s">
        <v>4997</v>
      </c>
      <c r="B16" s="1156" t="s">
        <v>2852</v>
      </c>
      <c r="C16" s="1155" t="s">
        <v>3293</v>
      </c>
      <c r="D16" s="1156" t="s">
        <v>3137</v>
      </c>
      <c r="E16" s="1400">
        <v>1</v>
      </c>
      <c r="F16" s="1401">
        <v>1</v>
      </c>
      <c r="G16" s="1158">
        <v>1</v>
      </c>
    </row>
    <row r="17" spans="1:7">
      <c r="A17" s="1155" t="s">
        <v>4997</v>
      </c>
      <c r="B17" s="1156" t="s">
        <v>2852</v>
      </c>
      <c r="C17" s="1155" t="s">
        <v>3138</v>
      </c>
      <c r="D17" s="1156" t="s">
        <v>3139</v>
      </c>
      <c r="E17" s="1400">
        <v>1</v>
      </c>
      <c r="F17" s="1401">
        <v>1</v>
      </c>
      <c r="G17" s="1158">
        <v>1</v>
      </c>
    </row>
    <row r="18" spans="1:7">
      <c r="A18" s="1155" t="s">
        <v>4997</v>
      </c>
      <c r="B18" s="1156" t="s">
        <v>2852</v>
      </c>
      <c r="C18" s="1155" t="s">
        <v>2753</v>
      </c>
      <c r="D18" s="1156" t="s">
        <v>2399</v>
      </c>
      <c r="E18" s="1400">
        <v>5.1999999999999995E-4</v>
      </c>
      <c r="F18" s="1401">
        <v>1</v>
      </c>
      <c r="G18" s="1158">
        <v>5.1999999999999995E-4</v>
      </c>
    </row>
    <row r="19" spans="1:7">
      <c r="A19" s="1155" t="s">
        <v>4997</v>
      </c>
      <c r="B19" s="1156" t="s">
        <v>2852</v>
      </c>
      <c r="C19" s="1155" t="s">
        <v>654</v>
      </c>
      <c r="D19" s="1156" t="s">
        <v>1580</v>
      </c>
      <c r="E19" s="1400">
        <v>3.0000000000000001E-3</v>
      </c>
      <c r="F19" s="1401">
        <v>1</v>
      </c>
      <c r="G19" s="1158">
        <v>3.0000000000000001E-3</v>
      </c>
    </row>
    <row r="20" spans="1:7">
      <c r="A20" s="1155" t="s">
        <v>4997</v>
      </c>
      <c r="B20" s="1156" t="s">
        <v>2852</v>
      </c>
      <c r="C20" s="1155" t="s">
        <v>3648</v>
      </c>
      <c r="D20" s="1156" t="s">
        <v>5205</v>
      </c>
      <c r="E20" s="1400">
        <v>1.0499999999999999E-3</v>
      </c>
      <c r="F20" s="1401">
        <v>1</v>
      </c>
      <c r="G20" s="1158">
        <v>1.0499999999999999E-3</v>
      </c>
    </row>
    <row r="21" spans="1:7">
      <c r="A21" s="1155" t="s">
        <v>4997</v>
      </c>
      <c r="B21" s="1156" t="s">
        <v>2852</v>
      </c>
      <c r="C21" s="1155" t="s">
        <v>4019</v>
      </c>
      <c r="D21" s="1156" t="s">
        <v>146</v>
      </c>
      <c r="E21" s="1400">
        <v>1.5E-3</v>
      </c>
      <c r="F21" s="1401">
        <v>1</v>
      </c>
      <c r="G21" s="1158">
        <v>1.5E-3</v>
      </c>
    </row>
    <row r="22" spans="1:7">
      <c r="A22" s="1155" t="s">
        <v>4997</v>
      </c>
      <c r="B22" s="1156" t="s">
        <v>2852</v>
      </c>
      <c r="C22" s="1155" t="s">
        <v>4418</v>
      </c>
      <c r="D22" s="1156" t="s">
        <v>3365</v>
      </c>
      <c r="E22" s="1400">
        <v>3.96E-3</v>
      </c>
      <c r="F22" s="1401">
        <v>1</v>
      </c>
      <c r="G22" s="1158">
        <v>3.96E-3</v>
      </c>
    </row>
    <row r="23" spans="1:7">
      <c r="A23" s="1155" t="s">
        <v>4997</v>
      </c>
      <c r="B23" s="1156" t="s">
        <v>2852</v>
      </c>
      <c r="C23" s="1155" t="s">
        <v>3140</v>
      </c>
      <c r="D23" s="1156" t="s">
        <v>4703</v>
      </c>
      <c r="E23" s="1400">
        <v>1</v>
      </c>
      <c r="F23" s="1401">
        <v>1</v>
      </c>
      <c r="G23" s="1158">
        <v>1</v>
      </c>
    </row>
    <row r="24" spans="1:7">
      <c r="A24" s="1155" t="s">
        <v>4997</v>
      </c>
      <c r="B24" s="1156" t="s">
        <v>2852</v>
      </c>
      <c r="C24" s="1155" t="s">
        <v>3142</v>
      </c>
      <c r="D24" s="1156" t="s">
        <v>4704</v>
      </c>
      <c r="E24" s="1400">
        <v>1</v>
      </c>
      <c r="F24" s="1401">
        <v>1</v>
      </c>
      <c r="G24" s="1158">
        <v>1</v>
      </c>
    </row>
    <row r="25" spans="1:7">
      <c r="A25" s="1155" t="s">
        <v>4997</v>
      </c>
      <c r="B25" s="1156" t="s">
        <v>2852</v>
      </c>
      <c r="C25" s="1155" t="s">
        <v>3144</v>
      </c>
      <c r="D25" s="1156" t="s">
        <v>4705</v>
      </c>
      <c r="E25" s="1400">
        <v>1</v>
      </c>
      <c r="F25" s="1401">
        <v>1</v>
      </c>
      <c r="G25" s="1158">
        <v>1</v>
      </c>
    </row>
    <row r="26" spans="1:7">
      <c r="A26" s="1150" t="s">
        <v>4998</v>
      </c>
      <c r="B26" s="1151" t="s">
        <v>2853</v>
      </c>
      <c r="C26" s="1131" t="s">
        <v>7092</v>
      </c>
      <c r="D26" s="1153" t="s">
        <v>4413</v>
      </c>
      <c r="E26" s="1402">
        <v>0.105</v>
      </c>
      <c r="F26" s="1403">
        <v>1</v>
      </c>
      <c r="G26" s="1154">
        <v>0.105</v>
      </c>
    </row>
    <row r="27" spans="1:7">
      <c r="A27" s="1150" t="s">
        <v>4998</v>
      </c>
      <c r="B27" s="1151" t="s">
        <v>2853</v>
      </c>
      <c r="C27" s="1131" t="s">
        <v>7093</v>
      </c>
      <c r="D27" s="1153" t="s">
        <v>4415</v>
      </c>
      <c r="E27" s="1402">
        <v>0.255</v>
      </c>
      <c r="F27" s="1403">
        <v>1</v>
      </c>
      <c r="G27" s="1154">
        <v>0.255</v>
      </c>
    </row>
    <row r="28" spans="1:7">
      <c r="A28" s="1150" t="s">
        <v>4998</v>
      </c>
      <c r="B28" s="1151" t="s">
        <v>2853</v>
      </c>
      <c r="C28" s="1152" t="s">
        <v>294</v>
      </c>
      <c r="D28" s="1153" t="s">
        <v>1062</v>
      </c>
      <c r="E28" s="1402">
        <v>0.216</v>
      </c>
      <c r="F28" s="1403">
        <v>1</v>
      </c>
      <c r="G28" s="1154">
        <v>0.216</v>
      </c>
    </row>
    <row r="29" spans="1:7">
      <c r="A29" s="1150" t="s">
        <v>4998</v>
      </c>
      <c r="B29" s="1151" t="s">
        <v>2853</v>
      </c>
      <c r="C29" s="1152" t="s">
        <v>3293</v>
      </c>
      <c r="D29" s="1153" t="s">
        <v>3137</v>
      </c>
      <c r="E29" s="1402">
        <v>1</v>
      </c>
      <c r="F29" s="1403">
        <v>1</v>
      </c>
      <c r="G29" s="1154">
        <v>1</v>
      </c>
    </row>
    <row r="30" spans="1:7">
      <c r="A30" s="1150" t="s">
        <v>4998</v>
      </c>
      <c r="B30" s="1151" t="s">
        <v>2853</v>
      </c>
      <c r="C30" s="1152" t="s">
        <v>3138</v>
      </c>
      <c r="D30" s="1153" t="s">
        <v>3139</v>
      </c>
      <c r="E30" s="1402">
        <v>1</v>
      </c>
      <c r="F30" s="1403">
        <v>1</v>
      </c>
      <c r="G30" s="1154">
        <v>1</v>
      </c>
    </row>
    <row r="31" spans="1:7">
      <c r="A31" s="1150" t="s">
        <v>4998</v>
      </c>
      <c r="B31" s="1151" t="s">
        <v>2853</v>
      </c>
      <c r="C31" s="1152" t="s">
        <v>2753</v>
      </c>
      <c r="D31" s="1153" t="s">
        <v>2399</v>
      </c>
      <c r="E31" s="1402">
        <v>5.1999999999999995E-4</v>
      </c>
      <c r="F31" s="1403">
        <v>1</v>
      </c>
      <c r="G31" s="1154">
        <v>5.1999999999999995E-4</v>
      </c>
    </row>
    <row r="32" spans="1:7">
      <c r="A32" s="1150" t="s">
        <v>4998</v>
      </c>
      <c r="B32" s="1151" t="s">
        <v>2853</v>
      </c>
      <c r="C32" s="1150" t="s">
        <v>654</v>
      </c>
      <c r="D32" s="1153" t="s">
        <v>1580</v>
      </c>
      <c r="E32" s="1402">
        <v>3.0000000000000001E-3</v>
      </c>
      <c r="F32" s="1403">
        <v>1</v>
      </c>
      <c r="G32" s="1154">
        <v>3.0000000000000001E-3</v>
      </c>
    </row>
    <row r="33" spans="1:7">
      <c r="A33" s="1150" t="s">
        <v>4998</v>
      </c>
      <c r="B33" s="1151" t="s">
        <v>2853</v>
      </c>
      <c r="C33" s="1152" t="s">
        <v>3648</v>
      </c>
      <c r="D33" s="1153" t="s">
        <v>5205</v>
      </c>
      <c r="E33" s="1402">
        <v>1.0499999999999999E-3</v>
      </c>
      <c r="F33" s="1403">
        <v>1</v>
      </c>
      <c r="G33" s="1154">
        <v>1.0499999999999999E-3</v>
      </c>
    </row>
    <row r="34" spans="1:7">
      <c r="A34" s="1150" t="s">
        <v>4998</v>
      </c>
      <c r="B34" s="1151" t="s">
        <v>2853</v>
      </c>
      <c r="C34" s="1152" t="s">
        <v>4019</v>
      </c>
      <c r="D34" s="1153" t="s">
        <v>146</v>
      </c>
      <c r="E34" s="1402">
        <v>1.5E-3</v>
      </c>
      <c r="F34" s="1403">
        <v>1</v>
      </c>
      <c r="G34" s="1154">
        <v>1.5E-3</v>
      </c>
    </row>
    <row r="35" spans="1:7">
      <c r="A35" s="1150" t="s">
        <v>4998</v>
      </c>
      <c r="B35" s="1151" t="s">
        <v>2853</v>
      </c>
      <c r="C35" s="1152" t="s">
        <v>4418</v>
      </c>
      <c r="D35" s="1153" t="s">
        <v>3365</v>
      </c>
      <c r="E35" s="1402">
        <v>3.96E-3</v>
      </c>
      <c r="F35" s="1403">
        <v>1</v>
      </c>
      <c r="G35" s="1154">
        <v>3.96E-3</v>
      </c>
    </row>
    <row r="36" spans="1:7">
      <c r="A36" s="1150" t="s">
        <v>4998</v>
      </c>
      <c r="B36" s="1151" t="s">
        <v>2853</v>
      </c>
      <c r="C36" s="1152" t="s">
        <v>3140</v>
      </c>
      <c r="D36" s="1153" t="s">
        <v>4703</v>
      </c>
      <c r="E36" s="1402">
        <v>1</v>
      </c>
      <c r="F36" s="1403">
        <v>1</v>
      </c>
      <c r="G36" s="1154">
        <v>1</v>
      </c>
    </row>
    <row r="37" spans="1:7">
      <c r="A37" s="1150" t="s">
        <v>4998</v>
      </c>
      <c r="B37" s="1151" t="s">
        <v>2853</v>
      </c>
      <c r="C37" s="1152" t="s">
        <v>3142</v>
      </c>
      <c r="D37" s="1153" t="s">
        <v>4704</v>
      </c>
      <c r="E37" s="1402">
        <v>1</v>
      </c>
      <c r="F37" s="1403">
        <v>1</v>
      </c>
      <c r="G37" s="1154">
        <v>1</v>
      </c>
    </row>
    <row r="38" spans="1:7">
      <c r="A38" s="1150" t="s">
        <v>4998</v>
      </c>
      <c r="B38" s="1151" t="s">
        <v>2853</v>
      </c>
      <c r="C38" s="1152" t="s">
        <v>3144</v>
      </c>
      <c r="D38" s="1153" t="s">
        <v>4705</v>
      </c>
      <c r="E38" s="1402">
        <v>1</v>
      </c>
      <c r="F38" s="1403">
        <v>1</v>
      </c>
      <c r="G38" s="1154">
        <v>1</v>
      </c>
    </row>
    <row r="39" spans="1:7">
      <c r="A39" s="18" t="s">
        <v>930</v>
      </c>
      <c r="B39" s="19" t="s">
        <v>188</v>
      </c>
      <c r="C39" s="18" t="s">
        <v>2291</v>
      </c>
      <c r="D39" s="19" t="s">
        <v>3287</v>
      </c>
      <c r="E39" s="1399">
        <v>1</v>
      </c>
      <c r="F39" s="1398">
        <v>1</v>
      </c>
      <c r="G39" s="13">
        <v>1</v>
      </c>
    </row>
    <row r="40" spans="1:7">
      <c r="A40" s="18" t="s">
        <v>930</v>
      </c>
      <c r="B40" s="19" t="s">
        <v>188</v>
      </c>
      <c r="C40" s="1113" t="s">
        <v>939</v>
      </c>
      <c r="D40" s="1120" t="s">
        <v>5472</v>
      </c>
      <c r="E40" s="1399">
        <v>1</v>
      </c>
      <c r="F40" s="1398">
        <v>1</v>
      </c>
      <c r="G40" s="13">
        <v>1</v>
      </c>
    </row>
    <row r="41" spans="1:7">
      <c r="A41" s="18" t="s">
        <v>930</v>
      </c>
      <c r="B41" s="19" t="s">
        <v>188</v>
      </c>
      <c r="C41" s="18" t="s">
        <v>2132</v>
      </c>
      <c r="D41" s="19" t="s">
        <v>2865</v>
      </c>
      <c r="E41" s="1399">
        <v>1</v>
      </c>
      <c r="F41" s="1398">
        <v>1</v>
      </c>
      <c r="G41" s="13">
        <v>1</v>
      </c>
    </row>
    <row r="42" spans="1:7">
      <c r="A42" s="18" t="s">
        <v>931</v>
      </c>
      <c r="B42" s="19" t="s">
        <v>189</v>
      </c>
      <c r="C42" s="18" t="s">
        <v>5058</v>
      </c>
      <c r="D42" s="19" t="s">
        <v>3286</v>
      </c>
      <c r="E42" s="1399">
        <v>1</v>
      </c>
      <c r="F42" s="1398">
        <v>1</v>
      </c>
      <c r="G42" s="13">
        <v>1</v>
      </c>
    </row>
    <row r="43" spans="1:7">
      <c r="A43" s="18" t="s">
        <v>931</v>
      </c>
      <c r="B43" s="19" t="s">
        <v>189</v>
      </c>
      <c r="C43" s="1113" t="s">
        <v>939</v>
      </c>
      <c r="D43" s="1120" t="s">
        <v>5472</v>
      </c>
      <c r="E43" s="1399">
        <v>1</v>
      </c>
      <c r="F43" s="1398">
        <v>1</v>
      </c>
      <c r="G43" s="13">
        <v>1</v>
      </c>
    </row>
    <row r="44" spans="1:7">
      <c r="A44" s="18" t="s">
        <v>931</v>
      </c>
      <c r="B44" s="19" t="s">
        <v>189</v>
      </c>
      <c r="C44" s="18" t="s">
        <v>2132</v>
      </c>
      <c r="D44" s="19" t="s">
        <v>2865</v>
      </c>
      <c r="E44" s="1399">
        <v>1</v>
      </c>
      <c r="F44" s="1398">
        <v>1</v>
      </c>
      <c r="G44" s="13">
        <v>1</v>
      </c>
    </row>
    <row r="45" spans="1:7">
      <c r="A45" s="18" t="s">
        <v>3018</v>
      </c>
      <c r="B45" s="19" t="s">
        <v>3019</v>
      </c>
      <c r="C45" s="18" t="s">
        <v>3205</v>
      </c>
      <c r="D45" s="19" t="s">
        <v>636</v>
      </c>
      <c r="E45" s="1399">
        <v>1</v>
      </c>
      <c r="F45" s="1398">
        <v>1</v>
      </c>
      <c r="G45" s="13">
        <v>1</v>
      </c>
    </row>
    <row r="46" spans="1:7">
      <c r="A46" s="18" t="s">
        <v>3018</v>
      </c>
      <c r="B46" s="19" t="s">
        <v>3019</v>
      </c>
      <c r="C46" s="1113" t="s">
        <v>3465</v>
      </c>
      <c r="D46" s="19" t="s">
        <v>1944</v>
      </c>
      <c r="E46" s="1399">
        <v>1</v>
      </c>
      <c r="F46" s="1398">
        <v>1</v>
      </c>
      <c r="G46" s="13">
        <v>1</v>
      </c>
    </row>
    <row r="47" spans="1:7">
      <c r="A47" s="18" t="s">
        <v>3018</v>
      </c>
      <c r="B47" s="19" t="s">
        <v>3019</v>
      </c>
      <c r="C47" s="1113" t="s">
        <v>2722</v>
      </c>
      <c r="D47" s="19" t="s">
        <v>1943</v>
      </c>
      <c r="E47" s="1399">
        <v>1</v>
      </c>
      <c r="F47" s="1398">
        <v>1</v>
      </c>
      <c r="G47" s="13">
        <v>1</v>
      </c>
    </row>
    <row r="48" spans="1:7">
      <c r="A48" s="18" t="s">
        <v>5173</v>
      </c>
      <c r="B48" s="19" t="s">
        <v>5174</v>
      </c>
      <c r="C48" s="18" t="s">
        <v>1826</v>
      </c>
      <c r="D48" s="19" t="s">
        <v>637</v>
      </c>
      <c r="E48" s="1399">
        <v>1</v>
      </c>
      <c r="F48" s="1398">
        <v>1</v>
      </c>
      <c r="G48" s="13">
        <v>1</v>
      </c>
    </row>
    <row r="49" spans="1:7">
      <c r="A49" s="18" t="s">
        <v>5173</v>
      </c>
      <c r="B49" s="19" t="s">
        <v>5174</v>
      </c>
      <c r="C49" s="1113" t="s">
        <v>2724</v>
      </c>
      <c r="D49" s="19" t="s">
        <v>1947</v>
      </c>
      <c r="E49" s="1399">
        <v>1</v>
      </c>
      <c r="F49" s="1398">
        <v>1</v>
      </c>
      <c r="G49" s="13">
        <v>1</v>
      </c>
    </row>
    <row r="50" spans="1:7">
      <c r="A50" s="18" t="s">
        <v>5173</v>
      </c>
      <c r="B50" s="19" t="s">
        <v>5174</v>
      </c>
      <c r="C50" s="18" t="s">
        <v>5057</v>
      </c>
      <c r="D50" s="19" t="s">
        <v>1949</v>
      </c>
      <c r="E50" s="1399">
        <v>1</v>
      </c>
      <c r="F50" s="1398">
        <v>1</v>
      </c>
      <c r="G50" s="13">
        <v>1</v>
      </c>
    </row>
    <row r="51" spans="1:7">
      <c r="A51" s="18" t="s">
        <v>5175</v>
      </c>
      <c r="B51" s="19" t="s">
        <v>5176</v>
      </c>
      <c r="C51" s="18" t="s">
        <v>1826</v>
      </c>
      <c r="D51" s="19" t="s">
        <v>637</v>
      </c>
      <c r="E51" s="1399">
        <v>1</v>
      </c>
      <c r="F51" s="1398">
        <v>1</v>
      </c>
      <c r="G51" s="13">
        <v>1</v>
      </c>
    </row>
    <row r="52" spans="1:7">
      <c r="A52" s="18" t="s">
        <v>5175</v>
      </c>
      <c r="B52" s="19" t="s">
        <v>5176</v>
      </c>
      <c r="C52" s="1113" t="s">
        <v>2723</v>
      </c>
      <c r="D52" s="19" t="s">
        <v>1948</v>
      </c>
      <c r="E52" s="1399">
        <v>1</v>
      </c>
      <c r="F52" s="1398">
        <v>1</v>
      </c>
      <c r="G52" s="13">
        <v>1</v>
      </c>
    </row>
    <row r="53" spans="1:7">
      <c r="A53" s="18" t="s">
        <v>5175</v>
      </c>
      <c r="B53" s="19" t="s">
        <v>5176</v>
      </c>
      <c r="C53" s="18" t="s">
        <v>5057</v>
      </c>
      <c r="D53" s="19" t="s">
        <v>1949</v>
      </c>
      <c r="E53" s="1399">
        <v>1</v>
      </c>
      <c r="F53" s="1398">
        <v>1</v>
      </c>
      <c r="G53" s="13">
        <v>1</v>
      </c>
    </row>
    <row r="54" spans="1:7">
      <c r="A54" s="18" t="s">
        <v>2435</v>
      </c>
      <c r="B54" s="19" t="s">
        <v>5048</v>
      </c>
      <c r="C54" s="18" t="s">
        <v>5003</v>
      </c>
      <c r="D54" s="19" t="s">
        <v>2276</v>
      </c>
      <c r="E54" s="1399">
        <v>1</v>
      </c>
      <c r="F54" s="1398">
        <v>1</v>
      </c>
      <c r="G54" s="13">
        <v>1</v>
      </c>
    </row>
    <row r="55" spans="1:7">
      <c r="A55" s="18" t="s">
        <v>2435</v>
      </c>
      <c r="B55" s="19" t="s">
        <v>5048</v>
      </c>
      <c r="C55" s="18" t="s">
        <v>3612</v>
      </c>
      <c r="D55" s="19" t="s">
        <v>1945</v>
      </c>
      <c r="E55" s="1399">
        <v>1</v>
      </c>
      <c r="F55" s="1398">
        <v>1</v>
      </c>
      <c r="G55" s="13">
        <v>1</v>
      </c>
    </row>
    <row r="56" spans="1:7">
      <c r="A56" s="18" t="s">
        <v>2435</v>
      </c>
      <c r="B56" s="19" t="s">
        <v>5048</v>
      </c>
      <c r="C56" s="18" t="s">
        <v>3205</v>
      </c>
      <c r="D56" s="19" t="s">
        <v>636</v>
      </c>
      <c r="E56" s="1399">
        <v>1</v>
      </c>
      <c r="F56" s="1398">
        <v>1</v>
      </c>
      <c r="G56" s="13">
        <v>1</v>
      </c>
    </row>
    <row r="57" spans="1:7">
      <c r="A57" s="18" t="s">
        <v>2435</v>
      </c>
      <c r="B57" s="19" t="s">
        <v>5048</v>
      </c>
      <c r="C57" s="1113" t="s">
        <v>3465</v>
      </c>
      <c r="D57" s="19" t="s">
        <v>1944</v>
      </c>
      <c r="E57" s="1399">
        <v>1</v>
      </c>
      <c r="F57" s="1398">
        <v>1</v>
      </c>
      <c r="G57" s="13">
        <v>1</v>
      </c>
    </row>
    <row r="58" spans="1:7">
      <c r="A58" s="18" t="s">
        <v>2435</v>
      </c>
      <c r="B58" s="19" t="s">
        <v>5048</v>
      </c>
      <c r="C58" s="1113" t="s">
        <v>2722</v>
      </c>
      <c r="D58" s="19" t="s">
        <v>1943</v>
      </c>
      <c r="E58" s="1399">
        <v>1</v>
      </c>
      <c r="F58" s="1398">
        <v>1</v>
      </c>
      <c r="G58" s="13">
        <v>1</v>
      </c>
    </row>
    <row r="59" spans="1:7">
      <c r="A59" s="18" t="s">
        <v>1288</v>
      </c>
      <c r="B59" s="19" t="s">
        <v>1289</v>
      </c>
      <c r="C59" s="18" t="s">
        <v>5349</v>
      </c>
      <c r="D59" s="19" t="s">
        <v>2650</v>
      </c>
      <c r="E59" s="1399">
        <v>1</v>
      </c>
      <c r="F59" s="1398">
        <v>1</v>
      </c>
      <c r="G59" s="13">
        <v>1</v>
      </c>
    </row>
    <row r="60" spans="1:7">
      <c r="A60" s="18" t="s">
        <v>1288</v>
      </c>
      <c r="B60" s="19" t="s">
        <v>1289</v>
      </c>
      <c r="C60" s="18" t="s">
        <v>1826</v>
      </c>
      <c r="D60" s="19" t="s">
        <v>637</v>
      </c>
      <c r="E60" s="1399">
        <v>1</v>
      </c>
      <c r="F60" s="1398">
        <v>1</v>
      </c>
      <c r="G60" s="13">
        <v>1</v>
      </c>
    </row>
    <row r="61" spans="1:7">
      <c r="A61" s="18" t="s">
        <v>1288</v>
      </c>
      <c r="B61" s="19" t="s">
        <v>1289</v>
      </c>
      <c r="C61" s="1113" t="s">
        <v>2721</v>
      </c>
      <c r="D61" s="19" t="s">
        <v>1947</v>
      </c>
      <c r="E61" s="1399">
        <v>1</v>
      </c>
      <c r="F61" s="1398">
        <v>1</v>
      </c>
      <c r="G61" s="13">
        <v>1</v>
      </c>
    </row>
    <row r="62" spans="1:7">
      <c r="A62" s="18" t="s">
        <v>1288</v>
      </c>
      <c r="B62" s="19" t="s">
        <v>1289</v>
      </c>
      <c r="C62" s="18" t="s">
        <v>5057</v>
      </c>
      <c r="D62" s="19" t="s">
        <v>1949</v>
      </c>
      <c r="E62" s="1399">
        <v>1</v>
      </c>
      <c r="F62" s="1398">
        <v>1</v>
      </c>
      <c r="G62" s="13">
        <v>1</v>
      </c>
    </row>
    <row r="63" spans="1:7">
      <c r="A63" s="18" t="s">
        <v>1290</v>
      </c>
      <c r="B63" s="19" t="s">
        <v>1291</v>
      </c>
      <c r="C63" s="18" t="s">
        <v>5349</v>
      </c>
      <c r="D63" s="19" t="s">
        <v>2650</v>
      </c>
      <c r="E63" s="1399">
        <v>1</v>
      </c>
      <c r="F63" s="1398">
        <v>1</v>
      </c>
      <c r="G63" s="13">
        <v>1</v>
      </c>
    </row>
    <row r="64" spans="1:7">
      <c r="A64" s="18" t="s">
        <v>1290</v>
      </c>
      <c r="B64" s="19" t="s">
        <v>1291</v>
      </c>
      <c r="C64" s="18" t="s">
        <v>3612</v>
      </c>
      <c r="D64" s="19" t="s">
        <v>1945</v>
      </c>
      <c r="E64" s="1399">
        <v>1</v>
      </c>
      <c r="F64" s="1398">
        <v>1</v>
      </c>
      <c r="G64" s="13">
        <v>1</v>
      </c>
    </row>
    <row r="65" spans="1:7">
      <c r="A65" s="18" t="s">
        <v>1290</v>
      </c>
      <c r="B65" s="19" t="s">
        <v>1291</v>
      </c>
      <c r="C65" s="18" t="s">
        <v>3205</v>
      </c>
      <c r="D65" s="19" t="s">
        <v>636</v>
      </c>
      <c r="E65" s="1399">
        <v>1</v>
      </c>
      <c r="F65" s="1398">
        <v>1</v>
      </c>
      <c r="G65" s="13">
        <v>1</v>
      </c>
    </row>
    <row r="66" spans="1:7">
      <c r="A66" s="18" t="s">
        <v>1290</v>
      </c>
      <c r="B66" s="19" t="s">
        <v>1291</v>
      </c>
      <c r="C66" s="1113" t="s">
        <v>3465</v>
      </c>
      <c r="D66" s="19" t="s">
        <v>1944</v>
      </c>
      <c r="E66" s="1399">
        <v>1</v>
      </c>
      <c r="F66" s="1398">
        <v>1</v>
      </c>
      <c r="G66" s="13">
        <v>1</v>
      </c>
    </row>
    <row r="67" spans="1:7">
      <c r="A67" s="18" t="s">
        <v>1290</v>
      </c>
      <c r="B67" s="19" t="s">
        <v>1291</v>
      </c>
      <c r="C67" s="1113" t="s">
        <v>2720</v>
      </c>
      <c r="D67" s="19" t="s">
        <v>1943</v>
      </c>
      <c r="E67" s="1399">
        <v>1</v>
      </c>
      <c r="F67" s="1398">
        <v>1</v>
      </c>
      <c r="G67" s="13">
        <v>1</v>
      </c>
    </row>
    <row r="68" spans="1:7">
      <c r="A68" s="18" t="s">
        <v>2887</v>
      </c>
      <c r="B68" s="19" t="s">
        <v>2888</v>
      </c>
      <c r="C68" s="18" t="s">
        <v>5003</v>
      </c>
      <c r="D68" s="19" t="s">
        <v>2276</v>
      </c>
      <c r="E68" s="1399">
        <v>1</v>
      </c>
      <c r="F68" s="1398">
        <v>1</v>
      </c>
      <c r="G68" s="13">
        <v>1</v>
      </c>
    </row>
    <row r="69" spans="1:7">
      <c r="A69" s="18" t="s">
        <v>2887</v>
      </c>
      <c r="B69" s="19" t="s">
        <v>2888</v>
      </c>
      <c r="C69" s="18" t="s">
        <v>1826</v>
      </c>
      <c r="D69" s="19" t="s">
        <v>637</v>
      </c>
      <c r="E69" s="1399">
        <v>1</v>
      </c>
      <c r="F69" s="1398">
        <v>1</v>
      </c>
      <c r="G69" s="13">
        <v>1</v>
      </c>
    </row>
    <row r="70" spans="1:7">
      <c r="A70" s="18" t="s">
        <v>2887</v>
      </c>
      <c r="B70" s="19" t="s">
        <v>2888</v>
      </c>
      <c r="C70" s="1113" t="s">
        <v>2719</v>
      </c>
      <c r="D70" s="19" t="s">
        <v>1948</v>
      </c>
      <c r="E70" s="1399">
        <v>1</v>
      </c>
      <c r="F70" s="1398">
        <v>1</v>
      </c>
      <c r="G70" s="13">
        <v>1</v>
      </c>
    </row>
    <row r="71" spans="1:7">
      <c r="A71" s="18" t="s">
        <v>2887</v>
      </c>
      <c r="B71" s="19" t="s">
        <v>2888</v>
      </c>
      <c r="C71" s="18" t="s">
        <v>5057</v>
      </c>
      <c r="D71" s="19" t="s">
        <v>1949</v>
      </c>
      <c r="E71" s="1399">
        <v>1</v>
      </c>
      <c r="F71" s="1398">
        <v>1</v>
      </c>
      <c r="G71" s="13">
        <v>1</v>
      </c>
    </row>
    <row r="72" spans="1:7">
      <c r="A72" s="18" t="s">
        <v>1141</v>
      </c>
      <c r="B72" s="19" t="s">
        <v>190</v>
      </c>
      <c r="C72" s="18" t="s">
        <v>2671</v>
      </c>
      <c r="D72" s="19" t="s">
        <v>2651</v>
      </c>
      <c r="E72" s="1399">
        <v>1</v>
      </c>
      <c r="F72" s="1398">
        <v>1</v>
      </c>
      <c r="G72" s="13">
        <v>1</v>
      </c>
    </row>
    <row r="73" spans="1:7">
      <c r="A73" s="18" t="s">
        <v>1141</v>
      </c>
      <c r="B73" s="19" t="s">
        <v>190</v>
      </c>
      <c r="C73" s="18" t="s">
        <v>2672</v>
      </c>
      <c r="D73" s="19" t="s">
        <v>5471</v>
      </c>
      <c r="E73" s="1399">
        <v>1</v>
      </c>
      <c r="F73" s="1398">
        <v>1</v>
      </c>
      <c r="G73" s="13">
        <v>1</v>
      </c>
    </row>
    <row r="74" spans="1:7">
      <c r="A74" s="18" t="s">
        <v>1141</v>
      </c>
      <c r="B74" s="19" t="s">
        <v>190</v>
      </c>
      <c r="C74" s="18" t="s">
        <v>939</v>
      </c>
      <c r="D74" s="19" t="s">
        <v>5472</v>
      </c>
      <c r="E74" s="1399">
        <v>1</v>
      </c>
      <c r="F74" s="1398">
        <v>1</v>
      </c>
      <c r="G74" s="13">
        <v>1</v>
      </c>
    </row>
    <row r="75" spans="1:7">
      <c r="A75" s="18" t="s">
        <v>1141</v>
      </c>
      <c r="B75" s="19" t="s">
        <v>190</v>
      </c>
      <c r="C75" s="18" t="s">
        <v>3048</v>
      </c>
      <c r="D75" s="19" t="s">
        <v>421</v>
      </c>
      <c r="E75" s="1399">
        <v>1</v>
      </c>
      <c r="F75" s="1398">
        <v>1</v>
      </c>
      <c r="G75" s="13">
        <v>1</v>
      </c>
    </row>
    <row r="76" spans="1:7">
      <c r="A76" s="18" t="s">
        <v>1141</v>
      </c>
      <c r="B76" s="19" t="s">
        <v>190</v>
      </c>
      <c r="C76" s="18" t="s">
        <v>2605</v>
      </c>
      <c r="D76" s="19" t="s">
        <v>249</v>
      </c>
      <c r="E76" s="1399">
        <v>1</v>
      </c>
      <c r="F76" s="1398">
        <v>1</v>
      </c>
      <c r="G76" s="13">
        <v>1</v>
      </c>
    </row>
    <row r="77" spans="1:7">
      <c r="A77" s="18" t="s">
        <v>1141</v>
      </c>
      <c r="B77" s="19" t="s">
        <v>190</v>
      </c>
      <c r="C77" s="18" t="s">
        <v>2606</v>
      </c>
      <c r="D77" s="19" t="s">
        <v>250</v>
      </c>
      <c r="E77" s="1399">
        <v>1</v>
      </c>
      <c r="F77" s="1398">
        <v>1</v>
      </c>
      <c r="G77" s="13">
        <v>1</v>
      </c>
    </row>
    <row r="78" spans="1:7">
      <c r="A78" s="18" t="s">
        <v>1141</v>
      </c>
      <c r="B78" s="19" t="s">
        <v>190</v>
      </c>
      <c r="C78" s="18" t="s">
        <v>2614</v>
      </c>
      <c r="D78" s="19" t="s">
        <v>4702</v>
      </c>
      <c r="E78" s="1399">
        <v>1</v>
      </c>
      <c r="F78" s="1398">
        <v>1</v>
      </c>
      <c r="G78" s="13">
        <v>1</v>
      </c>
    </row>
    <row r="79" spans="1:7">
      <c r="A79" s="18" t="s">
        <v>1141</v>
      </c>
      <c r="B79" s="19" t="s">
        <v>190</v>
      </c>
      <c r="C79" s="18" t="s">
        <v>696</v>
      </c>
      <c r="D79" s="19" t="s">
        <v>2257</v>
      </c>
      <c r="E79" s="1399">
        <v>1</v>
      </c>
      <c r="F79" s="1398">
        <v>1</v>
      </c>
      <c r="G79" s="13">
        <v>1</v>
      </c>
    </row>
    <row r="80" spans="1:7">
      <c r="A80" s="18" t="s">
        <v>1141</v>
      </c>
      <c r="B80" s="19" t="s">
        <v>190</v>
      </c>
      <c r="C80" s="18" t="s">
        <v>4504</v>
      </c>
      <c r="D80" s="19" t="s">
        <v>3387</v>
      </c>
      <c r="E80" s="1399">
        <v>1</v>
      </c>
      <c r="F80" s="1398">
        <v>1</v>
      </c>
      <c r="G80" s="13">
        <v>1</v>
      </c>
    </row>
    <row r="81" spans="1:7">
      <c r="A81" s="18" t="s">
        <v>508</v>
      </c>
      <c r="B81" s="19" t="s">
        <v>191</v>
      </c>
      <c r="C81" s="18" t="s">
        <v>2673</v>
      </c>
      <c r="D81" s="19" t="s">
        <v>2277</v>
      </c>
      <c r="E81" s="1399">
        <v>1</v>
      </c>
      <c r="F81" s="1398">
        <v>1</v>
      </c>
      <c r="G81" s="13">
        <v>1</v>
      </c>
    </row>
    <row r="82" spans="1:7">
      <c r="A82" s="18" t="s">
        <v>508</v>
      </c>
      <c r="B82" s="19" t="s">
        <v>191</v>
      </c>
      <c r="C82" s="18" t="s">
        <v>2674</v>
      </c>
      <c r="D82" s="19" t="s">
        <v>2652</v>
      </c>
      <c r="E82" s="1399">
        <v>1</v>
      </c>
      <c r="F82" s="1398">
        <v>1</v>
      </c>
      <c r="G82" s="13">
        <v>1</v>
      </c>
    </row>
    <row r="83" spans="1:7">
      <c r="A83" s="18" t="s">
        <v>508</v>
      </c>
      <c r="B83" s="19" t="s">
        <v>191</v>
      </c>
      <c r="C83" s="18" t="s">
        <v>939</v>
      </c>
      <c r="D83" s="19" t="s">
        <v>5472</v>
      </c>
      <c r="E83" s="1399">
        <v>1</v>
      </c>
      <c r="F83" s="1398">
        <v>1</v>
      </c>
      <c r="G83" s="13">
        <v>1</v>
      </c>
    </row>
    <row r="84" spans="1:7">
      <c r="A84" s="18" t="s">
        <v>508</v>
      </c>
      <c r="B84" s="19" t="s">
        <v>191</v>
      </c>
      <c r="C84" s="18" t="s">
        <v>3047</v>
      </c>
      <c r="D84" s="19" t="s">
        <v>420</v>
      </c>
      <c r="E84" s="1399">
        <v>1</v>
      </c>
      <c r="F84" s="1398">
        <v>1</v>
      </c>
      <c r="G84" s="13">
        <v>1</v>
      </c>
    </row>
    <row r="85" spans="1:7">
      <c r="A85" s="18" t="s">
        <v>508</v>
      </c>
      <c r="B85" s="19" t="s">
        <v>191</v>
      </c>
      <c r="C85" s="18" t="s">
        <v>3504</v>
      </c>
      <c r="D85" s="19" t="s">
        <v>454</v>
      </c>
      <c r="E85" s="1399">
        <v>1</v>
      </c>
      <c r="F85" s="1398">
        <v>1</v>
      </c>
      <c r="G85" s="13">
        <v>1</v>
      </c>
    </row>
    <row r="86" spans="1:7">
      <c r="A86" s="18" t="s">
        <v>508</v>
      </c>
      <c r="B86" s="19" t="s">
        <v>191</v>
      </c>
      <c r="C86" s="18" t="s">
        <v>416</v>
      </c>
      <c r="D86" s="19" t="s">
        <v>1938</v>
      </c>
      <c r="E86" s="1399">
        <v>1</v>
      </c>
      <c r="F86" s="1398">
        <v>1</v>
      </c>
      <c r="G86" s="13">
        <v>1</v>
      </c>
    </row>
    <row r="87" spans="1:7">
      <c r="A87" s="18" t="s">
        <v>508</v>
      </c>
      <c r="B87" s="19" t="s">
        <v>191</v>
      </c>
      <c r="C87" s="18" t="s">
        <v>2614</v>
      </c>
      <c r="D87" s="19" t="s">
        <v>4702</v>
      </c>
      <c r="E87" s="1399">
        <v>1</v>
      </c>
      <c r="F87" s="1398">
        <v>1</v>
      </c>
      <c r="G87" s="13">
        <v>1</v>
      </c>
    </row>
    <row r="88" spans="1:7">
      <c r="A88" s="18" t="s">
        <v>508</v>
      </c>
      <c r="B88" s="19" t="s">
        <v>191</v>
      </c>
      <c r="C88" s="18" t="s">
        <v>696</v>
      </c>
      <c r="D88" s="19" t="s">
        <v>2257</v>
      </c>
      <c r="E88" s="1399">
        <v>1</v>
      </c>
      <c r="F88" s="1398">
        <v>1</v>
      </c>
      <c r="G88" s="13">
        <v>1</v>
      </c>
    </row>
    <row r="89" spans="1:7">
      <c r="A89" s="18" t="s">
        <v>508</v>
      </c>
      <c r="B89" s="19" t="s">
        <v>191</v>
      </c>
      <c r="C89" s="18" t="s">
        <v>4504</v>
      </c>
      <c r="D89" s="19" t="s">
        <v>3387</v>
      </c>
      <c r="E89" s="1399">
        <v>1</v>
      </c>
      <c r="F89" s="1398">
        <v>1</v>
      </c>
      <c r="G89" s="13">
        <v>1</v>
      </c>
    </row>
    <row r="90" spans="1:7">
      <c r="A90" s="18" t="s">
        <v>509</v>
      </c>
      <c r="B90" s="19" t="s">
        <v>876</v>
      </c>
      <c r="C90" s="18" t="s">
        <v>2675</v>
      </c>
      <c r="D90" s="19" t="s">
        <v>1111</v>
      </c>
      <c r="E90" s="1399">
        <v>1</v>
      </c>
      <c r="F90" s="1398">
        <v>1</v>
      </c>
      <c r="G90" s="13">
        <v>1</v>
      </c>
    </row>
    <row r="91" spans="1:7">
      <c r="A91" s="18" t="s">
        <v>509</v>
      </c>
      <c r="B91" s="19" t="s">
        <v>876</v>
      </c>
      <c r="C91" s="1113" t="s">
        <v>3471</v>
      </c>
      <c r="D91" s="19" t="s">
        <v>232</v>
      </c>
      <c r="E91" s="1399">
        <v>1</v>
      </c>
      <c r="F91" s="1398">
        <v>1</v>
      </c>
      <c r="G91" s="13">
        <v>1</v>
      </c>
    </row>
    <row r="92" spans="1:7">
      <c r="A92" s="18" t="s">
        <v>510</v>
      </c>
      <c r="B92" s="19" t="s">
        <v>1994</v>
      </c>
      <c r="C92" s="18" t="s">
        <v>2431</v>
      </c>
      <c r="D92" s="19" t="s">
        <v>2687</v>
      </c>
      <c r="E92" s="1399">
        <v>1</v>
      </c>
      <c r="F92" s="1398">
        <v>1</v>
      </c>
      <c r="G92" s="13">
        <v>1</v>
      </c>
    </row>
    <row r="93" spans="1:7">
      <c r="A93" s="18" t="s">
        <v>510</v>
      </c>
      <c r="B93" s="19" t="s">
        <v>1994</v>
      </c>
      <c r="C93" s="18" t="s">
        <v>3711</v>
      </c>
      <c r="D93" s="19" t="s">
        <v>501</v>
      </c>
      <c r="E93" s="1399">
        <v>1</v>
      </c>
      <c r="F93" s="1398">
        <v>1</v>
      </c>
      <c r="G93" s="13">
        <v>1</v>
      </c>
    </row>
    <row r="94" spans="1:7">
      <c r="A94" s="18" t="s">
        <v>510</v>
      </c>
      <c r="B94" s="19" t="s">
        <v>1994</v>
      </c>
      <c r="C94" s="18" t="s">
        <v>2675</v>
      </c>
      <c r="D94" s="10" t="s">
        <v>1111</v>
      </c>
      <c r="E94" s="1399">
        <v>1</v>
      </c>
      <c r="F94" s="1398">
        <v>1</v>
      </c>
      <c r="G94" s="13">
        <v>1</v>
      </c>
    </row>
    <row r="95" spans="1:7">
      <c r="A95" s="18" t="s">
        <v>510</v>
      </c>
      <c r="B95" s="19" t="s">
        <v>1994</v>
      </c>
      <c r="C95" s="18" t="s">
        <v>4543</v>
      </c>
      <c r="D95" s="19" t="s">
        <v>2968</v>
      </c>
      <c r="E95" s="1399">
        <v>1</v>
      </c>
      <c r="F95" s="1398">
        <v>1</v>
      </c>
      <c r="G95" s="13">
        <v>1</v>
      </c>
    </row>
    <row r="96" spans="1:7">
      <c r="A96" s="18" t="s">
        <v>510</v>
      </c>
      <c r="B96" s="19" t="s">
        <v>1994</v>
      </c>
      <c r="C96" s="18" t="s">
        <v>670</v>
      </c>
      <c r="D96" s="19" t="s">
        <v>1324</v>
      </c>
      <c r="E96" s="1399">
        <v>2</v>
      </c>
      <c r="F96" s="1398">
        <v>1</v>
      </c>
      <c r="G96" s="13">
        <v>2</v>
      </c>
    </row>
    <row r="97" spans="1:7">
      <c r="A97" s="18" t="s">
        <v>510</v>
      </c>
      <c r="B97" s="19" t="s">
        <v>1994</v>
      </c>
      <c r="C97" s="18" t="s">
        <v>671</v>
      </c>
      <c r="D97" s="19" t="s">
        <v>230</v>
      </c>
      <c r="E97" s="1399">
        <v>2</v>
      </c>
      <c r="F97" s="1398">
        <v>1</v>
      </c>
      <c r="G97" s="13">
        <v>2</v>
      </c>
    </row>
    <row r="98" spans="1:7">
      <c r="A98" s="18" t="s">
        <v>511</v>
      </c>
      <c r="B98" s="19" t="s">
        <v>1995</v>
      </c>
      <c r="C98" s="18" t="s">
        <v>2434</v>
      </c>
      <c r="D98" s="19" t="s">
        <v>2688</v>
      </c>
      <c r="E98" s="1399">
        <v>1</v>
      </c>
      <c r="F98" s="1398">
        <v>1</v>
      </c>
      <c r="G98" s="13">
        <v>1</v>
      </c>
    </row>
    <row r="99" spans="1:7">
      <c r="A99" s="18" t="s">
        <v>511</v>
      </c>
      <c r="B99" s="19" t="s">
        <v>1995</v>
      </c>
      <c r="C99" s="18" t="s">
        <v>3712</v>
      </c>
      <c r="D99" s="19" t="s">
        <v>929</v>
      </c>
      <c r="E99" s="1399">
        <v>1</v>
      </c>
      <c r="F99" s="1398">
        <v>1</v>
      </c>
      <c r="G99" s="13">
        <v>1</v>
      </c>
    </row>
    <row r="100" spans="1:7">
      <c r="A100" s="18" t="s">
        <v>511</v>
      </c>
      <c r="B100" s="19" t="s">
        <v>1995</v>
      </c>
      <c r="C100" s="18" t="s">
        <v>2675</v>
      </c>
      <c r="D100" s="19" t="s">
        <v>1111</v>
      </c>
      <c r="E100" s="1399">
        <v>1</v>
      </c>
      <c r="F100" s="1398">
        <v>1</v>
      </c>
      <c r="G100" s="13">
        <v>1</v>
      </c>
    </row>
    <row r="101" spans="1:7">
      <c r="A101" s="18" t="s">
        <v>511</v>
      </c>
      <c r="B101" s="19" t="s">
        <v>1995</v>
      </c>
      <c r="C101" s="18" t="s">
        <v>4543</v>
      </c>
      <c r="D101" s="19" t="s">
        <v>2968</v>
      </c>
      <c r="E101" s="1399">
        <v>1</v>
      </c>
      <c r="F101" s="1398">
        <v>1</v>
      </c>
      <c r="G101" s="13">
        <v>1</v>
      </c>
    </row>
    <row r="102" spans="1:7">
      <c r="A102" s="18" t="s">
        <v>511</v>
      </c>
      <c r="B102" s="19" t="s">
        <v>1995</v>
      </c>
      <c r="C102" s="18" t="s">
        <v>670</v>
      </c>
      <c r="D102" s="19" t="s">
        <v>1324</v>
      </c>
      <c r="E102" s="1399">
        <v>2</v>
      </c>
      <c r="F102" s="1398">
        <v>1</v>
      </c>
      <c r="G102" s="13">
        <v>2</v>
      </c>
    </row>
    <row r="103" spans="1:7">
      <c r="A103" s="18" t="s">
        <v>511</v>
      </c>
      <c r="B103" s="19" t="s">
        <v>1995</v>
      </c>
      <c r="C103" s="18" t="s">
        <v>671</v>
      </c>
      <c r="D103" s="19" t="s">
        <v>230</v>
      </c>
      <c r="E103" s="1399">
        <v>2</v>
      </c>
      <c r="F103" s="1398">
        <v>1</v>
      </c>
      <c r="G103" s="13">
        <v>2</v>
      </c>
    </row>
    <row r="104" spans="1:7">
      <c r="A104" s="18" t="s">
        <v>512</v>
      </c>
      <c r="B104" s="19" t="s">
        <v>1994</v>
      </c>
      <c r="C104" s="18" t="s">
        <v>2675</v>
      </c>
      <c r="D104" s="19" t="s">
        <v>1111</v>
      </c>
      <c r="E104" s="1399">
        <v>1</v>
      </c>
      <c r="F104" s="1398">
        <v>1</v>
      </c>
      <c r="G104" s="13">
        <v>1</v>
      </c>
    </row>
    <row r="105" spans="1:7">
      <c r="A105" s="18" t="s">
        <v>512</v>
      </c>
      <c r="B105" s="19" t="s">
        <v>1994</v>
      </c>
      <c r="C105" s="18" t="s">
        <v>671</v>
      </c>
      <c r="D105" s="19" t="s">
        <v>230</v>
      </c>
      <c r="E105" s="1399">
        <v>2</v>
      </c>
      <c r="F105" s="1398">
        <v>1</v>
      </c>
      <c r="G105" s="13">
        <v>2</v>
      </c>
    </row>
    <row r="106" spans="1:7">
      <c r="A106" s="18" t="s">
        <v>512</v>
      </c>
      <c r="B106" s="19" t="s">
        <v>1994</v>
      </c>
      <c r="C106" s="18" t="s">
        <v>4170</v>
      </c>
      <c r="D106" s="19" t="s">
        <v>1226</v>
      </c>
      <c r="E106" s="1399">
        <v>2</v>
      </c>
      <c r="F106" s="1398">
        <v>1</v>
      </c>
      <c r="G106" s="13">
        <v>2</v>
      </c>
    </row>
    <row r="107" spans="1:7">
      <c r="A107" s="18" t="s">
        <v>513</v>
      </c>
      <c r="B107" s="19" t="s">
        <v>1997</v>
      </c>
      <c r="C107" s="1113" t="s">
        <v>3470</v>
      </c>
      <c r="D107" s="19" t="s">
        <v>1950</v>
      </c>
      <c r="E107" s="1399">
        <v>1</v>
      </c>
      <c r="F107" s="1398">
        <v>1</v>
      </c>
      <c r="G107" s="13">
        <v>1</v>
      </c>
    </row>
    <row r="108" spans="1:7">
      <c r="A108" s="18" t="s">
        <v>513</v>
      </c>
      <c r="B108" s="19" t="s">
        <v>1997</v>
      </c>
      <c r="C108" s="1113" t="s">
        <v>939</v>
      </c>
      <c r="D108" s="1120" t="s">
        <v>5472</v>
      </c>
      <c r="E108" s="1399">
        <v>1</v>
      </c>
      <c r="F108" s="1398">
        <v>1</v>
      </c>
      <c r="G108" s="13">
        <v>1</v>
      </c>
    </row>
    <row r="109" spans="1:7">
      <c r="A109" s="18" t="s">
        <v>513</v>
      </c>
      <c r="B109" s="19" t="s">
        <v>1997</v>
      </c>
      <c r="C109" s="18" t="s">
        <v>2132</v>
      </c>
      <c r="D109" s="19" t="s">
        <v>2865</v>
      </c>
      <c r="E109" s="1399">
        <v>1</v>
      </c>
      <c r="F109" s="1398">
        <v>1</v>
      </c>
      <c r="G109" s="13">
        <v>1</v>
      </c>
    </row>
    <row r="110" spans="1:7">
      <c r="A110" s="18" t="s">
        <v>932</v>
      </c>
      <c r="B110" s="19" t="s">
        <v>1998</v>
      </c>
      <c r="C110" s="1113" t="s">
        <v>3779</v>
      </c>
      <c r="D110" s="19" t="s">
        <v>1951</v>
      </c>
      <c r="E110" s="1399">
        <v>1</v>
      </c>
      <c r="F110" s="1398">
        <v>1</v>
      </c>
      <c r="G110" s="13">
        <v>1</v>
      </c>
    </row>
    <row r="111" spans="1:7">
      <c r="A111" s="18" t="s">
        <v>932</v>
      </c>
      <c r="B111" s="19" t="s">
        <v>1998</v>
      </c>
      <c r="C111" s="1113" t="s">
        <v>939</v>
      </c>
      <c r="D111" s="1120" t="s">
        <v>5472</v>
      </c>
      <c r="E111" s="1399">
        <v>1</v>
      </c>
      <c r="F111" s="1398">
        <v>1</v>
      </c>
      <c r="G111" s="13">
        <v>1</v>
      </c>
    </row>
    <row r="112" spans="1:7">
      <c r="A112" s="18" t="s">
        <v>932</v>
      </c>
      <c r="B112" s="19" t="s">
        <v>1998</v>
      </c>
      <c r="C112" s="18" t="s">
        <v>2132</v>
      </c>
      <c r="D112" s="19" t="s">
        <v>2865</v>
      </c>
      <c r="E112" s="1399">
        <v>1</v>
      </c>
      <c r="F112" s="1398">
        <v>1</v>
      </c>
      <c r="G112" s="13">
        <v>1</v>
      </c>
    </row>
    <row r="113" spans="1:7">
      <c r="A113" s="18" t="s">
        <v>1130</v>
      </c>
      <c r="B113" s="19" t="s">
        <v>4311</v>
      </c>
      <c r="C113" s="1113" t="s">
        <v>3474</v>
      </c>
      <c r="D113" s="19" t="s">
        <v>233</v>
      </c>
      <c r="E113" s="1399">
        <v>1</v>
      </c>
      <c r="F113" s="1398">
        <v>1</v>
      </c>
      <c r="G113" s="13">
        <v>1</v>
      </c>
    </row>
    <row r="114" spans="1:7">
      <c r="A114" s="18" t="s">
        <v>1130</v>
      </c>
      <c r="B114" s="19" t="s">
        <v>4311</v>
      </c>
      <c r="C114" s="1113" t="s">
        <v>586</v>
      </c>
      <c r="D114" s="19" t="s">
        <v>1223</v>
      </c>
      <c r="E114" s="1399">
        <v>1</v>
      </c>
      <c r="F114" s="1398">
        <v>1</v>
      </c>
      <c r="G114" s="13">
        <v>1</v>
      </c>
    </row>
    <row r="115" spans="1:7">
      <c r="A115" s="18" t="s">
        <v>1131</v>
      </c>
      <c r="B115" s="19" t="s">
        <v>4312</v>
      </c>
      <c r="C115" s="18" t="s">
        <v>4849</v>
      </c>
      <c r="D115" s="19" t="s">
        <v>344</v>
      </c>
      <c r="E115" s="1399">
        <v>1</v>
      </c>
      <c r="F115" s="1398">
        <v>1</v>
      </c>
      <c r="G115" s="13">
        <v>1</v>
      </c>
    </row>
    <row r="116" spans="1:7">
      <c r="A116" s="18" t="s">
        <v>1131</v>
      </c>
      <c r="B116" s="19" t="s">
        <v>4312</v>
      </c>
      <c r="C116" s="1113" t="s">
        <v>585</v>
      </c>
      <c r="D116" s="19" t="s">
        <v>1222</v>
      </c>
      <c r="E116" s="1399">
        <v>1</v>
      </c>
      <c r="F116" s="1398">
        <v>1</v>
      </c>
      <c r="G116" s="13">
        <v>1</v>
      </c>
    </row>
    <row r="117" spans="1:7">
      <c r="A117" s="18" t="s">
        <v>1131</v>
      </c>
      <c r="B117" s="19" t="s">
        <v>4312</v>
      </c>
      <c r="C117" s="1113" t="s">
        <v>586</v>
      </c>
      <c r="D117" s="19" t="s">
        <v>1223</v>
      </c>
      <c r="E117" s="1399">
        <v>1</v>
      </c>
      <c r="F117" s="1398">
        <v>1</v>
      </c>
      <c r="G117" s="13">
        <v>1</v>
      </c>
    </row>
    <row r="118" spans="1:7">
      <c r="A118" s="18" t="s">
        <v>1132</v>
      </c>
      <c r="B118" s="19" t="s">
        <v>2747</v>
      </c>
      <c r="C118" s="1113" t="s">
        <v>585</v>
      </c>
      <c r="D118" s="19" t="s">
        <v>1222</v>
      </c>
      <c r="E118" s="1399">
        <v>1</v>
      </c>
      <c r="F118" s="1398">
        <v>1</v>
      </c>
      <c r="G118" s="13">
        <v>1</v>
      </c>
    </row>
    <row r="119" spans="1:7">
      <c r="A119" s="18" t="s">
        <v>1132</v>
      </c>
      <c r="B119" s="19" t="s">
        <v>2747</v>
      </c>
      <c r="C119" s="1113" t="s">
        <v>586</v>
      </c>
      <c r="D119" s="19" t="s">
        <v>1223</v>
      </c>
      <c r="E119" s="1399">
        <v>1</v>
      </c>
      <c r="F119" s="1398">
        <v>1</v>
      </c>
      <c r="G119" s="13">
        <v>1</v>
      </c>
    </row>
    <row r="120" spans="1:7">
      <c r="A120" s="18" t="s">
        <v>1133</v>
      </c>
      <c r="B120" s="19" t="s">
        <v>2802</v>
      </c>
      <c r="C120" s="18" t="s">
        <v>4850</v>
      </c>
      <c r="D120" s="19" t="s">
        <v>1317</v>
      </c>
      <c r="E120" s="1399">
        <v>1</v>
      </c>
      <c r="F120" s="1398">
        <v>1</v>
      </c>
      <c r="G120" s="13">
        <v>1</v>
      </c>
    </row>
    <row r="121" spans="1:7">
      <c r="A121" s="18" t="s">
        <v>1133</v>
      </c>
      <c r="B121" s="19" t="s">
        <v>2802</v>
      </c>
      <c r="C121" s="1113" t="s">
        <v>3472</v>
      </c>
      <c r="D121" s="19" t="s">
        <v>2518</v>
      </c>
      <c r="E121" s="1399">
        <v>1</v>
      </c>
      <c r="F121" s="1398">
        <v>1</v>
      </c>
      <c r="G121" s="13">
        <v>1</v>
      </c>
    </row>
    <row r="122" spans="1:7">
      <c r="A122" s="18" t="s">
        <v>1134</v>
      </c>
      <c r="B122" s="19" t="s">
        <v>2803</v>
      </c>
      <c r="C122" s="18" t="s">
        <v>4850</v>
      </c>
      <c r="D122" s="19" t="s">
        <v>1317</v>
      </c>
      <c r="E122" s="1399">
        <v>1</v>
      </c>
      <c r="F122" s="1398">
        <v>1</v>
      </c>
      <c r="G122" s="13">
        <v>1</v>
      </c>
    </row>
    <row r="123" spans="1:7">
      <c r="A123" s="18" t="s">
        <v>1134</v>
      </c>
      <c r="B123" s="19" t="s">
        <v>2803</v>
      </c>
      <c r="C123" s="1113" t="s">
        <v>3472</v>
      </c>
      <c r="D123" s="19" t="s">
        <v>2518</v>
      </c>
      <c r="E123" s="1399">
        <v>1</v>
      </c>
      <c r="F123" s="1398">
        <v>1</v>
      </c>
      <c r="G123" s="13">
        <v>1</v>
      </c>
    </row>
    <row r="124" spans="1:7">
      <c r="A124" s="18" t="s">
        <v>1135</v>
      </c>
      <c r="B124" s="19" t="s">
        <v>2421</v>
      </c>
      <c r="C124" s="18" t="s">
        <v>2154</v>
      </c>
      <c r="D124" s="19" t="s">
        <v>1913</v>
      </c>
      <c r="E124" s="1399">
        <v>1</v>
      </c>
      <c r="F124" s="1398">
        <v>1</v>
      </c>
      <c r="G124" s="13">
        <v>1</v>
      </c>
    </row>
    <row r="125" spans="1:7">
      <c r="A125" s="18" t="s">
        <v>1135</v>
      </c>
      <c r="B125" s="19" t="s">
        <v>2421</v>
      </c>
      <c r="C125" s="18" t="s">
        <v>2693</v>
      </c>
      <c r="D125" s="19" t="s">
        <v>346</v>
      </c>
      <c r="E125" s="1399">
        <v>1</v>
      </c>
      <c r="F125" s="1398">
        <v>1</v>
      </c>
      <c r="G125" s="13">
        <v>1</v>
      </c>
    </row>
    <row r="126" spans="1:7">
      <c r="A126" s="18" t="s">
        <v>1135</v>
      </c>
      <c r="B126" s="19" t="s">
        <v>2421</v>
      </c>
      <c r="C126" s="18" t="s">
        <v>22</v>
      </c>
      <c r="D126" s="19" t="s">
        <v>1979</v>
      </c>
      <c r="E126" s="1399">
        <v>1</v>
      </c>
      <c r="F126" s="1398">
        <v>1</v>
      </c>
      <c r="G126" s="13">
        <v>1</v>
      </c>
    </row>
    <row r="127" spans="1:7">
      <c r="A127" s="18" t="s">
        <v>1136</v>
      </c>
      <c r="B127" s="19" t="s">
        <v>2918</v>
      </c>
      <c r="C127" s="18" t="s">
        <v>2156</v>
      </c>
      <c r="D127" s="19" t="s">
        <v>1914</v>
      </c>
      <c r="E127" s="1399">
        <v>1</v>
      </c>
      <c r="F127" s="1398">
        <v>1</v>
      </c>
      <c r="G127" s="13">
        <v>1</v>
      </c>
    </row>
    <row r="128" spans="1:7">
      <c r="A128" s="18" t="s">
        <v>1136</v>
      </c>
      <c r="B128" s="19" t="s">
        <v>2918</v>
      </c>
      <c r="C128" s="18" t="s">
        <v>2697</v>
      </c>
      <c r="D128" s="19" t="s">
        <v>3777</v>
      </c>
      <c r="E128" s="1399">
        <v>1</v>
      </c>
      <c r="F128" s="1398">
        <v>1</v>
      </c>
      <c r="G128" s="13">
        <v>1</v>
      </c>
    </row>
    <row r="129" spans="1:7">
      <c r="A129" s="18" t="s">
        <v>1136</v>
      </c>
      <c r="B129" s="19" t="s">
        <v>2918</v>
      </c>
      <c r="C129" s="18" t="s">
        <v>22</v>
      </c>
      <c r="D129" s="19" t="s">
        <v>1979</v>
      </c>
      <c r="E129" s="1399">
        <v>1</v>
      </c>
      <c r="F129" s="1398">
        <v>1</v>
      </c>
      <c r="G129" s="13">
        <v>1</v>
      </c>
    </row>
    <row r="130" spans="1:7">
      <c r="A130" s="18" t="s">
        <v>1137</v>
      </c>
      <c r="B130" s="19" t="s">
        <v>2919</v>
      </c>
      <c r="C130" s="18" t="s">
        <v>1156</v>
      </c>
      <c r="D130" s="19" t="s">
        <v>1695</v>
      </c>
      <c r="E130" s="1399">
        <v>1</v>
      </c>
      <c r="F130" s="1398">
        <v>1</v>
      </c>
      <c r="G130" s="13">
        <v>1</v>
      </c>
    </row>
    <row r="131" spans="1:7" ht="12.75" customHeight="1">
      <c r="A131" s="18" t="s">
        <v>1137</v>
      </c>
      <c r="B131" s="19" t="s">
        <v>2919</v>
      </c>
      <c r="C131" s="18" t="s">
        <v>3424</v>
      </c>
      <c r="D131" s="19" t="s">
        <v>3084</v>
      </c>
      <c r="E131" s="1399">
        <v>1</v>
      </c>
      <c r="F131" s="1398">
        <v>1</v>
      </c>
      <c r="G131" s="13">
        <v>1</v>
      </c>
    </row>
    <row r="132" spans="1:7">
      <c r="A132" s="18" t="s">
        <v>1138</v>
      </c>
      <c r="B132" s="19" t="s">
        <v>3371</v>
      </c>
      <c r="C132" s="18" t="s">
        <v>1158</v>
      </c>
      <c r="D132" s="19" t="s">
        <v>2422</v>
      </c>
      <c r="E132" s="1399">
        <v>1</v>
      </c>
      <c r="F132" s="1398">
        <v>1</v>
      </c>
      <c r="G132" s="13">
        <v>1</v>
      </c>
    </row>
    <row r="133" spans="1:7">
      <c r="A133" s="18" t="s">
        <v>1138</v>
      </c>
      <c r="B133" s="19" t="s">
        <v>3371</v>
      </c>
      <c r="C133" s="18" t="s">
        <v>3390</v>
      </c>
      <c r="D133" s="19" t="s">
        <v>1549</v>
      </c>
      <c r="E133" s="1399">
        <v>1</v>
      </c>
      <c r="F133" s="1398">
        <v>1</v>
      </c>
      <c r="G133" s="13">
        <v>1</v>
      </c>
    </row>
    <row r="134" spans="1:7">
      <c r="A134" s="18" t="s">
        <v>1139</v>
      </c>
      <c r="B134" s="19" t="s">
        <v>2804</v>
      </c>
      <c r="C134" s="18" t="s">
        <v>1157</v>
      </c>
      <c r="D134" s="19" t="s">
        <v>1697</v>
      </c>
      <c r="E134" s="1399">
        <v>1</v>
      </c>
      <c r="F134" s="1398">
        <v>1</v>
      </c>
      <c r="G134" s="13">
        <v>1</v>
      </c>
    </row>
    <row r="135" spans="1:7">
      <c r="A135" s="18" t="s">
        <v>1139</v>
      </c>
      <c r="B135" s="19" t="s">
        <v>2804</v>
      </c>
      <c r="C135" s="18" t="s">
        <v>3050</v>
      </c>
      <c r="D135" s="19" t="s">
        <v>423</v>
      </c>
      <c r="E135" s="1399">
        <v>1</v>
      </c>
      <c r="F135" s="1398">
        <v>1</v>
      </c>
      <c r="G135" s="13">
        <v>1</v>
      </c>
    </row>
    <row r="136" spans="1:7">
      <c r="A136" s="18" t="s">
        <v>1139</v>
      </c>
      <c r="B136" s="19" t="s">
        <v>2804</v>
      </c>
      <c r="C136" s="18" t="s">
        <v>5500</v>
      </c>
      <c r="D136" s="19" t="s">
        <v>3126</v>
      </c>
      <c r="E136" s="1399">
        <v>1</v>
      </c>
      <c r="F136" s="1398">
        <v>1</v>
      </c>
      <c r="G136" s="13">
        <v>1</v>
      </c>
    </row>
    <row r="137" spans="1:7">
      <c r="A137" s="18" t="s">
        <v>1140</v>
      </c>
      <c r="B137" s="19" t="s">
        <v>2805</v>
      </c>
      <c r="C137" s="18" t="s">
        <v>2155</v>
      </c>
      <c r="D137" s="19" t="s">
        <v>1952</v>
      </c>
      <c r="E137" s="1399">
        <v>1</v>
      </c>
      <c r="F137" s="1398">
        <v>1</v>
      </c>
      <c r="G137" s="13">
        <v>1</v>
      </c>
    </row>
    <row r="138" spans="1:7">
      <c r="A138" s="18" t="s">
        <v>1140</v>
      </c>
      <c r="B138" s="19" t="s">
        <v>2805</v>
      </c>
      <c r="C138" s="18" t="s">
        <v>3049</v>
      </c>
      <c r="D138" s="19" t="s">
        <v>422</v>
      </c>
      <c r="E138" s="1399">
        <v>1</v>
      </c>
      <c r="F138" s="1398">
        <v>1</v>
      </c>
      <c r="G138" s="13">
        <v>1</v>
      </c>
    </row>
    <row r="139" spans="1:7">
      <c r="A139" s="18" t="s">
        <v>1140</v>
      </c>
      <c r="B139" s="19" t="s">
        <v>2805</v>
      </c>
      <c r="C139" s="18" t="s">
        <v>5500</v>
      </c>
      <c r="D139" s="19" t="s">
        <v>3126</v>
      </c>
      <c r="E139" s="1399">
        <v>1</v>
      </c>
      <c r="F139" s="1398">
        <v>1</v>
      </c>
      <c r="G139" s="13">
        <v>1</v>
      </c>
    </row>
    <row r="140" spans="1:7">
      <c r="A140" s="18" t="s">
        <v>357</v>
      </c>
      <c r="B140" s="19" t="s">
        <v>3686</v>
      </c>
      <c r="C140" s="18" t="s">
        <v>4580</v>
      </c>
      <c r="D140" s="19" t="s">
        <v>3206</v>
      </c>
      <c r="E140" s="1399">
        <v>1</v>
      </c>
      <c r="F140" s="1398">
        <v>1</v>
      </c>
      <c r="G140" s="13">
        <v>1</v>
      </c>
    </row>
    <row r="141" spans="1:7">
      <c r="A141" s="18" t="s">
        <v>357</v>
      </c>
      <c r="B141" s="19" t="s">
        <v>3686</v>
      </c>
      <c r="C141" s="18" t="s">
        <v>1160</v>
      </c>
      <c r="D141" s="19" t="s">
        <v>2822</v>
      </c>
      <c r="E141" s="1399">
        <v>1</v>
      </c>
      <c r="F141" s="1398">
        <v>1</v>
      </c>
      <c r="G141" s="13">
        <v>1</v>
      </c>
    </row>
    <row r="142" spans="1:7">
      <c r="A142" s="18" t="s">
        <v>357</v>
      </c>
      <c r="B142" s="19" t="s">
        <v>3686</v>
      </c>
      <c r="C142" s="18" t="s">
        <v>2194</v>
      </c>
      <c r="D142" s="19" t="s">
        <v>1339</v>
      </c>
      <c r="E142" s="1399">
        <v>1</v>
      </c>
      <c r="F142" s="1398">
        <v>1</v>
      </c>
      <c r="G142" s="13">
        <v>1</v>
      </c>
    </row>
    <row r="143" spans="1:7">
      <c r="A143" s="18" t="s">
        <v>357</v>
      </c>
      <c r="B143" s="19" t="s">
        <v>3686</v>
      </c>
      <c r="C143" s="18" t="s">
        <v>2676</v>
      </c>
      <c r="D143" s="19" t="s">
        <v>4081</v>
      </c>
      <c r="E143" s="1399">
        <v>1</v>
      </c>
      <c r="F143" s="1398">
        <v>1</v>
      </c>
      <c r="G143" s="13">
        <v>1</v>
      </c>
    </row>
    <row r="144" spans="1:7">
      <c r="A144" s="18" t="s">
        <v>357</v>
      </c>
      <c r="B144" s="19" t="s">
        <v>3686</v>
      </c>
      <c r="C144" s="18" t="s">
        <v>3195</v>
      </c>
      <c r="D144" s="19" t="s">
        <v>3687</v>
      </c>
      <c r="E144" s="1399">
        <v>1</v>
      </c>
      <c r="F144" s="1398">
        <v>1</v>
      </c>
      <c r="G144" s="13">
        <v>1</v>
      </c>
    </row>
    <row r="145" spans="1:7">
      <c r="A145" s="18" t="s">
        <v>4906</v>
      </c>
      <c r="B145" s="19" t="s">
        <v>4864</v>
      </c>
      <c r="C145" s="18" t="s">
        <v>4580</v>
      </c>
      <c r="D145" s="19" t="s">
        <v>3206</v>
      </c>
      <c r="E145" s="1399">
        <v>1</v>
      </c>
      <c r="F145" s="1398">
        <v>1</v>
      </c>
      <c r="G145" s="13">
        <v>1</v>
      </c>
    </row>
    <row r="146" spans="1:7">
      <c r="A146" s="18" t="s">
        <v>4906</v>
      </c>
      <c r="B146" s="19" t="s">
        <v>4864</v>
      </c>
      <c r="C146" s="18" t="s">
        <v>1160</v>
      </c>
      <c r="D146" s="19" t="s">
        <v>2822</v>
      </c>
      <c r="E146" s="1399">
        <v>1</v>
      </c>
      <c r="F146" s="1398">
        <v>1</v>
      </c>
      <c r="G146" s="13">
        <v>1</v>
      </c>
    </row>
    <row r="147" spans="1:7">
      <c r="A147" s="18" t="s">
        <v>4906</v>
      </c>
      <c r="B147" s="19" t="s">
        <v>4864</v>
      </c>
      <c r="C147" s="18" t="s">
        <v>4314</v>
      </c>
      <c r="D147" s="19" t="s">
        <v>324</v>
      </c>
      <c r="E147" s="1399">
        <v>1</v>
      </c>
      <c r="F147" s="1398">
        <v>1</v>
      </c>
      <c r="G147" s="13">
        <v>1</v>
      </c>
    </row>
    <row r="148" spans="1:7">
      <c r="A148" s="18" t="s">
        <v>4906</v>
      </c>
      <c r="B148" s="19" t="s">
        <v>4864</v>
      </c>
      <c r="C148" s="18" t="s">
        <v>2677</v>
      </c>
      <c r="D148" s="19" t="s">
        <v>4082</v>
      </c>
      <c r="E148" s="1399">
        <v>1</v>
      </c>
      <c r="F148" s="1398">
        <v>1</v>
      </c>
      <c r="G148" s="13">
        <v>1</v>
      </c>
    </row>
    <row r="149" spans="1:7">
      <c r="A149" s="18" t="s">
        <v>4906</v>
      </c>
      <c r="B149" s="19" t="s">
        <v>4864</v>
      </c>
      <c r="C149" s="18" t="s">
        <v>3195</v>
      </c>
      <c r="D149" s="19" t="s">
        <v>3687</v>
      </c>
      <c r="E149" s="1399">
        <v>1</v>
      </c>
      <c r="F149" s="1398">
        <v>1</v>
      </c>
      <c r="G149" s="13">
        <v>1</v>
      </c>
    </row>
    <row r="150" spans="1:7">
      <c r="A150" s="18" t="s">
        <v>2511</v>
      </c>
      <c r="B150" s="19" t="s">
        <v>4865</v>
      </c>
      <c r="C150" s="18" t="s">
        <v>4577</v>
      </c>
      <c r="D150" s="19" t="s">
        <v>4578</v>
      </c>
      <c r="E150" s="1399">
        <v>1</v>
      </c>
      <c r="F150" s="1398">
        <v>1</v>
      </c>
      <c r="G150" s="13">
        <v>1</v>
      </c>
    </row>
    <row r="151" spans="1:7">
      <c r="A151" s="18" t="s">
        <v>2511</v>
      </c>
      <c r="B151" s="19" t="s">
        <v>4865</v>
      </c>
      <c r="C151" s="18" t="s">
        <v>1160</v>
      </c>
      <c r="D151" s="19" t="s">
        <v>2822</v>
      </c>
      <c r="E151" s="1399">
        <v>1</v>
      </c>
      <c r="F151" s="1398">
        <v>1</v>
      </c>
      <c r="G151" s="13">
        <v>1</v>
      </c>
    </row>
    <row r="152" spans="1:7">
      <c r="A152" s="18" t="s">
        <v>2511</v>
      </c>
      <c r="B152" s="19" t="s">
        <v>4865</v>
      </c>
      <c r="C152" s="18" t="s">
        <v>4319</v>
      </c>
      <c r="D152" s="19" t="s">
        <v>3617</v>
      </c>
      <c r="E152" s="1399">
        <v>1</v>
      </c>
      <c r="F152" s="1398">
        <v>1</v>
      </c>
      <c r="G152" s="13">
        <v>1</v>
      </c>
    </row>
    <row r="153" spans="1:7">
      <c r="A153" s="18" t="s">
        <v>2511</v>
      </c>
      <c r="B153" s="19" t="s">
        <v>4865</v>
      </c>
      <c r="C153" s="18" t="s">
        <v>4321</v>
      </c>
      <c r="D153" s="19" t="s">
        <v>5306</v>
      </c>
      <c r="E153" s="1399">
        <v>1</v>
      </c>
      <c r="F153" s="1398">
        <v>1</v>
      </c>
      <c r="G153" s="13">
        <v>1</v>
      </c>
    </row>
    <row r="154" spans="1:7">
      <c r="A154" s="18" t="s">
        <v>2511</v>
      </c>
      <c r="B154" s="19" t="s">
        <v>4865</v>
      </c>
      <c r="C154" s="18" t="s">
        <v>3195</v>
      </c>
      <c r="D154" s="19" t="s">
        <v>3687</v>
      </c>
      <c r="E154" s="1399">
        <v>1</v>
      </c>
      <c r="F154" s="1398">
        <v>1</v>
      </c>
      <c r="G154" s="13">
        <v>1</v>
      </c>
    </row>
    <row r="155" spans="1:7">
      <c r="A155" s="18" t="s">
        <v>2512</v>
      </c>
      <c r="B155" s="19" t="s">
        <v>321</v>
      </c>
      <c r="C155" s="18" t="s">
        <v>4577</v>
      </c>
      <c r="D155" s="19" t="s">
        <v>4578</v>
      </c>
      <c r="E155" s="1399">
        <v>1</v>
      </c>
      <c r="F155" s="1398">
        <v>1</v>
      </c>
      <c r="G155" s="13">
        <v>1</v>
      </c>
    </row>
    <row r="156" spans="1:7">
      <c r="A156" s="18" t="s">
        <v>2512</v>
      </c>
      <c r="B156" s="19" t="s">
        <v>321</v>
      </c>
      <c r="C156" s="18" t="s">
        <v>1160</v>
      </c>
      <c r="D156" s="19" t="s">
        <v>2822</v>
      </c>
      <c r="E156" s="1399">
        <v>1</v>
      </c>
      <c r="F156" s="1398">
        <v>1</v>
      </c>
      <c r="G156" s="13">
        <v>1</v>
      </c>
    </row>
    <row r="157" spans="1:7">
      <c r="A157" s="18" t="s">
        <v>2512</v>
      </c>
      <c r="B157" s="19" t="s">
        <v>321</v>
      </c>
      <c r="C157" s="18" t="s">
        <v>4320</v>
      </c>
      <c r="D157" s="19" t="s">
        <v>261</v>
      </c>
      <c r="E157" s="1399">
        <v>1</v>
      </c>
      <c r="F157" s="1398">
        <v>1</v>
      </c>
      <c r="G157" s="13">
        <v>1</v>
      </c>
    </row>
    <row r="158" spans="1:7">
      <c r="A158" s="18" t="s">
        <v>2512</v>
      </c>
      <c r="B158" s="19" t="s">
        <v>321</v>
      </c>
      <c r="C158" s="18" t="s">
        <v>4322</v>
      </c>
      <c r="D158" s="19" t="s">
        <v>5307</v>
      </c>
      <c r="E158" s="1399">
        <v>1</v>
      </c>
      <c r="F158" s="1398">
        <v>1</v>
      </c>
      <c r="G158" s="13">
        <v>1</v>
      </c>
    </row>
    <row r="159" spans="1:7">
      <c r="A159" s="18" t="s">
        <v>2512</v>
      </c>
      <c r="B159" s="19" t="s">
        <v>321</v>
      </c>
      <c r="C159" s="18" t="s">
        <v>3195</v>
      </c>
      <c r="D159" s="19" t="s">
        <v>3687</v>
      </c>
      <c r="E159" s="1399">
        <v>1</v>
      </c>
      <c r="F159" s="1398">
        <v>1</v>
      </c>
      <c r="G159" s="13">
        <v>1</v>
      </c>
    </row>
    <row r="160" spans="1:7">
      <c r="A160" s="18" t="s">
        <v>2513</v>
      </c>
      <c r="B160" s="19" t="s">
        <v>322</v>
      </c>
      <c r="C160" s="18" t="s">
        <v>4580</v>
      </c>
      <c r="D160" s="19" t="s">
        <v>3206</v>
      </c>
      <c r="E160" s="1399">
        <v>1</v>
      </c>
      <c r="F160" s="1398">
        <v>1</v>
      </c>
      <c r="G160" s="13">
        <v>1</v>
      </c>
    </row>
    <row r="161" spans="1:7">
      <c r="A161" s="18" t="s">
        <v>2513</v>
      </c>
      <c r="B161" s="19" t="s">
        <v>322</v>
      </c>
      <c r="C161" s="18" t="s">
        <v>1161</v>
      </c>
      <c r="D161" s="19" t="s">
        <v>2823</v>
      </c>
      <c r="E161" s="1399">
        <v>1</v>
      </c>
      <c r="F161" s="1398">
        <v>1</v>
      </c>
      <c r="G161" s="13">
        <v>1</v>
      </c>
    </row>
    <row r="162" spans="1:7">
      <c r="A162" s="18" t="s">
        <v>2513</v>
      </c>
      <c r="B162" s="19" t="s">
        <v>322</v>
      </c>
      <c r="C162" s="18" t="s">
        <v>2194</v>
      </c>
      <c r="D162" s="19" t="s">
        <v>1339</v>
      </c>
      <c r="E162" s="1399">
        <v>1</v>
      </c>
      <c r="F162" s="1398">
        <v>1</v>
      </c>
      <c r="G162" s="13">
        <v>1</v>
      </c>
    </row>
    <row r="163" spans="1:7">
      <c r="A163" s="18" t="s">
        <v>2513</v>
      </c>
      <c r="B163" s="19" t="s">
        <v>322</v>
      </c>
      <c r="C163" s="18" t="s">
        <v>2676</v>
      </c>
      <c r="D163" s="19" t="s">
        <v>4081</v>
      </c>
      <c r="E163" s="1399">
        <v>1</v>
      </c>
      <c r="F163" s="1398">
        <v>1</v>
      </c>
      <c r="G163" s="13">
        <v>1</v>
      </c>
    </row>
    <row r="164" spans="1:7">
      <c r="A164" s="18" t="s">
        <v>2513</v>
      </c>
      <c r="B164" s="19" t="s">
        <v>322</v>
      </c>
      <c r="C164" s="18" t="s">
        <v>3195</v>
      </c>
      <c r="D164" s="19" t="s">
        <v>3687</v>
      </c>
      <c r="E164" s="1399">
        <v>1</v>
      </c>
      <c r="F164" s="1398">
        <v>1</v>
      </c>
      <c r="G164" s="13">
        <v>1</v>
      </c>
    </row>
    <row r="165" spans="1:7">
      <c r="A165" s="18" t="s">
        <v>2513</v>
      </c>
      <c r="B165" s="19" t="s">
        <v>322</v>
      </c>
      <c r="C165" s="18" t="s">
        <v>40</v>
      </c>
      <c r="D165" s="19" t="s">
        <v>5324</v>
      </c>
      <c r="E165" s="1399">
        <v>1</v>
      </c>
      <c r="F165" s="1398">
        <v>1</v>
      </c>
      <c r="G165" s="13">
        <v>1</v>
      </c>
    </row>
    <row r="166" spans="1:7">
      <c r="A166" s="18" t="s">
        <v>2513</v>
      </c>
      <c r="B166" s="19" t="s">
        <v>322</v>
      </c>
      <c r="C166" s="18" t="s">
        <v>42</v>
      </c>
      <c r="D166" s="19" t="s">
        <v>5125</v>
      </c>
      <c r="E166" s="1399">
        <v>1</v>
      </c>
      <c r="F166" s="1398">
        <v>1</v>
      </c>
      <c r="G166" s="13">
        <v>1</v>
      </c>
    </row>
    <row r="167" spans="1:7">
      <c r="A167" s="18" t="s">
        <v>2513</v>
      </c>
      <c r="B167" s="19" t="s">
        <v>322</v>
      </c>
      <c r="C167" s="18" t="s">
        <v>2704</v>
      </c>
      <c r="D167" s="19" t="s">
        <v>3264</v>
      </c>
      <c r="E167" s="1399">
        <v>1</v>
      </c>
      <c r="F167" s="1398">
        <v>1</v>
      </c>
      <c r="G167" s="13">
        <v>1</v>
      </c>
    </row>
    <row r="168" spans="1:7">
      <c r="A168" s="18" t="s">
        <v>2513</v>
      </c>
      <c r="B168" s="19" t="s">
        <v>322</v>
      </c>
      <c r="C168" s="18" t="s">
        <v>2365</v>
      </c>
      <c r="D168" s="19" t="s">
        <v>3263</v>
      </c>
      <c r="E168" s="1399">
        <v>1</v>
      </c>
      <c r="F168" s="1398">
        <v>1</v>
      </c>
      <c r="G168" s="13">
        <v>1</v>
      </c>
    </row>
    <row r="169" spans="1:7">
      <c r="A169" s="18" t="s">
        <v>2513</v>
      </c>
      <c r="B169" s="19" t="s">
        <v>322</v>
      </c>
      <c r="C169" s="18" t="s">
        <v>2212</v>
      </c>
      <c r="D169" s="19" t="s">
        <v>2213</v>
      </c>
      <c r="E169" s="1399">
        <v>1</v>
      </c>
      <c r="F169" s="1398">
        <v>1</v>
      </c>
      <c r="G169" s="13">
        <v>1</v>
      </c>
    </row>
    <row r="170" spans="1:7">
      <c r="A170" s="18" t="s">
        <v>2514</v>
      </c>
      <c r="B170" s="19" t="s">
        <v>323</v>
      </c>
      <c r="C170" s="18" t="s">
        <v>4580</v>
      </c>
      <c r="D170" s="19" t="s">
        <v>3206</v>
      </c>
      <c r="E170" s="1399">
        <v>1</v>
      </c>
      <c r="F170" s="1398">
        <v>1</v>
      </c>
      <c r="G170" s="13">
        <v>1</v>
      </c>
    </row>
    <row r="171" spans="1:7">
      <c r="A171" s="18" t="s">
        <v>2514</v>
      </c>
      <c r="B171" s="19" t="s">
        <v>323</v>
      </c>
      <c r="C171" s="18" t="s">
        <v>1161</v>
      </c>
      <c r="D171" s="19" t="s">
        <v>2823</v>
      </c>
      <c r="E171" s="1399">
        <v>1</v>
      </c>
      <c r="F171" s="1398">
        <v>1</v>
      </c>
      <c r="G171" s="13">
        <v>1</v>
      </c>
    </row>
    <row r="172" spans="1:7">
      <c r="A172" s="18" t="s">
        <v>2514</v>
      </c>
      <c r="B172" s="19" t="s">
        <v>323</v>
      </c>
      <c r="C172" s="18" t="s">
        <v>4314</v>
      </c>
      <c r="D172" s="19" t="s">
        <v>324</v>
      </c>
      <c r="E172" s="1399">
        <v>1</v>
      </c>
      <c r="F172" s="1398">
        <v>1</v>
      </c>
      <c r="G172" s="13">
        <v>1</v>
      </c>
    </row>
    <row r="173" spans="1:7">
      <c r="A173" s="18" t="s">
        <v>2514</v>
      </c>
      <c r="B173" s="19" t="s">
        <v>323</v>
      </c>
      <c r="C173" s="18" t="s">
        <v>2677</v>
      </c>
      <c r="D173" s="19" t="s">
        <v>4082</v>
      </c>
      <c r="E173" s="1399">
        <v>1</v>
      </c>
      <c r="F173" s="1398">
        <v>1</v>
      </c>
      <c r="G173" s="13">
        <v>1</v>
      </c>
    </row>
    <row r="174" spans="1:7">
      <c r="A174" s="18" t="s">
        <v>2514</v>
      </c>
      <c r="B174" s="19" t="s">
        <v>323</v>
      </c>
      <c r="C174" s="18" t="s">
        <v>3195</v>
      </c>
      <c r="D174" s="19" t="s">
        <v>3687</v>
      </c>
      <c r="E174" s="1399">
        <v>1</v>
      </c>
      <c r="F174" s="1398">
        <v>1</v>
      </c>
      <c r="G174" s="13">
        <v>1</v>
      </c>
    </row>
    <row r="175" spans="1:7">
      <c r="A175" s="18" t="s">
        <v>2514</v>
      </c>
      <c r="B175" s="19" t="s">
        <v>323</v>
      </c>
      <c r="C175" s="18" t="s">
        <v>40</v>
      </c>
      <c r="D175" s="19" t="s">
        <v>5324</v>
      </c>
      <c r="E175" s="1399">
        <v>1</v>
      </c>
      <c r="F175" s="1398">
        <v>1</v>
      </c>
      <c r="G175" s="13">
        <v>1</v>
      </c>
    </row>
    <row r="176" spans="1:7">
      <c r="A176" s="18" t="s">
        <v>2514</v>
      </c>
      <c r="B176" s="19" t="s">
        <v>323</v>
      </c>
      <c r="C176" s="18" t="s">
        <v>42</v>
      </c>
      <c r="D176" s="19" t="s">
        <v>5125</v>
      </c>
      <c r="E176" s="1399">
        <v>1</v>
      </c>
      <c r="F176" s="1398">
        <v>1</v>
      </c>
      <c r="G176" s="13">
        <v>1</v>
      </c>
    </row>
    <row r="177" spans="1:7">
      <c r="A177" s="18" t="s">
        <v>2514</v>
      </c>
      <c r="B177" s="19" t="s">
        <v>323</v>
      </c>
      <c r="C177" s="18" t="s">
        <v>2704</v>
      </c>
      <c r="D177" s="19" t="s">
        <v>3264</v>
      </c>
      <c r="E177" s="1399">
        <v>1</v>
      </c>
      <c r="F177" s="1398">
        <v>1</v>
      </c>
      <c r="G177" s="13">
        <v>1</v>
      </c>
    </row>
    <row r="178" spans="1:7">
      <c r="A178" s="18" t="s">
        <v>2514</v>
      </c>
      <c r="B178" s="19" t="s">
        <v>323</v>
      </c>
      <c r="C178" s="18" t="s">
        <v>2365</v>
      </c>
      <c r="D178" s="19" t="s">
        <v>3263</v>
      </c>
      <c r="E178" s="1399">
        <v>1</v>
      </c>
      <c r="F178" s="1398">
        <v>1</v>
      </c>
      <c r="G178" s="13">
        <v>1</v>
      </c>
    </row>
    <row r="179" spans="1:7">
      <c r="A179" s="18" t="s">
        <v>2514</v>
      </c>
      <c r="B179" s="19" t="s">
        <v>323</v>
      </c>
      <c r="C179" s="18" t="s">
        <v>2212</v>
      </c>
      <c r="D179" s="19" t="s">
        <v>2213</v>
      </c>
      <c r="E179" s="1399">
        <v>1</v>
      </c>
      <c r="F179" s="1398">
        <v>1</v>
      </c>
      <c r="G179" s="13">
        <v>1</v>
      </c>
    </row>
    <row r="180" spans="1:7">
      <c r="A180" s="18" t="s">
        <v>2028</v>
      </c>
      <c r="B180" s="19" t="s">
        <v>4058</v>
      </c>
      <c r="C180" s="18" t="s">
        <v>4577</v>
      </c>
      <c r="D180" s="19" t="s">
        <v>4578</v>
      </c>
      <c r="E180" s="1399">
        <v>1</v>
      </c>
      <c r="F180" s="1398">
        <v>1</v>
      </c>
      <c r="G180" s="13">
        <v>1</v>
      </c>
    </row>
    <row r="181" spans="1:7">
      <c r="A181" s="18" t="s">
        <v>2028</v>
      </c>
      <c r="B181" s="19" t="s">
        <v>4058</v>
      </c>
      <c r="C181" s="18" t="s">
        <v>1161</v>
      </c>
      <c r="D181" s="19" t="s">
        <v>2823</v>
      </c>
      <c r="E181" s="1399">
        <v>1</v>
      </c>
      <c r="F181" s="1398">
        <v>1</v>
      </c>
      <c r="G181" s="13">
        <v>1</v>
      </c>
    </row>
    <row r="182" spans="1:7">
      <c r="A182" s="18" t="s">
        <v>2028</v>
      </c>
      <c r="B182" s="19" t="s">
        <v>4058</v>
      </c>
      <c r="C182" s="18" t="s">
        <v>4319</v>
      </c>
      <c r="D182" s="19" t="s">
        <v>3617</v>
      </c>
      <c r="E182" s="1399">
        <v>1</v>
      </c>
      <c r="F182" s="1398">
        <v>1</v>
      </c>
      <c r="G182" s="13">
        <v>1</v>
      </c>
    </row>
    <row r="183" spans="1:7">
      <c r="A183" s="18" t="s">
        <v>2028</v>
      </c>
      <c r="B183" s="19" t="s">
        <v>4058</v>
      </c>
      <c r="C183" s="18" t="s">
        <v>4321</v>
      </c>
      <c r="D183" s="19" t="s">
        <v>5306</v>
      </c>
      <c r="E183" s="1399">
        <v>1</v>
      </c>
      <c r="F183" s="1398">
        <v>1</v>
      </c>
      <c r="G183" s="13">
        <v>1</v>
      </c>
    </row>
    <row r="184" spans="1:7">
      <c r="A184" s="18" t="s">
        <v>2028</v>
      </c>
      <c r="B184" s="19" t="s">
        <v>4058</v>
      </c>
      <c r="C184" s="18" t="s">
        <v>3195</v>
      </c>
      <c r="D184" s="19" t="s">
        <v>3687</v>
      </c>
      <c r="E184" s="1399">
        <v>1</v>
      </c>
      <c r="F184" s="1398">
        <v>1</v>
      </c>
      <c r="G184" s="13">
        <v>1</v>
      </c>
    </row>
    <row r="185" spans="1:7">
      <c r="A185" s="18" t="s">
        <v>2028</v>
      </c>
      <c r="B185" s="19" t="s">
        <v>4058</v>
      </c>
      <c r="C185" s="18" t="s">
        <v>40</v>
      </c>
      <c r="D185" s="19" t="s">
        <v>5324</v>
      </c>
      <c r="E185" s="1399">
        <v>1</v>
      </c>
      <c r="F185" s="1398">
        <v>1</v>
      </c>
      <c r="G185" s="13">
        <v>1</v>
      </c>
    </row>
    <row r="186" spans="1:7">
      <c r="A186" s="18" t="s">
        <v>2028</v>
      </c>
      <c r="B186" s="19" t="s">
        <v>4058</v>
      </c>
      <c r="C186" s="18" t="s">
        <v>42</v>
      </c>
      <c r="D186" s="19" t="s">
        <v>5125</v>
      </c>
      <c r="E186" s="1399">
        <v>1</v>
      </c>
      <c r="F186" s="1398">
        <v>1</v>
      </c>
      <c r="G186" s="13">
        <v>1</v>
      </c>
    </row>
    <row r="187" spans="1:7">
      <c r="A187" s="18" t="s">
        <v>2028</v>
      </c>
      <c r="B187" s="19" t="s">
        <v>4058</v>
      </c>
      <c r="C187" s="18" t="s">
        <v>2704</v>
      </c>
      <c r="D187" s="19" t="s">
        <v>3264</v>
      </c>
      <c r="E187" s="1399">
        <v>1</v>
      </c>
      <c r="F187" s="1398">
        <v>1</v>
      </c>
      <c r="G187" s="13">
        <v>1</v>
      </c>
    </row>
    <row r="188" spans="1:7">
      <c r="A188" s="18" t="s">
        <v>2028</v>
      </c>
      <c r="B188" s="19" t="s">
        <v>4058</v>
      </c>
      <c r="C188" s="18" t="s">
        <v>2365</v>
      </c>
      <c r="D188" s="19" t="s">
        <v>3263</v>
      </c>
      <c r="E188" s="1399">
        <v>1</v>
      </c>
      <c r="F188" s="1398">
        <v>1</v>
      </c>
      <c r="G188" s="13">
        <v>1</v>
      </c>
    </row>
    <row r="189" spans="1:7">
      <c r="A189" s="18" t="s">
        <v>2028</v>
      </c>
      <c r="B189" s="19" t="s">
        <v>4058</v>
      </c>
      <c r="C189" s="18" t="s">
        <v>2212</v>
      </c>
      <c r="D189" s="19" t="s">
        <v>2213</v>
      </c>
      <c r="E189" s="1399">
        <v>1</v>
      </c>
      <c r="F189" s="1398">
        <v>1</v>
      </c>
      <c r="G189" s="13">
        <v>1</v>
      </c>
    </row>
    <row r="190" spans="1:7">
      <c r="A190" s="18" t="s">
        <v>2029</v>
      </c>
      <c r="B190" s="19" t="s">
        <v>4059</v>
      </c>
      <c r="C190" s="18" t="s">
        <v>4577</v>
      </c>
      <c r="D190" s="19" t="s">
        <v>4578</v>
      </c>
      <c r="E190" s="1399">
        <v>1</v>
      </c>
      <c r="F190" s="1398">
        <v>1</v>
      </c>
      <c r="G190" s="13">
        <v>1</v>
      </c>
    </row>
    <row r="191" spans="1:7">
      <c r="A191" s="18" t="s">
        <v>2029</v>
      </c>
      <c r="B191" s="19" t="s">
        <v>4059</v>
      </c>
      <c r="C191" s="18" t="s">
        <v>1161</v>
      </c>
      <c r="D191" s="19" t="s">
        <v>2823</v>
      </c>
      <c r="E191" s="1399">
        <v>1</v>
      </c>
      <c r="F191" s="1398">
        <v>1</v>
      </c>
      <c r="G191" s="13">
        <v>1</v>
      </c>
    </row>
    <row r="192" spans="1:7">
      <c r="A192" s="18" t="s">
        <v>2029</v>
      </c>
      <c r="B192" s="19" t="s">
        <v>4059</v>
      </c>
      <c r="C192" s="18" t="s">
        <v>4320</v>
      </c>
      <c r="D192" s="19" t="s">
        <v>261</v>
      </c>
      <c r="E192" s="1399">
        <v>1</v>
      </c>
      <c r="F192" s="1398">
        <v>1</v>
      </c>
      <c r="G192" s="13">
        <v>1</v>
      </c>
    </row>
    <row r="193" spans="1:7">
      <c r="A193" s="18" t="s">
        <v>2029</v>
      </c>
      <c r="B193" s="19" t="s">
        <v>4059</v>
      </c>
      <c r="C193" s="18" t="s">
        <v>4322</v>
      </c>
      <c r="D193" s="19" t="s">
        <v>5307</v>
      </c>
      <c r="E193" s="1399">
        <v>1</v>
      </c>
      <c r="F193" s="1398">
        <v>1</v>
      </c>
      <c r="G193" s="13">
        <v>1</v>
      </c>
    </row>
    <row r="194" spans="1:7">
      <c r="A194" s="18" t="s">
        <v>2029</v>
      </c>
      <c r="B194" s="19" t="s">
        <v>4059</v>
      </c>
      <c r="C194" s="18" t="s">
        <v>3195</v>
      </c>
      <c r="D194" s="19" t="s">
        <v>3687</v>
      </c>
      <c r="E194" s="1399">
        <v>1</v>
      </c>
      <c r="F194" s="1398">
        <v>1</v>
      </c>
      <c r="G194" s="13">
        <v>1</v>
      </c>
    </row>
    <row r="195" spans="1:7">
      <c r="A195" s="18" t="s">
        <v>2029</v>
      </c>
      <c r="B195" s="19" t="s">
        <v>4059</v>
      </c>
      <c r="C195" s="18" t="s">
        <v>40</v>
      </c>
      <c r="D195" s="19" t="s">
        <v>5324</v>
      </c>
      <c r="E195" s="1399">
        <v>1</v>
      </c>
      <c r="F195" s="1398">
        <v>1</v>
      </c>
      <c r="G195" s="13">
        <v>1</v>
      </c>
    </row>
    <row r="196" spans="1:7">
      <c r="A196" s="18" t="s">
        <v>2029</v>
      </c>
      <c r="B196" s="19" t="s">
        <v>4059</v>
      </c>
      <c r="C196" s="18" t="s">
        <v>42</v>
      </c>
      <c r="D196" s="19" t="s">
        <v>5125</v>
      </c>
      <c r="E196" s="1399">
        <v>1</v>
      </c>
      <c r="F196" s="1398">
        <v>1</v>
      </c>
      <c r="G196" s="13">
        <v>1</v>
      </c>
    </row>
    <row r="197" spans="1:7">
      <c r="A197" s="18" t="s">
        <v>2029</v>
      </c>
      <c r="B197" s="19" t="s">
        <v>4059</v>
      </c>
      <c r="C197" s="18" t="s">
        <v>2704</v>
      </c>
      <c r="D197" s="19" t="s">
        <v>3264</v>
      </c>
      <c r="E197" s="1399">
        <v>1</v>
      </c>
      <c r="F197" s="1398">
        <v>1</v>
      </c>
      <c r="G197" s="13">
        <v>1</v>
      </c>
    </row>
    <row r="198" spans="1:7">
      <c r="A198" s="18" t="s">
        <v>2029</v>
      </c>
      <c r="B198" s="19" t="s">
        <v>4059</v>
      </c>
      <c r="C198" s="18" t="s">
        <v>2365</v>
      </c>
      <c r="D198" s="19" t="s">
        <v>3263</v>
      </c>
      <c r="E198" s="1399">
        <v>1</v>
      </c>
      <c r="F198" s="1398">
        <v>1</v>
      </c>
      <c r="G198" s="13">
        <v>1</v>
      </c>
    </row>
    <row r="199" spans="1:7">
      <c r="A199" s="18" t="s">
        <v>2029</v>
      </c>
      <c r="B199" s="19" t="s">
        <v>4059</v>
      </c>
      <c r="C199" s="18" t="s">
        <v>2212</v>
      </c>
      <c r="D199" s="19" t="s">
        <v>2213</v>
      </c>
      <c r="E199" s="1399">
        <v>1</v>
      </c>
      <c r="F199" s="1398">
        <v>1</v>
      </c>
      <c r="G199" s="13">
        <v>1</v>
      </c>
    </row>
    <row r="200" spans="1:7">
      <c r="A200" s="18" t="s">
        <v>4346</v>
      </c>
      <c r="B200" s="19" t="s">
        <v>4060</v>
      </c>
      <c r="C200" s="18" t="s">
        <v>2497</v>
      </c>
      <c r="D200" s="19" t="s">
        <v>209</v>
      </c>
      <c r="E200" s="1399">
        <v>1</v>
      </c>
      <c r="F200" s="1398">
        <v>1</v>
      </c>
      <c r="G200" s="13">
        <v>1</v>
      </c>
    </row>
    <row r="201" spans="1:7">
      <c r="A201" s="18" t="s">
        <v>4346</v>
      </c>
      <c r="B201" s="19" t="s">
        <v>4060</v>
      </c>
      <c r="C201" s="18" t="s">
        <v>2497</v>
      </c>
      <c r="D201" s="19" t="s">
        <v>209</v>
      </c>
      <c r="E201" s="1399">
        <v>1</v>
      </c>
      <c r="F201" s="1398">
        <v>1</v>
      </c>
      <c r="G201" s="13">
        <v>1</v>
      </c>
    </row>
    <row r="202" spans="1:7">
      <c r="A202" s="18" t="s">
        <v>4346</v>
      </c>
      <c r="B202" s="19" t="s">
        <v>4060</v>
      </c>
      <c r="C202" s="18" t="s">
        <v>36</v>
      </c>
      <c r="D202" s="19" t="s">
        <v>2136</v>
      </c>
      <c r="E202" s="1399">
        <v>1</v>
      </c>
      <c r="F202" s="1398">
        <v>1</v>
      </c>
      <c r="G202" s="13">
        <v>1</v>
      </c>
    </row>
    <row r="203" spans="1:7">
      <c r="A203" s="18" t="s">
        <v>4346</v>
      </c>
      <c r="B203" s="19" t="s">
        <v>4060</v>
      </c>
      <c r="C203" s="18" t="s">
        <v>950</v>
      </c>
      <c r="D203" s="19" t="s">
        <v>2105</v>
      </c>
      <c r="E203" s="1399">
        <v>1</v>
      </c>
      <c r="F203" s="1398">
        <v>1</v>
      </c>
      <c r="G203" s="13">
        <v>1</v>
      </c>
    </row>
    <row r="204" spans="1:7">
      <c r="A204" s="18" t="s">
        <v>4346</v>
      </c>
      <c r="B204" s="19" t="s">
        <v>4060</v>
      </c>
      <c r="C204" s="18" t="s">
        <v>2192</v>
      </c>
      <c r="D204" s="19" t="s">
        <v>2106</v>
      </c>
      <c r="E204" s="1399">
        <v>1</v>
      </c>
      <c r="F204" s="1398">
        <v>1</v>
      </c>
      <c r="G204" s="13">
        <v>1</v>
      </c>
    </row>
    <row r="205" spans="1:7">
      <c r="A205" s="18" t="s">
        <v>4346</v>
      </c>
      <c r="B205" s="19" t="s">
        <v>4060</v>
      </c>
      <c r="C205" s="18" t="s">
        <v>1984</v>
      </c>
      <c r="D205" s="19" t="s">
        <v>4062</v>
      </c>
      <c r="E205" s="1399">
        <v>1</v>
      </c>
      <c r="F205" s="1398">
        <v>1</v>
      </c>
      <c r="G205" s="13">
        <v>1</v>
      </c>
    </row>
    <row r="206" spans="1:7">
      <c r="A206" s="18" t="s">
        <v>4346</v>
      </c>
      <c r="B206" s="19" t="s">
        <v>4060</v>
      </c>
      <c r="C206" s="18" t="s">
        <v>1986</v>
      </c>
      <c r="D206" s="19" t="s">
        <v>4064</v>
      </c>
      <c r="E206" s="1399">
        <v>1</v>
      </c>
      <c r="F206" s="1398">
        <v>1</v>
      </c>
      <c r="G206" s="13">
        <v>1</v>
      </c>
    </row>
    <row r="207" spans="1:7">
      <c r="A207" s="18" t="s">
        <v>4346</v>
      </c>
      <c r="B207" s="19" t="s">
        <v>4060</v>
      </c>
      <c r="C207" s="18" t="s">
        <v>1985</v>
      </c>
      <c r="D207" s="19" t="s">
        <v>4063</v>
      </c>
      <c r="E207" s="1399">
        <v>2</v>
      </c>
      <c r="F207" s="1398">
        <v>1</v>
      </c>
      <c r="G207" s="13">
        <v>2</v>
      </c>
    </row>
    <row r="208" spans="1:7">
      <c r="A208" s="18" t="s">
        <v>3274</v>
      </c>
      <c r="B208" s="19" t="s">
        <v>4366</v>
      </c>
      <c r="C208" s="18" t="s">
        <v>2497</v>
      </c>
      <c r="D208" s="19" t="s">
        <v>209</v>
      </c>
      <c r="E208" s="1399">
        <v>1</v>
      </c>
      <c r="F208" s="1398">
        <v>1</v>
      </c>
      <c r="G208" s="13">
        <v>1</v>
      </c>
    </row>
    <row r="209" spans="1:7">
      <c r="A209" s="18" t="s">
        <v>3274</v>
      </c>
      <c r="B209" s="19" t="s">
        <v>4366</v>
      </c>
      <c r="C209" s="18" t="s">
        <v>2497</v>
      </c>
      <c r="D209" s="19" t="s">
        <v>209</v>
      </c>
      <c r="E209" s="1399">
        <v>1</v>
      </c>
      <c r="F209" s="1398">
        <v>1</v>
      </c>
      <c r="G209" s="13">
        <v>1</v>
      </c>
    </row>
    <row r="210" spans="1:7">
      <c r="A210" s="18" t="s">
        <v>3274</v>
      </c>
      <c r="B210" s="19" t="s">
        <v>4366</v>
      </c>
      <c r="C210" s="18" t="s">
        <v>3509</v>
      </c>
      <c r="D210" s="19" t="s">
        <v>3510</v>
      </c>
      <c r="E210" s="1399">
        <v>1</v>
      </c>
      <c r="F210" s="1398">
        <v>1</v>
      </c>
      <c r="G210" s="13">
        <v>1</v>
      </c>
    </row>
    <row r="211" spans="1:7">
      <c r="A211" s="18" t="s">
        <v>3274</v>
      </c>
      <c r="B211" s="19" t="s">
        <v>4366</v>
      </c>
      <c r="C211" s="18" t="s">
        <v>950</v>
      </c>
      <c r="D211" s="19" t="s">
        <v>2105</v>
      </c>
      <c r="E211" s="1399">
        <v>1</v>
      </c>
      <c r="F211" s="1398">
        <v>1</v>
      </c>
      <c r="G211" s="13">
        <v>1</v>
      </c>
    </row>
    <row r="212" spans="1:7">
      <c r="A212" s="18" t="s">
        <v>3274</v>
      </c>
      <c r="B212" s="19" t="s">
        <v>4366</v>
      </c>
      <c r="C212" s="18" t="s">
        <v>2193</v>
      </c>
      <c r="D212" s="19" t="s">
        <v>4339</v>
      </c>
      <c r="E212" s="1399">
        <v>1</v>
      </c>
      <c r="F212" s="1398">
        <v>1</v>
      </c>
      <c r="G212" s="13">
        <v>1</v>
      </c>
    </row>
    <row r="213" spans="1:7">
      <c r="A213" s="18" t="s">
        <v>3274</v>
      </c>
      <c r="B213" s="19" t="s">
        <v>4366</v>
      </c>
      <c r="C213" s="18" t="s">
        <v>1987</v>
      </c>
      <c r="D213" s="19" t="s">
        <v>1294</v>
      </c>
      <c r="E213" s="1399">
        <v>1</v>
      </c>
      <c r="F213" s="1398">
        <v>1</v>
      </c>
      <c r="G213" s="13">
        <v>1</v>
      </c>
    </row>
    <row r="214" spans="1:7">
      <c r="A214" s="18" t="s">
        <v>3274</v>
      </c>
      <c r="B214" s="19" t="s">
        <v>4366</v>
      </c>
      <c r="C214" s="18" t="s">
        <v>1985</v>
      </c>
      <c r="D214" s="19" t="s">
        <v>4063</v>
      </c>
      <c r="E214" s="1399">
        <v>2</v>
      </c>
      <c r="F214" s="1398">
        <v>1</v>
      </c>
      <c r="G214" s="13">
        <v>2</v>
      </c>
    </row>
    <row r="215" spans="1:7">
      <c r="A215" s="18" t="s">
        <v>3274</v>
      </c>
      <c r="B215" s="19" t="s">
        <v>4366</v>
      </c>
      <c r="C215" s="18" t="s">
        <v>628</v>
      </c>
      <c r="D215" s="19" t="s">
        <v>461</v>
      </c>
      <c r="E215" s="1399">
        <v>1</v>
      </c>
      <c r="F215" s="1398">
        <v>1</v>
      </c>
      <c r="G215" s="13">
        <v>1</v>
      </c>
    </row>
    <row r="216" spans="1:7">
      <c r="A216" s="18" t="s">
        <v>3274</v>
      </c>
      <c r="B216" s="19" t="s">
        <v>4366</v>
      </c>
      <c r="C216" s="18" t="s">
        <v>2205</v>
      </c>
      <c r="D216" s="19" t="s">
        <v>457</v>
      </c>
      <c r="E216" s="1399">
        <v>1</v>
      </c>
      <c r="F216" s="1398">
        <v>1</v>
      </c>
      <c r="G216" s="13">
        <v>1</v>
      </c>
    </row>
    <row r="217" spans="1:7">
      <c r="A217" s="18" t="s">
        <v>3275</v>
      </c>
      <c r="B217" s="19" t="s">
        <v>1295</v>
      </c>
      <c r="C217" s="18" t="s">
        <v>2497</v>
      </c>
      <c r="D217" s="19" t="s">
        <v>209</v>
      </c>
      <c r="E217" s="1399">
        <v>2</v>
      </c>
      <c r="F217" s="1398">
        <v>1</v>
      </c>
      <c r="G217" s="13">
        <v>2</v>
      </c>
    </row>
    <row r="218" spans="1:7">
      <c r="A218" s="18" t="s">
        <v>3275</v>
      </c>
      <c r="B218" s="19" t="s">
        <v>1295</v>
      </c>
      <c r="C218" s="18" t="s">
        <v>950</v>
      </c>
      <c r="D218" s="19" t="s">
        <v>2105</v>
      </c>
      <c r="E218" s="1399">
        <v>1</v>
      </c>
      <c r="F218" s="1398">
        <v>1</v>
      </c>
      <c r="G218" s="13">
        <v>1</v>
      </c>
    </row>
    <row r="219" spans="1:7">
      <c r="A219" s="18" t="s">
        <v>3275</v>
      </c>
      <c r="B219" s="19" t="s">
        <v>1295</v>
      </c>
      <c r="C219" s="18" t="s">
        <v>2192</v>
      </c>
      <c r="D219" s="19" t="s">
        <v>2106</v>
      </c>
      <c r="E219" s="1399">
        <v>1</v>
      </c>
      <c r="F219" s="1398">
        <v>1</v>
      </c>
      <c r="G219" s="13">
        <v>1</v>
      </c>
    </row>
    <row r="220" spans="1:7">
      <c r="A220" s="18" t="s">
        <v>3275</v>
      </c>
      <c r="B220" s="19" t="s">
        <v>1295</v>
      </c>
      <c r="C220" s="18" t="s">
        <v>1987</v>
      </c>
      <c r="D220" s="19" t="s">
        <v>1294</v>
      </c>
      <c r="E220" s="1399">
        <v>1</v>
      </c>
      <c r="F220" s="1398">
        <v>1</v>
      </c>
      <c r="G220" s="13">
        <v>1</v>
      </c>
    </row>
    <row r="221" spans="1:7">
      <c r="A221" s="18" t="s">
        <v>3275</v>
      </c>
      <c r="B221" s="19" t="s">
        <v>1295</v>
      </c>
      <c r="C221" s="18" t="s">
        <v>187</v>
      </c>
      <c r="D221" s="19" t="s">
        <v>456</v>
      </c>
      <c r="E221" s="1399">
        <v>1</v>
      </c>
      <c r="F221" s="1398">
        <v>1</v>
      </c>
      <c r="G221" s="13">
        <v>1</v>
      </c>
    </row>
    <row r="222" spans="1:7">
      <c r="A222" s="18" t="s">
        <v>3275</v>
      </c>
      <c r="B222" s="19" t="s">
        <v>1295</v>
      </c>
      <c r="C222" s="18" t="s">
        <v>2205</v>
      </c>
      <c r="D222" s="19" t="s">
        <v>457</v>
      </c>
      <c r="E222" s="1399">
        <v>1</v>
      </c>
      <c r="F222" s="1398">
        <v>1</v>
      </c>
      <c r="G222" s="13">
        <v>1</v>
      </c>
    </row>
    <row r="223" spans="1:7">
      <c r="A223" s="18" t="s">
        <v>760</v>
      </c>
      <c r="B223" s="19" t="s">
        <v>2751</v>
      </c>
      <c r="C223" s="18" t="s">
        <v>2497</v>
      </c>
      <c r="D223" s="19" t="s">
        <v>209</v>
      </c>
      <c r="E223" s="1399">
        <v>2</v>
      </c>
      <c r="F223" s="1398">
        <v>1</v>
      </c>
      <c r="G223" s="13">
        <v>2</v>
      </c>
    </row>
    <row r="224" spans="1:7">
      <c r="A224" s="18" t="s">
        <v>760</v>
      </c>
      <c r="B224" s="19" t="s">
        <v>2751</v>
      </c>
      <c r="C224" s="18" t="s">
        <v>950</v>
      </c>
      <c r="D224" s="19" t="s">
        <v>2105</v>
      </c>
      <c r="E224" s="1399">
        <v>1</v>
      </c>
      <c r="F224" s="1398">
        <v>1</v>
      </c>
      <c r="G224" s="13">
        <v>1</v>
      </c>
    </row>
    <row r="225" spans="1:7">
      <c r="A225" s="18" t="s">
        <v>760</v>
      </c>
      <c r="B225" s="19" t="s">
        <v>2751</v>
      </c>
      <c r="C225" s="18" t="s">
        <v>2193</v>
      </c>
      <c r="D225" s="19" t="s">
        <v>4339</v>
      </c>
      <c r="E225" s="1399">
        <v>1</v>
      </c>
      <c r="F225" s="1398">
        <v>1</v>
      </c>
      <c r="G225" s="13">
        <v>1</v>
      </c>
    </row>
    <row r="226" spans="1:7">
      <c r="A226" s="18" t="s">
        <v>760</v>
      </c>
      <c r="B226" s="19" t="s">
        <v>2751</v>
      </c>
      <c r="C226" s="18" t="s">
        <v>1984</v>
      </c>
      <c r="D226" s="19" t="s">
        <v>4062</v>
      </c>
      <c r="E226" s="1399">
        <v>1</v>
      </c>
      <c r="F226" s="1398">
        <v>1</v>
      </c>
      <c r="G226" s="13">
        <v>1</v>
      </c>
    </row>
    <row r="227" spans="1:7">
      <c r="A227" s="18" t="s">
        <v>760</v>
      </c>
      <c r="B227" s="19" t="s">
        <v>2751</v>
      </c>
      <c r="C227" s="18" t="s">
        <v>1986</v>
      </c>
      <c r="D227" s="19" t="s">
        <v>4064</v>
      </c>
      <c r="E227" s="1399">
        <v>1</v>
      </c>
      <c r="F227" s="1398">
        <v>1</v>
      </c>
      <c r="G227" s="13">
        <v>1</v>
      </c>
    </row>
    <row r="228" spans="1:7">
      <c r="A228" s="18" t="s">
        <v>761</v>
      </c>
      <c r="B228" s="19" t="s">
        <v>2752</v>
      </c>
      <c r="C228" s="18" t="s">
        <v>2497</v>
      </c>
      <c r="D228" s="19" t="s">
        <v>209</v>
      </c>
      <c r="E228" s="1399">
        <v>2</v>
      </c>
      <c r="F228" s="1398">
        <v>1</v>
      </c>
      <c r="G228" s="13">
        <v>2</v>
      </c>
    </row>
    <row r="229" spans="1:7">
      <c r="A229" s="18" t="s">
        <v>761</v>
      </c>
      <c r="B229" s="19" t="s">
        <v>2752</v>
      </c>
      <c r="C229" s="18" t="s">
        <v>951</v>
      </c>
      <c r="D229" s="19" t="s">
        <v>2821</v>
      </c>
      <c r="E229" s="1399">
        <v>1</v>
      </c>
      <c r="F229" s="1398">
        <v>1</v>
      </c>
      <c r="G229" s="13">
        <v>1</v>
      </c>
    </row>
    <row r="230" spans="1:7">
      <c r="A230" s="18" t="s">
        <v>761</v>
      </c>
      <c r="B230" s="19" t="s">
        <v>2752</v>
      </c>
      <c r="C230" s="18" t="s">
        <v>2193</v>
      </c>
      <c r="D230" s="19" t="s">
        <v>4339</v>
      </c>
      <c r="E230" s="1399">
        <v>1</v>
      </c>
      <c r="F230" s="1398">
        <v>1</v>
      </c>
      <c r="G230" s="13">
        <v>1</v>
      </c>
    </row>
    <row r="231" spans="1:7">
      <c r="A231" s="18" t="s">
        <v>761</v>
      </c>
      <c r="B231" s="19" t="s">
        <v>2752</v>
      </c>
      <c r="C231" s="18" t="s">
        <v>1984</v>
      </c>
      <c r="D231" s="19" t="s">
        <v>4062</v>
      </c>
      <c r="E231" s="1399">
        <v>1</v>
      </c>
      <c r="F231" s="1398">
        <v>1</v>
      </c>
      <c r="G231" s="13">
        <v>1</v>
      </c>
    </row>
    <row r="232" spans="1:7">
      <c r="A232" s="18" t="s">
        <v>4177</v>
      </c>
      <c r="B232" s="19" t="s">
        <v>430</v>
      </c>
      <c r="C232" s="18" t="s">
        <v>2497</v>
      </c>
      <c r="D232" s="19" t="s">
        <v>209</v>
      </c>
      <c r="E232" s="1399">
        <v>2</v>
      </c>
      <c r="F232" s="1398">
        <v>1</v>
      </c>
      <c r="G232" s="13">
        <v>2</v>
      </c>
    </row>
    <row r="233" spans="1:7">
      <c r="A233" s="18" t="s">
        <v>4177</v>
      </c>
      <c r="B233" s="19" t="s">
        <v>430</v>
      </c>
      <c r="C233" s="18" t="s">
        <v>951</v>
      </c>
      <c r="D233" s="19" t="s">
        <v>2821</v>
      </c>
      <c r="E233" s="1399">
        <v>1</v>
      </c>
      <c r="F233" s="1398">
        <v>1</v>
      </c>
      <c r="G233" s="13">
        <v>1</v>
      </c>
    </row>
    <row r="234" spans="1:7">
      <c r="A234" s="18" t="s">
        <v>4177</v>
      </c>
      <c r="B234" s="19" t="s">
        <v>430</v>
      </c>
      <c r="C234" s="18" t="s">
        <v>2192</v>
      </c>
      <c r="D234" s="19" t="s">
        <v>2106</v>
      </c>
      <c r="E234" s="1399">
        <v>1</v>
      </c>
      <c r="F234" s="1398">
        <v>1</v>
      </c>
      <c r="G234" s="13">
        <v>1</v>
      </c>
    </row>
    <row r="235" spans="1:7">
      <c r="A235" s="18" t="s">
        <v>4177</v>
      </c>
      <c r="B235" s="19" t="s">
        <v>430</v>
      </c>
      <c r="C235" s="18" t="s">
        <v>1984</v>
      </c>
      <c r="D235" s="19" t="s">
        <v>4062</v>
      </c>
      <c r="E235" s="1399">
        <v>1</v>
      </c>
      <c r="F235" s="1398">
        <v>1</v>
      </c>
      <c r="G235" s="13">
        <v>1</v>
      </c>
    </row>
    <row r="236" spans="1:7">
      <c r="A236" s="18" t="s">
        <v>3864</v>
      </c>
      <c r="B236" s="19" t="s">
        <v>431</v>
      </c>
      <c r="C236" s="18" t="s">
        <v>2497</v>
      </c>
      <c r="D236" s="19" t="s">
        <v>209</v>
      </c>
      <c r="E236" s="1399">
        <v>2</v>
      </c>
      <c r="F236" s="1398">
        <v>1</v>
      </c>
      <c r="G236" s="13">
        <v>2</v>
      </c>
    </row>
    <row r="237" spans="1:7">
      <c r="A237" s="18" t="s">
        <v>3864</v>
      </c>
      <c r="B237" s="19" t="s">
        <v>431</v>
      </c>
      <c r="C237" s="18" t="s">
        <v>951</v>
      </c>
      <c r="D237" s="19" t="s">
        <v>2821</v>
      </c>
      <c r="E237" s="1399">
        <v>1</v>
      </c>
      <c r="F237" s="1398">
        <v>1</v>
      </c>
      <c r="G237" s="13">
        <v>1</v>
      </c>
    </row>
    <row r="238" spans="1:7">
      <c r="A238" s="18" t="s">
        <v>3864</v>
      </c>
      <c r="B238" s="19" t="s">
        <v>431</v>
      </c>
      <c r="C238" s="18" t="s">
        <v>2193</v>
      </c>
      <c r="D238" s="19" t="s">
        <v>4339</v>
      </c>
      <c r="E238" s="1399">
        <v>1</v>
      </c>
      <c r="F238" s="1398">
        <v>1</v>
      </c>
      <c r="G238" s="13">
        <v>1</v>
      </c>
    </row>
    <row r="239" spans="1:7">
      <c r="A239" s="18" t="s">
        <v>3864</v>
      </c>
      <c r="B239" s="19" t="s">
        <v>431</v>
      </c>
      <c r="C239" s="18" t="s">
        <v>1987</v>
      </c>
      <c r="D239" s="19" t="s">
        <v>1294</v>
      </c>
      <c r="E239" s="1399">
        <v>1</v>
      </c>
      <c r="F239" s="1398">
        <v>1</v>
      </c>
      <c r="G239" s="13">
        <v>1</v>
      </c>
    </row>
    <row r="240" spans="1:7">
      <c r="A240" s="18" t="s">
        <v>3864</v>
      </c>
      <c r="B240" s="19" t="s">
        <v>431</v>
      </c>
      <c r="C240" s="18" t="s">
        <v>628</v>
      </c>
      <c r="D240" s="19" t="s">
        <v>461</v>
      </c>
      <c r="E240" s="1399">
        <v>1</v>
      </c>
      <c r="F240" s="1398">
        <v>1</v>
      </c>
      <c r="G240" s="13">
        <v>1</v>
      </c>
    </row>
    <row r="241" spans="1:7">
      <c r="A241" s="18" t="s">
        <v>3864</v>
      </c>
      <c r="B241" s="19" t="s">
        <v>431</v>
      </c>
      <c r="C241" s="18" t="s">
        <v>2205</v>
      </c>
      <c r="D241" s="19" t="s">
        <v>457</v>
      </c>
      <c r="E241" s="1399">
        <v>1</v>
      </c>
      <c r="F241" s="1398">
        <v>1</v>
      </c>
      <c r="G241" s="13">
        <v>1</v>
      </c>
    </row>
    <row r="242" spans="1:7">
      <c r="A242" s="18" t="s">
        <v>3865</v>
      </c>
      <c r="B242" s="19" t="s">
        <v>3261</v>
      </c>
      <c r="C242" s="18" t="s">
        <v>2497</v>
      </c>
      <c r="D242" s="19" t="s">
        <v>209</v>
      </c>
      <c r="E242" s="1399">
        <v>2</v>
      </c>
      <c r="F242" s="1398">
        <v>1</v>
      </c>
      <c r="G242" s="13">
        <v>2</v>
      </c>
    </row>
    <row r="243" spans="1:7">
      <c r="A243" s="18" t="s">
        <v>3865</v>
      </c>
      <c r="B243" s="19" t="s">
        <v>3261</v>
      </c>
      <c r="C243" s="18" t="s">
        <v>951</v>
      </c>
      <c r="D243" s="19" t="s">
        <v>2821</v>
      </c>
      <c r="E243" s="1399">
        <v>1</v>
      </c>
      <c r="F243" s="1398">
        <v>1</v>
      </c>
      <c r="G243" s="13">
        <v>1</v>
      </c>
    </row>
    <row r="244" spans="1:7">
      <c r="A244" s="18" t="s">
        <v>3865</v>
      </c>
      <c r="B244" s="19" t="s">
        <v>3261</v>
      </c>
      <c r="C244" s="18" t="s">
        <v>2192</v>
      </c>
      <c r="D244" s="19" t="s">
        <v>2106</v>
      </c>
      <c r="E244" s="1399">
        <v>1</v>
      </c>
      <c r="F244" s="1398">
        <v>1</v>
      </c>
      <c r="G244" s="13">
        <v>1</v>
      </c>
    </row>
    <row r="245" spans="1:7">
      <c r="A245" s="18" t="s">
        <v>3865</v>
      </c>
      <c r="B245" s="19" t="s">
        <v>3261</v>
      </c>
      <c r="C245" s="18" t="s">
        <v>1987</v>
      </c>
      <c r="D245" s="19" t="s">
        <v>1294</v>
      </c>
      <c r="E245" s="1399">
        <v>1</v>
      </c>
      <c r="F245" s="1398">
        <v>1</v>
      </c>
      <c r="G245" s="13">
        <v>1</v>
      </c>
    </row>
    <row r="246" spans="1:7">
      <c r="A246" s="18" t="s">
        <v>3865</v>
      </c>
      <c r="B246" s="19" t="s">
        <v>3261</v>
      </c>
      <c r="C246" s="18" t="s">
        <v>187</v>
      </c>
      <c r="D246" s="19" t="s">
        <v>456</v>
      </c>
      <c r="E246" s="1399">
        <v>1</v>
      </c>
      <c r="F246" s="1398">
        <v>1</v>
      </c>
      <c r="G246" s="13">
        <v>1</v>
      </c>
    </row>
    <row r="247" spans="1:7">
      <c r="A247" s="18" t="s">
        <v>3865</v>
      </c>
      <c r="B247" s="19" t="s">
        <v>3261</v>
      </c>
      <c r="C247" s="18" t="s">
        <v>2205</v>
      </c>
      <c r="D247" s="19" t="s">
        <v>457</v>
      </c>
      <c r="E247" s="1399">
        <v>1</v>
      </c>
      <c r="F247" s="1398">
        <v>1</v>
      </c>
      <c r="G247" s="13">
        <v>1</v>
      </c>
    </row>
    <row r="248" spans="1:7">
      <c r="A248" s="18" t="s">
        <v>4345</v>
      </c>
      <c r="B248" s="19" t="s">
        <v>3262</v>
      </c>
      <c r="C248" s="18" t="s">
        <v>4580</v>
      </c>
      <c r="D248" s="19" t="s">
        <v>3206</v>
      </c>
      <c r="E248" s="1399">
        <v>1</v>
      </c>
      <c r="F248" s="1398">
        <v>1</v>
      </c>
      <c r="G248" s="13">
        <v>1</v>
      </c>
    </row>
    <row r="249" spans="1:7">
      <c r="A249" s="18" t="s">
        <v>4345</v>
      </c>
      <c r="B249" s="19" t="s">
        <v>3262</v>
      </c>
      <c r="C249" s="18" t="s">
        <v>1161</v>
      </c>
      <c r="D249" s="19" t="s">
        <v>2823</v>
      </c>
      <c r="E249" s="1399">
        <v>1</v>
      </c>
      <c r="F249" s="1398">
        <v>1</v>
      </c>
      <c r="G249" s="13">
        <v>1</v>
      </c>
    </row>
    <row r="250" spans="1:7">
      <c r="A250" s="18" t="s">
        <v>4345</v>
      </c>
      <c r="B250" s="19" t="s">
        <v>3262</v>
      </c>
      <c r="C250" s="18" t="s">
        <v>2194</v>
      </c>
      <c r="D250" s="19" t="s">
        <v>1339</v>
      </c>
      <c r="E250" s="1399">
        <v>1</v>
      </c>
      <c r="F250" s="1398">
        <v>1</v>
      </c>
      <c r="G250" s="13">
        <v>1</v>
      </c>
    </row>
    <row r="251" spans="1:7">
      <c r="A251" s="18" t="s">
        <v>4345</v>
      </c>
      <c r="B251" s="19" t="s">
        <v>3262</v>
      </c>
      <c r="C251" s="18" t="s">
        <v>2676</v>
      </c>
      <c r="D251" s="19" t="s">
        <v>4081</v>
      </c>
      <c r="E251" s="1399">
        <v>1</v>
      </c>
      <c r="F251" s="1398">
        <v>1</v>
      </c>
      <c r="G251" s="13">
        <v>1</v>
      </c>
    </row>
    <row r="252" spans="1:7">
      <c r="A252" s="18" t="s">
        <v>4345</v>
      </c>
      <c r="B252" s="19" t="s">
        <v>3262</v>
      </c>
      <c r="C252" s="18" t="s">
        <v>3195</v>
      </c>
      <c r="D252" s="19" t="s">
        <v>3687</v>
      </c>
      <c r="E252" s="1399">
        <v>1</v>
      </c>
      <c r="F252" s="1398">
        <v>1</v>
      </c>
      <c r="G252" s="13">
        <v>1</v>
      </c>
    </row>
    <row r="253" spans="1:7">
      <c r="A253" s="18" t="s">
        <v>5325</v>
      </c>
      <c r="B253" s="19" t="s">
        <v>5326</v>
      </c>
      <c r="C253" s="18" t="s">
        <v>4580</v>
      </c>
      <c r="D253" s="19" t="s">
        <v>3206</v>
      </c>
      <c r="E253" s="1399">
        <v>1</v>
      </c>
      <c r="F253" s="1398">
        <v>1</v>
      </c>
      <c r="G253" s="13">
        <v>1</v>
      </c>
    </row>
    <row r="254" spans="1:7">
      <c r="A254" s="18" t="s">
        <v>5325</v>
      </c>
      <c r="B254" s="19" t="s">
        <v>5326</v>
      </c>
      <c r="C254" s="18" t="s">
        <v>1161</v>
      </c>
      <c r="D254" s="19" t="s">
        <v>2823</v>
      </c>
      <c r="E254" s="1399">
        <v>1</v>
      </c>
      <c r="F254" s="1398">
        <v>1</v>
      </c>
      <c r="G254" s="13">
        <v>1</v>
      </c>
    </row>
    <row r="255" spans="1:7">
      <c r="A255" s="18" t="s">
        <v>5325</v>
      </c>
      <c r="B255" s="19" t="s">
        <v>5326</v>
      </c>
      <c r="C255" s="18" t="s">
        <v>4314</v>
      </c>
      <c r="D255" s="19" t="s">
        <v>324</v>
      </c>
      <c r="E255" s="1399">
        <v>1</v>
      </c>
      <c r="F255" s="1398">
        <v>1</v>
      </c>
      <c r="G255" s="13">
        <v>1</v>
      </c>
    </row>
    <row r="256" spans="1:7">
      <c r="A256" s="18" t="s">
        <v>5325</v>
      </c>
      <c r="B256" s="19" t="s">
        <v>5326</v>
      </c>
      <c r="C256" s="18" t="s">
        <v>2677</v>
      </c>
      <c r="D256" s="19" t="s">
        <v>4082</v>
      </c>
      <c r="E256" s="1399">
        <v>1</v>
      </c>
      <c r="F256" s="1398">
        <v>1</v>
      </c>
      <c r="G256" s="13">
        <v>1</v>
      </c>
    </row>
    <row r="257" spans="1:7">
      <c r="A257" s="18" t="s">
        <v>5325</v>
      </c>
      <c r="B257" s="19" t="s">
        <v>5326</v>
      </c>
      <c r="C257" s="18" t="s">
        <v>3195</v>
      </c>
      <c r="D257" s="19" t="s">
        <v>3687</v>
      </c>
      <c r="E257" s="1399">
        <v>1</v>
      </c>
      <c r="F257" s="1398">
        <v>1</v>
      </c>
      <c r="G257" s="13">
        <v>1</v>
      </c>
    </row>
    <row r="258" spans="1:7">
      <c r="A258" s="18" t="s">
        <v>1602</v>
      </c>
      <c r="B258" s="19" t="s">
        <v>1603</v>
      </c>
      <c r="C258" s="18" t="s">
        <v>4577</v>
      </c>
      <c r="D258" s="19" t="s">
        <v>4578</v>
      </c>
      <c r="E258" s="1399">
        <v>1</v>
      </c>
      <c r="F258" s="1398">
        <v>1</v>
      </c>
      <c r="G258" s="13">
        <v>1</v>
      </c>
    </row>
    <row r="259" spans="1:7">
      <c r="A259" s="18" t="s">
        <v>1602</v>
      </c>
      <c r="B259" s="19" t="s">
        <v>1603</v>
      </c>
      <c r="C259" s="18" t="s">
        <v>1161</v>
      </c>
      <c r="D259" s="19" t="s">
        <v>2823</v>
      </c>
      <c r="E259" s="1399">
        <v>1</v>
      </c>
      <c r="F259" s="1398">
        <v>1</v>
      </c>
      <c r="G259" s="13">
        <v>1</v>
      </c>
    </row>
    <row r="260" spans="1:7">
      <c r="A260" s="18" t="s">
        <v>1602</v>
      </c>
      <c r="B260" s="19" t="s">
        <v>1603</v>
      </c>
      <c r="C260" s="18" t="s">
        <v>4319</v>
      </c>
      <c r="D260" s="19" t="s">
        <v>3617</v>
      </c>
      <c r="E260" s="1399">
        <v>1</v>
      </c>
      <c r="F260" s="1398">
        <v>1</v>
      </c>
      <c r="G260" s="13">
        <v>1</v>
      </c>
    </row>
    <row r="261" spans="1:7">
      <c r="A261" s="18" t="s">
        <v>1602</v>
      </c>
      <c r="B261" s="19" t="s">
        <v>1603</v>
      </c>
      <c r="C261" s="18" t="s">
        <v>4321</v>
      </c>
      <c r="D261" s="19" t="s">
        <v>5306</v>
      </c>
      <c r="E261" s="1399">
        <v>1</v>
      </c>
      <c r="F261" s="1398">
        <v>1</v>
      </c>
      <c r="G261" s="13">
        <v>1</v>
      </c>
    </row>
    <row r="262" spans="1:7">
      <c r="A262" s="18" t="s">
        <v>1602</v>
      </c>
      <c r="B262" s="19" t="s">
        <v>1603</v>
      </c>
      <c r="C262" s="18" t="s">
        <v>3195</v>
      </c>
      <c r="D262" s="19" t="s">
        <v>3687</v>
      </c>
      <c r="E262" s="1399">
        <v>1</v>
      </c>
      <c r="F262" s="1398">
        <v>1</v>
      </c>
      <c r="G262" s="13">
        <v>1</v>
      </c>
    </row>
    <row r="263" spans="1:7">
      <c r="A263" s="18" t="s">
        <v>1604</v>
      </c>
      <c r="B263" s="19" t="s">
        <v>4072</v>
      </c>
      <c r="C263" s="18" t="s">
        <v>4577</v>
      </c>
      <c r="D263" s="19" t="s">
        <v>4578</v>
      </c>
      <c r="E263" s="1399">
        <v>1</v>
      </c>
      <c r="F263" s="1398">
        <v>1</v>
      </c>
      <c r="G263" s="13">
        <v>1</v>
      </c>
    </row>
    <row r="264" spans="1:7">
      <c r="A264" s="18" t="s">
        <v>1604</v>
      </c>
      <c r="B264" s="19" t="s">
        <v>4072</v>
      </c>
      <c r="C264" s="18" t="s">
        <v>1161</v>
      </c>
      <c r="D264" s="19" t="s">
        <v>2823</v>
      </c>
      <c r="E264" s="1399">
        <v>1</v>
      </c>
      <c r="F264" s="1398">
        <v>1</v>
      </c>
      <c r="G264" s="13">
        <v>1</v>
      </c>
    </row>
    <row r="265" spans="1:7">
      <c r="A265" s="18" t="s">
        <v>1604</v>
      </c>
      <c r="B265" s="19" t="s">
        <v>4072</v>
      </c>
      <c r="C265" s="18" t="s">
        <v>4320</v>
      </c>
      <c r="D265" s="19" t="s">
        <v>261</v>
      </c>
      <c r="E265" s="1399">
        <v>1</v>
      </c>
      <c r="F265" s="1398">
        <v>1</v>
      </c>
      <c r="G265" s="13">
        <v>1</v>
      </c>
    </row>
    <row r="266" spans="1:7">
      <c r="A266" s="18" t="s">
        <v>1604</v>
      </c>
      <c r="B266" s="19" t="s">
        <v>4072</v>
      </c>
      <c r="C266" s="18" t="s">
        <v>4322</v>
      </c>
      <c r="D266" s="19" t="s">
        <v>5307</v>
      </c>
      <c r="E266" s="1399">
        <v>1</v>
      </c>
      <c r="F266" s="1398">
        <v>1</v>
      </c>
      <c r="G266" s="13">
        <v>1</v>
      </c>
    </row>
    <row r="267" spans="1:7">
      <c r="A267" s="18" t="s">
        <v>1604</v>
      </c>
      <c r="B267" s="19" t="s">
        <v>4072</v>
      </c>
      <c r="C267" s="18" t="s">
        <v>3195</v>
      </c>
      <c r="D267" s="19" t="s">
        <v>3687</v>
      </c>
      <c r="E267" s="1399">
        <v>1</v>
      </c>
      <c r="F267" s="1398">
        <v>1</v>
      </c>
      <c r="G267" s="13">
        <v>1</v>
      </c>
    </row>
    <row r="268" spans="1:7">
      <c r="A268" s="18" t="s">
        <v>3229</v>
      </c>
      <c r="B268" s="19" t="s">
        <v>969</v>
      </c>
      <c r="C268" s="18" t="s">
        <v>3952</v>
      </c>
      <c r="D268" s="19" t="s">
        <v>808</v>
      </c>
      <c r="E268" s="1399">
        <v>1</v>
      </c>
      <c r="F268" s="1398">
        <v>1</v>
      </c>
      <c r="G268" s="13">
        <v>1</v>
      </c>
    </row>
    <row r="269" spans="1:7">
      <c r="A269" s="18" t="s">
        <v>3229</v>
      </c>
      <c r="B269" s="19" t="s">
        <v>969</v>
      </c>
      <c r="C269" s="18" t="s">
        <v>809</v>
      </c>
      <c r="D269" s="19" t="s">
        <v>1072</v>
      </c>
      <c r="E269" s="1399">
        <v>1</v>
      </c>
      <c r="F269" s="1398">
        <v>1</v>
      </c>
      <c r="G269" s="13">
        <v>1</v>
      </c>
    </row>
    <row r="270" spans="1:7">
      <c r="A270" s="18" t="s">
        <v>3229</v>
      </c>
      <c r="B270" s="19" t="s">
        <v>969</v>
      </c>
      <c r="C270" s="18" t="s">
        <v>810</v>
      </c>
      <c r="D270" s="19" t="s">
        <v>1073</v>
      </c>
      <c r="E270" s="1399">
        <v>1</v>
      </c>
      <c r="F270" s="1398">
        <v>1</v>
      </c>
      <c r="G270" s="13">
        <v>1</v>
      </c>
    </row>
    <row r="271" spans="1:7">
      <c r="A271" s="18" t="s">
        <v>3229</v>
      </c>
      <c r="B271" s="19" t="s">
        <v>969</v>
      </c>
      <c r="C271" s="18" t="s">
        <v>2744</v>
      </c>
      <c r="D271" s="19" t="s">
        <v>633</v>
      </c>
      <c r="E271" s="1399">
        <v>1</v>
      </c>
      <c r="F271" s="1398">
        <v>1</v>
      </c>
      <c r="G271" s="13">
        <v>1</v>
      </c>
    </row>
    <row r="272" spans="1:7">
      <c r="A272" s="18" t="s">
        <v>3229</v>
      </c>
      <c r="B272" s="19" t="s">
        <v>969</v>
      </c>
      <c r="C272" s="18" t="s">
        <v>1616</v>
      </c>
      <c r="D272" s="19" t="s">
        <v>4615</v>
      </c>
      <c r="E272" s="1399">
        <v>1</v>
      </c>
      <c r="F272" s="1398">
        <v>1</v>
      </c>
      <c r="G272" s="13">
        <v>1</v>
      </c>
    </row>
    <row r="273" spans="1:7">
      <c r="A273" s="18" t="s">
        <v>4821</v>
      </c>
      <c r="B273" s="19" t="s">
        <v>970</v>
      </c>
      <c r="C273" s="18" t="s">
        <v>3952</v>
      </c>
      <c r="D273" s="19" t="s">
        <v>808</v>
      </c>
      <c r="E273" s="1399">
        <v>1</v>
      </c>
      <c r="F273" s="1398">
        <v>1</v>
      </c>
      <c r="G273" s="13">
        <v>1</v>
      </c>
    </row>
    <row r="274" spans="1:7">
      <c r="A274" s="18" t="s">
        <v>4821</v>
      </c>
      <c r="B274" s="19" t="s">
        <v>970</v>
      </c>
      <c r="C274" s="18" t="s">
        <v>809</v>
      </c>
      <c r="D274" s="19" t="s">
        <v>1072</v>
      </c>
      <c r="E274" s="1399">
        <v>1</v>
      </c>
      <c r="F274" s="1398">
        <v>1</v>
      </c>
      <c r="G274" s="13">
        <v>1</v>
      </c>
    </row>
    <row r="275" spans="1:7">
      <c r="A275" s="18" t="s">
        <v>4821</v>
      </c>
      <c r="B275" s="19" t="s">
        <v>970</v>
      </c>
      <c r="C275" s="18" t="s">
        <v>2134</v>
      </c>
      <c r="D275" s="19" t="s">
        <v>1074</v>
      </c>
      <c r="E275" s="1399">
        <v>1</v>
      </c>
      <c r="F275" s="1398">
        <v>1</v>
      </c>
      <c r="G275" s="13">
        <v>1</v>
      </c>
    </row>
    <row r="276" spans="1:7">
      <c r="A276" s="18" t="s">
        <v>4821</v>
      </c>
      <c r="B276" s="19" t="s">
        <v>970</v>
      </c>
      <c r="C276" s="18" t="s">
        <v>2744</v>
      </c>
      <c r="D276" s="19" t="s">
        <v>633</v>
      </c>
      <c r="E276" s="1399">
        <v>1</v>
      </c>
      <c r="F276" s="1398">
        <v>1</v>
      </c>
      <c r="G276" s="13">
        <v>1</v>
      </c>
    </row>
    <row r="277" spans="1:7">
      <c r="A277" s="18" t="s">
        <v>4821</v>
      </c>
      <c r="B277" s="19" t="s">
        <v>970</v>
      </c>
      <c r="C277" s="18" t="s">
        <v>77</v>
      </c>
      <c r="D277" s="19" t="s">
        <v>826</v>
      </c>
      <c r="E277" s="1399">
        <v>1</v>
      </c>
      <c r="F277" s="1398">
        <v>1</v>
      </c>
      <c r="G277" s="13">
        <v>1</v>
      </c>
    </row>
    <row r="278" spans="1:7">
      <c r="A278" s="18" t="s">
        <v>2076</v>
      </c>
      <c r="B278" s="19" t="s">
        <v>971</v>
      </c>
      <c r="C278" s="18" t="s">
        <v>3954</v>
      </c>
      <c r="D278" s="19" t="s">
        <v>814</v>
      </c>
      <c r="E278" s="1399">
        <v>1</v>
      </c>
      <c r="F278" s="1398">
        <v>1</v>
      </c>
      <c r="G278" s="13">
        <v>1</v>
      </c>
    </row>
    <row r="279" spans="1:7">
      <c r="A279" s="18" t="s">
        <v>2076</v>
      </c>
      <c r="B279" s="19" t="s">
        <v>971</v>
      </c>
      <c r="C279" s="18" t="s">
        <v>815</v>
      </c>
      <c r="D279" s="19" t="s">
        <v>4759</v>
      </c>
      <c r="E279" s="1399">
        <v>1</v>
      </c>
      <c r="F279" s="1398">
        <v>1</v>
      </c>
      <c r="G279" s="13">
        <v>1</v>
      </c>
    </row>
    <row r="280" spans="1:7">
      <c r="A280" s="18" t="s">
        <v>2076</v>
      </c>
      <c r="B280" s="19" t="s">
        <v>971</v>
      </c>
      <c r="C280" s="18" t="s">
        <v>1901</v>
      </c>
      <c r="D280" s="19" t="s">
        <v>3942</v>
      </c>
      <c r="E280" s="1399">
        <v>1</v>
      </c>
      <c r="F280" s="1398">
        <v>1</v>
      </c>
      <c r="G280" s="13">
        <v>1</v>
      </c>
    </row>
    <row r="281" spans="1:7">
      <c r="A281" s="18" t="s">
        <v>2076</v>
      </c>
      <c r="B281" s="19" t="s">
        <v>971</v>
      </c>
      <c r="C281" s="1113" t="s">
        <v>590</v>
      </c>
      <c r="D281" s="19" t="s">
        <v>3947</v>
      </c>
      <c r="E281" s="1399">
        <v>1</v>
      </c>
      <c r="F281" s="1398">
        <v>1</v>
      </c>
      <c r="G281" s="13">
        <v>1</v>
      </c>
    </row>
    <row r="282" spans="1:7">
      <c r="A282" s="18" t="s">
        <v>2076</v>
      </c>
      <c r="B282" s="19" t="s">
        <v>971</v>
      </c>
      <c r="C282" s="18" t="s">
        <v>1221</v>
      </c>
      <c r="D282" s="19" t="s">
        <v>60</v>
      </c>
      <c r="E282" s="1399">
        <v>1</v>
      </c>
      <c r="F282" s="1398">
        <v>1</v>
      </c>
      <c r="G282" s="13">
        <v>1</v>
      </c>
    </row>
    <row r="283" spans="1:7">
      <c r="A283" s="18" t="s">
        <v>2076</v>
      </c>
      <c r="B283" s="19" t="s">
        <v>971</v>
      </c>
      <c r="C283" s="18" t="s">
        <v>5345</v>
      </c>
      <c r="D283" s="19" t="s">
        <v>2690</v>
      </c>
      <c r="E283" s="1399">
        <v>1</v>
      </c>
      <c r="F283" s="1398">
        <v>1</v>
      </c>
      <c r="G283" s="13">
        <v>1</v>
      </c>
    </row>
    <row r="284" spans="1:7">
      <c r="A284" s="18" t="s">
        <v>4606</v>
      </c>
      <c r="B284" s="19" t="s">
        <v>4468</v>
      </c>
      <c r="C284" s="18" t="s">
        <v>3954</v>
      </c>
      <c r="D284" s="19" t="s">
        <v>814</v>
      </c>
      <c r="E284" s="1399">
        <v>1</v>
      </c>
      <c r="F284" s="1398">
        <v>1</v>
      </c>
      <c r="G284" s="13">
        <v>1</v>
      </c>
    </row>
    <row r="285" spans="1:7">
      <c r="A285" s="18" t="s">
        <v>4606</v>
      </c>
      <c r="B285" s="19" t="s">
        <v>4468</v>
      </c>
      <c r="C285" s="18" t="s">
        <v>815</v>
      </c>
      <c r="D285" s="19" t="s">
        <v>4759</v>
      </c>
      <c r="E285" s="1399">
        <v>1</v>
      </c>
      <c r="F285" s="1398">
        <v>1</v>
      </c>
      <c r="G285" s="13">
        <v>1</v>
      </c>
    </row>
    <row r="286" spans="1:7">
      <c r="A286" s="18" t="s">
        <v>4606</v>
      </c>
      <c r="B286" s="19" t="s">
        <v>4468</v>
      </c>
      <c r="C286" s="18" t="s">
        <v>1901</v>
      </c>
      <c r="D286" s="19" t="s">
        <v>3942</v>
      </c>
      <c r="E286" s="1399">
        <v>1</v>
      </c>
      <c r="F286" s="1398">
        <v>1</v>
      </c>
      <c r="G286" s="13">
        <v>1</v>
      </c>
    </row>
    <row r="287" spans="1:7">
      <c r="A287" s="18" t="s">
        <v>4606</v>
      </c>
      <c r="B287" s="19" t="s">
        <v>4468</v>
      </c>
      <c r="C287" s="1113" t="s">
        <v>590</v>
      </c>
      <c r="D287" s="19" t="s">
        <v>3947</v>
      </c>
      <c r="E287" s="1399">
        <v>1</v>
      </c>
      <c r="F287" s="1398">
        <v>1</v>
      </c>
      <c r="G287" s="13">
        <v>1</v>
      </c>
    </row>
    <row r="288" spans="1:7">
      <c r="A288" s="18" t="s">
        <v>4606</v>
      </c>
      <c r="B288" s="19" t="s">
        <v>4468</v>
      </c>
      <c r="C288" s="18" t="s">
        <v>78</v>
      </c>
      <c r="D288" s="19" t="s">
        <v>61</v>
      </c>
      <c r="E288" s="1399">
        <v>1</v>
      </c>
      <c r="F288" s="1398">
        <v>1</v>
      </c>
      <c r="G288" s="13">
        <v>1</v>
      </c>
    </row>
    <row r="289" spans="1:7">
      <c r="A289" s="18" t="s">
        <v>4606</v>
      </c>
      <c r="B289" s="19" t="s">
        <v>4468</v>
      </c>
      <c r="C289" s="18" t="s">
        <v>2862</v>
      </c>
      <c r="D289" s="19" t="s">
        <v>965</v>
      </c>
      <c r="E289" s="1399">
        <v>1</v>
      </c>
      <c r="F289" s="1398">
        <v>1</v>
      </c>
      <c r="G289" s="13">
        <v>1</v>
      </c>
    </row>
    <row r="290" spans="1:7">
      <c r="A290" s="18" t="s">
        <v>4607</v>
      </c>
      <c r="B290" s="19" t="s">
        <v>4469</v>
      </c>
      <c r="C290" s="18" t="s">
        <v>2497</v>
      </c>
      <c r="D290" s="19" t="s">
        <v>209</v>
      </c>
      <c r="E290" s="1399">
        <v>1</v>
      </c>
      <c r="F290" s="1398">
        <v>1</v>
      </c>
      <c r="G290" s="13">
        <v>1</v>
      </c>
    </row>
    <row r="291" spans="1:7">
      <c r="A291" s="18" t="s">
        <v>4607</v>
      </c>
      <c r="B291" s="19" t="s">
        <v>4469</v>
      </c>
      <c r="C291" s="18" t="s">
        <v>950</v>
      </c>
      <c r="D291" s="19" t="s">
        <v>2105</v>
      </c>
      <c r="E291" s="1399">
        <v>1</v>
      </c>
      <c r="F291" s="1398">
        <v>1</v>
      </c>
      <c r="G291" s="13">
        <v>1</v>
      </c>
    </row>
    <row r="292" spans="1:7">
      <c r="A292" s="18" t="s">
        <v>4607</v>
      </c>
      <c r="B292" s="19" t="s">
        <v>4469</v>
      </c>
      <c r="C292" s="18" t="s">
        <v>2894</v>
      </c>
      <c r="D292" s="19" t="s">
        <v>2895</v>
      </c>
      <c r="E292" s="1399">
        <v>1</v>
      </c>
      <c r="F292" s="1398">
        <v>1</v>
      </c>
      <c r="G292" s="13">
        <v>1</v>
      </c>
    </row>
    <row r="293" spans="1:7">
      <c r="A293" s="18" t="s">
        <v>4607</v>
      </c>
      <c r="B293" s="19" t="s">
        <v>4469</v>
      </c>
      <c r="C293" s="18" t="s">
        <v>2498</v>
      </c>
      <c r="D293" s="19" t="s">
        <v>812</v>
      </c>
      <c r="E293" s="1399">
        <v>1</v>
      </c>
      <c r="F293" s="1398">
        <v>1</v>
      </c>
      <c r="G293" s="13">
        <v>1</v>
      </c>
    </row>
    <row r="294" spans="1:7">
      <c r="A294" s="18" t="s">
        <v>4607</v>
      </c>
      <c r="B294" s="19" t="s">
        <v>4469</v>
      </c>
      <c r="C294" s="18" t="s">
        <v>1984</v>
      </c>
      <c r="D294" s="19" t="s">
        <v>4062</v>
      </c>
      <c r="E294" s="1399">
        <v>1</v>
      </c>
      <c r="F294" s="1398">
        <v>1</v>
      </c>
      <c r="G294" s="13">
        <v>1</v>
      </c>
    </row>
    <row r="295" spans="1:7">
      <c r="A295" s="18" t="s">
        <v>4607</v>
      </c>
      <c r="B295" s="19" t="s">
        <v>4469</v>
      </c>
      <c r="C295" s="18" t="s">
        <v>1986</v>
      </c>
      <c r="D295" s="19" t="s">
        <v>4064</v>
      </c>
      <c r="E295" s="1399">
        <v>1</v>
      </c>
      <c r="F295" s="1398">
        <v>1</v>
      </c>
      <c r="G295" s="13">
        <v>1</v>
      </c>
    </row>
    <row r="296" spans="1:7">
      <c r="A296" s="18" t="s">
        <v>4608</v>
      </c>
      <c r="B296" s="19" t="s">
        <v>3841</v>
      </c>
      <c r="C296" s="18" t="s">
        <v>2497</v>
      </c>
      <c r="D296" s="19" t="s">
        <v>209</v>
      </c>
      <c r="E296" s="1399">
        <v>1</v>
      </c>
      <c r="F296" s="1398">
        <v>1</v>
      </c>
      <c r="G296" s="13">
        <v>1</v>
      </c>
    </row>
    <row r="297" spans="1:7">
      <c r="A297" s="18" t="s">
        <v>4608</v>
      </c>
      <c r="B297" s="19" t="s">
        <v>3841</v>
      </c>
      <c r="C297" s="18" t="s">
        <v>2497</v>
      </c>
      <c r="D297" s="19" t="s">
        <v>209</v>
      </c>
      <c r="E297" s="1399">
        <v>1</v>
      </c>
      <c r="F297" s="1398">
        <v>1</v>
      </c>
      <c r="G297" s="13">
        <v>1</v>
      </c>
    </row>
    <row r="298" spans="1:7">
      <c r="A298" s="18" t="s">
        <v>4608</v>
      </c>
      <c r="B298" s="19" t="s">
        <v>3841</v>
      </c>
      <c r="C298" s="18" t="s">
        <v>3509</v>
      </c>
      <c r="D298" s="19" t="s">
        <v>3510</v>
      </c>
      <c r="E298" s="1399">
        <v>1</v>
      </c>
      <c r="F298" s="1398">
        <v>1</v>
      </c>
      <c r="G298" s="13">
        <v>1</v>
      </c>
    </row>
    <row r="299" spans="1:7">
      <c r="A299" s="18" t="s">
        <v>4608</v>
      </c>
      <c r="B299" s="19" t="s">
        <v>3841</v>
      </c>
      <c r="C299" s="18" t="s">
        <v>950</v>
      </c>
      <c r="D299" s="19" t="s">
        <v>2105</v>
      </c>
      <c r="E299" s="1399">
        <v>1</v>
      </c>
      <c r="F299" s="1398">
        <v>1</v>
      </c>
      <c r="G299" s="13">
        <v>1</v>
      </c>
    </row>
    <row r="300" spans="1:7">
      <c r="A300" s="18" t="s">
        <v>4608</v>
      </c>
      <c r="B300" s="19" t="s">
        <v>3841</v>
      </c>
      <c r="C300" s="18" t="s">
        <v>2894</v>
      </c>
      <c r="D300" s="19" t="s">
        <v>2895</v>
      </c>
      <c r="E300" s="1399">
        <v>1</v>
      </c>
      <c r="F300" s="1398">
        <v>1</v>
      </c>
      <c r="G300" s="13">
        <v>1</v>
      </c>
    </row>
    <row r="301" spans="1:7">
      <c r="A301" s="18" t="s">
        <v>4608</v>
      </c>
      <c r="B301" s="19" t="s">
        <v>3841</v>
      </c>
      <c r="C301" s="18" t="s">
        <v>2498</v>
      </c>
      <c r="D301" s="19" t="s">
        <v>812</v>
      </c>
      <c r="E301" s="1399">
        <v>1</v>
      </c>
      <c r="F301" s="1398">
        <v>1</v>
      </c>
      <c r="G301" s="13">
        <v>1</v>
      </c>
    </row>
    <row r="302" spans="1:7">
      <c r="A302" s="18" t="s">
        <v>4608</v>
      </c>
      <c r="B302" s="19" t="s">
        <v>3841</v>
      </c>
      <c r="C302" s="18" t="s">
        <v>1984</v>
      </c>
      <c r="D302" s="19" t="s">
        <v>4062</v>
      </c>
      <c r="E302" s="1399">
        <v>1</v>
      </c>
      <c r="F302" s="1398">
        <v>1</v>
      </c>
      <c r="G302" s="13">
        <v>1</v>
      </c>
    </row>
    <row r="303" spans="1:7">
      <c r="A303" s="18" t="s">
        <v>4608</v>
      </c>
      <c r="B303" s="19" t="s">
        <v>3841</v>
      </c>
      <c r="C303" s="18" t="s">
        <v>1986</v>
      </c>
      <c r="D303" s="19" t="s">
        <v>4064</v>
      </c>
      <c r="E303" s="1399">
        <v>1</v>
      </c>
      <c r="F303" s="1398">
        <v>1</v>
      </c>
      <c r="G303" s="13">
        <v>1</v>
      </c>
    </row>
    <row r="304" spans="1:7">
      <c r="A304" s="18" t="s">
        <v>4608</v>
      </c>
      <c r="B304" s="19" t="s">
        <v>3841</v>
      </c>
      <c r="C304" s="18" t="s">
        <v>1985</v>
      </c>
      <c r="D304" s="19" t="s">
        <v>2896</v>
      </c>
      <c r="E304" s="1399">
        <v>2</v>
      </c>
      <c r="F304" s="1398">
        <v>1</v>
      </c>
      <c r="G304" s="13">
        <v>2</v>
      </c>
    </row>
    <row r="305" spans="1:7">
      <c r="A305" s="18" t="s">
        <v>4609</v>
      </c>
      <c r="B305" s="19" t="s">
        <v>3842</v>
      </c>
      <c r="C305" s="18" t="s">
        <v>2497</v>
      </c>
      <c r="D305" s="19" t="s">
        <v>209</v>
      </c>
      <c r="E305" s="1399">
        <v>1</v>
      </c>
      <c r="F305" s="1398">
        <v>1</v>
      </c>
      <c r="G305" s="13">
        <v>1</v>
      </c>
    </row>
    <row r="306" spans="1:7">
      <c r="A306" s="18" t="s">
        <v>4609</v>
      </c>
      <c r="B306" s="19" t="s">
        <v>3842</v>
      </c>
      <c r="C306" s="18" t="s">
        <v>950</v>
      </c>
      <c r="D306" s="19" t="s">
        <v>2105</v>
      </c>
      <c r="E306" s="1399">
        <v>1</v>
      </c>
      <c r="F306" s="1398">
        <v>1</v>
      </c>
      <c r="G306" s="13">
        <v>1</v>
      </c>
    </row>
    <row r="307" spans="1:7">
      <c r="A307" s="18" t="s">
        <v>4609</v>
      </c>
      <c r="B307" s="19" t="s">
        <v>3842</v>
      </c>
      <c r="C307" s="18" t="s">
        <v>5043</v>
      </c>
      <c r="D307" s="19" t="s">
        <v>5044</v>
      </c>
      <c r="E307" s="1399">
        <v>1</v>
      </c>
      <c r="F307" s="1398">
        <v>1</v>
      </c>
      <c r="G307" s="13">
        <v>1</v>
      </c>
    </row>
    <row r="308" spans="1:7">
      <c r="A308" s="18" t="s">
        <v>4609</v>
      </c>
      <c r="B308" s="19" t="s">
        <v>3842</v>
      </c>
      <c r="C308" s="18" t="s">
        <v>2498</v>
      </c>
      <c r="D308" s="19" t="s">
        <v>812</v>
      </c>
      <c r="E308" s="1399">
        <v>1</v>
      </c>
      <c r="F308" s="1398">
        <v>1</v>
      </c>
      <c r="G308" s="13">
        <v>1</v>
      </c>
    </row>
    <row r="309" spans="1:7">
      <c r="A309" s="18" t="s">
        <v>4609</v>
      </c>
      <c r="B309" s="19" t="s">
        <v>3842</v>
      </c>
      <c r="C309" s="18" t="s">
        <v>1984</v>
      </c>
      <c r="D309" s="19" t="s">
        <v>4062</v>
      </c>
      <c r="E309" s="1399">
        <v>1</v>
      </c>
      <c r="F309" s="1398">
        <v>1</v>
      </c>
      <c r="G309" s="13">
        <v>1</v>
      </c>
    </row>
    <row r="310" spans="1:7">
      <c r="A310" s="18" t="s">
        <v>4609</v>
      </c>
      <c r="B310" s="19" t="s">
        <v>3842</v>
      </c>
      <c r="C310" s="18" t="s">
        <v>1986</v>
      </c>
      <c r="D310" s="19" t="s">
        <v>4064</v>
      </c>
      <c r="E310" s="1399">
        <v>1</v>
      </c>
      <c r="F310" s="1398">
        <v>1</v>
      </c>
      <c r="G310" s="13">
        <v>1</v>
      </c>
    </row>
    <row r="311" spans="1:7">
      <c r="A311" s="18" t="s">
        <v>4610</v>
      </c>
      <c r="B311" s="19" t="s">
        <v>3843</v>
      </c>
      <c r="C311" s="18" t="s">
        <v>2497</v>
      </c>
      <c r="D311" s="19" t="s">
        <v>209</v>
      </c>
      <c r="E311" s="1399">
        <v>1</v>
      </c>
      <c r="F311" s="1398">
        <v>1</v>
      </c>
      <c r="G311" s="13">
        <v>1</v>
      </c>
    </row>
    <row r="312" spans="1:7">
      <c r="A312" s="18" t="s">
        <v>4610</v>
      </c>
      <c r="B312" s="19" t="s">
        <v>3843</v>
      </c>
      <c r="C312" s="18" t="s">
        <v>2497</v>
      </c>
      <c r="D312" s="19" t="s">
        <v>209</v>
      </c>
      <c r="E312" s="1399">
        <v>1</v>
      </c>
      <c r="F312" s="1398">
        <v>1</v>
      </c>
      <c r="G312" s="13">
        <v>1</v>
      </c>
    </row>
    <row r="313" spans="1:7">
      <c r="A313" s="18" t="s">
        <v>4610</v>
      </c>
      <c r="B313" s="19" t="s">
        <v>3843</v>
      </c>
      <c r="C313" s="18" t="s">
        <v>36</v>
      </c>
      <c r="D313" s="19" t="s">
        <v>2136</v>
      </c>
      <c r="E313" s="1399">
        <v>1</v>
      </c>
      <c r="F313" s="1398">
        <v>1</v>
      </c>
      <c r="G313" s="13">
        <v>1</v>
      </c>
    </row>
    <row r="314" spans="1:7">
      <c r="A314" s="18" t="s">
        <v>4610</v>
      </c>
      <c r="B314" s="19" t="s">
        <v>3843</v>
      </c>
      <c r="C314" s="18" t="s">
        <v>950</v>
      </c>
      <c r="D314" s="19" t="s">
        <v>2105</v>
      </c>
      <c r="E314" s="1399">
        <v>1</v>
      </c>
      <c r="F314" s="1398">
        <v>1</v>
      </c>
      <c r="G314" s="13">
        <v>1</v>
      </c>
    </row>
    <row r="315" spans="1:7">
      <c r="A315" s="18" t="s">
        <v>4610</v>
      </c>
      <c r="B315" s="19" t="s">
        <v>3843</v>
      </c>
      <c r="C315" s="18" t="s">
        <v>5043</v>
      </c>
      <c r="D315" s="19" t="s">
        <v>5044</v>
      </c>
      <c r="E315" s="1399">
        <v>1</v>
      </c>
      <c r="F315" s="1398">
        <v>1</v>
      </c>
      <c r="G315" s="13">
        <v>1</v>
      </c>
    </row>
    <row r="316" spans="1:7">
      <c r="A316" s="18" t="s">
        <v>4610</v>
      </c>
      <c r="B316" s="19" t="s">
        <v>3843</v>
      </c>
      <c r="C316" s="18" t="s">
        <v>2498</v>
      </c>
      <c r="D316" s="19" t="s">
        <v>812</v>
      </c>
      <c r="E316" s="1399">
        <v>1</v>
      </c>
      <c r="F316" s="1398">
        <v>1</v>
      </c>
      <c r="G316" s="13">
        <v>1</v>
      </c>
    </row>
    <row r="317" spans="1:7">
      <c r="A317" s="18" t="s">
        <v>4610</v>
      </c>
      <c r="B317" s="19" t="s">
        <v>3843</v>
      </c>
      <c r="C317" s="18" t="s">
        <v>1984</v>
      </c>
      <c r="D317" s="19" t="s">
        <v>4062</v>
      </c>
      <c r="E317" s="1399">
        <v>1</v>
      </c>
      <c r="F317" s="1398">
        <v>1</v>
      </c>
      <c r="G317" s="13">
        <v>1</v>
      </c>
    </row>
    <row r="318" spans="1:7">
      <c r="A318" s="18" t="s">
        <v>4610</v>
      </c>
      <c r="B318" s="19" t="s">
        <v>3843</v>
      </c>
      <c r="C318" s="18" t="s">
        <v>1986</v>
      </c>
      <c r="D318" s="19" t="s">
        <v>4064</v>
      </c>
      <c r="E318" s="1399">
        <v>1</v>
      </c>
      <c r="F318" s="1398">
        <v>1</v>
      </c>
      <c r="G318" s="13">
        <v>1</v>
      </c>
    </row>
    <row r="319" spans="1:7">
      <c r="A319" s="18" t="s">
        <v>4610</v>
      </c>
      <c r="B319" s="19" t="s">
        <v>3843</v>
      </c>
      <c r="C319" s="18" t="s">
        <v>1985</v>
      </c>
      <c r="D319" s="19" t="s">
        <v>2896</v>
      </c>
      <c r="E319" s="1399">
        <v>2</v>
      </c>
      <c r="F319" s="1398">
        <v>1</v>
      </c>
      <c r="G319" s="13">
        <v>2</v>
      </c>
    </row>
    <row r="320" spans="1:7">
      <c r="A320" s="18" t="s">
        <v>3543</v>
      </c>
      <c r="B320" s="19" t="s">
        <v>952</v>
      </c>
      <c r="C320" s="18" t="s">
        <v>2497</v>
      </c>
      <c r="D320" s="19" t="s">
        <v>209</v>
      </c>
      <c r="E320" s="1399">
        <v>1</v>
      </c>
      <c r="F320" s="1398">
        <v>1</v>
      </c>
      <c r="G320" s="13">
        <v>1</v>
      </c>
    </row>
    <row r="321" spans="1:7">
      <c r="A321" s="18" t="s">
        <v>3543</v>
      </c>
      <c r="B321" s="19" t="s">
        <v>952</v>
      </c>
      <c r="C321" s="18" t="s">
        <v>2497</v>
      </c>
      <c r="D321" s="19" t="s">
        <v>209</v>
      </c>
      <c r="E321" s="1399">
        <v>1</v>
      </c>
      <c r="F321" s="1398">
        <v>1</v>
      </c>
      <c r="G321" s="13">
        <v>1</v>
      </c>
    </row>
    <row r="322" spans="1:7">
      <c r="A322" s="18" t="s">
        <v>3543</v>
      </c>
      <c r="B322" s="19" t="s">
        <v>952</v>
      </c>
      <c r="C322" s="18" t="s">
        <v>950</v>
      </c>
      <c r="D322" s="19" t="s">
        <v>2105</v>
      </c>
      <c r="E322" s="1399">
        <v>1</v>
      </c>
      <c r="F322" s="1398">
        <v>1</v>
      </c>
      <c r="G322" s="13">
        <v>1</v>
      </c>
    </row>
    <row r="323" spans="1:7">
      <c r="A323" s="18" t="s">
        <v>3543</v>
      </c>
      <c r="B323" s="19" t="s">
        <v>952</v>
      </c>
      <c r="C323" s="18" t="s">
        <v>5043</v>
      </c>
      <c r="D323" s="19" t="s">
        <v>5044</v>
      </c>
      <c r="E323" s="1399">
        <v>1</v>
      </c>
      <c r="F323" s="1398">
        <v>1</v>
      </c>
      <c r="G323" s="13">
        <v>1</v>
      </c>
    </row>
    <row r="324" spans="1:7">
      <c r="A324" s="18" t="s">
        <v>3543</v>
      </c>
      <c r="B324" s="19" t="s">
        <v>952</v>
      </c>
      <c r="C324" s="18" t="s">
        <v>2498</v>
      </c>
      <c r="D324" s="19" t="s">
        <v>812</v>
      </c>
      <c r="E324" s="1399">
        <v>1</v>
      </c>
      <c r="F324" s="1398">
        <v>1</v>
      </c>
      <c r="G324" s="13">
        <v>1</v>
      </c>
    </row>
    <row r="325" spans="1:7">
      <c r="A325" s="18" t="s">
        <v>3543</v>
      </c>
      <c r="B325" s="19" t="s">
        <v>952</v>
      </c>
      <c r="C325" s="18" t="s">
        <v>1218</v>
      </c>
      <c r="D325" s="19" t="s">
        <v>3944</v>
      </c>
      <c r="E325" s="1399">
        <v>1</v>
      </c>
      <c r="F325" s="1398">
        <v>1</v>
      </c>
      <c r="G325" s="13">
        <v>1</v>
      </c>
    </row>
    <row r="326" spans="1:7">
      <c r="A326" s="18" t="s">
        <v>3543</v>
      </c>
      <c r="B326" s="19" t="s">
        <v>952</v>
      </c>
      <c r="C326" s="1113" t="s">
        <v>589</v>
      </c>
      <c r="D326" s="19" t="s">
        <v>3946</v>
      </c>
      <c r="E326" s="1399">
        <v>1</v>
      </c>
      <c r="F326" s="1398">
        <v>1</v>
      </c>
      <c r="G326" s="13">
        <v>1</v>
      </c>
    </row>
    <row r="327" spans="1:7">
      <c r="A327" s="18" t="s">
        <v>3543</v>
      </c>
      <c r="B327" s="19" t="s">
        <v>952</v>
      </c>
      <c r="C327" s="18" t="s">
        <v>5045</v>
      </c>
      <c r="D327" s="19" t="s">
        <v>1261</v>
      </c>
      <c r="E327" s="1399">
        <v>1</v>
      </c>
      <c r="F327" s="1398">
        <v>1</v>
      </c>
      <c r="G327" s="13">
        <v>1</v>
      </c>
    </row>
    <row r="328" spans="1:7">
      <c r="A328" s="18" t="s">
        <v>3543</v>
      </c>
      <c r="B328" s="19" t="s">
        <v>952</v>
      </c>
      <c r="C328" s="18" t="s">
        <v>5344</v>
      </c>
      <c r="D328" s="19" t="s">
        <v>4894</v>
      </c>
      <c r="E328" s="1399">
        <v>1</v>
      </c>
      <c r="F328" s="1398">
        <v>1</v>
      </c>
      <c r="G328" s="13">
        <v>1</v>
      </c>
    </row>
    <row r="329" spans="1:7">
      <c r="A329" s="18" t="s">
        <v>953</v>
      </c>
      <c r="B329" s="19" t="s">
        <v>954</v>
      </c>
      <c r="C329" s="18" t="s">
        <v>2497</v>
      </c>
      <c r="D329" s="19" t="s">
        <v>209</v>
      </c>
      <c r="E329" s="1399">
        <v>1</v>
      </c>
      <c r="F329" s="1398">
        <v>1</v>
      </c>
      <c r="G329" s="13">
        <v>1</v>
      </c>
    </row>
    <row r="330" spans="1:7">
      <c r="A330" s="18" t="s">
        <v>953</v>
      </c>
      <c r="B330" s="19" t="s">
        <v>954</v>
      </c>
      <c r="C330" s="18" t="s">
        <v>2497</v>
      </c>
      <c r="D330" s="19" t="s">
        <v>209</v>
      </c>
      <c r="E330" s="1399">
        <v>1</v>
      </c>
      <c r="F330" s="1398">
        <v>1</v>
      </c>
      <c r="G330" s="13">
        <v>1</v>
      </c>
    </row>
    <row r="331" spans="1:7">
      <c r="A331" s="18" t="s">
        <v>953</v>
      </c>
      <c r="B331" s="19" t="s">
        <v>954</v>
      </c>
      <c r="C331" s="18" t="s">
        <v>2497</v>
      </c>
      <c r="D331" s="19" t="s">
        <v>209</v>
      </c>
      <c r="E331" s="1399">
        <v>1</v>
      </c>
      <c r="F331" s="1398">
        <v>1</v>
      </c>
      <c r="G331" s="13">
        <v>1</v>
      </c>
    </row>
    <row r="332" spans="1:7">
      <c r="A332" s="18" t="s">
        <v>953</v>
      </c>
      <c r="B332" s="19" t="s">
        <v>954</v>
      </c>
      <c r="C332" s="18" t="s">
        <v>36</v>
      </c>
      <c r="D332" s="19" t="s">
        <v>2136</v>
      </c>
      <c r="E332" s="1399">
        <v>1</v>
      </c>
      <c r="F332" s="1398">
        <v>1</v>
      </c>
      <c r="G332" s="13">
        <v>1</v>
      </c>
    </row>
    <row r="333" spans="1:7">
      <c r="A333" s="18" t="s">
        <v>953</v>
      </c>
      <c r="B333" s="19" t="s">
        <v>954</v>
      </c>
      <c r="C333" s="18" t="s">
        <v>950</v>
      </c>
      <c r="D333" s="19" t="s">
        <v>2105</v>
      </c>
      <c r="E333" s="1399">
        <v>1</v>
      </c>
      <c r="F333" s="1398">
        <v>1</v>
      </c>
      <c r="G333" s="13">
        <v>1</v>
      </c>
    </row>
    <row r="334" spans="1:7">
      <c r="A334" s="18" t="s">
        <v>953</v>
      </c>
      <c r="B334" s="19" t="s">
        <v>954</v>
      </c>
      <c r="C334" s="18" t="s">
        <v>5043</v>
      </c>
      <c r="D334" s="19" t="s">
        <v>5044</v>
      </c>
      <c r="E334" s="1399">
        <v>1</v>
      </c>
      <c r="F334" s="1398">
        <v>1</v>
      </c>
      <c r="G334" s="13">
        <v>1</v>
      </c>
    </row>
    <row r="335" spans="1:7">
      <c r="A335" s="18" t="s">
        <v>953</v>
      </c>
      <c r="B335" s="19" t="s">
        <v>954</v>
      </c>
      <c r="C335" s="18" t="s">
        <v>2498</v>
      </c>
      <c r="D335" s="19" t="s">
        <v>812</v>
      </c>
      <c r="E335" s="1399">
        <v>1</v>
      </c>
      <c r="F335" s="1398">
        <v>1</v>
      </c>
      <c r="G335" s="13">
        <v>1</v>
      </c>
    </row>
    <row r="336" spans="1:7">
      <c r="A336" s="18" t="s">
        <v>953</v>
      </c>
      <c r="B336" s="19" t="s">
        <v>954</v>
      </c>
      <c r="C336" s="18" t="s">
        <v>1985</v>
      </c>
      <c r="D336" s="19" t="s">
        <v>2896</v>
      </c>
      <c r="E336" s="1399">
        <v>2</v>
      </c>
      <c r="F336" s="1398">
        <v>1</v>
      </c>
      <c r="G336" s="13">
        <v>2</v>
      </c>
    </row>
    <row r="337" spans="1:7">
      <c r="A337" s="18" t="s">
        <v>953</v>
      </c>
      <c r="B337" s="19" t="s">
        <v>954</v>
      </c>
      <c r="C337" s="18" t="s">
        <v>1218</v>
      </c>
      <c r="D337" s="19" t="s">
        <v>3944</v>
      </c>
      <c r="E337" s="1399">
        <v>1</v>
      </c>
      <c r="F337" s="1398">
        <v>1</v>
      </c>
      <c r="G337" s="13">
        <v>1</v>
      </c>
    </row>
    <row r="338" spans="1:7">
      <c r="A338" s="18" t="s">
        <v>953</v>
      </c>
      <c r="B338" s="19" t="s">
        <v>954</v>
      </c>
      <c r="C338" s="1113" t="s">
        <v>589</v>
      </c>
      <c r="D338" s="19" t="s">
        <v>3946</v>
      </c>
      <c r="E338" s="1399">
        <v>1</v>
      </c>
      <c r="F338" s="1398">
        <v>1</v>
      </c>
      <c r="G338" s="13">
        <v>1</v>
      </c>
    </row>
    <row r="339" spans="1:7">
      <c r="A339" s="18" t="s">
        <v>953</v>
      </c>
      <c r="B339" s="19" t="s">
        <v>954</v>
      </c>
      <c r="C339" s="18" t="s">
        <v>5045</v>
      </c>
      <c r="D339" s="19" t="s">
        <v>1261</v>
      </c>
      <c r="E339" s="1399">
        <v>1</v>
      </c>
      <c r="F339" s="1398">
        <v>1</v>
      </c>
      <c r="G339" s="13">
        <v>1</v>
      </c>
    </row>
    <row r="340" spans="1:7">
      <c r="A340" s="18" t="s">
        <v>953</v>
      </c>
      <c r="B340" s="19" t="s">
        <v>954</v>
      </c>
      <c r="C340" s="18" t="s">
        <v>5344</v>
      </c>
      <c r="D340" s="19" t="s">
        <v>4894</v>
      </c>
      <c r="E340" s="1399">
        <v>1</v>
      </c>
      <c r="F340" s="1398">
        <v>1</v>
      </c>
      <c r="G340" s="13">
        <v>1</v>
      </c>
    </row>
    <row r="341" spans="1:7">
      <c r="A341" s="18" t="s">
        <v>955</v>
      </c>
      <c r="B341" s="19" t="s">
        <v>956</v>
      </c>
      <c r="C341" s="18" t="s">
        <v>2497</v>
      </c>
      <c r="D341" s="19" t="s">
        <v>209</v>
      </c>
      <c r="E341" s="1399">
        <v>1</v>
      </c>
      <c r="F341" s="1398">
        <v>1</v>
      </c>
      <c r="G341" s="13">
        <v>1</v>
      </c>
    </row>
    <row r="342" spans="1:7">
      <c r="A342" s="18" t="s">
        <v>955</v>
      </c>
      <c r="B342" s="19" t="s">
        <v>956</v>
      </c>
      <c r="C342" s="18" t="s">
        <v>2497</v>
      </c>
      <c r="D342" s="19" t="s">
        <v>209</v>
      </c>
      <c r="E342" s="1399">
        <v>1</v>
      </c>
      <c r="F342" s="1398">
        <v>1</v>
      </c>
      <c r="G342" s="13">
        <v>1</v>
      </c>
    </row>
    <row r="343" spans="1:7">
      <c r="A343" s="18" t="s">
        <v>955</v>
      </c>
      <c r="B343" s="19" t="s">
        <v>956</v>
      </c>
      <c r="C343" s="18" t="s">
        <v>950</v>
      </c>
      <c r="D343" s="19" t="s">
        <v>2105</v>
      </c>
      <c r="E343" s="1399">
        <v>1</v>
      </c>
      <c r="F343" s="1398">
        <v>1</v>
      </c>
      <c r="G343" s="13">
        <v>1</v>
      </c>
    </row>
    <row r="344" spans="1:7">
      <c r="A344" s="18" t="s">
        <v>955</v>
      </c>
      <c r="B344" s="19" t="s">
        <v>956</v>
      </c>
      <c r="C344" s="18" t="s">
        <v>2894</v>
      </c>
      <c r="D344" s="19" t="s">
        <v>2895</v>
      </c>
      <c r="E344" s="1399">
        <v>1</v>
      </c>
      <c r="F344" s="1398">
        <v>1</v>
      </c>
      <c r="G344" s="13">
        <v>1</v>
      </c>
    </row>
    <row r="345" spans="1:7">
      <c r="A345" s="18" t="s">
        <v>955</v>
      </c>
      <c r="B345" s="19" t="s">
        <v>956</v>
      </c>
      <c r="C345" s="18" t="s">
        <v>2498</v>
      </c>
      <c r="D345" s="19" t="s">
        <v>812</v>
      </c>
      <c r="E345" s="1399">
        <v>1</v>
      </c>
      <c r="F345" s="1398">
        <v>1</v>
      </c>
      <c r="G345" s="13">
        <v>1</v>
      </c>
    </row>
    <row r="346" spans="1:7">
      <c r="A346" s="18" t="s">
        <v>955</v>
      </c>
      <c r="B346" s="19" t="s">
        <v>956</v>
      </c>
      <c r="C346" s="18" t="s">
        <v>1218</v>
      </c>
      <c r="D346" s="19" t="s">
        <v>3944</v>
      </c>
      <c r="E346" s="1399">
        <v>1</v>
      </c>
      <c r="F346" s="1398">
        <v>1</v>
      </c>
      <c r="G346" s="13">
        <v>1</v>
      </c>
    </row>
    <row r="347" spans="1:7">
      <c r="A347" s="18" t="s">
        <v>955</v>
      </c>
      <c r="B347" s="19" t="s">
        <v>956</v>
      </c>
      <c r="C347" s="1113" t="s">
        <v>589</v>
      </c>
      <c r="D347" s="19" t="s">
        <v>3946</v>
      </c>
      <c r="E347" s="1399">
        <v>1</v>
      </c>
      <c r="F347" s="1398">
        <v>1</v>
      </c>
      <c r="G347" s="13">
        <v>1</v>
      </c>
    </row>
    <row r="348" spans="1:7">
      <c r="A348" s="18" t="s">
        <v>955</v>
      </c>
      <c r="B348" s="19" t="s">
        <v>956</v>
      </c>
      <c r="C348" s="18" t="s">
        <v>1363</v>
      </c>
      <c r="D348" s="19" t="s">
        <v>1364</v>
      </c>
      <c r="E348" s="1399">
        <v>1</v>
      </c>
      <c r="F348" s="1398">
        <v>1</v>
      </c>
      <c r="G348" s="13">
        <v>1</v>
      </c>
    </row>
    <row r="349" spans="1:7">
      <c r="A349" s="18" t="s">
        <v>955</v>
      </c>
      <c r="B349" s="19" t="s">
        <v>956</v>
      </c>
      <c r="C349" s="18" t="s">
        <v>5344</v>
      </c>
      <c r="D349" s="19" t="s">
        <v>4894</v>
      </c>
      <c r="E349" s="1399">
        <v>1</v>
      </c>
      <c r="F349" s="1398">
        <v>1</v>
      </c>
      <c r="G349" s="13">
        <v>1</v>
      </c>
    </row>
    <row r="350" spans="1:7">
      <c r="A350" s="18" t="s">
        <v>957</v>
      </c>
      <c r="B350" s="19" t="s">
        <v>616</v>
      </c>
      <c r="C350" s="18" t="s">
        <v>2497</v>
      </c>
      <c r="D350" s="19" t="s">
        <v>209</v>
      </c>
      <c r="E350" s="1399">
        <v>1</v>
      </c>
      <c r="F350" s="1398">
        <v>1</v>
      </c>
      <c r="G350" s="13">
        <v>1</v>
      </c>
    </row>
    <row r="351" spans="1:7">
      <c r="A351" s="18" t="s">
        <v>957</v>
      </c>
      <c r="B351" s="19" t="s">
        <v>616</v>
      </c>
      <c r="C351" s="18" t="s">
        <v>2497</v>
      </c>
      <c r="D351" s="19" t="s">
        <v>209</v>
      </c>
      <c r="E351" s="1399">
        <v>1</v>
      </c>
      <c r="F351" s="1398">
        <v>1</v>
      </c>
      <c r="G351" s="13">
        <v>1</v>
      </c>
    </row>
    <row r="352" spans="1:7">
      <c r="A352" s="18" t="s">
        <v>957</v>
      </c>
      <c r="B352" s="19" t="s">
        <v>616</v>
      </c>
      <c r="C352" s="18" t="s">
        <v>2497</v>
      </c>
      <c r="D352" s="19" t="s">
        <v>209</v>
      </c>
      <c r="E352" s="1399">
        <v>1</v>
      </c>
      <c r="F352" s="1398">
        <v>1</v>
      </c>
      <c r="G352" s="13">
        <v>1</v>
      </c>
    </row>
    <row r="353" spans="1:7">
      <c r="A353" s="18" t="s">
        <v>957</v>
      </c>
      <c r="B353" s="19" t="s">
        <v>616</v>
      </c>
      <c r="C353" s="18" t="s">
        <v>3509</v>
      </c>
      <c r="D353" s="19" t="s">
        <v>3510</v>
      </c>
      <c r="E353" s="1399">
        <v>1</v>
      </c>
      <c r="F353" s="1398">
        <v>1</v>
      </c>
      <c r="G353" s="13">
        <v>1</v>
      </c>
    </row>
    <row r="354" spans="1:7">
      <c r="A354" s="18" t="s">
        <v>957</v>
      </c>
      <c r="B354" s="19" t="s">
        <v>616</v>
      </c>
      <c r="C354" s="18" t="s">
        <v>950</v>
      </c>
      <c r="D354" s="19" t="s">
        <v>2105</v>
      </c>
      <c r="E354" s="1399">
        <v>1</v>
      </c>
      <c r="F354" s="1398">
        <v>1</v>
      </c>
      <c r="G354" s="13">
        <v>1</v>
      </c>
    </row>
    <row r="355" spans="1:7">
      <c r="A355" s="18" t="s">
        <v>957</v>
      </c>
      <c r="B355" s="19" t="s">
        <v>616</v>
      </c>
      <c r="C355" s="18" t="s">
        <v>2894</v>
      </c>
      <c r="D355" s="19" t="s">
        <v>2895</v>
      </c>
      <c r="E355" s="1399">
        <v>1</v>
      </c>
      <c r="F355" s="1398">
        <v>1</v>
      </c>
      <c r="G355" s="13">
        <v>1</v>
      </c>
    </row>
    <row r="356" spans="1:7">
      <c r="A356" s="18" t="s">
        <v>957</v>
      </c>
      <c r="B356" s="19" t="s">
        <v>616</v>
      </c>
      <c r="C356" s="18" t="s">
        <v>2498</v>
      </c>
      <c r="D356" s="19" t="s">
        <v>812</v>
      </c>
      <c r="E356" s="1399">
        <v>1</v>
      </c>
      <c r="F356" s="1398">
        <v>1</v>
      </c>
      <c r="G356" s="13">
        <v>1</v>
      </c>
    </row>
    <row r="357" spans="1:7">
      <c r="A357" s="18" t="s">
        <v>957</v>
      </c>
      <c r="B357" s="19" t="s">
        <v>616</v>
      </c>
      <c r="C357" s="18" t="s">
        <v>1985</v>
      </c>
      <c r="D357" s="19" t="s">
        <v>2896</v>
      </c>
      <c r="E357" s="1399">
        <v>2</v>
      </c>
      <c r="F357" s="1398">
        <v>1</v>
      </c>
      <c r="G357" s="13">
        <v>2</v>
      </c>
    </row>
    <row r="358" spans="1:7">
      <c r="A358" s="18" t="s">
        <v>957</v>
      </c>
      <c r="B358" s="19" t="s">
        <v>616</v>
      </c>
      <c r="C358" s="18" t="s">
        <v>1218</v>
      </c>
      <c r="D358" s="19" t="s">
        <v>3944</v>
      </c>
      <c r="E358" s="1399">
        <v>1</v>
      </c>
      <c r="F358" s="1398">
        <v>1</v>
      </c>
      <c r="G358" s="13">
        <v>1</v>
      </c>
    </row>
    <row r="359" spans="1:7">
      <c r="A359" s="18" t="s">
        <v>957</v>
      </c>
      <c r="B359" s="19" t="s">
        <v>616</v>
      </c>
      <c r="C359" s="1113" t="s">
        <v>589</v>
      </c>
      <c r="D359" s="19" t="s">
        <v>3946</v>
      </c>
      <c r="E359" s="1399">
        <v>1</v>
      </c>
      <c r="F359" s="1398">
        <v>1</v>
      </c>
      <c r="G359" s="13">
        <v>1</v>
      </c>
    </row>
    <row r="360" spans="1:7">
      <c r="A360" s="18" t="s">
        <v>957</v>
      </c>
      <c r="B360" s="19" t="s">
        <v>616</v>
      </c>
      <c r="C360" s="18" t="s">
        <v>1363</v>
      </c>
      <c r="D360" s="19" t="s">
        <v>1364</v>
      </c>
      <c r="E360" s="1399">
        <v>1</v>
      </c>
      <c r="F360" s="1398">
        <v>1</v>
      </c>
      <c r="G360" s="13">
        <v>1</v>
      </c>
    </row>
    <row r="361" spans="1:7">
      <c r="A361" s="18" t="s">
        <v>957</v>
      </c>
      <c r="B361" s="19" t="s">
        <v>616</v>
      </c>
      <c r="C361" s="18" t="s">
        <v>5344</v>
      </c>
      <c r="D361" s="19" t="s">
        <v>4894</v>
      </c>
      <c r="E361" s="1399">
        <v>1</v>
      </c>
      <c r="F361" s="1398">
        <v>1</v>
      </c>
      <c r="G361" s="13">
        <v>1</v>
      </c>
    </row>
    <row r="362" spans="1:7">
      <c r="A362" s="18" t="s">
        <v>2051</v>
      </c>
      <c r="B362" s="19" t="s">
        <v>617</v>
      </c>
      <c r="C362" s="18" t="s">
        <v>2497</v>
      </c>
      <c r="D362" s="19" t="s">
        <v>209</v>
      </c>
      <c r="E362" s="1399">
        <v>1</v>
      </c>
      <c r="F362" s="1398">
        <v>1</v>
      </c>
      <c r="G362" s="13">
        <v>1</v>
      </c>
    </row>
    <row r="363" spans="1:7">
      <c r="A363" s="18" t="s">
        <v>2051</v>
      </c>
      <c r="B363" s="19" t="s">
        <v>617</v>
      </c>
      <c r="C363" s="18" t="s">
        <v>950</v>
      </c>
      <c r="D363" s="19" t="s">
        <v>2105</v>
      </c>
      <c r="E363" s="1399">
        <v>1</v>
      </c>
      <c r="F363" s="1398">
        <v>1</v>
      </c>
      <c r="G363" s="13">
        <v>1</v>
      </c>
    </row>
    <row r="364" spans="1:7">
      <c r="A364" s="18" t="s">
        <v>2051</v>
      </c>
      <c r="B364" s="19" t="s">
        <v>617</v>
      </c>
      <c r="C364" s="18" t="s">
        <v>811</v>
      </c>
      <c r="D364" s="19" t="s">
        <v>4614</v>
      </c>
      <c r="E364" s="1399">
        <v>1</v>
      </c>
      <c r="F364" s="1398">
        <v>1</v>
      </c>
      <c r="G364" s="13">
        <v>1</v>
      </c>
    </row>
    <row r="365" spans="1:7">
      <c r="A365" s="18" t="s">
        <v>2051</v>
      </c>
      <c r="B365" s="19" t="s">
        <v>617</v>
      </c>
      <c r="C365" s="18" t="s">
        <v>2498</v>
      </c>
      <c r="D365" s="19" t="s">
        <v>812</v>
      </c>
      <c r="E365" s="1399">
        <v>1</v>
      </c>
      <c r="F365" s="1398">
        <v>1</v>
      </c>
      <c r="G365" s="13">
        <v>1</v>
      </c>
    </row>
    <row r="366" spans="1:7">
      <c r="A366" s="18" t="s">
        <v>2052</v>
      </c>
      <c r="B366" s="19" t="s">
        <v>436</v>
      </c>
      <c r="C366" s="18" t="s">
        <v>2497</v>
      </c>
      <c r="D366" s="19" t="s">
        <v>209</v>
      </c>
      <c r="E366" s="1399">
        <v>1</v>
      </c>
      <c r="F366" s="1398">
        <v>1</v>
      </c>
      <c r="G366" s="13">
        <v>1</v>
      </c>
    </row>
    <row r="367" spans="1:7">
      <c r="A367" s="18" t="s">
        <v>2052</v>
      </c>
      <c r="B367" s="19" t="s">
        <v>436</v>
      </c>
      <c r="C367" s="18" t="s">
        <v>950</v>
      </c>
      <c r="D367" s="19" t="s">
        <v>2105</v>
      </c>
      <c r="E367" s="1399">
        <v>1</v>
      </c>
      <c r="F367" s="1398">
        <v>1</v>
      </c>
      <c r="G367" s="13">
        <v>1</v>
      </c>
    </row>
    <row r="368" spans="1:7">
      <c r="A368" s="18" t="s">
        <v>2052</v>
      </c>
      <c r="B368" s="19" t="s">
        <v>436</v>
      </c>
      <c r="C368" s="18" t="s">
        <v>811</v>
      </c>
      <c r="D368" s="19" t="s">
        <v>4614</v>
      </c>
      <c r="E368" s="1399">
        <v>1</v>
      </c>
      <c r="F368" s="1398">
        <v>1</v>
      </c>
      <c r="G368" s="13">
        <v>1</v>
      </c>
    </row>
    <row r="369" spans="1:7">
      <c r="A369" s="18" t="s">
        <v>2052</v>
      </c>
      <c r="B369" s="19" t="s">
        <v>436</v>
      </c>
      <c r="C369" s="18" t="s">
        <v>2498</v>
      </c>
      <c r="D369" s="19" t="s">
        <v>812</v>
      </c>
      <c r="E369" s="1399">
        <v>1</v>
      </c>
      <c r="F369" s="1398">
        <v>1</v>
      </c>
      <c r="G369" s="13">
        <v>1</v>
      </c>
    </row>
    <row r="370" spans="1:7">
      <c r="A370" s="18" t="s">
        <v>2053</v>
      </c>
      <c r="B370" s="19" t="s">
        <v>437</v>
      </c>
      <c r="C370" s="18" t="s">
        <v>2497</v>
      </c>
      <c r="D370" s="19" t="s">
        <v>209</v>
      </c>
      <c r="E370" s="1399">
        <v>1</v>
      </c>
      <c r="F370" s="1398">
        <v>1</v>
      </c>
      <c r="G370" s="13">
        <v>1</v>
      </c>
    </row>
    <row r="371" spans="1:7">
      <c r="A371" s="18" t="s">
        <v>2053</v>
      </c>
      <c r="B371" s="19" t="s">
        <v>437</v>
      </c>
      <c r="C371" s="18" t="s">
        <v>950</v>
      </c>
      <c r="D371" s="19" t="s">
        <v>2105</v>
      </c>
      <c r="E371" s="1399">
        <v>1</v>
      </c>
      <c r="F371" s="1398">
        <v>1</v>
      </c>
      <c r="G371" s="13">
        <v>1</v>
      </c>
    </row>
    <row r="372" spans="1:7">
      <c r="A372" s="18" t="s">
        <v>2053</v>
      </c>
      <c r="B372" s="19" t="s">
        <v>437</v>
      </c>
      <c r="C372" s="18" t="s">
        <v>4760</v>
      </c>
      <c r="D372" s="19" t="s">
        <v>2395</v>
      </c>
      <c r="E372" s="1399">
        <v>1</v>
      </c>
      <c r="F372" s="1398">
        <v>1</v>
      </c>
      <c r="G372" s="13">
        <v>1</v>
      </c>
    </row>
    <row r="373" spans="1:7">
      <c r="A373" s="18" t="s">
        <v>2053</v>
      </c>
      <c r="B373" s="19" t="s">
        <v>437</v>
      </c>
      <c r="C373" s="18" t="s">
        <v>2498</v>
      </c>
      <c r="D373" s="19" t="s">
        <v>812</v>
      </c>
      <c r="E373" s="1399">
        <v>1</v>
      </c>
      <c r="F373" s="1398">
        <v>1</v>
      </c>
      <c r="G373" s="13">
        <v>1</v>
      </c>
    </row>
    <row r="374" spans="1:7">
      <c r="A374" s="18" t="s">
        <v>2054</v>
      </c>
      <c r="B374" s="19" t="s">
        <v>438</v>
      </c>
      <c r="C374" s="18" t="s">
        <v>2497</v>
      </c>
      <c r="D374" s="19" t="s">
        <v>209</v>
      </c>
      <c r="E374" s="1399">
        <v>1</v>
      </c>
      <c r="F374" s="1398">
        <v>1</v>
      </c>
      <c r="G374" s="13">
        <v>1</v>
      </c>
    </row>
    <row r="375" spans="1:7">
      <c r="A375" s="18" t="s">
        <v>2054</v>
      </c>
      <c r="B375" s="19" t="s">
        <v>438</v>
      </c>
      <c r="C375" s="18" t="s">
        <v>950</v>
      </c>
      <c r="D375" s="19" t="s">
        <v>2105</v>
      </c>
      <c r="E375" s="1399">
        <v>1</v>
      </c>
      <c r="F375" s="1398">
        <v>1</v>
      </c>
      <c r="G375" s="13">
        <v>1</v>
      </c>
    </row>
    <row r="376" spans="1:7">
      <c r="A376" s="18" t="s">
        <v>2054</v>
      </c>
      <c r="B376" s="19" t="s">
        <v>438</v>
      </c>
      <c r="C376" s="18" t="s">
        <v>4760</v>
      </c>
      <c r="D376" s="19" t="s">
        <v>2395</v>
      </c>
      <c r="E376" s="1399">
        <v>1</v>
      </c>
      <c r="F376" s="1398">
        <v>1</v>
      </c>
      <c r="G376" s="13">
        <v>1</v>
      </c>
    </row>
    <row r="377" spans="1:7">
      <c r="A377" s="18" t="s">
        <v>2054</v>
      </c>
      <c r="B377" s="19" t="s">
        <v>438</v>
      </c>
      <c r="C377" s="18" t="s">
        <v>2498</v>
      </c>
      <c r="D377" s="19" t="s">
        <v>812</v>
      </c>
      <c r="E377" s="1399">
        <v>1</v>
      </c>
      <c r="F377" s="1398">
        <v>1</v>
      </c>
      <c r="G377" s="13">
        <v>1</v>
      </c>
    </row>
    <row r="378" spans="1:7">
      <c r="A378" s="18" t="s">
        <v>4589</v>
      </c>
      <c r="B378" s="19" t="s">
        <v>1521</v>
      </c>
      <c r="C378" s="18" t="s">
        <v>2497</v>
      </c>
      <c r="D378" s="19" t="s">
        <v>209</v>
      </c>
      <c r="E378" s="1399">
        <v>1</v>
      </c>
      <c r="F378" s="1398">
        <v>1</v>
      </c>
      <c r="G378" s="13">
        <v>1</v>
      </c>
    </row>
    <row r="379" spans="1:7">
      <c r="A379" s="18" t="s">
        <v>4589</v>
      </c>
      <c r="B379" s="19" t="s">
        <v>1521</v>
      </c>
      <c r="C379" s="18" t="s">
        <v>2497</v>
      </c>
      <c r="D379" s="19" t="s">
        <v>209</v>
      </c>
      <c r="E379" s="1399">
        <v>1</v>
      </c>
      <c r="F379" s="1398">
        <v>1</v>
      </c>
      <c r="G379" s="13">
        <v>1</v>
      </c>
    </row>
    <row r="380" spans="1:7">
      <c r="A380" s="18" t="s">
        <v>4589</v>
      </c>
      <c r="B380" s="19" t="s">
        <v>1521</v>
      </c>
      <c r="C380" s="18" t="s">
        <v>950</v>
      </c>
      <c r="D380" s="19" t="s">
        <v>2105</v>
      </c>
      <c r="E380" s="1399">
        <v>1</v>
      </c>
      <c r="F380" s="1398">
        <v>1</v>
      </c>
      <c r="G380" s="13">
        <v>1</v>
      </c>
    </row>
    <row r="381" spans="1:7">
      <c r="A381" s="18" t="s">
        <v>4589</v>
      </c>
      <c r="B381" s="19" t="s">
        <v>1521</v>
      </c>
      <c r="C381" s="18" t="s">
        <v>4760</v>
      </c>
      <c r="D381" s="19" t="s">
        <v>2395</v>
      </c>
      <c r="E381" s="1399">
        <v>1</v>
      </c>
      <c r="F381" s="1398">
        <v>1</v>
      </c>
      <c r="G381" s="13">
        <v>1</v>
      </c>
    </row>
    <row r="382" spans="1:7">
      <c r="A382" s="18" t="s">
        <v>4589</v>
      </c>
      <c r="B382" s="19" t="s">
        <v>1521</v>
      </c>
      <c r="C382" s="18" t="s">
        <v>2498</v>
      </c>
      <c r="D382" s="19" t="s">
        <v>812</v>
      </c>
      <c r="E382" s="1399">
        <v>1</v>
      </c>
      <c r="F382" s="1398">
        <v>1</v>
      </c>
      <c r="G382" s="13">
        <v>1</v>
      </c>
    </row>
    <row r="383" spans="1:7">
      <c r="A383" s="18" t="s">
        <v>4589</v>
      </c>
      <c r="B383" s="19" t="s">
        <v>1521</v>
      </c>
      <c r="C383" s="18" t="s">
        <v>1218</v>
      </c>
      <c r="D383" s="19" t="s">
        <v>3944</v>
      </c>
      <c r="E383" s="1399">
        <v>1</v>
      </c>
      <c r="F383" s="1398">
        <v>1</v>
      </c>
      <c r="G383" s="13">
        <v>1</v>
      </c>
    </row>
    <row r="384" spans="1:7">
      <c r="A384" s="18" t="s">
        <v>4589</v>
      </c>
      <c r="B384" s="19" t="s">
        <v>1521</v>
      </c>
      <c r="C384" s="18" t="s">
        <v>3945</v>
      </c>
      <c r="D384" s="19" t="s">
        <v>4509</v>
      </c>
      <c r="E384" s="1399">
        <v>1</v>
      </c>
      <c r="F384" s="1398">
        <v>1</v>
      </c>
      <c r="G384" s="13">
        <v>1</v>
      </c>
    </row>
    <row r="385" spans="1:7">
      <c r="A385" s="18" t="s">
        <v>4589</v>
      </c>
      <c r="B385" s="19" t="s">
        <v>1521</v>
      </c>
      <c r="C385" s="1113" t="s">
        <v>589</v>
      </c>
      <c r="D385" s="19" t="s">
        <v>3946</v>
      </c>
      <c r="E385" s="1399">
        <v>1</v>
      </c>
      <c r="F385" s="1398">
        <v>1</v>
      </c>
      <c r="G385" s="13">
        <v>1</v>
      </c>
    </row>
    <row r="386" spans="1:7">
      <c r="A386" s="18" t="s">
        <v>4589</v>
      </c>
      <c r="B386" s="19" t="s">
        <v>1521</v>
      </c>
      <c r="C386" s="18" t="s">
        <v>1679</v>
      </c>
      <c r="D386" s="19" t="s">
        <v>62</v>
      </c>
      <c r="E386" s="1399">
        <v>1</v>
      </c>
      <c r="F386" s="1398">
        <v>1</v>
      </c>
      <c r="G386" s="13">
        <v>1</v>
      </c>
    </row>
    <row r="387" spans="1:7">
      <c r="A387" s="18" t="s">
        <v>4589</v>
      </c>
      <c r="B387" s="19" t="s">
        <v>1521</v>
      </c>
      <c r="C387" s="18" t="s">
        <v>2132</v>
      </c>
      <c r="D387" s="19" t="s">
        <v>2865</v>
      </c>
      <c r="E387" s="1399">
        <v>1</v>
      </c>
      <c r="F387" s="1398">
        <v>1</v>
      </c>
      <c r="G387" s="13">
        <v>1</v>
      </c>
    </row>
    <row r="388" spans="1:7">
      <c r="A388" s="18" t="s">
        <v>1522</v>
      </c>
      <c r="B388" s="19" t="s">
        <v>3732</v>
      </c>
      <c r="C388" s="18" t="s">
        <v>2497</v>
      </c>
      <c r="D388" s="19" t="s">
        <v>209</v>
      </c>
      <c r="E388" s="1399">
        <v>1</v>
      </c>
      <c r="F388" s="1398">
        <v>1</v>
      </c>
      <c r="G388" s="13">
        <v>1</v>
      </c>
    </row>
    <row r="389" spans="1:7">
      <c r="A389" s="18" t="s">
        <v>1522</v>
      </c>
      <c r="B389" s="19" t="s">
        <v>3732</v>
      </c>
      <c r="C389" s="18" t="s">
        <v>2497</v>
      </c>
      <c r="D389" s="19" t="s">
        <v>209</v>
      </c>
      <c r="E389" s="1399">
        <v>1</v>
      </c>
      <c r="F389" s="1398">
        <v>1</v>
      </c>
      <c r="G389" s="13">
        <v>1</v>
      </c>
    </row>
    <row r="390" spans="1:7">
      <c r="A390" s="18" t="s">
        <v>1522</v>
      </c>
      <c r="B390" s="19" t="s">
        <v>3732</v>
      </c>
      <c r="C390" s="18" t="s">
        <v>950</v>
      </c>
      <c r="D390" s="19" t="s">
        <v>2105</v>
      </c>
      <c r="E390" s="1399">
        <v>1</v>
      </c>
      <c r="F390" s="1398">
        <v>1</v>
      </c>
      <c r="G390" s="13">
        <v>1</v>
      </c>
    </row>
    <row r="391" spans="1:7">
      <c r="A391" s="18" t="s">
        <v>1522</v>
      </c>
      <c r="B391" s="19" t="s">
        <v>3732</v>
      </c>
      <c r="C391" s="1119" t="s">
        <v>4760</v>
      </c>
      <c r="D391" s="19" t="s">
        <v>2395</v>
      </c>
      <c r="E391" s="1399">
        <v>1</v>
      </c>
      <c r="F391" s="1398">
        <v>1</v>
      </c>
      <c r="G391" s="13">
        <v>1</v>
      </c>
    </row>
    <row r="392" spans="1:7">
      <c r="A392" s="18" t="s">
        <v>1522</v>
      </c>
      <c r="B392" s="19" t="s">
        <v>3732</v>
      </c>
      <c r="C392" s="18" t="s">
        <v>2498</v>
      </c>
      <c r="D392" s="19" t="s">
        <v>812</v>
      </c>
      <c r="E392" s="1399">
        <v>1</v>
      </c>
      <c r="F392" s="1398">
        <v>1</v>
      </c>
      <c r="G392" s="13">
        <v>1</v>
      </c>
    </row>
    <row r="393" spans="1:7">
      <c r="A393" s="18" t="s">
        <v>1522</v>
      </c>
      <c r="B393" s="19" t="s">
        <v>3732</v>
      </c>
      <c r="C393" s="18" t="s">
        <v>1218</v>
      </c>
      <c r="D393" s="19" t="s">
        <v>3944</v>
      </c>
      <c r="E393" s="1399">
        <v>1</v>
      </c>
      <c r="F393" s="1398">
        <v>1</v>
      </c>
      <c r="G393" s="13">
        <v>1</v>
      </c>
    </row>
    <row r="394" spans="1:7">
      <c r="A394" s="18" t="s">
        <v>1522</v>
      </c>
      <c r="B394" s="19" t="s">
        <v>3732</v>
      </c>
      <c r="C394" s="18" t="s">
        <v>3945</v>
      </c>
      <c r="D394" s="19" t="s">
        <v>4509</v>
      </c>
      <c r="E394" s="1399">
        <v>1</v>
      </c>
      <c r="F394" s="1398">
        <v>1</v>
      </c>
      <c r="G394" s="13">
        <v>1</v>
      </c>
    </row>
    <row r="395" spans="1:7">
      <c r="A395" s="18" t="s">
        <v>1522</v>
      </c>
      <c r="B395" s="19" t="s">
        <v>3732</v>
      </c>
      <c r="C395" s="1113" t="s">
        <v>589</v>
      </c>
      <c r="D395" s="19" t="s">
        <v>3946</v>
      </c>
      <c r="E395" s="1399">
        <v>1</v>
      </c>
      <c r="F395" s="1398">
        <v>1</v>
      </c>
      <c r="G395" s="13">
        <v>1</v>
      </c>
    </row>
    <row r="396" spans="1:7">
      <c r="A396" s="18" t="s">
        <v>1522</v>
      </c>
      <c r="B396" s="19" t="s">
        <v>3732</v>
      </c>
      <c r="C396" s="18" t="s">
        <v>1679</v>
      </c>
      <c r="D396" s="19" t="s">
        <v>62</v>
      </c>
      <c r="E396" s="1399">
        <v>1</v>
      </c>
      <c r="F396" s="1398">
        <v>1</v>
      </c>
      <c r="G396" s="13">
        <v>1</v>
      </c>
    </row>
    <row r="397" spans="1:7">
      <c r="A397" s="18" t="s">
        <v>1522</v>
      </c>
      <c r="B397" s="19" t="s">
        <v>3732</v>
      </c>
      <c r="C397" s="18" t="s">
        <v>2132</v>
      </c>
      <c r="D397" s="19" t="s">
        <v>2865</v>
      </c>
      <c r="E397" s="1399">
        <v>1</v>
      </c>
      <c r="F397" s="1398">
        <v>1</v>
      </c>
      <c r="G397" s="13">
        <v>1</v>
      </c>
    </row>
    <row r="398" spans="1:7">
      <c r="A398" s="18" t="s">
        <v>1249</v>
      </c>
      <c r="B398" s="19" t="s">
        <v>1250</v>
      </c>
      <c r="C398" s="18" t="s">
        <v>2497</v>
      </c>
      <c r="D398" s="19" t="s">
        <v>209</v>
      </c>
      <c r="E398" s="1399">
        <v>1</v>
      </c>
      <c r="F398" s="1398">
        <v>1</v>
      </c>
      <c r="G398" s="13">
        <v>1</v>
      </c>
    </row>
    <row r="399" spans="1:7">
      <c r="A399" s="18" t="s">
        <v>1249</v>
      </c>
      <c r="B399" s="19" t="s">
        <v>1250</v>
      </c>
      <c r="C399" s="18" t="s">
        <v>2497</v>
      </c>
      <c r="D399" s="19" t="s">
        <v>209</v>
      </c>
      <c r="E399" s="1399">
        <v>1</v>
      </c>
      <c r="F399" s="1398">
        <v>1</v>
      </c>
      <c r="G399" s="13">
        <v>1</v>
      </c>
    </row>
    <row r="400" spans="1:7">
      <c r="A400" s="18" t="s">
        <v>1249</v>
      </c>
      <c r="B400" s="19" t="s">
        <v>1250</v>
      </c>
      <c r="C400" s="18" t="s">
        <v>950</v>
      </c>
      <c r="D400" s="19" t="s">
        <v>2105</v>
      </c>
      <c r="E400" s="1399">
        <v>1</v>
      </c>
      <c r="F400" s="1398">
        <v>1</v>
      </c>
      <c r="G400" s="13">
        <v>1</v>
      </c>
    </row>
    <row r="401" spans="1:7">
      <c r="A401" s="18" t="s">
        <v>1249</v>
      </c>
      <c r="B401" s="19" t="s">
        <v>1250</v>
      </c>
      <c r="C401" s="18" t="s">
        <v>811</v>
      </c>
      <c r="D401" s="19" t="s">
        <v>4614</v>
      </c>
      <c r="E401" s="1399">
        <v>1</v>
      </c>
      <c r="F401" s="1398">
        <v>1</v>
      </c>
      <c r="G401" s="13">
        <v>1</v>
      </c>
    </row>
    <row r="402" spans="1:7">
      <c r="A402" s="18" t="s">
        <v>1249</v>
      </c>
      <c r="B402" s="19" t="s">
        <v>1250</v>
      </c>
      <c r="C402" s="18" t="s">
        <v>2498</v>
      </c>
      <c r="D402" s="19" t="s">
        <v>812</v>
      </c>
      <c r="E402" s="1399">
        <v>1</v>
      </c>
      <c r="F402" s="1398">
        <v>1</v>
      </c>
      <c r="G402" s="13">
        <v>1</v>
      </c>
    </row>
    <row r="403" spans="1:7">
      <c r="A403" s="18" t="s">
        <v>1249</v>
      </c>
      <c r="B403" s="19" t="s">
        <v>1250</v>
      </c>
      <c r="C403" s="18" t="s">
        <v>1218</v>
      </c>
      <c r="D403" s="19" t="s">
        <v>3944</v>
      </c>
      <c r="E403" s="1399">
        <v>1</v>
      </c>
      <c r="F403" s="1398">
        <v>1</v>
      </c>
      <c r="G403" s="13">
        <v>1</v>
      </c>
    </row>
    <row r="404" spans="1:7">
      <c r="A404" s="18" t="s">
        <v>1249</v>
      </c>
      <c r="B404" s="19" t="s">
        <v>1250</v>
      </c>
      <c r="C404" s="18" t="s">
        <v>3945</v>
      </c>
      <c r="D404" s="19" t="s">
        <v>4509</v>
      </c>
      <c r="E404" s="1399">
        <v>1</v>
      </c>
      <c r="F404" s="1398">
        <v>1</v>
      </c>
      <c r="G404" s="13">
        <v>1</v>
      </c>
    </row>
    <row r="405" spans="1:7">
      <c r="A405" s="18" t="s">
        <v>1249</v>
      </c>
      <c r="B405" s="19" t="s">
        <v>1250</v>
      </c>
      <c r="C405" s="1113" t="s">
        <v>589</v>
      </c>
      <c r="D405" s="19" t="s">
        <v>3946</v>
      </c>
      <c r="E405" s="1399">
        <v>1</v>
      </c>
      <c r="F405" s="1398">
        <v>1</v>
      </c>
      <c r="G405" s="13">
        <v>1</v>
      </c>
    </row>
    <row r="406" spans="1:7">
      <c r="A406" s="18" t="s">
        <v>1249</v>
      </c>
      <c r="B406" s="19" t="s">
        <v>1250</v>
      </c>
      <c r="C406" s="18" t="s">
        <v>1041</v>
      </c>
      <c r="D406" s="19" t="s">
        <v>964</v>
      </c>
      <c r="E406" s="1399">
        <v>1</v>
      </c>
      <c r="F406" s="1398">
        <v>1</v>
      </c>
      <c r="G406" s="13">
        <v>1</v>
      </c>
    </row>
    <row r="407" spans="1:7">
      <c r="A407" s="18" t="s">
        <v>1249</v>
      </c>
      <c r="B407" s="19" t="s">
        <v>1250</v>
      </c>
      <c r="C407" s="18" t="s">
        <v>2132</v>
      </c>
      <c r="D407" s="19" t="s">
        <v>2865</v>
      </c>
      <c r="E407" s="1399">
        <v>1</v>
      </c>
      <c r="F407" s="1398">
        <v>1</v>
      </c>
      <c r="G407" s="13">
        <v>1</v>
      </c>
    </row>
    <row r="408" spans="1:7">
      <c r="A408" s="18" t="s">
        <v>470</v>
      </c>
      <c r="B408" s="19" t="s">
        <v>471</v>
      </c>
      <c r="C408" s="18" t="s">
        <v>2497</v>
      </c>
      <c r="D408" s="19" t="s">
        <v>209</v>
      </c>
      <c r="E408" s="1399">
        <v>1</v>
      </c>
      <c r="F408" s="1398">
        <v>1</v>
      </c>
      <c r="G408" s="13">
        <v>1</v>
      </c>
    </row>
    <row r="409" spans="1:7">
      <c r="A409" s="18" t="s">
        <v>470</v>
      </c>
      <c r="B409" s="19" t="s">
        <v>471</v>
      </c>
      <c r="C409" s="18" t="s">
        <v>2497</v>
      </c>
      <c r="D409" s="19" t="s">
        <v>209</v>
      </c>
      <c r="E409" s="1399">
        <v>1</v>
      </c>
      <c r="F409" s="1398">
        <v>1</v>
      </c>
      <c r="G409" s="13">
        <v>1</v>
      </c>
    </row>
    <row r="410" spans="1:7">
      <c r="A410" s="18" t="s">
        <v>470</v>
      </c>
      <c r="B410" s="19" t="s">
        <v>471</v>
      </c>
      <c r="C410" s="18" t="s">
        <v>950</v>
      </c>
      <c r="D410" s="19" t="s">
        <v>2105</v>
      </c>
      <c r="E410" s="1399">
        <v>1</v>
      </c>
      <c r="F410" s="1398">
        <v>1</v>
      </c>
      <c r="G410" s="13">
        <v>1</v>
      </c>
    </row>
    <row r="411" spans="1:7">
      <c r="A411" s="18" t="s">
        <v>470</v>
      </c>
      <c r="B411" s="19" t="s">
        <v>471</v>
      </c>
      <c r="C411" s="18" t="s">
        <v>811</v>
      </c>
      <c r="D411" s="19" t="s">
        <v>4614</v>
      </c>
      <c r="E411" s="1399">
        <v>1</v>
      </c>
      <c r="F411" s="1398">
        <v>1</v>
      </c>
      <c r="G411" s="13">
        <v>1</v>
      </c>
    </row>
    <row r="412" spans="1:7">
      <c r="A412" s="18" t="s">
        <v>470</v>
      </c>
      <c r="B412" s="19" t="s">
        <v>471</v>
      </c>
      <c r="C412" s="18" t="s">
        <v>2498</v>
      </c>
      <c r="D412" s="19" t="s">
        <v>812</v>
      </c>
      <c r="E412" s="1399">
        <v>1</v>
      </c>
      <c r="F412" s="1398">
        <v>1</v>
      </c>
      <c r="G412" s="13">
        <v>1</v>
      </c>
    </row>
    <row r="413" spans="1:7">
      <c r="A413" s="18" t="s">
        <v>470</v>
      </c>
      <c r="B413" s="19" t="s">
        <v>471</v>
      </c>
      <c r="C413" s="18" t="s">
        <v>1218</v>
      </c>
      <c r="D413" s="19" t="s">
        <v>3944</v>
      </c>
      <c r="E413" s="1399">
        <v>1</v>
      </c>
      <c r="F413" s="1398">
        <v>1</v>
      </c>
      <c r="G413" s="13">
        <v>1</v>
      </c>
    </row>
    <row r="414" spans="1:7">
      <c r="A414" s="18" t="s">
        <v>470</v>
      </c>
      <c r="B414" s="19" t="s">
        <v>471</v>
      </c>
      <c r="C414" s="18" t="s">
        <v>3945</v>
      </c>
      <c r="D414" s="19" t="s">
        <v>4509</v>
      </c>
      <c r="E414" s="1399">
        <v>1</v>
      </c>
      <c r="F414" s="1398">
        <v>1</v>
      </c>
      <c r="G414" s="13">
        <v>1</v>
      </c>
    </row>
    <row r="415" spans="1:7">
      <c r="A415" s="18" t="s">
        <v>470</v>
      </c>
      <c r="B415" s="19" t="s">
        <v>471</v>
      </c>
      <c r="C415" s="1113" t="s">
        <v>589</v>
      </c>
      <c r="D415" s="19" t="s">
        <v>3946</v>
      </c>
      <c r="E415" s="1399">
        <v>1</v>
      </c>
      <c r="F415" s="1398">
        <v>1</v>
      </c>
      <c r="G415" s="13">
        <v>1</v>
      </c>
    </row>
    <row r="416" spans="1:7">
      <c r="A416" s="18" t="s">
        <v>470</v>
      </c>
      <c r="B416" s="19" t="s">
        <v>471</v>
      </c>
      <c r="C416" s="18" t="s">
        <v>1041</v>
      </c>
      <c r="D416" s="19" t="s">
        <v>964</v>
      </c>
      <c r="E416" s="1399">
        <v>1</v>
      </c>
      <c r="F416" s="1398">
        <v>1</v>
      </c>
      <c r="G416" s="13">
        <v>1</v>
      </c>
    </row>
    <row r="417" spans="1:7">
      <c r="A417" s="18" t="s">
        <v>470</v>
      </c>
      <c r="B417" s="19" t="s">
        <v>471</v>
      </c>
      <c r="C417" s="18" t="s">
        <v>2132</v>
      </c>
      <c r="D417" s="19" t="s">
        <v>2865</v>
      </c>
      <c r="E417" s="1399">
        <v>1</v>
      </c>
      <c r="F417" s="1398">
        <v>1</v>
      </c>
      <c r="G417" s="13">
        <v>1</v>
      </c>
    </row>
    <row r="418" spans="1:7">
      <c r="A418" s="18" t="s">
        <v>2055</v>
      </c>
      <c r="B418" s="19" t="s">
        <v>2774</v>
      </c>
      <c r="C418" s="18" t="s">
        <v>3954</v>
      </c>
      <c r="D418" s="19" t="s">
        <v>814</v>
      </c>
      <c r="E418" s="1399">
        <v>1</v>
      </c>
      <c r="F418" s="1398">
        <v>1</v>
      </c>
      <c r="G418" s="13">
        <v>1</v>
      </c>
    </row>
    <row r="419" spans="1:7">
      <c r="A419" s="18" t="s">
        <v>2055</v>
      </c>
      <c r="B419" s="19" t="s">
        <v>2774</v>
      </c>
      <c r="C419" s="18" t="s">
        <v>815</v>
      </c>
      <c r="D419" s="19" t="s">
        <v>4759</v>
      </c>
      <c r="E419" s="1399">
        <v>1</v>
      </c>
      <c r="F419" s="1398">
        <v>1</v>
      </c>
      <c r="G419" s="13">
        <v>1</v>
      </c>
    </row>
    <row r="420" spans="1:7">
      <c r="A420" s="18" t="s">
        <v>2055</v>
      </c>
      <c r="B420" s="19" t="s">
        <v>2774</v>
      </c>
      <c r="C420" s="18" t="s">
        <v>1901</v>
      </c>
      <c r="D420" s="19" t="s">
        <v>3942</v>
      </c>
      <c r="E420" s="1399">
        <v>1</v>
      </c>
      <c r="F420" s="1398">
        <v>1</v>
      </c>
      <c r="G420" s="13">
        <v>1</v>
      </c>
    </row>
    <row r="421" spans="1:7">
      <c r="A421" s="18" t="s">
        <v>2055</v>
      </c>
      <c r="B421" s="19" t="s">
        <v>2774</v>
      </c>
      <c r="C421" s="1113" t="s">
        <v>590</v>
      </c>
      <c r="D421" s="19" t="s">
        <v>3947</v>
      </c>
      <c r="E421" s="1399">
        <v>1</v>
      </c>
      <c r="F421" s="1398">
        <v>1</v>
      </c>
      <c r="G421" s="13">
        <v>1</v>
      </c>
    </row>
    <row r="422" spans="1:7">
      <c r="A422" s="18" t="s">
        <v>2055</v>
      </c>
      <c r="B422" s="19" t="s">
        <v>2774</v>
      </c>
      <c r="C422" s="18" t="s">
        <v>5345</v>
      </c>
      <c r="D422" s="19" t="s">
        <v>2690</v>
      </c>
      <c r="E422" s="1399">
        <v>1</v>
      </c>
      <c r="F422" s="1398">
        <v>1</v>
      </c>
      <c r="G422" s="13">
        <v>1</v>
      </c>
    </row>
    <row r="423" spans="1:7">
      <c r="A423" s="18" t="s">
        <v>2056</v>
      </c>
      <c r="B423" s="19" t="s">
        <v>2775</v>
      </c>
      <c r="C423" s="18" t="s">
        <v>3954</v>
      </c>
      <c r="D423" s="19" t="s">
        <v>814</v>
      </c>
      <c r="E423" s="1399">
        <v>1</v>
      </c>
      <c r="F423" s="1398">
        <v>1</v>
      </c>
      <c r="G423" s="13">
        <v>1</v>
      </c>
    </row>
    <row r="424" spans="1:7">
      <c r="A424" s="18" t="s">
        <v>2056</v>
      </c>
      <c r="B424" s="19" t="s">
        <v>2775</v>
      </c>
      <c r="C424" s="18" t="s">
        <v>815</v>
      </c>
      <c r="D424" s="19" t="s">
        <v>4759</v>
      </c>
      <c r="E424" s="1399">
        <v>1</v>
      </c>
      <c r="F424" s="1398">
        <v>1</v>
      </c>
      <c r="G424" s="13">
        <v>1</v>
      </c>
    </row>
    <row r="425" spans="1:7">
      <c r="A425" s="18" t="s">
        <v>2056</v>
      </c>
      <c r="B425" s="19" t="s">
        <v>2775</v>
      </c>
      <c r="C425" s="18" t="s">
        <v>1901</v>
      </c>
      <c r="D425" s="19" t="s">
        <v>3942</v>
      </c>
      <c r="E425" s="1399">
        <v>1</v>
      </c>
      <c r="F425" s="1398">
        <v>1</v>
      </c>
      <c r="G425" s="13">
        <v>1</v>
      </c>
    </row>
    <row r="426" spans="1:7">
      <c r="A426" s="18" t="s">
        <v>2056</v>
      </c>
      <c r="B426" s="19" t="s">
        <v>2775</v>
      </c>
      <c r="C426" s="1113" t="s">
        <v>590</v>
      </c>
      <c r="D426" s="19" t="s">
        <v>3947</v>
      </c>
      <c r="E426" s="1399">
        <v>1</v>
      </c>
      <c r="F426" s="1398">
        <v>1</v>
      </c>
      <c r="G426" s="13">
        <v>1</v>
      </c>
    </row>
    <row r="427" spans="1:7">
      <c r="A427" s="18" t="s">
        <v>2056</v>
      </c>
      <c r="B427" s="19" t="s">
        <v>2775</v>
      </c>
      <c r="C427" s="18" t="s">
        <v>2862</v>
      </c>
      <c r="D427" s="19" t="s">
        <v>965</v>
      </c>
      <c r="E427" s="1399">
        <v>1</v>
      </c>
      <c r="F427" s="1398">
        <v>1</v>
      </c>
      <c r="G427" s="13">
        <v>1</v>
      </c>
    </row>
    <row r="428" spans="1:7">
      <c r="A428" s="18" t="s">
        <v>791</v>
      </c>
      <c r="B428" s="19" t="s">
        <v>4895</v>
      </c>
      <c r="C428" s="18" t="s">
        <v>1160</v>
      </c>
      <c r="D428" s="19" t="s">
        <v>2822</v>
      </c>
      <c r="E428" s="1399">
        <v>1</v>
      </c>
      <c r="F428" s="1398">
        <v>1</v>
      </c>
      <c r="G428" s="13">
        <v>1</v>
      </c>
    </row>
    <row r="429" spans="1:7">
      <c r="A429" s="18" t="s">
        <v>791</v>
      </c>
      <c r="B429" s="19" t="s">
        <v>4895</v>
      </c>
      <c r="C429" s="18" t="s">
        <v>3867</v>
      </c>
      <c r="D429" s="19" t="s">
        <v>3765</v>
      </c>
      <c r="E429" s="1399">
        <v>1</v>
      </c>
      <c r="F429" s="1398">
        <v>1</v>
      </c>
      <c r="G429" s="13">
        <v>1</v>
      </c>
    </row>
    <row r="430" spans="1:7">
      <c r="A430" s="18" t="s">
        <v>791</v>
      </c>
      <c r="B430" s="19" t="s">
        <v>4895</v>
      </c>
      <c r="C430" s="18" t="s">
        <v>3868</v>
      </c>
      <c r="D430" s="19" t="s">
        <v>991</v>
      </c>
      <c r="E430" s="1399">
        <v>1</v>
      </c>
      <c r="F430" s="1398">
        <v>1</v>
      </c>
      <c r="G430" s="13">
        <v>1</v>
      </c>
    </row>
    <row r="431" spans="1:7">
      <c r="A431" s="18" t="s">
        <v>791</v>
      </c>
      <c r="B431" s="19" t="s">
        <v>4895</v>
      </c>
      <c r="C431" s="18" t="s">
        <v>4973</v>
      </c>
      <c r="D431" s="19" t="s">
        <v>4057</v>
      </c>
      <c r="E431" s="1399">
        <v>1</v>
      </c>
      <c r="F431" s="1398">
        <v>1</v>
      </c>
      <c r="G431" s="13">
        <v>1</v>
      </c>
    </row>
    <row r="432" spans="1:7">
      <c r="A432" s="18" t="s">
        <v>791</v>
      </c>
      <c r="B432" s="19" t="s">
        <v>4895</v>
      </c>
      <c r="C432" s="18" t="s">
        <v>3887</v>
      </c>
      <c r="D432" s="19" t="s">
        <v>3888</v>
      </c>
      <c r="E432" s="1399">
        <v>1</v>
      </c>
      <c r="F432" s="1398">
        <v>1</v>
      </c>
      <c r="G432" s="13">
        <v>1</v>
      </c>
    </row>
    <row r="433" spans="1:7">
      <c r="A433" s="18" t="s">
        <v>5490</v>
      </c>
      <c r="B433" s="19" t="s">
        <v>4285</v>
      </c>
      <c r="C433" s="18" t="s">
        <v>1160</v>
      </c>
      <c r="D433" s="19" t="s">
        <v>2822</v>
      </c>
      <c r="E433" s="1399">
        <v>1</v>
      </c>
      <c r="F433" s="1398">
        <v>1</v>
      </c>
      <c r="G433" s="13">
        <v>1</v>
      </c>
    </row>
    <row r="434" spans="1:7">
      <c r="A434" s="18" t="s">
        <v>5490</v>
      </c>
      <c r="B434" s="19" t="s">
        <v>4285</v>
      </c>
      <c r="C434" s="18" t="s">
        <v>3867</v>
      </c>
      <c r="D434" s="19" t="s">
        <v>3765</v>
      </c>
      <c r="E434" s="1399">
        <v>1</v>
      </c>
      <c r="F434" s="1398">
        <v>1</v>
      </c>
      <c r="G434" s="13">
        <v>1</v>
      </c>
    </row>
    <row r="435" spans="1:7">
      <c r="A435" s="18" t="s">
        <v>5490</v>
      </c>
      <c r="B435" s="19" t="s">
        <v>4285</v>
      </c>
      <c r="C435" s="18" t="s">
        <v>4972</v>
      </c>
      <c r="D435" s="19" t="s">
        <v>992</v>
      </c>
      <c r="E435" s="1399">
        <v>1</v>
      </c>
      <c r="F435" s="1398">
        <v>1</v>
      </c>
      <c r="G435" s="13">
        <v>1</v>
      </c>
    </row>
    <row r="436" spans="1:7">
      <c r="A436" s="18" t="s">
        <v>5490</v>
      </c>
      <c r="B436" s="19" t="s">
        <v>4285</v>
      </c>
      <c r="C436" s="18" t="s">
        <v>3869</v>
      </c>
      <c r="D436" s="19" t="s">
        <v>3886</v>
      </c>
      <c r="E436" s="1399">
        <v>1</v>
      </c>
      <c r="F436" s="1398">
        <v>1</v>
      </c>
      <c r="G436" s="13">
        <v>1</v>
      </c>
    </row>
    <row r="437" spans="1:7">
      <c r="A437" s="18" t="s">
        <v>5490</v>
      </c>
      <c r="B437" s="19" t="s">
        <v>4285</v>
      </c>
      <c r="C437" s="18" t="s">
        <v>3889</v>
      </c>
      <c r="D437" s="19" t="s">
        <v>2364</v>
      </c>
      <c r="E437" s="1399">
        <v>1</v>
      </c>
      <c r="F437" s="1398">
        <v>1</v>
      </c>
      <c r="G437" s="13">
        <v>1</v>
      </c>
    </row>
    <row r="438" spans="1:7">
      <c r="A438" s="18" t="s">
        <v>5491</v>
      </c>
      <c r="B438" s="19" t="s">
        <v>4286</v>
      </c>
      <c r="C438" s="18" t="s">
        <v>1160</v>
      </c>
      <c r="D438" s="19" t="s">
        <v>2822</v>
      </c>
      <c r="E438" s="1399">
        <v>1</v>
      </c>
      <c r="F438" s="1398">
        <v>1</v>
      </c>
      <c r="G438" s="13">
        <v>1</v>
      </c>
    </row>
    <row r="439" spans="1:7">
      <c r="A439" s="18" t="s">
        <v>5491</v>
      </c>
      <c r="B439" s="19" t="s">
        <v>4286</v>
      </c>
      <c r="C439" s="18" t="s">
        <v>3867</v>
      </c>
      <c r="D439" s="19" t="s">
        <v>3765</v>
      </c>
      <c r="E439" s="1399">
        <v>1</v>
      </c>
      <c r="F439" s="1398">
        <v>1</v>
      </c>
      <c r="G439" s="13">
        <v>1</v>
      </c>
    </row>
    <row r="440" spans="1:7">
      <c r="A440" s="18" t="s">
        <v>5491</v>
      </c>
      <c r="B440" s="19" t="s">
        <v>4286</v>
      </c>
      <c r="C440" s="18" t="s">
        <v>4974</v>
      </c>
      <c r="D440" s="19" t="s">
        <v>258</v>
      </c>
      <c r="E440" s="1399">
        <v>1</v>
      </c>
      <c r="F440" s="1398">
        <v>1</v>
      </c>
      <c r="G440" s="13">
        <v>1</v>
      </c>
    </row>
    <row r="441" spans="1:7">
      <c r="A441" s="18" t="s">
        <v>5491</v>
      </c>
      <c r="B441" s="19" t="s">
        <v>4286</v>
      </c>
      <c r="C441" s="18" t="s">
        <v>4975</v>
      </c>
      <c r="D441" s="19" t="s">
        <v>4394</v>
      </c>
      <c r="E441" s="1399">
        <v>1</v>
      </c>
      <c r="F441" s="1398">
        <v>1</v>
      </c>
      <c r="G441" s="13">
        <v>1</v>
      </c>
    </row>
    <row r="442" spans="1:7">
      <c r="A442" s="18" t="s">
        <v>5492</v>
      </c>
      <c r="B442" s="19" t="s">
        <v>4287</v>
      </c>
      <c r="C442" s="18" t="s">
        <v>1160</v>
      </c>
      <c r="D442" s="19" t="s">
        <v>2822</v>
      </c>
      <c r="E442" s="1399">
        <v>1</v>
      </c>
      <c r="F442" s="1398">
        <v>1</v>
      </c>
      <c r="G442" s="13">
        <v>1</v>
      </c>
    </row>
    <row r="443" spans="1:7">
      <c r="A443" s="18" t="s">
        <v>5492</v>
      </c>
      <c r="B443" s="19" t="s">
        <v>4287</v>
      </c>
      <c r="C443" s="18" t="s">
        <v>3867</v>
      </c>
      <c r="D443" s="19" t="s">
        <v>3765</v>
      </c>
      <c r="E443" s="1399">
        <v>1</v>
      </c>
      <c r="F443" s="1398">
        <v>1</v>
      </c>
      <c r="G443" s="13">
        <v>1</v>
      </c>
    </row>
    <row r="444" spans="1:7">
      <c r="A444" s="18" t="s">
        <v>5492</v>
      </c>
      <c r="B444" s="19" t="s">
        <v>4287</v>
      </c>
      <c r="C444" s="18" t="s">
        <v>4976</v>
      </c>
      <c r="D444" s="19" t="s">
        <v>259</v>
      </c>
      <c r="E444" s="1399">
        <v>1</v>
      </c>
      <c r="F444" s="1398">
        <v>1</v>
      </c>
      <c r="G444" s="13">
        <v>1</v>
      </c>
    </row>
    <row r="445" spans="1:7">
      <c r="A445" s="18" t="s">
        <v>5492</v>
      </c>
      <c r="B445" s="19" t="s">
        <v>4287</v>
      </c>
      <c r="C445" s="18" t="s">
        <v>4977</v>
      </c>
      <c r="D445" s="19" t="s">
        <v>4395</v>
      </c>
      <c r="E445" s="1399">
        <v>1</v>
      </c>
      <c r="F445" s="1398">
        <v>1</v>
      </c>
      <c r="G445" s="13">
        <v>1</v>
      </c>
    </row>
    <row r="446" spans="1:7">
      <c r="A446" s="18" t="s">
        <v>3210</v>
      </c>
      <c r="B446" s="19" t="s">
        <v>4288</v>
      </c>
      <c r="C446" s="18" t="s">
        <v>1161</v>
      </c>
      <c r="D446" s="19" t="s">
        <v>2823</v>
      </c>
      <c r="E446" s="1399">
        <v>1</v>
      </c>
      <c r="F446" s="1398">
        <v>1</v>
      </c>
      <c r="G446" s="13">
        <v>1</v>
      </c>
    </row>
    <row r="447" spans="1:7">
      <c r="A447" s="18" t="s">
        <v>3210</v>
      </c>
      <c r="B447" s="19" t="s">
        <v>4288</v>
      </c>
      <c r="C447" s="18" t="s">
        <v>3867</v>
      </c>
      <c r="D447" s="19" t="s">
        <v>3765</v>
      </c>
      <c r="E447" s="1399">
        <v>1</v>
      </c>
      <c r="F447" s="1398">
        <v>1</v>
      </c>
      <c r="G447" s="13">
        <v>1</v>
      </c>
    </row>
    <row r="448" spans="1:7">
      <c r="A448" s="18" t="s">
        <v>3210</v>
      </c>
      <c r="B448" s="19" t="s">
        <v>4288</v>
      </c>
      <c r="C448" s="18" t="s">
        <v>3868</v>
      </c>
      <c r="D448" s="19" t="s">
        <v>991</v>
      </c>
      <c r="E448" s="1399">
        <v>1</v>
      </c>
      <c r="F448" s="1398">
        <v>1</v>
      </c>
      <c r="G448" s="13">
        <v>1</v>
      </c>
    </row>
    <row r="449" spans="1:7">
      <c r="A449" s="18" t="s">
        <v>3210</v>
      </c>
      <c r="B449" s="19" t="s">
        <v>4288</v>
      </c>
      <c r="C449" s="18" t="s">
        <v>3887</v>
      </c>
      <c r="D449" s="19" t="s">
        <v>3888</v>
      </c>
      <c r="E449" s="1399">
        <v>1</v>
      </c>
      <c r="F449" s="1398">
        <v>1</v>
      </c>
      <c r="G449" s="13">
        <v>1</v>
      </c>
    </row>
    <row r="450" spans="1:7">
      <c r="A450" s="18" t="s">
        <v>3211</v>
      </c>
      <c r="B450" s="19" t="s">
        <v>4289</v>
      </c>
      <c r="C450" s="18" t="s">
        <v>1161</v>
      </c>
      <c r="D450" s="19" t="s">
        <v>2823</v>
      </c>
      <c r="E450" s="1399">
        <v>1</v>
      </c>
      <c r="F450" s="1398">
        <v>1</v>
      </c>
      <c r="G450" s="13">
        <v>1</v>
      </c>
    </row>
    <row r="451" spans="1:7">
      <c r="A451" s="18" t="s">
        <v>3211</v>
      </c>
      <c r="B451" s="19" t="s">
        <v>4289</v>
      </c>
      <c r="C451" s="18" t="s">
        <v>3867</v>
      </c>
      <c r="D451" s="19" t="s">
        <v>3765</v>
      </c>
      <c r="E451" s="1399">
        <v>1</v>
      </c>
      <c r="F451" s="1398">
        <v>1</v>
      </c>
      <c r="G451" s="13">
        <v>1</v>
      </c>
    </row>
    <row r="452" spans="1:7">
      <c r="A452" s="18" t="s">
        <v>3211</v>
      </c>
      <c r="B452" s="19" t="s">
        <v>4289</v>
      </c>
      <c r="C452" s="18" t="s">
        <v>4972</v>
      </c>
      <c r="D452" s="19" t="s">
        <v>992</v>
      </c>
      <c r="E452" s="1399">
        <v>1</v>
      </c>
      <c r="F452" s="1398">
        <v>1</v>
      </c>
      <c r="G452" s="13">
        <v>1</v>
      </c>
    </row>
    <row r="453" spans="1:7">
      <c r="A453" s="18" t="s">
        <v>3211</v>
      </c>
      <c r="B453" s="19" t="s">
        <v>4289</v>
      </c>
      <c r="C453" s="18" t="s">
        <v>3889</v>
      </c>
      <c r="D453" s="19" t="s">
        <v>2364</v>
      </c>
      <c r="E453" s="1399">
        <v>1</v>
      </c>
      <c r="F453" s="1398">
        <v>1</v>
      </c>
      <c r="G453" s="13">
        <v>1</v>
      </c>
    </row>
    <row r="454" spans="1:7">
      <c r="A454" s="18" t="s">
        <v>3212</v>
      </c>
      <c r="B454" s="19" t="s">
        <v>4290</v>
      </c>
      <c r="C454" s="18" t="s">
        <v>1161</v>
      </c>
      <c r="D454" s="19" t="s">
        <v>2823</v>
      </c>
      <c r="E454" s="1399">
        <v>1</v>
      </c>
      <c r="F454" s="1398">
        <v>1</v>
      </c>
      <c r="G454" s="13">
        <v>1</v>
      </c>
    </row>
    <row r="455" spans="1:7">
      <c r="A455" s="18" t="s">
        <v>3212</v>
      </c>
      <c r="B455" s="19" t="s">
        <v>4290</v>
      </c>
      <c r="C455" s="18" t="s">
        <v>3867</v>
      </c>
      <c r="D455" s="19" t="s">
        <v>3765</v>
      </c>
      <c r="E455" s="1399">
        <v>1</v>
      </c>
      <c r="F455" s="1398">
        <v>1</v>
      </c>
      <c r="G455" s="13">
        <v>1</v>
      </c>
    </row>
    <row r="456" spans="1:7">
      <c r="A456" s="18" t="s">
        <v>3212</v>
      </c>
      <c r="B456" s="19" t="s">
        <v>4290</v>
      </c>
      <c r="C456" s="18" t="s">
        <v>4974</v>
      </c>
      <c r="D456" s="19" t="s">
        <v>258</v>
      </c>
      <c r="E456" s="1399">
        <v>1</v>
      </c>
      <c r="F456" s="1398">
        <v>1</v>
      </c>
      <c r="G456" s="13">
        <v>1</v>
      </c>
    </row>
    <row r="457" spans="1:7">
      <c r="A457" s="18" t="s">
        <v>3212</v>
      </c>
      <c r="B457" s="19" t="s">
        <v>4290</v>
      </c>
      <c r="C457" s="18" t="s">
        <v>4975</v>
      </c>
      <c r="D457" s="19" t="s">
        <v>4394</v>
      </c>
      <c r="E457" s="1399">
        <v>1</v>
      </c>
      <c r="F457" s="1398">
        <v>1</v>
      </c>
      <c r="G457" s="13">
        <v>1</v>
      </c>
    </row>
    <row r="458" spans="1:7">
      <c r="A458" s="18" t="s">
        <v>3213</v>
      </c>
      <c r="B458" s="19" t="s">
        <v>4291</v>
      </c>
      <c r="C458" s="18" t="s">
        <v>1161</v>
      </c>
      <c r="D458" s="19" t="s">
        <v>2823</v>
      </c>
      <c r="E458" s="1399">
        <v>1</v>
      </c>
      <c r="F458" s="1398">
        <v>1</v>
      </c>
      <c r="G458" s="13">
        <v>1</v>
      </c>
    </row>
    <row r="459" spans="1:7">
      <c r="A459" s="18" t="s">
        <v>3213</v>
      </c>
      <c r="B459" s="19" t="s">
        <v>4291</v>
      </c>
      <c r="C459" s="18" t="s">
        <v>3867</v>
      </c>
      <c r="D459" s="19" t="s">
        <v>3765</v>
      </c>
      <c r="E459" s="1399">
        <v>1</v>
      </c>
      <c r="F459" s="1398">
        <v>1</v>
      </c>
      <c r="G459" s="13">
        <v>1</v>
      </c>
    </row>
    <row r="460" spans="1:7">
      <c r="A460" s="18" t="s">
        <v>3213</v>
      </c>
      <c r="B460" s="19" t="s">
        <v>4291</v>
      </c>
      <c r="C460" s="18" t="s">
        <v>4976</v>
      </c>
      <c r="D460" s="19" t="s">
        <v>259</v>
      </c>
      <c r="E460" s="1399">
        <v>1</v>
      </c>
      <c r="F460" s="1398">
        <v>1</v>
      </c>
      <c r="G460" s="13">
        <v>1</v>
      </c>
    </row>
    <row r="461" spans="1:7">
      <c r="A461" s="18" t="s">
        <v>3213</v>
      </c>
      <c r="B461" s="19" t="s">
        <v>4291</v>
      </c>
      <c r="C461" s="18" t="s">
        <v>4977</v>
      </c>
      <c r="D461" s="19" t="s">
        <v>4395</v>
      </c>
      <c r="E461" s="1399">
        <v>1</v>
      </c>
      <c r="F461" s="1398">
        <v>1</v>
      </c>
      <c r="G461" s="13">
        <v>1</v>
      </c>
    </row>
    <row r="462" spans="1:7">
      <c r="A462" s="18" t="s">
        <v>3214</v>
      </c>
      <c r="B462" s="19" t="s">
        <v>4292</v>
      </c>
      <c r="C462" s="18" t="s">
        <v>2497</v>
      </c>
      <c r="D462" s="19" t="s">
        <v>209</v>
      </c>
      <c r="E462" s="1399">
        <v>2</v>
      </c>
      <c r="F462" s="1398">
        <v>1</v>
      </c>
      <c r="G462" s="13">
        <v>2</v>
      </c>
    </row>
    <row r="463" spans="1:7">
      <c r="A463" s="18" t="s">
        <v>3214</v>
      </c>
      <c r="B463" s="19" t="s">
        <v>4292</v>
      </c>
      <c r="C463" s="18" t="s">
        <v>950</v>
      </c>
      <c r="D463" s="19" t="s">
        <v>2105</v>
      </c>
      <c r="E463" s="1399">
        <v>1</v>
      </c>
      <c r="F463" s="1398">
        <v>1</v>
      </c>
      <c r="G463" s="13">
        <v>1</v>
      </c>
    </row>
    <row r="464" spans="1:7">
      <c r="A464" s="18" t="s">
        <v>3214</v>
      </c>
      <c r="B464" s="19" t="s">
        <v>4292</v>
      </c>
      <c r="C464" s="18" t="s">
        <v>2192</v>
      </c>
      <c r="D464" s="19" t="s">
        <v>2106</v>
      </c>
      <c r="E464" s="1399">
        <v>1</v>
      </c>
      <c r="F464" s="1398">
        <v>1</v>
      </c>
      <c r="G464" s="13">
        <v>1</v>
      </c>
    </row>
    <row r="465" spans="1:7">
      <c r="A465" s="18" t="s">
        <v>3214</v>
      </c>
      <c r="B465" s="19" t="s">
        <v>4292</v>
      </c>
      <c r="C465" s="18" t="s">
        <v>1987</v>
      </c>
      <c r="D465" s="19" t="s">
        <v>1294</v>
      </c>
      <c r="E465" s="1399">
        <v>1</v>
      </c>
      <c r="F465" s="1398">
        <v>1</v>
      </c>
      <c r="G465" s="13">
        <v>1</v>
      </c>
    </row>
    <row r="466" spans="1:7">
      <c r="A466" s="18" t="s">
        <v>3214</v>
      </c>
      <c r="B466" s="19" t="s">
        <v>4292</v>
      </c>
      <c r="C466" s="18" t="s">
        <v>187</v>
      </c>
      <c r="D466" s="19" t="s">
        <v>456</v>
      </c>
      <c r="E466" s="1399">
        <v>1</v>
      </c>
      <c r="F466" s="1398">
        <v>1</v>
      </c>
      <c r="G466" s="13">
        <v>1</v>
      </c>
    </row>
    <row r="467" spans="1:7">
      <c r="A467" s="18" t="s">
        <v>3214</v>
      </c>
      <c r="B467" s="19" t="s">
        <v>4292</v>
      </c>
      <c r="C467" s="18" t="s">
        <v>2205</v>
      </c>
      <c r="D467" s="19" t="s">
        <v>457</v>
      </c>
      <c r="E467" s="1399">
        <v>1</v>
      </c>
      <c r="F467" s="1398">
        <v>1</v>
      </c>
      <c r="G467" s="13">
        <v>1</v>
      </c>
    </row>
    <row r="468" spans="1:7">
      <c r="A468" s="18" t="s">
        <v>3215</v>
      </c>
      <c r="B468" s="19" t="s">
        <v>4293</v>
      </c>
      <c r="C468" s="18" t="s">
        <v>2497</v>
      </c>
      <c r="D468" s="19" t="s">
        <v>209</v>
      </c>
      <c r="E468" s="1399">
        <v>1</v>
      </c>
      <c r="F468" s="1398">
        <v>1</v>
      </c>
      <c r="G468" s="13">
        <v>1</v>
      </c>
    </row>
    <row r="469" spans="1:7">
      <c r="A469" s="18" t="s">
        <v>3215</v>
      </c>
      <c r="B469" s="19" t="s">
        <v>4293</v>
      </c>
      <c r="C469" s="18" t="s">
        <v>2497</v>
      </c>
      <c r="D469" s="19" t="s">
        <v>209</v>
      </c>
      <c r="E469" s="1399">
        <v>1</v>
      </c>
      <c r="F469" s="1398">
        <v>1</v>
      </c>
      <c r="G469" s="13">
        <v>1</v>
      </c>
    </row>
    <row r="470" spans="1:7">
      <c r="A470" s="18" t="s">
        <v>3215</v>
      </c>
      <c r="B470" s="19" t="s">
        <v>4293</v>
      </c>
      <c r="C470" s="18" t="s">
        <v>950</v>
      </c>
      <c r="D470" s="19" t="s">
        <v>2105</v>
      </c>
      <c r="E470" s="1399">
        <v>1</v>
      </c>
      <c r="F470" s="1398">
        <v>1</v>
      </c>
      <c r="G470" s="13">
        <v>1</v>
      </c>
    </row>
    <row r="471" spans="1:7">
      <c r="A471" s="18" t="s">
        <v>3215</v>
      </c>
      <c r="B471" s="19" t="s">
        <v>4293</v>
      </c>
      <c r="C471" s="18" t="s">
        <v>2193</v>
      </c>
      <c r="D471" s="19" t="s">
        <v>4339</v>
      </c>
      <c r="E471" s="1399">
        <v>1</v>
      </c>
      <c r="F471" s="1398">
        <v>1</v>
      </c>
      <c r="G471" s="13">
        <v>1</v>
      </c>
    </row>
    <row r="472" spans="1:7">
      <c r="A472" s="18" t="s">
        <v>3215</v>
      </c>
      <c r="B472" s="19" t="s">
        <v>4293</v>
      </c>
      <c r="C472" s="18" t="s">
        <v>1987</v>
      </c>
      <c r="D472" s="19" t="s">
        <v>1294</v>
      </c>
      <c r="E472" s="1399">
        <v>1</v>
      </c>
      <c r="F472" s="1398">
        <v>1</v>
      </c>
      <c r="G472" s="13">
        <v>1</v>
      </c>
    </row>
    <row r="473" spans="1:7">
      <c r="A473" s="18" t="s">
        <v>3215</v>
      </c>
      <c r="B473" s="19" t="s">
        <v>4293</v>
      </c>
      <c r="C473" s="18" t="s">
        <v>1985</v>
      </c>
      <c r="D473" s="19" t="s">
        <v>4063</v>
      </c>
      <c r="E473" s="1399">
        <v>2</v>
      </c>
      <c r="F473" s="1398">
        <v>1</v>
      </c>
      <c r="G473" s="13">
        <v>2</v>
      </c>
    </row>
    <row r="474" spans="1:7">
      <c r="A474" s="18" t="s">
        <v>3215</v>
      </c>
      <c r="B474" s="19" t="s">
        <v>4293</v>
      </c>
      <c r="C474" s="1113" t="s">
        <v>2717</v>
      </c>
      <c r="D474" s="19" t="s">
        <v>1075</v>
      </c>
      <c r="E474" s="1399">
        <v>1</v>
      </c>
      <c r="F474" s="1398">
        <v>1</v>
      </c>
      <c r="G474" s="13">
        <v>1</v>
      </c>
    </row>
    <row r="475" spans="1:7">
      <c r="A475" s="18" t="s">
        <v>3215</v>
      </c>
      <c r="B475" s="19" t="s">
        <v>4293</v>
      </c>
      <c r="C475" s="18" t="s">
        <v>628</v>
      </c>
      <c r="D475" s="19" t="s">
        <v>461</v>
      </c>
      <c r="E475" s="1399">
        <v>1</v>
      </c>
      <c r="F475" s="1398">
        <v>1</v>
      </c>
      <c r="G475" s="13">
        <v>1</v>
      </c>
    </row>
    <row r="476" spans="1:7">
      <c r="A476" s="18" t="s">
        <v>3215</v>
      </c>
      <c r="B476" s="19" t="s">
        <v>4293</v>
      </c>
      <c r="C476" s="18" t="s">
        <v>2205</v>
      </c>
      <c r="D476" s="19" t="s">
        <v>457</v>
      </c>
      <c r="E476" s="1399">
        <v>1</v>
      </c>
      <c r="F476" s="1398">
        <v>1</v>
      </c>
      <c r="G476" s="13">
        <v>1</v>
      </c>
    </row>
    <row r="477" spans="1:7">
      <c r="A477" s="18" t="s">
        <v>3216</v>
      </c>
      <c r="B477" s="19" t="s">
        <v>772</v>
      </c>
      <c r="C477" s="18" t="s">
        <v>2497</v>
      </c>
      <c r="D477" s="19" t="s">
        <v>209</v>
      </c>
      <c r="E477" s="1399">
        <v>2</v>
      </c>
      <c r="F477" s="1398">
        <v>1</v>
      </c>
      <c r="G477" s="13">
        <v>2</v>
      </c>
    </row>
    <row r="478" spans="1:7">
      <c r="A478" s="18" t="s">
        <v>3216</v>
      </c>
      <c r="B478" s="19" t="s">
        <v>772</v>
      </c>
      <c r="C478" s="18" t="s">
        <v>950</v>
      </c>
      <c r="D478" s="19" t="s">
        <v>2105</v>
      </c>
      <c r="E478" s="1399">
        <v>1</v>
      </c>
      <c r="F478" s="1398">
        <v>1</v>
      </c>
      <c r="G478" s="13">
        <v>1</v>
      </c>
    </row>
    <row r="479" spans="1:7">
      <c r="A479" s="18" t="s">
        <v>3216</v>
      </c>
      <c r="B479" s="19" t="s">
        <v>772</v>
      </c>
      <c r="C479" s="18" t="s">
        <v>2193</v>
      </c>
      <c r="D479" s="19" t="s">
        <v>4339</v>
      </c>
      <c r="E479" s="1399">
        <v>1</v>
      </c>
      <c r="F479" s="1398">
        <v>1</v>
      </c>
      <c r="G479" s="13">
        <v>1</v>
      </c>
    </row>
    <row r="480" spans="1:7">
      <c r="A480" s="18" t="s">
        <v>3216</v>
      </c>
      <c r="B480" s="19" t="s">
        <v>772</v>
      </c>
      <c r="C480" s="18" t="s">
        <v>1984</v>
      </c>
      <c r="D480" s="19" t="s">
        <v>4062</v>
      </c>
      <c r="E480" s="1399">
        <v>1</v>
      </c>
      <c r="F480" s="1398">
        <v>1</v>
      </c>
      <c r="G480" s="13">
        <v>1</v>
      </c>
    </row>
    <row r="481" spans="1:7">
      <c r="A481" s="18" t="s">
        <v>3216</v>
      </c>
      <c r="B481" s="19" t="s">
        <v>772</v>
      </c>
      <c r="C481" s="18" t="s">
        <v>1986</v>
      </c>
      <c r="D481" s="19" t="s">
        <v>4064</v>
      </c>
      <c r="E481" s="1399">
        <v>1</v>
      </c>
      <c r="F481" s="1398">
        <v>1</v>
      </c>
      <c r="G481" s="13">
        <v>1</v>
      </c>
    </row>
    <row r="482" spans="1:7">
      <c r="A482" s="18" t="s">
        <v>3217</v>
      </c>
      <c r="B482" s="19" t="s">
        <v>773</v>
      </c>
      <c r="C482" s="18" t="s">
        <v>2497</v>
      </c>
      <c r="D482" s="19" t="s">
        <v>209</v>
      </c>
      <c r="E482" s="1399">
        <v>1</v>
      </c>
      <c r="F482" s="1398">
        <v>1</v>
      </c>
      <c r="G482" s="13">
        <v>1</v>
      </c>
    </row>
    <row r="483" spans="1:7">
      <c r="A483" s="18" t="s">
        <v>3217</v>
      </c>
      <c r="B483" s="19" t="s">
        <v>773</v>
      </c>
      <c r="C483" s="18" t="s">
        <v>2497</v>
      </c>
      <c r="D483" s="19" t="s">
        <v>209</v>
      </c>
      <c r="E483" s="1399">
        <v>1</v>
      </c>
      <c r="F483" s="1398">
        <v>1</v>
      </c>
      <c r="G483" s="13">
        <v>1</v>
      </c>
    </row>
    <row r="484" spans="1:7">
      <c r="A484" s="18" t="s">
        <v>3217</v>
      </c>
      <c r="B484" s="19" t="s">
        <v>773</v>
      </c>
      <c r="C484" s="18" t="s">
        <v>950</v>
      </c>
      <c r="D484" s="19" t="s">
        <v>2105</v>
      </c>
      <c r="E484" s="1399">
        <v>1</v>
      </c>
      <c r="F484" s="1398">
        <v>1</v>
      </c>
      <c r="G484" s="13">
        <v>1</v>
      </c>
    </row>
    <row r="485" spans="1:7">
      <c r="A485" s="18" t="s">
        <v>3217</v>
      </c>
      <c r="B485" s="19" t="s">
        <v>773</v>
      </c>
      <c r="C485" s="18" t="s">
        <v>2192</v>
      </c>
      <c r="D485" s="19" t="s">
        <v>2106</v>
      </c>
      <c r="E485" s="1399">
        <v>1</v>
      </c>
      <c r="F485" s="1398">
        <v>1</v>
      </c>
      <c r="G485" s="13">
        <v>1</v>
      </c>
    </row>
    <row r="486" spans="1:7">
      <c r="A486" s="18" t="s">
        <v>3217</v>
      </c>
      <c r="B486" s="19" t="s">
        <v>773</v>
      </c>
      <c r="C486" s="18" t="s">
        <v>1984</v>
      </c>
      <c r="D486" s="19" t="s">
        <v>4062</v>
      </c>
      <c r="E486" s="1399">
        <v>1</v>
      </c>
      <c r="F486" s="1398">
        <v>1</v>
      </c>
      <c r="G486" s="13">
        <v>1</v>
      </c>
    </row>
    <row r="487" spans="1:7">
      <c r="A487" s="18" t="s">
        <v>3217</v>
      </c>
      <c r="B487" s="19" t="s">
        <v>773</v>
      </c>
      <c r="C487" s="18" t="s">
        <v>1986</v>
      </c>
      <c r="D487" s="19" t="s">
        <v>4064</v>
      </c>
      <c r="E487" s="1399">
        <v>1</v>
      </c>
      <c r="F487" s="1398">
        <v>1</v>
      </c>
      <c r="G487" s="13">
        <v>1</v>
      </c>
    </row>
    <row r="488" spans="1:7">
      <c r="A488" s="18" t="s">
        <v>3217</v>
      </c>
      <c r="B488" s="19" t="s">
        <v>773</v>
      </c>
      <c r="C488" s="18" t="s">
        <v>1985</v>
      </c>
      <c r="D488" s="19" t="s">
        <v>4063</v>
      </c>
      <c r="E488" s="1399">
        <v>2</v>
      </c>
      <c r="F488" s="1398">
        <v>1</v>
      </c>
      <c r="G488" s="13">
        <v>2</v>
      </c>
    </row>
    <row r="489" spans="1:7">
      <c r="A489" s="18" t="s">
        <v>3217</v>
      </c>
      <c r="B489" s="19" t="s">
        <v>773</v>
      </c>
      <c r="C489" s="1113" t="s">
        <v>2718</v>
      </c>
      <c r="D489" s="19" t="s">
        <v>3766</v>
      </c>
      <c r="E489" s="1399">
        <v>1</v>
      </c>
      <c r="F489" s="1398">
        <v>1</v>
      </c>
      <c r="G489" s="13">
        <v>1</v>
      </c>
    </row>
    <row r="490" spans="1:7">
      <c r="A490" s="18" t="s">
        <v>93</v>
      </c>
      <c r="B490" s="19" t="s">
        <v>4681</v>
      </c>
      <c r="C490" s="18" t="s">
        <v>2497</v>
      </c>
      <c r="D490" s="19" t="s">
        <v>209</v>
      </c>
      <c r="E490" s="1399">
        <v>2</v>
      </c>
      <c r="F490" s="1398">
        <v>1</v>
      </c>
      <c r="G490" s="13">
        <v>2</v>
      </c>
    </row>
    <row r="491" spans="1:7">
      <c r="A491" s="18" t="s">
        <v>93</v>
      </c>
      <c r="B491" s="19" t="s">
        <v>4681</v>
      </c>
      <c r="C491" s="18" t="s">
        <v>951</v>
      </c>
      <c r="D491" s="19" t="s">
        <v>2821</v>
      </c>
      <c r="E491" s="1399">
        <v>1</v>
      </c>
      <c r="F491" s="1398">
        <v>1</v>
      </c>
      <c r="G491" s="13">
        <v>1</v>
      </c>
    </row>
    <row r="492" spans="1:7">
      <c r="A492" s="18" t="s">
        <v>93</v>
      </c>
      <c r="B492" s="19" t="s">
        <v>4681</v>
      </c>
      <c r="C492" s="18" t="s">
        <v>2192</v>
      </c>
      <c r="D492" s="19" t="s">
        <v>2106</v>
      </c>
      <c r="E492" s="1399">
        <v>1</v>
      </c>
      <c r="F492" s="1398">
        <v>1</v>
      </c>
      <c r="G492" s="13">
        <v>1</v>
      </c>
    </row>
    <row r="493" spans="1:7">
      <c r="A493" s="18" t="s">
        <v>93</v>
      </c>
      <c r="B493" s="19" t="s">
        <v>4681</v>
      </c>
      <c r="C493" s="18" t="s">
        <v>1987</v>
      </c>
      <c r="D493" s="19" t="s">
        <v>1294</v>
      </c>
      <c r="E493" s="1399">
        <v>1</v>
      </c>
      <c r="F493" s="1398">
        <v>1</v>
      </c>
      <c r="G493" s="13">
        <v>1</v>
      </c>
    </row>
    <row r="494" spans="1:7">
      <c r="A494" s="18" t="s">
        <v>93</v>
      </c>
      <c r="B494" s="19" t="s">
        <v>4681</v>
      </c>
      <c r="C494" s="18" t="s">
        <v>187</v>
      </c>
      <c r="D494" s="19" t="s">
        <v>456</v>
      </c>
      <c r="E494" s="1399">
        <v>1</v>
      </c>
      <c r="F494" s="1398">
        <v>1</v>
      </c>
      <c r="G494" s="13">
        <v>1</v>
      </c>
    </row>
    <row r="495" spans="1:7">
      <c r="A495" s="18" t="s">
        <v>93</v>
      </c>
      <c r="B495" s="19" t="s">
        <v>4681</v>
      </c>
      <c r="C495" s="18" t="s">
        <v>2205</v>
      </c>
      <c r="D495" s="19" t="s">
        <v>457</v>
      </c>
      <c r="E495" s="1399">
        <v>1</v>
      </c>
      <c r="F495" s="1398">
        <v>1</v>
      </c>
      <c r="G495" s="13">
        <v>1</v>
      </c>
    </row>
    <row r="496" spans="1:7">
      <c r="A496" s="18" t="s">
        <v>94</v>
      </c>
      <c r="B496" s="19" t="s">
        <v>2752</v>
      </c>
      <c r="C496" s="18" t="s">
        <v>2497</v>
      </c>
      <c r="D496" s="19" t="s">
        <v>209</v>
      </c>
      <c r="E496" s="1399">
        <v>2</v>
      </c>
      <c r="F496" s="1398">
        <v>1</v>
      </c>
      <c r="G496" s="13">
        <v>2</v>
      </c>
    </row>
    <row r="497" spans="1:7">
      <c r="A497" s="18" t="s">
        <v>94</v>
      </c>
      <c r="B497" s="19" t="s">
        <v>2752</v>
      </c>
      <c r="C497" s="18" t="s">
        <v>951</v>
      </c>
      <c r="D497" s="19" t="s">
        <v>2821</v>
      </c>
      <c r="E497" s="1399">
        <v>1</v>
      </c>
      <c r="F497" s="1398">
        <v>1</v>
      </c>
      <c r="G497" s="13">
        <v>1</v>
      </c>
    </row>
    <row r="498" spans="1:7">
      <c r="A498" s="18" t="s">
        <v>94</v>
      </c>
      <c r="B498" s="19" t="s">
        <v>2752</v>
      </c>
      <c r="C498" s="18" t="s">
        <v>2193</v>
      </c>
      <c r="D498" s="19" t="s">
        <v>4339</v>
      </c>
      <c r="E498" s="1399">
        <v>1</v>
      </c>
      <c r="F498" s="1398">
        <v>1</v>
      </c>
      <c r="G498" s="13">
        <v>1</v>
      </c>
    </row>
    <row r="499" spans="1:7">
      <c r="A499" s="18" t="s">
        <v>94</v>
      </c>
      <c r="B499" s="19" t="s">
        <v>2752</v>
      </c>
      <c r="C499" s="18" t="s">
        <v>1984</v>
      </c>
      <c r="D499" s="19" t="s">
        <v>4062</v>
      </c>
      <c r="E499" s="1399">
        <v>1</v>
      </c>
      <c r="F499" s="1398">
        <v>1</v>
      </c>
      <c r="G499" s="13">
        <v>1</v>
      </c>
    </row>
    <row r="500" spans="1:7">
      <c r="A500" s="18" t="s">
        <v>4682</v>
      </c>
      <c r="B500" s="19" t="s">
        <v>4683</v>
      </c>
      <c r="C500" s="18" t="s">
        <v>1161</v>
      </c>
      <c r="D500" s="19" t="s">
        <v>2823</v>
      </c>
      <c r="E500" s="1399">
        <v>1</v>
      </c>
      <c r="F500" s="1398">
        <v>1</v>
      </c>
      <c r="G500" s="13">
        <v>1</v>
      </c>
    </row>
    <row r="501" spans="1:7">
      <c r="A501" s="18" t="s">
        <v>4682</v>
      </c>
      <c r="B501" s="19" t="s">
        <v>4683</v>
      </c>
      <c r="C501" s="18" t="s">
        <v>40</v>
      </c>
      <c r="D501" s="19" t="s">
        <v>5324</v>
      </c>
      <c r="E501" s="1399">
        <v>1</v>
      </c>
      <c r="F501" s="1398">
        <v>1</v>
      </c>
      <c r="G501" s="13">
        <v>1</v>
      </c>
    </row>
    <row r="502" spans="1:7">
      <c r="A502" s="18" t="s">
        <v>4682</v>
      </c>
      <c r="B502" s="19" t="s">
        <v>4683</v>
      </c>
      <c r="C502" s="18" t="s">
        <v>42</v>
      </c>
      <c r="D502" s="19" t="s">
        <v>5125</v>
      </c>
      <c r="E502" s="1399">
        <v>1</v>
      </c>
      <c r="F502" s="1398">
        <v>1</v>
      </c>
      <c r="G502" s="13">
        <v>1</v>
      </c>
    </row>
    <row r="503" spans="1:7">
      <c r="A503" s="18" t="s">
        <v>4682</v>
      </c>
      <c r="B503" s="19" t="s">
        <v>4683</v>
      </c>
      <c r="C503" s="18" t="s">
        <v>3867</v>
      </c>
      <c r="D503" s="19" t="s">
        <v>3765</v>
      </c>
      <c r="E503" s="1399">
        <v>1</v>
      </c>
      <c r="F503" s="1398">
        <v>1</v>
      </c>
      <c r="G503" s="13">
        <v>1</v>
      </c>
    </row>
    <row r="504" spans="1:7">
      <c r="A504" s="18" t="s">
        <v>4682</v>
      </c>
      <c r="B504" s="19" t="s">
        <v>4683</v>
      </c>
      <c r="C504" s="18" t="s">
        <v>3868</v>
      </c>
      <c r="D504" s="19" t="s">
        <v>991</v>
      </c>
      <c r="E504" s="1399">
        <v>1</v>
      </c>
      <c r="F504" s="1398">
        <v>1</v>
      </c>
      <c r="G504" s="13">
        <v>1</v>
      </c>
    </row>
    <row r="505" spans="1:7">
      <c r="A505" s="18" t="s">
        <v>4682</v>
      </c>
      <c r="B505" s="19" t="s">
        <v>4683</v>
      </c>
      <c r="C505" s="18" t="s">
        <v>3887</v>
      </c>
      <c r="D505" s="19" t="s">
        <v>3888</v>
      </c>
      <c r="E505" s="1399">
        <v>1</v>
      </c>
      <c r="F505" s="1398">
        <v>1</v>
      </c>
      <c r="G505" s="13">
        <v>1</v>
      </c>
    </row>
    <row r="506" spans="1:7">
      <c r="A506" s="18" t="s">
        <v>4682</v>
      </c>
      <c r="B506" s="19" t="s">
        <v>4683</v>
      </c>
      <c r="C506" s="18" t="s">
        <v>2704</v>
      </c>
      <c r="D506" s="19" t="s">
        <v>3264</v>
      </c>
      <c r="E506" s="1399">
        <v>1</v>
      </c>
      <c r="F506" s="1398">
        <v>1</v>
      </c>
      <c r="G506" s="13">
        <v>1</v>
      </c>
    </row>
    <row r="507" spans="1:7">
      <c r="A507" s="18" t="s">
        <v>4682</v>
      </c>
      <c r="B507" s="19" t="s">
        <v>4683</v>
      </c>
      <c r="C507" s="18" t="s">
        <v>2365</v>
      </c>
      <c r="D507" s="19" t="s">
        <v>3263</v>
      </c>
      <c r="E507" s="1399">
        <v>1</v>
      </c>
      <c r="F507" s="1398">
        <v>1</v>
      </c>
      <c r="G507" s="13">
        <v>1</v>
      </c>
    </row>
    <row r="508" spans="1:7">
      <c r="A508" s="18" t="s">
        <v>4682</v>
      </c>
      <c r="B508" s="19" t="s">
        <v>4683</v>
      </c>
      <c r="C508" s="18" t="s">
        <v>2212</v>
      </c>
      <c r="D508" s="19" t="s">
        <v>2213</v>
      </c>
      <c r="E508" s="1399">
        <v>1</v>
      </c>
      <c r="F508" s="1398">
        <v>1</v>
      </c>
      <c r="G508" s="13">
        <v>1</v>
      </c>
    </row>
    <row r="509" spans="1:7">
      <c r="A509" s="18" t="s">
        <v>213</v>
      </c>
      <c r="B509" s="19" t="s">
        <v>214</v>
      </c>
      <c r="C509" s="18" t="s">
        <v>1161</v>
      </c>
      <c r="D509" s="19" t="s">
        <v>2823</v>
      </c>
      <c r="E509" s="1399">
        <v>1</v>
      </c>
      <c r="F509" s="1398">
        <v>1</v>
      </c>
      <c r="G509" s="13">
        <v>1</v>
      </c>
    </row>
    <row r="510" spans="1:7">
      <c r="A510" s="18" t="s">
        <v>213</v>
      </c>
      <c r="B510" s="19" t="s">
        <v>214</v>
      </c>
      <c r="C510" s="18" t="s">
        <v>40</v>
      </c>
      <c r="D510" s="19" t="s">
        <v>5324</v>
      </c>
      <c r="E510" s="1399">
        <v>1</v>
      </c>
      <c r="F510" s="1398">
        <v>1</v>
      </c>
      <c r="G510" s="13">
        <v>1</v>
      </c>
    </row>
    <row r="511" spans="1:7">
      <c r="A511" s="18" t="s">
        <v>213</v>
      </c>
      <c r="B511" s="19" t="s">
        <v>214</v>
      </c>
      <c r="C511" s="18" t="s">
        <v>42</v>
      </c>
      <c r="D511" s="19" t="s">
        <v>5125</v>
      </c>
      <c r="E511" s="1399">
        <v>1</v>
      </c>
      <c r="F511" s="1398">
        <v>1</v>
      </c>
      <c r="G511" s="13">
        <v>1</v>
      </c>
    </row>
    <row r="512" spans="1:7">
      <c r="A512" s="18" t="s">
        <v>213</v>
      </c>
      <c r="B512" s="19" t="s">
        <v>214</v>
      </c>
      <c r="C512" s="18" t="s">
        <v>3867</v>
      </c>
      <c r="D512" s="19" t="s">
        <v>3765</v>
      </c>
      <c r="E512" s="1399">
        <v>1</v>
      </c>
      <c r="F512" s="1398">
        <v>1</v>
      </c>
      <c r="G512" s="13">
        <v>1</v>
      </c>
    </row>
    <row r="513" spans="1:7">
      <c r="A513" s="18" t="s">
        <v>213</v>
      </c>
      <c r="B513" s="19" t="s">
        <v>214</v>
      </c>
      <c r="C513" s="18" t="s">
        <v>4972</v>
      </c>
      <c r="D513" s="19" t="s">
        <v>992</v>
      </c>
      <c r="E513" s="1399">
        <v>1</v>
      </c>
      <c r="F513" s="1398">
        <v>1</v>
      </c>
      <c r="G513" s="13">
        <v>1</v>
      </c>
    </row>
    <row r="514" spans="1:7">
      <c r="A514" s="18" t="s">
        <v>213</v>
      </c>
      <c r="B514" s="19" t="s">
        <v>214</v>
      </c>
      <c r="C514" s="18" t="s">
        <v>3889</v>
      </c>
      <c r="D514" s="19" t="s">
        <v>2364</v>
      </c>
      <c r="E514" s="1399">
        <v>1</v>
      </c>
      <c r="F514" s="1398">
        <v>1</v>
      </c>
      <c r="G514" s="13">
        <v>1</v>
      </c>
    </row>
    <row r="515" spans="1:7">
      <c r="A515" s="18" t="s">
        <v>213</v>
      </c>
      <c r="B515" s="19" t="s">
        <v>214</v>
      </c>
      <c r="C515" s="18" t="s">
        <v>2704</v>
      </c>
      <c r="D515" s="19" t="s">
        <v>3264</v>
      </c>
      <c r="E515" s="1399">
        <v>1</v>
      </c>
      <c r="F515" s="1398">
        <v>1</v>
      </c>
      <c r="G515" s="13">
        <v>1</v>
      </c>
    </row>
    <row r="516" spans="1:7">
      <c r="A516" s="18" t="s">
        <v>213</v>
      </c>
      <c r="B516" s="19" t="s">
        <v>214</v>
      </c>
      <c r="C516" s="18" t="s">
        <v>2365</v>
      </c>
      <c r="D516" s="19" t="s">
        <v>3263</v>
      </c>
      <c r="E516" s="1399">
        <v>1</v>
      </c>
      <c r="F516" s="1398">
        <v>1</v>
      </c>
      <c r="G516" s="13">
        <v>1</v>
      </c>
    </row>
    <row r="517" spans="1:7">
      <c r="A517" s="18" t="s">
        <v>213</v>
      </c>
      <c r="B517" s="19" t="s">
        <v>214</v>
      </c>
      <c r="C517" s="18" t="s">
        <v>2212</v>
      </c>
      <c r="D517" s="19" t="s">
        <v>2213</v>
      </c>
      <c r="E517" s="1399">
        <v>1</v>
      </c>
      <c r="F517" s="1398">
        <v>1</v>
      </c>
      <c r="G517" s="13">
        <v>1</v>
      </c>
    </row>
    <row r="518" spans="1:7">
      <c r="A518" s="18" t="s">
        <v>215</v>
      </c>
      <c r="B518" s="19" t="s">
        <v>216</v>
      </c>
      <c r="C518" s="18" t="s">
        <v>1161</v>
      </c>
      <c r="D518" s="19" t="s">
        <v>2823</v>
      </c>
      <c r="E518" s="1399">
        <v>1</v>
      </c>
      <c r="F518" s="1398">
        <v>1</v>
      </c>
      <c r="G518" s="13">
        <v>1</v>
      </c>
    </row>
    <row r="519" spans="1:7">
      <c r="A519" s="18" t="s">
        <v>215</v>
      </c>
      <c r="B519" s="19" t="s">
        <v>216</v>
      </c>
      <c r="C519" s="18" t="s">
        <v>40</v>
      </c>
      <c r="D519" s="19" t="s">
        <v>5324</v>
      </c>
      <c r="E519" s="1399">
        <v>1</v>
      </c>
      <c r="F519" s="1398">
        <v>1</v>
      </c>
      <c r="G519" s="13">
        <v>1</v>
      </c>
    </row>
    <row r="520" spans="1:7">
      <c r="A520" s="18" t="s">
        <v>215</v>
      </c>
      <c r="B520" s="19" t="s">
        <v>216</v>
      </c>
      <c r="C520" s="18" t="s">
        <v>42</v>
      </c>
      <c r="D520" s="19" t="s">
        <v>5125</v>
      </c>
      <c r="E520" s="1399">
        <v>1</v>
      </c>
      <c r="F520" s="1398">
        <v>1</v>
      </c>
      <c r="G520" s="13">
        <v>1</v>
      </c>
    </row>
    <row r="521" spans="1:7">
      <c r="A521" s="18" t="s">
        <v>215</v>
      </c>
      <c r="B521" s="19" t="s">
        <v>216</v>
      </c>
      <c r="C521" s="18" t="s">
        <v>3867</v>
      </c>
      <c r="D521" s="19" t="s">
        <v>3765</v>
      </c>
      <c r="E521" s="1399">
        <v>1</v>
      </c>
      <c r="F521" s="1398">
        <v>1</v>
      </c>
      <c r="G521" s="13">
        <v>1</v>
      </c>
    </row>
    <row r="522" spans="1:7">
      <c r="A522" s="18" t="s">
        <v>215</v>
      </c>
      <c r="B522" s="19" t="s">
        <v>216</v>
      </c>
      <c r="C522" s="18" t="s">
        <v>4974</v>
      </c>
      <c r="D522" s="19" t="s">
        <v>258</v>
      </c>
      <c r="E522" s="1399">
        <v>1</v>
      </c>
      <c r="F522" s="1398">
        <v>1</v>
      </c>
      <c r="G522" s="13">
        <v>1</v>
      </c>
    </row>
    <row r="523" spans="1:7">
      <c r="A523" s="18" t="s">
        <v>215</v>
      </c>
      <c r="B523" s="19" t="s">
        <v>216</v>
      </c>
      <c r="C523" s="18" t="s">
        <v>2704</v>
      </c>
      <c r="D523" s="19" t="s">
        <v>3264</v>
      </c>
      <c r="E523" s="1399">
        <v>1</v>
      </c>
      <c r="F523" s="1398">
        <v>1</v>
      </c>
      <c r="G523" s="13">
        <v>1</v>
      </c>
    </row>
    <row r="524" spans="1:7">
      <c r="A524" s="18" t="s">
        <v>215</v>
      </c>
      <c r="B524" s="19" t="s">
        <v>216</v>
      </c>
      <c r="C524" s="18" t="s">
        <v>2365</v>
      </c>
      <c r="D524" s="19" t="s">
        <v>3263</v>
      </c>
      <c r="E524" s="1399">
        <v>1</v>
      </c>
      <c r="F524" s="1398">
        <v>1</v>
      </c>
      <c r="G524" s="13">
        <v>1</v>
      </c>
    </row>
    <row r="525" spans="1:7">
      <c r="A525" s="18" t="s">
        <v>215</v>
      </c>
      <c r="B525" s="19" t="s">
        <v>216</v>
      </c>
      <c r="C525" s="18" t="s">
        <v>4975</v>
      </c>
      <c r="D525" s="19" t="s">
        <v>4394</v>
      </c>
      <c r="E525" s="1399">
        <v>1</v>
      </c>
      <c r="F525" s="1398">
        <v>1</v>
      </c>
      <c r="G525" s="13">
        <v>1</v>
      </c>
    </row>
    <row r="526" spans="1:7">
      <c r="A526" s="18" t="s">
        <v>215</v>
      </c>
      <c r="B526" s="19" t="s">
        <v>216</v>
      </c>
      <c r="C526" s="18" t="s">
        <v>2212</v>
      </c>
      <c r="D526" s="19" t="s">
        <v>2213</v>
      </c>
      <c r="E526" s="1399">
        <v>1</v>
      </c>
      <c r="F526" s="1398">
        <v>1</v>
      </c>
      <c r="G526" s="13">
        <v>1</v>
      </c>
    </row>
    <row r="527" spans="1:7">
      <c r="A527" s="18" t="s">
        <v>217</v>
      </c>
      <c r="B527" s="19" t="s">
        <v>218</v>
      </c>
      <c r="C527" s="18" t="s">
        <v>1161</v>
      </c>
      <c r="D527" s="19" t="s">
        <v>2823</v>
      </c>
      <c r="E527" s="1399">
        <v>1</v>
      </c>
      <c r="F527" s="1398">
        <v>1</v>
      </c>
      <c r="G527" s="13">
        <v>1</v>
      </c>
    </row>
    <row r="528" spans="1:7">
      <c r="A528" s="18" t="s">
        <v>217</v>
      </c>
      <c r="B528" s="19" t="s">
        <v>218</v>
      </c>
      <c r="C528" s="18" t="s">
        <v>40</v>
      </c>
      <c r="D528" s="19" t="s">
        <v>5324</v>
      </c>
      <c r="E528" s="1399">
        <v>1</v>
      </c>
      <c r="F528" s="1398">
        <v>1</v>
      </c>
      <c r="G528" s="13">
        <v>1</v>
      </c>
    </row>
    <row r="529" spans="1:7">
      <c r="A529" s="18" t="s">
        <v>217</v>
      </c>
      <c r="B529" s="19" t="s">
        <v>218</v>
      </c>
      <c r="C529" s="18" t="s">
        <v>42</v>
      </c>
      <c r="D529" s="19" t="s">
        <v>5125</v>
      </c>
      <c r="E529" s="1399">
        <v>1</v>
      </c>
      <c r="F529" s="1398">
        <v>1</v>
      </c>
      <c r="G529" s="13">
        <v>1</v>
      </c>
    </row>
    <row r="530" spans="1:7">
      <c r="A530" s="18" t="s">
        <v>217</v>
      </c>
      <c r="B530" s="19" t="s">
        <v>218</v>
      </c>
      <c r="C530" s="18" t="s">
        <v>3867</v>
      </c>
      <c r="D530" s="19" t="s">
        <v>3765</v>
      </c>
      <c r="E530" s="1399">
        <v>1</v>
      </c>
      <c r="F530" s="1398">
        <v>1</v>
      </c>
      <c r="G530" s="13">
        <v>1</v>
      </c>
    </row>
    <row r="531" spans="1:7">
      <c r="A531" s="18" t="s">
        <v>217</v>
      </c>
      <c r="B531" s="19" t="s">
        <v>218</v>
      </c>
      <c r="C531" s="18" t="s">
        <v>4976</v>
      </c>
      <c r="D531" s="19" t="s">
        <v>259</v>
      </c>
      <c r="E531" s="1399">
        <v>1</v>
      </c>
      <c r="F531" s="1398">
        <v>1</v>
      </c>
      <c r="G531" s="13">
        <v>1</v>
      </c>
    </row>
    <row r="532" spans="1:7">
      <c r="A532" s="18" t="s">
        <v>217</v>
      </c>
      <c r="B532" s="19" t="s">
        <v>218</v>
      </c>
      <c r="C532" s="18" t="s">
        <v>2704</v>
      </c>
      <c r="D532" s="19" t="s">
        <v>3264</v>
      </c>
      <c r="E532" s="1399">
        <v>1</v>
      </c>
      <c r="F532" s="1398">
        <v>1</v>
      </c>
      <c r="G532" s="13">
        <v>1</v>
      </c>
    </row>
    <row r="533" spans="1:7">
      <c r="A533" s="18" t="s">
        <v>217</v>
      </c>
      <c r="B533" s="19" t="s">
        <v>218</v>
      </c>
      <c r="C533" s="18" t="s">
        <v>2365</v>
      </c>
      <c r="D533" s="19" t="s">
        <v>3263</v>
      </c>
      <c r="E533" s="1399">
        <v>1</v>
      </c>
      <c r="F533" s="1398">
        <v>1</v>
      </c>
      <c r="G533" s="13">
        <v>1</v>
      </c>
    </row>
    <row r="534" spans="1:7">
      <c r="A534" s="18" t="s">
        <v>217</v>
      </c>
      <c r="B534" s="19" t="s">
        <v>218</v>
      </c>
      <c r="C534" s="18" t="s">
        <v>4977</v>
      </c>
      <c r="D534" s="19" t="s">
        <v>4395</v>
      </c>
      <c r="E534" s="1399">
        <v>1</v>
      </c>
      <c r="F534" s="1398">
        <v>1</v>
      </c>
      <c r="G534" s="13">
        <v>1</v>
      </c>
    </row>
    <row r="535" spans="1:7">
      <c r="A535" s="18" t="s">
        <v>217</v>
      </c>
      <c r="B535" s="19" t="s">
        <v>218</v>
      </c>
      <c r="C535" s="18" t="s">
        <v>2212</v>
      </c>
      <c r="D535" s="19" t="s">
        <v>2213</v>
      </c>
      <c r="E535" s="1399">
        <v>1</v>
      </c>
      <c r="F535" s="1398">
        <v>1</v>
      </c>
      <c r="G535" s="13">
        <v>1</v>
      </c>
    </row>
    <row r="536" spans="1:7">
      <c r="A536" s="18" t="s">
        <v>95</v>
      </c>
      <c r="B536" s="19" t="s">
        <v>4680</v>
      </c>
      <c r="C536" s="18" t="s">
        <v>2497</v>
      </c>
      <c r="D536" s="19" t="s">
        <v>209</v>
      </c>
      <c r="E536" s="1399">
        <v>1</v>
      </c>
      <c r="F536" s="1398">
        <v>1</v>
      </c>
      <c r="G536" s="13">
        <v>1</v>
      </c>
    </row>
    <row r="537" spans="1:7">
      <c r="A537" s="18" t="s">
        <v>95</v>
      </c>
      <c r="B537" s="19" t="s">
        <v>4680</v>
      </c>
      <c r="C537" s="1113" t="s">
        <v>2718</v>
      </c>
      <c r="D537" s="19" t="s">
        <v>3766</v>
      </c>
      <c r="E537" s="1399">
        <v>1</v>
      </c>
      <c r="F537" s="1398">
        <v>1</v>
      </c>
      <c r="G537" s="13">
        <v>1</v>
      </c>
    </row>
    <row r="538" spans="1:7">
      <c r="A538" s="18" t="s">
        <v>96</v>
      </c>
      <c r="B538" s="19" t="s">
        <v>4294</v>
      </c>
      <c r="C538" s="18" t="s">
        <v>2497</v>
      </c>
      <c r="D538" s="19" t="s">
        <v>209</v>
      </c>
      <c r="E538" s="1399">
        <v>1</v>
      </c>
      <c r="F538" s="1398">
        <v>1</v>
      </c>
      <c r="G538" s="13">
        <v>1</v>
      </c>
    </row>
    <row r="539" spans="1:7">
      <c r="A539" s="18" t="s">
        <v>96</v>
      </c>
      <c r="B539" s="19" t="s">
        <v>4294</v>
      </c>
      <c r="C539" s="1113" t="s">
        <v>2717</v>
      </c>
      <c r="D539" s="19" t="s">
        <v>1075</v>
      </c>
      <c r="E539" s="1399">
        <v>1</v>
      </c>
      <c r="F539" s="1398">
        <v>1</v>
      </c>
      <c r="G539" s="13">
        <v>1</v>
      </c>
    </row>
    <row r="540" spans="1:7">
      <c r="A540" s="18" t="s">
        <v>4309</v>
      </c>
      <c r="B540" s="19" t="s">
        <v>219</v>
      </c>
      <c r="C540" s="18" t="s">
        <v>1160</v>
      </c>
      <c r="D540" s="19" t="s">
        <v>2822</v>
      </c>
      <c r="E540" s="1399">
        <v>1</v>
      </c>
      <c r="F540" s="1398">
        <v>1</v>
      </c>
      <c r="G540" s="13">
        <v>1</v>
      </c>
    </row>
    <row r="541" spans="1:7">
      <c r="A541" s="18" t="s">
        <v>4309</v>
      </c>
      <c r="B541" s="19" t="s">
        <v>219</v>
      </c>
      <c r="C541" s="18" t="s">
        <v>3867</v>
      </c>
      <c r="D541" s="19" t="s">
        <v>3765</v>
      </c>
      <c r="E541" s="1399">
        <v>1</v>
      </c>
      <c r="F541" s="1398">
        <v>1</v>
      </c>
      <c r="G541" s="13">
        <v>1</v>
      </c>
    </row>
    <row r="542" spans="1:7">
      <c r="A542" s="18" t="s">
        <v>4309</v>
      </c>
      <c r="B542" s="19" t="s">
        <v>219</v>
      </c>
      <c r="C542" s="18" t="s">
        <v>3868</v>
      </c>
      <c r="D542" s="19" t="s">
        <v>991</v>
      </c>
      <c r="E542" s="1399">
        <v>1</v>
      </c>
      <c r="F542" s="1398">
        <v>1</v>
      </c>
      <c r="G542" s="13">
        <v>1</v>
      </c>
    </row>
    <row r="543" spans="1:7">
      <c r="A543" s="18" t="s">
        <v>4309</v>
      </c>
      <c r="B543" s="19" t="s">
        <v>219</v>
      </c>
      <c r="C543" s="18" t="s">
        <v>3887</v>
      </c>
      <c r="D543" s="19" t="s">
        <v>3888</v>
      </c>
      <c r="E543" s="1399">
        <v>1</v>
      </c>
      <c r="F543" s="1398">
        <v>1</v>
      </c>
      <c r="G543" s="13">
        <v>1</v>
      </c>
    </row>
    <row r="544" spans="1:7">
      <c r="A544" s="18" t="s">
        <v>4310</v>
      </c>
      <c r="B544" s="19" t="s">
        <v>220</v>
      </c>
      <c r="C544" s="18" t="s">
        <v>1160</v>
      </c>
      <c r="D544" s="19" t="s">
        <v>2822</v>
      </c>
      <c r="E544" s="1399">
        <v>1</v>
      </c>
      <c r="F544" s="1398">
        <v>1</v>
      </c>
      <c r="G544" s="13">
        <v>1</v>
      </c>
    </row>
    <row r="545" spans="1:7">
      <c r="A545" s="18" t="s">
        <v>4310</v>
      </c>
      <c r="B545" s="19" t="s">
        <v>220</v>
      </c>
      <c r="C545" s="18" t="s">
        <v>3867</v>
      </c>
      <c r="D545" s="19" t="s">
        <v>3765</v>
      </c>
      <c r="E545" s="1399">
        <v>1</v>
      </c>
      <c r="F545" s="1398">
        <v>1</v>
      </c>
      <c r="G545" s="13">
        <v>1</v>
      </c>
    </row>
    <row r="546" spans="1:7">
      <c r="A546" s="18" t="s">
        <v>4310</v>
      </c>
      <c r="B546" s="19" t="s">
        <v>220</v>
      </c>
      <c r="C546" s="18" t="s">
        <v>4972</v>
      </c>
      <c r="D546" s="19" t="s">
        <v>992</v>
      </c>
      <c r="E546" s="1399">
        <v>1</v>
      </c>
      <c r="F546" s="1398">
        <v>1</v>
      </c>
      <c r="G546" s="13">
        <v>1</v>
      </c>
    </row>
    <row r="547" spans="1:7">
      <c r="A547" s="18" t="s">
        <v>4310</v>
      </c>
      <c r="B547" s="19" t="s">
        <v>220</v>
      </c>
      <c r="C547" s="18" t="s">
        <v>3889</v>
      </c>
      <c r="D547" s="19" t="s">
        <v>2364</v>
      </c>
      <c r="E547" s="1399">
        <v>1</v>
      </c>
      <c r="F547" s="1398">
        <v>1</v>
      </c>
      <c r="G547" s="13">
        <v>1</v>
      </c>
    </row>
    <row r="548" spans="1:7">
      <c r="A548" s="18" t="s">
        <v>4017</v>
      </c>
      <c r="B548" s="19" t="s">
        <v>4018</v>
      </c>
      <c r="C548" s="18" t="s">
        <v>2767</v>
      </c>
      <c r="D548" s="19" t="s">
        <v>3289</v>
      </c>
      <c r="E548" s="1399">
        <v>1</v>
      </c>
      <c r="F548" s="1398">
        <v>1</v>
      </c>
      <c r="G548" s="13">
        <v>1</v>
      </c>
    </row>
    <row r="549" spans="1:7">
      <c r="A549" s="18" t="s">
        <v>4017</v>
      </c>
      <c r="B549" s="19" t="s">
        <v>4018</v>
      </c>
      <c r="C549" s="18" t="s">
        <v>3195</v>
      </c>
      <c r="D549" s="19" t="s">
        <v>3687</v>
      </c>
      <c r="E549" s="1399">
        <v>1</v>
      </c>
      <c r="F549" s="1398">
        <v>1</v>
      </c>
      <c r="G549" s="13">
        <v>1</v>
      </c>
    </row>
    <row r="550" spans="1:7">
      <c r="A550" s="18" t="s">
        <v>4017</v>
      </c>
      <c r="B550" s="19" t="s">
        <v>4018</v>
      </c>
      <c r="C550" s="1113" t="s">
        <v>597</v>
      </c>
      <c r="D550" s="19" t="s">
        <v>3958</v>
      </c>
      <c r="E550" s="1399">
        <v>1</v>
      </c>
      <c r="F550" s="1398">
        <v>1</v>
      </c>
      <c r="G550" s="13">
        <v>1</v>
      </c>
    </row>
    <row r="551" spans="1:7">
      <c r="A551" s="18" t="s">
        <v>4017</v>
      </c>
      <c r="B551" s="19" t="s">
        <v>4018</v>
      </c>
      <c r="C551" s="18" t="s">
        <v>3959</v>
      </c>
      <c r="D551" s="19" t="s">
        <v>493</v>
      </c>
      <c r="E551" s="1399">
        <v>1</v>
      </c>
      <c r="F551" s="1398">
        <v>1</v>
      </c>
      <c r="G551" s="13">
        <v>1</v>
      </c>
    </row>
    <row r="552" spans="1:7">
      <c r="A552" s="18" t="s">
        <v>3323</v>
      </c>
      <c r="B552" s="19" t="s">
        <v>3324</v>
      </c>
      <c r="C552" s="18" t="s">
        <v>2767</v>
      </c>
      <c r="D552" s="19" t="s">
        <v>3289</v>
      </c>
      <c r="E552" s="1399">
        <v>1</v>
      </c>
      <c r="F552" s="1398">
        <v>1</v>
      </c>
      <c r="G552" s="13">
        <v>1</v>
      </c>
    </row>
    <row r="553" spans="1:7">
      <c r="A553" s="18" t="s">
        <v>3323</v>
      </c>
      <c r="B553" s="19" t="s">
        <v>3324</v>
      </c>
      <c r="C553" s="18" t="s">
        <v>3195</v>
      </c>
      <c r="D553" s="19" t="s">
        <v>3687</v>
      </c>
      <c r="E553" s="1399">
        <v>1</v>
      </c>
      <c r="F553" s="1398">
        <v>1</v>
      </c>
      <c r="G553" s="13">
        <v>1</v>
      </c>
    </row>
    <row r="554" spans="1:7">
      <c r="A554" s="18" t="s">
        <v>3323</v>
      </c>
      <c r="B554" s="19" t="s">
        <v>3324</v>
      </c>
      <c r="C554" s="1113" t="s">
        <v>598</v>
      </c>
      <c r="D554" s="19" t="s">
        <v>495</v>
      </c>
      <c r="E554" s="1399">
        <v>1</v>
      </c>
      <c r="F554" s="1398">
        <v>1</v>
      </c>
      <c r="G554" s="13">
        <v>1</v>
      </c>
    </row>
    <row r="555" spans="1:7">
      <c r="A555" s="18" t="s">
        <v>3323</v>
      </c>
      <c r="B555" s="19" t="s">
        <v>3324</v>
      </c>
      <c r="C555" s="18" t="s">
        <v>984</v>
      </c>
      <c r="D555" s="19" t="s">
        <v>4186</v>
      </c>
      <c r="E555" s="1399">
        <v>1</v>
      </c>
      <c r="F555" s="1398">
        <v>1</v>
      </c>
      <c r="G555" s="13">
        <v>1</v>
      </c>
    </row>
    <row r="556" spans="1:7">
      <c r="A556" s="18" t="s">
        <v>1577</v>
      </c>
      <c r="B556" s="19" t="s">
        <v>5457</v>
      </c>
      <c r="C556" s="18" t="s">
        <v>1161</v>
      </c>
      <c r="D556" s="19" t="s">
        <v>2823</v>
      </c>
      <c r="E556" s="1399">
        <v>1</v>
      </c>
      <c r="F556" s="1398">
        <v>1</v>
      </c>
      <c r="G556" s="13">
        <v>1</v>
      </c>
    </row>
    <row r="557" spans="1:7">
      <c r="A557" s="18" t="s">
        <v>1577</v>
      </c>
      <c r="B557" s="19" t="s">
        <v>5457</v>
      </c>
      <c r="C557" s="18" t="s">
        <v>3195</v>
      </c>
      <c r="D557" s="19" t="s">
        <v>3687</v>
      </c>
      <c r="E557" s="1399">
        <v>1</v>
      </c>
      <c r="F557" s="1398">
        <v>1</v>
      </c>
      <c r="G557" s="13">
        <v>1</v>
      </c>
    </row>
    <row r="558" spans="1:7">
      <c r="A558" s="18" t="s">
        <v>1577</v>
      </c>
      <c r="B558" s="19" t="s">
        <v>5457</v>
      </c>
      <c r="C558" s="1113" t="s">
        <v>595</v>
      </c>
      <c r="D558" s="19" t="s">
        <v>1537</v>
      </c>
      <c r="E558" s="1399">
        <v>1</v>
      </c>
      <c r="F558" s="1398">
        <v>1</v>
      </c>
      <c r="G558" s="13">
        <v>1</v>
      </c>
    </row>
    <row r="559" spans="1:7">
      <c r="A559" s="18" t="s">
        <v>1577</v>
      </c>
      <c r="B559" s="19" t="s">
        <v>5457</v>
      </c>
      <c r="C559" s="18" t="s">
        <v>2779</v>
      </c>
      <c r="D559" s="19" t="s">
        <v>978</v>
      </c>
      <c r="E559" s="1399">
        <v>1</v>
      </c>
      <c r="F559" s="1398">
        <v>1</v>
      </c>
      <c r="G559" s="13">
        <v>1</v>
      </c>
    </row>
    <row r="560" spans="1:7">
      <c r="A560" s="18" t="s">
        <v>3619</v>
      </c>
      <c r="B560" s="19" t="s">
        <v>2758</v>
      </c>
      <c r="C560" s="18" t="s">
        <v>1161</v>
      </c>
      <c r="D560" s="19" t="s">
        <v>2823</v>
      </c>
      <c r="E560" s="1399">
        <v>1</v>
      </c>
      <c r="F560" s="1398">
        <v>1</v>
      </c>
      <c r="G560" s="13">
        <v>1</v>
      </c>
    </row>
    <row r="561" spans="1:7">
      <c r="A561" s="18" t="s">
        <v>3619</v>
      </c>
      <c r="B561" s="19" t="s">
        <v>2758</v>
      </c>
      <c r="C561" s="18" t="s">
        <v>3195</v>
      </c>
      <c r="D561" s="19" t="s">
        <v>3687</v>
      </c>
      <c r="E561" s="1399">
        <v>1</v>
      </c>
      <c r="F561" s="1398">
        <v>1</v>
      </c>
      <c r="G561" s="13">
        <v>1</v>
      </c>
    </row>
    <row r="562" spans="1:7">
      <c r="A562" s="18" t="s">
        <v>3619</v>
      </c>
      <c r="B562" s="19" t="s">
        <v>2758</v>
      </c>
      <c r="C562" s="1113" t="s">
        <v>596</v>
      </c>
      <c r="D562" s="19" t="s">
        <v>983</v>
      </c>
      <c r="E562" s="1399">
        <v>1</v>
      </c>
      <c r="F562" s="1398">
        <v>1</v>
      </c>
      <c r="G562" s="13">
        <v>1</v>
      </c>
    </row>
    <row r="563" spans="1:7">
      <c r="A563" s="18" t="s">
        <v>3619</v>
      </c>
      <c r="B563" s="19" t="s">
        <v>2758</v>
      </c>
      <c r="C563" s="18" t="s">
        <v>496</v>
      </c>
      <c r="D563" s="19" t="s">
        <v>497</v>
      </c>
      <c r="E563" s="1399">
        <v>1</v>
      </c>
      <c r="F563" s="1398">
        <v>1</v>
      </c>
      <c r="G563" s="13">
        <v>1</v>
      </c>
    </row>
    <row r="564" spans="1:7">
      <c r="A564" s="18" t="s">
        <v>386</v>
      </c>
      <c r="B564" s="19" t="s">
        <v>5458</v>
      </c>
      <c r="C564" s="18" t="s">
        <v>40</v>
      </c>
      <c r="D564" s="19" t="s">
        <v>5324</v>
      </c>
      <c r="E564" s="1399">
        <v>1</v>
      </c>
      <c r="F564" s="1398">
        <v>1</v>
      </c>
      <c r="G564" s="13">
        <v>1</v>
      </c>
    </row>
    <row r="565" spans="1:7">
      <c r="A565" s="18" t="s">
        <v>386</v>
      </c>
      <c r="B565" s="19" t="s">
        <v>5458</v>
      </c>
      <c r="C565" s="18" t="s">
        <v>42</v>
      </c>
      <c r="D565" s="19" t="s">
        <v>5125</v>
      </c>
      <c r="E565" s="1399">
        <v>1</v>
      </c>
      <c r="F565" s="1398">
        <v>1</v>
      </c>
      <c r="G565" s="13">
        <v>1</v>
      </c>
    </row>
    <row r="566" spans="1:7">
      <c r="A566" s="18" t="s">
        <v>386</v>
      </c>
      <c r="B566" s="19" t="s">
        <v>5458</v>
      </c>
      <c r="C566" s="18" t="s">
        <v>2704</v>
      </c>
      <c r="D566" s="19" t="s">
        <v>3264</v>
      </c>
      <c r="E566" s="1399">
        <v>1</v>
      </c>
      <c r="F566" s="1398">
        <v>1</v>
      </c>
      <c r="G566" s="13">
        <v>1</v>
      </c>
    </row>
    <row r="567" spans="1:7">
      <c r="A567" s="18" t="s">
        <v>386</v>
      </c>
      <c r="B567" s="19" t="s">
        <v>5458</v>
      </c>
      <c r="C567" s="18" t="s">
        <v>2365</v>
      </c>
      <c r="D567" s="19" t="s">
        <v>3263</v>
      </c>
      <c r="E567" s="1399">
        <v>1</v>
      </c>
      <c r="F567" s="1398">
        <v>1</v>
      </c>
      <c r="G567" s="13">
        <v>1</v>
      </c>
    </row>
    <row r="568" spans="1:7">
      <c r="A568" s="18" t="s">
        <v>386</v>
      </c>
      <c r="B568" s="19" t="s">
        <v>5458</v>
      </c>
      <c r="C568" s="18" t="s">
        <v>2767</v>
      </c>
      <c r="D568" s="19" t="s">
        <v>3289</v>
      </c>
      <c r="E568" s="1399">
        <v>1</v>
      </c>
      <c r="F568" s="1398">
        <v>1</v>
      </c>
      <c r="G568" s="13">
        <v>1</v>
      </c>
    </row>
    <row r="569" spans="1:7">
      <c r="A569" s="18" t="s">
        <v>386</v>
      </c>
      <c r="B569" s="19" t="s">
        <v>5458</v>
      </c>
      <c r="C569" s="18" t="s">
        <v>3195</v>
      </c>
      <c r="D569" s="19" t="s">
        <v>3687</v>
      </c>
      <c r="E569" s="1399">
        <v>1</v>
      </c>
      <c r="F569" s="1398">
        <v>1</v>
      </c>
      <c r="G569" s="13">
        <v>1</v>
      </c>
    </row>
    <row r="570" spans="1:7">
      <c r="A570" s="18" t="s">
        <v>386</v>
      </c>
      <c r="B570" s="19" t="s">
        <v>5458</v>
      </c>
      <c r="C570" s="1113" t="s">
        <v>597</v>
      </c>
      <c r="D570" s="19" t="s">
        <v>3958</v>
      </c>
      <c r="E570" s="1399">
        <v>1</v>
      </c>
      <c r="F570" s="1398">
        <v>1</v>
      </c>
      <c r="G570" s="13">
        <v>1</v>
      </c>
    </row>
    <row r="571" spans="1:7">
      <c r="A571" s="18" t="s">
        <v>386</v>
      </c>
      <c r="B571" s="19" t="s">
        <v>5458</v>
      </c>
      <c r="C571" s="18" t="s">
        <v>3959</v>
      </c>
      <c r="D571" s="19" t="s">
        <v>493</v>
      </c>
      <c r="E571" s="1399">
        <v>1</v>
      </c>
      <c r="F571" s="1398">
        <v>1</v>
      </c>
      <c r="G571" s="13">
        <v>1</v>
      </c>
    </row>
    <row r="572" spans="1:7">
      <c r="A572" s="18" t="s">
        <v>386</v>
      </c>
      <c r="B572" s="19" t="s">
        <v>5458</v>
      </c>
      <c r="C572" s="18" t="s">
        <v>2212</v>
      </c>
      <c r="D572" s="19" t="s">
        <v>2213</v>
      </c>
      <c r="E572" s="1399">
        <v>1</v>
      </c>
      <c r="F572" s="1398">
        <v>1</v>
      </c>
      <c r="G572" s="13">
        <v>1</v>
      </c>
    </row>
    <row r="573" spans="1:7">
      <c r="A573" s="18" t="s">
        <v>3740</v>
      </c>
      <c r="B573" s="19" t="s">
        <v>3741</v>
      </c>
      <c r="C573" s="18" t="s">
        <v>40</v>
      </c>
      <c r="D573" s="19" t="s">
        <v>5324</v>
      </c>
      <c r="E573" s="1399">
        <v>1</v>
      </c>
      <c r="F573" s="1398">
        <v>1</v>
      </c>
      <c r="G573" s="13">
        <v>1</v>
      </c>
    </row>
    <row r="574" spans="1:7">
      <c r="A574" s="18" t="s">
        <v>3740</v>
      </c>
      <c r="B574" s="19" t="s">
        <v>3741</v>
      </c>
      <c r="C574" s="18" t="s">
        <v>42</v>
      </c>
      <c r="D574" s="19" t="s">
        <v>5125</v>
      </c>
      <c r="E574" s="1399">
        <v>1</v>
      </c>
      <c r="F574" s="1398">
        <v>1</v>
      </c>
      <c r="G574" s="13">
        <v>1</v>
      </c>
    </row>
    <row r="575" spans="1:7">
      <c r="A575" s="18" t="s">
        <v>3740</v>
      </c>
      <c r="B575" s="19" t="s">
        <v>3741</v>
      </c>
      <c r="C575" s="18" t="s">
        <v>2704</v>
      </c>
      <c r="D575" s="19" t="s">
        <v>3264</v>
      </c>
      <c r="E575" s="1399">
        <v>1</v>
      </c>
      <c r="F575" s="1398">
        <v>1</v>
      </c>
      <c r="G575" s="13">
        <v>1</v>
      </c>
    </row>
    <row r="576" spans="1:7">
      <c r="A576" s="18" t="s">
        <v>3740</v>
      </c>
      <c r="B576" s="19" t="s">
        <v>3741</v>
      </c>
      <c r="C576" s="18" t="s">
        <v>2365</v>
      </c>
      <c r="D576" s="19" t="s">
        <v>3263</v>
      </c>
      <c r="E576" s="1399">
        <v>1</v>
      </c>
      <c r="F576" s="1398">
        <v>1</v>
      </c>
      <c r="G576" s="13">
        <v>1</v>
      </c>
    </row>
    <row r="577" spans="1:7">
      <c r="A577" s="18" t="s">
        <v>3740</v>
      </c>
      <c r="B577" s="19" t="s">
        <v>3741</v>
      </c>
      <c r="C577" s="18" t="s">
        <v>2767</v>
      </c>
      <c r="D577" s="19" t="s">
        <v>3289</v>
      </c>
      <c r="E577" s="1399">
        <v>1</v>
      </c>
      <c r="F577" s="1398">
        <v>1</v>
      </c>
      <c r="G577" s="13">
        <v>1</v>
      </c>
    </row>
    <row r="578" spans="1:7">
      <c r="A578" s="18" t="s">
        <v>3740</v>
      </c>
      <c r="B578" s="19" t="s">
        <v>3741</v>
      </c>
      <c r="C578" s="18" t="s">
        <v>3195</v>
      </c>
      <c r="D578" s="19" t="s">
        <v>3687</v>
      </c>
      <c r="E578" s="1399">
        <v>1</v>
      </c>
      <c r="F578" s="1398">
        <v>1</v>
      </c>
      <c r="G578" s="13">
        <v>1</v>
      </c>
    </row>
    <row r="579" spans="1:7">
      <c r="A579" s="18" t="s">
        <v>3740</v>
      </c>
      <c r="B579" s="19" t="s">
        <v>3741</v>
      </c>
      <c r="C579" s="1113" t="s">
        <v>598</v>
      </c>
      <c r="D579" s="19" t="s">
        <v>495</v>
      </c>
      <c r="E579" s="1399">
        <v>1</v>
      </c>
      <c r="F579" s="1398">
        <v>1</v>
      </c>
      <c r="G579" s="13">
        <v>1</v>
      </c>
    </row>
    <row r="580" spans="1:7">
      <c r="A580" s="18" t="s">
        <v>3740</v>
      </c>
      <c r="B580" s="19" t="s">
        <v>3741</v>
      </c>
      <c r="C580" s="18" t="s">
        <v>984</v>
      </c>
      <c r="D580" s="19" t="s">
        <v>4186</v>
      </c>
      <c r="E580" s="1399">
        <v>1</v>
      </c>
      <c r="F580" s="1398">
        <v>1</v>
      </c>
      <c r="G580" s="13">
        <v>1</v>
      </c>
    </row>
    <row r="581" spans="1:7">
      <c r="A581" s="18" t="s">
        <v>3740</v>
      </c>
      <c r="B581" s="19" t="s">
        <v>3741</v>
      </c>
      <c r="C581" s="18" t="s">
        <v>2212</v>
      </c>
      <c r="D581" s="19" t="s">
        <v>2213</v>
      </c>
      <c r="E581" s="1399">
        <v>1</v>
      </c>
      <c r="F581" s="1398">
        <v>1</v>
      </c>
      <c r="G581" s="13">
        <v>1</v>
      </c>
    </row>
    <row r="582" spans="1:7">
      <c r="A582" s="18" t="s">
        <v>4860</v>
      </c>
      <c r="B582" s="19" t="s">
        <v>5459</v>
      </c>
      <c r="C582" s="18" t="s">
        <v>40</v>
      </c>
      <c r="D582" s="19" t="s">
        <v>5324</v>
      </c>
      <c r="E582" s="1399">
        <v>1</v>
      </c>
      <c r="F582" s="1398">
        <v>1</v>
      </c>
      <c r="G582" s="13">
        <v>1</v>
      </c>
    </row>
    <row r="583" spans="1:7">
      <c r="A583" s="18" t="s">
        <v>4860</v>
      </c>
      <c r="B583" s="19" t="s">
        <v>5459</v>
      </c>
      <c r="C583" s="18" t="s">
        <v>42</v>
      </c>
      <c r="D583" s="19" t="s">
        <v>5125</v>
      </c>
      <c r="E583" s="1399">
        <v>1</v>
      </c>
      <c r="F583" s="1398">
        <v>1</v>
      </c>
      <c r="G583" s="13">
        <v>1</v>
      </c>
    </row>
    <row r="584" spans="1:7">
      <c r="A584" s="18" t="s">
        <v>4860</v>
      </c>
      <c r="B584" s="19" t="s">
        <v>5459</v>
      </c>
      <c r="C584" s="18" t="s">
        <v>2704</v>
      </c>
      <c r="D584" s="19" t="s">
        <v>3264</v>
      </c>
      <c r="E584" s="1399">
        <v>1</v>
      </c>
      <c r="F584" s="1398">
        <v>1</v>
      </c>
      <c r="G584" s="13">
        <v>1</v>
      </c>
    </row>
    <row r="585" spans="1:7">
      <c r="A585" s="18" t="s">
        <v>4860</v>
      </c>
      <c r="B585" s="19" t="s">
        <v>5459</v>
      </c>
      <c r="C585" s="18" t="s">
        <v>2365</v>
      </c>
      <c r="D585" s="19" t="s">
        <v>3263</v>
      </c>
      <c r="E585" s="1399">
        <v>1</v>
      </c>
      <c r="F585" s="1398">
        <v>1</v>
      </c>
      <c r="G585" s="13">
        <v>1</v>
      </c>
    </row>
    <row r="586" spans="1:7">
      <c r="A586" s="18" t="s">
        <v>4860</v>
      </c>
      <c r="B586" s="19" t="s">
        <v>5459</v>
      </c>
      <c r="C586" s="18" t="s">
        <v>1161</v>
      </c>
      <c r="D586" s="19" t="s">
        <v>2823</v>
      </c>
      <c r="E586" s="1399">
        <v>1</v>
      </c>
      <c r="F586" s="1398">
        <v>1</v>
      </c>
      <c r="G586" s="13">
        <v>1</v>
      </c>
    </row>
    <row r="587" spans="1:7">
      <c r="A587" s="18" t="s">
        <v>4860</v>
      </c>
      <c r="B587" s="19" t="s">
        <v>5459</v>
      </c>
      <c r="C587" s="18" t="s">
        <v>3195</v>
      </c>
      <c r="D587" s="19" t="s">
        <v>3687</v>
      </c>
      <c r="E587" s="1399">
        <v>1</v>
      </c>
      <c r="F587" s="1398">
        <v>1</v>
      </c>
      <c r="G587" s="13">
        <v>1</v>
      </c>
    </row>
    <row r="588" spans="1:7">
      <c r="A588" s="18" t="s">
        <v>4860</v>
      </c>
      <c r="B588" s="19" t="s">
        <v>5459</v>
      </c>
      <c r="C588" s="1113" t="s">
        <v>595</v>
      </c>
      <c r="D588" s="19" t="s">
        <v>1537</v>
      </c>
      <c r="E588" s="1399">
        <v>1</v>
      </c>
      <c r="F588" s="1398">
        <v>1</v>
      </c>
      <c r="G588" s="13">
        <v>1</v>
      </c>
    </row>
    <row r="589" spans="1:7">
      <c r="A589" s="18" t="s">
        <v>4860</v>
      </c>
      <c r="B589" s="19" t="s">
        <v>5459</v>
      </c>
      <c r="C589" s="18" t="s">
        <v>2779</v>
      </c>
      <c r="D589" s="19" t="s">
        <v>978</v>
      </c>
      <c r="E589" s="1399">
        <v>1</v>
      </c>
      <c r="F589" s="1398">
        <v>1</v>
      </c>
      <c r="G589" s="13">
        <v>1</v>
      </c>
    </row>
    <row r="590" spans="1:7">
      <c r="A590" s="18" t="s">
        <v>4860</v>
      </c>
      <c r="B590" s="19" t="s">
        <v>5459</v>
      </c>
      <c r="C590" s="18" t="s">
        <v>2212</v>
      </c>
      <c r="D590" s="19" t="s">
        <v>2213</v>
      </c>
      <c r="E590" s="1399">
        <v>1</v>
      </c>
      <c r="F590" s="1398">
        <v>1</v>
      </c>
      <c r="G590" s="13">
        <v>1</v>
      </c>
    </row>
    <row r="591" spans="1:7">
      <c r="A591" s="18" t="s">
        <v>4862</v>
      </c>
      <c r="B591" s="19" t="s">
        <v>5460</v>
      </c>
      <c r="C591" s="18" t="s">
        <v>40</v>
      </c>
      <c r="D591" s="19" t="s">
        <v>5324</v>
      </c>
      <c r="E591" s="1399">
        <v>1</v>
      </c>
      <c r="F591" s="1398">
        <v>1</v>
      </c>
      <c r="G591" s="13">
        <v>1</v>
      </c>
    </row>
    <row r="592" spans="1:7">
      <c r="A592" s="18" t="s">
        <v>4862</v>
      </c>
      <c r="B592" s="19" t="s">
        <v>5460</v>
      </c>
      <c r="C592" s="18" t="s">
        <v>42</v>
      </c>
      <c r="D592" s="19" t="s">
        <v>5125</v>
      </c>
      <c r="E592" s="1399">
        <v>1</v>
      </c>
      <c r="F592" s="1398">
        <v>1</v>
      </c>
      <c r="G592" s="13">
        <v>1</v>
      </c>
    </row>
    <row r="593" spans="1:7">
      <c r="A593" s="18" t="s">
        <v>4862</v>
      </c>
      <c r="B593" s="19" t="s">
        <v>5460</v>
      </c>
      <c r="C593" s="18" t="s">
        <v>2704</v>
      </c>
      <c r="D593" s="19" t="s">
        <v>3264</v>
      </c>
      <c r="E593" s="1399">
        <v>1</v>
      </c>
      <c r="F593" s="1398">
        <v>1</v>
      </c>
      <c r="G593" s="13">
        <v>1</v>
      </c>
    </row>
    <row r="594" spans="1:7">
      <c r="A594" s="18" t="s">
        <v>4862</v>
      </c>
      <c r="B594" s="19" t="s">
        <v>5460</v>
      </c>
      <c r="C594" s="18" t="s">
        <v>2365</v>
      </c>
      <c r="D594" s="19" t="s">
        <v>3263</v>
      </c>
      <c r="E594" s="1399">
        <v>1</v>
      </c>
      <c r="F594" s="1398">
        <v>1</v>
      </c>
      <c r="G594" s="13">
        <v>1</v>
      </c>
    </row>
    <row r="595" spans="1:7">
      <c r="A595" s="18" t="s">
        <v>4862</v>
      </c>
      <c r="B595" s="19" t="s">
        <v>5460</v>
      </c>
      <c r="C595" s="18" t="s">
        <v>1161</v>
      </c>
      <c r="D595" s="19" t="s">
        <v>2823</v>
      </c>
      <c r="E595" s="1399">
        <v>1</v>
      </c>
      <c r="F595" s="1398">
        <v>1</v>
      </c>
      <c r="G595" s="13">
        <v>1</v>
      </c>
    </row>
    <row r="596" spans="1:7">
      <c r="A596" s="18" t="s">
        <v>4862</v>
      </c>
      <c r="B596" s="19" t="s">
        <v>5460</v>
      </c>
      <c r="C596" s="18" t="s">
        <v>3195</v>
      </c>
      <c r="D596" s="19" t="s">
        <v>3687</v>
      </c>
      <c r="E596" s="1399">
        <v>1</v>
      </c>
      <c r="F596" s="1398">
        <v>1</v>
      </c>
      <c r="G596" s="13">
        <v>1</v>
      </c>
    </row>
    <row r="597" spans="1:7">
      <c r="A597" s="18" t="s">
        <v>4862</v>
      </c>
      <c r="B597" s="19" t="s">
        <v>5460</v>
      </c>
      <c r="C597" s="1113" t="s">
        <v>596</v>
      </c>
      <c r="D597" s="19" t="s">
        <v>983</v>
      </c>
      <c r="E597" s="1399">
        <v>1</v>
      </c>
      <c r="F597" s="1398">
        <v>1</v>
      </c>
      <c r="G597" s="13">
        <v>1</v>
      </c>
    </row>
    <row r="598" spans="1:7">
      <c r="A598" s="18" t="s">
        <v>4862</v>
      </c>
      <c r="B598" s="19" t="s">
        <v>5460</v>
      </c>
      <c r="C598" s="18" t="s">
        <v>496</v>
      </c>
      <c r="D598" s="19" t="s">
        <v>497</v>
      </c>
      <c r="E598" s="1399">
        <v>1</v>
      </c>
      <c r="F598" s="1398">
        <v>1</v>
      </c>
      <c r="G598" s="13">
        <v>1</v>
      </c>
    </row>
    <row r="599" spans="1:7">
      <c r="A599" s="18" t="s">
        <v>4862</v>
      </c>
      <c r="B599" s="19" t="s">
        <v>5460</v>
      </c>
      <c r="C599" s="18" t="s">
        <v>2212</v>
      </c>
      <c r="D599" s="19" t="s">
        <v>2213</v>
      </c>
      <c r="E599" s="1399">
        <v>1</v>
      </c>
      <c r="F599" s="1398">
        <v>1</v>
      </c>
      <c r="G599" s="13">
        <v>1</v>
      </c>
    </row>
    <row r="600" spans="1:7">
      <c r="A600" s="18" t="s">
        <v>1818</v>
      </c>
      <c r="B600" s="19" t="s">
        <v>1227</v>
      </c>
      <c r="C600" s="18" t="s">
        <v>628</v>
      </c>
      <c r="D600" s="19" t="s">
        <v>461</v>
      </c>
      <c r="E600" s="1399">
        <v>1</v>
      </c>
      <c r="F600" s="1398">
        <v>1</v>
      </c>
      <c r="G600" s="13">
        <v>1</v>
      </c>
    </row>
    <row r="601" spans="1:7">
      <c r="A601" s="18" t="s">
        <v>1818</v>
      </c>
      <c r="B601" s="19" t="s">
        <v>1227</v>
      </c>
      <c r="C601" s="18" t="s">
        <v>2205</v>
      </c>
      <c r="D601" s="19" t="s">
        <v>457</v>
      </c>
      <c r="E601" s="1399">
        <v>1</v>
      </c>
      <c r="F601" s="1398">
        <v>1</v>
      </c>
      <c r="G601" s="13">
        <v>1</v>
      </c>
    </row>
    <row r="602" spans="1:7">
      <c r="A602" s="18" t="s">
        <v>352</v>
      </c>
      <c r="B602" s="19" t="s">
        <v>1231</v>
      </c>
      <c r="C602" s="18" t="s">
        <v>187</v>
      </c>
      <c r="D602" s="19" t="s">
        <v>456</v>
      </c>
      <c r="E602" s="1399">
        <v>1</v>
      </c>
      <c r="F602" s="1398">
        <v>1</v>
      </c>
      <c r="G602" s="13">
        <v>1</v>
      </c>
    </row>
    <row r="603" spans="1:7">
      <c r="A603" s="18" t="s">
        <v>352</v>
      </c>
      <c r="B603" s="19" t="s">
        <v>1231</v>
      </c>
      <c r="C603" s="18" t="s">
        <v>2205</v>
      </c>
      <c r="D603" s="19" t="s">
        <v>457</v>
      </c>
      <c r="E603" s="1399">
        <v>1</v>
      </c>
      <c r="F603" s="1398">
        <v>1</v>
      </c>
      <c r="G603" s="13">
        <v>1</v>
      </c>
    </row>
    <row r="604" spans="1:7">
      <c r="A604" s="18" t="s">
        <v>353</v>
      </c>
      <c r="B604" s="19" t="s">
        <v>2130</v>
      </c>
      <c r="C604" s="18" t="s">
        <v>2193</v>
      </c>
      <c r="D604" s="19" t="s">
        <v>4339</v>
      </c>
      <c r="E604" s="1399">
        <v>1</v>
      </c>
      <c r="F604" s="1398">
        <v>1</v>
      </c>
      <c r="G604" s="13">
        <v>1</v>
      </c>
    </row>
    <row r="605" spans="1:7">
      <c r="A605" s="18" t="s">
        <v>353</v>
      </c>
      <c r="B605" s="19" t="s">
        <v>2130</v>
      </c>
      <c r="C605" s="18" t="s">
        <v>2068</v>
      </c>
      <c r="D605" s="19" t="s">
        <v>4073</v>
      </c>
      <c r="E605" s="1399">
        <v>1</v>
      </c>
      <c r="F605" s="1398">
        <v>1</v>
      </c>
      <c r="G605" s="13">
        <v>1</v>
      </c>
    </row>
    <row r="606" spans="1:7">
      <c r="A606" s="18" t="s">
        <v>353</v>
      </c>
      <c r="B606" s="19" t="s">
        <v>2130</v>
      </c>
      <c r="C606" s="18" t="s">
        <v>2210</v>
      </c>
      <c r="D606" s="19" t="s">
        <v>1102</v>
      </c>
      <c r="E606" s="1399">
        <v>1</v>
      </c>
      <c r="F606" s="1398">
        <v>1</v>
      </c>
      <c r="G606" s="13">
        <v>1</v>
      </c>
    </row>
    <row r="607" spans="1:7">
      <c r="A607" s="18" t="s">
        <v>354</v>
      </c>
      <c r="B607" s="19" t="s">
        <v>4074</v>
      </c>
      <c r="C607" s="18" t="s">
        <v>2192</v>
      </c>
      <c r="D607" s="19" t="s">
        <v>2106</v>
      </c>
      <c r="E607" s="1399">
        <v>1</v>
      </c>
      <c r="F607" s="1398">
        <v>1</v>
      </c>
      <c r="G607" s="13">
        <v>1</v>
      </c>
    </row>
    <row r="608" spans="1:7">
      <c r="A608" s="18" t="s">
        <v>354</v>
      </c>
      <c r="B608" s="19" t="s">
        <v>4074</v>
      </c>
      <c r="C608" s="18" t="s">
        <v>2169</v>
      </c>
      <c r="D608" s="19" t="s">
        <v>4075</v>
      </c>
      <c r="E608" s="1399">
        <v>1</v>
      </c>
      <c r="F608" s="1398">
        <v>1</v>
      </c>
      <c r="G608" s="13">
        <v>1</v>
      </c>
    </row>
    <row r="609" spans="1:7">
      <c r="A609" s="18" t="s">
        <v>354</v>
      </c>
      <c r="B609" s="19" t="s">
        <v>4074</v>
      </c>
      <c r="C609" s="18" t="s">
        <v>2210</v>
      </c>
      <c r="D609" s="19" t="s">
        <v>1102</v>
      </c>
      <c r="E609" s="1399">
        <v>1</v>
      </c>
      <c r="F609" s="1398">
        <v>1</v>
      </c>
      <c r="G609" s="13">
        <v>1</v>
      </c>
    </row>
    <row r="610" spans="1:7">
      <c r="A610" s="18" t="s">
        <v>355</v>
      </c>
      <c r="B610" s="19" t="s">
        <v>3747</v>
      </c>
      <c r="C610" s="18" t="s">
        <v>2497</v>
      </c>
      <c r="D610" s="19" t="s">
        <v>209</v>
      </c>
      <c r="E610" s="1399">
        <v>1</v>
      </c>
      <c r="F610" s="1398">
        <v>1</v>
      </c>
      <c r="G610" s="13">
        <v>1</v>
      </c>
    </row>
    <row r="611" spans="1:7">
      <c r="A611" s="18" t="s">
        <v>355</v>
      </c>
      <c r="B611" s="19" t="s">
        <v>3747</v>
      </c>
      <c r="C611" s="18" t="s">
        <v>757</v>
      </c>
      <c r="D611" s="19" t="s">
        <v>758</v>
      </c>
      <c r="E611" s="1399">
        <v>1</v>
      </c>
      <c r="F611" s="1398">
        <v>1</v>
      </c>
      <c r="G611" s="13">
        <v>1</v>
      </c>
    </row>
    <row r="612" spans="1:7">
      <c r="A612" s="18" t="s">
        <v>356</v>
      </c>
      <c r="B612" s="19" t="s">
        <v>4665</v>
      </c>
      <c r="C612" s="18" t="s">
        <v>2497</v>
      </c>
      <c r="D612" s="19" t="s">
        <v>209</v>
      </c>
      <c r="E612" s="1399">
        <v>1</v>
      </c>
      <c r="F612" s="1398">
        <v>1</v>
      </c>
      <c r="G612" s="13">
        <v>1</v>
      </c>
    </row>
    <row r="613" spans="1:7">
      <c r="A613" s="18" t="s">
        <v>356</v>
      </c>
      <c r="B613" s="19" t="s">
        <v>4665</v>
      </c>
      <c r="C613" s="18" t="s">
        <v>36</v>
      </c>
      <c r="D613" s="19" t="s">
        <v>2136</v>
      </c>
      <c r="E613" s="1399">
        <v>1</v>
      </c>
      <c r="F613" s="1398">
        <v>1</v>
      </c>
      <c r="G613" s="13">
        <v>1</v>
      </c>
    </row>
    <row r="614" spans="1:7">
      <c r="A614" s="18" t="s">
        <v>3748</v>
      </c>
      <c r="B614" s="19" t="s">
        <v>3437</v>
      </c>
      <c r="C614" s="18" t="s">
        <v>2497</v>
      </c>
      <c r="D614" s="19" t="s">
        <v>209</v>
      </c>
      <c r="E614" s="1399">
        <v>1</v>
      </c>
      <c r="F614" s="1398">
        <v>1</v>
      </c>
      <c r="G614" s="13">
        <v>1</v>
      </c>
    </row>
    <row r="615" spans="1:7">
      <c r="A615" s="18" t="s">
        <v>3748</v>
      </c>
      <c r="B615" s="19" t="s">
        <v>3437</v>
      </c>
      <c r="C615" s="18" t="s">
        <v>3509</v>
      </c>
      <c r="D615" s="19" t="s">
        <v>3510</v>
      </c>
      <c r="E615" s="1399">
        <v>1</v>
      </c>
      <c r="F615" s="1398">
        <v>1</v>
      </c>
      <c r="G615" s="13">
        <v>1</v>
      </c>
    </row>
    <row r="616" spans="1:7">
      <c r="A616" s="18" t="s">
        <v>1229</v>
      </c>
      <c r="B616" s="19" t="s">
        <v>4218</v>
      </c>
      <c r="C616" s="18" t="s">
        <v>5045</v>
      </c>
      <c r="D616" s="19" t="s">
        <v>1261</v>
      </c>
      <c r="E616" s="1399">
        <v>1</v>
      </c>
      <c r="F616" s="1398">
        <v>1</v>
      </c>
      <c r="G616" s="13">
        <v>1</v>
      </c>
    </row>
    <row r="617" spans="1:7">
      <c r="A617" s="18" t="s">
        <v>1229</v>
      </c>
      <c r="B617" s="19" t="s">
        <v>4218</v>
      </c>
      <c r="C617" s="18" t="s">
        <v>5344</v>
      </c>
      <c r="D617" s="19" t="s">
        <v>4894</v>
      </c>
      <c r="E617" s="1399">
        <v>1</v>
      </c>
      <c r="F617" s="1398">
        <v>1</v>
      </c>
      <c r="G617" s="13">
        <v>1</v>
      </c>
    </row>
    <row r="618" spans="1:7">
      <c r="A618" s="18" t="s">
        <v>1232</v>
      </c>
      <c r="B618" s="19" t="s">
        <v>4219</v>
      </c>
      <c r="C618" s="18" t="s">
        <v>1363</v>
      </c>
      <c r="D618" s="19" t="s">
        <v>1364</v>
      </c>
      <c r="E618" s="1399">
        <v>1</v>
      </c>
      <c r="F618" s="1398">
        <v>1</v>
      </c>
      <c r="G618" s="13">
        <v>1</v>
      </c>
    </row>
    <row r="619" spans="1:7">
      <c r="A619" s="18" t="s">
        <v>1232</v>
      </c>
      <c r="B619" s="19" t="s">
        <v>4219</v>
      </c>
      <c r="C619" s="18" t="s">
        <v>5344</v>
      </c>
      <c r="D619" s="19" t="s">
        <v>4894</v>
      </c>
      <c r="E619" s="1399">
        <v>1</v>
      </c>
      <c r="F619" s="1398">
        <v>1</v>
      </c>
      <c r="G619" s="13">
        <v>1</v>
      </c>
    </row>
    <row r="620" spans="1:7">
      <c r="A620" s="18" t="s">
        <v>1228</v>
      </c>
      <c r="B620" s="19" t="s">
        <v>790</v>
      </c>
      <c r="C620" s="18" t="s">
        <v>2497</v>
      </c>
      <c r="D620" s="19" t="s">
        <v>209</v>
      </c>
      <c r="E620" s="1399">
        <v>1</v>
      </c>
      <c r="F620" s="1398">
        <v>1</v>
      </c>
      <c r="G620" s="13">
        <v>1</v>
      </c>
    </row>
    <row r="621" spans="1:7">
      <c r="A621" s="18" t="s">
        <v>1228</v>
      </c>
      <c r="B621" s="19" t="s">
        <v>790</v>
      </c>
      <c r="C621" s="1113" t="s">
        <v>589</v>
      </c>
      <c r="D621" s="19" t="s">
        <v>3946</v>
      </c>
      <c r="E621" s="1399">
        <v>1</v>
      </c>
      <c r="F621" s="1398">
        <v>1</v>
      </c>
      <c r="G621" s="13">
        <v>1</v>
      </c>
    </row>
    <row r="622" spans="1:7">
      <c r="A622" s="18" t="s">
        <v>1230</v>
      </c>
      <c r="B622" s="19" t="s">
        <v>3969</v>
      </c>
      <c r="C622" s="18" t="s">
        <v>3945</v>
      </c>
      <c r="D622" s="19" t="s">
        <v>4509</v>
      </c>
      <c r="E622" s="1399">
        <v>1</v>
      </c>
      <c r="F622" s="1398">
        <v>1</v>
      </c>
      <c r="G622" s="13">
        <v>1</v>
      </c>
    </row>
    <row r="623" spans="1:7">
      <c r="A623" s="18" t="s">
        <v>1230</v>
      </c>
      <c r="B623" s="19" t="s">
        <v>3969</v>
      </c>
      <c r="C623" s="18" t="s">
        <v>1679</v>
      </c>
      <c r="D623" s="19" t="s">
        <v>62</v>
      </c>
      <c r="E623" s="1399">
        <v>1</v>
      </c>
      <c r="F623" s="1398">
        <v>1</v>
      </c>
      <c r="G623" s="13">
        <v>1</v>
      </c>
    </row>
    <row r="624" spans="1:7">
      <c r="A624" s="18" t="s">
        <v>1230</v>
      </c>
      <c r="B624" s="19" t="s">
        <v>3969</v>
      </c>
      <c r="C624" s="18" t="s">
        <v>2132</v>
      </c>
      <c r="D624" s="19" t="s">
        <v>2865</v>
      </c>
      <c r="E624" s="1399">
        <v>1</v>
      </c>
      <c r="F624" s="1398">
        <v>1</v>
      </c>
      <c r="G624" s="13">
        <v>1</v>
      </c>
    </row>
    <row r="625" spans="1:7">
      <c r="A625" s="18" t="s">
        <v>2030</v>
      </c>
      <c r="B625" s="19" t="s">
        <v>3970</v>
      </c>
      <c r="C625" s="18" t="s">
        <v>3945</v>
      </c>
      <c r="D625" s="19" t="s">
        <v>4509</v>
      </c>
      <c r="E625" s="1399">
        <v>1</v>
      </c>
      <c r="F625" s="1398">
        <v>1</v>
      </c>
      <c r="G625" s="13">
        <v>1</v>
      </c>
    </row>
    <row r="626" spans="1:7">
      <c r="A626" s="18" t="s">
        <v>2030</v>
      </c>
      <c r="B626" s="19" t="s">
        <v>3970</v>
      </c>
      <c r="C626" s="18" t="s">
        <v>1041</v>
      </c>
      <c r="D626" s="19" t="s">
        <v>964</v>
      </c>
      <c r="E626" s="1399">
        <v>1</v>
      </c>
      <c r="F626" s="1398">
        <v>1</v>
      </c>
      <c r="G626" s="13">
        <v>1</v>
      </c>
    </row>
    <row r="627" spans="1:7">
      <c r="A627" s="18" t="s">
        <v>2030</v>
      </c>
      <c r="B627" s="19" t="s">
        <v>3970</v>
      </c>
      <c r="C627" s="18" t="s">
        <v>2132</v>
      </c>
      <c r="D627" s="19" t="s">
        <v>2865</v>
      </c>
      <c r="E627" s="1399">
        <v>1</v>
      </c>
      <c r="F627" s="1398">
        <v>1</v>
      </c>
      <c r="G627" s="13">
        <v>1</v>
      </c>
    </row>
    <row r="628" spans="1:7">
      <c r="A628" s="18" t="s">
        <v>403</v>
      </c>
      <c r="B628" s="19" t="s">
        <v>1233</v>
      </c>
      <c r="C628" s="18" t="s">
        <v>5413</v>
      </c>
      <c r="D628" s="19" t="s">
        <v>3807</v>
      </c>
      <c r="E628" s="1399">
        <v>1</v>
      </c>
      <c r="F628" s="1398">
        <v>1</v>
      </c>
      <c r="G628" s="13">
        <v>1</v>
      </c>
    </row>
    <row r="629" spans="1:7">
      <c r="A629" s="18" t="s">
        <v>403</v>
      </c>
      <c r="B629" s="19" t="s">
        <v>1233</v>
      </c>
      <c r="C629" s="18" t="s">
        <v>5237</v>
      </c>
      <c r="D629" s="19" t="s">
        <v>5238</v>
      </c>
      <c r="E629" s="1399">
        <v>1</v>
      </c>
      <c r="F629" s="1398">
        <v>1</v>
      </c>
      <c r="G629" s="13">
        <v>1</v>
      </c>
    </row>
    <row r="630" spans="1:7">
      <c r="A630" s="18" t="s">
        <v>403</v>
      </c>
      <c r="B630" s="19" t="s">
        <v>1233</v>
      </c>
      <c r="C630" s="18" t="s">
        <v>2328</v>
      </c>
      <c r="D630" s="19" t="s">
        <v>741</v>
      </c>
      <c r="E630" s="1399">
        <v>1</v>
      </c>
      <c r="F630" s="1398">
        <v>1</v>
      </c>
      <c r="G630" s="13">
        <v>1</v>
      </c>
    </row>
    <row r="631" spans="1:7">
      <c r="A631" s="18" t="s">
        <v>403</v>
      </c>
      <c r="B631" s="19" t="s">
        <v>1233</v>
      </c>
      <c r="C631" s="1113" t="s">
        <v>602</v>
      </c>
      <c r="D631" s="19" t="s">
        <v>1690</v>
      </c>
      <c r="E631" s="1399">
        <v>1</v>
      </c>
      <c r="F631" s="1398">
        <v>1</v>
      </c>
      <c r="G631" s="13">
        <v>1</v>
      </c>
    </row>
    <row r="632" spans="1:7">
      <c r="A632" s="18" t="s">
        <v>403</v>
      </c>
      <c r="B632" s="19" t="s">
        <v>1233</v>
      </c>
      <c r="C632" s="18" t="s">
        <v>5411</v>
      </c>
      <c r="D632" s="19" t="s">
        <v>3805</v>
      </c>
      <c r="E632" s="1399">
        <v>1</v>
      </c>
      <c r="F632" s="1398">
        <v>1</v>
      </c>
      <c r="G632" s="13">
        <v>1</v>
      </c>
    </row>
    <row r="633" spans="1:7">
      <c r="A633" s="18" t="s">
        <v>403</v>
      </c>
      <c r="B633" s="19" t="s">
        <v>1233</v>
      </c>
      <c r="C633" s="18" t="s">
        <v>5241</v>
      </c>
      <c r="D633" s="19" t="s">
        <v>5242</v>
      </c>
      <c r="E633" s="1399">
        <v>2</v>
      </c>
      <c r="F633" s="1398">
        <v>1</v>
      </c>
      <c r="G633" s="13">
        <v>2</v>
      </c>
    </row>
    <row r="634" spans="1:7">
      <c r="A634" s="18" t="s">
        <v>403</v>
      </c>
      <c r="B634" s="19" t="s">
        <v>1233</v>
      </c>
      <c r="C634" s="18" t="s">
        <v>5239</v>
      </c>
      <c r="D634" s="19" t="s">
        <v>5240</v>
      </c>
      <c r="E634" s="1399">
        <v>2</v>
      </c>
      <c r="F634" s="1398">
        <v>1</v>
      </c>
      <c r="G634" s="13">
        <v>2</v>
      </c>
    </row>
    <row r="635" spans="1:7">
      <c r="A635" s="18" t="s">
        <v>405</v>
      </c>
      <c r="B635" s="19" t="s">
        <v>1233</v>
      </c>
      <c r="C635" s="18" t="s">
        <v>5413</v>
      </c>
      <c r="D635" s="19" t="s">
        <v>3807</v>
      </c>
      <c r="E635" s="1399">
        <v>1</v>
      </c>
      <c r="F635" s="1398">
        <v>1</v>
      </c>
      <c r="G635" s="13">
        <v>1</v>
      </c>
    </row>
    <row r="636" spans="1:7">
      <c r="A636" s="18" t="s">
        <v>405</v>
      </c>
      <c r="B636" s="19" t="s">
        <v>1233</v>
      </c>
      <c r="C636" s="18" t="s">
        <v>5237</v>
      </c>
      <c r="D636" s="19" t="s">
        <v>5238</v>
      </c>
      <c r="E636" s="1399">
        <v>1</v>
      </c>
      <c r="F636" s="1398">
        <v>1</v>
      </c>
      <c r="G636" s="13">
        <v>1</v>
      </c>
    </row>
    <row r="637" spans="1:7">
      <c r="A637" s="18" t="s">
        <v>405</v>
      </c>
      <c r="B637" s="19" t="s">
        <v>1233</v>
      </c>
      <c r="C637" s="18" t="s">
        <v>667</v>
      </c>
      <c r="D637" s="19" t="s">
        <v>740</v>
      </c>
      <c r="E637" s="1399">
        <v>1</v>
      </c>
      <c r="F637" s="1398">
        <v>1</v>
      </c>
      <c r="G637" s="13">
        <v>1</v>
      </c>
    </row>
    <row r="638" spans="1:7">
      <c r="A638" s="18" t="s">
        <v>405</v>
      </c>
      <c r="B638" s="19" t="s">
        <v>1233</v>
      </c>
      <c r="C638" s="1113" t="s">
        <v>602</v>
      </c>
      <c r="D638" s="19" t="s">
        <v>1690</v>
      </c>
      <c r="E638" s="1399">
        <v>1</v>
      </c>
      <c r="F638" s="1398">
        <v>1</v>
      </c>
      <c r="G638" s="13">
        <v>1</v>
      </c>
    </row>
    <row r="639" spans="1:7">
      <c r="A639" s="18" t="s">
        <v>405</v>
      </c>
      <c r="B639" s="19" t="s">
        <v>1233</v>
      </c>
      <c r="C639" s="18" t="s">
        <v>2331</v>
      </c>
      <c r="D639" s="19" t="s">
        <v>744</v>
      </c>
      <c r="E639" s="1399">
        <v>1</v>
      </c>
      <c r="F639" s="1398">
        <v>1</v>
      </c>
      <c r="G639" s="13">
        <v>1</v>
      </c>
    </row>
    <row r="640" spans="1:7">
      <c r="A640" s="18" t="s">
        <v>405</v>
      </c>
      <c r="B640" s="19" t="s">
        <v>1233</v>
      </c>
      <c r="C640" s="18" t="s">
        <v>5241</v>
      </c>
      <c r="D640" s="19" t="s">
        <v>5242</v>
      </c>
      <c r="E640" s="1399">
        <v>2</v>
      </c>
      <c r="F640" s="1398">
        <v>1</v>
      </c>
      <c r="G640" s="13">
        <v>2</v>
      </c>
    </row>
    <row r="641" spans="1:7">
      <c r="A641" s="18" t="s">
        <v>405</v>
      </c>
      <c r="B641" s="19" t="s">
        <v>1233</v>
      </c>
      <c r="C641" s="18" t="s">
        <v>5239</v>
      </c>
      <c r="D641" s="19" t="s">
        <v>5240</v>
      </c>
      <c r="E641" s="1399">
        <v>2</v>
      </c>
      <c r="F641" s="1398">
        <v>1</v>
      </c>
      <c r="G641" s="13">
        <v>2</v>
      </c>
    </row>
    <row r="642" spans="1:7">
      <c r="A642" s="18" t="s">
        <v>407</v>
      </c>
      <c r="B642" s="19" t="s">
        <v>1233</v>
      </c>
      <c r="C642" s="18" t="s">
        <v>4263</v>
      </c>
      <c r="D642" s="19" t="s">
        <v>3809</v>
      </c>
      <c r="E642" s="1399">
        <v>1</v>
      </c>
      <c r="F642" s="1398">
        <v>1</v>
      </c>
      <c r="G642" s="13">
        <v>1</v>
      </c>
    </row>
    <row r="643" spans="1:7">
      <c r="A643" s="18" t="s">
        <v>407</v>
      </c>
      <c r="B643" s="19" t="s">
        <v>1233</v>
      </c>
      <c r="C643" s="18" t="s">
        <v>5237</v>
      </c>
      <c r="D643" s="19" t="s">
        <v>5238</v>
      </c>
      <c r="E643" s="1399">
        <v>1</v>
      </c>
      <c r="F643" s="1398">
        <v>1</v>
      </c>
      <c r="G643" s="13">
        <v>1</v>
      </c>
    </row>
    <row r="644" spans="1:7">
      <c r="A644" s="18" t="s">
        <v>407</v>
      </c>
      <c r="B644" s="19" t="s">
        <v>1233</v>
      </c>
      <c r="C644" s="18" t="s">
        <v>2328</v>
      </c>
      <c r="D644" s="19" t="s">
        <v>741</v>
      </c>
      <c r="E644" s="1399">
        <v>1</v>
      </c>
      <c r="F644" s="1398">
        <v>1</v>
      </c>
      <c r="G644" s="13">
        <v>1</v>
      </c>
    </row>
    <row r="645" spans="1:7">
      <c r="A645" s="18" t="s">
        <v>407</v>
      </c>
      <c r="B645" s="19" t="s">
        <v>1233</v>
      </c>
      <c r="C645" s="1113" t="s">
        <v>602</v>
      </c>
      <c r="D645" s="19" t="s">
        <v>1690</v>
      </c>
      <c r="E645" s="1399">
        <v>1</v>
      </c>
      <c r="F645" s="1398">
        <v>1</v>
      </c>
      <c r="G645" s="13">
        <v>1</v>
      </c>
    </row>
    <row r="646" spans="1:7">
      <c r="A646" s="18" t="s">
        <v>407</v>
      </c>
      <c r="B646" s="19" t="s">
        <v>1233</v>
      </c>
      <c r="C646" s="18" t="s">
        <v>5411</v>
      </c>
      <c r="D646" s="19" t="s">
        <v>3805</v>
      </c>
      <c r="E646" s="1399">
        <v>1</v>
      </c>
      <c r="F646" s="1398">
        <v>1</v>
      </c>
      <c r="G646" s="13">
        <v>1</v>
      </c>
    </row>
    <row r="647" spans="1:7">
      <c r="A647" s="18" t="s">
        <v>407</v>
      </c>
      <c r="B647" s="19" t="s">
        <v>1233</v>
      </c>
      <c r="C647" s="18" t="s">
        <v>5241</v>
      </c>
      <c r="D647" s="19" t="s">
        <v>5242</v>
      </c>
      <c r="E647" s="1399">
        <v>2</v>
      </c>
      <c r="F647" s="1398">
        <v>1</v>
      </c>
      <c r="G647" s="13">
        <v>2</v>
      </c>
    </row>
    <row r="648" spans="1:7">
      <c r="A648" s="18" t="s">
        <v>407</v>
      </c>
      <c r="B648" s="19" t="s">
        <v>1233</v>
      </c>
      <c r="C648" s="18" t="s">
        <v>5239</v>
      </c>
      <c r="D648" s="19" t="s">
        <v>5240</v>
      </c>
      <c r="E648" s="1399">
        <v>2</v>
      </c>
      <c r="F648" s="1398">
        <v>1</v>
      </c>
      <c r="G648" s="13">
        <v>2</v>
      </c>
    </row>
    <row r="649" spans="1:7">
      <c r="A649" s="18" t="s">
        <v>409</v>
      </c>
      <c r="B649" s="19" t="s">
        <v>1233</v>
      </c>
      <c r="C649" s="18" t="s">
        <v>4263</v>
      </c>
      <c r="D649" s="19" t="s">
        <v>3809</v>
      </c>
      <c r="E649" s="1399">
        <v>1</v>
      </c>
      <c r="F649" s="1398">
        <v>1</v>
      </c>
      <c r="G649" s="13">
        <v>1</v>
      </c>
    </row>
    <row r="650" spans="1:7">
      <c r="A650" s="18" t="s">
        <v>409</v>
      </c>
      <c r="B650" s="19" t="s">
        <v>1233</v>
      </c>
      <c r="C650" s="18" t="s">
        <v>5237</v>
      </c>
      <c r="D650" s="19" t="s">
        <v>5238</v>
      </c>
      <c r="E650" s="1399">
        <v>1</v>
      </c>
      <c r="F650" s="1398">
        <v>1</v>
      </c>
      <c r="G650" s="13">
        <v>1</v>
      </c>
    </row>
    <row r="651" spans="1:7">
      <c r="A651" s="18" t="s">
        <v>409</v>
      </c>
      <c r="B651" s="19" t="s">
        <v>1233</v>
      </c>
      <c r="C651" s="18" t="s">
        <v>667</v>
      </c>
      <c r="D651" s="19" t="s">
        <v>740</v>
      </c>
      <c r="E651" s="1399">
        <v>1</v>
      </c>
      <c r="F651" s="1398">
        <v>1</v>
      </c>
      <c r="G651" s="13">
        <v>1</v>
      </c>
    </row>
    <row r="652" spans="1:7">
      <c r="A652" s="18" t="s">
        <v>409</v>
      </c>
      <c r="B652" s="19" t="s">
        <v>1233</v>
      </c>
      <c r="C652" s="1113" t="s">
        <v>602</v>
      </c>
      <c r="D652" s="19" t="s">
        <v>1690</v>
      </c>
      <c r="E652" s="1399">
        <v>1</v>
      </c>
      <c r="F652" s="1398">
        <v>1</v>
      </c>
      <c r="G652" s="13">
        <v>1</v>
      </c>
    </row>
    <row r="653" spans="1:7">
      <c r="A653" s="18" t="s">
        <v>409</v>
      </c>
      <c r="B653" s="19" t="s">
        <v>1233</v>
      </c>
      <c r="C653" s="18" t="s">
        <v>2331</v>
      </c>
      <c r="D653" s="19" t="s">
        <v>744</v>
      </c>
      <c r="E653" s="1399">
        <v>1</v>
      </c>
      <c r="F653" s="1398">
        <v>1</v>
      </c>
      <c r="G653" s="13">
        <v>1</v>
      </c>
    </row>
    <row r="654" spans="1:7">
      <c r="A654" s="18" t="s">
        <v>409</v>
      </c>
      <c r="B654" s="19" t="s">
        <v>1233</v>
      </c>
      <c r="C654" s="18" t="s">
        <v>5241</v>
      </c>
      <c r="D654" s="19" t="s">
        <v>5242</v>
      </c>
      <c r="E654" s="1399">
        <v>2</v>
      </c>
      <c r="F654" s="1398">
        <v>1</v>
      </c>
      <c r="G654" s="13">
        <v>2</v>
      </c>
    </row>
    <row r="655" spans="1:7">
      <c r="A655" s="18" t="s">
        <v>409</v>
      </c>
      <c r="B655" s="19" t="s">
        <v>1233</v>
      </c>
      <c r="C655" s="18" t="s">
        <v>5239</v>
      </c>
      <c r="D655" s="19" t="s">
        <v>5240</v>
      </c>
      <c r="E655" s="1399">
        <v>2</v>
      </c>
      <c r="F655" s="1398">
        <v>1</v>
      </c>
      <c r="G655" s="13">
        <v>2</v>
      </c>
    </row>
    <row r="656" spans="1:7">
      <c r="A656" s="18" t="s">
        <v>411</v>
      </c>
      <c r="B656" s="19" t="s">
        <v>1233</v>
      </c>
      <c r="C656" s="18" t="s">
        <v>5413</v>
      </c>
      <c r="D656" s="19" t="s">
        <v>3807</v>
      </c>
      <c r="E656" s="1399">
        <v>1</v>
      </c>
      <c r="F656" s="1398">
        <v>1</v>
      </c>
      <c r="G656" s="13">
        <v>1</v>
      </c>
    </row>
    <row r="657" spans="1:7">
      <c r="A657" s="18" t="s">
        <v>411</v>
      </c>
      <c r="B657" s="19" t="s">
        <v>1233</v>
      </c>
      <c r="C657" s="18" t="s">
        <v>5237</v>
      </c>
      <c r="D657" s="19" t="s">
        <v>5238</v>
      </c>
      <c r="E657" s="1399">
        <v>1</v>
      </c>
      <c r="F657" s="1398">
        <v>1</v>
      </c>
      <c r="G657" s="13">
        <v>1</v>
      </c>
    </row>
    <row r="658" spans="1:7">
      <c r="A658" s="18" t="s">
        <v>411</v>
      </c>
      <c r="B658" s="19" t="s">
        <v>1233</v>
      </c>
      <c r="C658" s="18" t="s">
        <v>2330</v>
      </c>
      <c r="D658" s="19" t="s">
        <v>743</v>
      </c>
      <c r="E658" s="1399">
        <v>1</v>
      </c>
      <c r="F658" s="1398">
        <v>1</v>
      </c>
      <c r="G658" s="13">
        <v>1</v>
      </c>
    </row>
    <row r="659" spans="1:7">
      <c r="A659" s="18" t="s">
        <v>411</v>
      </c>
      <c r="B659" s="19" t="s">
        <v>1233</v>
      </c>
      <c r="C659" s="1113" t="s">
        <v>602</v>
      </c>
      <c r="D659" s="19" t="s">
        <v>1690</v>
      </c>
      <c r="E659" s="1399">
        <v>1</v>
      </c>
      <c r="F659" s="1398">
        <v>1</v>
      </c>
      <c r="G659" s="13">
        <v>1</v>
      </c>
    </row>
    <row r="660" spans="1:7">
      <c r="A660" s="18" t="s">
        <v>411</v>
      </c>
      <c r="B660" s="19" t="s">
        <v>1233</v>
      </c>
      <c r="C660" s="18" t="s">
        <v>5411</v>
      </c>
      <c r="D660" s="19" t="s">
        <v>3805</v>
      </c>
      <c r="E660" s="1399">
        <v>1</v>
      </c>
      <c r="F660" s="1398">
        <v>1</v>
      </c>
      <c r="G660" s="13">
        <v>1</v>
      </c>
    </row>
    <row r="661" spans="1:7">
      <c r="A661" s="18" t="s">
        <v>411</v>
      </c>
      <c r="B661" s="19" t="s">
        <v>1233</v>
      </c>
      <c r="C661" s="18" t="s">
        <v>5241</v>
      </c>
      <c r="D661" s="19" t="s">
        <v>5242</v>
      </c>
      <c r="E661" s="1399">
        <v>2</v>
      </c>
      <c r="F661" s="1398">
        <v>1</v>
      </c>
      <c r="G661" s="13">
        <v>2</v>
      </c>
    </row>
    <row r="662" spans="1:7">
      <c r="A662" s="18" t="s">
        <v>411</v>
      </c>
      <c r="B662" s="19" t="s">
        <v>1233</v>
      </c>
      <c r="C662" s="18" t="s">
        <v>5239</v>
      </c>
      <c r="D662" s="19" t="s">
        <v>5240</v>
      </c>
      <c r="E662" s="1399">
        <v>2</v>
      </c>
      <c r="F662" s="1398">
        <v>1</v>
      </c>
      <c r="G662" s="13">
        <v>2</v>
      </c>
    </row>
    <row r="663" spans="1:7">
      <c r="A663" s="18" t="s">
        <v>413</v>
      </c>
      <c r="B663" s="19" t="s">
        <v>1233</v>
      </c>
      <c r="C663" s="18" t="s">
        <v>5413</v>
      </c>
      <c r="D663" s="19" t="s">
        <v>3807</v>
      </c>
      <c r="E663" s="1399">
        <v>1</v>
      </c>
      <c r="F663" s="1398">
        <v>1</v>
      </c>
      <c r="G663" s="13">
        <v>1</v>
      </c>
    </row>
    <row r="664" spans="1:7">
      <c r="A664" s="18" t="s">
        <v>413</v>
      </c>
      <c r="B664" s="19" t="s">
        <v>1233</v>
      </c>
      <c r="C664" s="18" t="s">
        <v>5237</v>
      </c>
      <c r="D664" s="19" t="s">
        <v>5238</v>
      </c>
      <c r="E664" s="1399">
        <v>1</v>
      </c>
      <c r="F664" s="1398">
        <v>1</v>
      </c>
      <c r="G664" s="13">
        <v>1</v>
      </c>
    </row>
    <row r="665" spans="1:7">
      <c r="A665" s="18" t="s">
        <v>413</v>
      </c>
      <c r="B665" s="19" t="s">
        <v>1233</v>
      </c>
      <c r="C665" s="18" t="s">
        <v>2329</v>
      </c>
      <c r="D665" s="19" t="s">
        <v>742</v>
      </c>
      <c r="E665" s="1399">
        <v>1</v>
      </c>
      <c r="F665" s="1398">
        <v>1</v>
      </c>
      <c r="G665" s="13">
        <v>1</v>
      </c>
    </row>
    <row r="666" spans="1:7">
      <c r="A666" s="18" t="s">
        <v>413</v>
      </c>
      <c r="B666" s="19" t="s">
        <v>1233</v>
      </c>
      <c r="C666" s="1113" t="s">
        <v>602</v>
      </c>
      <c r="D666" s="19" t="s">
        <v>1690</v>
      </c>
      <c r="E666" s="1399">
        <v>1</v>
      </c>
      <c r="F666" s="1398">
        <v>1</v>
      </c>
      <c r="G666" s="13">
        <v>1</v>
      </c>
    </row>
    <row r="667" spans="1:7">
      <c r="A667" s="18" t="s">
        <v>413</v>
      </c>
      <c r="B667" s="19" t="s">
        <v>1233</v>
      </c>
      <c r="C667" s="18" t="s">
        <v>2331</v>
      </c>
      <c r="D667" s="19" t="s">
        <v>744</v>
      </c>
      <c r="E667" s="1399">
        <v>1</v>
      </c>
      <c r="F667" s="1398">
        <v>1</v>
      </c>
      <c r="G667" s="13">
        <v>1</v>
      </c>
    </row>
    <row r="668" spans="1:7">
      <c r="A668" s="18" t="s">
        <v>413</v>
      </c>
      <c r="B668" s="19" t="s">
        <v>1233</v>
      </c>
      <c r="C668" s="18" t="s">
        <v>5241</v>
      </c>
      <c r="D668" s="19" t="s">
        <v>5242</v>
      </c>
      <c r="E668" s="1399">
        <v>2</v>
      </c>
      <c r="F668" s="1398">
        <v>1</v>
      </c>
      <c r="G668" s="13">
        <v>2</v>
      </c>
    </row>
    <row r="669" spans="1:7">
      <c r="A669" s="18" t="s">
        <v>413</v>
      </c>
      <c r="B669" s="19" t="s">
        <v>1233</v>
      </c>
      <c r="C669" s="18" t="s">
        <v>5239</v>
      </c>
      <c r="D669" s="19" t="s">
        <v>5240</v>
      </c>
      <c r="E669" s="1399">
        <v>2</v>
      </c>
      <c r="F669" s="1398">
        <v>1</v>
      </c>
      <c r="G669" s="13">
        <v>2</v>
      </c>
    </row>
    <row r="670" spans="1:7">
      <c r="A670" s="18" t="s">
        <v>415</v>
      </c>
      <c r="B670" s="19" t="s">
        <v>1233</v>
      </c>
      <c r="C670" s="18" t="s">
        <v>4263</v>
      </c>
      <c r="D670" s="19" t="s">
        <v>3809</v>
      </c>
      <c r="E670" s="1399">
        <v>1</v>
      </c>
      <c r="F670" s="1398">
        <v>1</v>
      </c>
      <c r="G670" s="13">
        <v>1</v>
      </c>
    </row>
    <row r="671" spans="1:7">
      <c r="A671" s="18" t="s">
        <v>415</v>
      </c>
      <c r="B671" s="19" t="s">
        <v>1233</v>
      </c>
      <c r="C671" s="18" t="s">
        <v>5237</v>
      </c>
      <c r="D671" s="19" t="s">
        <v>5238</v>
      </c>
      <c r="E671" s="1399">
        <v>1</v>
      </c>
      <c r="F671" s="1398">
        <v>1</v>
      </c>
      <c r="G671" s="13">
        <v>1</v>
      </c>
    </row>
    <row r="672" spans="1:7">
      <c r="A672" s="18" t="s">
        <v>415</v>
      </c>
      <c r="B672" s="19" t="s">
        <v>1233</v>
      </c>
      <c r="C672" s="18" t="s">
        <v>2330</v>
      </c>
      <c r="D672" s="19" t="s">
        <v>743</v>
      </c>
      <c r="E672" s="1399">
        <v>1</v>
      </c>
      <c r="F672" s="1398">
        <v>1</v>
      </c>
      <c r="G672" s="13">
        <v>1</v>
      </c>
    </row>
    <row r="673" spans="1:7">
      <c r="A673" s="18" t="s">
        <v>415</v>
      </c>
      <c r="B673" s="19" t="s">
        <v>1233</v>
      </c>
      <c r="C673" s="1113" t="s">
        <v>602</v>
      </c>
      <c r="D673" s="19" t="s">
        <v>1690</v>
      </c>
      <c r="E673" s="1399">
        <v>1</v>
      </c>
      <c r="F673" s="1398">
        <v>1</v>
      </c>
      <c r="G673" s="13">
        <v>1</v>
      </c>
    </row>
    <row r="674" spans="1:7">
      <c r="A674" s="18" t="s">
        <v>415</v>
      </c>
      <c r="B674" s="19" t="s">
        <v>1233</v>
      </c>
      <c r="C674" s="18" t="s">
        <v>5411</v>
      </c>
      <c r="D674" s="19" t="s">
        <v>3805</v>
      </c>
      <c r="E674" s="1399">
        <v>1</v>
      </c>
      <c r="F674" s="1398">
        <v>1</v>
      </c>
      <c r="G674" s="13">
        <v>1</v>
      </c>
    </row>
    <row r="675" spans="1:7">
      <c r="A675" s="18" t="s">
        <v>415</v>
      </c>
      <c r="B675" s="19" t="s">
        <v>1233</v>
      </c>
      <c r="C675" s="18" t="s">
        <v>5241</v>
      </c>
      <c r="D675" s="19" t="s">
        <v>5242</v>
      </c>
      <c r="E675" s="1399">
        <v>2</v>
      </c>
      <c r="F675" s="1398">
        <v>1</v>
      </c>
      <c r="G675" s="13">
        <v>2</v>
      </c>
    </row>
    <row r="676" spans="1:7">
      <c r="A676" s="18" t="s">
        <v>415</v>
      </c>
      <c r="B676" s="19" t="s">
        <v>1233</v>
      </c>
      <c r="C676" s="18" t="s">
        <v>5239</v>
      </c>
      <c r="D676" s="19" t="s">
        <v>5240</v>
      </c>
      <c r="E676" s="1399">
        <v>2</v>
      </c>
      <c r="F676" s="1398">
        <v>1</v>
      </c>
      <c r="G676" s="13">
        <v>2</v>
      </c>
    </row>
    <row r="677" spans="1:7">
      <c r="A677" s="18" t="s">
        <v>313</v>
      </c>
      <c r="B677" s="19" t="s">
        <v>1233</v>
      </c>
      <c r="C677" s="18" t="s">
        <v>4263</v>
      </c>
      <c r="D677" s="19" t="s">
        <v>3809</v>
      </c>
      <c r="E677" s="1399">
        <v>1</v>
      </c>
      <c r="F677" s="1398">
        <v>1</v>
      </c>
      <c r="G677" s="13">
        <v>1</v>
      </c>
    </row>
    <row r="678" spans="1:7">
      <c r="A678" s="18" t="s">
        <v>313</v>
      </c>
      <c r="B678" s="19" t="s">
        <v>1233</v>
      </c>
      <c r="C678" s="18" t="s">
        <v>5237</v>
      </c>
      <c r="D678" s="19" t="s">
        <v>5238</v>
      </c>
      <c r="E678" s="1399">
        <v>1</v>
      </c>
      <c r="F678" s="1398">
        <v>1</v>
      </c>
      <c r="G678" s="13">
        <v>1</v>
      </c>
    </row>
    <row r="679" spans="1:7">
      <c r="A679" s="18" t="s">
        <v>313</v>
      </c>
      <c r="B679" s="19" t="s">
        <v>1233</v>
      </c>
      <c r="C679" s="18" t="s">
        <v>2329</v>
      </c>
      <c r="D679" s="19" t="s">
        <v>742</v>
      </c>
      <c r="E679" s="1399">
        <v>1</v>
      </c>
      <c r="F679" s="1398">
        <v>1</v>
      </c>
      <c r="G679" s="13">
        <v>1</v>
      </c>
    </row>
    <row r="680" spans="1:7">
      <c r="A680" s="18" t="s">
        <v>313</v>
      </c>
      <c r="B680" s="19" t="s">
        <v>1233</v>
      </c>
      <c r="C680" s="1113" t="s">
        <v>602</v>
      </c>
      <c r="D680" s="19" t="s">
        <v>1690</v>
      </c>
      <c r="E680" s="1399">
        <v>1</v>
      </c>
      <c r="F680" s="1398">
        <v>1</v>
      </c>
      <c r="G680" s="13">
        <v>1</v>
      </c>
    </row>
    <row r="681" spans="1:7">
      <c r="A681" s="18" t="s">
        <v>313</v>
      </c>
      <c r="B681" s="19" t="s">
        <v>1233</v>
      </c>
      <c r="C681" s="18" t="s">
        <v>2331</v>
      </c>
      <c r="D681" s="19" t="s">
        <v>744</v>
      </c>
      <c r="E681" s="1399">
        <v>1</v>
      </c>
      <c r="F681" s="1398">
        <v>1</v>
      </c>
      <c r="G681" s="13">
        <v>1</v>
      </c>
    </row>
    <row r="682" spans="1:7">
      <c r="A682" s="18" t="s">
        <v>313</v>
      </c>
      <c r="B682" s="19" t="s">
        <v>1233</v>
      </c>
      <c r="C682" s="18" t="s">
        <v>5241</v>
      </c>
      <c r="D682" s="19" t="s">
        <v>5242</v>
      </c>
      <c r="E682" s="1399">
        <v>2</v>
      </c>
      <c r="F682" s="1398">
        <v>1</v>
      </c>
      <c r="G682" s="13">
        <v>2</v>
      </c>
    </row>
    <row r="683" spans="1:7">
      <c r="A683" s="18" t="s">
        <v>313</v>
      </c>
      <c r="B683" s="19" t="s">
        <v>1233</v>
      </c>
      <c r="C683" s="18" t="s">
        <v>5239</v>
      </c>
      <c r="D683" s="19" t="s">
        <v>5240</v>
      </c>
      <c r="E683" s="1399">
        <v>2</v>
      </c>
      <c r="F683" s="1398">
        <v>1</v>
      </c>
      <c r="G683" s="13">
        <v>2</v>
      </c>
    </row>
    <row r="684" spans="1:7">
      <c r="A684" s="18" t="s">
        <v>4472</v>
      </c>
      <c r="B684" s="19" t="s">
        <v>1233</v>
      </c>
      <c r="C684" s="18" t="s">
        <v>5414</v>
      </c>
      <c r="D684" s="19" t="s">
        <v>3808</v>
      </c>
      <c r="E684" s="1399">
        <v>1</v>
      </c>
      <c r="F684" s="1398">
        <v>1</v>
      </c>
      <c r="G684" s="13">
        <v>1</v>
      </c>
    </row>
    <row r="685" spans="1:7">
      <c r="A685" s="18" t="s">
        <v>4472</v>
      </c>
      <c r="B685" s="19" t="s">
        <v>1233</v>
      </c>
      <c r="C685" s="18" t="s">
        <v>1634</v>
      </c>
      <c r="D685" s="19" t="s">
        <v>1635</v>
      </c>
      <c r="E685" s="1399">
        <v>3</v>
      </c>
      <c r="F685" s="1398">
        <v>1</v>
      </c>
      <c r="G685" s="13">
        <v>3</v>
      </c>
    </row>
    <row r="686" spans="1:7">
      <c r="A686" s="18" t="s">
        <v>105</v>
      </c>
      <c r="B686" s="19" t="s">
        <v>1233</v>
      </c>
      <c r="C686" s="18" t="s">
        <v>4265</v>
      </c>
      <c r="D686" s="19" t="s">
        <v>3811</v>
      </c>
      <c r="E686" s="1399">
        <v>1</v>
      </c>
      <c r="F686" s="1398">
        <v>1</v>
      </c>
      <c r="G686" s="13">
        <v>1</v>
      </c>
    </row>
    <row r="687" spans="1:7">
      <c r="A687" s="18" t="s">
        <v>105</v>
      </c>
      <c r="B687" s="19" t="s">
        <v>1233</v>
      </c>
      <c r="C687" s="18" t="s">
        <v>1634</v>
      </c>
      <c r="D687" s="19" t="s">
        <v>1635</v>
      </c>
      <c r="E687" s="1399">
        <v>4</v>
      </c>
      <c r="F687" s="1398">
        <v>1</v>
      </c>
      <c r="G687" s="13">
        <v>4</v>
      </c>
    </row>
    <row r="688" spans="1:7">
      <c r="A688" s="18" t="s">
        <v>107</v>
      </c>
      <c r="B688" s="19" t="s">
        <v>1233</v>
      </c>
      <c r="C688" s="18" t="s">
        <v>4264</v>
      </c>
      <c r="D688" s="19" t="s">
        <v>3810</v>
      </c>
      <c r="E688" s="1399">
        <v>1</v>
      </c>
      <c r="F688" s="1398">
        <v>1</v>
      </c>
      <c r="G688" s="13">
        <v>1</v>
      </c>
    </row>
    <row r="689" spans="1:7">
      <c r="A689" s="18" t="s">
        <v>107</v>
      </c>
      <c r="B689" s="19" t="s">
        <v>1233</v>
      </c>
      <c r="C689" s="18" t="s">
        <v>1634</v>
      </c>
      <c r="D689" s="19" t="s">
        <v>1635</v>
      </c>
      <c r="E689" s="1399">
        <v>2</v>
      </c>
      <c r="F689" s="1398">
        <v>1</v>
      </c>
      <c r="G689" s="13">
        <v>2</v>
      </c>
    </row>
    <row r="690" spans="1:7">
      <c r="A690" s="1112" t="s">
        <v>3449</v>
      </c>
      <c r="B690" s="1114" t="s">
        <v>1233</v>
      </c>
      <c r="C690" s="1112" t="s">
        <v>4265</v>
      </c>
      <c r="D690" s="1114" t="s">
        <v>3811</v>
      </c>
      <c r="E690" s="1404">
        <v>1</v>
      </c>
      <c r="F690" s="1405">
        <v>1</v>
      </c>
      <c r="G690" s="1115">
        <v>1</v>
      </c>
    </row>
    <row r="691" spans="1:7">
      <c r="A691" s="1112" t="s">
        <v>3449</v>
      </c>
      <c r="B691" s="1114" t="s">
        <v>1233</v>
      </c>
      <c r="C691" s="1112" t="s">
        <v>1634</v>
      </c>
      <c r="D691" s="1114" t="s">
        <v>1635</v>
      </c>
      <c r="E691" s="1404">
        <v>3</v>
      </c>
      <c r="F691" s="1405">
        <v>1</v>
      </c>
      <c r="G691" s="1115">
        <v>3</v>
      </c>
    </row>
    <row r="692" spans="1:7">
      <c r="A692" s="1112" t="s">
        <v>3450</v>
      </c>
      <c r="B692" s="1114" t="s">
        <v>1233</v>
      </c>
      <c r="C692" s="1112" t="s">
        <v>5414</v>
      </c>
      <c r="D692" s="1114" t="s">
        <v>3808</v>
      </c>
      <c r="E692" s="1404">
        <v>1</v>
      </c>
      <c r="F692" s="1405">
        <v>1</v>
      </c>
      <c r="G692" s="1115">
        <v>1</v>
      </c>
    </row>
    <row r="693" spans="1:7">
      <c r="A693" s="1112" t="s">
        <v>3450</v>
      </c>
      <c r="B693" s="1114" t="s">
        <v>1233</v>
      </c>
      <c r="C693" s="1112" t="s">
        <v>1634</v>
      </c>
      <c r="D693" s="1114" t="s">
        <v>1635</v>
      </c>
      <c r="E693" s="1404">
        <v>4</v>
      </c>
      <c r="F693" s="1405">
        <v>1</v>
      </c>
      <c r="G693" s="1115">
        <v>4</v>
      </c>
    </row>
    <row r="694" spans="1:7">
      <c r="A694" s="18" t="s">
        <v>2440</v>
      </c>
      <c r="B694" s="19" t="s">
        <v>1233</v>
      </c>
      <c r="C694" s="18" t="s">
        <v>5410</v>
      </c>
      <c r="D694" s="19" t="s">
        <v>3804</v>
      </c>
      <c r="E694" s="1399">
        <v>1</v>
      </c>
      <c r="F694" s="1398">
        <v>1</v>
      </c>
      <c r="G694" s="13">
        <v>1</v>
      </c>
    </row>
    <row r="695" spans="1:7">
      <c r="A695" s="18" t="s">
        <v>2440</v>
      </c>
      <c r="B695" s="19" t="s">
        <v>1233</v>
      </c>
      <c r="C695" s="18" t="s">
        <v>5237</v>
      </c>
      <c r="D695" s="19" t="s">
        <v>5238</v>
      </c>
      <c r="E695" s="1399">
        <v>1</v>
      </c>
      <c r="F695" s="1398">
        <v>1</v>
      </c>
      <c r="G695" s="13">
        <v>1</v>
      </c>
    </row>
    <row r="696" spans="1:7">
      <c r="A696" s="18" t="s">
        <v>2440</v>
      </c>
      <c r="B696" s="19" t="s">
        <v>1233</v>
      </c>
      <c r="C696" s="18" t="s">
        <v>2187</v>
      </c>
      <c r="D696" s="19" t="s">
        <v>4153</v>
      </c>
      <c r="E696" s="1399">
        <v>1</v>
      </c>
      <c r="F696" s="1398">
        <v>1</v>
      </c>
      <c r="G696" s="13">
        <v>1</v>
      </c>
    </row>
    <row r="697" spans="1:7">
      <c r="A697" s="18" t="s">
        <v>2440</v>
      </c>
      <c r="B697" s="19" t="s">
        <v>1233</v>
      </c>
      <c r="C697" s="18" t="s">
        <v>5409</v>
      </c>
      <c r="D697" s="19" t="s">
        <v>745</v>
      </c>
      <c r="E697" s="1399">
        <v>1</v>
      </c>
      <c r="F697" s="1398">
        <v>1</v>
      </c>
      <c r="G697" s="13">
        <v>1</v>
      </c>
    </row>
    <row r="698" spans="1:7">
      <c r="A698" s="18" t="s">
        <v>2440</v>
      </c>
      <c r="B698" s="19" t="s">
        <v>1233</v>
      </c>
      <c r="C698" s="18" t="s">
        <v>5241</v>
      </c>
      <c r="D698" s="19" t="s">
        <v>5242</v>
      </c>
      <c r="E698" s="1399">
        <v>2</v>
      </c>
      <c r="F698" s="1398">
        <v>1</v>
      </c>
      <c r="G698" s="13">
        <v>2</v>
      </c>
    </row>
    <row r="699" spans="1:7">
      <c r="A699" s="18" t="s">
        <v>2440</v>
      </c>
      <c r="B699" s="19" t="s">
        <v>1233</v>
      </c>
      <c r="C699" s="18" t="s">
        <v>5239</v>
      </c>
      <c r="D699" s="19" t="s">
        <v>5240</v>
      </c>
      <c r="E699" s="1399">
        <v>2</v>
      </c>
      <c r="F699" s="1398">
        <v>1</v>
      </c>
      <c r="G699" s="13">
        <v>2</v>
      </c>
    </row>
    <row r="700" spans="1:7">
      <c r="A700" s="18" t="s">
        <v>2442</v>
      </c>
      <c r="B700" s="19" t="s">
        <v>1233</v>
      </c>
      <c r="C700" s="18" t="s">
        <v>5410</v>
      </c>
      <c r="D700" s="19" t="s">
        <v>3804</v>
      </c>
      <c r="E700" s="1399">
        <v>1</v>
      </c>
      <c r="F700" s="1398">
        <v>1</v>
      </c>
      <c r="G700" s="13">
        <v>1</v>
      </c>
    </row>
    <row r="701" spans="1:7">
      <c r="A701" s="18" t="s">
        <v>2442</v>
      </c>
      <c r="B701" s="19" t="s">
        <v>1233</v>
      </c>
      <c r="C701" s="18" t="s">
        <v>5237</v>
      </c>
      <c r="D701" s="19" t="s">
        <v>5238</v>
      </c>
      <c r="E701" s="1399">
        <v>1</v>
      </c>
      <c r="F701" s="1398">
        <v>1</v>
      </c>
      <c r="G701" s="13">
        <v>1</v>
      </c>
    </row>
    <row r="702" spans="1:7">
      <c r="A702" s="18" t="s">
        <v>2442</v>
      </c>
      <c r="B702" s="19" t="s">
        <v>1233</v>
      </c>
      <c r="C702" s="18" t="s">
        <v>4426</v>
      </c>
      <c r="D702" s="19" t="s">
        <v>4152</v>
      </c>
      <c r="E702" s="1399">
        <v>1</v>
      </c>
      <c r="F702" s="1398">
        <v>1</v>
      </c>
      <c r="G702" s="13">
        <v>1</v>
      </c>
    </row>
    <row r="703" spans="1:7">
      <c r="A703" s="18" t="s">
        <v>2442</v>
      </c>
      <c r="B703" s="19" t="s">
        <v>1233</v>
      </c>
      <c r="C703" s="18" t="s">
        <v>5409</v>
      </c>
      <c r="D703" s="19" t="s">
        <v>745</v>
      </c>
      <c r="E703" s="1399">
        <v>1</v>
      </c>
      <c r="F703" s="1398">
        <v>1</v>
      </c>
      <c r="G703" s="13">
        <v>1</v>
      </c>
    </row>
    <row r="704" spans="1:7">
      <c r="A704" s="18" t="s">
        <v>2442</v>
      </c>
      <c r="B704" s="19" t="s">
        <v>1233</v>
      </c>
      <c r="C704" s="18" t="s">
        <v>5241</v>
      </c>
      <c r="D704" s="19" t="s">
        <v>5242</v>
      </c>
      <c r="E704" s="1399">
        <v>2</v>
      </c>
      <c r="F704" s="1398">
        <v>1</v>
      </c>
      <c r="G704" s="13">
        <v>2</v>
      </c>
    </row>
    <row r="705" spans="1:7">
      <c r="A705" s="18" t="s">
        <v>2442</v>
      </c>
      <c r="B705" s="19" t="s">
        <v>1233</v>
      </c>
      <c r="C705" s="18" t="s">
        <v>5239</v>
      </c>
      <c r="D705" s="19" t="s">
        <v>5240</v>
      </c>
      <c r="E705" s="1399">
        <v>2</v>
      </c>
      <c r="F705" s="1398">
        <v>1</v>
      </c>
      <c r="G705" s="13">
        <v>2</v>
      </c>
    </row>
    <row r="706" spans="1:7">
      <c r="A706" s="18" t="s">
        <v>2444</v>
      </c>
      <c r="B706" s="19" t="s">
        <v>1233</v>
      </c>
      <c r="C706" s="18" t="s">
        <v>5412</v>
      </c>
      <c r="D706" s="19" t="s">
        <v>3806</v>
      </c>
      <c r="E706" s="1399">
        <v>1</v>
      </c>
      <c r="F706" s="1398">
        <v>1</v>
      </c>
      <c r="G706" s="13">
        <v>1</v>
      </c>
    </row>
    <row r="707" spans="1:7">
      <c r="A707" s="18" t="s">
        <v>2444</v>
      </c>
      <c r="B707" s="19" t="s">
        <v>1233</v>
      </c>
      <c r="C707" s="18" t="s">
        <v>5237</v>
      </c>
      <c r="D707" s="19" t="s">
        <v>5238</v>
      </c>
      <c r="E707" s="1399">
        <v>1</v>
      </c>
      <c r="F707" s="1398">
        <v>1</v>
      </c>
      <c r="G707" s="13">
        <v>1</v>
      </c>
    </row>
    <row r="708" spans="1:7">
      <c r="A708" s="18" t="s">
        <v>2444</v>
      </c>
      <c r="B708" s="19" t="s">
        <v>1233</v>
      </c>
      <c r="C708" s="18" t="s">
        <v>2187</v>
      </c>
      <c r="D708" s="19" t="s">
        <v>4153</v>
      </c>
      <c r="E708" s="1399">
        <v>1</v>
      </c>
      <c r="F708" s="1398">
        <v>1</v>
      </c>
      <c r="G708" s="13">
        <v>1</v>
      </c>
    </row>
    <row r="709" spans="1:7">
      <c r="A709" s="18" t="s">
        <v>2444</v>
      </c>
      <c r="B709" s="19" t="s">
        <v>1233</v>
      </c>
      <c r="C709" s="18" t="s">
        <v>5409</v>
      </c>
      <c r="D709" s="19" t="s">
        <v>745</v>
      </c>
      <c r="E709" s="1399">
        <v>1</v>
      </c>
      <c r="F709" s="1398">
        <v>1</v>
      </c>
      <c r="G709" s="13">
        <v>1</v>
      </c>
    </row>
    <row r="710" spans="1:7">
      <c r="A710" s="18" t="s">
        <v>2444</v>
      </c>
      <c r="B710" s="19" t="s">
        <v>1233</v>
      </c>
      <c r="C710" s="18" t="s">
        <v>5241</v>
      </c>
      <c r="D710" s="19" t="s">
        <v>5242</v>
      </c>
      <c r="E710" s="1399">
        <v>2</v>
      </c>
      <c r="F710" s="1398">
        <v>1</v>
      </c>
      <c r="G710" s="13">
        <v>2</v>
      </c>
    </row>
    <row r="711" spans="1:7">
      <c r="A711" s="18" t="s">
        <v>2444</v>
      </c>
      <c r="B711" s="19" t="s">
        <v>1233</v>
      </c>
      <c r="C711" s="18" t="s">
        <v>5239</v>
      </c>
      <c r="D711" s="19" t="s">
        <v>5240</v>
      </c>
      <c r="E711" s="1399">
        <v>2</v>
      </c>
      <c r="F711" s="1398">
        <v>1</v>
      </c>
      <c r="G711" s="13">
        <v>2</v>
      </c>
    </row>
    <row r="712" spans="1:7">
      <c r="A712" s="18" t="s">
        <v>2446</v>
      </c>
      <c r="B712" s="19" t="s">
        <v>1233</v>
      </c>
      <c r="C712" s="18" t="s">
        <v>5412</v>
      </c>
      <c r="D712" s="19" t="s">
        <v>3806</v>
      </c>
      <c r="E712" s="1399">
        <v>1</v>
      </c>
      <c r="F712" s="1398">
        <v>1</v>
      </c>
      <c r="G712" s="13">
        <v>1</v>
      </c>
    </row>
    <row r="713" spans="1:7">
      <c r="A713" s="18" t="s">
        <v>2446</v>
      </c>
      <c r="B713" s="19" t="s">
        <v>1233</v>
      </c>
      <c r="C713" s="18" t="s">
        <v>5237</v>
      </c>
      <c r="D713" s="19" t="s">
        <v>5238</v>
      </c>
      <c r="E713" s="1399">
        <v>1</v>
      </c>
      <c r="F713" s="1398">
        <v>1</v>
      </c>
      <c r="G713" s="13">
        <v>1</v>
      </c>
    </row>
    <row r="714" spans="1:7">
      <c r="A714" s="18" t="s">
        <v>2446</v>
      </c>
      <c r="B714" s="19" t="s">
        <v>1233</v>
      </c>
      <c r="C714" s="18" t="s">
        <v>4426</v>
      </c>
      <c r="D714" s="19" t="s">
        <v>4152</v>
      </c>
      <c r="E714" s="1399">
        <v>1</v>
      </c>
      <c r="F714" s="1398">
        <v>1</v>
      </c>
      <c r="G714" s="13">
        <v>1</v>
      </c>
    </row>
    <row r="715" spans="1:7">
      <c r="A715" s="18" t="s">
        <v>2446</v>
      </c>
      <c r="B715" s="19" t="s">
        <v>1233</v>
      </c>
      <c r="C715" s="18" t="s">
        <v>5409</v>
      </c>
      <c r="D715" s="19" t="s">
        <v>745</v>
      </c>
      <c r="E715" s="1399">
        <v>1</v>
      </c>
      <c r="F715" s="1398">
        <v>1</v>
      </c>
      <c r="G715" s="13">
        <v>1</v>
      </c>
    </row>
    <row r="716" spans="1:7">
      <c r="A716" s="18" t="s">
        <v>2446</v>
      </c>
      <c r="B716" s="19" t="s">
        <v>1233</v>
      </c>
      <c r="C716" s="18" t="s">
        <v>5241</v>
      </c>
      <c r="D716" s="19" t="s">
        <v>5242</v>
      </c>
      <c r="E716" s="1399">
        <v>2</v>
      </c>
      <c r="F716" s="1398">
        <v>1</v>
      </c>
      <c r="G716" s="13">
        <v>2</v>
      </c>
    </row>
    <row r="717" spans="1:7">
      <c r="A717" s="18" t="s">
        <v>2446</v>
      </c>
      <c r="B717" s="19" t="s">
        <v>1233</v>
      </c>
      <c r="C717" s="18" t="s">
        <v>5239</v>
      </c>
      <c r="D717" s="19" t="s">
        <v>5240</v>
      </c>
      <c r="E717" s="1399">
        <v>2</v>
      </c>
      <c r="F717" s="1398">
        <v>1</v>
      </c>
      <c r="G717" s="13">
        <v>2</v>
      </c>
    </row>
    <row r="718" spans="1:7">
      <c r="A718" s="18" t="s">
        <v>2448</v>
      </c>
      <c r="B718" s="19" t="s">
        <v>1233</v>
      </c>
      <c r="C718" s="18" t="s">
        <v>5410</v>
      </c>
      <c r="D718" s="19" t="s">
        <v>3804</v>
      </c>
      <c r="E718" s="1399">
        <v>1</v>
      </c>
      <c r="F718" s="1398">
        <v>1</v>
      </c>
      <c r="G718" s="13">
        <v>1</v>
      </c>
    </row>
    <row r="719" spans="1:7">
      <c r="A719" s="18" t="s">
        <v>2448</v>
      </c>
      <c r="B719" s="19" t="s">
        <v>1233</v>
      </c>
      <c r="C719" s="18" t="s">
        <v>5237</v>
      </c>
      <c r="D719" s="19" t="s">
        <v>5238</v>
      </c>
      <c r="E719" s="1399">
        <v>1</v>
      </c>
      <c r="F719" s="1398">
        <v>1</v>
      </c>
      <c r="G719" s="13">
        <v>1</v>
      </c>
    </row>
    <row r="720" spans="1:7">
      <c r="A720" s="18" t="s">
        <v>2448</v>
      </c>
      <c r="B720" s="19" t="s">
        <v>1233</v>
      </c>
      <c r="C720" s="18" t="s">
        <v>666</v>
      </c>
      <c r="D720" s="19" t="s">
        <v>4155</v>
      </c>
      <c r="E720" s="1399">
        <v>1</v>
      </c>
      <c r="F720" s="1398">
        <v>1</v>
      </c>
      <c r="G720" s="13">
        <v>1</v>
      </c>
    </row>
    <row r="721" spans="1:7">
      <c r="A721" s="18" t="s">
        <v>2448</v>
      </c>
      <c r="B721" s="19" t="s">
        <v>1233</v>
      </c>
      <c r="C721" s="18" t="s">
        <v>5409</v>
      </c>
      <c r="D721" s="19" t="s">
        <v>745</v>
      </c>
      <c r="E721" s="1399">
        <v>1</v>
      </c>
      <c r="F721" s="1398">
        <v>1</v>
      </c>
      <c r="G721" s="13">
        <v>1</v>
      </c>
    </row>
    <row r="722" spans="1:7">
      <c r="A722" s="18" t="s">
        <v>2448</v>
      </c>
      <c r="B722" s="19" t="s">
        <v>1233</v>
      </c>
      <c r="C722" s="18" t="s">
        <v>5241</v>
      </c>
      <c r="D722" s="19" t="s">
        <v>5242</v>
      </c>
      <c r="E722" s="1399">
        <v>2</v>
      </c>
      <c r="F722" s="1398">
        <v>1</v>
      </c>
      <c r="G722" s="13">
        <v>2</v>
      </c>
    </row>
    <row r="723" spans="1:7">
      <c r="A723" s="18" t="s">
        <v>2448</v>
      </c>
      <c r="B723" s="19" t="s">
        <v>1233</v>
      </c>
      <c r="C723" s="18" t="s">
        <v>5239</v>
      </c>
      <c r="D723" s="19" t="s">
        <v>5240</v>
      </c>
      <c r="E723" s="1399">
        <v>2</v>
      </c>
      <c r="F723" s="1398">
        <v>1</v>
      </c>
      <c r="G723" s="13">
        <v>2</v>
      </c>
    </row>
    <row r="724" spans="1:7">
      <c r="A724" s="18" t="s">
        <v>2450</v>
      </c>
      <c r="B724" s="19" t="s">
        <v>1233</v>
      </c>
      <c r="C724" s="18" t="s">
        <v>5410</v>
      </c>
      <c r="D724" s="19" t="s">
        <v>3804</v>
      </c>
      <c r="E724" s="1399">
        <v>1</v>
      </c>
      <c r="F724" s="1398">
        <v>1</v>
      </c>
      <c r="G724" s="13">
        <v>1</v>
      </c>
    </row>
    <row r="725" spans="1:7">
      <c r="A725" s="18" t="s">
        <v>2450</v>
      </c>
      <c r="B725" s="19" t="s">
        <v>1233</v>
      </c>
      <c r="C725" s="18" t="s">
        <v>5237</v>
      </c>
      <c r="D725" s="19" t="s">
        <v>5238</v>
      </c>
      <c r="E725" s="1399">
        <v>1</v>
      </c>
      <c r="F725" s="1398">
        <v>1</v>
      </c>
      <c r="G725" s="13">
        <v>1</v>
      </c>
    </row>
    <row r="726" spans="1:7">
      <c r="A726" s="18" t="s">
        <v>2450</v>
      </c>
      <c r="B726" s="19" t="s">
        <v>1233</v>
      </c>
      <c r="C726" s="18" t="s">
        <v>2188</v>
      </c>
      <c r="D726" s="19" t="s">
        <v>4154</v>
      </c>
      <c r="E726" s="1399">
        <v>1</v>
      </c>
      <c r="F726" s="1398">
        <v>1</v>
      </c>
      <c r="G726" s="13">
        <v>1</v>
      </c>
    </row>
    <row r="727" spans="1:7">
      <c r="A727" s="18" t="s">
        <v>2450</v>
      </c>
      <c r="B727" s="19" t="s">
        <v>1233</v>
      </c>
      <c r="C727" s="18" t="s">
        <v>5409</v>
      </c>
      <c r="D727" s="19" t="s">
        <v>745</v>
      </c>
      <c r="E727" s="1399">
        <v>1</v>
      </c>
      <c r="F727" s="1398">
        <v>1</v>
      </c>
      <c r="G727" s="13">
        <v>1</v>
      </c>
    </row>
    <row r="728" spans="1:7">
      <c r="A728" s="18" t="s">
        <v>2450</v>
      </c>
      <c r="B728" s="19" t="s">
        <v>1233</v>
      </c>
      <c r="C728" s="18" t="s">
        <v>5241</v>
      </c>
      <c r="D728" s="19" t="s">
        <v>5242</v>
      </c>
      <c r="E728" s="1399">
        <v>2</v>
      </c>
      <c r="F728" s="1398">
        <v>1</v>
      </c>
      <c r="G728" s="13">
        <v>2</v>
      </c>
    </row>
    <row r="729" spans="1:7">
      <c r="A729" s="18" t="s">
        <v>2450</v>
      </c>
      <c r="B729" s="19" t="s">
        <v>1233</v>
      </c>
      <c r="C729" s="18" t="s">
        <v>5239</v>
      </c>
      <c r="D729" s="19" t="s">
        <v>5240</v>
      </c>
      <c r="E729" s="1399">
        <v>2</v>
      </c>
      <c r="F729" s="1398">
        <v>1</v>
      </c>
      <c r="G729" s="13">
        <v>2</v>
      </c>
    </row>
    <row r="730" spans="1:7">
      <c r="A730" s="18" t="s">
        <v>2452</v>
      </c>
      <c r="B730" s="19" t="s">
        <v>1233</v>
      </c>
      <c r="C730" s="18" t="s">
        <v>5412</v>
      </c>
      <c r="D730" s="19" t="s">
        <v>3806</v>
      </c>
      <c r="E730" s="1399">
        <v>1</v>
      </c>
      <c r="F730" s="1398">
        <v>1</v>
      </c>
      <c r="G730" s="13">
        <v>1</v>
      </c>
    </row>
    <row r="731" spans="1:7">
      <c r="A731" s="18" t="s">
        <v>2452</v>
      </c>
      <c r="B731" s="19" t="s">
        <v>1233</v>
      </c>
      <c r="C731" s="18" t="s">
        <v>5237</v>
      </c>
      <c r="D731" s="19" t="s">
        <v>5238</v>
      </c>
      <c r="E731" s="1399">
        <v>1</v>
      </c>
      <c r="F731" s="1398">
        <v>1</v>
      </c>
      <c r="G731" s="13">
        <v>1</v>
      </c>
    </row>
    <row r="732" spans="1:7">
      <c r="A732" s="18" t="s">
        <v>2452</v>
      </c>
      <c r="B732" s="19" t="s">
        <v>1233</v>
      </c>
      <c r="C732" s="18" t="s">
        <v>666</v>
      </c>
      <c r="D732" s="19" t="s">
        <v>4155</v>
      </c>
      <c r="E732" s="1399">
        <v>1</v>
      </c>
      <c r="F732" s="1398">
        <v>1</v>
      </c>
      <c r="G732" s="13">
        <v>1</v>
      </c>
    </row>
    <row r="733" spans="1:7">
      <c r="A733" s="18" t="s">
        <v>2452</v>
      </c>
      <c r="B733" s="19" t="s">
        <v>1233</v>
      </c>
      <c r="C733" s="18" t="s">
        <v>5409</v>
      </c>
      <c r="D733" s="19" t="s">
        <v>745</v>
      </c>
      <c r="E733" s="1399">
        <v>1</v>
      </c>
      <c r="F733" s="1398">
        <v>1</v>
      </c>
      <c r="G733" s="13">
        <v>1</v>
      </c>
    </row>
    <row r="734" spans="1:7">
      <c r="A734" s="18" t="s">
        <v>2452</v>
      </c>
      <c r="B734" s="19" t="s">
        <v>1233</v>
      </c>
      <c r="C734" s="18" t="s">
        <v>5241</v>
      </c>
      <c r="D734" s="19" t="s">
        <v>5242</v>
      </c>
      <c r="E734" s="1399">
        <v>2</v>
      </c>
      <c r="F734" s="1398">
        <v>1</v>
      </c>
      <c r="G734" s="13">
        <v>2</v>
      </c>
    </row>
    <row r="735" spans="1:7">
      <c r="A735" s="18" t="s">
        <v>2452</v>
      </c>
      <c r="B735" s="19" t="s">
        <v>1233</v>
      </c>
      <c r="C735" s="18" t="s">
        <v>5239</v>
      </c>
      <c r="D735" s="19" t="s">
        <v>5240</v>
      </c>
      <c r="E735" s="1399">
        <v>2</v>
      </c>
      <c r="F735" s="1398">
        <v>1</v>
      </c>
      <c r="G735" s="13">
        <v>2</v>
      </c>
    </row>
    <row r="736" spans="1:7">
      <c r="A736" s="18" t="s">
        <v>2454</v>
      </c>
      <c r="B736" s="19" t="s">
        <v>1233</v>
      </c>
      <c r="C736" s="18" t="s">
        <v>5412</v>
      </c>
      <c r="D736" s="19" t="s">
        <v>3806</v>
      </c>
      <c r="E736" s="1399">
        <v>1</v>
      </c>
      <c r="F736" s="1398">
        <v>1</v>
      </c>
      <c r="G736" s="13">
        <v>1</v>
      </c>
    </row>
    <row r="737" spans="1:7">
      <c r="A737" s="18" t="s">
        <v>2454</v>
      </c>
      <c r="B737" s="19" t="s">
        <v>1233</v>
      </c>
      <c r="C737" s="18" t="s">
        <v>5237</v>
      </c>
      <c r="D737" s="19" t="s">
        <v>5238</v>
      </c>
      <c r="E737" s="1399">
        <v>1</v>
      </c>
      <c r="F737" s="1398">
        <v>1</v>
      </c>
      <c r="G737" s="13">
        <v>1</v>
      </c>
    </row>
    <row r="738" spans="1:7">
      <c r="A738" s="18" t="s">
        <v>2454</v>
      </c>
      <c r="B738" s="19" t="s">
        <v>1233</v>
      </c>
      <c r="C738" s="18" t="s">
        <v>2188</v>
      </c>
      <c r="D738" s="19" t="s">
        <v>4154</v>
      </c>
      <c r="E738" s="1399">
        <v>1</v>
      </c>
      <c r="F738" s="1398">
        <v>1</v>
      </c>
      <c r="G738" s="13">
        <v>1</v>
      </c>
    </row>
    <row r="739" spans="1:7">
      <c r="A739" s="18" t="s">
        <v>2454</v>
      </c>
      <c r="B739" s="19" t="s">
        <v>1233</v>
      </c>
      <c r="C739" s="18" t="s">
        <v>5409</v>
      </c>
      <c r="D739" s="19" t="s">
        <v>745</v>
      </c>
      <c r="E739" s="1399">
        <v>1</v>
      </c>
      <c r="F739" s="1398">
        <v>1</v>
      </c>
      <c r="G739" s="13">
        <v>1</v>
      </c>
    </row>
    <row r="740" spans="1:7">
      <c r="A740" s="18" t="s">
        <v>2454</v>
      </c>
      <c r="B740" s="19" t="s">
        <v>1233</v>
      </c>
      <c r="C740" s="18" t="s">
        <v>5241</v>
      </c>
      <c r="D740" s="19" t="s">
        <v>5242</v>
      </c>
      <c r="E740" s="1399">
        <v>2</v>
      </c>
      <c r="F740" s="1398">
        <v>1</v>
      </c>
      <c r="G740" s="13">
        <v>2</v>
      </c>
    </row>
    <row r="741" spans="1:7">
      <c r="A741" s="18" t="s">
        <v>2454</v>
      </c>
      <c r="B741" s="19" t="s">
        <v>1233</v>
      </c>
      <c r="C741" s="18" t="s">
        <v>5239</v>
      </c>
      <c r="D741" s="19" t="s">
        <v>5240</v>
      </c>
      <c r="E741" s="1399">
        <v>2</v>
      </c>
      <c r="F741" s="1398">
        <v>1</v>
      </c>
      <c r="G741" s="13">
        <v>2</v>
      </c>
    </row>
    <row r="742" spans="1:7">
      <c r="A742" s="18" t="s">
        <v>109</v>
      </c>
      <c r="B742" s="19" t="s">
        <v>1233</v>
      </c>
      <c r="C742" s="18" t="s">
        <v>4265</v>
      </c>
      <c r="D742" s="19" t="s">
        <v>3811</v>
      </c>
      <c r="E742" s="1399">
        <v>1</v>
      </c>
      <c r="F742" s="1398">
        <v>1</v>
      </c>
      <c r="G742" s="13">
        <v>1</v>
      </c>
    </row>
    <row r="743" spans="1:7">
      <c r="A743" s="18" t="s">
        <v>109</v>
      </c>
      <c r="B743" s="19" t="s">
        <v>1233</v>
      </c>
      <c r="C743" s="18" t="s">
        <v>1634</v>
      </c>
      <c r="D743" s="19" t="s">
        <v>1635</v>
      </c>
      <c r="E743" s="1399">
        <v>3</v>
      </c>
      <c r="F743" s="1398">
        <v>1</v>
      </c>
      <c r="G743" s="13">
        <v>3</v>
      </c>
    </row>
    <row r="744" spans="1:7">
      <c r="A744" s="18" t="s">
        <v>399</v>
      </c>
      <c r="B744" s="19" t="s">
        <v>1233</v>
      </c>
      <c r="C744" s="18" t="s">
        <v>5414</v>
      </c>
      <c r="D744" s="19" t="s">
        <v>3808</v>
      </c>
      <c r="E744" s="1399">
        <v>1</v>
      </c>
      <c r="F744" s="1398">
        <v>1</v>
      </c>
      <c r="G744" s="13">
        <v>1</v>
      </c>
    </row>
    <row r="745" spans="1:7">
      <c r="A745" s="18" t="s">
        <v>399</v>
      </c>
      <c r="B745" s="19" t="s">
        <v>1233</v>
      </c>
      <c r="C745" s="18" t="s">
        <v>1634</v>
      </c>
      <c r="D745" s="19" t="s">
        <v>1635</v>
      </c>
      <c r="E745" s="1399">
        <v>3</v>
      </c>
      <c r="F745" s="1398">
        <v>1</v>
      </c>
      <c r="G745" s="13">
        <v>3</v>
      </c>
    </row>
    <row r="746" spans="1:7">
      <c r="A746" s="18" t="s">
        <v>401</v>
      </c>
      <c r="B746" s="19" t="s">
        <v>1233</v>
      </c>
      <c r="C746" s="18" t="s">
        <v>4264</v>
      </c>
      <c r="D746" s="19" t="s">
        <v>3810</v>
      </c>
      <c r="E746" s="1399">
        <v>1</v>
      </c>
      <c r="F746" s="1398">
        <v>1</v>
      </c>
      <c r="G746" s="13">
        <v>1</v>
      </c>
    </row>
    <row r="747" spans="1:7">
      <c r="A747" s="18" t="s">
        <v>401</v>
      </c>
      <c r="B747" s="19" t="s">
        <v>1233</v>
      </c>
      <c r="C747" s="18" t="s">
        <v>1634</v>
      </c>
      <c r="D747" s="19" t="s">
        <v>1635</v>
      </c>
      <c r="E747" s="1399">
        <v>2</v>
      </c>
      <c r="F747" s="1398">
        <v>1</v>
      </c>
      <c r="G747" s="13">
        <v>2</v>
      </c>
    </row>
    <row r="748" spans="1:7">
      <c r="A748" s="1112" t="s">
        <v>3451</v>
      </c>
      <c r="B748" s="1114" t="s">
        <v>1233</v>
      </c>
      <c r="C748" s="1112" t="s">
        <v>5414</v>
      </c>
      <c r="D748" s="1114" t="s">
        <v>3808</v>
      </c>
      <c r="E748" s="1404">
        <v>1</v>
      </c>
      <c r="F748" s="1405">
        <v>1</v>
      </c>
      <c r="G748" s="1115">
        <v>1</v>
      </c>
    </row>
    <row r="749" spans="1:7">
      <c r="A749" s="1112" t="s">
        <v>4631</v>
      </c>
      <c r="B749" s="1114" t="s">
        <v>1233</v>
      </c>
      <c r="C749" s="1112" t="s">
        <v>1634</v>
      </c>
      <c r="D749" s="1114" t="s">
        <v>1635</v>
      </c>
      <c r="E749" s="1404">
        <v>3</v>
      </c>
      <c r="F749" s="1405">
        <v>1</v>
      </c>
      <c r="G749" s="1115">
        <v>3</v>
      </c>
    </row>
    <row r="750" spans="1:7">
      <c r="A750" s="1112" t="s">
        <v>3452</v>
      </c>
      <c r="B750" s="1114" t="s">
        <v>1233</v>
      </c>
      <c r="C750" s="1112" t="s">
        <v>4265</v>
      </c>
      <c r="D750" s="1114" t="s">
        <v>3811</v>
      </c>
      <c r="E750" s="1404">
        <v>1</v>
      </c>
      <c r="F750" s="1405">
        <v>1</v>
      </c>
      <c r="G750" s="1115">
        <v>1</v>
      </c>
    </row>
    <row r="751" spans="1:7">
      <c r="A751" s="1112" t="s">
        <v>3452</v>
      </c>
      <c r="B751" s="1114" t="s">
        <v>1233</v>
      </c>
      <c r="C751" s="1112" t="s">
        <v>1634</v>
      </c>
      <c r="D751" s="1114" t="s">
        <v>1635</v>
      </c>
      <c r="E751" s="1404">
        <v>3</v>
      </c>
      <c r="F751" s="1405">
        <v>1</v>
      </c>
      <c r="G751" s="1115">
        <v>3</v>
      </c>
    </row>
    <row r="752" spans="1:7">
      <c r="A752" s="18" t="s">
        <v>2456</v>
      </c>
      <c r="B752" s="19" t="s">
        <v>1233</v>
      </c>
      <c r="C752" s="18" t="s">
        <v>4271</v>
      </c>
      <c r="D752" s="19" t="s">
        <v>4010</v>
      </c>
      <c r="E752" s="1399">
        <v>1</v>
      </c>
      <c r="F752" s="1398">
        <v>1</v>
      </c>
      <c r="G752" s="13">
        <v>1</v>
      </c>
    </row>
    <row r="753" spans="1:7">
      <c r="A753" s="18" t="s">
        <v>2456</v>
      </c>
      <c r="B753" s="19" t="s">
        <v>1233</v>
      </c>
      <c r="C753" s="18" t="s">
        <v>5243</v>
      </c>
      <c r="D753" s="19" t="s">
        <v>3356</v>
      </c>
      <c r="E753" s="1399">
        <v>1</v>
      </c>
      <c r="F753" s="1398">
        <v>1</v>
      </c>
      <c r="G753" s="13">
        <v>1</v>
      </c>
    </row>
    <row r="754" spans="1:7">
      <c r="A754" s="18" t="s">
        <v>2456</v>
      </c>
      <c r="B754" s="19" t="s">
        <v>1233</v>
      </c>
      <c r="C754" s="18" t="s">
        <v>3892</v>
      </c>
      <c r="D754" s="19" t="s">
        <v>562</v>
      </c>
      <c r="E754" s="1399">
        <v>1</v>
      </c>
      <c r="F754" s="1398">
        <v>1</v>
      </c>
      <c r="G754" s="13">
        <v>1</v>
      </c>
    </row>
    <row r="755" spans="1:7">
      <c r="A755" s="18" t="s">
        <v>2456</v>
      </c>
      <c r="B755" s="19" t="s">
        <v>1233</v>
      </c>
      <c r="C755" s="18" t="s">
        <v>2497</v>
      </c>
      <c r="D755" s="19" t="s">
        <v>209</v>
      </c>
      <c r="E755" s="1399">
        <v>2</v>
      </c>
      <c r="F755" s="1398">
        <v>1</v>
      </c>
      <c r="G755" s="13">
        <v>2</v>
      </c>
    </row>
    <row r="756" spans="1:7">
      <c r="A756" s="18" t="s">
        <v>2458</v>
      </c>
      <c r="B756" s="19" t="s">
        <v>1233</v>
      </c>
      <c r="C756" s="18" t="s">
        <v>4270</v>
      </c>
      <c r="D756" s="19" t="s">
        <v>4009</v>
      </c>
      <c r="E756" s="1399">
        <v>1</v>
      </c>
      <c r="F756" s="1398">
        <v>1</v>
      </c>
      <c r="G756" s="13">
        <v>1</v>
      </c>
    </row>
    <row r="757" spans="1:7">
      <c r="A757" s="18" t="s">
        <v>2458</v>
      </c>
      <c r="B757" s="19" t="s">
        <v>1233</v>
      </c>
      <c r="C757" s="18" t="s">
        <v>5243</v>
      </c>
      <c r="D757" s="19" t="s">
        <v>3356</v>
      </c>
      <c r="E757" s="1399">
        <v>1</v>
      </c>
      <c r="F757" s="1398">
        <v>1</v>
      </c>
      <c r="G757" s="13">
        <v>1</v>
      </c>
    </row>
    <row r="758" spans="1:7">
      <c r="A758" s="18" t="s">
        <v>2458</v>
      </c>
      <c r="B758" s="19" t="s">
        <v>1233</v>
      </c>
      <c r="C758" s="18" t="s">
        <v>3892</v>
      </c>
      <c r="D758" s="19" t="s">
        <v>562</v>
      </c>
      <c r="E758" s="1399">
        <v>1</v>
      </c>
      <c r="F758" s="1398">
        <v>1</v>
      </c>
      <c r="G758" s="13">
        <v>1</v>
      </c>
    </row>
    <row r="759" spans="1:7">
      <c r="A759" s="18" t="s">
        <v>2458</v>
      </c>
      <c r="B759" s="19" t="s">
        <v>1233</v>
      </c>
      <c r="C759" s="18" t="s">
        <v>2497</v>
      </c>
      <c r="D759" s="19" t="s">
        <v>209</v>
      </c>
      <c r="E759" s="1399">
        <v>2</v>
      </c>
      <c r="F759" s="1398">
        <v>1</v>
      </c>
      <c r="G759" s="13">
        <v>2</v>
      </c>
    </row>
    <row r="760" spans="1:7">
      <c r="A760" s="18" t="s">
        <v>2460</v>
      </c>
      <c r="B760" s="19" t="s">
        <v>1233</v>
      </c>
      <c r="C760" s="18" t="s">
        <v>4267</v>
      </c>
      <c r="D760" s="19" t="s">
        <v>4006</v>
      </c>
      <c r="E760" s="1399">
        <v>1</v>
      </c>
      <c r="F760" s="1398">
        <v>1</v>
      </c>
      <c r="G760" s="13">
        <v>1</v>
      </c>
    </row>
    <row r="761" spans="1:7">
      <c r="A761" s="18" t="s">
        <v>2460</v>
      </c>
      <c r="B761" s="19" t="s">
        <v>1233</v>
      </c>
      <c r="C761" s="18" t="s">
        <v>794</v>
      </c>
      <c r="D761" s="19" t="s">
        <v>795</v>
      </c>
      <c r="E761" s="1399">
        <v>1</v>
      </c>
      <c r="F761" s="1398">
        <v>1</v>
      </c>
      <c r="G761" s="13">
        <v>1</v>
      </c>
    </row>
    <row r="762" spans="1:7">
      <c r="A762" s="18" t="s">
        <v>2460</v>
      </c>
      <c r="B762" s="19" t="s">
        <v>1233</v>
      </c>
      <c r="C762" s="18" t="s">
        <v>2497</v>
      </c>
      <c r="D762" s="19" t="s">
        <v>209</v>
      </c>
      <c r="E762" s="1399">
        <v>1</v>
      </c>
      <c r="F762" s="1398">
        <v>1</v>
      </c>
      <c r="G762" s="13">
        <v>1</v>
      </c>
    </row>
    <row r="763" spans="1:7">
      <c r="A763" s="18" t="s">
        <v>2462</v>
      </c>
      <c r="B763" s="19" t="s">
        <v>1233</v>
      </c>
      <c r="C763" s="18" t="s">
        <v>4268</v>
      </c>
      <c r="D763" s="19" t="s">
        <v>4007</v>
      </c>
      <c r="E763" s="1399">
        <v>1</v>
      </c>
      <c r="F763" s="1398">
        <v>1</v>
      </c>
      <c r="G763" s="13">
        <v>1</v>
      </c>
    </row>
    <row r="764" spans="1:7">
      <c r="A764" s="18" t="s">
        <v>2462</v>
      </c>
      <c r="B764" s="19" t="s">
        <v>1233</v>
      </c>
      <c r="C764" s="18" t="s">
        <v>794</v>
      </c>
      <c r="D764" s="19" t="s">
        <v>795</v>
      </c>
      <c r="E764" s="1399">
        <v>1</v>
      </c>
      <c r="F764" s="1398">
        <v>1</v>
      </c>
      <c r="G764" s="13">
        <v>1</v>
      </c>
    </row>
    <row r="765" spans="1:7">
      <c r="A765" s="18" t="s">
        <v>2462</v>
      </c>
      <c r="B765" s="19" t="s">
        <v>1233</v>
      </c>
      <c r="C765" s="18" t="s">
        <v>2497</v>
      </c>
      <c r="D765" s="19" t="s">
        <v>209</v>
      </c>
      <c r="E765" s="1399">
        <v>1</v>
      </c>
      <c r="F765" s="1398">
        <v>1</v>
      </c>
      <c r="G765" s="13">
        <v>1</v>
      </c>
    </row>
    <row r="766" spans="1:7">
      <c r="A766" s="18" t="s">
        <v>2464</v>
      </c>
      <c r="B766" s="19" t="s">
        <v>1233</v>
      </c>
      <c r="C766" s="18" t="s">
        <v>4269</v>
      </c>
      <c r="D766" s="19" t="s">
        <v>4008</v>
      </c>
      <c r="E766" s="1399">
        <v>1</v>
      </c>
      <c r="F766" s="1398">
        <v>1</v>
      </c>
      <c r="G766" s="13">
        <v>1</v>
      </c>
    </row>
    <row r="767" spans="1:7">
      <c r="A767" s="18" t="s">
        <v>2464</v>
      </c>
      <c r="B767" s="19" t="s">
        <v>1233</v>
      </c>
      <c r="C767" s="18" t="s">
        <v>794</v>
      </c>
      <c r="D767" s="19" t="s">
        <v>795</v>
      </c>
      <c r="E767" s="1399">
        <v>1</v>
      </c>
      <c r="F767" s="1398">
        <v>1</v>
      </c>
      <c r="G767" s="13">
        <v>1</v>
      </c>
    </row>
    <row r="768" spans="1:7">
      <c r="A768" s="18" t="s">
        <v>2464</v>
      </c>
      <c r="B768" s="19" t="s">
        <v>1233</v>
      </c>
      <c r="C768" s="18" t="s">
        <v>2497</v>
      </c>
      <c r="D768" s="19" t="s">
        <v>209</v>
      </c>
      <c r="E768" s="1399">
        <v>1</v>
      </c>
      <c r="F768" s="1398">
        <v>1</v>
      </c>
      <c r="G768" s="13">
        <v>1</v>
      </c>
    </row>
    <row r="769" spans="1:7">
      <c r="A769" s="18" t="s">
        <v>2466</v>
      </c>
      <c r="B769" s="19" t="s">
        <v>1233</v>
      </c>
      <c r="C769" s="18" t="s">
        <v>4266</v>
      </c>
      <c r="D769" s="19" t="s">
        <v>4005</v>
      </c>
      <c r="E769" s="1399">
        <v>1</v>
      </c>
      <c r="F769" s="1398">
        <v>1</v>
      </c>
      <c r="G769" s="13">
        <v>1</v>
      </c>
    </row>
    <row r="770" spans="1:7">
      <c r="A770" s="18" t="s">
        <v>2466</v>
      </c>
      <c r="B770" s="19" t="s">
        <v>1233</v>
      </c>
      <c r="C770" s="18" t="s">
        <v>794</v>
      </c>
      <c r="D770" s="19" t="s">
        <v>795</v>
      </c>
      <c r="E770" s="1399">
        <v>1</v>
      </c>
      <c r="F770" s="1398">
        <v>1</v>
      </c>
      <c r="G770" s="13">
        <v>1</v>
      </c>
    </row>
    <row r="771" spans="1:7">
      <c r="A771" s="18" t="s">
        <v>2466</v>
      </c>
      <c r="B771" s="19" t="s">
        <v>1233</v>
      </c>
      <c r="C771" s="18" t="s">
        <v>2497</v>
      </c>
      <c r="D771" s="19" t="s">
        <v>209</v>
      </c>
      <c r="E771" s="1399">
        <v>1</v>
      </c>
      <c r="F771" s="1398">
        <v>1</v>
      </c>
      <c r="G771" s="13">
        <v>1</v>
      </c>
    </row>
    <row r="772" spans="1:7">
      <c r="A772" s="18" t="s">
        <v>2468</v>
      </c>
      <c r="B772" s="19" t="s">
        <v>5156</v>
      </c>
      <c r="C772" s="18" t="s">
        <v>4271</v>
      </c>
      <c r="D772" s="19" t="s">
        <v>4010</v>
      </c>
      <c r="E772" s="1399">
        <v>1</v>
      </c>
      <c r="F772" s="1398">
        <v>1</v>
      </c>
      <c r="G772" s="13">
        <v>1</v>
      </c>
    </row>
    <row r="773" spans="1:7">
      <c r="A773" s="18" t="s">
        <v>2468</v>
      </c>
      <c r="B773" s="19" t="s">
        <v>5156</v>
      </c>
      <c r="C773" s="18" t="s">
        <v>5243</v>
      </c>
      <c r="D773" s="19" t="s">
        <v>3356</v>
      </c>
      <c r="E773" s="1399">
        <v>1</v>
      </c>
      <c r="F773" s="1398">
        <v>1</v>
      </c>
      <c r="G773" s="13">
        <v>1</v>
      </c>
    </row>
    <row r="774" spans="1:7">
      <c r="A774" s="18" t="s">
        <v>2468</v>
      </c>
      <c r="B774" s="19" t="s">
        <v>5156</v>
      </c>
      <c r="C774" s="18" t="s">
        <v>3892</v>
      </c>
      <c r="D774" s="19" t="s">
        <v>3893</v>
      </c>
      <c r="E774" s="1399">
        <v>1</v>
      </c>
      <c r="F774" s="1398">
        <v>1</v>
      </c>
      <c r="G774" s="13">
        <v>1</v>
      </c>
    </row>
    <row r="775" spans="1:7">
      <c r="A775" s="18" t="s">
        <v>2468</v>
      </c>
      <c r="B775" s="19" t="s">
        <v>5156</v>
      </c>
      <c r="C775" s="18" t="s">
        <v>2497</v>
      </c>
      <c r="D775" s="19" t="s">
        <v>209</v>
      </c>
      <c r="E775" s="1399">
        <v>2</v>
      </c>
      <c r="F775" s="1398">
        <v>1</v>
      </c>
      <c r="G775" s="13">
        <v>2</v>
      </c>
    </row>
    <row r="776" spans="1:7">
      <c r="A776" s="18" t="s">
        <v>2469</v>
      </c>
      <c r="B776" s="19" t="s">
        <v>2284</v>
      </c>
      <c r="C776" s="18" t="s">
        <v>4270</v>
      </c>
      <c r="D776" s="19" t="s">
        <v>4009</v>
      </c>
      <c r="E776" s="1399">
        <v>1</v>
      </c>
      <c r="F776" s="1398">
        <v>1</v>
      </c>
      <c r="G776" s="13">
        <v>1</v>
      </c>
    </row>
    <row r="777" spans="1:7">
      <c r="A777" s="18" t="s">
        <v>2469</v>
      </c>
      <c r="B777" s="19" t="s">
        <v>2284</v>
      </c>
      <c r="C777" s="18" t="s">
        <v>5243</v>
      </c>
      <c r="D777" s="19" t="s">
        <v>3356</v>
      </c>
      <c r="E777" s="1399">
        <v>1</v>
      </c>
      <c r="F777" s="1398">
        <v>1</v>
      </c>
      <c r="G777" s="13">
        <v>1</v>
      </c>
    </row>
    <row r="778" spans="1:7">
      <c r="A778" s="18" t="s">
        <v>2469</v>
      </c>
      <c r="B778" s="19" t="s">
        <v>2284</v>
      </c>
      <c r="C778" s="18" t="s">
        <v>3892</v>
      </c>
      <c r="D778" s="19" t="s">
        <v>3893</v>
      </c>
      <c r="E778" s="1399">
        <v>1</v>
      </c>
      <c r="F778" s="1398">
        <v>1</v>
      </c>
      <c r="G778" s="13">
        <v>1</v>
      </c>
    </row>
    <row r="779" spans="1:7">
      <c r="A779" s="18" t="s">
        <v>2469</v>
      </c>
      <c r="B779" s="19" t="s">
        <v>2284</v>
      </c>
      <c r="C779" s="18" t="s">
        <v>2497</v>
      </c>
      <c r="D779" s="19" t="s">
        <v>209</v>
      </c>
      <c r="E779" s="1399">
        <v>2</v>
      </c>
      <c r="F779" s="1398">
        <v>1</v>
      </c>
      <c r="G779" s="13">
        <v>2</v>
      </c>
    </row>
    <row r="780" spans="1:7">
      <c r="A780" s="18" t="s">
        <v>2470</v>
      </c>
      <c r="B780" s="19" t="s">
        <v>2285</v>
      </c>
      <c r="C780" s="18" t="s">
        <v>4268</v>
      </c>
      <c r="D780" s="19" t="s">
        <v>4007</v>
      </c>
      <c r="E780" s="1399">
        <v>1</v>
      </c>
      <c r="F780" s="1398">
        <v>1</v>
      </c>
      <c r="G780" s="13">
        <v>1</v>
      </c>
    </row>
    <row r="781" spans="1:7">
      <c r="A781" s="18" t="s">
        <v>2470</v>
      </c>
      <c r="B781" s="19" t="s">
        <v>2285</v>
      </c>
      <c r="C781" s="18" t="s">
        <v>794</v>
      </c>
      <c r="D781" s="19" t="s">
        <v>795</v>
      </c>
      <c r="E781" s="1399">
        <v>1</v>
      </c>
      <c r="F781" s="1398">
        <v>1</v>
      </c>
      <c r="G781" s="13">
        <v>1</v>
      </c>
    </row>
    <row r="782" spans="1:7">
      <c r="A782" s="18" t="s">
        <v>2470</v>
      </c>
      <c r="B782" s="19" t="s">
        <v>2285</v>
      </c>
      <c r="C782" s="18" t="s">
        <v>2497</v>
      </c>
      <c r="D782" s="19" t="s">
        <v>209</v>
      </c>
      <c r="E782" s="1399">
        <v>1</v>
      </c>
      <c r="F782" s="1398">
        <v>1</v>
      </c>
      <c r="G782" s="13">
        <v>1</v>
      </c>
    </row>
    <row r="783" spans="1:7">
      <c r="A783" s="18" t="s">
        <v>2471</v>
      </c>
      <c r="B783" s="19" t="s">
        <v>2286</v>
      </c>
      <c r="C783" s="18" t="s">
        <v>4269</v>
      </c>
      <c r="D783" s="19" t="s">
        <v>4008</v>
      </c>
      <c r="E783" s="1399">
        <v>1</v>
      </c>
      <c r="F783" s="1398">
        <v>1</v>
      </c>
      <c r="G783" s="13">
        <v>1</v>
      </c>
    </row>
    <row r="784" spans="1:7">
      <c r="A784" s="18" t="s">
        <v>2471</v>
      </c>
      <c r="B784" s="19" t="s">
        <v>2286</v>
      </c>
      <c r="C784" s="18" t="s">
        <v>794</v>
      </c>
      <c r="D784" s="19" t="s">
        <v>795</v>
      </c>
      <c r="E784" s="1399">
        <v>1</v>
      </c>
      <c r="F784" s="1398">
        <v>1</v>
      </c>
      <c r="G784" s="13">
        <v>1</v>
      </c>
    </row>
    <row r="785" spans="1:7">
      <c r="A785" s="18" t="s">
        <v>2471</v>
      </c>
      <c r="B785" s="19" t="s">
        <v>2286</v>
      </c>
      <c r="C785" s="18" t="s">
        <v>2497</v>
      </c>
      <c r="D785" s="19" t="s">
        <v>209</v>
      </c>
      <c r="E785" s="1399">
        <v>1</v>
      </c>
      <c r="F785" s="1398">
        <v>1</v>
      </c>
      <c r="G785" s="13">
        <v>1</v>
      </c>
    </row>
    <row r="786" spans="1:7">
      <c r="A786" s="18" t="s">
        <v>2472</v>
      </c>
      <c r="B786" s="19" t="s">
        <v>2287</v>
      </c>
      <c r="C786" s="18" t="s">
        <v>4266</v>
      </c>
      <c r="D786" s="19" t="s">
        <v>4005</v>
      </c>
      <c r="E786" s="1399">
        <v>1</v>
      </c>
      <c r="F786" s="1398">
        <v>1</v>
      </c>
      <c r="G786" s="13">
        <v>1</v>
      </c>
    </row>
    <row r="787" spans="1:7">
      <c r="A787" s="18" t="s">
        <v>2472</v>
      </c>
      <c r="B787" s="19" t="s">
        <v>2287</v>
      </c>
      <c r="C787" s="18" t="s">
        <v>794</v>
      </c>
      <c r="D787" s="19" t="s">
        <v>795</v>
      </c>
      <c r="E787" s="1399">
        <v>1</v>
      </c>
      <c r="F787" s="1398">
        <v>1</v>
      </c>
      <c r="G787" s="13">
        <v>1</v>
      </c>
    </row>
    <row r="788" spans="1:7">
      <c r="A788" s="18" t="s">
        <v>2472</v>
      </c>
      <c r="B788" s="19" t="s">
        <v>2287</v>
      </c>
      <c r="C788" s="18" t="s">
        <v>2497</v>
      </c>
      <c r="D788" s="19" t="s">
        <v>209</v>
      </c>
      <c r="E788" s="1399">
        <v>1</v>
      </c>
      <c r="F788" s="1398">
        <v>1</v>
      </c>
      <c r="G788" s="13">
        <v>1</v>
      </c>
    </row>
    <row r="789" spans="1:7">
      <c r="A789" s="1112" t="s">
        <v>3453</v>
      </c>
      <c r="B789" s="1114" t="s">
        <v>1233</v>
      </c>
      <c r="C789" s="1112" t="s">
        <v>4266</v>
      </c>
      <c r="D789" s="1114" t="s">
        <v>4005</v>
      </c>
      <c r="E789" s="1404">
        <v>1</v>
      </c>
      <c r="F789" s="1405">
        <v>1</v>
      </c>
      <c r="G789" s="1115">
        <v>1</v>
      </c>
    </row>
    <row r="790" spans="1:7">
      <c r="A790" s="1112" t="s">
        <v>4637</v>
      </c>
      <c r="B790" s="1114" t="s">
        <v>1233</v>
      </c>
      <c r="C790" s="1112" t="s">
        <v>794</v>
      </c>
      <c r="D790" s="1114" t="s">
        <v>795</v>
      </c>
      <c r="E790" s="1404">
        <v>1</v>
      </c>
      <c r="F790" s="1405">
        <v>1</v>
      </c>
      <c r="G790" s="1115">
        <v>1</v>
      </c>
    </row>
    <row r="791" spans="1:7">
      <c r="A791" s="1112" t="s">
        <v>4637</v>
      </c>
      <c r="B791" s="1114" t="s">
        <v>1233</v>
      </c>
      <c r="C791" s="1112" t="s">
        <v>2497</v>
      </c>
      <c r="D791" s="1114" t="s">
        <v>209</v>
      </c>
      <c r="E791" s="1404">
        <v>1</v>
      </c>
      <c r="F791" s="1405">
        <v>1</v>
      </c>
      <c r="G791" s="1115">
        <v>1</v>
      </c>
    </row>
    <row r="792" spans="1:7">
      <c r="A792" s="18" t="s">
        <v>2475</v>
      </c>
      <c r="B792" s="19" t="s">
        <v>1233</v>
      </c>
      <c r="C792" s="18" t="s">
        <v>4792</v>
      </c>
      <c r="D792" s="19" t="s">
        <v>4793</v>
      </c>
      <c r="E792" s="1399">
        <v>1</v>
      </c>
      <c r="F792" s="1398">
        <v>1</v>
      </c>
      <c r="G792" s="13">
        <v>1</v>
      </c>
    </row>
    <row r="793" spans="1:7">
      <c r="A793" s="18" t="s">
        <v>2475</v>
      </c>
      <c r="B793" s="19" t="s">
        <v>1233</v>
      </c>
      <c r="C793" s="18" t="s">
        <v>5229</v>
      </c>
      <c r="D793" s="19" t="s">
        <v>5230</v>
      </c>
      <c r="E793" s="1399">
        <v>1</v>
      </c>
      <c r="F793" s="1398">
        <v>1</v>
      </c>
      <c r="G793" s="13">
        <v>1</v>
      </c>
    </row>
    <row r="794" spans="1:7">
      <c r="A794" s="18" t="s">
        <v>2475</v>
      </c>
      <c r="B794" s="19" t="s">
        <v>1233</v>
      </c>
      <c r="C794" s="18" t="s">
        <v>5231</v>
      </c>
      <c r="D794" s="19" t="s">
        <v>5232</v>
      </c>
      <c r="E794" s="1399">
        <v>1</v>
      </c>
      <c r="F794" s="1398">
        <v>1</v>
      </c>
      <c r="G794" s="13">
        <v>1</v>
      </c>
    </row>
    <row r="795" spans="1:7">
      <c r="A795" s="18" t="s">
        <v>2475</v>
      </c>
      <c r="B795" s="19" t="s">
        <v>1233</v>
      </c>
      <c r="C795" s="18" t="s">
        <v>1246</v>
      </c>
      <c r="D795" s="19" t="s">
        <v>1247</v>
      </c>
      <c r="E795" s="1399">
        <v>1</v>
      </c>
      <c r="F795" s="1398">
        <v>1</v>
      </c>
      <c r="G795" s="13">
        <v>1</v>
      </c>
    </row>
    <row r="796" spans="1:7">
      <c r="A796" s="18" t="s">
        <v>2475</v>
      </c>
      <c r="B796" s="19" t="s">
        <v>1233</v>
      </c>
      <c r="C796" s="18" t="s">
        <v>1188</v>
      </c>
      <c r="D796" s="19" t="s">
        <v>674</v>
      </c>
      <c r="E796" s="1399">
        <v>1</v>
      </c>
      <c r="F796" s="1398">
        <v>1</v>
      </c>
      <c r="G796" s="13">
        <v>1</v>
      </c>
    </row>
    <row r="797" spans="1:7">
      <c r="A797" s="18" t="s">
        <v>2475</v>
      </c>
      <c r="B797" s="19" t="s">
        <v>1233</v>
      </c>
      <c r="C797" s="18" t="s">
        <v>5221</v>
      </c>
      <c r="D797" s="19" t="s">
        <v>5222</v>
      </c>
      <c r="E797" s="1399">
        <v>1</v>
      </c>
      <c r="F797" s="1398">
        <v>1</v>
      </c>
      <c r="G797" s="13">
        <v>1</v>
      </c>
    </row>
    <row r="798" spans="1:7">
      <c r="A798" s="18" t="s">
        <v>2477</v>
      </c>
      <c r="B798" s="19" t="s">
        <v>1233</v>
      </c>
      <c r="C798" s="18" t="s">
        <v>4794</v>
      </c>
      <c r="D798" s="19" t="s">
        <v>4795</v>
      </c>
      <c r="E798" s="1399">
        <v>1</v>
      </c>
      <c r="F798" s="1398">
        <v>1</v>
      </c>
      <c r="G798" s="13">
        <v>1</v>
      </c>
    </row>
    <row r="799" spans="1:7">
      <c r="A799" s="18" t="s">
        <v>2477</v>
      </c>
      <c r="B799" s="19" t="s">
        <v>1233</v>
      </c>
      <c r="C799" s="18" t="s">
        <v>5229</v>
      </c>
      <c r="D799" s="19" t="s">
        <v>5230</v>
      </c>
      <c r="E799" s="1399">
        <v>1</v>
      </c>
      <c r="F799" s="1398">
        <v>1</v>
      </c>
      <c r="G799" s="13">
        <v>1</v>
      </c>
    </row>
    <row r="800" spans="1:7">
      <c r="A800" s="18" t="s">
        <v>2477</v>
      </c>
      <c r="B800" s="19" t="s">
        <v>1233</v>
      </c>
      <c r="C800" s="18" t="s">
        <v>5231</v>
      </c>
      <c r="D800" s="19" t="s">
        <v>5232</v>
      </c>
      <c r="E800" s="1399">
        <v>1</v>
      </c>
      <c r="F800" s="1398">
        <v>1</v>
      </c>
      <c r="G800" s="13">
        <v>1</v>
      </c>
    </row>
    <row r="801" spans="1:7">
      <c r="A801" s="18" t="s">
        <v>2477</v>
      </c>
      <c r="B801" s="19" t="s">
        <v>1233</v>
      </c>
      <c r="C801" s="18" t="s">
        <v>1246</v>
      </c>
      <c r="D801" s="19" t="s">
        <v>1247</v>
      </c>
      <c r="E801" s="1399">
        <v>1</v>
      </c>
      <c r="F801" s="1398">
        <v>1</v>
      </c>
      <c r="G801" s="13">
        <v>1</v>
      </c>
    </row>
    <row r="802" spans="1:7">
      <c r="A802" s="18" t="s">
        <v>2477</v>
      </c>
      <c r="B802" s="19" t="s">
        <v>1233</v>
      </c>
      <c r="C802" s="18" t="s">
        <v>1189</v>
      </c>
      <c r="D802" s="19" t="s">
        <v>675</v>
      </c>
      <c r="E802" s="1399">
        <v>1</v>
      </c>
      <c r="F802" s="1398">
        <v>1</v>
      </c>
      <c r="G802" s="13">
        <v>1</v>
      </c>
    </row>
    <row r="803" spans="1:7">
      <c r="A803" s="18" t="s">
        <v>2477</v>
      </c>
      <c r="B803" s="19" t="s">
        <v>1233</v>
      </c>
      <c r="C803" s="18" t="s">
        <v>5221</v>
      </c>
      <c r="D803" s="19" t="s">
        <v>5222</v>
      </c>
      <c r="E803" s="1399">
        <v>1</v>
      </c>
      <c r="F803" s="1398">
        <v>1</v>
      </c>
      <c r="G803" s="13">
        <v>1</v>
      </c>
    </row>
    <row r="804" spans="1:7">
      <c r="A804" s="18" t="s">
        <v>2479</v>
      </c>
      <c r="B804" s="19" t="s">
        <v>1233</v>
      </c>
      <c r="C804" s="18" t="s">
        <v>1248</v>
      </c>
      <c r="D804" s="19" t="s">
        <v>314</v>
      </c>
      <c r="E804" s="1399">
        <v>1</v>
      </c>
      <c r="F804" s="1398">
        <v>1</v>
      </c>
      <c r="G804" s="13">
        <v>1</v>
      </c>
    </row>
    <row r="805" spans="1:7">
      <c r="A805" s="18" t="s">
        <v>2479</v>
      </c>
      <c r="B805" s="19" t="s">
        <v>1233</v>
      </c>
      <c r="C805" s="18" t="s">
        <v>5229</v>
      </c>
      <c r="D805" s="19" t="s">
        <v>5230</v>
      </c>
      <c r="E805" s="1399">
        <v>1</v>
      </c>
      <c r="F805" s="1398">
        <v>1</v>
      </c>
      <c r="G805" s="13">
        <v>1</v>
      </c>
    </row>
    <row r="806" spans="1:7">
      <c r="A806" s="18" t="s">
        <v>2479</v>
      </c>
      <c r="B806" s="19" t="s">
        <v>1233</v>
      </c>
      <c r="C806" s="18" t="s">
        <v>5231</v>
      </c>
      <c r="D806" s="19" t="s">
        <v>5232</v>
      </c>
      <c r="E806" s="1399">
        <v>1</v>
      </c>
      <c r="F806" s="1398">
        <v>1</v>
      </c>
      <c r="G806" s="13">
        <v>1</v>
      </c>
    </row>
    <row r="807" spans="1:7">
      <c r="A807" s="18" t="s">
        <v>2479</v>
      </c>
      <c r="B807" s="19" t="s">
        <v>1233</v>
      </c>
      <c r="C807" s="18" t="s">
        <v>1246</v>
      </c>
      <c r="D807" s="19" t="s">
        <v>1247</v>
      </c>
      <c r="E807" s="1399">
        <v>1</v>
      </c>
      <c r="F807" s="1398">
        <v>1</v>
      </c>
      <c r="G807" s="13">
        <v>1</v>
      </c>
    </row>
    <row r="808" spans="1:7">
      <c r="A808" s="18" t="s">
        <v>2479</v>
      </c>
      <c r="B808" s="19" t="s">
        <v>1233</v>
      </c>
      <c r="C808" s="18" t="s">
        <v>1189</v>
      </c>
      <c r="D808" s="19" t="s">
        <v>675</v>
      </c>
      <c r="E808" s="1399">
        <v>1</v>
      </c>
      <c r="F808" s="1398">
        <v>1</v>
      </c>
      <c r="G808" s="13">
        <v>1</v>
      </c>
    </row>
    <row r="809" spans="1:7">
      <c r="A809" s="18" t="s">
        <v>2479</v>
      </c>
      <c r="B809" s="19" t="s">
        <v>1233</v>
      </c>
      <c r="C809" s="18" t="s">
        <v>5221</v>
      </c>
      <c r="D809" s="19" t="s">
        <v>5222</v>
      </c>
      <c r="E809" s="1399">
        <v>1</v>
      </c>
      <c r="F809" s="1398">
        <v>1</v>
      </c>
      <c r="G809" s="13">
        <v>1</v>
      </c>
    </row>
    <row r="810" spans="1:7">
      <c r="A810" s="18" t="s">
        <v>1405</v>
      </c>
      <c r="B810" s="19" t="s">
        <v>1233</v>
      </c>
      <c r="C810" s="18" t="s">
        <v>1248</v>
      </c>
      <c r="D810" s="19" t="s">
        <v>314</v>
      </c>
      <c r="E810" s="1399">
        <v>1</v>
      </c>
      <c r="F810" s="1398">
        <v>1</v>
      </c>
      <c r="G810" s="13">
        <v>1</v>
      </c>
    </row>
    <row r="811" spans="1:7">
      <c r="A811" s="18" t="s">
        <v>1405</v>
      </c>
      <c r="B811" s="19" t="s">
        <v>1233</v>
      </c>
      <c r="C811" s="18" t="s">
        <v>5229</v>
      </c>
      <c r="D811" s="19" t="s">
        <v>5230</v>
      </c>
      <c r="E811" s="1399">
        <v>1</v>
      </c>
      <c r="F811" s="1398">
        <v>1</v>
      </c>
      <c r="G811" s="13">
        <v>1</v>
      </c>
    </row>
    <row r="812" spans="1:7">
      <c r="A812" s="18" t="s">
        <v>1405</v>
      </c>
      <c r="B812" s="19" t="s">
        <v>1233</v>
      </c>
      <c r="C812" s="18" t="s">
        <v>5231</v>
      </c>
      <c r="D812" s="19" t="s">
        <v>5232</v>
      </c>
      <c r="E812" s="1399">
        <v>1</v>
      </c>
      <c r="F812" s="1398">
        <v>1</v>
      </c>
      <c r="G812" s="13">
        <v>1</v>
      </c>
    </row>
    <row r="813" spans="1:7">
      <c r="A813" s="18" t="s">
        <v>1405</v>
      </c>
      <c r="B813" s="19" t="s">
        <v>1233</v>
      </c>
      <c r="C813" s="18" t="s">
        <v>1246</v>
      </c>
      <c r="D813" s="19" t="s">
        <v>1247</v>
      </c>
      <c r="E813" s="1399">
        <v>1</v>
      </c>
      <c r="F813" s="1398">
        <v>1</v>
      </c>
      <c r="G813" s="13">
        <v>1</v>
      </c>
    </row>
    <row r="814" spans="1:7">
      <c r="A814" s="18" t="s">
        <v>1405</v>
      </c>
      <c r="B814" s="19" t="s">
        <v>1233</v>
      </c>
      <c r="C814" s="18" t="s">
        <v>1188</v>
      </c>
      <c r="D814" s="19" t="s">
        <v>674</v>
      </c>
      <c r="E814" s="1399">
        <v>1</v>
      </c>
      <c r="F814" s="1398">
        <v>1</v>
      </c>
      <c r="G814" s="13">
        <v>1</v>
      </c>
    </row>
    <row r="815" spans="1:7">
      <c r="A815" s="18" t="s">
        <v>1405</v>
      </c>
      <c r="B815" s="19" t="s">
        <v>1233</v>
      </c>
      <c r="C815" s="18" t="s">
        <v>5221</v>
      </c>
      <c r="D815" s="19" t="s">
        <v>5222</v>
      </c>
      <c r="E815" s="1399">
        <v>1</v>
      </c>
      <c r="F815" s="1398">
        <v>1</v>
      </c>
      <c r="G815" s="13">
        <v>1</v>
      </c>
    </row>
    <row r="816" spans="1:7">
      <c r="A816" s="18" t="s">
        <v>1407</v>
      </c>
      <c r="B816" s="19" t="s">
        <v>1233</v>
      </c>
      <c r="C816" s="18" t="s">
        <v>315</v>
      </c>
      <c r="D816" s="19" t="s">
        <v>316</v>
      </c>
      <c r="E816" s="1399">
        <v>1</v>
      </c>
      <c r="F816" s="1398">
        <v>1</v>
      </c>
      <c r="G816" s="13">
        <v>1</v>
      </c>
    </row>
    <row r="817" spans="1:7">
      <c r="A817" s="18" t="s">
        <v>1407</v>
      </c>
      <c r="B817" s="19" t="s">
        <v>1233</v>
      </c>
      <c r="C817" s="18" t="s">
        <v>5219</v>
      </c>
      <c r="D817" s="19" t="s">
        <v>5220</v>
      </c>
      <c r="E817" s="1399">
        <v>1</v>
      </c>
      <c r="F817" s="1398">
        <v>1</v>
      </c>
      <c r="G817" s="13">
        <v>1</v>
      </c>
    </row>
    <row r="818" spans="1:7">
      <c r="A818" s="18" t="s">
        <v>1407</v>
      </c>
      <c r="B818" s="19" t="s">
        <v>1233</v>
      </c>
      <c r="C818" s="18" t="s">
        <v>4796</v>
      </c>
      <c r="D818" s="19" t="s">
        <v>4797</v>
      </c>
      <c r="E818" s="1399">
        <v>1</v>
      </c>
      <c r="F818" s="1398">
        <v>1</v>
      </c>
      <c r="G818" s="13">
        <v>1</v>
      </c>
    </row>
    <row r="819" spans="1:7">
      <c r="A819" s="18" t="s">
        <v>1757</v>
      </c>
      <c r="B819" s="19" t="s">
        <v>1233</v>
      </c>
      <c r="C819" s="18" t="s">
        <v>315</v>
      </c>
      <c r="D819" s="19" t="s">
        <v>316</v>
      </c>
      <c r="E819" s="1399">
        <v>1</v>
      </c>
      <c r="F819" s="1398">
        <v>1</v>
      </c>
      <c r="G819" s="13">
        <v>1</v>
      </c>
    </row>
    <row r="820" spans="1:7">
      <c r="A820" s="18" t="s">
        <v>1757</v>
      </c>
      <c r="B820" s="19" t="s">
        <v>1233</v>
      </c>
      <c r="C820" s="18" t="s">
        <v>5219</v>
      </c>
      <c r="D820" s="19" t="s">
        <v>5220</v>
      </c>
      <c r="E820" s="1399">
        <v>1</v>
      </c>
      <c r="F820" s="1398">
        <v>1</v>
      </c>
      <c r="G820" s="13">
        <v>1</v>
      </c>
    </row>
    <row r="821" spans="1:7">
      <c r="A821" s="18" t="s">
        <v>1757</v>
      </c>
      <c r="B821" s="19" t="s">
        <v>1233</v>
      </c>
      <c r="C821" s="18" t="s">
        <v>4796</v>
      </c>
      <c r="D821" s="19" t="s">
        <v>4797</v>
      </c>
      <c r="E821" s="1399">
        <v>1</v>
      </c>
      <c r="F821" s="1398">
        <v>1</v>
      </c>
      <c r="G821" s="13">
        <v>1</v>
      </c>
    </row>
    <row r="822" spans="1:7">
      <c r="A822" s="18" t="s">
        <v>1759</v>
      </c>
      <c r="B822" s="19" t="s">
        <v>1233</v>
      </c>
      <c r="C822" s="18" t="s">
        <v>4526</v>
      </c>
      <c r="D822" s="19" t="s">
        <v>1245</v>
      </c>
      <c r="E822" s="1399">
        <v>1</v>
      </c>
      <c r="F822" s="1398">
        <v>1</v>
      </c>
      <c r="G822" s="13">
        <v>1</v>
      </c>
    </row>
    <row r="823" spans="1:7">
      <c r="A823" s="18" t="s">
        <v>1759</v>
      </c>
      <c r="B823" s="19" t="s">
        <v>1233</v>
      </c>
      <c r="C823" s="18" t="s">
        <v>4796</v>
      </c>
      <c r="D823" s="19" t="s">
        <v>4797</v>
      </c>
      <c r="E823" s="1399">
        <v>2</v>
      </c>
      <c r="F823" s="1398">
        <v>1</v>
      </c>
      <c r="G823" s="13">
        <v>2</v>
      </c>
    </row>
    <row r="824" spans="1:7">
      <c r="A824" s="18" t="s">
        <v>1759</v>
      </c>
      <c r="B824" s="19" t="s">
        <v>1233</v>
      </c>
      <c r="C824" s="18" t="s">
        <v>5217</v>
      </c>
      <c r="D824" s="19" t="s">
        <v>5218</v>
      </c>
      <c r="E824" s="1399">
        <v>1</v>
      </c>
      <c r="F824" s="1398">
        <v>1</v>
      </c>
      <c r="G824" s="13">
        <v>1</v>
      </c>
    </row>
    <row r="825" spans="1:7">
      <c r="A825" s="18" t="s">
        <v>1761</v>
      </c>
      <c r="B825" s="19" t="s">
        <v>1233</v>
      </c>
      <c r="C825" s="18" t="s">
        <v>5219</v>
      </c>
      <c r="D825" s="19" t="s">
        <v>5220</v>
      </c>
      <c r="E825" s="1399">
        <v>1</v>
      </c>
      <c r="F825" s="1398">
        <v>1</v>
      </c>
      <c r="G825" s="13">
        <v>1</v>
      </c>
    </row>
    <row r="826" spans="1:7">
      <c r="A826" s="18" t="s">
        <v>1761</v>
      </c>
      <c r="B826" s="19" t="s">
        <v>1233</v>
      </c>
      <c r="C826" s="18" t="s">
        <v>4788</v>
      </c>
      <c r="D826" s="19" t="s">
        <v>4789</v>
      </c>
      <c r="E826" s="1399">
        <v>1</v>
      </c>
      <c r="F826" s="1398">
        <v>1</v>
      </c>
      <c r="G826" s="13">
        <v>1</v>
      </c>
    </row>
    <row r="827" spans="1:7">
      <c r="A827" s="18" t="s">
        <v>1761</v>
      </c>
      <c r="B827" s="19" t="s">
        <v>1233</v>
      </c>
      <c r="C827" s="18" t="s">
        <v>4798</v>
      </c>
      <c r="D827" s="19" t="s">
        <v>4799</v>
      </c>
      <c r="E827" s="1399">
        <v>1</v>
      </c>
      <c r="F827" s="1398">
        <v>1</v>
      </c>
      <c r="G827" s="13">
        <v>1</v>
      </c>
    </row>
    <row r="828" spans="1:7">
      <c r="A828" s="18" t="s">
        <v>1763</v>
      </c>
      <c r="B828" s="19" t="s">
        <v>1233</v>
      </c>
      <c r="C828" s="18" t="s">
        <v>5219</v>
      </c>
      <c r="D828" s="19" t="s">
        <v>5220</v>
      </c>
      <c r="E828" s="1399">
        <v>1</v>
      </c>
      <c r="F828" s="1398">
        <v>1</v>
      </c>
      <c r="G828" s="13">
        <v>1</v>
      </c>
    </row>
    <row r="829" spans="1:7">
      <c r="A829" s="18" t="s">
        <v>1763</v>
      </c>
      <c r="B829" s="19" t="s">
        <v>1233</v>
      </c>
      <c r="C829" s="18" t="s">
        <v>4788</v>
      </c>
      <c r="D829" s="19" t="s">
        <v>4789</v>
      </c>
      <c r="E829" s="1399">
        <v>1</v>
      </c>
      <c r="F829" s="1398">
        <v>1</v>
      </c>
      <c r="G829" s="13">
        <v>1</v>
      </c>
    </row>
    <row r="830" spans="1:7">
      <c r="A830" s="18" t="s">
        <v>1763</v>
      </c>
      <c r="B830" s="19" t="s">
        <v>1233</v>
      </c>
      <c r="C830" s="18" t="s">
        <v>4798</v>
      </c>
      <c r="D830" s="19" t="s">
        <v>4799</v>
      </c>
      <c r="E830" s="1399">
        <v>1</v>
      </c>
      <c r="F830" s="1398">
        <v>1</v>
      </c>
      <c r="G830" s="13">
        <v>1</v>
      </c>
    </row>
    <row r="831" spans="1:7">
      <c r="A831" s="18" t="s">
        <v>5370</v>
      </c>
      <c r="B831" s="19" t="s">
        <v>1233</v>
      </c>
      <c r="C831" s="18" t="s">
        <v>5219</v>
      </c>
      <c r="D831" s="19" t="s">
        <v>5220</v>
      </c>
      <c r="E831" s="1399">
        <v>1</v>
      </c>
      <c r="F831" s="1398">
        <v>1</v>
      </c>
      <c r="G831" s="13">
        <v>1</v>
      </c>
    </row>
    <row r="832" spans="1:7">
      <c r="A832" s="18" t="s">
        <v>5370</v>
      </c>
      <c r="B832" s="19" t="s">
        <v>1233</v>
      </c>
      <c r="C832" s="18" t="s">
        <v>4798</v>
      </c>
      <c r="D832" s="19" t="s">
        <v>4799</v>
      </c>
      <c r="E832" s="1399">
        <v>1</v>
      </c>
      <c r="F832" s="1398">
        <v>1</v>
      </c>
      <c r="G832" s="13">
        <v>1</v>
      </c>
    </row>
    <row r="833" spans="1:7">
      <c r="A833" s="18" t="s">
        <v>5370</v>
      </c>
      <c r="B833" s="19" t="s">
        <v>1233</v>
      </c>
      <c r="C833" s="18" t="s">
        <v>4790</v>
      </c>
      <c r="D833" s="19" t="s">
        <v>4791</v>
      </c>
      <c r="E833" s="1399">
        <v>1</v>
      </c>
      <c r="F833" s="1398">
        <v>1</v>
      </c>
      <c r="G833" s="13">
        <v>1</v>
      </c>
    </row>
    <row r="834" spans="1:7">
      <c r="A834" s="18" t="s">
        <v>5372</v>
      </c>
      <c r="B834" s="19" t="s">
        <v>1233</v>
      </c>
      <c r="C834" s="18" t="s">
        <v>5219</v>
      </c>
      <c r="D834" s="19" t="s">
        <v>5220</v>
      </c>
      <c r="E834" s="1399">
        <v>1</v>
      </c>
      <c r="F834" s="1398">
        <v>1</v>
      </c>
      <c r="G834" s="13">
        <v>1</v>
      </c>
    </row>
    <row r="835" spans="1:7">
      <c r="A835" s="18" t="s">
        <v>5372</v>
      </c>
      <c r="B835" s="19" t="s">
        <v>1233</v>
      </c>
      <c r="C835" s="18" t="s">
        <v>4798</v>
      </c>
      <c r="D835" s="19" t="s">
        <v>4799</v>
      </c>
      <c r="E835" s="1399">
        <v>1</v>
      </c>
      <c r="F835" s="1398">
        <v>1</v>
      </c>
      <c r="G835" s="13">
        <v>1</v>
      </c>
    </row>
    <row r="836" spans="1:7">
      <c r="A836" s="18" t="s">
        <v>5372</v>
      </c>
      <c r="B836" s="19" t="s">
        <v>1233</v>
      </c>
      <c r="C836" s="18" t="s">
        <v>4790</v>
      </c>
      <c r="D836" s="19" t="s">
        <v>4791</v>
      </c>
      <c r="E836" s="1399">
        <v>1</v>
      </c>
      <c r="F836" s="1398">
        <v>1</v>
      </c>
      <c r="G836" s="13">
        <v>1</v>
      </c>
    </row>
    <row r="837" spans="1:7">
      <c r="A837" s="18" t="s">
        <v>2473</v>
      </c>
      <c r="B837" s="19" t="s">
        <v>1233</v>
      </c>
      <c r="C837" s="18" t="s">
        <v>4425</v>
      </c>
      <c r="D837" s="19" t="s">
        <v>4755</v>
      </c>
      <c r="E837" s="1399">
        <v>1</v>
      </c>
      <c r="F837" s="1398">
        <v>1</v>
      </c>
      <c r="G837" s="13">
        <v>1</v>
      </c>
    </row>
    <row r="838" spans="1:7">
      <c r="A838" s="18" t="s">
        <v>2473</v>
      </c>
      <c r="B838" s="19" t="s">
        <v>1233</v>
      </c>
      <c r="C838" s="18" t="s">
        <v>1274</v>
      </c>
      <c r="D838" s="19" t="s">
        <v>1024</v>
      </c>
      <c r="E838" s="1399">
        <v>1</v>
      </c>
      <c r="F838" s="1398">
        <v>1</v>
      </c>
      <c r="G838" s="13">
        <v>1</v>
      </c>
    </row>
    <row r="839" spans="1:7">
      <c r="A839" s="18" t="s">
        <v>2473</v>
      </c>
      <c r="B839" s="19" t="s">
        <v>1233</v>
      </c>
      <c r="C839" s="18" t="s">
        <v>4423</v>
      </c>
      <c r="D839" s="19" t="s">
        <v>1025</v>
      </c>
      <c r="E839" s="1399">
        <v>1</v>
      </c>
      <c r="F839" s="1398">
        <v>1</v>
      </c>
      <c r="G839" s="13">
        <v>1</v>
      </c>
    </row>
    <row r="840" spans="1:7">
      <c r="A840" s="18" t="s">
        <v>1666</v>
      </c>
      <c r="B840" s="19"/>
      <c r="C840" s="18" t="s">
        <v>315</v>
      </c>
      <c r="D840" s="19" t="s">
        <v>316</v>
      </c>
      <c r="E840" s="1399">
        <v>1</v>
      </c>
      <c r="F840" s="1398">
        <v>1</v>
      </c>
      <c r="G840" s="13">
        <v>1</v>
      </c>
    </row>
    <row r="841" spans="1:7">
      <c r="A841" s="18" t="s">
        <v>1666</v>
      </c>
      <c r="B841" s="19"/>
      <c r="C841" s="18" t="s">
        <v>5219</v>
      </c>
      <c r="D841" s="19" t="s">
        <v>5220</v>
      </c>
      <c r="E841" s="1399">
        <v>1</v>
      </c>
      <c r="F841" s="1398">
        <v>1</v>
      </c>
      <c r="G841" s="13">
        <v>1</v>
      </c>
    </row>
    <row r="842" spans="1:7">
      <c r="A842" s="18" t="s">
        <v>1666</v>
      </c>
      <c r="B842" s="19"/>
      <c r="C842" s="18" t="s">
        <v>4796</v>
      </c>
      <c r="D842" s="19" t="s">
        <v>4797</v>
      </c>
      <c r="E842" s="1399">
        <v>1</v>
      </c>
      <c r="F842" s="1398">
        <v>1</v>
      </c>
      <c r="G842" s="13">
        <v>1</v>
      </c>
    </row>
    <row r="843" spans="1:7">
      <c r="A843" s="18" t="s">
        <v>1668</v>
      </c>
      <c r="B843" s="19"/>
      <c r="C843" s="18" t="s">
        <v>315</v>
      </c>
      <c r="D843" s="19" t="s">
        <v>316</v>
      </c>
      <c r="E843" s="1399">
        <v>1</v>
      </c>
      <c r="F843" s="1398">
        <v>1</v>
      </c>
      <c r="G843" s="13">
        <v>1</v>
      </c>
    </row>
    <row r="844" spans="1:7">
      <c r="A844" s="18" t="s">
        <v>1668</v>
      </c>
      <c r="B844" s="19"/>
      <c r="C844" s="18" t="s">
        <v>5219</v>
      </c>
      <c r="D844" s="19" t="s">
        <v>5220</v>
      </c>
      <c r="E844" s="1399">
        <v>1</v>
      </c>
      <c r="F844" s="1398">
        <v>1</v>
      </c>
      <c r="G844" s="13">
        <v>1</v>
      </c>
    </row>
    <row r="845" spans="1:7">
      <c r="A845" s="18" t="s">
        <v>1668</v>
      </c>
      <c r="B845" s="19"/>
      <c r="C845" s="18" t="s">
        <v>4796</v>
      </c>
      <c r="D845" s="19" t="s">
        <v>4797</v>
      </c>
      <c r="E845" s="1399">
        <v>1</v>
      </c>
      <c r="F845" s="1398">
        <v>1</v>
      </c>
      <c r="G845" s="13">
        <v>1</v>
      </c>
    </row>
    <row r="846" spans="1:7">
      <c r="A846" s="18" t="s">
        <v>1670</v>
      </c>
      <c r="B846" s="19"/>
      <c r="C846" s="18" t="s">
        <v>5219</v>
      </c>
      <c r="D846" s="19" t="s">
        <v>5220</v>
      </c>
      <c r="E846" s="1399">
        <v>1</v>
      </c>
      <c r="F846" s="1398">
        <v>1</v>
      </c>
      <c r="G846" s="13">
        <v>1</v>
      </c>
    </row>
    <row r="847" spans="1:7">
      <c r="A847" s="18" t="s">
        <v>1670</v>
      </c>
      <c r="B847" s="19"/>
      <c r="C847" s="18" t="s">
        <v>730</v>
      </c>
      <c r="D847" s="19" t="s">
        <v>3389</v>
      </c>
      <c r="E847" s="1399">
        <v>1</v>
      </c>
      <c r="F847" s="1398">
        <v>1</v>
      </c>
      <c r="G847" s="13">
        <v>1</v>
      </c>
    </row>
    <row r="848" spans="1:7">
      <c r="A848" s="18" t="s">
        <v>1670</v>
      </c>
      <c r="B848" s="19"/>
      <c r="C848" s="18" t="s">
        <v>4798</v>
      </c>
      <c r="D848" s="19" t="s">
        <v>4799</v>
      </c>
      <c r="E848" s="1399">
        <v>1</v>
      </c>
      <c r="F848" s="1398">
        <v>1</v>
      </c>
      <c r="G848" s="13">
        <v>1</v>
      </c>
    </row>
    <row r="849" spans="1:7">
      <c r="A849" s="18" t="s">
        <v>1672</v>
      </c>
      <c r="B849" s="19"/>
      <c r="C849" s="18" t="s">
        <v>5219</v>
      </c>
      <c r="D849" s="19" t="s">
        <v>5220</v>
      </c>
      <c r="E849" s="1399">
        <v>1</v>
      </c>
      <c r="F849" s="1398">
        <v>1</v>
      </c>
      <c r="G849" s="13">
        <v>1</v>
      </c>
    </row>
    <row r="850" spans="1:7">
      <c r="A850" s="18" t="s">
        <v>1672</v>
      </c>
      <c r="B850" s="19"/>
      <c r="C850" s="18" t="s">
        <v>730</v>
      </c>
      <c r="D850" s="19" t="s">
        <v>3389</v>
      </c>
      <c r="E850" s="1399">
        <v>1</v>
      </c>
      <c r="F850" s="1398">
        <v>1</v>
      </c>
      <c r="G850" s="13">
        <v>1</v>
      </c>
    </row>
    <row r="851" spans="1:7">
      <c r="A851" s="18" t="s">
        <v>1672</v>
      </c>
      <c r="B851" s="19"/>
      <c r="C851" s="18" t="s">
        <v>4798</v>
      </c>
      <c r="D851" s="19" t="s">
        <v>4799</v>
      </c>
      <c r="E851" s="1399">
        <v>1</v>
      </c>
      <c r="F851" s="1398">
        <v>1</v>
      </c>
      <c r="G851" s="13">
        <v>1</v>
      </c>
    </row>
    <row r="852" spans="1:7">
      <c r="A852" s="18" t="s">
        <v>1655</v>
      </c>
      <c r="B852" s="19"/>
      <c r="C852" s="18" t="s">
        <v>4102</v>
      </c>
      <c r="D852" s="19" t="s">
        <v>3076</v>
      </c>
      <c r="E852" s="1399">
        <v>1</v>
      </c>
      <c r="F852" s="1398">
        <v>1</v>
      </c>
      <c r="G852" s="13">
        <v>1</v>
      </c>
    </row>
    <row r="853" spans="1:7">
      <c r="A853" s="18" t="s">
        <v>1655</v>
      </c>
      <c r="B853" s="19"/>
      <c r="C853" s="18" t="s">
        <v>3087</v>
      </c>
      <c r="D853" s="19" t="s">
        <v>840</v>
      </c>
      <c r="E853" s="1399">
        <v>1</v>
      </c>
      <c r="F853" s="1398">
        <v>1</v>
      </c>
      <c r="G853" s="13">
        <v>1</v>
      </c>
    </row>
    <row r="854" spans="1:7">
      <c r="A854" s="18" t="s">
        <v>1658</v>
      </c>
      <c r="B854" s="19"/>
      <c r="C854" s="18" t="s">
        <v>4102</v>
      </c>
      <c r="D854" s="19" t="s">
        <v>3076</v>
      </c>
      <c r="E854" s="1399">
        <v>1</v>
      </c>
      <c r="F854" s="1398">
        <v>1</v>
      </c>
      <c r="G854" s="13">
        <v>1</v>
      </c>
    </row>
    <row r="855" spans="1:7">
      <c r="A855" s="18" t="s">
        <v>1661</v>
      </c>
      <c r="B855" s="19"/>
      <c r="C855" s="18" t="s">
        <v>3089</v>
      </c>
      <c r="D855" s="19" t="s">
        <v>841</v>
      </c>
      <c r="E855" s="1399">
        <v>1</v>
      </c>
      <c r="F855" s="1398">
        <v>1</v>
      </c>
      <c r="G855" s="13">
        <v>1</v>
      </c>
    </row>
    <row r="856" spans="1:7">
      <c r="A856" s="18" t="s">
        <v>1664</v>
      </c>
      <c r="B856" s="19"/>
      <c r="C856" s="18" t="s">
        <v>4105</v>
      </c>
      <c r="D856" s="19" t="s">
        <v>3074</v>
      </c>
      <c r="E856" s="1399">
        <v>1</v>
      </c>
      <c r="F856" s="1398">
        <v>1</v>
      </c>
      <c r="G856" s="13">
        <v>1</v>
      </c>
    </row>
    <row r="857" spans="1:7">
      <c r="A857" s="18" t="s">
        <v>1664</v>
      </c>
      <c r="B857" s="19"/>
      <c r="C857" s="18" t="s">
        <v>3093</v>
      </c>
      <c r="D857" s="19" t="s">
        <v>842</v>
      </c>
      <c r="E857" s="1399">
        <v>1</v>
      </c>
      <c r="F857" s="1398">
        <v>1</v>
      </c>
      <c r="G857" s="13">
        <v>1</v>
      </c>
    </row>
    <row r="858" spans="1:7">
      <c r="A858" s="18" t="s">
        <v>1648</v>
      </c>
      <c r="B858" s="19"/>
      <c r="C858" s="18" t="s">
        <v>3086</v>
      </c>
      <c r="D858" s="19" t="s">
        <v>843</v>
      </c>
      <c r="E858" s="1399">
        <v>1</v>
      </c>
      <c r="F858" s="1398">
        <v>1</v>
      </c>
      <c r="G858" s="13">
        <v>1</v>
      </c>
    </row>
    <row r="859" spans="1:7">
      <c r="A859" s="18" t="s">
        <v>1648</v>
      </c>
      <c r="B859" s="19"/>
      <c r="C859" s="18" t="s">
        <v>2355</v>
      </c>
      <c r="D859" s="19" t="s">
        <v>844</v>
      </c>
      <c r="E859" s="1399">
        <v>1</v>
      </c>
      <c r="F859" s="1398">
        <v>1</v>
      </c>
      <c r="G859" s="13">
        <v>1</v>
      </c>
    </row>
    <row r="860" spans="1:7">
      <c r="A860" s="18" t="s">
        <v>1648</v>
      </c>
      <c r="B860" s="19"/>
      <c r="C860" s="18" t="s">
        <v>4116</v>
      </c>
      <c r="D860" s="19" t="s">
        <v>845</v>
      </c>
      <c r="E860" s="1399">
        <v>1</v>
      </c>
      <c r="F860" s="1398">
        <v>1</v>
      </c>
      <c r="G860" s="13">
        <v>1</v>
      </c>
    </row>
    <row r="861" spans="1:7">
      <c r="A861" s="1150" t="s">
        <v>1651</v>
      </c>
      <c r="B861" s="1151"/>
      <c r="C861" s="1150" t="s">
        <v>2357</v>
      </c>
      <c r="D861" s="1151" t="s">
        <v>846</v>
      </c>
      <c r="E861" s="1402">
        <v>1</v>
      </c>
      <c r="F861" s="1403">
        <v>1</v>
      </c>
      <c r="G861" s="1154">
        <v>1</v>
      </c>
    </row>
    <row r="862" spans="1:7">
      <c r="A862" s="18" t="s">
        <v>1651</v>
      </c>
      <c r="B862" s="19"/>
      <c r="C862" s="18" t="s">
        <v>3179</v>
      </c>
      <c r="D862" s="19" t="s">
        <v>775</v>
      </c>
      <c r="E862" s="1399">
        <v>1</v>
      </c>
      <c r="F862" s="1398">
        <v>1</v>
      </c>
      <c r="G862" s="13">
        <v>1</v>
      </c>
    </row>
    <row r="863" spans="1:7">
      <c r="A863" s="18" t="s">
        <v>1651</v>
      </c>
      <c r="B863" s="19"/>
      <c r="C863" s="18" t="s">
        <v>4265</v>
      </c>
      <c r="D863" s="19" t="s">
        <v>847</v>
      </c>
      <c r="E863" s="1399">
        <v>1</v>
      </c>
      <c r="F863" s="1398">
        <v>1</v>
      </c>
      <c r="G863" s="13">
        <v>1</v>
      </c>
    </row>
    <row r="864" spans="1:7">
      <c r="A864" s="1150" t="s">
        <v>1653</v>
      </c>
      <c r="B864" s="1151"/>
      <c r="C864" s="1150" t="s">
        <v>2357</v>
      </c>
      <c r="D864" s="1151" t="s">
        <v>846</v>
      </c>
      <c r="E864" s="1402">
        <v>1</v>
      </c>
      <c r="F864" s="1403">
        <v>1</v>
      </c>
      <c r="G864" s="1154">
        <v>1</v>
      </c>
    </row>
    <row r="865" spans="1:7">
      <c r="A865" s="18" t="s">
        <v>1653</v>
      </c>
      <c r="B865" s="19"/>
      <c r="C865" s="18" t="s">
        <v>3179</v>
      </c>
      <c r="D865" s="19" t="s">
        <v>775</v>
      </c>
      <c r="E865" s="1399">
        <v>1</v>
      </c>
      <c r="F865" s="1398">
        <v>1</v>
      </c>
      <c r="G865" s="13">
        <v>1</v>
      </c>
    </row>
    <row r="866" spans="1:7">
      <c r="A866" s="18" t="s">
        <v>1653</v>
      </c>
      <c r="B866" s="19"/>
      <c r="C866" s="18" t="s">
        <v>5414</v>
      </c>
      <c r="D866" s="19" t="s">
        <v>848</v>
      </c>
      <c r="E866" s="1399">
        <v>1</v>
      </c>
      <c r="F866" s="1398">
        <v>1</v>
      </c>
      <c r="G866" s="13">
        <v>1</v>
      </c>
    </row>
    <row r="867" spans="1:7">
      <c r="A867" s="18" t="s">
        <v>4479</v>
      </c>
      <c r="B867" s="19"/>
      <c r="C867" s="18" t="s">
        <v>4102</v>
      </c>
      <c r="D867" s="19" t="s">
        <v>3076</v>
      </c>
      <c r="E867" s="1399">
        <v>1</v>
      </c>
      <c r="F867" s="1406">
        <v>1</v>
      </c>
      <c r="G867" s="1123">
        <v>1</v>
      </c>
    </row>
    <row r="868" spans="1:7">
      <c r="A868" s="18" t="s">
        <v>4479</v>
      </c>
      <c r="B868" s="19"/>
      <c r="C868" s="18" t="s">
        <v>4341</v>
      </c>
      <c r="D868" s="19" t="s">
        <v>849</v>
      </c>
      <c r="E868" s="1399">
        <v>1</v>
      </c>
      <c r="F868" s="1406">
        <v>1</v>
      </c>
      <c r="G868" s="1123">
        <v>1</v>
      </c>
    </row>
    <row r="869" spans="1:7">
      <c r="A869" s="18" t="s">
        <v>4479</v>
      </c>
      <c r="B869" s="19"/>
      <c r="C869" s="18" t="s">
        <v>3816</v>
      </c>
      <c r="D869" s="19" t="s">
        <v>850</v>
      </c>
      <c r="E869" s="1399">
        <v>1</v>
      </c>
      <c r="F869" s="1406">
        <v>1</v>
      </c>
      <c r="G869" s="1123">
        <v>1</v>
      </c>
    </row>
    <row r="870" spans="1:7">
      <c r="A870" s="18" t="s">
        <v>4479</v>
      </c>
      <c r="B870" s="19"/>
      <c r="C870" s="18" t="s">
        <v>4725</v>
      </c>
      <c r="D870" s="19" t="s">
        <v>4727</v>
      </c>
      <c r="E870" s="1399">
        <v>1</v>
      </c>
      <c r="F870" s="1406">
        <v>1</v>
      </c>
      <c r="G870" s="1123">
        <v>1</v>
      </c>
    </row>
    <row r="871" spans="1:7">
      <c r="A871" s="18" t="s">
        <v>4479</v>
      </c>
      <c r="B871" s="19"/>
      <c r="C871" s="18" t="s">
        <v>4359</v>
      </c>
      <c r="D871" s="19" t="s">
        <v>2833</v>
      </c>
      <c r="E871" s="1399">
        <v>2</v>
      </c>
      <c r="F871" s="1406">
        <v>1</v>
      </c>
      <c r="G871" s="1123">
        <v>2</v>
      </c>
    </row>
    <row r="872" spans="1:7">
      <c r="A872" s="18" t="s">
        <v>4479</v>
      </c>
      <c r="B872" s="19"/>
      <c r="C872" s="18" t="s">
        <v>5239</v>
      </c>
      <c r="D872" s="19" t="s">
        <v>5240</v>
      </c>
      <c r="E872" s="1399">
        <v>2</v>
      </c>
      <c r="F872" s="1406">
        <v>1</v>
      </c>
      <c r="G872" s="1123">
        <v>2</v>
      </c>
    </row>
    <row r="873" spans="1:7">
      <c r="A873" s="18" t="s">
        <v>4480</v>
      </c>
      <c r="B873" s="19"/>
      <c r="C873" s="18" t="s">
        <v>4102</v>
      </c>
      <c r="D873" s="19" t="s">
        <v>3076</v>
      </c>
      <c r="E873" s="1399">
        <v>1</v>
      </c>
      <c r="F873" s="1406">
        <v>1</v>
      </c>
      <c r="G873" s="1123">
        <v>1</v>
      </c>
    </row>
    <row r="874" spans="1:7">
      <c r="A874" s="18" t="s">
        <v>4480</v>
      </c>
      <c r="B874" s="19"/>
      <c r="C874" s="18" t="s">
        <v>4343</v>
      </c>
      <c r="D874" s="19" t="s">
        <v>851</v>
      </c>
      <c r="E874" s="1399">
        <v>1</v>
      </c>
      <c r="F874" s="1406">
        <v>1</v>
      </c>
      <c r="G874" s="1123">
        <v>1</v>
      </c>
    </row>
    <row r="875" spans="1:7">
      <c r="A875" s="18" t="s">
        <v>4480</v>
      </c>
      <c r="B875" s="19"/>
      <c r="C875" s="18" t="s">
        <v>3816</v>
      </c>
      <c r="D875" s="19" t="s">
        <v>850</v>
      </c>
      <c r="E875" s="1399">
        <v>1</v>
      </c>
      <c r="F875" s="1406">
        <v>1</v>
      </c>
      <c r="G875" s="1123">
        <v>1</v>
      </c>
    </row>
    <row r="876" spans="1:7">
      <c r="A876" s="18" t="s">
        <v>4480</v>
      </c>
      <c r="B876" s="19"/>
      <c r="C876" s="18" t="s">
        <v>4360</v>
      </c>
      <c r="D876" s="19" t="s">
        <v>4711</v>
      </c>
      <c r="E876" s="1399">
        <v>1</v>
      </c>
      <c r="F876" s="1406">
        <v>1</v>
      </c>
      <c r="G876" s="1123">
        <v>1</v>
      </c>
    </row>
    <row r="877" spans="1:7">
      <c r="A877" s="18" t="s">
        <v>4480</v>
      </c>
      <c r="B877" s="19"/>
      <c r="C877" s="18" t="s">
        <v>4359</v>
      </c>
      <c r="D877" s="19" t="s">
        <v>2833</v>
      </c>
      <c r="E877" s="1399">
        <v>2</v>
      </c>
      <c r="F877" s="1406">
        <v>1</v>
      </c>
      <c r="G877" s="1123">
        <v>2</v>
      </c>
    </row>
    <row r="878" spans="1:7">
      <c r="A878" s="18" t="s">
        <v>4480</v>
      </c>
      <c r="B878" s="19"/>
      <c r="C878" s="18" t="s">
        <v>5239</v>
      </c>
      <c r="D878" s="19" t="s">
        <v>5240</v>
      </c>
      <c r="E878" s="1399">
        <v>2</v>
      </c>
      <c r="F878" s="1406">
        <v>1</v>
      </c>
      <c r="G878" s="1123">
        <v>2</v>
      </c>
    </row>
    <row r="879" spans="1:7">
      <c r="A879" s="18" t="s">
        <v>4481</v>
      </c>
      <c r="B879" s="19"/>
      <c r="C879" s="18" t="s">
        <v>4102</v>
      </c>
      <c r="D879" s="19" t="s">
        <v>3076</v>
      </c>
      <c r="E879" s="1399">
        <v>1</v>
      </c>
      <c r="F879" s="1406">
        <v>1</v>
      </c>
      <c r="G879" s="1123">
        <v>1</v>
      </c>
    </row>
    <row r="880" spans="1:7">
      <c r="A880" s="18" t="s">
        <v>4481</v>
      </c>
      <c r="B880" s="19"/>
      <c r="C880" s="18" t="s">
        <v>3824</v>
      </c>
      <c r="D880" s="19" t="s">
        <v>852</v>
      </c>
      <c r="E880" s="1399">
        <v>1</v>
      </c>
      <c r="F880" s="1406">
        <v>1</v>
      </c>
      <c r="G880" s="1123">
        <v>1</v>
      </c>
    </row>
    <row r="881" spans="1:7">
      <c r="A881" s="18" t="s">
        <v>4481</v>
      </c>
      <c r="B881" s="19"/>
      <c r="C881" s="18" t="s">
        <v>3816</v>
      </c>
      <c r="D881" s="19" t="s">
        <v>850</v>
      </c>
      <c r="E881" s="1399">
        <v>1</v>
      </c>
      <c r="F881" s="1406">
        <v>1</v>
      </c>
      <c r="G881" s="1123">
        <v>1</v>
      </c>
    </row>
    <row r="882" spans="1:7">
      <c r="A882" s="18" t="s">
        <v>4481</v>
      </c>
      <c r="B882" s="19"/>
      <c r="C882" s="18" t="s">
        <v>4361</v>
      </c>
      <c r="D882" s="19" t="s">
        <v>4713</v>
      </c>
      <c r="E882" s="1399">
        <v>1</v>
      </c>
      <c r="F882" s="1406">
        <v>1</v>
      </c>
      <c r="G882" s="1123">
        <v>1</v>
      </c>
    </row>
    <row r="883" spans="1:7">
      <c r="A883" s="18" t="s">
        <v>4481</v>
      </c>
      <c r="B883" s="19"/>
      <c r="C883" s="18" t="s">
        <v>4359</v>
      </c>
      <c r="D883" s="19" t="s">
        <v>2833</v>
      </c>
      <c r="E883" s="1399">
        <v>2</v>
      </c>
      <c r="F883" s="1406">
        <v>1</v>
      </c>
      <c r="G883" s="1123">
        <v>2</v>
      </c>
    </row>
    <row r="884" spans="1:7">
      <c r="A884" s="18" t="s">
        <v>4481</v>
      </c>
      <c r="B884" s="19"/>
      <c r="C884" s="18" t="s">
        <v>5239</v>
      </c>
      <c r="D884" s="19" t="s">
        <v>5240</v>
      </c>
      <c r="E884" s="1399">
        <v>2</v>
      </c>
      <c r="F884" s="1406">
        <v>1</v>
      </c>
      <c r="G884" s="1123">
        <v>2</v>
      </c>
    </row>
    <row r="885" spans="1:7">
      <c r="A885" s="18" t="s">
        <v>4482</v>
      </c>
      <c r="B885" s="19"/>
      <c r="C885" s="18" t="s">
        <v>4102</v>
      </c>
      <c r="D885" s="19" t="s">
        <v>3076</v>
      </c>
      <c r="E885" s="1399">
        <v>1</v>
      </c>
      <c r="F885" s="1406">
        <v>1</v>
      </c>
      <c r="G885" s="1123">
        <v>1</v>
      </c>
    </row>
    <row r="886" spans="1:7">
      <c r="A886" s="18" t="s">
        <v>4482</v>
      </c>
      <c r="B886" s="19"/>
      <c r="C886" s="18" t="s">
        <v>3827</v>
      </c>
      <c r="D886" s="19" t="s">
        <v>853</v>
      </c>
      <c r="E886" s="1399">
        <v>1</v>
      </c>
      <c r="F886" s="1406">
        <v>1</v>
      </c>
      <c r="G886" s="1123">
        <v>1</v>
      </c>
    </row>
    <row r="887" spans="1:7">
      <c r="A887" s="18" t="s">
        <v>4482</v>
      </c>
      <c r="B887" s="19"/>
      <c r="C887" s="18" t="s">
        <v>3816</v>
      </c>
      <c r="D887" s="19" t="s">
        <v>850</v>
      </c>
      <c r="E887" s="1399">
        <v>1</v>
      </c>
      <c r="F887" s="1406">
        <v>1</v>
      </c>
      <c r="G887" s="1123">
        <v>1</v>
      </c>
    </row>
    <row r="888" spans="1:7">
      <c r="A888" s="18" t="s">
        <v>4482</v>
      </c>
      <c r="B888" s="19"/>
      <c r="C888" s="18" t="s">
        <v>4362</v>
      </c>
      <c r="D888" s="19" t="s">
        <v>4715</v>
      </c>
      <c r="E888" s="1399">
        <v>1</v>
      </c>
      <c r="F888" s="1406">
        <v>1</v>
      </c>
      <c r="G888" s="1123">
        <v>1</v>
      </c>
    </row>
    <row r="889" spans="1:7">
      <c r="A889" s="18" t="s">
        <v>4482</v>
      </c>
      <c r="B889" s="19"/>
      <c r="C889" s="18" t="s">
        <v>4359</v>
      </c>
      <c r="D889" s="19" t="s">
        <v>2833</v>
      </c>
      <c r="E889" s="1399">
        <v>2</v>
      </c>
      <c r="F889" s="1406">
        <v>1</v>
      </c>
      <c r="G889" s="1123">
        <v>2</v>
      </c>
    </row>
    <row r="890" spans="1:7">
      <c r="A890" s="18" t="s">
        <v>4482</v>
      </c>
      <c r="B890" s="19"/>
      <c r="C890" s="18" t="s">
        <v>5239</v>
      </c>
      <c r="D890" s="19" t="s">
        <v>5240</v>
      </c>
      <c r="E890" s="1399">
        <v>2</v>
      </c>
      <c r="F890" s="1406">
        <v>1</v>
      </c>
      <c r="G890" s="1123">
        <v>2</v>
      </c>
    </row>
    <row r="891" spans="1:7">
      <c r="A891" s="18" t="s">
        <v>4483</v>
      </c>
      <c r="B891" s="19"/>
      <c r="C891" s="18" t="s">
        <v>4102</v>
      </c>
      <c r="D891" s="19" t="s">
        <v>3076</v>
      </c>
      <c r="E891" s="1399">
        <v>1</v>
      </c>
      <c r="F891" s="1406">
        <v>1</v>
      </c>
      <c r="G891" s="1123">
        <v>1</v>
      </c>
    </row>
    <row r="892" spans="1:7">
      <c r="A892" s="18" t="s">
        <v>4483</v>
      </c>
      <c r="B892" s="19"/>
      <c r="C892" s="18" t="s">
        <v>4341</v>
      </c>
      <c r="D892" s="19" t="s">
        <v>849</v>
      </c>
      <c r="E892" s="1399">
        <v>1</v>
      </c>
      <c r="F892" s="1406">
        <v>1</v>
      </c>
      <c r="G892" s="1123">
        <v>1</v>
      </c>
    </row>
    <row r="893" spans="1:7">
      <c r="A893" s="18" t="s">
        <v>4483</v>
      </c>
      <c r="B893" s="19"/>
      <c r="C893" s="18" t="s">
        <v>3820</v>
      </c>
      <c r="D893" s="19" t="s">
        <v>854</v>
      </c>
      <c r="E893" s="1399">
        <v>1</v>
      </c>
      <c r="F893" s="1406">
        <v>1</v>
      </c>
      <c r="G893" s="1123">
        <v>1</v>
      </c>
    </row>
    <row r="894" spans="1:7">
      <c r="A894" s="18" t="s">
        <v>4483</v>
      </c>
      <c r="B894" s="19"/>
      <c r="C894" s="18" t="s">
        <v>4725</v>
      </c>
      <c r="D894" s="19" t="s">
        <v>4727</v>
      </c>
      <c r="E894" s="1399">
        <v>1</v>
      </c>
      <c r="F894" s="1406">
        <v>1</v>
      </c>
      <c r="G894" s="1123">
        <v>1</v>
      </c>
    </row>
    <row r="895" spans="1:7">
      <c r="A895" s="18" t="s">
        <v>4483</v>
      </c>
      <c r="B895" s="19"/>
      <c r="C895" s="18" t="s">
        <v>4359</v>
      </c>
      <c r="D895" s="19" t="s">
        <v>2833</v>
      </c>
      <c r="E895" s="1399">
        <v>2</v>
      </c>
      <c r="F895" s="1406">
        <v>1</v>
      </c>
      <c r="G895" s="1123">
        <v>2</v>
      </c>
    </row>
    <row r="896" spans="1:7">
      <c r="A896" s="18" t="s">
        <v>4483</v>
      </c>
      <c r="B896" s="19"/>
      <c r="C896" s="18" t="s">
        <v>2539</v>
      </c>
      <c r="D896" s="19" t="s">
        <v>4752</v>
      </c>
      <c r="E896" s="1399">
        <v>2</v>
      </c>
      <c r="F896" s="1406">
        <v>1</v>
      </c>
      <c r="G896" s="1123">
        <v>2</v>
      </c>
    </row>
    <row r="897" spans="1:7">
      <c r="A897" s="18" t="s">
        <v>4484</v>
      </c>
      <c r="B897" s="19"/>
      <c r="C897" s="18" t="s">
        <v>3824</v>
      </c>
      <c r="D897" s="19" t="s">
        <v>852</v>
      </c>
      <c r="E897" s="1399">
        <v>1</v>
      </c>
      <c r="F897" s="1406">
        <v>1</v>
      </c>
      <c r="G897" s="1123">
        <v>1</v>
      </c>
    </row>
    <row r="898" spans="1:7">
      <c r="A898" s="18" t="s">
        <v>4484</v>
      </c>
      <c r="B898" s="19"/>
      <c r="C898" s="18" t="s">
        <v>3820</v>
      </c>
      <c r="D898" s="19" t="s">
        <v>854</v>
      </c>
      <c r="E898" s="1399">
        <v>1</v>
      </c>
      <c r="F898" s="1398">
        <v>1</v>
      </c>
      <c r="G898" s="13">
        <v>1</v>
      </c>
    </row>
    <row r="899" spans="1:7">
      <c r="A899" s="18" t="s">
        <v>4484</v>
      </c>
      <c r="B899" s="19"/>
      <c r="C899" s="18" t="s">
        <v>4361</v>
      </c>
      <c r="D899" s="19" t="s">
        <v>4713</v>
      </c>
      <c r="E899" s="1399">
        <v>1</v>
      </c>
      <c r="F899" s="1398">
        <v>1</v>
      </c>
      <c r="G899" s="13">
        <v>1</v>
      </c>
    </row>
    <row r="900" spans="1:7">
      <c r="A900" s="18" t="s">
        <v>4484</v>
      </c>
      <c r="B900" s="19"/>
      <c r="C900" s="18" t="s">
        <v>4359</v>
      </c>
      <c r="D900" s="19" t="s">
        <v>2833</v>
      </c>
      <c r="E900" s="1399">
        <v>2</v>
      </c>
      <c r="F900" s="1398">
        <v>1</v>
      </c>
      <c r="G900" s="13">
        <v>2</v>
      </c>
    </row>
    <row r="901" spans="1:7">
      <c r="A901" s="18" t="s">
        <v>4484</v>
      </c>
      <c r="B901" s="19"/>
      <c r="C901" s="18" t="s">
        <v>2539</v>
      </c>
      <c r="D901" s="19" t="s">
        <v>4752</v>
      </c>
      <c r="E901" s="1399">
        <v>2</v>
      </c>
      <c r="F901" s="1398">
        <v>1</v>
      </c>
      <c r="G901" s="13">
        <v>2</v>
      </c>
    </row>
    <row r="902" spans="1:7">
      <c r="A902" s="1121" t="s">
        <v>4474</v>
      </c>
      <c r="B902" s="1121" t="s">
        <v>5657</v>
      </c>
      <c r="C902" s="1121" t="s">
        <v>4102</v>
      </c>
      <c r="D902" s="1121" t="s">
        <v>3076</v>
      </c>
      <c r="E902" s="1407">
        <v>1</v>
      </c>
      <c r="F902" s="1398">
        <v>1</v>
      </c>
      <c r="G902" s="13">
        <v>1</v>
      </c>
    </row>
    <row r="903" spans="1:7">
      <c r="A903" s="1121" t="s">
        <v>4474</v>
      </c>
      <c r="B903" s="1121" t="s">
        <v>5657</v>
      </c>
      <c r="C903" s="1121" t="s">
        <v>4341</v>
      </c>
      <c r="D903" s="1121" t="s">
        <v>4342</v>
      </c>
      <c r="E903" s="1407">
        <v>1</v>
      </c>
      <c r="F903" s="1398">
        <v>1</v>
      </c>
      <c r="G903" s="13">
        <v>1</v>
      </c>
    </row>
    <row r="904" spans="1:7">
      <c r="A904" s="1121" t="s">
        <v>4475</v>
      </c>
      <c r="B904" s="1122" t="s">
        <v>5658</v>
      </c>
      <c r="C904" s="1121" t="s">
        <v>4102</v>
      </c>
      <c r="D904" s="1121" t="s">
        <v>3076</v>
      </c>
      <c r="E904" s="1407">
        <v>1</v>
      </c>
      <c r="F904" s="1398">
        <v>1</v>
      </c>
      <c r="G904" s="13">
        <v>1</v>
      </c>
    </row>
    <row r="905" spans="1:7">
      <c r="A905" s="1121" t="s">
        <v>4475</v>
      </c>
      <c r="B905" s="1122" t="s">
        <v>5658</v>
      </c>
      <c r="C905" s="1121" t="s">
        <v>4343</v>
      </c>
      <c r="D905" s="1121" t="s">
        <v>4344</v>
      </c>
      <c r="E905" s="1407">
        <v>1</v>
      </c>
      <c r="F905" s="1398">
        <v>1</v>
      </c>
      <c r="G905" s="13">
        <v>1</v>
      </c>
    </row>
    <row r="906" spans="1:7">
      <c r="A906" s="1121" t="s">
        <v>4476</v>
      </c>
      <c r="B906" s="1121" t="s">
        <v>5659</v>
      </c>
      <c r="C906" s="1121" t="s">
        <v>4102</v>
      </c>
      <c r="D906" s="1121" t="s">
        <v>3076</v>
      </c>
      <c r="E906" s="1407">
        <v>1</v>
      </c>
      <c r="F906" s="1398">
        <v>1</v>
      </c>
      <c r="G906" s="13">
        <v>1</v>
      </c>
    </row>
    <row r="907" spans="1:7">
      <c r="A907" s="1121" t="s">
        <v>4476</v>
      </c>
      <c r="B907" s="1121" t="s">
        <v>5659</v>
      </c>
      <c r="C907" s="1121" t="s">
        <v>3824</v>
      </c>
      <c r="D907" s="1121" t="s">
        <v>3825</v>
      </c>
      <c r="E907" s="1407">
        <v>1</v>
      </c>
      <c r="F907" s="1398">
        <v>1</v>
      </c>
      <c r="G907" s="13">
        <v>1</v>
      </c>
    </row>
    <row r="908" spans="1:7">
      <c r="A908" s="1121" t="s">
        <v>4477</v>
      </c>
      <c r="B908" s="1121" t="s">
        <v>5660</v>
      </c>
      <c r="C908" s="1121" t="s">
        <v>4102</v>
      </c>
      <c r="D908" s="1121" t="s">
        <v>3076</v>
      </c>
      <c r="E908" s="1407">
        <v>1</v>
      </c>
      <c r="F908" s="1398">
        <v>1</v>
      </c>
      <c r="G908" s="13">
        <v>1</v>
      </c>
    </row>
    <row r="909" spans="1:7">
      <c r="A909" s="1121" t="s">
        <v>4477</v>
      </c>
      <c r="B909" s="1121" t="s">
        <v>5660</v>
      </c>
      <c r="C909" s="1121" t="s">
        <v>3827</v>
      </c>
      <c r="D909" s="1121" t="s">
        <v>3828</v>
      </c>
      <c r="E909" s="1407">
        <v>1</v>
      </c>
      <c r="F909" s="1408">
        <v>1</v>
      </c>
      <c r="G909" s="13">
        <v>1</v>
      </c>
    </row>
    <row r="910" spans="1:7">
      <c r="A910" s="1121" t="s">
        <v>6434</v>
      </c>
      <c r="B910" s="1121" t="s">
        <v>6638</v>
      </c>
      <c r="C910" s="1121" t="s">
        <v>1248</v>
      </c>
      <c r="D910" s="1121" t="s">
        <v>314</v>
      </c>
      <c r="E910" s="1407">
        <v>1</v>
      </c>
      <c r="F910" s="1408">
        <v>1</v>
      </c>
      <c r="G910" s="13">
        <v>1</v>
      </c>
    </row>
    <row r="911" spans="1:7">
      <c r="A911" s="1121" t="s">
        <v>6434</v>
      </c>
      <c r="B911" s="1121" t="s">
        <v>6638</v>
      </c>
      <c r="C911" s="1121" t="s">
        <v>5229</v>
      </c>
      <c r="D911" s="1121" t="s">
        <v>5230</v>
      </c>
      <c r="E911" s="1407">
        <v>1</v>
      </c>
      <c r="F911" s="1408">
        <v>1</v>
      </c>
      <c r="G911" s="13">
        <v>1</v>
      </c>
    </row>
    <row r="912" spans="1:7">
      <c r="A912" s="1121" t="s">
        <v>6434</v>
      </c>
      <c r="B912" s="1121" t="s">
        <v>6638</v>
      </c>
      <c r="C912" s="1121" t="s">
        <v>5231</v>
      </c>
      <c r="D912" s="1121" t="s">
        <v>5232</v>
      </c>
      <c r="E912" s="1407">
        <v>1</v>
      </c>
      <c r="F912" s="1408">
        <v>1</v>
      </c>
      <c r="G912" s="13">
        <v>1</v>
      </c>
    </row>
    <row r="913" spans="1:7">
      <c r="A913" s="1121" t="s">
        <v>6434</v>
      </c>
      <c r="B913" s="1121" t="s">
        <v>6638</v>
      </c>
      <c r="C913" s="1121" t="s">
        <v>1246</v>
      </c>
      <c r="D913" s="1121" t="s">
        <v>1247</v>
      </c>
      <c r="E913" s="1407">
        <v>1</v>
      </c>
      <c r="F913" s="1408">
        <v>1</v>
      </c>
      <c r="G913" s="13">
        <v>1</v>
      </c>
    </row>
    <row r="914" spans="1:7">
      <c r="A914" s="1121" t="s">
        <v>6434</v>
      </c>
      <c r="B914" s="1121" t="s">
        <v>6638</v>
      </c>
      <c r="C914" s="1121" t="s">
        <v>5954</v>
      </c>
      <c r="D914" s="1121" t="s">
        <v>6662</v>
      </c>
      <c r="E914" s="1407">
        <v>1</v>
      </c>
      <c r="F914" s="1408">
        <v>1</v>
      </c>
      <c r="G914" s="13">
        <v>1</v>
      </c>
    </row>
    <row r="915" spans="1:7">
      <c r="A915" s="1121" t="s">
        <v>6434</v>
      </c>
      <c r="B915" s="1121" t="s">
        <v>6638</v>
      </c>
      <c r="C915" s="1121" t="s">
        <v>5221</v>
      </c>
      <c r="D915" s="1121" t="s">
        <v>5222</v>
      </c>
      <c r="E915" s="1407">
        <v>1</v>
      </c>
      <c r="F915" s="1408">
        <v>1</v>
      </c>
      <c r="G915" s="13">
        <v>1</v>
      </c>
    </row>
    <row r="916" spans="1:7">
      <c r="A916" s="1121" t="s">
        <v>6436</v>
      </c>
      <c r="B916" s="1121" t="s">
        <v>6639</v>
      </c>
      <c r="C916" s="1121" t="s">
        <v>1248</v>
      </c>
      <c r="D916" s="1121" t="s">
        <v>314</v>
      </c>
      <c r="E916" s="1407">
        <v>1</v>
      </c>
      <c r="F916" s="1408">
        <v>1</v>
      </c>
      <c r="G916" s="13">
        <v>1</v>
      </c>
    </row>
    <row r="917" spans="1:7">
      <c r="A917" s="1121" t="s">
        <v>6436</v>
      </c>
      <c r="B917" s="1121" t="s">
        <v>6639</v>
      </c>
      <c r="C917" s="1121" t="s">
        <v>5229</v>
      </c>
      <c r="D917" s="1121" t="s">
        <v>5230</v>
      </c>
      <c r="E917" s="1407">
        <v>1</v>
      </c>
      <c r="F917" s="1408">
        <v>1</v>
      </c>
      <c r="G917" s="13">
        <v>1</v>
      </c>
    </row>
    <row r="918" spans="1:7">
      <c r="A918" s="1121" t="s">
        <v>6436</v>
      </c>
      <c r="B918" s="1121" t="s">
        <v>6639</v>
      </c>
      <c r="C918" s="1121" t="s">
        <v>5231</v>
      </c>
      <c r="D918" s="1121" t="s">
        <v>5232</v>
      </c>
      <c r="E918" s="1407">
        <v>1</v>
      </c>
      <c r="F918" s="1408">
        <v>1</v>
      </c>
      <c r="G918" s="13">
        <v>1</v>
      </c>
    </row>
    <row r="919" spans="1:7">
      <c r="A919" s="1121" t="s">
        <v>6436</v>
      </c>
      <c r="B919" s="1121" t="s">
        <v>6639</v>
      </c>
      <c r="C919" s="1121" t="s">
        <v>1246</v>
      </c>
      <c r="D919" s="1121" t="s">
        <v>1247</v>
      </c>
      <c r="E919" s="1407">
        <v>1</v>
      </c>
      <c r="F919" s="1408">
        <v>1</v>
      </c>
      <c r="G919" s="13">
        <v>1</v>
      </c>
    </row>
    <row r="920" spans="1:7">
      <c r="A920" s="1121" t="s">
        <v>6436</v>
      </c>
      <c r="B920" s="1121" t="s">
        <v>6639</v>
      </c>
      <c r="C920" s="1122" t="s">
        <v>5952</v>
      </c>
      <c r="D920" s="1121" t="s">
        <v>6663</v>
      </c>
      <c r="E920" s="1407">
        <v>1</v>
      </c>
      <c r="F920" s="1408">
        <v>1</v>
      </c>
      <c r="G920" s="13">
        <v>1</v>
      </c>
    </row>
    <row r="921" spans="1:7">
      <c r="A921" s="1121" t="s">
        <v>6436</v>
      </c>
      <c r="B921" s="1121" t="s">
        <v>6639</v>
      </c>
      <c r="C921" s="1121" t="s">
        <v>5221</v>
      </c>
      <c r="D921" s="1121" t="s">
        <v>5222</v>
      </c>
      <c r="E921" s="1407">
        <v>1</v>
      </c>
      <c r="F921" s="1408">
        <v>1</v>
      </c>
      <c r="G921" s="13">
        <v>1</v>
      </c>
    </row>
    <row r="922" spans="1:7">
      <c r="A922" s="1121" t="s">
        <v>6438</v>
      </c>
      <c r="B922" s="1121" t="s">
        <v>6640</v>
      </c>
      <c r="C922" s="1121" t="s">
        <v>4792</v>
      </c>
      <c r="D922" s="1121" t="s">
        <v>4793</v>
      </c>
      <c r="E922" s="1407">
        <v>1</v>
      </c>
      <c r="F922" s="1408">
        <v>1</v>
      </c>
      <c r="G922" s="13">
        <v>1</v>
      </c>
    </row>
    <row r="923" spans="1:7">
      <c r="A923" s="1121" t="s">
        <v>6438</v>
      </c>
      <c r="B923" s="1121" t="s">
        <v>6640</v>
      </c>
      <c r="C923" s="1121" t="s">
        <v>5229</v>
      </c>
      <c r="D923" s="1121" t="s">
        <v>5230</v>
      </c>
      <c r="E923" s="1407">
        <v>1</v>
      </c>
      <c r="F923" s="1408">
        <v>1</v>
      </c>
      <c r="G923" s="13">
        <v>1</v>
      </c>
    </row>
    <row r="924" spans="1:7">
      <c r="A924" s="1121" t="s">
        <v>6438</v>
      </c>
      <c r="B924" s="1121" t="s">
        <v>6640</v>
      </c>
      <c r="C924" s="1121" t="s">
        <v>5231</v>
      </c>
      <c r="D924" s="1121" t="s">
        <v>5232</v>
      </c>
      <c r="E924" s="1407">
        <v>1</v>
      </c>
      <c r="F924" s="1408">
        <v>1</v>
      </c>
      <c r="G924" s="13">
        <v>1</v>
      </c>
    </row>
    <row r="925" spans="1:7">
      <c r="A925" s="1121" t="s">
        <v>6438</v>
      </c>
      <c r="B925" s="1121" t="s">
        <v>6640</v>
      </c>
      <c r="C925" s="1121" t="s">
        <v>1246</v>
      </c>
      <c r="D925" s="1121" t="s">
        <v>1247</v>
      </c>
      <c r="E925" s="1407">
        <v>1</v>
      </c>
      <c r="F925" s="1408">
        <v>1</v>
      </c>
      <c r="G925" s="13">
        <v>1</v>
      </c>
    </row>
    <row r="926" spans="1:7">
      <c r="A926" s="1121" t="s">
        <v>6438</v>
      </c>
      <c r="B926" s="1121" t="s">
        <v>6640</v>
      </c>
      <c r="C926" s="1122" t="s">
        <v>1188</v>
      </c>
      <c r="D926" s="1121" t="s">
        <v>674</v>
      </c>
      <c r="E926" s="1407">
        <v>1</v>
      </c>
      <c r="F926" s="1408">
        <v>1</v>
      </c>
      <c r="G926" s="13">
        <v>1</v>
      </c>
    </row>
    <row r="927" spans="1:7">
      <c r="A927" s="1121" t="s">
        <v>6438</v>
      </c>
      <c r="B927" s="1121" t="s">
        <v>6640</v>
      </c>
      <c r="C927" s="1122" t="s">
        <v>5221</v>
      </c>
      <c r="D927" s="1121" t="s">
        <v>5222</v>
      </c>
      <c r="E927" s="1407">
        <v>1</v>
      </c>
      <c r="F927" s="1408">
        <v>1</v>
      </c>
      <c r="G927" s="13">
        <v>1</v>
      </c>
    </row>
    <row r="928" spans="1:7">
      <c r="A928" s="1121" t="s">
        <v>6440</v>
      </c>
      <c r="B928" s="1121" t="s">
        <v>6641</v>
      </c>
      <c r="C928" s="1122" t="s">
        <v>4794</v>
      </c>
      <c r="D928" s="1121" t="s">
        <v>4795</v>
      </c>
      <c r="E928" s="1407">
        <v>1</v>
      </c>
      <c r="F928" s="1408">
        <v>1</v>
      </c>
      <c r="G928" s="13">
        <v>1</v>
      </c>
    </row>
    <row r="929" spans="1:7">
      <c r="A929" s="1121" t="s">
        <v>6440</v>
      </c>
      <c r="B929" s="1121" t="s">
        <v>6641</v>
      </c>
      <c r="C929" s="1121" t="s">
        <v>5229</v>
      </c>
      <c r="D929" s="1121" t="s">
        <v>5230</v>
      </c>
      <c r="E929" s="1407">
        <v>1</v>
      </c>
      <c r="F929" s="1408">
        <v>1</v>
      </c>
      <c r="G929" s="13">
        <v>1</v>
      </c>
    </row>
    <row r="930" spans="1:7">
      <c r="A930" s="1121" t="s">
        <v>6440</v>
      </c>
      <c r="B930" s="1121" t="s">
        <v>6641</v>
      </c>
      <c r="C930" s="1121" t="s">
        <v>5231</v>
      </c>
      <c r="D930" s="1121" t="s">
        <v>5232</v>
      </c>
      <c r="E930" s="1407">
        <v>1</v>
      </c>
      <c r="F930" s="1408">
        <v>1</v>
      </c>
      <c r="G930" s="13">
        <v>1</v>
      </c>
    </row>
    <row r="931" spans="1:7">
      <c r="A931" s="1121" t="s">
        <v>6440</v>
      </c>
      <c r="B931" s="1121" t="s">
        <v>6641</v>
      </c>
      <c r="C931" s="1121" t="s">
        <v>1246</v>
      </c>
      <c r="D931" s="1121" t="s">
        <v>1247</v>
      </c>
      <c r="E931" s="1407">
        <v>1</v>
      </c>
      <c r="F931" s="1408">
        <v>1</v>
      </c>
      <c r="G931" s="13">
        <v>1</v>
      </c>
    </row>
    <row r="932" spans="1:7">
      <c r="A932" s="1121" t="s">
        <v>6440</v>
      </c>
      <c r="B932" s="1121" t="s">
        <v>6641</v>
      </c>
      <c r="C932" s="1122" t="s">
        <v>1189</v>
      </c>
      <c r="D932" s="1121" t="s">
        <v>675</v>
      </c>
      <c r="E932" s="1407">
        <v>1</v>
      </c>
      <c r="F932" s="1408">
        <v>1</v>
      </c>
      <c r="G932" s="13">
        <v>1</v>
      </c>
    </row>
    <row r="933" spans="1:7">
      <c r="A933" s="1121" t="s">
        <v>6440</v>
      </c>
      <c r="B933" s="1121" t="s">
        <v>6641</v>
      </c>
      <c r="C933" s="1122" t="s">
        <v>5221</v>
      </c>
      <c r="D933" s="1121" t="s">
        <v>5222</v>
      </c>
      <c r="E933" s="1407">
        <v>1</v>
      </c>
      <c r="F933" s="1408">
        <v>1</v>
      </c>
      <c r="G933" s="13">
        <v>1</v>
      </c>
    </row>
    <row r="934" spans="1:7">
      <c r="A934" s="1121" t="s">
        <v>6426</v>
      </c>
      <c r="B934" s="1121" t="s">
        <v>6642</v>
      </c>
      <c r="C934" s="1121" t="s">
        <v>315</v>
      </c>
      <c r="D934" s="1121" t="s">
        <v>316</v>
      </c>
      <c r="E934" s="1407">
        <v>1</v>
      </c>
      <c r="F934" s="1408">
        <v>1</v>
      </c>
      <c r="G934" s="13">
        <v>1</v>
      </c>
    </row>
    <row r="935" spans="1:7">
      <c r="A935" s="1121" t="s">
        <v>6426</v>
      </c>
      <c r="B935" s="1121" t="s">
        <v>6642</v>
      </c>
      <c r="C935" s="1121" t="s">
        <v>5219</v>
      </c>
      <c r="D935" s="1121" t="s">
        <v>5220</v>
      </c>
      <c r="E935" s="1407">
        <v>1</v>
      </c>
      <c r="F935" s="1408">
        <v>1</v>
      </c>
      <c r="G935" s="13">
        <v>1</v>
      </c>
    </row>
    <row r="936" spans="1:7">
      <c r="A936" s="1121" t="s">
        <v>6426</v>
      </c>
      <c r="B936" s="1121" t="s">
        <v>6642</v>
      </c>
      <c r="C936" s="1121" t="s">
        <v>4796</v>
      </c>
      <c r="D936" s="1121" t="s">
        <v>4797</v>
      </c>
      <c r="E936" s="1407">
        <v>1</v>
      </c>
      <c r="F936" s="1408">
        <v>1</v>
      </c>
      <c r="G936" s="13">
        <v>1</v>
      </c>
    </row>
    <row r="937" spans="1:7">
      <c r="A937" s="1121" t="s">
        <v>6428</v>
      </c>
      <c r="B937" s="1121" t="s">
        <v>6643</v>
      </c>
      <c r="C937" s="1121" t="s">
        <v>315</v>
      </c>
      <c r="D937" s="1121" t="s">
        <v>316</v>
      </c>
      <c r="E937" s="1407">
        <v>1</v>
      </c>
      <c r="F937" s="1408">
        <v>1</v>
      </c>
      <c r="G937" s="13">
        <v>1</v>
      </c>
    </row>
    <row r="938" spans="1:7">
      <c r="A938" s="1121" t="s">
        <v>6428</v>
      </c>
      <c r="B938" s="1121" t="s">
        <v>6643</v>
      </c>
      <c r="C938" s="1121" t="s">
        <v>5219</v>
      </c>
      <c r="D938" s="1121" t="s">
        <v>5220</v>
      </c>
      <c r="E938" s="1407">
        <v>1</v>
      </c>
      <c r="F938" s="1408">
        <v>1</v>
      </c>
      <c r="G938" s="13">
        <v>1</v>
      </c>
    </row>
    <row r="939" spans="1:7">
      <c r="A939" s="1121" t="s">
        <v>6428</v>
      </c>
      <c r="B939" s="1121" t="s">
        <v>6643</v>
      </c>
      <c r="C939" s="1121" t="s">
        <v>4796</v>
      </c>
      <c r="D939" s="1121" t="s">
        <v>4797</v>
      </c>
      <c r="E939" s="1407">
        <v>1</v>
      </c>
      <c r="F939" s="1408">
        <v>1</v>
      </c>
      <c r="G939" s="13">
        <v>1</v>
      </c>
    </row>
    <row r="940" spans="1:7">
      <c r="A940" s="1121" t="s">
        <v>6419</v>
      </c>
      <c r="B940" s="1121" t="s">
        <v>6420</v>
      </c>
      <c r="C940" s="1121" t="s">
        <v>5219</v>
      </c>
      <c r="D940" s="1121" t="s">
        <v>5220</v>
      </c>
      <c r="E940" s="1407">
        <v>1</v>
      </c>
      <c r="F940" s="1408">
        <v>1</v>
      </c>
      <c r="G940" s="13">
        <v>1</v>
      </c>
    </row>
    <row r="941" spans="1:7">
      <c r="A941" s="1121" t="s">
        <v>6419</v>
      </c>
      <c r="B941" s="1121" t="s">
        <v>6420</v>
      </c>
      <c r="C941" s="1121" t="s">
        <v>4788</v>
      </c>
      <c r="D941" s="1121" t="s">
        <v>4789</v>
      </c>
      <c r="E941" s="1407">
        <v>1</v>
      </c>
      <c r="F941" s="1408">
        <v>1</v>
      </c>
      <c r="G941" s="13">
        <v>1</v>
      </c>
    </row>
    <row r="942" spans="1:7">
      <c r="A942" s="1121" t="s">
        <v>6419</v>
      </c>
      <c r="B942" s="1121" t="s">
        <v>6420</v>
      </c>
      <c r="C942" s="1121" t="s">
        <v>4798</v>
      </c>
      <c r="D942" s="1121" t="s">
        <v>4799</v>
      </c>
      <c r="E942" s="1407">
        <v>1</v>
      </c>
      <c r="F942" s="1408">
        <v>1</v>
      </c>
      <c r="G942" s="13">
        <v>1</v>
      </c>
    </row>
    <row r="943" spans="1:7">
      <c r="A943" s="1121" t="s">
        <v>6422</v>
      </c>
      <c r="B943" s="1121" t="s">
        <v>6423</v>
      </c>
      <c r="C943" s="1121" t="s">
        <v>5219</v>
      </c>
      <c r="D943" s="1121" t="s">
        <v>5220</v>
      </c>
      <c r="E943" s="1407">
        <v>1</v>
      </c>
      <c r="F943" s="1408">
        <v>1</v>
      </c>
      <c r="G943" s="13">
        <v>1</v>
      </c>
    </row>
    <row r="944" spans="1:7">
      <c r="A944" s="1121" t="s">
        <v>6422</v>
      </c>
      <c r="B944" s="1121" t="s">
        <v>6423</v>
      </c>
      <c r="C944" s="1121" t="s">
        <v>4788</v>
      </c>
      <c r="D944" s="1121" t="s">
        <v>4789</v>
      </c>
      <c r="E944" s="1407">
        <v>1</v>
      </c>
      <c r="F944" s="1408">
        <v>1</v>
      </c>
      <c r="G944" s="13">
        <v>1</v>
      </c>
    </row>
    <row r="945" spans="1:7">
      <c r="A945" s="1121" t="s">
        <v>6422</v>
      </c>
      <c r="B945" s="1121" t="s">
        <v>6423</v>
      </c>
      <c r="C945" s="1121" t="s">
        <v>4798</v>
      </c>
      <c r="D945" s="1121" t="s">
        <v>4799</v>
      </c>
      <c r="E945" s="1407">
        <v>1</v>
      </c>
      <c r="F945" s="1408">
        <v>1</v>
      </c>
      <c r="G945" s="13">
        <v>1</v>
      </c>
    </row>
    <row r="946" spans="1:7">
      <c r="A946" s="1121" t="s">
        <v>6432</v>
      </c>
      <c r="B946" s="1121" t="s">
        <v>6644</v>
      </c>
      <c r="C946" s="1121" t="s">
        <v>5219</v>
      </c>
      <c r="D946" s="1121" t="s">
        <v>5220</v>
      </c>
      <c r="E946" s="1407">
        <v>1</v>
      </c>
      <c r="F946" s="1408">
        <v>1</v>
      </c>
      <c r="G946" s="13">
        <v>1</v>
      </c>
    </row>
    <row r="947" spans="1:7">
      <c r="A947" s="1121" t="s">
        <v>6432</v>
      </c>
      <c r="B947" s="1121" t="s">
        <v>6644</v>
      </c>
      <c r="C947" s="1121" t="s">
        <v>4790</v>
      </c>
      <c r="D947" s="1121" t="s">
        <v>4791</v>
      </c>
      <c r="E947" s="1407">
        <v>1</v>
      </c>
      <c r="F947" s="1408">
        <v>1</v>
      </c>
      <c r="G947" s="13">
        <v>1</v>
      </c>
    </row>
    <row r="948" spans="1:7">
      <c r="A948" s="1121" t="s">
        <v>6432</v>
      </c>
      <c r="B948" s="1121" t="s">
        <v>6644</v>
      </c>
      <c r="C948" s="1121" t="s">
        <v>4798</v>
      </c>
      <c r="D948" s="1121" t="s">
        <v>4799</v>
      </c>
      <c r="E948" s="1407">
        <v>1</v>
      </c>
      <c r="F948" s="1408">
        <v>1</v>
      </c>
      <c r="G948" s="13">
        <v>1</v>
      </c>
    </row>
    <row r="949" spans="1:7">
      <c r="A949" s="1121" t="s">
        <v>6416</v>
      </c>
      <c r="B949" s="1121" t="s">
        <v>6417</v>
      </c>
      <c r="C949" s="1121" t="s">
        <v>5219</v>
      </c>
      <c r="D949" s="1121" t="s">
        <v>5220</v>
      </c>
      <c r="E949" s="1407">
        <v>1</v>
      </c>
      <c r="F949" s="1408">
        <v>1</v>
      </c>
      <c r="G949" s="13">
        <v>1</v>
      </c>
    </row>
    <row r="950" spans="1:7">
      <c r="A950" s="1121" t="s">
        <v>6416</v>
      </c>
      <c r="B950" s="1121" t="s">
        <v>6417</v>
      </c>
      <c r="C950" s="1121" t="s">
        <v>4790</v>
      </c>
      <c r="D950" s="1121" t="s">
        <v>4791</v>
      </c>
      <c r="E950" s="1407">
        <v>1</v>
      </c>
      <c r="F950" s="1408">
        <v>1</v>
      </c>
      <c r="G950" s="13">
        <v>1</v>
      </c>
    </row>
    <row r="951" spans="1:7">
      <c r="A951" s="1121" t="s">
        <v>6416</v>
      </c>
      <c r="B951" s="1121" t="s">
        <v>6417</v>
      </c>
      <c r="C951" s="1121" t="s">
        <v>4798</v>
      </c>
      <c r="D951" s="1121" t="s">
        <v>4799</v>
      </c>
      <c r="E951" s="1407">
        <v>1</v>
      </c>
      <c r="F951" s="1408">
        <v>1</v>
      </c>
      <c r="G951" s="13">
        <v>1</v>
      </c>
    </row>
    <row r="952" spans="1:7">
      <c r="A952" s="1121" t="s">
        <v>6424</v>
      </c>
      <c r="B952" s="1121" t="s">
        <v>6645</v>
      </c>
      <c r="C952" s="1121" t="s">
        <v>4526</v>
      </c>
      <c r="D952" s="1121" t="s">
        <v>1245</v>
      </c>
      <c r="E952" s="1407">
        <v>1</v>
      </c>
      <c r="F952" s="1408">
        <v>1</v>
      </c>
      <c r="G952" s="13">
        <v>1</v>
      </c>
    </row>
    <row r="953" spans="1:7">
      <c r="A953" s="1121" t="s">
        <v>6424</v>
      </c>
      <c r="B953" s="1121" t="s">
        <v>6645</v>
      </c>
      <c r="C953" s="1121" t="s">
        <v>4796</v>
      </c>
      <c r="D953" s="1121" t="s">
        <v>4797</v>
      </c>
      <c r="E953" s="1407">
        <v>2</v>
      </c>
      <c r="F953" s="1408">
        <v>1</v>
      </c>
      <c r="G953" s="13">
        <v>2</v>
      </c>
    </row>
    <row r="954" spans="1:7">
      <c r="A954" s="1121" t="s">
        <v>6424</v>
      </c>
      <c r="B954" s="1121" t="s">
        <v>6645</v>
      </c>
      <c r="C954" s="1121" t="s">
        <v>5217</v>
      </c>
      <c r="D954" s="1121" t="s">
        <v>5218</v>
      </c>
      <c r="E954" s="1407">
        <v>1</v>
      </c>
      <c r="F954" s="1408">
        <v>1</v>
      </c>
      <c r="G954" s="13">
        <v>1</v>
      </c>
    </row>
    <row r="955" spans="1:7">
      <c r="A955" s="1122" t="s">
        <v>6371</v>
      </c>
      <c r="B955" s="1121" t="s">
        <v>6372</v>
      </c>
      <c r="C955" s="1121" t="s">
        <v>4425</v>
      </c>
      <c r="D955" s="1121" t="s">
        <v>4755</v>
      </c>
      <c r="E955" s="1407">
        <v>1</v>
      </c>
      <c r="F955" s="1408">
        <v>1</v>
      </c>
      <c r="G955" s="13">
        <v>1</v>
      </c>
    </row>
    <row r="956" spans="1:7">
      <c r="A956" s="1122" t="s">
        <v>6371</v>
      </c>
      <c r="B956" s="1121" t="s">
        <v>6372</v>
      </c>
      <c r="C956" s="1121" t="s">
        <v>1274</v>
      </c>
      <c r="D956" s="1121" t="s">
        <v>1024</v>
      </c>
      <c r="E956" s="1407">
        <v>1</v>
      </c>
      <c r="F956" s="1408">
        <v>1</v>
      </c>
      <c r="G956" s="13">
        <v>1</v>
      </c>
    </row>
    <row r="957" spans="1:7">
      <c r="A957" s="1122" t="s">
        <v>6371</v>
      </c>
      <c r="B957" s="1121" t="s">
        <v>6372</v>
      </c>
      <c r="C957" s="1121" t="s">
        <v>4423</v>
      </c>
      <c r="D957" s="1121" t="s">
        <v>1025</v>
      </c>
      <c r="E957" s="1407">
        <v>1</v>
      </c>
      <c r="F957" s="1408">
        <v>1</v>
      </c>
      <c r="G957" s="13">
        <v>1</v>
      </c>
    </row>
    <row r="958" spans="1:7">
      <c r="A958" s="1121" t="s">
        <v>6553</v>
      </c>
      <c r="B958" s="1121" t="s">
        <v>6554</v>
      </c>
      <c r="C958" s="1122" t="s">
        <v>5713</v>
      </c>
      <c r="D958" s="1121" t="s">
        <v>5714</v>
      </c>
      <c r="E958" s="1407">
        <v>1</v>
      </c>
      <c r="F958" s="1408">
        <v>1</v>
      </c>
      <c r="G958" s="13">
        <v>1</v>
      </c>
    </row>
    <row r="959" spans="1:7">
      <c r="A959" s="1121" t="s">
        <v>6553</v>
      </c>
      <c r="B959" s="1121" t="s">
        <v>6554</v>
      </c>
      <c r="C959" s="1122" t="s">
        <v>4541</v>
      </c>
      <c r="D959" s="1121" t="s">
        <v>4542</v>
      </c>
      <c r="E959" s="1407">
        <v>1</v>
      </c>
      <c r="F959" s="1408">
        <v>1</v>
      </c>
      <c r="G959" s="13">
        <v>1</v>
      </c>
    </row>
    <row r="960" spans="1:7">
      <c r="A960" s="1121" t="s">
        <v>6553</v>
      </c>
      <c r="B960" s="1121" t="s">
        <v>6554</v>
      </c>
      <c r="C960" s="1122" t="s">
        <v>5785</v>
      </c>
      <c r="D960" s="1121" t="s">
        <v>5786</v>
      </c>
      <c r="E960" s="1407">
        <v>2</v>
      </c>
      <c r="F960" s="1408">
        <v>1</v>
      </c>
      <c r="G960" s="13">
        <v>2</v>
      </c>
    </row>
    <row r="961" spans="1:7">
      <c r="A961" s="1121" t="s">
        <v>6553</v>
      </c>
      <c r="B961" s="1121" t="s">
        <v>6554</v>
      </c>
      <c r="C961" s="1122" t="s">
        <v>4901</v>
      </c>
      <c r="D961" s="1121" t="s">
        <v>5320</v>
      </c>
      <c r="E961" s="1407">
        <v>2</v>
      </c>
      <c r="F961" s="1408">
        <v>1</v>
      </c>
      <c r="G961" s="13">
        <v>2</v>
      </c>
    </row>
    <row r="962" spans="1:7">
      <c r="A962" s="1121" t="s">
        <v>6553</v>
      </c>
      <c r="B962" s="1121" t="s">
        <v>6554</v>
      </c>
      <c r="C962" s="1122" t="s">
        <v>5805</v>
      </c>
      <c r="D962" s="1121" t="s">
        <v>5806</v>
      </c>
      <c r="E962" s="1407">
        <v>1</v>
      </c>
      <c r="F962" s="1408">
        <v>1</v>
      </c>
      <c r="G962" s="13">
        <v>1</v>
      </c>
    </row>
    <row r="963" spans="1:7">
      <c r="A963" s="1121" t="s">
        <v>6556</v>
      </c>
      <c r="B963" s="1121" t="s">
        <v>6557</v>
      </c>
      <c r="C963" s="1122" t="s">
        <v>5817</v>
      </c>
      <c r="D963" s="1121" t="s">
        <v>5818</v>
      </c>
      <c r="E963" s="1407">
        <v>1</v>
      </c>
      <c r="F963" s="1408">
        <v>1</v>
      </c>
      <c r="G963" s="13">
        <v>1</v>
      </c>
    </row>
    <row r="964" spans="1:7">
      <c r="A964" s="1121" t="s">
        <v>6556</v>
      </c>
      <c r="B964" s="1121" t="s">
        <v>6557</v>
      </c>
      <c r="C964" s="1122" t="s">
        <v>4541</v>
      </c>
      <c r="D964" s="1121" t="s">
        <v>4542</v>
      </c>
      <c r="E964" s="1407">
        <v>1</v>
      </c>
      <c r="F964" s="1408">
        <v>1</v>
      </c>
      <c r="G964" s="13">
        <v>1</v>
      </c>
    </row>
    <row r="965" spans="1:7">
      <c r="A965" s="1121" t="s">
        <v>6556</v>
      </c>
      <c r="B965" s="1121" t="s">
        <v>6557</v>
      </c>
      <c r="C965" s="1122" t="s">
        <v>5785</v>
      </c>
      <c r="D965" s="1121" t="s">
        <v>5786</v>
      </c>
      <c r="E965" s="1407">
        <v>2</v>
      </c>
      <c r="F965" s="1408">
        <v>1</v>
      </c>
      <c r="G965" s="13">
        <v>2</v>
      </c>
    </row>
    <row r="966" spans="1:7">
      <c r="A966" s="1121" t="s">
        <v>6556</v>
      </c>
      <c r="B966" s="1121" t="s">
        <v>6557</v>
      </c>
      <c r="C966" s="1122" t="s">
        <v>4901</v>
      </c>
      <c r="D966" s="1121" t="s">
        <v>5320</v>
      </c>
      <c r="E966" s="1407">
        <v>2</v>
      </c>
      <c r="F966" s="1408">
        <v>1</v>
      </c>
      <c r="G966" s="13">
        <v>2</v>
      </c>
    </row>
    <row r="967" spans="1:7">
      <c r="A967" s="1121" t="s">
        <v>6556</v>
      </c>
      <c r="B967" s="1121" t="s">
        <v>6557</v>
      </c>
      <c r="C967" s="1122" t="s">
        <v>5805</v>
      </c>
      <c r="D967" s="1121" t="s">
        <v>5806</v>
      </c>
      <c r="E967" s="1407">
        <v>1</v>
      </c>
      <c r="F967" s="1408">
        <v>1</v>
      </c>
      <c r="G967" s="13">
        <v>1</v>
      </c>
    </row>
    <row r="968" spans="1:7">
      <c r="A968" s="1121" t="s">
        <v>6383</v>
      </c>
      <c r="B968" s="1121" t="s">
        <v>6384</v>
      </c>
      <c r="C968" s="1121" t="s">
        <v>5237</v>
      </c>
      <c r="D968" s="1121" t="s">
        <v>5238</v>
      </c>
      <c r="E968" s="1407">
        <v>1</v>
      </c>
      <c r="F968" s="1408">
        <v>1</v>
      </c>
      <c r="G968" s="13">
        <v>1</v>
      </c>
    </row>
    <row r="969" spans="1:7">
      <c r="A969" s="1121" t="s">
        <v>6383</v>
      </c>
      <c r="B969" s="1121" t="s">
        <v>6384</v>
      </c>
      <c r="C969" s="1122" t="s">
        <v>5934</v>
      </c>
      <c r="D969" s="1121" t="s">
        <v>6351</v>
      </c>
      <c r="E969" s="1407">
        <v>1</v>
      </c>
      <c r="F969" s="1408">
        <v>1</v>
      </c>
      <c r="G969" s="13">
        <v>1</v>
      </c>
    </row>
    <row r="970" spans="1:7">
      <c r="A970" s="1121" t="s">
        <v>6383</v>
      </c>
      <c r="B970" s="1121" t="s">
        <v>6384</v>
      </c>
      <c r="C970" s="1122" t="s">
        <v>5936</v>
      </c>
      <c r="D970" s="1121" t="s">
        <v>6193</v>
      </c>
      <c r="E970" s="1407">
        <v>1</v>
      </c>
      <c r="F970" s="1408">
        <v>1</v>
      </c>
      <c r="G970" s="13">
        <v>1</v>
      </c>
    </row>
    <row r="971" spans="1:7">
      <c r="A971" s="1121" t="s">
        <v>6383</v>
      </c>
      <c r="B971" s="1121" t="s">
        <v>6384</v>
      </c>
      <c r="C971" s="1122" t="s">
        <v>4359</v>
      </c>
      <c r="D971" s="1121" t="s">
        <v>2833</v>
      </c>
      <c r="E971" s="1407">
        <v>2</v>
      </c>
      <c r="F971" s="1408">
        <v>1</v>
      </c>
      <c r="G971" s="13">
        <v>2</v>
      </c>
    </row>
    <row r="972" spans="1:7">
      <c r="A972" s="1121" t="s">
        <v>6383</v>
      </c>
      <c r="B972" s="1121" t="s">
        <v>6384</v>
      </c>
      <c r="C972" s="1122" t="s">
        <v>5239</v>
      </c>
      <c r="D972" s="1121" t="s">
        <v>5240</v>
      </c>
      <c r="E972" s="1407">
        <v>2</v>
      </c>
      <c r="F972" s="1408">
        <v>1</v>
      </c>
      <c r="G972" s="13">
        <v>2</v>
      </c>
    </row>
    <row r="973" spans="1:7">
      <c r="A973" s="1121" t="s">
        <v>6400</v>
      </c>
      <c r="B973" s="1121" t="s">
        <v>6401</v>
      </c>
      <c r="C973" s="1122" t="s">
        <v>5237</v>
      </c>
      <c r="D973" s="1121" t="s">
        <v>5238</v>
      </c>
      <c r="E973" s="1407">
        <v>1</v>
      </c>
      <c r="F973" s="1408">
        <v>1</v>
      </c>
      <c r="G973" s="13">
        <v>1</v>
      </c>
    </row>
    <row r="974" spans="1:7">
      <c r="A974" s="1121" t="s">
        <v>6400</v>
      </c>
      <c r="B974" s="1121" t="s">
        <v>6401</v>
      </c>
      <c r="C974" s="1122" t="s">
        <v>5932</v>
      </c>
      <c r="D974" s="1121" t="s">
        <v>6350</v>
      </c>
      <c r="E974" s="1407">
        <v>1</v>
      </c>
      <c r="F974" s="1408">
        <v>1</v>
      </c>
      <c r="G974" s="13">
        <v>1</v>
      </c>
    </row>
    <row r="975" spans="1:7">
      <c r="A975" s="1121" t="s">
        <v>6400</v>
      </c>
      <c r="B975" s="1121" t="s">
        <v>6401</v>
      </c>
      <c r="C975" s="1122" t="s">
        <v>5932</v>
      </c>
      <c r="D975" s="1121" t="s">
        <v>6350</v>
      </c>
      <c r="E975" s="1407">
        <v>1</v>
      </c>
      <c r="F975" s="1408">
        <v>1</v>
      </c>
      <c r="G975" s="13">
        <v>1</v>
      </c>
    </row>
    <row r="976" spans="1:7">
      <c r="A976" s="1121" t="s">
        <v>6400</v>
      </c>
      <c r="B976" s="1121" t="s">
        <v>6401</v>
      </c>
      <c r="C976" s="1122" t="s">
        <v>5938</v>
      </c>
      <c r="D976" s="1121" t="s">
        <v>6192</v>
      </c>
      <c r="E976" s="1407">
        <v>1</v>
      </c>
      <c r="F976" s="1408">
        <v>1</v>
      </c>
      <c r="G976" s="13">
        <v>1</v>
      </c>
    </row>
    <row r="977" spans="1:7">
      <c r="A977" s="1121" t="s">
        <v>6400</v>
      </c>
      <c r="B977" s="1121" t="s">
        <v>6401</v>
      </c>
      <c r="C977" s="1122" t="s">
        <v>4359</v>
      </c>
      <c r="D977" s="1121" t="s">
        <v>2833</v>
      </c>
      <c r="E977" s="1407">
        <v>2</v>
      </c>
      <c r="F977" s="1408">
        <v>1</v>
      </c>
      <c r="G977" s="13">
        <v>2</v>
      </c>
    </row>
    <row r="978" spans="1:7">
      <c r="A978" s="1121" t="s">
        <v>6400</v>
      </c>
      <c r="B978" s="1121" t="s">
        <v>6401</v>
      </c>
      <c r="C978" s="1122" t="s">
        <v>5239</v>
      </c>
      <c r="D978" s="1121" t="s">
        <v>5240</v>
      </c>
      <c r="E978" s="1407">
        <v>2</v>
      </c>
      <c r="F978" s="1408">
        <v>1</v>
      </c>
      <c r="G978" s="13">
        <v>2</v>
      </c>
    </row>
    <row r="979" spans="1:7">
      <c r="A979" s="1121" t="s">
        <v>6646</v>
      </c>
      <c r="B979" s="1121"/>
      <c r="C979" s="1122" t="s">
        <v>4784</v>
      </c>
      <c r="D979" s="1121" t="s">
        <v>4785</v>
      </c>
      <c r="E979" s="1407">
        <v>1</v>
      </c>
      <c r="F979" s="1408">
        <v>1</v>
      </c>
      <c r="G979" s="13">
        <v>1</v>
      </c>
    </row>
    <row r="980" spans="1:7">
      <c r="A980" s="1121" t="s">
        <v>6646</v>
      </c>
      <c r="B980" s="1121"/>
      <c r="C980" s="1122" t="s">
        <v>3446</v>
      </c>
      <c r="D980" s="1121" t="s">
        <v>3447</v>
      </c>
      <c r="E980" s="1407">
        <v>3</v>
      </c>
      <c r="F980" s="1408">
        <v>1</v>
      </c>
      <c r="G980" s="13">
        <v>3</v>
      </c>
    </row>
    <row r="981" spans="1:7">
      <c r="A981" s="1121" t="s">
        <v>6390</v>
      </c>
      <c r="B981" s="1121"/>
      <c r="C981" s="1122" t="s">
        <v>4784</v>
      </c>
      <c r="D981" s="1121" t="s">
        <v>4785</v>
      </c>
      <c r="E981" s="1407">
        <v>1</v>
      </c>
      <c r="F981" s="1408">
        <v>1</v>
      </c>
      <c r="G981" s="13">
        <v>1</v>
      </c>
    </row>
    <row r="982" spans="1:7">
      <c r="A982" s="1121" t="s">
        <v>6390</v>
      </c>
      <c r="B982" s="1121"/>
      <c r="C982" s="1122" t="s">
        <v>1276</v>
      </c>
      <c r="D982" s="1121" t="s">
        <v>3448</v>
      </c>
      <c r="E982" s="1407">
        <v>3</v>
      </c>
      <c r="F982" s="1408">
        <v>1</v>
      </c>
      <c r="G982" s="13">
        <v>3</v>
      </c>
    </row>
    <row r="983" spans="1:7">
      <c r="A983" s="1121" t="s">
        <v>6391</v>
      </c>
      <c r="B983" s="1121"/>
      <c r="C983" s="1122" t="s">
        <v>4784</v>
      </c>
      <c r="D983" s="1121" t="s">
        <v>4785</v>
      </c>
      <c r="E983" s="1407">
        <v>1</v>
      </c>
      <c r="F983" s="1408">
        <v>1</v>
      </c>
      <c r="G983" s="13">
        <v>1</v>
      </c>
    </row>
    <row r="984" spans="1:7">
      <c r="A984" s="1121" t="s">
        <v>6391</v>
      </c>
      <c r="B984" s="1121"/>
      <c r="C984" s="1122" t="s">
        <v>1277</v>
      </c>
      <c r="D984" s="1121" t="s">
        <v>5252</v>
      </c>
      <c r="E984" s="1407">
        <v>3</v>
      </c>
      <c r="F984" s="1408">
        <v>1</v>
      </c>
      <c r="G984" s="13">
        <v>3</v>
      </c>
    </row>
    <row r="985" spans="1:7">
      <c r="A985" s="1121" t="s">
        <v>6392</v>
      </c>
      <c r="B985" s="1121"/>
      <c r="C985" s="1122" t="s">
        <v>4784</v>
      </c>
      <c r="D985" s="1121" t="s">
        <v>4785</v>
      </c>
      <c r="E985" s="1407">
        <v>1</v>
      </c>
      <c r="F985" s="1408">
        <v>1</v>
      </c>
      <c r="G985" s="13">
        <v>1</v>
      </c>
    </row>
    <row r="986" spans="1:7">
      <c r="A986" s="1121" t="s">
        <v>6392</v>
      </c>
      <c r="B986" s="1121"/>
      <c r="C986" s="1122" t="s">
        <v>1278</v>
      </c>
      <c r="D986" s="1121" t="s">
        <v>5253</v>
      </c>
      <c r="E986" s="1407">
        <v>3</v>
      </c>
      <c r="F986" s="1408">
        <v>1</v>
      </c>
      <c r="G986" s="13">
        <v>3</v>
      </c>
    </row>
    <row r="987" spans="1:7">
      <c r="A987" s="1121" t="s">
        <v>6377</v>
      </c>
      <c r="B987" s="1121" t="s">
        <v>5156</v>
      </c>
      <c r="C987" s="1122" t="s">
        <v>4271</v>
      </c>
      <c r="D987" s="1121" t="s">
        <v>4010</v>
      </c>
      <c r="E987" s="1407">
        <v>1</v>
      </c>
      <c r="F987" s="1408">
        <v>1</v>
      </c>
      <c r="G987" s="13">
        <v>1</v>
      </c>
    </row>
    <row r="988" spans="1:7">
      <c r="A988" s="1121" t="s">
        <v>6377</v>
      </c>
      <c r="B988" s="1121" t="s">
        <v>5156</v>
      </c>
      <c r="C988" s="1122" t="s">
        <v>5243</v>
      </c>
      <c r="D988" s="1121" t="s">
        <v>3356</v>
      </c>
      <c r="E988" s="1407">
        <v>1</v>
      </c>
      <c r="F988" s="1408">
        <v>1</v>
      </c>
      <c r="G988" s="13">
        <v>1</v>
      </c>
    </row>
    <row r="989" spans="1:7">
      <c r="A989" s="1121" t="s">
        <v>6377</v>
      </c>
      <c r="B989" s="1121" t="s">
        <v>5156</v>
      </c>
      <c r="C989" s="1122" t="s">
        <v>2497</v>
      </c>
      <c r="D989" s="1121" t="s">
        <v>3784</v>
      </c>
      <c r="E989" s="1407">
        <v>2</v>
      </c>
      <c r="F989" s="1408">
        <v>1</v>
      </c>
      <c r="G989" s="13">
        <v>2</v>
      </c>
    </row>
    <row r="990" spans="1:7">
      <c r="A990" s="1121" t="s">
        <v>6379</v>
      </c>
      <c r="B990" s="1121" t="s">
        <v>2284</v>
      </c>
      <c r="C990" s="1122" t="s">
        <v>4270</v>
      </c>
      <c r="D990" s="1121" t="s">
        <v>4009</v>
      </c>
      <c r="E990" s="1407">
        <v>1</v>
      </c>
      <c r="F990" s="1408">
        <v>1</v>
      </c>
      <c r="G990" s="13">
        <v>1</v>
      </c>
    </row>
    <row r="991" spans="1:7">
      <c r="A991" s="1121" t="s">
        <v>6379</v>
      </c>
      <c r="B991" s="1121" t="s">
        <v>2284</v>
      </c>
      <c r="C991" s="1122" t="s">
        <v>5243</v>
      </c>
      <c r="D991" s="1121" t="s">
        <v>3356</v>
      </c>
      <c r="E991" s="1407">
        <v>1</v>
      </c>
      <c r="F991" s="1408">
        <v>1</v>
      </c>
      <c r="G991" s="13">
        <v>1</v>
      </c>
    </row>
    <row r="992" spans="1:7">
      <c r="A992" s="1121" t="s">
        <v>6379</v>
      </c>
      <c r="B992" s="1121" t="s">
        <v>2284</v>
      </c>
      <c r="C992" s="1122" t="s">
        <v>2497</v>
      </c>
      <c r="D992" s="1121" t="s">
        <v>3784</v>
      </c>
      <c r="E992" s="1407">
        <v>2</v>
      </c>
      <c r="F992" s="1408">
        <v>1</v>
      </c>
      <c r="G992" s="13">
        <v>2</v>
      </c>
    </row>
    <row r="993" spans="1:7">
      <c r="A993" s="1121" t="s">
        <v>6393</v>
      </c>
      <c r="B993" s="1121" t="s">
        <v>6647</v>
      </c>
      <c r="C993" s="1122" t="s">
        <v>4267</v>
      </c>
      <c r="D993" s="1121" t="s">
        <v>4006</v>
      </c>
      <c r="E993" s="1407">
        <v>1</v>
      </c>
      <c r="F993" s="1408">
        <v>1</v>
      </c>
      <c r="G993" s="13">
        <v>1</v>
      </c>
    </row>
    <row r="994" spans="1:7">
      <c r="A994" s="1121" t="s">
        <v>6393</v>
      </c>
      <c r="B994" s="1121" t="s">
        <v>6647</v>
      </c>
      <c r="C994" s="1122" t="s">
        <v>794</v>
      </c>
      <c r="D994" s="1121" t="s">
        <v>5977</v>
      </c>
      <c r="E994" s="1407">
        <v>1</v>
      </c>
      <c r="F994" s="1408">
        <v>1</v>
      </c>
      <c r="G994" s="13">
        <v>1</v>
      </c>
    </row>
    <row r="995" spans="1:7">
      <c r="A995" s="1121" t="s">
        <v>6393</v>
      </c>
      <c r="B995" s="1121" t="s">
        <v>6647</v>
      </c>
      <c r="C995" s="1122" t="s">
        <v>2497</v>
      </c>
      <c r="D995" s="1121" t="s">
        <v>3784</v>
      </c>
      <c r="E995" s="1407">
        <v>1</v>
      </c>
      <c r="F995" s="1408">
        <v>1</v>
      </c>
      <c r="G995" s="13">
        <v>1</v>
      </c>
    </row>
    <row r="996" spans="1:7">
      <c r="A996" s="1121" t="s">
        <v>6395</v>
      </c>
      <c r="B996" s="1121" t="s">
        <v>6648</v>
      </c>
      <c r="C996" s="1122" t="s">
        <v>4268</v>
      </c>
      <c r="D996" s="1121" t="s">
        <v>4007</v>
      </c>
      <c r="E996" s="1407">
        <v>1</v>
      </c>
      <c r="F996" s="1408">
        <v>1</v>
      </c>
      <c r="G996" s="13">
        <v>1</v>
      </c>
    </row>
    <row r="997" spans="1:7">
      <c r="A997" s="1121" t="s">
        <v>6395</v>
      </c>
      <c r="B997" s="1121" t="s">
        <v>6648</v>
      </c>
      <c r="C997" s="1122" t="s">
        <v>794</v>
      </c>
      <c r="D997" s="1121" t="s">
        <v>5977</v>
      </c>
      <c r="E997" s="1407">
        <v>1</v>
      </c>
      <c r="F997" s="1408">
        <v>1</v>
      </c>
      <c r="G997" s="13">
        <v>1</v>
      </c>
    </row>
    <row r="998" spans="1:7">
      <c r="A998" s="1121" t="s">
        <v>6395</v>
      </c>
      <c r="B998" s="1121" t="s">
        <v>6648</v>
      </c>
      <c r="C998" s="1122" t="s">
        <v>2497</v>
      </c>
      <c r="D998" s="1121" t="s">
        <v>3784</v>
      </c>
      <c r="E998" s="1407">
        <v>1</v>
      </c>
      <c r="F998" s="1408">
        <v>1</v>
      </c>
      <c r="G998" s="13">
        <v>1</v>
      </c>
    </row>
    <row r="999" spans="1:7">
      <c r="A999" s="1121" t="s">
        <v>6373</v>
      </c>
      <c r="B999" s="1121" t="s">
        <v>2286</v>
      </c>
      <c r="C999" s="1122" t="s">
        <v>4269</v>
      </c>
      <c r="D999" s="1121" t="s">
        <v>4008</v>
      </c>
      <c r="E999" s="1407">
        <v>1</v>
      </c>
      <c r="F999" s="1408">
        <v>1</v>
      </c>
      <c r="G999" s="13">
        <v>1</v>
      </c>
    </row>
    <row r="1000" spans="1:7">
      <c r="A1000" s="1121" t="s">
        <v>6373</v>
      </c>
      <c r="B1000" s="1121" t="s">
        <v>2286</v>
      </c>
      <c r="C1000" s="1122" t="s">
        <v>794</v>
      </c>
      <c r="D1000" s="1121" t="s">
        <v>5977</v>
      </c>
      <c r="E1000" s="1407">
        <v>1</v>
      </c>
      <c r="F1000" s="1408">
        <v>1</v>
      </c>
      <c r="G1000" s="13">
        <v>1</v>
      </c>
    </row>
    <row r="1001" spans="1:7">
      <c r="A1001" s="1121" t="s">
        <v>6373</v>
      </c>
      <c r="B1001" s="1121" t="s">
        <v>2286</v>
      </c>
      <c r="C1001" s="1122" t="s">
        <v>2497</v>
      </c>
      <c r="D1001" s="1121" t="s">
        <v>3784</v>
      </c>
      <c r="E1001" s="1407">
        <v>1</v>
      </c>
      <c r="F1001" s="1408">
        <v>1</v>
      </c>
      <c r="G1001" s="13">
        <v>1</v>
      </c>
    </row>
    <row r="1002" spans="1:7">
      <c r="A1002" s="1121" t="s">
        <v>6375</v>
      </c>
      <c r="B1002" s="1121" t="s">
        <v>2287</v>
      </c>
      <c r="C1002" s="1122" t="s">
        <v>4266</v>
      </c>
      <c r="D1002" s="1121" t="s">
        <v>4005</v>
      </c>
      <c r="E1002" s="1407">
        <v>1</v>
      </c>
      <c r="F1002" s="1408">
        <v>1</v>
      </c>
      <c r="G1002" s="13">
        <v>1</v>
      </c>
    </row>
    <row r="1003" spans="1:7">
      <c r="A1003" s="1121" t="s">
        <v>6375</v>
      </c>
      <c r="B1003" s="1121" t="s">
        <v>2287</v>
      </c>
      <c r="C1003" s="1122" t="s">
        <v>794</v>
      </c>
      <c r="D1003" s="1121" t="s">
        <v>5977</v>
      </c>
      <c r="E1003" s="1407">
        <v>1</v>
      </c>
      <c r="F1003" s="1408">
        <v>1</v>
      </c>
      <c r="G1003" s="13">
        <v>1</v>
      </c>
    </row>
    <row r="1004" spans="1:7">
      <c r="A1004" s="1121" t="s">
        <v>6375</v>
      </c>
      <c r="B1004" s="1121" t="s">
        <v>2287</v>
      </c>
      <c r="C1004" s="1122" t="s">
        <v>2497</v>
      </c>
      <c r="D1004" s="1121" t="s">
        <v>3784</v>
      </c>
      <c r="E1004" s="1407">
        <v>1</v>
      </c>
      <c r="F1004" s="1408">
        <v>1</v>
      </c>
      <c r="G1004" s="13">
        <v>1</v>
      </c>
    </row>
    <row r="1005" spans="1:7">
      <c r="A1005" s="1121" t="s">
        <v>6402</v>
      </c>
      <c r="B1005" s="1121" t="s">
        <v>6403</v>
      </c>
      <c r="C1005" s="1122" t="s">
        <v>5414</v>
      </c>
      <c r="D1005" s="1121" t="s">
        <v>3808</v>
      </c>
      <c r="E1005" s="1407">
        <v>1</v>
      </c>
      <c r="F1005" s="1408">
        <v>1</v>
      </c>
      <c r="G1005" s="13">
        <v>1</v>
      </c>
    </row>
    <row r="1006" spans="1:7">
      <c r="A1006" s="1121" t="s">
        <v>6402</v>
      </c>
      <c r="B1006" s="1121" t="s">
        <v>6403</v>
      </c>
      <c r="C1006" s="1122" t="s">
        <v>1634</v>
      </c>
      <c r="D1006" s="1121" t="s">
        <v>1635</v>
      </c>
      <c r="E1006" s="1407">
        <v>2</v>
      </c>
      <c r="F1006" s="1408">
        <v>1</v>
      </c>
      <c r="G1006" s="13">
        <v>2</v>
      </c>
    </row>
    <row r="1007" spans="1:7">
      <c r="A1007" s="1230" t="s">
        <v>6402</v>
      </c>
      <c r="B1007" s="1230" t="s">
        <v>6403</v>
      </c>
      <c r="C1007" s="1176" t="s">
        <v>2357</v>
      </c>
      <c r="D1007" s="1230" t="s">
        <v>2047</v>
      </c>
      <c r="E1007" s="1409">
        <v>1</v>
      </c>
      <c r="F1007" s="1410">
        <v>1</v>
      </c>
      <c r="G1007" s="1154">
        <v>1</v>
      </c>
    </row>
    <row r="1008" spans="1:7">
      <c r="A1008" s="1121" t="s">
        <v>6402</v>
      </c>
      <c r="B1008" s="1121" t="s">
        <v>6403</v>
      </c>
      <c r="C1008" s="1122" t="s">
        <v>3179</v>
      </c>
      <c r="D1008" s="1121" t="s">
        <v>775</v>
      </c>
      <c r="E1008" s="1407">
        <v>1</v>
      </c>
      <c r="F1008" s="1408">
        <v>1</v>
      </c>
      <c r="G1008" s="13">
        <v>1</v>
      </c>
    </row>
    <row r="1009" spans="1:7">
      <c r="A1009" s="1121" t="s">
        <v>6402</v>
      </c>
      <c r="B1009" s="1121" t="s">
        <v>6403</v>
      </c>
      <c r="C1009" s="1122" t="s">
        <v>2527</v>
      </c>
      <c r="D1009" s="1121" t="s">
        <v>3072</v>
      </c>
      <c r="E1009" s="1407">
        <v>1</v>
      </c>
      <c r="F1009" s="1408">
        <v>1</v>
      </c>
      <c r="G1009" s="13">
        <v>1</v>
      </c>
    </row>
    <row r="1010" spans="1:7">
      <c r="A1010" s="1121" t="s">
        <v>6402</v>
      </c>
      <c r="B1010" s="1121" t="s">
        <v>6403</v>
      </c>
      <c r="C1010" s="1122" t="s">
        <v>5235</v>
      </c>
      <c r="D1010" s="1121" t="s">
        <v>5236</v>
      </c>
      <c r="E1010" s="1407">
        <v>2</v>
      </c>
      <c r="F1010" s="1408">
        <v>1</v>
      </c>
      <c r="G1010" s="13">
        <v>2</v>
      </c>
    </row>
    <row r="1011" spans="1:7">
      <c r="A1011" s="1121" t="s">
        <v>6402</v>
      </c>
      <c r="B1011" s="1121" t="s">
        <v>6403</v>
      </c>
      <c r="C1011" s="1122" t="s">
        <v>4810</v>
      </c>
      <c r="D1011" s="1121" t="s">
        <v>4811</v>
      </c>
      <c r="E1011" s="1407">
        <v>1</v>
      </c>
      <c r="F1011" s="1408">
        <v>1</v>
      </c>
      <c r="G1011" s="13">
        <v>1</v>
      </c>
    </row>
    <row r="1012" spans="1:7">
      <c r="A1012" s="1121" t="s">
        <v>6405</v>
      </c>
      <c r="B1012" s="1121" t="s">
        <v>6406</v>
      </c>
      <c r="C1012" s="1122" t="s">
        <v>4265</v>
      </c>
      <c r="D1012" s="1121" t="s">
        <v>3811</v>
      </c>
      <c r="E1012" s="1407">
        <v>1</v>
      </c>
      <c r="F1012" s="1408">
        <v>1</v>
      </c>
      <c r="G1012" s="13">
        <v>1</v>
      </c>
    </row>
    <row r="1013" spans="1:7">
      <c r="A1013" s="1121" t="s">
        <v>6405</v>
      </c>
      <c r="B1013" s="1121" t="s">
        <v>6406</v>
      </c>
      <c r="C1013" s="1122" t="s">
        <v>1634</v>
      </c>
      <c r="D1013" s="1121" t="s">
        <v>1635</v>
      </c>
      <c r="E1013" s="1407">
        <v>2</v>
      </c>
      <c r="F1013" s="1408">
        <v>1</v>
      </c>
      <c r="G1013" s="13">
        <v>2</v>
      </c>
    </row>
    <row r="1014" spans="1:7">
      <c r="A1014" s="1230" t="s">
        <v>6405</v>
      </c>
      <c r="B1014" s="1230" t="s">
        <v>6406</v>
      </c>
      <c r="C1014" s="1176" t="s">
        <v>2357</v>
      </c>
      <c r="D1014" s="1230" t="s">
        <v>2047</v>
      </c>
      <c r="E1014" s="1409">
        <v>1</v>
      </c>
      <c r="F1014" s="1410">
        <v>1</v>
      </c>
      <c r="G1014" s="1154">
        <v>1</v>
      </c>
    </row>
    <row r="1015" spans="1:7">
      <c r="A1015" s="1121" t="s">
        <v>6405</v>
      </c>
      <c r="B1015" s="1121" t="s">
        <v>6406</v>
      </c>
      <c r="C1015" s="1122" t="s">
        <v>3179</v>
      </c>
      <c r="D1015" s="1121" t="s">
        <v>775</v>
      </c>
      <c r="E1015" s="1407">
        <v>1</v>
      </c>
      <c r="F1015" s="1408">
        <v>1</v>
      </c>
      <c r="G1015" s="13">
        <v>1</v>
      </c>
    </row>
    <row r="1016" spans="1:7">
      <c r="A1016" s="1121" t="s">
        <v>6405</v>
      </c>
      <c r="B1016" s="1121" t="s">
        <v>6406</v>
      </c>
      <c r="C1016" s="1122" t="s">
        <v>4119</v>
      </c>
      <c r="D1016" s="1121" t="s">
        <v>3073</v>
      </c>
      <c r="E1016" s="1407">
        <v>1</v>
      </c>
      <c r="F1016" s="1408">
        <v>1</v>
      </c>
      <c r="G1016" s="13">
        <v>1</v>
      </c>
    </row>
    <row r="1017" spans="1:7">
      <c r="A1017" s="1121" t="s">
        <v>6405</v>
      </c>
      <c r="B1017" s="1121" t="s">
        <v>6406</v>
      </c>
      <c r="C1017" s="1122" t="s">
        <v>5235</v>
      </c>
      <c r="D1017" s="1121" t="s">
        <v>5236</v>
      </c>
      <c r="E1017" s="1407">
        <v>2</v>
      </c>
      <c r="F1017" s="1408">
        <v>1</v>
      </c>
      <c r="G1017" s="13">
        <v>2</v>
      </c>
    </row>
    <row r="1018" spans="1:7">
      <c r="A1018" s="1121" t="s">
        <v>6405</v>
      </c>
      <c r="B1018" s="1121" t="s">
        <v>6406</v>
      </c>
      <c r="C1018" s="1122" t="s">
        <v>4808</v>
      </c>
      <c r="D1018" s="1121" t="s">
        <v>4809</v>
      </c>
      <c r="E1018" s="1407">
        <v>1</v>
      </c>
      <c r="F1018" s="1408">
        <v>1</v>
      </c>
      <c r="G1018" s="13">
        <v>1</v>
      </c>
    </row>
    <row r="1019" spans="1:7">
      <c r="A1019" s="1121" t="s">
        <v>6636</v>
      </c>
      <c r="B1019" s="1121" t="s">
        <v>4626</v>
      </c>
      <c r="C1019" s="1122" t="s">
        <v>4265</v>
      </c>
      <c r="D1019" s="1121" t="s">
        <v>3811</v>
      </c>
      <c r="E1019" s="1407">
        <v>1</v>
      </c>
      <c r="F1019" s="1408">
        <v>1</v>
      </c>
      <c r="G1019" s="13">
        <v>1</v>
      </c>
    </row>
    <row r="1020" spans="1:7">
      <c r="A1020" s="1121" t="s">
        <v>6636</v>
      </c>
      <c r="B1020" s="1121" t="s">
        <v>4626</v>
      </c>
      <c r="C1020" s="1122" t="s">
        <v>1634</v>
      </c>
      <c r="D1020" s="1121" t="s">
        <v>1635</v>
      </c>
      <c r="E1020" s="1407">
        <v>3</v>
      </c>
      <c r="F1020" s="1408">
        <v>1</v>
      </c>
      <c r="G1020" s="13">
        <v>3</v>
      </c>
    </row>
    <row r="1021" spans="1:7">
      <c r="A1021" s="1121" t="s">
        <v>6636</v>
      </c>
      <c r="B1021" s="1121" t="s">
        <v>4626</v>
      </c>
      <c r="C1021" s="1122" t="s">
        <v>4119</v>
      </c>
      <c r="D1021" s="1121" t="s">
        <v>3073</v>
      </c>
      <c r="E1021" s="1407">
        <v>1</v>
      </c>
      <c r="F1021" s="1408">
        <v>1</v>
      </c>
      <c r="G1021" s="13">
        <v>1</v>
      </c>
    </row>
    <row r="1022" spans="1:7">
      <c r="A1022" s="1121" t="s">
        <v>6636</v>
      </c>
      <c r="B1022" s="1121" t="s">
        <v>4626</v>
      </c>
      <c r="C1022" s="1122" t="s">
        <v>5235</v>
      </c>
      <c r="D1022" s="1121" t="s">
        <v>5236</v>
      </c>
      <c r="E1022" s="1407">
        <v>2</v>
      </c>
      <c r="F1022" s="1408">
        <v>1</v>
      </c>
      <c r="G1022" s="13">
        <v>2</v>
      </c>
    </row>
    <row r="1023" spans="1:7">
      <c r="A1023" s="1121" t="s">
        <v>6636</v>
      </c>
      <c r="B1023" s="1121" t="s">
        <v>4626</v>
      </c>
      <c r="C1023" s="1122" t="s">
        <v>4808</v>
      </c>
      <c r="D1023" s="1121" t="s">
        <v>4809</v>
      </c>
      <c r="E1023" s="1407">
        <v>1</v>
      </c>
      <c r="F1023" s="1408">
        <v>1</v>
      </c>
      <c r="G1023" s="13">
        <v>1</v>
      </c>
    </row>
    <row r="1024" spans="1:7">
      <c r="A1024" s="1121" t="s">
        <v>6637</v>
      </c>
      <c r="B1024" s="1121" t="s">
        <v>4632</v>
      </c>
      <c r="C1024" s="1122" t="s">
        <v>5414</v>
      </c>
      <c r="D1024" s="1121" t="s">
        <v>3808</v>
      </c>
      <c r="E1024" s="1407">
        <v>1</v>
      </c>
      <c r="F1024" s="1408">
        <v>1</v>
      </c>
      <c r="G1024" s="13">
        <v>1</v>
      </c>
    </row>
    <row r="1025" spans="1:7">
      <c r="A1025" s="1121" t="s">
        <v>6637</v>
      </c>
      <c r="B1025" s="1121" t="s">
        <v>4632</v>
      </c>
      <c r="C1025" s="1122" t="s">
        <v>1634</v>
      </c>
      <c r="D1025" s="1121" t="s">
        <v>1635</v>
      </c>
      <c r="E1025" s="1407">
        <v>3</v>
      </c>
      <c r="F1025" s="1408">
        <v>1</v>
      </c>
      <c r="G1025" s="13">
        <v>3</v>
      </c>
    </row>
    <row r="1026" spans="1:7">
      <c r="A1026" s="1121" t="s">
        <v>6637</v>
      </c>
      <c r="B1026" s="1121" t="s">
        <v>4632</v>
      </c>
      <c r="C1026" s="1122" t="s">
        <v>2527</v>
      </c>
      <c r="D1026" s="1121" t="s">
        <v>3072</v>
      </c>
      <c r="E1026" s="1407">
        <v>1</v>
      </c>
      <c r="F1026" s="1408">
        <v>1</v>
      </c>
      <c r="G1026" s="13">
        <v>1</v>
      </c>
    </row>
    <row r="1027" spans="1:7">
      <c r="A1027" s="1121" t="s">
        <v>6637</v>
      </c>
      <c r="B1027" s="1121" t="s">
        <v>4632</v>
      </c>
      <c r="C1027" s="1121" t="s">
        <v>5235</v>
      </c>
      <c r="D1027" s="1121" t="s">
        <v>5236</v>
      </c>
      <c r="E1027" s="1407">
        <v>2</v>
      </c>
      <c r="F1027" s="1408">
        <v>1</v>
      </c>
      <c r="G1027" s="13">
        <v>2</v>
      </c>
    </row>
    <row r="1028" spans="1:7">
      <c r="A1028" s="1121" t="s">
        <v>6637</v>
      </c>
      <c r="B1028" s="1121" t="s">
        <v>4632</v>
      </c>
      <c r="C1028" s="1122" t="s">
        <v>4810</v>
      </c>
      <c r="D1028" s="1121" t="s">
        <v>4811</v>
      </c>
      <c r="E1028" s="1407">
        <v>1</v>
      </c>
      <c r="F1028" s="1408">
        <v>1</v>
      </c>
      <c r="G1028" s="13">
        <v>1</v>
      </c>
    </row>
    <row r="1029" spans="1:7">
      <c r="A1029" s="1121" t="s">
        <v>6397</v>
      </c>
      <c r="B1029" s="1121" t="s">
        <v>5566</v>
      </c>
      <c r="C1029" s="1122" t="s">
        <v>5414</v>
      </c>
      <c r="D1029" s="1121" t="s">
        <v>3808</v>
      </c>
      <c r="E1029" s="1407">
        <v>1</v>
      </c>
      <c r="F1029" s="1408">
        <v>1</v>
      </c>
      <c r="G1029" s="13">
        <v>1</v>
      </c>
    </row>
    <row r="1030" spans="1:7">
      <c r="A1030" s="1121" t="s">
        <v>6397</v>
      </c>
      <c r="B1030" s="1121" t="s">
        <v>5566</v>
      </c>
      <c r="C1030" s="1122" t="s">
        <v>1634</v>
      </c>
      <c r="D1030" s="1121" t="s">
        <v>1635</v>
      </c>
      <c r="E1030" s="1407">
        <v>4</v>
      </c>
      <c r="F1030" s="1408">
        <v>1</v>
      </c>
      <c r="G1030" s="13">
        <v>4</v>
      </c>
    </row>
    <row r="1031" spans="1:7">
      <c r="A1031" s="1121" t="s">
        <v>6397</v>
      </c>
      <c r="B1031" s="1121" t="s">
        <v>5566</v>
      </c>
      <c r="C1031" s="1122" t="s">
        <v>2527</v>
      </c>
      <c r="D1031" s="1121" t="s">
        <v>3072</v>
      </c>
      <c r="E1031" s="1407">
        <v>1</v>
      </c>
      <c r="F1031" s="1408">
        <v>1</v>
      </c>
      <c r="G1031" s="13">
        <v>1</v>
      </c>
    </row>
    <row r="1032" spans="1:7">
      <c r="A1032" s="1121" t="s">
        <v>6397</v>
      </c>
      <c r="B1032" s="1121" t="s">
        <v>5566</v>
      </c>
      <c r="C1032" s="1122" t="s">
        <v>5235</v>
      </c>
      <c r="D1032" s="1121" t="s">
        <v>5236</v>
      </c>
      <c r="E1032" s="1407">
        <v>2</v>
      </c>
      <c r="F1032" s="1408">
        <v>1</v>
      </c>
      <c r="G1032" s="13">
        <v>2</v>
      </c>
    </row>
    <row r="1033" spans="1:7">
      <c r="A1033" s="1121" t="s">
        <v>6397</v>
      </c>
      <c r="B1033" s="1121" t="s">
        <v>5566</v>
      </c>
      <c r="C1033" s="1122" t="s">
        <v>5791</v>
      </c>
      <c r="D1033" s="1121" t="s">
        <v>5792</v>
      </c>
      <c r="E1033" s="1407">
        <v>1</v>
      </c>
      <c r="F1033" s="1408">
        <v>1</v>
      </c>
      <c r="G1033" s="13">
        <v>1</v>
      </c>
    </row>
    <row r="1034" spans="1:7">
      <c r="A1034" s="1121" t="s">
        <v>6399</v>
      </c>
      <c r="B1034" s="1121" t="s">
        <v>1767</v>
      </c>
      <c r="C1034" s="1122" t="s">
        <v>4265</v>
      </c>
      <c r="D1034" s="1121" t="s">
        <v>3811</v>
      </c>
      <c r="E1034" s="1407">
        <v>1</v>
      </c>
      <c r="F1034" s="1408">
        <v>1</v>
      </c>
      <c r="G1034" s="13">
        <v>1</v>
      </c>
    </row>
    <row r="1035" spans="1:7">
      <c r="A1035" s="1121" t="s">
        <v>6399</v>
      </c>
      <c r="B1035" s="1121" t="s">
        <v>1767</v>
      </c>
      <c r="C1035" s="1122" t="s">
        <v>1634</v>
      </c>
      <c r="D1035" s="1121" t="s">
        <v>1635</v>
      </c>
      <c r="E1035" s="1407">
        <v>4</v>
      </c>
      <c r="F1035" s="1408">
        <v>1</v>
      </c>
      <c r="G1035" s="13">
        <v>4</v>
      </c>
    </row>
    <row r="1036" spans="1:7">
      <c r="A1036" s="1121" t="s">
        <v>6399</v>
      </c>
      <c r="B1036" s="1121" t="s">
        <v>1767</v>
      </c>
      <c r="C1036" s="1122" t="s">
        <v>4119</v>
      </c>
      <c r="D1036" s="1121" t="s">
        <v>3073</v>
      </c>
      <c r="E1036" s="1407">
        <v>1</v>
      </c>
      <c r="F1036" s="1408">
        <v>1</v>
      </c>
      <c r="G1036" s="13">
        <v>1</v>
      </c>
    </row>
    <row r="1037" spans="1:7">
      <c r="A1037" s="1121" t="s">
        <v>6399</v>
      </c>
      <c r="B1037" s="1121" t="s">
        <v>1767</v>
      </c>
      <c r="C1037" s="1122" t="s">
        <v>5235</v>
      </c>
      <c r="D1037" s="1121" t="s">
        <v>5236</v>
      </c>
      <c r="E1037" s="1407">
        <v>2</v>
      </c>
      <c r="F1037" s="1408">
        <v>1</v>
      </c>
      <c r="G1037" s="13">
        <v>2</v>
      </c>
    </row>
    <row r="1038" spans="1:7">
      <c r="A1038" s="1121" t="s">
        <v>6399</v>
      </c>
      <c r="B1038" s="1121" t="s">
        <v>1767</v>
      </c>
      <c r="C1038" s="1122" t="s">
        <v>4808</v>
      </c>
      <c r="D1038" s="1121" t="s">
        <v>4809</v>
      </c>
      <c r="E1038" s="1407">
        <v>1</v>
      </c>
      <c r="F1038" s="1408">
        <v>1</v>
      </c>
      <c r="G1038" s="13">
        <v>1</v>
      </c>
    </row>
    <row r="1039" spans="1:7">
      <c r="A1039" s="1121" t="s">
        <v>6386</v>
      </c>
      <c r="B1039" s="1121" t="s">
        <v>4635</v>
      </c>
      <c r="C1039" s="1122" t="s">
        <v>4265</v>
      </c>
      <c r="D1039" s="1121" t="s">
        <v>3811</v>
      </c>
      <c r="E1039" s="1407">
        <v>1</v>
      </c>
      <c r="F1039" s="1408">
        <v>1</v>
      </c>
      <c r="G1039" s="13">
        <v>1</v>
      </c>
    </row>
    <row r="1040" spans="1:7">
      <c r="A1040" s="1121" t="s">
        <v>6386</v>
      </c>
      <c r="B1040" s="1121" t="s">
        <v>4635</v>
      </c>
      <c r="C1040" s="1122" t="s">
        <v>1634</v>
      </c>
      <c r="D1040" s="1121" t="s">
        <v>1635</v>
      </c>
      <c r="E1040" s="1407">
        <v>3</v>
      </c>
      <c r="F1040" s="1408">
        <v>1</v>
      </c>
      <c r="G1040" s="13">
        <v>3</v>
      </c>
    </row>
    <row r="1041" spans="1:7">
      <c r="A1041" s="1121" t="s">
        <v>6386</v>
      </c>
      <c r="B1041" s="1121" t="s">
        <v>4635</v>
      </c>
      <c r="C1041" s="1122" t="s">
        <v>4119</v>
      </c>
      <c r="D1041" s="1121" t="s">
        <v>3073</v>
      </c>
      <c r="E1041" s="1407">
        <v>1</v>
      </c>
      <c r="F1041" s="1408">
        <v>1</v>
      </c>
      <c r="G1041" s="13">
        <v>1</v>
      </c>
    </row>
    <row r="1042" spans="1:7">
      <c r="A1042" s="1121" t="s">
        <v>6386</v>
      </c>
      <c r="B1042" s="1121" t="s">
        <v>4635</v>
      </c>
      <c r="C1042" s="1122" t="s">
        <v>5235</v>
      </c>
      <c r="D1042" s="1121" t="s">
        <v>5236</v>
      </c>
      <c r="E1042" s="1407">
        <v>2</v>
      </c>
      <c r="F1042" s="1408">
        <v>1</v>
      </c>
      <c r="G1042" s="13">
        <v>2</v>
      </c>
    </row>
    <row r="1043" spans="1:7">
      <c r="A1043" s="1121" t="s">
        <v>6386</v>
      </c>
      <c r="B1043" s="1121" t="s">
        <v>4635</v>
      </c>
      <c r="C1043" s="1122" t="s">
        <v>4808</v>
      </c>
      <c r="D1043" s="1121" t="s">
        <v>4809</v>
      </c>
      <c r="E1043" s="1407">
        <v>1</v>
      </c>
      <c r="F1043" s="1408">
        <v>1</v>
      </c>
      <c r="G1043" s="13">
        <v>1</v>
      </c>
    </row>
    <row r="1044" spans="1:7">
      <c r="A1044" s="1121" t="s">
        <v>6388</v>
      </c>
      <c r="B1044" s="1121" t="s">
        <v>1769</v>
      </c>
      <c r="C1044" s="1122" t="s">
        <v>5414</v>
      </c>
      <c r="D1044" s="1121" t="s">
        <v>3808</v>
      </c>
      <c r="E1044" s="1407">
        <v>1</v>
      </c>
      <c r="F1044" s="1408">
        <v>1</v>
      </c>
      <c r="G1044" s="13">
        <v>1</v>
      </c>
    </row>
    <row r="1045" spans="1:7">
      <c r="A1045" s="1121" t="s">
        <v>6388</v>
      </c>
      <c r="B1045" s="1121" t="s">
        <v>1769</v>
      </c>
      <c r="C1045" s="1122" t="s">
        <v>1634</v>
      </c>
      <c r="D1045" s="1121" t="s">
        <v>1635</v>
      </c>
      <c r="E1045" s="1407">
        <v>3</v>
      </c>
      <c r="F1045" s="1408">
        <v>1</v>
      </c>
      <c r="G1045" s="13">
        <v>3</v>
      </c>
    </row>
    <row r="1046" spans="1:7">
      <c r="A1046" s="1121" t="s">
        <v>6388</v>
      </c>
      <c r="B1046" s="1121" t="s">
        <v>1769</v>
      </c>
      <c r="C1046" s="1122" t="s">
        <v>2527</v>
      </c>
      <c r="D1046" s="1121" t="s">
        <v>3072</v>
      </c>
      <c r="E1046" s="1407">
        <v>1</v>
      </c>
      <c r="F1046" s="1408">
        <v>1</v>
      </c>
      <c r="G1046" s="13">
        <v>1</v>
      </c>
    </row>
    <row r="1047" spans="1:7">
      <c r="A1047" s="1121" t="s">
        <v>6388</v>
      </c>
      <c r="B1047" s="1121" t="s">
        <v>1769</v>
      </c>
      <c r="C1047" s="1122" t="s">
        <v>5235</v>
      </c>
      <c r="D1047" s="1121" t="s">
        <v>5236</v>
      </c>
      <c r="E1047" s="1407">
        <v>2</v>
      </c>
      <c r="F1047" s="1408">
        <v>1</v>
      </c>
      <c r="G1047" s="13">
        <v>2</v>
      </c>
    </row>
    <row r="1048" spans="1:7">
      <c r="A1048" s="1121" t="s">
        <v>6388</v>
      </c>
      <c r="B1048" s="1121" t="s">
        <v>1769</v>
      </c>
      <c r="C1048" s="1122" t="s">
        <v>4810</v>
      </c>
      <c r="D1048" s="1121" t="s">
        <v>4811</v>
      </c>
      <c r="E1048" s="1407">
        <v>1</v>
      </c>
      <c r="F1048" s="1408">
        <v>1</v>
      </c>
      <c r="G1048" s="13">
        <v>1</v>
      </c>
    </row>
    <row r="1049" spans="1:7">
      <c r="A1049" s="1121" t="s">
        <v>6634</v>
      </c>
      <c r="B1049" s="1121" t="s">
        <v>1768</v>
      </c>
      <c r="C1049" s="1122" t="s">
        <v>4264</v>
      </c>
      <c r="D1049" s="1121" t="s">
        <v>3810</v>
      </c>
      <c r="E1049" s="1407">
        <v>1</v>
      </c>
      <c r="F1049" s="1408">
        <v>1</v>
      </c>
      <c r="G1049" s="13">
        <v>1</v>
      </c>
    </row>
    <row r="1050" spans="1:7">
      <c r="A1050" s="1121" t="s">
        <v>6634</v>
      </c>
      <c r="B1050" s="1121" t="s">
        <v>1768</v>
      </c>
      <c r="C1050" s="1122" t="s">
        <v>1634</v>
      </c>
      <c r="D1050" s="1121" t="s">
        <v>1635</v>
      </c>
      <c r="E1050" s="1407">
        <v>2</v>
      </c>
      <c r="F1050" s="1408">
        <v>1</v>
      </c>
      <c r="G1050" s="13">
        <v>2</v>
      </c>
    </row>
    <row r="1051" spans="1:7">
      <c r="A1051" s="1121" t="s">
        <v>6635</v>
      </c>
      <c r="B1051" s="1121" t="s">
        <v>1770</v>
      </c>
      <c r="C1051" s="1122" t="s">
        <v>4264</v>
      </c>
      <c r="D1051" s="1121" t="s">
        <v>3810</v>
      </c>
      <c r="E1051" s="1407">
        <v>1</v>
      </c>
      <c r="F1051" s="1408">
        <v>1</v>
      </c>
      <c r="G1051" s="13">
        <v>1</v>
      </c>
    </row>
    <row r="1052" spans="1:7">
      <c r="A1052" s="1121" t="s">
        <v>6635</v>
      </c>
      <c r="B1052" s="1121" t="s">
        <v>1770</v>
      </c>
      <c r="C1052" s="1122" t="s">
        <v>1634</v>
      </c>
      <c r="D1052" s="1121" t="s">
        <v>1635</v>
      </c>
      <c r="E1052" s="1407">
        <v>2</v>
      </c>
      <c r="F1052" s="1408">
        <v>1</v>
      </c>
      <c r="G1052" s="13">
        <v>2</v>
      </c>
    </row>
    <row r="1053" spans="1:7">
      <c r="A1053" s="1121" t="s">
        <v>6561</v>
      </c>
      <c r="B1053" s="1121" t="s">
        <v>6562</v>
      </c>
      <c r="C1053" s="1122" t="s">
        <v>5512</v>
      </c>
      <c r="D1053" s="1121" t="s">
        <v>5569</v>
      </c>
      <c r="E1053" s="1407">
        <v>1.1777</v>
      </c>
      <c r="F1053" s="1408">
        <v>1</v>
      </c>
      <c r="G1053" s="13">
        <v>1.1777</v>
      </c>
    </row>
    <row r="1054" spans="1:7">
      <c r="A1054" s="1121" t="s">
        <v>6780</v>
      </c>
      <c r="B1054" s="1121" t="s">
        <v>6781</v>
      </c>
      <c r="C1054" s="1122" t="s">
        <v>1197</v>
      </c>
      <c r="D1054" s="1121" t="s">
        <v>4148</v>
      </c>
      <c r="E1054" s="1407">
        <v>1</v>
      </c>
      <c r="F1054" s="1408">
        <v>1</v>
      </c>
      <c r="G1054" s="13">
        <v>1</v>
      </c>
    </row>
    <row r="1055" spans="1:7">
      <c r="A1055" s="1121" t="s">
        <v>6780</v>
      </c>
      <c r="B1055" s="1121" t="s">
        <v>6781</v>
      </c>
      <c r="C1055" s="1122" t="s">
        <v>1200</v>
      </c>
      <c r="D1055" s="1121" t="s">
        <v>4151</v>
      </c>
      <c r="E1055" s="1407">
        <v>1</v>
      </c>
      <c r="F1055" s="1408">
        <v>1</v>
      </c>
      <c r="G1055" s="13">
        <v>1</v>
      </c>
    </row>
    <row r="1056" spans="1:7">
      <c r="A1056" s="1121" t="s">
        <v>6780</v>
      </c>
      <c r="B1056" s="1121" t="s">
        <v>6781</v>
      </c>
      <c r="C1056" s="1122" t="s">
        <v>4998</v>
      </c>
      <c r="D1056" s="1121" t="s">
        <v>3273</v>
      </c>
      <c r="E1056" s="1407">
        <v>1</v>
      </c>
      <c r="F1056" s="1408">
        <v>1</v>
      </c>
      <c r="G1056" s="13">
        <v>1</v>
      </c>
    </row>
    <row r="1057" spans="1:7">
      <c r="A1057" s="1121" t="s">
        <v>6778</v>
      </c>
      <c r="B1057" s="1121" t="s">
        <v>6779</v>
      </c>
      <c r="C1057" s="1122" t="s">
        <v>1196</v>
      </c>
      <c r="D1057" s="1121" t="s">
        <v>4147</v>
      </c>
      <c r="E1057" s="1407">
        <v>1</v>
      </c>
      <c r="F1057" s="1408">
        <v>1</v>
      </c>
      <c r="G1057" s="13">
        <v>1</v>
      </c>
    </row>
    <row r="1058" spans="1:7">
      <c r="A1058" s="1121" t="s">
        <v>6778</v>
      </c>
      <c r="B1058" s="1121" t="s">
        <v>6779</v>
      </c>
      <c r="C1058" s="1122" t="s">
        <v>1200</v>
      </c>
      <c r="D1058" s="1121" t="s">
        <v>4151</v>
      </c>
      <c r="E1058" s="1407">
        <v>1</v>
      </c>
      <c r="F1058" s="1408">
        <v>1</v>
      </c>
      <c r="G1058" s="13">
        <v>1</v>
      </c>
    </row>
    <row r="1059" spans="1:7">
      <c r="A1059" s="1121" t="s">
        <v>6778</v>
      </c>
      <c r="B1059" s="1121" t="s">
        <v>6779</v>
      </c>
      <c r="C1059" s="1122" t="s">
        <v>4997</v>
      </c>
      <c r="D1059" s="1121" t="s">
        <v>3272</v>
      </c>
      <c r="E1059" s="1407">
        <v>1</v>
      </c>
      <c r="F1059" s="1408">
        <v>1</v>
      </c>
      <c r="G1059" s="13">
        <v>1</v>
      </c>
    </row>
    <row r="1060" spans="1:7">
      <c r="A1060" s="1122" t="s">
        <v>6792</v>
      </c>
      <c r="B1060" s="1121" t="s">
        <v>6554</v>
      </c>
      <c r="C1060" s="1122" t="s">
        <v>5713</v>
      </c>
      <c r="D1060" s="1121" t="s">
        <v>5714</v>
      </c>
      <c r="E1060" s="1407">
        <v>1</v>
      </c>
      <c r="F1060" s="1408">
        <v>1</v>
      </c>
      <c r="G1060" s="13">
        <v>1</v>
      </c>
    </row>
    <row r="1061" spans="1:7">
      <c r="A1061" s="1121" t="s">
        <v>6786</v>
      </c>
      <c r="B1061" s="1121" t="s">
        <v>6554</v>
      </c>
      <c r="C1061" s="1122" t="s">
        <v>4541</v>
      </c>
      <c r="D1061" s="1121" t="s">
        <v>4542</v>
      </c>
      <c r="E1061" s="1407">
        <v>1</v>
      </c>
      <c r="F1061" s="1408">
        <v>1</v>
      </c>
      <c r="G1061" s="13">
        <v>1</v>
      </c>
    </row>
    <row r="1062" spans="1:7">
      <c r="A1062" s="1121" t="s">
        <v>6786</v>
      </c>
      <c r="B1062" s="1121" t="s">
        <v>6554</v>
      </c>
      <c r="C1062" s="1122" t="s">
        <v>5785</v>
      </c>
      <c r="D1062" s="1121" t="s">
        <v>5786</v>
      </c>
      <c r="E1062" s="1407">
        <v>2</v>
      </c>
      <c r="F1062" s="1408">
        <v>1</v>
      </c>
      <c r="G1062" s="13">
        <v>2</v>
      </c>
    </row>
    <row r="1063" spans="1:7">
      <c r="A1063" s="1121" t="s">
        <v>6786</v>
      </c>
      <c r="B1063" s="1121" t="s">
        <v>6554</v>
      </c>
      <c r="C1063" s="1122" t="s">
        <v>4901</v>
      </c>
      <c r="D1063" s="1121" t="s">
        <v>5320</v>
      </c>
      <c r="E1063" s="1407">
        <v>2</v>
      </c>
      <c r="F1063" s="1408">
        <v>1</v>
      </c>
      <c r="G1063" s="13">
        <v>2</v>
      </c>
    </row>
    <row r="1064" spans="1:7">
      <c r="A1064" s="1121" t="s">
        <v>6786</v>
      </c>
      <c r="B1064" s="1121" t="s">
        <v>6554</v>
      </c>
      <c r="C1064" s="1122" t="s">
        <v>5805</v>
      </c>
      <c r="D1064" s="1121" t="s">
        <v>5806</v>
      </c>
      <c r="E1064" s="1407">
        <v>1</v>
      </c>
      <c r="F1064" s="1408">
        <v>1</v>
      </c>
      <c r="G1064" s="13">
        <v>1</v>
      </c>
    </row>
    <row r="1065" spans="1:7">
      <c r="A1065" s="1122" t="s">
        <v>6793</v>
      </c>
      <c r="B1065" s="1121" t="s">
        <v>6554</v>
      </c>
      <c r="C1065" s="1122" t="s">
        <v>5713</v>
      </c>
      <c r="D1065" s="1121" t="s">
        <v>5714</v>
      </c>
      <c r="E1065" s="1407">
        <v>1</v>
      </c>
      <c r="F1065" s="1408">
        <v>1</v>
      </c>
      <c r="G1065" s="13">
        <v>1</v>
      </c>
    </row>
    <row r="1066" spans="1:7">
      <c r="A1066" s="1122" t="s">
        <v>6793</v>
      </c>
      <c r="B1066" s="1121" t="s">
        <v>6554</v>
      </c>
      <c r="C1066" s="1122" t="s">
        <v>4541</v>
      </c>
      <c r="D1066" s="1121" t="s">
        <v>4542</v>
      </c>
      <c r="E1066" s="1407">
        <v>1</v>
      </c>
      <c r="F1066" s="1408">
        <v>1</v>
      </c>
      <c r="G1066" s="13">
        <v>1</v>
      </c>
    </row>
    <row r="1067" spans="1:7">
      <c r="A1067" s="1122" t="s">
        <v>6793</v>
      </c>
      <c r="B1067" s="1121" t="s">
        <v>6554</v>
      </c>
      <c r="C1067" s="1122" t="s">
        <v>5785</v>
      </c>
      <c r="D1067" s="1121" t="s">
        <v>5786</v>
      </c>
      <c r="E1067" s="1407">
        <v>2</v>
      </c>
      <c r="F1067" s="1408">
        <v>1</v>
      </c>
      <c r="G1067" s="13">
        <v>2</v>
      </c>
    </row>
    <row r="1068" spans="1:7">
      <c r="A1068" s="1122" t="s">
        <v>6793</v>
      </c>
      <c r="B1068" s="1121" t="s">
        <v>6554</v>
      </c>
      <c r="C1068" s="1122" t="s">
        <v>4901</v>
      </c>
      <c r="D1068" s="1121" t="s">
        <v>5320</v>
      </c>
      <c r="E1068" s="1407">
        <v>2</v>
      </c>
      <c r="F1068" s="1408">
        <v>1</v>
      </c>
      <c r="G1068" s="13">
        <v>2</v>
      </c>
    </row>
    <row r="1069" spans="1:7">
      <c r="A1069" s="1122" t="s">
        <v>6793</v>
      </c>
      <c r="B1069" s="1121" t="s">
        <v>6554</v>
      </c>
      <c r="C1069" s="1122" t="s">
        <v>5805</v>
      </c>
      <c r="D1069" s="1121" t="s">
        <v>5806</v>
      </c>
      <c r="E1069" s="1407">
        <v>1</v>
      </c>
      <c r="F1069" s="1408">
        <v>1</v>
      </c>
      <c r="G1069" s="13">
        <v>1</v>
      </c>
    </row>
    <row r="1070" spans="1:7">
      <c r="A1070" s="1122" t="s">
        <v>6362</v>
      </c>
      <c r="B1070" s="1121" t="s">
        <v>6363</v>
      </c>
      <c r="C1070" s="1122" t="s">
        <v>2767</v>
      </c>
      <c r="D1070" s="1121" t="s">
        <v>3289</v>
      </c>
      <c r="E1070" s="1407">
        <v>1</v>
      </c>
      <c r="F1070" s="1408">
        <v>1</v>
      </c>
      <c r="G1070" s="13">
        <v>1</v>
      </c>
    </row>
    <row r="1071" spans="1:7">
      <c r="A1071" s="1122" t="s">
        <v>6362</v>
      </c>
      <c r="B1071" s="1121" t="s">
        <v>6363</v>
      </c>
      <c r="C1071" s="1122" t="s">
        <v>597</v>
      </c>
      <c r="D1071" s="1121" t="s">
        <v>3958</v>
      </c>
      <c r="E1071" s="1407">
        <v>1</v>
      </c>
      <c r="F1071" s="1408">
        <v>1</v>
      </c>
      <c r="G1071" s="13">
        <v>1</v>
      </c>
    </row>
    <row r="1072" spans="1:7">
      <c r="A1072" s="1122" t="s">
        <v>6362</v>
      </c>
      <c r="B1072" s="1121" t="s">
        <v>6363</v>
      </c>
      <c r="C1072" s="1122" t="s">
        <v>2612</v>
      </c>
      <c r="D1072" s="1121" t="s">
        <v>4700</v>
      </c>
      <c r="E1072" s="1407">
        <v>1</v>
      </c>
      <c r="F1072" s="1408">
        <v>1</v>
      </c>
      <c r="G1072" s="13">
        <v>1</v>
      </c>
    </row>
    <row r="1073" spans="1:7">
      <c r="A1073" s="1122" t="s">
        <v>6362</v>
      </c>
      <c r="B1073" s="1121" t="s">
        <v>6363</v>
      </c>
      <c r="C1073" s="1122" t="s">
        <v>3959</v>
      </c>
      <c r="D1073" s="1121" t="s">
        <v>493</v>
      </c>
      <c r="E1073" s="1407">
        <v>1</v>
      </c>
      <c r="F1073" s="1408">
        <v>1</v>
      </c>
      <c r="G1073" s="13">
        <v>1</v>
      </c>
    </row>
    <row r="1074" spans="1:7">
      <c r="A1074" s="1122" t="s">
        <v>6362</v>
      </c>
      <c r="B1074" s="1121" t="s">
        <v>6363</v>
      </c>
      <c r="C1074" s="1122" t="s">
        <v>5239</v>
      </c>
      <c r="D1074" s="1121" t="s">
        <v>5240</v>
      </c>
      <c r="E1074" s="1407">
        <v>1</v>
      </c>
      <c r="F1074" s="1408">
        <v>1</v>
      </c>
      <c r="G1074" s="13">
        <v>1</v>
      </c>
    </row>
    <row r="1075" spans="1:7">
      <c r="A1075" s="1122" t="s">
        <v>6362</v>
      </c>
      <c r="B1075" s="1121" t="s">
        <v>6363</v>
      </c>
      <c r="C1075" s="1122" t="s">
        <v>4359</v>
      </c>
      <c r="D1075" s="1121" t="s">
        <v>2833</v>
      </c>
      <c r="E1075" s="1407">
        <v>1</v>
      </c>
      <c r="F1075" s="1408">
        <v>1</v>
      </c>
      <c r="G1075" s="13">
        <v>1</v>
      </c>
    </row>
    <row r="1076" spans="1:7">
      <c r="A1076" s="1122" t="s">
        <v>6794</v>
      </c>
      <c r="B1076" s="1121" t="s">
        <v>6363</v>
      </c>
      <c r="C1076" s="1122" t="s">
        <v>2767</v>
      </c>
      <c r="D1076" s="1121" t="s">
        <v>3289</v>
      </c>
      <c r="E1076" s="1407">
        <v>1</v>
      </c>
      <c r="F1076" s="1408">
        <v>1</v>
      </c>
      <c r="G1076" s="13">
        <v>1</v>
      </c>
    </row>
    <row r="1077" spans="1:7">
      <c r="A1077" s="1122" t="s">
        <v>6365</v>
      </c>
      <c r="B1077" s="1121" t="s">
        <v>6363</v>
      </c>
      <c r="C1077" s="1122" t="s">
        <v>597</v>
      </c>
      <c r="D1077" s="1121" t="s">
        <v>3958</v>
      </c>
      <c r="E1077" s="1407">
        <v>1</v>
      </c>
      <c r="F1077" s="1408">
        <v>1</v>
      </c>
      <c r="G1077" s="13">
        <v>1</v>
      </c>
    </row>
    <row r="1078" spans="1:7">
      <c r="A1078" s="1122" t="s">
        <v>6365</v>
      </c>
      <c r="B1078" s="1121" t="s">
        <v>6363</v>
      </c>
      <c r="C1078" s="1122" t="s">
        <v>2612</v>
      </c>
      <c r="D1078" s="1121" t="s">
        <v>4700</v>
      </c>
      <c r="E1078" s="1407">
        <v>1</v>
      </c>
      <c r="F1078" s="1408">
        <v>1</v>
      </c>
      <c r="G1078" s="13">
        <v>1</v>
      </c>
    </row>
    <row r="1079" spans="1:7">
      <c r="A1079" s="1122" t="s">
        <v>6365</v>
      </c>
      <c r="B1079" s="1121" t="s">
        <v>6363</v>
      </c>
      <c r="C1079" s="1122" t="s">
        <v>3959</v>
      </c>
      <c r="D1079" s="1121" t="s">
        <v>493</v>
      </c>
      <c r="E1079" s="1407">
        <v>1</v>
      </c>
      <c r="F1079" s="1408">
        <v>1</v>
      </c>
      <c r="G1079" s="13">
        <v>1</v>
      </c>
    </row>
    <row r="1080" spans="1:7">
      <c r="A1080" s="1122" t="s">
        <v>6365</v>
      </c>
      <c r="B1080" s="1121" t="s">
        <v>6363</v>
      </c>
      <c r="C1080" s="1122" t="s">
        <v>5239</v>
      </c>
      <c r="D1080" s="1121" t="s">
        <v>5240</v>
      </c>
      <c r="E1080" s="1407">
        <v>1</v>
      </c>
      <c r="F1080" s="1408">
        <v>1</v>
      </c>
      <c r="G1080" s="13">
        <v>1</v>
      </c>
    </row>
    <row r="1081" spans="1:7">
      <c r="A1081" s="1122" t="s">
        <v>6365</v>
      </c>
      <c r="B1081" s="1121" t="s">
        <v>6363</v>
      </c>
      <c r="C1081" s="1122" t="s">
        <v>4359</v>
      </c>
      <c r="D1081" s="1121" t="s">
        <v>2833</v>
      </c>
      <c r="E1081" s="1407">
        <v>1</v>
      </c>
      <c r="F1081" s="1408">
        <v>1</v>
      </c>
      <c r="G1081" s="13">
        <v>1</v>
      </c>
    </row>
    <row r="1082" spans="1:7">
      <c r="A1082" s="1122" t="s">
        <v>6795</v>
      </c>
      <c r="B1082" s="1121" t="s">
        <v>6363</v>
      </c>
      <c r="C1082" s="1122" t="s">
        <v>2767</v>
      </c>
      <c r="D1082" s="1121" t="s">
        <v>3289</v>
      </c>
      <c r="E1082" s="1407">
        <v>1</v>
      </c>
      <c r="F1082" s="1408">
        <v>1</v>
      </c>
      <c r="G1082" s="13">
        <v>1</v>
      </c>
    </row>
    <row r="1083" spans="1:7">
      <c r="A1083" s="1122" t="s">
        <v>6368</v>
      </c>
      <c r="B1083" s="1121" t="s">
        <v>6363</v>
      </c>
      <c r="C1083" s="1122" t="s">
        <v>597</v>
      </c>
      <c r="D1083" s="1121" t="s">
        <v>3958</v>
      </c>
      <c r="E1083" s="1407">
        <v>1</v>
      </c>
      <c r="F1083" s="1408">
        <v>1</v>
      </c>
      <c r="G1083" s="13">
        <v>1</v>
      </c>
    </row>
    <row r="1084" spans="1:7">
      <c r="A1084" s="1122" t="s">
        <v>6368</v>
      </c>
      <c r="B1084" s="1121" t="s">
        <v>6363</v>
      </c>
      <c r="C1084" s="1122" t="s">
        <v>2612</v>
      </c>
      <c r="D1084" s="1121" t="s">
        <v>4700</v>
      </c>
      <c r="E1084" s="1407">
        <v>1</v>
      </c>
      <c r="F1084" s="1408">
        <v>1</v>
      </c>
      <c r="G1084" s="13">
        <v>1</v>
      </c>
    </row>
    <row r="1085" spans="1:7">
      <c r="A1085" s="1122" t="s">
        <v>6368</v>
      </c>
      <c r="B1085" s="1121" t="s">
        <v>6363</v>
      </c>
      <c r="C1085" s="1122" t="s">
        <v>3959</v>
      </c>
      <c r="D1085" s="1121" t="s">
        <v>493</v>
      </c>
      <c r="E1085" s="1407">
        <v>1</v>
      </c>
      <c r="F1085" s="1408">
        <v>1</v>
      </c>
      <c r="G1085" s="13">
        <v>1</v>
      </c>
    </row>
    <row r="1086" spans="1:7">
      <c r="A1086" s="1122" t="s">
        <v>6368</v>
      </c>
      <c r="B1086" s="1121" t="s">
        <v>6363</v>
      </c>
      <c r="C1086" s="1122" t="s">
        <v>5239</v>
      </c>
      <c r="D1086" s="1121" t="s">
        <v>5240</v>
      </c>
      <c r="E1086" s="1407">
        <v>1</v>
      </c>
      <c r="F1086" s="1408">
        <v>1</v>
      </c>
      <c r="G1086" s="13">
        <v>1</v>
      </c>
    </row>
    <row r="1087" spans="1:7">
      <c r="A1087" s="1122" t="s">
        <v>6368</v>
      </c>
      <c r="B1087" s="1121" t="s">
        <v>6363</v>
      </c>
      <c r="C1087" s="1122" t="s">
        <v>4359</v>
      </c>
      <c r="D1087" s="1121" t="s">
        <v>2833</v>
      </c>
      <c r="E1087" s="1407">
        <v>1</v>
      </c>
      <c r="F1087" s="1408">
        <v>1</v>
      </c>
      <c r="G1087" s="13">
        <v>1</v>
      </c>
    </row>
    <row r="1088" spans="1:7">
      <c r="A1088" s="1122" t="s">
        <v>4541</v>
      </c>
      <c r="B1088" s="1121" t="s">
        <v>4542</v>
      </c>
      <c r="C1088" s="1122" t="s">
        <v>4541</v>
      </c>
      <c r="D1088" s="1121" t="s">
        <v>4542</v>
      </c>
      <c r="E1088" s="1407">
        <v>1</v>
      </c>
      <c r="F1088" s="1408">
        <v>1</v>
      </c>
      <c r="G1088" s="13">
        <v>1</v>
      </c>
    </row>
    <row r="1089" spans="1:7">
      <c r="A1089" s="1122" t="s">
        <v>8036</v>
      </c>
      <c r="B1089" s="1121"/>
      <c r="C1089" s="1122" t="s">
        <v>7711</v>
      </c>
      <c r="D1089" s="1121"/>
      <c r="E1089" s="1407">
        <v>1</v>
      </c>
      <c r="F1089" s="1408">
        <v>1</v>
      </c>
      <c r="G1089" s="13">
        <v>1</v>
      </c>
    </row>
    <row r="1090" spans="1:7">
      <c r="A1090" s="1122" t="s">
        <v>8036</v>
      </c>
      <c r="B1090" s="1121"/>
      <c r="C1090" s="1122" t="s">
        <v>7396</v>
      </c>
      <c r="D1090" s="1121"/>
      <c r="E1090" s="1407">
        <v>1</v>
      </c>
      <c r="F1090" s="1408">
        <v>1</v>
      </c>
      <c r="G1090" s="13">
        <v>1</v>
      </c>
    </row>
    <row r="1091" spans="1:7">
      <c r="A1091" s="1122" t="s">
        <v>8036</v>
      </c>
      <c r="B1091" s="1121"/>
      <c r="C1091" s="1122" t="s">
        <v>7571</v>
      </c>
      <c r="D1091" s="1121"/>
      <c r="E1091" s="1407">
        <v>1</v>
      </c>
      <c r="F1091" s="1408">
        <v>1</v>
      </c>
      <c r="G1091" s="13">
        <v>1</v>
      </c>
    </row>
    <row r="1092" spans="1:7">
      <c r="A1092" s="1122" t="s">
        <v>8036</v>
      </c>
      <c r="B1092" s="1121"/>
      <c r="C1092" s="1122" t="s">
        <v>7537</v>
      </c>
      <c r="D1092" s="1121"/>
      <c r="E1092" s="1407">
        <v>1</v>
      </c>
      <c r="F1092" s="1408">
        <v>1</v>
      </c>
      <c r="G1092" s="13">
        <v>1</v>
      </c>
    </row>
    <row r="1093" spans="1:7">
      <c r="A1093" s="1122" t="s">
        <v>8037</v>
      </c>
      <c r="B1093" s="1121"/>
      <c r="C1093" s="1122" t="s">
        <v>7575</v>
      </c>
      <c r="D1093" s="1121"/>
      <c r="E1093" s="1407">
        <v>1</v>
      </c>
      <c r="F1093" s="1408">
        <v>1</v>
      </c>
      <c r="G1093" s="13">
        <v>1</v>
      </c>
    </row>
    <row r="1094" spans="1:7">
      <c r="A1094" s="1122" t="s">
        <v>8037</v>
      </c>
      <c r="B1094" s="1121"/>
      <c r="C1094" s="1122" t="s">
        <v>7539</v>
      </c>
      <c r="D1094" s="1121"/>
      <c r="E1094" s="1407">
        <v>1</v>
      </c>
      <c r="F1094" s="1408">
        <v>1</v>
      </c>
      <c r="G1094" s="13">
        <v>1</v>
      </c>
    </row>
    <row r="1095" spans="1:7">
      <c r="A1095" s="1122" t="s">
        <v>8037</v>
      </c>
      <c r="B1095" s="1121"/>
      <c r="C1095" s="1122" t="s">
        <v>7396</v>
      </c>
      <c r="D1095" s="1121"/>
      <c r="E1095" s="1407">
        <v>1</v>
      </c>
      <c r="F1095" s="1408">
        <v>1</v>
      </c>
      <c r="G1095" s="13">
        <v>1</v>
      </c>
    </row>
    <row r="1096" spans="1:7">
      <c r="A1096" s="1122" t="s">
        <v>8037</v>
      </c>
      <c r="B1096" s="1121"/>
      <c r="C1096" s="1122" t="s">
        <v>7571</v>
      </c>
      <c r="D1096" s="1121"/>
      <c r="E1096" s="1407">
        <v>1</v>
      </c>
      <c r="F1096" s="1408">
        <v>1</v>
      </c>
      <c r="G1096" s="13">
        <v>1</v>
      </c>
    </row>
    <row r="1097" spans="1:7">
      <c r="A1097" s="1122" t="s">
        <v>8037</v>
      </c>
      <c r="B1097" s="1121"/>
      <c r="C1097" s="1122" t="s">
        <v>7569</v>
      </c>
      <c r="D1097" s="1121"/>
      <c r="E1097" s="1407">
        <v>1</v>
      </c>
      <c r="F1097" s="1408">
        <v>1</v>
      </c>
      <c r="G1097" s="13">
        <v>1</v>
      </c>
    </row>
    <row r="1098" spans="1:7">
      <c r="A1098" s="1122" t="s">
        <v>8037</v>
      </c>
      <c r="B1098" s="1121"/>
      <c r="C1098" s="1122" t="s">
        <v>7537</v>
      </c>
      <c r="D1098" s="1121"/>
      <c r="E1098" s="1407">
        <v>1</v>
      </c>
      <c r="F1098" s="1408">
        <v>1</v>
      </c>
      <c r="G1098" s="13">
        <v>1</v>
      </c>
    </row>
    <row r="1099" spans="1:7">
      <c r="A1099" s="1122" t="s">
        <v>8038</v>
      </c>
      <c r="B1099" s="1121"/>
      <c r="C1099" s="1122" t="s">
        <v>7575</v>
      </c>
      <c r="D1099" s="1121"/>
      <c r="E1099" s="1407">
        <v>1</v>
      </c>
      <c r="F1099" s="1408">
        <v>1</v>
      </c>
      <c r="G1099" s="13">
        <v>1</v>
      </c>
    </row>
    <row r="1100" spans="1:7">
      <c r="A1100" s="1122" t="s">
        <v>8038</v>
      </c>
      <c r="B1100" s="1121"/>
      <c r="C1100" s="1122" t="s">
        <v>7539</v>
      </c>
      <c r="D1100" s="1121"/>
      <c r="E1100" s="1407">
        <v>1</v>
      </c>
      <c r="F1100" s="1408">
        <v>1</v>
      </c>
      <c r="G1100" s="13">
        <v>1</v>
      </c>
    </row>
    <row r="1101" spans="1:7">
      <c r="A1101" s="1122" t="s">
        <v>8038</v>
      </c>
      <c r="B1101" s="1121"/>
      <c r="C1101" s="1122" t="s">
        <v>7396</v>
      </c>
      <c r="D1101" s="1121"/>
      <c r="E1101" s="1407">
        <v>1</v>
      </c>
      <c r="F1101" s="1408">
        <v>1</v>
      </c>
      <c r="G1101" s="13">
        <v>1</v>
      </c>
    </row>
    <row r="1102" spans="1:7">
      <c r="A1102" s="1122" t="s">
        <v>8038</v>
      </c>
      <c r="B1102" s="1121"/>
      <c r="C1102" s="1122" t="s">
        <v>7571</v>
      </c>
      <c r="D1102" s="1121"/>
      <c r="E1102" s="1407">
        <v>1</v>
      </c>
      <c r="F1102" s="1408">
        <v>1</v>
      </c>
      <c r="G1102" s="13">
        <v>1</v>
      </c>
    </row>
    <row r="1103" spans="1:7">
      <c r="A1103" s="1122" t="s">
        <v>8038</v>
      </c>
      <c r="B1103" s="1121"/>
      <c r="C1103" s="1122" t="s">
        <v>7567</v>
      </c>
      <c r="D1103" s="1121"/>
      <c r="E1103" s="1407">
        <v>1</v>
      </c>
      <c r="F1103" s="1408">
        <v>1</v>
      </c>
      <c r="G1103" s="13">
        <v>1</v>
      </c>
    </row>
    <row r="1104" spans="1:7">
      <c r="A1104" s="1122" t="s">
        <v>8039</v>
      </c>
      <c r="B1104" s="1121"/>
      <c r="C1104" s="1122" t="s">
        <v>7711</v>
      </c>
      <c r="D1104" s="1121"/>
      <c r="E1104" s="1407">
        <v>1</v>
      </c>
      <c r="F1104" s="1408">
        <v>1</v>
      </c>
      <c r="G1104" s="13">
        <v>1</v>
      </c>
    </row>
    <row r="1105" spans="1:7">
      <c r="A1105" s="1122" t="s">
        <v>8039</v>
      </c>
      <c r="B1105" s="1121"/>
      <c r="C1105" s="1122" t="s">
        <v>7397</v>
      </c>
      <c r="D1105" s="1121"/>
      <c r="E1105" s="1407">
        <v>1</v>
      </c>
      <c r="F1105" s="1408">
        <v>1</v>
      </c>
      <c r="G1105" s="13">
        <v>1</v>
      </c>
    </row>
    <row r="1106" spans="1:7">
      <c r="A1106" s="1122" t="s">
        <v>8039</v>
      </c>
      <c r="B1106" s="1121"/>
      <c r="C1106" s="1122" t="s">
        <v>7537</v>
      </c>
      <c r="D1106" s="1121"/>
      <c r="E1106" s="1407">
        <v>1</v>
      </c>
      <c r="F1106" s="1408">
        <v>1</v>
      </c>
      <c r="G1106" s="13">
        <v>1</v>
      </c>
    </row>
    <row r="1107" spans="1:7">
      <c r="A1107" s="1122" t="s">
        <v>8040</v>
      </c>
      <c r="B1107" s="1121"/>
      <c r="C1107" s="1122" t="s">
        <v>7711</v>
      </c>
      <c r="D1107" s="1121"/>
      <c r="E1107" s="1407">
        <v>1</v>
      </c>
      <c r="F1107" s="1408">
        <v>1</v>
      </c>
      <c r="G1107" s="13">
        <v>1</v>
      </c>
    </row>
    <row r="1108" spans="1:7">
      <c r="A1108" s="1122" t="s">
        <v>8040</v>
      </c>
      <c r="B1108" s="1121"/>
      <c r="C1108" s="1122" t="s">
        <v>7397</v>
      </c>
      <c r="D1108" s="1121"/>
      <c r="E1108" s="1407">
        <v>1</v>
      </c>
      <c r="F1108" s="1408">
        <v>1</v>
      </c>
      <c r="G1108" s="13">
        <v>1</v>
      </c>
    </row>
    <row r="1109" spans="1:7">
      <c r="A1109" s="1122" t="s">
        <v>8040</v>
      </c>
      <c r="B1109" s="1121"/>
      <c r="C1109" s="1122" t="s">
        <v>7569</v>
      </c>
      <c r="D1109" s="1121"/>
      <c r="E1109" s="1407">
        <v>1</v>
      </c>
      <c r="F1109" s="1408">
        <v>1</v>
      </c>
      <c r="G1109" s="13">
        <v>1</v>
      </c>
    </row>
    <row r="1110" spans="1:7">
      <c r="A1110" s="1122" t="s">
        <v>8041</v>
      </c>
      <c r="B1110" s="1121"/>
      <c r="C1110" s="1122" t="s">
        <v>7711</v>
      </c>
      <c r="D1110" s="1121"/>
      <c r="E1110" s="1407">
        <v>1</v>
      </c>
      <c r="F1110" s="1408">
        <v>1</v>
      </c>
      <c r="G1110" s="13">
        <v>1</v>
      </c>
    </row>
    <row r="1111" spans="1:7">
      <c r="A1111" s="1122" t="s">
        <v>8041</v>
      </c>
      <c r="B1111" s="1121"/>
      <c r="C1111" s="1122" t="s">
        <v>7397</v>
      </c>
      <c r="D1111" s="1121"/>
      <c r="E1111" s="1407">
        <v>1</v>
      </c>
      <c r="F1111" s="1408">
        <v>1</v>
      </c>
      <c r="G1111" s="13">
        <v>1</v>
      </c>
    </row>
    <row r="1112" spans="1:7">
      <c r="A1112" s="1122" t="s">
        <v>8041</v>
      </c>
      <c r="B1112" s="1121"/>
      <c r="C1112" s="1122" t="s">
        <v>7567</v>
      </c>
      <c r="D1112" s="1121"/>
      <c r="E1112" s="1407">
        <v>1</v>
      </c>
      <c r="F1112" s="1408">
        <v>1</v>
      </c>
      <c r="G1112" s="13">
        <v>1</v>
      </c>
    </row>
    <row r="1113" spans="1:7">
      <c r="A1113" s="1122" t="s">
        <v>8047</v>
      </c>
      <c r="B1113" s="1121"/>
      <c r="C1113" s="1122" t="s">
        <v>7394</v>
      </c>
      <c r="D1113" s="1121"/>
      <c r="E1113" s="1407">
        <v>1</v>
      </c>
      <c r="F1113" s="1408">
        <v>1</v>
      </c>
      <c r="G1113" s="13">
        <v>1</v>
      </c>
    </row>
    <row r="1114" spans="1:7">
      <c r="A1114" s="1122" t="s">
        <v>8047</v>
      </c>
      <c r="B1114" s="1121"/>
      <c r="C1114" s="1122" t="s">
        <v>1634</v>
      </c>
      <c r="D1114" s="1121"/>
      <c r="E1114" s="1407">
        <v>3</v>
      </c>
      <c r="F1114" s="1408">
        <v>1</v>
      </c>
      <c r="G1114" s="13">
        <v>3</v>
      </c>
    </row>
    <row r="1115" spans="1:7">
      <c r="A1115" s="1122" t="s">
        <v>8047</v>
      </c>
      <c r="B1115" s="1121"/>
      <c r="C1115" s="1122" t="s">
        <v>7398</v>
      </c>
      <c r="D1115" s="1121"/>
      <c r="E1115" s="1407">
        <v>1</v>
      </c>
      <c r="F1115" s="1408">
        <v>1</v>
      </c>
      <c r="G1115" s="13">
        <v>1</v>
      </c>
    </row>
    <row r="1116" spans="1:7">
      <c r="A1116" s="1122" t="s">
        <v>8047</v>
      </c>
      <c r="B1116" s="1121"/>
      <c r="C1116" s="1122" t="s">
        <v>7484</v>
      </c>
      <c r="D1116" s="1121"/>
      <c r="E1116" s="1407">
        <v>1</v>
      </c>
      <c r="F1116" s="1408">
        <v>1</v>
      </c>
      <c r="G1116" s="13">
        <v>1</v>
      </c>
    </row>
    <row r="1117" spans="1:7">
      <c r="A1117" s="1122" t="s">
        <v>8047</v>
      </c>
      <c r="B1117" s="1121"/>
      <c r="C1117" s="1122" t="s">
        <v>7541</v>
      </c>
      <c r="D1117" s="1121"/>
      <c r="E1117" s="1407">
        <v>1</v>
      </c>
      <c r="F1117" s="1408">
        <v>1</v>
      </c>
      <c r="G1117" s="13">
        <v>1</v>
      </c>
    </row>
    <row r="1118" spans="1:7">
      <c r="A1118" s="1122" t="s">
        <v>8048</v>
      </c>
      <c r="B1118" s="1121"/>
      <c r="C1118" s="1122" t="s">
        <v>7394</v>
      </c>
      <c r="D1118" s="1121"/>
      <c r="E1118" s="1407">
        <v>1</v>
      </c>
      <c r="F1118" s="1408">
        <v>1</v>
      </c>
      <c r="G1118" s="13">
        <v>1</v>
      </c>
    </row>
    <row r="1119" spans="1:7">
      <c r="A1119" s="1122" t="s">
        <v>8048</v>
      </c>
      <c r="B1119" s="1121"/>
      <c r="C1119" s="1122" t="s">
        <v>1634</v>
      </c>
      <c r="D1119" s="1121"/>
      <c r="E1119" s="1407">
        <v>2</v>
      </c>
      <c r="F1119" s="1408">
        <v>1</v>
      </c>
      <c r="G1119" s="13">
        <v>2</v>
      </c>
    </row>
    <row r="1120" spans="1:7">
      <c r="A1120" s="1122" t="s">
        <v>8048</v>
      </c>
      <c r="B1120" s="1121"/>
      <c r="C1120" s="1122" t="s">
        <v>7398</v>
      </c>
      <c r="D1120" s="1121"/>
      <c r="E1120" s="1407">
        <v>1</v>
      </c>
      <c r="F1120" s="1408">
        <v>1</v>
      </c>
      <c r="G1120" s="13">
        <v>1</v>
      </c>
    </row>
    <row r="1121" spans="1:7">
      <c r="A1121" s="1122" t="s">
        <v>8048</v>
      </c>
      <c r="B1121" s="1121"/>
      <c r="C1121" s="1122" t="s">
        <v>7484</v>
      </c>
      <c r="D1121" s="1121"/>
      <c r="E1121" s="1407">
        <v>1</v>
      </c>
      <c r="F1121" s="1408">
        <v>1</v>
      </c>
      <c r="G1121" s="13">
        <v>1</v>
      </c>
    </row>
    <row r="1122" spans="1:7">
      <c r="A1122" s="1122" t="s">
        <v>8048</v>
      </c>
      <c r="B1122" s="1121"/>
      <c r="C1122" s="1122" t="s">
        <v>7541</v>
      </c>
      <c r="D1122" s="1121"/>
      <c r="E1122" s="1407">
        <v>1</v>
      </c>
      <c r="F1122" s="1408">
        <v>1</v>
      </c>
      <c r="G1122" s="13">
        <v>1</v>
      </c>
    </row>
    <row r="1123" spans="1:7">
      <c r="A1123" s="1122" t="s">
        <v>8049</v>
      </c>
      <c r="B1123" s="1121"/>
      <c r="C1123" s="1122" t="s">
        <v>7394</v>
      </c>
      <c r="D1123" s="1121"/>
      <c r="E1123" s="1407">
        <v>1</v>
      </c>
      <c r="F1123" s="1408">
        <v>1</v>
      </c>
      <c r="G1123" s="13">
        <v>1</v>
      </c>
    </row>
    <row r="1124" spans="1:7">
      <c r="A1124" s="1122" t="s">
        <v>8049</v>
      </c>
      <c r="B1124" s="1121"/>
      <c r="C1124" s="1122" t="s">
        <v>8050</v>
      </c>
      <c r="D1124" s="1121"/>
      <c r="E1124" s="1407">
        <v>0</v>
      </c>
      <c r="F1124" s="1408">
        <v>1</v>
      </c>
      <c r="G1124" s="13">
        <v>0</v>
      </c>
    </row>
    <row r="1125" spans="1:7">
      <c r="A1125" s="1122" t="s">
        <v>8049</v>
      </c>
      <c r="B1125" s="1121"/>
      <c r="C1125" s="1122" t="s">
        <v>1634</v>
      </c>
      <c r="D1125" s="1121"/>
      <c r="E1125" s="1407">
        <v>4</v>
      </c>
      <c r="F1125" s="1408">
        <v>1</v>
      </c>
      <c r="G1125" s="13">
        <v>4</v>
      </c>
    </row>
    <row r="1126" spans="1:7">
      <c r="A1126" s="1122" t="s">
        <v>8049</v>
      </c>
      <c r="B1126" s="1121"/>
      <c r="C1126" s="1122" t="s">
        <v>7398</v>
      </c>
      <c r="D1126" s="1121"/>
      <c r="E1126" s="1407">
        <v>1</v>
      </c>
      <c r="F1126" s="1408">
        <v>1</v>
      </c>
      <c r="G1126" s="13">
        <v>1</v>
      </c>
    </row>
    <row r="1127" spans="1:7">
      <c r="A1127" s="1122" t="s">
        <v>8049</v>
      </c>
      <c r="B1127" s="1121"/>
      <c r="C1127" s="1122" t="s">
        <v>7484</v>
      </c>
      <c r="D1127" s="1121"/>
      <c r="E1127" s="1407">
        <v>1</v>
      </c>
      <c r="F1127" s="1408">
        <v>1</v>
      </c>
      <c r="G1127" s="13">
        <v>1</v>
      </c>
    </row>
    <row r="1128" spans="1:7">
      <c r="A1128" s="1122" t="s">
        <v>8049</v>
      </c>
      <c r="B1128" s="1121"/>
      <c r="C1128" s="1122" t="s">
        <v>7541</v>
      </c>
      <c r="D1128" s="1121"/>
      <c r="E1128" s="1407">
        <v>1</v>
      </c>
      <c r="F1128" s="1408">
        <v>1</v>
      </c>
      <c r="G1128" s="13">
        <v>1</v>
      </c>
    </row>
    <row r="1129" spans="1:7">
      <c r="A1129" s="1122" t="s">
        <v>7806</v>
      </c>
      <c r="B1129" s="1121"/>
      <c r="C1129" s="1122" t="s">
        <v>7394</v>
      </c>
      <c r="D1129" s="1121"/>
      <c r="E1129" s="1407">
        <v>0</v>
      </c>
      <c r="F1129" s="1408">
        <v>1</v>
      </c>
      <c r="G1129" s="13">
        <v>0</v>
      </c>
    </row>
    <row r="1130" spans="1:7">
      <c r="A1130" s="1122" t="s">
        <v>7806</v>
      </c>
      <c r="B1130" s="1121"/>
      <c r="C1130" s="1122" t="s">
        <v>8050</v>
      </c>
      <c r="D1130" s="1121"/>
      <c r="E1130" s="1407">
        <v>1</v>
      </c>
      <c r="F1130" s="1408">
        <v>1</v>
      </c>
      <c r="G1130" s="13">
        <v>1</v>
      </c>
    </row>
    <row r="1131" spans="1:7">
      <c r="A1131" s="1122" t="s">
        <v>7806</v>
      </c>
      <c r="B1131" s="1121"/>
      <c r="C1131" s="1122" t="s">
        <v>1634</v>
      </c>
      <c r="D1131" s="1121"/>
      <c r="E1131" s="1407">
        <v>4</v>
      </c>
      <c r="F1131" s="1408">
        <v>1</v>
      </c>
      <c r="G1131" s="13">
        <v>4</v>
      </c>
    </row>
    <row r="1132" spans="1:7">
      <c r="A1132" s="1122" t="s">
        <v>7806</v>
      </c>
      <c r="B1132" s="1121"/>
      <c r="C1132" s="1122" t="s">
        <v>7398</v>
      </c>
      <c r="D1132" s="1121"/>
      <c r="E1132" s="1407">
        <v>0</v>
      </c>
      <c r="F1132" s="1408">
        <v>1</v>
      </c>
      <c r="G1132" s="13">
        <v>0</v>
      </c>
    </row>
    <row r="1133" spans="1:7">
      <c r="A1133" s="1122" t="s">
        <v>7806</v>
      </c>
      <c r="B1133" s="1121"/>
      <c r="C1133" s="1122" t="s">
        <v>7484</v>
      </c>
      <c r="D1133" s="1121"/>
      <c r="E1133" s="1407">
        <v>0</v>
      </c>
      <c r="F1133" s="1408">
        <v>1</v>
      </c>
      <c r="G1133" s="13">
        <v>0</v>
      </c>
    </row>
    <row r="1134" spans="1:7">
      <c r="A1134" s="1122" t="s">
        <v>7806</v>
      </c>
      <c r="B1134" s="1121"/>
      <c r="C1134" s="1122" t="s">
        <v>7541</v>
      </c>
      <c r="D1134" s="1121"/>
      <c r="E1134" s="1407">
        <v>0</v>
      </c>
      <c r="F1134" s="1408">
        <v>1</v>
      </c>
      <c r="G1134" s="13">
        <v>0</v>
      </c>
    </row>
    <row r="1135" spans="1:7">
      <c r="A1135" s="1122" t="s">
        <v>7973</v>
      </c>
      <c r="B1135" s="1121"/>
      <c r="C1135" s="1122" t="s">
        <v>7504</v>
      </c>
      <c r="D1135" s="1121"/>
      <c r="E1135" s="1407">
        <v>2</v>
      </c>
      <c r="F1135" s="1408">
        <v>1</v>
      </c>
      <c r="G1135" s="13">
        <v>2</v>
      </c>
    </row>
    <row r="1136" spans="1:7">
      <c r="A1136" s="1122" t="s">
        <v>7973</v>
      </c>
      <c r="B1136" s="1121"/>
      <c r="C1136" s="1122" t="s">
        <v>7506</v>
      </c>
      <c r="D1136" s="1121"/>
      <c r="E1136" s="1407"/>
      <c r="F1136" s="1408">
        <v>1</v>
      </c>
      <c r="G1136" s="13">
        <v>0</v>
      </c>
    </row>
    <row r="1137" spans="1:7">
      <c r="A1137" s="1122" t="s">
        <v>7973</v>
      </c>
      <c r="B1137" s="1121"/>
      <c r="C1137" s="1122" t="s">
        <v>7508</v>
      </c>
      <c r="D1137" s="1121"/>
      <c r="E1137" s="1407"/>
      <c r="F1137" s="1408">
        <v>1</v>
      </c>
      <c r="G1137" s="13">
        <v>0</v>
      </c>
    </row>
    <row r="1138" spans="1:7">
      <c r="A1138" s="1122" t="s">
        <v>7973</v>
      </c>
      <c r="B1138" s="1121"/>
      <c r="C1138" s="1122" t="s">
        <v>7510</v>
      </c>
      <c r="D1138" s="1121"/>
      <c r="E1138" s="1407"/>
      <c r="F1138" s="1408">
        <v>1</v>
      </c>
      <c r="G1138" s="13">
        <v>0</v>
      </c>
    </row>
    <row r="1139" spans="1:7">
      <c r="A1139" s="1122" t="s">
        <v>7973</v>
      </c>
      <c r="B1139" s="1121"/>
      <c r="C1139" s="1122" t="s">
        <v>1278</v>
      </c>
      <c r="D1139" s="1121"/>
      <c r="E1139" s="1407">
        <v>8</v>
      </c>
      <c r="F1139" s="1408">
        <v>1</v>
      </c>
      <c r="G1139" s="13">
        <v>8</v>
      </c>
    </row>
    <row r="1140" spans="1:7">
      <c r="A1140" s="1122" t="s">
        <v>7973</v>
      </c>
      <c r="B1140" s="1121"/>
      <c r="C1140" s="1122" t="s">
        <v>7577</v>
      </c>
      <c r="D1140" s="1121"/>
      <c r="E1140" s="1407"/>
      <c r="F1140" s="1408">
        <v>1</v>
      </c>
      <c r="G1140" s="13">
        <v>0</v>
      </c>
    </row>
    <row r="1141" spans="1:7">
      <c r="A1141" s="1122" t="s">
        <v>7973</v>
      </c>
      <c r="B1141" s="1121"/>
      <c r="C1141" s="1122" t="s">
        <v>7579</v>
      </c>
      <c r="D1141" s="1121"/>
      <c r="E1141" s="1407"/>
      <c r="F1141" s="1408">
        <v>1</v>
      </c>
      <c r="G1141" s="13">
        <v>0</v>
      </c>
    </row>
    <row r="1142" spans="1:7">
      <c r="A1142" s="1122" t="s">
        <v>7973</v>
      </c>
      <c r="B1142" s="1121"/>
      <c r="C1142" s="1122" t="s">
        <v>7581</v>
      </c>
      <c r="D1142" s="1121"/>
      <c r="E1142" s="1407"/>
      <c r="F1142" s="1408">
        <v>1</v>
      </c>
      <c r="G1142" s="13">
        <v>0</v>
      </c>
    </row>
    <row r="1143" spans="1:7">
      <c r="A1143" s="1122" t="s">
        <v>7973</v>
      </c>
      <c r="B1143" s="1121"/>
      <c r="C1143" s="1122" t="s">
        <v>7583</v>
      </c>
      <c r="D1143" s="1121"/>
      <c r="E1143" s="1407"/>
      <c r="F1143" s="1408">
        <v>1</v>
      </c>
      <c r="G1143" s="13">
        <v>0</v>
      </c>
    </row>
    <row r="1144" spans="1:7">
      <c r="A1144" s="1122" t="s">
        <v>7973</v>
      </c>
      <c r="B1144" s="1121"/>
      <c r="C1144" s="1122" t="s">
        <v>7585</v>
      </c>
      <c r="D1144" s="1121"/>
      <c r="E1144" s="1407"/>
      <c r="F1144" s="1408">
        <v>1</v>
      </c>
      <c r="G1144" s="13">
        <v>0</v>
      </c>
    </row>
    <row r="1145" spans="1:7">
      <c r="A1145" s="1122" t="s">
        <v>7973</v>
      </c>
      <c r="B1145" s="1121"/>
      <c r="C1145" s="1122" t="s">
        <v>7587</v>
      </c>
      <c r="D1145" s="1121"/>
      <c r="E1145" s="1407"/>
      <c r="F1145" s="1408">
        <v>1</v>
      </c>
      <c r="G1145" s="13">
        <v>0</v>
      </c>
    </row>
    <row r="1146" spans="1:7">
      <c r="A1146" s="1122" t="s">
        <v>7973</v>
      </c>
      <c r="B1146" s="1121"/>
      <c r="C1146" s="1122" t="s">
        <v>7589</v>
      </c>
      <c r="D1146" s="1121"/>
      <c r="E1146" s="1407"/>
      <c r="F1146" s="1408">
        <v>1</v>
      </c>
      <c r="G1146" s="13">
        <v>0</v>
      </c>
    </row>
    <row r="1147" spans="1:7">
      <c r="A1147" s="1122" t="s">
        <v>7973</v>
      </c>
      <c r="B1147" s="1121"/>
      <c r="C1147" s="1122" t="s">
        <v>7591</v>
      </c>
      <c r="D1147" s="1121"/>
      <c r="E1147" s="1407"/>
      <c r="F1147" s="1408">
        <v>1</v>
      </c>
      <c r="G1147" s="13">
        <v>0</v>
      </c>
    </row>
    <row r="1148" spans="1:7">
      <c r="A1148" s="1122" t="s">
        <v>7973</v>
      </c>
      <c r="B1148" s="1121"/>
      <c r="C1148" s="1122" t="s">
        <v>7593</v>
      </c>
      <c r="D1148" s="1121"/>
      <c r="E1148" s="1407"/>
      <c r="F1148" s="1408">
        <v>1</v>
      </c>
      <c r="G1148" s="13">
        <v>0</v>
      </c>
    </row>
    <row r="1149" spans="1:7">
      <c r="A1149" s="1122" t="s">
        <v>7973</v>
      </c>
      <c r="B1149" s="1121"/>
      <c r="C1149" s="1122" t="s">
        <v>7595</v>
      </c>
      <c r="D1149" s="1121"/>
      <c r="E1149" s="1407"/>
      <c r="F1149" s="1408">
        <v>1</v>
      </c>
      <c r="G1149" s="13">
        <v>0</v>
      </c>
    </row>
    <row r="1150" spans="1:7">
      <c r="A1150" s="1122" t="s">
        <v>7973</v>
      </c>
      <c r="B1150" s="1121"/>
      <c r="C1150" s="1122" t="s">
        <v>3440</v>
      </c>
      <c r="D1150" s="1121"/>
      <c r="E1150" s="1407"/>
      <c r="F1150" s="1408">
        <v>1</v>
      </c>
      <c r="G1150" s="13">
        <v>0</v>
      </c>
    </row>
    <row r="1151" spans="1:7">
      <c r="A1151" s="1122" t="s">
        <v>7973</v>
      </c>
      <c r="B1151" s="1121"/>
      <c r="C1151" s="1122" t="s">
        <v>3442</v>
      </c>
      <c r="D1151" s="1121"/>
      <c r="E1151" s="1407"/>
      <c r="F1151" s="1408">
        <v>1</v>
      </c>
      <c r="G1151" s="13">
        <v>0</v>
      </c>
    </row>
    <row r="1152" spans="1:7">
      <c r="A1152" s="1122" t="s">
        <v>7973</v>
      </c>
      <c r="B1152" s="1121"/>
      <c r="C1152" s="1122" t="s">
        <v>3444</v>
      </c>
      <c r="D1152" s="1121"/>
      <c r="E1152" s="1407"/>
      <c r="F1152" s="1408">
        <v>1</v>
      </c>
      <c r="G1152" s="13">
        <v>0</v>
      </c>
    </row>
    <row r="1153" spans="1:7">
      <c r="A1153" s="1122" t="s">
        <v>7973</v>
      </c>
      <c r="B1153" s="1121"/>
      <c r="C1153" s="1122" t="s">
        <v>3446</v>
      </c>
      <c r="D1153" s="1121"/>
      <c r="E1153" s="1407"/>
      <c r="F1153" s="1408">
        <v>1</v>
      </c>
      <c r="G1153" s="13">
        <v>0</v>
      </c>
    </row>
    <row r="1154" spans="1:7">
      <c r="A1154" s="1122" t="s">
        <v>7973</v>
      </c>
      <c r="B1154" s="1121"/>
      <c r="C1154" s="1122" t="s">
        <v>1276</v>
      </c>
      <c r="D1154" s="1121"/>
      <c r="E1154" s="1407"/>
      <c r="F1154" s="1408">
        <v>1</v>
      </c>
      <c r="G1154" s="13">
        <v>0</v>
      </c>
    </row>
    <row r="1155" spans="1:7">
      <c r="A1155" s="1122" t="s">
        <v>7973</v>
      </c>
      <c r="B1155" s="1121"/>
      <c r="C1155" s="1122" t="s">
        <v>1277</v>
      </c>
      <c r="D1155" s="1121"/>
      <c r="E1155" s="1407"/>
      <c r="F1155" s="1408">
        <v>1</v>
      </c>
      <c r="G1155" s="13">
        <v>0</v>
      </c>
    </row>
    <row r="1156" spans="1:7">
      <c r="A1156" s="1122" t="s">
        <v>7974</v>
      </c>
      <c r="B1156" s="1121"/>
      <c r="C1156" s="1122" t="s">
        <v>7504</v>
      </c>
      <c r="D1156" s="1121"/>
      <c r="E1156" s="1407"/>
      <c r="F1156" s="1408">
        <v>1</v>
      </c>
      <c r="G1156" s="13">
        <v>0</v>
      </c>
    </row>
    <row r="1157" spans="1:7">
      <c r="A1157" s="1122" t="s">
        <v>7974</v>
      </c>
      <c r="B1157" s="1121"/>
      <c r="C1157" s="1122" t="s">
        <v>7506</v>
      </c>
      <c r="D1157" s="1121"/>
      <c r="E1157" s="1407">
        <v>2</v>
      </c>
      <c r="F1157" s="1408">
        <v>1</v>
      </c>
      <c r="G1157" s="13">
        <v>2</v>
      </c>
    </row>
    <row r="1158" spans="1:7">
      <c r="A1158" s="1122" t="s">
        <v>7974</v>
      </c>
      <c r="B1158" s="1121"/>
      <c r="C1158" s="1122" t="s">
        <v>7508</v>
      </c>
      <c r="D1158" s="1121"/>
      <c r="E1158" s="1407"/>
      <c r="F1158" s="1408">
        <v>1</v>
      </c>
      <c r="G1158" s="13">
        <v>0</v>
      </c>
    </row>
    <row r="1159" spans="1:7">
      <c r="A1159" s="1122" t="s">
        <v>7974</v>
      </c>
      <c r="B1159" s="1121"/>
      <c r="C1159" s="1122" t="s">
        <v>7510</v>
      </c>
      <c r="D1159" s="1121"/>
      <c r="E1159" s="1407"/>
      <c r="F1159" s="1408">
        <v>1</v>
      </c>
      <c r="G1159" s="13">
        <v>0</v>
      </c>
    </row>
    <row r="1160" spans="1:7">
      <c r="A1160" s="1122" t="s">
        <v>7974</v>
      </c>
      <c r="B1160" s="1121"/>
      <c r="C1160" s="1122" t="s">
        <v>1278</v>
      </c>
      <c r="D1160" s="1121"/>
      <c r="E1160" s="1407"/>
      <c r="F1160" s="1408">
        <v>1</v>
      </c>
      <c r="G1160" s="13">
        <v>0</v>
      </c>
    </row>
    <row r="1161" spans="1:7">
      <c r="A1161" s="1122" t="s">
        <v>7974</v>
      </c>
      <c r="B1161" s="1121"/>
      <c r="C1161" s="1122" t="s">
        <v>7577</v>
      </c>
      <c r="D1161" s="1121"/>
      <c r="E1161" s="1407"/>
      <c r="F1161" s="1408">
        <v>1</v>
      </c>
      <c r="G1161" s="13">
        <v>0</v>
      </c>
    </row>
    <row r="1162" spans="1:7">
      <c r="A1162" s="1122" t="s">
        <v>7974</v>
      </c>
      <c r="B1162" s="1121"/>
      <c r="C1162" s="1122" t="s">
        <v>7579</v>
      </c>
      <c r="D1162" s="1121"/>
      <c r="E1162" s="1407"/>
      <c r="F1162" s="1408">
        <v>1</v>
      </c>
      <c r="G1162" s="13">
        <v>0</v>
      </c>
    </row>
    <row r="1163" spans="1:7">
      <c r="A1163" s="1122" t="s">
        <v>7974</v>
      </c>
      <c r="B1163" s="1121"/>
      <c r="C1163" s="1122" t="s">
        <v>7581</v>
      </c>
      <c r="D1163" s="1121"/>
      <c r="E1163" s="1407"/>
      <c r="F1163" s="1408">
        <v>1</v>
      </c>
      <c r="G1163" s="13">
        <v>0</v>
      </c>
    </row>
    <row r="1164" spans="1:7">
      <c r="A1164" s="1122" t="s">
        <v>7974</v>
      </c>
      <c r="B1164" s="1121"/>
      <c r="C1164" s="1122" t="s">
        <v>7583</v>
      </c>
      <c r="D1164" s="1121"/>
      <c r="E1164" s="1407"/>
      <c r="F1164" s="1408">
        <v>1</v>
      </c>
      <c r="G1164" s="13">
        <v>0</v>
      </c>
    </row>
    <row r="1165" spans="1:7">
      <c r="A1165" s="1122" t="s">
        <v>7974</v>
      </c>
      <c r="B1165" s="1121"/>
      <c r="C1165" s="1122" t="s">
        <v>7585</v>
      </c>
      <c r="D1165" s="1121"/>
      <c r="E1165" s="1407"/>
      <c r="F1165" s="1408">
        <v>1</v>
      </c>
      <c r="G1165" s="13">
        <v>0</v>
      </c>
    </row>
    <row r="1166" spans="1:7">
      <c r="A1166" s="1122" t="s">
        <v>7974</v>
      </c>
      <c r="B1166" s="1121"/>
      <c r="C1166" s="1122" t="s">
        <v>7587</v>
      </c>
      <c r="D1166" s="1121"/>
      <c r="E1166" s="1407">
        <v>8</v>
      </c>
      <c r="F1166" s="1408">
        <v>1</v>
      </c>
      <c r="G1166" s="13">
        <v>8</v>
      </c>
    </row>
    <row r="1167" spans="1:7">
      <c r="A1167" s="1122" t="s">
        <v>7974</v>
      </c>
      <c r="B1167" s="1121"/>
      <c r="C1167" s="1122" t="s">
        <v>7589</v>
      </c>
      <c r="D1167" s="1121"/>
      <c r="E1167" s="1407"/>
      <c r="F1167" s="1408">
        <v>1</v>
      </c>
      <c r="G1167" s="13">
        <v>0</v>
      </c>
    </row>
    <row r="1168" spans="1:7">
      <c r="A1168" s="1122" t="s">
        <v>7974</v>
      </c>
      <c r="B1168" s="1121"/>
      <c r="C1168" s="1122" t="s">
        <v>7591</v>
      </c>
      <c r="D1168" s="1121"/>
      <c r="E1168" s="1407"/>
      <c r="F1168" s="1408">
        <v>1</v>
      </c>
      <c r="G1168" s="13">
        <v>0</v>
      </c>
    </row>
    <row r="1169" spans="1:7">
      <c r="A1169" s="1122" t="s">
        <v>7974</v>
      </c>
      <c r="B1169" s="1121"/>
      <c r="C1169" s="1122" t="s">
        <v>7593</v>
      </c>
      <c r="D1169" s="1121"/>
      <c r="E1169" s="1407"/>
      <c r="F1169" s="1408">
        <v>1</v>
      </c>
      <c r="G1169" s="13">
        <v>0</v>
      </c>
    </row>
    <row r="1170" spans="1:7">
      <c r="A1170" s="1122" t="s">
        <v>7974</v>
      </c>
      <c r="B1170" s="1121"/>
      <c r="C1170" s="1122" t="s">
        <v>7595</v>
      </c>
      <c r="D1170" s="1121"/>
      <c r="E1170" s="1407"/>
      <c r="F1170" s="1408">
        <v>1</v>
      </c>
      <c r="G1170" s="13">
        <v>0</v>
      </c>
    </row>
    <row r="1171" spans="1:7">
      <c r="A1171" s="1122" t="s">
        <v>7974</v>
      </c>
      <c r="B1171" s="1121"/>
      <c r="C1171" s="1122" t="s">
        <v>3440</v>
      </c>
      <c r="D1171" s="1121"/>
      <c r="E1171" s="1407"/>
      <c r="F1171" s="1408">
        <v>1</v>
      </c>
      <c r="G1171" s="13">
        <v>0</v>
      </c>
    </row>
    <row r="1172" spans="1:7">
      <c r="A1172" s="1122" t="s">
        <v>7974</v>
      </c>
      <c r="B1172" s="1121"/>
      <c r="C1172" s="1122" t="s">
        <v>3442</v>
      </c>
      <c r="D1172" s="1121"/>
      <c r="E1172" s="1407"/>
      <c r="F1172" s="1408">
        <v>1</v>
      </c>
      <c r="G1172" s="13">
        <v>0</v>
      </c>
    </row>
    <row r="1173" spans="1:7">
      <c r="A1173" s="1122" t="s">
        <v>7974</v>
      </c>
      <c r="B1173" s="1121"/>
      <c r="C1173" s="1122" t="s">
        <v>3444</v>
      </c>
      <c r="D1173" s="1121"/>
      <c r="E1173" s="1407"/>
      <c r="F1173" s="1408">
        <v>1</v>
      </c>
      <c r="G1173" s="13">
        <v>0</v>
      </c>
    </row>
    <row r="1174" spans="1:7">
      <c r="A1174" s="1122" t="s">
        <v>7974</v>
      </c>
      <c r="B1174" s="1121"/>
      <c r="C1174" s="1122" t="s">
        <v>3446</v>
      </c>
      <c r="D1174" s="1121"/>
      <c r="E1174" s="1407"/>
      <c r="F1174" s="1408">
        <v>1</v>
      </c>
      <c r="G1174" s="13">
        <v>0</v>
      </c>
    </row>
    <row r="1175" spans="1:7">
      <c r="A1175" s="1122" t="s">
        <v>7974</v>
      </c>
      <c r="B1175" s="1121"/>
      <c r="C1175" s="1122" t="s">
        <v>1276</v>
      </c>
      <c r="D1175" s="1121"/>
      <c r="E1175" s="1407"/>
      <c r="F1175" s="1408">
        <v>1</v>
      </c>
      <c r="G1175" s="13">
        <v>0</v>
      </c>
    </row>
    <row r="1176" spans="1:7">
      <c r="A1176" s="1122" t="s">
        <v>7974</v>
      </c>
      <c r="B1176" s="1121"/>
      <c r="C1176" s="1122" t="s">
        <v>1277</v>
      </c>
      <c r="D1176" s="1121"/>
      <c r="E1176" s="1407"/>
      <c r="F1176" s="1408">
        <v>1</v>
      </c>
      <c r="G1176" s="13">
        <v>0</v>
      </c>
    </row>
    <row r="1177" spans="1:7">
      <c r="A1177" s="1122" t="s">
        <v>7975</v>
      </c>
      <c r="B1177" s="1121"/>
      <c r="C1177" s="1122" t="s">
        <v>7504</v>
      </c>
      <c r="D1177" s="1121"/>
      <c r="E1177" s="1407"/>
      <c r="F1177" s="1408">
        <v>1</v>
      </c>
      <c r="G1177" s="13">
        <v>0</v>
      </c>
    </row>
    <row r="1178" spans="1:7">
      <c r="A1178" s="1122" t="s">
        <v>7975</v>
      </c>
      <c r="B1178" s="1121"/>
      <c r="C1178" s="1122" t="s">
        <v>7506</v>
      </c>
      <c r="D1178" s="1121"/>
      <c r="E1178" s="1407">
        <v>2</v>
      </c>
      <c r="F1178" s="1408">
        <v>1</v>
      </c>
      <c r="G1178" s="13">
        <v>2</v>
      </c>
    </row>
    <row r="1179" spans="1:7">
      <c r="A1179" s="1122" t="s">
        <v>7975</v>
      </c>
      <c r="B1179" s="1121"/>
      <c r="C1179" s="1122" t="s">
        <v>7508</v>
      </c>
      <c r="D1179" s="1121"/>
      <c r="E1179" s="1407"/>
      <c r="F1179" s="1408">
        <v>1</v>
      </c>
      <c r="G1179" s="13">
        <v>0</v>
      </c>
    </row>
    <row r="1180" spans="1:7">
      <c r="A1180" s="1122" t="s">
        <v>7975</v>
      </c>
      <c r="B1180" s="1121"/>
      <c r="C1180" s="1122" t="s">
        <v>7510</v>
      </c>
      <c r="D1180" s="1121"/>
      <c r="E1180" s="1407"/>
      <c r="F1180" s="1408">
        <v>1</v>
      </c>
      <c r="G1180" s="13">
        <v>0</v>
      </c>
    </row>
    <row r="1181" spans="1:7">
      <c r="A1181" s="1122" t="s">
        <v>7975</v>
      </c>
      <c r="B1181" s="1121"/>
      <c r="C1181" s="1122" t="s">
        <v>1278</v>
      </c>
      <c r="D1181" s="1121"/>
      <c r="E1181" s="1407"/>
      <c r="F1181" s="1408">
        <v>1</v>
      </c>
      <c r="G1181" s="13">
        <v>0</v>
      </c>
    </row>
    <row r="1182" spans="1:7">
      <c r="A1182" s="1122" t="s">
        <v>7975</v>
      </c>
      <c r="B1182" s="1121"/>
      <c r="C1182" s="1122" t="s">
        <v>7577</v>
      </c>
      <c r="D1182" s="1121"/>
      <c r="E1182" s="1407"/>
      <c r="F1182" s="1408">
        <v>1</v>
      </c>
      <c r="G1182" s="13">
        <v>0</v>
      </c>
    </row>
    <row r="1183" spans="1:7">
      <c r="A1183" s="1122" t="s">
        <v>7975</v>
      </c>
      <c r="B1183" s="1121"/>
      <c r="C1183" s="1122" t="s">
        <v>7579</v>
      </c>
      <c r="D1183" s="1121"/>
      <c r="E1183" s="1407"/>
      <c r="F1183" s="1408">
        <v>1</v>
      </c>
      <c r="G1183" s="13">
        <v>0</v>
      </c>
    </row>
    <row r="1184" spans="1:7">
      <c r="A1184" s="1122" t="s">
        <v>7975</v>
      </c>
      <c r="B1184" s="1121"/>
      <c r="C1184" s="1122" t="s">
        <v>7581</v>
      </c>
      <c r="D1184" s="1121"/>
      <c r="E1184" s="1407"/>
      <c r="F1184" s="1408">
        <v>1</v>
      </c>
      <c r="G1184" s="13">
        <v>0</v>
      </c>
    </row>
    <row r="1185" spans="1:7">
      <c r="A1185" s="1122" t="s">
        <v>7975</v>
      </c>
      <c r="B1185" s="1121"/>
      <c r="C1185" s="1122" t="s">
        <v>7583</v>
      </c>
      <c r="D1185" s="1121"/>
      <c r="E1185" s="1407"/>
      <c r="F1185" s="1408">
        <v>1</v>
      </c>
      <c r="G1185" s="13">
        <v>0</v>
      </c>
    </row>
    <row r="1186" spans="1:7">
      <c r="A1186" s="1122" t="s">
        <v>7975</v>
      </c>
      <c r="B1186" s="1121"/>
      <c r="C1186" s="1122" t="s">
        <v>7585</v>
      </c>
      <c r="D1186" s="1121"/>
      <c r="E1186" s="1407"/>
      <c r="F1186" s="1408">
        <v>1</v>
      </c>
      <c r="G1186" s="13">
        <v>0</v>
      </c>
    </row>
    <row r="1187" spans="1:7">
      <c r="A1187" s="1122" t="s">
        <v>7975</v>
      </c>
      <c r="B1187" s="1121"/>
      <c r="C1187" s="1122" t="s">
        <v>7587</v>
      </c>
      <c r="D1187" s="1121"/>
      <c r="E1187" s="1407"/>
      <c r="F1187" s="1408">
        <v>1</v>
      </c>
      <c r="G1187" s="13">
        <v>0</v>
      </c>
    </row>
    <row r="1188" spans="1:7">
      <c r="A1188" s="1122" t="s">
        <v>7975</v>
      </c>
      <c r="B1188" s="1121"/>
      <c r="C1188" s="1122" t="s">
        <v>7589</v>
      </c>
      <c r="D1188" s="1121"/>
      <c r="E1188" s="1407">
        <v>8</v>
      </c>
      <c r="F1188" s="1408">
        <v>1</v>
      </c>
      <c r="G1188" s="13">
        <v>8</v>
      </c>
    </row>
    <row r="1189" spans="1:7">
      <c r="A1189" s="1122" t="s">
        <v>7975</v>
      </c>
      <c r="B1189" s="1121"/>
      <c r="C1189" s="1122" t="s">
        <v>7591</v>
      </c>
      <c r="D1189" s="1121"/>
      <c r="E1189" s="1407"/>
      <c r="F1189" s="1408">
        <v>1</v>
      </c>
      <c r="G1189" s="13">
        <v>0</v>
      </c>
    </row>
    <row r="1190" spans="1:7">
      <c r="A1190" s="1122" t="s">
        <v>7975</v>
      </c>
      <c r="B1190" s="1121"/>
      <c r="C1190" s="1122" t="s">
        <v>7593</v>
      </c>
      <c r="D1190" s="1121"/>
      <c r="E1190" s="1407"/>
      <c r="F1190" s="1408">
        <v>1</v>
      </c>
      <c r="G1190" s="13">
        <v>0</v>
      </c>
    </row>
    <row r="1191" spans="1:7">
      <c r="A1191" s="1122" t="s">
        <v>7975</v>
      </c>
      <c r="B1191" s="1121"/>
      <c r="C1191" s="1122" t="s">
        <v>7595</v>
      </c>
      <c r="D1191" s="1121"/>
      <c r="E1191" s="1407"/>
      <c r="F1191" s="1408">
        <v>1</v>
      </c>
      <c r="G1191" s="13">
        <v>0</v>
      </c>
    </row>
    <row r="1192" spans="1:7">
      <c r="A1192" s="1122" t="s">
        <v>7975</v>
      </c>
      <c r="B1192" s="1121"/>
      <c r="C1192" s="1122" t="s">
        <v>3440</v>
      </c>
      <c r="D1192" s="1121"/>
      <c r="E1192" s="1407"/>
      <c r="F1192" s="1408">
        <v>1</v>
      </c>
      <c r="G1192" s="13">
        <v>0</v>
      </c>
    </row>
    <row r="1193" spans="1:7">
      <c r="A1193" s="1122" t="s">
        <v>7975</v>
      </c>
      <c r="B1193" s="1121"/>
      <c r="C1193" s="1122" t="s">
        <v>3442</v>
      </c>
      <c r="D1193" s="1121"/>
      <c r="E1193" s="1407"/>
      <c r="F1193" s="1408">
        <v>1</v>
      </c>
      <c r="G1193" s="13">
        <v>0</v>
      </c>
    </row>
    <row r="1194" spans="1:7">
      <c r="A1194" s="1122" t="s">
        <v>7975</v>
      </c>
      <c r="B1194" s="1121"/>
      <c r="C1194" s="1122" t="s">
        <v>3444</v>
      </c>
      <c r="D1194" s="1121"/>
      <c r="E1194" s="1407"/>
      <c r="F1194" s="1408">
        <v>1</v>
      </c>
      <c r="G1194" s="13">
        <v>0</v>
      </c>
    </row>
    <row r="1195" spans="1:7">
      <c r="A1195" s="1122" t="s">
        <v>7975</v>
      </c>
      <c r="B1195" s="1121"/>
      <c r="C1195" s="1122" t="s">
        <v>3446</v>
      </c>
      <c r="D1195" s="1121"/>
      <c r="E1195" s="1407"/>
      <c r="F1195" s="1408">
        <v>1</v>
      </c>
      <c r="G1195" s="13">
        <v>0</v>
      </c>
    </row>
    <row r="1196" spans="1:7">
      <c r="A1196" s="1122" t="s">
        <v>7975</v>
      </c>
      <c r="B1196" s="1121"/>
      <c r="C1196" s="1122" t="s">
        <v>1276</v>
      </c>
      <c r="D1196" s="1121"/>
      <c r="E1196" s="1407"/>
      <c r="F1196" s="1408">
        <v>1</v>
      </c>
      <c r="G1196" s="13">
        <v>0</v>
      </c>
    </row>
    <row r="1197" spans="1:7">
      <c r="A1197" s="1122" t="s">
        <v>7975</v>
      </c>
      <c r="B1197" s="1121"/>
      <c r="C1197" s="1122" t="s">
        <v>1277</v>
      </c>
      <c r="D1197" s="1121"/>
      <c r="E1197" s="1407"/>
      <c r="F1197" s="1408">
        <v>1</v>
      </c>
      <c r="G1197" s="13">
        <v>0</v>
      </c>
    </row>
    <row r="1198" spans="1:7">
      <c r="A1198" s="1122" t="s">
        <v>7976</v>
      </c>
      <c r="B1198" s="1121"/>
      <c r="C1198" s="1122" t="s">
        <v>7504</v>
      </c>
      <c r="D1198" s="1121"/>
      <c r="E1198" s="1407"/>
      <c r="F1198" s="1408">
        <v>1</v>
      </c>
      <c r="G1198" s="13">
        <v>0</v>
      </c>
    </row>
    <row r="1199" spans="1:7">
      <c r="A1199" s="1122" t="s">
        <v>7976</v>
      </c>
      <c r="B1199" s="1121"/>
      <c r="C1199" s="1122" t="s">
        <v>7506</v>
      </c>
      <c r="D1199" s="1121"/>
      <c r="E1199" s="1407">
        <v>2</v>
      </c>
      <c r="F1199" s="1408">
        <v>1</v>
      </c>
      <c r="G1199" s="13">
        <v>2</v>
      </c>
    </row>
    <row r="1200" spans="1:7">
      <c r="A1200" s="1122" t="s">
        <v>7976</v>
      </c>
      <c r="B1200" s="1121"/>
      <c r="C1200" s="1122" t="s">
        <v>7508</v>
      </c>
      <c r="D1200" s="1121"/>
      <c r="E1200" s="1407"/>
      <c r="F1200" s="1408">
        <v>1</v>
      </c>
      <c r="G1200" s="13">
        <v>0</v>
      </c>
    </row>
    <row r="1201" spans="1:7">
      <c r="A1201" s="1122" t="s">
        <v>7976</v>
      </c>
      <c r="B1201" s="1121"/>
      <c r="C1201" s="1122" t="s">
        <v>7510</v>
      </c>
      <c r="D1201" s="1121"/>
      <c r="E1201" s="1407"/>
      <c r="F1201" s="1408">
        <v>1</v>
      </c>
      <c r="G1201" s="13">
        <v>0</v>
      </c>
    </row>
    <row r="1202" spans="1:7">
      <c r="A1202" s="1122" t="s">
        <v>7976</v>
      </c>
      <c r="B1202" s="1121"/>
      <c r="C1202" s="1122" t="s">
        <v>1278</v>
      </c>
      <c r="D1202" s="1121"/>
      <c r="E1202" s="1407"/>
      <c r="F1202" s="1408">
        <v>1</v>
      </c>
      <c r="G1202" s="13">
        <v>0</v>
      </c>
    </row>
    <row r="1203" spans="1:7">
      <c r="A1203" s="1122" t="s">
        <v>7976</v>
      </c>
      <c r="B1203" s="1121"/>
      <c r="C1203" s="1122" t="s">
        <v>7577</v>
      </c>
      <c r="D1203" s="1121"/>
      <c r="E1203" s="1407"/>
      <c r="F1203" s="1408">
        <v>1</v>
      </c>
      <c r="G1203" s="13">
        <v>0</v>
      </c>
    </row>
    <row r="1204" spans="1:7">
      <c r="A1204" s="1122" t="s">
        <v>7976</v>
      </c>
      <c r="B1204" s="1121"/>
      <c r="C1204" s="1122" t="s">
        <v>7579</v>
      </c>
      <c r="D1204" s="1121"/>
      <c r="E1204" s="1407"/>
      <c r="F1204" s="1408">
        <v>1</v>
      </c>
      <c r="G1204" s="13">
        <v>0</v>
      </c>
    </row>
    <row r="1205" spans="1:7">
      <c r="A1205" s="1122" t="s">
        <v>7976</v>
      </c>
      <c r="B1205" s="1121"/>
      <c r="C1205" s="1122" t="s">
        <v>7581</v>
      </c>
      <c r="D1205" s="1121"/>
      <c r="E1205" s="1407"/>
      <c r="F1205" s="1408">
        <v>1</v>
      </c>
      <c r="G1205" s="13">
        <v>0</v>
      </c>
    </row>
    <row r="1206" spans="1:7">
      <c r="A1206" s="1122" t="s">
        <v>7976</v>
      </c>
      <c r="B1206" s="1121"/>
      <c r="C1206" s="1122" t="s">
        <v>7583</v>
      </c>
      <c r="D1206" s="1121"/>
      <c r="E1206" s="1407"/>
      <c r="F1206" s="1408">
        <v>1</v>
      </c>
      <c r="G1206" s="13">
        <v>0</v>
      </c>
    </row>
    <row r="1207" spans="1:7">
      <c r="A1207" s="1122" t="s">
        <v>7976</v>
      </c>
      <c r="B1207" s="1121"/>
      <c r="C1207" s="1122" t="s">
        <v>7585</v>
      </c>
      <c r="D1207" s="1121"/>
      <c r="E1207" s="1407"/>
      <c r="F1207" s="1408">
        <v>1</v>
      </c>
      <c r="G1207" s="13">
        <v>0</v>
      </c>
    </row>
    <row r="1208" spans="1:7">
      <c r="A1208" s="1122" t="s">
        <v>7976</v>
      </c>
      <c r="B1208" s="1121"/>
      <c r="C1208" s="1122" t="s">
        <v>7587</v>
      </c>
      <c r="D1208" s="1121"/>
      <c r="E1208" s="1407"/>
      <c r="F1208" s="1408">
        <v>1</v>
      </c>
      <c r="G1208" s="13">
        <v>0</v>
      </c>
    </row>
    <row r="1209" spans="1:7">
      <c r="A1209" s="1122" t="s">
        <v>7976</v>
      </c>
      <c r="B1209" s="1121"/>
      <c r="C1209" s="1122" t="s">
        <v>7589</v>
      </c>
      <c r="D1209" s="1121"/>
      <c r="E1209" s="1407"/>
      <c r="F1209" s="1408">
        <v>1</v>
      </c>
      <c r="G1209" s="13">
        <v>0</v>
      </c>
    </row>
    <row r="1210" spans="1:7">
      <c r="A1210" s="1122" t="s">
        <v>7976</v>
      </c>
      <c r="B1210" s="1121"/>
      <c r="C1210" s="1122" t="s">
        <v>7591</v>
      </c>
      <c r="D1210" s="1121"/>
      <c r="E1210" s="1407">
        <v>8</v>
      </c>
      <c r="F1210" s="1408">
        <v>1</v>
      </c>
      <c r="G1210" s="13">
        <v>8</v>
      </c>
    </row>
    <row r="1211" spans="1:7">
      <c r="A1211" s="1122" t="s">
        <v>7976</v>
      </c>
      <c r="B1211" s="1121"/>
      <c r="C1211" s="1122" t="s">
        <v>7593</v>
      </c>
      <c r="D1211" s="1121"/>
      <c r="E1211" s="1407"/>
      <c r="F1211" s="1408">
        <v>1</v>
      </c>
      <c r="G1211" s="13">
        <v>0</v>
      </c>
    </row>
    <row r="1212" spans="1:7">
      <c r="A1212" s="1122" t="s">
        <v>7976</v>
      </c>
      <c r="B1212" s="1121"/>
      <c r="C1212" s="1122" t="s">
        <v>7595</v>
      </c>
      <c r="D1212" s="1121"/>
      <c r="E1212" s="1407"/>
      <c r="F1212" s="1408">
        <v>1</v>
      </c>
      <c r="G1212" s="13">
        <v>0</v>
      </c>
    </row>
    <row r="1213" spans="1:7">
      <c r="A1213" s="1122" t="s">
        <v>7976</v>
      </c>
      <c r="B1213" s="1121"/>
      <c r="C1213" s="1122" t="s">
        <v>3440</v>
      </c>
      <c r="D1213" s="1121"/>
      <c r="E1213" s="1407"/>
      <c r="F1213" s="1408">
        <v>1</v>
      </c>
      <c r="G1213" s="13">
        <v>0</v>
      </c>
    </row>
    <row r="1214" spans="1:7">
      <c r="A1214" s="1122" t="s">
        <v>7976</v>
      </c>
      <c r="B1214" s="1121"/>
      <c r="C1214" s="1122" t="s">
        <v>3442</v>
      </c>
      <c r="D1214" s="1121"/>
      <c r="E1214" s="1407"/>
      <c r="F1214" s="1408">
        <v>1</v>
      </c>
      <c r="G1214" s="13">
        <v>0</v>
      </c>
    </row>
    <row r="1215" spans="1:7">
      <c r="A1215" s="1122" t="s">
        <v>7976</v>
      </c>
      <c r="B1215" s="1121"/>
      <c r="C1215" s="1122" t="s">
        <v>3444</v>
      </c>
      <c r="D1215" s="1121"/>
      <c r="E1215" s="1407"/>
      <c r="F1215" s="1408">
        <v>1</v>
      </c>
      <c r="G1215" s="13">
        <v>0</v>
      </c>
    </row>
    <row r="1216" spans="1:7">
      <c r="A1216" s="1122" t="s">
        <v>7976</v>
      </c>
      <c r="B1216" s="1121"/>
      <c r="C1216" s="1122" t="s">
        <v>3446</v>
      </c>
      <c r="D1216" s="1121"/>
      <c r="E1216" s="1407"/>
      <c r="F1216" s="1408">
        <v>1</v>
      </c>
      <c r="G1216" s="13">
        <v>0</v>
      </c>
    </row>
    <row r="1217" spans="1:7">
      <c r="A1217" s="1122" t="s">
        <v>7976</v>
      </c>
      <c r="B1217" s="1121"/>
      <c r="C1217" s="1122" t="s">
        <v>1276</v>
      </c>
      <c r="D1217" s="1121"/>
      <c r="E1217" s="1407"/>
      <c r="F1217" s="1408">
        <v>1</v>
      </c>
      <c r="G1217" s="13">
        <v>0</v>
      </c>
    </row>
    <row r="1218" spans="1:7">
      <c r="A1218" s="1122" t="s">
        <v>7976</v>
      </c>
      <c r="B1218" s="1121"/>
      <c r="C1218" s="1122" t="s">
        <v>1277</v>
      </c>
      <c r="D1218" s="1121"/>
      <c r="E1218" s="1407"/>
      <c r="F1218" s="1408">
        <v>1</v>
      </c>
      <c r="G1218" s="13">
        <v>0</v>
      </c>
    </row>
    <row r="1219" spans="1:7">
      <c r="A1219" s="1122" t="s">
        <v>7977</v>
      </c>
      <c r="B1219" s="1121"/>
      <c r="C1219" s="1122" t="s">
        <v>7504</v>
      </c>
      <c r="D1219" s="1121"/>
      <c r="E1219" s="1407"/>
      <c r="F1219" s="1408">
        <v>1</v>
      </c>
      <c r="G1219" s="13">
        <v>0</v>
      </c>
    </row>
    <row r="1220" spans="1:7">
      <c r="A1220" s="1122" t="s">
        <v>7977</v>
      </c>
      <c r="B1220" s="1121"/>
      <c r="C1220" s="1122" t="s">
        <v>7506</v>
      </c>
      <c r="D1220" s="1121"/>
      <c r="E1220" s="1407">
        <v>2</v>
      </c>
      <c r="F1220" s="1408">
        <v>1</v>
      </c>
      <c r="G1220" s="13">
        <v>2</v>
      </c>
    </row>
    <row r="1221" spans="1:7">
      <c r="A1221" s="1122" t="s">
        <v>7977</v>
      </c>
      <c r="B1221" s="1121"/>
      <c r="C1221" s="1122" t="s">
        <v>7508</v>
      </c>
      <c r="D1221" s="1121"/>
      <c r="E1221" s="1407"/>
      <c r="F1221" s="1408">
        <v>1</v>
      </c>
      <c r="G1221" s="13">
        <v>0</v>
      </c>
    </row>
    <row r="1222" spans="1:7">
      <c r="A1222" s="1122" t="s">
        <v>7977</v>
      </c>
      <c r="B1222" s="1121"/>
      <c r="C1222" s="1122" t="s">
        <v>7510</v>
      </c>
      <c r="D1222" s="1121"/>
      <c r="E1222" s="1407"/>
      <c r="F1222" s="1408">
        <v>1</v>
      </c>
      <c r="G1222" s="13">
        <v>0</v>
      </c>
    </row>
    <row r="1223" spans="1:7">
      <c r="A1223" s="1122" t="s">
        <v>7977</v>
      </c>
      <c r="B1223" s="1121"/>
      <c r="C1223" s="1122" t="s">
        <v>1278</v>
      </c>
      <c r="D1223" s="1121"/>
      <c r="E1223" s="1407"/>
      <c r="F1223" s="1408">
        <v>1</v>
      </c>
      <c r="G1223" s="13">
        <v>0</v>
      </c>
    </row>
    <row r="1224" spans="1:7">
      <c r="A1224" s="1122" t="s">
        <v>7977</v>
      </c>
      <c r="B1224" s="1121"/>
      <c r="C1224" s="1122" t="s">
        <v>7577</v>
      </c>
      <c r="D1224" s="1121"/>
      <c r="E1224" s="1407"/>
      <c r="F1224" s="1408">
        <v>1</v>
      </c>
      <c r="G1224" s="13">
        <v>0</v>
      </c>
    </row>
    <row r="1225" spans="1:7">
      <c r="A1225" s="1122" t="s">
        <v>7977</v>
      </c>
      <c r="B1225" s="1121"/>
      <c r="C1225" s="1122" t="s">
        <v>7579</v>
      </c>
      <c r="D1225" s="1121"/>
      <c r="E1225" s="1407"/>
      <c r="F1225" s="1408">
        <v>1</v>
      </c>
      <c r="G1225" s="13">
        <v>0</v>
      </c>
    </row>
    <row r="1226" spans="1:7">
      <c r="A1226" s="1122" t="s">
        <v>7977</v>
      </c>
      <c r="B1226" s="1121"/>
      <c r="C1226" s="1122" t="s">
        <v>7581</v>
      </c>
      <c r="D1226" s="1121"/>
      <c r="E1226" s="1407"/>
      <c r="F1226" s="1408">
        <v>1</v>
      </c>
      <c r="G1226" s="13">
        <v>0</v>
      </c>
    </row>
    <row r="1227" spans="1:7">
      <c r="A1227" s="1122" t="s">
        <v>7977</v>
      </c>
      <c r="B1227" s="1121"/>
      <c r="C1227" s="1122" t="s">
        <v>7583</v>
      </c>
      <c r="D1227" s="1121"/>
      <c r="E1227" s="1407"/>
      <c r="F1227" s="1408">
        <v>1</v>
      </c>
      <c r="G1227" s="13">
        <v>0</v>
      </c>
    </row>
    <row r="1228" spans="1:7">
      <c r="A1228" s="1122" t="s">
        <v>7977</v>
      </c>
      <c r="B1228" s="1121"/>
      <c r="C1228" s="1122" t="s">
        <v>7585</v>
      </c>
      <c r="D1228" s="1121"/>
      <c r="E1228" s="1407"/>
      <c r="F1228" s="1408">
        <v>1</v>
      </c>
      <c r="G1228" s="13">
        <v>0</v>
      </c>
    </row>
    <row r="1229" spans="1:7">
      <c r="A1229" s="1122" t="s">
        <v>7977</v>
      </c>
      <c r="B1229" s="1121"/>
      <c r="C1229" s="1122" t="s">
        <v>7587</v>
      </c>
      <c r="D1229" s="1121"/>
      <c r="E1229" s="1407"/>
      <c r="F1229" s="1408">
        <v>1</v>
      </c>
      <c r="G1229" s="13">
        <v>0</v>
      </c>
    </row>
    <row r="1230" spans="1:7">
      <c r="A1230" s="1122" t="s">
        <v>7977</v>
      </c>
      <c r="B1230" s="1121"/>
      <c r="C1230" s="1122" t="s">
        <v>7589</v>
      </c>
      <c r="D1230" s="1121"/>
      <c r="E1230" s="1407"/>
      <c r="F1230" s="1408">
        <v>1</v>
      </c>
      <c r="G1230" s="13">
        <v>0</v>
      </c>
    </row>
    <row r="1231" spans="1:7">
      <c r="A1231" s="1122" t="s">
        <v>7977</v>
      </c>
      <c r="B1231" s="1121"/>
      <c r="C1231" s="1122" t="s">
        <v>7591</v>
      </c>
      <c r="D1231" s="1121"/>
      <c r="E1231" s="1407"/>
      <c r="F1231" s="1408">
        <v>1</v>
      </c>
      <c r="G1231" s="13">
        <v>0</v>
      </c>
    </row>
    <row r="1232" spans="1:7">
      <c r="A1232" s="1122" t="s">
        <v>7977</v>
      </c>
      <c r="B1232" s="1121"/>
      <c r="C1232" s="1122" t="s">
        <v>7593</v>
      </c>
      <c r="D1232" s="1121"/>
      <c r="E1232" s="1407">
        <v>8</v>
      </c>
      <c r="F1232" s="1408">
        <v>1</v>
      </c>
      <c r="G1232" s="13">
        <v>8</v>
      </c>
    </row>
    <row r="1233" spans="1:7">
      <c r="A1233" s="1122" t="s">
        <v>7977</v>
      </c>
      <c r="B1233" s="1121"/>
      <c r="C1233" s="1122" t="s">
        <v>7595</v>
      </c>
      <c r="D1233" s="1121"/>
      <c r="E1233" s="1407"/>
      <c r="F1233" s="1408">
        <v>1</v>
      </c>
      <c r="G1233" s="13">
        <v>0</v>
      </c>
    </row>
    <row r="1234" spans="1:7">
      <c r="A1234" s="1122" t="s">
        <v>7977</v>
      </c>
      <c r="B1234" s="1121"/>
      <c r="C1234" s="1122" t="s">
        <v>3440</v>
      </c>
      <c r="D1234" s="1121"/>
      <c r="E1234" s="1407"/>
      <c r="F1234" s="1408">
        <v>1</v>
      </c>
      <c r="G1234" s="13">
        <v>0</v>
      </c>
    </row>
    <row r="1235" spans="1:7">
      <c r="A1235" s="1122" t="s">
        <v>7977</v>
      </c>
      <c r="B1235" s="1121"/>
      <c r="C1235" s="1122" t="s">
        <v>3442</v>
      </c>
      <c r="D1235" s="1121"/>
      <c r="E1235" s="1407"/>
      <c r="F1235" s="1408">
        <v>1</v>
      </c>
      <c r="G1235" s="13">
        <v>0</v>
      </c>
    </row>
    <row r="1236" spans="1:7">
      <c r="A1236" s="1122" t="s">
        <v>7977</v>
      </c>
      <c r="B1236" s="1121"/>
      <c r="C1236" s="1122" t="s">
        <v>3444</v>
      </c>
      <c r="D1236" s="1121"/>
      <c r="E1236" s="1407"/>
      <c r="F1236" s="1408">
        <v>1</v>
      </c>
      <c r="G1236" s="13">
        <v>0</v>
      </c>
    </row>
    <row r="1237" spans="1:7">
      <c r="A1237" s="1122" t="s">
        <v>7977</v>
      </c>
      <c r="B1237" s="1121"/>
      <c r="C1237" s="1122" t="s">
        <v>3446</v>
      </c>
      <c r="D1237" s="1121"/>
      <c r="E1237" s="1407"/>
      <c r="F1237" s="1408">
        <v>1</v>
      </c>
      <c r="G1237" s="13">
        <v>0</v>
      </c>
    </row>
    <row r="1238" spans="1:7">
      <c r="A1238" s="1122" t="s">
        <v>7977</v>
      </c>
      <c r="B1238" s="1121"/>
      <c r="C1238" s="1122" t="s">
        <v>1276</v>
      </c>
      <c r="D1238" s="1121"/>
      <c r="E1238" s="1407"/>
      <c r="F1238" s="1408">
        <v>1</v>
      </c>
      <c r="G1238" s="13">
        <v>0</v>
      </c>
    </row>
    <row r="1239" spans="1:7">
      <c r="A1239" s="1122" t="s">
        <v>7977</v>
      </c>
      <c r="B1239" s="1121"/>
      <c r="C1239" s="1122" t="s">
        <v>1277</v>
      </c>
      <c r="D1239" s="1121"/>
      <c r="E1239" s="1407"/>
      <c r="F1239" s="1408">
        <v>1</v>
      </c>
      <c r="G1239" s="13">
        <v>0</v>
      </c>
    </row>
    <row r="1240" spans="1:7">
      <c r="A1240" s="1122" t="s">
        <v>7978</v>
      </c>
      <c r="B1240" s="1121"/>
      <c r="C1240" s="1122" t="s">
        <v>7504</v>
      </c>
      <c r="D1240" s="1121"/>
      <c r="E1240" s="1407"/>
      <c r="F1240" s="1408">
        <v>1</v>
      </c>
      <c r="G1240" s="13">
        <v>0</v>
      </c>
    </row>
    <row r="1241" spans="1:7">
      <c r="A1241" s="1122" t="s">
        <v>7978</v>
      </c>
      <c r="B1241" s="1121"/>
      <c r="C1241" s="1122" t="s">
        <v>7506</v>
      </c>
      <c r="D1241" s="1121"/>
      <c r="E1241" s="1407">
        <v>2</v>
      </c>
      <c r="F1241" s="1408">
        <v>1</v>
      </c>
      <c r="G1241" s="13">
        <v>2</v>
      </c>
    </row>
    <row r="1242" spans="1:7">
      <c r="A1242" s="1122" t="s">
        <v>7978</v>
      </c>
      <c r="B1242" s="1121"/>
      <c r="C1242" s="1122" t="s">
        <v>7508</v>
      </c>
      <c r="D1242" s="1121"/>
      <c r="E1242" s="1407"/>
      <c r="F1242" s="1408">
        <v>1</v>
      </c>
      <c r="G1242" s="13">
        <v>0</v>
      </c>
    </row>
    <row r="1243" spans="1:7">
      <c r="A1243" s="1122" t="s">
        <v>7978</v>
      </c>
      <c r="B1243" s="1121"/>
      <c r="C1243" s="1122" t="s">
        <v>7510</v>
      </c>
      <c r="D1243" s="1121"/>
      <c r="E1243" s="1407"/>
      <c r="F1243" s="1408">
        <v>1</v>
      </c>
      <c r="G1243" s="13">
        <v>0</v>
      </c>
    </row>
    <row r="1244" spans="1:7">
      <c r="A1244" s="1122" t="s">
        <v>7978</v>
      </c>
      <c r="B1244" s="1121"/>
      <c r="C1244" s="1122" t="s">
        <v>1278</v>
      </c>
      <c r="D1244" s="1121"/>
      <c r="E1244" s="1407"/>
      <c r="F1244" s="1408">
        <v>1</v>
      </c>
      <c r="G1244" s="13">
        <v>0</v>
      </c>
    </row>
    <row r="1245" spans="1:7">
      <c r="A1245" s="1122" t="s">
        <v>7978</v>
      </c>
      <c r="B1245" s="1121"/>
      <c r="C1245" s="1122" t="s">
        <v>7577</v>
      </c>
      <c r="D1245" s="1121"/>
      <c r="E1245" s="1407"/>
      <c r="F1245" s="1408">
        <v>1</v>
      </c>
      <c r="G1245" s="13">
        <v>0</v>
      </c>
    </row>
    <row r="1246" spans="1:7">
      <c r="A1246" s="1122" t="s">
        <v>7978</v>
      </c>
      <c r="B1246" s="1121"/>
      <c r="C1246" s="1122" t="s">
        <v>7579</v>
      </c>
      <c r="D1246" s="1121"/>
      <c r="E1246" s="1407"/>
      <c r="F1246" s="1408">
        <v>1</v>
      </c>
      <c r="G1246" s="13">
        <v>0</v>
      </c>
    </row>
    <row r="1247" spans="1:7">
      <c r="A1247" s="1122" t="s">
        <v>7978</v>
      </c>
      <c r="B1247" s="1121"/>
      <c r="C1247" s="1122" t="s">
        <v>7581</v>
      </c>
      <c r="D1247" s="1121"/>
      <c r="E1247" s="1407"/>
      <c r="F1247" s="1408">
        <v>1</v>
      </c>
      <c r="G1247" s="13">
        <v>0</v>
      </c>
    </row>
    <row r="1248" spans="1:7">
      <c r="A1248" s="1122" t="s">
        <v>7978</v>
      </c>
      <c r="B1248" s="1121"/>
      <c r="C1248" s="1122" t="s">
        <v>7583</v>
      </c>
      <c r="D1248" s="1121"/>
      <c r="E1248" s="1407"/>
      <c r="F1248" s="1408">
        <v>1</v>
      </c>
      <c r="G1248" s="13">
        <v>0</v>
      </c>
    </row>
    <row r="1249" spans="1:7">
      <c r="A1249" s="1122" t="s">
        <v>7978</v>
      </c>
      <c r="B1249" s="1121"/>
      <c r="C1249" s="1122" t="s">
        <v>7585</v>
      </c>
      <c r="D1249" s="1121"/>
      <c r="E1249" s="1407"/>
      <c r="F1249" s="1408">
        <v>1</v>
      </c>
      <c r="G1249" s="13">
        <v>0</v>
      </c>
    </row>
    <row r="1250" spans="1:7">
      <c r="A1250" s="1122" t="s">
        <v>7978</v>
      </c>
      <c r="B1250" s="1121"/>
      <c r="C1250" s="1122" t="s">
        <v>7587</v>
      </c>
      <c r="D1250" s="1121"/>
      <c r="E1250" s="1407"/>
      <c r="F1250" s="1408">
        <v>1</v>
      </c>
      <c r="G1250" s="13">
        <v>0</v>
      </c>
    </row>
    <row r="1251" spans="1:7">
      <c r="A1251" s="1122" t="s">
        <v>7978</v>
      </c>
      <c r="B1251" s="1121"/>
      <c r="C1251" s="1122" t="s">
        <v>7589</v>
      </c>
      <c r="D1251" s="1121"/>
      <c r="E1251" s="1407"/>
      <c r="F1251" s="1408">
        <v>1</v>
      </c>
      <c r="G1251" s="13">
        <v>0</v>
      </c>
    </row>
    <row r="1252" spans="1:7">
      <c r="A1252" s="1122" t="s">
        <v>7978</v>
      </c>
      <c r="B1252" s="1121"/>
      <c r="C1252" s="1122" t="s">
        <v>7591</v>
      </c>
      <c r="D1252" s="1121"/>
      <c r="E1252" s="1407"/>
      <c r="F1252" s="1408">
        <v>1</v>
      </c>
      <c r="G1252" s="13">
        <v>0</v>
      </c>
    </row>
    <row r="1253" spans="1:7">
      <c r="A1253" s="1122" t="s">
        <v>7978</v>
      </c>
      <c r="B1253" s="1121"/>
      <c r="C1253" s="1122" t="s">
        <v>7593</v>
      </c>
      <c r="D1253" s="1121"/>
      <c r="E1253" s="1407"/>
      <c r="F1253" s="1408">
        <v>1</v>
      </c>
      <c r="G1253" s="13">
        <v>0</v>
      </c>
    </row>
    <row r="1254" spans="1:7">
      <c r="A1254" s="1122" t="s">
        <v>7978</v>
      </c>
      <c r="B1254" s="1121"/>
      <c r="C1254" s="1122" t="s">
        <v>7595</v>
      </c>
      <c r="D1254" s="1121"/>
      <c r="E1254" s="1407">
        <v>8</v>
      </c>
      <c r="F1254" s="1408">
        <v>1</v>
      </c>
      <c r="G1254" s="13">
        <v>8</v>
      </c>
    </row>
    <row r="1255" spans="1:7">
      <c r="A1255" s="1122" t="s">
        <v>7978</v>
      </c>
      <c r="B1255" s="1121"/>
      <c r="C1255" s="1122" t="s">
        <v>3440</v>
      </c>
      <c r="D1255" s="1121"/>
      <c r="E1255" s="1407"/>
      <c r="F1255" s="1408">
        <v>1</v>
      </c>
      <c r="G1255" s="13">
        <v>0</v>
      </c>
    </row>
    <row r="1256" spans="1:7">
      <c r="A1256" s="1122" t="s">
        <v>7978</v>
      </c>
      <c r="B1256" s="1121"/>
      <c r="C1256" s="1122" t="s">
        <v>3442</v>
      </c>
      <c r="D1256" s="1121"/>
      <c r="E1256" s="1407"/>
      <c r="F1256" s="1408">
        <v>1</v>
      </c>
      <c r="G1256" s="13">
        <v>0</v>
      </c>
    </row>
    <row r="1257" spans="1:7">
      <c r="A1257" s="1122" t="s">
        <v>7978</v>
      </c>
      <c r="B1257" s="1121"/>
      <c r="C1257" s="1122" t="s">
        <v>3444</v>
      </c>
      <c r="D1257" s="1121"/>
      <c r="E1257" s="1407"/>
      <c r="F1257" s="1408">
        <v>1</v>
      </c>
      <c r="G1257" s="13">
        <v>0</v>
      </c>
    </row>
    <row r="1258" spans="1:7">
      <c r="A1258" s="1122" t="s">
        <v>7978</v>
      </c>
      <c r="B1258" s="1121"/>
      <c r="C1258" s="1122" t="s">
        <v>3446</v>
      </c>
      <c r="D1258" s="1121"/>
      <c r="E1258" s="1407"/>
      <c r="F1258" s="1408">
        <v>1</v>
      </c>
      <c r="G1258" s="13">
        <v>0</v>
      </c>
    </row>
    <row r="1259" spans="1:7">
      <c r="A1259" s="1122" t="s">
        <v>7978</v>
      </c>
      <c r="B1259" s="1121"/>
      <c r="C1259" s="1122" t="s">
        <v>1276</v>
      </c>
      <c r="D1259" s="1121"/>
      <c r="E1259" s="1407"/>
      <c r="F1259" s="1408">
        <v>1</v>
      </c>
      <c r="G1259" s="13">
        <v>0</v>
      </c>
    </row>
    <row r="1260" spans="1:7">
      <c r="A1260" s="1122" t="s">
        <v>7978</v>
      </c>
      <c r="B1260" s="1121"/>
      <c r="C1260" s="1122" t="s">
        <v>1277</v>
      </c>
      <c r="D1260" s="1121"/>
      <c r="E1260" s="1407"/>
      <c r="F1260" s="1408">
        <v>1</v>
      </c>
      <c r="G1260" s="13">
        <v>0</v>
      </c>
    </row>
    <row r="1261" spans="1:7">
      <c r="A1261" s="1122" t="s">
        <v>7979</v>
      </c>
      <c r="B1261" s="1121"/>
      <c r="C1261" s="1122" t="s">
        <v>7504</v>
      </c>
      <c r="D1261" s="1121"/>
      <c r="E1261" s="1407"/>
      <c r="F1261" s="1408">
        <v>1</v>
      </c>
      <c r="G1261" s="13">
        <v>0</v>
      </c>
    </row>
    <row r="1262" spans="1:7">
      <c r="A1262" s="1122" t="s">
        <v>7979</v>
      </c>
      <c r="B1262" s="1121"/>
      <c r="C1262" s="1122" t="s">
        <v>7506</v>
      </c>
      <c r="D1262" s="1121"/>
      <c r="E1262" s="1407">
        <v>2</v>
      </c>
      <c r="F1262" s="1408">
        <v>1</v>
      </c>
      <c r="G1262" s="13">
        <v>2</v>
      </c>
    </row>
    <row r="1263" spans="1:7">
      <c r="A1263" s="1122" t="s">
        <v>7979</v>
      </c>
      <c r="B1263" s="1121"/>
      <c r="C1263" s="1122" t="s">
        <v>7508</v>
      </c>
      <c r="D1263" s="1121"/>
      <c r="E1263" s="1407"/>
      <c r="F1263" s="1408">
        <v>1</v>
      </c>
      <c r="G1263" s="13">
        <v>0</v>
      </c>
    </row>
    <row r="1264" spans="1:7">
      <c r="A1264" s="1122" t="s">
        <v>7979</v>
      </c>
      <c r="B1264" s="1121"/>
      <c r="C1264" s="1122" t="s">
        <v>7510</v>
      </c>
      <c r="D1264" s="1121"/>
      <c r="E1264" s="1407"/>
      <c r="F1264" s="1408">
        <v>1</v>
      </c>
      <c r="G1264" s="13">
        <v>0</v>
      </c>
    </row>
    <row r="1265" spans="1:7">
      <c r="A1265" s="1122" t="s">
        <v>7979</v>
      </c>
      <c r="B1265" s="1121"/>
      <c r="C1265" s="1122" t="s">
        <v>1278</v>
      </c>
      <c r="D1265" s="1121"/>
      <c r="E1265" s="1407"/>
      <c r="F1265" s="1408">
        <v>1</v>
      </c>
      <c r="G1265" s="13">
        <v>0</v>
      </c>
    </row>
    <row r="1266" spans="1:7">
      <c r="A1266" s="1122" t="s">
        <v>7979</v>
      </c>
      <c r="B1266" s="1121"/>
      <c r="C1266" s="1122" t="s">
        <v>7577</v>
      </c>
      <c r="D1266" s="1121"/>
      <c r="E1266" s="1407"/>
      <c r="F1266" s="1408">
        <v>1</v>
      </c>
      <c r="G1266" s="13">
        <v>0</v>
      </c>
    </row>
    <row r="1267" spans="1:7">
      <c r="A1267" s="1122" t="s">
        <v>7979</v>
      </c>
      <c r="B1267" s="1121"/>
      <c r="C1267" s="1122" t="s">
        <v>7579</v>
      </c>
      <c r="D1267" s="1121"/>
      <c r="E1267" s="1407"/>
      <c r="F1267" s="1408">
        <v>1</v>
      </c>
      <c r="G1267" s="13">
        <v>0</v>
      </c>
    </row>
    <row r="1268" spans="1:7">
      <c r="A1268" s="1122" t="s">
        <v>7979</v>
      </c>
      <c r="B1268" s="1121"/>
      <c r="C1268" s="1122" t="s">
        <v>7581</v>
      </c>
      <c r="D1268" s="1121"/>
      <c r="E1268" s="1407"/>
      <c r="F1268" s="1408">
        <v>1</v>
      </c>
      <c r="G1268" s="13">
        <v>0</v>
      </c>
    </row>
    <row r="1269" spans="1:7">
      <c r="A1269" s="1122" t="s">
        <v>7979</v>
      </c>
      <c r="B1269" s="1121"/>
      <c r="C1269" s="1122" t="s">
        <v>7583</v>
      </c>
      <c r="D1269" s="1121"/>
      <c r="E1269" s="1407"/>
      <c r="F1269" s="1408">
        <v>1</v>
      </c>
      <c r="G1269" s="13">
        <v>0</v>
      </c>
    </row>
    <row r="1270" spans="1:7">
      <c r="A1270" s="1122" t="s">
        <v>7979</v>
      </c>
      <c r="B1270" s="1121"/>
      <c r="C1270" s="1122" t="s">
        <v>7585</v>
      </c>
      <c r="D1270" s="1121"/>
      <c r="E1270" s="1407"/>
      <c r="F1270" s="1408">
        <v>1</v>
      </c>
      <c r="G1270" s="13">
        <v>0</v>
      </c>
    </row>
    <row r="1271" spans="1:7">
      <c r="A1271" s="1122" t="s">
        <v>7979</v>
      </c>
      <c r="B1271" s="1121"/>
      <c r="C1271" s="1122" t="s">
        <v>7587</v>
      </c>
      <c r="D1271" s="1121"/>
      <c r="E1271" s="1407"/>
      <c r="F1271" s="1408">
        <v>1</v>
      </c>
      <c r="G1271" s="13">
        <v>0</v>
      </c>
    </row>
    <row r="1272" spans="1:7">
      <c r="A1272" s="1122" t="s">
        <v>7979</v>
      </c>
      <c r="B1272" s="1121"/>
      <c r="C1272" s="1122" t="s">
        <v>7589</v>
      </c>
      <c r="D1272" s="1121"/>
      <c r="E1272" s="1407"/>
      <c r="F1272" s="1408">
        <v>1</v>
      </c>
      <c r="G1272" s="13">
        <v>0</v>
      </c>
    </row>
    <row r="1273" spans="1:7">
      <c r="A1273" s="1122" t="s">
        <v>7979</v>
      </c>
      <c r="B1273" s="1121"/>
      <c r="C1273" s="1122" t="s">
        <v>7591</v>
      </c>
      <c r="D1273" s="1121"/>
      <c r="E1273" s="1407"/>
      <c r="F1273" s="1408">
        <v>1</v>
      </c>
      <c r="G1273" s="13">
        <v>0</v>
      </c>
    </row>
    <row r="1274" spans="1:7">
      <c r="A1274" s="1122" t="s">
        <v>7979</v>
      </c>
      <c r="B1274" s="1121"/>
      <c r="C1274" s="1122" t="s">
        <v>7593</v>
      </c>
      <c r="D1274" s="1121"/>
      <c r="E1274" s="1407"/>
      <c r="F1274" s="1408">
        <v>1</v>
      </c>
      <c r="G1274" s="13">
        <v>0</v>
      </c>
    </row>
    <row r="1275" spans="1:7">
      <c r="A1275" s="1122" t="s">
        <v>7979</v>
      </c>
      <c r="B1275" s="1121"/>
      <c r="C1275" s="1122" t="s">
        <v>7595</v>
      </c>
      <c r="D1275" s="1121"/>
      <c r="E1275" s="1407"/>
      <c r="F1275" s="1408">
        <v>1</v>
      </c>
      <c r="G1275" s="13">
        <v>0</v>
      </c>
    </row>
    <row r="1276" spans="1:7">
      <c r="A1276" s="1122" t="s">
        <v>7979</v>
      </c>
      <c r="B1276" s="1121"/>
      <c r="C1276" s="1122" t="s">
        <v>3440</v>
      </c>
      <c r="D1276" s="1121"/>
      <c r="E1276" s="1407">
        <v>8</v>
      </c>
      <c r="F1276" s="1408">
        <v>1</v>
      </c>
      <c r="G1276" s="13">
        <v>8</v>
      </c>
    </row>
    <row r="1277" spans="1:7">
      <c r="A1277" s="1122" t="s">
        <v>7979</v>
      </c>
      <c r="B1277" s="1121"/>
      <c r="C1277" s="1122" t="s">
        <v>3442</v>
      </c>
      <c r="D1277" s="1121"/>
      <c r="E1277" s="1407"/>
      <c r="F1277" s="1408">
        <v>1</v>
      </c>
      <c r="G1277" s="13">
        <v>0</v>
      </c>
    </row>
    <row r="1278" spans="1:7">
      <c r="A1278" s="1122" t="s">
        <v>7979</v>
      </c>
      <c r="B1278" s="1121"/>
      <c r="C1278" s="1122" t="s">
        <v>3444</v>
      </c>
      <c r="D1278" s="1121"/>
      <c r="E1278" s="1407"/>
      <c r="F1278" s="1408">
        <v>1</v>
      </c>
      <c r="G1278" s="13">
        <v>0</v>
      </c>
    </row>
    <row r="1279" spans="1:7">
      <c r="A1279" s="1122" t="s">
        <v>7979</v>
      </c>
      <c r="B1279" s="1121"/>
      <c r="C1279" s="1122" t="s">
        <v>3446</v>
      </c>
      <c r="D1279" s="1121"/>
      <c r="E1279" s="1407"/>
      <c r="F1279" s="1408">
        <v>1</v>
      </c>
      <c r="G1279" s="13">
        <v>0</v>
      </c>
    </row>
    <row r="1280" spans="1:7">
      <c r="A1280" s="1122" t="s">
        <v>7979</v>
      </c>
      <c r="B1280" s="1121"/>
      <c r="C1280" s="1122" t="s">
        <v>1276</v>
      </c>
      <c r="D1280" s="1121"/>
      <c r="E1280" s="1407"/>
      <c r="F1280" s="1408">
        <v>1</v>
      </c>
      <c r="G1280" s="13">
        <v>0</v>
      </c>
    </row>
    <row r="1281" spans="1:7">
      <c r="A1281" s="1122" t="s">
        <v>7979</v>
      </c>
      <c r="B1281" s="1121"/>
      <c r="C1281" s="1122" t="s">
        <v>1277</v>
      </c>
      <c r="D1281" s="1121"/>
      <c r="E1281" s="1407"/>
      <c r="F1281" s="1408">
        <v>1</v>
      </c>
      <c r="G1281" s="13">
        <v>0</v>
      </c>
    </row>
    <row r="1282" spans="1:7">
      <c r="A1282" s="1122" t="s">
        <v>7980</v>
      </c>
      <c r="B1282" s="1121"/>
      <c r="C1282" s="1122" t="s">
        <v>7504</v>
      </c>
      <c r="D1282" s="1121"/>
      <c r="E1282" s="1407"/>
      <c r="F1282" s="1408">
        <v>1</v>
      </c>
      <c r="G1282" s="13">
        <v>0</v>
      </c>
    </row>
    <row r="1283" spans="1:7">
      <c r="A1283" s="1122" t="s">
        <v>7980</v>
      </c>
      <c r="B1283" s="1121"/>
      <c r="C1283" s="1122" t="s">
        <v>7506</v>
      </c>
      <c r="D1283" s="1121"/>
      <c r="E1283" s="1407">
        <v>2</v>
      </c>
      <c r="F1283" s="1408">
        <v>1</v>
      </c>
      <c r="G1283" s="13">
        <v>2</v>
      </c>
    </row>
    <row r="1284" spans="1:7">
      <c r="A1284" s="1122" t="s">
        <v>7980</v>
      </c>
      <c r="B1284" s="1121"/>
      <c r="C1284" s="1122" t="s">
        <v>7508</v>
      </c>
      <c r="D1284" s="1121"/>
      <c r="E1284" s="1407"/>
      <c r="F1284" s="1408">
        <v>1</v>
      </c>
      <c r="G1284" s="13">
        <v>0</v>
      </c>
    </row>
    <row r="1285" spans="1:7">
      <c r="A1285" s="1122" t="s">
        <v>7980</v>
      </c>
      <c r="B1285" s="1121"/>
      <c r="C1285" s="1122" t="s">
        <v>7510</v>
      </c>
      <c r="D1285" s="1121"/>
      <c r="E1285" s="1407"/>
      <c r="F1285" s="1408">
        <v>1</v>
      </c>
      <c r="G1285" s="13">
        <v>0</v>
      </c>
    </row>
    <row r="1286" spans="1:7">
      <c r="A1286" s="1122" t="s">
        <v>7980</v>
      </c>
      <c r="B1286" s="1121"/>
      <c r="C1286" s="1122" t="s">
        <v>1278</v>
      </c>
      <c r="D1286" s="1121"/>
      <c r="E1286" s="1407"/>
      <c r="F1286" s="1408">
        <v>1</v>
      </c>
      <c r="G1286" s="13">
        <v>0</v>
      </c>
    </row>
    <row r="1287" spans="1:7">
      <c r="A1287" s="1122" t="s">
        <v>7980</v>
      </c>
      <c r="B1287" s="1121"/>
      <c r="C1287" s="1122" t="s">
        <v>7577</v>
      </c>
      <c r="D1287" s="1121"/>
      <c r="E1287" s="1407"/>
      <c r="F1287" s="1408">
        <v>1</v>
      </c>
      <c r="G1287" s="13">
        <v>0</v>
      </c>
    </row>
    <row r="1288" spans="1:7">
      <c r="A1288" s="1122" t="s">
        <v>7980</v>
      </c>
      <c r="B1288" s="1121"/>
      <c r="C1288" s="1122" t="s">
        <v>7579</v>
      </c>
      <c r="D1288" s="1121"/>
      <c r="E1288" s="1407"/>
      <c r="F1288" s="1408">
        <v>1</v>
      </c>
      <c r="G1288" s="13">
        <v>0</v>
      </c>
    </row>
    <row r="1289" spans="1:7">
      <c r="A1289" s="1122" t="s">
        <v>7980</v>
      </c>
      <c r="B1289" s="1121"/>
      <c r="C1289" s="1122" t="s">
        <v>7581</v>
      </c>
      <c r="D1289" s="1121"/>
      <c r="E1289" s="1407"/>
      <c r="F1289" s="1408">
        <v>1</v>
      </c>
      <c r="G1289" s="13">
        <v>0</v>
      </c>
    </row>
    <row r="1290" spans="1:7">
      <c r="A1290" s="1122" t="s">
        <v>7980</v>
      </c>
      <c r="B1290" s="1121"/>
      <c r="C1290" s="1122" t="s">
        <v>7583</v>
      </c>
      <c r="D1290" s="1121"/>
      <c r="E1290" s="1407"/>
      <c r="F1290" s="1408">
        <v>1</v>
      </c>
      <c r="G1290" s="13">
        <v>0</v>
      </c>
    </row>
    <row r="1291" spans="1:7">
      <c r="A1291" s="1122" t="s">
        <v>7980</v>
      </c>
      <c r="B1291" s="1121"/>
      <c r="C1291" s="1122" t="s">
        <v>7585</v>
      </c>
      <c r="D1291" s="1121"/>
      <c r="E1291" s="1407"/>
      <c r="F1291" s="1408">
        <v>1</v>
      </c>
      <c r="G1291" s="13">
        <v>0</v>
      </c>
    </row>
    <row r="1292" spans="1:7">
      <c r="A1292" s="1122" t="s">
        <v>7980</v>
      </c>
      <c r="B1292" s="1121"/>
      <c r="C1292" s="1122" t="s">
        <v>7587</v>
      </c>
      <c r="D1292" s="1121"/>
      <c r="E1292" s="1407"/>
      <c r="F1292" s="1408">
        <v>1</v>
      </c>
      <c r="G1292" s="13">
        <v>0</v>
      </c>
    </row>
    <row r="1293" spans="1:7">
      <c r="A1293" s="1122" t="s">
        <v>7980</v>
      </c>
      <c r="B1293" s="1121"/>
      <c r="C1293" s="1122" t="s">
        <v>7589</v>
      </c>
      <c r="D1293" s="1121"/>
      <c r="E1293" s="1407"/>
      <c r="F1293" s="1408">
        <v>1</v>
      </c>
      <c r="G1293" s="13">
        <v>0</v>
      </c>
    </row>
    <row r="1294" spans="1:7">
      <c r="A1294" s="1122" t="s">
        <v>7980</v>
      </c>
      <c r="B1294" s="1121"/>
      <c r="C1294" s="1122" t="s">
        <v>7591</v>
      </c>
      <c r="D1294" s="1121"/>
      <c r="E1294" s="1407"/>
      <c r="F1294" s="1408">
        <v>1</v>
      </c>
      <c r="G1294" s="13">
        <v>0</v>
      </c>
    </row>
    <row r="1295" spans="1:7">
      <c r="A1295" s="1122" t="s">
        <v>7980</v>
      </c>
      <c r="B1295" s="1121"/>
      <c r="C1295" s="1122" t="s">
        <v>7593</v>
      </c>
      <c r="D1295" s="1121"/>
      <c r="E1295" s="1407"/>
      <c r="F1295" s="1408">
        <v>1</v>
      </c>
      <c r="G1295" s="13">
        <v>0</v>
      </c>
    </row>
    <row r="1296" spans="1:7">
      <c r="A1296" s="1122" t="s">
        <v>7980</v>
      </c>
      <c r="B1296" s="1121"/>
      <c r="C1296" s="1122" t="s">
        <v>7595</v>
      </c>
      <c r="D1296" s="1121"/>
      <c r="E1296" s="1407"/>
      <c r="F1296" s="1408">
        <v>1</v>
      </c>
      <c r="G1296" s="13">
        <v>0</v>
      </c>
    </row>
    <row r="1297" spans="1:7">
      <c r="A1297" s="1122" t="s">
        <v>7980</v>
      </c>
      <c r="B1297" s="1121"/>
      <c r="C1297" s="1122" t="s">
        <v>3440</v>
      </c>
      <c r="D1297" s="1121"/>
      <c r="E1297" s="1407"/>
      <c r="F1297" s="1408">
        <v>1</v>
      </c>
      <c r="G1297" s="13">
        <v>0</v>
      </c>
    </row>
    <row r="1298" spans="1:7">
      <c r="A1298" s="1122" t="s">
        <v>7980</v>
      </c>
      <c r="B1298" s="1121"/>
      <c r="C1298" s="1122" t="s">
        <v>3442</v>
      </c>
      <c r="D1298" s="1121"/>
      <c r="E1298" s="1407">
        <v>8</v>
      </c>
      <c r="F1298" s="1408">
        <v>1</v>
      </c>
      <c r="G1298" s="13">
        <v>8</v>
      </c>
    </row>
    <row r="1299" spans="1:7">
      <c r="A1299" s="1122" t="s">
        <v>7980</v>
      </c>
      <c r="B1299" s="1121"/>
      <c r="C1299" s="1122" t="s">
        <v>3444</v>
      </c>
      <c r="D1299" s="1121"/>
      <c r="E1299" s="1407"/>
      <c r="F1299" s="1408">
        <v>1</v>
      </c>
      <c r="G1299" s="13">
        <v>0</v>
      </c>
    </row>
    <row r="1300" spans="1:7">
      <c r="A1300" s="1122" t="s">
        <v>7980</v>
      </c>
      <c r="B1300" s="1121"/>
      <c r="C1300" s="1122" t="s">
        <v>3446</v>
      </c>
      <c r="D1300" s="1121"/>
      <c r="E1300" s="1407"/>
      <c r="F1300" s="1408">
        <v>1</v>
      </c>
      <c r="G1300" s="13">
        <v>0</v>
      </c>
    </row>
    <row r="1301" spans="1:7">
      <c r="A1301" s="1122" t="s">
        <v>7980</v>
      </c>
      <c r="B1301" s="1121"/>
      <c r="C1301" s="1122" t="s">
        <v>1276</v>
      </c>
      <c r="D1301" s="1121"/>
      <c r="E1301" s="1407"/>
      <c r="F1301" s="1408">
        <v>1</v>
      </c>
      <c r="G1301" s="13">
        <v>0</v>
      </c>
    </row>
    <row r="1302" spans="1:7">
      <c r="A1302" s="1122" t="s">
        <v>7980</v>
      </c>
      <c r="B1302" s="1121"/>
      <c r="C1302" s="1122" t="s">
        <v>1277</v>
      </c>
      <c r="D1302" s="1121"/>
      <c r="E1302" s="1407"/>
      <c r="F1302" s="1408">
        <v>1</v>
      </c>
      <c r="G1302" s="13">
        <v>0</v>
      </c>
    </row>
    <row r="1303" spans="1:7">
      <c r="A1303" s="1122" t="s">
        <v>7981</v>
      </c>
      <c r="B1303" s="1121"/>
      <c r="C1303" s="1122" t="s">
        <v>7504</v>
      </c>
      <c r="D1303" s="1121"/>
      <c r="E1303" s="1407"/>
      <c r="F1303" s="1408">
        <v>1</v>
      </c>
      <c r="G1303" s="13">
        <v>0</v>
      </c>
    </row>
    <row r="1304" spans="1:7">
      <c r="A1304" s="1122" t="s">
        <v>7981</v>
      </c>
      <c r="B1304" s="1121"/>
      <c r="C1304" s="1122" t="s">
        <v>7506</v>
      </c>
      <c r="D1304" s="1121"/>
      <c r="E1304" s="1407"/>
      <c r="F1304" s="1408">
        <v>1</v>
      </c>
      <c r="G1304" s="13">
        <v>0</v>
      </c>
    </row>
    <row r="1305" spans="1:7">
      <c r="A1305" s="1122" t="s">
        <v>7981</v>
      </c>
      <c r="B1305" s="1121"/>
      <c r="C1305" s="1122" t="s">
        <v>7508</v>
      </c>
      <c r="D1305" s="1121"/>
      <c r="E1305" s="1407">
        <v>2</v>
      </c>
      <c r="F1305" s="1408">
        <v>1</v>
      </c>
      <c r="G1305" s="13">
        <v>2</v>
      </c>
    </row>
    <row r="1306" spans="1:7">
      <c r="A1306" s="1122" t="s">
        <v>7981</v>
      </c>
      <c r="B1306" s="1121"/>
      <c r="C1306" s="1122" t="s">
        <v>7510</v>
      </c>
      <c r="D1306" s="1121"/>
      <c r="E1306" s="1407"/>
      <c r="F1306" s="1408">
        <v>1</v>
      </c>
      <c r="G1306" s="13">
        <v>0</v>
      </c>
    </row>
    <row r="1307" spans="1:7">
      <c r="A1307" s="1122" t="s">
        <v>7981</v>
      </c>
      <c r="B1307" s="1121"/>
      <c r="C1307" s="1122" t="s">
        <v>1278</v>
      </c>
      <c r="D1307" s="1121"/>
      <c r="E1307" s="1407"/>
      <c r="F1307" s="1408">
        <v>1</v>
      </c>
      <c r="G1307" s="13">
        <v>0</v>
      </c>
    </row>
    <row r="1308" spans="1:7">
      <c r="A1308" s="1122" t="s">
        <v>7981</v>
      </c>
      <c r="B1308" s="1121"/>
      <c r="C1308" s="1122" t="s">
        <v>7577</v>
      </c>
      <c r="D1308" s="1121"/>
      <c r="E1308" s="1407"/>
      <c r="F1308" s="1408">
        <v>1</v>
      </c>
      <c r="G1308" s="13">
        <v>0</v>
      </c>
    </row>
    <row r="1309" spans="1:7">
      <c r="A1309" s="1122" t="s">
        <v>7981</v>
      </c>
      <c r="B1309" s="1121"/>
      <c r="C1309" s="1122" t="s">
        <v>7579</v>
      </c>
      <c r="D1309" s="1121"/>
      <c r="E1309" s="1407"/>
      <c r="F1309" s="1408">
        <v>1</v>
      </c>
      <c r="G1309" s="13">
        <v>0</v>
      </c>
    </row>
    <row r="1310" spans="1:7">
      <c r="A1310" s="1122" t="s">
        <v>7981</v>
      </c>
      <c r="B1310" s="1121"/>
      <c r="C1310" s="1122" t="s">
        <v>7581</v>
      </c>
      <c r="D1310" s="1121"/>
      <c r="E1310" s="1407"/>
      <c r="F1310" s="1408">
        <v>1</v>
      </c>
      <c r="G1310" s="13">
        <v>0</v>
      </c>
    </row>
    <row r="1311" spans="1:7">
      <c r="A1311" s="1122" t="s">
        <v>7981</v>
      </c>
      <c r="B1311" s="1121"/>
      <c r="C1311" s="1122" t="s">
        <v>7583</v>
      </c>
      <c r="D1311" s="1121"/>
      <c r="E1311" s="1407"/>
      <c r="F1311" s="1408">
        <v>1</v>
      </c>
      <c r="G1311" s="13">
        <v>0</v>
      </c>
    </row>
    <row r="1312" spans="1:7">
      <c r="A1312" s="1122" t="s">
        <v>7981</v>
      </c>
      <c r="B1312" s="1121"/>
      <c r="C1312" s="1122" t="s">
        <v>7585</v>
      </c>
      <c r="D1312" s="1121"/>
      <c r="E1312" s="1407"/>
      <c r="F1312" s="1408">
        <v>1</v>
      </c>
      <c r="G1312" s="13">
        <v>0</v>
      </c>
    </row>
    <row r="1313" spans="1:7">
      <c r="A1313" s="1122" t="s">
        <v>7981</v>
      </c>
      <c r="B1313" s="1121"/>
      <c r="C1313" s="1122" t="s">
        <v>7587</v>
      </c>
      <c r="D1313" s="1121"/>
      <c r="E1313" s="1407"/>
      <c r="F1313" s="1408">
        <v>1</v>
      </c>
      <c r="G1313" s="13">
        <v>0</v>
      </c>
    </row>
    <row r="1314" spans="1:7">
      <c r="A1314" s="1122" t="s">
        <v>7981</v>
      </c>
      <c r="B1314" s="1121"/>
      <c r="C1314" s="1122" t="s">
        <v>7589</v>
      </c>
      <c r="D1314" s="1121"/>
      <c r="E1314" s="1407"/>
      <c r="F1314" s="1408">
        <v>1</v>
      </c>
      <c r="G1314" s="13">
        <v>0</v>
      </c>
    </row>
    <row r="1315" spans="1:7">
      <c r="A1315" s="1122" t="s">
        <v>7981</v>
      </c>
      <c r="B1315" s="1121"/>
      <c r="C1315" s="1122" t="s">
        <v>7591</v>
      </c>
      <c r="D1315" s="1121"/>
      <c r="E1315" s="1407"/>
      <c r="F1315" s="1408">
        <v>1</v>
      </c>
      <c r="G1315" s="13">
        <v>0</v>
      </c>
    </row>
    <row r="1316" spans="1:7">
      <c r="A1316" s="1122" t="s">
        <v>7981</v>
      </c>
      <c r="B1316" s="1121"/>
      <c r="C1316" s="1122" t="s">
        <v>7593</v>
      </c>
      <c r="D1316" s="1121"/>
      <c r="E1316" s="1407"/>
      <c r="F1316" s="1408">
        <v>1</v>
      </c>
      <c r="G1316" s="13">
        <v>0</v>
      </c>
    </row>
    <row r="1317" spans="1:7">
      <c r="A1317" s="1122" t="s">
        <v>7981</v>
      </c>
      <c r="B1317" s="1121"/>
      <c r="C1317" s="1122" t="s">
        <v>7595</v>
      </c>
      <c r="D1317" s="1121"/>
      <c r="E1317" s="1407">
        <v>8</v>
      </c>
      <c r="F1317" s="1408">
        <v>1</v>
      </c>
      <c r="G1317" s="13">
        <v>8</v>
      </c>
    </row>
    <row r="1318" spans="1:7">
      <c r="A1318" s="1122" t="s">
        <v>7981</v>
      </c>
      <c r="B1318" s="1121"/>
      <c r="C1318" s="1122" t="s">
        <v>3440</v>
      </c>
      <c r="D1318" s="1121"/>
      <c r="E1318" s="1407"/>
      <c r="F1318" s="1408">
        <v>1</v>
      </c>
      <c r="G1318" s="13">
        <v>0</v>
      </c>
    </row>
    <row r="1319" spans="1:7">
      <c r="A1319" s="1122" t="s">
        <v>7981</v>
      </c>
      <c r="B1319" s="1121"/>
      <c r="C1319" s="1122" t="s">
        <v>3442</v>
      </c>
      <c r="D1319" s="1121"/>
      <c r="E1319" s="1407"/>
      <c r="F1319" s="1408">
        <v>1</v>
      </c>
      <c r="G1319" s="13">
        <v>0</v>
      </c>
    </row>
    <row r="1320" spans="1:7">
      <c r="A1320" s="1122" t="s">
        <v>7981</v>
      </c>
      <c r="B1320" s="1121"/>
      <c r="C1320" s="1122" t="s">
        <v>3444</v>
      </c>
      <c r="D1320" s="1121"/>
      <c r="E1320" s="1407"/>
      <c r="F1320" s="1408">
        <v>1</v>
      </c>
      <c r="G1320" s="13">
        <v>0</v>
      </c>
    </row>
    <row r="1321" spans="1:7">
      <c r="A1321" s="1122" t="s">
        <v>7981</v>
      </c>
      <c r="B1321" s="1121"/>
      <c r="C1321" s="1122" t="s">
        <v>3446</v>
      </c>
      <c r="D1321" s="1121"/>
      <c r="E1321" s="1407"/>
      <c r="F1321" s="1408">
        <v>1</v>
      </c>
      <c r="G1321" s="13">
        <v>0</v>
      </c>
    </row>
    <row r="1322" spans="1:7">
      <c r="A1322" s="1122" t="s">
        <v>7981</v>
      </c>
      <c r="B1322" s="1121"/>
      <c r="C1322" s="1122" t="s">
        <v>1276</v>
      </c>
      <c r="D1322" s="1121"/>
      <c r="E1322" s="1407"/>
      <c r="F1322" s="1408">
        <v>1</v>
      </c>
      <c r="G1322" s="13">
        <v>0</v>
      </c>
    </row>
    <row r="1323" spans="1:7">
      <c r="A1323" s="1122" t="s">
        <v>7981</v>
      </c>
      <c r="B1323" s="1121"/>
      <c r="C1323" s="1122" t="s">
        <v>1277</v>
      </c>
      <c r="D1323" s="1121"/>
      <c r="E1323" s="1407"/>
      <c r="F1323" s="1408">
        <v>1</v>
      </c>
      <c r="G1323" s="13">
        <v>0</v>
      </c>
    </row>
    <row r="1324" spans="1:7">
      <c r="A1324" s="1122" t="s">
        <v>7982</v>
      </c>
      <c r="B1324" s="1121"/>
      <c r="C1324" s="1122" t="s">
        <v>7504</v>
      </c>
      <c r="D1324" s="1121"/>
      <c r="E1324" s="1407"/>
      <c r="F1324" s="1408">
        <v>1</v>
      </c>
      <c r="G1324" s="13">
        <v>0</v>
      </c>
    </row>
    <row r="1325" spans="1:7">
      <c r="A1325" s="1122" t="s">
        <v>7982</v>
      </c>
      <c r="B1325" s="1121"/>
      <c r="C1325" s="1122" t="s">
        <v>7506</v>
      </c>
      <c r="D1325" s="1121"/>
      <c r="E1325" s="1407"/>
      <c r="F1325" s="1408">
        <v>1</v>
      </c>
      <c r="G1325" s="13">
        <v>0</v>
      </c>
    </row>
    <row r="1326" spans="1:7">
      <c r="A1326" s="1122" t="s">
        <v>7982</v>
      </c>
      <c r="B1326" s="1121"/>
      <c r="C1326" s="1122" t="s">
        <v>7508</v>
      </c>
      <c r="D1326" s="1121"/>
      <c r="E1326" s="1407">
        <v>2</v>
      </c>
      <c r="F1326" s="1408">
        <v>1</v>
      </c>
      <c r="G1326" s="13">
        <v>2</v>
      </c>
    </row>
    <row r="1327" spans="1:7">
      <c r="A1327" s="1122" t="s">
        <v>7982</v>
      </c>
      <c r="B1327" s="1121"/>
      <c r="C1327" s="1122" t="s">
        <v>7510</v>
      </c>
      <c r="D1327" s="1121"/>
      <c r="E1327" s="1407"/>
      <c r="F1327" s="1408">
        <v>1</v>
      </c>
      <c r="G1327" s="13">
        <v>0</v>
      </c>
    </row>
    <row r="1328" spans="1:7">
      <c r="A1328" s="1122" t="s">
        <v>7982</v>
      </c>
      <c r="B1328" s="1121"/>
      <c r="C1328" s="1122" t="s">
        <v>1278</v>
      </c>
      <c r="D1328" s="1121"/>
      <c r="E1328" s="1407"/>
      <c r="F1328" s="1408">
        <v>1</v>
      </c>
      <c r="G1328" s="13">
        <v>0</v>
      </c>
    </row>
    <row r="1329" spans="1:7">
      <c r="A1329" s="1122" t="s">
        <v>7982</v>
      </c>
      <c r="B1329" s="1121"/>
      <c r="C1329" s="1122" t="s">
        <v>7577</v>
      </c>
      <c r="D1329" s="1121"/>
      <c r="E1329" s="1407"/>
      <c r="F1329" s="1408">
        <v>1</v>
      </c>
      <c r="G1329" s="13">
        <v>0</v>
      </c>
    </row>
    <row r="1330" spans="1:7">
      <c r="A1330" s="1122" t="s">
        <v>7982</v>
      </c>
      <c r="B1330" s="1121"/>
      <c r="C1330" s="1122" t="s">
        <v>7579</v>
      </c>
      <c r="D1330" s="1121"/>
      <c r="E1330" s="1407"/>
      <c r="F1330" s="1408">
        <v>1</v>
      </c>
      <c r="G1330" s="13">
        <v>0</v>
      </c>
    </row>
    <row r="1331" spans="1:7">
      <c r="A1331" s="1122" t="s">
        <v>7982</v>
      </c>
      <c r="B1331" s="1121"/>
      <c r="C1331" s="1122" t="s">
        <v>7581</v>
      </c>
      <c r="D1331" s="1121"/>
      <c r="E1331" s="1407"/>
      <c r="F1331" s="1408">
        <v>1</v>
      </c>
      <c r="G1331" s="13">
        <v>0</v>
      </c>
    </row>
    <row r="1332" spans="1:7">
      <c r="A1332" s="1122" t="s">
        <v>7982</v>
      </c>
      <c r="B1332" s="1121"/>
      <c r="C1332" s="1122" t="s">
        <v>7583</v>
      </c>
      <c r="D1332" s="1121"/>
      <c r="E1332" s="1407"/>
      <c r="F1332" s="1408">
        <v>1</v>
      </c>
      <c r="G1332" s="13">
        <v>0</v>
      </c>
    </row>
    <row r="1333" spans="1:7">
      <c r="A1333" s="1122" t="s">
        <v>7982</v>
      </c>
      <c r="B1333" s="1121"/>
      <c r="C1333" s="1122" t="s">
        <v>7585</v>
      </c>
      <c r="D1333" s="1121"/>
      <c r="E1333" s="1407"/>
      <c r="F1333" s="1408">
        <v>1</v>
      </c>
      <c r="G1333" s="13">
        <v>0</v>
      </c>
    </row>
    <row r="1334" spans="1:7">
      <c r="A1334" s="1122" t="s">
        <v>7982</v>
      </c>
      <c r="B1334" s="1121"/>
      <c r="C1334" s="1122" t="s">
        <v>7587</v>
      </c>
      <c r="D1334" s="1121"/>
      <c r="E1334" s="1407"/>
      <c r="F1334" s="1408">
        <v>1</v>
      </c>
      <c r="G1334" s="13">
        <v>0</v>
      </c>
    </row>
    <row r="1335" spans="1:7">
      <c r="A1335" s="1122" t="s">
        <v>7982</v>
      </c>
      <c r="B1335" s="1121"/>
      <c r="C1335" s="1122" t="s">
        <v>7589</v>
      </c>
      <c r="D1335" s="1121"/>
      <c r="E1335" s="1407"/>
      <c r="F1335" s="1408">
        <v>1</v>
      </c>
      <c r="G1335" s="13">
        <v>0</v>
      </c>
    </row>
    <row r="1336" spans="1:7">
      <c r="A1336" s="1122" t="s">
        <v>7982</v>
      </c>
      <c r="B1336" s="1121"/>
      <c r="C1336" s="1122" t="s">
        <v>7591</v>
      </c>
      <c r="D1336" s="1121"/>
      <c r="E1336" s="1407"/>
      <c r="F1336" s="1408">
        <v>1</v>
      </c>
      <c r="G1336" s="13">
        <v>0</v>
      </c>
    </row>
    <row r="1337" spans="1:7">
      <c r="A1337" s="1122" t="s">
        <v>7982</v>
      </c>
      <c r="B1337" s="1121"/>
      <c r="C1337" s="1122" t="s">
        <v>7593</v>
      </c>
      <c r="D1337" s="1121"/>
      <c r="E1337" s="1407"/>
      <c r="F1337" s="1408">
        <v>1</v>
      </c>
      <c r="G1337" s="13">
        <v>0</v>
      </c>
    </row>
    <row r="1338" spans="1:7">
      <c r="A1338" s="1122" t="s">
        <v>7982</v>
      </c>
      <c r="B1338" s="1121"/>
      <c r="C1338" s="1122" t="s">
        <v>7595</v>
      </c>
      <c r="D1338" s="1121"/>
      <c r="E1338" s="1407"/>
      <c r="F1338" s="1408">
        <v>1</v>
      </c>
      <c r="G1338" s="13">
        <v>0</v>
      </c>
    </row>
    <row r="1339" spans="1:7">
      <c r="A1339" s="1122" t="s">
        <v>7982</v>
      </c>
      <c r="B1339" s="1121"/>
      <c r="C1339" s="1122" t="s">
        <v>3440</v>
      </c>
      <c r="D1339" s="1121"/>
      <c r="E1339" s="1407">
        <v>8</v>
      </c>
      <c r="F1339" s="1408">
        <v>1</v>
      </c>
      <c r="G1339" s="13">
        <v>8</v>
      </c>
    </row>
    <row r="1340" spans="1:7">
      <c r="A1340" s="1122" t="s">
        <v>7982</v>
      </c>
      <c r="B1340" s="1121"/>
      <c r="C1340" s="1122" t="s">
        <v>3442</v>
      </c>
      <c r="D1340" s="1121"/>
      <c r="E1340" s="1407"/>
      <c r="F1340" s="1408">
        <v>1</v>
      </c>
      <c r="G1340" s="13">
        <v>0</v>
      </c>
    </row>
    <row r="1341" spans="1:7">
      <c r="A1341" s="1122" t="s">
        <v>7982</v>
      </c>
      <c r="B1341" s="1121"/>
      <c r="C1341" s="1122" t="s">
        <v>3444</v>
      </c>
      <c r="D1341" s="1121"/>
      <c r="E1341" s="1407"/>
      <c r="F1341" s="1408">
        <v>1</v>
      </c>
      <c r="G1341" s="13">
        <v>0</v>
      </c>
    </row>
    <row r="1342" spans="1:7">
      <c r="A1342" s="1122" t="s">
        <v>7982</v>
      </c>
      <c r="B1342" s="1121"/>
      <c r="C1342" s="1122" t="s">
        <v>3446</v>
      </c>
      <c r="D1342" s="1121"/>
      <c r="E1342" s="1407"/>
      <c r="F1342" s="1408">
        <v>1</v>
      </c>
      <c r="G1342" s="13">
        <v>0</v>
      </c>
    </row>
    <row r="1343" spans="1:7">
      <c r="A1343" s="1122" t="s">
        <v>7982</v>
      </c>
      <c r="B1343" s="1121"/>
      <c r="C1343" s="1122" t="s">
        <v>1276</v>
      </c>
      <c r="D1343" s="1121"/>
      <c r="E1343" s="1407"/>
      <c r="F1343" s="1408">
        <v>1</v>
      </c>
      <c r="G1343" s="13">
        <v>0</v>
      </c>
    </row>
    <row r="1344" spans="1:7">
      <c r="A1344" s="1122" t="s">
        <v>7982</v>
      </c>
      <c r="B1344" s="1121"/>
      <c r="C1344" s="1122" t="s">
        <v>1277</v>
      </c>
      <c r="D1344" s="1121"/>
      <c r="E1344" s="1407"/>
      <c r="F1344" s="1408">
        <v>1</v>
      </c>
      <c r="G1344" s="13">
        <v>0</v>
      </c>
    </row>
    <row r="1345" spans="1:7">
      <c r="A1345" s="1122" t="s">
        <v>7983</v>
      </c>
      <c r="B1345" s="1121"/>
      <c r="C1345" s="1122" t="s">
        <v>7504</v>
      </c>
      <c r="D1345" s="1121"/>
      <c r="E1345" s="1407"/>
      <c r="F1345" s="1408">
        <v>1</v>
      </c>
      <c r="G1345" s="13">
        <v>0</v>
      </c>
    </row>
    <row r="1346" spans="1:7">
      <c r="A1346" s="1122" t="s">
        <v>7983</v>
      </c>
      <c r="B1346" s="1121"/>
      <c r="C1346" s="1122" t="s">
        <v>7506</v>
      </c>
      <c r="D1346" s="1121"/>
      <c r="E1346" s="1407"/>
      <c r="F1346" s="1408">
        <v>1</v>
      </c>
      <c r="G1346" s="13">
        <v>0</v>
      </c>
    </row>
    <row r="1347" spans="1:7">
      <c r="A1347" s="1122" t="s">
        <v>7983</v>
      </c>
      <c r="B1347" s="1121"/>
      <c r="C1347" s="1122" t="s">
        <v>7508</v>
      </c>
      <c r="D1347" s="1121"/>
      <c r="E1347" s="1407">
        <v>2</v>
      </c>
      <c r="F1347" s="1408">
        <v>1</v>
      </c>
      <c r="G1347" s="13">
        <v>2</v>
      </c>
    </row>
    <row r="1348" spans="1:7">
      <c r="A1348" s="1122" t="s">
        <v>7983</v>
      </c>
      <c r="B1348" s="1121"/>
      <c r="C1348" s="1122" t="s">
        <v>7510</v>
      </c>
      <c r="D1348" s="1121"/>
      <c r="E1348" s="1407"/>
      <c r="F1348" s="1408">
        <v>1</v>
      </c>
      <c r="G1348" s="13">
        <v>0</v>
      </c>
    </row>
    <row r="1349" spans="1:7">
      <c r="A1349" s="1122" t="s">
        <v>7983</v>
      </c>
      <c r="B1349" s="1121"/>
      <c r="C1349" s="1122" t="s">
        <v>1278</v>
      </c>
      <c r="D1349" s="1121"/>
      <c r="E1349" s="1407"/>
      <c r="F1349" s="1408">
        <v>1</v>
      </c>
      <c r="G1349" s="13">
        <v>0</v>
      </c>
    </row>
    <row r="1350" spans="1:7">
      <c r="A1350" s="1122" t="s">
        <v>7983</v>
      </c>
      <c r="B1350" s="1121"/>
      <c r="C1350" s="1122" t="s">
        <v>7577</v>
      </c>
      <c r="D1350" s="1121"/>
      <c r="E1350" s="1407"/>
      <c r="F1350" s="1408">
        <v>1</v>
      </c>
      <c r="G1350" s="13">
        <v>0</v>
      </c>
    </row>
    <row r="1351" spans="1:7">
      <c r="A1351" s="1122" t="s">
        <v>7983</v>
      </c>
      <c r="B1351" s="1121"/>
      <c r="C1351" s="1122" t="s">
        <v>7579</v>
      </c>
      <c r="D1351" s="1121"/>
      <c r="E1351" s="1407"/>
      <c r="F1351" s="1408">
        <v>1</v>
      </c>
      <c r="G1351" s="13">
        <v>0</v>
      </c>
    </row>
    <row r="1352" spans="1:7">
      <c r="A1352" s="1122" t="s">
        <v>7983</v>
      </c>
      <c r="B1352" s="1121"/>
      <c r="C1352" s="1122" t="s">
        <v>7581</v>
      </c>
      <c r="D1352" s="1121"/>
      <c r="E1352" s="1407"/>
      <c r="F1352" s="1408">
        <v>1</v>
      </c>
      <c r="G1352" s="13">
        <v>0</v>
      </c>
    </row>
    <row r="1353" spans="1:7">
      <c r="A1353" s="1122" t="s">
        <v>7983</v>
      </c>
      <c r="B1353" s="1121"/>
      <c r="C1353" s="1122" t="s">
        <v>7583</v>
      </c>
      <c r="D1353" s="1121"/>
      <c r="E1353" s="1407"/>
      <c r="F1353" s="1408">
        <v>1</v>
      </c>
      <c r="G1353" s="13">
        <v>0</v>
      </c>
    </row>
    <row r="1354" spans="1:7">
      <c r="A1354" s="1122" t="s">
        <v>7983</v>
      </c>
      <c r="B1354" s="1121"/>
      <c r="C1354" s="1122" t="s">
        <v>7585</v>
      </c>
      <c r="D1354" s="1121"/>
      <c r="E1354" s="1407"/>
      <c r="F1354" s="1408">
        <v>1</v>
      </c>
      <c r="G1354" s="13">
        <v>0</v>
      </c>
    </row>
    <row r="1355" spans="1:7">
      <c r="A1355" s="1122" t="s">
        <v>7983</v>
      </c>
      <c r="B1355" s="1121"/>
      <c r="C1355" s="1122" t="s">
        <v>7587</v>
      </c>
      <c r="D1355" s="1121"/>
      <c r="E1355" s="1407"/>
      <c r="F1355" s="1408">
        <v>1</v>
      </c>
      <c r="G1355" s="13">
        <v>0</v>
      </c>
    </row>
    <row r="1356" spans="1:7">
      <c r="A1356" s="1122" t="s">
        <v>7983</v>
      </c>
      <c r="B1356" s="1121"/>
      <c r="C1356" s="1122" t="s">
        <v>7589</v>
      </c>
      <c r="D1356" s="1121"/>
      <c r="E1356" s="1407"/>
      <c r="F1356" s="1408">
        <v>1</v>
      </c>
      <c r="G1356" s="13">
        <v>0</v>
      </c>
    </row>
    <row r="1357" spans="1:7">
      <c r="A1357" s="1122" t="s">
        <v>7983</v>
      </c>
      <c r="B1357" s="1121"/>
      <c r="C1357" s="1122" t="s">
        <v>7591</v>
      </c>
      <c r="D1357" s="1121"/>
      <c r="E1357" s="1407"/>
      <c r="F1357" s="1408">
        <v>1</v>
      </c>
      <c r="G1357" s="13">
        <v>0</v>
      </c>
    </row>
    <row r="1358" spans="1:7">
      <c r="A1358" s="1122" t="s">
        <v>7983</v>
      </c>
      <c r="B1358" s="1121"/>
      <c r="C1358" s="1122" t="s">
        <v>7593</v>
      </c>
      <c r="D1358" s="1121"/>
      <c r="E1358" s="1407"/>
      <c r="F1358" s="1408">
        <v>1</v>
      </c>
      <c r="G1358" s="13">
        <v>0</v>
      </c>
    </row>
    <row r="1359" spans="1:7">
      <c r="A1359" s="1122" t="s">
        <v>7983</v>
      </c>
      <c r="B1359" s="1121"/>
      <c r="C1359" s="1122" t="s">
        <v>7595</v>
      </c>
      <c r="D1359" s="1121"/>
      <c r="E1359" s="1407"/>
      <c r="F1359" s="1408">
        <v>1</v>
      </c>
      <c r="G1359" s="13">
        <v>0</v>
      </c>
    </row>
    <row r="1360" spans="1:7">
      <c r="A1360" s="1122" t="s">
        <v>7983</v>
      </c>
      <c r="B1360" s="1121"/>
      <c r="C1360" s="1122" t="s">
        <v>3440</v>
      </c>
      <c r="D1360" s="1121"/>
      <c r="E1360" s="1407"/>
      <c r="F1360" s="1408">
        <v>1</v>
      </c>
      <c r="G1360" s="13">
        <v>0</v>
      </c>
    </row>
    <row r="1361" spans="1:7">
      <c r="A1361" s="1122" t="s">
        <v>7983</v>
      </c>
      <c r="B1361" s="1121"/>
      <c r="C1361" s="1122" t="s">
        <v>3442</v>
      </c>
      <c r="D1361" s="1121"/>
      <c r="E1361" s="1407">
        <v>8</v>
      </c>
      <c r="F1361" s="1408">
        <v>1</v>
      </c>
      <c r="G1361" s="13">
        <v>8</v>
      </c>
    </row>
    <row r="1362" spans="1:7">
      <c r="A1362" s="1122" t="s">
        <v>7983</v>
      </c>
      <c r="B1362" s="1121"/>
      <c r="C1362" s="1122" t="s">
        <v>3444</v>
      </c>
      <c r="D1362" s="1121"/>
      <c r="E1362" s="1407"/>
      <c r="F1362" s="1408">
        <v>1</v>
      </c>
      <c r="G1362" s="13">
        <v>0</v>
      </c>
    </row>
    <row r="1363" spans="1:7">
      <c r="A1363" s="1122" t="s">
        <v>7983</v>
      </c>
      <c r="B1363" s="1121"/>
      <c r="C1363" s="1122" t="s">
        <v>3446</v>
      </c>
      <c r="D1363" s="1121"/>
      <c r="E1363" s="1407"/>
      <c r="F1363" s="1408">
        <v>1</v>
      </c>
      <c r="G1363" s="13">
        <v>0</v>
      </c>
    </row>
    <row r="1364" spans="1:7">
      <c r="A1364" s="1122" t="s">
        <v>7983</v>
      </c>
      <c r="B1364" s="1121"/>
      <c r="C1364" s="1122" t="s">
        <v>1276</v>
      </c>
      <c r="D1364" s="1121"/>
      <c r="E1364" s="1407"/>
      <c r="F1364" s="1408">
        <v>1</v>
      </c>
      <c r="G1364" s="13">
        <v>0</v>
      </c>
    </row>
    <row r="1365" spans="1:7">
      <c r="A1365" s="1122" t="s">
        <v>7983</v>
      </c>
      <c r="B1365" s="1121"/>
      <c r="C1365" s="1122" t="s">
        <v>1277</v>
      </c>
      <c r="D1365" s="1121"/>
      <c r="E1365" s="1407"/>
      <c r="F1365" s="1408">
        <v>1</v>
      </c>
      <c r="G1365" s="13">
        <v>0</v>
      </c>
    </row>
    <row r="1366" spans="1:7">
      <c r="A1366" s="1122" t="s">
        <v>7984</v>
      </c>
      <c r="B1366" s="1121"/>
      <c r="C1366" s="1122" t="s">
        <v>7504</v>
      </c>
      <c r="D1366" s="1121"/>
      <c r="E1366" s="1407"/>
      <c r="F1366" s="1408">
        <v>1</v>
      </c>
      <c r="G1366" s="13">
        <v>0</v>
      </c>
    </row>
    <row r="1367" spans="1:7">
      <c r="A1367" s="1122" t="s">
        <v>7984</v>
      </c>
      <c r="B1367" s="1121"/>
      <c r="C1367" s="1122" t="s">
        <v>7506</v>
      </c>
      <c r="D1367" s="1121"/>
      <c r="E1367" s="1407"/>
      <c r="F1367" s="1408">
        <v>1</v>
      </c>
      <c r="G1367" s="13">
        <v>0</v>
      </c>
    </row>
    <row r="1368" spans="1:7">
      <c r="A1368" s="1122" t="s">
        <v>7984</v>
      </c>
      <c r="B1368" s="1121"/>
      <c r="C1368" s="1122" t="s">
        <v>7508</v>
      </c>
      <c r="D1368" s="1121"/>
      <c r="E1368" s="1407">
        <v>2</v>
      </c>
      <c r="F1368" s="1408">
        <v>1</v>
      </c>
      <c r="G1368" s="13">
        <v>2</v>
      </c>
    </row>
    <row r="1369" spans="1:7">
      <c r="A1369" s="1122" t="s">
        <v>7984</v>
      </c>
      <c r="B1369" s="1121"/>
      <c r="C1369" s="1122" t="s">
        <v>7510</v>
      </c>
      <c r="D1369" s="1121"/>
      <c r="E1369" s="1407"/>
      <c r="F1369" s="1408">
        <v>1</v>
      </c>
      <c r="G1369" s="13">
        <v>0</v>
      </c>
    </row>
    <row r="1370" spans="1:7">
      <c r="A1370" s="1122" t="s">
        <v>7984</v>
      </c>
      <c r="B1370" s="1121"/>
      <c r="C1370" s="1122" t="s">
        <v>1278</v>
      </c>
      <c r="D1370" s="1121"/>
      <c r="E1370" s="1407"/>
      <c r="F1370" s="1408">
        <v>1</v>
      </c>
      <c r="G1370" s="13">
        <v>0</v>
      </c>
    </row>
    <row r="1371" spans="1:7">
      <c r="A1371" s="1122" t="s">
        <v>7984</v>
      </c>
      <c r="B1371" s="1121"/>
      <c r="C1371" s="1122" t="s">
        <v>7577</v>
      </c>
      <c r="D1371" s="1121"/>
      <c r="E1371" s="1407"/>
      <c r="F1371" s="1408">
        <v>1</v>
      </c>
      <c r="G1371" s="13">
        <v>0</v>
      </c>
    </row>
    <row r="1372" spans="1:7">
      <c r="A1372" s="1122" t="s">
        <v>7984</v>
      </c>
      <c r="B1372" s="1121"/>
      <c r="C1372" s="1122" t="s">
        <v>7579</v>
      </c>
      <c r="D1372" s="1121"/>
      <c r="E1372" s="1407"/>
      <c r="F1372" s="1408">
        <v>1</v>
      </c>
      <c r="G1372" s="13">
        <v>0</v>
      </c>
    </row>
    <row r="1373" spans="1:7">
      <c r="A1373" s="1122" t="s">
        <v>7984</v>
      </c>
      <c r="B1373" s="1121"/>
      <c r="C1373" s="1122" t="s">
        <v>7581</v>
      </c>
      <c r="D1373" s="1121"/>
      <c r="E1373" s="1407"/>
      <c r="F1373" s="1408">
        <v>1</v>
      </c>
      <c r="G1373" s="13">
        <v>0</v>
      </c>
    </row>
    <row r="1374" spans="1:7">
      <c r="A1374" s="1122" t="s">
        <v>7984</v>
      </c>
      <c r="B1374" s="1121"/>
      <c r="C1374" s="1122" t="s">
        <v>7583</v>
      </c>
      <c r="D1374" s="1121"/>
      <c r="E1374" s="1407"/>
      <c r="F1374" s="1408">
        <v>1</v>
      </c>
      <c r="G1374" s="13">
        <v>0</v>
      </c>
    </row>
    <row r="1375" spans="1:7">
      <c r="A1375" s="1122" t="s">
        <v>7984</v>
      </c>
      <c r="B1375" s="1121"/>
      <c r="C1375" s="1122" t="s">
        <v>7585</v>
      </c>
      <c r="D1375" s="1121"/>
      <c r="E1375" s="1407"/>
      <c r="F1375" s="1408">
        <v>1</v>
      </c>
      <c r="G1375" s="13">
        <v>0</v>
      </c>
    </row>
    <row r="1376" spans="1:7">
      <c r="A1376" s="1122" t="s">
        <v>7984</v>
      </c>
      <c r="B1376" s="1121"/>
      <c r="C1376" s="1122" t="s">
        <v>7587</v>
      </c>
      <c r="D1376" s="1121"/>
      <c r="E1376" s="1407"/>
      <c r="F1376" s="1408">
        <v>1</v>
      </c>
      <c r="G1376" s="13">
        <v>0</v>
      </c>
    </row>
    <row r="1377" spans="1:7">
      <c r="A1377" s="1122" t="s">
        <v>7984</v>
      </c>
      <c r="B1377" s="1121"/>
      <c r="C1377" s="1122" t="s">
        <v>7589</v>
      </c>
      <c r="D1377" s="1121"/>
      <c r="E1377" s="1407"/>
      <c r="F1377" s="1408">
        <v>1</v>
      </c>
      <c r="G1377" s="13">
        <v>0</v>
      </c>
    </row>
    <row r="1378" spans="1:7">
      <c r="A1378" s="1122" t="s">
        <v>7984</v>
      </c>
      <c r="B1378" s="1121"/>
      <c r="C1378" s="1122" t="s">
        <v>7591</v>
      </c>
      <c r="D1378" s="1121"/>
      <c r="E1378" s="1407"/>
      <c r="F1378" s="1408">
        <v>1</v>
      </c>
      <c r="G1378" s="13">
        <v>0</v>
      </c>
    </row>
    <row r="1379" spans="1:7">
      <c r="A1379" s="1122" t="s">
        <v>7984</v>
      </c>
      <c r="B1379" s="1121"/>
      <c r="C1379" s="1122" t="s">
        <v>7593</v>
      </c>
      <c r="D1379" s="1121"/>
      <c r="E1379" s="1407"/>
      <c r="F1379" s="1408">
        <v>1</v>
      </c>
      <c r="G1379" s="13">
        <v>0</v>
      </c>
    </row>
    <row r="1380" spans="1:7">
      <c r="A1380" s="1122" t="s">
        <v>7984</v>
      </c>
      <c r="B1380" s="1121"/>
      <c r="C1380" s="1122" t="s">
        <v>7595</v>
      </c>
      <c r="D1380" s="1121"/>
      <c r="E1380" s="1407"/>
      <c r="F1380" s="1408">
        <v>1</v>
      </c>
      <c r="G1380" s="13">
        <v>0</v>
      </c>
    </row>
    <row r="1381" spans="1:7">
      <c r="A1381" s="1122" t="s">
        <v>7984</v>
      </c>
      <c r="B1381" s="1121"/>
      <c r="C1381" s="1122" t="s">
        <v>3440</v>
      </c>
      <c r="D1381" s="1121"/>
      <c r="E1381" s="1407"/>
      <c r="F1381" s="1408">
        <v>1</v>
      </c>
      <c r="G1381" s="13">
        <v>0</v>
      </c>
    </row>
    <row r="1382" spans="1:7">
      <c r="A1382" s="1122" t="s">
        <v>7984</v>
      </c>
      <c r="B1382" s="1121"/>
      <c r="C1382" s="1122" t="s">
        <v>3442</v>
      </c>
      <c r="D1382" s="1121"/>
      <c r="E1382" s="1407"/>
      <c r="F1382" s="1408">
        <v>1</v>
      </c>
      <c r="G1382" s="13">
        <v>0</v>
      </c>
    </row>
    <row r="1383" spans="1:7">
      <c r="A1383" s="1122" t="s">
        <v>7984</v>
      </c>
      <c r="B1383" s="1121"/>
      <c r="C1383" s="1122" t="s">
        <v>3444</v>
      </c>
      <c r="D1383" s="1121"/>
      <c r="E1383" s="1407">
        <v>8</v>
      </c>
      <c r="F1383" s="1408">
        <v>1</v>
      </c>
      <c r="G1383" s="13">
        <v>8</v>
      </c>
    </row>
    <row r="1384" spans="1:7">
      <c r="A1384" s="1122" t="s">
        <v>7984</v>
      </c>
      <c r="B1384" s="1121"/>
      <c r="C1384" s="1122" t="s">
        <v>3446</v>
      </c>
      <c r="D1384" s="1121"/>
      <c r="E1384" s="1407"/>
      <c r="F1384" s="1408">
        <v>1</v>
      </c>
      <c r="G1384" s="13">
        <v>0</v>
      </c>
    </row>
    <row r="1385" spans="1:7">
      <c r="A1385" s="1122" t="s">
        <v>7984</v>
      </c>
      <c r="B1385" s="1121"/>
      <c r="C1385" s="1122" t="s">
        <v>1276</v>
      </c>
      <c r="D1385" s="1121"/>
      <c r="E1385" s="1407"/>
      <c r="F1385" s="1408">
        <v>1</v>
      </c>
      <c r="G1385" s="13">
        <v>0</v>
      </c>
    </row>
    <row r="1386" spans="1:7">
      <c r="A1386" s="1122" t="s">
        <v>7984</v>
      </c>
      <c r="B1386" s="1121"/>
      <c r="C1386" s="1122" t="s">
        <v>1277</v>
      </c>
      <c r="D1386" s="1121"/>
      <c r="E1386" s="1407"/>
      <c r="F1386" s="1408">
        <v>1</v>
      </c>
      <c r="G1386" s="13">
        <v>0</v>
      </c>
    </row>
    <row r="1387" spans="1:7">
      <c r="A1387" s="1122" t="s">
        <v>7985</v>
      </c>
      <c r="B1387" s="1121"/>
      <c r="C1387" s="1122" t="s">
        <v>7504</v>
      </c>
      <c r="D1387" s="1121"/>
      <c r="E1387" s="1407"/>
      <c r="F1387" s="1408">
        <v>1</v>
      </c>
      <c r="G1387" s="13">
        <v>0</v>
      </c>
    </row>
    <row r="1388" spans="1:7">
      <c r="A1388" s="1122" t="s">
        <v>7985</v>
      </c>
      <c r="B1388" s="1121"/>
      <c r="C1388" s="1122" t="s">
        <v>7506</v>
      </c>
      <c r="D1388" s="1121"/>
      <c r="E1388" s="1407"/>
      <c r="F1388" s="1408">
        <v>1</v>
      </c>
      <c r="G1388" s="13">
        <v>0</v>
      </c>
    </row>
    <row r="1389" spans="1:7">
      <c r="A1389" s="1122" t="s">
        <v>7985</v>
      </c>
      <c r="B1389" s="1121"/>
      <c r="C1389" s="1122" t="s">
        <v>7508</v>
      </c>
      <c r="D1389" s="1121"/>
      <c r="E1389" s="1407">
        <v>2</v>
      </c>
      <c r="F1389" s="1408">
        <v>1</v>
      </c>
      <c r="G1389" s="13">
        <v>2</v>
      </c>
    </row>
    <row r="1390" spans="1:7">
      <c r="A1390" s="1122" t="s">
        <v>7985</v>
      </c>
      <c r="B1390" s="1121"/>
      <c r="C1390" s="1122" t="s">
        <v>7510</v>
      </c>
      <c r="D1390" s="1121"/>
      <c r="E1390" s="1407"/>
      <c r="F1390" s="1408">
        <v>1</v>
      </c>
      <c r="G1390" s="13">
        <v>0</v>
      </c>
    </row>
    <row r="1391" spans="1:7">
      <c r="A1391" s="1122" t="s">
        <v>7985</v>
      </c>
      <c r="B1391" s="1121"/>
      <c r="C1391" s="1122" t="s">
        <v>1278</v>
      </c>
      <c r="D1391" s="1121"/>
      <c r="E1391" s="1407"/>
      <c r="F1391" s="1408">
        <v>1</v>
      </c>
      <c r="G1391" s="13">
        <v>0</v>
      </c>
    </row>
    <row r="1392" spans="1:7">
      <c r="A1392" s="1122" t="s">
        <v>7985</v>
      </c>
      <c r="B1392" s="1121"/>
      <c r="C1392" s="1122" t="s">
        <v>7577</v>
      </c>
      <c r="D1392" s="1121"/>
      <c r="E1392" s="1407"/>
      <c r="F1392" s="1408">
        <v>1</v>
      </c>
      <c r="G1392" s="13">
        <v>0</v>
      </c>
    </row>
    <row r="1393" spans="1:7">
      <c r="A1393" s="1122" t="s">
        <v>7985</v>
      </c>
      <c r="B1393" s="1121"/>
      <c r="C1393" s="1122" t="s">
        <v>7579</v>
      </c>
      <c r="D1393" s="1121"/>
      <c r="E1393" s="1407"/>
      <c r="F1393" s="1408">
        <v>1</v>
      </c>
      <c r="G1393" s="13">
        <v>0</v>
      </c>
    </row>
    <row r="1394" spans="1:7">
      <c r="A1394" s="1122" t="s">
        <v>7985</v>
      </c>
      <c r="B1394" s="1121"/>
      <c r="C1394" s="1122" t="s">
        <v>7581</v>
      </c>
      <c r="D1394" s="1121"/>
      <c r="E1394" s="1407"/>
      <c r="F1394" s="1408">
        <v>1</v>
      </c>
      <c r="G1394" s="13">
        <v>0</v>
      </c>
    </row>
    <row r="1395" spans="1:7">
      <c r="A1395" s="1122" t="s">
        <v>7985</v>
      </c>
      <c r="B1395" s="1121"/>
      <c r="C1395" s="1122" t="s">
        <v>7583</v>
      </c>
      <c r="D1395" s="1121"/>
      <c r="E1395" s="1407"/>
      <c r="F1395" s="1408">
        <v>1</v>
      </c>
      <c r="G1395" s="13">
        <v>0</v>
      </c>
    </row>
    <row r="1396" spans="1:7">
      <c r="A1396" s="1122" t="s">
        <v>7985</v>
      </c>
      <c r="B1396" s="1121"/>
      <c r="C1396" s="1122" t="s">
        <v>7585</v>
      </c>
      <c r="D1396" s="1121"/>
      <c r="E1396" s="1407"/>
      <c r="F1396" s="1408">
        <v>1</v>
      </c>
      <c r="G1396" s="13">
        <v>0</v>
      </c>
    </row>
    <row r="1397" spans="1:7">
      <c r="A1397" s="1122" t="s">
        <v>7985</v>
      </c>
      <c r="B1397" s="1121"/>
      <c r="C1397" s="1122" t="s">
        <v>7587</v>
      </c>
      <c r="D1397" s="1121"/>
      <c r="E1397" s="1407"/>
      <c r="F1397" s="1408">
        <v>1</v>
      </c>
      <c r="G1397" s="13">
        <v>0</v>
      </c>
    </row>
    <row r="1398" spans="1:7">
      <c r="A1398" s="1122" t="s">
        <v>7985</v>
      </c>
      <c r="B1398" s="1121"/>
      <c r="C1398" s="1122" t="s">
        <v>7589</v>
      </c>
      <c r="D1398" s="1121"/>
      <c r="E1398" s="1407"/>
      <c r="F1398" s="1408">
        <v>1</v>
      </c>
      <c r="G1398" s="13">
        <v>0</v>
      </c>
    </row>
    <row r="1399" spans="1:7">
      <c r="A1399" s="1122" t="s">
        <v>7985</v>
      </c>
      <c r="B1399" s="1121"/>
      <c r="C1399" s="1122" t="s">
        <v>7591</v>
      </c>
      <c r="D1399" s="1121"/>
      <c r="E1399" s="1407"/>
      <c r="F1399" s="1408">
        <v>1</v>
      </c>
      <c r="G1399" s="13">
        <v>0</v>
      </c>
    </row>
    <row r="1400" spans="1:7">
      <c r="A1400" s="1122" t="s">
        <v>7985</v>
      </c>
      <c r="B1400" s="1121"/>
      <c r="C1400" s="1122" t="s">
        <v>7593</v>
      </c>
      <c r="D1400" s="1121"/>
      <c r="E1400" s="1407"/>
      <c r="F1400" s="1408">
        <v>1</v>
      </c>
      <c r="G1400" s="13">
        <v>0</v>
      </c>
    </row>
    <row r="1401" spans="1:7">
      <c r="A1401" s="1122" t="s">
        <v>7985</v>
      </c>
      <c r="B1401" s="1121"/>
      <c r="C1401" s="1122" t="s">
        <v>7595</v>
      </c>
      <c r="D1401" s="1121"/>
      <c r="E1401" s="1407"/>
      <c r="F1401" s="1408">
        <v>1</v>
      </c>
      <c r="G1401" s="13">
        <v>0</v>
      </c>
    </row>
    <row r="1402" spans="1:7">
      <c r="A1402" s="1122" t="s">
        <v>7985</v>
      </c>
      <c r="B1402" s="1121"/>
      <c r="C1402" s="1122" t="s">
        <v>3440</v>
      </c>
      <c r="D1402" s="1121"/>
      <c r="E1402" s="1407"/>
      <c r="F1402" s="1408">
        <v>1</v>
      </c>
      <c r="G1402" s="13">
        <v>0</v>
      </c>
    </row>
    <row r="1403" spans="1:7">
      <c r="A1403" s="1122" t="s">
        <v>7985</v>
      </c>
      <c r="B1403" s="1121"/>
      <c r="C1403" s="1122" t="s">
        <v>3442</v>
      </c>
      <c r="D1403" s="1121"/>
      <c r="E1403" s="1407"/>
      <c r="F1403" s="1408">
        <v>1</v>
      </c>
      <c r="G1403" s="13">
        <v>0</v>
      </c>
    </row>
    <row r="1404" spans="1:7">
      <c r="A1404" s="1122" t="s">
        <v>7985</v>
      </c>
      <c r="B1404" s="1121"/>
      <c r="C1404" s="1122" t="s">
        <v>3444</v>
      </c>
      <c r="D1404" s="1121"/>
      <c r="E1404" s="1407"/>
      <c r="F1404" s="1408">
        <v>1</v>
      </c>
      <c r="G1404" s="13">
        <v>0</v>
      </c>
    </row>
    <row r="1405" spans="1:7">
      <c r="A1405" s="1122" t="s">
        <v>7985</v>
      </c>
      <c r="B1405" s="1121"/>
      <c r="C1405" s="1122" t="s">
        <v>3446</v>
      </c>
      <c r="D1405" s="1121"/>
      <c r="E1405" s="1407">
        <v>8</v>
      </c>
      <c r="F1405" s="1408">
        <v>1</v>
      </c>
      <c r="G1405" s="13">
        <v>8</v>
      </c>
    </row>
    <row r="1406" spans="1:7">
      <c r="A1406" s="1122" t="s">
        <v>7985</v>
      </c>
      <c r="B1406" s="1121"/>
      <c r="C1406" s="1122" t="s">
        <v>1276</v>
      </c>
      <c r="D1406" s="1121"/>
      <c r="E1406" s="1407"/>
      <c r="F1406" s="1408">
        <v>1</v>
      </c>
      <c r="G1406" s="13">
        <v>0</v>
      </c>
    </row>
    <row r="1407" spans="1:7">
      <c r="A1407" s="1122" t="s">
        <v>7985</v>
      </c>
      <c r="B1407" s="1121"/>
      <c r="C1407" s="1122" t="s">
        <v>1277</v>
      </c>
      <c r="D1407" s="1121"/>
      <c r="E1407" s="1407"/>
      <c r="F1407" s="1408">
        <v>1</v>
      </c>
      <c r="G1407" s="13">
        <v>0</v>
      </c>
    </row>
    <row r="1408" spans="1:7">
      <c r="A1408" s="1122" t="s">
        <v>7986</v>
      </c>
      <c r="B1408" s="1121"/>
      <c r="C1408" s="1122" t="s">
        <v>7504</v>
      </c>
      <c r="D1408" s="1121"/>
      <c r="E1408" s="1407"/>
      <c r="F1408" s="1408">
        <v>1</v>
      </c>
      <c r="G1408" s="13">
        <v>0</v>
      </c>
    </row>
    <row r="1409" spans="1:7">
      <c r="A1409" s="1122" t="s">
        <v>7986</v>
      </c>
      <c r="B1409" s="1121"/>
      <c r="C1409" s="1122" t="s">
        <v>7506</v>
      </c>
      <c r="D1409" s="1121"/>
      <c r="E1409" s="1407"/>
      <c r="F1409" s="1408">
        <v>1</v>
      </c>
      <c r="G1409" s="13">
        <v>0</v>
      </c>
    </row>
    <row r="1410" spans="1:7">
      <c r="A1410" s="1122" t="s">
        <v>7986</v>
      </c>
      <c r="B1410" s="1121"/>
      <c r="C1410" s="1122" t="s">
        <v>7508</v>
      </c>
      <c r="D1410" s="1121"/>
      <c r="E1410" s="1407">
        <v>2</v>
      </c>
      <c r="F1410" s="1408">
        <v>1</v>
      </c>
      <c r="G1410" s="13">
        <v>2</v>
      </c>
    </row>
    <row r="1411" spans="1:7">
      <c r="A1411" s="1122" t="s">
        <v>7986</v>
      </c>
      <c r="B1411" s="1121"/>
      <c r="C1411" s="1122" t="s">
        <v>7510</v>
      </c>
      <c r="D1411" s="1121"/>
      <c r="E1411" s="1407"/>
      <c r="F1411" s="1408">
        <v>1</v>
      </c>
      <c r="G1411" s="13">
        <v>0</v>
      </c>
    </row>
    <row r="1412" spans="1:7">
      <c r="A1412" s="1122" t="s">
        <v>7986</v>
      </c>
      <c r="B1412" s="1121"/>
      <c r="C1412" s="1122" t="s">
        <v>1278</v>
      </c>
      <c r="D1412" s="1121"/>
      <c r="E1412" s="1407"/>
      <c r="F1412" s="1408">
        <v>1</v>
      </c>
      <c r="G1412" s="13">
        <v>0</v>
      </c>
    </row>
    <row r="1413" spans="1:7">
      <c r="A1413" s="1122" t="s">
        <v>7986</v>
      </c>
      <c r="B1413" s="1121"/>
      <c r="C1413" s="1122" t="s">
        <v>7577</v>
      </c>
      <c r="D1413" s="1121"/>
      <c r="E1413" s="1407"/>
      <c r="F1413" s="1408">
        <v>1</v>
      </c>
      <c r="G1413" s="13">
        <v>0</v>
      </c>
    </row>
    <row r="1414" spans="1:7">
      <c r="A1414" s="1122" t="s">
        <v>7986</v>
      </c>
      <c r="B1414" s="1121"/>
      <c r="C1414" s="1122" t="s">
        <v>7579</v>
      </c>
      <c r="D1414" s="1121"/>
      <c r="E1414" s="1407"/>
      <c r="F1414" s="1408">
        <v>1</v>
      </c>
      <c r="G1414" s="13">
        <v>0</v>
      </c>
    </row>
    <row r="1415" spans="1:7">
      <c r="A1415" s="1122" t="s">
        <v>7986</v>
      </c>
      <c r="B1415" s="1121"/>
      <c r="C1415" s="1122" t="s">
        <v>7581</v>
      </c>
      <c r="D1415" s="1121"/>
      <c r="E1415" s="1407"/>
      <c r="F1415" s="1408">
        <v>1</v>
      </c>
      <c r="G1415" s="13">
        <v>0</v>
      </c>
    </row>
    <row r="1416" spans="1:7">
      <c r="A1416" s="1122" t="s">
        <v>7986</v>
      </c>
      <c r="B1416" s="1121"/>
      <c r="C1416" s="1122" t="s">
        <v>7583</v>
      </c>
      <c r="D1416" s="1121"/>
      <c r="E1416" s="1407"/>
      <c r="F1416" s="1408">
        <v>1</v>
      </c>
      <c r="G1416" s="13">
        <v>0</v>
      </c>
    </row>
    <row r="1417" spans="1:7">
      <c r="A1417" s="1122" t="s">
        <v>7986</v>
      </c>
      <c r="B1417" s="1121"/>
      <c r="C1417" s="1122" t="s">
        <v>7585</v>
      </c>
      <c r="D1417" s="1121"/>
      <c r="E1417" s="1407"/>
      <c r="F1417" s="1408">
        <v>1</v>
      </c>
      <c r="G1417" s="13">
        <v>0</v>
      </c>
    </row>
    <row r="1418" spans="1:7">
      <c r="A1418" s="1122" t="s">
        <v>7986</v>
      </c>
      <c r="B1418" s="1121"/>
      <c r="C1418" s="1122" t="s">
        <v>7587</v>
      </c>
      <c r="D1418" s="1121"/>
      <c r="E1418" s="1407"/>
      <c r="F1418" s="1408">
        <v>1</v>
      </c>
      <c r="G1418" s="13">
        <v>0</v>
      </c>
    </row>
    <row r="1419" spans="1:7">
      <c r="A1419" s="1122" t="s">
        <v>7986</v>
      </c>
      <c r="B1419" s="1121"/>
      <c r="C1419" s="1122" t="s">
        <v>7589</v>
      </c>
      <c r="D1419" s="1121"/>
      <c r="E1419" s="1407"/>
      <c r="F1419" s="1408">
        <v>1</v>
      </c>
      <c r="G1419" s="13">
        <v>0</v>
      </c>
    </row>
    <row r="1420" spans="1:7">
      <c r="A1420" s="1122" t="s">
        <v>7986</v>
      </c>
      <c r="B1420" s="1121"/>
      <c r="C1420" s="1122" t="s">
        <v>7591</v>
      </c>
      <c r="D1420" s="1121"/>
      <c r="E1420" s="1407"/>
      <c r="F1420" s="1408">
        <v>1</v>
      </c>
      <c r="G1420" s="13">
        <v>0</v>
      </c>
    </row>
    <row r="1421" spans="1:7">
      <c r="A1421" s="1122" t="s">
        <v>7986</v>
      </c>
      <c r="B1421" s="1121"/>
      <c r="C1421" s="1122" t="s">
        <v>7593</v>
      </c>
      <c r="D1421" s="1121"/>
      <c r="E1421" s="1407"/>
      <c r="F1421" s="1408">
        <v>1</v>
      </c>
      <c r="G1421" s="13">
        <v>0</v>
      </c>
    </row>
    <row r="1422" spans="1:7">
      <c r="A1422" s="1122" t="s">
        <v>7986</v>
      </c>
      <c r="B1422" s="1121"/>
      <c r="C1422" s="1122" t="s">
        <v>7595</v>
      </c>
      <c r="D1422" s="1121"/>
      <c r="E1422" s="1407"/>
      <c r="F1422" s="1408">
        <v>1</v>
      </c>
      <c r="G1422" s="13">
        <v>0</v>
      </c>
    </row>
    <row r="1423" spans="1:7">
      <c r="A1423" s="1122" t="s">
        <v>7986</v>
      </c>
      <c r="B1423" s="1121"/>
      <c r="C1423" s="1122" t="s">
        <v>3440</v>
      </c>
      <c r="D1423" s="1121"/>
      <c r="E1423" s="1407"/>
      <c r="F1423" s="1408">
        <v>1</v>
      </c>
      <c r="G1423" s="13">
        <v>0</v>
      </c>
    </row>
    <row r="1424" spans="1:7">
      <c r="A1424" s="1122" t="s">
        <v>7986</v>
      </c>
      <c r="B1424" s="1121"/>
      <c r="C1424" s="1122" t="s">
        <v>3442</v>
      </c>
      <c r="D1424" s="1121"/>
      <c r="E1424" s="1407"/>
      <c r="F1424" s="1408">
        <v>1</v>
      </c>
      <c r="G1424" s="13">
        <v>0</v>
      </c>
    </row>
    <row r="1425" spans="1:7">
      <c r="A1425" s="1122" t="s">
        <v>7986</v>
      </c>
      <c r="B1425" s="1121"/>
      <c r="C1425" s="1122" t="s">
        <v>3444</v>
      </c>
      <c r="D1425" s="1121"/>
      <c r="E1425" s="1407"/>
      <c r="F1425" s="1408">
        <v>1</v>
      </c>
      <c r="G1425" s="13">
        <v>0</v>
      </c>
    </row>
    <row r="1426" spans="1:7">
      <c r="A1426" s="1122" t="s">
        <v>7986</v>
      </c>
      <c r="B1426" s="1121"/>
      <c r="C1426" s="1122" t="s">
        <v>3446</v>
      </c>
      <c r="D1426" s="1121"/>
      <c r="E1426" s="1407"/>
      <c r="F1426" s="1408">
        <v>1</v>
      </c>
      <c r="G1426" s="13">
        <v>0</v>
      </c>
    </row>
    <row r="1427" spans="1:7">
      <c r="A1427" s="1122" t="s">
        <v>7986</v>
      </c>
      <c r="B1427" s="1121"/>
      <c r="C1427" s="1122" t="s">
        <v>1276</v>
      </c>
      <c r="D1427" s="1121"/>
      <c r="E1427" s="1407">
        <v>8</v>
      </c>
      <c r="F1427" s="1408">
        <v>1</v>
      </c>
      <c r="G1427" s="13">
        <v>8</v>
      </c>
    </row>
    <row r="1428" spans="1:7">
      <c r="A1428" s="1122" t="s">
        <v>7986</v>
      </c>
      <c r="B1428" s="1121"/>
      <c r="C1428" s="1122" t="s">
        <v>1277</v>
      </c>
      <c r="D1428" s="1121"/>
      <c r="E1428" s="1407"/>
      <c r="F1428" s="1408">
        <v>1</v>
      </c>
      <c r="G1428" s="13">
        <v>0</v>
      </c>
    </row>
    <row r="1429" spans="1:7">
      <c r="A1429" s="1122" t="s">
        <v>7987</v>
      </c>
      <c r="B1429" s="1121"/>
      <c r="C1429" s="1122" t="s">
        <v>7504</v>
      </c>
      <c r="D1429" s="1121"/>
      <c r="E1429" s="1407"/>
      <c r="F1429" s="1408">
        <v>1</v>
      </c>
      <c r="G1429" s="13">
        <v>0</v>
      </c>
    </row>
    <row r="1430" spans="1:7">
      <c r="A1430" s="1122" t="s">
        <v>7987</v>
      </c>
      <c r="B1430" s="1121"/>
      <c r="C1430" s="1122" t="s">
        <v>7506</v>
      </c>
      <c r="D1430" s="1121"/>
      <c r="E1430" s="1407"/>
      <c r="F1430" s="1408">
        <v>1</v>
      </c>
      <c r="G1430" s="13">
        <v>0</v>
      </c>
    </row>
    <row r="1431" spans="1:7">
      <c r="A1431" s="1122" t="s">
        <v>7987</v>
      </c>
      <c r="B1431" s="1121"/>
      <c r="C1431" s="1122" t="s">
        <v>7508</v>
      </c>
      <c r="D1431" s="1121"/>
      <c r="E1431" s="1407">
        <v>2</v>
      </c>
      <c r="F1431" s="1408">
        <v>1</v>
      </c>
      <c r="G1431" s="13">
        <v>2</v>
      </c>
    </row>
    <row r="1432" spans="1:7">
      <c r="A1432" s="1122" t="s">
        <v>7987</v>
      </c>
      <c r="B1432" s="1121"/>
      <c r="C1432" s="1122" t="s">
        <v>7510</v>
      </c>
      <c r="D1432" s="1121"/>
      <c r="E1432" s="1407"/>
      <c r="F1432" s="1408">
        <v>1</v>
      </c>
      <c r="G1432" s="13">
        <v>0</v>
      </c>
    </row>
    <row r="1433" spans="1:7">
      <c r="A1433" s="1122" t="s">
        <v>7987</v>
      </c>
      <c r="B1433" s="1121"/>
      <c r="C1433" s="1122" t="s">
        <v>1278</v>
      </c>
      <c r="D1433" s="1121"/>
      <c r="E1433" s="1407"/>
      <c r="F1433" s="1408">
        <v>1</v>
      </c>
      <c r="G1433" s="13">
        <v>0</v>
      </c>
    </row>
    <row r="1434" spans="1:7">
      <c r="A1434" s="1122" t="s">
        <v>7987</v>
      </c>
      <c r="B1434" s="1121"/>
      <c r="C1434" s="1122" t="s">
        <v>7577</v>
      </c>
      <c r="D1434" s="1121"/>
      <c r="E1434" s="1407"/>
      <c r="F1434" s="1408">
        <v>1</v>
      </c>
      <c r="G1434" s="13">
        <v>0</v>
      </c>
    </row>
    <row r="1435" spans="1:7">
      <c r="A1435" s="1122" t="s">
        <v>7987</v>
      </c>
      <c r="B1435" s="1121"/>
      <c r="C1435" s="1122" t="s">
        <v>7579</v>
      </c>
      <c r="D1435" s="1121"/>
      <c r="E1435" s="1407"/>
      <c r="F1435" s="1408">
        <v>1</v>
      </c>
      <c r="G1435" s="13">
        <v>0</v>
      </c>
    </row>
    <row r="1436" spans="1:7">
      <c r="A1436" s="1122" t="s">
        <v>7987</v>
      </c>
      <c r="B1436" s="1121"/>
      <c r="C1436" s="1122" t="s">
        <v>7581</v>
      </c>
      <c r="D1436" s="1121"/>
      <c r="E1436" s="1407"/>
      <c r="F1436" s="1408">
        <v>1</v>
      </c>
      <c r="G1436" s="13">
        <v>0</v>
      </c>
    </row>
    <row r="1437" spans="1:7">
      <c r="A1437" s="1122" t="s">
        <v>7987</v>
      </c>
      <c r="B1437" s="1121"/>
      <c r="C1437" s="1122" t="s">
        <v>7583</v>
      </c>
      <c r="D1437" s="1121"/>
      <c r="E1437" s="1407"/>
      <c r="F1437" s="1408">
        <v>1</v>
      </c>
      <c r="G1437" s="13">
        <v>0</v>
      </c>
    </row>
    <row r="1438" spans="1:7">
      <c r="A1438" s="1122" t="s">
        <v>7987</v>
      </c>
      <c r="B1438" s="1121"/>
      <c r="C1438" s="1122" t="s">
        <v>7585</v>
      </c>
      <c r="D1438" s="1121"/>
      <c r="E1438" s="1407"/>
      <c r="F1438" s="1408">
        <v>1</v>
      </c>
      <c r="G1438" s="13">
        <v>0</v>
      </c>
    </row>
    <row r="1439" spans="1:7">
      <c r="A1439" s="1122" t="s">
        <v>7987</v>
      </c>
      <c r="B1439" s="1121"/>
      <c r="C1439" s="1122" t="s">
        <v>7587</v>
      </c>
      <c r="D1439" s="1121"/>
      <c r="E1439" s="1407"/>
      <c r="F1439" s="1408">
        <v>1</v>
      </c>
      <c r="G1439" s="13">
        <v>0</v>
      </c>
    </row>
    <row r="1440" spans="1:7">
      <c r="A1440" s="1122" t="s">
        <v>7987</v>
      </c>
      <c r="B1440" s="1121"/>
      <c r="C1440" s="1122" t="s">
        <v>7589</v>
      </c>
      <c r="D1440" s="1121"/>
      <c r="E1440" s="1407"/>
      <c r="F1440" s="1408">
        <v>1</v>
      </c>
      <c r="G1440" s="13">
        <v>0</v>
      </c>
    </row>
    <row r="1441" spans="1:7">
      <c r="A1441" s="1122" t="s">
        <v>7987</v>
      </c>
      <c r="B1441" s="1121"/>
      <c r="C1441" s="1122" t="s">
        <v>7591</v>
      </c>
      <c r="D1441" s="1121"/>
      <c r="E1441" s="1407"/>
      <c r="F1441" s="1408">
        <v>1</v>
      </c>
      <c r="G1441" s="13">
        <v>0</v>
      </c>
    </row>
    <row r="1442" spans="1:7">
      <c r="A1442" s="1122" t="s">
        <v>7987</v>
      </c>
      <c r="B1442" s="1121"/>
      <c r="C1442" s="1122" t="s">
        <v>7593</v>
      </c>
      <c r="D1442" s="1121"/>
      <c r="E1442" s="1407"/>
      <c r="F1442" s="1408">
        <v>1</v>
      </c>
      <c r="G1442" s="13">
        <v>0</v>
      </c>
    </row>
    <row r="1443" spans="1:7">
      <c r="A1443" s="1122" t="s">
        <v>7987</v>
      </c>
      <c r="B1443" s="1121"/>
      <c r="C1443" s="1122" t="s">
        <v>7595</v>
      </c>
      <c r="D1443" s="1121"/>
      <c r="E1443" s="1407"/>
      <c r="F1443" s="1408">
        <v>1</v>
      </c>
      <c r="G1443" s="13">
        <v>0</v>
      </c>
    </row>
    <row r="1444" spans="1:7">
      <c r="A1444" s="1122" t="s">
        <v>7987</v>
      </c>
      <c r="B1444" s="1121"/>
      <c r="C1444" s="1122" t="s">
        <v>3440</v>
      </c>
      <c r="D1444" s="1121"/>
      <c r="E1444" s="1407"/>
      <c r="F1444" s="1408">
        <v>1</v>
      </c>
      <c r="G1444" s="13">
        <v>0</v>
      </c>
    </row>
    <row r="1445" spans="1:7">
      <c r="A1445" s="1122" t="s">
        <v>7987</v>
      </c>
      <c r="B1445" s="1121"/>
      <c r="C1445" s="1122" t="s">
        <v>3442</v>
      </c>
      <c r="D1445" s="1121"/>
      <c r="E1445" s="1407"/>
      <c r="F1445" s="1408">
        <v>1</v>
      </c>
      <c r="G1445" s="13">
        <v>0</v>
      </c>
    </row>
    <row r="1446" spans="1:7">
      <c r="A1446" s="1122" t="s">
        <v>7987</v>
      </c>
      <c r="B1446" s="1121"/>
      <c r="C1446" s="1122" t="s">
        <v>3444</v>
      </c>
      <c r="D1446" s="1121"/>
      <c r="E1446" s="1407"/>
      <c r="F1446" s="1408">
        <v>1</v>
      </c>
      <c r="G1446" s="13">
        <v>0</v>
      </c>
    </row>
    <row r="1447" spans="1:7">
      <c r="A1447" s="1122" t="s">
        <v>7987</v>
      </c>
      <c r="B1447" s="1121"/>
      <c r="C1447" s="1122" t="s">
        <v>3446</v>
      </c>
      <c r="D1447" s="1121"/>
      <c r="E1447" s="1407"/>
      <c r="F1447" s="1408">
        <v>1</v>
      </c>
      <c r="G1447" s="13">
        <v>0</v>
      </c>
    </row>
    <row r="1448" spans="1:7">
      <c r="A1448" s="1122" t="s">
        <v>7987</v>
      </c>
      <c r="B1448" s="1121"/>
      <c r="C1448" s="1122" t="s">
        <v>1276</v>
      </c>
      <c r="D1448" s="1121"/>
      <c r="E1448" s="1407"/>
      <c r="F1448" s="1408">
        <v>1</v>
      </c>
      <c r="G1448" s="13">
        <v>0</v>
      </c>
    </row>
    <row r="1449" spans="1:7">
      <c r="A1449" s="1122" t="s">
        <v>7987</v>
      </c>
      <c r="B1449" s="1121"/>
      <c r="C1449" s="1122" t="s">
        <v>1277</v>
      </c>
      <c r="D1449" s="1121"/>
      <c r="E1449" s="1407">
        <v>8</v>
      </c>
      <c r="F1449" s="1408">
        <v>1</v>
      </c>
      <c r="G1449" s="13">
        <v>8</v>
      </c>
    </row>
    <row r="1450" spans="1:7">
      <c r="A1450" s="1122" t="s">
        <v>7988</v>
      </c>
      <c r="B1450" s="1121"/>
      <c r="C1450" s="1122" t="s">
        <v>7504</v>
      </c>
      <c r="D1450" s="1121"/>
      <c r="E1450" s="1407"/>
      <c r="F1450" s="1408">
        <v>1</v>
      </c>
      <c r="G1450" s="13">
        <v>0</v>
      </c>
    </row>
    <row r="1451" spans="1:7">
      <c r="A1451" s="1122" t="s">
        <v>7988</v>
      </c>
      <c r="B1451" s="1121"/>
      <c r="C1451" s="1122" t="s">
        <v>7506</v>
      </c>
      <c r="D1451" s="1121"/>
      <c r="E1451" s="1407"/>
      <c r="F1451" s="1408">
        <v>1</v>
      </c>
      <c r="G1451" s="13">
        <v>0</v>
      </c>
    </row>
    <row r="1452" spans="1:7">
      <c r="A1452" s="1122" t="s">
        <v>7988</v>
      </c>
      <c r="B1452" s="1121"/>
      <c r="C1452" s="1122" t="s">
        <v>7508</v>
      </c>
      <c r="D1452" s="1121"/>
      <c r="E1452" s="1407"/>
      <c r="F1452" s="1408">
        <v>1</v>
      </c>
      <c r="G1452" s="13">
        <v>0</v>
      </c>
    </row>
    <row r="1453" spans="1:7">
      <c r="A1453" s="1122" t="s">
        <v>7988</v>
      </c>
      <c r="B1453" s="1121"/>
      <c r="C1453" s="1122" t="s">
        <v>7510</v>
      </c>
      <c r="D1453" s="1121"/>
      <c r="E1453" s="1407">
        <v>2</v>
      </c>
      <c r="F1453" s="1408">
        <v>1</v>
      </c>
      <c r="G1453" s="13">
        <v>2</v>
      </c>
    </row>
    <row r="1454" spans="1:7">
      <c r="A1454" s="1122" t="s">
        <v>7988</v>
      </c>
      <c r="B1454" s="1121"/>
      <c r="C1454" s="1122" t="s">
        <v>1278</v>
      </c>
      <c r="D1454" s="1121"/>
      <c r="E1454" s="1407"/>
      <c r="F1454" s="1408">
        <v>1</v>
      </c>
      <c r="G1454" s="13">
        <v>0</v>
      </c>
    </row>
    <row r="1455" spans="1:7">
      <c r="A1455" s="1122" t="s">
        <v>7988</v>
      </c>
      <c r="B1455" s="1121"/>
      <c r="C1455" s="1122" t="s">
        <v>7577</v>
      </c>
      <c r="D1455" s="1121"/>
      <c r="E1455" s="1407">
        <v>8</v>
      </c>
      <c r="F1455" s="1408">
        <v>1</v>
      </c>
      <c r="G1455" s="13">
        <v>8</v>
      </c>
    </row>
    <row r="1456" spans="1:7">
      <c r="A1456" s="1122" t="s">
        <v>7988</v>
      </c>
      <c r="B1456" s="1121"/>
      <c r="C1456" s="1122" t="s">
        <v>7579</v>
      </c>
      <c r="D1456" s="1121"/>
      <c r="E1456" s="1407"/>
      <c r="F1456" s="1408">
        <v>1</v>
      </c>
      <c r="G1456" s="13">
        <v>0</v>
      </c>
    </row>
    <row r="1457" spans="1:7">
      <c r="A1457" s="1122" t="s">
        <v>7988</v>
      </c>
      <c r="B1457" s="1121"/>
      <c r="C1457" s="1122" t="s">
        <v>7581</v>
      </c>
      <c r="D1457" s="1121"/>
      <c r="E1457" s="1407"/>
      <c r="F1457" s="1408">
        <v>1</v>
      </c>
      <c r="G1457" s="13">
        <v>0</v>
      </c>
    </row>
    <row r="1458" spans="1:7">
      <c r="A1458" s="1122" t="s">
        <v>7988</v>
      </c>
      <c r="B1458" s="1121"/>
      <c r="C1458" s="1122" t="s">
        <v>7583</v>
      </c>
      <c r="D1458" s="1121"/>
      <c r="E1458" s="1407"/>
      <c r="F1458" s="1408">
        <v>1</v>
      </c>
      <c r="G1458" s="13">
        <v>0</v>
      </c>
    </row>
    <row r="1459" spans="1:7">
      <c r="A1459" s="1122" t="s">
        <v>7988</v>
      </c>
      <c r="B1459" s="1121"/>
      <c r="C1459" s="1122" t="s">
        <v>7585</v>
      </c>
      <c r="D1459" s="1121"/>
      <c r="E1459" s="1407"/>
      <c r="F1459" s="1408">
        <v>1</v>
      </c>
      <c r="G1459" s="13">
        <v>0</v>
      </c>
    </row>
    <row r="1460" spans="1:7">
      <c r="A1460" s="1122" t="s">
        <v>7988</v>
      </c>
      <c r="B1460" s="1121"/>
      <c r="C1460" s="1122" t="s">
        <v>7587</v>
      </c>
      <c r="D1460" s="1121"/>
      <c r="E1460" s="1407"/>
      <c r="F1460" s="1408">
        <v>1</v>
      </c>
      <c r="G1460" s="13">
        <v>0</v>
      </c>
    </row>
    <row r="1461" spans="1:7">
      <c r="A1461" s="1122" t="s">
        <v>7988</v>
      </c>
      <c r="B1461" s="1121"/>
      <c r="C1461" s="1122" t="s">
        <v>7589</v>
      </c>
      <c r="D1461" s="1121"/>
      <c r="E1461" s="1407"/>
      <c r="F1461" s="1408">
        <v>1</v>
      </c>
      <c r="G1461" s="13">
        <v>0</v>
      </c>
    </row>
    <row r="1462" spans="1:7">
      <c r="A1462" s="1122" t="s">
        <v>7988</v>
      </c>
      <c r="B1462" s="1121"/>
      <c r="C1462" s="1122" t="s">
        <v>7591</v>
      </c>
      <c r="D1462" s="1121"/>
      <c r="E1462" s="1407"/>
      <c r="F1462" s="1408">
        <v>1</v>
      </c>
      <c r="G1462" s="13">
        <v>0</v>
      </c>
    </row>
    <row r="1463" spans="1:7">
      <c r="A1463" s="1122" t="s">
        <v>7988</v>
      </c>
      <c r="B1463" s="1121"/>
      <c r="C1463" s="1122" t="s">
        <v>7593</v>
      </c>
      <c r="D1463" s="1121"/>
      <c r="E1463" s="1407"/>
      <c r="F1463" s="1408">
        <v>1</v>
      </c>
      <c r="G1463" s="13">
        <v>0</v>
      </c>
    </row>
    <row r="1464" spans="1:7">
      <c r="A1464" s="1122" t="s">
        <v>7988</v>
      </c>
      <c r="B1464" s="1121"/>
      <c r="C1464" s="1122" t="s">
        <v>7595</v>
      </c>
      <c r="D1464" s="1121"/>
      <c r="E1464" s="1407"/>
      <c r="F1464" s="1408">
        <v>1</v>
      </c>
      <c r="G1464" s="13">
        <v>0</v>
      </c>
    </row>
    <row r="1465" spans="1:7">
      <c r="A1465" s="1122" t="s">
        <v>7988</v>
      </c>
      <c r="B1465" s="1121"/>
      <c r="C1465" s="1122" t="s">
        <v>3440</v>
      </c>
      <c r="D1465" s="1121"/>
      <c r="E1465" s="1407"/>
      <c r="F1465" s="1408">
        <v>1</v>
      </c>
      <c r="G1465" s="13">
        <v>0</v>
      </c>
    </row>
    <row r="1466" spans="1:7">
      <c r="A1466" s="1122" t="s">
        <v>7988</v>
      </c>
      <c r="B1466" s="1121"/>
      <c r="C1466" s="1122" t="s">
        <v>3442</v>
      </c>
      <c r="D1466" s="1121"/>
      <c r="E1466" s="1407"/>
      <c r="F1466" s="1408">
        <v>1</v>
      </c>
      <c r="G1466" s="13">
        <v>0</v>
      </c>
    </row>
    <row r="1467" spans="1:7">
      <c r="A1467" s="1122" t="s">
        <v>7988</v>
      </c>
      <c r="B1467" s="1121"/>
      <c r="C1467" s="1122" t="s">
        <v>3444</v>
      </c>
      <c r="D1467" s="1121"/>
      <c r="E1467" s="1407"/>
      <c r="F1467" s="1408">
        <v>1</v>
      </c>
      <c r="G1467" s="13">
        <v>0</v>
      </c>
    </row>
    <row r="1468" spans="1:7">
      <c r="A1468" s="1122" t="s">
        <v>7988</v>
      </c>
      <c r="B1468" s="1121"/>
      <c r="C1468" s="1122" t="s">
        <v>3446</v>
      </c>
      <c r="D1468" s="1121"/>
      <c r="E1468" s="1407"/>
      <c r="F1468" s="1408">
        <v>1</v>
      </c>
      <c r="G1468" s="13">
        <v>0</v>
      </c>
    </row>
    <row r="1469" spans="1:7">
      <c r="A1469" s="1122" t="s">
        <v>7988</v>
      </c>
      <c r="B1469" s="1121"/>
      <c r="C1469" s="1122" t="s">
        <v>1276</v>
      </c>
      <c r="D1469" s="1121"/>
      <c r="E1469" s="1407"/>
      <c r="F1469" s="1408">
        <v>1</v>
      </c>
      <c r="G1469" s="13">
        <v>0</v>
      </c>
    </row>
    <row r="1470" spans="1:7">
      <c r="A1470" s="1122" t="s">
        <v>7988</v>
      </c>
      <c r="B1470" s="1121"/>
      <c r="C1470" s="1122" t="s">
        <v>1277</v>
      </c>
      <c r="D1470" s="1121"/>
      <c r="E1470" s="1407"/>
      <c r="F1470" s="1408">
        <v>1</v>
      </c>
      <c r="G1470" s="13">
        <v>0</v>
      </c>
    </row>
    <row r="1471" spans="1:7">
      <c r="A1471" s="1122" t="s">
        <v>7989</v>
      </c>
      <c r="B1471" s="1121"/>
      <c r="C1471" s="1122" t="s">
        <v>7504</v>
      </c>
      <c r="D1471" s="1121"/>
      <c r="E1471" s="1407"/>
      <c r="F1471" s="1408">
        <v>1</v>
      </c>
      <c r="G1471" s="13">
        <v>0</v>
      </c>
    </row>
    <row r="1472" spans="1:7">
      <c r="A1472" s="1122" t="s">
        <v>7989</v>
      </c>
      <c r="B1472" s="1121"/>
      <c r="C1472" s="1122" t="s">
        <v>7506</v>
      </c>
      <c r="D1472" s="1121"/>
      <c r="E1472" s="1407"/>
      <c r="F1472" s="1408">
        <v>1</v>
      </c>
      <c r="G1472" s="13">
        <v>0</v>
      </c>
    </row>
    <row r="1473" spans="1:7">
      <c r="A1473" s="1122" t="s">
        <v>7989</v>
      </c>
      <c r="B1473" s="1121"/>
      <c r="C1473" s="1122" t="s">
        <v>7508</v>
      </c>
      <c r="D1473" s="1121"/>
      <c r="E1473" s="1407"/>
      <c r="F1473" s="1408">
        <v>1</v>
      </c>
      <c r="G1473" s="13">
        <v>0</v>
      </c>
    </row>
    <row r="1474" spans="1:7">
      <c r="A1474" s="1122" t="s">
        <v>7989</v>
      </c>
      <c r="B1474" s="1121"/>
      <c r="C1474" s="1122" t="s">
        <v>7510</v>
      </c>
      <c r="D1474" s="1121"/>
      <c r="E1474" s="1407">
        <v>2</v>
      </c>
      <c r="F1474" s="1408">
        <v>1</v>
      </c>
      <c r="G1474" s="13">
        <v>2</v>
      </c>
    </row>
    <row r="1475" spans="1:7">
      <c r="A1475" s="1122" t="s">
        <v>7989</v>
      </c>
      <c r="B1475" s="1121"/>
      <c r="C1475" s="1122" t="s">
        <v>1278</v>
      </c>
      <c r="D1475" s="1121"/>
      <c r="E1475" s="1407"/>
      <c r="F1475" s="1408">
        <v>1</v>
      </c>
      <c r="G1475" s="13">
        <v>0</v>
      </c>
    </row>
    <row r="1476" spans="1:7">
      <c r="A1476" s="1122" t="s">
        <v>7989</v>
      </c>
      <c r="B1476" s="1121"/>
      <c r="C1476" s="1122" t="s">
        <v>7577</v>
      </c>
      <c r="D1476" s="1121"/>
      <c r="E1476" s="1407"/>
      <c r="F1476" s="1408">
        <v>1</v>
      </c>
      <c r="G1476" s="13">
        <v>0</v>
      </c>
    </row>
    <row r="1477" spans="1:7">
      <c r="A1477" s="1122" t="s">
        <v>7989</v>
      </c>
      <c r="B1477" s="1121"/>
      <c r="C1477" s="1122" t="s">
        <v>7579</v>
      </c>
      <c r="D1477" s="1121"/>
      <c r="E1477" s="1407">
        <v>8</v>
      </c>
      <c r="F1477" s="1408">
        <v>1</v>
      </c>
      <c r="G1477" s="13">
        <v>8</v>
      </c>
    </row>
    <row r="1478" spans="1:7">
      <c r="A1478" s="1122" t="s">
        <v>7989</v>
      </c>
      <c r="B1478" s="1121"/>
      <c r="C1478" s="1122" t="s">
        <v>7581</v>
      </c>
      <c r="D1478" s="1121"/>
      <c r="E1478" s="1407"/>
      <c r="F1478" s="1408">
        <v>1</v>
      </c>
      <c r="G1478" s="13">
        <v>0</v>
      </c>
    </row>
    <row r="1479" spans="1:7">
      <c r="A1479" s="1122" t="s">
        <v>7989</v>
      </c>
      <c r="B1479" s="1121"/>
      <c r="C1479" s="1122" t="s">
        <v>7583</v>
      </c>
      <c r="D1479" s="1121"/>
      <c r="E1479" s="1407"/>
      <c r="F1479" s="1408">
        <v>1</v>
      </c>
      <c r="G1479" s="13">
        <v>0</v>
      </c>
    </row>
    <row r="1480" spans="1:7">
      <c r="A1480" s="1122" t="s">
        <v>7989</v>
      </c>
      <c r="B1480" s="1121"/>
      <c r="C1480" s="1122" t="s">
        <v>7585</v>
      </c>
      <c r="D1480" s="1121"/>
      <c r="E1480" s="1407"/>
      <c r="F1480" s="1408">
        <v>1</v>
      </c>
      <c r="G1480" s="13">
        <v>0</v>
      </c>
    </row>
    <row r="1481" spans="1:7">
      <c r="A1481" s="1122" t="s">
        <v>7989</v>
      </c>
      <c r="B1481" s="1121"/>
      <c r="C1481" s="1122" t="s">
        <v>7587</v>
      </c>
      <c r="D1481" s="1121"/>
      <c r="E1481" s="1407"/>
      <c r="F1481" s="1408">
        <v>1</v>
      </c>
      <c r="G1481" s="13">
        <v>0</v>
      </c>
    </row>
    <row r="1482" spans="1:7">
      <c r="A1482" s="1122" t="s">
        <v>7989</v>
      </c>
      <c r="B1482" s="1121"/>
      <c r="C1482" s="1122" t="s">
        <v>7589</v>
      </c>
      <c r="D1482" s="1121"/>
      <c r="E1482" s="1407"/>
      <c r="F1482" s="1408">
        <v>1</v>
      </c>
      <c r="G1482" s="13">
        <v>0</v>
      </c>
    </row>
    <row r="1483" spans="1:7">
      <c r="A1483" s="1122" t="s">
        <v>7989</v>
      </c>
      <c r="B1483" s="1121"/>
      <c r="C1483" s="1122" t="s">
        <v>7591</v>
      </c>
      <c r="D1483" s="1121"/>
      <c r="E1483" s="1407"/>
      <c r="F1483" s="1408">
        <v>1</v>
      </c>
      <c r="G1483" s="13">
        <v>0</v>
      </c>
    </row>
    <row r="1484" spans="1:7">
      <c r="A1484" s="1122" t="s">
        <v>7989</v>
      </c>
      <c r="B1484" s="1121"/>
      <c r="C1484" s="1122" t="s">
        <v>7593</v>
      </c>
      <c r="D1484" s="1121"/>
      <c r="E1484" s="1407"/>
      <c r="F1484" s="1408">
        <v>1</v>
      </c>
      <c r="G1484" s="13">
        <v>0</v>
      </c>
    </row>
    <row r="1485" spans="1:7">
      <c r="A1485" s="1122" t="s">
        <v>7989</v>
      </c>
      <c r="B1485" s="1121"/>
      <c r="C1485" s="1122" t="s">
        <v>7595</v>
      </c>
      <c r="D1485" s="1121"/>
      <c r="E1485" s="1407"/>
      <c r="F1485" s="1408">
        <v>1</v>
      </c>
      <c r="G1485" s="13">
        <v>0</v>
      </c>
    </row>
    <row r="1486" spans="1:7">
      <c r="A1486" s="1122" t="s">
        <v>7989</v>
      </c>
      <c r="B1486" s="1121"/>
      <c r="C1486" s="1122" t="s">
        <v>3440</v>
      </c>
      <c r="D1486" s="1121"/>
      <c r="E1486" s="1407"/>
      <c r="F1486" s="1408">
        <v>1</v>
      </c>
      <c r="G1486" s="13">
        <v>0</v>
      </c>
    </row>
    <row r="1487" spans="1:7">
      <c r="A1487" s="1122" t="s">
        <v>7989</v>
      </c>
      <c r="B1487" s="1121"/>
      <c r="C1487" s="1122" t="s">
        <v>3442</v>
      </c>
      <c r="D1487" s="1121"/>
      <c r="E1487" s="1407"/>
      <c r="F1487" s="1408">
        <v>1</v>
      </c>
      <c r="G1487" s="13">
        <v>0</v>
      </c>
    </row>
    <row r="1488" spans="1:7">
      <c r="A1488" s="1122" t="s">
        <v>7989</v>
      </c>
      <c r="B1488" s="1121"/>
      <c r="C1488" s="1122" t="s">
        <v>3444</v>
      </c>
      <c r="D1488" s="1121"/>
      <c r="E1488" s="1407"/>
      <c r="F1488" s="1408">
        <v>1</v>
      </c>
      <c r="G1488" s="13">
        <v>0</v>
      </c>
    </row>
    <row r="1489" spans="1:7">
      <c r="A1489" s="1122" t="s">
        <v>7989</v>
      </c>
      <c r="B1489" s="1121"/>
      <c r="C1489" s="1122" t="s">
        <v>3446</v>
      </c>
      <c r="D1489" s="1121"/>
      <c r="E1489" s="1407"/>
      <c r="F1489" s="1408">
        <v>1</v>
      </c>
      <c r="G1489" s="13">
        <v>0</v>
      </c>
    </row>
    <row r="1490" spans="1:7">
      <c r="A1490" s="1122" t="s">
        <v>7989</v>
      </c>
      <c r="B1490" s="1121"/>
      <c r="C1490" s="1122" t="s">
        <v>1276</v>
      </c>
      <c r="D1490" s="1121"/>
      <c r="E1490" s="1407"/>
      <c r="F1490" s="1408">
        <v>1</v>
      </c>
      <c r="G1490" s="13">
        <v>0</v>
      </c>
    </row>
    <row r="1491" spans="1:7">
      <c r="A1491" s="1122" t="s">
        <v>7989</v>
      </c>
      <c r="B1491" s="1121"/>
      <c r="C1491" s="1122" t="s">
        <v>1277</v>
      </c>
      <c r="D1491" s="1121"/>
      <c r="E1491" s="1407"/>
      <c r="F1491" s="1408">
        <v>1</v>
      </c>
      <c r="G1491" s="13">
        <v>0</v>
      </c>
    </row>
    <row r="1492" spans="1:7">
      <c r="A1492" s="1122" t="s">
        <v>7990</v>
      </c>
      <c r="B1492" s="1121"/>
      <c r="C1492" s="1122" t="s">
        <v>7504</v>
      </c>
      <c r="D1492" s="1121"/>
      <c r="E1492" s="1407"/>
      <c r="F1492" s="1408">
        <v>1</v>
      </c>
      <c r="G1492" s="13">
        <v>0</v>
      </c>
    </row>
    <row r="1493" spans="1:7">
      <c r="A1493" s="1122" t="s">
        <v>7990</v>
      </c>
      <c r="B1493" s="1121"/>
      <c r="C1493" s="1122" t="s">
        <v>7506</v>
      </c>
      <c r="D1493" s="1121"/>
      <c r="E1493" s="1407"/>
      <c r="F1493" s="1408">
        <v>1</v>
      </c>
      <c r="G1493" s="13">
        <v>0</v>
      </c>
    </row>
    <row r="1494" spans="1:7">
      <c r="A1494" s="1122" t="s">
        <v>7990</v>
      </c>
      <c r="B1494" s="1121"/>
      <c r="C1494" s="1122" t="s">
        <v>7508</v>
      </c>
      <c r="D1494" s="1121"/>
      <c r="E1494" s="1407"/>
      <c r="F1494" s="1408">
        <v>1</v>
      </c>
      <c r="G1494" s="13">
        <v>0</v>
      </c>
    </row>
    <row r="1495" spans="1:7">
      <c r="A1495" s="1122" t="s">
        <v>7990</v>
      </c>
      <c r="B1495" s="1121"/>
      <c r="C1495" s="1122" t="s">
        <v>7510</v>
      </c>
      <c r="D1495" s="1121"/>
      <c r="E1495" s="1407">
        <v>2</v>
      </c>
      <c r="F1495" s="1408">
        <v>1</v>
      </c>
      <c r="G1495" s="13">
        <v>2</v>
      </c>
    </row>
    <row r="1496" spans="1:7">
      <c r="A1496" s="1122" t="s">
        <v>7990</v>
      </c>
      <c r="B1496" s="1121"/>
      <c r="C1496" s="1122" t="s">
        <v>1278</v>
      </c>
      <c r="D1496" s="1121"/>
      <c r="E1496" s="1407"/>
      <c r="F1496" s="1408">
        <v>1</v>
      </c>
      <c r="G1496" s="13">
        <v>0</v>
      </c>
    </row>
    <row r="1497" spans="1:7">
      <c r="A1497" s="1122" t="s">
        <v>7990</v>
      </c>
      <c r="B1497" s="1121"/>
      <c r="C1497" s="1122" t="s">
        <v>7577</v>
      </c>
      <c r="D1497" s="1121"/>
      <c r="E1497" s="1407"/>
      <c r="F1497" s="1408">
        <v>1</v>
      </c>
      <c r="G1497" s="13">
        <v>0</v>
      </c>
    </row>
    <row r="1498" spans="1:7">
      <c r="A1498" s="1122" t="s">
        <v>7990</v>
      </c>
      <c r="B1498" s="1121"/>
      <c r="C1498" s="1122" t="s">
        <v>7579</v>
      </c>
      <c r="D1498" s="1121"/>
      <c r="E1498" s="1407"/>
      <c r="F1498" s="1408">
        <v>1</v>
      </c>
      <c r="G1498" s="13">
        <v>0</v>
      </c>
    </row>
    <row r="1499" spans="1:7">
      <c r="A1499" s="1122" t="s">
        <v>7990</v>
      </c>
      <c r="B1499" s="1121"/>
      <c r="C1499" s="1122" t="s">
        <v>7581</v>
      </c>
      <c r="D1499" s="1121"/>
      <c r="E1499" s="1407">
        <v>8</v>
      </c>
      <c r="F1499" s="1408">
        <v>1</v>
      </c>
      <c r="G1499" s="13">
        <v>8</v>
      </c>
    </row>
    <row r="1500" spans="1:7">
      <c r="A1500" s="1122" t="s">
        <v>7990</v>
      </c>
      <c r="B1500" s="1121"/>
      <c r="C1500" s="1122" t="s">
        <v>7583</v>
      </c>
      <c r="D1500" s="1121"/>
      <c r="E1500" s="1407"/>
      <c r="F1500" s="1408">
        <v>1</v>
      </c>
      <c r="G1500" s="13">
        <v>0</v>
      </c>
    </row>
    <row r="1501" spans="1:7">
      <c r="A1501" s="1122" t="s">
        <v>7990</v>
      </c>
      <c r="B1501" s="1121"/>
      <c r="C1501" s="1122" t="s">
        <v>7585</v>
      </c>
      <c r="D1501" s="1121"/>
      <c r="E1501" s="1407"/>
      <c r="F1501" s="1408">
        <v>1</v>
      </c>
      <c r="G1501" s="13">
        <v>0</v>
      </c>
    </row>
    <row r="1502" spans="1:7">
      <c r="A1502" s="1122" t="s">
        <v>7990</v>
      </c>
      <c r="B1502" s="1121"/>
      <c r="C1502" s="1122" t="s">
        <v>7587</v>
      </c>
      <c r="D1502" s="1121"/>
      <c r="E1502" s="1407"/>
      <c r="F1502" s="1408">
        <v>1</v>
      </c>
      <c r="G1502" s="13">
        <v>0</v>
      </c>
    </row>
    <row r="1503" spans="1:7">
      <c r="A1503" s="1122" t="s">
        <v>7990</v>
      </c>
      <c r="B1503" s="1121"/>
      <c r="C1503" s="1122" t="s">
        <v>7589</v>
      </c>
      <c r="D1503" s="1121"/>
      <c r="E1503" s="1407"/>
      <c r="F1503" s="1408">
        <v>1</v>
      </c>
      <c r="G1503" s="13">
        <v>0</v>
      </c>
    </row>
    <row r="1504" spans="1:7">
      <c r="A1504" s="1122" t="s">
        <v>7990</v>
      </c>
      <c r="B1504" s="1121"/>
      <c r="C1504" s="1122" t="s">
        <v>7591</v>
      </c>
      <c r="D1504" s="1121"/>
      <c r="E1504" s="1407"/>
      <c r="F1504" s="1408">
        <v>1</v>
      </c>
      <c r="G1504" s="13">
        <v>0</v>
      </c>
    </row>
    <row r="1505" spans="1:7">
      <c r="A1505" s="1122" t="s">
        <v>7990</v>
      </c>
      <c r="B1505" s="1121"/>
      <c r="C1505" s="1122" t="s">
        <v>7593</v>
      </c>
      <c r="D1505" s="1121"/>
      <c r="E1505" s="1407"/>
      <c r="F1505" s="1408">
        <v>1</v>
      </c>
      <c r="G1505" s="13">
        <v>0</v>
      </c>
    </row>
    <row r="1506" spans="1:7">
      <c r="A1506" s="1122" t="s">
        <v>7990</v>
      </c>
      <c r="B1506" s="1121"/>
      <c r="C1506" s="1122" t="s">
        <v>7595</v>
      </c>
      <c r="D1506" s="1121"/>
      <c r="E1506" s="1407"/>
      <c r="F1506" s="1408">
        <v>1</v>
      </c>
      <c r="G1506" s="13">
        <v>0</v>
      </c>
    </row>
    <row r="1507" spans="1:7">
      <c r="A1507" s="1122" t="s">
        <v>7990</v>
      </c>
      <c r="B1507" s="1121"/>
      <c r="C1507" s="1122" t="s">
        <v>3440</v>
      </c>
      <c r="D1507" s="1121"/>
      <c r="E1507" s="1407"/>
      <c r="F1507" s="1408">
        <v>1</v>
      </c>
      <c r="G1507" s="13">
        <v>0</v>
      </c>
    </row>
    <row r="1508" spans="1:7">
      <c r="A1508" s="1122" t="s">
        <v>7990</v>
      </c>
      <c r="B1508" s="1121"/>
      <c r="C1508" s="1122" t="s">
        <v>3442</v>
      </c>
      <c r="D1508" s="1121"/>
      <c r="E1508" s="1407"/>
      <c r="F1508" s="1408">
        <v>1</v>
      </c>
      <c r="G1508" s="13">
        <v>0</v>
      </c>
    </row>
    <row r="1509" spans="1:7">
      <c r="A1509" s="1122" t="s">
        <v>7990</v>
      </c>
      <c r="B1509" s="1121"/>
      <c r="C1509" s="1122" t="s">
        <v>3444</v>
      </c>
      <c r="D1509" s="1121"/>
      <c r="E1509" s="1407"/>
      <c r="F1509" s="1408">
        <v>1</v>
      </c>
      <c r="G1509" s="13">
        <v>0</v>
      </c>
    </row>
    <row r="1510" spans="1:7">
      <c r="A1510" s="1122" t="s">
        <v>7990</v>
      </c>
      <c r="B1510" s="1121"/>
      <c r="C1510" s="1122" t="s">
        <v>3446</v>
      </c>
      <c r="D1510" s="1121"/>
      <c r="E1510" s="1407"/>
      <c r="F1510" s="1408">
        <v>1</v>
      </c>
      <c r="G1510" s="13">
        <v>0</v>
      </c>
    </row>
    <row r="1511" spans="1:7">
      <c r="A1511" s="1122" t="s">
        <v>7990</v>
      </c>
      <c r="B1511" s="1121"/>
      <c r="C1511" s="1122" t="s">
        <v>1276</v>
      </c>
      <c r="D1511" s="1121"/>
      <c r="E1511" s="1407"/>
      <c r="F1511" s="1408">
        <v>1</v>
      </c>
      <c r="G1511" s="13">
        <v>0</v>
      </c>
    </row>
    <row r="1512" spans="1:7">
      <c r="A1512" s="1122" t="s">
        <v>7990</v>
      </c>
      <c r="B1512" s="1121"/>
      <c r="C1512" s="1122" t="s">
        <v>1277</v>
      </c>
      <c r="D1512" s="1121"/>
      <c r="E1512" s="1407"/>
      <c r="F1512" s="1408">
        <v>1</v>
      </c>
      <c r="G1512" s="13">
        <v>0</v>
      </c>
    </row>
    <row r="1513" spans="1:7">
      <c r="A1513" s="1122" t="s">
        <v>7991</v>
      </c>
      <c r="B1513" s="1121"/>
      <c r="C1513" s="1122" t="s">
        <v>7504</v>
      </c>
      <c r="D1513" s="1121"/>
      <c r="E1513" s="1407"/>
      <c r="F1513" s="1408">
        <v>1</v>
      </c>
      <c r="G1513" s="13">
        <v>0</v>
      </c>
    </row>
    <row r="1514" spans="1:7">
      <c r="A1514" s="1122" t="s">
        <v>7991</v>
      </c>
      <c r="B1514" s="1121"/>
      <c r="C1514" s="1122" t="s">
        <v>7506</v>
      </c>
      <c r="D1514" s="1121"/>
      <c r="E1514" s="1407"/>
      <c r="F1514" s="1408">
        <v>1</v>
      </c>
      <c r="G1514" s="13">
        <v>0</v>
      </c>
    </row>
    <row r="1515" spans="1:7">
      <c r="A1515" s="1122" t="s">
        <v>7991</v>
      </c>
      <c r="B1515" s="1121"/>
      <c r="C1515" s="1122" t="s">
        <v>7508</v>
      </c>
      <c r="D1515" s="1121"/>
      <c r="E1515" s="1407"/>
      <c r="F1515" s="1408">
        <v>1</v>
      </c>
      <c r="G1515" s="13">
        <v>0</v>
      </c>
    </row>
    <row r="1516" spans="1:7">
      <c r="A1516" s="1122" t="s">
        <v>7991</v>
      </c>
      <c r="B1516" s="1121"/>
      <c r="C1516" s="1122" t="s">
        <v>7510</v>
      </c>
      <c r="D1516" s="1121"/>
      <c r="E1516" s="1407">
        <v>2</v>
      </c>
      <c r="F1516" s="1408">
        <v>1</v>
      </c>
      <c r="G1516" s="13">
        <v>2</v>
      </c>
    </row>
    <row r="1517" spans="1:7">
      <c r="A1517" s="1122" t="s">
        <v>7991</v>
      </c>
      <c r="B1517" s="1121"/>
      <c r="C1517" s="1122" t="s">
        <v>1278</v>
      </c>
      <c r="D1517" s="1121"/>
      <c r="E1517" s="1407"/>
      <c r="F1517" s="1408">
        <v>1</v>
      </c>
      <c r="G1517" s="13">
        <v>0</v>
      </c>
    </row>
    <row r="1518" spans="1:7">
      <c r="A1518" s="1122" t="s">
        <v>7991</v>
      </c>
      <c r="B1518" s="1121"/>
      <c r="C1518" s="1122" t="s">
        <v>7577</v>
      </c>
      <c r="D1518" s="1121"/>
      <c r="E1518" s="1407"/>
      <c r="F1518" s="1408">
        <v>1</v>
      </c>
      <c r="G1518" s="13">
        <v>0</v>
      </c>
    </row>
    <row r="1519" spans="1:7">
      <c r="A1519" s="1122" t="s">
        <v>7991</v>
      </c>
      <c r="B1519" s="1121"/>
      <c r="C1519" s="1122" t="s">
        <v>7579</v>
      </c>
      <c r="D1519" s="1121"/>
      <c r="E1519" s="1407"/>
      <c r="F1519" s="1408">
        <v>1</v>
      </c>
      <c r="G1519" s="13">
        <v>0</v>
      </c>
    </row>
    <row r="1520" spans="1:7">
      <c r="A1520" s="1122" t="s">
        <v>7991</v>
      </c>
      <c r="B1520" s="1121"/>
      <c r="C1520" s="1122" t="s">
        <v>7581</v>
      </c>
      <c r="D1520" s="1121"/>
      <c r="E1520" s="1407"/>
      <c r="F1520" s="1408">
        <v>1</v>
      </c>
      <c r="G1520" s="13">
        <v>0</v>
      </c>
    </row>
    <row r="1521" spans="1:7">
      <c r="A1521" s="1122" t="s">
        <v>7991</v>
      </c>
      <c r="B1521" s="1121"/>
      <c r="C1521" s="1122" t="s">
        <v>7583</v>
      </c>
      <c r="D1521" s="1121"/>
      <c r="E1521" s="1407">
        <v>8</v>
      </c>
      <c r="F1521" s="1408">
        <v>1</v>
      </c>
      <c r="G1521" s="13">
        <v>8</v>
      </c>
    </row>
    <row r="1522" spans="1:7">
      <c r="A1522" s="1122" t="s">
        <v>7991</v>
      </c>
      <c r="B1522" s="1121"/>
      <c r="C1522" s="1122" t="s">
        <v>7585</v>
      </c>
      <c r="D1522" s="1121"/>
      <c r="E1522" s="1407"/>
      <c r="F1522" s="1408">
        <v>1</v>
      </c>
      <c r="G1522" s="13">
        <v>0</v>
      </c>
    </row>
    <row r="1523" spans="1:7">
      <c r="A1523" s="1122" t="s">
        <v>7991</v>
      </c>
      <c r="B1523" s="1121"/>
      <c r="C1523" s="1122" t="s">
        <v>7587</v>
      </c>
      <c r="D1523" s="1121"/>
      <c r="E1523" s="1407"/>
      <c r="F1523" s="1408">
        <v>1</v>
      </c>
      <c r="G1523" s="13">
        <v>0</v>
      </c>
    </row>
    <row r="1524" spans="1:7">
      <c r="A1524" s="1122" t="s">
        <v>7991</v>
      </c>
      <c r="B1524" s="1121"/>
      <c r="C1524" s="1122" t="s">
        <v>7589</v>
      </c>
      <c r="D1524" s="1121"/>
      <c r="E1524" s="1407"/>
      <c r="F1524" s="1408">
        <v>1</v>
      </c>
      <c r="G1524" s="13">
        <v>0</v>
      </c>
    </row>
    <row r="1525" spans="1:7">
      <c r="A1525" s="1122" t="s">
        <v>7991</v>
      </c>
      <c r="B1525" s="1121"/>
      <c r="C1525" s="1122" t="s">
        <v>7591</v>
      </c>
      <c r="D1525" s="1121"/>
      <c r="E1525" s="1407"/>
      <c r="F1525" s="1408">
        <v>1</v>
      </c>
      <c r="G1525" s="13">
        <v>0</v>
      </c>
    </row>
    <row r="1526" spans="1:7">
      <c r="A1526" s="1122" t="s">
        <v>7991</v>
      </c>
      <c r="B1526" s="1121"/>
      <c r="C1526" s="1122" t="s">
        <v>7593</v>
      </c>
      <c r="D1526" s="1121"/>
      <c r="E1526" s="1407"/>
      <c r="F1526" s="1408">
        <v>1</v>
      </c>
      <c r="G1526" s="13">
        <v>0</v>
      </c>
    </row>
    <row r="1527" spans="1:7">
      <c r="A1527" s="1122" t="s">
        <v>7991</v>
      </c>
      <c r="B1527" s="1121"/>
      <c r="C1527" s="1122" t="s">
        <v>7595</v>
      </c>
      <c r="D1527" s="1121"/>
      <c r="E1527" s="1407"/>
      <c r="F1527" s="1408">
        <v>1</v>
      </c>
      <c r="G1527" s="13">
        <v>0</v>
      </c>
    </row>
    <row r="1528" spans="1:7">
      <c r="A1528" s="1122" t="s">
        <v>7991</v>
      </c>
      <c r="B1528" s="1121"/>
      <c r="C1528" s="1122" t="s">
        <v>3440</v>
      </c>
      <c r="D1528" s="1121"/>
      <c r="E1528" s="1407"/>
      <c r="F1528" s="1408">
        <v>1</v>
      </c>
      <c r="G1528" s="13">
        <v>0</v>
      </c>
    </row>
    <row r="1529" spans="1:7">
      <c r="A1529" s="1122" t="s">
        <v>7991</v>
      </c>
      <c r="B1529" s="1121"/>
      <c r="C1529" s="1122" t="s">
        <v>3442</v>
      </c>
      <c r="D1529" s="1121"/>
      <c r="E1529" s="1407"/>
      <c r="F1529" s="1408">
        <v>1</v>
      </c>
      <c r="G1529" s="13">
        <v>0</v>
      </c>
    </row>
    <row r="1530" spans="1:7">
      <c r="A1530" s="1122" t="s">
        <v>7991</v>
      </c>
      <c r="B1530" s="1121"/>
      <c r="C1530" s="1122" t="s">
        <v>3444</v>
      </c>
      <c r="D1530" s="1121"/>
      <c r="E1530" s="1407"/>
      <c r="F1530" s="1408">
        <v>1</v>
      </c>
      <c r="G1530" s="13">
        <v>0</v>
      </c>
    </row>
    <row r="1531" spans="1:7">
      <c r="A1531" s="1122" t="s">
        <v>7991</v>
      </c>
      <c r="B1531" s="1121"/>
      <c r="C1531" s="1122" t="s">
        <v>3446</v>
      </c>
      <c r="D1531" s="1121"/>
      <c r="E1531" s="1407"/>
      <c r="F1531" s="1408">
        <v>1</v>
      </c>
      <c r="G1531" s="13">
        <v>0</v>
      </c>
    </row>
    <row r="1532" spans="1:7">
      <c r="A1532" s="1122" t="s">
        <v>7991</v>
      </c>
      <c r="B1532" s="1121"/>
      <c r="C1532" s="1122" t="s">
        <v>1276</v>
      </c>
      <c r="D1532" s="1121"/>
      <c r="E1532" s="1407"/>
      <c r="F1532" s="1408">
        <v>1</v>
      </c>
      <c r="G1532" s="13">
        <v>0</v>
      </c>
    </row>
    <row r="1533" spans="1:7">
      <c r="A1533" s="1122" t="s">
        <v>7991</v>
      </c>
      <c r="B1533" s="1121"/>
      <c r="C1533" s="1122" t="s">
        <v>1277</v>
      </c>
      <c r="D1533" s="1121"/>
      <c r="E1533" s="1407"/>
      <c r="F1533" s="1408">
        <v>1</v>
      </c>
      <c r="G1533" s="13">
        <v>0</v>
      </c>
    </row>
    <row r="1534" spans="1:7">
      <c r="A1534" s="1122" t="s">
        <v>7992</v>
      </c>
      <c r="B1534" s="1121"/>
      <c r="C1534" s="1122" t="s">
        <v>7504</v>
      </c>
      <c r="D1534" s="1121"/>
      <c r="E1534" s="1407"/>
      <c r="F1534" s="1408">
        <v>1</v>
      </c>
      <c r="G1534" s="13">
        <v>0</v>
      </c>
    </row>
    <row r="1535" spans="1:7">
      <c r="A1535" s="1122" t="s">
        <v>7992</v>
      </c>
      <c r="B1535" s="1121"/>
      <c r="C1535" s="1122" t="s">
        <v>7506</v>
      </c>
      <c r="D1535" s="1121"/>
      <c r="E1535" s="1407"/>
      <c r="F1535" s="1408">
        <v>1</v>
      </c>
      <c r="G1535" s="13">
        <v>0</v>
      </c>
    </row>
    <row r="1536" spans="1:7">
      <c r="A1536" s="1122" t="s">
        <v>7992</v>
      </c>
      <c r="B1536" s="1121"/>
      <c r="C1536" s="1122" t="s">
        <v>7508</v>
      </c>
      <c r="D1536" s="1121"/>
      <c r="E1536" s="1407"/>
      <c r="F1536" s="1408">
        <v>1</v>
      </c>
      <c r="G1536" s="13">
        <v>0</v>
      </c>
    </row>
    <row r="1537" spans="1:7">
      <c r="A1537" s="1122" t="s">
        <v>7992</v>
      </c>
      <c r="B1537" s="1121"/>
      <c r="C1537" s="1122" t="s">
        <v>7510</v>
      </c>
      <c r="D1537" s="1121"/>
      <c r="E1537" s="1407">
        <v>2</v>
      </c>
      <c r="F1537" s="1408">
        <v>1</v>
      </c>
      <c r="G1537" s="13">
        <v>2</v>
      </c>
    </row>
    <row r="1538" spans="1:7">
      <c r="A1538" s="1122" t="s">
        <v>7992</v>
      </c>
      <c r="B1538" s="1121"/>
      <c r="C1538" s="1122" t="s">
        <v>1278</v>
      </c>
      <c r="D1538" s="1121"/>
      <c r="E1538" s="1407"/>
      <c r="F1538" s="1408">
        <v>1</v>
      </c>
      <c r="G1538" s="13">
        <v>0</v>
      </c>
    </row>
    <row r="1539" spans="1:7">
      <c r="A1539" s="1122" t="s">
        <v>7992</v>
      </c>
      <c r="B1539" s="1121"/>
      <c r="C1539" s="1122" t="s">
        <v>7577</v>
      </c>
      <c r="D1539" s="1121"/>
      <c r="E1539" s="1407"/>
      <c r="F1539" s="1408">
        <v>1</v>
      </c>
      <c r="G1539" s="13">
        <v>0</v>
      </c>
    </row>
    <row r="1540" spans="1:7">
      <c r="A1540" s="1122" t="s">
        <v>7992</v>
      </c>
      <c r="B1540" s="1121"/>
      <c r="C1540" s="1122" t="s">
        <v>7579</v>
      </c>
      <c r="D1540" s="1121"/>
      <c r="E1540" s="1407"/>
      <c r="F1540" s="1408">
        <v>1</v>
      </c>
      <c r="G1540" s="13">
        <v>0</v>
      </c>
    </row>
    <row r="1541" spans="1:7">
      <c r="A1541" s="1122" t="s">
        <v>7992</v>
      </c>
      <c r="B1541" s="1121"/>
      <c r="C1541" s="1122" t="s">
        <v>7581</v>
      </c>
      <c r="D1541" s="1121"/>
      <c r="E1541" s="1407"/>
      <c r="F1541" s="1408">
        <v>1</v>
      </c>
      <c r="G1541" s="13">
        <v>0</v>
      </c>
    </row>
    <row r="1542" spans="1:7">
      <c r="A1542" s="1122" t="s">
        <v>7992</v>
      </c>
      <c r="B1542" s="1121"/>
      <c r="C1542" s="1122" t="s">
        <v>7583</v>
      </c>
      <c r="D1542" s="1121"/>
      <c r="E1542" s="1407"/>
      <c r="F1542" s="1408">
        <v>1</v>
      </c>
      <c r="G1542" s="13">
        <v>0</v>
      </c>
    </row>
    <row r="1543" spans="1:7">
      <c r="A1543" s="1122" t="s">
        <v>7992</v>
      </c>
      <c r="B1543" s="1121"/>
      <c r="C1543" s="1122" t="s">
        <v>7585</v>
      </c>
      <c r="D1543" s="1121"/>
      <c r="E1543" s="1407">
        <v>8</v>
      </c>
      <c r="F1543" s="1408">
        <v>1</v>
      </c>
      <c r="G1543" s="13">
        <v>8</v>
      </c>
    </row>
    <row r="1544" spans="1:7">
      <c r="A1544" s="1122" t="s">
        <v>7992</v>
      </c>
      <c r="B1544" s="1121"/>
      <c r="C1544" s="1122" t="s">
        <v>7587</v>
      </c>
      <c r="D1544" s="1121"/>
      <c r="E1544" s="1407"/>
      <c r="F1544" s="1408">
        <v>1</v>
      </c>
      <c r="G1544" s="13">
        <v>0</v>
      </c>
    </row>
    <row r="1545" spans="1:7">
      <c r="A1545" s="1122" t="s">
        <v>7992</v>
      </c>
      <c r="B1545" s="1121"/>
      <c r="C1545" s="1122" t="s">
        <v>7589</v>
      </c>
      <c r="D1545" s="1121"/>
      <c r="E1545" s="1407"/>
      <c r="F1545" s="1408">
        <v>1</v>
      </c>
      <c r="G1545" s="13">
        <v>0</v>
      </c>
    </row>
    <row r="1546" spans="1:7">
      <c r="A1546" s="1122" t="s">
        <v>7992</v>
      </c>
      <c r="B1546" s="1121"/>
      <c r="C1546" s="1122" t="s">
        <v>7591</v>
      </c>
      <c r="D1546" s="1121"/>
      <c r="E1546" s="1407"/>
      <c r="F1546" s="1408">
        <v>1</v>
      </c>
      <c r="G1546" s="13">
        <v>0</v>
      </c>
    </row>
    <row r="1547" spans="1:7">
      <c r="A1547" s="1122" t="s">
        <v>7992</v>
      </c>
      <c r="B1547" s="1121"/>
      <c r="C1547" s="1122" t="s">
        <v>7593</v>
      </c>
      <c r="D1547" s="1121"/>
      <c r="E1547" s="1407"/>
      <c r="F1547" s="1408">
        <v>1</v>
      </c>
      <c r="G1547" s="13">
        <v>0</v>
      </c>
    </row>
    <row r="1548" spans="1:7">
      <c r="A1548" s="1122" t="s">
        <v>7992</v>
      </c>
      <c r="B1548" s="1121"/>
      <c r="C1548" s="1122" t="s">
        <v>7595</v>
      </c>
      <c r="D1548" s="1121"/>
      <c r="E1548" s="1407"/>
      <c r="F1548" s="1408">
        <v>1</v>
      </c>
      <c r="G1548" s="13">
        <v>0</v>
      </c>
    </row>
    <row r="1549" spans="1:7">
      <c r="A1549" s="1122" t="s">
        <v>7992</v>
      </c>
      <c r="B1549" s="1121"/>
      <c r="C1549" s="1122" t="s">
        <v>3440</v>
      </c>
      <c r="D1549" s="1121"/>
      <c r="E1549" s="1407"/>
      <c r="F1549" s="1408">
        <v>1</v>
      </c>
      <c r="G1549" s="13">
        <v>0</v>
      </c>
    </row>
    <row r="1550" spans="1:7">
      <c r="A1550" s="1122" t="s">
        <v>7992</v>
      </c>
      <c r="B1550" s="1121"/>
      <c r="C1550" s="1122" t="s">
        <v>3442</v>
      </c>
      <c r="D1550" s="1121"/>
      <c r="E1550" s="1407"/>
      <c r="F1550" s="1408">
        <v>1</v>
      </c>
      <c r="G1550" s="13">
        <v>0</v>
      </c>
    </row>
    <row r="1551" spans="1:7">
      <c r="A1551" s="1122" t="s">
        <v>7992</v>
      </c>
      <c r="B1551" s="1121"/>
      <c r="C1551" s="1122" t="s">
        <v>3444</v>
      </c>
      <c r="D1551" s="1121"/>
      <c r="E1551" s="1407"/>
      <c r="F1551" s="1408">
        <v>1</v>
      </c>
      <c r="G1551" s="13">
        <v>0</v>
      </c>
    </row>
    <row r="1552" spans="1:7">
      <c r="A1552" s="1122" t="s">
        <v>7992</v>
      </c>
      <c r="B1552" s="1121"/>
      <c r="C1552" s="1122" t="s">
        <v>3446</v>
      </c>
      <c r="D1552" s="1121"/>
      <c r="E1552" s="1407"/>
      <c r="F1552" s="1408">
        <v>1</v>
      </c>
      <c r="G1552" s="13">
        <v>0</v>
      </c>
    </row>
    <row r="1553" spans="1:7">
      <c r="A1553" s="1122" t="s">
        <v>7992</v>
      </c>
      <c r="B1553" s="1121"/>
      <c r="C1553" s="1122" t="s">
        <v>1276</v>
      </c>
      <c r="D1553" s="1121"/>
      <c r="E1553" s="1407"/>
      <c r="F1553" s="1408">
        <v>1</v>
      </c>
      <c r="G1553" s="13">
        <v>0</v>
      </c>
    </row>
    <row r="1554" spans="1:7">
      <c r="A1554" s="1122" t="s">
        <v>7992</v>
      </c>
      <c r="B1554" s="1121"/>
      <c r="C1554" s="1122" t="s">
        <v>1277</v>
      </c>
      <c r="D1554" s="1121"/>
      <c r="E1554" s="1407"/>
      <c r="F1554" s="1408">
        <v>1</v>
      </c>
      <c r="G1554" s="13">
        <v>0</v>
      </c>
    </row>
    <row r="1555" spans="1:7">
      <c r="A1555" s="1122" t="s">
        <v>7993</v>
      </c>
      <c r="B1555" s="1121"/>
      <c r="C1555" s="1122" t="s">
        <v>7504</v>
      </c>
      <c r="D1555" s="1121"/>
      <c r="E1555" s="1407"/>
      <c r="F1555" s="1408">
        <v>1</v>
      </c>
      <c r="G1555" s="13">
        <v>0</v>
      </c>
    </row>
    <row r="1556" spans="1:7">
      <c r="A1556" s="1122" t="s">
        <v>7993</v>
      </c>
      <c r="B1556" s="1121"/>
      <c r="C1556" s="1122" t="s">
        <v>7506</v>
      </c>
      <c r="D1556" s="1121"/>
      <c r="E1556" s="1407"/>
      <c r="F1556" s="1408">
        <v>1</v>
      </c>
      <c r="G1556" s="13">
        <v>0</v>
      </c>
    </row>
    <row r="1557" spans="1:7">
      <c r="A1557" s="1122" t="s">
        <v>7993</v>
      </c>
      <c r="B1557" s="1121"/>
      <c r="C1557" s="1122" t="s">
        <v>7508</v>
      </c>
      <c r="D1557" s="1121"/>
      <c r="E1557" s="1407"/>
      <c r="F1557" s="1408">
        <v>1</v>
      </c>
      <c r="G1557" s="13">
        <v>0</v>
      </c>
    </row>
    <row r="1558" spans="1:7">
      <c r="A1558" s="1122" t="s">
        <v>7993</v>
      </c>
      <c r="B1558" s="1121"/>
      <c r="C1558" s="1122" t="s">
        <v>7510</v>
      </c>
      <c r="D1558" s="1121"/>
      <c r="E1558" s="1407">
        <v>2</v>
      </c>
      <c r="F1558" s="1408">
        <v>1</v>
      </c>
      <c r="G1558" s="13">
        <v>2</v>
      </c>
    </row>
    <row r="1559" spans="1:7">
      <c r="A1559" s="1122" t="s">
        <v>7993</v>
      </c>
      <c r="B1559" s="1121"/>
      <c r="C1559" s="1122" t="s">
        <v>1278</v>
      </c>
      <c r="D1559" s="1121"/>
      <c r="E1559" s="1407"/>
      <c r="F1559" s="1408">
        <v>1</v>
      </c>
      <c r="G1559" s="13">
        <v>0</v>
      </c>
    </row>
    <row r="1560" spans="1:7">
      <c r="A1560" s="1122" t="s">
        <v>7993</v>
      </c>
      <c r="B1560" s="1121"/>
      <c r="C1560" s="1122" t="s">
        <v>7577</v>
      </c>
      <c r="D1560" s="1121"/>
      <c r="E1560" s="1407"/>
      <c r="F1560" s="1408">
        <v>1</v>
      </c>
      <c r="G1560" s="13">
        <v>0</v>
      </c>
    </row>
    <row r="1561" spans="1:7">
      <c r="A1561" s="1122" t="s">
        <v>7993</v>
      </c>
      <c r="B1561" s="1121"/>
      <c r="C1561" s="1122" t="s">
        <v>7579</v>
      </c>
      <c r="D1561" s="1121"/>
      <c r="E1561" s="1407"/>
      <c r="F1561" s="1408">
        <v>1</v>
      </c>
      <c r="G1561" s="13">
        <v>0</v>
      </c>
    </row>
    <row r="1562" spans="1:7">
      <c r="A1562" s="1122" t="s">
        <v>7993</v>
      </c>
      <c r="B1562" s="1121"/>
      <c r="C1562" s="1122" t="s">
        <v>7581</v>
      </c>
      <c r="D1562" s="1121"/>
      <c r="E1562" s="1407"/>
      <c r="F1562" s="1408">
        <v>1</v>
      </c>
      <c r="G1562" s="13">
        <v>0</v>
      </c>
    </row>
    <row r="1563" spans="1:7">
      <c r="A1563" s="1122" t="s">
        <v>7993</v>
      </c>
      <c r="B1563" s="1121"/>
      <c r="C1563" s="1122" t="s">
        <v>7583</v>
      </c>
      <c r="D1563" s="1121"/>
      <c r="E1563" s="1407"/>
      <c r="F1563" s="1408">
        <v>1</v>
      </c>
      <c r="G1563" s="13">
        <v>0</v>
      </c>
    </row>
    <row r="1564" spans="1:7">
      <c r="A1564" s="1122" t="s">
        <v>7993</v>
      </c>
      <c r="B1564" s="1121"/>
      <c r="C1564" s="1122" t="s">
        <v>7585</v>
      </c>
      <c r="D1564" s="1121"/>
      <c r="E1564" s="1407"/>
      <c r="F1564" s="1408">
        <v>1</v>
      </c>
      <c r="G1564" s="13">
        <v>0</v>
      </c>
    </row>
    <row r="1565" spans="1:7">
      <c r="A1565" s="1122" t="s">
        <v>7993</v>
      </c>
      <c r="B1565" s="1121"/>
      <c r="C1565" s="1122" t="s">
        <v>7587</v>
      </c>
      <c r="D1565" s="1121"/>
      <c r="E1565" s="1407">
        <v>8</v>
      </c>
      <c r="F1565" s="1408">
        <v>1</v>
      </c>
      <c r="G1565" s="13">
        <v>8</v>
      </c>
    </row>
    <row r="1566" spans="1:7">
      <c r="A1566" s="1122" t="s">
        <v>7993</v>
      </c>
      <c r="B1566" s="1121"/>
      <c r="C1566" s="1122" t="s">
        <v>7589</v>
      </c>
      <c r="D1566" s="1121"/>
      <c r="E1566" s="1407"/>
      <c r="F1566" s="1408">
        <v>1</v>
      </c>
      <c r="G1566" s="13">
        <v>0</v>
      </c>
    </row>
    <row r="1567" spans="1:7">
      <c r="A1567" s="1122" t="s">
        <v>7993</v>
      </c>
      <c r="B1567" s="1121"/>
      <c r="C1567" s="1122" t="s">
        <v>7591</v>
      </c>
      <c r="D1567" s="1121"/>
      <c r="E1567" s="1407"/>
      <c r="F1567" s="1408">
        <v>1</v>
      </c>
      <c r="G1567" s="13">
        <v>0</v>
      </c>
    </row>
    <row r="1568" spans="1:7">
      <c r="A1568" s="1122" t="s">
        <v>7993</v>
      </c>
      <c r="B1568" s="1121"/>
      <c r="C1568" s="1122" t="s">
        <v>7593</v>
      </c>
      <c r="D1568" s="1121"/>
      <c r="E1568" s="1407"/>
      <c r="F1568" s="1408">
        <v>1</v>
      </c>
      <c r="G1568" s="13">
        <v>0</v>
      </c>
    </row>
    <row r="1569" spans="1:7">
      <c r="A1569" s="1122" t="s">
        <v>7993</v>
      </c>
      <c r="B1569" s="1121"/>
      <c r="C1569" s="1122" t="s">
        <v>7595</v>
      </c>
      <c r="D1569" s="1121"/>
      <c r="E1569" s="1407"/>
      <c r="F1569" s="1408">
        <v>1</v>
      </c>
      <c r="G1569" s="13">
        <v>0</v>
      </c>
    </row>
    <row r="1570" spans="1:7">
      <c r="A1570" s="1122" t="s">
        <v>7993</v>
      </c>
      <c r="B1570" s="1121"/>
      <c r="C1570" s="1122" t="s">
        <v>3440</v>
      </c>
      <c r="D1570" s="1121"/>
      <c r="E1570" s="1407"/>
      <c r="F1570" s="1408">
        <v>1</v>
      </c>
      <c r="G1570" s="13">
        <v>0</v>
      </c>
    </row>
    <row r="1571" spans="1:7">
      <c r="A1571" s="1122" t="s">
        <v>7993</v>
      </c>
      <c r="B1571" s="1121"/>
      <c r="C1571" s="1122" t="s">
        <v>3442</v>
      </c>
      <c r="D1571" s="1121"/>
      <c r="E1571" s="1407"/>
      <c r="F1571" s="1408">
        <v>1</v>
      </c>
      <c r="G1571" s="13">
        <v>0</v>
      </c>
    </row>
    <row r="1572" spans="1:7">
      <c r="A1572" s="1122" t="s">
        <v>7993</v>
      </c>
      <c r="B1572" s="1121"/>
      <c r="C1572" s="1122" t="s">
        <v>3444</v>
      </c>
      <c r="D1572" s="1121"/>
      <c r="E1572" s="1407"/>
      <c r="F1572" s="1408">
        <v>1</v>
      </c>
      <c r="G1572" s="13">
        <v>0</v>
      </c>
    </row>
    <row r="1573" spans="1:7">
      <c r="A1573" s="1122" t="s">
        <v>7993</v>
      </c>
      <c r="B1573" s="1121"/>
      <c r="C1573" s="1122" t="s">
        <v>3446</v>
      </c>
      <c r="D1573" s="1121"/>
      <c r="E1573" s="1407"/>
      <c r="F1573" s="1408">
        <v>1</v>
      </c>
      <c r="G1573" s="13">
        <v>0</v>
      </c>
    </row>
    <row r="1574" spans="1:7">
      <c r="A1574" s="1122" t="s">
        <v>7993</v>
      </c>
      <c r="B1574" s="1121"/>
      <c r="C1574" s="1122" t="s">
        <v>1276</v>
      </c>
      <c r="D1574" s="1121"/>
      <c r="E1574" s="1407"/>
      <c r="F1574" s="1408">
        <v>1</v>
      </c>
      <c r="G1574" s="13">
        <v>0</v>
      </c>
    </row>
    <row r="1575" spans="1:7">
      <c r="A1575" s="1122" t="s">
        <v>7993</v>
      </c>
      <c r="B1575" s="1121"/>
      <c r="C1575" s="1122" t="s">
        <v>1277</v>
      </c>
      <c r="D1575" s="1121"/>
      <c r="E1575" s="1407"/>
      <c r="F1575" s="1408">
        <v>1</v>
      </c>
      <c r="G1575" s="13">
        <v>0</v>
      </c>
    </row>
    <row r="1576" spans="1:7">
      <c r="A1576" s="1122" t="s">
        <v>7994</v>
      </c>
      <c r="B1576" s="1121"/>
      <c r="C1576" s="1122" t="s">
        <v>7504</v>
      </c>
      <c r="D1576" s="1121"/>
      <c r="E1576" s="1407"/>
      <c r="F1576" s="1408">
        <v>1</v>
      </c>
      <c r="G1576" s="13">
        <v>0</v>
      </c>
    </row>
    <row r="1577" spans="1:7">
      <c r="A1577" s="1122" t="s">
        <v>7994</v>
      </c>
      <c r="B1577" s="1121"/>
      <c r="C1577" s="1122" t="s">
        <v>7506</v>
      </c>
      <c r="D1577" s="1121"/>
      <c r="E1577" s="1407"/>
      <c r="F1577" s="1408">
        <v>1</v>
      </c>
      <c r="G1577" s="13">
        <v>0</v>
      </c>
    </row>
    <row r="1578" spans="1:7">
      <c r="A1578" s="1122" t="s">
        <v>7994</v>
      </c>
      <c r="B1578" s="1121"/>
      <c r="C1578" s="1122" t="s">
        <v>7508</v>
      </c>
      <c r="D1578" s="1121"/>
      <c r="E1578" s="1407"/>
      <c r="F1578" s="1408">
        <v>1</v>
      </c>
      <c r="G1578" s="13">
        <v>0</v>
      </c>
    </row>
    <row r="1579" spans="1:7">
      <c r="A1579" s="1122" t="s">
        <v>7994</v>
      </c>
      <c r="B1579" s="1121"/>
      <c r="C1579" s="1122" t="s">
        <v>7510</v>
      </c>
      <c r="D1579" s="1121"/>
      <c r="E1579" s="1407">
        <v>2</v>
      </c>
      <c r="F1579" s="1408">
        <v>1</v>
      </c>
      <c r="G1579" s="13">
        <v>2</v>
      </c>
    </row>
    <row r="1580" spans="1:7">
      <c r="A1580" s="1122" t="s">
        <v>7994</v>
      </c>
      <c r="B1580" s="1121"/>
      <c r="C1580" s="1122" t="s">
        <v>1278</v>
      </c>
      <c r="D1580" s="1121"/>
      <c r="E1580" s="1407"/>
      <c r="F1580" s="1408">
        <v>1</v>
      </c>
      <c r="G1580" s="13">
        <v>0</v>
      </c>
    </row>
    <row r="1581" spans="1:7">
      <c r="A1581" s="1122" t="s">
        <v>7994</v>
      </c>
      <c r="B1581" s="1121"/>
      <c r="C1581" s="1122" t="s">
        <v>7577</v>
      </c>
      <c r="D1581" s="1121"/>
      <c r="E1581" s="1407"/>
      <c r="F1581" s="1408">
        <v>1</v>
      </c>
      <c r="G1581" s="13">
        <v>0</v>
      </c>
    </row>
    <row r="1582" spans="1:7">
      <c r="A1582" s="1122" t="s">
        <v>7994</v>
      </c>
      <c r="B1582" s="1121"/>
      <c r="C1582" s="1122" t="s">
        <v>7579</v>
      </c>
      <c r="D1582" s="1121"/>
      <c r="E1582" s="1407"/>
      <c r="F1582" s="1408">
        <v>1</v>
      </c>
      <c r="G1582" s="13">
        <v>0</v>
      </c>
    </row>
    <row r="1583" spans="1:7">
      <c r="A1583" s="1122" t="s">
        <v>7994</v>
      </c>
      <c r="B1583" s="1121"/>
      <c r="C1583" s="1122" t="s">
        <v>7581</v>
      </c>
      <c r="D1583" s="1121"/>
      <c r="E1583" s="1407"/>
      <c r="F1583" s="1408">
        <v>1</v>
      </c>
      <c r="G1583" s="13">
        <v>0</v>
      </c>
    </row>
    <row r="1584" spans="1:7">
      <c r="A1584" s="1122" t="s">
        <v>7994</v>
      </c>
      <c r="B1584" s="1121"/>
      <c r="C1584" s="1122" t="s">
        <v>7583</v>
      </c>
      <c r="D1584" s="1121"/>
      <c r="E1584" s="1407"/>
      <c r="F1584" s="1408">
        <v>1</v>
      </c>
      <c r="G1584" s="13">
        <v>0</v>
      </c>
    </row>
    <row r="1585" spans="1:7">
      <c r="A1585" s="1122" t="s">
        <v>7994</v>
      </c>
      <c r="B1585" s="1121"/>
      <c r="C1585" s="1122" t="s">
        <v>7585</v>
      </c>
      <c r="D1585" s="1121"/>
      <c r="E1585" s="1407"/>
      <c r="F1585" s="1408">
        <v>1</v>
      </c>
      <c r="G1585" s="13">
        <v>0</v>
      </c>
    </row>
    <row r="1586" spans="1:7">
      <c r="A1586" s="1122" t="s">
        <v>7994</v>
      </c>
      <c r="B1586" s="1121"/>
      <c r="C1586" s="1122" t="s">
        <v>7587</v>
      </c>
      <c r="D1586" s="1121"/>
      <c r="E1586" s="1407"/>
      <c r="F1586" s="1408">
        <v>1</v>
      </c>
      <c r="G1586" s="13">
        <v>0</v>
      </c>
    </row>
    <row r="1587" spans="1:7">
      <c r="A1587" s="1122" t="s">
        <v>7994</v>
      </c>
      <c r="B1587" s="1121"/>
      <c r="C1587" s="1122" t="s">
        <v>7589</v>
      </c>
      <c r="D1587" s="1121"/>
      <c r="E1587" s="1407">
        <v>8</v>
      </c>
      <c r="F1587" s="1408">
        <v>1</v>
      </c>
      <c r="G1587" s="13">
        <v>8</v>
      </c>
    </row>
    <row r="1588" spans="1:7">
      <c r="A1588" s="1122" t="s">
        <v>7994</v>
      </c>
      <c r="B1588" s="1121"/>
      <c r="C1588" s="1122" t="s">
        <v>7591</v>
      </c>
      <c r="D1588" s="1121"/>
      <c r="E1588" s="1407"/>
      <c r="F1588" s="1408">
        <v>1</v>
      </c>
      <c r="G1588" s="13">
        <v>0</v>
      </c>
    </row>
    <row r="1589" spans="1:7">
      <c r="A1589" s="1122" t="s">
        <v>7994</v>
      </c>
      <c r="B1589" s="1121"/>
      <c r="C1589" s="1122" t="s">
        <v>7593</v>
      </c>
      <c r="D1589" s="1121"/>
      <c r="E1589" s="1407"/>
      <c r="F1589" s="1408">
        <v>1</v>
      </c>
      <c r="G1589" s="13">
        <v>0</v>
      </c>
    </row>
    <row r="1590" spans="1:7">
      <c r="A1590" s="1122" t="s">
        <v>7994</v>
      </c>
      <c r="B1590" s="1121"/>
      <c r="C1590" s="1122" t="s">
        <v>7595</v>
      </c>
      <c r="D1590" s="1121"/>
      <c r="E1590" s="1407"/>
      <c r="F1590" s="1408">
        <v>1</v>
      </c>
      <c r="G1590" s="13">
        <v>0</v>
      </c>
    </row>
    <row r="1591" spans="1:7">
      <c r="A1591" s="1122" t="s">
        <v>7994</v>
      </c>
      <c r="B1591" s="1121"/>
      <c r="C1591" s="1122" t="s">
        <v>3440</v>
      </c>
      <c r="D1591" s="1121"/>
      <c r="E1591" s="1407"/>
      <c r="F1591" s="1408">
        <v>1</v>
      </c>
      <c r="G1591" s="13">
        <v>0</v>
      </c>
    </row>
    <row r="1592" spans="1:7">
      <c r="A1592" s="1122" t="s">
        <v>7994</v>
      </c>
      <c r="B1592" s="1121"/>
      <c r="C1592" s="1122" t="s">
        <v>3442</v>
      </c>
      <c r="D1592" s="1121"/>
      <c r="E1592" s="1407"/>
      <c r="F1592" s="1408">
        <v>1</v>
      </c>
      <c r="G1592" s="13">
        <v>0</v>
      </c>
    </row>
    <row r="1593" spans="1:7">
      <c r="A1593" s="1122" t="s">
        <v>7994</v>
      </c>
      <c r="B1593" s="1121"/>
      <c r="C1593" s="1122" t="s">
        <v>3444</v>
      </c>
      <c r="D1593" s="1121"/>
      <c r="E1593" s="1407"/>
      <c r="F1593" s="1408">
        <v>1</v>
      </c>
      <c r="G1593" s="13">
        <v>0</v>
      </c>
    </row>
    <row r="1594" spans="1:7">
      <c r="A1594" s="1122" t="s">
        <v>7994</v>
      </c>
      <c r="B1594" s="1121"/>
      <c r="C1594" s="1122" t="s">
        <v>3446</v>
      </c>
      <c r="D1594" s="1121"/>
      <c r="E1594" s="1407"/>
      <c r="F1594" s="1408">
        <v>1</v>
      </c>
      <c r="G1594" s="13">
        <v>0</v>
      </c>
    </row>
    <row r="1595" spans="1:7">
      <c r="A1595" s="1122" t="s">
        <v>7994</v>
      </c>
      <c r="B1595" s="1121"/>
      <c r="C1595" s="1122" t="s">
        <v>1276</v>
      </c>
      <c r="D1595" s="1121"/>
      <c r="E1595" s="1407"/>
      <c r="F1595" s="1408">
        <v>1</v>
      </c>
      <c r="G1595" s="13">
        <v>0</v>
      </c>
    </row>
    <row r="1596" spans="1:7">
      <c r="A1596" s="1122" t="s">
        <v>7994</v>
      </c>
      <c r="B1596" s="1121"/>
      <c r="C1596" s="1122" t="s">
        <v>1277</v>
      </c>
      <c r="D1596" s="1121"/>
      <c r="E1596" s="1407"/>
      <c r="F1596" s="1408">
        <v>1</v>
      </c>
      <c r="G1596" s="13">
        <v>0</v>
      </c>
    </row>
    <row r="1597" spans="1:7">
      <c r="A1597" s="1122" t="s">
        <v>8045</v>
      </c>
      <c r="B1597" s="1121"/>
      <c r="C1597" s="1122" t="s">
        <v>7818</v>
      </c>
      <c r="D1597" s="1121"/>
      <c r="E1597" s="1407">
        <v>1</v>
      </c>
      <c r="F1597" s="1408">
        <v>1</v>
      </c>
      <c r="G1597" s="13">
        <v>1</v>
      </c>
    </row>
    <row r="1598" spans="1:7">
      <c r="A1598" s="1122" t="s">
        <v>8045</v>
      </c>
      <c r="B1598" s="1121"/>
      <c r="C1598" s="1122" t="s">
        <v>7883</v>
      </c>
      <c r="D1598" s="1121"/>
      <c r="E1598" s="1407"/>
      <c r="F1598" s="1408">
        <v>1</v>
      </c>
      <c r="G1598" s="13">
        <v>0</v>
      </c>
    </row>
    <row r="1599" spans="1:7">
      <c r="A1599" s="1122" t="s">
        <v>8045</v>
      </c>
      <c r="B1599" s="1121"/>
      <c r="C1599" s="1122" t="s">
        <v>7804</v>
      </c>
      <c r="D1599" s="1121"/>
      <c r="E1599" s="1407"/>
      <c r="F1599" s="1408">
        <v>1</v>
      </c>
      <c r="G1599" s="13">
        <v>0</v>
      </c>
    </row>
    <row r="1600" spans="1:7">
      <c r="A1600" s="1122" t="s">
        <v>8045</v>
      </c>
      <c r="B1600" s="1121"/>
      <c r="C1600" s="1122" t="s">
        <v>7813</v>
      </c>
      <c r="D1600" s="1121"/>
      <c r="E1600" s="1407"/>
      <c r="F1600" s="1408">
        <v>1</v>
      </c>
      <c r="G1600" s="13">
        <v>0</v>
      </c>
    </row>
    <row r="1601" spans="1:7">
      <c r="A1601" s="1122" t="s">
        <v>8045</v>
      </c>
      <c r="B1601" s="1121"/>
      <c r="C1601" s="1122" t="s">
        <v>7808</v>
      </c>
      <c r="D1601" s="1121"/>
      <c r="E1601" s="1407">
        <v>1</v>
      </c>
      <c r="F1601" s="1408">
        <v>1</v>
      </c>
      <c r="G1601" s="13">
        <v>1</v>
      </c>
    </row>
    <row r="1602" spans="1:7">
      <c r="A1602" s="1122" t="s">
        <v>8045</v>
      </c>
      <c r="B1602" s="1121"/>
      <c r="C1602" s="1122" t="s">
        <v>7803</v>
      </c>
      <c r="D1602" s="1121"/>
      <c r="E1602" s="1407">
        <v>1</v>
      </c>
      <c r="F1602" s="1408">
        <v>1</v>
      </c>
      <c r="G1602" s="13">
        <v>1</v>
      </c>
    </row>
    <row r="1603" spans="1:7">
      <c r="A1603" s="1122" t="s">
        <v>8045</v>
      </c>
      <c r="B1603" s="1121"/>
      <c r="C1603" s="1122" t="s">
        <v>7810</v>
      </c>
      <c r="D1603" s="1121"/>
      <c r="E1603" s="1407">
        <v>1</v>
      </c>
      <c r="F1603" s="1408">
        <v>1</v>
      </c>
      <c r="G1603" s="13">
        <v>1</v>
      </c>
    </row>
    <row r="1604" spans="1:7">
      <c r="A1604" s="1122" t="s">
        <v>8045</v>
      </c>
      <c r="B1604" s="1121"/>
      <c r="C1604" s="1122" t="s">
        <v>7801</v>
      </c>
      <c r="D1604" s="1121"/>
      <c r="E1604" s="1407"/>
      <c r="F1604" s="1408">
        <v>1</v>
      </c>
      <c r="G1604" s="13">
        <v>0</v>
      </c>
    </row>
    <row r="1605" spans="1:7">
      <c r="A1605" s="1122" t="s">
        <v>8045</v>
      </c>
      <c r="B1605" s="1121"/>
      <c r="C1605" s="1122" t="s">
        <v>7817</v>
      </c>
      <c r="D1605" s="1121"/>
      <c r="E1605" s="1407">
        <v>1</v>
      </c>
      <c r="F1605" s="1408">
        <v>1</v>
      </c>
      <c r="G1605" s="13">
        <v>1</v>
      </c>
    </row>
    <row r="1606" spans="1:7">
      <c r="A1606" s="1122" t="s">
        <v>8045</v>
      </c>
      <c r="B1606" s="1121"/>
      <c r="C1606" s="1122" t="s">
        <v>7802</v>
      </c>
      <c r="D1606" s="1121"/>
      <c r="E1606" s="1407"/>
      <c r="F1606" s="1408">
        <v>1</v>
      </c>
      <c r="G1606" s="13">
        <v>0</v>
      </c>
    </row>
    <row r="1607" spans="1:7">
      <c r="A1607" s="1122" t="s">
        <v>8045</v>
      </c>
      <c r="B1607" s="1121"/>
      <c r="C1607" s="1122" t="s">
        <v>7805</v>
      </c>
      <c r="D1607" s="1121"/>
      <c r="E1607" s="1407"/>
      <c r="F1607" s="1408">
        <v>1</v>
      </c>
      <c r="G1607" s="13">
        <v>0</v>
      </c>
    </row>
    <row r="1608" spans="1:7">
      <c r="A1608" s="1122" t="s">
        <v>8043</v>
      </c>
      <c r="B1608" s="1121"/>
      <c r="C1608" s="1122" t="s">
        <v>7818</v>
      </c>
      <c r="D1608" s="1121"/>
      <c r="E1608" s="1407"/>
      <c r="F1608" s="1408">
        <v>1</v>
      </c>
      <c r="G1608" s="13">
        <v>0</v>
      </c>
    </row>
    <row r="1609" spans="1:7">
      <c r="A1609" s="1122" t="s">
        <v>8043</v>
      </c>
      <c r="B1609" s="1121"/>
      <c r="C1609" s="1122" t="s">
        <v>7883</v>
      </c>
      <c r="D1609" s="1121"/>
      <c r="E1609" s="1407">
        <v>1</v>
      </c>
      <c r="F1609" s="1408">
        <v>1</v>
      </c>
      <c r="G1609" s="13">
        <v>1</v>
      </c>
    </row>
    <row r="1610" spans="1:7">
      <c r="A1610" s="1122" t="s">
        <v>8043</v>
      </c>
      <c r="B1610" s="1121"/>
      <c r="C1610" s="1122" t="s">
        <v>7804</v>
      </c>
      <c r="D1610" s="1121"/>
      <c r="E1610" s="1407"/>
      <c r="F1610" s="1408">
        <v>1</v>
      </c>
      <c r="G1610" s="13">
        <v>0</v>
      </c>
    </row>
    <row r="1611" spans="1:7">
      <c r="A1611" s="1122" t="s">
        <v>8043</v>
      </c>
      <c r="B1611" s="1121"/>
      <c r="C1611" s="1122" t="s">
        <v>7813</v>
      </c>
      <c r="D1611" s="1121"/>
      <c r="E1611" s="1407"/>
      <c r="F1611" s="1408">
        <v>1</v>
      </c>
      <c r="G1611" s="13">
        <v>0</v>
      </c>
    </row>
    <row r="1612" spans="1:7">
      <c r="A1612" s="1122" t="s">
        <v>8043</v>
      </c>
      <c r="B1612" s="1121"/>
      <c r="C1612" s="1122" t="s">
        <v>7808</v>
      </c>
      <c r="D1612" s="1121"/>
      <c r="E1612" s="1407">
        <v>1</v>
      </c>
      <c r="F1612" s="1408">
        <v>1</v>
      </c>
      <c r="G1612" s="13">
        <v>1</v>
      </c>
    </row>
    <row r="1613" spans="1:7">
      <c r="A1613" s="1122" t="s">
        <v>8043</v>
      </c>
      <c r="B1613" s="1121"/>
      <c r="C1613" s="1122" t="s">
        <v>7803</v>
      </c>
      <c r="D1613" s="1121"/>
      <c r="E1613" s="1407">
        <v>1</v>
      </c>
      <c r="F1613" s="1408">
        <v>1</v>
      </c>
      <c r="G1613" s="13">
        <v>1</v>
      </c>
    </row>
    <row r="1614" spans="1:7">
      <c r="A1614" s="1122" t="s">
        <v>8043</v>
      </c>
      <c r="B1614" s="1121"/>
      <c r="C1614" s="1122" t="s">
        <v>7810</v>
      </c>
      <c r="D1614" s="1121"/>
      <c r="E1614" s="1407">
        <v>1</v>
      </c>
      <c r="F1614" s="1408">
        <v>1</v>
      </c>
      <c r="G1614" s="13">
        <v>1</v>
      </c>
    </row>
    <row r="1615" spans="1:7">
      <c r="A1615" s="1122" t="s">
        <v>8043</v>
      </c>
      <c r="B1615" s="1121"/>
      <c r="C1615" s="1122" t="s">
        <v>7801</v>
      </c>
      <c r="D1615" s="1121"/>
      <c r="E1615" s="1407"/>
      <c r="F1615" s="1408">
        <v>1</v>
      </c>
      <c r="G1615" s="13">
        <v>0</v>
      </c>
    </row>
    <row r="1616" spans="1:7">
      <c r="A1616" s="1122" t="s">
        <v>8043</v>
      </c>
      <c r="B1616" s="1121"/>
      <c r="C1616" s="1122" t="s">
        <v>7817</v>
      </c>
      <c r="D1616" s="1121"/>
      <c r="E1616" s="1407">
        <v>1</v>
      </c>
      <c r="F1616" s="1408">
        <v>1</v>
      </c>
      <c r="G1616" s="13">
        <v>1</v>
      </c>
    </row>
    <row r="1617" spans="1:7">
      <c r="A1617" s="1122" t="s">
        <v>8043</v>
      </c>
      <c r="B1617" s="1121"/>
      <c r="C1617" s="1122" t="s">
        <v>7802</v>
      </c>
      <c r="D1617" s="1121"/>
      <c r="E1617" s="1407"/>
      <c r="F1617" s="1408">
        <v>1</v>
      </c>
      <c r="G1617" s="13">
        <v>0</v>
      </c>
    </row>
    <row r="1618" spans="1:7">
      <c r="A1618" s="1122" t="s">
        <v>8043</v>
      </c>
      <c r="B1618" s="1121"/>
      <c r="C1618" s="1122" t="s">
        <v>7805</v>
      </c>
      <c r="D1618" s="1121"/>
      <c r="E1618" s="1407"/>
      <c r="F1618" s="1408">
        <v>1</v>
      </c>
      <c r="G1618" s="13">
        <v>0</v>
      </c>
    </row>
    <row r="1619" spans="1:7">
      <c r="A1619" s="1122" t="s">
        <v>8044</v>
      </c>
      <c r="B1619" s="1121"/>
      <c r="C1619" s="1122" t="s">
        <v>7818</v>
      </c>
      <c r="D1619" s="1121"/>
      <c r="E1619" s="1407"/>
      <c r="F1619" s="1408">
        <v>1</v>
      </c>
      <c r="G1619" s="13">
        <v>0</v>
      </c>
    </row>
    <row r="1620" spans="1:7">
      <c r="A1620" s="1122" t="s">
        <v>8044</v>
      </c>
      <c r="B1620" s="1121"/>
      <c r="C1620" s="1122" t="s">
        <v>7883</v>
      </c>
      <c r="D1620" s="1121"/>
      <c r="E1620" s="1407"/>
      <c r="F1620" s="1408">
        <v>1</v>
      </c>
      <c r="G1620" s="13">
        <v>0</v>
      </c>
    </row>
    <row r="1621" spans="1:7">
      <c r="A1621" s="1122" t="s">
        <v>8044</v>
      </c>
      <c r="B1621" s="1121"/>
      <c r="C1621" s="1122" t="s">
        <v>7804</v>
      </c>
      <c r="D1621" s="1121"/>
      <c r="E1621" s="1407">
        <v>1</v>
      </c>
      <c r="F1621" s="1408">
        <v>1</v>
      </c>
      <c r="G1621" s="13">
        <v>1</v>
      </c>
    </row>
    <row r="1622" spans="1:7">
      <c r="A1622" s="1122" t="s">
        <v>8044</v>
      </c>
      <c r="B1622" s="1121"/>
      <c r="C1622" s="1122" t="s">
        <v>7813</v>
      </c>
      <c r="D1622" s="1121"/>
      <c r="E1622" s="1407"/>
      <c r="F1622" s="1408">
        <v>1</v>
      </c>
      <c r="G1622" s="13">
        <v>0</v>
      </c>
    </row>
    <row r="1623" spans="1:7">
      <c r="A1623" s="1122" t="s">
        <v>8044</v>
      </c>
      <c r="B1623" s="1121"/>
      <c r="C1623" s="1122" t="s">
        <v>7808</v>
      </c>
      <c r="D1623" s="1121"/>
      <c r="E1623" s="1407">
        <v>1</v>
      </c>
      <c r="F1623" s="1408">
        <v>1</v>
      </c>
      <c r="G1623" s="13">
        <v>1</v>
      </c>
    </row>
    <row r="1624" spans="1:7">
      <c r="A1624" s="1122" t="s">
        <v>8044</v>
      </c>
      <c r="B1624" s="1121"/>
      <c r="C1624" s="1122" t="s">
        <v>7803</v>
      </c>
      <c r="D1624" s="1121"/>
      <c r="E1624" s="1407">
        <v>1</v>
      </c>
      <c r="F1624" s="1408">
        <v>1</v>
      </c>
      <c r="G1624" s="13">
        <v>1</v>
      </c>
    </row>
    <row r="1625" spans="1:7">
      <c r="A1625" s="1122" t="s">
        <v>8044</v>
      </c>
      <c r="B1625" s="1121"/>
      <c r="C1625" s="1122" t="s">
        <v>7810</v>
      </c>
      <c r="D1625" s="1121"/>
      <c r="E1625" s="1407">
        <v>1</v>
      </c>
      <c r="F1625" s="1408">
        <v>1</v>
      </c>
      <c r="G1625" s="13">
        <v>1</v>
      </c>
    </row>
    <row r="1626" spans="1:7">
      <c r="A1626" s="1122" t="s">
        <v>8044</v>
      </c>
      <c r="B1626" s="1121"/>
      <c r="C1626" s="1122" t="s">
        <v>7801</v>
      </c>
      <c r="D1626" s="1121"/>
      <c r="E1626" s="1407">
        <v>1</v>
      </c>
      <c r="F1626" s="1408">
        <v>1</v>
      </c>
      <c r="G1626" s="13">
        <v>1</v>
      </c>
    </row>
    <row r="1627" spans="1:7">
      <c r="A1627" s="1122" t="s">
        <v>8044</v>
      </c>
      <c r="B1627" s="1121"/>
      <c r="C1627" s="1122" t="s">
        <v>7817</v>
      </c>
      <c r="D1627" s="1121"/>
      <c r="E1627" s="1407"/>
      <c r="F1627" s="1408">
        <v>1</v>
      </c>
      <c r="G1627" s="13">
        <v>0</v>
      </c>
    </row>
    <row r="1628" spans="1:7">
      <c r="A1628" s="1122" t="s">
        <v>8044</v>
      </c>
      <c r="B1628" s="1121"/>
      <c r="C1628" s="1122" t="s">
        <v>7802</v>
      </c>
      <c r="D1628" s="1121"/>
      <c r="E1628" s="1407"/>
      <c r="F1628" s="1408">
        <v>1</v>
      </c>
      <c r="G1628" s="13">
        <v>0</v>
      </c>
    </row>
    <row r="1629" spans="1:7">
      <c r="A1629" s="1122" t="s">
        <v>8044</v>
      </c>
      <c r="B1629" s="1121"/>
      <c r="C1629" s="1122" t="s">
        <v>7805</v>
      </c>
      <c r="D1629" s="1121"/>
      <c r="E1629" s="1407"/>
      <c r="F1629" s="1408">
        <v>1</v>
      </c>
      <c r="G1629" s="13">
        <v>0</v>
      </c>
    </row>
    <row r="1630" spans="1:7">
      <c r="A1630" s="1122" t="s">
        <v>8042</v>
      </c>
      <c r="B1630" s="1121"/>
      <c r="C1630" s="1122" t="s">
        <v>7818</v>
      </c>
      <c r="D1630" s="1121"/>
      <c r="E1630" s="1407"/>
      <c r="F1630" s="1408">
        <v>1</v>
      </c>
      <c r="G1630" s="13">
        <v>0</v>
      </c>
    </row>
    <row r="1631" spans="1:7">
      <c r="A1631" s="1122" t="s">
        <v>8042</v>
      </c>
      <c r="B1631" s="1121"/>
      <c r="C1631" s="1122" t="s">
        <v>7883</v>
      </c>
      <c r="D1631" s="1121"/>
      <c r="E1631" s="1407"/>
      <c r="F1631" s="1408">
        <v>1</v>
      </c>
      <c r="G1631" s="13">
        <v>0</v>
      </c>
    </row>
    <row r="1632" spans="1:7">
      <c r="A1632" s="1122" t="s">
        <v>8042</v>
      </c>
      <c r="B1632" s="1121"/>
      <c r="C1632" s="1122" t="s">
        <v>7804</v>
      </c>
      <c r="D1632" s="1121"/>
      <c r="E1632" s="1407"/>
      <c r="F1632" s="1408">
        <v>1</v>
      </c>
      <c r="G1632" s="13">
        <v>0</v>
      </c>
    </row>
    <row r="1633" spans="1:7">
      <c r="A1633" s="1122" t="s">
        <v>8042</v>
      </c>
      <c r="B1633" s="1121"/>
      <c r="C1633" s="1122" t="s">
        <v>7813</v>
      </c>
      <c r="D1633" s="1121"/>
      <c r="E1633" s="1407">
        <v>1</v>
      </c>
      <c r="F1633" s="1408">
        <v>1</v>
      </c>
      <c r="G1633" s="13">
        <v>1</v>
      </c>
    </row>
    <row r="1634" spans="1:7">
      <c r="A1634" s="1122" t="s">
        <v>8042</v>
      </c>
      <c r="B1634" s="1121"/>
      <c r="C1634" s="1122" t="s">
        <v>7808</v>
      </c>
      <c r="D1634" s="1121"/>
      <c r="E1634" s="1407">
        <v>1</v>
      </c>
      <c r="F1634" s="1408">
        <v>1</v>
      </c>
      <c r="G1634" s="13">
        <v>1</v>
      </c>
    </row>
    <row r="1635" spans="1:7">
      <c r="A1635" s="1122" t="s">
        <v>8042</v>
      </c>
      <c r="B1635" s="1121"/>
      <c r="C1635" s="1122" t="s">
        <v>7803</v>
      </c>
      <c r="D1635" s="1121"/>
      <c r="E1635" s="1407">
        <v>1</v>
      </c>
      <c r="F1635" s="1408">
        <v>1</v>
      </c>
      <c r="G1635" s="13">
        <v>1</v>
      </c>
    </row>
    <row r="1636" spans="1:7">
      <c r="A1636" s="1122" t="s">
        <v>8042</v>
      </c>
      <c r="B1636" s="1121"/>
      <c r="C1636" s="1122" t="s">
        <v>7810</v>
      </c>
      <c r="D1636" s="1121"/>
      <c r="E1636" s="1407">
        <v>1</v>
      </c>
      <c r="F1636" s="1408">
        <v>1</v>
      </c>
      <c r="G1636" s="13">
        <v>1</v>
      </c>
    </row>
    <row r="1637" spans="1:7">
      <c r="A1637" s="1122" t="s">
        <v>8042</v>
      </c>
      <c r="B1637" s="1121"/>
      <c r="C1637" s="1122" t="s">
        <v>7801</v>
      </c>
      <c r="D1637" s="1121"/>
      <c r="E1637" s="1407">
        <v>1</v>
      </c>
      <c r="F1637" s="1408">
        <v>1</v>
      </c>
      <c r="G1637" s="13">
        <v>1</v>
      </c>
    </row>
    <row r="1638" spans="1:7">
      <c r="A1638" s="1122" t="s">
        <v>8042</v>
      </c>
      <c r="B1638" s="1121"/>
      <c r="C1638" s="1122" t="s">
        <v>7817</v>
      </c>
      <c r="D1638" s="1121"/>
      <c r="E1638" s="1407"/>
      <c r="F1638" s="1408">
        <v>1</v>
      </c>
      <c r="G1638" s="13">
        <v>0</v>
      </c>
    </row>
    <row r="1639" spans="1:7">
      <c r="A1639" s="1122" t="s">
        <v>8042</v>
      </c>
      <c r="B1639" s="1121"/>
      <c r="C1639" s="1122" t="s">
        <v>7802</v>
      </c>
      <c r="D1639" s="1121"/>
      <c r="E1639" s="1407"/>
      <c r="F1639" s="1408">
        <v>1</v>
      </c>
      <c r="G1639" s="13">
        <v>0</v>
      </c>
    </row>
    <row r="1640" spans="1:7">
      <c r="A1640" s="1122" t="s">
        <v>8042</v>
      </c>
      <c r="B1640" s="1121"/>
      <c r="C1640" s="1122" t="s">
        <v>7805</v>
      </c>
      <c r="D1640" s="1121"/>
      <c r="E1640" s="1407"/>
      <c r="F1640" s="1408">
        <v>1</v>
      </c>
      <c r="G1640" s="13">
        <v>0</v>
      </c>
    </row>
    <row r="1641" spans="1:7">
      <c r="A1641" s="1122" t="s">
        <v>8046</v>
      </c>
      <c r="B1641" s="1121"/>
      <c r="C1641" s="1122" t="s">
        <v>7818</v>
      </c>
      <c r="D1641" s="1121"/>
      <c r="E1641" s="1407"/>
      <c r="F1641" s="1408">
        <v>1</v>
      </c>
      <c r="G1641" s="13">
        <v>0</v>
      </c>
    </row>
    <row r="1642" spans="1:7">
      <c r="A1642" s="1122" t="s">
        <v>8046</v>
      </c>
      <c r="B1642" s="1121"/>
      <c r="C1642" s="1122" t="s">
        <v>7883</v>
      </c>
      <c r="D1642" s="1121"/>
      <c r="E1642" s="1407"/>
      <c r="F1642" s="1408">
        <v>1</v>
      </c>
      <c r="G1642" s="13">
        <v>0</v>
      </c>
    </row>
    <row r="1643" spans="1:7">
      <c r="A1643" s="1122" t="s">
        <v>8046</v>
      </c>
      <c r="B1643" s="1121"/>
      <c r="C1643" s="1122" t="s">
        <v>7804</v>
      </c>
      <c r="D1643" s="1121"/>
      <c r="E1643" s="1407"/>
      <c r="F1643" s="1408">
        <v>1</v>
      </c>
      <c r="G1643" s="13">
        <v>0</v>
      </c>
    </row>
    <row r="1644" spans="1:7">
      <c r="A1644" s="1122" t="s">
        <v>8046</v>
      </c>
      <c r="B1644" s="1121"/>
      <c r="C1644" s="1122" t="s">
        <v>7813</v>
      </c>
      <c r="D1644" s="1121"/>
      <c r="E1644" s="1407"/>
      <c r="F1644" s="1408">
        <v>1</v>
      </c>
      <c r="G1644" s="13">
        <v>0</v>
      </c>
    </row>
    <row r="1645" spans="1:7">
      <c r="A1645" s="1122" t="s">
        <v>8046</v>
      </c>
      <c r="B1645" s="1121"/>
      <c r="C1645" s="1122" t="s">
        <v>7808</v>
      </c>
      <c r="D1645" s="1121"/>
      <c r="E1645" s="1407"/>
      <c r="F1645" s="1408">
        <v>1</v>
      </c>
      <c r="G1645" s="13">
        <v>0</v>
      </c>
    </row>
    <row r="1646" spans="1:7">
      <c r="A1646" s="1122" t="s">
        <v>8046</v>
      </c>
      <c r="B1646" s="1121"/>
      <c r="C1646" s="1122" t="s">
        <v>7803</v>
      </c>
      <c r="D1646" s="1121"/>
      <c r="E1646" s="1407"/>
      <c r="F1646" s="1408">
        <v>1</v>
      </c>
      <c r="G1646" s="13">
        <v>0</v>
      </c>
    </row>
    <row r="1647" spans="1:7">
      <c r="A1647" s="1122" t="s">
        <v>8046</v>
      </c>
      <c r="B1647" s="1121"/>
      <c r="C1647" s="1122" t="s">
        <v>7810</v>
      </c>
      <c r="D1647" s="1121"/>
      <c r="E1647" s="1407"/>
      <c r="F1647" s="1408">
        <v>1</v>
      </c>
      <c r="G1647" s="13">
        <v>0</v>
      </c>
    </row>
    <row r="1648" spans="1:7">
      <c r="A1648" s="1122" t="s">
        <v>8046</v>
      </c>
      <c r="B1648" s="1121"/>
      <c r="C1648" s="1122" t="s">
        <v>7801</v>
      </c>
      <c r="D1648" s="1121"/>
      <c r="E1648" s="1407"/>
      <c r="F1648" s="1408">
        <v>1</v>
      </c>
      <c r="G1648" s="13">
        <v>0</v>
      </c>
    </row>
    <row r="1649" spans="1:7">
      <c r="A1649" s="1122" t="s">
        <v>8046</v>
      </c>
      <c r="B1649" s="1121"/>
      <c r="C1649" s="1122" t="s">
        <v>7817</v>
      </c>
      <c r="D1649" s="1121"/>
      <c r="E1649" s="1407"/>
      <c r="F1649" s="1408">
        <v>1</v>
      </c>
      <c r="G1649" s="13">
        <v>0</v>
      </c>
    </row>
    <row r="1650" spans="1:7">
      <c r="A1650" s="1122" t="s">
        <v>8046</v>
      </c>
      <c r="B1650" s="1121"/>
      <c r="C1650" s="1122" t="s">
        <v>7802</v>
      </c>
      <c r="D1650" s="1121"/>
      <c r="E1650" s="1407">
        <v>1</v>
      </c>
      <c r="F1650" s="1408">
        <v>1</v>
      </c>
      <c r="G1650" s="13">
        <v>1</v>
      </c>
    </row>
    <row r="1651" spans="1:7">
      <c r="A1651" s="1122" t="s">
        <v>8046</v>
      </c>
      <c r="B1651" s="1121"/>
      <c r="C1651" s="1122" t="s">
        <v>7805</v>
      </c>
      <c r="D1651" s="1121"/>
      <c r="E1651" s="1407">
        <v>1</v>
      </c>
      <c r="F1651" s="1408">
        <v>1</v>
      </c>
      <c r="G1651" s="13">
        <v>1</v>
      </c>
    </row>
    <row r="1652" spans="1:7">
      <c r="A1652" s="1122" t="s">
        <v>7995</v>
      </c>
      <c r="B1652" s="1121"/>
      <c r="C1652" s="1122" t="s">
        <v>7387</v>
      </c>
      <c r="D1652" s="1121"/>
      <c r="E1652" s="1407">
        <v>1</v>
      </c>
      <c r="F1652" s="1408">
        <v>1</v>
      </c>
      <c r="G1652" s="13">
        <v>1</v>
      </c>
    </row>
    <row r="1653" spans="1:7">
      <c r="A1653" s="1122" t="s">
        <v>7995</v>
      </c>
      <c r="B1653" s="1121"/>
      <c r="C1653" s="1122" t="s">
        <v>7388</v>
      </c>
      <c r="D1653" s="1121"/>
      <c r="E1653" s="1407"/>
      <c r="F1653" s="1408">
        <v>1</v>
      </c>
      <c r="G1653" s="13">
        <v>0</v>
      </c>
    </row>
    <row r="1654" spans="1:7">
      <c r="A1654" s="1122" t="s">
        <v>7995</v>
      </c>
      <c r="B1654" s="1121"/>
      <c r="C1654" s="1122" t="s">
        <v>7389</v>
      </c>
      <c r="D1654" s="1121"/>
      <c r="E1654" s="1407"/>
      <c r="F1654" s="1408">
        <v>1</v>
      </c>
      <c r="G1654" s="13">
        <v>0</v>
      </c>
    </row>
    <row r="1655" spans="1:7">
      <c r="A1655" s="1122" t="s">
        <v>7995</v>
      </c>
      <c r="B1655" s="1121"/>
      <c r="C1655" s="1122" t="s">
        <v>7763</v>
      </c>
      <c r="D1655" s="1121"/>
      <c r="E1655" s="1407"/>
      <c r="F1655" s="1408">
        <v>1</v>
      </c>
      <c r="G1655" s="13">
        <v>0</v>
      </c>
    </row>
    <row r="1656" spans="1:7">
      <c r="A1656" s="1122" t="s">
        <v>7995</v>
      </c>
      <c r="B1656" s="1121"/>
      <c r="C1656" s="1122" t="s">
        <v>7392</v>
      </c>
      <c r="D1656" s="1121"/>
      <c r="E1656" s="1407"/>
      <c r="F1656" s="1408">
        <v>1</v>
      </c>
      <c r="G1656" s="13">
        <v>0</v>
      </c>
    </row>
    <row r="1657" spans="1:7">
      <c r="A1657" s="1122" t="s">
        <v>7995</v>
      </c>
      <c r="B1657" s="1121"/>
      <c r="C1657" s="1122" t="s">
        <v>7393</v>
      </c>
      <c r="D1657" s="1121"/>
      <c r="E1657" s="1407"/>
      <c r="F1657" s="1408">
        <v>1</v>
      </c>
      <c r="G1657" s="13">
        <v>0</v>
      </c>
    </row>
    <row r="1658" spans="1:7">
      <c r="A1658" s="1122" t="s">
        <v>7995</v>
      </c>
      <c r="B1658" s="1121"/>
      <c r="C1658" s="1122" t="s">
        <v>7390</v>
      </c>
      <c r="D1658" s="1121"/>
      <c r="E1658" s="1407"/>
      <c r="F1658" s="1408">
        <v>1</v>
      </c>
      <c r="G1658" s="13">
        <v>0</v>
      </c>
    </row>
    <row r="1659" spans="1:7">
      <c r="A1659" s="1122" t="s">
        <v>7995</v>
      </c>
      <c r="B1659" s="1121"/>
      <c r="C1659" s="1122" t="s">
        <v>7391</v>
      </c>
      <c r="D1659" s="1121"/>
      <c r="E1659" s="1407"/>
      <c r="F1659" s="1408">
        <v>1</v>
      </c>
      <c r="G1659" s="13">
        <v>0</v>
      </c>
    </row>
    <row r="1660" spans="1:7">
      <c r="A1660" s="1122" t="s">
        <v>7995</v>
      </c>
      <c r="B1660" s="1121"/>
      <c r="C1660" s="1122" t="s">
        <v>7543</v>
      </c>
      <c r="D1660" s="1121"/>
      <c r="E1660" s="1407">
        <v>2</v>
      </c>
      <c r="F1660" s="1408">
        <v>1</v>
      </c>
      <c r="G1660" s="13">
        <v>2</v>
      </c>
    </row>
    <row r="1661" spans="1:7">
      <c r="A1661" s="1122" t="s">
        <v>7996</v>
      </c>
      <c r="B1661" s="1121"/>
      <c r="C1661" s="1122" t="s">
        <v>7387</v>
      </c>
      <c r="D1661" s="1121"/>
      <c r="E1661" s="1407"/>
      <c r="F1661" s="1408">
        <v>1</v>
      </c>
      <c r="G1661" s="13">
        <v>0</v>
      </c>
    </row>
    <row r="1662" spans="1:7">
      <c r="A1662" s="1122" t="s">
        <v>7996</v>
      </c>
      <c r="B1662" s="1121"/>
      <c r="C1662" s="1122" t="s">
        <v>7388</v>
      </c>
      <c r="D1662" s="1121"/>
      <c r="E1662" s="1407">
        <v>1</v>
      </c>
      <c r="F1662" s="1408">
        <v>1</v>
      </c>
      <c r="G1662" s="13">
        <v>1</v>
      </c>
    </row>
    <row r="1663" spans="1:7">
      <c r="A1663" s="1122" t="s">
        <v>7996</v>
      </c>
      <c r="B1663" s="1121"/>
      <c r="C1663" s="1122" t="s">
        <v>7389</v>
      </c>
      <c r="D1663" s="1121"/>
      <c r="E1663" s="1407"/>
      <c r="F1663" s="1408">
        <v>1</v>
      </c>
      <c r="G1663" s="13">
        <v>0</v>
      </c>
    </row>
    <row r="1664" spans="1:7">
      <c r="A1664" s="1122" t="s">
        <v>7996</v>
      </c>
      <c r="B1664" s="1121"/>
      <c r="C1664" s="1122" t="s">
        <v>7763</v>
      </c>
      <c r="D1664" s="1121"/>
      <c r="E1664" s="1407"/>
      <c r="F1664" s="1408">
        <v>1</v>
      </c>
      <c r="G1664" s="13">
        <v>0</v>
      </c>
    </row>
    <row r="1665" spans="1:7">
      <c r="A1665" s="1122" t="s">
        <v>7996</v>
      </c>
      <c r="B1665" s="1121"/>
      <c r="C1665" s="1122" t="s">
        <v>7392</v>
      </c>
      <c r="D1665" s="1121"/>
      <c r="E1665" s="1407"/>
      <c r="F1665" s="1408">
        <v>1</v>
      </c>
      <c r="G1665" s="13">
        <v>0</v>
      </c>
    </row>
    <row r="1666" spans="1:7">
      <c r="A1666" s="1122" t="s">
        <v>7996</v>
      </c>
      <c r="B1666" s="1121"/>
      <c r="C1666" s="1122" t="s">
        <v>7393</v>
      </c>
      <c r="D1666" s="1121"/>
      <c r="E1666" s="1407"/>
      <c r="F1666" s="1408">
        <v>1</v>
      </c>
      <c r="G1666" s="13">
        <v>0</v>
      </c>
    </row>
    <row r="1667" spans="1:7">
      <c r="A1667" s="1122" t="s">
        <v>7996</v>
      </c>
      <c r="B1667" s="1121"/>
      <c r="C1667" s="1122" t="s">
        <v>7390</v>
      </c>
      <c r="D1667" s="1121"/>
      <c r="E1667" s="1407"/>
      <c r="F1667" s="1408">
        <v>1</v>
      </c>
      <c r="G1667" s="13">
        <v>0</v>
      </c>
    </row>
    <row r="1668" spans="1:7">
      <c r="A1668" s="1122" t="s">
        <v>7996</v>
      </c>
      <c r="B1668" s="1121"/>
      <c r="C1668" s="1122" t="s">
        <v>7391</v>
      </c>
      <c r="D1668" s="1121"/>
      <c r="E1668" s="1407"/>
      <c r="F1668" s="1408">
        <v>1</v>
      </c>
      <c r="G1668" s="13">
        <v>0</v>
      </c>
    </row>
    <row r="1669" spans="1:7">
      <c r="A1669" s="1122" t="s">
        <v>7996</v>
      </c>
      <c r="B1669" s="1121"/>
      <c r="C1669" s="1122" t="s">
        <v>7543</v>
      </c>
      <c r="D1669" s="1121"/>
      <c r="E1669" s="1407">
        <v>2</v>
      </c>
      <c r="F1669" s="1408">
        <v>1</v>
      </c>
      <c r="G1669" s="13">
        <v>2</v>
      </c>
    </row>
    <row r="1670" spans="1:7">
      <c r="A1670" s="1122" t="s">
        <v>7997</v>
      </c>
      <c r="B1670" s="1121"/>
      <c r="C1670" s="1122" t="s">
        <v>7387</v>
      </c>
      <c r="D1670" s="1121"/>
      <c r="E1670" s="1407"/>
      <c r="F1670" s="1408">
        <v>1</v>
      </c>
      <c r="G1670" s="13">
        <v>0</v>
      </c>
    </row>
    <row r="1671" spans="1:7">
      <c r="A1671" s="1122" t="s">
        <v>7997</v>
      </c>
      <c r="B1671" s="1121"/>
      <c r="C1671" s="1122" t="s">
        <v>7388</v>
      </c>
      <c r="D1671" s="1121"/>
      <c r="E1671" s="1407"/>
      <c r="F1671" s="1408">
        <v>1</v>
      </c>
      <c r="G1671" s="13">
        <v>0</v>
      </c>
    </row>
    <row r="1672" spans="1:7">
      <c r="A1672" s="1122" t="s">
        <v>7997</v>
      </c>
      <c r="B1672" s="1121"/>
      <c r="C1672" s="1122" t="s">
        <v>7389</v>
      </c>
      <c r="D1672" s="1121"/>
      <c r="E1672" s="1407">
        <v>1</v>
      </c>
      <c r="F1672" s="1408">
        <v>1</v>
      </c>
      <c r="G1672" s="13">
        <v>1</v>
      </c>
    </row>
    <row r="1673" spans="1:7">
      <c r="A1673" s="1122" t="s">
        <v>7997</v>
      </c>
      <c r="B1673" s="1121"/>
      <c r="C1673" s="1122" t="s">
        <v>7763</v>
      </c>
      <c r="D1673" s="1121"/>
      <c r="E1673" s="1407"/>
      <c r="F1673" s="1408">
        <v>1</v>
      </c>
      <c r="G1673" s="13">
        <v>0</v>
      </c>
    </row>
    <row r="1674" spans="1:7">
      <c r="A1674" s="1122" t="s">
        <v>7997</v>
      </c>
      <c r="B1674" s="1121"/>
      <c r="C1674" s="1122" t="s">
        <v>7392</v>
      </c>
      <c r="D1674" s="1121"/>
      <c r="E1674" s="1407"/>
      <c r="F1674" s="1408">
        <v>1</v>
      </c>
      <c r="G1674" s="13">
        <v>0</v>
      </c>
    </row>
    <row r="1675" spans="1:7">
      <c r="A1675" s="1122" t="s">
        <v>7997</v>
      </c>
      <c r="B1675" s="1121"/>
      <c r="C1675" s="1122" t="s">
        <v>7393</v>
      </c>
      <c r="D1675" s="1121"/>
      <c r="E1675" s="1407"/>
      <c r="F1675" s="1408">
        <v>1</v>
      </c>
      <c r="G1675" s="13">
        <v>0</v>
      </c>
    </row>
    <row r="1676" spans="1:7">
      <c r="A1676" s="1122" t="s">
        <v>7997</v>
      </c>
      <c r="B1676" s="1121"/>
      <c r="C1676" s="1122" t="s">
        <v>7390</v>
      </c>
      <c r="D1676" s="1121"/>
      <c r="E1676" s="1407"/>
      <c r="F1676" s="1408">
        <v>1</v>
      </c>
      <c r="G1676" s="13">
        <v>0</v>
      </c>
    </row>
    <row r="1677" spans="1:7">
      <c r="A1677" s="1122" t="s">
        <v>7997</v>
      </c>
      <c r="B1677" s="1121"/>
      <c r="C1677" s="1122" t="s">
        <v>7391</v>
      </c>
      <c r="D1677" s="1121"/>
      <c r="E1677" s="1407"/>
      <c r="F1677" s="1408">
        <v>1</v>
      </c>
      <c r="G1677" s="13">
        <v>0</v>
      </c>
    </row>
    <row r="1678" spans="1:7">
      <c r="A1678" s="1122" t="s">
        <v>7997</v>
      </c>
      <c r="B1678" s="1121"/>
      <c r="C1678" s="1122" t="s">
        <v>7543</v>
      </c>
      <c r="D1678" s="1121"/>
      <c r="E1678" s="1407">
        <v>2</v>
      </c>
      <c r="F1678" s="1408">
        <v>1</v>
      </c>
      <c r="G1678" s="13">
        <v>2</v>
      </c>
    </row>
    <row r="1679" spans="1:7">
      <c r="A1679" s="1122" t="s">
        <v>7998</v>
      </c>
      <c r="B1679" s="1121"/>
      <c r="C1679" s="1122" t="s">
        <v>7387</v>
      </c>
      <c r="D1679" s="1121"/>
      <c r="E1679" s="1407"/>
      <c r="F1679" s="1408">
        <v>1</v>
      </c>
      <c r="G1679" s="13">
        <v>0</v>
      </c>
    </row>
    <row r="1680" spans="1:7">
      <c r="A1680" s="1122" t="s">
        <v>7998</v>
      </c>
      <c r="B1680" s="1121"/>
      <c r="C1680" s="1122" t="s">
        <v>7388</v>
      </c>
      <c r="D1680" s="1121"/>
      <c r="E1680" s="1407"/>
      <c r="F1680" s="1408">
        <v>1</v>
      </c>
      <c r="G1680" s="13">
        <v>0</v>
      </c>
    </row>
    <row r="1681" spans="1:7">
      <c r="A1681" s="1122" t="s">
        <v>7998</v>
      </c>
      <c r="B1681" s="1121"/>
      <c r="C1681" s="1122" t="s">
        <v>7389</v>
      </c>
      <c r="D1681" s="1121"/>
      <c r="E1681" s="1407"/>
      <c r="F1681" s="1408">
        <v>1</v>
      </c>
      <c r="G1681" s="13">
        <v>0</v>
      </c>
    </row>
    <row r="1682" spans="1:7">
      <c r="A1682" s="1122" t="s">
        <v>7998</v>
      </c>
      <c r="B1682" s="1121"/>
      <c r="C1682" s="1122" t="s">
        <v>7763</v>
      </c>
      <c r="D1682" s="1121"/>
      <c r="E1682" s="1407">
        <v>1</v>
      </c>
      <c r="F1682" s="1408">
        <v>1</v>
      </c>
      <c r="G1682" s="13">
        <v>1</v>
      </c>
    </row>
    <row r="1683" spans="1:7">
      <c r="A1683" s="1122" t="s">
        <v>7998</v>
      </c>
      <c r="B1683" s="1121"/>
      <c r="C1683" s="1122" t="s">
        <v>7392</v>
      </c>
      <c r="D1683" s="1121"/>
      <c r="E1683" s="1407"/>
      <c r="F1683" s="1408">
        <v>1</v>
      </c>
      <c r="G1683" s="13">
        <v>0</v>
      </c>
    </row>
    <row r="1684" spans="1:7">
      <c r="A1684" s="1122" t="s">
        <v>7998</v>
      </c>
      <c r="B1684" s="1121"/>
      <c r="C1684" s="1122" t="s">
        <v>7393</v>
      </c>
      <c r="D1684" s="1121"/>
      <c r="E1684" s="1407"/>
      <c r="F1684" s="1408">
        <v>1</v>
      </c>
      <c r="G1684" s="13">
        <v>0</v>
      </c>
    </row>
    <row r="1685" spans="1:7">
      <c r="A1685" s="1122" t="s">
        <v>7998</v>
      </c>
      <c r="B1685" s="1121"/>
      <c r="C1685" s="1122" t="s">
        <v>7390</v>
      </c>
      <c r="D1685" s="1121"/>
      <c r="E1685" s="1407"/>
      <c r="F1685" s="1408">
        <v>1</v>
      </c>
      <c r="G1685" s="13">
        <v>0</v>
      </c>
    </row>
    <row r="1686" spans="1:7">
      <c r="A1686" s="1122" t="s">
        <v>7998</v>
      </c>
      <c r="B1686" s="1121"/>
      <c r="C1686" s="1122" t="s">
        <v>7391</v>
      </c>
      <c r="D1686" s="1121"/>
      <c r="E1686" s="1407"/>
      <c r="F1686" s="1408">
        <v>1</v>
      </c>
      <c r="G1686" s="13">
        <v>0</v>
      </c>
    </row>
    <row r="1687" spans="1:7">
      <c r="A1687" s="1122" t="s">
        <v>7998</v>
      </c>
      <c r="B1687" s="1121"/>
      <c r="C1687" s="1122" t="s">
        <v>7543</v>
      </c>
      <c r="D1687" s="1121"/>
      <c r="E1687" s="1407">
        <v>2</v>
      </c>
      <c r="F1687" s="1408">
        <v>1</v>
      </c>
      <c r="G1687" s="13">
        <v>2</v>
      </c>
    </row>
    <row r="1688" spans="1:7">
      <c r="A1688" s="1122" t="s">
        <v>7999</v>
      </c>
      <c r="B1688" s="1121"/>
      <c r="C1688" s="1122" t="s">
        <v>7387</v>
      </c>
      <c r="D1688" s="1121"/>
      <c r="E1688" s="1407"/>
      <c r="F1688" s="1408">
        <v>1</v>
      </c>
      <c r="G1688" s="13">
        <v>0</v>
      </c>
    </row>
    <row r="1689" spans="1:7">
      <c r="A1689" s="1122" t="s">
        <v>7999</v>
      </c>
      <c r="B1689" s="1121"/>
      <c r="C1689" s="1122" t="s">
        <v>7388</v>
      </c>
      <c r="D1689" s="1121"/>
      <c r="E1689" s="1407"/>
      <c r="F1689" s="1408">
        <v>1</v>
      </c>
      <c r="G1689" s="13">
        <v>0</v>
      </c>
    </row>
    <row r="1690" spans="1:7">
      <c r="A1690" s="1122" t="s">
        <v>7999</v>
      </c>
      <c r="B1690" s="1121"/>
      <c r="C1690" s="1122" t="s">
        <v>7389</v>
      </c>
      <c r="D1690" s="1121"/>
      <c r="E1690" s="1407"/>
      <c r="F1690" s="1408">
        <v>1</v>
      </c>
      <c r="G1690" s="13">
        <v>0</v>
      </c>
    </row>
    <row r="1691" spans="1:7">
      <c r="A1691" s="1122" t="s">
        <v>7999</v>
      </c>
      <c r="B1691" s="1121"/>
      <c r="C1691" s="1122" t="s">
        <v>7763</v>
      </c>
      <c r="D1691" s="1121"/>
      <c r="E1691" s="1407"/>
      <c r="F1691" s="1408">
        <v>1</v>
      </c>
      <c r="G1691" s="13">
        <v>0</v>
      </c>
    </row>
    <row r="1692" spans="1:7">
      <c r="A1692" s="1122" t="s">
        <v>7999</v>
      </c>
      <c r="B1692" s="1121"/>
      <c r="C1692" s="1122" t="s">
        <v>7392</v>
      </c>
      <c r="D1692" s="1121"/>
      <c r="E1692" s="1407">
        <v>1</v>
      </c>
      <c r="F1692" s="1408">
        <v>1</v>
      </c>
      <c r="G1692" s="13">
        <v>1</v>
      </c>
    </row>
    <row r="1693" spans="1:7">
      <c r="A1693" s="1122" t="s">
        <v>7999</v>
      </c>
      <c r="B1693" s="1121"/>
      <c r="C1693" s="1122" t="s">
        <v>7393</v>
      </c>
      <c r="D1693" s="1121"/>
      <c r="E1693" s="1407"/>
      <c r="F1693" s="1408">
        <v>1</v>
      </c>
      <c r="G1693" s="13">
        <v>0</v>
      </c>
    </row>
    <row r="1694" spans="1:7">
      <c r="A1694" s="1122" t="s">
        <v>7999</v>
      </c>
      <c r="B1694" s="1121"/>
      <c r="C1694" s="1122" t="s">
        <v>7390</v>
      </c>
      <c r="D1694" s="1121"/>
      <c r="E1694" s="1407"/>
      <c r="F1694" s="1408">
        <v>1</v>
      </c>
      <c r="G1694" s="13">
        <v>0</v>
      </c>
    </row>
    <row r="1695" spans="1:7">
      <c r="A1695" s="1122" t="s">
        <v>7999</v>
      </c>
      <c r="B1695" s="1121"/>
      <c r="C1695" s="1122" t="s">
        <v>7391</v>
      </c>
      <c r="D1695" s="1121"/>
      <c r="E1695" s="1407"/>
      <c r="F1695" s="1408">
        <v>1</v>
      </c>
      <c r="G1695" s="13">
        <v>0</v>
      </c>
    </row>
    <row r="1696" spans="1:7">
      <c r="A1696" s="1122" t="s">
        <v>7999</v>
      </c>
      <c r="B1696" s="1121"/>
      <c r="C1696" s="1122" t="s">
        <v>7543</v>
      </c>
      <c r="D1696" s="1121"/>
      <c r="E1696" s="1407">
        <v>2</v>
      </c>
      <c r="F1696" s="1408">
        <v>1</v>
      </c>
      <c r="G1696" s="13">
        <v>2</v>
      </c>
    </row>
    <row r="1697" spans="1:7">
      <c r="A1697" s="1122" t="s">
        <v>8000</v>
      </c>
      <c r="B1697" s="1121"/>
      <c r="C1697" s="1122" t="s">
        <v>7387</v>
      </c>
      <c r="D1697" s="1121"/>
      <c r="E1697" s="1407"/>
      <c r="F1697" s="1408">
        <v>1</v>
      </c>
      <c r="G1697" s="13">
        <v>0</v>
      </c>
    </row>
    <row r="1698" spans="1:7">
      <c r="A1698" s="1122" t="s">
        <v>8000</v>
      </c>
      <c r="B1698" s="1121"/>
      <c r="C1698" s="1122" t="s">
        <v>7388</v>
      </c>
      <c r="D1698" s="1121"/>
      <c r="E1698" s="1407"/>
      <c r="F1698" s="1408">
        <v>1</v>
      </c>
      <c r="G1698" s="13">
        <v>0</v>
      </c>
    </row>
    <row r="1699" spans="1:7">
      <c r="A1699" s="1122" t="s">
        <v>8000</v>
      </c>
      <c r="B1699" s="1121"/>
      <c r="C1699" s="1122" t="s">
        <v>7389</v>
      </c>
      <c r="D1699" s="1121"/>
      <c r="E1699" s="1407"/>
      <c r="F1699" s="1408">
        <v>1</v>
      </c>
      <c r="G1699" s="13">
        <v>0</v>
      </c>
    </row>
    <row r="1700" spans="1:7">
      <c r="A1700" s="1122" t="s">
        <v>8000</v>
      </c>
      <c r="B1700" s="1121"/>
      <c r="C1700" s="1122" t="s">
        <v>7763</v>
      </c>
      <c r="D1700" s="1121"/>
      <c r="E1700" s="1407"/>
      <c r="F1700" s="1408">
        <v>1</v>
      </c>
      <c r="G1700" s="13">
        <v>0</v>
      </c>
    </row>
    <row r="1701" spans="1:7">
      <c r="A1701" s="1122" t="s">
        <v>8000</v>
      </c>
      <c r="B1701" s="1121"/>
      <c r="C1701" s="1122" t="s">
        <v>7392</v>
      </c>
      <c r="D1701" s="1121"/>
      <c r="E1701" s="1407"/>
      <c r="F1701" s="1408">
        <v>1</v>
      </c>
      <c r="G1701" s="13">
        <v>0</v>
      </c>
    </row>
    <row r="1702" spans="1:7">
      <c r="A1702" s="1122" t="s">
        <v>8000</v>
      </c>
      <c r="B1702" s="1121"/>
      <c r="C1702" s="1122" t="s">
        <v>7393</v>
      </c>
      <c r="D1702" s="1121"/>
      <c r="E1702" s="1407">
        <v>1</v>
      </c>
      <c r="F1702" s="1408">
        <v>1</v>
      </c>
      <c r="G1702" s="13">
        <v>1</v>
      </c>
    </row>
    <row r="1703" spans="1:7">
      <c r="A1703" s="1122" t="s">
        <v>8000</v>
      </c>
      <c r="B1703" s="1121"/>
      <c r="C1703" s="1122" t="s">
        <v>7390</v>
      </c>
      <c r="D1703" s="1121"/>
      <c r="E1703" s="1407"/>
      <c r="F1703" s="1408">
        <v>1</v>
      </c>
      <c r="G1703" s="13">
        <v>0</v>
      </c>
    </row>
    <row r="1704" spans="1:7">
      <c r="A1704" s="1122" t="s">
        <v>8000</v>
      </c>
      <c r="B1704" s="1121"/>
      <c r="C1704" s="1122" t="s">
        <v>7391</v>
      </c>
      <c r="D1704" s="1121"/>
      <c r="E1704" s="1407"/>
      <c r="F1704" s="1408">
        <v>1</v>
      </c>
      <c r="G1704" s="13">
        <v>0</v>
      </c>
    </row>
    <row r="1705" spans="1:7">
      <c r="A1705" s="1122" t="s">
        <v>8000</v>
      </c>
      <c r="B1705" s="1121"/>
      <c r="C1705" s="1122" t="s">
        <v>7543</v>
      </c>
      <c r="D1705" s="1121"/>
      <c r="E1705" s="1407">
        <v>2</v>
      </c>
      <c r="F1705" s="1408">
        <v>1</v>
      </c>
      <c r="G1705" s="13">
        <v>2</v>
      </c>
    </row>
    <row r="1706" spans="1:7">
      <c r="A1706" s="1122" t="s">
        <v>8001</v>
      </c>
      <c r="B1706" s="1121"/>
      <c r="C1706" s="1122" t="s">
        <v>7387</v>
      </c>
      <c r="D1706" s="1121"/>
      <c r="E1706" s="1407"/>
      <c r="F1706" s="1408">
        <v>1</v>
      </c>
      <c r="G1706" s="13">
        <v>0</v>
      </c>
    </row>
    <row r="1707" spans="1:7">
      <c r="A1707" s="1122" t="s">
        <v>8001</v>
      </c>
      <c r="B1707" s="1121"/>
      <c r="C1707" s="1122" t="s">
        <v>7388</v>
      </c>
      <c r="D1707" s="1121"/>
      <c r="E1707" s="1407"/>
      <c r="F1707" s="1408">
        <v>1</v>
      </c>
      <c r="G1707" s="13">
        <v>0</v>
      </c>
    </row>
    <row r="1708" spans="1:7">
      <c r="A1708" s="1122" t="s">
        <v>8001</v>
      </c>
      <c r="B1708" s="1121"/>
      <c r="C1708" s="1122" t="s">
        <v>7389</v>
      </c>
      <c r="D1708" s="1121"/>
      <c r="E1708" s="1407"/>
      <c r="F1708" s="1408">
        <v>1</v>
      </c>
      <c r="G1708" s="13">
        <v>0</v>
      </c>
    </row>
    <row r="1709" spans="1:7">
      <c r="A1709" s="1122" t="s">
        <v>8001</v>
      </c>
      <c r="B1709" s="1121"/>
      <c r="C1709" s="1122" t="s">
        <v>7763</v>
      </c>
      <c r="D1709" s="1121"/>
      <c r="E1709" s="1407"/>
      <c r="F1709" s="1408">
        <v>1</v>
      </c>
      <c r="G1709" s="13">
        <v>0</v>
      </c>
    </row>
    <row r="1710" spans="1:7">
      <c r="A1710" s="1122" t="s">
        <v>8001</v>
      </c>
      <c r="B1710" s="1121"/>
      <c r="C1710" s="1122" t="s">
        <v>7392</v>
      </c>
      <c r="D1710" s="1121"/>
      <c r="E1710" s="1407"/>
      <c r="F1710" s="1408">
        <v>1</v>
      </c>
      <c r="G1710" s="13">
        <v>0</v>
      </c>
    </row>
    <row r="1711" spans="1:7">
      <c r="A1711" s="1122" t="s">
        <v>8001</v>
      </c>
      <c r="B1711" s="1121"/>
      <c r="C1711" s="1122" t="s">
        <v>7393</v>
      </c>
      <c r="D1711" s="1121"/>
      <c r="E1711" s="1407"/>
      <c r="F1711" s="1408">
        <v>1</v>
      </c>
      <c r="G1711" s="13">
        <v>0</v>
      </c>
    </row>
    <row r="1712" spans="1:7">
      <c r="A1712" s="1122" t="s">
        <v>8001</v>
      </c>
      <c r="B1712" s="1121"/>
      <c r="C1712" s="1122" t="s">
        <v>7390</v>
      </c>
      <c r="D1712" s="1121"/>
      <c r="E1712" s="1407">
        <v>1</v>
      </c>
      <c r="F1712" s="1408">
        <v>1</v>
      </c>
      <c r="G1712" s="13">
        <v>1</v>
      </c>
    </row>
    <row r="1713" spans="1:7">
      <c r="A1713" s="1122" t="s">
        <v>8001</v>
      </c>
      <c r="B1713" s="1121"/>
      <c r="C1713" s="1122" t="s">
        <v>7391</v>
      </c>
      <c r="D1713" s="1121"/>
      <c r="E1713" s="1407"/>
      <c r="F1713" s="1408">
        <v>1</v>
      </c>
      <c r="G1713" s="13">
        <v>0</v>
      </c>
    </row>
    <row r="1714" spans="1:7">
      <c r="A1714" s="1122" t="s">
        <v>8001</v>
      </c>
      <c r="B1714" s="1121"/>
      <c r="C1714" s="1122" t="s">
        <v>7543</v>
      </c>
      <c r="D1714" s="1121"/>
      <c r="E1714" s="1407">
        <v>2</v>
      </c>
      <c r="F1714" s="1408">
        <v>1</v>
      </c>
      <c r="G1714" s="13">
        <v>2</v>
      </c>
    </row>
    <row r="1715" spans="1:7">
      <c r="A1715" s="1122" t="s">
        <v>7815</v>
      </c>
      <c r="B1715" s="1121"/>
      <c r="C1715" s="1122" t="s">
        <v>7387</v>
      </c>
      <c r="D1715" s="1121"/>
      <c r="E1715" s="1407"/>
      <c r="F1715" s="1408">
        <v>1</v>
      </c>
      <c r="G1715" s="13">
        <v>0</v>
      </c>
    </row>
    <row r="1716" spans="1:7">
      <c r="A1716" s="1122" t="s">
        <v>7815</v>
      </c>
      <c r="B1716" s="1121"/>
      <c r="C1716" s="1122" t="s">
        <v>7388</v>
      </c>
      <c r="D1716" s="1121"/>
      <c r="E1716" s="1407"/>
      <c r="F1716" s="1408">
        <v>1</v>
      </c>
      <c r="G1716" s="13">
        <v>0</v>
      </c>
    </row>
    <row r="1717" spans="1:7">
      <c r="A1717" s="1122" t="s">
        <v>7815</v>
      </c>
      <c r="B1717" s="1121"/>
      <c r="C1717" s="1122" t="s">
        <v>7389</v>
      </c>
      <c r="D1717" s="1121"/>
      <c r="E1717" s="1407"/>
      <c r="F1717" s="1408">
        <v>1</v>
      </c>
      <c r="G1717" s="13">
        <v>0</v>
      </c>
    </row>
    <row r="1718" spans="1:7">
      <c r="A1718" s="1122" t="s">
        <v>7815</v>
      </c>
      <c r="B1718" s="1121"/>
      <c r="C1718" s="1122" t="s">
        <v>7763</v>
      </c>
      <c r="D1718" s="1121"/>
      <c r="E1718" s="1407"/>
      <c r="F1718" s="1408">
        <v>1</v>
      </c>
      <c r="G1718" s="13">
        <v>0</v>
      </c>
    </row>
    <row r="1719" spans="1:7">
      <c r="A1719" s="1122" t="s">
        <v>7815</v>
      </c>
      <c r="B1719" s="1121"/>
      <c r="C1719" s="1122" t="s">
        <v>7392</v>
      </c>
      <c r="D1719" s="1121"/>
      <c r="E1719" s="1407"/>
      <c r="F1719" s="1408">
        <v>1</v>
      </c>
      <c r="G1719" s="13">
        <v>0</v>
      </c>
    </row>
    <row r="1720" spans="1:7">
      <c r="A1720" s="1122" t="s">
        <v>7815</v>
      </c>
      <c r="B1720" s="1121"/>
      <c r="C1720" s="1122" t="s">
        <v>7393</v>
      </c>
      <c r="D1720" s="1121"/>
      <c r="E1720" s="1407"/>
      <c r="F1720" s="1408">
        <v>1</v>
      </c>
      <c r="G1720" s="13">
        <v>0</v>
      </c>
    </row>
    <row r="1721" spans="1:7">
      <c r="A1721" s="1122" t="s">
        <v>7815</v>
      </c>
      <c r="B1721" s="1121"/>
      <c r="C1721" s="1122" t="s">
        <v>7390</v>
      </c>
      <c r="D1721" s="1121"/>
      <c r="E1721" s="1407"/>
      <c r="F1721" s="1408">
        <v>1</v>
      </c>
      <c r="G1721" s="13">
        <v>0</v>
      </c>
    </row>
    <row r="1722" spans="1:7">
      <c r="A1722" s="1122" t="s">
        <v>7815</v>
      </c>
      <c r="B1722" s="1121"/>
      <c r="C1722" s="1122" t="s">
        <v>7391</v>
      </c>
      <c r="D1722" s="1121"/>
      <c r="E1722" s="1407">
        <v>1</v>
      </c>
      <c r="F1722" s="1408">
        <v>1</v>
      </c>
      <c r="G1722" s="13">
        <v>1</v>
      </c>
    </row>
    <row r="1723" spans="1:7">
      <c r="A1723" s="1122" t="s">
        <v>7815</v>
      </c>
      <c r="B1723" s="1121"/>
      <c r="C1723" s="1122" t="s">
        <v>7543</v>
      </c>
      <c r="D1723" s="1121"/>
      <c r="E1723" s="1407">
        <v>2</v>
      </c>
      <c r="F1723" s="1408">
        <v>1</v>
      </c>
      <c r="G1723" s="13">
        <v>2</v>
      </c>
    </row>
    <row r="1724" spans="1:7">
      <c r="A1724" s="1122" t="s">
        <v>8002</v>
      </c>
      <c r="B1724" s="1121"/>
      <c r="C1724" s="1122" t="s">
        <v>7995</v>
      </c>
      <c r="D1724" s="1121"/>
      <c r="E1724" s="1407">
        <v>1</v>
      </c>
      <c r="F1724" s="1408">
        <v>1</v>
      </c>
      <c r="G1724" s="13">
        <v>1</v>
      </c>
    </row>
    <row r="1725" spans="1:7">
      <c r="A1725" s="1122" t="s">
        <v>8002</v>
      </c>
      <c r="B1725" s="1121"/>
      <c r="C1725" s="1122" t="s">
        <v>7996</v>
      </c>
      <c r="D1725" s="1121"/>
      <c r="E1725" s="1407"/>
      <c r="F1725" s="1408">
        <v>1</v>
      </c>
      <c r="G1725" s="13">
        <v>0</v>
      </c>
    </row>
    <row r="1726" spans="1:7">
      <c r="A1726" s="1122" t="s">
        <v>8002</v>
      </c>
      <c r="B1726" s="1121"/>
      <c r="C1726" s="1122" t="s">
        <v>7997</v>
      </c>
      <c r="D1726" s="1121"/>
      <c r="E1726" s="1407"/>
      <c r="F1726" s="1408">
        <v>1</v>
      </c>
      <c r="G1726" s="13">
        <v>0</v>
      </c>
    </row>
    <row r="1727" spans="1:7">
      <c r="A1727" s="1122" t="s">
        <v>8002</v>
      </c>
      <c r="B1727" s="1121"/>
      <c r="C1727" s="1122" t="s">
        <v>7998</v>
      </c>
      <c r="D1727" s="1121"/>
      <c r="E1727" s="1407"/>
      <c r="F1727" s="1408">
        <v>1</v>
      </c>
      <c r="G1727" s="13">
        <v>0</v>
      </c>
    </row>
    <row r="1728" spans="1:7">
      <c r="A1728" s="1122" t="s">
        <v>8002</v>
      </c>
      <c r="B1728" s="1121"/>
      <c r="C1728" s="1122" t="s">
        <v>7999</v>
      </c>
      <c r="D1728" s="1121"/>
      <c r="E1728" s="1407"/>
      <c r="F1728" s="1408">
        <v>1</v>
      </c>
      <c r="G1728" s="13">
        <v>0</v>
      </c>
    </row>
    <row r="1729" spans="1:7">
      <c r="A1729" s="1122" t="s">
        <v>8002</v>
      </c>
      <c r="B1729" s="1121"/>
      <c r="C1729" s="1122" t="s">
        <v>8000</v>
      </c>
      <c r="D1729" s="1121"/>
      <c r="E1729" s="1407"/>
      <c r="F1729" s="1408">
        <v>1</v>
      </c>
      <c r="G1729" s="13">
        <v>0</v>
      </c>
    </row>
    <row r="1730" spans="1:7">
      <c r="A1730" s="1122" t="s">
        <v>8002</v>
      </c>
      <c r="B1730" s="1121"/>
      <c r="C1730" s="1122" t="s">
        <v>8001</v>
      </c>
      <c r="D1730" s="1121"/>
      <c r="E1730" s="1407"/>
      <c r="F1730" s="1408">
        <v>1</v>
      </c>
      <c r="G1730" s="13">
        <v>0</v>
      </c>
    </row>
    <row r="1731" spans="1:7">
      <c r="A1731" s="1122" t="s">
        <v>8002</v>
      </c>
      <c r="B1731" s="1121"/>
      <c r="C1731" s="1122" t="s">
        <v>7815</v>
      </c>
      <c r="D1731" s="1121"/>
      <c r="E1731" s="1407"/>
      <c r="F1731" s="1408">
        <v>1</v>
      </c>
      <c r="G1731" s="13">
        <v>0</v>
      </c>
    </row>
    <row r="1732" spans="1:7">
      <c r="A1732" s="1122" t="s">
        <v>8003</v>
      </c>
      <c r="B1732" s="1121"/>
      <c r="C1732" s="1122" t="s">
        <v>7995</v>
      </c>
      <c r="D1732" s="1121"/>
      <c r="E1732" s="1407"/>
      <c r="F1732" s="1408">
        <v>1</v>
      </c>
      <c r="G1732" s="13">
        <v>0</v>
      </c>
    </row>
    <row r="1733" spans="1:7">
      <c r="A1733" s="1122" t="s">
        <v>8003</v>
      </c>
      <c r="B1733" s="1121"/>
      <c r="C1733" s="1122" t="s">
        <v>7996</v>
      </c>
      <c r="D1733" s="1121"/>
      <c r="E1733" s="1407">
        <v>1</v>
      </c>
      <c r="F1733" s="1408">
        <v>1</v>
      </c>
      <c r="G1733" s="13">
        <v>1</v>
      </c>
    </row>
    <row r="1734" spans="1:7">
      <c r="A1734" s="1122" t="s">
        <v>8003</v>
      </c>
      <c r="B1734" s="1121"/>
      <c r="C1734" s="1122" t="s">
        <v>7997</v>
      </c>
      <c r="D1734" s="1121"/>
      <c r="E1734" s="1407"/>
      <c r="F1734" s="1408">
        <v>1</v>
      </c>
      <c r="G1734" s="13">
        <v>0</v>
      </c>
    </row>
    <row r="1735" spans="1:7">
      <c r="A1735" s="1122" t="s">
        <v>8003</v>
      </c>
      <c r="B1735" s="1121"/>
      <c r="C1735" s="1122" t="s">
        <v>7998</v>
      </c>
      <c r="D1735" s="1121"/>
      <c r="E1735" s="1407"/>
      <c r="F1735" s="1408">
        <v>1</v>
      </c>
      <c r="G1735" s="13">
        <v>0</v>
      </c>
    </row>
    <row r="1736" spans="1:7">
      <c r="A1736" s="1122" t="s">
        <v>8003</v>
      </c>
      <c r="B1736" s="1121"/>
      <c r="C1736" s="1122" t="s">
        <v>7999</v>
      </c>
      <c r="D1736" s="1121"/>
      <c r="E1736" s="1407"/>
      <c r="F1736" s="1408">
        <v>1</v>
      </c>
      <c r="G1736" s="13">
        <v>0</v>
      </c>
    </row>
    <row r="1737" spans="1:7">
      <c r="A1737" s="1122" t="s">
        <v>8003</v>
      </c>
      <c r="B1737" s="1121"/>
      <c r="C1737" s="1122" t="s">
        <v>8000</v>
      </c>
      <c r="D1737" s="1121"/>
      <c r="E1737" s="1407"/>
      <c r="F1737" s="1408">
        <v>1</v>
      </c>
      <c r="G1737" s="13">
        <v>0</v>
      </c>
    </row>
    <row r="1738" spans="1:7">
      <c r="A1738" s="1122" t="s">
        <v>8003</v>
      </c>
      <c r="B1738" s="1121"/>
      <c r="C1738" s="1122" t="s">
        <v>8001</v>
      </c>
      <c r="D1738" s="1121"/>
      <c r="E1738" s="1407"/>
      <c r="F1738" s="1408">
        <v>1</v>
      </c>
      <c r="G1738" s="13">
        <v>0</v>
      </c>
    </row>
    <row r="1739" spans="1:7">
      <c r="A1739" s="1122" t="s">
        <v>8003</v>
      </c>
      <c r="B1739" s="1121"/>
      <c r="C1739" s="1122" t="s">
        <v>7815</v>
      </c>
      <c r="D1739" s="1121"/>
      <c r="E1739" s="1407"/>
      <c r="F1739" s="1408">
        <v>1</v>
      </c>
      <c r="G1739" s="13">
        <v>0</v>
      </c>
    </row>
    <row r="1740" spans="1:7">
      <c r="A1740" s="1122" t="s">
        <v>8004</v>
      </c>
      <c r="B1740" s="1121"/>
      <c r="C1740" s="1122" t="s">
        <v>7995</v>
      </c>
      <c r="D1740" s="1121"/>
      <c r="E1740" s="1407"/>
      <c r="F1740" s="1408">
        <v>1</v>
      </c>
      <c r="G1740" s="13">
        <v>0</v>
      </c>
    </row>
    <row r="1741" spans="1:7">
      <c r="A1741" s="1122" t="s">
        <v>8004</v>
      </c>
      <c r="B1741" s="1121"/>
      <c r="C1741" s="1122" t="s">
        <v>7996</v>
      </c>
      <c r="D1741" s="1121"/>
      <c r="E1741" s="1407"/>
      <c r="F1741" s="1408">
        <v>1</v>
      </c>
      <c r="G1741" s="13">
        <v>0</v>
      </c>
    </row>
    <row r="1742" spans="1:7">
      <c r="A1742" s="1122" t="s">
        <v>8004</v>
      </c>
      <c r="B1742" s="1121"/>
      <c r="C1742" s="1122" t="s">
        <v>7997</v>
      </c>
      <c r="D1742" s="1121"/>
      <c r="E1742" s="1407">
        <v>1</v>
      </c>
      <c r="F1742" s="1408">
        <v>1</v>
      </c>
      <c r="G1742" s="13">
        <v>1</v>
      </c>
    </row>
    <row r="1743" spans="1:7">
      <c r="A1743" s="1122" t="s">
        <v>8004</v>
      </c>
      <c r="B1743" s="1121"/>
      <c r="C1743" s="1122" t="s">
        <v>7998</v>
      </c>
      <c r="D1743" s="1121"/>
      <c r="E1743" s="1407"/>
      <c r="F1743" s="1408">
        <v>1</v>
      </c>
      <c r="G1743" s="13">
        <v>0</v>
      </c>
    </row>
    <row r="1744" spans="1:7">
      <c r="A1744" s="1122" t="s">
        <v>8004</v>
      </c>
      <c r="B1744" s="1121"/>
      <c r="C1744" s="1122" t="s">
        <v>7999</v>
      </c>
      <c r="D1744" s="1121"/>
      <c r="E1744" s="1407"/>
      <c r="F1744" s="1408">
        <v>1</v>
      </c>
      <c r="G1744" s="13">
        <v>0</v>
      </c>
    </row>
    <row r="1745" spans="1:7">
      <c r="A1745" s="1122" t="s">
        <v>8004</v>
      </c>
      <c r="B1745" s="1121"/>
      <c r="C1745" s="1122" t="s">
        <v>8000</v>
      </c>
      <c r="D1745" s="1121"/>
      <c r="E1745" s="1407"/>
      <c r="F1745" s="1408">
        <v>1</v>
      </c>
      <c r="G1745" s="13">
        <v>0</v>
      </c>
    </row>
    <row r="1746" spans="1:7">
      <c r="A1746" s="1122" t="s">
        <v>8004</v>
      </c>
      <c r="B1746" s="1121"/>
      <c r="C1746" s="1122" t="s">
        <v>8001</v>
      </c>
      <c r="D1746" s="1121"/>
      <c r="E1746" s="1407"/>
      <c r="F1746" s="1408">
        <v>1</v>
      </c>
      <c r="G1746" s="13">
        <v>0</v>
      </c>
    </row>
    <row r="1747" spans="1:7">
      <c r="A1747" s="1122" t="s">
        <v>8004</v>
      </c>
      <c r="B1747" s="1121"/>
      <c r="C1747" s="1122" t="s">
        <v>7815</v>
      </c>
      <c r="D1747" s="1121"/>
      <c r="E1747" s="1407"/>
      <c r="F1747" s="1408">
        <v>1</v>
      </c>
      <c r="G1747" s="13">
        <v>0</v>
      </c>
    </row>
    <row r="1748" spans="1:7">
      <c r="A1748" s="1122" t="s">
        <v>8005</v>
      </c>
      <c r="B1748" s="1121"/>
      <c r="C1748" s="1122" t="s">
        <v>7995</v>
      </c>
      <c r="D1748" s="1121"/>
      <c r="E1748" s="1407"/>
      <c r="F1748" s="1408">
        <v>1</v>
      </c>
      <c r="G1748" s="13">
        <v>0</v>
      </c>
    </row>
    <row r="1749" spans="1:7">
      <c r="A1749" s="1122" t="s">
        <v>8005</v>
      </c>
      <c r="B1749" s="1121"/>
      <c r="C1749" s="1122" t="s">
        <v>7996</v>
      </c>
      <c r="D1749" s="1121"/>
      <c r="E1749" s="1407"/>
      <c r="F1749" s="1408">
        <v>1</v>
      </c>
      <c r="G1749" s="13">
        <v>0</v>
      </c>
    </row>
    <row r="1750" spans="1:7">
      <c r="A1750" s="1122" t="s">
        <v>8005</v>
      </c>
      <c r="B1750" s="1121"/>
      <c r="C1750" s="1122" t="s">
        <v>7997</v>
      </c>
      <c r="D1750" s="1121"/>
      <c r="E1750" s="1407"/>
      <c r="F1750" s="1408">
        <v>1</v>
      </c>
      <c r="G1750" s="13">
        <v>0</v>
      </c>
    </row>
    <row r="1751" spans="1:7">
      <c r="A1751" s="1122" t="s">
        <v>8005</v>
      </c>
      <c r="B1751" s="1121"/>
      <c r="C1751" s="1122" t="s">
        <v>7998</v>
      </c>
      <c r="D1751" s="1121"/>
      <c r="E1751" s="1407">
        <v>1</v>
      </c>
      <c r="F1751" s="1408">
        <v>1</v>
      </c>
      <c r="G1751" s="13">
        <v>1</v>
      </c>
    </row>
    <row r="1752" spans="1:7">
      <c r="A1752" s="1122" t="s">
        <v>8005</v>
      </c>
      <c r="B1752" s="1121"/>
      <c r="C1752" s="1122" t="s">
        <v>7999</v>
      </c>
      <c r="D1752" s="1121"/>
      <c r="E1752" s="1407"/>
      <c r="F1752" s="1408">
        <v>1</v>
      </c>
      <c r="G1752" s="13">
        <v>0</v>
      </c>
    </row>
    <row r="1753" spans="1:7">
      <c r="A1753" s="1122" t="s">
        <v>8005</v>
      </c>
      <c r="B1753" s="1121"/>
      <c r="C1753" s="1122" t="s">
        <v>8000</v>
      </c>
      <c r="D1753" s="1121"/>
      <c r="E1753" s="1407"/>
      <c r="F1753" s="1408">
        <v>1</v>
      </c>
      <c r="G1753" s="13">
        <v>0</v>
      </c>
    </row>
    <row r="1754" spans="1:7">
      <c r="A1754" s="1122" t="s">
        <v>8005</v>
      </c>
      <c r="B1754" s="1121"/>
      <c r="C1754" s="1122" t="s">
        <v>8001</v>
      </c>
      <c r="D1754" s="1121"/>
      <c r="E1754" s="1407"/>
      <c r="F1754" s="1408">
        <v>1</v>
      </c>
      <c r="G1754" s="13">
        <v>0</v>
      </c>
    </row>
    <row r="1755" spans="1:7">
      <c r="A1755" s="1122" t="s">
        <v>8005</v>
      </c>
      <c r="B1755" s="1121"/>
      <c r="C1755" s="1122" t="s">
        <v>7815</v>
      </c>
      <c r="D1755" s="1121"/>
      <c r="E1755" s="1407"/>
      <c r="F1755" s="1408">
        <v>1</v>
      </c>
      <c r="G1755" s="13">
        <v>0</v>
      </c>
    </row>
    <row r="1756" spans="1:7">
      <c r="A1756" s="1122" t="s">
        <v>8006</v>
      </c>
      <c r="B1756" s="1121"/>
      <c r="C1756" s="1122" t="s">
        <v>7995</v>
      </c>
      <c r="D1756" s="1121"/>
      <c r="E1756" s="1407"/>
      <c r="F1756" s="1408">
        <v>1</v>
      </c>
      <c r="G1756" s="13">
        <v>0</v>
      </c>
    </row>
    <row r="1757" spans="1:7">
      <c r="A1757" s="1122" t="s">
        <v>8006</v>
      </c>
      <c r="B1757" s="1121"/>
      <c r="C1757" s="1122" t="s">
        <v>7996</v>
      </c>
      <c r="D1757" s="1121"/>
      <c r="E1757" s="1407"/>
      <c r="F1757" s="1408">
        <v>1</v>
      </c>
      <c r="G1757" s="13">
        <v>0</v>
      </c>
    </row>
    <row r="1758" spans="1:7">
      <c r="A1758" s="1122" t="s">
        <v>8006</v>
      </c>
      <c r="B1758" s="1121"/>
      <c r="C1758" s="1122" t="s">
        <v>7997</v>
      </c>
      <c r="D1758" s="1121"/>
      <c r="E1758" s="1407"/>
      <c r="F1758" s="1408">
        <v>1</v>
      </c>
      <c r="G1758" s="13">
        <v>0</v>
      </c>
    </row>
    <row r="1759" spans="1:7">
      <c r="A1759" s="1122" t="s">
        <v>8006</v>
      </c>
      <c r="B1759" s="1121"/>
      <c r="C1759" s="1122" t="s">
        <v>7998</v>
      </c>
      <c r="D1759" s="1121"/>
      <c r="E1759" s="1407"/>
      <c r="F1759" s="1408">
        <v>1</v>
      </c>
      <c r="G1759" s="13">
        <v>0</v>
      </c>
    </row>
    <row r="1760" spans="1:7">
      <c r="A1760" s="1122" t="s">
        <v>8006</v>
      </c>
      <c r="B1760" s="1121"/>
      <c r="C1760" s="1122" t="s">
        <v>7999</v>
      </c>
      <c r="D1760" s="1121"/>
      <c r="E1760" s="1407">
        <v>1</v>
      </c>
      <c r="F1760" s="1408">
        <v>1</v>
      </c>
      <c r="G1760" s="13">
        <v>1</v>
      </c>
    </row>
    <row r="1761" spans="1:7">
      <c r="A1761" s="1122" t="s">
        <v>8006</v>
      </c>
      <c r="B1761" s="1121"/>
      <c r="C1761" s="1122" t="s">
        <v>8000</v>
      </c>
      <c r="D1761" s="1121"/>
      <c r="E1761" s="1407"/>
      <c r="F1761" s="1408">
        <v>1</v>
      </c>
      <c r="G1761" s="13">
        <v>0</v>
      </c>
    </row>
    <row r="1762" spans="1:7">
      <c r="A1762" s="1122" t="s">
        <v>8006</v>
      </c>
      <c r="B1762" s="1121"/>
      <c r="C1762" s="1122" t="s">
        <v>8001</v>
      </c>
      <c r="D1762" s="1121"/>
      <c r="E1762" s="1407"/>
      <c r="F1762" s="1408">
        <v>1</v>
      </c>
      <c r="G1762" s="13">
        <v>0</v>
      </c>
    </row>
    <row r="1763" spans="1:7">
      <c r="A1763" s="1122" t="s">
        <v>8006</v>
      </c>
      <c r="B1763" s="1121"/>
      <c r="C1763" s="1122" t="s">
        <v>7815</v>
      </c>
      <c r="D1763" s="1121"/>
      <c r="E1763" s="1407"/>
      <c r="F1763" s="1408">
        <v>1</v>
      </c>
      <c r="G1763" s="13">
        <v>0</v>
      </c>
    </row>
    <row r="1764" spans="1:7">
      <c r="A1764" s="1122" t="s">
        <v>8007</v>
      </c>
      <c r="B1764" s="1121"/>
      <c r="C1764" s="1122" t="s">
        <v>7995</v>
      </c>
      <c r="D1764" s="1121"/>
      <c r="E1764" s="1407"/>
      <c r="F1764" s="1408">
        <v>1</v>
      </c>
      <c r="G1764" s="13">
        <v>0</v>
      </c>
    </row>
    <row r="1765" spans="1:7">
      <c r="A1765" s="1122" t="s">
        <v>8007</v>
      </c>
      <c r="B1765" s="1121"/>
      <c r="C1765" s="1122" t="s">
        <v>7996</v>
      </c>
      <c r="D1765" s="1121"/>
      <c r="E1765" s="1407"/>
      <c r="F1765" s="1408">
        <v>1</v>
      </c>
      <c r="G1765" s="13">
        <v>0</v>
      </c>
    </row>
    <row r="1766" spans="1:7">
      <c r="A1766" s="1122" t="s">
        <v>8007</v>
      </c>
      <c r="B1766" s="1121"/>
      <c r="C1766" s="1122" t="s">
        <v>7997</v>
      </c>
      <c r="D1766" s="1121"/>
      <c r="E1766" s="1407"/>
      <c r="F1766" s="1408">
        <v>1</v>
      </c>
      <c r="G1766" s="13">
        <v>0</v>
      </c>
    </row>
    <row r="1767" spans="1:7">
      <c r="A1767" s="1122" t="s">
        <v>8007</v>
      </c>
      <c r="B1767" s="1121"/>
      <c r="C1767" s="1122" t="s">
        <v>7998</v>
      </c>
      <c r="D1767" s="1121"/>
      <c r="E1767" s="1407"/>
      <c r="F1767" s="1408">
        <v>1</v>
      </c>
      <c r="G1767" s="13">
        <v>0</v>
      </c>
    </row>
    <row r="1768" spans="1:7">
      <c r="A1768" s="1122" t="s">
        <v>8007</v>
      </c>
      <c r="B1768" s="1121"/>
      <c r="C1768" s="1122" t="s">
        <v>7999</v>
      </c>
      <c r="D1768" s="1121"/>
      <c r="E1768" s="1407"/>
      <c r="F1768" s="1408">
        <v>1</v>
      </c>
      <c r="G1768" s="13">
        <v>0</v>
      </c>
    </row>
    <row r="1769" spans="1:7">
      <c r="A1769" s="1122" t="s">
        <v>8007</v>
      </c>
      <c r="B1769" s="1121"/>
      <c r="C1769" s="1122" t="s">
        <v>8000</v>
      </c>
      <c r="D1769" s="1121"/>
      <c r="E1769" s="1407">
        <v>1</v>
      </c>
      <c r="F1769" s="1408">
        <v>1</v>
      </c>
      <c r="G1769" s="13">
        <v>1</v>
      </c>
    </row>
    <row r="1770" spans="1:7">
      <c r="A1770" s="1122" t="s">
        <v>8007</v>
      </c>
      <c r="B1770" s="1121"/>
      <c r="C1770" s="1122" t="s">
        <v>8001</v>
      </c>
      <c r="D1770" s="1121"/>
      <c r="E1770" s="1407"/>
      <c r="F1770" s="1408">
        <v>1</v>
      </c>
      <c r="G1770" s="13">
        <v>0</v>
      </c>
    </row>
    <row r="1771" spans="1:7">
      <c r="A1771" s="1122" t="s">
        <v>8007</v>
      </c>
      <c r="B1771" s="1121"/>
      <c r="C1771" s="1122" t="s">
        <v>7815</v>
      </c>
      <c r="D1771" s="1121"/>
      <c r="E1771" s="1407"/>
      <c r="F1771" s="1408">
        <v>1</v>
      </c>
      <c r="G1771" s="13">
        <v>0</v>
      </c>
    </row>
    <row r="1772" spans="1:7">
      <c r="A1772" s="1122" t="s">
        <v>8008</v>
      </c>
      <c r="B1772" s="1121"/>
      <c r="C1772" s="1122" t="s">
        <v>7995</v>
      </c>
      <c r="D1772" s="1121"/>
      <c r="E1772" s="1407"/>
      <c r="F1772" s="1408">
        <v>1</v>
      </c>
      <c r="G1772" s="13">
        <v>0</v>
      </c>
    </row>
    <row r="1773" spans="1:7">
      <c r="A1773" s="1122" t="s">
        <v>8008</v>
      </c>
      <c r="B1773" s="1121"/>
      <c r="C1773" s="1122" t="s">
        <v>7996</v>
      </c>
      <c r="D1773" s="1121"/>
      <c r="E1773" s="1407"/>
      <c r="F1773" s="1408">
        <v>1</v>
      </c>
      <c r="G1773" s="13">
        <v>0</v>
      </c>
    </row>
    <row r="1774" spans="1:7">
      <c r="A1774" s="1122" t="s">
        <v>8008</v>
      </c>
      <c r="B1774" s="1121"/>
      <c r="C1774" s="1122" t="s">
        <v>7997</v>
      </c>
      <c r="D1774" s="1121"/>
      <c r="E1774" s="1407"/>
      <c r="F1774" s="1408">
        <v>1</v>
      </c>
      <c r="G1774" s="13">
        <v>0</v>
      </c>
    </row>
    <row r="1775" spans="1:7">
      <c r="A1775" s="1122" t="s">
        <v>8008</v>
      </c>
      <c r="B1775" s="1121"/>
      <c r="C1775" s="1122" t="s">
        <v>7998</v>
      </c>
      <c r="D1775" s="1121"/>
      <c r="E1775" s="1407"/>
      <c r="F1775" s="1408">
        <v>1</v>
      </c>
      <c r="G1775" s="13">
        <v>0</v>
      </c>
    </row>
    <row r="1776" spans="1:7">
      <c r="A1776" s="1122" t="s">
        <v>8008</v>
      </c>
      <c r="B1776" s="1121"/>
      <c r="C1776" s="1122" t="s">
        <v>7999</v>
      </c>
      <c r="D1776" s="1121"/>
      <c r="E1776" s="1407"/>
      <c r="F1776" s="1408">
        <v>1</v>
      </c>
      <c r="G1776" s="13">
        <v>0</v>
      </c>
    </row>
    <row r="1777" spans="1:7">
      <c r="A1777" s="1122" t="s">
        <v>8008</v>
      </c>
      <c r="B1777" s="1121"/>
      <c r="C1777" s="1122" t="s">
        <v>8000</v>
      </c>
      <c r="D1777" s="1121"/>
      <c r="E1777" s="1407"/>
      <c r="F1777" s="1408">
        <v>1</v>
      </c>
      <c r="G1777" s="13">
        <v>0</v>
      </c>
    </row>
    <row r="1778" spans="1:7">
      <c r="A1778" s="1122" t="s">
        <v>8008</v>
      </c>
      <c r="B1778" s="1121"/>
      <c r="C1778" s="1122" t="s">
        <v>8001</v>
      </c>
      <c r="D1778" s="1121"/>
      <c r="E1778" s="1407">
        <v>1</v>
      </c>
      <c r="F1778" s="1408">
        <v>1</v>
      </c>
      <c r="G1778" s="13">
        <v>1</v>
      </c>
    </row>
    <row r="1779" spans="1:7">
      <c r="A1779" s="1122" t="s">
        <v>8008</v>
      </c>
      <c r="B1779" s="1121"/>
      <c r="C1779" s="1122" t="s">
        <v>7815</v>
      </c>
      <c r="D1779" s="1121"/>
      <c r="E1779" s="1407"/>
      <c r="F1779" s="1408">
        <v>1</v>
      </c>
      <c r="G1779" s="13">
        <v>0</v>
      </c>
    </row>
    <row r="1780" spans="1:7">
      <c r="A1780" s="1122" t="s">
        <v>8009</v>
      </c>
      <c r="B1780" s="1121"/>
      <c r="C1780" s="1122" t="s">
        <v>7995</v>
      </c>
      <c r="D1780" s="1121"/>
      <c r="E1780" s="1407"/>
      <c r="F1780" s="1408">
        <v>1</v>
      </c>
      <c r="G1780" s="13">
        <v>0</v>
      </c>
    </row>
    <row r="1781" spans="1:7">
      <c r="A1781" s="1122" t="s">
        <v>8009</v>
      </c>
      <c r="B1781" s="1121"/>
      <c r="C1781" s="1122" t="s">
        <v>7996</v>
      </c>
      <c r="D1781" s="1121"/>
      <c r="E1781" s="1407"/>
      <c r="F1781" s="1408">
        <v>1</v>
      </c>
      <c r="G1781" s="13">
        <v>0</v>
      </c>
    </row>
    <row r="1782" spans="1:7">
      <c r="A1782" s="1122" t="s">
        <v>8009</v>
      </c>
      <c r="B1782" s="1121"/>
      <c r="C1782" s="1122" t="s">
        <v>7997</v>
      </c>
      <c r="D1782" s="1121"/>
      <c r="E1782" s="1407"/>
      <c r="F1782" s="1408">
        <v>1</v>
      </c>
      <c r="G1782" s="13">
        <v>0</v>
      </c>
    </row>
    <row r="1783" spans="1:7">
      <c r="A1783" s="1122" t="s">
        <v>8009</v>
      </c>
      <c r="B1783" s="1121"/>
      <c r="C1783" s="1122" t="s">
        <v>7998</v>
      </c>
      <c r="D1783" s="1121"/>
      <c r="E1783" s="1407"/>
      <c r="F1783" s="1408">
        <v>1</v>
      </c>
      <c r="G1783" s="13">
        <v>0</v>
      </c>
    </row>
    <row r="1784" spans="1:7">
      <c r="A1784" s="1122" t="s">
        <v>8009</v>
      </c>
      <c r="B1784" s="1121"/>
      <c r="C1784" s="1122" t="s">
        <v>7999</v>
      </c>
      <c r="D1784" s="1121"/>
      <c r="E1784" s="1407"/>
      <c r="F1784" s="1408">
        <v>1</v>
      </c>
      <c r="G1784" s="13">
        <v>0</v>
      </c>
    </row>
    <row r="1785" spans="1:7">
      <c r="A1785" s="1122" t="s">
        <v>8009</v>
      </c>
      <c r="B1785" s="1121"/>
      <c r="C1785" s="1122" t="s">
        <v>8000</v>
      </c>
      <c r="D1785" s="1121"/>
      <c r="E1785" s="1407"/>
      <c r="F1785" s="1408">
        <v>1</v>
      </c>
      <c r="G1785" s="13">
        <v>0</v>
      </c>
    </row>
    <row r="1786" spans="1:7">
      <c r="A1786" s="1122" t="s">
        <v>8009</v>
      </c>
      <c r="B1786" s="1121"/>
      <c r="C1786" s="1122" t="s">
        <v>8001</v>
      </c>
      <c r="D1786" s="1121"/>
      <c r="E1786" s="1407"/>
      <c r="F1786" s="1408">
        <v>1</v>
      </c>
      <c r="G1786" s="13">
        <v>0</v>
      </c>
    </row>
    <row r="1787" spans="1:7">
      <c r="A1787" s="1122" t="s">
        <v>8009</v>
      </c>
      <c r="B1787" s="1121"/>
      <c r="C1787" s="1122" t="s">
        <v>7815</v>
      </c>
      <c r="D1787" s="1121"/>
      <c r="E1787" s="1407">
        <v>1</v>
      </c>
      <c r="F1787" s="1408">
        <v>1</v>
      </c>
      <c r="G1787" s="13">
        <v>1</v>
      </c>
    </row>
    <row r="1788" spans="1:7">
      <c r="A1788" s="1122" t="s">
        <v>8010</v>
      </c>
      <c r="B1788" s="1121"/>
      <c r="C1788" s="1122" t="s">
        <v>7492</v>
      </c>
      <c r="D1788" s="1121"/>
      <c r="E1788" s="1407"/>
      <c r="F1788" s="1408">
        <v>1</v>
      </c>
      <c r="G1788" s="13">
        <v>0</v>
      </c>
    </row>
    <row r="1789" spans="1:7">
      <c r="A1789" s="1122" t="s">
        <v>8010</v>
      </c>
      <c r="B1789" s="1121"/>
      <c r="C1789" s="1122" t="s">
        <v>7490</v>
      </c>
      <c r="D1789" s="1121"/>
      <c r="E1789" s="1407"/>
      <c r="F1789" s="1408">
        <v>1</v>
      </c>
      <c r="G1789" s="13">
        <v>0</v>
      </c>
    </row>
    <row r="1790" spans="1:7">
      <c r="A1790" s="1122" t="s">
        <v>8010</v>
      </c>
      <c r="B1790" s="1121"/>
      <c r="C1790" s="1122" t="s">
        <v>7529</v>
      </c>
      <c r="D1790" s="1121"/>
      <c r="E1790" s="1407"/>
      <c r="F1790" s="1408">
        <v>1</v>
      </c>
      <c r="G1790" s="13">
        <v>0</v>
      </c>
    </row>
    <row r="1791" spans="1:7">
      <c r="A1791" s="1122" t="s">
        <v>8010</v>
      </c>
      <c r="B1791" s="1121"/>
      <c r="C1791" s="1122" t="s">
        <v>7555</v>
      </c>
      <c r="D1791" s="1121"/>
      <c r="E1791" s="1407"/>
      <c r="F1791" s="1408">
        <v>1</v>
      </c>
      <c r="G1791" s="13">
        <v>0</v>
      </c>
    </row>
    <row r="1792" spans="1:7">
      <c r="A1792" s="1122" t="s">
        <v>8010</v>
      </c>
      <c r="B1792" s="1121"/>
      <c r="C1792" s="1122" t="s">
        <v>7551</v>
      </c>
      <c r="D1792" s="1121"/>
      <c r="E1792" s="1407">
        <v>1</v>
      </c>
      <c r="F1792" s="1408">
        <v>1</v>
      </c>
      <c r="G1792" s="13">
        <v>1</v>
      </c>
    </row>
    <row r="1793" spans="1:7">
      <c r="A1793" s="1122" t="s">
        <v>8010</v>
      </c>
      <c r="B1793" s="1121"/>
      <c r="C1793" s="1122" t="s">
        <v>7524</v>
      </c>
      <c r="D1793" s="1121"/>
      <c r="E1793" s="1407">
        <v>1</v>
      </c>
      <c r="F1793" s="1408">
        <v>1</v>
      </c>
      <c r="G1793" s="13">
        <v>1</v>
      </c>
    </row>
    <row r="1794" spans="1:7">
      <c r="A1794" s="1122" t="s">
        <v>8010</v>
      </c>
      <c r="B1794" s="1121"/>
      <c r="C1794" s="1122" t="s">
        <v>7545</v>
      </c>
      <c r="D1794" s="1121"/>
      <c r="E1794" s="1407"/>
      <c r="F1794" s="1408">
        <v>1</v>
      </c>
      <c r="G1794" s="13">
        <v>0</v>
      </c>
    </row>
    <row r="1795" spans="1:7">
      <c r="A1795" s="1122" t="s">
        <v>8010</v>
      </c>
      <c r="B1795" s="1121"/>
      <c r="C1795" s="1122" t="s">
        <v>7547</v>
      </c>
      <c r="D1795" s="1121"/>
      <c r="E1795" s="1407"/>
      <c r="F1795" s="1408">
        <v>1</v>
      </c>
      <c r="G1795" s="13">
        <v>0</v>
      </c>
    </row>
    <row r="1796" spans="1:7">
      <c r="A1796" s="1122" t="s">
        <v>8010</v>
      </c>
      <c r="B1796" s="1121"/>
      <c r="C1796" s="1122" t="s">
        <v>7549</v>
      </c>
      <c r="D1796" s="1121"/>
      <c r="E1796" s="1407"/>
      <c r="F1796" s="1408">
        <v>1</v>
      </c>
      <c r="G1796" s="13">
        <v>0</v>
      </c>
    </row>
    <row r="1797" spans="1:7">
      <c r="A1797" s="1122" t="s">
        <v>8010</v>
      </c>
      <c r="B1797" s="1121"/>
      <c r="C1797" s="1122" t="s">
        <v>7553</v>
      </c>
      <c r="D1797" s="1121"/>
      <c r="E1797" s="1407"/>
      <c r="F1797" s="1408">
        <v>1</v>
      </c>
      <c r="G1797" s="13">
        <v>0</v>
      </c>
    </row>
    <row r="1798" spans="1:7">
      <c r="A1798" s="1122" t="s">
        <v>8010</v>
      </c>
      <c r="B1798" s="1121"/>
      <c r="C1798" s="1122" t="s">
        <v>7557</v>
      </c>
      <c r="D1798" s="1121"/>
      <c r="E1798" s="1407"/>
      <c r="F1798" s="1408">
        <v>1</v>
      </c>
      <c r="G1798" s="13">
        <v>0</v>
      </c>
    </row>
    <row r="1799" spans="1:7">
      <c r="A1799" s="1122" t="s">
        <v>8010</v>
      </c>
      <c r="B1799" s="1121"/>
      <c r="C1799" s="1122" t="s">
        <v>7500</v>
      </c>
      <c r="D1799" s="1121"/>
      <c r="E1799" s="1407"/>
      <c r="F1799" s="1408">
        <v>1</v>
      </c>
      <c r="G1799" s="13">
        <v>0</v>
      </c>
    </row>
    <row r="1800" spans="1:7">
      <c r="A1800" s="1122" t="s">
        <v>8010</v>
      </c>
      <c r="B1800" s="1121"/>
      <c r="C1800" s="1122" t="s">
        <v>7494</v>
      </c>
      <c r="D1800" s="1121"/>
      <c r="E1800" s="1407"/>
      <c r="F1800" s="1408">
        <v>1</v>
      </c>
      <c r="G1800" s="13">
        <v>0</v>
      </c>
    </row>
    <row r="1801" spans="1:7">
      <c r="A1801" s="1122" t="s">
        <v>8010</v>
      </c>
      <c r="B1801" s="1121"/>
      <c r="C1801" s="1122" t="s">
        <v>5217</v>
      </c>
      <c r="D1801" s="1121"/>
      <c r="E1801" s="1407">
        <v>1</v>
      </c>
      <c r="F1801" s="1408">
        <v>1</v>
      </c>
      <c r="G1801" s="13">
        <v>1</v>
      </c>
    </row>
    <row r="1802" spans="1:7">
      <c r="A1802" s="1122" t="s">
        <v>8010</v>
      </c>
      <c r="B1802" s="1121"/>
      <c r="C1802" s="1122" t="s">
        <v>7478</v>
      </c>
      <c r="D1802" s="1121"/>
      <c r="E1802" s="1407"/>
      <c r="F1802" s="1408">
        <v>1</v>
      </c>
      <c r="G1802" s="13">
        <v>0</v>
      </c>
    </row>
    <row r="1803" spans="1:7">
      <c r="A1803" s="1122" t="s">
        <v>8010</v>
      </c>
      <c r="B1803" s="1121"/>
      <c r="C1803" s="1122" t="s">
        <v>7480</v>
      </c>
      <c r="D1803" s="1121"/>
      <c r="E1803" s="1407">
        <v>1</v>
      </c>
      <c r="F1803" s="1408">
        <v>1</v>
      </c>
      <c r="G1803" s="13">
        <v>1</v>
      </c>
    </row>
    <row r="1804" spans="1:7">
      <c r="A1804" s="1122" t="s">
        <v>8010</v>
      </c>
      <c r="B1804" s="1121"/>
      <c r="C1804" s="1122" t="s">
        <v>7563</v>
      </c>
      <c r="D1804" s="1121"/>
      <c r="E1804" s="1407"/>
      <c r="F1804" s="1408">
        <v>1</v>
      </c>
      <c r="G1804" s="13">
        <v>0</v>
      </c>
    </row>
    <row r="1805" spans="1:7">
      <c r="A1805" s="1122" t="s">
        <v>8010</v>
      </c>
      <c r="B1805" s="1121"/>
      <c r="C1805" s="1122" t="s">
        <v>7565</v>
      </c>
      <c r="D1805" s="1121"/>
      <c r="E1805" s="1407"/>
      <c r="F1805" s="1408">
        <v>1</v>
      </c>
      <c r="G1805" s="13">
        <v>0</v>
      </c>
    </row>
    <row r="1806" spans="1:7">
      <c r="A1806" s="1122" t="s">
        <v>8010</v>
      </c>
      <c r="B1806" s="1121"/>
      <c r="C1806" s="1122" t="s">
        <v>7573</v>
      </c>
      <c r="D1806" s="1121"/>
      <c r="E1806" s="1407"/>
      <c r="F1806" s="1408">
        <v>1</v>
      </c>
      <c r="G1806" s="13">
        <v>0</v>
      </c>
    </row>
    <row r="1807" spans="1:7">
      <c r="A1807" s="1122" t="s">
        <v>8010</v>
      </c>
      <c r="B1807" s="1121"/>
      <c r="C1807" s="1122" t="s">
        <v>7559</v>
      </c>
      <c r="D1807" s="1121"/>
      <c r="E1807" s="1407"/>
      <c r="F1807" s="1408">
        <v>1</v>
      </c>
      <c r="G1807" s="13">
        <v>0</v>
      </c>
    </row>
    <row r="1808" spans="1:7">
      <c r="A1808" s="1122" t="s">
        <v>8010</v>
      </c>
      <c r="B1808" s="1121"/>
      <c r="C1808" s="1122" t="s">
        <v>7561</v>
      </c>
      <c r="D1808" s="1121"/>
      <c r="E1808" s="1407"/>
      <c r="F1808" s="1408">
        <v>1</v>
      </c>
      <c r="G1808" s="13">
        <v>0</v>
      </c>
    </row>
    <row r="1809" spans="1:7">
      <c r="A1809" s="1122" t="s">
        <v>8010</v>
      </c>
      <c r="B1809" s="1121"/>
      <c r="C1809" s="1122" t="s">
        <v>8025</v>
      </c>
      <c r="D1809" s="1121"/>
      <c r="E1809" s="1407"/>
      <c r="F1809" s="1408">
        <v>1</v>
      </c>
      <c r="G1809" s="13">
        <v>0</v>
      </c>
    </row>
    <row r="1810" spans="1:7">
      <c r="A1810" s="1122" t="s">
        <v>8010</v>
      </c>
      <c r="B1810" s="1121"/>
      <c r="C1810" s="1122" t="s">
        <v>8026</v>
      </c>
      <c r="D1810" s="1121"/>
      <c r="E1810" s="1407"/>
      <c r="F1810" s="1408">
        <v>1</v>
      </c>
      <c r="G1810" s="13">
        <v>0</v>
      </c>
    </row>
    <row r="1811" spans="1:7">
      <c r="A1811" s="1122" t="s">
        <v>8021</v>
      </c>
      <c r="B1811" s="1121"/>
      <c r="C1811" s="1122" t="s">
        <v>7492</v>
      </c>
      <c r="D1811" s="1121"/>
      <c r="E1811" s="1407"/>
      <c r="F1811" s="1408">
        <v>1</v>
      </c>
      <c r="G1811" s="13">
        <v>0</v>
      </c>
    </row>
    <row r="1812" spans="1:7">
      <c r="A1812" s="1122" t="s">
        <v>8021</v>
      </c>
      <c r="B1812" s="1121"/>
      <c r="C1812" s="1122" t="s">
        <v>7490</v>
      </c>
      <c r="D1812" s="1121"/>
      <c r="E1812" s="1407"/>
      <c r="F1812" s="1408">
        <v>1</v>
      </c>
      <c r="G1812" s="13">
        <v>0</v>
      </c>
    </row>
    <row r="1813" spans="1:7">
      <c r="A1813" s="1122" t="s">
        <v>8021</v>
      </c>
      <c r="B1813" s="1121"/>
      <c r="C1813" s="1122" t="s">
        <v>7529</v>
      </c>
      <c r="D1813" s="1121"/>
      <c r="E1813" s="1407"/>
      <c r="F1813" s="1408">
        <v>1</v>
      </c>
      <c r="G1813" s="13">
        <v>0</v>
      </c>
    </row>
    <row r="1814" spans="1:7">
      <c r="A1814" s="1122" t="s">
        <v>8021</v>
      </c>
      <c r="B1814" s="1121"/>
      <c r="C1814" s="1122" t="s">
        <v>7555</v>
      </c>
      <c r="D1814" s="1121"/>
      <c r="E1814" s="1407"/>
      <c r="F1814" s="1408">
        <v>1</v>
      </c>
      <c r="G1814" s="13">
        <v>0</v>
      </c>
    </row>
    <row r="1815" spans="1:7">
      <c r="A1815" s="1122" t="s">
        <v>8021</v>
      </c>
      <c r="B1815" s="1121"/>
      <c r="C1815" s="1122" t="s">
        <v>7551</v>
      </c>
      <c r="D1815" s="1121"/>
      <c r="E1815" s="1407"/>
      <c r="F1815" s="1408">
        <v>1</v>
      </c>
      <c r="G1815" s="13">
        <v>0</v>
      </c>
    </row>
    <row r="1816" spans="1:7">
      <c r="A1816" s="1122" t="s">
        <v>8021</v>
      </c>
      <c r="B1816" s="1121"/>
      <c r="C1816" s="1122" t="s">
        <v>7524</v>
      </c>
      <c r="D1816" s="1121"/>
      <c r="E1816" s="1407">
        <v>1</v>
      </c>
      <c r="F1816" s="1408">
        <v>1</v>
      </c>
      <c r="G1816" s="13">
        <v>1</v>
      </c>
    </row>
    <row r="1817" spans="1:7">
      <c r="A1817" s="1122" t="s">
        <v>8021</v>
      </c>
      <c r="B1817" s="1121"/>
      <c r="C1817" s="1122" t="s">
        <v>7545</v>
      </c>
      <c r="D1817" s="1121"/>
      <c r="E1817" s="1407"/>
      <c r="F1817" s="1408">
        <v>1</v>
      </c>
      <c r="G1817" s="13">
        <v>0</v>
      </c>
    </row>
    <row r="1818" spans="1:7">
      <c r="A1818" s="1122" t="s">
        <v>8021</v>
      </c>
      <c r="B1818" s="1121"/>
      <c r="C1818" s="1122" t="s">
        <v>7547</v>
      </c>
      <c r="D1818" s="1121"/>
      <c r="E1818" s="1407"/>
      <c r="F1818" s="1408">
        <v>1</v>
      </c>
      <c r="G1818" s="13">
        <v>0</v>
      </c>
    </row>
    <row r="1819" spans="1:7">
      <c r="A1819" s="1122" t="s">
        <v>8021</v>
      </c>
      <c r="B1819" s="1121"/>
      <c r="C1819" s="1122" t="s">
        <v>7549</v>
      </c>
      <c r="D1819" s="1121"/>
      <c r="E1819" s="1407">
        <v>1</v>
      </c>
      <c r="F1819" s="1408">
        <v>1</v>
      </c>
      <c r="G1819" s="13">
        <v>1</v>
      </c>
    </row>
    <row r="1820" spans="1:7">
      <c r="A1820" s="1122" t="s">
        <v>8021</v>
      </c>
      <c r="B1820" s="1121"/>
      <c r="C1820" s="1122" t="s">
        <v>7553</v>
      </c>
      <c r="D1820" s="1121"/>
      <c r="E1820" s="1407"/>
      <c r="F1820" s="1408">
        <v>1</v>
      </c>
      <c r="G1820" s="13">
        <v>0</v>
      </c>
    </row>
    <row r="1821" spans="1:7">
      <c r="A1821" s="1122" t="s">
        <v>8021</v>
      </c>
      <c r="B1821" s="1121"/>
      <c r="C1821" s="1122" t="s">
        <v>7557</v>
      </c>
      <c r="D1821" s="1121"/>
      <c r="E1821" s="1407"/>
      <c r="F1821" s="1408">
        <v>1</v>
      </c>
      <c r="G1821" s="13">
        <v>0</v>
      </c>
    </row>
    <row r="1822" spans="1:7">
      <c r="A1822" s="1122" t="s">
        <v>8021</v>
      </c>
      <c r="B1822" s="1121"/>
      <c r="C1822" s="1122" t="s">
        <v>7500</v>
      </c>
      <c r="D1822" s="1121"/>
      <c r="E1822" s="1407"/>
      <c r="F1822" s="1408">
        <v>1</v>
      </c>
      <c r="G1822" s="13">
        <v>0</v>
      </c>
    </row>
    <row r="1823" spans="1:7">
      <c r="A1823" s="1122" t="s">
        <v>8021</v>
      </c>
      <c r="B1823" s="1121"/>
      <c r="C1823" s="1122" t="s">
        <v>7494</v>
      </c>
      <c r="D1823" s="1121"/>
      <c r="E1823" s="1407"/>
      <c r="F1823" s="1408">
        <v>1</v>
      </c>
      <c r="G1823" s="13">
        <v>0</v>
      </c>
    </row>
    <row r="1824" spans="1:7">
      <c r="A1824" s="1122" t="s">
        <v>8021</v>
      </c>
      <c r="B1824" s="1121"/>
      <c r="C1824" s="1122" t="s">
        <v>5217</v>
      </c>
      <c r="D1824" s="1121"/>
      <c r="E1824" s="1407">
        <v>1</v>
      </c>
      <c r="F1824" s="1408">
        <v>1</v>
      </c>
      <c r="G1824" s="13">
        <v>1</v>
      </c>
    </row>
    <row r="1825" spans="1:7">
      <c r="A1825" s="1122" t="s">
        <v>8021</v>
      </c>
      <c r="B1825" s="1121"/>
      <c r="C1825" s="1122" t="s">
        <v>7478</v>
      </c>
      <c r="D1825" s="1121"/>
      <c r="E1825" s="1407">
        <v>1</v>
      </c>
      <c r="F1825" s="1408">
        <v>1</v>
      </c>
      <c r="G1825" s="13">
        <v>1</v>
      </c>
    </row>
    <row r="1826" spans="1:7">
      <c r="A1826" s="1122" t="s">
        <v>8021</v>
      </c>
      <c r="B1826" s="1121"/>
      <c r="C1826" s="1122" t="s">
        <v>7480</v>
      </c>
      <c r="D1826" s="1121"/>
      <c r="E1826" s="1407"/>
      <c r="F1826" s="1408">
        <v>1</v>
      </c>
      <c r="G1826" s="13">
        <v>0</v>
      </c>
    </row>
    <row r="1827" spans="1:7">
      <c r="A1827" s="1122" t="s">
        <v>8021</v>
      </c>
      <c r="B1827" s="1121"/>
      <c r="C1827" s="1122" t="s">
        <v>7563</v>
      </c>
      <c r="D1827" s="1121"/>
      <c r="E1827" s="1407"/>
      <c r="F1827" s="1408">
        <v>1</v>
      </c>
      <c r="G1827" s="13">
        <v>0</v>
      </c>
    </row>
    <row r="1828" spans="1:7">
      <c r="A1828" s="1122" t="s">
        <v>8021</v>
      </c>
      <c r="B1828" s="1121"/>
      <c r="C1828" s="1122" t="s">
        <v>7565</v>
      </c>
      <c r="D1828" s="1121"/>
      <c r="E1828" s="1407"/>
      <c r="F1828" s="1408">
        <v>1</v>
      </c>
      <c r="G1828" s="13">
        <v>0</v>
      </c>
    </row>
    <row r="1829" spans="1:7">
      <c r="A1829" s="1122" t="s">
        <v>8021</v>
      </c>
      <c r="B1829" s="1121"/>
      <c r="C1829" s="1122" t="s">
        <v>7573</v>
      </c>
      <c r="D1829" s="1121"/>
      <c r="E1829" s="1407"/>
      <c r="F1829" s="1408">
        <v>1</v>
      </c>
      <c r="G1829" s="13">
        <v>0</v>
      </c>
    </row>
    <row r="1830" spans="1:7">
      <c r="A1830" s="1122" t="s">
        <v>8021</v>
      </c>
      <c r="B1830" s="1121"/>
      <c r="C1830" s="1122" t="s">
        <v>7559</v>
      </c>
      <c r="D1830" s="1121"/>
      <c r="E1830" s="1407"/>
      <c r="F1830" s="1408">
        <v>1</v>
      </c>
      <c r="G1830" s="13">
        <v>0</v>
      </c>
    </row>
    <row r="1831" spans="1:7">
      <c r="A1831" s="1122" t="s">
        <v>8021</v>
      </c>
      <c r="B1831" s="1121"/>
      <c r="C1831" s="1122" t="s">
        <v>7561</v>
      </c>
      <c r="D1831" s="1121"/>
      <c r="E1831" s="1407"/>
      <c r="F1831" s="1408">
        <v>1</v>
      </c>
      <c r="G1831" s="13">
        <v>0</v>
      </c>
    </row>
    <row r="1832" spans="1:7">
      <c r="A1832" s="1122" t="s">
        <v>8021</v>
      </c>
      <c r="B1832" s="1121"/>
      <c r="C1832" s="1122" t="s">
        <v>8025</v>
      </c>
      <c r="D1832" s="1121"/>
      <c r="E1832" s="1407"/>
      <c r="F1832" s="1408">
        <v>1</v>
      </c>
      <c r="G1832" s="13">
        <v>0</v>
      </c>
    </row>
    <row r="1833" spans="1:7">
      <c r="A1833" s="1122" t="s">
        <v>8021</v>
      </c>
      <c r="B1833" s="1121"/>
      <c r="C1833" s="1122" t="s">
        <v>8026</v>
      </c>
      <c r="D1833" s="1121"/>
      <c r="E1833" s="1407"/>
      <c r="F1833" s="1408">
        <v>1</v>
      </c>
      <c r="G1833" s="13">
        <v>0</v>
      </c>
    </row>
    <row r="1834" spans="1:7">
      <c r="A1834" s="1122" t="s">
        <v>8029</v>
      </c>
      <c r="B1834" s="1121"/>
      <c r="C1834" s="1122" t="s">
        <v>7492</v>
      </c>
      <c r="D1834" s="1121"/>
      <c r="E1834" s="1407"/>
      <c r="F1834" s="1408">
        <v>1</v>
      </c>
      <c r="G1834" s="13">
        <v>0</v>
      </c>
    </row>
    <row r="1835" spans="1:7">
      <c r="A1835" s="1122" t="s">
        <v>8029</v>
      </c>
      <c r="B1835" s="1121"/>
      <c r="C1835" s="1122" t="s">
        <v>7490</v>
      </c>
      <c r="D1835" s="1121"/>
      <c r="E1835" s="1407"/>
      <c r="F1835" s="1408">
        <v>1</v>
      </c>
      <c r="G1835" s="13">
        <v>0</v>
      </c>
    </row>
    <row r="1836" spans="1:7">
      <c r="A1836" s="1122" t="s">
        <v>8029</v>
      </c>
      <c r="B1836" s="1121"/>
      <c r="C1836" s="1122" t="s">
        <v>7529</v>
      </c>
      <c r="D1836" s="1121"/>
      <c r="E1836" s="1407">
        <v>1</v>
      </c>
      <c r="F1836" s="1408">
        <v>1</v>
      </c>
      <c r="G1836" s="13">
        <v>1</v>
      </c>
    </row>
    <row r="1837" spans="1:7">
      <c r="A1837" s="1122" t="s">
        <v>8029</v>
      </c>
      <c r="B1837" s="1121"/>
      <c r="C1837" s="1122" t="s">
        <v>7555</v>
      </c>
      <c r="D1837" s="1121"/>
      <c r="E1837" s="1407">
        <v>1</v>
      </c>
      <c r="F1837" s="1408">
        <v>1</v>
      </c>
      <c r="G1837" s="13">
        <v>1</v>
      </c>
    </row>
    <row r="1838" spans="1:7">
      <c r="A1838" s="1122" t="s">
        <v>8029</v>
      </c>
      <c r="B1838" s="1121"/>
      <c r="C1838" s="1122" t="s">
        <v>7551</v>
      </c>
      <c r="D1838" s="1121"/>
      <c r="E1838" s="1407"/>
      <c r="F1838" s="1408">
        <v>1</v>
      </c>
      <c r="G1838" s="13">
        <v>0</v>
      </c>
    </row>
    <row r="1839" spans="1:7">
      <c r="A1839" s="1122" t="s">
        <v>8029</v>
      </c>
      <c r="B1839" s="1121"/>
      <c r="C1839" s="1122" t="s">
        <v>7524</v>
      </c>
      <c r="D1839" s="1121"/>
      <c r="E1839" s="1407">
        <v>1</v>
      </c>
      <c r="F1839" s="1408">
        <v>1</v>
      </c>
      <c r="G1839" s="13">
        <v>1</v>
      </c>
    </row>
    <row r="1840" spans="1:7">
      <c r="A1840" s="1122" t="s">
        <v>8029</v>
      </c>
      <c r="B1840" s="1121"/>
      <c r="C1840" s="1122" t="s">
        <v>7545</v>
      </c>
      <c r="D1840" s="1121"/>
      <c r="E1840" s="1407"/>
      <c r="F1840" s="1408">
        <v>1</v>
      </c>
      <c r="G1840" s="13">
        <v>0</v>
      </c>
    </row>
    <row r="1841" spans="1:7">
      <c r="A1841" s="1122" t="s">
        <v>8029</v>
      </c>
      <c r="B1841" s="1121"/>
      <c r="C1841" s="1122" t="s">
        <v>7547</v>
      </c>
      <c r="D1841" s="1121"/>
      <c r="E1841" s="1407"/>
      <c r="F1841" s="1408">
        <v>1</v>
      </c>
      <c r="G1841" s="13">
        <v>0</v>
      </c>
    </row>
    <row r="1842" spans="1:7">
      <c r="A1842" s="1122" t="s">
        <v>8029</v>
      </c>
      <c r="B1842" s="1121"/>
      <c r="C1842" s="1122" t="s">
        <v>7549</v>
      </c>
      <c r="D1842" s="1121"/>
      <c r="E1842" s="1407"/>
      <c r="F1842" s="1408">
        <v>1</v>
      </c>
      <c r="G1842" s="13">
        <v>0</v>
      </c>
    </row>
    <row r="1843" spans="1:7">
      <c r="A1843" s="1122" t="s">
        <v>8029</v>
      </c>
      <c r="B1843" s="1121"/>
      <c r="C1843" s="1122" t="s">
        <v>7553</v>
      </c>
      <c r="D1843" s="1121"/>
      <c r="E1843" s="1407"/>
      <c r="F1843" s="1408">
        <v>1</v>
      </c>
      <c r="G1843" s="13">
        <v>0</v>
      </c>
    </row>
    <row r="1844" spans="1:7">
      <c r="A1844" s="1122" t="s">
        <v>8029</v>
      </c>
      <c r="B1844" s="1121"/>
      <c r="C1844" s="1122" t="s">
        <v>7557</v>
      </c>
      <c r="D1844" s="1121"/>
      <c r="E1844" s="1407"/>
      <c r="F1844" s="1408">
        <v>1</v>
      </c>
      <c r="G1844" s="13">
        <v>0</v>
      </c>
    </row>
    <row r="1845" spans="1:7">
      <c r="A1845" s="1122" t="s">
        <v>8029</v>
      </c>
      <c r="B1845" s="1121"/>
      <c r="C1845" s="1122" t="s">
        <v>7500</v>
      </c>
      <c r="D1845" s="1121"/>
      <c r="E1845" s="1407"/>
      <c r="F1845" s="1408">
        <v>1</v>
      </c>
      <c r="G1845" s="13">
        <v>0</v>
      </c>
    </row>
    <row r="1846" spans="1:7">
      <c r="A1846" s="1122" t="s">
        <v>8029</v>
      </c>
      <c r="B1846" s="1121"/>
      <c r="C1846" s="1122" t="s">
        <v>7494</v>
      </c>
      <c r="D1846" s="1121"/>
      <c r="E1846" s="1407"/>
      <c r="F1846" s="1408">
        <v>1</v>
      </c>
      <c r="G1846" s="13">
        <v>0</v>
      </c>
    </row>
    <row r="1847" spans="1:7">
      <c r="A1847" s="1122" t="s">
        <v>8029</v>
      </c>
      <c r="B1847" s="1121"/>
      <c r="C1847" s="1122" t="s">
        <v>5217</v>
      </c>
      <c r="D1847" s="1121"/>
      <c r="E1847" s="1407">
        <v>1</v>
      </c>
      <c r="F1847" s="1408">
        <v>1</v>
      </c>
      <c r="G1847" s="13">
        <v>1</v>
      </c>
    </row>
    <row r="1848" spans="1:7">
      <c r="A1848" s="1122" t="s">
        <v>8029</v>
      </c>
      <c r="B1848" s="1121"/>
      <c r="C1848" s="1122" t="s">
        <v>7478</v>
      </c>
      <c r="D1848" s="1121"/>
      <c r="E1848" s="1407"/>
      <c r="F1848" s="1408">
        <v>1</v>
      </c>
      <c r="G1848" s="13">
        <v>0</v>
      </c>
    </row>
    <row r="1849" spans="1:7">
      <c r="A1849" s="1122" t="s">
        <v>8029</v>
      </c>
      <c r="B1849" s="1121"/>
      <c r="C1849" s="1122" t="s">
        <v>7480</v>
      </c>
      <c r="D1849" s="1121"/>
      <c r="E1849" s="1407">
        <v>1</v>
      </c>
      <c r="F1849" s="1408">
        <v>1</v>
      </c>
      <c r="G1849" s="13">
        <v>1</v>
      </c>
    </row>
    <row r="1850" spans="1:7">
      <c r="A1850" s="1122" t="s">
        <v>8029</v>
      </c>
      <c r="B1850" s="1121"/>
      <c r="C1850" s="1122" t="s">
        <v>7563</v>
      </c>
      <c r="D1850" s="1121"/>
      <c r="E1850" s="1407"/>
      <c r="F1850" s="1408">
        <v>1</v>
      </c>
      <c r="G1850" s="13">
        <v>0</v>
      </c>
    </row>
    <row r="1851" spans="1:7">
      <c r="A1851" s="1122" t="s">
        <v>8029</v>
      </c>
      <c r="B1851" s="1121"/>
      <c r="C1851" s="1122" t="s">
        <v>7565</v>
      </c>
      <c r="D1851" s="1121"/>
      <c r="E1851" s="1407"/>
      <c r="F1851" s="1408">
        <v>1</v>
      </c>
      <c r="G1851" s="13">
        <v>0</v>
      </c>
    </row>
    <row r="1852" spans="1:7">
      <c r="A1852" s="1122" t="s">
        <v>8029</v>
      </c>
      <c r="B1852" s="1121"/>
      <c r="C1852" s="1122" t="s">
        <v>7573</v>
      </c>
      <c r="D1852" s="1121"/>
      <c r="E1852" s="1407"/>
      <c r="F1852" s="1408">
        <v>1</v>
      </c>
      <c r="G1852" s="13">
        <v>0</v>
      </c>
    </row>
    <row r="1853" spans="1:7">
      <c r="A1853" s="1122" t="s">
        <v>8029</v>
      </c>
      <c r="B1853" s="1121"/>
      <c r="C1853" s="1122" t="s">
        <v>7559</v>
      </c>
      <c r="D1853" s="1121"/>
      <c r="E1853" s="1407"/>
      <c r="F1853" s="1408">
        <v>1</v>
      </c>
      <c r="G1853" s="13">
        <v>0</v>
      </c>
    </row>
    <row r="1854" spans="1:7">
      <c r="A1854" s="1122" t="s">
        <v>8029</v>
      </c>
      <c r="B1854" s="1121"/>
      <c r="C1854" s="1122" t="s">
        <v>7561</v>
      </c>
      <c r="D1854" s="1121"/>
      <c r="E1854" s="1407"/>
      <c r="F1854" s="1408">
        <v>1</v>
      </c>
      <c r="G1854" s="13">
        <v>0</v>
      </c>
    </row>
    <row r="1855" spans="1:7">
      <c r="A1855" s="1122" t="s">
        <v>8029</v>
      </c>
      <c r="B1855" s="1121"/>
      <c r="C1855" s="1122" t="s">
        <v>8025</v>
      </c>
      <c r="D1855" s="1121"/>
      <c r="E1855" s="1407"/>
      <c r="F1855" s="1408">
        <v>1</v>
      </c>
      <c r="G1855" s="13">
        <v>0</v>
      </c>
    </row>
    <row r="1856" spans="1:7">
      <c r="A1856" s="1122" t="s">
        <v>8029</v>
      </c>
      <c r="B1856" s="1121"/>
      <c r="C1856" s="1122" t="s">
        <v>8026</v>
      </c>
      <c r="D1856" s="1121"/>
      <c r="E1856" s="1407"/>
      <c r="F1856" s="1408">
        <v>1</v>
      </c>
      <c r="G1856" s="13">
        <v>0</v>
      </c>
    </row>
    <row r="1857" spans="1:7">
      <c r="A1857" s="1122" t="s">
        <v>8030</v>
      </c>
      <c r="B1857" s="1121"/>
      <c r="C1857" s="1122" t="s">
        <v>7492</v>
      </c>
      <c r="D1857" s="1121"/>
      <c r="E1857" s="1407"/>
      <c r="F1857" s="1408">
        <v>1</v>
      </c>
      <c r="G1857" s="13">
        <v>0</v>
      </c>
    </row>
    <row r="1858" spans="1:7">
      <c r="A1858" s="1122" t="s">
        <v>8030</v>
      </c>
      <c r="B1858" s="1121"/>
      <c r="C1858" s="1122" t="s">
        <v>7490</v>
      </c>
      <c r="D1858" s="1121"/>
      <c r="E1858" s="1407"/>
      <c r="F1858" s="1408">
        <v>1</v>
      </c>
      <c r="G1858" s="13">
        <v>0</v>
      </c>
    </row>
    <row r="1859" spans="1:7">
      <c r="A1859" s="1122" t="s">
        <v>8030</v>
      </c>
      <c r="B1859" s="1121"/>
      <c r="C1859" s="1122" t="s">
        <v>7529</v>
      </c>
      <c r="D1859" s="1121"/>
      <c r="E1859" s="1407">
        <v>1</v>
      </c>
      <c r="F1859" s="1408">
        <v>1</v>
      </c>
      <c r="G1859" s="13">
        <v>1</v>
      </c>
    </row>
    <row r="1860" spans="1:7">
      <c r="A1860" s="1122" t="s">
        <v>8030</v>
      </c>
      <c r="B1860" s="1121"/>
      <c r="C1860" s="1122" t="s">
        <v>7555</v>
      </c>
      <c r="D1860" s="1121"/>
      <c r="E1860" s="1407"/>
      <c r="F1860" s="1408">
        <v>1</v>
      </c>
      <c r="G1860" s="13">
        <v>0</v>
      </c>
    </row>
    <row r="1861" spans="1:7">
      <c r="A1861" s="1122" t="s">
        <v>8030</v>
      </c>
      <c r="B1861" s="1121"/>
      <c r="C1861" s="1122" t="s">
        <v>7551</v>
      </c>
      <c r="D1861" s="1121"/>
      <c r="E1861" s="1407"/>
      <c r="F1861" s="1408">
        <v>1</v>
      </c>
      <c r="G1861" s="13">
        <v>0</v>
      </c>
    </row>
    <row r="1862" spans="1:7">
      <c r="A1862" s="1122" t="s">
        <v>8030</v>
      </c>
      <c r="B1862" s="1121"/>
      <c r="C1862" s="1122" t="s">
        <v>7524</v>
      </c>
      <c r="D1862" s="1121"/>
      <c r="E1862" s="1407">
        <v>1</v>
      </c>
      <c r="F1862" s="1408">
        <v>1</v>
      </c>
      <c r="G1862" s="13">
        <v>1</v>
      </c>
    </row>
    <row r="1863" spans="1:7">
      <c r="A1863" s="1122" t="s">
        <v>8030</v>
      </c>
      <c r="B1863" s="1121"/>
      <c r="C1863" s="1122" t="s">
        <v>7545</v>
      </c>
      <c r="D1863" s="1121"/>
      <c r="E1863" s="1407"/>
      <c r="F1863" s="1408">
        <v>1</v>
      </c>
      <c r="G1863" s="13">
        <v>0</v>
      </c>
    </row>
    <row r="1864" spans="1:7">
      <c r="A1864" s="1122" t="s">
        <v>8030</v>
      </c>
      <c r="B1864" s="1121"/>
      <c r="C1864" s="1122" t="s">
        <v>7547</v>
      </c>
      <c r="D1864" s="1121"/>
      <c r="E1864" s="1407"/>
      <c r="F1864" s="1408">
        <v>1</v>
      </c>
      <c r="G1864" s="13">
        <v>0</v>
      </c>
    </row>
    <row r="1865" spans="1:7">
      <c r="A1865" s="1122" t="s">
        <v>8030</v>
      </c>
      <c r="B1865" s="1121"/>
      <c r="C1865" s="1122" t="s">
        <v>7549</v>
      </c>
      <c r="D1865" s="1121"/>
      <c r="E1865" s="1407"/>
      <c r="F1865" s="1408">
        <v>1</v>
      </c>
      <c r="G1865" s="13">
        <v>0</v>
      </c>
    </row>
    <row r="1866" spans="1:7">
      <c r="A1866" s="1122" t="s">
        <v>8030</v>
      </c>
      <c r="B1866" s="1121"/>
      <c r="C1866" s="1122" t="s">
        <v>7553</v>
      </c>
      <c r="D1866" s="1121"/>
      <c r="E1866" s="1407">
        <v>1</v>
      </c>
      <c r="F1866" s="1408">
        <v>1</v>
      </c>
      <c r="G1866" s="13">
        <v>1</v>
      </c>
    </row>
    <row r="1867" spans="1:7">
      <c r="A1867" s="1122" t="s">
        <v>8030</v>
      </c>
      <c r="B1867" s="1121"/>
      <c r="C1867" s="1122" t="s">
        <v>7557</v>
      </c>
      <c r="D1867" s="1121"/>
      <c r="E1867" s="1407"/>
      <c r="F1867" s="1408">
        <v>1</v>
      </c>
      <c r="G1867" s="13">
        <v>0</v>
      </c>
    </row>
    <row r="1868" spans="1:7">
      <c r="A1868" s="1122" t="s">
        <v>8030</v>
      </c>
      <c r="B1868" s="1121"/>
      <c r="C1868" s="1122" t="s">
        <v>7500</v>
      </c>
      <c r="D1868" s="1121"/>
      <c r="E1868" s="1407"/>
      <c r="F1868" s="1408">
        <v>1</v>
      </c>
      <c r="G1868" s="13">
        <v>0</v>
      </c>
    </row>
    <row r="1869" spans="1:7">
      <c r="A1869" s="1122" t="s">
        <v>8030</v>
      </c>
      <c r="B1869" s="1121"/>
      <c r="C1869" s="1122" t="s">
        <v>7494</v>
      </c>
      <c r="D1869" s="1121"/>
      <c r="E1869" s="1407"/>
      <c r="F1869" s="1408">
        <v>1</v>
      </c>
      <c r="G1869" s="13">
        <v>0</v>
      </c>
    </row>
    <row r="1870" spans="1:7">
      <c r="A1870" s="1122" t="s">
        <v>8030</v>
      </c>
      <c r="B1870" s="1121"/>
      <c r="C1870" s="1122" t="s">
        <v>5217</v>
      </c>
      <c r="D1870" s="1121"/>
      <c r="E1870" s="1407">
        <v>1</v>
      </c>
      <c r="F1870" s="1408">
        <v>1</v>
      </c>
      <c r="G1870" s="13">
        <v>1</v>
      </c>
    </row>
    <row r="1871" spans="1:7">
      <c r="A1871" s="1122" t="s">
        <v>8030</v>
      </c>
      <c r="B1871" s="1121"/>
      <c r="C1871" s="1122" t="s">
        <v>7478</v>
      </c>
      <c r="D1871" s="1121"/>
      <c r="E1871" s="1407">
        <v>1</v>
      </c>
      <c r="F1871" s="1408">
        <v>1</v>
      </c>
      <c r="G1871" s="13">
        <v>1</v>
      </c>
    </row>
    <row r="1872" spans="1:7">
      <c r="A1872" s="1122" t="s">
        <v>8030</v>
      </c>
      <c r="B1872" s="1121"/>
      <c r="C1872" s="1122" t="s">
        <v>7480</v>
      </c>
      <c r="D1872" s="1121"/>
      <c r="E1872" s="1407"/>
      <c r="F1872" s="1408">
        <v>1</v>
      </c>
      <c r="G1872" s="13">
        <v>0</v>
      </c>
    </row>
    <row r="1873" spans="1:7">
      <c r="A1873" s="1122" t="s">
        <v>8030</v>
      </c>
      <c r="B1873" s="1121"/>
      <c r="C1873" s="1122" t="s">
        <v>7563</v>
      </c>
      <c r="D1873" s="1121"/>
      <c r="E1873" s="1407"/>
      <c r="F1873" s="1408">
        <v>1</v>
      </c>
      <c r="G1873" s="13">
        <v>0</v>
      </c>
    </row>
    <row r="1874" spans="1:7">
      <c r="A1874" s="1122" t="s">
        <v>8030</v>
      </c>
      <c r="B1874" s="1121"/>
      <c r="C1874" s="1122" t="s">
        <v>7565</v>
      </c>
      <c r="D1874" s="1121"/>
      <c r="E1874" s="1407"/>
      <c r="F1874" s="1408">
        <v>1</v>
      </c>
      <c r="G1874" s="13">
        <v>0</v>
      </c>
    </row>
    <row r="1875" spans="1:7">
      <c r="A1875" s="1122" t="s">
        <v>8030</v>
      </c>
      <c r="B1875" s="1121"/>
      <c r="C1875" s="1122" t="s">
        <v>7573</v>
      </c>
      <c r="D1875" s="1121"/>
      <c r="E1875" s="1407"/>
      <c r="F1875" s="1408">
        <v>1</v>
      </c>
      <c r="G1875" s="13">
        <v>0</v>
      </c>
    </row>
    <row r="1876" spans="1:7">
      <c r="A1876" s="1122" t="s">
        <v>8030</v>
      </c>
      <c r="B1876" s="1121"/>
      <c r="C1876" s="1122" t="s">
        <v>7559</v>
      </c>
      <c r="D1876" s="1121"/>
      <c r="E1876" s="1407"/>
      <c r="F1876" s="1408">
        <v>1</v>
      </c>
      <c r="G1876" s="13">
        <v>0</v>
      </c>
    </row>
    <row r="1877" spans="1:7">
      <c r="A1877" s="1122" t="s">
        <v>8030</v>
      </c>
      <c r="B1877" s="1121"/>
      <c r="C1877" s="1122" t="s">
        <v>7561</v>
      </c>
      <c r="D1877" s="1121"/>
      <c r="E1877" s="1407"/>
      <c r="F1877" s="1408">
        <v>1</v>
      </c>
      <c r="G1877" s="13">
        <v>0</v>
      </c>
    </row>
    <row r="1878" spans="1:7">
      <c r="A1878" s="1122" t="s">
        <v>8030</v>
      </c>
      <c r="B1878" s="1121"/>
      <c r="C1878" s="1122" t="s">
        <v>8025</v>
      </c>
      <c r="D1878" s="1121"/>
      <c r="E1878" s="1407"/>
      <c r="F1878" s="1408">
        <v>1</v>
      </c>
      <c r="G1878" s="13">
        <v>0</v>
      </c>
    </row>
    <row r="1879" spans="1:7">
      <c r="A1879" s="1122" t="s">
        <v>8030</v>
      </c>
      <c r="B1879" s="1121"/>
      <c r="C1879" s="1122" t="s">
        <v>8026</v>
      </c>
      <c r="D1879" s="1121"/>
      <c r="E1879" s="1407"/>
      <c r="F1879" s="1408">
        <v>1</v>
      </c>
      <c r="G1879" s="13">
        <v>0</v>
      </c>
    </row>
    <row r="1880" spans="1:7">
      <c r="A1880" s="1122" t="s">
        <v>8031</v>
      </c>
      <c r="B1880" s="1121"/>
      <c r="C1880" s="1122" t="s">
        <v>7492</v>
      </c>
      <c r="D1880" s="1121"/>
      <c r="E1880" s="1407">
        <v>1</v>
      </c>
      <c r="F1880" s="1408">
        <v>1</v>
      </c>
      <c r="G1880" s="13">
        <v>1</v>
      </c>
    </row>
    <row r="1881" spans="1:7">
      <c r="A1881" s="1122" t="s">
        <v>8031</v>
      </c>
      <c r="B1881" s="1121"/>
      <c r="C1881" s="1122" t="s">
        <v>7490</v>
      </c>
      <c r="D1881" s="1121"/>
      <c r="E1881" s="1407"/>
      <c r="F1881" s="1408">
        <v>1</v>
      </c>
      <c r="G1881" s="13">
        <v>0</v>
      </c>
    </row>
    <row r="1882" spans="1:7">
      <c r="A1882" s="1122" t="s">
        <v>8031</v>
      </c>
      <c r="B1882" s="1121"/>
      <c r="C1882" s="1122" t="s">
        <v>7529</v>
      </c>
      <c r="D1882" s="1121"/>
      <c r="E1882" s="1407"/>
      <c r="F1882" s="1408">
        <v>1</v>
      </c>
      <c r="G1882" s="13">
        <v>0</v>
      </c>
    </row>
    <row r="1883" spans="1:7">
      <c r="A1883" s="1122" t="s">
        <v>8031</v>
      </c>
      <c r="B1883" s="1121"/>
      <c r="C1883" s="1122" t="s">
        <v>7555</v>
      </c>
      <c r="D1883" s="1121"/>
      <c r="E1883" s="1407"/>
      <c r="F1883" s="1408">
        <v>1</v>
      </c>
      <c r="G1883" s="13">
        <v>0</v>
      </c>
    </row>
    <row r="1884" spans="1:7">
      <c r="A1884" s="1122" t="s">
        <v>8031</v>
      </c>
      <c r="B1884" s="1121"/>
      <c r="C1884" s="1122" t="s">
        <v>7551</v>
      </c>
      <c r="D1884" s="1121"/>
      <c r="E1884" s="1407"/>
      <c r="F1884" s="1408">
        <v>1</v>
      </c>
      <c r="G1884" s="13">
        <v>0</v>
      </c>
    </row>
    <row r="1885" spans="1:7">
      <c r="A1885" s="1122" t="s">
        <v>8031</v>
      </c>
      <c r="B1885" s="1121"/>
      <c r="C1885" s="1122" t="s">
        <v>7524</v>
      </c>
      <c r="D1885" s="1121"/>
      <c r="E1885" s="1407">
        <v>1</v>
      </c>
      <c r="F1885" s="1408">
        <v>1</v>
      </c>
      <c r="G1885" s="13">
        <v>1</v>
      </c>
    </row>
    <row r="1886" spans="1:7">
      <c r="A1886" s="1122" t="s">
        <v>8031</v>
      </c>
      <c r="B1886" s="1121"/>
      <c r="C1886" s="1122" t="s">
        <v>7545</v>
      </c>
      <c r="D1886" s="1121"/>
      <c r="E1886" s="1407"/>
      <c r="F1886" s="1408">
        <v>1</v>
      </c>
      <c r="G1886" s="13">
        <v>0</v>
      </c>
    </row>
    <row r="1887" spans="1:7">
      <c r="A1887" s="1122" t="s">
        <v>8031</v>
      </c>
      <c r="B1887" s="1121"/>
      <c r="C1887" s="1122" t="s">
        <v>7547</v>
      </c>
      <c r="D1887" s="1121"/>
      <c r="E1887" s="1407"/>
      <c r="F1887" s="1408">
        <v>1</v>
      </c>
      <c r="G1887" s="13">
        <v>0</v>
      </c>
    </row>
    <row r="1888" spans="1:7">
      <c r="A1888" s="1122" t="s">
        <v>8031</v>
      </c>
      <c r="B1888" s="1121"/>
      <c r="C1888" s="1122" t="s">
        <v>7549</v>
      </c>
      <c r="D1888" s="1121"/>
      <c r="E1888" s="1407"/>
      <c r="F1888" s="1408">
        <v>1</v>
      </c>
      <c r="G1888" s="13">
        <v>0</v>
      </c>
    </row>
    <row r="1889" spans="1:7">
      <c r="A1889" s="1122" t="s">
        <v>8031</v>
      </c>
      <c r="B1889" s="1121"/>
      <c r="C1889" s="1122" t="s">
        <v>7553</v>
      </c>
      <c r="D1889" s="1121"/>
      <c r="E1889" s="1407"/>
      <c r="F1889" s="1408">
        <v>1</v>
      </c>
      <c r="G1889" s="13">
        <v>0</v>
      </c>
    </row>
    <row r="1890" spans="1:7">
      <c r="A1890" s="1122" t="s">
        <v>8031</v>
      </c>
      <c r="B1890" s="1121"/>
      <c r="C1890" s="1122" t="s">
        <v>7557</v>
      </c>
      <c r="D1890" s="1121"/>
      <c r="E1890" s="1407"/>
      <c r="F1890" s="1408">
        <v>1</v>
      </c>
      <c r="G1890" s="13">
        <v>0</v>
      </c>
    </row>
    <row r="1891" spans="1:7">
      <c r="A1891" s="1122" t="s">
        <v>8031</v>
      </c>
      <c r="B1891" s="1121"/>
      <c r="C1891" s="1122" t="s">
        <v>7500</v>
      </c>
      <c r="D1891" s="1121"/>
      <c r="E1891" s="1407"/>
      <c r="F1891" s="1408">
        <v>1</v>
      </c>
      <c r="G1891" s="13">
        <v>0</v>
      </c>
    </row>
    <row r="1892" spans="1:7">
      <c r="A1892" s="1122" t="s">
        <v>8031</v>
      </c>
      <c r="B1892" s="1121"/>
      <c r="C1892" s="1122" t="s">
        <v>7494</v>
      </c>
      <c r="D1892" s="1121"/>
      <c r="E1892" s="1407"/>
      <c r="F1892" s="1408">
        <v>1</v>
      </c>
      <c r="G1892" s="13">
        <v>0</v>
      </c>
    </row>
    <row r="1893" spans="1:7">
      <c r="A1893" s="1122" t="s">
        <v>8031</v>
      </c>
      <c r="B1893" s="1121"/>
      <c r="C1893" s="1122" t="s">
        <v>5217</v>
      </c>
      <c r="D1893" s="1121"/>
      <c r="E1893" s="1407"/>
      <c r="F1893" s="1408">
        <v>1</v>
      </c>
      <c r="G1893" s="13">
        <v>0</v>
      </c>
    </row>
    <row r="1894" spans="1:7">
      <c r="A1894" s="1122" t="s">
        <v>8031</v>
      </c>
      <c r="B1894" s="1121"/>
      <c r="C1894" s="1122" t="s">
        <v>7478</v>
      </c>
      <c r="D1894" s="1121"/>
      <c r="E1894" s="1407"/>
      <c r="F1894" s="1408">
        <v>1</v>
      </c>
      <c r="G1894" s="13">
        <v>0</v>
      </c>
    </row>
    <row r="1895" spans="1:7">
      <c r="A1895" s="1122" t="s">
        <v>8031</v>
      </c>
      <c r="B1895" s="1121"/>
      <c r="C1895" s="1122" t="s">
        <v>7480</v>
      </c>
      <c r="D1895" s="1121"/>
      <c r="E1895" s="1407"/>
      <c r="F1895" s="1408">
        <v>1</v>
      </c>
      <c r="G1895" s="13">
        <v>0</v>
      </c>
    </row>
    <row r="1896" spans="1:7">
      <c r="A1896" s="1122" t="s">
        <v>8031</v>
      </c>
      <c r="B1896" s="1121"/>
      <c r="C1896" s="1122" t="s">
        <v>7563</v>
      </c>
      <c r="D1896" s="1121"/>
      <c r="E1896" s="1407"/>
      <c r="F1896" s="1408">
        <v>1</v>
      </c>
      <c r="G1896" s="13">
        <v>0</v>
      </c>
    </row>
    <row r="1897" spans="1:7">
      <c r="A1897" s="1122" t="s">
        <v>8031</v>
      </c>
      <c r="B1897" s="1121"/>
      <c r="C1897" s="1122" t="s">
        <v>7565</v>
      </c>
      <c r="D1897" s="1121"/>
      <c r="E1897" s="1407"/>
      <c r="F1897" s="1408">
        <v>1</v>
      </c>
      <c r="G1897" s="13">
        <v>0</v>
      </c>
    </row>
    <row r="1898" spans="1:7">
      <c r="A1898" s="1122" t="s">
        <v>8031</v>
      </c>
      <c r="B1898" s="1121"/>
      <c r="C1898" s="1122" t="s">
        <v>7573</v>
      </c>
      <c r="D1898" s="1121"/>
      <c r="E1898" s="1407">
        <v>1</v>
      </c>
      <c r="F1898" s="1408">
        <v>1</v>
      </c>
      <c r="G1898" s="13">
        <v>1</v>
      </c>
    </row>
    <row r="1899" spans="1:7">
      <c r="A1899" s="1122" t="s">
        <v>8031</v>
      </c>
      <c r="B1899" s="1121"/>
      <c r="C1899" s="1122" t="s">
        <v>7559</v>
      </c>
      <c r="D1899" s="1121"/>
      <c r="E1899" s="1407">
        <v>1</v>
      </c>
      <c r="F1899" s="1408">
        <v>1</v>
      </c>
      <c r="G1899" s="13">
        <v>1</v>
      </c>
    </row>
    <row r="1900" spans="1:7">
      <c r="A1900" s="1122" t="s">
        <v>8031</v>
      </c>
      <c r="B1900" s="1121"/>
      <c r="C1900" s="1122" t="s">
        <v>7561</v>
      </c>
      <c r="D1900" s="1121"/>
      <c r="E1900" s="1407"/>
      <c r="F1900" s="1408">
        <v>1</v>
      </c>
      <c r="G1900" s="13">
        <v>0</v>
      </c>
    </row>
    <row r="1901" spans="1:7">
      <c r="A1901" s="1122" t="s">
        <v>8031</v>
      </c>
      <c r="B1901" s="1121"/>
      <c r="C1901" s="1122" t="s">
        <v>8025</v>
      </c>
      <c r="D1901" s="1121"/>
      <c r="E1901" s="1407"/>
      <c r="F1901" s="1408">
        <v>1</v>
      </c>
      <c r="G1901" s="13">
        <v>0</v>
      </c>
    </row>
    <row r="1902" spans="1:7">
      <c r="A1902" s="1122" t="s">
        <v>8031</v>
      </c>
      <c r="B1902" s="1121"/>
      <c r="C1902" s="1122" t="s">
        <v>8026</v>
      </c>
      <c r="D1902" s="1121"/>
      <c r="E1902" s="1407"/>
      <c r="F1902" s="1408">
        <v>1</v>
      </c>
      <c r="G1902" s="13">
        <v>0</v>
      </c>
    </row>
    <row r="1903" spans="1:7">
      <c r="A1903" s="1122" t="s">
        <v>8032</v>
      </c>
      <c r="B1903" s="1121"/>
      <c r="C1903" s="1122" t="s">
        <v>7492</v>
      </c>
      <c r="D1903" s="1121"/>
      <c r="E1903" s="1407"/>
      <c r="F1903" s="1408">
        <v>1</v>
      </c>
      <c r="G1903" s="13">
        <v>0</v>
      </c>
    </row>
    <row r="1904" spans="1:7">
      <c r="A1904" s="1122" t="s">
        <v>8032</v>
      </c>
      <c r="B1904" s="1121"/>
      <c r="C1904" s="1122" t="s">
        <v>7490</v>
      </c>
      <c r="D1904" s="1121"/>
      <c r="E1904" s="1407"/>
      <c r="F1904" s="1408">
        <v>1</v>
      </c>
      <c r="G1904" s="13">
        <v>0</v>
      </c>
    </row>
    <row r="1905" spans="1:7">
      <c r="A1905" s="1122" t="s">
        <v>8032</v>
      </c>
      <c r="B1905" s="1121"/>
      <c r="C1905" s="1122" t="s">
        <v>7529</v>
      </c>
      <c r="D1905" s="1121"/>
      <c r="E1905" s="1407"/>
      <c r="F1905" s="1408">
        <v>1</v>
      </c>
      <c r="G1905" s="13">
        <v>0</v>
      </c>
    </row>
    <row r="1906" spans="1:7">
      <c r="A1906" s="1122" t="s">
        <v>8032</v>
      </c>
      <c r="B1906" s="1121"/>
      <c r="C1906" s="1122" t="s">
        <v>7555</v>
      </c>
      <c r="D1906" s="1121"/>
      <c r="E1906" s="1407"/>
      <c r="F1906" s="1408">
        <v>1</v>
      </c>
      <c r="G1906" s="13">
        <v>0</v>
      </c>
    </row>
    <row r="1907" spans="1:7">
      <c r="A1907" s="1122" t="s">
        <v>8032</v>
      </c>
      <c r="B1907" s="1121"/>
      <c r="C1907" s="1122" t="s">
        <v>7551</v>
      </c>
      <c r="D1907" s="1121"/>
      <c r="E1907" s="1407"/>
      <c r="F1907" s="1408">
        <v>1</v>
      </c>
      <c r="G1907" s="13">
        <v>0</v>
      </c>
    </row>
    <row r="1908" spans="1:7">
      <c r="A1908" s="1122" t="s">
        <v>8032</v>
      </c>
      <c r="B1908" s="1121"/>
      <c r="C1908" s="1122" t="s">
        <v>7524</v>
      </c>
      <c r="D1908" s="1121"/>
      <c r="E1908" s="1407">
        <v>1</v>
      </c>
      <c r="F1908" s="1408">
        <v>1</v>
      </c>
      <c r="G1908" s="13">
        <v>1</v>
      </c>
    </row>
    <row r="1909" spans="1:7">
      <c r="A1909" s="1122" t="s">
        <v>8032</v>
      </c>
      <c r="B1909" s="1121"/>
      <c r="C1909" s="1122" t="s">
        <v>7545</v>
      </c>
      <c r="D1909" s="1121"/>
      <c r="E1909" s="1407"/>
      <c r="F1909" s="1408">
        <v>1</v>
      </c>
      <c r="G1909" s="13">
        <v>0</v>
      </c>
    </row>
    <row r="1910" spans="1:7">
      <c r="A1910" s="1122" t="s">
        <v>8032</v>
      </c>
      <c r="B1910" s="1121"/>
      <c r="C1910" s="1122" t="s">
        <v>7547</v>
      </c>
      <c r="D1910" s="1121"/>
      <c r="E1910" s="1407"/>
      <c r="F1910" s="1408">
        <v>1</v>
      </c>
      <c r="G1910" s="13">
        <v>0</v>
      </c>
    </row>
    <row r="1911" spans="1:7">
      <c r="A1911" s="1122" t="s">
        <v>8032</v>
      </c>
      <c r="B1911" s="1121"/>
      <c r="C1911" s="1122" t="s">
        <v>7549</v>
      </c>
      <c r="D1911" s="1121"/>
      <c r="E1911" s="1407"/>
      <c r="F1911" s="1408">
        <v>1</v>
      </c>
      <c r="G1911" s="13">
        <v>0</v>
      </c>
    </row>
    <row r="1912" spans="1:7">
      <c r="A1912" s="1122" t="s">
        <v>8032</v>
      </c>
      <c r="B1912" s="1121"/>
      <c r="C1912" s="1122" t="s">
        <v>7553</v>
      </c>
      <c r="D1912" s="1121"/>
      <c r="E1912" s="1407"/>
      <c r="F1912" s="1408">
        <v>1</v>
      </c>
      <c r="G1912" s="13">
        <v>0</v>
      </c>
    </row>
    <row r="1913" spans="1:7">
      <c r="A1913" s="1122" t="s">
        <v>8032</v>
      </c>
      <c r="B1913" s="1121"/>
      <c r="C1913" s="1122" t="s">
        <v>7557</v>
      </c>
      <c r="D1913" s="1121"/>
      <c r="E1913" s="1407"/>
      <c r="F1913" s="1408">
        <v>1</v>
      </c>
      <c r="G1913" s="13">
        <v>0</v>
      </c>
    </row>
    <row r="1914" spans="1:7">
      <c r="A1914" s="1122" t="s">
        <v>8032</v>
      </c>
      <c r="B1914" s="1121"/>
      <c r="C1914" s="1122" t="s">
        <v>7500</v>
      </c>
      <c r="D1914" s="1121"/>
      <c r="E1914" s="1407"/>
      <c r="F1914" s="1408">
        <v>1</v>
      </c>
      <c r="G1914" s="13">
        <v>0</v>
      </c>
    </row>
    <row r="1915" spans="1:7">
      <c r="A1915" s="1122" t="s">
        <v>8032</v>
      </c>
      <c r="B1915" s="1121"/>
      <c r="C1915" s="1122" t="s">
        <v>7494</v>
      </c>
      <c r="D1915" s="1121"/>
      <c r="E1915" s="1407">
        <v>1</v>
      </c>
      <c r="F1915" s="1408">
        <v>1</v>
      </c>
      <c r="G1915" s="13">
        <v>1</v>
      </c>
    </row>
    <row r="1916" spans="1:7">
      <c r="A1916" s="1122" t="s">
        <v>8032</v>
      </c>
      <c r="B1916" s="1121"/>
      <c r="C1916" s="1122" t="s">
        <v>5217</v>
      </c>
      <c r="D1916" s="1121"/>
      <c r="E1916" s="1407"/>
      <c r="F1916" s="1408">
        <v>1</v>
      </c>
      <c r="G1916" s="13">
        <v>0</v>
      </c>
    </row>
    <row r="1917" spans="1:7">
      <c r="A1917" s="1122" t="s">
        <v>8032</v>
      </c>
      <c r="B1917" s="1121"/>
      <c r="C1917" s="1122" t="s">
        <v>7478</v>
      </c>
      <c r="D1917" s="1121"/>
      <c r="E1917" s="1407"/>
      <c r="F1917" s="1408">
        <v>1</v>
      </c>
      <c r="G1917" s="13">
        <v>0</v>
      </c>
    </row>
    <row r="1918" spans="1:7">
      <c r="A1918" s="1122" t="s">
        <v>8032</v>
      </c>
      <c r="B1918" s="1121"/>
      <c r="C1918" s="1122" t="s">
        <v>7480</v>
      </c>
      <c r="D1918" s="1121"/>
      <c r="E1918" s="1407"/>
      <c r="F1918" s="1408">
        <v>1</v>
      </c>
      <c r="G1918" s="13">
        <v>0</v>
      </c>
    </row>
    <row r="1919" spans="1:7">
      <c r="A1919" s="1122" t="s">
        <v>8032</v>
      </c>
      <c r="B1919" s="1121"/>
      <c r="C1919" s="1122" t="s">
        <v>7563</v>
      </c>
      <c r="D1919" s="1121"/>
      <c r="E1919" s="1407"/>
      <c r="F1919" s="1408">
        <v>1</v>
      </c>
      <c r="G1919" s="13">
        <v>0</v>
      </c>
    </row>
    <row r="1920" spans="1:7">
      <c r="A1920" s="1122" t="s">
        <v>8032</v>
      </c>
      <c r="B1920" s="1121"/>
      <c r="C1920" s="1122" t="s">
        <v>7565</v>
      </c>
      <c r="D1920" s="1121"/>
      <c r="E1920" s="1407"/>
      <c r="F1920" s="1408">
        <v>1</v>
      </c>
      <c r="G1920" s="13">
        <v>0</v>
      </c>
    </row>
    <row r="1921" spans="1:7">
      <c r="A1921" s="1122" t="s">
        <v>8032</v>
      </c>
      <c r="B1921" s="1121"/>
      <c r="C1921" s="1122" t="s">
        <v>7573</v>
      </c>
      <c r="D1921" s="1121"/>
      <c r="E1921" s="1407">
        <v>1</v>
      </c>
      <c r="F1921" s="1408">
        <v>1</v>
      </c>
      <c r="G1921" s="13">
        <v>1</v>
      </c>
    </row>
    <row r="1922" spans="1:7">
      <c r="A1922" s="1122" t="s">
        <v>8032</v>
      </c>
      <c r="B1922" s="1121"/>
      <c r="C1922" s="1122" t="s">
        <v>7559</v>
      </c>
      <c r="D1922" s="1121"/>
      <c r="E1922" s="1407"/>
      <c r="F1922" s="1408">
        <v>1</v>
      </c>
      <c r="G1922" s="13">
        <v>0</v>
      </c>
    </row>
    <row r="1923" spans="1:7">
      <c r="A1923" s="1122" t="s">
        <v>8032</v>
      </c>
      <c r="B1923" s="1121"/>
      <c r="C1923" s="1122" t="s">
        <v>7561</v>
      </c>
      <c r="D1923" s="1121"/>
      <c r="E1923" s="1407">
        <v>1</v>
      </c>
      <c r="F1923" s="1408">
        <v>1</v>
      </c>
      <c r="G1923" s="13">
        <v>1</v>
      </c>
    </row>
    <row r="1924" spans="1:7">
      <c r="A1924" s="1122" t="s">
        <v>8032</v>
      </c>
      <c r="B1924" s="1121"/>
      <c r="C1924" s="1122" t="s">
        <v>8025</v>
      </c>
      <c r="D1924" s="1121"/>
      <c r="E1924" s="1407"/>
      <c r="F1924" s="1408">
        <v>1</v>
      </c>
      <c r="G1924" s="13">
        <v>0</v>
      </c>
    </row>
    <row r="1925" spans="1:7">
      <c r="A1925" s="1122" t="s">
        <v>8032</v>
      </c>
      <c r="B1925" s="1121"/>
      <c r="C1925" s="1122" t="s">
        <v>8026</v>
      </c>
      <c r="D1925" s="1121"/>
      <c r="E1925" s="1407"/>
      <c r="F1925" s="1408">
        <v>1</v>
      </c>
      <c r="G1925" s="13">
        <v>0</v>
      </c>
    </row>
    <row r="1926" spans="1:7">
      <c r="A1926" s="1122" t="s">
        <v>8033</v>
      </c>
      <c r="B1926" s="1121"/>
      <c r="C1926" s="1122" t="s">
        <v>7492</v>
      </c>
      <c r="D1926" s="1121"/>
      <c r="E1926" s="1407"/>
      <c r="F1926" s="1408">
        <v>1</v>
      </c>
      <c r="G1926" s="13">
        <v>0</v>
      </c>
    </row>
    <row r="1927" spans="1:7">
      <c r="A1927" s="1122" t="s">
        <v>8033</v>
      </c>
      <c r="B1927" s="1121"/>
      <c r="C1927" s="1122" t="s">
        <v>7490</v>
      </c>
      <c r="D1927" s="1121"/>
      <c r="E1927" s="1407">
        <v>1</v>
      </c>
      <c r="F1927" s="1408">
        <v>1</v>
      </c>
      <c r="G1927" s="13">
        <v>1</v>
      </c>
    </row>
    <row r="1928" spans="1:7">
      <c r="A1928" s="1122" t="s">
        <v>8033</v>
      </c>
      <c r="B1928" s="1121"/>
      <c r="C1928" s="1122" t="s">
        <v>7529</v>
      </c>
      <c r="D1928" s="1121"/>
      <c r="E1928" s="1407">
        <v>1</v>
      </c>
      <c r="F1928" s="1408">
        <v>1</v>
      </c>
      <c r="G1928" s="13">
        <v>1</v>
      </c>
    </row>
    <row r="1929" spans="1:7">
      <c r="A1929" s="1122" t="s">
        <v>8033</v>
      </c>
      <c r="B1929" s="1121"/>
      <c r="C1929" s="1122" t="s">
        <v>7555</v>
      </c>
      <c r="D1929" s="1121"/>
      <c r="E1929" s="1407"/>
      <c r="F1929" s="1408">
        <v>1</v>
      </c>
      <c r="G1929" s="13">
        <v>0</v>
      </c>
    </row>
    <row r="1930" spans="1:7">
      <c r="A1930" s="1122" t="s">
        <v>8033</v>
      </c>
      <c r="B1930" s="1121"/>
      <c r="C1930" s="1122" t="s">
        <v>7551</v>
      </c>
      <c r="D1930" s="1121"/>
      <c r="E1930" s="1407"/>
      <c r="F1930" s="1408">
        <v>1</v>
      </c>
      <c r="G1930" s="13">
        <v>0</v>
      </c>
    </row>
    <row r="1931" spans="1:7">
      <c r="A1931" s="1122" t="s">
        <v>8033</v>
      </c>
      <c r="B1931" s="1121"/>
      <c r="C1931" s="1122" t="s">
        <v>7524</v>
      </c>
      <c r="D1931" s="1121"/>
      <c r="E1931" s="1407">
        <v>1</v>
      </c>
      <c r="F1931" s="1408">
        <v>1</v>
      </c>
      <c r="G1931" s="13">
        <v>1</v>
      </c>
    </row>
    <row r="1932" spans="1:7">
      <c r="A1932" s="1122" t="s">
        <v>8033</v>
      </c>
      <c r="B1932" s="1121"/>
      <c r="C1932" s="1122" t="s">
        <v>7545</v>
      </c>
      <c r="D1932" s="1121"/>
      <c r="E1932" s="1407"/>
      <c r="F1932" s="1408">
        <v>1</v>
      </c>
      <c r="G1932" s="13">
        <v>0</v>
      </c>
    </row>
    <row r="1933" spans="1:7">
      <c r="A1933" s="1122" t="s">
        <v>8033</v>
      </c>
      <c r="B1933" s="1121"/>
      <c r="C1933" s="1122" t="s">
        <v>7547</v>
      </c>
      <c r="D1933" s="1121"/>
      <c r="E1933" s="1407"/>
      <c r="F1933" s="1408">
        <v>1</v>
      </c>
      <c r="G1933" s="13">
        <v>0</v>
      </c>
    </row>
    <row r="1934" spans="1:7">
      <c r="A1934" s="1122" t="s">
        <v>8033</v>
      </c>
      <c r="B1934" s="1121"/>
      <c r="C1934" s="1122" t="s">
        <v>7549</v>
      </c>
      <c r="D1934" s="1121"/>
      <c r="E1934" s="1407"/>
      <c r="F1934" s="1408">
        <v>1</v>
      </c>
      <c r="G1934" s="13">
        <v>0</v>
      </c>
    </row>
    <row r="1935" spans="1:7">
      <c r="A1935" s="1122" t="s">
        <v>8033</v>
      </c>
      <c r="B1935" s="1121"/>
      <c r="C1935" s="1122" t="s">
        <v>7553</v>
      </c>
      <c r="D1935" s="1121"/>
      <c r="E1935" s="1407"/>
      <c r="F1935" s="1408">
        <v>1</v>
      </c>
      <c r="G1935" s="13">
        <v>0</v>
      </c>
    </row>
    <row r="1936" spans="1:7">
      <c r="A1936" s="1122" t="s">
        <v>8033</v>
      </c>
      <c r="B1936" s="1121"/>
      <c r="C1936" s="1122" t="s">
        <v>7557</v>
      </c>
      <c r="D1936" s="1121"/>
      <c r="E1936" s="1407"/>
      <c r="F1936" s="1408">
        <v>1</v>
      </c>
      <c r="G1936" s="13">
        <v>0</v>
      </c>
    </row>
    <row r="1937" spans="1:7">
      <c r="A1937" s="1122" t="s">
        <v>8033</v>
      </c>
      <c r="B1937" s="1121"/>
      <c r="C1937" s="1122" t="s">
        <v>7500</v>
      </c>
      <c r="D1937" s="1121"/>
      <c r="E1937" s="1407"/>
      <c r="F1937" s="1408">
        <v>1</v>
      </c>
      <c r="G1937" s="13">
        <v>0</v>
      </c>
    </row>
    <row r="1938" spans="1:7">
      <c r="A1938" s="1122" t="s">
        <v>8033</v>
      </c>
      <c r="B1938" s="1121"/>
      <c r="C1938" s="1122" t="s">
        <v>7494</v>
      </c>
      <c r="D1938" s="1121"/>
      <c r="E1938" s="1407"/>
      <c r="F1938" s="1408">
        <v>1</v>
      </c>
      <c r="G1938" s="13">
        <v>0</v>
      </c>
    </row>
    <row r="1939" spans="1:7">
      <c r="A1939" s="1122" t="s">
        <v>8033</v>
      </c>
      <c r="B1939" s="1121"/>
      <c r="C1939" s="1122" t="s">
        <v>5217</v>
      </c>
      <c r="D1939" s="1121"/>
      <c r="E1939" s="1407"/>
      <c r="F1939" s="1408">
        <v>1</v>
      </c>
      <c r="G1939" s="13">
        <v>0</v>
      </c>
    </row>
    <row r="1940" spans="1:7">
      <c r="A1940" s="1122" t="s">
        <v>8033</v>
      </c>
      <c r="B1940" s="1121"/>
      <c r="C1940" s="1122" t="s">
        <v>7478</v>
      </c>
      <c r="D1940" s="1121"/>
      <c r="E1940" s="1407"/>
      <c r="F1940" s="1408">
        <v>1</v>
      </c>
      <c r="G1940" s="13">
        <v>0</v>
      </c>
    </row>
    <row r="1941" spans="1:7">
      <c r="A1941" s="1122" t="s">
        <v>8033</v>
      </c>
      <c r="B1941" s="1121"/>
      <c r="C1941" s="1122" t="s">
        <v>7480</v>
      </c>
      <c r="D1941" s="1121"/>
      <c r="E1941" s="1407"/>
      <c r="F1941" s="1408">
        <v>1</v>
      </c>
      <c r="G1941" s="13">
        <v>0</v>
      </c>
    </row>
    <row r="1942" spans="1:7">
      <c r="A1942" s="1122" t="s">
        <v>8033</v>
      </c>
      <c r="B1942" s="1121"/>
      <c r="C1942" s="1122" t="s">
        <v>7563</v>
      </c>
      <c r="D1942" s="1121"/>
      <c r="E1942" s="1407"/>
      <c r="F1942" s="1408">
        <v>1</v>
      </c>
      <c r="G1942" s="13">
        <v>0</v>
      </c>
    </row>
    <row r="1943" spans="1:7">
      <c r="A1943" s="1122" t="s">
        <v>8033</v>
      </c>
      <c r="B1943" s="1121"/>
      <c r="C1943" s="1122" t="s">
        <v>7565</v>
      </c>
      <c r="D1943" s="1121"/>
      <c r="E1943" s="1407"/>
      <c r="F1943" s="1408">
        <v>1</v>
      </c>
      <c r="G1943" s="13">
        <v>0</v>
      </c>
    </row>
    <row r="1944" spans="1:7">
      <c r="A1944" s="1122" t="s">
        <v>8033</v>
      </c>
      <c r="B1944" s="1121"/>
      <c r="C1944" s="1122" t="s">
        <v>7573</v>
      </c>
      <c r="D1944" s="1121"/>
      <c r="E1944" s="1407">
        <v>1</v>
      </c>
      <c r="F1944" s="1408">
        <v>1</v>
      </c>
      <c r="G1944" s="13">
        <v>1</v>
      </c>
    </row>
    <row r="1945" spans="1:7">
      <c r="A1945" s="1122" t="s">
        <v>8033</v>
      </c>
      <c r="B1945" s="1121"/>
      <c r="C1945" s="1122" t="s">
        <v>7559</v>
      </c>
      <c r="D1945" s="1121"/>
      <c r="E1945" s="1407">
        <v>1</v>
      </c>
      <c r="F1945" s="1408">
        <v>1</v>
      </c>
      <c r="G1945" s="13">
        <v>1</v>
      </c>
    </row>
    <row r="1946" spans="1:7">
      <c r="A1946" s="1122" t="s">
        <v>8033</v>
      </c>
      <c r="B1946" s="1121"/>
      <c r="C1946" s="1122" t="s">
        <v>7561</v>
      </c>
      <c r="D1946" s="1121"/>
      <c r="E1946" s="1407"/>
      <c r="F1946" s="1408">
        <v>1</v>
      </c>
      <c r="G1946" s="13">
        <v>0</v>
      </c>
    </row>
    <row r="1947" spans="1:7">
      <c r="A1947" s="1122" t="s">
        <v>8033</v>
      </c>
      <c r="B1947" s="1121"/>
      <c r="C1947" s="1122" t="s">
        <v>8025</v>
      </c>
      <c r="D1947" s="1121"/>
      <c r="E1947" s="1407"/>
      <c r="F1947" s="1408">
        <v>1</v>
      </c>
      <c r="G1947" s="13">
        <v>0</v>
      </c>
    </row>
    <row r="1948" spans="1:7">
      <c r="A1948" s="1122" t="s">
        <v>8033</v>
      </c>
      <c r="B1948" s="1121"/>
      <c r="C1948" s="1122" t="s">
        <v>8026</v>
      </c>
      <c r="D1948" s="1121"/>
      <c r="E1948" s="1407"/>
      <c r="F1948" s="1408">
        <v>1</v>
      </c>
      <c r="G1948" s="13">
        <v>0</v>
      </c>
    </row>
    <row r="1949" spans="1:7">
      <c r="A1949" s="1122" t="s">
        <v>8034</v>
      </c>
      <c r="B1949" s="1121"/>
      <c r="C1949" s="1122" t="s">
        <v>7492</v>
      </c>
      <c r="D1949" s="1121"/>
      <c r="E1949" s="1407"/>
      <c r="F1949" s="1408">
        <v>1</v>
      </c>
      <c r="G1949" s="13">
        <v>0</v>
      </c>
    </row>
    <row r="1950" spans="1:7">
      <c r="A1950" s="1122" t="s">
        <v>8034</v>
      </c>
      <c r="B1950" s="1121"/>
      <c r="C1950" s="1122" t="s">
        <v>7490</v>
      </c>
      <c r="D1950" s="1121"/>
      <c r="E1950" s="1407"/>
      <c r="F1950" s="1408">
        <v>1</v>
      </c>
      <c r="G1950" s="13">
        <v>0</v>
      </c>
    </row>
    <row r="1951" spans="1:7">
      <c r="A1951" s="1122" t="s">
        <v>8034</v>
      </c>
      <c r="B1951" s="1121"/>
      <c r="C1951" s="1122" t="s">
        <v>7529</v>
      </c>
      <c r="D1951" s="1121"/>
      <c r="E1951" s="1407">
        <v>1</v>
      </c>
      <c r="F1951" s="1408">
        <v>1</v>
      </c>
      <c r="G1951" s="13">
        <v>1</v>
      </c>
    </row>
    <row r="1952" spans="1:7">
      <c r="A1952" s="1122" t="s">
        <v>8034</v>
      </c>
      <c r="B1952" s="1121"/>
      <c r="C1952" s="1122" t="s">
        <v>7555</v>
      </c>
      <c r="D1952" s="1121"/>
      <c r="E1952" s="1407"/>
      <c r="F1952" s="1408">
        <v>1</v>
      </c>
      <c r="G1952" s="13">
        <v>0</v>
      </c>
    </row>
    <row r="1953" spans="1:7">
      <c r="A1953" s="1122" t="s">
        <v>8034</v>
      </c>
      <c r="B1953" s="1121"/>
      <c r="C1953" s="1122" t="s">
        <v>7551</v>
      </c>
      <c r="D1953" s="1121"/>
      <c r="E1953" s="1407"/>
      <c r="F1953" s="1408">
        <v>1</v>
      </c>
      <c r="G1953" s="13">
        <v>0</v>
      </c>
    </row>
    <row r="1954" spans="1:7">
      <c r="A1954" s="1122" t="s">
        <v>8034</v>
      </c>
      <c r="B1954" s="1121"/>
      <c r="C1954" s="1122" t="s">
        <v>7524</v>
      </c>
      <c r="D1954" s="1121"/>
      <c r="E1954" s="1407">
        <v>1</v>
      </c>
      <c r="F1954" s="1408">
        <v>1</v>
      </c>
      <c r="G1954" s="13">
        <v>1</v>
      </c>
    </row>
    <row r="1955" spans="1:7">
      <c r="A1955" s="1122" t="s">
        <v>8034</v>
      </c>
      <c r="B1955" s="1121"/>
      <c r="C1955" s="1122" t="s">
        <v>7545</v>
      </c>
      <c r="D1955" s="1121"/>
      <c r="E1955" s="1407"/>
      <c r="F1955" s="1408">
        <v>1</v>
      </c>
      <c r="G1955" s="13">
        <v>0</v>
      </c>
    </row>
    <row r="1956" spans="1:7">
      <c r="A1956" s="1122" t="s">
        <v>8034</v>
      </c>
      <c r="B1956" s="1121"/>
      <c r="C1956" s="1122" t="s">
        <v>7547</v>
      </c>
      <c r="D1956" s="1121"/>
      <c r="E1956" s="1407"/>
      <c r="F1956" s="1408">
        <v>1</v>
      </c>
      <c r="G1956" s="13">
        <v>0</v>
      </c>
    </row>
    <row r="1957" spans="1:7">
      <c r="A1957" s="1122" t="s">
        <v>8034</v>
      </c>
      <c r="B1957" s="1121"/>
      <c r="C1957" s="1122" t="s">
        <v>7549</v>
      </c>
      <c r="D1957" s="1121"/>
      <c r="E1957" s="1407"/>
      <c r="F1957" s="1408">
        <v>1</v>
      </c>
      <c r="G1957" s="13">
        <v>0</v>
      </c>
    </row>
    <row r="1958" spans="1:7">
      <c r="A1958" s="1122" t="s">
        <v>8034</v>
      </c>
      <c r="B1958" s="1121"/>
      <c r="C1958" s="1122" t="s">
        <v>7553</v>
      </c>
      <c r="D1958" s="1121"/>
      <c r="E1958" s="1407"/>
      <c r="F1958" s="1408">
        <v>1</v>
      </c>
      <c r="G1958" s="13">
        <v>0</v>
      </c>
    </row>
    <row r="1959" spans="1:7">
      <c r="A1959" s="1122" t="s">
        <v>8034</v>
      </c>
      <c r="B1959" s="1121"/>
      <c r="C1959" s="1122" t="s">
        <v>7557</v>
      </c>
      <c r="D1959" s="1121"/>
      <c r="E1959" s="1407"/>
      <c r="F1959" s="1408">
        <v>1</v>
      </c>
      <c r="G1959" s="13">
        <v>0</v>
      </c>
    </row>
    <row r="1960" spans="1:7">
      <c r="A1960" s="1122" t="s">
        <v>8034</v>
      </c>
      <c r="B1960" s="1121"/>
      <c r="C1960" s="1122" t="s">
        <v>7500</v>
      </c>
      <c r="D1960" s="1121"/>
      <c r="E1960" s="1407">
        <v>1</v>
      </c>
      <c r="F1960" s="1408">
        <v>1</v>
      </c>
      <c r="G1960" s="13">
        <v>1</v>
      </c>
    </row>
    <row r="1961" spans="1:7">
      <c r="A1961" s="1122" t="s">
        <v>8034</v>
      </c>
      <c r="B1961" s="1121"/>
      <c r="C1961" s="1122" t="s">
        <v>7494</v>
      </c>
      <c r="D1961" s="1121"/>
      <c r="E1961" s="1407"/>
      <c r="F1961" s="1408">
        <v>1</v>
      </c>
      <c r="G1961" s="13">
        <v>0</v>
      </c>
    </row>
    <row r="1962" spans="1:7">
      <c r="A1962" s="1122" t="s">
        <v>8034</v>
      </c>
      <c r="B1962" s="1121"/>
      <c r="C1962" s="1122" t="s">
        <v>5217</v>
      </c>
      <c r="D1962" s="1121"/>
      <c r="E1962" s="1407"/>
      <c r="F1962" s="1408">
        <v>1</v>
      </c>
      <c r="G1962" s="13">
        <v>0</v>
      </c>
    </row>
    <row r="1963" spans="1:7">
      <c r="A1963" s="1122" t="s">
        <v>8034</v>
      </c>
      <c r="B1963" s="1121"/>
      <c r="C1963" s="1122" t="s">
        <v>7478</v>
      </c>
      <c r="D1963" s="1121"/>
      <c r="E1963" s="1407"/>
      <c r="F1963" s="1408">
        <v>1</v>
      </c>
      <c r="G1963" s="13">
        <v>0</v>
      </c>
    </row>
    <row r="1964" spans="1:7">
      <c r="A1964" s="1122" t="s">
        <v>8034</v>
      </c>
      <c r="B1964" s="1121"/>
      <c r="C1964" s="1122" t="s">
        <v>7480</v>
      </c>
      <c r="D1964" s="1121"/>
      <c r="E1964" s="1407"/>
      <c r="F1964" s="1408">
        <v>1</v>
      </c>
      <c r="G1964" s="13">
        <v>0</v>
      </c>
    </row>
    <row r="1965" spans="1:7">
      <c r="A1965" s="1122" t="s">
        <v>8034</v>
      </c>
      <c r="B1965" s="1121"/>
      <c r="C1965" s="1122" t="s">
        <v>7563</v>
      </c>
      <c r="D1965" s="1121"/>
      <c r="E1965" s="1407"/>
      <c r="F1965" s="1408">
        <v>1</v>
      </c>
      <c r="G1965" s="13">
        <v>0</v>
      </c>
    </row>
    <row r="1966" spans="1:7">
      <c r="A1966" s="1122" t="s">
        <v>8034</v>
      </c>
      <c r="B1966" s="1121"/>
      <c r="C1966" s="1122" t="s">
        <v>7565</v>
      </c>
      <c r="D1966" s="1121"/>
      <c r="E1966" s="1407"/>
      <c r="F1966" s="1408">
        <v>1</v>
      </c>
      <c r="G1966" s="13">
        <v>0</v>
      </c>
    </row>
    <row r="1967" spans="1:7">
      <c r="A1967" s="1122" t="s">
        <v>8034</v>
      </c>
      <c r="B1967" s="1121"/>
      <c r="C1967" s="1122" t="s">
        <v>7573</v>
      </c>
      <c r="D1967" s="1121"/>
      <c r="E1967" s="1407">
        <v>1</v>
      </c>
      <c r="F1967" s="1408">
        <v>1</v>
      </c>
      <c r="G1967" s="13">
        <v>1</v>
      </c>
    </row>
    <row r="1968" spans="1:7">
      <c r="A1968" s="1122" t="s">
        <v>8034</v>
      </c>
      <c r="B1968" s="1121"/>
      <c r="C1968" s="1122" t="s">
        <v>7559</v>
      </c>
      <c r="D1968" s="1121"/>
      <c r="E1968" s="1407"/>
      <c r="F1968" s="1408">
        <v>1</v>
      </c>
      <c r="G1968" s="13">
        <v>0</v>
      </c>
    </row>
    <row r="1969" spans="1:7">
      <c r="A1969" s="1122" t="s">
        <v>8034</v>
      </c>
      <c r="B1969" s="1121"/>
      <c r="C1969" s="1122" t="s">
        <v>7561</v>
      </c>
      <c r="D1969" s="1121"/>
      <c r="E1969" s="1407">
        <v>1</v>
      </c>
      <c r="F1969" s="1408">
        <v>1</v>
      </c>
      <c r="G1969" s="13">
        <v>1</v>
      </c>
    </row>
    <row r="1970" spans="1:7">
      <c r="A1970" s="1122" t="s">
        <v>8034</v>
      </c>
      <c r="B1970" s="1121"/>
      <c r="C1970" s="1122" t="s">
        <v>8025</v>
      </c>
      <c r="D1970" s="1121"/>
      <c r="E1970" s="1407"/>
      <c r="F1970" s="1408">
        <v>1</v>
      </c>
      <c r="G1970" s="13">
        <v>0</v>
      </c>
    </row>
    <row r="1971" spans="1:7">
      <c r="A1971" s="1122" t="s">
        <v>8034</v>
      </c>
      <c r="B1971" s="1121"/>
      <c r="C1971" s="1122" t="s">
        <v>8026</v>
      </c>
      <c r="D1971" s="1121"/>
      <c r="E1971" s="1407"/>
      <c r="F1971" s="1408">
        <v>1</v>
      </c>
      <c r="G1971" s="13">
        <v>0</v>
      </c>
    </row>
    <row r="1972" spans="1:7">
      <c r="A1972" s="1122" t="s">
        <v>8035</v>
      </c>
      <c r="B1972" s="1121"/>
      <c r="C1972" s="1122" t="s">
        <v>7492</v>
      </c>
      <c r="D1972" s="1121"/>
      <c r="E1972" s="1407"/>
      <c r="F1972" s="1408">
        <v>1</v>
      </c>
      <c r="G1972" s="13">
        <v>0</v>
      </c>
    </row>
    <row r="1973" spans="1:7">
      <c r="A1973" s="1122" t="s">
        <v>8035</v>
      </c>
      <c r="B1973" s="1121"/>
      <c r="C1973" s="1122" t="s">
        <v>7490</v>
      </c>
      <c r="D1973" s="1121"/>
      <c r="E1973" s="1407"/>
      <c r="F1973" s="1408">
        <v>1</v>
      </c>
      <c r="G1973" s="13">
        <v>0</v>
      </c>
    </row>
    <row r="1974" spans="1:7">
      <c r="A1974" s="1122" t="s">
        <v>8035</v>
      </c>
      <c r="B1974" s="1121"/>
      <c r="C1974" s="1122" t="s">
        <v>7529</v>
      </c>
      <c r="D1974" s="1121"/>
      <c r="E1974" s="1407"/>
      <c r="F1974" s="1408">
        <v>1</v>
      </c>
      <c r="G1974" s="13">
        <v>0</v>
      </c>
    </row>
    <row r="1975" spans="1:7">
      <c r="A1975" s="1122" t="s">
        <v>8035</v>
      </c>
      <c r="B1975" s="1121"/>
      <c r="C1975" s="1122" t="s">
        <v>7555</v>
      </c>
      <c r="D1975" s="1121"/>
      <c r="E1975" s="1407"/>
      <c r="F1975" s="1408">
        <v>1</v>
      </c>
      <c r="G1975" s="13">
        <v>0</v>
      </c>
    </row>
    <row r="1976" spans="1:7">
      <c r="A1976" s="1122" t="s">
        <v>8035</v>
      </c>
      <c r="B1976" s="1121"/>
      <c r="C1976" s="1122" t="s">
        <v>7551</v>
      </c>
      <c r="D1976" s="1121"/>
      <c r="E1976" s="1407"/>
      <c r="F1976" s="1408">
        <v>1</v>
      </c>
      <c r="G1976" s="13">
        <v>0</v>
      </c>
    </row>
    <row r="1977" spans="1:7">
      <c r="A1977" s="1122" t="s">
        <v>8035</v>
      </c>
      <c r="B1977" s="1121"/>
      <c r="C1977" s="1122" t="s">
        <v>7524</v>
      </c>
      <c r="D1977" s="1121"/>
      <c r="E1977" s="1407">
        <v>1</v>
      </c>
      <c r="F1977" s="1408">
        <v>1</v>
      </c>
      <c r="G1977" s="13">
        <v>1</v>
      </c>
    </row>
    <row r="1978" spans="1:7">
      <c r="A1978" s="1122" t="s">
        <v>8035</v>
      </c>
      <c r="B1978" s="1121"/>
      <c r="C1978" s="1122" t="s">
        <v>7545</v>
      </c>
      <c r="D1978" s="1121"/>
      <c r="E1978" s="1407"/>
      <c r="F1978" s="1408">
        <v>1</v>
      </c>
      <c r="G1978" s="13">
        <v>0</v>
      </c>
    </row>
    <row r="1979" spans="1:7">
      <c r="A1979" s="1122" t="s">
        <v>8035</v>
      </c>
      <c r="B1979" s="1121"/>
      <c r="C1979" s="1122" t="s">
        <v>7547</v>
      </c>
      <c r="D1979" s="1121"/>
      <c r="E1979" s="1407"/>
      <c r="F1979" s="1408">
        <v>1</v>
      </c>
      <c r="G1979" s="13">
        <v>0</v>
      </c>
    </row>
    <row r="1980" spans="1:7">
      <c r="A1980" s="1122" t="s">
        <v>8035</v>
      </c>
      <c r="B1980" s="1121"/>
      <c r="C1980" s="1122" t="s">
        <v>7549</v>
      </c>
      <c r="D1980" s="1121"/>
      <c r="E1980" s="1407"/>
      <c r="F1980" s="1408">
        <v>1</v>
      </c>
      <c r="G1980" s="13">
        <v>0</v>
      </c>
    </row>
    <row r="1981" spans="1:7">
      <c r="A1981" s="1122" t="s">
        <v>8035</v>
      </c>
      <c r="B1981" s="1121"/>
      <c r="C1981" s="1122" t="s">
        <v>7553</v>
      </c>
      <c r="D1981" s="1121"/>
      <c r="E1981" s="1407"/>
      <c r="F1981" s="1408">
        <v>1</v>
      </c>
      <c r="G1981" s="13">
        <v>0</v>
      </c>
    </row>
    <row r="1982" spans="1:7">
      <c r="A1982" s="1122" t="s">
        <v>8035</v>
      </c>
      <c r="B1982" s="1121"/>
      <c r="C1982" s="1122" t="s">
        <v>7557</v>
      </c>
      <c r="D1982" s="1121"/>
      <c r="E1982" s="1407">
        <v>1</v>
      </c>
      <c r="F1982" s="1408">
        <v>1</v>
      </c>
      <c r="G1982" s="13">
        <v>1</v>
      </c>
    </row>
    <row r="1983" spans="1:7">
      <c r="A1983" s="1122" t="s">
        <v>8035</v>
      </c>
      <c r="B1983" s="1121"/>
      <c r="C1983" s="1122" t="s">
        <v>7500</v>
      </c>
      <c r="D1983" s="1121"/>
      <c r="E1983" s="1407"/>
      <c r="F1983" s="1408">
        <v>1</v>
      </c>
      <c r="G1983" s="13">
        <v>0</v>
      </c>
    </row>
    <row r="1984" spans="1:7">
      <c r="A1984" s="1122" t="s">
        <v>8035</v>
      </c>
      <c r="B1984" s="1121"/>
      <c r="C1984" s="1122" t="s">
        <v>7494</v>
      </c>
      <c r="D1984" s="1121"/>
      <c r="E1984" s="1407"/>
      <c r="F1984" s="1408">
        <v>1</v>
      </c>
      <c r="G1984" s="13">
        <v>0</v>
      </c>
    </row>
    <row r="1985" spans="1:7">
      <c r="A1985" s="1122" t="s">
        <v>8035</v>
      </c>
      <c r="B1985" s="1121"/>
      <c r="C1985" s="1122" t="s">
        <v>5217</v>
      </c>
      <c r="D1985" s="1121"/>
      <c r="E1985" s="1407">
        <v>1</v>
      </c>
      <c r="F1985" s="1408">
        <v>1</v>
      </c>
      <c r="G1985" s="13">
        <v>1</v>
      </c>
    </row>
    <row r="1986" spans="1:7">
      <c r="A1986" s="1122" t="s">
        <v>8035</v>
      </c>
      <c r="B1986" s="1121"/>
      <c r="C1986" s="1122" t="s">
        <v>7478</v>
      </c>
      <c r="D1986" s="1121"/>
      <c r="E1986" s="1407"/>
      <c r="F1986" s="1408">
        <v>1</v>
      </c>
      <c r="G1986" s="13">
        <v>0</v>
      </c>
    </row>
    <row r="1987" spans="1:7">
      <c r="A1987" s="1122" t="s">
        <v>8035</v>
      </c>
      <c r="B1987" s="1121"/>
      <c r="C1987" s="1122" t="s">
        <v>7480</v>
      </c>
      <c r="D1987" s="1121"/>
      <c r="E1987" s="1407"/>
      <c r="F1987" s="1408">
        <v>1</v>
      </c>
      <c r="G1987" s="13">
        <v>0</v>
      </c>
    </row>
    <row r="1988" spans="1:7">
      <c r="A1988" s="1122" t="s">
        <v>8035</v>
      </c>
      <c r="B1988" s="1121"/>
      <c r="C1988" s="1122" t="s">
        <v>7563</v>
      </c>
      <c r="D1988" s="1121"/>
      <c r="E1988" s="1407"/>
      <c r="F1988" s="1408">
        <v>1</v>
      </c>
      <c r="G1988" s="13">
        <v>0</v>
      </c>
    </row>
    <row r="1989" spans="1:7">
      <c r="A1989" s="1122" t="s">
        <v>8035</v>
      </c>
      <c r="B1989" s="1121"/>
      <c r="C1989" s="1122" t="s">
        <v>7565</v>
      </c>
      <c r="D1989" s="1121"/>
      <c r="E1989" s="1407"/>
      <c r="F1989" s="1408">
        <v>1</v>
      </c>
      <c r="G1989" s="13">
        <v>0</v>
      </c>
    </row>
    <row r="1990" spans="1:7">
      <c r="A1990" s="1122" t="s">
        <v>8035</v>
      </c>
      <c r="B1990" s="1121"/>
      <c r="C1990" s="1122" t="s">
        <v>7573</v>
      </c>
      <c r="D1990" s="1121"/>
      <c r="E1990" s="1407"/>
      <c r="F1990" s="1408">
        <v>1</v>
      </c>
      <c r="G1990" s="13">
        <v>0</v>
      </c>
    </row>
    <row r="1991" spans="1:7">
      <c r="A1991" s="1122" t="s">
        <v>8035</v>
      </c>
      <c r="B1991" s="1121"/>
      <c r="C1991" s="1122" t="s">
        <v>7559</v>
      </c>
      <c r="D1991" s="1121"/>
      <c r="E1991" s="1407"/>
      <c r="F1991" s="1408">
        <v>1</v>
      </c>
      <c r="G1991" s="13">
        <v>0</v>
      </c>
    </row>
    <row r="1992" spans="1:7">
      <c r="A1992" s="1122" t="s">
        <v>8035</v>
      </c>
      <c r="B1992" s="1121"/>
      <c r="C1992" s="1122" t="s">
        <v>7561</v>
      </c>
      <c r="D1992" s="1121"/>
      <c r="E1992" s="1407"/>
      <c r="F1992" s="1408">
        <v>1</v>
      </c>
      <c r="G1992" s="13">
        <v>0</v>
      </c>
    </row>
    <row r="1993" spans="1:7">
      <c r="A1993" s="1122" t="s">
        <v>8035</v>
      </c>
      <c r="B1993" s="1121"/>
      <c r="C1993" s="1122" t="s">
        <v>8025</v>
      </c>
      <c r="D1993" s="1121"/>
      <c r="E1993" s="1407">
        <v>1</v>
      </c>
      <c r="F1993" s="1408">
        <v>1</v>
      </c>
      <c r="G1993" s="13">
        <v>1</v>
      </c>
    </row>
    <row r="1994" spans="1:7">
      <c r="A1994" s="1122" t="s">
        <v>8035</v>
      </c>
      <c r="B1994" s="1121"/>
      <c r="C1994" s="1122" t="s">
        <v>8026</v>
      </c>
      <c r="D1994" s="1121"/>
      <c r="E1994" s="1407"/>
      <c r="F1994" s="1408">
        <v>1</v>
      </c>
      <c r="G1994" s="13">
        <v>0</v>
      </c>
    </row>
    <row r="1995" spans="1:7">
      <c r="A1995" s="1122" t="s">
        <v>8011</v>
      </c>
      <c r="B1995" s="1121"/>
      <c r="C1995" s="1122" t="s">
        <v>7492</v>
      </c>
      <c r="D1995" s="1121"/>
      <c r="E1995" s="1407"/>
      <c r="F1995" s="1408">
        <v>1</v>
      </c>
      <c r="G1995" s="13">
        <v>0</v>
      </c>
    </row>
    <row r="1996" spans="1:7">
      <c r="A1996" s="1122" t="s">
        <v>8011</v>
      </c>
      <c r="B1996" s="1121"/>
      <c r="C1996" s="1122" t="s">
        <v>7490</v>
      </c>
      <c r="D1996" s="1121"/>
      <c r="E1996" s="1407"/>
      <c r="F1996" s="1408">
        <v>1</v>
      </c>
      <c r="G1996" s="13">
        <v>0</v>
      </c>
    </row>
    <row r="1997" spans="1:7">
      <c r="A1997" s="1122" t="s">
        <v>8011</v>
      </c>
      <c r="B1997" s="1121"/>
      <c r="C1997" s="1122" t="s">
        <v>7529</v>
      </c>
      <c r="D1997" s="1121"/>
      <c r="E1997" s="1407"/>
      <c r="F1997" s="1408">
        <v>1</v>
      </c>
      <c r="G1997" s="13">
        <v>0</v>
      </c>
    </row>
    <row r="1998" spans="1:7">
      <c r="A1998" s="1122" t="s">
        <v>8011</v>
      </c>
      <c r="B1998" s="1121"/>
      <c r="C1998" s="1122" t="s">
        <v>7555</v>
      </c>
      <c r="D1998" s="1121"/>
      <c r="E1998" s="1407"/>
      <c r="F1998" s="1408">
        <v>1</v>
      </c>
      <c r="G1998" s="13">
        <v>0</v>
      </c>
    </row>
    <row r="1999" spans="1:7">
      <c r="A1999" s="1122" t="s">
        <v>8011</v>
      </c>
      <c r="B1999" s="1121"/>
      <c r="C1999" s="1122" t="s">
        <v>7551</v>
      </c>
      <c r="D1999" s="1121"/>
      <c r="E1999" s="1407"/>
      <c r="F1999" s="1408">
        <v>1</v>
      </c>
      <c r="G1999" s="13">
        <v>0</v>
      </c>
    </row>
    <row r="2000" spans="1:7">
      <c r="A2000" s="1122" t="s">
        <v>8011</v>
      </c>
      <c r="B2000" s="1121"/>
      <c r="C2000" s="1122" t="s">
        <v>7524</v>
      </c>
      <c r="D2000" s="1121"/>
      <c r="E2000" s="1407">
        <v>1</v>
      </c>
      <c r="F2000" s="1408">
        <v>1</v>
      </c>
      <c r="G2000" s="13">
        <v>1</v>
      </c>
    </row>
    <row r="2001" spans="1:7">
      <c r="A2001" s="1122" t="s">
        <v>8011</v>
      </c>
      <c r="B2001" s="1121"/>
      <c r="C2001" s="1122" t="s">
        <v>7545</v>
      </c>
      <c r="D2001" s="1121"/>
      <c r="E2001" s="1407"/>
      <c r="F2001" s="1408">
        <v>1</v>
      </c>
      <c r="G2001" s="13">
        <v>0</v>
      </c>
    </row>
    <row r="2002" spans="1:7">
      <c r="A2002" s="1122" t="s">
        <v>8011</v>
      </c>
      <c r="B2002" s="1121"/>
      <c r="C2002" s="1122" t="s">
        <v>7547</v>
      </c>
      <c r="D2002" s="1121"/>
      <c r="E2002" s="1407"/>
      <c r="F2002" s="1408">
        <v>1</v>
      </c>
      <c r="G2002" s="13">
        <v>0</v>
      </c>
    </row>
    <row r="2003" spans="1:7">
      <c r="A2003" s="1122" t="s">
        <v>8011</v>
      </c>
      <c r="B2003" s="1121"/>
      <c r="C2003" s="1122" t="s">
        <v>7549</v>
      </c>
      <c r="D2003" s="1121"/>
      <c r="E2003" s="1407"/>
      <c r="F2003" s="1408">
        <v>1</v>
      </c>
      <c r="G2003" s="13">
        <v>0</v>
      </c>
    </row>
    <row r="2004" spans="1:7">
      <c r="A2004" s="1122" t="s">
        <v>8011</v>
      </c>
      <c r="B2004" s="1121"/>
      <c r="C2004" s="1122" t="s">
        <v>7553</v>
      </c>
      <c r="D2004" s="1121"/>
      <c r="E2004" s="1407"/>
      <c r="F2004" s="1408">
        <v>1</v>
      </c>
      <c r="G2004" s="13">
        <v>0</v>
      </c>
    </row>
    <row r="2005" spans="1:7">
      <c r="A2005" s="1122" t="s">
        <v>8011</v>
      </c>
      <c r="B2005" s="1121"/>
      <c r="C2005" s="1122" t="s">
        <v>7557</v>
      </c>
      <c r="D2005" s="1121"/>
      <c r="E2005" s="1407">
        <v>1</v>
      </c>
      <c r="F2005" s="1408">
        <v>1</v>
      </c>
      <c r="G2005" s="13">
        <v>1</v>
      </c>
    </row>
    <row r="2006" spans="1:7">
      <c r="A2006" s="1122" t="s">
        <v>8011</v>
      </c>
      <c r="B2006" s="1121"/>
      <c r="C2006" s="1122" t="s">
        <v>7500</v>
      </c>
      <c r="D2006" s="1121"/>
      <c r="E2006" s="1407"/>
      <c r="F2006" s="1408">
        <v>1</v>
      </c>
      <c r="G2006" s="13">
        <v>0</v>
      </c>
    </row>
    <row r="2007" spans="1:7">
      <c r="A2007" s="1122" t="s">
        <v>8011</v>
      </c>
      <c r="B2007" s="1121"/>
      <c r="C2007" s="1122" t="s">
        <v>7494</v>
      </c>
      <c r="D2007" s="1121"/>
      <c r="E2007" s="1407"/>
      <c r="F2007" s="1408">
        <v>1</v>
      </c>
      <c r="G2007" s="13">
        <v>0</v>
      </c>
    </row>
    <row r="2008" spans="1:7">
      <c r="A2008" s="1122" t="s">
        <v>8011</v>
      </c>
      <c r="B2008" s="1121"/>
      <c r="C2008" s="1122" t="s">
        <v>5217</v>
      </c>
      <c r="D2008" s="1121"/>
      <c r="E2008" s="1407">
        <v>1</v>
      </c>
      <c r="F2008" s="1408">
        <v>1</v>
      </c>
      <c r="G2008" s="13">
        <v>1</v>
      </c>
    </row>
    <row r="2009" spans="1:7">
      <c r="A2009" s="1122" t="s">
        <v>8011</v>
      </c>
      <c r="B2009" s="1121"/>
      <c r="C2009" s="1122" t="s">
        <v>7478</v>
      </c>
      <c r="D2009" s="1121"/>
      <c r="E2009" s="1407"/>
      <c r="F2009" s="1408">
        <v>1</v>
      </c>
      <c r="G2009" s="13">
        <v>0</v>
      </c>
    </row>
    <row r="2010" spans="1:7">
      <c r="A2010" s="1122" t="s">
        <v>8011</v>
      </c>
      <c r="B2010" s="1121"/>
      <c r="C2010" s="1122" t="s">
        <v>7480</v>
      </c>
      <c r="D2010" s="1121"/>
      <c r="E2010" s="1407"/>
      <c r="F2010" s="1408">
        <v>1</v>
      </c>
      <c r="G2010" s="13">
        <v>0</v>
      </c>
    </row>
    <row r="2011" spans="1:7">
      <c r="A2011" s="1122" t="s">
        <v>8011</v>
      </c>
      <c r="B2011" s="1121"/>
      <c r="C2011" s="1122" t="s">
        <v>7563</v>
      </c>
      <c r="D2011" s="1121"/>
      <c r="E2011" s="1407"/>
      <c r="F2011" s="1408">
        <v>1</v>
      </c>
      <c r="G2011" s="13">
        <v>0</v>
      </c>
    </row>
    <row r="2012" spans="1:7">
      <c r="A2012" s="1122" t="s">
        <v>8011</v>
      </c>
      <c r="B2012" s="1121"/>
      <c r="C2012" s="1122" t="s">
        <v>7565</v>
      </c>
      <c r="D2012" s="1121"/>
      <c r="E2012" s="1407"/>
      <c r="F2012" s="1408">
        <v>1</v>
      </c>
      <c r="G2012" s="13">
        <v>0</v>
      </c>
    </row>
    <row r="2013" spans="1:7">
      <c r="A2013" s="1122" t="s">
        <v>8011</v>
      </c>
      <c r="B2013" s="1121"/>
      <c r="C2013" s="1122" t="s">
        <v>7573</v>
      </c>
      <c r="D2013" s="1121"/>
      <c r="E2013" s="1407"/>
      <c r="F2013" s="1408">
        <v>1</v>
      </c>
      <c r="G2013" s="13">
        <v>0</v>
      </c>
    </row>
    <row r="2014" spans="1:7">
      <c r="A2014" s="1122" t="s">
        <v>8011</v>
      </c>
      <c r="B2014" s="1121"/>
      <c r="C2014" s="1122" t="s">
        <v>7559</v>
      </c>
      <c r="D2014" s="1121"/>
      <c r="E2014" s="1407"/>
      <c r="F2014" s="1408">
        <v>1</v>
      </c>
      <c r="G2014" s="13">
        <v>0</v>
      </c>
    </row>
    <row r="2015" spans="1:7">
      <c r="A2015" s="1122" t="s">
        <v>8011</v>
      </c>
      <c r="B2015" s="1121"/>
      <c r="C2015" s="1122" t="s">
        <v>7561</v>
      </c>
      <c r="D2015" s="1121"/>
      <c r="E2015" s="1407"/>
      <c r="F2015" s="1408">
        <v>1</v>
      </c>
      <c r="G2015" s="13">
        <v>0</v>
      </c>
    </row>
    <row r="2016" spans="1:7">
      <c r="A2016" s="1122" t="s">
        <v>8011</v>
      </c>
      <c r="B2016" s="1121"/>
      <c r="C2016" s="1122" t="s">
        <v>8025</v>
      </c>
      <c r="D2016" s="1121"/>
      <c r="E2016" s="1407"/>
      <c r="F2016" s="1408">
        <v>1</v>
      </c>
      <c r="G2016" s="13">
        <v>0</v>
      </c>
    </row>
    <row r="2017" spans="1:7">
      <c r="A2017" s="1122" t="s">
        <v>8011</v>
      </c>
      <c r="B2017" s="1121"/>
      <c r="C2017" s="1122" t="s">
        <v>8026</v>
      </c>
      <c r="D2017" s="1121"/>
      <c r="E2017" s="1407">
        <v>1</v>
      </c>
      <c r="F2017" s="1408">
        <v>1</v>
      </c>
      <c r="G2017" s="13">
        <v>1</v>
      </c>
    </row>
    <row r="2018" spans="1:7">
      <c r="A2018" s="1122" t="s">
        <v>8012</v>
      </c>
      <c r="B2018" s="1121"/>
      <c r="C2018" s="1122" t="s">
        <v>7492</v>
      </c>
      <c r="D2018" s="1121"/>
      <c r="E2018" s="1407"/>
      <c r="F2018" s="1408">
        <v>1</v>
      </c>
      <c r="G2018" s="13">
        <v>0</v>
      </c>
    </row>
    <row r="2019" spans="1:7">
      <c r="A2019" s="1122" t="s">
        <v>8012</v>
      </c>
      <c r="B2019" s="1121"/>
      <c r="C2019" s="1122" t="s">
        <v>7490</v>
      </c>
      <c r="D2019" s="1121"/>
      <c r="E2019" s="1407"/>
      <c r="F2019" s="1408">
        <v>1</v>
      </c>
      <c r="G2019" s="13">
        <v>0</v>
      </c>
    </row>
    <row r="2020" spans="1:7">
      <c r="A2020" s="1122" t="s">
        <v>8012</v>
      </c>
      <c r="B2020" s="1121"/>
      <c r="C2020" s="1122" t="s">
        <v>7529</v>
      </c>
      <c r="D2020" s="1121"/>
      <c r="E2020" s="1407"/>
      <c r="F2020" s="1408">
        <v>1</v>
      </c>
      <c r="G2020" s="13">
        <v>0</v>
      </c>
    </row>
    <row r="2021" spans="1:7">
      <c r="A2021" s="1122" t="s">
        <v>8012</v>
      </c>
      <c r="B2021" s="1121"/>
      <c r="C2021" s="1122" t="s">
        <v>7555</v>
      </c>
      <c r="D2021" s="1121"/>
      <c r="E2021" s="1407"/>
      <c r="F2021" s="1408">
        <v>1</v>
      </c>
      <c r="G2021" s="13">
        <v>0</v>
      </c>
    </row>
    <row r="2022" spans="1:7">
      <c r="A2022" s="1122" t="s">
        <v>8012</v>
      </c>
      <c r="B2022" s="1121"/>
      <c r="C2022" s="1122" t="s">
        <v>7551</v>
      </c>
      <c r="D2022" s="1121"/>
      <c r="E2022" s="1407"/>
      <c r="F2022" s="1408">
        <v>1</v>
      </c>
      <c r="G2022" s="13">
        <v>0</v>
      </c>
    </row>
    <row r="2023" spans="1:7">
      <c r="A2023" s="1122" t="s">
        <v>8012</v>
      </c>
      <c r="B2023" s="1121"/>
      <c r="C2023" s="1122" t="s">
        <v>7524</v>
      </c>
      <c r="D2023" s="1121"/>
      <c r="E2023" s="1407">
        <v>1</v>
      </c>
      <c r="F2023" s="1408">
        <v>1</v>
      </c>
      <c r="G2023" s="13">
        <v>1</v>
      </c>
    </row>
    <row r="2024" spans="1:7">
      <c r="A2024" s="1122" t="s">
        <v>8012</v>
      </c>
      <c r="B2024" s="1121"/>
      <c r="C2024" s="1122" t="s">
        <v>7545</v>
      </c>
      <c r="D2024" s="1121"/>
      <c r="E2024" s="1407">
        <v>1</v>
      </c>
      <c r="F2024" s="1408">
        <v>1</v>
      </c>
      <c r="G2024" s="13">
        <v>1</v>
      </c>
    </row>
    <row r="2025" spans="1:7">
      <c r="A2025" s="1122" t="s">
        <v>8012</v>
      </c>
      <c r="B2025" s="1121"/>
      <c r="C2025" s="1122" t="s">
        <v>7547</v>
      </c>
      <c r="D2025" s="1121"/>
      <c r="E2025" s="1407"/>
      <c r="F2025" s="1408">
        <v>1</v>
      </c>
      <c r="G2025" s="13">
        <v>0</v>
      </c>
    </row>
    <row r="2026" spans="1:7">
      <c r="A2026" s="1122" t="s">
        <v>8012</v>
      </c>
      <c r="B2026" s="1121"/>
      <c r="C2026" s="1122" t="s">
        <v>7549</v>
      </c>
      <c r="D2026" s="1121"/>
      <c r="E2026" s="1407"/>
      <c r="F2026" s="1408">
        <v>1</v>
      </c>
      <c r="G2026" s="13">
        <v>0</v>
      </c>
    </row>
    <row r="2027" spans="1:7">
      <c r="A2027" s="1122" t="s">
        <v>8012</v>
      </c>
      <c r="B2027" s="1121"/>
      <c r="C2027" s="1122" t="s">
        <v>7553</v>
      </c>
      <c r="D2027" s="1121"/>
      <c r="E2027" s="1407"/>
      <c r="F2027" s="1408">
        <v>1</v>
      </c>
      <c r="G2027" s="13">
        <v>0</v>
      </c>
    </row>
    <row r="2028" spans="1:7">
      <c r="A2028" s="1122" t="s">
        <v>8012</v>
      </c>
      <c r="B2028" s="1121"/>
      <c r="C2028" s="1122" t="s">
        <v>7557</v>
      </c>
      <c r="D2028" s="1121"/>
      <c r="E2028" s="1407"/>
      <c r="F2028" s="1408">
        <v>1</v>
      </c>
      <c r="G2028" s="13">
        <v>0</v>
      </c>
    </row>
    <row r="2029" spans="1:7">
      <c r="A2029" s="1122" t="s">
        <v>8012</v>
      </c>
      <c r="B2029" s="1121"/>
      <c r="C2029" s="1122" t="s">
        <v>7500</v>
      </c>
      <c r="D2029" s="1121"/>
      <c r="E2029" s="1407"/>
      <c r="F2029" s="1408">
        <v>1</v>
      </c>
      <c r="G2029" s="13">
        <v>0</v>
      </c>
    </row>
    <row r="2030" spans="1:7">
      <c r="A2030" s="1122" t="s">
        <v>8012</v>
      </c>
      <c r="B2030" s="1121"/>
      <c r="C2030" s="1122" t="s">
        <v>7494</v>
      </c>
      <c r="D2030" s="1121"/>
      <c r="E2030" s="1407"/>
      <c r="F2030" s="1408">
        <v>1</v>
      </c>
      <c r="G2030" s="13">
        <v>0</v>
      </c>
    </row>
    <row r="2031" spans="1:7">
      <c r="A2031" s="1122" t="s">
        <v>8012</v>
      </c>
      <c r="B2031" s="1121"/>
      <c r="C2031" s="1122" t="s">
        <v>5217</v>
      </c>
      <c r="D2031" s="1121"/>
      <c r="E2031" s="1407">
        <v>1</v>
      </c>
      <c r="F2031" s="1408">
        <v>1</v>
      </c>
      <c r="G2031" s="13">
        <v>1</v>
      </c>
    </row>
    <row r="2032" spans="1:7">
      <c r="A2032" s="1122" t="s">
        <v>8012</v>
      </c>
      <c r="B2032" s="1121"/>
      <c r="C2032" s="1122" t="s">
        <v>7478</v>
      </c>
      <c r="D2032" s="1121"/>
      <c r="E2032" s="1407"/>
      <c r="F2032" s="1408">
        <v>1</v>
      </c>
      <c r="G2032" s="13">
        <v>0</v>
      </c>
    </row>
    <row r="2033" spans="1:7">
      <c r="A2033" s="1122" t="s">
        <v>8012</v>
      </c>
      <c r="B2033" s="1121"/>
      <c r="C2033" s="1122" t="s">
        <v>7480</v>
      </c>
      <c r="D2033" s="1121"/>
      <c r="E2033" s="1407"/>
      <c r="F2033" s="1408">
        <v>1</v>
      </c>
      <c r="G2033" s="13">
        <v>0</v>
      </c>
    </row>
    <row r="2034" spans="1:7">
      <c r="A2034" s="1122" t="s">
        <v>8012</v>
      </c>
      <c r="B2034" s="1121"/>
      <c r="C2034" s="1122" t="s">
        <v>7563</v>
      </c>
      <c r="D2034" s="1121"/>
      <c r="E2034" s="1407">
        <v>1</v>
      </c>
      <c r="F2034" s="1408">
        <v>1</v>
      </c>
      <c r="G2034" s="13">
        <v>1</v>
      </c>
    </row>
    <row r="2035" spans="1:7">
      <c r="A2035" s="1122" t="s">
        <v>8012</v>
      </c>
      <c r="B2035" s="1121"/>
      <c r="C2035" s="1122" t="s">
        <v>7565</v>
      </c>
      <c r="D2035" s="1121"/>
      <c r="E2035" s="1407"/>
      <c r="F2035" s="1408">
        <v>1</v>
      </c>
      <c r="G2035" s="13">
        <v>0</v>
      </c>
    </row>
    <row r="2036" spans="1:7">
      <c r="A2036" s="1122" t="s">
        <v>8012</v>
      </c>
      <c r="B2036" s="1121"/>
      <c r="C2036" s="1122" t="s">
        <v>7573</v>
      </c>
      <c r="D2036" s="1121"/>
      <c r="E2036" s="1407"/>
      <c r="F2036" s="1408">
        <v>1</v>
      </c>
      <c r="G2036" s="13">
        <v>0</v>
      </c>
    </row>
    <row r="2037" spans="1:7">
      <c r="A2037" s="1122" t="s">
        <v>8012</v>
      </c>
      <c r="B2037" s="1121"/>
      <c r="C2037" s="1122" t="s">
        <v>7559</v>
      </c>
      <c r="D2037" s="1121"/>
      <c r="E2037" s="1407"/>
      <c r="F2037" s="1408">
        <v>1</v>
      </c>
      <c r="G2037" s="13">
        <v>0</v>
      </c>
    </row>
    <row r="2038" spans="1:7">
      <c r="A2038" s="1122" t="s">
        <v>8012</v>
      </c>
      <c r="B2038" s="1121"/>
      <c r="C2038" s="1122" t="s">
        <v>7561</v>
      </c>
      <c r="D2038" s="1121"/>
      <c r="E2038" s="1407"/>
      <c r="F2038" s="1408">
        <v>1</v>
      </c>
      <c r="G2038" s="13">
        <v>0</v>
      </c>
    </row>
    <row r="2039" spans="1:7">
      <c r="A2039" s="1122" t="s">
        <v>8012</v>
      </c>
      <c r="B2039" s="1121"/>
      <c r="C2039" s="1122" t="s">
        <v>8025</v>
      </c>
      <c r="D2039" s="1121"/>
      <c r="E2039" s="1407"/>
      <c r="F2039" s="1408">
        <v>1</v>
      </c>
      <c r="G2039" s="13">
        <v>0</v>
      </c>
    </row>
    <row r="2040" spans="1:7">
      <c r="A2040" s="1122" t="s">
        <v>8012</v>
      </c>
      <c r="B2040" s="1121"/>
      <c r="C2040" s="1122" t="s">
        <v>8026</v>
      </c>
      <c r="D2040" s="1121"/>
      <c r="E2040" s="1407"/>
      <c r="F2040" s="1408">
        <v>1</v>
      </c>
      <c r="G2040" s="13">
        <v>0</v>
      </c>
    </row>
    <row r="2041" spans="1:7">
      <c r="A2041" s="1122" t="s">
        <v>8013</v>
      </c>
      <c r="B2041" s="1121"/>
      <c r="C2041" s="1122" t="s">
        <v>7492</v>
      </c>
      <c r="D2041" s="1121"/>
      <c r="E2041" s="1407"/>
      <c r="F2041" s="1408">
        <v>1</v>
      </c>
      <c r="G2041" s="13">
        <v>0</v>
      </c>
    </row>
    <row r="2042" spans="1:7">
      <c r="A2042" s="1122" t="s">
        <v>8013</v>
      </c>
      <c r="B2042" s="1121"/>
      <c r="C2042" s="1122" t="s">
        <v>7490</v>
      </c>
      <c r="D2042" s="1121"/>
      <c r="E2042" s="1407"/>
      <c r="F2042" s="1408">
        <v>1</v>
      </c>
      <c r="G2042" s="13">
        <v>0</v>
      </c>
    </row>
    <row r="2043" spans="1:7">
      <c r="A2043" s="1122" t="s">
        <v>8013</v>
      </c>
      <c r="B2043" s="1121"/>
      <c r="C2043" s="1122" t="s">
        <v>7529</v>
      </c>
      <c r="D2043" s="1121"/>
      <c r="E2043" s="1407"/>
      <c r="F2043" s="1408">
        <v>1</v>
      </c>
      <c r="G2043" s="13">
        <v>0</v>
      </c>
    </row>
    <row r="2044" spans="1:7">
      <c r="A2044" s="1122" t="s">
        <v>8013</v>
      </c>
      <c r="B2044" s="1121"/>
      <c r="C2044" s="1122" t="s">
        <v>7555</v>
      </c>
      <c r="D2044" s="1121"/>
      <c r="E2044" s="1407"/>
      <c r="F2044" s="1408">
        <v>1</v>
      </c>
      <c r="G2044" s="13">
        <v>0</v>
      </c>
    </row>
    <row r="2045" spans="1:7">
      <c r="A2045" s="1122" t="s">
        <v>8013</v>
      </c>
      <c r="B2045" s="1121"/>
      <c r="C2045" s="1122" t="s">
        <v>7551</v>
      </c>
      <c r="D2045" s="1121"/>
      <c r="E2045" s="1407"/>
      <c r="F2045" s="1408">
        <v>1</v>
      </c>
      <c r="G2045" s="13">
        <v>0</v>
      </c>
    </row>
    <row r="2046" spans="1:7">
      <c r="A2046" s="1122" t="s">
        <v>8013</v>
      </c>
      <c r="B2046" s="1121"/>
      <c r="C2046" s="1122" t="s">
        <v>7524</v>
      </c>
      <c r="D2046" s="1121"/>
      <c r="E2046" s="1407">
        <v>1</v>
      </c>
      <c r="F2046" s="1408">
        <v>1</v>
      </c>
      <c r="G2046" s="13">
        <v>1</v>
      </c>
    </row>
    <row r="2047" spans="1:7">
      <c r="A2047" s="1122" t="s">
        <v>8013</v>
      </c>
      <c r="B2047" s="1121"/>
      <c r="C2047" s="1122" t="s">
        <v>7545</v>
      </c>
      <c r="D2047" s="1121"/>
      <c r="E2047" s="1407"/>
      <c r="F2047" s="1408">
        <v>1</v>
      </c>
      <c r="G2047" s="13">
        <v>0</v>
      </c>
    </row>
    <row r="2048" spans="1:7">
      <c r="A2048" s="1122" t="s">
        <v>8013</v>
      </c>
      <c r="B2048" s="1121"/>
      <c r="C2048" s="1122" t="s">
        <v>7547</v>
      </c>
      <c r="D2048" s="1121"/>
      <c r="E2048" s="1407">
        <v>1</v>
      </c>
      <c r="F2048" s="1408">
        <v>1</v>
      </c>
      <c r="G2048" s="13">
        <v>1</v>
      </c>
    </row>
    <row r="2049" spans="1:7">
      <c r="A2049" s="1122" t="s">
        <v>8013</v>
      </c>
      <c r="B2049" s="1121"/>
      <c r="C2049" s="1122" t="s">
        <v>7549</v>
      </c>
      <c r="D2049" s="1121"/>
      <c r="E2049" s="1407"/>
      <c r="F2049" s="1408">
        <v>1</v>
      </c>
      <c r="G2049" s="13">
        <v>0</v>
      </c>
    </row>
    <row r="2050" spans="1:7">
      <c r="A2050" s="1122" t="s">
        <v>8013</v>
      </c>
      <c r="B2050" s="1121"/>
      <c r="C2050" s="1122" t="s">
        <v>7553</v>
      </c>
      <c r="D2050" s="1121"/>
      <c r="E2050" s="1407"/>
      <c r="F2050" s="1408">
        <v>1</v>
      </c>
      <c r="G2050" s="13">
        <v>0</v>
      </c>
    </row>
    <row r="2051" spans="1:7">
      <c r="A2051" s="1122" t="s">
        <v>8013</v>
      </c>
      <c r="B2051" s="1121"/>
      <c r="C2051" s="1122" t="s">
        <v>7557</v>
      </c>
      <c r="D2051" s="1121"/>
      <c r="E2051" s="1407"/>
      <c r="F2051" s="1408">
        <v>1</v>
      </c>
      <c r="G2051" s="13">
        <v>0</v>
      </c>
    </row>
    <row r="2052" spans="1:7">
      <c r="A2052" s="1122" t="s">
        <v>8013</v>
      </c>
      <c r="B2052" s="1121"/>
      <c r="C2052" s="1122" t="s">
        <v>7500</v>
      </c>
      <c r="D2052" s="1121"/>
      <c r="E2052" s="1407"/>
      <c r="F2052" s="1408">
        <v>1</v>
      </c>
      <c r="G2052" s="13">
        <v>0</v>
      </c>
    </row>
    <row r="2053" spans="1:7">
      <c r="A2053" s="1122" t="s">
        <v>8013</v>
      </c>
      <c r="B2053" s="1121"/>
      <c r="C2053" s="1122" t="s">
        <v>7494</v>
      </c>
      <c r="D2053" s="1121"/>
      <c r="E2053" s="1407"/>
      <c r="F2053" s="1408">
        <v>1</v>
      </c>
      <c r="G2053" s="13">
        <v>0</v>
      </c>
    </row>
    <row r="2054" spans="1:7">
      <c r="A2054" s="1122" t="s">
        <v>8013</v>
      </c>
      <c r="B2054" s="1121"/>
      <c r="C2054" s="1122" t="s">
        <v>5217</v>
      </c>
      <c r="D2054" s="1121"/>
      <c r="E2054" s="1407">
        <v>1</v>
      </c>
      <c r="F2054" s="1408">
        <v>1</v>
      </c>
      <c r="G2054" s="13">
        <v>1</v>
      </c>
    </row>
    <row r="2055" spans="1:7">
      <c r="A2055" s="1122" t="s">
        <v>8013</v>
      </c>
      <c r="B2055" s="1121"/>
      <c r="C2055" s="1122" t="s">
        <v>7478</v>
      </c>
      <c r="D2055" s="1121"/>
      <c r="E2055" s="1407"/>
      <c r="F2055" s="1408">
        <v>1</v>
      </c>
      <c r="G2055" s="13">
        <v>0</v>
      </c>
    </row>
    <row r="2056" spans="1:7">
      <c r="A2056" s="1122" t="s">
        <v>8013</v>
      </c>
      <c r="B2056" s="1121"/>
      <c r="C2056" s="1122" t="s">
        <v>7480</v>
      </c>
      <c r="D2056" s="1121"/>
      <c r="E2056" s="1407"/>
      <c r="F2056" s="1408">
        <v>1</v>
      </c>
      <c r="G2056" s="13">
        <v>0</v>
      </c>
    </row>
    <row r="2057" spans="1:7">
      <c r="A2057" s="1122" t="s">
        <v>8013</v>
      </c>
      <c r="B2057" s="1121"/>
      <c r="C2057" s="1122" t="s">
        <v>7563</v>
      </c>
      <c r="D2057" s="1121"/>
      <c r="E2057" s="1407"/>
      <c r="F2057" s="1408">
        <v>1</v>
      </c>
      <c r="G2057" s="13">
        <v>0</v>
      </c>
    </row>
    <row r="2058" spans="1:7">
      <c r="A2058" s="1122" t="s">
        <v>8013</v>
      </c>
      <c r="B2058" s="1121"/>
      <c r="C2058" s="1122" t="s">
        <v>7565</v>
      </c>
      <c r="D2058" s="1121"/>
      <c r="E2058" s="1407">
        <v>1</v>
      </c>
      <c r="F2058" s="1408">
        <v>1</v>
      </c>
      <c r="G2058" s="13">
        <v>1</v>
      </c>
    </row>
    <row r="2059" spans="1:7">
      <c r="A2059" s="1122" t="s">
        <v>8013</v>
      </c>
      <c r="B2059" s="1121"/>
      <c r="C2059" s="1122" t="s">
        <v>7573</v>
      </c>
      <c r="D2059" s="1121"/>
      <c r="E2059" s="1407"/>
      <c r="F2059" s="1408">
        <v>1</v>
      </c>
      <c r="G2059" s="13">
        <v>0</v>
      </c>
    </row>
    <row r="2060" spans="1:7">
      <c r="A2060" s="1122" t="s">
        <v>8013</v>
      </c>
      <c r="B2060" s="1121"/>
      <c r="C2060" s="1122" t="s">
        <v>7559</v>
      </c>
      <c r="D2060" s="1121"/>
      <c r="E2060" s="1407"/>
      <c r="F2060" s="1408">
        <v>1</v>
      </c>
      <c r="G2060" s="13">
        <v>0</v>
      </c>
    </row>
    <row r="2061" spans="1:7">
      <c r="A2061" s="1122" t="s">
        <v>8013</v>
      </c>
      <c r="B2061" s="1121"/>
      <c r="C2061" s="1122" t="s">
        <v>7561</v>
      </c>
      <c r="D2061" s="1121"/>
      <c r="E2061" s="1407"/>
      <c r="F2061" s="1408">
        <v>1</v>
      </c>
      <c r="G2061" s="13">
        <v>0</v>
      </c>
    </row>
    <row r="2062" spans="1:7">
      <c r="A2062" s="1122" t="s">
        <v>8013</v>
      </c>
      <c r="B2062" s="1121"/>
      <c r="C2062" s="1122" t="s">
        <v>8025</v>
      </c>
      <c r="D2062" s="1121"/>
      <c r="E2062" s="1407"/>
      <c r="F2062" s="1408">
        <v>1</v>
      </c>
      <c r="G2062" s="13">
        <v>0</v>
      </c>
    </row>
    <row r="2063" spans="1:7">
      <c r="A2063" s="1122" t="s">
        <v>8013</v>
      </c>
      <c r="B2063" s="1121"/>
      <c r="C2063" s="1122" t="s">
        <v>8026</v>
      </c>
      <c r="D2063" s="1121"/>
      <c r="E2063" s="1407"/>
      <c r="F2063" s="1408">
        <v>1</v>
      </c>
      <c r="G2063" s="13">
        <v>0</v>
      </c>
    </row>
    <row r="2064" spans="1:7">
      <c r="A2064" s="1122" t="s">
        <v>8016</v>
      </c>
      <c r="B2064" s="1121"/>
      <c r="C2064" s="1122" t="s">
        <v>7535</v>
      </c>
      <c r="D2064" s="1121"/>
      <c r="E2064" s="1407">
        <v>1</v>
      </c>
      <c r="F2064" s="1408">
        <v>1</v>
      </c>
      <c r="G2064" s="13">
        <v>1</v>
      </c>
    </row>
    <row r="2065" spans="1:7">
      <c r="A2065" s="1122" t="s">
        <v>8016</v>
      </c>
      <c r="B2065" s="1121"/>
      <c r="C2065" s="1122" t="s">
        <v>7498</v>
      </c>
      <c r="D2065" s="1121"/>
      <c r="E2065" s="1407"/>
      <c r="F2065" s="1408">
        <v>1</v>
      </c>
      <c r="G2065" s="13">
        <v>0</v>
      </c>
    </row>
    <row r="2066" spans="1:7">
      <c r="A2066" s="1122" t="s">
        <v>8016</v>
      </c>
      <c r="B2066" s="1121"/>
      <c r="C2066" s="1122" t="s">
        <v>1246</v>
      </c>
      <c r="D2066" s="1121"/>
      <c r="E2066" s="1407">
        <v>1</v>
      </c>
      <c r="F2066" s="1408">
        <v>1</v>
      </c>
      <c r="G2066" s="13">
        <v>1</v>
      </c>
    </row>
    <row r="2067" spans="1:7">
      <c r="A2067" s="1122" t="s">
        <v>8016</v>
      </c>
      <c r="B2067" s="1121"/>
      <c r="C2067" s="1122" t="s">
        <v>5221</v>
      </c>
      <c r="D2067" s="1121"/>
      <c r="E2067" s="1407">
        <v>2</v>
      </c>
      <c r="F2067" s="1408">
        <v>1</v>
      </c>
      <c r="G2067" s="13">
        <v>2</v>
      </c>
    </row>
    <row r="2068" spans="1:7">
      <c r="A2068" s="1122" t="s">
        <v>8016</v>
      </c>
      <c r="B2068" s="1121"/>
      <c r="C2068" s="1122" t="s">
        <v>7608</v>
      </c>
      <c r="D2068" s="1121"/>
      <c r="E2068" s="1407">
        <v>1</v>
      </c>
      <c r="F2068" s="1408">
        <v>1</v>
      </c>
      <c r="G2068" s="13">
        <v>1</v>
      </c>
    </row>
    <row r="2069" spans="1:7">
      <c r="A2069" s="1122" t="s">
        <v>8016</v>
      </c>
      <c r="B2069" s="1121"/>
      <c r="C2069" s="1122" t="s">
        <v>7610</v>
      </c>
      <c r="D2069" s="1121"/>
      <c r="E2069" s="1407"/>
      <c r="F2069" s="1408">
        <v>1</v>
      </c>
      <c r="G2069" s="13">
        <v>0</v>
      </c>
    </row>
    <row r="2070" spans="1:7">
      <c r="A2070" s="1122" t="s">
        <v>8017</v>
      </c>
      <c r="B2070" s="1121"/>
      <c r="C2070" s="1122" t="s">
        <v>7535</v>
      </c>
      <c r="D2070" s="1121"/>
      <c r="E2070" s="1407">
        <v>1</v>
      </c>
      <c r="F2070" s="1408">
        <v>1</v>
      </c>
      <c r="G2070" s="13">
        <v>1</v>
      </c>
    </row>
    <row r="2071" spans="1:7">
      <c r="A2071" s="1122" t="s">
        <v>8017</v>
      </c>
      <c r="B2071" s="1121"/>
      <c r="C2071" s="1122" t="s">
        <v>7498</v>
      </c>
      <c r="D2071" s="1121"/>
      <c r="E2071" s="1407"/>
      <c r="F2071" s="1408">
        <v>1</v>
      </c>
      <c r="G2071" s="13">
        <v>0</v>
      </c>
    </row>
    <row r="2072" spans="1:7">
      <c r="A2072" s="1122" t="s">
        <v>8017</v>
      </c>
      <c r="B2072" s="1121"/>
      <c r="C2072" s="1122" t="s">
        <v>1246</v>
      </c>
      <c r="D2072" s="1121"/>
      <c r="E2072" s="1407">
        <v>1</v>
      </c>
      <c r="F2072" s="1408">
        <v>1</v>
      </c>
      <c r="G2072" s="13">
        <v>1</v>
      </c>
    </row>
    <row r="2073" spans="1:7">
      <c r="A2073" s="1122" t="s">
        <v>8017</v>
      </c>
      <c r="B2073" s="1121"/>
      <c r="C2073" s="1122" t="s">
        <v>5221</v>
      </c>
      <c r="D2073" s="1121"/>
      <c r="E2073" s="1407">
        <v>2</v>
      </c>
      <c r="F2073" s="1408">
        <v>1</v>
      </c>
      <c r="G2073" s="13">
        <v>2</v>
      </c>
    </row>
    <row r="2074" spans="1:7">
      <c r="A2074" s="1122" t="s">
        <v>8017</v>
      </c>
      <c r="B2074" s="1121"/>
      <c r="C2074" s="1122" t="s">
        <v>7608</v>
      </c>
      <c r="D2074" s="1121"/>
      <c r="E2074" s="1407"/>
      <c r="F2074" s="1408">
        <v>1</v>
      </c>
      <c r="G2074" s="13">
        <v>0</v>
      </c>
    </row>
    <row r="2075" spans="1:7">
      <c r="A2075" s="1122" t="s">
        <v>8017</v>
      </c>
      <c r="B2075" s="1121"/>
      <c r="C2075" s="1122" t="s">
        <v>7610</v>
      </c>
      <c r="D2075" s="1121"/>
      <c r="E2075" s="1407">
        <v>1</v>
      </c>
      <c r="F2075" s="1408">
        <v>1</v>
      </c>
      <c r="G2075" s="13">
        <v>1</v>
      </c>
    </row>
    <row r="2076" spans="1:7">
      <c r="A2076" s="1122" t="s">
        <v>8018</v>
      </c>
      <c r="B2076" s="1121"/>
      <c r="C2076" s="1122" t="s">
        <v>7535</v>
      </c>
      <c r="D2076" s="1121"/>
      <c r="E2076" s="1407"/>
      <c r="F2076" s="1408">
        <v>1</v>
      </c>
      <c r="G2076" s="13">
        <v>0</v>
      </c>
    </row>
    <row r="2077" spans="1:7">
      <c r="A2077" s="1122" t="s">
        <v>8018</v>
      </c>
      <c r="B2077" s="1121"/>
      <c r="C2077" s="1122" t="s">
        <v>7498</v>
      </c>
      <c r="D2077" s="1121"/>
      <c r="E2077" s="1407">
        <v>1</v>
      </c>
      <c r="F2077" s="1408">
        <v>1</v>
      </c>
      <c r="G2077" s="13">
        <v>1</v>
      </c>
    </row>
    <row r="2078" spans="1:7">
      <c r="A2078" s="1122" t="s">
        <v>8018</v>
      </c>
      <c r="B2078" s="1121"/>
      <c r="C2078" s="1122" t="s">
        <v>1246</v>
      </c>
      <c r="D2078" s="1121"/>
      <c r="E2078" s="1407">
        <v>1</v>
      </c>
      <c r="F2078" s="1408">
        <v>1</v>
      </c>
      <c r="G2078" s="13">
        <v>1</v>
      </c>
    </row>
    <row r="2079" spans="1:7">
      <c r="A2079" s="1122" t="s">
        <v>8018</v>
      </c>
      <c r="B2079" s="1121"/>
      <c r="C2079" s="1122" t="s">
        <v>5221</v>
      </c>
      <c r="D2079" s="1121"/>
      <c r="E2079" s="1407">
        <v>2</v>
      </c>
      <c r="F2079" s="1408">
        <v>1</v>
      </c>
      <c r="G2079" s="13">
        <v>2</v>
      </c>
    </row>
    <row r="2080" spans="1:7">
      <c r="A2080" s="1122" t="s">
        <v>8018</v>
      </c>
      <c r="B2080" s="1121"/>
      <c r="C2080" s="1122" t="s">
        <v>7608</v>
      </c>
      <c r="D2080" s="1121"/>
      <c r="E2080" s="1407">
        <v>1</v>
      </c>
      <c r="F2080" s="1408">
        <v>1</v>
      </c>
      <c r="G2080" s="13">
        <v>1</v>
      </c>
    </row>
    <row r="2081" spans="1:7">
      <c r="A2081" s="1122" t="s">
        <v>8018</v>
      </c>
      <c r="B2081" s="1121"/>
      <c r="C2081" s="1122" t="s">
        <v>7610</v>
      </c>
      <c r="D2081" s="1121"/>
      <c r="E2081" s="1407"/>
      <c r="F2081" s="1408">
        <v>1</v>
      </c>
      <c r="G2081" s="13">
        <v>0</v>
      </c>
    </row>
    <row r="2082" spans="1:7">
      <c r="A2082" s="1122" t="s">
        <v>8019</v>
      </c>
      <c r="B2082" s="1121"/>
      <c r="C2082" s="1122" t="s">
        <v>7535</v>
      </c>
      <c r="D2082" s="1121"/>
      <c r="E2082" s="1407"/>
      <c r="F2082" s="1408">
        <v>1</v>
      </c>
      <c r="G2082" s="13">
        <v>0</v>
      </c>
    </row>
    <row r="2083" spans="1:7">
      <c r="A2083" s="1122" t="s">
        <v>8019</v>
      </c>
      <c r="B2083" s="1121"/>
      <c r="C2083" s="1122" t="s">
        <v>7498</v>
      </c>
      <c r="D2083" s="1121"/>
      <c r="E2083" s="1407">
        <v>1</v>
      </c>
      <c r="F2083" s="1408">
        <v>1</v>
      </c>
      <c r="G2083" s="13">
        <v>1</v>
      </c>
    </row>
    <row r="2084" spans="1:7">
      <c r="A2084" s="1122" t="s">
        <v>8019</v>
      </c>
      <c r="B2084" s="1121"/>
      <c r="C2084" s="1122" t="s">
        <v>1246</v>
      </c>
      <c r="D2084" s="1121"/>
      <c r="E2084" s="1407">
        <v>1</v>
      </c>
      <c r="F2084" s="1408">
        <v>1</v>
      </c>
      <c r="G2084" s="13">
        <v>1</v>
      </c>
    </row>
    <row r="2085" spans="1:7">
      <c r="A2085" s="1122" t="s">
        <v>8019</v>
      </c>
      <c r="B2085" s="1121"/>
      <c r="C2085" s="1122" t="s">
        <v>5221</v>
      </c>
      <c r="D2085" s="1121"/>
      <c r="E2085" s="1407">
        <v>2</v>
      </c>
      <c r="F2085" s="1408">
        <v>1</v>
      </c>
      <c r="G2085" s="13">
        <v>2</v>
      </c>
    </row>
    <row r="2086" spans="1:7">
      <c r="A2086" s="1122" t="s">
        <v>8019</v>
      </c>
      <c r="B2086" s="1121"/>
      <c r="C2086" s="1122" t="s">
        <v>7608</v>
      </c>
      <c r="D2086" s="1121"/>
      <c r="E2086" s="1407"/>
      <c r="F2086" s="1408">
        <v>1</v>
      </c>
      <c r="G2086" s="13">
        <v>0</v>
      </c>
    </row>
    <row r="2087" spans="1:7">
      <c r="A2087" s="1122" t="s">
        <v>8019</v>
      </c>
      <c r="B2087" s="1121"/>
      <c r="C2087" s="1122" t="s">
        <v>7610</v>
      </c>
      <c r="D2087" s="1121"/>
      <c r="E2087" s="1407">
        <v>1</v>
      </c>
      <c r="F2087" s="1408">
        <v>1</v>
      </c>
      <c r="G2087" s="13">
        <v>1</v>
      </c>
    </row>
    <row r="2088" spans="1:7">
      <c r="A2088" s="1122" t="s">
        <v>8014</v>
      </c>
      <c r="B2088" s="1121"/>
      <c r="C2088" s="1122" t="s">
        <v>8012</v>
      </c>
      <c r="D2088" s="1121"/>
      <c r="E2088" s="1407">
        <v>1</v>
      </c>
      <c r="F2088" s="1408">
        <v>1</v>
      </c>
      <c r="G2088" s="13">
        <v>1</v>
      </c>
    </row>
    <row r="2089" spans="1:7">
      <c r="A2089" s="1122" t="s">
        <v>8014</v>
      </c>
      <c r="B2089" s="1121"/>
      <c r="C2089" s="1122" t="s">
        <v>8013</v>
      </c>
      <c r="D2089" s="1121"/>
      <c r="E2089" s="1407"/>
      <c r="F2089" s="1408">
        <v>1</v>
      </c>
      <c r="G2089" s="13">
        <v>0</v>
      </c>
    </row>
    <row r="2090" spans="1:7">
      <c r="A2090" s="1122" t="s">
        <v>8014</v>
      </c>
      <c r="B2090" s="1121"/>
      <c r="C2090" s="1122" t="s">
        <v>7691</v>
      </c>
      <c r="D2090" s="1121"/>
      <c r="E2090" s="1407">
        <v>1</v>
      </c>
      <c r="F2090" s="1408">
        <v>1</v>
      </c>
      <c r="G2090" s="13">
        <v>1</v>
      </c>
    </row>
    <row r="2091" spans="1:7">
      <c r="A2091" s="1122" t="s">
        <v>8014</v>
      </c>
      <c r="B2091" s="1121"/>
      <c r="C2091" s="1122" t="s">
        <v>7502</v>
      </c>
      <c r="D2091" s="1121"/>
      <c r="E2091" s="1407"/>
      <c r="F2091" s="1408">
        <v>1</v>
      </c>
      <c r="G2091" s="13">
        <v>0</v>
      </c>
    </row>
    <row r="2092" spans="1:7">
      <c r="A2092" s="1122" t="s">
        <v>8014</v>
      </c>
      <c r="B2092" s="1121"/>
      <c r="C2092" s="1122" t="s">
        <v>7691</v>
      </c>
      <c r="D2092" s="1121"/>
      <c r="E2092" s="1407"/>
      <c r="F2092" s="1408">
        <v>1</v>
      </c>
      <c r="G2092" s="13">
        <v>0</v>
      </c>
    </row>
    <row r="2093" spans="1:7">
      <c r="A2093" s="1122" t="s">
        <v>8014</v>
      </c>
      <c r="B2093" s="1121"/>
      <c r="C2093" s="1122" t="s">
        <v>7458</v>
      </c>
      <c r="D2093" s="1121"/>
      <c r="E2093" s="1407"/>
      <c r="F2093" s="1408">
        <v>1</v>
      </c>
      <c r="G2093" s="13">
        <v>0</v>
      </c>
    </row>
    <row r="2094" spans="1:7">
      <c r="A2094" s="1122" t="s">
        <v>8014</v>
      </c>
      <c r="B2094" s="1121"/>
      <c r="C2094" s="1122" t="s">
        <v>7460</v>
      </c>
      <c r="D2094" s="1121"/>
      <c r="E2094" s="1407"/>
      <c r="F2094" s="1408">
        <v>1</v>
      </c>
      <c r="G2094" s="13">
        <v>0</v>
      </c>
    </row>
    <row r="2095" spans="1:7">
      <c r="A2095" s="1122" t="s">
        <v>8014</v>
      </c>
      <c r="B2095" s="1121"/>
      <c r="C2095" s="1122" t="s">
        <v>5215</v>
      </c>
      <c r="D2095" s="1121"/>
      <c r="E2095" s="1407"/>
      <c r="F2095" s="1408">
        <v>1</v>
      </c>
      <c r="G2095" s="13">
        <v>0</v>
      </c>
    </row>
    <row r="2096" spans="1:7">
      <c r="A2096" s="1122" t="s">
        <v>8014</v>
      </c>
      <c r="B2096" s="1121"/>
      <c r="C2096" s="1122" t="s">
        <v>7462</v>
      </c>
      <c r="D2096" s="1121"/>
      <c r="E2096" s="1407"/>
      <c r="F2096" s="1408">
        <v>1</v>
      </c>
      <c r="G2096" s="13">
        <v>0</v>
      </c>
    </row>
    <row r="2097" spans="1:7">
      <c r="A2097" s="1122" t="s">
        <v>8014</v>
      </c>
      <c r="B2097" s="1121"/>
      <c r="C2097" s="1122" t="s">
        <v>7464</v>
      </c>
      <c r="D2097" s="1121"/>
      <c r="E2097" s="1407"/>
      <c r="F2097" s="1408">
        <v>1</v>
      </c>
      <c r="G2097" s="13">
        <v>0</v>
      </c>
    </row>
    <row r="2098" spans="1:7">
      <c r="A2098" s="1122" t="s">
        <v>8014</v>
      </c>
      <c r="B2098" s="1121"/>
      <c r="C2098" s="1122" t="s">
        <v>5243</v>
      </c>
      <c r="D2098" s="1121"/>
      <c r="E2098" s="1407"/>
      <c r="F2098" s="1408">
        <v>1</v>
      </c>
      <c r="G2098" s="13">
        <v>0</v>
      </c>
    </row>
    <row r="2099" spans="1:7">
      <c r="A2099" s="1122" t="s">
        <v>8014</v>
      </c>
      <c r="B2099" s="1121"/>
      <c r="C2099" s="1122" t="s">
        <v>8010</v>
      </c>
      <c r="D2099" s="1121"/>
      <c r="E2099" s="1407"/>
      <c r="F2099" s="1408">
        <v>1</v>
      </c>
      <c r="G2099" s="13">
        <v>0</v>
      </c>
    </row>
    <row r="2100" spans="1:7">
      <c r="A2100" s="1122" t="s">
        <v>8014</v>
      </c>
      <c r="B2100" s="1121"/>
      <c r="C2100" s="1122" t="s">
        <v>8021</v>
      </c>
      <c r="D2100" s="1121"/>
      <c r="E2100" s="1407"/>
      <c r="F2100" s="1408">
        <v>1</v>
      </c>
      <c r="G2100" s="13">
        <v>0</v>
      </c>
    </row>
    <row r="2101" spans="1:7">
      <c r="A2101" s="1122" t="s">
        <v>8014</v>
      </c>
      <c r="B2101" s="1121"/>
      <c r="C2101" s="1122" t="s">
        <v>7669</v>
      </c>
      <c r="D2101" s="1121"/>
      <c r="E2101" s="1407"/>
      <c r="F2101" s="1408">
        <v>1</v>
      </c>
      <c r="G2101" s="13">
        <v>0</v>
      </c>
    </row>
    <row r="2102" spans="1:7">
      <c r="A2102" s="1122" t="s">
        <v>8015</v>
      </c>
      <c r="B2102" s="1121"/>
      <c r="C2102" s="1122" t="s">
        <v>8012</v>
      </c>
      <c r="D2102" s="1121"/>
      <c r="E2102" s="1407"/>
      <c r="F2102" s="1408">
        <v>1</v>
      </c>
      <c r="G2102" s="13">
        <v>0</v>
      </c>
    </row>
    <row r="2103" spans="1:7">
      <c r="A2103" s="1122" t="s">
        <v>8015</v>
      </c>
      <c r="B2103" s="1121"/>
      <c r="C2103" s="1122" t="s">
        <v>8013</v>
      </c>
      <c r="D2103" s="1121"/>
      <c r="E2103" s="1407">
        <v>1</v>
      </c>
      <c r="F2103" s="1408">
        <v>1</v>
      </c>
      <c r="G2103" s="13">
        <v>1</v>
      </c>
    </row>
    <row r="2104" spans="1:7">
      <c r="A2104" s="1122" t="s">
        <v>8015</v>
      </c>
      <c r="B2104" s="1121"/>
      <c r="C2104" s="1122" t="s">
        <v>7691</v>
      </c>
      <c r="D2104" s="1121"/>
      <c r="E2104" s="1407">
        <v>1</v>
      </c>
      <c r="F2104" s="1408">
        <v>1</v>
      </c>
      <c r="G2104" s="13">
        <v>1</v>
      </c>
    </row>
    <row r="2105" spans="1:7">
      <c r="A2105" s="1122" t="s">
        <v>8015</v>
      </c>
      <c r="B2105" s="1121"/>
      <c r="C2105" s="1122" t="s">
        <v>7502</v>
      </c>
      <c r="D2105" s="1121"/>
      <c r="E2105" s="1407"/>
      <c r="F2105" s="1408">
        <v>1</v>
      </c>
      <c r="G2105" s="13">
        <v>0</v>
      </c>
    </row>
    <row r="2106" spans="1:7">
      <c r="A2106" s="1122" t="s">
        <v>8015</v>
      </c>
      <c r="B2106" s="1121"/>
      <c r="C2106" s="1122" t="s">
        <v>7691</v>
      </c>
      <c r="D2106" s="1121"/>
      <c r="E2106" s="1407"/>
      <c r="F2106" s="1408">
        <v>1</v>
      </c>
      <c r="G2106" s="13">
        <v>0</v>
      </c>
    </row>
    <row r="2107" spans="1:7">
      <c r="A2107" s="1122" t="s">
        <v>8015</v>
      </c>
      <c r="B2107" s="1121"/>
      <c r="C2107" s="1122" t="s">
        <v>7458</v>
      </c>
      <c r="D2107" s="1121"/>
      <c r="E2107" s="1407"/>
      <c r="F2107" s="1408">
        <v>1</v>
      </c>
      <c r="G2107" s="13">
        <v>0</v>
      </c>
    </row>
    <row r="2108" spans="1:7">
      <c r="A2108" s="1122" t="s">
        <v>8015</v>
      </c>
      <c r="B2108" s="1121"/>
      <c r="C2108" s="1122" t="s">
        <v>7460</v>
      </c>
      <c r="D2108" s="1121"/>
      <c r="E2108" s="1407"/>
      <c r="F2108" s="1408">
        <v>1</v>
      </c>
      <c r="G2108" s="13">
        <v>0</v>
      </c>
    </row>
    <row r="2109" spans="1:7">
      <c r="A2109" s="1122" t="s">
        <v>8015</v>
      </c>
      <c r="B2109" s="1121"/>
      <c r="C2109" s="1122" t="s">
        <v>5215</v>
      </c>
      <c r="D2109" s="1121"/>
      <c r="E2109" s="1407"/>
      <c r="F2109" s="1408">
        <v>1</v>
      </c>
      <c r="G2109" s="13">
        <v>0</v>
      </c>
    </row>
    <row r="2110" spans="1:7">
      <c r="A2110" s="1122" t="s">
        <v>8015</v>
      </c>
      <c r="B2110" s="1121"/>
      <c r="C2110" s="1122" t="s">
        <v>7462</v>
      </c>
      <c r="D2110" s="1121"/>
      <c r="E2110" s="1407"/>
      <c r="F2110" s="1408">
        <v>1</v>
      </c>
      <c r="G2110" s="13">
        <v>0</v>
      </c>
    </row>
    <row r="2111" spans="1:7">
      <c r="A2111" s="1122" t="s">
        <v>8015</v>
      </c>
      <c r="B2111" s="1121"/>
      <c r="C2111" s="1122" t="s">
        <v>7464</v>
      </c>
      <c r="D2111" s="1121"/>
      <c r="E2111" s="1407"/>
      <c r="F2111" s="1408">
        <v>1</v>
      </c>
      <c r="G2111" s="13">
        <v>0</v>
      </c>
    </row>
    <row r="2112" spans="1:7">
      <c r="A2112" s="1122" t="s">
        <v>8015</v>
      </c>
      <c r="B2112" s="1121"/>
      <c r="C2112" s="1122" t="s">
        <v>5243</v>
      </c>
      <c r="D2112" s="1121"/>
      <c r="E2112" s="1407"/>
      <c r="F2112" s="1408">
        <v>1</v>
      </c>
      <c r="G2112" s="13">
        <v>0</v>
      </c>
    </row>
    <row r="2113" spans="1:7">
      <c r="A2113" s="1122" t="s">
        <v>8015</v>
      </c>
      <c r="B2113" s="1121"/>
      <c r="C2113" s="1122" t="s">
        <v>8010</v>
      </c>
      <c r="D2113" s="1121"/>
      <c r="E2113" s="1407"/>
      <c r="F2113" s="1408">
        <v>1</v>
      </c>
      <c r="G2113" s="13">
        <v>0</v>
      </c>
    </row>
    <row r="2114" spans="1:7">
      <c r="A2114" s="1122" t="s">
        <v>8015</v>
      </c>
      <c r="B2114" s="1121"/>
      <c r="C2114" s="1122" t="s">
        <v>8021</v>
      </c>
      <c r="D2114" s="1121"/>
      <c r="E2114" s="1407"/>
      <c r="F2114" s="1408">
        <v>1</v>
      </c>
      <c r="G2114" s="13">
        <v>0</v>
      </c>
    </row>
    <row r="2115" spans="1:7">
      <c r="A2115" s="1122" t="s">
        <v>8015</v>
      </c>
      <c r="B2115" s="1121"/>
      <c r="C2115" s="1122" t="s">
        <v>7669</v>
      </c>
      <c r="D2115" s="1121"/>
      <c r="E2115" s="1407"/>
      <c r="F2115" s="1408">
        <v>1</v>
      </c>
      <c r="G2115" s="13">
        <v>0</v>
      </c>
    </row>
    <row r="2116" spans="1:7">
      <c r="A2116" s="1122" t="s">
        <v>8020</v>
      </c>
      <c r="B2116" s="1121"/>
      <c r="C2116" s="1122" t="s">
        <v>8012</v>
      </c>
      <c r="D2116" s="1121"/>
      <c r="E2116" s="1407"/>
      <c r="F2116" s="1408">
        <v>1</v>
      </c>
      <c r="G2116" s="13">
        <v>0</v>
      </c>
    </row>
    <row r="2117" spans="1:7">
      <c r="A2117" s="1122" t="s">
        <v>8020</v>
      </c>
      <c r="B2117" s="1121"/>
      <c r="C2117" s="1122" t="s">
        <v>8013</v>
      </c>
      <c r="D2117" s="1121"/>
      <c r="E2117" s="1407"/>
      <c r="F2117" s="1408">
        <v>1</v>
      </c>
      <c r="G2117" s="13">
        <v>0</v>
      </c>
    </row>
    <row r="2118" spans="1:7">
      <c r="A2118" s="1122" t="s">
        <v>8020</v>
      </c>
      <c r="B2118" s="1121"/>
      <c r="C2118" s="1122" t="s">
        <v>7691</v>
      </c>
      <c r="D2118" s="1121"/>
      <c r="E2118" s="1407"/>
      <c r="F2118" s="1408">
        <v>1</v>
      </c>
      <c r="G2118" s="13">
        <v>0</v>
      </c>
    </row>
    <row r="2119" spans="1:7">
      <c r="A2119" s="1122" t="s">
        <v>8020</v>
      </c>
      <c r="B2119" s="1121"/>
      <c r="C2119" s="1122" t="s">
        <v>7502</v>
      </c>
      <c r="D2119" s="1121"/>
      <c r="E2119" s="1407">
        <v>1</v>
      </c>
      <c r="F2119" s="1408">
        <v>1</v>
      </c>
      <c r="G2119" s="13">
        <v>1</v>
      </c>
    </row>
    <row r="2120" spans="1:7">
      <c r="A2120" s="1122" t="s">
        <v>8020</v>
      </c>
      <c r="B2120" s="1121"/>
      <c r="C2120" s="1122" t="s">
        <v>7691</v>
      </c>
      <c r="D2120" s="1121"/>
      <c r="E2120" s="1407">
        <v>1</v>
      </c>
      <c r="F2120" s="1408">
        <v>1</v>
      </c>
      <c r="G2120" s="13">
        <v>1</v>
      </c>
    </row>
    <row r="2121" spans="1:7">
      <c r="A2121" s="1122" t="s">
        <v>8020</v>
      </c>
      <c r="B2121" s="1121"/>
      <c r="C2121" s="1122" t="s">
        <v>7458</v>
      </c>
      <c r="D2121" s="1121"/>
      <c r="E2121" s="1407"/>
      <c r="F2121" s="1408">
        <v>1</v>
      </c>
      <c r="G2121" s="13">
        <v>0</v>
      </c>
    </row>
    <row r="2122" spans="1:7">
      <c r="A2122" s="1122" t="s">
        <v>8020</v>
      </c>
      <c r="B2122" s="1121"/>
      <c r="C2122" s="1122" t="s">
        <v>7460</v>
      </c>
      <c r="D2122" s="1121"/>
      <c r="E2122" s="1407"/>
      <c r="F2122" s="1408">
        <v>1</v>
      </c>
      <c r="G2122" s="13">
        <v>0</v>
      </c>
    </row>
    <row r="2123" spans="1:7">
      <c r="A2123" s="1122" t="s">
        <v>8020</v>
      </c>
      <c r="B2123" s="1121"/>
      <c r="C2123" s="1122" t="s">
        <v>5215</v>
      </c>
      <c r="D2123" s="1121"/>
      <c r="E2123" s="1407"/>
      <c r="F2123" s="1408">
        <v>1</v>
      </c>
      <c r="G2123" s="13">
        <v>0</v>
      </c>
    </row>
    <row r="2124" spans="1:7">
      <c r="A2124" s="1122" t="s">
        <v>8020</v>
      </c>
      <c r="B2124" s="1121"/>
      <c r="C2124" s="1122" t="s">
        <v>7462</v>
      </c>
      <c r="D2124" s="1121"/>
      <c r="E2124" s="1407"/>
      <c r="F2124" s="1408">
        <v>1</v>
      </c>
      <c r="G2124" s="13">
        <v>0</v>
      </c>
    </row>
    <row r="2125" spans="1:7">
      <c r="A2125" s="1122" t="s">
        <v>8020</v>
      </c>
      <c r="B2125" s="1121"/>
      <c r="C2125" s="1122" t="s">
        <v>7464</v>
      </c>
      <c r="D2125" s="1121"/>
      <c r="E2125" s="1407"/>
      <c r="F2125" s="1408">
        <v>1</v>
      </c>
      <c r="G2125" s="13">
        <v>0</v>
      </c>
    </row>
    <row r="2126" spans="1:7">
      <c r="A2126" s="1122" t="s">
        <v>8020</v>
      </c>
      <c r="B2126" s="1121"/>
      <c r="C2126" s="1122" t="s">
        <v>5243</v>
      </c>
      <c r="D2126" s="1121"/>
      <c r="E2126" s="1407"/>
      <c r="F2126" s="1408">
        <v>1</v>
      </c>
      <c r="G2126" s="13">
        <v>0</v>
      </c>
    </row>
    <row r="2127" spans="1:7">
      <c r="A2127" s="1122" t="s">
        <v>8020</v>
      </c>
      <c r="B2127" s="1121"/>
      <c r="C2127" s="1122" t="s">
        <v>8010</v>
      </c>
      <c r="D2127" s="1121"/>
      <c r="E2127" s="1407"/>
      <c r="F2127" s="1408">
        <v>1</v>
      </c>
      <c r="G2127" s="13">
        <v>0</v>
      </c>
    </row>
    <row r="2128" spans="1:7">
      <c r="A2128" s="1122" t="s">
        <v>8020</v>
      </c>
      <c r="B2128" s="1121"/>
      <c r="C2128" s="1122" t="s">
        <v>8021</v>
      </c>
      <c r="D2128" s="1121"/>
      <c r="E2128" s="1407"/>
      <c r="F2128" s="1408">
        <v>1</v>
      </c>
      <c r="G2128" s="13">
        <v>0</v>
      </c>
    </row>
    <row r="2129" spans="1:7">
      <c r="A2129" s="1122" t="s">
        <v>8020</v>
      </c>
      <c r="B2129" s="1121"/>
      <c r="C2129" s="1122" t="s">
        <v>7669</v>
      </c>
      <c r="D2129" s="1121"/>
      <c r="E2129" s="1407"/>
      <c r="F2129" s="1408">
        <v>1</v>
      </c>
      <c r="G2129" s="13">
        <v>0</v>
      </c>
    </row>
    <row r="2130" spans="1:7">
      <c r="A2130" s="1122" t="s">
        <v>8022</v>
      </c>
      <c r="B2130" s="1121"/>
      <c r="C2130" s="1122" t="s">
        <v>8012</v>
      </c>
      <c r="D2130" s="1121"/>
      <c r="E2130" s="1407"/>
      <c r="F2130" s="1408">
        <v>1</v>
      </c>
      <c r="G2130" s="13">
        <v>0</v>
      </c>
    </row>
    <row r="2131" spans="1:7">
      <c r="A2131" s="1122" t="s">
        <v>8022</v>
      </c>
      <c r="B2131" s="1121"/>
      <c r="C2131" s="1122" t="s">
        <v>8013</v>
      </c>
      <c r="D2131" s="1121"/>
      <c r="E2131" s="1407"/>
      <c r="F2131" s="1408">
        <v>1</v>
      </c>
      <c r="G2131" s="13">
        <v>0</v>
      </c>
    </row>
    <row r="2132" spans="1:7">
      <c r="A2132" s="1122" t="s">
        <v>8022</v>
      </c>
      <c r="B2132" s="1121"/>
      <c r="C2132" s="1122" t="s">
        <v>7691</v>
      </c>
      <c r="D2132" s="1121"/>
      <c r="E2132" s="1407"/>
      <c r="F2132" s="1408">
        <v>1</v>
      </c>
      <c r="G2132" s="13">
        <v>0</v>
      </c>
    </row>
    <row r="2133" spans="1:7">
      <c r="A2133" s="1122" t="s">
        <v>8022</v>
      </c>
      <c r="B2133" s="1121"/>
      <c r="C2133" s="1122" t="s">
        <v>7502</v>
      </c>
      <c r="D2133" s="1121"/>
      <c r="E2133" s="1407">
        <v>1</v>
      </c>
      <c r="F2133" s="1408">
        <v>1</v>
      </c>
      <c r="G2133" s="13">
        <v>1</v>
      </c>
    </row>
    <row r="2134" spans="1:7">
      <c r="A2134" s="1122" t="s">
        <v>8022</v>
      </c>
      <c r="B2134" s="1121"/>
      <c r="C2134" s="1122" t="s">
        <v>7691</v>
      </c>
      <c r="D2134" s="1121"/>
      <c r="E2134" s="1407">
        <v>1</v>
      </c>
      <c r="F2134" s="1408">
        <v>1</v>
      </c>
      <c r="G2134" s="13">
        <v>1</v>
      </c>
    </row>
    <row r="2135" spans="1:7">
      <c r="A2135" s="1122" t="s">
        <v>8022</v>
      </c>
      <c r="B2135" s="1121"/>
      <c r="C2135" s="1122" t="s">
        <v>7458</v>
      </c>
      <c r="D2135" s="1121"/>
      <c r="E2135" s="1407"/>
      <c r="F2135" s="1408">
        <v>1</v>
      </c>
      <c r="G2135" s="13">
        <v>0</v>
      </c>
    </row>
    <row r="2136" spans="1:7">
      <c r="A2136" s="1122" t="s">
        <v>8022</v>
      </c>
      <c r="B2136" s="1121"/>
      <c r="C2136" s="1122" t="s">
        <v>7460</v>
      </c>
      <c r="D2136" s="1121"/>
      <c r="E2136" s="1407"/>
      <c r="F2136" s="1408">
        <v>1</v>
      </c>
      <c r="G2136" s="13">
        <v>0</v>
      </c>
    </row>
    <row r="2137" spans="1:7">
      <c r="A2137" s="1122" t="s">
        <v>8022</v>
      </c>
      <c r="B2137" s="1121"/>
      <c r="C2137" s="1122" t="s">
        <v>5215</v>
      </c>
      <c r="D2137" s="1121"/>
      <c r="E2137" s="1407"/>
      <c r="F2137" s="1408">
        <v>1</v>
      </c>
      <c r="G2137" s="13">
        <v>0</v>
      </c>
    </row>
    <row r="2138" spans="1:7">
      <c r="A2138" s="1122" t="s">
        <v>8022</v>
      </c>
      <c r="B2138" s="1121"/>
      <c r="C2138" s="1122" t="s">
        <v>7462</v>
      </c>
      <c r="D2138" s="1121"/>
      <c r="E2138" s="1407"/>
      <c r="F2138" s="1408">
        <v>1</v>
      </c>
      <c r="G2138" s="13">
        <v>0</v>
      </c>
    </row>
    <row r="2139" spans="1:7">
      <c r="A2139" s="1122" t="s">
        <v>8022</v>
      </c>
      <c r="B2139" s="1121"/>
      <c r="C2139" s="1122" t="s">
        <v>7464</v>
      </c>
      <c r="D2139" s="1121"/>
      <c r="E2139" s="1407"/>
      <c r="F2139" s="1408">
        <v>1</v>
      </c>
      <c r="G2139" s="13">
        <v>0</v>
      </c>
    </row>
    <row r="2140" spans="1:7">
      <c r="A2140" s="1122" t="s">
        <v>8022</v>
      </c>
      <c r="B2140" s="1121"/>
      <c r="C2140" s="1122" t="s">
        <v>5243</v>
      </c>
      <c r="D2140" s="1121"/>
      <c r="E2140" s="1407"/>
      <c r="F2140" s="1408">
        <v>1</v>
      </c>
      <c r="G2140" s="13">
        <v>0</v>
      </c>
    </row>
    <row r="2141" spans="1:7">
      <c r="A2141" s="1122" t="s">
        <v>8022</v>
      </c>
      <c r="B2141" s="1121"/>
      <c r="C2141" s="1122" t="s">
        <v>8010</v>
      </c>
      <c r="D2141" s="1121"/>
      <c r="E2141" s="1407"/>
      <c r="F2141" s="1408">
        <v>1</v>
      </c>
      <c r="G2141" s="13">
        <v>0</v>
      </c>
    </row>
    <row r="2142" spans="1:7">
      <c r="A2142" s="1122" t="s">
        <v>8022</v>
      </c>
      <c r="B2142" s="1121"/>
      <c r="C2142" s="1122" t="s">
        <v>8021</v>
      </c>
      <c r="D2142" s="1121"/>
      <c r="E2142" s="1407"/>
      <c r="F2142" s="1408">
        <v>1</v>
      </c>
      <c r="G2142" s="13">
        <v>0</v>
      </c>
    </row>
    <row r="2143" spans="1:7">
      <c r="A2143" s="1122" t="s">
        <v>8022</v>
      </c>
      <c r="B2143" s="1121"/>
      <c r="C2143" s="1122" t="s">
        <v>7669</v>
      </c>
      <c r="D2143" s="1121"/>
      <c r="E2143" s="1407"/>
      <c r="F2143" s="1408">
        <v>1</v>
      </c>
      <c r="G2143" s="13">
        <v>0</v>
      </c>
    </row>
    <row r="2144" spans="1:7">
      <c r="A2144" s="1122" t="s">
        <v>8023</v>
      </c>
      <c r="B2144" s="1121"/>
      <c r="C2144" s="1122" t="s">
        <v>8012</v>
      </c>
      <c r="D2144" s="1121"/>
      <c r="E2144" s="1407"/>
      <c r="F2144" s="1408">
        <v>1</v>
      </c>
      <c r="G2144" s="13">
        <v>0</v>
      </c>
    </row>
    <row r="2145" spans="1:7">
      <c r="A2145" s="1122" t="s">
        <v>8023</v>
      </c>
      <c r="B2145" s="1121"/>
      <c r="C2145" s="1122" t="s">
        <v>8013</v>
      </c>
      <c r="D2145" s="1121"/>
      <c r="E2145" s="1407"/>
      <c r="F2145" s="1408">
        <v>1</v>
      </c>
      <c r="G2145" s="13">
        <v>0</v>
      </c>
    </row>
    <row r="2146" spans="1:7">
      <c r="A2146" s="1122" t="s">
        <v>8023</v>
      </c>
      <c r="B2146" s="1121"/>
      <c r="C2146" s="1122" t="s">
        <v>7691</v>
      </c>
      <c r="D2146" s="1121"/>
      <c r="E2146" s="1407"/>
      <c r="F2146" s="1408">
        <v>1</v>
      </c>
      <c r="G2146" s="13">
        <v>0</v>
      </c>
    </row>
    <row r="2147" spans="1:7">
      <c r="A2147" s="1122" t="s">
        <v>8023</v>
      </c>
      <c r="B2147" s="1121"/>
      <c r="C2147" s="1122" t="s">
        <v>7502</v>
      </c>
      <c r="D2147" s="1121"/>
      <c r="E2147" s="1407"/>
      <c r="F2147" s="1408">
        <v>1</v>
      </c>
      <c r="G2147" s="13">
        <v>0</v>
      </c>
    </row>
    <row r="2148" spans="1:7">
      <c r="A2148" s="1122" t="s">
        <v>8023</v>
      </c>
      <c r="B2148" s="1121"/>
      <c r="C2148" s="1122" t="s">
        <v>7691</v>
      </c>
      <c r="D2148" s="1121"/>
      <c r="E2148" s="1407"/>
      <c r="F2148" s="1408">
        <v>1</v>
      </c>
      <c r="G2148" s="13">
        <v>0</v>
      </c>
    </row>
    <row r="2149" spans="1:7">
      <c r="A2149" s="1122" t="s">
        <v>8023</v>
      </c>
      <c r="B2149" s="1121"/>
      <c r="C2149" s="1122" t="s">
        <v>7458</v>
      </c>
      <c r="D2149" s="1121"/>
      <c r="E2149" s="1407">
        <v>1</v>
      </c>
      <c r="F2149" s="1408">
        <v>1</v>
      </c>
      <c r="G2149" s="13">
        <v>1</v>
      </c>
    </row>
    <row r="2150" spans="1:7">
      <c r="A2150" s="1122" t="s">
        <v>8023</v>
      </c>
      <c r="B2150" s="1121"/>
      <c r="C2150" s="1122" t="s">
        <v>7460</v>
      </c>
      <c r="D2150" s="1121"/>
      <c r="E2150" s="1407"/>
      <c r="F2150" s="1408">
        <v>1</v>
      </c>
      <c r="G2150" s="13">
        <v>0</v>
      </c>
    </row>
    <row r="2151" spans="1:7">
      <c r="A2151" s="1122" t="s">
        <v>8023</v>
      </c>
      <c r="B2151" s="1121"/>
      <c r="C2151" s="1122" t="s">
        <v>5215</v>
      </c>
      <c r="D2151" s="1121"/>
      <c r="E2151" s="1407">
        <v>1</v>
      </c>
      <c r="F2151" s="1408">
        <v>1</v>
      </c>
      <c r="G2151" s="13">
        <v>1</v>
      </c>
    </row>
    <row r="2152" spans="1:7">
      <c r="A2152" s="1122" t="s">
        <v>8023</v>
      </c>
      <c r="B2152" s="1121"/>
      <c r="C2152" s="1122" t="s">
        <v>7462</v>
      </c>
      <c r="D2152" s="1121"/>
      <c r="E2152" s="1407"/>
      <c r="F2152" s="1408">
        <v>1</v>
      </c>
      <c r="G2152" s="13">
        <v>0</v>
      </c>
    </row>
    <row r="2153" spans="1:7">
      <c r="A2153" s="1122" t="s">
        <v>8023</v>
      </c>
      <c r="B2153" s="1121"/>
      <c r="C2153" s="1122" t="s">
        <v>7464</v>
      </c>
      <c r="D2153" s="1121"/>
      <c r="E2153" s="1407"/>
      <c r="F2153" s="1408">
        <v>1</v>
      </c>
      <c r="G2153" s="13">
        <v>0</v>
      </c>
    </row>
    <row r="2154" spans="1:7">
      <c r="A2154" s="1122" t="s">
        <v>8023</v>
      </c>
      <c r="B2154" s="1121"/>
      <c r="C2154" s="1122" t="s">
        <v>5243</v>
      </c>
      <c r="D2154" s="1121"/>
      <c r="E2154" s="1407"/>
      <c r="F2154" s="1408">
        <v>1</v>
      </c>
      <c r="G2154" s="13">
        <v>0</v>
      </c>
    </row>
    <row r="2155" spans="1:7">
      <c r="A2155" s="1122" t="s">
        <v>8023</v>
      </c>
      <c r="B2155" s="1121"/>
      <c r="C2155" s="1122" t="s">
        <v>8010</v>
      </c>
      <c r="D2155" s="1121"/>
      <c r="E2155" s="1407"/>
      <c r="F2155" s="1408">
        <v>1</v>
      </c>
      <c r="G2155" s="13">
        <v>0</v>
      </c>
    </row>
    <row r="2156" spans="1:7">
      <c r="A2156" s="1122" t="s">
        <v>8023</v>
      </c>
      <c r="B2156" s="1121"/>
      <c r="C2156" s="1122" t="s">
        <v>8021</v>
      </c>
      <c r="D2156" s="1121"/>
      <c r="E2156" s="1407"/>
      <c r="F2156" s="1408">
        <v>1</v>
      </c>
      <c r="G2156" s="13">
        <v>0</v>
      </c>
    </row>
    <row r="2157" spans="1:7">
      <c r="A2157" s="1122" t="s">
        <v>8023</v>
      </c>
      <c r="B2157" s="1121"/>
      <c r="C2157" s="1122" t="s">
        <v>7669</v>
      </c>
      <c r="D2157" s="1121"/>
      <c r="E2157" s="1407"/>
      <c r="F2157" s="1408">
        <v>1</v>
      </c>
      <c r="G2157" s="13">
        <v>0</v>
      </c>
    </row>
    <row r="2158" spans="1:7">
      <c r="A2158" s="1122" t="s">
        <v>8024</v>
      </c>
      <c r="B2158" s="1121"/>
      <c r="C2158" s="1122" t="s">
        <v>8012</v>
      </c>
      <c r="D2158" s="1121"/>
      <c r="E2158" s="1407"/>
      <c r="F2158" s="1408">
        <v>1</v>
      </c>
      <c r="G2158" s="13">
        <v>0</v>
      </c>
    </row>
    <row r="2159" spans="1:7">
      <c r="A2159" s="1122" t="s">
        <v>8024</v>
      </c>
      <c r="B2159" s="1121"/>
      <c r="C2159" s="1122" t="s">
        <v>8013</v>
      </c>
      <c r="D2159" s="1121"/>
      <c r="E2159" s="1407"/>
      <c r="F2159" s="1408">
        <v>1</v>
      </c>
      <c r="G2159" s="13">
        <v>0</v>
      </c>
    </row>
    <row r="2160" spans="1:7">
      <c r="A2160" s="1122" t="s">
        <v>8024</v>
      </c>
      <c r="B2160" s="1121"/>
      <c r="C2160" s="1122" t="s">
        <v>7691</v>
      </c>
      <c r="D2160" s="1121"/>
      <c r="E2160" s="1407"/>
      <c r="F2160" s="1408">
        <v>1</v>
      </c>
      <c r="G2160" s="13">
        <v>0</v>
      </c>
    </row>
    <row r="2161" spans="1:7">
      <c r="A2161" s="1122" t="s">
        <v>8024</v>
      </c>
      <c r="B2161" s="1121"/>
      <c r="C2161" s="1122" t="s">
        <v>7502</v>
      </c>
      <c r="D2161" s="1121"/>
      <c r="E2161" s="1407"/>
      <c r="F2161" s="1408">
        <v>1</v>
      </c>
      <c r="G2161" s="13">
        <v>0</v>
      </c>
    </row>
    <row r="2162" spans="1:7">
      <c r="A2162" s="1122" t="s">
        <v>8024</v>
      </c>
      <c r="B2162" s="1121"/>
      <c r="C2162" s="1122" t="s">
        <v>7691</v>
      </c>
      <c r="D2162" s="1121"/>
      <c r="E2162" s="1407"/>
      <c r="F2162" s="1408">
        <v>1</v>
      </c>
      <c r="G2162" s="13">
        <v>0</v>
      </c>
    </row>
    <row r="2163" spans="1:7">
      <c r="A2163" s="1122" t="s">
        <v>8024</v>
      </c>
      <c r="B2163" s="1121"/>
      <c r="C2163" s="1122" t="s">
        <v>7458</v>
      </c>
      <c r="D2163" s="1121"/>
      <c r="E2163" s="1407"/>
      <c r="F2163" s="1408">
        <v>1</v>
      </c>
      <c r="G2163" s="13">
        <v>0</v>
      </c>
    </row>
    <row r="2164" spans="1:7">
      <c r="A2164" s="1122" t="s">
        <v>8024</v>
      </c>
      <c r="B2164" s="1121"/>
      <c r="C2164" s="1122" t="s">
        <v>7460</v>
      </c>
      <c r="D2164" s="1121"/>
      <c r="E2164" s="1407">
        <v>1</v>
      </c>
      <c r="F2164" s="1408">
        <v>1</v>
      </c>
      <c r="G2164" s="13">
        <v>1</v>
      </c>
    </row>
    <row r="2165" spans="1:7">
      <c r="A2165" s="1122" t="s">
        <v>8024</v>
      </c>
      <c r="B2165" s="1121"/>
      <c r="C2165" s="1122" t="s">
        <v>5215</v>
      </c>
      <c r="D2165" s="1121"/>
      <c r="E2165" s="1407">
        <v>1</v>
      </c>
      <c r="F2165" s="1408">
        <v>1</v>
      </c>
      <c r="G2165" s="13">
        <v>1</v>
      </c>
    </row>
    <row r="2166" spans="1:7">
      <c r="A2166" s="1122" t="s">
        <v>8024</v>
      </c>
      <c r="B2166" s="1121"/>
      <c r="C2166" s="1122" t="s">
        <v>7462</v>
      </c>
      <c r="D2166" s="1121"/>
      <c r="E2166" s="1407"/>
      <c r="F2166" s="1408">
        <v>1</v>
      </c>
      <c r="G2166" s="13">
        <v>0</v>
      </c>
    </row>
    <row r="2167" spans="1:7">
      <c r="A2167" s="1122" t="s">
        <v>8024</v>
      </c>
      <c r="B2167" s="1121"/>
      <c r="C2167" s="1122" t="s">
        <v>7464</v>
      </c>
      <c r="D2167" s="1121"/>
      <c r="E2167" s="1407"/>
      <c r="F2167" s="1408">
        <v>1</v>
      </c>
      <c r="G2167" s="13">
        <v>0</v>
      </c>
    </row>
    <row r="2168" spans="1:7">
      <c r="A2168" s="1122" t="s">
        <v>8024</v>
      </c>
      <c r="B2168" s="1121"/>
      <c r="C2168" s="1122" t="s">
        <v>5243</v>
      </c>
      <c r="D2168" s="1121"/>
      <c r="E2168" s="1407"/>
      <c r="F2168" s="1408">
        <v>1</v>
      </c>
      <c r="G2168" s="13">
        <v>0</v>
      </c>
    </row>
    <row r="2169" spans="1:7">
      <c r="A2169" s="1122" t="s">
        <v>8024</v>
      </c>
      <c r="B2169" s="1121"/>
      <c r="C2169" s="1122" t="s">
        <v>8010</v>
      </c>
      <c r="D2169" s="1121"/>
      <c r="E2169" s="1407"/>
      <c r="F2169" s="1408">
        <v>1</v>
      </c>
      <c r="G2169" s="13">
        <v>0</v>
      </c>
    </row>
    <row r="2170" spans="1:7">
      <c r="A2170" s="1122" t="s">
        <v>8024</v>
      </c>
      <c r="B2170" s="1121"/>
      <c r="C2170" s="1122" t="s">
        <v>8021</v>
      </c>
      <c r="D2170" s="1121"/>
      <c r="E2170" s="1407"/>
      <c r="F2170" s="1408">
        <v>1</v>
      </c>
      <c r="G2170" s="13">
        <v>0</v>
      </c>
    </row>
    <row r="2171" spans="1:7">
      <c r="A2171" s="1122" t="s">
        <v>8024</v>
      </c>
      <c r="B2171" s="1121"/>
      <c r="C2171" s="1122" t="s">
        <v>7669</v>
      </c>
      <c r="D2171" s="1121"/>
      <c r="E2171" s="1407"/>
      <c r="F2171" s="1408">
        <v>1</v>
      </c>
      <c r="G2171" s="13">
        <v>0</v>
      </c>
    </row>
    <row r="2172" spans="1:7">
      <c r="A2172" s="1122" t="s">
        <v>8025</v>
      </c>
      <c r="B2172" s="1121"/>
      <c r="C2172" s="1122" t="s">
        <v>8012</v>
      </c>
      <c r="D2172" s="1121"/>
      <c r="E2172" s="1407"/>
      <c r="F2172" s="1408">
        <v>1</v>
      </c>
      <c r="G2172" s="13">
        <v>0</v>
      </c>
    </row>
    <row r="2173" spans="1:7">
      <c r="A2173" s="1122" t="s">
        <v>8025</v>
      </c>
      <c r="B2173" s="1121"/>
      <c r="C2173" s="1122" t="s">
        <v>8013</v>
      </c>
      <c r="D2173" s="1121"/>
      <c r="E2173" s="1407"/>
      <c r="F2173" s="1408">
        <v>1</v>
      </c>
      <c r="G2173" s="13">
        <v>0</v>
      </c>
    </row>
    <row r="2174" spans="1:7">
      <c r="A2174" s="1122" t="s">
        <v>8025</v>
      </c>
      <c r="B2174" s="1121"/>
      <c r="C2174" s="1122" t="s">
        <v>7691</v>
      </c>
      <c r="D2174" s="1121"/>
      <c r="E2174" s="1407"/>
      <c r="F2174" s="1408">
        <v>1</v>
      </c>
      <c r="G2174" s="13">
        <v>0</v>
      </c>
    </row>
    <row r="2175" spans="1:7">
      <c r="A2175" s="1122" t="s">
        <v>8025</v>
      </c>
      <c r="B2175" s="1121"/>
      <c r="C2175" s="1122" t="s">
        <v>7502</v>
      </c>
      <c r="D2175" s="1121"/>
      <c r="E2175" s="1407"/>
      <c r="F2175" s="1408">
        <v>1</v>
      </c>
      <c r="G2175" s="13">
        <v>0</v>
      </c>
    </row>
    <row r="2176" spans="1:7">
      <c r="A2176" s="1122" t="s">
        <v>8025</v>
      </c>
      <c r="B2176" s="1121"/>
      <c r="C2176" s="1122" t="s">
        <v>7691</v>
      </c>
      <c r="D2176" s="1121"/>
      <c r="E2176" s="1407"/>
      <c r="F2176" s="1408">
        <v>1</v>
      </c>
      <c r="G2176" s="13">
        <v>0</v>
      </c>
    </row>
    <row r="2177" spans="1:7">
      <c r="A2177" s="1122" t="s">
        <v>8025</v>
      </c>
      <c r="B2177" s="1121"/>
      <c r="C2177" s="1122" t="s">
        <v>7458</v>
      </c>
      <c r="D2177" s="1121"/>
      <c r="E2177" s="1407"/>
      <c r="F2177" s="1408">
        <v>1</v>
      </c>
      <c r="G2177" s="13">
        <v>0</v>
      </c>
    </row>
    <row r="2178" spans="1:7">
      <c r="A2178" s="1122" t="s">
        <v>8025</v>
      </c>
      <c r="B2178" s="1121"/>
      <c r="C2178" s="1122" t="s">
        <v>7460</v>
      </c>
      <c r="D2178" s="1121"/>
      <c r="E2178" s="1407"/>
      <c r="F2178" s="1408">
        <v>1</v>
      </c>
      <c r="G2178" s="13">
        <v>0</v>
      </c>
    </row>
    <row r="2179" spans="1:7">
      <c r="A2179" s="1122" t="s">
        <v>8025</v>
      </c>
      <c r="B2179" s="1121"/>
      <c r="C2179" s="1122" t="s">
        <v>5215</v>
      </c>
      <c r="D2179" s="1121"/>
      <c r="E2179" s="1407"/>
      <c r="F2179" s="1408">
        <v>1</v>
      </c>
      <c r="G2179" s="13">
        <v>0</v>
      </c>
    </row>
    <row r="2180" spans="1:7">
      <c r="A2180" s="1122" t="s">
        <v>8025</v>
      </c>
      <c r="B2180" s="1121"/>
      <c r="C2180" s="1122" t="s">
        <v>7462</v>
      </c>
      <c r="D2180" s="1121"/>
      <c r="E2180" s="1407">
        <v>1</v>
      </c>
      <c r="F2180" s="1408">
        <v>1</v>
      </c>
      <c r="G2180" s="13">
        <v>1</v>
      </c>
    </row>
    <row r="2181" spans="1:7">
      <c r="A2181" s="1122" t="s">
        <v>8025</v>
      </c>
      <c r="B2181" s="1121"/>
      <c r="C2181" s="1122" t="s">
        <v>7464</v>
      </c>
      <c r="D2181" s="1121"/>
      <c r="E2181" s="1407"/>
      <c r="F2181" s="1408">
        <v>1</v>
      </c>
      <c r="G2181" s="13">
        <v>0</v>
      </c>
    </row>
    <row r="2182" spans="1:7">
      <c r="A2182" s="1122" t="s">
        <v>8025</v>
      </c>
      <c r="B2182" s="1121"/>
      <c r="C2182" s="1122" t="s">
        <v>5243</v>
      </c>
      <c r="D2182" s="1121"/>
      <c r="E2182" s="1407">
        <v>1</v>
      </c>
      <c r="F2182" s="1408">
        <v>1</v>
      </c>
      <c r="G2182" s="13">
        <v>1</v>
      </c>
    </row>
    <row r="2183" spans="1:7">
      <c r="A2183" s="1122" t="s">
        <v>8025</v>
      </c>
      <c r="B2183" s="1121"/>
      <c r="C2183" s="1122" t="s">
        <v>8010</v>
      </c>
      <c r="D2183" s="1121"/>
      <c r="E2183" s="1407"/>
      <c r="F2183" s="1408">
        <v>1</v>
      </c>
      <c r="G2183" s="13">
        <v>0</v>
      </c>
    </row>
    <row r="2184" spans="1:7">
      <c r="A2184" s="1122" t="s">
        <v>8025</v>
      </c>
      <c r="B2184" s="1121"/>
      <c r="C2184" s="1122" t="s">
        <v>8021</v>
      </c>
      <c r="D2184" s="1121"/>
      <c r="E2184" s="1407"/>
      <c r="F2184" s="1408">
        <v>1</v>
      </c>
      <c r="G2184" s="13">
        <v>0</v>
      </c>
    </row>
    <row r="2185" spans="1:7">
      <c r="A2185" s="1122" t="s">
        <v>8025</v>
      </c>
      <c r="B2185" s="1121"/>
      <c r="C2185" s="1122" t="s">
        <v>7669</v>
      </c>
      <c r="D2185" s="1121"/>
      <c r="E2185" s="1407"/>
      <c r="F2185" s="1408">
        <v>1</v>
      </c>
      <c r="G2185" s="13">
        <v>0</v>
      </c>
    </row>
    <row r="2186" spans="1:7">
      <c r="A2186" s="1122" t="s">
        <v>8026</v>
      </c>
      <c r="B2186" s="1121"/>
      <c r="C2186" s="1122" t="s">
        <v>8012</v>
      </c>
      <c r="D2186" s="1121"/>
      <c r="E2186" s="1407"/>
      <c r="F2186" s="1408">
        <v>1</v>
      </c>
      <c r="G2186" s="13">
        <v>0</v>
      </c>
    </row>
    <row r="2187" spans="1:7">
      <c r="A2187" s="1122" t="s">
        <v>8026</v>
      </c>
      <c r="B2187" s="1121"/>
      <c r="C2187" s="1122" t="s">
        <v>8013</v>
      </c>
      <c r="D2187" s="1121"/>
      <c r="E2187" s="1407"/>
      <c r="F2187" s="1408">
        <v>1</v>
      </c>
      <c r="G2187" s="13">
        <v>0</v>
      </c>
    </row>
    <row r="2188" spans="1:7">
      <c r="A2188" s="1122" t="s">
        <v>8026</v>
      </c>
      <c r="B2188" s="1121"/>
      <c r="C2188" s="1122" t="s">
        <v>7691</v>
      </c>
      <c r="D2188" s="1121"/>
      <c r="E2188" s="1407"/>
      <c r="F2188" s="1408">
        <v>1</v>
      </c>
      <c r="G2188" s="13">
        <v>0</v>
      </c>
    </row>
    <row r="2189" spans="1:7">
      <c r="A2189" s="1122" t="s">
        <v>8026</v>
      </c>
      <c r="B2189" s="1121"/>
      <c r="C2189" s="1122" t="s">
        <v>7502</v>
      </c>
      <c r="D2189" s="1121"/>
      <c r="E2189" s="1407"/>
      <c r="F2189" s="1408">
        <v>1</v>
      </c>
      <c r="G2189" s="13">
        <v>0</v>
      </c>
    </row>
    <row r="2190" spans="1:7">
      <c r="A2190" s="1122" t="s">
        <v>8026</v>
      </c>
      <c r="B2190" s="1121"/>
      <c r="C2190" s="1122" t="s">
        <v>7691</v>
      </c>
      <c r="D2190" s="1121"/>
      <c r="E2190" s="1407"/>
      <c r="F2190" s="1408">
        <v>1</v>
      </c>
      <c r="G2190" s="13">
        <v>0</v>
      </c>
    </row>
    <row r="2191" spans="1:7">
      <c r="A2191" s="1122" t="s">
        <v>8026</v>
      </c>
      <c r="B2191" s="1121"/>
      <c r="C2191" s="1122" t="s">
        <v>7458</v>
      </c>
      <c r="D2191" s="1121"/>
      <c r="E2191" s="1407"/>
      <c r="F2191" s="1408">
        <v>1</v>
      </c>
      <c r="G2191" s="13">
        <v>0</v>
      </c>
    </row>
    <row r="2192" spans="1:7">
      <c r="A2192" s="1122" t="s">
        <v>8026</v>
      </c>
      <c r="B2192" s="1121"/>
      <c r="C2192" s="1122" t="s">
        <v>7460</v>
      </c>
      <c r="D2192" s="1121"/>
      <c r="E2192" s="1407"/>
      <c r="F2192" s="1408">
        <v>1</v>
      </c>
      <c r="G2192" s="13">
        <v>0</v>
      </c>
    </row>
    <row r="2193" spans="1:7">
      <c r="A2193" s="1122" t="s">
        <v>8026</v>
      </c>
      <c r="B2193" s="1121"/>
      <c r="C2193" s="1122" t="s">
        <v>5215</v>
      </c>
      <c r="D2193" s="1121"/>
      <c r="E2193" s="1407"/>
      <c r="F2193" s="1408">
        <v>1</v>
      </c>
      <c r="G2193" s="13">
        <v>0</v>
      </c>
    </row>
    <row r="2194" spans="1:7">
      <c r="A2194" s="1122" t="s">
        <v>8026</v>
      </c>
      <c r="B2194" s="1121"/>
      <c r="C2194" s="1122" t="s">
        <v>7462</v>
      </c>
      <c r="D2194" s="1121"/>
      <c r="E2194" s="1407"/>
      <c r="F2194" s="1408">
        <v>1</v>
      </c>
      <c r="G2194" s="13">
        <v>0</v>
      </c>
    </row>
    <row r="2195" spans="1:7">
      <c r="A2195" s="1122" t="s">
        <v>8026</v>
      </c>
      <c r="B2195" s="1121"/>
      <c r="C2195" s="1122" t="s">
        <v>7464</v>
      </c>
      <c r="D2195" s="1121"/>
      <c r="E2195" s="1407">
        <v>1</v>
      </c>
      <c r="F2195" s="1408">
        <v>1</v>
      </c>
      <c r="G2195" s="13">
        <v>1</v>
      </c>
    </row>
    <row r="2196" spans="1:7">
      <c r="A2196" s="1122" t="s">
        <v>8026</v>
      </c>
      <c r="B2196" s="1121"/>
      <c r="C2196" s="1122" t="s">
        <v>5243</v>
      </c>
      <c r="D2196" s="1121"/>
      <c r="E2196" s="1407">
        <v>1</v>
      </c>
      <c r="F2196" s="1408">
        <v>1</v>
      </c>
      <c r="G2196" s="13">
        <v>1</v>
      </c>
    </row>
    <row r="2197" spans="1:7">
      <c r="A2197" s="1122" t="s">
        <v>8026</v>
      </c>
      <c r="B2197" s="1121"/>
      <c r="C2197" s="1122" t="s">
        <v>8010</v>
      </c>
      <c r="D2197" s="1121"/>
      <c r="E2197" s="1407"/>
      <c r="F2197" s="1408">
        <v>1</v>
      </c>
      <c r="G2197" s="13">
        <v>0</v>
      </c>
    </row>
    <row r="2198" spans="1:7">
      <c r="A2198" s="1122" t="s">
        <v>8026</v>
      </c>
      <c r="B2198" s="1121"/>
      <c r="C2198" s="1122" t="s">
        <v>8021</v>
      </c>
      <c r="D2198" s="1121"/>
      <c r="E2198" s="1407"/>
      <c r="F2198" s="1408">
        <v>1</v>
      </c>
      <c r="G2198" s="13">
        <v>0</v>
      </c>
    </row>
    <row r="2199" spans="1:7">
      <c r="A2199" s="1122" t="s">
        <v>8026</v>
      </c>
      <c r="B2199" s="1121"/>
      <c r="C2199" s="1122" t="s">
        <v>7669</v>
      </c>
      <c r="D2199" s="1121"/>
      <c r="E2199" s="1407"/>
      <c r="F2199" s="1408">
        <v>1</v>
      </c>
      <c r="G2199" s="13">
        <v>0</v>
      </c>
    </row>
    <row r="2200" spans="1:7">
      <c r="A2200" s="1122" t="s">
        <v>8027</v>
      </c>
      <c r="B2200" s="1121"/>
      <c r="C2200" s="1122" t="s">
        <v>8012</v>
      </c>
      <c r="D2200" s="1121"/>
      <c r="E2200" s="1407"/>
      <c r="F2200" s="1408">
        <v>1</v>
      </c>
      <c r="G2200" s="13">
        <v>0</v>
      </c>
    </row>
    <row r="2201" spans="1:7">
      <c r="A2201" s="1122" t="s">
        <v>8027</v>
      </c>
      <c r="B2201" s="1121"/>
      <c r="C2201" s="1122" t="s">
        <v>8013</v>
      </c>
      <c r="D2201" s="1121"/>
      <c r="E2201" s="1407"/>
      <c r="F2201" s="1408">
        <v>1</v>
      </c>
      <c r="G2201" s="13">
        <v>0</v>
      </c>
    </row>
    <row r="2202" spans="1:7">
      <c r="A2202" s="1122" t="s">
        <v>8027</v>
      </c>
      <c r="B2202" s="1121"/>
      <c r="C2202" s="1122" t="s">
        <v>7691</v>
      </c>
      <c r="D2202" s="1121"/>
      <c r="E2202" s="1407"/>
      <c r="F2202" s="1408">
        <v>1</v>
      </c>
      <c r="G2202" s="13">
        <v>0</v>
      </c>
    </row>
    <row r="2203" spans="1:7">
      <c r="A2203" s="1122" t="s">
        <v>8027</v>
      </c>
      <c r="B2203" s="1121"/>
      <c r="C2203" s="1122" t="s">
        <v>7502</v>
      </c>
      <c r="D2203" s="1121"/>
      <c r="E2203" s="1407"/>
      <c r="F2203" s="1408">
        <v>1</v>
      </c>
      <c r="G2203" s="13">
        <v>0</v>
      </c>
    </row>
    <row r="2204" spans="1:7">
      <c r="A2204" s="1122" t="s">
        <v>8027</v>
      </c>
      <c r="B2204" s="1121"/>
      <c r="C2204" s="1122" t="s">
        <v>7691</v>
      </c>
      <c r="D2204" s="1121"/>
      <c r="E2204" s="1407"/>
      <c r="F2204" s="1408">
        <v>1</v>
      </c>
      <c r="G2204" s="13">
        <v>0</v>
      </c>
    </row>
    <row r="2205" spans="1:7">
      <c r="A2205" s="1122" t="s">
        <v>8027</v>
      </c>
      <c r="B2205" s="1121"/>
      <c r="C2205" s="1122" t="s">
        <v>7458</v>
      </c>
      <c r="D2205" s="1121"/>
      <c r="E2205" s="1407"/>
      <c r="F2205" s="1408">
        <v>1</v>
      </c>
      <c r="G2205" s="13">
        <v>0</v>
      </c>
    </row>
    <row r="2206" spans="1:7">
      <c r="A2206" s="1122" t="s">
        <v>8027</v>
      </c>
      <c r="B2206" s="1121"/>
      <c r="C2206" s="1122" t="s">
        <v>7460</v>
      </c>
      <c r="D2206" s="1121"/>
      <c r="E2206" s="1407"/>
      <c r="F2206" s="1408">
        <v>1</v>
      </c>
      <c r="G2206" s="13">
        <v>0</v>
      </c>
    </row>
    <row r="2207" spans="1:7">
      <c r="A2207" s="1122" t="s">
        <v>8027</v>
      </c>
      <c r="B2207" s="1121"/>
      <c r="C2207" s="1122" t="s">
        <v>5215</v>
      </c>
      <c r="D2207" s="1121"/>
      <c r="E2207" s="1407"/>
      <c r="F2207" s="1408">
        <v>1</v>
      </c>
      <c r="G2207" s="13">
        <v>0</v>
      </c>
    </row>
    <row r="2208" spans="1:7">
      <c r="A2208" s="1122" t="s">
        <v>8027</v>
      </c>
      <c r="B2208" s="1121"/>
      <c r="C2208" s="1122" t="s">
        <v>7462</v>
      </c>
      <c r="D2208" s="1121"/>
      <c r="E2208" s="1407"/>
      <c r="F2208" s="1408">
        <v>1</v>
      </c>
      <c r="G2208" s="13">
        <v>0</v>
      </c>
    </row>
    <row r="2209" spans="1:7">
      <c r="A2209" s="1122" t="s">
        <v>8027</v>
      </c>
      <c r="B2209" s="1121"/>
      <c r="C2209" s="1122" t="s">
        <v>7464</v>
      </c>
      <c r="D2209" s="1121"/>
      <c r="E2209" s="1407"/>
      <c r="F2209" s="1408">
        <v>1</v>
      </c>
      <c r="G2209" s="13">
        <v>0</v>
      </c>
    </row>
    <row r="2210" spans="1:7">
      <c r="A2210" s="1122" t="s">
        <v>8027</v>
      </c>
      <c r="B2210" s="1121"/>
      <c r="C2210" s="1122" t="s">
        <v>5243</v>
      </c>
      <c r="D2210" s="1121"/>
      <c r="E2210" s="1407"/>
      <c r="F2210" s="1408">
        <v>1</v>
      </c>
      <c r="G2210" s="13">
        <v>0</v>
      </c>
    </row>
    <row r="2211" spans="1:7">
      <c r="A2211" s="1122" t="s">
        <v>8027</v>
      </c>
      <c r="B2211" s="1121"/>
      <c r="C2211" s="1122" t="s">
        <v>8010</v>
      </c>
      <c r="D2211" s="1121"/>
      <c r="E2211" s="1407">
        <v>1</v>
      </c>
      <c r="F2211" s="1408">
        <v>1</v>
      </c>
      <c r="G2211" s="13">
        <v>1</v>
      </c>
    </row>
    <row r="2212" spans="1:7">
      <c r="A2212" s="1122" t="s">
        <v>8027</v>
      </c>
      <c r="B2212" s="1121"/>
      <c r="C2212" s="1122" t="s">
        <v>8021</v>
      </c>
      <c r="D2212" s="1121"/>
      <c r="E2212" s="1407"/>
      <c r="F2212" s="1408">
        <v>1</v>
      </c>
      <c r="G2212" s="13">
        <v>0</v>
      </c>
    </row>
    <row r="2213" spans="1:7">
      <c r="A2213" s="1122" t="s">
        <v>8027</v>
      </c>
      <c r="B2213" s="1121"/>
      <c r="C2213" s="1122" t="s">
        <v>7669</v>
      </c>
      <c r="D2213" s="1121"/>
      <c r="E2213" s="1407">
        <v>1</v>
      </c>
      <c r="F2213" s="1408">
        <v>1</v>
      </c>
      <c r="G2213" s="13">
        <v>1</v>
      </c>
    </row>
    <row r="2214" spans="1:7">
      <c r="A2214" s="1122" t="s">
        <v>8028</v>
      </c>
      <c r="B2214" s="1121"/>
      <c r="C2214" s="1122" t="s">
        <v>8012</v>
      </c>
      <c r="D2214" s="1121"/>
      <c r="E2214" s="1407"/>
      <c r="F2214" s="1408">
        <v>1</v>
      </c>
      <c r="G2214" s="13">
        <v>0</v>
      </c>
    </row>
    <row r="2215" spans="1:7">
      <c r="A2215" s="1122" t="s">
        <v>8028</v>
      </c>
      <c r="B2215" s="1121"/>
      <c r="C2215" s="1122" t="s">
        <v>8013</v>
      </c>
      <c r="D2215" s="1121"/>
      <c r="E2215" s="1407"/>
      <c r="F2215" s="1408">
        <v>1</v>
      </c>
      <c r="G2215" s="13">
        <v>0</v>
      </c>
    </row>
    <row r="2216" spans="1:7">
      <c r="A2216" s="1122" t="s">
        <v>8028</v>
      </c>
      <c r="B2216" s="1121"/>
      <c r="C2216" s="1122" t="s">
        <v>7691</v>
      </c>
      <c r="D2216" s="1121"/>
      <c r="E2216" s="1407"/>
      <c r="F2216" s="1408">
        <v>1</v>
      </c>
      <c r="G2216" s="13">
        <v>0</v>
      </c>
    </row>
    <row r="2217" spans="1:7">
      <c r="A2217" s="1122" t="s">
        <v>8028</v>
      </c>
      <c r="B2217" s="1121"/>
      <c r="C2217" s="1122" t="s">
        <v>7502</v>
      </c>
      <c r="D2217" s="1121"/>
      <c r="E2217" s="1407"/>
      <c r="F2217" s="1408">
        <v>1</v>
      </c>
      <c r="G2217" s="13">
        <v>0</v>
      </c>
    </row>
    <row r="2218" spans="1:7">
      <c r="A2218" s="1122" t="s">
        <v>8028</v>
      </c>
      <c r="B2218" s="1121"/>
      <c r="C2218" s="1122" t="s">
        <v>7691</v>
      </c>
      <c r="D2218" s="1121"/>
      <c r="E2218" s="1407"/>
      <c r="F2218" s="1408">
        <v>1</v>
      </c>
      <c r="G2218" s="13">
        <v>0</v>
      </c>
    </row>
    <row r="2219" spans="1:7">
      <c r="A2219" s="1122" t="s">
        <v>8028</v>
      </c>
      <c r="B2219" s="1121"/>
      <c r="C2219" s="1122" t="s">
        <v>7458</v>
      </c>
      <c r="D2219" s="1121"/>
      <c r="E2219" s="1407"/>
      <c r="F2219" s="1408">
        <v>1</v>
      </c>
      <c r="G2219" s="13">
        <v>0</v>
      </c>
    </row>
    <row r="2220" spans="1:7">
      <c r="A2220" s="1122" t="s">
        <v>8028</v>
      </c>
      <c r="B2220" s="1121"/>
      <c r="C2220" s="1122" t="s">
        <v>7460</v>
      </c>
      <c r="D2220" s="1121"/>
      <c r="E2220" s="1407"/>
      <c r="F2220" s="1408">
        <v>1</v>
      </c>
      <c r="G2220" s="13">
        <v>0</v>
      </c>
    </row>
    <row r="2221" spans="1:7">
      <c r="A2221" s="1122" t="s">
        <v>8028</v>
      </c>
      <c r="B2221" s="1121"/>
      <c r="C2221" s="1122" t="s">
        <v>5215</v>
      </c>
      <c r="D2221" s="1121"/>
      <c r="E2221" s="1407"/>
      <c r="F2221" s="1408">
        <v>1</v>
      </c>
      <c r="G2221" s="13">
        <v>0</v>
      </c>
    </row>
    <row r="2222" spans="1:7">
      <c r="A2222" s="1122" t="s">
        <v>8028</v>
      </c>
      <c r="B2222" s="1121"/>
      <c r="C2222" s="1122" t="s">
        <v>7462</v>
      </c>
      <c r="D2222" s="1121"/>
      <c r="E2222" s="1407"/>
      <c r="F2222" s="1408">
        <v>1</v>
      </c>
      <c r="G2222" s="13">
        <v>0</v>
      </c>
    </row>
    <row r="2223" spans="1:7">
      <c r="A2223" s="1122" t="s">
        <v>8028</v>
      </c>
      <c r="B2223" s="1121"/>
      <c r="C2223" s="1122" t="s">
        <v>7464</v>
      </c>
      <c r="D2223" s="1121"/>
      <c r="E2223" s="1407"/>
      <c r="F2223" s="1408">
        <v>1</v>
      </c>
      <c r="G2223" s="13">
        <v>0</v>
      </c>
    </row>
    <row r="2224" spans="1:7">
      <c r="A2224" s="1122" t="s">
        <v>8028</v>
      </c>
      <c r="B2224" s="1121"/>
      <c r="C2224" s="1122" t="s">
        <v>5243</v>
      </c>
      <c r="D2224" s="1121"/>
      <c r="E2224" s="1407"/>
      <c r="F2224" s="1408">
        <v>1</v>
      </c>
      <c r="G2224" s="13">
        <v>0</v>
      </c>
    </row>
    <row r="2225" spans="1:7">
      <c r="A2225" s="1122" t="s">
        <v>8028</v>
      </c>
      <c r="B2225" s="1121"/>
      <c r="C2225" s="1122" t="s">
        <v>8010</v>
      </c>
      <c r="D2225" s="1121"/>
      <c r="E2225" s="1407"/>
      <c r="F2225" s="1408">
        <v>1</v>
      </c>
      <c r="G2225" s="13">
        <v>0</v>
      </c>
    </row>
    <row r="2226" spans="1:7">
      <c r="A2226" s="1122" t="s">
        <v>8028</v>
      </c>
      <c r="B2226" s="1121"/>
      <c r="C2226" s="1122" t="s">
        <v>8021</v>
      </c>
      <c r="D2226" s="1121"/>
      <c r="E2226" s="1407">
        <v>1</v>
      </c>
      <c r="F2226" s="1408">
        <v>1</v>
      </c>
      <c r="G2226" s="13">
        <v>1</v>
      </c>
    </row>
    <row r="2227" spans="1:7">
      <c r="A2227" s="1122" t="s">
        <v>8028</v>
      </c>
      <c r="B2227" s="1121"/>
      <c r="C2227" s="1122" t="s">
        <v>7669</v>
      </c>
      <c r="D2227" s="1121"/>
      <c r="E2227" s="1407">
        <v>1</v>
      </c>
      <c r="F2227" s="1408">
        <v>1</v>
      </c>
      <c r="G2227" s="13">
        <v>1</v>
      </c>
    </row>
    <row r="2228" spans="1:7">
      <c r="A2228" s="1122" t="s">
        <v>7448</v>
      </c>
      <c r="B2228" s="1121"/>
      <c r="C2228" s="1122" t="s">
        <v>7520</v>
      </c>
      <c r="D2228" s="1121"/>
      <c r="E2228" s="1407">
        <v>1</v>
      </c>
      <c r="F2228" s="1408">
        <v>1</v>
      </c>
      <c r="G2228" s="13">
        <v>1</v>
      </c>
    </row>
    <row r="2229" spans="1:7">
      <c r="A2229" s="1122" t="s">
        <v>7448</v>
      </c>
      <c r="B2229" s="1121"/>
      <c r="C2229" s="1122" t="s">
        <v>7522</v>
      </c>
      <c r="D2229" s="1121"/>
      <c r="E2229" s="1407"/>
      <c r="F2229" s="1408">
        <v>1</v>
      </c>
      <c r="G2229" s="13">
        <v>0</v>
      </c>
    </row>
    <row r="2230" spans="1:7">
      <c r="A2230" s="1122" t="s">
        <v>7448</v>
      </c>
      <c r="B2230" s="1121"/>
      <c r="C2230" s="1122" t="s">
        <v>7482</v>
      </c>
      <c r="D2230" s="1121"/>
      <c r="E2230" s="1407">
        <v>1</v>
      </c>
      <c r="F2230" s="1408">
        <v>1</v>
      </c>
      <c r="G2230" s="13">
        <v>1</v>
      </c>
    </row>
    <row r="2231" spans="1:7">
      <c r="A2231" s="1122" t="s">
        <v>7448</v>
      </c>
      <c r="B2231" s="1121"/>
      <c r="C2231" s="1122" t="s">
        <v>7746</v>
      </c>
      <c r="D2231" s="1121"/>
      <c r="E2231" s="1407"/>
      <c r="F2231" s="1408">
        <v>1</v>
      </c>
      <c r="G2231" s="13">
        <v>0</v>
      </c>
    </row>
    <row r="2232" spans="1:7">
      <c r="A2232" s="1122" t="s">
        <v>7448</v>
      </c>
      <c r="B2232" s="1121"/>
      <c r="C2232" s="1122" t="s">
        <v>7533</v>
      </c>
      <c r="D2232" s="1121"/>
      <c r="E2232" s="1407">
        <v>2</v>
      </c>
      <c r="F2232" s="1408">
        <v>1</v>
      </c>
      <c r="G2232" s="13">
        <v>2</v>
      </c>
    </row>
    <row r="2233" spans="1:7">
      <c r="A2233" s="1122" t="s">
        <v>7858</v>
      </c>
      <c r="B2233" s="1121"/>
      <c r="C2233" s="1122" t="s">
        <v>7520</v>
      </c>
      <c r="D2233" s="1121"/>
      <c r="E2233" s="1407"/>
      <c r="F2233" s="1408">
        <v>1</v>
      </c>
      <c r="G2233" s="13">
        <v>0</v>
      </c>
    </row>
    <row r="2234" spans="1:7">
      <c r="A2234" s="1122" t="s">
        <v>7858</v>
      </c>
      <c r="B2234" s="1121"/>
      <c r="C2234" s="1122" t="s">
        <v>7522</v>
      </c>
      <c r="D2234" s="1121"/>
      <c r="E2234" s="1407">
        <v>1</v>
      </c>
      <c r="F2234" s="1408">
        <v>1</v>
      </c>
      <c r="G2234" s="13">
        <v>1</v>
      </c>
    </row>
    <row r="2235" spans="1:7">
      <c r="A2235" s="1122" t="s">
        <v>7858</v>
      </c>
      <c r="B2235" s="1121"/>
      <c r="C2235" s="1122" t="s">
        <v>7482</v>
      </c>
      <c r="D2235" s="1121"/>
      <c r="E2235" s="1407"/>
      <c r="F2235" s="1408">
        <v>1</v>
      </c>
      <c r="G2235" s="13">
        <v>0</v>
      </c>
    </row>
    <row r="2236" spans="1:7">
      <c r="A2236" s="1122" t="s">
        <v>7858</v>
      </c>
      <c r="B2236" s="1121"/>
      <c r="C2236" s="1122" t="s">
        <v>7746</v>
      </c>
      <c r="D2236" s="1121"/>
      <c r="E2236" s="1407">
        <v>1</v>
      </c>
      <c r="F2236" s="1408">
        <v>1</v>
      </c>
      <c r="G2236" s="13">
        <v>1</v>
      </c>
    </row>
    <row r="2237" spans="1:7">
      <c r="A2237" s="1122" t="s">
        <v>7858</v>
      </c>
      <c r="B2237" s="1121"/>
      <c r="C2237" s="1122" t="s">
        <v>7533</v>
      </c>
      <c r="D2237" s="1121"/>
      <c r="E2237" s="1407">
        <v>2</v>
      </c>
      <c r="F2237" s="1408">
        <v>1</v>
      </c>
      <c r="G2237" s="13">
        <v>2</v>
      </c>
    </row>
    <row r="2238" spans="1:7">
      <c r="A2238" s="1122" t="s">
        <v>7314</v>
      </c>
      <c r="B2238" s="1121"/>
      <c r="C2238" s="1122" t="s">
        <v>7322</v>
      </c>
      <c r="D2238" s="1121"/>
      <c r="E2238" s="1407">
        <v>1</v>
      </c>
      <c r="F2238" s="1408">
        <v>1</v>
      </c>
      <c r="G2238" s="13">
        <v>1</v>
      </c>
    </row>
    <row r="2239" spans="1:7">
      <c r="A2239" s="1122" t="s">
        <v>7314</v>
      </c>
      <c r="B2239" s="1121"/>
      <c r="C2239" s="1122" t="s">
        <v>7324</v>
      </c>
      <c r="D2239" s="1121"/>
      <c r="E2239" s="1407"/>
      <c r="F2239" s="1408">
        <v>1</v>
      </c>
      <c r="G2239" s="13">
        <v>0</v>
      </c>
    </row>
    <row r="2240" spans="1:7">
      <c r="A2240" s="1122" t="s">
        <v>7314</v>
      </c>
      <c r="B2240" s="1121"/>
      <c r="C2240" s="1122" t="s">
        <v>7894</v>
      </c>
      <c r="D2240" s="1121"/>
      <c r="E2240" s="1407">
        <v>1</v>
      </c>
      <c r="F2240" s="1408">
        <v>1</v>
      </c>
      <c r="G2240" s="13">
        <v>1</v>
      </c>
    </row>
    <row r="2241" spans="1:7">
      <c r="A2241" s="1122" t="s">
        <v>7314</v>
      </c>
      <c r="B2241" s="1121"/>
      <c r="C2241" s="1122" t="s">
        <v>7896</v>
      </c>
      <c r="D2241" s="1121"/>
      <c r="E2241" s="1407"/>
      <c r="F2241" s="1408">
        <v>1</v>
      </c>
      <c r="G2241" s="13">
        <v>0</v>
      </c>
    </row>
    <row r="2242" spans="1:7">
      <c r="A2242" s="1122" t="s">
        <v>7314</v>
      </c>
      <c r="B2242" s="1121"/>
      <c r="C2242" s="1122" t="s">
        <v>7385</v>
      </c>
      <c r="D2242" s="1121"/>
      <c r="E2242" s="1407">
        <v>1</v>
      </c>
      <c r="F2242" s="1408">
        <v>1</v>
      </c>
      <c r="G2242" s="13">
        <v>1</v>
      </c>
    </row>
    <row r="2243" spans="1:7">
      <c r="A2243" s="1122" t="s">
        <v>7314</v>
      </c>
      <c r="B2243" s="1121"/>
      <c r="C2243" s="1122" t="s">
        <v>7386</v>
      </c>
      <c r="D2243" s="1121"/>
      <c r="E2243" s="1407"/>
      <c r="F2243" s="1408">
        <v>1</v>
      </c>
      <c r="G2243" s="13">
        <v>0</v>
      </c>
    </row>
    <row r="2244" spans="1:7">
      <c r="A2244" s="1122" t="s">
        <v>7314</v>
      </c>
      <c r="B2244" s="1121"/>
      <c r="C2244" s="1122" t="s">
        <v>7799</v>
      </c>
      <c r="D2244" s="1121"/>
      <c r="E2244" s="1407"/>
      <c r="F2244" s="1408">
        <v>1</v>
      </c>
      <c r="G2244" s="13">
        <v>0</v>
      </c>
    </row>
    <row r="2245" spans="1:7">
      <c r="A2245" s="1122" t="s">
        <v>7314</v>
      </c>
      <c r="B2245" s="1121"/>
      <c r="C2245" s="1122" t="s">
        <v>7800</v>
      </c>
      <c r="D2245" s="1121"/>
      <c r="E2245" s="1407"/>
      <c r="F2245" s="1408">
        <v>1</v>
      </c>
      <c r="G2245" s="13">
        <v>0</v>
      </c>
    </row>
    <row r="2246" spans="1:7">
      <c r="A2246" s="1122" t="s">
        <v>7314</v>
      </c>
      <c r="B2246" s="1121"/>
      <c r="C2246" s="1122" t="s">
        <v>7358</v>
      </c>
      <c r="D2246" s="1121"/>
      <c r="E2246" s="1407">
        <v>1</v>
      </c>
      <c r="F2246" s="1408">
        <v>1</v>
      </c>
      <c r="G2246" s="13">
        <v>1</v>
      </c>
    </row>
    <row r="2247" spans="1:7">
      <c r="A2247" s="1122" t="s">
        <v>7314</v>
      </c>
      <c r="B2247" s="1121"/>
      <c r="C2247" s="1122" t="s">
        <v>7360</v>
      </c>
      <c r="D2247" s="1121"/>
      <c r="E2247" s="1407"/>
      <c r="F2247" s="1408">
        <v>1</v>
      </c>
      <c r="G2247" s="13">
        <v>0</v>
      </c>
    </row>
    <row r="2248" spans="1:7">
      <c r="A2248" s="1122" t="s">
        <v>7314</v>
      </c>
      <c r="B2248" s="1121"/>
      <c r="C2248" s="1122" t="s">
        <v>7383</v>
      </c>
      <c r="D2248" s="1121"/>
      <c r="E2248" s="1407"/>
      <c r="F2248" s="1408">
        <v>1</v>
      </c>
      <c r="G2248" s="13">
        <v>0</v>
      </c>
    </row>
    <row r="2249" spans="1:7">
      <c r="A2249" s="1122" t="s">
        <v>7314</v>
      </c>
      <c r="B2249" s="1121"/>
      <c r="C2249" s="1122" t="s">
        <v>7384</v>
      </c>
      <c r="D2249" s="1121"/>
      <c r="E2249" s="1407"/>
      <c r="F2249" s="1408">
        <v>1</v>
      </c>
      <c r="G2249" s="13">
        <v>0</v>
      </c>
    </row>
    <row r="2250" spans="1:7">
      <c r="A2250" s="1122" t="s">
        <v>7314</v>
      </c>
      <c r="B2250" s="1121"/>
      <c r="C2250" s="1122" t="s">
        <v>1626</v>
      </c>
      <c r="D2250" s="1121"/>
      <c r="E2250" s="1407">
        <v>1</v>
      </c>
      <c r="F2250" s="1408">
        <v>1</v>
      </c>
      <c r="G2250" s="13">
        <v>1</v>
      </c>
    </row>
    <row r="2251" spans="1:7">
      <c r="A2251" s="1122" t="s">
        <v>7314</v>
      </c>
      <c r="B2251" s="1121"/>
      <c r="C2251" s="1122" t="s">
        <v>1628</v>
      </c>
      <c r="D2251" s="1121"/>
      <c r="E2251" s="1407"/>
      <c r="F2251" s="1408">
        <v>1</v>
      </c>
      <c r="G2251" s="13">
        <v>0</v>
      </c>
    </row>
    <row r="2252" spans="1:7">
      <c r="A2252" s="1122" t="s">
        <v>7314</v>
      </c>
      <c r="B2252" s="1121"/>
      <c r="C2252" s="1122" t="s">
        <v>7344</v>
      </c>
      <c r="D2252" s="1121"/>
      <c r="E2252" s="1407">
        <v>1</v>
      </c>
      <c r="F2252" s="1408">
        <v>1</v>
      </c>
      <c r="G2252" s="13">
        <v>1</v>
      </c>
    </row>
    <row r="2253" spans="1:7">
      <c r="A2253" s="1122" t="s">
        <v>7314</v>
      </c>
      <c r="B2253" s="1121"/>
      <c r="C2253" s="1122" t="s">
        <v>7362</v>
      </c>
      <c r="D2253" s="1121"/>
      <c r="E2253" s="1407">
        <v>1</v>
      </c>
      <c r="F2253" s="1408">
        <v>1</v>
      </c>
      <c r="G2253" s="13">
        <v>1</v>
      </c>
    </row>
    <row r="2254" spans="1:7">
      <c r="A2254" s="1122" t="s">
        <v>7314</v>
      </c>
      <c r="B2254" s="1121"/>
      <c r="C2254" s="1122" t="s">
        <v>7364</v>
      </c>
      <c r="D2254" s="1121"/>
      <c r="E2254" s="1407"/>
      <c r="F2254" s="1408">
        <v>1</v>
      </c>
      <c r="G2254" s="13">
        <v>0</v>
      </c>
    </row>
    <row r="2255" spans="1:7">
      <c r="A2255" s="1122" t="s">
        <v>7314</v>
      </c>
      <c r="B2255" s="1121"/>
      <c r="C2255" s="1122" t="s">
        <v>7345</v>
      </c>
      <c r="D2255" s="1121"/>
      <c r="E2255" s="1407">
        <v>1</v>
      </c>
      <c r="F2255" s="1408">
        <v>1</v>
      </c>
      <c r="G2255" s="13">
        <v>1</v>
      </c>
    </row>
    <row r="2256" spans="1:7">
      <c r="A2256" s="1122" t="s">
        <v>7314</v>
      </c>
      <c r="B2256" s="1121"/>
      <c r="C2256" s="1122" t="s">
        <v>7348</v>
      </c>
      <c r="D2256" s="1121"/>
      <c r="E2256" s="1407"/>
      <c r="F2256" s="1408">
        <v>1</v>
      </c>
      <c r="G2256" s="13">
        <v>0</v>
      </c>
    </row>
    <row r="2257" spans="1:7">
      <c r="A2257" s="1122" t="s">
        <v>7316</v>
      </c>
      <c r="B2257" s="1121"/>
      <c r="C2257" s="1122" t="s">
        <v>7322</v>
      </c>
      <c r="D2257" s="1121"/>
      <c r="E2257" s="1407">
        <v>1</v>
      </c>
      <c r="F2257" s="1408">
        <v>1</v>
      </c>
      <c r="G2257" s="13">
        <v>1</v>
      </c>
    </row>
    <row r="2258" spans="1:7">
      <c r="A2258" s="1122" t="s">
        <v>7316</v>
      </c>
      <c r="B2258" s="1121"/>
      <c r="C2258" s="1122" t="s">
        <v>7324</v>
      </c>
      <c r="D2258" s="1121"/>
      <c r="E2258" s="1407"/>
      <c r="F2258" s="1408">
        <v>1</v>
      </c>
      <c r="G2258" s="13">
        <v>0</v>
      </c>
    </row>
    <row r="2259" spans="1:7">
      <c r="A2259" s="1122" t="s">
        <v>7316</v>
      </c>
      <c r="B2259" s="1121"/>
      <c r="C2259" s="1122" t="s">
        <v>7894</v>
      </c>
      <c r="D2259" s="1121"/>
      <c r="E2259" s="1407">
        <v>1</v>
      </c>
      <c r="F2259" s="1408">
        <v>1</v>
      </c>
      <c r="G2259" s="13">
        <v>1</v>
      </c>
    </row>
    <row r="2260" spans="1:7">
      <c r="A2260" s="1122" t="s">
        <v>7316</v>
      </c>
      <c r="B2260" s="1121"/>
      <c r="C2260" s="1122" t="s">
        <v>7896</v>
      </c>
      <c r="D2260" s="1121"/>
      <c r="E2260" s="1407"/>
      <c r="F2260" s="1408">
        <v>1</v>
      </c>
      <c r="G2260" s="13">
        <v>0</v>
      </c>
    </row>
    <row r="2261" spans="1:7">
      <c r="A2261" s="1122" t="s">
        <v>7316</v>
      </c>
      <c r="B2261" s="1121"/>
      <c r="C2261" s="1122" t="s">
        <v>7385</v>
      </c>
      <c r="D2261" s="1121"/>
      <c r="E2261" s="1407">
        <v>1</v>
      </c>
      <c r="F2261" s="1408">
        <v>1</v>
      </c>
      <c r="G2261" s="13">
        <v>1</v>
      </c>
    </row>
    <row r="2262" spans="1:7">
      <c r="A2262" s="1122" t="s">
        <v>7316</v>
      </c>
      <c r="B2262" s="1121"/>
      <c r="C2262" s="1122" t="s">
        <v>7386</v>
      </c>
      <c r="D2262" s="1121"/>
      <c r="E2262" s="1407"/>
      <c r="F2262" s="1408">
        <v>1</v>
      </c>
      <c r="G2262" s="13">
        <v>0</v>
      </c>
    </row>
    <row r="2263" spans="1:7">
      <c r="A2263" s="1122" t="s">
        <v>7316</v>
      </c>
      <c r="B2263" s="1121"/>
      <c r="C2263" s="1122" t="s">
        <v>7799</v>
      </c>
      <c r="D2263" s="1121"/>
      <c r="E2263" s="1407"/>
      <c r="F2263" s="1408">
        <v>1</v>
      </c>
      <c r="G2263" s="13">
        <v>0</v>
      </c>
    </row>
    <row r="2264" spans="1:7">
      <c r="A2264" s="1122" t="s">
        <v>7316</v>
      </c>
      <c r="B2264" s="1121"/>
      <c r="C2264" s="1122" t="s">
        <v>7800</v>
      </c>
      <c r="D2264" s="1121"/>
      <c r="E2264" s="1407"/>
      <c r="F2264" s="1408">
        <v>1</v>
      </c>
      <c r="G2264" s="13">
        <v>0</v>
      </c>
    </row>
    <row r="2265" spans="1:7">
      <c r="A2265" s="1122" t="s">
        <v>7316</v>
      </c>
      <c r="B2265" s="1121"/>
      <c r="C2265" s="1122" t="s">
        <v>7358</v>
      </c>
      <c r="D2265" s="1121"/>
      <c r="E2265" s="1407">
        <v>1</v>
      </c>
      <c r="F2265" s="1408">
        <v>1</v>
      </c>
      <c r="G2265" s="13">
        <v>1</v>
      </c>
    </row>
    <row r="2266" spans="1:7">
      <c r="A2266" s="1122" t="s">
        <v>7316</v>
      </c>
      <c r="B2266" s="1121"/>
      <c r="C2266" s="1122" t="s">
        <v>7360</v>
      </c>
      <c r="D2266" s="1121"/>
      <c r="E2266" s="1407"/>
      <c r="F2266" s="1408">
        <v>1</v>
      </c>
      <c r="G2266" s="13">
        <v>0</v>
      </c>
    </row>
    <row r="2267" spans="1:7">
      <c r="A2267" s="1122" t="s">
        <v>7316</v>
      </c>
      <c r="B2267" s="1121"/>
      <c r="C2267" s="1122" t="s">
        <v>7383</v>
      </c>
      <c r="D2267" s="1121"/>
      <c r="E2267" s="1407"/>
      <c r="F2267" s="1408">
        <v>1</v>
      </c>
      <c r="G2267" s="13">
        <v>0</v>
      </c>
    </row>
    <row r="2268" spans="1:7">
      <c r="A2268" s="1122" t="s">
        <v>7316</v>
      </c>
      <c r="B2268" s="1121"/>
      <c r="C2268" s="1122" t="s">
        <v>7384</v>
      </c>
      <c r="D2268" s="1121"/>
      <c r="E2268" s="1407"/>
      <c r="F2268" s="1408">
        <v>1</v>
      </c>
      <c r="G2268" s="13">
        <v>0</v>
      </c>
    </row>
    <row r="2269" spans="1:7">
      <c r="A2269" s="1122" t="s">
        <v>7316</v>
      </c>
      <c r="B2269" s="1121"/>
      <c r="C2269" s="1122" t="s">
        <v>1626</v>
      </c>
      <c r="D2269" s="1121"/>
      <c r="E2269" s="1407">
        <v>1</v>
      </c>
      <c r="F2269" s="1408">
        <v>1</v>
      </c>
      <c r="G2269" s="13">
        <v>1</v>
      </c>
    </row>
    <row r="2270" spans="1:7">
      <c r="A2270" s="1122" t="s">
        <v>7316</v>
      </c>
      <c r="B2270" s="1121"/>
      <c r="C2270" s="1122" t="s">
        <v>1628</v>
      </c>
      <c r="D2270" s="1121"/>
      <c r="E2270" s="1407"/>
      <c r="F2270" s="1408">
        <v>1</v>
      </c>
      <c r="G2270" s="13">
        <v>0</v>
      </c>
    </row>
    <row r="2271" spans="1:7">
      <c r="A2271" s="1122" t="s">
        <v>7316</v>
      </c>
      <c r="B2271" s="1121"/>
      <c r="C2271" s="1122" t="s">
        <v>7344</v>
      </c>
      <c r="D2271" s="1121"/>
      <c r="E2271" s="1407">
        <v>1</v>
      </c>
      <c r="F2271" s="1408">
        <v>1</v>
      </c>
      <c r="G2271" s="13">
        <v>1</v>
      </c>
    </row>
    <row r="2272" spans="1:7">
      <c r="A2272" s="1122" t="s">
        <v>7316</v>
      </c>
      <c r="B2272" s="1121"/>
      <c r="C2272" s="1122" t="s">
        <v>7362</v>
      </c>
      <c r="D2272" s="1121"/>
      <c r="E2272" s="1407"/>
      <c r="F2272" s="1408">
        <v>1</v>
      </c>
      <c r="G2272" s="13">
        <v>0</v>
      </c>
    </row>
    <row r="2273" spans="1:7">
      <c r="A2273" s="1122" t="s">
        <v>7316</v>
      </c>
      <c r="B2273" s="1121"/>
      <c r="C2273" s="1122" t="s">
        <v>7364</v>
      </c>
      <c r="D2273" s="1121"/>
      <c r="E2273" s="1407"/>
      <c r="F2273" s="1408">
        <v>1</v>
      </c>
      <c r="G2273" s="13">
        <v>0</v>
      </c>
    </row>
    <row r="2274" spans="1:7">
      <c r="A2274" s="1122" t="s">
        <v>7316</v>
      </c>
      <c r="B2274" s="1121"/>
      <c r="C2274" s="1122" t="s">
        <v>7345</v>
      </c>
      <c r="D2274" s="1121"/>
      <c r="E2274" s="1407">
        <v>1</v>
      </c>
      <c r="F2274" s="1408">
        <v>1</v>
      </c>
      <c r="G2274" s="13">
        <v>1</v>
      </c>
    </row>
    <row r="2275" spans="1:7">
      <c r="A2275" s="1122" t="s">
        <v>7316</v>
      </c>
      <c r="B2275" s="1121"/>
      <c r="C2275" s="1122" t="s">
        <v>7348</v>
      </c>
      <c r="D2275" s="1121"/>
      <c r="E2275" s="1407"/>
      <c r="F2275" s="1408">
        <v>1</v>
      </c>
      <c r="G2275" s="13">
        <v>0</v>
      </c>
    </row>
    <row r="2276" spans="1:7">
      <c r="A2276" s="1122" t="s">
        <v>7312</v>
      </c>
      <c r="B2276" s="1121"/>
      <c r="C2276" s="1122" t="s">
        <v>7322</v>
      </c>
      <c r="D2276" s="1121"/>
      <c r="E2276" s="1407"/>
      <c r="F2276" s="1408">
        <v>1</v>
      </c>
      <c r="G2276" s="13">
        <v>0</v>
      </c>
    </row>
    <row r="2277" spans="1:7">
      <c r="A2277" s="1122" t="s">
        <v>7312</v>
      </c>
      <c r="B2277" s="1121"/>
      <c r="C2277" s="1122" t="s">
        <v>7324</v>
      </c>
      <c r="D2277" s="1121"/>
      <c r="E2277" s="1407">
        <v>1</v>
      </c>
      <c r="F2277" s="1408">
        <v>1</v>
      </c>
      <c r="G2277" s="13">
        <v>1</v>
      </c>
    </row>
    <row r="2278" spans="1:7">
      <c r="A2278" s="1122" t="s">
        <v>7312</v>
      </c>
      <c r="B2278" s="1121"/>
      <c r="C2278" s="1122" t="s">
        <v>7894</v>
      </c>
      <c r="D2278" s="1121"/>
      <c r="E2278" s="1407"/>
      <c r="F2278" s="1408">
        <v>1</v>
      </c>
      <c r="G2278" s="13">
        <v>0</v>
      </c>
    </row>
    <row r="2279" spans="1:7">
      <c r="A2279" s="1122" t="s">
        <v>7312</v>
      </c>
      <c r="B2279" s="1121"/>
      <c r="C2279" s="1122" t="s">
        <v>7896</v>
      </c>
      <c r="D2279" s="1121"/>
      <c r="E2279" s="1407">
        <v>1</v>
      </c>
      <c r="F2279" s="1408">
        <v>1</v>
      </c>
      <c r="G2279" s="13">
        <v>1</v>
      </c>
    </row>
    <row r="2280" spans="1:7">
      <c r="A2280" s="1122" t="s">
        <v>7312</v>
      </c>
      <c r="B2280" s="1121"/>
      <c r="C2280" s="1122" t="s">
        <v>7385</v>
      </c>
      <c r="D2280" s="1121"/>
      <c r="E2280" s="1407"/>
      <c r="F2280" s="1408">
        <v>1</v>
      </c>
      <c r="G2280" s="13">
        <v>0</v>
      </c>
    </row>
    <row r="2281" spans="1:7">
      <c r="A2281" s="1122" t="s">
        <v>7312</v>
      </c>
      <c r="B2281" s="1121"/>
      <c r="C2281" s="1122" t="s">
        <v>7386</v>
      </c>
      <c r="D2281" s="1121"/>
      <c r="E2281" s="1407">
        <v>1</v>
      </c>
      <c r="F2281" s="1408">
        <v>1</v>
      </c>
      <c r="G2281" s="13">
        <v>1</v>
      </c>
    </row>
    <row r="2282" spans="1:7">
      <c r="A2282" s="1122" t="s">
        <v>7312</v>
      </c>
      <c r="B2282" s="1121"/>
      <c r="C2282" s="1122" t="s">
        <v>7799</v>
      </c>
      <c r="D2282" s="1121"/>
      <c r="E2282" s="1407"/>
      <c r="F2282" s="1408">
        <v>1</v>
      </c>
      <c r="G2282" s="13">
        <v>0</v>
      </c>
    </row>
    <row r="2283" spans="1:7">
      <c r="A2283" s="1122" t="s">
        <v>7312</v>
      </c>
      <c r="B2283" s="1121"/>
      <c r="C2283" s="1122" t="s">
        <v>7800</v>
      </c>
      <c r="D2283" s="1121"/>
      <c r="E2283" s="1407"/>
      <c r="F2283" s="1408">
        <v>1</v>
      </c>
      <c r="G2283" s="13">
        <v>0</v>
      </c>
    </row>
    <row r="2284" spans="1:7">
      <c r="A2284" s="1122" t="s">
        <v>7312</v>
      </c>
      <c r="B2284" s="1121"/>
      <c r="C2284" s="1122" t="s">
        <v>7358</v>
      </c>
      <c r="D2284" s="1121"/>
      <c r="E2284" s="1407"/>
      <c r="F2284" s="1408">
        <v>1</v>
      </c>
      <c r="G2284" s="13">
        <v>0</v>
      </c>
    </row>
    <row r="2285" spans="1:7">
      <c r="A2285" s="1122" t="s">
        <v>7312</v>
      </c>
      <c r="B2285" s="1121"/>
      <c r="C2285" s="1122" t="s">
        <v>7360</v>
      </c>
      <c r="D2285" s="1121"/>
      <c r="E2285" s="1407">
        <v>1</v>
      </c>
      <c r="F2285" s="1408">
        <v>1</v>
      </c>
      <c r="G2285" s="13">
        <v>1</v>
      </c>
    </row>
    <row r="2286" spans="1:7">
      <c r="A2286" s="1122" t="s">
        <v>7312</v>
      </c>
      <c r="B2286" s="1121"/>
      <c r="C2286" s="1122" t="s">
        <v>7383</v>
      </c>
      <c r="D2286" s="1121"/>
      <c r="E2286" s="1407"/>
      <c r="F2286" s="1408">
        <v>1</v>
      </c>
      <c r="G2286" s="13">
        <v>0</v>
      </c>
    </row>
    <row r="2287" spans="1:7">
      <c r="A2287" s="1122" t="s">
        <v>7312</v>
      </c>
      <c r="B2287" s="1121"/>
      <c r="C2287" s="1122" t="s">
        <v>7384</v>
      </c>
      <c r="D2287" s="1121"/>
      <c r="E2287" s="1407"/>
      <c r="F2287" s="1408">
        <v>1</v>
      </c>
      <c r="G2287" s="13">
        <v>0</v>
      </c>
    </row>
    <row r="2288" spans="1:7">
      <c r="A2288" s="1122" t="s">
        <v>7312</v>
      </c>
      <c r="B2288" s="1121"/>
      <c r="C2288" s="1122" t="s">
        <v>1626</v>
      </c>
      <c r="D2288" s="1121"/>
      <c r="E2288" s="1407"/>
      <c r="F2288" s="1408">
        <v>1</v>
      </c>
      <c r="G2288" s="13">
        <v>0</v>
      </c>
    </row>
    <row r="2289" spans="1:7">
      <c r="A2289" s="1122" t="s">
        <v>7312</v>
      </c>
      <c r="B2289" s="1121"/>
      <c r="C2289" s="1122" t="s">
        <v>1628</v>
      </c>
      <c r="D2289" s="1121"/>
      <c r="E2289" s="1407">
        <v>1</v>
      </c>
      <c r="F2289" s="1408">
        <v>1</v>
      </c>
      <c r="G2289" s="13">
        <v>1</v>
      </c>
    </row>
    <row r="2290" spans="1:7">
      <c r="A2290" s="1122" t="s">
        <v>7312</v>
      </c>
      <c r="B2290" s="1121"/>
      <c r="C2290" s="1122" t="s">
        <v>7344</v>
      </c>
      <c r="D2290" s="1121"/>
      <c r="E2290" s="1407">
        <v>1</v>
      </c>
      <c r="F2290" s="1408">
        <v>1</v>
      </c>
      <c r="G2290" s="13">
        <v>1</v>
      </c>
    </row>
    <row r="2291" spans="1:7">
      <c r="A2291" s="1122" t="s">
        <v>7312</v>
      </c>
      <c r="B2291" s="1121"/>
      <c r="C2291" s="1122" t="s">
        <v>7362</v>
      </c>
      <c r="D2291" s="1121"/>
      <c r="E2291" s="1407"/>
      <c r="F2291" s="1408">
        <v>1</v>
      </c>
      <c r="G2291" s="13">
        <v>0</v>
      </c>
    </row>
    <row r="2292" spans="1:7">
      <c r="A2292" s="1122" t="s">
        <v>7312</v>
      </c>
      <c r="B2292" s="1121"/>
      <c r="C2292" s="1122" t="s">
        <v>7364</v>
      </c>
      <c r="D2292" s="1121"/>
      <c r="E2292" s="1407">
        <v>1</v>
      </c>
      <c r="F2292" s="1408">
        <v>1</v>
      </c>
      <c r="G2292" s="13">
        <v>1</v>
      </c>
    </row>
    <row r="2293" spans="1:7">
      <c r="A2293" s="1122" t="s">
        <v>7312</v>
      </c>
      <c r="B2293" s="1121"/>
      <c r="C2293" s="1122" t="s">
        <v>7345</v>
      </c>
      <c r="D2293" s="1121"/>
      <c r="E2293" s="1407"/>
      <c r="F2293" s="1408">
        <v>1</v>
      </c>
      <c r="G2293" s="13">
        <v>0</v>
      </c>
    </row>
    <row r="2294" spans="1:7">
      <c r="A2294" s="1122" t="s">
        <v>7312</v>
      </c>
      <c r="B2294" s="1121"/>
      <c r="C2294" s="1122" t="s">
        <v>7348</v>
      </c>
      <c r="D2294" s="1121"/>
      <c r="E2294" s="1407">
        <v>1</v>
      </c>
      <c r="F2294" s="1408">
        <v>1</v>
      </c>
      <c r="G2294" s="13">
        <v>1</v>
      </c>
    </row>
    <row r="2295" spans="1:7">
      <c r="A2295" s="1122" t="s">
        <v>7310</v>
      </c>
      <c r="B2295" s="1121"/>
      <c r="C2295" s="1122" t="s">
        <v>7322</v>
      </c>
      <c r="D2295" s="1121"/>
      <c r="E2295" s="1407"/>
      <c r="F2295" s="1408">
        <v>1</v>
      </c>
      <c r="G2295" s="13">
        <v>0</v>
      </c>
    </row>
    <row r="2296" spans="1:7">
      <c r="A2296" s="1122" t="s">
        <v>7310</v>
      </c>
      <c r="B2296" s="1121"/>
      <c r="C2296" s="1122" t="s">
        <v>7324</v>
      </c>
      <c r="D2296" s="1121"/>
      <c r="E2296" s="1407">
        <v>1</v>
      </c>
      <c r="F2296" s="1408">
        <v>1</v>
      </c>
      <c r="G2296" s="13">
        <v>1</v>
      </c>
    </row>
    <row r="2297" spans="1:7">
      <c r="A2297" s="1122" t="s">
        <v>7310</v>
      </c>
      <c r="B2297" s="1121"/>
      <c r="C2297" s="1122" t="s">
        <v>7894</v>
      </c>
      <c r="D2297" s="1121"/>
      <c r="E2297" s="1407"/>
      <c r="F2297" s="1408">
        <v>1</v>
      </c>
      <c r="G2297" s="13">
        <v>0</v>
      </c>
    </row>
    <row r="2298" spans="1:7">
      <c r="A2298" s="1122" t="s">
        <v>7310</v>
      </c>
      <c r="B2298" s="1121"/>
      <c r="C2298" s="1122" t="s">
        <v>7896</v>
      </c>
      <c r="D2298" s="1121"/>
      <c r="E2298" s="1407">
        <v>1</v>
      </c>
      <c r="F2298" s="1408">
        <v>1</v>
      </c>
      <c r="G2298" s="13">
        <v>1</v>
      </c>
    </row>
    <row r="2299" spans="1:7">
      <c r="A2299" s="1122" t="s">
        <v>7310</v>
      </c>
      <c r="B2299" s="1121"/>
      <c r="C2299" s="1122" t="s">
        <v>7385</v>
      </c>
      <c r="D2299" s="1121"/>
      <c r="E2299" s="1407"/>
      <c r="F2299" s="1408">
        <v>1</v>
      </c>
      <c r="G2299" s="13">
        <v>0</v>
      </c>
    </row>
    <row r="2300" spans="1:7">
      <c r="A2300" s="1122" t="s">
        <v>7310</v>
      </c>
      <c r="B2300" s="1121"/>
      <c r="C2300" s="1122" t="s">
        <v>7386</v>
      </c>
      <c r="D2300" s="1121"/>
      <c r="E2300" s="1407">
        <v>1</v>
      </c>
      <c r="F2300" s="1408">
        <v>1</v>
      </c>
      <c r="G2300" s="13">
        <v>1</v>
      </c>
    </row>
    <row r="2301" spans="1:7">
      <c r="A2301" s="1122" t="s">
        <v>7310</v>
      </c>
      <c r="B2301" s="1121"/>
      <c r="C2301" s="1122" t="s">
        <v>7799</v>
      </c>
      <c r="D2301" s="1121"/>
      <c r="E2301" s="1407"/>
      <c r="F2301" s="1408">
        <v>1</v>
      </c>
      <c r="G2301" s="13">
        <v>0</v>
      </c>
    </row>
    <row r="2302" spans="1:7">
      <c r="A2302" s="1122" t="s">
        <v>7310</v>
      </c>
      <c r="B2302" s="1121"/>
      <c r="C2302" s="1122" t="s">
        <v>7800</v>
      </c>
      <c r="D2302" s="1121"/>
      <c r="E2302" s="1407"/>
      <c r="F2302" s="1408">
        <v>1</v>
      </c>
      <c r="G2302" s="13">
        <v>0</v>
      </c>
    </row>
    <row r="2303" spans="1:7">
      <c r="A2303" s="1122" t="s">
        <v>7310</v>
      </c>
      <c r="B2303" s="1121"/>
      <c r="C2303" s="1122" t="s">
        <v>7358</v>
      </c>
      <c r="D2303" s="1121"/>
      <c r="E2303" s="1407"/>
      <c r="F2303" s="1408">
        <v>1</v>
      </c>
      <c r="G2303" s="13">
        <v>0</v>
      </c>
    </row>
    <row r="2304" spans="1:7">
      <c r="A2304" s="1122" t="s">
        <v>7310</v>
      </c>
      <c r="B2304" s="1121"/>
      <c r="C2304" s="1122" t="s">
        <v>7360</v>
      </c>
      <c r="D2304" s="1121"/>
      <c r="E2304" s="1407">
        <v>1</v>
      </c>
      <c r="F2304" s="1408">
        <v>1</v>
      </c>
      <c r="G2304" s="13">
        <v>1</v>
      </c>
    </row>
    <row r="2305" spans="1:7">
      <c r="A2305" s="1122" t="s">
        <v>7310</v>
      </c>
      <c r="B2305" s="1121"/>
      <c r="C2305" s="1122" t="s">
        <v>7383</v>
      </c>
      <c r="D2305" s="1121"/>
      <c r="E2305" s="1407"/>
      <c r="F2305" s="1408">
        <v>1</v>
      </c>
      <c r="G2305" s="13">
        <v>0</v>
      </c>
    </row>
    <row r="2306" spans="1:7">
      <c r="A2306" s="1122" t="s">
        <v>7310</v>
      </c>
      <c r="B2306" s="1121"/>
      <c r="C2306" s="1122" t="s">
        <v>7384</v>
      </c>
      <c r="D2306" s="1121"/>
      <c r="E2306" s="1407"/>
      <c r="F2306" s="1408">
        <v>1</v>
      </c>
      <c r="G2306" s="13">
        <v>0</v>
      </c>
    </row>
    <row r="2307" spans="1:7">
      <c r="A2307" s="1122" t="s">
        <v>7310</v>
      </c>
      <c r="B2307" s="1121"/>
      <c r="C2307" s="1122" t="s">
        <v>1626</v>
      </c>
      <c r="D2307" s="1121"/>
      <c r="E2307" s="1407"/>
      <c r="F2307" s="1408">
        <v>1</v>
      </c>
      <c r="G2307" s="13">
        <v>0</v>
      </c>
    </row>
    <row r="2308" spans="1:7">
      <c r="A2308" s="1122" t="s">
        <v>7310</v>
      </c>
      <c r="B2308" s="1121"/>
      <c r="C2308" s="1122" t="s">
        <v>1628</v>
      </c>
      <c r="D2308" s="1121"/>
      <c r="E2308" s="1407">
        <v>1</v>
      </c>
      <c r="F2308" s="1408">
        <v>1</v>
      </c>
      <c r="G2308" s="13">
        <v>1</v>
      </c>
    </row>
    <row r="2309" spans="1:7">
      <c r="A2309" s="1122" t="s">
        <v>7310</v>
      </c>
      <c r="B2309" s="1121"/>
      <c r="C2309" s="1122" t="s">
        <v>7344</v>
      </c>
      <c r="D2309" s="1121"/>
      <c r="E2309" s="1407">
        <v>1</v>
      </c>
      <c r="F2309" s="1408">
        <v>1</v>
      </c>
      <c r="G2309" s="13">
        <v>1</v>
      </c>
    </row>
    <row r="2310" spans="1:7">
      <c r="A2310" s="1122" t="s">
        <v>7310</v>
      </c>
      <c r="B2310" s="1121"/>
      <c r="C2310" s="1122" t="s">
        <v>7362</v>
      </c>
      <c r="D2310" s="1121"/>
      <c r="E2310" s="1407"/>
      <c r="F2310" s="1408">
        <v>1</v>
      </c>
      <c r="G2310" s="13">
        <v>0</v>
      </c>
    </row>
    <row r="2311" spans="1:7">
      <c r="A2311" s="1122" t="s">
        <v>7310</v>
      </c>
      <c r="B2311" s="1121"/>
      <c r="C2311" s="1122" t="s">
        <v>7364</v>
      </c>
      <c r="D2311" s="1121"/>
      <c r="E2311" s="1407"/>
      <c r="F2311" s="1408">
        <v>1</v>
      </c>
      <c r="G2311" s="13">
        <v>0</v>
      </c>
    </row>
    <row r="2312" spans="1:7">
      <c r="A2312" s="1122" t="s">
        <v>7310</v>
      </c>
      <c r="B2312" s="1121"/>
      <c r="C2312" s="1122" t="s">
        <v>7345</v>
      </c>
      <c r="D2312" s="1121"/>
      <c r="E2312" s="1407"/>
      <c r="F2312" s="1408">
        <v>1</v>
      </c>
      <c r="G2312" s="13">
        <v>0</v>
      </c>
    </row>
    <row r="2313" spans="1:7">
      <c r="A2313" s="1122" t="s">
        <v>7310</v>
      </c>
      <c r="B2313" s="1121"/>
      <c r="C2313" s="1122" t="s">
        <v>7348</v>
      </c>
      <c r="D2313" s="1121"/>
      <c r="E2313" s="1407">
        <v>1</v>
      </c>
      <c r="F2313" s="1408">
        <v>1</v>
      </c>
      <c r="G2313" s="13">
        <v>1</v>
      </c>
    </row>
    <row r="2314" spans="1:7">
      <c r="A2314" s="1122" t="s">
        <v>7773</v>
      </c>
      <c r="B2314" s="1121"/>
      <c r="C2314" s="1122" t="s">
        <v>7322</v>
      </c>
      <c r="D2314" s="1121"/>
      <c r="E2314" s="1407"/>
      <c r="F2314" s="1408">
        <v>1</v>
      </c>
      <c r="G2314" s="13">
        <v>0</v>
      </c>
    </row>
    <row r="2315" spans="1:7">
      <c r="A2315" s="1122" t="s">
        <v>7773</v>
      </c>
      <c r="B2315" s="1121"/>
      <c r="C2315" s="1122" t="s">
        <v>7324</v>
      </c>
      <c r="D2315" s="1121"/>
      <c r="E2315" s="1407"/>
      <c r="F2315" s="1408">
        <v>1</v>
      </c>
      <c r="G2315" s="13">
        <v>0</v>
      </c>
    </row>
    <row r="2316" spans="1:7">
      <c r="A2316" s="1122" t="s">
        <v>7773</v>
      </c>
      <c r="B2316" s="1121"/>
      <c r="C2316" s="1122" t="s">
        <v>7894</v>
      </c>
      <c r="D2316" s="1121"/>
      <c r="E2316" s="1407"/>
      <c r="F2316" s="1408">
        <v>1</v>
      </c>
      <c r="G2316" s="13">
        <v>0</v>
      </c>
    </row>
    <row r="2317" spans="1:7">
      <c r="A2317" s="1122" t="s">
        <v>7773</v>
      </c>
      <c r="B2317" s="1121"/>
      <c r="C2317" s="1122" t="s">
        <v>7896</v>
      </c>
      <c r="D2317" s="1121"/>
      <c r="E2317" s="1407"/>
      <c r="F2317" s="1408">
        <v>1</v>
      </c>
      <c r="G2317" s="13">
        <v>0</v>
      </c>
    </row>
    <row r="2318" spans="1:7">
      <c r="A2318" s="1122" t="s">
        <v>7773</v>
      </c>
      <c r="B2318" s="1121"/>
      <c r="C2318" s="1122" t="s">
        <v>7385</v>
      </c>
      <c r="D2318" s="1121"/>
      <c r="E2318" s="1407"/>
      <c r="F2318" s="1408">
        <v>1</v>
      </c>
      <c r="G2318" s="13">
        <v>0</v>
      </c>
    </row>
    <row r="2319" spans="1:7">
      <c r="A2319" s="1122" t="s">
        <v>7773</v>
      </c>
      <c r="B2319" s="1121"/>
      <c r="C2319" s="1122" t="s">
        <v>7386</v>
      </c>
      <c r="D2319" s="1121"/>
      <c r="E2319" s="1407"/>
      <c r="F2319" s="1408">
        <v>1</v>
      </c>
      <c r="G2319" s="13">
        <v>0</v>
      </c>
    </row>
    <row r="2320" spans="1:7">
      <c r="A2320" s="1122" t="s">
        <v>7773</v>
      </c>
      <c r="B2320" s="1121"/>
      <c r="C2320" s="1122" t="s">
        <v>7799</v>
      </c>
      <c r="D2320" s="1121"/>
      <c r="E2320" s="1407">
        <v>1</v>
      </c>
      <c r="F2320" s="1408">
        <v>1</v>
      </c>
      <c r="G2320" s="13">
        <v>1</v>
      </c>
    </row>
    <row r="2321" spans="1:7">
      <c r="A2321" s="1122" t="s">
        <v>7773</v>
      </c>
      <c r="B2321" s="1121"/>
      <c r="C2321" s="1122" t="s">
        <v>7800</v>
      </c>
      <c r="D2321" s="1121"/>
      <c r="E2321" s="1407"/>
      <c r="F2321" s="1408">
        <v>1</v>
      </c>
      <c r="G2321" s="13">
        <v>0</v>
      </c>
    </row>
    <row r="2322" spans="1:7">
      <c r="A2322" s="1122" t="s">
        <v>7773</v>
      </c>
      <c r="B2322" s="1121"/>
      <c r="C2322" s="1122" t="s">
        <v>7358</v>
      </c>
      <c r="D2322" s="1121"/>
      <c r="E2322" s="1407"/>
      <c r="F2322" s="1408">
        <v>1</v>
      </c>
      <c r="G2322" s="13">
        <v>0</v>
      </c>
    </row>
    <row r="2323" spans="1:7">
      <c r="A2323" s="1122" t="s">
        <v>7773</v>
      </c>
      <c r="B2323" s="1121"/>
      <c r="C2323" s="1122" t="s">
        <v>7360</v>
      </c>
      <c r="D2323" s="1121"/>
      <c r="E2323" s="1407"/>
      <c r="F2323" s="1408">
        <v>1</v>
      </c>
      <c r="G2323" s="13">
        <v>0</v>
      </c>
    </row>
    <row r="2324" spans="1:7">
      <c r="A2324" s="1122" t="s">
        <v>7773</v>
      </c>
      <c r="B2324" s="1121"/>
      <c r="C2324" s="1122" t="s">
        <v>7383</v>
      </c>
      <c r="D2324" s="1121"/>
      <c r="E2324" s="1407"/>
      <c r="F2324" s="1408">
        <v>1</v>
      </c>
      <c r="G2324" s="13">
        <v>0</v>
      </c>
    </row>
    <row r="2325" spans="1:7">
      <c r="A2325" s="1122" t="s">
        <v>7773</v>
      </c>
      <c r="B2325" s="1121"/>
      <c r="C2325" s="1122" t="s">
        <v>7384</v>
      </c>
      <c r="D2325" s="1121"/>
      <c r="E2325" s="1407">
        <v>1</v>
      </c>
      <c r="F2325" s="1408">
        <v>1</v>
      </c>
      <c r="G2325" s="13">
        <v>1</v>
      </c>
    </row>
    <row r="2326" spans="1:7">
      <c r="A2326" s="1122" t="s">
        <v>7773</v>
      </c>
      <c r="B2326" s="1121"/>
      <c r="C2326" s="1122" t="s">
        <v>1626</v>
      </c>
      <c r="D2326" s="1121"/>
      <c r="E2326" s="1407"/>
      <c r="F2326" s="1408">
        <v>1</v>
      </c>
      <c r="G2326" s="13">
        <v>0</v>
      </c>
    </row>
    <row r="2327" spans="1:7">
      <c r="A2327" s="1122" t="s">
        <v>7773</v>
      </c>
      <c r="B2327" s="1121"/>
      <c r="C2327" s="1122" t="s">
        <v>1628</v>
      </c>
      <c r="D2327" s="1121"/>
      <c r="E2327" s="1407"/>
      <c r="F2327" s="1408">
        <v>1</v>
      </c>
      <c r="G2327" s="13">
        <v>0</v>
      </c>
    </row>
    <row r="2328" spans="1:7">
      <c r="A2328" s="1122" t="s">
        <v>7773</v>
      </c>
      <c r="B2328" s="1121"/>
      <c r="C2328" s="1122" t="s">
        <v>7344</v>
      </c>
      <c r="D2328" s="1121"/>
      <c r="E2328" s="1407"/>
      <c r="F2328" s="1408">
        <v>1</v>
      </c>
      <c r="G2328" s="13">
        <v>0</v>
      </c>
    </row>
    <row r="2329" spans="1:7">
      <c r="A2329" s="1122" t="s">
        <v>7773</v>
      </c>
      <c r="B2329" s="1121"/>
      <c r="C2329" s="1122" t="s">
        <v>7362</v>
      </c>
      <c r="D2329" s="1121"/>
      <c r="E2329" s="1407"/>
      <c r="F2329" s="1408">
        <v>1</v>
      </c>
      <c r="G2329" s="13">
        <v>0</v>
      </c>
    </row>
    <row r="2330" spans="1:7">
      <c r="A2330" s="1122" t="s">
        <v>7773</v>
      </c>
      <c r="B2330" s="1121"/>
      <c r="C2330" s="1122" t="s">
        <v>7364</v>
      </c>
      <c r="D2330" s="1121"/>
      <c r="E2330" s="1407"/>
      <c r="F2330" s="1408">
        <v>1</v>
      </c>
      <c r="G2330" s="13">
        <v>0</v>
      </c>
    </row>
    <row r="2331" spans="1:7">
      <c r="A2331" s="1122" t="s">
        <v>7773</v>
      </c>
      <c r="B2331" s="1121"/>
      <c r="C2331" s="1122" t="s">
        <v>7345</v>
      </c>
      <c r="D2331" s="1121"/>
      <c r="E2331" s="1407"/>
      <c r="F2331" s="1408">
        <v>1</v>
      </c>
      <c r="G2331" s="13">
        <v>0</v>
      </c>
    </row>
    <row r="2332" spans="1:7">
      <c r="A2332" s="1122" t="s">
        <v>7773</v>
      </c>
      <c r="B2332" s="1121"/>
      <c r="C2332" s="1122" t="s">
        <v>7348</v>
      </c>
      <c r="D2332" s="1121"/>
      <c r="E2332" s="1407"/>
      <c r="F2332" s="1408">
        <v>1</v>
      </c>
      <c r="G2332" s="13">
        <v>0</v>
      </c>
    </row>
    <row r="2333" spans="1:7">
      <c r="A2333" s="1122" t="s">
        <v>7775</v>
      </c>
      <c r="B2333" s="1121"/>
      <c r="C2333" s="1122" t="s">
        <v>7322</v>
      </c>
      <c r="D2333" s="1121"/>
      <c r="E2333" s="1407"/>
      <c r="F2333" s="1408">
        <v>1</v>
      </c>
      <c r="G2333" s="13">
        <v>0</v>
      </c>
    </row>
    <row r="2334" spans="1:7">
      <c r="A2334" s="1122" t="s">
        <v>7775</v>
      </c>
      <c r="B2334" s="1121"/>
      <c r="C2334" s="1122" t="s">
        <v>7324</v>
      </c>
      <c r="D2334" s="1121"/>
      <c r="E2334" s="1407"/>
      <c r="F2334" s="1408">
        <v>1</v>
      </c>
      <c r="G2334" s="13">
        <v>0</v>
      </c>
    </row>
    <row r="2335" spans="1:7">
      <c r="A2335" s="1122" t="s">
        <v>7775</v>
      </c>
      <c r="B2335" s="1121"/>
      <c r="C2335" s="1122" t="s">
        <v>7894</v>
      </c>
      <c r="D2335" s="1121"/>
      <c r="E2335" s="1407"/>
      <c r="F2335" s="1408">
        <v>1</v>
      </c>
      <c r="G2335" s="13">
        <v>0</v>
      </c>
    </row>
    <row r="2336" spans="1:7">
      <c r="A2336" s="1122" t="s">
        <v>7775</v>
      </c>
      <c r="B2336" s="1121"/>
      <c r="C2336" s="1122" t="s">
        <v>7896</v>
      </c>
      <c r="D2336" s="1121"/>
      <c r="E2336" s="1407"/>
      <c r="F2336" s="1408">
        <v>1</v>
      </c>
      <c r="G2336" s="13">
        <v>0</v>
      </c>
    </row>
    <row r="2337" spans="1:7">
      <c r="A2337" s="1122" t="s">
        <v>7775</v>
      </c>
      <c r="B2337" s="1121"/>
      <c r="C2337" s="1122" t="s">
        <v>7385</v>
      </c>
      <c r="D2337" s="1121"/>
      <c r="E2337" s="1407"/>
      <c r="F2337" s="1408">
        <v>1</v>
      </c>
      <c r="G2337" s="13">
        <v>0</v>
      </c>
    </row>
    <row r="2338" spans="1:7">
      <c r="A2338" s="1122" t="s">
        <v>7775</v>
      </c>
      <c r="B2338" s="1121"/>
      <c r="C2338" s="1122" t="s">
        <v>7386</v>
      </c>
      <c r="D2338" s="1121"/>
      <c r="E2338" s="1407"/>
      <c r="F2338" s="1408">
        <v>1</v>
      </c>
      <c r="G2338" s="13">
        <v>0</v>
      </c>
    </row>
    <row r="2339" spans="1:7">
      <c r="A2339" s="1122" t="s">
        <v>7775</v>
      </c>
      <c r="B2339" s="1121"/>
      <c r="C2339" s="1122" t="s">
        <v>7799</v>
      </c>
      <c r="D2339" s="1121"/>
      <c r="E2339" s="1407"/>
      <c r="F2339" s="1408">
        <v>1</v>
      </c>
      <c r="G2339" s="13">
        <v>0</v>
      </c>
    </row>
    <row r="2340" spans="1:7">
      <c r="A2340" s="1122" t="s">
        <v>7775</v>
      </c>
      <c r="B2340" s="1121"/>
      <c r="C2340" s="1122" t="s">
        <v>7800</v>
      </c>
      <c r="D2340" s="1121"/>
      <c r="E2340" s="1407">
        <v>1</v>
      </c>
      <c r="F2340" s="1408">
        <v>1</v>
      </c>
      <c r="G2340" s="13">
        <v>1</v>
      </c>
    </row>
    <row r="2341" spans="1:7">
      <c r="A2341" s="1122" t="s">
        <v>7775</v>
      </c>
      <c r="B2341" s="1121"/>
      <c r="C2341" s="1122" t="s">
        <v>7358</v>
      </c>
      <c r="D2341" s="1121"/>
      <c r="E2341" s="1407"/>
      <c r="F2341" s="1408">
        <v>1</v>
      </c>
      <c r="G2341" s="13">
        <v>0</v>
      </c>
    </row>
    <row r="2342" spans="1:7">
      <c r="A2342" s="1122" t="s">
        <v>7775</v>
      </c>
      <c r="B2342" s="1121"/>
      <c r="C2342" s="1122" t="s">
        <v>7360</v>
      </c>
      <c r="D2342" s="1121"/>
      <c r="E2342" s="1407"/>
      <c r="F2342" s="1408">
        <v>1</v>
      </c>
      <c r="G2342" s="13">
        <v>0</v>
      </c>
    </row>
    <row r="2343" spans="1:7">
      <c r="A2343" s="1122" t="s">
        <v>7775</v>
      </c>
      <c r="B2343" s="1121"/>
      <c r="C2343" s="1122" t="s">
        <v>7383</v>
      </c>
      <c r="D2343" s="1121"/>
      <c r="E2343" s="1407">
        <v>1</v>
      </c>
      <c r="F2343" s="1408">
        <v>1</v>
      </c>
      <c r="G2343" s="13">
        <v>1</v>
      </c>
    </row>
    <row r="2344" spans="1:7">
      <c r="A2344" s="1122" t="s">
        <v>7775</v>
      </c>
      <c r="B2344" s="1121"/>
      <c r="C2344" s="1122" t="s">
        <v>7384</v>
      </c>
      <c r="D2344" s="1121"/>
      <c r="E2344" s="1407"/>
      <c r="F2344" s="1408">
        <v>1</v>
      </c>
      <c r="G2344" s="13">
        <v>0</v>
      </c>
    </row>
    <row r="2345" spans="1:7">
      <c r="A2345" s="1122" t="s">
        <v>7775</v>
      </c>
      <c r="B2345" s="1121"/>
      <c r="C2345" s="1122" t="s">
        <v>1626</v>
      </c>
      <c r="D2345" s="1121"/>
      <c r="E2345" s="1407"/>
      <c r="F2345" s="1408">
        <v>1</v>
      </c>
      <c r="G2345" s="13">
        <v>0</v>
      </c>
    </row>
    <row r="2346" spans="1:7">
      <c r="A2346" s="1122" t="s">
        <v>7775</v>
      </c>
      <c r="B2346" s="1121"/>
      <c r="C2346" s="1122" t="s">
        <v>1628</v>
      </c>
      <c r="D2346" s="1121"/>
      <c r="E2346" s="1407"/>
      <c r="F2346" s="1408">
        <v>1</v>
      </c>
      <c r="G2346" s="13">
        <v>0</v>
      </c>
    </row>
    <row r="2347" spans="1:7">
      <c r="A2347" s="1122" t="s">
        <v>7775</v>
      </c>
      <c r="B2347" s="1121"/>
      <c r="C2347" s="1122" t="s">
        <v>7344</v>
      </c>
      <c r="D2347" s="1121"/>
      <c r="E2347" s="1407"/>
      <c r="F2347" s="1408">
        <v>1</v>
      </c>
      <c r="G2347" s="13">
        <v>0</v>
      </c>
    </row>
    <row r="2348" spans="1:7">
      <c r="A2348" s="1122" t="s">
        <v>7775</v>
      </c>
      <c r="B2348" s="1121"/>
      <c r="C2348" s="1122" t="s">
        <v>7362</v>
      </c>
      <c r="D2348" s="1121"/>
      <c r="E2348" s="1407"/>
      <c r="F2348" s="1408">
        <v>1</v>
      </c>
      <c r="G2348" s="13">
        <v>0</v>
      </c>
    </row>
    <row r="2349" spans="1:7">
      <c r="A2349" s="1122" t="s">
        <v>7775</v>
      </c>
      <c r="B2349" s="1121"/>
      <c r="C2349" s="1122" t="s">
        <v>7364</v>
      </c>
      <c r="D2349" s="1121"/>
      <c r="E2349" s="1407"/>
      <c r="F2349" s="1408">
        <v>1</v>
      </c>
      <c r="G2349" s="13">
        <v>0</v>
      </c>
    </row>
    <row r="2350" spans="1:7">
      <c r="A2350" s="1122" t="s">
        <v>7775</v>
      </c>
      <c r="B2350" s="1121"/>
      <c r="C2350" s="1122" t="s">
        <v>7345</v>
      </c>
      <c r="D2350" s="1121"/>
      <c r="E2350" s="1407"/>
      <c r="F2350" s="1408">
        <v>1</v>
      </c>
      <c r="G2350" s="13">
        <v>0</v>
      </c>
    </row>
    <row r="2351" spans="1:7">
      <c r="A2351" s="1122" t="s">
        <v>7775</v>
      </c>
      <c r="B2351" s="1121"/>
      <c r="C2351" s="1122" t="s">
        <v>7348</v>
      </c>
      <c r="D2351" s="1121"/>
      <c r="E2351" s="1407"/>
      <c r="F2351" s="1408">
        <v>1</v>
      </c>
      <c r="G2351" s="13">
        <v>0</v>
      </c>
    </row>
    <row r="2352" spans="1:7">
      <c r="A2352" s="1122" t="s">
        <v>6434</v>
      </c>
      <c r="B2352" s="1121"/>
      <c r="C2352" s="1122" t="s">
        <v>1248</v>
      </c>
      <c r="D2352" s="1121"/>
      <c r="E2352" s="1407">
        <v>1</v>
      </c>
      <c r="F2352" s="1408">
        <v>1</v>
      </c>
      <c r="G2352" s="13">
        <v>1</v>
      </c>
    </row>
    <row r="2353" spans="1:7">
      <c r="A2353" s="1122" t="s">
        <v>6434</v>
      </c>
      <c r="B2353" s="1121"/>
      <c r="C2353" s="1122" t="s">
        <v>5229</v>
      </c>
      <c r="D2353" s="1121"/>
      <c r="E2353" s="1407">
        <v>1</v>
      </c>
      <c r="F2353" s="1408">
        <v>1</v>
      </c>
      <c r="G2353" s="13">
        <v>1</v>
      </c>
    </row>
    <row r="2354" spans="1:7">
      <c r="A2354" s="1122" t="s">
        <v>6434</v>
      </c>
      <c r="B2354" s="1121"/>
      <c r="C2354" s="1122" t="s">
        <v>5231</v>
      </c>
      <c r="D2354" s="1121"/>
      <c r="E2354" s="1407">
        <v>1</v>
      </c>
      <c r="F2354" s="1408">
        <v>1</v>
      </c>
      <c r="G2354" s="13">
        <v>1</v>
      </c>
    </row>
    <row r="2355" spans="1:7">
      <c r="A2355" s="1122" t="s">
        <v>6434</v>
      </c>
      <c r="B2355" s="1121"/>
      <c r="C2355" s="1122" t="s">
        <v>1246</v>
      </c>
      <c r="D2355" s="1121"/>
      <c r="E2355" s="1407">
        <v>1</v>
      </c>
      <c r="F2355" s="1408">
        <v>1</v>
      </c>
      <c r="G2355" s="13">
        <v>1</v>
      </c>
    </row>
    <row r="2356" spans="1:7">
      <c r="A2356" s="1122" t="s">
        <v>6434</v>
      </c>
      <c r="B2356" s="1121"/>
      <c r="C2356" s="1122" t="s">
        <v>5952</v>
      </c>
      <c r="D2356" s="1121"/>
      <c r="E2356" s="1407">
        <v>1</v>
      </c>
      <c r="F2356" s="1408">
        <v>1</v>
      </c>
      <c r="G2356" s="13">
        <v>1</v>
      </c>
    </row>
    <row r="2357" spans="1:7">
      <c r="A2357" s="1122" t="s">
        <v>6434</v>
      </c>
      <c r="B2357" s="1121"/>
      <c r="C2357" s="1122" t="s">
        <v>5221</v>
      </c>
      <c r="D2357" s="1121"/>
      <c r="E2357" s="1407">
        <v>1</v>
      </c>
      <c r="F2357" s="1408">
        <v>1</v>
      </c>
      <c r="G2357" s="13">
        <v>1</v>
      </c>
    </row>
    <row r="2358" spans="1:7">
      <c r="A2358" s="1122" t="s">
        <v>6436</v>
      </c>
      <c r="B2358" s="1121"/>
      <c r="C2358" s="1122" t="s">
        <v>1248</v>
      </c>
      <c r="D2358" s="1121"/>
      <c r="E2358" s="1407">
        <v>1</v>
      </c>
      <c r="F2358" s="1408">
        <v>1</v>
      </c>
      <c r="G2358" s="13">
        <v>1</v>
      </c>
    </row>
    <row r="2359" spans="1:7">
      <c r="A2359" s="1122" t="s">
        <v>6436</v>
      </c>
      <c r="B2359" s="1121"/>
      <c r="C2359" s="1122" t="s">
        <v>5229</v>
      </c>
      <c r="D2359" s="1121"/>
      <c r="E2359" s="1407">
        <v>1</v>
      </c>
      <c r="F2359" s="1408">
        <v>1</v>
      </c>
      <c r="G2359" s="13">
        <v>1</v>
      </c>
    </row>
    <row r="2360" spans="1:7">
      <c r="A2360" s="1122" t="s">
        <v>6436</v>
      </c>
      <c r="B2360" s="1121"/>
      <c r="C2360" s="1122" t="s">
        <v>5231</v>
      </c>
      <c r="D2360" s="1121"/>
      <c r="E2360" s="1407">
        <v>1</v>
      </c>
      <c r="F2360" s="1408">
        <v>1</v>
      </c>
      <c r="G2360" s="13">
        <v>1</v>
      </c>
    </row>
    <row r="2361" spans="1:7">
      <c r="A2361" s="1122" t="s">
        <v>6436</v>
      </c>
      <c r="B2361" s="1121"/>
      <c r="C2361" s="1122" t="s">
        <v>1246</v>
      </c>
      <c r="D2361" s="1121"/>
      <c r="E2361" s="1407">
        <v>1</v>
      </c>
      <c r="F2361" s="1408">
        <v>1</v>
      </c>
      <c r="G2361" s="13">
        <v>1</v>
      </c>
    </row>
    <row r="2362" spans="1:7">
      <c r="A2362" s="1122" t="s">
        <v>6436</v>
      </c>
      <c r="B2362" s="1121"/>
      <c r="C2362" s="1122" t="s">
        <v>5954</v>
      </c>
      <c r="D2362" s="1121"/>
      <c r="E2362" s="1407">
        <v>1</v>
      </c>
      <c r="F2362" s="1408">
        <v>1</v>
      </c>
      <c r="G2362" s="13">
        <v>1</v>
      </c>
    </row>
    <row r="2363" spans="1:7">
      <c r="A2363" s="1122" t="s">
        <v>6436</v>
      </c>
      <c r="B2363" s="1121"/>
      <c r="C2363" s="1122" t="s">
        <v>5221</v>
      </c>
      <c r="D2363" s="1121"/>
      <c r="E2363" s="1407">
        <v>1</v>
      </c>
      <c r="F2363" s="1408">
        <v>1</v>
      </c>
      <c r="G2363" s="13">
        <v>1</v>
      </c>
    </row>
    <row r="2364" spans="1:7">
      <c r="A2364" s="1122" t="s">
        <v>6438</v>
      </c>
      <c r="B2364" s="1121"/>
      <c r="C2364" s="1122" t="s">
        <v>4792</v>
      </c>
      <c r="D2364" s="1121"/>
      <c r="E2364" s="1407">
        <v>1</v>
      </c>
      <c r="F2364" s="1408">
        <v>1</v>
      </c>
      <c r="G2364" s="13">
        <v>1</v>
      </c>
    </row>
    <row r="2365" spans="1:7">
      <c r="A2365" s="1122" t="s">
        <v>6438</v>
      </c>
      <c r="B2365" s="1121"/>
      <c r="C2365" s="1122" t="s">
        <v>5229</v>
      </c>
      <c r="D2365" s="1121"/>
      <c r="E2365" s="1407">
        <v>1</v>
      </c>
      <c r="F2365" s="1408">
        <v>1</v>
      </c>
      <c r="G2365" s="13">
        <v>1</v>
      </c>
    </row>
    <row r="2366" spans="1:7">
      <c r="A2366" s="1122" t="s">
        <v>6438</v>
      </c>
      <c r="B2366" s="1121"/>
      <c r="C2366" s="1122" t="s">
        <v>5231</v>
      </c>
      <c r="D2366" s="1121"/>
      <c r="E2366" s="1407">
        <v>1</v>
      </c>
      <c r="F2366" s="1408">
        <v>1</v>
      </c>
      <c r="G2366" s="13">
        <v>1</v>
      </c>
    </row>
    <row r="2367" spans="1:7">
      <c r="A2367" s="1122" t="s">
        <v>6438</v>
      </c>
      <c r="B2367" s="1121"/>
      <c r="C2367" s="1122" t="s">
        <v>1246</v>
      </c>
      <c r="D2367" s="1121"/>
      <c r="E2367" s="1407">
        <v>1</v>
      </c>
      <c r="F2367" s="1408">
        <v>1</v>
      </c>
      <c r="G2367" s="13">
        <v>1</v>
      </c>
    </row>
    <row r="2368" spans="1:7">
      <c r="A2368" s="1122" t="s">
        <v>6438</v>
      </c>
      <c r="B2368" s="1121"/>
      <c r="C2368" s="1122" t="s">
        <v>1188</v>
      </c>
      <c r="D2368" s="1121"/>
      <c r="E2368" s="1407">
        <v>1</v>
      </c>
      <c r="F2368" s="1408">
        <v>1</v>
      </c>
      <c r="G2368" s="13">
        <v>1</v>
      </c>
    </row>
    <row r="2369" spans="1:7">
      <c r="A2369" s="1122" t="s">
        <v>6438</v>
      </c>
      <c r="B2369" s="1121"/>
      <c r="C2369" s="1122" t="s">
        <v>5221</v>
      </c>
      <c r="D2369" s="1121"/>
      <c r="E2369" s="1407">
        <v>1</v>
      </c>
      <c r="F2369" s="1408">
        <v>1</v>
      </c>
      <c r="G2369" s="13">
        <v>1</v>
      </c>
    </row>
    <row r="2370" spans="1:7">
      <c r="A2370" s="1122" t="s">
        <v>6440</v>
      </c>
      <c r="B2370" s="1121"/>
      <c r="C2370" s="1122" t="s">
        <v>4794</v>
      </c>
      <c r="D2370" s="1121"/>
      <c r="E2370" s="1407">
        <v>1</v>
      </c>
      <c r="F2370" s="1408">
        <v>1</v>
      </c>
      <c r="G2370" s="13">
        <v>1</v>
      </c>
    </row>
    <row r="2371" spans="1:7">
      <c r="A2371" s="1122" t="s">
        <v>6440</v>
      </c>
      <c r="B2371" s="1121"/>
      <c r="C2371" s="1122" t="s">
        <v>5229</v>
      </c>
      <c r="D2371" s="1121"/>
      <c r="E2371" s="1407">
        <v>1</v>
      </c>
      <c r="F2371" s="1408">
        <v>1</v>
      </c>
      <c r="G2371" s="13">
        <v>1</v>
      </c>
    </row>
    <row r="2372" spans="1:7">
      <c r="A2372" s="1122" t="s">
        <v>6440</v>
      </c>
      <c r="B2372" s="1121"/>
      <c r="C2372" s="1122" t="s">
        <v>5231</v>
      </c>
      <c r="D2372" s="1121"/>
      <c r="E2372" s="1407">
        <v>1</v>
      </c>
      <c r="F2372" s="1408">
        <v>1</v>
      </c>
      <c r="G2372" s="13">
        <v>1</v>
      </c>
    </row>
    <row r="2373" spans="1:7">
      <c r="A2373" s="1122" t="s">
        <v>6440</v>
      </c>
      <c r="B2373" s="1121"/>
      <c r="C2373" s="1122" t="s">
        <v>1246</v>
      </c>
      <c r="D2373" s="1121"/>
      <c r="E2373" s="1407">
        <v>1</v>
      </c>
      <c r="F2373" s="1408">
        <v>1</v>
      </c>
      <c r="G2373" s="13">
        <v>1</v>
      </c>
    </row>
    <row r="2374" spans="1:7">
      <c r="A2374" s="1122" t="s">
        <v>6440</v>
      </c>
      <c r="B2374" s="1121"/>
      <c r="C2374" s="1122" t="s">
        <v>1189</v>
      </c>
      <c r="D2374" s="1121"/>
      <c r="E2374" s="1407">
        <v>1</v>
      </c>
      <c r="F2374" s="1408">
        <v>1</v>
      </c>
      <c r="G2374" s="13">
        <v>1</v>
      </c>
    </row>
    <row r="2375" spans="1:7">
      <c r="A2375" s="1122" t="s">
        <v>6440</v>
      </c>
      <c r="B2375" s="1121"/>
      <c r="C2375" s="1122" t="s">
        <v>5221</v>
      </c>
      <c r="D2375" s="1121"/>
      <c r="E2375" s="1407">
        <v>1</v>
      </c>
      <c r="F2375" s="1408">
        <v>1</v>
      </c>
      <c r="G2375" s="13">
        <v>1</v>
      </c>
    </row>
    <row r="2376" spans="1:7">
      <c r="A2376" s="1122" t="s">
        <v>8859</v>
      </c>
      <c r="B2376" s="1121"/>
      <c r="C2376" s="1122" t="s">
        <v>5413</v>
      </c>
      <c r="D2376" s="1121"/>
      <c r="E2376" s="1407">
        <v>1</v>
      </c>
      <c r="F2376" s="1408">
        <v>1</v>
      </c>
      <c r="G2376" s="13">
        <v>1</v>
      </c>
    </row>
    <row r="2377" spans="1:7">
      <c r="A2377" s="1122" t="s">
        <v>8859</v>
      </c>
      <c r="B2377" s="1121"/>
      <c r="C2377" s="1122" t="s">
        <v>4105</v>
      </c>
      <c r="D2377" s="1121"/>
      <c r="E2377" s="1407">
        <v>1</v>
      </c>
      <c r="F2377" s="1408">
        <v>1</v>
      </c>
      <c r="G2377" s="13">
        <v>1</v>
      </c>
    </row>
    <row r="2378" spans="1:7">
      <c r="A2378" s="1122" t="s">
        <v>8859</v>
      </c>
      <c r="B2378" s="1121"/>
      <c r="C2378" s="1122" t="s">
        <v>3091</v>
      </c>
      <c r="D2378" s="1121"/>
      <c r="E2378" s="1407">
        <v>1</v>
      </c>
      <c r="F2378" s="1408">
        <v>1</v>
      </c>
      <c r="G2378" s="13">
        <v>1</v>
      </c>
    </row>
    <row r="2379" spans="1:7">
      <c r="A2379" s="1122" t="s">
        <v>8859</v>
      </c>
      <c r="B2379" s="1121"/>
      <c r="C2379" s="1122" t="s">
        <v>5241</v>
      </c>
      <c r="D2379" s="1121"/>
      <c r="E2379" s="1407">
        <v>2</v>
      </c>
      <c r="F2379" s="1408">
        <v>1</v>
      </c>
      <c r="G2379" s="13">
        <v>2</v>
      </c>
    </row>
    <row r="2380" spans="1:7">
      <c r="A2380" s="1122" t="s">
        <v>8859</v>
      </c>
      <c r="B2380" s="1121"/>
      <c r="C2380" s="1122" t="s">
        <v>3095</v>
      </c>
      <c r="D2380" s="1121"/>
      <c r="E2380" s="1407">
        <v>1</v>
      </c>
      <c r="F2380" s="1408">
        <v>1</v>
      </c>
      <c r="G2380" s="13">
        <v>1</v>
      </c>
    </row>
    <row r="2381" spans="1:7">
      <c r="A2381" s="1122" t="s">
        <v>8859</v>
      </c>
      <c r="B2381" s="1121"/>
      <c r="C2381" s="1122" t="s">
        <v>5239</v>
      </c>
      <c r="D2381" s="1121"/>
      <c r="E2381" s="1407">
        <v>2</v>
      </c>
      <c r="F2381" s="1408">
        <v>1</v>
      </c>
      <c r="G2381" s="13">
        <v>2</v>
      </c>
    </row>
    <row r="2382" spans="1:7">
      <c r="A2382" s="1122" t="s">
        <v>8860</v>
      </c>
      <c r="B2382" s="1121"/>
      <c r="C2382" s="1122" t="s">
        <v>5413</v>
      </c>
      <c r="D2382" s="1121"/>
      <c r="E2382" s="1407">
        <v>1</v>
      </c>
      <c r="F2382" s="1408">
        <v>1</v>
      </c>
      <c r="G2382" s="13">
        <v>1</v>
      </c>
    </row>
    <row r="2383" spans="1:7">
      <c r="A2383" s="1122" t="s">
        <v>8860</v>
      </c>
      <c r="B2383" s="1121"/>
      <c r="C2383" s="1122" t="s">
        <v>8863</v>
      </c>
      <c r="D2383" s="1121"/>
      <c r="E2383" s="1407">
        <v>1</v>
      </c>
      <c r="F2383" s="1408">
        <v>1</v>
      </c>
      <c r="G2383" s="13">
        <v>1</v>
      </c>
    </row>
    <row r="2384" spans="1:7">
      <c r="A2384" s="1122" t="s">
        <v>8860</v>
      </c>
      <c r="B2384" s="1121"/>
      <c r="C2384" s="1122" t="s">
        <v>8864</v>
      </c>
      <c r="D2384" s="1121"/>
      <c r="E2384" s="1407">
        <v>1</v>
      </c>
      <c r="F2384" s="1408">
        <v>1</v>
      </c>
      <c r="G2384" s="13">
        <v>1</v>
      </c>
    </row>
    <row r="2385" spans="1:7">
      <c r="A2385" s="1122" t="s">
        <v>8860</v>
      </c>
      <c r="B2385" s="1121"/>
      <c r="C2385" s="1122" t="s">
        <v>5241</v>
      </c>
      <c r="D2385" s="1121"/>
      <c r="E2385" s="1407">
        <v>2</v>
      </c>
      <c r="F2385" s="1408">
        <v>1</v>
      </c>
      <c r="G2385" s="13">
        <v>2</v>
      </c>
    </row>
    <row r="2386" spans="1:7">
      <c r="A2386" s="1122" t="s">
        <v>8860</v>
      </c>
      <c r="B2386" s="1121"/>
      <c r="C2386" s="1122" t="s">
        <v>3097</v>
      </c>
      <c r="D2386" s="1121"/>
      <c r="E2386" s="1407">
        <v>1</v>
      </c>
      <c r="F2386" s="1408">
        <v>1</v>
      </c>
      <c r="G2386" s="13">
        <v>1</v>
      </c>
    </row>
    <row r="2387" spans="1:7">
      <c r="A2387" s="1122" t="s">
        <v>8860</v>
      </c>
      <c r="B2387" s="1121"/>
      <c r="C2387" s="1122" t="s">
        <v>5239</v>
      </c>
      <c r="D2387" s="1121"/>
      <c r="E2387" s="1407">
        <v>1</v>
      </c>
      <c r="F2387" s="1408">
        <v>1</v>
      </c>
      <c r="G2387" s="13">
        <v>1</v>
      </c>
    </row>
    <row r="2388" spans="1:7">
      <c r="A2388" s="1122" t="s">
        <v>8861</v>
      </c>
      <c r="B2388" s="1121"/>
      <c r="C2388" s="1122" t="s">
        <v>8865</v>
      </c>
      <c r="D2388" s="1121"/>
      <c r="E2388" s="1407">
        <v>1</v>
      </c>
      <c r="F2388" s="1408">
        <v>1</v>
      </c>
      <c r="G2388" s="13">
        <v>1</v>
      </c>
    </row>
    <row r="2389" spans="1:7">
      <c r="A2389" s="1122" t="s">
        <v>8861</v>
      </c>
      <c r="B2389" s="1121"/>
      <c r="C2389" s="1122" t="s">
        <v>8866</v>
      </c>
      <c r="D2389" s="1121"/>
      <c r="E2389" s="1407">
        <v>1</v>
      </c>
      <c r="F2389" s="1408">
        <v>1</v>
      </c>
      <c r="G2389" s="13">
        <v>1</v>
      </c>
    </row>
    <row r="2390" spans="1:7">
      <c r="A2390" s="1122" t="s">
        <v>8861</v>
      </c>
      <c r="B2390" s="1121"/>
      <c r="C2390" s="1122" t="s">
        <v>8867</v>
      </c>
      <c r="D2390" s="1121"/>
      <c r="E2390" s="1407">
        <v>1</v>
      </c>
      <c r="F2390" s="1408">
        <v>1</v>
      </c>
      <c r="G2390" s="13">
        <v>1</v>
      </c>
    </row>
    <row r="2391" spans="1:7">
      <c r="A2391" s="1122" t="s">
        <v>8861</v>
      </c>
      <c r="B2391" s="1121"/>
      <c r="C2391" s="1122" t="s">
        <v>8868</v>
      </c>
      <c r="D2391" s="1121"/>
      <c r="E2391" s="1407">
        <v>1</v>
      </c>
      <c r="F2391" s="1408">
        <v>1</v>
      </c>
      <c r="G2391" s="13">
        <v>1</v>
      </c>
    </row>
    <row r="2392" spans="1:7">
      <c r="A2392" s="1122" t="s">
        <v>8861</v>
      </c>
      <c r="B2392" s="1121"/>
      <c r="C2392" s="1122" t="s">
        <v>8869</v>
      </c>
      <c r="D2392" s="1121"/>
      <c r="E2392" s="1407">
        <v>1</v>
      </c>
      <c r="F2392" s="1408">
        <v>1</v>
      </c>
      <c r="G2392" s="13">
        <v>1</v>
      </c>
    </row>
    <row r="2393" spans="1:7">
      <c r="A2393" s="1122" t="s">
        <v>8861</v>
      </c>
      <c r="B2393" s="1121"/>
      <c r="C2393" s="1122" t="s">
        <v>5241</v>
      </c>
      <c r="D2393" s="1121"/>
      <c r="E2393" s="1407">
        <v>2</v>
      </c>
      <c r="F2393" s="1408">
        <v>1</v>
      </c>
      <c r="G2393" s="13">
        <v>2</v>
      </c>
    </row>
    <row r="2394" spans="1:7">
      <c r="A2394" s="1122" t="s">
        <v>8862</v>
      </c>
      <c r="B2394" s="1121"/>
      <c r="C2394" s="1122" t="s">
        <v>1648</v>
      </c>
      <c r="D2394" s="1121"/>
      <c r="E2394" s="1407">
        <v>1</v>
      </c>
      <c r="F2394" s="1408">
        <v>1</v>
      </c>
      <c r="G2394" s="13">
        <v>1</v>
      </c>
    </row>
    <row r="2395" spans="1:7">
      <c r="A2395" s="1122" t="s">
        <v>8862</v>
      </c>
      <c r="B2395" s="1121"/>
      <c r="C2395" s="1122" t="s">
        <v>1658</v>
      </c>
      <c r="D2395" s="1121"/>
      <c r="E2395" s="1407">
        <v>1</v>
      </c>
      <c r="F2395" s="1408">
        <v>1</v>
      </c>
      <c r="G2395" s="13">
        <v>1</v>
      </c>
    </row>
    <row r="2396" spans="1:7">
      <c r="A2396" s="1122" t="s">
        <v>8862</v>
      </c>
      <c r="B2396" s="1121"/>
      <c r="C2396" s="1122" t="s">
        <v>5241</v>
      </c>
      <c r="D2396" s="1121"/>
      <c r="E2396" s="1407">
        <v>2</v>
      </c>
      <c r="F2396" s="1408">
        <v>1</v>
      </c>
      <c r="G2396" s="13">
        <v>2</v>
      </c>
    </row>
    <row r="2397" spans="1:7">
      <c r="A2397" s="1122" t="s">
        <v>8870</v>
      </c>
      <c r="B2397" s="1121"/>
      <c r="C2397" s="1122" t="s">
        <v>4102</v>
      </c>
      <c r="D2397" s="1121" t="s">
        <v>3076</v>
      </c>
      <c r="E2397" s="1407">
        <v>1</v>
      </c>
      <c r="F2397" s="1408">
        <v>1</v>
      </c>
      <c r="G2397" s="13">
        <v>1</v>
      </c>
    </row>
    <row r="2398" spans="1:7">
      <c r="A2398" s="1122" t="s">
        <v>8870</v>
      </c>
      <c r="B2398" s="1121"/>
      <c r="C2398" s="1122" t="s">
        <v>4341</v>
      </c>
      <c r="D2398" s="1121" t="s">
        <v>849</v>
      </c>
      <c r="E2398" s="1407">
        <v>1</v>
      </c>
      <c r="F2398" s="1408">
        <v>1</v>
      </c>
      <c r="G2398" s="13">
        <v>1</v>
      </c>
    </row>
    <row r="2399" spans="1:7">
      <c r="A2399" s="1122" t="s">
        <v>8870</v>
      </c>
      <c r="B2399" s="1121"/>
      <c r="C2399" s="1122" t="s">
        <v>3816</v>
      </c>
      <c r="D2399" s="1121" t="s">
        <v>850</v>
      </c>
      <c r="E2399" s="1407">
        <v>1</v>
      </c>
      <c r="F2399" s="1408">
        <v>1</v>
      </c>
      <c r="G2399" s="13">
        <v>1</v>
      </c>
    </row>
    <row r="2400" spans="1:7">
      <c r="A2400" s="1122" t="s">
        <v>8870</v>
      </c>
      <c r="B2400" s="1121"/>
      <c r="C2400" s="1122" t="s">
        <v>4725</v>
      </c>
      <c r="D2400" s="1121" t="s">
        <v>4727</v>
      </c>
      <c r="E2400" s="1407">
        <v>1</v>
      </c>
      <c r="F2400" s="1408">
        <v>1</v>
      </c>
      <c r="G2400" s="13">
        <v>1</v>
      </c>
    </row>
    <row r="2401" spans="1:7">
      <c r="A2401" s="1122" t="s">
        <v>8870</v>
      </c>
      <c r="B2401" s="1121"/>
      <c r="C2401" s="1122" t="s">
        <v>4359</v>
      </c>
      <c r="D2401" s="1121" t="s">
        <v>2833</v>
      </c>
      <c r="E2401" s="1407">
        <v>2</v>
      </c>
      <c r="F2401" s="1408">
        <v>1</v>
      </c>
      <c r="G2401" s="13">
        <v>2</v>
      </c>
    </row>
    <row r="2402" spans="1:7">
      <c r="A2402" s="1122" t="s">
        <v>8870</v>
      </c>
      <c r="B2402" s="1121"/>
      <c r="C2402" s="1122" t="s">
        <v>5239</v>
      </c>
      <c r="D2402" s="1121" t="s">
        <v>5240</v>
      </c>
      <c r="E2402" s="1407">
        <v>2</v>
      </c>
      <c r="F2402" s="1408">
        <v>1</v>
      </c>
      <c r="G2402" s="13">
        <v>2</v>
      </c>
    </row>
    <row r="2403" spans="1:7">
      <c r="A2403" s="1122" t="s">
        <v>8871</v>
      </c>
      <c r="B2403" s="1121"/>
      <c r="C2403" s="1122" t="s">
        <v>4102</v>
      </c>
      <c r="D2403" s="1121" t="s">
        <v>3076</v>
      </c>
      <c r="E2403" s="1407">
        <v>1</v>
      </c>
      <c r="F2403" s="1408">
        <v>1</v>
      </c>
      <c r="G2403" s="13">
        <v>1</v>
      </c>
    </row>
    <row r="2404" spans="1:7">
      <c r="A2404" s="1122" t="s">
        <v>8871</v>
      </c>
      <c r="B2404" s="1121"/>
      <c r="C2404" s="1122" t="s">
        <v>4343</v>
      </c>
      <c r="D2404" s="1121" t="s">
        <v>851</v>
      </c>
      <c r="E2404" s="1407">
        <v>1</v>
      </c>
      <c r="F2404" s="1408">
        <v>1</v>
      </c>
      <c r="G2404" s="13">
        <v>1</v>
      </c>
    </row>
    <row r="2405" spans="1:7">
      <c r="A2405" s="1122" t="s">
        <v>8871</v>
      </c>
      <c r="B2405" s="1121"/>
      <c r="C2405" s="1122" t="s">
        <v>3816</v>
      </c>
      <c r="D2405" s="1121" t="s">
        <v>850</v>
      </c>
      <c r="E2405" s="1407">
        <v>1</v>
      </c>
      <c r="F2405" s="1408">
        <v>1</v>
      </c>
      <c r="G2405" s="13">
        <v>1</v>
      </c>
    </row>
    <row r="2406" spans="1:7">
      <c r="A2406" s="1122" t="s">
        <v>8871</v>
      </c>
      <c r="B2406" s="1121"/>
      <c r="C2406" s="1122" t="s">
        <v>4360</v>
      </c>
      <c r="D2406" s="1121" t="s">
        <v>4711</v>
      </c>
      <c r="E2406" s="1407">
        <v>1</v>
      </c>
      <c r="F2406" s="1408">
        <v>1</v>
      </c>
      <c r="G2406" s="13">
        <v>1</v>
      </c>
    </row>
    <row r="2407" spans="1:7">
      <c r="A2407" s="1122" t="s">
        <v>8871</v>
      </c>
      <c r="B2407" s="1121"/>
      <c r="C2407" s="1122" t="s">
        <v>4359</v>
      </c>
      <c r="D2407" s="1121" t="s">
        <v>2833</v>
      </c>
      <c r="E2407" s="1407">
        <v>2</v>
      </c>
      <c r="F2407" s="1408">
        <v>1</v>
      </c>
      <c r="G2407" s="13">
        <v>2</v>
      </c>
    </row>
    <row r="2408" spans="1:7">
      <c r="A2408" s="1122" t="s">
        <v>8871</v>
      </c>
      <c r="B2408" s="1121"/>
      <c r="C2408" s="1122" t="s">
        <v>5239</v>
      </c>
      <c r="D2408" s="1121" t="s">
        <v>5240</v>
      </c>
      <c r="E2408" s="1407">
        <v>2</v>
      </c>
      <c r="F2408" s="1408">
        <v>1</v>
      </c>
      <c r="G2408" s="13">
        <v>2</v>
      </c>
    </row>
    <row r="2409" spans="1:7">
      <c r="A2409" s="1122" t="s">
        <v>8872</v>
      </c>
      <c r="B2409" s="1121"/>
      <c r="C2409" s="1122" t="s">
        <v>4102</v>
      </c>
      <c r="D2409" s="1121" t="s">
        <v>3076</v>
      </c>
      <c r="E2409" s="1407">
        <v>1</v>
      </c>
      <c r="F2409" s="1408">
        <v>1</v>
      </c>
      <c r="G2409" s="13">
        <v>1</v>
      </c>
    </row>
    <row r="2410" spans="1:7">
      <c r="A2410" s="1122" t="s">
        <v>8872</v>
      </c>
      <c r="B2410" s="1121"/>
      <c r="C2410" s="1122" t="s">
        <v>3824</v>
      </c>
      <c r="D2410" s="1121" t="s">
        <v>852</v>
      </c>
      <c r="E2410" s="1407">
        <v>1</v>
      </c>
      <c r="F2410" s="1408">
        <v>1</v>
      </c>
      <c r="G2410" s="13">
        <v>1</v>
      </c>
    </row>
    <row r="2411" spans="1:7">
      <c r="A2411" s="1122" t="s">
        <v>8872</v>
      </c>
      <c r="B2411" s="1121"/>
      <c r="C2411" s="1122" t="s">
        <v>3816</v>
      </c>
      <c r="D2411" s="1121" t="s">
        <v>850</v>
      </c>
      <c r="E2411" s="1407">
        <v>1</v>
      </c>
      <c r="F2411" s="1408">
        <v>1</v>
      </c>
      <c r="G2411" s="13">
        <v>1</v>
      </c>
    </row>
    <row r="2412" spans="1:7">
      <c r="A2412" s="1122" t="s">
        <v>8872</v>
      </c>
      <c r="B2412" s="1121"/>
      <c r="C2412" s="1122" t="s">
        <v>4361</v>
      </c>
      <c r="D2412" s="1121" t="s">
        <v>4713</v>
      </c>
      <c r="E2412" s="1407">
        <v>1</v>
      </c>
      <c r="F2412" s="1408">
        <v>1</v>
      </c>
      <c r="G2412" s="13">
        <v>1</v>
      </c>
    </row>
    <row r="2413" spans="1:7">
      <c r="A2413" s="1122" t="s">
        <v>8872</v>
      </c>
      <c r="B2413" s="1121"/>
      <c r="C2413" s="1122" t="s">
        <v>4359</v>
      </c>
      <c r="D2413" s="1121" t="s">
        <v>2833</v>
      </c>
      <c r="E2413" s="1407">
        <v>2</v>
      </c>
      <c r="F2413" s="1408">
        <v>1</v>
      </c>
      <c r="G2413" s="13">
        <v>2</v>
      </c>
    </row>
    <row r="2414" spans="1:7">
      <c r="A2414" s="1122" t="s">
        <v>8872</v>
      </c>
      <c r="B2414" s="1121"/>
      <c r="C2414" s="1122" t="s">
        <v>5239</v>
      </c>
      <c r="D2414" s="1121" t="s">
        <v>5240</v>
      </c>
      <c r="E2414" s="1407">
        <v>2</v>
      </c>
      <c r="F2414" s="1408">
        <v>1</v>
      </c>
      <c r="G2414" s="13">
        <v>2</v>
      </c>
    </row>
    <row r="2415" spans="1:7">
      <c r="A2415" s="1122" t="s">
        <v>8873</v>
      </c>
      <c r="B2415" s="1121"/>
      <c r="C2415" s="1122" t="s">
        <v>4102</v>
      </c>
      <c r="D2415" s="1121" t="s">
        <v>3076</v>
      </c>
      <c r="E2415" s="1407">
        <v>1</v>
      </c>
      <c r="F2415" s="1408">
        <v>1</v>
      </c>
      <c r="G2415" s="13">
        <v>1</v>
      </c>
    </row>
    <row r="2416" spans="1:7">
      <c r="A2416" s="1122" t="s">
        <v>8873</v>
      </c>
      <c r="B2416" s="1121"/>
      <c r="C2416" s="1122" t="s">
        <v>3827</v>
      </c>
      <c r="D2416" s="1121" t="s">
        <v>853</v>
      </c>
      <c r="E2416" s="1407">
        <v>1</v>
      </c>
      <c r="F2416" s="1408">
        <v>1</v>
      </c>
      <c r="G2416" s="13">
        <v>1</v>
      </c>
    </row>
    <row r="2417" spans="1:7">
      <c r="A2417" s="1122" t="s">
        <v>8873</v>
      </c>
      <c r="B2417" s="1121"/>
      <c r="C2417" s="1122" t="s">
        <v>3816</v>
      </c>
      <c r="D2417" s="1121" t="s">
        <v>850</v>
      </c>
      <c r="E2417" s="1407">
        <v>1</v>
      </c>
      <c r="F2417" s="1408">
        <v>1</v>
      </c>
      <c r="G2417" s="13">
        <v>1</v>
      </c>
    </row>
    <row r="2418" spans="1:7">
      <c r="A2418" s="1122" t="s">
        <v>8873</v>
      </c>
      <c r="B2418" s="1121"/>
      <c r="C2418" s="1122" t="s">
        <v>4362</v>
      </c>
      <c r="D2418" s="1121" t="s">
        <v>4715</v>
      </c>
      <c r="E2418" s="1407">
        <v>1</v>
      </c>
      <c r="F2418" s="1408">
        <v>1</v>
      </c>
      <c r="G2418" s="13">
        <v>1</v>
      </c>
    </row>
    <row r="2419" spans="1:7">
      <c r="A2419" s="1122" t="s">
        <v>8873</v>
      </c>
      <c r="B2419" s="1121"/>
      <c r="C2419" s="1122" t="s">
        <v>4359</v>
      </c>
      <c r="D2419" s="1121" t="s">
        <v>2833</v>
      </c>
      <c r="E2419" s="1407">
        <v>2</v>
      </c>
      <c r="F2419" s="1408">
        <v>1</v>
      </c>
      <c r="G2419" s="13">
        <v>2</v>
      </c>
    </row>
    <row r="2420" spans="1:7">
      <c r="A2420" s="1122" t="s">
        <v>8873</v>
      </c>
      <c r="B2420" s="1121"/>
      <c r="C2420" s="1122" t="s">
        <v>5239</v>
      </c>
      <c r="D2420" s="1121" t="s">
        <v>5240</v>
      </c>
      <c r="E2420" s="1407">
        <v>2</v>
      </c>
      <c r="F2420" s="1408">
        <v>1</v>
      </c>
      <c r="G2420" s="13">
        <v>2</v>
      </c>
    </row>
    <row r="2421" spans="1:7">
      <c r="A2421" s="1122" t="s">
        <v>7980</v>
      </c>
      <c r="B2421" s="1121"/>
      <c r="C2421" s="1122" t="s">
        <v>7506</v>
      </c>
      <c r="D2421" s="1121"/>
      <c r="E2421" s="1407">
        <v>2</v>
      </c>
      <c r="F2421" s="1408">
        <v>1</v>
      </c>
      <c r="G2421" s="13">
        <v>2</v>
      </c>
    </row>
    <row r="2422" spans="1:7">
      <c r="A2422" s="1122" t="s">
        <v>7980</v>
      </c>
      <c r="B2422" s="1121"/>
      <c r="C2422" s="1122" t="s">
        <v>3442</v>
      </c>
      <c r="D2422" s="1121"/>
      <c r="E2422" s="1407">
        <v>8</v>
      </c>
      <c r="F2422" s="1408">
        <v>1</v>
      </c>
      <c r="G2422" s="13">
        <v>8</v>
      </c>
    </row>
    <row r="2423" spans="1:7">
      <c r="A2423" s="1122" t="s">
        <v>7987</v>
      </c>
      <c r="B2423" s="1121"/>
      <c r="C2423" s="1122" t="s">
        <v>8874</v>
      </c>
      <c r="D2423" s="1121"/>
      <c r="E2423" s="1407">
        <v>2</v>
      </c>
      <c r="F2423" s="1408">
        <v>1</v>
      </c>
      <c r="G2423" s="13">
        <v>2</v>
      </c>
    </row>
    <row r="2424" spans="1:7">
      <c r="A2424" s="1122" t="s">
        <v>7987</v>
      </c>
      <c r="B2424" s="1121"/>
      <c r="C2424" s="1122" t="s">
        <v>8875</v>
      </c>
      <c r="D2424" s="1121"/>
      <c r="E2424" s="1407">
        <v>8</v>
      </c>
      <c r="F2424" s="1408">
        <v>1</v>
      </c>
      <c r="G2424" s="13">
        <v>8</v>
      </c>
    </row>
    <row r="2425" spans="1:7">
      <c r="A2425" s="1122" t="s">
        <v>7994</v>
      </c>
      <c r="B2425" s="1121"/>
      <c r="C2425" s="1122" t="s">
        <v>8876</v>
      </c>
      <c r="D2425" s="1121"/>
      <c r="E2425" s="1407">
        <v>2</v>
      </c>
      <c r="F2425" s="1408">
        <v>1</v>
      </c>
      <c r="G2425" s="13">
        <v>2</v>
      </c>
    </row>
    <row r="2426" spans="1:7">
      <c r="A2426" s="1122" t="s">
        <v>7994</v>
      </c>
      <c r="B2426" s="1121"/>
      <c r="C2426" s="1122" t="s">
        <v>8877</v>
      </c>
      <c r="D2426" s="1121"/>
      <c r="E2426" s="1407">
        <v>8</v>
      </c>
      <c r="F2426" s="1408">
        <v>1</v>
      </c>
      <c r="G2426" s="13">
        <v>8</v>
      </c>
    </row>
    <row r="2427" spans="1:7">
      <c r="A2427" s="1122" t="s">
        <v>8878</v>
      </c>
      <c r="B2427" s="1121"/>
      <c r="C2427" s="1122" t="s">
        <v>8879</v>
      </c>
      <c r="D2427" s="1121"/>
      <c r="E2427" s="1407">
        <v>1</v>
      </c>
      <c r="F2427" s="1408">
        <v>1</v>
      </c>
      <c r="G2427" s="13">
        <v>1</v>
      </c>
    </row>
    <row r="2428" spans="1:7">
      <c r="A2428" s="1122" t="s">
        <v>8878</v>
      </c>
      <c r="B2428" s="1121"/>
      <c r="C2428" s="1122" t="s">
        <v>8880</v>
      </c>
      <c r="D2428" s="1121"/>
      <c r="E2428" s="1407">
        <v>2</v>
      </c>
      <c r="F2428" s="1408">
        <v>1</v>
      </c>
      <c r="G2428" s="13">
        <v>2</v>
      </c>
    </row>
    <row r="2429" spans="1:7">
      <c r="A2429" s="1122" t="s">
        <v>8881</v>
      </c>
      <c r="B2429" s="1121"/>
      <c r="C2429" s="1122" t="s">
        <v>8882</v>
      </c>
      <c r="D2429" s="1121"/>
      <c r="E2429" s="1407">
        <v>1</v>
      </c>
      <c r="F2429" s="1408">
        <v>1</v>
      </c>
      <c r="G2429" s="13">
        <v>1</v>
      </c>
    </row>
    <row r="2430" spans="1:7">
      <c r="A2430" s="1122" t="s">
        <v>8881</v>
      </c>
      <c r="B2430" s="1121"/>
      <c r="C2430" s="1122" t="s">
        <v>8883</v>
      </c>
      <c r="D2430" s="1121"/>
      <c r="E2430" s="1407">
        <v>2</v>
      </c>
      <c r="F2430" s="1408">
        <v>1</v>
      </c>
      <c r="G2430" s="13">
        <v>2</v>
      </c>
    </row>
    <row r="2431" spans="1:7">
      <c r="A2431" s="1122" t="s">
        <v>6402</v>
      </c>
      <c r="B2431" s="1121"/>
      <c r="C2431" s="1122" t="s">
        <v>5414</v>
      </c>
      <c r="D2431" s="1121"/>
      <c r="E2431" s="1407">
        <v>1</v>
      </c>
      <c r="F2431" s="1408">
        <v>1</v>
      </c>
      <c r="G2431" s="13">
        <v>1</v>
      </c>
    </row>
    <row r="2432" spans="1:7">
      <c r="A2432" s="1122" t="s">
        <v>6402</v>
      </c>
      <c r="B2432" s="1121"/>
      <c r="C2432" s="1122" t="s">
        <v>1634</v>
      </c>
      <c r="D2432" s="1121"/>
      <c r="E2432" s="1407">
        <v>2</v>
      </c>
      <c r="F2432" s="1408">
        <v>1</v>
      </c>
      <c r="G2432" s="13">
        <v>2</v>
      </c>
    </row>
    <row r="2433" spans="1:7">
      <c r="A2433" s="1176" t="s">
        <v>6402</v>
      </c>
      <c r="B2433" s="1230"/>
      <c r="C2433" s="1176" t="s">
        <v>2357</v>
      </c>
      <c r="D2433" s="1230"/>
      <c r="E2433" s="1409">
        <v>1</v>
      </c>
      <c r="F2433" s="1410">
        <v>1</v>
      </c>
      <c r="G2433" s="1154">
        <v>1</v>
      </c>
    </row>
    <row r="2434" spans="1:7">
      <c r="A2434" s="1122" t="s">
        <v>6402</v>
      </c>
      <c r="B2434" s="1121"/>
      <c r="C2434" s="1122" t="s">
        <v>3179</v>
      </c>
      <c r="D2434" s="1121"/>
      <c r="E2434" s="1407">
        <v>1</v>
      </c>
      <c r="F2434" s="1408">
        <v>1</v>
      </c>
      <c r="G2434" s="13">
        <v>1</v>
      </c>
    </row>
    <row r="2435" spans="1:7">
      <c r="A2435" s="1122" t="s">
        <v>6402</v>
      </c>
      <c r="B2435" s="1121"/>
      <c r="C2435" s="1122" t="s">
        <v>2527</v>
      </c>
      <c r="D2435" s="1121"/>
      <c r="E2435" s="1407">
        <v>1</v>
      </c>
      <c r="F2435" s="1408">
        <v>1</v>
      </c>
      <c r="G2435" s="13">
        <v>1</v>
      </c>
    </row>
    <row r="2436" spans="1:7">
      <c r="A2436" s="1122" t="s">
        <v>6402</v>
      </c>
      <c r="B2436" s="1121"/>
      <c r="C2436" s="1122" t="s">
        <v>5235</v>
      </c>
      <c r="D2436" s="1121"/>
      <c r="E2436" s="1407">
        <v>2</v>
      </c>
      <c r="F2436" s="1408">
        <v>1</v>
      </c>
      <c r="G2436" s="13">
        <v>2</v>
      </c>
    </row>
    <row r="2437" spans="1:7">
      <c r="A2437" s="1122" t="s">
        <v>6402</v>
      </c>
      <c r="B2437" s="1121"/>
      <c r="C2437" s="1122" t="s">
        <v>4810</v>
      </c>
      <c r="D2437" s="1121"/>
      <c r="E2437" s="1407">
        <v>1</v>
      </c>
      <c r="F2437" s="1408">
        <v>1</v>
      </c>
      <c r="G2437" s="13">
        <v>1</v>
      </c>
    </row>
    <row r="2438" spans="1:7">
      <c r="A2438" s="1122" t="s">
        <v>6405</v>
      </c>
      <c r="B2438" s="1121"/>
      <c r="C2438" s="1122" t="s">
        <v>4265</v>
      </c>
      <c r="D2438" s="1121"/>
      <c r="E2438" s="1407">
        <v>1</v>
      </c>
      <c r="F2438" s="1408">
        <v>1</v>
      </c>
      <c r="G2438" s="13">
        <v>1</v>
      </c>
    </row>
    <row r="2439" spans="1:7">
      <c r="A2439" s="1122" t="s">
        <v>6405</v>
      </c>
      <c r="B2439" s="1121"/>
      <c r="C2439" s="1122" t="s">
        <v>1634</v>
      </c>
      <c r="D2439" s="1121"/>
      <c r="E2439" s="1407">
        <v>1</v>
      </c>
      <c r="F2439" s="1408">
        <v>1</v>
      </c>
      <c r="G2439" s="13">
        <v>1</v>
      </c>
    </row>
    <row r="2440" spans="1:7">
      <c r="A2440" s="1176" t="s">
        <v>6405</v>
      </c>
      <c r="B2440" s="1230"/>
      <c r="C2440" s="1176" t="s">
        <v>2357</v>
      </c>
      <c r="D2440" s="1230"/>
      <c r="E2440" s="1409">
        <v>1</v>
      </c>
      <c r="F2440" s="1410">
        <v>1</v>
      </c>
      <c r="G2440" s="1154">
        <v>1</v>
      </c>
    </row>
    <row r="2441" spans="1:7">
      <c r="A2441" s="1122" t="s">
        <v>6405</v>
      </c>
      <c r="B2441" s="1121"/>
      <c r="C2441" s="1122" t="s">
        <v>3179</v>
      </c>
      <c r="D2441" s="1121"/>
      <c r="E2441" s="1407">
        <v>1</v>
      </c>
      <c r="F2441" s="1408">
        <v>1</v>
      </c>
      <c r="G2441" s="13">
        <v>1</v>
      </c>
    </row>
    <row r="2442" spans="1:7">
      <c r="A2442" s="1122" t="s">
        <v>6405</v>
      </c>
      <c r="B2442" s="1121"/>
      <c r="C2442" s="1122" t="s">
        <v>4119</v>
      </c>
      <c r="D2442" s="1121"/>
      <c r="E2442" s="1407">
        <v>1</v>
      </c>
      <c r="F2442" s="1408">
        <v>1</v>
      </c>
      <c r="G2442" s="13">
        <v>1</v>
      </c>
    </row>
    <row r="2443" spans="1:7">
      <c r="A2443" s="1122" t="s">
        <v>6405</v>
      </c>
      <c r="B2443" s="1121"/>
      <c r="C2443" s="1122" t="s">
        <v>5235</v>
      </c>
      <c r="D2443" s="1121"/>
      <c r="E2443" s="1407">
        <v>2</v>
      </c>
      <c r="F2443" s="1408">
        <v>1</v>
      </c>
      <c r="G2443" s="13">
        <v>2</v>
      </c>
    </row>
    <row r="2444" spans="1:7">
      <c r="A2444" s="1122" t="s">
        <v>6405</v>
      </c>
      <c r="B2444" s="1121"/>
      <c r="C2444" s="1122" t="s">
        <v>4808</v>
      </c>
      <c r="D2444" s="1121"/>
      <c r="E2444" s="1407">
        <v>1</v>
      </c>
      <c r="F2444" s="1408">
        <v>1</v>
      </c>
      <c r="G2444" s="13">
        <v>1</v>
      </c>
    </row>
    <row r="2445" spans="1:7">
      <c r="A2445" s="1122" t="s">
        <v>6636</v>
      </c>
      <c r="B2445" s="1121"/>
      <c r="C2445" s="1122" t="s">
        <v>4265</v>
      </c>
      <c r="D2445" s="1121"/>
      <c r="E2445" s="1407">
        <v>1</v>
      </c>
      <c r="F2445" s="1408">
        <v>1</v>
      </c>
      <c r="G2445" s="13">
        <v>1</v>
      </c>
    </row>
    <row r="2446" spans="1:7">
      <c r="A2446" s="1122" t="s">
        <v>6636</v>
      </c>
      <c r="B2446" s="1121"/>
      <c r="C2446" s="1122" t="s">
        <v>1634</v>
      </c>
      <c r="D2446" s="1121"/>
      <c r="E2446" s="1407">
        <v>3</v>
      </c>
      <c r="F2446" s="1408">
        <v>1</v>
      </c>
      <c r="G2446" s="13">
        <v>3</v>
      </c>
    </row>
    <row r="2447" spans="1:7">
      <c r="A2447" s="1122" t="s">
        <v>6636</v>
      </c>
      <c r="B2447" s="1121"/>
      <c r="C2447" s="1122" t="s">
        <v>4119</v>
      </c>
      <c r="D2447" s="1121"/>
      <c r="E2447" s="1407">
        <v>1</v>
      </c>
      <c r="F2447" s="1408">
        <v>1</v>
      </c>
      <c r="G2447" s="13">
        <v>1</v>
      </c>
    </row>
    <row r="2448" spans="1:7">
      <c r="A2448" s="1122" t="s">
        <v>6636</v>
      </c>
      <c r="B2448" s="1121"/>
      <c r="C2448" s="1122" t="s">
        <v>5235</v>
      </c>
      <c r="D2448" s="1121"/>
      <c r="E2448" s="1407">
        <v>2</v>
      </c>
      <c r="F2448" s="1408">
        <v>1</v>
      </c>
      <c r="G2448" s="13">
        <v>2</v>
      </c>
    </row>
    <row r="2449" spans="1:7">
      <c r="A2449" s="1122" t="s">
        <v>6636</v>
      </c>
      <c r="B2449" s="1121"/>
      <c r="C2449" s="1122" t="s">
        <v>4808</v>
      </c>
      <c r="D2449" s="1121"/>
      <c r="E2449" s="1407">
        <v>1</v>
      </c>
      <c r="F2449" s="1408">
        <v>1</v>
      </c>
      <c r="G2449" s="13">
        <v>1</v>
      </c>
    </row>
    <row r="2450" spans="1:7">
      <c r="A2450" s="1122" t="s">
        <v>6637</v>
      </c>
      <c r="B2450" s="1121"/>
      <c r="C2450" s="1122" t="s">
        <v>5414</v>
      </c>
      <c r="D2450" s="1121"/>
      <c r="E2450" s="1407">
        <v>1</v>
      </c>
      <c r="F2450" s="1408">
        <v>1</v>
      </c>
      <c r="G2450" s="13">
        <v>1</v>
      </c>
    </row>
    <row r="2451" spans="1:7">
      <c r="A2451" s="1122" t="s">
        <v>6637</v>
      </c>
      <c r="B2451" s="1121"/>
      <c r="C2451" s="1122" t="s">
        <v>1634</v>
      </c>
      <c r="D2451" s="1121"/>
      <c r="E2451" s="1407">
        <v>3</v>
      </c>
      <c r="F2451" s="1408">
        <v>1</v>
      </c>
      <c r="G2451" s="13">
        <v>3</v>
      </c>
    </row>
    <row r="2452" spans="1:7">
      <c r="A2452" s="1122" t="s">
        <v>6637</v>
      </c>
      <c r="B2452" s="1121"/>
      <c r="C2452" s="1122" t="s">
        <v>2527</v>
      </c>
      <c r="D2452" s="1121"/>
      <c r="E2452" s="1407">
        <v>1</v>
      </c>
      <c r="F2452" s="1408">
        <v>1</v>
      </c>
      <c r="G2452" s="13">
        <v>1</v>
      </c>
    </row>
    <row r="2453" spans="1:7">
      <c r="A2453" s="1122" t="s">
        <v>6637</v>
      </c>
      <c r="B2453" s="1121"/>
      <c r="C2453" s="1122" t="s">
        <v>5235</v>
      </c>
      <c r="D2453" s="1121"/>
      <c r="E2453" s="1407">
        <v>2</v>
      </c>
      <c r="F2453" s="1408">
        <v>1</v>
      </c>
      <c r="G2453" s="13">
        <v>2</v>
      </c>
    </row>
    <row r="2454" spans="1:7">
      <c r="A2454" s="1122" t="s">
        <v>6637</v>
      </c>
      <c r="B2454" s="1121"/>
      <c r="C2454" s="1122" t="s">
        <v>4810</v>
      </c>
      <c r="D2454" s="1121"/>
      <c r="E2454" s="1407">
        <v>1</v>
      </c>
      <c r="F2454" s="1408">
        <v>1</v>
      </c>
      <c r="G2454" s="13">
        <v>1</v>
      </c>
    </row>
    <row r="2455" spans="1:7">
      <c r="A2455" s="1122" t="s">
        <v>6397</v>
      </c>
      <c r="B2455" s="1121"/>
      <c r="C2455" s="1122" t="s">
        <v>5414</v>
      </c>
      <c r="D2455" s="1121"/>
      <c r="E2455" s="1407">
        <v>1</v>
      </c>
      <c r="F2455" s="1408">
        <v>1</v>
      </c>
      <c r="G2455" s="13">
        <v>1</v>
      </c>
    </row>
    <row r="2456" spans="1:7">
      <c r="A2456" s="1122" t="s">
        <v>6397</v>
      </c>
      <c r="B2456" s="1121"/>
      <c r="C2456" s="1122" t="s">
        <v>1634</v>
      </c>
      <c r="D2456" s="1121"/>
      <c r="E2456" s="1407">
        <v>4</v>
      </c>
      <c r="F2456" s="1408">
        <v>1</v>
      </c>
      <c r="G2456" s="13">
        <v>4</v>
      </c>
    </row>
    <row r="2457" spans="1:7">
      <c r="A2457" s="1122" t="s">
        <v>6397</v>
      </c>
      <c r="B2457" s="1121"/>
      <c r="C2457" s="1122" t="s">
        <v>8882</v>
      </c>
      <c r="D2457" s="1121"/>
      <c r="E2457" s="1407">
        <v>1</v>
      </c>
      <c r="F2457" s="1408">
        <v>1</v>
      </c>
      <c r="G2457" s="13">
        <v>1</v>
      </c>
    </row>
    <row r="2458" spans="1:7">
      <c r="A2458" s="1122" t="s">
        <v>6397</v>
      </c>
      <c r="B2458" s="1121"/>
      <c r="C2458" s="1122" t="s">
        <v>8883</v>
      </c>
      <c r="D2458" s="1121"/>
      <c r="E2458" s="1407">
        <v>2</v>
      </c>
      <c r="F2458" s="1408">
        <v>1</v>
      </c>
      <c r="G2458" s="13">
        <v>2</v>
      </c>
    </row>
    <row r="2459" spans="1:7">
      <c r="A2459" s="1122" t="s">
        <v>6397</v>
      </c>
      <c r="B2459" s="1121"/>
      <c r="C2459" s="1122" t="s">
        <v>4810</v>
      </c>
      <c r="D2459" s="1121"/>
      <c r="E2459" s="1407">
        <v>1</v>
      </c>
      <c r="F2459" s="1408">
        <v>1</v>
      </c>
      <c r="G2459" s="13">
        <v>1</v>
      </c>
    </row>
    <row r="2460" spans="1:7">
      <c r="A2460" s="1122" t="s">
        <v>6399</v>
      </c>
      <c r="B2460" s="1121"/>
      <c r="C2460" s="1122" t="s">
        <v>4265</v>
      </c>
      <c r="D2460" s="1121"/>
      <c r="E2460" s="1407">
        <v>1</v>
      </c>
      <c r="F2460" s="1408">
        <v>1</v>
      </c>
      <c r="G2460" s="13">
        <v>1</v>
      </c>
    </row>
    <row r="2461" spans="1:7">
      <c r="A2461" s="1122" t="s">
        <v>6399</v>
      </c>
      <c r="B2461" s="1121"/>
      <c r="C2461" s="1122" t="s">
        <v>1634</v>
      </c>
      <c r="D2461" s="1121"/>
      <c r="E2461" s="1407">
        <v>4</v>
      </c>
      <c r="F2461" s="1408">
        <v>1</v>
      </c>
      <c r="G2461" s="13">
        <v>4</v>
      </c>
    </row>
    <row r="2462" spans="1:7">
      <c r="A2462" s="1122" t="s">
        <v>6399</v>
      </c>
      <c r="B2462" s="1121"/>
      <c r="C2462" s="1122" t="s">
        <v>4119</v>
      </c>
      <c r="D2462" s="1121"/>
      <c r="E2462" s="1407">
        <v>1</v>
      </c>
      <c r="F2462" s="1408">
        <v>1</v>
      </c>
      <c r="G2462" s="13">
        <v>1</v>
      </c>
    </row>
    <row r="2463" spans="1:7">
      <c r="A2463" s="1122" t="s">
        <v>6399</v>
      </c>
      <c r="B2463" s="1121"/>
      <c r="C2463" s="1122" t="s">
        <v>5235</v>
      </c>
      <c r="D2463" s="1121"/>
      <c r="E2463" s="1407">
        <v>2</v>
      </c>
      <c r="F2463" s="1408">
        <v>1</v>
      </c>
      <c r="G2463" s="13">
        <v>2</v>
      </c>
    </row>
    <row r="2464" spans="1:7">
      <c r="A2464" s="1122" t="s">
        <v>6399</v>
      </c>
      <c r="B2464" s="1121"/>
      <c r="C2464" s="1122" t="s">
        <v>4808</v>
      </c>
      <c r="D2464" s="1121"/>
      <c r="E2464" s="1407">
        <v>1</v>
      </c>
      <c r="F2464" s="1408">
        <v>1</v>
      </c>
      <c r="G2464" s="13">
        <v>1</v>
      </c>
    </row>
    <row r="2465" spans="1:7">
      <c r="A2465" s="1122" t="s">
        <v>6386</v>
      </c>
      <c r="B2465" s="1121"/>
      <c r="C2465" s="1122" t="s">
        <v>4265</v>
      </c>
      <c r="D2465" s="1121"/>
      <c r="E2465" s="1407">
        <v>1</v>
      </c>
      <c r="F2465" s="1408">
        <v>1</v>
      </c>
      <c r="G2465" s="13">
        <v>1</v>
      </c>
    </row>
    <row r="2466" spans="1:7">
      <c r="A2466" s="1122" t="s">
        <v>6386</v>
      </c>
      <c r="B2466" s="1121"/>
      <c r="C2466" s="1122" t="s">
        <v>1634</v>
      </c>
      <c r="D2466" s="1121"/>
      <c r="E2466" s="1407">
        <v>3</v>
      </c>
      <c r="F2466" s="1408">
        <v>1</v>
      </c>
      <c r="G2466" s="13">
        <v>3</v>
      </c>
    </row>
    <row r="2467" spans="1:7">
      <c r="A2467" s="1122" t="s">
        <v>6386</v>
      </c>
      <c r="B2467" s="1121"/>
      <c r="C2467" s="1122" t="s">
        <v>4119</v>
      </c>
      <c r="D2467" s="1121"/>
      <c r="E2467" s="1407">
        <v>1</v>
      </c>
      <c r="F2467" s="1408">
        <v>1</v>
      </c>
      <c r="G2467" s="13">
        <v>1</v>
      </c>
    </row>
    <row r="2468" spans="1:7">
      <c r="A2468" s="1122" t="s">
        <v>6386</v>
      </c>
      <c r="B2468" s="1121"/>
      <c r="C2468" s="1122" t="s">
        <v>5235</v>
      </c>
      <c r="D2468" s="1121"/>
      <c r="E2468" s="1407">
        <v>2</v>
      </c>
      <c r="F2468" s="1408">
        <v>1</v>
      </c>
      <c r="G2468" s="13">
        <v>2</v>
      </c>
    </row>
    <row r="2469" spans="1:7">
      <c r="A2469" s="1122" t="s">
        <v>6386</v>
      </c>
      <c r="B2469" s="1121"/>
      <c r="C2469" s="1122" t="s">
        <v>4808</v>
      </c>
      <c r="D2469" s="1121"/>
      <c r="E2469" s="1407">
        <v>1</v>
      </c>
      <c r="F2469" s="1408">
        <v>1</v>
      </c>
      <c r="G2469" s="13">
        <v>1</v>
      </c>
    </row>
    <row r="2470" spans="1:7">
      <c r="A2470" s="1122" t="s">
        <v>6388</v>
      </c>
      <c r="B2470" s="1121"/>
      <c r="C2470" s="1122" t="s">
        <v>5414</v>
      </c>
      <c r="D2470" s="1121"/>
      <c r="E2470" s="1407">
        <v>1</v>
      </c>
      <c r="F2470" s="1408">
        <v>1</v>
      </c>
      <c r="G2470" s="13">
        <v>1</v>
      </c>
    </row>
    <row r="2471" spans="1:7">
      <c r="A2471" s="1122" t="s">
        <v>6388</v>
      </c>
      <c r="B2471" s="1121"/>
      <c r="C2471" s="1122" t="s">
        <v>1634</v>
      </c>
      <c r="D2471" s="1121"/>
      <c r="E2471" s="1407">
        <v>3</v>
      </c>
      <c r="F2471" s="1408">
        <v>1</v>
      </c>
      <c r="G2471" s="13">
        <v>3</v>
      </c>
    </row>
    <row r="2472" spans="1:7">
      <c r="A2472" s="1122" t="s">
        <v>6388</v>
      </c>
      <c r="B2472" s="1121"/>
      <c r="C2472" s="1122" t="s">
        <v>8882</v>
      </c>
      <c r="D2472" s="1121"/>
      <c r="E2472" s="1407">
        <v>1</v>
      </c>
      <c r="F2472" s="1408">
        <v>1</v>
      </c>
      <c r="G2472" s="13">
        <v>1</v>
      </c>
    </row>
    <row r="2473" spans="1:7">
      <c r="A2473" s="1122" t="s">
        <v>6388</v>
      </c>
      <c r="B2473" s="1121"/>
      <c r="C2473" s="1122" t="s">
        <v>8883</v>
      </c>
      <c r="D2473" s="1121"/>
      <c r="E2473" s="1407">
        <v>2</v>
      </c>
      <c r="F2473" s="1408">
        <v>1</v>
      </c>
      <c r="G2473" s="13">
        <v>2</v>
      </c>
    </row>
    <row r="2474" spans="1:7">
      <c r="A2474" s="1122" t="s">
        <v>6388</v>
      </c>
      <c r="B2474" s="1121"/>
      <c r="C2474" s="1122" t="s">
        <v>4810</v>
      </c>
      <c r="D2474" s="1121"/>
      <c r="E2474" s="1407">
        <v>1</v>
      </c>
      <c r="F2474" s="1408">
        <v>1</v>
      </c>
      <c r="G2474" s="13">
        <v>1</v>
      </c>
    </row>
    <row r="2475" spans="1:7">
      <c r="A2475" s="1122" t="s">
        <v>6634</v>
      </c>
      <c r="B2475" s="1121"/>
      <c r="C2475" s="1122" t="s">
        <v>4264</v>
      </c>
      <c r="D2475" s="1121"/>
      <c r="E2475" s="1407">
        <v>1</v>
      </c>
      <c r="F2475" s="1408">
        <v>1</v>
      </c>
      <c r="G2475" s="13">
        <v>1</v>
      </c>
    </row>
    <row r="2476" spans="1:7">
      <c r="A2476" s="1122" t="s">
        <v>6634</v>
      </c>
      <c r="B2476" s="1121"/>
      <c r="C2476" s="1122" t="s">
        <v>1634</v>
      </c>
      <c r="D2476" s="1121"/>
      <c r="E2476" s="1407">
        <v>2</v>
      </c>
      <c r="F2476" s="1408">
        <v>1</v>
      </c>
      <c r="G2476" s="13">
        <v>2</v>
      </c>
    </row>
    <row r="2477" spans="1:7">
      <c r="A2477" s="1122" t="s">
        <v>6635</v>
      </c>
      <c r="B2477" s="1121"/>
      <c r="C2477" s="1122" t="s">
        <v>4264</v>
      </c>
      <c r="D2477" s="1121"/>
      <c r="E2477" s="1407">
        <v>1</v>
      </c>
      <c r="F2477" s="1408">
        <v>1</v>
      </c>
      <c r="G2477" s="13">
        <v>1</v>
      </c>
    </row>
    <row r="2478" spans="1:7">
      <c r="A2478" s="1122" t="s">
        <v>6635</v>
      </c>
      <c r="B2478" s="1121"/>
      <c r="C2478" s="1122" t="s">
        <v>1634</v>
      </c>
      <c r="D2478" s="1121"/>
      <c r="E2478" s="1407">
        <v>2</v>
      </c>
      <c r="F2478" s="1408">
        <v>1</v>
      </c>
      <c r="G2478" s="13">
        <v>2</v>
      </c>
    </row>
    <row r="2479" spans="1:7">
      <c r="A2479" s="1122" t="s">
        <v>8884</v>
      </c>
      <c r="B2479" s="1121"/>
      <c r="C2479" s="1122" t="s">
        <v>5414</v>
      </c>
      <c r="D2479" s="1121"/>
      <c r="E2479" s="1407">
        <v>1</v>
      </c>
      <c r="F2479" s="1408">
        <v>1</v>
      </c>
      <c r="G2479" s="13">
        <v>1</v>
      </c>
    </row>
    <row r="2480" spans="1:7">
      <c r="A2480" s="1122" t="s">
        <v>8884</v>
      </c>
      <c r="B2480" s="1121"/>
      <c r="C2480" s="1122" t="s">
        <v>1634</v>
      </c>
      <c r="D2480" s="1121"/>
      <c r="E2480" s="1407">
        <v>2</v>
      </c>
      <c r="F2480" s="1408">
        <v>1</v>
      </c>
      <c r="G2480" s="13">
        <v>2</v>
      </c>
    </row>
    <row r="2481" spans="1:7">
      <c r="A2481" s="1176" t="s">
        <v>8884</v>
      </c>
      <c r="B2481" s="1230"/>
      <c r="C2481" s="1176" t="s">
        <v>2357</v>
      </c>
      <c r="D2481" s="1230"/>
      <c r="E2481" s="1409">
        <v>1</v>
      </c>
      <c r="F2481" s="1410">
        <v>1</v>
      </c>
      <c r="G2481" s="1154">
        <v>1</v>
      </c>
    </row>
    <row r="2482" spans="1:7">
      <c r="A2482" s="1122" t="s">
        <v>8884</v>
      </c>
      <c r="B2482" s="1121"/>
      <c r="C2482" s="1122" t="s">
        <v>3179</v>
      </c>
      <c r="D2482" s="1121"/>
      <c r="E2482" s="1407">
        <v>1</v>
      </c>
      <c r="F2482" s="1408">
        <v>1</v>
      </c>
      <c r="G2482" s="13">
        <v>1</v>
      </c>
    </row>
    <row r="2483" spans="1:7">
      <c r="A2483" s="1122" t="s">
        <v>8884</v>
      </c>
      <c r="B2483" s="1121"/>
      <c r="C2483" s="1122" t="s">
        <v>8882</v>
      </c>
      <c r="D2483" s="1121"/>
      <c r="E2483" s="1407">
        <v>1</v>
      </c>
      <c r="F2483" s="1408">
        <v>1</v>
      </c>
      <c r="G2483" s="13">
        <v>1</v>
      </c>
    </row>
    <row r="2484" spans="1:7">
      <c r="A2484" s="1122" t="s">
        <v>8884</v>
      </c>
      <c r="B2484" s="1121"/>
      <c r="C2484" s="1122" t="s">
        <v>8883</v>
      </c>
      <c r="D2484" s="1121"/>
      <c r="E2484" s="1407">
        <v>2</v>
      </c>
      <c r="F2484" s="1408">
        <v>1</v>
      </c>
      <c r="G2484" s="13">
        <v>2</v>
      </c>
    </row>
    <row r="2485" spans="1:7">
      <c r="A2485" s="1122" t="s">
        <v>8884</v>
      </c>
      <c r="B2485" s="1121"/>
      <c r="C2485" s="1122" t="s">
        <v>4810</v>
      </c>
      <c r="D2485" s="1121"/>
      <c r="E2485" s="1407">
        <v>1</v>
      </c>
      <c r="F2485" s="1408">
        <v>1</v>
      </c>
      <c r="G2485" s="13">
        <v>1</v>
      </c>
    </row>
    <row r="2486" spans="1:7">
      <c r="A2486" s="1122" t="s">
        <v>8885</v>
      </c>
      <c r="B2486" s="1121"/>
      <c r="C2486" s="1122" t="s">
        <v>4265</v>
      </c>
      <c r="D2486" s="1121"/>
      <c r="E2486" s="1407">
        <v>1</v>
      </c>
      <c r="F2486" s="1408">
        <v>1</v>
      </c>
      <c r="G2486" s="13">
        <v>1</v>
      </c>
    </row>
    <row r="2487" spans="1:7">
      <c r="A2487" s="1122" t="s">
        <v>8885</v>
      </c>
      <c r="B2487" s="1121"/>
      <c r="C2487" s="1122" t="s">
        <v>1634</v>
      </c>
      <c r="D2487" s="1121"/>
      <c r="E2487" s="1407">
        <v>2</v>
      </c>
      <c r="F2487" s="1408">
        <v>1</v>
      </c>
      <c r="G2487" s="13">
        <v>2</v>
      </c>
    </row>
    <row r="2488" spans="1:7">
      <c r="A2488" s="1176" t="s">
        <v>8885</v>
      </c>
      <c r="B2488" s="1230"/>
      <c r="C2488" s="1176" t="s">
        <v>2357</v>
      </c>
      <c r="D2488" s="1230"/>
      <c r="E2488" s="1409">
        <v>1</v>
      </c>
      <c r="F2488" s="1410">
        <v>1</v>
      </c>
      <c r="G2488" s="1154">
        <v>1</v>
      </c>
    </row>
    <row r="2489" spans="1:7">
      <c r="A2489" s="1122" t="s">
        <v>8885</v>
      </c>
      <c r="B2489" s="1121"/>
      <c r="C2489" s="1122" t="s">
        <v>3179</v>
      </c>
      <c r="D2489" s="1121"/>
      <c r="E2489" s="1407">
        <v>1</v>
      </c>
      <c r="F2489" s="1408">
        <v>1</v>
      </c>
      <c r="G2489" s="13">
        <v>1</v>
      </c>
    </row>
    <row r="2490" spans="1:7">
      <c r="A2490" s="1122" t="s">
        <v>8885</v>
      </c>
      <c r="B2490" s="1121"/>
      <c r="C2490" s="1122" t="s">
        <v>3170</v>
      </c>
      <c r="D2490" s="1121"/>
      <c r="E2490" s="1407">
        <v>1</v>
      </c>
      <c r="F2490" s="1408">
        <v>1</v>
      </c>
      <c r="G2490" s="13">
        <v>1</v>
      </c>
    </row>
    <row r="2491" spans="1:7">
      <c r="A2491" s="1122" t="s">
        <v>8885</v>
      </c>
      <c r="B2491" s="1121"/>
      <c r="C2491" s="1122" t="s">
        <v>8879</v>
      </c>
      <c r="D2491" s="1121"/>
      <c r="E2491" s="1407">
        <v>1</v>
      </c>
      <c r="F2491" s="1408">
        <v>1</v>
      </c>
      <c r="G2491" s="13">
        <v>1</v>
      </c>
    </row>
    <row r="2492" spans="1:7">
      <c r="A2492" s="1122" t="s">
        <v>8885</v>
      </c>
      <c r="B2492" s="1121"/>
      <c r="C2492" s="1122" t="s">
        <v>8880</v>
      </c>
      <c r="D2492" s="1121"/>
      <c r="E2492" s="1407">
        <v>2</v>
      </c>
      <c r="F2492" s="1408">
        <v>1</v>
      </c>
      <c r="G2492" s="13">
        <v>2</v>
      </c>
    </row>
    <row r="2493" spans="1:7">
      <c r="A2493" s="1122" t="s">
        <v>8885</v>
      </c>
      <c r="B2493" s="1121"/>
      <c r="C2493" s="1122" t="s">
        <v>4808</v>
      </c>
      <c r="D2493" s="1121"/>
      <c r="E2493" s="1407">
        <v>1</v>
      </c>
      <c r="F2493" s="1408">
        <v>1</v>
      </c>
      <c r="G2493" s="13">
        <v>1</v>
      </c>
    </row>
    <row r="2494" spans="1:7">
      <c r="A2494" s="1122" t="s">
        <v>8886</v>
      </c>
      <c r="B2494" s="1121"/>
      <c r="C2494" s="1122" t="s">
        <v>5414</v>
      </c>
      <c r="D2494" s="1121"/>
      <c r="E2494" s="1407">
        <v>1</v>
      </c>
      <c r="F2494" s="1408">
        <v>1</v>
      </c>
      <c r="G2494" s="13">
        <v>1</v>
      </c>
    </row>
    <row r="2495" spans="1:7">
      <c r="A2495" s="1122" t="s">
        <v>8886</v>
      </c>
      <c r="B2495" s="1121"/>
      <c r="C2495" s="1122" t="s">
        <v>1634</v>
      </c>
      <c r="D2495" s="1121"/>
      <c r="E2495" s="1407">
        <v>2</v>
      </c>
      <c r="F2495" s="1408">
        <v>1</v>
      </c>
      <c r="G2495" s="13">
        <v>2</v>
      </c>
    </row>
    <row r="2496" spans="1:7">
      <c r="A2496" s="1176" t="s">
        <v>8886</v>
      </c>
      <c r="B2496" s="1230"/>
      <c r="C2496" s="1176" t="s">
        <v>2357</v>
      </c>
      <c r="D2496" s="1230"/>
      <c r="E2496" s="1409">
        <v>1</v>
      </c>
      <c r="F2496" s="1410">
        <v>1</v>
      </c>
      <c r="G2496" s="1154">
        <v>1</v>
      </c>
    </row>
    <row r="2497" spans="1:7">
      <c r="A2497" s="1122" t="s">
        <v>8886</v>
      </c>
      <c r="B2497" s="1121"/>
      <c r="C2497" s="1122" t="s">
        <v>3179</v>
      </c>
      <c r="D2497" s="1121"/>
      <c r="E2497" s="1407">
        <v>1</v>
      </c>
      <c r="F2497" s="1408">
        <v>1</v>
      </c>
      <c r="G2497" s="13">
        <v>1</v>
      </c>
    </row>
    <row r="2498" spans="1:7">
      <c r="A2498" s="1122" t="s">
        <v>8886</v>
      </c>
      <c r="B2498" s="1121"/>
      <c r="C2498" s="1122" t="s">
        <v>3170</v>
      </c>
      <c r="D2498" s="1121"/>
      <c r="E2498" s="1407">
        <v>1</v>
      </c>
      <c r="F2498" s="1408">
        <v>1</v>
      </c>
      <c r="G2498" s="13">
        <v>1</v>
      </c>
    </row>
    <row r="2499" spans="1:7">
      <c r="A2499" s="1122" t="s">
        <v>8886</v>
      </c>
      <c r="B2499" s="1121"/>
      <c r="C2499" s="1122" t="s">
        <v>2527</v>
      </c>
      <c r="D2499" s="1121"/>
      <c r="E2499" s="1407">
        <v>1</v>
      </c>
      <c r="F2499" s="1408">
        <v>1</v>
      </c>
      <c r="G2499" s="13">
        <v>1</v>
      </c>
    </row>
    <row r="2500" spans="1:7">
      <c r="A2500" s="1122" t="s">
        <v>8886</v>
      </c>
      <c r="B2500" s="1121"/>
      <c r="C2500" s="1122" t="s">
        <v>5235</v>
      </c>
      <c r="D2500" s="1121"/>
      <c r="E2500" s="1407">
        <v>2</v>
      </c>
      <c r="F2500" s="1408">
        <v>1</v>
      </c>
      <c r="G2500" s="13">
        <v>2</v>
      </c>
    </row>
    <row r="2501" spans="1:7">
      <c r="A2501" s="1122" t="s">
        <v>8886</v>
      </c>
      <c r="B2501" s="1121"/>
      <c r="C2501" s="1122" t="s">
        <v>4810</v>
      </c>
      <c r="D2501" s="1121"/>
      <c r="E2501" s="1407">
        <v>1</v>
      </c>
      <c r="F2501" s="1408">
        <v>1</v>
      </c>
      <c r="G2501" s="13">
        <v>1</v>
      </c>
    </row>
    <row r="2502" spans="1:7">
      <c r="A2502" s="1122" t="s">
        <v>8887</v>
      </c>
      <c r="B2502" s="1121"/>
      <c r="C2502" s="1122" t="s">
        <v>4265</v>
      </c>
      <c r="D2502" s="1121"/>
      <c r="E2502" s="1407">
        <v>1</v>
      </c>
      <c r="F2502" s="1408">
        <v>1</v>
      </c>
      <c r="G2502" s="13">
        <v>1</v>
      </c>
    </row>
    <row r="2503" spans="1:7">
      <c r="A2503" s="1122" t="s">
        <v>8887</v>
      </c>
      <c r="B2503" s="1121"/>
      <c r="C2503" s="1122" t="s">
        <v>1634</v>
      </c>
      <c r="D2503" s="1121"/>
      <c r="E2503" s="1407">
        <v>2</v>
      </c>
      <c r="F2503" s="1408">
        <v>1</v>
      </c>
      <c r="G2503" s="13">
        <v>2</v>
      </c>
    </row>
    <row r="2504" spans="1:7">
      <c r="A2504" s="1176" t="s">
        <v>8887</v>
      </c>
      <c r="B2504" s="1230"/>
      <c r="C2504" s="1176" t="s">
        <v>2357</v>
      </c>
      <c r="D2504" s="1230"/>
      <c r="E2504" s="1409">
        <v>1</v>
      </c>
      <c r="F2504" s="1410">
        <v>1</v>
      </c>
      <c r="G2504" s="1154">
        <v>1</v>
      </c>
    </row>
    <row r="2505" spans="1:7">
      <c r="A2505" s="1122" t="s">
        <v>8887</v>
      </c>
      <c r="B2505" s="1121"/>
      <c r="C2505" s="1122" t="s">
        <v>3179</v>
      </c>
      <c r="D2505" s="1121"/>
      <c r="E2505" s="1407">
        <v>1</v>
      </c>
      <c r="F2505" s="1408">
        <v>1</v>
      </c>
      <c r="G2505" s="13">
        <v>1</v>
      </c>
    </row>
    <row r="2506" spans="1:7">
      <c r="A2506" s="1122" t="s">
        <v>8887</v>
      </c>
      <c r="B2506" s="1121"/>
      <c r="C2506" s="1122" t="s">
        <v>3170</v>
      </c>
      <c r="D2506" s="1121"/>
      <c r="E2506" s="1407">
        <v>1</v>
      </c>
      <c r="F2506" s="1408">
        <v>1</v>
      </c>
      <c r="G2506" s="13">
        <v>1</v>
      </c>
    </row>
    <row r="2507" spans="1:7">
      <c r="A2507" s="1122" t="s">
        <v>8887</v>
      </c>
      <c r="B2507" s="1121"/>
      <c r="C2507" s="1122" t="s">
        <v>8879</v>
      </c>
      <c r="D2507" s="1121"/>
      <c r="E2507" s="1407">
        <v>1</v>
      </c>
      <c r="F2507" s="1408">
        <v>1</v>
      </c>
      <c r="G2507" s="13">
        <v>1</v>
      </c>
    </row>
    <row r="2508" spans="1:7">
      <c r="A2508" s="1122" t="s">
        <v>8887</v>
      </c>
      <c r="B2508" s="1121"/>
      <c r="C2508" s="1122" t="s">
        <v>8880</v>
      </c>
      <c r="D2508" s="1121"/>
      <c r="E2508" s="1407">
        <v>2</v>
      </c>
      <c r="F2508" s="1408">
        <v>1</v>
      </c>
      <c r="G2508" s="13">
        <v>2</v>
      </c>
    </row>
    <row r="2509" spans="1:7">
      <c r="A2509" s="1122" t="s">
        <v>8887</v>
      </c>
      <c r="B2509" s="1121"/>
      <c r="C2509" s="1122" t="s">
        <v>4808</v>
      </c>
      <c r="D2509" s="1121"/>
      <c r="E2509" s="1407">
        <v>1</v>
      </c>
      <c r="F2509" s="1408">
        <v>1</v>
      </c>
      <c r="G2509" s="13">
        <v>1</v>
      </c>
    </row>
    <row r="2510" spans="1:7">
      <c r="A2510" s="1122" t="s">
        <v>8888</v>
      </c>
      <c r="B2510" s="1121"/>
      <c r="C2510" s="1122" t="s">
        <v>4265</v>
      </c>
      <c r="D2510" s="1121"/>
      <c r="E2510" s="1407">
        <v>1</v>
      </c>
      <c r="F2510" s="1408">
        <v>1</v>
      </c>
      <c r="G2510" s="13">
        <v>1</v>
      </c>
    </row>
    <row r="2511" spans="1:7">
      <c r="A2511" s="1122" t="s">
        <v>8888</v>
      </c>
      <c r="B2511" s="1121"/>
      <c r="C2511" s="1122" t="s">
        <v>1634</v>
      </c>
      <c r="D2511" s="1121"/>
      <c r="E2511" s="1407">
        <v>3</v>
      </c>
      <c r="F2511" s="1408">
        <v>1</v>
      </c>
      <c r="G2511" s="13">
        <v>3</v>
      </c>
    </row>
    <row r="2512" spans="1:7">
      <c r="A2512" s="1122" t="s">
        <v>8888</v>
      </c>
      <c r="B2512" s="1121"/>
      <c r="C2512" s="1122" t="s">
        <v>8879</v>
      </c>
      <c r="D2512" s="1121"/>
      <c r="E2512" s="1407">
        <v>1</v>
      </c>
      <c r="F2512" s="1408">
        <v>1</v>
      </c>
      <c r="G2512" s="13">
        <v>1</v>
      </c>
    </row>
    <row r="2513" spans="1:7">
      <c r="A2513" s="1122" t="s">
        <v>8888</v>
      </c>
      <c r="B2513" s="1121"/>
      <c r="C2513" s="1122" t="s">
        <v>8880</v>
      </c>
      <c r="D2513" s="1121"/>
      <c r="E2513" s="1407">
        <v>2</v>
      </c>
      <c r="F2513" s="1408">
        <v>1</v>
      </c>
      <c r="G2513" s="13">
        <v>2</v>
      </c>
    </row>
    <row r="2514" spans="1:7">
      <c r="A2514" s="1122" t="s">
        <v>8888</v>
      </c>
      <c r="B2514" s="1121"/>
      <c r="C2514" s="1122" t="s">
        <v>4808</v>
      </c>
      <c r="D2514" s="1121"/>
      <c r="E2514" s="1407">
        <v>1</v>
      </c>
      <c r="F2514" s="1408">
        <v>1</v>
      </c>
      <c r="G2514" s="13">
        <v>1</v>
      </c>
    </row>
    <row r="2515" spans="1:7">
      <c r="A2515" s="1122" t="s">
        <v>8889</v>
      </c>
      <c r="B2515" s="1121"/>
      <c r="C2515" s="1122" t="s">
        <v>5414</v>
      </c>
      <c r="D2515" s="1121"/>
      <c r="E2515" s="1407">
        <v>1</v>
      </c>
      <c r="F2515" s="1408">
        <v>1</v>
      </c>
      <c r="G2515" s="13">
        <v>1</v>
      </c>
    </row>
    <row r="2516" spans="1:7">
      <c r="A2516" s="1122" t="s">
        <v>8889</v>
      </c>
      <c r="B2516" s="1121"/>
      <c r="C2516" s="1122" t="s">
        <v>1634</v>
      </c>
      <c r="D2516" s="1121"/>
      <c r="E2516" s="1407">
        <v>3</v>
      </c>
      <c r="F2516" s="1408">
        <v>1</v>
      </c>
      <c r="G2516" s="13">
        <v>3</v>
      </c>
    </row>
    <row r="2517" spans="1:7">
      <c r="A2517" s="1122" t="s">
        <v>8889</v>
      </c>
      <c r="B2517" s="1121"/>
      <c r="C2517" s="1122" t="s">
        <v>8882</v>
      </c>
      <c r="D2517" s="1121"/>
      <c r="E2517" s="1407">
        <v>1</v>
      </c>
      <c r="F2517" s="1408">
        <v>1</v>
      </c>
      <c r="G2517" s="13">
        <v>1</v>
      </c>
    </row>
    <row r="2518" spans="1:7">
      <c r="A2518" s="1122" t="s">
        <v>8889</v>
      </c>
      <c r="B2518" s="1121"/>
      <c r="C2518" s="1122" t="s">
        <v>8883</v>
      </c>
      <c r="D2518" s="1121"/>
      <c r="E2518" s="1407">
        <v>2</v>
      </c>
      <c r="F2518" s="1408">
        <v>1</v>
      </c>
      <c r="G2518" s="13">
        <v>2</v>
      </c>
    </row>
    <row r="2519" spans="1:7">
      <c r="A2519" s="1122" t="s">
        <v>8889</v>
      </c>
      <c r="B2519" s="1121"/>
      <c r="C2519" s="1122" t="s">
        <v>4810</v>
      </c>
      <c r="D2519" s="1121"/>
      <c r="E2519" s="1407">
        <v>1</v>
      </c>
      <c r="F2519" s="1408">
        <v>1</v>
      </c>
      <c r="G2519" s="13">
        <v>1</v>
      </c>
    </row>
    <row r="2520" spans="1:7">
      <c r="A2520" s="1122" t="s">
        <v>8890</v>
      </c>
      <c r="B2520" s="1121"/>
      <c r="C2520" s="1122" t="s">
        <v>5414</v>
      </c>
      <c r="D2520" s="1121"/>
      <c r="E2520" s="1407">
        <v>1</v>
      </c>
      <c r="F2520" s="1408">
        <v>1</v>
      </c>
      <c r="G2520" s="13">
        <v>1</v>
      </c>
    </row>
    <row r="2521" spans="1:7">
      <c r="A2521" s="1122" t="s">
        <v>8890</v>
      </c>
      <c r="B2521" s="1121"/>
      <c r="C2521" s="1122" t="s">
        <v>1634</v>
      </c>
      <c r="D2521" s="1121"/>
      <c r="E2521" s="1407">
        <v>3</v>
      </c>
      <c r="F2521" s="1408">
        <v>1</v>
      </c>
      <c r="G2521" s="13">
        <v>3</v>
      </c>
    </row>
    <row r="2522" spans="1:7">
      <c r="A2522" s="1176" t="s">
        <v>8890</v>
      </c>
      <c r="B2522" s="1230"/>
      <c r="C2522" s="1176" t="s">
        <v>2357</v>
      </c>
      <c r="D2522" s="1230"/>
      <c r="E2522" s="1409">
        <v>1</v>
      </c>
      <c r="F2522" s="1410">
        <v>1</v>
      </c>
      <c r="G2522" s="1154">
        <v>1</v>
      </c>
    </row>
    <row r="2523" spans="1:7">
      <c r="A2523" s="1122" t="s">
        <v>8890</v>
      </c>
      <c r="B2523" s="1121"/>
      <c r="C2523" s="1122" t="s">
        <v>3179</v>
      </c>
      <c r="D2523" s="1121"/>
      <c r="E2523" s="1407">
        <v>1</v>
      </c>
      <c r="F2523" s="1408">
        <v>1</v>
      </c>
      <c r="G2523" s="13">
        <v>1</v>
      </c>
    </row>
    <row r="2524" spans="1:7">
      <c r="A2524" s="1122" t="s">
        <v>8890</v>
      </c>
      <c r="B2524" s="1121"/>
      <c r="C2524" s="1122" t="s">
        <v>8882</v>
      </c>
      <c r="D2524" s="1121"/>
      <c r="E2524" s="1407">
        <v>1</v>
      </c>
      <c r="F2524" s="1408">
        <v>1</v>
      </c>
      <c r="G2524" s="13">
        <v>1</v>
      </c>
    </row>
    <row r="2525" spans="1:7">
      <c r="A2525" s="1122" t="s">
        <v>8890</v>
      </c>
      <c r="B2525" s="1121"/>
      <c r="C2525" s="1122" t="s">
        <v>8883</v>
      </c>
      <c r="D2525" s="1121"/>
      <c r="E2525" s="1407">
        <v>2</v>
      </c>
      <c r="F2525" s="1408">
        <v>1</v>
      </c>
      <c r="G2525" s="13">
        <v>2</v>
      </c>
    </row>
    <row r="2526" spans="1:7">
      <c r="A2526" s="1122" t="s">
        <v>8890</v>
      </c>
      <c r="B2526" s="1121"/>
      <c r="C2526" s="1122" t="s">
        <v>4810</v>
      </c>
      <c r="D2526" s="1121"/>
      <c r="E2526" s="1407">
        <v>1</v>
      </c>
      <c r="F2526" s="1408">
        <v>1</v>
      </c>
      <c r="G2526" s="13">
        <v>1</v>
      </c>
    </row>
    <row r="2527" spans="1:7">
      <c r="A2527" s="1122" t="s">
        <v>8891</v>
      </c>
      <c r="B2527" s="1121"/>
      <c r="C2527" s="1122" t="s">
        <v>4265</v>
      </c>
      <c r="D2527" s="1121"/>
      <c r="E2527" s="1407">
        <v>1</v>
      </c>
      <c r="F2527" s="1408">
        <v>1</v>
      </c>
      <c r="G2527" s="13">
        <v>1</v>
      </c>
    </row>
    <row r="2528" spans="1:7">
      <c r="A2528" s="1122" t="s">
        <v>8891</v>
      </c>
      <c r="B2528" s="1121"/>
      <c r="C2528" s="1122" t="s">
        <v>1634</v>
      </c>
      <c r="D2528" s="1121"/>
      <c r="E2528" s="1407">
        <v>3</v>
      </c>
      <c r="F2528" s="1408">
        <v>1</v>
      </c>
      <c r="G2528" s="13">
        <v>3</v>
      </c>
    </row>
    <row r="2529" spans="1:7">
      <c r="A2529" s="1176" t="s">
        <v>8891</v>
      </c>
      <c r="B2529" s="1230"/>
      <c r="C2529" s="1176" t="s">
        <v>2357</v>
      </c>
      <c r="D2529" s="1230"/>
      <c r="E2529" s="1409">
        <v>1</v>
      </c>
      <c r="F2529" s="1410">
        <v>1</v>
      </c>
      <c r="G2529" s="1154">
        <v>1</v>
      </c>
    </row>
    <row r="2530" spans="1:7">
      <c r="A2530" s="1122" t="s">
        <v>8891</v>
      </c>
      <c r="B2530" s="1121"/>
      <c r="C2530" s="1122" t="s">
        <v>3179</v>
      </c>
      <c r="D2530" s="1121"/>
      <c r="E2530" s="1407">
        <v>1</v>
      </c>
      <c r="F2530" s="1408">
        <v>1</v>
      </c>
      <c r="G2530" s="13">
        <v>1</v>
      </c>
    </row>
    <row r="2531" spans="1:7">
      <c r="A2531" s="1122" t="s">
        <v>8891</v>
      </c>
      <c r="B2531" s="1121"/>
      <c r="C2531" s="1122" t="s">
        <v>8879</v>
      </c>
      <c r="D2531" s="1121"/>
      <c r="E2531" s="1407">
        <v>1</v>
      </c>
      <c r="F2531" s="1408">
        <v>1</v>
      </c>
      <c r="G2531" s="13">
        <v>1</v>
      </c>
    </row>
    <row r="2532" spans="1:7">
      <c r="A2532" s="1122" t="s">
        <v>8891</v>
      </c>
      <c r="B2532" s="1121"/>
      <c r="C2532" s="1122" t="s">
        <v>8880</v>
      </c>
      <c r="D2532" s="1121"/>
      <c r="E2532" s="1407">
        <v>2</v>
      </c>
      <c r="F2532" s="1408">
        <v>1</v>
      </c>
      <c r="G2532" s="13">
        <v>2</v>
      </c>
    </row>
    <row r="2533" spans="1:7">
      <c r="A2533" s="1122" t="s">
        <v>8891</v>
      </c>
      <c r="B2533" s="1121"/>
      <c r="C2533" s="1122" t="s">
        <v>4808</v>
      </c>
      <c r="D2533" s="1121"/>
      <c r="E2533" s="1407">
        <v>1</v>
      </c>
      <c r="F2533" s="1408">
        <v>1</v>
      </c>
      <c r="G2533" s="13">
        <v>1</v>
      </c>
    </row>
    <row r="2534" spans="1:7">
      <c r="A2534" s="1122" t="s">
        <v>8892</v>
      </c>
      <c r="B2534" s="1121"/>
      <c r="C2534" s="1122" t="s">
        <v>4265</v>
      </c>
      <c r="D2534" s="1121"/>
      <c r="E2534" s="1407">
        <v>1</v>
      </c>
      <c r="F2534" s="1408">
        <v>1</v>
      </c>
      <c r="G2534" s="13">
        <v>1</v>
      </c>
    </row>
    <row r="2535" spans="1:7">
      <c r="A2535" s="1122" t="s">
        <v>8892</v>
      </c>
      <c r="B2535" s="1121"/>
      <c r="C2535" s="1122" t="s">
        <v>1634</v>
      </c>
      <c r="D2535" s="1121"/>
      <c r="E2535" s="1407">
        <v>1</v>
      </c>
      <c r="F2535" s="1408">
        <v>1</v>
      </c>
      <c r="G2535" s="13">
        <v>1</v>
      </c>
    </row>
    <row r="2536" spans="1:7">
      <c r="A2536" s="1122" t="s">
        <v>8892</v>
      </c>
      <c r="B2536" s="1121"/>
      <c r="C2536" s="1122" t="s">
        <v>8879</v>
      </c>
      <c r="D2536" s="1121"/>
      <c r="E2536" s="1407">
        <v>1</v>
      </c>
      <c r="F2536" s="1408">
        <v>1</v>
      </c>
      <c r="G2536" s="13">
        <v>1</v>
      </c>
    </row>
    <row r="2537" spans="1:7">
      <c r="A2537" s="1122" t="s">
        <v>8892</v>
      </c>
      <c r="B2537" s="1121"/>
      <c r="C2537" s="1122" t="s">
        <v>8880</v>
      </c>
      <c r="D2537" s="1121"/>
      <c r="E2537" s="1407">
        <v>3</v>
      </c>
      <c r="F2537" s="1408">
        <v>1</v>
      </c>
      <c r="G2537" s="13">
        <v>3</v>
      </c>
    </row>
    <row r="2538" spans="1:7">
      <c r="A2538" s="1122" t="s">
        <v>8892</v>
      </c>
      <c r="B2538" s="1121"/>
      <c r="C2538" s="1122" t="s">
        <v>4808</v>
      </c>
      <c r="D2538" s="1121"/>
      <c r="E2538" s="1407">
        <v>1</v>
      </c>
      <c r="F2538" s="1408">
        <v>1</v>
      </c>
      <c r="G2538" s="13">
        <v>1</v>
      </c>
    </row>
    <row r="2539" spans="1:7">
      <c r="A2539" s="1122" t="s">
        <v>8893</v>
      </c>
      <c r="B2539" s="1121"/>
      <c r="C2539" s="1122" t="s">
        <v>5414</v>
      </c>
      <c r="D2539" s="1121"/>
      <c r="E2539" s="1407">
        <v>1</v>
      </c>
      <c r="F2539" s="1408">
        <v>1</v>
      </c>
      <c r="G2539" s="13">
        <v>1</v>
      </c>
    </row>
    <row r="2540" spans="1:7">
      <c r="A2540" s="1122" t="s">
        <v>8893</v>
      </c>
      <c r="B2540" s="1121"/>
      <c r="C2540" s="1122" t="s">
        <v>1634</v>
      </c>
      <c r="D2540" s="1121"/>
      <c r="E2540" s="1407">
        <v>3</v>
      </c>
      <c r="F2540" s="1408">
        <v>1</v>
      </c>
      <c r="G2540" s="13">
        <v>3</v>
      </c>
    </row>
    <row r="2541" spans="1:7">
      <c r="A2541" s="1122" t="s">
        <v>8893</v>
      </c>
      <c r="B2541" s="1121"/>
      <c r="C2541" s="1122" t="s">
        <v>8882</v>
      </c>
      <c r="D2541" s="1121"/>
      <c r="E2541" s="1407">
        <v>1</v>
      </c>
      <c r="F2541" s="1408">
        <v>1</v>
      </c>
      <c r="G2541" s="13">
        <v>1</v>
      </c>
    </row>
    <row r="2542" spans="1:7">
      <c r="A2542" s="1122" t="s">
        <v>8893</v>
      </c>
      <c r="B2542" s="1121"/>
      <c r="C2542" s="1122" t="s">
        <v>8883</v>
      </c>
      <c r="D2542" s="1121"/>
      <c r="E2542" s="1407">
        <v>2</v>
      </c>
      <c r="F2542" s="1408">
        <v>1</v>
      </c>
      <c r="G2542" s="13">
        <v>2</v>
      </c>
    </row>
    <row r="2543" spans="1:7">
      <c r="A2543" s="1122" t="s">
        <v>8893</v>
      </c>
      <c r="B2543" s="1121"/>
      <c r="C2543" s="1122" t="s">
        <v>4810</v>
      </c>
      <c r="D2543" s="1121"/>
      <c r="E2543" s="1407">
        <v>1</v>
      </c>
      <c r="F2543" s="1408">
        <v>1</v>
      </c>
      <c r="G2543" s="13">
        <v>1</v>
      </c>
    </row>
    <row r="2544" spans="1:7">
      <c r="A2544" s="1122" t="s">
        <v>8894</v>
      </c>
      <c r="B2544" s="1121"/>
      <c r="C2544" s="1122" t="s">
        <v>4264</v>
      </c>
      <c r="D2544" s="1121"/>
      <c r="E2544" s="1407">
        <v>1</v>
      </c>
      <c r="F2544" s="1408">
        <v>1</v>
      </c>
      <c r="G2544" s="13">
        <v>1</v>
      </c>
    </row>
    <row r="2545" spans="1:7">
      <c r="A2545" s="1122" t="s">
        <v>8894</v>
      </c>
      <c r="B2545" s="1121"/>
      <c r="C2545" s="1122" t="s">
        <v>1634</v>
      </c>
      <c r="D2545" s="1121"/>
      <c r="E2545" s="1407">
        <v>2</v>
      </c>
      <c r="F2545" s="1408">
        <v>1</v>
      </c>
      <c r="G2545" s="13">
        <v>2</v>
      </c>
    </row>
    <row r="2546" spans="1:7">
      <c r="A2546" s="1122" t="s">
        <v>8895</v>
      </c>
      <c r="B2546" s="1121"/>
      <c r="C2546" s="1122" t="s">
        <v>4264</v>
      </c>
      <c r="D2546" s="1121"/>
      <c r="E2546" s="1407">
        <v>1</v>
      </c>
      <c r="F2546" s="1408">
        <v>1</v>
      </c>
      <c r="G2546" s="13">
        <v>1</v>
      </c>
    </row>
    <row r="2547" spans="1:7">
      <c r="A2547" s="1122" t="s">
        <v>8895</v>
      </c>
      <c r="B2547" s="1121"/>
      <c r="C2547" s="1122" t="s">
        <v>1634</v>
      </c>
      <c r="D2547" s="1121"/>
      <c r="E2547" s="1407">
        <v>2</v>
      </c>
      <c r="F2547" s="1408">
        <v>1</v>
      </c>
      <c r="G2547" s="13">
        <v>2</v>
      </c>
    </row>
    <row r="2548" spans="1:7">
      <c r="A2548" s="1122" t="s">
        <v>8896</v>
      </c>
      <c r="B2548" s="1121"/>
      <c r="C2548" s="1122" t="s">
        <v>3814</v>
      </c>
      <c r="D2548" s="1121"/>
      <c r="E2548" s="1407">
        <v>1</v>
      </c>
      <c r="F2548" s="1408">
        <v>1</v>
      </c>
      <c r="G2548" s="13">
        <v>1</v>
      </c>
    </row>
    <row r="2549" spans="1:7">
      <c r="A2549" s="1122" t="s">
        <v>8896</v>
      </c>
      <c r="B2549" s="1121"/>
      <c r="C2549" s="1122" t="s">
        <v>1634</v>
      </c>
      <c r="D2549" s="1121"/>
      <c r="E2549" s="1407">
        <v>3</v>
      </c>
      <c r="F2549" s="1408">
        <v>1</v>
      </c>
      <c r="G2549" s="13">
        <v>3</v>
      </c>
    </row>
    <row r="2550" spans="1:7">
      <c r="A2550" s="1122" t="s">
        <v>8896</v>
      </c>
      <c r="B2550" s="1121"/>
      <c r="C2550" s="1122" t="s">
        <v>8882</v>
      </c>
      <c r="D2550" s="1121"/>
      <c r="E2550" s="1407">
        <v>1</v>
      </c>
      <c r="F2550" s="1408">
        <v>1</v>
      </c>
      <c r="G2550" s="13">
        <v>1</v>
      </c>
    </row>
    <row r="2551" spans="1:7">
      <c r="A2551" s="1122" t="s">
        <v>8896</v>
      </c>
      <c r="B2551" s="1121"/>
      <c r="C2551" s="1122" t="s">
        <v>8883</v>
      </c>
      <c r="D2551" s="1121"/>
      <c r="E2551" s="1407">
        <v>2</v>
      </c>
      <c r="F2551" s="1408">
        <v>1</v>
      </c>
      <c r="G2551" s="13">
        <v>2</v>
      </c>
    </row>
    <row r="2552" spans="1:7">
      <c r="A2552" s="1122" t="s">
        <v>8896</v>
      </c>
      <c r="B2552" s="1121"/>
      <c r="C2552" s="1122" t="s">
        <v>4810</v>
      </c>
      <c r="D2552" s="1121"/>
      <c r="E2552" s="1407">
        <v>1</v>
      </c>
      <c r="F2552" s="1408">
        <v>1</v>
      </c>
      <c r="G2552" s="13">
        <v>1</v>
      </c>
    </row>
    <row r="2553" spans="1:7">
      <c r="A2553" s="1122" t="s">
        <v>8897</v>
      </c>
      <c r="B2553" s="1121"/>
      <c r="C2553" s="1122" t="s">
        <v>3818</v>
      </c>
      <c r="D2553" s="1121"/>
      <c r="E2553" s="1407">
        <v>1</v>
      </c>
      <c r="F2553" s="1408">
        <v>1</v>
      </c>
      <c r="G2553" s="13">
        <v>1</v>
      </c>
    </row>
    <row r="2554" spans="1:7">
      <c r="A2554" s="1122" t="s">
        <v>8897</v>
      </c>
      <c r="B2554" s="1121"/>
      <c r="C2554" s="1122" t="s">
        <v>1634</v>
      </c>
      <c r="D2554" s="1121"/>
      <c r="E2554" s="1407">
        <v>2</v>
      </c>
      <c r="F2554" s="1408">
        <v>1</v>
      </c>
      <c r="G2554" s="13">
        <v>2</v>
      </c>
    </row>
    <row r="2555" spans="1:7">
      <c r="A2555" s="1176" t="s">
        <v>8897</v>
      </c>
      <c r="B2555" s="1230"/>
      <c r="C2555" s="1176" t="s">
        <v>2357</v>
      </c>
      <c r="D2555" s="1230"/>
      <c r="E2555" s="1409">
        <v>1</v>
      </c>
      <c r="F2555" s="1410">
        <v>1</v>
      </c>
      <c r="G2555" s="1154">
        <v>1</v>
      </c>
    </row>
    <row r="2556" spans="1:7">
      <c r="A2556" s="1122" t="s">
        <v>8897</v>
      </c>
      <c r="B2556" s="1121"/>
      <c r="C2556" s="1122" t="s">
        <v>3179</v>
      </c>
      <c r="D2556" s="1121"/>
      <c r="E2556" s="1407">
        <v>1</v>
      </c>
      <c r="F2556" s="1408">
        <v>1</v>
      </c>
      <c r="G2556" s="13">
        <v>1</v>
      </c>
    </row>
    <row r="2557" spans="1:7">
      <c r="A2557" s="1122" t="s">
        <v>8897</v>
      </c>
      <c r="B2557" s="1121"/>
      <c r="C2557" s="1122" t="s">
        <v>8879</v>
      </c>
      <c r="D2557" s="1121"/>
      <c r="E2557" s="1407">
        <v>1</v>
      </c>
      <c r="F2557" s="1408">
        <v>1</v>
      </c>
      <c r="G2557" s="13">
        <v>1</v>
      </c>
    </row>
    <row r="2558" spans="1:7">
      <c r="A2558" s="1122" t="s">
        <v>8897</v>
      </c>
      <c r="B2558" s="1121"/>
      <c r="C2558" s="1122" t="s">
        <v>8880</v>
      </c>
      <c r="D2558" s="1121"/>
      <c r="E2558" s="1407">
        <v>2</v>
      </c>
      <c r="F2558" s="1408">
        <v>1</v>
      </c>
      <c r="G2558" s="13">
        <v>2</v>
      </c>
    </row>
    <row r="2559" spans="1:7">
      <c r="A2559" s="1122" t="s">
        <v>8897</v>
      </c>
      <c r="B2559" s="1121"/>
      <c r="C2559" s="1122" t="s">
        <v>4808</v>
      </c>
      <c r="D2559" s="1121"/>
      <c r="E2559" s="1407">
        <v>1</v>
      </c>
      <c r="F2559" s="1408">
        <v>1</v>
      </c>
      <c r="G2559" s="13">
        <v>1</v>
      </c>
    </row>
    <row r="2560" spans="1:7">
      <c r="A2560" s="1122" t="s">
        <v>8898</v>
      </c>
      <c r="B2560" s="1121"/>
      <c r="C2560" s="1122" t="s">
        <v>3818</v>
      </c>
      <c r="D2560" s="1121"/>
      <c r="E2560" s="1407">
        <v>1</v>
      </c>
      <c r="F2560" s="1408">
        <v>1</v>
      </c>
      <c r="G2560" s="13">
        <v>1</v>
      </c>
    </row>
    <row r="2561" spans="1:7">
      <c r="A2561" s="1122" t="s">
        <v>8898</v>
      </c>
      <c r="B2561" s="1121"/>
      <c r="C2561" s="1122" t="s">
        <v>1634</v>
      </c>
      <c r="D2561" s="1121"/>
      <c r="E2561" s="1407">
        <v>3</v>
      </c>
      <c r="F2561" s="1408">
        <v>1</v>
      </c>
      <c r="G2561" s="13">
        <v>3</v>
      </c>
    </row>
    <row r="2562" spans="1:7">
      <c r="A2562" s="1122" t="s">
        <v>8898</v>
      </c>
      <c r="B2562" s="1121"/>
      <c r="C2562" s="1122" t="s">
        <v>8879</v>
      </c>
      <c r="D2562" s="1121"/>
      <c r="E2562" s="1407">
        <v>1</v>
      </c>
      <c r="F2562" s="1408">
        <v>1</v>
      </c>
      <c r="G2562" s="13">
        <v>1</v>
      </c>
    </row>
    <row r="2563" spans="1:7">
      <c r="A2563" s="1122" t="s">
        <v>8898</v>
      </c>
      <c r="B2563" s="1121"/>
      <c r="C2563" s="1122" t="s">
        <v>8880</v>
      </c>
      <c r="D2563" s="1121"/>
      <c r="E2563" s="1407">
        <v>2</v>
      </c>
      <c r="F2563" s="1408">
        <v>1</v>
      </c>
      <c r="G2563" s="13">
        <v>2</v>
      </c>
    </row>
    <row r="2564" spans="1:7">
      <c r="A2564" s="1122" t="s">
        <v>8898</v>
      </c>
      <c r="B2564" s="1121"/>
      <c r="C2564" s="1122" t="s">
        <v>4808</v>
      </c>
      <c r="D2564" s="1121"/>
      <c r="E2564" s="1407">
        <v>1</v>
      </c>
      <c r="F2564" s="1408">
        <v>1</v>
      </c>
      <c r="G2564" s="13">
        <v>1</v>
      </c>
    </row>
    <row r="2565" spans="1:7">
      <c r="A2565" s="1122" t="s">
        <v>8899</v>
      </c>
      <c r="B2565" s="1121"/>
      <c r="C2565" s="1122" t="s">
        <v>3814</v>
      </c>
      <c r="D2565" s="1121"/>
      <c r="E2565" s="1407">
        <v>1</v>
      </c>
      <c r="F2565" s="1408">
        <v>1</v>
      </c>
      <c r="G2565" s="13">
        <v>1</v>
      </c>
    </row>
    <row r="2566" spans="1:7">
      <c r="A2566" s="1122" t="s">
        <v>8899</v>
      </c>
      <c r="B2566" s="1121"/>
      <c r="C2566" s="1122" t="s">
        <v>1634</v>
      </c>
      <c r="D2566" s="1121"/>
      <c r="E2566" s="1407">
        <v>3</v>
      </c>
      <c r="F2566" s="1408">
        <v>1</v>
      </c>
      <c r="G2566" s="13">
        <v>3</v>
      </c>
    </row>
    <row r="2567" spans="1:7">
      <c r="A2567" s="1176" t="s">
        <v>8899</v>
      </c>
      <c r="B2567" s="1230"/>
      <c r="C2567" s="1176" t="s">
        <v>2357</v>
      </c>
      <c r="D2567" s="1230"/>
      <c r="E2567" s="1409">
        <v>1</v>
      </c>
      <c r="F2567" s="1410">
        <v>1</v>
      </c>
      <c r="G2567" s="1154">
        <v>1</v>
      </c>
    </row>
    <row r="2568" spans="1:7">
      <c r="A2568" s="1122" t="s">
        <v>8899</v>
      </c>
      <c r="B2568" s="1121"/>
      <c r="C2568" s="1122" t="s">
        <v>3179</v>
      </c>
      <c r="D2568" s="1121"/>
      <c r="E2568" s="1407">
        <v>1</v>
      </c>
      <c r="F2568" s="1408">
        <v>1</v>
      </c>
      <c r="G2568" s="13">
        <v>1</v>
      </c>
    </row>
    <row r="2569" spans="1:7">
      <c r="A2569" s="1122" t="s">
        <v>8899</v>
      </c>
      <c r="B2569" s="1121"/>
      <c r="C2569" s="1122" t="s">
        <v>8882</v>
      </c>
      <c r="D2569" s="1121"/>
      <c r="E2569" s="1407">
        <v>1</v>
      </c>
      <c r="F2569" s="1408">
        <v>1</v>
      </c>
      <c r="G2569" s="13">
        <v>1</v>
      </c>
    </row>
    <row r="2570" spans="1:7">
      <c r="A2570" s="1122" t="s">
        <v>8899</v>
      </c>
      <c r="B2570" s="1121"/>
      <c r="C2570" s="1122" t="s">
        <v>8883</v>
      </c>
      <c r="D2570" s="1121"/>
      <c r="E2570" s="1407">
        <v>2</v>
      </c>
      <c r="F2570" s="1408">
        <v>1</v>
      </c>
      <c r="G2570" s="13">
        <v>2</v>
      </c>
    </row>
    <row r="2571" spans="1:7">
      <c r="A2571" s="1122" t="s">
        <v>8899</v>
      </c>
      <c r="B2571" s="1121"/>
      <c r="C2571" s="1122" t="s">
        <v>4810</v>
      </c>
      <c r="D2571" s="1121"/>
      <c r="E2571" s="1407">
        <v>1</v>
      </c>
      <c r="F2571" s="1408">
        <v>1</v>
      </c>
      <c r="G2571" s="13">
        <v>1</v>
      </c>
    </row>
    <row r="2572" spans="1:7">
      <c r="A2572" s="1122" t="s">
        <v>8900</v>
      </c>
      <c r="B2572" s="1121"/>
      <c r="C2572" s="1122" t="s">
        <v>3822</v>
      </c>
      <c r="D2572" s="1121"/>
      <c r="E2572" s="1407">
        <v>1</v>
      </c>
      <c r="F2572" s="1408">
        <v>1</v>
      </c>
      <c r="G2572" s="13">
        <v>1</v>
      </c>
    </row>
    <row r="2573" spans="1:7">
      <c r="A2573" s="1122" t="s">
        <v>8900</v>
      </c>
      <c r="B2573" s="1121"/>
      <c r="C2573" s="1122" t="s">
        <v>1634</v>
      </c>
      <c r="D2573" s="1121"/>
      <c r="E2573" s="1407">
        <v>2</v>
      </c>
      <c r="F2573" s="1408">
        <v>1</v>
      </c>
      <c r="G2573" s="13">
        <v>2</v>
      </c>
    </row>
    <row r="2574" spans="1:7">
      <c r="A2574" s="1122" t="s">
        <v>8901</v>
      </c>
      <c r="B2574" s="1121"/>
      <c r="C2574" s="1122" t="s">
        <v>3822</v>
      </c>
      <c r="D2574" s="1121"/>
      <c r="E2574" s="1407">
        <v>1</v>
      </c>
      <c r="F2574" s="1408">
        <v>1</v>
      </c>
      <c r="G2574" s="13">
        <v>1</v>
      </c>
    </row>
    <row r="2575" spans="1:7">
      <c r="A2575" s="1122" t="s">
        <v>8901</v>
      </c>
      <c r="B2575" s="1121"/>
      <c r="C2575" s="1122" t="s">
        <v>1634</v>
      </c>
      <c r="D2575" s="1121"/>
      <c r="E2575" s="1407">
        <v>2</v>
      </c>
      <c r="F2575" s="1408">
        <v>1</v>
      </c>
      <c r="G2575" s="13">
        <v>2</v>
      </c>
    </row>
    <row r="2576" spans="1:7">
      <c r="A2576" s="1122" t="s">
        <v>8902</v>
      </c>
      <c r="B2576" s="1121"/>
      <c r="C2576" s="1122" t="s">
        <v>5414</v>
      </c>
      <c r="D2576" s="1121"/>
      <c r="E2576" s="1407">
        <v>1</v>
      </c>
      <c r="F2576" s="1408">
        <v>1</v>
      </c>
      <c r="G2576" s="13">
        <v>1</v>
      </c>
    </row>
    <row r="2577" spans="1:7">
      <c r="A2577" s="1122" t="s">
        <v>8902</v>
      </c>
      <c r="B2577" s="1121"/>
      <c r="C2577" s="1122" t="s">
        <v>8927</v>
      </c>
      <c r="D2577" s="1121"/>
      <c r="E2577" s="1407">
        <v>2</v>
      </c>
      <c r="F2577" s="1408">
        <v>1</v>
      </c>
      <c r="G2577" s="13">
        <v>2</v>
      </c>
    </row>
    <row r="2578" spans="1:7">
      <c r="A2578" s="1176" t="s">
        <v>8902</v>
      </c>
      <c r="B2578" s="1230"/>
      <c r="C2578" s="1176" t="s">
        <v>2357</v>
      </c>
      <c r="D2578" s="1230"/>
      <c r="E2578" s="1409">
        <v>1</v>
      </c>
      <c r="F2578" s="1410">
        <v>1</v>
      </c>
      <c r="G2578" s="1154">
        <v>1</v>
      </c>
    </row>
    <row r="2579" spans="1:7">
      <c r="A2579" s="1122" t="s">
        <v>8902</v>
      </c>
      <c r="B2579" s="1121"/>
      <c r="C2579" s="1122" t="s">
        <v>2527</v>
      </c>
      <c r="D2579" s="1121"/>
      <c r="E2579" s="1407">
        <v>1</v>
      </c>
      <c r="F2579" s="1408">
        <v>1</v>
      </c>
      <c r="G2579" s="13">
        <v>1</v>
      </c>
    </row>
    <row r="2580" spans="1:7">
      <c r="A2580" s="1122" t="s">
        <v>8902</v>
      </c>
      <c r="B2580" s="1121"/>
      <c r="C2580" s="1122" t="s">
        <v>5235</v>
      </c>
      <c r="D2580" s="1121"/>
      <c r="E2580" s="1407">
        <v>2</v>
      </c>
      <c r="F2580" s="1408">
        <v>1</v>
      </c>
      <c r="G2580" s="13">
        <v>2</v>
      </c>
    </row>
    <row r="2581" spans="1:7">
      <c r="A2581" s="1122" t="s">
        <v>8902</v>
      </c>
      <c r="B2581" s="1121"/>
      <c r="C2581" s="1122" t="s">
        <v>4810</v>
      </c>
      <c r="D2581" s="1121"/>
      <c r="E2581" s="1407">
        <v>1</v>
      </c>
      <c r="F2581" s="1408">
        <v>1</v>
      </c>
      <c r="G2581" s="13">
        <v>1</v>
      </c>
    </row>
    <row r="2582" spans="1:7">
      <c r="A2582" s="1122" t="s">
        <v>8903</v>
      </c>
      <c r="B2582" s="1121"/>
      <c r="C2582" s="1122" t="s">
        <v>4265</v>
      </c>
      <c r="D2582" s="1121"/>
      <c r="E2582" s="1407">
        <v>1</v>
      </c>
      <c r="F2582" s="1408">
        <v>1</v>
      </c>
      <c r="G2582" s="13">
        <v>1</v>
      </c>
    </row>
    <row r="2583" spans="1:7">
      <c r="A2583" s="1122" t="s">
        <v>8903</v>
      </c>
      <c r="B2583" s="1121"/>
      <c r="C2583" s="1122" t="s">
        <v>1634</v>
      </c>
      <c r="D2583" s="1121"/>
      <c r="E2583" s="1407">
        <v>3</v>
      </c>
      <c r="F2583" s="1408">
        <v>1</v>
      </c>
      <c r="G2583" s="13">
        <v>3</v>
      </c>
    </row>
    <row r="2584" spans="1:7">
      <c r="A2584" s="1122" t="s">
        <v>8903</v>
      </c>
      <c r="B2584" s="1121"/>
      <c r="C2584" s="1122" t="s">
        <v>8879</v>
      </c>
      <c r="D2584" s="1121"/>
      <c r="E2584" s="1407">
        <v>1</v>
      </c>
      <c r="F2584" s="1408">
        <v>1</v>
      </c>
      <c r="G2584" s="13">
        <v>1</v>
      </c>
    </row>
    <row r="2585" spans="1:7">
      <c r="A2585" s="1122" t="s">
        <v>8903</v>
      </c>
      <c r="B2585" s="1121"/>
      <c r="C2585" s="1122" t="s">
        <v>8880</v>
      </c>
      <c r="D2585" s="1121"/>
      <c r="E2585" s="1407">
        <v>2</v>
      </c>
      <c r="F2585" s="1408">
        <v>1</v>
      </c>
      <c r="G2585" s="13">
        <v>2</v>
      </c>
    </row>
    <row r="2586" spans="1:7">
      <c r="A2586" s="1122" t="s">
        <v>8903</v>
      </c>
      <c r="B2586" s="1121"/>
      <c r="C2586" s="1122" t="s">
        <v>4808</v>
      </c>
      <c r="D2586" s="1121"/>
      <c r="E2586" s="1407">
        <v>1</v>
      </c>
      <c r="F2586" s="1408">
        <v>1</v>
      </c>
      <c r="G2586" s="13">
        <v>1</v>
      </c>
    </row>
    <row r="2587" spans="1:7">
      <c r="A2587" s="1122" t="s">
        <v>8904</v>
      </c>
      <c r="B2587" s="1121"/>
      <c r="C2587" s="1122" t="s">
        <v>4265</v>
      </c>
      <c r="D2587" s="1121"/>
      <c r="E2587" s="1407">
        <v>1</v>
      </c>
      <c r="F2587" s="1408">
        <v>1</v>
      </c>
      <c r="G2587" s="13">
        <v>1</v>
      </c>
    </row>
    <row r="2588" spans="1:7">
      <c r="A2588" s="1122" t="s">
        <v>8904</v>
      </c>
      <c r="B2588" s="1121"/>
      <c r="C2588" s="1122" t="s">
        <v>8927</v>
      </c>
      <c r="D2588" s="1121"/>
      <c r="E2588" s="1407">
        <v>2</v>
      </c>
      <c r="F2588" s="1408">
        <v>1</v>
      </c>
      <c r="G2588" s="13">
        <v>2</v>
      </c>
    </row>
    <row r="2589" spans="1:7">
      <c r="A2589" s="1176" t="s">
        <v>8904</v>
      </c>
      <c r="B2589" s="1230"/>
      <c r="C2589" s="1176" t="s">
        <v>2357</v>
      </c>
      <c r="D2589" s="1230"/>
      <c r="E2589" s="1409">
        <v>1</v>
      </c>
      <c r="F2589" s="1410">
        <v>1</v>
      </c>
      <c r="G2589" s="1154">
        <v>1</v>
      </c>
    </row>
    <row r="2590" spans="1:7">
      <c r="A2590" s="1122" t="s">
        <v>8904</v>
      </c>
      <c r="B2590" s="1121"/>
      <c r="C2590" s="1122" t="s">
        <v>8879</v>
      </c>
      <c r="D2590" s="1121"/>
      <c r="E2590" s="1407">
        <v>1</v>
      </c>
      <c r="F2590" s="1408">
        <v>1</v>
      </c>
      <c r="G2590" s="13">
        <v>1</v>
      </c>
    </row>
    <row r="2591" spans="1:7">
      <c r="A2591" s="1122" t="s">
        <v>8904</v>
      </c>
      <c r="B2591" s="1121"/>
      <c r="C2591" s="1122" t="s">
        <v>8880</v>
      </c>
      <c r="D2591" s="1121"/>
      <c r="E2591" s="1407">
        <v>2</v>
      </c>
      <c r="F2591" s="1408">
        <v>1</v>
      </c>
      <c r="G2591" s="13">
        <v>2</v>
      </c>
    </row>
    <row r="2592" spans="1:7">
      <c r="A2592" s="1122" t="s">
        <v>8904</v>
      </c>
      <c r="B2592" s="1121"/>
      <c r="C2592" s="1122" t="s">
        <v>4808</v>
      </c>
      <c r="D2592" s="1121"/>
      <c r="E2592" s="1407">
        <v>1</v>
      </c>
      <c r="F2592" s="1408">
        <v>1</v>
      </c>
      <c r="G2592" s="13">
        <v>1</v>
      </c>
    </row>
    <row r="2593" spans="1:7">
      <c r="A2593" s="1122" t="s">
        <v>8905</v>
      </c>
      <c r="B2593" s="1121"/>
      <c r="C2593" s="1122" t="s">
        <v>5414</v>
      </c>
      <c r="D2593" s="1121"/>
      <c r="E2593" s="1407">
        <v>1</v>
      </c>
      <c r="F2593" s="1408">
        <v>1</v>
      </c>
      <c r="G2593" s="13">
        <v>1</v>
      </c>
    </row>
    <row r="2594" spans="1:7">
      <c r="A2594" s="1122" t="s">
        <v>8905</v>
      </c>
      <c r="B2594" s="1121"/>
      <c r="C2594" s="1122" t="s">
        <v>1634</v>
      </c>
      <c r="D2594" s="1121"/>
      <c r="E2594" s="1407">
        <v>3</v>
      </c>
      <c r="F2594" s="1408">
        <v>1</v>
      </c>
      <c r="G2594" s="13">
        <v>3</v>
      </c>
    </row>
    <row r="2595" spans="1:7">
      <c r="A2595" s="1122" t="s">
        <v>8905</v>
      </c>
      <c r="B2595" s="1121"/>
      <c r="C2595" s="1122" t="s">
        <v>8882</v>
      </c>
      <c r="D2595" s="1121"/>
      <c r="E2595" s="1407">
        <v>1</v>
      </c>
      <c r="F2595" s="1408">
        <v>1</v>
      </c>
      <c r="G2595" s="13">
        <v>1</v>
      </c>
    </row>
    <row r="2596" spans="1:7">
      <c r="A2596" s="1122" t="s">
        <v>8905</v>
      </c>
      <c r="B2596" s="1121"/>
      <c r="C2596" s="1122" t="s">
        <v>8883</v>
      </c>
      <c r="D2596" s="1121"/>
      <c r="E2596" s="1407">
        <v>2</v>
      </c>
      <c r="F2596" s="1408">
        <v>1</v>
      </c>
      <c r="G2596" s="13">
        <v>2</v>
      </c>
    </row>
    <row r="2597" spans="1:7">
      <c r="A2597" s="1122" t="s">
        <v>8905</v>
      </c>
      <c r="B2597" s="1121"/>
      <c r="C2597" s="1122" t="s">
        <v>4810</v>
      </c>
      <c r="D2597" s="1121"/>
      <c r="E2597" s="1407">
        <v>1</v>
      </c>
      <c r="F2597" s="1408">
        <v>1</v>
      </c>
      <c r="G2597" s="13">
        <v>1</v>
      </c>
    </row>
    <row r="2598" spans="1:7">
      <c r="A2598" s="1122" t="s">
        <v>8906</v>
      </c>
      <c r="B2598" s="1121"/>
      <c r="C2598" s="1122" t="s">
        <v>8882</v>
      </c>
      <c r="D2598" s="1121"/>
      <c r="E2598" s="1407">
        <v>1</v>
      </c>
      <c r="F2598" s="1408">
        <v>1</v>
      </c>
      <c r="G2598" s="13">
        <v>1</v>
      </c>
    </row>
    <row r="2599" spans="1:7">
      <c r="A2599" s="1122" t="s">
        <v>8906</v>
      </c>
      <c r="B2599" s="1121"/>
      <c r="C2599" s="1122" t="s">
        <v>8883</v>
      </c>
      <c r="D2599" s="1121"/>
      <c r="E2599" s="1407">
        <v>2</v>
      </c>
      <c r="F2599" s="1408">
        <v>1</v>
      </c>
      <c r="G2599" s="13">
        <v>2</v>
      </c>
    </row>
    <row r="2600" spans="1:7">
      <c r="A2600" s="1122" t="s">
        <v>8906</v>
      </c>
      <c r="B2600" s="1121"/>
      <c r="C2600" s="1122" t="s">
        <v>4810</v>
      </c>
      <c r="D2600" s="1121"/>
      <c r="E2600" s="1407">
        <v>1</v>
      </c>
      <c r="F2600" s="1408">
        <v>1</v>
      </c>
      <c r="G2600" s="13">
        <v>1</v>
      </c>
    </row>
    <row r="2601" spans="1:7">
      <c r="A2601" s="1122" t="s">
        <v>8906</v>
      </c>
      <c r="B2601" s="1121"/>
      <c r="C2601" s="1122" t="s">
        <v>8928</v>
      </c>
      <c r="D2601" s="1121"/>
      <c r="E2601" s="1407">
        <v>2</v>
      </c>
      <c r="F2601" s="1408">
        <v>1</v>
      </c>
      <c r="G2601" s="13">
        <v>2</v>
      </c>
    </row>
    <row r="2602" spans="1:7">
      <c r="A2602" s="1122" t="s">
        <v>8906</v>
      </c>
      <c r="B2602" s="1121"/>
      <c r="C2602" s="1122" t="s">
        <v>8929</v>
      </c>
      <c r="D2602" s="1121"/>
      <c r="E2602" s="1407">
        <v>3</v>
      </c>
      <c r="F2602" s="1408">
        <v>1</v>
      </c>
      <c r="G2602" s="13">
        <v>3</v>
      </c>
    </row>
    <row r="2603" spans="1:7">
      <c r="A2603" s="1122" t="s">
        <v>8906</v>
      </c>
      <c r="B2603" s="1121"/>
      <c r="C2603" s="1122" t="s">
        <v>6756</v>
      </c>
      <c r="D2603" s="1121"/>
      <c r="E2603" s="1407">
        <v>1</v>
      </c>
      <c r="F2603" s="1408">
        <v>1</v>
      </c>
      <c r="G2603" s="13">
        <v>1</v>
      </c>
    </row>
    <row r="2604" spans="1:7">
      <c r="A2604" s="1122" t="s">
        <v>8907</v>
      </c>
      <c r="B2604" s="1121"/>
      <c r="C2604" s="1122" t="s">
        <v>8879</v>
      </c>
      <c r="D2604" s="1121"/>
      <c r="E2604" s="1407">
        <v>1</v>
      </c>
      <c r="F2604" s="1408">
        <v>1</v>
      </c>
      <c r="G2604" s="13">
        <v>1</v>
      </c>
    </row>
    <row r="2605" spans="1:7">
      <c r="A2605" s="1122" t="s">
        <v>8907</v>
      </c>
      <c r="B2605" s="1121"/>
      <c r="C2605" s="1122" t="s">
        <v>8880</v>
      </c>
      <c r="D2605" s="1121"/>
      <c r="E2605" s="1407">
        <v>2</v>
      </c>
      <c r="F2605" s="1408">
        <v>1</v>
      </c>
      <c r="G2605" s="13">
        <v>2</v>
      </c>
    </row>
    <row r="2606" spans="1:7">
      <c r="A2606" s="1122" t="s">
        <v>8907</v>
      </c>
      <c r="B2606" s="1121"/>
      <c r="C2606" s="1122" t="s">
        <v>8930</v>
      </c>
      <c r="D2606" s="1121"/>
      <c r="E2606" s="1407">
        <v>1</v>
      </c>
      <c r="F2606" s="1408">
        <v>1</v>
      </c>
      <c r="G2606" s="13">
        <v>1</v>
      </c>
    </row>
    <row r="2607" spans="1:7">
      <c r="A2607" s="1122" t="s">
        <v>8907</v>
      </c>
      <c r="B2607" s="1121"/>
      <c r="C2607" s="1122" t="s">
        <v>8928</v>
      </c>
      <c r="D2607" s="1121"/>
      <c r="E2607" s="1407">
        <v>2</v>
      </c>
      <c r="F2607" s="1408">
        <v>1</v>
      </c>
      <c r="G2607" s="13">
        <v>2</v>
      </c>
    </row>
    <row r="2608" spans="1:7">
      <c r="A2608" s="1122" t="s">
        <v>8907</v>
      </c>
      <c r="B2608" s="1121"/>
      <c r="C2608" s="1122" t="s">
        <v>8931</v>
      </c>
      <c r="D2608" s="1121"/>
      <c r="E2608" s="1407">
        <v>2</v>
      </c>
      <c r="F2608" s="1408">
        <v>1</v>
      </c>
      <c r="G2608" s="13">
        <v>2</v>
      </c>
    </row>
    <row r="2609" spans="1:7">
      <c r="A2609" s="1122" t="s">
        <v>8907</v>
      </c>
      <c r="B2609" s="1121"/>
      <c r="C2609" s="1122" t="s">
        <v>8932</v>
      </c>
      <c r="D2609" s="1121"/>
      <c r="E2609" s="1407">
        <v>1</v>
      </c>
      <c r="F2609" s="1408">
        <v>1</v>
      </c>
      <c r="G2609" s="13">
        <v>1</v>
      </c>
    </row>
    <row r="2610" spans="1:7">
      <c r="A2610" s="1122" t="s">
        <v>8908</v>
      </c>
      <c r="B2610" s="1121"/>
      <c r="C2610" s="1122" t="s">
        <v>8879</v>
      </c>
      <c r="D2610" s="1121"/>
      <c r="E2610" s="1407">
        <v>1</v>
      </c>
      <c r="F2610" s="1408">
        <v>1</v>
      </c>
      <c r="G2610" s="13">
        <v>1</v>
      </c>
    </row>
    <row r="2611" spans="1:7">
      <c r="A2611" s="1122" t="s">
        <v>8908</v>
      </c>
      <c r="B2611" s="1121"/>
      <c r="C2611" s="1122" t="s">
        <v>8880</v>
      </c>
      <c r="D2611" s="1121"/>
      <c r="E2611" s="1407">
        <v>2</v>
      </c>
      <c r="F2611" s="1408">
        <v>1</v>
      </c>
      <c r="G2611" s="13">
        <v>2</v>
      </c>
    </row>
    <row r="2612" spans="1:7">
      <c r="A2612" s="1122" t="s">
        <v>8908</v>
      </c>
      <c r="B2612" s="1121"/>
      <c r="C2612" s="1122" t="s">
        <v>8933</v>
      </c>
      <c r="D2612" s="1121"/>
      <c r="E2612" s="1407">
        <v>1</v>
      </c>
      <c r="F2612" s="1408">
        <v>1</v>
      </c>
      <c r="G2612" s="13">
        <v>1</v>
      </c>
    </row>
    <row r="2613" spans="1:7">
      <c r="A2613" s="1122" t="s">
        <v>8908</v>
      </c>
      <c r="B2613" s="1121"/>
      <c r="C2613" s="1122" t="s">
        <v>8934</v>
      </c>
      <c r="D2613" s="1121"/>
      <c r="E2613" s="1407">
        <v>2</v>
      </c>
      <c r="F2613" s="1408">
        <v>1</v>
      </c>
      <c r="G2613" s="13">
        <v>2</v>
      </c>
    </row>
    <row r="2614" spans="1:7">
      <c r="A2614" s="1122" t="s">
        <v>8908</v>
      </c>
      <c r="B2614" s="1121"/>
      <c r="C2614" s="1122" t="s">
        <v>8929</v>
      </c>
      <c r="D2614" s="1121"/>
      <c r="E2614" s="1407">
        <v>3</v>
      </c>
      <c r="F2614" s="1408">
        <v>1</v>
      </c>
      <c r="G2614" s="13">
        <v>3</v>
      </c>
    </row>
    <row r="2615" spans="1:7">
      <c r="A2615" s="1122" t="s">
        <v>8908</v>
      </c>
      <c r="B2615" s="1121"/>
      <c r="C2615" s="1122" t="s">
        <v>8935</v>
      </c>
      <c r="D2615" s="1121"/>
      <c r="E2615" s="1407">
        <v>1</v>
      </c>
      <c r="F2615" s="1408">
        <v>1</v>
      </c>
      <c r="G2615" s="13">
        <v>1</v>
      </c>
    </row>
    <row r="2616" spans="1:7">
      <c r="A2616" s="1122" t="s">
        <v>8909</v>
      </c>
      <c r="B2616" s="1121"/>
      <c r="C2616" s="1122" t="s">
        <v>8936</v>
      </c>
      <c r="D2616" s="1121"/>
      <c r="E2616" s="1407">
        <v>1</v>
      </c>
      <c r="F2616" s="1408">
        <v>1</v>
      </c>
      <c r="G2616" s="13">
        <v>1</v>
      </c>
    </row>
    <row r="2617" spans="1:7">
      <c r="A2617" s="1122" t="s">
        <v>8909</v>
      </c>
      <c r="B2617" s="1121"/>
      <c r="C2617" s="1122" t="s">
        <v>8883</v>
      </c>
      <c r="D2617" s="1121"/>
      <c r="E2617" s="1407">
        <v>2</v>
      </c>
      <c r="F2617" s="1408">
        <v>1</v>
      </c>
      <c r="G2617" s="13">
        <v>2</v>
      </c>
    </row>
    <row r="2618" spans="1:7">
      <c r="A2618" s="1122" t="s">
        <v>8909</v>
      </c>
      <c r="B2618" s="1121"/>
      <c r="C2618" s="1122" t="s">
        <v>4810</v>
      </c>
      <c r="D2618" s="1121"/>
      <c r="E2618" s="1407">
        <v>1</v>
      </c>
      <c r="F2618" s="1408">
        <v>1</v>
      </c>
      <c r="G2618" s="13">
        <v>1</v>
      </c>
    </row>
    <row r="2619" spans="1:7">
      <c r="A2619" s="1122" t="s">
        <v>8909</v>
      </c>
      <c r="B2619" s="1121"/>
      <c r="C2619" s="1122" t="s">
        <v>6774</v>
      </c>
      <c r="D2619" s="1121"/>
      <c r="E2619" s="1407">
        <v>2</v>
      </c>
      <c r="F2619" s="1408">
        <v>1</v>
      </c>
      <c r="G2619" s="13">
        <v>2</v>
      </c>
    </row>
    <row r="2620" spans="1:7">
      <c r="A2620" s="1122" t="s">
        <v>8909</v>
      </c>
      <c r="B2620" s="1121"/>
      <c r="C2620" s="1122" t="s">
        <v>6773</v>
      </c>
      <c r="D2620" s="1121"/>
      <c r="E2620" s="1407">
        <v>2</v>
      </c>
      <c r="F2620" s="1408">
        <v>1</v>
      </c>
      <c r="G2620" s="13">
        <v>2</v>
      </c>
    </row>
    <row r="2621" spans="1:7">
      <c r="A2621" s="1122" t="s">
        <v>8909</v>
      </c>
      <c r="B2621" s="1121"/>
      <c r="C2621" s="1122" t="s">
        <v>6756</v>
      </c>
      <c r="D2621" s="1121"/>
      <c r="E2621" s="1407">
        <v>1</v>
      </c>
      <c r="F2621" s="1408">
        <v>1</v>
      </c>
      <c r="G2621" s="13">
        <v>1</v>
      </c>
    </row>
    <row r="2622" spans="1:7">
      <c r="A2622" s="1122" t="s">
        <v>8910</v>
      </c>
      <c r="B2622" s="1121"/>
      <c r="C2622" s="1122" t="s">
        <v>4265</v>
      </c>
      <c r="D2622" s="1121"/>
      <c r="E2622" s="1407">
        <v>1</v>
      </c>
      <c r="F2622" s="1408">
        <v>1</v>
      </c>
      <c r="G2622" s="13">
        <v>1</v>
      </c>
    </row>
    <row r="2623" spans="1:7">
      <c r="A2623" s="1122" t="s">
        <v>8910</v>
      </c>
      <c r="B2623" s="1121"/>
      <c r="C2623" s="1122" t="s">
        <v>1634</v>
      </c>
      <c r="D2623" s="1121"/>
      <c r="E2623" s="1407">
        <v>3</v>
      </c>
      <c r="F2623" s="1408">
        <v>1</v>
      </c>
      <c r="G2623" s="13">
        <v>3</v>
      </c>
    </row>
    <row r="2624" spans="1:7">
      <c r="A2624" s="1122" t="s">
        <v>8910</v>
      </c>
      <c r="B2624" s="1121"/>
      <c r="C2624" s="1122" t="s">
        <v>5235</v>
      </c>
      <c r="D2624" s="1121"/>
      <c r="E2624" s="1407">
        <v>2</v>
      </c>
      <c r="F2624" s="1408">
        <v>1</v>
      </c>
      <c r="G2624" s="13">
        <v>2</v>
      </c>
    </row>
    <row r="2625" spans="1:7">
      <c r="A2625" s="1122" t="s">
        <v>8910</v>
      </c>
      <c r="B2625" s="1121"/>
      <c r="C2625" s="1122" t="s">
        <v>600</v>
      </c>
      <c r="D2625" s="1121"/>
      <c r="E2625" s="1407">
        <v>1</v>
      </c>
      <c r="F2625" s="1408">
        <v>1</v>
      </c>
      <c r="G2625" s="13">
        <v>1</v>
      </c>
    </row>
    <row r="2626" spans="1:7">
      <c r="A2626" s="1122" t="s">
        <v>8910</v>
      </c>
      <c r="B2626" s="1121"/>
      <c r="C2626" s="1122" t="s">
        <v>4808</v>
      </c>
      <c r="D2626" s="1121"/>
      <c r="E2626" s="1407">
        <v>1</v>
      </c>
      <c r="F2626" s="1408">
        <v>1</v>
      </c>
      <c r="G2626" s="13">
        <v>1</v>
      </c>
    </row>
    <row r="2627" spans="1:7">
      <c r="A2627" s="1122" t="s">
        <v>8911</v>
      </c>
      <c r="B2627" s="1121"/>
      <c r="C2627" s="1122" t="s">
        <v>5414</v>
      </c>
      <c r="D2627" s="1121"/>
      <c r="E2627" s="1407">
        <v>1</v>
      </c>
      <c r="F2627" s="1408">
        <v>1</v>
      </c>
      <c r="G2627" s="13">
        <v>1</v>
      </c>
    </row>
    <row r="2628" spans="1:7">
      <c r="A2628" s="1122" t="s">
        <v>8911</v>
      </c>
      <c r="B2628" s="1121"/>
      <c r="C2628" s="1122" t="s">
        <v>1634</v>
      </c>
      <c r="D2628" s="1121"/>
      <c r="E2628" s="1407">
        <v>3</v>
      </c>
      <c r="F2628" s="1408">
        <v>1</v>
      </c>
      <c r="G2628" s="13">
        <v>3</v>
      </c>
    </row>
    <row r="2629" spans="1:7">
      <c r="A2629" s="1122" t="s">
        <v>8911</v>
      </c>
      <c r="B2629" s="1121"/>
      <c r="C2629" s="1122" t="s">
        <v>5235</v>
      </c>
      <c r="D2629" s="1121"/>
      <c r="E2629" s="1407">
        <v>2</v>
      </c>
      <c r="F2629" s="1408">
        <v>1</v>
      </c>
      <c r="G2629" s="13">
        <v>2</v>
      </c>
    </row>
    <row r="2630" spans="1:7">
      <c r="A2630" s="1122" t="s">
        <v>8911</v>
      </c>
      <c r="B2630" s="1121"/>
      <c r="C2630" s="1122" t="s">
        <v>601</v>
      </c>
      <c r="D2630" s="1121"/>
      <c r="E2630" s="1407">
        <v>1</v>
      </c>
      <c r="F2630" s="1408">
        <v>1</v>
      </c>
      <c r="G2630" s="13">
        <v>1</v>
      </c>
    </row>
    <row r="2631" spans="1:7">
      <c r="A2631" s="1122" t="s">
        <v>8911</v>
      </c>
      <c r="B2631" s="1121"/>
      <c r="C2631" s="1122" t="s">
        <v>4810</v>
      </c>
      <c r="D2631" s="1121"/>
      <c r="E2631" s="1407">
        <v>1</v>
      </c>
      <c r="F2631" s="1408">
        <v>1</v>
      </c>
      <c r="G2631" s="13">
        <v>1</v>
      </c>
    </row>
    <row r="2632" spans="1:7">
      <c r="A2632" s="1122" t="s">
        <v>8912</v>
      </c>
      <c r="B2632" s="1121"/>
      <c r="C2632" s="1122" t="s">
        <v>4264</v>
      </c>
      <c r="D2632" s="1121"/>
      <c r="E2632" s="1407">
        <v>1</v>
      </c>
      <c r="F2632" s="1408">
        <v>1</v>
      </c>
      <c r="G2632" s="13">
        <v>1</v>
      </c>
    </row>
    <row r="2633" spans="1:7">
      <c r="A2633" s="1122" t="s">
        <v>8912</v>
      </c>
      <c r="B2633" s="1121"/>
      <c r="C2633" s="1122" t="s">
        <v>1634</v>
      </c>
      <c r="D2633" s="1121"/>
      <c r="E2633" s="1407">
        <v>3</v>
      </c>
      <c r="F2633" s="1408">
        <v>1</v>
      </c>
      <c r="G2633" s="13">
        <v>3</v>
      </c>
    </row>
    <row r="2634" spans="1:7">
      <c r="A2634" s="1122" t="s">
        <v>8912</v>
      </c>
      <c r="B2634" s="1121"/>
      <c r="C2634" s="1122" t="s">
        <v>4810</v>
      </c>
      <c r="D2634" s="1121"/>
      <c r="E2634" s="1407">
        <v>1</v>
      </c>
      <c r="F2634" s="1408">
        <v>1</v>
      </c>
      <c r="G2634" s="13">
        <v>1</v>
      </c>
    </row>
    <row r="2635" spans="1:7">
      <c r="A2635" s="1122" t="s">
        <v>8913</v>
      </c>
      <c r="B2635" s="1121"/>
      <c r="C2635" s="1122" t="s">
        <v>5414</v>
      </c>
      <c r="D2635" s="1121"/>
      <c r="E2635" s="1407">
        <v>1</v>
      </c>
      <c r="F2635" s="1408">
        <v>1</v>
      </c>
      <c r="G2635" s="13">
        <v>1</v>
      </c>
    </row>
    <row r="2636" spans="1:7">
      <c r="A2636" s="1122" t="s">
        <v>8913</v>
      </c>
      <c r="B2636" s="1121"/>
      <c r="C2636" s="1122" t="s">
        <v>1634</v>
      </c>
      <c r="D2636" s="1121"/>
      <c r="E2636" s="1407">
        <v>4</v>
      </c>
      <c r="F2636" s="1408">
        <v>1</v>
      </c>
      <c r="G2636" s="13">
        <v>4</v>
      </c>
    </row>
    <row r="2637" spans="1:7">
      <c r="A2637" s="1122" t="s">
        <v>8913</v>
      </c>
      <c r="B2637" s="1121"/>
      <c r="C2637" s="1122" t="s">
        <v>8940</v>
      </c>
      <c r="D2637" s="1121"/>
      <c r="E2637" s="1407">
        <v>2</v>
      </c>
      <c r="F2637" s="1408">
        <v>1</v>
      </c>
      <c r="G2637" s="13">
        <v>2</v>
      </c>
    </row>
    <row r="2638" spans="1:7">
      <c r="A2638" s="1122" t="s">
        <v>8913</v>
      </c>
      <c r="B2638" s="1121"/>
      <c r="C2638" s="1122" t="s">
        <v>8941</v>
      </c>
      <c r="D2638" s="1121"/>
      <c r="E2638" s="1407">
        <v>1</v>
      </c>
      <c r="F2638" s="1408">
        <v>1</v>
      </c>
      <c r="G2638" s="13">
        <v>1</v>
      </c>
    </row>
    <row r="2639" spans="1:7">
      <c r="A2639" s="1122" t="s">
        <v>8913</v>
      </c>
      <c r="B2639" s="1121"/>
      <c r="C2639" s="1122" t="s">
        <v>4810</v>
      </c>
      <c r="D2639" s="1121"/>
      <c r="E2639" s="1407">
        <v>1</v>
      </c>
      <c r="F2639" s="1408">
        <v>1</v>
      </c>
      <c r="G2639" s="13">
        <v>1</v>
      </c>
    </row>
    <row r="2640" spans="1:7">
      <c r="A2640" s="1122" t="s">
        <v>8914</v>
      </c>
      <c r="B2640" s="1121"/>
      <c r="C2640" s="1122" t="s">
        <v>4265</v>
      </c>
      <c r="D2640" s="1121"/>
      <c r="E2640" s="1407">
        <v>1</v>
      </c>
      <c r="F2640" s="1408">
        <v>1</v>
      </c>
      <c r="G2640" s="13">
        <v>1</v>
      </c>
    </row>
    <row r="2641" spans="1:7">
      <c r="A2641" s="1122" t="s">
        <v>8914</v>
      </c>
      <c r="B2641" s="1121"/>
      <c r="C2641" s="1122" t="s">
        <v>1634</v>
      </c>
      <c r="D2641" s="1121"/>
      <c r="E2641" s="1407">
        <v>4</v>
      </c>
      <c r="F2641" s="1408">
        <v>1</v>
      </c>
      <c r="G2641" s="13">
        <v>4</v>
      </c>
    </row>
    <row r="2642" spans="1:7">
      <c r="A2642" s="1122" t="s">
        <v>8914</v>
      </c>
      <c r="B2642" s="1121"/>
      <c r="C2642" s="1122" t="s">
        <v>5235</v>
      </c>
      <c r="D2642" s="1121"/>
      <c r="E2642" s="1407">
        <v>2</v>
      </c>
      <c r="F2642" s="1408">
        <v>1</v>
      </c>
      <c r="G2642" s="13">
        <v>2</v>
      </c>
    </row>
    <row r="2643" spans="1:7">
      <c r="A2643" s="1122" t="s">
        <v>8914</v>
      </c>
      <c r="B2643" s="1121"/>
      <c r="C2643" s="1122" t="s">
        <v>600</v>
      </c>
      <c r="D2643" s="1121"/>
      <c r="E2643" s="1407">
        <v>1</v>
      </c>
      <c r="F2643" s="1408">
        <v>1</v>
      </c>
      <c r="G2643" s="13">
        <v>1</v>
      </c>
    </row>
    <row r="2644" spans="1:7">
      <c r="A2644" s="1122" t="s">
        <v>8914</v>
      </c>
      <c r="B2644" s="1121"/>
      <c r="C2644" s="1122" t="s">
        <v>4808</v>
      </c>
      <c r="D2644" s="1121"/>
      <c r="E2644" s="1407">
        <v>1</v>
      </c>
      <c r="F2644" s="1408">
        <v>1</v>
      </c>
      <c r="G2644" s="13">
        <v>1</v>
      </c>
    </row>
    <row r="2645" spans="1:7">
      <c r="A2645" s="1122" t="s">
        <v>8915</v>
      </c>
      <c r="B2645" s="1121"/>
      <c r="C2645" s="1122" t="s">
        <v>4265</v>
      </c>
      <c r="D2645" s="1121"/>
      <c r="E2645" s="1407">
        <v>1</v>
      </c>
      <c r="F2645" s="1408">
        <v>1</v>
      </c>
      <c r="G2645" s="13">
        <v>1</v>
      </c>
    </row>
    <row r="2646" spans="1:7">
      <c r="A2646" s="1122" t="s">
        <v>8915</v>
      </c>
      <c r="B2646" s="1121"/>
      <c r="C2646" s="1122" t="s">
        <v>1634</v>
      </c>
      <c r="D2646" s="1121"/>
      <c r="E2646" s="1407">
        <v>3</v>
      </c>
      <c r="F2646" s="1408">
        <v>1</v>
      </c>
      <c r="G2646" s="13">
        <v>3</v>
      </c>
    </row>
    <row r="2647" spans="1:7">
      <c r="A2647" s="1122" t="s">
        <v>8915</v>
      </c>
      <c r="B2647" s="1121"/>
      <c r="C2647" s="1122" t="s">
        <v>5235</v>
      </c>
      <c r="D2647" s="1121"/>
      <c r="E2647" s="1407">
        <v>2</v>
      </c>
      <c r="F2647" s="1408">
        <v>1</v>
      </c>
      <c r="G2647" s="13">
        <v>2</v>
      </c>
    </row>
    <row r="2648" spans="1:7">
      <c r="A2648" s="1122" t="s">
        <v>8915</v>
      </c>
      <c r="B2648" s="1121"/>
      <c r="C2648" s="1122" t="s">
        <v>600</v>
      </c>
      <c r="D2648" s="1121"/>
      <c r="E2648" s="1407">
        <v>1</v>
      </c>
      <c r="F2648" s="1408">
        <v>1</v>
      </c>
      <c r="G2648" s="13">
        <v>1</v>
      </c>
    </row>
    <row r="2649" spans="1:7">
      <c r="A2649" s="1122" t="s">
        <v>8915</v>
      </c>
      <c r="B2649" s="1121"/>
      <c r="C2649" s="1122" t="s">
        <v>4808</v>
      </c>
      <c r="D2649" s="1121"/>
      <c r="E2649" s="1407">
        <v>1</v>
      </c>
      <c r="F2649" s="1408">
        <v>1</v>
      </c>
      <c r="G2649" s="13">
        <v>1</v>
      </c>
    </row>
    <row r="2650" spans="1:7">
      <c r="A2650" s="1122" t="s">
        <v>8916</v>
      </c>
      <c r="B2650" s="1121"/>
      <c r="C2650" s="1122" t="s">
        <v>5414</v>
      </c>
      <c r="D2650" s="1121"/>
      <c r="E2650" s="1407">
        <v>1</v>
      </c>
      <c r="F2650" s="1408">
        <v>1</v>
      </c>
      <c r="G2650" s="13">
        <v>1</v>
      </c>
    </row>
    <row r="2651" spans="1:7">
      <c r="A2651" s="1122" t="s">
        <v>8916</v>
      </c>
      <c r="B2651" s="1121"/>
      <c r="C2651" s="1122" t="s">
        <v>1634</v>
      </c>
      <c r="D2651" s="1121"/>
      <c r="E2651" s="1407">
        <v>3</v>
      </c>
      <c r="F2651" s="1408">
        <v>1</v>
      </c>
      <c r="G2651" s="13">
        <v>3</v>
      </c>
    </row>
    <row r="2652" spans="1:7">
      <c r="A2652" s="1122" t="s">
        <v>8916</v>
      </c>
      <c r="B2652" s="1121"/>
      <c r="C2652" s="1122" t="s">
        <v>8940</v>
      </c>
      <c r="D2652" s="1121"/>
      <c r="E2652" s="1407">
        <v>2</v>
      </c>
      <c r="F2652" s="1408">
        <v>1</v>
      </c>
      <c r="G2652" s="13">
        <v>2</v>
      </c>
    </row>
    <row r="2653" spans="1:7">
      <c r="A2653" s="1122" t="s">
        <v>8916</v>
      </c>
      <c r="B2653" s="1121"/>
      <c r="C2653" s="1122" t="s">
        <v>8941</v>
      </c>
      <c r="D2653" s="1121"/>
      <c r="E2653" s="1407">
        <v>1</v>
      </c>
      <c r="F2653" s="1408">
        <v>1</v>
      </c>
      <c r="G2653" s="13">
        <v>1</v>
      </c>
    </row>
    <row r="2654" spans="1:7">
      <c r="A2654" s="1122" t="s">
        <v>8916</v>
      </c>
      <c r="B2654" s="1121"/>
      <c r="C2654" s="1122" t="s">
        <v>4810</v>
      </c>
      <c r="D2654" s="1121"/>
      <c r="E2654" s="1407">
        <v>1</v>
      </c>
      <c r="F2654" s="1408">
        <v>1</v>
      </c>
      <c r="G2654" s="13">
        <v>1</v>
      </c>
    </row>
    <row r="2655" spans="1:7">
      <c r="A2655" s="1122" t="s">
        <v>8917</v>
      </c>
      <c r="B2655" s="1121"/>
      <c r="C2655" s="1122" t="s">
        <v>4265</v>
      </c>
      <c r="D2655" s="1121"/>
      <c r="E2655" s="1407">
        <v>1</v>
      </c>
      <c r="F2655" s="1408">
        <v>1</v>
      </c>
      <c r="G2655" s="13">
        <v>1</v>
      </c>
    </row>
    <row r="2656" spans="1:7">
      <c r="A2656" s="1122" t="s">
        <v>8917</v>
      </c>
      <c r="B2656" s="1121"/>
      <c r="C2656" s="1122" t="s">
        <v>1634</v>
      </c>
      <c r="D2656" s="1121"/>
      <c r="E2656" s="1407">
        <v>3</v>
      </c>
      <c r="F2656" s="1408">
        <v>1</v>
      </c>
      <c r="G2656" s="13">
        <v>3</v>
      </c>
    </row>
    <row r="2657" spans="1:7">
      <c r="A2657" s="1122" t="s">
        <v>8917</v>
      </c>
      <c r="B2657" s="1121"/>
      <c r="C2657" s="1122" t="s">
        <v>5235</v>
      </c>
      <c r="D2657" s="1121"/>
      <c r="E2657" s="1407">
        <v>2</v>
      </c>
      <c r="F2657" s="1408">
        <v>1</v>
      </c>
      <c r="G2657" s="13">
        <v>2</v>
      </c>
    </row>
    <row r="2658" spans="1:7">
      <c r="A2658" s="1122" t="s">
        <v>8917</v>
      </c>
      <c r="B2658" s="1121"/>
      <c r="C2658" s="1122" t="s">
        <v>600</v>
      </c>
      <c r="D2658" s="1121"/>
      <c r="E2658" s="1407">
        <v>1</v>
      </c>
      <c r="F2658" s="1408">
        <v>1</v>
      </c>
      <c r="G2658" s="13">
        <v>1</v>
      </c>
    </row>
    <row r="2659" spans="1:7">
      <c r="A2659" s="1122" t="s">
        <v>8917</v>
      </c>
      <c r="B2659" s="1121"/>
      <c r="C2659" s="1122" t="s">
        <v>4808</v>
      </c>
      <c r="D2659" s="1121"/>
      <c r="E2659" s="1407">
        <v>1</v>
      </c>
      <c r="F2659" s="1408">
        <v>1</v>
      </c>
      <c r="G2659" s="13">
        <v>1</v>
      </c>
    </row>
    <row r="2660" spans="1:7">
      <c r="A2660" s="1122" t="s">
        <v>8918</v>
      </c>
      <c r="B2660" s="1121"/>
      <c r="C2660" s="1122" t="s">
        <v>5414</v>
      </c>
      <c r="D2660" s="1121"/>
      <c r="E2660" s="1407">
        <v>1</v>
      </c>
      <c r="F2660" s="1408">
        <v>1</v>
      </c>
      <c r="G2660" s="13">
        <v>1</v>
      </c>
    </row>
    <row r="2661" spans="1:7">
      <c r="A2661" s="1122" t="s">
        <v>8918</v>
      </c>
      <c r="B2661" s="1121"/>
      <c r="C2661" s="1122" t="s">
        <v>1634</v>
      </c>
      <c r="D2661" s="1121"/>
      <c r="E2661" s="1407">
        <v>3</v>
      </c>
      <c r="F2661" s="1408">
        <v>1</v>
      </c>
      <c r="G2661" s="13">
        <v>3</v>
      </c>
    </row>
    <row r="2662" spans="1:7">
      <c r="A2662" s="1122" t="s">
        <v>8918</v>
      </c>
      <c r="B2662" s="1121"/>
      <c r="C2662" s="1122" t="s">
        <v>8940</v>
      </c>
      <c r="D2662" s="1121"/>
      <c r="E2662" s="1407">
        <v>2</v>
      </c>
      <c r="F2662" s="1408">
        <v>1</v>
      </c>
      <c r="G2662" s="13">
        <v>2</v>
      </c>
    </row>
    <row r="2663" spans="1:7">
      <c r="A2663" s="1122" t="s">
        <v>8918</v>
      </c>
      <c r="B2663" s="1121"/>
      <c r="C2663" s="1122" t="s">
        <v>8941</v>
      </c>
      <c r="D2663" s="1121"/>
      <c r="E2663" s="1407">
        <v>1</v>
      </c>
      <c r="F2663" s="1408">
        <v>1</v>
      </c>
      <c r="G2663" s="13">
        <v>1</v>
      </c>
    </row>
    <row r="2664" spans="1:7">
      <c r="A2664" s="1122" t="s">
        <v>8918</v>
      </c>
      <c r="B2664" s="1121"/>
      <c r="C2664" s="1122" t="s">
        <v>4810</v>
      </c>
      <c r="D2664" s="1121"/>
      <c r="E2664" s="1407">
        <v>1</v>
      </c>
      <c r="F2664" s="1408">
        <v>1</v>
      </c>
      <c r="G2664" s="13">
        <v>1</v>
      </c>
    </row>
    <row r="2665" spans="1:7">
      <c r="A2665" s="1122" t="s">
        <v>8919</v>
      </c>
      <c r="B2665" s="1121"/>
      <c r="C2665" s="1122" t="s">
        <v>5414</v>
      </c>
      <c r="D2665" s="1121"/>
      <c r="E2665" s="1407">
        <v>1</v>
      </c>
      <c r="F2665" s="1408">
        <v>1</v>
      </c>
      <c r="G2665" s="13">
        <v>1</v>
      </c>
    </row>
    <row r="2666" spans="1:7">
      <c r="A2666" s="1122" t="s">
        <v>8919</v>
      </c>
      <c r="B2666" s="1121"/>
      <c r="C2666" s="1122" t="s">
        <v>1634</v>
      </c>
      <c r="D2666" s="1121"/>
      <c r="E2666" s="1407">
        <v>4</v>
      </c>
      <c r="F2666" s="1408">
        <v>1</v>
      </c>
      <c r="G2666" s="13">
        <v>4</v>
      </c>
    </row>
    <row r="2667" spans="1:7">
      <c r="A2667" s="1122" t="s">
        <v>8919</v>
      </c>
      <c r="B2667" s="1121"/>
      <c r="C2667" s="1122" t="s">
        <v>8940</v>
      </c>
      <c r="D2667" s="1121"/>
      <c r="E2667" s="1407">
        <v>2</v>
      </c>
      <c r="F2667" s="1408">
        <v>1</v>
      </c>
      <c r="G2667" s="13">
        <v>2</v>
      </c>
    </row>
    <row r="2668" spans="1:7">
      <c r="A2668" s="1122" t="s">
        <v>8919</v>
      </c>
      <c r="B2668" s="1121"/>
      <c r="C2668" s="1122" t="s">
        <v>8941</v>
      </c>
      <c r="D2668" s="1121"/>
      <c r="E2668" s="1407">
        <v>1</v>
      </c>
      <c r="F2668" s="1408">
        <v>1</v>
      </c>
      <c r="G2668" s="13">
        <v>1</v>
      </c>
    </row>
    <row r="2669" spans="1:7">
      <c r="A2669" s="1122" t="s">
        <v>8919</v>
      </c>
      <c r="B2669" s="1121"/>
      <c r="C2669" s="1122" t="s">
        <v>4810</v>
      </c>
      <c r="D2669" s="1121"/>
      <c r="E2669" s="1407">
        <v>1</v>
      </c>
      <c r="F2669" s="1408">
        <v>1</v>
      </c>
      <c r="G2669" s="13">
        <v>1</v>
      </c>
    </row>
    <row r="2670" spans="1:7">
      <c r="A2670" s="1122" t="s">
        <v>8920</v>
      </c>
      <c r="B2670" s="1121"/>
      <c r="C2670" s="1122" t="s">
        <v>4265</v>
      </c>
      <c r="D2670" s="1121"/>
      <c r="E2670" s="1407">
        <v>1</v>
      </c>
      <c r="F2670" s="1408">
        <v>1</v>
      </c>
      <c r="G2670" s="13">
        <v>1</v>
      </c>
    </row>
    <row r="2671" spans="1:7">
      <c r="A2671" s="1122" t="s">
        <v>8920</v>
      </c>
      <c r="B2671" s="1121"/>
      <c r="C2671" s="1122" t="s">
        <v>1634</v>
      </c>
      <c r="D2671" s="1121"/>
      <c r="E2671" s="1407">
        <v>4</v>
      </c>
      <c r="F2671" s="1408">
        <v>1</v>
      </c>
      <c r="G2671" s="13">
        <v>4</v>
      </c>
    </row>
    <row r="2672" spans="1:7">
      <c r="A2672" s="1122" t="s">
        <v>8920</v>
      </c>
      <c r="B2672" s="1121"/>
      <c r="C2672" s="1122" t="s">
        <v>5235</v>
      </c>
      <c r="D2672" s="1121"/>
      <c r="E2672" s="1407">
        <v>2</v>
      </c>
      <c r="F2672" s="1408">
        <v>1</v>
      </c>
      <c r="G2672" s="13">
        <v>2</v>
      </c>
    </row>
    <row r="2673" spans="1:7">
      <c r="A2673" s="1122" t="s">
        <v>8920</v>
      </c>
      <c r="B2673" s="1121"/>
      <c r="C2673" s="1122" t="s">
        <v>600</v>
      </c>
      <c r="D2673" s="1121"/>
      <c r="E2673" s="1407">
        <v>1</v>
      </c>
      <c r="F2673" s="1408">
        <v>1</v>
      </c>
      <c r="G2673" s="13">
        <v>1</v>
      </c>
    </row>
    <row r="2674" spans="1:7">
      <c r="A2674" s="1122" t="s">
        <v>8920</v>
      </c>
      <c r="B2674" s="1121"/>
      <c r="C2674" s="1122" t="s">
        <v>4808</v>
      </c>
      <c r="D2674" s="1121"/>
      <c r="E2674" s="1407">
        <v>1</v>
      </c>
      <c r="F2674" s="1408">
        <v>1</v>
      </c>
      <c r="G2674" s="13">
        <v>1</v>
      </c>
    </row>
    <row r="2675" spans="1:7">
      <c r="A2675" s="1122" t="s">
        <v>8921</v>
      </c>
      <c r="B2675" s="1121"/>
      <c r="C2675" s="1122" t="s">
        <v>4265</v>
      </c>
      <c r="D2675" s="1121"/>
      <c r="E2675" s="1407">
        <v>1</v>
      </c>
      <c r="F2675" s="1408">
        <v>1</v>
      </c>
      <c r="G2675" s="13">
        <v>1</v>
      </c>
    </row>
    <row r="2676" spans="1:7">
      <c r="A2676" s="1122" t="s">
        <v>8921</v>
      </c>
      <c r="B2676" s="1121"/>
      <c r="C2676" s="1122" t="s">
        <v>1634</v>
      </c>
      <c r="D2676" s="1121"/>
      <c r="E2676" s="1407">
        <v>3</v>
      </c>
      <c r="F2676" s="1408">
        <v>1</v>
      </c>
      <c r="G2676" s="13">
        <v>3</v>
      </c>
    </row>
    <row r="2677" spans="1:7">
      <c r="A2677" s="1122" t="s">
        <v>8921</v>
      </c>
      <c r="B2677" s="1121"/>
      <c r="C2677" s="1122" t="s">
        <v>5235</v>
      </c>
      <c r="D2677" s="1121"/>
      <c r="E2677" s="1407">
        <v>2</v>
      </c>
      <c r="F2677" s="1408">
        <v>1</v>
      </c>
      <c r="G2677" s="13">
        <v>2</v>
      </c>
    </row>
    <row r="2678" spans="1:7">
      <c r="A2678" s="1122" t="s">
        <v>8921</v>
      </c>
      <c r="B2678" s="1121"/>
      <c r="C2678" s="1122" t="s">
        <v>600</v>
      </c>
      <c r="D2678" s="1121"/>
      <c r="E2678" s="1407">
        <v>1</v>
      </c>
      <c r="F2678" s="1408">
        <v>1</v>
      </c>
      <c r="G2678" s="13">
        <v>1</v>
      </c>
    </row>
    <row r="2679" spans="1:7">
      <c r="A2679" s="1122" t="s">
        <v>8921</v>
      </c>
      <c r="B2679" s="1121"/>
      <c r="C2679" s="1122" t="s">
        <v>4808</v>
      </c>
      <c r="D2679" s="1121"/>
      <c r="E2679" s="1407">
        <v>1</v>
      </c>
      <c r="F2679" s="1408">
        <v>1</v>
      </c>
      <c r="G2679" s="13">
        <v>1</v>
      </c>
    </row>
    <row r="2680" spans="1:7">
      <c r="A2680" s="1122" t="s">
        <v>8922</v>
      </c>
      <c r="B2680" s="1121"/>
      <c r="C2680" s="1122" t="s">
        <v>5414</v>
      </c>
      <c r="D2680" s="1121"/>
      <c r="E2680" s="1407">
        <v>1</v>
      </c>
      <c r="F2680" s="1408">
        <v>1</v>
      </c>
      <c r="G2680" s="13">
        <v>1</v>
      </c>
    </row>
    <row r="2681" spans="1:7">
      <c r="A2681" s="1122" t="s">
        <v>8922</v>
      </c>
      <c r="B2681" s="1121"/>
      <c r="C2681" s="1122" t="s">
        <v>1634</v>
      </c>
      <c r="D2681" s="1121"/>
      <c r="E2681" s="1407">
        <v>3</v>
      </c>
      <c r="F2681" s="1408">
        <v>1</v>
      </c>
      <c r="G2681" s="13">
        <v>3</v>
      </c>
    </row>
    <row r="2682" spans="1:7">
      <c r="A2682" s="1122" t="s">
        <v>8922</v>
      </c>
      <c r="B2682" s="1121"/>
      <c r="C2682" s="1122" t="s">
        <v>8940</v>
      </c>
      <c r="D2682" s="1121"/>
      <c r="E2682" s="1407">
        <v>2</v>
      </c>
      <c r="F2682" s="1408">
        <v>1</v>
      </c>
      <c r="G2682" s="13">
        <v>2</v>
      </c>
    </row>
    <row r="2683" spans="1:7">
      <c r="A2683" s="1122" t="s">
        <v>8922</v>
      </c>
      <c r="B2683" s="1121"/>
      <c r="C2683" s="1122" t="s">
        <v>8941</v>
      </c>
      <c r="D2683" s="1121"/>
      <c r="E2683" s="1407">
        <v>1</v>
      </c>
      <c r="F2683" s="1408">
        <v>1</v>
      </c>
      <c r="G2683" s="13">
        <v>1</v>
      </c>
    </row>
    <row r="2684" spans="1:7">
      <c r="A2684" s="1122" t="s">
        <v>8922</v>
      </c>
      <c r="B2684" s="1121"/>
      <c r="C2684" s="1122" t="s">
        <v>4810</v>
      </c>
      <c r="D2684" s="1121"/>
      <c r="E2684" s="1407">
        <v>1</v>
      </c>
      <c r="F2684" s="1408">
        <v>1</v>
      </c>
      <c r="G2684" s="13">
        <v>1</v>
      </c>
    </row>
    <row r="2685" spans="1:7">
      <c r="A2685" s="1122" t="s">
        <v>8923</v>
      </c>
      <c r="B2685" s="1121"/>
      <c r="C2685" s="1122" t="s">
        <v>4264</v>
      </c>
      <c r="D2685" s="1121"/>
      <c r="E2685" s="1407">
        <v>1</v>
      </c>
      <c r="F2685" s="1408">
        <v>1</v>
      </c>
      <c r="G2685" s="13">
        <v>1</v>
      </c>
    </row>
    <row r="2686" spans="1:7">
      <c r="A2686" s="1122" t="s">
        <v>8923</v>
      </c>
      <c r="B2686" s="1121"/>
      <c r="C2686" s="1122" t="s">
        <v>1634</v>
      </c>
      <c r="D2686" s="1121"/>
      <c r="E2686" s="1407">
        <v>2</v>
      </c>
      <c r="F2686" s="1408">
        <v>1</v>
      </c>
      <c r="G2686" s="13">
        <v>2</v>
      </c>
    </row>
    <row r="2687" spans="1:7">
      <c r="A2687" s="1122" t="s">
        <v>8924</v>
      </c>
      <c r="B2687" s="1121"/>
      <c r="C2687" s="1122" t="s">
        <v>4264</v>
      </c>
      <c r="D2687" s="1121"/>
      <c r="E2687" s="1407">
        <v>1</v>
      </c>
      <c r="F2687" s="1408">
        <v>1</v>
      </c>
      <c r="G2687" s="13">
        <v>1</v>
      </c>
    </row>
    <row r="2688" spans="1:7">
      <c r="A2688" s="1122" t="s">
        <v>8924</v>
      </c>
      <c r="B2688" s="1121"/>
      <c r="C2688" s="1122" t="s">
        <v>1634</v>
      </c>
      <c r="D2688" s="1121"/>
      <c r="E2688" s="1407">
        <v>2</v>
      </c>
      <c r="F2688" s="1408">
        <v>1</v>
      </c>
      <c r="G2688" s="13">
        <v>2</v>
      </c>
    </row>
    <row r="2689" spans="1:7">
      <c r="A2689" s="1122" t="s">
        <v>8925</v>
      </c>
      <c r="B2689" s="1121"/>
      <c r="C2689" s="1122" t="s">
        <v>4264</v>
      </c>
      <c r="D2689" s="1121"/>
      <c r="E2689" s="1407">
        <v>1</v>
      </c>
      <c r="F2689" s="1408">
        <v>1</v>
      </c>
      <c r="G2689" s="13">
        <v>1</v>
      </c>
    </row>
    <row r="2690" spans="1:7">
      <c r="A2690" s="1122" t="s">
        <v>8925</v>
      </c>
      <c r="B2690" s="1121"/>
      <c r="C2690" s="1122" t="s">
        <v>1634</v>
      </c>
      <c r="D2690" s="1121"/>
      <c r="E2690" s="1407">
        <v>2</v>
      </c>
      <c r="F2690" s="1408">
        <v>1</v>
      </c>
      <c r="G2690" s="13">
        <v>2</v>
      </c>
    </row>
    <row r="2691" spans="1:7">
      <c r="A2691" s="1122" t="s">
        <v>8926</v>
      </c>
      <c r="B2691" s="1121"/>
      <c r="C2691" s="1122" t="s">
        <v>4264</v>
      </c>
      <c r="D2691" s="1121"/>
      <c r="E2691" s="1407">
        <v>1</v>
      </c>
      <c r="F2691" s="1408">
        <v>1</v>
      </c>
      <c r="G2691" s="13">
        <v>1</v>
      </c>
    </row>
    <row r="2692" spans="1:7">
      <c r="A2692" s="1122" t="s">
        <v>8926</v>
      </c>
      <c r="B2692" s="1121"/>
      <c r="C2692" s="1122" t="s">
        <v>1634</v>
      </c>
      <c r="D2692" s="1121"/>
      <c r="E2692" s="1407">
        <v>2</v>
      </c>
      <c r="F2692" s="1408">
        <v>1</v>
      </c>
      <c r="G2692" s="13">
        <v>2</v>
      </c>
    </row>
    <row r="2693" spans="1:7">
      <c r="A2693" s="1122" t="s">
        <v>8937</v>
      </c>
      <c r="B2693" s="1121"/>
      <c r="C2693" s="1122" t="s">
        <v>5235</v>
      </c>
      <c r="D2693" s="1121"/>
      <c r="E2693" s="1407">
        <v>2</v>
      </c>
      <c r="F2693" s="1408">
        <v>1</v>
      </c>
      <c r="G2693" s="13">
        <v>2</v>
      </c>
    </row>
    <row r="2694" spans="1:7">
      <c r="A2694" s="1122" t="s">
        <v>8937</v>
      </c>
      <c r="B2694" s="1121"/>
      <c r="C2694" s="1122" t="s">
        <v>600</v>
      </c>
      <c r="D2694" s="1121"/>
      <c r="E2694" s="1407">
        <v>1</v>
      </c>
      <c r="F2694" s="1408">
        <v>1</v>
      </c>
      <c r="G2694" s="13">
        <v>1</v>
      </c>
    </row>
    <row r="2695" spans="1:7">
      <c r="A2695" s="1122" t="s">
        <v>8939</v>
      </c>
      <c r="B2695" s="1121"/>
      <c r="C2695" s="1122" t="s">
        <v>8940</v>
      </c>
      <c r="D2695" s="1121"/>
      <c r="E2695" s="1407">
        <v>2</v>
      </c>
      <c r="F2695" s="1408">
        <v>1</v>
      </c>
      <c r="G2695" s="13">
        <v>2</v>
      </c>
    </row>
    <row r="2696" spans="1:7">
      <c r="A2696" s="1122" t="s">
        <v>8938</v>
      </c>
      <c r="B2696" s="1121"/>
      <c r="C2696" s="1122" t="s">
        <v>8941</v>
      </c>
      <c r="D2696" s="1121"/>
      <c r="E2696" s="1407">
        <v>1</v>
      </c>
      <c r="F2696" s="1408">
        <v>1</v>
      </c>
      <c r="G2696" s="13">
        <v>1</v>
      </c>
    </row>
    <row r="2697" spans="1:7">
      <c r="A2697" s="1122" t="s">
        <v>6414</v>
      </c>
      <c r="B2697" s="1121"/>
      <c r="C2697" s="1122" t="s">
        <v>6414</v>
      </c>
      <c r="D2697" s="1121"/>
      <c r="E2697" s="1407">
        <v>1</v>
      </c>
      <c r="F2697" s="1408">
        <v>1</v>
      </c>
      <c r="G2697" s="13">
        <v>1</v>
      </c>
    </row>
    <row r="2698" spans="1:7">
      <c r="A2698" s="1122" t="s">
        <v>7458</v>
      </c>
      <c r="B2698" s="1121"/>
      <c r="C2698" s="1122" t="s">
        <v>7458</v>
      </c>
      <c r="D2698" s="1121"/>
      <c r="E2698" s="1407">
        <v>1</v>
      </c>
      <c r="F2698" s="1408">
        <v>1</v>
      </c>
      <c r="G2698" s="13">
        <v>1</v>
      </c>
    </row>
    <row r="2699" spans="1:7">
      <c r="A2699" s="1122" t="s">
        <v>7460</v>
      </c>
      <c r="B2699" s="1121"/>
      <c r="C2699" s="1122" t="s">
        <v>7460</v>
      </c>
      <c r="D2699" s="1121"/>
      <c r="E2699" s="1407">
        <v>1</v>
      </c>
      <c r="F2699" s="1408">
        <v>1</v>
      </c>
      <c r="G2699" s="13">
        <v>1</v>
      </c>
    </row>
    <row r="2700" spans="1:7">
      <c r="A2700" s="1122" t="s">
        <v>7462</v>
      </c>
      <c r="B2700" s="1121"/>
      <c r="C2700" s="1122" t="s">
        <v>7462</v>
      </c>
      <c r="D2700" s="1121"/>
      <c r="E2700" s="1407">
        <v>1</v>
      </c>
      <c r="F2700" s="1408">
        <v>1</v>
      </c>
      <c r="G2700" s="13">
        <v>1</v>
      </c>
    </row>
    <row r="2701" spans="1:7">
      <c r="A2701" s="1122" t="s">
        <v>7464</v>
      </c>
      <c r="B2701" s="1121"/>
      <c r="C2701" s="1122" t="s">
        <v>7464</v>
      </c>
      <c r="D2701" s="1121"/>
      <c r="E2701" s="1407">
        <v>1</v>
      </c>
      <c r="F2701" s="1408">
        <v>1</v>
      </c>
      <c r="G2701" s="13">
        <v>1</v>
      </c>
    </row>
    <row r="2702" spans="1:7">
      <c r="A2702" s="1122" t="s">
        <v>7474</v>
      </c>
      <c r="B2702" s="1121"/>
      <c r="C2702" s="1122" t="s">
        <v>7474</v>
      </c>
      <c r="D2702" s="1121"/>
      <c r="E2702" s="1407">
        <v>1</v>
      </c>
      <c r="F2702" s="1408">
        <v>1</v>
      </c>
      <c r="G2702" s="13">
        <v>1</v>
      </c>
    </row>
    <row r="2703" spans="1:7">
      <c r="A2703" s="1122" t="s">
        <v>7478</v>
      </c>
      <c r="B2703" s="1121"/>
      <c r="C2703" s="1122" t="s">
        <v>7478</v>
      </c>
      <c r="D2703" s="1121"/>
      <c r="E2703" s="1407">
        <v>1</v>
      </c>
      <c r="F2703" s="1408">
        <v>1</v>
      </c>
      <c r="G2703" s="13">
        <v>1</v>
      </c>
    </row>
    <row r="2704" spans="1:7">
      <c r="A2704" s="1122" t="s">
        <v>7480</v>
      </c>
      <c r="B2704" s="1121"/>
      <c r="C2704" s="1122" t="s">
        <v>7480</v>
      </c>
      <c r="D2704" s="1121"/>
      <c r="E2704" s="1407">
        <v>1</v>
      </c>
      <c r="F2704" s="1408">
        <v>1</v>
      </c>
      <c r="G2704" s="13">
        <v>1</v>
      </c>
    </row>
    <row r="2705" spans="1:7">
      <c r="A2705" s="1122" t="s">
        <v>8589</v>
      </c>
      <c r="B2705" s="1121"/>
      <c r="C2705" s="1122" t="s">
        <v>8589</v>
      </c>
      <c r="D2705" s="1121"/>
      <c r="E2705" s="1407">
        <v>1</v>
      </c>
      <c r="F2705" s="1408">
        <v>1</v>
      </c>
      <c r="G2705" s="13">
        <v>1</v>
      </c>
    </row>
    <row r="2706" spans="1:7">
      <c r="A2706" s="1122" t="s">
        <v>8591</v>
      </c>
      <c r="B2706" s="1121"/>
      <c r="C2706" s="1122" t="s">
        <v>8591</v>
      </c>
      <c r="D2706" s="1121"/>
      <c r="E2706" s="1407">
        <v>1</v>
      </c>
      <c r="F2706" s="1408">
        <v>1</v>
      </c>
      <c r="G2706" s="13">
        <v>1</v>
      </c>
    </row>
    <row r="2707" spans="1:7">
      <c r="A2707" s="1122" t="s">
        <v>8253</v>
      </c>
      <c r="B2707" s="1121"/>
      <c r="C2707" s="1122" t="s">
        <v>8253</v>
      </c>
      <c r="D2707" s="1121"/>
      <c r="E2707" s="1407">
        <v>1</v>
      </c>
      <c r="F2707" s="1408">
        <v>1</v>
      </c>
      <c r="G2707" s="13">
        <v>1</v>
      </c>
    </row>
    <row r="2708" spans="1:7">
      <c r="A2708" s="1122" t="s">
        <v>8258</v>
      </c>
      <c r="B2708" s="1121"/>
      <c r="C2708" s="1122" t="s">
        <v>8258</v>
      </c>
      <c r="D2708" s="1121"/>
      <c r="E2708" s="1407">
        <v>1</v>
      </c>
      <c r="F2708" s="1408">
        <v>1</v>
      </c>
      <c r="G2708" s="13">
        <v>1</v>
      </c>
    </row>
    <row r="2709" spans="1:7">
      <c r="A2709" s="1122" t="s">
        <v>8246</v>
      </c>
      <c r="B2709" s="1121"/>
      <c r="C2709" s="1122" t="s">
        <v>8246</v>
      </c>
      <c r="D2709" s="1121"/>
      <c r="E2709" s="1407">
        <v>1</v>
      </c>
      <c r="F2709" s="1408">
        <v>1</v>
      </c>
      <c r="G2709" s="13">
        <v>1</v>
      </c>
    </row>
    <row r="2710" spans="1:7">
      <c r="A2710" s="1122" t="s">
        <v>8254</v>
      </c>
      <c r="B2710" s="1121"/>
      <c r="C2710" s="1122" t="s">
        <v>8254</v>
      </c>
      <c r="D2710" s="1121"/>
      <c r="E2710" s="1407">
        <v>1</v>
      </c>
      <c r="F2710" s="1408">
        <v>1</v>
      </c>
      <c r="G2710" s="13">
        <v>1</v>
      </c>
    </row>
    <row r="2711" spans="1:7">
      <c r="A2711" s="1122" t="s">
        <v>8224</v>
      </c>
      <c r="B2711" s="1121"/>
      <c r="C2711" s="1122" t="s">
        <v>8224</v>
      </c>
      <c r="D2711" s="1121"/>
      <c r="E2711" s="1407">
        <v>1</v>
      </c>
      <c r="F2711" s="1408">
        <v>1</v>
      </c>
      <c r="G2711" s="13">
        <v>1</v>
      </c>
    </row>
    <row r="2712" spans="1:7">
      <c r="A2712" s="1122" t="s">
        <v>8180</v>
      </c>
      <c r="B2712" s="1121"/>
      <c r="C2712" s="1122" t="s">
        <v>8180</v>
      </c>
      <c r="D2712" s="1121"/>
      <c r="E2712" s="1407">
        <v>1</v>
      </c>
      <c r="F2712" s="1408">
        <v>1</v>
      </c>
      <c r="G2712" s="13">
        <v>1</v>
      </c>
    </row>
    <row r="2713" spans="1:7">
      <c r="A2713" s="1122" t="s">
        <v>8193</v>
      </c>
      <c r="B2713" s="1121"/>
      <c r="C2713" s="1122" t="s">
        <v>8193</v>
      </c>
      <c r="D2713" s="1121"/>
      <c r="E2713" s="1407">
        <v>1</v>
      </c>
      <c r="F2713" s="1408">
        <v>1</v>
      </c>
      <c r="G2713" s="13">
        <v>1</v>
      </c>
    </row>
    <row r="2714" spans="1:7">
      <c r="A2714" s="1122" t="s">
        <v>8593</v>
      </c>
      <c r="B2714" s="1121"/>
      <c r="C2714" s="1122" t="s">
        <v>8593</v>
      </c>
      <c r="D2714" s="1121"/>
      <c r="E2714" s="1407">
        <v>1</v>
      </c>
      <c r="F2714" s="1408">
        <v>1</v>
      </c>
      <c r="G2714" s="13">
        <v>1</v>
      </c>
    </row>
    <row r="2715" spans="1:7">
      <c r="A2715" s="1122" t="s">
        <v>8595</v>
      </c>
      <c r="B2715" s="1121"/>
      <c r="C2715" s="1122" t="s">
        <v>8595</v>
      </c>
      <c r="D2715" s="1121"/>
      <c r="E2715" s="1407">
        <v>1</v>
      </c>
      <c r="F2715" s="1408">
        <v>1</v>
      </c>
      <c r="G2715" s="13">
        <v>1</v>
      </c>
    </row>
    <row r="2716" spans="1:7">
      <c r="A2716" s="1122" t="s">
        <v>8597</v>
      </c>
      <c r="B2716" s="1121"/>
      <c r="C2716" s="1122" t="s">
        <v>8597</v>
      </c>
      <c r="D2716" s="1121"/>
      <c r="E2716" s="1407">
        <v>1</v>
      </c>
      <c r="F2716" s="1408">
        <v>1</v>
      </c>
      <c r="G2716" s="13">
        <v>1</v>
      </c>
    </row>
    <row r="2717" spans="1:7">
      <c r="A2717" s="1122" t="s">
        <v>8599</v>
      </c>
      <c r="B2717" s="1121"/>
      <c r="C2717" s="1122" t="s">
        <v>8599</v>
      </c>
      <c r="D2717" s="1121"/>
      <c r="E2717" s="1407">
        <v>1</v>
      </c>
      <c r="F2717" s="1408">
        <v>1</v>
      </c>
      <c r="G2717" s="13">
        <v>1</v>
      </c>
    </row>
    <row r="2718" spans="1:7">
      <c r="A2718" s="1122" t="s">
        <v>8248</v>
      </c>
      <c r="B2718" s="1121"/>
      <c r="C2718" s="1122" t="s">
        <v>8248</v>
      </c>
      <c r="D2718" s="1121"/>
      <c r="E2718" s="1407">
        <v>1</v>
      </c>
      <c r="F2718" s="1408">
        <v>1</v>
      </c>
      <c r="G2718" s="13">
        <v>1</v>
      </c>
    </row>
    <row r="2719" spans="1:7">
      <c r="A2719" s="1122" t="s">
        <v>5753</v>
      </c>
      <c r="B2719" s="1121"/>
      <c r="C2719" s="1122" t="s">
        <v>5753</v>
      </c>
      <c r="D2719" s="1121"/>
      <c r="E2719" s="1407">
        <v>1</v>
      </c>
      <c r="F2719" s="1408">
        <v>1</v>
      </c>
      <c r="G2719" s="13">
        <v>1</v>
      </c>
    </row>
    <row r="2720" spans="1:7">
      <c r="A2720" s="1122" t="s">
        <v>7508</v>
      </c>
      <c r="B2720" s="1121"/>
      <c r="C2720" s="1122" t="s">
        <v>7508</v>
      </c>
      <c r="D2720" s="1121"/>
      <c r="E2720" s="1407">
        <v>1</v>
      </c>
      <c r="F2720" s="1408">
        <v>1</v>
      </c>
      <c r="G2720" s="13">
        <v>1</v>
      </c>
    </row>
    <row r="2721" spans="1:7">
      <c r="A2721" s="1122" t="s">
        <v>7514</v>
      </c>
      <c r="B2721" s="1121"/>
      <c r="C2721" s="1122" t="s">
        <v>7514</v>
      </c>
      <c r="D2721" s="1121"/>
      <c r="E2721" s="1407">
        <v>1</v>
      </c>
      <c r="F2721" s="1408">
        <v>1</v>
      </c>
      <c r="G2721" s="13">
        <v>1</v>
      </c>
    </row>
    <row r="2722" spans="1:7">
      <c r="A2722" s="1122" t="s">
        <v>8607</v>
      </c>
      <c r="B2722" s="1121"/>
      <c r="C2722" s="1122" t="s">
        <v>8607</v>
      </c>
      <c r="D2722" s="1121"/>
      <c r="E2722" s="1407">
        <v>1</v>
      </c>
      <c r="F2722" s="1408">
        <v>1</v>
      </c>
      <c r="G2722" s="13">
        <v>1</v>
      </c>
    </row>
    <row r="2723" spans="1:7">
      <c r="A2723" s="1122" t="s">
        <v>8609</v>
      </c>
      <c r="B2723" s="1121"/>
      <c r="C2723" s="1122" t="s">
        <v>8609</v>
      </c>
      <c r="D2723" s="1121"/>
      <c r="E2723" s="1407">
        <v>1</v>
      </c>
      <c r="F2723" s="1408">
        <v>1</v>
      </c>
      <c r="G2723" s="13">
        <v>1</v>
      </c>
    </row>
    <row r="2724" spans="1:7">
      <c r="A2724" s="1122" t="s">
        <v>8789</v>
      </c>
      <c r="B2724" s="1121"/>
      <c r="C2724" s="1122" t="s">
        <v>8789</v>
      </c>
      <c r="D2724" s="1121"/>
      <c r="E2724" s="1407">
        <v>1</v>
      </c>
      <c r="F2724" s="1408">
        <v>1</v>
      </c>
      <c r="G2724" s="13">
        <v>1</v>
      </c>
    </row>
    <row r="2725" spans="1:7">
      <c r="A2725" s="1122" t="s">
        <v>7573</v>
      </c>
      <c r="B2725" s="1121"/>
      <c r="C2725" s="1122" t="s">
        <v>7573</v>
      </c>
      <c r="D2725" s="1121"/>
      <c r="E2725" s="1407">
        <v>1</v>
      </c>
      <c r="F2725" s="1408">
        <v>1</v>
      </c>
      <c r="G2725" s="13">
        <v>1</v>
      </c>
    </row>
    <row r="2726" spans="1:7">
      <c r="A2726" s="1122" t="s">
        <v>8621</v>
      </c>
      <c r="B2726" s="1121"/>
      <c r="C2726" s="1122" t="s">
        <v>8621</v>
      </c>
      <c r="D2726" s="1121"/>
      <c r="E2726" s="1407">
        <v>1</v>
      </c>
      <c r="F2726" s="1408">
        <v>1</v>
      </c>
      <c r="G2726" s="13">
        <v>1</v>
      </c>
    </row>
    <row r="2727" spans="1:7">
      <c r="A2727" s="1122" t="s">
        <v>8623</v>
      </c>
      <c r="B2727" s="1121"/>
      <c r="C2727" s="1122" t="s">
        <v>8623</v>
      </c>
      <c r="D2727" s="1121"/>
      <c r="E2727" s="1407">
        <v>1</v>
      </c>
      <c r="F2727" s="1408">
        <v>1</v>
      </c>
      <c r="G2727" s="13">
        <v>1</v>
      </c>
    </row>
    <row r="2728" spans="1:7">
      <c r="A2728" s="1122" t="s">
        <v>8625</v>
      </c>
      <c r="B2728" s="1121"/>
      <c r="C2728" s="1122" t="s">
        <v>8625</v>
      </c>
      <c r="D2728" s="1121"/>
      <c r="E2728" s="1407">
        <v>1</v>
      </c>
      <c r="F2728" s="1408">
        <v>1</v>
      </c>
      <c r="G2728" s="13">
        <v>1</v>
      </c>
    </row>
    <row r="2729" spans="1:7">
      <c r="A2729" s="1122" t="s">
        <v>8255</v>
      </c>
      <c r="B2729" s="1121"/>
      <c r="C2729" s="1122" t="s">
        <v>8255</v>
      </c>
      <c r="D2729" s="1121"/>
      <c r="E2729" s="1407">
        <v>1</v>
      </c>
      <c r="F2729" s="1408">
        <v>1</v>
      </c>
      <c r="G2729" s="13">
        <v>1</v>
      </c>
    </row>
    <row r="2730" spans="1:7">
      <c r="A2730" s="1122" t="s">
        <v>8245</v>
      </c>
      <c r="B2730" s="1121"/>
      <c r="C2730" s="1122" t="s">
        <v>8245</v>
      </c>
      <c r="D2730" s="1121"/>
      <c r="E2730" s="1407">
        <v>1</v>
      </c>
      <c r="F2730" s="1408">
        <v>1</v>
      </c>
      <c r="G2730" s="13">
        <v>1</v>
      </c>
    </row>
    <row r="2731" spans="1:7">
      <c r="A2731" s="1122" t="s">
        <v>8177</v>
      </c>
      <c r="B2731" s="1121"/>
      <c r="C2731" s="1122" t="s">
        <v>8177</v>
      </c>
      <c r="D2731" s="1121"/>
      <c r="E2731" s="1407">
        <v>1</v>
      </c>
      <c r="F2731" s="1408">
        <v>1</v>
      </c>
      <c r="G2731" s="13">
        <v>1</v>
      </c>
    </row>
    <row r="2732" spans="1:7">
      <c r="A2732" s="1122" t="s">
        <v>8200</v>
      </c>
      <c r="B2732" s="1121"/>
      <c r="C2732" s="1122" t="s">
        <v>8200</v>
      </c>
      <c r="D2732" s="1121"/>
      <c r="E2732" s="1407">
        <v>1</v>
      </c>
      <c r="F2732" s="1408">
        <v>1</v>
      </c>
      <c r="G2732" s="13">
        <v>1</v>
      </c>
    </row>
    <row r="2733" spans="1:7">
      <c r="A2733" s="1122" t="s">
        <v>8201</v>
      </c>
      <c r="B2733" s="1121"/>
      <c r="C2733" s="1122" t="s">
        <v>8201</v>
      </c>
      <c r="D2733" s="1121"/>
      <c r="E2733" s="1407">
        <v>1</v>
      </c>
      <c r="F2733" s="1408">
        <v>1</v>
      </c>
      <c r="G2733" s="13">
        <v>1</v>
      </c>
    </row>
    <row r="2734" spans="1:7">
      <c r="A2734" s="1122" t="s">
        <v>8213</v>
      </c>
      <c r="B2734" s="1121"/>
      <c r="C2734" s="1122" t="s">
        <v>8213</v>
      </c>
      <c r="D2734" s="1121"/>
      <c r="E2734" s="1407">
        <v>1</v>
      </c>
      <c r="F2734" s="1408">
        <v>1</v>
      </c>
      <c r="G2734" s="13">
        <v>1</v>
      </c>
    </row>
    <row r="2735" spans="1:7">
      <c r="A2735" s="1122" t="s">
        <v>8179</v>
      </c>
      <c r="B2735" s="1121"/>
      <c r="C2735" s="1122" t="s">
        <v>8179</v>
      </c>
      <c r="D2735" s="1121"/>
      <c r="E2735" s="1407">
        <v>1</v>
      </c>
      <c r="F2735" s="1408">
        <v>1</v>
      </c>
      <c r="G2735" s="13">
        <v>1</v>
      </c>
    </row>
    <row r="2736" spans="1:7">
      <c r="A2736" s="1122" t="s">
        <v>8825</v>
      </c>
      <c r="B2736" s="1121"/>
      <c r="C2736" s="1122" t="s">
        <v>8825</v>
      </c>
      <c r="D2736" s="1121"/>
      <c r="E2736" s="1407">
        <v>1</v>
      </c>
      <c r="F2736" s="1408">
        <v>1</v>
      </c>
      <c r="G2736" s="13">
        <v>1</v>
      </c>
    </row>
    <row r="2737" spans="1:7">
      <c r="A2737" s="1122" t="s">
        <v>8779</v>
      </c>
      <c r="B2737" s="1121"/>
      <c r="C2737" s="1122" t="s">
        <v>8779</v>
      </c>
      <c r="D2737" s="1121"/>
      <c r="E2737" s="1407">
        <v>1</v>
      </c>
      <c r="F2737" s="1408">
        <v>1</v>
      </c>
      <c r="G2737" s="13">
        <v>1</v>
      </c>
    </row>
    <row r="2738" spans="1:7">
      <c r="A2738" s="1122" t="s">
        <v>8807</v>
      </c>
      <c r="B2738" s="1121"/>
      <c r="C2738" s="1122" t="s">
        <v>8807</v>
      </c>
      <c r="D2738" s="1121"/>
      <c r="E2738" s="1407">
        <v>1</v>
      </c>
      <c r="F2738" s="1408">
        <v>1</v>
      </c>
      <c r="G2738" s="13">
        <v>1</v>
      </c>
    </row>
    <row r="2739" spans="1:7">
      <c r="A2739" s="1122" t="s">
        <v>7490</v>
      </c>
      <c r="B2739" s="1121"/>
      <c r="C2739" s="1122" t="s">
        <v>7490</v>
      </c>
      <c r="D2739" s="1121"/>
      <c r="E2739" s="1407">
        <v>1</v>
      </c>
      <c r="F2739" s="1408">
        <v>1</v>
      </c>
      <c r="G2739" s="13">
        <v>1</v>
      </c>
    </row>
    <row r="2740" spans="1:7">
      <c r="A2740" s="1122" t="s">
        <v>7492</v>
      </c>
      <c r="B2740" s="1121"/>
      <c r="C2740" s="1122" t="s">
        <v>7492</v>
      </c>
      <c r="D2740" s="1121"/>
      <c r="E2740" s="1407">
        <v>1</v>
      </c>
      <c r="F2740" s="1408">
        <v>1</v>
      </c>
      <c r="G2740" s="13">
        <v>1</v>
      </c>
    </row>
    <row r="2741" spans="1:7">
      <c r="A2741" s="1122" t="s">
        <v>7494</v>
      </c>
      <c r="B2741" s="1121"/>
      <c r="C2741" s="1122" t="s">
        <v>7494</v>
      </c>
      <c r="D2741" s="1121"/>
      <c r="E2741" s="1407">
        <v>1</v>
      </c>
      <c r="F2741" s="1408">
        <v>1</v>
      </c>
      <c r="G2741" s="13">
        <v>1</v>
      </c>
    </row>
    <row r="2742" spans="1:7">
      <c r="A2742" s="1122" t="s">
        <v>7498</v>
      </c>
      <c r="B2742" s="1121"/>
      <c r="C2742" s="1122" t="s">
        <v>7498</v>
      </c>
      <c r="D2742" s="1121"/>
      <c r="E2742" s="1407">
        <v>1</v>
      </c>
      <c r="F2742" s="1408">
        <v>1</v>
      </c>
      <c r="G2742" s="13">
        <v>1</v>
      </c>
    </row>
    <row r="2743" spans="1:7">
      <c r="A2743" s="1122" t="s">
        <v>7500</v>
      </c>
      <c r="B2743" s="1121"/>
      <c r="C2743" s="1122" t="s">
        <v>7500</v>
      </c>
      <c r="D2743" s="1121"/>
      <c r="E2743" s="1407">
        <v>1</v>
      </c>
      <c r="F2743" s="1408">
        <v>1</v>
      </c>
      <c r="G2743" s="13">
        <v>1</v>
      </c>
    </row>
    <row r="2744" spans="1:7">
      <c r="A2744" s="1122" t="s">
        <v>7502</v>
      </c>
      <c r="B2744" s="1121"/>
      <c r="C2744" s="1122" t="s">
        <v>7502</v>
      </c>
      <c r="D2744" s="1121"/>
      <c r="E2744" s="1407">
        <v>1</v>
      </c>
      <c r="F2744" s="1408">
        <v>1</v>
      </c>
      <c r="G2744" s="13">
        <v>1</v>
      </c>
    </row>
    <row r="2745" spans="1:7">
      <c r="A2745" s="1122" t="s">
        <v>8694</v>
      </c>
      <c r="B2745" s="1121"/>
      <c r="C2745" s="1122" t="s">
        <v>8694</v>
      </c>
      <c r="D2745" s="1121"/>
      <c r="E2745" s="1407">
        <v>1</v>
      </c>
      <c r="F2745" s="1408">
        <v>1</v>
      </c>
      <c r="G2745" s="13">
        <v>1</v>
      </c>
    </row>
    <row r="2746" spans="1:7">
      <c r="A2746" s="1122" t="s">
        <v>8601</v>
      </c>
      <c r="B2746" s="1121"/>
      <c r="C2746" s="1122" t="s">
        <v>8601</v>
      </c>
      <c r="D2746" s="1121"/>
      <c r="E2746" s="1407">
        <v>1</v>
      </c>
      <c r="F2746" s="1408">
        <v>1</v>
      </c>
      <c r="G2746" s="13">
        <v>1</v>
      </c>
    </row>
    <row r="2747" spans="1:7">
      <c r="A2747" s="1122" t="s">
        <v>8603</v>
      </c>
      <c r="B2747" s="1121"/>
      <c r="C2747" s="1122" t="s">
        <v>8603</v>
      </c>
      <c r="D2747" s="1121"/>
      <c r="E2747" s="1407">
        <v>1</v>
      </c>
      <c r="F2747" s="1408">
        <v>1</v>
      </c>
      <c r="G2747" s="13">
        <v>1</v>
      </c>
    </row>
    <row r="2748" spans="1:7">
      <c r="A2748" s="1122" t="s">
        <v>8605</v>
      </c>
      <c r="B2748" s="1121"/>
      <c r="C2748" s="1122" t="s">
        <v>8605</v>
      </c>
      <c r="D2748" s="1121"/>
      <c r="E2748" s="1407">
        <v>1</v>
      </c>
      <c r="F2748" s="1408">
        <v>1</v>
      </c>
      <c r="G2748" s="13">
        <v>1</v>
      </c>
    </row>
    <row r="2749" spans="1:7">
      <c r="A2749" s="1122" t="s">
        <v>8646</v>
      </c>
      <c r="B2749" s="1121"/>
      <c r="C2749" s="1122" t="s">
        <v>8646</v>
      </c>
      <c r="D2749" s="1121"/>
      <c r="E2749" s="1407">
        <v>1</v>
      </c>
      <c r="F2749" s="1408">
        <v>1</v>
      </c>
      <c r="G2749" s="13">
        <v>1</v>
      </c>
    </row>
    <row r="2750" spans="1:7">
      <c r="A2750" s="1122" t="s">
        <v>8648</v>
      </c>
      <c r="B2750" s="1121"/>
      <c r="C2750" s="1122" t="s">
        <v>8648</v>
      </c>
      <c r="D2750" s="1121"/>
      <c r="E2750" s="1407">
        <v>1</v>
      </c>
      <c r="F2750" s="1408">
        <v>1</v>
      </c>
      <c r="G2750" s="13">
        <v>1</v>
      </c>
    </row>
    <row r="2751" spans="1:7">
      <c r="A2751" s="1122" t="s">
        <v>9275</v>
      </c>
      <c r="B2751" s="1121"/>
      <c r="C2751" s="1122" t="s">
        <v>9276</v>
      </c>
      <c r="D2751" s="1121"/>
      <c r="E2751" s="1407">
        <v>1</v>
      </c>
      <c r="F2751" s="1408">
        <v>1</v>
      </c>
      <c r="G2751" s="13">
        <v>1</v>
      </c>
    </row>
    <row r="2752" spans="1:7">
      <c r="A2752" s="1122" t="s">
        <v>8650</v>
      </c>
      <c r="B2752" s="1121"/>
      <c r="C2752" s="1122" t="s">
        <v>8650</v>
      </c>
      <c r="D2752" s="1121"/>
      <c r="E2752" s="1407">
        <v>1</v>
      </c>
      <c r="F2752" s="1408">
        <v>1</v>
      </c>
      <c r="G2752" s="13">
        <v>1</v>
      </c>
    </row>
    <row r="2753" spans="1:7">
      <c r="A2753" s="1122" t="s">
        <v>8757</v>
      </c>
      <c r="B2753" s="1121"/>
      <c r="C2753" s="1122" t="s">
        <v>8757</v>
      </c>
      <c r="D2753" s="1121"/>
      <c r="E2753" s="1407">
        <v>1</v>
      </c>
      <c r="F2753" s="1408">
        <v>1</v>
      </c>
      <c r="G2753" s="13">
        <v>1</v>
      </c>
    </row>
    <row r="2754" spans="1:7">
      <c r="A2754" s="1122" t="s">
        <v>8759</v>
      </c>
      <c r="B2754" s="1121"/>
      <c r="C2754" s="1122" t="s">
        <v>8759</v>
      </c>
      <c r="D2754" s="1121"/>
      <c r="E2754" s="1407">
        <v>1</v>
      </c>
      <c r="F2754" s="1408">
        <v>1</v>
      </c>
      <c r="G2754" s="13">
        <v>1</v>
      </c>
    </row>
    <row r="2755" spans="1:7">
      <c r="A2755" s="1122" t="s">
        <v>8761</v>
      </c>
      <c r="B2755" s="1121"/>
      <c r="C2755" s="1122" t="s">
        <v>8761</v>
      </c>
      <c r="D2755" s="1121"/>
      <c r="E2755" s="1407">
        <v>1</v>
      </c>
      <c r="F2755" s="1408">
        <v>1</v>
      </c>
      <c r="G2755" s="13">
        <v>1</v>
      </c>
    </row>
    <row r="2756" spans="1:7">
      <c r="A2756" s="1122" t="s">
        <v>7524</v>
      </c>
      <c r="B2756" s="1121"/>
      <c r="C2756" s="1122" t="s">
        <v>7524</v>
      </c>
      <c r="D2756" s="1121"/>
      <c r="E2756" s="1407">
        <v>1</v>
      </c>
      <c r="F2756" s="1408">
        <v>1</v>
      </c>
      <c r="G2756" s="13">
        <v>1</v>
      </c>
    </row>
    <row r="2757" spans="1:7">
      <c r="A2757" s="1122" t="s">
        <v>7529</v>
      </c>
      <c r="B2757" s="1121"/>
      <c r="C2757" s="1122" t="s">
        <v>7529</v>
      </c>
      <c r="D2757" s="1121"/>
      <c r="E2757" s="1407">
        <v>1</v>
      </c>
      <c r="F2757" s="1408">
        <v>1</v>
      </c>
      <c r="G2757" s="13">
        <v>1</v>
      </c>
    </row>
    <row r="2758" spans="1:7">
      <c r="A2758" s="1122" t="s">
        <v>8827</v>
      </c>
      <c r="B2758" s="1121"/>
      <c r="C2758" s="1122" t="s">
        <v>8827</v>
      </c>
      <c r="D2758" s="1121"/>
      <c r="E2758" s="1407">
        <v>1</v>
      </c>
      <c r="F2758" s="1408">
        <v>1</v>
      </c>
      <c r="G2758" s="13">
        <v>1</v>
      </c>
    </row>
    <row r="2759" spans="1:7">
      <c r="A2759" s="1122" t="s">
        <v>8777</v>
      </c>
      <c r="B2759" s="1121"/>
      <c r="C2759" s="1122" t="s">
        <v>8777</v>
      </c>
      <c r="D2759" s="1121"/>
      <c r="E2759" s="1407">
        <v>1</v>
      </c>
      <c r="F2759" s="1408">
        <v>1</v>
      </c>
      <c r="G2759" s="13">
        <v>1</v>
      </c>
    </row>
    <row r="2760" spans="1:7">
      <c r="A2760" s="1122" t="s">
        <v>8205</v>
      </c>
      <c r="B2760" s="1121"/>
      <c r="C2760" s="1122" t="s">
        <v>8205</v>
      </c>
      <c r="D2760" s="1121"/>
      <c r="E2760" s="1407">
        <v>1</v>
      </c>
      <c r="F2760" s="1408">
        <v>1</v>
      </c>
      <c r="G2760" s="13">
        <v>1</v>
      </c>
    </row>
    <row r="2761" spans="1:7">
      <c r="A2761" s="1122" t="s">
        <v>8243</v>
      </c>
      <c r="B2761" s="1121"/>
      <c r="C2761" s="1122" t="s">
        <v>8243</v>
      </c>
      <c r="D2761" s="1121"/>
      <c r="E2761" s="1407">
        <v>1</v>
      </c>
      <c r="F2761" s="1408">
        <v>1</v>
      </c>
      <c r="G2761" s="13">
        <v>1</v>
      </c>
    </row>
    <row r="2762" spans="1:7">
      <c r="A2762" s="1122" t="s">
        <v>8241</v>
      </c>
      <c r="B2762" s="1121"/>
      <c r="C2762" s="1122" t="s">
        <v>8241</v>
      </c>
      <c r="D2762" s="1121"/>
      <c r="E2762" s="1407">
        <v>1</v>
      </c>
      <c r="F2762" s="1408">
        <v>1</v>
      </c>
      <c r="G2762" s="13">
        <v>1</v>
      </c>
    </row>
    <row r="2763" spans="1:7">
      <c r="A2763" s="1122" t="s">
        <v>8203</v>
      </c>
      <c r="B2763" s="1121"/>
      <c r="C2763" s="1122" t="s">
        <v>8203</v>
      </c>
      <c r="D2763" s="1121"/>
      <c r="E2763" s="1407">
        <v>1</v>
      </c>
      <c r="F2763" s="1408">
        <v>1</v>
      </c>
      <c r="G2763" s="13">
        <v>1</v>
      </c>
    </row>
    <row r="2764" spans="1:7">
      <c r="A2764" s="1122" t="s">
        <v>8242</v>
      </c>
      <c r="B2764" s="1121"/>
      <c r="C2764" s="1122" t="s">
        <v>8242</v>
      </c>
      <c r="D2764" s="1121"/>
      <c r="E2764" s="1407">
        <v>1</v>
      </c>
      <c r="F2764" s="1408">
        <v>1</v>
      </c>
      <c r="G2764" s="13">
        <v>1</v>
      </c>
    </row>
    <row r="2765" spans="1:7">
      <c r="A2765" s="1122" t="s">
        <v>8204</v>
      </c>
      <c r="B2765" s="1121"/>
      <c r="C2765" s="1122" t="s">
        <v>8204</v>
      </c>
      <c r="D2765" s="1121"/>
      <c r="E2765" s="1407">
        <v>1</v>
      </c>
      <c r="F2765" s="1408">
        <v>1</v>
      </c>
      <c r="G2765" s="13">
        <v>1</v>
      </c>
    </row>
    <row r="2766" spans="1:7">
      <c r="A2766" s="1122" t="s">
        <v>8197</v>
      </c>
      <c r="B2766" s="1121"/>
      <c r="C2766" s="1122" t="s">
        <v>8197</v>
      </c>
      <c r="D2766" s="1121"/>
      <c r="E2766" s="1407">
        <v>1</v>
      </c>
      <c r="F2766" s="1408">
        <v>1</v>
      </c>
      <c r="G2766" s="13">
        <v>1</v>
      </c>
    </row>
    <row r="2767" spans="1:7">
      <c r="A2767" s="1122" t="s">
        <v>8237</v>
      </c>
      <c r="B2767" s="1121"/>
      <c r="C2767" s="1122" t="s">
        <v>8237</v>
      </c>
      <c r="D2767" s="1121"/>
      <c r="E2767" s="1407">
        <v>1</v>
      </c>
      <c r="F2767" s="1408">
        <v>1</v>
      </c>
      <c r="G2767" s="13">
        <v>1</v>
      </c>
    </row>
    <row r="2768" spans="1:7">
      <c r="A2768" s="1122" t="s">
        <v>8198</v>
      </c>
      <c r="B2768" s="1121"/>
      <c r="C2768" s="1122" t="s">
        <v>8198</v>
      </c>
      <c r="D2768" s="1121"/>
      <c r="E2768" s="1407">
        <v>1</v>
      </c>
      <c r="F2768" s="1408">
        <v>1</v>
      </c>
      <c r="G2768" s="13">
        <v>1</v>
      </c>
    </row>
    <row r="2769" spans="1:7">
      <c r="A2769" s="1122" t="s">
        <v>8238</v>
      </c>
      <c r="B2769" s="1121"/>
      <c r="C2769" s="1122" t="s">
        <v>8238</v>
      </c>
      <c r="D2769" s="1121"/>
      <c r="E2769" s="1407">
        <v>1</v>
      </c>
      <c r="F2769" s="1408">
        <v>1</v>
      </c>
      <c r="G2769" s="13">
        <v>1</v>
      </c>
    </row>
    <row r="2770" spans="1:7">
      <c r="A2770" s="1122" t="s">
        <v>8199</v>
      </c>
      <c r="B2770" s="1121"/>
      <c r="C2770" s="1122" t="s">
        <v>8199</v>
      </c>
      <c r="D2770" s="1121"/>
      <c r="E2770" s="1407">
        <v>1</v>
      </c>
      <c r="F2770" s="1408">
        <v>1</v>
      </c>
      <c r="G2770" s="13">
        <v>1</v>
      </c>
    </row>
    <row r="2771" spans="1:7">
      <c r="A2771" s="1122" t="s">
        <v>8239</v>
      </c>
      <c r="B2771" s="1121"/>
      <c r="C2771" s="1122" t="s">
        <v>8239</v>
      </c>
      <c r="D2771" s="1121"/>
      <c r="E2771" s="1407">
        <v>1</v>
      </c>
      <c r="F2771" s="1408">
        <v>1</v>
      </c>
      <c r="G2771" s="13">
        <v>1</v>
      </c>
    </row>
    <row r="2772" spans="1:7">
      <c r="A2772" s="1122" t="s">
        <v>8195</v>
      </c>
      <c r="B2772" s="1121"/>
      <c r="C2772" s="1122" t="s">
        <v>8195</v>
      </c>
      <c r="D2772" s="1121"/>
      <c r="E2772" s="1407">
        <v>1</v>
      </c>
      <c r="F2772" s="1408">
        <v>1</v>
      </c>
      <c r="G2772" s="13">
        <v>1</v>
      </c>
    </row>
    <row r="2773" spans="1:7">
      <c r="A2773" s="1122" t="s">
        <v>8233</v>
      </c>
      <c r="B2773" s="1121"/>
      <c r="C2773" s="1122" t="s">
        <v>8233</v>
      </c>
      <c r="D2773" s="1121"/>
      <c r="E2773" s="1407">
        <v>1</v>
      </c>
      <c r="F2773" s="1408">
        <v>1</v>
      </c>
      <c r="G2773" s="13">
        <v>1</v>
      </c>
    </row>
    <row r="2774" spans="1:7">
      <c r="A2774" s="1122" t="s">
        <v>8196</v>
      </c>
      <c r="B2774" s="1121"/>
      <c r="C2774" s="1122" t="s">
        <v>8196</v>
      </c>
      <c r="D2774" s="1121"/>
      <c r="E2774" s="1407">
        <v>1</v>
      </c>
      <c r="F2774" s="1408">
        <v>1</v>
      </c>
      <c r="G2774" s="13">
        <v>1</v>
      </c>
    </row>
    <row r="2775" spans="1:7">
      <c r="A2775" s="1122" t="s">
        <v>8234</v>
      </c>
      <c r="B2775" s="1121"/>
      <c r="C2775" s="1122" t="s">
        <v>8234</v>
      </c>
      <c r="D2775" s="1121"/>
      <c r="E2775" s="1407">
        <v>1</v>
      </c>
      <c r="F2775" s="1408">
        <v>1</v>
      </c>
      <c r="G2775" s="13">
        <v>1</v>
      </c>
    </row>
    <row r="2776" spans="1:7">
      <c r="A2776" s="1122" t="s">
        <v>8207</v>
      </c>
      <c r="B2776" s="1121"/>
      <c r="C2776" s="1122" t="s">
        <v>8207</v>
      </c>
      <c r="D2776" s="1121"/>
      <c r="E2776" s="1407">
        <v>1</v>
      </c>
      <c r="F2776" s="1408">
        <v>1</v>
      </c>
      <c r="G2776" s="13">
        <v>1</v>
      </c>
    </row>
    <row r="2777" spans="1:7">
      <c r="A2777" s="1122" t="s">
        <v>8214</v>
      </c>
      <c r="B2777" s="1121"/>
      <c r="C2777" s="1122" t="s">
        <v>8214</v>
      </c>
      <c r="D2777" s="1121"/>
      <c r="E2777" s="1407">
        <v>1</v>
      </c>
      <c r="F2777" s="1408">
        <v>1</v>
      </c>
      <c r="G2777" s="13">
        <v>1</v>
      </c>
    </row>
    <row r="2778" spans="1:7">
      <c r="A2778" s="1122" t="s">
        <v>8211</v>
      </c>
      <c r="B2778" s="1121"/>
      <c r="C2778" s="1122" t="s">
        <v>8211</v>
      </c>
      <c r="D2778" s="1121"/>
      <c r="E2778" s="1407">
        <v>1</v>
      </c>
      <c r="F2778" s="1408">
        <v>1</v>
      </c>
      <c r="G2778" s="13">
        <v>1</v>
      </c>
    </row>
    <row r="2779" spans="1:7">
      <c r="A2779" s="1122" t="s">
        <v>8212</v>
      </c>
      <c r="B2779" s="1121"/>
      <c r="C2779" s="1122" t="s">
        <v>8212</v>
      </c>
      <c r="D2779" s="1121"/>
      <c r="E2779" s="1407">
        <v>1</v>
      </c>
      <c r="F2779" s="1408">
        <v>1</v>
      </c>
      <c r="G2779" s="13">
        <v>1</v>
      </c>
    </row>
    <row r="2780" spans="1:7">
      <c r="A2780" s="1122" t="s">
        <v>8208</v>
      </c>
      <c r="B2780" s="1121"/>
      <c r="C2780" s="1122" t="s">
        <v>8208</v>
      </c>
      <c r="D2780" s="1121"/>
      <c r="E2780" s="1407">
        <v>1</v>
      </c>
      <c r="F2780" s="1408">
        <v>1</v>
      </c>
      <c r="G2780" s="13">
        <v>1</v>
      </c>
    </row>
    <row r="2781" spans="1:7">
      <c r="A2781" s="1122" t="s">
        <v>8209</v>
      </c>
      <c r="B2781" s="1121"/>
      <c r="C2781" s="1122" t="s">
        <v>8209</v>
      </c>
      <c r="D2781" s="1121"/>
      <c r="E2781" s="1407">
        <v>1</v>
      </c>
      <c r="F2781" s="1408">
        <v>1</v>
      </c>
      <c r="G2781" s="13">
        <v>1</v>
      </c>
    </row>
    <row r="2782" spans="1:7">
      <c r="A2782" s="1122" t="s">
        <v>8584</v>
      </c>
      <c r="B2782" s="1121"/>
      <c r="C2782" s="1122" t="s">
        <v>8584</v>
      </c>
      <c r="D2782" s="1121"/>
      <c r="E2782" s="1407">
        <v>1</v>
      </c>
      <c r="F2782" s="1408">
        <v>1</v>
      </c>
      <c r="G2782" s="13">
        <v>1</v>
      </c>
    </row>
    <row r="2783" spans="1:7">
      <c r="A2783" s="1122" t="s">
        <v>8586</v>
      </c>
      <c r="B2783" s="1121"/>
      <c r="C2783" s="1122" t="s">
        <v>8586</v>
      </c>
      <c r="D2783" s="1121"/>
      <c r="E2783" s="1407">
        <v>1</v>
      </c>
      <c r="F2783" s="1408">
        <v>1</v>
      </c>
      <c r="G2783" s="13">
        <v>1</v>
      </c>
    </row>
    <row r="2784" spans="1:7">
      <c r="A2784" s="1122" t="s">
        <v>8220</v>
      </c>
      <c r="B2784" s="1121"/>
      <c r="C2784" s="1122" t="s">
        <v>8220</v>
      </c>
      <c r="D2784" s="1121"/>
      <c r="E2784" s="1407">
        <v>1</v>
      </c>
      <c r="F2784" s="1408">
        <v>1</v>
      </c>
      <c r="G2784" s="13">
        <v>1</v>
      </c>
    </row>
    <row r="2785" spans="1:7">
      <c r="A2785" s="1122" t="s">
        <v>8227</v>
      </c>
      <c r="B2785" s="1121"/>
      <c r="C2785" s="1122" t="s">
        <v>8227</v>
      </c>
      <c r="D2785" s="1121"/>
      <c r="E2785" s="1407">
        <v>1</v>
      </c>
      <c r="F2785" s="1408">
        <v>1</v>
      </c>
      <c r="G2785" s="13">
        <v>1</v>
      </c>
    </row>
    <row r="2786" spans="1:7">
      <c r="A2786" s="1122" t="s">
        <v>8225</v>
      </c>
      <c r="B2786" s="1121"/>
      <c r="C2786" s="1122" t="s">
        <v>8225</v>
      </c>
      <c r="D2786" s="1121"/>
      <c r="E2786" s="1407">
        <v>1</v>
      </c>
      <c r="F2786" s="1408">
        <v>1</v>
      </c>
      <c r="G2786" s="13">
        <v>1</v>
      </c>
    </row>
    <row r="2787" spans="1:7">
      <c r="A2787" s="1122" t="s">
        <v>8231</v>
      </c>
      <c r="B2787" s="1121"/>
      <c r="C2787" s="1122" t="s">
        <v>8231</v>
      </c>
      <c r="D2787" s="1121"/>
      <c r="E2787" s="1407">
        <v>1</v>
      </c>
      <c r="F2787" s="1408">
        <v>1</v>
      </c>
      <c r="G2787" s="13">
        <v>1</v>
      </c>
    </row>
    <row r="2788" spans="1:7">
      <c r="A2788" s="1122" t="s">
        <v>8166</v>
      </c>
      <c r="B2788" s="1121"/>
      <c r="C2788" s="1122" t="s">
        <v>8166</v>
      </c>
      <c r="D2788" s="1121"/>
      <c r="E2788" s="1407">
        <v>1</v>
      </c>
      <c r="F2788" s="1408">
        <v>1</v>
      </c>
      <c r="G2788" s="13">
        <v>1</v>
      </c>
    </row>
    <row r="2789" spans="1:7">
      <c r="A2789" s="1122" t="s">
        <v>8181</v>
      </c>
      <c r="B2789" s="1121"/>
      <c r="C2789" s="1122" t="s">
        <v>8181</v>
      </c>
      <c r="D2789" s="1121"/>
      <c r="E2789" s="1407">
        <v>1</v>
      </c>
      <c r="F2789" s="1408">
        <v>1</v>
      </c>
      <c r="G2789" s="13">
        <v>1</v>
      </c>
    </row>
    <row r="2790" spans="1:7">
      <c r="A2790" s="1122" t="s">
        <v>8188</v>
      </c>
      <c r="B2790" s="1121"/>
      <c r="C2790" s="1122" t="s">
        <v>8188</v>
      </c>
      <c r="D2790" s="1121"/>
      <c r="E2790" s="1407">
        <v>1</v>
      </c>
      <c r="F2790" s="1408">
        <v>1</v>
      </c>
      <c r="G2790" s="13">
        <v>1</v>
      </c>
    </row>
    <row r="2791" spans="1:7">
      <c r="A2791" s="1122" t="s">
        <v>8172</v>
      </c>
      <c r="B2791" s="1121"/>
      <c r="C2791" s="1122" t="s">
        <v>8172</v>
      </c>
      <c r="D2791" s="1121"/>
      <c r="E2791" s="1407">
        <v>1</v>
      </c>
      <c r="F2791" s="1408">
        <v>1</v>
      </c>
      <c r="G2791" s="13">
        <v>1</v>
      </c>
    </row>
    <row r="2792" spans="1:7">
      <c r="A2792" s="1122" t="s">
        <v>8173</v>
      </c>
      <c r="B2792" s="1121"/>
      <c r="C2792" s="1122" t="s">
        <v>8173</v>
      </c>
      <c r="D2792" s="1121"/>
      <c r="E2792" s="1407">
        <v>1</v>
      </c>
      <c r="F2792" s="1408">
        <v>1</v>
      </c>
      <c r="G2792" s="13">
        <v>1</v>
      </c>
    </row>
    <row r="2793" spans="1:7">
      <c r="A2793" s="1122" t="s">
        <v>8175</v>
      </c>
      <c r="B2793" s="1121"/>
      <c r="C2793" s="1122" t="s">
        <v>8175</v>
      </c>
      <c r="D2793" s="1121"/>
      <c r="E2793" s="1407">
        <v>1</v>
      </c>
      <c r="F2793" s="1408">
        <v>1</v>
      </c>
      <c r="G2793" s="13">
        <v>1</v>
      </c>
    </row>
    <row r="2794" spans="1:7">
      <c r="A2794" s="1122" t="s">
        <v>8182</v>
      </c>
      <c r="B2794" s="1121"/>
      <c r="C2794" s="1122" t="s">
        <v>8182</v>
      </c>
      <c r="D2794" s="1121"/>
      <c r="E2794" s="1407">
        <v>1</v>
      </c>
      <c r="F2794" s="1408">
        <v>1</v>
      </c>
      <c r="G2794" s="13">
        <v>1</v>
      </c>
    </row>
    <row r="2795" spans="1:7">
      <c r="A2795" s="1122" t="s">
        <v>8167</v>
      </c>
      <c r="B2795" s="1121"/>
      <c r="C2795" s="1122" t="s">
        <v>8167</v>
      </c>
      <c r="D2795" s="1121"/>
      <c r="E2795" s="1407">
        <v>1</v>
      </c>
      <c r="F2795" s="1408">
        <v>1</v>
      </c>
      <c r="G2795" s="13">
        <v>1</v>
      </c>
    </row>
    <row r="2796" spans="1:7">
      <c r="A2796" s="1122" t="s">
        <v>8184</v>
      </c>
      <c r="B2796" s="1121"/>
      <c r="C2796" s="1122" t="s">
        <v>8184</v>
      </c>
      <c r="D2796" s="1121"/>
      <c r="E2796" s="1407">
        <v>1</v>
      </c>
      <c r="F2796" s="1408">
        <v>1</v>
      </c>
      <c r="G2796" s="13">
        <v>1</v>
      </c>
    </row>
    <row r="2797" spans="1:7">
      <c r="A2797" s="1122" t="s">
        <v>8185</v>
      </c>
      <c r="B2797" s="1121"/>
      <c r="C2797" s="1122" t="s">
        <v>8185</v>
      </c>
      <c r="D2797" s="1121"/>
      <c r="E2797" s="1407">
        <v>1</v>
      </c>
      <c r="F2797" s="1408">
        <v>1</v>
      </c>
      <c r="G2797" s="13">
        <v>1</v>
      </c>
    </row>
    <row r="2798" spans="1:7">
      <c r="A2798" s="1122" t="s">
        <v>8186</v>
      </c>
      <c r="B2798" s="1121"/>
      <c r="C2798" s="1122" t="s">
        <v>8186</v>
      </c>
      <c r="D2798" s="1121"/>
      <c r="E2798" s="1407">
        <v>1</v>
      </c>
      <c r="F2798" s="1408">
        <v>1</v>
      </c>
      <c r="G2798" s="13">
        <v>1</v>
      </c>
    </row>
    <row r="2799" spans="1:7">
      <c r="A2799" s="1122" t="s">
        <v>8187</v>
      </c>
      <c r="B2799" s="1121"/>
      <c r="C2799" s="1122" t="s">
        <v>8187</v>
      </c>
      <c r="D2799" s="1121"/>
      <c r="E2799" s="1407">
        <v>1</v>
      </c>
      <c r="F2799" s="1408">
        <v>1</v>
      </c>
      <c r="G2799" s="13">
        <v>1</v>
      </c>
    </row>
    <row r="2800" spans="1:7">
      <c r="A2800" s="1122" t="s">
        <v>8189</v>
      </c>
      <c r="B2800" s="1121"/>
      <c r="C2800" s="1122" t="s">
        <v>8189</v>
      </c>
      <c r="D2800" s="1121"/>
      <c r="E2800" s="1407">
        <v>1</v>
      </c>
      <c r="F2800" s="1408">
        <v>1</v>
      </c>
      <c r="G2800" s="13">
        <v>1</v>
      </c>
    </row>
    <row r="2801" spans="1:7">
      <c r="A2801" s="1122" t="s">
        <v>8259</v>
      </c>
      <c r="B2801" s="1121"/>
      <c r="C2801" s="1122" t="s">
        <v>8259</v>
      </c>
      <c r="D2801" s="1121"/>
      <c r="E2801" s="1407">
        <v>1</v>
      </c>
      <c r="F2801" s="1408">
        <v>1</v>
      </c>
      <c r="G2801" s="13">
        <v>1</v>
      </c>
    </row>
    <row r="2802" spans="1:7">
      <c r="A2802" s="1122" t="s">
        <v>7126</v>
      </c>
      <c r="B2802" s="1121"/>
      <c r="C2802" s="1122" t="s">
        <v>7126</v>
      </c>
      <c r="D2802" s="1121"/>
      <c r="E2802" s="1407">
        <v>1</v>
      </c>
      <c r="F2802" s="1408">
        <v>1</v>
      </c>
      <c r="G2802" s="13">
        <v>1</v>
      </c>
    </row>
    <row r="2803" spans="1:7">
      <c r="A2803" s="1122" t="s">
        <v>7535</v>
      </c>
      <c r="B2803" s="1121"/>
      <c r="C2803" s="1122" t="s">
        <v>7535</v>
      </c>
      <c r="D2803" s="1121"/>
      <c r="E2803" s="1407">
        <v>1</v>
      </c>
      <c r="F2803" s="1408">
        <v>1</v>
      </c>
      <c r="G2803" s="13">
        <v>1</v>
      </c>
    </row>
    <row r="2804" spans="1:7">
      <c r="A2804" s="1122" t="s">
        <v>8611</v>
      </c>
      <c r="B2804" s="1121"/>
      <c r="C2804" s="1122" t="s">
        <v>8611</v>
      </c>
      <c r="D2804" s="1121"/>
      <c r="E2804" s="1407">
        <v>1</v>
      </c>
      <c r="F2804" s="1408">
        <v>1</v>
      </c>
      <c r="G2804" s="13">
        <v>1</v>
      </c>
    </row>
    <row r="2805" spans="1:7">
      <c r="A2805" s="1122" t="s">
        <v>8256</v>
      </c>
      <c r="B2805" s="1121"/>
      <c r="C2805" s="1122" t="s">
        <v>8256</v>
      </c>
      <c r="D2805" s="1121"/>
      <c r="E2805" s="1407">
        <v>1</v>
      </c>
      <c r="F2805" s="1408">
        <v>1</v>
      </c>
      <c r="G2805" s="13">
        <v>1</v>
      </c>
    </row>
    <row r="2806" spans="1:7">
      <c r="A2806" s="1122" t="s">
        <v>8226</v>
      </c>
      <c r="B2806" s="1121"/>
      <c r="C2806" s="1122" t="s">
        <v>8226</v>
      </c>
      <c r="D2806" s="1121"/>
      <c r="E2806" s="1407">
        <v>1</v>
      </c>
      <c r="F2806" s="1408">
        <v>1</v>
      </c>
      <c r="G2806" s="13">
        <v>1</v>
      </c>
    </row>
    <row r="2807" spans="1:7">
      <c r="A2807" s="1122" t="s">
        <v>8250</v>
      </c>
      <c r="B2807" s="1121"/>
      <c r="C2807" s="1122" t="s">
        <v>8250</v>
      </c>
      <c r="D2807" s="1121"/>
      <c r="E2807" s="1407">
        <v>1</v>
      </c>
      <c r="F2807" s="1408">
        <v>1</v>
      </c>
      <c r="G2807" s="13">
        <v>1</v>
      </c>
    </row>
    <row r="2808" spans="1:7">
      <c r="A2808" s="1122" t="s">
        <v>8247</v>
      </c>
      <c r="B2808" s="1121"/>
      <c r="C2808" s="1122" t="s">
        <v>8247</v>
      </c>
      <c r="D2808" s="1121"/>
      <c r="E2808" s="1407">
        <v>1</v>
      </c>
      <c r="F2808" s="1408">
        <v>1</v>
      </c>
      <c r="G2808" s="13">
        <v>1</v>
      </c>
    </row>
    <row r="2809" spans="1:7">
      <c r="A2809" s="1122" t="s">
        <v>8206</v>
      </c>
      <c r="B2809" s="1121"/>
      <c r="C2809" s="1122" t="s">
        <v>8206</v>
      </c>
      <c r="D2809" s="1121"/>
      <c r="E2809" s="1407">
        <v>1</v>
      </c>
      <c r="F2809" s="1408">
        <v>1</v>
      </c>
      <c r="G2809" s="13">
        <v>1</v>
      </c>
    </row>
    <row r="2810" spans="1:7">
      <c r="A2810" s="1122" t="s">
        <v>8798</v>
      </c>
      <c r="B2810" s="1121"/>
      <c r="C2810" s="1122" t="s">
        <v>8798</v>
      </c>
      <c r="D2810" s="1121"/>
      <c r="E2810" s="1407">
        <v>1</v>
      </c>
      <c r="F2810" s="1408">
        <v>1</v>
      </c>
      <c r="G2810" s="13">
        <v>1</v>
      </c>
    </row>
    <row r="2811" spans="1:7">
      <c r="A2811" s="1122" t="s">
        <v>8791</v>
      </c>
      <c r="B2811" s="1121"/>
      <c r="C2811" s="1122" t="s">
        <v>8791</v>
      </c>
      <c r="D2811" s="1121"/>
      <c r="E2811" s="1407">
        <v>1</v>
      </c>
      <c r="F2811" s="1408">
        <v>1</v>
      </c>
      <c r="G2811" s="13">
        <v>1</v>
      </c>
    </row>
    <row r="2812" spans="1:7">
      <c r="A2812" s="1122" t="s">
        <v>8801</v>
      </c>
      <c r="B2812" s="1121"/>
      <c r="C2812" s="1122" t="s">
        <v>8801</v>
      </c>
      <c r="D2812" s="1121"/>
      <c r="E2812" s="1407">
        <v>1</v>
      </c>
      <c r="F2812" s="1408">
        <v>1</v>
      </c>
      <c r="G2812" s="13">
        <v>1</v>
      </c>
    </row>
    <row r="2813" spans="1:7">
      <c r="A2813" s="1122" t="s">
        <v>8821</v>
      </c>
      <c r="B2813" s="1121"/>
      <c r="C2813" s="1122" t="s">
        <v>8821</v>
      </c>
      <c r="D2813" s="1121"/>
      <c r="E2813" s="1407">
        <v>1</v>
      </c>
      <c r="F2813" s="1408">
        <v>1</v>
      </c>
      <c r="G2813" s="13">
        <v>1</v>
      </c>
    </row>
    <row r="2814" spans="1:7">
      <c r="A2814" s="1122" t="s">
        <v>7545</v>
      </c>
      <c r="B2814" s="1121"/>
      <c r="C2814" s="1122" t="s">
        <v>7545</v>
      </c>
      <c r="D2814" s="1121"/>
      <c r="E2814" s="1407">
        <v>1</v>
      </c>
      <c r="F2814" s="1408">
        <v>1</v>
      </c>
      <c r="G2814" s="13">
        <v>1</v>
      </c>
    </row>
    <row r="2815" spans="1:7">
      <c r="A2815" s="1122" t="s">
        <v>7547</v>
      </c>
      <c r="B2815" s="1121"/>
      <c r="C2815" s="1122" t="s">
        <v>7547</v>
      </c>
      <c r="D2815" s="1121"/>
      <c r="E2815" s="1407">
        <v>1</v>
      </c>
      <c r="F2815" s="1408">
        <v>1</v>
      </c>
      <c r="G2815" s="13">
        <v>1</v>
      </c>
    </row>
    <row r="2816" spans="1:7">
      <c r="A2816" s="1122" t="s">
        <v>7549</v>
      </c>
      <c r="B2816" s="1121"/>
      <c r="C2816" s="1122" t="s">
        <v>7549</v>
      </c>
      <c r="D2816" s="1121"/>
      <c r="E2816" s="1407">
        <v>1</v>
      </c>
      <c r="F2816" s="1408">
        <v>1</v>
      </c>
      <c r="G2816" s="13">
        <v>1</v>
      </c>
    </row>
    <row r="2817" spans="1:7">
      <c r="A2817" s="1122" t="s">
        <v>7551</v>
      </c>
      <c r="B2817" s="1121"/>
      <c r="C2817" s="1122" t="s">
        <v>7551</v>
      </c>
      <c r="D2817" s="1121"/>
      <c r="E2817" s="1407">
        <v>1</v>
      </c>
      <c r="F2817" s="1408">
        <v>1</v>
      </c>
      <c r="G2817" s="13">
        <v>1</v>
      </c>
    </row>
    <row r="2818" spans="1:7">
      <c r="A2818" s="1122" t="s">
        <v>7553</v>
      </c>
      <c r="B2818" s="1121"/>
      <c r="C2818" s="1122" t="s">
        <v>7553</v>
      </c>
      <c r="D2818" s="1121"/>
      <c r="E2818" s="1407">
        <v>1</v>
      </c>
      <c r="F2818" s="1408">
        <v>1</v>
      </c>
      <c r="G2818" s="13">
        <v>1</v>
      </c>
    </row>
    <row r="2819" spans="1:7">
      <c r="A2819" s="1122" t="s">
        <v>7555</v>
      </c>
      <c r="B2819" s="1121"/>
      <c r="C2819" s="1122" t="s">
        <v>7555</v>
      </c>
      <c r="D2819" s="1121"/>
      <c r="E2819" s="1407">
        <v>1</v>
      </c>
      <c r="F2819" s="1408">
        <v>1</v>
      </c>
      <c r="G2819" s="13">
        <v>1</v>
      </c>
    </row>
    <row r="2820" spans="1:7">
      <c r="A2820" s="1122" t="s">
        <v>7557</v>
      </c>
      <c r="B2820" s="1121"/>
      <c r="C2820" s="1122" t="s">
        <v>7557</v>
      </c>
      <c r="D2820" s="1121"/>
      <c r="E2820" s="1407">
        <v>1</v>
      </c>
      <c r="F2820" s="1408">
        <v>1</v>
      </c>
      <c r="G2820" s="13">
        <v>1</v>
      </c>
    </row>
    <row r="2821" spans="1:7">
      <c r="A2821" s="1122" t="s">
        <v>7559</v>
      </c>
      <c r="B2821" s="1121"/>
      <c r="C2821" s="1122" t="s">
        <v>7559</v>
      </c>
      <c r="D2821" s="1121"/>
      <c r="E2821" s="1407">
        <v>1</v>
      </c>
      <c r="F2821" s="1408">
        <v>1</v>
      </c>
      <c r="G2821" s="13">
        <v>1</v>
      </c>
    </row>
    <row r="2822" spans="1:7">
      <c r="A2822" s="1122" t="s">
        <v>7561</v>
      </c>
      <c r="B2822" s="1121"/>
      <c r="C2822" s="1122" t="s">
        <v>7561</v>
      </c>
      <c r="D2822" s="1121"/>
      <c r="E2822" s="1407">
        <v>1</v>
      </c>
      <c r="F2822" s="1408">
        <v>1</v>
      </c>
      <c r="G2822" s="13">
        <v>1</v>
      </c>
    </row>
    <row r="2823" spans="1:7">
      <c r="A2823" s="1122" t="s">
        <v>7563</v>
      </c>
      <c r="B2823" s="1121"/>
      <c r="C2823" s="1122" t="s">
        <v>7563</v>
      </c>
      <c r="D2823" s="1121"/>
      <c r="E2823" s="1407">
        <v>1</v>
      </c>
      <c r="F2823" s="1408">
        <v>1</v>
      </c>
      <c r="G2823" s="13">
        <v>1</v>
      </c>
    </row>
    <row r="2824" spans="1:7">
      <c r="A2824" s="1122" t="s">
        <v>7565</v>
      </c>
      <c r="B2824" s="1121"/>
      <c r="C2824" s="1122" t="s">
        <v>7565</v>
      </c>
      <c r="D2824" s="1121"/>
      <c r="E2824" s="1407">
        <v>1</v>
      </c>
      <c r="F2824" s="1408">
        <v>1</v>
      </c>
      <c r="G2824" s="13">
        <v>1</v>
      </c>
    </row>
    <row r="2825" spans="1:7">
      <c r="A2825" s="1122" t="s">
        <v>8658</v>
      </c>
      <c r="B2825" s="1121"/>
      <c r="C2825" s="1122" t="s">
        <v>8658</v>
      </c>
      <c r="D2825" s="1121"/>
      <c r="E2825" s="1407">
        <v>1</v>
      </c>
      <c r="F2825" s="1408">
        <v>1</v>
      </c>
      <c r="G2825" s="13">
        <v>1</v>
      </c>
    </row>
    <row r="2826" spans="1:7">
      <c r="A2826" s="1122" t="s">
        <v>8244</v>
      </c>
      <c r="B2826" s="1121"/>
      <c r="C2826" s="1122" t="s">
        <v>8244</v>
      </c>
      <c r="D2826" s="1121"/>
      <c r="E2826" s="1407">
        <v>1</v>
      </c>
      <c r="F2826" s="1408">
        <v>1</v>
      </c>
      <c r="G2826" s="13">
        <v>1</v>
      </c>
    </row>
    <row r="2827" spans="1:7">
      <c r="A2827" s="1122" t="s">
        <v>8249</v>
      </c>
      <c r="B2827" s="1121"/>
      <c r="C2827" s="1122" t="s">
        <v>8249</v>
      </c>
      <c r="D2827" s="1121"/>
      <c r="E2827" s="1407">
        <v>1</v>
      </c>
      <c r="F2827" s="1408">
        <v>1</v>
      </c>
      <c r="G2827" s="13">
        <v>1</v>
      </c>
    </row>
    <row r="2828" spans="1:7">
      <c r="A2828" s="1122" t="s">
        <v>8252</v>
      </c>
      <c r="B2828" s="1121"/>
      <c r="C2828" s="1122" t="s">
        <v>8252</v>
      </c>
      <c r="D2828" s="1121"/>
      <c r="E2828" s="1407">
        <v>1</v>
      </c>
      <c r="F2828" s="1408">
        <v>1</v>
      </c>
      <c r="G2828" s="13">
        <v>1</v>
      </c>
    </row>
    <row r="2829" spans="1:7">
      <c r="A2829" s="1122" t="s">
        <v>8251</v>
      </c>
      <c r="B2829" s="1121"/>
      <c r="C2829" s="1122" t="s">
        <v>8251</v>
      </c>
      <c r="D2829" s="1121"/>
      <c r="E2829" s="1407">
        <v>1</v>
      </c>
      <c r="F2829" s="1408">
        <v>1</v>
      </c>
      <c r="G2829" s="13">
        <v>1</v>
      </c>
    </row>
    <row r="2830" spans="1:7">
      <c r="A2830" s="1122" t="s">
        <v>8257</v>
      </c>
      <c r="B2830" s="1121"/>
      <c r="C2830" s="1122" t="s">
        <v>8257</v>
      </c>
      <c r="D2830" s="1121"/>
      <c r="E2830" s="1407">
        <v>1</v>
      </c>
      <c r="F2830" s="1408">
        <v>1</v>
      </c>
      <c r="G2830" s="13">
        <v>1</v>
      </c>
    </row>
    <row r="2831" spans="1:7">
      <c r="A2831" s="1122" t="s">
        <v>8260</v>
      </c>
      <c r="B2831" s="1121"/>
      <c r="C2831" s="1122" t="s">
        <v>8260</v>
      </c>
      <c r="D2831" s="1121"/>
      <c r="E2831" s="1407">
        <v>1</v>
      </c>
      <c r="F2831" s="1408">
        <v>1</v>
      </c>
      <c r="G2831" s="13">
        <v>1</v>
      </c>
    </row>
    <row r="2832" spans="1:7">
      <c r="A2832" s="1122" t="s">
        <v>8223</v>
      </c>
      <c r="B2832" s="1121"/>
      <c r="C2832" s="1122" t="s">
        <v>8223</v>
      </c>
      <c r="D2832" s="1121"/>
      <c r="E2832" s="1407">
        <v>1</v>
      </c>
      <c r="F2832" s="1408">
        <v>1</v>
      </c>
      <c r="G2832" s="13">
        <v>1</v>
      </c>
    </row>
    <row r="2833" spans="1:7">
      <c r="A2833" s="1122" t="s">
        <v>8229</v>
      </c>
      <c r="B2833" s="1121"/>
      <c r="C2833" s="1122" t="s">
        <v>8229</v>
      </c>
      <c r="D2833" s="1121"/>
      <c r="E2833" s="1407">
        <v>1</v>
      </c>
      <c r="F2833" s="1408">
        <v>1</v>
      </c>
      <c r="G2833" s="13">
        <v>1</v>
      </c>
    </row>
    <row r="2834" spans="1:7">
      <c r="A2834" s="1122" t="s">
        <v>8210</v>
      </c>
      <c r="B2834" s="1121"/>
      <c r="C2834" s="1122" t="s">
        <v>8210</v>
      </c>
      <c r="D2834" s="1121"/>
      <c r="E2834" s="1407">
        <v>1</v>
      </c>
      <c r="F2834" s="1408">
        <v>1</v>
      </c>
      <c r="G2834" s="13">
        <v>1</v>
      </c>
    </row>
    <row r="2835" spans="1:7">
      <c r="A2835" s="1122" t="s">
        <v>8787</v>
      </c>
      <c r="B2835" s="1121"/>
      <c r="C2835" s="1122" t="s">
        <v>8787</v>
      </c>
      <c r="D2835" s="1121"/>
      <c r="E2835" s="1407">
        <v>1</v>
      </c>
      <c r="F2835" s="1408">
        <v>1</v>
      </c>
      <c r="G2835" s="13">
        <v>1</v>
      </c>
    </row>
    <row r="2836" spans="1:7">
      <c r="A2836" s="1122" t="s">
        <v>8783</v>
      </c>
      <c r="B2836" s="1121"/>
      <c r="C2836" s="1122" t="s">
        <v>8783</v>
      </c>
      <c r="D2836" s="1121"/>
      <c r="E2836" s="1407">
        <v>1</v>
      </c>
      <c r="F2836" s="1408">
        <v>1</v>
      </c>
      <c r="G2836" s="13">
        <v>1</v>
      </c>
    </row>
    <row r="2837" spans="1:7">
      <c r="A2837" s="1122" t="s">
        <v>7583</v>
      </c>
      <c r="B2837" s="1121"/>
      <c r="C2837" s="1122" t="s">
        <v>7583</v>
      </c>
      <c r="D2837" s="1121"/>
      <c r="E2837" s="1407">
        <v>1</v>
      </c>
      <c r="F2837" s="1408">
        <v>1</v>
      </c>
      <c r="G2837" s="13">
        <v>1</v>
      </c>
    </row>
    <row r="2838" spans="1:7">
      <c r="A2838" s="1122" t="s">
        <v>8733</v>
      </c>
      <c r="B2838" s="1121"/>
      <c r="C2838" s="1122" t="s">
        <v>8733</v>
      </c>
      <c r="D2838" s="1121"/>
      <c r="E2838" s="1407">
        <v>1</v>
      </c>
      <c r="F2838" s="1408">
        <v>1</v>
      </c>
      <c r="G2838" s="13">
        <v>1</v>
      </c>
    </row>
    <row r="2839" spans="1:7">
      <c r="A2839" s="1122" t="s">
        <v>8735</v>
      </c>
      <c r="B2839" s="1121"/>
      <c r="C2839" s="1122" t="s">
        <v>8735</v>
      </c>
      <c r="D2839" s="1121"/>
      <c r="E2839" s="1407">
        <v>1</v>
      </c>
      <c r="F2839" s="1408">
        <v>1</v>
      </c>
      <c r="G2839" s="13">
        <v>1</v>
      </c>
    </row>
    <row r="2840" spans="1:7">
      <c r="A2840" s="1122" t="s">
        <v>8737</v>
      </c>
      <c r="B2840" s="1121"/>
      <c r="C2840" s="1122" t="s">
        <v>8737</v>
      </c>
      <c r="D2840" s="1121"/>
      <c r="E2840" s="1407">
        <v>1</v>
      </c>
      <c r="F2840" s="1408">
        <v>1</v>
      </c>
      <c r="G2840" s="13">
        <v>1</v>
      </c>
    </row>
    <row r="2841" spans="1:7">
      <c r="A2841" s="1122" t="s">
        <v>8739</v>
      </c>
      <c r="B2841" s="1121"/>
      <c r="C2841" s="1122" t="s">
        <v>8739</v>
      </c>
      <c r="D2841" s="1121"/>
      <c r="E2841" s="1407">
        <v>1</v>
      </c>
      <c r="F2841" s="1408">
        <v>1</v>
      </c>
      <c r="G2841" s="13">
        <v>1</v>
      </c>
    </row>
    <row r="2842" spans="1:7">
      <c r="A2842" s="1122" t="s">
        <v>7691</v>
      </c>
      <c r="B2842" s="1121"/>
      <c r="C2842" s="1122" t="s">
        <v>7691</v>
      </c>
      <c r="D2842" s="1121"/>
      <c r="E2842" s="1407">
        <v>1</v>
      </c>
      <c r="F2842" s="1408">
        <v>1</v>
      </c>
      <c r="G2842" s="13">
        <v>1</v>
      </c>
    </row>
    <row r="2843" spans="1:7">
      <c r="A2843" s="1122" t="s">
        <v>7883</v>
      </c>
      <c r="B2843" s="1121"/>
      <c r="C2843" s="1122" t="s">
        <v>7883</v>
      </c>
      <c r="D2843" s="1121"/>
      <c r="E2843" s="1407">
        <v>1</v>
      </c>
      <c r="F2843" s="1408">
        <v>1</v>
      </c>
      <c r="G2843" s="13">
        <v>1</v>
      </c>
    </row>
    <row r="2844" spans="1:7">
      <c r="A2844" s="1122" t="s">
        <v>8613</v>
      </c>
      <c r="B2844" s="1121"/>
      <c r="C2844" s="1122" t="s">
        <v>8613</v>
      </c>
      <c r="D2844" s="1121"/>
      <c r="E2844" s="1407">
        <v>1</v>
      </c>
      <c r="F2844" s="1408">
        <v>1</v>
      </c>
      <c r="G2844" s="13">
        <v>1</v>
      </c>
    </row>
    <row r="2845" spans="1:7">
      <c r="A2845" s="1122" t="s">
        <v>8169</v>
      </c>
      <c r="B2845" s="1121"/>
      <c r="C2845" s="1122" t="s">
        <v>8169</v>
      </c>
      <c r="D2845" s="1121"/>
      <c r="E2845" s="1407">
        <v>1</v>
      </c>
      <c r="F2845" s="1408">
        <v>1</v>
      </c>
      <c r="G2845" s="13">
        <v>1</v>
      </c>
    </row>
    <row r="2846" spans="1:7">
      <c r="A2846" s="1122" t="s">
        <v>8183</v>
      </c>
      <c r="B2846" s="1121"/>
      <c r="C2846" s="1122" t="s">
        <v>8183</v>
      </c>
      <c r="D2846" s="1121"/>
      <c r="E2846" s="1407">
        <v>1</v>
      </c>
      <c r="F2846" s="1408">
        <v>1</v>
      </c>
      <c r="G2846" s="13">
        <v>1</v>
      </c>
    </row>
    <row r="2847" spans="1:7">
      <c r="A2847" s="1122" t="s">
        <v>8170</v>
      </c>
      <c r="B2847" s="1121"/>
      <c r="C2847" s="1122" t="s">
        <v>8170</v>
      </c>
      <c r="D2847" s="1121"/>
      <c r="E2847" s="1407">
        <v>1</v>
      </c>
      <c r="F2847" s="1408">
        <v>1</v>
      </c>
      <c r="G2847" s="13">
        <v>1</v>
      </c>
    </row>
    <row r="2848" spans="1:7">
      <c r="A2848" s="1122" t="s">
        <v>8171</v>
      </c>
      <c r="B2848" s="1121"/>
      <c r="C2848" s="1122" t="s">
        <v>8171</v>
      </c>
      <c r="D2848" s="1121"/>
      <c r="E2848" s="1407">
        <v>1</v>
      </c>
      <c r="F2848" s="1408">
        <v>1</v>
      </c>
      <c r="G2848" s="13">
        <v>1</v>
      </c>
    </row>
    <row r="2849" spans="1:7">
      <c r="A2849" s="1122" t="s">
        <v>8221</v>
      </c>
      <c r="B2849" s="1121"/>
      <c r="C2849" s="1122" t="s">
        <v>8221</v>
      </c>
      <c r="D2849" s="1121"/>
      <c r="E2849" s="1407">
        <v>1</v>
      </c>
      <c r="F2849" s="1408">
        <v>1</v>
      </c>
      <c r="G2849" s="13">
        <v>1</v>
      </c>
    </row>
    <row r="2850" spans="1:7">
      <c r="A2850" s="1122" t="s">
        <v>8228</v>
      </c>
      <c r="B2850" s="1121"/>
      <c r="C2850" s="1122" t="s">
        <v>8228</v>
      </c>
      <c r="D2850" s="1121"/>
      <c r="E2850" s="1407">
        <v>1</v>
      </c>
      <c r="F2850" s="1408">
        <v>1</v>
      </c>
      <c r="G2850" s="13">
        <v>1</v>
      </c>
    </row>
    <row r="2851" spans="1:7">
      <c r="A2851" s="1122" t="s">
        <v>8191</v>
      </c>
      <c r="B2851" s="1121"/>
      <c r="C2851" s="1122" t="s">
        <v>8191</v>
      </c>
      <c r="D2851" s="1121"/>
      <c r="E2851" s="1407">
        <v>1</v>
      </c>
      <c r="F2851" s="1408">
        <v>1</v>
      </c>
      <c r="G2851" s="13">
        <v>1</v>
      </c>
    </row>
    <row r="2852" spans="1:7">
      <c r="A2852" s="1122" t="s">
        <v>8176</v>
      </c>
      <c r="B2852" s="1121"/>
      <c r="C2852" s="1122" t="s">
        <v>8176</v>
      </c>
      <c r="D2852" s="1121"/>
      <c r="E2852" s="1407">
        <v>1</v>
      </c>
      <c r="F2852" s="1408">
        <v>1</v>
      </c>
      <c r="G2852" s="13">
        <v>1</v>
      </c>
    </row>
    <row r="2853" spans="1:7">
      <c r="A2853" s="1122" t="s">
        <v>8190</v>
      </c>
      <c r="B2853" s="1121"/>
      <c r="C2853" s="1122" t="s">
        <v>8190</v>
      </c>
      <c r="D2853" s="1121"/>
      <c r="E2853" s="1407">
        <v>1</v>
      </c>
      <c r="F2853" s="1408">
        <v>1</v>
      </c>
      <c r="G2853" s="13">
        <v>1</v>
      </c>
    </row>
    <row r="2854" spans="1:7">
      <c r="A2854" s="1122" t="s">
        <v>8178</v>
      </c>
      <c r="B2854" s="1121"/>
      <c r="C2854" s="1122" t="s">
        <v>8178</v>
      </c>
      <c r="D2854" s="1121"/>
      <c r="E2854" s="1407">
        <v>1</v>
      </c>
      <c r="F2854" s="1408">
        <v>1</v>
      </c>
      <c r="G2854" s="13">
        <v>1</v>
      </c>
    </row>
    <row r="2855" spans="1:7">
      <c r="A2855" s="1122" t="s">
        <v>8192</v>
      </c>
      <c r="B2855" s="1121"/>
      <c r="C2855" s="1122" t="s">
        <v>8192</v>
      </c>
      <c r="D2855" s="1121"/>
      <c r="E2855" s="1407">
        <v>1</v>
      </c>
      <c r="F2855" s="1408">
        <v>1</v>
      </c>
      <c r="G2855" s="13">
        <v>1</v>
      </c>
    </row>
    <row r="2856" spans="1:7">
      <c r="A2856" s="1122" t="s">
        <v>8617</v>
      </c>
      <c r="B2856" s="1121"/>
      <c r="C2856" s="1122" t="s">
        <v>8617</v>
      </c>
      <c r="D2856" s="1121"/>
      <c r="E2856" s="1407">
        <v>1</v>
      </c>
      <c r="F2856" s="1408">
        <v>1</v>
      </c>
      <c r="G2856" s="13">
        <v>1</v>
      </c>
    </row>
    <row r="2857" spans="1:7">
      <c r="A2857" s="1122" t="s">
        <v>8163</v>
      </c>
      <c r="B2857" s="1121"/>
      <c r="C2857" s="1122" t="s">
        <v>8163</v>
      </c>
      <c r="D2857" s="1121"/>
      <c r="E2857" s="1407">
        <v>1</v>
      </c>
      <c r="F2857" s="1408">
        <v>1</v>
      </c>
      <c r="G2857" s="13">
        <v>1</v>
      </c>
    </row>
    <row r="2858" spans="1:7">
      <c r="A2858" s="1122" t="s">
        <v>8162</v>
      </c>
      <c r="B2858" s="1121"/>
      <c r="C2858" s="1122" t="s">
        <v>8162</v>
      </c>
      <c r="D2858" s="1121"/>
      <c r="E2858" s="1407">
        <v>1</v>
      </c>
      <c r="F2858" s="1408">
        <v>1</v>
      </c>
      <c r="G2858" s="13">
        <v>1</v>
      </c>
    </row>
    <row r="2859" spans="1:7">
      <c r="A2859" s="1122" t="s">
        <v>7608</v>
      </c>
      <c r="B2859" s="1121"/>
      <c r="C2859" s="1122" t="s">
        <v>7608</v>
      </c>
      <c r="D2859" s="1121"/>
      <c r="E2859" s="1407">
        <v>1</v>
      </c>
      <c r="F2859" s="1408">
        <v>1</v>
      </c>
      <c r="G2859" s="13">
        <v>1</v>
      </c>
    </row>
    <row r="2860" spans="1:7">
      <c r="A2860" s="1122" t="s">
        <v>7610</v>
      </c>
      <c r="B2860" s="1121"/>
      <c r="C2860" s="1122" t="s">
        <v>7610</v>
      </c>
      <c r="D2860" s="1121"/>
      <c r="E2860" s="1407">
        <v>1</v>
      </c>
      <c r="F2860" s="1408">
        <v>1</v>
      </c>
      <c r="G2860" s="13">
        <v>1</v>
      </c>
    </row>
    <row r="2861" spans="1:7">
      <c r="A2861" s="1122" t="s">
        <v>8823</v>
      </c>
      <c r="B2861" s="1121"/>
      <c r="C2861" s="1122" t="s">
        <v>8823</v>
      </c>
      <c r="D2861" s="1121"/>
      <c r="E2861" s="1407">
        <v>1</v>
      </c>
      <c r="F2861" s="1408">
        <v>1</v>
      </c>
      <c r="G2861" s="13">
        <v>1</v>
      </c>
    </row>
    <row r="2862" spans="1:7">
      <c r="A2862" s="1122" t="s">
        <v>8835</v>
      </c>
      <c r="B2862" s="1121"/>
      <c r="C2862" s="1122" t="s">
        <v>8835</v>
      </c>
      <c r="D2862" s="1121"/>
      <c r="E2862" s="1407">
        <v>1</v>
      </c>
      <c r="F2862" s="1408">
        <v>1</v>
      </c>
      <c r="G2862" s="13">
        <v>1</v>
      </c>
    </row>
    <row r="2863" spans="1:7">
      <c r="A2863" s="1122" t="s">
        <v>8809</v>
      </c>
      <c r="B2863" s="1121" t="s">
        <v>8810</v>
      </c>
      <c r="C2863" s="1122" t="s">
        <v>6660</v>
      </c>
      <c r="D2863" s="1121" t="s">
        <v>6661</v>
      </c>
      <c r="E2863" s="1407">
        <v>3.3999999999999998E-3</v>
      </c>
      <c r="F2863" s="1408">
        <v>1</v>
      </c>
      <c r="G2863" s="13">
        <v>3.3999999999999998E-3</v>
      </c>
    </row>
    <row r="2864" spans="1:7">
      <c r="A2864" s="1122" t="s">
        <v>8809</v>
      </c>
      <c r="B2864" s="1121" t="s">
        <v>8810</v>
      </c>
      <c r="C2864" s="1122" t="s">
        <v>7382</v>
      </c>
      <c r="D2864" s="1121" t="s">
        <v>7736</v>
      </c>
      <c r="E2864" s="1407">
        <v>0.23219999999999999</v>
      </c>
      <c r="F2864" s="1408">
        <v>1</v>
      </c>
      <c r="G2864" s="13">
        <v>0.23219999999999999</v>
      </c>
    </row>
    <row r="2865" spans="1:7">
      <c r="A2865" s="1122" t="s">
        <v>8809</v>
      </c>
      <c r="B2865" s="1121" t="s">
        <v>8810</v>
      </c>
      <c r="C2865" s="1122" t="s">
        <v>8775</v>
      </c>
      <c r="D2865" s="1121" t="s">
        <v>8776</v>
      </c>
      <c r="E2865" s="1407">
        <v>0.6462</v>
      </c>
      <c r="F2865" s="1408">
        <v>1</v>
      </c>
      <c r="G2865" s="13">
        <v>0.6462</v>
      </c>
    </row>
    <row r="2866" spans="1:7">
      <c r="A2866" s="1122" t="s">
        <v>8809</v>
      </c>
      <c r="B2866" s="1121" t="s">
        <v>8810</v>
      </c>
      <c r="C2866" s="1122" t="s">
        <v>7597</v>
      </c>
      <c r="D2866" s="1121" t="s">
        <v>7734</v>
      </c>
      <c r="E2866" s="1407">
        <v>0.56299999999999994</v>
      </c>
      <c r="F2866" s="1408">
        <v>1</v>
      </c>
      <c r="G2866" s="13">
        <v>0.56299999999999994</v>
      </c>
    </row>
    <row r="2867" spans="1:7">
      <c r="A2867" s="1122" t="s">
        <v>8809</v>
      </c>
      <c r="B2867" s="1121" t="s">
        <v>8810</v>
      </c>
      <c r="C2867" s="1122" t="s">
        <v>870</v>
      </c>
      <c r="D2867" s="1121" t="s">
        <v>871</v>
      </c>
      <c r="E2867" s="1407">
        <v>1E-3</v>
      </c>
      <c r="F2867" s="1408">
        <v>1</v>
      </c>
      <c r="G2867" s="13">
        <v>1E-3</v>
      </c>
    </row>
    <row r="2868" spans="1:7">
      <c r="A2868" s="1122" t="s">
        <v>8809</v>
      </c>
      <c r="B2868" s="1121" t="s">
        <v>8810</v>
      </c>
      <c r="C2868" s="1122" t="s">
        <v>3613</v>
      </c>
      <c r="D2868" s="1121" t="s">
        <v>3525</v>
      </c>
      <c r="E2868" s="1407">
        <v>3.0000000000000001E-3</v>
      </c>
      <c r="F2868" s="1408">
        <v>1</v>
      </c>
      <c r="G2868" s="13">
        <v>3.0000000000000001E-3</v>
      </c>
    </row>
    <row r="2869" spans="1:7">
      <c r="A2869" s="1122" t="s">
        <v>8809</v>
      </c>
      <c r="B2869" s="1121" t="s">
        <v>8810</v>
      </c>
      <c r="C2869" s="1122" t="s">
        <v>4692</v>
      </c>
      <c r="D2869" s="1121" t="s">
        <v>4137</v>
      </c>
      <c r="E2869" s="1407">
        <v>3.5000000000000001E-3</v>
      </c>
      <c r="F2869" s="1408">
        <v>1</v>
      </c>
      <c r="G2869" s="13">
        <v>3.5000000000000001E-3</v>
      </c>
    </row>
    <row r="2870" spans="1:7">
      <c r="A2870" s="1122" t="s">
        <v>8809</v>
      </c>
      <c r="B2870" s="1121" t="s">
        <v>8810</v>
      </c>
      <c r="C2870" s="1122" t="s">
        <v>869</v>
      </c>
      <c r="D2870" s="1121" t="s">
        <v>1793</v>
      </c>
      <c r="E2870" s="1407">
        <v>4.0000000000000002E-4</v>
      </c>
      <c r="F2870" s="1408">
        <v>1</v>
      </c>
      <c r="G2870" s="13">
        <v>4.0000000000000002E-4</v>
      </c>
    </row>
    <row r="2871" spans="1:7">
      <c r="A2871" s="1122" t="s">
        <v>8809</v>
      </c>
      <c r="B2871" s="1121" t="s">
        <v>8810</v>
      </c>
      <c r="C2871" s="1122" t="s">
        <v>5419</v>
      </c>
      <c r="D2871" s="1121" t="s">
        <v>3704</v>
      </c>
      <c r="E2871" s="1407">
        <v>5.0000000000000001E-3</v>
      </c>
      <c r="F2871" s="1408">
        <v>1</v>
      </c>
      <c r="G2871" s="13">
        <v>5.0000000000000001E-3</v>
      </c>
    </row>
    <row r="2872" spans="1:7">
      <c r="A2872" s="1122" t="s">
        <v>8809</v>
      </c>
      <c r="B2872" s="1121" t="s">
        <v>8810</v>
      </c>
      <c r="C2872" s="1122" t="s">
        <v>5417</v>
      </c>
      <c r="D2872" s="1121" t="s">
        <v>3885</v>
      </c>
      <c r="E2872" s="1407">
        <v>1.1999999999999999E-3</v>
      </c>
      <c r="F2872" s="1408">
        <v>1</v>
      </c>
      <c r="G2872" s="13">
        <v>1.1999999999999999E-3</v>
      </c>
    </row>
    <row r="2873" spans="1:7">
      <c r="A2873" s="1122" t="s">
        <v>8809</v>
      </c>
      <c r="B2873" s="1121" t="s">
        <v>8810</v>
      </c>
      <c r="C2873" s="1122" t="s">
        <v>4432</v>
      </c>
      <c r="D2873" s="1121" t="s">
        <v>1792</v>
      </c>
      <c r="E2873" s="1407">
        <v>4.0000000000000002E-4</v>
      </c>
      <c r="F2873" s="1408">
        <v>1</v>
      </c>
      <c r="G2873" s="13">
        <v>4.0000000000000002E-4</v>
      </c>
    </row>
    <row r="2874" spans="1:7">
      <c r="A2874" s="1122" t="s">
        <v>8809</v>
      </c>
      <c r="B2874" s="1121" t="s">
        <v>8810</v>
      </c>
      <c r="C2874" s="1122" t="s">
        <v>1278</v>
      </c>
      <c r="D2874" s="1121" t="s">
        <v>5253</v>
      </c>
      <c r="E2874" s="1407">
        <v>8</v>
      </c>
      <c r="F2874" s="1408">
        <v>1</v>
      </c>
      <c r="G2874" s="13">
        <v>8</v>
      </c>
    </row>
    <row r="2875" spans="1:7">
      <c r="A2875" s="1122" t="s">
        <v>8809</v>
      </c>
      <c r="B2875" s="1121" t="s">
        <v>8810</v>
      </c>
      <c r="C2875" s="1122" t="s">
        <v>1277</v>
      </c>
      <c r="D2875" s="1121" t="s">
        <v>5252</v>
      </c>
      <c r="E2875" s="1407">
        <v>8</v>
      </c>
      <c r="F2875" s="1408">
        <v>1</v>
      </c>
      <c r="G2875" s="13">
        <v>8</v>
      </c>
    </row>
    <row r="2876" spans="1:7">
      <c r="A2876" s="1122" t="s">
        <v>8809</v>
      </c>
      <c r="B2876" s="1121" t="s">
        <v>8810</v>
      </c>
      <c r="C2876" s="1122" t="s">
        <v>1276</v>
      </c>
      <c r="D2876" s="1121" t="s">
        <v>3448</v>
      </c>
      <c r="E2876" s="1407"/>
      <c r="F2876" s="1408">
        <v>1</v>
      </c>
      <c r="G2876" s="13">
        <v>0</v>
      </c>
    </row>
    <row r="2877" spans="1:7">
      <c r="A2877" s="1122" t="s">
        <v>8809</v>
      </c>
      <c r="B2877" s="1121" t="s">
        <v>8810</v>
      </c>
      <c r="C2877" s="1122" t="s">
        <v>3446</v>
      </c>
      <c r="D2877" s="1121" t="s">
        <v>3447</v>
      </c>
      <c r="E2877" s="1407"/>
      <c r="F2877" s="1408">
        <v>1</v>
      </c>
      <c r="G2877" s="13">
        <v>0</v>
      </c>
    </row>
    <row r="2878" spans="1:7">
      <c r="A2878" s="1122" t="s">
        <v>8809</v>
      </c>
      <c r="B2878" s="1121" t="s">
        <v>8810</v>
      </c>
      <c r="C2878" s="1122" t="s">
        <v>3444</v>
      </c>
      <c r="D2878" s="1121" t="s">
        <v>3445</v>
      </c>
      <c r="E2878" s="1407"/>
      <c r="F2878" s="1408">
        <v>1</v>
      </c>
      <c r="G2878" s="13">
        <v>0</v>
      </c>
    </row>
    <row r="2879" spans="1:7">
      <c r="A2879" s="1122" t="s">
        <v>8809</v>
      </c>
      <c r="B2879" s="1121" t="s">
        <v>8810</v>
      </c>
      <c r="C2879" s="1122" t="s">
        <v>3442</v>
      </c>
      <c r="D2879" s="1121" t="s">
        <v>3443</v>
      </c>
      <c r="E2879" s="1407"/>
      <c r="F2879" s="1408">
        <v>1</v>
      </c>
      <c r="G2879" s="13">
        <v>0</v>
      </c>
    </row>
    <row r="2880" spans="1:7">
      <c r="A2880" s="1122" t="s">
        <v>8809</v>
      </c>
      <c r="B2880" s="1121" t="s">
        <v>8810</v>
      </c>
      <c r="C2880" s="1122" t="s">
        <v>3440</v>
      </c>
      <c r="D2880" s="1121" t="s">
        <v>3441</v>
      </c>
      <c r="E2880" s="1407"/>
      <c r="F2880" s="1408">
        <v>1</v>
      </c>
      <c r="G2880" s="13">
        <v>0</v>
      </c>
    </row>
    <row r="2881" spans="1:7">
      <c r="A2881" s="1122" t="s">
        <v>8809</v>
      </c>
      <c r="B2881" s="1121" t="s">
        <v>8810</v>
      </c>
      <c r="C2881" s="1122" t="s">
        <v>5243</v>
      </c>
      <c r="D2881" s="1121" t="s">
        <v>3356</v>
      </c>
      <c r="E2881" s="1407">
        <v>1</v>
      </c>
      <c r="F2881" s="1408">
        <v>1</v>
      </c>
      <c r="G2881" s="13">
        <v>1</v>
      </c>
    </row>
    <row r="2882" spans="1:7">
      <c r="A2882" s="1122" t="s">
        <v>8809</v>
      </c>
      <c r="B2882" s="1121" t="s">
        <v>8810</v>
      </c>
      <c r="C2882" s="1122" t="s">
        <v>7595</v>
      </c>
      <c r="D2882" s="1121" t="s">
        <v>7733</v>
      </c>
      <c r="E2882" s="1407"/>
      <c r="F2882" s="1408">
        <v>1</v>
      </c>
      <c r="G2882" s="13">
        <v>0</v>
      </c>
    </row>
    <row r="2883" spans="1:7">
      <c r="A2883" s="1122" t="s">
        <v>8809</v>
      </c>
      <c r="B2883" s="1121" t="s">
        <v>8810</v>
      </c>
      <c r="C2883" s="1122" t="s">
        <v>7593</v>
      </c>
      <c r="D2883" s="1121" t="s">
        <v>7732</v>
      </c>
      <c r="E2883" s="1407"/>
      <c r="F2883" s="1408">
        <v>1</v>
      </c>
      <c r="G2883" s="13">
        <v>0</v>
      </c>
    </row>
    <row r="2884" spans="1:7">
      <c r="A2884" s="1122" t="s">
        <v>8809</v>
      </c>
      <c r="B2884" s="1121" t="s">
        <v>8810</v>
      </c>
      <c r="C2884" s="1122" t="s">
        <v>7591</v>
      </c>
      <c r="D2884" s="1121" t="s">
        <v>7731</v>
      </c>
      <c r="E2884" s="1407"/>
      <c r="F2884" s="1408">
        <v>1</v>
      </c>
      <c r="G2884" s="13">
        <v>0</v>
      </c>
    </row>
    <row r="2885" spans="1:7">
      <c r="A2885" s="1122" t="s">
        <v>8809</v>
      </c>
      <c r="B2885" s="1121" t="s">
        <v>8810</v>
      </c>
      <c r="C2885" s="1122" t="s">
        <v>7589</v>
      </c>
      <c r="D2885" s="1121" t="s">
        <v>7730</v>
      </c>
      <c r="E2885" s="1407"/>
      <c r="F2885" s="1408">
        <v>1</v>
      </c>
      <c r="G2885" s="13">
        <v>0</v>
      </c>
    </row>
    <row r="2886" spans="1:7">
      <c r="A2886" s="1122" t="s">
        <v>8809</v>
      </c>
      <c r="B2886" s="1121" t="s">
        <v>8810</v>
      </c>
      <c r="C2886" s="1122" t="s">
        <v>7587</v>
      </c>
      <c r="D2886" s="1121" t="s">
        <v>7729</v>
      </c>
      <c r="E2886" s="1407"/>
      <c r="F2886" s="1408">
        <v>1</v>
      </c>
      <c r="G2886" s="13">
        <v>0</v>
      </c>
    </row>
    <row r="2887" spans="1:7">
      <c r="A2887" s="1122" t="s">
        <v>8809</v>
      </c>
      <c r="B2887" s="1121" t="s">
        <v>8810</v>
      </c>
      <c r="C2887" s="1122" t="s">
        <v>7585</v>
      </c>
      <c r="D2887" s="1121" t="s">
        <v>7728</v>
      </c>
      <c r="E2887" s="1407"/>
      <c r="F2887" s="1408">
        <v>1</v>
      </c>
      <c r="G2887" s="13">
        <v>0</v>
      </c>
    </row>
    <row r="2888" spans="1:7">
      <c r="A2888" s="1122" t="s">
        <v>8809</v>
      </c>
      <c r="B2888" s="1121" t="s">
        <v>8810</v>
      </c>
      <c r="C2888" s="1122" t="s">
        <v>7583</v>
      </c>
      <c r="D2888" s="1121" t="s">
        <v>7727</v>
      </c>
      <c r="E2888" s="1407"/>
      <c r="F2888" s="1408">
        <v>1</v>
      </c>
      <c r="G2888" s="13">
        <v>0</v>
      </c>
    </row>
    <row r="2889" spans="1:7">
      <c r="A2889" s="1122" t="s">
        <v>8809</v>
      </c>
      <c r="B2889" s="1121" t="s">
        <v>8810</v>
      </c>
      <c r="C2889" s="1122" t="s">
        <v>7581</v>
      </c>
      <c r="D2889" s="1121" t="s">
        <v>7726</v>
      </c>
      <c r="E2889" s="1407"/>
      <c r="F2889" s="1408">
        <v>1</v>
      </c>
      <c r="G2889" s="13">
        <v>0</v>
      </c>
    </row>
    <row r="2890" spans="1:7">
      <c r="A2890" s="1122" t="s">
        <v>8809</v>
      </c>
      <c r="B2890" s="1121" t="s">
        <v>8810</v>
      </c>
      <c r="C2890" s="1122" t="s">
        <v>7579</v>
      </c>
      <c r="D2890" s="1121" t="s">
        <v>7725</v>
      </c>
      <c r="E2890" s="1407"/>
      <c r="F2890" s="1408">
        <v>1</v>
      </c>
      <c r="G2890" s="13">
        <v>0</v>
      </c>
    </row>
    <row r="2891" spans="1:7">
      <c r="A2891" s="1122" t="s">
        <v>8809</v>
      </c>
      <c r="B2891" s="1121" t="s">
        <v>8810</v>
      </c>
      <c r="C2891" s="1122" t="s">
        <v>7577</v>
      </c>
      <c r="D2891" s="1121" t="s">
        <v>7724</v>
      </c>
      <c r="E2891" s="1407"/>
      <c r="F2891" s="1408">
        <v>1</v>
      </c>
      <c r="G2891" s="13">
        <v>0</v>
      </c>
    </row>
    <row r="2892" spans="1:7">
      <c r="A2892" s="1122" t="s">
        <v>8809</v>
      </c>
      <c r="B2892" s="1121" t="s">
        <v>8810</v>
      </c>
      <c r="C2892" s="1122" t="s">
        <v>8811</v>
      </c>
      <c r="D2892" s="1121" t="s">
        <v>8812</v>
      </c>
      <c r="E2892" s="1407">
        <v>1</v>
      </c>
      <c r="F2892" s="1408">
        <v>1</v>
      </c>
      <c r="G2892" s="13">
        <v>1</v>
      </c>
    </row>
    <row r="2893" spans="1:7">
      <c r="A2893" s="1122" t="s">
        <v>8809</v>
      </c>
      <c r="B2893" s="1121" t="s">
        <v>8810</v>
      </c>
      <c r="C2893" s="1122" t="s">
        <v>7484</v>
      </c>
      <c r="D2893" s="1121" t="s">
        <v>7723</v>
      </c>
      <c r="E2893" s="1407">
        <v>1</v>
      </c>
      <c r="F2893" s="1408">
        <v>1</v>
      </c>
      <c r="G2893" s="13">
        <v>1</v>
      </c>
    </row>
    <row r="2894" spans="1:7">
      <c r="A2894" s="1122" t="s">
        <v>8809</v>
      </c>
      <c r="B2894" s="1121" t="s">
        <v>8810</v>
      </c>
      <c r="C2894" s="1122" t="s">
        <v>8777</v>
      </c>
      <c r="D2894" s="1121" t="s">
        <v>8778</v>
      </c>
      <c r="E2894" s="1407">
        <v>2</v>
      </c>
      <c r="F2894" s="1408">
        <v>1</v>
      </c>
      <c r="G2894" s="13">
        <v>2</v>
      </c>
    </row>
    <row r="2895" spans="1:7">
      <c r="A2895" s="1122" t="s">
        <v>8809</v>
      </c>
      <c r="B2895" s="1121" t="s">
        <v>8810</v>
      </c>
      <c r="C2895" s="1122" t="s">
        <v>8807</v>
      </c>
      <c r="D2895" s="1121" t="s">
        <v>8808</v>
      </c>
      <c r="E2895" s="1407">
        <v>2</v>
      </c>
      <c r="F2895" s="1408">
        <v>1</v>
      </c>
      <c r="G2895" s="13">
        <v>2</v>
      </c>
    </row>
    <row r="2896" spans="1:7">
      <c r="A2896" s="1122" t="s">
        <v>8809</v>
      </c>
      <c r="B2896" s="1121" t="s">
        <v>8810</v>
      </c>
      <c r="C2896" s="1122" t="s">
        <v>8779</v>
      </c>
      <c r="D2896" s="1121" t="s">
        <v>8780</v>
      </c>
      <c r="E2896" s="1407">
        <v>2</v>
      </c>
      <c r="F2896" s="1408">
        <v>1</v>
      </c>
      <c r="G2896" s="13">
        <v>2</v>
      </c>
    </row>
    <row r="2897" spans="1:7">
      <c r="A2897" s="1122" t="s">
        <v>8809</v>
      </c>
      <c r="B2897" s="1121" t="s">
        <v>8810</v>
      </c>
      <c r="C2897" s="1122" t="s">
        <v>7541</v>
      </c>
      <c r="D2897" s="1121" t="s">
        <v>7722</v>
      </c>
      <c r="E2897" s="1407">
        <v>1</v>
      </c>
      <c r="F2897" s="1408">
        <v>1</v>
      </c>
      <c r="G2897" s="13">
        <v>1</v>
      </c>
    </row>
    <row r="2898" spans="1:7">
      <c r="A2898" s="1122" t="s">
        <v>8809</v>
      </c>
      <c r="B2898" s="1121" t="s">
        <v>8810</v>
      </c>
      <c r="C2898" s="1122" t="s">
        <v>8781</v>
      </c>
      <c r="D2898" s="1121" t="s">
        <v>8782</v>
      </c>
      <c r="E2898" s="1407"/>
      <c r="F2898" s="1408">
        <v>1</v>
      </c>
      <c r="G2898" s="13">
        <v>0</v>
      </c>
    </row>
    <row r="2899" spans="1:7">
      <c r="A2899" s="1122" t="s">
        <v>8809</v>
      </c>
      <c r="B2899" s="1121" t="s">
        <v>8810</v>
      </c>
      <c r="C2899" s="1122" t="s">
        <v>7510</v>
      </c>
      <c r="D2899" s="1121" t="s">
        <v>7720</v>
      </c>
      <c r="E2899" s="1407">
        <v>2</v>
      </c>
      <c r="F2899" s="1408">
        <v>1</v>
      </c>
      <c r="G2899" s="13">
        <v>2</v>
      </c>
    </row>
    <row r="2900" spans="1:7">
      <c r="A2900" s="1122" t="s">
        <v>8809</v>
      </c>
      <c r="B2900" s="1121" t="s">
        <v>8810</v>
      </c>
      <c r="C2900" s="1122" t="s">
        <v>7508</v>
      </c>
      <c r="D2900" s="1121" t="s">
        <v>7719</v>
      </c>
      <c r="E2900" s="1407">
        <v>2</v>
      </c>
      <c r="F2900" s="1408">
        <v>1</v>
      </c>
      <c r="G2900" s="13">
        <v>2</v>
      </c>
    </row>
    <row r="2901" spans="1:7">
      <c r="A2901" s="1122" t="s">
        <v>8809</v>
      </c>
      <c r="B2901" s="1121" t="s">
        <v>8810</v>
      </c>
      <c r="C2901" s="1122" t="s">
        <v>7506</v>
      </c>
      <c r="D2901" s="1121" t="s">
        <v>7718</v>
      </c>
      <c r="E2901" s="1407"/>
      <c r="F2901" s="1408">
        <v>1</v>
      </c>
      <c r="G2901" s="13">
        <v>0</v>
      </c>
    </row>
    <row r="2902" spans="1:7">
      <c r="A2902" s="1122" t="s">
        <v>8809</v>
      </c>
      <c r="B2902" s="1121" t="s">
        <v>8810</v>
      </c>
      <c r="C2902" s="1122" t="s">
        <v>7512</v>
      </c>
      <c r="D2902" s="1121" t="s">
        <v>7717</v>
      </c>
      <c r="E2902" s="1407">
        <v>1</v>
      </c>
      <c r="F2902" s="1408">
        <v>1</v>
      </c>
      <c r="G2902" s="13">
        <v>1</v>
      </c>
    </row>
    <row r="2903" spans="1:7">
      <c r="A2903" s="1122" t="s">
        <v>8809</v>
      </c>
      <c r="B2903" s="1121" t="s">
        <v>8810</v>
      </c>
      <c r="C2903" s="1122" t="s">
        <v>7571</v>
      </c>
      <c r="D2903" s="1121" t="s">
        <v>7714</v>
      </c>
      <c r="E2903" s="1407">
        <v>1</v>
      </c>
      <c r="F2903" s="1408">
        <v>1</v>
      </c>
      <c r="G2903" s="13">
        <v>1</v>
      </c>
    </row>
    <row r="2904" spans="1:7">
      <c r="A2904" s="1122" t="s">
        <v>8809</v>
      </c>
      <c r="B2904" s="1121" t="s">
        <v>8810</v>
      </c>
      <c r="C2904" s="1122" t="s">
        <v>8796</v>
      </c>
      <c r="D2904" s="1121" t="s">
        <v>8797</v>
      </c>
      <c r="E2904" s="1407">
        <v>1</v>
      </c>
      <c r="F2904" s="1408">
        <v>1</v>
      </c>
      <c r="G2904" s="13">
        <v>1</v>
      </c>
    </row>
    <row r="2905" spans="1:7">
      <c r="A2905" s="1122" t="s">
        <v>8809</v>
      </c>
      <c r="B2905" s="1121" t="s">
        <v>8810</v>
      </c>
      <c r="C2905" s="1122" t="s">
        <v>7516</v>
      </c>
      <c r="D2905" s="1121" t="s">
        <v>7713</v>
      </c>
      <c r="E2905" s="1407">
        <v>1</v>
      </c>
      <c r="F2905" s="1408">
        <v>1</v>
      </c>
      <c r="G2905" s="13">
        <v>1</v>
      </c>
    </row>
    <row r="2906" spans="1:7">
      <c r="A2906" s="1122" t="s">
        <v>8809</v>
      </c>
      <c r="B2906" s="1121" t="s">
        <v>8810</v>
      </c>
      <c r="C2906" s="1122" t="s">
        <v>8801</v>
      </c>
      <c r="D2906" s="1121" t="s">
        <v>8802</v>
      </c>
      <c r="E2906" s="1407">
        <v>1</v>
      </c>
      <c r="F2906" s="1408">
        <v>1</v>
      </c>
      <c r="G2906" s="13">
        <v>1</v>
      </c>
    </row>
    <row r="2907" spans="1:7">
      <c r="A2907" s="1122" t="s">
        <v>8809</v>
      </c>
      <c r="B2907" s="1121" t="s">
        <v>8810</v>
      </c>
      <c r="C2907" s="1122" t="s">
        <v>7711</v>
      </c>
      <c r="D2907" s="1121" t="s">
        <v>7738</v>
      </c>
      <c r="E2907" s="1407">
        <v>1</v>
      </c>
      <c r="F2907" s="1408">
        <v>1</v>
      </c>
      <c r="G2907" s="13">
        <v>1</v>
      </c>
    </row>
    <row r="2908" spans="1:7">
      <c r="A2908" s="1122" t="s">
        <v>8113</v>
      </c>
      <c r="B2908" s="1121" t="s">
        <v>8155</v>
      </c>
      <c r="C2908" s="1122" t="s">
        <v>8241</v>
      </c>
      <c r="D2908" s="1121" t="s">
        <v>8367</v>
      </c>
      <c r="E2908" s="1407">
        <v>1</v>
      </c>
      <c r="F2908" s="1408">
        <v>1</v>
      </c>
      <c r="G2908" s="13">
        <v>1</v>
      </c>
    </row>
    <row r="2909" spans="1:7">
      <c r="A2909" s="1122" t="s">
        <v>8113</v>
      </c>
      <c r="B2909" s="1121" t="s">
        <v>8155</v>
      </c>
      <c r="C2909" s="1122" t="s">
        <v>8242</v>
      </c>
      <c r="D2909" s="1121" t="s">
        <v>8368</v>
      </c>
      <c r="E2909" s="1407">
        <v>1</v>
      </c>
      <c r="F2909" s="1408">
        <v>1</v>
      </c>
      <c r="G2909" s="13">
        <v>1</v>
      </c>
    </row>
    <row r="2910" spans="1:7">
      <c r="A2910" s="1122" t="s">
        <v>8113</v>
      </c>
      <c r="B2910" s="1121" t="s">
        <v>8155</v>
      </c>
      <c r="C2910" s="1122" t="s">
        <v>8201</v>
      </c>
      <c r="D2910" s="1121" t="s">
        <v>8327</v>
      </c>
      <c r="E2910" s="1407">
        <v>2</v>
      </c>
      <c r="F2910" s="1408">
        <v>1</v>
      </c>
      <c r="G2910" s="13">
        <v>2</v>
      </c>
    </row>
    <row r="2911" spans="1:7">
      <c r="A2911" s="1122" t="s">
        <v>8113</v>
      </c>
      <c r="B2911" s="1121" t="s">
        <v>8155</v>
      </c>
      <c r="C2911" s="1122" t="s">
        <v>7668</v>
      </c>
      <c r="D2911" s="1121" t="s">
        <v>7674</v>
      </c>
      <c r="E2911" s="1407">
        <v>1</v>
      </c>
      <c r="F2911" s="1408">
        <v>1</v>
      </c>
      <c r="G2911" s="13">
        <v>1</v>
      </c>
    </row>
    <row r="2912" spans="1:7">
      <c r="A2912" s="1122" t="s">
        <v>8113</v>
      </c>
      <c r="B2912" s="1121" t="s">
        <v>8155</v>
      </c>
      <c r="C2912" s="1122" t="s">
        <v>7669</v>
      </c>
      <c r="D2912" s="1121" t="s">
        <v>7675</v>
      </c>
      <c r="E2912" s="1407">
        <v>1</v>
      </c>
      <c r="F2912" s="1408">
        <v>1</v>
      </c>
      <c r="G2912" s="13">
        <v>1</v>
      </c>
    </row>
    <row r="2913" spans="1:7">
      <c r="A2913" s="1122" t="s">
        <v>8113</v>
      </c>
      <c r="B2913" s="1121" t="s">
        <v>8155</v>
      </c>
      <c r="C2913" s="1122" t="s">
        <v>7524</v>
      </c>
      <c r="D2913" s="1121" t="s">
        <v>7676</v>
      </c>
      <c r="E2913" s="1407">
        <v>2</v>
      </c>
      <c r="F2913" s="1408">
        <v>1</v>
      </c>
      <c r="G2913" s="13">
        <v>2</v>
      </c>
    </row>
    <row r="2914" spans="1:7">
      <c r="A2914" s="1122" t="s">
        <v>8113</v>
      </c>
      <c r="B2914" s="1121" t="s">
        <v>8155</v>
      </c>
      <c r="C2914" s="1122" t="s">
        <v>7531</v>
      </c>
      <c r="D2914" s="1121" t="s">
        <v>7677</v>
      </c>
      <c r="E2914" s="1407">
        <v>2</v>
      </c>
      <c r="F2914" s="1408">
        <v>1</v>
      </c>
      <c r="G2914" s="13">
        <v>2</v>
      </c>
    </row>
    <row r="2915" spans="1:7">
      <c r="A2915" s="1122" t="s">
        <v>8113</v>
      </c>
      <c r="B2915" s="1121" t="s">
        <v>8155</v>
      </c>
      <c r="C2915" s="1122" t="s">
        <v>8243</v>
      </c>
      <c r="D2915" s="1121" t="s">
        <v>8369</v>
      </c>
      <c r="E2915" s="1407">
        <v>1</v>
      </c>
      <c r="F2915" s="1408">
        <v>1</v>
      </c>
      <c r="G2915" s="13">
        <v>1</v>
      </c>
    </row>
    <row r="2916" spans="1:7">
      <c r="A2916" s="1122" t="s">
        <v>8113</v>
      </c>
      <c r="B2916" s="1121" t="s">
        <v>8155</v>
      </c>
      <c r="C2916" s="1122" t="s">
        <v>7670</v>
      </c>
      <c r="D2916" s="1121" t="s">
        <v>7679</v>
      </c>
      <c r="E2916" s="1407">
        <v>2</v>
      </c>
      <c r="F2916" s="1408">
        <v>1</v>
      </c>
      <c r="G2916" s="13">
        <v>2</v>
      </c>
    </row>
    <row r="2917" spans="1:7">
      <c r="A2917" s="1122" t="s">
        <v>8113</v>
      </c>
      <c r="B2917" s="1121" t="s">
        <v>8155</v>
      </c>
      <c r="C2917" s="1122" t="s">
        <v>5243</v>
      </c>
      <c r="D2917" s="1121" t="s">
        <v>3356</v>
      </c>
      <c r="E2917" s="1407">
        <v>1</v>
      </c>
      <c r="F2917" s="1408">
        <v>1</v>
      </c>
      <c r="G2917" s="13">
        <v>1</v>
      </c>
    </row>
    <row r="2918" spans="1:7">
      <c r="A2918" s="1122" t="s">
        <v>8113</v>
      </c>
      <c r="B2918" s="1121" t="s">
        <v>8155</v>
      </c>
      <c r="C2918" s="1122" t="s">
        <v>7543</v>
      </c>
      <c r="D2918" s="1121" t="s">
        <v>7665</v>
      </c>
      <c r="E2918" s="1407">
        <v>2</v>
      </c>
      <c r="F2918" s="1408">
        <v>1</v>
      </c>
      <c r="G2918" s="13">
        <v>2</v>
      </c>
    </row>
    <row r="2919" spans="1:7">
      <c r="A2919" s="1122" t="s">
        <v>8113</v>
      </c>
      <c r="B2919" s="1121" t="s">
        <v>8155</v>
      </c>
      <c r="C2919" s="1122" t="s">
        <v>1342</v>
      </c>
      <c r="D2919" s="1121" t="s">
        <v>1540</v>
      </c>
      <c r="E2919" s="1407">
        <v>3.5999999999999999E-3</v>
      </c>
      <c r="F2919" s="1408">
        <v>1</v>
      </c>
      <c r="G2919" s="13">
        <v>3.5999999999999999E-3</v>
      </c>
    </row>
    <row r="2920" spans="1:7">
      <c r="A2920" s="1122" t="s">
        <v>8113</v>
      </c>
      <c r="B2920" s="1121" t="s">
        <v>8155</v>
      </c>
      <c r="C2920" s="1122" t="s">
        <v>7377</v>
      </c>
      <c r="D2920" s="1121" t="s">
        <v>7666</v>
      </c>
      <c r="E2920" s="1407">
        <v>0.68200000000000005</v>
      </c>
      <c r="F2920" s="1408">
        <v>1</v>
      </c>
      <c r="G2920" s="13">
        <v>0.68200000000000005</v>
      </c>
    </row>
    <row r="2921" spans="1:7">
      <c r="A2921" s="1122" t="s">
        <v>8113</v>
      </c>
      <c r="B2921" s="1121" t="s">
        <v>8155</v>
      </c>
      <c r="C2921" s="1122" t="s">
        <v>6660</v>
      </c>
      <c r="D2921" s="1121" t="s">
        <v>6661</v>
      </c>
      <c r="E2921" s="1407">
        <v>8.0000000000000004E-4</v>
      </c>
      <c r="F2921" s="1408">
        <v>1</v>
      </c>
      <c r="G2921" s="13">
        <v>8.0000000000000004E-4</v>
      </c>
    </row>
    <row r="2922" spans="1:7">
      <c r="A2922" s="1122" t="s">
        <v>8099</v>
      </c>
      <c r="B2922" s="1121" t="s">
        <v>8141</v>
      </c>
      <c r="C2922" s="1122" t="s">
        <v>8197</v>
      </c>
      <c r="D2922" s="1121" t="s">
        <v>8323</v>
      </c>
      <c r="E2922" s="1407">
        <v>1</v>
      </c>
      <c r="F2922" s="1408">
        <v>1</v>
      </c>
      <c r="G2922" s="13">
        <v>1</v>
      </c>
    </row>
    <row r="2923" spans="1:7">
      <c r="A2923" s="1122" t="s">
        <v>8099</v>
      </c>
      <c r="B2923" s="1121" t="s">
        <v>8141</v>
      </c>
      <c r="C2923" s="1122" t="s">
        <v>8198</v>
      </c>
      <c r="D2923" s="1121" t="s">
        <v>8324</v>
      </c>
      <c r="E2923" s="1407">
        <v>1</v>
      </c>
      <c r="F2923" s="1408">
        <v>1</v>
      </c>
      <c r="G2923" s="13">
        <v>1</v>
      </c>
    </row>
    <row r="2924" spans="1:7">
      <c r="A2924" s="1122" t="s">
        <v>8099</v>
      </c>
      <c r="B2924" s="1121" t="s">
        <v>8141</v>
      </c>
      <c r="C2924" s="1122" t="s">
        <v>8199</v>
      </c>
      <c r="D2924" s="1121" t="s">
        <v>8325</v>
      </c>
      <c r="E2924" s="1407">
        <v>1</v>
      </c>
      <c r="F2924" s="1408">
        <v>1</v>
      </c>
      <c r="G2924" s="13">
        <v>1</v>
      </c>
    </row>
    <row r="2925" spans="1:7">
      <c r="A2925" s="1122" t="s">
        <v>8099</v>
      </c>
      <c r="B2925" s="1121" t="s">
        <v>8141</v>
      </c>
      <c r="C2925" s="1122" t="s">
        <v>7502</v>
      </c>
      <c r="D2925" s="1121" t="s">
        <v>7697</v>
      </c>
      <c r="E2925" s="1407">
        <v>1</v>
      </c>
      <c r="F2925" s="1408">
        <v>1</v>
      </c>
      <c r="G2925" s="13">
        <v>1</v>
      </c>
    </row>
    <row r="2926" spans="1:7">
      <c r="A2926" s="1122" t="s">
        <v>8099</v>
      </c>
      <c r="B2926" s="1121" t="s">
        <v>8141</v>
      </c>
      <c r="C2926" s="1122" t="s">
        <v>8200</v>
      </c>
      <c r="D2926" s="1121" t="s">
        <v>8326</v>
      </c>
      <c r="E2926" s="1407">
        <v>1</v>
      </c>
      <c r="F2926" s="1408">
        <v>1</v>
      </c>
      <c r="G2926" s="13">
        <v>1</v>
      </c>
    </row>
    <row r="2927" spans="1:7">
      <c r="A2927" s="1122" t="s">
        <v>8099</v>
      </c>
      <c r="B2927" s="1121" t="s">
        <v>8141</v>
      </c>
      <c r="C2927" s="1122" t="s">
        <v>8201</v>
      </c>
      <c r="D2927" s="1121" t="s">
        <v>8327</v>
      </c>
      <c r="E2927" s="1407">
        <v>1</v>
      </c>
      <c r="F2927" s="1408">
        <v>1</v>
      </c>
      <c r="G2927" s="13">
        <v>1</v>
      </c>
    </row>
    <row r="2928" spans="1:7">
      <c r="A2928" s="1122" t="s">
        <v>8099</v>
      </c>
      <c r="B2928" s="1121" t="s">
        <v>8141</v>
      </c>
      <c r="C2928" s="1122" t="s">
        <v>7688</v>
      </c>
      <c r="D2928" s="1121" t="s">
        <v>7699</v>
      </c>
      <c r="E2928" s="1407">
        <v>1</v>
      </c>
      <c r="F2928" s="1408">
        <v>1</v>
      </c>
      <c r="G2928" s="13">
        <v>1</v>
      </c>
    </row>
    <row r="2929" spans="1:7">
      <c r="A2929" s="1122" t="s">
        <v>8099</v>
      </c>
      <c r="B2929" s="1121" t="s">
        <v>8141</v>
      </c>
      <c r="C2929" s="1122" t="s">
        <v>7690</v>
      </c>
      <c r="D2929" s="1121" t="s">
        <v>7701</v>
      </c>
      <c r="E2929" s="1407">
        <v>1</v>
      </c>
      <c r="F2929" s="1408">
        <v>1</v>
      </c>
      <c r="G2929" s="13">
        <v>1</v>
      </c>
    </row>
    <row r="2930" spans="1:7">
      <c r="A2930" s="1122" t="s">
        <v>8099</v>
      </c>
      <c r="B2930" s="1121" t="s">
        <v>8141</v>
      </c>
      <c r="C2930" s="1122" t="s">
        <v>8202</v>
      </c>
      <c r="D2930" s="1121" t="s">
        <v>8328</v>
      </c>
      <c r="E2930" s="1407">
        <v>1</v>
      </c>
      <c r="F2930" s="1408">
        <v>1</v>
      </c>
      <c r="G2930" s="13">
        <v>1</v>
      </c>
    </row>
    <row r="2931" spans="1:7">
      <c r="A2931" s="1122" t="s">
        <v>8099</v>
      </c>
      <c r="B2931" s="1121" t="s">
        <v>8141</v>
      </c>
      <c r="C2931" s="1122" t="s">
        <v>7524</v>
      </c>
      <c r="D2931" s="1121" t="s">
        <v>7676</v>
      </c>
      <c r="E2931" s="1407">
        <v>2</v>
      </c>
      <c r="F2931" s="1408">
        <v>1</v>
      </c>
      <c r="G2931" s="13">
        <v>2</v>
      </c>
    </row>
    <row r="2932" spans="1:7">
      <c r="A2932" s="1122" t="s">
        <v>8099</v>
      </c>
      <c r="B2932" s="1121" t="s">
        <v>8141</v>
      </c>
      <c r="C2932" s="1122" t="s">
        <v>7526</v>
      </c>
      <c r="D2932" s="1121" t="s">
        <v>7702</v>
      </c>
      <c r="E2932" s="1407">
        <v>1</v>
      </c>
      <c r="F2932" s="1408">
        <v>1</v>
      </c>
      <c r="G2932" s="13">
        <v>1</v>
      </c>
    </row>
    <row r="2933" spans="1:7">
      <c r="A2933" s="1122" t="s">
        <v>8099</v>
      </c>
      <c r="B2933" s="1121" t="s">
        <v>8141</v>
      </c>
      <c r="C2933" s="1122" t="s">
        <v>7527</v>
      </c>
      <c r="D2933" s="1121" t="s">
        <v>7703</v>
      </c>
      <c r="E2933" s="1407">
        <v>1</v>
      </c>
      <c r="F2933" s="1408">
        <v>1</v>
      </c>
      <c r="G2933" s="13">
        <v>1</v>
      </c>
    </row>
    <row r="2934" spans="1:7">
      <c r="A2934" s="1122" t="s">
        <v>8099</v>
      </c>
      <c r="B2934" s="1121" t="s">
        <v>8141</v>
      </c>
      <c r="C2934" s="1122" t="s">
        <v>7691</v>
      </c>
      <c r="D2934" s="1121" t="s">
        <v>7704</v>
      </c>
      <c r="E2934" s="1407">
        <v>1</v>
      </c>
      <c r="F2934" s="1408">
        <v>1</v>
      </c>
      <c r="G2934" s="13">
        <v>1</v>
      </c>
    </row>
    <row r="2935" spans="1:7">
      <c r="A2935" s="1122" t="s">
        <v>8099</v>
      </c>
      <c r="B2935" s="1121" t="s">
        <v>8141</v>
      </c>
      <c r="C2935" s="1122" t="s">
        <v>7692</v>
      </c>
      <c r="D2935" s="1121" t="s">
        <v>7705</v>
      </c>
      <c r="E2935" s="1407">
        <v>1</v>
      </c>
      <c r="F2935" s="1408">
        <v>1</v>
      </c>
      <c r="G2935" s="13">
        <v>1</v>
      </c>
    </row>
    <row r="2936" spans="1:7">
      <c r="A2936" s="1122" t="s">
        <v>8099</v>
      </c>
      <c r="B2936" s="1121" t="s">
        <v>8141</v>
      </c>
      <c r="C2936" s="1122" t="s">
        <v>7543</v>
      </c>
      <c r="D2936" s="1121" t="s">
        <v>7665</v>
      </c>
      <c r="E2936" s="1407">
        <v>2</v>
      </c>
      <c r="F2936" s="1408">
        <v>1</v>
      </c>
      <c r="G2936" s="13">
        <v>2</v>
      </c>
    </row>
    <row r="2937" spans="1:7">
      <c r="A2937" s="1122" t="s">
        <v>8099</v>
      </c>
      <c r="B2937" s="1121" t="s">
        <v>8141</v>
      </c>
      <c r="C2937" s="1122" t="s">
        <v>1342</v>
      </c>
      <c r="D2937" s="1121" t="s">
        <v>1540</v>
      </c>
      <c r="E2937" s="1407">
        <v>3.5999999999999999E-3</v>
      </c>
      <c r="F2937" s="1408">
        <v>1</v>
      </c>
      <c r="G2937" s="13">
        <v>3.5999999999999999E-3</v>
      </c>
    </row>
    <row r="2938" spans="1:7">
      <c r="A2938" s="1122" t="s">
        <v>8099</v>
      </c>
      <c r="B2938" s="1121" t="s">
        <v>8141</v>
      </c>
      <c r="C2938" s="1122" t="s">
        <v>7378</v>
      </c>
      <c r="D2938" s="1121" t="s">
        <v>7706</v>
      </c>
      <c r="E2938" s="1407">
        <v>0.83120000000000005</v>
      </c>
      <c r="F2938" s="1408">
        <v>1</v>
      </c>
      <c r="G2938" s="13">
        <v>0.83120000000000005</v>
      </c>
    </row>
    <row r="2939" spans="1:7">
      <c r="A2939" s="1122" t="s">
        <v>8099</v>
      </c>
      <c r="B2939" s="1121" t="s">
        <v>8141</v>
      </c>
      <c r="C2939" s="1122" t="s">
        <v>6660</v>
      </c>
      <c r="D2939" s="1121" t="s">
        <v>6661</v>
      </c>
      <c r="E2939" s="1407">
        <v>8.0000000000000004E-4</v>
      </c>
      <c r="F2939" s="1408">
        <v>1</v>
      </c>
      <c r="G2939" s="13">
        <v>8.0000000000000004E-4</v>
      </c>
    </row>
    <row r="2940" spans="1:7">
      <c r="A2940" s="1122" t="s">
        <v>8100</v>
      </c>
      <c r="B2940" s="1121" t="s">
        <v>8142</v>
      </c>
      <c r="C2940" s="1122" t="s">
        <v>8203</v>
      </c>
      <c r="D2940" s="1121" t="s">
        <v>8329</v>
      </c>
      <c r="E2940" s="1407">
        <v>1</v>
      </c>
      <c r="F2940" s="1408">
        <v>1</v>
      </c>
      <c r="G2940" s="13">
        <v>1</v>
      </c>
    </row>
    <row r="2941" spans="1:7">
      <c r="A2941" s="1122" t="s">
        <v>8100</v>
      </c>
      <c r="B2941" s="1121" t="s">
        <v>8142</v>
      </c>
      <c r="C2941" s="1122" t="s">
        <v>8204</v>
      </c>
      <c r="D2941" s="1121" t="s">
        <v>8330</v>
      </c>
      <c r="E2941" s="1407">
        <v>1</v>
      </c>
      <c r="F2941" s="1408">
        <v>1</v>
      </c>
      <c r="G2941" s="13">
        <v>1</v>
      </c>
    </row>
    <row r="2942" spans="1:7">
      <c r="A2942" s="1122" t="s">
        <v>8100</v>
      </c>
      <c r="B2942" s="1121" t="s">
        <v>8142</v>
      </c>
      <c r="C2942" s="1122" t="s">
        <v>8201</v>
      </c>
      <c r="D2942" s="1121" t="s">
        <v>8327</v>
      </c>
      <c r="E2942" s="1407">
        <v>2</v>
      </c>
      <c r="F2942" s="1408">
        <v>1</v>
      </c>
      <c r="G2942" s="13">
        <v>2</v>
      </c>
    </row>
    <row r="2943" spans="1:7">
      <c r="A2943" s="1122" t="s">
        <v>8100</v>
      </c>
      <c r="B2943" s="1121" t="s">
        <v>8142</v>
      </c>
      <c r="C2943" s="1122" t="s">
        <v>7668</v>
      </c>
      <c r="D2943" s="1121" t="s">
        <v>7674</v>
      </c>
      <c r="E2943" s="1407">
        <v>1</v>
      </c>
      <c r="F2943" s="1408">
        <v>1</v>
      </c>
      <c r="G2943" s="13">
        <v>1</v>
      </c>
    </row>
    <row r="2944" spans="1:7">
      <c r="A2944" s="1122" t="s">
        <v>8100</v>
      </c>
      <c r="B2944" s="1121" t="s">
        <v>8142</v>
      </c>
      <c r="C2944" s="1122" t="s">
        <v>7669</v>
      </c>
      <c r="D2944" s="1121" t="s">
        <v>7675</v>
      </c>
      <c r="E2944" s="1407">
        <v>1</v>
      </c>
      <c r="F2944" s="1408">
        <v>1</v>
      </c>
      <c r="G2944" s="13">
        <v>1</v>
      </c>
    </row>
    <row r="2945" spans="1:7">
      <c r="A2945" s="1122" t="s">
        <v>8100</v>
      </c>
      <c r="B2945" s="1121" t="s">
        <v>8142</v>
      </c>
      <c r="C2945" s="1122" t="s">
        <v>7524</v>
      </c>
      <c r="D2945" s="1121" t="s">
        <v>7676</v>
      </c>
      <c r="E2945" s="1407">
        <v>2</v>
      </c>
      <c r="F2945" s="1408">
        <v>1</v>
      </c>
      <c r="G2945" s="13">
        <v>2</v>
      </c>
    </row>
    <row r="2946" spans="1:7">
      <c r="A2946" s="1122" t="s">
        <v>8100</v>
      </c>
      <c r="B2946" s="1121" t="s">
        <v>8142</v>
      </c>
      <c r="C2946" s="1122" t="s">
        <v>7531</v>
      </c>
      <c r="D2946" s="1121" t="s">
        <v>7677</v>
      </c>
      <c r="E2946" s="1407">
        <v>2</v>
      </c>
      <c r="F2946" s="1408">
        <v>1</v>
      </c>
      <c r="G2946" s="13">
        <v>2</v>
      </c>
    </row>
    <row r="2947" spans="1:7">
      <c r="A2947" s="1122" t="s">
        <v>8100</v>
      </c>
      <c r="B2947" s="1121" t="s">
        <v>8142</v>
      </c>
      <c r="C2947" s="1122" t="s">
        <v>8205</v>
      </c>
      <c r="D2947" s="1121" t="s">
        <v>8331</v>
      </c>
      <c r="E2947" s="1407">
        <v>1</v>
      </c>
      <c r="F2947" s="1408">
        <v>1</v>
      </c>
      <c r="G2947" s="13">
        <v>1</v>
      </c>
    </row>
    <row r="2948" spans="1:7">
      <c r="A2948" s="1122" t="s">
        <v>8100</v>
      </c>
      <c r="B2948" s="1121" t="s">
        <v>8142</v>
      </c>
      <c r="C2948" s="1122" t="s">
        <v>7670</v>
      </c>
      <c r="D2948" s="1121" t="s">
        <v>7679</v>
      </c>
      <c r="E2948" s="1407">
        <v>2</v>
      </c>
      <c r="F2948" s="1408">
        <v>1</v>
      </c>
      <c r="G2948" s="13">
        <v>2</v>
      </c>
    </row>
    <row r="2949" spans="1:7">
      <c r="A2949" s="1122" t="s">
        <v>8100</v>
      </c>
      <c r="B2949" s="1121" t="s">
        <v>8142</v>
      </c>
      <c r="C2949" s="1122" t="s">
        <v>5243</v>
      </c>
      <c r="D2949" s="1121" t="s">
        <v>3356</v>
      </c>
      <c r="E2949" s="1407">
        <v>1</v>
      </c>
      <c r="F2949" s="1408">
        <v>1</v>
      </c>
      <c r="G2949" s="13">
        <v>1</v>
      </c>
    </row>
    <row r="2950" spans="1:7">
      <c r="A2950" s="1122" t="s">
        <v>8100</v>
      </c>
      <c r="B2950" s="1121" t="s">
        <v>8142</v>
      </c>
      <c r="C2950" s="1122" t="s">
        <v>7543</v>
      </c>
      <c r="D2950" s="1121" t="s">
        <v>7665</v>
      </c>
      <c r="E2950" s="1407">
        <v>2</v>
      </c>
      <c r="F2950" s="1408">
        <v>1</v>
      </c>
      <c r="G2950" s="13">
        <v>2</v>
      </c>
    </row>
    <row r="2951" spans="1:7">
      <c r="A2951" s="1122" t="s">
        <v>8100</v>
      </c>
      <c r="B2951" s="1121" t="s">
        <v>8142</v>
      </c>
      <c r="C2951" s="1122" t="s">
        <v>1342</v>
      </c>
      <c r="D2951" s="1121" t="s">
        <v>1540</v>
      </c>
      <c r="E2951" s="1407">
        <v>3.5999999999999999E-3</v>
      </c>
      <c r="F2951" s="1408">
        <v>1</v>
      </c>
      <c r="G2951" s="13">
        <v>3.5999999999999999E-3</v>
      </c>
    </row>
    <row r="2952" spans="1:7">
      <c r="A2952" s="1122" t="s">
        <v>8100</v>
      </c>
      <c r="B2952" s="1121" t="s">
        <v>8142</v>
      </c>
      <c r="C2952" s="1122" t="s">
        <v>7377</v>
      </c>
      <c r="D2952" s="1121" t="s">
        <v>7666</v>
      </c>
      <c r="E2952" s="1407">
        <v>0.68200000000000005</v>
      </c>
      <c r="F2952" s="1408">
        <v>1</v>
      </c>
      <c r="G2952" s="13">
        <v>0.68200000000000005</v>
      </c>
    </row>
    <row r="2953" spans="1:7">
      <c r="A2953" s="1122" t="s">
        <v>8100</v>
      </c>
      <c r="B2953" s="1121" t="s">
        <v>8142</v>
      </c>
      <c r="C2953" s="1122" t="s">
        <v>6660</v>
      </c>
      <c r="D2953" s="1121" t="s">
        <v>6661</v>
      </c>
      <c r="E2953" s="1407">
        <v>8.0000000000000004E-4</v>
      </c>
      <c r="F2953" s="1408">
        <v>1</v>
      </c>
      <c r="G2953" s="13">
        <v>8.0000000000000004E-4</v>
      </c>
    </row>
    <row r="2954" spans="1:7">
      <c r="A2954" s="1122" t="s">
        <v>8080</v>
      </c>
      <c r="B2954" s="1121" t="s">
        <v>8120</v>
      </c>
      <c r="C2954" s="1122" t="s">
        <v>8087</v>
      </c>
      <c r="D2954" s="1121" t="s">
        <v>8289</v>
      </c>
      <c r="E2954" s="1407">
        <v>0.2031</v>
      </c>
      <c r="F2954" s="1408">
        <v>1</v>
      </c>
      <c r="G2954" s="13">
        <v>0.2031</v>
      </c>
    </row>
    <row r="2955" spans="1:7">
      <c r="A2955" s="1122" t="s">
        <v>8080</v>
      </c>
      <c r="B2955" s="1121" t="s">
        <v>8120</v>
      </c>
      <c r="C2955" s="1122" t="s">
        <v>6660</v>
      </c>
      <c r="D2955" s="1121" t="s">
        <v>6661</v>
      </c>
      <c r="E2955" s="1407">
        <v>5.9999999999999995E-4</v>
      </c>
      <c r="F2955" s="1408">
        <v>1</v>
      </c>
      <c r="G2955" s="13">
        <v>5.9999999999999995E-4</v>
      </c>
    </row>
    <row r="2956" spans="1:7">
      <c r="A2956" s="1122" t="s">
        <v>8116</v>
      </c>
      <c r="B2956" s="1121" t="s">
        <v>8158</v>
      </c>
      <c r="C2956" s="1122" t="s">
        <v>8250</v>
      </c>
      <c r="D2956" s="1121" t="s">
        <v>8376</v>
      </c>
      <c r="E2956" s="1407">
        <v>1</v>
      </c>
      <c r="F2956" s="1408">
        <v>1</v>
      </c>
      <c r="G2956" s="13">
        <v>1</v>
      </c>
    </row>
    <row r="2957" spans="1:7">
      <c r="A2957" s="1122" t="s">
        <v>8116</v>
      </c>
      <c r="B2957" s="1121" t="s">
        <v>8158</v>
      </c>
      <c r="C2957" s="1122" t="s">
        <v>8251</v>
      </c>
      <c r="D2957" s="1121" t="s">
        <v>8377</v>
      </c>
      <c r="E2957" s="1407">
        <v>1</v>
      </c>
      <c r="F2957" s="1408">
        <v>1</v>
      </c>
      <c r="G2957" s="13">
        <v>1</v>
      </c>
    </row>
    <row r="2958" spans="1:7">
      <c r="A2958" s="1122" t="s">
        <v>8116</v>
      </c>
      <c r="B2958" s="1121" t="s">
        <v>8158</v>
      </c>
      <c r="C2958" s="1122" t="s">
        <v>8252</v>
      </c>
      <c r="D2958" s="1121" t="s">
        <v>8378</v>
      </c>
      <c r="E2958" s="1407">
        <v>1</v>
      </c>
      <c r="F2958" s="1408">
        <v>1</v>
      </c>
      <c r="G2958" s="13">
        <v>1</v>
      </c>
    </row>
    <row r="2959" spans="1:7">
      <c r="A2959" s="1122" t="s">
        <v>8116</v>
      </c>
      <c r="B2959" s="1121" t="s">
        <v>8158</v>
      </c>
      <c r="C2959" s="1122" t="s">
        <v>8253</v>
      </c>
      <c r="D2959" s="1121" t="s">
        <v>8379</v>
      </c>
      <c r="E2959" s="1407">
        <v>1</v>
      </c>
      <c r="F2959" s="1408">
        <v>1</v>
      </c>
      <c r="G2959" s="13">
        <v>1</v>
      </c>
    </row>
    <row r="2960" spans="1:7">
      <c r="A2960" s="1122" t="s">
        <v>8116</v>
      </c>
      <c r="B2960" s="1121" t="s">
        <v>8158</v>
      </c>
      <c r="C2960" s="1122" t="s">
        <v>8221</v>
      </c>
      <c r="D2960" s="1121" t="s">
        <v>8347</v>
      </c>
      <c r="E2960" s="1407">
        <v>1</v>
      </c>
      <c r="F2960" s="1408">
        <v>1</v>
      </c>
      <c r="G2960" s="13">
        <v>1</v>
      </c>
    </row>
    <row r="2961" spans="1:7">
      <c r="A2961" s="1122" t="s">
        <v>8116</v>
      </c>
      <c r="B2961" s="1121" t="s">
        <v>8158</v>
      </c>
      <c r="C2961" s="1122" t="s">
        <v>8254</v>
      </c>
      <c r="D2961" s="1121" t="s">
        <v>8380</v>
      </c>
      <c r="E2961" s="1407">
        <v>1</v>
      </c>
      <c r="F2961" s="1408">
        <v>1</v>
      </c>
      <c r="G2961" s="13">
        <v>1</v>
      </c>
    </row>
    <row r="2962" spans="1:7">
      <c r="A2962" s="1122" t="s">
        <v>8116</v>
      </c>
      <c r="B2962" s="1121" t="s">
        <v>8158</v>
      </c>
      <c r="C2962" s="1122" t="s">
        <v>8255</v>
      </c>
      <c r="D2962" s="1121" t="s">
        <v>8381</v>
      </c>
      <c r="E2962" s="1407">
        <v>1</v>
      </c>
      <c r="F2962" s="1408">
        <v>1</v>
      </c>
      <c r="G2962" s="13">
        <v>1</v>
      </c>
    </row>
    <row r="2963" spans="1:7">
      <c r="A2963" s="1122" t="s">
        <v>8116</v>
      </c>
      <c r="B2963" s="1121" t="s">
        <v>8158</v>
      </c>
      <c r="C2963" s="1122" t="s">
        <v>8256</v>
      </c>
      <c r="D2963" s="1121" t="s">
        <v>8382</v>
      </c>
      <c r="E2963" s="1407">
        <v>1</v>
      </c>
      <c r="F2963" s="1408">
        <v>1</v>
      </c>
      <c r="G2963" s="13">
        <v>1</v>
      </c>
    </row>
    <row r="2964" spans="1:7">
      <c r="A2964" s="1122" t="s">
        <v>8116</v>
      </c>
      <c r="B2964" s="1121" t="s">
        <v>8158</v>
      </c>
      <c r="C2964" s="1122" t="s">
        <v>544</v>
      </c>
      <c r="D2964" s="1121" t="s">
        <v>545</v>
      </c>
      <c r="E2964" s="1407">
        <v>1</v>
      </c>
      <c r="F2964" s="1408">
        <v>1</v>
      </c>
      <c r="G2964" s="13">
        <v>1</v>
      </c>
    </row>
    <row r="2965" spans="1:7">
      <c r="A2965" s="1122" t="s">
        <v>8116</v>
      </c>
      <c r="B2965" s="1121" t="s">
        <v>8158</v>
      </c>
      <c r="C2965" s="1122" t="s">
        <v>4692</v>
      </c>
      <c r="D2965" s="1121" t="s">
        <v>4137</v>
      </c>
      <c r="E2965" s="1407">
        <v>5.0000000000000001E-4</v>
      </c>
      <c r="F2965" s="1408">
        <v>1</v>
      </c>
      <c r="G2965" s="13">
        <v>5.0000000000000001E-4</v>
      </c>
    </row>
    <row r="2966" spans="1:7">
      <c r="A2966" s="1122" t="s">
        <v>8116</v>
      </c>
      <c r="B2966" s="1121" t="s">
        <v>8158</v>
      </c>
      <c r="C2966" s="1122" t="s">
        <v>1342</v>
      </c>
      <c r="D2966" s="1121" t="s">
        <v>1540</v>
      </c>
      <c r="E2966" s="1407">
        <v>2.1399999999999999E-2</v>
      </c>
      <c r="F2966" s="1408">
        <v>1</v>
      </c>
      <c r="G2966" s="13">
        <v>2.1399999999999999E-2</v>
      </c>
    </row>
    <row r="2967" spans="1:7">
      <c r="A2967" s="1122" t="s">
        <v>8116</v>
      </c>
      <c r="B2967" s="1121" t="s">
        <v>8158</v>
      </c>
      <c r="C2967" s="1122" t="s">
        <v>8087</v>
      </c>
      <c r="D2967" s="1121" t="s">
        <v>8289</v>
      </c>
      <c r="E2967" s="1407">
        <v>0.2031</v>
      </c>
      <c r="F2967" s="1408">
        <v>1</v>
      </c>
      <c r="G2967" s="13">
        <v>0.2031</v>
      </c>
    </row>
    <row r="2968" spans="1:7">
      <c r="A2968" s="1122" t="s">
        <v>8116</v>
      </c>
      <c r="B2968" s="1121" t="s">
        <v>8158</v>
      </c>
      <c r="C2968" s="1122" t="s">
        <v>6660</v>
      </c>
      <c r="D2968" s="1121" t="s">
        <v>6661</v>
      </c>
      <c r="E2968" s="1407">
        <v>2.5000000000000001E-3</v>
      </c>
      <c r="F2968" s="1408">
        <v>1</v>
      </c>
      <c r="G2968" s="13">
        <v>2.5000000000000001E-3</v>
      </c>
    </row>
    <row r="2969" spans="1:7">
      <c r="A2969" s="1122" t="s">
        <v>8114</v>
      </c>
      <c r="B2969" s="1121" t="s">
        <v>8156</v>
      </c>
      <c r="C2969" s="1122" t="s">
        <v>8244</v>
      </c>
      <c r="D2969" s="1121" t="s">
        <v>8370</v>
      </c>
      <c r="E2969" s="1407">
        <v>1</v>
      </c>
      <c r="F2969" s="1408">
        <v>1</v>
      </c>
      <c r="G2969" s="13">
        <v>1</v>
      </c>
    </row>
    <row r="2970" spans="1:7">
      <c r="A2970" s="1122" t="s">
        <v>8114</v>
      </c>
      <c r="B2970" s="1121" t="s">
        <v>8156</v>
      </c>
      <c r="C2970" s="1122" t="s">
        <v>8245</v>
      </c>
      <c r="D2970" s="1121" t="s">
        <v>8371</v>
      </c>
      <c r="E2970" s="1407">
        <v>1</v>
      </c>
      <c r="F2970" s="1408">
        <v>1</v>
      </c>
      <c r="G2970" s="13">
        <v>1</v>
      </c>
    </row>
    <row r="2971" spans="1:7">
      <c r="A2971" s="1122" t="s">
        <v>8114</v>
      </c>
      <c r="B2971" s="1121" t="s">
        <v>8156</v>
      </c>
      <c r="C2971" s="1122" t="s">
        <v>8246</v>
      </c>
      <c r="D2971" s="1121" t="s">
        <v>8372</v>
      </c>
      <c r="E2971" s="1407">
        <v>1</v>
      </c>
      <c r="F2971" s="1408">
        <v>1</v>
      </c>
      <c r="G2971" s="13">
        <v>1</v>
      </c>
    </row>
    <row r="2972" spans="1:7">
      <c r="A2972" s="1122" t="s">
        <v>8114</v>
      </c>
      <c r="B2972" s="1121" t="s">
        <v>8156</v>
      </c>
      <c r="C2972" s="1122" t="s">
        <v>8247</v>
      </c>
      <c r="D2972" s="1121" t="s">
        <v>8373</v>
      </c>
      <c r="E2972" s="1407">
        <v>1</v>
      </c>
      <c r="F2972" s="1408">
        <v>1</v>
      </c>
      <c r="G2972" s="13">
        <v>1</v>
      </c>
    </row>
    <row r="2973" spans="1:7">
      <c r="A2973" s="1122" t="s">
        <v>8114</v>
      </c>
      <c r="B2973" s="1121" t="s">
        <v>8156</v>
      </c>
      <c r="C2973" s="1122" t="s">
        <v>8248</v>
      </c>
      <c r="D2973" s="1121" t="s">
        <v>8374</v>
      </c>
      <c r="E2973" s="1407">
        <v>1</v>
      </c>
      <c r="F2973" s="1408">
        <v>1</v>
      </c>
      <c r="G2973" s="13">
        <v>1</v>
      </c>
    </row>
    <row r="2974" spans="1:7">
      <c r="A2974" s="1122" t="s">
        <v>8114</v>
      </c>
      <c r="B2974" s="1121" t="s">
        <v>8156</v>
      </c>
      <c r="C2974" s="1122" t="s">
        <v>4692</v>
      </c>
      <c r="D2974" s="1121" t="s">
        <v>4137</v>
      </c>
      <c r="E2974" s="1407">
        <v>5.0000000000000001E-4</v>
      </c>
      <c r="F2974" s="1408">
        <v>1</v>
      </c>
      <c r="G2974" s="13">
        <v>5.0000000000000001E-4</v>
      </c>
    </row>
    <row r="2975" spans="1:7">
      <c r="A2975" s="1122" t="s">
        <v>8114</v>
      </c>
      <c r="B2975" s="1121" t="s">
        <v>8156</v>
      </c>
      <c r="C2975" s="1122" t="s">
        <v>1342</v>
      </c>
      <c r="D2975" s="1121" t="s">
        <v>1540</v>
      </c>
      <c r="E2975" s="1407">
        <v>2.1399999999999999E-2</v>
      </c>
      <c r="F2975" s="1408">
        <v>1</v>
      </c>
      <c r="G2975" s="13">
        <v>2.1399999999999999E-2</v>
      </c>
    </row>
    <row r="2976" spans="1:7">
      <c r="A2976" s="1122" t="s">
        <v>8114</v>
      </c>
      <c r="B2976" s="1121" t="s">
        <v>8156</v>
      </c>
      <c r="C2976" s="1122" t="s">
        <v>8086</v>
      </c>
      <c r="D2976" s="1121" t="s">
        <v>8290</v>
      </c>
      <c r="E2976" s="1407">
        <v>0.19520000000000001</v>
      </c>
      <c r="F2976" s="1408">
        <v>1</v>
      </c>
      <c r="G2976" s="13">
        <v>0.19520000000000001</v>
      </c>
    </row>
    <row r="2977" spans="1:7">
      <c r="A2977" s="1122" t="s">
        <v>8114</v>
      </c>
      <c r="B2977" s="1121" t="s">
        <v>8156</v>
      </c>
      <c r="C2977" s="1122" t="s">
        <v>6660</v>
      </c>
      <c r="D2977" s="1121" t="s">
        <v>6661</v>
      </c>
      <c r="E2977" s="1407">
        <v>2.5000000000000001E-3</v>
      </c>
      <c r="F2977" s="1408">
        <v>1</v>
      </c>
      <c r="G2977" s="13">
        <v>2.5000000000000001E-3</v>
      </c>
    </row>
    <row r="2978" spans="1:7">
      <c r="A2978" s="1122" t="s">
        <v>8115</v>
      </c>
      <c r="B2978" s="1121" t="s">
        <v>8157</v>
      </c>
      <c r="C2978" s="1122" t="s">
        <v>8249</v>
      </c>
      <c r="D2978" s="1121" t="s">
        <v>8375</v>
      </c>
      <c r="E2978" s="1407">
        <v>1</v>
      </c>
      <c r="F2978" s="1408">
        <v>1</v>
      </c>
      <c r="G2978" s="13">
        <v>1</v>
      </c>
    </row>
    <row r="2979" spans="1:7">
      <c r="A2979" s="1122" t="s">
        <v>8115</v>
      </c>
      <c r="B2979" s="1121" t="s">
        <v>8157</v>
      </c>
      <c r="C2979" s="1122" t="s">
        <v>8245</v>
      </c>
      <c r="D2979" s="1121" t="s">
        <v>8371</v>
      </c>
      <c r="E2979" s="1407">
        <v>1</v>
      </c>
      <c r="F2979" s="1408">
        <v>1</v>
      </c>
      <c r="G2979" s="13">
        <v>1</v>
      </c>
    </row>
    <row r="2980" spans="1:7">
      <c r="A2980" s="1122" t="s">
        <v>8115</v>
      </c>
      <c r="B2980" s="1121" t="s">
        <v>8157</v>
      </c>
      <c r="C2980" s="1122" t="s">
        <v>8246</v>
      </c>
      <c r="D2980" s="1121" t="s">
        <v>8372</v>
      </c>
      <c r="E2980" s="1407">
        <v>1</v>
      </c>
      <c r="F2980" s="1408">
        <v>1</v>
      </c>
      <c r="G2980" s="13">
        <v>1</v>
      </c>
    </row>
    <row r="2981" spans="1:7">
      <c r="A2981" s="1122" t="s">
        <v>8115</v>
      </c>
      <c r="B2981" s="1121" t="s">
        <v>8157</v>
      </c>
      <c r="C2981" s="1122" t="s">
        <v>8247</v>
      </c>
      <c r="D2981" s="1121" t="s">
        <v>8373</v>
      </c>
      <c r="E2981" s="1407">
        <v>1</v>
      </c>
      <c r="F2981" s="1408">
        <v>1</v>
      </c>
      <c r="G2981" s="13">
        <v>1</v>
      </c>
    </row>
    <row r="2982" spans="1:7">
      <c r="A2982" s="1122" t="s">
        <v>8115</v>
      </c>
      <c r="B2982" s="1121" t="s">
        <v>8157</v>
      </c>
      <c r="C2982" s="1122" t="s">
        <v>8248</v>
      </c>
      <c r="D2982" s="1121" t="s">
        <v>8374</v>
      </c>
      <c r="E2982" s="1407">
        <v>1</v>
      </c>
      <c r="F2982" s="1408">
        <v>1</v>
      </c>
      <c r="G2982" s="13">
        <v>1</v>
      </c>
    </row>
    <row r="2983" spans="1:7">
      <c r="A2983" s="1122" t="s">
        <v>8119</v>
      </c>
      <c r="B2983" s="1121" t="s">
        <v>8161</v>
      </c>
      <c r="C2983" s="1122" t="s">
        <v>8250</v>
      </c>
      <c r="D2983" s="1121" t="s">
        <v>8376</v>
      </c>
      <c r="E2983" s="1407">
        <v>1</v>
      </c>
      <c r="F2983" s="1408">
        <v>1</v>
      </c>
      <c r="G2983" s="13">
        <v>1</v>
      </c>
    </row>
    <row r="2984" spans="1:7">
      <c r="A2984" s="1122" t="s">
        <v>8119</v>
      </c>
      <c r="B2984" s="1121" t="s">
        <v>8161</v>
      </c>
      <c r="C2984" s="1122" t="s">
        <v>8251</v>
      </c>
      <c r="D2984" s="1121" t="s">
        <v>8377</v>
      </c>
      <c r="E2984" s="1407">
        <v>1</v>
      </c>
      <c r="F2984" s="1408">
        <v>1</v>
      </c>
      <c r="G2984" s="13">
        <v>1</v>
      </c>
    </row>
    <row r="2985" spans="1:7">
      <c r="A2985" s="1122" t="s">
        <v>8119</v>
      </c>
      <c r="B2985" s="1121" t="s">
        <v>8161</v>
      </c>
      <c r="C2985" s="1122" t="s">
        <v>8258</v>
      </c>
      <c r="D2985" s="1121" t="s">
        <v>8384</v>
      </c>
      <c r="E2985" s="1407">
        <v>1</v>
      </c>
      <c r="F2985" s="1408">
        <v>1</v>
      </c>
      <c r="G2985" s="13">
        <v>1</v>
      </c>
    </row>
    <row r="2986" spans="1:7">
      <c r="A2986" s="1122" t="s">
        <v>8119</v>
      </c>
      <c r="B2986" s="1121" t="s">
        <v>8161</v>
      </c>
      <c r="C2986" s="1122" t="s">
        <v>8228</v>
      </c>
      <c r="D2986" s="1121" t="s">
        <v>8354</v>
      </c>
      <c r="E2986" s="1407">
        <v>1</v>
      </c>
      <c r="F2986" s="1408">
        <v>1</v>
      </c>
      <c r="G2986" s="13">
        <v>1</v>
      </c>
    </row>
    <row r="2987" spans="1:7">
      <c r="A2987" s="1122" t="s">
        <v>8119</v>
      </c>
      <c r="B2987" s="1121" t="s">
        <v>8161</v>
      </c>
      <c r="C2987" s="1122" t="s">
        <v>8260</v>
      </c>
      <c r="D2987" s="1121" t="s">
        <v>8386</v>
      </c>
      <c r="E2987" s="1407">
        <v>1</v>
      </c>
      <c r="F2987" s="1408">
        <v>1</v>
      </c>
      <c r="G2987" s="13">
        <v>1</v>
      </c>
    </row>
    <row r="2988" spans="1:7">
      <c r="A2988" s="1122" t="s">
        <v>8119</v>
      </c>
      <c r="B2988" s="1121" t="s">
        <v>8161</v>
      </c>
      <c r="C2988" s="1122" t="s">
        <v>8255</v>
      </c>
      <c r="D2988" s="1121" t="s">
        <v>8381</v>
      </c>
      <c r="E2988" s="1407">
        <v>1</v>
      </c>
      <c r="F2988" s="1408">
        <v>1</v>
      </c>
      <c r="G2988" s="13">
        <v>1</v>
      </c>
    </row>
    <row r="2989" spans="1:7">
      <c r="A2989" s="1122" t="s">
        <v>8119</v>
      </c>
      <c r="B2989" s="1121" t="s">
        <v>8161</v>
      </c>
      <c r="C2989" s="1122" t="s">
        <v>8256</v>
      </c>
      <c r="D2989" s="1121" t="s">
        <v>8382</v>
      </c>
      <c r="E2989" s="1407">
        <v>1</v>
      </c>
      <c r="F2989" s="1408">
        <v>1</v>
      </c>
      <c r="G2989" s="13">
        <v>1</v>
      </c>
    </row>
    <row r="2990" spans="1:7">
      <c r="A2990" s="1122" t="s">
        <v>8119</v>
      </c>
      <c r="B2990" s="1121" t="s">
        <v>8161</v>
      </c>
      <c r="C2990" s="1122" t="s">
        <v>544</v>
      </c>
      <c r="D2990" s="1121" t="s">
        <v>545</v>
      </c>
      <c r="E2990" s="1407">
        <v>1</v>
      </c>
      <c r="F2990" s="1408">
        <v>1</v>
      </c>
      <c r="G2990" s="13">
        <v>1</v>
      </c>
    </row>
    <row r="2991" spans="1:7">
      <c r="A2991" s="1122" t="s">
        <v>8119</v>
      </c>
      <c r="B2991" s="1121" t="s">
        <v>8161</v>
      </c>
      <c r="C2991" s="1122" t="s">
        <v>4692</v>
      </c>
      <c r="D2991" s="1121" t="s">
        <v>4137</v>
      </c>
      <c r="E2991" s="1407">
        <v>5.0000000000000001E-4</v>
      </c>
      <c r="F2991" s="1408">
        <v>1</v>
      </c>
      <c r="G2991" s="13">
        <v>5.0000000000000001E-4</v>
      </c>
    </row>
    <row r="2992" spans="1:7">
      <c r="A2992" s="1122" t="s">
        <v>8119</v>
      </c>
      <c r="B2992" s="1121" t="s">
        <v>8161</v>
      </c>
      <c r="C2992" s="1122" t="s">
        <v>1342</v>
      </c>
      <c r="D2992" s="1121" t="s">
        <v>1540</v>
      </c>
      <c r="E2992" s="1407">
        <v>2.1399999999999999E-2</v>
      </c>
      <c r="F2992" s="1408">
        <v>1</v>
      </c>
      <c r="G2992" s="13">
        <v>2.1399999999999999E-2</v>
      </c>
    </row>
    <row r="2993" spans="1:7">
      <c r="A2993" s="1122" t="s">
        <v>8119</v>
      </c>
      <c r="B2993" s="1121" t="s">
        <v>8161</v>
      </c>
      <c r="C2993" s="1122" t="s">
        <v>8087</v>
      </c>
      <c r="D2993" s="1121" t="s">
        <v>8289</v>
      </c>
      <c r="E2993" s="1407">
        <v>0.2031</v>
      </c>
      <c r="F2993" s="1408">
        <v>1</v>
      </c>
      <c r="G2993" s="13">
        <v>0.2031</v>
      </c>
    </row>
    <row r="2994" spans="1:7">
      <c r="A2994" s="1122" t="s">
        <v>8119</v>
      </c>
      <c r="B2994" s="1121" t="s">
        <v>8161</v>
      </c>
      <c r="C2994" s="1122" t="s">
        <v>6660</v>
      </c>
      <c r="D2994" s="1121" t="s">
        <v>6661</v>
      </c>
      <c r="E2994" s="1407">
        <v>2.5000000000000001E-3</v>
      </c>
      <c r="F2994" s="1408">
        <v>1</v>
      </c>
      <c r="G2994" s="13">
        <v>2.5000000000000001E-3</v>
      </c>
    </row>
    <row r="2995" spans="1:7">
      <c r="A2995" s="1122" t="s">
        <v>8117</v>
      </c>
      <c r="B2995" s="1121" t="s">
        <v>8159</v>
      </c>
      <c r="C2995" s="1122" t="s">
        <v>8250</v>
      </c>
      <c r="D2995" s="1121" t="s">
        <v>8376</v>
      </c>
      <c r="E2995" s="1407">
        <v>1</v>
      </c>
      <c r="F2995" s="1408">
        <v>1</v>
      </c>
      <c r="G2995" s="13">
        <v>1</v>
      </c>
    </row>
    <row r="2996" spans="1:7">
      <c r="A2996" s="1122" t="s">
        <v>8117</v>
      </c>
      <c r="B2996" s="1121" t="s">
        <v>8159</v>
      </c>
      <c r="C2996" s="1122" t="s">
        <v>8251</v>
      </c>
      <c r="D2996" s="1121" t="s">
        <v>8377</v>
      </c>
      <c r="E2996" s="1407">
        <v>1</v>
      </c>
      <c r="F2996" s="1408">
        <v>1</v>
      </c>
      <c r="G2996" s="13">
        <v>1</v>
      </c>
    </row>
    <row r="2997" spans="1:7">
      <c r="A2997" s="1122" t="s">
        <v>8117</v>
      </c>
      <c r="B2997" s="1121" t="s">
        <v>8159</v>
      </c>
      <c r="C2997" s="1122" t="s">
        <v>8253</v>
      </c>
      <c r="D2997" s="1121" t="s">
        <v>8379</v>
      </c>
      <c r="E2997" s="1407">
        <v>1</v>
      </c>
      <c r="F2997" s="1408">
        <v>1</v>
      </c>
      <c r="G2997" s="13">
        <v>1</v>
      </c>
    </row>
    <row r="2998" spans="1:7">
      <c r="A2998" s="1122" t="s">
        <v>8117</v>
      </c>
      <c r="B2998" s="1121" t="s">
        <v>8159</v>
      </c>
      <c r="C2998" s="1122" t="s">
        <v>8221</v>
      </c>
      <c r="D2998" s="1121" t="s">
        <v>8347</v>
      </c>
      <c r="E2998" s="1407">
        <v>1</v>
      </c>
      <c r="F2998" s="1408">
        <v>1</v>
      </c>
      <c r="G2998" s="13">
        <v>1</v>
      </c>
    </row>
    <row r="2999" spans="1:7">
      <c r="A2999" s="1122" t="s">
        <v>8117</v>
      </c>
      <c r="B2999" s="1121" t="s">
        <v>8159</v>
      </c>
      <c r="C2999" s="1122" t="s">
        <v>8257</v>
      </c>
      <c r="D2999" s="1121" t="s">
        <v>8383</v>
      </c>
      <c r="E2999" s="1407">
        <v>1</v>
      </c>
      <c r="F2999" s="1408">
        <v>1</v>
      </c>
      <c r="G2999" s="13">
        <v>1</v>
      </c>
    </row>
    <row r="3000" spans="1:7">
      <c r="A3000" s="1122" t="s">
        <v>8117</v>
      </c>
      <c r="B3000" s="1121" t="s">
        <v>8159</v>
      </c>
      <c r="C3000" s="1122" t="s">
        <v>8255</v>
      </c>
      <c r="D3000" s="1121" t="s">
        <v>8381</v>
      </c>
      <c r="E3000" s="1407">
        <v>1</v>
      </c>
      <c r="F3000" s="1408">
        <v>1</v>
      </c>
      <c r="G3000" s="13">
        <v>1</v>
      </c>
    </row>
    <row r="3001" spans="1:7">
      <c r="A3001" s="1122" t="s">
        <v>8117</v>
      </c>
      <c r="B3001" s="1121" t="s">
        <v>8159</v>
      </c>
      <c r="C3001" s="1122" t="s">
        <v>8256</v>
      </c>
      <c r="D3001" s="1121" t="s">
        <v>8382</v>
      </c>
      <c r="E3001" s="1407">
        <v>1</v>
      </c>
      <c r="F3001" s="1408">
        <v>1</v>
      </c>
      <c r="G3001" s="13">
        <v>1</v>
      </c>
    </row>
    <row r="3002" spans="1:7">
      <c r="A3002" s="1122" t="s">
        <v>8117</v>
      </c>
      <c r="B3002" s="1121" t="s">
        <v>8159</v>
      </c>
      <c r="C3002" s="1122" t="s">
        <v>544</v>
      </c>
      <c r="D3002" s="1121" t="s">
        <v>545</v>
      </c>
      <c r="E3002" s="1407">
        <v>1</v>
      </c>
      <c r="F3002" s="1408">
        <v>1</v>
      </c>
      <c r="G3002" s="13">
        <v>1</v>
      </c>
    </row>
    <row r="3003" spans="1:7">
      <c r="A3003" s="1122" t="s">
        <v>8103</v>
      </c>
      <c r="B3003" s="1121" t="s">
        <v>8145</v>
      </c>
      <c r="C3003" s="1122" t="s">
        <v>8206</v>
      </c>
      <c r="D3003" s="1121" t="s">
        <v>8332</v>
      </c>
      <c r="E3003" s="1407">
        <v>1</v>
      </c>
      <c r="F3003" s="1408">
        <v>1</v>
      </c>
      <c r="G3003" s="13">
        <v>1</v>
      </c>
    </row>
    <row r="3004" spans="1:7">
      <c r="A3004" s="1122" t="s">
        <v>8103</v>
      </c>
      <c r="B3004" s="1121" t="s">
        <v>8145</v>
      </c>
      <c r="C3004" s="1122" t="s">
        <v>8214</v>
      </c>
      <c r="D3004" s="1121" t="s">
        <v>8340</v>
      </c>
      <c r="E3004" s="1407">
        <v>1</v>
      </c>
      <c r="F3004" s="1408">
        <v>1</v>
      </c>
      <c r="G3004" s="13">
        <v>1</v>
      </c>
    </row>
    <row r="3005" spans="1:7">
      <c r="A3005" s="1122" t="s">
        <v>8103</v>
      </c>
      <c r="B3005" s="1121" t="s">
        <v>8145</v>
      </c>
      <c r="C3005" s="1122" t="s">
        <v>8208</v>
      </c>
      <c r="D3005" s="1121" t="s">
        <v>8334</v>
      </c>
      <c r="E3005" s="1407">
        <v>1</v>
      </c>
      <c r="F3005" s="1408">
        <v>1</v>
      </c>
      <c r="G3005" s="13">
        <v>1</v>
      </c>
    </row>
    <row r="3006" spans="1:7">
      <c r="A3006" s="1122" t="s">
        <v>8103</v>
      </c>
      <c r="B3006" s="1121" t="s">
        <v>8145</v>
      </c>
      <c r="C3006" s="1122" t="s">
        <v>7516</v>
      </c>
      <c r="D3006" s="1121" t="s">
        <v>7713</v>
      </c>
      <c r="E3006" s="1407">
        <v>1</v>
      </c>
      <c r="F3006" s="1408">
        <v>1</v>
      </c>
      <c r="G3006" s="13">
        <v>1</v>
      </c>
    </row>
    <row r="3007" spans="1:7">
      <c r="A3007" s="1122" t="s">
        <v>8103</v>
      </c>
      <c r="B3007" s="1121" t="s">
        <v>8145</v>
      </c>
      <c r="C3007" s="1122" t="s">
        <v>8209</v>
      </c>
      <c r="D3007" s="1121" t="s">
        <v>8335</v>
      </c>
      <c r="E3007" s="1407">
        <v>1</v>
      </c>
      <c r="F3007" s="1408">
        <v>1</v>
      </c>
      <c r="G3007" s="13">
        <v>1</v>
      </c>
    </row>
    <row r="3008" spans="1:7">
      <c r="A3008" s="1122" t="s">
        <v>8103</v>
      </c>
      <c r="B3008" s="1121" t="s">
        <v>8145</v>
      </c>
      <c r="C3008" s="1122" t="s">
        <v>8210</v>
      </c>
      <c r="D3008" s="1121" t="s">
        <v>8336</v>
      </c>
      <c r="E3008" s="1407">
        <v>1</v>
      </c>
      <c r="F3008" s="1408">
        <v>1</v>
      </c>
      <c r="G3008" s="13">
        <v>1</v>
      </c>
    </row>
    <row r="3009" spans="1:7">
      <c r="A3009" s="1122" t="s">
        <v>8103</v>
      </c>
      <c r="B3009" s="1121" t="s">
        <v>8145</v>
      </c>
      <c r="C3009" s="1122" t="s">
        <v>7512</v>
      </c>
      <c r="D3009" s="1121" t="s">
        <v>7717</v>
      </c>
      <c r="E3009" s="1407">
        <v>1</v>
      </c>
      <c r="F3009" s="1408">
        <v>1</v>
      </c>
      <c r="G3009" s="13">
        <v>1</v>
      </c>
    </row>
    <row r="3010" spans="1:7">
      <c r="A3010" s="1122" t="s">
        <v>8103</v>
      </c>
      <c r="B3010" s="1121" t="s">
        <v>8145</v>
      </c>
      <c r="C3010" s="1122" t="s">
        <v>7506</v>
      </c>
      <c r="D3010" s="1121" t="s">
        <v>7718</v>
      </c>
      <c r="E3010" s="1407">
        <v>0</v>
      </c>
      <c r="F3010" s="1408">
        <v>1</v>
      </c>
      <c r="G3010" s="13">
        <v>0</v>
      </c>
    </row>
    <row r="3011" spans="1:7">
      <c r="A3011" s="1122" t="s">
        <v>8103</v>
      </c>
      <c r="B3011" s="1121" t="s">
        <v>8145</v>
      </c>
      <c r="C3011" s="1122" t="s">
        <v>7508</v>
      </c>
      <c r="D3011" s="1121" t="s">
        <v>7719</v>
      </c>
      <c r="E3011" s="1407">
        <v>0</v>
      </c>
      <c r="F3011" s="1408">
        <v>1</v>
      </c>
      <c r="G3011" s="13">
        <v>0</v>
      </c>
    </row>
    <row r="3012" spans="1:7">
      <c r="A3012" s="1122" t="s">
        <v>8103</v>
      </c>
      <c r="B3012" s="1121" t="s">
        <v>8145</v>
      </c>
      <c r="C3012" s="1122" t="s">
        <v>7510</v>
      </c>
      <c r="D3012" s="1121" t="s">
        <v>7720</v>
      </c>
      <c r="E3012" s="1407">
        <v>2</v>
      </c>
      <c r="F3012" s="1408">
        <v>1</v>
      </c>
      <c r="G3012" s="13">
        <v>2</v>
      </c>
    </row>
    <row r="3013" spans="1:7">
      <c r="A3013" s="1122" t="s">
        <v>8103</v>
      </c>
      <c r="B3013" s="1121" t="s">
        <v>8145</v>
      </c>
      <c r="C3013" s="1122" t="s">
        <v>7504</v>
      </c>
      <c r="D3013" s="1121" t="s">
        <v>7721</v>
      </c>
      <c r="E3013" s="1407">
        <v>2</v>
      </c>
      <c r="F3013" s="1408">
        <v>1</v>
      </c>
      <c r="G3013" s="13">
        <v>2</v>
      </c>
    </row>
    <row r="3014" spans="1:7">
      <c r="A3014" s="1122" t="s">
        <v>8103</v>
      </c>
      <c r="B3014" s="1121" t="s">
        <v>8145</v>
      </c>
      <c r="C3014" s="1122" t="s">
        <v>7541</v>
      </c>
      <c r="D3014" s="1121" t="s">
        <v>7722</v>
      </c>
      <c r="E3014" s="1407">
        <v>1</v>
      </c>
      <c r="F3014" s="1408">
        <v>1</v>
      </c>
      <c r="G3014" s="13">
        <v>1</v>
      </c>
    </row>
    <row r="3015" spans="1:7">
      <c r="A3015" s="1122" t="s">
        <v>8103</v>
      </c>
      <c r="B3015" s="1121" t="s">
        <v>8145</v>
      </c>
      <c r="C3015" s="1122" t="s">
        <v>7484</v>
      </c>
      <c r="D3015" s="1121" t="s">
        <v>7723</v>
      </c>
      <c r="E3015" s="1407">
        <v>1</v>
      </c>
      <c r="F3015" s="1408">
        <v>1</v>
      </c>
      <c r="G3015" s="13">
        <v>1</v>
      </c>
    </row>
    <row r="3016" spans="1:7">
      <c r="A3016" s="1122" t="s">
        <v>8103</v>
      </c>
      <c r="B3016" s="1121" t="s">
        <v>8145</v>
      </c>
      <c r="C3016" s="1122" t="s">
        <v>7577</v>
      </c>
      <c r="D3016" s="1121" t="s">
        <v>7724</v>
      </c>
      <c r="E3016" s="1407">
        <v>0</v>
      </c>
      <c r="F3016" s="1408">
        <v>1</v>
      </c>
      <c r="G3016" s="13">
        <v>0</v>
      </c>
    </row>
    <row r="3017" spans="1:7">
      <c r="A3017" s="1122" t="s">
        <v>8103</v>
      </c>
      <c r="B3017" s="1121" t="s">
        <v>8145</v>
      </c>
      <c r="C3017" s="1122" t="s">
        <v>7579</v>
      </c>
      <c r="D3017" s="1121" t="s">
        <v>7725</v>
      </c>
      <c r="E3017" s="1407">
        <v>0</v>
      </c>
      <c r="F3017" s="1408">
        <v>1</v>
      </c>
      <c r="G3017" s="13">
        <v>0</v>
      </c>
    </row>
    <row r="3018" spans="1:7">
      <c r="A3018" s="1122" t="s">
        <v>8103</v>
      </c>
      <c r="B3018" s="1121" t="s">
        <v>8145</v>
      </c>
      <c r="C3018" s="1122" t="s">
        <v>7581</v>
      </c>
      <c r="D3018" s="1121" t="s">
        <v>7726</v>
      </c>
      <c r="E3018" s="1407">
        <v>0</v>
      </c>
      <c r="F3018" s="1408">
        <v>1</v>
      </c>
      <c r="G3018" s="13">
        <v>0</v>
      </c>
    </row>
    <row r="3019" spans="1:7">
      <c r="A3019" s="1122" t="s">
        <v>8103</v>
      </c>
      <c r="B3019" s="1121" t="s">
        <v>8145</v>
      </c>
      <c r="C3019" s="1122" t="s">
        <v>7583</v>
      </c>
      <c r="D3019" s="1121" t="s">
        <v>7727</v>
      </c>
      <c r="E3019" s="1407">
        <v>0</v>
      </c>
      <c r="F3019" s="1408">
        <v>1</v>
      </c>
      <c r="G3019" s="13">
        <v>0</v>
      </c>
    </row>
    <row r="3020" spans="1:7">
      <c r="A3020" s="1122" t="s">
        <v>8103</v>
      </c>
      <c r="B3020" s="1121" t="s">
        <v>8145</v>
      </c>
      <c r="C3020" s="1122" t="s">
        <v>7585</v>
      </c>
      <c r="D3020" s="1121" t="s">
        <v>7728</v>
      </c>
      <c r="E3020" s="1407">
        <v>0</v>
      </c>
      <c r="F3020" s="1408">
        <v>1</v>
      </c>
      <c r="G3020" s="13">
        <v>0</v>
      </c>
    </row>
    <row r="3021" spans="1:7">
      <c r="A3021" s="1122" t="s">
        <v>8103</v>
      </c>
      <c r="B3021" s="1121" t="s">
        <v>8145</v>
      </c>
      <c r="C3021" s="1122" t="s">
        <v>7587</v>
      </c>
      <c r="D3021" s="1121" t="s">
        <v>7729</v>
      </c>
      <c r="E3021" s="1407">
        <v>0</v>
      </c>
      <c r="F3021" s="1408">
        <v>1</v>
      </c>
      <c r="G3021" s="13">
        <v>0</v>
      </c>
    </row>
    <row r="3022" spans="1:7">
      <c r="A3022" s="1122" t="s">
        <v>8103</v>
      </c>
      <c r="B3022" s="1121" t="s">
        <v>8145</v>
      </c>
      <c r="C3022" s="1122" t="s">
        <v>7589</v>
      </c>
      <c r="D3022" s="1121" t="s">
        <v>7730</v>
      </c>
      <c r="E3022" s="1407">
        <v>0</v>
      </c>
      <c r="F3022" s="1408">
        <v>1</v>
      </c>
      <c r="G3022" s="13">
        <v>0</v>
      </c>
    </row>
    <row r="3023" spans="1:7">
      <c r="A3023" s="1122" t="s">
        <v>8103</v>
      </c>
      <c r="B3023" s="1121" t="s">
        <v>8145</v>
      </c>
      <c r="C3023" s="1122" t="s">
        <v>7591</v>
      </c>
      <c r="D3023" s="1121" t="s">
        <v>7731</v>
      </c>
      <c r="E3023" s="1407">
        <v>0</v>
      </c>
      <c r="F3023" s="1408">
        <v>1</v>
      </c>
      <c r="G3023" s="13">
        <v>0</v>
      </c>
    </row>
    <row r="3024" spans="1:7">
      <c r="A3024" s="1122" t="s">
        <v>8103</v>
      </c>
      <c r="B3024" s="1121" t="s">
        <v>8145</v>
      </c>
      <c r="C3024" s="1122" t="s">
        <v>7593</v>
      </c>
      <c r="D3024" s="1121" t="s">
        <v>7732</v>
      </c>
      <c r="E3024" s="1407">
        <v>0</v>
      </c>
      <c r="F3024" s="1408">
        <v>1</v>
      </c>
      <c r="G3024" s="13">
        <v>0</v>
      </c>
    </row>
    <row r="3025" spans="1:7">
      <c r="A3025" s="1122" t="s">
        <v>8103</v>
      </c>
      <c r="B3025" s="1121" t="s">
        <v>8145</v>
      </c>
      <c r="C3025" s="1122" t="s">
        <v>7595</v>
      </c>
      <c r="D3025" s="1121" t="s">
        <v>7733</v>
      </c>
      <c r="E3025" s="1407">
        <v>0</v>
      </c>
      <c r="F3025" s="1408">
        <v>1</v>
      </c>
      <c r="G3025" s="13">
        <v>0</v>
      </c>
    </row>
    <row r="3026" spans="1:7">
      <c r="A3026" s="1122" t="s">
        <v>8103</v>
      </c>
      <c r="B3026" s="1121" t="s">
        <v>8145</v>
      </c>
      <c r="C3026" s="1122" t="s">
        <v>1634</v>
      </c>
      <c r="D3026" s="1121" t="s">
        <v>1635</v>
      </c>
      <c r="E3026" s="1407">
        <v>4</v>
      </c>
      <c r="F3026" s="1408">
        <v>1</v>
      </c>
      <c r="G3026" s="13">
        <v>4</v>
      </c>
    </row>
    <row r="3027" spans="1:7">
      <c r="A3027" s="1122" t="s">
        <v>8103</v>
      </c>
      <c r="B3027" s="1121" t="s">
        <v>8145</v>
      </c>
      <c r="C3027" s="1122" t="s">
        <v>8211</v>
      </c>
      <c r="D3027" s="1121" t="s">
        <v>8337</v>
      </c>
      <c r="E3027" s="1407">
        <v>1</v>
      </c>
      <c r="F3027" s="1408">
        <v>1</v>
      </c>
      <c r="G3027" s="13">
        <v>1</v>
      </c>
    </row>
    <row r="3028" spans="1:7">
      <c r="A3028" s="1122" t="s">
        <v>8103</v>
      </c>
      <c r="B3028" s="1121" t="s">
        <v>8145</v>
      </c>
      <c r="C3028" s="1122" t="s">
        <v>8212</v>
      </c>
      <c r="D3028" s="1121" t="s">
        <v>8338</v>
      </c>
      <c r="E3028" s="1407">
        <v>2</v>
      </c>
      <c r="F3028" s="1408">
        <v>1</v>
      </c>
      <c r="G3028" s="13">
        <v>2</v>
      </c>
    </row>
    <row r="3029" spans="1:7">
      <c r="A3029" s="1122" t="s">
        <v>8103</v>
      </c>
      <c r="B3029" s="1121" t="s">
        <v>8145</v>
      </c>
      <c r="C3029" s="1122" t="s">
        <v>3440</v>
      </c>
      <c r="D3029" s="1121" t="s">
        <v>3441</v>
      </c>
      <c r="E3029" s="1407">
        <v>0</v>
      </c>
      <c r="F3029" s="1408">
        <v>1</v>
      </c>
      <c r="G3029" s="13">
        <v>0</v>
      </c>
    </row>
    <row r="3030" spans="1:7">
      <c r="A3030" s="1122" t="s">
        <v>8103</v>
      </c>
      <c r="B3030" s="1121" t="s">
        <v>8145</v>
      </c>
      <c r="C3030" s="1122" t="s">
        <v>3442</v>
      </c>
      <c r="D3030" s="1121" t="s">
        <v>3443</v>
      </c>
      <c r="E3030" s="1407">
        <v>0</v>
      </c>
      <c r="F3030" s="1408">
        <v>1</v>
      </c>
      <c r="G3030" s="13">
        <v>0</v>
      </c>
    </row>
    <row r="3031" spans="1:7">
      <c r="A3031" s="1122" t="s">
        <v>8103</v>
      </c>
      <c r="B3031" s="1121" t="s">
        <v>8145</v>
      </c>
      <c r="C3031" s="1122" t="s">
        <v>3444</v>
      </c>
      <c r="D3031" s="1121" t="s">
        <v>3445</v>
      </c>
      <c r="E3031" s="1407">
        <v>0</v>
      </c>
      <c r="F3031" s="1408">
        <v>1</v>
      </c>
      <c r="G3031" s="13">
        <v>0</v>
      </c>
    </row>
    <row r="3032" spans="1:7">
      <c r="A3032" s="1122" t="s">
        <v>8103</v>
      </c>
      <c r="B3032" s="1121" t="s">
        <v>8145</v>
      </c>
      <c r="C3032" s="1122" t="s">
        <v>3446</v>
      </c>
      <c r="D3032" s="1121" t="s">
        <v>3447</v>
      </c>
      <c r="E3032" s="1407">
        <v>8</v>
      </c>
      <c r="F3032" s="1408">
        <v>1</v>
      </c>
      <c r="G3032" s="13">
        <v>8</v>
      </c>
    </row>
    <row r="3033" spans="1:7">
      <c r="A3033" s="1122" t="s">
        <v>8103</v>
      </c>
      <c r="B3033" s="1121" t="s">
        <v>8145</v>
      </c>
      <c r="C3033" s="1122" t="s">
        <v>1276</v>
      </c>
      <c r="D3033" s="1121" t="s">
        <v>3448</v>
      </c>
      <c r="E3033" s="1407">
        <v>8</v>
      </c>
      <c r="F3033" s="1408">
        <v>1</v>
      </c>
      <c r="G3033" s="13">
        <v>8</v>
      </c>
    </row>
    <row r="3034" spans="1:7">
      <c r="A3034" s="1122" t="s">
        <v>8103</v>
      </c>
      <c r="B3034" s="1121" t="s">
        <v>8145</v>
      </c>
      <c r="C3034" s="1122" t="s">
        <v>1277</v>
      </c>
      <c r="D3034" s="1121" t="s">
        <v>5252</v>
      </c>
      <c r="E3034" s="1407">
        <v>8</v>
      </c>
      <c r="F3034" s="1408">
        <v>1</v>
      </c>
      <c r="G3034" s="13">
        <v>8</v>
      </c>
    </row>
    <row r="3035" spans="1:7">
      <c r="A3035" s="1122" t="s">
        <v>8103</v>
      </c>
      <c r="B3035" s="1121" t="s">
        <v>8145</v>
      </c>
      <c r="C3035" s="1122" t="s">
        <v>1278</v>
      </c>
      <c r="D3035" s="1121" t="s">
        <v>5253</v>
      </c>
      <c r="E3035" s="1407">
        <v>8</v>
      </c>
      <c r="F3035" s="1408">
        <v>1</v>
      </c>
      <c r="G3035" s="13">
        <v>8</v>
      </c>
    </row>
    <row r="3036" spans="1:7">
      <c r="A3036" s="1122" t="s">
        <v>8103</v>
      </c>
      <c r="B3036" s="1121" t="s">
        <v>8145</v>
      </c>
      <c r="C3036" s="1122" t="s">
        <v>8213</v>
      </c>
      <c r="D3036" s="1121" t="s">
        <v>8339</v>
      </c>
      <c r="E3036" s="1407">
        <v>2</v>
      </c>
      <c r="F3036" s="1408">
        <v>1</v>
      </c>
      <c r="G3036" s="13">
        <v>2</v>
      </c>
    </row>
    <row r="3037" spans="1:7">
      <c r="A3037" s="1122" t="s">
        <v>8103</v>
      </c>
      <c r="B3037" s="1121" t="s">
        <v>8145</v>
      </c>
      <c r="C3037" s="1122" t="s">
        <v>4432</v>
      </c>
      <c r="D3037" s="1121" t="s">
        <v>1792</v>
      </c>
      <c r="E3037" s="1407">
        <v>4.0000000000000002E-4</v>
      </c>
      <c r="F3037" s="1408">
        <v>1</v>
      </c>
      <c r="G3037" s="13">
        <v>4.0000000000000002E-4</v>
      </c>
    </row>
    <row r="3038" spans="1:7">
      <c r="A3038" s="1122" t="s">
        <v>8103</v>
      </c>
      <c r="B3038" s="1121" t="s">
        <v>8145</v>
      </c>
      <c r="C3038" s="1122" t="s">
        <v>5417</v>
      </c>
      <c r="D3038" s="1121" t="s">
        <v>3885</v>
      </c>
      <c r="E3038" s="1407">
        <v>1.1999999999999999E-3</v>
      </c>
      <c r="F3038" s="1408">
        <v>1</v>
      </c>
      <c r="G3038" s="13">
        <v>1.1999999999999999E-3</v>
      </c>
    </row>
    <row r="3039" spans="1:7">
      <c r="A3039" s="1122" t="s">
        <v>8103</v>
      </c>
      <c r="B3039" s="1121" t="s">
        <v>8145</v>
      </c>
      <c r="C3039" s="1122" t="s">
        <v>5419</v>
      </c>
      <c r="D3039" s="1121" t="s">
        <v>3704</v>
      </c>
      <c r="E3039" s="1407">
        <v>5.0000000000000001E-3</v>
      </c>
      <c r="F3039" s="1408">
        <v>1</v>
      </c>
      <c r="G3039" s="13">
        <v>5.0000000000000001E-3</v>
      </c>
    </row>
    <row r="3040" spans="1:7">
      <c r="A3040" s="1122" t="s">
        <v>8103</v>
      </c>
      <c r="B3040" s="1121" t="s">
        <v>8145</v>
      </c>
      <c r="C3040" s="1122" t="s">
        <v>869</v>
      </c>
      <c r="D3040" s="1121" t="s">
        <v>1793</v>
      </c>
      <c r="E3040" s="1407">
        <v>4.0000000000000002E-4</v>
      </c>
      <c r="F3040" s="1408">
        <v>1</v>
      </c>
      <c r="G3040" s="13">
        <v>4.0000000000000002E-4</v>
      </c>
    </row>
    <row r="3041" spans="1:7">
      <c r="A3041" s="1122" t="s">
        <v>8103</v>
      </c>
      <c r="B3041" s="1121" t="s">
        <v>8145</v>
      </c>
      <c r="C3041" s="1122" t="s">
        <v>4692</v>
      </c>
      <c r="D3041" s="1121" t="s">
        <v>4137</v>
      </c>
      <c r="E3041" s="1407">
        <v>3.0000000000000001E-3</v>
      </c>
      <c r="F3041" s="1408">
        <v>1</v>
      </c>
      <c r="G3041" s="13">
        <v>3.0000000000000001E-3</v>
      </c>
    </row>
    <row r="3042" spans="1:7">
      <c r="A3042" s="1122" t="s">
        <v>8103</v>
      </c>
      <c r="B3042" s="1121" t="s">
        <v>8145</v>
      </c>
      <c r="C3042" s="1122" t="s">
        <v>3613</v>
      </c>
      <c r="D3042" s="1121" t="s">
        <v>3525</v>
      </c>
      <c r="E3042" s="1407">
        <v>3.0000000000000001E-3</v>
      </c>
      <c r="F3042" s="1408">
        <v>1</v>
      </c>
      <c r="G3042" s="13">
        <v>3.0000000000000001E-3</v>
      </c>
    </row>
    <row r="3043" spans="1:7">
      <c r="A3043" s="1122" t="s">
        <v>8103</v>
      </c>
      <c r="B3043" s="1121" t="s">
        <v>8145</v>
      </c>
      <c r="C3043" s="1122" t="s">
        <v>870</v>
      </c>
      <c r="D3043" s="1121" t="s">
        <v>871</v>
      </c>
      <c r="E3043" s="1407">
        <v>1E-3</v>
      </c>
      <c r="F3043" s="1408">
        <v>1</v>
      </c>
      <c r="G3043" s="13">
        <v>1E-3</v>
      </c>
    </row>
    <row r="3044" spans="1:7">
      <c r="A3044" s="1122" t="s">
        <v>8103</v>
      </c>
      <c r="B3044" s="1121" t="s">
        <v>8145</v>
      </c>
      <c r="C3044" s="1122" t="s">
        <v>7597</v>
      </c>
      <c r="D3044" s="1121" t="s">
        <v>7734</v>
      </c>
      <c r="E3044" s="1407">
        <v>0.58199999999999996</v>
      </c>
      <c r="F3044" s="1408">
        <v>1</v>
      </c>
      <c r="G3044" s="13">
        <v>0.58199999999999996</v>
      </c>
    </row>
    <row r="3045" spans="1:7">
      <c r="A3045" s="1122" t="s">
        <v>8103</v>
      </c>
      <c r="B3045" s="1121" t="s">
        <v>8145</v>
      </c>
      <c r="C3045" s="1122" t="s">
        <v>7382</v>
      </c>
      <c r="D3045" s="1121" t="s">
        <v>7736</v>
      </c>
      <c r="E3045" s="1407">
        <v>0.23219999999999999</v>
      </c>
      <c r="F3045" s="1408">
        <v>1</v>
      </c>
      <c r="G3045" s="13">
        <v>0.23219999999999999</v>
      </c>
    </row>
    <row r="3046" spans="1:7">
      <c r="A3046" s="1122" t="s">
        <v>8103</v>
      </c>
      <c r="B3046" s="1121" t="s">
        <v>8145</v>
      </c>
      <c r="C3046" s="1122" t="s">
        <v>6660</v>
      </c>
      <c r="D3046" s="1121" t="s">
        <v>6661</v>
      </c>
      <c r="E3046" s="1407">
        <v>3.3999999999999998E-3</v>
      </c>
      <c r="F3046" s="1408">
        <v>1</v>
      </c>
      <c r="G3046" s="13">
        <v>3.3999999999999998E-3</v>
      </c>
    </row>
    <row r="3047" spans="1:7">
      <c r="A3047" s="1122" t="s">
        <v>8101</v>
      </c>
      <c r="B3047" s="1121" t="s">
        <v>8143</v>
      </c>
      <c r="C3047" s="1122" t="s">
        <v>8206</v>
      </c>
      <c r="D3047" s="1121" t="s">
        <v>8332</v>
      </c>
      <c r="E3047" s="1407">
        <v>1</v>
      </c>
      <c r="F3047" s="1408">
        <v>1</v>
      </c>
      <c r="G3047" s="13">
        <v>1</v>
      </c>
    </row>
    <row r="3048" spans="1:7">
      <c r="A3048" s="1122" t="s">
        <v>8101</v>
      </c>
      <c r="B3048" s="1121" t="s">
        <v>8143</v>
      </c>
      <c r="C3048" s="1122" t="s">
        <v>8207</v>
      </c>
      <c r="D3048" s="1121" t="s">
        <v>8333</v>
      </c>
      <c r="E3048" s="1407">
        <v>1</v>
      </c>
      <c r="F3048" s="1408">
        <v>1</v>
      </c>
      <c r="G3048" s="13">
        <v>1</v>
      </c>
    </row>
    <row r="3049" spans="1:7">
      <c r="A3049" s="1122" t="s">
        <v>8101</v>
      </c>
      <c r="B3049" s="1121" t="s">
        <v>8143</v>
      </c>
      <c r="C3049" s="1122" t="s">
        <v>8208</v>
      </c>
      <c r="D3049" s="1121" t="s">
        <v>8334</v>
      </c>
      <c r="E3049" s="1407">
        <v>1</v>
      </c>
      <c r="F3049" s="1408">
        <v>1</v>
      </c>
      <c r="G3049" s="13">
        <v>1</v>
      </c>
    </row>
    <row r="3050" spans="1:7">
      <c r="A3050" s="1122" t="s">
        <v>8101</v>
      </c>
      <c r="B3050" s="1121" t="s">
        <v>8143</v>
      </c>
      <c r="C3050" s="1122" t="s">
        <v>7516</v>
      </c>
      <c r="D3050" s="1121" t="s">
        <v>7713</v>
      </c>
      <c r="E3050" s="1407">
        <v>1</v>
      </c>
      <c r="F3050" s="1408">
        <v>1</v>
      </c>
      <c r="G3050" s="13">
        <v>1</v>
      </c>
    </row>
    <row r="3051" spans="1:7">
      <c r="A3051" s="1122" t="s">
        <v>8101</v>
      </c>
      <c r="B3051" s="1121" t="s">
        <v>8143</v>
      </c>
      <c r="C3051" s="1122" t="s">
        <v>8209</v>
      </c>
      <c r="D3051" s="1121" t="s">
        <v>8335</v>
      </c>
      <c r="E3051" s="1407">
        <v>1</v>
      </c>
      <c r="F3051" s="1408">
        <v>1</v>
      </c>
      <c r="G3051" s="13">
        <v>1</v>
      </c>
    </row>
    <row r="3052" spans="1:7">
      <c r="A3052" s="1122" t="s">
        <v>8101</v>
      </c>
      <c r="B3052" s="1121" t="s">
        <v>8143</v>
      </c>
      <c r="C3052" s="1122" t="s">
        <v>8210</v>
      </c>
      <c r="D3052" s="1121" t="s">
        <v>8336</v>
      </c>
      <c r="E3052" s="1407">
        <v>1</v>
      </c>
      <c r="F3052" s="1408">
        <v>1</v>
      </c>
      <c r="G3052" s="13">
        <v>1</v>
      </c>
    </row>
    <row r="3053" spans="1:7">
      <c r="A3053" s="1122" t="s">
        <v>8101</v>
      </c>
      <c r="B3053" s="1121" t="s">
        <v>8143</v>
      </c>
      <c r="C3053" s="1122" t="s">
        <v>7512</v>
      </c>
      <c r="D3053" s="1121" t="s">
        <v>7717</v>
      </c>
      <c r="E3053" s="1407">
        <v>1</v>
      </c>
      <c r="F3053" s="1408">
        <v>1</v>
      </c>
      <c r="G3053" s="13">
        <v>1</v>
      </c>
    </row>
    <row r="3054" spans="1:7">
      <c r="A3054" s="1122" t="s">
        <v>8101</v>
      </c>
      <c r="B3054" s="1121" t="s">
        <v>8143</v>
      </c>
      <c r="C3054" s="1122" t="s">
        <v>7506</v>
      </c>
      <c r="D3054" s="1121" t="s">
        <v>7718</v>
      </c>
      <c r="E3054" s="1407">
        <v>0</v>
      </c>
      <c r="F3054" s="1408">
        <v>1</v>
      </c>
      <c r="G3054" s="13">
        <v>0</v>
      </c>
    </row>
    <row r="3055" spans="1:7">
      <c r="A3055" s="1122" t="s">
        <v>8101</v>
      </c>
      <c r="B3055" s="1121" t="s">
        <v>8143</v>
      </c>
      <c r="C3055" s="1122" t="s">
        <v>7508</v>
      </c>
      <c r="D3055" s="1121" t="s">
        <v>7719</v>
      </c>
      <c r="E3055" s="1407">
        <v>0</v>
      </c>
      <c r="F3055" s="1408">
        <v>1</v>
      </c>
      <c r="G3055" s="13">
        <v>0</v>
      </c>
    </row>
    <row r="3056" spans="1:7">
      <c r="A3056" s="1122" t="s">
        <v>8101</v>
      </c>
      <c r="B3056" s="1121" t="s">
        <v>8143</v>
      </c>
      <c r="C3056" s="1122" t="s">
        <v>7510</v>
      </c>
      <c r="D3056" s="1121" t="s">
        <v>7720</v>
      </c>
      <c r="E3056" s="1407">
        <v>2</v>
      </c>
      <c r="F3056" s="1408">
        <v>1</v>
      </c>
      <c r="G3056" s="13">
        <v>2</v>
      </c>
    </row>
    <row r="3057" spans="1:7">
      <c r="A3057" s="1122" t="s">
        <v>8101</v>
      </c>
      <c r="B3057" s="1121" t="s">
        <v>8143</v>
      </c>
      <c r="C3057" s="1122" t="s">
        <v>7504</v>
      </c>
      <c r="D3057" s="1121" t="s">
        <v>7721</v>
      </c>
      <c r="E3057" s="1407">
        <v>2</v>
      </c>
      <c r="F3057" s="1408">
        <v>1</v>
      </c>
      <c r="G3057" s="13">
        <v>2</v>
      </c>
    </row>
    <row r="3058" spans="1:7">
      <c r="A3058" s="1122" t="s">
        <v>8101</v>
      </c>
      <c r="B3058" s="1121" t="s">
        <v>8143</v>
      </c>
      <c r="C3058" s="1122" t="s">
        <v>7541</v>
      </c>
      <c r="D3058" s="1121" t="s">
        <v>7722</v>
      </c>
      <c r="E3058" s="1407">
        <v>1</v>
      </c>
      <c r="F3058" s="1408">
        <v>1</v>
      </c>
      <c r="G3058" s="13">
        <v>1</v>
      </c>
    </row>
    <row r="3059" spans="1:7">
      <c r="A3059" s="1122" t="s">
        <v>8101</v>
      </c>
      <c r="B3059" s="1121" t="s">
        <v>8143</v>
      </c>
      <c r="C3059" s="1122" t="s">
        <v>7484</v>
      </c>
      <c r="D3059" s="1121" t="s">
        <v>7723</v>
      </c>
      <c r="E3059" s="1407">
        <v>1</v>
      </c>
      <c r="F3059" s="1408">
        <v>1</v>
      </c>
      <c r="G3059" s="13">
        <v>1</v>
      </c>
    </row>
    <row r="3060" spans="1:7">
      <c r="A3060" s="1122" t="s">
        <v>8101</v>
      </c>
      <c r="B3060" s="1121" t="s">
        <v>8143</v>
      </c>
      <c r="C3060" s="1122" t="s">
        <v>7577</v>
      </c>
      <c r="D3060" s="1121" t="s">
        <v>7724</v>
      </c>
      <c r="E3060" s="1407">
        <v>0</v>
      </c>
      <c r="F3060" s="1408">
        <v>1</v>
      </c>
      <c r="G3060" s="13">
        <v>0</v>
      </c>
    </row>
    <row r="3061" spans="1:7">
      <c r="A3061" s="1122" t="s">
        <v>8101</v>
      </c>
      <c r="B3061" s="1121" t="s">
        <v>8143</v>
      </c>
      <c r="C3061" s="1122" t="s">
        <v>7579</v>
      </c>
      <c r="D3061" s="1121" t="s">
        <v>7725</v>
      </c>
      <c r="E3061" s="1407">
        <v>0</v>
      </c>
      <c r="F3061" s="1408">
        <v>1</v>
      </c>
      <c r="G3061" s="13">
        <v>0</v>
      </c>
    </row>
    <row r="3062" spans="1:7">
      <c r="A3062" s="1122" t="s">
        <v>8101</v>
      </c>
      <c r="B3062" s="1121" t="s">
        <v>8143</v>
      </c>
      <c r="C3062" s="1122" t="s">
        <v>7581</v>
      </c>
      <c r="D3062" s="1121" t="s">
        <v>7726</v>
      </c>
      <c r="E3062" s="1407">
        <v>0</v>
      </c>
      <c r="F3062" s="1408">
        <v>1</v>
      </c>
      <c r="G3062" s="13">
        <v>0</v>
      </c>
    </row>
    <row r="3063" spans="1:7">
      <c r="A3063" s="1122" t="s">
        <v>8101</v>
      </c>
      <c r="B3063" s="1121" t="s">
        <v>8143</v>
      </c>
      <c r="C3063" s="1122" t="s">
        <v>7583</v>
      </c>
      <c r="D3063" s="1121" t="s">
        <v>7727</v>
      </c>
      <c r="E3063" s="1407">
        <v>0</v>
      </c>
      <c r="F3063" s="1408">
        <v>1</v>
      </c>
      <c r="G3063" s="13">
        <v>0</v>
      </c>
    </row>
    <row r="3064" spans="1:7">
      <c r="A3064" s="1122" t="s">
        <v>8101</v>
      </c>
      <c r="B3064" s="1121" t="s">
        <v>8143</v>
      </c>
      <c r="C3064" s="1122" t="s">
        <v>7585</v>
      </c>
      <c r="D3064" s="1121" t="s">
        <v>7728</v>
      </c>
      <c r="E3064" s="1407">
        <v>0</v>
      </c>
      <c r="F3064" s="1408">
        <v>1</v>
      </c>
      <c r="G3064" s="13">
        <v>0</v>
      </c>
    </row>
    <row r="3065" spans="1:7">
      <c r="A3065" s="1122" t="s">
        <v>8101</v>
      </c>
      <c r="B3065" s="1121" t="s">
        <v>8143</v>
      </c>
      <c r="C3065" s="1122" t="s">
        <v>7587</v>
      </c>
      <c r="D3065" s="1121" t="s">
        <v>7729</v>
      </c>
      <c r="E3065" s="1407">
        <v>0</v>
      </c>
      <c r="F3065" s="1408">
        <v>1</v>
      </c>
      <c r="G3065" s="13">
        <v>0</v>
      </c>
    </row>
    <row r="3066" spans="1:7">
      <c r="A3066" s="1122" t="s">
        <v>8101</v>
      </c>
      <c r="B3066" s="1121" t="s">
        <v>8143</v>
      </c>
      <c r="C3066" s="1122" t="s">
        <v>7589</v>
      </c>
      <c r="D3066" s="1121" t="s">
        <v>7730</v>
      </c>
      <c r="E3066" s="1407">
        <v>0</v>
      </c>
      <c r="F3066" s="1408">
        <v>1</v>
      </c>
      <c r="G3066" s="13">
        <v>0</v>
      </c>
    </row>
    <row r="3067" spans="1:7">
      <c r="A3067" s="1122" t="s">
        <v>8101</v>
      </c>
      <c r="B3067" s="1121" t="s">
        <v>8143</v>
      </c>
      <c r="C3067" s="1122" t="s">
        <v>7591</v>
      </c>
      <c r="D3067" s="1121" t="s">
        <v>7731</v>
      </c>
      <c r="E3067" s="1407">
        <v>0</v>
      </c>
      <c r="F3067" s="1408">
        <v>1</v>
      </c>
      <c r="G3067" s="13">
        <v>0</v>
      </c>
    </row>
    <row r="3068" spans="1:7">
      <c r="A3068" s="1122" t="s">
        <v>8101</v>
      </c>
      <c r="B3068" s="1121" t="s">
        <v>8143</v>
      </c>
      <c r="C3068" s="1122" t="s">
        <v>7593</v>
      </c>
      <c r="D3068" s="1121" t="s">
        <v>7732</v>
      </c>
      <c r="E3068" s="1407">
        <v>0</v>
      </c>
      <c r="F3068" s="1408">
        <v>1</v>
      </c>
      <c r="G3068" s="13">
        <v>0</v>
      </c>
    </row>
    <row r="3069" spans="1:7">
      <c r="A3069" s="1122" t="s">
        <v>8101</v>
      </c>
      <c r="B3069" s="1121" t="s">
        <v>8143</v>
      </c>
      <c r="C3069" s="1122" t="s">
        <v>7595</v>
      </c>
      <c r="D3069" s="1121" t="s">
        <v>7733</v>
      </c>
      <c r="E3069" s="1407">
        <v>0</v>
      </c>
      <c r="F3069" s="1408">
        <v>1</v>
      </c>
      <c r="G3069" s="13">
        <v>0</v>
      </c>
    </row>
    <row r="3070" spans="1:7">
      <c r="A3070" s="1122" t="s">
        <v>8101</v>
      </c>
      <c r="B3070" s="1121" t="s">
        <v>8143</v>
      </c>
      <c r="C3070" s="1122" t="s">
        <v>1634</v>
      </c>
      <c r="D3070" s="1121" t="s">
        <v>1635</v>
      </c>
      <c r="E3070" s="1407">
        <v>4</v>
      </c>
      <c r="F3070" s="1408">
        <v>1</v>
      </c>
      <c r="G3070" s="13">
        <v>4</v>
      </c>
    </row>
    <row r="3071" spans="1:7">
      <c r="A3071" s="1122" t="s">
        <v>8101</v>
      </c>
      <c r="B3071" s="1121" t="s">
        <v>8143</v>
      </c>
      <c r="C3071" s="1122" t="s">
        <v>8211</v>
      </c>
      <c r="D3071" s="1121" t="s">
        <v>8337</v>
      </c>
      <c r="E3071" s="1407">
        <v>1</v>
      </c>
      <c r="F3071" s="1408">
        <v>1</v>
      </c>
      <c r="G3071" s="13">
        <v>1</v>
      </c>
    </row>
    <row r="3072" spans="1:7">
      <c r="A3072" s="1122" t="s">
        <v>8101</v>
      </c>
      <c r="B3072" s="1121" t="s">
        <v>8143</v>
      </c>
      <c r="C3072" s="1122" t="s">
        <v>8212</v>
      </c>
      <c r="D3072" s="1121" t="s">
        <v>8338</v>
      </c>
      <c r="E3072" s="1407">
        <v>1</v>
      </c>
      <c r="F3072" s="1408">
        <v>1</v>
      </c>
      <c r="G3072" s="13">
        <v>1</v>
      </c>
    </row>
    <row r="3073" spans="1:7">
      <c r="A3073" s="1122" t="s">
        <v>8101</v>
      </c>
      <c r="B3073" s="1121" t="s">
        <v>8143</v>
      </c>
      <c r="C3073" s="1122" t="s">
        <v>3440</v>
      </c>
      <c r="D3073" s="1121" t="s">
        <v>3441</v>
      </c>
      <c r="E3073" s="1407">
        <v>0</v>
      </c>
      <c r="F3073" s="1408">
        <v>1</v>
      </c>
      <c r="G3073" s="13">
        <v>0</v>
      </c>
    </row>
    <row r="3074" spans="1:7">
      <c r="A3074" s="1122" t="s">
        <v>8101</v>
      </c>
      <c r="B3074" s="1121" t="s">
        <v>8143</v>
      </c>
      <c r="C3074" s="1122" t="s">
        <v>3442</v>
      </c>
      <c r="D3074" s="1121" t="s">
        <v>3443</v>
      </c>
      <c r="E3074" s="1407">
        <v>0</v>
      </c>
      <c r="F3074" s="1408">
        <v>1</v>
      </c>
      <c r="G3074" s="13">
        <v>0</v>
      </c>
    </row>
    <row r="3075" spans="1:7">
      <c r="A3075" s="1122" t="s">
        <v>8101</v>
      </c>
      <c r="B3075" s="1121" t="s">
        <v>8143</v>
      </c>
      <c r="C3075" s="1122" t="s">
        <v>3444</v>
      </c>
      <c r="D3075" s="1121" t="s">
        <v>3445</v>
      </c>
      <c r="E3075" s="1407">
        <v>0</v>
      </c>
      <c r="F3075" s="1408">
        <v>1</v>
      </c>
      <c r="G3075" s="13">
        <v>0</v>
      </c>
    </row>
    <row r="3076" spans="1:7">
      <c r="A3076" s="1122" t="s">
        <v>8101</v>
      </c>
      <c r="B3076" s="1121" t="s">
        <v>8143</v>
      </c>
      <c r="C3076" s="1122" t="s">
        <v>3446</v>
      </c>
      <c r="D3076" s="1121" t="s">
        <v>3447</v>
      </c>
      <c r="E3076" s="1407">
        <v>8</v>
      </c>
      <c r="F3076" s="1408">
        <v>1</v>
      </c>
      <c r="G3076" s="13">
        <v>8</v>
      </c>
    </row>
    <row r="3077" spans="1:7">
      <c r="A3077" s="1122" t="s">
        <v>8101</v>
      </c>
      <c r="B3077" s="1121" t="s">
        <v>8143</v>
      </c>
      <c r="C3077" s="1122" t="s">
        <v>1276</v>
      </c>
      <c r="D3077" s="1121" t="s">
        <v>3448</v>
      </c>
      <c r="E3077" s="1407">
        <v>8</v>
      </c>
      <c r="F3077" s="1408">
        <v>1</v>
      </c>
      <c r="G3077" s="13">
        <v>8</v>
      </c>
    </row>
    <row r="3078" spans="1:7">
      <c r="A3078" s="1122" t="s">
        <v>8101</v>
      </c>
      <c r="B3078" s="1121" t="s">
        <v>8143</v>
      </c>
      <c r="C3078" s="1122" t="s">
        <v>1277</v>
      </c>
      <c r="D3078" s="1121" t="s">
        <v>5252</v>
      </c>
      <c r="E3078" s="1407">
        <v>8</v>
      </c>
      <c r="F3078" s="1408">
        <v>1</v>
      </c>
      <c r="G3078" s="13">
        <v>8</v>
      </c>
    </row>
    <row r="3079" spans="1:7">
      <c r="A3079" s="1122" t="s">
        <v>8101</v>
      </c>
      <c r="B3079" s="1121" t="s">
        <v>8143</v>
      </c>
      <c r="C3079" s="1122" t="s">
        <v>1278</v>
      </c>
      <c r="D3079" s="1121" t="s">
        <v>5253</v>
      </c>
      <c r="E3079" s="1407">
        <v>8</v>
      </c>
      <c r="F3079" s="1408">
        <v>1</v>
      </c>
      <c r="G3079" s="13">
        <v>8</v>
      </c>
    </row>
    <row r="3080" spans="1:7">
      <c r="A3080" s="1122" t="s">
        <v>8101</v>
      </c>
      <c r="B3080" s="1121" t="s">
        <v>8143</v>
      </c>
      <c r="C3080" s="1122" t="s">
        <v>8213</v>
      </c>
      <c r="D3080" s="1121" t="s">
        <v>8339</v>
      </c>
      <c r="E3080" s="1407">
        <v>2</v>
      </c>
      <c r="F3080" s="1408">
        <v>1</v>
      </c>
      <c r="G3080" s="13">
        <v>2</v>
      </c>
    </row>
    <row r="3081" spans="1:7">
      <c r="A3081" s="1122" t="s">
        <v>8101</v>
      </c>
      <c r="B3081" s="1121" t="s">
        <v>8143</v>
      </c>
      <c r="C3081" s="1122" t="s">
        <v>4432</v>
      </c>
      <c r="D3081" s="1121" t="s">
        <v>1792</v>
      </c>
      <c r="E3081" s="1407">
        <v>4.0000000000000002E-4</v>
      </c>
      <c r="F3081" s="1408">
        <v>1</v>
      </c>
      <c r="G3081" s="13">
        <v>4.0000000000000002E-4</v>
      </c>
    </row>
    <row r="3082" spans="1:7">
      <c r="A3082" s="1122" t="s">
        <v>8101</v>
      </c>
      <c r="B3082" s="1121" t="s">
        <v>8143</v>
      </c>
      <c r="C3082" s="1122" t="s">
        <v>5417</v>
      </c>
      <c r="D3082" s="1121" t="s">
        <v>3885</v>
      </c>
      <c r="E3082" s="1407">
        <v>1.1999999999999999E-3</v>
      </c>
      <c r="F3082" s="1408">
        <v>1</v>
      </c>
      <c r="G3082" s="13">
        <v>1.1999999999999999E-3</v>
      </c>
    </row>
    <row r="3083" spans="1:7">
      <c r="A3083" s="1122" t="s">
        <v>8101</v>
      </c>
      <c r="B3083" s="1121" t="s">
        <v>8143</v>
      </c>
      <c r="C3083" s="1122" t="s">
        <v>5419</v>
      </c>
      <c r="D3083" s="1121" t="s">
        <v>3704</v>
      </c>
      <c r="E3083" s="1407">
        <v>5.0000000000000001E-3</v>
      </c>
      <c r="F3083" s="1408">
        <v>1</v>
      </c>
      <c r="G3083" s="13">
        <v>5.0000000000000001E-3</v>
      </c>
    </row>
    <row r="3084" spans="1:7">
      <c r="A3084" s="1122" t="s">
        <v>8101</v>
      </c>
      <c r="B3084" s="1121" t="s">
        <v>8143</v>
      </c>
      <c r="C3084" s="1122" t="s">
        <v>869</v>
      </c>
      <c r="D3084" s="1121" t="s">
        <v>1793</v>
      </c>
      <c r="E3084" s="1407">
        <v>4.0000000000000002E-4</v>
      </c>
      <c r="F3084" s="1408">
        <v>1</v>
      </c>
      <c r="G3084" s="13">
        <v>4.0000000000000002E-4</v>
      </c>
    </row>
    <row r="3085" spans="1:7">
      <c r="A3085" s="1122" t="s">
        <v>8101</v>
      </c>
      <c r="B3085" s="1121" t="s">
        <v>8143</v>
      </c>
      <c r="C3085" s="1122" t="s">
        <v>4692</v>
      </c>
      <c r="D3085" s="1121" t="s">
        <v>4137</v>
      </c>
      <c r="E3085" s="1407">
        <v>3.0000000000000001E-3</v>
      </c>
      <c r="F3085" s="1408">
        <v>1</v>
      </c>
      <c r="G3085" s="13">
        <v>3.0000000000000001E-3</v>
      </c>
    </row>
    <row r="3086" spans="1:7">
      <c r="A3086" s="1122" t="s">
        <v>8101</v>
      </c>
      <c r="B3086" s="1121" t="s">
        <v>8143</v>
      </c>
      <c r="C3086" s="1122" t="s">
        <v>3613</v>
      </c>
      <c r="D3086" s="1121" t="s">
        <v>3525</v>
      </c>
      <c r="E3086" s="1407">
        <v>3.0000000000000001E-3</v>
      </c>
      <c r="F3086" s="1408">
        <v>1</v>
      </c>
      <c r="G3086" s="13">
        <v>3.0000000000000001E-3</v>
      </c>
    </row>
    <row r="3087" spans="1:7">
      <c r="A3087" s="1122" t="s">
        <v>8101</v>
      </c>
      <c r="B3087" s="1121" t="s">
        <v>8143</v>
      </c>
      <c r="C3087" s="1122" t="s">
        <v>870</v>
      </c>
      <c r="D3087" s="1121" t="s">
        <v>871</v>
      </c>
      <c r="E3087" s="1407">
        <v>1E-3</v>
      </c>
      <c r="F3087" s="1408">
        <v>1</v>
      </c>
      <c r="G3087" s="13">
        <v>1E-3</v>
      </c>
    </row>
    <row r="3088" spans="1:7">
      <c r="A3088" s="1122" t="s">
        <v>8101</v>
      </c>
      <c r="B3088" s="1121" t="s">
        <v>8143</v>
      </c>
      <c r="C3088" s="1122" t="s">
        <v>7597</v>
      </c>
      <c r="D3088" s="1121" t="s">
        <v>7734</v>
      </c>
      <c r="E3088" s="1407">
        <v>0.58199999999999996</v>
      </c>
      <c r="F3088" s="1408">
        <v>1</v>
      </c>
      <c r="G3088" s="13">
        <v>0.58199999999999996</v>
      </c>
    </row>
    <row r="3089" spans="1:7">
      <c r="A3089" s="1122" t="s">
        <v>8101</v>
      </c>
      <c r="B3089" s="1121" t="s">
        <v>8143</v>
      </c>
      <c r="C3089" s="1122" t="s">
        <v>7382</v>
      </c>
      <c r="D3089" s="1121" t="s">
        <v>7736</v>
      </c>
      <c r="E3089" s="1407">
        <v>0.23219999999999999</v>
      </c>
      <c r="F3089" s="1408">
        <v>1</v>
      </c>
      <c r="G3089" s="13">
        <v>0.23219999999999999</v>
      </c>
    </row>
    <row r="3090" spans="1:7">
      <c r="A3090" s="1122" t="s">
        <v>8101</v>
      </c>
      <c r="B3090" s="1121" t="s">
        <v>8143</v>
      </c>
      <c r="C3090" s="1122" t="s">
        <v>6660</v>
      </c>
      <c r="D3090" s="1121" t="s">
        <v>6661</v>
      </c>
      <c r="E3090" s="1407">
        <v>3.3999999999999998E-3</v>
      </c>
      <c r="F3090" s="1408">
        <v>1</v>
      </c>
      <c r="G3090" s="13">
        <v>3.3999999999999998E-3</v>
      </c>
    </row>
    <row r="3091" spans="1:7">
      <c r="A3091" s="1122" t="s">
        <v>6603</v>
      </c>
      <c r="B3091" s="1121" t="s">
        <v>6282</v>
      </c>
      <c r="C3091" s="1122" t="s">
        <v>1051</v>
      </c>
      <c r="D3091" s="1121" t="s">
        <v>837</v>
      </c>
      <c r="E3091" s="1407">
        <v>1</v>
      </c>
      <c r="F3091" s="1408">
        <v>1</v>
      </c>
      <c r="G3091" s="13">
        <v>1</v>
      </c>
    </row>
    <row r="3092" spans="1:7">
      <c r="A3092" s="1122" t="s">
        <v>6603</v>
      </c>
      <c r="B3092" s="1121" t="s">
        <v>6282</v>
      </c>
      <c r="C3092" s="1122" t="s">
        <v>5781</v>
      </c>
      <c r="D3092" s="1121" t="s">
        <v>6677</v>
      </c>
      <c r="E3092" s="1407">
        <v>1</v>
      </c>
      <c r="F3092" s="1408">
        <v>1</v>
      </c>
      <c r="G3092" s="13">
        <v>1</v>
      </c>
    </row>
    <row r="3093" spans="1:7">
      <c r="A3093" s="1122" t="s">
        <v>6601</v>
      </c>
      <c r="B3093" s="1121" t="s">
        <v>6263</v>
      </c>
      <c r="C3093" s="1122" t="s">
        <v>1051</v>
      </c>
      <c r="D3093" s="1121" t="s">
        <v>837</v>
      </c>
      <c r="E3093" s="1407">
        <v>1</v>
      </c>
      <c r="F3093" s="1408">
        <v>1</v>
      </c>
      <c r="G3093" s="13">
        <v>1</v>
      </c>
    </row>
    <row r="3094" spans="1:7">
      <c r="A3094" s="1122" t="s">
        <v>6601</v>
      </c>
      <c r="B3094" s="1121" t="s">
        <v>6263</v>
      </c>
      <c r="C3094" s="1122" t="s">
        <v>5779</v>
      </c>
      <c r="D3094" s="1121" t="s">
        <v>6678</v>
      </c>
      <c r="E3094" s="1407">
        <v>1</v>
      </c>
      <c r="F3094" s="1408">
        <v>1</v>
      </c>
      <c r="G3094" s="13">
        <v>1</v>
      </c>
    </row>
    <row r="3095" spans="1:7">
      <c r="A3095" s="1122" t="s">
        <v>3570</v>
      </c>
      <c r="B3095" s="1121" t="s">
        <v>2736</v>
      </c>
      <c r="C3095" s="1122" t="s">
        <v>1255</v>
      </c>
      <c r="D3095" s="1121" t="s">
        <v>7308</v>
      </c>
      <c r="E3095" s="1407">
        <v>1</v>
      </c>
      <c r="F3095" s="1408">
        <v>1</v>
      </c>
      <c r="G3095" s="13">
        <v>1</v>
      </c>
    </row>
    <row r="3096" spans="1:7">
      <c r="A3096" s="1122" t="s">
        <v>9619</v>
      </c>
      <c r="B3096" s="1121"/>
      <c r="C3096" s="1122" t="s">
        <v>9601</v>
      </c>
      <c r="D3096" s="1121" t="s">
        <v>9759</v>
      </c>
      <c r="E3096" s="1407">
        <v>7.8E-2</v>
      </c>
      <c r="F3096" s="1408">
        <v>1</v>
      </c>
      <c r="G3096" s="13">
        <v>7.8E-2</v>
      </c>
    </row>
    <row r="3097" spans="1:7">
      <c r="A3097" s="1122" t="s">
        <v>9619</v>
      </c>
      <c r="B3097" s="1121"/>
      <c r="C3097" s="1122" t="s">
        <v>9599</v>
      </c>
      <c r="D3097" s="1121" t="s">
        <v>9961</v>
      </c>
      <c r="E3097" s="1407">
        <v>0.159</v>
      </c>
      <c r="F3097" s="1408">
        <v>1</v>
      </c>
      <c r="G3097" s="13">
        <v>0.159</v>
      </c>
    </row>
    <row r="3098" spans="1:7">
      <c r="A3098" s="1122" t="s">
        <v>9619</v>
      </c>
      <c r="B3098" s="1121"/>
      <c r="C3098" s="1122" t="s">
        <v>9607</v>
      </c>
      <c r="D3098" s="1121" t="s">
        <v>9756</v>
      </c>
      <c r="E3098" s="1407">
        <v>0.107</v>
      </c>
      <c r="F3098" s="1408">
        <v>1</v>
      </c>
      <c r="G3098" s="13">
        <v>0.107</v>
      </c>
    </row>
    <row r="3099" spans="1:7">
      <c r="A3099" s="1122" t="s">
        <v>9619</v>
      </c>
      <c r="B3099" s="1121"/>
      <c r="C3099" s="1122" t="s">
        <v>9605</v>
      </c>
      <c r="D3099" s="1121" t="s">
        <v>9755</v>
      </c>
      <c r="E3099" s="1407">
        <v>3.4000000000000002E-2</v>
      </c>
      <c r="F3099" s="1408">
        <v>1</v>
      </c>
      <c r="G3099" s="13">
        <v>3.4000000000000002E-2</v>
      </c>
    </row>
    <row r="3100" spans="1:7">
      <c r="A3100" s="1122" t="s">
        <v>9619</v>
      </c>
      <c r="B3100" s="1121"/>
      <c r="C3100" s="1122" t="s">
        <v>9605</v>
      </c>
      <c r="D3100" s="1121" t="s">
        <v>9755</v>
      </c>
      <c r="E3100" s="1407">
        <v>3.4000000000000002E-2</v>
      </c>
      <c r="F3100" s="1408">
        <v>2</v>
      </c>
      <c r="G3100" s="13">
        <v>6.8000000000000005E-2</v>
      </c>
    </row>
    <row r="3101" spans="1:7">
      <c r="A3101" s="1122" t="s">
        <v>9619</v>
      </c>
      <c r="B3101" s="1121"/>
      <c r="C3101" s="1122" t="s">
        <v>9603</v>
      </c>
      <c r="D3101" s="1121" t="s">
        <v>9754</v>
      </c>
      <c r="E3101" s="1407">
        <v>2.3E-2</v>
      </c>
      <c r="F3101" s="1408">
        <v>1</v>
      </c>
      <c r="G3101" s="13">
        <v>2.3E-2</v>
      </c>
    </row>
    <row r="3102" spans="1:7">
      <c r="A3102" s="1122" t="s">
        <v>9619</v>
      </c>
      <c r="B3102" s="1121"/>
      <c r="C3102" s="1122" t="s">
        <v>9667</v>
      </c>
      <c r="D3102" s="1121" t="s">
        <v>9753</v>
      </c>
      <c r="E3102" s="1407">
        <v>1</v>
      </c>
      <c r="F3102" s="1408">
        <v>1</v>
      </c>
      <c r="G3102" s="13">
        <v>1</v>
      </c>
    </row>
    <row r="3103" spans="1:7">
      <c r="A3103" s="1122" t="s">
        <v>9619</v>
      </c>
      <c r="B3103" s="1121"/>
      <c r="C3103" s="1122" t="s">
        <v>9663</v>
      </c>
      <c r="D3103" s="1121" t="s">
        <v>9775</v>
      </c>
      <c r="E3103" s="1407">
        <v>1</v>
      </c>
      <c r="F3103" s="1408">
        <v>1</v>
      </c>
      <c r="G3103" s="13">
        <v>1</v>
      </c>
    </row>
    <row r="3104" spans="1:7">
      <c r="A3104" s="1122" t="s">
        <v>9619</v>
      </c>
      <c r="B3104" s="1121"/>
      <c r="C3104" s="1122" t="s">
        <v>9665</v>
      </c>
      <c r="D3104" s="1121" t="s">
        <v>9777</v>
      </c>
      <c r="E3104" s="1407">
        <v>1</v>
      </c>
      <c r="F3104" s="1408">
        <v>2</v>
      </c>
      <c r="G3104" s="13">
        <v>2</v>
      </c>
    </row>
    <row r="3105" spans="1:7">
      <c r="A3105" s="1122" t="s">
        <v>9619</v>
      </c>
      <c r="B3105" s="1121"/>
      <c r="C3105" s="1122" t="s">
        <v>9661</v>
      </c>
      <c r="D3105" s="1121" t="s">
        <v>9779</v>
      </c>
      <c r="E3105" s="1407">
        <v>1</v>
      </c>
      <c r="F3105" s="1408">
        <v>1</v>
      </c>
      <c r="G3105" s="13">
        <v>1</v>
      </c>
    </row>
    <row r="3106" spans="1:7">
      <c r="A3106" s="1122" t="s">
        <v>9617</v>
      </c>
      <c r="B3106" s="1121"/>
      <c r="C3106" s="1122" t="s">
        <v>9601</v>
      </c>
      <c r="D3106" s="1121" t="s">
        <v>9759</v>
      </c>
      <c r="E3106" s="1407">
        <v>7.8E-2</v>
      </c>
      <c r="F3106" s="1408">
        <v>1</v>
      </c>
      <c r="G3106" s="13">
        <v>7.8E-2</v>
      </c>
    </row>
    <row r="3107" spans="1:7">
      <c r="A3107" s="1122" t="s">
        <v>9617</v>
      </c>
      <c r="B3107" s="1121"/>
      <c r="C3107" s="1122" t="s">
        <v>9599</v>
      </c>
      <c r="D3107" s="1121" t="s">
        <v>9961</v>
      </c>
      <c r="E3107" s="1407">
        <v>0.159</v>
      </c>
      <c r="F3107" s="1408">
        <v>1</v>
      </c>
      <c r="G3107" s="13">
        <v>0.159</v>
      </c>
    </row>
    <row r="3108" spans="1:7">
      <c r="A3108" s="1122" t="s">
        <v>9617</v>
      </c>
      <c r="B3108" s="1121"/>
      <c r="C3108" s="1122" t="s">
        <v>9607</v>
      </c>
      <c r="D3108" s="1121" t="s">
        <v>9756</v>
      </c>
      <c r="E3108" s="1407">
        <v>0.107</v>
      </c>
      <c r="F3108" s="1408">
        <v>1</v>
      </c>
      <c r="G3108" s="13">
        <v>0.107</v>
      </c>
    </row>
    <row r="3109" spans="1:7">
      <c r="A3109" s="1122" t="s">
        <v>9617</v>
      </c>
      <c r="B3109" s="1121"/>
      <c r="C3109" s="1122" t="s">
        <v>9605</v>
      </c>
      <c r="D3109" s="1121" t="s">
        <v>9755</v>
      </c>
      <c r="E3109" s="1407">
        <v>3.4000000000000002E-2</v>
      </c>
      <c r="F3109" s="1408">
        <v>1</v>
      </c>
      <c r="G3109" s="13">
        <v>3.4000000000000002E-2</v>
      </c>
    </row>
    <row r="3110" spans="1:7">
      <c r="A3110" s="1122" t="s">
        <v>9617</v>
      </c>
      <c r="B3110" s="1121"/>
      <c r="C3110" s="1122" t="s">
        <v>9605</v>
      </c>
      <c r="D3110" s="1121" t="s">
        <v>9755</v>
      </c>
      <c r="E3110" s="1407">
        <v>3.4000000000000002E-2</v>
      </c>
      <c r="F3110" s="1408">
        <v>2</v>
      </c>
      <c r="G3110" s="13">
        <v>6.8000000000000005E-2</v>
      </c>
    </row>
    <row r="3111" spans="1:7">
      <c r="A3111" s="1122" t="s">
        <v>9617</v>
      </c>
      <c r="B3111" s="1121"/>
      <c r="C3111" s="1122" t="s">
        <v>9603</v>
      </c>
      <c r="D3111" s="1121" t="s">
        <v>9754</v>
      </c>
      <c r="E3111" s="1407">
        <v>2.3E-2</v>
      </c>
      <c r="F3111" s="1408">
        <v>1</v>
      </c>
      <c r="G3111" s="13">
        <v>2.3E-2</v>
      </c>
    </row>
    <row r="3112" spans="1:7">
      <c r="A3112" s="1122" t="s">
        <v>9617</v>
      </c>
      <c r="B3112" s="1121"/>
      <c r="C3112" s="1122" t="s">
        <v>9667</v>
      </c>
      <c r="D3112" s="1121" t="s">
        <v>9753</v>
      </c>
      <c r="E3112" s="1407">
        <v>1</v>
      </c>
      <c r="F3112" s="1408">
        <v>1</v>
      </c>
      <c r="G3112" s="13">
        <v>1</v>
      </c>
    </row>
    <row r="3113" spans="1:7">
      <c r="A3113" s="1122" t="s">
        <v>9617</v>
      </c>
      <c r="B3113" s="1121"/>
      <c r="C3113" s="1122" t="s">
        <v>9664</v>
      </c>
      <c r="D3113" s="1121" t="s">
        <v>9746</v>
      </c>
      <c r="E3113" s="1407">
        <v>1</v>
      </c>
      <c r="F3113" s="1408">
        <v>1</v>
      </c>
      <c r="G3113" s="13">
        <v>1</v>
      </c>
    </row>
    <row r="3114" spans="1:7">
      <c r="A3114" s="1122" t="s">
        <v>9617</v>
      </c>
      <c r="B3114" s="1121"/>
      <c r="C3114" s="1122" t="s">
        <v>9666</v>
      </c>
      <c r="D3114" s="1121" t="s">
        <v>9748</v>
      </c>
      <c r="E3114" s="1407">
        <v>1</v>
      </c>
      <c r="F3114" s="1408">
        <v>2</v>
      </c>
      <c r="G3114" s="13">
        <v>2</v>
      </c>
    </row>
    <row r="3115" spans="1:7">
      <c r="A3115" s="1122" t="s">
        <v>9617</v>
      </c>
      <c r="B3115" s="1121"/>
      <c r="C3115" s="1122" t="s">
        <v>9662</v>
      </c>
      <c r="D3115" s="1121" t="s">
        <v>9750</v>
      </c>
      <c r="E3115" s="1407">
        <v>1</v>
      </c>
      <c r="F3115" s="1408">
        <v>1</v>
      </c>
      <c r="G3115" s="13">
        <v>1</v>
      </c>
    </row>
    <row r="3116" spans="1:7">
      <c r="A3116" s="1208" t="s">
        <v>10431</v>
      </c>
      <c r="B3116" s="1208"/>
      <c r="C3116" s="1208" t="s">
        <v>9861</v>
      </c>
      <c r="D3116" s="1208" t="s">
        <v>9862</v>
      </c>
      <c r="E3116" s="1407">
        <v>0.56503985999999984</v>
      </c>
      <c r="F3116" s="1408">
        <v>1</v>
      </c>
      <c r="G3116" s="13">
        <v>0.56503985999999984</v>
      </c>
    </row>
    <row r="3117" spans="1:7">
      <c r="A3117" s="1208" t="s">
        <v>10431</v>
      </c>
      <c r="B3117" s="1208"/>
      <c r="C3117" s="1208" t="s">
        <v>9657</v>
      </c>
      <c r="D3117" s="1208" t="s">
        <v>9803</v>
      </c>
      <c r="E3117" s="1407">
        <v>3</v>
      </c>
      <c r="F3117" s="1408">
        <v>1</v>
      </c>
      <c r="G3117" s="13">
        <v>3</v>
      </c>
    </row>
    <row r="3118" spans="1:7">
      <c r="A3118" s="1208" t="s">
        <v>10431</v>
      </c>
      <c r="B3118" s="1208"/>
      <c r="C3118" s="1208" t="s">
        <v>9669</v>
      </c>
      <c r="D3118" s="1208" t="s">
        <v>9805</v>
      </c>
      <c r="E3118" s="1407">
        <v>1</v>
      </c>
      <c r="F3118" s="1408">
        <v>1</v>
      </c>
      <c r="G3118" s="13">
        <v>1</v>
      </c>
    </row>
    <row r="3119" spans="1:7">
      <c r="A3119" s="1208" t="s">
        <v>10431</v>
      </c>
      <c r="B3119" s="1208"/>
      <c r="C3119" s="1208" t="s">
        <v>9823</v>
      </c>
      <c r="D3119" s="1208" t="s">
        <v>9804</v>
      </c>
      <c r="E3119" s="1407">
        <v>1</v>
      </c>
      <c r="F3119" s="1408">
        <v>1</v>
      </c>
      <c r="G3119" s="13">
        <v>1</v>
      </c>
    </row>
    <row r="3120" spans="1:7">
      <c r="A3120" s="1208" t="s">
        <v>10432</v>
      </c>
      <c r="B3120" s="1208"/>
      <c r="C3120" s="1208" t="s">
        <v>9861</v>
      </c>
      <c r="D3120" s="1208" t="s">
        <v>9862</v>
      </c>
      <c r="E3120" s="1407">
        <v>0.56503985999999984</v>
      </c>
      <c r="F3120" s="1408">
        <v>1</v>
      </c>
      <c r="G3120" s="13">
        <v>0.56503985999999984</v>
      </c>
    </row>
    <row r="3121" spans="1:7">
      <c r="A3121" s="1208" t="s">
        <v>10432</v>
      </c>
      <c r="B3121" s="1208"/>
      <c r="C3121" s="1208" t="s">
        <v>2497</v>
      </c>
      <c r="D3121" s="1208" t="s">
        <v>3784</v>
      </c>
      <c r="E3121" s="1407">
        <v>1</v>
      </c>
      <c r="F3121" s="1408">
        <v>1</v>
      </c>
      <c r="G3121" s="13">
        <v>1</v>
      </c>
    </row>
    <row r="3122" spans="1:7">
      <c r="A3122" s="1208" t="s">
        <v>10432</v>
      </c>
      <c r="B3122" s="1208"/>
      <c r="C3122" s="1208" t="s">
        <v>8777</v>
      </c>
      <c r="D3122" s="1208" t="s">
        <v>8778</v>
      </c>
      <c r="E3122" s="1407">
        <v>1</v>
      </c>
      <c r="F3122" s="1408">
        <v>1</v>
      </c>
      <c r="G3122" s="13">
        <v>1</v>
      </c>
    </row>
    <row r="3123" spans="1:7">
      <c r="A3123" s="1208" t="s">
        <v>10432</v>
      </c>
      <c r="B3123" s="1208"/>
      <c r="C3123" s="1208" t="s">
        <v>9703</v>
      </c>
      <c r="D3123" s="1208" t="s">
        <v>9813</v>
      </c>
      <c r="E3123" s="1407">
        <v>1</v>
      </c>
      <c r="F3123" s="1408">
        <v>1</v>
      </c>
      <c r="G3123" s="13">
        <v>1</v>
      </c>
    </row>
    <row r="3124" spans="1:7">
      <c r="A3124" s="1208" t="s">
        <v>10432</v>
      </c>
      <c r="B3124" s="1208"/>
      <c r="C3124" s="1208" t="s">
        <v>8807</v>
      </c>
      <c r="D3124" s="1208" t="s">
        <v>8808</v>
      </c>
      <c r="E3124" s="1407">
        <v>4</v>
      </c>
      <c r="F3124" s="1408">
        <v>1</v>
      </c>
      <c r="G3124" s="13">
        <v>4</v>
      </c>
    </row>
    <row r="3125" spans="1:7">
      <c r="A3125" s="1208" t="s">
        <v>10432</v>
      </c>
      <c r="B3125" s="1208"/>
      <c r="C3125" s="1208" t="s">
        <v>9669</v>
      </c>
      <c r="D3125" s="1208" t="s">
        <v>9805</v>
      </c>
      <c r="E3125" s="1407">
        <v>1</v>
      </c>
      <c r="F3125" s="1408">
        <v>1</v>
      </c>
      <c r="G3125" s="13">
        <v>1</v>
      </c>
    </row>
    <row r="3126" spans="1:7">
      <c r="A3126" s="1208" t="s">
        <v>10432</v>
      </c>
      <c r="B3126" s="1208"/>
      <c r="C3126" s="1208" t="s">
        <v>9823</v>
      </c>
      <c r="D3126" s="1208" t="s">
        <v>9804</v>
      </c>
      <c r="E3126" s="1407">
        <v>1</v>
      </c>
      <c r="F3126" s="1408">
        <v>1</v>
      </c>
      <c r="G3126" s="13">
        <v>1</v>
      </c>
    </row>
    <row r="3127" spans="1:7">
      <c r="A3127" s="1208" t="s">
        <v>10432</v>
      </c>
      <c r="B3127" s="1208"/>
      <c r="C3127" s="1208" t="s">
        <v>10531</v>
      </c>
      <c r="D3127" s="1208"/>
      <c r="E3127" s="1407"/>
      <c r="F3127" s="1408"/>
      <c r="G3127" s="13">
        <v>0</v>
      </c>
    </row>
    <row r="3128" spans="1:7">
      <c r="A3128" s="1208" t="s">
        <v>10433</v>
      </c>
      <c r="B3128" s="1208"/>
      <c r="C3128" s="1208" t="s">
        <v>9861</v>
      </c>
      <c r="D3128" s="1208" t="s">
        <v>9862</v>
      </c>
      <c r="E3128" s="1407">
        <v>0.56503985999999984</v>
      </c>
      <c r="F3128" s="1408">
        <v>1</v>
      </c>
      <c r="G3128" s="13">
        <v>0.56503985999999984</v>
      </c>
    </row>
    <row r="3129" spans="1:7">
      <c r="A3129" s="1208" t="s">
        <v>10433</v>
      </c>
      <c r="B3129" s="1208"/>
      <c r="C3129" s="1208" t="s">
        <v>2497</v>
      </c>
      <c r="D3129" s="1208" t="s">
        <v>3784</v>
      </c>
      <c r="E3129" s="1407">
        <v>1</v>
      </c>
      <c r="F3129" s="1408">
        <v>1</v>
      </c>
      <c r="G3129" s="13">
        <v>1</v>
      </c>
    </row>
    <row r="3130" spans="1:7">
      <c r="A3130" s="1208" t="s">
        <v>10433</v>
      </c>
      <c r="B3130" s="1208"/>
      <c r="C3130" s="1208" t="s">
        <v>10532</v>
      </c>
      <c r="D3130" s="1208"/>
      <c r="E3130" s="1407"/>
      <c r="F3130" s="1408"/>
      <c r="G3130" s="13">
        <v>0</v>
      </c>
    </row>
    <row r="3131" spans="1:7">
      <c r="A3131" s="1208" t="s">
        <v>10433</v>
      </c>
      <c r="B3131" s="1121"/>
      <c r="C3131" s="1208" t="s">
        <v>8777</v>
      </c>
      <c r="D3131" s="1208" t="s">
        <v>8778</v>
      </c>
      <c r="E3131" s="1407">
        <v>1</v>
      </c>
      <c r="F3131" s="1408">
        <v>1</v>
      </c>
      <c r="G3131" s="13">
        <v>1</v>
      </c>
    </row>
    <row r="3132" spans="1:7">
      <c r="A3132" s="1208" t="s">
        <v>10433</v>
      </c>
      <c r="B3132" s="1121"/>
      <c r="C3132" s="1208" t="s">
        <v>9705</v>
      </c>
      <c r="D3132" s="1208" t="s">
        <v>9810</v>
      </c>
      <c r="E3132" s="1407">
        <v>1</v>
      </c>
      <c r="F3132" s="1408">
        <v>1</v>
      </c>
      <c r="G3132" s="13">
        <v>1</v>
      </c>
    </row>
    <row r="3133" spans="1:7">
      <c r="A3133" s="1208" t="s">
        <v>10433</v>
      </c>
      <c r="B3133" s="1121"/>
      <c r="C3133" s="1208" t="s">
        <v>8807</v>
      </c>
      <c r="D3133" s="1208" t="s">
        <v>8808</v>
      </c>
      <c r="E3133" s="1407">
        <v>4</v>
      </c>
      <c r="F3133" s="1408">
        <v>1</v>
      </c>
      <c r="G3133" s="13">
        <v>4</v>
      </c>
    </row>
    <row r="3134" spans="1:7">
      <c r="A3134" s="1208" t="s">
        <v>10433</v>
      </c>
      <c r="B3134" s="1121"/>
      <c r="C3134" s="1208" t="s">
        <v>9669</v>
      </c>
      <c r="D3134" s="1208" t="s">
        <v>9805</v>
      </c>
      <c r="E3134" s="1407">
        <v>1</v>
      </c>
      <c r="F3134" s="1408">
        <v>1</v>
      </c>
      <c r="G3134" s="13">
        <v>1</v>
      </c>
    </row>
    <row r="3135" spans="1:7">
      <c r="A3135" s="1208" t="s">
        <v>10433</v>
      </c>
      <c r="B3135" s="1121"/>
      <c r="C3135" s="1208" t="s">
        <v>9823</v>
      </c>
      <c r="D3135" s="1208" t="s">
        <v>9804</v>
      </c>
      <c r="E3135" s="1407">
        <v>1</v>
      </c>
      <c r="F3135" s="1408">
        <v>1</v>
      </c>
      <c r="G3135" s="13">
        <v>1</v>
      </c>
    </row>
    <row r="3136" spans="1:7">
      <c r="A3136" s="1208" t="s">
        <v>10434</v>
      </c>
      <c r="B3136" s="1208"/>
      <c r="C3136" s="1208" t="s">
        <v>9861</v>
      </c>
      <c r="D3136" s="1208" t="s">
        <v>9862</v>
      </c>
      <c r="E3136" s="1407">
        <v>0.56503985999999984</v>
      </c>
      <c r="F3136" s="1408">
        <v>1</v>
      </c>
      <c r="G3136" s="13">
        <v>0.56503985999999984</v>
      </c>
    </row>
    <row r="3137" spans="1:7">
      <c r="A3137" s="1208" t="s">
        <v>10434</v>
      </c>
      <c r="B3137" s="1208"/>
      <c r="C3137" s="1208" t="s">
        <v>2497</v>
      </c>
      <c r="D3137" s="1208" t="s">
        <v>3784</v>
      </c>
      <c r="E3137" s="1407">
        <v>1</v>
      </c>
      <c r="F3137" s="1408">
        <v>1</v>
      </c>
      <c r="G3137" s="13">
        <v>1</v>
      </c>
    </row>
    <row r="3138" spans="1:7">
      <c r="A3138" s="1208" t="s">
        <v>10434</v>
      </c>
      <c r="B3138" s="1208"/>
      <c r="C3138" s="1208" t="s">
        <v>9857</v>
      </c>
      <c r="D3138" s="1208" t="s">
        <v>9858</v>
      </c>
      <c r="E3138" s="1407">
        <v>0.64683999999999997</v>
      </c>
      <c r="F3138" s="1408">
        <v>1</v>
      </c>
      <c r="G3138" s="13">
        <v>0.64683999999999997</v>
      </c>
    </row>
    <row r="3139" spans="1:7">
      <c r="A3139" s="1208" t="s">
        <v>10434</v>
      </c>
      <c r="B3139" s="1208"/>
      <c r="C3139" s="1208" t="s">
        <v>8777</v>
      </c>
      <c r="D3139" s="1208" t="s">
        <v>8778</v>
      </c>
      <c r="E3139" s="1407">
        <v>1</v>
      </c>
      <c r="F3139" s="1408">
        <v>1</v>
      </c>
      <c r="G3139" s="13">
        <v>1</v>
      </c>
    </row>
    <row r="3140" spans="1:7">
      <c r="A3140" s="1208" t="s">
        <v>10434</v>
      </c>
      <c r="B3140" s="1208"/>
      <c r="C3140" s="1208" t="s">
        <v>8807</v>
      </c>
      <c r="D3140" s="1208" t="s">
        <v>8808</v>
      </c>
      <c r="E3140" s="1407">
        <v>4</v>
      </c>
      <c r="F3140" s="1408">
        <v>1</v>
      </c>
      <c r="G3140" s="13">
        <v>4</v>
      </c>
    </row>
    <row r="3141" spans="1:7">
      <c r="A3141" s="1208" t="s">
        <v>10434</v>
      </c>
      <c r="B3141" s="1208"/>
      <c r="C3141" s="1208" t="s">
        <v>9669</v>
      </c>
      <c r="D3141" s="1208" t="s">
        <v>9805</v>
      </c>
      <c r="E3141" s="1407">
        <v>1</v>
      </c>
      <c r="F3141" s="1408">
        <v>1</v>
      </c>
      <c r="G3141" s="13">
        <v>1</v>
      </c>
    </row>
    <row r="3142" spans="1:7">
      <c r="A3142" s="1208" t="s">
        <v>10434</v>
      </c>
      <c r="B3142" s="1208"/>
      <c r="C3142" s="1208" t="s">
        <v>9823</v>
      </c>
      <c r="D3142" s="1208" t="s">
        <v>9804</v>
      </c>
      <c r="E3142" s="1407">
        <v>1</v>
      </c>
      <c r="F3142" s="1408">
        <v>1</v>
      </c>
      <c r="G3142" s="13">
        <v>1</v>
      </c>
    </row>
    <row r="3143" spans="1:7">
      <c r="A3143" s="1208" t="s">
        <v>10435</v>
      </c>
      <c r="B3143" s="1208"/>
      <c r="C3143" s="1208" t="s">
        <v>9861</v>
      </c>
      <c r="D3143" s="1208" t="s">
        <v>9862</v>
      </c>
      <c r="E3143" s="1407">
        <v>0.56503985999999984</v>
      </c>
      <c r="F3143" s="1408">
        <v>1</v>
      </c>
      <c r="G3143" s="13">
        <v>0.56503985999999984</v>
      </c>
    </row>
    <row r="3144" spans="1:7">
      <c r="A3144" s="1208" t="s">
        <v>10435</v>
      </c>
      <c r="B3144" s="1208"/>
      <c r="C3144" s="1208" t="s">
        <v>2497</v>
      </c>
      <c r="D3144" s="1208" t="s">
        <v>3784</v>
      </c>
      <c r="E3144" s="1407">
        <v>1</v>
      </c>
      <c r="F3144" s="1408">
        <v>1</v>
      </c>
      <c r="G3144" s="13">
        <v>1</v>
      </c>
    </row>
    <row r="3145" spans="1:7">
      <c r="A3145" s="1208" t="s">
        <v>10435</v>
      </c>
      <c r="B3145" s="1208"/>
      <c r="C3145" s="1208" t="s">
        <v>9859</v>
      </c>
      <c r="D3145" s="1208" t="s">
        <v>9860</v>
      </c>
      <c r="E3145" s="1407">
        <v>0.64683999999999997</v>
      </c>
      <c r="F3145" s="1408">
        <v>1</v>
      </c>
      <c r="G3145" s="13">
        <v>0.64683999999999997</v>
      </c>
    </row>
    <row r="3146" spans="1:7">
      <c r="A3146" s="1208" t="s">
        <v>10435</v>
      </c>
      <c r="B3146" s="1208"/>
      <c r="C3146" s="1208" t="s">
        <v>8777</v>
      </c>
      <c r="D3146" s="1208" t="s">
        <v>8778</v>
      </c>
      <c r="E3146" s="1407">
        <v>1</v>
      </c>
      <c r="F3146" s="1408">
        <v>1</v>
      </c>
      <c r="G3146" s="13">
        <v>1</v>
      </c>
    </row>
    <row r="3147" spans="1:7">
      <c r="A3147" s="1208" t="s">
        <v>10435</v>
      </c>
      <c r="B3147" s="1208"/>
      <c r="C3147" s="1208" t="s">
        <v>8807</v>
      </c>
      <c r="D3147" s="1208" t="s">
        <v>8808</v>
      </c>
      <c r="E3147" s="1407">
        <v>4</v>
      </c>
      <c r="F3147" s="1408">
        <v>1</v>
      </c>
      <c r="G3147" s="13">
        <v>4</v>
      </c>
    </row>
    <row r="3148" spans="1:7">
      <c r="A3148" s="1208" t="s">
        <v>10435</v>
      </c>
      <c r="B3148" s="1208"/>
      <c r="C3148" s="1208" t="s">
        <v>9669</v>
      </c>
      <c r="D3148" s="1208" t="s">
        <v>9805</v>
      </c>
      <c r="E3148" s="1407">
        <v>1</v>
      </c>
      <c r="F3148" s="1408">
        <v>1</v>
      </c>
      <c r="G3148" s="13">
        <v>1</v>
      </c>
    </row>
    <row r="3149" spans="1:7">
      <c r="A3149" s="1208" t="s">
        <v>10435</v>
      </c>
      <c r="B3149" s="1208"/>
      <c r="C3149" s="1208" t="s">
        <v>9823</v>
      </c>
      <c r="D3149" s="1208" t="s">
        <v>9804</v>
      </c>
      <c r="E3149" s="1407">
        <v>1</v>
      </c>
      <c r="F3149" s="1408">
        <v>1</v>
      </c>
      <c r="G3149" s="13">
        <v>1</v>
      </c>
    </row>
    <row r="3150" spans="1:7">
      <c r="A3150" s="1208" t="s">
        <v>10436</v>
      </c>
      <c r="B3150" s="1208"/>
      <c r="C3150" s="1208" t="s">
        <v>10412</v>
      </c>
      <c r="D3150" s="1208" t="s">
        <v>10413</v>
      </c>
      <c r="E3150" s="1407">
        <v>0.56503985999999984</v>
      </c>
      <c r="F3150" s="1408">
        <v>1</v>
      </c>
      <c r="G3150" s="13">
        <v>0.56503985999999984</v>
      </c>
    </row>
    <row r="3151" spans="1:7">
      <c r="A3151" s="1208" t="s">
        <v>10436</v>
      </c>
      <c r="B3151" s="1208"/>
      <c r="C3151" s="1208" t="s">
        <v>9657</v>
      </c>
      <c r="D3151" s="1208" t="s">
        <v>9803</v>
      </c>
      <c r="E3151" s="1407">
        <v>3</v>
      </c>
      <c r="F3151" s="1408">
        <v>1</v>
      </c>
      <c r="G3151" s="13">
        <v>3</v>
      </c>
    </row>
    <row r="3152" spans="1:7">
      <c r="A3152" s="1208" t="s">
        <v>10437</v>
      </c>
      <c r="B3152" s="1208"/>
      <c r="C3152" s="1208" t="s">
        <v>10412</v>
      </c>
      <c r="D3152" s="1208" t="s">
        <v>10413</v>
      </c>
      <c r="E3152" s="1407">
        <v>0.56503985999999984</v>
      </c>
      <c r="F3152" s="1408">
        <v>1</v>
      </c>
      <c r="G3152" s="13">
        <v>0.56503985999999984</v>
      </c>
    </row>
    <row r="3153" spans="1:7">
      <c r="A3153" s="1208" t="s">
        <v>10437</v>
      </c>
      <c r="B3153" s="1208"/>
      <c r="C3153" s="1208" t="s">
        <v>2497</v>
      </c>
      <c r="D3153" s="1208" t="s">
        <v>3784</v>
      </c>
      <c r="E3153" s="1407">
        <v>1</v>
      </c>
      <c r="F3153" s="1408">
        <v>1</v>
      </c>
      <c r="G3153" s="13">
        <v>1</v>
      </c>
    </row>
    <row r="3154" spans="1:7">
      <c r="A3154" s="1208" t="s">
        <v>10437</v>
      </c>
      <c r="B3154" s="1208"/>
      <c r="C3154" s="1208" t="s">
        <v>10531</v>
      </c>
      <c r="D3154" s="1208"/>
      <c r="E3154" s="1407"/>
      <c r="F3154" s="1408"/>
      <c r="G3154" s="13">
        <v>0</v>
      </c>
    </row>
    <row r="3155" spans="1:7">
      <c r="A3155" s="1208" t="s">
        <v>10437</v>
      </c>
      <c r="B3155" s="1208"/>
      <c r="C3155" s="1208" t="s">
        <v>8777</v>
      </c>
      <c r="D3155" s="1208" t="s">
        <v>8778</v>
      </c>
      <c r="E3155" s="1407">
        <v>1</v>
      </c>
      <c r="F3155" s="1408">
        <v>1</v>
      </c>
      <c r="G3155" s="13">
        <v>1</v>
      </c>
    </row>
    <row r="3156" spans="1:7">
      <c r="A3156" s="1208" t="s">
        <v>10437</v>
      </c>
      <c r="B3156" s="1208"/>
      <c r="C3156" s="1208" t="s">
        <v>9703</v>
      </c>
      <c r="D3156" s="1208" t="s">
        <v>9813</v>
      </c>
      <c r="E3156" s="1407">
        <v>1</v>
      </c>
      <c r="F3156" s="1408">
        <v>1</v>
      </c>
      <c r="G3156" s="13">
        <v>1</v>
      </c>
    </row>
    <row r="3157" spans="1:7">
      <c r="A3157" s="1208" t="s">
        <v>10437</v>
      </c>
      <c r="B3157" s="1208"/>
      <c r="C3157" s="1208" t="s">
        <v>8807</v>
      </c>
      <c r="D3157" s="1208" t="s">
        <v>8808</v>
      </c>
      <c r="E3157" s="1407">
        <v>4</v>
      </c>
      <c r="F3157" s="1408">
        <v>1</v>
      </c>
      <c r="G3157" s="13">
        <v>4</v>
      </c>
    </row>
    <row r="3158" spans="1:7">
      <c r="A3158" s="1208" t="s">
        <v>10438</v>
      </c>
      <c r="B3158" s="1208"/>
      <c r="C3158" s="1208" t="s">
        <v>10412</v>
      </c>
      <c r="D3158" s="1208" t="s">
        <v>10413</v>
      </c>
      <c r="E3158" s="1407">
        <v>0.56503985999999984</v>
      </c>
      <c r="F3158" s="1408">
        <v>1</v>
      </c>
      <c r="G3158" s="13">
        <v>0.56503985999999984</v>
      </c>
    </row>
    <row r="3159" spans="1:7">
      <c r="A3159" s="1208" t="s">
        <v>10438</v>
      </c>
      <c r="B3159" s="1208"/>
      <c r="C3159" s="1208" t="s">
        <v>2497</v>
      </c>
      <c r="D3159" s="1208" t="s">
        <v>3784</v>
      </c>
      <c r="E3159" s="1407">
        <v>1</v>
      </c>
      <c r="F3159" s="1408">
        <v>1</v>
      </c>
      <c r="G3159" s="13">
        <v>1</v>
      </c>
    </row>
    <row r="3160" spans="1:7">
      <c r="A3160" s="1208" t="s">
        <v>10438</v>
      </c>
      <c r="B3160" s="1208"/>
      <c r="C3160" s="1208" t="s">
        <v>10532</v>
      </c>
      <c r="D3160" s="1208"/>
      <c r="E3160" s="1407"/>
      <c r="F3160" s="1408"/>
      <c r="G3160" s="13">
        <v>0</v>
      </c>
    </row>
    <row r="3161" spans="1:7">
      <c r="A3161" s="1208" t="s">
        <v>10438</v>
      </c>
      <c r="B3161" s="1208"/>
      <c r="C3161" s="1208" t="s">
        <v>8777</v>
      </c>
      <c r="D3161" s="1208" t="s">
        <v>8778</v>
      </c>
      <c r="E3161" s="1407">
        <v>1</v>
      </c>
      <c r="F3161" s="1408">
        <v>1</v>
      </c>
      <c r="G3161" s="13">
        <v>1</v>
      </c>
    </row>
    <row r="3162" spans="1:7">
      <c r="A3162" s="1208" t="s">
        <v>10438</v>
      </c>
      <c r="B3162" s="1208"/>
      <c r="C3162" s="1208" t="s">
        <v>9705</v>
      </c>
      <c r="D3162" s="1208" t="s">
        <v>9810</v>
      </c>
      <c r="E3162" s="1407">
        <v>1</v>
      </c>
      <c r="F3162" s="1408">
        <v>1</v>
      </c>
      <c r="G3162" s="13">
        <v>1</v>
      </c>
    </row>
    <row r="3163" spans="1:7">
      <c r="A3163" s="1208" t="s">
        <v>10438</v>
      </c>
      <c r="B3163" s="1208"/>
      <c r="C3163" s="1208" t="s">
        <v>8807</v>
      </c>
      <c r="D3163" s="1208" t="s">
        <v>8808</v>
      </c>
      <c r="E3163" s="1407">
        <v>4</v>
      </c>
      <c r="F3163" s="1408">
        <v>1</v>
      </c>
      <c r="G3163" s="13">
        <v>4</v>
      </c>
    </row>
    <row r="3164" spans="1:7">
      <c r="A3164" s="1208" t="s">
        <v>10439</v>
      </c>
      <c r="B3164" s="1208"/>
      <c r="C3164" s="1208" t="s">
        <v>10412</v>
      </c>
      <c r="D3164" s="1208" t="s">
        <v>10413</v>
      </c>
      <c r="E3164" s="1407">
        <v>0.56503985999999984</v>
      </c>
      <c r="F3164" s="1408">
        <v>1</v>
      </c>
      <c r="G3164" s="13">
        <v>0.56503985999999984</v>
      </c>
    </row>
    <row r="3165" spans="1:7">
      <c r="A3165" s="1208" t="s">
        <v>10439</v>
      </c>
      <c r="B3165" s="1208"/>
      <c r="C3165" s="1208" t="s">
        <v>2497</v>
      </c>
      <c r="D3165" s="1208" t="s">
        <v>3784</v>
      </c>
      <c r="E3165" s="1407">
        <v>1</v>
      </c>
      <c r="F3165" s="1408">
        <v>1</v>
      </c>
      <c r="G3165" s="13">
        <v>1</v>
      </c>
    </row>
    <row r="3166" spans="1:7">
      <c r="A3166" s="1208" t="s">
        <v>10439</v>
      </c>
      <c r="B3166" s="1208"/>
      <c r="C3166" s="1208" t="s">
        <v>9857</v>
      </c>
      <c r="D3166" s="1208" t="s">
        <v>9858</v>
      </c>
      <c r="E3166" s="1407">
        <v>0.64683999999999997</v>
      </c>
      <c r="F3166" s="1408">
        <v>1</v>
      </c>
      <c r="G3166" s="13">
        <v>0.64683999999999997</v>
      </c>
    </row>
    <row r="3167" spans="1:7">
      <c r="A3167" s="1208" t="s">
        <v>10439</v>
      </c>
      <c r="B3167" s="1208"/>
      <c r="C3167" s="1208" t="s">
        <v>8777</v>
      </c>
      <c r="D3167" s="1208" t="s">
        <v>8778</v>
      </c>
      <c r="E3167" s="1407">
        <v>1</v>
      </c>
      <c r="F3167" s="1408">
        <v>1</v>
      </c>
      <c r="G3167" s="13">
        <v>1</v>
      </c>
    </row>
    <row r="3168" spans="1:7">
      <c r="A3168" s="1208" t="s">
        <v>10439</v>
      </c>
      <c r="B3168" s="1208"/>
      <c r="C3168" s="1208" t="s">
        <v>8807</v>
      </c>
      <c r="D3168" s="1208" t="s">
        <v>8808</v>
      </c>
      <c r="E3168" s="1407">
        <v>5</v>
      </c>
      <c r="F3168" s="1408">
        <v>1</v>
      </c>
      <c r="G3168" s="13">
        <v>5</v>
      </c>
    </row>
    <row r="3169" spans="1:7">
      <c r="A3169" s="1208" t="s">
        <v>10440</v>
      </c>
      <c r="B3169" s="1208"/>
      <c r="C3169" s="1208" t="s">
        <v>10412</v>
      </c>
      <c r="D3169" s="1208" t="s">
        <v>10413</v>
      </c>
      <c r="E3169" s="1407">
        <v>0.56503985999999984</v>
      </c>
      <c r="F3169" s="1408">
        <v>1</v>
      </c>
      <c r="G3169" s="13">
        <v>0.56503985999999984</v>
      </c>
    </row>
    <row r="3170" spans="1:7">
      <c r="A3170" s="1208" t="s">
        <v>10440</v>
      </c>
      <c r="B3170" s="1208"/>
      <c r="C3170" s="1208" t="s">
        <v>2497</v>
      </c>
      <c r="D3170" s="1208" t="s">
        <v>3784</v>
      </c>
      <c r="E3170" s="1407">
        <v>1</v>
      </c>
      <c r="F3170" s="1408">
        <v>1</v>
      </c>
      <c r="G3170" s="13">
        <v>1</v>
      </c>
    </row>
    <row r="3171" spans="1:7">
      <c r="A3171" s="1208" t="s">
        <v>10440</v>
      </c>
      <c r="B3171" s="1208"/>
      <c r="C3171" s="1208" t="s">
        <v>9859</v>
      </c>
      <c r="D3171" s="1208" t="s">
        <v>9860</v>
      </c>
      <c r="E3171" s="1407">
        <v>0.64683999999999997</v>
      </c>
      <c r="F3171" s="1408">
        <v>1</v>
      </c>
      <c r="G3171" s="13">
        <v>0.64683999999999997</v>
      </c>
    </row>
    <row r="3172" spans="1:7">
      <c r="A3172" s="1208" t="s">
        <v>10440</v>
      </c>
      <c r="B3172" s="1208"/>
      <c r="C3172" s="1208" t="s">
        <v>8777</v>
      </c>
      <c r="D3172" s="1208" t="s">
        <v>8778</v>
      </c>
      <c r="E3172" s="1407">
        <v>1</v>
      </c>
      <c r="F3172" s="1408">
        <v>1</v>
      </c>
      <c r="G3172" s="13">
        <v>1</v>
      </c>
    </row>
    <row r="3173" spans="1:7">
      <c r="A3173" s="1208" t="s">
        <v>10440</v>
      </c>
      <c r="B3173" s="1208"/>
      <c r="C3173" s="1208" t="s">
        <v>8807</v>
      </c>
      <c r="D3173" s="1208" t="s">
        <v>8808</v>
      </c>
      <c r="E3173" s="1407">
        <v>5</v>
      </c>
      <c r="F3173" s="1408">
        <v>1</v>
      </c>
      <c r="G3173" s="13">
        <v>5</v>
      </c>
    </row>
    <row r="3174" spans="1:7">
      <c r="A3174" s="1208" t="s">
        <v>10441</v>
      </c>
      <c r="B3174" s="1208"/>
      <c r="C3174" s="1208" t="s">
        <v>10412</v>
      </c>
      <c r="D3174" s="1208" t="s">
        <v>10413</v>
      </c>
      <c r="E3174" s="1407">
        <v>0.56503985999999984</v>
      </c>
      <c r="F3174" s="1408">
        <v>1</v>
      </c>
      <c r="G3174" s="13">
        <v>0.56503985999999984</v>
      </c>
    </row>
    <row r="3175" spans="1:7">
      <c r="A3175" s="1208" t="s">
        <v>10441</v>
      </c>
      <c r="B3175" s="1208"/>
      <c r="C3175" s="1208" t="s">
        <v>2497</v>
      </c>
      <c r="D3175" s="1208" t="s">
        <v>3784</v>
      </c>
      <c r="E3175" s="1407">
        <v>1</v>
      </c>
      <c r="F3175" s="1408">
        <v>1</v>
      </c>
      <c r="G3175" s="13">
        <v>1</v>
      </c>
    </row>
    <row r="3176" spans="1:7">
      <c r="A3176" s="1208" t="s">
        <v>10441</v>
      </c>
      <c r="B3176" s="1208"/>
      <c r="C3176" s="1208" t="s">
        <v>10531</v>
      </c>
      <c r="D3176" s="1208"/>
      <c r="E3176" s="1407">
        <v>1</v>
      </c>
      <c r="F3176" s="1408">
        <v>1</v>
      </c>
      <c r="G3176" s="13">
        <v>1</v>
      </c>
    </row>
    <row r="3177" spans="1:7">
      <c r="A3177" s="1208" t="s">
        <v>10441</v>
      </c>
      <c r="B3177" s="1208"/>
      <c r="C3177" s="1208" t="s">
        <v>8777</v>
      </c>
      <c r="D3177" s="1208" t="s">
        <v>8778</v>
      </c>
      <c r="E3177" s="1407">
        <v>1</v>
      </c>
      <c r="F3177" s="1408">
        <v>1</v>
      </c>
      <c r="G3177" s="13">
        <v>1</v>
      </c>
    </row>
    <row r="3178" spans="1:7">
      <c r="A3178" s="1208" t="s">
        <v>10441</v>
      </c>
      <c r="B3178" s="1208"/>
      <c r="C3178" s="1208" t="s">
        <v>9703</v>
      </c>
      <c r="D3178" s="1208" t="s">
        <v>9813</v>
      </c>
      <c r="E3178" s="1407">
        <v>1</v>
      </c>
      <c r="F3178" s="1408">
        <v>1</v>
      </c>
      <c r="G3178" s="13">
        <v>1</v>
      </c>
    </row>
    <row r="3179" spans="1:7">
      <c r="A3179" s="1208" t="s">
        <v>10441</v>
      </c>
      <c r="B3179" s="1208"/>
      <c r="C3179" s="1208" t="s">
        <v>8807</v>
      </c>
      <c r="D3179" s="1208" t="s">
        <v>8808</v>
      </c>
      <c r="E3179" s="1407">
        <v>4</v>
      </c>
      <c r="F3179" s="1408">
        <v>1</v>
      </c>
      <c r="G3179" s="13">
        <v>4</v>
      </c>
    </row>
    <row r="3180" spans="1:7">
      <c r="A3180" s="1208" t="s">
        <v>10442</v>
      </c>
      <c r="B3180" s="1208"/>
      <c r="C3180" s="1208" t="s">
        <v>10412</v>
      </c>
      <c r="D3180" s="1208" t="s">
        <v>10413</v>
      </c>
      <c r="E3180" s="1407">
        <v>0.56503985999999984</v>
      </c>
      <c r="F3180" s="1408">
        <v>1</v>
      </c>
      <c r="G3180" s="13">
        <v>0.56503985999999984</v>
      </c>
    </row>
    <row r="3181" spans="1:7">
      <c r="A3181" s="1208" t="s">
        <v>10442</v>
      </c>
      <c r="B3181" s="1208"/>
      <c r="C3181" s="1208" t="s">
        <v>2497</v>
      </c>
      <c r="D3181" s="1208" t="s">
        <v>3784</v>
      </c>
      <c r="E3181" s="1407">
        <v>1</v>
      </c>
      <c r="F3181" s="1408">
        <v>1</v>
      </c>
      <c r="G3181" s="13">
        <v>1</v>
      </c>
    </row>
    <row r="3182" spans="1:7">
      <c r="A3182" s="1208" t="s">
        <v>10442</v>
      </c>
      <c r="B3182" s="1208"/>
      <c r="C3182" s="1208" t="s">
        <v>9859</v>
      </c>
      <c r="D3182" s="1208" t="s">
        <v>9860</v>
      </c>
      <c r="E3182" s="1407">
        <v>0.64683999999999997</v>
      </c>
      <c r="F3182" s="1408">
        <v>1</v>
      </c>
      <c r="G3182" s="13">
        <v>0.64683999999999997</v>
      </c>
    </row>
    <row r="3183" spans="1:7">
      <c r="A3183" s="1208" t="s">
        <v>10442</v>
      </c>
      <c r="B3183" s="1208"/>
      <c r="C3183" s="1208" t="s">
        <v>8777</v>
      </c>
      <c r="D3183" s="1208" t="s">
        <v>8778</v>
      </c>
      <c r="E3183" s="1407">
        <v>1</v>
      </c>
      <c r="F3183" s="1408">
        <v>1</v>
      </c>
      <c r="G3183" s="13">
        <v>1</v>
      </c>
    </row>
    <row r="3184" spans="1:7">
      <c r="A3184" s="1208" t="s">
        <v>10442</v>
      </c>
      <c r="B3184" s="1208"/>
      <c r="C3184" s="1208" t="s">
        <v>8807</v>
      </c>
      <c r="D3184" s="1208" t="s">
        <v>8808</v>
      </c>
      <c r="E3184" s="1407">
        <v>5</v>
      </c>
      <c r="F3184" s="1408">
        <v>1</v>
      </c>
      <c r="G3184" s="13">
        <v>5</v>
      </c>
    </row>
    <row r="3185" spans="1:7">
      <c r="A3185" s="1208" t="s">
        <v>10443</v>
      </c>
      <c r="B3185" s="1208"/>
      <c r="C3185" s="1208" t="s">
        <v>5243</v>
      </c>
      <c r="D3185" s="1208" t="s">
        <v>3356</v>
      </c>
      <c r="E3185" s="1407">
        <v>1</v>
      </c>
      <c r="F3185" s="1408">
        <v>1</v>
      </c>
      <c r="G3185" s="13">
        <v>1</v>
      </c>
    </row>
    <row r="3186" spans="1:7">
      <c r="A3186" s="1208" t="s">
        <v>10443</v>
      </c>
      <c r="B3186" s="1208"/>
      <c r="C3186" s="1208" t="s">
        <v>9707</v>
      </c>
      <c r="D3186" s="1208" t="s">
        <v>9814</v>
      </c>
      <c r="E3186" s="1407">
        <v>1</v>
      </c>
      <c r="F3186" s="1408">
        <v>1</v>
      </c>
      <c r="G3186" s="13">
        <v>1</v>
      </c>
    </row>
    <row r="3187" spans="1:7">
      <c r="A3187" s="1208" t="s">
        <v>10444</v>
      </c>
      <c r="B3187" s="1208"/>
      <c r="C3187" s="1208" t="s">
        <v>5243</v>
      </c>
      <c r="D3187" s="1208" t="s">
        <v>3356</v>
      </c>
      <c r="E3187" s="1407">
        <v>1</v>
      </c>
      <c r="F3187" s="1408">
        <v>1</v>
      </c>
      <c r="G3187" s="13">
        <v>1</v>
      </c>
    </row>
    <row r="3188" spans="1:7">
      <c r="A3188" s="1208" t="s">
        <v>10444</v>
      </c>
      <c r="B3188" s="1208"/>
      <c r="C3188" s="1208" t="s">
        <v>9709</v>
      </c>
      <c r="D3188" s="1208" t="s">
        <v>9811</v>
      </c>
      <c r="E3188" s="1407">
        <v>1</v>
      </c>
      <c r="F3188" s="1408">
        <v>1</v>
      </c>
      <c r="G3188" s="13">
        <v>1</v>
      </c>
    </row>
    <row r="3189" spans="1:7">
      <c r="A3189" s="1208" t="s">
        <v>9916</v>
      </c>
      <c r="B3189" s="1208" t="s">
        <v>9917</v>
      </c>
      <c r="C3189" s="1208" t="s">
        <v>9855</v>
      </c>
      <c r="D3189" s="1208" t="s">
        <v>9856</v>
      </c>
      <c r="E3189" s="1407">
        <v>0.58085604000000002</v>
      </c>
      <c r="F3189" s="1408">
        <v>1</v>
      </c>
      <c r="G3189" s="13">
        <v>0.58085604000000002</v>
      </c>
    </row>
    <row r="3190" spans="1:7">
      <c r="A3190" s="1208" t="s">
        <v>9916</v>
      </c>
      <c r="B3190" s="1208" t="s">
        <v>9917</v>
      </c>
      <c r="C3190" s="1208" t="s">
        <v>9711</v>
      </c>
      <c r="D3190" s="1208" t="s">
        <v>9796</v>
      </c>
      <c r="E3190" s="1407">
        <v>1</v>
      </c>
      <c r="F3190" s="1408">
        <v>1</v>
      </c>
      <c r="G3190" s="13">
        <v>1</v>
      </c>
    </row>
    <row r="3191" spans="1:7">
      <c r="A3191" s="1208" t="s">
        <v>9916</v>
      </c>
      <c r="B3191" s="1208" t="s">
        <v>9917</v>
      </c>
      <c r="C3191" s="1208" t="s">
        <v>9701</v>
      </c>
      <c r="D3191" s="1208" t="s">
        <v>9793</v>
      </c>
      <c r="E3191" s="1407">
        <v>1</v>
      </c>
      <c r="F3191" s="1408">
        <v>1</v>
      </c>
      <c r="G3191" s="13">
        <v>1</v>
      </c>
    </row>
    <row r="3192" spans="1:7">
      <c r="A3192" s="1208" t="s">
        <v>10474</v>
      </c>
      <c r="B3192" s="1208" t="s">
        <v>10478</v>
      </c>
      <c r="C3192" s="1208" t="s">
        <v>10422</v>
      </c>
      <c r="D3192" s="1208" t="s">
        <v>10423</v>
      </c>
      <c r="E3192" s="1407">
        <v>0.58085604000000002</v>
      </c>
      <c r="F3192" s="1408">
        <v>1</v>
      </c>
      <c r="G3192" s="13">
        <v>0.58085604000000002</v>
      </c>
    </row>
  </sheetData>
  <autoFilter ref="A2:G3192" xr:uid="{00000000-0009-0000-0000-000012000000}"/>
  <sortState xmlns:xlrd2="http://schemas.microsoft.com/office/spreadsheetml/2017/richdata2" ref="A926:G1006">
    <sortCondition ref="A926:A1006"/>
  </sortState>
  <mergeCells count="2">
    <mergeCell ref="A1:B1"/>
    <mergeCell ref="C1:D1"/>
  </mergeCells>
  <phoneticPr fontId="25" type="noConversion"/>
  <pageMargins left="0.24" right="0.22" top="0.48" bottom="0.28999999999999998" header="0.2" footer="0.2"/>
  <pageSetup paperSize="9" scale="88" orientation="portrait" r:id="rId1"/>
  <headerFooter alignWithMargins="0">
    <oddHeader>&amp;L&amp;"ＭＳ Ｐゴシック,Bold"Calculation BOM of Sub Assy Part&amp;RPage &amp;P / &amp;N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tabColor indexed="50"/>
  </sheetPr>
  <dimension ref="A2:F1886"/>
  <sheetViews>
    <sheetView zoomScale="90" zoomScaleNormal="90" workbookViewId="0">
      <pane xSplit="5" ySplit="3" topLeftCell="F4" activePane="bottomRight" state="frozen"/>
      <selection pane="topRight" activeCell="I1" sqref="I1"/>
      <selection pane="bottomLeft" activeCell="A8" sqref="A8"/>
      <selection pane="bottomRight" activeCell="I16" sqref="I16"/>
    </sheetView>
  </sheetViews>
  <sheetFormatPr defaultColWidth="9" defaultRowHeight="12"/>
  <cols>
    <col min="1" max="1" width="13" style="1085" bestFit="1" customWidth="1"/>
    <col min="2" max="2" width="16" style="1084" customWidth="1"/>
    <col min="3" max="3" width="49.453125" style="1084" bestFit="1" customWidth="1"/>
    <col min="4" max="4" width="9.6328125" style="1085" bestFit="1" customWidth="1"/>
    <col min="5" max="5" width="9.36328125" style="1086" customWidth="1"/>
    <col min="6" max="6" width="10.08984375" style="1091" customWidth="1"/>
    <col min="7" max="16384" width="9" style="1086"/>
  </cols>
  <sheetData>
    <row r="2" spans="1:6" s="1087" customFormat="1" ht="20.149999999999999" customHeight="1">
      <c r="A2" s="1415" t="s">
        <v>4684</v>
      </c>
      <c r="B2" s="1416" t="s">
        <v>4685</v>
      </c>
      <c r="C2" s="1416" t="s">
        <v>4686</v>
      </c>
      <c r="D2" s="1415" t="s">
        <v>3492</v>
      </c>
      <c r="E2" s="1415" t="s">
        <v>2126</v>
      </c>
      <c r="F2" s="1414" t="s">
        <v>615</v>
      </c>
    </row>
    <row r="3" spans="1:6" ht="20.149999999999999" customHeight="1">
      <c r="A3" s="1415"/>
      <c r="B3" s="1417"/>
      <c r="C3" s="1417"/>
      <c r="D3" s="1415"/>
      <c r="E3" s="1415"/>
      <c r="F3" s="1414"/>
    </row>
    <row r="4" spans="1:6" ht="12" customHeight="1">
      <c r="A4" s="1328" t="s">
        <v>4997</v>
      </c>
      <c r="B4" s="1329" t="s">
        <v>3272</v>
      </c>
      <c r="C4" s="1329" t="s">
        <v>4470</v>
      </c>
      <c r="D4" s="1328">
        <v>36</v>
      </c>
      <c r="E4" s="1328" t="s">
        <v>5304</v>
      </c>
      <c r="F4" s="1102">
        <v>0</v>
      </c>
    </row>
    <row r="5" spans="1:6" ht="12" customHeight="1">
      <c r="A5" s="1088" t="s">
        <v>4998</v>
      </c>
      <c r="B5" s="1089" t="s">
        <v>3273</v>
      </c>
      <c r="C5" s="1089" t="s">
        <v>4471</v>
      </c>
      <c r="D5" s="1088">
        <v>36</v>
      </c>
      <c r="E5" s="1088" t="s">
        <v>5304</v>
      </c>
      <c r="F5" s="1103">
        <v>0</v>
      </c>
    </row>
    <row r="6" spans="1:6" ht="12" customHeight="1">
      <c r="A6" s="1088" t="s">
        <v>644</v>
      </c>
      <c r="B6" s="1089" t="s">
        <v>645</v>
      </c>
      <c r="C6" s="1089" t="s">
        <v>7112</v>
      </c>
      <c r="D6" s="1088">
        <v>0</v>
      </c>
      <c r="E6" s="1088" t="s">
        <v>5304</v>
      </c>
      <c r="F6" s="1103">
        <v>10.391542750999543</v>
      </c>
    </row>
    <row r="7" spans="1:6" ht="12" customHeight="1">
      <c r="A7" s="1088" t="s">
        <v>3662</v>
      </c>
      <c r="B7" s="1089" t="s">
        <v>3663</v>
      </c>
      <c r="C7" s="1089" t="s">
        <v>1964</v>
      </c>
      <c r="D7" s="1088">
        <v>0</v>
      </c>
      <c r="E7" s="1088" t="s">
        <v>5304</v>
      </c>
      <c r="F7" s="1103">
        <v>7.902097718397032</v>
      </c>
    </row>
    <row r="8" spans="1:6" ht="12" customHeight="1">
      <c r="A8" s="1088" t="s">
        <v>9876</v>
      </c>
      <c r="B8" s="1089" t="s">
        <v>9877</v>
      </c>
      <c r="C8" s="1089"/>
      <c r="D8" s="1088"/>
      <c r="E8" s="1088"/>
      <c r="F8" s="1103">
        <v>0</v>
      </c>
    </row>
    <row r="9" spans="1:6" ht="12" customHeight="1">
      <c r="A9" s="1088" t="s">
        <v>9878</v>
      </c>
      <c r="B9" s="1089" t="s">
        <v>9879</v>
      </c>
      <c r="C9" s="1089"/>
      <c r="D9" s="1088"/>
      <c r="E9" s="1088"/>
      <c r="F9" s="1103">
        <v>0</v>
      </c>
    </row>
    <row r="10" spans="1:6" ht="12" customHeight="1">
      <c r="A10" s="1088" t="s">
        <v>3303</v>
      </c>
      <c r="B10" s="1089" t="s">
        <v>10664</v>
      </c>
      <c r="C10" s="1089" t="s">
        <v>10681</v>
      </c>
      <c r="D10" s="1088">
        <v>20</v>
      </c>
      <c r="E10" s="1088" t="s">
        <v>4925</v>
      </c>
      <c r="F10" s="1103">
        <v>30.25</v>
      </c>
    </row>
    <row r="11" spans="1:6" ht="12" customHeight="1">
      <c r="A11" s="1218" t="s">
        <v>7318</v>
      </c>
      <c r="B11" s="1219" t="s">
        <v>10745</v>
      </c>
      <c r="C11" s="1219" t="s">
        <v>10681</v>
      </c>
      <c r="D11" s="1218">
        <v>8</v>
      </c>
      <c r="E11" s="1218" t="s">
        <v>7334</v>
      </c>
      <c r="F11" s="1103">
        <v>25.68</v>
      </c>
    </row>
    <row r="12" spans="1:6" ht="12" customHeight="1">
      <c r="A12" s="1088" t="s">
        <v>3189</v>
      </c>
      <c r="B12" s="1089" t="s">
        <v>4724</v>
      </c>
      <c r="C12" s="1089" t="s">
        <v>4723</v>
      </c>
      <c r="D12" s="1088">
        <v>140</v>
      </c>
      <c r="E12" s="1088"/>
      <c r="F12" s="1103">
        <v>17.059999999999999</v>
      </c>
    </row>
    <row r="13" spans="1:6" ht="12.75" customHeight="1">
      <c r="A13" s="1088" t="s">
        <v>4732</v>
      </c>
      <c r="B13" s="1089" t="s">
        <v>304</v>
      </c>
      <c r="C13" s="1089" t="s">
        <v>554</v>
      </c>
      <c r="D13" s="1088">
        <v>12</v>
      </c>
      <c r="E13" s="1088" t="s">
        <v>3354</v>
      </c>
      <c r="F13" s="1103">
        <v>74.671999999999997</v>
      </c>
    </row>
    <row r="14" spans="1:6" ht="12.75" customHeight="1">
      <c r="A14" s="1088" t="s">
        <v>7846</v>
      </c>
      <c r="B14" s="1089" t="s">
        <v>7847</v>
      </c>
      <c r="C14" s="1089" t="s">
        <v>7854</v>
      </c>
      <c r="D14" s="1088"/>
      <c r="E14" s="1088" t="s">
        <v>5510</v>
      </c>
      <c r="F14" s="1103">
        <v>331.52527777777777</v>
      </c>
    </row>
    <row r="15" spans="1:6" ht="12" customHeight="1">
      <c r="A15" s="1088" t="s">
        <v>8789</v>
      </c>
      <c r="B15" s="1089" t="s">
        <v>8959</v>
      </c>
      <c r="C15" s="1089" t="s">
        <v>8987</v>
      </c>
      <c r="D15" s="1088"/>
      <c r="E15" s="1088" t="s">
        <v>8996</v>
      </c>
      <c r="F15" s="1103">
        <v>0.84</v>
      </c>
    </row>
    <row r="16" spans="1:6" ht="12" customHeight="1">
      <c r="A16" s="1088" t="s">
        <v>9683</v>
      </c>
      <c r="B16" s="1089" t="s">
        <v>9684</v>
      </c>
      <c r="C16" s="1089"/>
      <c r="D16" s="1088"/>
      <c r="E16" s="1088"/>
      <c r="F16" s="1103">
        <v>0.99</v>
      </c>
    </row>
    <row r="17" spans="1:6" ht="12" customHeight="1">
      <c r="A17" s="1088" t="s">
        <v>9637</v>
      </c>
      <c r="B17" s="1089" t="s">
        <v>10634</v>
      </c>
      <c r="C17" s="1089" t="s">
        <v>10594</v>
      </c>
      <c r="D17" s="1088">
        <v>12</v>
      </c>
      <c r="E17" s="1088" t="s">
        <v>10004</v>
      </c>
      <c r="F17" s="1103">
        <v>73.539999999999992</v>
      </c>
    </row>
    <row r="18" spans="1:6" ht="12" customHeight="1">
      <c r="A18" s="1088" t="s">
        <v>1203</v>
      </c>
      <c r="B18" s="1089" t="s">
        <v>4041</v>
      </c>
      <c r="C18" s="1089" t="s">
        <v>4042</v>
      </c>
      <c r="D18" s="1088">
        <v>10</v>
      </c>
      <c r="E18" s="1088" t="s">
        <v>3354</v>
      </c>
      <c r="F18" s="1103">
        <v>30.179810206318823</v>
      </c>
    </row>
    <row r="19" spans="1:6" ht="12" customHeight="1">
      <c r="A19" s="1088" t="s">
        <v>5921</v>
      </c>
      <c r="B19" s="1089" t="s">
        <v>5923</v>
      </c>
      <c r="C19" s="1089" t="s">
        <v>881</v>
      </c>
      <c r="D19" s="1088">
        <v>12</v>
      </c>
      <c r="E19" s="1088" t="s">
        <v>5919</v>
      </c>
      <c r="F19" s="1103">
        <v>41.674650129834632</v>
      </c>
    </row>
    <row r="20" spans="1:6" ht="12" customHeight="1">
      <c r="A20" s="1088" t="s">
        <v>5970</v>
      </c>
      <c r="B20" s="1089" t="s">
        <v>6187</v>
      </c>
      <c r="C20" s="1089" t="s">
        <v>2530</v>
      </c>
      <c r="D20" s="1088">
        <v>15</v>
      </c>
      <c r="E20" s="1088" t="s">
        <v>5919</v>
      </c>
      <c r="F20" s="1103">
        <v>28.700602901643713</v>
      </c>
    </row>
    <row r="21" spans="1:6" ht="12" customHeight="1">
      <c r="A21" s="1088" t="s">
        <v>9855</v>
      </c>
      <c r="B21" s="1089" t="s">
        <v>9856</v>
      </c>
      <c r="C21" s="1089"/>
      <c r="D21" s="1088"/>
      <c r="E21" s="1088"/>
      <c r="F21" s="1103">
        <v>22.606301065636494</v>
      </c>
    </row>
    <row r="22" spans="1:6" ht="12" customHeight="1">
      <c r="A22" s="1088" t="s">
        <v>7113</v>
      </c>
      <c r="B22" s="1089" t="s">
        <v>5008</v>
      </c>
      <c r="C22" s="1089" t="s">
        <v>3292</v>
      </c>
      <c r="D22" s="1088">
        <v>250</v>
      </c>
      <c r="E22" s="1088" t="s">
        <v>5304</v>
      </c>
      <c r="F22" s="1103">
        <v>2.6881232911802684</v>
      </c>
    </row>
    <row r="23" spans="1:6" ht="12" customHeight="1">
      <c r="A23" s="1088" t="s">
        <v>2675</v>
      </c>
      <c r="B23" s="1089" t="s">
        <v>1111</v>
      </c>
      <c r="C23" s="1089" t="s">
        <v>2119</v>
      </c>
      <c r="D23" s="1088">
        <v>20</v>
      </c>
      <c r="E23" s="1088" t="s">
        <v>4925</v>
      </c>
      <c r="F23" s="1103">
        <v>26.724652717051843</v>
      </c>
    </row>
    <row r="24" spans="1:6" ht="12" customHeight="1">
      <c r="A24" s="1088" t="s">
        <v>5920</v>
      </c>
      <c r="B24" s="1089" t="s">
        <v>5922</v>
      </c>
      <c r="C24" s="1089" t="s">
        <v>5976</v>
      </c>
      <c r="D24" s="1088">
        <v>12</v>
      </c>
      <c r="E24" s="1088" t="s">
        <v>5919</v>
      </c>
      <c r="F24" s="1103">
        <v>41.718315740900962</v>
      </c>
    </row>
    <row r="25" spans="1:6" ht="12" customHeight="1">
      <c r="A25" s="1088" t="s">
        <v>5934</v>
      </c>
      <c r="B25" s="1089" t="s">
        <v>6351</v>
      </c>
      <c r="C25" s="1089" t="s">
        <v>2577</v>
      </c>
      <c r="D25" s="1088">
        <v>40</v>
      </c>
      <c r="E25" s="1088" t="s">
        <v>5919</v>
      </c>
      <c r="F25" s="1103">
        <v>11.290287527705017</v>
      </c>
    </row>
    <row r="26" spans="1:6" ht="12" customHeight="1">
      <c r="A26" s="1088" t="s">
        <v>572</v>
      </c>
      <c r="B26" s="1089" t="s">
        <v>4643</v>
      </c>
      <c r="C26" s="1089" t="s">
        <v>2081</v>
      </c>
      <c r="D26" s="1088">
        <v>300</v>
      </c>
      <c r="E26" s="1088" t="s">
        <v>4926</v>
      </c>
      <c r="F26" s="1103">
        <v>5.8693521594684386</v>
      </c>
    </row>
    <row r="27" spans="1:6" ht="12" customHeight="1">
      <c r="A27" s="1088" t="s">
        <v>3613</v>
      </c>
      <c r="B27" s="1089" t="s">
        <v>3525</v>
      </c>
      <c r="C27" s="1089" t="s">
        <v>2031</v>
      </c>
      <c r="D27" s="1088">
        <v>1</v>
      </c>
      <c r="E27" s="1088" t="s">
        <v>4926</v>
      </c>
      <c r="F27" s="1103">
        <v>196.39145061728397</v>
      </c>
    </row>
    <row r="28" spans="1:6" ht="12" customHeight="1">
      <c r="A28" s="1088" t="s">
        <v>4730</v>
      </c>
      <c r="B28" s="1089" t="s">
        <v>4921</v>
      </c>
      <c r="C28" s="1089" t="s">
        <v>552</v>
      </c>
      <c r="D28" s="1088">
        <v>10</v>
      </c>
      <c r="E28" s="1088" t="s">
        <v>3354</v>
      </c>
      <c r="F28" s="1103">
        <v>57.505238095238099</v>
      </c>
    </row>
    <row r="29" spans="1:6" ht="12" customHeight="1">
      <c r="A29" s="1088" t="s">
        <v>4731</v>
      </c>
      <c r="B29" s="1089" t="s">
        <v>307</v>
      </c>
      <c r="C29" s="1089" t="s">
        <v>553</v>
      </c>
      <c r="D29" s="1088">
        <v>10</v>
      </c>
      <c r="E29" s="1088" t="s">
        <v>3354</v>
      </c>
      <c r="F29" s="1103">
        <v>57.495747126436775</v>
      </c>
    </row>
    <row r="30" spans="1:6" ht="12" customHeight="1">
      <c r="A30" s="1088" t="s">
        <v>4733</v>
      </c>
      <c r="B30" s="1089" t="s">
        <v>306</v>
      </c>
      <c r="C30" s="1089" t="s">
        <v>555</v>
      </c>
      <c r="D30" s="1088">
        <v>12</v>
      </c>
      <c r="E30" s="1088" t="s">
        <v>3354</v>
      </c>
      <c r="F30" s="1103">
        <v>74.661643835616431</v>
      </c>
    </row>
    <row r="31" spans="1:6" ht="12" customHeight="1">
      <c r="A31" s="1088" t="s">
        <v>5413</v>
      </c>
      <c r="B31" s="1089" t="s">
        <v>3807</v>
      </c>
      <c r="C31" s="1089" t="s">
        <v>2911</v>
      </c>
      <c r="D31" s="1088">
        <v>20</v>
      </c>
      <c r="E31" s="1088" t="s">
        <v>3354</v>
      </c>
      <c r="F31" s="1103">
        <v>22.666899920857617</v>
      </c>
    </row>
    <row r="32" spans="1:6" ht="12" customHeight="1">
      <c r="A32" s="1088" t="s">
        <v>5938</v>
      </c>
      <c r="B32" s="1089" t="s">
        <v>6192</v>
      </c>
      <c r="C32" s="1089" t="s">
        <v>4621</v>
      </c>
      <c r="D32" s="1088">
        <v>50</v>
      </c>
      <c r="E32" s="1088" t="s">
        <v>5919</v>
      </c>
      <c r="F32" s="1103">
        <v>13.719500172255398</v>
      </c>
    </row>
    <row r="33" spans="1:6" ht="12" customHeight="1">
      <c r="A33" s="1088" t="s">
        <v>5972</v>
      </c>
      <c r="B33" s="1089" t="s">
        <v>6346</v>
      </c>
      <c r="C33" s="1089" t="s">
        <v>2532</v>
      </c>
      <c r="D33" s="1088">
        <v>15</v>
      </c>
      <c r="E33" s="1088" t="s">
        <v>5919</v>
      </c>
      <c r="F33" s="1103">
        <v>28.710989526533471</v>
      </c>
    </row>
    <row r="34" spans="1:6" ht="12" customHeight="1">
      <c r="A34" s="1088" t="s">
        <v>7462</v>
      </c>
      <c r="B34" s="1089" t="s">
        <v>7463</v>
      </c>
      <c r="C34" s="1089" t="s">
        <v>7620</v>
      </c>
      <c r="D34" s="1088"/>
      <c r="E34" s="1088" t="s">
        <v>7334</v>
      </c>
      <c r="F34" s="1103">
        <v>23.36</v>
      </c>
    </row>
    <row r="35" spans="1:6" ht="12" customHeight="1">
      <c r="A35" s="1088" t="s">
        <v>8646</v>
      </c>
      <c r="B35" s="1089" t="s">
        <v>8647</v>
      </c>
      <c r="C35" s="1089" t="s">
        <v>7620</v>
      </c>
      <c r="D35" s="1088"/>
      <c r="E35" s="1088" t="s">
        <v>8641</v>
      </c>
      <c r="F35" s="1103">
        <v>0</v>
      </c>
    </row>
    <row r="36" spans="1:6" ht="12" customHeight="1">
      <c r="A36" s="1088" t="s">
        <v>9012</v>
      </c>
      <c r="B36" s="1089" t="s">
        <v>9013</v>
      </c>
      <c r="C36" s="1089" t="s">
        <v>9052</v>
      </c>
      <c r="D36" s="1088"/>
      <c r="E36" s="1088" t="s">
        <v>8996</v>
      </c>
      <c r="F36" s="1103">
        <v>37.584795847750861</v>
      </c>
    </row>
    <row r="37" spans="1:6" ht="12" customHeight="1">
      <c r="A37" s="1088" t="s">
        <v>9426</v>
      </c>
      <c r="B37" s="1089" t="s">
        <v>9427</v>
      </c>
      <c r="C37" s="1089"/>
      <c r="D37" s="1088"/>
      <c r="E37" s="1088"/>
      <c r="F37" s="1103">
        <v>25.216798493408664</v>
      </c>
    </row>
    <row r="38" spans="1:6" ht="12" customHeight="1">
      <c r="A38" s="1088" t="s">
        <v>9861</v>
      </c>
      <c r="B38" s="1089" t="s">
        <v>9862</v>
      </c>
      <c r="C38" s="1089"/>
      <c r="D38" s="1088"/>
      <c r="E38" s="1088"/>
      <c r="F38" s="1103">
        <v>22.280284791666666</v>
      </c>
    </row>
    <row r="39" spans="1:6" ht="12" customHeight="1">
      <c r="A39" s="1088" t="s">
        <v>9985</v>
      </c>
      <c r="B39" s="1089" t="s">
        <v>10008</v>
      </c>
      <c r="C39" s="1089" t="s">
        <v>10019</v>
      </c>
      <c r="D39" s="1088"/>
      <c r="E39" s="1088"/>
      <c r="F39" s="1103">
        <v>54.5</v>
      </c>
    </row>
    <row r="40" spans="1:6" ht="12" customHeight="1">
      <c r="A40" s="1088" t="s">
        <v>5414</v>
      </c>
      <c r="B40" s="1089" t="s">
        <v>3808</v>
      </c>
      <c r="C40" s="1089" t="s">
        <v>4622</v>
      </c>
      <c r="D40" s="1088">
        <v>30</v>
      </c>
      <c r="E40" s="1088" t="s">
        <v>3354</v>
      </c>
      <c r="F40" s="1103">
        <v>20.522439079486094</v>
      </c>
    </row>
    <row r="41" spans="1:6" ht="12" customHeight="1">
      <c r="A41" s="1088" t="s">
        <v>9733</v>
      </c>
      <c r="B41" s="1089" t="s">
        <v>9734</v>
      </c>
      <c r="C41" s="1089"/>
      <c r="D41" s="1088"/>
      <c r="E41" s="1088"/>
      <c r="F41" s="1103">
        <v>39.454574530173929</v>
      </c>
    </row>
    <row r="42" spans="1:6" ht="12" customHeight="1">
      <c r="A42" s="1088" t="s">
        <v>4970</v>
      </c>
      <c r="B42" s="1089" t="s">
        <v>10645</v>
      </c>
      <c r="C42" s="1089" t="s">
        <v>10681</v>
      </c>
      <c r="D42" s="1088">
        <v>24</v>
      </c>
      <c r="E42" s="1088" t="s">
        <v>5510</v>
      </c>
      <c r="F42" s="1103">
        <v>32.130000000000003</v>
      </c>
    </row>
    <row r="43" spans="1:6" ht="12" customHeight="1">
      <c r="A43" s="1088" t="s">
        <v>9456</v>
      </c>
      <c r="B43" s="1089" t="s">
        <v>9457</v>
      </c>
      <c r="C43" s="1089"/>
      <c r="D43" s="1088"/>
      <c r="E43" s="1088"/>
      <c r="F43" s="1103">
        <v>11.543754798464491</v>
      </c>
    </row>
    <row r="44" spans="1:6" ht="12" customHeight="1">
      <c r="A44" s="1088" t="s">
        <v>9451</v>
      </c>
      <c r="B44" s="1089" t="s">
        <v>10665</v>
      </c>
      <c r="C44" s="1089" t="s">
        <v>10681</v>
      </c>
      <c r="D44" s="1088">
        <v>14</v>
      </c>
      <c r="E44" s="1088" t="s">
        <v>9998</v>
      </c>
      <c r="F44" s="1103">
        <v>24.110000000000003</v>
      </c>
    </row>
    <row r="45" spans="1:6" ht="12" customHeight="1">
      <c r="A45" s="1088" t="s">
        <v>4358</v>
      </c>
      <c r="B45" s="1089" t="s">
        <v>4920</v>
      </c>
      <c r="C45" s="1089" t="s">
        <v>1745</v>
      </c>
      <c r="D45" s="1088">
        <v>200</v>
      </c>
      <c r="E45" s="1088"/>
      <c r="F45" s="1103">
        <v>22.348333333333333</v>
      </c>
    </row>
    <row r="46" spans="1:6" ht="12" customHeight="1">
      <c r="A46" s="1088" t="s">
        <v>5968</v>
      </c>
      <c r="B46" s="1089" t="s">
        <v>6186</v>
      </c>
      <c r="C46" s="1089" t="s">
        <v>6194</v>
      </c>
      <c r="D46" s="1088">
        <v>10</v>
      </c>
      <c r="E46" s="1088" t="s">
        <v>5919</v>
      </c>
      <c r="F46" s="1103">
        <v>24.607069894457155</v>
      </c>
    </row>
    <row r="47" spans="1:6" ht="12" customHeight="1">
      <c r="A47" s="1088" t="s">
        <v>5940</v>
      </c>
      <c r="B47" s="1089" t="s">
        <v>6666</v>
      </c>
      <c r="C47" s="1089" t="s">
        <v>6483</v>
      </c>
      <c r="D47" s="1088">
        <v>40</v>
      </c>
      <c r="E47" s="1088" t="s">
        <v>5919</v>
      </c>
      <c r="F47" s="1103">
        <v>13.271367901828681</v>
      </c>
    </row>
    <row r="48" spans="1:6" ht="12" customHeight="1">
      <c r="A48" s="1088" t="s">
        <v>9010</v>
      </c>
      <c r="B48" s="1089" t="s">
        <v>9011</v>
      </c>
      <c r="C48" s="1089" t="s">
        <v>9054</v>
      </c>
      <c r="D48" s="1088"/>
      <c r="E48" s="1088" t="s">
        <v>8996</v>
      </c>
      <c r="F48" s="1103">
        <v>37.951680360455875</v>
      </c>
    </row>
    <row r="49" spans="1:6" ht="12" customHeight="1">
      <c r="A49" s="1088" t="s">
        <v>5757</v>
      </c>
      <c r="B49" s="1089" t="s">
        <v>5758</v>
      </c>
      <c r="C49" s="1089" t="s">
        <v>1885</v>
      </c>
      <c r="D49" s="1088">
        <v>500</v>
      </c>
      <c r="E49" s="1088" t="s">
        <v>5919</v>
      </c>
      <c r="F49" s="1103">
        <v>1.38</v>
      </c>
    </row>
    <row r="50" spans="1:6" ht="12" customHeight="1">
      <c r="A50" s="1088" t="s">
        <v>5532</v>
      </c>
      <c r="B50" s="1089" t="s">
        <v>5608</v>
      </c>
      <c r="C50" s="1089" t="s">
        <v>5538</v>
      </c>
      <c r="D50" s="1088">
        <v>4000</v>
      </c>
      <c r="E50" s="1088" t="s">
        <v>5510</v>
      </c>
      <c r="F50" s="1103">
        <v>38.001125388181286</v>
      </c>
    </row>
    <row r="51" spans="1:6" ht="12" customHeight="1">
      <c r="A51" s="1088" t="s">
        <v>5845</v>
      </c>
      <c r="B51" s="1089" t="s">
        <v>5846</v>
      </c>
      <c r="C51" s="1089" t="s">
        <v>5909</v>
      </c>
      <c r="D51" s="1088">
        <v>1600</v>
      </c>
      <c r="E51" s="1088" t="s">
        <v>5919</v>
      </c>
      <c r="F51" s="1103">
        <v>29.677387856164302</v>
      </c>
    </row>
    <row r="52" spans="1:6" ht="12" customHeight="1">
      <c r="A52" s="1088" t="s">
        <v>2328</v>
      </c>
      <c r="B52" s="1089" t="s">
        <v>741</v>
      </c>
      <c r="C52" s="1089" t="s">
        <v>4132</v>
      </c>
      <c r="D52" s="1088">
        <v>55</v>
      </c>
      <c r="E52" s="1088" t="s">
        <v>3354</v>
      </c>
      <c r="F52" s="1103">
        <v>0</v>
      </c>
    </row>
    <row r="53" spans="1:6" ht="12" customHeight="1">
      <c r="A53" s="1088" t="s">
        <v>3665</v>
      </c>
      <c r="B53" s="1089" t="s">
        <v>1773</v>
      </c>
      <c r="C53" s="1089" t="s">
        <v>7017</v>
      </c>
      <c r="D53" s="1088">
        <v>0</v>
      </c>
      <c r="E53" s="1088" t="s">
        <v>5304</v>
      </c>
      <c r="F53" s="1103">
        <v>3.2868354216219982</v>
      </c>
    </row>
    <row r="54" spans="1:6" ht="12" customHeight="1">
      <c r="A54" s="1088" t="s">
        <v>7320</v>
      </c>
      <c r="B54" s="1089" t="s">
        <v>7321</v>
      </c>
      <c r="C54" s="1089" t="s">
        <v>6729</v>
      </c>
      <c r="D54" s="1088"/>
      <c r="E54" s="1088" t="s">
        <v>7356</v>
      </c>
      <c r="F54" s="1103">
        <v>17.03</v>
      </c>
    </row>
    <row r="55" spans="1:6" ht="12" customHeight="1">
      <c r="A55" s="1088" t="s">
        <v>8831</v>
      </c>
      <c r="B55" s="1089" t="s">
        <v>9090</v>
      </c>
      <c r="C55" s="1089" t="s">
        <v>9091</v>
      </c>
      <c r="D55" s="1088"/>
      <c r="E55" s="1088" t="s">
        <v>8996</v>
      </c>
      <c r="F55" s="1103">
        <v>34.32029244225162</v>
      </c>
    </row>
    <row r="56" spans="1:6" ht="12" customHeight="1">
      <c r="A56" s="1088" t="s">
        <v>9430</v>
      </c>
      <c r="B56" s="1089" t="s">
        <v>9437</v>
      </c>
      <c r="C56" s="1089"/>
      <c r="D56" s="1088"/>
      <c r="E56" s="1088"/>
      <c r="F56" s="1103">
        <v>29.653949967083605</v>
      </c>
    </row>
    <row r="57" spans="1:6" ht="12" customHeight="1">
      <c r="A57" s="1088" t="s">
        <v>9431</v>
      </c>
      <c r="B57" s="1089" t="s">
        <v>9438</v>
      </c>
      <c r="C57" s="1089"/>
      <c r="D57" s="1088"/>
      <c r="E57" s="1088"/>
      <c r="F57" s="1103">
        <v>40.273144754316071</v>
      </c>
    </row>
    <row r="58" spans="1:6" ht="12" customHeight="1">
      <c r="A58" s="1088" t="s">
        <v>9444</v>
      </c>
      <c r="B58" s="1089" t="s">
        <v>9449</v>
      </c>
      <c r="C58" s="1089"/>
      <c r="D58" s="1088"/>
      <c r="E58" s="1088"/>
      <c r="F58" s="1103">
        <v>21.57</v>
      </c>
    </row>
    <row r="59" spans="1:6" ht="12" customHeight="1">
      <c r="A59" s="1088" t="s">
        <v>9561</v>
      </c>
      <c r="B59" s="1089" t="s">
        <v>9562</v>
      </c>
      <c r="C59" s="1089"/>
      <c r="D59" s="1088"/>
      <c r="E59" s="1088"/>
      <c r="F59" s="1103">
        <v>216.67031512605041</v>
      </c>
    </row>
    <row r="60" spans="1:6" ht="12" customHeight="1">
      <c r="A60" s="1218" t="s">
        <v>10735</v>
      </c>
      <c r="B60" s="1219" t="s">
        <v>10736</v>
      </c>
      <c r="C60" s="1219" t="s">
        <v>10747</v>
      </c>
      <c r="D60" s="1218">
        <v>900</v>
      </c>
      <c r="E60" s="1218" t="s">
        <v>10377</v>
      </c>
      <c r="F60" s="1103">
        <v>3.66</v>
      </c>
    </row>
    <row r="61" spans="1:6" ht="12" customHeight="1">
      <c r="A61" s="1088" t="s">
        <v>1374</v>
      </c>
      <c r="B61" s="1089" t="s">
        <v>264</v>
      </c>
      <c r="C61" s="1089" t="s">
        <v>2084</v>
      </c>
      <c r="D61" s="1088">
        <v>2000</v>
      </c>
      <c r="E61" s="1088" t="s">
        <v>4925</v>
      </c>
      <c r="F61" s="1103">
        <v>0</v>
      </c>
    </row>
    <row r="62" spans="1:6" ht="12" customHeight="1">
      <c r="A62" s="1088" t="s">
        <v>2497</v>
      </c>
      <c r="B62" s="1089" t="s">
        <v>3784</v>
      </c>
      <c r="C62" s="1089" t="s">
        <v>793</v>
      </c>
      <c r="D62" s="1088">
        <v>1000</v>
      </c>
      <c r="E62" s="1088" t="s">
        <v>4926</v>
      </c>
      <c r="F62" s="1103">
        <v>0.83</v>
      </c>
    </row>
    <row r="63" spans="1:6" ht="12" customHeight="1">
      <c r="A63" s="1088" t="s">
        <v>794</v>
      </c>
      <c r="B63" s="1089" t="s">
        <v>5977</v>
      </c>
      <c r="C63" s="1089" t="s">
        <v>793</v>
      </c>
      <c r="D63" s="1088">
        <v>500</v>
      </c>
      <c r="E63" s="1088" t="s">
        <v>4926</v>
      </c>
      <c r="F63" s="1103">
        <v>1.25</v>
      </c>
    </row>
    <row r="64" spans="1:6" ht="12" customHeight="1">
      <c r="A64" s="1088" t="s">
        <v>4677</v>
      </c>
      <c r="B64" s="1089" t="s">
        <v>6872</v>
      </c>
      <c r="C64" s="1089" t="s">
        <v>793</v>
      </c>
      <c r="D64" s="1088">
        <v>2000</v>
      </c>
      <c r="E64" s="1088" t="s">
        <v>4926</v>
      </c>
      <c r="F64" s="1103">
        <v>0</v>
      </c>
    </row>
    <row r="65" spans="1:6">
      <c r="A65" s="1088" t="s">
        <v>3891</v>
      </c>
      <c r="B65" s="1089" t="s">
        <v>4754</v>
      </c>
      <c r="C65" s="1089" t="s">
        <v>41</v>
      </c>
      <c r="D65" s="1088">
        <v>1000</v>
      </c>
      <c r="E65" s="1088" t="s">
        <v>3354</v>
      </c>
      <c r="F65" s="1103">
        <v>1.87</v>
      </c>
    </row>
    <row r="66" spans="1:6" ht="12" customHeight="1">
      <c r="A66" s="1088" t="s">
        <v>1621</v>
      </c>
      <c r="B66" s="1089" t="s">
        <v>4753</v>
      </c>
      <c r="C66" s="1089" t="s">
        <v>5214</v>
      </c>
      <c r="D66" s="1088">
        <v>1500</v>
      </c>
      <c r="E66" s="1088" t="s">
        <v>3354</v>
      </c>
      <c r="F66" s="1103">
        <v>0.96</v>
      </c>
    </row>
    <row r="67" spans="1:6">
      <c r="A67" s="1088" t="s">
        <v>4901</v>
      </c>
      <c r="B67" s="1089" t="s">
        <v>5320</v>
      </c>
      <c r="C67" s="1089" t="s">
        <v>1779</v>
      </c>
      <c r="D67" s="1088">
        <v>500</v>
      </c>
      <c r="E67" s="1088" t="s">
        <v>4925</v>
      </c>
      <c r="F67" s="1103">
        <v>3.53</v>
      </c>
    </row>
    <row r="68" spans="1:6" ht="12" customHeight="1">
      <c r="A68" s="1088" t="s">
        <v>3245</v>
      </c>
      <c r="B68" s="1089" t="s">
        <v>4491</v>
      </c>
      <c r="C68" s="1089" t="s">
        <v>3862</v>
      </c>
      <c r="D68" s="1088">
        <v>500</v>
      </c>
      <c r="E68" s="1088" t="s">
        <v>4925</v>
      </c>
      <c r="F68" s="1103">
        <v>3.6</v>
      </c>
    </row>
    <row r="69" spans="1:6" ht="12" customHeight="1">
      <c r="A69" s="1088" t="s">
        <v>3246</v>
      </c>
      <c r="B69" s="1089" t="s">
        <v>3393</v>
      </c>
      <c r="C69" s="1089" t="s">
        <v>3863</v>
      </c>
      <c r="D69" s="1088">
        <v>200</v>
      </c>
      <c r="E69" s="1088" t="s">
        <v>4925</v>
      </c>
      <c r="F69" s="1103">
        <v>4.91</v>
      </c>
    </row>
    <row r="70" spans="1:6" ht="12" customHeight="1">
      <c r="A70" s="1088" t="s">
        <v>3247</v>
      </c>
      <c r="B70" s="1089" t="s">
        <v>1897</v>
      </c>
      <c r="C70" s="1089" t="s">
        <v>3863</v>
      </c>
      <c r="D70" s="1088">
        <v>200</v>
      </c>
      <c r="E70" s="1088" t="s">
        <v>4925</v>
      </c>
      <c r="F70" s="1103">
        <v>0</v>
      </c>
    </row>
    <row r="71" spans="1:6">
      <c r="A71" s="1088" t="s">
        <v>2301</v>
      </c>
      <c r="B71" s="1089" t="s">
        <v>4929</v>
      </c>
      <c r="C71" s="1089" t="s">
        <v>528</v>
      </c>
      <c r="D71" s="1088">
        <v>400</v>
      </c>
      <c r="E71" s="1088" t="s">
        <v>4925</v>
      </c>
      <c r="F71" s="1103">
        <v>4.0027160493827161</v>
      </c>
    </row>
    <row r="72" spans="1:6" ht="12" customHeight="1">
      <c r="A72" s="1088" t="s">
        <v>2428</v>
      </c>
      <c r="B72" s="1089" t="s">
        <v>3870</v>
      </c>
      <c r="C72" s="1089" t="s">
        <v>528</v>
      </c>
      <c r="D72" s="1088">
        <v>400</v>
      </c>
      <c r="E72" s="1088" t="s">
        <v>4925</v>
      </c>
      <c r="F72" s="1103">
        <v>0</v>
      </c>
    </row>
    <row r="73" spans="1:6" ht="12" customHeight="1">
      <c r="A73" s="1088" t="s">
        <v>5002</v>
      </c>
      <c r="B73" s="1089" t="s">
        <v>2275</v>
      </c>
      <c r="C73" s="1089" t="s">
        <v>1258</v>
      </c>
      <c r="D73" s="1088">
        <v>100</v>
      </c>
      <c r="E73" s="1088" t="s">
        <v>4925</v>
      </c>
      <c r="F73" s="1103">
        <v>7.9857692307692307</v>
      </c>
    </row>
    <row r="74" spans="1:6">
      <c r="A74" s="1088" t="s">
        <v>5003</v>
      </c>
      <c r="B74" s="1089" t="s">
        <v>2276</v>
      </c>
      <c r="C74" s="1089" t="s">
        <v>4886</v>
      </c>
      <c r="D74" s="1088">
        <v>200</v>
      </c>
      <c r="E74" s="1088" t="s">
        <v>4925</v>
      </c>
      <c r="F74" s="1103">
        <v>5.4519393939393943</v>
      </c>
    </row>
    <row r="75" spans="1:6" ht="12" customHeight="1">
      <c r="A75" s="1088" t="s">
        <v>2673</v>
      </c>
      <c r="B75" s="1089" t="s">
        <v>2277</v>
      </c>
      <c r="C75" s="1089" t="s">
        <v>4886</v>
      </c>
      <c r="D75" s="1088">
        <v>1000</v>
      </c>
      <c r="E75" s="1088" t="s">
        <v>4925</v>
      </c>
      <c r="F75" s="1103">
        <v>0</v>
      </c>
    </row>
    <row r="76" spans="1:6" ht="12" customHeight="1">
      <c r="A76" s="1088" t="s">
        <v>5349</v>
      </c>
      <c r="B76" s="1089" t="s">
        <v>2650</v>
      </c>
      <c r="C76" s="1089" t="s">
        <v>4092</v>
      </c>
      <c r="D76" s="1088">
        <v>200</v>
      </c>
      <c r="E76" s="1088" t="s">
        <v>4925</v>
      </c>
      <c r="F76" s="1103">
        <v>4.99</v>
      </c>
    </row>
    <row r="77" spans="1:6" ht="12" customHeight="1">
      <c r="A77" s="1088" t="s">
        <v>2671</v>
      </c>
      <c r="B77" s="1089" t="s">
        <v>6873</v>
      </c>
      <c r="C77" s="1089" t="s">
        <v>4092</v>
      </c>
      <c r="D77" s="1088">
        <v>1000</v>
      </c>
      <c r="E77" s="1088" t="s">
        <v>4925</v>
      </c>
      <c r="F77" s="1103">
        <v>0</v>
      </c>
    </row>
    <row r="78" spans="1:6" ht="12" customHeight="1">
      <c r="A78" s="1088" t="s">
        <v>2674</v>
      </c>
      <c r="B78" s="1089" t="s">
        <v>2652</v>
      </c>
      <c r="C78" s="1089" t="s">
        <v>2863</v>
      </c>
      <c r="D78" s="1088">
        <v>500</v>
      </c>
      <c r="E78" s="1088" t="s">
        <v>4925</v>
      </c>
      <c r="F78" s="1103">
        <v>0</v>
      </c>
    </row>
    <row r="79" spans="1:6" ht="12" customHeight="1">
      <c r="A79" s="1088" t="s">
        <v>2672</v>
      </c>
      <c r="B79" s="1089" t="s">
        <v>5471</v>
      </c>
      <c r="C79" s="1089" t="s">
        <v>2863</v>
      </c>
      <c r="D79" s="1088">
        <v>500</v>
      </c>
      <c r="E79" s="1088" t="s">
        <v>4925</v>
      </c>
      <c r="F79" s="1103">
        <v>0</v>
      </c>
    </row>
    <row r="80" spans="1:6" ht="12" customHeight="1">
      <c r="A80" s="1088" t="s">
        <v>939</v>
      </c>
      <c r="B80" s="1089" t="s">
        <v>5472</v>
      </c>
      <c r="C80" s="1089" t="s">
        <v>2209</v>
      </c>
      <c r="D80" s="1088">
        <v>10000</v>
      </c>
      <c r="E80" s="1088" t="s">
        <v>4925</v>
      </c>
      <c r="F80" s="1103">
        <v>0</v>
      </c>
    </row>
    <row r="81" spans="1:6" ht="12" customHeight="1">
      <c r="A81" s="1088" t="s">
        <v>2431</v>
      </c>
      <c r="B81" s="1089" t="s">
        <v>2687</v>
      </c>
      <c r="C81" s="1089" t="s">
        <v>4666</v>
      </c>
      <c r="D81" s="1088">
        <v>100</v>
      </c>
      <c r="E81" s="1088" t="s">
        <v>4925</v>
      </c>
      <c r="F81" s="1103">
        <v>10.23</v>
      </c>
    </row>
    <row r="82" spans="1:6" ht="12" customHeight="1">
      <c r="A82" s="1088" t="s">
        <v>2434</v>
      </c>
      <c r="B82" s="1089" t="s">
        <v>2688</v>
      </c>
      <c r="C82" s="1089" t="s">
        <v>4667</v>
      </c>
      <c r="D82" s="1088">
        <v>100</v>
      </c>
      <c r="E82" s="1088" t="s">
        <v>4925</v>
      </c>
      <c r="F82" s="1103">
        <v>0</v>
      </c>
    </row>
    <row r="83" spans="1:6" ht="12" customHeight="1">
      <c r="A83" s="1088" t="s">
        <v>3711</v>
      </c>
      <c r="B83" s="1089" t="s">
        <v>501</v>
      </c>
      <c r="C83" s="1089" t="s">
        <v>4400</v>
      </c>
      <c r="D83" s="1088">
        <v>400</v>
      </c>
      <c r="E83" s="1088" t="s">
        <v>4925</v>
      </c>
      <c r="F83" s="1103">
        <v>3.5226315789473683</v>
      </c>
    </row>
    <row r="84" spans="1:6" ht="12" customHeight="1">
      <c r="A84" s="1088" t="s">
        <v>3712</v>
      </c>
      <c r="B84" s="1089" t="s">
        <v>929</v>
      </c>
      <c r="C84" s="1089" t="s">
        <v>2198</v>
      </c>
      <c r="D84" s="1088">
        <v>400</v>
      </c>
      <c r="E84" s="1088" t="s">
        <v>4925</v>
      </c>
      <c r="F84" s="1103">
        <v>3.6427583025830259</v>
      </c>
    </row>
    <row r="85" spans="1:6" ht="12" customHeight="1">
      <c r="A85" s="1088" t="s">
        <v>3456</v>
      </c>
      <c r="B85" s="1089" t="s">
        <v>1953</v>
      </c>
      <c r="C85" s="1089" t="s">
        <v>2701</v>
      </c>
      <c r="D85" s="1088">
        <v>2000</v>
      </c>
      <c r="E85" s="1088" t="s">
        <v>4925</v>
      </c>
      <c r="F85" s="1103">
        <v>1.53</v>
      </c>
    </row>
    <row r="86" spans="1:6" ht="12" customHeight="1">
      <c r="A86" s="1088" t="s">
        <v>4654</v>
      </c>
      <c r="B86" s="1089" t="s">
        <v>1696</v>
      </c>
      <c r="C86" s="1089" t="s">
        <v>2701</v>
      </c>
      <c r="D86" s="1088">
        <v>1000</v>
      </c>
      <c r="E86" s="1088" t="s">
        <v>4925</v>
      </c>
      <c r="F86" s="1103">
        <v>0.18683557394002068</v>
      </c>
    </row>
    <row r="87" spans="1:6" ht="12" customHeight="1">
      <c r="A87" s="1088" t="s">
        <v>4655</v>
      </c>
      <c r="B87" s="1089" t="s">
        <v>1698</v>
      </c>
      <c r="C87" s="1089" t="s">
        <v>135</v>
      </c>
      <c r="D87" s="1088">
        <v>2000</v>
      </c>
      <c r="E87" s="1088" t="s">
        <v>4925</v>
      </c>
      <c r="F87" s="1103">
        <v>1.60494</v>
      </c>
    </row>
    <row r="88" spans="1:6" ht="12" customHeight="1">
      <c r="A88" s="1088" t="s">
        <v>3699</v>
      </c>
      <c r="B88" s="1089" t="s">
        <v>2686</v>
      </c>
      <c r="C88" s="1089" t="s">
        <v>135</v>
      </c>
      <c r="D88" s="1088">
        <v>1000</v>
      </c>
      <c r="E88" s="1088" t="s">
        <v>4925</v>
      </c>
      <c r="F88" s="1103">
        <v>1.6834848484848484</v>
      </c>
    </row>
    <row r="89" spans="1:6" ht="12" customHeight="1">
      <c r="A89" s="1088" t="s">
        <v>3700</v>
      </c>
      <c r="B89" s="1089" t="s">
        <v>2770</v>
      </c>
      <c r="C89" s="1089" t="s">
        <v>2702</v>
      </c>
      <c r="D89" s="1088">
        <v>1000</v>
      </c>
      <c r="E89" s="1088" t="s">
        <v>4925</v>
      </c>
      <c r="F89" s="1103">
        <v>1.74</v>
      </c>
    </row>
    <row r="90" spans="1:6" ht="12" customHeight="1">
      <c r="A90" s="1088" t="s">
        <v>2922</v>
      </c>
      <c r="B90" s="1089" t="s">
        <v>2771</v>
      </c>
      <c r="C90" s="1089" t="s">
        <v>797</v>
      </c>
      <c r="D90" s="1088">
        <v>400</v>
      </c>
      <c r="E90" s="1088" t="s">
        <v>4925</v>
      </c>
      <c r="F90" s="1103">
        <v>2.508480392156863</v>
      </c>
    </row>
    <row r="91" spans="1:6" ht="12" customHeight="1">
      <c r="A91" s="1088" t="s">
        <v>2923</v>
      </c>
      <c r="B91" s="1089" t="s">
        <v>2772</v>
      </c>
      <c r="C91" s="1089" t="s">
        <v>797</v>
      </c>
      <c r="D91" s="1088">
        <v>400</v>
      </c>
      <c r="E91" s="1088" t="s">
        <v>4925</v>
      </c>
      <c r="F91" s="1103">
        <v>0</v>
      </c>
    </row>
    <row r="92" spans="1:6" ht="12" customHeight="1">
      <c r="A92" s="1088" t="s">
        <v>2924</v>
      </c>
      <c r="B92" s="1089" t="s">
        <v>2773</v>
      </c>
      <c r="C92" s="1089" t="s">
        <v>797</v>
      </c>
      <c r="D92" s="1088">
        <v>10000</v>
      </c>
      <c r="E92" s="1088" t="s">
        <v>4925</v>
      </c>
      <c r="F92" s="1103">
        <v>0</v>
      </c>
    </row>
    <row r="93" spans="1:6" ht="12" customHeight="1">
      <c r="A93" s="1088" t="s">
        <v>2152</v>
      </c>
      <c r="B93" s="1089" t="s">
        <v>3871</v>
      </c>
      <c r="C93" s="1089" t="s">
        <v>1090</v>
      </c>
      <c r="D93" s="1088">
        <v>1000</v>
      </c>
      <c r="E93" s="1088" t="s">
        <v>4925</v>
      </c>
      <c r="F93" s="1103">
        <v>1.7478227848101267</v>
      </c>
    </row>
    <row r="94" spans="1:6" ht="12" customHeight="1">
      <c r="A94" s="1088" t="s">
        <v>2153</v>
      </c>
      <c r="B94" s="1089" t="s">
        <v>3872</v>
      </c>
      <c r="C94" s="1089" t="s">
        <v>2591</v>
      </c>
      <c r="D94" s="1088">
        <v>1000</v>
      </c>
      <c r="E94" s="1088" t="s">
        <v>4925</v>
      </c>
      <c r="F94" s="1103">
        <v>2.0401639344262295</v>
      </c>
    </row>
    <row r="95" spans="1:6" ht="12" customHeight="1">
      <c r="A95" s="1088" t="s">
        <v>2154</v>
      </c>
      <c r="B95" s="1089" t="s">
        <v>1913</v>
      </c>
      <c r="C95" s="1089" t="s">
        <v>2592</v>
      </c>
      <c r="D95" s="1088">
        <v>1000</v>
      </c>
      <c r="E95" s="1088" t="s">
        <v>4925</v>
      </c>
      <c r="F95" s="1103">
        <v>2.0048687350835319</v>
      </c>
    </row>
    <row r="96" spans="1:6" ht="12" customHeight="1">
      <c r="A96" s="1088" t="s">
        <v>2155</v>
      </c>
      <c r="B96" s="1089" t="s">
        <v>1952</v>
      </c>
      <c r="C96" s="1089" t="s">
        <v>1092</v>
      </c>
      <c r="D96" s="1088">
        <v>1000</v>
      </c>
      <c r="E96" s="1088" t="s">
        <v>4925</v>
      </c>
      <c r="F96" s="1103">
        <v>1.4901408450704225</v>
      </c>
    </row>
    <row r="97" spans="1:6" ht="12" customHeight="1">
      <c r="A97" s="1088" t="s">
        <v>2156</v>
      </c>
      <c r="B97" s="1089" t="s">
        <v>1914</v>
      </c>
      <c r="C97" s="1089" t="s">
        <v>2592</v>
      </c>
      <c r="D97" s="1088">
        <v>1000</v>
      </c>
      <c r="E97" s="1088" t="s">
        <v>4925</v>
      </c>
      <c r="F97" s="1103">
        <v>1.9372134831460672</v>
      </c>
    </row>
    <row r="98" spans="1:6" ht="12" customHeight="1">
      <c r="A98" s="1088" t="s">
        <v>1156</v>
      </c>
      <c r="B98" s="1089" t="s">
        <v>1695</v>
      </c>
      <c r="C98" s="1089" t="s">
        <v>3971</v>
      </c>
      <c r="D98" s="1088">
        <v>2000</v>
      </c>
      <c r="E98" s="1088" t="s">
        <v>4925</v>
      </c>
      <c r="F98" s="1103">
        <v>0</v>
      </c>
    </row>
    <row r="99" spans="1:6" ht="12" customHeight="1">
      <c r="A99" s="1088" t="s">
        <v>1157</v>
      </c>
      <c r="B99" s="1089" t="s">
        <v>1697</v>
      </c>
      <c r="C99" s="1089" t="s">
        <v>3625</v>
      </c>
      <c r="D99" s="1088">
        <v>1000</v>
      </c>
      <c r="E99" s="1088" t="s">
        <v>4925</v>
      </c>
      <c r="F99" s="1103">
        <v>0</v>
      </c>
    </row>
    <row r="100" spans="1:6" ht="12" customHeight="1">
      <c r="A100" s="1088" t="s">
        <v>1158</v>
      </c>
      <c r="B100" s="1089" t="s">
        <v>2422</v>
      </c>
      <c r="C100" s="1089" t="s">
        <v>1093</v>
      </c>
      <c r="D100" s="1088">
        <v>2000</v>
      </c>
      <c r="E100" s="1088" t="s">
        <v>4925</v>
      </c>
      <c r="F100" s="1103">
        <v>1.38</v>
      </c>
    </row>
    <row r="101" spans="1:6" ht="12" customHeight="1">
      <c r="A101" s="1088" t="s">
        <v>940</v>
      </c>
      <c r="B101" s="1089" t="s">
        <v>5473</v>
      </c>
      <c r="C101" s="1089" t="s">
        <v>1441</v>
      </c>
      <c r="D101" s="1088">
        <v>100</v>
      </c>
      <c r="E101" s="1088" t="s">
        <v>4925</v>
      </c>
      <c r="F101" s="1103">
        <v>14.914883720930233</v>
      </c>
    </row>
    <row r="102" spans="1:6" ht="12" customHeight="1">
      <c r="A102" s="1088" t="s">
        <v>1159</v>
      </c>
      <c r="B102" s="1089" t="s">
        <v>2423</v>
      </c>
      <c r="C102" s="1089" t="s">
        <v>2375</v>
      </c>
      <c r="D102" s="1088">
        <v>500</v>
      </c>
      <c r="E102" s="1088" t="s">
        <v>4925</v>
      </c>
      <c r="F102" s="1103">
        <v>12.879613259668508</v>
      </c>
    </row>
    <row r="103" spans="1:6" ht="12" customHeight="1">
      <c r="A103" s="1088" t="s">
        <v>3425</v>
      </c>
      <c r="B103" s="1089" t="s">
        <v>2769</v>
      </c>
      <c r="C103" s="1089" t="s">
        <v>3340</v>
      </c>
      <c r="D103" s="1088">
        <v>500</v>
      </c>
      <c r="E103" s="1088" t="s">
        <v>4925</v>
      </c>
      <c r="F103" s="1103">
        <v>5.5100000000000007</v>
      </c>
    </row>
    <row r="104" spans="1:6" ht="12" customHeight="1">
      <c r="A104" s="1088" t="s">
        <v>3612</v>
      </c>
      <c r="B104" s="1089" t="s">
        <v>1945</v>
      </c>
      <c r="C104" s="1089" t="s">
        <v>2864</v>
      </c>
      <c r="D104" s="1088">
        <v>200</v>
      </c>
      <c r="E104" s="1088" t="s">
        <v>4925</v>
      </c>
      <c r="F104" s="1103">
        <v>8.84</v>
      </c>
    </row>
    <row r="105" spans="1:6" ht="12" customHeight="1">
      <c r="A105" s="1088" t="s">
        <v>4562</v>
      </c>
      <c r="B105" s="1089" t="s">
        <v>1946</v>
      </c>
      <c r="C105" s="1089" t="s">
        <v>2268</v>
      </c>
      <c r="D105" s="1088">
        <v>150</v>
      </c>
      <c r="E105" s="1088" t="s">
        <v>4925</v>
      </c>
      <c r="F105" s="1103">
        <v>11.511271186440677</v>
      </c>
    </row>
    <row r="106" spans="1:6" ht="12" customHeight="1">
      <c r="A106" s="1088" t="s">
        <v>796</v>
      </c>
      <c r="B106" s="1089" t="s">
        <v>2170</v>
      </c>
      <c r="C106" s="1089" t="s">
        <v>4049</v>
      </c>
      <c r="D106" s="1088">
        <v>300</v>
      </c>
      <c r="E106" s="1088" t="s">
        <v>4926</v>
      </c>
      <c r="F106" s="1103">
        <v>5.3</v>
      </c>
    </row>
    <row r="107" spans="1:6" ht="12" customHeight="1">
      <c r="A107" s="1088" t="s">
        <v>4050</v>
      </c>
      <c r="B107" s="1089" t="s">
        <v>6874</v>
      </c>
      <c r="C107" s="1089" t="s">
        <v>4049</v>
      </c>
      <c r="D107" s="1088">
        <v>300</v>
      </c>
      <c r="E107" s="1088" t="s">
        <v>4926</v>
      </c>
      <c r="F107" s="1103">
        <v>0</v>
      </c>
    </row>
    <row r="108" spans="1:6" ht="12" customHeight="1">
      <c r="A108" s="1088" t="s">
        <v>4052</v>
      </c>
      <c r="B108" s="1089" t="s">
        <v>6875</v>
      </c>
      <c r="C108" s="1089" t="s">
        <v>4053</v>
      </c>
      <c r="D108" s="1088">
        <v>200</v>
      </c>
      <c r="E108" s="1088" t="s">
        <v>4926</v>
      </c>
      <c r="F108" s="1103">
        <v>4.3500000000000005</v>
      </c>
    </row>
    <row r="109" spans="1:6" ht="12" customHeight="1">
      <c r="A109" s="1088" t="s">
        <v>4054</v>
      </c>
      <c r="B109" s="1089" t="s">
        <v>6876</v>
      </c>
      <c r="C109" s="1089" t="s">
        <v>4053</v>
      </c>
      <c r="D109" s="1088">
        <v>200</v>
      </c>
      <c r="E109" s="1088" t="s">
        <v>4926</v>
      </c>
      <c r="F109" s="1103">
        <v>4.3499999999999996</v>
      </c>
    </row>
    <row r="110" spans="1:6" ht="12" customHeight="1">
      <c r="A110" s="1088" t="s">
        <v>3505</v>
      </c>
      <c r="B110" s="1089" t="s">
        <v>6877</v>
      </c>
      <c r="C110" s="1089" t="s">
        <v>3506</v>
      </c>
      <c r="D110" s="1088">
        <v>2000</v>
      </c>
      <c r="E110" s="1088" t="s">
        <v>4926</v>
      </c>
      <c r="F110" s="1103">
        <v>2.59</v>
      </c>
    </row>
    <row r="111" spans="1:6" ht="12" customHeight="1">
      <c r="A111" s="1088" t="s">
        <v>3507</v>
      </c>
      <c r="B111" s="1089" t="s">
        <v>1907</v>
      </c>
      <c r="C111" s="1089" t="s">
        <v>3508</v>
      </c>
      <c r="D111" s="1088">
        <v>2000</v>
      </c>
      <c r="E111" s="1088" t="s">
        <v>4926</v>
      </c>
      <c r="F111" s="1103">
        <v>0</v>
      </c>
    </row>
    <row r="112" spans="1:6" ht="12" customHeight="1">
      <c r="A112" s="1088" t="s">
        <v>3509</v>
      </c>
      <c r="B112" s="1089" t="s">
        <v>6878</v>
      </c>
      <c r="C112" s="1089" t="s">
        <v>2199</v>
      </c>
      <c r="D112" s="1088">
        <v>150</v>
      </c>
      <c r="E112" s="1088" t="s">
        <v>4926</v>
      </c>
      <c r="F112" s="1103">
        <v>8.6999999999999993</v>
      </c>
    </row>
    <row r="113" spans="1:6" ht="12" customHeight="1">
      <c r="A113" s="1088" t="s">
        <v>36</v>
      </c>
      <c r="B113" s="1089" t="s">
        <v>6879</v>
      </c>
      <c r="C113" s="1089" t="s">
        <v>2199</v>
      </c>
      <c r="D113" s="1088">
        <v>150</v>
      </c>
      <c r="E113" s="1088" t="s">
        <v>4926</v>
      </c>
      <c r="F113" s="1103">
        <v>8.6408783783783782</v>
      </c>
    </row>
    <row r="114" spans="1:6" ht="12" customHeight="1">
      <c r="A114" s="1088" t="s">
        <v>2137</v>
      </c>
      <c r="B114" s="1089" t="s">
        <v>6880</v>
      </c>
      <c r="C114" s="1089" t="s">
        <v>3506</v>
      </c>
      <c r="D114" s="1088">
        <v>300</v>
      </c>
      <c r="E114" s="1088" t="s">
        <v>4926</v>
      </c>
      <c r="F114" s="1103">
        <v>4.5</v>
      </c>
    </row>
    <row r="115" spans="1:6" ht="12" customHeight="1">
      <c r="A115" s="1088" t="s">
        <v>2139</v>
      </c>
      <c r="B115" s="1089" t="s">
        <v>6881</v>
      </c>
      <c r="C115" s="1089" t="s">
        <v>3508</v>
      </c>
      <c r="D115" s="1088">
        <v>300</v>
      </c>
      <c r="E115" s="1088" t="s">
        <v>4926</v>
      </c>
      <c r="F115" s="1103">
        <v>4.5</v>
      </c>
    </row>
    <row r="116" spans="1:6" ht="12" customHeight="1">
      <c r="A116" s="1088" t="s">
        <v>3898</v>
      </c>
      <c r="B116" s="1089" t="s">
        <v>2925</v>
      </c>
      <c r="C116" s="1089" t="s">
        <v>4575</v>
      </c>
      <c r="D116" s="1088">
        <v>100</v>
      </c>
      <c r="E116" s="1088" t="s">
        <v>4926</v>
      </c>
      <c r="F116" s="1103">
        <v>0</v>
      </c>
    </row>
    <row r="117" spans="1:6" ht="12" customHeight="1">
      <c r="A117" s="1088" t="s">
        <v>4576</v>
      </c>
      <c r="B117" s="1089" t="s">
        <v>3735</v>
      </c>
      <c r="C117" s="1089" t="s">
        <v>4575</v>
      </c>
      <c r="D117" s="1088">
        <v>100</v>
      </c>
      <c r="E117" s="1088" t="s">
        <v>4926</v>
      </c>
      <c r="F117" s="1103">
        <v>15.551935483870968</v>
      </c>
    </row>
    <row r="118" spans="1:6" ht="12" customHeight="1">
      <c r="A118" s="1088" t="s">
        <v>3938</v>
      </c>
      <c r="B118" s="1089" t="s">
        <v>3939</v>
      </c>
      <c r="C118" s="1089" t="s">
        <v>4214</v>
      </c>
      <c r="D118" s="1088">
        <v>200</v>
      </c>
      <c r="E118" s="1088" t="s">
        <v>4926</v>
      </c>
      <c r="F118" s="1103">
        <v>5.9684649122807016</v>
      </c>
    </row>
    <row r="119" spans="1:6" ht="12" customHeight="1">
      <c r="A119" s="1088" t="s">
        <v>2489</v>
      </c>
      <c r="B119" s="1089" t="s">
        <v>2490</v>
      </c>
      <c r="C119" s="1089" t="s">
        <v>3746</v>
      </c>
      <c r="D119" s="1088">
        <v>200</v>
      </c>
      <c r="E119" s="1088" t="s">
        <v>4926</v>
      </c>
      <c r="F119" s="1103">
        <v>6.05</v>
      </c>
    </row>
    <row r="120" spans="1:6" ht="12" customHeight="1">
      <c r="A120" s="1088" t="s">
        <v>3892</v>
      </c>
      <c r="B120" s="1089" t="s">
        <v>3893</v>
      </c>
      <c r="C120" s="1089" t="s">
        <v>3355</v>
      </c>
      <c r="D120" s="1088">
        <v>2000</v>
      </c>
      <c r="E120" s="1088" t="s">
        <v>3354</v>
      </c>
      <c r="F120" s="1103">
        <v>1.5</v>
      </c>
    </row>
    <row r="121" spans="1:6" ht="12" customHeight="1">
      <c r="A121" s="1088" t="s">
        <v>3014</v>
      </c>
      <c r="B121" s="1089" t="s">
        <v>3015</v>
      </c>
      <c r="C121" s="1089" t="s">
        <v>3355</v>
      </c>
      <c r="D121" s="1088">
        <v>2000</v>
      </c>
      <c r="E121" s="1088" t="s">
        <v>3354</v>
      </c>
      <c r="F121" s="1103">
        <v>1.51</v>
      </c>
    </row>
    <row r="122" spans="1:6" ht="12" customHeight="1">
      <c r="A122" s="1088" t="s">
        <v>3016</v>
      </c>
      <c r="B122" s="1089" t="s">
        <v>2735</v>
      </c>
      <c r="C122" s="1089" t="s">
        <v>2994</v>
      </c>
      <c r="D122" s="1088">
        <v>150</v>
      </c>
      <c r="E122" s="1088" t="s">
        <v>3354</v>
      </c>
      <c r="F122" s="1103">
        <v>0</v>
      </c>
    </row>
    <row r="123" spans="1:6">
      <c r="A123" s="1088" t="s">
        <v>5157</v>
      </c>
      <c r="B123" s="1089" t="s">
        <v>5158</v>
      </c>
      <c r="C123" s="1089" t="s">
        <v>2995</v>
      </c>
      <c r="D123" s="1088">
        <v>150</v>
      </c>
      <c r="E123" s="1088" t="s">
        <v>3354</v>
      </c>
      <c r="F123" s="1103">
        <v>3.32</v>
      </c>
    </row>
    <row r="124" spans="1:6" ht="12" customHeight="1">
      <c r="A124" s="1088" t="s">
        <v>5159</v>
      </c>
      <c r="B124" s="1089" t="s">
        <v>5160</v>
      </c>
      <c r="C124" s="1089" t="s">
        <v>2996</v>
      </c>
      <c r="D124" s="1088">
        <v>150</v>
      </c>
      <c r="E124" s="1088" t="s">
        <v>3354</v>
      </c>
      <c r="F124" s="1103">
        <v>0</v>
      </c>
    </row>
    <row r="125" spans="1:6" ht="12" customHeight="1">
      <c r="A125" s="1088" t="s">
        <v>5161</v>
      </c>
      <c r="B125" s="1089" t="s">
        <v>5162</v>
      </c>
      <c r="C125" s="1089" t="s">
        <v>2997</v>
      </c>
      <c r="D125" s="1088">
        <v>100</v>
      </c>
      <c r="E125" s="1088" t="s">
        <v>3354</v>
      </c>
      <c r="F125" s="1103">
        <v>7.67</v>
      </c>
    </row>
    <row r="126" spans="1:6" ht="12" customHeight="1">
      <c r="A126" s="1088" t="s">
        <v>5163</v>
      </c>
      <c r="B126" s="1089" t="s">
        <v>5164</v>
      </c>
      <c r="C126" s="1089" t="s">
        <v>2998</v>
      </c>
      <c r="D126" s="1088">
        <v>100</v>
      </c>
      <c r="E126" s="1088" t="s">
        <v>3354</v>
      </c>
      <c r="F126" s="1103">
        <v>7.67</v>
      </c>
    </row>
    <row r="127" spans="1:6" ht="12" customHeight="1">
      <c r="A127" s="1088" t="s">
        <v>5165</v>
      </c>
      <c r="B127" s="1089" t="s">
        <v>5166</v>
      </c>
      <c r="C127" s="1089" t="s">
        <v>2999</v>
      </c>
      <c r="D127" s="1088">
        <v>200</v>
      </c>
      <c r="E127" s="1088" t="s">
        <v>3354</v>
      </c>
      <c r="F127" s="1103">
        <v>7.6962015503875962</v>
      </c>
    </row>
    <row r="128" spans="1:6" ht="12" customHeight="1">
      <c r="A128" s="1088" t="s">
        <v>5167</v>
      </c>
      <c r="B128" s="1089" t="s">
        <v>5168</v>
      </c>
      <c r="C128" s="1089" t="s">
        <v>3000</v>
      </c>
      <c r="D128" s="1088">
        <v>200</v>
      </c>
      <c r="E128" s="1088" t="s">
        <v>3354</v>
      </c>
      <c r="F128" s="1103">
        <v>2.4634146341463414</v>
      </c>
    </row>
    <row r="129" spans="1:6" ht="12" customHeight="1">
      <c r="A129" s="1088" t="s">
        <v>3001</v>
      </c>
      <c r="B129" s="1089" t="s">
        <v>703</v>
      </c>
      <c r="C129" s="1089" t="s">
        <v>704</v>
      </c>
      <c r="D129" s="1088">
        <v>4000</v>
      </c>
      <c r="E129" s="1088" t="s">
        <v>3354</v>
      </c>
      <c r="F129" s="1103">
        <v>1.18</v>
      </c>
    </row>
    <row r="130" spans="1:6" ht="12" customHeight="1">
      <c r="A130" s="1088" t="s">
        <v>5169</v>
      </c>
      <c r="B130" s="1089" t="s">
        <v>1791</v>
      </c>
      <c r="C130" s="1089" t="s">
        <v>3002</v>
      </c>
      <c r="D130" s="1088">
        <v>800</v>
      </c>
      <c r="E130" s="1088" t="s">
        <v>3354</v>
      </c>
      <c r="F130" s="1103">
        <v>0</v>
      </c>
    </row>
    <row r="131" spans="1:6" ht="12" customHeight="1">
      <c r="A131" s="1088" t="s">
        <v>4772</v>
      </c>
      <c r="B131" s="1089" t="s">
        <v>1790</v>
      </c>
      <c r="C131" s="1089" t="s">
        <v>3003</v>
      </c>
      <c r="D131" s="1088">
        <v>800</v>
      </c>
      <c r="E131" s="1088" t="s">
        <v>3354</v>
      </c>
      <c r="F131" s="1103">
        <v>0</v>
      </c>
    </row>
    <row r="132" spans="1:6" ht="12" customHeight="1">
      <c r="A132" s="1088" t="s">
        <v>4774</v>
      </c>
      <c r="B132" s="1089" t="s">
        <v>4775</v>
      </c>
      <c r="C132" s="1089" t="s">
        <v>3002</v>
      </c>
      <c r="D132" s="1088">
        <v>600</v>
      </c>
      <c r="E132" s="1088" t="s">
        <v>3354</v>
      </c>
      <c r="F132" s="1103">
        <v>0</v>
      </c>
    </row>
    <row r="133" spans="1:6" ht="12" customHeight="1">
      <c r="A133" s="1088" t="s">
        <v>4776</v>
      </c>
      <c r="B133" s="1089" t="s">
        <v>4777</v>
      </c>
      <c r="C133" s="1089" t="s">
        <v>3003</v>
      </c>
      <c r="D133" s="1088">
        <v>600</v>
      </c>
      <c r="E133" s="1088" t="s">
        <v>3354</v>
      </c>
      <c r="F133" s="1103">
        <v>0</v>
      </c>
    </row>
    <row r="134" spans="1:6" ht="12" customHeight="1">
      <c r="A134" s="1088" t="s">
        <v>2537</v>
      </c>
      <c r="B134" s="1089" t="s">
        <v>2538</v>
      </c>
      <c r="C134" s="1089" t="s">
        <v>4882</v>
      </c>
      <c r="D134" s="1088">
        <v>4000</v>
      </c>
      <c r="E134" s="1088" t="s">
        <v>3354</v>
      </c>
      <c r="F134" s="1103">
        <v>0</v>
      </c>
    </row>
    <row r="135" spans="1:6">
      <c r="A135" s="1088" t="s">
        <v>2397</v>
      </c>
      <c r="B135" s="1089" t="s">
        <v>2398</v>
      </c>
      <c r="C135" s="1089" t="s">
        <v>4882</v>
      </c>
      <c r="D135" s="1088">
        <v>4000</v>
      </c>
      <c r="E135" s="1088" t="s">
        <v>3354</v>
      </c>
      <c r="F135" s="1103">
        <v>0</v>
      </c>
    </row>
    <row r="136" spans="1:6" ht="12" customHeight="1">
      <c r="A136" s="1088" t="s">
        <v>4365</v>
      </c>
      <c r="B136" s="1089" t="s">
        <v>303</v>
      </c>
      <c r="C136" s="1089" t="s">
        <v>2860</v>
      </c>
      <c r="D136" s="1088">
        <v>100</v>
      </c>
      <c r="E136" s="1088"/>
      <c r="F136" s="1103">
        <v>10.770340000000001</v>
      </c>
    </row>
    <row r="137" spans="1:6" ht="12" customHeight="1">
      <c r="A137" s="1088" t="s">
        <v>2760</v>
      </c>
      <c r="B137" s="1089" t="s">
        <v>305</v>
      </c>
      <c r="C137" s="1089" t="s">
        <v>4196</v>
      </c>
      <c r="D137" s="1088">
        <v>100</v>
      </c>
      <c r="E137" s="1088"/>
      <c r="F137" s="1103">
        <v>10.770610000000001</v>
      </c>
    </row>
    <row r="138" spans="1:6">
      <c r="A138" s="1088" t="s">
        <v>2761</v>
      </c>
      <c r="B138" s="1089" t="s">
        <v>4922</v>
      </c>
      <c r="C138" s="1089" t="s">
        <v>4197</v>
      </c>
      <c r="D138" s="1088">
        <v>400</v>
      </c>
      <c r="E138" s="1088"/>
      <c r="F138" s="1103">
        <v>3.8004708333333337</v>
      </c>
    </row>
    <row r="139" spans="1:6" ht="12" customHeight="1">
      <c r="A139" s="1088" t="s">
        <v>2762</v>
      </c>
      <c r="B139" s="1089" t="s">
        <v>4917</v>
      </c>
      <c r="C139" s="1089" t="s">
        <v>4197</v>
      </c>
      <c r="D139" s="1088">
        <v>400</v>
      </c>
      <c r="E139" s="1088"/>
      <c r="F139" s="1103">
        <v>3.8001090909090909</v>
      </c>
    </row>
    <row r="140" spans="1:6" ht="12" customHeight="1">
      <c r="A140" s="1088" t="s">
        <v>2763</v>
      </c>
      <c r="B140" s="1089" t="s">
        <v>4918</v>
      </c>
      <c r="C140" s="1089" t="s">
        <v>4198</v>
      </c>
      <c r="D140" s="1088">
        <v>200</v>
      </c>
      <c r="E140" s="1088"/>
      <c r="F140" s="1103">
        <v>5.2801200000000001</v>
      </c>
    </row>
    <row r="141" spans="1:6" ht="12" customHeight="1">
      <c r="A141" s="1088" t="s">
        <v>3187</v>
      </c>
      <c r="B141" s="1089" t="s">
        <v>308</v>
      </c>
      <c r="C141" s="1089" t="s">
        <v>4198</v>
      </c>
      <c r="D141" s="1088">
        <v>200</v>
      </c>
      <c r="E141" s="1088"/>
      <c r="F141" s="1103">
        <v>6.3300299999999998</v>
      </c>
    </row>
    <row r="142" spans="1:6" ht="12" customHeight="1">
      <c r="A142" s="1088" t="s">
        <v>1990</v>
      </c>
      <c r="B142" s="1089" t="s">
        <v>3046</v>
      </c>
      <c r="C142" s="1089" t="s">
        <v>2200</v>
      </c>
      <c r="D142" s="1088">
        <v>600</v>
      </c>
      <c r="E142" s="1088" t="s">
        <v>4925</v>
      </c>
      <c r="F142" s="1103">
        <v>0</v>
      </c>
    </row>
    <row r="143" spans="1:6" ht="12" customHeight="1">
      <c r="A143" s="1088" t="s">
        <v>98</v>
      </c>
      <c r="B143" s="1089" t="s">
        <v>650</v>
      </c>
      <c r="C143" s="1089" t="s">
        <v>2201</v>
      </c>
      <c r="D143" s="1088">
        <v>600</v>
      </c>
      <c r="E143" s="1088" t="s">
        <v>4925</v>
      </c>
      <c r="F143" s="1103">
        <v>0</v>
      </c>
    </row>
    <row r="144" spans="1:6" ht="12" customHeight="1">
      <c r="A144" s="1088" t="s">
        <v>4065</v>
      </c>
      <c r="B144" s="1089" t="s">
        <v>4262</v>
      </c>
      <c r="C144" s="1089" t="s">
        <v>207</v>
      </c>
      <c r="D144" s="1088">
        <v>60</v>
      </c>
      <c r="E144" s="1088" t="s">
        <v>4925</v>
      </c>
      <c r="F144" s="1103">
        <v>0</v>
      </c>
    </row>
    <row r="145" spans="1:6" ht="12" customHeight="1">
      <c r="A145" s="1088" t="s">
        <v>100</v>
      </c>
      <c r="B145" s="1089" t="s">
        <v>97</v>
      </c>
      <c r="C145" s="1089" t="s">
        <v>207</v>
      </c>
      <c r="D145" s="1088">
        <v>60</v>
      </c>
      <c r="E145" s="1088" t="s">
        <v>4925</v>
      </c>
      <c r="F145" s="1103">
        <v>0</v>
      </c>
    </row>
    <row r="146" spans="1:6" ht="12" customHeight="1">
      <c r="A146" s="1088" t="s">
        <v>4612</v>
      </c>
      <c r="B146" s="1089" t="s">
        <v>3883</v>
      </c>
      <c r="C146" s="1089" t="s">
        <v>2274</v>
      </c>
      <c r="D146" s="1088">
        <v>60</v>
      </c>
      <c r="E146" s="1088" t="s">
        <v>4925</v>
      </c>
      <c r="F146" s="1103">
        <v>81.677499999999995</v>
      </c>
    </row>
    <row r="147" spans="1:6" ht="12" customHeight="1">
      <c r="A147" s="1088" t="s">
        <v>1566</v>
      </c>
      <c r="B147" s="1089" t="s">
        <v>1567</v>
      </c>
      <c r="C147" s="1089" t="s">
        <v>2492</v>
      </c>
      <c r="D147" s="1088">
        <v>600</v>
      </c>
      <c r="E147" s="1088" t="s">
        <v>4925</v>
      </c>
      <c r="F147" s="1103">
        <v>0</v>
      </c>
    </row>
    <row r="148" spans="1:6" ht="12" customHeight="1">
      <c r="A148" s="1088" t="s">
        <v>3936</v>
      </c>
      <c r="B148" s="1089" t="s">
        <v>83</v>
      </c>
      <c r="C148" s="1089" t="s">
        <v>2684</v>
      </c>
      <c r="D148" s="1088">
        <v>600</v>
      </c>
      <c r="E148" s="1088" t="s">
        <v>4925</v>
      </c>
      <c r="F148" s="1103">
        <v>0</v>
      </c>
    </row>
    <row r="149" spans="1:6" ht="12" customHeight="1">
      <c r="A149" s="1088" t="s">
        <v>824</v>
      </c>
      <c r="B149" s="1089" t="s">
        <v>4046</v>
      </c>
      <c r="C149" s="1089" t="s">
        <v>2274</v>
      </c>
      <c r="D149" s="1088">
        <v>60</v>
      </c>
      <c r="E149" s="1088" t="s">
        <v>4925</v>
      </c>
      <c r="F149" s="1103">
        <v>67.025270270270269</v>
      </c>
    </row>
    <row r="150" spans="1:6" ht="12" customHeight="1">
      <c r="A150" s="1088" t="s">
        <v>2685</v>
      </c>
      <c r="B150" s="1089" t="s">
        <v>4047</v>
      </c>
      <c r="C150" s="1089" t="s">
        <v>2274</v>
      </c>
      <c r="D150" s="1088">
        <v>60</v>
      </c>
      <c r="E150" s="1088" t="s">
        <v>4925</v>
      </c>
      <c r="F150" s="1103">
        <v>0</v>
      </c>
    </row>
    <row r="151" spans="1:6" ht="12" customHeight="1">
      <c r="A151" s="1088" t="s">
        <v>3909</v>
      </c>
      <c r="B151" s="1089" t="s">
        <v>872</v>
      </c>
      <c r="C151" s="1089" t="s">
        <v>1023</v>
      </c>
      <c r="D151" s="1088">
        <v>60</v>
      </c>
      <c r="E151" s="1088" t="s">
        <v>4925</v>
      </c>
      <c r="F151" s="1103">
        <v>0</v>
      </c>
    </row>
    <row r="152" spans="1:6" ht="12" customHeight="1">
      <c r="A152" s="1088" t="s">
        <v>3910</v>
      </c>
      <c r="B152" s="1089" t="s">
        <v>873</v>
      </c>
      <c r="C152" s="1089" t="s">
        <v>1023</v>
      </c>
      <c r="D152" s="1088">
        <v>60</v>
      </c>
      <c r="E152" s="1088" t="s">
        <v>4925</v>
      </c>
      <c r="F152" s="1103">
        <v>0</v>
      </c>
    </row>
    <row r="153" spans="1:6" ht="12" customHeight="1">
      <c r="A153" s="1088" t="s">
        <v>5470</v>
      </c>
      <c r="B153" s="1089" t="s">
        <v>1756</v>
      </c>
      <c r="C153" s="1089" t="s">
        <v>1023</v>
      </c>
      <c r="D153" s="1088">
        <v>60</v>
      </c>
      <c r="E153" s="1088" t="s">
        <v>4925</v>
      </c>
      <c r="F153" s="1103">
        <v>0</v>
      </c>
    </row>
    <row r="154" spans="1:6" ht="12" customHeight="1">
      <c r="A154" s="1088" t="s">
        <v>3787</v>
      </c>
      <c r="B154" s="1089" t="s">
        <v>2251</v>
      </c>
      <c r="C154" s="1089" t="s">
        <v>328</v>
      </c>
      <c r="D154" s="1088">
        <v>60</v>
      </c>
      <c r="E154" s="1088" t="s">
        <v>4925</v>
      </c>
      <c r="F154" s="1103">
        <v>41.712840909090907</v>
      </c>
    </row>
    <row r="155" spans="1:6" ht="12" customHeight="1">
      <c r="A155" s="1088" t="s">
        <v>3790</v>
      </c>
      <c r="B155" s="1089" t="s">
        <v>4613</v>
      </c>
      <c r="C155" s="1089" t="s">
        <v>328</v>
      </c>
      <c r="D155" s="1088">
        <v>60</v>
      </c>
      <c r="E155" s="1088" t="s">
        <v>4925</v>
      </c>
      <c r="F155" s="1103">
        <v>91.5</v>
      </c>
    </row>
    <row r="156" spans="1:6" ht="12" customHeight="1">
      <c r="A156" s="1088" t="s">
        <v>3905</v>
      </c>
      <c r="B156" s="1089" t="s">
        <v>2737</v>
      </c>
      <c r="C156" s="1089" t="s">
        <v>3906</v>
      </c>
      <c r="D156" s="1088">
        <v>60</v>
      </c>
      <c r="E156" s="1088" t="s">
        <v>4925</v>
      </c>
      <c r="F156" s="1103">
        <v>0</v>
      </c>
    </row>
    <row r="157" spans="1:6" ht="12" customHeight="1">
      <c r="A157" s="1088" t="s">
        <v>1106</v>
      </c>
      <c r="B157" s="1089" t="s">
        <v>3</v>
      </c>
      <c r="C157" s="1089" t="s">
        <v>2209</v>
      </c>
      <c r="D157" s="1088">
        <v>1000</v>
      </c>
      <c r="E157" s="1088" t="s">
        <v>4925</v>
      </c>
      <c r="F157" s="1103">
        <v>1.2566842105263158</v>
      </c>
    </row>
    <row r="158" spans="1:6" ht="12" customHeight="1">
      <c r="A158" s="1088" t="s">
        <v>4577</v>
      </c>
      <c r="B158" s="1089" t="s">
        <v>6882</v>
      </c>
      <c r="C158" s="1089" t="s">
        <v>4579</v>
      </c>
      <c r="D158" s="1088">
        <v>1000</v>
      </c>
      <c r="E158" s="1088" t="s">
        <v>4926</v>
      </c>
      <c r="F158" s="1103">
        <v>1.0699999999999998</v>
      </c>
    </row>
    <row r="159" spans="1:6" ht="12" customHeight="1">
      <c r="A159" s="1088" t="s">
        <v>4580</v>
      </c>
      <c r="B159" s="1089" t="s">
        <v>6883</v>
      </c>
      <c r="C159" s="1089" t="s">
        <v>4579</v>
      </c>
      <c r="D159" s="1088">
        <v>1000</v>
      </c>
      <c r="E159" s="1088" t="s">
        <v>4926</v>
      </c>
      <c r="F159" s="1103">
        <v>0</v>
      </c>
    </row>
    <row r="160" spans="1:6" ht="12" customHeight="1">
      <c r="A160" s="1088" t="s">
        <v>3952</v>
      </c>
      <c r="B160" s="1089" t="s">
        <v>6884</v>
      </c>
      <c r="C160" s="1089" t="s">
        <v>4579</v>
      </c>
      <c r="D160" s="1088">
        <v>300</v>
      </c>
      <c r="E160" s="1088" t="s">
        <v>4926</v>
      </c>
      <c r="F160" s="1103">
        <v>0</v>
      </c>
    </row>
    <row r="161" spans="1:6" ht="12" customHeight="1">
      <c r="A161" s="1088" t="s">
        <v>3954</v>
      </c>
      <c r="B161" s="1089" t="s">
        <v>6885</v>
      </c>
      <c r="C161" s="1089" t="s">
        <v>4579</v>
      </c>
      <c r="D161" s="1088">
        <v>1000</v>
      </c>
      <c r="E161" s="1088" t="s">
        <v>4926</v>
      </c>
      <c r="F161" s="1103">
        <v>0</v>
      </c>
    </row>
    <row r="162" spans="1:6" ht="12" customHeight="1">
      <c r="A162" s="1088" t="s">
        <v>3140</v>
      </c>
      <c r="B162" s="1089" t="s">
        <v>3141</v>
      </c>
      <c r="C162" s="1089" t="s">
        <v>5202</v>
      </c>
      <c r="D162" s="1088">
        <v>1000</v>
      </c>
      <c r="E162" s="1088" t="s">
        <v>5304</v>
      </c>
      <c r="F162" s="1103">
        <v>3.07</v>
      </c>
    </row>
    <row r="163" spans="1:6" ht="12" customHeight="1">
      <c r="A163" s="1088" t="s">
        <v>3142</v>
      </c>
      <c r="B163" s="1089" t="s">
        <v>3143</v>
      </c>
      <c r="C163" s="1089" t="s">
        <v>5203</v>
      </c>
      <c r="D163" s="1088">
        <v>1000</v>
      </c>
      <c r="E163" s="1088" t="s">
        <v>5304</v>
      </c>
      <c r="F163" s="1103">
        <v>3.07</v>
      </c>
    </row>
    <row r="164" spans="1:6" ht="12" customHeight="1">
      <c r="A164" s="1088" t="s">
        <v>3144</v>
      </c>
      <c r="B164" s="1089" t="s">
        <v>3145</v>
      </c>
      <c r="C164" s="1089" t="s">
        <v>5204</v>
      </c>
      <c r="D164" s="1088">
        <v>250</v>
      </c>
      <c r="E164" s="1088" t="s">
        <v>5304</v>
      </c>
      <c r="F164" s="1103">
        <v>6.48</v>
      </c>
    </row>
    <row r="165" spans="1:6" ht="12" customHeight="1">
      <c r="A165" s="1088" t="s">
        <v>3207</v>
      </c>
      <c r="B165" s="1089" t="s">
        <v>6886</v>
      </c>
      <c r="C165" s="1089" t="s">
        <v>2826</v>
      </c>
      <c r="D165" s="1088">
        <v>500</v>
      </c>
      <c r="E165" s="1088" t="s">
        <v>4926</v>
      </c>
      <c r="F165" s="1103">
        <v>0</v>
      </c>
    </row>
    <row r="166" spans="1:6" ht="12" customHeight="1">
      <c r="A166" s="1088" t="s">
        <v>2539</v>
      </c>
      <c r="B166" s="1089" t="s">
        <v>4752</v>
      </c>
      <c r="C166" s="1089" t="s">
        <v>576</v>
      </c>
      <c r="D166" s="1088">
        <v>5000</v>
      </c>
      <c r="E166" s="1088" t="s">
        <v>3354</v>
      </c>
      <c r="F166" s="1103">
        <v>0</v>
      </c>
    </row>
    <row r="167" spans="1:6" ht="12" customHeight="1">
      <c r="A167" s="1088" t="s">
        <v>4093</v>
      </c>
      <c r="B167" s="1089" t="s">
        <v>5448</v>
      </c>
      <c r="C167" s="1089" t="s">
        <v>4095</v>
      </c>
      <c r="D167" s="1088">
        <v>500</v>
      </c>
      <c r="E167" s="1088" t="s">
        <v>4096</v>
      </c>
      <c r="F167" s="1103">
        <v>1.64</v>
      </c>
    </row>
    <row r="168" spans="1:6" ht="12" customHeight="1">
      <c r="A168" s="1088" t="s">
        <v>3178</v>
      </c>
      <c r="B168" s="1089" t="s">
        <v>5449</v>
      </c>
      <c r="C168" s="1089" t="s">
        <v>3070</v>
      </c>
      <c r="D168" s="1088">
        <v>100</v>
      </c>
      <c r="E168" s="1088" t="s">
        <v>4096</v>
      </c>
      <c r="F168" s="1103">
        <v>1.73</v>
      </c>
    </row>
    <row r="169" spans="1:6" ht="12" customHeight="1">
      <c r="A169" s="1088" t="s">
        <v>4097</v>
      </c>
      <c r="B169" s="1089" t="s">
        <v>5605</v>
      </c>
      <c r="C169" s="1089" t="s">
        <v>4099</v>
      </c>
      <c r="D169" s="1088">
        <v>400</v>
      </c>
      <c r="E169" s="1088" t="s">
        <v>4096</v>
      </c>
      <c r="F169" s="1103">
        <v>1.4100000000000001</v>
      </c>
    </row>
    <row r="170" spans="1:6" ht="12" customHeight="1">
      <c r="A170" s="1088" t="s">
        <v>3475</v>
      </c>
      <c r="B170" s="1089" t="s">
        <v>2219</v>
      </c>
      <c r="C170" s="1089" t="s">
        <v>2220</v>
      </c>
      <c r="D170" s="1088">
        <v>1</v>
      </c>
      <c r="E170" s="1088" t="s">
        <v>4926</v>
      </c>
      <c r="F170" s="1103">
        <v>0</v>
      </c>
    </row>
    <row r="171" spans="1:6" ht="12" customHeight="1">
      <c r="A171" s="1088" t="s">
        <v>2859</v>
      </c>
      <c r="B171" s="1089" t="s">
        <v>9259</v>
      </c>
      <c r="C171" s="1089" t="s">
        <v>4721</v>
      </c>
      <c r="D171" s="1088">
        <v>1</v>
      </c>
      <c r="E171" s="1088"/>
      <c r="F171" s="1103">
        <v>0</v>
      </c>
    </row>
    <row r="172" spans="1:6" ht="12" customHeight="1">
      <c r="A172" s="1088" t="s">
        <v>3476</v>
      </c>
      <c r="B172" s="1089" t="s">
        <v>2221</v>
      </c>
      <c r="C172" s="1089" t="s">
        <v>1811</v>
      </c>
      <c r="D172" s="1088">
        <v>2000</v>
      </c>
      <c r="E172" s="1088" t="s">
        <v>4925</v>
      </c>
      <c r="F172" s="1103">
        <v>0.120835</v>
      </c>
    </row>
    <row r="173" spans="1:6" ht="12" customHeight="1">
      <c r="A173" s="1088" t="s">
        <v>3477</v>
      </c>
      <c r="B173" s="1089" t="s">
        <v>2222</v>
      </c>
      <c r="C173" s="1089" t="s">
        <v>1811</v>
      </c>
      <c r="D173" s="1088">
        <v>2000</v>
      </c>
      <c r="E173" s="1088" t="s">
        <v>4925</v>
      </c>
      <c r="F173" s="1103">
        <v>6.1670000000000003E-2</v>
      </c>
    </row>
    <row r="174" spans="1:6" ht="12" customHeight="1">
      <c r="A174" s="1088" t="s">
        <v>4357</v>
      </c>
      <c r="B174" s="1089" t="s">
        <v>3851</v>
      </c>
      <c r="C174" s="1089" t="s">
        <v>3075</v>
      </c>
      <c r="D174" s="1088">
        <v>2000</v>
      </c>
      <c r="E174" s="1088"/>
      <c r="F174" s="1103">
        <v>1.40999875</v>
      </c>
    </row>
    <row r="175" spans="1:6" ht="12" customHeight="1">
      <c r="A175" s="1088" t="s">
        <v>2858</v>
      </c>
      <c r="B175" s="1089" t="s">
        <v>4919</v>
      </c>
      <c r="C175" s="1089" t="s">
        <v>1745</v>
      </c>
      <c r="D175" s="1088">
        <v>500</v>
      </c>
      <c r="E175" s="1088"/>
      <c r="F175" s="1103">
        <v>7.53</v>
      </c>
    </row>
    <row r="176" spans="1:6" ht="12" customHeight="1">
      <c r="A176" s="1088" t="s">
        <v>4359</v>
      </c>
      <c r="B176" s="1089" t="s">
        <v>2833</v>
      </c>
      <c r="C176" s="1089" t="s">
        <v>3852</v>
      </c>
      <c r="D176" s="1088">
        <v>1000</v>
      </c>
      <c r="E176" s="1088"/>
      <c r="F176" s="1103">
        <v>2.63</v>
      </c>
    </row>
    <row r="177" spans="1:6" ht="12" customHeight="1">
      <c r="A177" s="1088" t="s">
        <v>2855</v>
      </c>
      <c r="B177" s="1089" t="s">
        <v>4916</v>
      </c>
      <c r="C177" s="1089" t="s">
        <v>3853</v>
      </c>
      <c r="D177" s="1088">
        <v>300</v>
      </c>
      <c r="E177" s="1088"/>
      <c r="F177" s="1103">
        <v>0</v>
      </c>
    </row>
    <row r="178" spans="1:6" ht="12" customHeight="1">
      <c r="A178" s="1088" t="s">
        <v>3478</v>
      </c>
      <c r="B178" s="1089" t="s">
        <v>2046</v>
      </c>
      <c r="C178" s="1089" t="s">
        <v>3497</v>
      </c>
      <c r="D178" s="1088">
        <v>6000</v>
      </c>
      <c r="E178" s="1088" t="s">
        <v>4096</v>
      </c>
      <c r="F178" s="1103">
        <v>0.25</v>
      </c>
    </row>
    <row r="179" spans="1:6" ht="12" customHeight="1">
      <c r="A179" s="1088" t="s">
        <v>3479</v>
      </c>
      <c r="B179" s="1089" t="s">
        <v>3498</v>
      </c>
      <c r="C179" s="1089" t="s">
        <v>3499</v>
      </c>
      <c r="D179" s="1088">
        <v>1</v>
      </c>
      <c r="E179" s="1088" t="s">
        <v>4096</v>
      </c>
      <c r="F179" s="1103">
        <v>0</v>
      </c>
    </row>
    <row r="180" spans="1:6" ht="12" customHeight="1">
      <c r="A180" s="1088" t="s">
        <v>4100</v>
      </c>
      <c r="B180" s="1089" t="s">
        <v>5624</v>
      </c>
      <c r="C180" s="1089" t="s">
        <v>4101</v>
      </c>
      <c r="D180" s="1088">
        <v>70</v>
      </c>
      <c r="E180" s="1088" t="s">
        <v>4096</v>
      </c>
      <c r="F180" s="1103">
        <v>18.07</v>
      </c>
    </row>
    <row r="181" spans="1:6" ht="12" customHeight="1">
      <c r="A181" s="1088" t="s">
        <v>3188</v>
      </c>
      <c r="B181" s="1089" t="s">
        <v>4722</v>
      </c>
      <c r="C181" s="1089" t="s">
        <v>4723</v>
      </c>
      <c r="D181" s="1088">
        <v>60</v>
      </c>
      <c r="E181" s="1088"/>
      <c r="F181" s="1103">
        <v>29.71</v>
      </c>
    </row>
    <row r="182" spans="1:6" ht="12" customHeight="1">
      <c r="A182" s="1088" t="s">
        <v>4102</v>
      </c>
      <c r="B182" s="1089" t="s">
        <v>3076</v>
      </c>
      <c r="C182" s="1089" t="s">
        <v>4104</v>
      </c>
      <c r="D182" s="1088">
        <v>600</v>
      </c>
      <c r="E182" s="1088" t="s">
        <v>4096</v>
      </c>
      <c r="F182" s="1103">
        <v>2.4500007936507937</v>
      </c>
    </row>
    <row r="183" spans="1:6" ht="12" customHeight="1">
      <c r="A183" s="1088" t="s">
        <v>4105</v>
      </c>
      <c r="B183" s="1089" t="s">
        <v>3074</v>
      </c>
      <c r="C183" s="1089" t="s">
        <v>4104</v>
      </c>
      <c r="D183" s="1088">
        <v>800</v>
      </c>
      <c r="E183" s="1088" t="s">
        <v>4096</v>
      </c>
      <c r="F183" s="1103">
        <v>1.96</v>
      </c>
    </row>
    <row r="184" spans="1:6" ht="12" customHeight="1">
      <c r="A184" s="1088" t="s">
        <v>3179</v>
      </c>
      <c r="B184" s="1089" t="s">
        <v>775</v>
      </c>
      <c r="C184" s="1089" t="s">
        <v>776</v>
      </c>
      <c r="D184" s="1088">
        <v>600</v>
      </c>
      <c r="E184" s="1088" t="s">
        <v>4096</v>
      </c>
      <c r="F184" s="1103">
        <v>3.0053857371794872</v>
      </c>
    </row>
    <row r="185" spans="1:6" ht="12" customHeight="1">
      <c r="A185" s="1088" t="s">
        <v>2368</v>
      </c>
      <c r="B185" s="1089" t="s">
        <v>5625</v>
      </c>
      <c r="C185" s="1089" t="s">
        <v>2587</v>
      </c>
      <c r="D185" s="1088">
        <v>2000</v>
      </c>
      <c r="E185" s="1088" t="s">
        <v>4925</v>
      </c>
      <c r="F185" s="1103">
        <v>1.88</v>
      </c>
    </row>
    <row r="186" spans="1:6" ht="12" customHeight="1">
      <c r="A186" s="1088" t="s">
        <v>2370</v>
      </c>
      <c r="B186" s="1089" t="s">
        <v>5626</v>
      </c>
      <c r="C186" s="1089" t="s">
        <v>2587</v>
      </c>
      <c r="D186" s="1088">
        <v>2000</v>
      </c>
      <c r="E186" s="1088" t="s">
        <v>4925</v>
      </c>
      <c r="F186" s="1103">
        <v>0.48333499999999996</v>
      </c>
    </row>
    <row r="187" spans="1:6" ht="12" customHeight="1">
      <c r="A187" s="1088" t="s">
        <v>2989</v>
      </c>
      <c r="B187" s="1089" t="s">
        <v>5627</v>
      </c>
      <c r="C187" s="1089" t="s">
        <v>2587</v>
      </c>
      <c r="D187" s="1088">
        <v>2000</v>
      </c>
      <c r="E187" s="1088" t="s">
        <v>4925</v>
      </c>
      <c r="F187" s="1103">
        <v>0</v>
      </c>
    </row>
    <row r="188" spans="1:6" ht="12" customHeight="1">
      <c r="A188" s="1088" t="s">
        <v>4107</v>
      </c>
      <c r="B188" s="1089" t="s">
        <v>5270</v>
      </c>
      <c r="C188" s="1089" t="s">
        <v>4109</v>
      </c>
      <c r="D188" s="1088">
        <v>4000</v>
      </c>
      <c r="E188" s="1088" t="s">
        <v>4096</v>
      </c>
      <c r="F188" s="1103">
        <v>0.49400033333333332</v>
      </c>
    </row>
    <row r="189" spans="1:6" ht="12" customHeight="1">
      <c r="A189" s="1088" t="s">
        <v>4110</v>
      </c>
      <c r="B189" s="1089" t="s">
        <v>326</v>
      </c>
      <c r="C189" s="1089" t="s">
        <v>4112</v>
      </c>
      <c r="D189" s="1088">
        <v>150</v>
      </c>
      <c r="E189" s="1088" t="s">
        <v>4096</v>
      </c>
      <c r="F189" s="1103">
        <v>5.6865000000000006</v>
      </c>
    </row>
    <row r="190" spans="1:6" ht="12" customHeight="1">
      <c r="A190" s="1088" t="s">
        <v>4113</v>
      </c>
      <c r="B190" s="1089" t="s">
        <v>2359</v>
      </c>
      <c r="C190" s="1089" t="s">
        <v>4115</v>
      </c>
      <c r="D190" s="1088">
        <v>150</v>
      </c>
      <c r="E190" s="1088" t="s">
        <v>4096</v>
      </c>
      <c r="F190" s="1103">
        <v>5.7134512820512819</v>
      </c>
    </row>
    <row r="191" spans="1:6" ht="12" customHeight="1">
      <c r="A191" s="1088" t="s">
        <v>4116</v>
      </c>
      <c r="B191" s="1089" t="s">
        <v>845</v>
      </c>
      <c r="C191" s="1089" t="s">
        <v>4118</v>
      </c>
      <c r="D191" s="1088">
        <v>1000</v>
      </c>
      <c r="E191" s="1088" t="s">
        <v>4096</v>
      </c>
      <c r="F191" s="1103">
        <v>1.8261243749999998</v>
      </c>
    </row>
    <row r="192" spans="1:6" ht="12" customHeight="1">
      <c r="A192" s="1088" t="s">
        <v>4119</v>
      </c>
      <c r="B192" s="1089" t="s">
        <v>3073</v>
      </c>
      <c r="C192" s="1089" t="s">
        <v>2526</v>
      </c>
      <c r="D192" s="1088">
        <v>70</v>
      </c>
      <c r="E192" s="1088" t="s">
        <v>4096</v>
      </c>
      <c r="F192" s="1103">
        <v>7.8597837283792442</v>
      </c>
    </row>
    <row r="193" spans="1:6" ht="12" customHeight="1">
      <c r="A193" s="1088" t="s">
        <v>2527</v>
      </c>
      <c r="B193" s="1089" t="s">
        <v>3072</v>
      </c>
      <c r="C193" s="1089" t="s">
        <v>3169</v>
      </c>
      <c r="D193" s="1088">
        <v>70</v>
      </c>
      <c r="E193" s="1088" t="s">
        <v>4096</v>
      </c>
      <c r="F193" s="1103">
        <v>7.8617360164587886</v>
      </c>
    </row>
    <row r="194" spans="1:6" ht="12" customHeight="1">
      <c r="A194" s="1088" t="s">
        <v>3170</v>
      </c>
      <c r="B194" s="1089" t="s">
        <v>5613</v>
      </c>
      <c r="C194" s="1089" t="s">
        <v>4454</v>
      </c>
      <c r="D194" s="1088">
        <v>800</v>
      </c>
      <c r="E194" s="1088" t="s">
        <v>4096</v>
      </c>
      <c r="F194" s="1103">
        <v>1.7735010869565218</v>
      </c>
    </row>
    <row r="195" spans="1:6" ht="12" customHeight="1">
      <c r="A195" s="1088" t="s">
        <v>3172</v>
      </c>
      <c r="B195" s="1089" t="s">
        <v>325</v>
      </c>
      <c r="C195" s="1089" t="s">
        <v>3174</v>
      </c>
      <c r="D195" s="1088">
        <v>1000</v>
      </c>
      <c r="E195" s="1088" t="s">
        <v>4096</v>
      </c>
      <c r="F195" s="1103">
        <v>1.9471367346938775</v>
      </c>
    </row>
    <row r="196" spans="1:6" ht="12" customHeight="1">
      <c r="A196" s="1088" t="s">
        <v>3175</v>
      </c>
      <c r="B196" s="1089" t="s">
        <v>1771</v>
      </c>
      <c r="C196" s="1089" t="s">
        <v>3177</v>
      </c>
      <c r="D196" s="1088">
        <v>2000</v>
      </c>
      <c r="E196" s="1088" t="s">
        <v>4096</v>
      </c>
      <c r="F196" s="1103">
        <v>18.090000333333332</v>
      </c>
    </row>
    <row r="197" spans="1:6" ht="12" customHeight="1">
      <c r="A197" s="1088" t="s">
        <v>1827</v>
      </c>
      <c r="B197" s="1089" t="s">
        <v>5474</v>
      </c>
      <c r="C197" s="1089" t="s">
        <v>2084</v>
      </c>
      <c r="D197" s="1088">
        <v>1000</v>
      </c>
      <c r="E197" s="1088" t="s">
        <v>4925</v>
      </c>
      <c r="F197" s="1103">
        <v>5.1449999999999996</v>
      </c>
    </row>
    <row r="198" spans="1:6" ht="12" customHeight="1">
      <c r="A198" s="1088" t="s">
        <v>4543</v>
      </c>
      <c r="B198" s="1089" t="s">
        <v>2968</v>
      </c>
      <c r="C198" s="1089" t="s">
        <v>2084</v>
      </c>
      <c r="D198" s="1088">
        <v>1000</v>
      </c>
      <c r="E198" s="1088" t="s">
        <v>4925</v>
      </c>
      <c r="F198" s="1103">
        <v>0</v>
      </c>
    </row>
    <row r="199" spans="1:6" ht="12" customHeight="1">
      <c r="A199" s="1088" t="s">
        <v>4544</v>
      </c>
      <c r="B199" s="1089" t="s">
        <v>1925</v>
      </c>
      <c r="C199" s="1089" t="s">
        <v>798</v>
      </c>
      <c r="D199" s="1088">
        <v>200</v>
      </c>
      <c r="E199" s="1088" t="s">
        <v>4925</v>
      </c>
      <c r="F199" s="1103">
        <v>8.6396855345911945</v>
      </c>
    </row>
    <row r="200" spans="1:6" ht="12" customHeight="1">
      <c r="A200" s="1088" t="s">
        <v>4545</v>
      </c>
      <c r="B200" s="1089" t="s">
        <v>1926</v>
      </c>
      <c r="C200" s="1089" t="s">
        <v>798</v>
      </c>
      <c r="D200" s="1088">
        <v>400</v>
      </c>
      <c r="E200" s="1088" t="s">
        <v>4925</v>
      </c>
      <c r="F200" s="1103">
        <v>3.5232170542635659</v>
      </c>
    </row>
    <row r="201" spans="1:6" ht="12" customHeight="1">
      <c r="A201" s="1088" t="s">
        <v>4546</v>
      </c>
      <c r="B201" s="1089" t="s">
        <v>1927</v>
      </c>
      <c r="C201" s="1089" t="s">
        <v>798</v>
      </c>
      <c r="D201" s="1088">
        <v>700</v>
      </c>
      <c r="E201" s="1088" t="s">
        <v>4925</v>
      </c>
      <c r="F201" s="1103">
        <v>2.1</v>
      </c>
    </row>
    <row r="202" spans="1:6" ht="12" customHeight="1">
      <c r="A202" s="1088" t="s">
        <v>4547</v>
      </c>
      <c r="B202" s="1089" t="s">
        <v>1928</v>
      </c>
      <c r="C202" s="1089" t="s">
        <v>799</v>
      </c>
      <c r="D202" s="1088">
        <v>1700</v>
      </c>
      <c r="E202" s="1088" t="s">
        <v>4925</v>
      </c>
      <c r="F202" s="1103">
        <v>0</v>
      </c>
    </row>
    <row r="203" spans="1:6" ht="12" customHeight="1">
      <c r="A203" s="1088" t="s">
        <v>4548</v>
      </c>
      <c r="B203" s="1089" t="s">
        <v>2967</v>
      </c>
      <c r="C203" s="1089" t="s">
        <v>800</v>
      </c>
      <c r="D203" s="1088">
        <v>500</v>
      </c>
      <c r="E203" s="1088" t="s">
        <v>4925</v>
      </c>
      <c r="F203" s="1103">
        <v>54.888904958677685</v>
      </c>
    </row>
    <row r="204" spans="1:6" ht="12" customHeight="1">
      <c r="A204" s="1088" t="s">
        <v>1828</v>
      </c>
      <c r="B204" s="1089" t="s">
        <v>1552</v>
      </c>
      <c r="C204" s="1089" t="s">
        <v>257</v>
      </c>
      <c r="D204" s="1088">
        <v>200</v>
      </c>
      <c r="E204" s="1088" t="s">
        <v>4925</v>
      </c>
      <c r="F204" s="1103">
        <v>0</v>
      </c>
    </row>
    <row r="205" spans="1:6" ht="12" customHeight="1">
      <c r="A205" s="1088" t="s">
        <v>4429</v>
      </c>
      <c r="B205" s="1089" t="s">
        <v>2848</v>
      </c>
      <c r="C205" s="1089" t="s">
        <v>2826</v>
      </c>
      <c r="D205" s="1088">
        <v>400</v>
      </c>
      <c r="E205" s="1088" t="s">
        <v>4925</v>
      </c>
      <c r="F205" s="1103">
        <v>63.931226626776365</v>
      </c>
    </row>
    <row r="206" spans="1:6" ht="12" customHeight="1">
      <c r="A206" s="1088" t="s">
        <v>1830</v>
      </c>
      <c r="B206" s="1089" t="s">
        <v>1553</v>
      </c>
      <c r="C206" s="1089" t="s">
        <v>2782</v>
      </c>
      <c r="D206" s="1088">
        <v>100</v>
      </c>
      <c r="E206" s="1088" t="s">
        <v>4925</v>
      </c>
      <c r="F206" s="1103">
        <v>0.81734449760765548</v>
      </c>
    </row>
    <row r="207" spans="1:6">
      <c r="A207" s="1088" t="s">
        <v>1831</v>
      </c>
      <c r="B207" s="1089" t="s">
        <v>1554</v>
      </c>
      <c r="C207" s="1089" t="s">
        <v>2782</v>
      </c>
      <c r="D207" s="1088">
        <v>100</v>
      </c>
      <c r="E207" s="1088" t="s">
        <v>4925</v>
      </c>
      <c r="F207" s="1103">
        <v>0.77326633165829139</v>
      </c>
    </row>
    <row r="208" spans="1:6" ht="12" customHeight="1">
      <c r="A208" s="1088" t="s">
        <v>4550</v>
      </c>
      <c r="B208" s="1089" t="s">
        <v>1423</v>
      </c>
      <c r="C208" s="1089" t="s">
        <v>3694</v>
      </c>
      <c r="D208" s="1088">
        <v>200</v>
      </c>
      <c r="E208" s="1088" t="s">
        <v>4925</v>
      </c>
      <c r="F208" s="1103">
        <v>1.6450670640834575</v>
      </c>
    </row>
    <row r="209" spans="1:6" ht="12" customHeight="1">
      <c r="A209" s="1088" t="s">
        <v>2626</v>
      </c>
      <c r="B209" s="1089" t="s">
        <v>4</v>
      </c>
      <c r="C209" s="1089" t="s">
        <v>801</v>
      </c>
      <c r="D209" s="1088">
        <v>500</v>
      </c>
      <c r="E209" s="1088" t="s">
        <v>4925</v>
      </c>
      <c r="F209" s="1103">
        <v>2.2598701298701296</v>
      </c>
    </row>
    <row r="210" spans="1:6" ht="12" customHeight="1">
      <c r="A210" s="1088" t="s">
        <v>5263</v>
      </c>
      <c r="B210" s="1089" t="s">
        <v>4992</v>
      </c>
      <c r="C210" s="1089" t="s">
        <v>2376</v>
      </c>
      <c r="D210" s="1088">
        <v>500</v>
      </c>
      <c r="E210" s="1088" t="s">
        <v>4925</v>
      </c>
      <c r="F210" s="1103">
        <v>2.2999999999999998</v>
      </c>
    </row>
    <row r="211" spans="1:6" ht="12" customHeight="1">
      <c r="A211" s="1088" t="s">
        <v>5077</v>
      </c>
      <c r="B211" s="1089" t="s">
        <v>6887</v>
      </c>
      <c r="C211" s="1089" t="s">
        <v>2160</v>
      </c>
      <c r="D211" s="1088">
        <v>400</v>
      </c>
      <c r="E211" s="1088" t="s">
        <v>4926</v>
      </c>
      <c r="F211" s="1103">
        <v>0</v>
      </c>
    </row>
    <row r="212" spans="1:6" ht="12" customHeight="1">
      <c r="A212" s="1088" t="s">
        <v>5264</v>
      </c>
      <c r="B212" s="1089" t="s">
        <v>526</v>
      </c>
      <c r="C212" s="1089" t="s">
        <v>801</v>
      </c>
      <c r="D212" s="1088">
        <v>500</v>
      </c>
      <c r="E212" s="1088" t="s">
        <v>4925</v>
      </c>
      <c r="F212" s="1103">
        <v>0</v>
      </c>
    </row>
    <row r="213" spans="1:6">
      <c r="A213" s="1088" t="s">
        <v>4778</v>
      </c>
      <c r="B213" s="1089" t="s">
        <v>4779</v>
      </c>
      <c r="C213" s="1089" t="s">
        <v>1885</v>
      </c>
      <c r="D213" s="1088">
        <v>600</v>
      </c>
      <c r="E213" s="1088" t="s">
        <v>3354</v>
      </c>
      <c r="F213" s="1103">
        <v>0</v>
      </c>
    </row>
    <row r="214" spans="1:6" ht="12" customHeight="1">
      <c r="A214" s="1088" t="s">
        <v>4780</v>
      </c>
      <c r="B214" s="1089" t="s">
        <v>4781</v>
      </c>
      <c r="C214" s="1089" t="s">
        <v>1885</v>
      </c>
      <c r="D214" s="1088">
        <v>200</v>
      </c>
      <c r="E214" s="1088" t="s">
        <v>3354</v>
      </c>
      <c r="F214" s="1103">
        <v>0</v>
      </c>
    </row>
    <row r="215" spans="1:6" ht="12" customHeight="1">
      <c r="A215" s="1088" t="s">
        <v>4782</v>
      </c>
      <c r="B215" s="1089" t="s">
        <v>4783</v>
      </c>
      <c r="C215" s="1089" t="s">
        <v>1885</v>
      </c>
      <c r="D215" s="1088">
        <v>400</v>
      </c>
      <c r="E215" s="1088" t="s">
        <v>3354</v>
      </c>
      <c r="F215" s="1103">
        <v>0</v>
      </c>
    </row>
    <row r="216" spans="1:6" ht="12" customHeight="1">
      <c r="A216" s="1088" t="s">
        <v>4784</v>
      </c>
      <c r="B216" s="1089" t="s">
        <v>4785</v>
      </c>
      <c r="C216" s="1089" t="s">
        <v>3180</v>
      </c>
      <c r="D216" s="1088">
        <v>2000</v>
      </c>
      <c r="E216" s="1088" t="s">
        <v>3354</v>
      </c>
      <c r="F216" s="1103">
        <v>0.51</v>
      </c>
    </row>
    <row r="217" spans="1:6" ht="12" customHeight="1">
      <c r="A217" s="1088" t="s">
        <v>4786</v>
      </c>
      <c r="B217" s="1089" t="s">
        <v>4787</v>
      </c>
      <c r="C217" s="1089" t="s">
        <v>3180</v>
      </c>
      <c r="D217" s="1088">
        <v>2000</v>
      </c>
      <c r="E217" s="1088" t="s">
        <v>3354</v>
      </c>
      <c r="F217" s="1103">
        <v>0.51</v>
      </c>
    </row>
    <row r="218" spans="1:6" ht="12" customHeight="1">
      <c r="A218" s="1088" t="s">
        <v>3004</v>
      </c>
      <c r="B218" s="1089" t="s">
        <v>3013</v>
      </c>
      <c r="C218" s="1089" t="s">
        <v>866</v>
      </c>
      <c r="D218" s="1088">
        <v>1000</v>
      </c>
      <c r="E218" s="1088" t="s">
        <v>3354</v>
      </c>
      <c r="F218" s="1103">
        <v>0</v>
      </c>
    </row>
    <row r="219" spans="1:6" ht="12" customHeight="1">
      <c r="A219" s="1088" t="s">
        <v>1051</v>
      </c>
      <c r="B219" s="1089" t="s">
        <v>837</v>
      </c>
      <c r="C219" s="1089" t="s">
        <v>866</v>
      </c>
      <c r="D219" s="1088">
        <v>1000</v>
      </c>
      <c r="E219" s="1088" t="s">
        <v>3354</v>
      </c>
      <c r="F219" s="1103">
        <v>1.1000000000000001</v>
      </c>
    </row>
    <row r="220" spans="1:6" ht="12" customHeight="1">
      <c r="A220" s="1088" t="s">
        <v>1988</v>
      </c>
      <c r="B220" s="1089" t="s">
        <v>5096</v>
      </c>
      <c r="C220" s="1089" t="s">
        <v>137</v>
      </c>
      <c r="D220" s="1088">
        <v>170</v>
      </c>
      <c r="E220" s="1088" t="s">
        <v>4925</v>
      </c>
      <c r="F220" s="1103">
        <v>0</v>
      </c>
    </row>
    <row r="221" spans="1:6" ht="12" customHeight="1">
      <c r="A221" s="1088" t="s">
        <v>5417</v>
      </c>
      <c r="B221" s="1089" t="s">
        <v>3885</v>
      </c>
      <c r="C221" s="1089" t="s">
        <v>3703</v>
      </c>
      <c r="D221" s="1088">
        <v>1</v>
      </c>
      <c r="E221" s="1088" t="s">
        <v>4926</v>
      </c>
      <c r="F221" s="1103">
        <v>160</v>
      </c>
    </row>
    <row r="222" spans="1:6" ht="12" customHeight="1">
      <c r="A222" s="1088" t="s">
        <v>5419</v>
      </c>
      <c r="B222" s="1089" t="s">
        <v>3704</v>
      </c>
      <c r="C222" s="1089" t="s">
        <v>3705</v>
      </c>
      <c r="D222" s="1088">
        <v>1</v>
      </c>
      <c r="E222" s="1088" t="s">
        <v>4926</v>
      </c>
      <c r="F222" s="1103">
        <v>124</v>
      </c>
    </row>
    <row r="223" spans="1:6">
      <c r="A223" s="1088" t="s">
        <v>869</v>
      </c>
      <c r="B223" s="1089" t="s">
        <v>1793</v>
      </c>
      <c r="C223" s="1089" t="s">
        <v>2556</v>
      </c>
      <c r="D223" s="1088">
        <v>1</v>
      </c>
      <c r="E223" s="1088" t="s">
        <v>4926</v>
      </c>
      <c r="F223" s="1103">
        <v>222</v>
      </c>
    </row>
    <row r="224" spans="1:6" ht="12" customHeight="1">
      <c r="A224" s="1088" t="s">
        <v>4432</v>
      </c>
      <c r="B224" s="1089" t="s">
        <v>1792</v>
      </c>
      <c r="C224" s="1089" t="s">
        <v>5258</v>
      </c>
      <c r="D224" s="1088">
        <v>1</v>
      </c>
      <c r="E224" s="1088" t="s">
        <v>4926</v>
      </c>
      <c r="F224" s="1103">
        <v>136</v>
      </c>
    </row>
    <row r="225" spans="1:6" ht="12" customHeight="1">
      <c r="A225" s="1088" t="s">
        <v>3058</v>
      </c>
      <c r="B225" s="1089" t="s">
        <v>3896</v>
      </c>
      <c r="C225" s="1089" t="s">
        <v>2493</v>
      </c>
      <c r="D225" s="1088">
        <v>400</v>
      </c>
      <c r="E225" s="1088" t="s">
        <v>4925</v>
      </c>
      <c r="F225" s="1103">
        <v>0</v>
      </c>
    </row>
    <row r="226" spans="1:6" ht="12" customHeight="1">
      <c r="A226" s="1088" t="s">
        <v>3060</v>
      </c>
      <c r="B226" s="1089" t="s">
        <v>3500</v>
      </c>
      <c r="C226" s="1089" t="s">
        <v>769</v>
      </c>
      <c r="D226" s="1088">
        <v>100</v>
      </c>
      <c r="E226" s="1088" t="s">
        <v>4925</v>
      </c>
      <c r="F226" s="1103">
        <v>0</v>
      </c>
    </row>
    <row r="227" spans="1:6" ht="12" customHeight="1">
      <c r="A227" s="1088" t="s">
        <v>3405</v>
      </c>
      <c r="B227" s="1089" t="s">
        <v>3114</v>
      </c>
      <c r="C227" s="1089" t="s">
        <v>769</v>
      </c>
      <c r="D227" s="1088">
        <v>100</v>
      </c>
      <c r="E227" s="1088" t="s">
        <v>4925</v>
      </c>
      <c r="F227" s="1103">
        <v>55.696354679802958</v>
      </c>
    </row>
    <row r="228" spans="1:6" ht="12" customHeight="1">
      <c r="A228" s="1088" t="s">
        <v>3208</v>
      </c>
      <c r="B228" s="1089" t="s">
        <v>6888</v>
      </c>
      <c r="C228" s="1089" t="s">
        <v>2081</v>
      </c>
      <c r="D228" s="1088">
        <v>200</v>
      </c>
      <c r="E228" s="1088" t="s">
        <v>4926</v>
      </c>
      <c r="F228" s="1103">
        <v>0</v>
      </c>
    </row>
    <row r="229" spans="1:6" ht="12" customHeight="1">
      <c r="A229" s="1088" t="s">
        <v>2082</v>
      </c>
      <c r="B229" s="1089" t="s">
        <v>6889</v>
      </c>
      <c r="C229" s="1089" t="s">
        <v>2081</v>
      </c>
      <c r="D229" s="1088">
        <v>200</v>
      </c>
      <c r="E229" s="1088" t="s">
        <v>4926</v>
      </c>
      <c r="F229" s="1103">
        <v>0</v>
      </c>
    </row>
    <row r="230" spans="1:6" ht="12" customHeight="1">
      <c r="A230" s="1088" t="s">
        <v>2083</v>
      </c>
      <c r="B230" s="1089" t="s">
        <v>3400</v>
      </c>
      <c r="C230" s="1089" t="s">
        <v>2084</v>
      </c>
      <c r="D230" s="1088">
        <v>1500</v>
      </c>
      <c r="E230" s="1088" t="s">
        <v>4926</v>
      </c>
      <c r="F230" s="1103">
        <v>0</v>
      </c>
    </row>
    <row r="231" spans="1:6" ht="12" customHeight="1">
      <c r="A231" s="1088" t="s">
        <v>2085</v>
      </c>
      <c r="B231" s="1089" t="s">
        <v>6890</v>
      </c>
      <c r="C231" s="1089" t="s">
        <v>1492</v>
      </c>
      <c r="D231" s="1088">
        <v>600</v>
      </c>
      <c r="E231" s="1088" t="s">
        <v>4926</v>
      </c>
      <c r="F231" s="1103">
        <v>0</v>
      </c>
    </row>
    <row r="232" spans="1:6" ht="12" customHeight="1">
      <c r="A232" s="1088" t="s">
        <v>707</v>
      </c>
      <c r="B232" s="1089" t="s">
        <v>6891</v>
      </c>
      <c r="C232" s="1089" t="s">
        <v>1493</v>
      </c>
      <c r="D232" s="1088">
        <v>1500</v>
      </c>
      <c r="E232" s="1088" t="s">
        <v>4926</v>
      </c>
      <c r="F232" s="1103">
        <v>0</v>
      </c>
    </row>
    <row r="233" spans="1:6" ht="12" customHeight="1">
      <c r="A233" s="1088" t="s">
        <v>3195</v>
      </c>
      <c r="B233" s="1089" t="s">
        <v>3687</v>
      </c>
      <c r="C233" s="1089" t="s">
        <v>1744</v>
      </c>
      <c r="D233" s="1088">
        <v>600</v>
      </c>
      <c r="E233" s="1088" t="s">
        <v>4926</v>
      </c>
      <c r="F233" s="1103">
        <v>2.8335409836065573</v>
      </c>
    </row>
    <row r="234" spans="1:6">
      <c r="A234" s="1088" t="s">
        <v>2498</v>
      </c>
      <c r="B234" s="1089" t="s">
        <v>6892</v>
      </c>
      <c r="C234" s="1089" t="s">
        <v>1745</v>
      </c>
      <c r="D234" s="1088">
        <v>1500</v>
      </c>
      <c r="E234" s="1088" t="s">
        <v>4926</v>
      </c>
      <c r="F234" s="1103">
        <v>0</v>
      </c>
    </row>
    <row r="235" spans="1:6" ht="12" customHeight="1">
      <c r="A235" s="1088" t="s">
        <v>1746</v>
      </c>
      <c r="B235" s="1089" t="s">
        <v>2245</v>
      </c>
      <c r="C235" s="1089" t="s">
        <v>1745</v>
      </c>
      <c r="D235" s="1088">
        <v>1500</v>
      </c>
      <c r="E235" s="1088" t="s">
        <v>4926</v>
      </c>
      <c r="F235" s="1103">
        <v>0</v>
      </c>
    </row>
    <row r="236" spans="1:6" ht="12" customHeight="1">
      <c r="A236" s="1088" t="s">
        <v>1987</v>
      </c>
      <c r="B236" s="1089" t="s">
        <v>1294</v>
      </c>
      <c r="C236" s="1089" t="s">
        <v>2084</v>
      </c>
      <c r="D236" s="1088">
        <v>2000</v>
      </c>
      <c r="E236" s="1088" t="s">
        <v>4926</v>
      </c>
      <c r="F236" s="1103">
        <v>0.9529409908488482</v>
      </c>
    </row>
    <row r="237" spans="1:6" ht="12" customHeight="1">
      <c r="A237" s="1088" t="s">
        <v>1984</v>
      </c>
      <c r="B237" s="1089" t="s">
        <v>4062</v>
      </c>
      <c r="C237" s="1089" t="s">
        <v>1745</v>
      </c>
      <c r="D237" s="1088">
        <v>2000</v>
      </c>
      <c r="E237" s="1088" t="s">
        <v>4926</v>
      </c>
      <c r="F237" s="1103">
        <v>0</v>
      </c>
    </row>
    <row r="238" spans="1:6" ht="12" customHeight="1">
      <c r="A238" s="1088" t="s">
        <v>1747</v>
      </c>
      <c r="B238" s="1089" t="s">
        <v>5005</v>
      </c>
      <c r="C238" s="1089" t="s">
        <v>1745</v>
      </c>
      <c r="D238" s="1088">
        <v>2000</v>
      </c>
      <c r="E238" s="1088" t="s">
        <v>4926</v>
      </c>
      <c r="F238" s="1103">
        <v>0.6</v>
      </c>
    </row>
    <row r="239" spans="1:6" ht="12" customHeight="1">
      <c r="A239" s="1088" t="s">
        <v>1986</v>
      </c>
      <c r="B239" s="1089" t="s">
        <v>4064</v>
      </c>
      <c r="C239" s="1089" t="s">
        <v>1745</v>
      </c>
      <c r="D239" s="1088">
        <v>1500</v>
      </c>
      <c r="E239" s="1088" t="s">
        <v>4926</v>
      </c>
      <c r="F239" s="1103">
        <v>0.86053803339517621</v>
      </c>
    </row>
    <row r="240" spans="1:6" ht="12" customHeight="1">
      <c r="A240" s="1088" t="s">
        <v>1985</v>
      </c>
      <c r="B240" s="1089" t="s">
        <v>6893</v>
      </c>
      <c r="C240" s="1089" t="s">
        <v>1745</v>
      </c>
      <c r="D240" s="1088">
        <v>1000</v>
      </c>
      <c r="E240" s="1088" t="s">
        <v>4926</v>
      </c>
      <c r="F240" s="1103">
        <v>0</v>
      </c>
    </row>
    <row r="241" spans="1:6" ht="12" customHeight="1">
      <c r="A241" s="1088" t="s">
        <v>1748</v>
      </c>
      <c r="B241" s="1089" t="s">
        <v>6894</v>
      </c>
      <c r="C241" s="1089" t="s">
        <v>39</v>
      </c>
      <c r="D241" s="1088">
        <v>1000</v>
      </c>
      <c r="E241" s="1088" t="s">
        <v>4926</v>
      </c>
      <c r="F241" s="1103">
        <v>0</v>
      </c>
    </row>
    <row r="242" spans="1:6" ht="12" customHeight="1">
      <c r="A242" s="1088" t="s">
        <v>40</v>
      </c>
      <c r="B242" s="1089" t="s">
        <v>5324</v>
      </c>
      <c r="C242" s="1089" t="s">
        <v>41</v>
      </c>
      <c r="D242" s="1088">
        <v>1000</v>
      </c>
      <c r="E242" s="1088" t="s">
        <v>4926</v>
      </c>
      <c r="F242" s="1103">
        <v>0</v>
      </c>
    </row>
    <row r="243" spans="1:6" ht="12" customHeight="1">
      <c r="A243" s="1088" t="s">
        <v>42</v>
      </c>
      <c r="B243" s="1089" t="s">
        <v>5125</v>
      </c>
      <c r="C243" s="1089" t="s">
        <v>41</v>
      </c>
      <c r="D243" s="1088">
        <v>1000</v>
      </c>
      <c r="E243" s="1088" t="s">
        <v>4926</v>
      </c>
      <c r="F243" s="1103">
        <v>0.97531645569620251</v>
      </c>
    </row>
    <row r="244" spans="1:6" ht="12" customHeight="1">
      <c r="A244" s="1088" t="s">
        <v>2700</v>
      </c>
      <c r="B244" s="1089" t="s">
        <v>3763</v>
      </c>
      <c r="C244" s="1089" t="s">
        <v>41</v>
      </c>
      <c r="D244" s="1088">
        <v>2000</v>
      </c>
      <c r="E244" s="1088" t="s">
        <v>4926</v>
      </c>
      <c r="F244" s="1103">
        <v>0.68022489959839361</v>
      </c>
    </row>
    <row r="245" spans="1:6" ht="12" customHeight="1">
      <c r="A245" s="1088" t="s">
        <v>1094</v>
      </c>
      <c r="B245" s="1089" t="s">
        <v>6895</v>
      </c>
      <c r="C245" s="1089" t="s">
        <v>1371</v>
      </c>
      <c r="D245" s="1088">
        <v>100</v>
      </c>
      <c r="E245" s="1088" t="s">
        <v>4926</v>
      </c>
      <c r="F245" s="1103">
        <v>0</v>
      </c>
    </row>
    <row r="246" spans="1:6">
      <c r="A246" s="1088" t="s">
        <v>1372</v>
      </c>
      <c r="B246" s="1089" t="s">
        <v>6896</v>
      </c>
      <c r="C246" s="1089" t="s">
        <v>3547</v>
      </c>
      <c r="D246" s="1088">
        <v>100</v>
      </c>
      <c r="E246" s="1088" t="s">
        <v>4926</v>
      </c>
      <c r="F246" s="1103">
        <v>0</v>
      </c>
    </row>
    <row r="247" spans="1:6" ht="12" customHeight="1">
      <c r="A247" s="1088" t="s">
        <v>3548</v>
      </c>
      <c r="B247" s="1089" t="s">
        <v>3549</v>
      </c>
      <c r="C247" s="1089" t="s">
        <v>4453</v>
      </c>
      <c r="D247" s="1088">
        <v>100</v>
      </c>
      <c r="E247" s="1088" t="s">
        <v>4926</v>
      </c>
      <c r="F247" s="1103">
        <v>81.83</v>
      </c>
    </row>
    <row r="248" spans="1:6" ht="12" customHeight="1">
      <c r="A248" s="1088" t="s">
        <v>2495</v>
      </c>
      <c r="B248" s="1089" t="s">
        <v>6897</v>
      </c>
      <c r="C248" s="1089" t="s">
        <v>1494</v>
      </c>
      <c r="D248" s="1088">
        <v>100</v>
      </c>
      <c r="E248" s="1088" t="s">
        <v>4926</v>
      </c>
      <c r="F248" s="1103">
        <v>20.57</v>
      </c>
    </row>
    <row r="249" spans="1:6" ht="12" customHeight="1">
      <c r="A249" s="1088" t="s">
        <v>2744</v>
      </c>
      <c r="B249" s="1089" t="s">
        <v>6898</v>
      </c>
      <c r="C249" s="1089" t="s">
        <v>1744</v>
      </c>
      <c r="D249" s="1088">
        <v>400</v>
      </c>
      <c r="E249" s="1088" t="s">
        <v>4926</v>
      </c>
      <c r="F249" s="1103">
        <v>0</v>
      </c>
    </row>
    <row r="250" spans="1:6" ht="12" customHeight="1">
      <c r="A250" s="1088" t="s">
        <v>1901</v>
      </c>
      <c r="B250" s="1089" t="s">
        <v>6899</v>
      </c>
      <c r="C250" s="1089" t="s">
        <v>1744</v>
      </c>
      <c r="D250" s="1088">
        <v>500</v>
      </c>
      <c r="E250" s="1088" t="s">
        <v>4926</v>
      </c>
      <c r="F250" s="1103">
        <v>0</v>
      </c>
    </row>
    <row r="251" spans="1:6" ht="12" customHeight="1">
      <c r="A251" s="1088" t="s">
        <v>5347</v>
      </c>
      <c r="B251" s="1089" t="s">
        <v>6900</v>
      </c>
      <c r="C251" s="1089" t="s">
        <v>1745</v>
      </c>
      <c r="D251" s="1088">
        <v>1500</v>
      </c>
      <c r="E251" s="1088" t="s">
        <v>4926</v>
      </c>
      <c r="F251" s="1103">
        <v>0</v>
      </c>
    </row>
    <row r="252" spans="1:6" ht="12" customHeight="1">
      <c r="A252" s="1088" t="s">
        <v>1218</v>
      </c>
      <c r="B252" s="1089" t="s">
        <v>6901</v>
      </c>
      <c r="C252" s="1089" t="s">
        <v>2084</v>
      </c>
      <c r="D252" s="1088">
        <v>2000</v>
      </c>
      <c r="E252" s="1088" t="s">
        <v>4926</v>
      </c>
      <c r="F252" s="1103">
        <v>0</v>
      </c>
    </row>
    <row r="253" spans="1:6" ht="12" customHeight="1">
      <c r="A253" s="1088" t="s">
        <v>3673</v>
      </c>
      <c r="B253" s="1089" t="s">
        <v>6902</v>
      </c>
      <c r="C253" s="1089" t="s">
        <v>2081</v>
      </c>
      <c r="D253" s="1088">
        <v>200</v>
      </c>
      <c r="E253" s="1088" t="s">
        <v>4926</v>
      </c>
      <c r="F253" s="1103">
        <v>0</v>
      </c>
    </row>
    <row r="254" spans="1:6" ht="12" customHeight="1">
      <c r="A254" s="1088" t="s">
        <v>3394</v>
      </c>
      <c r="B254" s="1089" t="s">
        <v>634</v>
      </c>
      <c r="C254" s="1089" t="s">
        <v>2081</v>
      </c>
      <c r="D254" s="1088">
        <v>300</v>
      </c>
      <c r="E254" s="1088" t="s">
        <v>4926</v>
      </c>
      <c r="F254" s="1103">
        <v>5.95</v>
      </c>
    </row>
    <row r="255" spans="1:6" ht="12" customHeight="1">
      <c r="A255" s="1088" t="s">
        <v>3945</v>
      </c>
      <c r="B255" s="1089" t="s">
        <v>6903</v>
      </c>
      <c r="C255" s="1089" t="s">
        <v>1744</v>
      </c>
      <c r="D255" s="1088">
        <v>1000</v>
      </c>
      <c r="E255" s="1088" t="s">
        <v>4926</v>
      </c>
      <c r="F255" s="1103">
        <v>0</v>
      </c>
    </row>
    <row r="256" spans="1:6" ht="12" customHeight="1">
      <c r="A256" s="1088" t="s">
        <v>3867</v>
      </c>
      <c r="B256" s="1089" t="s">
        <v>6904</v>
      </c>
      <c r="C256" s="1089" t="s">
        <v>4455</v>
      </c>
      <c r="D256" s="1088">
        <v>800</v>
      </c>
      <c r="E256" s="1088" t="s">
        <v>4926</v>
      </c>
      <c r="F256" s="1103">
        <v>0</v>
      </c>
    </row>
    <row r="257" spans="1:6" ht="12" customHeight="1">
      <c r="A257" s="1088" t="s">
        <v>3235</v>
      </c>
      <c r="B257" s="1089" t="s">
        <v>2491</v>
      </c>
      <c r="C257" s="1089" t="s">
        <v>2683</v>
      </c>
      <c r="D257" s="1088">
        <v>100</v>
      </c>
      <c r="E257" s="1088" t="s">
        <v>4926</v>
      </c>
      <c r="F257" s="1103">
        <v>0</v>
      </c>
    </row>
    <row r="258" spans="1:6" ht="12" customHeight="1">
      <c r="A258" s="1088" t="s">
        <v>1571</v>
      </c>
      <c r="B258" s="1089" t="s">
        <v>3940</v>
      </c>
      <c r="C258" s="1089" t="s">
        <v>2683</v>
      </c>
      <c r="D258" s="1088">
        <v>100</v>
      </c>
      <c r="E258" s="1088" t="s">
        <v>4926</v>
      </c>
      <c r="F258" s="1103">
        <v>27.797764705882351</v>
      </c>
    </row>
    <row r="259" spans="1:6" ht="12" customHeight="1">
      <c r="A259" s="1088" t="s">
        <v>569</v>
      </c>
      <c r="B259" s="1089" t="s">
        <v>2993</v>
      </c>
      <c r="C259" s="1089" t="s">
        <v>2081</v>
      </c>
      <c r="D259" s="1088">
        <v>200</v>
      </c>
      <c r="E259" s="1088" t="s">
        <v>4926</v>
      </c>
      <c r="F259" s="1103">
        <v>0</v>
      </c>
    </row>
    <row r="260" spans="1:6" ht="12" customHeight="1">
      <c r="A260" s="1088" t="s">
        <v>570</v>
      </c>
      <c r="B260" s="1089" t="s">
        <v>6905</v>
      </c>
      <c r="C260" s="1089" t="s">
        <v>2081</v>
      </c>
      <c r="D260" s="1088">
        <v>200</v>
      </c>
      <c r="E260" s="1088" t="s">
        <v>4926</v>
      </c>
      <c r="F260" s="1103">
        <v>0</v>
      </c>
    </row>
    <row r="261" spans="1:6" ht="12" customHeight="1">
      <c r="A261" s="1088" t="s">
        <v>571</v>
      </c>
      <c r="B261" s="1089" t="s">
        <v>1147</v>
      </c>
      <c r="C261" s="1089" t="s">
        <v>2493</v>
      </c>
      <c r="D261" s="1088">
        <v>100</v>
      </c>
      <c r="E261" s="1088" t="s">
        <v>4925</v>
      </c>
      <c r="F261" s="1103">
        <v>28.2</v>
      </c>
    </row>
    <row r="262" spans="1:6" ht="12" customHeight="1">
      <c r="A262" s="1088" t="s">
        <v>5215</v>
      </c>
      <c r="B262" s="1089" t="s">
        <v>5216</v>
      </c>
      <c r="C262" s="1089" t="s">
        <v>3357</v>
      </c>
      <c r="D262" s="1088">
        <v>300</v>
      </c>
      <c r="E262" s="1088" t="s">
        <v>3354</v>
      </c>
      <c r="F262" s="1103">
        <v>0</v>
      </c>
    </row>
    <row r="263" spans="1:6" ht="12" customHeight="1">
      <c r="A263" s="1088" t="s">
        <v>5217</v>
      </c>
      <c r="B263" s="1089" t="s">
        <v>5218</v>
      </c>
      <c r="C263" s="1089" t="s">
        <v>3358</v>
      </c>
      <c r="D263" s="1088">
        <v>700</v>
      </c>
      <c r="E263" s="1088" t="s">
        <v>3354</v>
      </c>
      <c r="F263" s="1103">
        <v>2.2999999999999998</v>
      </c>
    </row>
    <row r="264" spans="1:6" ht="12" customHeight="1">
      <c r="A264" s="1088" t="s">
        <v>5219</v>
      </c>
      <c r="B264" s="1089" t="s">
        <v>5220</v>
      </c>
      <c r="C264" s="1089" t="s">
        <v>2653</v>
      </c>
      <c r="D264" s="1088">
        <v>140</v>
      </c>
      <c r="E264" s="1088" t="s">
        <v>3354</v>
      </c>
      <c r="F264" s="1103">
        <v>6.9676207772135124</v>
      </c>
    </row>
    <row r="265" spans="1:6" ht="12" customHeight="1">
      <c r="A265" s="1088" t="s">
        <v>5221</v>
      </c>
      <c r="B265" s="1089" t="s">
        <v>5222</v>
      </c>
      <c r="C265" s="1089" t="s">
        <v>2653</v>
      </c>
      <c r="D265" s="1088">
        <v>2000</v>
      </c>
      <c r="E265" s="1088" t="s">
        <v>3354</v>
      </c>
      <c r="F265" s="1103">
        <v>0.92</v>
      </c>
    </row>
    <row r="266" spans="1:6" ht="12" customHeight="1">
      <c r="A266" s="1088" t="s">
        <v>5223</v>
      </c>
      <c r="B266" s="1089" t="s">
        <v>5224</v>
      </c>
      <c r="C266" s="1089" t="s">
        <v>2654</v>
      </c>
      <c r="D266" s="1088">
        <v>350</v>
      </c>
      <c r="E266" s="1088" t="s">
        <v>3354</v>
      </c>
      <c r="F266" s="1103">
        <v>4.21</v>
      </c>
    </row>
    <row r="267" spans="1:6" ht="12" customHeight="1">
      <c r="A267" s="1088" t="s">
        <v>5225</v>
      </c>
      <c r="B267" s="1089" t="s">
        <v>5226</v>
      </c>
      <c r="C267" s="1089" t="s">
        <v>2654</v>
      </c>
      <c r="D267" s="1088">
        <v>500</v>
      </c>
      <c r="E267" s="1088" t="s">
        <v>3354</v>
      </c>
      <c r="F267" s="1103">
        <v>3.47</v>
      </c>
    </row>
    <row r="268" spans="1:6" ht="12" customHeight="1">
      <c r="A268" s="1088" t="s">
        <v>5227</v>
      </c>
      <c r="B268" s="1089" t="s">
        <v>5228</v>
      </c>
      <c r="C268" s="1089" t="s">
        <v>2655</v>
      </c>
      <c r="D268" s="1088">
        <v>2000</v>
      </c>
      <c r="E268" s="1088" t="s">
        <v>3354</v>
      </c>
      <c r="F268" s="1103">
        <v>0.81</v>
      </c>
    </row>
    <row r="269" spans="1:6" ht="12" customHeight="1">
      <c r="A269" s="1088" t="s">
        <v>5229</v>
      </c>
      <c r="B269" s="1089" t="s">
        <v>5230</v>
      </c>
      <c r="C269" s="1089" t="s">
        <v>2656</v>
      </c>
      <c r="D269" s="1088">
        <v>250</v>
      </c>
      <c r="E269" s="1088" t="s">
        <v>3354</v>
      </c>
      <c r="F269" s="1103">
        <v>8.5112905069124434</v>
      </c>
    </row>
    <row r="270" spans="1:6" ht="12" customHeight="1">
      <c r="A270" s="1088" t="s">
        <v>5231</v>
      </c>
      <c r="B270" s="1089" t="s">
        <v>5232</v>
      </c>
      <c r="C270" s="1089" t="s">
        <v>2656</v>
      </c>
      <c r="D270" s="1088">
        <v>2000</v>
      </c>
      <c r="E270" s="1088" t="s">
        <v>3354</v>
      </c>
      <c r="F270" s="1103">
        <v>0.83</v>
      </c>
    </row>
    <row r="271" spans="1:6" ht="12" customHeight="1">
      <c r="A271" s="1088" t="s">
        <v>5233</v>
      </c>
      <c r="B271" s="1089" t="s">
        <v>5234</v>
      </c>
      <c r="C271" s="1089" t="s">
        <v>1680</v>
      </c>
      <c r="D271" s="1088">
        <v>1000</v>
      </c>
      <c r="E271" s="1088" t="s">
        <v>3354</v>
      </c>
      <c r="F271" s="1103">
        <v>1.73</v>
      </c>
    </row>
    <row r="272" spans="1:6" ht="12" customHeight="1">
      <c r="A272" s="1088" t="s">
        <v>1630</v>
      </c>
      <c r="B272" s="1089" t="s">
        <v>1631</v>
      </c>
      <c r="C272" s="1089" t="s">
        <v>4519</v>
      </c>
      <c r="D272" s="1088">
        <v>300</v>
      </c>
      <c r="E272" s="1088" t="s">
        <v>3354</v>
      </c>
      <c r="F272" s="1103">
        <v>7.81</v>
      </c>
    </row>
    <row r="273" spans="1:6" ht="12" customHeight="1">
      <c r="A273" s="1088" t="s">
        <v>1632</v>
      </c>
      <c r="B273" s="1089" t="s">
        <v>1633</v>
      </c>
      <c r="C273" s="1089" t="s">
        <v>4519</v>
      </c>
      <c r="D273" s="1088">
        <v>400</v>
      </c>
      <c r="E273" s="1088" t="s">
        <v>3354</v>
      </c>
      <c r="F273" s="1103">
        <v>4.76</v>
      </c>
    </row>
    <row r="274" spans="1:6" ht="12" customHeight="1">
      <c r="A274" s="1088" t="s">
        <v>5235</v>
      </c>
      <c r="B274" s="1089" t="s">
        <v>5236</v>
      </c>
      <c r="C274" s="1089" t="s">
        <v>2084</v>
      </c>
      <c r="D274" s="1088">
        <v>2500</v>
      </c>
      <c r="E274" s="1088" t="s">
        <v>3354</v>
      </c>
      <c r="F274" s="1103">
        <v>0.54</v>
      </c>
    </row>
    <row r="275" spans="1:6" ht="12" customHeight="1">
      <c r="A275" s="1088" t="s">
        <v>1634</v>
      </c>
      <c r="B275" s="1089" t="s">
        <v>1635</v>
      </c>
      <c r="C275" s="1089" t="s">
        <v>3357</v>
      </c>
      <c r="D275" s="1088">
        <v>1000</v>
      </c>
      <c r="E275" s="1088" t="s">
        <v>3354</v>
      </c>
      <c r="F275" s="1103">
        <v>1.7927027702702703</v>
      </c>
    </row>
    <row r="276" spans="1:6" ht="12" customHeight="1">
      <c r="A276" s="1088" t="s">
        <v>5237</v>
      </c>
      <c r="B276" s="1089" t="s">
        <v>5238</v>
      </c>
      <c r="C276" s="1089" t="s">
        <v>3951</v>
      </c>
      <c r="D276" s="1088">
        <v>800</v>
      </c>
      <c r="E276" s="1088" t="s">
        <v>3354</v>
      </c>
      <c r="F276" s="1103">
        <v>1.82</v>
      </c>
    </row>
    <row r="277" spans="1:6" ht="12" customHeight="1">
      <c r="A277" s="1088" t="s">
        <v>5239</v>
      </c>
      <c r="B277" s="1089" t="s">
        <v>5240</v>
      </c>
      <c r="C277" s="1089" t="s">
        <v>3358</v>
      </c>
      <c r="D277" s="1088">
        <v>800</v>
      </c>
      <c r="E277" s="1088" t="s">
        <v>3354</v>
      </c>
      <c r="F277" s="1103">
        <v>1.54</v>
      </c>
    </row>
    <row r="278" spans="1:6" ht="12" customHeight="1">
      <c r="A278" s="1088" t="s">
        <v>5241</v>
      </c>
      <c r="B278" s="1089" t="s">
        <v>5242</v>
      </c>
      <c r="C278" s="1089" t="s">
        <v>3358</v>
      </c>
      <c r="D278" s="1088">
        <v>1000</v>
      </c>
      <c r="E278" s="1088" t="s">
        <v>3354</v>
      </c>
      <c r="F278" s="1103">
        <v>1.1200000000000001</v>
      </c>
    </row>
    <row r="279" spans="1:6" ht="12" customHeight="1">
      <c r="A279" s="1088" t="s">
        <v>5243</v>
      </c>
      <c r="B279" s="1089" t="s">
        <v>3356</v>
      </c>
      <c r="C279" s="1089" t="s">
        <v>3357</v>
      </c>
      <c r="D279" s="1088">
        <v>350</v>
      </c>
      <c r="E279" s="1088" t="s">
        <v>3354</v>
      </c>
      <c r="F279" s="1103">
        <v>0</v>
      </c>
    </row>
    <row r="280" spans="1:6" ht="12" customHeight="1">
      <c r="A280" s="1088" t="s">
        <v>3293</v>
      </c>
      <c r="B280" s="1089" t="s">
        <v>3294</v>
      </c>
      <c r="C280" s="1089" t="s">
        <v>1001</v>
      </c>
      <c r="D280" s="1088">
        <v>1000</v>
      </c>
      <c r="E280" s="1088" t="s">
        <v>5304</v>
      </c>
      <c r="F280" s="1103">
        <v>4.8194521002386637</v>
      </c>
    </row>
    <row r="281" spans="1:6" ht="12" customHeight="1">
      <c r="A281" s="1088" t="s">
        <v>3298</v>
      </c>
      <c r="B281" s="1089" t="s">
        <v>1981</v>
      </c>
      <c r="C281" s="1089" t="s">
        <v>82</v>
      </c>
      <c r="D281" s="1088">
        <v>150</v>
      </c>
      <c r="E281" s="1088" t="s">
        <v>4925</v>
      </c>
      <c r="F281" s="1103">
        <v>30.146571428571427</v>
      </c>
    </row>
    <row r="282" spans="1:6" ht="12" customHeight="1">
      <c r="A282" s="1088" t="s">
        <v>4923</v>
      </c>
      <c r="B282" s="1089" t="s">
        <v>1982</v>
      </c>
      <c r="C282" s="1089" t="s">
        <v>82</v>
      </c>
      <c r="D282" s="1088">
        <v>150</v>
      </c>
      <c r="E282" s="1088" t="s">
        <v>4925</v>
      </c>
      <c r="F282" s="1103">
        <v>29.183993055555554</v>
      </c>
    </row>
    <row r="283" spans="1:6" ht="12" customHeight="1">
      <c r="A283" s="1088" t="s">
        <v>3299</v>
      </c>
      <c r="B283" s="1089" t="s">
        <v>1983</v>
      </c>
      <c r="C283" s="1089" t="s">
        <v>4025</v>
      </c>
      <c r="D283" s="1088">
        <v>400</v>
      </c>
      <c r="E283" s="1088" t="s">
        <v>4925</v>
      </c>
      <c r="F283" s="1103">
        <v>0</v>
      </c>
    </row>
    <row r="284" spans="1:6">
      <c r="A284" s="1088" t="s">
        <v>3300</v>
      </c>
      <c r="B284" s="1089" t="s">
        <v>427</v>
      </c>
      <c r="C284" s="1089" t="s">
        <v>4025</v>
      </c>
      <c r="D284" s="1088">
        <v>400</v>
      </c>
      <c r="E284" s="1088" t="s">
        <v>4925</v>
      </c>
      <c r="F284" s="1103">
        <v>14.51925187032419</v>
      </c>
    </row>
    <row r="285" spans="1:6" ht="12" customHeight="1">
      <c r="A285" s="1088" t="s">
        <v>3301</v>
      </c>
      <c r="B285" s="1089" t="s">
        <v>428</v>
      </c>
      <c r="C285" s="1089" t="s">
        <v>4025</v>
      </c>
      <c r="D285" s="1088">
        <v>400</v>
      </c>
      <c r="E285" s="1088" t="s">
        <v>4925</v>
      </c>
      <c r="F285" s="1103">
        <v>22.073524355300858</v>
      </c>
    </row>
    <row r="286" spans="1:6" ht="12" customHeight="1">
      <c r="A286" s="1088" t="s">
        <v>2057</v>
      </c>
      <c r="B286" s="1089" t="s">
        <v>3127</v>
      </c>
      <c r="C286" s="1089" t="s">
        <v>4025</v>
      </c>
      <c r="D286" s="1088">
        <v>300</v>
      </c>
      <c r="E286" s="1088" t="s">
        <v>4925</v>
      </c>
      <c r="F286" s="1103">
        <v>19.131822222222223</v>
      </c>
    </row>
    <row r="287" spans="1:6" ht="12" customHeight="1">
      <c r="A287" s="1088" t="s">
        <v>4408</v>
      </c>
      <c r="B287" s="1089" t="s">
        <v>3128</v>
      </c>
      <c r="C287" s="1089" t="s">
        <v>4025</v>
      </c>
      <c r="D287" s="1088">
        <v>300</v>
      </c>
      <c r="E287" s="1088" t="s">
        <v>4925</v>
      </c>
      <c r="F287" s="1103">
        <v>177.11819078947369</v>
      </c>
    </row>
    <row r="288" spans="1:6" ht="12" customHeight="1">
      <c r="A288" s="1088" t="s">
        <v>4409</v>
      </c>
      <c r="B288" s="1089" t="s">
        <v>1782</v>
      </c>
      <c r="C288" s="1089" t="s">
        <v>82</v>
      </c>
      <c r="D288" s="1088">
        <v>200</v>
      </c>
      <c r="E288" s="1088" t="s">
        <v>4925</v>
      </c>
      <c r="F288" s="1103">
        <v>29.611359223300973</v>
      </c>
    </row>
    <row r="289" spans="1:6" ht="12" customHeight="1">
      <c r="A289" s="1088" t="s">
        <v>4410</v>
      </c>
      <c r="B289" s="1089" t="s">
        <v>1783</v>
      </c>
      <c r="C289" s="1089" t="s">
        <v>82</v>
      </c>
      <c r="D289" s="1088">
        <v>150</v>
      </c>
      <c r="E289" s="1088" t="s">
        <v>4925</v>
      </c>
      <c r="F289" s="1103">
        <v>29.654899999999998</v>
      </c>
    </row>
    <row r="290" spans="1:6" ht="12" customHeight="1">
      <c r="A290" s="1088" t="s">
        <v>4411</v>
      </c>
      <c r="B290" s="1089" t="s">
        <v>1784</v>
      </c>
      <c r="C290" s="1089" t="s">
        <v>82</v>
      </c>
      <c r="D290" s="1088">
        <v>150</v>
      </c>
      <c r="E290" s="1088" t="s">
        <v>4925</v>
      </c>
      <c r="F290" s="1103">
        <v>0</v>
      </c>
    </row>
    <row r="291" spans="1:6" ht="12" customHeight="1">
      <c r="A291" s="1088" t="s">
        <v>1888</v>
      </c>
      <c r="B291" s="1089" t="s">
        <v>1887</v>
      </c>
      <c r="C291" s="1089" t="s">
        <v>4025</v>
      </c>
      <c r="D291" s="1088">
        <v>250</v>
      </c>
      <c r="E291" s="1088" t="s">
        <v>4925</v>
      </c>
      <c r="F291" s="1103">
        <v>0</v>
      </c>
    </row>
    <row r="292" spans="1:6" ht="12" customHeight="1">
      <c r="A292" s="1088" t="s">
        <v>1891</v>
      </c>
      <c r="B292" s="1089" t="s">
        <v>1890</v>
      </c>
      <c r="C292" s="1089" t="s">
        <v>4025</v>
      </c>
      <c r="D292" s="1088">
        <v>250</v>
      </c>
      <c r="E292" s="1088" t="s">
        <v>4925</v>
      </c>
      <c r="F292" s="1103">
        <v>0</v>
      </c>
    </row>
    <row r="293" spans="1:6" ht="12" customHeight="1">
      <c r="A293" s="1088" t="s">
        <v>3344</v>
      </c>
      <c r="B293" s="1089" t="s">
        <v>4022</v>
      </c>
      <c r="C293" s="1089" t="s">
        <v>3884</v>
      </c>
      <c r="D293" s="1088">
        <v>100</v>
      </c>
      <c r="E293" s="1088" t="s">
        <v>4925</v>
      </c>
      <c r="F293" s="1103">
        <v>0</v>
      </c>
    </row>
    <row r="294" spans="1:6" ht="12" customHeight="1">
      <c r="A294" s="1088" t="s">
        <v>3346</v>
      </c>
      <c r="B294" s="1089" t="s">
        <v>4048</v>
      </c>
      <c r="C294" s="1089" t="s">
        <v>3884</v>
      </c>
      <c r="D294" s="1088">
        <v>100</v>
      </c>
      <c r="E294" s="1088" t="s">
        <v>4925</v>
      </c>
      <c r="F294" s="1103">
        <v>0</v>
      </c>
    </row>
    <row r="295" spans="1:6" ht="12" customHeight="1">
      <c r="A295" s="1088" t="s">
        <v>154</v>
      </c>
      <c r="B295" s="1089" t="s">
        <v>4020</v>
      </c>
      <c r="C295" s="1089" t="s">
        <v>3884</v>
      </c>
      <c r="D295" s="1088">
        <v>150</v>
      </c>
      <c r="E295" s="1088" t="s">
        <v>4925</v>
      </c>
      <c r="F295" s="1103">
        <v>0</v>
      </c>
    </row>
    <row r="296" spans="1:6" ht="12" customHeight="1">
      <c r="A296" s="1088" t="s">
        <v>156</v>
      </c>
      <c r="B296" s="1089" t="s">
        <v>4021</v>
      </c>
      <c r="C296" s="1089" t="s">
        <v>3884</v>
      </c>
      <c r="D296" s="1088">
        <v>150</v>
      </c>
      <c r="E296" s="1088" t="s">
        <v>4925</v>
      </c>
      <c r="F296" s="1103">
        <v>0</v>
      </c>
    </row>
    <row r="297" spans="1:6" ht="12" customHeight="1">
      <c r="A297" s="1088" t="s">
        <v>730</v>
      </c>
      <c r="B297" s="1089" t="s">
        <v>3389</v>
      </c>
      <c r="C297" s="1089" t="s">
        <v>732</v>
      </c>
      <c r="D297" s="1088">
        <v>150</v>
      </c>
      <c r="E297" s="1088" t="s">
        <v>4925</v>
      </c>
      <c r="F297" s="1103">
        <v>0</v>
      </c>
    </row>
    <row r="298" spans="1:6" ht="12" customHeight="1">
      <c r="A298" s="1088" t="s">
        <v>731</v>
      </c>
      <c r="B298" s="1089" t="s">
        <v>1043</v>
      </c>
      <c r="C298" s="1089" t="s">
        <v>733</v>
      </c>
      <c r="D298" s="1088">
        <v>150</v>
      </c>
      <c r="E298" s="1088" t="s">
        <v>4925</v>
      </c>
      <c r="F298" s="1103">
        <v>18.45</v>
      </c>
    </row>
    <row r="299" spans="1:6" ht="12" customHeight="1">
      <c r="A299" s="1088" t="s">
        <v>4788</v>
      </c>
      <c r="B299" s="1089" t="s">
        <v>4789</v>
      </c>
      <c r="C299" s="1089" t="s">
        <v>3183</v>
      </c>
      <c r="D299" s="1088">
        <v>50</v>
      </c>
      <c r="E299" s="1088" t="s">
        <v>3354</v>
      </c>
      <c r="F299" s="1103">
        <v>62.871450454545453</v>
      </c>
    </row>
    <row r="300" spans="1:6" ht="12" customHeight="1">
      <c r="A300" s="1088" t="s">
        <v>4790</v>
      </c>
      <c r="B300" s="1089" t="s">
        <v>4791</v>
      </c>
      <c r="C300" s="1089" t="s">
        <v>3184</v>
      </c>
      <c r="D300" s="1088">
        <v>50</v>
      </c>
      <c r="E300" s="1088" t="s">
        <v>3354</v>
      </c>
      <c r="F300" s="1103">
        <v>62.297185365853657</v>
      </c>
    </row>
    <row r="301" spans="1:6" ht="12" customHeight="1">
      <c r="A301" s="1088" t="s">
        <v>4792</v>
      </c>
      <c r="B301" s="1089" t="s">
        <v>4793</v>
      </c>
      <c r="C301" s="1089" t="s">
        <v>3181</v>
      </c>
      <c r="D301" s="1088">
        <v>200</v>
      </c>
      <c r="E301" s="1088" t="s">
        <v>3354</v>
      </c>
      <c r="F301" s="1103">
        <v>9.4058570707070714</v>
      </c>
    </row>
    <row r="302" spans="1:6" ht="12" customHeight="1">
      <c r="A302" s="1088" t="s">
        <v>4794</v>
      </c>
      <c r="B302" s="1089" t="s">
        <v>4795</v>
      </c>
      <c r="C302" s="1089" t="s">
        <v>3182</v>
      </c>
      <c r="D302" s="1088">
        <v>200</v>
      </c>
      <c r="E302" s="1088" t="s">
        <v>3354</v>
      </c>
      <c r="F302" s="1103">
        <v>9.4074264285714282</v>
      </c>
    </row>
    <row r="303" spans="1:6" ht="12" customHeight="1">
      <c r="A303" s="1088" t="s">
        <v>3465</v>
      </c>
      <c r="B303" s="1089" t="s">
        <v>1944</v>
      </c>
      <c r="C303" s="1089" t="s">
        <v>705</v>
      </c>
      <c r="D303" s="1088">
        <v>70</v>
      </c>
      <c r="E303" s="1088" t="s">
        <v>4925</v>
      </c>
      <c r="F303" s="1103">
        <v>115.70224137931034</v>
      </c>
    </row>
    <row r="304" spans="1:6" ht="12" customHeight="1">
      <c r="A304" s="1088" t="s">
        <v>503</v>
      </c>
      <c r="B304" s="1089" t="s">
        <v>4603</v>
      </c>
      <c r="C304" s="1089" t="s">
        <v>111</v>
      </c>
      <c r="D304" s="1088">
        <v>100</v>
      </c>
      <c r="E304" s="1088" t="s">
        <v>4925</v>
      </c>
      <c r="F304" s="1103">
        <v>0</v>
      </c>
    </row>
    <row r="305" spans="1:6" ht="12" customHeight="1">
      <c r="A305" s="1088" t="s">
        <v>5046</v>
      </c>
      <c r="B305" s="1089" t="s">
        <v>4604</v>
      </c>
      <c r="C305" s="1089" t="s">
        <v>2378</v>
      </c>
      <c r="D305" s="1088">
        <v>100</v>
      </c>
      <c r="E305" s="1088" t="s">
        <v>4925</v>
      </c>
      <c r="F305" s="1103">
        <v>0</v>
      </c>
    </row>
    <row r="306" spans="1:6" ht="12" customHeight="1">
      <c r="A306" s="1088" t="s">
        <v>4419</v>
      </c>
      <c r="B306" s="1089" t="s">
        <v>1903</v>
      </c>
      <c r="C306" s="1089" t="s">
        <v>2379</v>
      </c>
      <c r="D306" s="1088">
        <v>100</v>
      </c>
      <c r="E306" s="1088" t="s">
        <v>4925</v>
      </c>
      <c r="F306" s="1103">
        <v>0</v>
      </c>
    </row>
    <row r="307" spans="1:6" ht="12" customHeight="1">
      <c r="A307" s="1088" t="s">
        <v>5179</v>
      </c>
      <c r="B307" s="1089" t="s">
        <v>3459</v>
      </c>
      <c r="C307" s="1089" t="s">
        <v>770</v>
      </c>
      <c r="D307" s="1088">
        <v>250</v>
      </c>
      <c r="E307" s="1088" t="s">
        <v>4925</v>
      </c>
      <c r="F307" s="1103">
        <v>3.1324999999999998</v>
      </c>
    </row>
    <row r="308" spans="1:6" ht="12" customHeight="1">
      <c r="A308" s="1088" t="s">
        <v>5180</v>
      </c>
      <c r="B308" s="1089" t="s">
        <v>2107</v>
      </c>
      <c r="C308" s="1089" t="s">
        <v>3849</v>
      </c>
      <c r="D308" s="1088">
        <v>250</v>
      </c>
      <c r="E308" s="1088" t="s">
        <v>4925</v>
      </c>
      <c r="F308" s="1103">
        <v>2.79</v>
      </c>
    </row>
    <row r="309" spans="1:6" ht="12" customHeight="1">
      <c r="A309" s="1088" t="s">
        <v>3466</v>
      </c>
      <c r="B309" s="1089" t="s">
        <v>4202</v>
      </c>
      <c r="C309" s="1089" t="s">
        <v>4049</v>
      </c>
      <c r="D309" s="1088">
        <v>300</v>
      </c>
      <c r="E309" s="1088" t="s">
        <v>4926</v>
      </c>
      <c r="F309" s="1103">
        <v>0</v>
      </c>
    </row>
    <row r="310" spans="1:6" ht="12" customHeight="1">
      <c r="A310" s="1088" t="s">
        <v>3467</v>
      </c>
      <c r="B310" s="1089" t="s">
        <v>3279</v>
      </c>
      <c r="C310" s="1089" t="s">
        <v>2382</v>
      </c>
      <c r="D310" s="1088">
        <v>300</v>
      </c>
      <c r="E310" s="1088" t="s">
        <v>4926</v>
      </c>
      <c r="F310" s="1103">
        <v>0</v>
      </c>
    </row>
    <row r="311" spans="1:6" ht="12" customHeight="1">
      <c r="A311" s="1088" t="s">
        <v>3468</v>
      </c>
      <c r="B311" s="1089" t="s">
        <v>3288</v>
      </c>
      <c r="C311" s="1089" t="s">
        <v>771</v>
      </c>
      <c r="D311" s="1088">
        <v>400</v>
      </c>
      <c r="E311" s="1088" t="s">
        <v>4925</v>
      </c>
      <c r="F311" s="1103">
        <v>0</v>
      </c>
    </row>
    <row r="312" spans="1:6" ht="12" customHeight="1">
      <c r="A312" s="1088" t="s">
        <v>3469</v>
      </c>
      <c r="B312" s="1089" t="s">
        <v>1113</v>
      </c>
      <c r="C312" s="1089" t="s">
        <v>5084</v>
      </c>
      <c r="D312" s="1088">
        <v>400</v>
      </c>
      <c r="E312" s="1088" t="s">
        <v>4925</v>
      </c>
      <c r="F312" s="1103">
        <v>3.1491570073761856</v>
      </c>
    </row>
    <row r="313" spans="1:6" ht="12" customHeight="1">
      <c r="A313" s="1088" t="s">
        <v>3470</v>
      </c>
      <c r="B313" s="1089" t="s">
        <v>1950</v>
      </c>
      <c r="C313" s="1089" t="s">
        <v>2783</v>
      </c>
      <c r="D313" s="1088">
        <v>100</v>
      </c>
      <c r="E313" s="1088" t="s">
        <v>4925</v>
      </c>
      <c r="F313" s="1103">
        <v>0</v>
      </c>
    </row>
    <row r="314" spans="1:6" ht="12" customHeight="1">
      <c r="A314" s="1088" t="s">
        <v>5056</v>
      </c>
      <c r="B314" s="1089" t="s">
        <v>3512</v>
      </c>
      <c r="C314" s="1089" t="s">
        <v>2785</v>
      </c>
      <c r="D314" s="1088">
        <v>100</v>
      </c>
      <c r="E314" s="1088" t="s">
        <v>4925</v>
      </c>
      <c r="F314" s="1103">
        <v>0</v>
      </c>
    </row>
    <row r="315" spans="1:6" ht="12" customHeight="1">
      <c r="A315" s="1088" t="s">
        <v>589</v>
      </c>
      <c r="B315" s="1089" t="s">
        <v>6906</v>
      </c>
      <c r="C315" s="1089" t="s">
        <v>2067</v>
      </c>
      <c r="D315" s="1088">
        <v>200</v>
      </c>
      <c r="E315" s="1088" t="s">
        <v>4926</v>
      </c>
      <c r="F315" s="1103">
        <v>7.6</v>
      </c>
    </row>
    <row r="316" spans="1:6" ht="12" customHeight="1">
      <c r="A316" s="1088" t="s">
        <v>590</v>
      </c>
      <c r="B316" s="1089" t="s">
        <v>6907</v>
      </c>
      <c r="C316" s="1089" t="s">
        <v>3964</v>
      </c>
      <c r="D316" s="1088">
        <v>250</v>
      </c>
      <c r="E316" s="1088" t="s">
        <v>4926</v>
      </c>
      <c r="F316" s="1103">
        <v>0</v>
      </c>
    </row>
    <row r="317" spans="1:6" ht="12" customHeight="1">
      <c r="A317" s="1088" t="s">
        <v>591</v>
      </c>
      <c r="B317" s="1089" t="s">
        <v>6908</v>
      </c>
      <c r="C317" s="1089" t="s">
        <v>2321</v>
      </c>
      <c r="D317" s="1088">
        <v>700</v>
      </c>
      <c r="E317" s="1088" t="s">
        <v>4926</v>
      </c>
      <c r="F317" s="1103">
        <v>1.95</v>
      </c>
    </row>
    <row r="318" spans="1:6" ht="12" customHeight="1">
      <c r="A318" s="1088" t="s">
        <v>592</v>
      </c>
      <c r="B318" s="1089" t="s">
        <v>6909</v>
      </c>
      <c r="C318" s="1089" t="s">
        <v>2321</v>
      </c>
      <c r="D318" s="1088">
        <v>300</v>
      </c>
      <c r="E318" s="1088" t="s">
        <v>4926</v>
      </c>
      <c r="F318" s="1103">
        <v>5.08</v>
      </c>
    </row>
    <row r="319" spans="1:6" ht="12" customHeight="1">
      <c r="A319" s="1088" t="s">
        <v>593</v>
      </c>
      <c r="B319" s="1089" t="s">
        <v>6910</v>
      </c>
      <c r="C319" s="1089" t="s">
        <v>805</v>
      </c>
      <c r="D319" s="1088">
        <v>500</v>
      </c>
      <c r="E319" s="1088" t="s">
        <v>4926</v>
      </c>
      <c r="F319" s="1103">
        <v>0</v>
      </c>
    </row>
    <row r="320" spans="1:6" ht="12" customHeight="1">
      <c r="A320" s="1088" t="s">
        <v>594</v>
      </c>
      <c r="B320" s="1089" t="s">
        <v>6911</v>
      </c>
      <c r="C320" s="1089" t="s">
        <v>805</v>
      </c>
      <c r="D320" s="1088">
        <v>500</v>
      </c>
      <c r="E320" s="1088" t="s">
        <v>4926</v>
      </c>
      <c r="F320" s="1103">
        <v>0</v>
      </c>
    </row>
    <row r="321" spans="1:6" ht="12" customHeight="1">
      <c r="A321" s="1088" t="s">
        <v>4979</v>
      </c>
      <c r="B321" s="1089" t="s">
        <v>4758</v>
      </c>
      <c r="C321" s="1089" t="s">
        <v>2730</v>
      </c>
      <c r="D321" s="1088">
        <v>140</v>
      </c>
      <c r="E321" s="1088" t="s">
        <v>4926</v>
      </c>
      <c r="F321" s="1103">
        <v>0</v>
      </c>
    </row>
    <row r="322" spans="1:6" ht="12" customHeight="1">
      <c r="A322" s="1088" t="s">
        <v>4978</v>
      </c>
      <c r="B322" s="1089" t="s">
        <v>4280</v>
      </c>
      <c r="C322" s="1089" t="s">
        <v>2730</v>
      </c>
      <c r="D322" s="1088">
        <v>140</v>
      </c>
      <c r="E322" s="1088" t="s">
        <v>4926</v>
      </c>
      <c r="F322" s="1103">
        <v>0</v>
      </c>
    </row>
    <row r="323" spans="1:6" ht="12" customHeight="1">
      <c r="A323" s="1088" t="s">
        <v>3624</v>
      </c>
      <c r="B323" s="1089" t="s">
        <v>762</v>
      </c>
      <c r="C323" s="1089" t="s">
        <v>3934</v>
      </c>
      <c r="D323" s="1088">
        <v>180</v>
      </c>
      <c r="E323" s="1088" t="s">
        <v>4926</v>
      </c>
      <c r="F323" s="1103">
        <v>0</v>
      </c>
    </row>
    <row r="324" spans="1:6" ht="12" customHeight="1">
      <c r="A324" s="1088" t="s">
        <v>57</v>
      </c>
      <c r="B324" s="1089" t="s">
        <v>1429</v>
      </c>
      <c r="C324" s="1089" t="s">
        <v>3934</v>
      </c>
      <c r="D324" s="1088">
        <v>180</v>
      </c>
      <c r="E324" s="1088" t="s">
        <v>4926</v>
      </c>
      <c r="F324" s="1103">
        <v>0</v>
      </c>
    </row>
    <row r="325" spans="1:6" ht="12" customHeight="1">
      <c r="A325" s="1088" t="s">
        <v>4428</v>
      </c>
      <c r="B325" s="1089" t="s">
        <v>6912</v>
      </c>
      <c r="C325" s="1089" t="s">
        <v>4454</v>
      </c>
      <c r="D325" s="1088">
        <v>40</v>
      </c>
      <c r="E325" s="1088" t="s">
        <v>4926</v>
      </c>
      <c r="F325" s="1103">
        <v>0</v>
      </c>
    </row>
    <row r="326" spans="1:6" ht="12" customHeight="1">
      <c r="A326" s="1088" t="s">
        <v>595</v>
      </c>
      <c r="B326" s="1089" t="s">
        <v>1537</v>
      </c>
      <c r="C326" s="1089" t="s">
        <v>3791</v>
      </c>
      <c r="D326" s="1088">
        <v>100</v>
      </c>
      <c r="E326" s="1088" t="s">
        <v>4926</v>
      </c>
      <c r="F326" s="1103">
        <v>78.109899999999996</v>
      </c>
    </row>
    <row r="327" spans="1:6" ht="12" customHeight="1">
      <c r="A327" s="1088" t="s">
        <v>596</v>
      </c>
      <c r="B327" s="1089" t="s">
        <v>983</v>
      </c>
      <c r="C327" s="1089" t="s">
        <v>4088</v>
      </c>
      <c r="D327" s="1088">
        <v>100</v>
      </c>
      <c r="E327" s="1088" t="s">
        <v>4926</v>
      </c>
      <c r="F327" s="1103">
        <v>10.514624999999999</v>
      </c>
    </row>
    <row r="328" spans="1:6" ht="12" customHeight="1">
      <c r="A328" s="1088" t="s">
        <v>597</v>
      </c>
      <c r="B328" s="1089" t="s">
        <v>3958</v>
      </c>
      <c r="C328" s="1089" t="s">
        <v>5401</v>
      </c>
      <c r="D328" s="1088">
        <v>100</v>
      </c>
      <c r="E328" s="1088" t="s">
        <v>4926</v>
      </c>
      <c r="F328" s="1103">
        <v>0</v>
      </c>
    </row>
    <row r="329" spans="1:6" ht="12" customHeight="1">
      <c r="A329" s="1088" t="s">
        <v>598</v>
      </c>
      <c r="B329" s="1089" t="s">
        <v>495</v>
      </c>
      <c r="C329" s="1089" t="s">
        <v>3873</v>
      </c>
      <c r="D329" s="1088">
        <v>100</v>
      </c>
      <c r="E329" s="1088" t="s">
        <v>4926</v>
      </c>
      <c r="F329" s="1103">
        <v>13.523142857142858</v>
      </c>
    </row>
    <row r="330" spans="1:6" ht="12" customHeight="1">
      <c r="A330" s="1088" t="s">
        <v>599</v>
      </c>
      <c r="B330" s="1089" t="s">
        <v>1539</v>
      </c>
      <c r="C330" s="1089" t="s">
        <v>2778</v>
      </c>
      <c r="D330" s="1088">
        <v>200</v>
      </c>
      <c r="E330" s="1088" t="s">
        <v>4926</v>
      </c>
      <c r="F330" s="1103">
        <v>25.637111111111114</v>
      </c>
    </row>
    <row r="331" spans="1:6" ht="12" customHeight="1">
      <c r="A331" s="1088" t="s">
        <v>4427</v>
      </c>
      <c r="B331" s="1089" t="s">
        <v>1682</v>
      </c>
      <c r="C331" s="1089" t="s">
        <v>5395</v>
      </c>
      <c r="D331" s="1088">
        <v>500</v>
      </c>
      <c r="E331" s="1088" t="s">
        <v>3354</v>
      </c>
      <c r="F331" s="1103">
        <v>2.9698214285714286</v>
      </c>
    </row>
    <row r="332" spans="1:6" ht="12" customHeight="1">
      <c r="A332" s="1088" t="s">
        <v>4431</v>
      </c>
      <c r="B332" s="1089" t="s">
        <v>1684</v>
      </c>
      <c r="C332" s="1089" t="s">
        <v>3696</v>
      </c>
      <c r="D332" s="1088">
        <v>300</v>
      </c>
      <c r="E332" s="1088" t="s">
        <v>3354</v>
      </c>
      <c r="F332" s="1103">
        <v>4.3247882629107988</v>
      </c>
    </row>
    <row r="333" spans="1:6" ht="12" customHeight="1">
      <c r="A333" s="1088" t="s">
        <v>4430</v>
      </c>
      <c r="B333" s="1089" t="s">
        <v>1623</v>
      </c>
      <c r="C333" s="1089" t="s">
        <v>1673</v>
      </c>
      <c r="D333" s="1088">
        <v>100</v>
      </c>
      <c r="E333" s="1088" t="s">
        <v>3354</v>
      </c>
      <c r="F333" s="1103">
        <v>17.884171844660194</v>
      </c>
    </row>
    <row r="334" spans="1:6" ht="12" customHeight="1">
      <c r="A334" s="1088" t="s">
        <v>2645</v>
      </c>
      <c r="B334" s="1089" t="s">
        <v>1625</v>
      </c>
      <c r="C334" s="1089" t="s">
        <v>1674</v>
      </c>
      <c r="D334" s="1088">
        <v>100</v>
      </c>
      <c r="E334" s="1088" t="s">
        <v>3354</v>
      </c>
      <c r="F334" s="1103">
        <v>17.878814960629921</v>
      </c>
    </row>
    <row r="335" spans="1:6" ht="12" customHeight="1">
      <c r="A335" s="1088" t="s">
        <v>600</v>
      </c>
      <c r="B335" s="1089" t="s">
        <v>1686</v>
      </c>
      <c r="C335" s="1089" t="s">
        <v>1419</v>
      </c>
      <c r="D335" s="1088">
        <v>70</v>
      </c>
      <c r="E335" s="1088" t="s">
        <v>3354</v>
      </c>
      <c r="F335" s="1103">
        <v>0</v>
      </c>
    </row>
    <row r="336" spans="1:6" ht="12" customHeight="1">
      <c r="A336" s="1088" t="s">
        <v>601</v>
      </c>
      <c r="B336" s="1089" t="s">
        <v>1688</v>
      </c>
      <c r="C336" s="1089" t="s">
        <v>1420</v>
      </c>
      <c r="D336" s="1088">
        <v>70</v>
      </c>
      <c r="E336" s="1088" t="s">
        <v>3354</v>
      </c>
      <c r="F336" s="1103">
        <v>0</v>
      </c>
    </row>
    <row r="337" spans="1:6" ht="12" customHeight="1">
      <c r="A337" s="1088" t="s">
        <v>602</v>
      </c>
      <c r="B337" s="1089" t="s">
        <v>1690</v>
      </c>
      <c r="C337" s="1089" t="s">
        <v>1421</v>
      </c>
      <c r="D337" s="1088">
        <v>1500</v>
      </c>
      <c r="E337" s="1088" t="s">
        <v>3354</v>
      </c>
      <c r="F337" s="1103">
        <v>0</v>
      </c>
    </row>
    <row r="338" spans="1:6" ht="12" customHeight="1">
      <c r="A338" s="1088" t="s">
        <v>603</v>
      </c>
      <c r="B338" s="1089" t="s">
        <v>5392</v>
      </c>
      <c r="C338" s="1089" t="s">
        <v>1422</v>
      </c>
      <c r="D338" s="1088">
        <v>500</v>
      </c>
      <c r="E338" s="1088" t="s">
        <v>3354</v>
      </c>
      <c r="F338" s="1103">
        <v>2.8370310937499998</v>
      </c>
    </row>
    <row r="339" spans="1:6" ht="12" customHeight="1">
      <c r="A339" s="1088" t="s">
        <v>5181</v>
      </c>
      <c r="B339" s="1089" t="s">
        <v>5394</v>
      </c>
      <c r="C339" s="1089" t="s">
        <v>4525</v>
      </c>
      <c r="D339" s="1088">
        <v>1500</v>
      </c>
      <c r="E339" s="1088" t="s">
        <v>3354</v>
      </c>
      <c r="F339" s="1103">
        <v>0</v>
      </c>
    </row>
    <row r="340" spans="1:6" ht="12" customHeight="1">
      <c r="A340" s="1088" t="s">
        <v>4276</v>
      </c>
      <c r="B340" s="1089" t="s">
        <v>1063</v>
      </c>
      <c r="C340" s="1089" t="s">
        <v>3695</v>
      </c>
      <c r="D340" s="1088">
        <v>45</v>
      </c>
      <c r="E340" s="1088" t="s">
        <v>4925</v>
      </c>
      <c r="F340" s="1103">
        <v>109.2</v>
      </c>
    </row>
    <row r="341" spans="1:6" ht="12" customHeight="1">
      <c r="A341" s="1088" t="s">
        <v>4277</v>
      </c>
      <c r="B341" s="1089" t="s">
        <v>1526</v>
      </c>
      <c r="C341" s="1089" t="s">
        <v>3695</v>
      </c>
      <c r="D341" s="1088">
        <v>45</v>
      </c>
      <c r="E341" s="1088" t="s">
        <v>4925</v>
      </c>
      <c r="F341" s="1103">
        <v>27.554047619047619</v>
      </c>
    </row>
    <row r="342" spans="1:6" ht="12" customHeight="1">
      <c r="A342" s="1088" t="s">
        <v>5030</v>
      </c>
      <c r="B342" s="1089" t="s">
        <v>5031</v>
      </c>
      <c r="C342" s="1089" t="s">
        <v>1520</v>
      </c>
      <c r="D342" s="1088">
        <v>2000</v>
      </c>
      <c r="E342" s="1088" t="s">
        <v>3354</v>
      </c>
      <c r="F342" s="1103">
        <v>1.3</v>
      </c>
    </row>
    <row r="343" spans="1:6" ht="12" customHeight="1">
      <c r="A343" s="1088" t="s">
        <v>4796</v>
      </c>
      <c r="B343" s="1089" t="s">
        <v>4797</v>
      </c>
      <c r="C343" s="1089" t="s">
        <v>5149</v>
      </c>
      <c r="D343" s="1088">
        <v>3000</v>
      </c>
      <c r="E343" s="1088" t="s">
        <v>3354</v>
      </c>
      <c r="F343" s="1103">
        <v>2.1</v>
      </c>
    </row>
    <row r="344" spans="1:6" ht="12" customHeight="1">
      <c r="A344" s="1088" t="s">
        <v>4798</v>
      </c>
      <c r="B344" s="1089" t="s">
        <v>4799</v>
      </c>
      <c r="C344" s="1089" t="s">
        <v>5149</v>
      </c>
      <c r="D344" s="1088">
        <v>2000</v>
      </c>
      <c r="E344" s="1088" t="s">
        <v>3354</v>
      </c>
      <c r="F344" s="1103">
        <v>2.5499999999999998</v>
      </c>
    </row>
    <row r="345" spans="1:6" ht="12" customHeight="1">
      <c r="A345" s="1088" t="s">
        <v>4800</v>
      </c>
      <c r="B345" s="1089" t="s">
        <v>4801</v>
      </c>
      <c r="C345" s="1089" t="s">
        <v>5149</v>
      </c>
      <c r="D345" s="1088">
        <v>3000</v>
      </c>
      <c r="E345" s="1088" t="s">
        <v>3354</v>
      </c>
      <c r="F345" s="1103">
        <v>2.1800000000000002</v>
      </c>
    </row>
    <row r="346" spans="1:6" ht="12" customHeight="1">
      <c r="A346" s="1088" t="s">
        <v>4802</v>
      </c>
      <c r="B346" s="1089" t="s">
        <v>4803</v>
      </c>
      <c r="C346" s="1089" t="s">
        <v>5149</v>
      </c>
      <c r="D346" s="1088">
        <v>3000</v>
      </c>
      <c r="E346" s="1088" t="s">
        <v>3354</v>
      </c>
      <c r="F346" s="1103">
        <v>2.2999999999999998</v>
      </c>
    </row>
    <row r="347" spans="1:6" ht="12" customHeight="1">
      <c r="A347" s="1088" t="s">
        <v>654</v>
      </c>
      <c r="B347" s="1089" t="s">
        <v>1580</v>
      </c>
      <c r="C347" s="1089" t="s">
        <v>5047</v>
      </c>
      <c r="D347" s="1088">
        <v>1</v>
      </c>
      <c r="E347" s="1088" t="s">
        <v>5304</v>
      </c>
      <c r="F347" s="1103">
        <v>0</v>
      </c>
    </row>
    <row r="348" spans="1:6" ht="12" customHeight="1">
      <c r="A348" s="1088" t="s">
        <v>655</v>
      </c>
      <c r="B348" s="1089" t="s">
        <v>3881</v>
      </c>
      <c r="C348" s="1089" t="s">
        <v>3579</v>
      </c>
      <c r="D348" s="1088">
        <v>1</v>
      </c>
      <c r="E348" s="1088" t="s">
        <v>4925</v>
      </c>
      <c r="F348" s="1103">
        <v>0</v>
      </c>
    </row>
    <row r="349" spans="1:6" ht="12" customHeight="1">
      <c r="A349" s="1088" t="s">
        <v>581</v>
      </c>
      <c r="B349" s="1089" t="s">
        <v>3284</v>
      </c>
      <c r="C349" s="1089" t="s">
        <v>4173</v>
      </c>
      <c r="D349" s="1088">
        <v>100</v>
      </c>
      <c r="E349" s="1088" t="s">
        <v>4925</v>
      </c>
      <c r="F349" s="1103">
        <v>2.0534567901234566</v>
      </c>
    </row>
    <row r="350" spans="1:6" ht="12" customHeight="1">
      <c r="A350" s="1088" t="s">
        <v>582</v>
      </c>
      <c r="B350" s="1089" t="s">
        <v>3285</v>
      </c>
      <c r="C350" s="1089" t="s">
        <v>3962</v>
      </c>
      <c r="D350" s="1088">
        <v>100</v>
      </c>
      <c r="E350" s="1088" t="s">
        <v>4925</v>
      </c>
      <c r="F350" s="1103">
        <v>0</v>
      </c>
    </row>
    <row r="351" spans="1:6" ht="12" customHeight="1">
      <c r="A351" s="1088" t="s">
        <v>3701</v>
      </c>
      <c r="B351" s="1089" t="s">
        <v>3280</v>
      </c>
      <c r="C351" s="1089" t="s">
        <v>2168</v>
      </c>
      <c r="D351" s="1088">
        <v>100</v>
      </c>
      <c r="E351" s="1088" t="s">
        <v>4925</v>
      </c>
      <c r="F351" s="1103">
        <v>0</v>
      </c>
    </row>
    <row r="352" spans="1:6" ht="12" customHeight="1">
      <c r="A352" s="1088" t="s">
        <v>3702</v>
      </c>
      <c r="B352" s="1089" t="s">
        <v>3282</v>
      </c>
      <c r="C352" s="1089" t="s">
        <v>2703</v>
      </c>
      <c r="D352" s="1088">
        <v>100</v>
      </c>
      <c r="E352" s="1088" t="s">
        <v>4925</v>
      </c>
      <c r="F352" s="1103">
        <v>0</v>
      </c>
    </row>
    <row r="353" spans="1:6" ht="12" customHeight="1">
      <c r="A353" s="1088" t="s">
        <v>4220</v>
      </c>
      <c r="B353" s="1089" t="s">
        <v>3281</v>
      </c>
      <c r="C353" s="1089" t="s">
        <v>2168</v>
      </c>
      <c r="D353" s="1088">
        <v>350</v>
      </c>
      <c r="E353" s="1088" t="s">
        <v>4925</v>
      </c>
      <c r="F353" s="1103">
        <v>0</v>
      </c>
    </row>
    <row r="354" spans="1:6" ht="12" customHeight="1">
      <c r="A354" s="1088" t="s">
        <v>4221</v>
      </c>
      <c r="B354" s="1089" t="s">
        <v>3283</v>
      </c>
      <c r="C354" s="1089" t="s">
        <v>2703</v>
      </c>
      <c r="D354" s="1088">
        <v>350</v>
      </c>
      <c r="E354" s="1088" t="s">
        <v>4925</v>
      </c>
      <c r="F354" s="1103">
        <v>12.536387755102043</v>
      </c>
    </row>
    <row r="355" spans="1:6" ht="12" customHeight="1">
      <c r="A355" s="1088" t="s">
        <v>351</v>
      </c>
      <c r="B355" s="1089" t="s">
        <v>6913</v>
      </c>
      <c r="C355" s="1089" t="s">
        <v>5013</v>
      </c>
      <c r="D355" s="1088">
        <v>150</v>
      </c>
      <c r="E355" s="1088" t="s">
        <v>4926</v>
      </c>
      <c r="F355" s="1103">
        <v>4.95</v>
      </c>
    </row>
    <row r="356" spans="1:6" ht="12" customHeight="1">
      <c r="A356" s="1088" t="s">
        <v>627</v>
      </c>
      <c r="B356" s="1089" t="s">
        <v>6914</v>
      </c>
      <c r="C356" s="1089" t="s">
        <v>5013</v>
      </c>
      <c r="D356" s="1088">
        <v>150</v>
      </c>
      <c r="E356" s="1088" t="s">
        <v>4926</v>
      </c>
      <c r="F356" s="1103">
        <v>4.95</v>
      </c>
    </row>
    <row r="357" spans="1:6" ht="12" customHeight="1">
      <c r="A357" s="1088" t="s">
        <v>628</v>
      </c>
      <c r="B357" s="1089" t="s">
        <v>461</v>
      </c>
      <c r="C357" s="1089" t="s">
        <v>4989</v>
      </c>
      <c r="D357" s="1088">
        <v>80</v>
      </c>
      <c r="E357" s="1088" t="s">
        <v>4926</v>
      </c>
      <c r="F357" s="1103">
        <v>766.07249999999999</v>
      </c>
    </row>
    <row r="358" spans="1:6" ht="12" customHeight="1">
      <c r="A358" s="1088" t="s">
        <v>187</v>
      </c>
      <c r="B358" s="1089" t="s">
        <v>456</v>
      </c>
      <c r="C358" s="1089" t="s">
        <v>432</v>
      </c>
      <c r="D358" s="1088">
        <v>80</v>
      </c>
      <c r="E358" s="1088" t="s">
        <v>4926</v>
      </c>
      <c r="F358" s="1103">
        <v>21.083501683501684</v>
      </c>
    </row>
    <row r="359" spans="1:6" ht="12" customHeight="1">
      <c r="A359" s="1088" t="s">
        <v>5045</v>
      </c>
      <c r="B359" s="1089" t="s">
        <v>6915</v>
      </c>
      <c r="C359" s="1089" t="s">
        <v>4989</v>
      </c>
      <c r="D359" s="1088">
        <v>90</v>
      </c>
      <c r="E359" s="1088" t="s">
        <v>4926</v>
      </c>
      <c r="F359" s="1103">
        <v>8.3000000000000007</v>
      </c>
    </row>
    <row r="360" spans="1:6" ht="12" customHeight="1">
      <c r="A360" s="1088" t="s">
        <v>1363</v>
      </c>
      <c r="B360" s="1089" t="s">
        <v>6916</v>
      </c>
      <c r="C360" s="1089" t="s">
        <v>432</v>
      </c>
      <c r="D360" s="1088">
        <v>90</v>
      </c>
      <c r="E360" s="1088" t="s">
        <v>4926</v>
      </c>
      <c r="F360" s="1103">
        <v>8.2999999999999989</v>
      </c>
    </row>
    <row r="361" spans="1:6" ht="12" customHeight="1">
      <c r="A361" s="1088" t="s">
        <v>1221</v>
      </c>
      <c r="B361" s="1089" t="s">
        <v>6917</v>
      </c>
      <c r="C361" s="1089" t="s">
        <v>561</v>
      </c>
      <c r="D361" s="1088">
        <v>60</v>
      </c>
      <c r="E361" s="1088" t="s">
        <v>4926</v>
      </c>
      <c r="F361" s="1103">
        <v>0</v>
      </c>
    </row>
    <row r="362" spans="1:6">
      <c r="A362" s="1088" t="s">
        <v>78</v>
      </c>
      <c r="B362" s="1089" t="s">
        <v>6918</v>
      </c>
      <c r="C362" s="1089" t="s">
        <v>561</v>
      </c>
      <c r="D362" s="1088">
        <v>60</v>
      </c>
      <c r="E362" s="1088" t="s">
        <v>4926</v>
      </c>
      <c r="F362" s="1103">
        <v>6.18</v>
      </c>
    </row>
    <row r="363" spans="1:6">
      <c r="A363" s="1088" t="s">
        <v>1679</v>
      </c>
      <c r="B363" s="1089" t="s">
        <v>6919</v>
      </c>
      <c r="C363" s="1089" t="s">
        <v>1803</v>
      </c>
      <c r="D363" s="1088">
        <v>60</v>
      </c>
      <c r="E363" s="1088" t="s">
        <v>4926</v>
      </c>
      <c r="F363" s="1103">
        <v>11.05</v>
      </c>
    </row>
    <row r="364" spans="1:6">
      <c r="A364" s="1088" t="s">
        <v>1041</v>
      </c>
      <c r="B364" s="1089" t="s">
        <v>6920</v>
      </c>
      <c r="C364" s="1089" t="s">
        <v>4071</v>
      </c>
      <c r="D364" s="1088">
        <v>60</v>
      </c>
      <c r="E364" s="1088" t="s">
        <v>4926</v>
      </c>
      <c r="F364" s="1103">
        <v>11.05</v>
      </c>
    </row>
    <row r="365" spans="1:6" ht="12" customHeight="1">
      <c r="A365" s="1088" t="s">
        <v>5284</v>
      </c>
      <c r="B365" s="1089" t="s">
        <v>6921</v>
      </c>
      <c r="C365" s="1089" t="s">
        <v>2003</v>
      </c>
      <c r="D365" s="1088">
        <v>150</v>
      </c>
      <c r="E365" s="1088" t="s">
        <v>4926</v>
      </c>
      <c r="F365" s="1103">
        <v>4.76</v>
      </c>
    </row>
    <row r="366" spans="1:6" ht="12" customHeight="1">
      <c r="A366" s="1088" t="s">
        <v>4302</v>
      </c>
      <c r="B366" s="1089" t="s">
        <v>6922</v>
      </c>
      <c r="C366" s="1089" t="s">
        <v>2003</v>
      </c>
      <c r="D366" s="1088">
        <v>150</v>
      </c>
      <c r="E366" s="1088" t="s">
        <v>4926</v>
      </c>
      <c r="F366" s="1103">
        <v>0</v>
      </c>
    </row>
    <row r="367" spans="1:6" ht="12" customHeight="1">
      <c r="A367" s="1088" t="s">
        <v>3868</v>
      </c>
      <c r="B367" s="1089" t="s">
        <v>6923</v>
      </c>
      <c r="C367" s="1089" t="s">
        <v>4605</v>
      </c>
      <c r="D367" s="1088">
        <v>100</v>
      </c>
      <c r="E367" s="1088" t="s">
        <v>4926</v>
      </c>
      <c r="F367" s="1103">
        <v>531.57981651376144</v>
      </c>
    </row>
    <row r="368" spans="1:6" ht="12" customHeight="1">
      <c r="A368" s="1088" t="s">
        <v>4972</v>
      </c>
      <c r="B368" s="1089" t="s">
        <v>6924</v>
      </c>
      <c r="C368" s="1089" t="s">
        <v>3761</v>
      </c>
      <c r="D368" s="1088">
        <v>100</v>
      </c>
      <c r="E368" s="1088" t="s">
        <v>4926</v>
      </c>
      <c r="F368" s="1103">
        <v>6.5042857142857144</v>
      </c>
    </row>
    <row r="369" spans="1:6" ht="12" customHeight="1">
      <c r="A369" s="1088" t="s">
        <v>4974</v>
      </c>
      <c r="B369" s="1089" t="s">
        <v>258</v>
      </c>
      <c r="C369" s="1089" t="s">
        <v>5497</v>
      </c>
      <c r="D369" s="1088">
        <v>100</v>
      </c>
      <c r="E369" s="1088" t="s">
        <v>4926</v>
      </c>
      <c r="F369" s="1103">
        <v>0</v>
      </c>
    </row>
    <row r="370" spans="1:6" ht="12" customHeight="1">
      <c r="A370" s="1088" t="s">
        <v>4976</v>
      </c>
      <c r="B370" s="1089" t="s">
        <v>6925</v>
      </c>
      <c r="C370" s="1089" t="s">
        <v>5497</v>
      </c>
      <c r="D370" s="1088">
        <v>100</v>
      </c>
      <c r="E370" s="1088" t="s">
        <v>4926</v>
      </c>
      <c r="F370" s="1103">
        <v>0</v>
      </c>
    </row>
    <row r="371" spans="1:6" ht="12" customHeight="1">
      <c r="A371" s="1088" t="s">
        <v>4973</v>
      </c>
      <c r="B371" s="1089" t="s">
        <v>6926</v>
      </c>
      <c r="C371" s="1089" t="s">
        <v>5498</v>
      </c>
      <c r="D371" s="1088">
        <v>95</v>
      </c>
      <c r="E371" s="1088" t="s">
        <v>4926</v>
      </c>
      <c r="F371" s="1103">
        <v>7.2299999999999995</v>
      </c>
    </row>
    <row r="372" spans="1:6" ht="12" customHeight="1">
      <c r="A372" s="1088" t="s">
        <v>3869</v>
      </c>
      <c r="B372" s="1089" t="s">
        <v>6927</v>
      </c>
      <c r="C372" s="1089" t="s">
        <v>5498</v>
      </c>
      <c r="D372" s="1088">
        <v>95</v>
      </c>
      <c r="E372" s="1088" t="s">
        <v>4926</v>
      </c>
      <c r="F372" s="1103">
        <v>7.2299999999999995</v>
      </c>
    </row>
    <row r="373" spans="1:6" ht="12" customHeight="1">
      <c r="A373" s="1088" t="s">
        <v>3887</v>
      </c>
      <c r="B373" s="1089" t="s">
        <v>6928</v>
      </c>
      <c r="C373" s="1089" t="s">
        <v>4605</v>
      </c>
      <c r="D373" s="1088">
        <v>75</v>
      </c>
      <c r="E373" s="1088" t="s">
        <v>4926</v>
      </c>
      <c r="F373" s="1103">
        <v>8.1151351351351355</v>
      </c>
    </row>
    <row r="374" spans="1:6" ht="12" customHeight="1">
      <c r="A374" s="1088" t="s">
        <v>3889</v>
      </c>
      <c r="B374" s="1089" t="s">
        <v>6929</v>
      </c>
      <c r="C374" s="1089" t="s">
        <v>3761</v>
      </c>
      <c r="D374" s="1088">
        <v>75</v>
      </c>
      <c r="E374" s="1088" t="s">
        <v>4926</v>
      </c>
      <c r="F374" s="1103">
        <v>9.34</v>
      </c>
    </row>
    <row r="375" spans="1:6" ht="12" customHeight="1">
      <c r="A375" s="1088" t="s">
        <v>2949</v>
      </c>
      <c r="B375" s="1089" t="s">
        <v>5475</v>
      </c>
      <c r="C375" s="1089" t="s">
        <v>4930</v>
      </c>
      <c r="D375" s="1088">
        <v>30</v>
      </c>
      <c r="E375" s="1088" t="s">
        <v>4926</v>
      </c>
      <c r="F375" s="1103">
        <v>14.55</v>
      </c>
    </row>
    <row r="376" spans="1:6" ht="12" customHeight="1">
      <c r="A376" s="1088" t="s">
        <v>3035</v>
      </c>
      <c r="B376" s="1089" t="s">
        <v>6930</v>
      </c>
      <c r="C376" s="1089" t="s">
        <v>3730</v>
      </c>
      <c r="D376" s="1088">
        <v>15</v>
      </c>
      <c r="E376" s="1088" t="s">
        <v>4925</v>
      </c>
      <c r="F376" s="1103">
        <v>0</v>
      </c>
    </row>
    <row r="377" spans="1:6" ht="12" customHeight="1">
      <c r="A377" s="1088" t="s">
        <v>3313</v>
      </c>
      <c r="B377" s="1089" t="s">
        <v>1234</v>
      </c>
      <c r="C377" s="1089" t="s">
        <v>4672</v>
      </c>
      <c r="D377" s="1088">
        <v>30</v>
      </c>
      <c r="E377" s="1088" t="s">
        <v>4926</v>
      </c>
      <c r="F377" s="1103">
        <v>0</v>
      </c>
    </row>
    <row r="378" spans="1:6" ht="12" customHeight="1">
      <c r="A378" s="1088" t="s">
        <v>3314</v>
      </c>
      <c r="B378" s="1089" t="s">
        <v>6931</v>
      </c>
      <c r="C378" s="1089" t="s">
        <v>754</v>
      </c>
      <c r="D378" s="1088">
        <v>15</v>
      </c>
      <c r="E378" s="1088" t="s">
        <v>4926</v>
      </c>
      <c r="F378" s="1103">
        <v>0</v>
      </c>
    </row>
    <row r="379" spans="1:6" ht="12" customHeight="1">
      <c r="A379" s="1088" t="s">
        <v>3315</v>
      </c>
      <c r="B379" s="1089" t="s">
        <v>1236</v>
      </c>
      <c r="C379" s="1089" t="s">
        <v>1258</v>
      </c>
      <c r="D379" s="1088">
        <v>160</v>
      </c>
      <c r="E379" s="1088" t="s">
        <v>4925</v>
      </c>
      <c r="F379" s="1103">
        <v>11.6425</v>
      </c>
    </row>
    <row r="380" spans="1:6" ht="12" customHeight="1">
      <c r="A380" s="1088" t="s">
        <v>3416</v>
      </c>
      <c r="B380" s="1089" t="s">
        <v>1237</v>
      </c>
      <c r="C380" s="1089" t="s">
        <v>3850</v>
      </c>
      <c r="D380" s="1088">
        <v>160</v>
      </c>
      <c r="E380" s="1088" t="s">
        <v>4925</v>
      </c>
      <c r="F380" s="1103">
        <v>0</v>
      </c>
    </row>
    <row r="381" spans="1:6" ht="12" customHeight="1">
      <c r="A381" s="1088" t="s">
        <v>3417</v>
      </c>
      <c r="B381" s="1089" t="s">
        <v>1238</v>
      </c>
      <c r="C381" s="1089" t="s">
        <v>2151</v>
      </c>
      <c r="D381" s="1088">
        <v>120</v>
      </c>
      <c r="E381" s="1088" t="s">
        <v>4925</v>
      </c>
      <c r="F381" s="1103">
        <v>16.303214285714287</v>
      </c>
    </row>
    <row r="382" spans="1:6" ht="12" customHeight="1">
      <c r="A382" s="1088" t="s">
        <v>3418</v>
      </c>
      <c r="B382" s="1089" t="s">
        <v>3078</v>
      </c>
      <c r="C382" s="1089" t="s">
        <v>5083</v>
      </c>
      <c r="D382" s="1088">
        <v>120</v>
      </c>
      <c r="E382" s="1088" t="s">
        <v>4925</v>
      </c>
      <c r="F382" s="1103">
        <v>0</v>
      </c>
    </row>
    <row r="383" spans="1:6" ht="12" customHeight="1">
      <c r="A383" s="1088" t="s">
        <v>3419</v>
      </c>
      <c r="B383" s="1089" t="s">
        <v>3079</v>
      </c>
      <c r="C383" s="1089" t="s">
        <v>2729</v>
      </c>
      <c r="D383" s="1088">
        <v>80</v>
      </c>
      <c r="E383" s="1088" t="s">
        <v>4925</v>
      </c>
      <c r="F383" s="1103">
        <v>0</v>
      </c>
    </row>
    <row r="384" spans="1:6" ht="12" customHeight="1">
      <c r="A384" s="1088" t="s">
        <v>3420</v>
      </c>
      <c r="B384" s="1089" t="s">
        <v>3080</v>
      </c>
      <c r="C384" s="1089" t="s">
        <v>2943</v>
      </c>
      <c r="D384" s="1088">
        <v>80</v>
      </c>
      <c r="E384" s="1088" t="s">
        <v>4925</v>
      </c>
      <c r="F384" s="1103">
        <v>0</v>
      </c>
    </row>
    <row r="385" spans="1:6" ht="12" customHeight="1">
      <c r="A385" s="1088" t="s">
        <v>3421</v>
      </c>
      <c r="B385" s="1089" t="s">
        <v>3081</v>
      </c>
      <c r="C385" s="1089" t="s">
        <v>3850</v>
      </c>
      <c r="D385" s="1088">
        <v>400</v>
      </c>
      <c r="E385" s="1088" t="s">
        <v>4925</v>
      </c>
      <c r="F385" s="1103">
        <v>5.8524024024024017</v>
      </c>
    </row>
    <row r="386" spans="1:6" ht="12" customHeight="1">
      <c r="A386" s="1088" t="s">
        <v>3037</v>
      </c>
      <c r="B386" s="1089" t="s">
        <v>3616</v>
      </c>
      <c r="C386" s="1089" t="s">
        <v>3056</v>
      </c>
      <c r="D386" s="1088">
        <v>1000</v>
      </c>
      <c r="E386" s="1088" t="s">
        <v>4925</v>
      </c>
      <c r="F386" s="1103">
        <v>5.7003149606299219</v>
      </c>
    </row>
    <row r="387" spans="1:6" ht="12" customHeight="1">
      <c r="A387" s="1088" t="s">
        <v>2854</v>
      </c>
      <c r="B387" s="1089" t="s">
        <v>2600</v>
      </c>
      <c r="C387" s="1089" t="s">
        <v>3957</v>
      </c>
      <c r="D387" s="1088">
        <v>40</v>
      </c>
      <c r="E387" s="1088" t="s">
        <v>4925</v>
      </c>
      <c r="F387" s="1103">
        <v>0</v>
      </c>
    </row>
    <row r="388" spans="1:6" ht="12" customHeight="1">
      <c r="A388" s="1088" t="s">
        <v>2601</v>
      </c>
      <c r="B388" s="1089" t="s">
        <v>2602</v>
      </c>
      <c r="C388" s="1089" t="s">
        <v>4567</v>
      </c>
      <c r="D388" s="1088">
        <v>40</v>
      </c>
      <c r="E388" s="1088" t="s">
        <v>4925</v>
      </c>
      <c r="F388" s="1103">
        <v>0</v>
      </c>
    </row>
    <row r="389" spans="1:6" ht="12" customHeight="1">
      <c r="A389" s="1088" t="s">
        <v>2603</v>
      </c>
      <c r="B389" s="1089" t="s">
        <v>4668</v>
      </c>
      <c r="C389" s="1089" t="s">
        <v>3501</v>
      </c>
      <c r="D389" s="1088">
        <v>400</v>
      </c>
      <c r="E389" s="1088" t="s">
        <v>4925</v>
      </c>
      <c r="F389" s="1103">
        <v>6.2494255319148939</v>
      </c>
    </row>
    <row r="390" spans="1:6" ht="12" customHeight="1">
      <c r="A390" s="1088" t="s">
        <v>4669</v>
      </c>
      <c r="B390" s="1089" t="s">
        <v>4670</v>
      </c>
      <c r="C390" s="1089" t="s">
        <v>1091</v>
      </c>
      <c r="D390" s="1088">
        <v>400</v>
      </c>
      <c r="E390" s="1088" t="s">
        <v>4925</v>
      </c>
      <c r="F390" s="1103">
        <v>6.2767321178120623</v>
      </c>
    </row>
    <row r="391" spans="1:6" ht="12" customHeight="1">
      <c r="A391" s="1088" t="s">
        <v>4671</v>
      </c>
      <c r="B391" s="1089" t="s">
        <v>3199</v>
      </c>
      <c r="C391" s="1089" t="s">
        <v>502</v>
      </c>
      <c r="D391" s="1088">
        <v>500</v>
      </c>
      <c r="E391" s="1088" t="s">
        <v>4925</v>
      </c>
      <c r="F391" s="1103">
        <v>7.41866</v>
      </c>
    </row>
    <row r="392" spans="1:6" ht="12" customHeight="1">
      <c r="A392" s="1088" t="s">
        <v>3200</v>
      </c>
      <c r="B392" s="1089" t="s">
        <v>4842</v>
      </c>
      <c r="C392" s="1089" t="s">
        <v>136</v>
      </c>
      <c r="D392" s="1088">
        <v>500</v>
      </c>
      <c r="E392" s="1088" t="s">
        <v>4925</v>
      </c>
      <c r="F392" s="1103">
        <v>6.2417065868263473</v>
      </c>
    </row>
    <row r="393" spans="1:6" ht="12" customHeight="1">
      <c r="A393" s="1088" t="s">
        <v>4843</v>
      </c>
      <c r="B393" s="1089" t="s">
        <v>4844</v>
      </c>
      <c r="C393" s="1089" t="s">
        <v>629</v>
      </c>
      <c r="D393" s="1088">
        <v>40</v>
      </c>
      <c r="E393" s="1088" t="s">
        <v>4925</v>
      </c>
      <c r="F393" s="1103">
        <v>25.02</v>
      </c>
    </row>
    <row r="394" spans="1:6" ht="12" customHeight="1">
      <c r="A394" s="1088" t="s">
        <v>4845</v>
      </c>
      <c r="B394" s="1089" t="s">
        <v>4846</v>
      </c>
      <c r="C394" s="1089" t="s">
        <v>1088</v>
      </c>
      <c r="D394" s="1088">
        <v>40</v>
      </c>
      <c r="E394" s="1088" t="s">
        <v>4925</v>
      </c>
      <c r="F394" s="1103">
        <v>25.02</v>
      </c>
    </row>
    <row r="395" spans="1:6" ht="12" customHeight="1">
      <c r="A395" s="1088" t="s">
        <v>3422</v>
      </c>
      <c r="B395" s="1089" t="s">
        <v>3082</v>
      </c>
      <c r="C395" s="1089" t="s">
        <v>1534</v>
      </c>
      <c r="D395" s="1088">
        <v>550</v>
      </c>
      <c r="E395" s="1088" t="s">
        <v>4925</v>
      </c>
      <c r="F395" s="1103">
        <v>6.3914982578397206</v>
      </c>
    </row>
    <row r="396" spans="1:6" ht="12" customHeight="1">
      <c r="A396" s="1088" t="s">
        <v>3423</v>
      </c>
      <c r="B396" s="1089" t="s">
        <v>3083</v>
      </c>
      <c r="C396" s="1089" t="s">
        <v>1535</v>
      </c>
      <c r="D396" s="1088">
        <v>550</v>
      </c>
      <c r="E396" s="1088" t="s">
        <v>4925</v>
      </c>
      <c r="F396" s="1103">
        <v>0</v>
      </c>
    </row>
    <row r="397" spans="1:6" ht="12" customHeight="1">
      <c r="A397" s="1088" t="s">
        <v>3424</v>
      </c>
      <c r="B397" s="1089" t="s">
        <v>3084</v>
      </c>
      <c r="C397" s="1089" t="s">
        <v>3236</v>
      </c>
      <c r="D397" s="1088">
        <v>140</v>
      </c>
      <c r="E397" s="1088" t="s">
        <v>4925</v>
      </c>
      <c r="F397" s="1103">
        <v>0</v>
      </c>
    </row>
    <row r="398" spans="1:6" ht="12" customHeight="1">
      <c r="A398" s="1088" t="s">
        <v>3390</v>
      </c>
      <c r="B398" s="1089" t="s">
        <v>1549</v>
      </c>
      <c r="C398" s="1089" t="s">
        <v>3341</v>
      </c>
      <c r="D398" s="1088">
        <v>140</v>
      </c>
      <c r="E398" s="1088" t="s">
        <v>4925</v>
      </c>
      <c r="F398" s="1103">
        <v>0</v>
      </c>
    </row>
    <row r="399" spans="1:6" ht="12" customHeight="1">
      <c r="A399" s="1088" t="s">
        <v>3391</v>
      </c>
      <c r="B399" s="1089" t="s">
        <v>1550</v>
      </c>
      <c r="C399" s="1089" t="s">
        <v>2334</v>
      </c>
      <c r="D399" s="1088">
        <v>7</v>
      </c>
      <c r="E399" s="1088" t="s">
        <v>4925</v>
      </c>
      <c r="F399" s="1103">
        <v>0</v>
      </c>
    </row>
    <row r="400" spans="1:6" ht="12" customHeight="1">
      <c r="A400" s="1088" t="s">
        <v>3392</v>
      </c>
      <c r="B400" s="1089" t="s">
        <v>1551</v>
      </c>
      <c r="C400" s="1089" t="s">
        <v>3342</v>
      </c>
      <c r="D400" s="1088">
        <v>7</v>
      </c>
      <c r="E400" s="1088" t="s">
        <v>4925</v>
      </c>
      <c r="F400" s="1103">
        <v>0</v>
      </c>
    </row>
    <row r="401" spans="1:6" ht="12" customHeight="1">
      <c r="A401" s="1088" t="s">
        <v>4889</v>
      </c>
      <c r="B401" s="1089" t="s">
        <v>6932</v>
      </c>
      <c r="C401" s="1089" t="s">
        <v>4053</v>
      </c>
      <c r="D401" s="1088">
        <v>500</v>
      </c>
      <c r="E401" s="1088" t="s">
        <v>4926</v>
      </c>
      <c r="F401" s="1103">
        <v>0</v>
      </c>
    </row>
    <row r="402" spans="1:6" ht="12" customHeight="1">
      <c r="A402" s="1088" t="s">
        <v>4891</v>
      </c>
      <c r="B402" s="1089" t="s">
        <v>6933</v>
      </c>
      <c r="C402" s="1089" t="s">
        <v>4053</v>
      </c>
      <c r="D402" s="1088">
        <v>500</v>
      </c>
      <c r="E402" s="1088" t="s">
        <v>4926</v>
      </c>
      <c r="F402" s="1103">
        <v>6.35</v>
      </c>
    </row>
    <row r="403" spans="1:6" ht="12" customHeight="1">
      <c r="A403" s="1088" t="s">
        <v>4893</v>
      </c>
      <c r="B403" s="1089" t="s">
        <v>6934</v>
      </c>
      <c r="C403" s="1089" t="s">
        <v>805</v>
      </c>
      <c r="D403" s="1088">
        <v>400</v>
      </c>
      <c r="E403" s="1088" t="s">
        <v>4926</v>
      </c>
      <c r="F403" s="1103">
        <v>0</v>
      </c>
    </row>
    <row r="404" spans="1:6" ht="12" customHeight="1">
      <c r="A404" s="1088" t="s">
        <v>4347</v>
      </c>
      <c r="B404" s="1089" t="s">
        <v>6935</v>
      </c>
      <c r="C404" s="1089" t="s">
        <v>805</v>
      </c>
      <c r="D404" s="1088">
        <v>400</v>
      </c>
      <c r="E404" s="1088" t="s">
        <v>4926</v>
      </c>
      <c r="F404" s="1103">
        <v>0</v>
      </c>
    </row>
    <row r="405" spans="1:6" ht="12" customHeight="1">
      <c r="A405" s="1088" t="s">
        <v>4348</v>
      </c>
      <c r="B405" s="1089" t="s">
        <v>6936</v>
      </c>
      <c r="C405" s="1089" t="s">
        <v>805</v>
      </c>
      <c r="D405" s="1088">
        <v>300</v>
      </c>
      <c r="E405" s="1088" t="s">
        <v>4926</v>
      </c>
      <c r="F405" s="1103">
        <v>5.17</v>
      </c>
    </row>
    <row r="406" spans="1:6" ht="12" customHeight="1">
      <c r="A406" s="1088" t="s">
        <v>4349</v>
      </c>
      <c r="B406" s="1089" t="s">
        <v>6937</v>
      </c>
      <c r="C406" s="1089" t="s">
        <v>805</v>
      </c>
      <c r="D406" s="1088">
        <v>300</v>
      </c>
      <c r="E406" s="1088" t="s">
        <v>4926</v>
      </c>
      <c r="F406" s="1103">
        <v>0</v>
      </c>
    </row>
    <row r="407" spans="1:6" ht="12" customHeight="1">
      <c r="A407" s="1088" t="s">
        <v>4350</v>
      </c>
      <c r="B407" s="1089" t="s">
        <v>4175</v>
      </c>
      <c r="C407" s="1089" t="s">
        <v>805</v>
      </c>
      <c r="D407" s="1088">
        <v>400</v>
      </c>
      <c r="E407" s="1088" t="s">
        <v>4926</v>
      </c>
      <c r="F407" s="1103">
        <v>0</v>
      </c>
    </row>
    <row r="408" spans="1:6" ht="12" customHeight="1">
      <c r="A408" s="1088" t="s">
        <v>4351</v>
      </c>
      <c r="B408" s="1089" t="s">
        <v>4176</v>
      </c>
      <c r="C408" s="1089" t="s">
        <v>805</v>
      </c>
      <c r="D408" s="1088">
        <v>400</v>
      </c>
      <c r="E408" s="1088" t="s">
        <v>4926</v>
      </c>
      <c r="F408" s="1103">
        <v>0</v>
      </c>
    </row>
    <row r="409" spans="1:6" ht="12" customHeight="1">
      <c r="A409" s="1088" t="s">
        <v>3027</v>
      </c>
      <c r="B409" s="1089" t="s">
        <v>4993</v>
      </c>
      <c r="C409" s="1089" t="s">
        <v>255</v>
      </c>
      <c r="D409" s="1088">
        <v>20</v>
      </c>
      <c r="E409" s="1088" t="s">
        <v>4925</v>
      </c>
      <c r="F409" s="1103">
        <v>0</v>
      </c>
    </row>
    <row r="410" spans="1:6" ht="12" customHeight="1">
      <c r="A410" s="1088" t="s">
        <v>3029</v>
      </c>
      <c r="B410" s="1089" t="s">
        <v>4994</v>
      </c>
      <c r="C410" s="1089" t="s">
        <v>255</v>
      </c>
      <c r="D410" s="1088">
        <v>20</v>
      </c>
      <c r="E410" s="1088" t="s">
        <v>4925</v>
      </c>
      <c r="F410" s="1103">
        <v>138</v>
      </c>
    </row>
    <row r="411" spans="1:6" ht="12" customHeight="1">
      <c r="A411" s="1088" t="s">
        <v>2380</v>
      </c>
      <c r="B411" s="1089" t="s">
        <v>4696</v>
      </c>
      <c r="C411" s="1089" t="s">
        <v>5040</v>
      </c>
      <c r="D411" s="1088">
        <v>24</v>
      </c>
      <c r="E411" s="1088" t="s">
        <v>4925</v>
      </c>
      <c r="F411" s="1103">
        <v>12.679</v>
      </c>
    </row>
    <row r="412" spans="1:6" ht="12" customHeight="1">
      <c r="A412" s="1088" t="s">
        <v>2381</v>
      </c>
      <c r="B412" s="1089" t="s">
        <v>4697</v>
      </c>
      <c r="C412" s="1089" t="s">
        <v>469</v>
      </c>
      <c r="D412" s="1088">
        <v>24</v>
      </c>
      <c r="E412" s="1088" t="s">
        <v>4925</v>
      </c>
      <c r="F412" s="1103">
        <v>30.691590909090909</v>
      </c>
    </row>
    <row r="413" spans="1:6" ht="12" customHeight="1">
      <c r="A413" s="1088" t="s">
        <v>3634</v>
      </c>
      <c r="B413" s="1089" t="s">
        <v>6938</v>
      </c>
      <c r="C413" s="1089" t="s">
        <v>255</v>
      </c>
      <c r="D413" s="1088">
        <v>20</v>
      </c>
      <c r="E413" s="1088" t="s">
        <v>4926</v>
      </c>
      <c r="F413" s="1103">
        <v>0</v>
      </c>
    </row>
    <row r="414" spans="1:6">
      <c r="A414" s="1088" t="s">
        <v>4804</v>
      </c>
      <c r="B414" s="1089" t="s">
        <v>4805</v>
      </c>
      <c r="C414" s="1089" t="s">
        <v>5150</v>
      </c>
      <c r="D414" s="1088">
        <v>20</v>
      </c>
      <c r="E414" s="1088" t="s">
        <v>3354</v>
      </c>
      <c r="F414" s="1103">
        <v>169.2601179775281</v>
      </c>
    </row>
    <row r="415" spans="1:6">
      <c r="A415" s="1088" t="s">
        <v>4806</v>
      </c>
      <c r="B415" s="1089" t="s">
        <v>4807</v>
      </c>
      <c r="C415" s="1089" t="s">
        <v>5151</v>
      </c>
      <c r="D415" s="1088">
        <v>20</v>
      </c>
      <c r="E415" s="1088" t="s">
        <v>3354</v>
      </c>
      <c r="F415" s="1103">
        <v>169.26003346456693</v>
      </c>
    </row>
    <row r="416" spans="1:6" ht="12" customHeight="1">
      <c r="A416" s="1088" t="s">
        <v>4808</v>
      </c>
      <c r="B416" s="1089" t="s">
        <v>4809</v>
      </c>
      <c r="C416" s="1089" t="s">
        <v>5152</v>
      </c>
      <c r="D416" s="1088">
        <v>40</v>
      </c>
      <c r="E416" s="1088" t="s">
        <v>3354</v>
      </c>
      <c r="F416" s="1103">
        <v>21.780662983425415</v>
      </c>
    </row>
    <row r="417" spans="1:6" ht="12" customHeight="1">
      <c r="A417" s="1088" t="s">
        <v>4810</v>
      </c>
      <c r="B417" s="1089" t="s">
        <v>4811</v>
      </c>
      <c r="C417" s="1089" t="s">
        <v>5153</v>
      </c>
      <c r="D417" s="1088">
        <v>40</v>
      </c>
      <c r="E417" s="1088" t="s">
        <v>3354</v>
      </c>
      <c r="F417" s="1103">
        <v>21.778826110806364</v>
      </c>
    </row>
    <row r="418" spans="1:6">
      <c r="A418" s="1088" t="s">
        <v>4356</v>
      </c>
      <c r="B418" s="1089" t="s">
        <v>3854</v>
      </c>
      <c r="C418" s="1089" t="s">
        <v>3855</v>
      </c>
      <c r="D418" s="1088">
        <v>20</v>
      </c>
      <c r="E418" s="1088"/>
      <c r="F418" s="1103">
        <v>0</v>
      </c>
    </row>
    <row r="419" spans="1:6" ht="12" customHeight="1">
      <c r="A419" s="1088" t="s">
        <v>1732</v>
      </c>
      <c r="B419" s="1089" t="s">
        <v>418</v>
      </c>
      <c r="C419" s="1089" t="s">
        <v>3185</v>
      </c>
      <c r="D419" s="1088">
        <v>100</v>
      </c>
      <c r="E419" s="1088" t="s">
        <v>4925</v>
      </c>
      <c r="F419" s="1103">
        <v>0</v>
      </c>
    </row>
    <row r="420" spans="1:6" ht="12" customHeight="1">
      <c r="A420" s="1088" t="s">
        <v>3540</v>
      </c>
      <c r="B420" s="1089" t="s">
        <v>419</v>
      </c>
      <c r="C420" s="1089" t="s">
        <v>3436</v>
      </c>
      <c r="D420" s="1088">
        <v>100</v>
      </c>
      <c r="E420" s="1088" t="s">
        <v>4925</v>
      </c>
      <c r="F420" s="1103">
        <v>4.315897435897436</v>
      </c>
    </row>
    <row r="421" spans="1:6" ht="12" customHeight="1">
      <c r="A421" s="1088" t="s">
        <v>3047</v>
      </c>
      <c r="B421" s="1089" t="s">
        <v>420</v>
      </c>
      <c r="C421" s="1089" t="s">
        <v>4886</v>
      </c>
      <c r="D421" s="1088">
        <v>300</v>
      </c>
      <c r="E421" s="1088" t="s">
        <v>4925</v>
      </c>
      <c r="F421" s="1103">
        <v>85.72818181818181</v>
      </c>
    </row>
    <row r="422" spans="1:6" ht="12" customHeight="1">
      <c r="A422" s="1088" t="s">
        <v>3048</v>
      </c>
      <c r="B422" s="1089" t="s">
        <v>6939</v>
      </c>
      <c r="C422" s="1089" t="s">
        <v>4886</v>
      </c>
      <c r="D422" s="1088">
        <v>300</v>
      </c>
      <c r="E422" s="1088" t="s">
        <v>4925</v>
      </c>
      <c r="F422" s="1103">
        <v>0</v>
      </c>
    </row>
    <row r="423" spans="1:6" ht="12" customHeight="1">
      <c r="A423" s="1088" t="s">
        <v>4849</v>
      </c>
      <c r="B423" s="1089" t="s">
        <v>344</v>
      </c>
      <c r="C423" s="1089" t="s">
        <v>4313</v>
      </c>
      <c r="D423" s="1088">
        <v>150</v>
      </c>
      <c r="E423" s="1088" t="s">
        <v>4925</v>
      </c>
      <c r="F423" s="1103">
        <v>0</v>
      </c>
    </row>
    <row r="424" spans="1:6">
      <c r="A424" s="1088" t="s">
        <v>4850</v>
      </c>
      <c r="B424" s="1089" t="s">
        <v>1317</v>
      </c>
      <c r="C424" s="1089" t="s">
        <v>1817</v>
      </c>
      <c r="D424" s="1088">
        <v>500</v>
      </c>
      <c r="E424" s="1088" t="s">
        <v>4925</v>
      </c>
      <c r="F424" s="1103">
        <v>1.0275922330097087</v>
      </c>
    </row>
    <row r="425" spans="1:6">
      <c r="A425" s="1088" t="s">
        <v>4851</v>
      </c>
      <c r="B425" s="1089" t="s">
        <v>345</v>
      </c>
      <c r="C425" s="1089" t="s">
        <v>630</v>
      </c>
      <c r="D425" s="1088">
        <v>150</v>
      </c>
      <c r="E425" s="1088" t="s">
        <v>4925</v>
      </c>
      <c r="F425" s="1103">
        <v>0</v>
      </c>
    </row>
    <row r="426" spans="1:6" ht="12" customHeight="1">
      <c r="A426" s="1088" t="s">
        <v>2693</v>
      </c>
      <c r="B426" s="1089" t="s">
        <v>346</v>
      </c>
      <c r="C426" s="1089" t="s">
        <v>630</v>
      </c>
      <c r="D426" s="1088">
        <v>50</v>
      </c>
      <c r="E426" s="1088" t="s">
        <v>4925</v>
      </c>
      <c r="F426" s="1103">
        <v>0</v>
      </c>
    </row>
    <row r="427" spans="1:6" ht="12" customHeight="1">
      <c r="A427" s="1088" t="s">
        <v>2694</v>
      </c>
      <c r="B427" s="1089" t="s">
        <v>5277</v>
      </c>
      <c r="C427" s="1089" t="s">
        <v>630</v>
      </c>
      <c r="D427" s="1088">
        <v>60</v>
      </c>
      <c r="E427" s="1088" t="s">
        <v>4925</v>
      </c>
      <c r="F427" s="1103">
        <v>65.58</v>
      </c>
    </row>
    <row r="428" spans="1:6" ht="12" customHeight="1">
      <c r="A428" s="1088" t="s">
        <v>2695</v>
      </c>
      <c r="B428" s="1089" t="s">
        <v>5278</v>
      </c>
      <c r="C428" s="1089" t="s">
        <v>630</v>
      </c>
      <c r="D428" s="1088">
        <v>30</v>
      </c>
      <c r="E428" s="1088" t="s">
        <v>4925</v>
      </c>
      <c r="F428" s="1103">
        <v>0</v>
      </c>
    </row>
    <row r="429" spans="1:6" ht="12" customHeight="1">
      <c r="A429" s="1088" t="s">
        <v>2696</v>
      </c>
      <c r="B429" s="1089" t="s">
        <v>5279</v>
      </c>
      <c r="C429" s="1089" t="s">
        <v>1089</v>
      </c>
      <c r="D429" s="1088">
        <v>150</v>
      </c>
      <c r="E429" s="1088" t="s">
        <v>4925</v>
      </c>
      <c r="F429" s="1103">
        <v>0</v>
      </c>
    </row>
    <row r="430" spans="1:6" ht="12" customHeight="1">
      <c r="A430" s="1088" t="s">
        <v>2697</v>
      </c>
      <c r="B430" s="1089" t="s">
        <v>3777</v>
      </c>
      <c r="C430" s="1089" t="s">
        <v>1089</v>
      </c>
      <c r="D430" s="1088">
        <v>50</v>
      </c>
      <c r="E430" s="1088" t="s">
        <v>4925</v>
      </c>
      <c r="F430" s="1103">
        <v>10.637560975609755</v>
      </c>
    </row>
    <row r="431" spans="1:6" ht="12" customHeight="1">
      <c r="A431" s="1088" t="s">
        <v>2698</v>
      </c>
      <c r="B431" s="1089" t="s">
        <v>3778</v>
      </c>
      <c r="C431" s="1089" t="s">
        <v>1089</v>
      </c>
      <c r="D431" s="1088">
        <v>60</v>
      </c>
      <c r="E431" s="1088" t="s">
        <v>4925</v>
      </c>
      <c r="F431" s="1103">
        <v>8.9640000000000004</v>
      </c>
    </row>
    <row r="432" spans="1:6" ht="12" customHeight="1">
      <c r="A432" s="1088" t="s">
        <v>3302</v>
      </c>
      <c r="B432" s="1089" t="s">
        <v>1802</v>
      </c>
      <c r="C432" s="1089" t="s">
        <v>1089</v>
      </c>
      <c r="D432" s="1088">
        <v>30</v>
      </c>
      <c r="E432" s="1088" t="s">
        <v>4925</v>
      </c>
      <c r="F432" s="1103">
        <v>0</v>
      </c>
    </row>
    <row r="433" spans="1:6" ht="12" customHeight="1">
      <c r="A433" s="1088" t="s">
        <v>3049</v>
      </c>
      <c r="B433" s="1089" t="s">
        <v>422</v>
      </c>
      <c r="C433" s="1089" t="s">
        <v>3742</v>
      </c>
      <c r="D433" s="1088">
        <v>100</v>
      </c>
      <c r="E433" s="1088" t="s">
        <v>4925</v>
      </c>
      <c r="F433" s="1103">
        <v>0</v>
      </c>
    </row>
    <row r="434" spans="1:6" ht="12" customHeight="1">
      <c r="A434" s="1088" t="s">
        <v>3050</v>
      </c>
      <c r="B434" s="1089" t="s">
        <v>423</v>
      </c>
      <c r="C434" s="1089" t="s">
        <v>1369</v>
      </c>
      <c r="D434" s="1088">
        <v>100</v>
      </c>
      <c r="E434" s="1088" t="s">
        <v>4925</v>
      </c>
      <c r="F434" s="1103">
        <v>6.7299999999999995</v>
      </c>
    </row>
    <row r="435" spans="1:6">
      <c r="A435" s="1088" t="s">
        <v>3051</v>
      </c>
      <c r="B435" s="1089" t="s">
        <v>1647</v>
      </c>
      <c r="C435" s="1089" t="s">
        <v>3743</v>
      </c>
      <c r="D435" s="1088">
        <v>300</v>
      </c>
      <c r="E435" s="1088" t="s">
        <v>4925</v>
      </c>
      <c r="F435" s="1103">
        <v>0</v>
      </c>
    </row>
    <row r="436" spans="1:6" ht="12" customHeight="1">
      <c r="A436" s="1088" t="s">
        <v>3052</v>
      </c>
      <c r="B436" s="1089" t="s">
        <v>5282</v>
      </c>
      <c r="C436" s="1089" t="s">
        <v>3743</v>
      </c>
      <c r="D436" s="1088">
        <v>300</v>
      </c>
      <c r="E436" s="1088" t="s">
        <v>4925</v>
      </c>
      <c r="F436" s="1103">
        <v>0</v>
      </c>
    </row>
    <row r="437" spans="1:6" ht="12" customHeight="1">
      <c r="A437" s="1313" t="s">
        <v>1569</v>
      </c>
      <c r="B437" s="1314" t="s">
        <v>6941</v>
      </c>
      <c r="C437" s="1314" t="s">
        <v>6940</v>
      </c>
      <c r="D437" s="1313">
        <v>500</v>
      </c>
      <c r="E437" s="1313" t="s">
        <v>4925</v>
      </c>
      <c r="F437" s="1103">
        <v>0</v>
      </c>
    </row>
    <row r="438" spans="1:6" ht="12" customHeight="1">
      <c r="A438" s="1313" t="s">
        <v>5057</v>
      </c>
      <c r="B438" s="1314" t="s">
        <v>1949</v>
      </c>
      <c r="C438" s="1314" t="s">
        <v>3840</v>
      </c>
      <c r="D438" s="1313">
        <v>60</v>
      </c>
      <c r="E438" s="1313" t="s">
        <v>4925</v>
      </c>
      <c r="F438" s="1103">
        <v>46.414999999999999</v>
      </c>
    </row>
    <row r="439" spans="1:6" ht="12" customHeight="1">
      <c r="A439" s="1313" t="s">
        <v>5058</v>
      </c>
      <c r="B439" s="1314" t="s">
        <v>3286</v>
      </c>
      <c r="C439" s="1314" t="s">
        <v>656</v>
      </c>
      <c r="D439" s="1313">
        <v>80</v>
      </c>
      <c r="E439" s="1313" t="s">
        <v>4925</v>
      </c>
      <c r="F439" s="1103">
        <v>0</v>
      </c>
    </row>
    <row r="440" spans="1:6" ht="12" customHeight="1">
      <c r="A440" s="1313" t="s">
        <v>2291</v>
      </c>
      <c r="B440" s="1314" t="s">
        <v>6942</v>
      </c>
      <c r="C440" s="1314" t="s">
        <v>1257</v>
      </c>
      <c r="D440" s="1313">
        <v>80</v>
      </c>
      <c r="E440" s="1313" t="s">
        <v>4925</v>
      </c>
      <c r="F440" s="1103">
        <v>0</v>
      </c>
    </row>
    <row r="441" spans="1:6" ht="12" customHeight="1">
      <c r="A441" s="1313" t="s">
        <v>4352</v>
      </c>
      <c r="B441" s="1314" t="s">
        <v>6943</v>
      </c>
      <c r="C441" s="1314" t="s">
        <v>3730</v>
      </c>
      <c r="D441" s="1313">
        <v>100</v>
      </c>
      <c r="E441" s="1313" t="s">
        <v>4926</v>
      </c>
      <c r="F441" s="1103">
        <v>0</v>
      </c>
    </row>
    <row r="442" spans="1:6" ht="12" customHeight="1">
      <c r="A442" s="1313" t="s">
        <v>3731</v>
      </c>
      <c r="B442" s="1314" t="s">
        <v>945</v>
      </c>
      <c r="C442" s="1314" t="s">
        <v>754</v>
      </c>
      <c r="D442" s="1313">
        <v>100</v>
      </c>
      <c r="E442" s="1313" t="s">
        <v>4926</v>
      </c>
      <c r="F442" s="1103">
        <v>0</v>
      </c>
    </row>
    <row r="443" spans="1:6" ht="12" customHeight="1">
      <c r="A443" s="1313" t="s">
        <v>332</v>
      </c>
      <c r="B443" s="1314" t="s">
        <v>333</v>
      </c>
      <c r="C443" s="1314" t="s">
        <v>2963</v>
      </c>
      <c r="D443" s="1313">
        <v>120</v>
      </c>
      <c r="E443" s="1313" t="s">
        <v>4926</v>
      </c>
      <c r="F443" s="1103">
        <v>0</v>
      </c>
    </row>
    <row r="444" spans="1:6" ht="12" customHeight="1">
      <c r="A444" s="1313" t="s">
        <v>755</v>
      </c>
      <c r="B444" s="1314" t="s">
        <v>538</v>
      </c>
      <c r="C444" s="1314" t="s">
        <v>2768</v>
      </c>
      <c r="D444" s="1313">
        <v>50</v>
      </c>
      <c r="E444" s="1313" t="s">
        <v>4926</v>
      </c>
      <c r="F444" s="1103">
        <v>0</v>
      </c>
    </row>
    <row r="445" spans="1:6" ht="12" customHeight="1">
      <c r="A445" s="1088" t="s">
        <v>756</v>
      </c>
      <c r="B445" s="1089" t="s">
        <v>946</v>
      </c>
      <c r="C445" s="1089" t="s">
        <v>4206</v>
      </c>
      <c r="D445" s="1088">
        <v>50</v>
      </c>
      <c r="E445" s="1088" t="s">
        <v>4926</v>
      </c>
      <c r="F445" s="1103">
        <v>0</v>
      </c>
    </row>
    <row r="446" spans="1:6" ht="12" customHeight="1">
      <c r="A446" s="1088" t="s">
        <v>757</v>
      </c>
      <c r="B446" s="1089" t="s">
        <v>6944</v>
      </c>
      <c r="C446" s="1089" t="s">
        <v>2067</v>
      </c>
      <c r="D446" s="1088">
        <v>450</v>
      </c>
      <c r="E446" s="1088" t="s">
        <v>4926</v>
      </c>
      <c r="F446" s="1103">
        <v>53.226658595641645</v>
      </c>
    </row>
    <row r="447" spans="1:6" ht="12" customHeight="1">
      <c r="A447" s="1088" t="s">
        <v>2068</v>
      </c>
      <c r="B447" s="1089" t="s">
        <v>2515</v>
      </c>
      <c r="C447" s="1089" t="s">
        <v>2168</v>
      </c>
      <c r="D447" s="1088">
        <v>500</v>
      </c>
      <c r="E447" s="1088" t="s">
        <v>4926</v>
      </c>
      <c r="F447" s="1103">
        <v>3.24</v>
      </c>
    </row>
    <row r="448" spans="1:6" ht="12" customHeight="1">
      <c r="A448" s="1088" t="s">
        <v>2169</v>
      </c>
      <c r="B448" s="1089" t="s">
        <v>2516</v>
      </c>
      <c r="C448" s="1089" t="s">
        <v>2703</v>
      </c>
      <c r="D448" s="1088">
        <v>500</v>
      </c>
      <c r="E448" s="1088" t="s">
        <v>4926</v>
      </c>
      <c r="F448" s="1103">
        <v>0</v>
      </c>
    </row>
    <row r="449" spans="1:6" ht="12" customHeight="1">
      <c r="A449" s="1088" t="s">
        <v>2704</v>
      </c>
      <c r="B449" s="1089" t="s">
        <v>3264</v>
      </c>
      <c r="C449" s="1089" t="s">
        <v>2067</v>
      </c>
      <c r="D449" s="1088">
        <v>500</v>
      </c>
      <c r="E449" s="1088" t="s">
        <v>4926</v>
      </c>
      <c r="F449" s="1103">
        <v>0</v>
      </c>
    </row>
    <row r="450" spans="1:6" ht="12" customHeight="1">
      <c r="A450" s="1088" t="s">
        <v>2365</v>
      </c>
      <c r="B450" s="1089" t="s">
        <v>3263</v>
      </c>
      <c r="C450" s="1089" t="s">
        <v>2366</v>
      </c>
      <c r="D450" s="1088">
        <v>150</v>
      </c>
      <c r="E450" s="1088" t="s">
        <v>4926</v>
      </c>
      <c r="F450" s="1103">
        <v>0</v>
      </c>
    </row>
    <row r="451" spans="1:6" ht="12" customHeight="1">
      <c r="A451" s="1088" t="s">
        <v>5310</v>
      </c>
      <c r="B451" s="1089" t="s">
        <v>6945</v>
      </c>
      <c r="C451" s="1089" t="s">
        <v>3730</v>
      </c>
      <c r="D451" s="1088">
        <v>100</v>
      </c>
      <c r="E451" s="1088" t="s">
        <v>4926</v>
      </c>
      <c r="F451" s="1103">
        <v>0</v>
      </c>
    </row>
    <row r="452" spans="1:6" ht="12" customHeight="1">
      <c r="A452" s="1088" t="s">
        <v>3397</v>
      </c>
      <c r="B452" s="1089" t="s">
        <v>6946</v>
      </c>
      <c r="C452" s="1089" t="s">
        <v>754</v>
      </c>
      <c r="D452" s="1088">
        <v>100</v>
      </c>
      <c r="E452" s="1088" t="s">
        <v>4926</v>
      </c>
      <c r="F452" s="1103">
        <v>0</v>
      </c>
    </row>
    <row r="453" spans="1:6" ht="12" customHeight="1">
      <c r="A453" s="1088" t="s">
        <v>5345</v>
      </c>
      <c r="B453" s="1089" t="s">
        <v>6947</v>
      </c>
      <c r="C453" s="1089" t="s">
        <v>2378</v>
      </c>
      <c r="D453" s="1088">
        <v>60</v>
      </c>
      <c r="E453" s="1088" t="s">
        <v>4926</v>
      </c>
      <c r="F453" s="1103">
        <v>0</v>
      </c>
    </row>
    <row r="454" spans="1:6" ht="12" customHeight="1">
      <c r="A454" s="1088" t="s">
        <v>1616</v>
      </c>
      <c r="B454" s="1089" t="s">
        <v>6948</v>
      </c>
      <c r="C454" s="1089" t="s">
        <v>4207</v>
      </c>
      <c r="D454" s="1088">
        <v>50</v>
      </c>
      <c r="E454" s="1088" t="s">
        <v>4926</v>
      </c>
      <c r="F454" s="1103">
        <v>0</v>
      </c>
    </row>
    <row r="455" spans="1:6" ht="12" customHeight="1">
      <c r="A455" s="1088" t="s">
        <v>77</v>
      </c>
      <c r="B455" s="1089" t="s">
        <v>6949</v>
      </c>
      <c r="C455" s="1089" t="s">
        <v>4208</v>
      </c>
      <c r="D455" s="1088">
        <v>50</v>
      </c>
      <c r="E455" s="1088" t="s">
        <v>4926</v>
      </c>
      <c r="F455" s="1103">
        <v>0</v>
      </c>
    </row>
    <row r="456" spans="1:6" ht="12" customHeight="1">
      <c r="A456" s="1088" t="s">
        <v>2862</v>
      </c>
      <c r="B456" s="1089" t="s">
        <v>6950</v>
      </c>
      <c r="C456" s="1089" t="s">
        <v>2379</v>
      </c>
      <c r="D456" s="1088">
        <v>60</v>
      </c>
      <c r="E456" s="1088" t="s">
        <v>4926</v>
      </c>
      <c r="F456" s="1103">
        <v>0</v>
      </c>
    </row>
    <row r="457" spans="1:6" ht="12" customHeight="1">
      <c r="A457" s="1088" t="s">
        <v>1042</v>
      </c>
      <c r="B457" s="1089" t="s">
        <v>9260</v>
      </c>
      <c r="C457" s="1089" t="s">
        <v>35</v>
      </c>
      <c r="D457" s="1088">
        <v>150</v>
      </c>
      <c r="E457" s="1088" t="s">
        <v>4926</v>
      </c>
      <c r="F457" s="1103">
        <v>0</v>
      </c>
    </row>
    <row r="458" spans="1:6" ht="12" customHeight="1">
      <c r="A458" s="1088" t="s">
        <v>2135</v>
      </c>
      <c r="B458" s="1089" t="s">
        <v>9261</v>
      </c>
      <c r="C458" s="1089" t="s">
        <v>35</v>
      </c>
      <c r="D458" s="1088">
        <v>150</v>
      </c>
      <c r="E458" s="1088" t="s">
        <v>4926</v>
      </c>
      <c r="F458" s="1103">
        <v>0</v>
      </c>
    </row>
    <row r="459" spans="1:6" ht="12" customHeight="1">
      <c r="A459" s="1088" t="s">
        <v>4975</v>
      </c>
      <c r="B459" s="1089" t="s">
        <v>4394</v>
      </c>
      <c r="C459" s="1089" t="s">
        <v>4456</v>
      </c>
      <c r="D459" s="1088">
        <v>50</v>
      </c>
      <c r="E459" s="1088" t="s">
        <v>4926</v>
      </c>
      <c r="F459" s="1103">
        <v>0</v>
      </c>
    </row>
    <row r="460" spans="1:6" ht="12" customHeight="1">
      <c r="A460" s="1088" t="s">
        <v>4977</v>
      </c>
      <c r="B460" s="1089" t="s">
        <v>6951</v>
      </c>
      <c r="C460" s="1089" t="s">
        <v>4142</v>
      </c>
      <c r="D460" s="1088">
        <v>50</v>
      </c>
      <c r="E460" s="1088" t="s">
        <v>4926</v>
      </c>
      <c r="F460" s="1103">
        <v>0</v>
      </c>
    </row>
    <row r="461" spans="1:6" ht="12" customHeight="1">
      <c r="A461" s="1088" t="s">
        <v>2779</v>
      </c>
      <c r="B461" s="1089" t="s">
        <v>978</v>
      </c>
      <c r="C461" s="1089" t="s">
        <v>4881</v>
      </c>
      <c r="D461" s="1088">
        <v>60</v>
      </c>
      <c r="E461" s="1088" t="s">
        <v>4926</v>
      </c>
      <c r="F461" s="1103">
        <v>0</v>
      </c>
    </row>
    <row r="462" spans="1:6" ht="12" customHeight="1">
      <c r="A462" s="1088" t="s">
        <v>984</v>
      </c>
      <c r="B462" s="1089" t="s">
        <v>4186</v>
      </c>
      <c r="C462" s="1089" t="s">
        <v>4089</v>
      </c>
      <c r="D462" s="1088">
        <v>60</v>
      </c>
      <c r="E462" s="1088" t="s">
        <v>4926</v>
      </c>
      <c r="F462" s="1103">
        <v>21.79</v>
      </c>
    </row>
    <row r="463" spans="1:6" ht="12" customHeight="1">
      <c r="A463" s="1088" t="s">
        <v>3959</v>
      </c>
      <c r="B463" s="1089" t="s">
        <v>493</v>
      </c>
      <c r="C463" s="1089" t="s">
        <v>1293</v>
      </c>
      <c r="D463" s="1088">
        <v>70</v>
      </c>
      <c r="E463" s="1088" t="s">
        <v>4926</v>
      </c>
      <c r="F463" s="1103">
        <v>6.974615384615384</v>
      </c>
    </row>
    <row r="464" spans="1:6" ht="12" customHeight="1">
      <c r="A464" s="1088" t="s">
        <v>496</v>
      </c>
      <c r="B464" s="1089" t="s">
        <v>497</v>
      </c>
      <c r="C464" s="1089" t="s">
        <v>4087</v>
      </c>
      <c r="D464" s="1088">
        <v>70</v>
      </c>
      <c r="E464" s="1088" t="s">
        <v>4926</v>
      </c>
      <c r="F464" s="1103">
        <v>19.78530303030303</v>
      </c>
    </row>
    <row r="465" spans="1:6" ht="12" customHeight="1">
      <c r="A465" s="1088" t="s">
        <v>4526</v>
      </c>
      <c r="B465" s="1089" t="s">
        <v>1245</v>
      </c>
      <c r="C465" s="1089" t="s">
        <v>317</v>
      </c>
      <c r="D465" s="1088">
        <v>200</v>
      </c>
      <c r="E465" s="1088" t="s">
        <v>3354</v>
      </c>
      <c r="F465" s="1103">
        <v>8.1326315789473682</v>
      </c>
    </row>
    <row r="466" spans="1:6" ht="12" customHeight="1">
      <c r="A466" s="1088" t="s">
        <v>1246</v>
      </c>
      <c r="B466" s="1089" t="s">
        <v>1247</v>
      </c>
      <c r="C466" s="1089" t="s">
        <v>318</v>
      </c>
      <c r="D466" s="1088">
        <v>1000</v>
      </c>
      <c r="E466" s="1088" t="s">
        <v>3354</v>
      </c>
      <c r="F466" s="1103">
        <v>1.655249875</v>
      </c>
    </row>
    <row r="467" spans="1:6" ht="12" customHeight="1">
      <c r="A467" s="1088" t="s">
        <v>1248</v>
      </c>
      <c r="B467" s="1089" t="s">
        <v>314</v>
      </c>
      <c r="C467" s="1089" t="s">
        <v>317</v>
      </c>
      <c r="D467" s="1088">
        <v>500</v>
      </c>
      <c r="E467" s="1088" t="s">
        <v>3354</v>
      </c>
      <c r="F467" s="1103">
        <v>2.5344824137931035</v>
      </c>
    </row>
    <row r="468" spans="1:6" ht="12" customHeight="1">
      <c r="A468" s="1088" t="s">
        <v>315</v>
      </c>
      <c r="B468" s="1089" t="s">
        <v>316</v>
      </c>
      <c r="C468" s="1089" t="s">
        <v>2140</v>
      </c>
      <c r="D468" s="1088">
        <v>80</v>
      </c>
      <c r="E468" s="1088" t="s">
        <v>3354</v>
      </c>
      <c r="F468" s="1103">
        <v>10.146983401639345</v>
      </c>
    </row>
    <row r="469" spans="1:6" ht="12" customHeight="1">
      <c r="A469" s="1088" t="s">
        <v>1626</v>
      </c>
      <c r="B469" s="1089" t="s">
        <v>1627</v>
      </c>
      <c r="C469" s="1089" t="s">
        <v>2141</v>
      </c>
      <c r="D469" s="1088">
        <v>300</v>
      </c>
      <c r="E469" s="1088" t="s">
        <v>3354</v>
      </c>
      <c r="F469" s="1103">
        <v>2.7114035087719297</v>
      </c>
    </row>
    <row r="470" spans="1:6" ht="12" customHeight="1">
      <c r="A470" s="1088" t="s">
        <v>1628</v>
      </c>
      <c r="B470" s="1089" t="s">
        <v>1629</v>
      </c>
      <c r="C470" s="1089" t="s">
        <v>2141</v>
      </c>
      <c r="D470" s="1088">
        <v>300</v>
      </c>
      <c r="E470" s="1088" t="s">
        <v>3354</v>
      </c>
      <c r="F470" s="1103">
        <v>2.7109550561797753</v>
      </c>
    </row>
    <row r="471" spans="1:6" ht="12" customHeight="1">
      <c r="A471" s="1088" t="s">
        <v>4360</v>
      </c>
      <c r="B471" s="1089" t="s">
        <v>4711</v>
      </c>
      <c r="C471" s="1089" t="s">
        <v>4712</v>
      </c>
      <c r="D471" s="1088">
        <v>40</v>
      </c>
      <c r="E471" s="1088"/>
      <c r="F471" s="1103">
        <v>12.85274251497006</v>
      </c>
    </row>
    <row r="472" spans="1:6" ht="12" customHeight="1">
      <c r="A472" s="1088" t="s">
        <v>4361</v>
      </c>
      <c r="B472" s="1089" t="s">
        <v>4713</v>
      </c>
      <c r="C472" s="1089" t="s">
        <v>4714</v>
      </c>
      <c r="D472" s="1088">
        <v>40</v>
      </c>
      <c r="E472" s="1088"/>
      <c r="F472" s="1103">
        <v>21.5912875</v>
      </c>
    </row>
    <row r="473" spans="1:6" ht="12" customHeight="1">
      <c r="A473" s="1088" t="s">
        <v>4362</v>
      </c>
      <c r="B473" s="1089" t="s">
        <v>4715</v>
      </c>
      <c r="C473" s="1089" t="s">
        <v>4714</v>
      </c>
      <c r="D473" s="1088">
        <v>40</v>
      </c>
      <c r="E473" s="1088"/>
      <c r="F473" s="1103">
        <v>21.546157894736844</v>
      </c>
    </row>
    <row r="474" spans="1:6" ht="12" customHeight="1">
      <c r="A474" s="1088" t="s">
        <v>2856</v>
      </c>
      <c r="B474" s="1089" t="s">
        <v>4716</v>
      </c>
      <c r="C474" s="1089" t="s">
        <v>4717</v>
      </c>
      <c r="D474" s="1088">
        <v>400</v>
      </c>
      <c r="E474" s="1088"/>
      <c r="F474" s="1103">
        <v>0</v>
      </c>
    </row>
    <row r="475" spans="1:6" ht="12" customHeight="1">
      <c r="A475" s="1088" t="s">
        <v>4363</v>
      </c>
      <c r="B475" s="1089" t="s">
        <v>4910</v>
      </c>
      <c r="C475" s="1089" t="s">
        <v>4718</v>
      </c>
      <c r="D475" s="1088">
        <v>50</v>
      </c>
      <c r="E475" s="1088"/>
      <c r="F475" s="1103">
        <v>25.6633</v>
      </c>
    </row>
    <row r="476" spans="1:6" ht="12" customHeight="1">
      <c r="A476" s="1088" t="s">
        <v>4364</v>
      </c>
      <c r="B476" s="1089" t="s">
        <v>4911</v>
      </c>
      <c r="C476" s="1089" t="s">
        <v>4718</v>
      </c>
      <c r="D476" s="1088">
        <v>50</v>
      </c>
      <c r="E476" s="1088"/>
      <c r="F476" s="1103">
        <v>25.671237500000004</v>
      </c>
    </row>
    <row r="477" spans="1:6" ht="12" customHeight="1">
      <c r="A477" s="1088" t="s">
        <v>2857</v>
      </c>
      <c r="B477" s="1089" t="s">
        <v>4912</v>
      </c>
      <c r="C477" s="1089" t="s">
        <v>4913</v>
      </c>
      <c r="D477" s="1088">
        <v>200</v>
      </c>
      <c r="E477" s="1088"/>
      <c r="F477" s="1103">
        <v>6.0580050000000005</v>
      </c>
    </row>
    <row r="478" spans="1:6" ht="12" customHeight="1">
      <c r="A478" s="1088" t="s">
        <v>4692</v>
      </c>
      <c r="B478" s="1089" t="s">
        <v>4137</v>
      </c>
      <c r="C478" s="1089" t="s">
        <v>3460</v>
      </c>
      <c r="D478" s="1088">
        <v>1</v>
      </c>
      <c r="E478" s="1088" t="s">
        <v>4926</v>
      </c>
      <c r="F478" s="1103">
        <v>216.41761674718197</v>
      </c>
    </row>
    <row r="479" spans="1:6" ht="12" customHeight="1">
      <c r="A479" s="1088" t="s">
        <v>4495</v>
      </c>
      <c r="B479" s="1089" t="s">
        <v>2985</v>
      </c>
      <c r="C479" s="1089" t="s">
        <v>3122</v>
      </c>
      <c r="D479" s="1088">
        <v>1</v>
      </c>
      <c r="E479" s="1088" t="s">
        <v>4926</v>
      </c>
      <c r="F479" s="1103">
        <v>0</v>
      </c>
    </row>
    <row r="480" spans="1:6" ht="12" customHeight="1">
      <c r="A480" s="1088" t="s">
        <v>4496</v>
      </c>
      <c r="B480" s="1089" t="s">
        <v>3108</v>
      </c>
      <c r="C480" s="1089" t="s">
        <v>3121</v>
      </c>
      <c r="D480" s="1088">
        <v>1</v>
      </c>
      <c r="E480" s="1088" t="s">
        <v>4926</v>
      </c>
      <c r="F480" s="1103">
        <v>0</v>
      </c>
    </row>
    <row r="481" spans="1:6" ht="12" customHeight="1">
      <c r="A481" s="1088" t="s">
        <v>2753</v>
      </c>
      <c r="B481" s="1089" t="s">
        <v>2399</v>
      </c>
      <c r="C481" s="1089" t="s">
        <v>6743</v>
      </c>
      <c r="D481" s="1088">
        <v>1</v>
      </c>
      <c r="E481" s="1088" t="s">
        <v>5304</v>
      </c>
      <c r="F481" s="1103">
        <v>0</v>
      </c>
    </row>
    <row r="482" spans="1:6" ht="12" customHeight="1">
      <c r="A482" s="1088" t="s">
        <v>2541</v>
      </c>
      <c r="B482" s="1089" t="s">
        <v>4401</v>
      </c>
      <c r="C482" s="1089" t="s">
        <v>1208</v>
      </c>
      <c r="D482" s="1088">
        <v>1</v>
      </c>
      <c r="E482" s="1088" t="s">
        <v>3354</v>
      </c>
      <c r="F482" s="1103">
        <v>0</v>
      </c>
    </row>
    <row r="483" spans="1:6" ht="12" customHeight="1">
      <c r="A483" s="1088" t="s">
        <v>3648</v>
      </c>
      <c r="B483" s="1089" t="s">
        <v>3649</v>
      </c>
      <c r="C483" s="1089" t="s">
        <v>1296</v>
      </c>
      <c r="D483" s="1088">
        <v>1</v>
      </c>
      <c r="E483" s="1088" t="s">
        <v>5304</v>
      </c>
      <c r="F483" s="1103">
        <v>0</v>
      </c>
    </row>
    <row r="484" spans="1:6" ht="12" customHeight="1">
      <c r="A484" s="1088" t="s">
        <v>870</v>
      </c>
      <c r="B484" s="1089" t="s">
        <v>871</v>
      </c>
      <c r="C484" s="1089" t="s">
        <v>3908</v>
      </c>
      <c r="D484" s="1088">
        <v>1</v>
      </c>
      <c r="E484" s="1088" t="s">
        <v>4926</v>
      </c>
      <c r="F484" s="1103">
        <v>0</v>
      </c>
    </row>
    <row r="485" spans="1:6" ht="12" customHeight="1">
      <c r="A485" s="1088" t="s">
        <v>1620</v>
      </c>
      <c r="B485" s="1089" t="s">
        <v>2223</v>
      </c>
      <c r="C485" s="1089" t="s">
        <v>1541</v>
      </c>
      <c r="D485" s="1088">
        <v>1</v>
      </c>
      <c r="E485" s="1088" t="s">
        <v>4926</v>
      </c>
      <c r="F485" s="1103">
        <v>0</v>
      </c>
    </row>
    <row r="486" spans="1:6" ht="12" customHeight="1">
      <c r="A486" s="1088" t="s">
        <v>183</v>
      </c>
      <c r="B486" s="1089" t="s">
        <v>2224</v>
      </c>
      <c r="C486" s="1089" t="s">
        <v>185</v>
      </c>
      <c r="D486" s="1088">
        <v>1</v>
      </c>
      <c r="E486" s="1088" t="s">
        <v>4926</v>
      </c>
      <c r="F486" s="1103">
        <v>0</v>
      </c>
    </row>
    <row r="487" spans="1:6" ht="12" customHeight="1">
      <c r="A487" s="1088" t="s">
        <v>2254</v>
      </c>
      <c r="B487" s="1089" t="s">
        <v>864</v>
      </c>
      <c r="C487" s="1089" t="s">
        <v>865</v>
      </c>
      <c r="D487" s="1088">
        <v>1</v>
      </c>
      <c r="E487" s="1088" t="s">
        <v>4926</v>
      </c>
      <c r="F487" s="1103">
        <v>0</v>
      </c>
    </row>
    <row r="488" spans="1:6" ht="12" customHeight="1">
      <c r="A488" s="1088" t="s">
        <v>1342</v>
      </c>
      <c r="B488" s="1089" t="s">
        <v>2738</v>
      </c>
      <c r="C488" s="1089" t="s">
        <v>1541</v>
      </c>
      <c r="D488" s="1088">
        <v>1</v>
      </c>
      <c r="E488" s="1088" t="s">
        <v>4926</v>
      </c>
      <c r="F488" s="1103">
        <v>45.000639506172838</v>
      </c>
    </row>
    <row r="489" spans="1:6" ht="12" customHeight="1">
      <c r="A489" s="1088" t="s">
        <v>1343</v>
      </c>
      <c r="B489" s="1089" t="s">
        <v>5628</v>
      </c>
      <c r="C489" s="1089" t="s">
        <v>5256</v>
      </c>
      <c r="D489" s="1088">
        <v>1</v>
      </c>
      <c r="E489" s="1088" t="s">
        <v>4926</v>
      </c>
      <c r="F489" s="1103">
        <v>45.109866666666662</v>
      </c>
    </row>
    <row r="490" spans="1:6" ht="12" customHeight="1">
      <c r="A490" s="1088" t="s">
        <v>3779</v>
      </c>
      <c r="B490" s="1089" t="s">
        <v>1951</v>
      </c>
      <c r="C490" s="1089" t="s">
        <v>2785</v>
      </c>
      <c r="D490" s="1088">
        <v>100</v>
      </c>
      <c r="E490" s="1088" t="s">
        <v>4925</v>
      </c>
      <c r="F490" s="1103">
        <v>8.6375229357798169</v>
      </c>
    </row>
    <row r="491" spans="1:6" ht="12" customHeight="1">
      <c r="A491" s="1088" t="s">
        <v>3781</v>
      </c>
      <c r="B491" s="1089" t="s">
        <v>389</v>
      </c>
      <c r="C491" s="1089" t="s">
        <v>2699</v>
      </c>
      <c r="D491" s="1088"/>
      <c r="E491" s="1088" t="s">
        <v>3354</v>
      </c>
      <c r="F491" s="1103">
        <v>0</v>
      </c>
    </row>
    <row r="492" spans="1:6" ht="12" customHeight="1">
      <c r="A492" s="1088" t="s">
        <v>3782</v>
      </c>
      <c r="B492" s="1089" t="s">
        <v>1912</v>
      </c>
      <c r="C492" s="1089" t="s">
        <v>2699</v>
      </c>
      <c r="D492" s="1088"/>
      <c r="E492" s="1088" t="s">
        <v>4926</v>
      </c>
      <c r="F492" s="1103">
        <v>0</v>
      </c>
    </row>
    <row r="493" spans="1:6" ht="12" customHeight="1">
      <c r="A493" s="1088" t="s">
        <v>3783</v>
      </c>
      <c r="B493" s="1089" t="s">
        <v>3772</v>
      </c>
      <c r="C493" s="1089" t="s">
        <v>2699</v>
      </c>
      <c r="D493" s="1088"/>
      <c r="E493" s="1088" t="s">
        <v>4926</v>
      </c>
      <c r="F493" s="1103">
        <v>0</v>
      </c>
    </row>
    <row r="494" spans="1:6" ht="12" customHeight="1">
      <c r="A494" s="1088" t="s">
        <v>297</v>
      </c>
      <c r="B494" s="1089" t="s">
        <v>4739</v>
      </c>
      <c r="C494" s="1089" t="s">
        <v>2037</v>
      </c>
      <c r="D494" s="1088">
        <v>40</v>
      </c>
      <c r="E494" s="1088" t="s">
        <v>4925</v>
      </c>
      <c r="F494" s="1103">
        <v>0</v>
      </c>
    </row>
    <row r="495" spans="1:6" ht="12" customHeight="1">
      <c r="A495" s="1088" t="s">
        <v>298</v>
      </c>
      <c r="B495" s="1089" t="s">
        <v>2725</v>
      </c>
      <c r="C495" s="1089" t="s">
        <v>2038</v>
      </c>
      <c r="D495" s="1088">
        <v>40</v>
      </c>
      <c r="E495" s="1088" t="s">
        <v>4925</v>
      </c>
      <c r="F495" s="1103">
        <v>0</v>
      </c>
    </row>
    <row r="496" spans="1:6" ht="12" customHeight="1">
      <c r="A496" s="1088" t="s">
        <v>299</v>
      </c>
      <c r="B496" s="1089" t="s">
        <v>6952</v>
      </c>
      <c r="C496" s="1089" t="s">
        <v>2037</v>
      </c>
      <c r="D496" s="1088">
        <v>40</v>
      </c>
      <c r="E496" s="1088" t="s">
        <v>4925</v>
      </c>
      <c r="F496" s="1103">
        <v>0</v>
      </c>
    </row>
    <row r="497" spans="1:6" ht="12" customHeight="1">
      <c r="A497" s="1088" t="s">
        <v>300</v>
      </c>
      <c r="B497" s="1089" t="s">
        <v>6953</v>
      </c>
      <c r="C497" s="1089" t="s">
        <v>2038</v>
      </c>
      <c r="D497" s="1088">
        <v>40</v>
      </c>
      <c r="E497" s="1088" t="s">
        <v>4925</v>
      </c>
      <c r="F497" s="1103">
        <v>0</v>
      </c>
    </row>
    <row r="498" spans="1:6" ht="12" customHeight="1">
      <c r="A498" s="1088" t="s">
        <v>4019</v>
      </c>
      <c r="B498" s="1089" t="s">
        <v>2401</v>
      </c>
      <c r="C498" s="1089" t="s">
        <v>5257</v>
      </c>
      <c r="D498" s="1088">
        <v>1</v>
      </c>
      <c r="E498" s="1088" t="s">
        <v>5304</v>
      </c>
      <c r="F498" s="1103">
        <v>127.13684210526316</v>
      </c>
    </row>
    <row r="499" spans="1:6" ht="12" customHeight="1">
      <c r="A499" s="1088" t="s">
        <v>1220</v>
      </c>
      <c r="B499" s="1089" t="s">
        <v>4162</v>
      </c>
      <c r="C499" s="1089" t="s">
        <v>2776</v>
      </c>
      <c r="D499" s="1088">
        <v>2000</v>
      </c>
      <c r="E499" s="1088" t="s">
        <v>4925</v>
      </c>
      <c r="F499" s="1103">
        <v>2.7025000000000001</v>
      </c>
    </row>
    <row r="500" spans="1:6" ht="12" customHeight="1">
      <c r="A500" s="1088" t="s">
        <v>1439</v>
      </c>
      <c r="B500" s="1089" t="s">
        <v>1440</v>
      </c>
      <c r="C500" s="1089" t="s">
        <v>1808</v>
      </c>
      <c r="D500" s="1088">
        <v>15000</v>
      </c>
      <c r="E500" s="1088" t="s">
        <v>3354</v>
      </c>
      <c r="F500" s="1103">
        <v>0</v>
      </c>
    </row>
    <row r="501" spans="1:6" ht="12" customHeight="1">
      <c r="A501" s="1088" t="s">
        <v>3440</v>
      </c>
      <c r="B501" s="1089" t="s">
        <v>3441</v>
      </c>
      <c r="C501" s="1089" t="s">
        <v>1808</v>
      </c>
      <c r="D501" s="1088">
        <v>15000</v>
      </c>
      <c r="E501" s="1088" t="s">
        <v>3354</v>
      </c>
      <c r="F501" s="1103">
        <v>0.12</v>
      </c>
    </row>
    <row r="502" spans="1:6" ht="12" customHeight="1">
      <c r="A502" s="1088" t="s">
        <v>3442</v>
      </c>
      <c r="B502" s="1089" t="s">
        <v>3443</v>
      </c>
      <c r="C502" s="1089" t="s">
        <v>1808</v>
      </c>
      <c r="D502" s="1088">
        <v>15000</v>
      </c>
      <c r="E502" s="1088" t="s">
        <v>3354</v>
      </c>
      <c r="F502" s="1103">
        <v>0.12</v>
      </c>
    </row>
    <row r="503" spans="1:6" ht="12" customHeight="1">
      <c r="A503" s="1088" t="s">
        <v>3444</v>
      </c>
      <c r="B503" s="1089" t="s">
        <v>3445</v>
      </c>
      <c r="C503" s="1089" t="s">
        <v>1808</v>
      </c>
      <c r="D503" s="1088">
        <v>15000</v>
      </c>
      <c r="E503" s="1088" t="s">
        <v>3354</v>
      </c>
      <c r="F503" s="1103">
        <v>0.12000604166666667</v>
      </c>
    </row>
    <row r="504" spans="1:6" ht="12" customHeight="1">
      <c r="A504" s="1088" t="s">
        <v>3446</v>
      </c>
      <c r="B504" s="1089" t="s">
        <v>3447</v>
      </c>
      <c r="C504" s="1089" t="s">
        <v>1808</v>
      </c>
      <c r="D504" s="1088">
        <v>15000</v>
      </c>
      <c r="E504" s="1088" t="s">
        <v>3354</v>
      </c>
      <c r="F504" s="1103">
        <v>0.12000608695652173</v>
      </c>
    </row>
    <row r="505" spans="1:6" ht="12" customHeight="1">
      <c r="A505" s="1088" t="s">
        <v>1276</v>
      </c>
      <c r="B505" s="1089" t="s">
        <v>3448</v>
      </c>
      <c r="C505" s="1089" t="s">
        <v>1808</v>
      </c>
      <c r="D505" s="1088">
        <v>15000</v>
      </c>
      <c r="E505" s="1088" t="s">
        <v>3354</v>
      </c>
      <c r="F505" s="1103">
        <v>0.13</v>
      </c>
    </row>
    <row r="506" spans="1:6" ht="12" customHeight="1">
      <c r="A506" s="1088" t="s">
        <v>1277</v>
      </c>
      <c r="B506" s="1089" t="s">
        <v>5252</v>
      </c>
      <c r="C506" s="1089" t="s">
        <v>1808</v>
      </c>
      <c r="D506" s="1088">
        <v>15000</v>
      </c>
      <c r="E506" s="1088" t="s">
        <v>3354</v>
      </c>
      <c r="F506" s="1103">
        <v>0.15</v>
      </c>
    </row>
    <row r="507" spans="1:6" ht="12" customHeight="1">
      <c r="A507" s="1088" t="s">
        <v>1278</v>
      </c>
      <c r="B507" s="1089" t="s">
        <v>5253</v>
      </c>
      <c r="C507" s="1089" t="s">
        <v>1808</v>
      </c>
      <c r="D507" s="1088">
        <v>15000</v>
      </c>
      <c r="E507" s="1088" t="s">
        <v>3354</v>
      </c>
      <c r="F507" s="1103">
        <v>0.15</v>
      </c>
    </row>
    <row r="508" spans="1:6" ht="12" customHeight="1">
      <c r="A508" s="1088" t="s">
        <v>1279</v>
      </c>
      <c r="B508" s="1089" t="s">
        <v>5254</v>
      </c>
      <c r="C508" s="1089" t="s">
        <v>1808</v>
      </c>
      <c r="D508" s="1088">
        <v>15000</v>
      </c>
      <c r="E508" s="1088" t="s">
        <v>3354</v>
      </c>
      <c r="F508" s="1103">
        <v>0.16000298039215685</v>
      </c>
    </row>
    <row r="509" spans="1:6" ht="12" customHeight="1">
      <c r="A509" s="1088" t="s">
        <v>1280</v>
      </c>
      <c r="B509" s="1089" t="s">
        <v>5255</v>
      </c>
      <c r="C509" s="1089" t="s">
        <v>1808</v>
      </c>
      <c r="D509" s="1088">
        <v>15000</v>
      </c>
      <c r="E509" s="1088" t="s">
        <v>3354</v>
      </c>
      <c r="F509" s="1103">
        <v>0.18</v>
      </c>
    </row>
    <row r="510" spans="1:6" ht="12" customHeight="1">
      <c r="A510" s="1088" t="s">
        <v>544</v>
      </c>
      <c r="B510" s="1089" t="s">
        <v>545</v>
      </c>
      <c r="C510" s="1089" t="s">
        <v>546</v>
      </c>
      <c r="D510" s="1088">
        <v>25000</v>
      </c>
      <c r="E510" s="1088" t="s">
        <v>4925</v>
      </c>
      <c r="F510" s="1103">
        <v>0.26</v>
      </c>
    </row>
    <row r="511" spans="1:6" ht="12" customHeight="1">
      <c r="A511" s="1088" t="s">
        <v>4160</v>
      </c>
      <c r="B511" s="1089" t="s">
        <v>4647</v>
      </c>
      <c r="C511" s="1089" t="s">
        <v>721</v>
      </c>
      <c r="D511" s="1088">
        <v>2000</v>
      </c>
      <c r="E511" s="1088" t="s">
        <v>4925</v>
      </c>
      <c r="F511" s="1103">
        <v>0</v>
      </c>
    </row>
    <row r="512" spans="1:6" ht="12" customHeight="1">
      <c r="A512" s="1088" t="s">
        <v>5494</v>
      </c>
      <c r="B512" s="1089" t="s">
        <v>5495</v>
      </c>
      <c r="C512" s="1089" t="s">
        <v>3546</v>
      </c>
      <c r="D512" s="1088">
        <v>2000</v>
      </c>
      <c r="E512" s="1088" t="s">
        <v>4925</v>
      </c>
      <c r="F512" s="1103">
        <v>18.720004545454543</v>
      </c>
    </row>
    <row r="513" spans="1:6" ht="12" customHeight="1">
      <c r="A513" s="1088" t="s">
        <v>4161</v>
      </c>
      <c r="B513" s="1089" t="s">
        <v>2332</v>
      </c>
      <c r="C513" s="1089" t="s">
        <v>1259</v>
      </c>
      <c r="D513" s="1088">
        <v>2000</v>
      </c>
      <c r="E513" s="1088" t="s">
        <v>4925</v>
      </c>
      <c r="F513" s="1103">
        <v>0</v>
      </c>
    </row>
    <row r="514" spans="1:6" ht="12" customHeight="1">
      <c r="A514" s="1088" t="s">
        <v>500</v>
      </c>
      <c r="B514" s="1089" t="s">
        <v>6954</v>
      </c>
      <c r="C514" s="1089" t="s">
        <v>4494</v>
      </c>
      <c r="D514" s="1088">
        <v>2000</v>
      </c>
      <c r="E514" s="1088" t="s">
        <v>4926</v>
      </c>
      <c r="F514" s="1103">
        <v>0</v>
      </c>
    </row>
    <row r="515" spans="1:6" ht="12" customHeight="1">
      <c r="A515" s="1088" t="s">
        <v>1119</v>
      </c>
      <c r="B515" s="1089" t="s">
        <v>6955</v>
      </c>
      <c r="C515" s="1089" t="s">
        <v>1636</v>
      </c>
      <c r="D515" s="1088">
        <v>2000</v>
      </c>
      <c r="E515" s="1088" t="s">
        <v>4926</v>
      </c>
      <c r="F515" s="1103">
        <v>0</v>
      </c>
    </row>
    <row r="516" spans="1:6" ht="12" customHeight="1">
      <c r="A516" s="1088" t="s">
        <v>2986</v>
      </c>
      <c r="B516" s="1089" t="s">
        <v>6956</v>
      </c>
      <c r="C516" s="1314" t="s">
        <v>2320</v>
      </c>
      <c r="D516" s="1088">
        <v>2000</v>
      </c>
      <c r="E516" s="1088" t="s">
        <v>4926</v>
      </c>
      <c r="F516" s="1103">
        <v>0</v>
      </c>
    </row>
    <row r="517" spans="1:6" ht="12" customHeight="1">
      <c r="A517" s="1088" t="s">
        <v>1026</v>
      </c>
      <c r="B517" s="1089" t="s">
        <v>4832</v>
      </c>
      <c r="C517" s="1089" t="s">
        <v>4833</v>
      </c>
      <c r="D517" s="1088">
        <v>2000</v>
      </c>
      <c r="E517" s="1088" t="s">
        <v>3354</v>
      </c>
      <c r="F517" s="1103">
        <v>0</v>
      </c>
    </row>
    <row r="518" spans="1:6" ht="12" customHeight="1">
      <c r="A518" s="1088" t="s">
        <v>5060</v>
      </c>
      <c r="B518" s="1089" t="s">
        <v>5061</v>
      </c>
      <c r="C518" s="1089" t="s">
        <v>5071</v>
      </c>
      <c r="D518" s="1088">
        <v>2000</v>
      </c>
      <c r="E518" s="1088" t="s">
        <v>3354</v>
      </c>
      <c r="F518" s="1103">
        <v>16.23</v>
      </c>
    </row>
    <row r="519" spans="1:6" ht="12" customHeight="1">
      <c r="A519" s="1088" t="s">
        <v>2077</v>
      </c>
      <c r="B519" s="1089" t="s">
        <v>275</v>
      </c>
      <c r="C519" s="1089" t="s">
        <v>1260</v>
      </c>
      <c r="D519" s="1088">
        <v>25</v>
      </c>
      <c r="E519" s="1088" t="s">
        <v>4925</v>
      </c>
      <c r="F519" s="1103">
        <v>0</v>
      </c>
    </row>
    <row r="520" spans="1:6" ht="12" customHeight="1">
      <c r="A520" s="1088" t="s">
        <v>2079</v>
      </c>
      <c r="B520" s="1089" t="s">
        <v>4011</v>
      </c>
      <c r="C520" s="1089" t="s">
        <v>565</v>
      </c>
      <c r="D520" s="1088">
        <v>500</v>
      </c>
      <c r="E520" s="1088" t="s">
        <v>4925</v>
      </c>
      <c r="F520" s="1103">
        <v>1.1198507462686567</v>
      </c>
    </row>
    <row r="521" spans="1:6" ht="12" customHeight="1">
      <c r="A521" s="1088" t="s">
        <v>2604</v>
      </c>
      <c r="B521" s="1089" t="s">
        <v>248</v>
      </c>
      <c r="C521" s="1089" t="s">
        <v>2780</v>
      </c>
      <c r="D521" s="1088">
        <v>500</v>
      </c>
      <c r="E521" s="1088" t="s">
        <v>4925</v>
      </c>
      <c r="F521" s="1103">
        <v>0.6630872483221476</v>
      </c>
    </row>
    <row r="522" spans="1:6" ht="12" customHeight="1">
      <c r="A522" s="1088" t="s">
        <v>2605</v>
      </c>
      <c r="B522" s="1089" t="s">
        <v>249</v>
      </c>
      <c r="C522" s="1089" t="s">
        <v>2269</v>
      </c>
      <c r="D522" s="1088">
        <v>2000</v>
      </c>
      <c r="E522" s="1088" t="s">
        <v>4925</v>
      </c>
      <c r="F522" s="1103">
        <v>0</v>
      </c>
    </row>
    <row r="523" spans="1:6" ht="12" customHeight="1">
      <c r="A523" s="1088" t="s">
        <v>2606</v>
      </c>
      <c r="B523" s="1089" t="s">
        <v>250</v>
      </c>
      <c r="C523" s="1089" t="s">
        <v>2269</v>
      </c>
      <c r="D523" s="1088">
        <v>2000</v>
      </c>
      <c r="E523" s="1088" t="s">
        <v>4925</v>
      </c>
      <c r="F523" s="1103">
        <v>0</v>
      </c>
    </row>
    <row r="524" spans="1:6" ht="12" customHeight="1">
      <c r="A524" s="1088" t="s">
        <v>3504</v>
      </c>
      <c r="B524" s="1089" t="s">
        <v>6957</v>
      </c>
      <c r="C524" s="1089" t="s">
        <v>4090</v>
      </c>
      <c r="D524" s="1088">
        <v>2000</v>
      </c>
      <c r="E524" s="1088" t="s">
        <v>4925</v>
      </c>
      <c r="F524" s="1103">
        <v>0</v>
      </c>
    </row>
    <row r="525" spans="1:6" ht="12" customHeight="1">
      <c r="A525" s="1088" t="s">
        <v>416</v>
      </c>
      <c r="B525" s="1089" t="s">
        <v>6958</v>
      </c>
      <c r="C525" s="1089" t="s">
        <v>2269</v>
      </c>
      <c r="D525" s="1088">
        <v>3000</v>
      </c>
      <c r="E525" s="1088" t="s">
        <v>4925</v>
      </c>
      <c r="F525" s="1103">
        <v>0</v>
      </c>
    </row>
    <row r="526" spans="1:6" ht="12" customHeight="1">
      <c r="A526" s="1088" t="s">
        <v>4333</v>
      </c>
      <c r="B526" s="1089" t="s">
        <v>3894</v>
      </c>
      <c r="C526" s="1089" t="s">
        <v>565</v>
      </c>
      <c r="D526" s="1088">
        <v>1000</v>
      </c>
      <c r="E526" s="1088" t="s">
        <v>4925</v>
      </c>
      <c r="F526" s="1103">
        <v>0</v>
      </c>
    </row>
    <row r="527" spans="1:6" ht="12" customHeight="1">
      <c r="A527" s="1088" t="s">
        <v>37</v>
      </c>
      <c r="B527" s="1089" t="s">
        <v>3895</v>
      </c>
      <c r="C527" s="1089" t="s">
        <v>2780</v>
      </c>
      <c r="D527" s="1088">
        <v>1000</v>
      </c>
      <c r="E527" s="1088" t="s">
        <v>4925</v>
      </c>
      <c r="F527" s="1103">
        <v>0</v>
      </c>
    </row>
    <row r="528" spans="1:6" ht="12" customHeight="1">
      <c r="A528" s="1088" t="s">
        <v>1699</v>
      </c>
      <c r="B528" s="1089" t="s">
        <v>1939</v>
      </c>
      <c r="C528" s="1089" t="s">
        <v>631</v>
      </c>
      <c r="D528" s="1088">
        <v>2000</v>
      </c>
      <c r="E528" s="1088" t="s">
        <v>4925</v>
      </c>
      <c r="F528" s="1103">
        <v>2.13</v>
      </c>
    </row>
    <row r="529" spans="1:6" ht="12" customHeight="1">
      <c r="A529" s="1088" t="s">
        <v>1524</v>
      </c>
      <c r="B529" s="1089" t="s">
        <v>1940</v>
      </c>
      <c r="C529" s="1089" t="s">
        <v>3744</v>
      </c>
      <c r="D529" s="1088">
        <v>1500</v>
      </c>
      <c r="E529" s="1088" t="s">
        <v>4925</v>
      </c>
      <c r="F529" s="1103">
        <v>2.0720000000000001</v>
      </c>
    </row>
    <row r="530" spans="1:6" ht="12" customHeight="1">
      <c r="A530" s="1088" t="s">
        <v>1525</v>
      </c>
      <c r="B530" s="1089" t="s">
        <v>1941</v>
      </c>
      <c r="C530" s="1089" t="s">
        <v>1370</v>
      </c>
      <c r="D530" s="1088">
        <v>1500</v>
      </c>
      <c r="E530" s="1088" t="s">
        <v>4925</v>
      </c>
      <c r="F530" s="1103">
        <v>1.7649333333333332</v>
      </c>
    </row>
    <row r="531" spans="1:6" ht="12" customHeight="1">
      <c r="A531" s="1088" t="s">
        <v>4418</v>
      </c>
      <c r="B531" s="1089" t="s">
        <v>3135</v>
      </c>
      <c r="C531" s="1089" t="s">
        <v>5450</v>
      </c>
      <c r="D531" s="1088">
        <v>1</v>
      </c>
      <c r="E531" s="1088" t="s">
        <v>5304</v>
      </c>
      <c r="F531" s="1103">
        <v>0</v>
      </c>
    </row>
    <row r="532" spans="1:6" ht="12" customHeight="1">
      <c r="A532" s="1088" t="s">
        <v>4355</v>
      </c>
      <c r="B532" s="1089" t="s">
        <v>4719</v>
      </c>
      <c r="C532" s="1089" t="s">
        <v>4720</v>
      </c>
      <c r="D532" s="1088">
        <v>1</v>
      </c>
      <c r="E532" s="1088"/>
      <c r="F532" s="1103">
        <v>0</v>
      </c>
    </row>
    <row r="533" spans="1:6" ht="12" customHeight="1">
      <c r="A533" s="1088" t="s">
        <v>1723</v>
      </c>
      <c r="B533" s="1089" t="s">
        <v>6959</v>
      </c>
      <c r="C533" s="1089" t="s">
        <v>3861</v>
      </c>
      <c r="D533" s="1088">
        <v>500</v>
      </c>
      <c r="E533" s="1088" t="s">
        <v>4926</v>
      </c>
      <c r="F533" s="1103">
        <v>0</v>
      </c>
    </row>
    <row r="534" spans="1:6" ht="12" customHeight="1">
      <c r="A534" s="1088" t="s">
        <v>3857</v>
      </c>
      <c r="B534" s="1089" t="s">
        <v>1149</v>
      </c>
      <c r="C534" s="1089" t="s">
        <v>3347</v>
      </c>
      <c r="D534" s="1088">
        <v>1500</v>
      </c>
      <c r="E534" s="1088" t="s">
        <v>4925</v>
      </c>
      <c r="F534" s="1103">
        <v>1.9363701923076921</v>
      </c>
    </row>
    <row r="535" spans="1:6" ht="12" customHeight="1">
      <c r="A535" s="1088" t="s">
        <v>3858</v>
      </c>
      <c r="B535" s="1089" t="s">
        <v>2668</v>
      </c>
      <c r="C535" s="1089" t="s">
        <v>2209</v>
      </c>
      <c r="D535" s="1088">
        <v>2000</v>
      </c>
      <c r="E535" s="1088" t="s">
        <v>4926</v>
      </c>
      <c r="F535" s="1103">
        <v>0</v>
      </c>
    </row>
    <row r="536" spans="1:6" ht="12" customHeight="1">
      <c r="A536" s="1088" t="s">
        <v>3859</v>
      </c>
      <c r="B536" s="1089" t="s">
        <v>563</v>
      </c>
      <c r="C536" s="1089" t="s">
        <v>793</v>
      </c>
      <c r="D536" s="1088">
        <v>1500</v>
      </c>
      <c r="E536" s="1088" t="s">
        <v>4925</v>
      </c>
      <c r="F536" s="1103">
        <v>4.0934866666666663</v>
      </c>
    </row>
    <row r="537" spans="1:6" ht="12" customHeight="1">
      <c r="A537" s="1088" t="s">
        <v>788</v>
      </c>
      <c r="B537" s="1089" t="s">
        <v>4693</v>
      </c>
      <c r="C537" s="1089" t="s">
        <v>3186</v>
      </c>
      <c r="D537" s="1088">
        <v>600</v>
      </c>
      <c r="E537" s="1088" t="s">
        <v>4925</v>
      </c>
      <c r="F537" s="1103">
        <v>2.9140404040404042</v>
      </c>
    </row>
    <row r="538" spans="1:6" ht="12" customHeight="1">
      <c r="A538" s="1088" t="s">
        <v>2069</v>
      </c>
      <c r="B538" s="1089" t="s">
        <v>4694</v>
      </c>
      <c r="C538" s="1089" t="s">
        <v>1737</v>
      </c>
      <c r="D538" s="1088">
        <v>1000</v>
      </c>
      <c r="E538" s="1088" t="s">
        <v>4925</v>
      </c>
      <c r="F538" s="1103">
        <v>2.140597510373444</v>
      </c>
    </row>
    <row r="539" spans="1:6" ht="12" customHeight="1">
      <c r="A539" s="1088" t="s">
        <v>2070</v>
      </c>
      <c r="B539" s="1089" t="s">
        <v>4695</v>
      </c>
      <c r="C539" s="1089" t="s">
        <v>1745</v>
      </c>
      <c r="D539" s="1088">
        <v>500</v>
      </c>
      <c r="E539" s="1088" t="s">
        <v>4925</v>
      </c>
      <c r="F539" s="1103">
        <v>2.5594297872340426</v>
      </c>
    </row>
    <row r="540" spans="1:6" ht="12" customHeight="1">
      <c r="A540" s="1088" t="s">
        <v>994</v>
      </c>
      <c r="B540" s="1089" t="s">
        <v>33</v>
      </c>
      <c r="C540" s="1089" t="s">
        <v>3839</v>
      </c>
      <c r="D540" s="1088">
        <v>800</v>
      </c>
      <c r="E540" s="1088" t="s">
        <v>4925</v>
      </c>
      <c r="F540" s="1103">
        <v>0</v>
      </c>
    </row>
    <row r="541" spans="1:6" ht="12" customHeight="1">
      <c r="A541" s="1088" t="s">
        <v>995</v>
      </c>
      <c r="B541" s="1089" t="s">
        <v>4699</v>
      </c>
      <c r="C541" s="1089" t="s">
        <v>1811</v>
      </c>
      <c r="D541" s="1088">
        <v>2000</v>
      </c>
      <c r="E541" s="1088" t="s">
        <v>4925</v>
      </c>
      <c r="F541" s="1103">
        <v>0</v>
      </c>
    </row>
    <row r="542" spans="1:6" ht="12" customHeight="1">
      <c r="A542" s="1088" t="s">
        <v>997</v>
      </c>
      <c r="B542" s="1089" t="s">
        <v>88</v>
      </c>
      <c r="C542" s="1089" t="s">
        <v>1811</v>
      </c>
      <c r="D542" s="1088">
        <v>2000</v>
      </c>
      <c r="E542" s="1088" t="s">
        <v>4925</v>
      </c>
      <c r="F542" s="1103">
        <v>0</v>
      </c>
    </row>
    <row r="543" spans="1:6" ht="12" customHeight="1">
      <c r="A543" s="1088" t="s">
        <v>998</v>
      </c>
      <c r="B543" s="1089" t="s">
        <v>2065</v>
      </c>
      <c r="C543" s="1089" t="s">
        <v>1811</v>
      </c>
      <c r="D543" s="1088">
        <v>2000</v>
      </c>
      <c r="E543" s="1088" t="s">
        <v>4925</v>
      </c>
      <c r="F543" s="1103">
        <v>0</v>
      </c>
    </row>
    <row r="544" spans="1:6" ht="12" customHeight="1">
      <c r="A544" s="1088" t="s">
        <v>999</v>
      </c>
      <c r="B544" s="1089" t="s">
        <v>34</v>
      </c>
      <c r="C544" s="1089" t="s">
        <v>1811</v>
      </c>
      <c r="D544" s="1088">
        <v>2000</v>
      </c>
      <c r="E544" s="1088" t="s">
        <v>4925</v>
      </c>
      <c r="F544" s="1103">
        <v>0</v>
      </c>
    </row>
    <row r="545" spans="1:6" ht="12" customHeight="1">
      <c r="A545" s="1088" t="s">
        <v>1000</v>
      </c>
      <c r="B545" s="1089" t="s">
        <v>958</v>
      </c>
      <c r="C545" s="1089" t="s">
        <v>1811</v>
      </c>
      <c r="D545" s="1088">
        <v>2000</v>
      </c>
      <c r="E545" s="1088" t="s">
        <v>4925</v>
      </c>
      <c r="F545" s="1103">
        <v>0</v>
      </c>
    </row>
    <row r="546" spans="1:6" ht="12" customHeight="1">
      <c r="A546" s="1088" t="s">
        <v>4584</v>
      </c>
      <c r="B546" s="1089" t="s">
        <v>959</v>
      </c>
      <c r="C546" s="1089" t="s">
        <v>1811</v>
      </c>
      <c r="D546" s="1088">
        <v>2000</v>
      </c>
      <c r="E546" s="1088" t="s">
        <v>4925</v>
      </c>
      <c r="F546" s="1103">
        <v>0</v>
      </c>
    </row>
    <row r="547" spans="1:6" ht="12" customHeight="1">
      <c r="A547" s="1088" t="s">
        <v>4585</v>
      </c>
      <c r="B547" s="1089" t="s">
        <v>3248</v>
      </c>
      <c r="C547" s="1089" t="s">
        <v>1811</v>
      </c>
      <c r="D547" s="1088">
        <v>2000</v>
      </c>
      <c r="E547" s="1088" t="s">
        <v>4925</v>
      </c>
      <c r="F547" s="1103">
        <v>0</v>
      </c>
    </row>
    <row r="548" spans="1:6" ht="12" customHeight="1">
      <c r="A548" s="1088" t="s">
        <v>2086</v>
      </c>
      <c r="B548" s="1089" t="s">
        <v>371</v>
      </c>
      <c r="C548" s="1089" t="s">
        <v>1811</v>
      </c>
      <c r="D548" s="1088">
        <v>2000</v>
      </c>
      <c r="E548" s="1088" t="s">
        <v>4925</v>
      </c>
      <c r="F548" s="1103">
        <v>0</v>
      </c>
    </row>
    <row r="549" spans="1:6" ht="12" customHeight="1">
      <c r="A549" s="1088" t="s">
        <v>2087</v>
      </c>
      <c r="B549" s="1089" t="s">
        <v>3265</v>
      </c>
      <c r="C549" s="1089" t="s">
        <v>1811</v>
      </c>
      <c r="D549" s="1088">
        <v>2000</v>
      </c>
      <c r="E549" s="1088" t="s">
        <v>4925</v>
      </c>
      <c r="F549" s="1103">
        <v>0</v>
      </c>
    </row>
    <row r="550" spans="1:6" ht="12" customHeight="1">
      <c r="A550" s="1088" t="s">
        <v>2612</v>
      </c>
      <c r="B550" s="1089" t="s">
        <v>4700</v>
      </c>
      <c r="C550" s="1089" t="s">
        <v>1744</v>
      </c>
      <c r="D550" s="1088">
        <v>700</v>
      </c>
      <c r="E550" s="1088" t="s">
        <v>4925</v>
      </c>
      <c r="F550" s="1103">
        <v>0</v>
      </c>
    </row>
    <row r="551" spans="1:6" ht="12" customHeight="1">
      <c r="A551" s="1088" t="s">
        <v>2613</v>
      </c>
      <c r="B551" s="1089" t="s">
        <v>4701</v>
      </c>
      <c r="C551" s="1089" t="s">
        <v>39</v>
      </c>
      <c r="D551" s="1088">
        <v>1000</v>
      </c>
      <c r="E551" s="1088" t="s">
        <v>4925</v>
      </c>
      <c r="F551" s="1103">
        <v>7.4676766595289079</v>
      </c>
    </row>
    <row r="552" spans="1:6" ht="12" customHeight="1">
      <c r="A552" s="1088" t="s">
        <v>2614</v>
      </c>
      <c r="B552" s="1089" t="s">
        <v>4702</v>
      </c>
      <c r="C552" s="1089" t="s">
        <v>2270</v>
      </c>
      <c r="D552" s="1088">
        <v>500</v>
      </c>
      <c r="E552" s="1088" t="s">
        <v>4925</v>
      </c>
      <c r="F552" s="1103">
        <v>0</v>
      </c>
    </row>
    <row r="553" spans="1:6" ht="12" customHeight="1">
      <c r="A553" s="1088" t="s">
        <v>696</v>
      </c>
      <c r="B553" s="1089" t="s">
        <v>6960</v>
      </c>
      <c r="C553" s="1089" t="s">
        <v>4091</v>
      </c>
      <c r="D553" s="1088">
        <v>750</v>
      </c>
      <c r="E553" s="1088" t="s">
        <v>4925</v>
      </c>
      <c r="F553" s="1103">
        <v>0</v>
      </c>
    </row>
    <row r="554" spans="1:6" ht="12" customHeight="1">
      <c r="A554" s="1088" t="s">
        <v>4504</v>
      </c>
      <c r="B554" s="1089" t="s">
        <v>6961</v>
      </c>
      <c r="C554" s="1089" t="s">
        <v>4091</v>
      </c>
      <c r="D554" s="1088">
        <v>750</v>
      </c>
      <c r="E554" s="1088" t="s">
        <v>4925</v>
      </c>
      <c r="F554" s="1103">
        <v>0</v>
      </c>
    </row>
    <row r="555" spans="1:6" ht="12" customHeight="1">
      <c r="A555" s="1088" t="s">
        <v>670</v>
      </c>
      <c r="B555" s="1089" t="s">
        <v>4336</v>
      </c>
      <c r="C555" s="1089" t="s">
        <v>1779</v>
      </c>
      <c r="D555" s="1088">
        <v>600</v>
      </c>
      <c r="E555" s="1088" t="s">
        <v>4925</v>
      </c>
      <c r="F555" s="1103">
        <v>0</v>
      </c>
    </row>
    <row r="556" spans="1:6" ht="12" customHeight="1">
      <c r="A556" s="1088" t="s">
        <v>671</v>
      </c>
      <c r="B556" s="1089" t="s">
        <v>230</v>
      </c>
      <c r="C556" s="1089" t="s">
        <v>704</v>
      </c>
      <c r="D556" s="1088">
        <v>500</v>
      </c>
      <c r="E556" s="1088" t="s">
        <v>4925</v>
      </c>
      <c r="F556" s="1103">
        <v>0</v>
      </c>
    </row>
    <row r="557" spans="1:6" ht="12" customHeight="1">
      <c r="A557" s="1088" t="s">
        <v>672</v>
      </c>
      <c r="B557" s="1089" t="s">
        <v>1319</v>
      </c>
      <c r="C557" s="1089" t="s">
        <v>3957</v>
      </c>
      <c r="D557" s="1088">
        <v>80</v>
      </c>
      <c r="E557" s="1088" t="s">
        <v>4925</v>
      </c>
      <c r="F557" s="1103">
        <v>0</v>
      </c>
    </row>
    <row r="558" spans="1:6" ht="12" customHeight="1">
      <c r="A558" s="1088" t="s">
        <v>391</v>
      </c>
      <c r="B558" s="1089" t="s">
        <v>1320</v>
      </c>
      <c r="C558" s="1089" t="s">
        <v>4567</v>
      </c>
      <c r="D558" s="1088">
        <v>80</v>
      </c>
      <c r="E558" s="1088" t="s">
        <v>4925</v>
      </c>
      <c r="F558" s="1103">
        <v>0</v>
      </c>
    </row>
    <row r="559" spans="1:6" ht="12" customHeight="1">
      <c r="A559" s="1088" t="s">
        <v>392</v>
      </c>
      <c r="B559" s="1089" t="s">
        <v>2066</v>
      </c>
      <c r="C559" s="1089" t="s">
        <v>2195</v>
      </c>
      <c r="D559" s="1088">
        <v>2000</v>
      </c>
      <c r="E559" s="1088" t="s">
        <v>4925</v>
      </c>
      <c r="F559" s="1103">
        <v>0</v>
      </c>
    </row>
    <row r="560" spans="1:6" ht="12" customHeight="1">
      <c r="A560" s="1088" t="s">
        <v>393</v>
      </c>
      <c r="B560" s="1089" t="s">
        <v>905</v>
      </c>
      <c r="C560" s="1089" t="s">
        <v>2195</v>
      </c>
      <c r="D560" s="1088">
        <v>2000</v>
      </c>
      <c r="E560" s="1088" t="s">
        <v>4925</v>
      </c>
      <c r="F560" s="1103">
        <v>0</v>
      </c>
    </row>
    <row r="561" spans="1:6" ht="12" customHeight="1">
      <c r="A561" s="1088" t="s">
        <v>394</v>
      </c>
      <c r="B561" s="1089" t="s">
        <v>4995</v>
      </c>
      <c r="C561" s="1089" t="s">
        <v>2195</v>
      </c>
      <c r="D561" s="1088">
        <v>2000</v>
      </c>
      <c r="E561" s="1088" t="s">
        <v>4925</v>
      </c>
      <c r="F561" s="1103">
        <v>0</v>
      </c>
    </row>
    <row r="562" spans="1:6" ht="12" customHeight="1">
      <c r="A562" s="1088" t="s">
        <v>395</v>
      </c>
      <c r="B562" s="1089" t="s">
        <v>91</v>
      </c>
      <c r="C562" s="1089" t="s">
        <v>2195</v>
      </c>
      <c r="D562" s="1088">
        <v>2000</v>
      </c>
      <c r="E562" s="1088" t="s">
        <v>4925</v>
      </c>
      <c r="F562" s="1103">
        <v>0</v>
      </c>
    </row>
    <row r="563" spans="1:6" ht="12" customHeight="1">
      <c r="A563" s="1088" t="s">
        <v>396</v>
      </c>
      <c r="B563" s="1089" t="s">
        <v>5280</v>
      </c>
      <c r="C563" s="1089" t="s">
        <v>2195</v>
      </c>
      <c r="D563" s="1088">
        <v>2000</v>
      </c>
      <c r="E563" s="1088" t="s">
        <v>4925</v>
      </c>
      <c r="F563" s="1103">
        <v>0</v>
      </c>
    </row>
    <row r="564" spans="1:6" ht="12" customHeight="1">
      <c r="A564" s="1088" t="s">
        <v>4166</v>
      </c>
      <c r="B564" s="1089" t="s">
        <v>85</v>
      </c>
      <c r="C564" s="1089" t="s">
        <v>2195</v>
      </c>
      <c r="D564" s="1088">
        <v>2000</v>
      </c>
      <c r="E564" s="1088" t="s">
        <v>4925</v>
      </c>
      <c r="F564" s="1103">
        <v>0</v>
      </c>
    </row>
    <row r="565" spans="1:6" ht="12" customHeight="1">
      <c r="A565" s="1088" t="s">
        <v>4167</v>
      </c>
      <c r="B565" s="1089" t="s">
        <v>86</v>
      </c>
      <c r="C565" s="1089" t="s">
        <v>2195</v>
      </c>
      <c r="D565" s="1088">
        <v>2000</v>
      </c>
      <c r="E565" s="1088" t="s">
        <v>4925</v>
      </c>
      <c r="F565" s="1103">
        <v>0</v>
      </c>
    </row>
    <row r="566" spans="1:6" ht="12" customHeight="1">
      <c r="A566" s="1088" t="s">
        <v>4168</v>
      </c>
      <c r="B566" s="1089" t="s">
        <v>1322</v>
      </c>
      <c r="C566" s="1089" t="s">
        <v>2195</v>
      </c>
      <c r="D566" s="1088">
        <v>2000</v>
      </c>
      <c r="E566" s="1088" t="s">
        <v>4925</v>
      </c>
      <c r="F566" s="1103">
        <v>0</v>
      </c>
    </row>
    <row r="567" spans="1:6" ht="12" customHeight="1">
      <c r="A567" s="1088" t="s">
        <v>4169</v>
      </c>
      <c r="B567" s="1089" t="s">
        <v>1323</v>
      </c>
      <c r="C567" s="1089" t="s">
        <v>2195</v>
      </c>
      <c r="D567" s="1088">
        <v>2000</v>
      </c>
      <c r="E567" s="1088" t="s">
        <v>4925</v>
      </c>
      <c r="F567" s="1103">
        <v>0</v>
      </c>
    </row>
    <row r="568" spans="1:6" ht="12" customHeight="1">
      <c r="A568" s="1088" t="s">
        <v>4170</v>
      </c>
      <c r="B568" s="1089" t="s">
        <v>1226</v>
      </c>
      <c r="C568" s="1089" t="s">
        <v>1779</v>
      </c>
      <c r="D568" s="1088">
        <v>500</v>
      </c>
      <c r="E568" s="1088" t="s">
        <v>4925</v>
      </c>
      <c r="F568" s="1103">
        <v>0</v>
      </c>
    </row>
    <row r="569" spans="1:6" ht="12" customHeight="1">
      <c r="A569" s="1088" t="s">
        <v>4171</v>
      </c>
      <c r="B569" s="1089" t="s">
        <v>1975</v>
      </c>
      <c r="C569" s="1089" t="s">
        <v>6341</v>
      </c>
      <c r="D569" s="1088">
        <v>150</v>
      </c>
      <c r="E569" s="1088" t="s">
        <v>4925</v>
      </c>
      <c r="F569" s="1103">
        <v>0</v>
      </c>
    </row>
    <row r="570" spans="1:6" ht="12" customHeight="1">
      <c r="A570" s="1088" t="s">
        <v>4508</v>
      </c>
      <c r="B570" s="1089" t="s">
        <v>625</v>
      </c>
      <c r="C570" s="1089" t="s">
        <v>3693</v>
      </c>
      <c r="D570" s="1088">
        <v>1000</v>
      </c>
      <c r="E570" s="1088" t="s">
        <v>4925</v>
      </c>
      <c r="F570" s="1103">
        <v>0</v>
      </c>
    </row>
    <row r="571" spans="1:6" ht="12" customHeight="1">
      <c r="A571" s="1088" t="s">
        <v>4172</v>
      </c>
      <c r="B571" s="1089" t="s">
        <v>1976</v>
      </c>
      <c r="C571" s="1089" t="s">
        <v>3696</v>
      </c>
      <c r="D571" s="1088">
        <v>2000</v>
      </c>
      <c r="E571" s="1088" t="s">
        <v>4925</v>
      </c>
      <c r="F571" s="1103">
        <v>0</v>
      </c>
    </row>
    <row r="572" spans="1:6" ht="12" customHeight="1">
      <c r="A572" s="1088" t="s">
        <v>397</v>
      </c>
      <c r="B572" s="1089" t="s">
        <v>1977</v>
      </c>
      <c r="C572" s="1089" t="s">
        <v>1402</v>
      </c>
      <c r="D572" s="1088">
        <v>250</v>
      </c>
      <c r="E572" s="1088" t="s">
        <v>4925</v>
      </c>
      <c r="F572" s="1103">
        <v>13.36430966469428</v>
      </c>
    </row>
    <row r="573" spans="1:6" ht="12" customHeight="1">
      <c r="A573" s="1088" t="s">
        <v>398</v>
      </c>
      <c r="B573" s="1089" t="s">
        <v>1978</v>
      </c>
      <c r="C573" s="1089" t="s">
        <v>798</v>
      </c>
      <c r="D573" s="1088">
        <v>300</v>
      </c>
      <c r="E573" s="1088" t="s">
        <v>4925</v>
      </c>
      <c r="F573" s="1103">
        <v>6.2324758842443728</v>
      </c>
    </row>
    <row r="574" spans="1:6" ht="12" customHeight="1">
      <c r="A574" s="1088" t="s">
        <v>22</v>
      </c>
      <c r="B574" s="1089" t="s">
        <v>1979</v>
      </c>
      <c r="C574" s="1089" t="s">
        <v>4586</v>
      </c>
      <c r="D574" s="1088">
        <v>500</v>
      </c>
      <c r="E574" s="1088" t="s">
        <v>4925</v>
      </c>
      <c r="F574" s="1103">
        <v>0</v>
      </c>
    </row>
    <row r="575" spans="1:6" ht="12" customHeight="1">
      <c r="A575" s="1088" t="s">
        <v>23</v>
      </c>
      <c r="B575" s="1089" t="s">
        <v>1980</v>
      </c>
      <c r="C575" s="1089" t="s">
        <v>2667</v>
      </c>
      <c r="D575" s="1088">
        <v>150</v>
      </c>
      <c r="E575" s="1088" t="s">
        <v>4925</v>
      </c>
      <c r="F575" s="1103">
        <v>85.882923686818629</v>
      </c>
    </row>
    <row r="576" spans="1:6" ht="12" customHeight="1">
      <c r="A576" s="1088" t="s">
        <v>29</v>
      </c>
      <c r="B576" s="1089" t="s">
        <v>3309</v>
      </c>
      <c r="C576" s="1089" t="s">
        <v>4990</v>
      </c>
      <c r="D576" s="1088">
        <v>1000</v>
      </c>
      <c r="E576" s="1088" t="s">
        <v>4925</v>
      </c>
      <c r="F576" s="1103">
        <v>0</v>
      </c>
    </row>
    <row r="577" spans="1:6" ht="12" customHeight="1">
      <c r="A577" s="1088" t="s">
        <v>30</v>
      </c>
      <c r="B577" s="1089" t="s">
        <v>3062</v>
      </c>
      <c r="C577" s="1089" t="s">
        <v>4990</v>
      </c>
      <c r="D577" s="1088">
        <v>1000</v>
      </c>
      <c r="E577" s="1088" t="s">
        <v>4925</v>
      </c>
      <c r="F577" s="1103">
        <v>1.55436</v>
      </c>
    </row>
    <row r="578" spans="1:6" ht="12" customHeight="1">
      <c r="A578" s="1088" t="s">
        <v>31</v>
      </c>
      <c r="B578" s="1089" t="s">
        <v>1798</v>
      </c>
      <c r="C578" s="1089" t="s">
        <v>2209</v>
      </c>
      <c r="D578" s="1088">
        <v>1000</v>
      </c>
      <c r="E578" s="1088" t="s">
        <v>4925</v>
      </c>
      <c r="F578" s="1103">
        <v>0</v>
      </c>
    </row>
    <row r="579" spans="1:6" ht="12" customHeight="1">
      <c r="A579" s="1088" t="s">
        <v>206</v>
      </c>
      <c r="B579" s="1089" t="s">
        <v>1799</v>
      </c>
      <c r="C579" s="1089" t="s">
        <v>2784</v>
      </c>
      <c r="D579" s="1088">
        <v>1200</v>
      </c>
      <c r="E579" s="1088" t="s">
        <v>4925</v>
      </c>
      <c r="F579" s="1103">
        <v>1.4743272727272727</v>
      </c>
    </row>
    <row r="580" spans="1:6" ht="12" customHeight="1">
      <c r="A580" s="1088" t="s">
        <v>5500</v>
      </c>
      <c r="B580" s="1089" t="s">
        <v>3126</v>
      </c>
      <c r="C580" s="1089" t="s">
        <v>3053</v>
      </c>
      <c r="D580" s="1088">
        <v>300</v>
      </c>
      <c r="E580" s="1088" t="s">
        <v>4925</v>
      </c>
      <c r="F580" s="1103">
        <v>0</v>
      </c>
    </row>
    <row r="581" spans="1:6" ht="12" customHeight="1">
      <c r="A581" s="1088" t="s">
        <v>210</v>
      </c>
      <c r="B581" s="1089" t="s">
        <v>1800</v>
      </c>
      <c r="C581" s="1089" t="s">
        <v>4882</v>
      </c>
      <c r="D581" s="1088">
        <v>500</v>
      </c>
      <c r="E581" s="1088" t="s">
        <v>4925</v>
      </c>
      <c r="F581" s="1103">
        <v>0</v>
      </c>
    </row>
    <row r="582" spans="1:6" ht="12" customHeight="1">
      <c r="A582" s="1088" t="s">
        <v>2843</v>
      </c>
      <c r="B582" s="1089" t="s">
        <v>1785</v>
      </c>
      <c r="C582" s="1089" t="s">
        <v>1038</v>
      </c>
      <c r="D582" s="1088">
        <v>350</v>
      </c>
      <c r="E582" s="1088" t="s">
        <v>4925</v>
      </c>
      <c r="F582" s="1103">
        <v>14.694716981132077</v>
      </c>
    </row>
    <row r="583" spans="1:6" ht="12" customHeight="1">
      <c r="A583" s="1088" t="s">
        <v>700</v>
      </c>
      <c r="B583" s="1089" t="s">
        <v>1786</v>
      </c>
      <c r="C583" s="1089" t="s">
        <v>2426</v>
      </c>
      <c r="D583" s="1088">
        <v>1000</v>
      </c>
      <c r="E583" s="1088" t="s">
        <v>4925</v>
      </c>
      <c r="F583" s="1103">
        <v>0</v>
      </c>
    </row>
    <row r="584" spans="1:6" ht="12" customHeight="1">
      <c r="A584" s="1088" t="s">
        <v>701</v>
      </c>
      <c r="B584" s="1089" t="s">
        <v>1787</v>
      </c>
      <c r="C584" s="1089" t="s">
        <v>2426</v>
      </c>
      <c r="D584" s="1088">
        <v>1000</v>
      </c>
      <c r="E584" s="1088" t="s">
        <v>4925</v>
      </c>
      <c r="F584" s="1103">
        <v>3.0876616379310344</v>
      </c>
    </row>
    <row r="585" spans="1:6" ht="12" customHeight="1">
      <c r="A585" s="1088" t="s">
        <v>702</v>
      </c>
      <c r="B585" s="1089" t="s">
        <v>417</v>
      </c>
      <c r="C585" s="1089" t="s">
        <v>5029</v>
      </c>
      <c r="D585" s="1088">
        <v>350</v>
      </c>
      <c r="E585" s="1088" t="s">
        <v>4925</v>
      </c>
      <c r="F585" s="1103">
        <v>0</v>
      </c>
    </row>
    <row r="586" spans="1:6" ht="12" customHeight="1">
      <c r="A586" s="1088" t="s">
        <v>5432</v>
      </c>
      <c r="B586" s="1089" t="s">
        <v>9262</v>
      </c>
      <c r="C586" s="1089" t="s">
        <v>5338</v>
      </c>
      <c r="D586" s="1088">
        <v>80</v>
      </c>
      <c r="E586" s="1088" t="s">
        <v>4925</v>
      </c>
      <c r="F586" s="1103">
        <v>32.841893203883494</v>
      </c>
    </row>
    <row r="587" spans="1:6" ht="12" customHeight="1">
      <c r="A587" s="1088" t="s">
        <v>3359</v>
      </c>
      <c r="B587" s="1089" t="s">
        <v>9263</v>
      </c>
      <c r="C587" s="1089" t="s">
        <v>5338</v>
      </c>
      <c r="D587" s="1088">
        <v>50</v>
      </c>
      <c r="E587" s="1088" t="s">
        <v>4925</v>
      </c>
      <c r="F587" s="1103">
        <v>0</v>
      </c>
    </row>
    <row r="588" spans="1:6" ht="12" customHeight="1">
      <c r="A588" s="1088" t="s">
        <v>177</v>
      </c>
      <c r="B588" s="1089" t="s">
        <v>9264</v>
      </c>
      <c r="C588" s="1089" t="s">
        <v>5338</v>
      </c>
      <c r="D588" s="1088">
        <v>50</v>
      </c>
      <c r="E588" s="1088" t="s">
        <v>4925</v>
      </c>
      <c r="F588" s="1103">
        <v>0</v>
      </c>
    </row>
    <row r="589" spans="1:6" ht="12" customHeight="1">
      <c r="A589" s="1088" t="s">
        <v>2290</v>
      </c>
      <c r="B589" s="1089" t="s">
        <v>527</v>
      </c>
      <c r="C589" s="1089" t="s">
        <v>4990</v>
      </c>
      <c r="D589" s="1088">
        <v>1000</v>
      </c>
      <c r="E589" s="1088" t="s">
        <v>4925</v>
      </c>
      <c r="F589" s="1103">
        <v>0.46356897735072061</v>
      </c>
    </row>
    <row r="590" spans="1:6" ht="12" customHeight="1">
      <c r="A590" s="1088" t="s">
        <v>5431</v>
      </c>
      <c r="B590" s="1089" t="s">
        <v>5631</v>
      </c>
      <c r="C590" s="1089" t="s">
        <v>5338</v>
      </c>
      <c r="D590" s="1088">
        <v>80</v>
      </c>
      <c r="E590" s="1088" t="s">
        <v>4925</v>
      </c>
      <c r="F590" s="1103">
        <v>19.229999999999997</v>
      </c>
    </row>
    <row r="591" spans="1:6" ht="12" customHeight="1">
      <c r="A591" s="1088" t="s">
        <v>5454</v>
      </c>
      <c r="B591" s="1089" t="s">
        <v>5455</v>
      </c>
      <c r="C591" s="1089" t="s">
        <v>148</v>
      </c>
      <c r="D591" s="1088">
        <v>30</v>
      </c>
      <c r="E591" s="1088" t="s">
        <v>4926</v>
      </c>
      <c r="F591" s="1103">
        <v>0</v>
      </c>
    </row>
    <row r="592" spans="1:6" ht="12" customHeight="1">
      <c r="A592" s="1088" t="s">
        <v>149</v>
      </c>
      <c r="B592" s="1089" t="s">
        <v>4305</v>
      </c>
      <c r="C592" s="1089" t="s">
        <v>5336</v>
      </c>
      <c r="D592" s="1088">
        <v>30</v>
      </c>
      <c r="E592" s="1088" t="s">
        <v>4926</v>
      </c>
      <c r="F592" s="1103">
        <v>0</v>
      </c>
    </row>
    <row r="593" spans="1:6" ht="12" customHeight="1">
      <c r="A593" s="1088" t="s">
        <v>178</v>
      </c>
      <c r="B593" s="1089" t="s">
        <v>9265</v>
      </c>
      <c r="C593" s="1089" t="s">
        <v>5338</v>
      </c>
      <c r="D593" s="1088">
        <v>100</v>
      </c>
      <c r="E593" s="1088" t="s">
        <v>4926</v>
      </c>
      <c r="F593" s="1103">
        <v>0</v>
      </c>
    </row>
    <row r="594" spans="1:6" ht="12" customHeight="1">
      <c r="A594" s="1088" t="s">
        <v>2148</v>
      </c>
      <c r="B594" s="1089" t="s">
        <v>906</v>
      </c>
      <c r="C594" s="1089" t="s">
        <v>704</v>
      </c>
      <c r="D594" s="1088">
        <v>1000</v>
      </c>
      <c r="E594" s="1088" t="s">
        <v>4926</v>
      </c>
      <c r="F594" s="1103">
        <v>0</v>
      </c>
    </row>
    <row r="595" spans="1:6" ht="12" customHeight="1">
      <c r="A595" s="1088" t="s">
        <v>2323</v>
      </c>
      <c r="B595" s="1089" t="s">
        <v>2324</v>
      </c>
      <c r="C595" s="1089" t="s">
        <v>3980</v>
      </c>
      <c r="D595" s="1088">
        <v>800</v>
      </c>
      <c r="E595" s="1088" t="s">
        <v>4926</v>
      </c>
      <c r="F595" s="1103">
        <v>0</v>
      </c>
    </row>
    <row r="596" spans="1:6" ht="12" customHeight="1">
      <c r="A596" s="1088" t="s">
        <v>256</v>
      </c>
      <c r="B596" s="1089" t="s">
        <v>6962</v>
      </c>
      <c r="C596" s="1089" t="s">
        <v>20</v>
      </c>
      <c r="D596" s="1088">
        <v>20</v>
      </c>
      <c r="E596" s="1088" t="s">
        <v>4926</v>
      </c>
      <c r="F596" s="1103">
        <v>0</v>
      </c>
    </row>
    <row r="597" spans="1:6" ht="12" customHeight="1">
      <c r="A597" s="1088" t="s">
        <v>21</v>
      </c>
      <c r="B597" s="1089" t="s">
        <v>6963</v>
      </c>
      <c r="C597" s="1089" t="s">
        <v>1804</v>
      </c>
      <c r="D597" s="1088">
        <v>20</v>
      </c>
      <c r="E597" s="1088" t="s">
        <v>4926</v>
      </c>
      <c r="F597" s="1103">
        <v>80.339999999999989</v>
      </c>
    </row>
    <row r="598" spans="1:6" ht="12" customHeight="1">
      <c r="A598" s="1088" t="s">
        <v>1805</v>
      </c>
      <c r="B598" s="1089" t="s">
        <v>6964</v>
      </c>
      <c r="C598" s="1089" t="s">
        <v>3291</v>
      </c>
      <c r="D598" s="1088">
        <v>500</v>
      </c>
      <c r="E598" s="1088" t="s">
        <v>4926</v>
      </c>
      <c r="F598" s="1103">
        <v>0</v>
      </c>
    </row>
    <row r="599" spans="1:6" ht="12" customHeight="1">
      <c r="A599" s="1088" t="s">
        <v>1806</v>
      </c>
      <c r="B599" s="1089" t="s">
        <v>1807</v>
      </c>
      <c r="C599" s="1089" t="s">
        <v>1808</v>
      </c>
      <c r="D599" s="1088">
        <v>5000</v>
      </c>
      <c r="E599" s="1088" t="s">
        <v>4926</v>
      </c>
      <c r="F599" s="1103">
        <v>0.63461599999999996</v>
      </c>
    </row>
    <row r="600" spans="1:6" ht="12" customHeight="1">
      <c r="A600" s="1088" t="s">
        <v>1809</v>
      </c>
      <c r="B600" s="1089" t="s">
        <v>6965</v>
      </c>
      <c r="C600" s="1089" t="s">
        <v>1811</v>
      </c>
      <c r="D600" s="1088">
        <v>500</v>
      </c>
      <c r="E600" s="1088" t="s">
        <v>4926</v>
      </c>
      <c r="F600" s="1103">
        <v>10</v>
      </c>
    </row>
    <row r="601" spans="1:6">
      <c r="A601" s="1088" t="s">
        <v>1812</v>
      </c>
      <c r="B601" s="1089" t="s">
        <v>6966</v>
      </c>
      <c r="C601" s="1089" t="s">
        <v>1811</v>
      </c>
      <c r="D601" s="1088">
        <v>500</v>
      </c>
      <c r="E601" s="1088" t="s">
        <v>4926</v>
      </c>
      <c r="F601" s="1103">
        <v>0</v>
      </c>
    </row>
    <row r="602" spans="1:6">
      <c r="A602" s="1088" t="s">
        <v>1813</v>
      </c>
      <c r="B602" s="1089" t="s">
        <v>6967</v>
      </c>
      <c r="C602" s="1089" t="s">
        <v>1811</v>
      </c>
      <c r="D602" s="1088">
        <v>500</v>
      </c>
      <c r="E602" s="1088" t="s">
        <v>4926</v>
      </c>
      <c r="F602" s="1103">
        <v>0</v>
      </c>
    </row>
    <row r="603" spans="1:6">
      <c r="A603" s="1088" t="s">
        <v>1814</v>
      </c>
      <c r="B603" s="1089" t="s">
        <v>6968</v>
      </c>
      <c r="C603" s="1089" t="s">
        <v>1811</v>
      </c>
      <c r="D603" s="1088">
        <v>500</v>
      </c>
      <c r="E603" s="1088" t="s">
        <v>4926</v>
      </c>
      <c r="F603" s="1103">
        <v>0</v>
      </c>
    </row>
    <row r="604" spans="1:6" ht="12" customHeight="1">
      <c r="A604" s="1088" t="s">
        <v>1815</v>
      </c>
      <c r="B604" s="1089" t="s">
        <v>6969</v>
      </c>
      <c r="C604" s="1089" t="s">
        <v>1811</v>
      </c>
      <c r="D604" s="1088">
        <v>500</v>
      </c>
      <c r="E604" s="1088" t="s">
        <v>4926</v>
      </c>
      <c r="F604" s="1103">
        <v>0</v>
      </c>
    </row>
    <row r="605" spans="1:6" ht="12" customHeight="1">
      <c r="A605" s="1088" t="s">
        <v>1816</v>
      </c>
      <c r="B605" s="1089" t="s">
        <v>6970</v>
      </c>
      <c r="C605" s="1089" t="s">
        <v>1811</v>
      </c>
      <c r="D605" s="1088">
        <v>500</v>
      </c>
      <c r="E605" s="1088" t="s">
        <v>4926</v>
      </c>
      <c r="F605" s="1103">
        <v>0</v>
      </c>
    </row>
    <row r="606" spans="1:6" ht="12" customHeight="1">
      <c r="A606" s="1088" t="s">
        <v>4163</v>
      </c>
      <c r="B606" s="1089" t="s">
        <v>6971</v>
      </c>
      <c r="C606" s="1089" t="s">
        <v>1811</v>
      </c>
      <c r="D606" s="1088">
        <v>500</v>
      </c>
      <c r="E606" s="1088" t="s">
        <v>4926</v>
      </c>
      <c r="F606" s="1103">
        <v>0</v>
      </c>
    </row>
    <row r="607" spans="1:6" ht="12" customHeight="1">
      <c r="A607" s="1088" t="s">
        <v>4164</v>
      </c>
      <c r="B607" s="1089" t="s">
        <v>6972</v>
      </c>
      <c r="C607" s="1089" t="s">
        <v>1811</v>
      </c>
      <c r="D607" s="1088">
        <v>500</v>
      </c>
      <c r="E607" s="1088" t="s">
        <v>4926</v>
      </c>
      <c r="F607" s="1103">
        <v>0</v>
      </c>
    </row>
    <row r="608" spans="1:6" ht="12" customHeight="1">
      <c r="A608" s="1088" t="s">
        <v>973</v>
      </c>
      <c r="B608" s="1089" t="s">
        <v>6973</v>
      </c>
      <c r="C608" s="1089" t="s">
        <v>1811</v>
      </c>
      <c r="D608" s="1088">
        <v>500</v>
      </c>
      <c r="E608" s="1088" t="s">
        <v>4926</v>
      </c>
      <c r="F608" s="1103">
        <v>0</v>
      </c>
    </row>
    <row r="609" spans="1:6" ht="12" customHeight="1">
      <c r="A609" s="1088" t="s">
        <v>140</v>
      </c>
      <c r="B609" s="1089" t="s">
        <v>6974</v>
      </c>
      <c r="C609" s="1089" t="s">
        <v>1811</v>
      </c>
      <c r="D609" s="1088">
        <v>500</v>
      </c>
      <c r="E609" s="1088" t="s">
        <v>4926</v>
      </c>
      <c r="F609" s="1103">
        <v>0</v>
      </c>
    </row>
    <row r="610" spans="1:6" ht="12" customHeight="1">
      <c r="A610" s="1088" t="s">
        <v>141</v>
      </c>
      <c r="B610" s="1089" t="s">
        <v>6975</v>
      </c>
      <c r="C610" s="1089" t="s">
        <v>1811</v>
      </c>
      <c r="D610" s="1088">
        <v>500</v>
      </c>
      <c r="E610" s="1088" t="s">
        <v>4926</v>
      </c>
      <c r="F610" s="1103">
        <v>0</v>
      </c>
    </row>
    <row r="611" spans="1:6" ht="12" customHeight="1">
      <c r="A611" s="1088" t="s">
        <v>142</v>
      </c>
      <c r="B611" s="1089" t="s">
        <v>143</v>
      </c>
      <c r="C611" s="1089" t="s">
        <v>1811</v>
      </c>
      <c r="D611" s="1088">
        <v>6000</v>
      </c>
      <c r="E611" s="1088" t="s">
        <v>4926</v>
      </c>
      <c r="F611" s="1103">
        <v>0</v>
      </c>
    </row>
    <row r="612" spans="1:6" ht="12" customHeight="1">
      <c r="A612" s="1088" t="s">
        <v>2813</v>
      </c>
      <c r="B612" s="1089" t="s">
        <v>4243</v>
      </c>
      <c r="C612" s="1089" t="s">
        <v>1811</v>
      </c>
      <c r="D612" s="1088">
        <v>6000</v>
      </c>
      <c r="E612" s="1088" t="s">
        <v>4926</v>
      </c>
      <c r="F612" s="1103">
        <v>1.0149999999999999</v>
      </c>
    </row>
    <row r="613" spans="1:6" ht="12" customHeight="1">
      <c r="A613" s="1088" t="s">
        <v>2814</v>
      </c>
      <c r="B613" s="1089" t="s">
        <v>4245</v>
      </c>
      <c r="C613" s="1089" t="s">
        <v>1811</v>
      </c>
      <c r="D613" s="1088">
        <v>6000</v>
      </c>
      <c r="E613" s="1088" t="s">
        <v>4926</v>
      </c>
      <c r="F613" s="1103">
        <v>0</v>
      </c>
    </row>
    <row r="614" spans="1:6" ht="12" customHeight="1">
      <c r="A614" s="1088" t="s">
        <v>2815</v>
      </c>
      <c r="B614" s="1089" t="s">
        <v>4878</v>
      </c>
      <c r="C614" s="1089" t="s">
        <v>1811</v>
      </c>
      <c r="D614" s="1088">
        <v>6000</v>
      </c>
      <c r="E614" s="1088" t="s">
        <v>4926</v>
      </c>
      <c r="F614" s="1103">
        <v>0</v>
      </c>
    </row>
    <row r="615" spans="1:6" ht="12" customHeight="1">
      <c r="A615" s="1088" t="s">
        <v>2816</v>
      </c>
      <c r="B615" s="1089" t="s">
        <v>4879</v>
      </c>
      <c r="C615" s="1089" t="s">
        <v>1811</v>
      </c>
      <c r="D615" s="1088">
        <v>6000</v>
      </c>
      <c r="E615" s="1088" t="s">
        <v>4926</v>
      </c>
      <c r="F615" s="1103">
        <v>0</v>
      </c>
    </row>
    <row r="616" spans="1:6" ht="12" customHeight="1">
      <c r="A616" s="1088" t="s">
        <v>2817</v>
      </c>
      <c r="B616" s="1089" t="s">
        <v>4242</v>
      </c>
      <c r="C616" s="1089" t="s">
        <v>1811</v>
      </c>
      <c r="D616" s="1088">
        <v>6000</v>
      </c>
      <c r="E616" s="1088" t="s">
        <v>4926</v>
      </c>
      <c r="F616" s="1103">
        <v>0</v>
      </c>
    </row>
    <row r="617" spans="1:6" ht="12" customHeight="1">
      <c r="A617" s="1088" t="s">
        <v>2818</v>
      </c>
      <c r="B617" s="1089" t="s">
        <v>4244</v>
      </c>
      <c r="C617" s="1089" t="s">
        <v>1811</v>
      </c>
      <c r="D617" s="1088">
        <v>6000</v>
      </c>
      <c r="E617" s="1088" t="s">
        <v>4926</v>
      </c>
      <c r="F617" s="1103">
        <v>0</v>
      </c>
    </row>
    <row r="618" spans="1:6" ht="12" customHeight="1">
      <c r="A618" s="1088" t="s">
        <v>2819</v>
      </c>
      <c r="B618" s="1089" t="s">
        <v>4877</v>
      </c>
      <c r="C618" s="1089" t="s">
        <v>1811</v>
      </c>
      <c r="D618" s="1088">
        <v>6000</v>
      </c>
      <c r="E618" s="1088" t="s">
        <v>4926</v>
      </c>
      <c r="F618" s="1103">
        <v>0</v>
      </c>
    </row>
    <row r="619" spans="1:6" ht="12" customHeight="1">
      <c r="A619" s="1088" t="s">
        <v>2205</v>
      </c>
      <c r="B619" s="1089" t="s">
        <v>457</v>
      </c>
      <c r="C619" s="1089" t="s">
        <v>2206</v>
      </c>
      <c r="D619" s="1088">
        <v>300</v>
      </c>
      <c r="E619" s="1088" t="s">
        <v>4926</v>
      </c>
      <c r="F619" s="1103">
        <v>14.511818181818182</v>
      </c>
    </row>
    <row r="620" spans="1:6" ht="12" customHeight="1">
      <c r="A620" s="1088" t="s">
        <v>2210</v>
      </c>
      <c r="B620" s="1089" t="s">
        <v>459</v>
      </c>
      <c r="C620" s="1089" t="s">
        <v>41</v>
      </c>
      <c r="D620" s="1088">
        <v>600</v>
      </c>
      <c r="E620" s="1088" t="s">
        <v>4926</v>
      </c>
      <c r="F620" s="1103">
        <v>9.5726078028747423</v>
      </c>
    </row>
    <row r="621" spans="1:6" ht="12" customHeight="1">
      <c r="A621" s="1088" t="s">
        <v>2212</v>
      </c>
      <c r="B621" s="1089" t="s">
        <v>2213</v>
      </c>
      <c r="C621" s="1089" t="s">
        <v>2214</v>
      </c>
      <c r="D621" s="1088">
        <v>200</v>
      </c>
      <c r="E621" s="1088" t="s">
        <v>4926</v>
      </c>
      <c r="F621" s="1103">
        <v>107.23666666666666</v>
      </c>
    </row>
    <row r="622" spans="1:6" ht="12" customHeight="1">
      <c r="A622" s="1088" t="s">
        <v>2215</v>
      </c>
      <c r="B622" s="1089" t="s">
        <v>4826</v>
      </c>
      <c r="C622" s="1089" t="s">
        <v>498</v>
      </c>
      <c r="D622" s="1088">
        <v>50</v>
      </c>
      <c r="E622" s="1088" t="s">
        <v>4926</v>
      </c>
      <c r="F622" s="1103">
        <v>0</v>
      </c>
    </row>
    <row r="623" spans="1:6" ht="12" customHeight="1">
      <c r="A623" s="1088" t="s">
        <v>499</v>
      </c>
      <c r="B623" s="1089" t="s">
        <v>3764</v>
      </c>
      <c r="C623" s="1089" t="s">
        <v>1860</v>
      </c>
      <c r="D623" s="1088">
        <v>300</v>
      </c>
      <c r="E623" s="1088" t="s">
        <v>4926</v>
      </c>
      <c r="F623" s="1103">
        <v>5.3386666666666667</v>
      </c>
    </row>
    <row r="624" spans="1:6" ht="12" customHeight="1">
      <c r="A624" s="1088" t="s">
        <v>4439</v>
      </c>
      <c r="B624" s="1089" t="s">
        <v>6976</v>
      </c>
      <c r="C624" s="1089" t="s">
        <v>2084</v>
      </c>
      <c r="D624" s="1088">
        <v>7000</v>
      </c>
      <c r="E624" s="1088" t="s">
        <v>4926</v>
      </c>
      <c r="F624" s="1103">
        <v>1.68</v>
      </c>
    </row>
    <row r="625" spans="1:6" ht="12" customHeight="1">
      <c r="A625" s="1088" t="s">
        <v>4441</v>
      </c>
      <c r="B625" s="1089" t="s">
        <v>6977</v>
      </c>
      <c r="C625" s="1089" t="s">
        <v>1811</v>
      </c>
      <c r="D625" s="1088">
        <v>6000</v>
      </c>
      <c r="E625" s="1088" t="s">
        <v>4926</v>
      </c>
      <c r="F625" s="1103">
        <v>4.37</v>
      </c>
    </row>
    <row r="626" spans="1:6" ht="12" customHeight="1">
      <c r="A626" s="1088" t="s">
        <v>4443</v>
      </c>
      <c r="B626" s="1089" t="s">
        <v>6978</v>
      </c>
      <c r="C626" s="1089" t="s">
        <v>1811</v>
      </c>
      <c r="D626" s="1088">
        <v>6000</v>
      </c>
      <c r="E626" s="1088" t="s">
        <v>4926</v>
      </c>
      <c r="F626" s="1103">
        <v>0</v>
      </c>
    </row>
    <row r="627" spans="1:6" ht="12" customHeight="1">
      <c r="A627" s="1088" t="s">
        <v>4445</v>
      </c>
      <c r="B627" s="1089" t="s">
        <v>6979</v>
      </c>
      <c r="C627" s="1089" t="s">
        <v>1811</v>
      </c>
      <c r="D627" s="1088">
        <v>6000</v>
      </c>
      <c r="E627" s="1088" t="s">
        <v>4926</v>
      </c>
      <c r="F627" s="1103">
        <v>0</v>
      </c>
    </row>
    <row r="628" spans="1:6" ht="12" customHeight="1">
      <c r="A628" s="1088" t="s">
        <v>447</v>
      </c>
      <c r="B628" s="1089" t="s">
        <v>4884</v>
      </c>
      <c r="C628" s="1089" t="s">
        <v>1811</v>
      </c>
      <c r="D628" s="1088">
        <v>6000</v>
      </c>
      <c r="E628" s="1088" t="s">
        <v>4926</v>
      </c>
      <c r="F628" s="1103">
        <v>0</v>
      </c>
    </row>
    <row r="629" spans="1:6" ht="12" customHeight="1">
      <c r="A629" s="1088" t="s">
        <v>3581</v>
      </c>
      <c r="B629" s="1089" t="s">
        <v>6980</v>
      </c>
      <c r="C629" s="1089" t="s">
        <v>1811</v>
      </c>
      <c r="D629" s="1088">
        <v>6000</v>
      </c>
      <c r="E629" s="1088" t="s">
        <v>4926</v>
      </c>
      <c r="F629" s="1103">
        <v>0</v>
      </c>
    </row>
    <row r="630" spans="1:6" ht="12" customHeight="1">
      <c r="A630" s="1088" t="s">
        <v>3099</v>
      </c>
      <c r="B630" s="1089" t="s">
        <v>6981</v>
      </c>
      <c r="C630" s="1089" t="s">
        <v>1811</v>
      </c>
      <c r="D630" s="1088">
        <v>6000</v>
      </c>
      <c r="E630" s="1088" t="s">
        <v>4926</v>
      </c>
      <c r="F630" s="1103">
        <v>0</v>
      </c>
    </row>
    <row r="631" spans="1:6" ht="12" customHeight="1">
      <c r="A631" s="1088" t="s">
        <v>5022</v>
      </c>
      <c r="B631" s="1089" t="s">
        <v>6982</v>
      </c>
      <c r="C631" s="1089" t="s">
        <v>1811</v>
      </c>
      <c r="D631" s="1088">
        <v>6000</v>
      </c>
      <c r="E631" s="1088" t="s">
        <v>4926</v>
      </c>
      <c r="F631" s="1103">
        <v>0</v>
      </c>
    </row>
    <row r="632" spans="1:6" ht="12" customHeight="1">
      <c r="A632" s="1088" t="s">
        <v>5024</v>
      </c>
      <c r="B632" s="1089" t="s">
        <v>6983</v>
      </c>
      <c r="C632" s="1089" t="s">
        <v>1811</v>
      </c>
      <c r="D632" s="1088">
        <v>6000</v>
      </c>
      <c r="E632" s="1088" t="s">
        <v>4926</v>
      </c>
      <c r="F632" s="1103">
        <v>4.33</v>
      </c>
    </row>
    <row r="633" spans="1:6" ht="12" customHeight="1">
      <c r="A633" s="1088" t="s">
        <v>5026</v>
      </c>
      <c r="B633" s="1089" t="s">
        <v>6984</v>
      </c>
      <c r="C633" s="1089" t="s">
        <v>1811</v>
      </c>
      <c r="D633" s="1088">
        <v>6000</v>
      </c>
      <c r="E633" s="1088" t="s">
        <v>4926</v>
      </c>
      <c r="F633" s="1103">
        <v>0</v>
      </c>
    </row>
    <row r="634" spans="1:6" ht="12" customHeight="1">
      <c r="A634" s="1088" t="s">
        <v>4448</v>
      </c>
      <c r="B634" s="1089" t="s">
        <v>6985</v>
      </c>
      <c r="C634" s="1089" t="s">
        <v>1811</v>
      </c>
      <c r="D634" s="1088">
        <v>6000</v>
      </c>
      <c r="E634" s="1088" t="s">
        <v>4926</v>
      </c>
      <c r="F634" s="1103">
        <v>0</v>
      </c>
    </row>
    <row r="635" spans="1:6" ht="12" customHeight="1">
      <c r="A635" s="1088" t="s">
        <v>4450</v>
      </c>
      <c r="B635" s="1089" t="s">
        <v>6986</v>
      </c>
      <c r="C635" s="1089" t="s">
        <v>1811</v>
      </c>
      <c r="D635" s="1088">
        <v>6000</v>
      </c>
      <c r="E635" s="1088" t="s">
        <v>4926</v>
      </c>
      <c r="F635" s="1103">
        <v>0</v>
      </c>
    </row>
    <row r="636" spans="1:6" ht="12" customHeight="1">
      <c r="A636" s="1088" t="s">
        <v>2131</v>
      </c>
      <c r="B636" s="1089" t="s">
        <v>6987</v>
      </c>
      <c r="C636" s="1089" t="s">
        <v>1449</v>
      </c>
      <c r="D636" s="1088">
        <v>1500</v>
      </c>
      <c r="E636" s="1088" t="s">
        <v>4926</v>
      </c>
      <c r="F636" s="1103">
        <v>0</v>
      </c>
    </row>
    <row r="637" spans="1:6" ht="12" customHeight="1">
      <c r="A637" s="1088" t="s">
        <v>5344</v>
      </c>
      <c r="B637" s="1089" t="s">
        <v>6988</v>
      </c>
      <c r="C637" s="1089" t="s">
        <v>793</v>
      </c>
      <c r="D637" s="1088">
        <v>1000</v>
      </c>
      <c r="E637" s="1088" t="s">
        <v>4926</v>
      </c>
      <c r="F637" s="1103">
        <v>0</v>
      </c>
    </row>
    <row r="638" spans="1:6" ht="12" customHeight="1">
      <c r="A638" s="1088" t="s">
        <v>5287</v>
      </c>
      <c r="B638" s="1089" t="s">
        <v>6989</v>
      </c>
      <c r="C638" s="1089" t="s">
        <v>2206</v>
      </c>
      <c r="D638" s="1088">
        <v>1000</v>
      </c>
      <c r="E638" s="1088" t="s">
        <v>4926</v>
      </c>
      <c r="F638" s="1103">
        <v>0</v>
      </c>
    </row>
    <row r="639" spans="1:6" ht="12" customHeight="1">
      <c r="A639" s="1088" t="s">
        <v>2132</v>
      </c>
      <c r="B639" s="1089" t="s">
        <v>2865</v>
      </c>
      <c r="C639" s="1089" t="s">
        <v>2206</v>
      </c>
      <c r="D639" s="1088">
        <v>500</v>
      </c>
      <c r="E639" s="1088" t="s">
        <v>4926</v>
      </c>
      <c r="F639" s="1103">
        <v>5.5471186440677958</v>
      </c>
    </row>
    <row r="640" spans="1:6" ht="12" customHeight="1">
      <c r="A640" s="1088" t="s">
        <v>3360</v>
      </c>
      <c r="B640" s="1089" t="s">
        <v>9266</v>
      </c>
      <c r="C640" s="1089" t="s">
        <v>5338</v>
      </c>
      <c r="D640" s="1088">
        <v>80</v>
      </c>
      <c r="E640" s="1088" t="s">
        <v>4926</v>
      </c>
      <c r="F640" s="1103">
        <v>0</v>
      </c>
    </row>
    <row r="641" spans="1:6" ht="12" customHeight="1">
      <c r="A641" s="1088" t="s">
        <v>3439</v>
      </c>
      <c r="B641" s="1089" t="s">
        <v>6990</v>
      </c>
      <c r="C641" s="1089" t="s">
        <v>1334</v>
      </c>
      <c r="D641" s="1088">
        <v>1000</v>
      </c>
      <c r="E641" s="1088" t="s">
        <v>4926</v>
      </c>
      <c r="F641" s="1103">
        <v>0</v>
      </c>
    </row>
    <row r="642" spans="1:6" ht="12" customHeight="1">
      <c r="A642" s="1088" t="s">
        <v>453</v>
      </c>
      <c r="B642" s="1089" t="s">
        <v>6991</v>
      </c>
      <c r="C642" s="1089" t="s">
        <v>3723</v>
      </c>
      <c r="D642" s="1088">
        <v>30</v>
      </c>
      <c r="E642" s="1088" t="s">
        <v>4926</v>
      </c>
      <c r="F642" s="1103">
        <v>0</v>
      </c>
    </row>
    <row r="643" spans="1:6" ht="12" customHeight="1">
      <c r="A643" s="1088" t="s">
        <v>1142</v>
      </c>
      <c r="B643" s="1089" t="s">
        <v>6992</v>
      </c>
      <c r="C643" s="1089" t="s">
        <v>1144</v>
      </c>
      <c r="D643" s="1088">
        <v>30</v>
      </c>
      <c r="E643" s="1088" t="s">
        <v>4926</v>
      </c>
      <c r="F643" s="1103">
        <v>0</v>
      </c>
    </row>
    <row r="644" spans="1:6" ht="12" customHeight="1">
      <c r="A644" s="1088" t="s">
        <v>979</v>
      </c>
      <c r="B644" s="1089" t="s">
        <v>980</v>
      </c>
      <c r="C644" s="1089" t="s">
        <v>498</v>
      </c>
      <c r="D644" s="1088">
        <v>50</v>
      </c>
      <c r="E644" s="1088" t="s">
        <v>4926</v>
      </c>
      <c r="F644" s="1103">
        <v>39.467812500000001</v>
      </c>
    </row>
    <row r="645" spans="1:6" ht="12" customHeight="1">
      <c r="A645" s="1088" t="s">
        <v>4224</v>
      </c>
      <c r="B645" s="1089" t="s">
        <v>3937</v>
      </c>
      <c r="C645" s="1089" t="s">
        <v>2206</v>
      </c>
      <c r="D645" s="1088">
        <v>1000</v>
      </c>
      <c r="E645" s="1088" t="s">
        <v>4926</v>
      </c>
      <c r="F645" s="1103">
        <v>4.6399999999999997</v>
      </c>
    </row>
    <row r="646" spans="1:6" ht="12" customHeight="1">
      <c r="A646" s="1088" t="s">
        <v>3326</v>
      </c>
      <c r="B646" s="1089" t="s">
        <v>9267</v>
      </c>
      <c r="C646" s="1089" t="s">
        <v>5338</v>
      </c>
      <c r="D646" s="1088">
        <v>80</v>
      </c>
      <c r="E646" s="1088" t="s">
        <v>4926</v>
      </c>
      <c r="F646" s="1103">
        <v>0</v>
      </c>
    </row>
    <row r="647" spans="1:6" ht="12" customHeight="1">
      <c r="A647" s="1313" t="s">
        <v>3276</v>
      </c>
      <c r="B647" s="1314" t="s">
        <v>981</v>
      </c>
      <c r="C647" s="1314" t="s">
        <v>2206</v>
      </c>
      <c r="D647" s="1313">
        <v>500</v>
      </c>
      <c r="E647" s="1313" t="s">
        <v>4926</v>
      </c>
      <c r="F647" s="1103">
        <v>12.011819306930692</v>
      </c>
    </row>
    <row r="648" spans="1:6" ht="12" customHeight="1">
      <c r="A648" s="1313" t="s">
        <v>3136</v>
      </c>
      <c r="B648" s="1314" t="s">
        <v>3137</v>
      </c>
      <c r="C648" s="1314" t="s">
        <v>1001</v>
      </c>
      <c r="D648" s="1313">
        <v>1000</v>
      </c>
      <c r="E648" s="1313" t="s">
        <v>5304</v>
      </c>
      <c r="F648" s="1103">
        <v>0</v>
      </c>
    </row>
    <row r="649" spans="1:6" ht="12" customHeight="1">
      <c r="A649" s="1313" t="s">
        <v>3138</v>
      </c>
      <c r="B649" s="1314" t="s">
        <v>4738</v>
      </c>
      <c r="C649" s="1314" t="s">
        <v>5338</v>
      </c>
      <c r="D649" s="1313">
        <v>1000</v>
      </c>
      <c r="E649" s="1313" t="s">
        <v>5304</v>
      </c>
      <c r="F649" s="1103">
        <v>3.0287971804511278</v>
      </c>
    </row>
    <row r="650" spans="1:6" ht="12" customHeight="1">
      <c r="A650" s="1313" t="s">
        <v>4421</v>
      </c>
      <c r="B650" s="1314" t="s">
        <v>4751</v>
      </c>
      <c r="C650" s="1314" t="s">
        <v>1435</v>
      </c>
      <c r="D650" s="1313">
        <v>1000</v>
      </c>
      <c r="E650" s="1313" t="s">
        <v>3354</v>
      </c>
      <c r="F650" s="1103">
        <v>0</v>
      </c>
    </row>
    <row r="651" spans="1:6">
      <c r="A651" s="1313" t="s">
        <v>2793</v>
      </c>
      <c r="B651" s="1314" t="s">
        <v>2794</v>
      </c>
      <c r="C651" s="1314" t="s">
        <v>4762</v>
      </c>
      <c r="D651" s="1313">
        <v>32</v>
      </c>
      <c r="E651" s="1313" t="s">
        <v>3354</v>
      </c>
      <c r="F651" s="1103">
        <v>101.93952353395061</v>
      </c>
    </row>
    <row r="652" spans="1:6" ht="12" customHeight="1">
      <c r="A652" s="1313" t="s">
        <v>1086</v>
      </c>
      <c r="B652" s="1314" t="s">
        <v>1185</v>
      </c>
      <c r="C652" s="1314" t="s">
        <v>1187</v>
      </c>
      <c r="D652" s="1313">
        <v>500</v>
      </c>
      <c r="E652" s="1313" t="s">
        <v>3354</v>
      </c>
      <c r="F652" s="1103">
        <v>9.5155625925925928</v>
      </c>
    </row>
    <row r="653" spans="1:6" ht="12" customHeight="1">
      <c r="A653" s="1313" t="s">
        <v>1692</v>
      </c>
      <c r="B653" s="1314" t="s">
        <v>3071</v>
      </c>
      <c r="C653" s="1314" t="s">
        <v>5338</v>
      </c>
      <c r="D653" s="1313">
        <v>100</v>
      </c>
      <c r="E653" s="1313" t="s">
        <v>3354</v>
      </c>
      <c r="F653" s="1103">
        <v>3.03</v>
      </c>
    </row>
    <row r="654" spans="1:6" ht="12" customHeight="1">
      <c r="A654" s="1313" t="s">
        <v>2256</v>
      </c>
      <c r="B654" s="1314" t="s">
        <v>2042</v>
      </c>
      <c r="C654" s="1314" t="s">
        <v>5338</v>
      </c>
      <c r="D654" s="1313">
        <v>60</v>
      </c>
      <c r="E654" s="1313" t="s">
        <v>3354</v>
      </c>
      <c r="F654" s="1103">
        <v>24.21</v>
      </c>
    </row>
    <row r="655" spans="1:6" ht="12" customHeight="1">
      <c r="A655" s="1313" t="s">
        <v>4423</v>
      </c>
      <c r="B655" s="1314" t="s">
        <v>1025</v>
      </c>
      <c r="C655" s="1314" t="s">
        <v>1436</v>
      </c>
      <c r="D655" s="1313">
        <v>200</v>
      </c>
      <c r="E655" s="1313" t="s">
        <v>3354</v>
      </c>
      <c r="F655" s="1103">
        <v>0</v>
      </c>
    </row>
    <row r="656" spans="1:6">
      <c r="A656" s="1313" t="s">
        <v>4425</v>
      </c>
      <c r="B656" s="1314" t="s">
        <v>4755</v>
      </c>
      <c r="C656" s="1314" t="s">
        <v>1437</v>
      </c>
      <c r="D656" s="1313">
        <v>50</v>
      </c>
      <c r="E656" s="1313" t="s">
        <v>3354</v>
      </c>
      <c r="F656" s="1103">
        <v>51.331058955987714</v>
      </c>
    </row>
    <row r="657" spans="1:6" ht="12" customHeight="1">
      <c r="A657" s="1313" t="s">
        <v>1274</v>
      </c>
      <c r="B657" s="1314" t="s">
        <v>1024</v>
      </c>
      <c r="C657" s="1314" t="s">
        <v>1438</v>
      </c>
      <c r="D657" s="1313">
        <v>1000</v>
      </c>
      <c r="E657" s="1313" t="s">
        <v>3354</v>
      </c>
      <c r="F657" s="1103">
        <v>11.212557843137255</v>
      </c>
    </row>
    <row r="658" spans="1:6" ht="12" customHeight="1">
      <c r="A658" s="1313" t="s">
        <v>2659</v>
      </c>
      <c r="B658" s="1314" t="s">
        <v>774</v>
      </c>
      <c r="C658" s="1314" t="s">
        <v>3370</v>
      </c>
      <c r="D658" s="1313">
        <v>5000</v>
      </c>
      <c r="E658" s="1313" t="s">
        <v>3354</v>
      </c>
      <c r="F658" s="1103">
        <v>0</v>
      </c>
    </row>
    <row r="659" spans="1:6" ht="12" customHeight="1">
      <c r="A659" s="1313" t="s">
        <v>1795</v>
      </c>
      <c r="B659" s="1314" t="s">
        <v>1794</v>
      </c>
      <c r="C659" s="1314" t="s">
        <v>866</v>
      </c>
      <c r="D659" s="1313">
        <v>1000</v>
      </c>
      <c r="E659" s="1313" t="s">
        <v>3354</v>
      </c>
      <c r="F659" s="1103">
        <v>0</v>
      </c>
    </row>
    <row r="660" spans="1:6" ht="12" customHeight="1">
      <c r="A660" s="1313" t="s">
        <v>3368</v>
      </c>
      <c r="B660" s="1314" t="s">
        <v>6993</v>
      </c>
      <c r="C660" s="1314" t="s">
        <v>754</v>
      </c>
      <c r="D660" s="1313">
        <v>100</v>
      </c>
      <c r="E660" s="1313" t="s">
        <v>4926</v>
      </c>
      <c r="F660" s="1103">
        <v>0</v>
      </c>
    </row>
    <row r="661" spans="1:6" ht="12" customHeight="1">
      <c r="A661" s="1313" t="s">
        <v>3369</v>
      </c>
      <c r="B661" s="1314" t="s">
        <v>4229</v>
      </c>
      <c r="C661" s="1314" t="s">
        <v>3730</v>
      </c>
      <c r="D661" s="1313">
        <v>100</v>
      </c>
      <c r="E661" s="1313" t="s">
        <v>4926</v>
      </c>
      <c r="F661" s="1103">
        <v>0</v>
      </c>
    </row>
    <row r="662" spans="1:6" ht="12" customHeight="1">
      <c r="A662" s="1313" t="s">
        <v>452</v>
      </c>
      <c r="B662" s="1314" t="s">
        <v>6994</v>
      </c>
      <c r="C662" s="1314" t="s">
        <v>3730</v>
      </c>
      <c r="D662" s="1313">
        <v>100</v>
      </c>
      <c r="E662" s="1313" t="s">
        <v>4926</v>
      </c>
      <c r="F662" s="1103">
        <v>0</v>
      </c>
    </row>
    <row r="663" spans="1:6" ht="12" customHeight="1">
      <c r="A663" s="1313" t="s">
        <v>1854</v>
      </c>
      <c r="B663" s="1314" t="s">
        <v>6995</v>
      </c>
      <c r="C663" s="1314" t="s">
        <v>754</v>
      </c>
      <c r="D663" s="1313">
        <v>100</v>
      </c>
      <c r="E663" s="1313" t="s">
        <v>4926</v>
      </c>
      <c r="F663" s="1103">
        <v>0</v>
      </c>
    </row>
    <row r="664" spans="1:6" ht="12" customHeight="1">
      <c r="A664" s="1313" t="s">
        <v>3471</v>
      </c>
      <c r="B664" s="1314" t="s">
        <v>232</v>
      </c>
      <c r="C664" s="1314" t="s">
        <v>4568</v>
      </c>
      <c r="D664" s="1313">
        <v>60</v>
      </c>
      <c r="E664" s="1313" t="s">
        <v>4925</v>
      </c>
      <c r="F664" s="1103">
        <v>12.89</v>
      </c>
    </row>
    <row r="665" spans="1:6" ht="12" customHeight="1">
      <c r="A665" s="1313" t="s">
        <v>3472</v>
      </c>
      <c r="B665" s="1314" t="s">
        <v>2518</v>
      </c>
      <c r="C665" s="1314" t="s">
        <v>3100</v>
      </c>
      <c r="D665" s="1313">
        <v>30</v>
      </c>
      <c r="E665" s="1313" t="s">
        <v>4925</v>
      </c>
      <c r="F665" s="1103">
        <v>0</v>
      </c>
    </row>
    <row r="666" spans="1:6" ht="12" customHeight="1">
      <c r="A666" s="1313" t="s">
        <v>3473</v>
      </c>
      <c r="B666" s="1314" t="s">
        <v>6996</v>
      </c>
      <c r="C666" s="1314" t="s">
        <v>3100</v>
      </c>
      <c r="D666" s="1313">
        <v>30</v>
      </c>
      <c r="E666" s="1313" t="s">
        <v>4925</v>
      </c>
      <c r="F666" s="1103">
        <v>19.12</v>
      </c>
    </row>
    <row r="667" spans="1:6" ht="12" customHeight="1">
      <c r="A667" s="1313" t="s">
        <v>3474</v>
      </c>
      <c r="B667" s="1314" t="s">
        <v>233</v>
      </c>
      <c r="C667" s="1314" t="s">
        <v>3101</v>
      </c>
      <c r="D667" s="1313">
        <v>30</v>
      </c>
      <c r="E667" s="1313" t="s">
        <v>4925</v>
      </c>
      <c r="F667" s="1103">
        <v>17.600000000000001</v>
      </c>
    </row>
    <row r="668" spans="1:6" ht="12" customHeight="1">
      <c r="A668" s="1313" t="s">
        <v>585</v>
      </c>
      <c r="B668" s="1314" t="s">
        <v>1222</v>
      </c>
      <c r="C668" s="1314" t="s">
        <v>1502</v>
      </c>
      <c r="D668" s="1313">
        <v>30</v>
      </c>
      <c r="E668" s="1313" t="s">
        <v>4925</v>
      </c>
      <c r="F668" s="1103">
        <v>17.62</v>
      </c>
    </row>
    <row r="669" spans="1:6" ht="12" customHeight="1">
      <c r="A669" s="1313" t="s">
        <v>586</v>
      </c>
      <c r="B669" s="1314" t="s">
        <v>1223</v>
      </c>
      <c r="C669" s="1314" t="s">
        <v>3102</v>
      </c>
      <c r="D669" s="1313">
        <v>30</v>
      </c>
      <c r="E669" s="1313" t="s">
        <v>4925</v>
      </c>
      <c r="F669" s="1103">
        <v>15.659999999999998</v>
      </c>
    </row>
    <row r="670" spans="1:6" ht="12" customHeight="1">
      <c r="A670" s="1088" t="s">
        <v>587</v>
      </c>
      <c r="B670" s="1314" t="s">
        <v>6997</v>
      </c>
      <c r="C670" s="1314" t="s">
        <v>5451</v>
      </c>
      <c r="D670" s="1313">
        <v>200</v>
      </c>
      <c r="E670" s="1313" t="s">
        <v>4926</v>
      </c>
      <c r="F670" s="1103">
        <v>0</v>
      </c>
    </row>
    <row r="671" spans="1:6" ht="12" customHeight="1">
      <c r="A671" s="1088" t="s">
        <v>588</v>
      </c>
      <c r="B671" s="1314" t="s">
        <v>6998</v>
      </c>
      <c r="C671" s="1314" t="s">
        <v>5453</v>
      </c>
      <c r="D671" s="1313">
        <v>200</v>
      </c>
      <c r="E671" s="1313" t="s">
        <v>4926</v>
      </c>
      <c r="F671" s="1103">
        <v>0</v>
      </c>
    </row>
    <row r="672" spans="1:6" ht="12" customHeight="1">
      <c r="A672" s="1313" t="s">
        <v>1581</v>
      </c>
      <c r="B672" s="1314" t="s">
        <v>1682</v>
      </c>
      <c r="C672" s="1314" t="s">
        <v>5395</v>
      </c>
      <c r="D672" s="1313">
        <v>0</v>
      </c>
      <c r="E672" s="1313" t="s">
        <v>4925</v>
      </c>
      <c r="F672" s="1103">
        <v>0</v>
      </c>
    </row>
    <row r="673" spans="1:6" ht="12" customHeight="1">
      <c r="A673" s="1313" t="s">
        <v>1582</v>
      </c>
      <c r="B673" s="1314" t="s">
        <v>3941</v>
      </c>
      <c r="C673" s="1314" t="s">
        <v>2160</v>
      </c>
      <c r="D673" s="1313">
        <v>0</v>
      </c>
      <c r="E673" s="1313" t="s">
        <v>4925</v>
      </c>
      <c r="F673" s="1103">
        <v>0</v>
      </c>
    </row>
    <row r="674" spans="1:6" ht="12" customHeight="1">
      <c r="A674" s="1313" t="s">
        <v>1583</v>
      </c>
      <c r="B674" s="1314" t="s">
        <v>3958</v>
      </c>
      <c r="C674" s="1314" t="s">
        <v>5401</v>
      </c>
      <c r="D674" s="1313">
        <v>0</v>
      </c>
      <c r="E674" s="1313" t="s">
        <v>4925</v>
      </c>
      <c r="F674" s="1103">
        <v>0</v>
      </c>
    </row>
    <row r="675" spans="1:6">
      <c r="A675" s="1313" t="s">
        <v>1584</v>
      </c>
      <c r="B675" s="1314" t="s">
        <v>495</v>
      </c>
      <c r="C675" s="1314" t="s">
        <v>3873</v>
      </c>
      <c r="D675" s="1313">
        <v>0</v>
      </c>
      <c r="E675" s="1313" t="s">
        <v>4925</v>
      </c>
      <c r="F675" s="1103">
        <v>0</v>
      </c>
    </row>
    <row r="676" spans="1:6" ht="12" customHeight="1">
      <c r="A676" s="1313" t="s">
        <v>1585</v>
      </c>
      <c r="B676" s="1314" t="s">
        <v>1537</v>
      </c>
      <c r="C676" s="1314" t="s">
        <v>3791</v>
      </c>
      <c r="D676" s="1313">
        <v>0</v>
      </c>
      <c r="E676" s="1313" t="s">
        <v>4925</v>
      </c>
      <c r="F676" s="1103">
        <v>0</v>
      </c>
    </row>
    <row r="677" spans="1:6" ht="12" customHeight="1">
      <c r="A677" s="1313" t="s">
        <v>1586</v>
      </c>
      <c r="B677" s="1314" t="s">
        <v>983</v>
      </c>
      <c r="C677" s="1314" t="s">
        <v>4088</v>
      </c>
      <c r="D677" s="1313">
        <v>0</v>
      </c>
      <c r="E677" s="1313" t="s">
        <v>4925</v>
      </c>
      <c r="F677" s="1103">
        <v>0</v>
      </c>
    </row>
    <row r="678" spans="1:6" ht="12" customHeight="1">
      <c r="A678" s="1313" t="s">
        <v>1587</v>
      </c>
      <c r="B678" s="1314" t="s">
        <v>4779</v>
      </c>
      <c r="C678" s="1314" t="s">
        <v>1885</v>
      </c>
      <c r="D678" s="1313">
        <v>0</v>
      </c>
      <c r="E678" s="1313" t="s">
        <v>4925</v>
      </c>
      <c r="F678" s="1103">
        <v>0</v>
      </c>
    </row>
    <row r="679" spans="1:6" ht="12" customHeight="1">
      <c r="A679" s="1313" t="s">
        <v>1588</v>
      </c>
      <c r="B679" s="1314" t="s">
        <v>4781</v>
      </c>
      <c r="C679" s="1314" t="s">
        <v>1885</v>
      </c>
      <c r="D679" s="1313">
        <v>0</v>
      </c>
      <c r="E679" s="1313" t="s">
        <v>4925</v>
      </c>
      <c r="F679" s="1103">
        <v>0</v>
      </c>
    </row>
    <row r="680" spans="1:6" ht="12" customHeight="1">
      <c r="A680" s="1313" t="s">
        <v>1589</v>
      </c>
      <c r="B680" s="1314" t="s">
        <v>4783</v>
      </c>
      <c r="C680" s="1314" t="s">
        <v>1885</v>
      </c>
      <c r="D680" s="1313">
        <v>0</v>
      </c>
      <c r="E680" s="1313" t="s">
        <v>4925</v>
      </c>
      <c r="F680" s="1103">
        <v>0</v>
      </c>
    </row>
    <row r="681" spans="1:6" ht="12" customHeight="1">
      <c r="A681" s="1313" t="s">
        <v>1590</v>
      </c>
      <c r="B681" s="1314" t="s">
        <v>4773</v>
      </c>
      <c r="C681" s="1314" t="s">
        <v>3003</v>
      </c>
      <c r="D681" s="1313">
        <v>0</v>
      </c>
      <c r="E681" s="1313" t="s">
        <v>4925</v>
      </c>
      <c r="F681" s="1103">
        <v>0</v>
      </c>
    </row>
    <row r="682" spans="1:6" ht="12" customHeight="1">
      <c r="A682" s="1313" t="s">
        <v>1591</v>
      </c>
      <c r="B682" s="1314" t="s">
        <v>4777</v>
      </c>
      <c r="C682" s="1314" t="s">
        <v>3003</v>
      </c>
      <c r="D682" s="1313">
        <v>0</v>
      </c>
      <c r="E682" s="1313" t="s">
        <v>4925</v>
      </c>
      <c r="F682" s="1103">
        <v>0</v>
      </c>
    </row>
    <row r="683" spans="1:6" ht="12" customHeight="1">
      <c r="A683" s="1313" t="s">
        <v>5377</v>
      </c>
      <c r="B683" s="1314" t="s">
        <v>1368</v>
      </c>
      <c r="C683" s="1314" t="s">
        <v>3002</v>
      </c>
      <c r="D683" s="1313">
        <v>0</v>
      </c>
      <c r="E683" s="1313" t="s">
        <v>4925</v>
      </c>
      <c r="F683" s="1103">
        <v>0</v>
      </c>
    </row>
    <row r="684" spans="1:6" ht="12" customHeight="1">
      <c r="A684" s="1313" t="s">
        <v>5378</v>
      </c>
      <c r="B684" s="1314" t="s">
        <v>4775</v>
      </c>
      <c r="C684" s="1314" t="s">
        <v>3002</v>
      </c>
      <c r="D684" s="1313">
        <v>0</v>
      </c>
      <c r="E684" s="1313" t="s">
        <v>4925</v>
      </c>
      <c r="F684" s="1103">
        <v>0</v>
      </c>
    </row>
    <row r="685" spans="1:6" ht="12" customHeight="1">
      <c r="A685" s="1313" t="s">
        <v>5379</v>
      </c>
      <c r="B685" s="1314" t="s">
        <v>5218</v>
      </c>
      <c r="C685" s="1314" t="s">
        <v>3358</v>
      </c>
      <c r="D685" s="1313">
        <v>0</v>
      </c>
      <c r="E685" s="1313" t="s">
        <v>4925</v>
      </c>
      <c r="F685" s="1103">
        <v>0</v>
      </c>
    </row>
    <row r="686" spans="1:6" ht="12" customHeight="1">
      <c r="A686" s="1313" t="s">
        <v>5380</v>
      </c>
      <c r="B686" s="1314" t="s">
        <v>5220</v>
      </c>
      <c r="C686" s="1314" t="s">
        <v>2653</v>
      </c>
      <c r="D686" s="1313">
        <v>0</v>
      </c>
      <c r="E686" s="1313" t="s">
        <v>4925</v>
      </c>
      <c r="F686" s="1103">
        <v>0</v>
      </c>
    </row>
    <row r="687" spans="1:6" ht="12" customHeight="1">
      <c r="A687" s="1313" t="s">
        <v>5381</v>
      </c>
      <c r="B687" s="1314" t="s">
        <v>5230</v>
      </c>
      <c r="C687" s="1314" t="s">
        <v>2656</v>
      </c>
      <c r="D687" s="1313">
        <v>0</v>
      </c>
      <c r="E687" s="1313" t="s">
        <v>4925</v>
      </c>
      <c r="F687" s="1103">
        <v>0</v>
      </c>
    </row>
    <row r="688" spans="1:6" ht="12" customHeight="1">
      <c r="A688" s="1313" t="s">
        <v>5382</v>
      </c>
      <c r="B688" s="1314" t="s">
        <v>2993</v>
      </c>
      <c r="C688" s="1314" t="s">
        <v>2081</v>
      </c>
      <c r="D688" s="1313">
        <v>0</v>
      </c>
      <c r="E688" s="1313" t="s">
        <v>4925</v>
      </c>
      <c r="F688" s="1103">
        <v>0</v>
      </c>
    </row>
    <row r="689" spans="1:6" ht="12" customHeight="1">
      <c r="A689" s="1313" t="s">
        <v>5383</v>
      </c>
      <c r="B689" s="1314" t="s">
        <v>4</v>
      </c>
      <c r="C689" s="1314" t="s">
        <v>801</v>
      </c>
      <c r="D689" s="1313">
        <v>0</v>
      </c>
      <c r="E689" s="1313" t="s">
        <v>4925</v>
      </c>
      <c r="F689" s="1103">
        <v>0</v>
      </c>
    </row>
    <row r="690" spans="1:6" ht="12" customHeight="1">
      <c r="A690" s="1313" t="s">
        <v>5384</v>
      </c>
      <c r="B690" s="1314" t="s">
        <v>4992</v>
      </c>
      <c r="C690" s="1314" t="s">
        <v>2376</v>
      </c>
      <c r="D690" s="1313">
        <v>0</v>
      </c>
      <c r="E690" s="1313" t="s">
        <v>4925</v>
      </c>
      <c r="F690" s="1103">
        <v>0</v>
      </c>
    </row>
    <row r="691" spans="1:6" ht="12" customHeight="1">
      <c r="A691" s="1313" t="s">
        <v>5385</v>
      </c>
      <c r="B691" s="1314" t="s">
        <v>1147</v>
      </c>
      <c r="C691" s="1314" t="s">
        <v>2493</v>
      </c>
      <c r="D691" s="1313">
        <v>0</v>
      </c>
      <c r="E691" s="1313" t="s">
        <v>4925</v>
      </c>
      <c r="F691" s="1103">
        <v>0</v>
      </c>
    </row>
    <row r="692" spans="1:6" ht="12" customHeight="1">
      <c r="A692" s="1313" t="s">
        <v>5386</v>
      </c>
      <c r="B692" s="1314" t="s">
        <v>1684</v>
      </c>
      <c r="C692" s="1314" t="s">
        <v>3696</v>
      </c>
      <c r="D692" s="1313">
        <v>0</v>
      </c>
      <c r="E692" s="1313" t="s">
        <v>4925</v>
      </c>
      <c r="F692" s="1103">
        <v>0</v>
      </c>
    </row>
    <row r="693" spans="1:6" ht="12" customHeight="1">
      <c r="A693" s="1313" t="s">
        <v>5387</v>
      </c>
      <c r="B693" s="1314" t="s">
        <v>5216</v>
      </c>
      <c r="C693" s="1314" t="s">
        <v>3357</v>
      </c>
      <c r="D693" s="1313">
        <v>0</v>
      </c>
      <c r="E693" s="1313" t="s">
        <v>4925</v>
      </c>
      <c r="F693" s="1103">
        <v>0</v>
      </c>
    </row>
    <row r="694" spans="1:6" ht="12" customHeight="1">
      <c r="A694" s="1313" t="s">
        <v>5388</v>
      </c>
      <c r="B694" s="1314" t="s">
        <v>3356</v>
      </c>
      <c r="C694" s="1314" t="s">
        <v>3357</v>
      </c>
      <c r="D694" s="1313">
        <v>0</v>
      </c>
      <c r="E694" s="1313" t="s">
        <v>4925</v>
      </c>
      <c r="F694" s="1103">
        <v>0</v>
      </c>
    </row>
    <row r="695" spans="1:6" ht="12" customHeight="1">
      <c r="A695" s="1313" t="s">
        <v>5389</v>
      </c>
      <c r="B695" s="1314" t="s">
        <v>526</v>
      </c>
      <c r="C695" s="1314" t="s">
        <v>801</v>
      </c>
      <c r="D695" s="1313">
        <v>0</v>
      </c>
      <c r="E695" s="1313" t="s">
        <v>4925</v>
      </c>
      <c r="F695" s="1103">
        <v>0</v>
      </c>
    </row>
    <row r="696" spans="1:6" ht="12" customHeight="1">
      <c r="A696" s="1313" t="s">
        <v>5390</v>
      </c>
      <c r="B696" s="1314" t="s">
        <v>3407</v>
      </c>
      <c r="C696" s="1314" t="s">
        <v>2963</v>
      </c>
      <c r="D696" s="1313">
        <v>0</v>
      </c>
      <c r="E696" s="1313" t="s">
        <v>4925</v>
      </c>
      <c r="F696" s="1103">
        <v>0</v>
      </c>
    </row>
    <row r="697" spans="1:6" ht="12" customHeight="1">
      <c r="A697" s="1313" t="s">
        <v>5391</v>
      </c>
      <c r="B697" s="1314" t="s">
        <v>3406</v>
      </c>
      <c r="C697" s="1314" t="s">
        <v>2962</v>
      </c>
      <c r="D697" s="1313">
        <v>0</v>
      </c>
      <c r="E697" s="1313" t="s">
        <v>4925</v>
      </c>
      <c r="F697" s="1103">
        <v>0</v>
      </c>
    </row>
    <row r="698" spans="1:6" ht="12" customHeight="1">
      <c r="A698" s="1313" t="s">
        <v>2965</v>
      </c>
      <c r="B698" s="1314" t="s">
        <v>2964</v>
      </c>
      <c r="C698" s="1314" t="s">
        <v>329</v>
      </c>
      <c r="D698" s="1313">
        <v>0</v>
      </c>
      <c r="E698" s="1313" t="s">
        <v>4925</v>
      </c>
      <c r="F698" s="1103">
        <v>0</v>
      </c>
    </row>
    <row r="699" spans="1:6" ht="12" customHeight="1">
      <c r="A699" s="1313" t="s">
        <v>330</v>
      </c>
      <c r="B699" s="1314" t="s">
        <v>331</v>
      </c>
      <c r="C699" s="1314" t="s">
        <v>329</v>
      </c>
      <c r="D699" s="1313">
        <v>0</v>
      </c>
      <c r="E699" s="1313" t="s">
        <v>4925</v>
      </c>
      <c r="F699" s="1103">
        <v>0</v>
      </c>
    </row>
    <row r="700" spans="1:6" ht="12" customHeight="1">
      <c r="A700" s="1313" t="s">
        <v>2660</v>
      </c>
      <c r="B700" s="1314" t="s">
        <v>1213</v>
      </c>
      <c r="C700" s="1314" t="s">
        <v>5421</v>
      </c>
      <c r="D700" s="1313">
        <v>250</v>
      </c>
      <c r="E700" s="1313" t="s">
        <v>3354</v>
      </c>
      <c r="F700" s="1103">
        <v>0</v>
      </c>
    </row>
    <row r="701" spans="1:6" ht="12" customHeight="1">
      <c r="A701" s="1313" t="s">
        <v>3577</v>
      </c>
      <c r="B701" s="1314" t="s">
        <v>3578</v>
      </c>
      <c r="C701" s="1314" t="s">
        <v>327</v>
      </c>
      <c r="D701" s="1313">
        <v>400</v>
      </c>
      <c r="E701" s="1313" t="s">
        <v>4925</v>
      </c>
      <c r="F701" s="1103">
        <v>0</v>
      </c>
    </row>
    <row r="702" spans="1:6" ht="12" customHeight="1">
      <c r="A702" s="1313" t="s">
        <v>1052</v>
      </c>
      <c r="B702" s="1314" t="s">
        <v>838</v>
      </c>
      <c r="C702" s="1314" t="s">
        <v>327</v>
      </c>
      <c r="D702" s="1313">
        <v>2000</v>
      </c>
      <c r="E702" s="1313" t="s">
        <v>4925</v>
      </c>
      <c r="F702" s="1103">
        <v>3.15</v>
      </c>
    </row>
    <row r="703" spans="1:6" ht="12" customHeight="1">
      <c r="A703" s="1313" t="s">
        <v>1053</v>
      </c>
      <c r="B703" s="1314" t="s">
        <v>839</v>
      </c>
      <c r="C703" s="1314" t="s">
        <v>327</v>
      </c>
      <c r="D703" s="1313">
        <v>2000</v>
      </c>
      <c r="E703" s="1313" t="s">
        <v>4925</v>
      </c>
      <c r="F703" s="1103">
        <v>3.16</v>
      </c>
    </row>
    <row r="704" spans="1:6" ht="12" customHeight="1">
      <c r="A704" s="1313" t="s">
        <v>2914</v>
      </c>
      <c r="B704" s="1314" t="s">
        <v>3009</v>
      </c>
      <c r="C704" s="1314" t="s">
        <v>2915</v>
      </c>
      <c r="D704" s="1313">
        <v>1</v>
      </c>
      <c r="E704" s="1313" t="s">
        <v>4096</v>
      </c>
      <c r="F704" s="1103">
        <v>846.45</v>
      </c>
    </row>
    <row r="705" spans="1:6" ht="12" customHeight="1">
      <c r="A705" s="1313" t="s">
        <v>2913</v>
      </c>
      <c r="B705" s="1314" t="s">
        <v>2916</v>
      </c>
      <c r="C705" s="1314" t="s">
        <v>1811</v>
      </c>
      <c r="D705" s="1313">
        <v>2000</v>
      </c>
      <c r="E705" s="1313" t="s">
        <v>4096</v>
      </c>
      <c r="F705" s="1103">
        <v>0.18124999999999999</v>
      </c>
    </row>
    <row r="706" spans="1:6" ht="12" customHeight="1">
      <c r="A706" s="1313" t="s">
        <v>3576</v>
      </c>
      <c r="B706" s="1314" t="s">
        <v>2917</v>
      </c>
      <c r="C706" s="1314" t="s">
        <v>649</v>
      </c>
      <c r="D706" s="1313">
        <v>25</v>
      </c>
      <c r="E706" s="1313" t="s">
        <v>4925</v>
      </c>
      <c r="F706" s="1103">
        <v>0</v>
      </c>
    </row>
    <row r="707" spans="1:6" ht="12" customHeight="1">
      <c r="A707" s="1313" t="s">
        <v>5011</v>
      </c>
      <c r="B707" s="1314" t="s">
        <v>67</v>
      </c>
      <c r="C707" s="1314" t="s">
        <v>137</v>
      </c>
      <c r="D707" s="1313">
        <v>170</v>
      </c>
      <c r="E707" s="1313" t="s">
        <v>4925</v>
      </c>
      <c r="F707" s="1103">
        <v>16.27</v>
      </c>
    </row>
    <row r="708" spans="1:6" ht="12" customHeight="1">
      <c r="A708" s="1313" t="s">
        <v>1304</v>
      </c>
      <c r="B708" s="1314" t="s">
        <v>1305</v>
      </c>
      <c r="C708" s="1314" t="s">
        <v>550</v>
      </c>
      <c r="D708" s="1313">
        <v>4000</v>
      </c>
      <c r="E708" s="1313" t="s">
        <v>3354</v>
      </c>
      <c r="F708" s="1103">
        <v>2.64</v>
      </c>
    </row>
    <row r="709" spans="1:6" ht="12" customHeight="1">
      <c r="A709" s="1313" t="s">
        <v>1300</v>
      </c>
      <c r="B709" s="1314" t="s">
        <v>4726</v>
      </c>
      <c r="C709" s="1314" t="s">
        <v>551</v>
      </c>
      <c r="D709" s="1313">
        <v>5000</v>
      </c>
      <c r="E709" s="1313" t="s">
        <v>3354</v>
      </c>
      <c r="F709" s="1103">
        <v>0.88</v>
      </c>
    </row>
    <row r="710" spans="1:6" ht="12" customHeight="1">
      <c r="A710" s="1313" t="s">
        <v>4734</v>
      </c>
      <c r="B710" s="1314" t="s">
        <v>311</v>
      </c>
      <c r="C710" s="1314" t="s">
        <v>556</v>
      </c>
      <c r="D710" s="1313">
        <v>100</v>
      </c>
      <c r="E710" s="1313" t="s">
        <v>3354</v>
      </c>
      <c r="F710" s="1103">
        <v>9.7877777777777784</v>
      </c>
    </row>
    <row r="711" spans="1:6" ht="12" customHeight="1">
      <c r="A711" s="1313" t="s">
        <v>4725</v>
      </c>
      <c r="B711" s="1314" t="s">
        <v>4727</v>
      </c>
      <c r="C711" s="1314" t="s">
        <v>557</v>
      </c>
      <c r="D711" s="1313">
        <v>40</v>
      </c>
      <c r="E711" s="1313" t="s">
        <v>3354</v>
      </c>
      <c r="F711" s="1103">
        <v>12.831421052631578</v>
      </c>
    </row>
    <row r="712" spans="1:6" ht="12" customHeight="1">
      <c r="A712" s="1313" t="s">
        <v>4728</v>
      </c>
      <c r="B712" s="1314" t="s">
        <v>4729</v>
      </c>
      <c r="C712" s="1314" t="s">
        <v>558</v>
      </c>
      <c r="D712" s="1313">
        <v>200</v>
      </c>
      <c r="E712" s="1313" t="s">
        <v>3354</v>
      </c>
      <c r="F712" s="1103">
        <v>0</v>
      </c>
    </row>
    <row r="713" spans="1:6" ht="12" customHeight="1">
      <c r="A713" s="1313" t="s">
        <v>4736</v>
      </c>
      <c r="B713" s="1314" t="s">
        <v>4914</v>
      </c>
      <c r="C713" s="1314" t="s">
        <v>559</v>
      </c>
      <c r="D713" s="1313">
        <v>600</v>
      </c>
      <c r="E713" s="1313" t="s">
        <v>3354</v>
      </c>
      <c r="F713" s="1103">
        <v>3.3253115384615382</v>
      </c>
    </row>
    <row r="714" spans="1:6" ht="12" customHeight="1">
      <c r="A714" s="1313" t="s">
        <v>1255</v>
      </c>
      <c r="B714" s="1314" t="s">
        <v>5634</v>
      </c>
      <c r="C714" s="1314" t="s">
        <v>560</v>
      </c>
      <c r="D714" s="1313">
        <v>2000</v>
      </c>
      <c r="E714" s="1313" t="s">
        <v>3354</v>
      </c>
      <c r="F714" s="1103">
        <v>11.440053571428573</v>
      </c>
    </row>
    <row r="715" spans="1:6" ht="12" customHeight="1">
      <c r="A715" s="1313" t="s">
        <v>1206</v>
      </c>
      <c r="B715" s="1314" t="s">
        <v>1207</v>
      </c>
      <c r="C715" s="1314" t="s">
        <v>5042</v>
      </c>
      <c r="D715" s="1313">
        <v>1</v>
      </c>
      <c r="E715" s="1313" t="s">
        <v>3354</v>
      </c>
      <c r="F715" s="1103">
        <v>0</v>
      </c>
    </row>
    <row r="716" spans="1:6" ht="12" customHeight="1">
      <c r="A716" s="1313" t="s">
        <v>5140</v>
      </c>
      <c r="B716" s="1314" t="s">
        <v>5144</v>
      </c>
      <c r="C716" s="1314" t="s">
        <v>5145</v>
      </c>
      <c r="D716" s="1313">
        <v>180</v>
      </c>
      <c r="E716" s="1313" t="s">
        <v>4925</v>
      </c>
      <c r="F716" s="1103">
        <v>0</v>
      </c>
    </row>
    <row r="717" spans="1:6" ht="12" customHeight="1">
      <c r="A717" s="1313" t="s">
        <v>5141</v>
      </c>
      <c r="B717" s="1314" t="s">
        <v>5146</v>
      </c>
      <c r="C717" s="1314" t="s">
        <v>5145</v>
      </c>
      <c r="D717" s="1313">
        <v>180</v>
      </c>
      <c r="E717" s="1313" t="s">
        <v>4925</v>
      </c>
      <c r="F717" s="1103">
        <v>0</v>
      </c>
    </row>
    <row r="718" spans="1:6">
      <c r="A718" s="1313" t="s">
        <v>5142</v>
      </c>
      <c r="B718" s="1314" t="s">
        <v>5147</v>
      </c>
      <c r="C718" s="1314" t="s">
        <v>4723</v>
      </c>
      <c r="D718" s="1313">
        <v>70</v>
      </c>
      <c r="E718" s="1313" t="s">
        <v>3354</v>
      </c>
      <c r="F718" s="1103">
        <v>0</v>
      </c>
    </row>
    <row r="719" spans="1:6" ht="12" customHeight="1">
      <c r="A719" s="1313" t="s">
        <v>5143</v>
      </c>
      <c r="B719" s="1314" t="s">
        <v>5148</v>
      </c>
      <c r="C719" s="1314" t="s">
        <v>327</v>
      </c>
      <c r="D719" s="1313">
        <v>400</v>
      </c>
      <c r="E719" s="1313" t="s">
        <v>4925</v>
      </c>
      <c r="F719" s="1103">
        <v>3.8835606060606058</v>
      </c>
    </row>
    <row r="720" spans="1:6" ht="12" customHeight="1">
      <c r="A720" s="1313" t="s">
        <v>2360</v>
      </c>
      <c r="B720" s="1314" t="s">
        <v>2363</v>
      </c>
      <c r="C720" s="1314" t="s">
        <v>327</v>
      </c>
      <c r="D720" s="1313">
        <v>2000</v>
      </c>
      <c r="E720" s="1313" t="s">
        <v>4925</v>
      </c>
      <c r="F720" s="1103">
        <v>3.18</v>
      </c>
    </row>
    <row r="721" spans="1:6" ht="12" customHeight="1">
      <c r="A721" s="1313" t="s">
        <v>5507</v>
      </c>
      <c r="B721" s="1314" t="s">
        <v>4751</v>
      </c>
      <c r="C721" s="1314" t="s">
        <v>1435</v>
      </c>
      <c r="D721" s="1313">
        <v>1000</v>
      </c>
      <c r="E721" s="1313" t="s">
        <v>5510</v>
      </c>
      <c r="F721" s="1103">
        <v>1.88</v>
      </c>
    </row>
    <row r="722" spans="1:6">
      <c r="A722" s="1313" t="s">
        <v>5508</v>
      </c>
      <c r="B722" s="1314" t="s">
        <v>1319</v>
      </c>
      <c r="C722" s="1314" t="s">
        <v>3957</v>
      </c>
      <c r="D722" s="1313">
        <v>40</v>
      </c>
      <c r="E722" s="1313" t="s">
        <v>4925</v>
      </c>
      <c r="F722" s="1103">
        <v>22.741551724137931</v>
      </c>
    </row>
    <row r="723" spans="1:6" ht="12" customHeight="1">
      <c r="A723" s="1313" t="s">
        <v>5509</v>
      </c>
      <c r="B723" s="1314" t="s">
        <v>1320</v>
      </c>
      <c r="C723" s="1314" t="s">
        <v>4567</v>
      </c>
      <c r="D723" s="1313">
        <v>40</v>
      </c>
      <c r="E723" s="1313" t="s">
        <v>4925</v>
      </c>
      <c r="F723" s="1103">
        <v>22.733411513859277</v>
      </c>
    </row>
    <row r="724" spans="1:6" ht="12" customHeight="1">
      <c r="A724" s="1315" t="s">
        <v>5512</v>
      </c>
      <c r="B724" s="1316" t="s">
        <v>5569</v>
      </c>
      <c r="C724" s="1316" t="s">
        <v>5513</v>
      </c>
      <c r="D724" s="1313">
        <v>1000</v>
      </c>
      <c r="E724" s="1313" t="s">
        <v>5514</v>
      </c>
      <c r="F724" s="1103">
        <v>163.97</v>
      </c>
    </row>
    <row r="725" spans="1:6" ht="12" customHeight="1">
      <c r="A725" s="1313" t="s">
        <v>5516</v>
      </c>
      <c r="B725" s="1314" t="s">
        <v>5635</v>
      </c>
      <c r="C725" s="1314" t="s">
        <v>5555</v>
      </c>
      <c r="D725" s="1313">
        <v>120</v>
      </c>
      <c r="E725" s="1313" t="s">
        <v>5552</v>
      </c>
      <c r="F725" s="1103">
        <v>13.99</v>
      </c>
    </row>
    <row r="726" spans="1:6" ht="12" customHeight="1">
      <c r="A726" s="1313" t="s">
        <v>5521</v>
      </c>
      <c r="B726" s="1314" t="s">
        <v>5636</v>
      </c>
      <c r="C726" s="1314" t="s">
        <v>5543</v>
      </c>
      <c r="D726" s="1313">
        <v>200</v>
      </c>
      <c r="E726" s="1313" t="s">
        <v>5552</v>
      </c>
      <c r="F726" s="1103">
        <v>23.84</v>
      </c>
    </row>
    <row r="727" spans="1:6" ht="12" customHeight="1">
      <c r="A727" s="1313" t="s">
        <v>5522</v>
      </c>
      <c r="B727" s="1314" t="s">
        <v>5562</v>
      </c>
      <c r="C727" s="1314" t="s">
        <v>5544</v>
      </c>
      <c r="D727" s="1313">
        <v>100</v>
      </c>
      <c r="E727" s="1313" t="s">
        <v>5552</v>
      </c>
      <c r="F727" s="1103">
        <v>12.336780291970804</v>
      </c>
    </row>
    <row r="728" spans="1:6" ht="12" customHeight="1">
      <c r="A728" s="1313" t="s">
        <v>5517</v>
      </c>
      <c r="B728" s="1314" t="s">
        <v>5570</v>
      </c>
      <c r="C728" s="1314" t="s">
        <v>5545</v>
      </c>
      <c r="D728" s="1313">
        <v>2000</v>
      </c>
      <c r="E728" s="1313" t="s">
        <v>5514</v>
      </c>
      <c r="F728" s="1103">
        <v>1.1700000704225353</v>
      </c>
    </row>
    <row r="729" spans="1:6" ht="12" customHeight="1">
      <c r="A729" s="1313" t="s">
        <v>5518</v>
      </c>
      <c r="B729" s="1314" t="s">
        <v>5572</v>
      </c>
      <c r="C729" s="1314" t="s">
        <v>5545</v>
      </c>
      <c r="D729" s="1313">
        <v>2000</v>
      </c>
      <c r="E729" s="1313" t="s">
        <v>5514</v>
      </c>
      <c r="F729" s="1103">
        <v>1.3000005405405406</v>
      </c>
    </row>
    <row r="730" spans="1:6" ht="12" customHeight="1">
      <c r="A730" s="1313" t="s">
        <v>5519</v>
      </c>
      <c r="B730" s="1314" t="s">
        <v>5573</v>
      </c>
      <c r="C730" s="1314" t="s">
        <v>5545</v>
      </c>
      <c r="D730" s="1313">
        <v>1000</v>
      </c>
      <c r="E730" s="1313" t="s">
        <v>5514</v>
      </c>
      <c r="F730" s="1103">
        <v>1.68</v>
      </c>
    </row>
    <row r="731" spans="1:6">
      <c r="A731" s="1313" t="s">
        <v>5520</v>
      </c>
      <c r="B731" s="1314" t="s">
        <v>5574</v>
      </c>
      <c r="C731" s="1314" t="s">
        <v>5546</v>
      </c>
      <c r="D731" s="1313">
        <v>2000</v>
      </c>
      <c r="E731" s="1313" t="s">
        <v>5514</v>
      </c>
      <c r="F731" s="1103">
        <v>2.0499999999999998</v>
      </c>
    </row>
    <row r="732" spans="1:6" ht="12" customHeight="1">
      <c r="A732" s="1313" t="s">
        <v>5523</v>
      </c>
      <c r="B732" s="1314" t="s">
        <v>5581</v>
      </c>
      <c r="C732" s="1314" t="s">
        <v>5547</v>
      </c>
      <c r="D732" s="1313">
        <v>80</v>
      </c>
      <c r="E732" s="1313" t="s">
        <v>5514</v>
      </c>
      <c r="F732" s="1103">
        <v>64.707759855195505</v>
      </c>
    </row>
    <row r="733" spans="1:6" ht="12" customHeight="1">
      <c r="A733" s="1313" t="s">
        <v>5524</v>
      </c>
      <c r="B733" s="1314" t="s">
        <v>5586</v>
      </c>
      <c r="C733" s="1314" t="s">
        <v>5548</v>
      </c>
      <c r="D733" s="1313">
        <v>800</v>
      </c>
      <c r="E733" s="1313" t="s">
        <v>5514</v>
      </c>
      <c r="F733" s="1103">
        <v>6.5936363636363637</v>
      </c>
    </row>
    <row r="734" spans="1:6" ht="12" customHeight="1">
      <c r="A734" s="1313" t="s">
        <v>5525</v>
      </c>
      <c r="B734" s="1314" t="s">
        <v>5591</v>
      </c>
      <c r="C734" s="1314" t="s">
        <v>5549</v>
      </c>
      <c r="D734" s="1313">
        <v>35</v>
      </c>
      <c r="E734" s="1313" t="s">
        <v>5514</v>
      </c>
      <c r="F734" s="1103">
        <v>0</v>
      </c>
    </row>
    <row r="735" spans="1:6" ht="12" customHeight="1">
      <c r="A735" s="1313" t="s">
        <v>5526</v>
      </c>
      <c r="B735" s="1314" t="s">
        <v>5592</v>
      </c>
      <c r="C735" s="1314" t="s">
        <v>5550</v>
      </c>
      <c r="D735" s="1313">
        <v>200</v>
      </c>
      <c r="E735" s="1313" t="s">
        <v>5514</v>
      </c>
      <c r="F735" s="1103">
        <v>0</v>
      </c>
    </row>
    <row r="736" spans="1:6" ht="12" customHeight="1">
      <c r="A736" s="1313" t="s">
        <v>5527</v>
      </c>
      <c r="B736" s="1314" t="s">
        <v>5594</v>
      </c>
      <c r="C736" s="1314" t="s">
        <v>5551</v>
      </c>
      <c r="D736" s="1313">
        <v>100</v>
      </c>
      <c r="E736" s="1313" t="s">
        <v>5514</v>
      </c>
      <c r="F736" s="1103">
        <v>0</v>
      </c>
    </row>
    <row r="737" spans="1:6" ht="12" customHeight="1">
      <c r="A737" s="1313" t="s">
        <v>5528</v>
      </c>
      <c r="B737" s="1314" t="s">
        <v>5596</v>
      </c>
      <c r="C737" s="1314" t="s">
        <v>5549</v>
      </c>
      <c r="D737" s="1313">
        <v>40</v>
      </c>
      <c r="E737" s="1313" t="s">
        <v>5514</v>
      </c>
      <c r="F737" s="1103">
        <v>30.89</v>
      </c>
    </row>
    <row r="738" spans="1:6" ht="12" customHeight="1">
      <c r="A738" s="1313" t="s">
        <v>5578</v>
      </c>
      <c r="B738" s="1314" t="s">
        <v>5579</v>
      </c>
      <c r="C738" s="1314" t="s">
        <v>5580</v>
      </c>
      <c r="D738" s="1313">
        <v>100</v>
      </c>
      <c r="E738" s="1313" t="s">
        <v>5514</v>
      </c>
      <c r="F738" s="1103">
        <v>71.801973852040817</v>
      </c>
    </row>
    <row r="739" spans="1:6" ht="12" customHeight="1">
      <c r="A739" s="1313" t="s">
        <v>5583</v>
      </c>
      <c r="B739" s="1314" t="s">
        <v>5584</v>
      </c>
      <c r="C739" s="1314" t="s">
        <v>5585</v>
      </c>
      <c r="D739" s="1313">
        <v>1200</v>
      </c>
      <c r="E739" s="1313" t="s">
        <v>5514</v>
      </c>
      <c r="F739" s="1103">
        <v>3.6104878048780487</v>
      </c>
    </row>
    <row r="740" spans="1:6" ht="12" customHeight="1">
      <c r="A740" s="1313" t="s">
        <v>5588</v>
      </c>
      <c r="B740" s="1314" t="s">
        <v>5589</v>
      </c>
      <c r="C740" s="1314" t="s">
        <v>5590</v>
      </c>
      <c r="D740" s="1313">
        <v>40</v>
      </c>
      <c r="E740" s="1313" t="s">
        <v>5514</v>
      </c>
      <c r="F740" s="1103">
        <v>0</v>
      </c>
    </row>
    <row r="741" spans="1:6" ht="12" customHeight="1">
      <c r="A741" s="1313" t="s">
        <v>5671</v>
      </c>
      <c r="B741" s="1314" t="s">
        <v>5672</v>
      </c>
      <c r="C741" s="1314" t="s">
        <v>5674</v>
      </c>
      <c r="D741" s="1313">
        <v>4000</v>
      </c>
      <c r="E741" s="1313" t="s">
        <v>4925</v>
      </c>
      <c r="F741" s="1103">
        <v>0.97363636363636363</v>
      </c>
    </row>
    <row r="742" spans="1:6" ht="12" customHeight="1">
      <c r="A742" s="1313" t="s">
        <v>5678</v>
      </c>
      <c r="B742" s="1314" t="s">
        <v>5679</v>
      </c>
      <c r="C742" s="1314" t="s">
        <v>4519</v>
      </c>
      <c r="D742" s="1313">
        <v>300</v>
      </c>
      <c r="E742" s="1313" t="s">
        <v>5552</v>
      </c>
      <c r="F742" s="1103">
        <v>13.38</v>
      </c>
    </row>
    <row r="743" spans="1:6" ht="12" customHeight="1">
      <c r="A743" s="1313" t="s">
        <v>5677</v>
      </c>
      <c r="B743" s="1314" t="s">
        <v>5680</v>
      </c>
      <c r="C743" s="1314" t="s">
        <v>2209</v>
      </c>
      <c r="D743" s="1313">
        <v>8000</v>
      </c>
      <c r="E743" s="1313" t="s">
        <v>4925</v>
      </c>
      <c r="F743" s="1103">
        <v>0.42714785714285713</v>
      </c>
    </row>
    <row r="744" spans="1:6" ht="12" customHeight="1">
      <c r="A744" s="1313" t="s">
        <v>5575</v>
      </c>
      <c r="B744" s="1314" t="s">
        <v>5576</v>
      </c>
      <c r="C744" s="1314" t="s">
        <v>5577</v>
      </c>
      <c r="D744" s="1313">
        <v>2000</v>
      </c>
      <c r="E744" s="1313" t="s">
        <v>5514</v>
      </c>
      <c r="F744" s="1103">
        <v>21.764189285714288</v>
      </c>
    </row>
    <row r="745" spans="1:6" ht="12" customHeight="1">
      <c r="A745" s="1313" t="s">
        <v>5691</v>
      </c>
      <c r="B745" s="1314" t="s">
        <v>5692</v>
      </c>
      <c r="C745" s="1314" t="s">
        <v>1779</v>
      </c>
      <c r="D745" s="1313">
        <v>500</v>
      </c>
      <c r="E745" s="1313" t="s">
        <v>5919</v>
      </c>
      <c r="F745" s="1103">
        <v>0</v>
      </c>
    </row>
    <row r="746" spans="1:6" ht="12" customHeight="1">
      <c r="A746" s="1313" t="s">
        <v>5813</v>
      </c>
      <c r="B746" s="1314" t="s">
        <v>5814</v>
      </c>
      <c r="C746" s="1314" t="s">
        <v>4198</v>
      </c>
      <c r="D746" s="1313">
        <v>200</v>
      </c>
      <c r="E746" s="1313" t="s">
        <v>5919</v>
      </c>
      <c r="F746" s="1103">
        <v>6.42</v>
      </c>
    </row>
    <row r="747" spans="1:6" ht="12" customHeight="1">
      <c r="A747" s="1313" t="s">
        <v>5815</v>
      </c>
      <c r="B747" s="1314" t="s">
        <v>5816</v>
      </c>
      <c r="C747" s="1314" t="s">
        <v>4735</v>
      </c>
      <c r="D747" s="1313">
        <v>300</v>
      </c>
      <c r="E747" s="1313" t="s">
        <v>5919</v>
      </c>
      <c r="F747" s="1103">
        <v>4.68</v>
      </c>
    </row>
    <row r="748" spans="1:6" ht="12" customHeight="1">
      <c r="A748" s="1313" t="s">
        <v>5713</v>
      </c>
      <c r="B748" s="1314" t="s">
        <v>5714</v>
      </c>
      <c r="C748" s="1314" t="s">
        <v>5865</v>
      </c>
      <c r="D748" s="1313">
        <v>100</v>
      </c>
      <c r="E748" s="1313" t="s">
        <v>5919</v>
      </c>
      <c r="F748" s="1103">
        <v>8.09</v>
      </c>
    </row>
    <row r="749" spans="1:6" ht="12" customHeight="1">
      <c r="A749" s="1313" t="s">
        <v>5817</v>
      </c>
      <c r="B749" s="1314" t="s">
        <v>5818</v>
      </c>
      <c r="C749" s="1314" t="s">
        <v>5866</v>
      </c>
      <c r="D749" s="1313">
        <v>100</v>
      </c>
      <c r="E749" s="1313" t="s">
        <v>5919</v>
      </c>
      <c r="F749" s="1103">
        <v>8.09</v>
      </c>
    </row>
    <row r="750" spans="1:6" ht="12" customHeight="1">
      <c r="A750" s="1313" t="s">
        <v>5715</v>
      </c>
      <c r="B750" s="1314" t="s">
        <v>5716</v>
      </c>
      <c r="C750" s="1314" t="s">
        <v>5867</v>
      </c>
      <c r="D750" s="1313">
        <v>400</v>
      </c>
      <c r="E750" s="1313" t="s">
        <v>5919</v>
      </c>
      <c r="F750" s="1103">
        <v>4.82</v>
      </c>
    </row>
    <row r="751" spans="1:6" ht="12" customHeight="1">
      <c r="A751" s="1313" t="s">
        <v>5717</v>
      </c>
      <c r="B751" s="1314" t="s">
        <v>5718</v>
      </c>
      <c r="C751" s="1314" t="s">
        <v>5868</v>
      </c>
      <c r="D751" s="1313">
        <v>400</v>
      </c>
      <c r="E751" s="1313" t="s">
        <v>5919</v>
      </c>
      <c r="F751" s="1103">
        <v>4.82</v>
      </c>
    </row>
    <row r="752" spans="1:6" ht="12" customHeight="1">
      <c r="A752" s="1313" t="s">
        <v>5819</v>
      </c>
      <c r="B752" s="1314" t="s">
        <v>5820</v>
      </c>
      <c r="C752" s="1314" t="s">
        <v>5867</v>
      </c>
      <c r="D752" s="1313">
        <v>800</v>
      </c>
      <c r="E752" s="1313" t="s">
        <v>5919</v>
      </c>
      <c r="F752" s="1103">
        <v>2.6</v>
      </c>
    </row>
    <row r="753" spans="1:6" ht="12" customHeight="1">
      <c r="A753" s="1313" t="s">
        <v>5719</v>
      </c>
      <c r="B753" s="1314" t="s">
        <v>5720</v>
      </c>
      <c r="C753" s="1314" t="s">
        <v>4198</v>
      </c>
      <c r="D753" s="1313">
        <v>200</v>
      </c>
      <c r="E753" s="1313" t="s">
        <v>5919</v>
      </c>
      <c r="F753" s="1103">
        <v>6.7</v>
      </c>
    </row>
    <row r="754" spans="1:6">
      <c r="A754" s="1313" t="s">
        <v>5721</v>
      </c>
      <c r="B754" s="1314" t="s">
        <v>5722</v>
      </c>
      <c r="C754" s="1314" t="s">
        <v>5869</v>
      </c>
      <c r="D754" s="1313">
        <v>500</v>
      </c>
      <c r="E754" s="1313" t="s">
        <v>5919</v>
      </c>
      <c r="F754" s="1103">
        <v>3.86</v>
      </c>
    </row>
    <row r="755" spans="1:6" ht="12" customHeight="1">
      <c r="A755" s="1313" t="s">
        <v>5723</v>
      </c>
      <c r="B755" s="1314" t="s">
        <v>5724</v>
      </c>
      <c r="C755" s="1314" t="s">
        <v>5870</v>
      </c>
      <c r="D755" s="1313">
        <v>500</v>
      </c>
      <c r="E755" s="1313" t="s">
        <v>5919</v>
      </c>
      <c r="F755" s="1103">
        <v>3.86</v>
      </c>
    </row>
    <row r="756" spans="1:6">
      <c r="A756" s="1313" t="s">
        <v>5725</v>
      </c>
      <c r="B756" s="1314" t="s">
        <v>5726</v>
      </c>
      <c r="C756" s="1314" t="s">
        <v>5871</v>
      </c>
      <c r="D756" s="1313">
        <v>200</v>
      </c>
      <c r="E756" s="1313" t="s">
        <v>5919</v>
      </c>
      <c r="F756" s="1103">
        <v>11.41</v>
      </c>
    </row>
    <row r="757" spans="1:6" ht="12" customHeight="1">
      <c r="A757" s="1313" t="s">
        <v>5727</v>
      </c>
      <c r="B757" s="1314" t="s">
        <v>5728</v>
      </c>
      <c r="C757" s="1314" t="s">
        <v>5872</v>
      </c>
      <c r="D757" s="1313">
        <v>200</v>
      </c>
      <c r="E757" s="1313" t="s">
        <v>5919</v>
      </c>
      <c r="F757" s="1103">
        <v>11.41</v>
      </c>
    </row>
    <row r="758" spans="1:6" ht="12" customHeight="1">
      <c r="A758" s="1313" t="s">
        <v>5729</v>
      </c>
      <c r="B758" s="1314" t="s">
        <v>5730</v>
      </c>
      <c r="C758" s="1314" t="s">
        <v>5873</v>
      </c>
      <c r="D758" s="1313">
        <v>400</v>
      </c>
      <c r="E758" s="1313" t="s">
        <v>5919</v>
      </c>
      <c r="F758" s="1103">
        <v>4.1399999999999997</v>
      </c>
    </row>
    <row r="759" spans="1:6" ht="12" customHeight="1">
      <c r="A759" s="1313" t="s">
        <v>5821</v>
      </c>
      <c r="B759" s="1314" t="s">
        <v>5822</v>
      </c>
      <c r="C759" s="1314" t="s">
        <v>5867</v>
      </c>
      <c r="D759" s="1313">
        <v>500</v>
      </c>
      <c r="E759" s="1313" t="s">
        <v>5919</v>
      </c>
      <c r="F759" s="1103">
        <v>4.4000000000000004</v>
      </c>
    </row>
    <row r="760" spans="1:6" ht="12" customHeight="1">
      <c r="A760" s="1313" t="s">
        <v>5823</v>
      </c>
      <c r="B760" s="1314" t="s">
        <v>5824</v>
      </c>
      <c r="C760" s="1314" t="s">
        <v>5868</v>
      </c>
      <c r="D760" s="1313">
        <v>500</v>
      </c>
      <c r="E760" s="1313" t="s">
        <v>5919</v>
      </c>
      <c r="F760" s="1103">
        <v>4.4000000000000004</v>
      </c>
    </row>
    <row r="761" spans="1:6" ht="12" customHeight="1">
      <c r="A761" s="1313" t="s">
        <v>5825</v>
      </c>
      <c r="B761" s="1314" t="s">
        <v>5826</v>
      </c>
      <c r="C761" s="1314" t="s">
        <v>5874</v>
      </c>
      <c r="D761" s="1313">
        <v>100</v>
      </c>
      <c r="E761" s="1313" t="s">
        <v>5919</v>
      </c>
      <c r="F761" s="1103">
        <v>17.02</v>
      </c>
    </row>
    <row r="762" spans="1:6" ht="12" customHeight="1">
      <c r="A762" s="1313" t="s">
        <v>5827</v>
      </c>
      <c r="B762" s="1314" t="s">
        <v>5828</v>
      </c>
      <c r="C762" s="1314" t="s">
        <v>5875</v>
      </c>
      <c r="D762" s="1313">
        <v>100</v>
      </c>
      <c r="E762" s="1313" t="s">
        <v>5919</v>
      </c>
      <c r="F762" s="1103">
        <v>17.02</v>
      </c>
    </row>
    <row r="763" spans="1:6" ht="12" customHeight="1">
      <c r="A763" s="1313" t="s">
        <v>5731</v>
      </c>
      <c r="B763" s="1314" t="s">
        <v>5732</v>
      </c>
      <c r="C763" s="1314" t="s">
        <v>5876</v>
      </c>
      <c r="D763" s="1313">
        <v>50</v>
      </c>
      <c r="E763" s="1313" t="s">
        <v>5919</v>
      </c>
      <c r="F763" s="1103">
        <v>10.19</v>
      </c>
    </row>
    <row r="764" spans="1:6" ht="12" customHeight="1">
      <c r="A764" s="1313" t="s">
        <v>5681</v>
      </c>
      <c r="B764" s="1314" t="s">
        <v>5682</v>
      </c>
      <c r="C764" s="1314" t="s">
        <v>5877</v>
      </c>
      <c r="D764" s="1313">
        <v>2000</v>
      </c>
      <c r="E764" s="1313" t="s">
        <v>5919</v>
      </c>
      <c r="F764" s="1103">
        <v>1.21</v>
      </c>
    </row>
    <row r="765" spans="1:6" ht="12" customHeight="1">
      <c r="A765" s="1313" t="s">
        <v>5733</v>
      </c>
      <c r="B765" s="1314" t="s">
        <v>5734</v>
      </c>
      <c r="C765" s="1314" t="s">
        <v>4198</v>
      </c>
      <c r="D765" s="1313">
        <v>200</v>
      </c>
      <c r="E765" s="1313" t="s">
        <v>5919</v>
      </c>
      <c r="F765" s="1103">
        <v>5.99</v>
      </c>
    </row>
    <row r="766" spans="1:6" ht="12" customHeight="1">
      <c r="A766" s="1313" t="s">
        <v>5735</v>
      </c>
      <c r="B766" s="1314" t="s">
        <v>5736</v>
      </c>
      <c r="C766" s="1314" t="s">
        <v>5878</v>
      </c>
      <c r="D766" s="1313">
        <v>200</v>
      </c>
      <c r="E766" s="1313" t="s">
        <v>5919</v>
      </c>
      <c r="F766" s="1103">
        <v>6.23</v>
      </c>
    </row>
    <row r="767" spans="1:6">
      <c r="A767" s="1313" t="s">
        <v>5683</v>
      </c>
      <c r="B767" s="1314" t="s">
        <v>5684</v>
      </c>
      <c r="C767" s="1314" t="s">
        <v>5879</v>
      </c>
      <c r="D767" s="1313">
        <v>200</v>
      </c>
      <c r="E767" s="1313" t="s">
        <v>5919</v>
      </c>
      <c r="F767" s="1103">
        <v>6.23</v>
      </c>
    </row>
    <row r="768" spans="1:6" ht="12" customHeight="1">
      <c r="A768" s="1313" t="s">
        <v>5761</v>
      </c>
      <c r="B768" s="1314" t="s">
        <v>5762</v>
      </c>
      <c r="C768" s="1314" t="s">
        <v>5555</v>
      </c>
      <c r="D768" s="1313">
        <v>72</v>
      </c>
      <c r="E768" s="1313" t="s">
        <v>5919</v>
      </c>
      <c r="F768" s="1103">
        <v>0</v>
      </c>
    </row>
    <row r="769" spans="1:6" ht="12" customHeight="1">
      <c r="A769" s="1313" t="s">
        <v>5685</v>
      </c>
      <c r="B769" s="1314" t="s">
        <v>5686</v>
      </c>
      <c r="C769" s="1314" t="s">
        <v>5880</v>
      </c>
      <c r="D769" s="1313">
        <v>3000</v>
      </c>
      <c r="E769" s="1313" t="s">
        <v>5919</v>
      </c>
      <c r="F769" s="1103">
        <v>0.54</v>
      </c>
    </row>
    <row r="770" spans="1:6" ht="12" customHeight="1">
      <c r="A770" s="1313" t="s">
        <v>5687</v>
      </c>
      <c r="B770" s="1314" t="s">
        <v>5688</v>
      </c>
      <c r="C770" s="1314" t="s">
        <v>5880</v>
      </c>
      <c r="D770" s="1313">
        <v>1000</v>
      </c>
      <c r="E770" s="1313" t="s">
        <v>5919</v>
      </c>
      <c r="F770" s="1103">
        <v>1.1499999999999999</v>
      </c>
    </row>
    <row r="771" spans="1:6" ht="12" customHeight="1">
      <c r="A771" s="1313" t="s">
        <v>5763</v>
      </c>
      <c r="B771" s="1314" t="s">
        <v>5764</v>
      </c>
      <c r="C771" s="1314" t="s">
        <v>5555</v>
      </c>
      <c r="D771" s="1313">
        <v>600</v>
      </c>
      <c r="E771" s="1313" t="s">
        <v>5919</v>
      </c>
      <c r="F771" s="1103">
        <v>3.42</v>
      </c>
    </row>
    <row r="772" spans="1:6" ht="12" customHeight="1">
      <c r="A772" s="1313" t="s">
        <v>5765</v>
      </c>
      <c r="B772" s="1314" t="s">
        <v>5766</v>
      </c>
      <c r="C772" s="1314" t="s">
        <v>5555</v>
      </c>
      <c r="D772" s="1313">
        <v>500</v>
      </c>
      <c r="E772" s="1313" t="s">
        <v>5919</v>
      </c>
      <c r="F772" s="1103">
        <v>3.9</v>
      </c>
    </row>
    <row r="773" spans="1:6" ht="12" customHeight="1">
      <c r="A773" s="1313" t="s">
        <v>5767</v>
      </c>
      <c r="B773" s="1314" t="s">
        <v>5768</v>
      </c>
      <c r="C773" s="1314" t="s">
        <v>5881</v>
      </c>
      <c r="D773" s="1313">
        <v>250</v>
      </c>
      <c r="E773" s="1313" t="s">
        <v>5919</v>
      </c>
      <c r="F773" s="1103">
        <v>2.71</v>
      </c>
    </row>
    <row r="774" spans="1:6" ht="12" customHeight="1">
      <c r="A774" s="1313" t="s">
        <v>5769</v>
      </c>
      <c r="B774" s="1314" t="s">
        <v>5770</v>
      </c>
      <c r="C774" s="1314" t="s">
        <v>5555</v>
      </c>
      <c r="D774" s="1313">
        <v>600</v>
      </c>
      <c r="E774" s="1313" t="s">
        <v>5919</v>
      </c>
      <c r="F774" s="1103">
        <v>2.72</v>
      </c>
    </row>
    <row r="775" spans="1:6" ht="12" customHeight="1">
      <c r="A775" s="1313" t="s">
        <v>5689</v>
      </c>
      <c r="B775" s="1314" t="s">
        <v>5690</v>
      </c>
      <c r="C775" s="1314" t="s">
        <v>5882</v>
      </c>
      <c r="D775" s="1313">
        <v>1500</v>
      </c>
      <c r="E775" s="1313" t="s">
        <v>5919</v>
      </c>
      <c r="F775" s="1103">
        <v>0.66</v>
      </c>
    </row>
    <row r="776" spans="1:6" ht="12" customHeight="1">
      <c r="A776" s="1313" t="s">
        <v>5771</v>
      </c>
      <c r="B776" s="1314" t="s">
        <v>5772</v>
      </c>
      <c r="C776" s="1314" t="s">
        <v>5555</v>
      </c>
      <c r="D776" s="1313">
        <v>75</v>
      </c>
      <c r="E776" s="1313" t="s">
        <v>5919</v>
      </c>
      <c r="F776" s="1103">
        <v>21.76</v>
      </c>
    </row>
    <row r="777" spans="1:6" ht="12" customHeight="1">
      <c r="A777" s="1313" t="s">
        <v>5773</v>
      </c>
      <c r="B777" s="1314" t="s">
        <v>5774</v>
      </c>
      <c r="C777" s="1314" t="s">
        <v>5555</v>
      </c>
      <c r="D777" s="1313">
        <v>300</v>
      </c>
      <c r="E777" s="1313" t="s">
        <v>5919</v>
      </c>
      <c r="F777" s="1103">
        <v>5.82</v>
      </c>
    </row>
    <row r="778" spans="1:6" ht="12" customHeight="1">
      <c r="A778" s="1313" t="s">
        <v>5751</v>
      </c>
      <c r="B778" s="1314" t="s">
        <v>5752</v>
      </c>
      <c r="C778" s="1314" t="s">
        <v>866</v>
      </c>
      <c r="D778" s="1313">
        <v>3000</v>
      </c>
      <c r="E778" s="1313" t="s">
        <v>5919</v>
      </c>
      <c r="F778" s="1103">
        <v>1.89</v>
      </c>
    </row>
    <row r="779" spans="1:6" ht="12" customHeight="1">
      <c r="A779" s="1313" t="s">
        <v>5753</v>
      </c>
      <c r="B779" s="1314" t="s">
        <v>5754</v>
      </c>
      <c r="C779" s="1314" t="s">
        <v>5883</v>
      </c>
      <c r="D779" s="1313">
        <v>1000</v>
      </c>
      <c r="E779" s="1313" t="s">
        <v>5919</v>
      </c>
      <c r="F779" s="1103">
        <v>2.31</v>
      </c>
    </row>
    <row r="780" spans="1:6" ht="12" customHeight="1">
      <c r="A780" s="1313" t="s">
        <v>5755</v>
      </c>
      <c r="B780" s="1314" t="s">
        <v>5756</v>
      </c>
      <c r="C780" s="1314" t="s">
        <v>5884</v>
      </c>
      <c r="D780" s="1313">
        <v>250</v>
      </c>
      <c r="E780" s="1313" t="s">
        <v>5919</v>
      </c>
      <c r="F780" s="1103">
        <v>1.54</v>
      </c>
    </row>
    <row r="781" spans="1:6" ht="12" customHeight="1">
      <c r="A781" s="1313" t="s">
        <v>5759</v>
      </c>
      <c r="B781" s="1314" t="s">
        <v>5760</v>
      </c>
      <c r="C781" s="1314" t="s">
        <v>1885</v>
      </c>
      <c r="D781" s="1313">
        <v>500</v>
      </c>
      <c r="E781" s="1313" t="s">
        <v>5919</v>
      </c>
      <c r="F781" s="1103">
        <v>1.45</v>
      </c>
    </row>
    <row r="782" spans="1:6" ht="12" customHeight="1">
      <c r="A782" s="1313" t="s">
        <v>5843</v>
      </c>
      <c r="B782" s="1314" t="s">
        <v>5844</v>
      </c>
      <c r="C782" s="1314" t="s">
        <v>1885</v>
      </c>
      <c r="D782" s="1313">
        <v>600</v>
      </c>
      <c r="E782" s="1313" t="s">
        <v>7208</v>
      </c>
      <c r="F782" s="1103">
        <v>0.66</v>
      </c>
    </row>
    <row r="783" spans="1:6" ht="12" customHeight="1">
      <c r="A783" s="1313" t="s">
        <v>5811</v>
      </c>
      <c r="B783" s="1314" t="s">
        <v>5812</v>
      </c>
      <c r="C783" s="1314" t="s">
        <v>1885</v>
      </c>
      <c r="D783" s="1313">
        <v>200</v>
      </c>
      <c r="E783" s="1313" t="s">
        <v>7208</v>
      </c>
      <c r="F783" s="1103">
        <v>0.99</v>
      </c>
    </row>
    <row r="784" spans="1:6" ht="12" customHeight="1">
      <c r="A784" s="1313" t="s">
        <v>6821</v>
      </c>
      <c r="B784" s="1314" t="s">
        <v>6822</v>
      </c>
      <c r="C784" s="1314" t="s">
        <v>1885</v>
      </c>
      <c r="D784" s="1313"/>
      <c r="E784" s="1313" t="s">
        <v>7208</v>
      </c>
      <c r="F784" s="1103">
        <v>0</v>
      </c>
    </row>
    <row r="785" spans="1:6" ht="12" customHeight="1">
      <c r="A785" s="1313" t="s">
        <v>5829</v>
      </c>
      <c r="B785" s="1314" t="s">
        <v>5830</v>
      </c>
      <c r="C785" s="1314" t="s">
        <v>1465</v>
      </c>
      <c r="D785" s="1313">
        <v>500</v>
      </c>
      <c r="E785" s="1313" t="s">
        <v>5919</v>
      </c>
      <c r="F785" s="1103">
        <v>3.84</v>
      </c>
    </row>
    <row r="786" spans="1:6" ht="12" customHeight="1">
      <c r="A786" s="1313" t="s">
        <v>5791</v>
      </c>
      <c r="B786" s="1314" t="s">
        <v>5792</v>
      </c>
      <c r="C786" s="1314" t="s">
        <v>1465</v>
      </c>
      <c r="D786" s="1313">
        <v>150</v>
      </c>
      <c r="E786" s="1313" t="s">
        <v>5919</v>
      </c>
      <c r="F786" s="1103">
        <v>10.84</v>
      </c>
    </row>
    <row r="787" spans="1:6" ht="12" customHeight="1">
      <c r="A787" s="1313" t="s">
        <v>5831</v>
      </c>
      <c r="B787" s="1314" t="s">
        <v>5832</v>
      </c>
      <c r="C787" s="1314" t="s">
        <v>5885</v>
      </c>
      <c r="D787" s="1313">
        <v>300</v>
      </c>
      <c r="E787" s="1313" t="s">
        <v>5919</v>
      </c>
      <c r="F787" s="1103">
        <v>4.8</v>
      </c>
    </row>
    <row r="788" spans="1:6" ht="12" customHeight="1">
      <c r="A788" s="1313" t="s">
        <v>5833</v>
      </c>
      <c r="B788" s="1314" t="s">
        <v>5834</v>
      </c>
      <c r="C788" s="1314" t="s">
        <v>5885</v>
      </c>
      <c r="D788" s="1313">
        <v>1000</v>
      </c>
      <c r="E788" s="1313" t="s">
        <v>5919</v>
      </c>
      <c r="F788" s="1103">
        <v>2.41</v>
      </c>
    </row>
    <row r="789" spans="1:6" ht="12" customHeight="1">
      <c r="A789" s="1313" t="s">
        <v>5793</v>
      </c>
      <c r="B789" s="1314" t="s">
        <v>5794</v>
      </c>
      <c r="C789" s="1314" t="s">
        <v>5885</v>
      </c>
      <c r="D789" s="1313">
        <v>300</v>
      </c>
      <c r="E789" s="1313" t="s">
        <v>5919</v>
      </c>
      <c r="F789" s="1103">
        <v>11.18</v>
      </c>
    </row>
    <row r="790" spans="1:6" ht="12" customHeight="1">
      <c r="A790" s="1313" t="s">
        <v>5807</v>
      </c>
      <c r="B790" s="1314" t="s">
        <v>5808</v>
      </c>
      <c r="C790" s="1314" t="s">
        <v>5885</v>
      </c>
      <c r="D790" s="1313">
        <v>1000</v>
      </c>
      <c r="E790" s="1313" t="s">
        <v>5919</v>
      </c>
      <c r="F790" s="1103">
        <v>0.81</v>
      </c>
    </row>
    <row r="791" spans="1:6" ht="12" customHeight="1">
      <c r="A791" s="1313" t="s">
        <v>5809</v>
      </c>
      <c r="B791" s="1314" t="s">
        <v>5810</v>
      </c>
      <c r="C791" s="1314" t="s">
        <v>5885</v>
      </c>
      <c r="D791" s="1313">
        <v>1000</v>
      </c>
      <c r="E791" s="1313" t="s">
        <v>5919</v>
      </c>
      <c r="F791" s="1103">
        <v>4.01</v>
      </c>
    </row>
    <row r="792" spans="1:6" ht="12" customHeight="1">
      <c r="A792" s="1313" t="s">
        <v>5795</v>
      </c>
      <c r="B792" s="1314" t="s">
        <v>5796</v>
      </c>
      <c r="C792" s="1314" t="s">
        <v>5886</v>
      </c>
      <c r="D792" s="1313">
        <v>200</v>
      </c>
      <c r="E792" s="1313" t="s">
        <v>5919</v>
      </c>
      <c r="F792" s="1103">
        <v>8.23</v>
      </c>
    </row>
    <row r="793" spans="1:6" ht="12" customHeight="1">
      <c r="A793" s="1313" t="s">
        <v>5835</v>
      </c>
      <c r="B793" s="1314" t="s">
        <v>5836</v>
      </c>
      <c r="C793" s="1314" t="s">
        <v>4519</v>
      </c>
      <c r="D793" s="1313">
        <v>150</v>
      </c>
      <c r="E793" s="1313" t="s">
        <v>5919</v>
      </c>
      <c r="F793" s="1103">
        <v>8.01</v>
      </c>
    </row>
    <row r="794" spans="1:6" ht="12" customHeight="1">
      <c r="A794" s="1313" t="s">
        <v>5837</v>
      </c>
      <c r="B794" s="1314" t="s">
        <v>5838</v>
      </c>
      <c r="C794" s="1314" t="s">
        <v>5887</v>
      </c>
      <c r="D794" s="1313">
        <v>2000</v>
      </c>
      <c r="E794" s="1313" t="s">
        <v>5919</v>
      </c>
      <c r="F794" s="1103">
        <v>1.95</v>
      </c>
    </row>
    <row r="795" spans="1:6" ht="12" customHeight="1">
      <c r="A795" s="1313" t="s">
        <v>5797</v>
      </c>
      <c r="B795" s="1314" t="s">
        <v>5798</v>
      </c>
      <c r="C795" s="1314" t="s">
        <v>5885</v>
      </c>
      <c r="D795" s="1313">
        <v>300</v>
      </c>
      <c r="E795" s="1313" t="s">
        <v>5919</v>
      </c>
      <c r="F795" s="1103">
        <v>7.52</v>
      </c>
    </row>
    <row r="796" spans="1:6" ht="12" customHeight="1">
      <c r="A796" s="1313" t="s">
        <v>5799</v>
      </c>
      <c r="B796" s="1314" t="s">
        <v>5800</v>
      </c>
      <c r="C796" s="1314" t="s">
        <v>5888</v>
      </c>
      <c r="D796" s="1313">
        <v>100</v>
      </c>
      <c r="E796" s="1313" t="s">
        <v>5919</v>
      </c>
      <c r="F796" s="1103">
        <v>23.287938056680161</v>
      </c>
    </row>
    <row r="797" spans="1:6" ht="12" customHeight="1">
      <c r="A797" s="1313" t="s">
        <v>5801</v>
      </c>
      <c r="B797" s="1314" t="s">
        <v>5802</v>
      </c>
      <c r="C797" s="1314" t="s">
        <v>3696</v>
      </c>
      <c r="D797" s="1313">
        <v>300</v>
      </c>
      <c r="E797" s="1313" t="s">
        <v>5919</v>
      </c>
      <c r="F797" s="1103">
        <v>5.2178751773049639</v>
      </c>
    </row>
    <row r="798" spans="1:6" ht="12" customHeight="1">
      <c r="A798" s="1313" t="s">
        <v>5785</v>
      </c>
      <c r="B798" s="1314" t="s">
        <v>5786</v>
      </c>
      <c r="C798" s="1314" t="s">
        <v>704</v>
      </c>
      <c r="D798" s="1313">
        <v>700</v>
      </c>
      <c r="E798" s="1313" t="s">
        <v>5919</v>
      </c>
      <c r="F798" s="1103">
        <v>4.5599999999999996</v>
      </c>
    </row>
    <row r="799" spans="1:6" ht="12" customHeight="1">
      <c r="A799" s="1313" t="s">
        <v>5803</v>
      </c>
      <c r="B799" s="1314" t="s">
        <v>5804</v>
      </c>
      <c r="C799" s="1314" t="s">
        <v>5889</v>
      </c>
      <c r="D799" s="1313">
        <v>700</v>
      </c>
      <c r="E799" s="1313" t="s">
        <v>5919</v>
      </c>
      <c r="F799" s="1103">
        <v>3.65</v>
      </c>
    </row>
    <row r="800" spans="1:6" ht="12" customHeight="1">
      <c r="A800" s="1313" t="s">
        <v>5787</v>
      </c>
      <c r="B800" s="1314" t="s">
        <v>5788</v>
      </c>
      <c r="C800" s="1314" t="s">
        <v>1779</v>
      </c>
      <c r="D800" s="1313">
        <v>700</v>
      </c>
      <c r="E800" s="1313" t="s">
        <v>5919</v>
      </c>
      <c r="F800" s="1103">
        <v>3.55</v>
      </c>
    </row>
    <row r="801" spans="1:6" ht="12" customHeight="1">
      <c r="A801" s="1313" t="s">
        <v>5805</v>
      </c>
      <c r="B801" s="1314" t="s">
        <v>5806</v>
      </c>
      <c r="C801" s="1314" t="s">
        <v>2084</v>
      </c>
      <c r="D801" s="1313">
        <v>2000</v>
      </c>
      <c r="E801" s="1313" t="s">
        <v>5919</v>
      </c>
      <c r="F801" s="1103">
        <v>1.07</v>
      </c>
    </row>
    <row r="802" spans="1:6" ht="12" customHeight="1">
      <c r="A802" s="1313" t="s">
        <v>5789</v>
      </c>
      <c r="B802" s="1314" t="s">
        <v>5790</v>
      </c>
      <c r="C802" s="1314" t="s">
        <v>5890</v>
      </c>
      <c r="D802" s="1313">
        <v>100</v>
      </c>
      <c r="E802" s="1313" t="s">
        <v>5919</v>
      </c>
      <c r="F802" s="1103">
        <v>24.26129623655914</v>
      </c>
    </row>
    <row r="803" spans="1:6" ht="12" customHeight="1">
      <c r="A803" s="1313" t="s">
        <v>5695</v>
      </c>
      <c r="B803" s="1314" t="s">
        <v>5696</v>
      </c>
      <c r="C803" s="1314" t="s">
        <v>5891</v>
      </c>
      <c r="D803" s="1313">
        <v>100</v>
      </c>
      <c r="E803" s="1313" t="s">
        <v>5919</v>
      </c>
      <c r="F803" s="1103">
        <v>54.06779074074074</v>
      </c>
    </row>
    <row r="804" spans="1:6" ht="12" customHeight="1">
      <c r="A804" s="1313" t="s">
        <v>5693</v>
      </c>
      <c r="B804" s="1314" t="s">
        <v>5694</v>
      </c>
      <c r="C804" s="1314" t="s">
        <v>5892</v>
      </c>
      <c r="D804" s="1313">
        <v>20</v>
      </c>
      <c r="E804" s="1313" t="s">
        <v>5919</v>
      </c>
      <c r="F804" s="1103">
        <v>0</v>
      </c>
    </row>
    <row r="805" spans="1:6">
      <c r="A805" s="1313" t="s">
        <v>5777</v>
      </c>
      <c r="B805" s="1314" t="s">
        <v>5778</v>
      </c>
      <c r="C805" s="1314" t="s">
        <v>3696</v>
      </c>
      <c r="D805" s="1313">
        <v>3000</v>
      </c>
      <c r="E805" s="1313" t="s">
        <v>5919</v>
      </c>
      <c r="F805" s="1103">
        <v>0.66823607843137256</v>
      </c>
    </row>
    <row r="806" spans="1:6" ht="12" customHeight="1">
      <c r="A806" s="1313" t="s">
        <v>5697</v>
      </c>
      <c r="B806" s="1314" t="s">
        <v>5698</v>
      </c>
      <c r="C806" s="1314" t="s">
        <v>5893</v>
      </c>
      <c r="D806" s="1313">
        <v>700</v>
      </c>
      <c r="E806" s="1313" t="s">
        <v>5919</v>
      </c>
      <c r="F806" s="1103">
        <v>8.1168942857142845</v>
      </c>
    </row>
    <row r="807" spans="1:6" ht="12" customHeight="1">
      <c r="A807" s="1313" t="s">
        <v>5699</v>
      </c>
      <c r="B807" s="1314" t="s">
        <v>5700</v>
      </c>
      <c r="C807" s="1314" t="s">
        <v>5894</v>
      </c>
      <c r="D807" s="1313">
        <v>60</v>
      </c>
      <c r="E807" s="1313" t="s">
        <v>5919</v>
      </c>
      <c r="F807" s="1103">
        <v>27.40928373015873</v>
      </c>
    </row>
    <row r="808" spans="1:6" ht="12" customHeight="1">
      <c r="A808" s="1313" t="s">
        <v>5701</v>
      </c>
      <c r="B808" s="1314" t="s">
        <v>5702</v>
      </c>
      <c r="C808" s="1314" t="s">
        <v>5895</v>
      </c>
      <c r="D808" s="1313">
        <v>60</v>
      </c>
      <c r="E808" s="1313" t="s">
        <v>5919</v>
      </c>
      <c r="F808" s="1103">
        <v>27.408231372549022</v>
      </c>
    </row>
    <row r="809" spans="1:6" ht="12" customHeight="1">
      <c r="A809" s="1313" t="s">
        <v>5703</v>
      </c>
      <c r="B809" s="1314" t="s">
        <v>5704</v>
      </c>
      <c r="C809" s="1314" t="s">
        <v>5896</v>
      </c>
      <c r="D809" s="1313">
        <v>130</v>
      </c>
      <c r="E809" s="1313" t="s">
        <v>5919</v>
      </c>
      <c r="F809" s="1103">
        <v>6.9955546058879392</v>
      </c>
    </row>
    <row r="810" spans="1:6">
      <c r="A810" s="1313" t="s">
        <v>5705</v>
      </c>
      <c r="B810" s="1314" t="s">
        <v>5706</v>
      </c>
      <c r="C810" s="1314" t="s">
        <v>5897</v>
      </c>
      <c r="D810" s="1313">
        <v>250</v>
      </c>
      <c r="E810" s="1313" t="s">
        <v>5919</v>
      </c>
      <c r="F810" s="1103">
        <v>6.4485037037037038</v>
      </c>
    </row>
    <row r="811" spans="1:6" ht="12" customHeight="1">
      <c r="A811" s="1313" t="s">
        <v>5707</v>
      </c>
      <c r="B811" s="1314" t="s">
        <v>5708</v>
      </c>
      <c r="C811" s="1314" t="s">
        <v>5898</v>
      </c>
      <c r="D811" s="1313">
        <v>60</v>
      </c>
      <c r="E811" s="1313" t="s">
        <v>5919</v>
      </c>
      <c r="F811" s="1103">
        <v>27.994312280701756</v>
      </c>
    </row>
    <row r="812" spans="1:6" ht="12" customHeight="1">
      <c r="A812" s="1313" t="s">
        <v>5709</v>
      </c>
      <c r="B812" s="1314" t="s">
        <v>5710</v>
      </c>
      <c r="C812" s="1314" t="s">
        <v>5897</v>
      </c>
      <c r="D812" s="1313">
        <v>250</v>
      </c>
      <c r="E812" s="1313" t="s">
        <v>5919</v>
      </c>
      <c r="F812" s="1103">
        <v>6.4480738461538456</v>
      </c>
    </row>
    <row r="813" spans="1:6" ht="12" customHeight="1">
      <c r="A813" s="1313" t="s">
        <v>5711</v>
      </c>
      <c r="B813" s="1314" t="s">
        <v>5712</v>
      </c>
      <c r="C813" s="1314" t="s">
        <v>5898</v>
      </c>
      <c r="D813" s="1313">
        <v>60</v>
      </c>
      <c r="E813" s="1313" t="s">
        <v>5919</v>
      </c>
      <c r="F813" s="1103">
        <v>27.994723443223442</v>
      </c>
    </row>
    <row r="814" spans="1:6" ht="12" customHeight="1">
      <c r="A814" s="1313" t="s">
        <v>5775</v>
      </c>
      <c r="B814" s="1314" t="s">
        <v>5776</v>
      </c>
      <c r="C814" s="1314" t="s">
        <v>5899</v>
      </c>
      <c r="D814" s="1313">
        <v>200</v>
      </c>
      <c r="E814" s="1313" t="s">
        <v>5919</v>
      </c>
      <c r="F814" s="1103">
        <v>8.4600000000000009</v>
      </c>
    </row>
    <row r="815" spans="1:6" ht="12" customHeight="1">
      <c r="A815" s="1313" t="s">
        <v>5779</v>
      </c>
      <c r="B815" s="1314" t="s">
        <v>5780</v>
      </c>
      <c r="C815" s="1314" t="s">
        <v>5900</v>
      </c>
      <c r="D815" s="1313">
        <v>2000</v>
      </c>
      <c r="E815" s="1313" t="s">
        <v>5919</v>
      </c>
      <c r="F815" s="1103">
        <v>15.77</v>
      </c>
    </row>
    <row r="816" spans="1:6" ht="12" customHeight="1">
      <c r="A816" s="1313" t="s">
        <v>5781</v>
      </c>
      <c r="B816" s="1314" t="s">
        <v>5782</v>
      </c>
      <c r="C816" s="1314" t="s">
        <v>5901</v>
      </c>
      <c r="D816" s="1313">
        <v>2000</v>
      </c>
      <c r="E816" s="1313" t="s">
        <v>5919</v>
      </c>
      <c r="F816" s="1103">
        <v>16.100000000000001</v>
      </c>
    </row>
    <row r="817" spans="1:6" ht="12" customHeight="1">
      <c r="A817" s="1313" t="s">
        <v>5783</v>
      </c>
      <c r="B817" s="1314" t="s">
        <v>5784</v>
      </c>
      <c r="C817" s="1314" t="s">
        <v>5902</v>
      </c>
      <c r="D817" s="1313">
        <v>2000</v>
      </c>
      <c r="E817" s="1313" t="s">
        <v>5919</v>
      </c>
      <c r="F817" s="1103">
        <v>21.52</v>
      </c>
    </row>
    <row r="818" spans="1:6" ht="12" customHeight="1">
      <c r="A818" s="1313" t="s">
        <v>5839</v>
      </c>
      <c r="B818" s="1314" t="s">
        <v>5840</v>
      </c>
      <c r="C818" s="1314" t="s">
        <v>5903</v>
      </c>
      <c r="D818" s="1313">
        <v>15</v>
      </c>
      <c r="E818" s="1313" t="s">
        <v>5919</v>
      </c>
      <c r="F818" s="1103">
        <v>117.56146551724139</v>
      </c>
    </row>
    <row r="819" spans="1:6" ht="12" customHeight="1">
      <c r="A819" s="1313" t="s">
        <v>5841</v>
      </c>
      <c r="B819" s="1314" t="s">
        <v>5842</v>
      </c>
      <c r="C819" s="1314" t="s">
        <v>5904</v>
      </c>
      <c r="D819" s="1313">
        <v>15</v>
      </c>
      <c r="E819" s="1313" t="s">
        <v>5919</v>
      </c>
      <c r="F819" s="1103">
        <v>108.62252252252252</v>
      </c>
    </row>
    <row r="820" spans="1:6" ht="12" customHeight="1">
      <c r="A820" s="1313" t="s">
        <v>5737</v>
      </c>
      <c r="B820" s="1314" t="s">
        <v>5738</v>
      </c>
      <c r="C820" s="1314" t="s">
        <v>5905</v>
      </c>
      <c r="D820" s="1313">
        <v>30</v>
      </c>
      <c r="E820" s="1313" t="s">
        <v>5919</v>
      </c>
      <c r="F820" s="1103">
        <v>30.017208333333336</v>
      </c>
    </row>
    <row r="821" spans="1:6" ht="12" customHeight="1">
      <c r="A821" s="1313" t="s">
        <v>5739</v>
      </c>
      <c r="B821" s="1314" t="s">
        <v>5740</v>
      </c>
      <c r="C821" s="1314" t="s">
        <v>5906</v>
      </c>
      <c r="D821" s="1313">
        <v>36</v>
      </c>
      <c r="E821" s="1313" t="s">
        <v>5919</v>
      </c>
      <c r="F821" s="1103">
        <v>30.086303571428573</v>
      </c>
    </row>
    <row r="822" spans="1:6" ht="12" customHeight="1">
      <c r="A822" s="1313" t="s">
        <v>5741</v>
      </c>
      <c r="B822" s="1314" t="s">
        <v>5742</v>
      </c>
      <c r="C822" s="1314" t="s">
        <v>5907</v>
      </c>
      <c r="D822" s="1313">
        <v>50</v>
      </c>
      <c r="E822" s="1313" t="s">
        <v>5919</v>
      </c>
      <c r="F822" s="1103">
        <v>22.945721739130434</v>
      </c>
    </row>
    <row r="823" spans="1:6" ht="12" customHeight="1">
      <c r="A823" s="1313" t="s">
        <v>5743</v>
      </c>
      <c r="B823" s="1314" t="s">
        <v>5744</v>
      </c>
      <c r="C823" s="1314" t="s">
        <v>5908</v>
      </c>
      <c r="D823" s="1313">
        <v>50</v>
      </c>
      <c r="E823" s="1313" t="s">
        <v>5919</v>
      </c>
      <c r="F823" s="1103">
        <v>22.94660582524272</v>
      </c>
    </row>
    <row r="824" spans="1:6" ht="12" customHeight="1">
      <c r="A824" s="1313" t="s">
        <v>5745</v>
      </c>
      <c r="B824" s="1314" t="s">
        <v>5746</v>
      </c>
      <c r="C824" s="1314" t="s">
        <v>5908</v>
      </c>
      <c r="D824" s="1313">
        <v>120</v>
      </c>
      <c r="E824" s="1313" t="s">
        <v>5919</v>
      </c>
      <c r="F824" s="1103">
        <v>10.526624074074075</v>
      </c>
    </row>
    <row r="825" spans="1:6" ht="12" customHeight="1">
      <c r="A825" s="1313" t="s">
        <v>5747</v>
      </c>
      <c r="B825" s="1314" t="s">
        <v>5748</v>
      </c>
      <c r="C825" s="1314" t="s">
        <v>5907</v>
      </c>
      <c r="D825" s="1313">
        <v>120</v>
      </c>
      <c r="E825" s="1313" t="s">
        <v>5919</v>
      </c>
      <c r="F825" s="1103">
        <v>10.526592592592593</v>
      </c>
    </row>
    <row r="826" spans="1:6" ht="12" customHeight="1">
      <c r="A826" s="1313" t="s">
        <v>5749</v>
      </c>
      <c r="B826" s="1314" t="s">
        <v>5750</v>
      </c>
      <c r="C826" s="1314" t="s">
        <v>5906</v>
      </c>
      <c r="D826" s="1313">
        <v>36</v>
      </c>
      <c r="E826" s="1313" t="s">
        <v>5919</v>
      </c>
      <c r="F826" s="1103">
        <v>29.00315476190476</v>
      </c>
    </row>
    <row r="827" spans="1:6" ht="12" customHeight="1">
      <c r="A827" s="1313" t="s">
        <v>5997</v>
      </c>
      <c r="B827" s="1314" t="s">
        <v>6071</v>
      </c>
      <c r="C827" s="1314" t="s">
        <v>6072</v>
      </c>
      <c r="D827" s="1313">
        <v>300</v>
      </c>
      <c r="E827" s="1313" t="s">
        <v>5919</v>
      </c>
      <c r="F827" s="1103">
        <v>3.81</v>
      </c>
    </row>
    <row r="828" spans="1:6" ht="12" customHeight="1">
      <c r="A828" s="1313" t="s">
        <v>5998</v>
      </c>
      <c r="B828" s="1314" t="s">
        <v>6073</v>
      </c>
      <c r="C828" s="1314" t="s">
        <v>6074</v>
      </c>
      <c r="D828" s="1313">
        <v>300</v>
      </c>
      <c r="E828" s="1313" t="s">
        <v>5919</v>
      </c>
      <c r="F828" s="1103">
        <v>4.68</v>
      </c>
    </row>
    <row r="829" spans="1:6">
      <c r="A829" s="1313" t="s">
        <v>5999</v>
      </c>
      <c r="B829" s="1314" t="s">
        <v>6075</v>
      </c>
      <c r="C829" s="1314" t="s">
        <v>1772</v>
      </c>
      <c r="D829" s="1313">
        <v>40</v>
      </c>
      <c r="E829" s="1313" t="s">
        <v>5919</v>
      </c>
      <c r="F829" s="1103">
        <v>20.37</v>
      </c>
    </row>
    <row r="830" spans="1:6" ht="12" customHeight="1">
      <c r="A830" s="1313" t="s">
        <v>6000</v>
      </c>
      <c r="B830" s="1314" t="s">
        <v>6076</v>
      </c>
      <c r="C830" s="1314" t="s">
        <v>6077</v>
      </c>
      <c r="D830" s="1313">
        <v>40</v>
      </c>
      <c r="E830" s="1313" t="s">
        <v>5919</v>
      </c>
      <c r="F830" s="1103">
        <v>21.28</v>
      </c>
    </row>
    <row r="831" spans="1:6" ht="12" customHeight="1">
      <c r="A831" s="1313" t="s">
        <v>6001</v>
      </c>
      <c r="B831" s="1314" t="s">
        <v>6078</v>
      </c>
      <c r="C831" s="1314" t="s">
        <v>6079</v>
      </c>
      <c r="D831" s="1313">
        <v>300</v>
      </c>
      <c r="E831" s="1313" t="s">
        <v>5919</v>
      </c>
      <c r="F831" s="1103">
        <v>5.57</v>
      </c>
    </row>
    <row r="832" spans="1:6" ht="12" customHeight="1">
      <c r="A832" s="1313" t="s">
        <v>6002</v>
      </c>
      <c r="B832" s="1314" t="s">
        <v>6080</v>
      </c>
      <c r="C832" s="1314" t="s">
        <v>6081</v>
      </c>
      <c r="D832" s="1313">
        <v>40</v>
      </c>
      <c r="E832" s="1313" t="s">
        <v>5919</v>
      </c>
      <c r="F832" s="1103">
        <v>21.279999999999998</v>
      </c>
    </row>
    <row r="833" spans="1:6" ht="12" customHeight="1">
      <c r="A833" s="1313" t="s">
        <v>6003</v>
      </c>
      <c r="B833" s="1314" t="s">
        <v>6082</v>
      </c>
      <c r="C833" s="1314" t="s">
        <v>6079</v>
      </c>
      <c r="D833" s="1313">
        <v>300</v>
      </c>
      <c r="E833" s="1313" t="s">
        <v>5919</v>
      </c>
      <c r="F833" s="1103">
        <v>5.57</v>
      </c>
    </row>
    <row r="834" spans="1:6" ht="12" customHeight="1">
      <c r="A834" s="1313" t="s">
        <v>6004</v>
      </c>
      <c r="B834" s="1314" t="s">
        <v>6083</v>
      </c>
      <c r="C834" s="1314" t="s">
        <v>4882</v>
      </c>
      <c r="D834" s="1313">
        <v>5000</v>
      </c>
      <c r="E834" s="1313" t="s">
        <v>5919</v>
      </c>
      <c r="F834" s="1103">
        <v>1.08</v>
      </c>
    </row>
    <row r="835" spans="1:6" ht="12" customHeight="1">
      <c r="A835" s="1313" t="s">
        <v>6005</v>
      </c>
      <c r="B835" s="1314" t="s">
        <v>6084</v>
      </c>
      <c r="C835" s="1314" t="s">
        <v>6085</v>
      </c>
      <c r="D835" s="1313">
        <v>400</v>
      </c>
      <c r="E835" s="1313" t="s">
        <v>5919</v>
      </c>
      <c r="F835" s="1103">
        <v>4.1399999999999997</v>
      </c>
    </row>
    <row r="836" spans="1:6" ht="12" customHeight="1">
      <c r="A836" s="1313" t="s">
        <v>6006</v>
      </c>
      <c r="B836" s="1314" t="s">
        <v>6086</v>
      </c>
      <c r="C836" s="1314" t="s">
        <v>6087</v>
      </c>
      <c r="D836" s="1313">
        <v>50</v>
      </c>
      <c r="E836" s="1313" t="s">
        <v>5919</v>
      </c>
      <c r="F836" s="1103">
        <v>10.19</v>
      </c>
    </row>
    <row r="837" spans="1:6" ht="12" customHeight="1">
      <c r="A837" s="1313" t="s">
        <v>6007</v>
      </c>
      <c r="B837" s="1314" t="s">
        <v>6088</v>
      </c>
      <c r="C837" s="1314" t="s">
        <v>6089</v>
      </c>
      <c r="D837" s="1313">
        <v>100</v>
      </c>
      <c r="E837" s="1313" t="s">
        <v>5919</v>
      </c>
      <c r="F837" s="1103">
        <v>12.83</v>
      </c>
    </row>
    <row r="838" spans="1:6" ht="12" customHeight="1">
      <c r="A838" s="1313" t="s">
        <v>6008</v>
      </c>
      <c r="B838" s="1314" t="s">
        <v>6090</v>
      </c>
      <c r="C838" s="1314" t="s">
        <v>6091</v>
      </c>
      <c r="D838" s="1313">
        <v>100</v>
      </c>
      <c r="E838" s="1313" t="s">
        <v>5919</v>
      </c>
      <c r="F838" s="1103">
        <v>12.83</v>
      </c>
    </row>
    <row r="839" spans="1:6" ht="12" customHeight="1">
      <c r="A839" s="1313" t="s">
        <v>6009</v>
      </c>
      <c r="B839" s="1314" t="s">
        <v>6092</v>
      </c>
      <c r="C839" s="1314" t="s">
        <v>6093</v>
      </c>
      <c r="D839" s="1313">
        <v>50</v>
      </c>
      <c r="E839" s="1313" t="s">
        <v>5919</v>
      </c>
      <c r="F839" s="1103">
        <v>19.27</v>
      </c>
    </row>
    <row r="840" spans="1:6">
      <c r="A840" s="1313" t="s">
        <v>6010</v>
      </c>
      <c r="B840" s="1314" t="s">
        <v>6094</v>
      </c>
      <c r="C840" s="1314" t="s">
        <v>6095</v>
      </c>
      <c r="D840" s="1313">
        <v>50</v>
      </c>
      <c r="E840" s="1313" t="s">
        <v>5919</v>
      </c>
      <c r="F840" s="1103">
        <v>19.27</v>
      </c>
    </row>
    <row r="841" spans="1:6" ht="12" customHeight="1">
      <c r="A841" s="1313" t="s">
        <v>6011</v>
      </c>
      <c r="B841" s="1314" t="s">
        <v>6096</v>
      </c>
      <c r="C841" s="1314" t="s">
        <v>5877</v>
      </c>
      <c r="D841" s="1313">
        <v>500</v>
      </c>
      <c r="E841" s="1313" t="s">
        <v>5919</v>
      </c>
      <c r="F841" s="1103">
        <v>3.76</v>
      </c>
    </row>
    <row r="842" spans="1:6" ht="12" customHeight="1">
      <c r="A842" s="1313" t="s">
        <v>6012</v>
      </c>
      <c r="B842" s="1314" t="s">
        <v>6097</v>
      </c>
      <c r="C842" s="1314" t="s">
        <v>4882</v>
      </c>
      <c r="D842" s="1313">
        <v>5000</v>
      </c>
      <c r="E842" s="1313" t="s">
        <v>5919</v>
      </c>
      <c r="F842" s="1103">
        <v>1.76</v>
      </c>
    </row>
    <row r="843" spans="1:6" ht="12" customHeight="1">
      <c r="A843" s="1313" t="s">
        <v>6013</v>
      </c>
      <c r="B843" s="1314" t="s">
        <v>6098</v>
      </c>
      <c r="C843" s="1314" t="s">
        <v>5555</v>
      </c>
      <c r="D843" s="1313">
        <v>72</v>
      </c>
      <c r="E843" s="1313" t="s">
        <v>5919</v>
      </c>
      <c r="F843" s="1103">
        <v>0</v>
      </c>
    </row>
    <row r="844" spans="1:6" ht="12" customHeight="1">
      <c r="A844" s="1313" t="s">
        <v>6014</v>
      </c>
      <c r="B844" s="1314" t="s">
        <v>6099</v>
      </c>
      <c r="C844" s="1314" t="s">
        <v>6100</v>
      </c>
      <c r="D844" s="1313">
        <v>32</v>
      </c>
      <c r="E844" s="1313" t="s">
        <v>5919</v>
      </c>
      <c r="F844" s="1103">
        <v>42.48</v>
      </c>
    </row>
    <row r="845" spans="1:6" ht="12" customHeight="1">
      <c r="A845" s="1313" t="s">
        <v>6015</v>
      </c>
      <c r="B845" s="1314" t="s">
        <v>6101</v>
      </c>
      <c r="C845" s="1314" t="s">
        <v>6100</v>
      </c>
      <c r="D845" s="1313">
        <v>32</v>
      </c>
      <c r="E845" s="1313" t="s">
        <v>5919</v>
      </c>
      <c r="F845" s="1103">
        <v>46.25</v>
      </c>
    </row>
    <row r="846" spans="1:6" ht="12" customHeight="1">
      <c r="A846" s="1313" t="s">
        <v>6016</v>
      </c>
      <c r="B846" s="1314" t="s">
        <v>6102</v>
      </c>
      <c r="C846" s="1314" t="s">
        <v>6100</v>
      </c>
      <c r="D846" s="1313">
        <v>32</v>
      </c>
      <c r="E846" s="1313" t="s">
        <v>5919</v>
      </c>
      <c r="F846" s="1103">
        <v>42.480000000000004</v>
      </c>
    </row>
    <row r="847" spans="1:6" ht="12" customHeight="1">
      <c r="A847" s="1313" t="s">
        <v>6017</v>
      </c>
      <c r="B847" s="1314" t="s">
        <v>6103</v>
      </c>
      <c r="C847" s="1314" t="s">
        <v>6100</v>
      </c>
      <c r="D847" s="1313">
        <v>32</v>
      </c>
      <c r="E847" s="1313" t="s">
        <v>5919</v>
      </c>
      <c r="F847" s="1103">
        <v>46.25</v>
      </c>
    </row>
    <row r="848" spans="1:6" ht="12" customHeight="1">
      <c r="A848" s="1313" t="s">
        <v>6018</v>
      </c>
      <c r="B848" s="1314" t="s">
        <v>6104</v>
      </c>
      <c r="C848" s="1314" t="s">
        <v>5881</v>
      </c>
      <c r="D848" s="1313">
        <v>1500</v>
      </c>
      <c r="E848" s="1313" t="s">
        <v>5919</v>
      </c>
      <c r="F848" s="1103">
        <v>1</v>
      </c>
    </row>
    <row r="849" spans="1:6" ht="12" customHeight="1">
      <c r="A849" s="1313" t="s">
        <v>6019</v>
      </c>
      <c r="B849" s="1314" t="s">
        <v>6105</v>
      </c>
      <c r="C849" s="1314" t="s">
        <v>6106</v>
      </c>
      <c r="D849" s="1313">
        <v>1500</v>
      </c>
      <c r="E849" s="1313" t="s">
        <v>5919</v>
      </c>
      <c r="F849" s="1103">
        <v>1</v>
      </c>
    </row>
    <row r="850" spans="1:6" ht="12" customHeight="1">
      <c r="A850" s="1313" t="s">
        <v>6020</v>
      </c>
      <c r="B850" s="1314" t="s">
        <v>6107</v>
      </c>
      <c r="C850" s="1314" t="s">
        <v>6106</v>
      </c>
      <c r="D850" s="1313">
        <v>250</v>
      </c>
      <c r="E850" s="1313" t="s">
        <v>5919</v>
      </c>
      <c r="F850" s="1103">
        <v>2.71</v>
      </c>
    </row>
    <row r="851" spans="1:6" ht="12" customHeight="1">
      <c r="A851" s="1313" t="s">
        <v>6021</v>
      </c>
      <c r="B851" s="1314" t="s">
        <v>6108</v>
      </c>
      <c r="C851" s="1314" t="s">
        <v>6109</v>
      </c>
      <c r="D851" s="1313">
        <v>500</v>
      </c>
      <c r="E851" s="1313" t="s">
        <v>5919</v>
      </c>
      <c r="F851" s="1103">
        <v>1.42</v>
      </c>
    </row>
    <row r="852" spans="1:6" ht="12" customHeight="1">
      <c r="A852" s="1313" t="s">
        <v>6022</v>
      </c>
      <c r="B852" s="1314" t="s">
        <v>6110</v>
      </c>
      <c r="C852" s="1314" t="s">
        <v>6109</v>
      </c>
      <c r="D852" s="1313">
        <v>3000</v>
      </c>
      <c r="E852" s="1313" t="s">
        <v>5919</v>
      </c>
      <c r="F852" s="1103">
        <v>0.55000000000000004</v>
      </c>
    </row>
    <row r="853" spans="1:6" ht="12" customHeight="1">
      <c r="A853" s="1313" t="s">
        <v>6023</v>
      </c>
      <c r="B853" s="1314" t="s">
        <v>6111</v>
      </c>
      <c r="C853" s="1314" t="s">
        <v>6109</v>
      </c>
      <c r="D853" s="1313">
        <v>500</v>
      </c>
      <c r="E853" s="1313" t="s">
        <v>5919</v>
      </c>
      <c r="F853" s="1103">
        <v>1.42</v>
      </c>
    </row>
    <row r="854" spans="1:6" ht="12" customHeight="1">
      <c r="A854" s="1313" t="s">
        <v>6024</v>
      </c>
      <c r="B854" s="1314" t="s">
        <v>6112</v>
      </c>
      <c r="C854" s="1314" t="s">
        <v>6109</v>
      </c>
      <c r="D854" s="1313">
        <v>3000</v>
      </c>
      <c r="E854" s="1313" t="s">
        <v>5919</v>
      </c>
      <c r="F854" s="1103">
        <v>0.55000000000000004</v>
      </c>
    </row>
    <row r="855" spans="1:6" ht="12" customHeight="1">
      <c r="A855" s="1313" t="s">
        <v>6025</v>
      </c>
      <c r="B855" s="1314" t="s">
        <v>6113</v>
      </c>
      <c r="C855" s="1314" t="s">
        <v>5880</v>
      </c>
      <c r="D855" s="1313">
        <v>1100</v>
      </c>
      <c r="E855" s="1313" t="s">
        <v>5919</v>
      </c>
      <c r="F855" s="1103">
        <v>1.31</v>
      </c>
    </row>
    <row r="856" spans="1:6" ht="12" customHeight="1">
      <c r="A856" s="1313" t="s">
        <v>6026</v>
      </c>
      <c r="B856" s="1314" t="s">
        <v>6114</v>
      </c>
      <c r="C856" s="1314" t="s">
        <v>6109</v>
      </c>
      <c r="D856" s="1313">
        <v>1000</v>
      </c>
      <c r="E856" s="1313" t="s">
        <v>5919</v>
      </c>
      <c r="F856" s="1103">
        <v>0.76</v>
      </c>
    </row>
    <row r="857" spans="1:6" ht="12" customHeight="1">
      <c r="A857" s="1313" t="s">
        <v>6027</v>
      </c>
      <c r="B857" s="1314" t="s">
        <v>6115</v>
      </c>
      <c r="C857" s="1314" t="s">
        <v>6116</v>
      </c>
      <c r="D857" s="1313">
        <v>1000</v>
      </c>
      <c r="E857" s="1313" t="s">
        <v>5919</v>
      </c>
      <c r="F857" s="1103">
        <v>0.76</v>
      </c>
    </row>
    <row r="858" spans="1:6" ht="12" customHeight="1">
      <c r="A858" s="1313" t="s">
        <v>6030</v>
      </c>
      <c r="B858" s="1314" t="s">
        <v>6117</v>
      </c>
      <c r="C858" s="1314" t="s">
        <v>1885</v>
      </c>
      <c r="D858" s="1313">
        <v>300</v>
      </c>
      <c r="E858" s="1313" t="s">
        <v>5919</v>
      </c>
      <c r="F858" s="1103">
        <v>1.91</v>
      </c>
    </row>
    <row r="859" spans="1:6" ht="12" customHeight="1">
      <c r="A859" s="1313" t="s">
        <v>6031</v>
      </c>
      <c r="B859" s="1314" t="s">
        <v>6118</v>
      </c>
      <c r="C859" s="1314" t="s">
        <v>6119</v>
      </c>
      <c r="D859" s="1313">
        <v>200</v>
      </c>
      <c r="E859" s="1313" t="s">
        <v>5919</v>
      </c>
      <c r="F859" s="1103">
        <v>2.75</v>
      </c>
    </row>
    <row r="860" spans="1:6" ht="12" customHeight="1">
      <c r="A860" s="1313" t="s">
        <v>6032</v>
      </c>
      <c r="B860" s="1314" t="s">
        <v>6120</v>
      </c>
      <c r="C860" s="1314" t="s">
        <v>6119</v>
      </c>
      <c r="D860" s="1313">
        <v>200</v>
      </c>
      <c r="E860" s="1313" t="s">
        <v>5919</v>
      </c>
      <c r="F860" s="1103">
        <v>2.75</v>
      </c>
    </row>
    <row r="861" spans="1:6" ht="12" customHeight="1">
      <c r="A861" s="1313" t="s">
        <v>6033</v>
      </c>
      <c r="B861" s="1314" t="s">
        <v>6121</v>
      </c>
      <c r="C861" s="1314" t="s">
        <v>5883</v>
      </c>
      <c r="D861" s="1313">
        <v>500</v>
      </c>
      <c r="E861" s="1313" t="s">
        <v>5919</v>
      </c>
      <c r="F861" s="1103">
        <v>2.31</v>
      </c>
    </row>
    <row r="862" spans="1:6" ht="12" customHeight="1">
      <c r="A862" s="1313" t="s">
        <v>6034</v>
      </c>
      <c r="B862" s="1314" t="s">
        <v>6122</v>
      </c>
      <c r="C862" s="1314" t="s">
        <v>5883</v>
      </c>
      <c r="D862" s="1313">
        <v>500</v>
      </c>
      <c r="E862" s="1313" t="s">
        <v>5919</v>
      </c>
      <c r="F862" s="1103">
        <v>2.31</v>
      </c>
    </row>
    <row r="863" spans="1:6">
      <c r="A863" s="1313" t="s">
        <v>5980</v>
      </c>
      <c r="B863" s="1314" t="s">
        <v>6123</v>
      </c>
      <c r="C863" s="1314" t="s">
        <v>4519</v>
      </c>
      <c r="D863" s="1313">
        <v>100</v>
      </c>
      <c r="E863" s="1313" t="s">
        <v>5919</v>
      </c>
      <c r="F863" s="1103">
        <v>22.83</v>
      </c>
    </row>
    <row r="864" spans="1:6">
      <c r="A864" s="1313" t="s">
        <v>6049</v>
      </c>
      <c r="B864" s="1314" t="s">
        <v>6124</v>
      </c>
      <c r="C864" s="1314" t="s">
        <v>4519</v>
      </c>
      <c r="D864" s="1313">
        <v>1000</v>
      </c>
      <c r="E864" s="1313" t="s">
        <v>5919</v>
      </c>
      <c r="F864" s="1103">
        <v>2.44</v>
      </c>
    </row>
    <row r="865" spans="1:6" ht="12" customHeight="1">
      <c r="A865" s="1313" t="s">
        <v>6050</v>
      </c>
      <c r="B865" s="1314" t="s">
        <v>6125</v>
      </c>
      <c r="C865" s="1314" t="s">
        <v>6126</v>
      </c>
      <c r="D865" s="1313">
        <v>30</v>
      </c>
      <c r="E865" s="1313" t="s">
        <v>5919</v>
      </c>
      <c r="F865" s="1103">
        <v>32.143898305084747</v>
      </c>
    </row>
    <row r="866" spans="1:6" ht="12" customHeight="1">
      <c r="A866" s="1313" t="s">
        <v>6051</v>
      </c>
      <c r="B866" s="1314" t="s">
        <v>6127</v>
      </c>
      <c r="C866" s="1314" t="s">
        <v>6128</v>
      </c>
      <c r="D866" s="1313">
        <v>30</v>
      </c>
      <c r="E866" s="1313" t="s">
        <v>5919</v>
      </c>
      <c r="F866" s="1103">
        <v>32.146999999999998</v>
      </c>
    </row>
    <row r="867" spans="1:6">
      <c r="A867" s="1313" t="s">
        <v>6052</v>
      </c>
      <c r="B867" s="1314" t="s">
        <v>6129</v>
      </c>
      <c r="C867" s="1314" t="s">
        <v>6130</v>
      </c>
      <c r="D867" s="1313">
        <v>200</v>
      </c>
      <c r="E867" s="1313" t="s">
        <v>5919</v>
      </c>
      <c r="F867" s="1103">
        <v>8.9600000000000009</v>
      </c>
    </row>
    <row r="868" spans="1:6" ht="12" customHeight="1">
      <c r="A868" s="1313" t="s">
        <v>6028</v>
      </c>
      <c r="B868" s="1314" t="s">
        <v>6131</v>
      </c>
      <c r="C868" s="1314" t="s">
        <v>6132</v>
      </c>
      <c r="D868" s="1313">
        <v>2000</v>
      </c>
      <c r="E868" s="1313" t="s">
        <v>5919</v>
      </c>
      <c r="F868" s="1103">
        <v>0.41</v>
      </c>
    </row>
    <row r="869" spans="1:6" ht="12" customHeight="1">
      <c r="A869" s="1313" t="s">
        <v>6029</v>
      </c>
      <c r="B869" s="1314" t="s">
        <v>6133</v>
      </c>
      <c r="C869" s="1314" t="s">
        <v>6132</v>
      </c>
      <c r="D869" s="1313">
        <v>250</v>
      </c>
      <c r="E869" s="1313" t="s">
        <v>5919</v>
      </c>
      <c r="F869" s="1103">
        <v>0.7</v>
      </c>
    </row>
    <row r="870" spans="1:6" ht="12" customHeight="1">
      <c r="A870" s="1313" t="s">
        <v>6035</v>
      </c>
      <c r="B870" s="1314" t="s">
        <v>6134</v>
      </c>
      <c r="C870" s="1314" t="s">
        <v>4579</v>
      </c>
      <c r="D870" s="1313">
        <v>6000</v>
      </c>
      <c r="E870" s="1313" t="s">
        <v>5919</v>
      </c>
      <c r="F870" s="1103">
        <v>0.47</v>
      </c>
    </row>
    <row r="871" spans="1:6" ht="12" customHeight="1">
      <c r="A871" s="1313" t="s">
        <v>6036</v>
      </c>
      <c r="B871" s="1314" t="s">
        <v>6135</v>
      </c>
      <c r="C871" s="1314" t="s">
        <v>6136</v>
      </c>
      <c r="D871" s="1313">
        <v>700</v>
      </c>
      <c r="E871" s="1313" t="s">
        <v>5919</v>
      </c>
      <c r="F871" s="1103">
        <v>6.9494180451127816</v>
      </c>
    </row>
    <row r="872" spans="1:6" ht="12" customHeight="1">
      <c r="A872" s="1313" t="s">
        <v>6037</v>
      </c>
      <c r="B872" s="1314" t="s">
        <v>6137</v>
      </c>
      <c r="C872" s="1314" t="s">
        <v>6138</v>
      </c>
      <c r="D872" s="1313">
        <v>700</v>
      </c>
      <c r="E872" s="1313" t="s">
        <v>5919</v>
      </c>
      <c r="F872" s="1103">
        <v>6.9494360902255643</v>
      </c>
    </row>
    <row r="873" spans="1:6" ht="12" customHeight="1">
      <c r="A873" s="1313" t="s">
        <v>6038</v>
      </c>
      <c r="B873" s="1314" t="s">
        <v>6139</v>
      </c>
      <c r="C873" s="1314" t="s">
        <v>6138</v>
      </c>
      <c r="D873" s="1313">
        <v>1000</v>
      </c>
      <c r="E873" s="1313" t="s">
        <v>5919</v>
      </c>
      <c r="F873" s="1103">
        <v>5.703254666666667</v>
      </c>
    </row>
    <row r="874" spans="1:6" ht="12" customHeight="1">
      <c r="A874" s="1313" t="s">
        <v>6039</v>
      </c>
      <c r="B874" s="1314" t="s">
        <v>6140</v>
      </c>
      <c r="C874" s="1314" t="s">
        <v>6136</v>
      </c>
      <c r="D874" s="1313">
        <v>1000</v>
      </c>
      <c r="E874" s="1313" t="s">
        <v>5919</v>
      </c>
      <c r="F874" s="1103">
        <v>5.7031546666666673</v>
      </c>
    </row>
    <row r="875" spans="1:6" ht="12" customHeight="1">
      <c r="A875" s="1313" t="s">
        <v>6040</v>
      </c>
      <c r="B875" s="1314" t="s">
        <v>6141</v>
      </c>
      <c r="C875" s="1314" t="s">
        <v>5893</v>
      </c>
      <c r="D875" s="1313">
        <v>700</v>
      </c>
      <c r="E875" s="1313" t="s">
        <v>5919</v>
      </c>
      <c r="F875" s="1103">
        <v>8.1172706766917297</v>
      </c>
    </row>
    <row r="876" spans="1:6" ht="12" customHeight="1">
      <c r="A876" s="1313" t="s">
        <v>6041</v>
      </c>
      <c r="B876" s="1314" t="s">
        <v>6142</v>
      </c>
      <c r="C876" s="1314" t="s">
        <v>6143</v>
      </c>
      <c r="D876" s="1313">
        <v>700</v>
      </c>
      <c r="E876" s="1313" t="s">
        <v>5919</v>
      </c>
      <c r="F876" s="1103">
        <v>8.4573338345864659</v>
      </c>
    </row>
    <row r="877" spans="1:6" ht="12" customHeight="1">
      <c r="A877" s="1313" t="s">
        <v>6042</v>
      </c>
      <c r="B877" s="1314" t="s">
        <v>6144</v>
      </c>
      <c r="C877" s="1314" t="s">
        <v>5893</v>
      </c>
      <c r="D877" s="1313">
        <v>700</v>
      </c>
      <c r="E877" s="1313" t="s">
        <v>5919</v>
      </c>
      <c r="F877" s="1103">
        <v>8.4569058823529399</v>
      </c>
    </row>
    <row r="878" spans="1:6" ht="12" customHeight="1">
      <c r="A878" s="1313" t="s">
        <v>6043</v>
      </c>
      <c r="B878" s="1314" t="s">
        <v>6145</v>
      </c>
      <c r="C878" s="1314" t="s">
        <v>6146</v>
      </c>
      <c r="D878" s="1313">
        <v>700</v>
      </c>
      <c r="E878" s="1313" t="s">
        <v>5919</v>
      </c>
      <c r="F878" s="1103">
        <v>3.3479782857142859</v>
      </c>
    </row>
    <row r="879" spans="1:6" ht="12" customHeight="1">
      <c r="A879" s="1313" t="s">
        <v>6044</v>
      </c>
      <c r="B879" s="1314" t="s">
        <v>6147</v>
      </c>
      <c r="C879" s="1314" t="s">
        <v>6146</v>
      </c>
      <c r="D879" s="1313">
        <v>700</v>
      </c>
      <c r="E879" s="1313" t="s">
        <v>5919</v>
      </c>
      <c r="F879" s="1103">
        <v>3.3479748571428569</v>
      </c>
    </row>
    <row r="880" spans="1:6" ht="12" customHeight="1">
      <c r="A880" s="1313" t="s">
        <v>6045</v>
      </c>
      <c r="B880" s="1314" t="s">
        <v>6148</v>
      </c>
      <c r="C880" s="1314" t="s">
        <v>5893</v>
      </c>
      <c r="D880" s="1313">
        <v>700</v>
      </c>
      <c r="E880" s="1313" t="s">
        <v>5919</v>
      </c>
      <c r="F880" s="1103">
        <v>8.239923809523809</v>
      </c>
    </row>
    <row r="881" spans="1:6" ht="12" customHeight="1">
      <c r="A881" s="1313" t="s">
        <v>6046</v>
      </c>
      <c r="B881" s="1314" t="s">
        <v>6149</v>
      </c>
      <c r="C881" s="1314" t="s">
        <v>6143</v>
      </c>
      <c r="D881" s="1313">
        <v>700</v>
      </c>
      <c r="E881" s="1313" t="s">
        <v>5919</v>
      </c>
      <c r="F881" s="1103">
        <v>8.239923809523809</v>
      </c>
    </row>
    <row r="882" spans="1:6" ht="12" customHeight="1">
      <c r="A882" s="1313" t="s">
        <v>6047</v>
      </c>
      <c r="B882" s="1314" t="s">
        <v>6150</v>
      </c>
      <c r="C882" s="1314" t="s">
        <v>6151</v>
      </c>
      <c r="D882" s="1313">
        <v>120</v>
      </c>
      <c r="E882" s="1313" t="s">
        <v>5919</v>
      </c>
      <c r="F882" s="1103">
        <v>8.2874032258064521</v>
      </c>
    </row>
    <row r="883" spans="1:6" ht="12" customHeight="1">
      <c r="A883" s="1313" t="s">
        <v>6048</v>
      </c>
      <c r="B883" s="1314" t="s">
        <v>6152</v>
      </c>
      <c r="C883" s="1314" t="s">
        <v>6153</v>
      </c>
      <c r="D883" s="1313">
        <v>120</v>
      </c>
      <c r="E883" s="1313" t="s">
        <v>5919</v>
      </c>
      <c r="F883" s="1103">
        <v>8.2872298850574708</v>
      </c>
    </row>
    <row r="884" spans="1:6" ht="12" customHeight="1">
      <c r="A884" s="1313" t="s">
        <v>6053</v>
      </c>
      <c r="B884" s="1314" t="s">
        <v>6154</v>
      </c>
      <c r="C884" s="1314" t="s">
        <v>5887</v>
      </c>
      <c r="D884" s="1313">
        <v>300</v>
      </c>
      <c r="E884" s="1313" t="s">
        <v>5919</v>
      </c>
      <c r="F884" s="1103">
        <v>7.8100000000000005</v>
      </c>
    </row>
    <row r="885" spans="1:6" ht="12" customHeight="1">
      <c r="A885" s="1313" t="s">
        <v>6054</v>
      </c>
      <c r="B885" s="1314" t="s">
        <v>6155</v>
      </c>
      <c r="C885" s="1314" t="s">
        <v>6156</v>
      </c>
      <c r="D885" s="1313">
        <v>1000</v>
      </c>
      <c r="E885" s="1313" t="s">
        <v>5919</v>
      </c>
      <c r="F885" s="1103">
        <v>2.88</v>
      </c>
    </row>
    <row r="886" spans="1:6" ht="12" customHeight="1">
      <c r="A886" s="1313" t="s">
        <v>6055</v>
      </c>
      <c r="B886" s="1314" t="s">
        <v>6157</v>
      </c>
      <c r="C886" s="1314" t="s">
        <v>6158</v>
      </c>
      <c r="D886" s="1313">
        <v>4000</v>
      </c>
      <c r="E886" s="1313" t="s">
        <v>5919</v>
      </c>
      <c r="F886" s="1103">
        <v>3.04</v>
      </c>
    </row>
    <row r="887" spans="1:6" ht="12" customHeight="1">
      <c r="A887" s="1313" t="s">
        <v>6056</v>
      </c>
      <c r="B887" s="1314" t="s">
        <v>6159</v>
      </c>
      <c r="C887" s="1314" t="s">
        <v>6160</v>
      </c>
      <c r="D887" s="1313">
        <v>2000</v>
      </c>
      <c r="E887" s="1313" t="s">
        <v>5919</v>
      </c>
      <c r="F887" s="1103">
        <v>1.41</v>
      </c>
    </row>
    <row r="888" spans="1:6" ht="12" customHeight="1">
      <c r="A888" s="1313" t="s">
        <v>6057</v>
      </c>
      <c r="B888" s="1314" t="s">
        <v>6161</v>
      </c>
      <c r="C888" s="1314" t="s">
        <v>6162</v>
      </c>
      <c r="D888" s="1313">
        <v>18</v>
      </c>
      <c r="E888" s="1313" t="s">
        <v>5919</v>
      </c>
      <c r="F888" s="1103">
        <v>45.375247379454926</v>
      </c>
    </row>
    <row r="889" spans="1:6" ht="12" customHeight="1">
      <c r="A889" s="1313" t="s">
        <v>6058</v>
      </c>
      <c r="B889" s="1314" t="s">
        <v>6163</v>
      </c>
      <c r="C889" s="1314" t="s">
        <v>6164</v>
      </c>
      <c r="D889" s="1313">
        <v>20</v>
      </c>
      <c r="E889" s="1313" t="s">
        <v>5919</v>
      </c>
      <c r="F889" s="1103">
        <v>28.424794949494952</v>
      </c>
    </row>
    <row r="890" spans="1:6">
      <c r="A890" s="1313" t="s">
        <v>6059</v>
      </c>
      <c r="B890" s="1314" t="s">
        <v>6165</v>
      </c>
      <c r="C890" s="1314" t="s">
        <v>6166</v>
      </c>
      <c r="D890" s="1313">
        <v>20</v>
      </c>
      <c r="E890" s="1313" t="s">
        <v>5919</v>
      </c>
      <c r="F890" s="1103">
        <v>59.25244621513945</v>
      </c>
    </row>
    <row r="891" spans="1:6">
      <c r="A891" s="1313" t="s">
        <v>6060</v>
      </c>
      <c r="B891" s="1314" t="s">
        <v>6167</v>
      </c>
      <c r="C891" s="1314" t="s">
        <v>6168</v>
      </c>
      <c r="D891" s="1313">
        <v>20</v>
      </c>
      <c r="E891" s="1313" t="s">
        <v>5919</v>
      </c>
      <c r="F891" s="1103">
        <v>59.250719123505974</v>
      </c>
    </row>
    <row r="892" spans="1:6" ht="12" customHeight="1">
      <c r="A892" s="1313" t="s">
        <v>6061</v>
      </c>
      <c r="B892" s="1314" t="s">
        <v>6169</v>
      </c>
      <c r="C892" s="1314" t="s">
        <v>6170</v>
      </c>
      <c r="D892" s="1313">
        <v>20</v>
      </c>
      <c r="E892" s="1313" t="s">
        <v>5919</v>
      </c>
      <c r="F892" s="1103">
        <v>59.246190839694655</v>
      </c>
    </row>
    <row r="893" spans="1:6" ht="12" customHeight="1">
      <c r="A893" s="1313" t="s">
        <v>6062</v>
      </c>
      <c r="B893" s="1314" t="s">
        <v>6171</v>
      </c>
      <c r="C893" s="1314" t="s">
        <v>6170</v>
      </c>
      <c r="D893" s="1313">
        <v>20</v>
      </c>
      <c r="E893" s="1313" t="s">
        <v>5919</v>
      </c>
      <c r="F893" s="1103">
        <v>59.242142292490115</v>
      </c>
    </row>
    <row r="894" spans="1:6" ht="12" customHeight="1">
      <c r="A894" s="1088" t="s">
        <v>6063</v>
      </c>
      <c r="B894" s="1089" t="s">
        <v>6172</v>
      </c>
      <c r="C894" s="1089" t="s">
        <v>6173</v>
      </c>
      <c r="D894" s="1088">
        <v>36</v>
      </c>
      <c r="E894" s="1088" t="s">
        <v>5919</v>
      </c>
      <c r="F894" s="1103">
        <v>30.085188564476883</v>
      </c>
    </row>
    <row r="895" spans="1:6" ht="12" customHeight="1">
      <c r="A895" s="1088" t="s">
        <v>6064</v>
      </c>
      <c r="B895" s="1089" t="s">
        <v>6174</v>
      </c>
      <c r="C895" s="1089" t="s">
        <v>6173</v>
      </c>
      <c r="D895" s="1088">
        <v>36</v>
      </c>
      <c r="E895" s="1088" t="s">
        <v>5919</v>
      </c>
      <c r="F895" s="1103">
        <v>29.001770072992699</v>
      </c>
    </row>
    <row r="896" spans="1:6" ht="12" customHeight="1">
      <c r="A896" s="1088" t="s">
        <v>6065</v>
      </c>
      <c r="B896" s="1089" t="s">
        <v>6175</v>
      </c>
      <c r="C896" s="1089" t="s">
        <v>6176</v>
      </c>
      <c r="D896" s="1088">
        <v>36</v>
      </c>
      <c r="E896" s="1088" t="s">
        <v>5919</v>
      </c>
      <c r="F896" s="1103">
        <v>25.102077359617681</v>
      </c>
    </row>
    <row r="897" spans="1:6" ht="12" customHeight="1">
      <c r="A897" s="1088" t="s">
        <v>6066</v>
      </c>
      <c r="B897" s="1089" t="s">
        <v>6177</v>
      </c>
      <c r="C897" s="1089" t="s">
        <v>6178</v>
      </c>
      <c r="D897" s="1088">
        <v>36</v>
      </c>
      <c r="E897" s="1088" t="s">
        <v>5919</v>
      </c>
      <c r="F897" s="1103">
        <v>25.103082877959931</v>
      </c>
    </row>
    <row r="898" spans="1:6" ht="12" customHeight="1">
      <c r="A898" s="1088" t="s">
        <v>6067</v>
      </c>
      <c r="B898" s="1089" t="s">
        <v>6179</v>
      </c>
      <c r="C898" s="1089" t="s">
        <v>6180</v>
      </c>
      <c r="D898" s="1088">
        <v>30</v>
      </c>
      <c r="E898" s="1088" t="s">
        <v>5919</v>
      </c>
      <c r="F898" s="1103">
        <v>38.330200854700855</v>
      </c>
    </row>
    <row r="899" spans="1:6" ht="12" customHeight="1">
      <c r="A899" s="1088" t="s">
        <v>6068</v>
      </c>
      <c r="B899" s="1089" t="s">
        <v>6181</v>
      </c>
      <c r="C899" s="1089" t="s">
        <v>6180</v>
      </c>
      <c r="D899" s="1088">
        <v>30</v>
      </c>
      <c r="E899" s="1088" t="s">
        <v>5919</v>
      </c>
      <c r="F899" s="1103">
        <v>38.336594395280237</v>
      </c>
    </row>
    <row r="900" spans="1:6" ht="12" customHeight="1">
      <c r="A900" s="1088" t="s">
        <v>6069</v>
      </c>
      <c r="B900" s="1089" t="s">
        <v>6182</v>
      </c>
      <c r="C900" s="1089" t="s">
        <v>6183</v>
      </c>
      <c r="D900" s="1088">
        <v>16</v>
      </c>
      <c r="E900" s="1088" t="s">
        <v>5919</v>
      </c>
      <c r="F900" s="1103">
        <v>34.57916466346154</v>
      </c>
    </row>
    <row r="901" spans="1:6" ht="12" customHeight="1">
      <c r="A901" s="1088" t="s">
        <v>6070</v>
      </c>
      <c r="B901" s="1089" t="s">
        <v>6184</v>
      </c>
      <c r="C901" s="1089" t="s">
        <v>6185</v>
      </c>
      <c r="D901" s="1088">
        <v>16</v>
      </c>
      <c r="E901" s="1088" t="s">
        <v>5919</v>
      </c>
      <c r="F901" s="1103">
        <v>34.571736111111115</v>
      </c>
    </row>
    <row r="902" spans="1:6" ht="12" customHeight="1">
      <c r="A902" s="1088" t="s">
        <v>6317</v>
      </c>
      <c r="B902" s="1089" t="s">
        <v>6318</v>
      </c>
      <c r="C902" s="1089" t="s">
        <v>6341</v>
      </c>
      <c r="D902" s="1088">
        <v>150</v>
      </c>
      <c r="E902" s="1088" t="s">
        <v>5919</v>
      </c>
      <c r="F902" s="1103">
        <v>12.38</v>
      </c>
    </row>
    <row r="903" spans="1:6" ht="12" customHeight="1">
      <c r="A903" s="1088" t="s">
        <v>6319</v>
      </c>
      <c r="B903" s="1089" t="s">
        <v>6320</v>
      </c>
      <c r="C903" s="1089" t="s">
        <v>6342</v>
      </c>
      <c r="D903" s="1088">
        <v>100</v>
      </c>
      <c r="E903" s="1088" t="s">
        <v>5919</v>
      </c>
      <c r="F903" s="1103">
        <v>53.844718867924527</v>
      </c>
    </row>
    <row r="904" spans="1:6" ht="12" customHeight="1">
      <c r="A904" s="1088" t="s">
        <v>6321</v>
      </c>
      <c r="B904" s="1089" t="s">
        <v>6322</v>
      </c>
      <c r="C904" s="1089" t="s">
        <v>5891</v>
      </c>
      <c r="D904" s="1088">
        <v>150</v>
      </c>
      <c r="E904" s="1088" t="s">
        <v>5919</v>
      </c>
      <c r="F904" s="1103">
        <v>47.055266666666668</v>
      </c>
    </row>
    <row r="905" spans="1:6">
      <c r="A905" s="1088" t="s">
        <v>6323</v>
      </c>
      <c r="B905" s="1089" t="s">
        <v>6324</v>
      </c>
      <c r="C905" s="1089" t="s">
        <v>6342</v>
      </c>
      <c r="D905" s="1088">
        <v>150</v>
      </c>
      <c r="E905" s="1088" t="s">
        <v>5919</v>
      </c>
      <c r="F905" s="1103">
        <v>46.971367567567569</v>
      </c>
    </row>
    <row r="906" spans="1:6" ht="12" customHeight="1">
      <c r="A906" s="1088" t="s">
        <v>6325</v>
      </c>
      <c r="B906" s="1089" t="s">
        <v>6326</v>
      </c>
      <c r="C906" s="1089" t="s">
        <v>1864</v>
      </c>
      <c r="D906" s="1088">
        <v>200</v>
      </c>
      <c r="E906" s="1088" t="s">
        <v>5919</v>
      </c>
      <c r="F906" s="1103">
        <v>33.992860714285712</v>
      </c>
    </row>
    <row r="907" spans="1:6" ht="12" customHeight="1">
      <c r="A907" s="1088" t="s">
        <v>6327</v>
      </c>
      <c r="B907" s="1089" t="s">
        <v>6328</v>
      </c>
      <c r="C907" s="1089" t="s">
        <v>1864</v>
      </c>
      <c r="D907" s="1088">
        <v>200</v>
      </c>
      <c r="E907" s="1088" t="s">
        <v>5919</v>
      </c>
      <c r="F907" s="1103">
        <v>34.14760517241379</v>
      </c>
    </row>
    <row r="908" spans="1:6" ht="12" customHeight="1">
      <c r="A908" s="1088" t="s">
        <v>6329</v>
      </c>
      <c r="B908" s="1089" t="s">
        <v>6330</v>
      </c>
      <c r="C908" s="1089" t="s">
        <v>1864</v>
      </c>
      <c r="D908" s="1088">
        <v>200</v>
      </c>
      <c r="E908" s="1088" t="s">
        <v>5919</v>
      </c>
      <c r="F908" s="1103">
        <v>37.6786275862069</v>
      </c>
    </row>
    <row r="909" spans="1:6" ht="12" customHeight="1">
      <c r="A909" s="1088" t="s">
        <v>6331</v>
      </c>
      <c r="B909" s="1089" t="s">
        <v>6332</v>
      </c>
      <c r="C909" s="1089" t="s">
        <v>1864</v>
      </c>
      <c r="D909" s="1088">
        <v>200</v>
      </c>
      <c r="E909" s="1088" t="s">
        <v>5919</v>
      </c>
      <c r="F909" s="1103">
        <v>37.832238888888888</v>
      </c>
    </row>
    <row r="910" spans="1:6" ht="12" customHeight="1">
      <c r="A910" s="1088" t="s">
        <v>6333</v>
      </c>
      <c r="B910" s="1089" t="s">
        <v>6334</v>
      </c>
      <c r="C910" s="1089" t="s">
        <v>6343</v>
      </c>
      <c r="D910" s="1088">
        <v>200</v>
      </c>
      <c r="E910" s="1088" t="s">
        <v>5919</v>
      </c>
      <c r="F910" s="1103">
        <v>33.812177027027026</v>
      </c>
    </row>
    <row r="911" spans="1:6" ht="12" customHeight="1">
      <c r="A911" s="1088" t="s">
        <v>6335</v>
      </c>
      <c r="B911" s="1089" t="s">
        <v>6336</v>
      </c>
      <c r="C911" s="1089" t="s">
        <v>6342</v>
      </c>
      <c r="D911" s="1088">
        <v>100</v>
      </c>
      <c r="E911" s="1088" t="s">
        <v>5919</v>
      </c>
      <c r="F911" s="1103">
        <v>52.296962318840578</v>
      </c>
    </row>
    <row r="912" spans="1:6" ht="12" customHeight="1">
      <c r="A912" s="1088" t="s">
        <v>6337</v>
      </c>
      <c r="B912" s="1089" t="s">
        <v>6338</v>
      </c>
      <c r="C912" s="1089" t="s">
        <v>5891</v>
      </c>
      <c r="D912" s="1088">
        <v>100</v>
      </c>
      <c r="E912" s="1088" t="s">
        <v>5919</v>
      </c>
      <c r="F912" s="1103">
        <v>52.454707352941178</v>
      </c>
    </row>
    <row r="913" spans="1:6" ht="12" customHeight="1">
      <c r="A913" s="1088" t="s">
        <v>6339</v>
      </c>
      <c r="B913" s="1089" t="s">
        <v>6340</v>
      </c>
      <c r="C913" s="1089" t="s">
        <v>6344</v>
      </c>
      <c r="D913" s="1088">
        <v>200</v>
      </c>
      <c r="E913" s="1088" t="s">
        <v>5919</v>
      </c>
      <c r="F913" s="1103">
        <v>33.934123529411764</v>
      </c>
    </row>
    <row r="914" spans="1:6" ht="12" customHeight="1">
      <c r="A914" s="1088" t="s">
        <v>6414</v>
      </c>
      <c r="B914" s="1089" t="s">
        <v>6710</v>
      </c>
      <c r="C914" s="1089" t="s">
        <v>3490</v>
      </c>
      <c r="D914" s="1088">
        <v>500</v>
      </c>
      <c r="E914" s="1088" t="s">
        <v>5919</v>
      </c>
      <c r="F914" s="1103">
        <v>4.7300000000000004</v>
      </c>
    </row>
    <row r="915" spans="1:6" ht="12" customHeight="1">
      <c r="A915" s="1088" t="s">
        <v>6495</v>
      </c>
      <c r="B915" s="1089" t="s">
        <v>6709</v>
      </c>
      <c r="C915" s="1089" t="s">
        <v>6725</v>
      </c>
      <c r="D915" s="1088">
        <v>40</v>
      </c>
      <c r="E915" s="1088" t="s">
        <v>5919</v>
      </c>
      <c r="F915" s="1103">
        <v>20.370083333333334</v>
      </c>
    </row>
    <row r="916" spans="1:6" ht="12" customHeight="1">
      <c r="A916" s="1088" t="s">
        <v>6650</v>
      </c>
      <c r="B916" s="1089" t="s">
        <v>9268</v>
      </c>
      <c r="C916" s="1089" t="s">
        <v>6702</v>
      </c>
      <c r="D916" s="1088">
        <v>1000</v>
      </c>
      <c r="E916" s="1088" t="s">
        <v>4925</v>
      </c>
      <c r="F916" s="1103">
        <v>3.5869399999999998</v>
      </c>
    </row>
    <row r="917" spans="1:6" ht="12" customHeight="1">
      <c r="A917" s="1088" t="s">
        <v>6690</v>
      </c>
      <c r="B917" s="1089" t="s">
        <v>6707</v>
      </c>
      <c r="C917" s="1089" t="s">
        <v>6726</v>
      </c>
      <c r="D917" s="1088">
        <v>1700</v>
      </c>
      <c r="E917" s="1088" t="s">
        <v>5919</v>
      </c>
      <c r="F917" s="1103">
        <v>29.692050904219695</v>
      </c>
    </row>
    <row r="918" spans="1:6" ht="12" customHeight="1">
      <c r="A918" s="1088" t="s">
        <v>6549</v>
      </c>
      <c r="B918" s="1089" t="s">
        <v>6711</v>
      </c>
      <c r="C918" s="1089" t="s">
        <v>6727</v>
      </c>
      <c r="D918" s="1088">
        <v>1000</v>
      </c>
      <c r="E918" s="1088" t="s">
        <v>5919</v>
      </c>
      <c r="F918" s="1103">
        <v>1.66</v>
      </c>
    </row>
    <row r="919" spans="1:6" ht="12" customHeight="1">
      <c r="A919" s="1088" t="s">
        <v>6550</v>
      </c>
      <c r="B919" s="1089" t="s">
        <v>6712</v>
      </c>
      <c r="C919" s="1089" t="s">
        <v>6728</v>
      </c>
      <c r="D919" s="1088">
        <v>1000</v>
      </c>
      <c r="E919" s="1088" t="s">
        <v>5919</v>
      </c>
      <c r="F919" s="1103">
        <v>1.66</v>
      </c>
    </row>
    <row r="920" spans="1:6" ht="12" customHeight="1">
      <c r="A920" s="1088" t="s">
        <v>6488</v>
      </c>
      <c r="B920" s="1089" t="s">
        <v>6719</v>
      </c>
      <c r="C920" s="1089" t="s">
        <v>6729</v>
      </c>
      <c r="D920" s="1088">
        <v>72</v>
      </c>
      <c r="E920" s="1088" t="s">
        <v>5919</v>
      </c>
      <c r="F920" s="1103">
        <v>22.369999999999997</v>
      </c>
    </row>
    <row r="921" spans="1:6" ht="12" customHeight="1">
      <c r="A921" s="1088" t="s">
        <v>6493</v>
      </c>
      <c r="B921" s="1089" t="s">
        <v>6713</v>
      </c>
      <c r="C921" s="1089" t="s">
        <v>6729</v>
      </c>
      <c r="D921" s="1088">
        <v>72</v>
      </c>
      <c r="E921" s="1088" t="s">
        <v>5919</v>
      </c>
      <c r="F921" s="1103">
        <v>21.419999999999998</v>
      </c>
    </row>
    <row r="922" spans="1:6" ht="12" customHeight="1">
      <c r="A922" s="1088" t="s">
        <v>6668</v>
      </c>
      <c r="B922" s="1089" t="s">
        <v>6720</v>
      </c>
      <c r="C922" s="1089" t="s">
        <v>6729</v>
      </c>
      <c r="D922" s="1088">
        <v>72</v>
      </c>
      <c r="E922" s="1088" t="s">
        <v>5919</v>
      </c>
      <c r="F922" s="1103">
        <v>24.41</v>
      </c>
    </row>
    <row r="923" spans="1:6" ht="12" customHeight="1">
      <c r="A923" s="1088" t="s">
        <v>6546</v>
      </c>
      <c r="B923" s="1089" t="s">
        <v>6714</v>
      </c>
      <c r="C923" s="1089" t="s">
        <v>6730</v>
      </c>
      <c r="D923" s="1088">
        <v>1000</v>
      </c>
      <c r="E923" s="1088" t="s">
        <v>5919</v>
      </c>
      <c r="F923" s="1103">
        <v>1.07</v>
      </c>
    </row>
    <row r="924" spans="1:6" ht="12" customHeight="1">
      <c r="A924" s="1088" t="s">
        <v>6660</v>
      </c>
      <c r="B924" s="1089" t="s">
        <v>6715</v>
      </c>
      <c r="C924" s="1089" t="s">
        <v>6731</v>
      </c>
      <c r="D924" s="1088">
        <v>200</v>
      </c>
      <c r="E924" s="1088" t="s">
        <v>5304</v>
      </c>
      <c r="F924" s="1103">
        <v>118.42896428571427</v>
      </c>
    </row>
    <row r="925" spans="1:6" ht="12" customHeight="1">
      <c r="A925" s="1088" t="s">
        <v>6664</v>
      </c>
      <c r="B925" s="1089" t="s">
        <v>6716</v>
      </c>
      <c r="C925" s="1089" t="s">
        <v>6732</v>
      </c>
      <c r="D925" s="1088">
        <v>200</v>
      </c>
      <c r="E925" s="1088" t="s">
        <v>5304</v>
      </c>
      <c r="F925" s="1103">
        <v>209.18192272727271</v>
      </c>
    </row>
    <row r="926" spans="1:6" ht="12" customHeight="1">
      <c r="A926" s="1088" t="s">
        <v>6472</v>
      </c>
      <c r="B926" s="1089" t="s">
        <v>6722</v>
      </c>
      <c r="C926" s="1089" t="s">
        <v>6733</v>
      </c>
      <c r="D926" s="1088">
        <v>100</v>
      </c>
      <c r="E926" s="1088" t="s">
        <v>5919</v>
      </c>
      <c r="F926" s="1103">
        <v>12.330097260273972</v>
      </c>
    </row>
    <row r="927" spans="1:6" ht="12" customHeight="1">
      <c r="A927" s="1088" t="s">
        <v>6497</v>
      </c>
      <c r="B927" s="1089" t="s">
        <v>6723</v>
      </c>
      <c r="C927" s="1089" t="s">
        <v>6734</v>
      </c>
      <c r="D927" s="1088">
        <v>100</v>
      </c>
      <c r="E927" s="1088" t="s">
        <v>5919</v>
      </c>
      <c r="F927" s="1103">
        <v>12.330087323943662</v>
      </c>
    </row>
    <row r="928" spans="1:6" ht="12" customHeight="1">
      <c r="A928" s="1088" t="s">
        <v>6748</v>
      </c>
      <c r="B928" s="1089" t="s">
        <v>6749</v>
      </c>
      <c r="C928" s="1089" t="s">
        <v>6784</v>
      </c>
      <c r="D928" s="1088">
        <v>2000</v>
      </c>
      <c r="E928" s="1088" t="s">
        <v>4925</v>
      </c>
      <c r="F928" s="1103">
        <v>0.84</v>
      </c>
    </row>
    <row r="929" spans="1:6" ht="12" customHeight="1">
      <c r="A929" s="1088" t="s">
        <v>6788</v>
      </c>
      <c r="B929" s="1089" t="s">
        <v>6789</v>
      </c>
      <c r="C929" s="1089" t="s">
        <v>6799</v>
      </c>
      <c r="D929" s="1088"/>
      <c r="E929" s="1088" t="s">
        <v>5919</v>
      </c>
      <c r="F929" s="1103">
        <v>3.81</v>
      </c>
    </row>
    <row r="930" spans="1:6" ht="12" customHeight="1">
      <c r="A930" s="1088" t="s">
        <v>6773</v>
      </c>
      <c r="B930" s="1089" t="s">
        <v>6796</v>
      </c>
      <c r="C930" s="1089" t="s">
        <v>6800</v>
      </c>
      <c r="D930" s="1088"/>
      <c r="E930" s="1088" t="s">
        <v>5919</v>
      </c>
      <c r="F930" s="1103">
        <v>0</v>
      </c>
    </row>
    <row r="931" spans="1:6" ht="12" customHeight="1">
      <c r="A931" s="1088" t="s">
        <v>6774</v>
      </c>
      <c r="B931" s="1089" t="s">
        <v>6797</v>
      </c>
      <c r="C931" s="1089" t="s">
        <v>6800</v>
      </c>
      <c r="D931" s="1088"/>
      <c r="E931" s="1088" t="s">
        <v>5919</v>
      </c>
      <c r="F931" s="1103">
        <v>0</v>
      </c>
    </row>
    <row r="932" spans="1:6">
      <c r="A932" s="1088" t="s">
        <v>1693</v>
      </c>
      <c r="B932" s="1089" t="s">
        <v>2415</v>
      </c>
      <c r="C932" s="1089" t="s">
        <v>301</v>
      </c>
      <c r="D932" s="1088">
        <v>3700</v>
      </c>
      <c r="E932" s="1088" t="s">
        <v>4926</v>
      </c>
      <c r="F932" s="1103">
        <v>0</v>
      </c>
    </row>
    <row r="933" spans="1:6" ht="12" customHeight="1">
      <c r="A933" s="1088" t="s">
        <v>1694</v>
      </c>
      <c r="B933" s="1089" t="s">
        <v>2417</v>
      </c>
      <c r="C933" s="1089" t="s">
        <v>302</v>
      </c>
      <c r="D933" s="1088">
        <v>4000</v>
      </c>
      <c r="E933" s="1088" t="s">
        <v>4925</v>
      </c>
      <c r="F933" s="1103">
        <v>0</v>
      </c>
    </row>
    <row r="934" spans="1:6" ht="12" customHeight="1">
      <c r="A934" s="1088" t="s">
        <v>290</v>
      </c>
      <c r="B934" s="1089" t="s">
        <v>5607</v>
      </c>
      <c r="C934" s="1089" t="s">
        <v>3327</v>
      </c>
      <c r="D934" s="1088">
        <v>3000</v>
      </c>
      <c r="E934" s="1088" t="s">
        <v>4925</v>
      </c>
      <c r="F934" s="1103">
        <v>0</v>
      </c>
    </row>
    <row r="935" spans="1:6" ht="12" customHeight="1">
      <c r="A935" s="1088" t="s">
        <v>291</v>
      </c>
      <c r="B935" s="1089" t="s">
        <v>373</v>
      </c>
      <c r="C935" s="1089" t="s">
        <v>3328</v>
      </c>
      <c r="D935" s="1088">
        <v>3600</v>
      </c>
      <c r="E935" s="1088" t="s">
        <v>4926</v>
      </c>
      <c r="F935" s="1103">
        <v>0</v>
      </c>
    </row>
    <row r="936" spans="1:6">
      <c r="A936" s="1088" t="s">
        <v>292</v>
      </c>
      <c r="B936" s="1089" t="s">
        <v>378</v>
      </c>
      <c r="C936" s="1089" t="s">
        <v>2371</v>
      </c>
      <c r="D936" s="1088">
        <v>2800</v>
      </c>
      <c r="E936" s="1088" t="s">
        <v>4926</v>
      </c>
      <c r="F936" s="1103">
        <v>0</v>
      </c>
    </row>
    <row r="937" spans="1:6" ht="12" customHeight="1">
      <c r="A937" s="1088" t="s">
        <v>293</v>
      </c>
      <c r="B937" s="1089" t="s">
        <v>1243</v>
      </c>
      <c r="C937" s="1089" t="s">
        <v>1244</v>
      </c>
      <c r="D937" s="1088">
        <v>2500</v>
      </c>
      <c r="E937" s="1088" t="s">
        <v>4926</v>
      </c>
      <c r="F937" s="1103">
        <v>0</v>
      </c>
    </row>
    <row r="938" spans="1:6" ht="12" customHeight="1">
      <c r="A938" s="1088" t="s">
        <v>3780</v>
      </c>
      <c r="B938" s="1089" t="s">
        <v>5558</v>
      </c>
      <c r="C938" s="1089" t="s">
        <v>3932</v>
      </c>
      <c r="D938" s="1088">
        <v>400</v>
      </c>
      <c r="E938" s="1088" t="s">
        <v>5304</v>
      </c>
      <c r="F938" s="1103">
        <v>32.406083428066189</v>
      </c>
    </row>
    <row r="939" spans="1:6" ht="12" customHeight="1">
      <c r="A939" s="1088" t="s">
        <v>294</v>
      </c>
      <c r="B939" s="1089" t="s">
        <v>1029</v>
      </c>
      <c r="C939" s="1089" t="s">
        <v>2372</v>
      </c>
      <c r="D939" s="1088">
        <v>400</v>
      </c>
      <c r="E939" s="1088" t="s">
        <v>5304</v>
      </c>
      <c r="F939" s="1103">
        <v>51.931841326014734</v>
      </c>
    </row>
    <row r="940" spans="1:6" ht="12" customHeight="1">
      <c r="A940" s="1088" t="s">
        <v>295</v>
      </c>
      <c r="B940" s="1089" t="s">
        <v>1031</v>
      </c>
      <c r="C940" s="1089" t="s">
        <v>2373</v>
      </c>
      <c r="D940" s="1088">
        <v>400</v>
      </c>
      <c r="E940" s="1088" t="s">
        <v>5304</v>
      </c>
      <c r="F940" s="1103">
        <v>0</v>
      </c>
    </row>
    <row r="941" spans="1:6" ht="12" customHeight="1">
      <c r="A941" s="1088" t="s">
        <v>296</v>
      </c>
      <c r="B941" s="1089" t="s">
        <v>1032</v>
      </c>
      <c r="C941" s="1089" t="s">
        <v>2374</v>
      </c>
      <c r="D941" s="1088">
        <v>400</v>
      </c>
      <c r="E941" s="1088" t="s">
        <v>5304</v>
      </c>
      <c r="F941" s="1103">
        <v>0</v>
      </c>
    </row>
    <row r="942" spans="1:6" ht="12" customHeight="1">
      <c r="A942" s="1088" t="s">
        <v>943</v>
      </c>
      <c r="B942" s="1089" t="s">
        <v>1224</v>
      </c>
      <c r="C942" s="1089" t="s">
        <v>1010</v>
      </c>
      <c r="D942" s="1088">
        <v>500</v>
      </c>
      <c r="E942" s="1088" t="s">
        <v>4926</v>
      </c>
      <c r="F942" s="1103">
        <v>0</v>
      </c>
    </row>
    <row r="943" spans="1:6" ht="12" customHeight="1">
      <c r="A943" s="1088" t="s">
        <v>5496</v>
      </c>
      <c r="B943" s="1089" t="s">
        <v>1225</v>
      </c>
      <c r="C943" s="1089" t="s">
        <v>1146</v>
      </c>
      <c r="D943" s="1088">
        <v>300</v>
      </c>
      <c r="E943" s="1088" t="s">
        <v>4925</v>
      </c>
      <c r="F943" s="1103">
        <v>0</v>
      </c>
    </row>
    <row r="944" spans="1:6" ht="12" customHeight="1">
      <c r="A944" s="1088" t="s">
        <v>4466</v>
      </c>
      <c r="B944" s="1089" t="s">
        <v>441</v>
      </c>
      <c r="C944" s="1089" t="s">
        <v>3496</v>
      </c>
      <c r="D944" s="1088">
        <v>2000</v>
      </c>
      <c r="E944" s="1088" t="s">
        <v>4925</v>
      </c>
      <c r="F944" s="1103">
        <v>32.568951158150426</v>
      </c>
    </row>
    <row r="945" spans="1:6" ht="12" customHeight="1">
      <c r="A945" s="1088" t="s">
        <v>4467</v>
      </c>
      <c r="B945" s="1089" t="s">
        <v>167</v>
      </c>
      <c r="C945" s="1089" t="s">
        <v>1011</v>
      </c>
      <c r="D945" s="1088">
        <v>3700</v>
      </c>
      <c r="E945" s="1088" t="s">
        <v>4926</v>
      </c>
      <c r="F945" s="1103">
        <v>0</v>
      </c>
    </row>
    <row r="946" spans="1:6">
      <c r="A946" s="1088" t="s">
        <v>1562</v>
      </c>
      <c r="B946" s="1089" t="s">
        <v>442</v>
      </c>
      <c r="C946" s="1089" t="s">
        <v>158</v>
      </c>
      <c r="D946" s="1088">
        <v>2800</v>
      </c>
      <c r="E946" s="1088" t="s">
        <v>4925</v>
      </c>
      <c r="F946" s="1103">
        <v>0</v>
      </c>
    </row>
    <row r="947" spans="1:6" ht="12" customHeight="1">
      <c r="A947" s="1088" t="s">
        <v>1738</v>
      </c>
      <c r="B947" s="1089" t="s">
        <v>169</v>
      </c>
      <c r="C947" s="1089" t="s">
        <v>567</v>
      </c>
      <c r="D947" s="1088">
        <v>4000</v>
      </c>
      <c r="E947" s="1088" t="s">
        <v>4925</v>
      </c>
      <c r="F947" s="1103">
        <v>0</v>
      </c>
    </row>
    <row r="948" spans="1:6" ht="12" customHeight="1">
      <c r="A948" s="1088" t="s">
        <v>1739</v>
      </c>
      <c r="B948" s="1089" t="s">
        <v>3583</v>
      </c>
      <c r="C948" s="1089" t="s">
        <v>1012</v>
      </c>
      <c r="D948" s="1088">
        <v>1000</v>
      </c>
      <c r="E948" s="1088" t="s">
        <v>4926</v>
      </c>
      <c r="F948" s="1103">
        <v>0</v>
      </c>
    </row>
    <row r="949" spans="1:6" ht="12" customHeight="1">
      <c r="A949" s="1088" t="s">
        <v>5052</v>
      </c>
      <c r="B949" s="1089" t="s">
        <v>1507</v>
      </c>
      <c r="C949" s="1089" t="s">
        <v>5076</v>
      </c>
      <c r="D949" s="1088">
        <v>1300</v>
      </c>
      <c r="E949" s="1088" t="s">
        <v>4925</v>
      </c>
      <c r="F949" s="1103">
        <v>0</v>
      </c>
    </row>
    <row r="950" spans="1:6" ht="12" customHeight="1">
      <c r="A950" s="1088" t="s">
        <v>1740</v>
      </c>
      <c r="B950" s="1089" t="s">
        <v>1880</v>
      </c>
      <c r="C950" s="1089" t="s">
        <v>159</v>
      </c>
      <c r="D950" s="1088">
        <v>1900</v>
      </c>
      <c r="E950" s="1088" t="s">
        <v>4925</v>
      </c>
      <c r="F950" s="1103">
        <v>0</v>
      </c>
    </row>
    <row r="951" spans="1:6" ht="12" customHeight="1">
      <c r="A951" s="1088" t="s">
        <v>1741</v>
      </c>
      <c r="B951" s="1089" t="s">
        <v>274</v>
      </c>
      <c r="C951" s="1089" t="s">
        <v>466</v>
      </c>
      <c r="D951" s="1088">
        <v>3000</v>
      </c>
      <c r="E951" s="1088" t="s">
        <v>4925</v>
      </c>
      <c r="F951" s="1103">
        <v>0</v>
      </c>
    </row>
    <row r="952" spans="1:6" ht="12" customHeight="1">
      <c r="A952" s="1088" t="s">
        <v>5053</v>
      </c>
      <c r="B952" s="1089" t="s">
        <v>1510</v>
      </c>
      <c r="C952" s="1089" t="s">
        <v>1777</v>
      </c>
      <c r="D952" s="1088">
        <v>2200</v>
      </c>
      <c r="E952" s="1088" t="s">
        <v>4925</v>
      </c>
      <c r="F952" s="1103">
        <v>32.719959935451563</v>
      </c>
    </row>
    <row r="953" spans="1:6" ht="12" customHeight="1">
      <c r="A953" s="1088" t="s">
        <v>668</v>
      </c>
      <c r="B953" s="1089" t="s">
        <v>1511</v>
      </c>
      <c r="C953" s="1089" t="s">
        <v>1778</v>
      </c>
      <c r="D953" s="1088">
        <v>1900</v>
      </c>
      <c r="E953" s="1088" t="s">
        <v>4925</v>
      </c>
      <c r="F953" s="1103">
        <v>0</v>
      </c>
    </row>
    <row r="954" spans="1:6" ht="12" customHeight="1">
      <c r="A954" s="1088" t="s">
        <v>1715</v>
      </c>
      <c r="B954" s="1089" t="s">
        <v>1881</v>
      </c>
      <c r="C954" s="1089" t="s">
        <v>1355</v>
      </c>
      <c r="D954" s="1088">
        <v>1300</v>
      </c>
      <c r="E954" s="1088" t="s">
        <v>4925</v>
      </c>
      <c r="F954" s="1103">
        <v>32.711516927083331</v>
      </c>
    </row>
    <row r="955" spans="1:6" ht="12" customHeight="1">
      <c r="A955" s="1088" t="s">
        <v>723</v>
      </c>
      <c r="B955" s="1089" t="s">
        <v>1956</v>
      </c>
      <c r="C955" s="1089" t="s">
        <v>4602</v>
      </c>
      <c r="D955" s="1088">
        <v>3600</v>
      </c>
      <c r="E955" s="1088" t="s">
        <v>4926</v>
      </c>
      <c r="F955" s="1103">
        <v>0</v>
      </c>
    </row>
    <row r="956" spans="1:6" ht="12" customHeight="1">
      <c r="A956" s="1088" t="s">
        <v>724</v>
      </c>
      <c r="B956" s="1089" t="s">
        <v>374</v>
      </c>
      <c r="C956" s="1089" t="s">
        <v>1285</v>
      </c>
      <c r="D956" s="1088">
        <v>1500</v>
      </c>
      <c r="E956" s="1088" t="s">
        <v>4926</v>
      </c>
      <c r="F956" s="1103">
        <v>0</v>
      </c>
    </row>
    <row r="957" spans="1:6" ht="12" customHeight="1">
      <c r="A957" s="1088" t="s">
        <v>725</v>
      </c>
      <c r="B957" s="1089" t="s">
        <v>375</v>
      </c>
      <c r="C957" s="1089" t="s">
        <v>1286</v>
      </c>
      <c r="D957" s="1088">
        <v>1700</v>
      </c>
      <c r="E957" s="1088" t="s">
        <v>4926</v>
      </c>
      <c r="F957" s="1103">
        <v>0</v>
      </c>
    </row>
    <row r="958" spans="1:6" ht="12" customHeight="1">
      <c r="A958" s="1088" t="s">
        <v>726</v>
      </c>
      <c r="B958" s="1089" t="s">
        <v>5614</v>
      </c>
      <c r="C958" s="1089" t="s">
        <v>5647</v>
      </c>
      <c r="D958" s="1088">
        <v>2200</v>
      </c>
      <c r="E958" s="1088" t="s">
        <v>4926</v>
      </c>
      <c r="F958" s="1103">
        <v>0</v>
      </c>
    </row>
    <row r="959" spans="1:6" ht="12" customHeight="1">
      <c r="A959" s="1088" t="s">
        <v>727</v>
      </c>
      <c r="B959" s="1089" t="s">
        <v>377</v>
      </c>
      <c r="C959" s="1089" t="s">
        <v>2272</v>
      </c>
      <c r="D959" s="1088">
        <v>2500</v>
      </c>
      <c r="E959" s="1088" t="s">
        <v>4926</v>
      </c>
      <c r="F959" s="1103">
        <v>0</v>
      </c>
    </row>
    <row r="960" spans="1:6" ht="12" customHeight="1">
      <c r="A960" s="1088" t="s">
        <v>728</v>
      </c>
      <c r="B960" s="1089" t="s">
        <v>2005</v>
      </c>
      <c r="C960" s="1089" t="s">
        <v>2273</v>
      </c>
      <c r="D960" s="1088">
        <v>2800</v>
      </c>
      <c r="E960" s="1088" t="s">
        <v>4926</v>
      </c>
      <c r="F960" s="1103">
        <v>0</v>
      </c>
    </row>
    <row r="961" spans="1:6" ht="12" customHeight="1">
      <c r="A961" s="1313" t="s">
        <v>2552</v>
      </c>
      <c r="B961" s="1314" t="s">
        <v>379</v>
      </c>
      <c r="C961" s="1314" t="s">
        <v>4396</v>
      </c>
      <c r="D961" s="1313">
        <v>1700</v>
      </c>
      <c r="E961" s="1313" t="s">
        <v>4926</v>
      </c>
      <c r="F961" s="1103">
        <v>0</v>
      </c>
    </row>
    <row r="962" spans="1:6" ht="12" customHeight="1">
      <c r="A962" s="1313" t="s">
        <v>2553</v>
      </c>
      <c r="B962" s="1314" t="s">
        <v>380</v>
      </c>
      <c r="C962" s="1314" t="s">
        <v>350</v>
      </c>
      <c r="D962" s="1313">
        <v>1800</v>
      </c>
      <c r="E962" s="1313" t="s">
        <v>4926</v>
      </c>
      <c r="F962" s="1103">
        <v>0</v>
      </c>
    </row>
    <row r="963" spans="1:6" ht="12" customHeight="1">
      <c r="A963" s="1313" t="s">
        <v>2554</v>
      </c>
      <c r="B963" s="1314" t="s">
        <v>4165</v>
      </c>
      <c r="C963" s="1314" t="s">
        <v>1077</v>
      </c>
      <c r="D963" s="1313">
        <v>1700</v>
      </c>
      <c r="E963" s="1313" t="s">
        <v>4926</v>
      </c>
      <c r="F963" s="1103">
        <v>0</v>
      </c>
    </row>
    <row r="964" spans="1:6" ht="12" customHeight="1">
      <c r="A964" s="1313" t="s">
        <v>2555</v>
      </c>
      <c r="B964" s="1314" t="s">
        <v>4814</v>
      </c>
      <c r="C964" s="1314" t="s">
        <v>234</v>
      </c>
      <c r="D964" s="1313">
        <v>3500</v>
      </c>
      <c r="E964" s="1313" t="s">
        <v>4926</v>
      </c>
      <c r="F964" s="1103">
        <v>0</v>
      </c>
    </row>
    <row r="965" spans="1:6" ht="12" customHeight="1">
      <c r="A965" s="1313" t="s">
        <v>2102</v>
      </c>
      <c r="B965" s="1314" t="s">
        <v>4815</v>
      </c>
      <c r="C965" s="1314" t="s">
        <v>1822</v>
      </c>
      <c r="D965" s="1313">
        <v>1100</v>
      </c>
      <c r="E965" s="1313" t="s">
        <v>4926</v>
      </c>
      <c r="F965" s="1103">
        <v>0</v>
      </c>
    </row>
    <row r="966" spans="1:6" ht="12" customHeight="1">
      <c r="A966" s="1313" t="s">
        <v>2103</v>
      </c>
      <c r="B966" s="1314" t="s">
        <v>5090</v>
      </c>
      <c r="C966" s="1314" t="s">
        <v>1823</v>
      </c>
      <c r="D966" s="1313">
        <v>2500</v>
      </c>
      <c r="E966" s="1313" t="s">
        <v>4926</v>
      </c>
      <c r="F966" s="1103">
        <v>0</v>
      </c>
    </row>
    <row r="967" spans="1:6" ht="12" customHeight="1">
      <c r="A967" s="1313" t="s">
        <v>2104</v>
      </c>
      <c r="B967" s="1314" t="s">
        <v>662</v>
      </c>
      <c r="C967" s="1314" t="s">
        <v>1824</v>
      </c>
      <c r="D967" s="1313">
        <v>2500</v>
      </c>
      <c r="E967" s="1313" t="s">
        <v>4926</v>
      </c>
      <c r="F967" s="1103">
        <v>0</v>
      </c>
    </row>
    <row r="968" spans="1:6" ht="12" customHeight="1">
      <c r="A968" s="1313" t="s">
        <v>1958</v>
      </c>
      <c r="B968" s="1314" t="s">
        <v>663</v>
      </c>
      <c r="C968" s="1314" t="s">
        <v>1780</v>
      </c>
      <c r="D968" s="1313">
        <v>1800</v>
      </c>
      <c r="E968" s="1313" t="s">
        <v>4926</v>
      </c>
      <c r="F968" s="1103">
        <v>0</v>
      </c>
    </row>
    <row r="969" spans="1:6" ht="12" customHeight="1">
      <c r="A969" s="1313" t="s">
        <v>2838</v>
      </c>
      <c r="B969" s="1314" t="s">
        <v>664</v>
      </c>
      <c r="C969" s="1314" t="s">
        <v>1781</v>
      </c>
      <c r="D969" s="1313">
        <v>2500</v>
      </c>
      <c r="E969" s="1313" t="s">
        <v>4926</v>
      </c>
      <c r="F969" s="1103">
        <v>0</v>
      </c>
    </row>
    <row r="970" spans="1:6">
      <c r="A970" s="1313" t="s">
        <v>2840</v>
      </c>
      <c r="B970" s="1314" t="s">
        <v>665</v>
      </c>
      <c r="C970" s="1314" t="s">
        <v>4121</v>
      </c>
      <c r="D970" s="1313">
        <v>1100</v>
      </c>
      <c r="E970" s="1313" t="s">
        <v>4926</v>
      </c>
      <c r="F970" s="1103">
        <v>0</v>
      </c>
    </row>
    <row r="971" spans="1:6">
      <c r="A971" s="1313" t="s">
        <v>1450</v>
      </c>
      <c r="B971" s="1314" t="s">
        <v>3963</v>
      </c>
      <c r="C971" s="1314" t="s">
        <v>3055</v>
      </c>
      <c r="D971" s="1313">
        <v>1900</v>
      </c>
      <c r="E971" s="1313" t="s">
        <v>4925</v>
      </c>
      <c r="F971" s="1103">
        <v>0</v>
      </c>
    </row>
    <row r="972" spans="1:6" ht="12" customHeight="1">
      <c r="A972" s="1313" t="s">
        <v>4412</v>
      </c>
      <c r="B972" s="1314" t="s">
        <v>2754</v>
      </c>
      <c r="C972" s="1314" t="s">
        <v>2562</v>
      </c>
      <c r="D972" s="1313">
        <v>600</v>
      </c>
      <c r="E972" s="1313" t="s">
        <v>5304</v>
      </c>
      <c r="F972" s="1103">
        <v>0</v>
      </c>
    </row>
    <row r="973" spans="1:6" ht="12" customHeight="1">
      <c r="A973" s="1313" t="s">
        <v>4414</v>
      </c>
      <c r="B973" s="1314" t="s">
        <v>4415</v>
      </c>
      <c r="C973" s="1314" t="s">
        <v>3932</v>
      </c>
      <c r="D973" s="1313">
        <v>400</v>
      </c>
      <c r="E973" s="1313" t="s">
        <v>5304</v>
      </c>
      <c r="F973" s="1103">
        <v>0</v>
      </c>
    </row>
    <row r="974" spans="1:6" ht="12" customHeight="1">
      <c r="A974" s="1313" t="s">
        <v>1061</v>
      </c>
      <c r="B974" s="1314" t="s">
        <v>1062</v>
      </c>
      <c r="C974" s="1314" t="s">
        <v>4907</v>
      </c>
      <c r="D974" s="1313">
        <v>400</v>
      </c>
      <c r="E974" s="1313" t="s">
        <v>5304</v>
      </c>
      <c r="F974" s="1103">
        <v>0</v>
      </c>
    </row>
    <row r="975" spans="1:6" ht="12" customHeight="1">
      <c r="A975" s="1313" t="s">
        <v>1030</v>
      </c>
      <c r="B975" s="1314" t="s">
        <v>3130</v>
      </c>
      <c r="C975" s="1314" t="s">
        <v>4908</v>
      </c>
      <c r="D975" s="1313">
        <v>400</v>
      </c>
      <c r="E975" s="1313" t="s">
        <v>5304</v>
      </c>
      <c r="F975" s="1103">
        <v>0</v>
      </c>
    </row>
    <row r="976" spans="1:6" ht="12" customHeight="1">
      <c r="A976" s="1313" t="s">
        <v>4416</v>
      </c>
      <c r="B976" s="1314" t="s">
        <v>4417</v>
      </c>
      <c r="C976" s="1314" t="s">
        <v>229</v>
      </c>
      <c r="D976" s="1313">
        <v>400</v>
      </c>
      <c r="E976" s="1313" t="s">
        <v>5304</v>
      </c>
      <c r="F976" s="1103">
        <v>0</v>
      </c>
    </row>
    <row r="977" spans="1:6" ht="12" customHeight="1">
      <c r="A977" s="1313" t="s">
        <v>4402</v>
      </c>
      <c r="B977" s="1314" t="s">
        <v>3526</v>
      </c>
      <c r="C977" s="1314" t="s">
        <v>1209</v>
      </c>
      <c r="D977" s="1313">
        <v>1800</v>
      </c>
      <c r="E977" s="1313" t="s">
        <v>3354</v>
      </c>
      <c r="F977" s="1103">
        <v>0</v>
      </c>
    </row>
    <row r="978" spans="1:6" ht="12" customHeight="1">
      <c r="A978" s="1313" t="s">
        <v>1079</v>
      </c>
      <c r="B978" s="1314" t="s">
        <v>5036</v>
      </c>
      <c r="C978" s="1314" t="s">
        <v>5037</v>
      </c>
      <c r="D978" s="1313">
        <v>1800</v>
      </c>
      <c r="E978" s="1313" t="s">
        <v>3354</v>
      </c>
      <c r="F978" s="1103">
        <v>33.700000000000003</v>
      </c>
    </row>
    <row r="979" spans="1:6" ht="12" customHeight="1">
      <c r="A979" s="1313" t="s">
        <v>4436</v>
      </c>
      <c r="B979" s="1314" t="s">
        <v>3527</v>
      </c>
      <c r="C979" s="1314" t="s">
        <v>1210</v>
      </c>
      <c r="D979" s="1313">
        <v>1700</v>
      </c>
      <c r="E979" s="1313" t="s">
        <v>3354</v>
      </c>
      <c r="F979" s="1103">
        <v>34.383557326621926</v>
      </c>
    </row>
    <row r="980" spans="1:6" ht="12" customHeight="1">
      <c r="A980" s="1313" t="s">
        <v>1080</v>
      </c>
      <c r="B980" s="1314" t="s">
        <v>5038</v>
      </c>
      <c r="C980" s="1314" t="s">
        <v>5039</v>
      </c>
      <c r="D980" s="1313">
        <v>1500</v>
      </c>
      <c r="E980" s="1313" t="s">
        <v>3354</v>
      </c>
      <c r="F980" s="1103">
        <v>34.596096758930685</v>
      </c>
    </row>
    <row r="981" spans="1:6" ht="12" customHeight="1">
      <c r="A981" s="1313" t="s">
        <v>173</v>
      </c>
      <c r="B981" s="1314" t="s">
        <v>174</v>
      </c>
      <c r="C981" s="1314" t="s">
        <v>5154</v>
      </c>
      <c r="D981" s="1313">
        <v>1600</v>
      </c>
      <c r="E981" s="1313" t="s">
        <v>3354</v>
      </c>
      <c r="F981" s="1103">
        <v>0</v>
      </c>
    </row>
    <row r="982" spans="1:6" ht="12" customHeight="1">
      <c r="A982" s="1313" t="s">
        <v>2789</v>
      </c>
      <c r="B982" s="1314" t="s">
        <v>2790</v>
      </c>
      <c r="C982" s="1314" t="s">
        <v>2797</v>
      </c>
      <c r="D982" s="1313">
        <v>700</v>
      </c>
      <c r="E982" s="1313" t="s">
        <v>3354</v>
      </c>
      <c r="F982" s="1103">
        <v>32.463237774030354</v>
      </c>
    </row>
    <row r="983" spans="1:6" ht="12" customHeight="1">
      <c r="A983" s="1313" t="s">
        <v>2791</v>
      </c>
      <c r="B983" s="1314" t="s">
        <v>2792</v>
      </c>
      <c r="C983" s="1314" t="s">
        <v>4761</v>
      </c>
      <c r="D983" s="1313">
        <v>700</v>
      </c>
      <c r="E983" s="1313" t="s">
        <v>3354</v>
      </c>
      <c r="F983" s="1103">
        <v>0</v>
      </c>
    </row>
    <row r="984" spans="1:6" ht="12" customHeight="1">
      <c r="A984" s="1313" t="s">
        <v>3528</v>
      </c>
      <c r="B984" s="1314" t="s">
        <v>3529</v>
      </c>
      <c r="C984" s="1314" t="s">
        <v>3535</v>
      </c>
      <c r="D984" s="1313">
        <v>400</v>
      </c>
      <c r="E984" s="1313" t="s">
        <v>3354</v>
      </c>
      <c r="F984" s="1103">
        <v>0</v>
      </c>
    </row>
    <row r="985" spans="1:6">
      <c r="A985" s="1313" t="s">
        <v>4438</v>
      </c>
      <c r="B985" s="1314" t="s">
        <v>3534</v>
      </c>
      <c r="C985" s="1314" t="s">
        <v>5009</v>
      </c>
      <c r="D985" s="1313">
        <v>1400</v>
      </c>
      <c r="E985" s="1313" t="s">
        <v>3354</v>
      </c>
      <c r="F985" s="1103">
        <v>0</v>
      </c>
    </row>
    <row r="986" spans="1:6" ht="12" customHeight="1">
      <c r="A986" s="1313"/>
      <c r="B986" s="1314" t="s">
        <v>3532</v>
      </c>
      <c r="C986" s="1314" t="s">
        <v>1431</v>
      </c>
      <c r="D986" s="1313">
        <v>1200</v>
      </c>
      <c r="E986" s="1313" t="s">
        <v>3354</v>
      </c>
      <c r="F986" s="1103">
        <v>0</v>
      </c>
    </row>
    <row r="987" spans="1:6" ht="12" customHeight="1">
      <c r="A987" s="1313"/>
      <c r="B987" s="1314" t="s">
        <v>3533</v>
      </c>
      <c r="C987" s="1314" t="s">
        <v>1432</v>
      </c>
      <c r="D987" s="1313">
        <v>1300</v>
      </c>
      <c r="E987" s="1313" t="s">
        <v>3354</v>
      </c>
      <c r="F987" s="1103">
        <v>0</v>
      </c>
    </row>
    <row r="988" spans="1:6" ht="12" customHeight="1">
      <c r="A988" s="1313" t="s">
        <v>2343</v>
      </c>
      <c r="B988" s="1314" t="s">
        <v>3530</v>
      </c>
      <c r="C988" s="1314" t="s">
        <v>1433</v>
      </c>
      <c r="D988" s="1313">
        <v>1100</v>
      </c>
      <c r="E988" s="1313" t="s">
        <v>3354</v>
      </c>
      <c r="F988" s="1103">
        <v>0</v>
      </c>
    </row>
    <row r="989" spans="1:6" ht="12" customHeight="1">
      <c r="A989" s="1088" t="s">
        <v>472</v>
      </c>
      <c r="B989" s="1089" t="s">
        <v>473</v>
      </c>
      <c r="C989" s="1089" t="s">
        <v>475</v>
      </c>
      <c r="D989" s="1088">
        <v>900</v>
      </c>
      <c r="E989" s="1088" t="s">
        <v>3354</v>
      </c>
      <c r="F989" s="1103">
        <v>0</v>
      </c>
    </row>
    <row r="990" spans="1:6" ht="12" customHeight="1">
      <c r="A990" s="1088" t="s">
        <v>1081</v>
      </c>
      <c r="B990" s="1089" t="s">
        <v>474</v>
      </c>
      <c r="C990" s="1089" t="s">
        <v>476</v>
      </c>
      <c r="D990" s="1088">
        <v>1400</v>
      </c>
      <c r="E990" s="1088" t="s">
        <v>3354</v>
      </c>
      <c r="F990" s="1103">
        <v>0</v>
      </c>
    </row>
    <row r="991" spans="1:6" ht="12" customHeight="1">
      <c r="A991" s="1088" t="s">
        <v>1082</v>
      </c>
      <c r="B991" s="1089" t="s">
        <v>477</v>
      </c>
      <c r="C991" s="1089" t="s">
        <v>3413</v>
      </c>
      <c r="D991" s="1088">
        <v>1100</v>
      </c>
      <c r="E991" s="1088" t="s">
        <v>3354</v>
      </c>
      <c r="F991" s="1103">
        <v>0</v>
      </c>
    </row>
    <row r="992" spans="1:6" ht="12" customHeight="1">
      <c r="A992" s="1088" t="s">
        <v>478</v>
      </c>
      <c r="B992" s="1089" t="s">
        <v>479</v>
      </c>
      <c r="C992" s="1089" t="s">
        <v>3414</v>
      </c>
      <c r="D992" s="1088">
        <v>1000</v>
      </c>
      <c r="E992" s="1088" t="s">
        <v>3354</v>
      </c>
      <c r="F992" s="1103">
        <v>0</v>
      </c>
    </row>
    <row r="993" spans="1:6" ht="12" customHeight="1">
      <c r="A993" s="1088" t="s">
        <v>1083</v>
      </c>
      <c r="B993" s="1089" t="s">
        <v>480</v>
      </c>
      <c r="C993" s="1089" t="s">
        <v>3415</v>
      </c>
      <c r="D993" s="1088">
        <v>1000</v>
      </c>
      <c r="E993" s="1088" t="s">
        <v>3354</v>
      </c>
      <c r="F993" s="1103">
        <v>0</v>
      </c>
    </row>
    <row r="994" spans="1:6" ht="12" customHeight="1">
      <c r="A994" s="1088" t="s">
        <v>1084</v>
      </c>
      <c r="B994" s="1089" t="s">
        <v>5178</v>
      </c>
      <c r="C994" s="1089" t="s">
        <v>5396</v>
      </c>
      <c r="D994" s="1088">
        <v>1300</v>
      </c>
      <c r="E994" s="1088" t="s">
        <v>3354</v>
      </c>
      <c r="F994" s="1103">
        <v>32.618790094552004</v>
      </c>
    </row>
    <row r="995" spans="1:6" ht="12" customHeight="1">
      <c r="A995" s="1088" t="s">
        <v>2345</v>
      </c>
      <c r="B995" s="1089" t="s">
        <v>3531</v>
      </c>
      <c r="C995" s="1089" t="s">
        <v>1434</v>
      </c>
      <c r="D995" s="1088">
        <v>1000</v>
      </c>
      <c r="E995" s="1088" t="s">
        <v>3354</v>
      </c>
      <c r="F995" s="1103">
        <v>0</v>
      </c>
    </row>
    <row r="996" spans="1:6" ht="12" customHeight="1">
      <c r="A996" s="1088" t="s">
        <v>1085</v>
      </c>
      <c r="B996" s="1089" t="s">
        <v>5397</v>
      </c>
      <c r="C996" s="1089" t="s">
        <v>5406</v>
      </c>
      <c r="D996" s="1088">
        <v>1400</v>
      </c>
      <c r="E996" s="1088" t="s">
        <v>3354</v>
      </c>
      <c r="F996" s="1103">
        <v>32.342725173210162</v>
      </c>
    </row>
    <row r="997" spans="1:6" ht="12" customHeight="1">
      <c r="A997" s="1088" t="s">
        <v>5398</v>
      </c>
      <c r="B997" s="1089" t="s">
        <v>5399</v>
      </c>
      <c r="C997" s="1089" t="s">
        <v>245</v>
      </c>
      <c r="D997" s="1088">
        <v>1400</v>
      </c>
      <c r="E997" s="1088" t="s">
        <v>3354</v>
      </c>
      <c r="F997" s="1103">
        <v>0</v>
      </c>
    </row>
    <row r="998" spans="1:6" ht="12" customHeight="1">
      <c r="A998" s="1088" t="s">
        <v>5402</v>
      </c>
      <c r="B998" s="1089" t="s">
        <v>5403</v>
      </c>
      <c r="C998" s="1089" t="s">
        <v>246</v>
      </c>
      <c r="D998" s="1088">
        <v>1300</v>
      </c>
      <c r="E998" s="1088" t="s">
        <v>3354</v>
      </c>
      <c r="F998" s="1103">
        <v>34.834604845687913</v>
      </c>
    </row>
    <row r="999" spans="1:6" ht="12" customHeight="1">
      <c r="A999" s="1088" t="s">
        <v>5404</v>
      </c>
      <c r="B999" s="1089" t="s">
        <v>5405</v>
      </c>
      <c r="C999" s="1089" t="s">
        <v>247</v>
      </c>
      <c r="D999" s="1088">
        <v>1500</v>
      </c>
      <c r="E999" s="1088" t="s">
        <v>3354</v>
      </c>
      <c r="F999" s="1103">
        <v>34.225962051913989</v>
      </c>
    </row>
    <row r="1000" spans="1:6" ht="12" customHeight="1">
      <c r="A1000" s="1088" t="s">
        <v>4657</v>
      </c>
      <c r="B1000" s="1089" t="s">
        <v>1707</v>
      </c>
      <c r="C1000" s="1089" t="s">
        <v>1708</v>
      </c>
      <c r="D1000" s="1088">
        <v>500</v>
      </c>
      <c r="E1000" s="1088" t="s">
        <v>3354</v>
      </c>
      <c r="F1000" s="1103">
        <v>0</v>
      </c>
    </row>
    <row r="1001" spans="1:6" ht="12" customHeight="1">
      <c r="A1001" s="1088" t="s">
        <v>5062</v>
      </c>
      <c r="B1001" s="1089" t="s">
        <v>5063</v>
      </c>
      <c r="C1001" s="1089" t="s">
        <v>5068</v>
      </c>
      <c r="D1001" s="1088">
        <v>400</v>
      </c>
      <c r="E1001" s="1088" t="s">
        <v>4926</v>
      </c>
      <c r="F1001" s="1103">
        <v>0</v>
      </c>
    </row>
    <row r="1002" spans="1:6" ht="12" customHeight="1">
      <c r="A1002" s="1088" t="s">
        <v>5064</v>
      </c>
      <c r="B1002" s="1089" t="s">
        <v>5065</v>
      </c>
      <c r="C1002" s="1089" t="s">
        <v>5069</v>
      </c>
      <c r="D1002" s="1088">
        <v>600</v>
      </c>
      <c r="E1002" s="1088" t="s">
        <v>4926</v>
      </c>
      <c r="F1002" s="1103">
        <v>0</v>
      </c>
    </row>
    <row r="1003" spans="1:6" ht="12" customHeight="1">
      <c r="A1003" s="1088" t="s">
        <v>5066</v>
      </c>
      <c r="B1003" s="1089" t="s">
        <v>5067</v>
      </c>
      <c r="C1003" s="1089" t="s">
        <v>5070</v>
      </c>
      <c r="D1003" s="1088">
        <v>600</v>
      </c>
      <c r="E1003" s="1088" t="s">
        <v>4926</v>
      </c>
      <c r="F1003" s="1103">
        <v>0</v>
      </c>
    </row>
    <row r="1004" spans="1:6" ht="12" customHeight="1">
      <c r="A1004" s="1088" t="s">
        <v>2732</v>
      </c>
      <c r="B1004" s="1089" t="s">
        <v>5615</v>
      </c>
      <c r="C1004" s="1089" t="s">
        <v>777</v>
      </c>
      <c r="D1004" s="1088">
        <v>600</v>
      </c>
      <c r="E1004" s="1088" t="s">
        <v>3354</v>
      </c>
      <c r="F1004" s="1103">
        <v>34.31193281169967</v>
      </c>
    </row>
    <row r="1005" spans="1:6" ht="12" customHeight="1">
      <c r="A1005" s="1088" t="s">
        <v>2733</v>
      </c>
      <c r="B1005" s="1089" t="s">
        <v>5616</v>
      </c>
      <c r="C1005" s="1089" t="s">
        <v>778</v>
      </c>
      <c r="D1005" s="1088">
        <v>600</v>
      </c>
      <c r="E1005" s="1088" t="s">
        <v>3354</v>
      </c>
      <c r="F1005" s="1103">
        <v>0</v>
      </c>
    </row>
    <row r="1006" spans="1:6" ht="12" customHeight="1">
      <c r="A1006" s="1088" t="s">
        <v>2734</v>
      </c>
      <c r="B1006" s="1089" t="s">
        <v>5617</v>
      </c>
      <c r="C1006" s="1089" t="s">
        <v>1298</v>
      </c>
      <c r="D1006" s="1088">
        <v>600</v>
      </c>
      <c r="E1006" s="1088" t="s">
        <v>3354</v>
      </c>
      <c r="F1006" s="1103">
        <v>32.325000000000003</v>
      </c>
    </row>
    <row r="1007" spans="1:6" ht="12" customHeight="1">
      <c r="A1007" s="1088" t="s">
        <v>2657</v>
      </c>
      <c r="B1007" s="1089" t="s">
        <v>5618</v>
      </c>
      <c r="C1007" s="1089" t="s">
        <v>1299</v>
      </c>
      <c r="D1007" s="1088">
        <v>600</v>
      </c>
      <c r="E1007" s="1088" t="s">
        <v>3354</v>
      </c>
      <c r="F1007" s="1103">
        <v>31.966947935368044</v>
      </c>
    </row>
    <row r="1008" spans="1:6" ht="12" customHeight="1">
      <c r="A1008" s="1088" t="s">
        <v>2658</v>
      </c>
      <c r="B1008" s="1089" t="s">
        <v>5619</v>
      </c>
      <c r="C1008" s="1089" t="s">
        <v>3304</v>
      </c>
      <c r="D1008" s="1088">
        <v>600</v>
      </c>
      <c r="E1008" s="1088" t="s">
        <v>3354</v>
      </c>
      <c r="F1008" s="1103">
        <v>31.299999999999997</v>
      </c>
    </row>
    <row r="1009" spans="1:6" ht="12" customHeight="1">
      <c r="A1009" s="1088" t="s">
        <v>4954</v>
      </c>
      <c r="B1009" s="1089" t="s">
        <v>4955</v>
      </c>
      <c r="C1009" s="1089" t="s">
        <v>4956</v>
      </c>
      <c r="D1009" s="1088">
        <v>2000</v>
      </c>
      <c r="E1009" s="1088" t="s">
        <v>3354</v>
      </c>
      <c r="F1009" s="1103">
        <v>0</v>
      </c>
    </row>
    <row r="1010" spans="1:6" ht="12" customHeight="1">
      <c r="A1010" s="1088" t="s">
        <v>4957</v>
      </c>
      <c r="B1010" s="1089" t="s">
        <v>4958</v>
      </c>
      <c r="C1010" s="1089" t="s">
        <v>4959</v>
      </c>
      <c r="D1010" s="1088">
        <v>2300</v>
      </c>
      <c r="E1010" s="1088" t="s">
        <v>3354</v>
      </c>
      <c r="F1010" s="1103">
        <v>34.392627742885942</v>
      </c>
    </row>
    <row r="1011" spans="1:6" ht="12" customHeight="1">
      <c r="A1011" s="1088" t="s">
        <v>337</v>
      </c>
      <c r="B1011" s="1089" t="s">
        <v>5620</v>
      </c>
      <c r="C1011" s="1089" t="s">
        <v>1256</v>
      </c>
      <c r="D1011" s="1088">
        <v>2300</v>
      </c>
      <c r="E1011" s="1088"/>
      <c r="F1011" s="1103">
        <v>0</v>
      </c>
    </row>
    <row r="1012" spans="1:6" ht="12" customHeight="1">
      <c r="A1012" s="1088" t="s">
        <v>338</v>
      </c>
      <c r="B1012" s="1089" t="s">
        <v>5621</v>
      </c>
      <c r="C1012" s="1089" t="s">
        <v>3064</v>
      </c>
      <c r="D1012" s="1088">
        <v>1700</v>
      </c>
      <c r="E1012" s="1088"/>
      <c r="F1012" s="1103">
        <v>0</v>
      </c>
    </row>
    <row r="1013" spans="1:6" ht="12" customHeight="1">
      <c r="A1013" s="1088" t="s">
        <v>339</v>
      </c>
      <c r="B1013" s="1089" t="s">
        <v>5637</v>
      </c>
      <c r="C1013" s="1089" t="s">
        <v>3065</v>
      </c>
      <c r="D1013" s="1088">
        <v>1800</v>
      </c>
      <c r="E1013" s="1088"/>
      <c r="F1013" s="1103">
        <v>0</v>
      </c>
    </row>
    <row r="1014" spans="1:6" ht="12" customHeight="1">
      <c r="A1014" s="1088" t="s">
        <v>3010</v>
      </c>
      <c r="B1014" s="1089" t="s">
        <v>3011</v>
      </c>
      <c r="C1014" s="1089" t="s">
        <v>3012</v>
      </c>
      <c r="D1014" s="1088"/>
      <c r="E1014" s="1088" t="s">
        <v>4925</v>
      </c>
      <c r="F1014" s="1103">
        <v>0</v>
      </c>
    </row>
    <row r="1015" spans="1:6" ht="12" customHeight="1">
      <c r="A1015" s="1088" t="s">
        <v>2361</v>
      </c>
      <c r="B1015" s="1089" t="s">
        <v>6999</v>
      </c>
      <c r="C1015" s="1089" t="s">
        <v>1708</v>
      </c>
      <c r="D1015" s="1088">
        <v>600</v>
      </c>
      <c r="E1015" s="1088" t="s">
        <v>4925</v>
      </c>
      <c r="F1015" s="1103">
        <v>0</v>
      </c>
    </row>
    <row r="1016" spans="1:6" ht="12" customHeight="1">
      <c r="A1016" s="1088" t="s">
        <v>2362</v>
      </c>
      <c r="B1016" s="1089" t="s">
        <v>3011</v>
      </c>
      <c r="C1016" s="1089" t="s">
        <v>3012</v>
      </c>
      <c r="D1016" s="1088">
        <v>1000</v>
      </c>
      <c r="E1016" s="1088" t="s">
        <v>4925</v>
      </c>
      <c r="F1016" s="1103">
        <v>0</v>
      </c>
    </row>
    <row r="1017" spans="1:6" ht="12" customHeight="1">
      <c r="A1017" s="1088" t="s">
        <v>5529</v>
      </c>
      <c r="B1017" s="1089" t="s">
        <v>5557</v>
      </c>
      <c r="C1017" s="1089" t="s">
        <v>5536</v>
      </c>
      <c r="D1017" s="1088">
        <v>1500</v>
      </c>
      <c r="E1017" s="1088" t="s">
        <v>6742</v>
      </c>
      <c r="F1017" s="1103">
        <v>31.325541332314355</v>
      </c>
    </row>
    <row r="1018" spans="1:6" ht="12" customHeight="1">
      <c r="A1018" s="1088" t="s">
        <v>5531</v>
      </c>
      <c r="B1018" s="1089" t="s">
        <v>5559</v>
      </c>
      <c r="C1018" s="1089" t="s">
        <v>5537</v>
      </c>
      <c r="D1018" s="1088">
        <v>700</v>
      </c>
      <c r="E1018" s="1088" t="s">
        <v>6742</v>
      </c>
      <c r="F1018" s="1103">
        <v>32.888252368027473</v>
      </c>
    </row>
    <row r="1019" spans="1:6" ht="12" customHeight="1">
      <c r="A1019" s="1088" t="s">
        <v>5530</v>
      </c>
      <c r="B1019" s="1089" t="s">
        <v>5609</v>
      </c>
      <c r="C1019" s="1089" t="s">
        <v>5539</v>
      </c>
      <c r="D1019" s="1088">
        <v>3500</v>
      </c>
      <c r="E1019" s="1088" t="s">
        <v>5510</v>
      </c>
      <c r="F1019" s="1103">
        <v>40.353943745373797</v>
      </c>
    </row>
    <row r="1020" spans="1:6" ht="12" customHeight="1">
      <c r="A1020" s="1088" t="s">
        <v>6744</v>
      </c>
      <c r="B1020" s="1089" t="s">
        <v>5610</v>
      </c>
      <c r="C1020" s="1089" t="s">
        <v>5540</v>
      </c>
      <c r="D1020" s="1088">
        <v>3000</v>
      </c>
      <c r="E1020" s="1088" t="s">
        <v>5510</v>
      </c>
      <c r="F1020" s="1103">
        <v>0</v>
      </c>
    </row>
    <row r="1021" spans="1:6" ht="12" customHeight="1">
      <c r="A1021" s="1088" t="s">
        <v>6745</v>
      </c>
      <c r="B1021" s="1089" t="s">
        <v>5611</v>
      </c>
      <c r="C1021" s="1089" t="s">
        <v>5541</v>
      </c>
      <c r="D1021" s="1088">
        <v>3500</v>
      </c>
      <c r="E1021" s="1088" t="s">
        <v>5510</v>
      </c>
      <c r="F1021" s="1103">
        <v>40.11739589456247</v>
      </c>
    </row>
    <row r="1022" spans="1:6" ht="12" customHeight="1">
      <c r="A1022" s="1088" t="s">
        <v>5535</v>
      </c>
      <c r="B1022" s="1089" t="s">
        <v>5612</v>
      </c>
      <c r="C1022" s="1089" t="s">
        <v>5542</v>
      </c>
      <c r="D1022" s="1088">
        <v>3500</v>
      </c>
      <c r="E1022" s="1088" t="s">
        <v>5510</v>
      </c>
      <c r="F1022" s="1103">
        <v>0</v>
      </c>
    </row>
    <row r="1023" spans="1:6" ht="12" customHeight="1">
      <c r="A1023" s="1088" t="s">
        <v>5602</v>
      </c>
      <c r="B1023" s="1089" t="s">
        <v>5603</v>
      </c>
      <c r="C1023" s="1089" t="s">
        <v>5604</v>
      </c>
      <c r="D1023" s="1088">
        <v>1700</v>
      </c>
      <c r="E1023" s="1088" t="s">
        <v>5510</v>
      </c>
      <c r="F1023" s="1103">
        <v>33.699999999999996</v>
      </c>
    </row>
    <row r="1024" spans="1:6" ht="12" customHeight="1">
      <c r="A1024" s="1088" t="s">
        <v>5673</v>
      </c>
      <c r="B1024" s="1089" t="s">
        <v>5675</v>
      </c>
      <c r="C1024" s="1089" t="s">
        <v>5676</v>
      </c>
      <c r="D1024" s="1088">
        <v>700</v>
      </c>
      <c r="E1024" s="1088" t="s">
        <v>6742</v>
      </c>
      <c r="F1024" s="1103">
        <v>32.611060263506666</v>
      </c>
    </row>
    <row r="1025" spans="1:6" ht="12" customHeight="1">
      <c r="A1025" s="1088" t="s">
        <v>5847</v>
      </c>
      <c r="B1025" s="1089" t="s">
        <v>5848</v>
      </c>
      <c r="C1025" s="1089" t="s">
        <v>5910</v>
      </c>
      <c r="D1025" s="1088">
        <v>1700</v>
      </c>
      <c r="E1025" s="1088" t="s">
        <v>5919</v>
      </c>
      <c r="F1025" s="1103">
        <v>0</v>
      </c>
    </row>
    <row r="1026" spans="1:6" ht="12" customHeight="1">
      <c r="A1026" s="1088" t="s">
        <v>5849</v>
      </c>
      <c r="B1026" s="1089" t="s">
        <v>5850</v>
      </c>
      <c r="C1026" s="1089" t="s">
        <v>5911</v>
      </c>
      <c r="D1026" s="1088">
        <v>1900</v>
      </c>
      <c r="E1026" s="1088" t="s">
        <v>5919</v>
      </c>
      <c r="F1026" s="1103">
        <v>29.673846634976236</v>
      </c>
    </row>
    <row r="1027" spans="1:6" ht="12" customHeight="1">
      <c r="A1027" s="1088" t="s">
        <v>5851</v>
      </c>
      <c r="B1027" s="1089" t="s">
        <v>5852</v>
      </c>
      <c r="C1027" s="1089" t="s">
        <v>5912</v>
      </c>
      <c r="D1027" s="1088">
        <v>1300</v>
      </c>
      <c r="E1027" s="1088" t="s">
        <v>5919</v>
      </c>
      <c r="F1027" s="1103">
        <v>32.555170096759326</v>
      </c>
    </row>
    <row r="1028" spans="1:6" ht="12" customHeight="1">
      <c r="A1028" s="1088" t="s">
        <v>5853</v>
      </c>
      <c r="B1028" s="1089" t="s">
        <v>5854</v>
      </c>
      <c r="C1028" s="1089" t="s">
        <v>5913</v>
      </c>
      <c r="D1028" s="1088">
        <v>1300</v>
      </c>
      <c r="E1028" s="1088" t="s">
        <v>5919</v>
      </c>
      <c r="F1028" s="1103">
        <v>29.616768181818184</v>
      </c>
    </row>
    <row r="1029" spans="1:6" ht="12" customHeight="1">
      <c r="A1029" s="1088" t="s">
        <v>5855</v>
      </c>
      <c r="B1029" s="1089" t="s">
        <v>5856</v>
      </c>
      <c r="C1029" s="1089" t="s">
        <v>5914</v>
      </c>
      <c r="D1029" s="1088">
        <v>1300</v>
      </c>
      <c r="E1029" s="1088" t="s">
        <v>5919</v>
      </c>
      <c r="F1029" s="1103">
        <v>0</v>
      </c>
    </row>
    <row r="1030" spans="1:6" ht="12" customHeight="1">
      <c r="A1030" s="1088" t="s">
        <v>5857</v>
      </c>
      <c r="B1030" s="1089" t="s">
        <v>5858</v>
      </c>
      <c r="C1030" s="1089" t="s">
        <v>5915</v>
      </c>
      <c r="D1030" s="1088">
        <v>1900</v>
      </c>
      <c r="E1030" s="1088" t="s">
        <v>5919</v>
      </c>
      <c r="F1030" s="1103">
        <v>0</v>
      </c>
    </row>
    <row r="1031" spans="1:6" ht="12" customHeight="1">
      <c r="A1031" s="1088" t="s">
        <v>5859</v>
      </c>
      <c r="B1031" s="1089" t="s">
        <v>5860</v>
      </c>
      <c r="C1031" s="1089" t="s">
        <v>5916</v>
      </c>
      <c r="D1031" s="1088">
        <v>2500</v>
      </c>
      <c r="E1031" s="1088" t="s">
        <v>5919</v>
      </c>
      <c r="F1031" s="1103">
        <v>34.1</v>
      </c>
    </row>
    <row r="1032" spans="1:6" ht="12" customHeight="1">
      <c r="A1032" s="1088" t="s">
        <v>5863</v>
      </c>
      <c r="B1032" s="1089" t="s">
        <v>5864</v>
      </c>
      <c r="C1032" s="1089" t="s">
        <v>5917</v>
      </c>
      <c r="D1032" s="1088">
        <v>3200</v>
      </c>
      <c r="E1032" s="1088" t="s">
        <v>5919</v>
      </c>
      <c r="F1032" s="1103">
        <v>37.853968377676253</v>
      </c>
    </row>
    <row r="1033" spans="1:6" ht="12" customHeight="1">
      <c r="A1033" s="1088" t="s">
        <v>7128</v>
      </c>
      <c r="B1033" s="1089" t="s">
        <v>4415</v>
      </c>
      <c r="C1033" s="1089"/>
      <c r="D1033" s="1088"/>
      <c r="E1033" s="1088"/>
      <c r="F1033" s="1103">
        <v>0</v>
      </c>
    </row>
    <row r="1034" spans="1:6" ht="12" customHeight="1">
      <c r="A1034" s="1088" t="s">
        <v>5861</v>
      </c>
      <c r="B1034" s="1089" t="s">
        <v>5862</v>
      </c>
      <c r="C1034" s="1089" t="s">
        <v>5918</v>
      </c>
      <c r="D1034" s="1088">
        <v>2400</v>
      </c>
      <c r="E1034" s="1088" t="s">
        <v>5919</v>
      </c>
      <c r="F1034" s="1103">
        <v>34.474919371673103</v>
      </c>
    </row>
    <row r="1035" spans="1:6" ht="12" customHeight="1">
      <c r="A1035" s="1088" t="s">
        <v>5292</v>
      </c>
      <c r="B1035" s="1089" t="s">
        <v>5339</v>
      </c>
      <c r="C1035" s="1089" t="s">
        <v>2799</v>
      </c>
      <c r="D1035" s="1088">
        <v>20</v>
      </c>
      <c r="E1035" s="1088" t="s">
        <v>4925</v>
      </c>
      <c r="F1035" s="1317">
        <v>0.33333333333333331</v>
      </c>
    </row>
    <row r="1036" spans="1:6" ht="12" customHeight="1">
      <c r="A1036" s="1088" t="s">
        <v>5294</v>
      </c>
      <c r="B1036" s="1089" t="s">
        <v>5342</v>
      </c>
      <c r="C1036" s="1089" t="s">
        <v>2799</v>
      </c>
      <c r="D1036" s="1088">
        <v>20</v>
      </c>
      <c r="E1036" s="1088" t="s">
        <v>4925</v>
      </c>
      <c r="F1036" s="1103">
        <v>0</v>
      </c>
    </row>
    <row r="1037" spans="1:6" ht="12" customHeight="1">
      <c r="A1037" s="1088" t="s">
        <v>5295</v>
      </c>
      <c r="B1037" s="1089" t="s">
        <v>3307</v>
      </c>
      <c r="C1037" s="1089" t="s">
        <v>1330</v>
      </c>
      <c r="D1037" s="1088">
        <v>20</v>
      </c>
      <c r="E1037" s="1088" t="s">
        <v>4925</v>
      </c>
      <c r="F1037" s="1103">
        <v>23.249628061291308</v>
      </c>
    </row>
    <row r="1038" spans="1:6" ht="11.25" customHeight="1">
      <c r="A1038" s="1088" t="s">
        <v>5126</v>
      </c>
      <c r="B1038" s="1089" t="s">
        <v>3308</v>
      </c>
      <c r="C1038" s="1089" t="s">
        <v>1333</v>
      </c>
      <c r="D1038" s="1088">
        <v>20</v>
      </c>
      <c r="E1038" s="1088" t="s">
        <v>4925</v>
      </c>
      <c r="F1038" s="1103">
        <v>23.291641957152507</v>
      </c>
    </row>
    <row r="1039" spans="1:6" ht="12" customHeight="1">
      <c r="A1039" s="1088" t="s">
        <v>2486</v>
      </c>
      <c r="B1039" s="1089" t="s">
        <v>2480</v>
      </c>
      <c r="C1039" s="1089" t="s">
        <v>1330</v>
      </c>
      <c r="D1039" s="1088">
        <v>20</v>
      </c>
      <c r="E1039" s="1088" t="s">
        <v>4925</v>
      </c>
      <c r="F1039" s="1103">
        <v>0</v>
      </c>
    </row>
    <row r="1040" spans="1:6" ht="12" customHeight="1">
      <c r="A1040" s="1088" t="s">
        <v>2487</v>
      </c>
      <c r="B1040" s="1089" t="s">
        <v>2481</v>
      </c>
      <c r="C1040" s="1089" t="s">
        <v>1333</v>
      </c>
      <c r="D1040" s="1088">
        <v>20</v>
      </c>
      <c r="E1040" s="1088" t="s">
        <v>4925</v>
      </c>
      <c r="F1040" s="1103">
        <v>0</v>
      </c>
    </row>
    <row r="1041" spans="1:6" ht="12" customHeight="1">
      <c r="A1041" s="1088" t="s">
        <v>45</v>
      </c>
      <c r="B1041" s="1089" t="s">
        <v>2482</v>
      </c>
      <c r="C1041" s="1089" t="s">
        <v>1334</v>
      </c>
      <c r="D1041" s="1088">
        <v>35</v>
      </c>
      <c r="E1041" s="1088" t="s">
        <v>4925</v>
      </c>
      <c r="F1041" s="1103">
        <v>0</v>
      </c>
    </row>
    <row r="1042" spans="1:6" ht="12" customHeight="1">
      <c r="A1042" s="1088" t="s">
        <v>2551</v>
      </c>
      <c r="B1042" s="1089" t="s">
        <v>2483</v>
      </c>
      <c r="C1042" s="1089" t="s">
        <v>1458</v>
      </c>
      <c r="D1042" s="1088">
        <v>35</v>
      </c>
      <c r="E1042" s="1088" t="s">
        <v>4925</v>
      </c>
      <c r="F1042" s="1103">
        <v>0</v>
      </c>
    </row>
    <row r="1043" spans="1:6" ht="12" customHeight="1">
      <c r="A1043" s="1088" t="s">
        <v>1973</v>
      </c>
      <c r="B1043" s="1089" t="s">
        <v>2484</v>
      </c>
      <c r="C1043" s="1089" t="s">
        <v>1963</v>
      </c>
      <c r="D1043" s="1088">
        <v>35</v>
      </c>
      <c r="E1043" s="1088" t="s">
        <v>4925</v>
      </c>
      <c r="F1043" s="1103">
        <v>18.257726844583988</v>
      </c>
    </row>
    <row r="1044" spans="1:6" ht="12" customHeight="1">
      <c r="A1044" s="1088" t="s">
        <v>1974</v>
      </c>
      <c r="B1044" s="1089" t="s">
        <v>2485</v>
      </c>
      <c r="C1044" s="1089" t="s">
        <v>4141</v>
      </c>
      <c r="D1044" s="1088">
        <v>35</v>
      </c>
      <c r="E1044" s="1088" t="s">
        <v>4925</v>
      </c>
      <c r="F1044" s="1103">
        <v>18.164628820960697</v>
      </c>
    </row>
    <row r="1045" spans="1:6" ht="12" customHeight="1">
      <c r="A1045" s="1088" t="s">
        <v>1874</v>
      </c>
      <c r="B1045" s="1089" t="s">
        <v>7000</v>
      </c>
      <c r="C1045" s="1089" t="s">
        <v>3351</v>
      </c>
      <c r="D1045" s="1088">
        <v>35</v>
      </c>
      <c r="E1045" s="1088" t="s">
        <v>4925</v>
      </c>
      <c r="F1045" s="1103">
        <v>0</v>
      </c>
    </row>
    <row r="1046" spans="1:6" ht="12" customHeight="1">
      <c r="A1046" s="1088" t="s">
        <v>1875</v>
      </c>
      <c r="B1046" s="1089" t="s">
        <v>2952</v>
      </c>
      <c r="C1046" s="1089" t="s">
        <v>3351</v>
      </c>
      <c r="D1046" s="1088">
        <v>35</v>
      </c>
      <c r="E1046" s="1088" t="s">
        <v>4925</v>
      </c>
      <c r="F1046" s="1103">
        <v>0</v>
      </c>
    </row>
    <row r="1047" spans="1:6" ht="12" customHeight="1">
      <c r="A1047" s="1088" t="s">
        <v>3762</v>
      </c>
      <c r="B1047" s="1089" t="s">
        <v>2953</v>
      </c>
      <c r="C1047" s="1089" t="s">
        <v>175</v>
      </c>
      <c r="D1047" s="1088">
        <v>35</v>
      </c>
      <c r="E1047" s="1088" t="s">
        <v>4925</v>
      </c>
      <c r="F1047" s="1103">
        <v>0</v>
      </c>
    </row>
    <row r="1048" spans="1:6" ht="12" customHeight="1">
      <c r="A1048" s="1088" t="s">
        <v>1637</v>
      </c>
      <c r="B1048" s="1089" t="s">
        <v>3190</v>
      </c>
      <c r="C1048" s="1089" t="s">
        <v>3351</v>
      </c>
      <c r="D1048" s="1088">
        <v>50</v>
      </c>
      <c r="E1048" s="1088" t="s">
        <v>4925</v>
      </c>
      <c r="F1048" s="1103">
        <v>0</v>
      </c>
    </row>
    <row r="1049" spans="1:6" ht="12" customHeight="1">
      <c r="A1049" s="1088" t="s">
        <v>3374</v>
      </c>
      <c r="B1049" s="1089" t="s">
        <v>3191</v>
      </c>
      <c r="C1049" s="1089" t="s">
        <v>175</v>
      </c>
      <c r="D1049" s="1088">
        <v>50</v>
      </c>
      <c r="E1049" s="1088" t="s">
        <v>4925</v>
      </c>
      <c r="F1049" s="1103">
        <v>0</v>
      </c>
    </row>
    <row r="1050" spans="1:6" ht="12" customHeight="1">
      <c r="A1050" s="1088" t="s">
        <v>3375</v>
      </c>
      <c r="B1050" s="1089" t="s">
        <v>4588</v>
      </c>
      <c r="C1050" s="1089" t="s">
        <v>5451</v>
      </c>
      <c r="D1050" s="1088">
        <v>300</v>
      </c>
      <c r="E1050" s="1088" t="s">
        <v>4925</v>
      </c>
      <c r="F1050" s="1103">
        <v>0</v>
      </c>
    </row>
    <row r="1051" spans="1:6" ht="12" customHeight="1">
      <c r="A1051" s="1088" t="s">
        <v>3376</v>
      </c>
      <c r="B1051" s="1089" t="s">
        <v>3209</v>
      </c>
      <c r="C1051" s="1089" t="s">
        <v>5453</v>
      </c>
      <c r="D1051" s="1088">
        <v>300</v>
      </c>
      <c r="E1051" s="1088" t="s">
        <v>4925</v>
      </c>
      <c r="F1051" s="1103">
        <v>0</v>
      </c>
    </row>
    <row r="1052" spans="1:6" ht="12" customHeight="1">
      <c r="A1052" s="1088" t="s">
        <v>3377</v>
      </c>
      <c r="B1052" s="1089" t="s">
        <v>5191</v>
      </c>
      <c r="C1052" s="1089" t="s">
        <v>529</v>
      </c>
      <c r="D1052" s="1088">
        <v>500</v>
      </c>
      <c r="E1052" s="1088" t="s">
        <v>4925</v>
      </c>
      <c r="F1052" s="1103">
        <v>0</v>
      </c>
    </row>
    <row r="1053" spans="1:6" ht="12" customHeight="1">
      <c r="A1053" s="1088" t="s">
        <v>3378</v>
      </c>
      <c r="B1053" s="1089" t="s">
        <v>5192</v>
      </c>
      <c r="C1053" s="1089" t="s">
        <v>1963</v>
      </c>
      <c r="D1053" s="1088">
        <v>20</v>
      </c>
      <c r="E1053" s="1088" t="s">
        <v>4925</v>
      </c>
      <c r="F1053" s="1103">
        <v>0</v>
      </c>
    </row>
    <row r="1054" spans="1:6" ht="12" customHeight="1">
      <c r="A1054" s="1088" t="s">
        <v>3242</v>
      </c>
      <c r="B1054" s="1089" t="s">
        <v>5193</v>
      </c>
      <c r="C1054" s="1089" t="s">
        <v>4141</v>
      </c>
      <c r="D1054" s="1088">
        <v>20</v>
      </c>
      <c r="E1054" s="1088" t="s">
        <v>4925</v>
      </c>
      <c r="F1054" s="1103">
        <v>0</v>
      </c>
    </row>
    <row r="1055" spans="1:6" ht="12" customHeight="1">
      <c r="A1055" s="1088" t="s">
        <v>3243</v>
      </c>
      <c r="B1055" s="1089" t="s">
        <v>5194</v>
      </c>
      <c r="C1055" s="1089" t="s">
        <v>1963</v>
      </c>
      <c r="D1055" s="1088">
        <v>20</v>
      </c>
      <c r="E1055" s="1088" t="s">
        <v>4925</v>
      </c>
      <c r="F1055" s="1103">
        <v>28.91748815165877</v>
      </c>
    </row>
    <row r="1056" spans="1:6" ht="12" customHeight="1">
      <c r="A1056" s="1088" t="s">
        <v>3244</v>
      </c>
      <c r="B1056" s="1089" t="s">
        <v>2567</v>
      </c>
      <c r="C1056" s="1089" t="s">
        <v>4141</v>
      </c>
      <c r="D1056" s="1088">
        <v>20</v>
      </c>
      <c r="E1056" s="1088" t="s">
        <v>4925</v>
      </c>
      <c r="F1056" s="1103">
        <v>25.927569060773482</v>
      </c>
    </row>
    <row r="1057" spans="1:6" ht="12" customHeight="1">
      <c r="A1057" s="1088" t="s">
        <v>1027</v>
      </c>
      <c r="B1057" s="1089" t="s">
        <v>2568</v>
      </c>
      <c r="C1057" s="1089" t="s">
        <v>176</v>
      </c>
      <c r="D1057" s="1088">
        <v>20</v>
      </c>
      <c r="E1057" s="1088" t="s">
        <v>4925</v>
      </c>
      <c r="F1057" s="1103">
        <v>6.6308955223880597</v>
      </c>
    </row>
    <row r="1058" spans="1:6" ht="12" customHeight="1">
      <c r="A1058" s="1088" t="s">
        <v>1924</v>
      </c>
      <c r="B1058" s="1089" t="s">
        <v>2569</v>
      </c>
      <c r="C1058" s="1089" t="s">
        <v>1638</v>
      </c>
      <c r="D1058" s="1088">
        <v>20</v>
      </c>
      <c r="E1058" s="1088" t="s">
        <v>4925</v>
      </c>
      <c r="F1058" s="1103">
        <v>5.7609000000000004</v>
      </c>
    </row>
    <row r="1059" spans="1:6" ht="12" customHeight="1">
      <c r="A1059" s="1088" t="s">
        <v>2278</v>
      </c>
      <c r="B1059" s="1089" t="s">
        <v>3541</v>
      </c>
      <c r="C1059" s="1089" t="s">
        <v>651</v>
      </c>
      <c r="D1059" s="1088">
        <v>30</v>
      </c>
      <c r="E1059" s="1088" t="s">
        <v>4925</v>
      </c>
      <c r="F1059" s="1103">
        <v>3.767117296222664</v>
      </c>
    </row>
    <row r="1060" spans="1:6" ht="12" customHeight="1">
      <c r="A1060" s="1088" t="s">
        <v>1825</v>
      </c>
      <c r="B1060" s="1089" t="s">
        <v>635</v>
      </c>
      <c r="C1060" s="1089" t="s">
        <v>652</v>
      </c>
      <c r="D1060" s="1088">
        <v>30</v>
      </c>
      <c r="E1060" s="1088" t="s">
        <v>4925</v>
      </c>
      <c r="F1060" s="1103">
        <v>6.6367231638418085</v>
      </c>
    </row>
    <row r="1061" spans="1:6" ht="12" customHeight="1">
      <c r="A1061" s="1088" t="s">
        <v>3205</v>
      </c>
      <c r="B1061" s="1089" t="s">
        <v>636</v>
      </c>
      <c r="C1061" s="1089" t="s">
        <v>653</v>
      </c>
      <c r="D1061" s="1088">
        <v>25</v>
      </c>
      <c r="E1061" s="1088" t="s">
        <v>4925</v>
      </c>
      <c r="F1061" s="1103">
        <v>12.917499999999999</v>
      </c>
    </row>
    <row r="1062" spans="1:6" ht="12" customHeight="1">
      <c r="A1062" s="1088" t="s">
        <v>1826</v>
      </c>
      <c r="B1062" s="1089" t="s">
        <v>637</v>
      </c>
      <c r="C1062" s="1089" t="s">
        <v>3933</v>
      </c>
      <c r="D1062" s="1088">
        <v>25</v>
      </c>
      <c r="E1062" s="1088" t="s">
        <v>4925</v>
      </c>
      <c r="F1062" s="1103">
        <v>13.18125925925926</v>
      </c>
    </row>
    <row r="1063" spans="1:6" ht="12" customHeight="1">
      <c r="A1063" s="1088" t="s">
        <v>1107</v>
      </c>
      <c r="B1063" s="1089" t="s">
        <v>1108</v>
      </c>
      <c r="C1063" s="1089" t="s">
        <v>2119</v>
      </c>
      <c r="D1063" s="1088">
        <v>20</v>
      </c>
      <c r="E1063" s="1088" t="s">
        <v>4925</v>
      </c>
      <c r="F1063" s="1103">
        <v>26.736905949540951</v>
      </c>
    </row>
    <row r="1064" spans="1:6" ht="12" customHeight="1">
      <c r="A1064" s="1088" t="s">
        <v>4539</v>
      </c>
      <c r="B1064" s="1089" t="s">
        <v>4540</v>
      </c>
      <c r="C1064" s="1089" t="s">
        <v>2119</v>
      </c>
      <c r="D1064" s="1088">
        <v>25</v>
      </c>
      <c r="E1064" s="1088" t="s">
        <v>4925</v>
      </c>
      <c r="F1064" s="1103">
        <v>0</v>
      </c>
    </row>
    <row r="1065" spans="1:6" ht="12" customHeight="1">
      <c r="A1065" s="1088" t="s">
        <v>4541</v>
      </c>
      <c r="B1065" s="1089" t="s">
        <v>4542</v>
      </c>
      <c r="C1065" s="1089" t="s">
        <v>4156</v>
      </c>
      <c r="D1065" s="1088">
        <v>15</v>
      </c>
      <c r="E1065" s="1088" t="s">
        <v>4925</v>
      </c>
      <c r="F1065" s="1103">
        <v>31.96361302787745</v>
      </c>
    </row>
    <row r="1066" spans="1:6" ht="12" customHeight="1">
      <c r="A1066" s="1088" t="s">
        <v>505</v>
      </c>
      <c r="B1066" s="1089" t="s">
        <v>2105</v>
      </c>
      <c r="C1066" s="1089" t="s">
        <v>1129</v>
      </c>
      <c r="D1066" s="1088">
        <v>20</v>
      </c>
      <c r="E1066" s="1088" t="s">
        <v>4926</v>
      </c>
      <c r="F1066" s="1103">
        <v>0</v>
      </c>
    </row>
    <row r="1067" spans="1:6">
      <c r="A1067" s="1088" t="s">
        <v>950</v>
      </c>
      <c r="B1067" s="1089" t="s">
        <v>2105</v>
      </c>
      <c r="C1067" s="1089" t="s">
        <v>1129</v>
      </c>
      <c r="D1067" s="1088">
        <v>20</v>
      </c>
      <c r="E1067" s="1088" t="s">
        <v>4926</v>
      </c>
      <c r="F1067" s="1103">
        <v>0</v>
      </c>
    </row>
    <row r="1068" spans="1:6" ht="12" customHeight="1">
      <c r="A1068" s="1088" t="s">
        <v>951</v>
      </c>
      <c r="B1068" s="1089" t="s">
        <v>2821</v>
      </c>
      <c r="C1068" s="1089" t="s">
        <v>1129</v>
      </c>
      <c r="D1068" s="1088">
        <v>20</v>
      </c>
      <c r="E1068" s="1088" t="s">
        <v>4926</v>
      </c>
      <c r="F1068" s="1103">
        <v>0</v>
      </c>
    </row>
    <row r="1069" spans="1:6" ht="12" customHeight="1">
      <c r="A1069" s="1088" t="s">
        <v>1160</v>
      </c>
      <c r="B1069" s="1089" t="s">
        <v>2822</v>
      </c>
      <c r="C1069" s="1089" t="s">
        <v>4306</v>
      </c>
      <c r="D1069" s="1088">
        <v>20</v>
      </c>
      <c r="E1069" s="1088" t="s">
        <v>4926</v>
      </c>
      <c r="F1069" s="1103">
        <v>0</v>
      </c>
    </row>
    <row r="1070" spans="1:6" ht="12" customHeight="1">
      <c r="A1070" s="1088" t="s">
        <v>1161</v>
      </c>
      <c r="B1070" s="1089" t="s">
        <v>2823</v>
      </c>
      <c r="C1070" s="1089" t="s">
        <v>4306</v>
      </c>
      <c r="D1070" s="1088">
        <v>20</v>
      </c>
      <c r="E1070" s="1088" t="s">
        <v>4926</v>
      </c>
      <c r="F1070" s="1103">
        <v>0</v>
      </c>
    </row>
    <row r="1071" spans="1:6" ht="12" customHeight="1">
      <c r="A1071" s="1088" t="s">
        <v>2192</v>
      </c>
      <c r="B1071" s="1089" t="s">
        <v>2106</v>
      </c>
      <c r="C1071" s="1089" t="s">
        <v>4157</v>
      </c>
      <c r="D1071" s="1088">
        <v>35</v>
      </c>
      <c r="E1071" s="1088" t="s">
        <v>4926</v>
      </c>
      <c r="F1071" s="1103">
        <v>8.1364731182795698</v>
      </c>
    </row>
    <row r="1072" spans="1:6" ht="12" customHeight="1">
      <c r="A1072" s="1088" t="s">
        <v>2193</v>
      </c>
      <c r="B1072" s="1089" t="s">
        <v>4339</v>
      </c>
      <c r="C1072" s="1089" t="s">
        <v>1335</v>
      </c>
      <c r="D1072" s="1088">
        <v>35</v>
      </c>
      <c r="E1072" s="1088" t="s">
        <v>4926</v>
      </c>
      <c r="F1072" s="1103">
        <v>42.952727272727273</v>
      </c>
    </row>
    <row r="1073" spans="1:6" ht="12" customHeight="1">
      <c r="A1073" s="1088" t="s">
        <v>2194</v>
      </c>
      <c r="B1073" s="1089" t="s">
        <v>1339</v>
      </c>
      <c r="C1073" s="1089" t="s">
        <v>3964</v>
      </c>
      <c r="D1073" s="1088">
        <v>95</v>
      </c>
      <c r="E1073" s="1088" t="s">
        <v>4926</v>
      </c>
      <c r="F1073" s="1103">
        <v>0</v>
      </c>
    </row>
    <row r="1074" spans="1:6" ht="12" customHeight="1">
      <c r="A1074" s="1088" t="s">
        <v>4314</v>
      </c>
      <c r="B1074" s="1089" t="s">
        <v>324</v>
      </c>
      <c r="C1074" s="1089" t="s">
        <v>1336</v>
      </c>
      <c r="D1074" s="1088">
        <v>95</v>
      </c>
      <c r="E1074" s="1088" t="s">
        <v>4926</v>
      </c>
      <c r="F1074" s="1103">
        <v>0</v>
      </c>
    </row>
    <row r="1075" spans="1:6" ht="12" customHeight="1">
      <c r="A1075" s="1088" t="s">
        <v>2676</v>
      </c>
      <c r="B1075" s="1089" t="s">
        <v>4081</v>
      </c>
      <c r="C1075" s="1089" t="s">
        <v>3964</v>
      </c>
      <c r="D1075" s="1088">
        <v>95</v>
      </c>
      <c r="E1075" s="1088" t="s">
        <v>4926</v>
      </c>
      <c r="F1075" s="1103">
        <v>0</v>
      </c>
    </row>
    <row r="1076" spans="1:6" ht="12" customHeight="1">
      <c r="A1076" s="1088" t="s">
        <v>2677</v>
      </c>
      <c r="B1076" s="1089" t="s">
        <v>4082</v>
      </c>
      <c r="C1076" s="1089" t="s">
        <v>320</v>
      </c>
      <c r="D1076" s="1088">
        <v>95</v>
      </c>
      <c r="E1076" s="1088" t="s">
        <v>4926</v>
      </c>
      <c r="F1076" s="1103">
        <v>0</v>
      </c>
    </row>
    <row r="1077" spans="1:6" ht="12" customHeight="1">
      <c r="A1077" s="1088" t="s">
        <v>6871</v>
      </c>
      <c r="B1077" s="1089" t="s">
        <v>3617</v>
      </c>
      <c r="C1077" s="1089" t="s">
        <v>3964</v>
      </c>
      <c r="D1077" s="1088">
        <v>95</v>
      </c>
      <c r="E1077" s="1088" t="s">
        <v>4926</v>
      </c>
      <c r="F1077" s="1103">
        <v>0</v>
      </c>
    </row>
    <row r="1078" spans="1:6" ht="12" customHeight="1">
      <c r="A1078" s="1088" t="s">
        <v>4320</v>
      </c>
      <c r="B1078" s="1089" t="s">
        <v>261</v>
      </c>
      <c r="C1078" s="1089" t="s">
        <v>320</v>
      </c>
      <c r="D1078" s="1088">
        <v>95</v>
      </c>
      <c r="E1078" s="1088" t="s">
        <v>4926</v>
      </c>
      <c r="F1078" s="1103">
        <v>0</v>
      </c>
    </row>
    <row r="1079" spans="1:6" ht="12" customHeight="1">
      <c r="A1079" s="1088" t="s">
        <v>4321</v>
      </c>
      <c r="B1079" s="1089" t="s">
        <v>5306</v>
      </c>
      <c r="C1079" s="1089" t="s">
        <v>3964</v>
      </c>
      <c r="D1079" s="1088">
        <v>95</v>
      </c>
      <c r="E1079" s="1088" t="s">
        <v>4926</v>
      </c>
      <c r="F1079" s="1103">
        <v>0</v>
      </c>
    </row>
    <row r="1080" spans="1:6" ht="12" customHeight="1">
      <c r="A1080" s="1088" t="s">
        <v>4322</v>
      </c>
      <c r="B1080" s="1089" t="s">
        <v>5307</v>
      </c>
      <c r="C1080" s="1089" t="s">
        <v>320</v>
      </c>
      <c r="D1080" s="1088">
        <v>95</v>
      </c>
      <c r="E1080" s="1088" t="s">
        <v>4926</v>
      </c>
      <c r="F1080" s="1103">
        <v>0</v>
      </c>
    </row>
    <row r="1081" spans="1:6" ht="12" customHeight="1">
      <c r="A1081" s="1088" t="s">
        <v>4323</v>
      </c>
      <c r="B1081" s="1089" t="s">
        <v>5436</v>
      </c>
      <c r="C1081" s="1089" t="s">
        <v>2729</v>
      </c>
      <c r="D1081" s="1088">
        <v>70</v>
      </c>
      <c r="E1081" s="1088" t="s">
        <v>4926</v>
      </c>
      <c r="F1081" s="1103">
        <v>0</v>
      </c>
    </row>
    <row r="1082" spans="1:6" ht="12" customHeight="1">
      <c r="A1082" s="1088" t="s">
        <v>4324</v>
      </c>
      <c r="B1082" s="1089" t="s">
        <v>5437</v>
      </c>
      <c r="C1082" s="1089" t="s">
        <v>2943</v>
      </c>
      <c r="D1082" s="1088">
        <v>70</v>
      </c>
      <c r="E1082" s="1088" t="s">
        <v>4926</v>
      </c>
      <c r="F1082" s="1103">
        <v>0</v>
      </c>
    </row>
    <row r="1083" spans="1:6" ht="12" customHeight="1">
      <c r="A1083" s="1088" t="s">
        <v>3615</v>
      </c>
      <c r="B1083" s="1089" t="s">
        <v>523</v>
      </c>
      <c r="C1083" s="1089" t="s">
        <v>1742</v>
      </c>
      <c r="D1083" s="1088">
        <v>35</v>
      </c>
      <c r="E1083" s="1088" t="s">
        <v>4926</v>
      </c>
      <c r="F1083" s="1103">
        <v>0</v>
      </c>
    </row>
    <row r="1084" spans="1:6" ht="12" customHeight="1">
      <c r="A1084" s="1088" t="s">
        <v>3290</v>
      </c>
      <c r="B1084" s="1089" t="s">
        <v>524</v>
      </c>
      <c r="C1084" s="1089" t="s">
        <v>1743</v>
      </c>
      <c r="D1084" s="1088">
        <v>35</v>
      </c>
      <c r="E1084" s="1088" t="s">
        <v>4926</v>
      </c>
      <c r="F1084" s="1103">
        <v>0</v>
      </c>
    </row>
    <row r="1085" spans="1:6" ht="12" customHeight="1">
      <c r="A1085" s="1088" t="s">
        <v>809</v>
      </c>
      <c r="B1085" s="1089" t="s">
        <v>236</v>
      </c>
      <c r="C1085" s="1089" t="s">
        <v>2911</v>
      </c>
      <c r="D1085" s="1088">
        <v>20</v>
      </c>
      <c r="E1085" s="1088" t="s">
        <v>4926</v>
      </c>
      <c r="F1085" s="1103">
        <v>0</v>
      </c>
    </row>
    <row r="1086" spans="1:6" ht="12" customHeight="1">
      <c r="A1086" s="1088" t="s">
        <v>815</v>
      </c>
      <c r="B1086" s="1089" t="s">
        <v>237</v>
      </c>
      <c r="C1086" s="1089" t="s">
        <v>2911</v>
      </c>
      <c r="D1086" s="1088">
        <v>20</v>
      </c>
      <c r="E1086" s="1088" t="s">
        <v>4926</v>
      </c>
      <c r="F1086" s="1103">
        <v>0</v>
      </c>
    </row>
    <row r="1087" spans="1:6" ht="12" customHeight="1">
      <c r="A1087" s="1088" t="s">
        <v>2894</v>
      </c>
      <c r="B1087" s="1089" t="s">
        <v>4465</v>
      </c>
      <c r="C1087" s="1089" t="s">
        <v>1337</v>
      </c>
      <c r="D1087" s="1088">
        <v>20</v>
      </c>
      <c r="E1087" s="1088" t="s">
        <v>4926</v>
      </c>
      <c r="F1087" s="1103">
        <v>0</v>
      </c>
    </row>
    <row r="1088" spans="1:6" ht="12" customHeight="1">
      <c r="A1088" s="1088" t="s">
        <v>5043</v>
      </c>
      <c r="B1088" s="1089" t="s">
        <v>251</v>
      </c>
      <c r="C1088" s="1089" t="s">
        <v>1338</v>
      </c>
      <c r="D1088" s="1088">
        <v>20</v>
      </c>
      <c r="E1088" s="1088" t="s">
        <v>4926</v>
      </c>
      <c r="F1088" s="1103">
        <v>0</v>
      </c>
    </row>
    <row r="1089" spans="1:6" ht="12" customHeight="1">
      <c r="A1089" s="1088" t="s">
        <v>810</v>
      </c>
      <c r="B1089" s="1089" t="s">
        <v>252</v>
      </c>
      <c r="C1089" s="1089" t="s">
        <v>5172</v>
      </c>
      <c r="D1089" s="1088">
        <v>70</v>
      </c>
      <c r="E1089" s="1088" t="s">
        <v>4926</v>
      </c>
      <c r="F1089" s="1103">
        <v>0</v>
      </c>
    </row>
    <row r="1090" spans="1:6" ht="12" customHeight="1">
      <c r="A1090" s="1088" t="s">
        <v>2134</v>
      </c>
      <c r="B1090" s="1089" t="s">
        <v>253</v>
      </c>
      <c r="C1090" s="1089" t="s">
        <v>4190</v>
      </c>
      <c r="D1090" s="1088">
        <v>70</v>
      </c>
      <c r="E1090" s="1088" t="s">
        <v>4926</v>
      </c>
      <c r="F1090" s="1103">
        <v>0</v>
      </c>
    </row>
    <row r="1091" spans="1:6" ht="12" customHeight="1">
      <c r="A1091" s="1088" t="s">
        <v>6870</v>
      </c>
      <c r="B1091" s="1089" t="s">
        <v>907</v>
      </c>
      <c r="C1091" s="1089" t="s">
        <v>2058</v>
      </c>
      <c r="D1091" s="1088">
        <v>35</v>
      </c>
      <c r="E1091" s="1088" t="s">
        <v>4926</v>
      </c>
      <c r="F1091" s="1103">
        <v>0</v>
      </c>
    </row>
    <row r="1092" spans="1:6">
      <c r="A1092" s="1088" t="s">
        <v>4760</v>
      </c>
      <c r="B1092" s="1089" t="s">
        <v>908</v>
      </c>
      <c r="C1092" s="1089" t="s">
        <v>2059</v>
      </c>
      <c r="D1092" s="1088">
        <v>35</v>
      </c>
      <c r="E1092" s="1088" t="s">
        <v>4926</v>
      </c>
      <c r="F1092" s="1103">
        <v>0</v>
      </c>
    </row>
    <row r="1093" spans="1:6">
      <c r="A1093" s="1088" t="s">
        <v>2767</v>
      </c>
      <c r="B1093" s="1089" t="s">
        <v>3289</v>
      </c>
      <c r="C1093" s="1089" t="s">
        <v>6</v>
      </c>
      <c r="D1093" s="1088">
        <v>20</v>
      </c>
      <c r="E1093" s="1088" t="s">
        <v>4926</v>
      </c>
      <c r="F1093" s="1103">
        <v>22.982717391304345</v>
      </c>
    </row>
    <row r="1094" spans="1:6" ht="12" customHeight="1">
      <c r="A1094" s="1088" t="s">
        <v>4329</v>
      </c>
      <c r="B1094" s="1089" t="s">
        <v>7001</v>
      </c>
      <c r="C1094" s="1089" t="s">
        <v>1963</v>
      </c>
      <c r="D1094" s="1088">
        <v>18</v>
      </c>
      <c r="E1094" s="1088" t="s">
        <v>4926</v>
      </c>
      <c r="F1094" s="1103">
        <v>0</v>
      </c>
    </row>
    <row r="1095" spans="1:6" ht="12" customHeight="1">
      <c r="A1095" s="1088" t="s">
        <v>4330</v>
      </c>
      <c r="B1095" s="1089" t="s">
        <v>5439</v>
      </c>
      <c r="C1095" s="1089" t="s">
        <v>1963</v>
      </c>
      <c r="D1095" s="1088">
        <v>18</v>
      </c>
      <c r="E1095" s="1088" t="s">
        <v>4926</v>
      </c>
      <c r="F1095" s="1103">
        <v>0</v>
      </c>
    </row>
    <row r="1096" spans="1:6" ht="12" customHeight="1">
      <c r="A1096" s="1088" t="s">
        <v>4331</v>
      </c>
      <c r="B1096" s="1089" t="s">
        <v>1314</v>
      </c>
      <c r="C1096" s="1089" t="s">
        <v>4141</v>
      </c>
      <c r="D1096" s="1088">
        <v>18</v>
      </c>
      <c r="E1096" s="1088" t="s">
        <v>4926</v>
      </c>
      <c r="F1096" s="1103">
        <v>0</v>
      </c>
    </row>
    <row r="1097" spans="1:6" ht="12" customHeight="1">
      <c r="A1097" s="1088" t="s">
        <v>5055</v>
      </c>
      <c r="B1097" s="1089" t="s">
        <v>5261</v>
      </c>
      <c r="C1097" s="1089" t="s">
        <v>4141</v>
      </c>
      <c r="D1097" s="1088">
        <v>18</v>
      </c>
      <c r="E1097" s="1088" t="s">
        <v>4926</v>
      </c>
      <c r="F1097" s="1103">
        <v>0</v>
      </c>
    </row>
    <row r="1098" spans="1:6" ht="12" customHeight="1">
      <c r="A1098" s="1088" t="s">
        <v>4327</v>
      </c>
      <c r="B1098" s="1089" t="s">
        <v>3319</v>
      </c>
      <c r="C1098" s="1089" t="s">
        <v>4841</v>
      </c>
      <c r="D1098" s="1088">
        <v>95</v>
      </c>
      <c r="E1098" s="1088" t="s">
        <v>4926</v>
      </c>
      <c r="F1098" s="1103">
        <v>0</v>
      </c>
    </row>
    <row r="1099" spans="1:6" ht="12" customHeight="1">
      <c r="A1099" s="1088" t="s">
        <v>4328</v>
      </c>
      <c r="B1099" s="1089" t="s">
        <v>3320</v>
      </c>
      <c r="C1099" s="1089" t="s">
        <v>4841</v>
      </c>
      <c r="D1099" s="1088">
        <v>95</v>
      </c>
      <c r="E1099" s="1088" t="s">
        <v>4926</v>
      </c>
      <c r="F1099" s="1103">
        <v>0.42000000000000004</v>
      </c>
    </row>
    <row r="1100" spans="1:6" ht="12" customHeight="1">
      <c r="A1100" s="1088" t="s">
        <v>1014</v>
      </c>
      <c r="B1100" s="1089" t="s">
        <v>5262</v>
      </c>
      <c r="C1100" s="1089" t="s">
        <v>1217</v>
      </c>
      <c r="D1100" s="1088">
        <v>50</v>
      </c>
      <c r="E1100" s="1088" t="s">
        <v>4926</v>
      </c>
      <c r="F1100" s="1103">
        <v>0</v>
      </c>
    </row>
    <row r="1101" spans="1:6" ht="12" customHeight="1">
      <c r="A1101" s="1088" t="s">
        <v>1015</v>
      </c>
      <c r="B1101" s="1089" t="s">
        <v>1315</v>
      </c>
      <c r="C1101" s="1089" t="s">
        <v>1217</v>
      </c>
      <c r="D1101" s="1088">
        <v>50</v>
      </c>
      <c r="E1101" s="1088" t="s">
        <v>4926</v>
      </c>
      <c r="F1101" s="1103">
        <v>0</v>
      </c>
    </row>
    <row r="1102" spans="1:6" ht="12" customHeight="1">
      <c r="A1102" s="1088" t="s">
        <v>1016</v>
      </c>
      <c r="B1102" s="1089" t="s">
        <v>3039</v>
      </c>
      <c r="C1102" s="1089" t="s">
        <v>3680</v>
      </c>
      <c r="D1102" s="1088">
        <v>50</v>
      </c>
      <c r="E1102" s="1088" t="s">
        <v>4926</v>
      </c>
      <c r="F1102" s="1103">
        <v>0</v>
      </c>
    </row>
    <row r="1103" spans="1:6" ht="12" customHeight="1">
      <c r="A1103" s="1088" t="s">
        <v>1017</v>
      </c>
      <c r="B1103" s="1089" t="s">
        <v>1316</v>
      </c>
      <c r="C1103" s="1089" t="s">
        <v>3680</v>
      </c>
      <c r="D1103" s="1088">
        <v>50</v>
      </c>
      <c r="E1103" s="1088" t="s">
        <v>4926</v>
      </c>
      <c r="F1103" s="1103">
        <v>0</v>
      </c>
    </row>
    <row r="1104" spans="1:6" ht="12" customHeight="1">
      <c r="A1104" s="1088" t="s">
        <v>3901</v>
      </c>
      <c r="B1104" s="1089" t="s">
        <v>3902</v>
      </c>
      <c r="C1104" s="1089" t="s">
        <v>1217</v>
      </c>
      <c r="D1104" s="1088">
        <v>50</v>
      </c>
      <c r="E1104" s="1088" t="s">
        <v>4926</v>
      </c>
      <c r="F1104" s="1103">
        <v>0</v>
      </c>
    </row>
    <row r="1105" spans="1:6" ht="12" customHeight="1">
      <c r="A1105" s="1088" t="s">
        <v>3903</v>
      </c>
      <c r="B1105" s="1089" t="s">
        <v>3904</v>
      </c>
      <c r="C1105" s="1089" t="s">
        <v>3681</v>
      </c>
      <c r="D1105" s="1088">
        <v>50</v>
      </c>
      <c r="E1105" s="1088" t="s">
        <v>4926</v>
      </c>
      <c r="F1105" s="1103">
        <v>0</v>
      </c>
    </row>
    <row r="1106" spans="1:6" ht="12" customHeight="1">
      <c r="A1106" s="1088" t="s">
        <v>4325</v>
      </c>
      <c r="B1106" s="1089" t="s">
        <v>3317</v>
      </c>
      <c r="C1106" s="1089" t="s">
        <v>1334</v>
      </c>
      <c r="D1106" s="1088">
        <v>15</v>
      </c>
      <c r="E1106" s="1088" t="s">
        <v>4926</v>
      </c>
      <c r="F1106" s="1103">
        <v>1.1555555555555557</v>
      </c>
    </row>
    <row r="1107" spans="1:6" ht="12" customHeight="1">
      <c r="A1107" s="1088" t="s">
        <v>4326</v>
      </c>
      <c r="B1107" s="1089" t="s">
        <v>3318</v>
      </c>
      <c r="C1107" s="1089" t="s">
        <v>1334</v>
      </c>
      <c r="D1107" s="1088">
        <v>15</v>
      </c>
      <c r="E1107" s="1088" t="s">
        <v>4926</v>
      </c>
      <c r="F1107" s="1103">
        <v>30.784000000000002</v>
      </c>
    </row>
    <row r="1108" spans="1:6" ht="12" customHeight="1">
      <c r="A1108" s="1088" t="s">
        <v>1188</v>
      </c>
      <c r="B1108" s="1089" t="s">
        <v>674</v>
      </c>
      <c r="C1108" s="1089" t="s">
        <v>879</v>
      </c>
      <c r="D1108" s="1088">
        <v>80</v>
      </c>
      <c r="E1108" s="1088" t="s">
        <v>3354</v>
      </c>
      <c r="F1108" s="1103">
        <v>8.6893214713244102</v>
      </c>
    </row>
    <row r="1109" spans="1:6" ht="12" customHeight="1">
      <c r="A1109" s="1088" t="s">
        <v>1189</v>
      </c>
      <c r="B1109" s="1089" t="s">
        <v>675</v>
      </c>
      <c r="C1109" s="1089" t="s">
        <v>880</v>
      </c>
      <c r="D1109" s="1088">
        <v>80</v>
      </c>
      <c r="E1109" s="1088" t="s">
        <v>3354</v>
      </c>
      <c r="F1109" s="1103">
        <v>8.8024064940402784</v>
      </c>
    </row>
    <row r="1110" spans="1:6" ht="12" customHeight="1">
      <c r="A1110" s="1088" t="s">
        <v>1190</v>
      </c>
      <c r="B1110" s="1089" t="s">
        <v>676</v>
      </c>
      <c r="C1110" s="1089" t="s">
        <v>881</v>
      </c>
      <c r="D1110" s="1088">
        <v>12</v>
      </c>
      <c r="E1110" s="1088" t="s">
        <v>3354</v>
      </c>
      <c r="F1110" s="1103">
        <v>0</v>
      </c>
    </row>
    <row r="1111" spans="1:6" ht="12" customHeight="1">
      <c r="A1111" s="1088" t="s">
        <v>1191</v>
      </c>
      <c r="B1111" s="1089" t="s">
        <v>677</v>
      </c>
      <c r="C1111" s="1089" t="s">
        <v>882</v>
      </c>
      <c r="D1111" s="1088">
        <v>12</v>
      </c>
      <c r="E1111" s="1088" t="s">
        <v>3354</v>
      </c>
      <c r="F1111" s="1103">
        <v>0</v>
      </c>
    </row>
    <row r="1112" spans="1:6" ht="12" customHeight="1">
      <c r="A1112" s="1088" t="s">
        <v>1192</v>
      </c>
      <c r="B1112" s="1089" t="s">
        <v>4143</v>
      </c>
      <c r="C1112" s="1089" t="s">
        <v>881</v>
      </c>
      <c r="D1112" s="1088">
        <v>20</v>
      </c>
      <c r="E1112" s="1088" t="s">
        <v>3354</v>
      </c>
      <c r="F1112" s="1103">
        <v>29.745357121403256</v>
      </c>
    </row>
    <row r="1113" spans="1:6" ht="12" customHeight="1">
      <c r="A1113" s="1088" t="s">
        <v>1193</v>
      </c>
      <c r="B1113" s="1089" t="s">
        <v>4144</v>
      </c>
      <c r="C1113" s="1089" t="s">
        <v>882</v>
      </c>
      <c r="D1113" s="1088">
        <v>20</v>
      </c>
      <c r="E1113" s="1088" t="s">
        <v>3354</v>
      </c>
      <c r="F1113" s="1103">
        <v>29.713443745280642</v>
      </c>
    </row>
    <row r="1114" spans="1:6" ht="12" customHeight="1">
      <c r="A1114" s="1088" t="s">
        <v>1194</v>
      </c>
      <c r="B1114" s="1089" t="s">
        <v>4145</v>
      </c>
      <c r="C1114" s="1089" t="s">
        <v>881</v>
      </c>
      <c r="D1114" s="1088">
        <v>20</v>
      </c>
      <c r="E1114" s="1088" t="s">
        <v>3354</v>
      </c>
      <c r="F1114" s="1103">
        <v>24.993478186042513</v>
      </c>
    </row>
    <row r="1115" spans="1:6" ht="12" customHeight="1">
      <c r="A1115" s="1088" t="s">
        <v>1195</v>
      </c>
      <c r="B1115" s="1089" t="s">
        <v>4146</v>
      </c>
      <c r="C1115" s="1089" t="s">
        <v>882</v>
      </c>
      <c r="D1115" s="1088">
        <v>20</v>
      </c>
      <c r="E1115" s="1088" t="s">
        <v>3354</v>
      </c>
      <c r="F1115" s="1103">
        <v>24.870657155399478</v>
      </c>
    </row>
    <row r="1116" spans="1:6" ht="12" customHeight="1">
      <c r="A1116" s="1313" t="s">
        <v>1196</v>
      </c>
      <c r="B1116" s="1314" t="s">
        <v>4147</v>
      </c>
      <c r="C1116" s="1314" t="s">
        <v>883</v>
      </c>
      <c r="D1116" s="1313">
        <v>50</v>
      </c>
      <c r="E1116" s="1313" t="s">
        <v>3354</v>
      </c>
      <c r="F1116" s="1103">
        <v>10.979185972615403</v>
      </c>
    </row>
    <row r="1117" spans="1:6" ht="12" customHeight="1">
      <c r="A1117" s="1313" t="s">
        <v>1197</v>
      </c>
      <c r="B1117" s="1314" t="s">
        <v>4148</v>
      </c>
      <c r="C1117" s="1314" t="s">
        <v>4459</v>
      </c>
      <c r="D1117" s="1313">
        <v>50</v>
      </c>
      <c r="E1117" s="1313" t="s">
        <v>3354</v>
      </c>
      <c r="F1117" s="1103">
        <v>10.975835632183907</v>
      </c>
    </row>
    <row r="1118" spans="1:6" ht="12" customHeight="1">
      <c r="A1118" s="1313" t="s">
        <v>1198</v>
      </c>
      <c r="B1118" s="1314" t="s">
        <v>4149</v>
      </c>
      <c r="C1118" s="1314" t="s">
        <v>883</v>
      </c>
      <c r="D1118" s="1313">
        <v>50</v>
      </c>
      <c r="E1118" s="1313" t="s">
        <v>3354</v>
      </c>
      <c r="F1118" s="1103">
        <v>10.524529702970296</v>
      </c>
    </row>
    <row r="1119" spans="1:6" ht="12" customHeight="1">
      <c r="A1119" s="1313" t="s">
        <v>1199</v>
      </c>
      <c r="B1119" s="1314" t="s">
        <v>4150</v>
      </c>
      <c r="C1119" s="1314" t="s">
        <v>4459</v>
      </c>
      <c r="D1119" s="1313">
        <v>50</v>
      </c>
      <c r="E1119" s="1313" t="s">
        <v>3354</v>
      </c>
      <c r="F1119" s="1103">
        <v>3.7334512022630837</v>
      </c>
    </row>
    <row r="1120" spans="1:6" ht="12" customHeight="1">
      <c r="A1120" s="1313" t="s">
        <v>1200</v>
      </c>
      <c r="B1120" s="1314" t="s">
        <v>4151</v>
      </c>
      <c r="C1120" s="1314" t="s">
        <v>4460</v>
      </c>
      <c r="D1120" s="1313">
        <v>500</v>
      </c>
      <c r="E1120" s="1313" t="s">
        <v>3354</v>
      </c>
      <c r="F1120" s="1103">
        <v>0</v>
      </c>
    </row>
    <row r="1121" spans="1:6" ht="12" customHeight="1">
      <c r="A1121" s="1313" t="s">
        <v>4426</v>
      </c>
      <c r="B1121" s="1314" t="s">
        <v>4152</v>
      </c>
      <c r="C1121" s="1314" t="s">
        <v>4461</v>
      </c>
      <c r="D1121" s="1313">
        <v>55</v>
      </c>
      <c r="E1121" s="1313" t="s">
        <v>3354</v>
      </c>
      <c r="F1121" s="1103">
        <v>0</v>
      </c>
    </row>
    <row r="1122" spans="1:6" ht="12" customHeight="1">
      <c r="A1122" s="1313" t="s">
        <v>2187</v>
      </c>
      <c r="B1122" s="1314" t="s">
        <v>4153</v>
      </c>
      <c r="C1122" s="1314" t="s">
        <v>4462</v>
      </c>
      <c r="D1122" s="1313">
        <v>55</v>
      </c>
      <c r="E1122" s="1313" t="s">
        <v>3354</v>
      </c>
      <c r="F1122" s="1103">
        <v>0</v>
      </c>
    </row>
    <row r="1123" spans="1:6" ht="12" customHeight="1">
      <c r="A1123" s="1313" t="s">
        <v>2188</v>
      </c>
      <c r="B1123" s="1314" t="s">
        <v>4154</v>
      </c>
      <c r="C1123" s="1314" t="s">
        <v>3873</v>
      </c>
      <c r="D1123" s="1313">
        <v>55</v>
      </c>
      <c r="E1123" s="1313" t="s">
        <v>3354</v>
      </c>
      <c r="F1123" s="1103">
        <v>0</v>
      </c>
    </row>
    <row r="1124" spans="1:6" ht="12" customHeight="1">
      <c r="A1124" s="1313" t="s">
        <v>666</v>
      </c>
      <c r="B1124" s="1314" t="s">
        <v>4155</v>
      </c>
      <c r="C1124" s="1314" t="s">
        <v>2577</v>
      </c>
      <c r="D1124" s="1313">
        <v>55</v>
      </c>
      <c r="E1124" s="1313" t="s">
        <v>3354</v>
      </c>
      <c r="F1124" s="1103">
        <v>0</v>
      </c>
    </row>
    <row r="1125" spans="1:6" ht="12" customHeight="1">
      <c r="A1125" s="1313" t="s">
        <v>667</v>
      </c>
      <c r="B1125" s="1314" t="s">
        <v>740</v>
      </c>
      <c r="C1125" s="1314" t="s">
        <v>1883</v>
      </c>
      <c r="D1125" s="1313">
        <v>55</v>
      </c>
      <c r="E1125" s="1313" t="s">
        <v>3354</v>
      </c>
      <c r="F1125" s="1103">
        <v>0</v>
      </c>
    </row>
    <row r="1126" spans="1:6">
      <c r="A1126" s="1313" t="s">
        <v>2329</v>
      </c>
      <c r="B1126" s="1314" t="s">
        <v>742</v>
      </c>
      <c r="C1126" s="1314" t="s">
        <v>1883</v>
      </c>
      <c r="D1126" s="1313">
        <v>55</v>
      </c>
      <c r="E1126" s="1313" t="s">
        <v>3354</v>
      </c>
      <c r="F1126" s="1103">
        <v>7.3726903023983317</v>
      </c>
    </row>
    <row r="1127" spans="1:6">
      <c r="A1127" s="1313" t="s">
        <v>2330</v>
      </c>
      <c r="B1127" s="1314" t="s">
        <v>743</v>
      </c>
      <c r="C1127" s="1314" t="s">
        <v>4132</v>
      </c>
      <c r="D1127" s="1313">
        <v>55</v>
      </c>
      <c r="E1127" s="1313" t="s">
        <v>3354</v>
      </c>
      <c r="F1127" s="1103">
        <v>7.6</v>
      </c>
    </row>
    <row r="1128" spans="1:6" ht="12" customHeight="1">
      <c r="A1128" s="1313" t="s">
        <v>2331</v>
      </c>
      <c r="B1128" s="1314" t="s">
        <v>744</v>
      </c>
      <c r="C1128" s="1314" t="s">
        <v>4618</v>
      </c>
      <c r="D1128" s="1313">
        <v>55</v>
      </c>
      <c r="E1128" s="1313" t="s">
        <v>3354</v>
      </c>
      <c r="F1128" s="1103">
        <v>0</v>
      </c>
    </row>
    <row r="1129" spans="1:6" ht="12" customHeight="1">
      <c r="A1129" s="1313" t="s">
        <v>5409</v>
      </c>
      <c r="B1129" s="1314" t="s">
        <v>745</v>
      </c>
      <c r="C1129" s="1314" t="s">
        <v>4619</v>
      </c>
      <c r="D1129" s="1313">
        <v>55</v>
      </c>
      <c r="E1129" s="1313" t="s">
        <v>3354</v>
      </c>
      <c r="F1129" s="1103">
        <v>0</v>
      </c>
    </row>
    <row r="1130" spans="1:6" ht="12" customHeight="1">
      <c r="A1130" s="1313" t="s">
        <v>5410</v>
      </c>
      <c r="B1130" s="1314" t="s">
        <v>3804</v>
      </c>
      <c r="C1130" s="1314" t="s">
        <v>4620</v>
      </c>
      <c r="D1130" s="1313">
        <v>20</v>
      </c>
      <c r="E1130" s="1313" t="s">
        <v>3354</v>
      </c>
      <c r="F1130" s="1103">
        <v>0</v>
      </c>
    </row>
    <row r="1131" spans="1:6" ht="12" customHeight="1">
      <c r="A1131" s="1313" t="s">
        <v>5411</v>
      </c>
      <c r="B1131" s="1314" t="s">
        <v>3805</v>
      </c>
      <c r="C1131" s="1314" t="s">
        <v>4621</v>
      </c>
      <c r="D1131" s="1313">
        <v>55</v>
      </c>
      <c r="E1131" s="1313" t="s">
        <v>3354</v>
      </c>
      <c r="F1131" s="1103">
        <v>7.96</v>
      </c>
    </row>
    <row r="1132" spans="1:6" ht="12" customHeight="1">
      <c r="A1132" s="1313" t="s">
        <v>5412</v>
      </c>
      <c r="B1132" s="1314" t="s">
        <v>3806</v>
      </c>
      <c r="C1132" s="1314" t="s">
        <v>4620</v>
      </c>
      <c r="D1132" s="1313">
        <v>20</v>
      </c>
      <c r="E1132" s="1313" t="s">
        <v>3354</v>
      </c>
      <c r="F1132" s="1103">
        <v>0</v>
      </c>
    </row>
    <row r="1133" spans="1:6" ht="12" customHeight="1">
      <c r="A1133" s="1313" t="s">
        <v>4263</v>
      </c>
      <c r="B1133" s="1314" t="s">
        <v>3809</v>
      </c>
      <c r="C1133" s="1314" t="s">
        <v>2911</v>
      </c>
      <c r="D1133" s="1313">
        <v>20</v>
      </c>
      <c r="E1133" s="1313" t="s">
        <v>3354</v>
      </c>
      <c r="F1133" s="1103">
        <v>22.625759554669326</v>
      </c>
    </row>
    <row r="1134" spans="1:6" ht="12" customHeight="1">
      <c r="A1134" s="1313" t="s">
        <v>4264</v>
      </c>
      <c r="B1134" s="1314" t="s">
        <v>3810</v>
      </c>
      <c r="C1134" s="1314" t="s">
        <v>1929</v>
      </c>
      <c r="D1134" s="1313">
        <v>30</v>
      </c>
      <c r="E1134" s="1313" t="s">
        <v>3354</v>
      </c>
      <c r="F1134" s="1103">
        <v>20.565170361493909</v>
      </c>
    </row>
    <row r="1135" spans="1:6" ht="12" customHeight="1">
      <c r="A1135" s="1313" t="s">
        <v>4265</v>
      </c>
      <c r="B1135" s="1314" t="s">
        <v>3811</v>
      </c>
      <c r="C1135" s="1314" t="s">
        <v>1930</v>
      </c>
      <c r="D1135" s="1313">
        <v>30</v>
      </c>
      <c r="E1135" s="1313" t="s">
        <v>3354</v>
      </c>
      <c r="F1135" s="1103">
        <v>20.489427654243659</v>
      </c>
    </row>
    <row r="1136" spans="1:6" ht="12" customHeight="1">
      <c r="A1136" s="1313" t="s">
        <v>4266</v>
      </c>
      <c r="B1136" s="1314" t="s">
        <v>4005</v>
      </c>
      <c r="C1136" s="1314" t="s">
        <v>1931</v>
      </c>
      <c r="D1136" s="1313">
        <v>75</v>
      </c>
      <c r="E1136" s="1313" t="s">
        <v>3354</v>
      </c>
      <c r="F1136" s="1103">
        <v>15.380077380021888</v>
      </c>
    </row>
    <row r="1137" spans="1:6" ht="12" customHeight="1">
      <c r="A1137" s="1313" t="s">
        <v>4267</v>
      </c>
      <c r="B1137" s="1314" t="s">
        <v>4006</v>
      </c>
      <c r="C1137" s="1314" t="s">
        <v>1932</v>
      </c>
      <c r="D1137" s="1313">
        <v>60</v>
      </c>
      <c r="E1137" s="1313" t="s">
        <v>3354</v>
      </c>
      <c r="F1137" s="1103">
        <v>15.447679920193814</v>
      </c>
    </row>
    <row r="1138" spans="1:6" ht="12" customHeight="1">
      <c r="A1138" s="1313" t="s">
        <v>4268</v>
      </c>
      <c r="B1138" s="1314" t="s">
        <v>4007</v>
      </c>
      <c r="C1138" s="1314" t="s">
        <v>1931</v>
      </c>
      <c r="D1138" s="1313">
        <v>60</v>
      </c>
      <c r="E1138" s="1313" t="s">
        <v>3354</v>
      </c>
      <c r="F1138" s="1103">
        <v>15.431876574307303</v>
      </c>
    </row>
    <row r="1139" spans="1:6" ht="12" customHeight="1">
      <c r="A1139" s="1313" t="s">
        <v>4269</v>
      </c>
      <c r="B1139" s="1314" t="s">
        <v>4008</v>
      </c>
      <c r="C1139" s="1314" t="s">
        <v>1932</v>
      </c>
      <c r="D1139" s="1313">
        <v>75</v>
      </c>
      <c r="E1139" s="1313" t="s">
        <v>3354</v>
      </c>
      <c r="F1139" s="1103">
        <v>15.409854234150854</v>
      </c>
    </row>
    <row r="1140" spans="1:6" ht="12" customHeight="1">
      <c r="A1140" s="1313" t="s">
        <v>4270</v>
      </c>
      <c r="B1140" s="1314" t="s">
        <v>4009</v>
      </c>
      <c r="C1140" s="1314" t="s">
        <v>1933</v>
      </c>
      <c r="D1140" s="1313">
        <v>20</v>
      </c>
      <c r="E1140" s="1313" t="s">
        <v>3354</v>
      </c>
      <c r="F1140" s="1103">
        <v>29.824197912874652</v>
      </c>
    </row>
    <row r="1141" spans="1:6" ht="12" customHeight="1">
      <c r="A1141" s="1313" t="s">
        <v>4271</v>
      </c>
      <c r="B1141" s="1314" t="s">
        <v>4010</v>
      </c>
      <c r="C1141" s="1314" t="s">
        <v>1934</v>
      </c>
      <c r="D1141" s="1313">
        <v>20</v>
      </c>
      <c r="E1141" s="1313" t="s">
        <v>3354</v>
      </c>
      <c r="F1141" s="1103">
        <v>29.676494890088698</v>
      </c>
    </row>
    <row r="1142" spans="1:6" ht="12" customHeight="1">
      <c r="A1142" s="1313" t="s">
        <v>1201</v>
      </c>
      <c r="B1142" s="1314" t="s">
        <v>4037</v>
      </c>
      <c r="C1142" s="1314" t="s">
        <v>4038</v>
      </c>
      <c r="D1142" s="1313">
        <v>50</v>
      </c>
      <c r="E1142" s="1313" t="s">
        <v>3354</v>
      </c>
      <c r="F1142" s="1103">
        <v>0</v>
      </c>
    </row>
    <row r="1143" spans="1:6" ht="12" customHeight="1">
      <c r="A1143" s="1313" t="s">
        <v>1202</v>
      </c>
      <c r="B1143" s="1314" t="s">
        <v>4039</v>
      </c>
      <c r="C1143" s="1314" t="s">
        <v>4040</v>
      </c>
      <c r="D1143" s="1313">
        <v>40</v>
      </c>
      <c r="E1143" s="1313" t="s">
        <v>3354</v>
      </c>
      <c r="F1143" s="1103">
        <v>13.827720364741642</v>
      </c>
    </row>
    <row r="1144" spans="1:6" ht="12" customHeight="1">
      <c r="A1144" s="1313" t="s">
        <v>1204</v>
      </c>
      <c r="B1144" s="1314" t="s">
        <v>4043</v>
      </c>
      <c r="C1144" s="1314" t="s">
        <v>2530</v>
      </c>
      <c r="D1144" s="1313">
        <v>18</v>
      </c>
      <c r="E1144" s="1313" t="s">
        <v>3354</v>
      </c>
      <c r="F1144" s="1103">
        <v>0</v>
      </c>
    </row>
    <row r="1145" spans="1:6" ht="12" customHeight="1">
      <c r="A1145" s="1313" t="s">
        <v>1205</v>
      </c>
      <c r="B1145" s="1314" t="s">
        <v>2531</v>
      </c>
      <c r="C1145" s="1314" t="s">
        <v>2532</v>
      </c>
      <c r="D1145" s="1313">
        <v>18</v>
      </c>
      <c r="E1145" s="1313" t="s">
        <v>3354</v>
      </c>
      <c r="F1145" s="1103">
        <v>0</v>
      </c>
    </row>
    <row r="1146" spans="1:6" ht="12" customHeight="1">
      <c r="A1146" s="1313" t="s">
        <v>2312</v>
      </c>
      <c r="B1146" s="1314" t="s">
        <v>1943</v>
      </c>
      <c r="C1146" s="1314" t="s">
        <v>111</v>
      </c>
      <c r="D1146" s="1313">
        <v>150</v>
      </c>
      <c r="E1146" s="1313" t="s">
        <v>4925</v>
      </c>
      <c r="F1146" s="1103">
        <v>0</v>
      </c>
    </row>
    <row r="1147" spans="1:6" ht="12" customHeight="1">
      <c r="A1147" s="1313" t="s">
        <v>2313</v>
      </c>
      <c r="B1147" s="1314" t="s">
        <v>1947</v>
      </c>
      <c r="C1147" s="1314" t="s">
        <v>2378</v>
      </c>
      <c r="D1147" s="1313">
        <v>150</v>
      </c>
      <c r="E1147" s="1313" t="s">
        <v>4925</v>
      </c>
      <c r="F1147" s="1103">
        <v>7.1842054263565895</v>
      </c>
    </row>
    <row r="1148" spans="1:6" ht="12" customHeight="1">
      <c r="A1148" s="1313" t="s">
        <v>2314</v>
      </c>
      <c r="B1148" s="1314" t="s">
        <v>1948</v>
      </c>
      <c r="C1148" s="1314" t="s">
        <v>2379</v>
      </c>
      <c r="D1148" s="1313">
        <v>150</v>
      </c>
      <c r="E1148" s="1313" t="s">
        <v>4925</v>
      </c>
      <c r="F1148" s="1103">
        <v>0</v>
      </c>
    </row>
    <row r="1149" spans="1:6" ht="12" customHeight="1">
      <c r="A1149" s="1313" t="s">
        <v>5000</v>
      </c>
      <c r="B1149" s="1314" t="s">
        <v>3141</v>
      </c>
      <c r="C1149" s="1314" t="s">
        <v>5138</v>
      </c>
      <c r="D1149" s="1313">
        <v>1000</v>
      </c>
      <c r="E1149" s="1313" t="s">
        <v>5304</v>
      </c>
      <c r="F1149" s="1103">
        <v>0.84877438614194411</v>
      </c>
    </row>
    <row r="1150" spans="1:6" ht="12" customHeight="1">
      <c r="A1150" s="1313" t="s">
        <v>5001</v>
      </c>
      <c r="B1150" s="1314" t="s">
        <v>3143</v>
      </c>
      <c r="C1150" s="1314" t="s">
        <v>5139</v>
      </c>
      <c r="D1150" s="1313">
        <v>1000</v>
      </c>
      <c r="E1150" s="1313" t="s">
        <v>5304</v>
      </c>
      <c r="F1150" s="1103">
        <v>0.84509256421259116</v>
      </c>
    </row>
    <row r="1151" spans="1:6">
      <c r="A1151" s="1313" t="s">
        <v>2646</v>
      </c>
      <c r="B1151" s="1314" t="s">
        <v>6221</v>
      </c>
      <c r="C1151" s="1314"/>
      <c r="D1151" s="1313"/>
      <c r="E1151" s="1313" t="s">
        <v>4096</v>
      </c>
      <c r="F1151" s="1103">
        <v>0</v>
      </c>
    </row>
    <row r="1152" spans="1:6" ht="12" customHeight="1">
      <c r="A1152" s="1313" t="s">
        <v>1796</v>
      </c>
      <c r="B1152" s="1314" t="s">
        <v>5616</v>
      </c>
      <c r="C1152" s="1314"/>
      <c r="D1152" s="1313"/>
      <c r="E1152" s="1313" t="s">
        <v>4096</v>
      </c>
      <c r="F1152" s="1103">
        <v>0</v>
      </c>
    </row>
    <row r="1153" spans="1:6" ht="12" customHeight="1">
      <c r="A1153" s="1313" t="s">
        <v>6222</v>
      </c>
      <c r="B1153" s="1314" t="s">
        <v>6223</v>
      </c>
      <c r="C1153" s="1314"/>
      <c r="D1153" s="1313"/>
      <c r="E1153" s="1313" t="s">
        <v>4096</v>
      </c>
      <c r="F1153" s="1103">
        <v>0</v>
      </c>
    </row>
    <row r="1154" spans="1:6" ht="12" customHeight="1">
      <c r="A1154" s="1313" t="s">
        <v>5182</v>
      </c>
      <c r="B1154" s="1314" t="s">
        <v>3512</v>
      </c>
      <c r="C1154" s="1314" t="s">
        <v>2785</v>
      </c>
      <c r="D1154" s="1313">
        <v>120</v>
      </c>
      <c r="E1154" s="1313" t="s">
        <v>4925</v>
      </c>
      <c r="F1154" s="1103">
        <v>0</v>
      </c>
    </row>
    <row r="1155" spans="1:6" ht="12" customHeight="1">
      <c r="A1155" s="1313" t="s">
        <v>5183</v>
      </c>
      <c r="B1155" s="1314" t="s">
        <v>7002</v>
      </c>
      <c r="C1155" s="1314" t="s">
        <v>3454</v>
      </c>
      <c r="D1155" s="1313">
        <v>150</v>
      </c>
      <c r="E1155" s="1313" t="s">
        <v>4926</v>
      </c>
      <c r="F1155" s="1103">
        <v>0</v>
      </c>
    </row>
    <row r="1156" spans="1:6">
      <c r="A1156" s="1313" t="s">
        <v>5184</v>
      </c>
      <c r="B1156" s="1314" t="s">
        <v>4280</v>
      </c>
      <c r="C1156" s="1314" t="s">
        <v>3454</v>
      </c>
      <c r="D1156" s="1313">
        <v>150</v>
      </c>
      <c r="E1156" s="1313" t="s">
        <v>4926</v>
      </c>
      <c r="F1156" s="1103">
        <v>0</v>
      </c>
    </row>
    <row r="1157" spans="1:6">
      <c r="A1157" s="1313" t="s">
        <v>5185</v>
      </c>
      <c r="B1157" s="1314" t="s">
        <v>762</v>
      </c>
      <c r="C1157" s="1314" t="s">
        <v>3455</v>
      </c>
      <c r="D1157" s="1313">
        <v>200</v>
      </c>
      <c r="E1157" s="1313" t="s">
        <v>4926</v>
      </c>
      <c r="F1157" s="1103">
        <v>0</v>
      </c>
    </row>
    <row r="1158" spans="1:6">
      <c r="A1158" s="1313" t="s">
        <v>5186</v>
      </c>
      <c r="B1158" s="1314" t="s">
        <v>1429</v>
      </c>
      <c r="C1158" s="1314" t="s">
        <v>3455</v>
      </c>
      <c r="D1158" s="1313">
        <v>200</v>
      </c>
      <c r="E1158" s="1313" t="s">
        <v>4926</v>
      </c>
      <c r="F1158" s="1103">
        <v>0</v>
      </c>
    </row>
    <row r="1159" spans="1:6">
      <c r="A1159" s="1313" t="s">
        <v>5422</v>
      </c>
      <c r="B1159" s="1314" t="s">
        <v>2044</v>
      </c>
      <c r="C1159" s="1314" t="s">
        <v>3066</v>
      </c>
      <c r="D1159" s="1313">
        <v>18</v>
      </c>
      <c r="E1159" s="1313" t="s">
        <v>3354</v>
      </c>
      <c r="F1159" s="1103">
        <v>32.838191841234845</v>
      </c>
    </row>
    <row r="1160" spans="1:6" ht="12" customHeight="1">
      <c r="A1160" s="1313" t="s">
        <v>5424</v>
      </c>
      <c r="B1160" s="1314" t="s">
        <v>2045</v>
      </c>
      <c r="C1160" s="1314" t="s">
        <v>3067</v>
      </c>
      <c r="D1160" s="1313">
        <v>18</v>
      </c>
      <c r="E1160" s="1313" t="s">
        <v>3354</v>
      </c>
      <c r="F1160" s="1103">
        <v>33.025365312228551</v>
      </c>
    </row>
    <row r="1161" spans="1:6" ht="12" customHeight="1">
      <c r="A1161" s="1313" t="s">
        <v>5426</v>
      </c>
      <c r="B1161" s="1314" t="s">
        <v>5638</v>
      </c>
      <c r="C1161" s="1314" t="s">
        <v>882</v>
      </c>
      <c r="D1161" s="1313">
        <v>12</v>
      </c>
      <c r="E1161" s="1313" t="s">
        <v>3354</v>
      </c>
      <c r="F1161" s="1103">
        <v>39.519886178861789</v>
      </c>
    </row>
    <row r="1162" spans="1:6" ht="12" customHeight="1">
      <c r="A1162" s="1313" t="s">
        <v>5428</v>
      </c>
      <c r="B1162" s="1314" t="s">
        <v>5639</v>
      </c>
      <c r="C1162" s="1314" t="s">
        <v>881</v>
      </c>
      <c r="D1162" s="1313">
        <v>12</v>
      </c>
      <c r="E1162" s="1313" t="s">
        <v>3354</v>
      </c>
      <c r="F1162" s="1103">
        <v>39.641597289448214</v>
      </c>
    </row>
    <row r="1163" spans="1:6" ht="12" customHeight="1">
      <c r="A1163" s="1313" t="s">
        <v>2392</v>
      </c>
      <c r="B1163" s="1314" t="s">
        <v>5267</v>
      </c>
      <c r="C1163" s="1314" t="s">
        <v>4841</v>
      </c>
      <c r="D1163" s="1313">
        <v>30</v>
      </c>
      <c r="E1163" s="1313" t="s">
        <v>3354</v>
      </c>
      <c r="F1163" s="1103">
        <v>12.013226495726494</v>
      </c>
    </row>
    <row r="1164" spans="1:6" ht="12" customHeight="1">
      <c r="A1164" s="1313" t="s">
        <v>2353</v>
      </c>
      <c r="B1164" s="1314" t="s">
        <v>2354</v>
      </c>
      <c r="C1164" s="1314" t="s">
        <v>2665</v>
      </c>
      <c r="D1164" s="1313">
        <v>20</v>
      </c>
      <c r="E1164" s="1313" t="s">
        <v>3354</v>
      </c>
      <c r="F1164" s="1103">
        <v>16.069572224950175</v>
      </c>
    </row>
    <row r="1165" spans="1:6" ht="12" customHeight="1">
      <c r="A1165" s="1313" t="s">
        <v>5430</v>
      </c>
      <c r="B1165" s="1314" t="s">
        <v>5266</v>
      </c>
      <c r="C1165" s="1314" t="s">
        <v>4042</v>
      </c>
      <c r="D1165" s="1313">
        <v>10</v>
      </c>
      <c r="E1165" s="1313" t="s">
        <v>3354</v>
      </c>
      <c r="F1165" s="1103">
        <v>30.256547619047616</v>
      </c>
    </row>
    <row r="1166" spans="1:6" ht="12" customHeight="1">
      <c r="A1166" s="1313" t="s">
        <v>2355</v>
      </c>
      <c r="B1166" s="1314" t="s">
        <v>2356</v>
      </c>
      <c r="C1166" s="1314" t="s">
        <v>2666</v>
      </c>
      <c r="D1166" s="1313">
        <v>250</v>
      </c>
      <c r="E1166" s="1313" t="s">
        <v>3354</v>
      </c>
      <c r="F1166" s="1103">
        <v>0</v>
      </c>
    </row>
    <row r="1167" spans="1:6" ht="12" customHeight="1">
      <c r="A1167" s="1313" t="s">
        <v>3086</v>
      </c>
      <c r="B1167" s="1314" t="s">
        <v>5640</v>
      </c>
      <c r="C1167" s="1314" t="s">
        <v>3068</v>
      </c>
      <c r="D1167" s="1313">
        <v>20</v>
      </c>
      <c r="E1167" s="1313" t="s">
        <v>3354</v>
      </c>
      <c r="F1167" s="1103">
        <v>22.856152250885181</v>
      </c>
    </row>
    <row r="1168" spans="1:6" ht="12" customHeight="1">
      <c r="A1168" s="1313" t="s">
        <v>3087</v>
      </c>
      <c r="B1168" s="1314" t="s">
        <v>5641</v>
      </c>
      <c r="C1168" s="1314" t="s">
        <v>4132</v>
      </c>
      <c r="D1168" s="1313">
        <v>60</v>
      </c>
      <c r="E1168" s="1313" t="s">
        <v>3354</v>
      </c>
      <c r="F1168" s="1103">
        <v>8.0831068931068923</v>
      </c>
    </row>
    <row r="1169" spans="1:6" ht="12" customHeight="1">
      <c r="A1169" s="1313" t="s">
        <v>3089</v>
      </c>
      <c r="B1169" s="1314" t="s">
        <v>5642</v>
      </c>
      <c r="C1169" s="1314" t="s">
        <v>1883</v>
      </c>
      <c r="D1169" s="1313">
        <v>60</v>
      </c>
      <c r="E1169" s="1313" t="s">
        <v>3354</v>
      </c>
      <c r="F1169" s="1103">
        <v>8.1076728703283401</v>
      </c>
    </row>
    <row r="1170" spans="1:6" ht="12" customHeight="1">
      <c r="A1170" s="1313" t="s">
        <v>3091</v>
      </c>
      <c r="B1170" s="1314" t="s">
        <v>5643</v>
      </c>
      <c r="C1170" s="1314" t="s">
        <v>2577</v>
      </c>
      <c r="D1170" s="1313">
        <v>50</v>
      </c>
      <c r="E1170" s="1313" t="s">
        <v>3354</v>
      </c>
      <c r="F1170" s="1103">
        <v>10.412325807707278</v>
      </c>
    </row>
    <row r="1171" spans="1:6" ht="12" customHeight="1">
      <c r="A1171" s="1313" t="s">
        <v>3093</v>
      </c>
      <c r="B1171" s="1314" t="s">
        <v>5644</v>
      </c>
      <c r="C1171" s="1314" t="s">
        <v>4461</v>
      </c>
      <c r="D1171" s="1313">
        <v>50</v>
      </c>
      <c r="E1171" s="1313" t="s">
        <v>3354</v>
      </c>
      <c r="F1171" s="1103">
        <v>10.363427851291744</v>
      </c>
    </row>
    <row r="1172" spans="1:6" ht="12" customHeight="1">
      <c r="A1172" s="1313" t="s">
        <v>3095</v>
      </c>
      <c r="B1172" s="1314" t="s">
        <v>5645</v>
      </c>
      <c r="C1172" s="1314" t="s">
        <v>4619</v>
      </c>
      <c r="D1172" s="1313">
        <v>40</v>
      </c>
      <c r="E1172" s="1313" t="s">
        <v>3354</v>
      </c>
      <c r="F1172" s="1103">
        <v>13.44010887024808</v>
      </c>
    </row>
    <row r="1173" spans="1:6" ht="12" customHeight="1">
      <c r="A1173" s="1313" t="s">
        <v>3097</v>
      </c>
      <c r="B1173" s="1314" t="s">
        <v>5646</v>
      </c>
      <c r="C1173" s="1314" t="s">
        <v>3069</v>
      </c>
      <c r="D1173" s="1313">
        <v>40</v>
      </c>
      <c r="E1173" s="1313" t="s">
        <v>3354</v>
      </c>
      <c r="F1173" s="1103">
        <v>13.366829783488823</v>
      </c>
    </row>
    <row r="1174" spans="1:6" ht="12" customHeight="1">
      <c r="A1174" s="1313" t="s">
        <v>7845</v>
      </c>
      <c r="B1174" s="1314" t="s">
        <v>2047</v>
      </c>
      <c r="C1174" s="1314" t="s">
        <v>2048</v>
      </c>
      <c r="D1174" s="1313">
        <v>1000</v>
      </c>
      <c r="E1174" s="1313" t="s">
        <v>3354</v>
      </c>
      <c r="F1174" s="1103">
        <v>0.30768531337698779</v>
      </c>
    </row>
    <row r="1175" spans="1:6" ht="12" customHeight="1">
      <c r="A1175" s="1313" t="s">
        <v>3812</v>
      </c>
      <c r="B1175" s="1314" t="s">
        <v>3813</v>
      </c>
      <c r="C1175" s="1314" t="s">
        <v>4038</v>
      </c>
      <c r="D1175" s="1313">
        <v>30</v>
      </c>
      <c r="E1175" s="1313" t="s">
        <v>3354</v>
      </c>
      <c r="F1175" s="1103">
        <v>0</v>
      </c>
    </row>
    <row r="1176" spans="1:6" ht="12" customHeight="1">
      <c r="A1176" s="1313" t="s">
        <v>3824</v>
      </c>
      <c r="B1176" s="1314" t="s">
        <v>3825</v>
      </c>
      <c r="C1176" s="1314" t="s">
        <v>3826</v>
      </c>
      <c r="D1176" s="1313">
        <v>60</v>
      </c>
      <c r="E1176" s="1313" t="s">
        <v>3354</v>
      </c>
      <c r="F1176" s="1103">
        <v>12.565586319218239</v>
      </c>
    </row>
    <row r="1177" spans="1:6" ht="12" customHeight="1">
      <c r="A1177" s="1313" t="s">
        <v>3827</v>
      </c>
      <c r="B1177" s="1314" t="s">
        <v>3828</v>
      </c>
      <c r="C1177" s="1314" t="s">
        <v>3829</v>
      </c>
      <c r="D1177" s="1313">
        <v>60</v>
      </c>
      <c r="E1177" s="1313" t="s">
        <v>3354</v>
      </c>
      <c r="F1177" s="1103">
        <v>12.717876376988983</v>
      </c>
    </row>
    <row r="1178" spans="1:6" ht="12" customHeight="1">
      <c r="A1178" s="1313" t="s">
        <v>4341</v>
      </c>
      <c r="B1178" s="1314" t="s">
        <v>4342</v>
      </c>
      <c r="C1178" s="1314" t="s">
        <v>2577</v>
      </c>
      <c r="D1178" s="1313">
        <v>50</v>
      </c>
      <c r="E1178" s="1313" t="s">
        <v>3354</v>
      </c>
      <c r="F1178" s="1103">
        <v>12.607605548854041</v>
      </c>
    </row>
    <row r="1179" spans="1:6" ht="12" customHeight="1">
      <c r="A1179" s="1313" t="s">
        <v>4343</v>
      </c>
      <c r="B1179" s="1314" t="s">
        <v>4344</v>
      </c>
      <c r="C1179" s="1314" t="s">
        <v>4461</v>
      </c>
      <c r="D1179" s="1313">
        <v>50</v>
      </c>
      <c r="E1179" s="1313" t="s">
        <v>3354</v>
      </c>
      <c r="F1179" s="1103">
        <v>12.840262751159196</v>
      </c>
    </row>
    <row r="1180" spans="1:6" ht="12" customHeight="1">
      <c r="A1180" s="1313" t="s">
        <v>3814</v>
      </c>
      <c r="B1180" s="1314" t="s">
        <v>3815</v>
      </c>
      <c r="C1180" s="1314" t="s">
        <v>4622</v>
      </c>
      <c r="D1180" s="1313">
        <v>30</v>
      </c>
      <c r="E1180" s="1313" t="s">
        <v>3354</v>
      </c>
      <c r="F1180" s="1318">
        <v>0</v>
      </c>
    </row>
    <row r="1181" spans="1:6" ht="12" customHeight="1">
      <c r="A1181" s="1313" t="s">
        <v>3818</v>
      </c>
      <c r="B1181" s="1314" t="s">
        <v>3819</v>
      </c>
      <c r="C1181" s="1314" t="s">
        <v>1930</v>
      </c>
      <c r="D1181" s="1313">
        <v>30</v>
      </c>
      <c r="E1181" s="1313" t="s">
        <v>3354</v>
      </c>
      <c r="F1181" s="1318">
        <v>17.499148148148151</v>
      </c>
    </row>
    <row r="1182" spans="1:6" ht="12" customHeight="1">
      <c r="A1182" s="1313" t="s">
        <v>3822</v>
      </c>
      <c r="B1182" s="1314" t="s">
        <v>3823</v>
      </c>
      <c r="C1182" s="1314" t="s">
        <v>1929</v>
      </c>
      <c r="D1182" s="1313">
        <v>30</v>
      </c>
      <c r="E1182" s="1313" t="s">
        <v>3354</v>
      </c>
      <c r="F1182" s="1318">
        <v>0</v>
      </c>
    </row>
    <row r="1183" spans="1:6" ht="12" customHeight="1">
      <c r="A1183" s="1313" t="s">
        <v>3816</v>
      </c>
      <c r="B1183" s="1314" t="s">
        <v>3817</v>
      </c>
      <c r="C1183" s="1314" t="s">
        <v>2911</v>
      </c>
      <c r="D1183" s="1313">
        <v>20</v>
      </c>
      <c r="E1183" s="1313" t="s">
        <v>3354</v>
      </c>
      <c r="F1183" s="1318">
        <v>67.722974358974355</v>
      </c>
    </row>
    <row r="1184" spans="1:6" ht="12" customHeight="1">
      <c r="A1184" s="1313" t="s">
        <v>3820</v>
      </c>
      <c r="B1184" s="1314" t="s">
        <v>3821</v>
      </c>
      <c r="C1184" s="1314" t="s">
        <v>2911</v>
      </c>
      <c r="D1184" s="1313">
        <v>20</v>
      </c>
      <c r="E1184" s="1313" t="s">
        <v>3354</v>
      </c>
      <c r="F1184" s="1318">
        <v>0</v>
      </c>
    </row>
    <row r="1185" spans="1:6" ht="12" customHeight="1">
      <c r="A1185" s="1313" t="s">
        <v>4211</v>
      </c>
      <c r="B1185" s="1314" t="s">
        <v>4212</v>
      </c>
      <c r="C1185" s="1314" t="s">
        <v>5515</v>
      </c>
      <c r="D1185" s="1313">
        <v>50</v>
      </c>
      <c r="E1185" s="1313" t="s">
        <v>3354</v>
      </c>
      <c r="F1185" s="1318">
        <v>0</v>
      </c>
    </row>
    <row r="1186" spans="1:6" ht="12" customHeight="1">
      <c r="A1186" s="1313" t="s">
        <v>5964</v>
      </c>
      <c r="B1186" s="1314" t="s">
        <v>6188</v>
      </c>
      <c r="C1186" s="1314" t="s">
        <v>883</v>
      </c>
      <c r="D1186" s="1313">
        <v>40</v>
      </c>
      <c r="E1186" s="1313" t="s">
        <v>5919</v>
      </c>
      <c r="F1186" s="1318">
        <v>12.761660383898784</v>
      </c>
    </row>
    <row r="1187" spans="1:6" ht="12" customHeight="1">
      <c r="A1187" s="1313" t="s">
        <v>5966</v>
      </c>
      <c r="B1187" s="1314" t="s">
        <v>6189</v>
      </c>
      <c r="C1187" s="1314" t="s">
        <v>4459</v>
      </c>
      <c r="D1187" s="1313">
        <v>40</v>
      </c>
      <c r="E1187" s="1313" t="s">
        <v>5919</v>
      </c>
      <c r="F1187" s="1318">
        <v>12.767459900078887</v>
      </c>
    </row>
    <row r="1188" spans="1:6" ht="12" customHeight="1">
      <c r="A1188" s="1313" t="s">
        <v>5962</v>
      </c>
      <c r="B1188" s="1314" t="s">
        <v>6190</v>
      </c>
      <c r="C1188" s="1314" t="s">
        <v>4459</v>
      </c>
      <c r="D1188" s="1313">
        <v>40</v>
      </c>
      <c r="E1188" s="1313" t="s">
        <v>5919</v>
      </c>
      <c r="F1188" s="1318">
        <v>12.861185961303594</v>
      </c>
    </row>
    <row r="1189" spans="1:6" ht="12" customHeight="1">
      <c r="A1189" s="1313" t="s">
        <v>5960</v>
      </c>
      <c r="B1189" s="1314" t="s">
        <v>6191</v>
      </c>
      <c r="C1189" s="1314" t="s">
        <v>883</v>
      </c>
      <c r="D1189" s="1313">
        <v>40</v>
      </c>
      <c r="E1189" s="1313" t="s">
        <v>5919</v>
      </c>
      <c r="F1189" s="1318">
        <v>12.821839048187273</v>
      </c>
    </row>
    <row r="1190" spans="1:6" ht="12" customHeight="1">
      <c r="A1190" s="1313" t="s">
        <v>5936</v>
      </c>
      <c r="B1190" s="1314" t="s">
        <v>6193</v>
      </c>
      <c r="C1190" s="1314" t="s">
        <v>4619</v>
      </c>
      <c r="D1190" s="1313">
        <v>40</v>
      </c>
      <c r="E1190" s="1313" t="s">
        <v>5919</v>
      </c>
      <c r="F1190" s="1318">
        <v>13.716112540768162</v>
      </c>
    </row>
    <row r="1191" spans="1:6" ht="12" customHeight="1">
      <c r="A1191" s="1313" t="s">
        <v>5974</v>
      </c>
      <c r="B1191" s="1314" t="s">
        <v>6345</v>
      </c>
      <c r="C1191" s="1314" t="s">
        <v>6254</v>
      </c>
      <c r="D1191" s="1313">
        <v>20</v>
      </c>
      <c r="E1191" s="1313" t="s">
        <v>5919</v>
      </c>
      <c r="F1191" s="1318">
        <v>21.568127841777955</v>
      </c>
    </row>
    <row r="1192" spans="1:6" ht="12" customHeight="1">
      <c r="A1192" s="1313" t="s">
        <v>5956</v>
      </c>
      <c r="B1192" s="1314" t="s">
        <v>6347</v>
      </c>
      <c r="C1192" s="1314" t="s">
        <v>6283</v>
      </c>
      <c r="D1192" s="1313">
        <v>80</v>
      </c>
      <c r="E1192" s="1313" t="s">
        <v>5919</v>
      </c>
      <c r="F1192" s="1318">
        <v>9.5822753423547518</v>
      </c>
    </row>
    <row r="1193" spans="1:6" ht="12" customHeight="1">
      <c r="A1193" s="1313" t="s">
        <v>5958</v>
      </c>
      <c r="B1193" s="1314" t="s">
        <v>6348</v>
      </c>
      <c r="C1193" s="1314" t="s">
        <v>6284</v>
      </c>
      <c r="D1193" s="1313">
        <v>80</v>
      </c>
      <c r="E1193" s="1313" t="s">
        <v>5919</v>
      </c>
      <c r="F1193" s="1318">
        <v>9.5511948072762234</v>
      </c>
    </row>
    <row r="1194" spans="1:6" ht="12" customHeight="1">
      <c r="A1194" s="1313" t="s">
        <v>5930</v>
      </c>
      <c r="B1194" s="1314" t="s">
        <v>6349</v>
      </c>
      <c r="C1194" s="1314" t="s">
        <v>4132</v>
      </c>
      <c r="D1194" s="1313">
        <v>40</v>
      </c>
      <c r="E1194" s="1313" t="s">
        <v>5919</v>
      </c>
      <c r="F1194" s="1318">
        <v>10.866598882261776</v>
      </c>
    </row>
    <row r="1195" spans="1:6" ht="12" customHeight="1">
      <c r="A1195" s="1313" t="s">
        <v>5932</v>
      </c>
      <c r="B1195" s="1314" t="s">
        <v>6350</v>
      </c>
      <c r="C1195" s="1314" t="s">
        <v>1883</v>
      </c>
      <c r="D1195" s="1313">
        <v>40</v>
      </c>
      <c r="E1195" s="1313" t="s">
        <v>5919</v>
      </c>
      <c r="F1195" s="1318">
        <v>10.871685672720448</v>
      </c>
    </row>
    <row r="1196" spans="1:6" ht="12" customHeight="1">
      <c r="A1196" s="1313" t="s">
        <v>5954</v>
      </c>
      <c r="B1196" s="1314" t="s">
        <v>6662</v>
      </c>
      <c r="C1196" s="1314" t="s">
        <v>880</v>
      </c>
      <c r="D1196" s="1313">
        <v>50</v>
      </c>
      <c r="E1196" s="1313" t="s">
        <v>5919</v>
      </c>
      <c r="F1196" s="1318">
        <v>16.11406328945619</v>
      </c>
    </row>
    <row r="1197" spans="1:6" ht="12" customHeight="1">
      <c r="A1197" s="1313" t="s">
        <v>5952</v>
      </c>
      <c r="B1197" s="1314" t="s">
        <v>6663</v>
      </c>
      <c r="C1197" s="1314" t="s">
        <v>5623</v>
      </c>
      <c r="D1197" s="1313">
        <v>50</v>
      </c>
      <c r="E1197" s="1313" t="s">
        <v>5919</v>
      </c>
      <c r="F1197" s="1318">
        <v>15.816066487226706</v>
      </c>
    </row>
    <row r="1198" spans="1:6" ht="12" customHeight="1">
      <c r="A1198" s="1313" t="s">
        <v>5924</v>
      </c>
      <c r="B1198" s="1314" t="s">
        <v>6670</v>
      </c>
      <c r="C1198" s="1314" t="s">
        <v>6697</v>
      </c>
      <c r="D1198" s="1313">
        <v>20</v>
      </c>
      <c r="E1198" s="1313" t="s">
        <v>5919</v>
      </c>
      <c r="F1198" s="1318">
        <v>23.541853702862337</v>
      </c>
    </row>
    <row r="1199" spans="1:6" ht="12" customHeight="1">
      <c r="A1199" s="1313" t="s">
        <v>5926</v>
      </c>
      <c r="B1199" s="1314" t="s">
        <v>6672</v>
      </c>
      <c r="C1199" s="1314" t="s">
        <v>6698</v>
      </c>
      <c r="D1199" s="1313">
        <v>20</v>
      </c>
      <c r="E1199" s="1313" t="s">
        <v>5919</v>
      </c>
      <c r="F1199" s="1318">
        <v>23.691520000000001</v>
      </c>
    </row>
    <row r="1200" spans="1:6" ht="12" customHeight="1">
      <c r="A1200" s="1313" t="s">
        <v>5942</v>
      </c>
      <c r="B1200" s="1314" t="s">
        <v>6500</v>
      </c>
      <c r="C1200" s="1314" t="s">
        <v>6501</v>
      </c>
      <c r="D1200" s="1313">
        <v>40</v>
      </c>
      <c r="E1200" s="1313" t="s">
        <v>5919</v>
      </c>
      <c r="F1200" s="1318">
        <v>13.290269688710371</v>
      </c>
    </row>
    <row r="1201" spans="1:6" ht="12" customHeight="1">
      <c r="A1201" s="1313" t="s">
        <v>5946</v>
      </c>
      <c r="B1201" s="1314" t="s">
        <v>6502</v>
      </c>
      <c r="C1201" s="1314" t="s">
        <v>6501</v>
      </c>
      <c r="D1201" s="1313">
        <v>40</v>
      </c>
      <c r="E1201" s="1313" t="s">
        <v>5919</v>
      </c>
      <c r="F1201" s="1318">
        <v>13.454385855108747</v>
      </c>
    </row>
    <row r="1202" spans="1:6" ht="12" customHeight="1">
      <c r="A1202" s="1313" t="s">
        <v>5944</v>
      </c>
      <c r="B1202" s="1314" t="s">
        <v>6667</v>
      </c>
      <c r="C1202" s="1314" t="s">
        <v>6483</v>
      </c>
      <c r="D1202" s="1313">
        <v>40</v>
      </c>
      <c r="E1202" s="1313" t="s">
        <v>5919</v>
      </c>
      <c r="F1202" s="1318">
        <v>13.197628407194511</v>
      </c>
    </row>
    <row r="1203" spans="1:6" ht="12" customHeight="1">
      <c r="A1203" s="1313" t="s">
        <v>5948</v>
      </c>
      <c r="B1203" s="1314" t="s">
        <v>6671</v>
      </c>
      <c r="C1203" s="1314" t="s">
        <v>6483</v>
      </c>
      <c r="D1203" s="1313">
        <v>40</v>
      </c>
      <c r="E1203" s="1313" t="s">
        <v>5919</v>
      </c>
      <c r="F1203" s="1318">
        <v>11.922635220125787</v>
      </c>
    </row>
    <row r="1204" spans="1:6" ht="12" customHeight="1">
      <c r="A1204" s="1313" t="s">
        <v>5950</v>
      </c>
      <c r="B1204" s="1314" t="s">
        <v>6673</v>
      </c>
      <c r="C1204" s="1314" t="s">
        <v>6501</v>
      </c>
      <c r="D1204" s="1313">
        <v>40</v>
      </c>
      <c r="E1204" s="1313" t="s">
        <v>5919</v>
      </c>
      <c r="F1204" s="1318">
        <v>11.900943856794141</v>
      </c>
    </row>
    <row r="1205" spans="1:6" ht="12" customHeight="1">
      <c r="A1205" s="1313" t="s">
        <v>6754</v>
      </c>
      <c r="B1205" s="1314" t="s">
        <v>6755</v>
      </c>
      <c r="C1205" s="1314" t="s">
        <v>1930</v>
      </c>
      <c r="D1205" s="1313">
        <v>30</v>
      </c>
      <c r="E1205" s="1313" t="s">
        <v>5919</v>
      </c>
      <c r="F1205" s="1318">
        <v>20.476701646090532</v>
      </c>
    </row>
    <row r="1206" spans="1:6" ht="12" customHeight="1">
      <c r="A1206" s="1313" t="s">
        <v>6756</v>
      </c>
      <c r="B1206" s="1314" t="s">
        <v>6757</v>
      </c>
      <c r="C1206" s="1314" t="s">
        <v>4622</v>
      </c>
      <c r="D1206" s="1313">
        <v>30</v>
      </c>
      <c r="E1206" s="1313" t="s">
        <v>5919</v>
      </c>
      <c r="F1206" s="1318">
        <v>21.739848569826137</v>
      </c>
    </row>
    <row r="1207" spans="1:6" ht="12" customHeight="1">
      <c r="A1207" s="1313" t="s">
        <v>6684</v>
      </c>
      <c r="B1207" s="1314" t="s">
        <v>7033</v>
      </c>
      <c r="C1207" s="1314" t="s">
        <v>7037</v>
      </c>
      <c r="D1207" s="1313">
        <v>300</v>
      </c>
      <c r="E1207" s="1313" t="s">
        <v>5919</v>
      </c>
      <c r="F1207" s="1318">
        <v>4.0305999999999997</v>
      </c>
    </row>
    <row r="1208" spans="1:6" ht="12" customHeight="1">
      <c r="A1208" s="1313" t="s">
        <v>7035</v>
      </c>
      <c r="B1208" s="1314" t="s">
        <v>7036</v>
      </c>
      <c r="C1208" s="1314" t="s">
        <v>7038</v>
      </c>
      <c r="D1208" s="1313">
        <v>150</v>
      </c>
      <c r="E1208" s="1313" t="s">
        <v>5919</v>
      </c>
      <c r="F1208" s="1318">
        <v>20.53</v>
      </c>
    </row>
    <row r="1209" spans="1:6" ht="12" customHeight="1">
      <c r="A1209" s="1313" t="s">
        <v>6693</v>
      </c>
      <c r="B1209" s="1314" t="s">
        <v>7032</v>
      </c>
      <c r="C1209" s="1314" t="s">
        <v>7039</v>
      </c>
      <c r="D1209" s="1313">
        <v>50</v>
      </c>
      <c r="E1209" s="1313" t="s">
        <v>5919</v>
      </c>
      <c r="F1209" s="1318">
        <v>0</v>
      </c>
    </row>
    <row r="1210" spans="1:6" ht="12" customHeight="1">
      <c r="A1210" s="1313" t="s">
        <v>6686</v>
      </c>
      <c r="B1210" s="1314" t="s">
        <v>7031</v>
      </c>
      <c r="C1210" s="1314" t="s">
        <v>7040</v>
      </c>
      <c r="D1210" s="1313">
        <v>50</v>
      </c>
      <c r="E1210" s="1313" t="s">
        <v>5919</v>
      </c>
      <c r="F1210" s="1318">
        <v>19.286871794871796</v>
      </c>
    </row>
    <row r="1211" spans="1:6" ht="12" customHeight="1">
      <c r="A1211" s="1313" t="s">
        <v>6691</v>
      </c>
      <c r="B1211" s="1314" t="s">
        <v>7034</v>
      </c>
      <c r="C1211" s="1314" t="s">
        <v>7037</v>
      </c>
      <c r="D1211" s="1313">
        <v>100</v>
      </c>
      <c r="E1211" s="1313" t="s">
        <v>5919</v>
      </c>
      <c r="F1211" s="1318">
        <v>3.6444000000000001</v>
      </c>
    </row>
    <row r="1212" spans="1:6" ht="12" customHeight="1">
      <c r="A1212" s="1313" t="s">
        <v>6688</v>
      </c>
      <c r="B1212" s="1314" t="s">
        <v>7041</v>
      </c>
      <c r="C1212" s="1314" t="s">
        <v>7045</v>
      </c>
      <c r="D1212" s="1313"/>
      <c r="E1212" s="1313" t="s">
        <v>5919</v>
      </c>
      <c r="F1212" s="1318">
        <v>36.473624999999998</v>
      </c>
    </row>
    <row r="1213" spans="1:6" ht="12" customHeight="1">
      <c r="A1213" s="1313" t="s">
        <v>6695</v>
      </c>
      <c r="B1213" s="1314" t="s">
        <v>7042</v>
      </c>
      <c r="C1213" s="1314" t="s">
        <v>7046</v>
      </c>
      <c r="D1213" s="1313"/>
      <c r="E1213" s="1313" t="s">
        <v>5919</v>
      </c>
      <c r="F1213" s="1318">
        <v>36.244777777777777</v>
      </c>
    </row>
    <row r="1214" spans="1:6" ht="12" customHeight="1">
      <c r="A1214" s="1313" t="s">
        <v>6703</v>
      </c>
      <c r="B1214" s="1314" t="s">
        <v>7043</v>
      </c>
      <c r="C1214" s="1314" t="s">
        <v>7047</v>
      </c>
      <c r="D1214" s="1313"/>
      <c r="E1214" s="1313" t="s">
        <v>5919</v>
      </c>
      <c r="F1214" s="1318">
        <v>6.0419999999999998</v>
      </c>
    </row>
    <row r="1215" spans="1:6" ht="12" customHeight="1">
      <c r="A1215" s="1313" t="s">
        <v>6705</v>
      </c>
      <c r="B1215" s="1314" t="s">
        <v>7091</v>
      </c>
      <c r="C1215" s="1314" t="s">
        <v>7037</v>
      </c>
      <c r="D1215" s="1313"/>
      <c r="E1215" s="1313" t="s">
        <v>5919</v>
      </c>
      <c r="F1215" s="1318">
        <v>0</v>
      </c>
    </row>
    <row r="1216" spans="1:6" ht="12" customHeight="1">
      <c r="A1216" s="1313" t="s">
        <v>7064</v>
      </c>
      <c r="B1216" s="1314" t="s">
        <v>7139</v>
      </c>
      <c r="C1216" s="1314" t="s">
        <v>1728</v>
      </c>
      <c r="D1216" s="1313"/>
      <c r="E1216" s="1313" t="s">
        <v>7140</v>
      </c>
      <c r="F1216" s="1318">
        <v>2.75</v>
      </c>
    </row>
    <row r="1217" spans="1:6" ht="12" customHeight="1">
      <c r="A1217" s="1313" t="s">
        <v>7076</v>
      </c>
      <c r="B1217" s="1314" t="s">
        <v>7141</v>
      </c>
      <c r="C1217" s="1314" t="s">
        <v>7168</v>
      </c>
      <c r="D1217" s="1313"/>
      <c r="E1217" s="1313" t="s">
        <v>7185</v>
      </c>
      <c r="F1217" s="1318">
        <v>5.68</v>
      </c>
    </row>
    <row r="1218" spans="1:6" ht="12" customHeight="1">
      <c r="A1218" s="1313" t="s">
        <v>7068</v>
      </c>
      <c r="B1218" s="1314" t="s">
        <v>7142</v>
      </c>
      <c r="C1218" s="1314" t="s">
        <v>7169</v>
      </c>
      <c r="D1218" s="1313"/>
      <c r="E1218" s="1313" t="s">
        <v>7185</v>
      </c>
      <c r="F1218" s="1318">
        <v>28.36</v>
      </c>
    </row>
    <row r="1219" spans="1:6" ht="12" customHeight="1">
      <c r="A1219" s="1313" t="s">
        <v>7070</v>
      </c>
      <c r="B1219" s="1314" t="s">
        <v>7143</v>
      </c>
      <c r="C1219" s="1314" t="s">
        <v>7170</v>
      </c>
      <c r="D1219" s="1313"/>
      <c r="E1219" s="1313" t="s">
        <v>7185</v>
      </c>
      <c r="F1219" s="1318">
        <v>2.75</v>
      </c>
    </row>
    <row r="1220" spans="1:6" ht="12" customHeight="1">
      <c r="A1220" s="1313" t="s">
        <v>7072</v>
      </c>
      <c r="B1220" s="1314" t="s">
        <v>7144</v>
      </c>
      <c r="C1220" s="1314" t="s">
        <v>7171</v>
      </c>
      <c r="D1220" s="1313"/>
      <c r="E1220" s="1313" t="s">
        <v>7185</v>
      </c>
      <c r="F1220" s="1318">
        <v>5.97</v>
      </c>
    </row>
    <row r="1221" spans="1:6" ht="12" customHeight="1">
      <c r="A1221" s="1313" t="s">
        <v>7080</v>
      </c>
      <c r="B1221" s="1314" t="s">
        <v>7145</v>
      </c>
      <c r="C1221" s="1314" t="s">
        <v>7172</v>
      </c>
      <c r="D1221" s="1313"/>
      <c r="E1221" s="1313" t="s">
        <v>7185</v>
      </c>
      <c r="F1221" s="1318">
        <v>1.61</v>
      </c>
    </row>
    <row r="1222" spans="1:6" ht="12" customHeight="1">
      <c r="A1222" s="1313" t="s">
        <v>7126</v>
      </c>
      <c r="B1222" s="1314" t="s">
        <v>7146</v>
      </c>
      <c r="C1222" s="1314" t="s">
        <v>7173</v>
      </c>
      <c r="D1222" s="1313"/>
      <c r="E1222" s="1313" t="s">
        <v>7185</v>
      </c>
      <c r="F1222" s="1318">
        <v>28.650000000000006</v>
      </c>
    </row>
    <row r="1223" spans="1:6" ht="12" customHeight="1">
      <c r="A1223" s="1313" t="s">
        <v>7078</v>
      </c>
      <c r="B1223" s="1314" t="s">
        <v>7147</v>
      </c>
      <c r="C1223" s="1314" t="s">
        <v>7174</v>
      </c>
      <c r="D1223" s="1313"/>
      <c r="E1223" s="1313" t="s">
        <v>7185</v>
      </c>
      <c r="F1223" s="1318">
        <v>28.650000000000002</v>
      </c>
    </row>
    <row r="1224" spans="1:6" ht="12" customHeight="1">
      <c r="A1224" s="1313" t="s">
        <v>7120</v>
      </c>
      <c r="B1224" s="1314" t="s">
        <v>7148</v>
      </c>
      <c r="C1224" s="1314" t="s">
        <v>7175</v>
      </c>
      <c r="D1224" s="1313"/>
      <c r="E1224" s="1313" t="s">
        <v>7185</v>
      </c>
      <c r="F1224" s="1318">
        <v>33.720000000000006</v>
      </c>
    </row>
    <row r="1225" spans="1:6" ht="12" customHeight="1">
      <c r="A1225" s="1313" t="s">
        <v>7122</v>
      </c>
      <c r="B1225" s="1314" t="s">
        <v>7149</v>
      </c>
      <c r="C1225" s="1314" t="s">
        <v>7176</v>
      </c>
      <c r="D1225" s="1313"/>
      <c r="E1225" s="1313" t="s">
        <v>7185</v>
      </c>
      <c r="F1225" s="1318">
        <v>7.5799874999999997</v>
      </c>
    </row>
    <row r="1226" spans="1:6" ht="12" customHeight="1">
      <c r="A1226" s="1313" t="s">
        <v>7058</v>
      </c>
      <c r="B1226" s="1314" t="s">
        <v>7150</v>
      </c>
      <c r="C1226" s="1314" t="s">
        <v>7177</v>
      </c>
      <c r="D1226" s="1313"/>
      <c r="E1226" s="1313" t="s">
        <v>7185</v>
      </c>
      <c r="F1226" s="1318">
        <v>7.5793999999999988</v>
      </c>
    </row>
    <row r="1227" spans="1:6" ht="12" customHeight="1">
      <c r="A1227" s="1313" t="s">
        <v>7060</v>
      </c>
      <c r="B1227" s="1314" t="s">
        <v>7151</v>
      </c>
      <c r="C1227" s="1314" t="s">
        <v>7178</v>
      </c>
      <c r="D1227" s="1313"/>
      <c r="E1227" s="1313" t="s">
        <v>7185</v>
      </c>
      <c r="F1227" s="1318">
        <v>12.726158974358974</v>
      </c>
    </row>
    <row r="1228" spans="1:6" ht="12" customHeight="1">
      <c r="A1228" s="1313" t="s">
        <v>7062</v>
      </c>
      <c r="B1228" s="1314" t="s">
        <v>7152</v>
      </c>
      <c r="C1228" s="1314" t="s">
        <v>7179</v>
      </c>
      <c r="D1228" s="1313"/>
      <c r="E1228" s="1313" t="s">
        <v>7185</v>
      </c>
      <c r="F1228" s="1318">
        <v>6.9962199999999992</v>
      </c>
    </row>
    <row r="1229" spans="1:6" ht="12" customHeight="1">
      <c r="A1229" s="1313" t="s">
        <v>7066</v>
      </c>
      <c r="B1229" s="1314" t="s">
        <v>7153</v>
      </c>
      <c r="C1229" s="1314" t="s">
        <v>7180</v>
      </c>
      <c r="D1229" s="1313"/>
      <c r="E1229" s="1313" t="s">
        <v>7185</v>
      </c>
      <c r="F1229" s="1318">
        <v>0.68</v>
      </c>
    </row>
    <row r="1230" spans="1:6" ht="12" customHeight="1">
      <c r="A1230" s="1313" t="s">
        <v>7124</v>
      </c>
      <c r="B1230" s="1314" t="s">
        <v>7154</v>
      </c>
      <c r="C1230" s="1314" t="s">
        <v>7181</v>
      </c>
      <c r="D1230" s="1313"/>
      <c r="E1230" s="1313" t="s">
        <v>7185</v>
      </c>
      <c r="F1230" s="1318">
        <v>2.2501599999999997</v>
      </c>
    </row>
    <row r="1231" spans="1:6" ht="12" customHeight="1">
      <c r="A1231" s="1313" t="s">
        <v>7074</v>
      </c>
      <c r="B1231" s="1314" t="s">
        <v>7155</v>
      </c>
      <c r="C1231" s="1314" t="s">
        <v>7182</v>
      </c>
      <c r="D1231" s="1313"/>
      <c r="E1231" s="1313" t="s">
        <v>7185</v>
      </c>
      <c r="F1231" s="1318">
        <v>2.2507000000000001</v>
      </c>
    </row>
    <row r="1232" spans="1:6" ht="12" customHeight="1">
      <c r="A1232" s="1313" t="s">
        <v>7084</v>
      </c>
      <c r="B1232" s="1314" t="s">
        <v>7156</v>
      </c>
      <c r="C1232" s="1314" t="s">
        <v>7175</v>
      </c>
      <c r="D1232" s="1313"/>
      <c r="E1232" s="1313" t="s">
        <v>7185</v>
      </c>
      <c r="F1232" s="1318">
        <v>29.572500000000002</v>
      </c>
    </row>
    <row r="1233" spans="1:6" ht="12" customHeight="1">
      <c r="A1233" s="1313" t="s">
        <v>7082</v>
      </c>
      <c r="B1233" s="1314" t="s">
        <v>7157</v>
      </c>
      <c r="C1233" s="1314" t="s">
        <v>7183</v>
      </c>
      <c r="D1233" s="1313"/>
      <c r="E1233" s="1313" t="s">
        <v>7185</v>
      </c>
      <c r="F1233" s="1318">
        <v>24.202745454545454</v>
      </c>
    </row>
    <row r="1234" spans="1:6" ht="12" customHeight="1">
      <c r="A1234" s="1313" t="s">
        <v>7158</v>
      </c>
      <c r="B1234" s="1314" t="s">
        <v>7159</v>
      </c>
      <c r="C1234" s="1314" t="s">
        <v>7179</v>
      </c>
      <c r="D1234" s="1313"/>
      <c r="E1234" s="1313" t="s">
        <v>7185</v>
      </c>
      <c r="F1234" s="1318">
        <v>6.9996666666666671</v>
      </c>
    </row>
    <row r="1235" spans="1:6" ht="12" customHeight="1">
      <c r="A1235" s="1313" t="s">
        <v>7160</v>
      </c>
      <c r="B1235" s="1314" t="s">
        <v>7161</v>
      </c>
      <c r="C1235" s="1314" t="s">
        <v>7184</v>
      </c>
      <c r="D1235" s="1313"/>
      <c r="E1235" s="1313" t="s">
        <v>7185</v>
      </c>
      <c r="F1235" s="1318">
        <v>6.7</v>
      </c>
    </row>
    <row r="1236" spans="1:6" ht="12" customHeight="1">
      <c r="A1236" s="1313" t="s">
        <v>7188</v>
      </c>
      <c r="B1236" s="1314" t="s">
        <v>7189</v>
      </c>
      <c r="C1236" s="1314" t="s">
        <v>7190</v>
      </c>
      <c r="D1236" s="1313"/>
      <c r="E1236" s="1313" t="s">
        <v>7185</v>
      </c>
      <c r="F1236" s="1318">
        <v>6.6999000000000004</v>
      </c>
    </row>
    <row r="1237" spans="1:6" ht="12" customHeight="1">
      <c r="A1237" s="1313" t="s">
        <v>7191</v>
      </c>
      <c r="B1237" s="1314" t="s">
        <v>7192</v>
      </c>
      <c r="C1237" s="1314" t="s">
        <v>7195</v>
      </c>
      <c r="D1237" s="1313"/>
      <c r="E1237" s="1313" t="s">
        <v>7185</v>
      </c>
      <c r="F1237" s="1318">
        <v>24.2102</v>
      </c>
    </row>
    <row r="1238" spans="1:6" ht="12" customHeight="1">
      <c r="A1238" s="1313" t="s">
        <v>7204</v>
      </c>
      <c r="B1238" s="1314" t="s">
        <v>7205</v>
      </c>
      <c r="C1238" s="1314" t="s">
        <v>7206</v>
      </c>
      <c r="D1238" s="1313"/>
      <c r="E1238" s="1313" t="s">
        <v>7208</v>
      </c>
      <c r="F1238" s="1318">
        <v>6.61</v>
      </c>
    </row>
    <row r="1239" spans="1:6" ht="12" customHeight="1">
      <c r="A1239" s="1313" t="s">
        <v>7202</v>
      </c>
      <c r="B1239" s="1314" t="s">
        <v>7203</v>
      </c>
      <c r="C1239" s="1314" t="s">
        <v>7207</v>
      </c>
      <c r="D1239" s="1313"/>
      <c r="E1239" s="1313" t="s">
        <v>7208</v>
      </c>
      <c r="F1239" s="1318">
        <v>6.62</v>
      </c>
    </row>
    <row r="1240" spans="1:6" ht="12" customHeight="1">
      <c r="A1240" s="1313" t="s">
        <v>7322</v>
      </c>
      <c r="B1240" s="1314" t="s">
        <v>7323</v>
      </c>
      <c r="C1240" s="1314" t="s">
        <v>7330</v>
      </c>
      <c r="D1240" s="1313"/>
      <c r="E1240" s="1313" t="s">
        <v>7335</v>
      </c>
      <c r="F1240" s="1318">
        <v>0</v>
      </c>
    </row>
    <row r="1241" spans="1:6" ht="12" customHeight="1">
      <c r="A1241" s="1313" t="s">
        <v>7324</v>
      </c>
      <c r="B1241" s="1314" t="s">
        <v>7325</v>
      </c>
      <c r="C1241" s="1314" t="s">
        <v>7331</v>
      </c>
      <c r="D1241" s="1313"/>
      <c r="E1241" s="1313" t="s">
        <v>7335</v>
      </c>
      <c r="F1241" s="1318">
        <v>0</v>
      </c>
    </row>
    <row r="1242" spans="1:6" ht="12" customHeight="1">
      <c r="A1242" s="1313" t="s">
        <v>7326</v>
      </c>
      <c r="B1242" s="1314" t="s">
        <v>7327</v>
      </c>
      <c r="C1242" s="1314" t="s">
        <v>7332</v>
      </c>
      <c r="D1242" s="1313"/>
      <c r="E1242" s="1313" t="s">
        <v>7335</v>
      </c>
      <c r="F1242" s="1318">
        <v>176.57035714285715</v>
      </c>
    </row>
    <row r="1243" spans="1:6" ht="12" customHeight="1">
      <c r="A1243" s="1313" t="s">
        <v>7328</v>
      </c>
      <c r="B1243" s="1314" t="s">
        <v>7329</v>
      </c>
      <c r="C1243" s="1314" t="s">
        <v>7333</v>
      </c>
      <c r="D1243" s="1313"/>
      <c r="E1243" s="1313" t="s">
        <v>7335</v>
      </c>
      <c r="F1243" s="1318">
        <v>177.41285714285715</v>
      </c>
    </row>
    <row r="1244" spans="1:6" ht="12" customHeight="1">
      <c r="A1244" s="1313" t="s">
        <v>7345</v>
      </c>
      <c r="B1244" s="1314" t="s">
        <v>7368</v>
      </c>
      <c r="C1244" s="1314" t="s">
        <v>1039</v>
      </c>
      <c r="D1244" s="1313"/>
      <c r="E1244" s="1313" t="s">
        <v>7334</v>
      </c>
      <c r="F1244" s="1318">
        <v>1.2</v>
      </c>
    </row>
    <row r="1245" spans="1:6" ht="12" customHeight="1">
      <c r="A1245" s="1313" t="s">
        <v>7348</v>
      </c>
      <c r="B1245" s="1314" t="s">
        <v>7369</v>
      </c>
      <c r="C1245" s="1314" t="s">
        <v>5188</v>
      </c>
      <c r="D1245" s="1313"/>
      <c r="E1245" s="1313" t="s">
        <v>7334</v>
      </c>
      <c r="F1245" s="1318">
        <v>1.2</v>
      </c>
    </row>
    <row r="1246" spans="1:6" ht="12" customHeight="1">
      <c r="A1246" s="1313" t="s">
        <v>7349</v>
      </c>
      <c r="B1246" s="1314" t="s">
        <v>7370</v>
      </c>
      <c r="C1246" s="1314" t="s">
        <v>7372</v>
      </c>
      <c r="D1246" s="1313"/>
      <c r="E1246" s="1313" t="s">
        <v>7334</v>
      </c>
      <c r="F1246" s="1318">
        <v>14.610221666666668</v>
      </c>
    </row>
    <row r="1247" spans="1:6" ht="12" customHeight="1">
      <c r="A1247" s="1313" t="s">
        <v>7344</v>
      </c>
      <c r="B1247" s="1314" t="s">
        <v>7371</v>
      </c>
      <c r="C1247" s="1314" t="s">
        <v>7038</v>
      </c>
      <c r="D1247" s="1313"/>
      <c r="E1247" s="1313" t="s">
        <v>7334</v>
      </c>
      <c r="F1247" s="1318">
        <v>9.5</v>
      </c>
    </row>
    <row r="1248" spans="1:6" ht="12" customHeight="1">
      <c r="A1248" s="1313" t="s">
        <v>7358</v>
      </c>
      <c r="B1248" s="1314" t="s">
        <v>7359</v>
      </c>
      <c r="C1248" s="1314" t="s">
        <v>7399</v>
      </c>
      <c r="D1248" s="1313"/>
      <c r="E1248" s="1313" t="s">
        <v>7334</v>
      </c>
      <c r="F1248" s="1318">
        <v>28.791648544931245</v>
      </c>
    </row>
    <row r="1249" spans="1:6" ht="12" customHeight="1">
      <c r="A1249" s="1313" t="s">
        <v>7360</v>
      </c>
      <c r="B1249" s="1314" t="s">
        <v>7361</v>
      </c>
      <c r="C1249" s="1314" t="s">
        <v>2532</v>
      </c>
      <c r="D1249" s="1313"/>
      <c r="E1249" s="1313" t="s">
        <v>7334</v>
      </c>
      <c r="F1249" s="1318">
        <v>28.995583615645213</v>
      </c>
    </row>
    <row r="1250" spans="1:6" ht="12" customHeight="1">
      <c r="A1250" s="1313" t="s">
        <v>7362</v>
      </c>
      <c r="B1250" s="1314" t="s">
        <v>7363</v>
      </c>
      <c r="C1250" s="1314" t="s">
        <v>7400</v>
      </c>
      <c r="D1250" s="1313"/>
      <c r="E1250" s="1313" t="s">
        <v>7334</v>
      </c>
      <c r="F1250" s="1318">
        <v>8.3570250829952037</v>
      </c>
    </row>
    <row r="1251" spans="1:6" ht="12" customHeight="1">
      <c r="A1251" s="1313" t="s">
        <v>7364</v>
      </c>
      <c r="B1251" s="1314" t="s">
        <v>7365</v>
      </c>
      <c r="C1251" s="1314" t="s">
        <v>7401</v>
      </c>
      <c r="D1251" s="1313"/>
      <c r="E1251" s="1313" t="s">
        <v>7334</v>
      </c>
      <c r="F1251" s="1318">
        <v>8.4156965704320879</v>
      </c>
    </row>
    <row r="1252" spans="1:6" ht="12" customHeight="1">
      <c r="A1252" s="1313" t="s">
        <v>7347</v>
      </c>
      <c r="B1252" s="1314" t="s">
        <v>7407</v>
      </c>
      <c r="C1252" s="1314" t="s">
        <v>7410</v>
      </c>
      <c r="D1252" s="1313"/>
      <c r="E1252" s="1313" t="s">
        <v>7413</v>
      </c>
      <c r="F1252" s="1318">
        <v>32.640151924375424</v>
      </c>
    </row>
    <row r="1253" spans="1:6" ht="12" customHeight="1">
      <c r="A1253" s="1313" t="s">
        <v>7346</v>
      </c>
      <c r="B1253" s="1314" t="s">
        <v>7408</v>
      </c>
      <c r="C1253" s="1314" t="s">
        <v>7411</v>
      </c>
      <c r="D1253" s="1313"/>
      <c r="E1253" s="1313" t="s">
        <v>7334</v>
      </c>
      <c r="F1253" s="1318">
        <v>33.799999999999997</v>
      </c>
    </row>
    <row r="1254" spans="1:6" ht="12" customHeight="1">
      <c r="A1254" s="1313" t="s">
        <v>7376</v>
      </c>
      <c r="B1254" s="1314" t="s">
        <v>7409</v>
      </c>
      <c r="C1254" s="1314" t="s">
        <v>7412</v>
      </c>
      <c r="D1254" s="1313"/>
      <c r="E1254" s="1313" t="s">
        <v>7334</v>
      </c>
      <c r="F1254" s="1318">
        <v>36.044195639363586</v>
      </c>
    </row>
    <row r="1255" spans="1:6" ht="12" customHeight="1">
      <c r="A1255" s="1313" t="s">
        <v>7366</v>
      </c>
      <c r="B1255" s="1314" t="s">
        <v>7404</v>
      </c>
      <c r="C1255" s="1314" t="s">
        <v>7415</v>
      </c>
      <c r="D1255" s="1313"/>
      <c r="E1255" s="1313" t="s">
        <v>7334</v>
      </c>
      <c r="F1255" s="1318">
        <v>17.724513675058866</v>
      </c>
    </row>
    <row r="1256" spans="1:6" ht="12" customHeight="1">
      <c r="A1256" s="1313" t="s">
        <v>7385</v>
      </c>
      <c r="B1256" s="1314" t="s">
        <v>7405</v>
      </c>
      <c r="C1256" s="1314" t="s">
        <v>7414</v>
      </c>
      <c r="D1256" s="1313"/>
      <c r="E1256" s="1313" t="s">
        <v>7334</v>
      </c>
      <c r="F1256" s="1318">
        <v>10.038896889842194</v>
      </c>
    </row>
    <row r="1257" spans="1:6" ht="12" customHeight="1">
      <c r="A1257" s="1313" t="s">
        <v>7386</v>
      </c>
      <c r="B1257" s="1314" t="s">
        <v>7406</v>
      </c>
      <c r="C1257" s="1314" t="s">
        <v>7416</v>
      </c>
      <c r="D1257" s="1313"/>
      <c r="E1257" s="1313" t="s">
        <v>7334</v>
      </c>
      <c r="F1257" s="1318">
        <v>9.9703633022335314</v>
      </c>
    </row>
    <row r="1258" spans="1:6" ht="12" customHeight="1">
      <c r="A1258" s="1313" t="s">
        <v>7387</v>
      </c>
      <c r="B1258" s="1314" t="s">
        <v>7418</v>
      </c>
      <c r="C1258" s="1314" t="s">
        <v>7429</v>
      </c>
      <c r="D1258" s="1313"/>
      <c r="E1258" s="1313" t="s">
        <v>7334</v>
      </c>
      <c r="F1258" s="1318">
        <v>23.844659685863874</v>
      </c>
    </row>
    <row r="1259" spans="1:6" ht="12" customHeight="1">
      <c r="A1259" s="1313" t="s">
        <v>7388</v>
      </c>
      <c r="B1259" s="1314" t="s">
        <v>7419</v>
      </c>
      <c r="C1259" s="1314" t="s">
        <v>7430</v>
      </c>
      <c r="D1259" s="1313"/>
      <c r="E1259" s="1313" t="s">
        <v>7334</v>
      </c>
      <c r="F1259" s="1318">
        <v>23.855977241273255</v>
      </c>
    </row>
    <row r="1260" spans="1:6" ht="12" customHeight="1">
      <c r="A1260" s="1313" t="s">
        <v>7389</v>
      </c>
      <c r="B1260" s="1314" t="s">
        <v>7420</v>
      </c>
      <c r="C1260" s="1314" t="s">
        <v>7429</v>
      </c>
      <c r="D1260" s="1313"/>
      <c r="E1260" s="1313" t="s">
        <v>7334</v>
      </c>
      <c r="F1260" s="1318">
        <v>30.459186155285316</v>
      </c>
    </row>
    <row r="1261" spans="1:6" ht="12" customHeight="1">
      <c r="A1261" s="1313" t="s">
        <v>7390</v>
      </c>
      <c r="B1261" s="1314" t="s">
        <v>7421</v>
      </c>
      <c r="C1261" s="1314" t="s">
        <v>7429</v>
      </c>
      <c r="D1261" s="1313"/>
      <c r="E1261" s="1313" t="s">
        <v>7334</v>
      </c>
      <c r="F1261" s="1318">
        <v>29.856199896960334</v>
      </c>
    </row>
    <row r="1262" spans="1:6" ht="12" customHeight="1">
      <c r="A1262" s="1313" t="s">
        <v>7391</v>
      </c>
      <c r="B1262" s="1314" t="s">
        <v>7422</v>
      </c>
      <c r="C1262" s="1314" t="s">
        <v>7430</v>
      </c>
      <c r="D1262" s="1313"/>
      <c r="E1262" s="1313" t="s">
        <v>7334</v>
      </c>
      <c r="F1262" s="1318">
        <v>30.302946876044103</v>
      </c>
    </row>
    <row r="1263" spans="1:6" ht="12" customHeight="1">
      <c r="A1263" s="1313" t="s">
        <v>7393</v>
      </c>
      <c r="B1263" s="1314" t="s">
        <v>7423</v>
      </c>
      <c r="C1263" s="1314" t="s">
        <v>7430</v>
      </c>
      <c r="D1263" s="1313"/>
      <c r="E1263" s="1313" t="s">
        <v>7334</v>
      </c>
      <c r="F1263" s="1318">
        <v>23.022933471663862</v>
      </c>
    </row>
    <row r="1264" spans="1:6" ht="12" customHeight="1">
      <c r="A1264" s="1313" t="s">
        <v>7394</v>
      </c>
      <c r="B1264" s="1314" t="s">
        <v>7424</v>
      </c>
      <c r="C1264" s="1314" t="s">
        <v>1929</v>
      </c>
      <c r="D1264" s="1313"/>
      <c r="E1264" s="1313" t="s">
        <v>7334</v>
      </c>
      <c r="F1264" s="1318">
        <v>23.377236336336338</v>
      </c>
    </row>
    <row r="1265" spans="1:6" ht="12" customHeight="1">
      <c r="A1265" s="1313" t="s">
        <v>7395</v>
      </c>
      <c r="B1265" s="1314" t="s">
        <v>7425</v>
      </c>
      <c r="C1265" s="1314" t="s">
        <v>7431</v>
      </c>
      <c r="D1265" s="1313"/>
      <c r="E1265" s="1313" t="s">
        <v>7334</v>
      </c>
      <c r="F1265" s="1318">
        <v>23.588551868802444</v>
      </c>
    </row>
    <row r="1266" spans="1:6" ht="12" customHeight="1">
      <c r="A1266" s="1313" t="s">
        <v>7396</v>
      </c>
      <c r="B1266" s="1314" t="s">
        <v>7426</v>
      </c>
      <c r="C1266" s="1314" t="s">
        <v>7432</v>
      </c>
      <c r="D1266" s="1313"/>
      <c r="E1266" s="1313" t="s">
        <v>7334</v>
      </c>
      <c r="F1266" s="1318">
        <v>28.336556779523733</v>
      </c>
    </row>
    <row r="1267" spans="1:6" ht="12" customHeight="1">
      <c r="A1267" s="1313" t="s">
        <v>7397</v>
      </c>
      <c r="B1267" s="1314" t="s">
        <v>7427</v>
      </c>
      <c r="C1267" s="1314" t="s">
        <v>7432</v>
      </c>
      <c r="D1267" s="1313"/>
      <c r="E1267" s="1313" t="s">
        <v>7334</v>
      </c>
      <c r="F1267" s="1318">
        <v>28.344685714285713</v>
      </c>
    </row>
    <row r="1268" spans="1:6" ht="12" customHeight="1">
      <c r="A1268" s="1313" t="s">
        <v>7398</v>
      </c>
      <c r="B1268" s="1314" t="s">
        <v>7428</v>
      </c>
      <c r="C1268" s="1314" t="s">
        <v>7433</v>
      </c>
      <c r="D1268" s="1313"/>
      <c r="E1268" s="1313" t="s">
        <v>7334</v>
      </c>
      <c r="F1268" s="1318">
        <v>3.9557059798479388</v>
      </c>
    </row>
    <row r="1269" spans="1:6" ht="12" customHeight="1">
      <c r="A1269" s="1313" t="s">
        <v>7434</v>
      </c>
      <c r="B1269" s="1314" t="s">
        <v>7435</v>
      </c>
      <c r="C1269" s="1314" t="s">
        <v>7437</v>
      </c>
      <c r="D1269" s="1313"/>
      <c r="E1269" s="1313" t="s">
        <v>7436</v>
      </c>
      <c r="F1269" s="1318">
        <v>1.08</v>
      </c>
    </row>
    <row r="1270" spans="1:6" ht="12" customHeight="1">
      <c r="A1270" s="1313" t="s">
        <v>7484</v>
      </c>
      <c r="B1270" s="1314" t="s">
        <v>7485</v>
      </c>
      <c r="C1270" s="1314" t="s">
        <v>7612</v>
      </c>
      <c r="D1270" s="1313"/>
      <c r="E1270" s="1313" t="s">
        <v>7652</v>
      </c>
      <c r="F1270" s="1318">
        <v>11.22</v>
      </c>
    </row>
    <row r="1271" spans="1:6" ht="12" customHeight="1">
      <c r="A1271" s="1313" t="s">
        <v>7460</v>
      </c>
      <c r="B1271" s="1314" t="s">
        <v>7461</v>
      </c>
      <c r="C1271" s="1314" t="s">
        <v>7613</v>
      </c>
      <c r="D1271" s="1313"/>
      <c r="E1271" s="1313" t="s">
        <v>7334</v>
      </c>
      <c r="F1271" s="1318">
        <v>9.36</v>
      </c>
    </row>
    <row r="1272" spans="1:6" ht="12" customHeight="1">
      <c r="A1272" s="1313" t="s">
        <v>7472</v>
      </c>
      <c r="B1272" s="1314" t="s">
        <v>7473</v>
      </c>
      <c r="C1272" s="1314" t="s">
        <v>7614</v>
      </c>
      <c r="D1272" s="1313"/>
      <c r="E1272" s="1313" t="s">
        <v>7334</v>
      </c>
      <c r="F1272" s="1318">
        <v>5.34</v>
      </c>
    </row>
    <row r="1273" spans="1:6" ht="12" customHeight="1">
      <c r="A1273" s="1313" t="s">
        <v>7478</v>
      </c>
      <c r="B1273" s="1314" t="s">
        <v>7479</v>
      </c>
      <c r="C1273" s="1314" t="s">
        <v>7615</v>
      </c>
      <c r="D1273" s="1313"/>
      <c r="E1273" s="1313" t="s">
        <v>7334</v>
      </c>
      <c r="F1273" s="1318">
        <v>17.739999999999998</v>
      </c>
    </row>
    <row r="1274" spans="1:6" ht="12" customHeight="1">
      <c r="A1274" s="1313" t="s">
        <v>7482</v>
      </c>
      <c r="B1274" s="1314" t="s">
        <v>7483</v>
      </c>
      <c r="C1274" s="1314" t="s">
        <v>7616</v>
      </c>
      <c r="D1274" s="1313"/>
      <c r="E1274" s="1313" t="s">
        <v>7334</v>
      </c>
      <c r="F1274" s="1318">
        <v>20.759999999999998</v>
      </c>
    </row>
    <row r="1275" spans="1:6" ht="12" customHeight="1">
      <c r="A1275" s="1313" t="s">
        <v>7476</v>
      </c>
      <c r="B1275" s="1314" t="s">
        <v>7477</v>
      </c>
      <c r="C1275" s="1314" t="s">
        <v>7617</v>
      </c>
      <c r="D1275" s="1313"/>
      <c r="E1275" s="1313" t="s">
        <v>7334</v>
      </c>
      <c r="F1275" s="1318">
        <v>19.96</v>
      </c>
    </row>
    <row r="1276" spans="1:6" ht="12" customHeight="1">
      <c r="A1276" s="1313" t="s">
        <v>7468</v>
      </c>
      <c r="B1276" s="1314" t="s">
        <v>7469</v>
      </c>
      <c r="C1276" s="1314" t="s">
        <v>7618</v>
      </c>
      <c r="D1276" s="1313"/>
      <c r="E1276" s="1313" t="s">
        <v>7334</v>
      </c>
      <c r="F1276" s="1318">
        <v>9.56</v>
      </c>
    </row>
    <row r="1277" spans="1:6" ht="12" customHeight="1">
      <c r="A1277" s="1313" t="s">
        <v>7438</v>
      </c>
      <c r="B1277" s="1314" t="s">
        <v>7439</v>
      </c>
      <c r="C1277" s="1314" t="s">
        <v>7619</v>
      </c>
      <c r="D1277" s="1313"/>
      <c r="E1277" s="1313" t="s">
        <v>7334</v>
      </c>
      <c r="F1277" s="1318">
        <v>10.0273</v>
      </c>
    </row>
    <row r="1278" spans="1:6" ht="12" customHeight="1">
      <c r="A1278" s="1313" t="s">
        <v>7470</v>
      </c>
      <c r="B1278" s="1314" t="s">
        <v>7471</v>
      </c>
      <c r="C1278" s="1314" t="s">
        <v>7621</v>
      </c>
      <c r="D1278" s="1313"/>
      <c r="E1278" s="1313" t="s">
        <v>7334</v>
      </c>
      <c r="F1278" s="1318">
        <v>5.3400055555555559</v>
      </c>
    </row>
    <row r="1279" spans="1:6" ht="12" customHeight="1">
      <c r="A1279" s="1313" t="s">
        <v>7480</v>
      </c>
      <c r="B1279" s="1314" t="s">
        <v>7481</v>
      </c>
      <c r="C1279" s="1314" t="s">
        <v>7617</v>
      </c>
      <c r="D1279" s="1313"/>
      <c r="E1279" s="1313" t="s">
        <v>7334</v>
      </c>
      <c r="F1279" s="1318">
        <v>17.739999999999998</v>
      </c>
    </row>
    <row r="1280" spans="1:6" ht="12" customHeight="1">
      <c r="A1280" s="1313" t="s">
        <v>7458</v>
      </c>
      <c r="B1280" s="1314" t="s">
        <v>7459</v>
      </c>
      <c r="C1280" s="1314" t="s">
        <v>7622</v>
      </c>
      <c r="D1280" s="1313"/>
      <c r="E1280" s="1313" t="s">
        <v>7334</v>
      </c>
      <c r="F1280" s="1318">
        <v>9.36</v>
      </c>
    </row>
    <row r="1281" spans="1:6" ht="12" customHeight="1">
      <c r="A1281" s="1313" t="s">
        <v>7466</v>
      </c>
      <c r="B1281" s="1314" t="s">
        <v>7467</v>
      </c>
      <c r="C1281" s="1314" t="s">
        <v>7623</v>
      </c>
      <c r="D1281" s="1313"/>
      <c r="E1281" s="1313" t="s">
        <v>7334</v>
      </c>
      <c r="F1281" s="1318">
        <v>9.56</v>
      </c>
    </row>
    <row r="1282" spans="1:6" ht="12" customHeight="1">
      <c r="A1282" s="1313" t="s">
        <v>7486</v>
      </c>
      <c r="B1282" s="1314" t="s">
        <v>7487</v>
      </c>
      <c r="C1282" s="1314" t="s">
        <v>7624</v>
      </c>
      <c r="D1282" s="1313"/>
      <c r="E1282" s="1313" t="s">
        <v>7334</v>
      </c>
      <c r="F1282" s="1318">
        <v>6.3</v>
      </c>
    </row>
    <row r="1283" spans="1:6" ht="12" customHeight="1">
      <c r="A1283" s="1313" t="s">
        <v>7488</v>
      </c>
      <c r="B1283" s="1314" t="s">
        <v>7489</v>
      </c>
      <c r="C1283" s="1314" t="s">
        <v>7625</v>
      </c>
      <c r="D1283" s="1313"/>
      <c r="E1283" s="1313" t="s">
        <v>7334</v>
      </c>
      <c r="F1283" s="1318">
        <v>6.3</v>
      </c>
    </row>
    <row r="1284" spans="1:6" ht="12" customHeight="1">
      <c r="A1284" s="1313" t="s">
        <v>7464</v>
      </c>
      <c r="B1284" s="1314" t="s">
        <v>7465</v>
      </c>
      <c r="C1284" s="1314" t="s">
        <v>7613</v>
      </c>
      <c r="D1284" s="1313"/>
      <c r="E1284" s="1313" t="s">
        <v>7334</v>
      </c>
      <c r="F1284" s="1318">
        <v>23.36</v>
      </c>
    </row>
    <row r="1285" spans="1:6" ht="12" customHeight="1">
      <c r="A1285" s="1313" t="s">
        <v>7474</v>
      </c>
      <c r="B1285" s="1314" t="s">
        <v>7475</v>
      </c>
      <c r="C1285" s="1314" t="s">
        <v>7615</v>
      </c>
      <c r="D1285" s="1313"/>
      <c r="E1285" s="1313" t="s">
        <v>7334</v>
      </c>
      <c r="F1285" s="1318">
        <v>19.96</v>
      </c>
    </row>
    <row r="1286" spans="1:6" ht="12" customHeight="1">
      <c r="A1286" s="1313" t="s">
        <v>7502</v>
      </c>
      <c r="B1286" s="1314" t="s">
        <v>7503</v>
      </c>
      <c r="C1286" s="1314" t="s">
        <v>7626</v>
      </c>
      <c r="D1286" s="1313"/>
      <c r="E1286" s="1313" t="s">
        <v>7334</v>
      </c>
      <c r="F1286" s="1318">
        <v>41.217557971014493</v>
      </c>
    </row>
    <row r="1287" spans="1:6" ht="12" customHeight="1">
      <c r="A1287" s="1313" t="s">
        <v>7492</v>
      </c>
      <c r="B1287" s="1314" t="s">
        <v>7493</v>
      </c>
      <c r="C1287" s="1314" t="s">
        <v>7627</v>
      </c>
      <c r="D1287" s="1313"/>
      <c r="E1287" s="1313" t="s">
        <v>7334</v>
      </c>
      <c r="F1287" s="1318">
        <v>8.2579583333333346</v>
      </c>
    </row>
    <row r="1288" spans="1:6" ht="12" customHeight="1">
      <c r="A1288" s="1313" t="s">
        <v>7496</v>
      </c>
      <c r="B1288" s="1314" t="s">
        <v>7497</v>
      </c>
      <c r="C1288" s="1314" t="s">
        <v>7626</v>
      </c>
      <c r="D1288" s="1313"/>
      <c r="E1288" s="1313" t="s">
        <v>7334</v>
      </c>
      <c r="F1288" s="1318">
        <v>39.522352891156466</v>
      </c>
    </row>
    <row r="1289" spans="1:6" ht="12" customHeight="1">
      <c r="A1289" s="1313" t="s">
        <v>7498</v>
      </c>
      <c r="B1289" s="1314" t="s">
        <v>7499</v>
      </c>
      <c r="C1289" s="1314" t="s">
        <v>7626</v>
      </c>
      <c r="D1289" s="1313"/>
      <c r="E1289" s="1313" t="s">
        <v>7334</v>
      </c>
      <c r="F1289" s="1318">
        <v>17.372204166666666</v>
      </c>
    </row>
    <row r="1290" spans="1:6" ht="12" customHeight="1">
      <c r="A1290" s="1313" t="s">
        <v>7490</v>
      </c>
      <c r="B1290" s="1314" t="s">
        <v>7491</v>
      </c>
      <c r="C1290" s="1314" t="s">
        <v>7627</v>
      </c>
      <c r="D1290" s="1313"/>
      <c r="E1290" s="1313" t="s">
        <v>7334</v>
      </c>
      <c r="F1290" s="1318">
        <v>8.2744391534391539</v>
      </c>
    </row>
    <row r="1291" spans="1:6" ht="12" customHeight="1">
      <c r="A1291" s="1313" t="s">
        <v>7494</v>
      </c>
      <c r="B1291" s="1314" t="s">
        <v>7495</v>
      </c>
      <c r="C1291" s="1314" t="s">
        <v>7628</v>
      </c>
      <c r="D1291" s="1313"/>
      <c r="E1291" s="1313" t="s">
        <v>7334</v>
      </c>
      <c r="F1291" s="1318">
        <v>8.23</v>
      </c>
    </row>
    <row r="1292" spans="1:6" ht="12" customHeight="1">
      <c r="A1292" s="1313" t="s">
        <v>7500</v>
      </c>
      <c r="B1292" s="1314" t="s">
        <v>7501</v>
      </c>
      <c r="C1292" s="1314" t="s">
        <v>7628</v>
      </c>
      <c r="D1292" s="1313"/>
      <c r="E1292" s="1313" t="s">
        <v>7334</v>
      </c>
      <c r="F1292" s="1318">
        <v>8.283329365079366</v>
      </c>
    </row>
    <row r="1293" spans="1:6" ht="12" customHeight="1">
      <c r="A1293" s="1313" t="s">
        <v>7506</v>
      </c>
      <c r="B1293" s="1314" t="s">
        <v>7507</v>
      </c>
      <c r="C1293" s="1314" t="s">
        <v>7629</v>
      </c>
      <c r="D1293" s="1313"/>
      <c r="E1293" s="1313" t="s">
        <v>7334</v>
      </c>
      <c r="F1293" s="1318">
        <v>0.88</v>
      </c>
    </row>
    <row r="1294" spans="1:6" ht="12" customHeight="1">
      <c r="A1294" s="1313" t="s">
        <v>7518</v>
      </c>
      <c r="B1294" s="1314" t="s">
        <v>7519</v>
      </c>
      <c r="C1294" s="1314" t="s">
        <v>7630</v>
      </c>
      <c r="D1294" s="1313"/>
      <c r="E1294" s="1313" t="s">
        <v>7334</v>
      </c>
      <c r="F1294" s="1318">
        <v>1</v>
      </c>
    </row>
    <row r="1295" spans="1:6" ht="12" customHeight="1">
      <c r="A1295" s="1313" t="s">
        <v>7504</v>
      </c>
      <c r="B1295" s="1314" t="s">
        <v>7505</v>
      </c>
      <c r="C1295" s="1314" t="s">
        <v>7629</v>
      </c>
      <c r="D1295" s="1313"/>
      <c r="E1295" s="1313" t="s">
        <v>7334</v>
      </c>
      <c r="F1295" s="1318">
        <v>1.07</v>
      </c>
    </row>
    <row r="1296" spans="1:6" ht="12" customHeight="1">
      <c r="A1296" s="1313" t="s">
        <v>7508</v>
      </c>
      <c r="B1296" s="1314" t="s">
        <v>7509</v>
      </c>
      <c r="C1296" s="1314" t="s">
        <v>7630</v>
      </c>
      <c r="D1296" s="1313"/>
      <c r="E1296" s="1313" t="s">
        <v>7334</v>
      </c>
      <c r="F1296" s="1318">
        <v>1.4866125000000001</v>
      </c>
    </row>
    <row r="1297" spans="1:6" ht="12" customHeight="1">
      <c r="A1297" s="1313" t="s">
        <v>7510</v>
      </c>
      <c r="B1297" s="1314" t="s">
        <v>7511</v>
      </c>
      <c r="C1297" s="1314" t="s">
        <v>7630</v>
      </c>
      <c r="D1297" s="1313"/>
      <c r="E1297" s="1313" t="s">
        <v>7334</v>
      </c>
      <c r="F1297" s="1318">
        <v>2.7749999999999999</v>
      </c>
    </row>
    <row r="1298" spans="1:6" ht="12" customHeight="1">
      <c r="A1298" s="1313" t="s">
        <v>7512</v>
      </c>
      <c r="B1298" s="1314" t="s">
        <v>7513</v>
      </c>
      <c r="C1298" s="1314" t="s">
        <v>7631</v>
      </c>
      <c r="D1298" s="1313"/>
      <c r="E1298" s="1313" t="s">
        <v>7334</v>
      </c>
      <c r="F1298" s="1318">
        <v>1</v>
      </c>
    </row>
    <row r="1299" spans="1:6" ht="12" customHeight="1">
      <c r="A1299" s="1313" t="s">
        <v>7516</v>
      </c>
      <c r="B1299" s="1314" t="s">
        <v>7517</v>
      </c>
      <c r="C1299" s="1314" t="s">
        <v>7632</v>
      </c>
      <c r="D1299" s="1313"/>
      <c r="E1299" s="1313" t="s">
        <v>7334</v>
      </c>
      <c r="F1299" s="1318">
        <v>1.87</v>
      </c>
    </row>
    <row r="1300" spans="1:6" ht="12" customHeight="1">
      <c r="A1300" s="1313" t="s">
        <v>7514</v>
      </c>
      <c r="B1300" s="1314" t="s">
        <v>7515</v>
      </c>
      <c r="C1300" s="1314" t="s">
        <v>7631</v>
      </c>
      <c r="D1300" s="1313"/>
      <c r="E1300" s="1313" t="s">
        <v>7334</v>
      </c>
      <c r="F1300" s="1318">
        <v>1</v>
      </c>
    </row>
    <row r="1301" spans="1:6" ht="12" customHeight="1">
      <c r="A1301" s="1313" t="s">
        <v>7520</v>
      </c>
      <c r="B1301" s="1314" t="s">
        <v>7521</v>
      </c>
      <c r="C1301" s="1314" t="s">
        <v>7633</v>
      </c>
      <c r="D1301" s="1313"/>
      <c r="E1301" s="1313" t="s">
        <v>7334</v>
      </c>
      <c r="F1301" s="1318">
        <v>0</v>
      </c>
    </row>
    <row r="1302" spans="1:6" ht="12" customHeight="1">
      <c r="A1302" s="1313" t="s">
        <v>7522</v>
      </c>
      <c r="B1302" s="1314" t="s">
        <v>7523</v>
      </c>
      <c r="C1302" s="1314" t="s">
        <v>7634</v>
      </c>
      <c r="D1302" s="1313"/>
      <c r="E1302" s="1313" t="s">
        <v>7334</v>
      </c>
      <c r="F1302" s="1318">
        <v>0</v>
      </c>
    </row>
    <row r="1303" spans="1:6" ht="12" customHeight="1">
      <c r="A1303" s="1313" t="s">
        <v>7524</v>
      </c>
      <c r="B1303" s="1314" t="s">
        <v>7525</v>
      </c>
      <c r="C1303" s="1314" t="s">
        <v>7635</v>
      </c>
      <c r="D1303" s="1313"/>
      <c r="E1303" s="1313" t="s">
        <v>7334</v>
      </c>
      <c r="F1303" s="1318">
        <v>2.63</v>
      </c>
    </row>
    <row r="1304" spans="1:6" ht="12" customHeight="1">
      <c r="A1304" s="1313" t="s">
        <v>7531</v>
      </c>
      <c r="B1304" s="1314" t="s">
        <v>7532</v>
      </c>
      <c r="C1304" s="1314" t="s">
        <v>7635</v>
      </c>
      <c r="D1304" s="1313"/>
      <c r="E1304" s="1313" t="s">
        <v>7334</v>
      </c>
      <c r="F1304" s="1318">
        <v>4.47</v>
      </c>
    </row>
    <row r="1305" spans="1:6" ht="12" customHeight="1">
      <c r="A1305" s="1313" t="s">
        <v>7526</v>
      </c>
      <c r="B1305" s="1314" t="s">
        <v>10750</v>
      </c>
      <c r="C1305" s="1314" t="s">
        <v>7635</v>
      </c>
      <c r="D1305" s="1313"/>
      <c r="E1305" s="1313" t="s">
        <v>7334</v>
      </c>
      <c r="F1305" s="1318">
        <v>7.8199999999999994</v>
      </c>
    </row>
    <row r="1306" spans="1:6" ht="12" customHeight="1">
      <c r="A1306" s="1313" t="s">
        <v>7527</v>
      </c>
      <c r="B1306" s="1314" t="s">
        <v>7528</v>
      </c>
      <c r="C1306" s="1314" t="s">
        <v>7635</v>
      </c>
      <c r="D1306" s="1313"/>
      <c r="E1306" s="1313" t="s">
        <v>7334</v>
      </c>
      <c r="F1306" s="1318">
        <v>6.37</v>
      </c>
    </row>
    <row r="1307" spans="1:6" ht="12" customHeight="1">
      <c r="A1307" s="1313" t="s">
        <v>7529</v>
      </c>
      <c r="B1307" s="1314" t="s">
        <v>7530</v>
      </c>
      <c r="C1307" s="1314" t="s">
        <v>7635</v>
      </c>
      <c r="D1307" s="1313"/>
      <c r="E1307" s="1313" t="s">
        <v>7334</v>
      </c>
      <c r="F1307" s="1318">
        <v>5.91</v>
      </c>
    </row>
    <row r="1308" spans="1:6" ht="12" customHeight="1">
      <c r="A1308" s="1313" t="s">
        <v>7533</v>
      </c>
      <c r="B1308" s="1314" t="s">
        <v>7534</v>
      </c>
      <c r="C1308" s="1314" t="s">
        <v>7636</v>
      </c>
      <c r="D1308" s="1313"/>
      <c r="E1308" s="1313" t="s">
        <v>7334</v>
      </c>
      <c r="F1308" s="1318">
        <v>1.27</v>
      </c>
    </row>
    <row r="1309" spans="1:6" ht="12" customHeight="1">
      <c r="A1309" s="1313" t="s">
        <v>7537</v>
      </c>
      <c r="B1309" s="1314" t="s">
        <v>7538</v>
      </c>
      <c r="C1309" s="1314" t="s">
        <v>7637</v>
      </c>
      <c r="D1309" s="1313"/>
      <c r="E1309" s="1313" t="s">
        <v>7334</v>
      </c>
      <c r="F1309" s="1318">
        <v>1.8407692307692307</v>
      </c>
    </row>
    <row r="1310" spans="1:6" ht="12" customHeight="1">
      <c r="A1310" s="1313" t="s">
        <v>7539</v>
      </c>
      <c r="B1310" s="1314" t="s">
        <v>7540</v>
      </c>
      <c r="C1310" s="1314" t="s">
        <v>7638</v>
      </c>
      <c r="D1310" s="1313"/>
      <c r="E1310" s="1313" t="s">
        <v>7334</v>
      </c>
      <c r="F1310" s="1318">
        <v>1.5106250000000001</v>
      </c>
    </row>
    <row r="1311" spans="1:6" ht="12" customHeight="1">
      <c r="A1311" s="1313" t="s">
        <v>7535</v>
      </c>
      <c r="B1311" s="1314" t="s">
        <v>7536</v>
      </c>
      <c r="C1311" s="1314" t="s">
        <v>7639</v>
      </c>
      <c r="D1311" s="1313"/>
      <c r="E1311" s="1313" t="s">
        <v>7334</v>
      </c>
      <c r="F1311" s="1318">
        <v>2.2531707317073169</v>
      </c>
    </row>
    <row r="1312" spans="1:6" ht="12" customHeight="1">
      <c r="A1312" s="1313" t="s">
        <v>7541</v>
      </c>
      <c r="B1312" s="1314" t="s">
        <v>7542</v>
      </c>
      <c r="C1312" s="1314" t="s">
        <v>7640</v>
      </c>
      <c r="D1312" s="1313"/>
      <c r="E1312" s="1313" t="s">
        <v>7334</v>
      </c>
      <c r="F1312" s="1318">
        <v>14.33652421875</v>
      </c>
    </row>
    <row r="1313" spans="1:6" ht="12" customHeight="1">
      <c r="A1313" s="1313" t="s">
        <v>7543</v>
      </c>
      <c r="B1313" s="1314" t="s">
        <v>7544</v>
      </c>
      <c r="C1313" s="1314" t="s">
        <v>5546</v>
      </c>
      <c r="D1313" s="1313"/>
      <c r="E1313" s="1313" t="s">
        <v>7334</v>
      </c>
      <c r="F1313" s="1318">
        <v>0</v>
      </c>
    </row>
    <row r="1314" spans="1:6" ht="12" customHeight="1">
      <c r="A1314" s="1313" t="s">
        <v>7571</v>
      </c>
      <c r="B1314" s="1314" t="s">
        <v>7572</v>
      </c>
      <c r="C1314" s="1314" t="s">
        <v>7641</v>
      </c>
      <c r="D1314" s="1313"/>
      <c r="E1314" s="1313" t="s">
        <v>7334</v>
      </c>
      <c r="F1314" s="1318">
        <v>1.8999980000000001</v>
      </c>
    </row>
    <row r="1315" spans="1:6" ht="12" customHeight="1">
      <c r="A1315" s="1313" t="s">
        <v>7569</v>
      </c>
      <c r="B1315" s="1314" t="s">
        <v>7570</v>
      </c>
      <c r="C1315" s="1314" t="s">
        <v>7045</v>
      </c>
      <c r="D1315" s="1313"/>
      <c r="E1315" s="1313" t="s">
        <v>7334</v>
      </c>
      <c r="F1315" s="1318">
        <v>9.4704037162162162</v>
      </c>
    </row>
    <row r="1316" spans="1:6" ht="12" customHeight="1">
      <c r="A1316" s="1313" t="s">
        <v>7567</v>
      </c>
      <c r="B1316" s="1314" t="s">
        <v>7568</v>
      </c>
      <c r="C1316" s="1314" t="s">
        <v>7642</v>
      </c>
      <c r="D1316" s="1313"/>
      <c r="E1316" s="1313" t="s">
        <v>7334</v>
      </c>
      <c r="F1316" s="1318">
        <v>9.4696036184210524</v>
      </c>
    </row>
    <row r="1317" spans="1:6" ht="12" customHeight="1">
      <c r="A1317" s="1313" t="s">
        <v>7549</v>
      </c>
      <c r="B1317" s="1314" t="s">
        <v>7550</v>
      </c>
      <c r="C1317" s="1314" t="s">
        <v>7628</v>
      </c>
      <c r="D1317" s="1313"/>
      <c r="E1317" s="1313" t="s">
        <v>7334</v>
      </c>
      <c r="F1317" s="1318">
        <v>11.71452205882353</v>
      </c>
    </row>
    <row r="1318" spans="1:6" ht="12" customHeight="1">
      <c r="A1318" s="1313" t="s">
        <v>7545</v>
      </c>
      <c r="B1318" s="1314" t="s">
        <v>7546</v>
      </c>
      <c r="C1318" s="1314" t="s">
        <v>7643</v>
      </c>
      <c r="D1318" s="1313"/>
      <c r="E1318" s="1313" t="s">
        <v>7334</v>
      </c>
      <c r="F1318" s="1318">
        <v>13.207331250000001</v>
      </c>
    </row>
    <row r="1319" spans="1:6" ht="12" customHeight="1">
      <c r="A1319" s="1313" t="s">
        <v>7557</v>
      </c>
      <c r="B1319" s="1314" t="s">
        <v>7558</v>
      </c>
      <c r="C1319" s="1314" t="s">
        <v>7644</v>
      </c>
      <c r="D1319" s="1313"/>
      <c r="E1319" s="1313" t="s">
        <v>7334</v>
      </c>
      <c r="F1319" s="1318">
        <v>12.536512640449438</v>
      </c>
    </row>
    <row r="1320" spans="1:6" ht="12" customHeight="1">
      <c r="A1320" s="1313" t="s">
        <v>7559</v>
      </c>
      <c r="B1320" s="1314" t="s">
        <v>7560</v>
      </c>
      <c r="C1320" s="1314" t="s">
        <v>7623</v>
      </c>
      <c r="D1320" s="1313"/>
      <c r="E1320" s="1313" t="s">
        <v>7334</v>
      </c>
      <c r="F1320" s="1318">
        <v>10.024435555555556</v>
      </c>
    </row>
    <row r="1321" spans="1:6" ht="12" customHeight="1">
      <c r="A1321" s="1313" t="s">
        <v>7563</v>
      </c>
      <c r="B1321" s="1314" t="s">
        <v>7564</v>
      </c>
      <c r="C1321" s="1314" t="s">
        <v>7623</v>
      </c>
      <c r="D1321" s="1313"/>
      <c r="E1321" s="1313" t="s">
        <v>7334</v>
      </c>
      <c r="F1321" s="1318">
        <v>7.8849979166666664</v>
      </c>
    </row>
    <row r="1322" spans="1:6" ht="12" customHeight="1">
      <c r="A1322" s="1313" t="s">
        <v>7551</v>
      </c>
      <c r="B1322" s="1314" t="s">
        <v>7552</v>
      </c>
      <c r="C1322" s="1314" t="s">
        <v>7643</v>
      </c>
      <c r="D1322" s="1313"/>
      <c r="E1322" s="1313" t="s">
        <v>7334</v>
      </c>
      <c r="F1322" s="1318">
        <v>11.876300000000001</v>
      </c>
    </row>
    <row r="1323" spans="1:6" ht="12" customHeight="1">
      <c r="A1323" s="1313" t="s">
        <v>7561</v>
      </c>
      <c r="B1323" s="1314" t="s">
        <v>7562</v>
      </c>
      <c r="C1323" s="1314" t="s">
        <v>7618</v>
      </c>
      <c r="D1323" s="1313"/>
      <c r="E1323" s="1313" t="s">
        <v>7334</v>
      </c>
      <c r="F1323" s="1318">
        <v>10.031696551724137</v>
      </c>
    </row>
    <row r="1324" spans="1:6" ht="12" customHeight="1">
      <c r="A1324" s="1313" t="s">
        <v>7565</v>
      </c>
      <c r="B1324" s="1314" t="s">
        <v>7566</v>
      </c>
      <c r="C1324" s="1314" t="s">
        <v>7618</v>
      </c>
      <c r="D1324" s="1313"/>
      <c r="E1324" s="1313" t="s">
        <v>7334</v>
      </c>
      <c r="F1324" s="1318">
        <v>7.8921214285714285</v>
      </c>
    </row>
    <row r="1325" spans="1:6" ht="12" customHeight="1">
      <c r="A1325" s="1313" t="s">
        <v>7547</v>
      </c>
      <c r="B1325" s="1314" t="s">
        <v>7548</v>
      </c>
      <c r="C1325" s="1314" t="s">
        <v>7644</v>
      </c>
      <c r="D1325" s="1313"/>
      <c r="E1325" s="1313" t="s">
        <v>7334</v>
      </c>
      <c r="F1325" s="1318">
        <v>13.199470394736842</v>
      </c>
    </row>
    <row r="1326" spans="1:6" ht="12" customHeight="1">
      <c r="A1326" s="1313" t="s">
        <v>7553</v>
      </c>
      <c r="B1326" s="1314" t="s">
        <v>7554</v>
      </c>
      <c r="C1326" s="1314" t="s">
        <v>7628</v>
      </c>
      <c r="D1326" s="1313"/>
      <c r="E1326" s="1313" t="s">
        <v>7334</v>
      </c>
      <c r="F1326" s="1318">
        <v>11.686805851063829</v>
      </c>
    </row>
    <row r="1327" spans="1:6" ht="12" customHeight="1">
      <c r="A1327" s="1313" t="s">
        <v>7555</v>
      </c>
      <c r="B1327" s="1314" t="s">
        <v>7556</v>
      </c>
      <c r="C1327" s="1314" t="s">
        <v>7643</v>
      </c>
      <c r="D1327" s="1313"/>
      <c r="E1327" s="1313" t="s">
        <v>7334</v>
      </c>
      <c r="F1327" s="1318">
        <v>11.683217741935485</v>
      </c>
    </row>
    <row r="1328" spans="1:6" ht="12" customHeight="1">
      <c r="A1328" s="1313" t="s">
        <v>7575</v>
      </c>
      <c r="B1328" s="1314" t="s">
        <v>7576</v>
      </c>
      <c r="C1328" s="1314" t="s">
        <v>6807</v>
      </c>
      <c r="D1328" s="1313"/>
      <c r="E1328" s="1313" t="s">
        <v>7334</v>
      </c>
      <c r="F1328" s="1318">
        <v>1.9</v>
      </c>
    </row>
    <row r="1329" spans="1:6" ht="12" customHeight="1">
      <c r="A1329" s="1313" t="s">
        <v>7573</v>
      </c>
      <c r="B1329" s="1314" t="s">
        <v>7574</v>
      </c>
      <c r="C1329" s="1314" t="s">
        <v>7645</v>
      </c>
      <c r="D1329" s="1313"/>
      <c r="E1329" s="1313" t="s">
        <v>7334</v>
      </c>
      <c r="F1329" s="1318">
        <v>2.3199999999999998</v>
      </c>
    </row>
    <row r="1330" spans="1:6" ht="12" customHeight="1">
      <c r="A1330" s="1313" t="s">
        <v>7577</v>
      </c>
      <c r="B1330" s="1314" t="s">
        <v>7578</v>
      </c>
      <c r="C1330" s="1314" t="s">
        <v>7646</v>
      </c>
      <c r="D1330" s="1313"/>
      <c r="E1330" s="1313" t="s">
        <v>7334</v>
      </c>
      <c r="F1330" s="1318">
        <v>0.09</v>
      </c>
    </row>
    <row r="1331" spans="1:6" ht="12" customHeight="1">
      <c r="A1331" s="1313" t="s">
        <v>7579</v>
      </c>
      <c r="B1331" s="1314" t="s">
        <v>7580</v>
      </c>
      <c r="C1331" s="1314" t="s">
        <v>7646</v>
      </c>
      <c r="D1331" s="1313"/>
      <c r="E1331" s="1313" t="s">
        <v>7334</v>
      </c>
      <c r="F1331" s="1318">
        <v>0.09</v>
      </c>
    </row>
    <row r="1332" spans="1:6" ht="12" customHeight="1">
      <c r="A1332" s="1313" t="s">
        <v>7581</v>
      </c>
      <c r="B1332" s="1314" t="s">
        <v>7582</v>
      </c>
      <c r="C1332" s="1314" t="s">
        <v>7646</v>
      </c>
      <c r="D1332" s="1313"/>
      <c r="E1332" s="1313" t="s">
        <v>7334</v>
      </c>
      <c r="F1332" s="1318">
        <v>8.9232000000000006E-2</v>
      </c>
    </row>
    <row r="1333" spans="1:6" ht="12" customHeight="1">
      <c r="A1333" s="1313" t="s">
        <v>7583</v>
      </c>
      <c r="B1333" s="1314" t="s">
        <v>7584</v>
      </c>
      <c r="C1333" s="1314" t="s">
        <v>7646</v>
      </c>
      <c r="D1333" s="1313"/>
      <c r="E1333" s="1313" t="s">
        <v>7334</v>
      </c>
      <c r="F1333" s="1318">
        <v>9.0184749999999994E-2</v>
      </c>
    </row>
    <row r="1334" spans="1:6" ht="12" customHeight="1">
      <c r="A1334" s="1313" t="s">
        <v>7585</v>
      </c>
      <c r="B1334" s="1314" t="s">
        <v>7586</v>
      </c>
      <c r="C1334" s="1314" t="s">
        <v>7646</v>
      </c>
      <c r="D1334" s="1313"/>
      <c r="E1334" s="1313" t="s">
        <v>7334</v>
      </c>
      <c r="F1334" s="1318">
        <v>0.10010844444444444</v>
      </c>
    </row>
    <row r="1335" spans="1:6" ht="12" customHeight="1">
      <c r="A1335" s="1313" t="s">
        <v>7587</v>
      </c>
      <c r="B1335" s="1314" t="s">
        <v>7588</v>
      </c>
      <c r="C1335" s="1314" t="s">
        <v>7646</v>
      </c>
      <c r="D1335" s="1313"/>
      <c r="E1335" s="1313" t="s">
        <v>7334</v>
      </c>
      <c r="F1335" s="1318">
        <v>0.1</v>
      </c>
    </row>
    <row r="1336" spans="1:6" ht="12" customHeight="1">
      <c r="A1336" s="1313" t="s">
        <v>7589</v>
      </c>
      <c r="B1336" s="1314" t="s">
        <v>7590</v>
      </c>
      <c r="C1336" s="1314" t="s">
        <v>7646</v>
      </c>
      <c r="D1336" s="1313"/>
      <c r="E1336" s="1313" t="s">
        <v>7334</v>
      </c>
      <c r="F1336" s="1318">
        <v>0.11</v>
      </c>
    </row>
    <row r="1337" spans="1:6" ht="12" customHeight="1">
      <c r="A1337" s="1313" t="s">
        <v>7591</v>
      </c>
      <c r="B1337" s="1314" t="s">
        <v>7592</v>
      </c>
      <c r="C1337" s="1314" t="s">
        <v>7646</v>
      </c>
      <c r="D1337" s="1313"/>
      <c r="E1337" s="1313" t="s">
        <v>7334</v>
      </c>
      <c r="F1337" s="1318">
        <v>0.12</v>
      </c>
    </row>
    <row r="1338" spans="1:6" ht="12" customHeight="1">
      <c r="A1338" s="1313" t="s">
        <v>7593</v>
      </c>
      <c r="B1338" s="1314" t="s">
        <v>7594</v>
      </c>
      <c r="C1338" s="1314" t="s">
        <v>7646</v>
      </c>
      <c r="D1338" s="1313"/>
      <c r="E1338" s="1313" t="s">
        <v>7334</v>
      </c>
      <c r="F1338" s="1318">
        <v>0.12</v>
      </c>
    </row>
    <row r="1339" spans="1:6" ht="12" customHeight="1">
      <c r="A1339" s="1313" t="s">
        <v>7595</v>
      </c>
      <c r="B1339" s="1314" t="s">
        <v>7596</v>
      </c>
      <c r="C1339" s="1314" t="s">
        <v>7646</v>
      </c>
      <c r="D1339" s="1313"/>
      <c r="E1339" s="1313" t="s">
        <v>7334</v>
      </c>
      <c r="F1339" s="1318">
        <v>0.12</v>
      </c>
    </row>
    <row r="1340" spans="1:6" ht="12" customHeight="1">
      <c r="A1340" s="1313" t="s">
        <v>7597</v>
      </c>
      <c r="B1340" s="1314" t="s">
        <v>7598</v>
      </c>
      <c r="C1340" s="1314" t="s">
        <v>7647</v>
      </c>
      <c r="D1340" s="1313"/>
      <c r="E1340" s="1313" t="s">
        <v>7334</v>
      </c>
      <c r="F1340" s="1318">
        <v>40.148527608351891</v>
      </c>
    </row>
    <row r="1341" spans="1:6" ht="12" customHeight="1">
      <c r="A1341" s="1313" t="s">
        <v>7381</v>
      </c>
      <c r="B1341" s="1314" t="s">
        <v>7599</v>
      </c>
      <c r="C1341" s="1314" t="s">
        <v>7648</v>
      </c>
      <c r="D1341" s="1313"/>
      <c r="E1341" s="1313" t="s">
        <v>7334</v>
      </c>
      <c r="F1341" s="1318">
        <v>40.426472476328037</v>
      </c>
    </row>
    <row r="1342" spans="1:6" ht="12" customHeight="1">
      <c r="A1342" s="1313" t="s">
        <v>7602</v>
      </c>
      <c r="B1342" s="1314" t="s">
        <v>7603</v>
      </c>
      <c r="C1342" s="1314" t="s">
        <v>7649</v>
      </c>
      <c r="D1342" s="1313"/>
      <c r="E1342" s="1313" t="s">
        <v>7334</v>
      </c>
      <c r="F1342" s="1318">
        <v>12.755924012158056</v>
      </c>
    </row>
    <row r="1343" spans="1:6" ht="12" customHeight="1">
      <c r="A1343" s="1313" t="s">
        <v>7606</v>
      </c>
      <c r="B1343" s="1314" t="s">
        <v>7607</v>
      </c>
      <c r="C1343" s="1314" t="s">
        <v>7617</v>
      </c>
      <c r="D1343" s="1313"/>
      <c r="E1343" s="1313" t="s">
        <v>7334</v>
      </c>
      <c r="F1343" s="1318">
        <v>10.076911057692307</v>
      </c>
    </row>
    <row r="1344" spans="1:6" ht="12" customHeight="1">
      <c r="A1344" s="1313" t="s">
        <v>7600</v>
      </c>
      <c r="B1344" s="1314" t="s">
        <v>7601</v>
      </c>
      <c r="C1344" s="1314" t="s">
        <v>7623</v>
      </c>
      <c r="D1344" s="1313"/>
      <c r="E1344" s="1313" t="s">
        <v>7334</v>
      </c>
      <c r="F1344" s="1318">
        <v>12.814047619047617</v>
      </c>
    </row>
    <row r="1345" spans="1:6" ht="12" customHeight="1">
      <c r="A1345" s="1313" t="s">
        <v>7610</v>
      </c>
      <c r="B1345" s="1314" t="s">
        <v>7611</v>
      </c>
      <c r="C1345" s="1314" t="s">
        <v>7650</v>
      </c>
      <c r="D1345" s="1313"/>
      <c r="E1345" s="1313" t="s">
        <v>7334</v>
      </c>
      <c r="F1345" s="1318">
        <v>16.422742379547689</v>
      </c>
    </row>
    <row r="1346" spans="1:6" ht="12" customHeight="1">
      <c r="A1346" s="1313" t="s">
        <v>7604</v>
      </c>
      <c r="B1346" s="1314" t="s">
        <v>7605</v>
      </c>
      <c r="C1346" s="1314" t="s">
        <v>7615</v>
      </c>
      <c r="D1346" s="1313"/>
      <c r="E1346" s="1313" t="s">
        <v>7334</v>
      </c>
      <c r="F1346" s="1318">
        <v>10.14401278409091</v>
      </c>
    </row>
    <row r="1347" spans="1:6" ht="12" customHeight="1">
      <c r="A1347" s="1313" t="s">
        <v>7608</v>
      </c>
      <c r="B1347" s="1314" t="s">
        <v>7609</v>
      </c>
      <c r="C1347" s="1314" t="s">
        <v>7651</v>
      </c>
      <c r="D1347" s="1313"/>
      <c r="E1347" s="1313" t="s">
        <v>7334</v>
      </c>
      <c r="F1347" s="1318">
        <v>16.438892953929539</v>
      </c>
    </row>
    <row r="1348" spans="1:6" ht="12" customHeight="1">
      <c r="A1348" s="1313" t="s">
        <v>7377</v>
      </c>
      <c r="B1348" s="1314" t="s">
        <v>7742</v>
      </c>
      <c r="C1348" s="1314" t="s">
        <v>7744</v>
      </c>
      <c r="D1348" s="1313"/>
      <c r="E1348" s="1313" t="s">
        <v>7334</v>
      </c>
      <c r="F1348" s="1318">
        <v>34.826624828604572</v>
      </c>
    </row>
    <row r="1349" spans="1:6" ht="12" customHeight="1">
      <c r="A1349" s="1313" t="s">
        <v>7378</v>
      </c>
      <c r="B1349" s="1314" t="s">
        <v>7743</v>
      </c>
      <c r="C1349" s="1314" t="s">
        <v>7745</v>
      </c>
      <c r="D1349" s="1313"/>
      <c r="E1349" s="1313" t="s">
        <v>7334</v>
      </c>
      <c r="F1349" s="1318">
        <v>36.177344423906348</v>
      </c>
    </row>
    <row r="1350" spans="1:6" ht="12" customHeight="1">
      <c r="A1350" s="1313" t="s">
        <v>7392</v>
      </c>
      <c r="B1350" s="1314" t="s">
        <v>7741</v>
      </c>
      <c r="C1350" s="1314"/>
      <c r="D1350" s="1313"/>
      <c r="E1350" s="1313" t="s">
        <v>7334</v>
      </c>
      <c r="F1350" s="1318">
        <v>23.554609190887668</v>
      </c>
    </row>
    <row r="1351" spans="1:6" ht="12" customHeight="1">
      <c r="A1351" s="1313" t="s">
        <v>7746</v>
      </c>
      <c r="B1351" s="1314" t="s">
        <v>7747</v>
      </c>
      <c r="C1351" s="1314" t="s">
        <v>7766</v>
      </c>
      <c r="D1351" s="1313"/>
      <c r="E1351" s="1313" t="s">
        <v>7334</v>
      </c>
      <c r="F1351" s="1318">
        <v>20.890093749999998</v>
      </c>
    </row>
    <row r="1352" spans="1:6" ht="12" customHeight="1">
      <c r="A1352" s="1313" t="s">
        <v>7711</v>
      </c>
      <c r="B1352" s="1314" t="s">
        <v>7755</v>
      </c>
      <c r="C1352" s="1314" t="s">
        <v>7767</v>
      </c>
      <c r="D1352" s="1313"/>
      <c r="E1352" s="1313" t="s">
        <v>7334</v>
      </c>
      <c r="F1352" s="1318">
        <v>2.6130150000000003</v>
      </c>
    </row>
    <row r="1353" spans="1:6" ht="12" customHeight="1">
      <c r="A1353" s="1313" t="s">
        <v>7670</v>
      </c>
      <c r="B1353" s="1314" t="s">
        <v>7753</v>
      </c>
      <c r="C1353" s="1314" t="s">
        <v>5545</v>
      </c>
      <c r="D1353" s="1313"/>
      <c r="E1353" s="1313" t="s">
        <v>7334</v>
      </c>
      <c r="F1353" s="1318">
        <v>0</v>
      </c>
    </row>
    <row r="1354" spans="1:6" ht="12" customHeight="1">
      <c r="A1354" s="1313" t="s">
        <v>7669</v>
      </c>
      <c r="B1354" s="1314" t="s">
        <v>7760</v>
      </c>
      <c r="C1354" s="1314" t="s">
        <v>7437</v>
      </c>
      <c r="D1354" s="1313"/>
      <c r="E1354" s="1313" t="s">
        <v>7334</v>
      </c>
      <c r="F1354" s="1318">
        <v>0</v>
      </c>
    </row>
    <row r="1355" spans="1:6" ht="12" customHeight="1">
      <c r="A1355" s="1313" t="s">
        <v>7688</v>
      </c>
      <c r="B1355" s="1314" t="s">
        <v>7756</v>
      </c>
      <c r="C1355" s="1314" t="s">
        <v>7437</v>
      </c>
      <c r="D1355" s="1313"/>
      <c r="E1355" s="1313" t="s">
        <v>7334</v>
      </c>
      <c r="F1355" s="1318">
        <v>0</v>
      </c>
    </row>
    <row r="1356" spans="1:6" ht="12" customHeight="1">
      <c r="A1356" s="1313" t="s">
        <v>7690</v>
      </c>
      <c r="B1356" s="1314" t="s">
        <v>7758</v>
      </c>
      <c r="C1356" s="1314" t="s">
        <v>7437</v>
      </c>
      <c r="D1356" s="1313"/>
      <c r="E1356" s="1313" t="s">
        <v>7334</v>
      </c>
      <c r="F1356" s="1318">
        <v>0</v>
      </c>
    </row>
    <row r="1357" spans="1:6" ht="12" customHeight="1">
      <c r="A1357" s="1313" t="s">
        <v>7691</v>
      </c>
      <c r="B1357" s="1314" t="s">
        <v>7750</v>
      </c>
      <c r="C1357" s="1314" t="s">
        <v>5545</v>
      </c>
      <c r="D1357" s="1313"/>
      <c r="E1357" s="1313" t="s">
        <v>7334</v>
      </c>
      <c r="F1357" s="1318">
        <v>0</v>
      </c>
    </row>
    <row r="1358" spans="1:6" ht="12" customHeight="1">
      <c r="A1358" s="1313" t="s">
        <v>7668</v>
      </c>
      <c r="B1358" s="1314" t="s">
        <v>7759</v>
      </c>
      <c r="C1358" s="1314" t="s">
        <v>7437</v>
      </c>
      <c r="D1358" s="1313"/>
      <c r="E1358" s="1313" t="s">
        <v>7334</v>
      </c>
      <c r="F1358" s="1318">
        <v>0</v>
      </c>
    </row>
    <row r="1359" spans="1:6" ht="12" customHeight="1">
      <c r="A1359" s="1313" t="s">
        <v>7681</v>
      </c>
      <c r="B1359" s="1314" t="s">
        <v>7752</v>
      </c>
      <c r="C1359" s="1314" t="s">
        <v>5545</v>
      </c>
      <c r="D1359" s="1313"/>
      <c r="E1359" s="1313" t="s">
        <v>7334</v>
      </c>
      <c r="F1359" s="1318">
        <v>6.3117063829787234</v>
      </c>
    </row>
    <row r="1360" spans="1:6" ht="12" customHeight="1">
      <c r="A1360" s="1313" t="s">
        <v>7682</v>
      </c>
      <c r="B1360" s="1314" t="s">
        <v>7754</v>
      </c>
      <c r="C1360" s="1314" t="s">
        <v>5545</v>
      </c>
      <c r="D1360" s="1313"/>
      <c r="E1360" s="1313" t="s">
        <v>7334</v>
      </c>
      <c r="F1360" s="1318">
        <v>4.6321340425531909</v>
      </c>
    </row>
    <row r="1361" spans="1:6" ht="12" customHeight="1">
      <c r="A1361" s="1313" t="s">
        <v>7689</v>
      </c>
      <c r="B1361" s="1314" t="s">
        <v>7757</v>
      </c>
      <c r="C1361" s="1314" t="s">
        <v>7437</v>
      </c>
      <c r="D1361" s="1313"/>
      <c r="E1361" s="1313" t="s">
        <v>7334</v>
      </c>
      <c r="F1361" s="1318">
        <v>0</v>
      </c>
    </row>
    <row r="1362" spans="1:6" ht="12" customHeight="1">
      <c r="A1362" s="1313" t="s">
        <v>7692</v>
      </c>
      <c r="B1362" s="1314" t="s">
        <v>7751</v>
      </c>
      <c r="C1362" s="1314" t="s">
        <v>5545</v>
      </c>
      <c r="D1362" s="1313"/>
      <c r="E1362" s="1313" t="s">
        <v>7334</v>
      </c>
      <c r="F1362" s="1318">
        <v>16.632847222222225</v>
      </c>
    </row>
    <row r="1363" spans="1:6" ht="12" customHeight="1">
      <c r="A1363" s="1313" t="s">
        <v>7763</v>
      </c>
      <c r="B1363" s="1314" t="s">
        <v>7764</v>
      </c>
      <c r="C1363" s="1314" t="s">
        <v>7768</v>
      </c>
      <c r="D1363" s="1313"/>
      <c r="E1363" s="1313" t="s">
        <v>7334</v>
      </c>
      <c r="F1363" s="1318">
        <v>49.512692307692312</v>
      </c>
    </row>
    <row r="1364" spans="1:6" ht="12" customHeight="1">
      <c r="A1364" s="1313" t="s">
        <v>7761</v>
      </c>
      <c r="B1364" s="1314" t="s">
        <v>7762</v>
      </c>
      <c r="C1364" s="1314" t="s">
        <v>7769</v>
      </c>
      <c r="D1364" s="1313"/>
      <c r="E1364" s="1313" t="s">
        <v>7334</v>
      </c>
      <c r="F1364" s="1318">
        <v>312.52463369963374</v>
      </c>
    </row>
    <row r="1365" spans="1:6" ht="12" customHeight="1">
      <c r="A1365" s="1313" t="s">
        <v>7382</v>
      </c>
      <c r="B1365" s="1314" t="s">
        <v>7765</v>
      </c>
      <c r="C1365" s="1314" t="s">
        <v>7770</v>
      </c>
      <c r="D1365" s="1313"/>
      <c r="E1365" s="1313" t="s">
        <v>7334</v>
      </c>
      <c r="F1365" s="1318">
        <v>33.815077343897372</v>
      </c>
    </row>
    <row r="1366" spans="1:6" ht="12" customHeight="1">
      <c r="A1366" s="1313" t="s">
        <v>7748</v>
      </c>
      <c r="B1366" s="1314" t="s">
        <v>7749</v>
      </c>
      <c r="C1366" s="1314" t="s">
        <v>7787</v>
      </c>
      <c r="D1366" s="1313"/>
      <c r="E1366" s="1313" t="s">
        <v>7788</v>
      </c>
      <c r="F1366" s="1318">
        <v>0</v>
      </c>
    </row>
    <row r="1367" spans="1:6" ht="12" customHeight="1">
      <c r="A1367" s="1313" t="s">
        <v>7800</v>
      </c>
      <c r="B1367" s="1314" t="s">
        <v>7848</v>
      </c>
      <c r="C1367" s="1314" t="s">
        <v>7852</v>
      </c>
      <c r="D1367" s="1313"/>
      <c r="E1367" s="1313" t="s">
        <v>5510</v>
      </c>
      <c r="F1367" s="1318">
        <v>0</v>
      </c>
    </row>
    <row r="1368" spans="1:6" ht="12" customHeight="1">
      <c r="A1368" s="1313" t="s">
        <v>7799</v>
      </c>
      <c r="B1368" s="1314" t="s">
        <v>7849</v>
      </c>
      <c r="C1368" s="1314" t="s">
        <v>7853</v>
      </c>
      <c r="D1368" s="1313"/>
      <c r="E1368" s="1313" t="s">
        <v>5510</v>
      </c>
      <c r="F1368" s="1318">
        <v>0</v>
      </c>
    </row>
    <row r="1369" spans="1:6" ht="12" customHeight="1">
      <c r="A1369" s="1313" t="s">
        <v>7850</v>
      </c>
      <c r="B1369" s="1314" t="s">
        <v>7851</v>
      </c>
      <c r="C1369" s="1314" t="s">
        <v>7854</v>
      </c>
      <c r="D1369" s="1313"/>
      <c r="E1369" s="1313" t="s">
        <v>5510</v>
      </c>
      <c r="F1369" s="1318">
        <v>0</v>
      </c>
    </row>
    <row r="1370" spans="1:6" ht="12" customHeight="1">
      <c r="A1370" s="1313" t="s">
        <v>7805</v>
      </c>
      <c r="B1370" s="1314" t="s">
        <v>7876</v>
      </c>
      <c r="C1370" s="1314" t="s">
        <v>7901</v>
      </c>
      <c r="D1370" s="1313"/>
      <c r="E1370" s="1313" t="s">
        <v>7334</v>
      </c>
      <c r="F1370" s="1318">
        <v>0</v>
      </c>
    </row>
    <row r="1371" spans="1:6" ht="12" customHeight="1">
      <c r="A1371" s="1313" t="s">
        <v>7809</v>
      </c>
      <c r="B1371" s="1314" t="s">
        <v>7860</v>
      </c>
      <c r="C1371" s="1314" t="s">
        <v>7902</v>
      </c>
      <c r="D1371" s="1313"/>
      <c r="E1371" s="1313" t="s">
        <v>7334</v>
      </c>
      <c r="F1371" s="1318">
        <v>5.4379696586599247</v>
      </c>
    </row>
    <row r="1372" spans="1:6" ht="12" customHeight="1">
      <c r="A1372" s="1313" t="s">
        <v>7812</v>
      </c>
      <c r="B1372" s="1314" t="s">
        <v>7873</v>
      </c>
      <c r="C1372" s="1314" t="s">
        <v>7903</v>
      </c>
      <c r="D1372" s="1313"/>
      <c r="E1372" s="1313" t="s">
        <v>7334</v>
      </c>
      <c r="F1372" s="1318">
        <v>2.0556875864728164</v>
      </c>
    </row>
    <row r="1373" spans="1:6" ht="12" customHeight="1">
      <c r="A1373" s="1313" t="s">
        <v>7803</v>
      </c>
      <c r="B1373" s="1314" t="s">
        <v>7880</v>
      </c>
      <c r="C1373" s="1314" t="s">
        <v>7904</v>
      </c>
      <c r="D1373" s="1313"/>
      <c r="E1373" s="1313" t="s">
        <v>7334</v>
      </c>
      <c r="F1373" s="1318">
        <v>2.3784859594383776</v>
      </c>
    </row>
    <row r="1374" spans="1:6" ht="12" customHeight="1">
      <c r="A1374" s="1313" t="s">
        <v>7810</v>
      </c>
      <c r="B1374" s="1314" t="s">
        <v>7881</v>
      </c>
      <c r="C1374" s="1314" t="s">
        <v>3490</v>
      </c>
      <c r="D1374" s="1313"/>
      <c r="E1374" s="1313" t="s">
        <v>7334</v>
      </c>
      <c r="F1374" s="1318">
        <v>2.9683808333333332</v>
      </c>
    </row>
    <row r="1375" spans="1:6" ht="12" customHeight="1">
      <c r="A1375" s="1313" t="s">
        <v>7802</v>
      </c>
      <c r="B1375" s="1314" t="s">
        <v>7893</v>
      </c>
      <c r="C1375" s="1314" t="s">
        <v>7767</v>
      </c>
      <c r="D1375" s="1313"/>
      <c r="E1375" s="1313" t="s">
        <v>7334</v>
      </c>
      <c r="F1375" s="1318">
        <v>1.4100024999999998</v>
      </c>
    </row>
    <row r="1376" spans="1:6" ht="12" customHeight="1">
      <c r="A1376" s="1313" t="s">
        <v>7814</v>
      </c>
      <c r="B1376" s="1314" t="s">
        <v>7875</v>
      </c>
      <c r="C1376" s="1314" t="s">
        <v>7437</v>
      </c>
      <c r="D1376" s="1313"/>
      <c r="E1376" s="1313" t="s">
        <v>7334</v>
      </c>
      <c r="F1376" s="1318">
        <v>0</v>
      </c>
    </row>
    <row r="1377" spans="1:6" ht="12" customHeight="1">
      <c r="A1377" s="1313" t="s">
        <v>7811</v>
      </c>
      <c r="B1377" s="1314" t="s">
        <v>7874</v>
      </c>
      <c r="C1377" s="1314" t="s">
        <v>7903</v>
      </c>
      <c r="D1377" s="1313"/>
      <c r="E1377" s="1313" t="s">
        <v>7334</v>
      </c>
      <c r="F1377" s="1318">
        <v>2.7900013333333331</v>
      </c>
    </row>
    <row r="1378" spans="1:6" ht="12" customHeight="1">
      <c r="A1378" s="1313" t="s">
        <v>7808</v>
      </c>
      <c r="B1378" s="1314" t="s">
        <v>7879</v>
      </c>
      <c r="C1378" s="1314" t="s">
        <v>7905</v>
      </c>
      <c r="D1378" s="1313"/>
      <c r="E1378" s="1313" t="s">
        <v>7334</v>
      </c>
      <c r="F1378" s="1318">
        <v>0</v>
      </c>
    </row>
    <row r="1379" spans="1:6" ht="12" customHeight="1">
      <c r="A1379" s="1313" t="s">
        <v>7807</v>
      </c>
      <c r="B1379" s="1314" t="s">
        <v>7861</v>
      </c>
      <c r="C1379" s="1314" t="s">
        <v>7906</v>
      </c>
      <c r="D1379" s="1313"/>
      <c r="E1379" s="1313" t="s">
        <v>7334</v>
      </c>
      <c r="F1379" s="1318">
        <v>0</v>
      </c>
    </row>
    <row r="1380" spans="1:6" ht="12" customHeight="1">
      <c r="A1380" s="1313" t="s">
        <v>7816</v>
      </c>
      <c r="B1380" s="1314" t="s">
        <v>7862</v>
      </c>
      <c r="C1380" s="1314" t="s">
        <v>7907</v>
      </c>
      <c r="D1380" s="1313"/>
      <c r="E1380" s="1313" t="s">
        <v>7334</v>
      </c>
      <c r="F1380" s="1318">
        <v>0</v>
      </c>
    </row>
    <row r="1381" spans="1:6" ht="12" customHeight="1">
      <c r="A1381" s="1313" t="s">
        <v>7894</v>
      </c>
      <c r="B1381" s="1314" t="s">
        <v>7895</v>
      </c>
      <c r="C1381" s="1314" t="s">
        <v>7908</v>
      </c>
      <c r="D1381" s="1313"/>
      <c r="E1381" s="1313" t="s">
        <v>7334</v>
      </c>
      <c r="F1381" s="1318">
        <v>67.743134356287428</v>
      </c>
    </row>
    <row r="1382" spans="1:6" ht="12" customHeight="1">
      <c r="A1382" s="1313" t="s">
        <v>7896</v>
      </c>
      <c r="B1382" s="1314" t="s">
        <v>7897</v>
      </c>
      <c r="C1382" s="1314" t="s">
        <v>7909</v>
      </c>
      <c r="D1382" s="1313"/>
      <c r="E1382" s="1313" t="s">
        <v>7334</v>
      </c>
      <c r="F1382" s="1318">
        <v>67.689950657894727</v>
      </c>
    </row>
    <row r="1383" spans="1:6" ht="12" customHeight="1">
      <c r="A1383" s="1313" t="s">
        <v>7869</v>
      </c>
      <c r="B1383" s="1314" t="s">
        <v>7870</v>
      </c>
      <c r="C1383" s="1314" t="s">
        <v>7910</v>
      </c>
      <c r="D1383" s="1313"/>
      <c r="E1383" s="1313" t="s">
        <v>7334</v>
      </c>
      <c r="F1383" s="1318">
        <v>303.65936887254901</v>
      </c>
    </row>
    <row r="1384" spans="1:6" ht="12" customHeight="1">
      <c r="A1384" s="1313" t="s">
        <v>7898</v>
      </c>
      <c r="B1384" s="1314" t="s">
        <v>7899</v>
      </c>
      <c r="C1384" s="1314" t="s">
        <v>7911</v>
      </c>
      <c r="D1384" s="1313"/>
      <c r="E1384" s="1313" t="s">
        <v>7334</v>
      </c>
      <c r="F1384" s="1318">
        <v>0</v>
      </c>
    </row>
    <row r="1385" spans="1:6" ht="12" customHeight="1">
      <c r="A1385" s="1313" t="s">
        <v>7817</v>
      </c>
      <c r="B1385" s="1314" t="s">
        <v>7892</v>
      </c>
      <c r="C1385" s="1314" t="s">
        <v>7912</v>
      </c>
      <c r="D1385" s="1313"/>
      <c r="E1385" s="1313" t="s">
        <v>7334</v>
      </c>
      <c r="F1385" s="1318">
        <v>26.936776041666668</v>
      </c>
    </row>
    <row r="1386" spans="1:6" ht="12" customHeight="1">
      <c r="A1386" s="1313" t="s">
        <v>7818</v>
      </c>
      <c r="B1386" s="1314" t="s">
        <v>7878</v>
      </c>
      <c r="C1386" s="1314" t="s">
        <v>7913</v>
      </c>
      <c r="D1386" s="1313"/>
      <c r="E1386" s="1313" t="s">
        <v>7334</v>
      </c>
      <c r="F1386" s="1318">
        <v>233.62972826086957</v>
      </c>
    </row>
    <row r="1387" spans="1:6" ht="12" customHeight="1">
      <c r="A1387" s="1313" t="s">
        <v>7801</v>
      </c>
      <c r="B1387" s="1314" t="s">
        <v>7891</v>
      </c>
      <c r="C1387" s="1314" t="s">
        <v>7914</v>
      </c>
      <c r="D1387" s="1313"/>
      <c r="E1387" s="1313" t="s">
        <v>7334</v>
      </c>
      <c r="F1387" s="1318">
        <v>20.977890909090906</v>
      </c>
    </row>
    <row r="1388" spans="1:6" ht="12" customHeight="1">
      <c r="A1388" s="1313" t="s">
        <v>7813</v>
      </c>
      <c r="B1388" s="1314" t="s">
        <v>7882</v>
      </c>
      <c r="C1388" s="1314" t="s">
        <v>7915</v>
      </c>
      <c r="D1388" s="1313"/>
      <c r="E1388" s="1313" t="s">
        <v>7334</v>
      </c>
      <c r="F1388" s="1318">
        <v>0</v>
      </c>
    </row>
    <row r="1389" spans="1:6" ht="12" customHeight="1">
      <c r="A1389" s="1313" t="s">
        <v>7865</v>
      </c>
      <c r="B1389" s="1314" t="s">
        <v>7866</v>
      </c>
      <c r="C1389" s="1314" t="s">
        <v>7916</v>
      </c>
      <c r="D1389" s="1313"/>
      <c r="E1389" s="1313" t="s">
        <v>7334</v>
      </c>
      <c r="F1389" s="1318">
        <v>248.11097680097683</v>
      </c>
    </row>
    <row r="1390" spans="1:6" ht="12" customHeight="1">
      <c r="A1390" s="1313" t="s">
        <v>7871</v>
      </c>
      <c r="B1390" s="1314" t="s">
        <v>7872</v>
      </c>
      <c r="C1390" s="1314" t="s">
        <v>7911</v>
      </c>
      <c r="D1390" s="1313"/>
      <c r="E1390" s="1313" t="s">
        <v>7334</v>
      </c>
      <c r="F1390" s="1318">
        <v>331.42788043478259</v>
      </c>
    </row>
    <row r="1391" spans="1:6" ht="12" customHeight="1">
      <c r="A1391" s="1313" t="s">
        <v>7887</v>
      </c>
      <c r="B1391" s="1314" t="s">
        <v>7888</v>
      </c>
      <c r="C1391" s="1314" t="s">
        <v>7917</v>
      </c>
      <c r="D1391" s="1313"/>
      <c r="E1391" s="1313" t="s">
        <v>7334</v>
      </c>
      <c r="F1391" s="1318">
        <v>369.21387596899223</v>
      </c>
    </row>
    <row r="1392" spans="1:6" ht="12" customHeight="1">
      <c r="A1392" s="1313" t="s">
        <v>7863</v>
      </c>
      <c r="B1392" s="1314" t="s">
        <v>7864</v>
      </c>
      <c r="C1392" s="1314" t="s">
        <v>7769</v>
      </c>
      <c r="D1392" s="1313"/>
      <c r="E1392" s="1313" t="s">
        <v>7334</v>
      </c>
      <c r="F1392" s="1318">
        <v>254.36601817430815</v>
      </c>
    </row>
    <row r="1393" spans="1:6" ht="12" customHeight="1">
      <c r="A1393" s="1313" t="s">
        <v>7867</v>
      </c>
      <c r="B1393" s="1314" t="s">
        <v>7868</v>
      </c>
      <c r="C1393" s="1314" t="s">
        <v>7917</v>
      </c>
      <c r="D1393" s="1313"/>
      <c r="E1393" s="1313" t="s">
        <v>7334</v>
      </c>
      <c r="F1393" s="1318">
        <v>310.66399122807019</v>
      </c>
    </row>
    <row r="1394" spans="1:6" ht="12" customHeight="1">
      <c r="A1394" s="1313" t="s">
        <v>7804</v>
      </c>
      <c r="B1394" s="1314" t="s">
        <v>7877</v>
      </c>
      <c r="C1394" s="1314" t="s">
        <v>7915</v>
      </c>
      <c r="D1394" s="1313"/>
      <c r="E1394" s="1313" t="s">
        <v>7334</v>
      </c>
      <c r="F1394" s="1318">
        <v>232.76088940092166</v>
      </c>
    </row>
    <row r="1395" spans="1:6" ht="12" customHeight="1">
      <c r="A1395" s="1313" t="s">
        <v>7883</v>
      </c>
      <c r="B1395" s="1314" t="s">
        <v>7884</v>
      </c>
      <c r="C1395" s="1314" t="s">
        <v>7913</v>
      </c>
      <c r="D1395" s="1313"/>
      <c r="E1395" s="1313" t="s">
        <v>7334</v>
      </c>
      <c r="F1395" s="1318">
        <v>333.53225641025642</v>
      </c>
    </row>
    <row r="1396" spans="1:6" ht="12" customHeight="1">
      <c r="A1396" s="1313" t="s">
        <v>7885</v>
      </c>
      <c r="B1396" s="1314" t="s">
        <v>7886</v>
      </c>
      <c r="C1396" s="1314" t="s">
        <v>7916</v>
      </c>
      <c r="D1396" s="1313"/>
      <c r="E1396" s="1313" t="s">
        <v>7334</v>
      </c>
      <c r="F1396" s="1318">
        <v>315.23579710144929</v>
      </c>
    </row>
    <row r="1397" spans="1:6" ht="12" customHeight="1">
      <c r="A1397" s="1313" t="s">
        <v>7889</v>
      </c>
      <c r="B1397" s="1314" t="s">
        <v>7890</v>
      </c>
      <c r="C1397" s="1314" t="s">
        <v>7910</v>
      </c>
      <c r="D1397" s="1313"/>
      <c r="E1397" s="1313" t="s">
        <v>7334</v>
      </c>
      <c r="F1397" s="1318">
        <v>376.60572916666666</v>
      </c>
    </row>
    <row r="1398" spans="1:6" ht="12" customHeight="1">
      <c r="A1398" s="1313" t="s">
        <v>7900</v>
      </c>
      <c r="B1398" s="1314" t="s">
        <v>7855</v>
      </c>
      <c r="C1398" s="1314" t="s">
        <v>7918</v>
      </c>
      <c r="D1398" s="1313"/>
      <c r="E1398" s="1313" t="s">
        <v>7919</v>
      </c>
      <c r="F1398" s="1318">
        <v>12.74</v>
      </c>
    </row>
    <row r="1399" spans="1:6" ht="12" customHeight="1">
      <c r="A1399" s="1313" t="s">
        <v>7383</v>
      </c>
      <c r="B1399" s="1314" t="s">
        <v>7970</v>
      </c>
      <c r="C1399" s="1314" t="s">
        <v>2530</v>
      </c>
      <c r="D1399" s="1313"/>
      <c r="E1399" s="1313" t="s">
        <v>7334</v>
      </c>
      <c r="F1399" s="1318">
        <v>28.74251525553013</v>
      </c>
    </row>
    <row r="1400" spans="1:6" ht="12" customHeight="1">
      <c r="A1400" s="1313" t="s">
        <v>7384</v>
      </c>
      <c r="B1400" s="1314" t="s">
        <v>7971</v>
      </c>
      <c r="C1400" s="1314" t="s">
        <v>2532</v>
      </c>
      <c r="D1400" s="1313"/>
      <c r="E1400" s="1313" t="s">
        <v>7334</v>
      </c>
      <c r="F1400" s="1318">
        <v>28.680317566067068</v>
      </c>
    </row>
    <row r="1401" spans="1:6" ht="12" customHeight="1">
      <c r="A1401" s="1313" t="s">
        <v>8051</v>
      </c>
      <c r="B1401" s="1314" t="s">
        <v>8052</v>
      </c>
      <c r="C1401" s="1314" t="s">
        <v>8055</v>
      </c>
      <c r="D1401" s="1313"/>
      <c r="E1401" s="1313" t="s">
        <v>8058</v>
      </c>
      <c r="F1401" s="1318">
        <v>32.72381707610527</v>
      </c>
    </row>
    <row r="1402" spans="1:6" ht="12" customHeight="1">
      <c r="A1402" s="1313" t="s">
        <v>7380</v>
      </c>
      <c r="B1402" s="1314" t="s">
        <v>8053</v>
      </c>
      <c r="C1402" s="1314" t="s">
        <v>8056</v>
      </c>
      <c r="D1402" s="1313"/>
      <c r="E1402" s="1313" t="s">
        <v>7334</v>
      </c>
      <c r="F1402" s="1318">
        <v>34.4</v>
      </c>
    </row>
    <row r="1403" spans="1:6" ht="12" customHeight="1">
      <c r="A1403" s="1313" t="s">
        <v>7379</v>
      </c>
      <c r="B1403" s="1314" t="s">
        <v>8054</v>
      </c>
      <c r="C1403" s="1314" t="s">
        <v>8057</v>
      </c>
      <c r="D1403" s="1313"/>
      <c r="E1403" s="1313" t="s">
        <v>7334</v>
      </c>
      <c r="F1403" s="1318">
        <v>35.060291078629028</v>
      </c>
    </row>
    <row r="1404" spans="1:6" ht="12" customHeight="1">
      <c r="A1404" s="1313" t="s">
        <v>8059</v>
      </c>
      <c r="B1404" s="1314" t="s">
        <v>8060</v>
      </c>
      <c r="C1404" s="1314" t="s">
        <v>8061</v>
      </c>
      <c r="D1404" s="1313"/>
      <c r="E1404" s="1313" t="s">
        <v>4096</v>
      </c>
      <c r="F1404" s="1318">
        <v>80</v>
      </c>
    </row>
    <row r="1405" spans="1:6" ht="12" customHeight="1">
      <c r="A1405" s="1313" t="s">
        <v>8068</v>
      </c>
      <c r="B1405" s="1314" t="s">
        <v>8069</v>
      </c>
      <c r="C1405" s="1314" t="s">
        <v>5549</v>
      </c>
      <c r="D1405" s="1313"/>
      <c r="E1405" s="1313" t="s">
        <v>5514</v>
      </c>
      <c r="F1405" s="1318">
        <v>0</v>
      </c>
    </row>
    <row r="1406" spans="1:6" ht="12" customHeight="1">
      <c r="A1406" s="1313" t="s">
        <v>8075</v>
      </c>
      <c r="B1406" s="1314" t="s">
        <v>8076</v>
      </c>
      <c r="C1406" s="1314" t="s">
        <v>8077</v>
      </c>
      <c r="D1406" s="1313"/>
      <c r="E1406" s="1313" t="s">
        <v>8079</v>
      </c>
      <c r="F1406" s="1318">
        <v>12.783874719445013</v>
      </c>
    </row>
    <row r="1407" spans="1:6" ht="12" customHeight="1">
      <c r="A1407" s="1313" t="s">
        <v>8082</v>
      </c>
      <c r="B1407" s="1314" t="s">
        <v>8083</v>
      </c>
      <c r="C1407" s="1314" t="s">
        <v>6698</v>
      </c>
      <c r="D1407" s="1313"/>
      <c r="E1407" s="1313" t="s">
        <v>8078</v>
      </c>
      <c r="F1407" s="1318">
        <v>12.794621291448518</v>
      </c>
    </row>
    <row r="1408" spans="1:6" ht="12" customHeight="1">
      <c r="A1408" s="1313" t="s">
        <v>8084</v>
      </c>
      <c r="B1408" s="1314" t="s">
        <v>8085</v>
      </c>
      <c r="C1408" s="1314" t="s">
        <v>6698</v>
      </c>
      <c r="D1408" s="1313"/>
      <c r="E1408" s="1313" t="s">
        <v>8078</v>
      </c>
      <c r="F1408" s="1318">
        <v>14.500524470193625</v>
      </c>
    </row>
    <row r="1409" spans="1:6" ht="12" customHeight="1">
      <c r="A1409" s="1313" t="s">
        <v>8080</v>
      </c>
      <c r="B1409" s="1314" t="s">
        <v>8081</v>
      </c>
      <c r="C1409" s="1314" t="s">
        <v>6770</v>
      </c>
      <c r="D1409" s="1313"/>
      <c r="E1409" s="1313" t="s">
        <v>8078</v>
      </c>
      <c r="F1409" s="1318">
        <v>14.483365893365892</v>
      </c>
    </row>
    <row r="1410" spans="1:6" ht="12" customHeight="1">
      <c r="A1410" s="1313" t="s">
        <v>9121</v>
      </c>
      <c r="B1410" s="1314" t="s">
        <v>9122</v>
      </c>
      <c r="C1410" s="1314"/>
      <c r="D1410" s="1313"/>
      <c r="E1410" s="1313" t="s">
        <v>8078</v>
      </c>
      <c r="F1410" s="1318">
        <v>0</v>
      </c>
    </row>
    <row r="1411" spans="1:6" ht="12" customHeight="1">
      <c r="A1411" s="1313" t="s">
        <v>8180</v>
      </c>
      <c r="B1411" s="1314" t="s">
        <v>8426</v>
      </c>
      <c r="C1411" s="1314" t="s">
        <v>8510</v>
      </c>
      <c r="D1411" s="1313"/>
      <c r="E1411" s="1313" t="s">
        <v>8547</v>
      </c>
      <c r="F1411" s="1318">
        <v>4.7002750000000004</v>
      </c>
    </row>
    <row r="1412" spans="1:6" ht="12" customHeight="1">
      <c r="A1412" s="1313" t="s">
        <v>8193</v>
      </c>
      <c r="B1412" s="1314" t="s">
        <v>8427</v>
      </c>
      <c r="C1412" s="1314" t="s">
        <v>8511</v>
      </c>
      <c r="D1412" s="1313"/>
      <c r="E1412" s="1313" t="s">
        <v>8078</v>
      </c>
      <c r="F1412" s="1318">
        <v>4.7008000000000001</v>
      </c>
    </row>
    <row r="1413" spans="1:6" ht="12" customHeight="1">
      <c r="A1413" s="1313" t="s">
        <v>8246</v>
      </c>
      <c r="B1413" s="1314" t="s">
        <v>8423</v>
      </c>
      <c r="C1413" s="1314" t="s">
        <v>8512</v>
      </c>
      <c r="D1413" s="1313"/>
      <c r="E1413" s="1313" t="s">
        <v>8078</v>
      </c>
      <c r="F1413" s="1318">
        <v>9.07</v>
      </c>
    </row>
    <row r="1414" spans="1:6" ht="12" customHeight="1">
      <c r="A1414" s="1313" t="s">
        <v>8224</v>
      </c>
      <c r="B1414" s="1314" t="s">
        <v>8425</v>
      </c>
      <c r="C1414" s="1314" t="s">
        <v>8513</v>
      </c>
      <c r="D1414" s="1313"/>
      <c r="E1414" s="1313" t="s">
        <v>8078</v>
      </c>
      <c r="F1414" s="1318">
        <v>6.38</v>
      </c>
    </row>
    <row r="1415" spans="1:6" ht="12" customHeight="1">
      <c r="A1415" s="1313" t="s">
        <v>8258</v>
      </c>
      <c r="B1415" s="1314" t="s">
        <v>8422</v>
      </c>
      <c r="C1415" s="1314" t="s">
        <v>8514</v>
      </c>
      <c r="D1415" s="1313"/>
      <c r="E1415" s="1313" t="s">
        <v>8078</v>
      </c>
      <c r="F1415" s="1318">
        <v>43.47</v>
      </c>
    </row>
    <row r="1416" spans="1:6" ht="12" customHeight="1">
      <c r="A1416" s="1313" t="s">
        <v>8254</v>
      </c>
      <c r="B1416" s="1314" t="s">
        <v>8424</v>
      </c>
      <c r="C1416" s="1314" t="s">
        <v>8515</v>
      </c>
      <c r="D1416" s="1313"/>
      <c r="E1416" s="1313" t="s">
        <v>8078</v>
      </c>
      <c r="F1416" s="1318">
        <v>9.8800000000000008</v>
      </c>
    </row>
    <row r="1417" spans="1:6" ht="12" customHeight="1">
      <c r="A1417" s="1313" t="s">
        <v>8253</v>
      </c>
      <c r="B1417" s="1314" t="s">
        <v>8421</v>
      </c>
      <c r="C1417" s="1314" t="s">
        <v>8516</v>
      </c>
      <c r="D1417" s="1313"/>
      <c r="E1417" s="1313" t="s">
        <v>8078</v>
      </c>
      <c r="F1417" s="1318">
        <v>43.47</v>
      </c>
    </row>
    <row r="1418" spans="1:6" ht="12" customHeight="1">
      <c r="A1418" s="1313" t="s">
        <v>8088</v>
      </c>
      <c r="B1418" s="1314" t="s">
        <v>8429</v>
      </c>
      <c r="C1418" s="1314" t="s">
        <v>6729</v>
      </c>
      <c r="D1418" s="1313"/>
      <c r="E1418" s="1313" t="s">
        <v>8078</v>
      </c>
      <c r="F1418" s="1318">
        <v>47.68</v>
      </c>
    </row>
    <row r="1419" spans="1:6" ht="12" customHeight="1">
      <c r="A1419" s="1313" t="s">
        <v>8248</v>
      </c>
      <c r="B1419" s="1314" t="s">
        <v>8428</v>
      </c>
      <c r="C1419" s="1314" t="s">
        <v>6729</v>
      </c>
      <c r="D1419" s="1313"/>
      <c r="E1419" s="1313" t="s">
        <v>8078</v>
      </c>
      <c r="F1419" s="1318">
        <v>19.82</v>
      </c>
    </row>
    <row r="1420" spans="1:6" ht="12" customHeight="1">
      <c r="A1420" s="1313" t="s">
        <v>8216</v>
      </c>
      <c r="B1420" s="1314" t="s">
        <v>8430</v>
      </c>
      <c r="C1420" s="1314" t="s">
        <v>7616</v>
      </c>
      <c r="D1420" s="1313"/>
      <c r="E1420" s="1313" t="s">
        <v>8078</v>
      </c>
      <c r="F1420" s="1318">
        <v>17.169999999999998</v>
      </c>
    </row>
    <row r="1421" spans="1:6" ht="12" customHeight="1">
      <c r="A1421" s="1313" t="s">
        <v>8218</v>
      </c>
      <c r="B1421" s="1314" t="s">
        <v>8431</v>
      </c>
      <c r="C1421" s="1314" t="s">
        <v>7766</v>
      </c>
      <c r="D1421" s="1313"/>
      <c r="E1421" s="1313" t="s">
        <v>8078</v>
      </c>
      <c r="F1421" s="1318">
        <v>0</v>
      </c>
    </row>
    <row r="1422" spans="1:6" ht="12" customHeight="1">
      <c r="A1422" s="1313" t="s">
        <v>8217</v>
      </c>
      <c r="B1422" s="1314" t="s">
        <v>8432</v>
      </c>
      <c r="C1422" s="1314" t="s">
        <v>8517</v>
      </c>
      <c r="D1422" s="1313"/>
      <c r="E1422" s="1313" t="s">
        <v>8078</v>
      </c>
      <c r="F1422" s="1318">
        <v>2.11</v>
      </c>
    </row>
    <row r="1423" spans="1:6" ht="12" customHeight="1">
      <c r="A1423" s="1313" t="s">
        <v>8219</v>
      </c>
      <c r="B1423" s="1314" t="s">
        <v>8433</v>
      </c>
      <c r="C1423" s="1314" t="s">
        <v>8517</v>
      </c>
      <c r="D1423" s="1313"/>
      <c r="E1423" s="1313" t="s">
        <v>8078</v>
      </c>
      <c r="F1423" s="1318">
        <v>2.14</v>
      </c>
    </row>
    <row r="1424" spans="1:6" ht="12" customHeight="1">
      <c r="A1424" s="1313" t="s">
        <v>8211</v>
      </c>
      <c r="B1424" s="1314" t="s">
        <v>8453</v>
      </c>
      <c r="C1424" s="1314" t="s">
        <v>8518</v>
      </c>
      <c r="D1424" s="1313"/>
      <c r="E1424" s="1313" t="s">
        <v>8078</v>
      </c>
      <c r="F1424" s="1318">
        <v>11.929958730158731</v>
      </c>
    </row>
    <row r="1425" spans="1:6" ht="12" customHeight="1">
      <c r="A1425" s="1313" t="s">
        <v>8212</v>
      </c>
      <c r="B1425" s="1314" t="s">
        <v>8454</v>
      </c>
      <c r="C1425" s="1314" t="s">
        <v>8518</v>
      </c>
      <c r="D1425" s="1313"/>
      <c r="E1425" s="1313" t="s">
        <v>8078</v>
      </c>
      <c r="F1425" s="1318">
        <v>11.689989473684211</v>
      </c>
    </row>
    <row r="1426" spans="1:6" ht="12" customHeight="1">
      <c r="A1426" s="1313" t="s">
        <v>8208</v>
      </c>
      <c r="B1426" s="1314" t="s">
        <v>8455</v>
      </c>
      <c r="C1426" s="1314" t="s">
        <v>8519</v>
      </c>
      <c r="D1426" s="1313"/>
      <c r="E1426" s="1313" t="s">
        <v>8078</v>
      </c>
      <c r="F1426" s="1318">
        <v>6.23</v>
      </c>
    </row>
    <row r="1427" spans="1:6" ht="12" customHeight="1">
      <c r="A1427" s="1313" t="s">
        <v>8209</v>
      </c>
      <c r="B1427" s="1314" t="s">
        <v>8456</v>
      </c>
      <c r="C1427" s="1314" t="s">
        <v>8520</v>
      </c>
      <c r="D1427" s="1313"/>
      <c r="E1427" s="1313" t="s">
        <v>8078</v>
      </c>
      <c r="F1427" s="1318">
        <v>7.8699666666666657</v>
      </c>
    </row>
    <row r="1428" spans="1:6" ht="12" customHeight="1">
      <c r="A1428" s="1313" t="s">
        <v>8214</v>
      </c>
      <c r="B1428" s="1314" t="s">
        <v>8452</v>
      </c>
      <c r="C1428" s="1314" t="s">
        <v>8521</v>
      </c>
      <c r="D1428" s="1313"/>
      <c r="E1428" s="1313" t="s">
        <v>8078</v>
      </c>
      <c r="F1428" s="1318">
        <v>78.759916666666669</v>
      </c>
    </row>
    <row r="1429" spans="1:6" ht="12" customHeight="1">
      <c r="A1429" s="1313" t="s">
        <v>8198</v>
      </c>
      <c r="B1429" s="1314" t="s">
        <v>8443</v>
      </c>
      <c r="C1429" s="1314" t="s">
        <v>7627</v>
      </c>
      <c r="D1429" s="1313"/>
      <c r="E1429" s="1313" t="s">
        <v>8078</v>
      </c>
      <c r="F1429" s="1318">
        <v>21.129702380952384</v>
      </c>
    </row>
    <row r="1430" spans="1:6" ht="12" customHeight="1">
      <c r="A1430" s="1313" t="s">
        <v>8238</v>
      </c>
      <c r="B1430" s="1314" t="s">
        <v>8444</v>
      </c>
      <c r="C1430" s="1314" t="s">
        <v>7643</v>
      </c>
      <c r="D1430" s="1313"/>
      <c r="E1430" s="1313" t="s">
        <v>8078</v>
      </c>
      <c r="F1430" s="1318">
        <v>21.77</v>
      </c>
    </row>
    <row r="1431" spans="1:6" ht="12" customHeight="1">
      <c r="A1431" s="1313" t="s">
        <v>8207</v>
      </c>
      <c r="B1431" s="1314" t="s">
        <v>8451</v>
      </c>
      <c r="C1431" s="1314" t="s">
        <v>8521</v>
      </c>
      <c r="D1431" s="1313"/>
      <c r="E1431" s="1313" t="s">
        <v>8078</v>
      </c>
      <c r="F1431" s="1318">
        <v>78.759833333333333</v>
      </c>
    </row>
    <row r="1432" spans="1:6" ht="12" customHeight="1">
      <c r="A1432" s="1313" t="s">
        <v>8199</v>
      </c>
      <c r="B1432" s="1314" t="s">
        <v>8445</v>
      </c>
      <c r="C1432" s="1314" t="s">
        <v>8522</v>
      </c>
      <c r="D1432" s="1313"/>
      <c r="E1432" s="1313" t="s">
        <v>8078</v>
      </c>
      <c r="F1432" s="1318">
        <v>21.109997916666668</v>
      </c>
    </row>
    <row r="1433" spans="1:6" ht="12" customHeight="1">
      <c r="A1433" s="1313" t="s">
        <v>8239</v>
      </c>
      <c r="B1433" s="1314" t="s">
        <v>8446</v>
      </c>
      <c r="C1433" s="1314" t="s">
        <v>8523</v>
      </c>
      <c r="D1433" s="1313"/>
      <c r="E1433" s="1313" t="s">
        <v>8078</v>
      </c>
      <c r="F1433" s="1318">
        <v>21.079994594594595</v>
      </c>
    </row>
    <row r="1434" spans="1:6" ht="12" customHeight="1">
      <c r="A1434" s="1313" t="s">
        <v>8242</v>
      </c>
      <c r="B1434" s="1314" t="s">
        <v>8438</v>
      </c>
      <c r="C1434" s="1314" t="s">
        <v>7644</v>
      </c>
      <c r="D1434" s="1313"/>
      <c r="E1434" s="1313" t="s">
        <v>8078</v>
      </c>
      <c r="F1434" s="1318">
        <v>28.919997874149661</v>
      </c>
    </row>
    <row r="1435" spans="1:6" ht="12" customHeight="1">
      <c r="A1435" s="1313" t="s">
        <v>8204</v>
      </c>
      <c r="B1435" s="1314" t="s">
        <v>8439</v>
      </c>
      <c r="C1435" s="1314" t="s">
        <v>7644</v>
      </c>
      <c r="D1435" s="1313"/>
      <c r="E1435" s="1313" t="s">
        <v>8078</v>
      </c>
      <c r="F1435" s="1318">
        <v>28.769962606837606</v>
      </c>
    </row>
    <row r="1436" spans="1:6" ht="12" customHeight="1">
      <c r="A1436" s="1313" t="s">
        <v>8241</v>
      </c>
      <c r="B1436" s="1314" t="s">
        <v>8436</v>
      </c>
      <c r="C1436" s="1314" t="s">
        <v>7643</v>
      </c>
      <c r="D1436" s="1313"/>
      <c r="E1436" s="1313" t="s">
        <v>8078</v>
      </c>
      <c r="F1436" s="1318">
        <v>40.798133333333332</v>
      </c>
    </row>
    <row r="1437" spans="1:6" ht="12" customHeight="1">
      <c r="A1437" s="1313" t="s">
        <v>8203</v>
      </c>
      <c r="B1437" s="1314" t="s">
        <v>8437</v>
      </c>
      <c r="C1437" s="1314" t="s">
        <v>7643</v>
      </c>
      <c r="D1437" s="1313"/>
      <c r="E1437" s="1313" t="s">
        <v>8078</v>
      </c>
      <c r="F1437" s="1318">
        <v>43.871571428571428</v>
      </c>
    </row>
    <row r="1438" spans="1:6" ht="12" customHeight="1">
      <c r="A1438" s="1313" t="s">
        <v>8195</v>
      </c>
      <c r="B1438" s="1314" t="s">
        <v>8447</v>
      </c>
      <c r="C1438" s="1314" t="s">
        <v>7615</v>
      </c>
      <c r="D1438" s="1313"/>
      <c r="E1438" s="1313" t="s">
        <v>8078</v>
      </c>
      <c r="F1438" s="1318">
        <v>0</v>
      </c>
    </row>
    <row r="1439" spans="1:6" ht="12" customHeight="1">
      <c r="A1439" s="1313" t="s">
        <v>8233</v>
      </c>
      <c r="B1439" s="1314" t="s">
        <v>8448</v>
      </c>
      <c r="C1439" s="1314" t="s">
        <v>7617</v>
      </c>
      <c r="D1439" s="1313"/>
      <c r="E1439" s="1313" t="s">
        <v>8078</v>
      </c>
      <c r="F1439" s="1318">
        <v>0</v>
      </c>
    </row>
    <row r="1440" spans="1:6" ht="12" customHeight="1">
      <c r="A1440" s="1313" t="s">
        <v>8234</v>
      </c>
      <c r="B1440" s="1314" t="s">
        <v>8450</v>
      </c>
      <c r="C1440" s="1314" t="s">
        <v>7617</v>
      </c>
      <c r="D1440" s="1313"/>
      <c r="E1440" s="1313" t="s">
        <v>8078</v>
      </c>
      <c r="F1440" s="1318">
        <v>0</v>
      </c>
    </row>
    <row r="1441" spans="1:6" ht="12" customHeight="1">
      <c r="A1441" s="1313" t="s">
        <v>8243</v>
      </c>
      <c r="B1441" s="1314" t="s">
        <v>8435</v>
      </c>
      <c r="C1441" s="1314" t="s">
        <v>7620</v>
      </c>
      <c r="D1441" s="1313"/>
      <c r="E1441" s="1313" t="s">
        <v>8078</v>
      </c>
      <c r="F1441" s="1318">
        <v>125.01914529914529</v>
      </c>
    </row>
    <row r="1442" spans="1:6" ht="12" customHeight="1">
      <c r="A1442" s="1313" t="s">
        <v>8197</v>
      </c>
      <c r="B1442" s="1314" t="s">
        <v>8441</v>
      </c>
      <c r="C1442" s="1314" t="s">
        <v>7623</v>
      </c>
      <c r="D1442" s="1313"/>
      <c r="E1442" s="1313" t="s">
        <v>8078</v>
      </c>
      <c r="F1442" s="1318">
        <v>101.71968750000001</v>
      </c>
    </row>
    <row r="1443" spans="1:6" ht="12" customHeight="1">
      <c r="A1443" s="1313" t="s">
        <v>8196</v>
      </c>
      <c r="B1443" s="1314" t="s">
        <v>8449</v>
      </c>
      <c r="C1443" s="1314" t="s">
        <v>7620</v>
      </c>
      <c r="D1443" s="1313"/>
      <c r="E1443" s="1313" t="s">
        <v>8078</v>
      </c>
      <c r="F1443" s="1318">
        <v>0</v>
      </c>
    </row>
    <row r="1444" spans="1:6" ht="12" customHeight="1">
      <c r="A1444" s="1313" t="s">
        <v>8240</v>
      </c>
      <c r="B1444" s="1314" t="s">
        <v>8440</v>
      </c>
      <c r="C1444" s="1314" t="s">
        <v>8524</v>
      </c>
      <c r="D1444" s="1313"/>
      <c r="E1444" s="1313" t="s">
        <v>8078</v>
      </c>
      <c r="F1444" s="1318">
        <v>0</v>
      </c>
    </row>
    <row r="1445" spans="1:6" ht="12" customHeight="1">
      <c r="A1445" s="1313" t="s">
        <v>8237</v>
      </c>
      <c r="B1445" s="1314" t="s">
        <v>8442</v>
      </c>
      <c r="C1445" s="1314" t="s">
        <v>7618</v>
      </c>
      <c r="D1445" s="1313"/>
      <c r="E1445" s="1313" t="s">
        <v>8078</v>
      </c>
      <c r="F1445" s="1318">
        <v>0</v>
      </c>
    </row>
    <row r="1446" spans="1:6" ht="12" customHeight="1">
      <c r="A1446" s="1313" t="s">
        <v>8205</v>
      </c>
      <c r="B1446" s="1314" t="s">
        <v>8434</v>
      </c>
      <c r="C1446" s="1314" t="s">
        <v>8525</v>
      </c>
      <c r="D1446" s="1313"/>
      <c r="E1446" s="1313" t="s">
        <v>8078</v>
      </c>
      <c r="F1446" s="1318">
        <v>0</v>
      </c>
    </row>
    <row r="1447" spans="1:6" ht="12" customHeight="1">
      <c r="A1447" s="1313" t="s">
        <v>8247</v>
      </c>
      <c r="B1447" s="1314" t="s">
        <v>8460</v>
      </c>
      <c r="C1447" s="1314" t="s">
        <v>8526</v>
      </c>
      <c r="D1447" s="1313"/>
      <c r="E1447" s="1313" t="s">
        <v>8078</v>
      </c>
      <c r="F1447" s="1318">
        <v>0.53600300000000012</v>
      </c>
    </row>
    <row r="1448" spans="1:6" ht="12" customHeight="1">
      <c r="A1448" s="1313" t="s">
        <v>8256</v>
      </c>
      <c r="B1448" s="1314" t="s">
        <v>8457</v>
      </c>
      <c r="C1448" s="1314" t="s">
        <v>8527</v>
      </c>
      <c r="D1448" s="1313"/>
      <c r="E1448" s="1313" t="s">
        <v>8078</v>
      </c>
      <c r="F1448" s="1318">
        <v>2.1545454545454548</v>
      </c>
    </row>
    <row r="1449" spans="1:6" ht="12" customHeight="1">
      <c r="A1449" s="1313" t="s">
        <v>8250</v>
      </c>
      <c r="B1449" s="1314" t="s">
        <v>8459</v>
      </c>
      <c r="C1449" s="1314" t="s">
        <v>8528</v>
      </c>
      <c r="D1449" s="1313"/>
      <c r="E1449" s="1313" t="s">
        <v>8078</v>
      </c>
      <c r="F1449" s="1318">
        <v>2.2185714285714284</v>
      </c>
    </row>
    <row r="1450" spans="1:6" ht="12" customHeight="1">
      <c r="A1450" s="1313" t="s">
        <v>8226</v>
      </c>
      <c r="B1450" s="1314" t="s">
        <v>8458</v>
      </c>
      <c r="C1450" s="1314" t="s">
        <v>8527</v>
      </c>
      <c r="D1450" s="1313"/>
      <c r="E1450" s="1313" t="s">
        <v>8078</v>
      </c>
      <c r="F1450" s="1318">
        <v>0</v>
      </c>
    </row>
    <row r="1451" spans="1:6" ht="12" customHeight="1">
      <c r="A1451" s="1313" t="s">
        <v>8206</v>
      </c>
      <c r="B1451" s="1314" t="s">
        <v>8461</v>
      </c>
      <c r="C1451" s="1314" t="s">
        <v>8529</v>
      </c>
      <c r="D1451" s="1313"/>
      <c r="E1451" s="1313" t="s">
        <v>8078</v>
      </c>
      <c r="F1451" s="1318">
        <v>2.17</v>
      </c>
    </row>
    <row r="1452" spans="1:6" ht="12" customHeight="1">
      <c r="A1452" s="1313" t="s">
        <v>8182</v>
      </c>
      <c r="B1452" s="1314" t="s">
        <v>8474</v>
      </c>
      <c r="C1452" s="1314" t="s">
        <v>8530</v>
      </c>
      <c r="D1452" s="1313"/>
      <c r="E1452" s="1313" t="s">
        <v>8078</v>
      </c>
      <c r="F1452" s="1318">
        <v>2.4964777777777778</v>
      </c>
    </row>
    <row r="1453" spans="1:6" ht="12" customHeight="1">
      <c r="A1453" s="1313" t="s">
        <v>8189</v>
      </c>
      <c r="B1453" s="1314" t="s">
        <v>8480</v>
      </c>
      <c r="C1453" s="1314" t="s">
        <v>8527</v>
      </c>
      <c r="D1453" s="1313"/>
      <c r="E1453" s="1313" t="s">
        <v>8078</v>
      </c>
      <c r="F1453" s="1318">
        <v>2.6634282643739922</v>
      </c>
    </row>
    <row r="1454" spans="1:6" ht="12" customHeight="1">
      <c r="A1454" s="1313" t="s">
        <v>8167</v>
      </c>
      <c r="B1454" s="1314" t="s">
        <v>8475</v>
      </c>
      <c r="C1454" s="1314" t="s">
        <v>8530</v>
      </c>
      <c r="D1454" s="1313"/>
      <c r="E1454" s="1313" t="s">
        <v>8078</v>
      </c>
      <c r="F1454" s="1318">
        <v>4.4191750000000001</v>
      </c>
    </row>
    <row r="1455" spans="1:6" ht="12" customHeight="1">
      <c r="A1455" s="1313" t="s">
        <v>8185</v>
      </c>
      <c r="B1455" s="1314" t="s">
        <v>8477</v>
      </c>
      <c r="C1455" s="1314" t="s">
        <v>8513</v>
      </c>
      <c r="D1455" s="1313"/>
      <c r="E1455" s="1313" t="s">
        <v>8078</v>
      </c>
      <c r="F1455" s="1318">
        <v>5.585017835909631</v>
      </c>
    </row>
    <row r="1456" spans="1:6" ht="12" customHeight="1">
      <c r="A1456" s="1313" t="s">
        <v>8187</v>
      </c>
      <c r="B1456" s="1314" t="s">
        <v>8479</v>
      </c>
      <c r="C1456" s="1314" t="s">
        <v>8512</v>
      </c>
      <c r="D1456" s="1313"/>
      <c r="E1456" s="1313" t="s">
        <v>8078</v>
      </c>
      <c r="F1456" s="1318">
        <v>4.5349965963240297</v>
      </c>
    </row>
    <row r="1457" spans="1:6" ht="12" customHeight="1">
      <c r="A1457" s="1313" t="s">
        <v>8188</v>
      </c>
      <c r="B1457" s="1314" t="s">
        <v>8469</v>
      </c>
      <c r="C1457" s="1314" t="s">
        <v>8531</v>
      </c>
      <c r="D1457" s="1313"/>
      <c r="E1457" s="1313" t="s">
        <v>8078</v>
      </c>
      <c r="F1457" s="1318">
        <v>21.046386363636362</v>
      </c>
    </row>
    <row r="1458" spans="1:6" ht="12" customHeight="1">
      <c r="A1458" s="1313" t="s">
        <v>8175</v>
      </c>
      <c r="B1458" s="1314" t="s">
        <v>8473</v>
      </c>
      <c r="C1458" s="1314" t="s">
        <v>8527</v>
      </c>
      <c r="D1458" s="1313"/>
      <c r="E1458" s="1313" t="s">
        <v>8078</v>
      </c>
      <c r="F1458" s="1318">
        <v>3.7268555555555558</v>
      </c>
    </row>
    <row r="1459" spans="1:6" ht="12" customHeight="1">
      <c r="A1459" s="1313" t="s">
        <v>8186</v>
      </c>
      <c r="B1459" s="1314" t="s">
        <v>8478</v>
      </c>
      <c r="C1459" s="1314" t="s">
        <v>8512</v>
      </c>
      <c r="D1459" s="1313"/>
      <c r="E1459" s="1313" t="s">
        <v>8078</v>
      </c>
      <c r="F1459" s="1318">
        <v>27.81698996655518</v>
      </c>
    </row>
    <row r="1460" spans="1:6" ht="12" customHeight="1">
      <c r="A1460" s="1313" t="s">
        <v>8184</v>
      </c>
      <c r="B1460" s="1314" t="s">
        <v>8476</v>
      </c>
      <c r="C1460" s="1314" t="s">
        <v>8524</v>
      </c>
      <c r="D1460" s="1313"/>
      <c r="E1460" s="1313" t="s">
        <v>8078</v>
      </c>
      <c r="F1460" s="1318">
        <v>96.69189130434782</v>
      </c>
    </row>
    <row r="1461" spans="1:6" ht="12" customHeight="1">
      <c r="A1461" s="1313" t="s">
        <v>8181</v>
      </c>
      <c r="B1461" s="1314" t="s">
        <v>8467</v>
      </c>
      <c r="C1461" s="1314" t="s">
        <v>8532</v>
      </c>
      <c r="D1461" s="1313"/>
      <c r="E1461" s="1313" t="s">
        <v>8078</v>
      </c>
      <c r="F1461" s="1318">
        <v>62.228823529411763</v>
      </c>
    </row>
    <row r="1462" spans="1:6" ht="12" customHeight="1">
      <c r="A1462" s="1313" t="s">
        <v>8174</v>
      </c>
      <c r="B1462" s="1314" t="s">
        <v>8468</v>
      </c>
      <c r="C1462" s="1314" t="s">
        <v>8531</v>
      </c>
      <c r="D1462" s="1313"/>
      <c r="E1462" s="1313" t="s">
        <v>8078</v>
      </c>
      <c r="F1462" s="1318">
        <v>21.056699999999999</v>
      </c>
    </row>
    <row r="1463" spans="1:6" ht="12" customHeight="1">
      <c r="A1463" s="1313" t="s">
        <v>8166</v>
      </c>
      <c r="B1463" s="1314" t="s">
        <v>8466</v>
      </c>
      <c r="C1463" s="1314" t="s">
        <v>8533</v>
      </c>
      <c r="D1463" s="1313"/>
      <c r="E1463" s="1313" t="s">
        <v>8078</v>
      </c>
      <c r="F1463" s="1318">
        <v>62.3371</v>
      </c>
    </row>
    <row r="1464" spans="1:6" ht="12" customHeight="1">
      <c r="A1464" s="1313" t="s">
        <v>8172</v>
      </c>
      <c r="B1464" s="1314" t="s">
        <v>8471</v>
      </c>
      <c r="C1464" s="1314" t="s">
        <v>8512</v>
      </c>
      <c r="D1464" s="1313"/>
      <c r="E1464" s="1313" t="s">
        <v>8078</v>
      </c>
      <c r="F1464" s="1318">
        <v>33.695121951219512</v>
      </c>
    </row>
    <row r="1465" spans="1:6" ht="12" customHeight="1">
      <c r="A1465" s="1313" t="s">
        <v>8173</v>
      </c>
      <c r="B1465" s="1314" t="s">
        <v>8472</v>
      </c>
      <c r="C1465" s="1314" t="s">
        <v>8512</v>
      </c>
      <c r="D1465" s="1313"/>
      <c r="E1465" s="1313" t="s">
        <v>8078</v>
      </c>
      <c r="F1465" s="1318">
        <v>8.5555400000000006</v>
      </c>
    </row>
    <row r="1466" spans="1:6" ht="12" customHeight="1">
      <c r="A1466" s="1313" t="s">
        <v>8259</v>
      </c>
      <c r="B1466" s="1314" t="s">
        <v>8481</v>
      </c>
      <c r="C1466" s="1314" t="s">
        <v>8534</v>
      </c>
      <c r="D1466" s="1313"/>
      <c r="E1466" s="1313" t="s">
        <v>8078</v>
      </c>
      <c r="F1466" s="1318">
        <v>0</v>
      </c>
    </row>
    <row r="1467" spans="1:6" ht="12" customHeight="1">
      <c r="A1467" s="1313" t="s">
        <v>8220</v>
      </c>
      <c r="B1467" s="1314" t="s">
        <v>8462</v>
      </c>
      <c r="C1467" s="1314" t="s">
        <v>8533</v>
      </c>
      <c r="D1467" s="1313"/>
      <c r="E1467" s="1313" t="s">
        <v>8078</v>
      </c>
      <c r="F1467" s="1318">
        <v>0</v>
      </c>
    </row>
    <row r="1468" spans="1:6" ht="12" customHeight="1">
      <c r="A1468" s="1313" t="s">
        <v>8227</v>
      </c>
      <c r="B1468" s="1314" t="s">
        <v>8463</v>
      </c>
      <c r="C1468" s="1314" t="s">
        <v>8532</v>
      </c>
      <c r="D1468" s="1313"/>
      <c r="E1468" s="1313" t="s">
        <v>8078</v>
      </c>
      <c r="F1468" s="1318">
        <v>0</v>
      </c>
    </row>
    <row r="1469" spans="1:6" ht="12" customHeight="1">
      <c r="A1469" s="1313" t="s">
        <v>8168</v>
      </c>
      <c r="B1469" s="1314" t="s">
        <v>8470</v>
      </c>
      <c r="C1469" s="1314" t="s">
        <v>8524</v>
      </c>
      <c r="D1469" s="1313"/>
      <c r="E1469" s="1313" t="s">
        <v>8078</v>
      </c>
      <c r="F1469" s="1318">
        <v>99.574642857142848</v>
      </c>
    </row>
    <row r="1470" spans="1:6" ht="12" customHeight="1">
      <c r="A1470" s="1313" t="s">
        <v>8225</v>
      </c>
      <c r="B1470" s="1314" t="s">
        <v>8464</v>
      </c>
      <c r="C1470" s="1314" t="s">
        <v>8535</v>
      </c>
      <c r="D1470" s="1313"/>
      <c r="E1470" s="1313" t="s">
        <v>8078</v>
      </c>
      <c r="F1470" s="1318">
        <v>0</v>
      </c>
    </row>
    <row r="1471" spans="1:6" ht="12" customHeight="1">
      <c r="A1471" s="1313" t="s">
        <v>8231</v>
      </c>
      <c r="B1471" s="1314" t="s">
        <v>8465</v>
      </c>
      <c r="C1471" s="1314" t="s">
        <v>8535</v>
      </c>
      <c r="D1471" s="1313"/>
      <c r="E1471" s="1313" t="s">
        <v>8078</v>
      </c>
      <c r="F1471" s="1318">
        <v>0</v>
      </c>
    </row>
    <row r="1472" spans="1:6" ht="12" customHeight="1">
      <c r="A1472" s="1313" t="s">
        <v>8163</v>
      </c>
      <c r="B1472" s="1314" t="s">
        <v>8493</v>
      </c>
      <c r="C1472" s="1314" t="s">
        <v>7906</v>
      </c>
      <c r="D1472" s="1313"/>
      <c r="E1472" s="1313" t="s">
        <v>8078</v>
      </c>
      <c r="F1472" s="1318">
        <v>0</v>
      </c>
    </row>
    <row r="1473" spans="1:6" ht="12" customHeight="1">
      <c r="A1473" s="1313" t="s">
        <v>8162</v>
      </c>
      <c r="B1473" s="1314" t="s">
        <v>8494</v>
      </c>
      <c r="C1473" s="1314" t="s">
        <v>7907</v>
      </c>
      <c r="D1473" s="1313"/>
      <c r="E1473" s="1313" t="s">
        <v>8078</v>
      </c>
      <c r="F1473" s="1318">
        <v>0</v>
      </c>
    </row>
    <row r="1474" spans="1:6" ht="12" customHeight="1">
      <c r="A1474" s="1313" t="s">
        <v>8190</v>
      </c>
      <c r="B1474" s="1314" t="s">
        <v>8490</v>
      </c>
      <c r="C1474" s="1314" t="s">
        <v>8387</v>
      </c>
      <c r="D1474" s="1313"/>
      <c r="E1474" s="1313" t="s">
        <v>8078</v>
      </c>
      <c r="F1474" s="1318">
        <v>15.478546666666666</v>
      </c>
    </row>
    <row r="1475" spans="1:6" ht="12" customHeight="1">
      <c r="A1475" s="1313" t="s">
        <v>8171</v>
      </c>
      <c r="B1475" s="1314" t="s">
        <v>8485</v>
      </c>
      <c r="C1475" s="1314" t="s">
        <v>8513</v>
      </c>
      <c r="D1475" s="1313"/>
      <c r="E1475" s="1313" t="s">
        <v>8078</v>
      </c>
      <c r="F1475" s="1318">
        <v>3.1275611888111885</v>
      </c>
    </row>
    <row r="1476" spans="1:6" ht="12" customHeight="1">
      <c r="A1476" s="1313" t="s">
        <v>8191</v>
      </c>
      <c r="B1476" s="1314" t="s">
        <v>8488</v>
      </c>
      <c r="C1476" s="1314" t="s">
        <v>6729</v>
      </c>
      <c r="D1476" s="1313"/>
      <c r="E1476" s="1313" t="s">
        <v>8078</v>
      </c>
      <c r="F1476" s="1318">
        <v>0</v>
      </c>
    </row>
    <row r="1477" spans="1:6" ht="12" customHeight="1">
      <c r="A1477" s="1313" t="s">
        <v>8183</v>
      </c>
      <c r="B1477" s="1314" t="s">
        <v>8483</v>
      </c>
      <c r="C1477" s="1314" t="s">
        <v>7331</v>
      </c>
      <c r="D1477" s="1313"/>
      <c r="E1477" s="1313" t="s">
        <v>8078</v>
      </c>
      <c r="F1477" s="1318">
        <v>87.769761904761907</v>
      </c>
    </row>
    <row r="1478" spans="1:6" ht="12" customHeight="1">
      <c r="A1478" s="1313" t="s">
        <v>8228</v>
      </c>
      <c r="B1478" s="1314" t="s">
        <v>8487</v>
      </c>
      <c r="C1478" s="1314" t="s">
        <v>8536</v>
      </c>
      <c r="D1478" s="1313"/>
      <c r="E1478" s="1313" t="s">
        <v>8078</v>
      </c>
      <c r="F1478" s="1318">
        <v>70.192685381355915</v>
      </c>
    </row>
    <row r="1479" spans="1:6" ht="12" customHeight="1">
      <c r="A1479" s="1313" t="s">
        <v>8170</v>
      </c>
      <c r="B1479" s="1314" t="s">
        <v>8484</v>
      </c>
      <c r="C1479" s="1314" t="s">
        <v>7038</v>
      </c>
      <c r="D1479" s="1313"/>
      <c r="E1479" s="1313" t="s">
        <v>8078</v>
      </c>
      <c r="F1479" s="1318">
        <v>7.6834937238493728</v>
      </c>
    </row>
    <row r="1480" spans="1:6" ht="12" customHeight="1">
      <c r="A1480" s="1313" t="s">
        <v>8178</v>
      </c>
      <c r="B1480" s="1314" t="s">
        <v>8491</v>
      </c>
      <c r="C1480" s="1314" t="s">
        <v>8537</v>
      </c>
      <c r="D1480" s="1313"/>
      <c r="E1480" s="1313" t="s">
        <v>8078</v>
      </c>
      <c r="F1480" s="1318">
        <v>82.096747311827954</v>
      </c>
    </row>
    <row r="1481" spans="1:6" ht="12" customHeight="1">
      <c r="A1481" s="1313" t="s">
        <v>8221</v>
      </c>
      <c r="B1481" s="1314" t="s">
        <v>8486</v>
      </c>
      <c r="C1481" s="1314" t="s">
        <v>8538</v>
      </c>
      <c r="D1481" s="1313"/>
      <c r="E1481" s="1313" t="s">
        <v>8078</v>
      </c>
      <c r="F1481" s="1318">
        <v>70.363425000000007</v>
      </c>
    </row>
    <row r="1482" spans="1:6" ht="12" customHeight="1">
      <c r="A1482" s="1313" t="s">
        <v>8176</v>
      </c>
      <c r="B1482" s="1314" t="s">
        <v>8489</v>
      </c>
      <c r="C1482" s="1314" t="s">
        <v>6729</v>
      </c>
      <c r="D1482" s="1313"/>
      <c r="E1482" s="1313" t="s">
        <v>8078</v>
      </c>
      <c r="F1482" s="1318">
        <v>0</v>
      </c>
    </row>
    <row r="1483" spans="1:6" ht="12" customHeight="1">
      <c r="A1483" s="1313" t="s">
        <v>8192</v>
      </c>
      <c r="B1483" s="1314" t="s">
        <v>8492</v>
      </c>
      <c r="C1483" s="1314" t="s">
        <v>8539</v>
      </c>
      <c r="D1483" s="1313"/>
      <c r="E1483" s="1313" t="s">
        <v>8078</v>
      </c>
      <c r="F1483" s="1318">
        <v>82.001285714285714</v>
      </c>
    </row>
    <row r="1484" spans="1:6" ht="12" customHeight="1">
      <c r="A1484" s="1313" t="s">
        <v>8169</v>
      </c>
      <c r="B1484" s="1314" t="s">
        <v>8482</v>
      </c>
      <c r="C1484" s="1314" t="s">
        <v>7330</v>
      </c>
      <c r="D1484" s="1313"/>
      <c r="E1484" s="1313" t="s">
        <v>8078</v>
      </c>
      <c r="F1484" s="1318">
        <v>87.853803418803423</v>
      </c>
    </row>
    <row r="1485" spans="1:6" ht="12" customHeight="1">
      <c r="A1485" s="1313" t="s">
        <v>8252</v>
      </c>
      <c r="B1485" s="1314" t="s">
        <v>8497</v>
      </c>
      <c r="C1485" s="1314" t="s">
        <v>8540</v>
      </c>
      <c r="D1485" s="1313"/>
      <c r="E1485" s="1313" t="s">
        <v>8078</v>
      </c>
      <c r="F1485" s="1318">
        <v>4.024866666666667</v>
      </c>
    </row>
    <row r="1486" spans="1:6" ht="12" customHeight="1">
      <c r="A1486" s="1313" t="s">
        <v>8251</v>
      </c>
      <c r="B1486" s="1314" t="s">
        <v>8498</v>
      </c>
      <c r="C1486" s="1314" t="s">
        <v>8541</v>
      </c>
      <c r="D1486" s="1313"/>
      <c r="E1486" s="1313" t="s">
        <v>8078</v>
      </c>
      <c r="F1486" s="1318">
        <v>4.1405623529411759</v>
      </c>
    </row>
    <row r="1487" spans="1:6" ht="12" customHeight="1">
      <c r="A1487" s="1313" t="s">
        <v>8223</v>
      </c>
      <c r="B1487" s="1314" t="s">
        <v>8501</v>
      </c>
      <c r="C1487" s="1314" t="s">
        <v>8542</v>
      </c>
      <c r="D1487" s="1313"/>
      <c r="E1487" s="1313" t="s">
        <v>8078</v>
      </c>
      <c r="F1487" s="1318">
        <v>0</v>
      </c>
    </row>
    <row r="1488" spans="1:6" ht="12" customHeight="1">
      <c r="A1488" s="1313" t="s">
        <v>8229</v>
      </c>
      <c r="B1488" s="1314" t="s">
        <v>8502</v>
      </c>
      <c r="C1488" s="1314" t="s">
        <v>8543</v>
      </c>
      <c r="D1488" s="1313"/>
      <c r="E1488" s="1313" t="s">
        <v>8078</v>
      </c>
      <c r="F1488" s="1318">
        <v>0</v>
      </c>
    </row>
    <row r="1489" spans="1:6" ht="12" customHeight="1">
      <c r="A1489" s="1313" t="s">
        <v>8260</v>
      </c>
      <c r="B1489" s="1314" t="s">
        <v>8500</v>
      </c>
      <c r="C1489" s="1314" t="s">
        <v>8534</v>
      </c>
      <c r="D1489" s="1313"/>
      <c r="E1489" s="1313" t="s">
        <v>8078</v>
      </c>
      <c r="F1489" s="1318">
        <v>5.7666666666666666</v>
      </c>
    </row>
    <row r="1490" spans="1:6" ht="12" customHeight="1">
      <c r="A1490" s="1313" t="s">
        <v>8257</v>
      </c>
      <c r="B1490" s="1314" t="s">
        <v>8499</v>
      </c>
      <c r="C1490" s="1314" t="s">
        <v>8515</v>
      </c>
      <c r="D1490" s="1313"/>
      <c r="E1490" s="1313" t="s">
        <v>8078</v>
      </c>
      <c r="F1490" s="1318">
        <v>5.766</v>
      </c>
    </row>
    <row r="1491" spans="1:6" ht="12" customHeight="1">
      <c r="A1491" s="1313" t="s">
        <v>8244</v>
      </c>
      <c r="B1491" s="1314" t="s">
        <v>8495</v>
      </c>
      <c r="C1491" s="1314" t="s">
        <v>8516</v>
      </c>
      <c r="D1491" s="1313"/>
      <c r="E1491" s="1313" t="s">
        <v>8078</v>
      </c>
      <c r="F1491" s="1318">
        <v>49.804954999999993</v>
      </c>
    </row>
    <row r="1492" spans="1:6" ht="12" customHeight="1">
      <c r="A1492" s="1313" t="s">
        <v>8249</v>
      </c>
      <c r="B1492" s="1314" t="s">
        <v>8496</v>
      </c>
      <c r="C1492" s="1314" t="s">
        <v>8514</v>
      </c>
      <c r="D1492" s="1313"/>
      <c r="E1492" s="1313" t="s">
        <v>8078</v>
      </c>
      <c r="F1492" s="1318">
        <v>49.816051282051276</v>
      </c>
    </row>
    <row r="1493" spans="1:6" ht="12" customHeight="1">
      <c r="A1493" s="1313" t="s">
        <v>8213</v>
      </c>
      <c r="B1493" s="1314" t="s">
        <v>8508</v>
      </c>
      <c r="C1493" s="1314" t="s">
        <v>8544</v>
      </c>
      <c r="D1493" s="1313"/>
      <c r="E1493" s="1313" t="s">
        <v>8078</v>
      </c>
      <c r="F1493" s="1318">
        <v>2.0399978571428572</v>
      </c>
    </row>
    <row r="1494" spans="1:6" ht="12" customHeight="1">
      <c r="A1494" s="1313" t="s">
        <v>8179</v>
      </c>
      <c r="B1494" s="1314" t="s">
        <v>8509</v>
      </c>
      <c r="C1494" s="1314" t="s">
        <v>8545</v>
      </c>
      <c r="D1494" s="1313"/>
      <c r="E1494" s="1313" t="s">
        <v>8078</v>
      </c>
      <c r="F1494" s="1318">
        <v>4.04</v>
      </c>
    </row>
    <row r="1495" spans="1:6" ht="12" customHeight="1">
      <c r="A1495" s="1313" t="s">
        <v>8177</v>
      </c>
      <c r="B1495" s="1314" t="s">
        <v>8505</v>
      </c>
      <c r="C1495" s="1314" t="s">
        <v>4876</v>
      </c>
      <c r="D1495" s="1313"/>
      <c r="E1495" s="1313" t="s">
        <v>8078</v>
      </c>
      <c r="F1495" s="1318">
        <v>1.17</v>
      </c>
    </row>
    <row r="1496" spans="1:6" ht="12" customHeight="1">
      <c r="A1496" s="1313" t="s">
        <v>8255</v>
      </c>
      <c r="B1496" s="1314" t="s">
        <v>8503</v>
      </c>
      <c r="C1496" s="1314" t="s">
        <v>6809</v>
      </c>
      <c r="D1496" s="1313"/>
      <c r="E1496" s="1313" t="s">
        <v>8078</v>
      </c>
      <c r="F1496" s="1318">
        <v>4.8600000000000003</v>
      </c>
    </row>
    <row r="1497" spans="1:6" ht="12" customHeight="1">
      <c r="A1497" s="1313" t="s">
        <v>8201</v>
      </c>
      <c r="B1497" s="1314" t="s">
        <v>8507</v>
      </c>
      <c r="C1497" s="1314" t="s">
        <v>8546</v>
      </c>
      <c r="D1497" s="1313"/>
      <c r="E1497" s="1313" t="s">
        <v>8078</v>
      </c>
      <c r="F1497" s="1318">
        <v>2.61</v>
      </c>
    </row>
    <row r="1498" spans="1:6" ht="12" customHeight="1">
      <c r="A1498" s="1313" t="s">
        <v>8200</v>
      </c>
      <c r="B1498" s="1314" t="s">
        <v>8506</v>
      </c>
      <c r="C1498" s="1314" t="s">
        <v>8544</v>
      </c>
      <c r="D1498" s="1313"/>
      <c r="E1498" s="1313" t="s">
        <v>8078</v>
      </c>
      <c r="F1498" s="1318">
        <v>3.61</v>
      </c>
    </row>
    <row r="1499" spans="1:6" ht="12" customHeight="1">
      <c r="A1499" s="1313" t="s">
        <v>8245</v>
      </c>
      <c r="B1499" s="1314" t="s">
        <v>8504</v>
      </c>
      <c r="C1499" s="1314" t="s">
        <v>6809</v>
      </c>
      <c r="D1499" s="1313"/>
      <c r="E1499" s="1313" t="s">
        <v>8078</v>
      </c>
      <c r="F1499" s="1318">
        <v>5.45</v>
      </c>
    </row>
    <row r="1500" spans="1:6" ht="12" customHeight="1">
      <c r="A1500" s="1313" t="s">
        <v>8393</v>
      </c>
      <c r="B1500" s="1314" t="s">
        <v>8394</v>
      </c>
      <c r="C1500" s="1314" t="s">
        <v>8548</v>
      </c>
      <c r="D1500" s="1313"/>
      <c r="E1500" s="1313" t="s">
        <v>8550</v>
      </c>
      <c r="F1500" s="1318">
        <v>41.729637526652454</v>
      </c>
    </row>
    <row r="1501" spans="1:6" ht="12" customHeight="1">
      <c r="A1501" s="1313" t="s">
        <v>8395</v>
      </c>
      <c r="B1501" s="1314" t="s">
        <v>8396</v>
      </c>
      <c r="C1501" s="1314" t="s">
        <v>8549</v>
      </c>
      <c r="D1501" s="1313"/>
      <c r="E1501" s="1313" t="s">
        <v>8550</v>
      </c>
      <c r="F1501" s="1318">
        <v>39.714286101327552</v>
      </c>
    </row>
    <row r="1502" spans="1:6" ht="12" customHeight="1">
      <c r="A1502" s="1313" t="s">
        <v>8210</v>
      </c>
      <c r="B1502" s="1314" t="s">
        <v>8572</v>
      </c>
      <c r="C1502" s="1314" t="s">
        <v>8576</v>
      </c>
      <c r="D1502" s="1313"/>
      <c r="E1502" s="1313" t="s">
        <v>8580</v>
      </c>
      <c r="F1502" s="1318">
        <v>10.70660149750416</v>
      </c>
    </row>
    <row r="1503" spans="1:6" ht="12" customHeight="1">
      <c r="A1503" s="1313" t="s">
        <v>8574</v>
      </c>
      <c r="B1503" s="1314" t="s">
        <v>8575</v>
      </c>
      <c r="C1503" s="1314" t="s">
        <v>8577</v>
      </c>
      <c r="D1503" s="1313"/>
      <c r="E1503" s="1313" t="s">
        <v>8581</v>
      </c>
      <c r="F1503" s="1318">
        <v>0</v>
      </c>
    </row>
    <row r="1504" spans="1:6" ht="12" customHeight="1">
      <c r="A1504" s="1313" t="s">
        <v>8087</v>
      </c>
      <c r="B1504" s="1314" t="s">
        <v>8582</v>
      </c>
      <c r="C1504" s="1314" t="s">
        <v>8578</v>
      </c>
      <c r="D1504" s="1313"/>
      <c r="E1504" s="1313" t="s">
        <v>8580</v>
      </c>
      <c r="F1504" s="1318">
        <v>35.398559970154821</v>
      </c>
    </row>
    <row r="1505" spans="1:6" ht="12" customHeight="1">
      <c r="A1505" s="1313" t="s">
        <v>8086</v>
      </c>
      <c r="B1505" s="1314" t="s">
        <v>8573</v>
      </c>
      <c r="C1505" s="1314" t="s">
        <v>8579</v>
      </c>
      <c r="D1505" s="1313"/>
      <c r="E1505" s="1313" t="s">
        <v>8580</v>
      </c>
      <c r="F1505" s="1318">
        <v>32.568233685033213</v>
      </c>
    </row>
    <row r="1506" spans="1:6" ht="12" customHeight="1">
      <c r="A1506" s="1313" t="s">
        <v>8164</v>
      </c>
      <c r="B1506" s="1314" t="s">
        <v>8571</v>
      </c>
      <c r="C1506" s="1314" t="s">
        <v>7633</v>
      </c>
      <c r="D1506" s="1313"/>
      <c r="E1506" s="1313" t="s">
        <v>8583</v>
      </c>
      <c r="F1506" s="1318">
        <v>0</v>
      </c>
    </row>
    <row r="1507" spans="1:6" ht="12" customHeight="1">
      <c r="A1507" s="1313" t="s">
        <v>8584</v>
      </c>
      <c r="B1507" s="1314" t="s">
        <v>8585</v>
      </c>
      <c r="C1507" s="1314" t="s">
        <v>7633</v>
      </c>
      <c r="D1507" s="1313"/>
      <c r="E1507" s="1313" t="s">
        <v>8588</v>
      </c>
      <c r="F1507" s="1318">
        <v>225.69026041666669</v>
      </c>
    </row>
    <row r="1508" spans="1:6" ht="12" customHeight="1">
      <c r="A1508" s="1313" t="s">
        <v>8586</v>
      </c>
      <c r="B1508" s="1314" t="s">
        <v>8587</v>
      </c>
      <c r="C1508" s="1314" t="s">
        <v>7634</v>
      </c>
      <c r="D1508" s="1313"/>
      <c r="E1508" s="1313" t="s">
        <v>8588</v>
      </c>
      <c r="F1508" s="1318">
        <v>225.72538194444442</v>
      </c>
    </row>
    <row r="1509" spans="1:6" ht="12" customHeight="1">
      <c r="A1509" s="1313" t="s">
        <v>8591</v>
      </c>
      <c r="B1509" s="1314" t="s">
        <v>8592</v>
      </c>
      <c r="C1509" s="1314" t="s">
        <v>8627</v>
      </c>
      <c r="D1509" s="1313"/>
      <c r="E1509" s="1313" t="s">
        <v>7334</v>
      </c>
      <c r="F1509" s="1318">
        <v>3.2198516666666666</v>
      </c>
    </row>
    <row r="1510" spans="1:6" ht="12" customHeight="1">
      <c r="A1510" s="1313" t="s">
        <v>8589</v>
      </c>
      <c r="B1510" s="1314" t="s">
        <v>8590</v>
      </c>
      <c r="C1510" s="1314" t="s">
        <v>8628</v>
      </c>
      <c r="D1510" s="1313"/>
      <c r="E1510" s="1313" t="s">
        <v>7334</v>
      </c>
      <c r="F1510" s="1318">
        <v>18.820006249999999</v>
      </c>
    </row>
    <row r="1511" spans="1:6" ht="12" customHeight="1">
      <c r="A1511" s="1313" t="s">
        <v>8593</v>
      </c>
      <c r="B1511" s="1314" t="s">
        <v>8594</v>
      </c>
      <c r="C1511" s="1314" t="s">
        <v>8629</v>
      </c>
      <c r="D1511" s="1313"/>
      <c r="E1511" s="1313" t="s">
        <v>7334</v>
      </c>
      <c r="F1511" s="1318">
        <v>1.41</v>
      </c>
    </row>
    <row r="1512" spans="1:6" ht="12" customHeight="1">
      <c r="A1512" s="1313" t="s">
        <v>8595</v>
      </c>
      <c r="B1512" s="1314" t="s">
        <v>8596</v>
      </c>
      <c r="C1512" s="1314" t="s">
        <v>8630</v>
      </c>
      <c r="D1512" s="1313"/>
      <c r="E1512" s="1313" t="s">
        <v>7334</v>
      </c>
      <c r="F1512" s="1318">
        <v>1.66</v>
      </c>
    </row>
    <row r="1513" spans="1:6" ht="12" customHeight="1">
      <c r="A1513" s="1313" t="s">
        <v>8597</v>
      </c>
      <c r="B1513" s="1314" t="s">
        <v>8598</v>
      </c>
      <c r="C1513" s="1314" t="s">
        <v>8631</v>
      </c>
      <c r="D1513" s="1313"/>
      <c r="E1513" s="1313" t="s">
        <v>7334</v>
      </c>
      <c r="F1513" s="1318">
        <v>10.14</v>
      </c>
    </row>
    <row r="1514" spans="1:6" ht="12" customHeight="1">
      <c r="A1514" s="1313" t="s">
        <v>8599</v>
      </c>
      <c r="B1514" s="1314" t="s">
        <v>8600</v>
      </c>
      <c r="C1514" s="1314" t="s">
        <v>8632</v>
      </c>
      <c r="D1514" s="1313"/>
      <c r="E1514" s="1313" t="s">
        <v>7334</v>
      </c>
      <c r="F1514" s="1318">
        <v>10.61</v>
      </c>
    </row>
    <row r="1515" spans="1:6" ht="12" customHeight="1">
      <c r="A1515" s="1313" t="s">
        <v>8601</v>
      </c>
      <c r="B1515" s="1314" t="s">
        <v>8602</v>
      </c>
      <c r="C1515" s="1314" t="s">
        <v>8633</v>
      </c>
      <c r="D1515" s="1313"/>
      <c r="E1515" s="1313" t="s">
        <v>8642</v>
      </c>
      <c r="F1515" s="1318">
        <v>0</v>
      </c>
    </row>
    <row r="1516" spans="1:6" ht="12" customHeight="1">
      <c r="A1516" s="1313" t="s">
        <v>8605</v>
      </c>
      <c r="B1516" s="1314" t="s">
        <v>8606</v>
      </c>
      <c r="C1516" s="1314" t="s">
        <v>8634</v>
      </c>
      <c r="D1516" s="1313"/>
      <c r="E1516" s="1313" t="s">
        <v>8642</v>
      </c>
      <c r="F1516" s="1318">
        <v>0</v>
      </c>
    </row>
    <row r="1517" spans="1:6" ht="12" customHeight="1">
      <c r="A1517" s="1313" t="s">
        <v>8603</v>
      </c>
      <c r="B1517" s="1314" t="s">
        <v>8604</v>
      </c>
      <c r="C1517" s="1314" t="s">
        <v>8634</v>
      </c>
      <c r="D1517" s="1313"/>
      <c r="E1517" s="1313" t="s">
        <v>8642</v>
      </c>
      <c r="F1517" s="1318">
        <v>0</v>
      </c>
    </row>
    <row r="1518" spans="1:6" ht="12" customHeight="1">
      <c r="A1518" s="1313" t="s">
        <v>8609</v>
      </c>
      <c r="B1518" s="1314" t="s">
        <v>8610</v>
      </c>
      <c r="C1518" s="1314" t="s">
        <v>8635</v>
      </c>
      <c r="D1518" s="1313"/>
      <c r="E1518" s="1313" t="s">
        <v>7334</v>
      </c>
      <c r="F1518" s="1318">
        <v>1.3100033333333334</v>
      </c>
    </row>
    <row r="1519" spans="1:6" ht="12" customHeight="1">
      <c r="A1519" s="1313" t="s">
        <v>8607</v>
      </c>
      <c r="B1519" s="1314" t="s">
        <v>8608</v>
      </c>
      <c r="C1519" s="1314" t="s">
        <v>8636</v>
      </c>
      <c r="D1519" s="1313"/>
      <c r="E1519" s="1313" t="s">
        <v>7334</v>
      </c>
      <c r="F1519" s="1318">
        <v>7.5</v>
      </c>
    </row>
    <row r="1520" spans="1:6" ht="12" customHeight="1">
      <c r="A1520" s="1313" t="s">
        <v>8611</v>
      </c>
      <c r="B1520" s="1314" t="s">
        <v>8612</v>
      </c>
      <c r="C1520" s="1314" t="s">
        <v>8637</v>
      </c>
      <c r="D1520" s="1313"/>
      <c r="E1520" s="1313" t="s">
        <v>7334</v>
      </c>
      <c r="F1520" s="1318">
        <v>8.3179716666666668</v>
      </c>
    </row>
    <row r="1521" spans="1:6" ht="12" customHeight="1">
      <c r="A1521" s="1313" t="s">
        <v>8619</v>
      </c>
      <c r="B1521" s="1314" t="s">
        <v>8620</v>
      </c>
      <c r="C1521" s="1314" t="s">
        <v>5546</v>
      </c>
      <c r="D1521" s="1313"/>
      <c r="E1521" s="1313" t="s">
        <v>8641</v>
      </c>
      <c r="F1521" s="1318">
        <v>0</v>
      </c>
    </row>
    <row r="1522" spans="1:6" ht="12" customHeight="1">
      <c r="A1522" s="1313" t="s">
        <v>8617</v>
      </c>
      <c r="B1522" s="1314" t="s">
        <v>8618</v>
      </c>
      <c r="C1522" s="1314" t="s">
        <v>3490</v>
      </c>
      <c r="D1522" s="1313"/>
      <c r="E1522" s="1313" t="s">
        <v>8641</v>
      </c>
      <c r="F1522" s="1318">
        <v>0</v>
      </c>
    </row>
    <row r="1523" spans="1:6" ht="12" customHeight="1">
      <c r="A1523" s="1313" t="s">
        <v>8615</v>
      </c>
      <c r="B1523" s="1314" t="s">
        <v>8616</v>
      </c>
      <c r="C1523" s="1314" t="s">
        <v>8638</v>
      </c>
      <c r="D1523" s="1313"/>
      <c r="E1523" s="1313" t="s">
        <v>8641</v>
      </c>
      <c r="F1523" s="1318">
        <v>0</v>
      </c>
    </row>
    <row r="1524" spans="1:6" ht="12" customHeight="1">
      <c r="A1524" s="1313" t="s">
        <v>8613</v>
      </c>
      <c r="B1524" s="1314" t="s">
        <v>8614</v>
      </c>
      <c r="C1524" s="1314" t="s">
        <v>8639</v>
      </c>
      <c r="D1524" s="1313"/>
      <c r="E1524" s="1313" t="s">
        <v>7334</v>
      </c>
      <c r="F1524" s="1318">
        <v>26.510200000000001</v>
      </c>
    </row>
    <row r="1525" spans="1:6" ht="12" customHeight="1">
      <c r="A1525" s="1313" t="s">
        <v>8621</v>
      </c>
      <c r="B1525" s="1314" t="s">
        <v>8622</v>
      </c>
      <c r="C1525" s="1314" t="s">
        <v>8640</v>
      </c>
      <c r="D1525" s="1313"/>
      <c r="E1525" s="1313" t="s">
        <v>7334</v>
      </c>
      <c r="F1525" s="1318">
        <v>1.9595879999999997</v>
      </c>
    </row>
    <row r="1526" spans="1:6" ht="12" customHeight="1">
      <c r="A1526" s="1313" t="s">
        <v>8623</v>
      </c>
      <c r="B1526" s="1314" t="s">
        <v>8624</v>
      </c>
      <c r="C1526" s="1314" t="s">
        <v>8640</v>
      </c>
      <c r="D1526" s="1313"/>
      <c r="E1526" s="1313" t="s">
        <v>7334</v>
      </c>
      <c r="F1526" s="1318">
        <v>2.1999968750000001</v>
      </c>
    </row>
    <row r="1527" spans="1:6" ht="12" customHeight="1">
      <c r="A1527" s="1313" t="s">
        <v>8625</v>
      </c>
      <c r="B1527" s="1314" t="s">
        <v>8626</v>
      </c>
      <c r="C1527" s="1314" t="s">
        <v>8640</v>
      </c>
      <c r="D1527" s="1313"/>
      <c r="E1527" s="1313" t="s">
        <v>7334</v>
      </c>
      <c r="F1527" s="1318">
        <v>2.17999375</v>
      </c>
    </row>
    <row r="1528" spans="1:6" ht="12" customHeight="1">
      <c r="A1528" s="1313" t="s">
        <v>8648</v>
      </c>
      <c r="B1528" s="1314" t="s">
        <v>8649</v>
      </c>
      <c r="C1528" s="1314" t="s">
        <v>7618</v>
      </c>
      <c r="D1528" s="1313"/>
      <c r="E1528" s="1313" t="s">
        <v>8641</v>
      </c>
      <c r="F1528" s="1318">
        <v>0</v>
      </c>
    </row>
    <row r="1529" spans="1:6" ht="12" customHeight="1">
      <c r="A1529" s="1313" t="s">
        <v>8650</v>
      </c>
      <c r="B1529" s="1314" t="s">
        <v>8651</v>
      </c>
      <c r="C1529" s="1314" t="s">
        <v>8672</v>
      </c>
      <c r="D1529" s="1313"/>
      <c r="E1529" s="1313" t="s">
        <v>7334</v>
      </c>
      <c r="F1529" s="1318">
        <v>0.33</v>
      </c>
    </row>
    <row r="1530" spans="1:6" ht="12" customHeight="1">
      <c r="A1530" s="1313" t="s">
        <v>8652</v>
      </c>
      <c r="B1530" s="1314" t="s">
        <v>8653</v>
      </c>
      <c r="C1530" s="1314" t="s">
        <v>8673</v>
      </c>
      <c r="D1530" s="1313"/>
      <c r="E1530" s="1313" t="s">
        <v>5919</v>
      </c>
      <c r="F1530" s="1318">
        <v>0</v>
      </c>
    </row>
    <row r="1531" spans="1:6" ht="12" customHeight="1">
      <c r="A1531" s="1313" t="s">
        <v>8654</v>
      </c>
      <c r="B1531" s="1314" t="s">
        <v>8655</v>
      </c>
      <c r="C1531" s="1314" t="s">
        <v>8674</v>
      </c>
      <c r="D1531" s="1313"/>
      <c r="E1531" s="1313" t="s">
        <v>8641</v>
      </c>
      <c r="F1531" s="1318">
        <v>0</v>
      </c>
    </row>
    <row r="1532" spans="1:6" ht="12" customHeight="1">
      <c r="A1532" s="1313" t="s">
        <v>8656</v>
      </c>
      <c r="B1532" s="1314" t="s">
        <v>8657</v>
      </c>
      <c r="C1532" s="1314" t="s">
        <v>8675</v>
      </c>
      <c r="D1532" s="1313"/>
      <c r="E1532" s="1313" t="s">
        <v>8641</v>
      </c>
      <c r="F1532" s="1318">
        <v>0</v>
      </c>
    </row>
    <row r="1533" spans="1:6" ht="12" customHeight="1">
      <c r="A1533" s="1313" t="s">
        <v>8658</v>
      </c>
      <c r="B1533" s="1314" t="s">
        <v>8659</v>
      </c>
      <c r="C1533" s="1314" t="s">
        <v>8676</v>
      </c>
      <c r="D1533" s="1313"/>
      <c r="E1533" s="1313" t="s">
        <v>8677</v>
      </c>
      <c r="F1533" s="1318">
        <v>3.6328999999999998</v>
      </c>
    </row>
    <row r="1534" spans="1:6" ht="12" customHeight="1">
      <c r="A1534" s="1313" t="s">
        <v>8643</v>
      </c>
      <c r="B1534" s="1314" t="s">
        <v>8644</v>
      </c>
      <c r="C1534" s="1314" t="s">
        <v>8678</v>
      </c>
      <c r="D1534" s="1313"/>
      <c r="E1534" s="1313" t="s">
        <v>8679</v>
      </c>
      <c r="F1534" s="1318">
        <v>23.382148541114059</v>
      </c>
    </row>
    <row r="1535" spans="1:6" ht="12" customHeight="1">
      <c r="A1535" s="1313" t="s">
        <v>8694</v>
      </c>
      <c r="B1535" s="1314" t="s">
        <v>8732</v>
      </c>
      <c r="C1535" s="1314" t="s">
        <v>8741</v>
      </c>
      <c r="D1535" s="1313"/>
      <c r="E1535" s="1313" t="s">
        <v>8679</v>
      </c>
      <c r="F1535" s="1318">
        <v>0</v>
      </c>
    </row>
    <row r="1536" spans="1:6" ht="12" customHeight="1">
      <c r="A1536" s="1313" t="s">
        <v>8733</v>
      </c>
      <c r="B1536" s="1314" t="s">
        <v>8734</v>
      </c>
      <c r="C1536" s="1314" t="s">
        <v>7437</v>
      </c>
      <c r="D1536" s="1313"/>
      <c r="E1536" s="1313" t="s">
        <v>7334</v>
      </c>
      <c r="F1536" s="1318">
        <v>6.57</v>
      </c>
    </row>
    <row r="1537" spans="1:6" ht="12" customHeight="1">
      <c r="A1537" s="1313" t="s">
        <v>8735</v>
      </c>
      <c r="B1537" s="1314" t="s">
        <v>8736</v>
      </c>
      <c r="C1537" s="1314" t="s">
        <v>7437</v>
      </c>
      <c r="D1537" s="1313"/>
      <c r="E1537" s="1313" t="s">
        <v>7334</v>
      </c>
      <c r="F1537" s="1318">
        <v>6.78</v>
      </c>
    </row>
    <row r="1538" spans="1:6" ht="12" customHeight="1">
      <c r="A1538" s="1313" t="s">
        <v>8737</v>
      </c>
      <c r="B1538" s="1314" t="s">
        <v>8738</v>
      </c>
      <c r="C1538" s="1314" t="s">
        <v>7437</v>
      </c>
      <c r="D1538" s="1313"/>
      <c r="E1538" s="1313" t="s">
        <v>7334</v>
      </c>
      <c r="F1538" s="1318">
        <v>5.03</v>
      </c>
    </row>
    <row r="1539" spans="1:6" ht="12" customHeight="1">
      <c r="A1539" s="1313" t="s">
        <v>8739</v>
      </c>
      <c r="B1539" s="1314" t="s">
        <v>8740</v>
      </c>
      <c r="C1539" s="1314" t="s">
        <v>5545</v>
      </c>
      <c r="D1539" s="1313"/>
      <c r="E1539" s="1313" t="s">
        <v>7334</v>
      </c>
      <c r="F1539" s="1318">
        <v>0</v>
      </c>
    </row>
    <row r="1540" spans="1:6" ht="12" customHeight="1">
      <c r="A1540" s="1313" t="s">
        <v>8755</v>
      </c>
      <c r="B1540" s="1314" t="s">
        <v>8756</v>
      </c>
      <c r="C1540" s="1314" t="s">
        <v>5545</v>
      </c>
      <c r="D1540" s="1313"/>
      <c r="E1540" s="1313" t="s">
        <v>7334</v>
      </c>
      <c r="F1540" s="1318">
        <v>0</v>
      </c>
    </row>
    <row r="1541" spans="1:6" ht="12" customHeight="1">
      <c r="A1541" s="1313" t="s">
        <v>8757</v>
      </c>
      <c r="B1541" s="1314" t="s">
        <v>8758</v>
      </c>
      <c r="C1541" s="1314" t="s">
        <v>7437</v>
      </c>
      <c r="D1541" s="1313"/>
      <c r="E1541" s="1313" t="s">
        <v>7334</v>
      </c>
      <c r="F1541" s="1318">
        <v>4.84</v>
      </c>
    </row>
    <row r="1542" spans="1:6" ht="12" customHeight="1">
      <c r="A1542" s="1313" t="s">
        <v>8759</v>
      </c>
      <c r="B1542" s="1314" t="s">
        <v>8760</v>
      </c>
      <c r="C1542" s="1314" t="s">
        <v>7437</v>
      </c>
      <c r="D1542" s="1313"/>
      <c r="E1542" s="1313" t="s">
        <v>7334</v>
      </c>
      <c r="F1542" s="1318">
        <v>6.91</v>
      </c>
    </row>
    <row r="1543" spans="1:6" ht="12" customHeight="1">
      <c r="A1543" s="1313" t="s">
        <v>8761</v>
      </c>
      <c r="B1543" s="1314" t="s">
        <v>8762</v>
      </c>
      <c r="C1543" s="1314" t="s">
        <v>7437</v>
      </c>
      <c r="D1543" s="1313"/>
      <c r="E1543" s="1313" t="s">
        <v>7334</v>
      </c>
      <c r="F1543" s="1318">
        <v>6.94</v>
      </c>
    </row>
    <row r="1544" spans="1:6" ht="12" customHeight="1">
      <c r="A1544" s="1313" t="s">
        <v>8763</v>
      </c>
      <c r="B1544" s="1314" t="s">
        <v>8764</v>
      </c>
      <c r="C1544" s="1314" t="s">
        <v>7852</v>
      </c>
      <c r="D1544" s="1313"/>
      <c r="E1544" s="1313" t="s">
        <v>7334</v>
      </c>
      <c r="F1544" s="1318">
        <v>148.49683006535949</v>
      </c>
    </row>
    <row r="1545" spans="1:6" ht="12" customHeight="1">
      <c r="A1545" s="1313" t="s">
        <v>8765</v>
      </c>
      <c r="B1545" s="1314" t="s">
        <v>8766</v>
      </c>
      <c r="C1545" s="1314" t="s">
        <v>7853</v>
      </c>
      <c r="D1545" s="1313"/>
      <c r="E1545" s="1313" t="s">
        <v>7334</v>
      </c>
      <c r="F1545" s="1318">
        <v>148.58391358024693</v>
      </c>
    </row>
    <row r="1546" spans="1:6" ht="12" customHeight="1">
      <c r="A1546" s="1313" t="s">
        <v>8779</v>
      </c>
      <c r="B1546" s="1314" t="s">
        <v>8975</v>
      </c>
      <c r="C1546" s="1314" t="s">
        <v>8982</v>
      </c>
      <c r="D1546" s="1313"/>
      <c r="E1546" s="1313" t="s">
        <v>8996</v>
      </c>
      <c r="F1546" s="1318">
        <v>1.92</v>
      </c>
    </row>
    <row r="1547" spans="1:6" ht="12" customHeight="1">
      <c r="A1547" s="1313" t="s">
        <v>8781</v>
      </c>
      <c r="B1547" s="1314" t="s">
        <v>8958</v>
      </c>
      <c r="C1547" s="1314" t="s">
        <v>8983</v>
      </c>
      <c r="D1547" s="1313"/>
      <c r="E1547" s="1313" t="s">
        <v>8996</v>
      </c>
      <c r="F1547" s="1318">
        <v>1.03</v>
      </c>
    </row>
    <row r="1548" spans="1:6" ht="12" customHeight="1">
      <c r="A1548" s="1313" t="s">
        <v>8777</v>
      </c>
      <c r="B1548" s="1314" t="s">
        <v>8961</v>
      </c>
      <c r="C1548" s="1314" t="s">
        <v>8984</v>
      </c>
      <c r="D1548" s="1313"/>
      <c r="E1548" s="1313" t="s">
        <v>8996</v>
      </c>
      <c r="F1548" s="1318">
        <v>1.93</v>
      </c>
    </row>
    <row r="1549" spans="1:6" ht="12" customHeight="1">
      <c r="A1549" s="1313" t="s">
        <v>8827</v>
      </c>
      <c r="B1549" s="1314" t="s">
        <v>8960</v>
      </c>
      <c r="C1549" s="1314" t="s">
        <v>8984</v>
      </c>
      <c r="D1549" s="1313"/>
      <c r="E1549" s="1313" t="s">
        <v>8996</v>
      </c>
      <c r="F1549" s="1318">
        <v>4.1500000000000004</v>
      </c>
    </row>
    <row r="1550" spans="1:6" ht="12" customHeight="1">
      <c r="A1550" s="1313" t="s">
        <v>8807</v>
      </c>
      <c r="B1550" s="1314" t="s">
        <v>8976</v>
      </c>
      <c r="C1550" s="1314" t="s">
        <v>8982</v>
      </c>
      <c r="D1550" s="1313"/>
      <c r="E1550" s="1313" t="s">
        <v>8996</v>
      </c>
      <c r="F1550" s="1318">
        <v>1.99</v>
      </c>
    </row>
    <row r="1551" spans="1:6" ht="12" customHeight="1">
      <c r="A1551" s="1313" t="s">
        <v>8823</v>
      </c>
      <c r="B1551" s="1314" t="s">
        <v>8980</v>
      </c>
      <c r="C1551" s="1314" t="s">
        <v>8985</v>
      </c>
      <c r="D1551" s="1313"/>
      <c r="E1551" s="1313" t="s">
        <v>8996</v>
      </c>
      <c r="F1551" s="1318">
        <v>3.6347739726027402</v>
      </c>
    </row>
    <row r="1552" spans="1:6" ht="12" customHeight="1">
      <c r="A1552" s="1313" t="s">
        <v>8775</v>
      </c>
      <c r="B1552" s="1314" t="s">
        <v>8977</v>
      </c>
      <c r="C1552" s="1314" t="s">
        <v>8986</v>
      </c>
      <c r="D1552" s="1313"/>
      <c r="E1552" s="1313" t="s">
        <v>8996</v>
      </c>
      <c r="F1552" s="1318">
        <v>0</v>
      </c>
    </row>
    <row r="1553" spans="1:6" ht="12" customHeight="1">
      <c r="A1553" s="1313" t="s">
        <v>8821</v>
      </c>
      <c r="B1553" s="1314" t="s">
        <v>8966</v>
      </c>
      <c r="C1553" s="1314" t="s">
        <v>8527</v>
      </c>
      <c r="D1553" s="1313"/>
      <c r="E1553" s="1313" t="s">
        <v>8996</v>
      </c>
      <c r="F1553" s="1318">
        <v>2.2786363636363638</v>
      </c>
    </row>
    <row r="1554" spans="1:6" ht="12" customHeight="1">
      <c r="A1554" s="1313" t="s">
        <v>8783</v>
      </c>
      <c r="B1554" s="1314" t="s">
        <v>8971</v>
      </c>
      <c r="C1554" s="1314" t="s">
        <v>7641</v>
      </c>
      <c r="D1554" s="1313"/>
      <c r="E1554" s="1313" t="s">
        <v>8996</v>
      </c>
      <c r="F1554" s="1318">
        <v>1.6872943486799039</v>
      </c>
    </row>
    <row r="1555" spans="1:6" ht="12" customHeight="1">
      <c r="A1555" s="1313" t="s">
        <v>8825</v>
      </c>
      <c r="B1555" s="1314" t="s">
        <v>8974</v>
      </c>
      <c r="C1555" s="1314" t="s">
        <v>7038</v>
      </c>
      <c r="D1555" s="1313"/>
      <c r="E1555" s="1313" t="s">
        <v>8996</v>
      </c>
      <c r="F1555" s="1318">
        <v>9.39</v>
      </c>
    </row>
    <row r="1556" spans="1:6" ht="12" customHeight="1">
      <c r="A1556" s="1313" t="s">
        <v>8791</v>
      </c>
      <c r="B1556" s="1314" t="s">
        <v>8964</v>
      </c>
      <c r="C1556" s="1314" t="s">
        <v>7637</v>
      </c>
      <c r="D1556" s="1313"/>
      <c r="E1556" s="1313" t="s">
        <v>8996</v>
      </c>
      <c r="F1556" s="1318">
        <v>1.8212812500000002</v>
      </c>
    </row>
    <row r="1557" spans="1:6" ht="12" customHeight="1">
      <c r="A1557" s="1313" t="s">
        <v>8835</v>
      </c>
      <c r="B1557" s="1314" t="s">
        <v>8981</v>
      </c>
      <c r="C1557" s="1314" t="s">
        <v>8985</v>
      </c>
      <c r="D1557" s="1313"/>
      <c r="E1557" s="1313" t="s">
        <v>8996</v>
      </c>
      <c r="F1557" s="1318">
        <v>3.5900249999999998</v>
      </c>
    </row>
    <row r="1558" spans="1:6" ht="12" customHeight="1">
      <c r="A1558" s="1313" t="s">
        <v>8801</v>
      </c>
      <c r="B1558" s="1314" t="s">
        <v>8965</v>
      </c>
      <c r="C1558" s="1314" t="s">
        <v>8988</v>
      </c>
      <c r="D1558" s="1313"/>
      <c r="E1558" s="1313" t="s">
        <v>8996</v>
      </c>
      <c r="F1558" s="1318">
        <v>3.5002555555555555</v>
      </c>
    </row>
    <row r="1559" spans="1:6" ht="12" customHeight="1">
      <c r="A1559" s="1313" t="s">
        <v>8967</v>
      </c>
      <c r="B1559" s="1314" t="s">
        <v>8968</v>
      </c>
      <c r="C1559" s="1314" t="s">
        <v>8989</v>
      </c>
      <c r="D1559" s="1313"/>
      <c r="E1559" s="1313" t="s">
        <v>8996</v>
      </c>
      <c r="F1559" s="1318">
        <v>4.25098468013468</v>
      </c>
    </row>
    <row r="1560" spans="1:6" ht="12" customHeight="1">
      <c r="A1560" s="1313" t="s">
        <v>8787</v>
      </c>
      <c r="B1560" s="1314" t="s">
        <v>8969</v>
      </c>
      <c r="C1560" s="1314" t="s">
        <v>7623</v>
      </c>
      <c r="D1560" s="1313"/>
      <c r="E1560" s="1313" t="s">
        <v>8996</v>
      </c>
      <c r="F1560" s="1318">
        <v>7.4008322916666671</v>
      </c>
    </row>
    <row r="1561" spans="1:6" ht="12" customHeight="1">
      <c r="A1561" s="1313" t="s">
        <v>8798</v>
      </c>
      <c r="B1561" s="1314" t="s">
        <v>8963</v>
      </c>
      <c r="C1561" s="1314" t="s">
        <v>8990</v>
      </c>
      <c r="D1561" s="1313"/>
      <c r="E1561" s="1313" t="s">
        <v>8996</v>
      </c>
      <c r="F1561" s="1318">
        <v>4.4950000000000001</v>
      </c>
    </row>
    <row r="1562" spans="1:6" ht="12" customHeight="1">
      <c r="A1562" s="1313" t="s">
        <v>8796</v>
      </c>
      <c r="B1562" s="1314" t="s">
        <v>8970</v>
      </c>
      <c r="C1562" s="1314" t="s">
        <v>7618</v>
      </c>
      <c r="D1562" s="1313"/>
      <c r="E1562" s="1313" t="s">
        <v>8996</v>
      </c>
      <c r="F1562" s="1318">
        <v>7.4055071428571431</v>
      </c>
    </row>
    <row r="1563" spans="1:6" ht="12" customHeight="1">
      <c r="A1563" s="1313" t="s">
        <v>8954</v>
      </c>
      <c r="B1563" s="1314" t="s">
        <v>8955</v>
      </c>
      <c r="C1563" s="1314" t="s">
        <v>6729</v>
      </c>
      <c r="D1563" s="1313"/>
      <c r="E1563" s="1313" t="s">
        <v>8996</v>
      </c>
      <c r="F1563" s="1318">
        <v>18.88</v>
      </c>
    </row>
    <row r="1564" spans="1:6" ht="12" customHeight="1">
      <c r="A1564" s="1313" t="s">
        <v>8785</v>
      </c>
      <c r="B1564" s="1314" t="s">
        <v>8962</v>
      </c>
      <c r="C1564" s="1314" t="s">
        <v>8991</v>
      </c>
      <c r="D1564" s="1313"/>
      <c r="E1564" s="1313" t="s">
        <v>8996</v>
      </c>
      <c r="F1564" s="1318">
        <v>4.4950000000000001</v>
      </c>
    </row>
    <row r="1565" spans="1:6" ht="12" customHeight="1">
      <c r="A1565" s="1313" t="s">
        <v>8950</v>
      </c>
      <c r="B1565" s="1314" t="s">
        <v>8951</v>
      </c>
      <c r="C1565" s="1314" t="s">
        <v>8992</v>
      </c>
      <c r="D1565" s="1313"/>
      <c r="E1565" s="1313" t="s">
        <v>8996</v>
      </c>
      <c r="F1565" s="1318">
        <v>11.16</v>
      </c>
    </row>
    <row r="1566" spans="1:6" ht="12" customHeight="1">
      <c r="A1566" s="1313" t="s">
        <v>8952</v>
      </c>
      <c r="B1566" s="1314" t="s">
        <v>8953</v>
      </c>
      <c r="C1566" s="1314" t="s">
        <v>8993</v>
      </c>
      <c r="D1566" s="1313"/>
      <c r="E1566" s="1313" t="s">
        <v>8996</v>
      </c>
      <c r="F1566" s="1318">
        <v>11.16</v>
      </c>
    </row>
    <row r="1567" spans="1:6" ht="12" customHeight="1">
      <c r="A1567" s="1313" t="s">
        <v>8811</v>
      </c>
      <c r="B1567" s="1314" t="s">
        <v>8979</v>
      </c>
      <c r="C1567" s="1314" t="s">
        <v>8994</v>
      </c>
      <c r="D1567" s="1313"/>
      <c r="E1567" s="1313" t="s">
        <v>8996</v>
      </c>
      <c r="F1567" s="1318">
        <v>15.46049006010171</v>
      </c>
    </row>
    <row r="1568" spans="1:6" ht="12" customHeight="1">
      <c r="A1568" s="1313" t="s">
        <v>8805</v>
      </c>
      <c r="B1568" s="1314" t="s">
        <v>8978</v>
      </c>
      <c r="C1568" s="1314" t="s">
        <v>7613</v>
      </c>
      <c r="D1568" s="1313"/>
      <c r="E1568" s="1313" t="s">
        <v>8996</v>
      </c>
      <c r="F1568" s="1318">
        <v>15.446373333333334</v>
      </c>
    </row>
    <row r="1569" spans="1:6" ht="12" customHeight="1">
      <c r="A1569" s="1313" t="s">
        <v>8956</v>
      </c>
      <c r="B1569" s="1314" t="s">
        <v>8957</v>
      </c>
      <c r="C1569" s="1314" t="s">
        <v>7626</v>
      </c>
      <c r="D1569" s="1313"/>
      <c r="E1569" s="1313" t="s">
        <v>8996</v>
      </c>
      <c r="F1569" s="1318">
        <v>62.943589655172403</v>
      </c>
    </row>
    <row r="1570" spans="1:6" ht="12" customHeight="1">
      <c r="A1570" s="1313" t="s">
        <v>8972</v>
      </c>
      <c r="B1570" s="1314" t="s">
        <v>8973</v>
      </c>
      <c r="C1570" s="1314" t="s">
        <v>8995</v>
      </c>
      <c r="D1570" s="1313"/>
      <c r="E1570" s="1313" t="s">
        <v>8996</v>
      </c>
      <c r="F1570" s="1318">
        <v>1.981153846153846</v>
      </c>
    </row>
    <row r="1571" spans="1:6" ht="12" customHeight="1">
      <c r="A1571" s="1313" t="s">
        <v>8815</v>
      </c>
      <c r="B1571" s="1314" t="s">
        <v>9008</v>
      </c>
      <c r="C1571" s="1314" t="s">
        <v>9009</v>
      </c>
      <c r="D1571" s="1313"/>
      <c r="E1571" s="1313" t="s">
        <v>8996</v>
      </c>
      <c r="F1571" s="1318">
        <v>13.11</v>
      </c>
    </row>
    <row r="1572" spans="1:6" ht="12" customHeight="1">
      <c r="A1572" s="1313" t="s">
        <v>9030</v>
      </c>
      <c r="B1572" s="1314" t="s">
        <v>9031</v>
      </c>
      <c r="C1572" s="1314" t="s">
        <v>9045</v>
      </c>
      <c r="D1572" s="1313"/>
      <c r="E1572" s="1313" t="s">
        <v>8996</v>
      </c>
      <c r="F1572" s="1318">
        <v>38.720016969696971</v>
      </c>
    </row>
    <row r="1573" spans="1:6" ht="12" customHeight="1">
      <c r="A1573" s="1313" t="s">
        <v>8202</v>
      </c>
      <c r="B1573" s="1314" t="s">
        <v>9037</v>
      </c>
      <c r="C1573" s="1314" t="s">
        <v>7653</v>
      </c>
      <c r="D1573" s="1313"/>
      <c r="E1573" s="1313" t="s">
        <v>8078</v>
      </c>
      <c r="F1573" s="1318">
        <v>5.8317676470588227</v>
      </c>
    </row>
    <row r="1574" spans="1:6" ht="12" customHeight="1">
      <c r="A1574" s="1313" t="s">
        <v>8230</v>
      </c>
      <c r="B1574" s="1314" t="s">
        <v>9036</v>
      </c>
      <c r="C1574" s="1314" t="s">
        <v>9046</v>
      </c>
      <c r="D1574" s="1313"/>
      <c r="E1574" s="1313" t="s">
        <v>8078</v>
      </c>
      <c r="F1574" s="1318">
        <v>0</v>
      </c>
    </row>
    <row r="1575" spans="1:6" ht="12" customHeight="1">
      <c r="A1575" s="1313" t="s">
        <v>8222</v>
      </c>
      <c r="B1575" s="1314" t="s">
        <v>9034</v>
      </c>
      <c r="C1575" s="1314" t="s">
        <v>9047</v>
      </c>
      <c r="D1575" s="1313"/>
      <c r="E1575" s="1313" t="s">
        <v>8078</v>
      </c>
      <c r="F1575" s="1318">
        <v>0</v>
      </c>
    </row>
    <row r="1576" spans="1:6" ht="12" customHeight="1">
      <c r="A1576" s="1313" t="s">
        <v>8232</v>
      </c>
      <c r="B1576" s="1314" t="s">
        <v>9035</v>
      </c>
      <c r="C1576" s="1314" t="s">
        <v>9047</v>
      </c>
      <c r="D1576" s="1313"/>
      <c r="E1576" s="1313" t="s">
        <v>8078</v>
      </c>
      <c r="F1576" s="1318">
        <v>0</v>
      </c>
    </row>
    <row r="1577" spans="1:6" ht="12" customHeight="1">
      <c r="A1577" s="1313" t="s">
        <v>9039</v>
      </c>
      <c r="B1577" s="1314" t="s">
        <v>9040</v>
      </c>
      <c r="C1577" s="1314" t="s">
        <v>9048</v>
      </c>
      <c r="D1577" s="1313"/>
      <c r="E1577" s="1313" t="s">
        <v>8996</v>
      </c>
      <c r="F1577" s="1318">
        <v>33.45488178617034</v>
      </c>
    </row>
    <row r="1578" spans="1:6" ht="12" customHeight="1">
      <c r="A1578" s="1319" t="s">
        <v>9041</v>
      </c>
      <c r="B1578" s="1320" t="s">
        <v>9042</v>
      </c>
      <c r="C1578" s="1320" t="s">
        <v>9049</v>
      </c>
      <c r="D1578" s="1313"/>
      <c r="E1578" s="1313" t="s">
        <v>8996</v>
      </c>
      <c r="F1578" s="1318">
        <v>0</v>
      </c>
    </row>
    <row r="1579" spans="1:6" ht="12" customHeight="1">
      <c r="A1579" s="1313" t="s">
        <v>9043</v>
      </c>
      <c r="B1579" s="1314" t="s">
        <v>9044</v>
      </c>
      <c r="C1579" s="1314" t="s">
        <v>9050</v>
      </c>
      <c r="D1579" s="1313"/>
      <c r="E1579" s="1313" t="s">
        <v>8996</v>
      </c>
      <c r="F1579" s="1318">
        <v>33.4</v>
      </c>
    </row>
    <row r="1580" spans="1:6" ht="12" customHeight="1">
      <c r="A1580" s="1313" t="s">
        <v>8819</v>
      </c>
      <c r="B1580" s="1314" t="s">
        <v>9038</v>
      </c>
      <c r="C1580" s="1314" t="s">
        <v>9051</v>
      </c>
      <c r="D1580" s="1313"/>
      <c r="E1580" s="1313" t="s">
        <v>8996</v>
      </c>
      <c r="F1580" s="1318">
        <v>34.619696715652431</v>
      </c>
    </row>
    <row r="1581" spans="1:6" ht="12" customHeight="1">
      <c r="A1581" s="1313" t="s">
        <v>9026</v>
      </c>
      <c r="B1581" s="1314" t="s">
        <v>9027</v>
      </c>
      <c r="C1581" s="1314" t="s">
        <v>2911</v>
      </c>
      <c r="D1581" s="1313"/>
      <c r="E1581" s="1313" t="s">
        <v>8996</v>
      </c>
      <c r="F1581" s="1318">
        <v>18.180319191919192</v>
      </c>
    </row>
    <row r="1582" spans="1:6" ht="12" customHeight="1">
      <c r="A1582" s="1313" t="s">
        <v>9014</v>
      </c>
      <c r="B1582" s="1314" t="s">
        <v>9015</v>
      </c>
      <c r="C1582" s="1314" t="s">
        <v>9053</v>
      </c>
      <c r="D1582" s="1313"/>
      <c r="E1582" s="1313" t="s">
        <v>8996</v>
      </c>
      <c r="F1582" s="1318">
        <v>27.403398367087263</v>
      </c>
    </row>
    <row r="1583" spans="1:6" ht="12" customHeight="1">
      <c r="A1583" s="1313" t="s">
        <v>9016</v>
      </c>
      <c r="B1583" s="1314" t="s">
        <v>9017</v>
      </c>
      <c r="C1583" s="1314" t="s">
        <v>9055</v>
      </c>
      <c r="D1583" s="1313"/>
      <c r="E1583" s="1313" t="s">
        <v>8996</v>
      </c>
      <c r="F1583" s="1318">
        <v>27.540728805728808</v>
      </c>
    </row>
    <row r="1584" spans="1:6" ht="12" customHeight="1">
      <c r="A1584" s="1313" t="s">
        <v>9022</v>
      </c>
      <c r="B1584" s="1314" t="s">
        <v>9023</v>
      </c>
      <c r="C1584" s="1314" t="s">
        <v>2530</v>
      </c>
      <c r="D1584" s="1313"/>
      <c r="E1584" s="1313" t="s">
        <v>8996</v>
      </c>
      <c r="F1584" s="1318">
        <v>24.457011259400947</v>
      </c>
    </row>
    <row r="1585" spans="1:6" ht="12" customHeight="1">
      <c r="A1585" s="1313" t="s">
        <v>9018</v>
      </c>
      <c r="B1585" s="1314" t="s">
        <v>9019</v>
      </c>
      <c r="C1585" s="1314" t="s">
        <v>6254</v>
      </c>
      <c r="D1585" s="1313"/>
      <c r="E1585" s="1313" t="s">
        <v>8996</v>
      </c>
      <c r="F1585" s="1318">
        <v>23.2398243045388</v>
      </c>
    </row>
    <row r="1586" spans="1:6" ht="12" customHeight="1">
      <c r="A1586" s="1313" t="s">
        <v>9024</v>
      </c>
      <c r="B1586" s="1314" t="s">
        <v>9025</v>
      </c>
      <c r="C1586" s="1314" t="s">
        <v>6194</v>
      </c>
      <c r="D1586" s="1313"/>
      <c r="E1586" s="1313" t="s">
        <v>8996</v>
      </c>
      <c r="F1586" s="1318">
        <v>19.698424469493879</v>
      </c>
    </row>
    <row r="1587" spans="1:6" ht="12" customHeight="1">
      <c r="A1587" s="1313" t="s">
        <v>9020</v>
      </c>
      <c r="B1587" s="1314" t="s">
        <v>9021</v>
      </c>
      <c r="C1587" s="1314" t="s">
        <v>2532</v>
      </c>
      <c r="D1587" s="1313"/>
      <c r="E1587" s="1313" t="s">
        <v>8996</v>
      </c>
      <c r="F1587" s="1318">
        <v>24.570412854688158</v>
      </c>
    </row>
    <row r="1588" spans="1:6" ht="12" customHeight="1">
      <c r="A1588" s="1313" t="s">
        <v>9100</v>
      </c>
      <c r="B1588" s="1314" t="s">
        <v>9101</v>
      </c>
      <c r="C1588" s="1314"/>
      <c r="D1588" s="1313"/>
      <c r="E1588" s="1313"/>
      <c r="F1588" s="1318">
        <v>1.73</v>
      </c>
    </row>
    <row r="1589" spans="1:6" ht="12" customHeight="1">
      <c r="A1589" s="1313" t="s">
        <v>9102</v>
      </c>
      <c r="B1589" s="1314" t="s">
        <v>9103</v>
      </c>
      <c r="C1589" s="1314"/>
      <c r="D1589" s="1313"/>
      <c r="E1589" s="1313"/>
      <c r="F1589" s="1318">
        <v>1.73</v>
      </c>
    </row>
    <row r="1590" spans="1:6" ht="12" customHeight="1">
      <c r="A1590" s="1313" t="s">
        <v>9104</v>
      </c>
      <c r="B1590" s="1314" t="s">
        <v>9105</v>
      </c>
      <c r="C1590" s="1314"/>
      <c r="D1590" s="1313"/>
      <c r="E1590" s="1313"/>
      <c r="F1590" s="1318">
        <v>3.13</v>
      </c>
    </row>
    <row r="1591" spans="1:6" ht="12" customHeight="1">
      <c r="A1591" s="1313" t="s">
        <v>9106</v>
      </c>
      <c r="B1591" s="1314" t="s">
        <v>9107</v>
      </c>
      <c r="C1591" s="1314"/>
      <c r="D1591" s="1313"/>
      <c r="E1591" s="1313"/>
      <c r="F1591" s="1318">
        <v>3.13</v>
      </c>
    </row>
    <row r="1592" spans="1:6" ht="12" customHeight="1">
      <c r="A1592" s="1313" t="s">
        <v>9094</v>
      </c>
      <c r="B1592" s="1314"/>
      <c r="C1592" s="1314"/>
      <c r="D1592" s="1313"/>
      <c r="E1592" s="1313"/>
      <c r="F1592" s="1318">
        <v>0</v>
      </c>
    </row>
    <row r="1593" spans="1:6" ht="12" customHeight="1">
      <c r="A1593" s="1313" t="s">
        <v>9173</v>
      </c>
      <c r="B1593" s="1314"/>
      <c r="C1593" s="1314"/>
      <c r="D1593" s="1313"/>
      <c r="E1593" s="1313"/>
      <c r="F1593" s="1318">
        <v>0</v>
      </c>
    </row>
    <row r="1594" spans="1:6" ht="12" customHeight="1">
      <c r="A1594" s="1313" t="s">
        <v>9174</v>
      </c>
      <c r="B1594" s="1314"/>
      <c r="C1594" s="1314"/>
      <c r="D1594" s="1313"/>
      <c r="E1594" s="1313"/>
      <c r="F1594" s="1318">
        <v>0</v>
      </c>
    </row>
    <row r="1595" spans="1:6" ht="12" customHeight="1">
      <c r="A1595" s="1313" t="s">
        <v>9175</v>
      </c>
      <c r="B1595" s="1314"/>
      <c r="C1595" s="1314"/>
      <c r="D1595" s="1313"/>
      <c r="E1595" s="1313"/>
      <c r="F1595" s="1318">
        <v>0</v>
      </c>
    </row>
    <row r="1596" spans="1:6" ht="12" customHeight="1">
      <c r="A1596" s="1313" t="s">
        <v>9150</v>
      </c>
      <c r="B1596" s="1314" t="s">
        <v>9289</v>
      </c>
      <c r="C1596" s="1314" t="s">
        <v>883</v>
      </c>
      <c r="D1596" s="1313"/>
      <c r="E1596" s="1313"/>
      <c r="F1596" s="1318">
        <v>0</v>
      </c>
    </row>
    <row r="1597" spans="1:6" ht="12" customHeight="1">
      <c r="A1597" s="1313" t="s">
        <v>9254</v>
      </c>
      <c r="B1597" s="1314" t="s">
        <v>9290</v>
      </c>
      <c r="C1597" s="1314" t="s">
        <v>881</v>
      </c>
      <c r="D1597" s="1313"/>
      <c r="E1597" s="1313"/>
      <c r="F1597" s="1318">
        <v>0</v>
      </c>
    </row>
    <row r="1598" spans="1:6" ht="12" customHeight="1">
      <c r="A1598" s="1313" t="s">
        <v>8194</v>
      </c>
      <c r="B1598" s="1314" t="s">
        <v>9291</v>
      </c>
      <c r="C1598" s="1314" t="s">
        <v>4459</v>
      </c>
      <c r="D1598" s="1313"/>
      <c r="E1598" s="1313"/>
      <c r="F1598" s="1318">
        <v>0</v>
      </c>
    </row>
    <row r="1599" spans="1:6" ht="12" customHeight="1">
      <c r="A1599" s="1313" t="s">
        <v>9255</v>
      </c>
      <c r="B1599" s="1314" t="s">
        <v>9290</v>
      </c>
      <c r="C1599" s="1314" t="s">
        <v>881</v>
      </c>
      <c r="D1599" s="1313"/>
      <c r="E1599" s="1313"/>
      <c r="F1599" s="1318">
        <v>0</v>
      </c>
    </row>
    <row r="1600" spans="1:6" ht="12" customHeight="1">
      <c r="A1600" s="1313" t="s">
        <v>9288</v>
      </c>
      <c r="B1600" s="1314" t="s">
        <v>9292</v>
      </c>
      <c r="C1600" s="1314" t="s">
        <v>10025</v>
      </c>
      <c r="D1600" s="1313"/>
      <c r="E1600" s="1313" t="s">
        <v>5514</v>
      </c>
      <c r="F1600" s="1318">
        <v>74.494947763157896</v>
      </c>
    </row>
    <row r="1601" spans="1:6" ht="12" customHeight="1">
      <c r="A1601" s="1313" t="s">
        <v>9247</v>
      </c>
      <c r="B1601" s="1314" t="s">
        <v>9246</v>
      </c>
      <c r="C1601" s="1314"/>
      <c r="D1601" s="1313"/>
      <c r="E1601" s="1313"/>
      <c r="F1601" s="1318">
        <v>5.8557399999999999</v>
      </c>
    </row>
    <row r="1602" spans="1:6" ht="12" customHeight="1">
      <c r="A1602" s="1313" t="s">
        <v>9280</v>
      </c>
      <c r="B1602" s="1314" t="s">
        <v>9279</v>
      </c>
      <c r="C1602" s="1314" t="s">
        <v>9282</v>
      </c>
      <c r="D1602" s="1313"/>
      <c r="E1602" s="1313"/>
      <c r="F1602" s="1318">
        <v>12.880902688172043</v>
      </c>
    </row>
    <row r="1603" spans="1:6" ht="12" customHeight="1">
      <c r="A1603" s="1313" t="s">
        <v>9283</v>
      </c>
      <c r="B1603" s="1314" t="s">
        <v>9279</v>
      </c>
      <c r="C1603" s="1314" t="s">
        <v>9281</v>
      </c>
      <c r="D1603" s="1313"/>
      <c r="E1603" s="1313"/>
      <c r="F1603" s="1318">
        <v>18.04</v>
      </c>
    </row>
    <row r="1604" spans="1:6" ht="12" customHeight="1">
      <c r="A1604" s="1313" t="s">
        <v>9367</v>
      </c>
      <c r="B1604" s="1314" t="s">
        <v>9495</v>
      </c>
      <c r="C1604" s="1314"/>
      <c r="D1604" s="1313"/>
      <c r="E1604" s="1313"/>
      <c r="F1604" s="1318">
        <v>2.0599999765625001</v>
      </c>
    </row>
    <row r="1605" spans="1:6" ht="12" customHeight="1">
      <c r="A1605" s="1313" t="s">
        <v>7281</v>
      </c>
      <c r="B1605" s="1314"/>
      <c r="C1605" s="1314"/>
      <c r="D1605" s="1313"/>
      <c r="E1605" s="1313"/>
      <c r="F1605" s="1318">
        <v>0</v>
      </c>
    </row>
    <row r="1606" spans="1:6" ht="12" customHeight="1">
      <c r="A1606" s="1313" t="s">
        <v>9234</v>
      </c>
      <c r="B1606" s="1314" t="s">
        <v>9235</v>
      </c>
      <c r="C1606" s="1314"/>
      <c r="D1606" s="1313"/>
      <c r="E1606" s="1313"/>
      <c r="F1606" s="1318">
        <v>0</v>
      </c>
    </row>
    <row r="1607" spans="1:6" ht="12" customHeight="1">
      <c r="A1607" s="1313" t="s">
        <v>9236</v>
      </c>
      <c r="B1607" s="1314" t="s">
        <v>9237</v>
      </c>
      <c r="C1607" s="1314"/>
      <c r="D1607" s="1313"/>
      <c r="E1607" s="1313"/>
      <c r="F1607" s="1318">
        <v>206.70139696312364</v>
      </c>
    </row>
    <row r="1608" spans="1:6" ht="12" customHeight="1">
      <c r="A1608" s="1313" t="s">
        <v>9238</v>
      </c>
      <c r="B1608" s="1314" t="s">
        <v>9239</v>
      </c>
      <c r="C1608" s="1314"/>
      <c r="D1608" s="1313"/>
      <c r="E1608" s="1313"/>
      <c r="F1608" s="1318">
        <v>206.57446703296702</v>
      </c>
    </row>
    <row r="1609" spans="1:6" ht="12" customHeight="1">
      <c r="A1609" s="1313" t="s">
        <v>9277</v>
      </c>
      <c r="B1609" s="1314" t="s">
        <v>10005</v>
      </c>
      <c r="C1609" s="1314"/>
      <c r="D1609" s="1313"/>
      <c r="E1609" s="1313"/>
      <c r="F1609" s="1318">
        <v>50.000209090909088</v>
      </c>
    </row>
    <row r="1610" spans="1:6" ht="12" customHeight="1">
      <c r="A1610" s="1313" t="s">
        <v>9232</v>
      </c>
      <c r="B1610" s="1314" t="s">
        <v>9248</v>
      </c>
      <c r="C1610" s="1314"/>
      <c r="D1610" s="1313"/>
      <c r="E1610" s="1313"/>
      <c r="F1610" s="1318">
        <v>0</v>
      </c>
    </row>
    <row r="1611" spans="1:6" ht="12" customHeight="1">
      <c r="A1611" s="1313" t="s">
        <v>9240</v>
      </c>
      <c r="B1611" s="1314" t="s">
        <v>9241</v>
      </c>
      <c r="C1611" s="1314"/>
      <c r="D1611" s="1313"/>
      <c r="E1611" s="1313"/>
      <c r="F1611" s="1318">
        <v>2.5612893333333333</v>
      </c>
    </row>
    <row r="1612" spans="1:6" ht="12" customHeight="1">
      <c r="A1612" s="1313" t="s">
        <v>9242</v>
      </c>
      <c r="B1612" s="1314" t="s">
        <v>9243</v>
      </c>
      <c r="C1612" s="1314"/>
      <c r="D1612" s="1313"/>
      <c r="E1612" s="1313"/>
      <c r="F1612" s="1318">
        <v>2.2432879629629632</v>
      </c>
    </row>
    <row r="1613" spans="1:6" ht="12" customHeight="1">
      <c r="A1613" s="1313" t="s">
        <v>9284</v>
      </c>
      <c r="B1613" s="1314" t="s">
        <v>9285</v>
      </c>
      <c r="C1613" s="1314"/>
      <c r="D1613" s="1313"/>
      <c r="E1613" s="1313"/>
      <c r="F1613" s="1318">
        <v>26.7</v>
      </c>
    </row>
    <row r="1614" spans="1:6" ht="12" customHeight="1">
      <c r="A1614" s="1313" t="s">
        <v>9286</v>
      </c>
      <c r="B1614" s="1314" t="s">
        <v>9287</v>
      </c>
      <c r="C1614" s="1314"/>
      <c r="D1614" s="1313"/>
      <c r="E1614" s="1313"/>
      <c r="F1614" s="1318">
        <v>47.919999999999995</v>
      </c>
    </row>
    <row r="1615" spans="1:6" ht="12" customHeight="1">
      <c r="A1615" s="1313" t="s">
        <v>7285</v>
      </c>
      <c r="B1615" s="1314"/>
      <c r="C1615" s="1314"/>
      <c r="D1615" s="1313"/>
      <c r="E1615" s="1313"/>
      <c r="F1615" s="1318">
        <v>0</v>
      </c>
    </row>
    <row r="1616" spans="1:6" ht="12" customHeight="1">
      <c r="A1616" s="1313" t="s">
        <v>9335</v>
      </c>
      <c r="B1616" s="1314" t="s">
        <v>9334</v>
      </c>
      <c r="C1616" s="1314" t="s">
        <v>370</v>
      </c>
      <c r="D1616" s="1313"/>
      <c r="E1616" s="1313"/>
      <c r="F1616" s="1318">
        <v>48.66737051792829</v>
      </c>
    </row>
    <row r="1617" spans="1:6" ht="12" customHeight="1">
      <c r="A1617" s="1313" t="s">
        <v>9336</v>
      </c>
      <c r="B1617" s="1314" t="s">
        <v>9073</v>
      </c>
      <c r="C1617" s="1314" t="s">
        <v>3066</v>
      </c>
      <c r="D1617" s="1313"/>
      <c r="E1617" s="1313"/>
      <c r="F1617" s="1318">
        <v>0</v>
      </c>
    </row>
    <row r="1618" spans="1:6" ht="12" customHeight="1">
      <c r="A1618" s="1313" t="s">
        <v>9337</v>
      </c>
      <c r="B1618" s="1314" t="s">
        <v>5928</v>
      </c>
      <c r="C1618" s="1314">
        <v>0</v>
      </c>
      <c r="D1618" s="1313"/>
      <c r="E1618" s="1313"/>
      <c r="F1618" s="1318">
        <v>0</v>
      </c>
    </row>
    <row r="1619" spans="1:6" ht="12" customHeight="1">
      <c r="A1619" s="1313" t="s">
        <v>9433</v>
      </c>
      <c r="B1619" s="1314" t="s">
        <v>9434</v>
      </c>
      <c r="C1619" s="1314"/>
      <c r="D1619" s="1313"/>
      <c r="E1619" s="1313"/>
      <c r="F1619" s="1318">
        <v>0</v>
      </c>
    </row>
    <row r="1620" spans="1:6" ht="12" customHeight="1">
      <c r="A1620" s="1313" t="s">
        <v>9428</v>
      </c>
      <c r="B1620" s="1314" t="s">
        <v>9435</v>
      </c>
      <c r="C1620" s="1314"/>
      <c r="D1620" s="1313"/>
      <c r="E1620" s="1313"/>
      <c r="F1620" s="1318">
        <v>29.638525297737992</v>
      </c>
    </row>
    <row r="1621" spans="1:6" ht="12" customHeight="1">
      <c r="A1621" s="1313" t="s">
        <v>9429</v>
      </c>
      <c r="B1621" s="1314" t="s">
        <v>9436</v>
      </c>
      <c r="C1621" s="1314"/>
      <c r="D1621" s="1313"/>
      <c r="E1621" s="1313"/>
      <c r="F1621" s="1318">
        <v>29.632280175859311</v>
      </c>
    </row>
    <row r="1622" spans="1:6" ht="12" customHeight="1">
      <c r="A1622" s="1313" t="s">
        <v>9432</v>
      </c>
      <c r="B1622" s="1314" t="s">
        <v>9439</v>
      </c>
      <c r="C1622" s="1314"/>
      <c r="D1622" s="1313"/>
      <c r="E1622" s="1313"/>
      <c r="F1622" s="1318">
        <v>32.826581302834413</v>
      </c>
    </row>
    <row r="1623" spans="1:6" ht="12" customHeight="1">
      <c r="A1623" s="1313" t="s">
        <v>9501</v>
      </c>
      <c r="B1623" s="1314" t="s">
        <v>9503</v>
      </c>
      <c r="C1623" s="1314" t="s">
        <v>9504</v>
      </c>
      <c r="D1623" s="1313"/>
      <c r="E1623" s="1313"/>
      <c r="F1623" s="1318">
        <v>32.772631858541402</v>
      </c>
    </row>
    <row r="1624" spans="1:6" ht="12" customHeight="1">
      <c r="A1624" s="1313" t="s">
        <v>9502</v>
      </c>
      <c r="B1624" s="1314" t="s">
        <v>9505</v>
      </c>
      <c r="C1624" s="1314" t="s">
        <v>9506</v>
      </c>
      <c r="D1624" s="1313"/>
      <c r="E1624" s="1313"/>
      <c r="F1624" s="1318">
        <v>32.571650797908006</v>
      </c>
    </row>
    <row r="1625" spans="1:6" ht="12" customHeight="1">
      <c r="A1625" s="1313" t="s">
        <v>9500</v>
      </c>
      <c r="B1625" s="1314" t="s">
        <v>9507</v>
      </c>
      <c r="C1625" s="1314" t="s">
        <v>9508</v>
      </c>
      <c r="D1625" s="1313"/>
      <c r="E1625" s="1313"/>
      <c r="F1625" s="1318">
        <v>34.433724902464554</v>
      </c>
    </row>
    <row r="1626" spans="1:6" ht="12" customHeight="1">
      <c r="A1626" s="1313" t="s">
        <v>9440</v>
      </c>
      <c r="B1626" s="1314" t="s">
        <v>9445</v>
      </c>
      <c r="C1626" s="1314"/>
      <c r="D1626" s="1313"/>
      <c r="E1626" s="1313"/>
      <c r="F1626" s="1318">
        <v>1.62</v>
      </c>
    </row>
    <row r="1627" spans="1:6" ht="12" customHeight="1">
      <c r="A1627" s="1313" t="s">
        <v>9441</v>
      </c>
      <c r="B1627" s="1314" t="s">
        <v>9446</v>
      </c>
      <c r="C1627" s="1314"/>
      <c r="D1627" s="1313"/>
      <c r="E1627" s="1313"/>
      <c r="F1627" s="1318">
        <v>1.41</v>
      </c>
    </row>
    <row r="1628" spans="1:6" ht="12" customHeight="1">
      <c r="A1628" s="1313" t="s">
        <v>9442</v>
      </c>
      <c r="B1628" s="1314" t="s">
        <v>9447</v>
      </c>
      <c r="C1628" s="1314"/>
      <c r="D1628" s="1313"/>
      <c r="E1628" s="1313"/>
      <c r="F1628" s="1318">
        <v>8.5537932098765435</v>
      </c>
    </row>
    <row r="1629" spans="1:6" ht="12" customHeight="1">
      <c r="A1629" s="1313" t="s">
        <v>9443</v>
      </c>
      <c r="B1629" s="1314" t="s">
        <v>9448</v>
      </c>
      <c r="C1629" s="1314"/>
      <c r="D1629" s="1313"/>
      <c r="E1629" s="1313"/>
      <c r="F1629" s="1318">
        <v>8.5537847222222219</v>
      </c>
    </row>
    <row r="1630" spans="1:6" ht="12" customHeight="1">
      <c r="A1630" s="1319" t="s">
        <v>9384</v>
      </c>
      <c r="B1630" s="1320" t="s">
        <v>9450</v>
      </c>
      <c r="C1630" s="1320"/>
      <c r="D1630" s="1319"/>
      <c r="E1630" s="1319"/>
      <c r="F1630" s="1321">
        <v>390</v>
      </c>
    </row>
    <row r="1631" spans="1:6" ht="12" customHeight="1">
      <c r="A1631" s="1313" t="s">
        <v>9458</v>
      </c>
      <c r="B1631" s="1314" t="s">
        <v>9459</v>
      </c>
      <c r="C1631" s="1314"/>
      <c r="D1631" s="1313"/>
      <c r="E1631" s="1313"/>
      <c r="F1631" s="1318">
        <v>11.556548861480074</v>
      </c>
    </row>
    <row r="1632" spans="1:6" ht="12" customHeight="1">
      <c r="A1632" s="1313" t="s">
        <v>9453</v>
      </c>
      <c r="B1632" s="1314" t="s">
        <v>9460</v>
      </c>
      <c r="C1632" s="1314"/>
      <c r="D1632" s="1313"/>
      <c r="E1632" s="1313"/>
      <c r="F1632" s="1318">
        <v>12.615336862976713</v>
      </c>
    </row>
    <row r="1633" spans="1:6" ht="12" customHeight="1">
      <c r="A1633" s="1313" t="s">
        <v>9461</v>
      </c>
      <c r="B1633" s="1314" t="s">
        <v>9462</v>
      </c>
      <c r="C1633" s="1314"/>
      <c r="D1633" s="1313"/>
      <c r="E1633" s="1313"/>
      <c r="F1633" s="1318">
        <v>9.2530191964285713</v>
      </c>
    </row>
    <row r="1634" spans="1:6" ht="12" customHeight="1">
      <c r="A1634" s="1313" t="s">
        <v>9463</v>
      </c>
      <c r="B1634" s="1314" t="s">
        <v>9464</v>
      </c>
      <c r="C1634" s="1314"/>
      <c r="D1634" s="1313"/>
      <c r="E1634" s="1313"/>
      <c r="F1634" s="1318">
        <v>11.22747273293861</v>
      </c>
    </row>
    <row r="1635" spans="1:6" ht="12" customHeight="1">
      <c r="A1635" s="1313" t="s">
        <v>9465</v>
      </c>
      <c r="B1635" s="1314" t="s">
        <v>9466</v>
      </c>
      <c r="C1635" s="1314"/>
      <c r="D1635" s="1313"/>
      <c r="E1635" s="1313"/>
      <c r="F1635" s="1318">
        <v>11.221678860598967</v>
      </c>
    </row>
    <row r="1636" spans="1:6" ht="12" customHeight="1">
      <c r="A1636" s="1313" t="s">
        <v>9467</v>
      </c>
      <c r="B1636" s="1314" t="s">
        <v>9468</v>
      </c>
      <c r="C1636" s="1314"/>
      <c r="D1636" s="1313"/>
      <c r="E1636" s="1313"/>
      <c r="F1636" s="1318">
        <v>9.51710763394974</v>
      </c>
    </row>
    <row r="1637" spans="1:6" ht="12" customHeight="1">
      <c r="A1637" s="1313" t="s">
        <v>9469</v>
      </c>
      <c r="B1637" s="1314" t="s">
        <v>9470</v>
      </c>
      <c r="C1637" s="1314"/>
      <c r="D1637" s="1313"/>
      <c r="E1637" s="1313"/>
      <c r="F1637" s="1318">
        <v>9.5134507599051226</v>
      </c>
    </row>
    <row r="1638" spans="1:6" ht="12" customHeight="1">
      <c r="A1638" s="1315" t="s">
        <v>9497</v>
      </c>
      <c r="B1638" s="1316" t="s">
        <v>9498</v>
      </c>
      <c r="C1638" s="1316" t="s">
        <v>9499</v>
      </c>
      <c r="D1638" s="1313">
        <v>1000</v>
      </c>
      <c r="E1638" s="1313" t="s">
        <v>5514</v>
      </c>
      <c r="F1638" s="1318">
        <v>0</v>
      </c>
    </row>
    <row r="1639" spans="1:6" ht="12" customHeight="1">
      <c r="A1639" s="1313" t="s">
        <v>9555</v>
      </c>
      <c r="B1639" s="1314" t="s">
        <v>9556</v>
      </c>
      <c r="C1639" s="1314"/>
      <c r="D1639" s="1313"/>
      <c r="E1639" s="1313" t="s">
        <v>5514</v>
      </c>
      <c r="F1639" s="1318">
        <v>59.856946564885497</v>
      </c>
    </row>
    <row r="1640" spans="1:6" ht="12" customHeight="1">
      <c r="A1640" s="1313" t="s">
        <v>9557</v>
      </c>
      <c r="B1640" s="1314" t="s">
        <v>9558</v>
      </c>
      <c r="C1640" s="1314"/>
      <c r="D1640" s="1313"/>
      <c r="E1640" s="1313" t="s">
        <v>5514</v>
      </c>
      <c r="F1640" s="1318">
        <v>12.369757281553399</v>
      </c>
    </row>
    <row r="1641" spans="1:6" ht="12" customHeight="1">
      <c r="A1641" s="1313" t="s">
        <v>9559</v>
      </c>
      <c r="B1641" s="1314" t="s">
        <v>9560</v>
      </c>
      <c r="C1641" s="1314"/>
      <c r="D1641" s="1313"/>
      <c r="E1641" s="1313"/>
      <c r="F1641" s="1318">
        <v>216.67002293577983</v>
      </c>
    </row>
    <row r="1642" spans="1:6" ht="12" customHeight="1">
      <c r="A1642" s="1313" t="s">
        <v>9566</v>
      </c>
      <c r="B1642" s="1314" t="s">
        <v>9567</v>
      </c>
      <c r="C1642" s="1314"/>
      <c r="D1642" s="1313"/>
      <c r="E1642" s="1313"/>
      <c r="F1642" s="1318">
        <v>0</v>
      </c>
    </row>
    <row r="1643" spans="1:6" ht="12" customHeight="1">
      <c r="A1643" s="1313" t="s">
        <v>9594</v>
      </c>
      <c r="B1643" s="1314" t="s">
        <v>9595</v>
      </c>
      <c r="C1643" s="1314"/>
      <c r="D1643" s="1313"/>
      <c r="E1643" s="1313"/>
      <c r="F1643" s="1318">
        <v>3.06</v>
      </c>
    </row>
    <row r="1644" spans="1:6" ht="12" customHeight="1">
      <c r="A1644" s="1313" t="s">
        <v>9596</v>
      </c>
      <c r="B1644" s="1314" t="s">
        <v>9597</v>
      </c>
      <c r="C1644" s="1314"/>
      <c r="D1644" s="1313"/>
      <c r="E1644" s="1313"/>
      <c r="F1644" s="1318">
        <v>3.78</v>
      </c>
    </row>
    <row r="1645" spans="1:6" ht="12" customHeight="1">
      <c r="A1645" s="1313" t="s">
        <v>9599</v>
      </c>
      <c r="B1645" s="1314" t="s">
        <v>9600</v>
      </c>
      <c r="C1645" s="1314"/>
      <c r="D1645" s="1313"/>
      <c r="E1645" s="1313" t="s">
        <v>5304</v>
      </c>
      <c r="F1645" s="1318">
        <v>33</v>
      </c>
    </row>
    <row r="1646" spans="1:6" ht="12" customHeight="1">
      <c r="A1646" s="1313" t="s">
        <v>9601</v>
      </c>
      <c r="B1646" s="1314" t="s">
        <v>9602</v>
      </c>
      <c r="C1646" s="1314"/>
      <c r="D1646" s="1313"/>
      <c r="E1646" s="1313" t="s">
        <v>5304</v>
      </c>
      <c r="F1646" s="1318">
        <v>35.661121338708888</v>
      </c>
    </row>
    <row r="1647" spans="1:6" ht="12" customHeight="1">
      <c r="A1647" s="1313" t="s">
        <v>9603</v>
      </c>
      <c r="B1647" s="1314" t="s">
        <v>9604</v>
      </c>
      <c r="C1647" s="1314"/>
      <c r="D1647" s="1313"/>
      <c r="E1647" s="1313" t="s">
        <v>5304</v>
      </c>
      <c r="F1647" s="1318">
        <v>53.826700134998319</v>
      </c>
    </row>
    <row r="1648" spans="1:6" ht="12" customHeight="1">
      <c r="A1648" s="1313" t="s">
        <v>9605</v>
      </c>
      <c r="B1648" s="1314" t="s">
        <v>9606</v>
      </c>
      <c r="C1648" s="1314"/>
      <c r="D1648" s="1313"/>
      <c r="E1648" s="1313" t="s">
        <v>5304</v>
      </c>
      <c r="F1648" s="1318">
        <v>53.915025693730733</v>
      </c>
    </row>
    <row r="1649" spans="1:6" ht="12" customHeight="1">
      <c r="A1649" s="1313" t="s">
        <v>9607</v>
      </c>
      <c r="B1649" s="1314" t="s">
        <v>9608</v>
      </c>
      <c r="C1649" s="1314"/>
      <c r="D1649" s="1313"/>
      <c r="E1649" s="1313" t="s">
        <v>5304</v>
      </c>
      <c r="F1649" s="1318">
        <v>53.562899857460138</v>
      </c>
    </row>
    <row r="1650" spans="1:6" ht="12" customHeight="1">
      <c r="A1650" s="1313" t="s">
        <v>9657</v>
      </c>
      <c r="B1650" s="1314" t="s">
        <v>9658</v>
      </c>
      <c r="C1650" s="1314"/>
      <c r="D1650" s="1313"/>
      <c r="E1650" s="1313"/>
      <c r="F1650" s="1318">
        <v>2.21</v>
      </c>
    </row>
    <row r="1651" spans="1:6" ht="12" customHeight="1">
      <c r="A1651" s="1313" t="s">
        <v>9659</v>
      </c>
      <c r="B1651" s="1314" t="s">
        <v>9660</v>
      </c>
      <c r="C1651" s="1314"/>
      <c r="D1651" s="1313"/>
      <c r="E1651" s="1313"/>
      <c r="F1651" s="1318">
        <v>12.95</v>
      </c>
    </row>
    <row r="1652" spans="1:6" ht="12" customHeight="1">
      <c r="A1652" s="1315" t="s">
        <v>9661</v>
      </c>
      <c r="B1652" s="1316" t="s">
        <v>9589</v>
      </c>
      <c r="C1652" s="1316"/>
      <c r="D1652" s="1315"/>
      <c r="E1652" s="1315"/>
      <c r="F1652" s="1324">
        <v>0</v>
      </c>
    </row>
    <row r="1653" spans="1:6" ht="12" customHeight="1">
      <c r="A1653" s="1315" t="s">
        <v>9662</v>
      </c>
      <c r="B1653" s="1316" t="s">
        <v>9587</v>
      </c>
      <c r="C1653" s="1316"/>
      <c r="D1653" s="1315"/>
      <c r="E1653" s="1315"/>
      <c r="F1653" s="1324">
        <v>0</v>
      </c>
    </row>
    <row r="1654" spans="1:6" ht="12" customHeight="1">
      <c r="A1654" s="1315" t="s">
        <v>9663</v>
      </c>
      <c r="B1654" s="1316" t="s">
        <v>9581</v>
      </c>
      <c r="C1654" s="1316"/>
      <c r="D1654" s="1315"/>
      <c r="E1654" s="1315"/>
      <c r="F1654" s="1324">
        <v>0</v>
      </c>
    </row>
    <row r="1655" spans="1:6" ht="12" customHeight="1">
      <c r="A1655" s="1315" t="s">
        <v>9664</v>
      </c>
      <c r="B1655" s="1316" t="s">
        <v>9579</v>
      </c>
      <c r="C1655" s="1316"/>
      <c r="D1655" s="1315"/>
      <c r="E1655" s="1315"/>
      <c r="F1655" s="1324">
        <v>0</v>
      </c>
    </row>
    <row r="1656" spans="1:6" ht="12" customHeight="1">
      <c r="A1656" s="1315" t="s">
        <v>9665</v>
      </c>
      <c r="B1656" s="1316" t="s">
        <v>9585</v>
      </c>
      <c r="C1656" s="1316"/>
      <c r="D1656" s="1315"/>
      <c r="E1656" s="1315"/>
      <c r="F1656" s="1324">
        <v>0</v>
      </c>
    </row>
    <row r="1657" spans="1:6" ht="12" customHeight="1">
      <c r="A1657" s="1315" t="s">
        <v>9666</v>
      </c>
      <c r="B1657" s="1316" t="s">
        <v>9583</v>
      </c>
      <c r="C1657" s="1316"/>
      <c r="D1657" s="1315"/>
      <c r="E1657" s="1315"/>
      <c r="F1657" s="1324">
        <v>0</v>
      </c>
    </row>
    <row r="1658" spans="1:6" ht="12" customHeight="1">
      <c r="A1658" s="1313" t="s">
        <v>9667</v>
      </c>
      <c r="B1658" s="1314" t="s">
        <v>9668</v>
      </c>
      <c r="C1658" s="1314"/>
      <c r="D1658" s="1313"/>
      <c r="E1658" s="1313"/>
      <c r="F1658" s="1318">
        <v>3.81</v>
      </c>
    </row>
    <row r="1659" spans="1:6" ht="12" customHeight="1">
      <c r="A1659" s="1313" t="s">
        <v>9669</v>
      </c>
      <c r="B1659" s="1314" t="s">
        <v>9670</v>
      </c>
      <c r="C1659" s="1314"/>
      <c r="D1659" s="1313"/>
      <c r="E1659" s="1313"/>
      <c r="F1659" s="1318">
        <v>4.1052629239766079</v>
      </c>
    </row>
    <row r="1660" spans="1:6" ht="12" customHeight="1">
      <c r="A1660" s="1313" t="s">
        <v>9671</v>
      </c>
      <c r="B1660" s="1314" t="s">
        <v>9672</v>
      </c>
      <c r="C1660" s="1314"/>
      <c r="D1660" s="1313"/>
      <c r="E1660" s="1313"/>
      <c r="F1660" s="1318">
        <v>51.760532019704428</v>
      </c>
    </row>
    <row r="1661" spans="1:6" ht="12" customHeight="1">
      <c r="A1661" s="1313" t="s">
        <v>9673</v>
      </c>
      <c r="B1661" s="1314" t="s">
        <v>9674</v>
      </c>
      <c r="C1661" s="1314"/>
      <c r="D1661" s="1313"/>
      <c r="E1661" s="1313"/>
      <c r="F1661" s="1318">
        <v>51.708624045801528</v>
      </c>
    </row>
    <row r="1662" spans="1:6" ht="12" customHeight="1">
      <c r="A1662" s="1313" t="s">
        <v>9675</v>
      </c>
      <c r="B1662" s="1314" t="s">
        <v>9676</v>
      </c>
      <c r="C1662" s="1314"/>
      <c r="D1662" s="1313"/>
      <c r="E1662" s="1313"/>
      <c r="F1662" s="1318">
        <v>0.35</v>
      </c>
    </row>
    <row r="1663" spans="1:6" ht="12" customHeight="1">
      <c r="A1663" s="1313" t="s">
        <v>9677</v>
      </c>
      <c r="B1663" s="1314" t="s">
        <v>9678</v>
      </c>
      <c r="C1663" s="1314"/>
      <c r="D1663" s="1313"/>
      <c r="E1663" s="1313"/>
      <c r="F1663" s="1318">
        <v>0</v>
      </c>
    </row>
    <row r="1664" spans="1:6" ht="12" customHeight="1">
      <c r="A1664" s="1313" t="s">
        <v>9679</v>
      </c>
      <c r="B1664" s="1314" t="s">
        <v>9680</v>
      </c>
      <c r="C1664" s="1314"/>
      <c r="D1664" s="1313"/>
      <c r="E1664" s="1313"/>
      <c r="F1664" s="1318">
        <v>0.99</v>
      </c>
    </row>
    <row r="1665" spans="1:6" ht="12" customHeight="1">
      <c r="A1665" s="1313" t="s">
        <v>9681</v>
      </c>
      <c r="B1665" s="1314" t="s">
        <v>9682</v>
      </c>
      <c r="C1665" s="1314"/>
      <c r="D1665" s="1313"/>
      <c r="E1665" s="1313"/>
      <c r="F1665" s="1318">
        <v>1.58</v>
      </c>
    </row>
    <row r="1666" spans="1:6" ht="12" customHeight="1">
      <c r="A1666" s="1313" t="s">
        <v>9685</v>
      </c>
      <c r="B1666" s="1314" t="s">
        <v>9686</v>
      </c>
      <c r="C1666" s="1314"/>
      <c r="D1666" s="1313"/>
      <c r="E1666" s="1313"/>
      <c r="F1666" s="1318">
        <v>1.06</v>
      </c>
    </row>
    <row r="1667" spans="1:6" ht="12" customHeight="1">
      <c r="A1667" s="1313" t="s">
        <v>9687</v>
      </c>
      <c r="B1667" s="1314" t="s">
        <v>9688</v>
      </c>
      <c r="C1667" s="1314"/>
      <c r="D1667" s="1313"/>
      <c r="E1667" s="1313"/>
      <c r="F1667" s="1318">
        <v>0.97</v>
      </c>
    </row>
    <row r="1668" spans="1:6" ht="12" customHeight="1">
      <c r="A1668" s="1313" t="s">
        <v>9689</v>
      </c>
      <c r="B1668" s="1314" t="s">
        <v>9690</v>
      </c>
      <c r="C1668" s="1314"/>
      <c r="D1668" s="1313"/>
      <c r="E1668" s="1313"/>
      <c r="F1668" s="1318">
        <v>1.18</v>
      </c>
    </row>
    <row r="1669" spans="1:6" ht="12" customHeight="1">
      <c r="A1669" s="1313" t="s">
        <v>9691</v>
      </c>
      <c r="B1669" s="1314" t="s">
        <v>9692</v>
      </c>
      <c r="C1669" s="1314"/>
      <c r="D1669" s="1313"/>
      <c r="E1669" s="1313"/>
      <c r="F1669" s="1318">
        <v>0.98520833333333335</v>
      </c>
    </row>
    <row r="1670" spans="1:6" ht="12" customHeight="1">
      <c r="A1670" s="1313" t="s">
        <v>9693</v>
      </c>
      <c r="B1670" s="1314" t="s">
        <v>9694</v>
      </c>
      <c r="C1670" s="1314"/>
      <c r="D1670" s="1313"/>
      <c r="E1670" s="1313"/>
      <c r="F1670" s="1318">
        <v>611</v>
      </c>
    </row>
    <row r="1671" spans="1:6" ht="12" customHeight="1">
      <c r="A1671" s="1313" t="s">
        <v>9695</v>
      </c>
      <c r="B1671" s="1314" t="s">
        <v>9696</v>
      </c>
      <c r="C1671" s="1314"/>
      <c r="D1671" s="1313"/>
      <c r="E1671" s="1313"/>
      <c r="F1671" s="1318">
        <v>3.49</v>
      </c>
    </row>
    <row r="1672" spans="1:6" ht="12" customHeight="1">
      <c r="A1672" s="1313" t="s">
        <v>9697</v>
      </c>
      <c r="B1672" s="1314" t="s">
        <v>9698</v>
      </c>
      <c r="C1672" s="1314"/>
      <c r="D1672" s="1313"/>
      <c r="E1672" s="1313"/>
      <c r="F1672" s="1318">
        <v>0.96526315789473682</v>
      </c>
    </row>
    <row r="1673" spans="1:6" ht="12" customHeight="1">
      <c r="A1673" s="1313" t="s">
        <v>9699</v>
      </c>
      <c r="B1673" s="1314" t="s">
        <v>9700</v>
      </c>
      <c r="C1673" s="1314"/>
      <c r="D1673" s="1313"/>
      <c r="E1673" s="1313"/>
      <c r="F1673" s="1318">
        <v>1.4186666666666667</v>
      </c>
    </row>
    <row r="1674" spans="1:6" ht="12" customHeight="1">
      <c r="A1674" s="1313" t="s">
        <v>9701</v>
      </c>
      <c r="B1674" s="1314" t="s">
        <v>9702</v>
      </c>
      <c r="C1674" s="1314"/>
      <c r="D1674" s="1313"/>
      <c r="E1674" s="1313"/>
      <c r="F1674" s="1318">
        <v>2.7504347826086954</v>
      </c>
    </row>
    <row r="1675" spans="1:6" ht="12" customHeight="1">
      <c r="A1675" s="1313" t="s">
        <v>9703</v>
      </c>
      <c r="B1675" s="1314" t="s">
        <v>9704</v>
      </c>
      <c r="C1675" s="1314"/>
      <c r="D1675" s="1313"/>
      <c r="E1675" s="1313"/>
      <c r="F1675" s="1318">
        <v>11.963382352941178</v>
      </c>
    </row>
    <row r="1676" spans="1:6" ht="12" customHeight="1">
      <c r="A1676" s="1313" t="s">
        <v>9705</v>
      </c>
      <c r="B1676" s="1314" t="s">
        <v>9706</v>
      </c>
      <c r="C1676" s="1314"/>
      <c r="D1676" s="1313"/>
      <c r="E1676" s="1313"/>
      <c r="F1676" s="1318">
        <v>12.003529411764706</v>
      </c>
    </row>
    <row r="1677" spans="1:6" ht="12" customHeight="1">
      <c r="A1677" s="1313" t="s">
        <v>9707</v>
      </c>
      <c r="B1677" s="1314" t="s">
        <v>9708</v>
      </c>
      <c r="C1677" s="1314"/>
      <c r="D1677" s="1313"/>
      <c r="E1677" s="1313"/>
      <c r="F1677" s="1318">
        <v>18.038947368421052</v>
      </c>
    </row>
    <row r="1678" spans="1:6" ht="12" customHeight="1">
      <c r="A1678" s="1313" t="s">
        <v>9709</v>
      </c>
      <c r="B1678" s="1314" t="s">
        <v>9710</v>
      </c>
      <c r="C1678" s="1314"/>
      <c r="D1678" s="1313"/>
      <c r="E1678" s="1313"/>
      <c r="F1678" s="1318">
        <v>18.103712574850299</v>
      </c>
    </row>
    <row r="1679" spans="1:6" ht="12" customHeight="1">
      <c r="A1679" s="1313" t="s">
        <v>9711</v>
      </c>
      <c r="B1679" s="1314" t="s">
        <v>9712</v>
      </c>
      <c r="C1679" s="1314"/>
      <c r="D1679" s="1313"/>
      <c r="E1679" s="1313"/>
      <c r="F1679" s="1318">
        <v>2.6275266762797402</v>
      </c>
    </row>
    <row r="1680" spans="1:6" ht="12" customHeight="1">
      <c r="A1680" s="1313" t="s">
        <v>9713</v>
      </c>
      <c r="B1680" s="1314" t="s">
        <v>9714</v>
      </c>
      <c r="C1680" s="1314"/>
      <c r="D1680" s="1313"/>
      <c r="E1680" s="1313"/>
      <c r="F1680" s="1318">
        <v>34.799645473883238</v>
      </c>
    </row>
    <row r="1681" spans="1:6" ht="12" customHeight="1">
      <c r="A1681" s="1313" t="s">
        <v>9715</v>
      </c>
      <c r="B1681" s="1314" t="s">
        <v>9716</v>
      </c>
      <c r="C1681" s="1314"/>
      <c r="D1681" s="1313"/>
      <c r="E1681" s="1313"/>
      <c r="F1681" s="1318">
        <v>36.300000000000004</v>
      </c>
    </row>
    <row r="1682" spans="1:6" ht="12" customHeight="1">
      <c r="A1682" s="1313" t="s">
        <v>9717</v>
      </c>
      <c r="B1682" s="1314" t="s">
        <v>9718</v>
      </c>
      <c r="C1682" s="1314"/>
      <c r="D1682" s="1313"/>
      <c r="E1682" s="1313"/>
      <c r="F1682" s="1318">
        <v>33.000070149529257</v>
      </c>
    </row>
    <row r="1683" spans="1:6" ht="12" customHeight="1">
      <c r="A1683" s="1313" t="s">
        <v>9719</v>
      </c>
      <c r="B1683" s="1314" t="s">
        <v>9720</v>
      </c>
      <c r="C1683" s="1314"/>
      <c r="D1683" s="1313"/>
      <c r="E1683" s="1313"/>
      <c r="F1683" s="1318">
        <v>38.913336904224927</v>
      </c>
    </row>
    <row r="1684" spans="1:6" ht="12" customHeight="1">
      <c r="A1684" s="1313" t="s">
        <v>9721</v>
      </c>
      <c r="B1684" s="1314" t="s">
        <v>9722</v>
      </c>
      <c r="C1684" s="1314"/>
      <c r="D1684" s="1313"/>
      <c r="E1684" s="1313"/>
      <c r="F1684" s="1318">
        <v>39.421495306441741</v>
      </c>
    </row>
    <row r="1685" spans="1:6" ht="12" customHeight="1">
      <c r="A1685" s="1313" t="s">
        <v>9723</v>
      </c>
      <c r="B1685" s="1314" t="s">
        <v>9724</v>
      </c>
      <c r="C1685" s="1314"/>
      <c r="D1685" s="1313"/>
      <c r="E1685" s="1313"/>
      <c r="F1685" s="1318">
        <v>34.790515875044733</v>
      </c>
    </row>
    <row r="1686" spans="1:6" ht="12" customHeight="1">
      <c r="A1686" s="1313" t="s">
        <v>9725</v>
      </c>
      <c r="B1686" s="1314" t="s">
        <v>9726</v>
      </c>
      <c r="C1686" s="1314"/>
      <c r="D1686" s="1313"/>
      <c r="E1686" s="1313"/>
      <c r="F1686" s="1318">
        <v>21.034877965845549</v>
      </c>
    </row>
    <row r="1687" spans="1:6" ht="12" customHeight="1">
      <c r="A1687" s="1313" t="s">
        <v>9727</v>
      </c>
      <c r="B1687" s="1314" t="s">
        <v>9728</v>
      </c>
      <c r="C1687" s="1314"/>
      <c r="D1687" s="1313"/>
      <c r="E1687" s="1313"/>
      <c r="F1687" s="1318">
        <v>21.044323202255988</v>
      </c>
    </row>
    <row r="1688" spans="1:6" ht="12" customHeight="1">
      <c r="A1688" s="1313" t="s">
        <v>9729</v>
      </c>
      <c r="B1688" s="1314" t="s">
        <v>9730</v>
      </c>
      <c r="C1688" s="1314"/>
      <c r="D1688" s="1313"/>
      <c r="E1688" s="1313"/>
      <c r="F1688" s="1318">
        <v>6.6853900584795323</v>
      </c>
    </row>
    <row r="1689" spans="1:6" ht="12" customHeight="1">
      <c r="A1689" s="1313" t="s">
        <v>9731</v>
      </c>
      <c r="B1689" s="1314" t="s">
        <v>9732</v>
      </c>
      <c r="C1689" s="1314"/>
      <c r="D1689" s="1313"/>
      <c r="E1689" s="1313"/>
      <c r="F1689" s="1318">
        <v>6.6852</v>
      </c>
    </row>
    <row r="1690" spans="1:6" ht="12" customHeight="1">
      <c r="A1690" s="1313" t="s">
        <v>9845</v>
      </c>
      <c r="B1690" s="1314" t="s">
        <v>9846</v>
      </c>
      <c r="C1690" s="1314"/>
      <c r="D1690" s="1313"/>
      <c r="E1690" s="1313"/>
      <c r="F1690" s="1318">
        <v>0</v>
      </c>
    </row>
    <row r="1691" spans="1:6" ht="12" customHeight="1">
      <c r="A1691" s="1313" t="s">
        <v>9839</v>
      </c>
      <c r="B1691" s="1314" t="s">
        <v>9840</v>
      </c>
      <c r="C1691" s="1314"/>
      <c r="D1691" s="1313"/>
      <c r="E1691" s="1313"/>
      <c r="F1691" s="1318">
        <v>2.2999999999999998</v>
      </c>
    </row>
    <row r="1692" spans="1:6" ht="12" customHeight="1">
      <c r="A1692" s="1313" t="s">
        <v>9841</v>
      </c>
      <c r="B1692" s="1314" t="s">
        <v>9842</v>
      </c>
      <c r="C1692" s="1314"/>
      <c r="D1692" s="1313"/>
      <c r="E1692" s="1313" t="s">
        <v>5304</v>
      </c>
      <c r="F1692" s="1318">
        <v>2.2999999999999998</v>
      </c>
    </row>
    <row r="1693" spans="1:6" ht="12" customHeight="1">
      <c r="A1693" s="1313" t="s">
        <v>9843</v>
      </c>
      <c r="B1693" s="1314" t="s">
        <v>9844</v>
      </c>
      <c r="C1693" s="1314"/>
      <c r="D1693" s="1313"/>
      <c r="E1693" s="1313"/>
      <c r="F1693" s="1318">
        <v>3.47</v>
      </c>
    </row>
    <row r="1694" spans="1:6" ht="12" customHeight="1">
      <c r="A1694" s="1313" t="s">
        <v>9847</v>
      </c>
      <c r="B1694" s="1314" t="s">
        <v>9848</v>
      </c>
      <c r="C1694" s="1314"/>
      <c r="D1694" s="1313"/>
      <c r="E1694" s="1313"/>
      <c r="F1694" s="1318">
        <v>39.442116566212185</v>
      </c>
    </row>
    <row r="1695" spans="1:6" ht="12" customHeight="1">
      <c r="A1695" s="1313" t="s">
        <v>9849</v>
      </c>
      <c r="B1695" s="1314" t="s">
        <v>9850</v>
      </c>
      <c r="C1695" s="1314"/>
      <c r="D1695" s="1313"/>
      <c r="E1695" s="1313"/>
      <c r="F1695" s="1318">
        <v>27.382651796092322</v>
      </c>
    </row>
    <row r="1696" spans="1:6" ht="12" customHeight="1">
      <c r="A1696" s="1313" t="s">
        <v>9735</v>
      </c>
      <c r="B1696" s="1314" t="s">
        <v>9736</v>
      </c>
      <c r="C1696" s="1314"/>
      <c r="D1696" s="1313"/>
      <c r="E1696" s="1313"/>
      <c r="F1696" s="1318">
        <v>27.420485879332478</v>
      </c>
    </row>
    <row r="1697" spans="1:6" ht="12" customHeight="1">
      <c r="A1697" s="1313" t="s">
        <v>9831</v>
      </c>
      <c r="B1697" s="1314" t="s">
        <v>9851</v>
      </c>
      <c r="C1697" s="1314"/>
      <c r="D1697" s="1313"/>
      <c r="E1697" s="1313"/>
      <c r="F1697" s="1318">
        <v>24.375018286208658</v>
      </c>
    </row>
    <row r="1698" spans="1:6" ht="12" customHeight="1">
      <c r="A1698" s="1313" t="s">
        <v>9833</v>
      </c>
      <c r="B1698" s="1314" t="s">
        <v>9852</v>
      </c>
      <c r="C1698" s="1314"/>
      <c r="D1698" s="1313"/>
      <c r="E1698" s="1313"/>
      <c r="F1698" s="1318">
        <v>24.528170722659148</v>
      </c>
    </row>
    <row r="1699" spans="1:6" ht="12" customHeight="1">
      <c r="A1699" s="1313" t="s">
        <v>9835</v>
      </c>
      <c r="B1699" s="1314" t="s">
        <v>9853</v>
      </c>
      <c r="C1699" s="1314"/>
      <c r="D1699" s="1313"/>
      <c r="E1699" s="1313"/>
      <c r="F1699" s="1318">
        <v>19.029195724927131</v>
      </c>
    </row>
    <row r="1700" spans="1:6" ht="12" customHeight="1">
      <c r="A1700" s="1313" t="s">
        <v>9837</v>
      </c>
      <c r="B1700" s="1314" t="s">
        <v>9854</v>
      </c>
      <c r="C1700" s="1314"/>
      <c r="D1700" s="1313"/>
      <c r="E1700" s="1313"/>
      <c r="F1700" s="1318">
        <v>20.276754598003155</v>
      </c>
    </row>
    <row r="1701" spans="1:6" ht="12" customHeight="1">
      <c r="A1701" s="1313" t="s">
        <v>9857</v>
      </c>
      <c r="B1701" s="1314" t="s">
        <v>9858</v>
      </c>
      <c r="C1701" s="1314"/>
      <c r="D1701" s="1313"/>
      <c r="E1701" s="1313"/>
      <c r="F1701" s="1318">
        <v>21.346162200568415</v>
      </c>
    </row>
    <row r="1702" spans="1:6" ht="12" customHeight="1">
      <c r="A1702" s="1313" t="s">
        <v>9859</v>
      </c>
      <c r="B1702" s="1314" t="s">
        <v>9860</v>
      </c>
      <c r="C1702" s="1314"/>
      <c r="D1702" s="1313"/>
      <c r="E1702" s="1313"/>
      <c r="F1702" s="1318">
        <v>21.347604155735127</v>
      </c>
    </row>
    <row r="1703" spans="1:6" ht="12" customHeight="1">
      <c r="A1703" s="1319" t="s">
        <v>9866</v>
      </c>
      <c r="B1703" s="1320" t="s">
        <v>9867</v>
      </c>
      <c r="C1703" s="1320"/>
      <c r="D1703" s="1319"/>
      <c r="E1703" s="1313"/>
      <c r="F1703" s="1318">
        <v>36.109341027484959</v>
      </c>
    </row>
    <row r="1704" spans="1:6" ht="12" customHeight="1">
      <c r="A1704" s="1313" t="s">
        <v>9868</v>
      </c>
      <c r="B1704" s="1314" t="s">
        <v>9869</v>
      </c>
      <c r="C1704" s="1314"/>
      <c r="D1704" s="1313"/>
      <c r="E1704" s="1313"/>
      <c r="F1704" s="1318">
        <v>42.358500000000006</v>
      </c>
    </row>
    <row r="1705" spans="1:6" ht="12" customHeight="1">
      <c r="A1705" s="1313" t="s">
        <v>9870</v>
      </c>
      <c r="B1705" s="1314" t="s">
        <v>9871</v>
      </c>
      <c r="C1705" s="1314"/>
      <c r="D1705" s="1313"/>
      <c r="E1705" s="1313"/>
      <c r="F1705" s="1318">
        <v>42.387500000000003</v>
      </c>
    </row>
    <row r="1706" spans="1:6" ht="12" customHeight="1">
      <c r="A1706" s="1313" t="s">
        <v>9872</v>
      </c>
      <c r="B1706" s="1314" t="s">
        <v>9873</v>
      </c>
      <c r="C1706" s="1314"/>
      <c r="D1706" s="1313"/>
      <c r="E1706" s="1313"/>
      <c r="F1706" s="1318">
        <v>34.997249999999994</v>
      </c>
    </row>
    <row r="1707" spans="1:6" ht="12" customHeight="1">
      <c r="A1707" s="1313" t="s">
        <v>9874</v>
      </c>
      <c r="B1707" s="1314" t="s">
        <v>9875</v>
      </c>
      <c r="C1707" s="1314"/>
      <c r="D1707" s="1313"/>
      <c r="E1707" s="1313"/>
      <c r="F1707" s="1318">
        <v>35.146249999999995</v>
      </c>
    </row>
    <row r="1708" spans="1:6" ht="12" customHeight="1">
      <c r="A1708" s="1313" t="s">
        <v>7284</v>
      </c>
      <c r="B1708" s="1314" t="s">
        <v>7298</v>
      </c>
      <c r="C1708" s="1314" t="s">
        <v>9893</v>
      </c>
      <c r="D1708" s="1313"/>
      <c r="E1708" s="1313"/>
      <c r="F1708" s="1318">
        <v>0</v>
      </c>
    </row>
    <row r="1709" spans="1:6" ht="12" customHeight="1">
      <c r="A1709" s="1313" t="s">
        <v>7283</v>
      </c>
      <c r="B1709" s="1314" t="s">
        <v>7297</v>
      </c>
      <c r="C1709" s="1314" t="s">
        <v>9894</v>
      </c>
      <c r="D1709" s="1313"/>
      <c r="E1709" s="1313"/>
      <c r="F1709" s="1318">
        <v>0</v>
      </c>
    </row>
    <row r="1710" spans="1:6" ht="12" customHeight="1">
      <c r="A1710" s="1313" t="s">
        <v>6699</v>
      </c>
      <c r="B1710" s="1314" t="s">
        <v>6700</v>
      </c>
      <c r="C1710" s="1314" t="s">
        <v>9895</v>
      </c>
      <c r="D1710" s="1313"/>
      <c r="E1710" s="1313"/>
      <c r="F1710" s="1318">
        <v>0</v>
      </c>
    </row>
    <row r="1711" spans="1:6" ht="12" customHeight="1">
      <c r="A1711" s="1313" t="s">
        <v>9099</v>
      </c>
      <c r="B1711" s="1314" t="s">
        <v>9896</v>
      </c>
      <c r="C1711" s="1314" t="s">
        <v>9897</v>
      </c>
      <c r="D1711" s="1313"/>
      <c r="E1711" s="1313"/>
      <c r="F1711" s="1318">
        <v>0</v>
      </c>
    </row>
    <row r="1712" spans="1:6" ht="12" customHeight="1">
      <c r="A1712" s="1313" t="s">
        <v>9569</v>
      </c>
      <c r="B1712" s="1314" t="s">
        <v>9898</v>
      </c>
      <c r="C1712" s="1314"/>
      <c r="D1712" s="1313"/>
      <c r="E1712" s="1313"/>
      <c r="F1712" s="1318">
        <v>0</v>
      </c>
    </row>
    <row r="1713" spans="1:6">
      <c r="A1713" s="1088" t="s">
        <v>9576</v>
      </c>
      <c r="B1713" s="1089" t="s">
        <v>9826</v>
      </c>
      <c r="C1713" s="1089" t="s">
        <v>9899</v>
      </c>
      <c r="D1713" s="1088"/>
      <c r="E1713" s="1088"/>
      <c r="F1713" s="1103">
        <v>0</v>
      </c>
    </row>
    <row r="1714" spans="1:6">
      <c r="A1714" s="1313" t="s">
        <v>9592</v>
      </c>
      <c r="B1714" s="1314" t="s">
        <v>9828</v>
      </c>
      <c r="C1714" s="1314" t="s">
        <v>9900</v>
      </c>
      <c r="D1714" s="1313"/>
      <c r="E1714" s="1313"/>
      <c r="F1714" s="1318">
        <v>0</v>
      </c>
    </row>
    <row r="1715" spans="1:6">
      <c r="A1715" s="1088" t="s">
        <v>9568</v>
      </c>
      <c r="B1715" s="1089" t="s">
        <v>9827</v>
      </c>
      <c r="C1715" s="1089" t="s">
        <v>9901</v>
      </c>
      <c r="D1715" s="1088"/>
      <c r="E1715" s="1088"/>
      <c r="F1715" s="1103">
        <v>0</v>
      </c>
    </row>
    <row r="1716" spans="1:6" ht="14.5" customHeight="1">
      <c r="A1716" s="1088" t="s">
        <v>9902</v>
      </c>
      <c r="B1716" s="1089" t="s">
        <v>5592</v>
      </c>
      <c r="C1716" s="1089" t="s">
        <v>5593</v>
      </c>
      <c r="D1716" s="1088"/>
      <c r="E1716" s="1088"/>
      <c r="F1716" s="1103">
        <v>12.480666666666666</v>
      </c>
    </row>
    <row r="1717" spans="1:6">
      <c r="A1717" s="1144" t="s">
        <v>9598</v>
      </c>
      <c r="B1717" s="1145" t="s">
        <v>9757</v>
      </c>
      <c r="C1717" s="1145" t="s">
        <v>9903</v>
      </c>
      <c r="D1717" s="1144"/>
      <c r="E1717" s="1144"/>
      <c r="F1717" s="1326">
        <v>0</v>
      </c>
    </row>
    <row r="1718" spans="1:6">
      <c r="A1718" s="1088" t="s">
        <v>9552</v>
      </c>
      <c r="B1718" s="1089" t="s">
        <v>9904</v>
      </c>
      <c r="C1718" s="1089" t="s">
        <v>9905</v>
      </c>
      <c r="D1718" s="1088"/>
      <c r="E1718" s="1088"/>
      <c r="F1718" s="1103">
        <v>0</v>
      </c>
    </row>
    <row r="1719" spans="1:6">
      <c r="A1719" s="1088" t="s">
        <v>9821</v>
      </c>
      <c r="B1719" s="1089" t="s">
        <v>9962</v>
      </c>
      <c r="C1719" s="1089" t="s">
        <v>9963</v>
      </c>
      <c r="D1719" s="1088"/>
      <c r="E1719" s="1088"/>
      <c r="F1719" s="1103">
        <v>0</v>
      </c>
    </row>
    <row r="1720" spans="1:6">
      <c r="A1720" s="1088" t="s">
        <v>9225</v>
      </c>
      <c r="B1720" s="1089" t="s">
        <v>9226</v>
      </c>
      <c r="C1720" s="1089"/>
      <c r="D1720" s="1088"/>
      <c r="E1720" s="1088" t="s">
        <v>7334</v>
      </c>
      <c r="F1720" s="1103">
        <v>6.73</v>
      </c>
    </row>
    <row r="1721" spans="1:6">
      <c r="A1721" s="1088" t="s">
        <v>9966</v>
      </c>
      <c r="B1721" s="1089" t="s">
        <v>9971</v>
      </c>
      <c r="C1721" s="1089" t="s">
        <v>9972</v>
      </c>
      <c r="D1721" s="1088"/>
      <c r="E1721" s="1088"/>
      <c r="F1721" s="1103">
        <v>6.870165217391305</v>
      </c>
    </row>
    <row r="1722" spans="1:6" ht="14.5" customHeight="1">
      <c r="A1722" s="1088" t="s">
        <v>9982</v>
      </c>
      <c r="B1722" s="1089" t="s">
        <v>9994</v>
      </c>
      <c r="C1722" s="1084" t="s">
        <v>3357</v>
      </c>
      <c r="D1722" s="1088"/>
      <c r="E1722" s="1088"/>
      <c r="F1722" s="1103">
        <v>5.26</v>
      </c>
    </row>
    <row r="1723" spans="1:6" ht="14.5" customHeight="1">
      <c r="A1723" s="1088" t="s">
        <v>9984</v>
      </c>
      <c r="B1723" s="1089" t="s">
        <v>9975</v>
      </c>
      <c r="C1723" s="1089" t="s">
        <v>3357</v>
      </c>
      <c r="D1723" s="1088"/>
      <c r="E1723" s="1088"/>
      <c r="F1723" s="1103">
        <v>4.6500000000000004</v>
      </c>
    </row>
    <row r="1724" spans="1:6">
      <c r="A1724" s="1088" t="s">
        <v>9976</v>
      </c>
      <c r="B1724" s="1089" t="s">
        <v>9977</v>
      </c>
      <c r="C1724" s="1089" t="s">
        <v>10014</v>
      </c>
      <c r="D1724" s="1088"/>
      <c r="E1724" s="1088"/>
      <c r="F1724" s="1103">
        <v>0</v>
      </c>
    </row>
    <row r="1725" spans="1:6">
      <c r="A1725" s="1088" t="s">
        <v>9986</v>
      </c>
      <c r="B1725" s="1089" t="s">
        <v>10012</v>
      </c>
      <c r="C1725" s="1089" t="s">
        <v>10015</v>
      </c>
      <c r="D1725" s="1088"/>
      <c r="E1725" s="1088"/>
      <c r="F1725" s="1103">
        <v>0</v>
      </c>
    </row>
    <row r="1726" spans="1:6" ht="14.5" customHeight="1">
      <c r="A1726" s="1088" t="s">
        <v>9978</v>
      </c>
      <c r="B1726" s="1089" t="s">
        <v>9979</v>
      </c>
      <c r="C1726" s="1089" t="s">
        <v>10016</v>
      </c>
      <c r="D1726" s="1088"/>
      <c r="E1726" s="1088"/>
      <c r="F1726" s="1103">
        <v>165</v>
      </c>
    </row>
    <row r="1727" spans="1:6">
      <c r="A1727" s="1088" t="s">
        <v>9987</v>
      </c>
      <c r="B1727" s="1089" t="s">
        <v>10009</v>
      </c>
      <c r="C1727" s="1089" t="s">
        <v>10017</v>
      </c>
      <c r="D1727" s="1088"/>
      <c r="E1727" s="1088"/>
      <c r="F1727" s="1103">
        <v>59</v>
      </c>
    </row>
    <row r="1728" spans="1:6" ht="14.5" customHeight="1">
      <c r="A1728" s="1088" t="s">
        <v>9980</v>
      </c>
      <c r="B1728" s="1089" t="s">
        <v>9981</v>
      </c>
      <c r="C1728" s="1089" t="s">
        <v>10018</v>
      </c>
      <c r="D1728" s="1088"/>
      <c r="E1728" s="1088"/>
      <c r="F1728" s="1103">
        <v>75</v>
      </c>
    </row>
    <row r="1729" spans="1:6" ht="14.5" customHeight="1">
      <c r="A1729" s="1088" t="s">
        <v>10010</v>
      </c>
      <c r="B1729" s="1089" t="s">
        <v>10011</v>
      </c>
      <c r="C1729" s="1327" t="s">
        <v>2084</v>
      </c>
      <c r="D1729" s="1088"/>
      <c r="E1729" s="1088" t="s">
        <v>10020</v>
      </c>
      <c r="F1729" s="1103">
        <v>1.75</v>
      </c>
    </row>
    <row r="1730" spans="1:6">
      <c r="A1730" s="1088" t="s">
        <v>10026</v>
      </c>
      <c r="B1730" s="1089" t="s">
        <v>10027</v>
      </c>
      <c r="C1730" s="1089" t="s">
        <v>10166</v>
      </c>
      <c r="D1730" s="1088">
        <v>50</v>
      </c>
      <c r="E1730" s="1088" t="s">
        <v>10020</v>
      </c>
      <c r="F1730" s="1103">
        <v>21.59</v>
      </c>
    </row>
    <row r="1731" spans="1:6">
      <c r="A1731" s="1088" t="s">
        <v>10028</v>
      </c>
      <c r="B1731" s="1089" t="s">
        <v>10029</v>
      </c>
      <c r="C1731" s="1089" t="s">
        <v>317</v>
      </c>
      <c r="D1731" s="1088">
        <v>70</v>
      </c>
      <c r="E1731" s="1088" t="s">
        <v>10020</v>
      </c>
      <c r="F1731" s="1103">
        <v>15.839999999999998</v>
      </c>
    </row>
    <row r="1732" spans="1:6">
      <c r="A1732" s="1088" t="s">
        <v>10030</v>
      </c>
      <c r="B1732" s="1089" t="s">
        <v>10031</v>
      </c>
      <c r="C1732" s="1089" t="s">
        <v>10167</v>
      </c>
      <c r="D1732" s="1088">
        <v>200</v>
      </c>
      <c r="E1732" s="1088" t="s">
        <v>10020</v>
      </c>
      <c r="F1732" s="1103">
        <v>7.1600245743373714</v>
      </c>
    </row>
    <row r="1733" spans="1:6">
      <c r="A1733" s="1088" t="s">
        <v>10032</v>
      </c>
      <c r="B1733" s="1089" t="s">
        <v>10033</v>
      </c>
      <c r="C1733" s="1089" t="s">
        <v>10168</v>
      </c>
      <c r="D1733" s="1088">
        <v>200</v>
      </c>
      <c r="E1733" s="1088" t="s">
        <v>10020</v>
      </c>
      <c r="F1733" s="1103">
        <v>7.1600036058775807</v>
      </c>
    </row>
    <row r="1734" spans="1:6">
      <c r="A1734" s="1088" t="s">
        <v>10034</v>
      </c>
      <c r="B1734" s="1089" t="s">
        <v>10035</v>
      </c>
      <c r="C1734" s="1089" t="s">
        <v>10169</v>
      </c>
      <c r="D1734" s="1088">
        <v>1000</v>
      </c>
      <c r="E1734" s="1088" t="s">
        <v>10020</v>
      </c>
      <c r="F1734" s="1103">
        <v>0.96</v>
      </c>
    </row>
    <row r="1735" spans="1:6">
      <c r="A1735" s="1088" t="s">
        <v>10036</v>
      </c>
      <c r="B1735" s="1089" t="s">
        <v>10037</v>
      </c>
      <c r="C1735" s="1089" t="s">
        <v>10170</v>
      </c>
      <c r="D1735" s="1088">
        <v>1000</v>
      </c>
      <c r="E1735" s="1088" t="s">
        <v>10020</v>
      </c>
      <c r="F1735" s="1103">
        <v>0.96</v>
      </c>
    </row>
    <row r="1736" spans="1:6">
      <c r="A1736" s="1088" t="s">
        <v>10038</v>
      </c>
      <c r="B1736" s="1089" t="s">
        <v>10039</v>
      </c>
      <c r="C1736" s="1089" t="s">
        <v>10169</v>
      </c>
      <c r="D1736" s="1088">
        <v>1000</v>
      </c>
      <c r="E1736" s="1088" t="s">
        <v>10020</v>
      </c>
      <c r="F1736" s="1103">
        <v>1.1200000000000001</v>
      </c>
    </row>
    <row r="1737" spans="1:6">
      <c r="A1737" s="1088" t="s">
        <v>10040</v>
      </c>
      <c r="B1737" s="1089" t="s">
        <v>10041</v>
      </c>
      <c r="C1737" s="1089" t="s">
        <v>10170</v>
      </c>
      <c r="D1737" s="1088">
        <v>1000</v>
      </c>
      <c r="E1737" s="1088" t="s">
        <v>10020</v>
      </c>
      <c r="F1737" s="1103">
        <v>1.1200000000000001</v>
      </c>
    </row>
    <row r="1738" spans="1:6">
      <c r="A1738" s="1088" t="s">
        <v>10042</v>
      </c>
      <c r="B1738" s="1089" t="s">
        <v>10043</v>
      </c>
      <c r="C1738" s="1089" t="s">
        <v>10169</v>
      </c>
      <c r="D1738" s="1088">
        <v>1000</v>
      </c>
      <c r="E1738" s="1088" t="s">
        <v>10020</v>
      </c>
      <c r="F1738" s="1103">
        <v>1.1399999999999999</v>
      </c>
    </row>
    <row r="1739" spans="1:6">
      <c r="A1739" s="1088" t="s">
        <v>10044</v>
      </c>
      <c r="B1739" s="1089" t="s">
        <v>10045</v>
      </c>
      <c r="C1739" s="1089" t="s">
        <v>10170</v>
      </c>
      <c r="D1739" s="1088">
        <v>1000</v>
      </c>
      <c r="E1739" s="1088" t="s">
        <v>10020</v>
      </c>
      <c r="F1739" s="1103">
        <v>1.1399999999999999</v>
      </c>
    </row>
    <row r="1740" spans="1:6">
      <c r="A1740" s="1088" t="s">
        <v>10046</v>
      </c>
      <c r="B1740" s="1089" t="s">
        <v>10047</v>
      </c>
      <c r="C1740" s="1089" t="s">
        <v>10169</v>
      </c>
      <c r="D1740" s="1088">
        <v>500</v>
      </c>
      <c r="E1740" s="1088" t="s">
        <v>10020</v>
      </c>
      <c r="F1740" s="1103">
        <v>2.11</v>
      </c>
    </row>
    <row r="1741" spans="1:6">
      <c r="A1741" s="1088" t="s">
        <v>10048</v>
      </c>
      <c r="B1741" s="1089" t="s">
        <v>10049</v>
      </c>
      <c r="C1741" s="1089" t="s">
        <v>10170</v>
      </c>
      <c r="D1741" s="1088">
        <v>500</v>
      </c>
      <c r="E1741" s="1088" t="s">
        <v>10020</v>
      </c>
      <c r="F1741" s="1103">
        <v>2.11</v>
      </c>
    </row>
    <row r="1742" spans="1:6">
      <c r="A1742" s="1088" t="s">
        <v>10050</v>
      </c>
      <c r="B1742" s="1089" t="s">
        <v>10051</v>
      </c>
      <c r="C1742" s="1089" t="s">
        <v>10171</v>
      </c>
      <c r="D1742" s="1088">
        <v>1500</v>
      </c>
      <c r="E1742" s="1088" t="s">
        <v>10020</v>
      </c>
      <c r="F1742" s="1103">
        <v>0.9101055555555555</v>
      </c>
    </row>
    <row r="1743" spans="1:6">
      <c r="A1743" s="1088" t="s">
        <v>10052</v>
      </c>
      <c r="B1743" s="1089" t="s">
        <v>10053</v>
      </c>
      <c r="C1743" s="1089" t="s">
        <v>10172</v>
      </c>
      <c r="D1743" s="1088">
        <v>400</v>
      </c>
      <c r="E1743" s="1088" t="s">
        <v>10020</v>
      </c>
      <c r="F1743" s="1103">
        <v>6.9500383333333335</v>
      </c>
    </row>
    <row r="1744" spans="1:6">
      <c r="A1744" s="1088" t="s">
        <v>10054</v>
      </c>
      <c r="B1744" s="1089" t="s">
        <v>10055</v>
      </c>
      <c r="C1744" s="1089" t="s">
        <v>10173</v>
      </c>
      <c r="D1744" s="1088">
        <v>80</v>
      </c>
      <c r="E1744" s="1088" t="s">
        <v>10020</v>
      </c>
      <c r="F1744" s="1103">
        <v>39.400105136986305</v>
      </c>
    </row>
    <row r="1745" spans="1:6">
      <c r="A1745" s="1088" t="s">
        <v>10056</v>
      </c>
      <c r="B1745" s="1089" t="s">
        <v>10057</v>
      </c>
      <c r="C1745" s="1089" t="s">
        <v>10174</v>
      </c>
      <c r="D1745" s="1088">
        <v>20</v>
      </c>
      <c r="E1745" s="1088" t="s">
        <v>10020</v>
      </c>
      <c r="F1745" s="1103">
        <v>54.170370319001385</v>
      </c>
    </row>
    <row r="1746" spans="1:6">
      <c r="A1746" s="1088" t="s">
        <v>10058</v>
      </c>
      <c r="B1746" s="1089" t="s">
        <v>10059</v>
      </c>
      <c r="C1746" s="1089" t="s">
        <v>10175</v>
      </c>
      <c r="D1746" s="1088">
        <v>20</v>
      </c>
      <c r="E1746" s="1088" t="s">
        <v>10020</v>
      </c>
      <c r="F1746" s="1103">
        <v>54.170213994565223</v>
      </c>
    </row>
    <row r="1747" spans="1:6">
      <c r="A1747" s="1088" t="s">
        <v>10060</v>
      </c>
      <c r="B1747" s="1089" t="s">
        <v>10061</v>
      </c>
      <c r="C1747" s="1089" t="s">
        <v>10167</v>
      </c>
      <c r="D1747" s="1088">
        <v>200</v>
      </c>
      <c r="E1747" s="1088" t="s">
        <v>10020</v>
      </c>
      <c r="F1747" s="1103">
        <v>36.780284000000002</v>
      </c>
    </row>
    <row r="1748" spans="1:6">
      <c r="A1748" s="1088" t="s">
        <v>10062</v>
      </c>
      <c r="B1748" s="1089" t="s">
        <v>10063</v>
      </c>
      <c r="C1748" s="1089" t="s">
        <v>10168</v>
      </c>
      <c r="D1748" s="1088">
        <v>200</v>
      </c>
      <c r="E1748" s="1088" t="s">
        <v>10020</v>
      </c>
      <c r="F1748" s="1103">
        <v>36.780133116883121</v>
      </c>
    </row>
    <row r="1749" spans="1:6">
      <c r="A1749" s="1088" t="s">
        <v>10064</v>
      </c>
      <c r="B1749" s="1089" t="s">
        <v>10065</v>
      </c>
      <c r="C1749" s="1089" t="s">
        <v>10167</v>
      </c>
      <c r="D1749" s="1088">
        <v>400</v>
      </c>
      <c r="E1749" s="1088" t="s">
        <v>10020</v>
      </c>
      <c r="F1749" s="1103">
        <v>2.5100050320795066</v>
      </c>
    </row>
    <row r="1750" spans="1:6">
      <c r="A1750" s="1088" t="s">
        <v>10066</v>
      </c>
      <c r="B1750" s="1089" t="s">
        <v>10067</v>
      </c>
      <c r="C1750" s="1089" t="s">
        <v>10168</v>
      </c>
      <c r="D1750" s="1088">
        <v>400</v>
      </c>
      <c r="E1750" s="1088" t="s">
        <v>10020</v>
      </c>
      <c r="F1750" s="1103">
        <v>2.5100025316455699</v>
      </c>
    </row>
    <row r="1751" spans="1:6">
      <c r="A1751" s="1088" t="s">
        <v>10068</v>
      </c>
      <c r="B1751" s="1089" t="s">
        <v>10069</v>
      </c>
      <c r="C1751" s="1089" t="s">
        <v>10171</v>
      </c>
      <c r="D1751" s="1088">
        <v>1000</v>
      </c>
      <c r="E1751" s="1088" t="s">
        <v>10020</v>
      </c>
      <c r="F1751" s="1103">
        <v>1.53</v>
      </c>
    </row>
    <row r="1752" spans="1:6">
      <c r="A1752" s="1088" t="s">
        <v>10070</v>
      </c>
      <c r="B1752" s="1089" t="s">
        <v>10071</v>
      </c>
      <c r="C1752" s="1089" t="s">
        <v>10171</v>
      </c>
      <c r="D1752" s="1088">
        <v>1000</v>
      </c>
      <c r="E1752" s="1088" t="s">
        <v>10020</v>
      </c>
      <c r="F1752" s="1103">
        <v>1.53</v>
      </c>
    </row>
    <row r="1753" spans="1:6">
      <c r="A1753" s="1088" t="s">
        <v>9823</v>
      </c>
      <c r="B1753" s="1089" t="s">
        <v>10072</v>
      </c>
      <c r="C1753" s="1089" t="s">
        <v>9939</v>
      </c>
      <c r="D1753" s="1088">
        <v>600</v>
      </c>
      <c r="E1753" s="1088" t="s">
        <v>10004</v>
      </c>
      <c r="F1753" s="1103">
        <v>29.13</v>
      </c>
    </row>
    <row r="1754" spans="1:6">
      <c r="A1754" s="1088" t="s">
        <v>10073</v>
      </c>
      <c r="B1754" s="1089" t="s">
        <v>10074</v>
      </c>
      <c r="C1754" s="1089" t="s">
        <v>1932</v>
      </c>
      <c r="D1754" s="1088">
        <v>50</v>
      </c>
      <c r="E1754" s="1088" t="s">
        <v>10020</v>
      </c>
      <c r="F1754" s="1103">
        <v>43.552500000000002</v>
      </c>
    </row>
    <row r="1755" spans="1:6">
      <c r="A1755" s="1088" t="s">
        <v>10075</v>
      </c>
      <c r="B1755" s="1089" t="s">
        <v>10076</v>
      </c>
      <c r="C1755" s="1089" t="s">
        <v>1932</v>
      </c>
      <c r="D1755" s="1088">
        <v>45</v>
      </c>
      <c r="E1755" s="1088" t="s">
        <v>10020</v>
      </c>
      <c r="F1755" s="1103">
        <v>39.626237623762378</v>
      </c>
    </row>
    <row r="1756" spans="1:6">
      <c r="A1756" s="1088" t="s">
        <v>10077</v>
      </c>
      <c r="B1756" s="1089" t="s">
        <v>10078</v>
      </c>
      <c r="C1756" s="1089" t="s">
        <v>9306</v>
      </c>
      <c r="D1756" s="1088">
        <v>25</v>
      </c>
      <c r="E1756" s="1088" t="s">
        <v>10020</v>
      </c>
      <c r="F1756" s="1103">
        <v>49.301785714285714</v>
      </c>
    </row>
    <row r="1757" spans="1:6">
      <c r="A1757" s="1088" t="s">
        <v>10079</v>
      </c>
      <c r="B1757" s="1089" t="s">
        <v>10080</v>
      </c>
      <c r="C1757" s="1089" t="s">
        <v>1934</v>
      </c>
      <c r="D1757" s="1088">
        <v>25</v>
      </c>
      <c r="E1757" s="1088" t="s">
        <v>10020</v>
      </c>
      <c r="F1757" s="1103">
        <v>49.357428571428571</v>
      </c>
    </row>
    <row r="1758" spans="1:6">
      <c r="A1758" s="1088" t="s">
        <v>10081</v>
      </c>
      <c r="B1758" s="1089" t="s">
        <v>10082</v>
      </c>
      <c r="C1758" s="1089" t="s">
        <v>10176</v>
      </c>
      <c r="D1758" s="1088">
        <v>60</v>
      </c>
      <c r="E1758" s="1088" t="s">
        <v>10020</v>
      </c>
      <c r="F1758" s="1103">
        <v>33.638918918918918</v>
      </c>
    </row>
    <row r="1759" spans="1:6">
      <c r="A1759" s="1088" t="s">
        <v>10083</v>
      </c>
      <c r="B1759" s="1089" t="s">
        <v>10084</v>
      </c>
      <c r="C1759" s="1089" t="s">
        <v>10177</v>
      </c>
      <c r="D1759" s="1088">
        <v>60</v>
      </c>
      <c r="E1759" s="1088" t="s">
        <v>10020</v>
      </c>
      <c r="F1759" s="1103">
        <v>33.619999999999997</v>
      </c>
    </row>
    <row r="1760" spans="1:6">
      <c r="A1760" s="1088" t="s">
        <v>10113</v>
      </c>
      <c r="B1760" s="1089" t="s">
        <v>10114</v>
      </c>
      <c r="C1760" s="1089" t="s">
        <v>10161</v>
      </c>
      <c r="D1760" s="1088">
        <v>800</v>
      </c>
      <c r="E1760" s="1088" t="s">
        <v>10020</v>
      </c>
      <c r="F1760" s="1103">
        <v>1.65</v>
      </c>
    </row>
    <row r="1761" spans="1:6">
      <c r="A1761" s="1088" t="s">
        <v>10115</v>
      </c>
      <c r="B1761" s="1089" t="s">
        <v>10116</v>
      </c>
      <c r="C1761" s="1089" t="s">
        <v>10161</v>
      </c>
      <c r="D1761" s="1088">
        <v>500</v>
      </c>
      <c r="E1761" s="1088" t="s">
        <v>10020</v>
      </c>
      <c r="F1761" s="1103">
        <v>2.72</v>
      </c>
    </row>
    <row r="1762" spans="1:6">
      <c r="A1762" s="1088" t="s">
        <v>10117</v>
      </c>
      <c r="B1762" s="1089" t="s">
        <v>10118</v>
      </c>
      <c r="C1762" s="1089" t="s">
        <v>10161</v>
      </c>
      <c r="D1762" s="1088">
        <v>3000</v>
      </c>
      <c r="E1762" s="1088" t="s">
        <v>10020</v>
      </c>
      <c r="F1762" s="1103">
        <v>0.82</v>
      </c>
    </row>
    <row r="1763" spans="1:6">
      <c r="A1763" s="1088" t="s">
        <v>10119</v>
      </c>
      <c r="B1763" s="1089" t="s">
        <v>10120</v>
      </c>
      <c r="C1763" s="1089" t="s">
        <v>10161</v>
      </c>
      <c r="D1763" s="1088">
        <v>6000</v>
      </c>
      <c r="E1763" s="1088" t="s">
        <v>10020</v>
      </c>
      <c r="F1763" s="1103">
        <v>0.49</v>
      </c>
    </row>
    <row r="1764" spans="1:6">
      <c r="A1764" s="1088" t="s">
        <v>10121</v>
      </c>
      <c r="B1764" s="1089" t="s">
        <v>10122</v>
      </c>
      <c r="C1764" s="1089" t="s">
        <v>10162</v>
      </c>
      <c r="D1764" s="1088">
        <v>500</v>
      </c>
      <c r="E1764" s="1088" t="s">
        <v>10020</v>
      </c>
      <c r="F1764" s="1103">
        <v>5.0299999999999994</v>
      </c>
    </row>
    <row r="1765" spans="1:6">
      <c r="A1765" s="1088" t="s">
        <v>10123</v>
      </c>
      <c r="B1765" s="1089" t="s">
        <v>10124</v>
      </c>
      <c r="C1765" s="1089" t="s">
        <v>10163</v>
      </c>
      <c r="D1765" s="1088">
        <v>400</v>
      </c>
      <c r="E1765" s="1088" t="s">
        <v>10020</v>
      </c>
      <c r="F1765" s="1103">
        <v>6.19</v>
      </c>
    </row>
    <row r="1766" spans="1:6">
      <c r="A1766" s="1088" t="s">
        <v>10125</v>
      </c>
      <c r="B1766" s="1089" t="s">
        <v>10126</v>
      </c>
      <c r="C1766" s="1089" t="s">
        <v>10164</v>
      </c>
      <c r="D1766" s="1088">
        <v>1000</v>
      </c>
      <c r="E1766" s="1088" t="s">
        <v>10020</v>
      </c>
      <c r="F1766" s="1103">
        <v>1.9</v>
      </c>
    </row>
    <row r="1767" spans="1:6">
      <c r="A1767" s="1088" t="s">
        <v>10127</v>
      </c>
      <c r="B1767" s="1089" t="s">
        <v>10128</v>
      </c>
      <c r="C1767" s="1089" t="s">
        <v>10164</v>
      </c>
      <c r="D1767" s="1088">
        <v>800</v>
      </c>
      <c r="E1767" s="1088" t="s">
        <v>10020</v>
      </c>
      <c r="F1767" s="1103">
        <v>2.62</v>
      </c>
    </row>
    <row r="1768" spans="1:6">
      <c r="A1768" s="1088" t="s">
        <v>10085</v>
      </c>
      <c r="B1768" s="1089" t="s">
        <v>10086</v>
      </c>
      <c r="C1768" s="1089" t="s">
        <v>2577</v>
      </c>
      <c r="D1768" s="1088">
        <v>27</v>
      </c>
      <c r="E1768" s="1088" t="s">
        <v>10020</v>
      </c>
      <c r="F1768" s="1103">
        <v>33.140917994344434</v>
      </c>
    </row>
    <row r="1769" spans="1:6">
      <c r="A1769" s="1088" t="s">
        <v>10087</v>
      </c>
      <c r="B1769" s="1089" t="s">
        <v>10088</v>
      </c>
      <c r="C1769" s="1089" t="s">
        <v>4132</v>
      </c>
      <c r="D1769" s="1088">
        <v>27</v>
      </c>
      <c r="E1769" s="1088" t="s">
        <v>10020</v>
      </c>
      <c r="F1769" s="1103">
        <v>32.52812169312169</v>
      </c>
    </row>
    <row r="1770" spans="1:6">
      <c r="A1770" s="1088" t="s">
        <v>10089</v>
      </c>
      <c r="B1770" s="1089" t="s">
        <v>10090</v>
      </c>
      <c r="C1770" s="1089" t="s">
        <v>4132</v>
      </c>
      <c r="D1770" s="1088">
        <v>27</v>
      </c>
      <c r="E1770" s="1088" t="s">
        <v>10020</v>
      </c>
      <c r="F1770" s="1103">
        <v>32.510797385620911</v>
      </c>
    </row>
    <row r="1771" spans="1:6">
      <c r="A1771" s="1088" t="s">
        <v>10091</v>
      </c>
      <c r="B1771" s="1089" t="s">
        <v>10092</v>
      </c>
      <c r="C1771" s="1089" t="s">
        <v>4621</v>
      </c>
      <c r="D1771" s="1088">
        <v>52</v>
      </c>
      <c r="E1771" s="1088" t="s">
        <v>10020</v>
      </c>
      <c r="F1771" s="1103">
        <v>19.586174104380117</v>
      </c>
    </row>
    <row r="1772" spans="1:6">
      <c r="A1772" s="1088" t="s">
        <v>10093</v>
      </c>
      <c r="B1772" s="1089" t="s">
        <v>10094</v>
      </c>
      <c r="C1772" s="1089" t="s">
        <v>4621</v>
      </c>
      <c r="D1772" s="1088">
        <v>52</v>
      </c>
      <c r="E1772" s="1088" t="s">
        <v>10020</v>
      </c>
      <c r="F1772" s="1103">
        <v>19.49820909904329</v>
      </c>
    </row>
    <row r="1773" spans="1:6">
      <c r="A1773" s="1088" t="s">
        <v>10095</v>
      </c>
      <c r="B1773" s="1089" t="s">
        <v>10096</v>
      </c>
      <c r="C1773" s="1089" t="s">
        <v>2577</v>
      </c>
      <c r="D1773" s="1088">
        <v>27</v>
      </c>
      <c r="E1773" s="1088" t="s">
        <v>10020</v>
      </c>
      <c r="F1773" s="1103">
        <v>28.989953397105712</v>
      </c>
    </row>
    <row r="1774" spans="1:6">
      <c r="A1774" s="1088" t="s">
        <v>10097</v>
      </c>
      <c r="B1774" s="1089" t="s">
        <v>10098</v>
      </c>
      <c r="C1774" s="1089" t="s">
        <v>4461</v>
      </c>
      <c r="D1774" s="1088">
        <v>27</v>
      </c>
      <c r="E1774" s="1088" t="s">
        <v>10020</v>
      </c>
      <c r="F1774" s="1103">
        <v>29.111265432098765</v>
      </c>
    </row>
    <row r="1775" spans="1:6">
      <c r="A1775" s="1088" t="s">
        <v>10099</v>
      </c>
      <c r="B1775" s="1089" t="s">
        <v>10100</v>
      </c>
      <c r="C1775" s="1089" t="s">
        <v>4132</v>
      </c>
      <c r="D1775" s="1088">
        <v>27</v>
      </c>
      <c r="E1775" s="1088" t="s">
        <v>10020</v>
      </c>
      <c r="F1775" s="1103">
        <v>28.824442070275399</v>
      </c>
    </row>
    <row r="1776" spans="1:6">
      <c r="A1776" s="1088" t="s">
        <v>10101</v>
      </c>
      <c r="B1776" s="1089" t="s">
        <v>10102</v>
      </c>
      <c r="C1776" s="1089" t="s">
        <v>1883</v>
      </c>
      <c r="D1776" s="1088">
        <v>27</v>
      </c>
      <c r="E1776" s="1088" t="s">
        <v>10020</v>
      </c>
      <c r="F1776" s="1103">
        <v>28.902807646356035</v>
      </c>
    </row>
    <row r="1777" spans="1:6">
      <c r="A1777" s="1088" t="s">
        <v>10103</v>
      </c>
      <c r="B1777" s="1089" t="s">
        <v>10104</v>
      </c>
      <c r="C1777" s="1089" t="s">
        <v>4619</v>
      </c>
      <c r="D1777" s="1088">
        <v>52</v>
      </c>
      <c r="E1777" s="1088" t="s">
        <v>10020</v>
      </c>
      <c r="F1777" s="1103">
        <v>17.911407342657341</v>
      </c>
    </row>
    <row r="1778" spans="1:6">
      <c r="A1778" s="1088" t="s">
        <v>10105</v>
      </c>
      <c r="B1778" s="1089" t="s">
        <v>10106</v>
      </c>
      <c r="C1778" s="1089" t="s">
        <v>4621</v>
      </c>
      <c r="D1778" s="1088">
        <v>52</v>
      </c>
      <c r="E1778" s="1088" t="s">
        <v>10020</v>
      </c>
      <c r="F1778" s="1103">
        <v>17.903584070796462</v>
      </c>
    </row>
    <row r="1779" spans="1:6">
      <c r="A1779" s="1088" t="s">
        <v>10107</v>
      </c>
      <c r="B1779" s="1089" t="s">
        <v>10108</v>
      </c>
      <c r="C1779" s="1089" t="s">
        <v>10165</v>
      </c>
      <c r="D1779" s="1088">
        <v>90</v>
      </c>
      <c r="E1779" s="1088" t="s">
        <v>10020</v>
      </c>
      <c r="F1779" s="1103">
        <v>23.826773504273504</v>
      </c>
    </row>
    <row r="1780" spans="1:6">
      <c r="A1780" s="1088" t="s">
        <v>10109</v>
      </c>
      <c r="B1780" s="1089" t="s">
        <v>10110</v>
      </c>
      <c r="C1780" s="1089" t="s">
        <v>2999</v>
      </c>
      <c r="D1780" s="1088">
        <v>108</v>
      </c>
      <c r="E1780" s="1088" t="s">
        <v>10020</v>
      </c>
      <c r="F1780" s="1103">
        <v>27.80643857271906</v>
      </c>
    </row>
    <row r="1781" spans="1:6">
      <c r="A1781" s="1088" t="s">
        <v>10111</v>
      </c>
      <c r="B1781" s="1089" t="s">
        <v>10112</v>
      </c>
      <c r="C1781" s="1089" t="s">
        <v>3000</v>
      </c>
      <c r="D1781" s="1088">
        <v>108</v>
      </c>
      <c r="E1781" s="1088" t="s">
        <v>10020</v>
      </c>
      <c r="F1781" s="1103">
        <v>27.915002364066194</v>
      </c>
    </row>
    <row r="1782" spans="1:6">
      <c r="A1782" s="1088" t="s">
        <v>10322</v>
      </c>
      <c r="B1782" s="1089" t="s">
        <v>9610</v>
      </c>
      <c r="C1782" s="1089" t="s">
        <v>10323</v>
      </c>
      <c r="D1782" s="1088">
        <v>50</v>
      </c>
      <c r="E1782" s="1088"/>
      <c r="F1782" s="1103">
        <v>47.695105782792666</v>
      </c>
    </row>
    <row r="1783" spans="1:6">
      <c r="A1783" s="1088" t="s">
        <v>10239</v>
      </c>
      <c r="B1783" s="1089" t="s">
        <v>10338</v>
      </c>
      <c r="C1783" s="1089" t="s">
        <v>4306</v>
      </c>
      <c r="D1783" s="1088">
        <v>16</v>
      </c>
      <c r="E1783" s="1088" t="s">
        <v>10020</v>
      </c>
      <c r="F1783" s="1103">
        <v>74.56865384615385</v>
      </c>
    </row>
    <row r="1784" spans="1:6">
      <c r="A1784" s="1088" t="s">
        <v>10256</v>
      </c>
      <c r="B1784" s="1089" t="s">
        <v>10339</v>
      </c>
      <c r="C1784" s="1089" t="s">
        <v>10349</v>
      </c>
      <c r="D1784" s="1088">
        <v>300</v>
      </c>
      <c r="E1784" s="1088" t="s">
        <v>10020</v>
      </c>
      <c r="F1784" s="1103">
        <v>4.1548253968253972</v>
      </c>
    </row>
    <row r="1785" spans="1:6">
      <c r="A1785" s="1088" t="s">
        <v>9151</v>
      </c>
      <c r="B1785" s="1089" t="s">
        <v>10340</v>
      </c>
      <c r="C1785" s="1089" t="s">
        <v>10350</v>
      </c>
      <c r="D1785" s="1088">
        <v>60</v>
      </c>
      <c r="E1785" s="1088" t="s">
        <v>10020</v>
      </c>
      <c r="F1785" s="1103">
        <v>16.299236559139786</v>
      </c>
    </row>
    <row r="1786" spans="1:6">
      <c r="A1786" s="1088" t="s">
        <v>10273</v>
      </c>
      <c r="B1786" s="1089" t="s">
        <v>10341</v>
      </c>
      <c r="C1786" s="1089" t="s">
        <v>10351</v>
      </c>
      <c r="D1786" s="1088">
        <v>50</v>
      </c>
      <c r="E1786" s="1088" t="s">
        <v>10020</v>
      </c>
      <c r="F1786" s="1103">
        <v>36.533302702702706</v>
      </c>
    </row>
    <row r="1787" spans="1:6">
      <c r="A1787" s="1088" t="s">
        <v>10272</v>
      </c>
      <c r="B1787" s="1089" t="s">
        <v>10342</v>
      </c>
      <c r="C1787" s="1089" t="s">
        <v>10351</v>
      </c>
      <c r="D1787" s="1088">
        <v>50</v>
      </c>
      <c r="E1787" s="1088" t="s">
        <v>10020</v>
      </c>
      <c r="F1787" s="1103">
        <v>37.539459459459458</v>
      </c>
    </row>
    <row r="1788" spans="1:6">
      <c r="A1788" s="1088" t="s">
        <v>10266</v>
      </c>
      <c r="B1788" s="1089" t="s">
        <v>10343</v>
      </c>
      <c r="C1788" s="1089" t="s">
        <v>10352</v>
      </c>
      <c r="D1788" s="1088">
        <v>50</v>
      </c>
      <c r="E1788" s="1088" t="s">
        <v>10020</v>
      </c>
      <c r="F1788" s="1103">
        <v>18.997566666666668</v>
      </c>
    </row>
    <row r="1789" spans="1:6">
      <c r="A1789" s="1088" t="s">
        <v>10274</v>
      </c>
      <c r="B1789" s="1089" t="s">
        <v>10344</v>
      </c>
      <c r="C1789" s="1089" t="s">
        <v>10323</v>
      </c>
      <c r="D1789" s="1088">
        <v>72</v>
      </c>
      <c r="E1789" s="1088" t="s">
        <v>10020</v>
      </c>
      <c r="F1789" s="1103">
        <v>17.020444444444447</v>
      </c>
    </row>
    <row r="1790" spans="1:6">
      <c r="A1790" s="1088" t="s">
        <v>10212</v>
      </c>
      <c r="B1790" s="1089" t="s">
        <v>10345</v>
      </c>
      <c r="C1790" s="1089" t="s">
        <v>10162</v>
      </c>
      <c r="D1790" s="1088">
        <v>300</v>
      </c>
      <c r="E1790" s="1088" t="s">
        <v>10020</v>
      </c>
      <c r="F1790" s="1103">
        <v>0</v>
      </c>
    </row>
    <row r="1791" spans="1:6">
      <c r="A1791" s="1088" t="s">
        <v>10213</v>
      </c>
      <c r="B1791" s="1089" t="s">
        <v>10346</v>
      </c>
      <c r="C1791" s="1089" t="s">
        <v>10163</v>
      </c>
      <c r="D1791" s="1088">
        <v>200</v>
      </c>
      <c r="E1791" s="1088" t="s">
        <v>10020</v>
      </c>
      <c r="F1791" s="1103">
        <v>0</v>
      </c>
    </row>
    <row r="1792" spans="1:6">
      <c r="A1792" s="1088" t="s">
        <v>10387</v>
      </c>
      <c r="B1792" s="1089" t="s">
        <v>10388</v>
      </c>
      <c r="C1792" s="1089" t="s">
        <v>5590</v>
      </c>
      <c r="D1792" s="1088">
        <v>35</v>
      </c>
      <c r="E1792" s="1088" t="s">
        <v>5514</v>
      </c>
      <c r="F1792" s="1103">
        <v>17.146050878255604</v>
      </c>
    </row>
    <row r="1793" spans="1:6">
      <c r="A1793" s="1088" t="s">
        <v>10389</v>
      </c>
      <c r="B1793" s="1089" t="s">
        <v>10390</v>
      </c>
      <c r="C1793" s="1089" t="s">
        <v>5593</v>
      </c>
      <c r="D1793" s="1088">
        <v>200</v>
      </c>
      <c r="E1793" s="1088" t="s">
        <v>5514</v>
      </c>
      <c r="F1793" s="1103">
        <v>9.1104467353951897</v>
      </c>
    </row>
    <row r="1794" spans="1:6">
      <c r="A1794" s="1088" t="s">
        <v>10391</v>
      </c>
      <c r="B1794" s="1089" t="s">
        <v>10392</v>
      </c>
      <c r="C1794" s="1089" t="s">
        <v>5595</v>
      </c>
      <c r="D1794" s="1088">
        <v>100</v>
      </c>
      <c r="E1794" s="1088" t="s">
        <v>5514</v>
      </c>
      <c r="F1794" s="1103">
        <v>9.6351211072664356</v>
      </c>
    </row>
    <row r="1795" spans="1:6">
      <c r="A1795" s="1088" t="s">
        <v>10422</v>
      </c>
      <c r="B1795" s="1089" t="s">
        <v>10423</v>
      </c>
      <c r="C1795" s="1089" t="s">
        <v>1929</v>
      </c>
      <c r="D1795" s="1088">
        <v>25</v>
      </c>
      <c r="E1795" s="1088" t="s">
        <v>10020</v>
      </c>
      <c r="F1795" s="1103">
        <v>22.611133918128655</v>
      </c>
    </row>
    <row r="1796" spans="1:6">
      <c r="A1796" s="1088" t="s">
        <v>10412</v>
      </c>
      <c r="B1796" s="1089" t="s">
        <v>10413</v>
      </c>
      <c r="C1796" s="1089" t="s">
        <v>10424</v>
      </c>
      <c r="D1796" s="1088"/>
      <c r="E1796" s="1088" t="s">
        <v>10020</v>
      </c>
      <c r="F1796" s="1103">
        <v>22.276379896013864</v>
      </c>
    </row>
    <row r="1797" spans="1:6">
      <c r="A1797" s="1088" t="s">
        <v>10447</v>
      </c>
      <c r="B1797" s="1089" t="s">
        <v>10448</v>
      </c>
      <c r="C1797" s="1089" t="s">
        <v>10449</v>
      </c>
      <c r="D1797" s="1088">
        <v>12</v>
      </c>
      <c r="E1797" s="1088" t="s">
        <v>10020</v>
      </c>
      <c r="F1797" s="1103">
        <v>286.15209970887918</v>
      </c>
    </row>
    <row r="1798" spans="1:6">
      <c r="A1798" s="1088" t="s">
        <v>10453</v>
      </c>
      <c r="B1798" s="1089" t="s">
        <v>10454</v>
      </c>
      <c r="C1798" s="1089" t="s">
        <v>10459</v>
      </c>
      <c r="D1798" s="1088">
        <v>200</v>
      </c>
      <c r="E1798" s="1088" t="s">
        <v>8641</v>
      </c>
      <c r="F1798" s="1103">
        <v>18.214492857142858</v>
      </c>
    </row>
    <row r="1799" spans="1:6">
      <c r="A1799" s="1088" t="s">
        <v>10455</v>
      </c>
      <c r="B1799" s="1089" t="s">
        <v>10456</v>
      </c>
      <c r="C1799" s="1089" t="s">
        <v>10460</v>
      </c>
      <c r="D1799" s="1088">
        <v>200</v>
      </c>
      <c r="E1799" s="1088" t="s">
        <v>8641</v>
      </c>
      <c r="F1799" s="1103">
        <v>0</v>
      </c>
    </row>
    <row r="1800" spans="1:6">
      <c r="A1800" s="1088" t="s">
        <v>10534</v>
      </c>
      <c r="B1800" s="1089" t="s">
        <v>10615</v>
      </c>
      <c r="C1800" s="1089" t="s">
        <v>10580</v>
      </c>
      <c r="D1800" s="1088">
        <v>500</v>
      </c>
      <c r="E1800" s="1088" t="s">
        <v>10581</v>
      </c>
      <c r="F1800" s="1103">
        <v>4.47</v>
      </c>
    </row>
    <row r="1801" spans="1:6">
      <c r="A1801" s="1088" t="s">
        <v>10535</v>
      </c>
      <c r="B1801" s="1089" t="s">
        <v>10616</v>
      </c>
      <c r="C1801" s="1089" t="s">
        <v>10580</v>
      </c>
      <c r="D1801" s="1088">
        <v>500</v>
      </c>
      <c r="E1801" s="1088" t="s">
        <v>10581</v>
      </c>
      <c r="F1801" s="1103">
        <v>4.4700000000000006</v>
      </c>
    </row>
    <row r="1802" spans="1:6">
      <c r="A1802" s="1088" t="s">
        <v>10536</v>
      </c>
      <c r="B1802" s="1089" t="s">
        <v>10604</v>
      </c>
      <c r="C1802" s="1089" t="s">
        <v>10580</v>
      </c>
      <c r="D1802" s="1088">
        <v>500</v>
      </c>
      <c r="E1802" s="1088" t="s">
        <v>10581</v>
      </c>
      <c r="F1802" s="1103">
        <v>4.1900000000000004</v>
      </c>
    </row>
    <row r="1803" spans="1:6">
      <c r="A1803" s="1088" t="s">
        <v>10537</v>
      </c>
      <c r="B1803" s="1089" t="s">
        <v>10617</v>
      </c>
      <c r="C1803" s="1089" t="s">
        <v>5555</v>
      </c>
      <c r="D1803" s="1088">
        <v>96</v>
      </c>
      <c r="E1803" s="1088" t="s">
        <v>10581</v>
      </c>
      <c r="F1803" s="1103">
        <v>20.04</v>
      </c>
    </row>
    <row r="1804" spans="1:6">
      <c r="A1804" s="1088" t="s">
        <v>10538</v>
      </c>
      <c r="B1804" s="1089" t="s">
        <v>10618</v>
      </c>
      <c r="C1804" s="1089" t="s">
        <v>10582</v>
      </c>
      <c r="D1804" s="1088">
        <v>150</v>
      </c>
      <c r="E1804" s="1088" t="s">
        <v>10581</v>
      </c>
      <c r="F1804" s="1103">
        <v>4.8099999999999996</v>
      </c>
    </row>
    <row r="1805" spans="1:6">
      <c r="A1805" s="1088" t="s">
        <v>10539</v>
      </c>
      <c r="B1805" s="1089" t="s">
        <v>10619</v>
      </c>
      <c r="C1805" s="1089" t="s">
        <v>10583</v>
      </c>
      <c r="D1805" s="1088">
        <v>200</v>
      </c>
      <c r="E1805" s="1088" t="s">
        <v>10581</v>
      </c>
      <c r="F1805" s="1103">
        <v>6.590011574074075</v>
      </c>
    </row>
    <row r="1806" spans="1:6">
      <c r="A1806" s="1088" t="s">
        <v>10540</v>
      </c>
      <c r="B1806" s="1089" t="s">
        <v>10620</v>
      </c>
      <c r="C1806" s="1089" t="s">
        <v>10583</v>
      </c>
      <c r="D1806" s="1088">
        <v>200</v>
      </c>
      <c r="E1806" s="1088" t="s">
        <v>10581</v>
      </c>
      <c r="F1806" s="1103">
        <v>6.5900031250000008</v>
      </c>
    </row>
    <row r="1807" spans="1:6">
      <c r="A1807" s="1088" t="s">
        <v>10542</v>
      </c>
      <c r="B1807" s="1089" t="s">
        <v>10621</v>
      </c>
      <c r="C1807" s="1089" t="s">
        <v>883</v>
      </c>
      <c r="D1807" s="1088">
        <v>30</v>
      </c>
      <c r="E1807" s="1088" t="s">
        <v>10581</v>
      </c>
      <c r="F1807" s="1103">
        <v>20.452326241134752</v>
      </c>
    </row>
    <row r="1808" spans="1:6">
      <c r="A1808" s="1088" t="s">
        <v>10543</v>
      </c>
      <c r="B1808" s="1089" t="s">
        <v>10622</v>
      </c>
      <c r="C1808" s="1089" t="s">
        <v>4459</v>
      </c>
      <c r="D1808" s="1088">
        <v>30</v>
      </c>
      <c r="E1808" s="1088" t="s">
        <v>10581</v>
      </c>
      <c r="F1808" s="1103">
        <v>20.347647058823529</v>
      </c>
    </row>
    <row r="1809" spans="1:6">
      <c r="A1809" s="1088" t="s">
        <v>10545</v>
      </c>
      <c r="B1809" s="1089" t="s">
        <v>10623</v>
      </c>
      <c r="C1809" s="1089" t="s">
        <v>10584</v>
      </c>
      <c r="D1809" s="1088">
        <v>72</v>
      </c>
      <c r="E1809" s="1088" t="s">
        <v>10581</v>
      </c>
      <c r="F1809" s="1103">
        <v>62.250666666666667</v>
      </c>
    </row>
    <row r="1810" spans="1:6">
      <c r="A1810" s="1088" t="s">
        <v>10546</v>
      </c>
      <c r="B1810" s="1089" t="s">
        <v>10624</v>
      </c>
      <c r="C1810" s="1089" t="s">
        <v>10584</v>
      </c>
      <c r="D1810" s="1088">
        <v>72</v>
      </c>
      <c r="E1810" s="1088" t="s">
        <v>10581</v>
      </c>
      <c r="F1810" s="1103">
        <v>62.245555555555562</v>
      </c>
    </row>
    <row r="1811" spans="1:6">
      <c r="A1811" s="1088" t="s">
        <v>10547</v>
      </c>
      <c r="B1811" s="1089" t="s">
        <v>10600</v>
      </c>
      <c r="C1811" s="1089" t="s">
        <v>10585</v>
      </c>
      <c r="D1811" s="1088">
        <v>18</v>
      </c>
      <c r="E1811" s="1088" t="s">
        <v>10581</v>
      </c>
      <c r="F1811" s="1103">
        <v>71.967777777777769</v>
      </c>
    </row>
    <row r="1812" spans="1:6">
      <c r="A1812" s="1088" t="s">
        <v>10548</v>
      </c>
      <c r="B1812" s="1089" t="s">
        <v>10625</v>
      </c>
      <c r="C1812" s="1089" t="s">
        <v>10585</v>
      </c>
      <c r="D1812" s="1088">
        <v>18</v>
      </c>
      <c r="E1812" s="1088" t="s">
        <v>10581</v>
      </c>
      <c r="F1812" s="1103">
        <v>71.96449275362319</v>
      </c>
    </row>
    <row r="1813" spans="1:6">
      <c r="A1813" s="1088" t="s">
        <v>10549</v>
      </c>
      <c r="B1813" s="1089" t="s">
        <v>10603</v>
      </c>
      <c r="C1813" s="1089" t="s">
        <v>3180</v>
      </c>
      <c r="D1813" s="1088">
        <v>300</v>
      </c>
      <c r="E1813" s="1088" t="s">
        <v>10581</v>
      </c>
      <c r="F1813" s="1103">
        <v>4.3770262390670558</v>
      </c>
    </row>
    <row r="1814" spans="1:6">
      <c r="A1814" s="1088" t="s">
        <v>10550</v>
      </c>
      <c r="B1814" s="1089" t="s">
        <v>10626</v>
      </c>
      <c r="C1814" s="1089" t="s">
        <v>10586</v>
      </c>
      <c r="D1814" s="1088">
        <v>30</v>
      </c>
      <c r="E1814" s="1088" t="s">
        <v>10581</v>
      </c>
      <c r="F1814" s="1103">
        <v>26.094042553191489</v>
      </c>
    </row>
    <row r="1815" spans="1:6">
      <c r="A1815" s="1088" t="s">
        <v>10551</v>
      </c>
      <c r="B1815" s="1089" t="s">
        <v>10627</v>
      </c>
      <c r="C1815" s="1089" t="s">
        <v>10587</v>
      </c>
      <c r="D1815" s="1088">
        <v>30</v>
      </c>
      <c r="E1815" s="1088" t="s">
        <v>10581</v>
      </c>
      <c r="F1815" s="1103">
        <v>26.077738095238093</v>
      </c>
    </row>
    <row r="1816" spans="1:6">
      <c r="A1816" s="1088" t="s">
        <v>10552</v>
      </c>
      <c r="B1816" s="1089" t="s">
        <v>10628</v>
      </c>
      <c r="C1816" s="1089" t="s">
        <v>9330</v>
      </c>
      <c r="D1816" s="1088">
        <v>20</v>
      </c>
      <c r="E1816" s="1088" t="s">
        <v>10581</v>
      </c>
      <c r="F1816" s="1103">
        <v>38.544368790181174</v>
      </c>
    </row>
    <row r="1817" spans="1:6">
      <c r="A1817" s="1088" t="s">
        <v>10553</v>
      </c>
      <c r="B1817" s="1089" t="s">
        <v>10598</v>
      </c>
      <c r="C1817" s="1089" t="s">
        <v>10588</v>
      </c>
      <c r="D1817" s="1088">
        <v>20</v>
      </c>
      <c r="E1817" s="1088" t="s">
        <v>10581</v>
      </c>
      <c r="F1817" s="1103">
        <v>38.541176122931439</v>
      </c>
    </row>
    <row r="1818" spans="1:6">
      <c r="A1818" s="1088" t="s">
        <v>10554</v>
      </c>
      <c r="B1818" s="1089" t="s">
        <v>10629</v>
      </c>
      <c r="C1818" s="1089" t="s">
        <v>6359</v>
      </c>
      <c r="D1818" s="1088">
        <v>15</v>
      </c>
      <c r="E1818" s="1088" t="s">
        <v>10581</v>
      </c>
      <c r="F1818" s="1103">
        <v>34.712544901065449</v>
      </c>
    </row>
    <row r="1819" spans="1:6">
      <c r="A1819" s="1088" t="s">
        <v>10555</v>
      </c>
      <c r="B1819" s="1089" t="s">
        <v>10596</v>
      </c>
      <c r="C1819" s="1089" t="s">
        <v>10589</v>
      </c>
      <c r="D1819" s="1088">
        <v>15</v>
      </c>
      <c r="E1819" s="1088" t="s">
        <v>10581</v>
      </c>
      <c r="F1819" s="1103">
        <v>34.503753846153849</v>
      </c>
    </row>
    <row r="1820" spans="1:6">
      <c r="A1820" s="1088" t="s">
        <v>10556</v>
      </c>
      <c r="B1820" s="1089" t="s">
        <v>10630</v>
      </c>
      <c r="C1820" s="1089" t="s">
        <v>10590</v>
      </c>
      <c r="D1820" s="1088">
        <v>15</v>
      </c>
      <c r="E1820" s="1088" t="s">
        <v>10581</v>
      </c>
      <c r="F1820" s="1103">
        <v>34.364533333333334</v>
      </c>
    </row>
    <row r="1821" spans="1:6">
      <c r="A1821" s="1088" t="s">
        <v>10557</v>
      </c>
      <c r="B1821" s="1089" t="s">
        <v>10631</v>
      </c>
      <c r="C1821" s="1089" t="s">
        <v>6359</v>
      </c>
      <c r="D1821" s="1088">
        <v>30</v>
      </c>
      <c r="E1821" s="1088" t="s">
        <v>10581</v>
      </c>
      <c r="F1821" s="1103">
        <v>26.290166369578138</v>
      </c>
    </row>
    <row r="1822" spans="1:6">
      <c r="A1822" s="1088" t="s">
        <v>10558</v>
      </c>
      <c r="B1822" s="1089" t="s">
        <v>10597</v>
      </c>
      <c r="C1822" s="1089" t="s">
        <v>10590</v>
      </c>
      <c r="D1822" s="1088">
        <v>30</v>
      </c>
      <c r="E1822" s="1088" t="s">
        <v>10581</v>
      </c>
      <c r="F1822" s="1103">
        <v>26.94511757789536</v>
      </c>
    </row>
    <row r="1823" spans="1:6">
      <c r="A1823" s="1088" t="s">
        <v>10559</v>
      </c>
      <c r="B1823" s="1089" t="s">
        <v>10632</v>
      </c>
      <c r="C1823" s="1089" t="s">
        <v>10465</v>
      </c>
      <c r="D1823" s="1088">
        <v>12</v>
      </c>
      <c r="E1823" s="1088" t="s">
        <v>10581</v>
      </c>
      <c r="F1823" s="1103">
        <v>68.958719329742678</v>
      </c>
    </row>
    <row r="1824" spans="1:6">
      <c r="A1824" s="1088" t="s">
        <v>10560</v>
      </c>
      <c r="B1824" s="1089" t="s">
        <v>10599</v>
      </c>
      <c r="C1824" s="1089" t="s">
        <v>6398</v>
      </c>
      <c r="D1824" s="1088">
        <v>12</v>
      </c>
      <c r="E1824" s="1088" t="s">
        <v>10581</v>
      </c>
      <c r="F1824" s="1103">
        <v>68.956236363636364</v>
      </c>
    </row>
    <row r="1825" spans="1:6">
      <c r="A1825" s="1088" t="s">
        <v>10561</v>
      </c>
      <c r="B1825" s="1089" t="s">
        <v>10602</v>
      </c>
      <c r="C1825" s="1089" t="s">
        <v>10591</v>
      </c>
      <c r="D1825" s="1088">
        <v>200</v>
      </c>
      <c r="E1825" s="1088" t="s">
        <v>10581</v>
      </c>
      <c r="F1825" s="1103">
        <v>5.6274214285714281</v>
      </c>
    </row>
    <row r="1826" spans="1:6">
      <c r="A1826" s="1088" t="s">
        <v>10562</v>
      </c>
      <c r="B1826" s="1089" t="s">
        <v>10605</v>
      </c>
      <c r="C1826" s="1089" t="s">
        <v>10592</v>
      </c>
      <c r="D1826" s="1088">
        <v>500</v>
      </c>
      <c r="E1826" s="1088" t="s">
        <v>10581</v>
      </c>
      <c r="F1826" s="1103">
        <v>2.6916628571428571</v>
      </c>
    </row>
    <row r="1827" spans="1:6">
      <c r="A1827" s="1088" t="s">
        <v>10563</v>
      </c>
      <c r="B1827" s="1089" t="s">
        <v>10606</v>
      </c>
      <c r="C1827" s="1089" t="s">
        <v>10592</v>
      </c>
      <c r="D1827" s="1088">
        <v>500</v>
      </c>
      <c r="E1827" s="1088" t="s">
        <v>10581</v>
      </c>
      <c r="F1827" s="1103">
        <v>2.7512500000000002</v>
      </c>
    </row>
    <row r="1828" spans="1:6">
      <c r="A1828" s="1313" t="s">
        <v>10564</v>
      </c>
      <c r="B1828" s="1314" t="s">
        <v>10607</v>
      </c>
      <c r="C1828" s="1314" t="s">
        <v>10592</v>
      </c>
      <c r="D1828" s="1313">
        <v>500</v>
      </c>
      <c r="E1828" s="1088" t="s">
        <v>10581</v>
      </c>
      <c r="F1828" s="1318">
        <v>2.7936906666666665</v>
      </c>
    </row>
    <row r="1829" spans="1:6">
      <c r="A1829" s="1088" t="s">
        <v>10565</v>
      </c>
      <c r="B1829" s="1089" t="s">
        <v>10608</v>
      </c>
      <c r="C1829" s="1089" t="s">
        <v>10592</v>
      </c>
      <c r="D1829" s="1088">
        <v>500</v>
      </c>
      <c r="E1829" s="1088" t="s">
        <v>10581</v>
      </c>
      <c r="F1829" s="1103">
        <v>2.83</v>
      </c>
    </row>
    <row r="1830" spans="1:6">
      <c r="A1830" s="1088" t="s">
        <v>10566</v>
      </c>
      <c r="B1830" s="1089" t="s">
        <v>10609</v>
      </c>
      <c r="C1830" s="1089" t="s">
        <v>10592</v>
      </c>
      <c r="D1830" s="1088">
        <v>500</v>
      </c>
      <c r="E1830" s="1088" t="s">
        <v>10581</v>
      </c>
      <c r="F1830" s="1103">
        <v>2.87</v>
      </c>
    </row>
    <row r="1831" spans="1:6">
      <c r="A1831" s="1088" t="s">
        <v>10567</v>
      </c>
      <c r="B1831" s="1089" t="s">
        <v>10610</v>
      </c>
      <c r="C1831" s="1089" t="s">
        <v>10592</v>
      </c>
      <c r="D1831" s="1088">
        <v>500</v>
      </c>
      <c r="E1831" s="1088" t="s">
        <v>10581</v>
      </c>
      <c r="F1831" s="1103">
        <v>2.8998405466970385</v>
      </c>
    </row>
    <row r="1832" spans="1:6">
      <c r="A1832" s="1088" t="s">
        <v>10568</v>
      </c>
      <c r="B1832" s="1089" t="s">
        <v>10611</v>
      </c>
      <c r="C1832" s="1089" t="s">
        <v>10592</v>
      </c>
      <c r="D1832" s="1088">
        <v>500</v>
      </c>
      <c r="E1832" s="1088" t="s">
        <v>10581</v>
      </c>
      <c r="F1832" s="1103">
        <v>2.9226552953156824</v>
      </c>
    </row>
    <row r="1833" spans="1:6">
      <c r="A1833" s="1088" t="s">
        <v>10569</v>
      </c>
      <c r="B1833" s="1089" t="s">
        <v>10612</v>
      </c>
      <c r="C1833" s="1089" t="s">
        <v>10592</v>
      </c>
      <c r="D1833" s="1088">
        <v>500</v>
      </c>
      <c r="E1833" s="1088" t="s">
        <v>10581</v>
      </c>
      <c r="F1833" s="1103">
        <v>2.9626213106553276</v>
      </c>
    </row>
    <row r="1834" spans="1:6">
      <c r="A1834" s="1088" t="s">
        <v>10570</v>
      </c>
      <c r="B1834" s="1089" t="s">
        <v>10613</v>
      </c>
      <c r="C1834" s="1089" t="s">
        <v>2084</v>
      </c>
      <c r="D1834" s="1088">
        <v>2000</v>
      </c>
      <c r="E1834" s="1088" t="s">
        <v>10581</v>
      </c>
      <c r="F1834" s="1103">
        <v>1.01</v>
      </c>
    </row>
    <row r="1835" spans="1:6">
      <c r="A1835" s="1088" t="s">
        <v>10571</v>
      </c>
      <c r="B1835" s="1089" t="s">
        <v>10633</v>
      </c>
      <c r="C1835" s="1089" t="s">
        <v>4519</v>
      </c>
      <c r="D1835" s="1088">
        <v>250</v>
      </c>
      <c r="E1835" s="1088" t="s">
        <v>10581</v>
      </c>
      <c r="F1835" s="1103">
        <v>16.02</v>
      </c>
    </row>
    <row r="1836" spans="1:6">
      <c r="A1836" s="1088" t="s">
        <v>10544</v>
      </c>
      <c r="B1836" s="1089" t="s">
        <v>10601</v>
      </c>
      <c r="C1836" s="1089" t="s">
        <v>10593</v>
      </c>
      <c r="D1836" s="1088">
        <v>600</v>
      </c>
      <c r="E1836" s="1088" t="s">
        <v>10581</v>
      </c>
      <c r="F1836" s="1103">
        <v>2.62</v>
      </c>
    </row>
    <row r="1837" spans="1:6">
      <c r="A1837" s="1088" t="s">
        <v>10541</v>
      </c>
      <c r="B1837" s="1089" t="s">
        <v>10614</v>
      </c>
      <c r="C1837" s="1089" t="s">
        <v>2084</v>
      </c>
      <c r="D1837" s="1088">
        <v>1000</v>
      </c>
      <c r="E1837" s="1088" t="s">
        <v>10581</v>
      </c>
      <c r="F1837" s="1103">
        <v>6.8</v>
      </c>
    </row>
    <row r="1838" spans="1:6">
      <c r="A1838" s="1088" t="s">
        <v>10242</v>
      </c>
      <c r="B1838" s="1089" t="s">
        <v>10646</v>
      </c>
      <c r="C1838" s="1089" t="s">
        <v>10686</v>
      </c>
      <c r="D1838" s="1088" t="s">
        <v>10683</v>
      </c>
      <c r="E1838" s="1088" t="s">
        <v>10685</v>
      </c>
      <c r="F1838" s="1103">
        <v>0</v>
      </c>
    </row>
    <row r="1839" spans="1:6">
      <c r="A1839" s="1088" t="s">
        <v>10240</v>
      </c>
      <c r="B1839" s="1089" t="s">
        <v>10647</v>
      </c>
      <c r="C1839" s="1089" t="s">
        <v>10684</v>
      </c>
      <c r="D1839" s="1088" t="s">
        <v>10683</v>
      </c>
      <c r="E1839" s="1088" t="s">
        <v>10685</v>
      </c>
      <c r="F1839" s="1103">
        <v>0</v>
      </c>
    </row>
    <row r="1840" spans="1:6">
      <c r="A1840" s="1088" t="s">
        <v>10241</v>
      </c>
      <c r="B1840" s="1089" t="s">
        <v>10648</v>
      </c>
      <c r="C1840" s="1089" t="s">
        <v>10682</v>
      </c>
      <c r="D1840" s="1088" t="s">
        <v>10683</v>
      </c>
      <c r="E1840" s="1088" t="s">
        <v>10685</v>
      </c>
      <c r="F1840" s="1103">
        <v>0</v>
      </c>
    </row>
    <row r="1841" spans="1:6">
      <c r="A1841" s="1088" t="s">
        <v>8813</v>
      </c>
      <c r="B1841" s="1089" t="s">
        <v>10673</v>
      </c>
      <c r="C1841" s="1089" t="s">
        <v>10681</v>
      </c>
      <c r="D1841" s="1088">
        <v>14</v>
      </c>
      <c r="E1841" s="1088" t="s">
        <v>8996</v>
      </c>
      <c r="F1841" s="1103">
        <v>24.110000000000003</v>
      </c>
    </row>
    <row r="1842" spans="1:6">
      <c r="A1842" s="1313" t="s">
        <v>10674</v>
      </c>
      <c r="B1842" s="1314" t="s">
        <v>10675</v>
      </c>
      <c r="C1842" s="1314" t="s">
        <v>2999</v>
      </c>
      <c r="D1842" s="1313">
        <v>500</v>
      </c>
      <c r="E1842" s="1313" t="s">
        <v>10680</v>
      </c>
      <c r="F1842" s="1318">
        <v>2.0466666666666669</v>
      </c>
    </row>
    <row r="1843" spans="1:6">
      <c r="A1843" s="1088" t="s">
        <v>10676</v>
      </c>
      <c r="B1843" s="1089" t="s">
        <v>10677</v>
      </c>
      <c r="C1843" s="1089" t="s">
        <v>10162</v>
      </c>
      <c r="D1843" s="1088">
        <v>300</v>
      </c>
      <c r="E1843" s="1088" t="s">
        <v>10020</v>
      </c>
      <c r="F1843" s="1103">
        <v>8.4500000000000011</v>
      </c>
    </row>
    <row r="1844" spans="1:6">
      <c r="A1844" s="1088" t="s">
        <v>10678</v>
      </c>
      <c r="B1844" s="1089" t="s">
        <v>10679</v>
      </c>
      <c r="C1844" s="1089" t="s">
        <v>10163</v>
      </c>
      <c r="D1844" s="1088">
        <v>300</v>
      </c>
      <c r="E1844" s="1088" t="s">
        <v>10020</v>
      </c>
      <c r="F1844" s="1103">
        <v>8.89</v>
      </c>
    </row>
    <row r="1845" spans="1:6">
      <c r="A1845" s="1218" t="s">
        <v>10733</v>
      </c>
      <c r="B1845" s="1219" t="s">
        <v>10734</v>
      </c>
      <c r="C1845" s="1219" t="s">
        <v>10746</v>
      </c>
      <c r="D1845" s="1218">
        <v>900</v>
      </c>
      <c r="E1845" s="1218" t="s">
        <v>10377</v>
      </c>
      <c r="F1845" s="1103">
        <v>3.66</v>
      </c>
    </row>
    <row r="1846" spans="1:6">
      <c r="A1846" s="1218" t="s">
        <v>10737</v>
      </c>
      <c r="B1846" s="1219" t="s">
        <v>10738</v>
      </c>
      <c r="C1846" s="1219" t="s">
        <v>10748</v>
      </c>
      <c r="D1846" s="1218">
        <v>900</v>
      </c>
      <c r="E1846" s="1218" t="s">
        <v>10377</v>
      </c>
      <c r="F1846" s="1103">
        <v>3.24</v>
      </c>
    </row>
    <row r="1847" spans="1:6">
      <c r="A1847" s="1218" t="s">
        <v>10739</v>
      </c>
      <c r="B1847" s="1219" t="s">
        <v>10740</v>
      </c>
      <c r="C1847" s="1219" t="s">
        <v>10749</v>
      </c>
      <c r="D1847" s="1218">
        <v>900</v>
      </c>
      <c r="E1847" s="1218" t="s">
        <v>10377</v>
      </c>
      <c r="F1847" s="1103">
        <v>3.24</v>
      </c>
    </row>
    <row r="1848" spans="1:6">
      <c r="A1848" s="1218" t="s">
        <v>10741</v>
      </c>
      <c r="B1848" s="1219" t="s">
        <v>10742</v>
      </c>
      <c r="C1848" s="1219" t="s">
        <v>10748</v>
      </c>
      <c r="D1848" s="1218">
        <v>900</v>
      </c>
      <c r="E1848" s="1218" t="s">
        <v>10377</v>
      </c>
      <c r="F1848" s="1103">
        <v>3.24</v>
      </c>
    </row>
    <row r="1849" spans="1:6">
      <c r="A1849" s="1218" t="s">
        <v>10743</v>
      </c>
      <c r="B1849" s="1219" t="s">
        <v>10744</v>
      </c>
      <c r="C1849" s="1219" t="s">
        <v>10749</v>
      </c>
      <c r="D1849" s="1218">
        <v>900</v>
      </c>
      <c r="E1849" s="1218" t="s">
        <v>10377</v>
      </c>
      <c r="F1849" s="1103">
        <v>3.24</v>
      </c>
    </row>
    <row r="1850" spans="1:6">
      <c r="A1850" s="1218" t="s">
        <v>10751</v>
      </c>
      <c r="B1850" s="1219" t="s">
        <v>3575</v>
      </c>
      <c r="C1850" s="1218" t="s">
        <v>10754</v>
      </c>
      <c r="D1850" s="1218">
        <v>300</v>
      </c>
      <c r="E1850" s="1218"/>
      <c r="F1850" s="1103">
        <v>2.5382352941176469</v>
      </c>
    </row>
    <row r="1851" spans="1:6">
      <c r="A1851" s="1218" t="s">
        <v>10752</v>
      </c>
      <c r="B1851" s="1219" t="s">
        <v>4951</v>
      </c>
      <c r="C1851" s="1219" t="s">
        <v>10753</v>
      </c>
      <c r="D1851" s="1218">
        <v>300</v>
      </c>
      <c r="E1851" s="1218"/>
      <c r="F1851" s="1103">
        <v>2.2257142857142855</v>
      </c>
    </row>
    <row r="1852" spans="1:6">
      <c r="A1852" s="1218" t="s">
        <v>10758</v>
      </c>
      <c r="B1852" s="1219" t="s">
        <v>4588</v>
      </c>
      <c r="C1852" s="1219" t="s">
        <v>5451</v>
      </c>
      <c r="D1852" s="1218">
        <v>500</v>
      </c>
      <c r="E1852" s="1218"/>
      <c r="F1852" s="1103">
        <v>2.7337804878048781</v>
      </c>
    </row>
    <row r="1853" spans="1:6">
      <c r="A1853" s="1218" t="s">
        <v>10759</v>
      </c>
      <c r="B1853" s="1219" t="s">
        <v>3209</v>
      </c>
      <c r="C1853" s="1219" t="s">
        <v>5453</v>
      </c>
      <c r="D1853" s="1218">
        <v>500</v>
      </c>
      <c r="E1853" s="1218"/>
      <c r="F1853" s="1103">
        <v>2.7334939759036145</v>
      </c>
    </row>
    <row r="1854" spans="1:6">
      <c r="A1854" s="1218" t="s">
        <v>10760</v>
      </c>
      <c r="B1854" s="1219" t="s">
        <v>10761</v>
      </c>
      <c r="C1854" s="1219" t="s">
        <v>10790</v>
      </c>
      <c r="D1854" s="1218">
        <v>1000</v>
      </c>
      <c r="E1854" s="1218" t="s">
        <v>10691</v>
      </c>
      <c r="F1854" s="1103">
        <v>1.7310283333333334</v>
      </c>
    </row>
    <row r="1855" spans="1:6">
      <c r="A1855" s="1218" t="s">
        <v>10762</v>
      </c>
      <c r="B1855" s="1219" t="s">
        <v>10763</v>
      </c>
      <c r="C1855" s="1219" t="s">
        <v>10791</v>
      </c>
      <c r="D1855" s="1218">
        <v>20</v>
      </c>
      <c r="E1855" s="1218" t="s">
        <v>10691</v>
      </c>
      <c r="F1855" s="1103">
        <v>157.31197058823528</v>
      </c>
    </row>
    <row r="1856" spans="1:6">
      <c r="A1856" s="1218" t="s">
        <v>10764</v>
      </c>
      <c r="B1856" s="1219" t="s">
        <v>10765</v>
      </c>
      <c r="C1856" s="1219" t="s">
        <v>10791</v>
      </c>
      <c r="D1856" s="1218">
        <v>20</v>
      </c>
      <c r="E1856" s="1218" t="s">
        <v>10691</v>
      </c>
      <c r="F1856" s="1103">
        <v>157.20564117647061</v>
      </c>
    </row>
    <row r="1857" spans="1:6">
      <c r="A1857" s="1218" t="s">
        <v>10766</v>
      </c>
      <c r="B1857" s="1219" t="s">
        <v>10767</v>
      </c>
      <c r="C1857" s="1219" t="s">
        <v>10792</v>
      </c>
      <c r="D1857" s="1218">
        <v>30</v>
      </c>
      <c r="E1857" s="1218" t="s">
        <v>10691</v>
      </c>
      <c r="F1857" s="1103">
        <v>209.92288888888885</v>
      </c>
    </row>
    <row r="1858" spans="1:6">
      <c r="A1858" s="1218" t="s">
        <v>10768</v>
      </c>
      <c r="B1858" s="1219" t="s">
        <v>10769</v>
      </c>
      <c r="C1858" s="1219" t="s">
        <v>10793</v>
      </c>
      <c r="D1858" s="1218">
        <v>30</v>
      </c>
      <c r="E1858" s="1218" t="s">
        <v>10691</v>
      </c>
      <c r="F1858" s="1103">
        <v>209.77699999999999</v>
      </c>
    </row>
    <row r="1859" spans="1:6">
      <c r="A1859" s="1218" t="s">
        <v>10770</v>
      </c>
      <c r="B1859" s="1219" t="s">
        <v>10771</v>
      </c>
      <c r="C1859" s="1219" t="s">
        <v>10792</v>
      </c>
      <c r="D1859" s="1218">
        <v>30</v>
      </c>
      <c r="E1859" s="1218" t="s">
        <v>10691</v>
      </c>
      <c r="F1859" s="1103">
        <v>280.72185714285712</v>
      </c>
    </row>
    <row r="1860" spans="1:6">
      <c r="A1860" s="1218" t="s">
        <v>10772</v>
      </c>
      <c r="B1860" s="1219" t="s">
        <v>10773</v>
      </c>
      <c r="C1860" s="1219" t="s">
        <v>10793</v>
      </c>
      <c r="D1860" s="1218">
        <v>30</v>
      </c>
      <c r="E1860" s="1218" t="s">
        <v>10691</v>
      </c>
      <c r="F1860" s="1103">
        <v>285.82688888888885</v>
      </c>
    </row>
    <row r="1861" spans="1:6">
      <c r="A1861" s="1218" t="s">
        <v>10756</v>
      </c>
      <c r="B1861" s="1219" t="s">
        <v>10757</v>
      </c>
      <c r="C1861" s="1219" t="s">
        <v>10802</v>
      </c>
      <c r="D1861" s="1218">
        <v>2000</v>
      </c>
      <c r="E1861" s="1218" t="s">
        <v>10691</v>
      </c>
      <c r="F1861" s="1103">
        <v>2.1800000000000002</v>
      </c>
    </row>
    <row r="1862" spans="1:6">
      <c r="A1862" s="1218" t="s">
        <v>10804</v>
      </c>
      <c r="B1862" s="1219" t="s">
        <v>10805</v>
      </c>
      <c r="C1862" s="1219" t="s">
        <v>10806</v>
      </c>
      <c r="D1862" s="1218">
        <v>120</v>
      </c>
      <c r="E1862" s="1218"/>
      <c r="F1862" s="1103">
        <v>19.713310133887351</v>
      </c>
    </row>
    <row r="1863" spans="1:6">
      <c r="A1863" s="1218" t="s">
        <v>9881</v>
      </c>
      <c r="B1863" s="1219" t="s">
        <v>9880</v>
      </c>
      <c r="C1863" s="1219"/>
      <c r="D1863" s="1218"/>
      <c r="E1863" s="1218" t="s">
        <v>10377</v>
      </c>
      <c r="F1863" s="1325">
        <v>2.7397381753424965</v>
      </c>
    </row>
    <row r="1864" spans="1:6">
      <c r="A1864" s="1218" t="s">
        <v>9882</v>
      </c>
      <c r="B1864" s="1219" t="s">
        <v>9883</v>
      </c>
      <c r="C1864" s="1219"/>
      <c r="D1864" s="1218"/>
      <c r="E1864" s="1218" t="s">
        <v>10377</v>
      </c>
      <c r="F1864" s="1325">
        <v>5.2457625210343624</v>
      </c>
    </row>
    <row r="1865" spans="1:6">
      <c r="A1865" s="1218" t="s">
        <v>9884</v>
      </c>
      <c r="B1865" s="1219" t="s">
        <v>9885</v>
      </c>
      <c r="C1865" s="1219"/>
      <c r="D1865" s="1218"/>
      <c r="E1865" s="1218" t="s">
        <v>10377</v>
      </c>
      <c r="F1865" s="1325">
        <v>5.245762522802595</v>
      </c>
    </row>
    <row r="1866" spans="1:6">
      <c r="A1866" s="1218" t="s">
        <v>9886</v>
      </c>
      <c r="B1866" s="1219" t="s">
        <v>9887</v>
      </c>
      <c r="C1866" s="1219"/>
      <c r="D1866" s="1218"/>
      <c r="E1866" s="1218" t="s">
        <v>10377</v>
      </c>
      <c r="F1866" s="1325">
        <v>2.8722417868643348</v>
      </c>
    </row>
    <row r="1867" spans="1:6">
      <c r="A1867" s="1218" t="s">
        <v>9888</v>
      </c>
      <c r="B1867" s="1219" t="s">
        <v>9889</v>
      </c>
      <c r="C1867" s="1219"/>
      <c r="D1867" s="1218"/>
      <c r="E1867" s="1218" t="s">
        <v>10377</v>
      </c>
      <c r="F1867" s="1325">
        <v>2.8606172060889259</v>
      </c>
    </row>
    <row r="1868" spans="1:6">
      <c r="A1868" s="1218" t="s">
        <v>9578</v>
      </c>
      <c r="B1868" s="1219" t="s">
        <v>9746</v>
      </c>
      <c r="C1868" s="1219"/>
      <c r="D1868" s="1218"/>
      <c r="E1868" s="1218" t="s">
        <v>10377</v>
      </c>
      <c r="F1868" s="1325">
        <v>3.6081471058660788</v>
      </c>
    </row>
    <row r="1869" spans="1:6">
      <c r="A1869" s="1218" t="s">
        <v>9580</v>
      </c>
      <c r="B1869" s="1219" t="s">
        <v>9775</v>
      </c>
      <c r="C1869" s="1219"/>
      <c r="D1869" s="1218"/>
      <c r="E1869" s="1218" t="s">
        <v>10377</v>
      </c>
      <c r="F1869" s="1325">
        <v>3.6236643577081282</v>
      </c>
    </row>
    <row r="1870" spans="1:6">
      <c r="A1870" s="1218" t="s">
        <v>9582</v>
      </c>
      <c r="B1870" s="1219" t="s">
        <v>9748</v>
      </c>
      <c r="C1870" s="1219"/>
      <c r="D1870" s="1218"/>
      <c r="E1870" s="1218" t="s">
        <v>10377</v>
      </c>
      <c r="F1870" s="1325">
        <v>3.6213899620957197</v>
      </c>
    </row>
    <row r="1871" spans="1:6">
      <c r="A1871" s="1218" t="s">
        <v>9584</v>
      </c>
      <c r="B1871" s="1219" t="s">
        <v>9777</v>
      </c>
      <c r="C1871" s="1219"/>
      <c r="D1871" s="1218"/>
      <c r="E1871" s="1218" t="s">
        <v>10377</v>
      </c>
      <c r="F1871" s="1325">
        <v>1.8046547381449971</v>
      </c>
    </row>
    <row r="1872" spans="1:6">
      <c r="A1872" s="1218" t="s">
        <v>9586</v>
      </c>
      <c r="B1872" s="1219" t="s">
        <v>9750</v>
      </c>
      <c r="C1872" s="1219"/>
      <c r="D1872" s="1218"/>
      <c r="E1872" s="1218" t="s">
        <v>10377</v>
      </c>
      <c r="F1872" s="1325">
        <v>0.62153643960147531</v>
      </c>
    </row>
    <row r="1873" spans="1:6">
      <c r="A1873" s="1218" t="s">
        <v>9588</v>
      </c>
      <c r="B1873" s="1219" t="s">
        <v>9779</v>
      </c>
      <c r="C1873" s="1219"/>
      <c r="D1873" s="1218"/>
      <c r="E1873" s="1218" t="s">
        <v>10377</v>
      </c>
      <c r="F1873" s="1325">
        <v>1.2428843409731651</v>
      </c>
    </row>
    <row r="1874" spans="1:6">
      <c r="A1874" s="1144" t="s">
        <v>6798</v>
      </c>
      <c r="B1874" s="1089" t="s">
        <v>9097</v>
      </c>
      <c r="C1874" s="1089"/>
      <c r="D1874" s="1088"/>
      <c r="E1874" s="1088"/>
      <c r="F1874" s="1103">
        <v>52.04</v>
      </c>
    </row>
    <row r="1875" spans="1:6">
      <c r="A1875" s="1144" t="s">
        <v>7044</v>
      </c>
      <c r="B1875" s="1089" t="s">
        <v>9098</v>
      </c>
      <c r="C1875" s="1089"/>
      <c r="D1875" s="1088"/>
      <c r="E1875" s="1088"/>
      <c r="F1875" s="1103">
        <v>44.15</v>
      </c>
    </row>
    <row r="1876" spans="1:6">
      <c r="A1876" s="1144" t="s">
        <v>10840</v>
      </c>
      <c r="B1876" s="1089" t="s">
        <v>10841</v>
      </c>
      <c r="C1876" s="1089"/>
      <c r="D1876" s="1088"/>
      <c r="E1876" s="1088"/>
      <c r="F1876" s="1103">
        <v>16.035061757719713</v>
      </c>
    </row>
    <row r="1877" spans="1:6">
      <c r="A1877" s="1144" t="s">
        <v>10842</v>
      </c>
      <c r="B1877" s="1089" t="s">
        <v>10843</v>
      </c>
      <c r="C1877" s="1089"/>
      <c r="D1877" s="1088"/>
      <c r="E1877" s="1088"/>
      <c r="F1877" s="1103">
        <v>25.69132264529058</v>
      </c>
    </row>
    <row r="1878" spans="1:6">
      <c r="A1878" s="1144" t="s">
        <v>10844</v>
      </c>
      <c r="B1878" s="1089" t="s">
        <v>10845</v>
      </c>
      <c r="C1878" s="1089"/>
      <c r="D1878" s="1088"/>
      <c r="E1878" s="1088"/>
      <c r="F1878" s="1103">
        <v>16.144227722772278</v>
      </c>
    </row>
    <row r="1879" spans="1:6">
      <c r="A1879" s="1144" t="s">
        <v>10846</v>
      </c>
      <c r="B1879" s="1089" t="s">
        <v>10847</v>
      </c>
      <c r="C1879" s="1089"/>
      <c r="D1879" s="1088"/>
      <c r="E1879" s="1088"/>
      <c r="F1879" s="1103">
        <v>16.142000000000003</v>
      </c>
    </row>
    <row r="1880" spans="1:6">
      <c r="A1880" s="1144" t="s">
        <v>10848</v>
      </c>
      <c r="B1880" s="1089" t="s">
        <v>10849</v>
      </c>
      <c r="C1880" s="1089"/>
      <c r="D1880" s="1088"/>
      <c r="E1880" s="1088"/>
      <c r="F1880" s="1103">
        <v>25.141477811288237</v>
      </c>
    </row>
    <row r="1881" spans="1:6">
      <c r="A1881" s="1144" t="s">
        <v>10837</v>
      </c>
      <c r="B1881" s="1089" t="s">
        <v>10850</v>
      </c>
      <c r="C1881" s="1089"/>
      <c r="D1881" s="1088"/>
      <c r="E1881" s="1088"/>
      <c r="F1881" s="1103">
        <v>2.62</v>
      </c>
    </row>
    <row r="1882" spans="1:6">
      <c r="A1882" s="1144" t="s">
        <v>10838</v>
      </c>
      <c r="B1882" s="1089" t="s">
        <v>10851</v>
      </c>
      <c r="C1882" s="1089"/>
      <c r="D1882" s="1088"/>
      <c r="E1882" s="1088"/>
      <c r="F1882" s="1103">
        <v>2.84</v>
      </c>
    </row>
    <row r="1883" spans="1:6">
      <c r="A1883" s="1144" t="s">
        <v>10839</v>
      </c>
      <c r="B1883" s="1089" t="s">
        <v>10852</v>
      </c>
      <c r="C1883" s="1089"/>
      <c r="D1883" s="1088"/>
      <c r="E1883" s="1088"/>
      <c r="F1883" s="1103">
        <v>24.060224999999999</v>
      </c>
    </row>
    <row r="1884" spans="1:6">
      <c r="A1884" s="1144" t="s">
        <v>10883</v>
      </c>
      <c r="B1884" s="1089" t="s">
        <v>10884</v>
      </c>
      <c r="C1884" s="1089"/>
      <c r="D1884" s="1088"/>
      <c r="E1884" s="1088"/>
      <c r="F1884" s="1103">
        <v>2.84</v>
      </c>
    </row>
    <row r="1885" spans="1:6">
      <c r="A1885" s="1144" t="s">
        <v>10857</v>
      </c>
      <c r="B1885" s="1089" t="s">
        <v>10858</v>
      </c>
      <c r="C1885" s="1089"/>
      <c r="D1885" s="1088"/>
      <c r="E1885" s="1088"/>
      <c r="F1885" s="1103">
        <v>24.464747279495988</v>
      </c>
    </row>
    <row r="1886" spans="1:6">
      <c r="A1886" s="1300"/>
      <c r="B1886" s="1301"/>
      <c r="C1886" s="1301"/>
      <c r="D1886" s="1302"/>
      <c r="E1886" s="1302"/>
      <c r="F1886" s="1303"/>
    </row>
  </sheetData>
  <autoFilter ref="A3:F1886" xr:uid="{00000000-0009-0000-0000-000004000000}"/>
  <mergeCells count="6">
    <mergeCell ref="F2:F3"/>
    <mergeCell ref="E2:E3"/>
    <mergeCell ref="A2:A3"/>
    <mergeCell ref="B2:B3"/>
    <mergeCell ref="C2:C3"/>
    <mergeCell ref="D2:D3"/>
  </mergeCells>
  <phoneticPr fontId="8" type="noConversion"/>
  <printOptions horizontalCentered="1"/>
  <pageMargins left="0.22" right="0.23" top="0.28999999999999998" bottom="0.25" header="0.2" footer="0.2"/>
  <pageSetup paperSize="9" scale="60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indexed="45"/>
    <pageSetUpPr fitToPage="1"/>
  </sheetPr>
  <dimension ref="A1:H1289"/>
  <sheetViews>
    <sheetView zoomScale="85" zoomScaleNormal="85" workbookViewId="0">
      <pane xSplit="7" ySplit="4" topLeftCell="H5" activePane="bottomRight" state="frozen"/>
      <selection pane="topRight" activeCell="H1" sqref="H1"/>
      <selection pane="bottomLeft" activeCell="A8" sqref="A8"/>
      <selection pane="bottomRight" activeCell="G25" sqref="G25"/>
    </sheetView>
  </sheetViews>
  <sheetFormatPr defaultColWidth="9" defaultRowHeight="12"/>
  <cols>
    <col min="1" max="1" width="18.08984375" style="1085" bestFit="1" customWidth="1"/>
    <col min="2" max="2" width="14.90625" style="1084" customWidth="1"/>
    <col min="3" max="3" width="36.26953125" style="1084" customWidth="1"/>
    <col min="4" max="4" width="15.36328125" style="1085" customWidth="1"/>
    <col min="5" max="7" width="15.36328125" style="1086" customWidth="1"/>
    <col min="8" max="8" width="15.36328125" style="1143" customWidth="1"/>
    <col min="9" max="16384" width="9" style="1086"/>
  </cols>
  <sheetData>
    <row r="1" spans="1:8" ht="25" customHeight="1">
      <c r="A1" s="1083" t="s">
        <v>1239</v>
      </c>
      <c r="C1" s="1092" t="s">
        <v>5</v>
      </c>
    </row>
    <row r="3" spans="1:8" s="1087" customFormat="1" ht="19.5" customHeight="1">
      <c r="A3" s="1415" t="s">
        <v>3710</v>
      </c>
      <c r="B3" s="1416" t="s">
        <v>4980</v>
      </c>
      <c r="C3" s="1416" t="s">
        <v>2283</v>
      </c>
      <c r="D3" s="1415" t="s">
        <v>3492</v>
      </c>
      <c r="E3" s="1415" t="s">
        <v>2126</v>
      </c>
      <c r="F3" s="1415" t="s">
        <v>4928</v>
      </c>
      <c r="G3" s="1418" t="s">
        <v>3493</v>
      </c>
      <c r="H3" s="1419" t="s">
        <v>615</v>
      </c>
    </row>
    <row r="4" spans="1:8" ht="20.149999999999999" customHeight="1">
      <c r="A4" s="1415"/>
      <c r="B4" s="1417"/>
      <c r="C4" s="1417"/>
      <c r="D4" s="1415"/>
      <c r="E4" s="1415"/>
      <c r="F4" s="1415"/>
      <c r="G4" s="1418"/>
      <c r="H4" s="1420"/>
    </row>
    <row r="5" spans="1:8" ht="12" customHeight="1">
      <c r="A5" s="1328" t="s">
        <v>2016</v>
      </c>
      <c r="B5" s="1329" t="s">
        <v>2025</v>
      </c>
      <c r="C5" s="1329" t="s">
        <v>2902</v>
      </c>
      <c r="D5" s="1328">
        <v>8</v>
      </c>
      <c r="E5" s="1328" t="s">
        <v>4926</v>
      </c>
      <c r="F5" s="1328" t="s">
        <v>3354</v>
      </c>
      <c r="G5" s="1331" t="s">
        <v>2589</v>
      </c>
      <c r="H5" s="1344">
        <v>0</v>
      </c>
    </row>
    <row r="6" spans="1:8" ht="12" customHeight="1">
      <c r="A6" s="1144" t="s">
        <v>9882</v>
      </c>
      <c r="B6" s="1145" t="s">
        <v>10833</v>
      </c>
      <c r="C6" s="1145"/>
      <c r="D6" s="1144"/>
      <c r="E6" s="1144" t="s">
        <v>6735</v>
      </c>
      <c r="F6" s="1144"/>
      <c r="G6" s="1332" t="s">
        <v>614</v>
      </c>
      <c r="H6" s="1345">
        <v>5.25</v>
      </c>
    </row>
    <row r="7" spans="1:8" ht="12" customHeight="1">
      <c r="A7" s="1088" t="s">
        <v>1632</v>
      </c>
      <c r="B7" s="1089" t="s">
        <v>1633</v>
      </c>
      <c r="C7" s="1089" t="s">
        <v>4519</v>
      </c>
      <c r="D7" s="1088">
        <v>400</v>
      </c>
      <c r="E7" s="1088" t="s">
        <v>4926</v>
      </c>
      <c r="F7" s="1088" t="s">
        <v>3354</v>
      </c>
      <c r="G7" s="1332" t="s">
        <v>614</v>
      </c>
      <c r="H7" s="1346">
        <v>4.76</v>
      </c>
    </row>
    <row r="8" spans="1:8" ht="12" customHeight="1">
      <c r="A8" s="1088" t="s">
        <v>4731</v>
      </c>
      <c r="B8" s="1089" t="s">
        <v>307</v>
      </c>
      <c r="C8" s="1089" t="s">
        <v>3484</v>
      </c>
      <c r="D8" s="1088">
        <v>10</v>
      </c>
      <c r="E8" s="1088" t="s">
        <v>4926</v>
      </c>
      <c r="F8" s="1088" t="s">
        <v>3354</v>
      </c>
      <c r="G8" s="1332" t="s">
        <v>614</v>
      </c>
      <c r="H8" s="1346">
        <v>57.5</v>
      </c>
    </row>
    <row r="9" spans="1:8" ht="12" customHeight="1">
      <c r="A9" s="1088" t="s">
        <v>4733</v>
      </c>
      <c r="B9" s="1089" t="s">
        <v>306</v>
      </c>
      <c r="C9" s="1089" t="s">
        <v>3489</v>
      </c>
      <c r="D9" s="1088">
        <v>12</v>
      </c>
      <c r="E9" s="1088" t="s">
        <v>4926</v>
      </c>
      <c r="F9" s="1088" t="s">
        <v>3354</v>
      </c>
      <c r="G9" s="1332" t="s">
        <v>614</v>
      </c>
      <c r="H9" s="1346">
        <v>74.660000000000011</v>
      </c>
    </row>
    <row r="10" spans="1:8" ht="12" customHeight="1">
      <c r="A10" s="1088" t="s">
        <v>5791</v>
      </c>
      <c r="B10" s="1089" t="s">
        <v>5792</v>
      </c>
      <c r="C10" s="1089" t="s">
        <v>1465</v>
      </c>
      <c r="D10" s="1088">
        <v>150</v>
      </c>
      <c r="E10" s="1088" t="s">
        <v>6735</v>
      </c>
      <c r="F10" s="1088"/>
      <c r="G10" s="1332" t="s">
        <v>614</v>
      </c>
      <c r="H10" s="1346">
        <v>10.84</v>
      </c>
    </row>
    <row r="11" spans="1:8" ht="12" customHeight="1">
      <c r="A11" s="1088" t="s">
        <v>5516</v>
      </c>
      <c r="B11" s="1089" t="s">
        <v>5635</v>
      </c>
      <c r="C11" s="1089" t="s">
        <v>5555</v>
      </c>
      <c r="D11" s="1088">
        <v>120</v>
      </c>
      <c r="E11" s="1088" t="s">
        <v>6735</v>
      </c>
      <c r="F11" s="1088"/>
      <c r="G11" s="1332" t="s">
        <v>614</v>
      </c>
      <c r="H11" s="1346">
        <v>13.99</v>
      </c>
    </row>
    <row r="12" spans="1:8" ht="12" customHeight="1">
      <c r="A12" s="1088" t="s">
        <v>5799</v>
      </c>
      <c r="B12" s="1089" t="s">
        <v>6207</v>
      </c>
      <c r="C12" s="1089" t="s">
        <v>5888</v>
      </c>
      <c r="D12" s="1088">
        <v>100</v>
      </c>
      <c r="E12" s="1088" t="s">
        <v>6735</v>
      </c>
      <c r="F12" s="1088"/>
      <c r="G12" s="1332" t="s">
        <v>614</v>
      </c>
      <c r="H12" s="1346">
        <v>23.29</v>
      </c>
    </row>
    <row r="13" spans="1:8" ht="12" customHeight="1">
      <c r="A13" s="1088" t="s">
        <v>9112</v>
      </c>
      <c r="B13" s="1089" t="s">
        <v>9120</v>
      </c>
      <c r="C13" s="1090"/>
      <c r="D13" s="1088"/>
      <c r="E13" s="1088" t="s">
        <v>7334</v>
      </c>
      <c r="F13" s="1088"/>
      <c r="G13" s="1332" t="s">
        <v>3495</v>
      </c>
      <c r="H13" s="1346">
        <v>3.13</v>
      </c>
    </row>
    <row r="14" spans="1:8" ht="12" customHeight="1">
      <c r="A14" s="1088" t="s">
        <v>7484</v>
      </c>
      <c r="B14" s="1089" t="s">
        <v>7485</v>
      </c>
      <c r="C14" s="1090"/>
      <c r="D14" s="1088"/>
      <c r="E14" s="1088" t="s">
        <v>7334</v>
      </c>
      <c r="F14" s="1088"/>
      <c r="G14" s="1332" t="s">
        <v>614</v>
      </c>
      <c r="H14" s="1346">
        <v>11.22</v>
      </c>
    </row>
    <row r="15" spans="1:8" ht="12" customHeight="1">
      <c r="A15" s="1088" t="s">
        <v>9982</v>
      </c>
      <c r="B15" s="1089" t="s">
        <v>9983</v>
      </c>
      <c r="C15" s="1221" t="s">
        <v>9993</v>
      </c>
      <c r="D15" s="1088"/>
      <c r="E15" s="1088" t="s">
        <v>10376</v>
      </c>
      <c r="F15" s="1088"/>
      <c r="G15" s="1332" t="s">
        <v>614</v>
      </c>
      <c r="H15" s="1346">
        <v>5.26</v>
      </c>
    </row>
    <row r="16" spans="1:8" ht="12" customHeight="1">
      <c r="A16" s="1088" t="s">
        <v>1304</v>
      </c>
      <c r="B16" s="1089" t="s">
        <v>1305</v>
      </c>
      <c r="C16" s="1089" t="s">
        <v>1533</v>
      </c>
      <c r="D16" s="1088">
        <v>4000</v>
      </c>
      <c r="E16" s="1088" t="s">
        <v>4926</v>
      </c>
      <c r="F16" s="1088" t="s">
        <v>3354</v>
      </c>
      <c r="G16" s="1332" t="s">
        <v>614</v>
      </c>
      <c r="H16" s="1346">
        <v>2.64</v>
      </c>
    </row>
    <row r="17" spans="1:8" ht="12" customHeight="1">
      <c r="A17" s="1088" t="s">
        <v>4796</v>
      </c>
      <c r="B17" s="1089" t="s">
        <v>4797</v>
      </c>
      <c r="C17" s="1089" t="s">
        <v>5149</v>
      </c>
      <c r="D17" s="1088">
        <v>3000</v>
      </c>
      <c r="E17" s="1088" t="s">
        <v>4926</v>
      </c>
      <c r="F17" s="1088" t="s">
        <v>3354</v>
      </c>
      <c r="G17" s="1332" t="s">
        <v>614</v>
      </c>
      <c r="H17" s="1346">
        <v>2.1</v>
      </c>
    </row>
    <row r="18" spans="1:8" ht="12" customHeight="1">
      <c r="A18" s="1088" t="s">
        <v>2857</v>
      </c>
      <c r="B18" s="1089" t="s">
        <v>4912</v>
      </c>
      <c r="C18" s="1089" t="s">
        <v>4913</v>
      </c>
      <c r="D18" s="1088">
        <v>200</v>
      </c>
      <c r="E18" s="1088" t="s">
        <v>4926</v>
      </c>
      <c r="F18" s="1088" t="s">
        <v>3354</v>
      </c>
      <c r="G18" s="1332" t="s">
        <v>614</v>
      </c>
      <c r="H18" s="1346">
        <v>6.06</v>
      </c>
    </row>
    <row r="19" spans="1:8" ht="12" customHeight="1">
      <c r="A19" s="1088" t="s">
        <v>6579</v>
      </c>
      <c r="B19" s="1089" t="s">
        <v>6249</v>
      </c>
      <c r="C19" s="1089" t="s">
        <v>3410</v>
      </c>
      <c r="D19" s="1088">
        <v>8</v>
      </c>
      <c r="E19" s="1088" t="s">
        <v>6735</v>
      </c>
      <c r="F19" s="1088"/>
      <c r="G19" s="1332" t="s">
        <v>5553</v>
      </c>
      <c r="H19" s="1346">
        <v>129.01939879759519</v>
      </c>
    </row>
    <row r="20" spans="1:8" ht="12" customHeight="1">
      <c r="A20" s="1088" t="s">
        <v>6585</v>
      </c>
      <c r="B20" s="1089" t="s">
        <v>6247</v>
      </c>
      <c r="C20" s="1089" t="s">
        <v>4026</v>
      </c>
      <c r="D20" s="1088">
        <v>4</v>
      </c>
      <c r="E20" s="1088" t="s">
        <v>6735</v>
      </c>
      <c r="F20" s="1088"/>
      <c r="G20" s="1332" t="s">
        <v>5553</v>
      </c>
      <c r="H20" s="1346">
        <v>136.6482894736842</v>
      </c>
    </row>
    <row r="21" spans="1:8" ht="12" customHeight="1">
      <c r="A21" s="1144" t="s">
        <v>6736</v>
      </c>
      <c r="B21" s="1145" t="s">
        <v>6737</v>
      </c>
      <c r="C21" s="1145" t="s">
        <v>6740</v>
      </c>
      <c r="D21" s="1144">
        <v>1</v>
      </c>
      <c r="E21" s="1144" t="s">
        <v>5514</v>
      </c>
      <c r="F21" s="1144"/>
      <c r="G21" s="1332" t="s">
        <v>5554</v>
      </c>
      <c r="H21" s="1346">
        <v>64.710000000000008</v>
      </c>
    </row>
    <row r="22" spans="1:8" ht="12" customHeight="1">
      <c r="A22" s="1088" t="s">
        <v>5521</v>
      </c>
      <c r="B22" s="1089" t="s">
        <v>5636</v>
      </c>
      <c r="C22" s="1089" t="s">
        <v>5890</v>
      </c>
      <c r="D22" s="1088">
        <v>200</v>
      </c>
      <c r="E22" s="1088" t="s">
        <v>6735</v>
      </c>
      <c r="F22" s="1088"/>
      <c r="G22" s="1332" t="s">
        <v>614</v>
      </c>
      <c r="H22" s="1346">
        <v>23.84</v>
      </c>
    </row>
    <row r="23" spans="1:8" ht="12" customHeight="1">
      <c r="A23" s="1088" t="s">
        <v>5980</v>
      </c>
      <c r="B23" s="1089" t="s">
        <v>6123</v>
      </c>
      <c r="C23" s="1089" t="s">
        <v>4519</v>
      </c>
      <c r="D23" s="1088">
        <v>100</v>
      </c>
      <c r="E23" s="1088" t="s">
        <v>6735</v>
      </c>
      <c r="F23" s="1088"/>
      <c r="G23" s="1332" t="s">
        <v>614</v>
      </c>
      <c r="H23" s="1346">
        <v>22.83</v>
      </c>
    </row>
    <row r="24" spans="1:8" ht="12" customHeight="1">
      <c r="A24" s="1088" t="s">
        <v>6668</v>
      </c>
      <c r="B24" s="1089" t="s">
        <v>6669</v>
      </c>
      <c r="C24" s="1089" t="s">
        <v>5555</v>
      </c>
      <c r="D24" s="1088">
        <v>72</v>
      </c>
      <c r="E24" s="1088" t="s">
        <v>6735</v>
      </c>
      <c r="F24" s="1088"/>
      <c r="G24" s="1332" t="s">
        <v>614</v>
      </c>
      <c r="H24" s="1346">
        <v>24.41</v>
      </c>
    </row>
    <row r="25" spans="1:8" ht="12" customHeight="1">
      <c r="A25" s="1088" t="s">
        <v>7444</v>
      </c>
      <c r="B25" s="1089" t="s">
        <v>7445</v>
      </c>
      <c r="C25" s="1090" t="s">
        <v>6229</v>
      </c>
      <c r="D25" s="1088"/>
      <c r="E25" s="1088" t="s">
        <v>7334</v>
      </c>
      <c r="F25" s="1088"/>
      <c r="G25" s="1332" t="s">
        <v>5553</v>
      </c>
      <c r="H25" s="1346">
        <v>157.12117647058824</v>
      </c>
    </row>
    <row r="26" spans="1:8" ht="12" customHeight="1">
      <c r="A26" s="1088" t="s">
        <v>8091</v>
      </c>
      <c r="B26" s="1089" t="s">
        <v>8398</v>
      </c>
      <c r="C26" s="1090" t="s">
        <v>8551</v>
      </c>
      <c r="D26" s="1088"/>
      <c r="E26" s="1088" t="s">
        <v>6735</v>
      </c>
      <c r="F26" s="1088"/>
      <c r="G26" s="1332" t="s">
        <v>5553</v>
      </c>
      <c r="H26" s="1346">
        <v>45.54</v>
      </c>
    </row>
    <row r="27" spans="1:8" ht="12" customHeight="1">
      <c r="A27" s="1088" t="s">
        <v>8118</v>
      </c>
      <c r="B27" s="1089" t="s">
        <v>8408</v>
      </c>
      <c r="C27" s="1090" t="s">
        <v>8555</v>
      </c>
      <c r="D27" s="1088"/>
      <c r="E27" s="1088" t="s">
        <v>8078</v>
      </c>
      <c r="F27" s="1088"/>
      <c r="G27" s="1332" t="s">
        <v>614</v>
      </c>
      <c r="H27" s="1346">
        <v>0</v>
      </c>
    </row>
    <row r="28" spans="1:8" ht="12" customHeight="1">
      <c r="A28" s="1088" t="s">
        <v>9030</v>
      </c>
      <c r="B28" s="1089" t="s">
        <v>9070</v>
      </c>
      <c r="C28" s="1090" t="s">
        <v>2140</v>
      </c>
      <c r="D28" s="1088"/>
      <c r="E28" s="1088" t="s">
        <v>7334</v>
      </c>
      <c r="F28" s="1088"/>
      <c r="G28" s="1332" t="s">
        <v>614</v>
      </c>
      <c r="H28" s="1346">
        <v>38.72</v>
      </c>
    </row>
    <row r="29" spans="1:8" ht="12" customHeight="1">
      <c r="A29" s="1088" t="s">
        <v>8956</v>
      </c>
      <c r="B29" s="1089" t="s">
        <v>9078</v>
      </c>
      <c r="C29" s="1090" t="s">
        <v>370</v>
      </c>
      <c r="D29" s="1088"/>
      <c r="E29" s="1088" t="s">
        <v>7334</v>
      </c>
      <c r="F29" s="1088"/>
      <c r="G29" s="1332" t="s">
        <v>614</v>
      </c>
      <c r="H29" s="1346">
        <v>62.956410256410258</v>
      </c>
    </row>
    <row r="30" spans="1:8" ht="12" customHeight="1">
      <c r="A30" s="1088" t="s">
        <v>9416</v>
      </c>
      <c r="B30" s="1089" t="s">
        <v>9417</v>
      </c>
      <c r="C30" s="1090"/>
      <c r="D30" s="1088"/>
      <c r="E30" s="1088" t="s">
        <v>6735</v>
      </c>
      <c r="F30" s="1088" t="s">
        <v>9998</v>
      </c>
      <c r="G30" s="1332" t="s">
        <v>614</v>
      </c>
      <c r="H30" s="1346">
        <v>21.57</v>
      </c>
    </row>
    <row r="31" spans="1:8" ht="12" customHeight="1">
      <c r="A31" s="1088" t="s">
        <v>9410</v>
      </c>
      <c r="B31" s="1089" t="s">
        <v>9411</v>
      </c>
      <c r="C31" s="1090"/>
      <c r="D31" s="1088"/>
      <c r="E31" s="1088" t="s">
        <v>7116</v>
      </c>
      <c r="F31" s="1088" t="s">
        <v>9998</v>
      </c>
      <c r="G31" s="1332" t="s">
        <v>614</v>
      </c>
      <c r="H31" s="1346">
        <v>164.35283694083697</v>
      </c>
    </row>
    <row r="32" spans="1:8" ht="12" customHeight="1">
      <c r="A32" s="1144" t="s">
        <v>10853</v>
      </c>
      <c r="B32" s="1145" t="s">
        <v>10854</v>
      </c>
      <c r="C32" s="1145" t="s">
        <v>1068</v>
      </c>
      <c r="D32" s="1144"/>
      <c r="E32" s="1144" t="s">
        <v>6735</v>
      </c>
      <c r="F32" s="1144" t="s">
        <v>10910</v>
      </c>
      <c r="G32" s="1332" t="s">
        <v>614</v>
      </c>
      <c r="H32" s="1345">
        <v>245.55500000000001</v>
      </c>
    </row>
    <row r="33" spans="1:8" ht="12" customHeight="1">
      <c r="A33" s="1144" t="s">
        <v>10865</v>
      </c>
      <c r="B33" s="1145" t="s">
        <v>10866</v>
      </c>
      <c r="C33" s="1145" t="s">
        <v>2032</v>
      </c>
      <c r="D33" s="1144"/>
      <c r="E33" s="1144" t="s">
        <v>6735</v>
      </c>
      <c r="F33" s="1144" t="s">
        <v>10910</v>
      </c>
      <c r="G33" s="1332" t="s">
        <v>614</v>
      </c>
      <c r="H33" s="1345">
        <v>227.40788071065987</v>
      </c>
    </row>
    <row r="34" spans="1:8" ht="12" customHeight="1">
      <c r="A34" s="1088" t="s">
        <v>4004</v>
      </c>
      <c r="B34" s="1089" t="s">
        <v>2182</v>
      </c>
      <c r="C34" s="1089" t="s">
        <v>2183</v>
      </c>
      <c r="D34" s="1088">
        <v>8</v>
      </c>
      <c r="E34" s="1088" t="s">
        <v>4926</v>
      </c>
      <c r="F34" s="1088" t="s">
        <v>3354</v>
      </c>
      <c r="G34" s="1332" t="s">
        <v>614</v>
      </c>
      <c r="H34" s="1346">
        <v>54.48</v>
      </c>
    </row>
    <row r="35" spans="1:8" ht="12" customHeight="1">
      <c r="A35" s="1088" t="s">
        <v>4598</v>
      </c>
      <c r="B35" s="1089" t="s">
        <v>2643</v>
      </c>
      <c r="C35" s="1089" t="s">
        <v>2032</v>
      </c>
      <c r="D35" s="1088">
        <v>4</v>
      </c>
      <c r="E35" s="1088" t="s">
        <v>4096</v>
      </c>
      <c r="F35" s="1088" t="s">
        <v>4096</v>
      </c>
      <c r="G35" s="1332" t="s">
        <v>2589</v>
      </c>
      <c r="H35" s="1346">
        <v>151.72</v>
      </c>
    </row>
    <row r="36" spans="1:8" ht="12" customHeight="1">
      <c r="A36" s="1088" t="s">
        <v>7771</v>
      </c>
      <c r="B36" s="1089" t="s">
        <v>7772</v>
      </c>
      <c r="C36" s="1090" t="s">
        <v>7654</v>
      </c>
      <c r="D36" s="1088"/>
      <c r="E36" s="1088" t="s">
        <v>7334</v>
      </c>
      <c r="F36" s="1088"/>
      <c r="G36" s="1332" t="s">
        <v>5553</v>
      </c>
      <c r="H36" s="1346">
        <v>229.7327397260274</v>
      </c>
    </row>
    <row r="37" spans="1:8" ht="12" customHeight="1">
      <c r="A37" s="1218" t="s">
        <v>9835</v>
      </c>
      <c r="B37" s="1219" t="s">
        <v>9836</v>
      </c>
      <c r="C37" s="1312" t="s">
        <v>10002</v>
      </c>
      <c r="D37" s="1218"/>
      <c r="E37" s="1218" t="s">
        <v>10376</v>
      </c>
      <c r="F37" s="1218" t="s">
        <v>10004</v>
      </c>
      <c r="G37" s="1332" t="s">
        <v>2589</v>
      </c>
      <c r="H37" s="1346">
        <v>18.978451472191932</v>
      </c>
    </row>
    <row r="38" spans="1:8" ht="12" customHeight="1">
      <c r="A38" s="1088" t="s">
        <v>5424</v>
      </c>
      <c r="B38" s="1089" t="s">
        <v>2045</v>
      </c>
      <c r="C38" s="1089" t="s">
        <v>2532</v>
      </c>
      <c r="D38" s="1088">
        <v>12</v>
      </c>
      <c r="E38" s="1088" t="s">
        <v>4096</v>
      </c>
      <c r="F38" s="1088" t="s">
        <v>4096</v>
      </c>
      <c r="G38" s="1332" t="s">
        <v>3495</v>
      </c>
      <c r="H38" s="1346">
        <v>32.89</v>
      </c>
    </row>
    <row r="39" spans="1:8" ht="12" customHeight="1">
      <c r="A39" s="1088" t="s">
        <v>1197</v>
      </c>
      <c r="B39" s="1089" t="s">
        <v>4148</v>
      </c>
      <c r="C39" s="1089" t="s">
        <v>1461</v>
      </c>
      <c r="D39" s="1088">
        <v>50</v>
      </c>
      <c r="E39" s="1088" t="s">
        <v>4926</v>
      </c>
      <c r="F39" s="1088" t="s">
        <v>3354</v>
      </c>
      <c r="G39" s="1332" t="s">
        <v>2589</v>
      </c>
      <c r="H39" s="1346">
        <v>11.21</v>
      </c>
    </row>
    <row r="40" spans="1:8" ht="12" customHeight="1">
      <c r="A40" s="1088" t="s">
        <v>5414</v>
      </c>
      <c r="B40" s="1089" t="s">
        <v>3808</v>
      </c>
      <c r="C40" s="1089" t="s">
        <v>2177</v>
      </c>
      <c r="D40" s="1088">
        <v>24</v>
      </c>
      <c r="E40" s="1088" t="s">
        <v>4926</v>
      </c>
      <c r="F40" s="1088" t="s">
        <v>3354</v>
      </c>
      <c r="G40" s="1332" t="s">
        <v>614</v>
      </c>
      <c r="H40" s="1346">
        <v>20.78</v>
      </c>
    </row>
    <row r="41" spans="1:8" ht="12" customHeight="1">
      <c r="A41" s="1088" t="s">
        <v>4732</v>
      </c>
      <c r="B41" s="1089" t="s">
        <v>304</v>
      </c>
      <c r="C41" s="1089" t="s">
        <v>3482</v>
      </c>
      <c r="D41" s="1088">
        <v>12</v>
      </c>
      <c r="E41" s="1088" t="s">
        <v>4926</v>
      </c>
      <c r="F41" s="1088" t="s">
        <v>3354</v>
      </c>
      <c r="G41" s="1332" t="s">
        <v>614</v>
      </c>
      <c r="H41" s="1346">
        <v>74.67</v>
      </c>
    </row>
    <row r="42" spans="1:8" ht="12" customHeight="1">
      <c r="A42" s="1088" t="s">
        <v>5295</v>
      </c>
      <c r="B42" s="1089" t="s">
        <v>3307</v>
      </c>
      <c r="C42" s="1089" t="s">
        <v>6770</v>
      </c>
      <c r="D42" s="1088">
        <v>20</v>
      </c>
      <c r="E42" s="1088" t="s">
        <v>4925</v>
      </c>
      <c r="F42" s="1088"/>
      <c r="G42" s="1332" t="s">
        <v>614</v>
      </c>
      <c r="H42" s="1346">
        <v>23.279999999999998</v>
      </c>
    </row>
    <row r="43" spans="1:8" ht="12" customHeight="1">
      <c r="A43" s="1088" t="s">
        <v>5970</v>
      </c>
      <c r="B43" s="1089" t="s">
        <v>5971</v>
      </c>
      <c r="C43" s="1089" t="s">
        <v>2530</v>
      </c>
      <c r="D43" s="1088">
        <v>10</v>
      </c>
      <c r="E43" s="1088" t="s">
        <v>6735</v>
      </c>
      <c r="F43" s="1088"/>
      <c r="G43" s="1332" t="s">
        <v>614</v>
      </c>
      <c r="H43" s="1346">
        <v>28.75</v>
      </c>
    </row>
    <row r="44" spans="1:8" ht="12" customHeight="1">
      <c r="A44" s="1088" t="s">
        <v>5964</v>
      </c>
      <c r="B44" s="1089" t="s">
        <v>5965</v>
      </c>
      <c r="C44" s="1089" t="s">
        <v>883</v>
      </c>
      <c r="D44" s="1088">
        <v>40</v>
      </c>
      <c r="E44" s="1088" t="s">
        <v>6735</v>
      </c>
      <c r="F44" s="1088"/>
      <c r="G44" s="1332" t="s">
        <v>614</v>
      </c>
      <c r="H44" s="1346">
        <v>0.09</v>
      </c>
    </row>
    <row r="45" spans="1:8" ht="12" customHeight="1">
      <c r="A45" s="1088" t="s">
        <v>5966</v>
      </c>
      <c r="B45" s="1089" t="s">
        <v>5967</v>
      </c>
      <c r="C45" s="1089" t="s">
        <v>4459</v>
      </c>
      <c r="D45" s="1088">
        <v>40</v>
      </c>
      <c r="E45" s="1088" t="s">
        <v>6735</v>
      </c>
      <c r="F45" s="1088"/>
      <c r="G45" s="1332" t="s">
        <v>614</v>
      </c>
      <c r="H45" s="1346">
        <v>0.09</v>
      </c>
    </row>
    <row r="46" spans="1:8" ht="12" customHeight="1">
      <c r="A46" s="1088" t="s">
        <v>5960</v>
      </c>
      <c r="B46" s="1089" t="s">
        <v>5961</v>
      </c>
      <c r="C46" s="1089" t="s">
        <v>883</v>
      </c>
      <c r="D46" s="1088">
        <v>40</v>
      </c>
      <c r="E46" s="1088" t="s">
        <v>6735</v>
      </c>
      <c r="F46" s="1088"/>
      <c r="G46" s="1332" t="s">
        <v>614</v>
      </c>
      <c r="H46" s="1346">
        <v>0.09</v>
      </c>
    </row>
    <row r="47" spans="1:8" ht="12" customHeight="1">
      <c r="A47" s="1088" t="s">
        <v>5956</v>
      </c>
      <c r="B47" s="1089" t="s">
        <v>5957</v>
      </c>
      <c r="C47" s="1089" t="s">
        <v>6283</v>
      </c>
      <c r="D47" s="1088">
        <v>60</v>
      </c>
      <c r="E47" s="1088" t="s">
        <v>6735</v>
      </c>
      <c r="F47" s="1088"/>
      <c r="G47" s="1332" t="s">
        <v>614</v>
      </c>
      <c r="H47" s="1346">
        <v>0.09</v>
      </c>
    </row>
    <row r="48" spans="1:8" ht="12" customHeight="1">
      <c r="A48" s="1088" t="s">
        <v>7366</v>
      </c>
      <c r="B48" s="1089" t="s">
        <v>7367</v>
      </c>
      <c r="C48" s="1090" t="s">
        <v>7373</v>
      </c>
      <c r="D48" s="1088"/>
      <c r="E48" s="1088" t="s">
        <v>7334</v>
      </c>
      <c r="F48" s="1088"/>
      <c r="G48" s="1332" t="s">
        <v>5553</v>
      </c>
      <c r="H48" s="1346">
        <v>17.700857000498257</v>
      </c>
    </row>
    <row r="49" spans="1:8" ht="12" customHeight="1">
      <c r="A49" s="1088" t="s">
        <v>9843</v>
      </c>
      <c r="B49" s="1089" t="s">
        <v>9844</v>
      </c>
      <c r="C49" s="1312"/>
      <c r="D49" s="1088"/>
      <c r="E49" s="1088" t="s">
        <v>4096</v>
      </c>
      <c r="F49" s="1088"/>
      <c r="G49" s="1332" t="s">
        <v>614</v>
      </c>
      <c r="H49" s="1346">
        <v>3.4239511062268027</v>
      </c>
    </row>
    <row r="50" spans="1:8" ht="12" customHeight="1">
      <c r="A50" s="1088" t="s">
        <v>488</v>
      </c>
      <c r="B50" s="1089" t="s">
        <v>489</v>
      </c>
      <c r="C50" s="1089" t="s">
        <v>2902</v>
      </c>
      <c r="D50" s="1088">
        <v>6</v>
      </c>
      <c r="E50" s="1088" t="s">
        <v>4926</v>
      </c>
      <c r="F50" s="1088" t="s">
        <v>3354</v>
      </c>
      <c r="G50" s="1332" t="s">
        <v>3495</v>
      </c>
      <c r="H50" s="1346">
        <v>70.060328253223915</v>
      </c>
    </row>
    <row r="51" spans="1:8" ht="12" customHeight="1">
      <c r="A51" s="1088" t="s">
        <v>490</v>
      </c>
      <c r="B51" s="1089" t="s">
        <v>491</v>
      </c>
      <c r="C51" s="1089" t="s">
        <v>481</v>
      </c>
      <c r="D51" s="1088">
        <v>6</v>
      </c>
      <c r="E51" s="1088" t="s">
        <v>4926</v>
      </c>
      <c r="F51" s="1088" t="s">
        <v>3354</v>
      </c>
      <c r="G51" s="1332" t="s">
        <v>3495</v>
      </c>
      <c r="H51" s="1346">
        <v>307.58184143222508</v>
      </c>
    </row>
    <row r="52" spans="1:8" ht="12" customHeight="1">
      <c r="A52" s="1088" t="s">
        <v>4592</v>
      </c>
      <c r="B52" s="1089" t="s">
        <v>5272</v>
      </c>
      <c r="C52" s="1089" t="s">
        <v>1068</v>
      </c>
      <c r="D52" s="1088">
        <v>4</v>
      </c>
      <c r="E52" s="1088" t="s">
        <v>4096</v>
      </c>
      <c r="F52" s="1088" t="s">
        <v>4096</v>
      </c>
      <c r="G52" s="1332" t="s">
        <v>2589</v>
      </c>
      <c r="H52" s="1346">
        <v>116.71000000000001</v>
      </c>
    </row>
    <row r="53" spans="1:8" ht="12" customHeight="1">
      <c r="A53" s="1088" t="s">
        <v>4596</v>
      </c>
      <c r="B53" s="1089" t="s">
        <v>5271</v>
      </c>
      <c r="C53" s="1089" t="s">
        <v>2032</v>
      </c>
      <c r="D53" s="1088">
        <v>4</v>
      </c>
      <c r="E53" s="1088" t="s">
        <v>4096</v>
      </c>
      <c r="F53" s="1088" t="s">
        <v>4096</v>
      </c>
      <c r="G53" s="1332" t="s">
        <v>2589</v>
      </c>
      <c r="H53" s="1346">
        <v>125.64999999999999</v>
      </c>
    </row>
    <row r="54" spans="1:8" ht="12" customHeight="1">
      <c r="A54" s="1088" t="s">
        <v>4599</v>
      </c>
      <c r="B54" s="1089" t="s">
        <v>5273</v>
      </c>
      <c r="C54" s="1089" t="s">
        <v>3201</v>
      </c>
      <c r="D54" s="1088">
        <v>4</v>
      </c>
      <c r="E54" s="1088" t="s">
        <v>4096</v>
      </c>
      <c r="F54" s="1088" t="s">
        <v>4096</v>
      </c>
      <c r="G54" s="1332" t="s">
        <v>2589</v>
      </c>
      <c r="H54" s="1346">
        <v>151.74</v>
      </c>
    </row>
    <row r="55" spans="1:8" ht="12" customHeight="1">
      <c r="A55" s="1088" t="s">
        <v>4969</v>
      </c>
      <c r="B55" s="1089" t="s">
        <v>2639</v>
      </c>
      <c r="C55" s="1089" t="s">
        <v>4026</v>
      </c>
      <c r="D55" s="1088">
        <v>4</v>
      </c>
      <c r="E55" s="1088" t="s">
        <v>4096</v>
      </c>
      <c r="F55" s="1088" t="s">
        <v>4096</v>
      </c>
      <c r="G55" s="1332" t="s">
        <v>2589</v>
      </c>
      <c r="H55" s="1346">
        <v>128.82236541598695</v>
      </c>
    </row>
    <row r="56" spans="1:8" ht="12" customHeight="1">
      <c r="A56" s="1088" t="s">
        <v>4964</v>
      </c>
      <c r="B56" s="1089" t="s">
        <v>5268</v>
      </c>
      <c r="C56" s="1089" t="s">
        <v>2902</v>
      </c>
      <c r="D56" s="1088">
        <v>12</v>
      </c>
      <c r="E56" s="1088" t="s">
        <v>4096</v>
      </c>
      <c r="F56" s="1088" t="s">
        <v>4096</v>
      </c>
      <c r="G56" s="1332" t="s">
        <v>2589</v>
      </c>
      <c r="H56" s="1346">
        <v>41.414728682170541</v>
      </c>
    </row>
    <row r="57" spans="1:8" ht="12" customHeight="1">
      <c r="A57" s="1088" t="s">
        <v>4966</v>
      </c>
      <c r="B57" s="1089" t="s">
        <v>2640</v>
      </c>
      <c r="C57" s="1089" t="s">
        <v>3410</v>
      </c>
      <c r="D57" s="1088">
        <v>6</v>
      </c>
      <c r="E57" s="1088" t="s">
        <v>4096</v>
      </c>
      <c r="F57" s="1088" t="s">
        <v>4096</v>
      </c>
      <c r="G57" s="1332" t="s">
        <v>2589</v>
      </c>
      <c r="H57" s="1346">
        <v>104.09176056338028</v>
      </c>
    </row>
    <row r="58" spans="1:8" ht="12" customHeight="1">
      <c r="A58" s="1088" t="s">
        <v>4967</v>
      </c>
      <c r="B58" s="1089" t="s">
        <v>2642</v>
      </c>
      <c r="C58" s="1089" t="s">
        <v>3410</v>
      </c>
      <c r="D58" s="1088">
        <v>4</v>
      </c>
      <c r="E58" s="1088" t="s">
        <v>4096</v>
      </c>
      <c r="F58" s="1088" t="s">
        <v>4096</v>
      </c>
      <c r="G58" s="1332" t="s">
        <v>2589</v>
      </c>
      <c r="H58" s="1346">
        <v>129.91044478527607</v>
      </c>
    </row>
    <row r="59" spans="1:8" ht="12" customHeight="1">
      <c r="A59" s="1088" t="s">
        <v>4968</v>
      </c>
      <c r="B59" s="1089" t="s">
        <v>2641</v>
      </c>
      <c r="C59" s="1089" t="s">
        <v>4026</v>
      </c>
      <c r="D59" s="1088">
        <v>6</v>
      </c>
      <c r="E59" s="1088" t="s">
        <v>4096</v>
      </c>
      <c r="F59" s="1088" t="s">
        <v>4096</v>
      </c>
      <c r="G59" s="1332" t="s">
        <v>2589</v>
      </c>
      <c r="H59" s="1346">
        <v>102.29135802469136</v>
      </c>
    </row>
    <row r="60" spans="1:8" ht="12" customHeight="1">
      <c r="A60" s="1088" t="s">
        <v>4597</v>
      </c>
      <c r="B60" s="1089" t="s">
        <v>753</v>
      </c>
      <c r="C60" s="1089" t="s">
        <v>3201</v>
      </c>
      <c r="D60" s="1088">
        <v>4</v>
      </c>
      <c r="E60" s="1088" t="s">
        <v>4096</v>
      </c>
      <c r="F60" s="1088" t="s">
        <v>4096</v>
      </c>
      <c r="G60" s="1332" t="s">
        <v>2589</v>
      </c>
      <c r="H60" s="1346">
        <v>124.84455128205128</v>
      </c>
    </row>
    <row r="61" spans="1:8" ht="12" customHeight="1">
      <c r="A61" s="1088" t="s">
        <v>5121</v>
      </c>
      <c r="B61" s="1089" t="s">
        <v>3165</v>
      </c>
      <c r="C61" s="1089" t="s">
        <v>5018</v>
      </c>
      <c r="D61" s="1088">
        <v>4</v>
      </c>
      <c r="E61" s="1088" t="s">
        <v>4096</v>
      </c>
      <c r="F61" s="1088" t="s">
        <v>4096</v>
      </c>
      <c r="G61" s="1332" t="s">
        <v>2589</v>
      </c>
      <c r="H61" s="1346">
        <v>149.61350364963505</v>
      </c>
    </row>
    <row r="62" spans="1:8" ht="12" customHeight="1">
      <c r="A62" s="1088" t="s">
        <v>5122</v>
      </c>
      <c r="B62" s="1089" t="s">
        <v>3166</v>
      </c>
      <c r="C62" s="1089" t="s">
        <v>1068</v>
      </c>
      <c r="D62" s="1088">
        <v>4</v>
      </c>
      <c r="E62" s="1088" t="s">
        <v>4096</v>
      </c>
      <c r="F62" s="1088" t="s">
        <v>4096</v>
      </c>
      <c r="G62" s="1332" t="s">
        <v>2589</v>
      </c>
      <c r="H62" s="1346">
        <v>151.83000000000001</v>
      </c>
    </row>
    <row r="63" spans="1:8" ht="12" customHeight="1">
      <c r="A63" s="1088" t="s">
        <v>1196</v>
      </c>
      <c r="B63" s="1089" t="s">
        <v>4147</v>
      </c>
      <c r="C63" s="1089" t="s">
        <v>1461</v>
      </c>
      <c r="D63" s="1088">
        <v>50</v>
      </c>
      <c r="E63" s="1088" t="s">
        <v>4926</v>
      </c>
      <c r="F63" s="1088" t="s">
        <v>3354</v>
      </c>
      <c r="G63" s="1332" t="s">
        <v>2589</v>
      </c>
      <c r="H63" s="1346">
        <v>11.21</v>
      </c>
    </row>
    <row r="64" spans="1:8" ht="12" customHeight="1">
      <c r="A64" s="1088" t="s">
        <v>3001</v>
      </c>
      <c r="B64" s="1089" t="s">
        <v>703</v>
      </c>
      <c r="C64" s="1089" t="s">
        <v>704</v>
      </c>
      <c r="D64" s="1088">
        <v>4000</v>
      </c>
      <c r="E64" s="1088" t="s">
        <v>4926</v>
      </c>
      <c r="F64" s="1088" t="s">
        <v>3354</v>
      </c>
      <c r="G64" s="1332" t="s">
        <v>614</v>
      </c>
      <c r="H64" s="1346">
        <v>1.18</v>
      </c>
    </row>
    <row r="65" spans="1:8" ht="12" customHeight="1">
      <c r="A65" s="1088" t="s">
        <v>6610</v>
      </c>
      <c r="B65" s="1089" t="s">
        <v>6232</v>
      </c>
      <c r="C65" s="1089" t="s">
        <v>5073</v>
      </c>
      <c r="D65" s="1088">
        <v>8</v>
      </c>
      <c r="E65" s="1088" t="s">
        <v>6735</v>
      </c>
      <c r="F65" s="1088"/>
      <c r="G65" s="1332" t="s">
        <v>5553</v>
      </c>
      <c r="H65" s="1346">
        <v>45.331599289204796</v>
      </c>
    </row>
    <row r="66" spans="1:8" ht="12" customHeight="1">
      <c r="A66" s="1088" t="s">
        <v>6611</v>
      </c>
      <c r="B66" s="1089" t="s">
        <v>6230</v>
      </c>
      <c r="C66" s="1089" t="s">
        <v>5075</v>
      </c>
      <c r="D66" s="1088">
        <v>10</v>
      </c>
      <c r="E66" s="1088" t="s">
        <v>6735</v>
      </c>
      <c r="F66" s="1088"/>
      <c r="G66" s="1332" t="s">
        <v>5553</v>
      </c>
      <c r="H66" s="1346">
        <v>45.139648351648347</v>
      </c>
    </row>
    <row r="67" spans="1:8" ht="12" customHeight="1">
      <c r="A67" s="1088" t="s">
        <v>6564</v>
      </c>
      <c r="B67" s="1089" t="s">
        <v>6289</v>
      </c>
      <c r="C67" s="1089" t="s">
        <v>6290</v>
      </c>
      <c r="D67" s="1088">
        <v>8</v>
      </c>
      <c r="E67" s="1088" t="s">
        <v>6735</v>
      </c>
      <c r="F67" s="1088"/>
      <c r="G67" s="1332" t="s">
        <v>5553</v>
      </c>
      <c r="H67" s="1346">
        <v>137.78</v>
      </c>
    </row>
    <row r="68" spans="1:8" ht="12" customHeight="1">
      <c r="A68" s="1088" t="s">
        <v>6566</v>
      </c>
      <c r="B68" s="1089" t="s">
        <v>6291</v>
      </c>
      <c r="C68" s="1089" t="s">
        <v>6292</v>
      </c>
      <c r="D68" s="1088">
        <v>8</v>
      </c>
      <c r="E68" s="1088" t="s">
        <v>6735</v>
      </c>
      <c r="F68" s="1088"/>
      <c r="G68" s="1332" t="s">
        <v>5553</v>
      </c>
      <c r="H68" s="1346">
        <v>161.30000000000001</v>
      </c>
    </row>
    <row r="69" spans="1:8" ht="12" customHeight="1">
      <c r="A69" s="1088" t="s">
        <v>6584</v>
      </c>
      <c r="B69" s="1089" t="s">
        <v>6246</v>
      </c>
      <c r="C69" s="1089" t="s">
        <v>4026</v>
      </c>
      <c r="D69" s="1088">
        <v>8</v>
      </c>
      <c r="E69" s="1088" t="s">
        <v>6735</v>
      </c>
      <c r="F69" s="1088"/>
      <c r="G69" s="1332" t="s">
        <v>5553</v>
      </c>
      <c r="H69" s="1346">
        <v>128.13616071428572</v>
      </c>
    </row>
    <row r="70" spans="1:8" ht="12" customHeight="1">
      <c r="A70" s="1088" t="s">
        <v>6592</v>
      </c>
      <c r="B70" s="1089" t="s">
        <v>6305</v>
      </c>
      <c r="C70" s="1089" t="s">
        <v>6306</v>
      </c>
      <c r="D70" s="1088">
        <v>7</v>
      </c>
      <c r="E70" s="1088" t="s">
        <v>6735</v>
      </c>
      <c r="F70" s="1088"/>
      <c r="G70" s="1332" t="s">
        <v>5553</v>
      </c>
      <c r="H70" s="1346">
        <v>179.60064308681672</v>
      </c>
    </row>
    <row r="71" spans="1:8" ht="12" customHeight="1">
      <c r="A71" s="1088" t="s">
        <v>6623</v>
      </c>
      <c r="B71" s="1089" t="s">
        <v>6269</v>
      </c>
      <c r="C71" s="1089" t="s">
        <v>5018</v>
      </c>
      <c r="D71" s="1088">
        <v>4</v>
      </c>
      <c r="E71" s="1088" t="s">
        <v>6735</v>
      </c>
      <c r="F71" s="1088"/>
      <c r="G71" s="1332" t="s">
        <v>5553</v>
      </c>
      <c r="H71" s="1346">
        <v>197.13907956318252</v>
      </c>
    </row>
    <row r="72" spans="1:8" ht="12" customHeight="1">
      <c r="A72" s="1088" t="s">
        <v>6627</v>
      </c>
      <c r="B72" s="1089" t="s">
        <v>6234</v>
      </c>
      <c r="C72" s="1089" t="s">
        <v>6235</v>
      </c>
      <c r="D72" s="1088">
        <v>4</v>
      </c>
      <c r="E72" s="1088" t="s">
        <v>6735</v>
      </c>
      <c r="F72" s="1088"/>
      <c r="G72" s="1332" t="s">
        <v>5553</v>
      </c>
      <c r="H72" s="1346">
        <v>128.83000864304236</v>
      </c>
    </row>
    <row r="73" spans="1:8" ht="12" customHeight="1">
      <c r="A73" s="1088" t="s">
        <v>5126</v>
      </c>
      <c r="B73" s="1089" t="s">
        <v>3308</v>
      </c>
      <c r="C73" s="1089" t="s">
        <v>6698</v>
      </c>
      <c r="D73" s="1088">
        <v>20</v>
      </c>
      <c r="E73" s="1088" t="s">
        <v>4925</v>
      </c>
      <c r="F73" s="1088"/>
      <c r="G73" s="1332" t="s">
        <v>614</v>
      </c>
      <c r="H73" s="1346">
        <v>23.28</v>
      </c>
    </row>
    <row r="74" spans="1:8" ht="12" customHeight="1">
      <c r="A74" s="1088" t="s">
        <v>5972</v>
      </c>
      <c r="B74" s="1089" t="s">
        <v>5973</v>
      </c>
      <c r="C74" s="1089" t="s">
        <v>2532</v>
      </c>
      <c r="D74" s="1088">
        <v>10</v>
      </c>
      <c r="E74" s="1088" t="s">
        <v>6735</v>
      </c>
      <c r="F74" s="1088"/>
      <c r="G74" s="1332" t="s">
        <v>614</v>
      </c>
      <c r="H74" s="1346">
        <v>28.75</v>
      </c>
    </row>
    <row r="75" spans="1:8" ht="12" customHeight="1">
      <c r="A75" s="1088" t="s">
        <v>5733</v>
      </c>
      <c r="B75" s="1089" t="s">
        <v>6197</v>
      </c>
      <c r="C75" s="1089" t="s">
        <v>5563</v>
      </c>
      <c r="D75" s="1088">
        <v>200</v>
      </c>
      <c r="E75" s="1088" t="s">
        <v>6735</v>
      </c>
      <c r="F75" s="1088"/>
      <c r="G75" s="1332" t="s">
        <v>614</v>
      </c>
      <c r="H75" s="1346">
        <v>5.99</v>
      </c>
    </row>
    <row r="76" spans="1:8" ht="12" customHeight="1">
      <c r="A76" s="1088" t="s">
        <v>7164</v>
      </c>
      <c r="B76" s="1089" t="s">
        <v>7165</v>
      </c>
      <c r="C76" s="1090" t="s">
        <v>7187</v>
      </c>
      <c r="D76" s="1088"/>
      <c r="E76" s="1088" t="s">
        <v>7186</v>
      </c>
      <c r="F76" s="1088"/>
      <c r="G76" s="1332" t="s">
        <v>2589</v>
      </c>
      <c r="H76" s="1346">
        <v>155.09791798107256</v>
      </c>
    </row>
    <row r="77" spans="1:8" ht="12" customHeight="1">
      <c r="A77" s="1088" t="s">
        <v>7312</v>
      </c>
      <c r="B77" s="1089" t="s">
        <v>7313</v>
      </c>
      <c r="C77" s="1090" t="s">
        <v>7336</v>
      </c>
      <c r="D77" s="1088"/>
      <c r="E77" s="1088" t="s">
        <v>7335</v>
      </c>
      <c r="F77" s="1088"/>
      <c r="G77" s="1332" t="s">
        <v>5553</v>
      </c>
      <c r="H77" s="1346">
        <v>122.55112871287128</v>
      </c>
    </row>
    <row r="78" spans="1:8" ht="12" customHeight="1">
      <c r="A78" s="1088" t="s">
        <v>7316</v>
      </c>
      <c r="B78" s="1089" t="s">
        <v>7317</v>
      </c>
      <c r="C78" s="1090" t="s">
        <v>7337</v>
      </c>
      <c r="D78" s="1088"/>
      <c r="E78" s="1088" t="s">
        <v>7335</v>
      </c>
      <c r="F78" s="1088"/>
      <c r="G78" s="1332" t="s">
        <v>5553</v>
      </c>
      <c r="H78" s="1346">
        <v>119.46415019762846</v>
      </c>
    </row>
    <row r="79" spans="1:8" ht="12" customHeight="1">
      <c r="A79" s="1088" t="s">
        <v>7318</v>
      </c>
      <c r="B79" s="1089" t="s">
        <v>7319</v>
      </c>
      <c r="C79" s="1090" t="s">
        <v>7338</v>
      </c>
      <c r="D79" s="1088"/>
      <c r="E79" s="1088" t="s">
        <v>7335</v>
      </c>
      <c r="F79" s="1088"/>
      <c r="G79" s="1332" t="s">
        <v>5553</v>
      </c>
      <c r="H79" s="1346">
        <v>14.758996655518395</v>
      </c>
    </row>
    <row r="80" spans="1:8" ht="12" customHeight="1">
      <c r="A80" s="1088" t="s">
        <v>7440</v>
      </c>
      <c r="B80" s="1089" t="s">
        <v>7441</v>
      </c>
      <c r="C80" s="1090" t="s">
        <v>6227</v>
      </c>
      <c r="D80" s="1088"/>
      <c r="E80" s="1088" t="s">
        <v>7334</v>
      </c>
      <c r="F80" s="1088"/>
      <c r="G80" s="1332" t="s">
        <v>5553</v>
      </c>
      <c r="H80" s="1346">
        <v>66.277003257328985</v>
      </c>
    </row>
    <row r="81" spans="1:8" ht="12" customHeight="1">
      <c r="A81" s="1088" t="s">
        <v>7442</v>
      </c>
      <c r="B81" s="1089" t="s">
        <v>7443</v>
      </c>
      <c r="C81" s="1090" t="s">
        <v>7654</v>
      </c>
      <c r="D81" s="1088"/>
      <c r="E81" s="1088" t="s">
        <v>7334</v>
      </c>
      <c r="F81" s="1088"/>
      <c r="G81" s="1332" t="s">
        <v>5553</v>
      </c>
      <c r="H81" s="1346">
        <v>54.831353996737356</v>
      </c>
    </row>
    <row r="82" spans="1:8" ht="12" customHeight="1">
      <c r="A82" s="1088" t="s">
        <v>7777</v>
      </c>
      <c r="B82" s="1089" t="s">
        <v>7778</v>
      </c>
      <c r="C82" s="1090" t="s">
        <v>3201</v>
      </c>
      <c r="D82" s="1088"/>
      <c r="E82" s="1088" t="s">
        <v>7334</v>
      </c>
      <c r="F82" s="1088"/>
      <c r="G82" s="1332" t="s">
        <v>5553</v>
      </c>
      <c r="H82" s="1346">
        <v>569.04165540540532</v>
      </c>
    </row>
    <row r="83" spans="1:8" ht="12" customHeight="1">
      <c r="A83" s="1088" t="s">
        <v>7779</v>
      </c>
      <c r="B83" s="1089" t="s">
        <v>7780</v>
      </c>
      <c r="C83" s="1090" t="s">
        <v>2032</v>
      </c>
      <c r="D83" s="1088"/>
      <c r="E83" s="1088" t="s">
        <v>7334</v>
      </c>
      <c r="F83" s="1088"/>
      <c r="G83" s="1332" t="s">
        <v>5553</v>
      </c>
      <c r="H83" s="1346">
        <v>312.26413445378154</v>
      </c>
    </row>
    <row r="84" spans="1:8" ht="12" customHeight="1">
      <c r="A84" s="1088" t="s">
        <v>7930</v>
      </c>
      <c r="B84" s="1089" t="s">
        <v>7931</v>
      </c>
      <c r="C84" s="1090" t="s">
        <v>6229</v>
      </c>
      <c r="D84" s="1088"/>
      <c r="E84" s="1088" t="s">
        <v>7334</v>
      </c>
      <c r="F84" s="1088"/>
      <c r="G84" s="1332" t="s">
        <v>5553</v>
      </c>
      <c r="H84" s="1346">
        <v>182.75447129909367</v>
      </c>
    </row>
    <row r="85" spans="1:8" ht="12" customHeight="1">
      <c r="A85" s="1088" t="s">
        <v>7934</v>
      </c>
      <c r="B85" s="1089" t="s">
        <v>7935</v>
      </c>
      <c r="C85" s="1090" t="s">
        <v>6227</v>
      </c>
      <c r="D85" s="1088"/>
      <c r="E85" s="1088" t="s">
        <v>7334</v>
      </c>
      <c r="F85" s="1088"/>
      <c r="G85" s="1332" t="s">
        <v>5553</v>
      </c>
      <c r="H85" s="1346">
        <v>182.47727272727272</v>
      </c>
    </row>
    <row r="86" spans="1:8" ht="12" customHeight="1">
      <c r="A86" s="1088" t="s">
        <v>7932</v>
      </c>
      <c r="B86" s="1089" t="s">
        <v>7933</v>
      </c>
      <c r="C86" s="1090" t="s">
        <v>7655</v>
      </c>
      <c r="D86" s="1088"/>
      <c r="E86" s="1088" t="s">
        <v>7334</v>
      </c>
      <c r="F86" s="1088"/>
      <c r="G86" s="1332" t="s">
        <v>5553</v>
      </c>
      <c r="H86" s="1346">
        <v>227.95563748079877</v>
      </c>
    </row>
    <row r="87" spans="1:8" ht="12" customHeight="1">
      <c r="A87" s="1088" t="s">
        <v>8101</v>
      </c>
      <c r="B87" s="1089" t="s">
        <v>8419</v>
      </c>
      <c r="C87" s="1090" t="s">
        <v>8557</v>
      </c>
      <c r="D87" s="1088"/>
      <c r="E87" s="1088" t="s">
        <v>8078</v>
      </c>
      <c r="F87" s="1088"/>
      <c r="G87" s="1332" t="s">
        <v>614</v>
      </c>
      <c r="H87" s="1346">
        <v>186.15339285714285</v>
      </c>
    </row>
    <row r="88" spans="1:8" ht="12" customHeight="1">
      <c r="A88" s="1088" t="s">
        <v>9111</v>
      </c>
      <c r="B88" s="1089" t="s">
        <v>9118</v>
      </c>
      <c r="C88" s="1090"/>
      <c r="D88" s="1088"/>
      <c r="E88" s="1088" t="s">
        <v>7334</v>
      </c>
      <c r="F88" s="1088"/>
      <c r="G88" s="1332" t="s">
        <v>3495</v>
      </c>
      <c r="H88" s="1346">
        <v>3.13</v>
      </c>
    </row>
    <row r="89" spans="1:8" ht="12" customHeight="1">
      <c r="A89" s="1218" t="s">
        <v>9621</v>
      </c>
      <c r="B89" s="1219" t="s">
        <v>9622</v>
      </c>
      <c r="C89" s="1312" t="s">
        <v>9999</v>
      </c>
      <c r="D89" s="1218"/>
      <c r="E89" s="1218" t="s">
        <v>10376</v>
      </c>
      <c r="F89" s="1218" t="s">
        <v>10004</v>
      </c>
      <c r="G89" s="1332" t="s">
        <v>2589</v>
      </c>
      <c r="H89" s="1346">
        <v>84.025156431054469</v>
      </c>
    </row>
    <row r="90" spans="1:8" ht="12" customHeight="1">
      <c r="A90" s="1218" t="s">
        <v>9631</v>
      </c>
      <c r="B90" s="1219" t="s">
        <v>9632</v>
      </c>
      <c r="C90" s="1312" t="s">
        <v>9000</v>
      </c>
      <c r="D90" s="1218"/>
      <c r="E90" s="1218" t="s">
        <v>10376</v>
      </c>
      <c r="F90" s="1218" t="s">
        <v>10004</v>
      </c>
      <c r="G90" s="1332" t="s">
        <v>2589</v>
      </c>
      <c r="H90" s="1346">
        <v>83.874055896387191</v>
      </c>
    </row>
    <row r="91" spans="1:8" ht="12" customHeight="1">
      <c r="A91" s="1218" t="s">
        <v>9639</v>
      </c>
      <c r="B91" s="1219" t="s">
        <v>9640</v>
      </c>
      <c r="C91" s="1312" t="s">
        <v>9056</v>
      </c>
      <c r="D91" s="1218"/>
      <c r="E91" s="1218" t="s">
        <v>10376</v>
      </c>
      <c r="F91" s="1218" t="s">
        <v>10004</v>
      </c>
      <c r="G91" s="1332" t="s">
        <v>2589</v>
      </c>
      <c r="H91" s="1346">
        <v>54.625</v>
      </c>
    </row>
    <row r="92" spans="1:8" ht="12" customHeight="1">
      <c r="A92" s="1218" t="s">
        <v>9831</v>
      </c>
      <c r="B92" s="1219" t="s">
        <v>9832</v>
      </c>
      <c r="C92" s="1312" t="s">
        <v>2530</v>
      </c>
      <c r="D92" s="1218"/>
      <c r="E92" s="1218" t="s">
        <v>10376</v>
      </c>
      <c r="F92" s="1218" t="s">
        <v>10004</v>
      </c>
      <c r="G92" s="1332" t="s">
        <v>2589</v>
      </c>
      <c r="H92" s="1346">
        <v>23.943061461151913</v>
      </c>
    </row>
    <row r="93" spans="1:8" ht="12" customHeight="1">
      <c r="A93" s="1218" t="s">
        <v>9833</v>
      </c>
      <c r="B93" s="1219" t="s">
        <v>9834</v>
      </c>
      <c r="C93" s="1312" t="s">
        <v>2532</v>
      </c>
      <c r="D93" s="1218"/>
      <c r="E93" s="1218" t="s">
        <v>10376</v>
      </c>
      <c r="F93" s="1218" t="s">
        <v>10004</v>
      </c>
      <c r="G93" s="1332" t="s">
        <v>2589</v>
      </c>
      <c r="H93" s="1346">
        <v>23.941537267080744</v>
      </c>
    </row>
    <row r="94" spans="1:8" ht="12" customHeight="1">
      <c r="A94" s="1088" t="s">
        <v>9906</v>
      </c>
      <c r="B94" s="1089" t="s">
        <v>9907</v>
      </c>
      <c r="C94" s="1090" t="s">
        <v>9908</v>
      </c>
      <c r="D94" s="1088"/>
      <c r="E94" s="1088" t="s">
        <v>6735</v>
      </c>
      <c r="F94" s="1088"/>
      <c r="G94" s="1332" t="s">
        <v>614</v>
      </c>
      <c r="H94" s="1346">
        <v>352.82142857142856</v>
      </c>
    </row>
    <row r="95" spans="1:8" ht="12" customHeight="1">
      <c r="A95" s="1334" t="s">
        <v>10380</v>
      </c>
      <c r="B95" s="1335" t="s">
        <v>10395</v>
      </c>
      <c r="C95" s="1335" t="s">
        <v>8998</v>
      </c>
      <c r="D95" s="1334"/>
      <c r="E95" s="1334" t="s">
        <v>10376</v>
      </c>
      <c r="F95" s="1334" t="s">
        <v>10367</v>
      </c>
      <c r="G95" s="1332" t="s">
        <v>2589</v>
      </c>
      <c r="H95" s="1345">
        <v>72.245098039215691</v>
      </c>
    </row>
    <row r="96" spans="1:8" ht="12" customHeight="1">
      <c r="A96" s="1088" t="s">
        <v>10576</v>
      </c>
      <c r="B96" s="1089" t="s">
        <v>10577</v>
      </c>
      <c r="C96" s="1336" t="s">
        <v>1068</v>
      </c>
      <c r="D96" s="1088"/>
      <c r="E96" s="1088" t="s">
        <v>6735</v>
      </c>
      <c r="F96" s="1088" t="s">
        <v>10581</v>
      </c>
      <c r="G96" s="1332" t="s">
        <v>614</v>
      </c>
      <c r="H96" s="1345">
        <v>276.64194207836459</v>
      </c>
    </row>
    <row r="97" spans="1:8" ht="12" customHeight="1">
      <c r="A97" s="1088" t="s">
        <v>10578</v>
      </c>
      <c r="B97" s="1089" t="s">
        <v>10579</v>
      </c>
      <c r="C97" s="1336" t="s">
        <v>8557</v>
      </c>
      <c r="D97" s="1088"/>
      <c r="E97" s="1088" t="s">
        <v>6735</v>
      </c>
      <c r="F97" s="1088" t="s">
        <v>10581</v>
      </c>
      <c r="G97" s="1332" t="s">
        <v>614</v>
      </c>
      <c r="H97" s="1345">
        <v>264.05986159169549</v>
      </c>
    </row>
    <row r="98" spans="1:8" ht="12" customHeight="1">
      <c r="A98" s="1088" t="s">
        <v>4001</v>
      </c>
      <c r="B98" s="1089" t="s">
        <v>2184</v>
      </c>
      <c r="C98" s="1089" t="s">
        <v>2181</v>
      </c>
      <c r="D98" s="1088">
        <v>8</v>
      </c>
      <c r="E98" s="1088" t="s">
        <v>4926</v>
      </c>
      <c r="F98" s="1088" t="s">
        <v>3354</v>
      </c>
      <c r="G98" s="1332" t="s">
        <v>614</v>
      </c>
      <c r="H98" s="1346">
        <v>64.65864197530864</v>
      </c>
    </row>
    <row r="99" spans="1:8" ht="12" customHeight="1">
      <c r="A99" s="1088" t="s">
        <v>4003</v>
      </c>
      <c r="B99" s="1089" t="s">
        <v>2180</v>
      </c>
      <c r="C99" s="1089" t="s">
        <v>2181</v>
      </c>
      <c r="D99" s="1088">
        <v>8</v>
      </c>
      <c r="E99" s="1088" t="s">
        <v>4926</v>
      </c>
      <c r="F99" s="1088" t="s">
        <v>3354</v>
      </c>
      <c r="G99" s="1332" t="s">
        <v>614</v>
      </c>
      <c r="H99" s="1346">
        <v>55.204880952380954</v>
      </c>
    </row>
    <row r="100" spans="1:8" ht="12" customHeight="1">
      <c r="A100" s="1088" t="s">
        <v>7446</v>
      </c>
      <c r="B100" s="1089" t="s">
        <v>7447</v>
      </c>
      <c r="C100" s="1090" t="s">
        <v>7655</v>
      </c>
      <c r="D100" s="1088"/>
      <c r="E100" s="1088" t="s">
        <v>7334</v>
      </c>
      <c r="F100" s="1088"/>
      <c r="G100" s="1332" t="s">
        <v>5553</v>
      </c>
      <c r="H100" s="1346">
        <v>183.46291089108908</v>
      </c>
    </row>
    <row r="101" spans="1:8" ht="12" customHeight="1">
      <c r="A101" s="1088" t="s">
        <v>8723</v>
      </c>
      <c r="B101" s="1089" t="s">
        <v>8724</v>
      </c>
      <c r="C101" s="1090" t="s">
        <v>6867</v>
      </c>
      <c r="D101" s="1088"/>
      <c r="E101" s="1088" t="s">
        <v>5510</v>
      </c>
      <c r="F101" s="1088"/>
      <c r="G101" s="1332" t="s">
        <v>2589</v>
      </c>
      <c r="H101" s="1346">
        <v>81.404454787234044</v>
      </c>
    </row>
    <row r="102" spans="1:8" ht="12" customHeight="1">
      <c r="A102" s="1088" t="s">
        <v>8725</v>
      </c>
      <c r="B102" s="1089" t="s">
        <v>8726</v>
      </c>
      <c r="C102" s="1090" t="s">
        <v>6867</v>
      </c>
      <c r="D102" s="1088"/>
      <c r="E102" s="1088" t="s">
        <v>5510</v>
      </c>
      <c r="F102" s="1088"/>
      <c r="G102" s="1332" t="s">
        <v>2589</v>
      </c>
      <c r="H102" s="1346">
        <v>81.30967032967034</v>
      </c>
    </row>
    <row r="103" spans="1:8" ht="12" customHeight="1">
      <c r="A103" s="1088" t="s">
        <v>861</v>
      </c>
      <c r="B103" s="1089" t="s">
        <v>55</v>
      </c>
      <c r="C103" s="1089" t="s">
        <v>2120</v>
      </c>
      <c r="D103" s="1088">
        <v>8</v>
      </c>
      <c r="E103" s="1088" t="s">
        <v>4925</v>
      </c>
      <c r="F103" s="1088" t="s">
        <v>4925</v>
      </c>
      <c r="G103" s="1332" t="s">
        <v>3494</v>
      </c>
      <c r="H103" s="1346">
        <v>0</v>
      </c>
    </row>
    <row r="104" spans="1:8" ht="12" customHeight="1">
      <c r="A104" s="1088" t="s">
        <v>6580</v>
      </c>
      <c r="B104" s="1089" t="s">
        <v>6251</v>
      </c>
      <c r="C104" s="1089" t="s">
        <v>3410</v>
      </c>
      <c r="D104" s="1088">
        <v>4</v>
      </c>
      <c r="E104" s="1088" t="s">
        <v>6735</v>
      </c>
      <c r="F104" s="1088"/>
      <c r="G104" s="1332" t="s">
        <v>5553</v>
      </c>
      <c r="H104" s="1346">
        <v>164.6931868131868</v>
      </c>
    </row>
    <row r="105" spans="1:8" ht="12" customHeight="1">
      <c r="A105" s="1088" t="s">
        <v>6625</v>
      </c>
      <c r="B105" s="1089" t="s">
        <v>6266</v>
      </c>
      <c r="C105" s="1089" t="s">
        <v>5018</v>
      </c>
      <c r="D105" s="1088">
        <v>4</v>
      </c>
      <c r="E105" s="1088" t="s">
        <v>6735</v>
      </c>
      <c r="F105" s="1088"/>
      <c r="G105" s="1332" t="s">
        <v>5553</v>
      </c>
      <c r="H105" s="1346">
        <v>166.78923076923078</v>
      </c>
    </row>
    <row r="106" spans="1:8" ht="12" customHeight="1">
      <c r="A106" s="1088" t="s">
        <v>6630</v>
      </c>
      <c r="B106" s="1089" t="s">
        <v>6265</v>
      </c>
      <c r="C106" s="1089" t="s">
        <v>3201</v>
      </c>
      <c r="D106" s="1088">
        <v>4</v>
      </c>
      <c r="E106" s="1088" t="s">
        <v>6735</v>
      </c>
      <c r="F106" s="1088"/>
      <c r="G106" s="1332" t="s">
        <v>5553</v>
      </c>
      <c r="H106" s="1346">
        <v>150.40192066805844</v>
      </c>
    </row>
    <row r="107" spans="1:8" ht="12" customHeight="1">
      <c r="A107" s="1088" t="s">
        <v>6761</v>
      </c>
      <c r="B107" s="1089" t="s">
        <v>6769</v>
      </c>
      <c r="C107" s="1089" t="s">
        <v>6237</v>
      </c>
      <c r="D107" s="1088">
        <v>4</v>
      </c>
      <c r="E107" s="1088" t="s">
        <v>6735</v>
      </c>
      <c r="F107" s="1088"/>
      <c r="G107" s="1332" t="s">
        <v>5553</v>
      </c>
      <c r="H107" s="1346">
        <v>134.01</v>
      </c>
    </row>
    <row r="108" spans="1:8" ht="12" customHeight="1">
      <c r="A108" s="1088" t="s">
        <v>7310</v>
      </c>
      <c r="B108" s="1089" t="s">
        <v>7311</v>
      </c>
      <c r="C108" s="1090" t="s">
        <v>7336</v>
      </c>
      <c r="D108" s="1088"/>
      <c r="E108" s="1088" t="s">
        <v>7335</v>
      </c>
      <c r="F108" s="1088"/>
      <c r="G108" s="1332" t="s">
        <v>5553</v>
      </c>
      <c r="H108" s="1346">
        <v>121.40298634812288</v>
      </c>
    </row>
    <row r="109" spans="1:8" ht="12" customHeight="1">
      <c r="A109" s="1088" t="s">
        <v>7456</v>
      </c>
      <c r="B109" s="1089" t="s">
        <v>7457</v>
      </c>
      <c r="C109" s="1090" t="s">
        <v>2032</v>
      </c>
      <c r="D109" s="1088"/>
      <c r="E109" s="1088" t="s">
        <v>7334</v>
      </c>
      <c r="F109" s="1088"/>
      <c r="G109" s="1332" t="s">
        <v>5553</v>
      </c>
      <c r="H109" s="1346">
        <v>117.35680939226519</v>
      </c>
    </row>
    <row r="110" spans="1:8" ht="12" customHeight="1">
      <c r="A110" s="1088" t="s">
        <v>7922</v>
      </c>
      <c r="B110" s="1089" t="s">
        <v>7923</v>
      </c>
      <c r="C110" s="1090" t="s">
        <v>6229</v>
      </c>
      <c r="D110" s="1088"/>
      <c r="E110" s="1088" t="s">
        <v>7334</v>
      </c>
      <c r="F110" s="1088"/>
      <c r="G110" s="1332" t="s">
        <v>614</v>
      </c>
      <c r="H110" s="1346">
        <v>68.951800000000006</v>
      </c>
    </row>
    <row r="111" spans="1:8" ht="12" customHeight="1">
      <c r="A111" s="1088" t="s">
        <v>7924</v>
      </c>
      <c r="B111" s="1089" t="s">
        <v>7925</v>
      </c>
      <c r="C111" s="1090" t="s">
        <v>7655</v>
      </c>
      <c r="D111" s="1088"/>
      <c r="E111" s="1088" t="s">
        <v>7334</v>
      </c>
      <c r="F111" s="1088"/>
      <c r="G111" s="1332" t="s">
        <v>5553</v>
      </c>
      <c r="H111" s="1346">
        <v>57.477550200803215</v>
      </c>
    </row>
    <row r="112" spans="1:8" ht="12" customHeight="1">
      <c r="A112" s="1088" t="s">
        <v>7926</v>
      </c>
      <c r="B112" s="1089" t="s">
        <v>7927</v>
      </c>
      <c r="C112" s="1090" t="s">
        <v>6227</v>
      </c>
      <c r="D112" s="1088"/>
      <c r="E112" s="1088" t="s">
        <v>7334</v>
      </c>
      <c r="F112" s="1088"/>
      <c r="G112" s="1332" t="s">
        <v>5553</v>
      </c>
      <c r="H112" s="1346">
        <v>157.77731707317074</v>
      </c>
    </row>
    <row r="113" spans="1:8" ht="12" customHeight="1">
      <c r="A113" s="1088" t="s">
        <v>7928</v>
      </c>
      <c r="B113" s="1089" t="s">
        <v>7929</v>
      </c>
      <c r="C113" s="1090" t="s">
        <v>7654</v>
      </c>
      <c r="D113" s="1088"/>
      <c r="E113" s="1088" t="s">
        <v>7334</v>
      </c>
      <c r="F113" s="1088"/>
      <c r="G113" s="1332" t="s">
        <v>5553</v>
      </c>
      <c r="H113" s="1346">
        <v>184.95657142857141</v>
      </c>
    </row>
    <row r="114" spans="1:8" ht="12" customHeight="1">
      <c r="A114" s="1088" t="s">
        <v>7936</v>
      </c>
      <c r="B114" s="1089" t="s">
        <v>7937</v>
      </c>
      <c r="C114" s="1090" t="s">
        <v>5018</v>
      </c>
      <c r="D114" s="1088"/>
      <c r="E114" s="1088" t="s">
        <v>7334</v>
      </c>
      <c r="F114" s="1088"/>
      <c r="G114" s="1332" t="s">
        <v>5553</v>
      </c>
      <c r="H114" s="1346">
        <v>124.04912183544306</v>
      </c>
    </row>
    <row r="115" spans="1:8" ht="12" customHeight="1">
      <c r="A115" s="1088" t="s">
        <v>9018</v>
      </c>
      <c r="B115" s="1089" t="s">
        <v>9068</v>
      </c>
      <c r="C115" s="1090" t="s">
        <v>6254</v>
      </c>
      <c r="D115" s="1088"/>
      <c r="E115" s="1088" t="s">
        <v>7334</v>
      </c>
      <c r="F115" s="1088"/>
      <c r="G115" s="1332" t="s">
        <v>2589</v>
      </c>
      <c r="H115" s="1346">
        <v>24.16</v>
      </c>
    </row>
    <row r="116" spans="1:8" ht="12" customHeight="1">
      <c r="A116" s="1088" t="s">
        <v>10662</v>
      </c>
      <c r="B116" s="1089" t="s">
        <v>10663</v>
      </c>
      <c r="C116" s="1089" t="s">
        <v>10692</v>
      </c>
      <c r="D116" s="1088"/>
      <c r="E116" s="1088" t="s">
        <v>7334</v>
      </c>
      <c r="F116" s="1088" t="s">
        <v>10672</v>
      </c>
      <c r="G116" s="1332" t="s">
        <v>5553</v>
      </c>
      <c r="H116" s="1345">
        <v>179.26036363636362</v>
      </c>
    </row>
    <row r="117" spans="1:8" ht="12" customHeight="1">
      <c r="A117" s="1088" t="s">
        <v>10788</v>
      </c>
      <c r="B117" s="1089" t="s">
        <v>10789</v>
      </c>
      <c r="C117" s="1089" t="s">
        <v>3201</v>
      </c>
      <c r="D117" s="1088"/>
      <c r="E117" s="1088" t="s">
        <v>7334</v>
      </c>
      <c r="F117" s="1088" t="s">
        <v>10691</v>
      </c>
      <c r="G117" s="1332" t="s">
        <v>5553</v>
      </c>
      <c r="H117" s="1345">
        <v>270.62390822784812</v>
      </c>
    </row>
    <row r="118" spans="1:8" ht="12" customHeight="1">
      <c r="A118" s="1144" t="s">
        <v>9884</v>
      </c>
      <c r="B118" s="1145" t="s">
        <v>10834</v>
      </c>
      <c r="C118" s="1145"/>
      <c r="D118" s="1144"/>
      <c r="E118" s="1144" t="s">
        <v>6735</v>
      </c>
      <c r="F118" s="1144"/>
      <c r="G118" s="1332" t="s">
        <v>614</v>
      </c>
      <c r="H118" s="1345">
        <v>5.25</v>
      </c>
    </row>
    <row r="119" spans="1:8" ht="12" customHeight="1">
      <c r="A119" s="1088" t="s">
        <v>5422</v>
      </c>
      <c r="B119" s="1089" t="s">
        <v>2044</v>
      </c>
      <c r="C119" s="1089" t="s">
        <v>2530</v>
      </c>
      <c r="D119" s="1088">
        <v>12</v>
      </c>
      <c r="E119" s="1088" t="s">
        <v>4096</v>
      </c>
      <c r="F119" s="1088" t="s">
        <v>4096</v>
      </c>
      <c r="G119" s="1332" t="s">
        <v>3495</v>
      </c>
      <c r="H119" s="1346">
        <v>32.89</v>
      </c>
    </row>
    <row r="120" spans="1:8" ht="12" customHeight="1">
      <c r="A120" s="1088" t="s">
        <v>1192</v>
      </c>
      <c r="B120" s="1089" t="s">
        <v>4143</v>
      </c>
      <c r="C120" s="1089" t="s">
        <v>1460</v>
      </c>
      <c r="D120" s="1088">
        <v>15</v>
      </c>
      <c r="E120" s="1088" t="s">
        <v>4926</v>
      </c>
      <c r="F120" s="1088" t="s">
        <v>3354</v>
      </c>
      <c r="G120" s="1332" t="s">
        <v>2589</v>
      </c>
      <c r="H120" s="1346">
        <v>30.040000000000003</v>
      </c>
    </row>
    <row r="121" spans="1:8" ht="12" customHeight="1">
      <c r="A121" s="1088" t="s">
        <v>1193</v>
      </c>
      <c r="B121" s="1089" t="s">
        <v>4144</v>
      </c>
      <c r="C121" s="1089" t="s">
        <v>1460</v>
      </c>
      <c r="D121" s="1088">
        <v>15</v>
      </c>
      <c r="E121" s="1088" t="s">
        <v>4926</v>
      </c>
      <c r="F121" s="1088" t="s">
        <v>3354</v>
      </c>
      <c r="G121" s="1332" t="s">
        <v>2589</v>
      </c>
      <c r="H121" s="1346">
        <v>30.04</v>
      </c>
    </row>
    <row r="122" spans="1:8" ht="12" customHeight="1">
      <c r="A122" s="1088" t="s">
        <v>4002</v>
      </c>
      <c r="B122" s="1089" t="s">
        <v>2185</v>
      </c>
      <c r="C122" s="1089" t="s">
        <v>2183</v>
      </c>
      <c r="D122" s="1088">
        <v>8</v>
      </c>
      <c r="E122" s="1088" t="s">
        <v>4926</v>
      </c>
      <c r="F122" s="1088" t="s">
        <v>3354</v>
      </c>
      <c r="G122" s="1332" t="s">
        <v>614</v>
      </c>
      <c r="H122" s="1346">
        <v>64.648271604938259</v>
      </c>
    </row>
    <row r="123" spans="1:8" ht="12" customHeight="1">
      <c r="A123" s="1088" t="s">
        <v>4788</v>
      </c>
      <c r="B123" s="1089" t="s">
        <v>4789</v>
      </c>
      <c r="C123" s="1089" t="s">
        <v>3183</v>
      </c>
      <c r="D123" s="1088">
        <v>50</v>
      </c>
      <c r="E123" s="1088" t="s">
        <v>4926</v>
      </c>
      <c r="F123" s="1088" t="s">
        <v>3354</v>
      </c>
      <c r="G123" s="1332" t="s">
        <v>614</v>
      </c>
      <c r="H123" s="1346">
        <v>62.87</v>
      </c>
    </row>
    <row r="124" spans="1:8" ht="12" customHeight="1">
      <c r="A124" s="1088" t="s">
        <v>2256</v>
      </c>
      <c r="B124" s="1089" t="s">
        <v>2796</v>
      </c>
      <c r="C124" s="1089" t="s">
        <v>5338</v>
      </c>
      <c r="D124" s="1088">
        <v>72</v>
      </c>
      <c r="E124" s="1088" t="s">
        <v>4926</v>
      </c>
      <c r="F124" s="1088" t="s">
        <v>3354</v>
      </c>
      <c r="G124" s="1332" t="s">
        <v>614</v>
      </c>
      <c r="H124" s="1346">
        <v>24.21</v>
      </c>
    </row>
    <row r="125" spans="1:8" ht="12" customHeight="1">
      <c r="A125" s="1088" t="s">
        <v>3188</v>
      </c>
      <c r="B125" s="1089" t="s">
        <v>4915</v>
      </c>
      <c r="C125" s="1089" t="s">
        <v>1464</v>
      </c>
      <c r="D125" s="1088">
        <v>60</v>
      </c>
      <c r="E125" s="1088" t="s">
        <v>4926</v>
      </c>
      <c r="F125" s="1088" t="s">
        <v>3354</v>
      </c>
      <c r="G125" s="1332" t="s">
        <v>614</v>
      </c>
      <c r="H125" s="1346">
        <v>29.71</v>
      </c>
    </row>
    <row r="126" spans="1:8" ht="12" customHeight="1">
      <c r="A126" s="1088" t="s">
        <v>4358</v>
      </c>
      <c r="B126" s="1089" t="s">
        <v>4920</v>
      </c>
      <c r="C126" s="1089" t="s">
        <v>1465</v>
      </c>
      <c r="D126" s="1088">
        <v>200</v>
      </c>
      <c r="E126" s="1088" t="s">
        <v>4926</v>
      </c>
      <c r="F126" s="1088" t="s">
        <v>3354</v>
      </c>
      <c r="G126" s="1332" t="s">
        <v>614</v>
      </c>
      <c r="H126" s="1346">
        <v>22.35</v>
      </c>
    </row>
    <row r="127" spans="1:8" ht="12" customHeight="1">
      <c r="A127" s="1088" t="s">
        <v>4526</v>
      </c>
      <c r="B127" s="1089" t="s">
        <v>1245</v>
      </c>
      <c r="C127" s="1089" t="s">
        <v>1466</v>
      </c>
      <c r="D127" s="1088">
        <v>200</v>
      </c>
      <c r="E127" s="1088" t="s">
        <v>4926</v>
      </c>
      <c r="F127" s="1088" t="s">
        <v>3354</v>
      </c>
      <c r="G127" s="1332" t="s">
        <v>614</v>
      </c>
      <c r="H127" s="1346">
        <v>8.1300000000000008</v>
      </c>
    </row>
    <row r="128" spans="1:8" ht="12" customHeight="1">
      <c r="A128" s="1088" t="s">
        <v>315</v>
      </c>
      <c r="B128" s="1089" t="s">
        <v>316</v>
      </c>
      <c r="C128" s="1089" t="s">
        <v>1467</v>
      </c>
      <c r="D128" s="1088">
        <v>80</v>
      </c>
      <c r="E128" s="1088" t="s">
        <v>4926</v>
      </c>
      <c r="F128" s="1088" t="s">
        <v>3354</v>
      </c>
      <c r="G128" s="1332" t="s">
        <v>614</v>
      </c>
      <c r="H128" s="1346">
        <v>10.15</v>
      </c>
    </row>
    <row r="129" spans="1:8" ht="12" customHeight="1">
      <c r="A129" s="1088" t="s">
        <v>4363</v>
      </c>
      <c r="B129" s="1089" t="s">
        <v>4910</v>
      </c>
      <c r="C129" s="1089" t="s">
        <v>310</v>
      </c>
      <c r="D129" s="1088">
        <v>50</v>
      </c>
      <c r="E129" s="1088" t="s">
        <v>4926</v>
      </c>
      <c r="F129" s="1088" t="s">
        <v>3354</v>
      </c>
      <c r="G129" s="1332" t="s">
        <v>614</v>
      </c>
      <c r="H129" s="1346">
        <v>25.66</v>
      </c>
    </row>
    <row r="130" spans="1:8" ht="12" customHeight="1">
      <c r="A130" s="1088" t="s">
        <v>4364</v>
      </c>
      <c r="B130" s="1089" t="s">
        <v>4911</v>
      </c>
      <c r="C130" s="1089" t="s">
        <v>310</v>
      </c>
      <c r="D130" s="1088">
        <v>50</v>
      </c>
      <c r="E130" s="1088" t="s">
        <v>4926</v>
      </c>
      <c r="F130" s="1088" t="s">
        <v>3354</v>
      </c>
      <c r="G130" s="1332" t="s">
        <v>614</v>
      </c>
      <c r="H130" s="1346">
        <v>25.67</v>
      </c>
    </row>
    <row r="131" spans="1:8" ht="12" customHeight="1">
      <c r="A131" s="1088" t="s">
        <v>5219</v>
      </c>
      <c r="B131" s="1089" t="s">
        <v>5220</v>
      </c>
      <c r="C131" s="1089" t="s">
        <v>2653</v>
      </c>
      <c r="D131" s="1088">
        <v>140</v>
      </c>
      <c r="E131" s="1088" t="s">
        <v>4926</v>
      </c>
      <c r="F131" s="1088" t="s">
        <v>3354</v>
      </c>
      <c r="G131" s="1332" t="s">
        <v>614</v>
      </c>
      <c r="H131" s="1346">
        <v>6.97</v>
      </c>
    </row>
    <row r="132" spans="1:8" ht="12" customHeight="1">
      <c r="A132" s="1088" t="s">
        <v>1692</v>
      </c>
      <c r="B132" s="1089" t="s">
        <v>1186</v>
      </c>
      <c r="C132" s="1089" t="s">
        <v>5338</v>
      </c>
      <c r="D132" s="1088">
        <v>500</v>
      </c>
      <c r="E132" s="1088" t="s">
        <v>4926</v>
      </c>
      <c r="F132" s="1088" t="s">
        <v>3354</v>
      </c>
      <c r="G132" s="1332" t="s">
        <v>614</v>
      </c>
      <c r="H132" s="1346">
        <v>3.03</v>
      </c>
    </row>
    <row r="133" spans="1:8" ht="12" customHeight="1">
      <c r="A133" s="1088" t="s">
        <v>1630</v>
      </c>
      <c r="B133" s="1089" t="s">
        <v>1631</v>
      </c>
      <c r="C133" s="1089" t="s">
        <v>4519</v>
      </c>
      <c r="D133" s="1088">
        <v>300</v>
      </c>
      <c r="E133" s="1088" t="s">
        <v>4926</v>
      </c>
      <c r="F133" s="1088" t="s">
        <v>3354</v>
      </c>
      <c r="G133" s="1332" t="s">
        <v>614</v>
      </c>
      <c r="H133" s="1346">
        <v>7.81</v>
      </c>
    </row>
    <row r="134" spans="1:8" ht="12" customHeight="1">
      <c r="A134" s="1088" t="s">
        <v>1634</v>
      </c>
      <c r="B134" s="1089" t="s">
        <v>1635</v>
      </c>
      <c r="C134" s="1089" t="s">
        <v>3357</v>
      </c>
      <c r="D134" s="1088">
        <v>1000</v>
      </c>
      <c r="E134" s="1088" t="s">
        <v>4926</v>
      </c>
      <c r="F134" s="1088" t="s">
        <v>3354</v>
      </c>
      <c r="G134" s="1332" t="s">
        <v>614</v>
      </c>
      <c r="H134" s="1346">
        <v>1.79</v>
      </c>
    </row>
    <row r="135" spans="1:8" ht="12" customHeight="1">
      <c r="A135" s="1088" t="s">
        <v>1626</v>
      </c>
      <c r="B135" s="1089" t="s">
        <v>1627</v>
      </c>
      <c r="C135" s="1089" t="s">
        <v>2141</v>
      </c>
      <c r="D135" s="1088">
        <v>300</v>
      </c>
      <c r="E135" s="1088" t="s">
        <v>4926</v>
      </c>
      <c r="F135" s="1088" t="s">
        <v>3354</v>
      </c>
      <c r="G135" s="1332" t="s">
        <v>614</v>
      </c>
      <c r="H135" s="1346">
        <v>2.71</v>
      </c>
    </row>
    <row r="136" spans="1:8" ht="12" customHeight="1">
      <c r="A136" s="1088" t="s">
        <v>1628</v>
      </c>
      <c r="B136" s="1089" t="s">
        <v>1629</v>
      </c>
      <c r="C136" s="1089" t="s">
        <v>2141</v>
      </c>
      <c r="D136" s="1088">
        <v>300</v>
      </c>
      <c r="E136" s="1088" t="s">
        <v>4926</v>
      </c>
      <c r="F136" s="1088" t="s">
        <v>3354</v>
      </c>
      <c r="G136" s="1332" t="s">
        <v>614</v>
      </c>
      <c r="H136" s="1346">
        <v>2.71</v>
      </c>
    </row>
    <row r="137" spans="1:8" ht="12" customHeight="1">
      <c r="A137" s="1088" t="s">
        <v>4430</v>
      </c>
      <c r="B137" s="1089" t="s">
        <v>1623</v>
      </c>
      <c r="C137" s="1089" t="s">
        <v>1673</v>
      </c>
      <c r="D137" s="1088">
        <v>100</v>
      </c>
      <c r="E137" s="1088" t="s">
        <v>4926</v>
      </c>
      <c r="F137" s="1088" t="s">
        <v>3354</v>
      </c>
      <c r="G137" s="1332" t="s">
        <v>614</v>
      </c>
      <c r="H137" s="1346">
        <v>17.88</v>
      </c>
    </row>
    <row r="138" spans="1:8" ht="12" customHeight="1">
      <c r="A138" s="1088" t="s">
        <v>4119</v>
      </c>
      <c r="B138" s="1089" t="s">
        <v>3073</v>
      </c>
      <c r="C138" s="1089" t="s">
        <v>2179</v>
      </c>
      <c r="D138" s="1088">
        <v>70</v>
      </c>
      <c r="E138" s="1088" t="s">
        <v>4926</v>
      </c>
      <c r="F138" s="1088" t="s">
        <v>3354</v>
      </c>
      <c r="G138" s="1332" t="s">
        <v>614</v>
      </c>
      <c r="H138" s="1346">
        <v>7.86</v>
      </c>
    </row>
    <row r="139" spans="1:8" ht="12" customHeight="1">
      <c r="A139" s="1088" t="s">
        <v>2527</v>
      </c>
      <c r="B139" s="1089" t="s">
        <v>3072</v>
      </c>
      <c r="C139" s="1089" t="s">
        <v>2179</v>
      </c>
      <c r="D139" s="1088">
        <v>70</v>
      </c>
      <c r="E139" s="1088" t="s">
        <v>4926</v>
      </c>
      <c r="F139" s="1088" t="s">
        <v>3354</v>
      </c>
      <c r="G139" s="1332" t="s">
        <v>614</v>
      </c>
      <c r="H139" s="1346">
        <v>7.86</v>
      </c>
    </row>
    <row r="140" spans="1:8" ht="12" customHeight="1">
      <c r="A140" s="1088" t="s">
        <v>3172</v>
      </c>
      <c r="B140" s="1089" t="s">
        <v>325</v>
      </c>
      <c r="C140" s="1089" t="s">
        <v>2178</v>
      </c>
      <c r="D140" s="1088">
        <v>1000</v>
      </c>
      <c r="E140" s="1088" t="s">
        <v>4926</v>
      </c>
      <c r="F140" s="1088" t="s">
        <v>3354</v>
      </c>
      <c r="G140" s="1332" t="s">
        <v>614</v>
      </c>
      <c r="H140" s="1346">
        <v>1.95</v>
      </c>
    </row>
    <row r="141" spans="1:8" ht="12" customHeight="1">
      <c r="A141" s="1088" t="s">
        <v>3178</v>
      </c>
      <c r="B141" s="1089" t="s">
        <v>5449</v>
      </c>
      <c r="C141" s="1089" t="s">
        <v>1048</v>
      </c>
      <c r="D141" s="1088">
        <v>100</v>
      </c>
      <c r="E141" s="1088" t="s">
        <v>4926</v>
      </c>
      <c r="F141" s="1088" t="s">
        <v>3354</v>
      </c>
      <c r="G141" s="1332" t="s">
        <v>614</v>
      </c>
      <c r="H141" s="1346">
        <v>1.73</v>
      </c>
    </row>
    <row r="142" spans="1:8" ht="12" customHeight="1">
      <c r="A142" s="1088" t="s">
        <v>4730</v>
      </c>
      <c r="B142" s="1089" t="s">
        <v>4921</v>
      </c>
      <c r="C142" s="1089" t="s">
        <v>3483</v>
      </c>
      <c r="D142" s="1088">
        <v>10</v>
      </c>
      <c r="E142" s="1088" t="s">
        <v>4926</v>
      </c>
      <c r="F142" s="1088" t="s">
        <v>3354</v>
      </c>
      <c r="G142" s="1332" t="s">
        <v>614</v>
      </c>
      <c r="H142" s="1346">
        <v>57.51</v>
      </c>
    </row>
    <row r="143" spans="1:8" ht="12" customHeight="1">
      <c r="A143" s="1088" t="s">
        <v>2763</v>
      </c>
      <c r="B143" s="1089" t="s">
        <v>4918</v>
      </c>
      <c r="C143" s="1089" t="s">
        <v>3486</v>
      </c>
      <c r="D143" s="1088">
        <v>200</v>
      </c>
      <c r="E143" s="1088" t="s">
        <v>4926</v>
      </c>
      <c r="F143" s="1088" t="s">
        <v>3354</v>
      </c>
      <c r="G143" s="1332" t="s">
        <v>614</v>
      </c>
      <c r="H143" s="1346">
        <v>5.28</v>
      </c>
    </row>
    <row r="144" spans="1:8" ht="12" customHeight="1">
      <c r="A144" s="1088" t="s">
        <v>4409</v>
      </c>
      <c r="B144" s="1089" t="s">
        <v>1782</v>
      </c>
      <c r="C144" s="1089" t="s">
        <v>2667</v>
      </c>
      <c r="D144" s="1088">
        <v>200</v>
      </c>
      <c r="E144" s="1088" t="s">
        <v>4925</v>
      </c>
      <c r="F144" s="1088"/>
      <c r="G144" s="1332" t="s">
        <v>614</v>
      </c>
      <c r="H144" s="1346">
        <v>29.61</v>
      </c>
    </row>
    <row r="145" spans="1:8" ht="12" customHeight="1">
      <c r="A145" s="1088" t="s">
        <v>4808</v>
      </c>
      <c r="B145" s="1089" t="s">
        <v>4809</v>
      </c>
      <c r="C145" s="1089" t="s">
        <v>4984</v>
      </c>
      <c r="D145" s="1088">
        <v>40</v>
      </c>
      <c r="E145" s="1088" t="s">
        <v>3354</v>
      </c>
      <c r="F145" s="1088"/>
      <c r="G145" s="1332" t="s">
        <v>614</v>
      </c>
      <c r="H145" s="1346">
        <v>21.78</v>
      </c>
    </row>
    <row r="146" spans="1:8" ht="12" customHeight="1">
      <c r="A146" s="1088" t="s">
        <v>4810</v>
      </c>
      <c r="B146" s="1089" t="s">
        <v>4811</v>
      </c>
      <c r="C146" s="1089" t="s">
        <v>4985</v>
      </c>
      <c r="D146" s="1088">
        <v>40</v>
      </c>
      <c r="E146" s="1088" t="s">
        <v>3354</v>
      </c>
      <c r="F146" s="1088"/>
      <c r="G146" s="1332" t="s">
        <v>614</v>
      </c>
      <c r="H146" s="1346">
        <v>21.78</v>
      </c>
    </row>
    <row r="147" spans="1:8" ht="12" customHeight="1">
      <c r="A147" s="1088" t="s">
        <v>5843</v>
      </c>
      <c r="B147" s="1089" t="s">
        <v>6203</v>
      </c>
      <c r="C147" s="1089" t="s">
        <v>1885</v>
      </c>
      <c r="D147" s="1088">
        <v>600</v>
      </c>
      <c r="E147" s="1088" t="s">
        <v>4926</v>
      </c>
      <c r="F147" s="1088"/>
      <c r="G147" s="1332" t="s">
        <v>614</v>
      </c>
      <c r="H147" s="1346">
        <v>0.66</v>
      </c>
    </row>
    <row r="148" spans="1:8" ht="12" customHeight="1">
      <c r="A148" s="1088" t="s">
        <v>5811</v>
      </c>
      <c r="B148" s="1089" t="s">
        <v>6204</v>
      </c>
      <c r="C148" s="1089" t="s">
        <v>1885</v>
      </c>
      <c r="D148" s="1088">
        <v>200</v>
      </c>
      <c r="E148" s="1088" t="s">
        <v>4926</v>
      </c>
      <c r="F148" s="1088"/>
      <c r="G148" s="1332" t="s">
        <v>614</v>
      </c>
      <c r="H148" s="1346">
        <v>0.99</v>
      </c>
    </row>
    <row r="149" spans="1:8" ht="12" customHeight="1">
      <c r="A149" s="1144" t="s">
        <v>6738</v>
      </c>
      <c r="B149" s="1145" t="s">
        <v>6739</v>
      </c>
      <c r="C149" s="1145" t="s">
        <v>6741</v>
      </c>
      <c r="D149" s="1144">
        <v>1</v>
      </c>
      <c r="E149" s="1144" t="s">
        <v>5514</v>
      </c>
      <c r="F149" s="1144"/>
      <c r="G149" s="1332" t="s">
        <v>5554</v>
      </c>
      <c r="H149" s="1346">
        <v>3.61</v>
      </c>
    </row>
    <row r="150" spans="1:8" ht="12" customHeight="1">
      <c r="A150" s="1088" t="s">
        <v>6751</v>
      </c>
      <c r="B150" s="1089" t="s">
        <v>6752</v>
      </c>
      <c r="C150" s="1089" t="s">
        <v>6753</v>
      </c>
      <c r="D150" s="1144">
        <v>1</v>
      </c>
      <c r="E150" s="1144" t="s">
        <v>5514</v>
      </c>
      <c r="F150" s="1088"/>
      <c r="G150" s="1332" t="s">
        <v>5554</v>
      </c>
      <c r="H150" s="1346">
        <v>6.59</v>
      </c>
    </row>
    <row r="151" spans="1:8" ht="12" customHeight="1">
      <c r="A151" s="1088" t="s">
        <v>3376</v>
      </c>
      <c r="B151" s="1089" t="s">
        <v>5190</v>
      </c>
      <c r="C151" s="1089" t="s">
        <v>6772</v>
      </c>
      <c r="D151" s="1088">
        <v>500</v>
      </c>
      <c r="E151" s="1088" t="s">
        <v>4925</v>
      </c>
      <c r="F151" s="1088"/>
      <c r="G151" s="1332" t="s">
        <v>614</v>
      </c>
      <c r="H151" s="1346">
        <v>0.13</v>
      </c>
    </row>
    <row r="152" spans="1:8" ht="12" customHeight="1">
      <c r="A152" s="1088" t="s">
        <v>5962</v>
      </c>
      <c r="B152" s="1089" t="s">
        <v>5963</v>
      </c>
      <c r="C152" s="1089" t="s">
        <v>4459</v>
      </c>
      <c r="D152" s="1088">
        <v>40</v>
      </c>
      <c r="E152" s="1088" t="s">
        <v>6735</v>
      </c>
      <c r="F152" s="1088"/>
      <c r="G152" s="1332" t="s">
        <v>614</v>
      </c>
      <c r="H152" s="1346">
        <v>0.09</v>
      </c>
    </row>
    <row r="153" spans="1:8" ht="12" customHeight="1">
      <c r="A153" s="1088" t="s">
        <v>5958</v>
      </c>
      <c r="B153" s="1089" t="s">
        <v>5959</v>
      </c>
      <c r="C153" s="1089" t="s">
        <v>6284</v>
      </c>
      <c r="D153" s="1088">
        <v>60</v>
      </c>
      <c r="E153" s="1088" t="s">
        <v>6735</v>
      </c>
      <c r="F153" s="1088"/>
      <c r="G153" s="1332" t="s">
        <v>614</v>
      </c>
      <c r="H153" s="1346">
        <v>0.09</v>
      </c>
    </row>
    <row r="154" spans="1:8" ht="12" customHeight="1">
      <c r="A154" s="1088" t="s">
        <v>3293</v>
      </c>
      <c r="B154" s="1089" t="s">
        <v>1033</v>
      </c>
      <c r="C154" s="1089" t="s">
        <v>1001</v>
      </c>
      <c r="D154" s="1088">
        <v>1000</v>
      </c>
      <c r="E154" s="1088" t="s">
        <v>4927</v>
      </c>
      <c r="F154" s="1088"/>
      <c r="G154" s="1332" t="s">
        <v>614</v>
      </c>
      <c r="H154" s="1346">
        <v>4.82</v>
      </c>
    </row>
    <row r="155" spans="1:8" ht="12" customHeight="1">
      <c r="A155" s="1088" t="s">
        <v>5711</v>
      </c>
      <c r="B155" s="1089" t="s">
        <v>6217</v>
      </c>
      <c r="C155" s="1089" t="s">
        <v>5898</v>
      </c>
      <c r="D155" s="1088">
        <v>60</v>
      </c>
      <c r="E155" s="1088" t="s">
        <v>6735</v>
      </c>
      <c r="F155" s="1088"/>
      <c r="G155" s="1332" t="s">
        <v>614</v>
      </c>
      <c r="H155" s="1346">
        <v>27.99</v>
      </c>
    </row>
    <row r="156" spans="1:8" ht="12" customHeight="1">
      <c r="A156" s="1088" t="s">
        <v>6865</v>
      </c>
      <c r="B156" s="1089" t="s">
        <v>5836</v>
      </c>
      <c r="C156" s="1089" t="s">
        <v>4519</v>
      </c>
      <c r="D156" s="1088">
        <v>150</v>
      </c>
      <c r="E156" s="1088" t="s">
        <v>6735</v>
      </c>
      <c r="F156" s="1088"/>
      <c r="G156" s="1332" t="s">
        <v>614</v>
      </c>
      <c r="H156" s="1346">
        <v>8.01</v>
      </c>
    </row>
    <row r="157" spans="1:8" ht="12" customHeight="1">
      <c r="A157" s="1088" t="s">
        <v>5703</v>
      </c>
      <c r="B157" s="1089" t="s">
        <v>5704</v>
      </c>
      <c r="C157" s="1089" t="s">
        <v>5896</v>
      </c>
      <c r="D157" s="1088">
        <v>130</v>
      </c>
      <c r="E157" s="1088" t="s">
        <v>6735</v>
      </c>
      <c r="F157" s="1088"/>
      <c r="G157" s="1332" t="s">
        <v>614</v>
      </c>
      <c r="H157" s="1346">
        <v>7</v>
      </c>
    </row>
    <row r="158" spans="1:8" ht="12" customHeight="1">
      <c r="A158" s="1088" t="s">
        <v>5946</v>
      </c>
      <c r="B158" s="1089" t="s">
        <v>5947</v>
      </c>
      <c r="C158" s="1089" t="s">
        <v>6501</v>
      </c>
      <c r="D158" s="1088">
        <v>40</v>
      </c>
      <c r="E158" s="1088" t="s">
        <v>6735</v>
      </c>
      <c r="F158" s="1088"/>
      <c r="G158" s="1332" t="s">
        <v>5553</v>
      </c>
      <c r="H158" s="1346">
        <v>13.280000000000001</v>
      </c>
    </row>
    <row r="159" spans="1:8" ht="12" customHeight="1">
      <c r="A159" s="1088" t="s">
        <v>6493</v>
      </c>
      <c r="B159" s="1089" t="s">
        <v>6494</v>
      </c>
      <c r="C159" s="1089" t="s">
        <v>5555</v>
      </c>
      <c r="D159" s="1088">
        <v>72</v>
      </c>
      <c r="E159" s="1088" t="s">
        <v>6735</v>
      </c>
      <c r="F159" s="1088"/>
      <c r="G159" s="1332" t="s">
        <v>614</v>
      </c>
      <c r="H159" s="1346">
        <v>21.42</v>
      </c>
    </row>
    <row r="160" spans="1:8" ht="12" customHeight="1">
      <c r="A160" s="1088" t="s">
        <v>6488</v>
      </c>
      <c r="B160" s="1089" t="s">
        <v>6489</v>
      </c>
      <c r="C160" s="1089" t="s">
        <v>5555</v>
      </c>
      <c r="D160" s="1088">
        <v>72</v>
      </c>
      <c r="E160" s="1088" t="s">
        <v>6735</v>
      </c>
      <c r="F160" s="1088"/>
      <c r="G160" s="1332" t="s">
        <v>614</v>
      </c>
      <c r="H160" s="1346">
        <v>22.37</v>
      </c>
    </row>
    <row r="161" spans="1:8" ht="12" customHeight="1">
      <c r="A161" s="1088" t="s">
        <v>6748</v>
      </c>
      <c r="B161" s="1089" t="s">
        <v>6749</v>
      </c>
      <c r="C161" s="1089" t="s">
        <v>6790</v>
      </c>
      <c r="D161" s="1088">
        <v>2000</v>
      </c>
      <c r="E161" s="1088" t="s">
        <v>6791</v>
      </c>
      <c r="F161" s="1088"/>
      <c r="G161" s="1332" t="s">
        <v>614</v>
      </c>
      <c r="H161" s="1346">
        <v>0.84</v>
      </c>
    </row>
    <row r="162" spans="1:8" ht="12" customHeight="1">
      <c r="A162" s="1088" t="s">
        <v>5789</v>
      </c>
      <c r="B162" s="1089" t="s">
        <v>5790</v>
      </c>
      <c r="C162" s="1089" t="s">
        <v>5543</v>
      </c>
      <c r="D162" s="1088"/>
      <c r="E162" s="1088" t="s">
        <v>6735</v>
      </c>
      <c r="F162" s="1088"/>
      <c r="G162" s="1332" t="s">
        <v>614</v>
      </c>
      <c r="H162" s="1346">
        <v>24.26</v>
      </c>
    </row>
    <row r="163" spans="1:8" ht="12" customHeight="1">
      <c r="A163" s="1088" t="s">
        <v>7320</v>
      </c>
      <c r="B163" s="1089" t="s">
        <v>7321</v>
      </c>
      <c r="C163" s="1090" t="s">
        <v>6729</v>
      </c>
      <c r="D163" s="1088"/>
      <c r="E163" s="1088" t="s">
        <v>7334</v>
      </c>
      <c r="F163" s="1088"/>
      <c r="G163" s="1332" t="s">
        <v>614</v>
      </c>
      <c r="H163" s="1346">
        <v>17.03</v>
      </c>
    </row>
    <row r="164" spans="1:8" ht="12" customHeight="1">
      <c r="A164" s="1088" t="s">
        <v>7865</v>
      </c>
      <c r="B164" s="1089" t="s">
        <v>7866</v>
      </c>
      <c r="C164" s="1090" t="s">
        <v>7942</v>
      </c>
      <c r="D164" s="1088"/>
      <c r="E164" s="1088" t="s">
        <v>7334</v>
      </c>
      <c r="F164" s="1088"/>
      <c r="G164" s="1332" t="s">
        <v>614</v>
      </c>
      <c r="H164" s="1346">
        <v>248.5158717948718</v>
      </c>
    </row>
    <row r="165" spans="1:8" ht="12" customHeight="1">
      <c r="A165" s="1088" t="s">
        <v>7869</v>
      </c>
      <c r="B165" s="1089" t="s">
        <v>7870</v>
      </c>
      <c r="C165" s="1090" t="s">
        <v>7943</v>
      </c>
      <c r="D165" s="1088"/>
      <c r="E165" s="1088" t="s">
        <v>7334</v>
      </c>
      <c r="F165" s="1088"/>
      <c r="G165" s="1332" t="s">
        <v>614</v>
      </c>
      <c r="H165" s="1346">
        <v>304.27974358974359</v>
      </c>
    </row>
    <row r="166" spans="1:8" ht="12" customHeight="1">
      <c r="A166" s="1088" t="s">
        <v>7846</v>
      </c>
      <c r="B166" s="1089" t="s">
        <v>7847</v>
      </c>
      <c r="C166" s="1090" t="s">
        <v>7944</v>
      </c>
      <c r="D166" s="1088"/>
      <c r="E166" s="1088" t="s">
        <v>7334</v>
      </c>
      <c r="F166" s="1088"/>
      <c r="G166" s="1332" t="s">
        <v>614</v>
      </c>
      <c r="H166" s="1346">
        <v>332.02678160919538</v>
      </c>
    </row>
    <row r="167" spans="1:8" ht="12" customHeight="1">
      <c r="A167" s="1088" t="s">
        <v>7761</v>
      </c>
      <c r="B167" s="1089" t="s">
        <v>7762</v>
      </c>
      <c r="C167" s="1090" t="s">
        <v>7945</v>
      </c>
      <c r="D167" s="1088"/>
      <c r="E167" s="1088" t="s">
        <v>7334</v>
      </c>
      <c r="F167" s="1088"/>
      <c r="G167" s="1332" t="s">
        <v>614</v>
      </c>
      <c r="H167" s="1346">
        <v>305.57511111111108</v>
      </c>
    </row>
    <row r="168" spans="1:8" ht="12" customHeight="1">
      <c r="A168" s="1088" t="s">
        <v>7887</v>
      </c>
      <c r="B168" s="1089" t="s">
        <v>7888</v>
      </c>
      <c r="C168" s="1090" t="s">
        <v>7946</v>
      </c>
      <c r="D168" s="1088"/>
      <c r="E168" s="1088" t="s">
        <v>7334</v>
      </c>
      <c r="F168" s="1088"/>
      <c r="G168" s="1332" t="s">
        <v>614</v>
      </c>
      <c r="H168" s="1346">
        <v>360.81886363636363</v>
      </c>
    </row>
    <row r="169" spans="1:8" ht="12" customHeight="1">
      <c r="A169" s="1088" t="s">
        <v>7863</v>
      </c>
      <c r="B169" s="1089" t="s">
        <v>7864</v>
      </c>
      <c r="C169" s="1090" t="s">
        <v>7945</v>
      </c>
      <c r="D169" s="1088"/>
      <c r="E169" s="1088" t="s">
        <v>7334</v>
      </c>
      <c r="F169" s="1088"/>
      <c r="G169" s="1332" t="s">
        <v>614</v>
      </c>
      <c r="H169" s="1346">
        <v>254.80470000000003</v>
      </c>
    </row>
    <row r="170" spans="1:8" ht="12" customHeight="1">
      <c r="A170" s="1088" t="s">
        <v>7867</v>
      </c>
      <c r="B170" s="1089" t="s">
        <v>7868</v>
      </c>
      <c r="C170" s="1090" t="s">
        <v>7946</v>
      </c>
      <c r="D170" s="1088"/>
      <c r="E170" s="1088" t="s">
        <v>7334</v>
      </c>
      <c r="F170" s="1088"/>
      <c r="G170" s="1332" t="s">
        <v>614</v>
      </c>
      <c r="H170" s="1346">
        <v>311.30957178841311</v>
      </c>
    </row>
    <row r="171" spans="1:8" ht="12" customHeight="1">
      <c r="A171" s="1088" t="s">
        <v>7871</v>
      </c>
      <c r="B171" s="1089" t="s">
        <v>7872</v>
      </c>
      <c r="C171" s="1090" t="s">
        <v>7947</v>
      </c>
      <c r="D171" s="1088"/>
      <c r="E171" s="1088" t="s">
        <v>7334</v>
      </c>
      <c r="F171" s="1088"/>
      <c r="G171" s="1332" t="s">
        <v>614</v>
      </c>
      <c r="H171" s="1346">
        <v>332.05446043165466</v>
      </c>
    </row>
    <row r="172" spans="1:8" ht="12" customHeight="1">
      <c r="A172" s="1088" t="s">
        <v>7344</v>
      </c>
      <c r="B172" s="1089" t="s">
        <v>7371</v>
      </c>
      <c r="C172" s="1090" t="s">
        <v>7038</v>
      </c>
      <c r="D172" s="1088"/>
      <c r="E172" s="1088" t="s">
        <v>7334</v>
      </c>
      <c r="F172" s="1088"/>
      <c r="G172" s="1332" t="s">
        <v>614</v>
      </c>
      <c r="H172" s="1346">
        <v>9.5</v>
      </c>
    </row>
    <row r="173" spans="1:8" ht="12" customHeight="1">
      <c r="A173" s="1088" t="s">
        <v>4100</v>
      </c>
      <c r="B173" s="1089" t="s">
        <v>8743</v>
      </c>
      <c r="C173" s="1090" t="s">
        <v>1002</v>
      </c>
      <c r="D173" s="1088"/>
      <c r="E173" s="1088" t="s">
        <v>8677</v>
      </c>
      <c r="F173" s="1088"/>
      <c r="G173" s="1332" t="s">
        <v>614</v>
      </c>
      <c r="H173" s="1346">
        <v>18.07</v>
      </c>
    </row>
    <row r="174" spans="1:8" ht="12" customHeight="1">
      <c r="A174" s="1088" t="s">
        <v>8727</v>
      </c>
      <c r="B174" s="1089" t="s">
        <v>8728</v>
      </c>
      <c r="C174" s="1090" t="s">
        <v>6867</v>
      </c>
      <c r="D174" s="1088"/>
      <c r="E174" s="1088" t="s">
        <v>8742</v>
      </c>
      <c r="F174" s="1088"/>
      <c r="G174" s="1332" t="s">
        <v>2589</v>
      </c>
      <c r="H174" s="1346">
        <v>52.441910112359551</v>
      </c>
    </row>
    <row r="175" spans="1:8" ht="12" customHeight="1">
      <c r="A175" s="1088" t="s">
        <v>8729</v>
      </c>
      <c r="B175" s="1089" t="s">
        <v>8730</v>
      </c>
      <c r="C175" s="1090" t="s">
        <v>6867</v>
      </c>
      <c r="D175" s="1088"/>
      <c r="E175" s="1088" t="s">
        <v>5510</v>
      </c>
      <c r="F175" s="1088"/>
      <c r="G175" s="1332" t="s">
        <v>2589</v>
      </c>
      <c r="H175" s="1346">
        <v>52.495986111111115</v>
      </c>
    </row>
    <row r="176" spans="1:8" ht="12" customHeight="1">
      <c r="A176" s="1088" t="s">
        <v>8853</v>
      </c>
      <c r="B176" s="1089" t="s">
        <v>8857</v>
      </c>
      <c r="C176" s="1090" t="s">
        <v>4026</v>
      </c>
      <c r="D176" s="1088"/>
      <c r="E176" s="1088" t="s">
        <v>8858</v>
      </c>
      <c r="F176" s="1088"/>
      <c r="G176" s="1332" t="s">
        <v>5553</v>
      </c>
      <c r="H176" s="1346">
        <v>178.70606632844797</v>
      </c>
    </row>
    <row r="177" spans="1:8" ht="12" customHeight="1">
      <c r="A177" s="1088" t="s">
        <v>9250</v>
      </c>
      <c r="B177" s="1089" t="s">
        <v>9096</v>
      </c>
      <c r="C177" s="1090"/>
      <c r="D177" s="1088"/>
      <c r="E177" s="1088" t="s">
        <v>7334</v>
      </c>
      <c r="F177" s="1088"/>
      <c r="G177" s="1332" t="s">
        <v>614</v>
      </c>
      <c r="H177" s="1346">
        <v>9.41</v>
      </c>
    </row>
    <row r="178" spans="1:8" ht="12" customHeight="1">
      <c r="A178" s="1088" t="s">
        <v>7385</v>
      </c>
      <c r="B178" s="1089" t="s">
        <v>7405</v>
      </c>
      <c r="C178" s="1090" t="s">
        <v>883</v>
      </c>
      <c r="D178" s="1088"/>
      <c r="E178" s="1088" t="s">
        <v>7116</v>
      </c>
      <c r="F178" s="1088"/>
      <c r="G178" s="1332" t="s">
        <v>614</v>
      </c>
      <c r="H178" s="1346">
        <v>9.98</v>
      </c>
    </row>
    <row r="179" spans="1:8" ht="12" customHeight="1">
      <c r="A179" s="1218" t="s">
        <v>9841</v>
      </c>
      <c r="B179" s="1219" t="s">
        <v>9842</v>
      </c>
      <c r="C179" s="1312" t="s">
        <v>6106</v>
      </c>
      <c r="D179" s="1218"/>
      <c r="E179" s="1218" t="s">
        <v>10376</v>
      </c>
      <c r="F179" s="1218" t="s">
        <v>10004</v>
      </c>
      <c r="G179" s="1332" t="s">
        <v>614</v>
      </c>
      <c r="H179" s="1346">
        <v>2.2999999999999998</v>
      </c>
    </row>
    <row r="180" spans="1:8" ht="12" customHeight="1">
      <c r="A180" s="1088" t="s">
        <v>8825</v>
      </c>
      <c r="B180" s="1089" t="s">
        <v>8974</v>
      </c>
      <c r="C180" s="1090"/>
      <c r="D180" s="1088"/>
      <c r="E180" s="1088" t="s">
        <v>4096</v>
      </c>
      <c r="F180" s="1088"/>
      <c r="G180" s="1332" t="s">
        <v>614</v>
      </c>
      <c r="H180" s="1346">
        <v>9.39</v>
      </c>
    </row>
    <row r="181" spans="1:8" ht="12" customHeight="1">
      <c r="A181" s="1218" t="s">
        <v>8777</v>
      </c>
      <c r="B181" s="1219" t="s">
        <v>8961</v>
      </c>
      <c r="C181" s="1312" t="s">
        <v>9964</v>
      </c>
      <c r="D181" s="1218"/>
      <c r="E181" s="1088" t="s">
        <v>4096</v>
      </c>
      <c r="F181" s="1218"/>
      <c r="G181" s="1332" t="s">
        <v>614</v>
      </c>
      <c r="H181" s="1347">
        <v>1.93</v>
      </c>
    </row>
    <row r="182" spans="1:8" ht="12" customHeight="1">
      <c r="A182" s="1088" t="s">
        <v>9967</v>
      </c>
      <c r="B182" s="1089" t="s">
        <v>9968</v>
      </c>
      <c r="C182" s="1089" t="s">
        <v>5018</v>
      </c>
      <c r="D182" s="1088"/>
      <c r="E182" s="1088" t="s">
        <v>7116</v>
      </c>
      <c r="F182" s="1088" t="s">
        <v>9992</v>
      </c>
      <c r="G182" s="1332" t="s">
        <v>614</v>
      </c>
      <c r="H182" s="1346">
        <v>214.94425790754258</v>
      </c>
    </row>
    <row r="183" spans="1:8" ht="12" customHeight="1">
      <c r="A183" s="1088" t="s">
        <v>8789</v>
      </c>
      <c r="B183" s="1089" t="s">
        <v>8959</v>
      </c>
      <c r="C183" s="1089"/>
      <c r="D183" s="1088"/>
      <c r="E183" s="1088" t="s">
        <v>7116</v>
      </c>
      <c r="F183" s="1088"/>
      <c r="G183" s="1332" t="s">
        <v>614</v>
      </c>
      <c r="H183" s="1346">
        <v>0</v>
      </c>
    </row>
    <row r="184" spans="1:8" ht="12" customHeight="1">
      <c r="A184" s="1088" t="s">
        <v>9990</v>
      </c>
      <c r="B184" s="1089" t="s">
        <v>9991</v>
      </c>
      <c r="C184" s="1089" t="s">
        <v>2032</v>
      </c>
      <c r="D184" s="1088"/>
      <c r="E184" s="1088" t="s">
        <v>7116</v>
      </c>
      <c r="F184" s="1088" t="s">
        <v>9992</v>
      </c>
      <c r="G184" s="1332" t="s">
        <v>614</v>
      </c>
      <c r="H184" s="1346">
        <v>203.37</v>
      </c>
    </row>
    <row r="185" spans="1:8" ht="12" customHeight="1">
      <c r="A185" s="1088" t="s">
        <v>10147</v>
      </c>
      <c r="B185" s="1089" t="s">
        <v>10148</v>
      </c>
      <c r="C185" s="1223" t="s">
        <v>10181</v>
      </c>
      <c r="D185" s="1088"/>
      <c r="E185" s="1088" t="s">
        <v>10376</v>
      </c>
      <c r="F185" s="1088" t="s">
        <v>10020</v>
      </c>
      <c r="G185" s="1332" t="s">
        <v>2589</v>
      </c>
      <c r="H185" s="1346">
        <v>413.6431932773109</v>
      </c>
    </row>
    <row r="186" spans="1:8" ht="12" customHeight="1">
      <c r="A186" s="1088" t="s">
        <v>10129</v>
      </c>
      <c r="B186" s="1089" t="s">
        <v>10130</v>
      </c>
      <c r="C186" s="1223" t="s">
        <v>6229</v>
      </c>
      <c r="D186" s="1088"/>
      <c r="E186" s="1088" t="s">
        <v>10376</v>
      </c>
      <c r="F186" s="1088" t="s">
        <v>10020</v>
      </c>
      <c r="G186" s="1332" t="s">
        <v>2589</v>
      </c>
      <c r="H186" s="1346">
        <v>260.16032138442523</v>
      </c>
    </row>
    <row r="187" spans="1:8" ht="12" customHeight="1">
      <c r="A187" s="1088" t="s">
        <v>10149</v>
      </c>
      <c r="B187" s="1089" t="s">
        <v>10150</v>
      </c>
      <c r="C187" s="1183" t="s">
        <v>10185</v>
      </c>
      <c r="D187" s="1088"/>
      <c r="E187" s="1088" t="s">
        <v>4096</v>
      </c>
      <c r="F187" s="1088" t="s">
        <v>10186</v>
      </c>
      <c r="G187" s="1332" t="s">
        <v>2589</v>
      </c>
      <c r="H187" s="1346">
        <v>46.372952380952377</v>
      </c>
    </row>
    <row r="188" spans="1:8" ht="12" customHeight="1">
      <c r="A188" s="1088" t="s">
        <v>10151</v>
      </c>
      <c r="B188" s="1089" t="s">
        <v>10152</v>
      </c>
      <c r="C188" s="1183" t="s">
        <v>10187</v>
      </c>
      <c r="D188" s="1088"/>
      <c r="E188" s="1088" t="s">
        <v>4096</v>
      </c>
      <c r="F188" s="1088" t="s">
        <v>10186</v>
      </c>
      <c r="G188" s="1332" t="s">
        <v>2589</v>
      </c>
      <c r="H188" s="1346">
        <v>54.437647058823529</v>
      </c>
    </row>
    <row r="189" spans="1:8" ht="12" customHeight="1">
      <c r="A189" s="1088" t="s">
        <v>10447</v>
      </c>
      <c r="B189" s="1089" t="s">
        <v>10448</v>
      </c>
      <c r="C189" s="1089" t="s">
        <v>10450</v>
      </c>
      <c r="D189" s="1088"/>
      <c r="E189" s="1088" t="s">
        <v>10376</v>
      </c>
      <c r="F189" s="1088" t="s">
        <v>10020</v>
      </c>
      <c r="G189" s="1332" t="s">
        <v>614</v>
      </c>
      <c r="H189" s="1345">
        <v>276.36709401709402</v>
      </c>
    </row>
    <row r="190" spans="1:8" ht="12" customHeight="1">
      <c r="A190" s="1088" t="s">
        <v>1568</v>
      </c>
      <c r="B190" s="1089" t="s">
        <v>3518</v>
      </c>
      <c r="C190" s="1089" t="s">
        <v>678</v>
      </c>
      <c r="D190" s="1088">
        <v>6</v>
      </c>
      <c r="E190" s="1088" t="s">
        <v>4925</v>
      </c>
      <c r="F190" s="1088" t="s">
        <v>4925</v>
      </c>
      <c r="G190" s="1332" t="s">
        <v>3494</v>
      </c>
      <c r="H190" s="1346">
        <v>0</v>
      </c>
    </row>
    <row r="191" spans="1:8" ht="12" customHeight="1">
      <c r="A191" s="1088" t="s">
        <v>3402</v>
      </c>
      <c r="B191" s="1089" t="s">
        <v>3520</v>
      </c>
      <c r="C191" s="1089" t="s">
        <v>679</v>
      </c>
      <c r="D191" s="1088">
        <v>6</v>
      </c>
      <c r="E191" s="1088" t="s">
        <v>4925</v>
      </c>
      <c r="F191" s="1088" t="s">
        <v>4925</v>
      </c>
      <c r="G191" s="1332" t="s">
        <v>3494</v>
      </c>
      <c r="H191" s="1346">
        <v>0</v>
      </c>
    </row>
    <row r="192" spans="1:8" ht="12" customHeight="1">
      <c r="A192" s="1088" t="s">
        <v>3403</v>
      </c>
      <c r="B192" s="1089" t="s">
        <v>3522</v>
      </c>
      <c r="C192" s="1089" t="s">
        <v>678</v>
      </c>
      <c r="D192" s="1088">
        <v>6</v>
      </c>
      <c r="E192" s="1088" t="s">
        <v>4925</v>
      </c>
      <c r="F192" s="1088" t="s">
        <v>4925</v>
      </c>
      <c r="G192" s="1332" t="s">
        <v>3494</v>
      </c>
      <c r="H192" s="1346">
        <v>0</v>
      </c>
    </row>
    <row r="193" spans="1:8" ht="12" customHeight="1">
      <c r="A193" s="1088" t="s">
        <v>341</v>
      </c>
      <c r="B193" s="1089" t="s">
        <v>2788</v>
      </c>
      <c r="C193" s="1089" t="s">
        <v>679</v>
      </c>
      <c r="D193" s="1088">
        <v>6</v>
      </c>
      <c r="E193" s="1088" t="s">
        <v>4925</v>
      </c>
      <c r="F193" s="1088" t="s">
        <v>4925</v>
      </c>
      <c r="G193" s="1332" t="s">
        <v>3494</v>
      </c>
      <c r="H193" s="1346">
        <v>0</v>
      </c>
    </row>
    <row r="194" spans="1:8" ht="12" customHeight="1">
      <c r="A194" s="1088" t="s">
        <v>709</v>
      </c>
      <c r="B194" s="1089" t="s">
        <v>5074</v>
      </c>
      <c r="C194" s="1089" t="s">
        <v>4870</v>
      </c>
      <c r="D194" s="1088">
        <v>12</v>
      </c>
      <c r="E194" s="1088" t="s">
        <v>4925</v>
      </c>
      <c r="F194" s="1088" t="s">
        <v>4925</v>
      </c>
      <c r="G194" s="1332" t="s">
        <v>3494</v>
      </c>
      <c r="H194" s="1346">
        <v>0</v>
      </c>
    </row>
    <row r="195" spans="1:8" ht="12" customHeight="1">
      <c r="A195" s="1088" t="s">
        <v>711</v>
      </c>
      <c r="B195" s="1089" t="s">
        <v>507</v>
      </c>
      <c r="C195" s="1089" t="s">
        <v>4688</v>
      </c>
      <c r="D195" s="1088">
        <v>8</v>
      </c>
      <c r="E195" s="1088" t="s">
        <v>4925</v>
      </c>
      <c r="F195" s="1088" t="s">
        <v>4925</v>
      </c>
      <c r="G195" s="1332" t="s">
        <v>3494</v>
      </c>
      <c r="H195" s="1346">
        <v>0</v>
      </c>
    </row>
    <row r="196" spans="1:8" ht="12" customHeight="1">
      <c r="A196" s="1088" t="s">
        <v>713</v>
      </c>
      <c r="B196" s="1089" t="s">
        <v>1301</v>
      </c>
      <c r="C196" s="1089" t="s">
        <v>4870</v>
      </c>
      <c r="D196" s="1088">
        <v>8</v>
      </c>
      <c r="E196" s="1088" t="s">
        <v>4925</v>
      </c>
      <c r="F196" s="1088" t="s">
        <v>4925</v>
      </c>
      <c r="G196" s="1332" t="s">
        <v>3494</v>
      </c>
      <c r="H196" s="1346">
        <v>0</v>
      </c>
    </row>
    <row r="197" spans="1:8" ht="12" customHeight="1">
      <c r="A197" s="1088" t="s">
        <v>715</v>
      </c>
      <c r="B197" s="1089" t="s">
        <v>1302</v>
      </c>
      <c r="C197" s="1089" t="s">
        <v>4688</v>
      </c>
      <c r="D197" s="1088">
        <v>12</v>
      </c>
      <c r="E197" s="1088" t="s">
        <v>4925</v>
      </c>
      <c r="F197" s="1088" t="s">
        <v>4925</v>
      </c>
      <c r="G197" s="1332" t="s">
        <v>3494</v>
      </c>
      <c r="H197" s="1346">
        <v>0</v>
      </c>
    </row>
    <row r="198" spans="1:8" ht="12" customHeight="1">
      <c r="A198" s="1088" t="s">
        <v>221</v>
      </c>
      <c r="B198" s="1089" t="s">
        <v>222</v>
      </c>
      <c r="C198" s="1089" t="s">
        <v>4870</v>
      </c>
      <c r="D198" s="1088">
        <v>8</v>
      </c>
      <c r="E198" s="1088" t="s">
        <v>4926</v>
      </c>
      <c r="F198" s="1088" t="s">
        <v>5103</v>
      </c>
      <c r="G198" s="1332" t="s">
        <v>3495</v>
      </c>
      <c r="H198" s="1346">
        <v>0</v>
      </c>
    </row>
    <row r="199" spans="1:8" ht="12" customHeight="1">
      <c r="A199" s="1088" t="s">
        <v>223</v>
      </c>
      <c r="B199" s="1089" t="s">
        <v>1150</v>
      </c>
      <c r="C199" s="1089" t="s">
        <v>4688</v>
      </c>
      <c r="D199" s="1088">
        <v>16</v>
      </c>
      <c r="E199" s="1088" t="s">
        <v>4926</v>
      </c>
      <c r="F199" s="1088" t="s">
        <v>5103</v>
      </c>
      <c r="G199" s="1332" t="s">
        <v>3495</v>
      </c>
      <c r="H199" s="1346">
        <v>0</v>
      </c>
    </row>
    <row r="200" spans="1:8" ht="12" customHeight="1">
      <c r="A200" s="1088" t="s">
        <v>1151</v>
      </c>
      <c r="B200" s="1089" t="s">
        <v>1152</v>
      </c>
      <c r="C200" s="1089" t="s">
        <v>4870</v>
      </c>
      <c r="D200" s="1088">
        <v>16</v>
      </c>
      <c r="E200" s="1088" t="s">
        <v>4926</v>
      </c>
      <c r="F200" s="1088" t="s">
        <v>5103</v>
      </c>
      <c r="G200" s="1332" t="s">
        <v>3495</v>
      </c>
      <c r="H200" s="1346">
        <v>0</v>
      </c>
    </row>
    <row r="201" spans="1:8" ht="12" customHeight="1">
      <c r="A201" s="1088" t="s">
        <v>1153</v>
      </c>
      <c r="B201" s="1089" t="s">
        <v>1154</v>
      </c>
      <c r="C201" s="1089" t="s">
        <v>4688</v>
      </c>
      <c r="D201" s="1088">
        <v>8</v>
      </c>
      <c r="E201" s="1088" t="s">
        <v>4926</v>
      </c>
      <c r="F201" s="1088" t="s">
        <v>5103</v>
      </c>
      <c r="G201" s="1332" t="s">
        <v>3495</v>
      </c>
      <c r="H201" s="1346">
        <v>0</v>
      </c>
    </row>
    <row r="202" spans="1:8" ht="12" customHeight="1">
      <c r="A202" s="1088" t="s">
        <v>1967</v>
      </c>
      <c r="B202" s="1089" t="s">
        <v>3650</v>
      </c>
      <c r="C202" s="1089" t="s">
        <v>4689</v>
      </c>
      <c r="D202" s="1088">
        <v>6</v>
      </c>
      <c r="E202" s="1088" t="s">
        <v>4926</v>
      </c>
      <c r="F202" s="1088" t="s">
        <v>5103</v>
      </c>
      <c r="G202" s="1332" t="s">
        <v>3495</v>
      </c>
      <c r="H202" s="1346">
        <v>0</v>
      </c>
    </row>
    <row r="203" spans="1:8" ht="12" customHeight="1">
      <c r="A203" s="1088" t="s">
        <v>2499</v>
      </c>
      <c r="B203" s="1089" t="s">
        <v>2500</v>
      </c>
      <c r="C203" s="1089" t="s">
        <v>2530</v>
      </c>
      <c r="D203" s="1088">
        <v>6</v>
      </c>
      <c r="E203" s="1088" t="s">
        <v>4926</v>
      </c>
      <c r="F203" s="1088" t="s">
        <v>5103</v>
      </c>
      <c r="G203" s="1332" t="s">
        <v>3495</v>
      </c>
      <c r="H203" s="1346">
        <v>0</v>
      </c>
    </row>
    <row r="204" spans="1:8" ht="12" customHeight="1">
      <c r="A204" s="1088" t="s">
        <v>1969</v>
      </c>
      <c r="B204" s="1089" t="s">
        <v>2282</v>
      </c>
      <c r="C204" s="1089" t="s">
        <v>4690</v>
      </c>
      <c r="D204" s="1088">
        <v>6</v>
      </c>
      <c r="E204" s="1088" t="s">
        <v>4926</v>
      </c>
      <c r="F204" s="1088" t="s">
        <v>5103</v>
      </c>
      <c r="G204" s="1332" t="s">
        <v>3495</v>
      </c>
      <c r="H204" s="1346">
        <v>0</v>
      </c>
    </row>
    <row r="205" spans="1:8" ht="12" customHeight="1">
      <c r="A205" s="1088" t="s">
        <v>2501</v>
      </c>
      <c r="B205" s="1089" t="s">
        <v>1172</v>
      </c>
      <c r="C205" s="1089" t="s">
        <v>2532</v>
      </c>
      <c r="D205" s="1088">
        <v>6</v>
      </c>
      <c r="E205" s="1088" t="s">
        <v>4926</v>
      </c>
      <c r="F205" s="1088" t="s">
        <v>5103</v>
      </c>
      <c r="G205" s="1332" t="s">
        <v>3495</v>
      </c>
      <c r="H205" s="1346">
        <v>0</v>
      </c>
    </row>
    <row r="206" spans="1:8" ht="12" customHeight="1">
      <c r="A206" s="1088" t="s">
        <v>150</v>
      </c>
      <c r="B206" s="1089" t="s">
        <v>2597</v>
      </c>
      <c r="C206" s="1089" t="s">
        <v>4591</v>
      </c>
      <c r="D206" s="1088">
        <v>4</v>
      </c>
      <c r="E206" s="1088" t="s">
        <v>4925</v>
      </c>
      <c r="F206" s="1088" t="s">
        <v>4925</v>
      </c>
      <c r="G206" s="1332" t="s">
        <v>3494</v>
      </c>
      <c r="H206" s="1346">
        <v>0</v>
      </c>
    </row>
    <row r="207" spans="1:8" ht="12" customHeight="1">
      <c r="A207" s="1088" t="s">
        <v>4645</v>
      </c>
      <c r="B207" s="1089" t="s">
        <v>4764</v>
      </c>
      <c r="C207" s="1089" t="s">
        <v>1003</v>
      </c>
      <c r="D207" s="1088">
        <v>4</v>
      </c>
      <c r="E207" s="1088" t="s">
        <v>4925</v>
      </c>
      <c r="F207" s="1088" t="s">
        <v>4925</v>
      </c>
      <c r="G207" s="1332" t="s">
        <v>3494</v>
      </c>
      <c r="H207" s="1346">
        <v>0</v>
      </c>
    </row>
    <row r="208" spans="1:8" ht="12" customHeight="1">
      <c r="A208" s="1088" t="s">
        <v>1281</v>
      </c>
      <c r="B208" s="1089" t="s">
        <v>4950</v>
      </c>
      <c r="C208" s="1089" t="s">
        <v>1340</v>
      </c>
      <c r="D208" s="1088">
        <v>4</v>
      </c>
      <c r="E208" s="1088" t="s">
        <v>4925</v>
      </c>
      <c r="F208" s="1088" t="s">
        <v>4925</v>
      </c>
      <c r="G208" s="1332" t="s">
        <v>3494</v>
      </c>
      <c r="H208" s="1346">
        <v>0</v>
      </c>
    </row>
    <row r="209" spans="1:8" ht="12" customHeight="1">
      <c r="A209" s="1088" t="s">
        <v>1035</v>
      </c>
      <c r="B209" s="1089" t="s">
        <v>4217</v>
      </c>
      <c r="C209" s="1089" t="s">
        <v>1004</v>
      </c>
      <c r="D209" s="1088">
        <v>4</v>
      </c>
      <c r="E209" s="1088" t="s">
        <v>4925</v>
      </c>
      <c r="F209" s="1088" t="s">
        <v>4925</v>
      </c>
      <c r="G209" s="1332" t="s">
        <v>3494</v>
      </c>
      <c r="H209" s="1346">
        <v>0</v>
      </c>
    </row>
    <row r="210" spans="1:8" ht="12" customHeight="1">
      <c r="A210" s="1088" t="s">
        <v>1942</v>
      </c>
      <c r="B210" s="1089" t="s">
        <v>3523</v>
      </c>
      <c r="C210" s="1089" t="s">
        <v>278</v>
      </c>
      <c r="D210" s="1088">
        <v>4</v>
      </c>
      <c r="E210" s="1088" t="s">
        <v>4925</v>
      </c>
      <c r="F210" s="1088" t="s">
        <v>4925</v>
      </c>
      <c r="G210" s="1332" t="s">
        <v>3494</v>
      </c>
      <c r="H210" s="1346">
        <v>0</v>
      </c>
    </row>
    <row r="211" spans="1:8" ht="12" customHeight="1">
      <c r="A211" s="1088" t="s">
        <v>4853</v>
      </c>
      <c r="B211" s="1089" t="s">
        <v>1341</v>
      </c>
      <c r="C211" s="1089" t="s">
        <v>2027</v>
      </c>
      <c r="D211" s="1088">
        <v>8</v>
      </c>
      <c r="E211" s="1088" t="s">
        <v>4925</v>
      </c>
      <c r="F211" s="1088" t="s">
        <v>4925</v>
      </c>
      <c r="G211" s="1332" t="s">
        <v>3494</v>
      </c>
      <c r="H211" s="1346">
        <v>0</v>
      </c>
    </row>
    <row r="212" spans="1:8" ht="12" customHeight="1">
      <c r="A212" s="1088" t="s">
        <v>1155</v>
      </c>
      <c r="B212" s="1089" t="s">
        <v>1765</v>
      </c>
      <c r="C212" s="1089" t="s">
        <v>145</v>
      </c>
      <c r="D212" s="1088">
        <v>4</v>
      </c>
      <c r="E212" s="1088" t="s">
        <v>4926</v>
      </c>
      <c r="F212" s="1088" t="s">
        <v>5103</v>
      </c>
      <c r="G212" s="1332" t="s">
        <v>3495</v>
      </c>
      <c r="H212" s="1346">
        <v>0</v>
      </c>
    </row>
    <row r="213" spans="1:8" ht="12" customHeight="1">
      <c r="A213" s="1088" t="s">
        <v>3651</v>
      </c>
      <c r="B213" s="1089" t="s">
        <v>2226</v>
      </c>
      <c r="C213" s="1089" t="s">
        <v>3658</v>
      </c>
      <c r="D213" s="1088">
        <v>4</v>
      </c>
      <c r="E213" s="1088" t="s">
        <v>4926</v>
      </c>
      <c r="F213" s="1088" t="s">
        <v>5103</v>
      </c>
      <c r="G213" s="1332" t="s">
        <v>3495</v>
      </c>
      <c r="H213" s="1346">
        <v>0</v>
      </c>
    </row>
    <row r="214" spans="1:8" ht="12" customHeight="1">
      <c r="A214" s="1088" t="s">
        <v>1766</v>
      </c>
      <c r="B214" s="1089" t="s">
        <v>3131</v>
      </c>
      <c r="C214" s="1089" t="s">
        <v>3658</v>
      </c>
      <c r="D214" s="1088">
        <v>4</v>
      </c>
      <c r="E214" s="1088" t="s">
        <v>4926</v>
      </c>
      <c r="F214" s="1088" t="s">
        <v>5103</v>
      </c>
      <c r="G214" s="1332" t="s">
        <v>3495</v>
      </c>
      <c r="H214" s="1346">
        <v>0</v>
      </c>
    </row>
    <row r="215" spans="1:8" ht="12" customHeight="1">
      <c r="A215" s="1088" t="s">
        <v>4502</v>
      </c>
      <c r="B215" s="1089" t="s">
        <v>2811</v>
      </c>
      <c r="C215" s="1089" t="s">
        <v>145</v>
      </c>
      <c r="D215" s="1088">
        <v>4</v>
      </c>
      <c r="E215" s="1088" t="s">
        <v>4926</v>
      </c>
      <c r="F215" s="1088" t="s">
        <v>5103</v>
      </c>
      <c r="G215" s="1332" t="s">
        <v>3495</v>
      </c>
      <c r="H215" s="1346">
        <v>0</v>
      </c>
    </row>
    <row r="216" spans="1:8" s="1338" customFormat="1" ht="12" customHeight="1">
      <c r="A216" s="1088" t="s">
        <v>3832</v>
      </c>
      <c r="B216" s="1089" t="s">
        <v>2812</v>
      </c>
      <c r="C216" s="1089" t="s">
        <v>145</v>
      </c>
      <c r="D216" s="1088">
        <v>4</v>
      </c>
      <c r="E216" s="1088" t="s">
        <v>4926</v>
      </c>
      <c r="F216" s="1088" t="s">
        <v>5103</v>
      </c>
      <c r="G216" s="1332" t="s">
        <v>3495</v>
      </c>
      <c r="H216" s="1346">
        <v>0</v>
      </c>
    </row>
    <row r="217" spans="1:8" s="1338" customFormat="1" ht="12" customHeight="1">
      <c r="A217" s="1088" t="s">
        <v>4854</v>
      </c>
      <c r="B217" s="1089" t="s">
        <v>4855</v>
      </c>
      <c r="C217" s="1089" t="s">
        <v>3658</v>
      </c>
      <c r="D217" s="1088">
        <v>4</v>
      </c>
      <c r="E217" s="1088" t="s">
        <v>4926</v>
      </c>
      <c r="F217" s="1088" t="s">
        <v>5103</v>
      </c>
      <c r="G217" s="1332" t="s">
        <v>3495</v>
      </c>
      <c r="H217" s="1346">
        <v>0</v>
      </c>
    </row>
    <row r="218" spans="1:8" s="1338" customFormat="1" ht="12" customHeight="1">
      <c r="A218" s="1088" t="s">
        <v>4856</v>
      </c>
      <c r="B218" s="1089" t="s">
        <v>3234</v>
      </c>
      <c r="C218" s="1089" t="s">
        <v>145</v>
      </c>
      <c r="D218" s="1088">
        <v>4</v>
      </c>
      <c r="E218" s="1088" t="s">
        <v>4926</v>
      </c>
      <c r="F218" s="1088" t="s">
        <v>5103</v>
      </c>
      <c r="G218" s="1332" t="s">
        <v>3495</v>
      </c>
      <c r="H218" s="1346">
        <v>0</v>
      </c>
    </row>
    <row r="219" spans="1:8" ht="12" customHeight="1">
      <c r="A219" s="1088" t="s">
        <v>3834</v>
      </c>
      <c r="B219" s="1089" t="s">
        <v>4201</v>
      </c>
      <c r="C219" s="1089" t="s">
        <v>3658</v>
      </c>
      <c r="D219" s="1088">
        <v>4</v>
      </c>
      <c r="E219" s="1088" t="s">
        <v>4926</v>
      </c>
      <c r="F219" s="1088" t="s">
        <v>5103</v>
      </c>
      <c r="G219" s="1332" t="s">
        <v>3495</v>
      </c>
      <c r="H219" s="1346">
        <v>0</v>
      </c>
    </row>
    <row r="220" spans="1:8" ht="12" customHeight="1">
      <c r="A220" s="1088" t="s">
        <v>2951</v>
      </c>
      <c r="B220" s="1089" t="s">
        <v>536</v>
      </c>
      <c r="C220" s="1089" t="s">
        <v>3658</v>
      </c>
      <c r="D220" s="1088">
        <v>4</v>
      </c>
      <c r="E220" s="1088" t="s">
        <v>4926</v>
      </c>
      <c r="F220" s="1088" t="s">
        <v>5103</v>
      </c>
      <c r="G220" s="1332" t="s">
        <v>3495</v>
      </c>
      <c r="H220" s="1346">
        <v>0</v>
      </c>
    </row>
    <row r="221" spans="1:8" ht="12" customHeight="1">
      <c r="A221" s="1088" t="s">
        <v>976</v>
      </c>
      <c r="B221" s="1089" t="s">
        <v>3736</v>
      </c>
      <c r="C221" s="1089" t="s">
        <v>145</v>
      </c>
      <c r="D221" s="1088">
        <v>4</v>
      </c>
      <c r="E221" s="1088" t="s">
        <v>4925</v>
      </c>
      <c r="F221" s="1088" t="s">
        <v>4925</v>
      </c>
      <c r="G221" s="1332" t="s">
        <v>3494</v>
      </c>
      <c r="H221" s="1346">
        <v>0</v>
      </c>
    </row>
    <row r="222" spans="1:8" ht="12" customHeight="1">
      <c r="A222" s="1088" t="s">
        <v>3295</v>
      </c>
      <c r="B222" s="1089" t="s">
        <v>3737</v>
      </c>
      <c r="C222" s="1089" t="s">
        <v>3658</v>
      </c>
      <c r="D222" s="1088">
        <v>4</v>
      </c>
      <c r="E222" s="1088" t="s">
        <v>4925</v>
      </c>
      <c r="F222" s="1088" t="s">
        <v>4925</v>
      </c>
      <c r="G222" s="1332" t="s">
        <v>3494</v>
      </c>
      <c r="H222" s="1346">
        <v>0</v>
      </c>
    </row>
    <row r="223" spans="1:8" ht="12" customHeight="1">
      <c r="A223" s="1088" t="s">
        <v>3503</v>
      </c>
      <c r="B223" s="1089" t="s">
        <v>4138</v>
      </c>
      <c r="C223" s="1089" t="s">
        <v>4646</v>
      </c>
      <c r="D223" s="1088">
        <v>4</v>
      </c>
      <c r="E223" s="1088" t="s">
        <v>4926</v>
      </c>
      <c r="F223" s="1088" t="s">
        <v>5103</v>
      </c>
      <c r="G223" s="1332" t="s">
        <v>3495</v>
      </c>
      <c r="H223" s="1346">
        <v>0</v>
      </c>
    </row>
    <row r="224" spans="1:8" ht="12" customHeight="1">
      <c r="A224" s="1088" t="s">
        <v>1253</v>
      </c>
      <c r="B224" s="1089" t="s">
        <v>3738</v>
      </c>
      <c r="C224" s="1089" t="s">
        <v>2260</v>
      </c>
      <c r="D224" s="1088">
        <v>4</v>
      </c>
      <c r="E224" s="1088" t="s">
        <v>4926</v>
      </c>
      <c r="F224" s="1088" t="s">
        <v>5103</v>
      </c>
      <c r="G224" s="1332" t="s">
        <v>3495</v>
      </c>
      <c r="H224" s="1346">
        <v>0</v>
      </c>
    </row>
    <row r="225" spans="1:8" ht="12" customHeight="1">
      <c r="A225" s="1088" t="s">
        <v>4139</v>
      </c>
      <c r="B225" s="1089" t="s">
        <v>3739</v>
      </c>
      <c r="C225" s="1089" t="s">
        <v>2260</v>
      </c>
      <c r="D225" s="1088">
        <v>4</v>
      </c>
      <c r="E225" s="1088" t="s">
        <v>4926</v>
      </c>
      <c r="F225" s="1088" t="s">
        <v>5103</v>
      </c>
      <c r="G225" s="1332" t="s">
        <v>3495</v>
      </c>
      <c r="H225" s="1346">
        <v>0</v>
      </c>
    </row>
    <row r="226" spans="1:8" ht="12" customHeight="1">
      <c r="A226" s="1313" t="s">
        <v>4140</v>
      </c>
      <c r="B226" s="1314" t="s">
        <v>4300</v>
      </c>
      <c r="C226" s="1314" t="s">
        <v>4646</v>
      </c>
      <c r="D226" s="1313">
        <v>4</v>
      </c>
      <c r="E226" s="1313" t="s">
        <v>4926</v>
      </c>
      <c r="F226" s="1313" t="s">
        <v>5103</v>
      </c>
      <c r="G226" s="1332" t="s">
        <v>3495</v>
      </c>
      <c r="H226" s="1346">
        <v>0</v>
      </c>
    </row>
    <row r="227" spans="1:8" ht="12" customHeight="1">
      <c r="A227" s="1313" t="s">
        <v>2807</v>
      </c>
      <c r="B227" s="1314" t="s">
        <v>2225</v>
      </c>
      <c r="C227" s="1314" t="s">
        <v>4646</v>
      </c>
      <c r="D227" s="1313">
        <v>4</v>
      </c>
      <c r="E227" s="1313" t="s">
        <v>4926</v>
      </c>
      <c r="F227" s="1313" t="s">
        <v>5103</v>
      </c>
      <c r="G227" s="1332" t="s">
        <v>3495</v>
      </c>
      <c r="H227" s="1346">
        <v>0</v>
      </c>
    </row>
    <row r="228" spans="1:8" ht="12" customHeight="1">
      <c r="A228" s="1313" t="s">
        <v>1607</v>
      </c>
      <c r="B228" s="1314" t="s">
        <v>3645</v>
      </c>
      <c r="C228" s="1314" t="s">
        <v>2260</v>
      </c>
      <c r="D228" s="1313">
        <v>4</v>
      </c>
      <c r="E228" s="1313" t="s">
        <v>4926</v>
      </c>
      <c r="F228" s="1313" t="s">
        <v>5103</v>
      </c>
      <c r="G228" s="1332" t="s">
        <v>3495</v>
      </c>
      <c r="H228" s="1346">
        <v>0</v>
      </c>
    </row>
    <row r="229" spans="1:8" ht="12" customHeight="1">
      <c r="A229" s="1313" t="s">
        <v>3646</v>
      </c>
      <c r="B229" s="1314" t="s">
        <v>429</v>
      </c>
      <c r="C229" s="1314" t="s">
        <v>4646</v>
      </c>
      <c r="D229" s="1313">
        <v>4</v>
      </c>
      <c r="E229" s="1313" t="s">
        <v>4926</v>
      </c>
      <c r="F229" s="1313" t="s">
        <v>5103</v>
      </c>
      <c r="G229" s="1332" t="s">
        <v>3495</v>
      </c>
      <c r="H229" s="1346">
        <v>0</v>
      </c>
    </row>
    <row r="230" spans="1:8" ht="12" customHeight="1">
      <c r="A230" s="1313" t="s">
        <v>2809</v>
      </c>
      <c r="B230" s="1314" t="s">
        <v>1902</v>
      </c>
      <c r="C230" s="1314" t="s">
        <v>2260</v>
      </c>
      <c r="D230" s="1313">
        <v>4</v>
      </c>
      <c r="E230" s="1313" t="s">
        <v>4926</v>
      </c>
      <c r="F230" s="1313" t="s">
        <v>5103</v>
      </c>
      <c r="G230" s="1332" t="s">
        <v>3495</v>
      </c>
      <c r="H230" s="1346">
        <v>0</v>
      </c>
    </row>
    <row r="231" spans="1:8" ht="12" customHeight="1">
      <c r="A231" s="1313" t="s">
        <v>3622</v>
      </c>
      <c r="B231" s="1314" t="s">
        <v>2844</v>
      </c>
      <c r="C231" s="1314" t="s">
        <v>2260</v>
      </c>
      <c r="D231" s="1313">
        <v>4</v>
      </c>
      <c r="E231" s="1313" t="s">
        <v>4926</v>
      </c>
      <c r="F231" s="1313" t="s">
        <v>5103</v>
      </c>
      <c r="G231" s="1332" t="s">
        <v>3495</v>
      </c>
      <c r="H231" s="1346">
        <v>0</v>
      </c>
    </row>
    <row r="232" spans="1:8" ht="12" customHeight="1">
      <c r="A232" s="1313" t="s">
        <v>3582</v>
      </c>
      <c r="B232" s="1314" t="s">
        <v>5019</v>
      </c>
      <c r="C232" s="1314" t="s">
        <v>2260</v>
      </c>
      <c r="D232" s="1313">
        <v>4</v>
      </c>
      <c r="E232" s="1313" t="s">
        <v>4926</v>
      </c>
      <c r="F232" s="1313" t="s">
        <v>5103</v>
      </c>
      <c r="G232" s="1332" t="s">
        <v>3495</v>
      </c>
      <c r="H232" s="1346">
        <v>0</v>
      </c>
    </row>
    <row r="233" spans="1:8" ht="12" customHeight="1">
      <c r="A233" s="1313" t="s">
        <v>3297</v>
      </c>
      <c r="B233" s="1314" t="s">
        <v>3238</v>
      </c>
      <c r="C233" s="1314" t="s">
        <v>4646</v>
      </c>
      <c r="D233" s="1313">
        <v>4</v>
      </c>
      <c r="E233" s="1313" t="s">
        <v>4925</v>
      </c>
      <c r="F233" s="1313" t="s">
        <v>4925</v>
      </c>
      <c r="G233" s="1332" t="s">
        <v>3494</v>
      </c>
      <c r="H233" s="1346">
        <v>0</v>
      </c>
    </row>
    <row r="234" spans="1:8" ht="12" customHeight="1">
      <c r="A234" s="1313" t="s">
        <v>936</v>
      </c>
      <c r="B234" s="1314" t="s">
        <v>3239</v>
      </c>
      <c r="C234" s="1314" t="s">
        <v>2260</v>
      </c>
      <c r="D234" s="1313">
        <v>4</v>
      </c>
      <c r="E234" s="1313" t="s">
        <v>4925</v>
      </c>
      <c r="F234" s="1313" t="s">
        <v>4925</v>
      </c>
      <c r="G234" s="1332" t="s">
        <v>3494</v>
      </c>
      <c r="H234" s="1346">
        <v>0</v>
      </c>
    </row>
    <row r="235" spans="1:8" ht="12" customHeight="1">
      <c r="A235" s="1313" t="s">
        <v>2586</v>
      </c>
      <c r="B235" s="1314" t="s">
        <v>3124</v>
      </c>
      <c r="C235" s="1314" t="s">
        <v>1066</v>
      </c>
      <c r="D235" s="1313">
        <v>4</v>
      </c>
      <c r="E235" s="1313" t="s">
        <v>4925</v>
      </c>
      <c r="F235" s="1313" t="s">
        <v>4925</v>
      </c>
      <c r="G235" s="1332" t="s">
        <v>3494</v>
      </c>
      <c r="H235" s="1346">
        <v>0</v>
      </c>
    </row>
    <row r="236" spans="1:8" ht="12" customHeight="1">
      <c r="A236" s="1313" t="s">
        <v>3792</v>
      </c>
      <c r="B236" s="1314" t="s">
        <v>3793</v>
      </c>
      <c r="C236" s="1314" t="s">
        <v>1066</v>
      </c>
      <c r="D236" s="1313">
        <v>4</v>
      </c>
      <c r="E236" s="1313" t="s">
        <v>4925</v>
      </c>
      <c r="F236" s="1313" t="s">
        <v>4925</v>
      </c>
      <c r="G236" s="1332" t="s">
        <v>3494</v>
      </c>
      <c r="H236" s="1346">
        <v>0</v>
      </c>
    </row>
    <row r="237" spans="1:8" ht="12" customHeight="1">
      <c r="A237" s="1313" t="s">
        <v>3794</v>
      </c>
      <c r="B237" s="1314" t="s">
        <v>3795</v>
      </c>
      <c r="C237" s="1314" t="s">
        <v>1066</v>
      </c>
      <c r="D237" s="1313">
        <v>4</v>
      </c>
      <c r="E237" s="1313" t="s">
        <v>4925</v>
      </c>
      <c r="F237" s="1313" t="s">
        <v>4925</v>
      </c>
      <c r="G237" s="1332" t="s">
        <v>3494</v>
      </c>
      <c r="H237" s="1346">
        <v>0</v>
      </c>
    </row>
    <row r="238" spans="1:8" ht="12" customHeight="1">
      <c r="A238" s="1313" t="s">
        <v>3796</v>
      </c>
      <c r="B238" s="1314" t="s">
        <v>3797</v>
      </c>
      <c r="C238" s="1314" t="s">
        <v>1066</v>
      </c>
      <c r="D238" s="1313">
        <v>4</v>
      </c>
      <c r="E238" s="1313" t="s">
        <v>4925</v>
      </c>
      <c r="F238" s="1313" t="s">
        <v>4925</v>
      </c>
      <c r="G238" s="1332" t="s">
        <v>3494</v>
      </c>
      <c r="H238" s="1348">
        <v>0</v>
      </c>
    </row>
    <row r="239" spans="1:8" ht="12" customHeight="1">
      <c r="A239" s="1313" t="s">
        <v>4247</v>
      </c>
      <c r="B239" s="1314" t="s">
        <v>56</v>
      </c>
      <c r="C239" s="1314" t="s">
        <v>1066</v>
      </c>
      <c r="D239" s="1313">
        <v>4</v>
      </c>
      <c r="E239" s="1313" t="s">
        <v>4925</v>
      </c>
      <c r="F239" s="1313" t="s">
        <v>4925</v>
      </c>
      <c r="G239" s="1332" t="s">
        <v>3494</v>
      </c>
      <c r="H239" s="1348">
        <v>0</v>
      </c>
    </row>
    <row r="240" spans="1:8" ht="12" customHeight="1">
      <c r="A240" s="1313" t="s">
        <v>4248</v>
      </c>
      <c r="B240" s="1314" t="s">
        <v>3972</v>
      </c>
      <c r="C240" s="1314" t="s">
        <v>1066</v>
      </c>
      <c r="D240" s="1313">
        <v>4</v>
      </c>
      <c r="E240" s="1313" t="s">
        <v>4925</v>
      </c>
      <c r="F240" s="1313" t="s">
        <v>4925</v>
      </c>
      <c r="G240" s="1332" t="s">
        <v>3494</v>
      </c>
      <c r="H240" s="1348">
        <v>0</v>
      </c>
    </row>
    <row r="241" spans="1:8" ht="12" customHeight="1">
      <c r="A241" s="1313" t="s">
        <v>857</v>
      </c>
      <c r="B241" s="1314" t="s">
        <v>4463</v>
      </c>
      <c r="C241" s="1314" t="s">
        <v>1066</v>
      </c>
      <c r="D241" s="1313">
        <v>4</v>
      </c>
      <c r="E241" s="1313" t="s">
        <v>4925</v>
      </c>
      <c r="F241" s="1313" t="s">
        <v>4925</v>
      </c>
      <c r="G241" s="1332" t="s">
        <v>3494</v>
      </c>
      <c r="H241" s="1348">
        <v>0</v>
      </c>
    </row>
    <row r="242" spans="1:8" ht="12" customHeight="1">
      <c r="A242" s="1313" t="s">
        <v>858</v>
      </c>
      <c r="B242" s="1314" t="s">
        <v>4464</v>
      </c>
      <c r="C242" s="1314" t="s">
        <v>1066</v>
      </c>
      <c r="D242" s="1313">
        <v>4</v>
      </c>
      <c r="E242" s="1313" t="s">
        <v>4925</v>
      </c>
      <c r="F242" s="1313" t="s">
        <v>4925</v>
      </c>
      <c r="G242" s="1332" t="s">
        <v>3494</v>
      </c>
      <c r="H242" s="1348">
        <v>0</v>
      </c>
    </row>
    <row r="243" spans="1:8" ht="12" customHeight="1">
      <c r="A243" s="1313" t="s">
        <v>3798</v>
      </c>
      <c r="B243" s="1314" t="s">
        <v>3799</v>
      </c>
      <c r="C243" s="1314" t="s">
        <v>1066</v>
      </c>
      <c r="D243" s="1313">
        <v>8</v>
      </c>
      <c r="E243" s="1313" t="s">
        <v>4925</v>
      </c>
      <c r="F243" s="1313" t="s">
        <v>4925</v>
      </c>
      <c r="G243" s="1332" t="s">
        <v>3494</v>
      </c>
      <c r="H243" s="1348">
        <v>143.16702368951613</v>
      </c>
    </row>
    <row r="244" spans="1:8" ht="12" customHeight="1">
      <c r="A244" s="1313" t="s">
        <v>3800</v>
      </c>
      <c r="B244" s="1314" t="s">
        <v>3801</v>
      </c>
      <c r="C244" s="1314" t="s">
        <v>1066</v>
      </c>
      <c r="D244" s="1313">
        <v>8</v>
      </c>
      <c r="E244" s="1313" t="s">
        <v>4925</v>
      </c>
      <c r="F244" s="1313" t="s">
        <v>4925</v>
      </c>
      <c r="G244" s="1332" t="s">
        <v>3494</v>
      </c>
      <c r="H244" s="1348">
        <v>0</v>
      </c>
    </row>
    <row r="245" spans="1:8" ht="12" customHeight="1">
      <c r="A245" s="1313" t="s">
        <v>3802</v>
      </c>
      <c r="B245" s="1314" t="s">
        <v>3803</v>
      </c>
      <c r="C245" s="1314" t="s">
        <v>1066</v>
      </c>
      <c r="D245" s="1313">
        <v>8</v>
      </c>
      <c r="E245" s="1313" t="s">
        <v>4925</v>
      </c>
      <c r="F245" s="1313" t="s">
        <v>4925</v>
      </c>
      <c r="G245" s="1332" t="s">
        <v>3494</v>
      </c>
      <c r="H245" s="1348">
        <v>0</v>
      </c>
    </row>
    <row r="246" spans="1:8" ht="12" customHeight="1">
      <c r="A246" s="1313" t="s">
        <v>2609</v>
      </c>
      <c r="B246" s="1314" t="s">
        <v>2174</v>
      </c>
      <c r="C246" s="1314" t="s">
        <v>1066</v>
      </c>
      <c r="D246" s="1313">
        <v>8</v>
      </c>
      <c r="E246" s="1313" t="s">
        <v>4925</v>
      </c>
      <c r="F246" s="1313" t="s">
        <v>4925</v>
      </c>
      <c r="G246" s="1332" t="s">
        <v>3494</v>
      </c>
      <c r="H246" s="1348">
        <v>143.04</v>
      </c>
    </row>
    <row r="247" spans="1:8" ht="12" customHeight="1">
      <c r="A247" s="1313" t="s">
        <v>2384</v>
      </c>
      <c r="B247" s="1314" t="s">
        <v>5435</v>
      </c>
      <c r="C247" s="1314" t="s">
        <v>3655</v>
      </c>
      <c r="D247" s="1313">
        <v>8</v>
      </c>
      <c r="E247" s="1313" t="s">
        <v>4925</v>
      </c>
      <c r="F247" s="1313" t="s">
        <v>4925</v>
      </c>
      <c r="G247" s="1332" t="s">
        <v>3494</v>
      </c>
      <c r="H247" s="1348">
        <v>0</v>
      </c>
    </row>
    <row r="248" spans="1:8" ht="12" customHeight="1">
      <c r="A248" s="1313" t="s">
        <v>2385</v>
      </c>
      <c r="B248" s="1314" t="s">
        <v>5433</v>
      </c>
      <c r="C248" s="1314" t="s">
        <v>3655</v>
      </c>
      <c r="D248" s="1313">
        <v>8</v>
      </c>
      <c r="E248" s="1313" t="s">
        <v>4925</v>
      </c>
      <c r="F248" s="1313" t="s">
        <v>4925</v>
      </c>
      <c r="G248" s="1332" t="s">
        <v>3494</v>
      </c>
      <c r="H248" s="1348">
        <v>0</v>
      </c>
    </row>
    <row r="249" spans="1:8" ht="12" customHeight="1">
      <c r="A249" s="1313" t="s">
        <v>2383</v>
      </c>
      <c r="B249" s="1314" t="s">
        <v>5434</v>
      </c>
      <c r="C249" s="1314" t="s">
        <v>3362</v>
      </c>
      <c r="D249" s="1313">
        <v>8</v>
      </c>
      <c r="E249" s="1313" t="s">
        <v>4925</v>
      </c>
      <c r="F249" s="1313" t="s">
        <v>4925</v>
      </c>
      <c r="G249" s="1332" t="s">
        <v>3494</v>
      </c>
      <c r="H249" s="1348">
        <v>0</v>
      </c>
    </row>
    <row r="250" spans="1:8" ht="12" customHeight="1">
      <c r="A250" s="1313" t="s">
        <v>859</v>
      </c>
      <c r="B250" s="1314" t="s">
        <v>1242</v>
      </c>
      <c r="C250" s="1314" t="s">
        <v>3363</v>
      </c>
      <c r="D250" s="1313">
        <v>8</v>
      </c>
      <c r="E250" s="1313" t="s">
        <v>4925</v>
      </c>
      <c r="F250" s="1313" t="s">
        <v>4925</v>
      </c>
      <c r="G250" s="1332" t="s">
        <v>3494</v>
      </c>
      <c r="H250" s="1348">
        <v>0</v>
      </c>
    </row>
    <row r="251" spans="1:8" ht="12" customHeight="1">
      <c r="A251" s="1313" t="s">
        <v>860</v>
      </c>
      <c r="B251" s="1314" t="s">
        <v>1241</v>
      </c>
      <c r="C251" s="1314" t="s">
        <v>5415</v>
      </c>
      <c r="D251" s="1313">
        <v>8</v>
      </c>
      <c r="E251" s="1313" t="s">
        <v>4925</v>
      </c>
      <c r="F251" s="1313" t="s">
        <v>4925</v>
      </c>
      <c r="G251" s="1332" t="s">
        <v>3494</v>
      </c>
      <c r="H251" s="1348">
        <v>0</v>
      </c>
    </row>
    <row r="252" spans="1:8" ht="12" customHeight="1">
      <c r="A252" s="1313" t="s">
        <v>2648</v>
      </c>
      <c r="B252" s="1314" t="s">
        <v>2176</v>
      </c>
      <c r="C252" s="1314" t="s">
        <v>3968</v>
      </c>
      <c r="D252" s="1313">
        <v>8</v>
      </c>
      <c r="E252" s="1313" t="s">
        <v>4925</v>
      </c>
      <c r="F252" s="1313" t="s">
        <v>4925</v>
      </c>
      <c r="G252" s="1332" t="s">
        <v>3494</v>
      </c>
      <c r="H252" s="1348">
        <v>0</v>
      </c>
    </row>
    <row r="253" spans="1:8" ht="12" customHeight="1">
      <c r="A253" s="1313" t="s">
        <v>2649</v>
      </c>
      <c r="B253" s="1314" t="s">
        <v>2175</v>
      </c>
      <c r="C253" s="1314" t="s">
        <v>4869</v>
      </c>
      <c r="D253" s="1313">
        <v>8</v>
      </c>
      <c r="E253" s="1313" t="s">
        <v>4925</v>
      </c>
      <c r="F253" s="1313" t="s">
        <v>4925</v>
      </c>
      <c r="G253" s="1332" t="s">
        <v>3494</v>
      </c>
      <c r="H253" s="1348">
        <v>0</v>
      </c>
    </row>
    <row r="254" spans="1:8" ht="12" customHeight="1">
      <c r="A254" s="1088" t="s">
        <v>623</v>
      </c>
      <c r="B254" s="1089" t="s">
        <v>1021</v>
      </c>
      <c r="C254" s="1089" t="s">
        <v>2847</v>
      </c>
      <c r="D254" s="1088">
        <v>4</v>
      </c>
      <c r="E254" s="1088" t="s">
        <v>4926</v>
      </c>
      <c r="F254" s="1088" t="s">
        <v>5104</v>
      </c>
      <c r="G254" s="1332" t="s">
        <v>3494</v>
      </c>
      <c r="H254" s="1346">
        <v>0</v>
      </c>
    </row>
    <row r="255" spans="1:8" ht="12" customHeight="1">
      <c r="A255" s="1088" t="s">
        <v>624</v>
      </c>
      <c r="B255" s="1089" t="s">
        <v>1022</v>
      </c>
      <c r="C255" s="1089" t="s">
        <v>1797</v>
      </c>
      <c r="D255" s="1088">
        <v>4</v>
      </c>
      <c r="E255" s="1088" t="s">
        <v>4926</v>
      </c>
      <c r="F255" s="1088" t="s">
        <v>5104</v>
      </c>
      <c r="G255" s="1332" t="s">
        <v>3494</v>
      </c>
      <c r="H255" s="1346">
        <v>0</v>
      </c>
    </row>
    <row r="256" spans="1:8" ht="12" customHeight="1">
      <c r="A256" s="1088" t="s">
        <v>4122</v>
      </c>
      <c r="B256" s="1089" t="s">
        <v>4489</v>
      </c>
      <c r="C256" s="1089" t="s">
        <v>1329</v>
      </c>
      <c r="D256" s="1088">
        <v>4</v>
      </c>
      <c r="E256" s="1088" t="s">
        <v>4926</v>
      </c>
      <c r="F256" s="1088" t="s">
        <v>5104</v>
      </c>
      <c r="G256" s="1332" t="s">
        <v>3494</v>
      </c>
      <c r="H256" s="1346">
        <v>0</v>
      </c>
    </row>
    <row r="257" spans="1:8" ht="12" customHeight="1">
      <c r="A257" s="1088" t="s">
        <v>4123</v>
      </c>
      <c r="B257" s="1089" t="s">
        <v>4490</v>
      </c>
      <c r="C257" s="1089" t="s">
        <v>268</v>
      </c>
      <c r="D257" s="1088">
        <v>4</v>
      </c>
      <c r="E257" s="1088" t="s">
        <v>4926</v>
      </c>
      <c r="F257" s="1088" t="s">
        <v>5104</v>
      </c>
      <c r="G257" s="1332" t="s">
        <v>3494</v>
      </c>
      <c r="H257" s="1346">
        <v>0</v>
      </c>
    </row>
    <row r="258" spans="1:8" ht="12" customHeight="1">
      <c r="A258" s="1088" t="s">
        <v>2502</v>
      </c>
      <c r="B258" s="1089" t="s">
        <v>1173</v>
      </c>
      <c r="C258" s="1089" t="s">
        <v>2530</v>
      </c>
      <c r="D258" s="1088">
        <v>4</v>
      </c>
      <c r="E258" s="1088" t="s">
        <v>4926</v>
      </c>
      <c r="F258" s="1088" t="s">
        <v>5104</v>
      </c>
      <c r="G258" s="1332" t="s">
        <v>3494</v>
      </c>
      <c r="H258" s="1346">
        <v>0</v>
      </c>
    </row>
    <row r="259" spans="1:8" ht="12" customHeight="1">
      <c r="A259" s="1088" t="s">
        <v>2503</v>
      </c>
      <c r="B259" s="1089" t="s">
        <v>1174</v>
      </c>
      <c r="C259" s="1089" t="s">
        <v>2532</v>
      </c>
      <c r="D259" s="1088">
        <v>4</v>
      </c>
      <c r="E259" s="1088" t="s">
        <v>4926</v>
      </c>
      <c r="F259" s="1088" t="s">
        <v>5104</v>
      </c>
      <c r="G259" s="1332" t="s">
        <v>3494</v>
      </c>
      <c r="H259" s="1346">
        <v>0</v>
      </c>
    </row>
    <row r="260" spans="1:8" ht="12" customHeight="1">
      <c r="A260" s="1088" t="s">
        <v>2504</v>
      </c>
      <c r="B260" s="1089" t="s">
        <v>1175</v>
      </c>
      <c r="C260" s="1089" t="s">
        <v>2530</v>
      </c>
      <c r="D260" s="1088">
        <v>4</v>
      </c>
      <c r="E260" s="1088" t="s">
        <v>4926</v>
      </c>
      <c r="F260" s="1088" t="s">
        <v>5104</v>
      </c>
      <c r="G260" s="1332" t="s">
        <v>3494</v>
      </c>
      <c r="H260" s="1346">
        <v>0</v>
      </c>
    </row>
    <row r="261" spans="1:8" ht="12" customHeight="1">
      <c r="A261" s="1088" t="s">
        <v>2505</v>
      </c>
      <c r="B261" s="1089" t="s">
        <v>1176</v>
      </c>
      <c r="C261" s="1089" t="s">
        <v>2532</v>
      </c>
      <c r="D261" s="1088">
        <v>4</v>
      </c>
      <c r="E261" s="1088" t="s">
        <v>4926</v>
      </c>
      <c r="F261" s="1088" t="s">
        <v>5104</v>
      </c>
      <c r="G261" s="1332" t="s">
        <v>3494</v>
      </c>
      <c r="H261" s="1346">
        <v>0</v>
      </c>
    </row>
    <row r="262" spans="1:8" ht="12" customHeight="1">
      <c r="A262" s="1088" t="s">
        <v>2089</v>
      </c>
      <c r="B262" s="1089" t="s">
        <v>2043</v>
      </c>
      <c r="C262" s="1089" t="s">
        <v>4316</v>
      </c>
      <c r="D262" s="1088">
        <v>4</v>
      </c>
      <c r="E262" s="1088" t="s">
        <v>4926</v>
      </c>
      <c r="F262" s="1088" t="s">
        <v>5104</v>
      </c>
      <c r="G262" s="1332" t="s">
        <v>3494</v>
      </c>
      <c r="H262" s="1346">
        <v>0</v>
      </c>
    </row>
    <row r="263" spans="1:8" ht="12" customHeight="1">
      <c r="A263" s="1088" t="s">
        <v>2090</v>
      </c>
      <c r="B263" s="1089" t="s">
        <v>2040</v>
      </c>
      <c r="C263" s="1089" t="s">
        <v>4317</v>
      </c>
      <c r="D263" s="1088">
        <v>4</v>
      </c>
      <c r="E263" s="1088" t="s">
        <v>4926</v>
      </c>
      <c r="F263" s="1088" t="s">
        <v>5104</v>
      </c>
      <c r="G263" s="1332" t="s">
        <v>3494</v>
      </c>
      <c r="H263" s="1346">
        <v>0</v>
      </c>
    </row>
    <row r="264" spans="1:8" ht="12" customHeight="1">
      <c r="A264" s="1088" t="s">
        <v>2610</v>
      </c>
      <c r="B264" s="1089" t="s">
        <v>2611</v>
      </c>
      <c r="C264" s="1089" t="s">
        <v>5321</v>
      </c>
      <c r="D264" s="1088">
        <v>8</v>
      </c>
      <c r="E264" s="1088" t="s">
        <v>4925</v>
      </c>
      <c r="F264" s="1088" t="s">
        <v>4925</v>
      </c>
      <c r="G264" s="1332" t="s">
        <v>3494</v>
      </c>
      <c r="H264" s="1346">
        <v>0</v>
      </c>
    </row>
    <row r="265" spans="1:8" ht="12" customHeight="1">
      <c r="A265" s="1088" t="s">
        <v>4931</v>
      </c>
      <c r="B265" s="1089" t="s">
        <v>4932</v>
      </c>
      <c r="C265" s="1089" t="s">
        <v>5321</v>
      </c>
      <c r="D265" s="1088">
        <v>8</v>
      </c>
      <c r="E265" s="1088" t="s">
        <v>4925</v>
      </c>
      <c r="F265" s="1088" t="s">
        <v>4925</v>
      </c>
      <c r="G265" s="1332" t="s">
        <v>3494</v>
      </c>
      <c r="H265" s="1346">
        <v>0</v>
      </c>
    </row>
    <row r="266" spans="1:8" ht="12" customHeight="1">
      <c r="A266" s="1088" t="s">
        <v>4457</v>
      </c>
      <c r="B266" s="1089" t="s">
        <v>2598</v>
      </c>
      <c r="C266" s="1089" t="s">
        <v>5321</v>
      </c>
      <c r="D266" s="1088">
        <v>8</v>
      </c>
      <c r="E266" s="1088" t="s">
        <v>4925</v>
      </c>
      <c r="F266" s="1088" t="s">
        <v>4925</v>
      </c>
      <c r="G266" s="1332" t="s">
        <v>3494</v>
      </c>
      <c r="H266" s="1346">
        <v>0</v>
      </c>
    </row>
    <row r="267" spans="1:8" ht="12" customHeight="1">
      <c r="A267" s="1088" t="s">
        <v>2757</v>
      </c>
      <c r="B267" s="1089" t="s">
        <v>1054</v>
      </c>
      <c r="C267" s="1089" t="s">
        <v>5321</v>
      </c>
      <c r="D267" s="1088">
        <v>8</v>
      </c>
      <c r="E267" s="1088" t="s">
        <v>4925</v>
      </c>
      <c r="F267" s="1088" t="s">
        <v>4925</v>
      </c>
      <c r="G267" s="1332" t="s">
        <v>3494</v>
      </c>
      <c r="H267" s="1346">
        <v>0</v>
      </c>
    </row>
    <row r="268" spans="1:8" ht="12" customHeight="1">
      <c r="A268" s="1088" t="s">
        <v>1055</v>
      </c>
      <c r="B268" s="1089" t="s">
        <v>1056</v>
      </c>
      <c r="C268" s="1089" t="s">
        <v>5321</v>
      </c>
      <c r="D268" s="1088">
        <v>8</v>
      </c>
      <c r="E268" s="1088" t="s">
        <v>4925</v>
      </c>
      <c r="F268" s="1088" t="s">
        <v>4925</v>
      </c>
      <c r="G268" s="1332" t="s">
        <v>3494</v>
      </c>
      <c r="H268" s="1346">
        <v>0</v>
      </c>
    </row>
    <row r="269" spans="1:8" ht="12" customHeight="1">
      <c r="A269" s="1088" t="s">
        <v>282</v>
      </c>
      <c r="B269" s="1089" t="s">
        <v>283</v>
      </c>
      <c r="C269" s="1089" t="s">
        <v>5321</v>
      </c>
      <c r="D269" s="1088">
        <v>8</v>
      </c>
      <c r="E269" s="1088" t="s">
        <v>4925</v>
      </c>
      <c r="F269" s="1088" t="s">
        <v>4925</v>
      </c>
      <c r="G269" s="1332" t="s">
        <v>3494</v>
      </c>
      <c r="H269" s="1346">
        <v>0</v>
      </c>
    </row>
    <row r="270" spans="1:8" ht="12" customHeight="1">
      <c r="A270" s="1088" t="s">
        <v>3040</v>
      </c>
      <c r="B270" s="1089" t="s">
        <v>3041</v>
      </c>
      <c r="C270" s="1089" t="s">
        <v>5321</v>
      </c>
      <c r="D270" s="1088">
        <v>8</v>
      </c>
      <c r="E270" s="1088" t="s">
        <v>4925</v>
      </c>
      <c r="F270" s="1088" t="s">
        <v>4925</v>
      </c>
      <c r="G270" s="1332" t="s">
        <v>3494</v>
      </c>
      <c r="H270" s="1346">
        <v>0</v>
      </c>
    </row>
    <row r="271" spans="1:8" ht="12" customHeight="1">
      <c r="A271" s="1088" t="s">
        <v>3042</v>
      </c>
      <c r="B271" s="1089" t="s">
        <v>3043</v>
      </c>
      <c r="C271" s="1089" t="s">
        <v>5321</v>
      </c>
      <c r="D271" s="1088">
        <v>8</v>
      </c>
      <c r="E271" s="1088" t="s">
        <v>4925</v>
      </c>
      <c r="F271" s="1088" t="s">
        <v>4925</v>
      </c>
      <c r="G271" s="1332" t="s">
        <v>3494</v>
      </c>
      <c r="H271" s="1346">
        <v>0</v>
      </c>
    </row>
    <row r="272" spans="1:8" ht="12" customHeight="1">
      <c r="A272" s="1088" t="s">
        <v>4126</v>
      </c>
      <c r="B272" s="1089" t="s">
        <v>2983</v>
      </c>
      <c r="C272" s="1089" t="s">
        <v>269</v>
      </c>
      <c r="D272" s="1088">
        <v>8</v>
      </c>
      <c r="E272" s="1088" t="s">
        <v>4926</v>
      </c>
      <c r="F272" s="1088" t="s">
        <v>5104</v>
      </c>
      <c r="G272" s="1332" t="s">
        <v>3494</v>
      </c>
      <c r="H272" s="1346">
        <v>0</v>
      </c>
    </row>
    <row r="273" spans="1:8" ht="12" customHeight="1">
      <c r="A273" s="1088" t="s">
        <v>4127</v>
      </c>
      <c r="B273" s="1089" t="s">
        <v>2984</v>
      </c>
      <c r="C273" s="1089" t="s">
        <v>1961</v>
      </c>
      <c r="D273" s="1088">
        <v>16</v>
      </c>
      <c r="E273" s="1088" t="s">
        <v>4926</v>
      </c>
      <c r="F273" s="1088" t="s">
        <v>5104</v>
      </c>
      <c r="G273" s="1332" t="s">
        <v>3494</v>
      </c>
      <c r="H273" s="1346">
        <v>0</v>
      </c>
    </row>
    <row r="274" spans="1:8" ht="12" customHeight="1">
      <c r="A274" s="1088" t="s">
        <v>4128</v>
      </c>
      <c r="B274" s="1089" t="s">
        <v>910</v>
      </c>
      <c r="C274" s="1089" t="s">
        <v>1962</v>
      </c>
      <c r="D274" s="1088">
        <v>8</v>
      </c>
      <c r="E274" s="1088" t="s">
        <v>4926</v>
      </c>
      <c r="F274" s="1088" t="s">
        <v>5104</v>
      </c>
      <c r="G274" s="1332" t="s">
        <v>3494</v>
      </c>
      <c r="H274" s="1346">
        <v>0</v>
      </c>
    </row>
    <row r="275" spans="1:8" ht="12" customHeight="1">
      <c r="A275" s="1088" t="s">
        <v>5288</v>
      </c>
      <c r="B275" s="1089" t="s">
        <v>2966</v>
      </c>
      <c r="C275" s="1089" t="s">
        <v>947</v>
      </c>
      <c r="D275" s="1088">
        <v>16</v>
      </c>
      <c r="E275" s="1088" t="s">
        <v>4926</v>
      </c>
      <c r="F275" s="1088" t="s">
        <v>5104</v>
      </c>
      <c r="G275" s="1332" t="s">
        <v>3494</v>
      </c>
      <c r="H275" s="1346">
        <v>0</v>
      </c>
    </row>
    <row r="276" spans="1:8" ht="12" customHeight="1">
      <c r="A276" s="1088" t="s">
        <v>5289</v>
      </c>
      <c r="B276" s="1089" t="s">
        <v>4340</v>
      </c>
      <c r="C276" s="1089" t="s">
        <v>269</v>
      </c>
      <c r="D276" s="1088">
        <v>8</v>
      </c>
      <c r="E276" s="1088" t="s">
        <v>4926</v>
      </c>
      <c r="F276" s="1088" t="s">
        <v>5104</v>
      </c>
      <c r="G276" s="1332" t="s">
        <v>3494</v>
      </c>
      <c r="H276" s="1346">
        <v>0</v>
      </c>
    </row>
    <row r="277" spans="1:8" ht="12" customHeight="1">
      <c r="A277" s="1088" t="s">
        <v>1468</v>
      </c>
      <c r="B277" s="1089" t="s">
        <v>69</v>
      </c>
      <c r="C277" s="1089" t="s">
        <v>1961</v>
      </c>
      <c r="D277" s="1088">
        <v>16</v>
      </c>
      <c r="E277" s="1088" t="s">
        <v>4926</v>
      </c>
      <c r="F277" s="1088" t="s">
        <v>5104</v>
      </c>
      <c r="G277" s="1332" t="s">
        <v>3494</v>
      </c>
      <c r="H277" s="1346">
        <v>0</v>
      </c>
    </row>
    <row r="278" spans="1:8" ht="12" customHeight="1">
      <c r="A278" s="1088" t="s">
        <v>1469</v>
      </c>
      <c r="B278" s="1089" t="s">
        <v>70</v>
      </c>
      <c r="C278" s="1089" t="s">
        <v>1962</v>
      </c>
      <c r="D278" s="1088">
        <v>8</v>
      </c>
      <c r="E278" s="1088" t="s">
        <v>4926</v>
      </c>
      <c r="F278" s="1088" t="s">
        <v>5104</v>
      </c>
      <c r="G278" s="1332" t="s">
        <v>3494</v>
      </c>
      <c r="H278" s="1346">
        <v>0</v>
      </c>
    </row>
    <row r="279" spans="1:8" ht="12" customHeight="1">
      <c r="A279" s="1088" t="s">
        <v>1470</v>
      </c>
      <c r="B279" s="1089" t="s">
        <v>71</v>
      </c>
      <c r="C279" s="1089" t="s">
        <v>947</v>
      </c>
      <c r="D279" s="1088">
        <v>16</v>
      </c>
      <c r="E279" s="1088" t="s">
        <v>4926</v>
      </c>
      <c r="F279" s="1088" t="s">
        <v>5104</v>
      </c>
      <c r="G279" s="1332" t="s">
        <v>3494</v>
      </c>
      <c r="H279" s="1346">
        <v>0</v>
      </c>
    </row>
    <row r="280" spans="1:8" ht="12" customHeight="1">
      <c r="A280" s="1088" t="s">
        <v>2404</v>
      </c>
      <c r="B280" s="1089" t="s">
        <v>72</v>
      </c>
      <c r="C280" s="1089" t="s">
        <v>2351</v>
      </c>
      <c r="D280" s="1088">
        <v>8</v>
      </c>
      <c r="E280" s="1088" t="s">
        <v>4926</v>
      </c>
      <c r="F280" s="1088" t="s">
        <v>5104</v>
      </c>
      <c r="G280" s="1332" t="s">
        <v>3494</v>
      </c>
      <c r="H280" s="1346">
        <v>0</v>
      </c>
    </row>
    <row r="281" spans="1:8" ht="12" customHeight="1">
      <c r="A281" s="1088" t="s">
        <v>2405</v>
      </c>
      <c r="B281" s="1089" t="s">
        <v>73</v>
      </c>
      <c r="C281" s="1089" t="s">
        <v>2352</v>
      </c>
      <c r="D281" s="1088">
        <v>8</v>
      </c>
      <c r="E281" s="1088" t="s">
        <v>4926</v>
      </c>
      <c r="F281" s="1088" t="s">
        <v>5104</v>
      </c>
      <c r="G281" s="1332" t="s">
        <v>3494</v>
      </c>
      <c r="H281" s="1346">
        <v>0</v>
      </c>
    </row>
    <row r="282" spans="1:8" ht="12" customHeight="1">
      <c r="A282" s="1088" t="s">
        <v>2406</v>
      </c>
      <c r="B282" s="1089" t="s">
        <v>74</v>
      </c>
      <c r="C282" s="1089" t="s">
        <v>2351</v>
      </c>
      <c r="D282" s="1088">
        <v>16</v>
      </c>
      <c r="E282" s="1088" t="s">
        <v>4926</v>
      </c>
      <c r="F282" s="1088" t="s">
        <v>5104</v>
      </c>
      <c r="G282" s="1332" t="s">
        <v>3494</v>
      </c>
      <c r="H282" s="1346">
        <v>0</v>
      </c>
    </row>
    <row r="283" spans="1:8" ht="12" customHeight="1">
      <c r="A283" s="1088" t="s">
        <v>2407</v>
      </c>
      <c r="B283" s="1089" t="s">
        <v>2279</v>
      </c>
      <c r="C283" s="1089" t="s">
        <v>2352</v>
      </c>
      <c r="D283" s="1088">
        <v>16</v>
      </c>
      <c r="E283" s="1088" t="s">
        <v>4926</v>
      </c>
      <c r="F283" s="1088" t="s">
        <v>5104</v>
      </c>
      <c r="G283" s="1332" t="s">
        <v>3494</v>
      </c>
      <c r="H283" s="1346">
        <v>0</v>
      </c>
    </row>
    <row r="284" spans="1:8" ht="12" customHeight="1">
      <c r="A284" s="1088" t="s">
        <v>3044</v>
      </c>
      <c r="B284" s="1089" t="s">
        <v>38</v>
      </c>
      <c r="C284" s="1089" t="s">
        <v>5322</v>
      </c>
      <c r="D284" s="1088">
        <v>4</v>
      </c>
      <c r="E284" s="1088" t="s">
        <v>4925</v>
      </c>
      <c r="F284" s="1088" t="s">
        <v>4925</v>
      </c>
      <c r="G284" s="1332" t="s">
        <v>3494</v>
      </c>
      <c r="H284" s="1346">
        <v>287.8</v>
      </c>
    </row>
    <row r="285" spans="1:8" ht="12" customHeight="1">
      <c r="A285" s="1088" t="s">
        <v>5296</v>
      </c>
      <c r="B285" s="1089" t="s">
        <v>5297</v>
      </c>
      <c r="C285" s="1089" t="s">
        <v>5322</v>
      </c>
      <c r="D285" s="1088">
        <v>4</v>
      </c>
      <c r="E285" s="1088" t="s">
        <v>4925</v>
      </c>
      <c r="F285" s="1088" t="s">
        <v>4925</v>
      </c>
      <c r="G285" s="1332" t="s">
        <v>3494</v>
      </c>
      <c r="H285" s="1346">
        <v>236.08</v>
      </c>
    </row>
    <row r="286" spans="1:8" ht="12" customHeight="1">
      <c r="A286" s="1088" t="s">
        <v>5298</v>
      </c>
      <c r="B286" s="1089" t="s">
        <v>5299</v>
      </c>
      <c r="C286" s="1089" t="s">
        <v>5322</v>
      </c>
      <c r="D286" s="1088">
        <v>4</v>
      </c>
      <c r="E286" s="1088" t="s">
        <v>4925</v>
      </c>
      <c r="F286" s="1088" t="s">
        <v>4925</v>
      </c>
      <c r="G286" s="1332" t="s">
        <v>3494</v>
      </c>
      <c r="H286" s="1346">
        <v>0</v>
      </c>
    </row>
    <row r="287" spans="1:8" ht="12" customHeight="1">
      <c r="A287" s="1088" t="s">
        <v>5300</v>
      </c>
      <c r="B287" s="1089" t="s">
        <v>5301</v>
      </c>
      <c r="C287" s="1089" t="s">
        <v>5322</v>
      </c>
      <c r="D287" s="1088">
        <v>4</v>
      </c>
      <c r="E287" s="1088" t="s">
        <v>4925</v>
      </c>
      <c r="F287" s="1088" t="s">
        <v>4925</v>
      </c>
      <c r="G287" s="1332" t="s">
        <v>3494</v>
      </c>
      <c r="H287" s="1346">
        <v>0</v>
      </c>
    </row>
    <row r="288" spans="1:8" ht="12" customHeight="1">
      <c r="A288" s="1088" t="s">
        <v>5302</v>
      </c>
      <c r="B288" s="1089" t="s">
        <v>5303</v>
      </c>
      <c r="C288" s="1089" t="s">
        <v>5322</v>
      </c>
      <c r="D288" s="1088">
        <v>4</v>
      </c>
      <c r="E288" s="1088" t="s">
        <v>4925</v>
      </c>
      <c r="F288" s="1088" t="s">
        <v>4925</v>
      </c>
      <c r="G288" s="1332" t="s">
        <v>3494</v>
      </c>
      <c r="H288" s="1346">
        <v>0</v>
      </c>
    </row>
    <row r="289" spans="1:8" ht="12" customHeight="1">
      <c r="A289" s="1088" t="s">
        <v>205</v>
      </c>
      <c r="B289" s="1089" t="s">
        <v>5312</v>
      </c>
      <c r="C289" s="1089" t="s">
        <v>5322</v>
      </c>
      <c r="D289" s="1088">
        <v>4</v>
      </c>
      <c r="E289" s="1088" t="s">
        <v>4925</v>
      </c>
      <c r="F289" s="1088" t="s">
        <v>4925</v>
      </c>
      <c r="G289" s="1332" t="s">
        <v>3494</v>
      </c>
      <c r="H289" s="1346">
        <v>0</v>
      </c>
    </row>
    <row r="290" spans="1:8" ht="12" customHeight="1">
      <c r="A290" s="1088" t="s">
        <v>5313</v>
      </c>
      <c r="B290" s="1089" t="s">
        <v>5314</v>
      </c>
      <c r="C290" s="1089" t="s">
        <v>5322</v>
      </c>
      <c r="D290" s="1088">
        <v>4</v>
      </c>
      <c r="E290" s="1088" t="s">
        <v>4925</v>
      </c>
      <c r="F290" s="1088" t="s">
        <v>4925</v>
      </c>
      <c r="G290" s="1332" t="s">
        <v>3494</v>
      </c>
      <c r="H290" s="1346">
        <v>0</v>
      </c>
    </row>
    <row r="291" spans="1:8" ht="12" customHeight="1">
      <c r="A291" s="1088" t="s">
        <v>5315</v>
      </c>
      <c r="B291" s="1089" t="s">
        <v>1376</v>
      </c>
      <c r="C291" s="1089" t="s">
        <v>5322</v>
      </c>
      <c r="D291" s="1088">
        <v>4</v>
      </c>
      <c r="E291" s="1088" t="s">
        <v>4925</v>
      </c>
      <c r="F291" s="1088" t="s">
        <v>4925</v>
      </c>
      <c r="G291" s="1332" t="s">
        <v>3494</v>
      </c>
      <c r="H291" s="1346">
        <v>0</v>
      </c>
    </row>
    <row r="292" spans="1:8" ht="12" customHeight="1">
      <c r="A292" s="1088" t="s">
        <v>4561</v>
      </c>
      <c r="B292" s="1089" t="s">
        <v>2292</v>
      </c>
      <c r="C292" s="1089" t="s">
        <v>5322</v>
      </c>
      <c r="D292" s="1088">
        <v>4</v>
      </c>
      <c r="E292" s="1088" t="s">
        <v>4925</v>
      </c>
      <c r="F292" s="1088" t="s">
        <v>4925</v>
      </c>
      <c r="G292" s="1332" t="s">
        <v>3494</v>
      </c>
      <c r="H292" s="1346">
        <v>0</v>
      </c>
    </row>
    <row r="293" spans="1:8" ht="12" customHeight="1">
      <c r="A293" s="1088" t="s">
        <v>2293</v>
      </c>
      <c r="B293" s="1089" t="s">
        <v>2294</v>
      </c>
      <c r="C293" s="1089" t="s">
        <v>5322</v>
      </c>
      <c r="D293" s="1088">
        <v>4</v>
      </c>
      <c r="E293" s="1088" t="s">
        <v>4925</v>
      </c>
      <c r="F293" s="1088" t="s">
        <v>4925</v>
      </c>
      <c r="G293" s="1332" t="s">
        <v>3494</v>
      </c>
      <c r="H293" s="1346">
        <v>0</v>
      </c>
    </row>
    <row r="294" spans="1:8" ht="12" customHeight="1">
      <c r="A294" s="1088" t="s">
        <v>2295</v>
      </c>
      <c r="B294" s="1089" t="s">
        <v>2296</v>
      </c>
      <c r="C294" s="1089" t="s">
        <v>5322</v>
      </c>
      <c r="D294" s="1088">
        <v>4</v>
      </c>
      <c r="E294" s="1088" t="s">
        <v>4925</v>
      </c>
      <c r="F294" s="1088" t="s">
        <v>4925</v>
      </c>
      <c r="G294" s="1332" t="s">
        <v>3494</v>
      </c>
      <c r="H294" s="1346">
        <v>0</v>
      </c>
    </row>
    <row r="295" spans="1:8" ht="12" customHeight="1">
      <c r="A295" s="1088" t="s">
        <v>2297</v>
      </c>
      <c r="B295" s="1089" t="s">
        <v>2298</v>
      </c>
      <c r="C295" s="1089" t="s">
        <v>5322</v>
      </c>
      <c r="D295" s="1088">
        <v>4</v>
      </c>
      <c r="E295" s="1088" t="s">
        <v>4925</v>
      </c>
      <c r="F295" s="1088" t="s">
        <v>4925</v>
      </c>
      <c r="G295" s="1332" t="s">
        <v>3494</v>
      </c>
      <c r="H295" s="1346">
        <v>0</v>
      </c>
    </row>
    <row r="296" spans="1:8" ht="12" customHeight="1">
      <c r="A296" s="1088" t="s">
        <v>2429</v>
      </c>
      <c r="B296" s="1089" t="s">
        <v>2430</v>
      </c>
      <c r="C296" s="1089" t="s">
        <v>4353</v>
      </c>
      <c r="D296" s="1088">
        <v>7</v>
      </c>
      <c r="E296" s="1088" t="s">
        <v>4925</v>
      </c>
      <c r="F296" s="1088" t="s">
        <v>4925</v>
      </c>
      <c r="G296" s="1332" t="s">
        <v>3494</v>
      </c>
      <c r="H296" s="1346">
        <v>0</v>
      </c>
    </row>
    <row r="297" spans="1:8" ht="12" customHeight="1">
      <c r="A297" s="1088" t="s">
        <v>1028</v>
      </c>
      <c r="B297" s="1089" t="s">
        <v>4538</v>
      </c>
      <c r="C297" s="1089" t="s">
        <v>4353</v>
      </c>
      <c r="D297" s="1088">
        <v>7</v>
      </c>
      <c r="E297" s="1088" t="s">
        <v>4925</v>
      </c>
      <c r="F297" s="1088" t="s">
        <v>4925</v>
      </c>
      <c r="G297" s="1332" t="s">
        <v>3494</v>
      </c>
      <c r="H297" s="1346">
        <v>0</v>
      </c>
    </row>
    <row r="298" spans="1:8" ht="12" customHeight="1">
      <c r="A298" s="1088" t="s">
        <v>2432</v>
      </c>
      <c r="B298" s="1089" t="s">
        <v>2433</v>
      </c>
      <c r="C298" s="1089" t="s">
        <v>4354</v>
      </c>
      <c r="D298" s="1088">
        <v>7</v>
      </c>
      <c r="E298" s="1088" t="s">
        <v>4925</v>
      </c>
      <c r="F298" s="1088" t="s">
        <v>4925</v>
      </c>
      <c r="G298" s="1332" t="s">
        <v>3494</v>
      </c>
      <c r="H298" s="1346">
        <v>0</v>
      </c>
    </row>
    <row r="299" spans="1:8" ht="12" customHeight="1">
      <c r="A299" s="1088" t="s">
        <v>1109</v>
      </c>
      <c r="B299" s="1089" t="s">
        <v>1110</v>
      </c>
      <c r="C299" s="1089" t="s">
        <v>4354</v>
      </c>
      <c r="D299" s="1088">
        <v>7</v>
      </c>
      <c r="E299" s="1088" t="s">
        <v>4925</v>
      </c>
      <c r="F299" s="1088" t="s">
        <v>4925</v>
      </c>
      <c r="G299" s="1332" t="s">
        <v>3494</v>
      </c>
      <c r="H299" s="1346">
        <v>0</v>
      </c>
    </row>
    <row r="300" spans="1:8" ht="12" customHeight="1">
      <c r="A300" s="1088" t="s">
        <v>3536</v>
      </c>
      <c r="B300" s="1089" t="s">
        <v>2280</v>
      </c>
      <c r="C300" s="1089" t="s">
        <v>638</v>
      </c>
      <c r="D300" s="1088">
        <v>4</v>
      </c>
      <c r="E300" s="1088" t="s">
        <v>4926</v>
      </c>
      <c r="F300" s="1088" t="s">
        <v>5104</v>
      </c>
      <c r="G300" s="1332" t="s">
        <v>3494</v>
      </c>
      <c r="H300" s="1346">
        <v>0</v>
      </c>
    </row>
    <row r="301" spans="1:8" ht="12" customHeight="1">
      <c r="A301" s="1088" t="s">
        <v>3537</v>
      </c>
      <c r="B301" s="1089" t="s">
        <v>722</v>
      </c>
      <c r="C301" s="1089" t="s">
        <v>639</v>
      </c>
      <c r="D301" s="1088">
        <v>4</v>
      </c>
      <c r="E301" s="1088" t="s">
        <v>4926</v>
      </c>
      <c r="F301" s="1088" t="s">
        <v>5104</v>
      </c>
      <c r="G301" s="1332" t="s">
        <v>3494</v>
      </c>
      <c r="H301" s="1346">
        <v>0</v>
      </c>
    </row>
    <row r="302" spans="1:8" ht="12" customHeight="1">
      <c r="A302" s="1088" t="s">
        <v>3538</v>
      </c>
      <c r="B302" s="1089" t="s">
        <v>3240</v>
      </c>
      <c r="C302" s="1089" t="s">
        <v>640</v>
      </c>
      <c r="D302" s="1088">
        <v>4</v>
      </c>
      <c r="E302" s="1088" t="s">
        <v>4926</v>
      </c>
      <c r="F302" s="1088" t="s">
        <v>5104</v>
      </c>
      <c r="G302" s="1332" t="s">
        <v>3494</v>
      </c>
      <c r="H302" s="1346">
        <v>0</v>
      </c>
    </row>
    <row r="303" spans="1:8" ht="12" customHeight="1">
      <c r="A303" s="1088" t="s">
        <v>1821</v>
      </c>
      <c r="B303" s="1089" t="s">
        <v>3241</v>
      </c>
      <c r="C303" s="1089" t="s">
        <v>641</v>
      </c>
      <c r="D303" s="1088">
        <v>4</v>
      </c>
      <c r="E303" s="1088" t="s">
        <v>4926</v>
      </c>
      <c r="F303" s="1088" t="s">
        <v>5104</v>
      </c>
      <c r="G303" s="1332" t="s">
        <v>3494</v>
      </c>
      <c r="H303" s="1346">
        <v>0</v>
      </c>
    </row>
    <row r="304" spans="1:8" ht="12" customHeight="1">
      <c r="A304" s="1088" t="s">
        <v>5477</v>
      </c>
      <c r="B304" s="1089" t="s">
        <v>4272</v>
      </c>
      <c r="C304" s="1089" t="s">
        <v>638</v>
      </c>
      <c r="D304" s="1088">
        <v>4</v>
      </c>
      <c r="E304" s="1088" t="s">
        <v>4926</v>
      </c>
      <c r="F304" s="1088" t="s">
        <v>5104</v>
      </c>
      <c r="G304" s="1332" t="s">
        <v>3494</v>
      </c>
      <c r="H304" s="1346">
        <v>0</v>
      </c>
    </row>
    <row r="305" spans="1:8" ht="12" customHeight="1">
      <c r="A305" s="1088" t="s">
        <v>1487</v>
      </c>
      <c r="B305" s="1089" t="s">
        <v>4273</v>
      </c>
      <c r="C305" s="1089" t="s">
        <v>642</v>
      </c>
      <c r="D305" s="1088">
        <v>4</v>
      </c>
      <c r="E305" s="1088" t="s">
        <v>4926</v>
      </c>
      <c r="F305" s="1088" t="s">
        <v>5104</v>
      </c>
      <c r="G305" s="1332" t="s">
        <v>3494</v>
      </c>
      <c r="H305" s="1346">
        <v>0</v>
      </c>
    </row>
    <row r="306" spans="1:8" ht="12" customHeight="1">
      <c r="A306" s="1088" t="s">
        <v>5478</v>
      </c>
      <c r="B306" s="1089" t="s">
        <v>4274</v>
      </c>
      <c r="C306" s="1089" t="s">
        <v>639</v>
      </c>
      <c r="D306" s="1088">
        <v>4</v>
      </c>
      <c r="E306" s="1088" t="s">
        <v>4926</v>
      </c>
      <c r="F306" s="1088" t="s">
        <v>5104</v>
      </c>
      <c r="G306" s="1332" t="s">
        <v>3494</v>
      </c>
      <c r="H306" s="1346">
        <v>0</v>
      </c>
    </row>
    <row r="307" spans="1:8" ht="12" customHeight="1">
      <c r="A307" s="1088" t="s">
        <v>1488</v>
      </c>
      <c r="B307" s="1089" t="s">
        <v>4275</v>
      </c>
      <c r="C307" s="1089" t="s">
        <v>643</v>
      </c>
      <c r="D307" s="1088">
        <v>4</v>
      </c>
      <c r="E307" s="1088" t="s">
        <v>4926</v>
      </c>
      <c r="F307" s="1088" t="s">
        <v>5104</v>
      </c>
      <c r="G307" s="1332" t="s">
        <v>3494</v>
      </c>
      <c r="H307" s="1346">
        <v>0</v>
      </c>
    </row>
    <row r="308" spans="1:8" ht="12" customHeight="1">
      <c r="A308" s="1088" t="s">
        <v>5479</v>
      </c>
      <c r="B308" s="1089" t="s">
        <v>5351</v>
      </c>
      <c r="C308" s="1089" t="s">
        <v>640</v>
      </c>
      <c r="D308" s="1088">
        <v>4</v>
      </c>
      <c r="E308" s="1088" t="s">
        <v>4926</v>
      </c>
      <c r="F308" s="1088" t="s">
        <v>5104</v>
      </c>
      <c r="G308" s="1332" t="s">
        <v>3494</v>
      </c>
      <c r="H308" s="1346">
        <v>0</v>
      </c>
    </row>
    <row r="309" spans="1:8" ht="12" customHeight="1">
      <c r="A309" s="1088" t="s">
        <v>3848</v>
      </c>
      <c r="B309" s="1089" t="s">
        <v>5352</v>
      </c>
      <c r="C309" s="1089" t="s">
        <v>4823</v>
      </c>
      <c r="D309" s="1088">
        <v>4</v>
      </c>
      <c r="E309" s="1088" t="s">
        <v>4926</v>
      </c>
      <c r="F309" s="1088" t="s">
        <v>5104</v>
      </c>
      <c r="G309" s="1332" t="s">
        <v>3494</v>
      </c>
      <c r="H309" s="1346">
        <v>0</v>
      </c>
    </row>
    <row r="310" spans="1:8" ht="12" customHeight="1">
      <c r="A310" s="1088" t="s">
        <v>2402</v>
      </c>
      <c r="B310" s="1089" t="s">
        <v>5353</v>
      </c>
      <c r="C310" s="1089" t="s">
        <v>641</v>
      </c>
      <c r="D310" s="1088">
        <v>4</v>
      </c>
      <c r="E310" s="1088" t="s">
        <v>4926</v>
      </c>
      <c r="F310" s="1088" t="s">
        <v>5104</v>
      </c>
      <c r="G310" s="1332" t="s">
        <v>3494</v>
      </c>
      <c r="H310" s="1346">
        <v>0</v>
      </c>
    </row>
    <row r="311" spans="1:8" ht="12" customHeight="1">
      <c r="A311" s="1088" t="s">
        <v>2403</v>
      </c>
      <c r="B311" s="1089" t="s">
        <v>5354</v>
      </c>
      <c r="C311" s="1089" t="s">
        <v>4824</v>
      </c>
      <c r="D311" s="1088">
        <v>4</v>
      </c>
      <c r="E311" s="1088" t="s">
        <v>4926</v>
      </c>
      <c r="F311" s="1088" t="s">
        <v>5104</v>
      </c>
      <c r="G311" s="1332" t="s">
        <v>3494</v>
      </c>
      <c r="H311" s="1346">
        <v>0</v>
      </c>
    </row>
    <row r="312" spans="1:8" ht="12" customHeight="1">
      <c r="A312" s="1088" t="s">
        <v>2394</v>
      </c>
      <c r="B312" s="1089" t="s">
        <v>2125</v>
      </c>
      <c r="C312" s="1089" t="s">
        <v>638</v>
      </c>
      <c r="D312" s="1088">
        <v>4</v>
      </c>
      <c r="E312" s="1088" t="s">
        <v>4926</v>
      </c>
      <c r="F312" s="1088" t="s">
        <v>5104</v>
      </c>
      <c r="G312" s="1332" t="s">
        <v>3494</v>
      </c>
      <c r="H312" s="1346">
        <v>0</v>
      </c>
    </row>
    <row r="313" spans="1:8" ht="12" customHeight="1">
      <c r="A313" s="1088" t="s">
        <v>2908</v>
      </c>
      <c r="B313" s="1089" t="s">
        <v>455</v>
      </c>
      <c r="C313" s="1089" t="s">
        <v>4825</v>
      </c>
      <c r="D313" s="1088">
        <v>4</v>
      </c>
      <c r="E313" s="1088" t="s">
        <v>4926</v>
      </c>
      <c r="F313" s="1088" t="s">
        <v>5104</v>
      </c>
      <c r="G313" s="1332" t="s">
        <v>3494</v>
      </c>
      <c r="H313" s="1346">
        <v>0</v>
      </c>
    </row>
    <row r="314" spans="1:8" ht="12" customHeight="1">
      <c r="A314" s="1088" t="s">
        <v>2910</v>
      </c>
      <c r="B314" s="1089" t="s">
        <v>460</v>
      </c>
      <c r="C314" s="1089" t="s">
        <v>2528</v>
      </c>
      <c r="D314" s="1088">
        <v>4</v>
      </c>
      <c r="E314" s="1088" t="s">
        <v>4926</v>
      </c>
      <c r="F314" s="1088" t="s">
        <v>5104</v>
      </c>
      <c r="G314" s="1332" t="s">
        <v>3494</v>
      </c>
      <c r="H314" s="1346">
        <v>0</v>
      </c>
    </row>
    <row r="315" spans="1:8" ht="12" customHeight="1">
      <c r="A315" s="1088" t="s">
        <v>4215</v>
      </c>
      <c r="B315" s="1089" t="s">
        <v>462</v>
      </c>
      <c r="C315" s="1089" t="s">
        <v>3659</v>
      </c>
      <c r="D315" s="1088">
        <v>4</v>
      </c>
      <c r="E315" s="1088" t="s">
        <v>4926</v>
      </c>
      <c r="F315" s="1088" t="s">
        <v>5104</v>
      </c>
      <c r="G315" s="1332" t="s">
        <v>3494</v>
      </c>
      <c r="H315" s="1346">
        <v>0</v>
      </c>
    </row>
    <row r="316" spans="1:8" ht="12" customHeight="1">
      <c r="A316" s="1088" t="s">
        <v>2408</v>
      </c>
      <c r="B316" s="1089" t="s">
        <v>1675</v>
      </c>
      <c r="C316" s="1089" t="s">
        <v>3660</v>
      </c>
      <c r="D316" s="1088">
        <v>4</v>
      </c>
      <c r="E316" s="1088" t="s">
        <v>4926</v>
      </c>
      <c r="F316" s="1088" t="s">
        <v>5104</v>
      </c>
      <c r="G316" s="1332" t="s">
        <v>3494</v>
      </c>
      <c r="H316" s="1346">
        <v>0</v>
      </c>
    </row>
    <row r="317" spans="1:8" ht="12" customHeight="1">
      <c r="A317" s="1088" t="s">
        <v>2409</v>
      </c>
      <c r="B317" s="1089" t="s">
        <v>1676</v>
      </c>
      <c r="C317" s="1089" t="s">
        <v>972</v>
      </c>
      <c r="D317" s="1088">
        <v>4</v>
      </c>
      <c r="E317" s="1088" t="s">
        <v>4926</v>
      </c>
      <c r="F317" s="1088" t="s">
        <v>5104</v>
      </c>
      <c r="G317" s="1332" t="s">
        <v>3494</v>
      </c>
      <c r="H317" s="1346">
        <v>0</v>
      </c>
    </row>
    <row r="318" spans="1:8" ht="12" customHeight="1">
      <c r="A318" s="1088" t="s">
        <v>2410</v>
      </c>
      <c r="B318" s="1089" t="s">
        <v>1677</v>
      </c>
      <c r="C318" s="1089" t="s">
        <v>381</v>
      </c>
      <c r="D318" s="1088">
        <v>4</v>
      </c>
      <c r="E318" s="1088" t="s">
        <v>4926</v>
      </c>
      <c r="F318" s="1088" t="s">
        <v>5104</v>
      </c>
      <c r="G318" s="1332" t="s">
        <v>3494</v>
      </c>
      <c r="H318" s="1346">
        <v>0</v>
      </c>
    </row>
    <row r="319" spans="1:8" ht="12" customHeight="1">
      <c r="A319" s="1088" t="s">
        <v>2959</v>
      </c>
      <c r="B319" s="1089" t="s">
        <v>1678</v>
      </c>
      <c r="C319" s="1089" t="s">
        <v>2647</v>
      </c>
      <c r="D319" s="1088">
        <v>4</v>
      </c>
      <c r="E319" s="1088" t="s">
        <v>4926</v>
      </c>
      <c r="F319" s="1088" t="s">
        <v>5104</v>
      </c>
      <c r="G319" s="1332" t="s">
        <v>3494</v>
      </c>
      <c r="H319" s="1346">
        <v>0</v>
      </c>
    </row>
    <row r="320" spans="1:8" ht="12" customHeight="1">
      <c r="A320" s="1088" t="s">
        <v>2960</v>
      </c>
      <c r="B320" s="1089" t="s">
        <v>2348</v>
      </c>
      <c r="C320" s="1089" t="s">
        <v>765</v>
      </c>
      <c r="D320" s="1088">
        <v>4</v>
      </c>
      <c r="E320" s="1088" t="s">
        <v>4926</v>
      </c>
      <c r="F320" s="1088" t="s">
        <v>5104</v>
      </c>
      <c r="G320" s="1332" t="s">
        <v>3494</v>
      </c>
      <c r="H320" s="1346">
        <v>0</v>
      </c>
    </row>
    <row r="321" spans="1:8" ht="12" customHeight="1">
      <c r="A321" s="1088" t="s">
        <v>4259</v>
      </c>
      <c r="B321" s="1089" t="s">
        <v>2349</v>
      </c>
      <c r="C321" s="1089" t="s">
        <v>766</v>
      </c>
      <c r="D321" s="1088">
        <v>4</v>
      </c>
      <c r="E321" s="1088" t="s">
        <v>4926</v>
      </c>
      <c r="F321" s="1088" t="s">
        <v>5104</v>
      </c>
      <c r="G321" s="1332" t="s">
        <v>3494</v>
      </c>
      <c r="H321" s="1346">
        <v>0</v>
      </c>
    </row>
    <row r="322" spans="1:8" ht="12" customHeight="1">
      <c r="A322" s="1088" t="s">
        <v>2961</v>
      </c>
      <c r="B322" s="1089" t="s">
        <v>2350</v>
      </c>
      <c r="C322" s="1089" t="s">
        <v>3660</v>
      </c>
      <c r="D322" s="1088">
        <v>4</v>
      </c>
      <c r="E322" s="1088" t="s">
        <v>4926</v>
      </c>
      <c r="F322" s="1088" t="s">
        <v>5104</v>
      </c>
      <c r="G322" s="1332" t="s">
        <v>3494</v>
      </c>
      <c r="H322" s="1346">
        <v>0</v>
      </c>
    </row>
    <row r="323" spans="1:8" ht="12" customHeight="1">
      <c r="A323" s="1088" t="s">
        <v>390</v>
      </c>
      <c r="B323" s="1089" t="s">
        <v>2575</v>
      </c>
      <c r="C323" s="1089" t="s">
        <v>1749</v>
      </c>
      <c r="D323" s="1088">
        <v>4</v>
      </c>
      <c r="E323" s="1088" t="s">
        <v>4926</v>
      </c>
      <c r="F323" s="1088" t="s">
        <v>5104</v>
      </c>
      <c r="G323" s="1332" t="s">
        <v>3494</v>
      </c>
      <c r="H323" s="1346">
        <v>0</v>
      </c>
    </row>
    <row r="324" spans="1:8" ht="12" customHeight="1">
      <c r="A324" s="1088" t="s">
        <v>1036</v>
      </c>
      <c r="B324" s="1089" t="s">
        <v>2576</v>
      </c>
      <c r="C324" s="1089" t="s">
        <v>2647</v>
      </c>
      <c r="D324" s="1088">
        <v>4</v>
      </c>
      <c r="E324" s="1088" t="s">
        <v>4926</v>
      </c>
      <c r="F324" s="1088" t="s">
        <v>5104</v>
      </c>
      <c r="G324" s="1332" t="s">
        <v>3494</v>
      </c>
      <c r="H324" s="1346">
        <v>0</v>
      </c>
    </row>
    <row r="325" spans="1:8" ht="12" customHeight="1">
      <c r="A325" s="1088" t="s">
        <v>1037</v>
      </c>
      <c r="B325" s="1089" t="s">
        <v>681</v>
      </c>
      <c r="C325" s="1089" t="s">
        <v>1750</v>
      </c>
      <c r="D325" s="1088">
        <v>4</v>
      </c>
      <c r="E325" s="1088" t="s">
        <v>4926</v>
      </c>
      <c r="F325" s="1088" t="s">
        <v>5104</v>
      </c>
      <c r="G325" s="1332" t="s">
        <v>3494</v>
      </c>
      <c r="H325" s="1346">
        <v>0</v>
      </c>
    </row>
    <row r="326" spans="1:8" ht="12" customHeight="1">
      <c r="A326" s="1088" t="s">
        <v>3249</v>
      </c>
      <c r="B326" s="1089" t="s">
        <v>5054</v>
      </c>
      <c r="C326" s="1089" t="s">
        <v>3660</v>
      </c>
      <c r="D326" s="1088">
        <v>4</v>
      </c>
      <c r="E326" s="1088" t="s">
        <v>4926</v>
      </c>
      <c r="F326" s="1088" t="s">
        <v>5104</v>
      </c>
      <c r="G326" s="1332" t="s">
        <v>3494</v>
      </c>
      <c r="H326" s="1346">
        <v>0</v>
      </c>
    </row>
    <row r="327" spans="1:8" ht="12" customHeight="1">
      <c r="A327" s="1088" t="s">
        <v>3250</v>
      </c>
      <c r="B327" s="1089" t="s">
        <v>4900</v>
      </c>
      <c r="C327" s="1089" t="s">
        <v>2647</v>
      </c>
      <c r="D327" s="1088">
        <v>4</v>
      </c>
      <c r="E327" s="1088" t="s">
        <v>4926</v>
      </c>
      <c r="F327" s="1088" t="s">
        <v>5104</v>
      </c>
      <c r="G327" s="1332" t="s">
        <v>3494</v>
      </c>
      <c r="H327" s="1346">
        <v>0</v>
      </c>
    </row>
    <row r="328" spans="1:8" ht="12" customHeight="1">
      <c r="A328" s="1088" t="s">
        <v>4872</v>
      </c>
      <c r="B328" s="1089" t="s">
        <v>347</v>
      </c>
      <c r="C328" s="1089" t="s">
        <v>1749</v>
      </c>
      <c r="D328" s="1088">
        <v>4</v>
      </c>
      <c r="E328" s="1088" t="s">
        <v>4926</v>
      </c>
      <c r="F328" s="1088" t="s">
        <v>5104</v>
      </c>
      <c r="G328" s="1332" t="s">
        <v>3494</v>
      </c>
      <c r="H328" s="1346">
        <v>0</v>
      </c>
    </row>
    <row r="329" spans="1:8" ht="12" customHeight="1">
      <c r="A329" s="1088" t="s">
        <v>3251</v>
      </c>
      <c r="B329" s="1089" t="s">
        <v>348</v>
      </c>
      <c r="C329" s="1089" t="s">
        <v>1750</v>
      </c>
      <c r="D329" s="1088">
        <v>4</v>
      </c>
      <c r="E329" s="1088" t="s">
        <v>4926</v>
      </c>
      <c r="F329" s="1088" t="s">
        <v>5104</v>
      </c>
      <c r="G329" s="1332" t="s">
        <v>3494</v>
      </c>
      <c r="H329" s="1346">
        <v>0</v>
      </c>
    </row>
    <row r="330" spans="1:8" ht="12" customHeight="1">
      <c r="A330" s="1088" t="s">
        <v>2299</v>
      </c>
      <c r="B330" s="1089" t="s">
        <v>2300</v>
      </c>
      <c r="C330" s="1089" t="s">
        <v>5323</v>
      </c>
      <c r="D330" s="1088">
        <v>12</v>
      </c>
      <c r="E330" s="1088" t="s">
        <v>4925</v>
      </c>
      <c r="F330" s="1088" t="s">
        <v>4925</v>
      </c>
      <c r="G330" s="1332" t="s">
        <v>3494</v>
      </c>
      <c r="H330" s="1346">
        <v>0</v>
      </c>
    </row>
    <row r="331" spans="1:8" ht="12" customHeight="1">
      <c r="A331" s="1088" t="s">
        <v>4673</v>
      </c>
      <c r="B331" s="1089" t="s">
        <v>4674</v>
      </c>
      <c r="C331" s="1089" t="s">
        <v>5323</v>
      </c>
      <c r="D331" s="1088">
        <v>12</v>
      </c>
      <c r="E331" s="1088" t="s">
        <v>4925</v>
      </c>
      <c r="F331" s="1088" t="s">
        <v>4925</v>
      </c>
      <c r="G331" s="1332" t="s">
        <v>3494</v>
      </c>
      <c r="H331" s="1346">
        <v>0</v>
      </c>
    </row>
    <row r="332" spans="1:8" ht="12" customHeight="1">
      <c r="A332" s="1088" t="s">
        <v>4560</v>
      </c>
      <c r="B332" s="1089" t="s">
        <v>1556</v>
      </c>
      <c r="C332" s="1089" t="s">
        <v>5281</v>
      </c>
      <c r="D332" s="1088">
        <v>12</v>
      </c>
      <c r="E332" s="1088" t="s">
        <v>4925</v>
      </c>
      <c r="F332" s="1088" t="s">
        <v>4925</v>
      </c>
      <c r="G332" s="1332" t="s">
        <v>3494</v>
      </c>
      <c r="H332" s="1346">
        <v>0</v>
      </c>
    </row>
    <row r="333" spans="1:8" ht="12" customHeight="1">
      <c r="A333" s="1088" t="s">
        <v>4551</v>
      </c>
      <c r="B333" s="1089" t="s">
        <v>4552</v>
      </c>
      <c r="C333" s="1089" t="s">
        <v>5281</v>
      </c>
      <c r="D333" s="1088">
        <v>12</v>
      </c>
      <c r="E333" s="1088" t="s">
        <v>4925</v>
      </c>
      <c r="F333" s="1088" t="s">
        <v>4925</v>
      </c>
      <c r="G333" s="1332" t="s">
        <v>3494</v>
      </c>
      <c r="H333" s="1346">
        <v>0</v>
      </c>
    </row>
    <row r="334" spans="1:8" ht="12" customHeight="1">
      <c r="A334" s="1088" t="s">
        <v>4557</v>
      </c>
      <c r="B334" s="1089" t="s">
        <v>4558</v>
      </c>
      <c r="C334" s="1089" t="s">
        <v>3751</v>
      </c>
      <c r="D334" s="1088">
        <v>12</v>
      </c>
      <c r="E334" s="1088" t="s">
        <v>4925</v>
      </c>
      <c r="F334" s="1088" t="s">
        <v>4925</v>
      </c>
      <c r="G334" s="1332" t="s">
        <v>3494</v>
      </c>
      <c r="H334" s="1346">
        <v>0</v>
      </c>
    </row>
    <row r="335" spans="1:8" ht="12" customHeight="1">
      <c r="A335" s="1088" t="s">
        <v>4553</v>
      </c>
      <c r="B335" s="1089" t="s">
        <v>4554</v>
      </c>
      <c r="C335" s="1089" t="s">
        <v>3751</v>
      </c>
      <c r="D335" s="1088">
        <v>12</v>
      </c>
      <c r="E335" s="1088" t="s">
        <v>4925</v>
      </c>
      <c r="F335" s="1088" t="s">
        <v>4925</v>
      </c>
      <c r="G335" s="1332" t="s">
        <v>3494</v>
      </c>
      <c r="H335" s="1346">
        <v>0</v>
      </c>
    </row>
    <row r="336" spans="1:8" ht="12" customHeight="1">
      <c r="A336" s="1088" t="s">
        <v>4549</v>
      </c>
      <c r="B336" s="1089" t="s">
        <v>1057</v>
      </c>
      <c r="C336" s="1089" t="s">
        <v>2304</v>
      </c>
      <c r="D336" s="1088">
        <v>12</v>
      </c>
      <c r="E336" s="1088" t="s">
        <v>4925</v>
      </c>
      <c r="F336" s="1088" t="s">
        <v>4925</v>
      </c>
      <c r="G336" s="1332" t="s">
        <v>3494</v>
      </c>
      <c r="H336" s="1346">
        <v>0</v>
      </c>
    </row>
    <row r="337" spans="1:8" ht="12" customHeight="1">
      <c r="A337" s="1088" t="s">
        <v>4555</v>
      </c>
      <c r="B337" s="1089" t="s">
        <v>1058</v>
      </c>
      <c r="C337" s="1089" t="s">
        <v>2304</v>
      </c>
      <c r="D337" s="1088">
        <v>12</v>
      </c>
      <c r="E337" s="1088" t="s">
        <v>4925</v>
      </c>
      <c r="F337" s="1088" t="s">
        <v>4925</v>
      </c>
      <c r="G337" s="1332" t="s">
        <v>3494</v>
      </c>
      <c r="H337" s="1346">
        <v>0</v>
      </c>
    </row>
    <row r="338" spans="1:8" ht="12" customHeight="1">
      <c r="A338" s="1088" t="s">
        <v>4559</v>
      </c>
      <c r="B338" s="1089" t="s">
        <v>1059</v>
      </c>
      <c r="C338" s="1089" t="s">
        <v>2305</v>
      </c>
      <c r="D338" s="1088">
        <v>12</v>
      </c>
      <c r="E338" s="1088" t="s">
        <v>4925</v>
      </c>
      <c r="F338" s="1088" t="s">
        <v>4925</v>
      </c>
      <c r="G338" s="1332" t="s">
        <v>3494</v>
      </c>
      <c r="H338" s="1346">
        <v>0</v>
      </c>
    </row>
    <row r="339" spans="1:8" ht="12" customHeight="1">
      <c r="A339" s="1088" t="s">
        <v>4556</v>
      </c>
      <c r="B339" s="1089" t="s">
        <v>260</v>
      </c>
      <c r="C339" s="1089" t="s">
        <v>2305</v>
      </c>
      <c r="D339" s="1088">
        <v>12</v>
      </c>
      <c r="E339" s="1088" t="s">
        <v>4925</v>
      </c>
      <c r="F339" s="1088" t="s">
        <v>4925</v>
      </c>
      <c r="G339" s="1332" t="s">
        <v>3494</v>
      </c>
      <c r="H339" s="1346">
        <v>0</v>
      </c>
    </row>
    <row r="340" spans="1:8" ht="12" customHeight="1">
      <c r="A340" s="1088" t="s">
        <v>2935</v>
      </c>
      <c r="B340" s="1089" t="s">
        <v>2936</v>
      </c>
      <c r="C340" s="1089" t="s">
        <v>2827</v>
      </c>
      <c r="D340" s="1088">
        <v>12</v>
      </c>
      <c r="E340" s="1088" t="s">
        <v>4925</v>
      </c>
      <c r="F340" s="1088" t="s">
        <v>4925</v>
      </c>
      <c r="G340" s="1332" t="s">
        <v>3494</v>
      </c>
      <c r="H340" s="1346">
        <v>0</v>
      </c>
    </row>
    <row r="341" spans="1:8" ht="12" customHeight="1">
      <c r="A341" s="1088" t="s">
        <v>3457</v>
      </c>
      <c r="B341" s="1089" t="s">
        <v>3458</v>
      </c>
      <c r="C341" s="1089" t="s">
        <v>2827</v>
      </c>
      <c r="D341" s="1088">
        <v>12</v>
      </c>
      <c r="E341" s="1088" t="s">
        <v>4925</v>
      </c>
      <c r="F341" s="1088" t="s">
        <v>4925</v>
      </c>
      <c r="G341" s="1332" t="s">
        <v>3494</v>
      </c>
      <c r="H341" s="1346">
        <v>0</v>
      </c>
    </row>
    <row r="342" spans="1:8" ht="12" customHeight="1">
      <c r="A342" s="1088" t="s">
        <v>2933</v>
      </c>
      <c r="B342" s="1089" t="s">
        <v>2934</v>
      </c>
      <c r="C342" s="1089" t="s">
        <v>621</v>
      </c>
      <c r="D342" s="1088">
        <v>12</v>
      </c>
      <c r="E342" s="1088" t="s">
        <v>4925</v>
      </c>
      <c r="F342" s="1088" t="s">
        <v>4925</v>
      </c>
      <c r="G342" s="1332" t="s">
        <v>3494</v>
      </c>
      <c r="H342" s="1346">
        <v>0</v>
      </c>
    </row>
    <row r="343" spans="1:8" ht="12" customHeight="1">
      <c r="A343" s="1088" t="s">
        <v>3697</v>
      </c>
      <c r="B343" s="1089" t="s">
        <v>3698</v>
      </c>
      <c r="C343" s="1089" t="s">
        <v>621</v>
      </c>
      <c r="D343" s="1088">
        <v>12</v>
      </c>
      <c r="E343" s="1088" t="s">
        <v>4925</v>
      </c>
      <c r="F343" s="1088" t="s">
        <v>4925</v>
      </c>
      <c r="G343" s="1332" t="s">
        <v>3494</v>
      </c>
      <c r="H343" s="1346">
        <v>0</v>
      </c>
    </row>
    <row r="344" spans="1:8" ht="12" customHeight="1">
      <c r="A344" s="1088" t="s">
        <v>4675</v>
      </c>
      <c r="B344" s="1089" t="s">
        <v>4676</v>
      </c>
      <c r="C344" s="1089" t="s">
        <v>144</v>
      </c>
      <c r="D344" s="1088">
        <v>20</v>
      </c>
      <c r="E344" s="1088" t="s">
        <v>4925</v>
      </c>
      <c r="F344" s="1088" t="s">
        <v>4925</v>
      </c>
      <c r="G344" s="1332" t="s">
        <v>3494</v>
      </c>
      <c r="H344" s="1346">
        <v>2.1847457627118647</v>
      </c>
    </row>
    <row r="345" spans="1:8" ht="12" customHeight="1">
      <c r="A345" s="1088" t="s">
        <v>988</v>
      </c>
      <c r="B345" s="1089" t="s">
        <v>989</v>
      </c>
      <c r="C345" s="1089" t="s">
        <v>3656</v>
      </c>
      <c r="D345" s="1088">
        <v>20</v>
      </c>
      <c r="E345" s="1088" t="s">
        <v>4925</v>
      </c>
      <c r="F345" s="1088" t="s">
        <v>4925</v>
      </c>
      <c r="G345" s="1332" t="s">
        <v>3494</v>
      </c>
      <c r="H345" s="1346">
        <v>0</v>
      </c>
    </row>
    <row r="346" spans="1:8" ht="12" customHeight="1">
      <c r="A346" s="1088" t="s">
        <v>3303</v>
      </c>
      <c r="B346" s="1089" t="s">
        <v>5493</v>
      </c>
      <c r="C346" s="1089" t="s">
        <v>622</v>
      </c>
      <c r="D346" s="1088">
        <v>20</v>
      </c>
      <c r="E346" s="1088" t="s">
        <v>4925</v>
      </c>
      <c r="F346" s="1088" t="s">
        <v>4925</v>
      </c>
      <c r="G346" s="1332" t="s">
        <v>3494</v>
      </c>
      <c r="H346" s="1346">
        <v>19.12</v>
      </c>
    </row>
    <row r="347" spans="1:8" ht="12" customHeight="1">
      <c r="A347" s="1088" t="s">
        <v>358</v>
      </c>
      <c r="B347" s="1089" t="s">
        <v>2868</v>
      </c>
      <c r="C347" s="1089" t="s">
        <v>1751</v>
      </c>
      <c r="D347" s="1088">
        <v>20</v>
      </c>
      <c r="E347" s="1088" t="s">
        <v>4926</v>
      </c>
      <c r="F347" s="1088" t="s">
        <v>5104</v>
      </c>
      <c r="G347" s="1332" t="s">
        <v>3494</v>
      </c>
      <c r="H347" s="1346">
        <v>26.86</v>
      </c>
    </row>
    <row r="348" spans="1:8" ht="12" customHeight="1">
      <c r="A348" s="1313" t="s">
        <v>2931</v>
      </c>
      <c r="B348" s="1314" t="s">
        <v>4278</v>
      </c>
      <c r="C348" s="1314" t="s">
        <v>3759</v>
      </c>
      <c r="D348" s="1313">
        <v>6</v>
      </c>
      <c r="E348" s="1313" t="s">
        <v>4925</v>
      </c>
      <c r="F348" s="1088" t="s">
        <v>4925</v>
      </c>
      <c r="G348" s="1332" t="s">
        <v>3494</v>
      </c>
      <c r="H348" s="1346">
        <v>0</v>
      </c>
    </row>
    <row r="349" spans="1:8" ht="12" customHeight="1">
      <c r="A349" s="1313" t="s">
        <v>2932</v>
      </c>
      <c r="B349" s="1314" t="s">
        <v>4279</v>
      </c>
      <c r="C349" s="1314" t="s">
        <v>3760</v>
      </c>
      <c r="D349" s="1313">
        <v>6</v>
      </c>
      <c r="E349" s="1313" t="s">
        <v>4925</v>
      </c>
      <c r="F349" s="1313" t="s">
        <v>4925</v>
      </c>
      <c r="G349" s="1332" t="s">
        <v>3494</v>
      </c>
      <c r="H349" s="1346">
        <v>0</v>
      </c>
    </row>
    <row r="350" spans="1:8" ht="12" customHeight="1">
      <c r="A350" s="1313" t="s">
        <v>4260</v>
      </c>
      <c r="B350" s="1314" t="s">
        <v>2176</v>
      </c>
      <c r="C350" s="1314" t="s">
        <v>3981</v>
      </c>
      <c r="D350" s="1313">
        <v>6</v>
      </c>
      <c r="E350" s="1313" t="s">
        <v>4925</v>
      </c>
      <c r="F350" s="1313" t="s">
        <v>4925</v>
      </c>
      <c r="G350" s="1332" t="s">
        <v>3494</v>
      </c>
      <c r="H350" s="1346">
        <v>0</v>
      </c>
    </row>
    <row r="351" spans="1:8" ht="12" customHeight="1">
      <c r="A351" s="1313" t="s">
        <v>4261</v>
      </c>
      <c r="B351" s="1314" t="s">
        <v>2175</v>
      </c>
      <c r="C351" s="1314" t="s">
        <v>3982</v>
      </c>
      <c r="D351" s="1313">
        <v>6</v>
      </c>
      <c r="E351" s="1313" t="s">
        <v>4925</v>
      </c>
      <c r="F351" s="1313" t="s">
        <v>4925</v>
      </c>
      <c r="G351" s="1332" t="s">
        <v>3494</v>
      </c>
      <c r="H351" s="1346">
        <v>0</v>
      </c>
    </row>
    <row r="352" spans="1:8" ht="12" customHeight="1">
      <c r="A352" s="1313" t="s">
        <v>1733</v>
      </c>
      <c r="B352" s="1314" t="s">
        <v>3337</v>
      </c>
      <c r="C352" s="1314" t="s">
        <v>3759</v>
      </c>
      <c r="D352" s="1313">
        <v>6</v>
      </c>
      <c r="E352" s="1313" t="s">
        <v>4925</v>
      </c>
      <c r="F352" s="1313" t="s">
        <v>4925</v>
      </c>
      <c r="G352" s="1332" t="s">
        <v>3494</v>
      </c>
      <c r="H352" s="1346">
        <v>0</v>
      </c>
    </row>
    <row r="353" spans="1:8" ht="12" customHeight="1">
      <c r="A353" s="1313" t="s">
        <v>4590</v>
      </c>
      <c r="B353" s="1314" t="s">
        <v>3338</v>
      </c>
      <c r="C353" s="1314" t="s">
        <v>3760</v>
      </c>
      <c r="D353" s="1313">
        <v>6</v>
      </c>
      <c r="E353" s="1313" t="s">
        <v>4925</v>
      </c>
      <c r="F353" s="1313" t="s">
        <v>4925</v>
      </c>
      <c r="G353" s="1332" t="s">
        <v>3494</v>
      </c>
      <c r="H353" s="1346">
        <v>0</v>
      </c>
    </row>
    <row r="354" spans="1:8" ht="12" customHeight="1">
      <c r="A354" s="1313" t="s">
        <v>241</v>
      </c>
      <c r="B354" s="1314" t="s">
        <v>1775</v>
      </c>
      <c r="C354" s="1314" t="s">
        <v>3759</v>
      </c>
      <c r="D354" s="1313">
        <v>6</v>
      </c>
      <c r="E354" s="1313" t="s">
        <v>4925</v>
      </c>
      <c r="F354" s="1313" t="s">
        <v>4925</v>
      </c>
      <c r="G354" s="1332" t="s">
        <v>3494</v>
      </c>
      <c r="H354" s="1346">
        <v>0</v>
      </c>
    </row>
    <row r="355" spans="1:8" ht="12" customHeight="1">
      <c r="A355" s="1313" t="s">
        <v>1606</v>
      </c>
      <c r="B355" s="1314" t="s">
        <v>5469</v>
      </c>
      <c r="C355" s="1314" t="s">
        <v>3760</v>
      </c>
      <c r="D355" s="1313">
        <v>6</v>
      </c>
      <c r="E355" s="1313" t="s">
        <v>4925</v>
      </c>
      <c r="F355" s="1313" t="s">
        <v>4925</v>
      </c>
      <c r="G355" s="1332" t="s">
        <v>3494</v>
      </c>
      <c r="H355" s="1346">
        <v>0</v>
      </c>
    </row>
    <row r="356" spans="1:8" ht="12" customHeight="1">
      <c r="A356" s="1313" t="s">
        <v>1474</v>
      </c>
      <c r="B356" s="1314" t="s">
        <v>4262</v>
      </c>
      <c r="C356" s="1314" t="s">
        <v>1067</v>
      </c>
      <c r="D356" s="1313">
        <v>30</v>
      </c>
      <c r="E356" s="1313" t="s">
        <v>4925</v>
      </c>
      <c r="F356" s="1313" t="s">
        <v>4925</v>
      </c>
      <c r="G356" s="1332" t="s">
        <v>614</v>
      </c>
      <c r="H356" s="1346">
        <v>0</v>
      </c>
    </row>
    <row r="357" spans="1:8" ht="12" customHeight="1">
      <c r="A357" s="1313" t="s">
        <v>1565</v>
      </c>
      <c r="B357" s="1314" t="s">
        <v>4613</v>
      </c>
      <c r="C357" s="1314" t="s">
        <v>1067</v>
      </c>
      <c r="D357" s="1313">
        <v>30</v>
      </c>
      <c r="E357" s="1313" t="s">
        <v>4925</v>
      </c>
      <c r="F357" s="1313" t="s">
        <v>4925</v>
      </c>
      <c r="G357" s="1332" t="s">
        <v>614</v>
      </c>
      <c r="H357" s="1346">
        <v>76.575000000000003</v>
      </c>
    </row>
    <row r="358" spans="1:8" ht="12" customHeight="1">
      <c r="A358" s="1313" t="s">
        <v>938</v>
      </c>
      <c r="B358" s="1314" t="s">
        <v>4046</v>
      </c>
      <c r="C358" s="1314" t="s">
        <v>1067</v>
      </c>
      <c r="D358" s="1313">
        <v>30</v>
      </c>
      <c r="E358" s="1313" t="s">
        <v>4925</v>
      </c>
      <c r="F358" s="1313" t="s">
        <v>4925</v>
      </c>
      <c r="G358" s="1332" t="s">
        <v>614</v>
      </c>
      <c r="H358" s="1346">
        <v>24.234999999999999</v>
      </c>
    </row>
    <row r="359" spans="1:8" ht="12" customHeight="1">
      <c r="A359" s="1313" t="s">
        <v>1754</v>
      </c>
      <c r="B359" s="1314" t="s">
        <v>4047</v>
      </c>
      <c r="C359" s="1314" t="s">
        <v>1067</v>
      </c>
      <c r="D359" s="1313">
        <v>30</v>
      </c>
      <c r="E359" s="1313" t="s">
        <v>4925</v>
      </c>
      <c r="F359" s="1313" t="s">
        <v>4925</v>
      </c>
      <c r="G359" s="1332" t="s">
        <v>614</v>
      </c>
      <c r="H359" s="1346">
        <v>0</v>
      </c>
    </row>
    <row r="360" spans="1:8" ht="12" customHeight="1">
      <c r="A360" s="1313" t="s">
        <v>242</v>
      </c>
      <c r="B360" s="1314" t="s">
        <v>872</v>
      </c>
      <c r="C360" s="1314" t="s">
        <v>1067</v>
      </c>
      <c r="D360" s="1313">
        <v>30</v>
      </c>
      <c r="E360" s="1313" t="s">
        <v>4925</v>
      </c>
      <c r="F360" s="1313" t="s">
        <v>4925</v>
      </c>
      <c r="G360" s="1332" t="s">
        <v>614</v>
      </c>
      <c r="H360" s="1346">
        <v>0</v>
      </c>
    </row>
    <row r="361" spans="1:8" ht="12" customHeight="1">
      <c r="A361" s="1313" t="s">
        <v>243</v>
      </c>
      <c r="B361" s="1314" t="s">
        <v>873</v>
      </c>
      <c r="C361" s="1314" t="s">
        <v>1067</v>
      </c>
      <c r="D361" s="1313">
        <v>30</v>
      </c>
      <c r="E361" s="1313" t="s">
        <v>4925</v>
      </c>
      <c r="F361" s="1313" t="s">
        <v>4925</v>
      </c>
      <c r="G361" s="1332" t="s">
        <v>614</v>
      </c>
      <c r="H361" s="1346">
        <v>0</v>
      </c>
    </row>
    <row r="362" spans="1:8" ht="12" customHeight="1">
      <c r="A362" s="1313" t="s">
        <v>3398</v>
      </c>
      <c r="B362" s="1314" t="s">
        <v>3399</v>
      </c>
      <c r="C362" s="1314" t="s">
        <v>5041</v>
      </c>
      <c r="D362" s="1313">
        <v>8</v>
      </c>
      <c r="E362" s="1313" t="s">
        <v>4926</v>
      </c>
      <c r="F362" s="1313" t="s">
        <v>5105</v>
      </c>
      <c r="G362" s="1332" t="s">
        <v>3495</v>
      </c>
      <c r="H362" s="1346">
        <v>0</v>
      </c>
    </row>
    <row r="363" spans="1:8" ht="12" customHeight="1">
      <c r="A363" s="1313" t="s">
        <v>2663</v>
      </c>
      <c r="B363" s="1314" t="s">
        <v>1114</v>
      </c>
      <c r="C363" s="1314" t="s">
        <v>117</v>
      </c>
      <c r="D363" s="1313">
        <v>8</v>
      </c>
      <c r="E363" s="1313" t="s">
        <v>4926</v>
      </c>
      <c r="F363" s="1313" t="s">
        <v>5105</v>
      </c>
      <c r="G363" s="1332" t="s">
        <v>3495</v>
      </c>
      <c r="H363" s="1346">
        <v>0</v>
      </c>
    </row>
    <row r="364" spans="1:8" ht="12" customHeight="1">
      <c r="A364" s="1313" t="s">
        <v>4303</v>
      </c>
      <c r="B364" s="1314" t="s">
        <v>1727</v>
      </c>
      <c r="C364" s="1314" t="s">
        <v>1873</v>
      </c>
      <c r="D364" s="1313">
        <v>16</v>
      </c>
      <c r="E364" s="1313" t="s">
        <v>4926</v>
      </c>
      <c r="F364" s="1313" t="s">
        <v>5105</v>
      </c>
      <c r="G364" s="1332" t="s">
        <v>3495</v>
      </c>
      <c r="H364" s="1348">
        <v>0</v>
      </c>
    </row>
    <row r="365" spans="1:8" ht="12" customHeight="1">
      <c r="A365" s="1313" t="s">
        <v>4304</v>
      </c>
      <c r="B365" s="1314" t="s">
        <v>1115</v>
      </c>
      <c r="C365" s="1314" t="s">
        <v>3856</v>
      </c>
      <c r="D365" s="1313">
        <v>16</v>
      </c>
      <c r="E365" s="1313" t="s">
        <v>4926</v>
      </c>
      <c r="F365" s="1313" t="s">
        <v>5105</v>
      </c>
      <c r="G365" s="1332" t="s">
        <v>3495</v>
      </c>
      <c r="H365" s="1348">
        <v>0</v>
      </c>
    </row>
    <row r="366" spans="1:8" ht="12" customHeight="1">
      <c r="A366" s="1313" t="s">
        <v>807</v>
      </c>
      <c r="B366" s="1314" t="s">
        <v>1116</v>
      </c>
      <c r="C366" s="1314" t="s">
        <v>5483</v>
      </c>
      <c r="D366" s="1313">
        <v>4</v>
      </c>
      <c r="E366" s="1313" t="s">
        <v>4926</v>
      </c>
      <c r="F366" s="1313" t="s">
        <v>5105</v>
      </c>
      <c r="G366" s="1332" t="s">
        <v>3495</v>
      </c>
      <c r="H366" s="1348">
        <v>0</v>
      </c>
    </row>
    <row r="367" spans="1:8" ht="12" customHeight="1">
      <c r="A367" s="1313" t="s">
        <v>813</v>
      </c>
      <c r="B367" s="1314" t="s">
        <v>1117</v>
      </c>
      <c r="C367" s="1314" t="s">
        <v>5484</v>
      </c>
      <c r="D367" s="1313">
        <v>4</v>
      </c>
      <c r="E367" s="1313" t="s">
        <v>4926</v>
      </c>
      <c r="F367" s="1313" t="s">
        <v>5105</v>
      </c>
      <c r="G367" s="1332" t="s">
        <v>3495</v>
      </c>
      <c r="H367" s="1348">
        <v>0</v>
      </c>
    </row>
    <row r="368" spans="1:8" ht="12" customHeight="1">
      <c r="A368" s="1313" t="s">
        <v>2133</v>
      </c>
      <c r="B368" s="1314" t="s">
        <v>1410</v>
      </c>
      <c r="C368" s="1314" t="s">
        <v>1145</v>
      </c>
      <c r="D368" s="1313">
        <v>4</v>
      </c>
      <c r="E368" s="1313" t="s">
        <v>4926</v>
      </c>
      <c r="F368" s="1313" t="s">
        <v>5105</v>
      </c>
      <c r="G368" s="1332" t="s">
        <v>3495</v>
      </c>
      <c r="H368" s="1348">
        <v>0</v>
      </c>
    </row>
    <row r="369" spans="1:8" ht="12" customHeight="1">
      <c r="A369" s="1313" t="s">
        <v>1040</v>
      </c>
      <c r="B369" s="1314" t="s">
        <v>1411</v>
      </c>
      <c r="C369" s="1314" t="s">
        <v>124</v>
      </c>
      <c r="D369" s="1313">
        <v>4</v>
      </c>
      <c r="E369" s="1313" t="s">
        <v>4926</v>
      </c>
      <c r="F369" s="1313" t="s">
        <v>5105</v>
      </c>
      <c r="G369" s="1332" t="s">
        <v>3495</v>
      </c>
      <c r="H369" s="1346">
        <v>0</v>
      </c>
    </row>
    <row r="370" spans="1:8" ht="12" customHeight="1">
      <c r="A370" s="1313" t="s">
        <v>2889</v>
      </c>
      <c r="B370" s="1314" t="s">
        <v>1503</v>
      </c>
      <c r="C370" s="1314" t="s">
        <v>5483</v>
      </c>
      <c r="D370" s="1313">
        <v>4</v>
      </c>
      <c r="E370" s="1313" t="s">
        <v>4926</v>
      </c>
      <c r="F370" s="1313" t="s">
        <v>5105</v>
      </c>
      <c r="G370" s="1332" t="s">
        <v>3495</v>
      </c>
      <c r="H370" s="1346">
        <v>0</v>
      </c>
    </row>
    <row r="371" spans="1:8" ht="12" customHeight="1">
      <c r="A371" s="1313" t="s">
        <v>2890</v>
      </c>
      <c r="B371" s="1314" t="s">
        <v>1504</v>
      </c>
      <c r="C371" s="1314" t="s">
        <v>5484</v>
      </c>
      <c r="D371" s="1313">
        <v>4</v>
      </c>
      <c r="E371" s="1313" t="s">
        <v>4926</v>
      </c>
      <c r="F371" s="1313" t="s">
        <v>5105</v>
      </c>
      <c r="G371" s="1332" t="s">
        <v>3495</v>
      </c>
      <c r="H371" s="1346">
        <v>0</v>
      </c>
    </row>
    <row r="372" spans="1:8" ht="12" customHeight="1">
      <c r="A372" s="1313" t="s">
        <v>2891</v>
      </c>
      <c r="B372" s="1314" t="s">
        <v>9</v>
      </c>
      <c r="C372" s="1314" t="s">
        <v>1145</v>
      </c>
      <c r="D372" s="1313">
        <v>4</v>
      </c>
      <c r="E372" s="1313" t="s">
        <v>4926</v>
      </c>
      <c r="F372" s="1313" t="s">
        <v>5105</v>
      </c>
      <c r="G372" s="1332" t="s">
        <v>3495</v>
      </c>
      <c r="H372" s="1346">
        <v>0</v>
      </c>
    </row>
    <row r="373" spans="1:8" ht="12" customHeight="1">
      <c r="A373" s="1313" t="s">
        <v>2892</v>
      </c>
      <c r="B373" s="1314" t="s">
        <v>1162</v>
      </c>
      <c r="C373" s="1314" t="s">
        <v>124</v>
      </c>
      <c r="D373" s="1313">
        <v>4</v>
      </c>
      <c r="E373" s="1313" t="s">
        <v>4926</v>
      </c>
      <c r="F373" s="1313" t="s">
        <v>5105</v>
      </c>
      <c r="G373" s="1332" t="s">
        <v>3495</v>
      </c>
      <c r="H373" s="1346">
        <v>0</v>
      </c>
    </row>
    <row r="374" spans="1:8" ht="12" customHeight="1">
      <c r="A374" s="1313" t="s">
        <v>5049</v>
      </c>
      <c r="B374" s="1314" t="s">
        <v>3772</v>
      </c>
      <c r="C374" s="1314" t="s">
        <v>1878</v>
      </c>
      <c r="D374" s="1313">
        <v>20</v>
      </c>
      <c r="E374" s="1313" t="s">
        <v>4926</v>
      </c>
      <c r="F374" s="1313" t="s">
        <v>5105</v>
      </c>
      <c r="G374" s="1332" t="s">
        <v>3495</v>
      </c>
      <c r="H374" s="1346">
        <v>26.75</v>
      </c>
    </row>
    <row r="375" spans="1:8" ht="12" customHeight="1">
      <c r="A375" s="1313" t="s">
        <v>5488</v>
      </c>
      <c r="B375" s="1314" t="s">
        <v>1163</v>
      </c>
      <c r="C375" s="1314" t="s">
        <v>1879</v>
      </c>
      <c r="D375" s="1313">
        <v>4</v>
      </c>
      <c r="E375" s="1313" t="s">
        <v>4926</v>
      </c>
      <c r="F375" s="1313" t="s">
        <v>5105</v>
      </c>
      <c r="G375" s="1332" t="s">
        <v>3495</v>
      </c>
      <c r="H375" s="1346">
        <v>0</v>
      </c>
    </row>
    <row r="376" spans="1:8" ht="12" customHeight="1">
      <c r="A376" s="1313" t="s">
        <v>5311</v>
      </c>
      <c r="B376" s="1314" t="s">
        <v>1164</v>
      </c>
      <c r="C376" s="1314" t="s">
        <v>5456</v>
      </c>
      <c r="D376" s="1313">
        <v>4</v>
      </c>
      <c r="E376" s="1313" t="s">
        <v>4926</v>
      </c>
      <c r="F376" s="1313" t="s">
        <v>5105</v>
      </c>
      <c r="G376" s="1332" t="s">
        <v>3495</v>
      </c>
      <c r="H376" s="1346">
        <v>0</v>
      </c>
    </row>
    <row r="377" spans="1:8" ht="12" customHeight="1">
      <c r="A377" s="1313" t="s">
        <v>3395</v>
      </c>
      <c r="B377" s="1314" t="s">
        <v>1165</v>
      </c>
      <c r="C377" s="1314" t="s">
        <v>647</v>
      </c>
      <c r="D377" s="1313">
        <v>4</v>
      </c>
      <c r="E377" s="1313" t="s">
        <v>4926</v>
      </c>
      <c r="F377" s="1313" t="s">
        <v>5105</v>
      </c>
      <c r="G377" s="1332" t="s">
        <v>3495</v>
      </c>
      <c r="H377" s="1346">
        <v>0</v>
      </c>
    </row>
    <row r="378" spans="1:8" ht="12" customHeight="1">
      <c r="A378" s="1313" t="s">
        <v>3396</v>
      </c>
      <c r="B378" s="1314" t="s">
        <v>1166</v>
      </c>
      <c r="C378" s="1314" t="s">
        <v>3688</v>
      </c>
      <c r="D378" s="1313">
        <v>4</v>
      </c>
      <c r="E378" s="1313" t="s">
        <v>4926</v>
      </c>
      <c r="F378" s="1313" t="s">
        <v>5105</v>
      </c>
      <c r="G378" s="1332" t="s">
        <v>3495</v>
      </c>
      <c r="H378" s="1346">
        <v>0</v>
      </c>
    </row>
    <row r="379" spans="1:8" ht="12" customHeight="1">
      <c r="A379" s="1313" t="s">
        <v>2506</v>
      </c>
      <c r="B379" s="1314" t="s">
        <v>1177</v>
      </c>
      <c r="C379" s="1314" t="s">
        <v>2530</v>
      </c>
      <c r="D379" s="1313">
        <v>4</v>
      </c>
      <c r="E379" s="1313" t="s">
        <v>4926</v>
      </c>
      <c r="F379" s="1313" t="s">
        <v>5105</v>
      </c>
      <c r="G379" s="1332" t="s">
        <v>3495</v>
      </c>
      <c r="H379" s="1346">
        <v>0</v>
      </c>
    </row>
    <row r="380" spans="1:8" ht="12" customHeight="1">
      <c r="A380" s="1313" t="s">
        <v>2507</v>
      </c>
      <c r="B380" s="1314" t="s">
        <v>1178</v>
      </c>
      <c r="C380" s="1314" t="s">
        <v>2532</v>
      </c>
      <c r="D380" s="1313">
        <v>4</v>
      </c>
      <c r="E380" s="1313" t="s">
        <v>4926</v>
      </c>
      <c r="F380" s="1313" t="s">
        <v>5105</v>
      </c>
      <c r="G380" s="1332" t="s">
        <v>3495</v>
      </c>
      <c r="H380" s="1346">
        <v>0</v>
      </c>
    </row>
    <row r="381" spans="1:8" ht="12" customHeight="1">
      <c r="A381" s="1313" t="s">
        <v>2508</v>
      </c>
      <c r="B381" s="1314" t="s">
        <v>1179</v>
      </c>
      <c r="C381" s="1314" t="s">
        <v>2530</v>
      </c>
      <c r="D381" s="1313">
        <v>4</v>
      </c>
      <c r="E381" s="1313" t="s">
        <v>4926</v>
      </c>
      <c r="F381" s="1313" t="s">
        <v>5105</v>
      </c>
      <c r="G381" s="1332" t="s">
        <v>3495</v>
      </c>
      <c r="H381" s="1346">
        <v>0</v>
      </c>
    </row>
    <row r="382" spans="1:8" ht="12" customHeight="1">
      <c r="A382" s="1313" t="s">
        <v>2509</v>
      </c>
      <c r="B382" s="1314" t="s">
        <v>1180</v>
      </c>
      <c r="C382" s="1314" t="s">
        <v>2532</v>
      </c>
      <c r="D382" s="1313">
        <v>4</v>
      </c>
      <c r="E382" s="1313" t="s">
        <v>4926</v>
      </c>
      <c r="F382" s="1313" t="s">
        <v>5105</v>
      </c>
      <c r="G382" s="1332" t="s">
        <v>3495</v>
      </c>
      <c r="H382" s="1346">
        <v>0</v>
      </c>
    </row>
    <row r="383" spans="1:8" ht="12" customHeight="1">
      <c r="A383" s="1313" t="s">
        <v>16</v>
      </c>
      <c r="B383" s="1314" t="s">
        <v>4296</v>
      </c>
      <c r="C383" s="1314" t="s">
        <v>5041</v>
      </c>
      <c r="D383" s="1313">
        <v>8</v>
      </c>
      <c r="E383" s="1313" t="s">
        <v>4926</v>
      </c>
      <c r="F383" s="1313" t="s">
        <v>5106</v>
      </c>
      <c r="G383" s="1332" t="s">
        <v>3495</v>
      </c>
      <c r="H383" s="1346">
        <v>0</v>
      </c>
    </row>
    <row r="384" spans="1:8" ht="12" customHeight="1">
      <c r="A384" s="1313" t="s">
        <v>4297</v>
      </c>
      <c r="B384" s="1314" t="s">
        <v>1167</v>
      </c>
      <c r="C384" s="1314" t="s">
        <v>117</v>
      </c>
      <c r="D384" s="1313">
        <v>8</v>
      </c>
      <c r="E384" s="1313" t="s">
        <v>4926</v>
      </c>
      <c r="F384" s="1313" t="s">
        <v>5106</v>
      </c>
      <c r="G384" s="1332" t="s">
        <v>3495</v>
      </c>
      <c r="H384" s="1346">
        <v>0</v>
      </c>
    </row>
    <row r="385" spans="1:8" ht="12" customHeight="1">
      <c r="A385" s="1313" t="s">
        <v>349</v>
      </c>
      <c r="B385" s="1314" t="s">
        <v>4298</v>
      </c>
      <c r="C385" s="1314" t="s">
        <v>5041</v>
      </c>
      <c r="D385" s="1313">
        <v>8</v>
      </c>
      <c r="E385" s="1313" t="s">
        <v>4926</v>
      </c>
      <c r="F385" s="1313" t="s">
        <v>5105</v>
      </c>
      <c r="G385" s="1332" t="s">
        <v>3495</v>
      </c>
      <c r="H385" s="1346">
        <v>0</v>
      </c>
    </row>
    <row r="386" spans="1:8" ht="12" customHeight="1">
      <c r="A386" s="1313" t="s">
        <v>18</v>
      </c>
      <c r="B386" s="1314" t="s">
        <v>806</v>
      </c>
      <c r="C386" s="1314" t="s">
        <v>117</v>
      </c>
      <c r="D386" s="1313">
        <v>8</v>
      </c>
      <c r="E386" s="1313" t="s">
        <v>4926</v>
      </c>
      <c r="F386" s="1313" t="s">
        <v>5106</v>
      </c>
      <c r="G386" s="1332" t="s">
        <v>3495</v>
      </c>
      <c r="H386" s="1346">
        <v>0</v>
      </c>
    </row>
    <row r="387" spans="1:8" ht="12" customHeight="1">
      <c r="A387" s="1313" t="s">
        <v>1833</v>
      </c>
      <c r="B387" s="1314" t="s">
        <v>2893</v>
      </c>
      <c r="C387" s="1314" t="s">
        <v>5483</v>
      </c>
      <c r="D387" s="1313">
        <v>4</v>
      </c>
      <c r="E387" s="1313" t="s">
        <v>4926</v>
      </c>
      <c r="F387" s="1313" t="s">
        <v>5106</v>
      </c>
      <c r="G387" s="1332" t="s">
        <v>3495</v>
      </c>
      <c r="H387" s="1346">
        <v>0</v>
      </c>
    </row>
    <row r="388" spans="1:8" ht="12" customHeight="1">
      <c r="A388" s="1313" t="s">
        <v>2897</v>
      </c>
      <c r="B388" s="1314" t="s">
        <v>1168</v>
      </c>
      <c r="C388" s="1314" t="s">
        <v>5483</v>
      </c>
      <c r="D388" s="1313">
        <v>4</v>
      </c>
      <c r="E388" s="1313" t="s">
        <v>4926</v>
      </c>
      <c r="F388" s="1313" t="s">
        <v>5106</v>
      </c>
      <c r="G388" s="1332" t="s">
        <v>3495</v>
      </c>
      <c r="H388" s="1346">
        <v>0</v>
      </c>
    </row>
    <row r="389" spans="1:8" ht="12" customHeight="1">
      <c r="A389" s="1313" t="s">
        <v>5486</v>
      </c>
      <c r="B389" s="1314" t="s">
        <v>2898</v>
      </c>
      <c r="C389" s="1314" t="s">
        <v>5483</v>
      </c>
      <c r="D389" s="1313">
        <v>4</v>
      </c>
      <c r="E389" s="1313" t="s">
        <v>4926</v>
      </c>
      <c r="F389" s="1313" t="s">
        <v>5106</v>
      </c>
      <c r="G389" s="1332" t="s">
        <v>3495</v>
      </c>
      <c r="H389" s="1346">
        <v>0</v>
      </c>
    </row>
    <row r="390" spans="1:8" ht="12" customHeight="1">
      <c r="A390" s="1313" t="s">
        <v>2899</v>
      </c>
      <c r="B390" s="1314" t="s">
        <v>1211</v>
      </c>
      <c r="C390" s="1314" t="s">
        <v>5082</v>
      </c>
      <c r="D390" s="1313">
        <v>4</v>
      </c>
      <c r="E390" s="1313" t="s">
        <v>4926</v>
      </c>
      <c r="F390" s="1313" t="s">
        <v>5106</v>
      </c>
      <c r="G390" s="1332" t="s">
        <v>3495</v>
      </c>
      <c r="H390" s="1346">
        <v>0</v>
      </c>
    </row>
    <row r="391" spans="1:8" ht="12" customHeight="1">
      <c r="A391" s="1313" t="s">
        <v>1262</v>
      </c>
      <c r="B391" s="1314" t="s">
        <v>1263</v>
      </c>
      <c r="C391" s="1314" t="s">
        <v>5484</v>
      </c>
      <c r="D391" s="1313">
        <v>4</v>
      </c>
      <c r="E391" s="1313" t="s">
        <v>4926</v>
      </c>
      <c r="F391" s="1313" t="s">
        <v>5106</v>
      </c>
      <c r="G391" s="1332" t="s">
        <v>3495</v>
      </c>
      <c r="H391" s="1346">
        <v>0</v>
      </c>
    </row>
    <row r="392" spans="1:8" ht="12" customHeight="1">
      <c r="A392" s="1313" t="s">
        <v>1358</v>
      </c>
      <c r="B392" s="1314" t="s">
        <v>1169</v>
      </c>
      <c r="C392" s="1314" t="s">
        <v>5484</v>
      </c>
      <c r="D392" s="1313">
        <v>4</v>
      </c>
      <c r="E392" s="1313" t="s">
        <v>4926</v>
      </c>
      <c r="F392" s="1313" t="s">
        <v>5106</v>
      </c>
      <c r="G392" s="1332" t="s">
        <v>3495</v>
      </c>
      <c r="H392" s="1346">
        <v>0</v>
      </c>
    </row>
    <row r="393" spans="1:8" ht="11.25" customHeight="1">
      <c r="A393" s="1313" t="s">
        <v>1609</v>
      </c>
      <c r="B393" s="1314" t="s">
        <v>1359</v>
      </c>
      <c r="C393" s="1314" t="s">
        <v>5480</v>
      </c>
      <c r="D393" s="1313">
        <v>4</v>
      </c>
      <c r="E393" s="1313" t="s">
        <v>4926</v>
      </c>
      <c r="F393" s="1313" t="s">
        <v>5106</v>
      </c>
      <c r="G393" s="1332" t="s">
        <v>3495</v>
      </c>
      <c r="H393" s="1346">
        <v>0</v>
      </c>
    </row>
    <row r="394" spans="1:8" ht="12" customHeight="1">
      <c r="A394" s="1313" t="s">
        <v>1360</v>
      </c>
      <c r="B394" s="1314" t="s">
        <v>1909</v>
      </c>
      <c r="C394" s="1314" t="s">
        <v>1145</v>
      </c>
      <c r="D394" s="1313">
        <v>4</v>
      </c>
      <c r="E394" s="1313" t="s">
        <v>4926</v>
      </c>
      <c r="F394" s="1313" t="s">
        <v>5106</v>
      </c>
      <c r="G394" s="1332" t="s">
        <v>3495</v>
      </c>
      <c r="H394" s="1346">
        <v>0</v>
      </c>
    </row>
    <row r="395" spans="1:8" ht="12" customHeight="1">
      <c r="A395" s="1313" t="s">
        <v>1361</v>
      </c>
      <c r="B395" s="1314" t="s">
        <v>1910</v>
      </c>
      <c r="C395" s="1314" t="s">
        <v>1145</v>
      </c>
      <c r="D395" s="1313">
        <v>4</v>
      </c>
      <c r="E395" s="1313" t="s">
        <v>4926</v>
      </c>
      <c r="F395" s="1313" t="s">
        <v>5106</v>
      </c>
      <c r="G395" s="1332" t="s">
        <v>3495</v>
      </c>
      <c r="H395" s="1346">
        <v>0</v>
      </c>
    </row>
    <row r="396" spans="1:8" ht="12" customHeight="1">
      <c r="A396" s="1313" t="s">
        <v>1611</v>
      </c>
      <c r="B396" s="1314" t="s">
        <v>1362</v>
      </c>
      <c r="C396" s="1314" t="s">
        <v>5481</v>
      </c>
      <c r="D396" s="1313">
        <v>4</v>
      </c>
      <c r="E396" s="1313" t="s">
        <v>4926</v>
      </c>
      <c r="F396" s="1313" t="s">
        <v>5106</v>
      </c>
      <c r="G396" s="1332" t="s">
        <v>3495</v>
      </c>
      <c r="H396" s="1346">
        <v>0</v>
      </c>
    </row>
    <row r="397" spans="1:8" ht="12" customHeight="1">
      <c r="A397" s="1313" t="s">
        <v>1365</v>
      </c>
      <c r="B397" s="1314" t="s">
        <v>1911</v>
      </c>
      <c r="C397" s="1314" t="s">
        <v>124</v>
      </c>
      <c r="D397" s="1313">
        <v>4</v>
      </c>
      <c r="E397" s="1313" t="s">
        <v>4926</v>
      </c>
      <c r="F397" s="1313" t="s">
        <v>5106</v>
      </c>
      <c r="G397" s="1332" t="s">
        <v>3495</v>
      </c>
      <c r="H397" s="1346">
        <v>0</v>
      </c>
    </row>
    <row r="398" spans="1:8" ht="12" customHeight="1">
      <c r="A398" s="1313" t="s">
        <v>1366</v>
      </c>
      <c r="B398" s="1314" t="s">
        <v>1367</v>
      </c>
      <c r="C398" s="1314" t="s">
        <v>124</v>
      </c>
      <c r="D398" s="1313">
        <v>4</v>
      </c>
      <c r="E398" s="1313" t="s">
        <v>4926</v>
      </c>
      <c r="F398" s="1313" t="s">
        <v>5106</v>
      </c>
      <c r="G398" s="1332" t="s">
        <v>3495</v>
      </c>
      <c r="H398" s="1346">
        <v>0</v>
      </c>
    </row>
    <row r="399" spans="1:8" ht="12" customHeight="1">
      <c r="A399" s="1313" t="s">
        <v>2851</v>
      </c>
      <c r="B399" s="1314" t="s">
        <v>1912</v>
      </c>
      <c r="C399" s="1314" t="s">
        <v>1878</v>
      </c>
      <c r="D399" s="1313">
        <v>16</v>
      </c>
      <c r="E399" s="1313" t="s">
        <v>4926</v>
      </c>
      <c r="F399" s="1313" t="s">
        <v>5106</v>
      </c>
      <c r="G399" s="1332" t="s">
        <v>3495</v>
      </c>
      <c r="H399" s="1346">
        <v>0.29838709677419356</v>
      </c>
    </row>
    <row r="400" spans="1:8" ht="12" customHeight="1">
      <c r="A400" s="1339" t="s">
        <v>4999</v>
      </c>
      <c r="B400" s="1340" t="s">
        <v>4983</v>
      </c>
      <c r="C400" s="1340" t="s">
        <v>3292</v>
      </c>
      <c r="D400" s="1339">
        <v>250</v>
      </c>
      <c r="E400" s="1339" t="s">
        <v>4927</v>
      </c>
      <c r="F400" s="1339" t="s">
        <v>4927</v>
      </c>
      <c r="G400" s="1332" t="s">
        <v>3495</v>
      </c>
      <c r="H400" s="1349">
        <v>2.91</v>
      </c>
    </row>
    <row r="401" spans="1:8" ht="12" customHeight="1">
      <c r="A401" s="1339" t="s">
        <v>5000</v>
      </c>
      <c r="B401" s="1340" t="s">
        <v>3310</v>
      </c>
      <c r="C401" s="1340" t="s">
        <v>5138</v>
      </c>
      <c r="D401" s="1339">
        <v>1000</v>
      </c>
      <c r="E401" s="1339" t="s">
        <v>4927</v>
      </c>
      <c r="F401" s="1339" t="s">
        <v>4927</v>
      </c>
      <c r="G401" s="1332" t="s">
        <v>3495</v>
      </c>
      <c r="H401" s="1349">
        <v>0.99669456066945605</v>
      </c>
    </row>
    <row r="402" spans="1:8" ht="12" customHeight="1">
      <c r="A402" s="1339" t="s">
        <v>5001</v>
      </c>
      <c r="B402" s="1340" t="s">
        <v>3311</v>
      </c>
      <c r="C402" s="1340" t="s">
        <v>5139</v>
      </c>
      <c r="D402" s="1339">
        <v>1000</v>
      </c>
      <c r="E402" s="1339" t="s">
        <v>4927</v>
      </c>
      <c r="F402" s="1339" t="s">
        <v>4927</v>
      </c>
      <c r="G402" s="1332" t="s">
        <v>3495</v>
      </c>
      <c r="H402" s="1349">
        <v>1.0033333333333334</v>
      </c>
    </row>
    <row r="403" spans="1:8" ht="12" customHeight="1">
      <c r="A403" s="1313" t="s">
        <v>2542</v>
      </c>
      <c r="B403" s="1314" t="s">
        <v>3272</v>
      </c>
      <c r="C403" s="1314" t="s">
        <v>2</v>
      </c>
      <c r="D403" s="1313">
        <v>36</v>
      </c>
      <c r="E403" s="1313" t="s">
        <v>4927</v>
      </c>
      <c r="F403" s="1313" t="s">
        <v>4927</v>
      </c>
      <c r="G403" s="1332" t="s">
        <v>3495</v>
      </c>
      <c r="H403" s="1346">
        <v>44.480000000000004</v>
      </c>
    </row>
    <row r="404" spans="1:8" ht="12" customHeight="1">
      <c r="A404" s="1313" t="s">
        <v>2543</v>
      </c>
      <c r="B404" s="1314" t="s">
        <v>3273</v>
      </c>
      <c r="C404" s="1314" t="s">
        <v>825</v>
      </c>
      <c r="D404" s="1313">
        <v>36</v>
      </c>
      <c r="E404" s="1313" t="s">
        <v>4927</v>
      </c>
      <c r="F404" s="1313" t="s">
        <v>4927</v>
      </c>
      <c r="G404" s="1332" t="s">
        <v>3495</v>
      </c>
      <c r="H404" s="1346">
        <v>44.48</v>
      </c>
    </row>
    <row r="405" spans="1:8" ht="12" customHeight="1">
      <c r="A405" s="1313" t="s">
        <v>2544</v>
      </c>
      <c r="B405" s="1314" t="s">
        <v>4866</v>
      </c>
      <c r="C405" s="1314" t="s">
        <v>2</v>
      </c>
      <c r="D405" s="1313">
        <v>36</v>
      </c>
      <c r="E405" s="1313" t="s">
        <v>4927</v>
      </c>
      <c r="F405" s="1313" t="s">
        <v>4927</v>
      </c>
      <c r="G405" s="1332" t="s">
        <v>3495</v>
      </c>
      <c r="H405" s="1346">
        <v>0</v>
      </c>
    </row>
    <row r="406" spans="1:8" ht="12" customHeight="1">
      <c r="A406" s="1313" t="s">
        <v>2546</v>
      </c>
      <c r="B406" s="1314" t="s">
        <v>4867</v>
      </c>
      <c r="C406" s="1314" t="s">
        <v>825</v>
      </c>
      <c r="D406" s="1313">
        <v>36</v>
      </c>
      <c r="E406" s="1313" t="s">
        <v>4927</v>
      </c>
      <c r="F406" s="1313" t="s">
        <v>4927</v>
      </c>
      <c r="G406" s="1332" t="s">
        <v>3495</v>
      </c>
      <c r="H406" s="1346">
        <v>0</v>
      </c>
    </row>
    <row r="407" spans="1:8" ht="12" customHeight="1">
      <c r="A407" s="1313" t="s">
        <v>1283</v>
      </c>
      <c r="B407" s="1314" t="s">
        <v>138</v>
      </c>
      <c r="C407" s="1314" t="s">
        <v>2866</v>
      </c>
      <c r="D407" s="1313">
        <v>150</v>
      </c>
      <c r="E407" s="1313" t="s">
        <v>4926</v>
      </c>
      <c r="F407" s="1313" t="s">
        <v>5105</v>
      </c>
      <c r="G407" s="1332" t="s">
        <v>614</v>
      </c>
      <c r="H407" s="1346">
        <v>0</v>
      </c>
    </row>
    <row r="408" spans="1:8" ht="12" customHeight="1">
      <c r="A408" s="1313" t="s">
        <v>1284</v>
      </c>
      <c r="B408" s="1314" t="s">
        <v>139</v>
      </c>
      <c r="C408" s="1314" t="s">
        <v>2866</v>
      </c>
      <c r="D408" s="1313">
        <v>150</v>
      </c>
      <c r="E408" s="1313" t="s">
        <v>4926</v>
      </c>
      <c r="F408" s="1313" t="s">
        <v>5105</v>
      </c>
      <c r="G408" s="1332" t="s">
        <v>614</v>
      </c>
      <c r="H408" s="1346">
        <v>0</v>
      </c>
    </row>
    <row r="409" spans="1:8" ht="12" customHeight="1">
      <c r="A409" s="1313" t="s">
        <v>1331</v>
      </c>
      <c r="B409" s="1314" t="s">
        <v>1315</v>
      </c>
      <c r="C409" s="1314" t="s">
        <v>832</v>
      </c>
      <c r="D409" s="1313">
        <v>40</v>
      </c>
      <c r="E409" s="1313" t="s">
        <v>4926</v>
      </c>
      <c r="F409" s="1313" t="s">
        <v>5105</v>
      </c>
      <c r="G409" s="1332" t="s">
        <v>614</v>
      </c>
      <c r="H409" s="1346">
        <v>0</v>
      </c>
    </row>
    <row r="410" spans="1:8" ht="12" customHeight="1">
      <c r="A410" s="1313" t="s">
        <v>1332</v>
      </c>
      <c r="B410" s="1314" t="s">
        <v>1316</v>
      </c>
      <c r="C410" s="1314" t="s">
        <v>833</v>
      </c>
      <c r="D410" s="1313">
        <v>40</v>
      </c>
      <c r="E410" s="1313" t="s">
        <v>4926</v>
      </c>
      <c r="F410" s="1313" t="s">
        <v>5105</v>
      </c>
      <c r="G410" s="1332" t="s">
        <v>614</v>
      </c>
      <c r="H410" s="1346">
        <v>0</v>
      </c>
    </row>
    <row r="411" spans="1:8" ht="12" customHeight="1">
      <c r="A411" s="1313" t="s">
        <v>1456</v>
      </c>
      <c r="B411" s="1314" t="s">
        <v>5339</v>
      </c>
      <c r="C411" s="1314" t="s">
        <v>2799</v>
      </c>
      <c r="D411" s="1313">
        <v>20</v>
      </c>
      <c r="E411" s="1313" t="s">
        <v>4925</v>
      </c>
      <c r="F411" s="1313" t="s">
        <v>4925</v>
      </c>
      <c r="G411" s="1332" t="s">
        <v>614</v>
      </c>
      <c r="H411" s="1346">
        <v>0</v>
      </c>
    </row>
    <row r="412" spans="1:8" ht="12" customHeight="1">
      <c r="A412" s="1313" t="s">
        <v>1457</v>
      </c>
      <c r="B412" s="1314" t="s">
        <v>5342</v>
      </c>
      <c r="C412" s="1314" t="s">
        <v>2203</v>
      </c>
      <c r="D412" s="1313">
        <v>20</v>
      </c>
      <c r="E412" s="1313" t="s">
        <v>4925</v>
      </c>
      <c r="F412" s="1313" t="s">
        <v>4925</v>
      </c>
      <c r="G412" s="1332" t="s">
        <v>614</v>
      </c>
      <c r="H412" s="1346">
        <v>0</v>
      </c>
    </row>
    <row r="413" spans="1:8" ht="12" customHeight="1">
      <c r="A413" s="1313" t="s">
        <v>3684</v>
      </c>
      <c r="B413" s="1314" t="s">
        <v>3307</v>
      </c>
      <c r="C413" s="1314" t="s">
        <v>1330</v>
      </c>
      <c r="D413" s="1313">
        <v>20</v>
      </c>
      <c r="E413" s="1313" t="s">
        <v>4925</v>
      </c>
      <c r="F413" s="1313" t="s">
        <v>4925</v>
      </c>
      <c r="G413" s="1332" t="s">
        <v>614</v>
      </c>
      <c r="H413" s="1346">
        <v>0</v>
      </c>
    </row>
    <row r="414" spans="1:8" ht="12" customHeight="1">
      <c r="A414" s="1313" t="s">
        <v>4258</v>
      </c>
      <c r="B414" s="1314" t="s">
        <v>3308</v>
      </c>
      <c r="C414" s="1314" t="s">
        <v>1333</v>
      </c>
      <c r="D414" s="1313">
        <v>20</v>
      </c>
      <c r="E414" s="1313" t="s">
        <v>4925</v>
      </c>
      <c r="F414" s="1313" t="s">
        <v>4925</v>
      </c>
      <c r="G414" s="1332" t="s">
        <v>614</v>
      </c>
      <c r="H414" s="1346">
        <v>0</v>
      </c>
    </row>
    <row r="415" spans="1:8" ht="12" customHeight="1">
      <c r="A415" s="1313" t="s">
        <v>2884</v>
      </c>
      <c r="B415" s="1314" t="s">
        <v>1108</v>
      </c>
      <c r="C415" s="1314" t="s">
        <v>2119</v>
      </c>
      <c r="D415" s="1313">
        <v>20</v>
      </c>
      <c r="E415" s="1313" t="s">
        <v>4925</v>
      </c>
      <c r="F415" s="1313" t="s">
        <v>4925</v>
      </c>
      <c r="G415" s="1332" t="s">
        <v>614</v>
      </c>
      <c r="H415" s="1346">
        <v>0</v>
      </c>
    </row>
    <row r="416" spans="1:8" ht="12" customHeight="1">
      <c r="A416" s="1313" t="s">
        <v>2885</v>
      </c>
      <c r="B416" s="1314" t="s">
        <v>1111</v>
      </c>
      <c r="C416" s="1314" t="s">
        <v>2119</v>
      </c>
      <c r="D416" s="1313">
        <v>20</v>
      </c>
      <c r="E416" s="1313" t="s">
        <v>4925</v>
      </c>
      <c r="F416" s="1313" t="s">
        <v>4925</v>
      </c>
      <c r="G416" s="1332" t="s">
        <v>614</v>
      </c>
      <c r="H416" s="1346">
        <v>0</v>
      </c>
    </row>
    <row r="417" spans="1:8" ht="12" customHeight="1">
      <c r="A417" s="1313" t="s">
        <v>2886</v>
      </c>
      <c r="B417" s="1314" t="s">
        <v>4542</v>
      </c>
      <c r="C417" s="1314" t="s">
        <v>4156</v>
      </c>
      <c r="D417" s="1313">
        <v>15</v>
      </c>
      <c r="E417" s="1313" t="s">
        <v>4925</v>
      </c>
      <c r="F417" s="1313" t="s">
        <v>4925</v>
      </c>
      <c r="G417" s="1332" t="s">
        <v>614</v>
      </c>
      <c r="H417" s="1346">
        <v>0</v>
      </c>
    </row>
    <row r="418" spans="1:8" ht="12" customHeight="1">
      <c r="A418" s="1313" t="s">
        <v>3874</v>
      </c>
      <c r="B418" s="1314" t="s">
        <v>5308</v>
      </c>
      <c r="C418" s="1314" t="s">
        <v>1963</v>
      </c>
      <c r="D418" s="1313">
        <v>20</v>
      </c>
      <c r="E418" s="1313" t="s">
        <v>4925</v>
      </c>
      <c r="F418" s="1313" t="s">
        <v>4925</v>
      </c>
      <c r="G418" s="1332" t="s">
        <v>614</v>
      </c>
      <c r="H418" s="1346">
        <v>0</v>
      </c>
    </row>
    <row r="419" spans="1:8" ht="12" customHeight="1">
      <c r="A419" s="1313" t="s">
        <v>3875</v>
      </c>
      <c r="B419" s="1314" t="s">
        <v>5439</v>
      </c>
      <c r="C419" s="1314" t="s">
        <v>1963</v>
      </c>
      <c r="D419" s="1313">
        <v>10</v>
      </c>
      <c r="E419" s="1313" t="s">
        <v>4925</v>
      </c>
      <c r="F419" s="1313" t="s">
        <v>4925</v>
      </c>
      <c r="G419" s="1332" t="s">
        <v>614</v>
      </c>
      <c r="H419" s="1346">
        <v>0</v>
      </c>
    </row>
    <row r="420" spans="1:8" ht="12" customHeight="1">
      <c r="A420" s="1313" t="s">
        <v>3876</v>
      </c>
      <c r="B420" s="1314" t="s">
        <v>1314</v>
      </c>
      <c r="C420" s="1314" t="s">
        <v>4141</v>
      </c>
      <c r="D420" s="1313">
        <v>20</v>
      </c>
      <c r="E420" s="1313" t="s">
        <v>4925</v>
      </c>
      <c r="F420" s="1313" t="s">
        <v>4925</v>
      </c>
      <c r="G420" s="1332" t="s">
        <v>614</v>
      </c>
      <c r="H420" s="1346">
        <v>0</v>
      </c>
    </row>
    <row r="421" spans="1:8" ht="12" customHeight="1">
      <c r="A421" s="1313" t="s">
        <v>3877</v>
      </c>
      <c r="B421" s="1314" t="s">
        <v>5261</v>
      </c>
      <c r="C421" s="1314" t="s">
        <v>4141</v>
      </c>
      <c r="D421" s="1313">
        <v>10</v>
      </c>
      <c r="E421" s="1313" t="s">
        <v>4925</v>
      </c>
      <c r="F421" s="1313" t="s">
        <v>4925</v>
      </c>
      <c r="G421" s="1332" t="s">
        <v>614</v>
      </c>
      <c r="H421" s="1346">
        <v>0</v>
      </c>
    </row>
    <row r="422" spans="1:8" ht="12" customHeight="1">
      <c r="A422" s="1313" t="s">
        <v>2991</v>
      </c>
      <c r="B422" s="1314" t="s">
        <v>2523</v>
      </c>
      <c r="C422" s="1314" t="s">
        <v>4742</v>
      </c>
      <c r="D422" s="1313">
        <v>4</v>
      </c>
      <c r="E422" s="1313" t="s">
        <v>4925</v>
      </c>
      <c r="F422" s="1313" t="s">
        <v>4925</v>
      </c>
      <c r="G422" s="1332" t="s">
        <v>3494</v>
      </c>
      <c r="H422" s="1346">
        <v>0</v>
      </c>
    </row>
    <row r="423" spans="1:8" ht="12" customHeight="1">
      <c r="A423" s="1313" t="s">
        <v>3223</v>
      </c>
      <c r="B423" s="1314" t="s">
        <v>3151</v>
      </c>
      <c r="C423" s="1314" t="s">
        <v>3005</v>
      </c>
      <c r="D423" s="1313">
        <v>4</v>
      </c>
      <c r="E423" s="1313" t="s">
        <v>4926</v>
      </c>
      <c r="F423" s="1313" t="s">
        <v>3354</v>
      </c>
      <c r="G423" s="1332" t="s">
        <v>3495</v>
      </c>
      <c r="H423" s="1346">
        <v>0</v>
      </c>
    </row>
    <row r="424" spans="1:8" ht="12" customHeight="1">
      <c r="A424" s="1313" t="s">
        <v>3222</v>
      </c>
      <c r="B424" s="1314" t="s">
        <v>3150</v>
      </c>
      <c r="C424" s="1314" t="s">
        <v>1068</v>
      </c>
      <c r="D424" s="1313">
        <v>4</v>
      </c>
      <c r="E424" s="1313" t="s">
        <v>4926</v>
      </c>
      <c r="F424" s="1313" t="s">
        <v>3354</v>
      </c>
      <c r="G424" s="1332" t="s">
        <v>3495</v>
      </c>
      <c r="H424" s="1346">
        <v>0</v>
      </c>
    </row>
    <row r="425" spans="1:8" ht="12" customHeight="1">
      <c r="A425" s="1313" t="s">
        <v>3220</v>
      </c>
      <c r="B425" s="1314" t="s">
        <v>3148</v>
      </c>
      <c r="C425" s="1314" t="s">
        <v>3008</v>
      </c>
      <c r="D425" s="1313">
        <v>4</v>
      </c>
      <c r="E425" s="1313" t="s">
        <v>4926</v>
      </c>
      <c r="F425" s="1313" t="s">
        <v>3354</v>
      </c>
      <c r="G425" s="1332" t="s">
        <v>3495</v>
      </c>
      <c r="H425" s="1346">
        <v>0</v>
      </c>
    </row>
    <row r="426" spans="1:8" ht="12" customHeight="1">
      <c r="A426" s="1313" t="s">
        <v>3224</v>
      </c>
      <c r="B426" s="1314" t="s">
        <v>3152</v>
      </c>
      <c r="C426" s="1314" t="s">
        <v>5244</v>
      </c>
      <c r="D426" s="1313">
        <v>8</v>
      </c>
      <c r="E426" s="1313" t="s">
        <v>4925</v>
      </c>
      <c r="F426" s="1313" t="s">
        <v>4925</v>
      </c>
      <c r="G426" s="1332" t="s">
        <v>3494</v>
      </c>
      <c r="H426" s="1346">
        <v>0</v>
      </c>
    </row>
    <row r="427" spans="1:8" ht="12" customHeight="1">
      <c r="A427" s="1313" t="s">
        <v>5108</v>
      </c>
      <c r="B427" s="1314" t="s">
        <v>3153</v>
      </c>
      <c r="C427" s="1314" t="s">
        <v>5244</v>
      </c>
      <c r="D427" s="1313">
        <v>8</v>
      </c>
      <c r="E427" s="1313" t="s">
        <v>4925</v>
      </c>
      <c r="F427" s="1313" t="s">
        <v>4925</v>
      </c>
      <c r="G427" s="1332" t="s">
        <v>3494</v>
      </c>
      <c r="H427" s="1346">
        <v>0</v>
      </c>
    </row>
    <row r="428" spans="1:8" ht="12" customHeight="1">
      <c r="A428" s="1313" t="s">
        <v>3221</v>
      </c>
      <c r="B428" s="1314" t="s">
        <v>3149</v>
      </c>
      <c r="C428" s="1314" t="s">
        <v>5018</v>
      </c>
      <c r="D428" s="1313">
        <v>4</v>
      </c>
      <c r="E428" s="1313" t="s">
        <v>4926</v>
      </c>
      <c r="F428" s="1313" t="s">
        <v>3354</v>
      </c>
      <c r="G428" s="1332" t="s">
        <v>3495</v>
      </c>
      <c r="H428" s="1346">
        <v>0</v>
      </c>
    </row>
    <row r="429" spans="1:8" ht="12" customHeight="1">
      <c r="A429" s="1313" t="s">
        <v>5123</v>
      </c>
      <c r="B429" s="1314" t="s">
        <v>3167</v>
      </c>
      <c r="C429" s="1314" t="s">
        <v>3203</v>
      </c>
      <c r="D429" s="1313">
        <v>4</v>
      </c>
      <c r="E429" s="1313" t="s">
        <v>4926</v>
      </c>
      <c r="F429" s="1313" t="s">
        <v>3354</v>
      </c>
      <c r="G429" s="1332" t="s">
        <v>3495</v>
      </c>
      <c r="H429" s="1346">
        <v>0</v>
      </c>
    </row>
    <row r="430" spans="1:8" ht="12" customHeight="1">
      <c r="A430" s="1313" t="s">
        <v>5124</v>
      </c>
      <c r="B430" s="1314" t="s">
        <v>3168</v>
      </c>
      <c r="C430" s="1314" t="s">
        <v>5015</v>
      </c>
      <c r="D430" s="1313">
        <v>4</v>
      </c>
      <c r="E430" s="1313" t="s">
        <v>4926</v>
      </c>
      <c r="F430" s="1313" t="s">
        <v>3354</v>
      </c>
      <c r="G430" s="1332" t="s">
        <v>3495</v>
      </c>
      <c r="H430" s="1346">
        <v>0</v>
      </c>
    </row>
    <row r="431" spans="1:8" ht="12" customHeight="1">
      <c r="A431" s="1313" t="s">
        <v>1527</v>
      </c>
      <c r="B431" s="1314" t="s">
        <v>4397</v>
      </c>
      <c r="C431" s="1314" t="s">
        <v>4746</v>
      </c>
      <c r="D431" s="1313">
        <v>4</v>
      </c>
      <c r="E431" s="1313" t="s">
        <v>4925</v>
      </c>
      <c r="F431" s="1313" t="s">
        <v>4925</v>
      </c>
      <c r="G431" s="1332" t="s">
        <v>3494</v>
      </c>
      <c r="H431" s="1346">
        <v>0</v>
      </c>
    </row>
    <row r="432" spans="1:8" ht="12" customHeight="1">
      <c r="A432" s="1313" t="s">
        <v>2161</v>
      </c>
      <c r="B432" s="1314" t="s">
        <v>4398</v>
      </c>
      <c r="C432" s="1314" t="s">
        <v>4746</v>
      </c>
      <c r="D432" s="1313">
        <v>4</v>
      </c>
      <c r="E432" s="1313" t="s">
        <v>4925</v>
      </c>
      <c r="F432" s="1313" t="s">
        <v>4925</v>
      </c>
      <c r="G432" s="1332" t="s">
        <v>3494</v>
      </c>
      <c r="H432" s="1346">
        <v>0</v>
      </c>
    </row>
    <row r="433" spans="1:8" ht="12" customHeight="1">
      <c r="A433" s="1313" t="s">
        <v>5170</v>
      </c>
      <c r="B433" s="1314" t="s">
        <v>5171</v>
      </c>
      <c r="C433" s="1314" t="s">
        <v>145</v>
      </c>
      <c r="D433" s="1313">
        <v>4</v>
      </c>
      <c r="E433" s="1313" t="s">
        <v>4926</v>
      </c>
      <c r="F433" s="1313"/>
      <c r="G433" s="1332" t="s">
        <v>3495</v>
      </c>
      <c r="H433" s="1346">
        <v>0</v>
      </c>
    </row>
    <row r="434" spans="1:8" ht="12" customHeight="1">
      <c r="A434" s="1313" t="s">
        <v>4209</v>
      </c>
      <c r="B434" s="1314" t="s">
        <v>4210</v>
      </c>
      <c r="C434" s="1314" t="s">
        <v>1068</v>
      </c>
      <c r="D434" s="1313">
        <v>4</v>
      </c>
      <c r="E434" s="1313" t="s">
        <v>4926</v>
      </c>
      <c r="F434" s="1313"/>
      <c r="G434" s="1332" t="s">
        <v>3495</v>
      </c>
      <c r="H434" s="1346">
        <v>0</v>
      </c>
    </row>
    <row r="435" spans="1:8" ht="12" customHeight="1">
      <c r="A435" s="1313" t="s">
        <v>6649</v>
      </c>
      <c r="B435" s="1314" t="s">
        <v>6655</v>
      </c>
      <c r="C435" s="1314" t="s">
        <v>4747</v>
      </c>
      <c r="D435" s="1313">
        <v>8</v>
      </c>
      <c r="E435" s="1313" t="s">
        <v>4925</v>
      </c>
      <c r="F435" s="1313"/>
      <c r="G435" s="1332" t="s">
        <v>3494</v>
      </c>
      <c r="H435" s="1346">
        <v>0</v>
      </c>
    </row>
    <row r="436" spans="1:8" ht="12" customHeight="1">
      <c r="A436" s="1313" t="s">
        <v>3219</v>
      </c>
      <c r="B436" s="1314" t="s">
        <v>3147</v>
      </c>
      <c r="C436" s="1314" t="s">
        <v>3007</v>
      </c>
      <c r="D436" s="1313">
        <v>4</v>
      </c>
      <c r="E436" s="1313" t="s">
        <v>4926</v>
      </c>
      <c r="F436" s="1313" t="s">
        <v>3354</v>
      </c>
      <c r="G436" s="1332" t="s">
        <v>3495</v>
      </c>
      <c r="H436" s="1346">
        <v>0</v>
      </c>
    </row>
    <row r="437" spans="1:8" ht="12" customHeight="1">
      <c r="A437" s="1313" t="s">
        <v>5109</v>
      </c>
      <c r="B437" s="1314" t="s">
        <v>2739</v>
      </c>
      <c r="C437" s="1314" t="s">
        <v>4742</v>
      </c>
      <c r="D437" s="1313">
        <v>4</v>
      </c>
      <c r="E437" s="1313" t="s">
        <v>4925</v>
      </c>
      <c r="F437" s="1313" t="s">
        <v>4925</v>
      </c>
      <c r="G437" s="1332" t="s">
        <v>3494</v>
      </c>
      <c r="H437" s="1346">
        <v>0</v>
      </c>
    </row>
    <row r="438" spans="1:8" ht="12" customHeight="1">
      <c r="A438" s="1313" t="s">
        <v>990</v>
      </c>
      <c r="B438" s="1314" t="s">
        <v>4011</v>
      </c>
      <c r="C438" s="1314" t="s">
        <v>514</v>
      </c>
      <c r="D438" s="1313">
        <v>500</v>
      </c>
      <c r="E438" s="1313" t="s">
        <v>4925</v>
      </c>
      <c r="F438" s="1313" t="s">
        <v>4925</v>
      </c>
      <c r="G438" s="1332" t="s">
        <v>614</v>
      </c>
      <c r="H438" s="1346">
        <v>0</v>
      </c>
    </row>
    <row r="439" spans="1:8" ht="12" customHeight="1">
      <c r="A439" s="1313" t="s">
        <v>3949</v>
      </c>
      <c r="B439" s="1314" t="s">
        <v>3894</v>
      </c>
      <c r="C439" s="1314" t="s">
        <v>2288</v>
      </c>
      <c r="D439" s="1313">
        <v>500</v>
      </c>
      <c r="E439" s="1313" t="s">
        <v>4925</v>
      </c>
      <c r="F439" s="1313" t="s">
        <v>4925</v>
      </c>
      <c r="G439" s="1332" t="s">
        <v>614</v>
      </c>
      <c r="H439" s="1346">
        <v>0</v>
      </c>
    </row>
    <row r="440" spans="1:8" ht="12" customHeight="1">
      <c r="A440" s="1313" t="s">
        <v>3950</v>
      </c>
      <c r="B440" s="1314" t="s">
        <v>248</v>
      </c>
      <c r="C440" s="1314" t="s">
        <v>1857</v>
      </c>
      <c r="D440" s="1313">
        <v>500</v>
      </c>
      <c r="E440" s="1313" t="s">
        <v>4925</v>
      </c>
      <c r="F440" s="1313" t="s">
        <v>4925</v>
      </c>
      <c r="G440" s="1332" t="s">
        <v>614</v>
      </c>
      <c r="H440" s="1346">
        <v>0</v>
      </c>
    </row>
    <row r="441" spans="1:8" ht="12" customHeight="1">
      <c r="A441" s="1313" t="s">
        <v>1005</v>
      </c>
      <c r="B441" s="1314" t="s">
        <v>3895</v>
      </c>
      <c r="C441" s="1314" t="s">
        <v>1857</v>
      </c>
      <c r="D441" s="1313">
        <v>500</v>
      </c>
      <c r="E441" s="1313" t="s">
        <v>4925</v>
      </c>
      <c r="F441" s="1313" t="s">
        <v>4925</v>
      </c>
      <c r="G441" s="1332" t="s">
        <v>614</v>
      </c>
      <c r="H441" s="1346">
        <v>0</v>
      </c>
    </row>
    <row r="442" spans="1:8" ht="12" customHeight="1">
      <c r="A442" s="1313" t="s">
        <v>1006</v>
      </c>
      <c r="B442" s="1314" t="s">
        <v>4993</v>
      </c>
      <c r="C442" s="1314" t="s">
        <v>1183</v>
      </c>
      <c r="D442" s="1313">
        <v>20</v>
      </c>
      <c r="E442" s="1313" t="s">
        <v>4925</v>
      </c>
      <c r="F442" s="1313" t="s">
        <v>4925</v>
      </c>
      <c r="G442" s="1332" t="s">
        <v>614</v>
      </c>
      <c r="H442" s="1346">
        <v>0</v>
      </c>
    </row>
    <row r="443" spans="1:8" ht="12" customHeight="1">
      <c r="A443" s="1313" t="s">
        <v>4847</v>
      </c>
      <c r="B443" s="1314" t="s">
        <v>4994</v>
      </c>
      <c r="C443" s="1314" t="s">
        <v>1184</v>
      </c>
      <c r="D443" s="1313">
        <v>20</v>
      </c>
      <c r="E443" s="1313" t="s">
        <v>4925</v>
      </c>
      <c r="F443" s="1313" t="s">
        <v>4925</v>
      </c>
      <c r="G443" s="1332" t="s">
        <v>614</v>
      </c>
      <c r="H443" s="1346">
        <v>0</v>
      </c>
    </row>
    <row r="444" spans="1:8" ht="12" customHeight="1">
      <c r="A444" s="1313" t="s">
        <v>1007</v>
      </c>
      <c r="B444" s="1314" t="s">
        <v>3500</v>
      </c>
      <c r="C444" s="1314" t="s">
        <v>4873</v>
      </c>
      <c r="D444" s="1313">
        <v>100</v>
      </c>
      <c r="E444" s="1313" t="s">
        <v>4925</v>
      </c>
      <c r="F444" s="1313" t="s">
        <v>4925</v>
      </c>
      <c r="G444" s="1332" t="s">
        <v>614</v>
      </c>
      <c r="H444" s="1346">
        <v>0</v>
      </c>
    </row>
    <row r="445" spans="1:8" ht="12" customHeight="1">
      <c r="A445" s="1313" t="s">
        <v>1558</v>
      </c>
      <c r="B445" s="1314" t="s">
        <v>3114</v>
      </c>
      <c r="C445" s="1314" t="s">
        <v>4873</v>
      </c>
      <c r="D445" s="1313">
        <v>100</v>
      </c>
      <c r="E445" s="1313" t="s">
        <v>4925</v>
      </c>
      <c r="F445" s="1313" t="s">
        <v>4925</v>
      </c>
      <c r="G445" s="1332" t="s">
        <v>614</v>
      </c>
      <c r="H445" s="1346">
        <v>0</v>
      </c>
    </row>
    <row r="446" spans="1:8" ht="12" customHeight="1">
      <c r="A446" s="1313" t="s">
        <v>1008</v>
      </c>
      <c r="B446" s="1314" t="s">
        <v>3896</v>
      </c>
      <c r="C446" s="1314" t="s">
        <v>4874</v>
      </c>
      <c r="D446" s="1313">
        <v>400</v>
      </c>
      <c r="E446" s="1313" t="s">
        <v>4925</v>
      </c>
      <c r="F446" s="1313" t="s">
        <v>4925</v>
      </c>
      <c r="G446" s="1332" t="s">
        <v>614</v>
      </c>
      <c r="H446" s="1346">
        <v>0</v>
      </c>
    </row>
    <row r="447" spans="1:8" ht="12" customHeight="1">
      <c r="A447" s="1313" t="s">
        <v>4848</v>
      </c>
      <c r="B447" s="1314" t="s">
        <v>419</v>
      </c>
      <c r="C447" s="1314" t="s">
        <v>4875</v>
      </c>
      <c r="D447" s="1313">
        <v>100</v>
      </c>
      <c r="E447" s="1313" t="s">
        <v>4925</v>
      </c>
      <c r="F447" s="1313" t="s">
        <v>4925</v>
      </c>
      <c r="G447" s="1332" t="s">
        <v>614</v>
      </c>
      <c r="H447" s="1346">
        <v>0</v>
      </c>
    </row>
    <row r="448" spans="1:8" ht="12" customHeight="1">
      <c r="A448" s="1313" t="s">
        <v>2929</v>
      </c>
      <c r="B448" s="1314" t="s">
        <v>264</v>
      </c>
      <c r="C448" s="1314" t="s">
        <v>4876</v>
      </c>
      <c r="D448" s="1313">
        <v>2000</v>
      </c>
      <c r="E448" s="1313" t="s">
        <v>4925</v>
      </c>
      <c r="F448" s="1313" t="s">
        <v>4925</v>
      </c>
      <c r="G448" s="1332" t="s">
        <v>614</v>
      </c>
      <c r="H448" s="1348">
        <v>0</v>
      </c>
    </row>
    <row r="449" spans="1:8" ht="12" customHeight="1">
      <c r="A449" s="1313" t="s">
        <v>2746</v>
      </c>
      <c r="B449" s="1314" t="s">
        <v>3032</v>
      </c>
      <c r="C449" s="1314" t="s">
        <v>1728</v>
      </c>
      <c r="D449" s="1313">
        <v>45</v>
      </c>
      <c r="E449" s="1313" t="s">
        <v>4925</v>
      </c>
      <c r="F449" s="1313" t="s">
        <v>4925</v>
      </c>
      <c r="G449" s="1332" t="s">
        <v>614</v>
      </c>
      <c r="H449" s="1348">
        <v>0</v>
      </c>
    </row>
    <row r="450" spans="1:8" ht="12" customHeight="1">
      <c r="A450" s="1313" t="s">
        <v>5135</v>
      </c>
      <c r="B450" s="1314" t="s">
        <v>3034</v>
      </c>
      <c r="C450" s="1314" t="s">
        <v>1728</v>
      </c>
      <c r="D450" s="1313">
        <v>45</v>
      </c>
      <c r="E450" s="1313" t="s">
        <v>4925</v>
      </c>
      <c r="F450" s="1313" t="s">
        <v>4925</v>
      </c>
      <c r="G450" s="1332" t="s">
        <v>614</v>
      </c>
      <c r="H450" s="1348">
        <v>0</v>
      </c>
    </row>
    <row r="451" spans="1:8" ht="12" customHeight="1">
      <c r="A451" s="1313" t="s">
        <v>682</v>
      </c>
      <c r="B451" s="1314" t="s">
        <v>1292</v>
      </c>
      <c r="C451" s="1314" t="s">
        <v>5451</v>
      </c>
      <c r="D451" s="1313">
        <v>250</v>
      </c>
      <c r="E451" s="1313" t="s">
        <v>4925</v>
      </c>
      <c r="F451" s="1313" t="s">
        <v>4925</v>
      </c>
      <c r="G451" s="1332" t="s">
        <v>614</v>
      </c>
      <c r="H451" s="1348">
        <v>0</v>
      </c>
    </row>
    <row r="452" spans="1:8" ht="12" customHeight="1">
      <c r="A452" s="1313" t="s">
        <v>683</v>
      </c>
      <c r="B452" s="1314" t="s">
        <v>5190</v>
      </c>
      <c r="C452" s="1314" t="s">
        <v>5453</v>
      </c>
      <c r="D452" s="1313">
        <v>250</v>
      </c>
      <c r="E452" s="1313" t="s">
        <v>4925</v>
      </c>
      <c r="F452" s="1313" t="s">
        <v>4925</v>
      </c>
      <c r="G452" s="1332" t="s">
        <v>614</v>
      </c>
      <c r="H452" s="1348">
        <v>0</v>
      </c>
    </row>
    <row r="453" spans="1:8" ht="12" customHeight="1">
      <c r="A453" s="1313" t="s">
        <v>684</v>
      </c>
      <c r="B453" s="1314" t="s">
        <v>4202</v>
      </c>
      <c r="C453" s="1314" t="s">
        <v>4049</v>
      </c>
      <c r="D453" s="1313">
        <v>300</v>
      </c>
      <c r="E453" s="1313" t="s">
        <v>4925</v>
      </c>
      <c r="F453" s="1313" t="s">
        <v>4925</v>
      </c>
      <c r="G453" s="1332" t="s">
        <v>614</v>
      </c>
      <c r="H453" s="1348">
        <v>0</v>
      </c>
    </row>
    <row r="454" spans="1:8" ht="12" customHeight="1">
      <c r="A454" s="1313" t="s">
        <v>685</v>
      </c>
      <c r="B454" s="1314" t="s">
        <v>3279</v>
      </c>
      <c r="C454" s="1314" t="s">
        <v>2382</v>
      </c>
      <c r="D454" s="1313">
        <v>300</v>
      </c>
      <c r="E454" s="1313" t="s">
        <v>4925</v>
      </c>
      <c r="F454" s="1313" t="s">
        <v>4925</v>
      </c>
      <c r="G454" s="1332" t="s">
        <v>614</v>
      </c>
      <c r="H454" s="1348">
        <v>0</v>
      </c>
    </row>
    <row r="455" spans="1:8" ht="12" customHeight="1">
      <c r="A455" s="1313" t="s">
        <v>686</v>
      </c>
      <c r="B455" s="1314" t="s">
        <v>5475</v>
      </c>
      <c r="C455" s="1314" t="s">
        <v>4930</v>
      </c>
      <c r="D455" s="1313">
        <v>30</v>
      </c>
      <c r="E455" s="1313" t="s">
        <v>4925</v>
      </c>
      <c r="F455" s="1313" t="s">
        <v>4925</v>
      </c>
      <c r="G455" s="1332" t="s">
        <v>614</v>
      </c>
      <c r="H455" s="1348">
        <v>0</v>
      </c>
    </row>
    <row r="456" spans="1:8" ht="12" customHeight="1">
      <c r="A456" s="1313" t="s">
        <v>687</v>
      </c>
      <c r="B456" s="1314" t="s">
        <v>1234</v>
      </c>
      <c r="C456" s="1314" t="s">
        <v>4672</v>
      </c>
      <c r="D456" s="1313">
        <v>30</v>
      </c>
      <c r="E456" s="1313" t="s">
        <v>4925</v>
      </c>
      <c r="F456" s="1313" t="s">
        <v>4925</v>
      </c>
      <c r="G456" s="1332" t="s">
        <v>614</v>
      </c>
      <c r="H456" s="1348">
        <v>0</v>
      </c>
    </row>
    <row r="457" spans="1:8" ht="12" customHeight="1">
      <c r="A457" s="1313" t="s">
        <v>1282</v>
      </c>
      <c r="B457" s="1314" t="s">
        <v>4491</v>
      </c>
      <c r="C457" s="1314" t="s">
        <v>3653</v>
      </c>
      <c r="D457" s="1313">
        <v>300</v>
      </c>
      <c r="E457" s="1313" t="s">
        <v>4925</v>
      </c>
      <c r="F457" s="1313" t="s">
        <v>4925</v>
      </c>
      <c r="G457" s="1332" t="s">
        <v>614</v>
      </c>
      <c r="H457" s="1348">
        <v>0</v>
      </c>
    </row>
    <row r="458" spans="1:8" ht="12" customHeight="1">
      <c r="A458" s="1313" t="s">
        <v>2073</v>
      </c>
      <c r="B458" s="1314" t="s">
        <v>863</v>
      </c>
      <c r="C458" s="1314" t="s">
        <v>5482</v>
      </c>
      <c r="D458" s="1313">
        <v>100</v>
      </c>
      <c r="E458" s="1313" t="s">
        <v>4925</v>
      </c>
      <c r="F458" s="1313" t="s">
        <v>4925</v>
      </c>
      <c r="G458" s="1332" t="s">
        <v>614</v>
      </c>
      <c r="H458" s="1348">
        <v>0</v>
      </c>
    </row>
    <row r="459" spans="1:8" ht="12" customHeight="1">
      <c r="A459" s="1313" t="s">
        <v>2075</v>
      </c>
      <c r="B459" s="1314" t="s">
        <v>1318</v>
      </c>
      <c r="C459" s="1314" t="s">
        <v>2550</v>
      </c>
      <c r="D459" s="1313">
        <v>500</v>
      </c>
      <c r="E459" s="1313" t="s">
        <v>4925</v>
      </c>
      <c r="F459" s="1313" t="s">
        <v>4925</v>
      </c>
      <c r="G459" s="1332" t="s">
        <v>614</v>
      </c>
      <c r="H459" s="1348">
        <v>0</v>
      </c>
    </row>
    <row r="460" spans="1:8" ht="12" customHeight="1">
      <c r="A460" s="1313" t="s">
        <v>343</v>
      </c>
      <c r="B460" s="1314" t="s">
        <v>1782</v>
      </c>
      <c r="C460" s="1314" t="s">
        <v>3948</v>
      </c>
      <c r="D460" s="1313">
        <v>200</v>
      </c>
      <c r="E460" s="1313" t="s">
        <v>4925</v>
      </c>
      <c r="F460" s="1313" t="s">
        <v>4925</v>
      </c>
      <c r="G460" s="1332" t="s">
        <v>614</v>
      </c>
      <c r="H460" s="1348">
        <v>0</v>
      </c>
    </row>
    <row r="461" spans="1:8" ht="12" customHeight="1">
      <c r="A461" s="1313" t="s">
        <v>2548</v>
      </c>
      <c r="B461" s="1314" t="s">
        <v>3127</v>
      </c>
      <c r="C461" s="1314" t="s">
        <v>3669</v>
      </c>
      <c r="D461" s="1313">
        <v>300</v>
      </c>
      <c r="E461" s="1313" t="s">
        <v>4925</v>
      </c>
      <c r="F461" s="1313" t="s">
        <v>4925</v>
      </c>
      <c r="G461" s="1332" t="s">
        <v>614</v>
      </c>
      <c r="H461" s="1348">
        <v>0</v>
      </c>
    </row>
    <row r="462" spans="1:8" ht="12" customHeight="1">
      <c r="A462" s="1313" t="s">
        <v>2549</v>
      </c>
      <c r="B462" s="1314" t="s">
        <v>3128</v>
      </c>
      <c r="C462" s="1314" t="s">
        <v>3669</v>
      </c>
      <c r="D462" s="1313">
        <v>300</v>
      </c>
      <c r="E462" s="1313" t="s">
        <v>4925</v>
      </c>
      <c r="F462" s="1313" t="s">
        <v>4925</v>
      </c>
      <c r="G462" s="1332" t="s">
        <v>614</v>
      </c>
      <c r="H462" s="1348">
        <v>0</v>
      </c>
    </row>
    <row r="463" spans="1:8" ht="12" customHeight="1">
      <c r="A463" s="1313" t="s">
        <v>3225</v>
      </c>
      <c r="B463" s="1314" t="s">
        <v>1783</v>
      </c>
      <c r="C463" s="1314" t="s">
        <v>3948</v>
      </c>
      <c r="D463" s="1313">
        <v>150</v>
      </c>
      <c r="E463" s="1313" t="s">
        <v>4925</v>
      </c>
      <c r="F463" s="1313" t="s">
        <v>4925</v>
      </c>
      <c r="G463" s="1332" t="s">
        <v>614</v>
      </c>
      <c r="H463" s="1348">
        <v>0</v>
      </c>
    </row>
    <row r="464" spans="1:8" ht="12" customHeight="1">
      <c r="A464" s="1313" t="s">
        <v>342</v>
      </c>
      <c r="B464" s="1314" t="s">
        <v>1784</v>
      </c>
      <c r="C464" s="1314" t="s">
        <v>3948</v>
      </c>
      <c r="D464" s="1313">
        <v>150</v>
      </c>
      <c r="E464" s="1313" t="s">
        <v>4925</v>
      </c>
      <c r="F464" s="1313" t="s">
        <v>4925</v>
      </c>
      <c r="G464" s="1332" t="s">
        <v>614</v>
      </c>
      <c r="H464" s="1348">
        <v>0</v>
      </c>
    </row>
    <row r="465" spans="1:8" ht="12" customHeight="1">
      <c r="A465" s="1313" t="s">
        <v>612</v>
      </c>
      <c r="B465" s="1314" t="s">
        <v>4048</v>
      </c>
      <c r="C465" s="1314" t="s">
        <v>3948</v>
      </c>
      <c r="D465" s="1313">
        <v>100</v>
      </c>
      <c r="E465" s="1313" t="s">
        <v>4925</v>
      </c>
      <c r="F465" s="1313" t="s">
        <v>4925</v>
      </c>
      <c r="G465" s="1332" t="s">
        <v>614</v>
      </c>
      <c r="H465" s="1348">
        <v>0</v>
      </c>
    </row>
    <row r="466" spans="1:8" ht="12" customHeight="1">
      <c r="A466" s="1313" t="s">
        <v>3226</v>
      </c>
      <c r="B466" s="1314" t="s">
        <v>1983</v>
      </c>
      <c r="C466" s="1314" t="s">
        <v>3669</v>
      </c>
      <c r="D466" s="1313">
        <v>400</v>
      </c>
      <c r="E466" s="1313" t="s">
        <v>4925</v>
      </c>
      <c r="F466" s="1313" t="s">
        <v>4925</v>
      </c>
      <c r="G466" s="1332" t="s">
        <v>614</v>
      </c>
      <c r="H466" s="1348">
        <v>0</v>
      </c>
    </row>
    <row r="467" spans="1:8" ht="12" customHeight="1">
      <c r="A467" s="1313" t="s">
        <v>2111</v>
      </c>
      <c r="B467" s="1314" t="s">
        <v>427</v>
      </c>
      <c r="C467" s="1314" t="s">
        <v>3669</v>
      </c>
      <c r="D467" s="1313">
        <v>400</v>
      </c>
      <c r="E467" s="1313" t="s">
        <v>4925</v>
      </c>
      <c r="F467" s="1313" t="s">
        <v>4925</v>
      </c>
      <c r="G467" s="1332" t="s">
        <v>614</v>
      </c>
      <c r="H467" s="1348">
        <v>0</v>
      </c>
    </row>
    <row r="468" spans="1:8" ht="12" customHeight="1">
      <c r="A468" s="1313" t="s">
        <v>1886</v>
      </c>
      <c r="B468" s="1314" t="s">
        <v>1887</v>
      </c>
      <c r="C468" s="1314" t="s">
        <v>3669</v>
      </c>
      <c r="D468" s="1313">
        <v>250</v>
      </c>
      <c r="E468" s="1313" t="s">
        <v>4925</v>
      </c>
      <c r="F468" s="1313" t="s">
        <v>4925</v>
      </c>
      <c r="G468" s="1332" t="s">
        <v>614</v>
      </c>
      <c r="H468" s="1348">
        <v>0</v>
      </c>
    </row>
    <row r="469" spans="1:8" ht="12" customHeight="1">
      <c r="A469" s="1313" t="s">
        <v>1889</v>
      </c>
      <c r="B469" s="1314" t="s">
        <v>1890</v>
      </c>
      <c r="C469" s="1314" t="s">
        <v>3669</v>
      </c>
      <c r="D469" s="1313">
        <v>250</v>
      </c>
      <c r="E469" s="1313" t="s">
        <v>4925</v>
      </c>
      <c r="F469" s="1313" t="s">
        <v>4925</v>
      </c>
      <c r="G469" s="1332" t="s">
        <v>614</v>
      </c>
      <c r="H469" s="1348">
        <v>0</v>
      </c>
    </row>
    <row r="470" spans="1:8" ht="12" customHeight="1">
      <c r="A470" s="1313" t="s">
        <v>613</v>
      </c>
      <c r="B470" s="1314" t="s">
        <v>4020</v>
      </c>
      <c r="C470" s="1314" t="s">
        <v>3948</v>
      </c>
      <c r="D470" s="1313">
        <v>150</v>
      </c>
      <c r="E470" s="1313" t="s">
        <v>4925</v>
      </c>
      <c r="F470" s="1313" t="s">
        <v>4925</v>
      </c>
      <c r="G470" s="1332" t="s">
        <v>614</v>
      </c>
      <c r="H470" s="1348">
        <v>0</v>
      </c>
    </row>
    <row r="471" spans="1:8" ht="12" customHeight="1">
      <c r="A471" s="1313" t="s">
        <v>465</v>
      </c>
      <c r="B471" s="1314" t="s">
        <v>4021</v>
      </c>
      <c r="C471" s="1314" t="s">
        <v>3948</v>
      </c>
      <c r="D471" s="1313">
        <v>150</v>
      </c>
      <c r="E471" s="1313" t="s">
        <v>4925</v>
      </c>
      <c r="F471" s="1313" t="s">
        <v>4925</v>
      </c>
      <c r="G471" s="1332" t="s">
        <v>614</v>
      </c>
      <c r="H471" s="1348">
        <v>0</v>
      </c>
    </row>
    <row r="472" spans="1:8" ht="12" customHeight="1">
      <c r="A472" s="1313" t="s">
        <v>2427</v>
      </c>
      <c r="B472" s="1314" t="s">
        <v>4022</v>
      </c>
      <c r="C472" s="1314" t="s">
        <v>3948</v>
      </c>
      <c r="D472" s="1313">
        <v>100</v>
      </c>
      <c r="E472" s="1313" t="s">
        <v>4925</v>
      </c>
      <c r="F472" s="1313" t="s">
        <v>4925</v>
      </c>
      <c r="G472" s="1332" t="s">
        <v>614</v>
      </c>
      <c r="H472" s="1348">
        <v>0</v>
      </c>
    </row>
    <row r="473" spans="1:8" ht="12" customHeight="1">
      <c r="A473" s="1313" t="s">
        <v>1892</v>
      </c>
      <c r="B473" s="1314" t="s">
        <v>2518</v>
      </c>
      <c r="C473" s="1314" t="s">
        <v>2146</v>
      </c>
      <c r="D473" s="1313">
        <v>30</v>
      </c>
      <c r="E473" s="1313" t="s">
        <v>4925</v>
      </c>
      <c r="F473" s="1313" t="s">
        <v>4925</v>
      </c>
      <c r="G473" s="1332" t="s">
        <v>614</v>
      </c>
      <c r="H473" s="1348">
        <v>0</v>
      </c>
    </row>
    <row r="474" spans="1:8" ht="12" customHeight="1">
      <c r="A474" s="1313" t="s">
        <v>2937</v>
      </c>
      <c r="B474" s="1314" t="s">
        <v>1317</v>
      </c>
      <c r="C474" s="1314" t="s">
        <v>2147</v>
      </c>
      <c r="D474" s="1313">
        <v>500</v>
      </c>
      <c r="E474" s="1313" t="s">
        <v>4925</v>
      </c>
      <c r="F474" s="1313" t="s">
        <v>4925</v>
      </c>
      <c r="G474" s="1332" t="s">
        <v>614</v>
      </c>
      <c r="H474" s="1348">
        <v>0</v>
      </c>
    </row>
    <row r="475" spans="1:8" ht="12" customHeight="1">
      <c r="A475" s="1313" t="s">
        <v>2938</v>
      </c>
      <c r="B475" s="1314" t="s">
        <v>1943</v>
      </c>
      <c r="C475" s="1314" t="s">
        <v>2577</v>
      </c>
      <c r="D475" s="1313">
        <v>100</v>
      </c>
      <c r="E475" s="1313" t="s">
        <v>4925</v>
      </c>
      <c r="F475" s="1313" t="s">
        <v>4925</v>
      </c>
      <c r="G475" s="1332" t="s">
        <v>614</v>
      </c>
      <c r="H475" s="1348">
        <v>0</v>
      </c>
    </row>
    <row r="476" spans="1:8" ht="12" customHeight="1">
      <c r="A476" s="1313" t="s">
        <v>2939</v>
      </c>
      <c r="B476" s="1314" t="s">
        <v>1944</v>
      </c>
      <c r="C476" s="1314" t="s">
        <v>1882</v>
      </c>
      <c r="D476" s="1313">
        <v>70</v>
      </c>
      <c r="E476" s="1313" t="s">
        <v>4925</v>
      </c>
      <c r="F476" s="1313" t="s">
        <v>4925</v>
      </c>
      <c r="G476" s="1332" t="s">
        <v>614</v>
      </c>
      <c r="H476" s="1348">
        <v>0</v>
      </c>
    </row>
    <row r="477" spans="1:8" ht="12" customHeight="1">
      <c r="A477" s="1313" t="s">
        <v>2940</v>
      </c>
      <c r="B477" s="1314" t="s">
        <v>1947</v>
      </c>
      <c r="C477" s="1314" t="s">
        <v>4132</v>
      </c>
      <c r="D477" s="1313">
        <v>100</v>
      </c>
      <c r="E477" s="1313" t="s">
        <v>4925</v>
      </c>
      <c r="F477" s="1313" t="s">
        <v>4925</v>
      </c>
      <c r="G477" s="1332" t="s">
        <v>614</v>
      </c>
      <c r="H477" s="1348">
        <v>0</v>
      </c>
    </row>
    <row r="478" spans="1:8" ht="12" customHeight="1">
      <c r="A478" s="1313" t="s">
        <v>2941</v>
      </c>
      <c r="B478" s="1314" t="s">
        <v>1948</v>
      </c>
      <c r="C478" s="1314" t="s">
        <v>1883</v>
      </c>
      <c r="D478" s="1313">
        <v>100</v>
      </c>
      <c r="E478" s="1313" t="s">
        <v>4925</v>
      </c>
      <c r="F478" s="1313" t="s">
        <v>4925</v>
      </c>
      <c r="G478" s="1332" t="s">
        <v>614</v>
      </c>
      <c r="H478" s="1348">
        <v>0</v>
      </c>
    </row>
    <row r="479" spans="1:8" ht="12" customHeight="1">
      <c r="A479" s="1313" t="s">
        <v>2942</v>
      </c>
      <c r="B479" s="1314" t="s">
        <v>1949</v>
      </c>
      <c r="C479" s="1314" t="s">
        <v>1884</v>
      </c>
      <c r="D479" s="1313">
        <v>60</v>
      </c>
      <c r="E479" s="1313" t="s">
        <v>4925</v>
      </c>
      <c r="F479" s="1313" t="s">
        <v>4925</v>
      </c>
      <c r="G479" s="1332" t="s">
        <v>614</v>
      </c>
      <c r="H479" s="1348">
        <v>0</v>
      </c>
    </row>
    <row r="480" spans="1:8" ht="12" customHeight="1">
      <c r="A480" s="1313" t="s">
        <v>1858</v>
      </c>
      <c r="B480" s="1314" t="s">
        <v>4696</v>
      </c>
      <c r="C480" s="1314" t="s">
        <v>4984</v>
      </c>
      <c r="D480" s="1313">
        <v>24</v>
      </c>
      <c r="E480" s="1313" t="s">
        <v>4925</v>
      </c>
      <c r="F480" s="1313" t="s">
        <v>4925</v>
      </c>
      <c r="G480" s="1332" t="s">
        <v>614</v>
      </c>
      <c r="H480" s="1348">
        <v>0</v>
      </c>
    </row>
    <row r="481" spans="1:8" ht="12" customHeight="1">
      <c r="A481" s="1313" t="s">
        <v>1859</v>
      </c>
      <c r="B481" s="1314" t="s">
        <v>4697</v>
      </c>
      <c r="C481" s="1314" t="s">
        <v>4985</v>
      </c>
      <c r="D481" s="1313">
        <v>24</v>
      </c>
      <c r="E481" s="1313" t="s">
        <v>4925</v>
      </c>
      <c r="F481" s="1313" t="s">
        <v>4925</v>
      </c>
      <c r="G481" s="1332" t="s">
        <v>614</v>
      </c>
      <c r="H481" s="1348">
        <v>0</v>
      </c>
    </row>
    <row r="482" spans="1:8" ht="12" customHeight="1">
      <c r="A482" s="1313" t="s">
        <v>4511</v>
      </c>
      <c r="B482" s="1314" t="s">
        <v>2993</v>
      </c>
      <c r="C482" s="1314" t="s">
        <v>4519</v>
      </c>
      <c r="D482" s="1313">
        <v>200</v>
      </c>
      <c r="E482" s="1313" t="s">
        <v>4925</v>
      </c>
      <c r="F482" s="1313" t="s">
        <v>4925</v>
      </c>
      <c r="G482" s="1332" t="s">
        <v>614</v>
      </c>
      <c r="H482" s="1348">
        <v>0</v>
      </c>
    </row>
    <row r="483" spans="1:8" ht="12" customHeight="1">
      <c r="A483" s="1313" t="s">
        <v>4512</v>
      </c>
      <c r="B483" s="1314" t="s">
        <v>1147</v>
      </c>
      <c r="C483" s="1314" t="s">
        <v>4519</v>
      </c>
      <c r="D483" s="1313">
        <v>100</v>
      </c>
      <c r="E483" s="1313" t="s">
        <v>4925</v>
      </c>
      <c r="F483" s="1313" t="s">
        <v>4925</v>
      </c>
      <c r="G483" s="1332" t="s">
        <v>614</v>
      </c>
      <c r="H483" s="1348">
        <v>0</v>
      </c>
    </row>
    <row r="484" spans="1:8" ht="12" customHeight="1">
      <c r="A484" s="1313" t="s">
        <v>4513</v>
      </c>
      <c r="B484" s="1314" t="s">
        <v>4643</v>
      </c>
      <c r="C484" s="1314" t="s">
        <v>4519</v>
      </c>
      <c r="D484" s="1313">
        <v>300</v>
      </c>
      <c r="E484" s="1313" t="s">
        <v>4925</v>
      </c>
      <c r="F484" s="1313" t="s">
        <v>4925</v>
      </c>
      <c r="G484" s="1332" t="s">
        <v>614</v>
      </c>
      <c r="H484" s="1348">
        <v>0</v>
      </c>
    </row>
    <row r="485" spans="1:8" ht="12" customHeight="1">
      <c r="A485" s="1313" t="s">
        <v>4514</v>
      </c>
      <c r="B485" s="1314" t="s">
        <v>3389</v>
      </c>
      <c r="C485" s="1314" t="s">
        <v>370</v>
      </c>
      <c r="D485" s="1313">
        <v>150</v>
      </c>
      <c r="E485" s="1313" t="s">
        <v>4925</v>
      </c>
      <c r="F485" s="1313" t="s">
        <v>4925</v>
      </c>
      <c r="G485" s="1332" t="s">
        <v>614</v>
      </c>
      <c r="H485" s="1348">
        <v>0</v>
      </c>
    </row>
    <row r="486" spans="1:8" ht="12" customHeight="1">
      <c r="A486" s="1313" t="s">
        <v>4515</v>
      </c>
      <c r="B486" s="1314" t="s">
        <v>1043</v>
      </c>
      <c r="C486" s="1314" t="s">
        <v>370</v>
      </c>
      <c r="D486" s="1313">
        <v>150</v>
      </c>
      <c r="E486" s="1313" t="s">
        <v>4925</v>
      </c>
      <c r="F486" s="1313" t="s">
        <v>4925</v>
      </c>
      <c r="G486" s="1332" t="s">
        <v>614</v>
      </c>
      <c r="H486" s="1348">
        <v>0</v>
      </c>
    </row>
    <row r="487" spans="1:8" ht="12" customHeight="1">
      <c r="A487" s="1313" t="s">
        <v>4510</v>
      </c>
      <c r="B487" s="1314" t="s">
        <v>5006</v>
      </c>
      <c r="C487" s="1314" t="s">
        <v>4520</v>
      </c>
      <c r="D487" s="1313">
        <v>1000</v>
      </c>
      <c r="E487" s="1313" t="s">
        <v>4925</v>
      </c>
      <c r="F487" s="1313" t="s">
        <v>4925</v>
      </c>
      <c r="G487" s="1332" t="s">
        <v>614</v>
      </c>
      <c r="H487" s="1348">
        <v>0</v>
      </c>
    </row>
    <row r="488" spans="1:8" ht="12" customHeight="1">
      <c r="A488" s="1313" t="s">
        <v>4516</v>
      </c>
      <c r="B488" s="1314" t="s">
        <v>2138</v>
      </c>
      <c r="C488" s="1314" t="s">
        <v>4521</v>
      </c>
      <c r="D488" s="1313">
        <v>300</v>
      </c>
      <c r="E488" s="1313" t="s">
        <v>4925</v>
      </c>
      <c r="F488" s="1313" t="s">
        <v>4925</v>
      </c>
      <c r="G488" s="1332" t="s">
        <v>614</v>
      </c>
      <c r="H488" s="1348">
        <v>0</v>
      </c>
    </row>
    <row r="489" spans="1:8" ht="12" customHeight="1">
      <c r="A489" s="1313" t="s">
        <v>4517</v>
      </c>
      <c r="B489" s="1314" t="s">
        <v>3897</v>
      </c>
      <c r="C489" s="1314" t="s">
        <v>435</v>
      </c>
      <c r="D489" s="1313">
        <v>300</v>
      </c>
      <c r="E489" s="1313" t="s">
        <v>4925</v>
      </c>
      <c r="F489" s="1313" t="s">
        <v>4925</v>
      </c>
      <c r="G489" s="1332" t="s">
        <v>614</v>
      </c>
      <c r="H489" s="1348">
        <v>0</v>
      </c>
    </row>
    <row r="490" spans="1:8" ht="12" customHeight="1">
      <c r="A490" s="1313" t="s">
        <v>277</v>
      </c>
      <c r="B490" s="1314" t="s">
        <v>3765</v>
      </c>
      <c r="C490" s="1314" t="s">
        <v>3951</v>
      </c>
      <c r="D490" s="1313">
        <v>800</v>
      </c>
      <c r="E490" s="1313" t="s">
        <v>4925</v>
      </c>
      <c r="F490" s="1313" t="s">
        <v>4925</v>
      </c>
      <c r="G490" s="1332" t="s">
        <v>614</v>
      </c>
      <c r="H490" s="1348">
        <v>0</v>
      </c>
    </row>
    <row r="491" spans="1:8" ht="12" customHeight="1">
      <c r="A491" s="1313" t="s">
        <v>506</v>
      </c>
      <c r="B491" s="1314" t="s">
        <v>1063</v>
      </c>
      <c r="C491" s="1314" t="s">
        <v>3695</v>
      </c>
      <c r="D491" s="1313">
        <v>45</v>
      </c>
      <c r="E491" s="1313" t="s">
        <v>4925</v>
      </c>
      <c r="F491" s="1313" t="s">
        <v>4925</v>
      </c>
      <c r="G491" s="1332" t="s">
        <v>614</v>
      </c>
      <c r="H491" s="1348">
        <v>0</v>
      </c>
    </row>
    <row r="492" spans="1:8" ht="12" customHeight="1">
      <c r="A492" s="1313" t="s">
        <v>4518</v>
      </c>
      <c r="B492" s="1314" t="s">
        <v>1526</v>
      </c>
      <c r="C492" s="1314" t="s">
        <v>3695</v>
      </c>
      <c r="D492" s="1313">
        <v>45</v>
      </c>
      <c r="E492" s="1313" t="s">
        <v>4925</v>
      </c>
      <c r="F492" s="1313" t="s">
        <v>4925</v>
      </c>
      <c r="G492" s="1332" t="s">
        <v>614</v>
      </c>
      <c r="H492" s="1348">
        <v>0</v>
      </c>
    </row>
    <row r="493" spans="1:8" ht="12" customHeight="1">
      <c r="A493" s="1313" t="s">
        <v>605</v>
      </c>
      <c r="B493" s="1314" t="s">
        <v>1953</v>
      </c>
      <c r="C493" s="1314" t="s">
        <v>515</v>
      </c>
      <c r="D493" s="1313">
        <v>2000</v>
      </c>
      <c r="E493" s="1313" t="s">
        <v>4925</v>
      </c>
      <c r="F493" s="1313" t="s">
        <v>4925</v>
      </c>
      <c r="G493" s="1332" t="s">
        <v>614</v>
      </c>
      <c r="H493" s="1348">
        <v>0</v>
      </c>
    </row>
    <row r="494" spans="1:8" ht="12" customHeight="1">
      <c r="A494" s="1313" t="s">
        <v>3590</v>
      </c>
      <c r="B494" s="1314" t="s">
        <v>1696</v>
      </c>
      <c r="C494" s="1314" t="s">
        <v>2701</v>
      </c>
      <c r="D494" s="1313">
        <v>1000</v>
      </c>
      <c r="E494" s="1313" t="s">
        <v>4925</v>
      </c>
      <c r="F494" s="1313" t="s">
        <v>4925</v>
      </c>
      <c r="G494" s="1332" t="s">
        <v>614</v>
      </c>
      <c r="H494" s="1348">
        <v>0</v>
      </c>
    </row>
    <row r="495" spans="1:8" ht="12" customHeight="1">
      <c r="A495" s="1313" t="s">
        <v>606</v>
      </c>
      <c r="B495" s="1314" t="s">
        <v>1698</v>
      </c>
      <c r="C495" s="1314" t="s">
        <v>515</v>
      </c>
      <c r="D495" s="1313">
        <v>2000</v>
      </c>
      <c r="E495" s="1313" t="s">
        <v>4925</v>
      </c>
      <c r="F495" s="1313" t="s">
        <v>4925</v>
      </c>
      <c r="G495" s="1332" t="s">
        <v>614</v>
      </c>
      <c r="H495" s="1348">
        <v>0</v>
      </c>
    </row>
    <row r="496" spans="1:8" ht="12" customHeight="1">
      <c r="A496" s="1313" t="s">
        <v>3591</v>
      </c>
      <c r="B496" s="1314" t="s">
        <v>2686</v>
      </c>
      <c r="C496" s="1314" t="s">
        <v>135</v>
      </c>
      <c r="D496" s="1313">
        <v>1000</v>
      </c>
      <c r="E496" s="1313" t="s">
        <v>4925</v>
      </c>
      <c r="F496" s="1313" t="s">
        <v>4925</v>
      </c>
      <c r="G496" s="1332" t="s">
        <v>614</v>
      </c>
      <c r="H496" s="1348">
        <v>0</v>
      </c>
    </row>
    <row r="497" spans="1:8" ht="12" customHeight="1">
      <c r="A497" s="1313" t="s">
        <v>3592</v>
      </c>
      <c r="B497" s="1314" t="s">
        <v>2771</v>
      </c>
      <c r="C497" s="1314" t="s">
        <v>797</v>
      </c>
      <c r="D497" s="1313">
        <v>400</v>
      </c>
      <c r="E497" s="1313" t="s">
        <v>4925</v>
      </c>
      <c r="F497" s="1313" t="s">
        <v>4925</v>
      </c>
      <c r="G497" s="1332" t="s">
        <v>614</v>
      </c>
      <c r="H497" s="1348">
        <v>0</v>
      </c>
    </row>
    <row r="498" spans="1:8" ht="12" customHeight="1">
      <c r="A498" s="1313" t="s">
        <v>3593</v>
      </c>
      <c r="B498" s="1314" t="s">
        <v>2772</v>
      </c>
      <c r="C498" s="1314" t="s">
        <v>1112</v>
      </c>
      <c r="D498" s="1313">
        <v>400</v>
      </c>
      <c r="E498" s="1313" t="s">
        <v>4925</v>
      </c>
      <c r="F498" s="1313" t="s">
        <v>4925</v>
      </c>
      <c r="G498" s="1332" t="s">
        <v>614</v>
      </c>
      <c r="H498" s="1348">
        <v>0</v>
      </c>
    </row>
    <row r="499" spans="1:8" ht="12" customHeight="1">
      <c r="A499" s="1313" t="s">
        <v>607</v>
      </c>
      <c r="B499" s="1314" t="s">
        <v>2773</v>
      </c>
      <c r="C499" s="1314" t="s">
        <v>516</v>
      </c>
      <c r="D499" s="1313">
        <v>5000</v>
      </c>
      <c r="E499" s="1313" t="s">
        <v>4925</v>
      </c>
      <c r="F499" s="1313" t="s">
        <v>4925</v>
      </c>
      <c r="G499" s="1332" t="s">
        <v>614</v>
      </c>
      <c r="H499" s="1348">
        <v>0</v>
      </c>
    </row>
    <row r="500" spans="1:8" ht="12" customHeight="1">
      <c r="A500" s="1313" t="s">
        <v>3594</v>
      </c>
      <c r="B500" s="1314" t="s">
        <v>3871</v>
      </c>
      <c r="C500" s="1314" t="s">
        <v>1090</v>
      </c>
      <c r="D500" s="1313">
        <v>1000</v>
      </c>
      <c r="E500" s="1313" t="s">
        <v>4925</v>
      </c>
      <c r="F500" s="1313" t="s">
        <v>4925</v>
      </c>
      <c r="G500" s="1332" t="s">
        <v>614</v>
      </c>
      <c r="H500" s="1348">
        <v>0</v>
      </c>
    </row>
    <row r="501" spans="1:8" ht="12" customHeight="1">
      <c r="A501" s="1313" t="s">
        <v>3595</v>
      </c>
      <c r="B501" s="1314" t="s">
        <v>3872</v>
      </c>
      <c r="C501" s="1314" t="s">
        <v>2591</v>
      </c>
      <c r="D501" s="1313">
        <v>1000</v>
      </c>
      <c r="E501" s="1313" t="s">
        <v>4925</v>
      </c>
      <c r="F501" s="1313" t="s">
        <v>4925</v>
      </c>
      <c r="G501" s="1332" t="s">
        <v>614</v>
      </c>
      <c r="H501" s="1348">
        <v>0</v>
      </c>
    </row>
    <row r="502" spans="1:8" ht="12" customHeight="1">
      <c r="A502" s="1313" t="s">
        <v>608</v>
      </c>
      <c r="B502" s="1314" t="s">
        <v>1913</v>
      </c>
      <c r="C502" s="1314" t="s">
        <v>517</v>
      </c>
      <c r="D502" s="1313">
        <v>1000</v>
      </c>
      <c r="E502" s="1313" t="s">
        <v>4925</v>
      </c>
      <c r="F502" s="1313" t="s">
        <v>4925</v>
      </c>
      <c r="G502" s="1332" t="s">
        <v>614</v>
      </c>
      <c r="H502" s="1348">
        <v>0</v>
      </c>
    </row>
    <row r="503" spans="1:8" ht="12" customHeight="1">
      <c r="A503" s="1313" t="s">
        <v>3596</v>
      </c>
      <c r="B503" s="1314" t="s">
        <v>1914</v>
      </c>
      <c r="C503" s="1314" t="s">
        <v>2592</v>
      </c>
      <c r="D503" s="1313">
        <v>1000</v>
      </c>
      <c r="E503" s="1313" t="s">
        <v>4925</v>
      </c>
      <c r="F503" s="1313" t="s">
        <v>4925</v>
      </c>
      <c r="G503" s="1332" t="s">
        <v>614</v>
      </c>
      <c r="H503" s="1348">
        <v>0</v>
      </c>
    </row>
    <row r="504" spans="1:8" ht="12" customHeight="1">
      <c r="A504" s="1313" t="s">
        <v>3597</v>
      </c>
      <c r="B504" s="1314" t="s">
        <v>3</v>
      </c>
      <c r="C504" s="1314" t="s">
        <v>2209</v>
      </c>
      <c r="D504" s="1313">
        <v>1000</v>
      </c>
      <c r="E504" s="1313" t="s">
        <v>4925</v>
      </c>
      <c r="F504" s="1313" t="s">
        <v>4925</v>
      </c>
      <c r="G504" s="1332" t="s">
        <v>614</v>
      </c>
      <c r="H504" s="1348">
        <v>0</v>
      </c>
    </row>
    <row r="505" spans="1:8" ht="12" customHeight="1">
      <c r="A505" s="1313" t="s">
        <v>3598</v>
      </c>
      <c r="B505" s="1314" t="s">
        <v>1925</v>
      </c>
      <c r="C505" s="1314" t="s">
        <v>798</v>
      </c>
      <c r="D505" s="1313">
        <v>200</v>
      </c>
      <c r="E505" s="1313" t="s">
        <v>4925</v>
      </c>
      <c r="F505" s="1313" t="s">
        <v>4925</v>
      </c>
      <c r="G505" s="1332" t="s">
        <v>614</v>
      </c>
      <c r="H505" s="1348">
        <v>0</v>
      </c>
    </row>
    <row r="506" spans="1:8" ht="12" customHeight="1">
      <c r="A506" s="1313" t="s">
        <v>3599</v>
      </c>
      <c r="B506" s="1314" t="s">
        <v>1926</v>
      </c>
      <c r="C506" s="1314" t="s">
        <v>798</v>
      </c>
      <c r="D506" s="1313">
        <v>400</v>
      </c>
      <c r="E506" s="1313" t="s">
        <v>4925</v>
      </c>
      <c r="F506" s="1313" t="s">
        <v>4925</v>
      </c>
      <c r="G506" s="1332" t="s">
        <v>614</v>
      </c>
      <c r="H506" s="1348">
        <v>0</v>
      </c>
    </row>
    <row r="507" spans="1:8" ht="12" customHeight="1">
      <c r="A507" s="1313" t="s">
        <v>3600</v>
      </c>
      <c r="B507" s="1314" t="s">
        <v>1927</v>
      </c>
      <c r="C507" s="1314" t="s">
        <v>798</v>
      </c>
      <c r="D507" s="1313">
        <v>700</v>
      </c>
      <c r="E507" s="1313" t="s">
        <v>4925</v>
      </c>
      <c r="F507" s="1313" t="s">
        <v>4925</v>
      </c>
      <c r="G507" s="1332" t="s">
        <v>614</v>
      </c>
      <c r="H507" s="1348">
        <v>0</v>
      </c>
    </row>
    <row r="508" spans="1:8" ht="12" customHeight="1">
      <c r="A508" s="1313" t="s">
        <v>3601</v>
      </c>
      <c r="B508" s="1314" t="s">
        <v>1928</v>
      </c>
      <c r="C508" s="1314" t="s">
        <v>799</v>
      </c>
      <c r="D508" s="1313">
        <v>1700</v>
      </c>
      <c r="E508" s="1313" t="s">
        <v>4925</v>
      </c>
      <c r="F508" s="1313" t="s">
        <v>4925</v>
      </c>
      <c r="G508" s="1332" t="s">
        <v>614</v>
      </c>
      <c r="H508" s="1348">
        <v>0</v>
      </c>
    </row>
    <row r="509" spans="1:8" ht="12" customHeight="1">
      <c r="A509" s="1313" t="s">
        <v>3602</v>
      </c>
      <c r="B509" s="1314" t="s">
        <v>2967</v>
      </c>
      <c r="C509" s="1314" t="s">
        <v>800</v>
      </c>
      <c r="D509" s="1313">
        <v>500</v>
      </c>
      <c r="E509" s="1313" t="s">
        <v>4925</v>
      </c>
      <c r="F509" s="1313" t="s">
        <v>4925</v>
      </c>
      <c r="G509" s="1332" t="s">
        <v>614</v>
      </c>
      <c r="H509" s="1348">
        <v>0</v>
      </c>
    </row>
    <row r="510" spans="1:8" ht="12" customHeight="1">
      <c r="A510" s="1313" t="s">
        <v>3603</v>
      </c>
      <c r="B510" s="1314" t="s">
        <v>526</v>
      </c>
      <c r="C510" s="1314" t="s">
        <v>801</v>
      </c>
      <c r="D510" s="1313">
        <v>500</v>
      </c>
      <c r="E510" s="1313" t="s">
        <v>4925</v>
      </c>
      <c r="F510" s="1313" t="s">
        <v>4925</v>
      </c>
      <c r="G510" s="1332" t="s">
        <v>614</v>
      </c>
      <c r="H510" s="1348">
        <v>0</v>
      </c>
    </row>
    <row r="511" spans="1:8" ht="12" customHeight="1">
      <c r="A511" s="1313" t="s">
        <v>3604</v>
      </c>
      <c r="B511" s="1314" t="s">
        <v>1981</v>
      </c>
      <c r="C511" s="1314" t="s">
        <v>632</v>
      </c>
      <c r="D511" s="1313">
        <v>150</v>
      </c>
      <c r="E511" s="1313" t="s">
        <v>4925</v>
      </c>
      <c r="F511" s="1313" t="s">
        <v>4925</v>
      </c>
      <c r="G511" s="1332" t="s">
        <v>614</v>
      </c>
      <c r="H511" s="1348">
        <v>0</v>
      </c>
    </row>
    <row r="512" spans="1:8" ht="12" customHeight="1">
      <c r="A512" s="1313" t="s">
        <v>3605</v>
      </c>
      <c r="B512" s="1314" t="s">
        <v>1982</v>
      </c>
      <c r="C512" s="1314" t="s">
        <v>632</v>
      </c>
      <c r="D512" s="1313">
        <v>150</v>
      </c>
      <c r="E512" s="1313" t="s">
        <v>4925</v>
      </c>
      <c r="F512" s="1313" t="s">
        <v>4925</v>
      </c>
      <c r="G512" s="1332" t="s">
        <v>614</v>
      </c>
      <c r="H512" s="1348">
        <v>0</v>
      </c>
    </row>
    <row r="513" spans="1:8" ht="12" customHeight="1">
      <c r="A513" s="1313" t="s">
        <v>3606</v>
      </c>
      <c r="B513" s="1314" t="s">
        <v>428</v>
      </c>
      <c r="C513" s="1314" t="s">
        <v>2590</v>
      </c>
      <c r="D513" s="1313">
        <v>400</v>
      </c>
      <c r="E513" s="1313" t="s">
        <v>4925</v>
      </c>
      <c r="F513" s="1313" t="s">
        <v>4925</v>
      </c>
      <c r="G513" s="1332" t="s">
        <v>614</v>
      </c>
      <c r="H513" s="1348">
        <v>0</v>
      </c>
    </row>
    <row r="514" spans="1:8" ht="12" customHeight="1">
      <c r="A514" s="1313" t="s">
        <v>3607</v>
      </c>
      <c r="B514" s="1314" t="s">
        <v>2600</v>
      </c>
      <c r="C514" s="1314" t="s">
        <v>3957</v>
      </c>
      <c r="D514" s="1313">
        <v>40</v>
      </c>
      <c r="E514" s="1313" t="s">
        <v>4925</v>
      </c>
      <c r="F514" s="1313" t="s">
        <v>4925</v>
      </c>
      <c r="G514" s="1332" t="s">
        <v>614</v>
      </c>
      <c r="H514" s="1348">
        <v>0</v>
      </c>
    </row>
    <row r="515" spans="1:8" ht="12" customHeight="1">
      <c r="A515" s="1313" t="s">
        <v>3608</v>
      </c>
      <c r="B515" s="1314" t="s">
        <v>2602</v>
      </c>
      <c r="C515" s="1314" t="s">
        <v>4567</v>
      </c>
      <c r="D515" s="1313">
        <v>40</v>
      </c>
      <c r="E515" s="1313" t="s">
        <v>4925</v>
      </c>
      <c r="F515" s="1313" t="s">
        <v>4925</v>
      </c>
      <c r="G515" s="1332" t="s">
        <v>614</v>
      </c>
      <c r="H515" s="1348">
        <v>0</v>
      </c>
    </row>
    <row r="516" spans="1:8" ht="12" customHeight="1">
      <c r="A516" s="1313" t="s">
        <v>2871</v>
      </c>
      <c r="B516" s="1314" t="s">
        <v>4668</v>
      </c>
      <c r="C516" s="1314" t="s">
        <v>3501</v>
      </c>
      <c r="D516" s="1313">
        <v>400</v>
      </c>
      <c r="E516" s="1313" t="s">
        <v>4925</v>
      </c>
      <c r="F516" s="1313" t="s">
        <v>4925</v>
      </c>
      <c r="G516" s="1332" t="s">
        <v>614</v>
      </c>
      <c r="H516" s="1348">
        <v>0</v>
      </c>
    </row>
    <row r="517" spans="1:8" ht="12" customHeight="1">
      <c r="A517" s="1313" t="s">
        <v>2872</v>
      </c>
      <c r="B517" s="1314" t="s">
        <v>4670</v>
      </c>
      <c r="C517" s="1314" t="s">
        <v>1091</v>
      </c>
      <c r="D517" s="1313">
        <v>400</v>
      </c>
      <c r="E517" s="1313" t="s">
        <v>4925</v>
      </c>
      <c r="F517" s="1313" t="s">
        <v>4925</v>
      </c>
      <c r="G517" s="1332" t="s">
        <v>614</v>
      </c>
      <c r="H517" s="1348">
        <v>0</v>
      </c>
    </row>
    <row r="518" spans="1:8" ht="12" customHeight="1">
      <c r="A518" s="1313" t="s">
        <v>2873</v>
      </c>
      <c r="B518" s="1314" t="s">
        <v>3199</v>
      </c>
      <c r="C518" s="1314" t="s">
        <v>502</v>
      </c>
      <c r="D518" s="1313">
        <v>500</v>
      </c>
      <c r="E518" s="1313" t="s">
        <v>4925</v>
      </c>
      <c r="F518" s="1313" t="s">
        <v>4925</v>
      </c>
      <c r="G518" s="1332" t="s">
        <v>614</v>
      </c>
      <c r="H518" s="1348">
        <v>0</v>
      </c>
    </row>
    <row r="519" spans="1:8" ht="12" customHeight="1">
      <c r="A519" s="1313" t="s">
        <v>2874</v>
      </c>
      <c r="B519" s="1314" t="s">
        <v>4842</v>
      </c>
      <c r="C519" s="1314" t="s">
        <v>136</v>
      </c>
      <c r="D519" s="1313">
        <v>500</v>
      </c>
      <c r="E519" s="1313" t="s">
        <v>4925</v>
      </c>
      <c r="F519" s="1313" t="s">
        <v>4925</v>
      </c>
      <c r="G519" s="1332" t="s">
        <v>614</v>
      </c>
      <c r="H519" s="1348">
        <v>0</v>
      </c>
    </row>
    <row r="520" spans="1:8" ht="12" customHeight="1">
      <c r="A520" s="1313" t="s">
        <v>2875</v>
      </c>
      <c r="B520" s="1314" t="s">
        <v>4844</v>
      </c>
      <c r="C520" s="1314" t="s">
        <v>629</v>
      </c>
      <c r="D520" s="1313">
        <v>60</v>
      </c>
      <c r="E520" s="1313" t="s">
        <v>4925</v>
      </c>
      <c r="F520" s="1313" t="s">
        <v>4925</v>
      </c>
      <c r="G520" s="1332" t="s">
        <v>614</v>
      </c>
      <c r="H520" s="1348">
        <v>0</v>
      </c>
    </row>
    <row r="521" spans="1:8" ht="12" customHeight="1">
      <c r="A521" s="1313" t="s">
        <v>609</v>
      </c>
      <c r="B521" s="1314" t="s">
        <v>4846</v>
      </c>
      <c r="C521" s="1314" t="s">
        <v>518</v>
      </c>
      <c r="D521" s="1313">
        <v>60</v>
      </c>
      <c r="E521" s="1313" t="s">
        <v>4925</v>
      </c>
      <c r="F521" s="1313" t="s">
        <v>4925</v>
      </c>
      <c r="G521" s="1332" t="s">
        <v>614</v>
      </c>
      <c r="H521" s="1348">
        <v>0</v>
      </c>
    </row>
    <row r="522" spans="1:8" ht="12" customHeight="1">
      <c r="A522" s="1313" t="s">
        <v>2876</v>
      </c>
      <c r="B522" s="1314" t="s">
        <v>345</v>
      </c>
      <c r="C522" s="1314" t="s">
        <v>630</v>
      </c>
      <c r="D522" s="1313">
        <v>150</v>
      </c>
      <c r="E522" s="1313" t="s">
        <v>4925</v>
      </c>
      <c r="F522" s="1313" t="s">
        <v>4925</v>
      </c>
      <c r="G522" s="1332" t="s">
        <v>614</v>
      </c>
      <c r="H522" s="1348">
        <v>0</v>
      </c>
    </row>
    <row r="523" spans="1:8" ht="12" customHeight="1">
      <c r="A523" s="1313" t="s">
        <v>610</v>
      </c>
      <c r="B523" s="1314" t="s">
        <v>346</v>
      </c>
      <c r="C523" s="1314" t="s">
        <v>3366</v>
      </c>
      <c r="D523" s="1313">
        <v>50</v>
      </c>
      <c r="E523" s="1313" t="s">
        <v>4925</v>
      </c>
      <c r="F523" s="1313" t="s">
        <v>4925</v>
      </c>
      <c r="G523" s="1332" t="s">
        <v>614</v>
      </c>
      <c r="H523" s="1348">
        <v>0</v>
      </c>
    </row>
    <row r="524" spans="1:8" ht="12" customHeight="1">
      <c r="A524" s="1313" t="s">
        <v>2877</v>
      </c>
      <c r="B524" s="1314" t="s">
        <v>5277</v>
      </c>
      <c r="C524" s="1314" t="s">
        <v>630</v>
      </c>
      <c r="D524" s="1313">
        <v>60</v>
      </c>
      <c r="E524" s="1313" t="s">
        <v>4925</v>
      </c>
      <c r="F524" s="1313" t="s">
        <v>4925</v>
      </c>
      <c r="G524" s="1332" t="s">
        <v>614</v>
      </c>
      <c r="H524" s="1348">
        <v>0</v>
      </c>
    </row>
    <row r="525" spans="1:8" ht="12" customHeight="1">
      <c r="A525" s="1313" t="s">
        <v>2878</v>
      </c>
      <c r="B525" s="1314" t="s">
        <v>5278</v>
      </c>
      <c r="C525" s="1314" t="s">
        <v>630</v>
      </c>
      <c r="D525" s="1313">
        <v>30</v>
      </c>
      <c r="E525" s="1313" t="s">
        <v>4925</v>
      </c>
      <c r="F525" s="1313" t="s">
        <v>4925</v>
      </c>
      <c r="G525" s="1332" t="s">
        <v>614</v>
      </c>
      <c r="H525" s="1348">
        <v>0</v>
      </c>
    </row>
    <row r="526" spans="1:8" ht="12" customHeight="1">
      <c r="A526" s="1313" t="s">
        <v>2879</v>
      </c>
      <c r="B526" s="1314" t="s">
        <v>5279</v>
      </c>
      <c r="C526" s="1314" t="s">
        <v>1089</v>
      </c>
      <c r="D526" s="1313">
        <v>150</v>
      </c>
      <c r="E526" s="1313" t="s">
        <v>4925</v>
      </c>
      <c r="F526" s="1313" t="s">
        <v>4925</v>
      </c>
      <c r="G526" s="1332" t="s">
        <v>614</v>
      </c>
      <c r="H526" s="1348">
        <v>0</v>
      </c>
    </row>
    <row r="527" spans="1:8" ht="12" customHeight="1">
      <c r="A527" s="1313" t="s">
        <v>2880</v>
      </c>
      <c r="B527" s="1314" t="s">
        <v>3777</v>
      </c>
      <c r="C527" s="1314" t="s">
        <v>1089</v>
      </c>
      <c r="D527" s="1313">
        <v>50</v>
      </c>
      <c r="E527" s="1313" t="s">
        <v>4925</v>
      </c>
      <c r="F527" s="1313" t="s">
        <v>4925</v>
      </c>
      <c r="G527" s="1332" t="s">
        <v>614</v>
      </c>
      <c r="H527" s="1348">
        <v>0</v>
      </c>
    </row>
    <row r="528" spans="1:8" ht="12" customHeight="1">
      <c r="A528" s="1313" t="s">
        <v>2881</v>
      </c>
      <c r="B528" s="1314" t="s">
        <v>3778</v>
      </c>
      <c r="C528" s="1314" t="s">
        <v>1089</v>
      </c>
      <c r="D528" s="1313">
        <v>60</v>
      </c>
      <c r="E528" s="1313" t="s">
        <v>4925</v>
      </c>
      <c r="F528" s="1313" t="s">
        <v>4925</v>
      </c>
      <c r="G528" s="1332" t="s">
        <v>614</v>
      </c>
      <c r="H528" s="1348">
        <v>0</v>
      </c>
    </row>
    <row r="529" spans="1:8" ht="12" customHeight="1">
      <c r="A529" s="1313" t="s">
        <v>2944</v>
      </c>
      <c r="B529" s="1314" t="s">
        <v>1906</v>
      </c>
      <c r="C529" s="1314" t="s">
        <v>1039</v>
      </c>
      <c r="D529" s="1313">
        <v>2000</v>
      </c>
      <c r="E529" s="1313" t="s">
        <v>4926</v>
      </c>
      <c r="F529" s="1313" t="s">
        <v>5104</v>
      </c>
      <c r="G529" s="1332" t="s">
        <v>614</v>
      </c>
      <c r="H529" s="1348">
        <v>0</v>
      </c>
    </row>
    <row r="530" spans="1:8" ht="12" customHeight="1">
      <c r="A530" s="1313" t="s">
        <v>2946</v>
      </c>
      <c r="B530" s="1314" t="s">
        <v>1907</v>
      </c>
      <c r="C530" s="1314" t="s">
        <v>5188</v>
      </c>
      <c r="D530" s="1313">
        <v>2000</v>
      </c>
      <c r="E530" s="1313" t="s">
        <v>4926</v>
      </c>
      <c r="F530" s="1313" t="s">
        <v>5104</v>
      </c>
      <c r="G530" s="1332" t="s">
        <v>614</v>
      </c>
      <c r="H530" s="1348">
        <v>0</v>
      </c>
    </row>
    <row r="531" spans="1:8" ht="12" customHeight="1">
      <c r="A531" s="1313" t="s">
        <v>4904</v>
      </c>
      <c r="B531" s="1314" t="s">
        <v>5004</v>
      </c>
      <c r="C531" s="1314" t="s">
        <v>836</v>
      </c>
      <c r="D531" s="1313">
        <v>500</v>
      </c>
      <c r="E531" s="1313" t="s">
        <v>4926</v>
      </c>
      <c r="F531" s="1313" t="s">
        <v>5104</v>
      </c>
      <c r="G531" s="1332" t="s">
        <v>614</v>
      </c>
      <c r="H531" s="1348">
        <v>0</v>
      </c>
    </row>
    <row r="532" spans="1:8" ht="12" customHeight="1">
      <c r="A532" s="1313" t="s">
        <v>2882</v>
      </c>
      <c r="B532" s="1314" t="s">
        <v>1802</v>
      </c>
      <c r="C532" s="1314" t="s">
        <v>1089</v>
      </c>
      <c r="D532" s="1313">
        <v>30</v>
      </c>
      <c r="E532" s="1313" t="s">
        <v>4926</v>
      </c>
      <c r="F532" s="1313" t="s">
        <v>5105</v>
      </c>
      <c r="G532" s="1332" t="s">
        <v>614</v>
      </c>
      <c r="H532" s="1348">
        <v>0</v>
      </c>
    </row>
    <row r="533" spans="1:8" ht="12" customHeight="1">
      <c r="A533" s="1313" t="s">
        <v>611</v>
      </c>
      <c r="B533" s="1314" t="s">
        <v>4162</v>
      </c>
      <c r="C533" s="1314" t="s">
        <v>5010</v>
      </c>
      <c r="D533" s="1313">
        <v>2000</v>
      </c>
      <c r="E533" s="1313" t="s">
        <v>4925</v>
      </c>
      <c r="F533" s="1313" t="s">
        <v>4925</v>
      </c>
      <c r="G533" s="1332" t="s">
        <v>614</v>
      </c>
      <c r="H533" s="1348">
        <v>0</v>
      </c>
    </row>
    <row r="534" spans="1:8" ht="12" customHeight="1">
      <c r="A534" s="1313" t="s">
        <v>2883</v>
      </c>
      <c r="B534" s="1314" t="s">
        <v>232</v>
      </c>
      <c r="C534" s="1314" t="s">
        <v>4568</v>
      </c>
      <c r="D534" s="1313">
        <v>60</v>
      </c>
      <c r="E534" s="1313" t="s">
        <v>4926</v>
      </c>
      <c r="F534" s="1313" t="s">
        <v>5105</v>
      </c>
      <c r="G534" s="1332" t="s">
        <v>614</v>
      </c>
      <c r="H534" s="1348">
        <v>0</v>
      </c>
    </row>
    <row r="535" spans="1:8" ht="12" customHeight="1">
      <c r="A535" s="1313" t="s">
        <v>3733</v>
      </c>
      <c r="B535" s="1314" t="s">
        <v>4811</v>
      </c>
      <c r="C535" s="1314" t="s">
        <v>2438</v>
      </c>
      <c r="D535" s="1313">
        <v>40</v>
      </c>
      <c r="E535" s="1313" t="s">
        <v>4926</v>
      </c>
      <c r="F535" s="1313" t="s">
        <v>2437</v>
      </c>
      <c r="G535" s="1332" t="s">
        <v>614</v>
      </c>
      <c r="H535" s="1348">
        <v>0</v>
      </c>
    </row>
    <row r="536" spans="1:8" ht="12" customHeight="1">
      <c r="A536" s="1313" t="s">
        <v>3734</v>
      </c>
      <c r="B536" s="1314" t="s">
        <v>4809</v>
      </c>
      <c r="C536" s="1314" t="s">
        <v>2438</v>
      </c>
      <c r="D536" s="1313">
        <v>40</v>
      </c>
      <c r="E536" s="1313" t="s">
        <v>4926</v>
      </c>
      <c r="F536" s="1313" t="s">
        <v>2437</v>
      </c>
      <c r="G536" s="1332" t="s">
        <v>614</v>
      </c>
      <c r="H536" s="1348">
        <v>0</v>
      </c>
    </row>
    <row r="537" spans="1:8" ht="12" customHeight="1">
      <c r="A537" s="1313" t="s">
        <v>746</v>
      </c>
      <c r="B537" s="1314" t="s">
        <v>3445</v>
      </c>
      <c r="C537" s="1314" t="s">
        <v>1808</v>
      </c>
      <c r="D537" s="1313">
        <v>5000</v>
      </c>
      <c r="E537" s="1313" t="s">
        <v>4926</v>
      </c>
      <c r="F537" s="1313" t="s">
        <v>2437</v>
      </c>
      <c r="G537" s="1332" t="s">
        <v>614</v>
      </c>
      <c r="H537" s="1348">
        <v>0</v>
      </c>
    </row>
    <row r="538" spans="1:8" ht="12" customHeight="1">
      <c r="A538" s="1313" t="s">
        <v>748</v>
      </c>
      <c r="B538" s="1314" t="s">
        <v>3447</v>
      </c>
      <c r="C538" s="1314" t="s">
        <v>1808</v>
      </c>
      <c r="D538" s="1313">
        <v>5000</v>
      </c>
      <c r="E538" s="1313" t="s">
        <v>4926</v>
      </c>
      <c r="F538" s="1313" t="s">
        <v>2437</v>
      </c>
      <c r="G538" s="1332" t="s">
        <v>614</v>
      </c>
      <c r="H538" s="1348">
        <v>0</v>
      </c>
    </row>
    <row r="539" spans="1:8" ht="12" customHeight="1">
      <c r="A539" s="1313" t="s">
        <v>749</v>
      </c>
      <c r="B539" s="1314" t="s">
        <v>3448</v>
      </c>
      <c r="C539" s="1314" t="s">
        <v>1808</v>
      </c>
      <c r="D539" s="1313">
        <v>5000</v>
      </c>
      <c r="E539" s="1313" t="s">
        <v>4926</v>
      </c>
      <c r="F539" s="1313" t="s">
        <v>2437</v>
      </c>
      <c r="G539" s="1332" t="s">
        <v>614</v>
      </c>
      <c r="H539" s="1348">
        <v>0</v>
      </c>
    </row>
    <row r="540" spans="1:8" ht="12" customHeight="1">
      <c r="A540" s="1313" t="s">
        <v>750</v>
      </c>
      <c r="B540" s="1314" t="s">
        <v>5252</v>
      </c>
      <c r="C540" s="1314" t="s">
        <v>1808</v>
      </c>
      <c r="D540" s="1313">
        <v>5000</v>
      </c>
      <c r="E540" s="1313" t="s">
        <v>4926</v>
      </c>
      <c r="F540" s="1313" t="s">
        <v>2437</v>
      </c>
      <c r="G540" s="1332" t="s">
        <v>614</v>
      </c>
      <c r="H540" s="1348">
        <v>0</v>
      </c>
    </row>
    <row r="541" spans="1:8" ht="12" customHeight="1">
      <c r="A541" s="1313" t="s">
        <v>2629</v>
      </c>
      <c r="B541" s="1314" t="s">
        <v>1440</v>
      </c>
      <c r="C541" s="1314" t="s">
        <v>923</v>
      </c>
      <c r="D541" s="1313" t="s">
        <v>924</v>
      </c>
      <c r="E541" s="1313" t="s">
        <v>4096</v>
      </c>
      <c r="F541" s="1313" t="s">
        <v>925</v>
      </c>
      <c r="G541" s="1332" t="s">
        <v>614</v>
      </c>
      <c r="H541" s="1348">
        <v>0</v>
      </c>
    </row>
    <row r="542" spans="1:8" ht="12" customHeight="1">
      <c r="A542" s="1313" t="s">
        <v>2636</v>
      </c>
      <c r="B542" s="1314" t="s">
        <v>5255</v>
      </c>
      <c r="C542" s="1314" t="s">
        <v>923</v>
      </c>
      <c r="D542" s="1313" t="s">
        <v>924</v>
      </c>
      <c r="E542" s="1313" t="s">
        <v>4096</v>
      </c>
      <c r="F542" s="1313" t="s">
        <v>925</v>
      </c>
      <c r="G542" s="1332" t="s">
        <v>614</v>
      </c>
      <c r="H542" s="1348">
        <v>0</v>
      </c>
    </row>
    <row r="543" spans="1:8" ht="12" customHeight="1">
      <c r="A543" s="1313" t="s">
        <v>2637</v>
      </c>
      <c r="B543" s="1314" t="s">
        <v>2398</v>
      </c>
      <c r="C543" s="1314" t="s">
        <v>926</v>
      </c>
      <c r="D543" s="1313" t="s">
        <v>2255</v>
      </c>
      <c r="E543" s="1313" t="s">
        <v>4096</v>
      </c>
      <c r="F543" s="1313" t="s">
        <v>925</v>
      </c>
      <c r="G543" s="1332" t="s">
        <v>614</v>
      </c>
      <c r="H543" s="1348">
        <v>0</v>
      </c>
    </row>
    <row r="544" spans="1:8" ht="12" customHeight="1">
      <c r="A544" s="1313" t="s">
        <v>2630</v>
      </c>
      <c r="B544" s="1314" t="s">
        <v>3441</v>
      </c>
      <c r="C544" s="1314" t="s">
        <v>923</v>
      </c>
      <c r="D544" s="1313" t="s">
        <v>924</v>
      </c>
      <c r="E544" s="1313" t="s">
        <v>4096</v>
      </c>
      <c r="F544" s="1313" t="s">
        <v>925</v>
      </c>
      <c r="G544" s="1332" t="s">
        <v>614</v>
      </c>
      <c r="H544" s="1348">
        <v>0</v>
      </c>
    </row>
    <row r="545" spans="1:8" ht="12" customHeight="1">
      <c r="A545" s="1313" t="s">
        <v>2632</v>
      </c>
      <c r="B545" s="1314" t="s">
        <v>3443</v>
      </c>
      <c r="C545" s="1314" t="s">
        <v>923</v>
      </c>
      <c r="D545" s="1313" t="s">
        <v>924</v>
      </c>
      <c r="E545" s="1313" t="s">
        <v>4096</v>
      </c>
      <c r="F545" s="1313" t="s">
        <v>925</v>
      </c>
      <c r="G545" s="1332" t="s">
        <v>614</v>
      </c>
      <c r="H545" s="1348">
        <v>0</v>
      </c>
    </row>
    <row r="546" spans="1:8" ht="12" customHeight="1">
      <c r="A546" s="1313" t="s">
        <v>2634</v>
      </c>
      <c r="B546" s="1314" t="s">
        <v>5253</v>
      </c>
      <c r="C546" s="1314" t="s">
        <v>923</v>
      </c>
      <c r="D546" s="1313" t="s">
        <v>924</v>
      </c>
      <c r="E546" s="1313" t="s">
        <v>4096</v>
      </c>
      <c r="F546" s="1313" t="s">
        <v>925</v>
      </c>
      <c r="G546" s="1332" t="s">
        <v>614</v>
      </c>
      <c r="H546" s="1348">
        <v>0</v>
      </c>
    </row>
    <row r="547" spans="1:8" ht="12" customHeight="1">
      <c r="A547" s="1313" t="s">
        <v>2635</v>
      </c>
      <c r="B547" s="1314" t="s">
        <v>5254</v>
      </c>
      <c r="C547" s="1314" t="s">
        <v>923</v>
      </c>
      <c r="D547" s="1313" t="s">
        <v>924</v>
      </c>
      <c r="E547" s="1313" t="s">
        <v>4096</v>
      </c>
      <c r="F547" s="1313" t="s">
        <v>925</v>
      </c>
      <c r="G547" s="1332" t="s">
        <v>614</v>
      </c>
      <c r="H547" s="1348">
        <v>0</v>
      </c>
    </row>
    <row r="548" spans="1:8" ht="12" customHeight="1">
      <c r="A548" s="1313" t="s">
        <v>2411</v>
      </c>
      <c r="B548" s="1314" t="s">
        <v>4775</v>
      </c>
      <c r="C548" s="1314" t="s">
        <v>1409</v>
      </c>
      <c r="D548" s="1313">
        <v>800</v>
      </c>
      <c r="E548" s="1313" t="s">
        <v>4926</v>
      </c>
      <c r="F548" s="1313" t="s">
        <v>3354</v>
      </c>
      <c r="G548" s="1332" t="s">
        <v>614</v>
      </c>
      <c r="H548" s="1348">
        <v>0</v>
      </c>
    </row>
    <row r="549" spans="1:8" ht="12" customHeight="1">
      <c r="A549" s="1313" t="s">
        <v>2412</v>
      </c>
      <c r="B549" s="1314" t="s">
        <v>4777</v>
      </c>
      <c r="C549" s="1314" t="s">
        <v>1409</v>
      </c>
      <c r="D549" s="1313">
        <v>800</v>
      </c>
      <c r="E549" s="1313" t="s">
        <v>4926</v>
      </c>
      <c r="F549" s="1313" t="s">
        <v>3354</v>
      </c>
      <c r="G549" s="1332" t="s">
        <v>614</v>
      </c>
      <c r="H549" s="1348">
        <v>0</v>
      </c>
    </row>
    <row r="550" spans="1:8" ht="12" customHeight="1">
      <c r="A550" s="1313" t="s">
        <v>2413</v>
      </c>
      <c r="B550" s="1314" t="s">
        <v>1791</v>
      </c>
      <c r="C550" s="1314" t="s">
        <v>0</v>
      </c>
      <c r="D550" s="1313">
        <v>800</v>
      </c>
      <c r="E550" s="1313" t="s">
        <v>4926</v>
      </c>
      <c r="F550" s="1313" t="s">
        <v>3354</v>
      </c>
      <c r="G550" s="1332" t="s">
        <v>614</v>
      </c>
      <c r="H550" s="1348">
        <v>0</v>
      </c>
    </row>
    <row r="551" spans="1:8" ht="12" customHeight="1">
      <c r="A551" s="1313" t="s">
        <v>2414</v>
      </c>
      <c r="B551" s="1314" t="s">
        <v>1790</v>
      </c>
      <c r="C551" s="1314" t="s">
        <v>0</v>
      </c>
      <c r="D551" s="1313">
        <v>800</v>
      </c>
      <c r="E551" s="1313" t="s">
        <v>4926</v>
      </c>
      <c r="F551" s="1313" t="s">
        <v>3354</v>
      </c>
      <c r="G551" s="1332" t="s">
        <v>614</v>
      </c>
      <c r="H551" s="1348">
        <v>0</v>
      </c>
    </row>
    <row r="552" spans="1:8" ht="12" customHeight="1">
      <c r="A552" s="1313" t="s">
        <v>1922</v>
      </c>
      <c r="B552" s="1314" t="s">
        <v>67</v>
      </c>
      <c r="C552" s="1314" t="s">
        <v>137</v>
      </c>
      <c r="D552" s="1313">
        <v>170</v>
      </c>
      <c r="E552" s="1313" t="s">
        <v>4925</v>
      </c>
      <c r="F552" s="1313" t="s">
        <v>4925</v>
      </c>
      <c r="G552" s="1332" t="s">
        <v>614</v>
      </c>
      <c r="H552" s="1348">
        <v>0</v>
      </c>
    </row>
    <row r="553" spans="1:8" ht="12" customHeight="1">
      <c r="A553" s="1313" t="s">
        <v>3728</v>
      </c>
      <c r="B553" s="1314" t="s">
        <v>5648</v>
      </c>
      <c r="C553" s="1314" t="s">
        <v>1866</v>
      </c>
      <c r="D553" s="1313" t="s">
        <v>1867</v>
      </c>
      <c r="E553" s="1313" t="s">
        <v>4926</v>
      </c>
      <c r="F553" s="1313" t="s">
        <v>1868</v>
      </c>
      <c r="G553" s="1332" t="s">
        <v>3495</v>
      </c>
      <c r="H553" s="1348">
        <v>0</v>
      </c>
    </row>
    <row r="554" spans="1:8" ht="12" customHeight="1">
      <c r="A554" s="1313" t="s">
        <v>3729</v>
      </c>
      <c r="B554" s="1314" t="s">
        <v>5649</v>
      </c>
      <c r="C554" s="1314" t="s">
        <v>1869</v>
      </c>
      <c r="D554" s="1313" t="s">
        <v>1867</v>
      </c>
      <c r="E554" s="1313" t="s">
        <v>4926</v>
      </c>
      <c r="F554" s="1313" t="s">
        <v>1870</v>
      </c>
      <c r="G554" s="1332" t="s">
        <v>3495</v>
      </c>
      <c r="H554" s="1348">
        <v>0</v>
      </c>
    </row>
    <row r="555" spans="1:8" ht="12" customHeight="1">
      <c r="A555" s="1313" t="s">
        <v>3845</v>
      </c>
      <c r="B555" s="1314" t="s">
        <v>5650</v>
      </c>
      <c r="C555" s="1314" t="s">
        <v>1871</v>
      </c>
      <c r="D555" s="1313" t="s">
        <v>1867</v>
      </c>
      <c r="E555" s="1313" t="s">
        <v>4926</v>
      </c>
      <c r="F555" s="1313" t="s">
        <v>1870</v>
      </c>
      <c r="G555" s="1332" t="s">
        <v>3495</v>
      </c>
      <c r="H555" s="1348">
        <v>0</v>
      </c>
    </row>
    <row r="556" spans="1:8" ht="12" customHeight="1">
      <c r="A556" s="1313" t="s">
        <v>3846</v>
      </c>
      <c r="B556" s="1314" t="s">
        <v>5651</v>
      </c>
      <c r="C556" s="1314" t="s">
        <v>1872</v>
      </c>
      <c r="D556" s="1313" t="s">
        <v>1867</v>
      </c>
      <c r="E556" s="1313" t="s">
        <v>4926</v>
      </c>
      <c r="F556" s="1313" t="s">
        <v>1870</v>
      </c>
      <c r="G556" s="1332" t="s">
        <v>3495</v>
      </c>
      <c r="H556" s="1348">
        <v>0</v>
      </c>
    </row>
    <row r="557" spans="1:8" ht="12" customHeight="1">
      <c r="A557" s="1313" t="s">
        <v>3726</v>
      </c>
      <c r="B557" s="1314" t="s">
        <v>5652</v>
      </c>
      <c r="C557" s="1314" t="s">
        <v>912</v>
      </c>
      <c r="D557" s="1313" t="s">
        <v>1867</v>
      </c>
      <c r="E557" s="1313" t="s">
        <v>4926</v>
      </c>
      <c r="F557" s="1313" t="s">
        <v>1870</v>
      </c>
      <c r="G557" s="1332" t="s">
        <v>3495</v>
      </c>
      <c r="H557" s="1348">
        <v>0</v>
      </c>
    </row>
    <row r="558" spans="1:8" ht="12" customHeight="1">
      <c r="A558" s="1313" t="s">
        <v>3727</v>
      </c>
      <c r="B558" s="1314" t="s">
        <v>5653</v>
      </c>
      <c r="C558" s="1314" t="s">
        <v>913</v>
      </c>
      <c r="D558" s="1313" t="s">
        <v>1867</v>
      </c>
      <c r="E558" s="1313" t="s">
        <v>4926</v>
      </c>
      <c r="F558" s="1313" t="s">
        <v>1870</v>
      </c>
      <c r="G558" s="1332" t="s">
        <v>3495</v>
      </c>
      <c r="H558" s="1348">
        <v>0</v>
      </c>
    </row>
    <row r="559" spans="1:8" ht="12" customHeight="1">
      <c r="A559" s="1313" t="s">
        <v>1190</v>
      </c>
      <c r="B559" s="1314" t="s">
        <v>676</v>
      </c>
      <c r="C559" s="1314" t="s">
        <v>914</v>
      </c>
      <c r="D559" s="1313" t="s">
        <v>915</v>
      </c>
      <c r="E559" s="1313" t="s">
        <v>4926</v>
      </c>
      <c r="F559" s="1313" t="s">
        <v>1870</v>
      </c>
      <c r="G559" s="1332" t="s">
        <v>3495</v>
      </c>
      <c r="H559" s="1348">
        <v>0</v>
      </c>
    </row>
    <row r="560" spans="1:8" ht="12" customHeight="1">
      <c r="A560" s="1313" t="s">
        <v>1191</v>
      </c>
      <c r="B560" s="1314" t="s">
        <v>677</v>
      </c>
      <c r="C560" s="1314" t="s">
        <v>916</v>
      </c>
      <c r="D560" s="1313" t="s">
        <v>915</v>
      </c>
      <c r="E560" s="1313" t="s">
        <v>4926</v>
      </c>
      <c r="F560" s="1313" t="s">
        <v>1870</v>
      </c>
      <c r="G560" s="1332" t="s">
        <v>3495</v>
      </c>
      <c r="H560" s="1348">
        <v>0</v>
      </c>
    </row>
    <row r="561" spans="1:8" ht="12" customHeight="1">
      <c r="A561" s="1313" t="s">
        <v>2035</v>
      </c>
      <c r="B561" s="1314" t="s">
        <v>5654</v>
      </c>
      <c r="C561" s="1314" t="s">
        <v>916</v>
      </c>
      <c r="D561" s="1313" t="s">
        <v>915</v>
      </c>
      <c r="E561" s="1313" t="s">
        <v>4926</v>
      </c>
      <c r="F561" s="1313" t="s">
        <v>1870</v>
      </c>
      <c r="G561" s="1332" t="s">
        <v>3495</v>
      </c>
      <c r="H561" s="1348">
        <v>0</v>
      </c>
    </row>
    <row r="562" spans="1:8" ht="12" customHeight="1">
      <c r="A562" s="1313" t="s">
        <v>2036</v>
      </c>
      <c r="B562" s="1314" t="s">
        <v>5655</v>
      </c>
      <c r="C562" s="1314" t="s">
        <v>917</v>
      </c>
      <c r="D562" s="1313" t="s">
        <v>918</v>
      </c>
      <c r="E562" s="1313" t="s">
        <v>4926</v>
      </c>
      <c r="F562" s="1313" t="s">
        <v>1870</v>
      </c>
      <c r="G562" s="1332" t="s">
        <v>3495</v>
      </c>
      <c r="H562" s="1348">
        <v>0</v>
      </c>
    </row>
    <row r="563" spans="1:8" ht="12" customHeight="1">
      <c r="A563" s="1313" t="s">
        <v>3724</v>
      </c>
      <c r="B563" s="1314" t="s">
        <v>1865</v>
      </c>
      <c r="C563" s="1314" t="s">
        <v>912</v>
      </c>
      <c r="D563" s="1313" t="s">
        <v>918</v>
      </c>
      <c r="E563" s="1313" t="s">
        <v>4926</v>
      </c>
      <c r="F563" s="1313" t="s">
        <v>919</v>
      </c>
      <c r="G563" s="1332" t="s">
        <v>3495</v>
      </c>
      <c r="H563" s="1348">
        <v>0</v>
      </c>
    </row>
    <row r="564" spans="1:8" ht="12" customHeight="1">
      <c r="A564" s="1313" t="s">
        <v>3725</v>
      </c>
      <c r="B564" s="1314" t="s">
        <v>5656</v>
      </c>
      <c r="C564" s="1314" t="s">
        <v>913</v>
      </c>
      <c r="D564" s="1313" t="s">
        <v>918</v>
      </c>
      <c r="E564" s="1313" t="s">
        <v>4926</v>
      </c>
      <c r="F564" s="1313" t="s">
        <v>1870</v>
      </c>
      <c r="G564" s="1332" t="s">
        <v>3495</v>
      </c>
      <c r="H564" s="1348">
        <v>0</v>
      </c>
    </row>
    <row r="565" spans="1:8" ht="12" customHeight="1">
      <c r="A565" s="1313" t="s">
        <v>4325</v>
      </c>
      <c r="B565" s="1314" t="s">
        <v>4905</v>
      </c>
      <c r="C565" s="1314" t="s">
        <v>920</v>
      </c>
      <c r="D565" s="1313" t="s">
        <v>915</v>
      </c>
      <c r="E565" s="1313" t="s">
        <v>4926</v>
      </c>
      <c r="F565" s="1313" t="s">
        <v>921</v>
      </c>
      <c r="G565" s="1332" t="s">
        <v>3495</v>
      </c>
      <c r="H565" s="1348">
        <v>0</v>
      </c>
    </row>
    <row r="566" spans="1:8" ht="12" customHeight="1">
      <c r="A566" s="1313" t="s">
        <v>4326</v>
      </c>
      <c r="B566" s="1314" t="s">
        <v>3228</v>
      </c>
      <c r="C566" s="1314" t="s">
        <v>922</v>
      </c>
      <c r="D566" s="1313" t="s">
        <v>915</v>
      </c>
      <c r="E566" s="1313" t="s">
        <v>4926</v>
      </c>
      <c r="F566" s="1313" t="s">
        <v>921</v>
      </c>
      <c r="G566" s="1332" t="s">
        <v>3495</v>
      </c>
      <c r="H566" s="1348">
        <v>0</v>
      </c>
    </row>
    <row r="567" spans="1:8" ht="12" customHeight="1">
      <c r="A567" s="1313" t="s">
        <v>2627</v>
      </c>
      <c r="B567" s="1314" t="s">
        <v>4043</v>
      </c>
      <c r="C567" s="1314" t="s">
        <v>2530</v>
      </c>
      <c r="D567" s="1313">
        <v>12</v>
      </c>
      <c r="E567" s="1313" t="s">
        <v>4926</v>
      </c>
      <c r="F567" s="1313" t="s">
        <v>921</v>
      </c>
      <c r="G567" s="1332" t="s">
        <v>3495</v>
      </c>
      <c r="H567" s="1348">
        <v>0</v>
      </c>
    </row>
    <row r="568" spans="1:8" ht="12" customHeight="1">
      <c r="A568" s="1313" t="s">
        <v>2628</v>
      </c>
      <c r="B568" s="1314" t="s">
        <v>2531</v>
      </c>
      <c r="C568" s="1314" t="s">
        <v>2532</v>
      </c>
      <c r="D568" s="1313">
        <v>12</v>
      </c>
      <c r="E568" s="1313" t="s">
        <v>4926</v>
      </c>
      <c r="F568" s="1313" t="s">
        <v>921</v>
      </c>
      <c r="G568" s="1332" t="s">
        <v>3495</v>
      </c>
      <c r="H568" s="1348">
        <v>0</v>
      </c>
    </row>
    <row r="569" spans="1:8" ht="12" customHeight="1">
      <c r="A569" s="1313" t="s">
        <v>5275</v>
      </c>
      <c r="B569" s="1314" t="s">
        <v>3317</v>
      </c>
      <c r="C569" s="1314" t="s">
        <v>920</v>
      </c>
      <c r="D569" s="1313" t="s">
        <v>915</v>
      </c>
      <c r="E569" s="1313" t="s">
        <v>4926</v>
      </c>
      <c r="F569" s="1313" t="s">
        <v>921</v>
      </c>
      <c r="G569" s="1332" t="s">
        <v>3495</v>
      </c>
      <c r="H569" s="1348">
        <v>0</v>
      </c>
    </row>
    <row r="570" spans="1:8" ht="12" customHeight="1">
      <c r="A570" s="1313" t="s">
        <v>5276</v>
      </c>
      <c r="B570" s="1314" t="s">
        <v>3318</v>
      </c>
      <c r="C570" s="1314" t="s">
        <v>922</v>
      </c>
      <c r="D570" s="1313" t="s">
        <v>915</v>
      </c>
      <c r="E570" s="1313" t="s">
        <v>4926</v>
      </c>
      <c r="F570" s="1313" t="s">
        <v>921</v>
      </c>
      <c r="G570" s="1332" t="s">
        <v>3495</v>
      </c>
      <c r="H570" s="1348">
        <v>0</v>
      </c>
    </row>
    <row r="571" spans="1:8" ht="12" customHeight="1">
      <c r="A571" s="1313" t="s">
        <v>2900</v>
      </c>
      <c r="B571" s="1314" t="s">
        <v>2901</v>
      </c>
      <c r="C571" s="1314" t="s">
        <v>2902</v>
      </c>
      <c r="D571" s="1313">
        <v>8</v>
      </c>
      <c r="E571" s="1313" t="s">
        <v>4926</v>
      </c>
      <c r="F571" s="1313" t="s">
        <v>3354</v>
      </c>
      <c r="G571" s="1332" t="s">
        <v>3495</v>
      </c>
      <c r="H571" s="1348">
        <v>0</v>
      </c>
    </row>
    <row r="572" spans="1:8" ht="12" customHeight="1">
      <c r="A572" s="1313" t="s">
        <v>2905</v>
      </c>
      <c r="B572" s="1314" t="s">
        <v>2906</v>
      </c>
      <c r="C572" s="1314" t="s">
        <v>481</v>
      </c>
      <c r="D572" s="1313">
        <v>8</v>
      </c>
      <c r="E572" s="1313" t="s">
        <v>4926</v>
      </c>
      <c r="F572" s="1313" t="s">
        <v>3354</v>
      </c>
      <c r="G572" s="1332" t="s">
        <v>3495</v>
      </c>
      <c r="H572" s="1348">
        <v>0</v>
      </c>
    </row>
    <row r="573" spans="1:8" ht="12" customHeight="1">
      <c r="A573" s="1313" t="s">
        <v>2903</v>
      </c>
      <c r="B573" s="1314" t="s">
        <v>2904</v>
      </c>
      <c r="C573" s="1314" t="s">
        <v>2902</v>
      </c>
      <c r="D573" s="1313">
        <v>8</v>
      </c>
      <c r="E573" s="1313" t="s">
        <v>4926</v>
      </c>
      <c r="F573" s="1313" t="s">
        <v>3354</v>
      </c>
      <c r="G573" s="1332" t="s">
        <v>3495</v>
      </c>
      <c r="H573" s="1348">
        <v>0</v>
      </c>
    </row>
    <row r="574" spans="1:8" ht="12" customHeight="1">
      <c r="A574" s="1313" t="s">
        <v>482</v>
      </c>
      <c r="B574" s="1314" t="s">
        <v>483</v>
      </c>
      <c r="C574" s="1314" t="s">
        <v>481</v>
      </c>
      <c r="D574" s="1313">
        <v>8</v>
      </c>
      <c r="E574" s="1313" t="s">
        <v>4926</v>
      </c>
      <c r="F574" s="1313" t="s">
        <v>3354</v>
      </c>
      <c r="G574" s="1332" t="s">
        <v>3495</v>
      </c>
      <c r="H574" s="1348">
        <v>0</v>
      </c>
    </row>
    <row r="575" spans="1:8" ht="12" customHeight="1">
      <c r="A575" s="1313" t="s">
        <v>484</v>
      </c>
      <c r="B575" s="1314" t="s">
        <v>485</v>
      </c>
      <c r="C575" s="1314" t="s">
        <v>481</v>
      </c>
      <c r="D575" s="1313">
        <v>6</v>
      </c>
      <c r="E575" s="1313" t="s">
        <v>4926</v>
      </c>
      <c r="F575" s="1313" t="s">
        <v>3354</v>
      </c>
      <c r="G575" s="1332" t="s">
        <v>3495</v>
      </c>
      <c r="H575" s="1348">
        <v>71.194765314240243</v>
      </c>
    </row>
    <row r="576" spans="1:8" ht="12" customHeight="1">
      <c r="A576" s="1313" t="s">
        <v>486</v>
      </c>
      <c r="B576" s="1314" t="s">
        <v>487</v>
      </c>
      <c r="C576" s="1314" t="s">
        <v>2902</v>
      </c>
      <c r="D576" s="1313">
        <v>6</v>
      </c>
      <c r="E576" s="1313" t="s">
        <v>4926</v>
      </c>
      <c r="F576" s="1313" t="s">
        <v>3354</v>
      </c>
      <c r="G576" s="1332" t="s">
        <v>3495</v>
      </c>
      <c r="H576" s="1348">
        <v>310.65856088560884</v>
      </c>
    </row>
    <row r="577" spans="1:8" ht="12" customHeight="1">
      <c r="A577" s="1313" t="s">
        <v>492</v>
      </c>
      <c r="B577" s="1314" t="s">
        <v>4367</v>
      </c>
      <c r="C577" s="1314" t="s">
        <v>2902</v>
      </c>
      <c r="D577" s="1313">
        <v>6</v>
      </c>
      <c r="E577" s="1313" t="s">
        <v>4926</v>
      </c>
      <c r="F577" s="1313" t="s">
        <v>3354</v>
      </c>
      <c r="G577" s="1332" t="s">
        <v>3495</v>
      </c>
      <c r="H577" s="1348">
        <v>0</v>
      </c>
    </row>
    <row r="578" spans="1:8" ht="12" customHeight="1">
      <c r="A578" s="1313" t="s">
        <v>4370</v>
      </c>
      <c r="B578" s="1314" t="s">
        <v>4371</v>
      </c>
      <c r="C578" s="1314" t="s">
        <v>2902</v>
      </c>
      <c r="D578" s="1313">
        <v>6</v>
      </c>
      <c r="E578" s="1313" t="s">
        <v>4926</v>
      </c>
      <c r="F578" s="1313" t="s">
        <v>3354</v>
      </c>
      <c r="G578" s="1332" t="s">
        <v>3495</v>
      </c>
      <c r="H578" s="1348">
        <v>0</v>
      </c>
    </row>
    <row r="579" spans="1:8" ht="12" customHeight="1">
      <c r="A579" s="1313" t="s">
        <v>4368</v>
      </c>
      <c r="B579" s="1314" t="s">
        <v>4369</v>
      </c>
      <c r="C579" s="1314" t="s">
        <v>2902</v>
      </c>
      <c r="D579" s="1313">
        <v>6</v>
      </c>
      <c r="E579" s="1313" t="s">
        <v>4926</v>
      </c>
      <c r="F579" s="1313" t="s">
        <v>3354</v>
      </c>
      <c r="G579" s="1332" t="s">
        <v>3495</v>
      </c>
      <c r="H579" s="1348">
        <v>171.08097645696645</v>
      </c>
    </row>
    <row r="580" spans="1:8" ht="12" customHeight="1">
      <c r="A580" s="1313" t="s">
        <v>4372</v>
      </c>
      <c r="B580" s="1314" t="s">
        <v>4373</v>
      </c>
      <c r="C580" s="1314" t="s">
        <v>481</v>
      </c>
      <c r="D580" s="1313">
        <v>6</v>
      </c>
      <c r="E580" s="1313" t="s">
        <v>4926</v>
      </c>
      <c r="F580" s="1313" t="s">
        <v>3354</v>
      </c>
      <c r="G580" s="1332" t="s">
        <v>3495</v>
      </c>
      <c r="H580" s="1348">
        <v>171.17134385201305</v>
      </c>
    </row>
    <row r="581" spans="1:8" ht="12" customHeight="1">
      <c r="A581" s="1313" t="s">
        <v>3408</v>
      </c>
      <c r="B581" s="1314" t="s">
        <v>3409</v>
      </c>
      <c r="C581" s="1314" t="s">
        <v>3410</v>
      </c>
      <c r="D581" s="1313">
        <v>6</v>
      </c>
      <c r="E581" s="1313" t="s">
        <v>4926</v>
      </c>
      <c r="F581" s="1313" t="s">
        <v>3354</v>
      </c>
      <c r="G581" s="1332" t="s">
        <v>3495</v>
      </c>
      <c r="H581" s="1348">
        <v>0</v>
      </c>
    </row>
    <row r="582" spans="1:8" ht="12" customHeight="1">
      <c r="A582" s="1313" t="s">
        <v>4029</v>
      </c>
      <c r="B582" s="1314" t="s">
        <v>4030</v>
      </c>
      <c r="C582" s="1314" t="s">
        <v>3410</v>
      </c>
      <c r="D582" s="1313">
        <v>4</v>
      </c>
      <c r="E582" s="1313" t="s">
        <v>4926</v>
      </c>
      <c r="F582" s="1313" t="s">
        <v>3354</v>
      </c>
      <c r="G582" s="1332" t="s">
        <v>3495</v>
      </c>
      <c r="H582" s="1348">
        <v>0</v>
      </c>
    </row>
    <row r="583" spans="1:8" ht="12" customHeight="1">
      <c r="A583" s="1313" t="s">
        <v>4033</v>
      </c>
      <c r="B583" s="1314" t="s">
        <v>4034</v>
      </c>
      <c r="C583" s="1314" t="s">
        <v>3410</v>
      </c>
      <c r="D583" s="1313">
        <v>6</v>
      </c>
      <c r="E583" s="1313" t="s">
        <v>4926</v>
      </c>
      <c r="F583" s="1313" t="s">
        <v>3354</v>
      </c>
      <c r="G583" s="1332" t="s">
        <v>3495</v>
      </c>
      <c r="H583" s="1348">
        <v>0</v>
      </c>
    </row>
    <row r="584" spans="1:8" ht="12" customHeight="1">
      <c r="A584" s="1313" t="s">
        <v>4027</v>
      </c>
      <c r="B584" s="1314" t="s">
        <v>4028</v>
      </c>
      <c r="C584" s="1314" t="s">
        <v>4026</v>
      </c>
      <c r="D584" s="1313">
        <v>6</v>
      </c>
      <c r="E584" s="1313" t="s">
        <v>4926</v>
      </c>
      <c r="F584" s="1313" t="s">
        <v>3354</v>
      </c>
      <c r="G584" s="1332" t="s">
        <v>3495</v>
      </c>
      <c r="H584" s="1348">
        <v>0</v>
      </c>
    </row>
    <row r="585" spans="1:8" ht="12" customHeight="1">
      <c r="A585" s="1313" t="s">
        <v>3411</v>
      </c>
      <c r="B585" s="1314" t="s">
        <v>3412</v>
      </c>
      <c r="C585" s="1314" t="s">
        <v>4026</v>
      </c>
      <c r="D585" s="1313">
        <v>4</v>
      </c>
      <c r="E585" s="1313" t="s">
        <v>4926</v>
      </c>
      <c r="F585" s="1313" t="s">
        <v>3354</v>
      </c>
      <c r="G585" s="1332" t="s">
        <v>3495</v>
      </c>
      <c r="H585" s="1348">
        <v>0</v>
      </c>
    </row>
    <row r="586" spans="1:8" ht="12" customHeight="1">
      <c r="A586" s="1313" t="s">
        <v>4031</v>
      </c>
      <c r="B586" s="1314" t="s">
        <v>4032</v>
      </c>
      <c r="C586" s="1314" t="s">
        <v>4026</v>
      </c>
      <c r="D586" s="1313">
        <v>6</v>
      </c>
      <c r="E586" s="1313" t="s">
        <v>4926</v>
      </c>
      <c r="F586" s="1313" t="s">
        <v>3354</v>
      </c>
      <c r="G586" s="1332" t="s">
        <v>3495</v>
      </c>
      <c r="H586" s="1348">
        <v>0</v>
      </c>
    </row>
    <row r="587" spans="1:8" ht="12" customHeight="1">
      <c r="A587" s="1313" t="s">
        <v>2242</v>
      </c>
      <c r="B587" s="1314" t="s">
        <v>2243</v>
      </c>
      <c r="C587" s="1314" t="s">
        <v>1068</v>
      </c>
      <c r="D587" s="1313">
        <v>4</v>
      </c>
      <c r="E587" s="1313" t="s">
        <v>4926</v>
      </c>
      <c r="F587" s="1313" t="s">
        <v>3354</v>
      </c>
      <c r="G587" s="1332" t="s">
        <v>3495</v>
      </c>
      <c r="H587" s="1348">
        <v>0</v>
      </c>
    </row>
    <row r="588" spans="1:8" ht="12" customHeight="1">
      <c r="A588" s="1313" t="s">
        <v>1380</v>
      </c>
      <c r="B588" s="1314" t="s">
        <v>1381</v>
      </c>
      <c r="C588" s="1314" t="s">
        <v>5018</v>
      </c>
      <c r="D588" s="1313">
        <v>4</v>
      </c>
      <c r="E588" s="1313" t="s">
        <v>4926</v>
      </c>
      <c r="F588" s="1313" t="s">
        <v>3354</v>
      </c>
      <c r="G588" s="1332" t="s">
        <v>3495</v>
      </c>
      <c r="H588" s="1348">
        <v>0</v>
      </c>
    </row>
    <row r="589" spans="1:8" ht="12" customHeight="1">
      <c r="A589" s="1313" t="s">
        <v>1384</v>
      </c>
      <c r="B589" s="1314" t="s">
        <v>1385</v>
      </c>
      <c r="C589" s="1314" t="s">
        <v>1068</v>
      </c>
      <c r="D589" s="1313">
        <v>4</v>
      </c>
      <c r="E589" s="1313" t="s">
        <v>4926</v>
      </c>
      <c r="F589" s="1313" t="s">
        <v>3354</v>
      </c>
      <c r="G589" s="1332" t="s">
        <v>3495</v>
      </c>
      <c r="H589" s="1348">
        <v>0</v>
      </c>
    </row>
    <row r="590" spans="1:8" ht="12" customHeight="1">
      <c r="A590" s="1313" t="s">
        <v>1388</v>
      </c>
      <c r="B590" s="1314" t="s">
        <v>1389</v>
      </c>
      <c r="C590" s="1314" t="s">
        <v>5018</v>
      </c>
      <c r="D590" s="1313">
        <v>4</v>
      </c>
      <c r="E590" s="1313" t="s">
        <v>4926</v>
      </c>
      <c r="F590" s="1313" t="s">
        <v>3354</v>
      </c>
      <c r="G590" s="1332" t="s">
        <v>3495</v>
      </c>
      <c r="H590" s="1348">
        <v>0</v>
      </c>
    </row>
    <row r="591" spans="1:8" ht="12" customHeight="1">
      <c r="A591" s="1313" t="s">
        <v>1392</v>
      </c>
      <c r="B591" s="1314" t="s">
        <v>1393</v>
      </c>
      <c r="C591" s="1314" t="s">
        <v>1068</v>
      </c>
      <c r="D591" s="1313">
        <v>4</v>
      </c>
      <c r="E591" s="1313" t="s">
        <v>4926</v>
      </c>
      <c r="F591" s="1313" t="s">
        <v>3354</v>
      </c>
      <c r="G591" s="1332" t="s">
        <v>3495</v>
      </c>
      <c r="H591" s="1348">
        <v>0</v>
      </c>
    </row>
    <row r="592" spans="1:8" ht="12" customHeight="1">
      <c r="A592" s="1313" t="s">
        <v>1396</v>
      </c>
      <c r="B592" s="1314" t="s">
        <v>1397</v>
      </c>
      <c r="C592" s="1314" t="s">
        <v>5018</v>
      </c>
      <c r="D592" s="1313">
        <v>4</v>
      </c>
      <c r="E592" s="1313" t="s">
        <v>4926</v>
      </c>
      <c r="F592" s="1313" t="s">
        <v>3354</v>
      </c>
      <c r="G592" s="1332" t="s">
        <v>3495</v>
      </c>
      <c r="H592" s="1348">
        <v>0</v>
      </c>
    </row>
    <row r="593" spans="1:8" ht="12" customHeight="1">
      <c r="A593" s="1313" t="s">
        <v>4374</v>
      </c>
      <c r="B593" s="1314" t="s">
        <v>4375</v>
      </c>
      <c r="C593" s="1314" t="s">
        <v>1068</v>
      </c>
      <c r="D593" s="1313">
        <v>4</v>
      </c>
      <c r="E593" s="1313" t="s">
        <v>4926</v>
      </c>
      <c r="F593" s="1313" t="s">
        <v>3354</v>
      </c>
      <c r="G593" s="1332" t="s">
        <v>3495</v>
      </c>
      <c r="H593" s="1348">
        <v>0</v>
      </c>
    </row>
    <row r="594" spans="1:8" ht="12" customHeight="1">
      <c r="A594" s="1313" t="s">
        <v>4378</v>
      </c>
      <c r="B594" s="1314" t="s">
        <v>4379</v>
      </c>
      <c r="C594" s="1314" t="s">
        <v>5018</v>
      </c>
      <c r="D594" s="1313">
        <v>4</v>
      </c>
      <c r="E594" s="1313" t="s">
        <v>4926</v>
      </c>
      <c r="F594" s="1313" t="s">
        <v>3354</v>
      </c>
      <c r="G594" s="1332" t="s">
        <v>3495</v>
      </c>
      <c r="H594" s="1348">
        <v>0</v>
      </c>
    </row>
    <row r="595" spans="1:8" ht="12" customHeight="1">
      <c r="A595" s="1313" t="s">
        <v>4391</v>
      </c>
      <c r="B595" s="1314" t="s">
        <v>4392</v>
      </c>
      <c r="C595" s="1314" t="s">
        <v>1068</v>
      </c>
      <c r="D595" s="1313">
        <v>4</v>
      </c>
      <c r="E595" s="1313" t="s">
        <v>4926</v>
      </c>
      <c r="F595" s="1313" t="s">
        <v>3354</v>
      </c>
      <c r="G595" s="1332" t="s">
        <v>3495</v>
      </c>
      <c r="H595" s="1348">
        <v>0</v>
      </c>
    </row>
    <row r="596" spans="1:8" ht="12" customHeight="1">
      <c r="A596" s="1313" t="s">
        <v>2230</v>
      </c>
      <c r="B596" s="1314" t="s">
        <v>2231</v>
      </c>
      <c r="C596" s="1314" t="s">
        <v>5018</v>
      </c>
      <c r="D596" s="1313">
        <v>4</v>
      </c>
      <c r="E596" s="1313" t="s">
        <v>4926</v>
      </c>
      <c r="F596" s="1313" t="s">
        <v>3354</v>
      </c>
      <c r="G596" s="1332" t="s">
        <v>3495</v>
      </c>
      <c r="H596" s="1348">
        <v>0</v>
      </c>
    </row>
    <row r="597" spans="1:8" ht="12" customHeight="1">
      <c r="A597" s="1313" t="s">
        <v>4382</v>
      </c>
      <c r="B597" s="1314" t="s">
        <v>4383</v>
      </c>
      <c r="C597" s="1314" t="s">
        <v>1068</v>
      </c>
      <c r="D597" s="1313">
        <v>4</v>
      </c>
      <c r="E597" s="1313" t="s">
        <v>4926</v>
      </c>
      <c r="F597" s="1313" t="s">
        <v>3354</v>
      </c>
      <c r="G597" s="1332" t="s">
        <v>3495</v>
      </c>
      <c r="H597" s="1348">
        <v>0</v>
      </c>
    </row>
    <row r="598" spans="1:8" ht="12" customHeight="1">
      <c r="A598" s="1313" t="s">
        <v>4386</v>
      </c>
      <c r="B598" s="1314" t="s">
        <v>4387</v>
      </c>
      <c r="C598" s="1314" t="s">
        <v>4388</v>
      </c>
      <c r="D598" s="1313">
        <v>4</v>
      </c>
      <c r="E598" s="1313" t="s">
        <v>4926</v>
      </c>
      <c r="F598" s="1313" t="s">
        <v>3354</v>
      </c>
      <c r="G598" s="1332" t="s">
        <v>3495</v>
      </c>
      <c r="H598" s="1348">
        <v>0</v>
      </c>
    </row>
    <row r="599" spans="1:8" ht="12" customHeight="1">
      <c r="A599" s="1313" t="s">
        <v>2234</v>
      </c>
      <c r="B599" s="1314" t="s">
        <v>2235</v>
      </c>
      <c r="C599" s="1314" t="s">
        <v>1068</v>
      </c>
      <c r="D599" s="1313">
        <v>4</v>
      </c>
      <c r="E599" s="1313" t="s">
        <v>4926</v>
      </c>
      <c r="F599" s="1313" t="s">
        <v>3354</v>
      </c>
      <c r="G599" s="1332" t="s">
        <v>3495</v>
      </c>
      <c r="H599" s="1348">
        <v>0</v>
      </c>
    </row>
    <row r="600" spans="1:8" ht="12" customHeight="1">
      <c r="A600" s="1313" t="s">
        <v>2238</v>
      </c>
      <c r="B600" s="1314" t="s">
        <v>2239</v>
      </c>
      <c r="C600" s="1314" t="s">
        <v>5018</v>
      </c>
      <c r="D600" s="1313">
        <v>4</v>
      </c>
      <c r="E600" s="1313" t="s">
        <v>4926</v>
      </c>
      <c r="F600" s="1313" t="s">
        <v>3354</v>
      </c>
      <c r="G600" s="1332" t="s">
        <v>3495</v>
      </c>
      <c r="H600" s="1348">
        <v>0</v>
      </c>
    </row>
    <row r="601" spans="1:8" ht="12" customHeight="1">
      <c r="A601" s="1313" t="s">
        <v>2970</v>
      </c>
      <c r="B601" s="1314" t="s">
        <v>363</v>
      </c>
      <c r="C601" s="1314" t="s">
        <v>1068</v>
      </c>
      <c r="D601" s="1313">
        <v>4</v>
      </c>
      <c r="E601" s="1313" t="s">
        <v>4926</v>
      </c>
      <c r="F601" s="1313" t="s">
        <v>3354</v>
      </c>
      <c r="G601" s="1332" t="s">
        <v>3495</v>
      </c>
      <c r="H601" s="1348">
        <v>0</v>
      </c>
    </row>
    <row r="602" spans="1:8" ht="12" customHeight="1">
      <c r="A602" s="1313" t="s">
        <v>2971</v>
      </c>
      <c r="B602" s="1314" t="s">
        <v>364</v>
      </c>
      <c r="C602" s="1314" t="s">
        <v>5018</v>
      </c>
      <c r="D602" s="1313">
        <v>4</v>
      </c>
      <c r="E602" s="1313" t="s">
        <v>4926</v>
      </c>
      <c r="F602" s="1313" t="s">
        <v>3354</v>
      </c>
      <c r="G602" s="1332" t="s">
        <v>3495</v>
      </c>
      <c r="H602" s="1348">
        <v>0</v>
      </c>
    </row>
    <row r="603" spans="1:8" ht="12" customHeight="1">
      <c r="A603" s="1313" t="s">
        <v>2972</v>
      </c>
      <c r="B603" s="1314" t="s">
        <v>365</v>
      </c>
      <c r="C603" s="1314" t="s">
        <v>1068</v>
      </c>
      <c r="D603" s="1313">
        <v>4</v>
      </c>
      <c r="E603" s="1313" t="s">
        <v>4926</v>
      </c>
      <c r="F603" s="1313" t="s">
        <v>3354</v>
      </c>
      <c r="G603" s="1332" t="s">
        <v>3495</v>
      </c>
      <c r="H603" s="1348">
        <v>0</v>
      </c>
    </row>
    <row r="604" spans="1:8" ht="12" customHeight="1">
      <c r="A604" s="1313" t="s">
        <v>2973</v>
      </c>
      <c r="B604" s="1314" t="s">
        <v>366</v>
      </c>
      <c r="C604" s="1314" t="s">
        <v>5018</v>
      </c>
      <c r="D604" s="1313">
        <v>4</v>
      </c>
      <c r="E604" s="1313" t="s">
        <v>4926</v>
      </c>
      <c r="F604" s="1313" t="s">
        <v>3354</v>
      </c>
      <c r="G604" s="1332" t="s">
        <v>3495</v>
      </c>
      <c r="H604" s="1348">
        <v>0</v>
      </c>
    </row>
    <row r="605" spans="1:8" ht="12" customHeight="1">
      <c r="A605" s="1313" t="s">
        <v>2244</v>
      </c>
      <c r="B605" s="1314" t="s">
        <v>1379</v>
      </c>
      <c r="C605" s="1314" t="s">
        <v>2032</v>
      </c>
      <c r="D605" s="1313">
        <v>4</v>
      </c>
      <c r="E605" s="1313" t="s">
        <v>4926</v>
      </c>
      <c r="F605" s="1313" t="s">
        <v>3354</v>
      </c>
      <c r="G605" s="1332" t="s">
        <v>3495</v>
      </c>
      <c r="H605" s="1348">
        <v>0</v>
      </c>
    </row>
    <row r="606" spans="1:8" ht="12" customHeight="1">
      <c r="A606" s="1313" t="s">
        <v>1382</v>
      </c>
      <c r="B606" s="1314" t="s">
        <v>1383</v>
      </c>
      <c r="C606" s="1314" t="s">
        <v>3201</v>
      </c>
      <c r="D606" s="1313">
        <v>4</v>
      </c>
      <c r="E606" s="1313" t="s">
        <v>4926</v>
      </c>
      <c r="F606" s="1313" t="s">
        <v>3354</v>
      </c>
      <c r="G606" s="1332" t="s">
        <v>3495</v>
      </c>
      <c r="H606" s="1348">
        <v>0</v>
      </c>
    </row>
    <row r="607" spans="1:8" ht="12" customHeight="1">
      <c r="A607" s="1313" t="s">
        <v>1386</v>
      </c>
      <c r="B607" s="1314" t="s">
        <v>1387</v>
      </c>
      <c r="C607" s="1314" t="s">
        <v>2032</v>
      </c>
      <c r="D607" s="1313">
        <v>4</v>
      </c>
      <c r="E607" s="1313" t="s">
        <v>4926</v>
      </c>
      <c r="F607" s="1313" t="s">
        <v>3354</v>
      </c>
      <c r="G607" s="1332" t="s">
        <v>3495</v>
      </c>
      <c r="H607" s="1348">
        <v>0</v>
      </c>
    </row>
    <row r="608" spans="1:8" ht="12" customHeight="1">
      <c r="A608" s="1313" t="s">
        <v>1390</v>
      </c>
      <c r="B608" s="1314" t="s">
        <v>1391</v>
      </c>
      <c r="C608" s="1314" t="s">
        <v>3201</v>
      </c>
      <c r="D608" s="1313">
        <v>4</v>
      </c>
      <c r="E608" s="1313" t="s">
        <v>4926</v>
      </c>
      <c r="F608" s="1313" t="s">
        <v>3354</v>
      </c>
      <c r="G608" s="1332" t="s">
        <v>3495</v>
      </c>
      <c r="H608" s="1348">
        <v>0</v>
      </c>
    </row>
    <row r="609" spans="1:8" ht="12" customHeight="1">
      <c r="A609" s="1313" t="s">
        <v>1394</v>
      </c>
      <c r="B609" s="1314" t="s">
        <v>1395</v>
      </c>
      <c r="C609" s="1314" t="s">
        <v>2032</v>
      </c>
      <c r="D609" s="1313">
        <v>4</v>
      </c>
      <c r="E609" s="1313" t="s">
        <v>4926</v>
      </c>
      <c r="F609" s="1313" t="s">
        <v>3354</v>
      </c>
      <c r="G609" s="1332" t="s">
        <v>3495</v>
      </c>
      <c r="H609" s="1348">
        <v>0</v>
      </c>
    </row>
    <row r="610" spans="1:8" ht="12" customHeight="1">
      <c r="A610" s="1313" t="s">
        <v>1398</v>
      </c>
      <c r="B610" s="1314" t="s">
        <v>1399</v>
      </c>
      <c r="C610" s="1314" t="s">
        <v>3201</v>
      </c>
      <c r="D610" s="1313">
        <v>4</v>
      </c>
      <c r="E610" s="1313" t="s">
        <v>4926</v>
      </c>
      <c r="F610" s="1313" t="s">
        <v>3354</v>
      </c>
      <c r="G610" s="1332" t="s">
        <v>3495</v>
      </c>
      <c r="H610" s="1348">
        <v>0</v>
      </c>
    </row>
    <row r="611" spans="1:8" ht="12" customHeight="1">
      <c r="A611" s="1313" t="s">
        <v>4376</v>
      </c>
      <c r="B611" s="1314" t="s">
        <v>4377</v>
      </c>
      <c r="C611" s="1314" t="s">
        <v>2032</v>
      </c>
      <c r="D611" s="1313">
        <v>4</v>
      </c>
      <c r="E611" s="1313" t="s">
        <v>4926</v>
      </c>
      <c r="F611" s="1313" t="s">
        <v>3354</v>
      </c>
      <c r="G611" s="1332" t="s">
        <v>3495</v>
      </c>
      <c r="H611" s="1348">
        <v>0</v>
      </c>
    </row>
    <row r="612" spans="1:8" ht="12" customHeight="1">
      <c r="A612" s="1313" t="s">
        <v>4380</v>
      </c>
      <c r="B612" s="1314" t="s">
        <v>4381</v>
      </c>
      <c r="C612" s="1314" t="s">
        <v>3201</v>
      </c>
      <c r="D612" s="1313">
        <v>4</v>
      </c>
      <c r="E612" s="1313" t="s">
        <v>4926</v>
      </c>
      <c r="F612" s="1313" t="s">
        <v>3354</v>
      </c>
      <c r="G612" s="1332" t="s">
        <v>3495</v>
      </c>
      <c r="H612" s="1348">
        <v>0</v>
      </c>
    </row>
    <row r="613" spans="1:8" ht="12" customHeight="1">
      <c r="A613" s="1313" t="s">
        <v>2227</v>
      </c>
      <c r="B613" s="1314" t="s">
        <v>2228</v>
      </c>
      <c r="C613" s="1314" t="s">
        <v>2229</v>
      </c>
      <c r="D613" s="1313">
        <v>4</v>
      </c>
      <c r="E613" s="1313" t="s">
        <v>4926</v>
      </c>
      <c r="F613" s="1313" t="s">
        <v>3354</v>
      </c>
      <c r="G613" s="1332" t="s">
        <v>3495</v>
      </c>
      <c r="H613" s="1348">
        <v>0</v>
      </c>
    </row>
    <row r="614" spans="1:8" ht="12" customHeight="1">
      <c r="A614" s="1313" t="s">
        <v>2232</v>
      </c>
      <c r="B614" s="1314" t="s">
        <v>2233</v>
      </c>
      <c r="C614" s="1314" t="s">
        <v>3201</v>
      </c>
      <c r="D614" s="1313">
        <v>4</v>
      </c>
      <c r="E614" s="1313" t="s">
        <v>4926</v>
      </c>
      <c r="F614" s="1313" t="s">
        <v>3354</v>
      </c>
      <c r="G614" s="1332" t="s">
        <v>3495</v>
      </c>
      <c r="H614" s="1348">
        <v>0</v>
      </c>
    </row>
    <row r="615" spans="1:8" ht="12" customHeight="1">
      <c r="A615" s="1313" t="s">
        <v>4384</v>
      </c>
      <c r="B615" s="1314" t="s">
        <v>4385</v>
      </c>
      <c r="C615" s="1314" t="s">
        <v>2032</v>
      </c>
      <c r="D615" s="1313">
        <v>4</v>
      </c>
      <c r="E615" s="1313" t="s">
        <v>4926</v>
      </c>
      <c r="F615" s="1313" t="s">
        <v>3354</v>
      </c>
      <c r="G615" s="1332" t="s">
        <v>3495</v>
      </c>
      <c r="H615" s="1348">
        <v>0</v>
      </c>
    </row>
    <row r="616" spans="1:8" ht="12" customHeight="1">
      <c r="A616" s="1313" t="s">
        <v>4389</v>
      </c>
      <c r="B616" s="1314" t="s">
        <v>4390</v>
      </c>
      <c r="C616" s="1314" t="s">
        <v>3201</v>
      </c>
      <c r="D616" s="1313">
        <v>4</v>
      </c>
      <c r="E616" s="1313" t="s">
        <v>4926</v>
      </c>
      <c r="F616" s="1313" t="s">
        <v>3354</v>
      </c>
      <c r="G616" s="1332" t="s">
        <v>3495</v>
      </c>
      <c r="H616" s="1348">
        <v>0</v>
      </c>
    </row>
    <row r="617" spans="1:8" ht="12" customHeight="1">
      <c r="A617" s="1313" t="s">
        <v>2236</v>
      </c>
      <c r="B617" s="1314" t="s">
        <v>2237</v>
      </c>
      <c r="C617" s="1314" t="s">
        <v>2032</v>
      </c>
      <c r="D617" s="1313">
        <v>4</v>
      </c>
      <c r="E617" s="1313" t="s">
        <v>4926</v>
      </c>
      <c r="F617" s="1313" t="s">
        <v>3354</v>
      </c>
      <c r="G617" s="1332" t="s">
        <v>3495</v>
      </c>
      <c r="H617" s="1348">
        <v>0</v>
      </c>
    </row>
    <row r="618" spans="1:8" ht="12" customHeight="1">
      <c r="A618" s="1313" t="s">
        <v>2240</v>
      </c>
      <c r="B618" s="1314" t="s">
        <v>2241</v>
      </c>
      <c r="C618" s="1314" t="s">
        <v>3201</v>
      </c>
      <c r="D618" s="1313">
        <v>4</v>
      </c>
      <c r="E618" s="1313" t="s">
        <v>4926</v>
      </c>
      <c r="F618" s="1313" t="s">
        <v>3354</v>
      </c>
      <c r="G618" s="1332" t="s">
        <v>3495</v>
      </c>
      <c r="H618" s="1348">
        <v>0</v>
      </c>
    </row>
    <row r="619" spans="1:8" ht="12" customHeight="1">
      <c r="A619" s="1313" t="s">
        <v>359</v>
      </c>
      <c r="B619" s="1314" t="s">
        <v>2396</v>
      </c>
      <c r="C619" s="1314" t="s">
        <v>2032</v>
      </c>
      <c r="D619" s="1313">
        <v>4</v>
      </c>
      <c r="E619" s="1313" t="s">
        <v>4926</v>
      </c>
      <c r="F619" s="1313" t="s">
        <v>3354</v>
      </c>
      <c r="G619" s="1332" t="s">
        <v>3495</v>
      </c>
      <c r="H619" s="1348">
        <v>0</v>
      </c>
    </row>
    <row r="620" spans="1:8" ht="12" customHeight="1">
      <c r="A620" s="1313" t="s">
        <v>360</v>
      </c>
      <c r="B620" s="1314" t="s">
        <v>367</v>
      </c>
      <c r="C620" s="1314" t="s">
        <v>3201</v>
      </c>
      <c r="D620" s="1313">
        <v>4</v>
      </c>
      <c r="E620" s="1313" t="s">
        <v>4926</v>
      </c>
      <c r="F620" s="1313" t="s">
        <v>3354</v>
      </c>
      <c r="G620" s="1332" t="s">
        <v>3495</v>
      </c>
      <c r="H620" s="1348">
        <v>0</v>
      </c>
    </row>
    <row r="621" spans="1:8" ht="12" customHeight="1">
      <c r="A621" s="1313" t="s">
        <v>361</v>
      </c>
      <c r="B621" s="1314" t="s">
        <v>368</v>
      </c>
      <c r="C621" s="1314" t="s">
        <v>2032</v>
      </c>
      <c r="D621" s="1313">
        <v>4</v>
      </c>
      <c r="E621" s="1313" t="s">
        <v>4926</v>
      </c>
      <c r="F621" s="1313" t="s">
        <v>3354</v>
      </c>
      <c r="G621" s="1332" t="s">
        <v>3495</v>
      </c>
      <c r="H621" s="1348">
        <v>0</v>
      </c>
    </row>
    <row r="622" spans="1:8" ht="12" customHeight="1">
      <c r="A622" s="1313" t="s">
        <v>362</v>
      </c>
      <c r="B622" s="1314" t="s">
        <v>369</v>
      </c>
      <c r="C622" s="1314" t="s">
        <v>3201</v>
      </c>
      <c r="D622" s="1313">
        <v>4</v>
      </c>
      <c r="E622" s="1313" t="s">
        <v>4926</v>
      </c>
      <c r="F622" s="1313" t="s">
        <v>3354</v>
      </c>
      <c r="G622" s="1332" t="s">
        <v>3495</v>
      </c>
      <c r="H622" s="1348">
        <v>0</v>
      </c>
    </row>
    <row r="623" spans="1:8" ht="12" customHeight="1">
      <c r="A623" s="1313" t="s">
        <v>4035</v>
      </c>
      <c r="B623" s="1314" t="s">
        <v>4036</v>
      </c>
      <c r="C623" s="1314" t="s">
        <v>4446</v>
      </c>
      <c r="D623" s="1313">
        <v>20</v>
      </c>
      <c r="E623" s="1313" t="s">
        <v>4926</v>
      </c>
      <c r="F623" s="1313" t="s">
        <v>3354</v>
      </c>
      <c r="G623" s="1332" t="s">
        <v>3495</v>
      </c>
      <c r="H623" s="1348">
        <v>0</v>
      </c>
    </row>
    <row r="624" spans="1:8" ht="12" customHeight="1">
      <c r="A624" s="1313" t="s">
        <v>1605</v>
      </c>
      <c r="B624" s="1314" t="s">
        <v>244</v>
      </c>
      <c r="C624" s="1314" t="s">
        <v>1774</v>
      </c>
      <c r="D624" s="1313">
        <v>40</v>
      </c>
      <c r="E624" s="1313" t="s">
        <v>4926</v>
      </c>
      <c r="F624" s="1313" t="s">
        <v>3354</v>
      </c>
      <c r="G624" s="1332" t="s">
        <v>3495</v>
      </c>
      <c r="H624" s="1348">
        <v>17.329999999999998</v>
      </c>
    </row>
    <row r="625" spans="1:8" ht="12" customHeight="1">
      <c r="A625" s="1313" t="s">
        <v>1201</v>
      </c>
      <c r="B625" s="1314" t="s">
        <v>4037</v>
      </c>
      <c r="C625" s="1314" t="s">
        <v>4038</v>
      </c>
      <c r="D625" s="1313">
        <v>12</v>
      </c>
      <c r="E625" s="1313" t="s">
        <v>4926</v>
      </c>
      <c r="F625" s="1313" t="s">
        <v>3354</v>
      </c>
      <c r="G625" s="1332" t="s">
        <v>3495</v>
      </c>
      <c r="H625" s="1348">
        <v>0</v>
      </c>
    </row>
    <row r="626" spans="1:8" ht="12" customHeight="1">
      <c r="A626" s="1313" t="s">
        <v>1202</v>
      </c>
      <c r="B626" s="1314" t="s">
        <v>4039</v>
      </c>
      <c r="C626" s="1314" t="s">
        <v>4040</v>
      </c>
      <c r="D626" s="1313">
        <v>12</v>
      </c>
      <c r="E626" s="1313" t="s">
        <v>4926</v>
      </c>
      <c r="F626" s="1313" t="s">
        <v>3354</v>
      </c>
      <c r="G626" s="1332" t="s">
        <v>3495</v>
      </c>
      <c r="H626" s="1348">
        <v>13.88</v>
      </c>
    </row>
    <row r="627" spans="1:8" ht="12" customHeight="1">
      <c r="A627" s="1313" t="s">
        <v>1203</v>
      </c>
      <c r="B627" s="1314" t="s">
        <v>4041</v>
      </c>
      <c r="C627" s="1314" t="s">
        <v>4042</v>
      </c>
      <c r="D627" s="1313">
        <v>12</v>
      </c>
      <c r="E627" s="1313" t="s">
        <v>4926</v>
      </c>
      <c r="F627" s="1313" t="s">
        <v>3354</v>
      </c>
      <c r="G627" s="1332" t="s">
        <v>3495</v>
      </c>
      <c r="H627" s="1348">
        <v>30.162426343154245</v>
      </c>
    </row>
    <row r="628" spans="1:8" ht="12" customHeight="1">
      <c r="A628" s="1313" t="s">
        <v>1204</v>
      </c>
      <c r="B628" s="1314" t="s">
        <v>4043</v>
      </c>
      <c r="C628" s="1314" t="s">
        <v>2530</v>
      </c>
      <c r="D628" s="1313">
        <v>12</v>
      </c>
      <c r="E628" s="1313" t="s">
        <v>4926</v>
      </c>
      <c r="F628" s="1313" t="s">
        <v>3354</v>
      </c>
      <c r="G628" s="1332" t="s">
        <v>3495</v>
      </c>
      <c r="H628" s="1348">
        <v>0</v>
      </c>
    </row>
    <row r="629" spans="1:8" ht="12" customHeight="1">
      <c r="A629" s="1313" t="s">
        <v>1205</v>
      </c>
      <c r="B629" s="1314" t="s">
        <v>2531</v>
      </c>
      <c r="C629" s="1314" t="s">
        <v>2532</v>
      </c>
      <c r="D629" s="1313">
        <v>12</v>
      </c>
      <c r="E629" s="1313" t="s">
        <v>4926</v>
      </c>
      <c r="F629" s="1313" t="s">
        <v>3354</v>
      </c>
      <c r="G629" s="1332" t="s">
        <v>3495</v>
      </c>
      <c r="H629" s="1348">
        <v>0</v>
      </c>
    </row>
    <row r="630" spans="1:8" ht="12" customHeight="1">
      <c r="A630" s="1313" t="s">
        <v>4961</v>
      </c>
      <c r="B630" s="1314" t="s">
        <v>5564</v>
      </c>
      <c r="C630" s="1314" t="s">
        <v>4026</v>
      </c>
      <c r="D630" s="1313">
        <v>6</v>
      </c>
      <c r="E630" s="1313" t="s">
        <v>4926</v>
      </c>
      <c r="F630" s="1313" t="s">
        <v>3354</v>
      </c>
      <c r="G630" s="1332" t="s">
        <v>3495</v>
      </c>
      <c r="H630" s="1348">
        <v>0</v>
      </c>
    </row>
    <row r="631" spans="1:8" ht="12" customHeight="1">
      <c r="A631" s="1313" t="s">
        <v>4960</v>
      </c>
      <c r="B631" s="1314" t="s">
        <v>5565</v>
      </c>
      <c r="C631" s="1314" t="s">
        <v>3410</v>
      </c>
      <c r="D631" s="1313">
        <v>6</v>
      </c>
      <c r="E631" s="1313" t="s">
        <v>4926</v>
      </c>
      <c r="F631" s="1313" t="s">
        <v>3354</v>
      </c>
      <c r="G631" s="1332" t="s">
        <v>3495</v>
      </c>
      <c r="H631" s="1348">
        <v>0</v>
      </c>
    </row>
    <row r="632" spans="1:8" ht="12" customHeight="1">
      <c r="A632" s="1313" t="s">
        <v>5978</v>
      </c>
      <c r="B632" s="1314" t="s">
        <v>5989</v>
      </c>
      <c r="C632" s="1314" t="s">
        <v>5994</v>
      </c>
      <c r="D632" s="1313">
        <v>4</v>
      </c>
      <c r="E632" s="1313" t="s">
        <v>5510</v>
      </c>
      <c r="F632" s="1313"/>
      <c r="G632" s="1332" t="s">
        <v>5553</v>
      </c>
      <c r="H632" s="1348">
        <v>0</v>
      </c>
    </row>
    <row r="633" spans="1:8" ht="12" customHeight="1">
      <c r="A633" s="1313" t="s">
        <v>5981</v>
      </c>
      <c r="B633" s="1314" t="s">
        <v>5990</v>
      </c>
      <c r="C633" s="1314" t="s">
        <v>5994</v>
      </c>
      <c r="D633" s="1313">
        <v>4</v>
      </c>
      <c r="E633" s="1313" t="s">
        <v>5510</v>
      </c>
      <c r="F633" s="1313"/>
      <c r="G633" s="1332" t="s">
        <v>5553</v>
      </c>
      <c r="H633" s="1348">
        <v>0</v>
      </c>
    </row>
    <row r="634" spans="1:8" ht="12" customHeight="1">
      <c r="A634" s="1313" t="s">
        <v>5983</v>
      </c>
      <c r="B634" s="1314" t="s">
        <v>5991</v>
      </c>
      <c r="C634" s="1314" t="s">
        <v>5995</v>
      </c>
      <c r="D634" s="1313">
        <v>4</v>
      </c>
      <c r="E634" s="1313" t="s">
        <v>5510</v>
      </c>
      <c r="F634" s="1313"/>
      <c r="G634" s="1332" t="s">
        <v>5553</v>
      </c>
      <c r="H634" s="1348">
        <v>0</v>
      </c>
    </row>
    <row r="635" spans="1:8" ht="12" customHeight="1">
      <c r="A635" s="1313" t="s">
        <v>5985</v>
      </c>
      <c r="B635" s="1314" t="s">
        <v>5992</v>
      </c>
      <c r="C635" s="1314" t="s">
        <v>5995</v>
      </c>
      <c r="D635" s="1313">
        <v>6</v>
      </c>
      <c r="E635" s="1313" t="s">
        <v>5510</v>
      </c>
      <c r="F635" s="1313"/>
      <c r="G635" s="1332" t="s">
        <v>5553</v>
      </c>
      <c r="H635" s="1348">
        <v>0</v>
      </c>
    </row>
    <row r="636" spans="1:8" ht="12" customHeight="1">
      <c r="A636" s="1313" t="s">
        <v>4595</v>
      </c>
      <c r="B636" s="1314" t="s">
        <v>5274</v>
      </c>
      <c r="C636" s="1314" t="s">
        <v>5018</v>
      </c>
      <c r="D636" s="1313">
        <v>4</v>
      </c>
      <c r="E636" s="1313" t="s">
        <v>4096</v>
      </c>
      <c r="F636" s="1313" t="s">
        <v>4096</v>
      </c>
      <c r="G636" s="1332" t="s">
        <v>2589</v>
      </c>
      <c r="H636" s="1348">
        <v>0</v>
      </c>
    </row>
    <row r="637" spans="1:8" ht="12" customHeight="1">
      <c r="A637" s="1313" t="s">
        <v>4962</v>
      </c>
      <c r="B637" s="1314" t="s">
        <v>5269</v>
      </c>
      <c r="C637" s="1314" t="s">
        <v>481</v>
      </c>
      <c r="D637" s="1313">
        <v>10</v>
      </c>
      <c r="E637" s="1313" t="s">
        <v>4096</v>
      </c>
      <c r="F637" s="1313" t="s">
        <v>4096</v>
      </c>
      <c r="G637" s="1332" t="s">
        <v>2589</v>
      </c>
      <c r="H637" s="1348">
        <v>0</v>
      </c>
    </row>
    <row r="638" spans="1:8" ht="12" customHeight="1">
      <c r="A638" s="1313" t="s">
        <v>4594</v>
      </c>
      <c r="B638" s="1314" t="s">
        <v>2644</v>
      </c>
      <c r="C638" s="1314" t="s">
        <v>1068</v>
      </c>
      <c r="D638" s="1313">
        <v>4</v>
      </c>
      <c r="E638" s="1313" t="s">
        <v>4096</v>
      </c>
      <c r="F638" s="1313" t="s">
        <v>4096</v>
      </c>
      <c r="G638" s="1332" t="s">
        <v>2589</v>
      </c>
      <c r="H638" s="1348">
        <v>0</v>
      </c>
    </row>
    <row r="639" spans="1:8" ht="12" customHeight="1">
      <c r="A639" s="1313" t="s">
        <v>4593</v>
      </c>
      <c r="B639" s="1314" t="s">
        <v>2436</v>
      </c>
      <c r="C639" s="1314" t="s">
        <v>5018</v>
      </c>
      <c r="D639" s="1313">
        <v>4</v>
      </c>
      <c r="E639" s="1313" t="s">
        <v>4096</v>
      </c>
      <c r="F639" s="1313" t="s">
        <v>4096</v>
      </c>
      <c r="G639" s="1332" t="s">
        <v>2589</v>
      </c>
      <c r="H639" s="1348">
        <v>116.90976878612719</v>
      </c>
    </row>
    <row r="640" spans="1:8" ht="12" customHeight="1">
      <c r="A640" s="1313" t="s">
        <v>4963</v>
      </c>
      <c r="B640" s="1314" t="s">
        <v>751</v>
      </c>
      <c r="C640" s="1314" t="s">
        <v>2902</v>
      </c>
      <c r="D640" s="1313">
        <v>10</v>
      </c>
      <c r="E640" s="1313" t="s">
        <v>4096</v>
      </c>
      <c r="F640" s="1313" t="s">
        <v>4096</v>
      </c>
      <c r="G640" s="1332" t="s">
        <v>2589</v>
      </c>
      <c r="H640" s="1348">
        <v>0</v>
      </c>
    </row>
    <row r="641" spans="1:8" ht="12" customHeight="1">
      <c r="A641" s="1313" t="s">
        <v>4965</v>
      </c>
      <c r="B641" s="1314" t="s">
        <v>752</v>
      </c>
      <c r="C641" s="1314" t="s">
        <v>481</v>
      </c>
      <c r="D641" s="1313">
        <v>12</v>
      </c>
      <c r="E641" s="1313" t="s">
        <v>4096</v>
      </c>
      <c r="F641" s="1313" t="s">
        <v>4096</v>
      </c>
      <c r="G641" s="1332" t="s">
        <v>2589</v>
      </c>
      <c r="H641" s="1348">
        <v>42.887818181818183</v>
      </c>
    </row>
    <row r="642" spans="1:8" ht="12" customHeight="1">
      <c r="A642" s="1313" t="s">
        <v>4970</v>
      </c>
      <c r="B642" s="1314" t="s">
        <v>2638</v>
      </c>
      <c r="C642" s="1314" t="s">
        <v>4446</v>
      </c>
      <c r="D642" s="1313">
        <v>24</v>
      </c>
      <c r="E642" s="1313" t="s">
        <v>4096</v>
      </c>
      <c r="F642" s="1313" t="s">
        <v>4096</v>
      </c>
      <c r="G642" s="1332" t="s">
        <v>2589</v>
      </c>
      <c r="H642" s="1348">
        <v>20.69</v>
      </c>
    </row>
    <row r="643" spans="1:8" ht="12" customHeight="1">
      <c r="A643" s="1313" t="s">
        <v>2392</v>
      </c>
      <c r="B643" s="1314" t="s">
        <v>5267</v>
      </c>
      <c r="C643" s="1314" t="s">
        <v>4040</v>
      </c>
      <c r="D643" s="1313">
        <v>30</v>
      </c>
      <c r="E643" s="1313" t="s">
        <v>4096</v>
      </c>
      <c r="F643" s="1313" t="s">
        <v>4096</v>
      </c>
      <c r="G643" s="1332" t="s">
        <v>2589</v>
      </c>
      <c r="H643" s="1348">
        <v>0</v>
      </c>
    </row>
    <row r="644" spans="1:8" ht="12" customHeight="1">
      <c r="A644" s="1313" t="s">
        <v>2353</v>
      </c>
      <c r="B644" s="1314" t="s">
        <v>2354</v>
      </c>
      <c r="C644" s="1314" t="s">
        <v>1408</v>
      </c>
      <c r="D644" s="1313">
        <v>24</v>
      </c>
      <c r="E644" s="1313" t="s">
        <v>4096</v>
      </c>
      <c r="F644" s="1313" t="s">
        <v>4096</v>
      </c>
      <c r="G644" s="1332" t="s">
        <v>2589</v>
      </c>
      <c r="H644" s="1348">
        <v>16.027399710004833</v>
      </c>
    </row>
    <row r="645" spans="1:8" ht="12" customHeight="1">
      <c r="A645" s="1313" t="s">
        <v>5430</v>
      </c>
      <c r="B645" s="1314" t="s">
        <v>5266</v>
      </c>
      <c r="C645" s="1314" t="s">
        <v>1408</v>
      </c>
      <c r="D645" s="1313">
        <v>16</v>
      </c>
      <c r="E645" s="1313" t="s">
        <v>4096</v>
      </c>
      <c r="F645" s="1313" t="s">
        <v>4096</v>
      </c>
      <c r="G645" s="1332" t="s">
        <v>2589</v>
      </c>
      <c r="H645" s="1348">
        <v>30.19</v>
      </c>
    </row>
    <row r="646" spans="1:8" ht="12" customHeight="1">
      <c r="A646" s="1313" t="s">
        <v>3574</v>
      </c>
      <c r="B646" s="1314" t="s">
        <v>2050</v>
      </c>
      <c r="C646" s="1314" t="s">
        <v>1068</v>
      </c>
      <c r="D646" s="1313">
        <v>4</v>
      </c>
      <c r="E646" s="1313" t="s">
        <v>4926</v>
      </c>
      <c r="F646" s="1313" t="s">
        <v>3354</v>
      </c>
      <c r="G646" s="1332" t="s">
        <v>2589</v>
      </c>
      <c r="H646" s="1348">
        <v>0</v>
      </c>
    </row>
    <row r="647" spans="1:8" ht="12" customHeight="1">
      <c r="A647" s="1313" t="s">
        <v>4179</v>
      </c>
      <c r="B647" s="1314" t="s">
        <v>4909</v>
      </c>
      <c r="C647" s="1314" t="s">
        <v>5018</v>
      </c>
      <c r="D647" s="1313">
        <v>4</v>
      </c>
      <c r="E647" s="1313" t="s">
        <v>4926</v>
      </c>
      <c r="F647" s="1313" t="s">
        <v>3354</v>
      </c>
      <c r="G647" s="1332" t="s">
        <v>2589</v>
      </c>
      <c r="H647" s="1348">
        <v>0</v>
      </c>
    </row>
    <row r="648" spans="1:8" ht="12" customHeight="1">
      <c r="A648" s="1313" t="s">
        <v>3554</v>
      </c>
      <c r="B648" s="1314" t="s">
        <v>3555</v>
      </c>
      <c r="C648" s="1314" t="s">
        <v>5018</v>
      </c>
      <c r="D648" s="1313">
        <v>4</v>
      </c>
      <c r="E648" s="1313" t="s">
        <v>4926</v>
      </c>
      <c r="F648" s="1313" t="s">
        <v>3354</v>
      </c>
      <c r="G648" s="1332" t="s">
        <v>2589</v>
      </c>
      <c r="H648" s="1348">
        <v>0</v>
      </c>
    </row>
    <row r="649" spans="1:8" ht="12" customHeight="1">
      <c r="A649" s="1313" t="s">
        <v>2009</v>
      </c>
      <c r="B649" s="1314" t="s">
        <v>2018</v>
      </c>
      <c r="C649" s="1314" t="s">
        <v>1529</v>
      </c>
      <c r="D649" s="1313">
        <v>4</v>
      </c>
      <c r="E649" s="1313" t="s">
        <v>4926</v>
      </c>
      <c r="F649" s="1313" t="s">
        <v>3354</v>
      </c>
      <c r="G649" s="1332" t="s">
        <v>2589</v>
      </c>
      <c r="H649" s="1348">
        <v>0</v>
      </c>
    </row>
    <row r="650" spans="1:8" ht="12" customHeight="1">
      <c r="A650" s="1313" t="s">
        <v>2013</v>
      </c>
      <c r="B650" s="1314" t="s">
        <v>2022</v>
      </c>
      <c r="C650" s="1314" t="s">
        <v>1530</v>
      </c>
      <c r="D650" s="1313">
        <v>4</v>
      </c>
      <c r="E650" s="1313" t="s">
        <v>4926</v>
      </c>
      <c r="F650" s="1313" t="s">
        <v>3354</v>
      </c>
      <c r="G650" s="1332" t="s">
        <v>2589</v>
      </c>
      <c r="H650" s="1348">
        <v>0</v>
      </c>
    </row>
    <row r="651" spans="1:8" ht="12" customHeight="1">
      <c r="A651" s="1313" t="s">
        <v>2010</v>
      </c>
      <c r="B651" s="1314" t="s">
        <v>2019</v>
      </c>
      <c r="C651" s="1314" t="s">
        <v>1529</v>
      </c>
      <c r="D651" s="1313">
        <v>4</v>
      </c>
      <c r="E651" s="1313" t="s">
        <v>4926</v>
      </c>
      <c r="F651" s="1313" t="s">
        <v>3354</v>
      </c>
      <c r="G651" s="1332" t="s">
        <v>2589</v>
      </c>
      <c r="H651" s="1348">
        <v>0</v>
      </c>
    </row>
    <row r="652" spans="1:8" ht="12" customHeight="1">
      <c r="A652" s="1313" t="s">
        <v>2014</v>
      </c>
      <c r="B652" s="1314" t="s">
        <v>2023</v>
      </c>
      <c r="C652" s="1314" t="s">
        <v>1530</v>
      </c>
      <c r="D652" s="1313">
        <v>4</v>
      </c>
      <c r="E652" s="1313" t="s">
        <v>4926</v>
      </c>
      <c r="F652" s="1313" t="s">
        <v>3354</v>
      </c>
      <c r="G652" s="1332" t="s">
        <v>2589</v>
      </c>
      <c r="H652" s="1348">
        <v>0</v>
      </c>
    </row>
    <row r="653" spans="1:8" ht="12" customHeight="1">
      <c r="A653" s="1313" t="s">
        <v>2012</v>
      </c>
      <c r="B653" s="1314" t="s">
        <v>2021</v>
      </c>
      <c r="C653" s="1314" t="s">
        <v>1529</v>
      </c>
      <c r="D653" s="1313">
        <v>4</v>
      </c>
      <c r="E653" s="1313" t="s">
        <v>4926</v>
      </c>
      <c r="F653" s="1313" t="s">
        <v>3354</v>
      </c>
      <c r="G653" s="1332" t="s">
        <v>2589</v>
      </c>
      <c r="H653" s="1348">
        <v>0</v>
      </c>
    </row>
    <row r="654" spans="1:8" ht="12" customHeight="1">
      <c r="A654" s="1313" t="s">
        <v>2011</v>
      </c>
      <c r="B654" s="1314" t="s">
        <v>2020</v>
      </c>
      <c r="C654" s="1314" t="s">
        <v>1529</v>
      </c>
      <c r="D654" s="1313">
        <v>4</v>
      </c>
      <c r="E654" s="1313" t="s">
        <v>4926</v>
      </c>
      <c r="F654" s="1313" t="s">
        <v>3354</v>
      </c>
      <c r="G654" s="1332" t="s">
        <v>2589</v>
      </c>
      <c r="H654" s="1348">
        <v>0</v>
      </c>
    </row>
    <row r="655" spans="1:8" ht="12" customHeight="1">
      <c r="A655" s="1313" t="s">
        <v>855</v>
      </c>
      <c r="B655" s="1314" t="s">
        <v>5265</v>
      </c>
      <c r="C655" s="1314" t="s">
        <v>1531</v>
      </c>
      <c r="D655" s="1313">
        <v>4</v>
      </c>
      <c r="E655" s="1313" t="s">
        <v>4926</v>
      </c>
      <c r="F655" s="1313" t="s">
        <v>3354</v>
      </c>
      <c r="G655" s="1332" t="s">
        <v>2589</v>
      </c>
      <c r="H655" s="1348">
        <v>0</v>
      </c>
    </row>
    <row r="656" spans="1:8" ht="12" customHeight="1">
      <c r="A656" s="1313" t="s">
        <v>3572</v>
      </c>
      <c r="B656" s="1314" t="s">
        <v>3573</v>
      </c>
      <c r="C656" s="1314" t="s">
        <v>1532</v>
      </c>
      <c r="D656" s="1313">
        <v>4</v>
      </c>
      <c r="E656" s="1313" t="s">
        <v>4926</v>
      </c>
      <c r="F656" s="1313" t="s">
        <v>3354</v>
      </c>
      <c r="G656" s="1332" t="s">
        <v>2589</v>
      </c>
      <c r="H656" s="1348">
        <v>0</v>
      </c>
    </row>
    <row r="657" spans="1:8" ht="12" customHeight="1">
      <c r="A657" s="1313" t="s">
        <v>2265</v>
      </c>
      <c r="B657" s="1314" t="s">
        <v>2266</v>
      </c>
      <c r="C657" s="1314" t="s">
        <v>3201</v>
      </c>
      <c r="D657" s="1313">
        <v>4</v>
      </c>
      <c r="E657" s="1313" t="s">
        <v>4926</v>
      </c>
      <c r="F657" s="1313" t="s">
        <v>3354</v>
      </c>
      <c r="G657" s="1332" t="s">
        <v>2589</v>
      </c>
      <c r="H657" s="1348">
        <v>0</v>
      </c>
    </row>
    <row r="658" spans="1:8" ht="12" customHeight="1">
      <c r="A658" s="1313" t="s">
        <v>2267</v>
      </c>
      <c r="B658" s="1314" t="s">
        <v>3551</v>
      </c>
      <c r="C658" s="1314" t="s">
        <v>1532</v>
      </c>
      <c r="D658" s="1313">
        <v>4</v>
      </c>
      <c r="E658" s="1313" t="s">
        <v>4926</v>
      </c>
      <c r="F658" s="1313" t="s">
        <v>3354</v>
      </c>
      <c r="G658" s="1332" t="s">
        <v>2589</v>
      </c>
      <c r="H658" s="1348">
        <v>0</v>
      </c>
    </row>
    <row r="659" spans="1:8" ht="12" customHeight="1">
      <c r="A659" s="1313" t="s">
        <v>3556</v>
      </c>
      <c r="B659" s="1314" t="s">
        <v>3557</v>
      </c>
      <c r="C659" s="1314" t="s">
        <v>3201</v>
      </c>
      <c r="D659" s="1313">
        <v>4</v>
      </c>
      <c r="E659" s="1313" t="s">
        <v>4926</v>
      </c>
      <c r="F659" s="1313" t="s">
        <v>3354</v>
      </c>
      <c r="G659" s="1332" t="s">
        <v>2589</v>
      </c>
      <c r="H659" s="1348">
        <v>0</v>
      </c>
    </row>
    <row r="660" spans="1:8" ht="12" customHeight="1">
      <c r="A660" s="1313" t="s">
        <v>3558</v>
      </c>
      <c r="B660" s="1314" t="s">
        <v>3559</v>
      </c>
      <c r="C660" s="1314" t="s">
        <v>2032</v>
      </c>
      <c r="D660" s="1313">
        <v>4</v>
      </c>
      <c r="E660" s="1313" t="s">
        <v>4926</v>
      </c>
      <c r="F660" s="1313" t="s">
        <v>3354</v>
      </c>
      <c r="G660" s="1332" t="s">
        <v>2589</v>
      </c>
      <c r="H660" s="1348">
        <v>0</v>
      </c>
    </row>
    <row r="661" spans="1:8" ht="12" customHeight="1">
      <c r="A661" s="1313" t="s">
        <v>4182</v>
      </c>
      <c r="B661" s="1314" t="s">
        <v>4183</v>
      </c>
      <c r="C661" s="1314" t="s">
        <v>2032</v>
      </c>
      <c r="D661" s="1313">
        <v>4</v>
      </c>
      <c r="E661" s="1313" t="s">
        <v>4926</v>
      </c>
      <c r="F661" s="1313" t="s">
        <v>3354</v>
      </c>
      <c r="G661" s="1332" t="s">
        <v>2589</v>
      </c>
      <c r="H661" s="1348">
        <v>0</v>
      </c>
    </row>
    <row r="662" spans="1:8" ht="12" customHeight="1">
      <c r="A662" s="1313" t="s">
        <v>2017</v>
      </c>
      <c r="B662" s="1314" t="s">
        <v>2026</v>
      </c>
      <c r="C662" s="1314" t="s">
        <v>481</v>
      </c>
      <c r="D662" s="1313">
        <v>8</v>
      </c>
      <c r="E662" s="1313" t="s">
        <v>4926</v>
      </c>
      <c r="F662" s="1313" t="s">
        <v>3354</v>
      </c>
      <c r="G662" s="1332" t="s">
        <v>2589</v>
      </c>
      <c r="H662" s="1348">
        <v>0</v>
      </c>
    </row>
    <row r="663" spans="1:8" ht="12" customHeight="1">
      <c r="A663" s="1313" t="s">
        <v>3563</v>
      </c>
      <c r="B663" s="1314" t="s">
        <v>3564</v>
      </c>
      <c r="C663" s="1314" t="s">
        <v>3565</v>
      </c>
      <c r="D663" s="1313">
        <v>4</v>
      </c>
      <c r="E663" s="1313" t="s">
        <v>4096</v>
      </c>
      <c r="F663" s="1313" t="s">
        <v>4096</v>
      </c>
      <c r="G663" s="1332" t="s">
        <v>2589</v>
      </c>
      <c r="H663" s="1348">
        <v>0</v>
      </c>
    </row>
    <row r="664" spans="1:8" ht="12" customHeight="1">
      <c r="A664" s="1313" t="s">
        <v>3568</v>
      </c>
      <c r="B664" s="1314" t="s">
        <v>3569</v>
      </c>
      <c r="C664" s="1314" t="s">
        <v>3562</v>
      </c>
      <c r="D664" s="1313">
        <v>4</v>
      </c>
      <c r="E664" s="1313" t="s">
        <v>4096</v>
      </c>
      <c r="F664" s="1313" t="s">
        <v>4096</v>
      </c>
      <c r="G664" s="1332" t="s">
        <v>2589</v>
      </c>
      <c r="H664" s="1348">
        <v>0</v>
      </c>
    </row>
    <row r="665" spans="1:8" ht="12" customHeight="1">
      <c r="A665" s="1313" t="s">
        <v>3560</v>
      </c>
      <c r="B665" s="1314" t="s">
        <v>3561</v>
      </c>
      <c r="C665" s="1314" t="s">
        <v>3562</v>
      </c>
      <c r="D665" s="1313">
        <v>4</v>
      </c>
      <c r="E665" s="1313" t="s">
        <v>4096</v>
      </c>
      <c r="F665" s="1313" t="s">
        <v>4096</v>
      </c>
      <c r="G665" s="1332" t="s">
        <v>2589</v>
      </c>
      <c r="H665" s="1348">
        <v>0</v>
      </c>
    </row>
    <row r="666" spans="1:8" ht="12" customHeight="1">
      <c r="A666" s="1313" t="s">
        <v>3566</v>
      </c>
      <c r="B666" s="1314" t="s">
        <v>3567</v>
      </c>
      <c r="C666" s="1314" t="s">
        <v>3562</v>
      </c>
      <c r="D666" s="1313">
        <v>4</v>
      </c>
      <c r="E666" s="1313" t="s">
        <v>4096</v>
      </c>
      <c r="F666" s="1313" t="s">
        <v>4096</v>
      </c>
      <c r="G666" s="1332" t="s">
        <v>2589</v>
      </c>
      <c r="H666" s="1348">
        <v>0</v>
      </c>
    </row>
    <row r="667" spans="1:8" ht="12" customHeight="1">
      <c r="A667" s="1313" t="s">
        <v>3552</v>
      </c>
      <c r="B667" s="1314" t="s">
        <v>3553</v>
      </c>
      <c r="C667" s="1314" t="s">
        <v>3201</v>
      </c>
      <c r="D667" s="1313">
        <v>4</v>
      </c>
      <c r="E667" s="1313" t="s">
        <v>4096</v>
      </c>
      <c r="F667" s="1313" t="s">
        <v>4096</v>
      </c>
      <c r="G667" s="1332" t="s">
        <v>2589</v>
      </c>
      <c r="H667" s="1348">
        <v>0</v>
      </c>
    </row>
    <row r="668" spans="1:8" ht="12" customHeight="1">
      <c r="A668" s="1313" t="s">
        <v>856</v>
      </c>
      <c r="B668" s="1314" t="s">
        <v>2049</v>
      </c>
      <c r="C668" s="1314" t="s">
        <v>2032</v>
      </c>
      <c r="D668" s="1313">
        <v>4</v>
      </c>
      <c r="E668" s="1313" t="s">
        <v>4096</v>
      </c>
      <c r="F668" s="1313" t="s">
        <v>4096</v>
      </c>
      <c r="G668" s="1332" t="s">
        <v>2589</v>
      </c>
      <c r="H668" s="1348">
        <v>0</v>
      </c>
    </row>
    <row r="669" spans="1:8" ht="12" customHeight="1">
      <c r="A669" s="1313" t="s">
        <v>5112</v>
      </c>
      <c r="B669" s="1314" t="s">
        <v>3156</v>
      </c>
      <c r="C669" s="1314" t="s">
        <v>5018</v>
      </c>
      <c r="D669" s="1313">
        <v>4</v>
      </c>
      <c r="E669" s="1313" t="s">
        <v>4096</v>
      </c>
      <c r="F669" s="1313" t="s">
        <v>4096</v>
      </c>
      <c r="G669" s="1332" t="s">
        <v>3495</v>
      </c>
      <c r="H669" s="1348">
        <v>0</v>
      </c>
    </row>
    <row r="670" spans="1:8" ht="12" customHeight="1">
      <c r="A670" s="1313" t="s">
        <v>4180</v>
      </c>
      <c r="B670" s="1314" t="s">
        <v>4181</v>
      </c>
      <c r="C670" s="1314" t="s">
        <v>3006</v>
      </c>
      <c r="D670" s="1313">
        <v>6</v>
      </c>
      <c r="E670" s="1313" t="s">
        <v>4096</v>
      </c>
      <c r="F670" s="1313" t="s">
        <v>4096</v>
      </c>
      <c r="G670" s="1332" t="s">
        <v>2589</v>
      </c>
      <c r="H670" s="1348">
        <v>0</v>
      </c>
    </row>
    <row r="671" spans="1:8" ht="12" customHeight="1">
      <c r="A671" s="1313" t="s">
        <v>5117</v>
      </c>
      <c r="B671" s="1314" t="s">
        <v>3161</v>
      </c>
      <c r="C671" s="1314" t="s">
        <v>1068</v>
      </c>
      <c r="D671" s="1313">
        <v>4</v>
      </c>
      <c r="E671" s="1313" t="s">
        <v>4096</v>
      </c>
      <c r="F671" s="1313" t="s">
        <v>4096</v>
      </c>
      <c r="G671" s="1332" t="s">
        <v>3495</v>
      </c>
      <c r="H671" s="1348">
        <v>0</v>
      </c>
    </row>
    <row r="672" spans="1:8" ht="12" customHeight="1">
      <c r="A672" s="1313" t="s">
        <v>2015</v>
      </c>
      <c r="B672" s="1314" t="s">
        <v>2024</v>
      </c>
      <c r="C672" s="1314" t="s">
        <v>2902</v>
      </c>
      <c r="D672" s="1313">
        <v>8</v>
      </c>
      <c r="E672" s="1313" t="s">
        <v>4096</v>
      </c>
      <c r="F672" s="1313" t="s">
        <v>4096</v>
      </c>
      <c r="G672" s="1332" t="s">
        <v>2589</v>
      </c>
      <c r="H672" s="1348">
        <v>0</v>
      </c>
    </row>
    <row r="673" spans="1:8" ht="12" customHeight="1">
      <c r="A673" s="1313" t="s">
        <v>5118</v>
      </c>
      <c r="B673" s="1314" t="s">
        <v>3162</v>
      </c>
      <c r="C673" s="1314" t="s">
        <v>5018</v>
      </c>
      <c r="D673" s="1313">
        <v>4</v>
      </c>
      <c r="E673" s="1313" t="s">
        <v>4096</v>
      </c>
      <c r="F673" s="1313" t="s">
        <v>4096</v>
      </c>
      <c r="G673" s="1332" t="s">
        <v>3495</v>
      </c>
      <c r="H673" s="1348">
        <v>0</v>
      </c>
    </row>
    <row r="674" spans="1:8" ht="12" customHeight="1">
      <c r="A674" s="1313" t="s">
        <v>5116</v>
      </c>
      <c r="B674" s="1314" t="s">
        <v>3160</v>
      </c>
      <c r="C674" s="1314" t="s">
        <v>1068</v>
      </c>
      <c r="D674" s="1313">
        <v>4</v>
      </c>
      <c r="E674" s="1313" t="s">
        <v>4096</v>
      </c>
      <c r="F674" s="1313" t="s">
        <v>4096</v>
      </c>
      <c r="G674" s="1332" t="s">
        <v>3495</v>
      </c>
      <c r="H674" s="1348">
        <v>0</v>
      </c>
    </row>
    <row r="675" spans="1:8" ht="12" customHeight="1">
      <c r="A675" s="1313" t="s">
        <v>5114</v>
      </c>
      <c r="B675" s="1314" t="s">
        <v>3158</v>
      </c>
      <c r="C675" s="1314" t="s">
        <v>1068</v>
      </c>
      <c r="D675" s="1313">
        <v>4</v>
      </c>
      <c r="E675" s="1313" t="s">
        <v>4096</v>
      </c>
      <c r="F675" s="1313" t="s">
        <v>4096</v>
      </c>
      <c r="G675" s="1332" t="s">
        <v>3495</v>
      </c>
      <c r="H675" s="1348">
        <v>0</v>
      </c>
    </row>
    <row r="676" spans="1:8" ht="12" customHeight="1">
      <c r="A676" s="1313" t="s">
        <v>5119</v>
      </c>
      <c r="B676" s="1314" t="s">
        <v>3163</v>
      </c>
      <c r="C676" s="1314" t="s">
        <v>481</v>
      </c>
      <c r="D676" s="1313">
        <v>10</v>
      </c>
      <c r="E676" s="1313" t="s">
        <v>4096</v>
      </c>
      <c r="F676" s="1313" t="s">
        <v>4096</v>
      </c>
      <c r="G676" s="1332" t="s">
        <v>2589</v>
      </c>
      <c r="H676" s="1348">
        <v>43.902447552447555</v>
      </c>
    </row>
    <row r="677" spans="1:8" ht="12" customHeight="1">
      <c r="A677" s="1313" t="s">
        <v>5113</v>
      </c>
      <c r="B677" s="1314" t="s">
        <v>3157</v>
      </c>
      <c r="C677" s="1314" t="s">
        <v>5018</v>
      </c>
      <c r="D677" s="1313">
        <v>4</v>
      </c>
      <c r="E677" s="1313" t="s">
        <v>4096</v>
      </c>
      <c r="F677" s="1313" t="s">
        <v>4096</v>
      </c>
      <c r="G677" s="1332" t="s">
        <v>3495</v>
      </c>
      <c r="H677" s="1348">
        <v>0</v>
      </c>
    </row>
    <row r="678" spans="1:8" ht="12" customHeight="1">
      <c r="A678" s="1313" t="s">
        <v>5110</v>
      </c>
      <c r="B678" s="1314" t="s">
        <v>3154</v>
      </c>
      <c r="C678" s="1314" t="s">
        <v>481</v>
      </c>
      <c r="D678" s="1313">
        <v>8</v>
      </c>
      <c r="E678" s="1313" t="s">
        <v>4096</v>
      </c>
      <c r="F678" s="1313" t="s">
        <v>4096</v>
      </c>
      <c r="G678" s="1332" t="s">
        <v>3495</v>
      </c>
      <c r="H678" s="1348">
        <v>0</v>
      </c>
    </row>
    <row r="679" spans="1:8" ht="12" customHeight="1">
      <c r="A679" s="1313" t="s">
        <v>3812</v>
      </c>
      <c r="B679" s="1314" t="s">
        <v>3813</v>
      </c>
      <c r="C679" s="1314" t="s">
        <v>4038</v>
      </c>
      <c r="D679" s="1313">
        <v>30</v>
      </c>
      <c r="E679" s="1313" t="s">
        <v>4096</v>
      </c>
      <c r="F679" s="1313" t="s">
        <v>4096</v>
      </c>
      <c r="G679" s="1332" t="s">
        <v>2589</v>
      </c>
      <c r="H679" s="1348">
        <v>0</v>
      </c>
    </row>
    <row r="680" spans="1:8" ht="12" customHeight="1">
      <c r="A680" s="1313" t="s">
        <v>5115</v>
      </c>
      <c r="B680" s="1314" t="s">
        <v>3159</v>
      </c>
      <c r="C680" s="1314" t="s">
        <v>5018</v>
      </c>
      <c r="D680" s="1313">
        <v>4</v>
      </c>
      <c r="E680" s="1313" t="s">
        <v>4096</v>
      </c>
      <c r="F680" s="1313" t="s">
        <v>4096</v>
      </c>
      <c r="G680" s="1332" t="s">
        <v>3495</v>
      </c>
      <c r="H680" s="1348">
        <v>0</v>
      </c>
    </row>
    <row r="681" spans="1:8" ht="12" customHeight="1">
      <c r="A681" s="1313" t="s">
        <v>5120</v>
      </c>
      <c r="B681" s="1314" t="s">
        <v>3164</v>
      </c>
      <c r="C681" s="1314" t="s">
        <v>2902</v>
      </c>
      <c r="D681" s="1313">
        <v>10</v>
      </c>
      <c r="E681" s="1313" t="s">
        <v>4096</v>
      </c>
      <c r="F681" s="1313" t="s">
        <v>4096</v>
      </c>
      <c r="G681" s="1332" t="s">
        <v>2589</v>
      </c>
      <c r="H681" s="1348">
        <v>43.76424999999999</v>
      </c>
    </row>
    <row r="682" spans="1:8" ht="12" customHeight="1">
      <c r="A682" s="1313" t="s">
        <v>5111</v>
      </c>
      <c r="B682" s="1314" t="s">
        <v>3155</v>
      </c>
      <c r="C682" s="1314" t="s">
        <v>2902</v>
      </c>
      <c r="D682" s="1313">
        <v>8</v>
      </c>
      <c r="E682" s="1313" t="s">
        <v>4096</v>
      </c>
      <c r="F682" s="1313" t="s">
        <v>4096</v>
      </c>
      <c r="G682" s="1332" t="s">
        <v>3495</v>
      </c>
      <c r="H682" s="1348">
        <v>0</v>
      </c>
    </row>
    <row r="683" spans="1:8" ht="12" customHeight="1">
      <c r="A683" s="1313" t="s">
        <v>3570</v>
      </c>
      <c r="B683" s="1314" t="s">
        <v>2736</v>
      </c>
      <c r="C683" s="1314" t="s">
        <v>3571</v>
      </c>
      <c r="D683" s="1313">
        <v>60</v>
      </c>
      <c r="E683" s="1313" t="s">
        <v>4926</v>
      </c>
      <c r="F683" s="1313" t="s">
        <v>3354</v>
      </c>
      <c r="G683" s="1332" t="s">
        <v>2589</v>
      </c>
      <c r="H683" s="1348">
        <v>11.440144444444446</v>
      </c>
    </row>
    <row r="684" spans="1:8" ht="12" customHeight="1">
      <c r="A684" s="1313" t="s">
        <v>1198</v>
      </c>
      <c r="B684" s="1314" t="s">
        <v>4149</v>
      </c>
      <c r="C684" s="1314" t="s">
        <v>1462</v>
      </c>
      <c r="D684" s="1313">
        <v>50</v>
      </c>
      <c r="E684" s="1313" t="s">
        <v>4926</v>
      </c>
      <c r="F684" s="1313" t="s">
        <v>3354</v>
      </c>
      <c r="G684" s="1332" t="s">
        <v>2589</v>
      </c>
      <c r="H684" s="1348">
        <v>0</v>
      </c>
    </row>
    <row r="685" spans="1:8" ht="12" customHeight="1">
      <c r="A685" s="1313" t="s">
        <v>1199</v>
      </c>
      <c r="B685" s="1314" t="s">
        <v>4150</v>
      </c>
      <c r="C685" s="1314" t="s">
        <v>1462</v>
      </c>
      <c r="D685" s="1313">
        <v>50</v>
      </c>
      <c r="E685" s="1313" t="s">
        <v>4926</v>
      </c>
      <c r="F685" s="1313" t="s">
        <v>3354</v>
      </c>
      <c r="G685" s="1332" t="s">
        <v>2589</v>
      </c>
      <c r="H685" s="1348">
        <v>0</v>
      </c>
    </row>
    <row r="686" spans="1:8" ht="12" customHeight="1">
      <c r="A686" s="1313" t="s">
        <v>2162</v>
      </c>
      <c r="B686" s="1314" t="s">
        <v>2163</v>
      </c>
      <c r="C686" s="1314" t="s">
        <v>1068</v>
      </c>
      <c r="D686" s="1313">
        <v>4</v>
      </c>
      <c r="E686" s="1313" t="s">
        <v>4926</v>
      </c>
      <c r="F686" s="1313" t="s">
        <v>3354</v>
      </c>
      <c r="G686" s="1332" t="s">
        <v>3495</v>
      </c>
      <c r="H686" s="1348">
        <v>0</v>
      </c>
    </row>
    <row r="687" spans="1:8" ht="12" customHeight="1">
      <c r="A687" s="1313" t="s">
        <v>2164</v>
      </c>
      <c r="B687" s="1314" t="s">
        <v>676</v>
      </c>
      <c r="C687" s="1314" t="s">
        <v>881</v>
      </c>
      <c r="D687" s="1313">
        <v>8</v>
      </c>
      <c r="E687" s="1313" t="s">
        <v>4926</v>
      </c>
      <c r="F687" s="1313" t="s">
        <v>3354</v>
      </c>
      <c r="G687" s="1332" t="s">
        <v>3495</v>
      </c>
      <c r="H687" s="1348">
        <v>0</v>
      </c>
    </row>
    <row r="688" spans="1:8" ht="12" customHeight="1">
      <c r="A688" s="1313" t="s">
        <v>2165</v>
      </c>
      <c r="B688" s="1314" t="s">
        <v>677</v>
      </c>
      <c r="C688" s="1314" t="s">
        <v>882</v>
      </c>
      <c r="D688" s="1313">
        <v>8</v>
      </c>
      <c r="E688" s="1313" t="s">
        <v>4926</v>
      </c>
      <c r="F688" s="1313" t="s">
        <v>3354</v>
      </c>
      <c r="G688" s="1332" t="s">
        <v>3495</v>
      </c>
      <c r="H688" s="1348">
        <v>0</v>
      </c>
    </row>
    <row r="689" spans="1:8" ht="12" customHeight="1">
      <c r="A689" s="1313" t="s">
        <v>2261</v>
      </c>
      <c r="B689" s="1314" t="s">
        <v>2262</v>
      </c>
      <c r="C689" s="1314" t="s">
        <v>481</v>
      </c>
      <c r="D689" s="1313">
        <v>8</v>
      </c>
      <c r="E689" s="1313" t="s">
        <v>4926</v>
      </c>
      <c r="F689" s="1313" t="s">
        <v>3354</v>
      </c>
      <c r="G689" s="1332" t="s">
        <v>2589</v>
      </c>
      <c r="H689" s="1348">
        <v>0</v>
      </c>
    </row>
    <row r="690" spans="1:8" ht="12" customHeight="1">
      <c r="A690" s="1313" t="s">
        <v>2263</v>
      </c>
      <c r="B690" s="1314" t="s">
        <v>2264</v>
      </c>
      <c r="C690" s="1314" t="s">
        <v>5018</v>
      </c>
      <c r="D690" s="1313">
        <v>4</v>
      </c>
      <c r="E690" s="1313" t="s">
        <v>5510</v>
      </c>
      <c r="F690" s="1313"/>
      <c r="G690" s="1332" t="s">
        <v>2589</v>
      </c>
      <c r="H690" s="1348">
        <v>0</v>
      </c>
    </row>
    <row r="691" spans="1:8" ht="12" customHeight="1">
      <c r="A691" s="1313" t="s">
        <v>4265</v>
      </c>
      <c r="B691" s="1314" t="s">
        <v>3811</v>
      </c>
      <c r="C691" s="1314" t="s">
        <v>2177</v>
      </c>
      <c r="D691" s="1313">
        <v>24</v>
      </c>
      <c r="E691" s="1313" t="s">
        <v>4926</v>
      </c>
      <c r="F691" s="1313" t="s">
        <v>3354</v>
      </c>
      <c r="G691" s="1332" t="s">
        <v>614</v>
      </c>
      <c r="H691" s="1348">
        <v>20.78</v>
      </c>
    </row>
    <row r="692" spans="1:8" ht="12" customHeight="1">
      <c r="A692" s="1313" t="s">
        <v>1200</v>
      </c>
      <c r="B692" s="1314" t="s">
        <v>4151</v>
      </c>
      <c r="C692" s="1314" t="s">
        <v>1050</v>
      </c>
      <c r="D692" s="1313">
        <v>500</v>
      </c>
      <c r="E692" s="1313" t="s">
        <v>4926</v>
      </c>
      <c r="F692" s="1313" t="s">
        <v>3354</v>
      </c>
      <c r="G692" s="1332" t="s">
        <v>614</v>
      </c>
      <c r="H692" s="1348">
        <v>0.05</v>
      </c>
    </row>
    <row r="693" spans="1:8" ht="12" customHeight="1">
      <c r="A693" s="1313" t="s">
        <v>3480</v>
      </c>
      <c r="B693" s="1314" t="s">
        <v>5639</v>
      </c>
      <c r="C693" s="1314" t="s">
        <v>4930</v>
      </c>
      <c r="D693" s="1313">
        <v>10</v>
      </c>
      <c r="E693" s="1313" t="s">
        <v>4926</v>
      </c>
      <c r="F693" s="1313" t="s">
        <v>3354</v>
      </c>
      <c r="G693" s="1332" t="s">
        <v>2589</v>
      </c>
      <c r="H693" s="1348">
        <v>0</v>
      </c>
    </row>
    <row r="694" spans="1:8" ht="12" customHeight="1">
      <c r="A694" s="1313" t="s">
        <v>3481</v>
      </c>
      <c r="B694" s="1314" t="s">
        <v>5638</v>
      </c>
      <c r="C694" s="1314" t="s">
        <v>4672</v>
      </c>
      <c r="D694" s="1313">
        <v>12</v>
      </c>
      <c r="E694" s="1313" t="s">
        <v>4926</v>
      </c>
      <c r="F694" s="1313" t="s">
        <v>3354</v>
      </c>
      <c r="G694" s="1332" t="s">
        <v>2589</v>
      </c>
      <c r="H694" s="1348">
        <v>0</v>
      </c>
    </row>
    <row r="695" spans="1:8" ht="12" customHeight="1">
      <c r="A695" s="1313" t="s">
        <v>4211</v>
      </c>
      <c r="B695" s="1314" t="s">
        <v>4212</v>
      </c>
      <c r="C695" s="1314" t="s">
        <v>5511</v>
      </c>
      <c r="D695" s="1313">
        <v>50</v>
      </c>
      <c r="E695" s="1313" t="s">
        <v>4926</v>
      </c>
      <c r="F695" s="1313" t="s">
        <v>3354</v>
      </c>
      <c r="G695" s="1332" t="s">
        <v>3495</v>
      </c>
      <c r="H695" s="1348">
        <v>0</v>
      </c>
    </row>
    <row r="696" spans="1:8" ht="12" customHeight="1">
      <c r="A696" s="1313" t="s">
        <v>2497</v>
      </c>
      <c r="B696" s="1314" t="s">
        <v>3784</v>
      </c>
      <c r="C696" s="1314" t="s">
        <v>1435</v>
      </c>
      <c r="D696" s="1313">
        <v>2000</v>
      </c>
      <c r="E696" s="1313" t="s">
        <v>4926</v>
      </c>
      <c r="F696" s="1313" t="s">
        <v>3354</v>
      </c>
      <c r="G696" s="1332" t="s">
        <v>614</v>
      </c>
      <c r="H696" s="1348">
        <v>0</v>
      </c>
    </row>
    <row r="697" spans="1:8" ht="12" customHeight="1">
      <c r="A697" s="1313" t="s">
        <v>3785</v>
      </c>
      <c r="B697" s="1314" t="s">
        <v>3786</v>
      </c>
      <c r="C697" s="1314" t="s">
        <v>2740</v>
      </c>
      <c r="D697" s="1313">
        <v>30</v>
      </c>
      <c r="E697" s="1313" t="s">
        <v>4925</v>
      </c>
      <c r="F697" s="1313" t="s">
        <v>4925</v>
      </c>
      <c r="G697" s="1332" t="s">
        <v>614</v>
      </c>
      <c r="H697" s="1348">
        <v>0</v>
      </c>
    </row>
    <row r="698" spans="1:8" ht="12" customHeight="1">
      <c r="A698" s="1313" t="s">
        <v>3788</v>
      </c>
      <c r="B698" s="1314" t="s">
        <v>3789</v>
      </c>
      <c r="C698" s="1314" t="s">
        <v>2740</v>
      </c>
      <c r="D698" s="1313">
        <v>30</v>
      </c>
      <c r="E698" s="1313" t="s">
        <v>4925</v>
      </c>
      <c r="F698" s="1313" t="s">
        <v>4925</v>
      </c>
      <c r="G698" s="1332" t="s">
        <v>614</v>
      </c>
      <c r="H698" s="1348">
        <v>0</v>
      </c>
    </row>
    <row r="699" spans="1:8" ht="12" customHeight="1">
      <c r="A699" s="1313" t="s">
        <v>3907</v>
      </c>
      <c r="B699" s="1314" t="s">
        <v>2737</v>
      </c>
      <c r="C699" s="1314" t="s">
        <v>2740</v>
      </c>
      <c r="D699" s="1313">
        <v>30</v>
      </c>
      <c r="E699" s="1313" t="s">
        <v>4925</v>
      </c>
      <c r="F699" s="1313" t="s">
        <v>4925</v>
      </c>
      <c r="G699" s="1332" t="s">
        <v>614</v>
      </c>
      <c r="H699" s="1348">
        <v>0</v>
      </c>
    </row>
    <row r="700" spans="1:8" ht="12" customHeight="1">
      <c r="A700" s="1313" t="s">
        <v>4780</v>
      </c>
      <c r="B700" s="1314" t="s">
        <v>4781</v>
      </c>
      <c r="C700" s="1314" t="s">
        <v>1885</v>
      </c>
      <c r="D700" s="1313">
        <v>200</v>
      </c>
      <c r="E700" s="1313" t="s">
        <v>4926</v>
      </c>
      <c r="F700" s="1313" t="s">
        <v>3354</v>
      </c>
      <c r="G700" s="1332" t="s">
        <v>614</v>
      </c>
      <c r="H700" s="1348">
        <v>0</v>
      </c>
    </row>
    <row r="701" spans="1:8" ht="12" customHeight="1">
      <c r="A701" s="1313" t="s">
        <v>3004</v>
      </c>
      <c r="B701" s="1314" t="s">
        <v>3325</v>
      </c>
      <c r="C701" s="1314" t="s">
        <v>866</v>
      </c>
      <c r="D701" s="1313">
        <v>1000</v>
      </c>
      <c r="E701" s="1313" t="s">
        <v>4926</v>
      </c>
      <c r="F701" s="1313" t="s">
        <v>3354</v>
      </c>
      <c r="G701" s="1332" t="s">
        <v>614</v>
      </c>
      <c r="H701" s="1348">
        <v>0</v>
      </c>
    </row>
    <row r="702" spans="1:8" ht="12" customHeight="1">
      <c r="A702" s="1313" t="s">
        <v>5243</v>
      </c>
      <c r="B702" s="1314" t="s">
        <v>3356</v>
      </c>
      <c r="C702" s="1314" t="s">
        <v>3357</v>
      </c>
      <c r="D702" s="1313">
        <v>350</v>
      </c>
      <c r="E702" s="1313" t="s">
        <v>4926</v>
      </c>
      <c r="F702" s="1313" t="s">
        <v>3354</v>
      </c>
      <c r="G702" s="1332" t="s">
        <v>614</v>
      </c>
      <c r="H702" s="1348">
        <v>0</v>
      </c>
    </row>
    <row r="703" spans="1:8" ht="12" customHeight="1">
      <c r="A703" s="1313" t="s">
        <v>3179</v>
      </c>
      <c r="B703" s="1314" t="s">
        <v>775</v>
      </c>
      <c r="C703" s="1314" t="s">
        <v>776</v>
      </c>
      <c r="D703" s="1313">
        <v>600</v>
      </c>
      <c r="E703" s="1313" t="s">
        <v>4926</v>
      </c>
      <c r="F703" s="1313" t="s">
        <v>3354</v>
      </c>
      <c r="G703" s="1332" t="s">
        <v>614</v>
      </c>
      <c r="H703" s="1348">
        <v>3.01</v>
      </c>
    </row>
    <row r="704" spans="1:8" ht="12" customHeight="1">
      <c r="A704" s="1313" t="s">
        <v>4804</v>
      </c>
      <c r="B704" s="1314" t="s">
        <v>4805</v>
      </c>
      <c r="C704" s="1314" t="s">
        <v>5150</v>
      </c>
      <c r="D704" s="1313">
        <v>20</v>
      </c>
      <c r="E704" s="1313" t="s">
        <v>4926</v>
      </c>
      <c r="F704" s="1313" t="s">
        <v>3354</v>
      </c>
      <c r="G704" s="1332" t="s">
        <v>614</v>
      </c>
      <c r="H704" s="1348">
        <v>0</v>
      </c>
    </row>
    <row r="705" spans="1:8" ht="12" customHeight="1">
      <c r="A705" s="1313" t="s">
        <v>4806</v>
      </c>
      <c r="B705" s="1314" t="s">
        <v>4807</v>
      </c>
      <c r="C705" s="1314" t="s">
        <v>5151</v>
      </c>
      <c r="D705" s="1313">
        <v>20</v>
      </c>
      <c r="E705" s="1313" t="s">
        <v>4926</v>
      </c>
      <c r="F705" s="1313" t="s">
        <v>3354</v>
      </c>
      <c r="G705" s="1332" t="s">
        <v>614</v>
      </c>
      <c r="H705" s="1348">
        <v>0</v>
      </c>
    </row>
    <row r="706" spans="1:8" ht="12" customHeight="1">
      <c r="A706" s="1313" t="s">
        <v>4431</v>
      </c>
      <c r="B706" s="1314" t="s">
        <v>1684</v>
      </c>
      <c r="C706" s="1314" t="s">
        <v>3696</v>
      </c>
      <c r="D706" s="1313">
        <v>300</v>
      </c>
      <c r="E706" s="1313" t="s">
        <v>4926</v>
      </c>
      <c r="F706" s="1313" t="s">
        <v>3354</v>
      </c>
      <c r="G706" s="1332" t="s">
        <v>614</v>
      </c>
      <c r="H706" s="1348">
        <v>4.32</v>
      </c>
    </row>
    <row r="707" spans="1:8" ht="12" customHeight="1">
      <c r="A707" s="1313" t="s">
        <v>4116</v>
      </c>
      <c r="B707" s="1314" t="s">
        <v>845</v>
      </c>
      <c r="C707" s="1314" t="s">
        <v>4118</v>
      </c>
      <c r="D707" s="1313">
        <v>1000</v>
      </c>
      <c r="E707" s="1313" t="s">
        <v>4926</v>
      </c>
      <c r="F707" s="1313" t="s">
        <v>3354</v>
      </c>
      <c r="G707" s="1332" t="s">
        <v>614</v>
      </c>
      <c r="H707" s="1348">
        <v>0</v>
      </c>
    </row>
    <row r="708" spans="1:8" ht="12" customHeight="1">
      <c r="A708" s="1313" t="s">
        <v>3892</v>
      </c>
      <c r="B708" s="1314" t="s">
        <v>3893</v>
      </c>
      <c r="C708" s="1314" t="s">
        <v>3355</v>
      </c>
      <c r="D708" s="1313">
        <v>2000</v>
      </c>
      <c r="E708" s="1313" t="s">
        <v>4926</v>
      </c>
      <c r="F708" s="1313" t="s">
        <v>3354</v>
      </c>
      <c r="G708" s="1332" t="s">
        <v>614</v>
      </c>
      <c r="H708" s="1348">
        <v>0</v>
      </c>
    </row>
    <row r="709" spans="1:8" ht="12" customHeight="1">
      <c r="A709" s="1313" t="s">
        <v>4798</v>
      </c>
      <c r="B709" s="1314" t="s">
        <v>4799</v>
      </c>
      <c r="C709" s="1314" t="s">
        <v>5149</v>
      </c>
      <c r="D709" s="1313">
        <v>2000</v>
      </c>
      <c r="E709" s="1313" t="s">
        <v>4926</v>
      </c>
      <c r="F709" s="1313" t="s">
        <v>3354</v>
      </c>
      <c r="G709" s="1332" t="s">
        <v>614</v>
      </c>
      <c r="H709" s="1348">
        <v>2.5499999999999998</v>
      </c>
    </row>
    <row r="710" spans="1:8" ht="12" customHeight="1">
      <c r="A710" s="1313" t="s">
        <v>4800</v>
      </c>
      <c r="B710" s="1314" t="s">
        <v>4801</v>
      </c>
      <c r="C710" s="1314" t="s">
        <v>5149</v>
      </c>
      <c r="D710" s="1313">
        <v>3000</v>
      </c>
      <c r="E710" s="1313" t="s">
        <v>4926</v>
      </c>
      <c r="F710" s="1313" t="s">
        <v>3354</v>
      </c>
      <c r="G710" s="1332" t="s">
        <v>614</v>
      </c>
      <c r="H710" s="1348">
        <v>2.1800000000000002</v>
      </c>
    </row>
    <row r="711" spans="1:8" ht="12" customHeight="1">
      <c r="A711" s="1313" t="s">
        <v>4107</v>
      </c>
      <c r="B711" s="1314" t="s">
        <v>5270</v>
      </c>
      <c r="C711" s="1314" t="s">
        <v>3355</v>
      </c>
      <c r="D711" s="1313">
        <v>4000</v>
      </c>
      <c r="E711" s="1313" t="s">
        <v>4926</v>
      </c>
      <c r="F711" s="1313" t="s">
        <v>3354</v>
      </c>
      <c r="G711" s="1332" t="s">
        <v>614</v>
      </c>
      <c r="H711" s="1348">
        <v>0.49</v>
      </c>
    </row>
    <row r="712" spans="1:8" ht="12" customHeight="1">
      <c r="A712" s="1313" t="s">
        <v>2357</v>
      </c>
      <c r="B712" s="1314" t="s">
        <v>2047</v>
      </c>
      <c r="C712" s="1314" t="s">
        <v>2048</v>
      </c>
      <c r="D712" s="1313">
        <v>1000</v>
      </c>
      <c r="E712" s="1313" t="s">
        <v>4926</v>
      </c>
      <c r="F712" s="1313" t="s">
        <v>3354</v>
      </c>
      <c r="G712" s="1332" t="s">
        <v>614</v>
      </c>
      <c r="H712" s="1348">
        <v>0.34</v>
      </c>
    </row>
    <row r="713" spans="1:8" ht="12" customHeight="1">
      <c r="A713" s="1313" t="s">
        <v>3478</v>
      </c>
      <c r="B713" s="1314" t="s">
        <v>2046</v>
      </c>
      <c r="C713" s="1314" t="s">
        <v>2358</v>
      </c>
      <c r="D713" s="1313">
        <v>5000</v>
      </c>
      <c r="E713" s="1313" t="s">
        <v>4096</v>
      </c>
      <c r="F713" s="1313" t="s">
        <v>4096</v>
      </c>
      <c r="G713" s="1332" t="s">
        <v>614</v>
      </c>
      <c r="H713" s="1348">
        <v>0</v>
      </c>
    </row>
    <row r="714" spans="1:8" ht="12" customHeight="1">
      <c r="A714" s="1313" t="s">
        <v>4774</v>
      </c>
      <c r="B714" s="1314" t="s">
        <v>4887</v>
      </c>
      <c r="C714" s="1314" t="s">
        <v>1409</v>
      </c>
      <c r="D714" s="1313">
        <v>800</v>
      </c>
      <c r="E714" s="1313" t="s">
        <v>4926</v>
      </c>
      <c r="F714" s="1313" t="s">
        <v>3354</v>
      </c>
      <c r="G714" s="1332" t="s">
        <v>614</v>
      </c>
      <c r="H714" s="1348">
        <v>0</v>
      </c>
    </row>
    <row r="715" spans="1:8" ht="12" customHeight="1">
      <c r="A715" s="1313" t="s">
        <v>4776</v>
      </c>
      <c r="B715" s="1314" t="s">
        <v>4952</v>
      </c>
      <c r="C715" s="1314" t="s">
        <v>1459</v>
      </c>
      <c r="D715" s="1313">
        <v>800</v>
      </c>
      <c r="E715" s="1313" t="s">
        <v>4926</v>
      </c>
      <c r="F715" s="1313" t="s">
        <v>3354</v>
      </c>
      <c r="G715" s="1332" t="s">
        <v>614</v>
      </c>
      <c r="H715" s="1348">
        <v>0</v>
      </c>
    </row>
    <row r="716" spans="1:8" ht="12" customHeight="1">
      <c r="A716" s="1313" t="s">
        <v>4365</v>
      </c>
      <c r="B716" s="1314" t="s">
        <v>303</v>
      </c>
      <c r="C716" s="1314" t="s">
        <v>816</v>
      </c>
      <c r="D716" s="1313">
        <v>100</v>
      </c>
      <c r="E716" s="1313" t="s">
        <v>4926</v>
      </c>
      <c r="F716" s="1313" t="s">
        <v>3354</v>
      </c>
      <c r="G716" s="1332" t="s">
        <v>614</v>
      </c>
      <c r="H716" s="1348">
        <v>10.77</v>
      </c>
    </row>
    <row r="717" spans="1:8" ht="12" customHeight="1">
      <c r="A717" s="1313" t="s">
        <v>2760</v>
      </c>
      <c r="B717" s="1314" t="s">
        <v>305</v>
      </c>
      <c r="C717" s="1314" t="s">
        <v>816</v>
      </c>
      <c r="D717" s="1313">
        <v>100</v>
      </c>
      <c r="E717" s="1313" t="s">
        <v>4926</v>
      </c>
      <c r="F717" s="1313" t="s">
        <v>3354</v>
      </c>
      <c r="G717" s="1332" t="s">
        <v>614</v>
      </c>
      <c r="H717" s="1348">
        <v>10.77</v>
      </c>
    </row>
    <row r="718" spans="1:8" ht="12" customHeight="1">
      <c r="A718" s="1313" t="s">
        <v>3326</v>
      </c>
      <c r="B718" s="1314" t="s">
        <v>823</v>
      </c>
      <c r="C718" s="1314" t="s">
        <v>1463</v>
      </c>
      <c r="D718" s="1313">
        <v>84</v>
      </c>
      <c r="E718" s="1313" t="s">
        <v>4926</v>
      </c>
      <c r="F718" s="1313" t="s">
        <v>3354</v>
      </c>
      <c r="G718" s="1332" t="s">
        <v>614</v>
      </c>
      <c r="H718" s="1348">
        <v>0</v>
      </c>
    </row>
    <row r="719" spans="1:8" ht="12" customHeight="1">
      <c r="A719" s="1313" t="s">
        <v>1278</v>
      </c>
      <c r="B719" s="1314" t="s">
        <v>5253</v>
      </c>
      <c r="C719" s="1314" t="s">
        <v>1808</v>
      </c>
      <c r="D719" s="1313">
        <v>5000</v>
      </c>
      <c r="E719" s="1313" t="s">
        <v>4926</v>
      </c>
      <c r="F719" s="1313" t="s">
        <v>3354</v>
      </c>
      <c r="G719" s="1332" t="s">
        <v>614</v>
      </c>
      <c r="H719" s="1348">
        <v>0.15</v>
      </c>
    </row>
    <row r="720" spans="1:8" ht="12" customHeight="1">
      <c r="A720" s="1313" t="s">
        <v>4778</v>
      </c>
      <c r="B720" s="1314" t="s">
        <v>4779</v>
      </c>
      <c r="C720" s="1314" t="s">
        <v>1046</v>
      </c>
      <c r="D720" s="1313">
        <v>600</v>
      </c>
      <c r="E720" s="1313" t="s">
        <v>4926</v>
      </c>
      <c r="F720" s="1313" t="s">
        <v>3354</v>
      </c>
      <c r="G720" s="1332" t="s">
        <v>614</v>
      </c>
      <c r="H720" s="1348">
        <v>0</v>
      </c>
    </row>
    <row r="721" spans="1:8" ht="12" customHeight="1">
      <c r="A721" s="1313" t="s">
        <v>4784</v>
      </c>
      <c r="B721" s="1314" t="s">
        <v>4785</v>
      </c>
      <c r="C721" s="1314" t="s">
        <v>3180</v>
      </c>
      <c r="D721" s="1313">
        <v>2000</v>
      </c>
      <c r="E721" s="1313" t="s">
        <v>4926</v>
      </c>
      <c r="F721" s="1313" t="s">
        <v>3354</v>
      </c>
      <c r="G721" s="1332" t="s">
        <v>614</v>
      </c>
      <c r="H721" s="1348">
        <v>0.51</v>
      </c>
    </row>
    <row r="722" spans="1:8" ht="12" customHeight="1">
      <c r="A722" s="1313" t="s">
        <v>4786</v>
      </c>
      <c r="B722" s="1314" t="s">
        <v>4787</v>
      </c>
      <c r="C722" s="1314" t="s">
        <v>3180</v>
      </c>
      <c r="D722" s="1313">
        <v>2000</v>
      </c>
      <c r="E722" s="1313" t="s">
        <v>4926</v>
      </c>
      <c r="F722" s="1313" t="s">
        <v>3354</v>
      </c>
      <c r="G722" s="1332" t="s">
        <v>614</v>
      </c>
      <c r="H722" s="1348">
        <v>0.51</v>
      </c>
    </row>
    <row r="723" spans="1:8" ht="12" customHeight="1">
      <c r="A723" s="1313" t="s">
        <v>5215</v>
      </c>
      <c r="B723" s="1314" t="s">
        <v>5216</v>
      </c>
      <c r="C723" s="1314" t="s">
        <v>3357</v>
      </c>
      <c r="D723" s="1313">
        <v>300</v>
      </c>
      <c r="E723" s="1313" t="s">
        <v>4926</v>
      </c>
      <c r="F723" s="1313" t="s">
        <v>3354</v>
      </c>
      <c r="G723" s="1332" t="s">
        <v>614</v>
      </c>
      <c r="H723" s="1348">
        <v>0</v>
      </c>
    </row>
    <row r="724" spans="1:8" ht="12" customHeight="1">
      <c r="A724" s="1313" t="s">
        <v>5217</v>
      </c>
      <c r="B724" s="1314" t="s">
        <v>5218</v>
      </c>
      <c r="C724" s="1314" t="s">
        <v>3358</v>
      </c>
      <c r="D724" s="1313">
        <v>700</v>
      </c>
      <c r="E724" s="1313" t="s">
        <v>4926</v>
      </c>
      <c r="F724" s="1313" t="s">
        <v>3354</v>
      </c>
      <c r="G724" s="1332" t="s">
        <v>614</v>
      </c>
      <c r="H724" s="1348">
        <v>2.2999999999999998</v>
      </c>
    </row>
    <row r="725" spans="1:8" ht="12" customHeight="1">
      <c r="A725" s="1313" t="s">
        <v>5235</v>
      </c>
      <c r="B725" s="1314" t="s">
        <v>5236</v>
      </c>
      <c r="C725" s="1314" t="s">
        <v>2084</v>
      </c>
      <c r="D725" s="1313">
        <v>2500</v>
      </c>
      <c r="E725" s="1313" t="s">
        <v>4926</v>
      </c>
      <c r="F725" s="1313" t="s">
        <v>3354</v>
      </c>
      <c r="G725" s="1332" t="s">
        <v>614</v>
      </c>
      <c r="H725" s="1348">
        <v>0.54</v>
      </c>
    </row>
    <row r="726" spans="1:8" ht="12" customHeight="1">
      <c r="A726" s="1313" t="s">
        <v>2858</v>
      </c>
      <c r="B726" s="1314" t="s">
        <v>4919</v>
      </c>
      <c r="C726" s="1314" t="s">
        <v>1745</v>
      </c>
      <c r="D726" s="1313">
        <v>500</v>
      </c>
      <c r="E726" s="1313" t="s">
        <v>4926</v>
      </c>
      <c r="F726" s="1313" t="s">
        <v>3354</v>
      </c>
      <c r="G726" s="1332" t="s">
        <v>614</v>
      </c>
      <c r="H726" s="1348">
        <v>7.53</v>
      </c>
    </row>
    <row r="727" spans="1:8" ht="12" customHeight="1">
      <c r="A727" s="1313" t="s">
        <v>2645</v>
      </c>
      <c r="B727" s="1314" t="s">
        <v>1625</v>
      </c>
      <c r="C727" s="1314" t="s">
        <v>1047</v>
      </c>
      <c r="D727" s="1313">
        <v>100</v>
      </c>
      <c r="E727" s="1313" t="s">
        <v>4926</v>
      </c>
      <c r="F727" s="1313" t="s">
        <v>3354</v>
      </c>
      <c r="G727" s="1332" t="s">
        <v>614</v>
      </c>
      <c r="H727" s="1348">
        <v>17.88</v>
      </c>
    </row>
    <row r="728" spans="1:8" ht="12" customHeight="1">
      <c r="A728" s="1313" t="s">
        <v>4736</v>
      </c>
      <c r="B728" s="1314" t="s">
        <v>4914</v>
      </c>
      <c r="C728" s="1314" t="s">
        <v>309</v>
      </c>
      <c r="D728" s="1313">
        <v>600</v>
      </c>
      <c r="E728" s="1313" t="s">
        <v>4926</v>
      </c>
      <c r="F728" s="1313" t="s">
        <v>3354</v>
      </c>
      <c r="G728" s="1332" t="s">
        <v>614</v>
      </c>
      <c r="H728" s="1348">
        <v>3.33</v>
      </c>
    </row>
    <row r="729" spans="1:8" ht="12" customHeight="1">
      <c r="A729" s="1313" t="s">
        <v>1300</v>
      </c>
      <c r="B729" s="1314" t="s">
        <v>4726</v>
      </c>
      <c r="C729" s="1314" t="s">
        <v>1049</v>
      </c>
      <c r="D729" s="1313">
        <v>5000</v>
      </c>
      <c r="E729" s="1313" t="s">
        <v>4926</v>
      </c>
      <c r="F729" s="1313" t="s">
        <v>3354</v>
      </c>
      <c r="G729" s="1332" t="s">
        <v>614</v>
      </c>
      <c r="H729" s="1348">
        <v>0.88</v>
      </c>
    </row>
    <row r="730" spans="1:8" ht="12" customHeight="1">
      <c r="A730" s="1313" t="s">
        <v>5140</v>
      </c>
      <c r="B730" s="1314" t="s">
        <v>5144</v>
      </c>
      <c r="C730" s="1314" t="s">
        <v>5145</v>
      </c>
      <c r="D730" s="1313">
        <v>180</v>
      </c>
      <c r="E730" s="1313" t="s">
        <v>4925</v>
      </c>
      <c r="F730" s="1313" t="s">
        <v>4925</v>
      </c>
      <c r="G730" s="1332" t="s">
        <v>614</v>
      </c>
      <c r="H730" s="1348">
        <v>0</v>
      </c>
    </row>
    <row r="731" spans="1:8" ht="12" customHeight="1">
      <c r="A731" s="1313" t="s">
        <v>5141</v>
      </c>
      <c r="B731" s="1314" t="s">
        <v>5146</v>
      </c>
      <c r="C731" s="1314" t="s">
        <v>5145</v>
      </c>
      <c r="D731" s="1313">
        <v>180</v>
      </c>
      <c r="E731" s="1313" t="s">
        <v>4925</v>
      </c>
      <c r="F731" s="1313" t="s">
        <v>4925</v>
      </c>
      <c r="G731" s="1332" t="s">
        <v>614</v>
      </c>
      <c r="H731" s="1348">
        <v>0</v>
      </c>
    </row>
    <row r="732" spans="1:8" ht="12" customHeight="1">
      <c r="A732" s="1313" t="s">
        <v>3189</v>
      </c>
      <c r="B732" s="1314" t="s">
        <v>4724</v>
      </c>
      <c r="C732" s="1314" t="s">
        <v>1464</v>
      </c>
      <c r="D732" s="1313">
        <v>140</v>
      </c>
      <c r="E732" s="1313" t="s">
        <v>4926</v>
      </c>
      <c r="F732" s="1313" t="s">
        <v>3354</v>
      </c>
      <c r="G732" s="1332" t="s">
        <v>614</v>
      </c>
      <c r="H732" s="1348">
        <v>17.059999999999999</v>
      </c>
    </row>
    <row r="733" spans="1:8" ht="12" customHeight="1">
      <c r="A733" s="1313" t="s">
        <v>4734</v>
      </c>
      <c r="B733" s="1314" t="s">
        <v>311</v>
      </c>
      <c r="C733" s="1314" t="s">
        <v>3485</v>
      </c>
      <c r="D733" s="1313">
        <v>100</v>
      </c>
      <c r="E733" s="1313" t="s">
        <v>4926</v>
      </c>
      <c r="F733" s="1313" t="s">
        <v>3354</v>
      </c>
      <c r="G733" s="1332" t="s">
        <v>614</v>
      </c>
      <c r="H733" s="1348">
        <v>9.7899999999999991</v>
      </c>
    </row>
    <row r="734" spans="1:8" ht="12" customHeight="1">
      <c r="A734" s="1313" t="s">
        <v>3187</v>
      </c>
      <c r="B734" s="1314" t="s">
        <v>308</v>
      </c>
      <c r="C734" s="1314" t="s">
        <v>3486</v>
      </c>
      <c r="D734" s="1313">
        <v>200</v>
      </c>
      <c r="E734" s="1313" t="s">
        <v>4926</v>
      </c>
      <c r="F734" s="1313" t="s">
        <v>3354</v>
      </c>
      <c r="G734" s="1332" t="s">
        <v>614</v>
      </c>
      <c r="H734" s="1348">
        <v>6.33</v>
      </c>
    </row>
    <row r="735" spans="1:8" ht="12" customHeight="1">
      <c r="A735" s="1313" t="s">
        <v>2761</v>
      </c>
      <c r="B735" s="1314" t="s">
        <v>4922</v>
      </c>
      <c r="C735" s="1314" t="s">
        <v>3487</v>
      </c>
      <c r="D735" s="1313">
        <v>400</v>
      </c>
      <c r="E735" s="1313" t="s">
        <v>4926</v>
      </c>
      <c r="F735" s="1313" t="s">
        <v>3354</v>
      </c>
      <c r="G735" s="1332" t="s">
        <v>614</v>
      </c>
      <c r="H735" s="1348">
        <v>3.8</v>
      </c>
    </row>
    <row r="736" spans="1:8" ht="12" customHeight="1">
      <c r="A736" s="1313" t="s">
        <v>2762</v>
      </c>
      <c r="B736" s="1314" t="s">
        <v>4917</v>
      </c>
      <c r="C736" s="1314" t="s">
        <v>3487</v>
      </c>
      <c r="D736" s="1313">
        <v>400</v>
      </c>
      <c r="E736" s="1313" t="s">
        <v>4926</v>
      </c>
      <c r="F736" s="1313" t="s">
        <v>3354</v>
      </c>
      <c r="G736" s="1332" t="s">
        <v>614</v>
      </c>
      <c r="H736" s="1348">
        <v>3.8</v>
      </c>
    </row>
    <row r="737" spans="1:8" ht="12" customHeight="1">
      <c r="A737" s="1313" t="s">
        <v>2855</v>
      </c>
      <c r="B737" s="1314" t="s">
        <v>4916</v>
      </c>
      <c r="C737" s="1314" t="s">
        <v>3488</v>
      </c>
      <c r="D737" s="1313">
        <v>300</v>
      </c>
      <c r="E737" s="1313" t="s">
        <v>4926</v>
      </c>
      <c r="F737" s="1313" t="s">
        <v>3354</v>
      </c>
      <c r="G737" s="1332" t="s">
        <v>614</v>
      </c>
      <c r="H737" s="1348">
        <v>0</v>
      </c>
    </row>
    <row r="738" spans="1:8" ht="12" customHeight="1">
      <c r="A738" s="1313" t="s">
        <v>5142</v>
      </c>
      <c r="B738" s="1314" t="s">
        <v>5600</v>
      </c>
      <c r="C738" s="1314" t="s">
        <v>2974</v>
      </c>
      <c r="D738" s="1313">
        <v>70</v>
      </c>
      <c r="E738" s="1313" t="s">
        <v>4926</v>
      </c>
      <c r="F738" s="1313"/>
      <c r="G738" s="1332" t="s">
        <v>614</v>
      </c>
      <c r="H738" s="1348">
        <v>0</v>
      </c>
    </row>
    <row r="739" spans="1:8" ht="12" customHeight="1">
      <c r="A739" s="1313" t="s">
        <v>1051</v>
      </c>
      <c r="B739" s="1314" t="s">
        <v>837</v>
      </c>
      <c r="C739" s="1314" t="s">
        <v>549</v>
      </c>
      <c r="D739" s="1313">
        <v>1000</v>
      </c>
      <c r="E739" s="1313" t="s">
        <v>4926</v>
      </c>
      <c r="F739" s="1313"/>
      <c r="G739" s="1332" t="s">
        <v>614</v>
      </c>
      <c r="H739" s="1348">
        <v>1.1000000000000001</v>
      </c>
    </row>
    <row r="740" spans="1:8" ht="12" customHeight="1">
      <c r="A740" s="1313" t="s">
        <v>1374</v>
      </c>
      <c r="B740" s="1314" t="s">
        <v>264</v>
      </c>
      <c r="C740" s="1314" t="s">
        <v>798</v>
      </c>
      <c r="D740" s="1313">
        <v>2000</v>
      </c>
      <c r="E740" s="1313" t="s">
        <v>4925</v>
      </c>
      <c r="F740" s="1313"/>
      <c r="G740" s="1332" t="s">
        <v>614</v>
      </c>
      <c r="H740" s="1348">
        <v>0</v>
      </c>
    </row>
    <row r="741" spans="1:8" ht="12" customHeight="1">
      <c r="A741" s="1313" t="s">
        <v>5292</v>
      </c>
      <c r="B741" s="1314" t="s">
        <v>5339</v>
      </c>
      <c r="C741" s="1314" t="s">
        <v>5661</v>
      </c>
      <c r="D741" s="1313">
        <v>18</v>
      </c>
      <c r="E741" s="1313" t="s">
        <v>4925</v>
      </c>
      <c r="F741" s="1313"/>
      <c r="G741" s="1332" t="s">
        <v>614</v>
      </c>
      <c r="H741" s="1348">
        <v>0</v>
      </c>
    </row>
    <row r="742" spans="1:8" ht="12" customHeight="1">
      <c r="A742" s="1313" t="s">
        <v>5294</v>
      </c>
      <c r="B742" s="1314" t="s">
        <v>5342</v>
      </c>
      <c r="C742" s="1314" t="s">
        <v>5661</v>
      </c>
      <c r="D742" s="1313">
        <v>18</v>
      </c>
      <c r="E742" s="1313" t="s">
        <v>4925</v>
      </c>
      <c r="F742" s="1313"/>
      <c r="G742" s="1332" t="s">
        <v>614</v>
      </c>
      <c r="H742" s="1348">
        <v>0</v>
      </c>
    </row>
    <row r="743" spans="1:8" ht="12" customHeight="1">
      <c r="A743" s="1313" t="s">
        <v>3456</v>
      </c>
      <c r="B743" s="1314" t="s">
        <v>1953</v>
      </c>
      <c r="C743" s="1314" t="s">
        <v>5662</v>
      </c>
      <c r="D743" s="1313">
        <v>2000</v>
      </c>
      <c r="E743" s="1313" t="s">
        <v>4925</v>
      </c>
      <c r="F743" s="1313"/>
      <c r="G743" s="1332" t="s">
        <v>614</v>
      </c>
      <c r="H743" s="1348">
        <v>0</v>
      </c>
    </row>
    <row r="744" spans="1:8" ht="12" customHeight="1">
      <c r="A744" s="1313" t="s">
        <v>4654</v>
      </c>
      <c r="B744" s="1314" t="s">
        <v>1696</v>
      </c>
      <c r="C744" s="1314" t="s">
        <v>5662</v>
      </c>
      <c r="D744" s="1313">
        <v>1000</v>
      </c>
      <c r="E744" s="1313" t="s">
        <v>4925</v>
      </c>
      <c r="F744" s="1313"/>
      <c r="G744" s="1332" t="s">
        <v>614</v>
      </c>
      <c r="H744" s="1348">
        <v>0</v>
      </c>
    </row>
    <row r="745" spans="1:8" ht="12" customHeight="1">
      <c r="A745" s="1313" t="s">
        <v>4655</v>
      </c>
      <c r="B745" s="1314" t="s">
        <v>1698</v>
      </c>
      <c r="C745" s="1314" t="s">
        <v>5662</v>
      </c>
      <c r="D745" s="1313">
        <v>2000</v>
      </c>
      <c r="E745" s="1313" t="s">
        <v>4925</v>
      </c>
      <c r="F745" s="1313"/>
      <c r="G745" s="1332" t="s">
        <v>614</v>
      </c>
      <c r="H745" s="1348">
        <v>0</v>
      </c>
    </row>
    <row r="746" spans="1:8" ht="12" customHeight="1">
      <c r="A746" s="1313" t="s">
        <v>3699</v>
      </c>
      <c r="B746" s="1314" t="s">
        <v>2686</v>
      </c>
      <c r="C746" s="1314" t="s">
        <v>5662</v>
      </c>
      <c r="D746" s="1313">
        <v>1000</v>
      </c>
      <c r="E746" s="1313" t="s">
        <v>4925</v>
      </c>
      <c r="F746" s="1313"/>
      <c r="G746" s="1332" t="s">
        <v>614</v>
      </c>
      <c r="H746" s="1348">
        <v>0</v>
      </c>
    </row>
    <row r="747" spans="1:8" ht="12" customHeight="1">
      <c r="A747" s="1313" t="s">
        <v>2922</v>
      </c>
      <c r="B747" s="1314" t="s">
        <v>2771</v>
      </c>
      <c r="C747" s="1314" t="s">
        <v>797</v>
      </c>
      <c r="D747" s="1313">
        <v>400</v>
      </c>
      <c r="E747" s="1313" t="s">
        <v>4925</v>
      </c>
      <c r="F747" s="1313"/>
      <c r="G747" s="1332" t="s">
        <v>614</v>
      </c>
      <c r="H747" s="1348">
        <v>0</v>
      </c>
    </row>
    <row r="748" spans="1:8" ht="12" customHeight="1">
      <c r="A748" s="1313" t="s">
        <v>2923</v>
      </c>
      <c r="B748" s="1314" t="s">
        <v>2772</v>
      </c>
      <c r="C748" s="1314" t="s">
        <v>797</v>
      </c>
      <c r="D748" s="1313">
        <v>400</v>
      </c>
      <c r="E748" s="1313" t="s">
        <v>4925</v>
      </c>
      <c r="F748" s="1313"/>
      <c r="G748" s="1332" t="s">
        <v>614</v>
      </c>
      <c r="H748" s="1348">
        <v>0</v>
      </c>
    </row>
    <row r="749" spans="1:8" ht="12" customHeight="1">
      <c r="A749" s="1313" t="s">
        <v>2924</v>
      </c>
      <c r="B749" s="1314" t="s">
        <v>2773</v>
      </c>
      <c r="C749" s="1314" t="s">
        <v>797</v>
      </c>
      <c r="D749" s="1313">
        <v>5000</v>
      </c>
      <c r="E749" s="1313" t="s">
        <v>4925</v>
      </c>
      <c r="F749" s="1313"/>
      <c r="G749" s="1332" t="s">
        <v>614</v>
      </c>
      <c r="H749" s="1348">
        <v>0</v>
      </c>
    </row>
    <row r="750" spans="1:8" ht="12" customHeight="1">
      <c r="A750" s="1313" t="s">
        <v>2152</v>
      </c>
      <c r="B750" s="1314" t="s">
        <v>3871</v>
      </c>
      <c r="C750" s="1314" t="s">
        <v>1090</v>
      </c>
      <c r="D750" s="1313">
        <v>1000</v>
      </c>
      <c r="E750" s="1313" t="s">
        <v>4925</v>
      </c>
      <c r="F750" s="1313"/>
      <c r="G750" s="1332" t="s">
        <v>614</v>
      </c>
      <c r="H750" s="1348">
        <v>0</v>
      </c>
    </row>
    <row r="751" spans="1:8" ht="12" customHeight="1">
      <c r="A751" s="1313" t="s">
        <v>2153</v>
      </c>
      <c r="B751" s="1314" t="s">
        <v>3872</v>
      </c>
      <c r="C751" s="1314" t="s">
        <v>2591</v>
      </c>
      <c r="D751" s="1313">
        <v>1000</v>
      </c>
      <c r="E751" s="1313" t="s">
        <v>4925</v>
      </c>
      <c r="F751" s="1313"/>
      <c r="G751" s="1332" t="s">
        <v>614</v>
      </c>
      <c r="H751" s="1348">
        <v>0</v>
      </c>
    </row>
    <row r="752" spans="1:8" ht="12" customHeight="1">
      <c r="A752" s="1313" t="s">
        <v>5169</v>
      </c>
      <c r="B752" s="1314" t="s">
        <v>1791</v>
      </c>
      <c r="C752" s="1314" t="s">
        <v>4478</v>
      </c>
      <c r="D752" s="1313">
        <v>800</v>
      </c>
      <c r="E752" s="1313" t="s">
        <v>3354</v>
      </c>
      <c r="F752" s="1313"/>
      <c r="G752" s="1332" t="s">
        <v>614</v>
      </c>
      <c r="H752" s="1348">
        <v>0</v>
      </c>
    </row>
    <row r="753" spans="1:8" ht="12" customHeight="1">
      <c r="A753" s="1313" t="s">
        <v>4772</v>
      </c>
      <c r="B753" s="1314" t="s">
        <v>1790</v>
      </c>
      <c r="C753" s="1314" t="s">
        <v>4478</v>
      </c>
      <c r="D753" s="1313">
        <v>800</v>
      </c>
      <c r="E753" s="1313" t="s">
        <v>3354</v>
      </c>
      <c r="F753" s="1313"/>
      <c r="G753" s="1332" t="s">
        <v>614</v>
      </c>
      <c r="H753" s="1348">
        <v>0</v>
      </c>
    </row>
    <row r="754" spans="1:8" ht="12" customHeight="1">
      <c r="A754" s="1313" t="s">
        <v>5264</v>
      </c>
      <c r="B754" s="1314" t="s">
        <v>526</v>
      </c>
      <c r="C754" s="1314" t="s">
        <v>801</v>
      </c>
      <c r="D754" s="1313">
        <v>500</v>
      </c>
      <c r="E754" s="1313" t="s">
        <v>4925</v>
      </c>
      <c r="F754" s="1313"/>
      <c r="G754" s="1332" t="s">
        <v>614</v>
      </c>
      <c r="H754" s="1348">
        <v>0</v>
      </c>
    </row>
    <row r="755" spans="1:8" ht="12" customHeight="1">
      <c r="A755" s="1313" t="s">
        <v>1106</v>
      </c>
      <c r="B755" s="1314" t="s">
        <v>3</v>
      </c>
      <c r="C755" s="1314" t="s">
        <v>2209</v>
      </c>
      <c r="D755" s="1313">
        <v>1000</v>
      </c>
      <c r="E755" s="1313" t="s">
        <v>4925</v>
      </c>
      <c r="F755" s="1313"/>
      <c r="G755" s="1332" t="s">
        <v>614</v>
      </c>
      <c r="H755" s="1348">
        <v>0</v>
      </c>
    </row>
    <row r="756" spans="1:8" ht="12" customHeight="1">
      <c r="A756" s="1313" t="s">
        <v>1107</v>
      </c>
      <c r="B756" s="1314" t="s">
        <v>1108</v>
      </c>
      <c r="C756" s="1314" t="s">
        <v>2119</v>
      </c>
      <c r="D756" s="1313">
        <v>20</v>
      </c>
      <c r="E756" s="1313" t="s">
        <v>4925</v>
      </c>
      <c r="F756" s="1313"/>
      <c r="G756" s="1332" t="s">
        <v>614</v>
      </c>
      <c r="H756" s="1348">
        <v>0</v>
      </c>
    </row>
    <row r="757" spans="1:8" ht="12" customHeight="1">
      <c r="A757" s="1313" t="s">
        <v>2675</v>
      </c>
      <c r="B757" s="1314" t="s">
        <v>1111</v>
      </c>
      <c r="C757" s="1314" t="s">
        <v>2119</v>
      </c>
      <c r="D757" s="1313">
        <v>20</v>
      </c>
      <c r="E757" s="1313" t="s">
        <v>4925</v>
      </c>
      <c r="F757" s="1313"/>
      <c r="G757" s="1332" t="s">
        <v>614</v>
      </c>
      <c r="H757" s="1348">
        <v>0</v>
      </c>
    </row>
    <row r="758" spans="1:8" ht="12" customHeight="1">
      <c r="A758" s="1313" t="s">
        <v>4541</v>
      </c>
      <c r="B758" s="1314" t="s">
        <v>4542</v>
      </c>
      <c r="C758" s="1314" t="s">
        <v>4156</v>
      </c>
      <c r="D758" s="1313">
        <v>15</v>
      </c>
      <c r="E758" s="1313" t="s">
        <v>4925</v>
      </c>
      <c r="F758" s="1313"/>
      <c r="G758" s="1332" t="s">
        <v>614</v>
      </c>
      <c r="H758" s="1348">
        <v>0</v>
      </c>
    </row>
    <row r="759" spans="1:8" ht="12" customHeight="1">
      <c r="A759" s="1313" t="s">
        <v>4544</v>
      </c>
      <c r="B759" s="1314" t="s">
        <v>1925</v>
      </c>
      <c r="C759" s="1314" t="s">
        <v>798</v>
      </c>
      <c r="D759" s="1313">
        <v>200</v>
      </c>
      <c r="E759" s="1313" t="s">
        <v>4925</v>
      </c>
      <c r="F759" s="1313"/>
      <c r="G759" s="1332" t="s">
        <v>614</v>
      </c>
      <c r="H759" s="1348">
        <v>0</v>
      </c>
    </row>
    <row r="760" spans="1:8" ht="12" customHeight="1">
      <c r="A760" s="1313" t="s">
        <v>4545</v>
      </c>
      <c r="B760" s="1314" t="s">
        <v>1926</v>
      </c>
      <c r="C760" s="1314" t="s">
        <v>798</v>
      </c>
      <c r="D760" s="1313">
        <v>400</v>
      </c>
      <c r="E760" s="1313" t="s">
        <v>4925</v>
      </c>
      <c r="F760" s="1313"/>
      <c r="G760" s="1332" t="s">
        <v>614</v>
      </c>
      <c r="H760" s="1348">
        <v>0</v>
      </c>
    </row>
    <row r="761" spans="1:8" ht="12" customHeight="1">
      <c r="A761" s="1313" t="s">
        <v>4546</v>
      </c>
      <c r="B761" s="1314" t="s">
        <v>1927</v>
      </c>
      <c r="C761" s="1314" t="s">
        <v>798</v>
      </c>
      <c r="D761" s="1313">
        <v>700</v>
      </c>
      <c r="E761" s="1313" t="s">
        <v>4925</v>
      </c>
      <c r="F761" s="1313"/>
      <c r="G761" s="1332" t="s">
        <v>614</v>
      </c>
      <c r="H761" s="1348">
        <v>0</v>
      </c>
    </row>
    <row r="762" spans="1:8" s="1127" customFormat="1" ht="12" customHeight="1">
      <c r="A762" s="1313" t="s">
        <v>4547</v>
      </c>
      <c r="B762" s="1314" t="s">
        <v>1928</v>
      </c>
      <c r="C762" s="1314" t="s">
        <v>799</v>
      </c>
      <c r="D762" s="1313">
        <v>1700</v>
      </c>
      <c r="E762" s="1313" t="s">
        <v>4925</v>
      </c>
      <c r="F762" s="1313"/>
      <c r="G762" s="1332" t="s">
        <v>614</v>
      </c>
      <c r="H762" s="1348">
        <v>0</v>
      </c>
    </row>
    <row r="763" spans="1:8" s="1127" customFormat="1" ht="12" customHeight="1">
      <c r="A763" s="1313" t="s">
        <v>4548</v>
      </c>
      <c r="B763" s="1314" t="s">
        <v>2967</v>
      </c>
      <c r="C763" s="1314" t="s">
        <v>800</v>
      </c>
      <c r="D763" s="1313">
        <v>500</v>
      </c>
      <c r="E763" s="1313" t="s">
        <v>4925</v>
      </c>
      <c r="F763" s="1313"/>
      <c r="G763" s="1332" t="s">
        <v>614</v>
      </c>
      <c r="H763" s="1348">
        <v>0</v>
      </c>
    </row>
    <row r="764" spans="1:8" ht="12" customHeight="1">
      <c r="A764" s="1313" t="s">
        <v>3058</v>
      </c>
      <c r="B764" s="1314" t="s">
        <v>3896</v>
      </c>
      <c r="C764" s="1314" t="s">
        <v>5663</v>
      </c>
      <c r="D764" s="1313">
        <v>400</v>
      </c>
      <c r="E764" s="1313" t="s">
        <v>4925</v>
      </c>
      <c r="F764" s="1313"/>
      <c r="G764" s="1332" t="s">
        <v>614</v>
      </c>
      <c r="H764" s="1348">
        <v>0</v>
      </c>
    </row>
    <row r="765" spans="1:8" ht="12" customHeight="1">
      <c r="A765" s="1313" t="s">
        <v>3060</v>
      </c>
      <c r="B765" s="1314" t="s">
        <v>3500</v>
      </c>
      <c r="C765" s="1314" t="s">
        <v>5597</v>
      </c>
      <c r="D765" s="1313">
        <v>100</v>
      </c>
      <c r="E765" s="1313" t="s">
        <v>4925</v>
      </c>
      <c r="F765" s="1313"/>
      <c r="G765" s="1332" t="s">
        <v>614</v>
      </c>
      <c r="H765" s="1348">
        <v>0</v>
      </c>
    </row>
    <row r="766" spans="1:8" ht="12" customHeight="1">
      <c r="A766" s="1313" t="s">
        <v>3405</v>
      </c>
      <c r="B766" s="1314" t="s">
        <v>3114</v>
      </c>
      <c r="C766" s="1314" t="s">
        <v>5597</v>
      </c>
      <c r="D766" s="1313">
        <v>100</v>
      </c>
      <c r="E766" s="1313" t="s">
        <v>4925</v>
      </c>
      <c r="F766" s="1313"/>
      <c r="G766" s="1332" t="s">
        <v>614</v>
      </c>
      <c r="H766" s="1348">
        <v>0</v>
      </c>
    </row>
    <row r="767" spans="1:8" s="1127" customFormat="1" ht="12" customHeight="1">
      <c r="A767" s="1313" t="s">
        <v>569</v>
      </c>
      <c r="B767" s="1314" t="s">
        <v>2993</v>
      </c>
      <c r="C767" s="1314" t="s">
        <v>4519</v>
      </c>
      <c r="D767" s="1313">
        <v>200</v>
      </c>
      <c r="E767" s="1313" t="s">
        <v>4926</v>
      </c>
      <c r="F767" s="1313"/>
      <c r="G767" s="1332" t="s">
        <v>614</v>
      </c>
      <c r="H767" s="1348">
        <v>0</v>
      </c>
    </row>
    <row r="768" spans="1:8" s="1127" customFormat="1" ht="12" customHeight="1">
      <c r="A768" s="1313" t="s">
        <v>571</v>
      </c>
      <c r="B768" s="1314" t="s">
        <v>1147</v>
      </c>
      <c r="C768" s="1314" t="s">
        <v>4519</v>
      </c>
      <c r="D768" s="1313">
        <v>100</v>
      </c>
      <c r="E768" s="1313" t="s">
        <v>4925</v>
      </c>
      <c r="F768" s="1313"/>
      <c r="G768" s="1332" t="s">
        <v>614</v>
      </c>
      <c r="H768" s="1348">
        <v>28.2</v>
      </c>
    </row>
    <row r="769" spans="1:8" ht="12" customHeight="1">
      <c r="A769" s="1313" t="s">
        <v>572</v>
      </c>
      <c r="B769" s="1314" t="s">
        <v>4643</v>
      </c>
      <c r="C769" s="1314" t="s">
        <v>4519</v>
      </c>
      <c r="D769" s="1313">
        <v>300</v>
      </c>
      <c r="E769" s="1313" t="s">
        <v>4926</v>
      </c>
      <c r="F769" s="1313"/>
      <c r="G769" s="1332" t="s">
        <v>614</v>
      </c>
      <c r="H769" s="1348">
        <v>5.87</v>
      </c>
    </row>
    <row r="770" spans="1:8" ht="12" customHeight="1">
      <c r="A770" s="1313" t="s">
        <v>3298</v>
      </c>
      <c r="B770" s="1314" t="s">
        <v>1981</v>
      </c>
      <c r="C770" s="1314" t="s">
        <v>5664</v>
      </c>
      <c r="D770" s="1313">
        <v>150</v>
      </c>
      <c r="E770" s="1313" t="s">
        <v>4925</v>
      </c>
      <c r="F770" s="1313"/>
      <c r="G770" s="1332" t="s">
        <v>614</v>
      </c>
      <c r="H770" s="1348">
        <v>0</v>
      </c>
    </row>
    <row r="771" spans="1:8" ht="12" customHeight="1">
      <c r="A771" s="1313" t="s">
        <v>4923</v>
      </c>
      <c r="B771" s="1314" t="s">
        <v>1982</v>
      </c>
      <c r="C771" s="1314" t="s">
        <v>5664</v>
      </c>
      <c r="D771" s="1313">
        <v>150</v>
      </c>
      <c r="E771" s="1313" t="s">
        <v>4925</v>
      </c>
      <c r="F771" s="1313"/>
      <c r="G771" s="1332" t="s">
        <v>614</v>
      </c>
      <c r="H771" s="1348">
        <v>0</v>
      </c>
    </row>
    <row r="772" spans="1:8" ht="12" customHeight="1">
      <c r="A772" s="1313" t="s">
        <v>3299</v>
      </c>
      <c r="B772" s="1314" t="s">
        <v>1983</v>
      </c>
      <c r="C772" s="1314" t="s">
        <v>4025</v>
      </c>
      <c r="D772" s="1313">
        <v>400</v>
      </c>
      <c r="E772" s="1313" t="s">
        <v>4925</v>
      </c>
      <c r="F772" s="1313"/>
      <c r="G772" s="1332" t="s">
        <v>614</v>
      </c>
      <c r="H772" s="1348">
        <v>0</v>
      </c>
    </row>
    <row r="773" spans="1:8" ht="12" customHeight="1">
      <c r="A773" s="1313" t="s">
        <v>3300</v>
      </c>
      <c r="B773" s="1314" t="s">
        <v>427</v>
      </c>
      <c r="C773" s="1314" t="s">
        <v>4025</v>
      </c>
      <c r="D773" s="1313">
        <v>400</v>
      </c>
      <c r="E773" s="1313" t="s">
        <v>4925</v>
      </c>
      <c r="F773" s="1313"/>
      <c r="G773" s="1332" t="s">
        <v>614</v>
      </c>
      <c r="H773" s="1348">
        <v>0</v>
      </c>
    </row>
    <row r="774" spans="1:8" ht="12" customHeight="1">
      <c r="A774" s="1313" t="s">
        <v>3301</v>
      </c>
      <c r="B774" s="1314" t="s">
        <v>428</v>
      </c>
      <c r="C774" s="1314" t="s">
        <v>2590</v>
      </c>
      <c r="D774" s="1313">
        <v>400</v>
      </c>
      <c r="E774" s="1313" t="s">
        <v>4925</v>
      </c>
      <c r="F774" s="1313"/>
      <c r="G774" s="1332" t="s">
        <v>614</v>
      </c>
      <c r="H774" s="1348">
        <v>0</v>
      </c>
    </row>
    <row r="775" spans="1:8" ht="12" customHeight="1">
      <c r="A775" s="1313" t="s">
        <v>2057</v>
      </c>
      <c r="B775" s="1314" t="s">
        <v>3127</v>
      </c>
      <c r="C775" s="1314" t="s">
        <v>4025</v>
      </c>
      <c r="D775" s="1313">
        <v>300</v>
      </c>
      <c r="E775" s="1313" t="s">
        <v>4925</v>
      </c>
      <c r="F775" s="1313"/>
      <c r="G775" s="1332" t="s">
        <v>614</v>
      </c>
      <c r="H775" s="1348">
        <v>0</v>
      </c>
    </row>
    <row r="776" spans="1:8" ht="12" customHeight="1">
      <c r="A776" s="1313" t="s">
        <v>4408</v>
      </c>
      <c r="B776" s="1314" t="s">
        <v>3128</v>
      </c>
      <c r="C776" s="1314" t="s">
        <v>4025</v>
      </c>
      <c r="D776" s="1313">
        <v>300</v>
      </c>
      <c r="E776" s="1313" t="s">
        <v>4925</v>
      </c>
      <c r="F776" s="1313"/>
      <c r="G776" s="1332" t="s">
        <v>614</v>
      </c>
      <c r="H776" s="1348">
        <v>0</v>
      </c>
    </row>
    <row r="777" spans="1:8" ht="12" customHeight="1">
      <c r="A777" s="1313" t="s">
        <v>4410</v>
      </c>
      <c r="B777" s="1314" t="s">
        <v>1783</v>
      </c>
      <c r="C777" s="1314" t="s">
        <v>82</v>
      </c>
      <c r="D777" s="1313">
        <v>150</v>
      </c>
      <c r="E777" s="1313" t="s">
        <v>4925</v>
      </c>
      <c r="F777" s="1313"/>
      <c r="G777" s="1332" t="s">
        <v>614</v>
      </c>
      <c r="H777" s="1348">
        <v>0</v>
      </c>
    </row>
    <row r="778" spans="1:8" ht="12" customHeight="1">
      <c r="A778" s="1313" t="s">
        <v>4411</v>
      </c>
      <c r="B778" s="1314" t="s">
        <v>1784</v>
      </c>
      <c r="C778" s="1314" t="s">
        <v>82</v>
      </c>
      <c r="D778" s="1313">
        <v>150</v>
      </c>
      <c r="E778" s="1313" t="s">
        <v>4925</v>
      </c>
      <c r="F778" s="1313"/>
      <c r="G778" s="1332" t="s">
        <v>614</v>
      </c>
      <c r="H778" s="1348">
        <v>0</v>
      </c>
    </row>
    <row r="779" spans="1:8" ht="12" customHeight="1">
      <c r="A779" s="1313" t="s">
        <v>1888</v>
      </c>
      <c r="B779" s="1314" t="s">
        <v>1887</v>
      </c>
      <c r="C779" s="1314" t="s">
        <v>4025</v>
      </c>
      <c r="D779" s="1313">
        <v>250</v>
      </c>
      <c r="E779" s="1313" t="s">
        <v>4925</v>
      </c>
      <c r="F779" s="1313"/>
      <c r="G779" s="1332" t="s">
        <v>614</v>
      </c>
      <c r="H779" s="1348">
        <v>0</v>
      </c>
    </row>
    <row r="780" spans="1:8" ht="12" customHeight="1">
      <c r="A780" s="1313" t="s">
        <v>1891</v>
      </c>
      <c r="B780" s="1314" t="s">
        <v>1890</v>
      </c>
      <c r="C780" s="1314" t="s">
        <v>4025</v>
      </c>
      <c r="D780" s="1313">
        <v>250</v>
      </c>
      <c r="E780" s="1313" t="s">
        <v>4925</v>
      </c>
      <c r="F780" s="1313"/>
      <c r="G780" s="1332" t="s">
        <v>614</v>
      </c>
      <c r="H780" s="1348">
        <v>0</v>
      </c>
    </row>
    <row r="781" spans="1:8" ht="12" customHeight="1">
      <c r="A781" s="1313" t="s">
        <v>3344</v>
      </c>
      <c r="B781" s="1314" t="s">
        <v>4022</v>
      </c>
      <c r="C781" s="1314" t="s">
        <v>82</v>
      </c>
      <c r="D781" s="1313">
        <v>100</v>
      </c>
      <c r="E781" s="1313" t="s">
        <v>4925</v>
      </c>
      <c r="F781" s="1313"/>
      <c r="G781" s="1332" t="s">
        <v>614</v>
      </c>
      <c r="H781" s="1348">
        <v>0</v>
      </c>
    </row>
    <row r="782" spans="1:8" ht="12" customHeight="1">
      <c r="A782" s="1313" t="s">
        <v>3346</v>
      </c>
      <c r="B782" s="1314" t="s">
        <v>4048</v>
      </c>
      <c r="C782" s="1314" t="s">
        <v>82</v>
      </c>
      <c r="D782" s="1313">
        <v>100</v>
      </c>
      <c r="E782" s="1313" t="s">
        <v>4925</v>
      </c>
      <c r="F782" s="1313"/>
      <c r="G782" s="1332" t="s">
        <v>614</v>
      </c>
      <c r="H782" s="1348">
        <v>0</v>
      </c>
    </row>
    <row r="783" spans="1:8" ht="12" customHeight="1">
      <c r="A783" s="1313" t="s">
        <v>154</v>
      </c>
      <c r="B783" s="1314" t="s">
        <v>4020</v>
      </c>
      <c r="C783" s="1314" t="s">
        <v>82</v>
      </c>
      <c r="D783" s="1313">
        <v>150</v>
      </c>
      <c r="E783" s="1313" t="s">
        <v>4925</v>
      </c>
      <c r="F783" s="1313"/>
      <c r="G783" s="1332" t="s">
        <v>614</v>
      </c>
      <c r="H783" s="1348">
        <v>0</v>
      </c>
    </row>
    <row r="784" spans="1:8" ht="12" customHeight="1">
      <c r="A784" s="1313" t="s">
        <v>156</v>
      </c>
      <c r="B784" s="1314" t="s">
        <v>4021</v>
      </c>
      <c r="C784" s="1314" t="s">
        <v>82</v>
      </c>
      <c r="D784" s="1313">
        <v>150</v>
      </c>
      <c r="E784" s="1313" t="s">
        <v>4925</v>
      </c>
      <c r="F784" s="1313"/>
      <c r="G784" s="1332" t="s">
        <v>614</v>
      </c>
      <c r="H784" s="1348">
        <v>0</v>
      </c>
    </row>
    <row r="785" spans="1:8" ht="12" customHeight="1">
      <c r="A785" s="1313" t="s">
        <v>730</v>
      </c>
      <c r="B785" s="1314" t="s">
        <v>3389</v>
      </c>
      <c r="C785" s="1314" t="s">
        <v>5601</v>
      </c>
      <c r="D785" s="1313">
        <v>150</v>
      </c>
      <c r="E785" s="1313" t="s">
        <v>4925</v>
      </c>
      <c r="F785" s="1313"/>
      <c r="G785" s="1332" t="s">
        <v>614</v>
      </c>
      <c r="H785" s="1348">
        <v>0</v>
      </c>
    </row>
    <row r="786" spans="1:8" ht="12" customHeight="1">
      <c r="A786" s="1313" t="s">
        <v>731</v>
      </c>
      <c r="B786" s="1314" t="s">
        <v>1043</v>
      </c>
      <c r="C786" s="1314" t="s">
        <v>5665</v>
      </c>
      <c r="D786" s="1313">
        <v>150</v>
      </c>
      <c r="E786" s="1313" t="s">
        <v>4925</v>
      </c>
      <c r="F786" s="1313"/>
      <c r="G786" s="1332" t="s">
        <v>614</v>
      </c>
      <c r="H786" s="1348">
        <v>0</v>
      </c>
    </row>
    <row r="787" spans="1:8" ht="12" customHeight="1">
      <c r="A787" s="1313" t="s">
        <v>2854</v>
      </c>
      <c r="B787" s="1314" t="s">
        <v>2600</v>
      </c>
      <c r="C787" s="1314" t="s">
        <v>3957</v>
      </c>
      <c r="D787" s="1313">
        <v>40</v>
      </c>
      <c r="E787" s="1313" t="s">
        <v>4925</v>
      </c>
      <c r="F787" s="1313"/>
      <c r="G787" s="1332" t="s">
        <v>614</v>
      </c>
      <c r="H787" s="1348">
        <v>0</v>
      </c>
    </row>
    <row r="788" spans="1:8" ht="12" customHeight="1">
      <c r="A788" s="1313" t="s">
        <v>2601</v>
      </c>
      <c r="B788" s="1314" t="s">
        <v>2602</v>
      </c>
      <c r="C788" s="1314" t="s">
        <v>4567</v>
      </c>
      <c r="D788" s="1313">
        <v>40</v>
      </c>
      <c r="E788" s="1313" t="s">
        <v>4925</v>
      </c>
      <c r="F788" s="1313"/>
      <c r="G788" s="1332" t="s">
        <v>614</v>
      </c>
      <c r="H788" s="1348">
        <v>0</v>
      </c>
    </row>
    <row r="789" spans="1:8" ht="12" customHeight="1">
      <c r="A789" s="1313" t="s">
        <v>2603</v>
      </c>
      <c r="B789" s="1314" t="s">
        <v>4668</v>
      </c>
      <c r="C789" s="1314" t="s">
        <v>5666</v>
      </c>
      <c r="D789" s="1313">
        <v>400</v>
      </c>
      <c r="E789" s="1313" t="s">
        <v>4925</v>
      </c>
      <c r="F789" s="1313"/>
      <c r="G789" s="1332" t="s">
        <v>614</v>
      </c>
      <c r="H789" s="1348">
        <v>0</v>
      </c>
    </row>
    <row r="790" spans="1:8" ht="12" customHeight="1">
      <c r="A790" s="1313" t="s">
        <v>4669</v>
      </c>
      <c r="B790" s="1314" t="s">
        <v>4670</v>
      </c>
      <c r="C790" s="1314" t="s">
        <v>1091</v>
      </c>
      <c r="D790" s="1313">
        <v>400</v>
      </c>
      <c r="E790" s="1313" t="s">
        <v>4925</v>
      </c>
      <c r="F790" s="1313"/>
      <c r="G790" s="1332" t="s">
        <v>614</v>
      </c>
      <c r="H790" s="1348">
        <v>0</v>
      </c>
    </row>
    <row r="791" spans="1:8" ht="12" customHeight="1">
      <c r="A791" s="1313" t="s">
        <v>4671</v>
      </c>
      <c r="B791" s="1314" t="s">
        <v>3199</v>
      </c>
      <c r="C791" s="1314" t="s">
        <v>5667</v>
      </c>
      <c r="D791" s="1313">
        <v>500</v>
      </c>
      <c r="E791" s="1313" t="s">
        <v>4925</v>
      </c>
      <c r="F791" s="1313"/>
      <c r="G791" s="1332" t="s">
        <v>614</v>
      </c>
      <c r="H791" s="1348">
        <v>0</v>
      </c>
    </row>
    <row r="792" spans="1:8" ht="12" customHeight="1">
      <c r="A792" s="1313" t="s">
        <v>3200</v>
      </c>
      <c r="B792" s="1314" t="s">
        <v>4842</v>
      </c>
      <c r="C792" s="1314" t="s">
        <v>5667</v>
      </c>
      <c r="D792" s="1313">
        <v>500</v>
      </c>
      <c r="E792" s="1313" t="s">
        <v>4925</v>
      </c>
      <c r="F792" s="1313"/>
      <c r="G792" s="1332" t="s">
        <v>614</v>
      </c>
      <c r="H792" s="1348">
        <v>0</v>
      </c>
    </row>
    <row r="793" spans="1:8" ht="12" customHeight="1">
      <c r="A793" s="1313" t="s">
        <v>4843</v>
      </c>
      <c r="B793" s="1314" t="s">
        <v>4844</v>
      </c>
      <c r="C793" s="1314" t="s">
        <v>629</v>
      </c>
      <c r="D793" s="1313">
        <v>60</v>
      </c>
      <c r="E793" s="1313" t="s">
        <v>4925</v>
      </c>
      <c r="F793" s="1313"/>
      <c r="G793" s="1332" t="s">
        <v>614</v>
      </c>
      <c r="H793" s="1348">
        <v>0</v>
      </c>
    </row>
    <row r="794" spans="1:8" ht="12" customHeight="1">
      <c r="A794" s="1313" t="s">
        <v>4845</v>
      </c>
      <c r="B794" s="1314" t="s">
        <v>4846</v>
      </c>
      <c r="C794" s="1314" t="s">
        <v>1088</v>
      </c>
      <c r="D794" s="1313">
        <v>60</v>
      </c>
      <c r="E794" s="1313" t="s">
        <v>4925</v>
      </c>
      <c r="F794" s="1313"/>
      <c r="G794" s="1332" t="s">
        <v>614</v>
      </c>
      <c r="H794" s="1348">
        <v>0</v>
      </c>
    </row>
    <row r="795" spans="1:8" ht="12" customHeight="1">
      <c r="A795" s="1313" t="s">
        <v>3027</v>
      </c>
      <c r="B795" s="1314" t="s">
        <v>4993</v>
      </c>
      <c r="C795" s="1314" t="s">
        <v>5668</v>
      </c>
      <c r="D795" s="1313">
        <v>20</v>
      </c>
      <c r="E795" s="1313" t="s">
        <v>4925</v>
      </c>
      <c r="F795" s="1313"/>
      <c r="G795" s="1332" t="s">
        <v>614</v>
      </c>
      <c r="H795" s="1348">
        <v>0</v>
      </c>
    </row>
    <row r="796" spans="1:8" ht="12" customHeight="1">
      <c r="A796" s="1313" t="s">
        <v>3029</v>
      </c>
      <c r="B796" s="1314" t="s">
        <v>4994</v>
      </c>
      <c r="C796" s="1314" t="s">
        <v>5668</v>
      </c>
      <c r="D796" s="1313">
        <v>20</v>
      </c>
      <c r="E796" s="1313" t="s">
        <v>4925</v>
      </c>
      <c r="F796" s="1313"/>
      <c r="G796" s="1332" t="s">
        <v>614</v>
      </c>
      <c r="H796" s="1348">
        <v>0</v>
      </c>
    </row>
    <row r="797" spans="1:8" ht="12" customHeight="1">
      <c r="A797" s="1313" t="s">
        <v>2380</v>
      </c>
      <c r="B797" s="1314" t="s">
        <v>4696</v>
      </c>
      <c r="C797" s="1314" t="s">
        <v>4984</v>
      </c>
      <c r="D797" s="1313">
        <v>24</v>
      </c>
      <c r="E797" s="1313" t="s">
        <v>4925</v>
      </c>
      <c r="F797" s="1313"/>
      <c r="G797" s="1332" t="s">
        <v>614</v>
      </c>
      <c r="H797" s="1348">
        <v>0</v>
      </c>
    </row>
    <row r="798" spans="1:8" ht="12" customHeight="1">
      <c r="A798" s="1313" t="s">
        <v>2381</v>
      </c>
      <c r="B798" s="1314" t="s">
        <v>4697</v>
      </c>
      <c r="C798" s="1314" t="s">
        <v>4985</v>
      </c>
      <c r="D798" s="1313">
        <v>24</v>
      </c>
      <c r="E798" s="1313" t="s">
        <v>4925</v>
      </c>
      <c r="F798" s="1313"/>
      <c r="G798" s="1332" t="s">
        <v>614</v>
      </c>
      <c r="H798" s="1348">
        <v>0</v>
      </c>
    </row>
    <row r="799" spans="1:8" ht="12" customHeight="1">
      <c r="A799" s="1313" t="s">
        <v>3540</v>
      </c>
      <c r="B799" s="1314" t="s">
        <v>419</v>
      </c>
      <c r="C799" s="1314" t="s">
        <v>5669</v>
      </c>
      <c r="D799" s="1313">
        <v>100</v>
      </c>
      <c r="E799" s="1313" t="s">
        <v>4925</v>
      </c>
      <c r="F799" s="1313"/>
      <c r="G799" s="1332" t="s">
        <v>614</v>
      </c>
      <c r="H799" s="1348">
        <v>0</v>
      </c>
    </row>
    <row r="800" spans="1:8" ht="12" customHeight="1">
      <c r="A800" s="1313" t="s">
        <v>4850</v>
      </c>
      <c r="B800" s="1314" t="s">
        <v>1317</v>
      </c>
      <c r="C800" s="1314" t="s">
        <v>5670</v>
      </c>
      <c r="D800" s="1313">
        <v>500</v>
      </c>
      <c r="E800" s="1313" t="s">
        <v>4925</v>
      </c>
      <c r="F800" s="1313"/>
      <c r="G800" s="1332" t="s">
        <v>614</v>
      </c>
      <c r="H800" s="1348">
        <v>0</v>
      </c>
    </row>
    <row r="801" spans="1:8" ht="12" customHeight="1">
      <c r="A801" s="1313" t="s">
        <v>2694</v>
      </c>
      <c r="B801" s="1314" t="s">
        <v>5277</v>
      </c>
      <c r="C801" s="1314" t="s">
        <v>630</v>
      </c>
      <c r="D801" s="1313">
        <v>60</v>
      </c>
      <c r="E801" s="1313" t="s">
        <v>4925</v>
      </c>
      <c r="F801" s="1313"/>
      <c r="G801" s="1332" t="s">
        <v>614</v>
      </c>
      <c r="H801" s="1348">
        <v>0</v>
      </c>
    </row>
    <row r="802" spans="1:8" ht="12" customHeight="1">
      <c r="A802" s="1313" t="s">
        <v>2695</v>
      </c>
      <c r="B802" s="1314" t="s">
        <v>5278</v>
      </c>
      <c r="C802" s="1314" t="s">
        <v>630</v>
      </c>
      <c r="D802" s="1313">
        <v>30</v>
      </c>
      <c r="E802" s="1313" t="s">
        <v>4925</v>
      </c>
      <c r="F802" s="1313"/>
      <c r="G802" s="1332" t="s">
        <v>614</v>
      </c>
      <c r="H802" s="1348">
        <v>0</v>
      </c>
    </row>
    <row r="803" spans="1:8" ht="12" customHeight="1">
      <c r="A803" s="1313" t="s">
        <v>2698</v>
      </c>
      <c r="B803" s="1314" t="s">
        <v>3778</v>
      </c>
      <c r="C803" s="1314" t="s">
        <v>1089</v>
      </c>
      <c r="D803" s="1313">
        <v>60</v>
      </c>
      <c r="E803" s="1313" t="s">
        <v>4925</v>
      </c>
      <c r="F803" s="1313"/>
      <c r="G803" s="1332" t="s">
        <v>614</v>
      </c>
      <c r="H803" s="1348">
        <v>0</v>
      </c>
    </row>
    <row r="804" spans="1:8" ht="12" customHeight="1">
      <c r="A804" s="1313" t="s">
        <v>3302</v>
      </c>
      <c r="B804" s="1314" t="s">
        <v>1802</v>
      </c>
      <c r="C804" s="1314" t="s">
        <v>1089</v>
      </c>
      <c r="D804" s="1313">
        <v>30</v>
      </c>
      <c r="E804" s="1313" t="s">
        <v>4925</v>
      </c>
      <c r="F804" s="1313"/>
      <c r="G804" s="1332" t="s">
        <v>614</v>
      </c>
      <c r="H804" s="1348">
        <v>0</v>
      </c>
    </row>
    <row r="805" spans="1:8" ht="12" customHeight="1">
      <c r="A805" s="1313" t="s">
        <v>3471</v>
      </c>
      <c r="B805" s="1314" t="s">
        <v>232</v>
      </c>
      <c r="C805" s="1314" t="s">
        <v>4568</v>
      </c>
      <c r="D805" s="1313">
        <v>60</v>
      </c>
      <c r="E805" s="1313" t="s">
        <v>4925</v>
      </c>
      <c r="F805" s="1313"/>
      <c r="G805" s="1332" t="s">
        <v>614</v>
      </c>
      <c r="H805" s="1348">
        <v>0</v>
      </c>
    </row>
    <row r="806" spans="1:8" ht="12" customHeight="1">
      <c r="A806" s="1313" t="s">
        <v>1220</v>
      </c>
      <c r="B806" s="1314" t="s">
        <v>4162</v>
      </c>
      <c r="C806" s="1314" t="s">
        <v>2776</v>
      </c>
      <c r="D806" s="1313">
        <v>2000</v>
      </c>
      <c r="E806" s="1313" t="s">
        <v>4925</v>
      </c>
      <c r="F806" s="1313"/>
      <c r="G806" s="1332" t="s">
        <v>614</v>
      </c>
      <c r="H806" s="1348">
        <v>0</v>
      </c>
    </row>
    <row r="807" spans="1:8" ht="12" customHeight="1">
      <c r="A807" s="1313" t="s">
        <v>1277</v>
      </c>
      <c r="B807" s="1314" t="s">
        <v>5252</v>
      </c>
      <c r="C807" s="1314" t="s">
        <v>1808</v>
      </c>
      <c r="D807" s="1313">
        <v>5000</v>
      </c>
      <c r="E807" s="1313" t="s">
        <v>3354</v>
      </c>
      <c r="F807" s="1313"/>
      <c r="G807" s="1332" t="s">
        <v>614</v>
      </c>
      <c r="H807" s="1348">
        <v>0</v>
      </c>
    </row>
    <row r="808" spans="1:8" ht="12" customHeight="1">
      <c r="A808" s="1313" t="s">
        <v>2154</v>
      </c>
      <c r="B808" s="1314" t="s">
        <v>1913</v>
      </c>
      <c r="C808" s="1314" t="s">
        <v>2592</v>
      </c>
      <c r="D808" s="1313">
        <v>1000</v>
      </c>
      <c r="E808" s="1313" t="s">
        <v>4925</v>
      </c>
      <c r="F808" s="1313"/>
      <c r="G808" s="1332" t="s">
        <v>614</v>
      </c>
      <c r="H808" s="1348">
        <v>0</v>
      </c>
    </row>
    <row r="809" spans="1:8" ht="12" customHeight="1">
      <c r="A809" s="1313" t="s">
        <v>2156</v>
      </c>
      <c r="B809" s="1314" t="s">
        <v>1914</v>
      </c>
      <c r="C809" s="1314" t="s">
        <v>2592</v>
      </c>
      <c r="D809" s="1313">
        <v>1000</v>
      </c>
      <c r="E809" s="1313" t="s">
        <v>4925</v>
      </c>
      <c r="F809" s="1313"/>
      <c r="G809" s="1332" t="s">
        <v>614</v>
      </c>
      <c r="H809" s="1348">
        <v>0</v>
      </c>
    </row>
    <row r="810" spans="1:8" ht="12" customHeight="1">
      <c r="A810" s="1313" t="s">
        <v>4851</v>
      </c>
      <c r="B810" s="1314" t="s">
        <v>345</v>
      </c>
      <c r="C810" s="1314" t="s">
        <v>630</v>
      </c>
      <c r="D810" s="1313">
        <v>150</v>
      </c>
      <c r="E810" s="1313" t="s">
        <v>4925</v>
      </c>
      <c r="F810" s="1313"/>
      <c r="G810" s="1332" t="s">
        <v>614</v>
      </c>
      <c r="H810" s="1348">
        <v>0</v>
      </c>
    </row>
    <row r="811" spans="1:8" ht="12" customHeight="1">
      <c r="A811" s="1313" t="s">
        <v>2693</v>
      </c>
      <c r="B811" s="1314" t="s">
        <v>346</v>
      </c>
      <c r="C811" s="1314" t="s">
        <v>630</v>
      </c>
      <c r="D811" s="1313">
        <v>50</v>
      </c>
      <c r="E811" s="1313" t="s">
        <v>4925</v>
      </c>
      <c r="F811" s="1313"/>
      <c r="G811" s="1332" t="s">
        <v>614</v>
      </c>
      <c r="H811" s="1348">
        <v>0</v>
      </c>
    </row>
    <row r="812" spans="1:8" ht="12" customHeight="1">
      <c r="A812" s="1313" t="s">
        <v>2696</v>
      </c>
      <c r="B812" s="1314" t="s">
        <v>5279</v>
      </c>
      <c r="C812" s="1314" t="s">
        <v>1089</v>
      </c>
      <c r="D812" s="1313">
        <v>150</v>
      </c>
      <c r="E812" s="1313" t="s">
        <v>4925</v>
      </c>
      <c r="F812" s="1313"/>
      <c r="G812" s="1332" t="s">
        <v>614</v>
      </c>
      <c r="H812" s="1348">
        <v>0</v>
      </c>
    </row>
    <row r="813" spans="1:8" ht="12" customHeight="1">
      <c r="A813" s="1313" t="s">
        <v>2697</v>
      </c>
      <c r="B813" s="1314" t="s">
        <v>3777</v>
      </c>
      <c r="C813" s="1314" t="s">
        <v>1089</v>
      </c>
      <c r="D813" s="1313">
        <v>50</v>
      </c>
      <c r="E813" s="1313" t="s">
        <v>4925</v>
      </c>
      <c r="F813" s="1313"/>
      <c r="G813" s="1332" t="s">
        <v>614</v>
      </c>
      <c r="H813" s="1348">
        <v>0</v>
      </c>
    </row>
    <row r="814" spans="1:8" ht="12" customHeight="1">
      <c r="A814" s="1313" t="s">
        <v>6650</v>
      </c>
      <c r="B814" s="1314" t="s">
        <v>6653</v>
      </c>
      <c r="C814" s="1314" t="s">
        <v>801</v>
      </c>
      <c r="D814" s="1313">
        <v>1000</v>
      </c>
      <c r="E814" s="1313" t="s">
        <v>4925</v>
      </c>
      <c r="F814" s="1313"/>
      <c r="G814" s="1332" t="s">
        <v>614</v>
      </c>
      <c r="H814" s="1348">
        <v>0</v>
      </c>
    </row>
    <row r="815" spans="1:8" ht="12" customHeight="1">
      <c r="A815" s="1313" t="s">
        <v>5757</v>
      </c>
      <c r="B815" s="1314" t="s">
        <v>6654</v>
      </c>
      <c r="C815" s="1314" t="s">
        <v>1885</v>
      </c>
      <c r="D815" s="1313">
        <v>500</v>
      </c>
      <c r="E815" s="1313" t="s">
        <v>6735</v>
      </c>
      <c r="F815" s="1313"/>
      <c r="G815" s="1332" t="s">
        <v>614</v>
      </c>
      <c r="H815" s="1348">
        <v>1.38</v>
      </c>
    </row>
    <row r="816" spans="1:8" ht="12" customHeight="1">
      <c r="A816" s="1313" t="s">
        <v>5987</v>
      </c>
      <c r="B816" s="1314" t="s">
        <v>5993</v>
      </c>
      <c r="C816" s="1314" t="s">
        <v>5996</v>
      </c>
      <c r="D816" s="1313">
        <v>4</v>
      </c>
      <c r="E816" s="1313" t="s">
        <v>5514</v>
      </c>
      <c r="F816" s="1313"/>
      <c r="G816" s="1332" t="s">
        <v>5554</v>
      </c>
      <c r="H816" s="1348">
        <v>336.31790000000001</v>
      </c>
    </row>
    <row r="817" spans="1:8" ht="12" customHeight="1">
      <c r="A817" s="1313" t="s">
        <v>6612</v>
      </c>
      <c r="B817" s="1314" t="s">
        <v>6233</v>
      </c>
      <c r="C817" s="1314" t="s">
        <v>5075</v>
      </c>
      <c r="D817" s="1313">
        <v>8</v>
      </c>
      <c r="E817" s="1313" t="s">
        <v>6735</v>
      </c>
      <c r="F817" s="1313"/>
      <c r="G817" s="1332" t="s">
        <v>5553</v>
      </c>
      <c r="H817" s="1348">
        <v>46.171648396264722</v>
      </c>
    </row>
    <row r="818" spans="1:8" ht="12" customHeight="1">
      <c r="A818" s="1313" t="s">
        <v>6613</v>
      </c>
      <c r="B818" s="1314" t="s">
        <v>6231</v>
      </c>
      <c r="C818" s="1314" t="s">
        <v>5073</v>
      </c>
      <c r="D818" s="1313">
        <v>10</v>
      </c>
      <c r="E818" s="1313" t="s">
        <v>6735</v>
      </c>
      <c r="F818" s="1313"/>
      <c r="G818" s="1332" t="s">
        <v>5553</v>
      </c>
      <c r="H818" s="1348">
        <v>45.622119741100327</v>
      </c>
    </row>
    <row r="819" spans="1:8" ht="12" customHeight="1">
      <c r="A819" s="1313" t="s">
        <v>6614</v>
      </c>
      <c r="B819" s="1314" t="s">
        <v>6264</v>
      </c>
      <c r="C819" s="1314" t="s">
        <v>5073</v>
      </c>
      <c r="D819" s="1313">
        <v>6</v>
      </c>
      <c r="E819" s="1313" t="s">
        <v>6735</v>
      </c>
      <c r="F819" s="1313"/>
      <c r="G819" s="1332" t="s">
        <v>5553</v>
      </c>
      <c r="H819" s="1348">
        <v>0</v>
      </c>
    </row>
    <row r="820" spans="1:8" ht="12" customHeight="1">
      <c r="A820" s="1313" t="s">
        <v>6615</v>
      </c>
      <c r="B820" s="1314" t="s">
        <v>6224</v>
      </c>
      <c r="C820" s="1314" t="s">
        <v>481</v>
      </c>
      <c r="D820" s="1313">
        <v>10</v>
      </c>
      <c r="E820" s="1313" t="s">
        <v>6735</v>
      </c>
      <c r="F820" s="1313"/>
      <c r="G820" s="1332" t="s">
        <v>5553</v>
      </c>
      <c r="H820" s="1348">
        <v>100.28722327640733</v>
      </c>
    </row>
    <row r="821" spans="1:8" ht="12" customHeight="1">
      <c r="A821" s="1313" t="s">
        <v>6616</v>
      </c>
      <c r="B821" s="1314" t="s">
        <v>6225</v>
      </c>
      <c r="C821" s="1314" t="s">
        <v>2902</v>
      </c>
      <c r="D821" s="1313">
        <v>10</v>
      </c>
      <c r="E821" s="1313" t="s">
        <v>6735</v>
      </c>
      <c r="F821" s="1313"/>
      <c r="G821" s="1332" t="s">
        <v>5553</v>
      </c>
      <c r="H821" s="1348">
        <v>100.3657412167952</v>
      </c>
    </row>
    <row r="822" spans="1:8" ht="12" customHeight="1">
      <c r="A822" s="1313" t="s">
        <v>6565</v>
      </c>
      <c r="B822" s="1314" t="s">
        <v>6293</v>
      </c>
      <c r="C822" s="1314" t="s">
        <v>6294</v>
      </c>
      <c r="D822" s="1313">
        <v>8</v>
      </c>
      <c r="E822" s="1313" t="s">
        <v>6735</v>
      </c>
      <c r="F822" s="1313"/>
      <c r="G822" s="1332" t="s">
        <v>5553</v>
      </c>
      <c r="H822" s="1348">
        <v>119.18422222222222</v>
      </c>
    </row>
    <row r="823" spans="1:8" ht="12" customHeight="1">
      <c r="A823" s="1313" t="s">
        <v>6567</v>
      </c>
      <c r="B823" s="1314" t="s">
        <v>6295</v>
      </c>
      <c r="C823" s="1314" t="s">
        <v>6296</v>
      </c>
      <c r="D823" s="1313">
        <v>8</v>
      </c>
      <c r="E823" s="1313" t="s">
        <v>6735</v>
      </c>
      <c r="F823" s="1313"/>
      <c r="G823" s="1332" t="s">
        <v>5553</v>
      </c>
      <c r="H823" s="1348">
        <v>122.21987886597937</v>
      </c>
    </row>
    <row r="824" spans="1:8" ht="12" customHeight="1">
      <c r="A824" s="1313" t="s">
        <v>6568</v>
      </c>
      <c r="B824" s="1314" t="s">
        <v>6311</v>
      </c>
      <c r="C824" s="1314" t="s">
        <v>6290</v>
      </c>
      <c r="D824" s="1313">
        <v>8</v>
      </c>
      <c r="E824" s="1313" t="s">
        <v>6735</v>
      </c>
      <c r="F824" s="1313"/>
      <c r="G824" s="1332" t="s">
        <v>5553</v>
      </c>
      <c r="H824" s="1348">
        <v>159.420625</v>
      </c>
    </row>
    <row r="825" spans="1:8" ht="12" customHeight="1">
      <c r="A825" s="1313" t="s">
        <v>6569</v>
      </c>
      <c r="B825" s="1314" t="s">
        <v>6312</v>
      </c>
      <c r="C825" s="1314" t="s">
        <v>6294</v>
      </c>
      <c r="D825" s="1313">
        <v>8</v>
      </c>
      <c r="E825" s="1313" t="s">
        <v>6735</v>
      </c>
      <c r="F825" s="1313"/>
      <c r="G825" s="1332" t="s">
        <v>5553</v>
      </c>
      <c r="H825" s="1348">
        <v>142.53458333333333</v>
      </c>
    </row>
    <row r="826" spans="1:8" ht="12" customHeight="1">
      <c r="A826" s="1313" t="s">
        <v>6570</v>
      </c>
      <c r="B826" s="1314" t="s">
        <v>6313</v>
      </c>
      <c r="C826" s="1314" t="s">
        <v>6296</v>
      </c>
      <c r="D826" s="1313">
        <v>8</v>
      </c>
      <c r="E826" s="1313" t="s">
        <v>6735</v>
      </c>
      <c r="F826" s="1313"/>
      <c r="G826" s="1332" t="s">
        <v>5553</v>
      </c>
      <c r="H826" s="1348">
        <v>145.95625000000001</v>
      </c>
    </row>
    <row r="827" spans="1:8" ht="12" customHeight="1">
      <c r="A827" s="1313" t="s">
        <v>6573</v>
      </c>
      <c r="B827" s="1314" t="s">
        <v>6299</v>
      </c>
      <c r="C827" s="1314" t="s">
        <v>6300</v>
      </c>
      <c r="D827" s="1313">
        <v>6</v>
      </c>
      <c r="E827" s="1313" t="s">
        <v>6735</v>
      </c>
      <c r="F827" s="1313"/>
      <c r="G827" s="1332" t="s">
        <v>5553</v>
      </c>
      <c r="H827" s="1348">
        <v>140.45229668674699</v>
      </c>
    </row>
    <row r="828" spans="1:8" ht="12" customHeight="1">
      <c r="A828" s="1313" t="s">
        <v>6576</v>
      </c>
      <c r="B828" s="1314" t="s">
        <v>6301</v>
      </c>
      <c r="C828" s="1314" t="s">
        <v>6302</v>
      </c>
      <c r="D828" s="1313">
        <v>6</v>
      </c>
      <c r="E828" s="1313" t="s">
        <v>6735</v>
      </c>
      <c r="F828" s="1313"/>
      <c r="G828" s="1332" t="s">
        <v>5553</v>
      </c>
      <c r="H828" s="1348">
        <v>140.52495762711865</v>
      </c>
    </row>
    <row r="829" spans="1:8" ht="12" customHeight="1">
      <c r="A829" s="1313" t="s">
        <v>6577</v>
      </c>
      <c r="B829" s="1314" t="s">
        <v>6226</v>
      </c>
      <c r="C829" s="1314" t="s">
        <v>6227</v>
      </c>
      <c r="D829" s="1313">
        <v>8</v>
      </c>
      <c r="E829" s="1313" t="s">
        <v>6735</v>
      </c>
      <c r="F829" s="1313"/>
      <c r="G829" s="1332" t="s">
        <v>5553</v>
      </c>
      <c r="H829" s="1348">
        <v>125.63336181640625</v>
      </c>
    </row>
    <row r="830" spans="1:8" ht="12" customHeight="1">
      <c r="A830" s="1313" t="s">
        <v>6578</v>
      </c>
      <c r="B830" s="1314" t="s">
        <v>6228</v>
      </c>
      <c r="C830" s="1314" t="s">
        <v>6229</v>
      </c>
      <c r="D830" s="1313">
        <v>8</v>
      </c>
      <c r="E830" s="1313" t="s">
        <v>6735</v>
      </c>
      <c r="F830" s="1313"/>
      <c r="G830" s="1332" t="s">
        <v>5553</v>
      </c>
      <c r="H830" s="1348">
        <v>125.52007117437722</v>
      </c>
    </row>
    <row r="831" spans="1:8" ht="12" customHeight="1">
      <c r="A831" s="1313" t="s">
        <v>6604</v>
      </c>
      <c r="B831" s="1314" t="s">
        <v>6260</v>
      </c>
      <c r="C831" s="1314" t="s">
        <v>6250</v>
      </c>
      <c r="D831" s="1313">
        <v>8</v>
      </c>
      <c r="E831" s="1313" t="s">
        <v>6735</v>
      </c>
      <c r="F831" s="1313"/>
      <c r="G831" s="1332" t="s">
        <v>5553</v>
      </c>
      <c r="H831" s="1348">
        <v>106.19502960526316</v>
      </c>
    </row>
    <row r="832" spans="1:8" ht="12" customHeight="1">
      <c r="A832" s="1313" t="s">
        <v>6605</v>
      </c>
      <c r="B832" s="1314" t="s">
        <v>6261</v>
      </c>
      <c r="C832" s="1314" t="s">
        <v>6250</v>
      </c>
      <c r="D832" s="1313">
        <v>6</v>
      </c>
      <c r="E832" s="1313" t="s">
        <v>6735</v>
      </c>
      <c r="F832" s="1313"/>
      <c r="G832" s="1332" t="s">
        <v>5553</v>
      </c>
      <c r="H832" s="1348">
        <v>113.63486988847585</v>
      </c>
    </row>
    <row r="833" spans="1:8" ht="12" customHeight="1">
      <c r="A833" s="1313" t="s">
        <v>6606</v>
      </c>
      <c r="B833" s="1314" t="s">
        <v>6258</v>
      </c>
      <c r="C833" s="1314" t="s">
        <v>3410</v>
      </c>
      <c r="D833" s="1313">
        <v>8</v>
      </c>
      <c r="E833" s="1313" t="s">
        <v>6735</v>
      </c>
      <c r="F833" s="1313"/>
      <c r="G833" s="1332" t="s">
        <v>5553</v>
      </c>
      <c r="H833" s="1348">
        <v>141.10516969831411</v>
      </c>
    </row>
    <row r="834" spans="1:8" ht="12" customHeight="1">
      <c r="A834" s="1313" t="s">
        <v>6582</v>
      </c>
      <c r="B834" s="1314" t="s">
        <v>6253</v>
      </c>
      <c r="C834" s="1314" t="s">
        <v>3410</v>
      </c>
      <c r="D834" s="1313">
        <v>4</v>
      </c>
      <c r="E834" s="1313" t="s">
        <v>6735</v>
      </c>
      <c r="F834" s="1313"/>
      <c r="G834" s="1332" t="s">
        <v>5553</v>
      </c>
      <c r="H834" s="1348">
        <v>136.20872455902307</v>
      </c>
    </row>
    <row r="835" spans="1:8" ht="12" customHeight="1">
      <c r="A835" s="1313" t="s">
        <v>6581</v>
      </c>
      <c r="B835" s="1314" t="s">
        <v>6252</v>
      </c>
      <c r="C835" s="1314" t="s">
        <v>3410</v>
      </c>
      <c r="D835" s="1313">
        <v>8</v>
      </c>
      <c r="E835" s="1313" t="s">
        <v>6735</v>
      </c>
      <c r="F835" s="1313"/>
      <c r="G835" s="1332" t="s">
        <v>5553</v>
      </c>
      <c r="H835" s="1348">
        <v>111.05739035087718</v>
      </c>
    </row>
    <row r="836" spans="1:8" ht="12" customHeight="1">
      <c r="A836" s="1313" t="s">
        <v>6583</v>
      </c>
      <c r="B836" s="1314" t="s">
        <v>6244</v>
      </c>
      <c r="C836" s="1314" t="s">
        <v>4026</v>
      </c>
      <c r="D836" s="1313">
        <v>4</v>
      </c>
      <c r="E836" s="1313" t="s">
        <v>6735</v>
      </c>
      <c r="F836" s="1313"/>
      <c r="G836" s="1332" t="s">
        <v>5553</v>
      </c>
      <c r="H836" s="1348">
        <v>164.70631853070176</v>
      </c>
    </row>
    <row r="837" spans="1:8" ht="12" customHeight="1">
      <c r="A837" s="1313" t="s">
        <v>6607</v>
      </c>
      <c r="B837" s="1314" t="s">
        <v>6259</v>
      </c>
      <c r="C837" s="1314" t="s">
        <v>6245</v>
      </c>
      <c r="D837" s="1313">
        <v>6</v>
      </c>
      <c r="E837" s="1313" t="s">
        <v>6735</v>
      </c>
      <c r="F837" s="1313"/>
      <c r="G837" s="1332" t="s">
        <v>5553</v>
      </c>
      <c r="H837" s="1348">
        <v>113.67095422535212</v>
      </c>
    </row>
    <row r="838" spans="1:8" ht="12" customHeight="1">
      <c r="A838" s="1313" t="s">
        <v>6608</v>
      </c>
      <c r="B838" s="1314" t="s">
        <v>6262</v>
      </c>
      <c r="C838" s="1314" t="s">
        <v>6245</v>
      </c>
      <c r="D838" s="1313">
        <v>8</v>
      </c>
      <c r="E838" s="1313" t="s">
        <v>6735</v>
      </c>
      <c r="F838" s="1313"/>
      <c r="G838" s="1332" t="s">
        <v>5553</v>
      </c>
      <c r="H838" s="1348">
        <v>106.23111321548822</v>
      </c>
    </row>
    <row r="839" spans="1:8" ht="12" customHeight="1">
      <c r="A839" s="1313" t="s">
        <v>6609</v>
      </c>
      <c r="B839" s="1314" t="s">
        <v>6257</v>
      </c>
      <c r="C839" s="1314" t="s">
        <v>4026</v>
      </c>
      <c r="D839" s="1313">
        <v>8</v>
      </c>
      <c r="E839" s="1313" t="s">
        <v>6735</v>
      </c>
      <c r="F839" s="1313"/>
      <c r="G839" s="1332" t="s">
        <v>5553</v>
      </c>
      <c r="H839" s="1348">
        <v>141.23826189407541</v>
      </c>
    </row>
    <row r="840" spans="1:8" ht="12" customHeight="1">
      <c r="A840" s="1313" t="s">
        <v>6586</v>
      </c>
      <c r="B840" s="1314" t="s">
        <v>6248</v>
      </c>
      <c r="C840" s="1314" t="s">
        <v>4026</v>
      </c>
      <c r="D840" s="1313">
        <v>8</v>
      </c>
      <c r="E840" s="1313" t="s">
        <v>6735</v>
      </c>
      <c r="F840" s="1313"/>
      <c r="G840" s="1332" t="s">
        <v>5553</v>
      </c>
      <c r="H840" s="1348">
        <v>110.98319024725276</v>
      </c>
    </row>
    <row r="841" spans="1:8" ht="12" customHeight="1">
      <c r="A841" s="1313" t="s">
        <v>6587</v>
      </c>
      <c r="B841" s="1314" t="s">
        <v>6307</v>
      </c>
      <c r="C841" s="1314" t="s">
        <v>5561</v>
      </c>
      <c r="D841" s="1313">
        <v>8</v>
      </c>
      <c r="E841" s="1313" t="s">
        <v>6735</v>
      </c>
      <c r="F841" s="1313"/>
      <c r="G841" s="1332" t="s">
        <v>5553</v>
      </c>
      <c r="H841" s="1348">
        <v>163.1394321895425</v>
      </c>
    </row>
    <row r="842" spans="1:8" ht="12" customHeight="1">
      <c r="A842" s="1313" t="s">
        <v>6588</v>
      </c>
      <c r="B842" s="1314" t="s">
        <v>6308</v>
      </c>
      <c r="C842" s="1314" t="s">
        <v>5561</v>
      </c>
      <c r="D842" s="1313">
        <v>10</v>
      </c>
      <c r="E842" s="1313" t="s">
        <v>6735</v>
      </c>
      <c r="F842" s="1313"/>
      <c r="G842" s="1332" t="s">
        <v>5553</v>
      </c>
      <c r="H842" s="1348">
        <v>141.62760843373493</v>
      </c>
    </row>
    <row r="843" spans="1:8" ht="12" customHeight="1">
      <c r="A843" s="1313" t="s">
        <v>6589</v>
      </c>
      <c r="B843" s="1314" t="s">
        <v>6309</v>
      </c>
      <c r="C843" s="1314" t="s">
        <v>5560</v>
      </c>
      <c r="D843" s="1313">
        <v>8</v>
      </c>
      <c r="E843" s="1313" t="s">
        <v>6735</v>
      </c>
      <c r="F843" s="1313"/>
      <c r="G843" s="1332" t="s">
        <v>5553</v>
      </c>
      <c r="H843" s="1348">
        <v>166.8701179245283</v>
      </c>
    </row>
    <row r="844" spans="1:8" ht="12" customHeight="1">
      <c r="A844" s="1313" t="s">
        <v>6590</v>
      </c>
      <c r="B844" s="1314" t="s">
        <v>6310</v>
      </c>
      <c r="C844" s="1314" t="s">
        <v>5560</v>
      </c>
      <c r="D844" s="1313">
        <v>10</v>
      </c>
      <c r="E844" s="1313" t="s">
        <v>6735</v>
      </c>
      <c r="F844" s="1313"/>
      <c r="G844" s="1332" t="s">
        <v>5553</v>
      </c>
      <c r="H844" s="1348">
        <v>145.4074248496994</v>
      </c>
    </row>
    <row r="845" spans="1:8" ht="12" customHeight="1">
      <c r="A845" s="1313" t="s">
        <v>6591</v>
      </c>
      <c r="B845" s="1314" t="s">
        <v>6303</v>
      </c>
      <c r="C845" s="1314" t="s">
        <v>6304</v>
      </c>
      <c r="D845" s="1313">
        <v>7</v>
      </c>
      <c r="E845" s="1313" t="s">
        <v>6735</v>
      </c>
      <c r="F845" s="1313"/>
      <c r="G845" s="1332" t="s">
        <v>5553</v>
      </c>
      <c r="H845" s="1348">
        <v>184.20506276150627</v>
      </c>
    </row>
    <row r="846" spans="1:8" ht="12" customHeight="1">
      <c r="A846" s="1313" t="s">
        <v>6593</v>
      </c>
      <c r="B846" s="1314" t="s">
        <v>6286</v>
      </c>
      <c r="C846" s="1314" t="s">
        <v>5598</v>
      </c>
      <c r="D846" s="1313">
        <v>14</v>
      </c>
      <c r="E846" s="1313" t="s">
        <v>6735</v>
      </c>
      <c r="F846" s="1313"/>
      <c r="G846" s="1332" t="s">
        <v>5553</v>
      </c>
      <c r="H846" s="1348">
        <v>198.72913221449036</v>
      </c>
    </row>
    <row r="847" spans="1:8" ht="12" customHeight="1">
      <c r="A847" s="1313" t="s">
        <v>6594</v>
      </c>
      <c r="B847" s="1314" t="s">
        <v>6285</v>
      </c>
      <c r="C847" s="1314" t="s">
        <v>5598</v>
      </c>
      <c r="D847" s="1313">
        <v>14</v>
      </c>
      <c r="E847" s="1313" t="s">
        <v>6735</v>
      </c>
      <c r="F847" s="1313"/>
      <c r="G847" s="1332" t="s">
        <v>5553</v>
      </c>
      <c r="H847" s="1348">
        <v>194.54386035313004</v>
      </c>
    </row>
    <row r="848" spans="1:8" ht="12" customHeight="1">
      <c r="A848" s="1313" t="s">
        <v>6595</v>
      </c>
      <c r="B848" s="1314" t="s">
        <v>6288</v>
      </c>
      <c r="C848" s="1314" t="s">
        <v>5599</v>
      </c>
      <c r="D848" s="1313">
        <v>14</v>
      </c>
      <c r="E848" s="1313" t="s">
        <v>6735</v>
      </c>
      <c r="F848" s="1313"/>
      <c r="G848" s="1332" t="s">
        <v>5553</v>
      </c>
      <c r="H848" s="1348">
        <v>200.37406886416125</v>
      </c>
    </row>
    <row r="849" spans="1:8" ht="12" customHeight="1">
      <c r="A849" s="1313" t="s">
        <v>6596</v>
      </c>
      <c r="B849" s="1314" t="s">
        <v>6287</v>
      </c>
      <c r="C849" s="1314" t="s">
        <v>5599</v>
      </c>
      <c r="D849" s="1313">
        <v>14</v>
      </c>
      <c r="E849" s="1313" t="s">
        <v>6735</v>
      </c>
      <c r="F849" s="1313"/>
      <c r="G849" s="1332" t="s">
        <v>5553</v>
      </c>
      <c r="H849" s="1348">
        <v>195.31206716267846</v>
      </c>
    </row>
    <row r="850" spans="1:8" ht="12" customHeight="1">
      <c r="A850" s="1313" t="s">
        <v>6597</v>
      </c>
      <c r="B850" s="1314" t="s">
        <v>6297</v>
      </c>
      <c r="C850" s="1314" t="s">
        <v>5567</v>
      </c>
      <c r="D850" s="1313">
        <v>6</v>
      </c>
      <c r="E850" s="1313" t="s">
        <v>6735</v>
      </c>
      <c r="F850" s="1313"/>
      <c r="G850" s="1332" t="s">
        <v>5553</v>
      </c>
      <c r="H850" s="1348">
        <v>321.28095917740944</v>
      </c>
    </row>
    <row r="851" spans="1:8" ht="12" customHeight="1">
      <c r="A851" s="1313" t="s">
        <v>6598</v>
      </c>
      <c r="B851" s="1314" t="s">
        <v>6298</v>
      </c>
      <c r="C851" s="1314" t="s">
        <v>5568</v>
      </c>
      <c r="D851" s="1313">
        <v>6</v>
      </c>
      <c r="E851" s="1313" t="s">
        <v>6735</v>
      </c>
      <c r="F851" s="1313"/>
      <c r="G851" s="1332" t="s">
        <v>5553</v>
      </c>
      <c r="H851" s="1348">
        <v>312.71408949173679</v>
      </c>
    </row>
    <row r="852" spans="1:8" ht="12" customHeight="1">
      <c r="A852" s="1313" t="s">
        <v>6599</v>
      </c>
      <c r="B852" s="1314" t="s">
        <v>6278</v>
      </c>
      <c r="C852" s="1314" t="s">
        <v>6279</v>
      </c>
      <c r="D852" s="1313">
        <v>20</v>
      </c>
      <c r="E852" s="1313" t="s">
        <v>6735</v>
      </c>
      <c r="F852" s="1313"/>
      <c r="G852" s="1332" t="s">
        <v>5553</v>
      </c>
      <c r="H852" s="1348">
        <v>62.729774193548387</v>
      </c>
    </row>
    <row r="853" spans="1:8" ht="12" customHeight="1">
      <c r="A853" s="1313" t="s">
        <v>6600</v>
      </c>
      <c r="B853" s="1314" t="s">
        <v>6280</v>
      </c>
      <c r="C853" s="1314" t="s">
        <v>6281</v>
      </c>
      <c r="D853" s="1313">
        <v>20</v>
      </c>
      <c r="E853" s="1313" t="s">
        <v>6735</v>
      </c>
      <c r="F853" s="1313"/>
      <c r="G853" s="1332" t="s">
        <v>5553</v>
      </c>
      <c r="H853" s="1348">
        <v>62.729808479532167</v>
      </c>
    </row>
    <row r="854" spans="1:8" ht="12" customHeight="1">
      <c r="A854" s="1313" t="s">
        <v>5974</v>
      </c>
      <c r="B854" s="1314" t="s">
        <v>5975</v>
      </c>
      <c r="C854" s="1314" t="s">
        <v>6254</v>
      </c>
      <c r="D854" s="1313">
        <v>20</v>
      </c>
      <c r="E854" s="1313" t="s">
        <v>6735</v>
      </c>
      <c r="F854" s="1313"/>
      <c r="G854" s="1332" t="s">
        <v>5553</v>
      </c>
      <c r="H854" s="1348">
        <v>21.628106637649619</v>
      </c>
    </row>
    <row r="855" spans="1:8" ht="12" customHeight="1">
      <c r="A855" s="1313" t="s">
        <v>5968</v>
      </c>
      <c r="B855" s="1314" t="s">
        <v>5969</v>
      </c>
      <c r="C855" s="1314" t="s">
        <v>6194</v>
      </c>
      <c r="D855" s="1313">
        <v>8</v>
      </c>
      <c r="E855" s="1313" t="s">
        <v>6735</v>
      </c>
      <c r="F855" s="1313"/>
      <c r="G855" s="1332" t="s">
        <v>5553</v>
      </c>
      <c r="H855" s="1348">
        <v>24.535614424410539</v>
      </c>
    </row>
    <row r="856" spans="1:8" ht="12" customHeight="1">
      <c r="A856" s="1313" t="s">
        <v>6603</v>
      </c>
      <c r="B856" s="1314" t="s">
        <v>6282</v>
      </c>
      <c r="C856" s="1314" t="s">
        <v>1774</v>
      </c>
      <c r="D856" s="1313">
        <v>40</v>
      </c>
      <c r="E856" s="1313" t="s">
        <v>6735</v>
      </c>
      <c r="F856" s="1313"/>
      <c r="G856" s="1332" t="s">
        <v>5553</v>
      </c>
      <c r="H856" s="1348">
        <v>17.2</v>
      </c>
    </row>
    <row r="857" spans="1:8" ht="12" customHeight="1">
      <c r="A857" s="1313" t="s">
        <v>6601</v>
      </c>
      <c r="B857" s="1314" t="s">
        <v>6263</v>
      </c>
      <c r="C857" s="1314" t="s">
        <v>1774</v>
      </c>
      <c r="D857" s="1313">
        <v>40</v>
      </c>
      <c r="E857" s="1313" t="s">
        <v>6735</v>
      </c>
      <c r="F857" s="1313"/>
      <c r="G857" s="1332" t="s">
        <v>5553</v>
      </c>
      <c r="H857" s="1348">
        <v>16.87</v>
      </c>
    </row>
    <row r="858" spans="1:8" ht="12" customHeight="1">
      <c r="A858" s="1313" t="s">
        <v>6602</v>
      </c>
      <c r="B858" s="1314" t="s">
        <v>6255</v>
      </c>
      <c r="C858" s="1314" t="s">
        <v>6256</v>
      </c>
      <c r="D858" s="1313">
        <v>40</v>
      </c>
      <c r="E858" s="1313" t="s">
        <v>6735</v>
      </c>
      <c r="F858" s="1313"/>
      <c r="G858" s="1332" t="s">
        <v>5553</v>
      </c>
      <c r="H858" s="1348">
        <v>21.520000000000003</v>
      </c>
    </row>
    <row r="859" spans="1:8" ht="12" customHeight="1">
      <c r="A859" s="1313" t="s">
        <v>6617</v>
      </c>
      <c r="B859" s="1314" t="s">
        <v>6274</v>
      </c>
      <c r="C859" s="1314" t="s">
        <v>6275</v>
      </c>
      <c r="D859" s="1313">
        <v>5</v>
      </c>
      <c r="E859" s="1313" t="s">
        <v>6735</v>
      </c>
      <c r="F859" s="1313"/>
      <c r="G859" s="1332" t="s">
        <v>5553</v>
      </c>
      <c r="H859" s="1348">
        <v>153.66185489238961</v>
      </c>
    </row>
    <row r="860" spans="1:8" ht="12" customHeight="1">
      <c r="A860" s="1313" t="s">
        <v>6618</v>
      </c>
      <c r="B860" s="1314" t="s">
        <v>6270</v>
      </c>
      <c r="C860" s="1314" t="s">
        <v>6271</v>
      </c>
      <c r="D860" s="1313">
        <v>5</v>
      </c>
      <c r="E860" s="1313" t="s">
        <v>6735</v>
      </c>
      <c r="F860" s="1313"/>
      <c r="G860" s="1332" t="s">
        <v>5553</v>
      </c>
      <c r="H860" s="1348">
        <v>123.40256556442418</v>
      </c>
    </row>
    <row r="861" spans="1:8" ht="12" customHeight="1">
      <c r="A861" s="1313" t="s">
        <v>6619</v>
      </c>
      <c r="B861" s="1314" t="s">
        <v>6276</v>
      </c>
      <c r="C861" s="1314" t="s">
        <v>6277</v>
      </c>
      <c r="D861" s="1313">
        <v>5</v>
      </c>
      <c r="E861" s="1313" t="s">
        <v>6735</v>
      </c>
      <c r="F861" s="1313"/>
      <c r="G861" s="1332" t="s">
        <v>5553</v>
      </c>
      <c r="H861" s="1348">
        <v>169.10093018018017</v>
      </c>
    </row>
    <row r="862" spans="1:8" ht="12" customHeight="1">
      <c r="A862" s="1313" t="s">
        <v>6620</v>
      </c>
      <c r="B862" s="1314" t="s">
        <v>6272</v>
      </c>
      <c r="C862" s="1314" t="s">
        <v>6273</v>
      </c>
      <c r="D862" s="1313">
        <v>5</v>
      </c>
      <c r="E862" s="1313" t="s">
        <v>6735</v>
      </c>
      <c r="F862" s="1313"/>
      <c r="G862" s="1332" t="s">
        <v>5553</v>
      </c>
      <c r="H862" s="1348">
        <v>123.31163461538461</v>
      </c>
    </row>
    <row r="863" spans="1:8" ht="12" customHeight="1">
      <c r="A863" s="1313" t="s">
        <v>6621</v>
      </c>
      <c r="B863" s="1314" t="s">
        <v>6239</v>
      </c>
      <c r="C863" s="1314" t="s">
        <v>6240</v>
      </c>
      <c r="D863" s="1313">
        <v>4</v>
      </c>
      <c r="E863" s="1313" t="s">
        <v>6735</v>
      </c>
      <c r="F863" s="1313"/>
      <c r="G863" s="1332" t="s">
        <v>5553</v>
      </c>
      <c r="H863" s="1348">
        <v>131.02164225293996</v>
      </c>
    </row>
    <row r="864" spans="1:8" ht="12" customHeight="1">
      <c r="A864" s="1313" t="s">
        <v>6624</v>
      </c>
      <c r="B864" s="1314" t="s">
        <v>6241</v>
      </c>
      <c r="C864" s="1314" t="s">
        <v>6242</v>
      </c>
      <c r="D864" s="1313">
        <v>4</v>
      </c>
      <c r="E864" s="1313" t="s">
        <v>6735</v>
      </c>
      <c r="F864" s="1313"/>
      <c r="G864" s="1332" t="s">
        <v>5553</v>
      </c>
      <c r="H864" s="1348">
        <v>130.94485169491526</v>
      </c>
    </row>
    <row r="865" spans="1:8" ht="12" customHeight="1">
      <c r="A865" s="1313" t="s">
        <v>6622</v>
      </c>
      <c r="B865" s="1314" t="s">
        <v>6243</v>
      </c>
      <c r="C865" s="1314" t="s">
        <v>1068</v>
      </c>
      <c r="D865" s="1313">
        <v>4</v>
      </c>
      <c r="E865" s="1313" t="s">
        <v>6735</v>
      </c>
      <c r="F865" s="1313"/>
      <c r="G865" s="1332" t="s">
        <v>5553</v>
      </c>
      <c r="H865" s="1348">
        <v>166.67</v>
      </c>
    </row>
    <row r="866" spans="1:8" ht="12" customHeight="1">
      <c r="A866" s="1313" t="s">
        <v>6626</v>
      </c>
      <c r="B866" s="1314" t="s">
        <v>6315</v>
      </c>
      <c r="C866" s="1314" t="s">
        <v>1068</v>
      </c>
      <c r="D866" s="1313">
        <v>4</v>
      </c>
      <c r="E866" s="1313" t="s">
        <v>6735</v>
      </c>
      <c r="F866" s="1313"/>
      <c r="G866" s="1332" t="s">
        <v>5553</v>
      </c>
      <c r="H866" s="1348">
        <v>197.54999999999998</v>
      </c>
    </row>
    <row r="867" spans="1:8" ht="12" customHeight="1">
      <c r="A867" s="1313" t="s">
        <v>6651</v>
      </c>
      <c r="B867" s="1314" t="s">
        <v>6656</v>
      </c>
      <c r="C867" s="1314" t="s">
        <v>6657</v>
      </c>
      <c r="D867" s="1313">
        <v>4</v>
      </c>
      <c r="E867" s="1313" t="s">
        <v>6735</v>
      </c>
      <c r="F867" s="1313"/>
      <c r="G867" s="1332" t="s">
        <v>5553</v>
      </c>
      <c r="H867" s="1348">
        <v>0</v>
      </c>
    </row>
    <row r="868" spans="1:8" ht="12" customHeight="1">
      <c r="A868" s="1313" t="s">
        <v>6629</v>
      </c>
      <c r="B868" s="1314" t="s">
        <v>6236</v>
      </c>
      <c r="C868" s="1314" t="s">
        <v>6237</v>
      </c>
      <c r="D868" s="1313">
        <v>4</v>
      </c>
      <c r="E868" s="1313" t="s">
        <v>6735</v>
      </c>
      <c r="F868" s="1313"/>
      <c r="G868" s="1332" t="s">
        <v>5553</v>
      </c>
      <c r="H868" s="1348">
        <v>129.86693257925288</v>
      </c>
    </row>
    <row r="869" spans="1:8" ht="12" customHeight="1">
      <c r="A869" s="1313" t="s">
        <v>6628</v>
      </c>
      <c r="B869" s="1314" t="s">
        <v>6238</v>
      </c>
      <c r="C869" s="1314" t="s">
        <v>2032</v>
      </c>
      <c r="D869" s="1313">
        <v>4</v>
      </c>
      <c r="E869" s="1313" t="s">
        <v>6735</v>
      </c>
      <c r="F869" s="1313"/>
      <c r="G869" s="1332" t="s">
        <v>5553</v>
      </c>
      <c r="H869" s="1348">
        <v>150.32656626506022</v>
      </c>
    </row>
    <row r="870" spans="1:8" ht="12" customHeight="1">
      <c r="A870" s="1313" t="s">
        <v>6631</v>
      </c>
      <c r="B870" s="1314" t="s">
        <v>6314</v>
      </c>
      <c r="C870" s="1314" t="s">
        <v>2032</v>
      </c>
      <c r="D870" s="1313">
        <v>4</v>
      </c>
      <c r="E870" s="1313" t="s">
        <v>6735</v>
      </c>
      <c r="F870" s="1313"/>
      <c r="G870" s="1332" t="s">
        <v>5553</v>
      </c>
      <c r="H870" s="1348">
        <v>198.13</v>
      </c>
    </row>
    <row r="871" spans="1:8" ht="12" customHeight="1">
      <c r="A871" s="1313" t="s">
        <v>6632</v>
      </c>
      <c r="B871" s="1314" t="s">
        <v>6268</v>
      </c>
      <c r="C871" s="1314" t="s">
        <v>3201</v>
      </c>
      <c r="D871" s="1313">
        <v>4</v>
      </c>
      <c r="E871" s="1313" t="s">
        <v>6735</v>
      </c>
      <c r="F871" s="1313"/>
      <c r="G871" s="1332" t="s">
        <v>5553</v>
      </c>
      <c r="H871" s="1348">
        <v>198.36265143866734</v>
      </c>
    </row>
    <row r="872" spans="1:8" ht="12" customHeight="1">
      <c r="A872" s="1313" t="s">
        <v>6652</v>
      </c>
      <c r="B872" s="1314" t="s">
        <v>6658</v>
      </c>
      <c r="C872" s="1314" t="s">
        <v>2032</v>
      </c>
      <c r="D872" s="1313">
        <v>4</v>
      </c>
      <c r="E872" s="1313" t="s">
        <v>6735</v>
      </c>
      <c r="F872" s="1313"/>
      <c r="G872" s="1332" t="s">
        <v>5553</v>
      </c>
      <c r="H872" s="1348">
        <v>0</v>
      </c>
    </row>
    <row r="873" spans="1:8" ht="12" customHeight="1">
      <c r="A873" s="1319" t="s">
        <v>6571</v>
      </c>
      <c r="B873" s="1320" t="s">
        <v>6572</v>
      </c>
      <c r="C873" s="1320" t="s">
        <v>6302</v>
      </c>
      <c r="D873" s="1319">
        <v>16</v>
      </c>
      <c r="E873" s="1319" t="s">
        <v>6735</v>
      </c>
      <c r="F873" s="1319"/>
      <c r="G873" s="1332" t="s">
        <v>5553</v>
      </c>
      <c r="H873" s="1348">
        <v>81.382192460317455</v>
      </c>
    </row>
    <row r="874" spans="1:8" ht="12" customHeight="1">
      <c r="A874" s="1319" t="s">
        <v>6574</v>
      </c>
      <c r="B874" s="1320" t="s">
        <v>6575</v>
      </c>
      <c r="C874" s="1320" t="s">
        <v>6300</v>
      </c>
      <c r="D874" s="1319">
        <v>16</v>
      </c>
      <c r="E874" s="1319" t="s">
        <v>6735</v>
      </c>
      <c r="F874" s="1319"/>
      <c r="G874" s="1332" t="s">
        <v>5553</v>
      </c>
      <c r="H874" s="1348">
        <v>81.376552579365082</v>
      </c>
    </row>
    <row r="875" spans="1:8" ht="12" customHeight="1">
      <c r="A875" s="1313" t="s">
        <v>6357</v>
      </c>
      <c r="B875" s="1314" t="s">
        <v>6316</v>
      </c>
      <c r="C875" s="1314" t="s">
        <v>6659</v>
      </c>
      <c r="D875" s="1313">
        <v>10</v>
      </c>
      <c r="E875" s="1313" t="s">
        <v>5514</v>
      </c>
      <c r="F875" s="1313"/>
      <c r="G875" s="1332" t="s">
        <v>5554</v>
      </c>
      <c r="H875" s="1348">
        <v>71.800000000000011</v>
      </c>
    </row>
    <row r="876" spans="1:8" ht="12" customHeight="1">
      <c r="A876" s="1313" t="s">
        <v>6358</v>
      </c>
      <c r="B876" s="1314" t="s">
        <v>6633</v>
      </c>
      <c r="C876" s="1314" t="s">
        <v>6560</v>
      </c>
      <c r="D876" s="1313">
        <v>4</v>
      </c>
      <c r="E876" s="1313" t="s">
        <v>5514</v>
      </c>
      <c r="F876" s="1313"/>
      <c r="G876" s="1332" t="s">
        <v>5554</v>
      </c>
      <c r="H876" s="1348">
        <v>0</v>
      </c>
    </row>
    <row r="877" spans="1:8" ht="12" customHeight="1">
      <c r="A877" s="1313" t="s">
        <v>6853</v>
      </c>
      <c r="B877" s="1314" t="s">
        <v>6854</v>
      </c>
      <c r="C877" s="1314"/>
      <c r="D877" s="1313">
        <v>4</v>
      </c>
      <c r="E877" s="1313" t="s">
        <v>6855</v>
      </c>
      <c r="F877" s="1313"/>
      <c r="G877" s="1332" t="s">
        <v>5554</v>
      </c>
      <c r="H877" s="1350">
        <v>0</v>
      </c>
    </row>
    <row r="878" spans="1:8" ht="12" customHeight="1">
      <c r="A878" s="1313" t="s">
        <v>3375</v>
      </c>
      <c r="B878" s="1314" t="s">
        <v>1292</v>
      </c>
      <c r="C878" s="1314" t="s">
        <v>6771</v>
      </c>
      <c r="D878" s="1313">
        <v>500</v>
      </c>
      <c r="E878" s="1313" t="s">
        <v>4925</v>
      </c>
      <c r="F878" s="1313"/>
      <c r="G878" s="1332" t="s">
        <v>614</v>
      </c>
      <c r="H878" s="1348">
        <v>0.13</v>
      </c>
    </row>
    <row r="879" spans="1:8" ht="12" customHeight="1">
      <c r="A879" s="1313" t="s">
        <v>3016</v>
      </c>
      <c r="B879" s="1314" t="s">
        <v>2735</v>
      </c>
      <c r="C879" s="1314" t="s">
        <v>9005</v>
      </c>
      <c r="D879" s="1313">
        <v>150</v>
      </c>
      <c r="E879" s="1313" t="s">
        <v>3354</v>
      </c>
      <c r="F879" s="1313"/>
      <c r="G879" s="1332" t="s">
        <v>614</v>
      </c>
      <c r="H879" s="1348">
        <v>0</v>
      </c>
    </row>
    <row r="880" spans="1:8" ht="12" customHeight="1">
      <c r="A880" s="1313" t="s">
        <v>5431</v>
      </c>
      <c r="B880" s="1314" t="s">
        <v>3524</v>
      </c>
      <c r="C880" s="1314" t="s">
        <v>5555</v>
      </c>
      <c r="D880" s="1313">
        <v>81</v>
      </c>
      <c r="E880" s="1313" t="s">
        <v>4925</v>
      </c>
      <c r="F880" s="1313"/>
      <c r="G880" s="1332" t="s">
        <v>614</v>
      </c>
      <c r="H880" s="1348">
        <v>19.23</v>
      </c>
    </row>
    <row r="881" spans="1:8" ht="12" customHeight="1">
      <c r="A881" s="1313" t="s">
        <v>6762</v>
      </c>
      <c r="B881" s="1314" t="s">
        <v>6763</v>
      </c>
      <c r="C881" s="1314" t="s">
        <v>6775</v>
      </c>
      <c r="D881" s="1313">
        <v>4</v>
      </c>
      <c r="E881" s="1313" t="s">
        <v>6735</v>
      </c>
      <c r="F881" s="1313"/>
      <c r="G881" s="1332" t="s">
        <v>5553</v>
      </c>
      <c r="H881" s="1348">
        <v>0</v>
      </c>
    </row>
    <row r="882" spans="1:8" ht="12" customHeight="1">
      <c r="A882" s="1313" t="s">
        <v>6758</v>
      </c>
      <c r="B882" s="1314" t="s">
        <v>6766</v>
      </c>
      <c r="C882" s="1314" t="s">
        <v>6240</v>
      </c>
      <c r="D882" s="1313">
        <v>4</v>
      </c>
      <c r="E882" s="1313" t="s">
        <v>6735</v>
      </c>
      <c r="F882" s="1313"/>
      <c r="G882" s="1332" t="s">
        <v>5553</v>
      </c>
      <c r="H882" s="1348">
        <v>141.36666666666667</v>
      </c>
    </row>
    <row r="883" spans="1:8" ht="12" customHeight="1">
      <c r="A883" s="1313" t="s">
        <v>6759</v>
      </c>
      <c r="B883" s="1314" t="s">
        <v>6767</v>
      </c>
      <c r="C883" s="1314" t="s">
        <v>6242</v>
      </c>
      <c r="D883" s="1313">
        <v>4</v>
      </c>
      <c r="E883" s="1313" t="s">
        <v>6735</v>
      </c>
      <c r="F883" s="1313"/>
      <c r="G883" s="1332" t="s">
        <v>5553</v>
      </c>
      <c r="H883" s="1348">
        <v>136.33000000000001</v>
      </c>
    </row>
    <row r="884" spans="1:8" ht="12" customHeight="1">
      <c r="A884" s="1313" t="s">
        <v>6764</v>
      </c>
      <c r="B884" s="1314" t="s">
        <v>6765</v>
      </c>
      <c r="C884" s="1314" t="s">
        <v>3201</v>
      </c>
      <c r="D884" s="1313">
        <v>4</v>
      </c>
      <c r="E884" s="1313" t="s">
        <v>6735</v>
      </c>
      <c r="F884" s="1313"/>
      <c r="G884" s="1332" t="s">
        <v>5553</v>
      </c>
      <c r="H884" s="1348">
        <v>0</v>
      </c>
    </row>
    <row r="885" spans="1:8" ht="12" customHeight="1">
      <c r="A885" s="1313" t="s">
        <v>6760</v>
      </c>
      <c r="B885" s="1314" t="s">
        <v>6768</v>
      </c>
      <c r="C885" s="1314" t="s">
        <v>6235</v>
      </c>
      <c r="D885" s="1313">
        <v>4</v>
      </c>
      <c r="E885" s="1313" t="s">
        <v>6735</v>
      </c>
      <c r="F885" s="1313"/>
      <c r="G885" s="1332" t="s">
        <v>5553</v>
      </c>
      <c r="H885" s="1348">
        <v>137.82</v>
      </c>
    </row>
    <row r="886" spans="1:8" ht="12" customHeight="1">
      <c r="A886" s="1313" t="s">
        <v>5522</v>
      </c>
      <c r="B886" s="1314" t="s">
        <v>5562</v>
      </c>
      <c r="C886" s="1314" t="s">
        <v>6701</v>
      </c>
      <c r="D886" s="1313">
        <v>100</v>
      </c>
      <c r="E886" s="1313" t="s">
        <v>6735</v>
      </c>
      <c r="F886" s="1313"/>
      <c r="G886" s="1332" t="s">
        <v>614</v>
      </c>
      <c r="H886" s="1348">
        <v>12.34</v>
      </c>
    </row>
    <row r="887" spans="1:8" ht="12" customHeight="1">
      <c r="A887" s="1313" t="s">
        <v>5678</v>
      </c>
      <c r="B887" s="1314" t="s">
        <v>5679</v>
      </c>
      <c r="C887" s="1314" t="s">
        <v>4519</v>
      </c>
      <c r="D887" s="1313">
        <v>300</v>
      </c>
      <c r="E887" s="1313" t="s">
        <v>6735</v>
      </c>
      <c r="F887" s="1313"/>
      <c r="G887" s="1332" t="s">
        <v>614</v>
      </c>
      <c r="H887" s="1348">
        <v>13.38</v>
      </c>
    </row>
    <row r="888" spans="1:8" ht="12" customHeight="1">
      <c r="A888" s="1313" t="s">
        <v>6049</v>
      </c>
      <c r="B888" s="1314" t="s">
        <v>6124</v>
      </c>
      <c r="C888" s="1314" t="s">
        <v>4519</v>
      </c>
      <c r="D888" s="1313">
        <v>1000</v>
      </c>
      <c r="E888" s="1313" t="s">
        <v>6735</v>
      </c>
      <c r="F888" s="1313"/>
      <c r="G888" s="1332" t="s">
        <v>614</v>
      </c>
      <c r="H888" s="1348">
        <v>2.44</v>
      </c>
    </row>
    <row r="889" spans="1:8" ht="12" customHeight="1">
      <c r="A889" s="1313" t="s">
        <v>5707</v>
      </c>
      <c r="B889" s="1314" t="s">
        <v>6215</v>
      </c>
      <c r="C889" s="1314" t="s">
        <v>5898</v>
      </c>
      <c r="D889" s="1313">
        <v>60</v>
      </c>
      <c r="E889" s="1313" t="s">
        <v>6735</v>
      </c>
      <c r="F889" s="1313"/>
      <c r="G889" s="1332" t="s">
        <v>614</v>
      </c>
      <c r="H889" s="1348">
        <v>27.990000000000002</v>
      </c>
    </row>
    <row r="890" spans="1:8" ht="12" customHeight="1">
      <c r="A890" s="1313" t="s">
        <v>5751</v>
      </c>
      <c r="B890" s="1314" t="s">
        <v>5752</v>
      </c>
      <c r="C890" s="1314" t="s">
        <v>866</v>
      </c>
      <c r="D890" s="1313">
        <v>3000</v>
      </c>
      <c r="E890" s="1313" t="s">
        <v>6735</v>
      </c>
      <c r="F890" s="1313"/>
      <c r="G890" s="1332" t="s">
        <v>614</v>
      </c>
      <c r="H890" s="1348">
        <v>1.89</v>
      </c>
    </row>
    <row r="891" spans="1:8" ht="12" customHeight="1">
      <c r="A891" s="1313" t="s">
        <v>5223</v>
      </c>
      <c r="B891" s="1314" t="s">
        <v>5224</v>
      </c>
      <c r="C891" s="1314" t="s">
        <v>2654</v>
      </c>
      <c r="D891" s="1313">
        <v>350</v>
      </c>
      <c r="E891" s="1313" t="s">
        <v>3354</v>
      </c>
      <c r="F891" s="1313"/>
      <c r="G891" s="1332" t="s">
        <v>614</v>
      </c>
      <c r="H891" s="1348">
        <v>4.21</v>
      </c>
    </row>
    <row r="892" spans="1:8" ht="12" customHeight="1">
      <c r="A892" s="1313" t="s">
        <v>5233</v>
      </c>
      <c r="B892" s="1314" t="s">
        <v>5234</v>
      </c>
      <c r="C892" s="1314" t="s">
        <v>1680</v>
      </c>
      <c r="D892" s="1313">
        <v>1000</v>
      </c>
      <c r="E892" s="1313" t="s">
        <v>3354</v>
      </c>
      <c r="F892" s="1313"/>
      <c r="G892" s="1332" t="s">
        <v>614</v>
      </c>
      <c r="H892" s="1348">
        <v>1.73</v>
      </c>
    </row>
    <row r="893" spans="1:8" ht="12" customHeight="1">
      <c r="A893" s="1313" t="s">
        <v>6050</v>
      </c>
      <c r="B893" s="1314" t="s">
        <v>6125</v>
      </c>
      <c r="C893" s="1314" t="s">
        <v>6126</v>
      </c>
      <c r="D893" s="1313">
        <v>30</v>
      </c>
      <c r="E893" s="1313" t="s">
        <v>6735</v>
      </c>
      <c r="F893" s="1313"/>
      <c r="G893" s="1332" t="s">
        <v>614</v>
      </c>
      <c r="H893" s="1348">
        <v>32.14</v>
      </c>
    </row>
    <row r="894" spans="1:8" ht="12" customHeight="1">
      <c r="A894" s="1313" t="s">
        <v>6051</v>
      </c>
      <c r="B894" s="1314" t="s">
        <v>6127</v>
      </c>
      <c r="C894" s="1314" t="s">
        <v>6128</v>
      </c>
      <c r="D894" s="1313">
        <v>30</v>
      </c>
      <c r="E894" s="1313" t="s">
        <v>6735</v>
      </c>
      <c r="F894" s="1313"/>
      <c r="G894" s="1332" t="s">
        <v>614</v>
      </c>
      <c r="H894" s="1348">
        <v>32.15</v>
      </c>
    </row>
    <row r="895" spans="1:8" ht="12" customHeight="1">
      <c r="A895" s="1313" t="s">
        <v>5705</v>
      </c>
      <c r="B895" s="1314" t="s">
        <v>5706</v>
      </c>
      <c r="C895" s="1314" t="s">
        <v>5897</v>
      </c>
      <c r="D895" s="1313">
        <v>250</v>
      </c>
      <c r="E895" s="1313" t="s">
        <v>6735</v>
      </c>
      <c r="F895" s="1313"/>
      <c r="G895" s="1332" t="s">
        <v>614</v>
      </c>
      <c r="H895" s="1348">
        <v>6.45</v>
      </c>
    </row>
    <row r="896" spans="1:8" ht="10.5" customHeight="1">
      <c r="A896" s="1313" t="s">
        <v>6047</v>
      </c>
      <c r="B896" s="1314" t="s">
        <v>6150</v>
      </c>
      <c r="C896" s="1314" t="s">
        <v>6151</v>
      </c>
      <c r="D896" s="1313">
        <v>120</v>
      </c>
      <c r="E896" s="1313" t="s">
        <v>6735</v>
      </c>
      <c r="F896" s="1313"/>
      <c r="G896" s="1332" t="s">
        <v>614</v>
      </c>
      <c r="H896" s="1348">
        <v>8.2900000000000009</v>
      </c>
    </row>
    <row r="897" spans="1:8" ht="12" customHeight="1">
      <c r="A897" s="1313" t="s">
        <v>5709</v>
      </c>
      <c r="B897" s="1314" t="s">
        <v>5710</v>
      </c>
      <c r="C897" s="1314" t="s">
        <v>5897</v>
      </c>
      <c r="D897" s="1313">
        <v>250</v>
      </c>
      <c r="E897" s="1313" t="s">
        <v>6735</v>
      </c>
      <c r="F897" s="1313"/>
      <c r="G897" s="1332" t="s">
        <v>614</v>
      </c>
      <c r="H897" s="1348">
        <v>6.45</v>
      </c>
    </row>
    <row r="898" spans="1:8" ht="12" customHeight="1">
      <c r="A898" s="1313" t="s">
        <v>6048</v>
      </c>
      <c r="B898" s="1314" t="s">
        <v>6152</v>
      </c>
      <c r="C898" s="1314" t="s">
        <v>6153</v>
      </c>
      <c r="D898" s="1313">
        <v>120</v>
      </c>
      <c r="E898" s="1313" t="s">
        <v>6735</v>
      </c>
      <c r="F898" s="1313"/>
      <c r="G898" s="1332" t="s">
        <v>614</v>
      </c>
      <c r="H898" s="1348">
        <v>8.2899999999999991</v>
      </c>
    </row>
    <row r="899" spans="1:8" ht="12" customHeight="1">
      <c r="A899" s="1313" t="s">
        <v>1973</v>
      </c>
      <c r="B899" s="1314" t="s">
        <v>2484</v>
      </c>
      <c r="C899" s="1314" t="s">
        <v>881</v>
      </c>
      <c r="D899" s="1313">
        <v>35</v>
      </c>
      <c r="E899" s="1313" t="s">
        <v>4925</v>
      </c>
      <c r="F899" s="1313"/>
      <c r="G899" s="1332" t="s">
        <v>5553</v>
      </c>
      <c r="H899" s="1348">
        <v>18.22</v>
      </c>
    </row>
    <row r="900" spans="1:8" ht="12" customHeight="1">
      <c r="A900" s="1313" t="s">
        <v>1974</v>
      </c>
      <c r="B900" s="1314" t="s">
        <v>2485</v>
      </c>
      <c r="C900" s="1314" t="s">
        <v>882</v>
      </c>
      <c r="D900" s="1313">
        <v>35</v>
      </c>
      <c r="E900" s="1313" t="s">
        <v>4925</v>
      </c>
      <c r="F900" s="1313"/>
      <c r="G900" s="1332" t="s">
        <v>5553</v>
      </c>
      <c r="H900" s="1348">
        <v>18.220000000000002</v>
      </c>
    </row>
    <row r="901" spans="1:8" ht="12" customHeight="1">
      <c r="A901" s="1313" t="s">
        <v>3245</v>
      </c>
      <c r="B901" s="1314" t="s">
        <v>4491</v>
      </c>
      <c r="C901" s="1314" t="s">
        <v>3862</v>
      </c>
      <c r="D901" s="1313">
        <v>500</v>
      </c>
      <c r="E901" s="1313" t="s">
        <v>4925</v>
      </c>
      <c r="F901" s="1313"/>
      <c r="G901" s="1332" t="s">
        <v>614</v>
      </c>
      <c r="H901" s="1348">
        <v>3.6</v>
      </c>
    </row>
    <row r="902" spans="1:8" ht="12" customHeight="1">
      <c r="A902" s="1313" t="s">
        <v>6780</v>
      </c>
      <c r="B902" s="1314" t="s">
        <v>6781</v>
      </c>
      <c r="C902" s="1314" t="s">
        <v>6782</v>
      </c>
      <c r="D902" s="1313"/>
      <c r="E902" s="1313" t="s">
        <v>3354</v>
      </c>
      <c r="F902" s="1313"/>
      <c r="G902" s="1332" t="s">
        <v>3495</v>
      </c>
      <c r="H902" s="1348">
        <v>0</v>
      </c>
    </row>
    <row r="903" spans="1:8" ht="12" customHeight="1">
      <c r="A903" s="1313" t="s">
        <v>6778</v>
      </c>
      <c r="B903" s="1314" t="s">
        <v>6779</v>
      </c>
      <c r="C903" s="1314" t="s">
        <v>6783</v>
      </c>
      <c r="D903" s="1313"/>
      <c r="E903" s="1313" t="s">
        <v>3354</v>
      </c>
      <c r="F903" s="1313"/>
      <c r="G903" s="1332" t="s">
        <v>3495</v>
      </c>
      <c r="H903" s="1348">
        <v>0</v>
      </c>
    </row>
    <row r="904" spans="1:8" ht="12" customHeight="1">
      <c r="A904" s="1313" t="s">
        <v>5795</v>
      </c>
      <c r="B904" s="1314" t="s">
        <v>6528</v>
      </c>
      <c r="C904" s="1314" t="s">
        <v>5886</v>
      </c>
      <c r="D904" s="1313">
        <v>200</v>
      </c>
      <c r="E904" s="1313" t="s">
        <v>6735</v>
      </c>
      <c r="F904" s="1313"/>
      <c r="G904" s="1332" t="s">
        <v>614</v>
      </c>
      <c r="H904" s="1348">
        <v>8.23</v>
      </c>
    </row>
    <row r="905" spans="1:8" ht="12" customHeight="1">
      <c r="A905" s="1313" t="s">
        <v>4790</v>
      </c>
      <c r="B905" s="1314" t="s">
        <v>4791</v>
      </c>
      <c r="C905" s="1314" t="s">
        <v>5622</v>
      </c>
      <c r="D905" s="1313">
        <v>50</v>
      </c>
      <c r="E905" s="1313" t="s">
        <v>3354</v>
      </c>
      <c r="F905" s="1313"/>
      <c r="G905" s="1332" t="s">
        <v>614</v>
      </c>
      <c r="H905" s="1348">
        <v>0</v>
      </c>
    </row>
    <row r="906" spans="1:8" ht="12" customHeight="1">
      <c r="A906" s="1313" t="s">
        <v>5942</v>
      </c>
      <c r="B906" s="1314" t="s">
        <v>5943</v>
      </c>
      <c r="C906" s="1314" t="s">
        <v>6501</v>
      </c>
      <c r="D906" s="1313">
        <v>40</v>
      </c>
      <c r="E906" s="1313" t="s">
        <v>6735</v>
      </c>
      <c r="F906" s="1313"/>
      <c r="G906" s="1332" t="s">
        <v>5553</v>
      </c>
      <c r="H906" s="1348">
        <v>13.280000000000001</v>
      </c>
    </row>
    <row r="907" spans="1:8" ht="12" customHeight="1">
      <c r="A907" s="1313" t="s">
        <v>5944</v>
      </c>
      <c r="B907" s="1314" t="s">
        <v>5945</v>
      </c>
      <c r="C907" s="1314" t="s">
        <v>6483</v>
      </c>
      <c r="D907" s="1313">
        <v>40</v>
      </c>
      <c r="E907" s="1313" t="s">
        <v>6735</v>
      </c>
      <c r="F907" s="1313"/>
      <c r="G907" s="1332" t="s">
        <v>5553</v>
      </c>
      <c r="H907" s="1348">
        <v>13.28</v>
      </c>
    </row>
    <row r="908" spans="1:8" ht="12" customHeight="1">
      <c r="A908" s="1313" t="s">
        <v>5924</v>
      </c>
      <c r="B908" s="1314" t="s">
        <v>5925</v>
      </c>
      <c r="C908" s="1314" t="s">
        <v>6770</v>
      </c>
      <c r="D908" s="1313">
        <v>20</v>
      </c>
      <c r="E908" s="1313" t="s">
        <v>6735</v>
      </c>
      <c r="F908" s="1313"/>
      <c r="G908" s="1332" t="s">
        <v>5553</v>
      </c>
      <c r="H908" s="1348">
        <v>23.279999999999998</v>
      </c>
    </row>
    <row r="909" spans="1:8" ht="12" customHeight="1">
      <c r="A909" s="1313" t="s">
        <v>5926</v>
      </c>
      <c r="B909" s="1314" t="s">
        <v>5927</v>
      </c>
      <c r="C909" s="1314" t="s">
        <v>6698</v>
      </c>
      <c r="D909" s="1313">
        <v>20</v>
      </c>
      <c r="E909" s="1313" t="s">
        <v>6735</v>
      </c>
      <c r="F909" s="1313"/>
      <c r="G909" s="1332" t="s">
        <v>5553</v>
      </c>
      <c r="H909" s="1348">
        <v>23.28</v>
      </c>
    </row>
    <row r="910" spans="1:8" ht="12" customHeight="1">
      <c r="A910" s="1313" t="s">
        <v>5940</v>
      </c>
      <c r="B910" s="1314" t="s">
        <v>5941</v>
      </c>
      <c r="C910" s="1314" t="s">
        <v>6501</v>
      </c>
      <c r="D910" s="1313">
        <v>40</v>
      </c>
      <c r="E910" s="1313" t="s">
        <v>6735</v>
      </c>
      <c r="F910" s="1313"/>
      <c r="G910" s="1332" t="s">
        <v>5553</v>
      </c>
      <c r="H910" s="1348">
        <v>13.28</v>
      </c>
    </row>
    <row r="911" spans="1:8" ht="12" customHeight="1">
      <c r="A911" s="1313" t="s">
        <v>5999</v>
      </c>
      <c r="B911" s="1314" t="s">
        <v>6075</v>
      </c>
      <c r="C911" s="1314" t="s">
        <v>816</v>
      </c>
      <c r="D911" s="1313">
        <v>40</v>
      </c>
      <c r="E911" s="1313" t="s">
        <v>6735</v>
      </c>
      <c r="F911" s="1313"/>
      <c r="G911" s="1332" t="s">
        <v>614</v>
      </c>
      <c r="H911" s="1348">
        <v>20.37</v>
      </c>
    </row>
    <row r="912" spans="1:8" ht="12" customHeight="1">
      <c r="A912" s="1313" t="s">
        <v>5948</v>
      </c>
      <c r="B912" s="1314" t="s">
        <v>5949</v>
      </c>
      <c r="C912" s="1314" t="s">
        <v>6501</v>
      </c>
      <c r="D912" s="1313">
        <v>40</v>
      </c>
      <c r="E912" s="1313" t="s">
        <v>6735</v>
      </c>
      <c r="F912" s="1313"/>
      <c r="G912" s="1332" t="s">
        <v>5553</v>
      </c>
      <c r="H912" s="1348">
        <v>12.07</v>
      </c>
    </row>
    <row r="913" spans="1:8" ht="12" customHeight="1">
      <c r="A913" s="1313" t="s">
        <v>5950</v>
      </c>
      <c r="B913" s="1314" t="s">
        <v>5951</v>
      </c>
      <c r="C913" s="1314" t="s">
        <v>6501</v>
      </c>
      <c r="D913" s="1313">
        <v>40</v>
      </c>
      <c r="E913" s="1313" t="s">
        <v>6735</v>
      </c>
      <c r="F913" s="1313"/>
      <c r="G913" s="1332" t="s">
        <v>5553</v>
      </c>
      <c r="H913" s="1348">
        <v>12.07</v>
      </c>
    </row>
    <row r="914" spans="1:8" ht="12" customHeight="1">
      <c r="A914" s="1313" t="s">
        <v>3246</v>
      </c>
      <c r="B914" s="1314" t="s">
        <v>3393</v>
      </c>
      <c r="C914" s="1314" t="s">
        <v>5563</v>
      </c>
      <c r="D914" s="1313">
        <v>200</v>
      </c>
      <c r="E914" s="1313" t="s">
        <v>6735</v>
      </c>
      <c r="F914" s="1313"/>
      <c r="G914" s="1332" t="s">
        <v>614</v>
      </c>
      <c r="H914" s="1348">
        <v>4.91</v>
      </c>
    </row>
    <row r="915" spans="1:8" ht="12" customHeight="1">
      <c r="A915" s="1313" t="s">
        <v>5813</v>
      </c>
      <c r="B915" s="1314" t="s">
        <v>6352</v>
      </c>
      <c r="C915" s="1314" t="s">
        <v>5563</v>
      </c>
      <c r="D915" s="1313">
        <v>200</v>
      </c>
      <c r="E915" s="1313" t="s">
        <v>6735</v>
      </c>
      <c r="F915" s="1313"/>
      <c r="G915" s="1332" t="s">
        <v>614</v>
      </c>
      <c r="H915" s="1348">
        <v>6.42</v>
      </c>
    </row>
    <row r="916" spans="1:8" ht="12" customHeight="1">
      <c r="A916" s="1313" t="s">
        <v>5719</v>
      </c>
      <c r="B916" s="1314" t="s">
        <v>6195</v>
      </c>
      <c r="C916" s="1314" t="s">
        <v>5563</v>
      </c>
      <c r="D916" s="1313">
        <v>200</v>
      </c>
      <c r="E916" s="1313" t="s">
        <v>6735</v>
      </c>
      <c r="F916" s="1313"/>
      <c r="G916" s="1332" t="s">
        <v>614</v>
      </c>
      <c r="H916" s="1348">
        <v>6.7</v>
      </c>
    </row>
    <row r="917" spans="1:8" ht="12" customHeight="1">
      <c r="A917" s="1313" t="s">
        <v>5721</v>
      </c>
      <c r="B917" s="1314" t="s">
        <v>6486</v>
      </c>
      <c r="C917" s="1314" t="s">
        <v>6487</v>
      </c>
      <c r="D917" s="1313">
        <v>500</v>
      </c>
      <c r="E917" s="1313" t="s">
        <v>6735</v>
      </c>
      <c r="F917" s="1313"/>
      <c r="G917" s="1332" t="s">
        <v>614</v>
      </c>
      <c r="H917" s="1348">
        <v>3.86</v>
      </c>
    </row>
    <row r="918" spans="1:8" ht="12" customHeight="1">
      <c r="A918" s="1313" t="s">
        <v>6004</v>
      </c>
      <c r="B918" s="1314" t="s">
        <v>6776</v>
      </c>
      <c r="C918" s="1314" t="s">
        <v>4109</v>
      </c>
      <c r="D918" s="1313"/>
      <c r="E918" s="1313" t="s">
        <v>6735</v>
      </c>
      <c r="F918" s="1313"/>
      <c r="G918" s="1332" t="s">
        <v>614</v>
      </c>
      <c r="H918" s="1348">
        <v>0</v>
      </c>
    </row>
    <row r="919" spans="1:8" ht="12" customHeight="1">
      <c r="A919" s="1313" t="s">
        <v>6056</v>
      </c>
      <c r="B919" s="1314" t="s">
        <v>6721</v>
      </c>
      <c r="C919" s="1314" t="s">
        <v>6805</v>
      </c>
      <c r="D919" s="1313"/>
      <c r="E919" s="1313" t="s">
        <v>6735</v>
      </c>
      <c r="F919" s="1313"/>
      <c r="G919" s="1332" t="s">
        <v>614</v>
      </c>
      <c r="H919" s="1348">
        <v>0</v>
      </c>
    </row>
    <row r="920" spans="1:8" ht="12" customHeight="1">
      <c r="A920" s="1313" t="s">
        <v>6054</v>
      </c>
      <c r="B920" s="1314" t="s">
        <v>6750</v>
      </c>
      <c r="C920" s="1314" t="s">
        <v>6806</v>
      </c>
      <c r="D920" s="1313"/>
      <c r="E920" s="1313" t="s">
        <v>6735</v>
      </c>
      <c r="F920" s="1313"/>
      <c r="G920" s="1332" t="s">
        <v>614</v>
      </c>
      <c r="H920" s="1348">
        <v>0</v>
      </c>
    </row>
    <row r="921" spans="1:8" ht="12" customHeight="1">
      <c r="A921" s="1313" t="s">
        <v>4102</v>
      </c>
      <c r="B921" s="1314" t="s">
        <v>4103</v>
      </c>
      <c r="C921" s="1314" t="s">
        <v>6807</v>
      </c>
      <c r="D921" s="1313"/>
      <c r="E921" s="1313" t="s">
        <v>6735</v>
      </c>
      <c r="F921" s="1313"/>
      <c r="G921" s="1332" t="s">
        <v>614</v>
      </c>
      <c r="H921" s="1348">
        <v>0</v>
      </c>
    </row>
    <row r="922" spans="1:8" ht="12" customHeight="1">
      <c r="A922" s="1313" t="s">
        <v>5723</v>
      </c>
      <c r="B922" s="1314" t="s">
        <v>5724</v>
      </c>
      <c r="C922" s="1314" t="s">
        <v>6808</v>
      </c>
      <c r="D922" s="1313"/>
      <c r="E922" s="1313" t="s">
        <v>6735</v>
      </c>
      <c r="F922" s="1313"/>
      <c r="G922" s="1332" t="s">
        <v>614</v>
      </c>
      <c r="H922" s="1348">
        <v>3.86</v>
      </c>
    </row>
    <row r="923" spans="1:8" ht="12" customHeight="1">
      <c r="A923" s="1313" t="s">
        <v>5829</v>
      </c>
      <c r="B923" s="1314" t="s">
        <v>5830</v>
      </c>
      <c r="C923" s="1314" t="s">
        <v>6809</v>
      </c>
      <c r="D923" s="1313"/>
      <c r="E923" s="1313" t="s">
        <v>6735</v>
      </c>
      <c r="F923" s="1313"/>
      <c r="G923" s="1332" t="s">
        <v>614</v>
      </c>
      <c r="H923" s="1348">
        <v>3.84</v>
      </c>
    </row>
    <row r="924" spans="1:8" ht="12" customHeight="1">
      <c r="A924" s="1313" t="s">
        <v>5997</v>
      </c>
      <c r="B924" s="1314" t="s">
        <v>6708</v>
      </c>
      <c r="C924" s="1314" t="s">
        <v>6810</v>
      </c>
      <c r="D924" s="1313"/>
      <c r="E924" s="1313" t="s">
        <v>6735</v>
      </c>
      <c r="F924" s="1313"/>
      <c r="G924" s="1332" t="s">
        <v>614</v>
      </c>
      <c r="H924" s="1348">
        <v>3.81</v>
      </c>
    </row>
    <row r="925" spans="1:8" ht="12" customHeight="1">
      <c r="A925" s="1313" t="s">
        <v>5815</v>
      </c>
      <c r="B925" s="1314" t="s">
        <v>5816</v>
      </c>
      <c r="C925" s="1314" t="s">
        <v>556</v>
      </c>
      <c r="D925" s="1313"/>
      <c r="E925" s="1313" t="s">
        <v>6735</v>
      </c>
      <c r="F925" s="1313"/>
      <c r="G925" s="1332" t="s">
        <v>614</v>
      </c>
      <c r="H925" s="1348">
        <v>4.68</v>
      </c>
    </row>
    <row r="926" spans="1:8" ht="12" customHeight="1">
      <c r="A926" s="1313" t="s">
        <v>5998</v>
      </c>
      <c r="B926" s="1314" t="s">
        <v>6746</v>
      </c>
      <c r="C926" s="1314" t="s">
        <v>6811</v>
      </c>
      <c r="D926" s="1313"/>
      <c r="E926" s="1313" t="s">
        <v>6735</v>
      </c>
      <c r="F926" s="1313"/>
      <c r="G926" s="1332" t="s">
        <v>614</v>
      </c>
      <c r="H926" s="1348">
        <v>4.68</v>
      </c>
    </row>
    <row r="927" spans="1:8" ht="12" customHeight="1">
      <c r="A927" s="1313" t="s">
        <v>6053</v>
      </c>
      <c r="B927" s="1314" t="s">
        <v>6717</v>
      </c>
      <c r="C927" s="1314" t="s">
        <v>6812</v>
      </c>
      <c r="D927" s="1313"/>
      <c r="E927" s="1313" t="s">
        <v>6735</v>
      </c>
      <c r="F927" s="1313"/>
      <c r="G927" s="1332" t="s">
        <v>614</v>
      </c>
      <c r="H927" s="1348">
        <v>0</v>
      </c>
    </row>
    <row r="928" spans="1:8" ht="12" customHeight="1">
      <c r="A928" s="1313" t="s">
        <v>6803</v>
      </c>
      <c r="B928" s="1314" t="s">
        <v>6804</v>
      </c>
      <c r="C928" s="1314" t="s">
        <v>6846</v>
      </c>
      <c r="D928" s="1313"/>
      <c r="E928" s="1313" t="s">
        <v>6817</v>
      </c>
      <c r="F928" s="1313"/>
      <c r="G928" s="1332" t="s">
        <v>2589</v>
      </c>
      <c r="H928" s="1348">
        <v>0</v>
      </c>
    </row>
    <row r="929" spans="1:8" ht="12" customHeight="1">
      <c r="A929" s="1313" t="s">
        <v>5725</v>
      </c>
      <c r="B929" s="1314" t="s">
        <v>5726</v>
      </c>
      <c r="C929" s="1314" t="s">
        <v>6813</v>
      </c>
      <c r="D929" s="1313"/>
      <c r="E929" s="1313" t="s">
        <v>6735</v>
      </c>
      <c r="F929" s="1313"/>
      <c r="G929" s="1332" t="s">
        <v>614</v>
      </c>
      <c r="H929" s="1348">
        <v>11.41</v>
      </c>
    </row>
    <row r="930" spans="1:8" ht="12" customHeight="1">
      <c r="A930" s="1313" t="s">
        <v>5727</v>
      </c>
      <c r="B930" s="1314" t="s">
        <v>5728</v>
      </c>
      <c r="C930" s="1314" t="s">
        <v>6814</v>
      </c>
      <c r="D930" s="1313"/>
      <c r="E930" s="1313" t="s">
        <v>6735</v>
      </c>
      <c r="F930" s="1313"/>
      <c r="G930" s="1332" t="s">
        <v>614</v>
      </c>
      <c r="H930" s="1348">
        <v>11.41</v>
      </c>
    </row>
    <row r="931" spans="1:8" ht="12" customHeight="1">
      <c r="A931" s="1313" t="s">
        <v>6052</v>
      </c>
      <c r="B931" s="1314" t="s">
        <v>6724</v>
      </c>
      <c r="C931" s="1314" t="s">
        <v>6815</v>
      </c>
      <c r="D931" s="1313"/>
      <c r="E931" s="1313" t="s">
        <v>6735</v>
      </c>
      <c r="F931" s="1313"/>
      <c r="G931" s="1332" t="s">
        <v>614</v>
      </c>
      <c r="H931" s="1348">
        <v>0</v>
      </c>
    </row>
    <row r="932" spans="1:8" ht="12" customHeight="1">
      <c r="A932" s="1313" t="s">
        <v>5775</v>
      </c>
      <c r="B932" s="1314" t="s">
        <v>5776</v>
      </c>
      <c r="C932" s="1314" t="s">
        <v>6816</v>
      </c>
      <c r="D932" s="1313"/>
      <c r="E932" s="1313" t="s">
        <v>6735</v>
      </c>
      <c r="F932" s="1313"/>
      <c r="G932" s="1332" t="s">
        <v>614</v>
      </c>
      <c r="H932" s="1348">
        <v>0</v>
      </c>
    </row>
    <row r="933" spans="1:8" ht="12" customHeight="1">
      <c r="A933" s="1313" t="s">
        <v>6801</v>
      </c>
      <c r="B933" s="1314" t="s">
        <v>6802</v>
      </c>
      <c r="C933" s="1314" t="s">
        <v>6847</v>
      </c>
      <c r="D933" s="1313"/>
      <c r="E933" s="1313" t="s">
        <v>6817</v>
      </c>
      <c r="F933" s="1313"/>
      <c r="G933" s="1332" t="s">
        <v>2589</v>
      </c>
      <c r="H933" s="1348">
        <v>0</v>
      </c>
    </row>
    <row r="934" spans="1:8" ht="12" customHeight="1">
      <c r="A934" s="1313" t="s">
        <v>6829</v>
      </c>
      <c r="B934" s="1314" t="s">
        <v>6830</v>
      </c>
      <c r="C934" s="1314" t="s">
        <v>6845</v>
      </c>
      <c r="D934" s="1313"/>
      <c r="E934" s="1313" t="s">
        <v>6843</v>
      </c>
      <c r="F934" s="1313"/>
      <c r="G934" s="1332" t="s">
        <v>2589</v>
      </c>
      <c r="H934" s="1348">
        <v>0</v>
      </c>
    </row>
    <row r="935" spans="1:8" ht="12" customHeight="1">
      <c r="A935" s="1313" t="s">
        <v>6823</v>
      </c>
      <c r="B935" s="1314" t="s">
        <v>6824</v>
      </c>
      <c r="C935" s="1314" t="s">
        <v>6848</v>
      </c>
      <c r="D935" s="1313"/>
      <c r="E935" s="1313" t="s">
        <v>6843</v>
      </c>
      <c r="F935" s="1313"/>
      <c r="G935" s="1332" t="s">
        <v>2589</v>
      </c>
      <c r="H935" s="1348">
        <v>0</v>
      </c>
    </row>
    <row r="936" spans="1:8" ht="12" customHeight="1">
      <c r="A936" s="1313" t="s">
        <v>6839</v>
      </c>
      <c r="B936" s="1314" t="s">
        <v>6840</v>
      </c>
      <c r="C936" s="1314" t="s">
        <v>6849</v>
      </c>
      <c r="D936" s="1313"/>
      <c r="E936" s="1313" t="s">
        <v>6843</v>
      </c>
      <c r="F936" s="1313"/>
      <c r="G936" s="1332" t="s">
        <v>3495</v>
      </c>
      <c r="H936" s="1348">
        <v>0</v>
      </c>
    </row>
    <row r="937" spans="1:8" ht="12" customHeight="1">
      <c r="A937" s="1313" t="s">
        <v>6827</v>
      </c>
      <c r="B937" s="1314" t="s">
        <v>6828</v>
      </c>
      <c r="C937" s="1314" t="s">
        <v>6850</v>
      </c>
      <c r="D937" s="1313"/>
      <c r="E937" s="1313" t="s">
        <v>6843</v>
      </c>
      <c r="F937" s="1313"/>
      <c r="G937" s="1332" t="s">
        <v>3495</v>
      </c>
      <c r="H937" s="1348">
        <v>0</v>
      </c>
    </row>
    <row r="938" spans="1:8" ht="12" customHeight="1">
      <c r="A938" s="1313" t="s">
        <v>6831</v>
      </c>
      <c r="B938" s="1314" t="s">
        <v>6832</v>
      </c>
      <c r="C938" s="1314" t="s">
        <v>5338</v>
      </c>
      <c r="D938" s="1313"/>
      <c r="E938" s="1313" t="s">
        <v>6843</v>
      </c>
      <c r="F938" s="1313"/>
      <c r="G938" s="1332" t="s">
        <v>614</v>
      </c>
      <c r="H938" s="1348">
        <v>0</v>
      </c>
    </row>
    <row r="939" spans="1:8" ht="12" customHeight="1">
      <c r="A939" s="1313" t="s">
        <v>6833</v>
      </c>
      <c r="B939" s="1314" t="s">
        <v>6834</v>
      </c>
      <c r="C939" s="1314" t="s">
        <v>4519</v>
      </c>
      <c r="D939" s="1313"/>
      <c r="E939" s="1313" t="s">
        <v>6843</v>
      </c>
      <c r="F939" s="1313"/>
      <c r="G939" s="1332" t="s">
        <v>614</v>
      </c>
      <c r="H939" s="1348">
        <v>0</v>
      </c>
    </row>
    <row r="940" spans="1:8" ht="12" customHeight="1">
      <c r="A940" s="1313" t="s">
        <v>6825</v>
      </c>
      <c r="B940" s="1314" t="s">
        <v>6826</v>
      </c>
      <c r="C940" s="1314" t="s">
        <v>4519</v>
      </c>
      <c r="D940" s="1313"/>
      <c r="E940" s="1313" t="s">
        <v>6843</v>
      </c>
      <c r="F940" s="1313"/>
      <c r="G940" s="1332" t="s">
        <v>614</v>
      </c>
      <c r="H940" s="1348">
        <v>0</v>
      </c>
    </row>
    <row r="941" spans="1:8" ht="12" customHeight="1">
      <c r="A941" s="1313" t="s">
        <v>6841</v>
      </c>
      <c r="B941" s="1314" t="s">
        <v>6842</v>
      </c>
      <c r="C941" s="1314" t="s">
        <v>3358</v>
      </c>
      <c r="D941" s="1313"/>
      <c r="E941" s="1313" t="s">
        <v>6843</v>
      </c>
      <c r="F941" s="1313"/>
      <c r="G941" s="1332" t="s">
        <v>614</v>
      </c>
      <c r="H941" s="1348">
        <v>0</v>
      </c>
    </row>
    <row r="942" spans="1:8" ht="12" customHeight="1">
      <c r="A942" s="1313" t="s">
        <v>6837</v>
      </c>
      <c r="B942" s="1314" t="s">
        <v>6838</v>
      </c>
      <c r="C942" s="1314" t="s">
        <v>3358</v>
      </c>
      <c r="D942" s="1313"/>
      <c r="E942" s="1313" t="s">
        <v>6843</v>
      </c>
      <c r="F942" s="1313"/>
      <c r="G942" s="1332" t="s">
        <v>614</v>
      </c>
      <c r="H942" s="1348">
        <v>0</v>
      </c>
    </row>
    <row r="943" spans="1:8" ht="12" customHeight="1">
      <c r="A943" s="1313" t="s">
        <v>6835</v>
      </c>
      <c r="B943" s="1314" t="s">
        <v>6836</v>
      </c>
      <c r="C943" s="1314" t="s">
        <v>549</v>
      </c>
      <c r="D943" s="1313"/>
      <c r="E943" s="1313" t="s">
        <v>6843</v>
      </c>
      <c r="F943" s="1313"/>
      <c r="G943" s="1332" t="s">
        <v>614</v>
      </c>
      <c r="H943" s="1348">
        <v>0</v>
      </c>
    </row>
    <row r="944" spans="1:8" ht="12" customHeight="1">
      <c r="A944" s="1313" t="s">
        <v>6844</v>
      </c>
      <c r="B944" s="1314" t="s">
        <v>6747</v>
      </c>
      <c r="C944" s="1314" t="s">
        <v>704</v>
      </c>
      <c r="D944" s="1313"/>
      <c r="E944" s="1313" t="s">
        <v>6735</v>
      </c>
      <c r="F944" s="1313"/>
      <c r="G944" s="1332" t="s">
        <v>614</v>
      </c>
      <c r="H944" s="1348">
        <v>0</v>
      </c>
    </row>
    <row r="945" spans="1:8" ht="12" customHeight="1">
      <c r="A945" s="1313" t="s">
        <v>6856</v>
      </c>
      <c r="B945" s="1314" t="s">
        <v>6857</v>
      </c>
      <c r="C945" s="1314" t="s">
        <v>5018</v>
      </c>
      <c r="D945" s="1313"/>
      <c r="E945" s="1313" t="s">
        <v>4926</v>
      </c>
      <c r="F945" s="1313"/>
      <c r="G945" s="1332" t="s">
        <v>3495</v>
      </c>
      <c r="H945" s="1348">
        <v>0</v>
      </c>
    </row>
    <row r="946" spans="1:8" ht="12" customHeight="1">
      <c r="A946" s="1313" t="s">
        <v>6858</v>
      </c>
      <c r="B946" s="1314" t="s">
        <v>6859</v>
      </c>
      <c r="C946" s="1314" t="s">
        <v>704</v>
      </c>
      <c r="D946" s="1313"/>
      <c r="E946" s="1313" t="s">
        <v>6863</v>
      </c>
      <c r="F946" s="1313"/>
      <c r="G946" s="1332" t="s">
        <v>614</v>
      </c>
      <c r="H946" s="1348">
        <v>0</v>
      </c>
    </row>
    <row r="947" spans="1:8" ht="12" customHeight="1">
      <c r="A947" s="1313" t="s">
        <v>5801</v>
      </c>
      <c r="B947" s="1314" t="s">
        <v>5802</v>
      </c>
      <c r="C947" s="1314" t="s">
        <v>3696</v>
      </c>
      <c r="D947" s="1313"/>
      <c r="E947" s="1313" t="s">
        <v>6735</v>
      </c>
      <c r="F947" s="1313"/>
      <c r="G947" s="1332" t="s">
        <v>614</v>
      </c>
      <c r="H947" s="1348">
        <v>0</v>
      </c>
    </row>
    <row r="948" spans="1:8" ht="12" customHeight="1">
      <c r="A948" s="1313" t="s">
        <v>5771</v>
      </c>
      <c r="B948" s="1314" t="s">
        <v>5772</v>
      </c>
      <c r="C948" s="1314" t="s">
        <v>5555</v>
      </c>
      <c r="D948" s="1313"/>
      <c r="E948" s="1313" t="s">
        <v>6735</v>
      </c>
      <c r="F948" s="1313"/>
      <c r="G948" s="1332" t="s">
        <v>614</v>
      </c>
      <c r="H948" s="1348">
        <v>0</v>
      </c>
    </row>
    <row r="949" spans="1:8" ht="12" customHeight="1">
      <c r="A949" s="1313" t="s">
        <v>6861</v>
      </c>
      <c r="B949" s="1314" t="s">
        <v>6869</v>
      </c>
      <c r="C949" s="1314" t="s">
        <v>6867</v>
      </c>
      <c r="D949" s="1313"/>
      <c r="E949" s="1313" t="s">
        <v>6735</v>
      </c>
      <c r="F949" s="1313"/>
      <c r="G949" s="1332" t="s">
        <v>614</v>
      </c>
      <c r="H949" s="1348">
        <v>18.566701388888887</v>
      </c>
    </row>
    <row r="950" spans="1:8" ht="12" customHeight="1">
      <c r="A950" s="1313" t="s">
        <v>6860</v>
      </c>
      <c r="B950" s="1314" t="s">
        <v>6868</v>
      </c>
      <c r="C950" s="1314" t="s">
        <v>6866</v>
      </c>
      <c r="D950" s="1313"/>
      <c r="E950" s="1313" t="s">
        <v>6735</v>
      </c>
      <c r="F950" s="1313"/>
      <c r="G950" s="1332" t="s">
        <v>614</v>
      </c>
      <c r="H950" s="1348">
        <v>31.759999999999998</v>
      </c>
    </row>
    <row r="951" spans="1:8" ht="12" customHeight="1">
      <c r="A951" s="1313" t="s">
        <v>7003</v>
      </c>
      <c r="B951" s="1314" t="s">
        <v>164</v>
      </c>
      <c r="C951" s="1314" t="s">
        <v>7005</v>
      </c>
      <c r="D951" s="1313"/>
      <c r="E951" s="1313" t="s">
        <v>6735</v>
      </c>
      <c r="F951" s="1313"/>
      <c r="G951" s="1332" t="s">
        <v>614</v>
      </c>
      <c r="H951" s="1348">
        <v>2.2999999999999998</v>
      </c>
    </row>
    <row r="952" spans="1:8" ht="12" customHeight="1">
      <c r="A952" s="1313" t="s">
        <v>7004</v>
      </c>
      <c r="B952" s="1314" t="s">
        <v>6789</v>
      </c>
      <c r="C952" s="1314" t="s">
        <v>7006</v>
      </c>
      <c r="D952" s="1313"/>
      <c r="E952" s="1313" t="s">
        <v>6735</v>
      </c>
      <c r="F952" s="1313"/>
      <c r="G952" s="1332" t="s">
        <v>614</v>
      </c>
      <c r="H952" s="1348">
        <v>3.81</v>
      </c>
    </row>
    <row r="953" spans="1:8" ht="12" customHeight="1">
      <c r="A953" s="1313" t="s">
        <v>6055</v>
      </c>
      <c r="B953" s="1314" t="s">
        <v>6777</v>
      </c>
      <c r="C953" s="1314" t="s">
        <v>7018</v>
      </c>
      <c r="D953" s="1313"/>
      <c r="E953" s="1313" t="s">
        <v>6735</v>
      </c>
      <c r="F953" s="1313"/>
      <c r="G953" s="1332" t="s">
        <v>614</v>
      </c>
      <c r="H953" s="1348">
        <v>0</v>
      </c>
    </row>
    <row r="954" spans="1:8" ht="12" customHeight="1">
      <c r="A954" s="1313" t="s">
        <v>5777</v>
      </c>
      <c r="B954" s="1314" t="s">
        <v>5778</v>
      </c>
      <c r="C954" s="1314" t="s">
        <v>7019</v>
      </c>
      <c r="D954" s="1313"/>
      <c r="E954" s="1313" t="s">
        <v>6735</v>
      </c>
      <c r="F954" s="1313"/>
      <c r="G954" s="1332" t="s">
        <v>614</v>
      </c>
      <c r="H954" s="1348">
        <v>0</v>
      </c>
    </row>
    <row r="955" spans="1:8" ht="12" customHeight="1">
      <c r="A955" s="1313" t="s">
        <v>5681</v>
      </c>
      <c r="B955" s="1314" t="s">
        <v>5682</v>
      </c>
      <c r="C955" s="1314" t="s">
        <v>7020</v>
      </c>
      <c r="D955" s="1313"/>
      <c r="E955" s="1313" t="s">
        <v>6735</v>
      </c>
      <c r="F955" s="1313"/>
      <c r="G955" s="1332" t="s">
        <v>614</v>
      </c>
      <c r="H955" s="1348">
        <v>0</v>
      </c>
    </row>
    <row r="956" spans="1:8" ht="12" customHeight="1">
      <c r="A956" s="1313" t="s">
        <v>6011</v>
      </c>
      <c r="B956" s="1314" t="s">
        <v>6718</v>
      </c>
      <c r="C956" s="1314" t="s">
        <v>7020</v>
      </c>
      <c r="D956" s="1313"/>
      <c r="E956" s="1313" t="s">
        <v>6735</v>
      </c>
      <c r="F956" s="1313"/>
      <c r="G956" s="1332" t="s">
        <v>614</v>
      </c>
      <c r="H956" s="1348">
        <v>0</v>
      </c>
    </row>
    <row r="957" spans="1:8" ht="12" customHeight="1">
      <c r="A957" s="1313" t="s">
        <v>5773</v>
      </c>
      <c r="B957" s="1314" t="s">
        <v>5774</v>
      </c>
      <c r="C957" s="1314" t="s">
        <v>6729</v>
      </c>
      <c r="D957" s="1313"/>
      <c r="E957" s="1313" t="s">
        <v>6735</v>
      </c>
      <c r="F957" s="1313"/>
      <c r="G957" s="1332" t="s">
        <v>614</v>
      </c>
      <c r="H957" s="1348">
        <v>0</v>
      </c>
    </row>
    <row r="958" spans="1:8" ht="12" customHeight="1">
      <c r="A958" s="1313" t="s">
        <v>7021</v>
      </c>
      <c r="B958" s="1314" t="s">
        <v>7022</v>
      </c>
      <c r="C958" s="1314" t="s">
        <v>7025</v>
      </c>
      <c r="D958" s="1313"/>
      <c r="E958" s="1313" t="s">
        <v>6735</v>
      </c>
      <c r="F958" s="1313"/>
      <c r="G958" s="1332" t="s">
        <v>5553</v>
      </c>
      <c r="H958" s="1348">
        <v>134.13041666666666</v>
      </c>
    </row>
    <row r="959" spans="1:8" ht="12" customHeight="1">
      <c r="A959" s="1313" t="s">
        <v>7023</v>
      </c>
      <c r="B959" s="1314" t="s">
        <v>7024</v>
      </c>
      <c r="C959" s="1314" t="s">
        <v>7026</v>
      </c>
      <c r="D959" s="1313"/>
      <c r="E959" s="1313" t="s">
        <v>6735</v>
      </c>
      <c r="F959" s="1313"/>
      <c r="G959" s="1332" t="s">
        <v>5553</v>
      </c>
      <c r="H959" s="1348">
        <v>132.46083333333334</v>
      </c>
    </row>
    <row r="960" spans="1:8" ht="12" customHeight="1">
      <c r="A960" s="1313" t="s">
        <v>7048</v>
      </c>
      <c r="B960" s="1314" t="s">
        <v>7048</v>
      </c>
      <c r="C960" s="1314" t="s">
        <v>7049</v>
      </c>
      <c r="D960" s="1313"/>
      <c r="E960" s="1313" t="s">
        <v>6735</v>
      </c>
      <c r="F960" s="1313"/>
      <c r="G960" s="1332" t="s">
        <v>614</v>
      </c>
      <c r="H960" s="1348">
        <v>0</v>
      </c>
    </row>
    <row r="961" spans="1:8" ht="12" customHeight="1">
      <c r="A961" s="1313" t="s">
        <v>6325</v>
      </c>
      <c r="B961" s="1314" t="s">
        <v>6326</v>
      </c>
      <c r="C961" s="1314" t="s">
        <v>7054</v>
      </c>
      <c r="D961" s="1313"/>
      <c r="E961" s="1313" t="s">
        <v>6735</v>
      </c>
      <c r="F961" s="1313"/>
      <c r="G961" s="1332" t="s">
        <v>614</v>
      </c>
      <c r="H961" s="1348">
        <v>0</v>
      </c>
    </row>
    <row r="962" spans="1:8" ht="12" customHeight="1">
      <c r="A962" s="1313" t="s">
        <v>7052</v>
      </c>
      <c r="B962" s="1314" t="s">
        <v>7053</v>
      </c>
      <c r="C962" s="1314" t="s">
        <v>7055</v>
      </c>
      <c r="D962" s="1313"/>
      <c r="E962" s="1313" t="s">
        <v>7056</v>
      </c>
      <c r="F962" s="1313"/>
      <c r="G962" s="1332" t="s">
        <v>2589</v>
      </c>
      <c r="H962" s="1348">
        <v>169.71924603174602</v>
      </c>
    </row>
    <row r="963" spans="1:8" ht="12" customHeight="1">
      <c r="A963" s="1313" t="s">
        <v>3662</v>
      </c>
      <c r="B963" s="1314" t="s">
        <v>7100</v>
      </c>
      <c r="C963" s="1314" t="s">
        <v>7101</v>
      </c>
      <c r="D963" s="1313"/>
      <c r="E963" s="1313" t="s">
        <v>7102</v>
      </c>
      <c r="F963" s="1313"/>
      <c r="G963" s="1332" t="s">
        <v>3495</v>
      </c>
      <c r="H963" s="1348">
        <v>0</v>
      </c>
    </row>
    <row r="964" spans="1:8" ht="12" customHeight="1">
      <c r="A964" s="1313" t="s">
        <v>7094</v>
      </c>
      <c r="B964" s="1314" t="s">
        <v>7110</v>
      </c>
      <c r="C964" s="1314" t="s">
        <v>7111</v>
      </c>
      <c r="D964" s="1313"/>
      <c r="E964" s="1313" t="s">
        <v>4927</v>
      </c>
      <c r="F964" s="1313"/>
      <c r="G964" s="1332" t="s">
        <v>614</v>
      </c>
      <c r="H964" s="1348">
        <v>0</v>
      </c>
    </row>
    <row r="965" spans="1:8" ht="12" customHeight="1">
      <c r="A965" s="1313" t="s">
        <v>7103</v>
      </c>
      <c r="B965" s="1314" t="s">
        <v>7096</v>
      </c>
      <c r="C965" s="1314" t="s">
        <v>7104</v>
      </c>
      <c r="D965" s="1313"/>
      <c r="E965" s="1313" t="s">
        <v>4927</v>
      </c>
      <c r="F965" s="1313"/>
      <c r="G965" s="1332" t="s">
        <v>3495</v>
      </c>
      <c r="H965" s="1348">
        <v>0</v>
      </c>
    </row>
    <row r="966" spans="1:8" ht="12" customHeight="1">
      <c r="A966" s="1313" t="s">
        <v>7105</v>
      </c>
      <c r="B966" s="1314" t="s">
        <v>7097</v>
      </c>
      <c r="C966" s="1314" t="s">
        <v>7106</v>
      </c>
      <c r="D966" s="1313"/>
      <c r="E966" s="1313" t="s">
        <v>4927</v>
      </c>
      <c r="F966" s="1313"/>
      <c r="G966" s="1332" t="s">
        <v>3495</v>
      </c>
      <c r="H966" s="1348">
        <v>0</v>
      </c>
    </row>
    <row r="967" spans="1:8" ht="12" customHeight="1">
      <c r="A967" s="1313" t="s">
        <v>7107</v>
      </c>
      <c r="B967" s="1314" t="s">
        <v>7098</v>
      </c>
      <c r="C967" s="1314" t="s">
        <v>7108</v>
      </c>
      <c r="D967" s="1313"/>
      <c r="E967" s="1313" t="s">
        <v>4927</v>
      </c>
      <c r="F967" s="1313"/>
      <c r="G967" s="1332" t="s">
        <v>3495</v>
      </c>
      <c r="H967" s="1348">
        <v>0</v>
      </c>
    </row>
    <row r="968" spans="1:8" ht="12" customHeight="1">
      <c r="A968" s="1313" t="s">
        <v>644</v>
      </c>
      <c r="B968" s="1314" t="s">
        <v>7099</v>
      </c>
      <c r="C968" s="1314" t="s">
        <v>7109</v>
      </c>
      <c r="D968" s="1313"/>
      <c r="E968" s="1313" t="s">
        <v>4927</v>
      </c>
      <c r="F968" s="1313"/>
      <c r="G968" s="1332" t="s">
        <v>3495</v>
      </c>
      <c r="H968" s="1348">
        <v>0</v>
      </c>
    </row>
    <row r="969" spans="1:8" ht="12" customHeight="1">
      <c r="A969" s="1313" t="s">
        <v>7035</v>
      </c>
      <c r="B969" s="1314" t="s">
        <v>7036</v>
      </c>
      <c r="C969" s="1314" t="s">
        <v>7038</v>
      </c>
      <c r="D969" s="1313"/>
      <c r="E969" s="1313" t="s">
        <v>7116</v>
      </c>
      <c r="F969" s="1313"/>
      <c r="G969" s="1332" t="s">
        <v>614</v>
      </c>
      <c r="H969" s="1348">
        <v>20.53</v>
      </c>
    </row>
    <row r="970" spans="1:8" ht="12" customHeight="1">
      <c r="A970" s="1313" t="s">
        <v>7114</v>
      </c>
      <c r="B970" s="1314" t="s">
        <v>7115</v>
      </c>
      <c r="C970" s="1314" t="s">
        <v>7117</v>
      </c>
      <c r="D970" s="1313"/>
      <c r="E970" s="1313" t="s">
        <v>7118</v>
      </c>
      <c r="F970" s="1313"/>
      <c r="G970" s="1332" t="s">
        <v>2589</v>
      </c>
      <c r="H970" s="1348">
        <v>138.1193761301989</v>
      </c>
    </row>
    <row r="971" spans="1:8" ht="12" customHeight="1">
      <c r="A971" s="1313" t="s">
        <v>7129</v>
      </c>
      <c r="B971" s="1314" t="s">
        <v>7130</v>
      </c>
      <c r="C971" s="1314" t="s">
        <v>1068</v>
      </c>
      <c r="D971" s="1313"/>
      <c r="E971" s="1313" t="s">
        <v>7131</v>
      </c>
      <c r="F971" s="1313"/>
      <c r="G971" s="1332" t="s">
        <v>2589</v>
      </c>
      <c r="H971" s="1348">
        <v>0</v>
      </c>
    </row>
    <row r="972" spans="1:8" ht="12" customHeight="1">
      <c r="A972" s="1313" t="s">
        <v>2793</v>
      </c>
      <c r="B972" s="1314" t="s">
        <v>2794</v>
      </c>
      <c r="C972" s="1314" t="s">
        <v>4762</v>
      </c>
      <c r="D972" s="1313"/>
      <c r="E972" s="1313" t="s">
        <v>7132</v>
      </c>
      <c r="F972" s="1313"/>
      <c r="G972" s="1332" t="s">
        <v>614</v>
      </c>
      <c r="H972" s="1348">
        <v>0</v>
      </c>
    </row>
    <row r="973" spans="1:8" ht="12" customHeight="1">
      <c r="A973" s="1313" t="s">
        <v>7133</v>
      </c>
      <c r="B973" s="1314" t="s">
        <v>7134</v>
      </c>
      <c r="C973" s="1314" t="s">
        <v>3410</v>
      </c>
      <c r="D973" s="1313"/>
      <c r="E973" s="1313" t="s">
        <v>7135</v>
      </c>
      <c r="F973" s="1313"/>
      <c r="G973" s="1332" t="s">
        <v>2589</v>
      </c>
      <c r="H973" s="1348">
        <v>120.70943396226414</v>
      </c>
    </row>
    <row r="974" spans="1:8" ht="12" customHeight="1">
      <c r="A974" s="1313" t="s">
        <v>7162</v>
      </c>
      <c r="B974" s="1314" t="s">
        <v>7163</v>
      </c>
      <c r="C974" s="1314" t="s">
        <v>3410</v>
      </c>
      <c r="D974" s="1313"/>
      <c r="E974" s="1313" t="s">
        <v>7186</v>
      </c>
      <c r="F974" s="1313"/>
      <c r="G974" s="1332" t="s">
        <v>2589</v>
      </c>
      <c r="H974" s="1348">
        <v>158.42503086419754</v>
      </c>
    </row>
    <row r="975" spans="1:8" ht="12" customHeight="1">
      <c r="A975" s="1313" t="s">
        <v>7166</v>
      </c>
      <c r="B975" s="1314" t="s">
        <v>7167</v>
      </c>
      <c r="C975" s="1311" t="s">
        <v>4026</v>
      </c>
      <c r="D975" s="1313"/>
      <c r="E975" s="1313" t="s">
        <v>7186</v>
      </c>
      <c r="F975" s="1313"/>
      <c r="G975" s="1332" t="s">
        <v>2589</v>
      </c>
      <c r="H975" s="1348">
        <v>119.44205278592375</v>
      </c>
    </row>
    <row r="976" spans="1:8" ht="12" customHeight="1">
      <c r="A976" s="1313" t="s">
        <v>7193</v>
      </c>
      <c r="B976" s="1314" t="s">
        <v>7194</v>
      </c>
      <c r="C976" s="1311" t="s">
        <v>7200</v>
      </c>
      <c r="D976" s="1313"/>
      <c r="E976" s="1313" t="s">
        <v>7201</v>
      </c>
      <c r="F976" s="1313"/>
      <c r="G976" s="1332" t="s">
        <v>2589</v>
      </c>
      <c r="H976" s="1348">
        <v>169.72560439560439</v>
      </c>
    </row>
    <row r="977" spans="1:8" ht="12" customHeight="1">
      <c r="A977" s="1313" t="s">
        <v>7204</v>
      </c>
      <c r="B977" s="1314" t="s">
        <v>7205</v>
      </c>
      <c r="C977" s="1311" t="s">
        <v>7209</v>
      </c>
      <c r="D977" s="1313"/>
      <c r="E977" s="1313" t="s">
        <v>7357</v>
      </c>
      <c r="F977" s="1313"/>
      <c r="G977" s="1332" t="s">
        <v>3495</v>
      </c>
      <c r="H977" s="1348">
        <v>6.61</v>
      </c>
    </row>
    <row r="978" spans="1:8" ht="12" customHeight="1">
      <c r="A978" s="1313" t="s">
        <v>6333</v>
      </c>
      <c r="B978" s="1314" t="s">
        <v>6460</v>
      </c>
      <c r="C978" s="1311" t="s">
        <v>6343</v>
      </c>
      <c r="D978" s="1313"/>
      <c r="E978" s="1313" t="s">
        <v>7334</v>
      </c>
      <c r="F978" s="1313"/>
      <c r="G978" s="1332" t="s">
        <v>614</v>
      </c>
      <c r="H978" s="1348">
        <v>0</v>
      </c>
    </row>
    <row r="979" spans="1:8" ht="12" customHeight="1">
      <c r="A979" s="1313" t="s">
        <v>6335</v>
      </c>
      <c r="B979" s="1314" t="s">
        <v>6457</v>
      </c>
      <c r="C979" s="1311" t="s">
        <v>6342</v>
      </c>
      <c r="D979" s="1313"/>
      <c r="E979" s="1313" t="s">
        <v>7334</v>
      </c>
      <c r="F979" s="1313"/>
      <c r="G979" s="1332" t="s">
        <v>614</v>
      </c>
      <c r="H979" s="1348">
        <v>0</v>
      </c>
    </row>
    <row r="980" spans="1:8" ht="12" customHeight="1">
      <c r="A980" s="1313" t="s">
        <v>6337</v>
      </c>
      <c r="B980" s="1314" t="s">
        <v>6459</v>
      </c>
      <c r="C980" s="1311" t="s">
        <v>5891</v>
      </c>
      <c r="D980" s="1313"/>
      <c r="E980" s="1313" t="s">
        <v>7334</v>
      </c>
      <c r="F980" s="1313"/>
      <c r="G980" s="1332" t="s">
        <v>614</v>
      </c>
      <c r="H980" s="1348">
        <v>0</v>
      </c>
    </row>
    <row r="981" spans="1:8" ht="12" customHeight="1">
      <c r="A981" s="1313" t="s">
        <v>6339</v>
      </c>
      <c r="B981" s="1314" t="s">
        <v>6462</v>
      </c>
      <c r="C981" s="1311" t="s">
        <v>6344</v>
      </c>
      <c r="D981" s="1313"/>
      <c r="E981" s="1313" t="s">
        <v>7334</v>
      </c>
      <c r="F981" s="1313"/>
      <c r="G981" s="1332" t="s">
        <v>614</v>
      </c>
      <c r="H981" s="1348">
        <v>0</v>
      </c>
    </row>
    <row r="982" spans="1:8" ht="12" customHeight="1">
      <c r="A982" s="1313" t="s">
        <v>5769</v>
      </c>
      <c r="B982" s="1314" t="s">
        <v>6463</v>
      </c>
      <c r="C982" s="1311" t="s">
        <v>5555</v>
      </c>
      <c r="D982" s="1313"/>
      <c r="E982" s="1313" t="s">
        <v>7334</v>
      </c>
      <c r="F982" s="1313"/>
      <c r="G982" s="1332" t="s">
        <v>614</v>
      </c>
      <c r="H982" s="1348">
        <v>0</v>
      </c>
    </row>
    <row r="983" spans="1:8" ht="12" customHeight="1">
      <c r="A983" s="1313" t="s">
        <v>7314</v>
      </c>
      <c r="B983" s="1314" t="s">
        <v>7315</v>
      </c>
      <c r="C983" s="1311" t="s">
        <v>7337</v>
      </c>
      <c r="D983" s="1313"/>
      <c r="E983" s="1313" t="s">
        <v>7335</v>
      </c>
      <c r="F983" s="1313"/>
      <c r="G983" s="1332" t="s">
        <v>5553</v>
      </c>
      <c r="H983" s="1348">
        <v>125.57178612059157</v>
      </c>
    </row>
    <row r="984" spans="1:8" ht="12" customHeight="1">
      <c r="A984" s="1313" t="s">
        <v>7326</v>
      </c>
      <c r="B984" s="1314" t="s">
        <v>7327</v>
      </c>
      <c r="C984" s="1311" t="s">
        <v>7374</v>
      </c>
      <c r="D984" s="1313"/>
      <c r="E984" s="1313" t="s">
        <v>7334</v>
      </c>
      <c r="F984" s="1313"/>
      <c r="G984" s="1332" t="s">
        <v>614</v>
      </c>
      <c r="H984" s="1348">
        <v>0</v>
      </c>
    </row>
    <row r="985" spans="1:8" ht="12" customHeight="1">
      <c r="A985" s="1313" t="s">
        <v>7328</v>
      </c>
      <c r="B985" s="1314" t="s">
        <v>7329</v>
      </c>
      <c r="C985" s="1311" t="s">
        <v>7375</v>
      </c>
      <c r="D985" s="1313"/>
      <c r="E985" s="1313" t="s">
        <v>7334</v>
      </c>
      <c r="F985" s="1313"/>
      <c r="G985" s="1332" t="s">
        <v>614</v>
      </c>
      <c r="H985" s="1348">
        <v>0</v>
      </c>
    </row>
    <row r="986" spans="1:8" ht="12" customHeight="1">
      <c r="A986" s="1313" t="s">
        <v>7434</v>
      </c>
      <c r="B986" s="1314" t="s">
        <v>7435</v>
      </c>
      <c r="C986" s="1311" t="s">
        <v>7653</v>
      </c>
      <c r="D986" s="1313"/>
      <c r="E986" s="1313" t="s">
        <v>7334</v>
      </c>
      <c r="F986" s="1313"/>
      <c r="G986" s="1332" t="s">
        <v>614</v>
      </c>
      <c r="H986" s="1348">
        <v>2.16</v>
      </c>
    </row>
    <row r="987" spans="1:8" ht="12" customHeight="1">
      <c r="A987" s="1313" t="s">
        <v>7448</v>
      </c>
      <c r="B987" s="1314" t="s">
        <v>7449</v>
      </c>
      <c r="C987" s="1311" t="s">
        <v>5150</v>
      </c>
      <c r="D987" s="1313"/>
      <c r="E987" s="1313" t="s">
        <v>7334</v>
      </c>
      <c r="F987" s="1313"/>
      <c r="G987" s="1332" t="s">
        <v>5553</v>
      </c>
      <c r="H987" s="1348">
        <v>248.99010000000001</v>
      </c>
    </row>
    <row r="988" spans="1:8" ht="12" customHeight="1">
      <c r="A988" s="1313" t="s">
        <v>7452</v>
      </c>
      <c r="B988" s="1314" t="s">
        <v>7453</v>
      </c>
      <c r="C988" s="1311" t="s">
        <v>1068</v>
      </c>
      <c r="D988" s="1313"/>
      <c r="E988" s="1313" t="s">
        <v>7334</v>
      </c>
      <c r="F988" s="1313"/>
      <c r="G988" s="1332" t="s">
        <v>5553</v>
      </c>
      <c r="H988" s="1348">
        <v>123.95741678224688</v>
      </c>
    </row>
    <row r="989" spans="1:8" ht="12" customHeight="1">
      <c r="A989" s="1313" t="s">
        <v>7438</v>
      </c>
      <c r="B989" s="1314" t="s">
        <v>7439</v>
      </c>
      <c r="C989" s="1311" t="s">
        <v>7656</v>
      </c>
      <c r="D989" s="1313"/>
      <c r="E989" s="1313" t="s">
        <v>7334</v>
      </c>
      <c r="F989" s="1313"/>
      <c r="G989" s="1332" t="s">
        <v>614</v>
      </c>
      <c r="H989" s="1348">
        <v>10.029999999999999</v>
      </c>
    </row>
    <row r="990" spans="1:8" ht="12" customHeight="1">
      <c r="A990" s="1313" t="s">
        <v>7454</v>
      </c>
      <c r="B990" s="1314" t="s">
        <v>7455</v>
      </c>
      <c r="C990" s="1311" t="s">
        <v>5018</v>
      </c>
      <c r="D990" s="1313"/>
      <c r="E990" s="1313" t="s">
        <v>7334</v>
      </c>
      <c r="F990" s="1313"/>
      <c r="G990" s="1332" t="s">
        <v>5553</v>
      </c>
      <c r="H990" s="1348">
        <v>125.68303435114504</v>
      </c>
    </row>
    <row r="991" spans="1:8" ht="12" customHeight="1">
      <c r="A991" s="1313" t="s">
        <v>7450</v>
      </c>
      <c r="B991" s="1314" t="s">
        <v>7451</v>
      </c>
      <c r="C991" s="1311" t="s">
        <v>2032</v>
      </c>
      <c r="D991" s="1313"/>
      <c r="E991" s="1313" t="s">
        <v>7334</v>
      </c>
      <c r="F991" s="1313"/>
      <c r="G991" s="1332" t="s">
        <v>5553</v>
      </c>
      <c r="H991" s="1348">
        <v>113.75880530973451</v>
      </c>
    </row>
    <row r="992" spans="1:8" ht="12" customHeight="1">
      <c r="A992" s="1313" t="s">
        <v>4270</v>
      </c>
      <c r="B992" s="1314" t="s">
        <v>2311</v>
      </c>
      <c r="C992" s="1311" t="s">
        <v>6254</v>
      </c>
      <c r="D992" s="1313"/>
      <c r="E992" s="1313" t="s">
        <v>7789</v>
      </c>
      <c r="F992" s="1313"/>
      <c r="G992" s="1332" t="s">
        <v>614</v>
      </c>
      <c r="H992" s="1348">
        <v>29.77</v>
      </c>
    </row>
    <row r="993" spans="1:8" ht="12" customHeight="1">
      <c r="A993" s="1313" t="s">
        <v>4266</v>
      </c>
      <c r="B993" s="1314" t="s">
        <v>3657</v>
      </c>
      <c r="C993" s="1311" t="s">
        <v>6254</v>
      </c>
      <c r="D993" s="1313"/>
      <c r="E993" s="1313" t="s">
        <v>7789</v>
      </c>
      <c r="F993" s="1313"/>
      <c r="G993" s="1332" t="s">
        <v>614</v>
      </c>
      <c r="H993" s="1348">
        <v>30.43</v>
      </c>
    </row>
    <row r="994" spans="1:8" ht="12" customHeight="1">
      <c r="A994" s="1313" t="s">
        <v>7773</v>
      </c>
      <c r="B994" s="1314" t="s">
        <v>7774</v>
      </c>
      <c r="C994" s="1311" t="s">
        <v>3410</v>
      </c>
      <c r="D994" s="1313"/>
      <c r="E994" s="1313" t="s">
        <v>7790</v>
      </c>
      <c r="F994" s="1313"/>
      <c r="G994" s="1332" t="s">
        <v>5553</v>
      </c>
      <c r="H994" s="1348">
        <v>0</v>
      </c>
    </row>
    <row r="995" spans="1:8" ht="12" customHeight="1">
      <c r="A995" s="1313" t="s">
        <v>7775</v>
      </c>
      <c r="B995" s="1314" t="s">
        <v>7776</v>
      </c>
      <c r="C995" s="1311" t="s">
        <v>3410</v>
      </c>
      <c r="D995" s="1313"/>
      <c r="E995" s="1313" t="s">
        <v>7334</v>
      </c>
      <c r="F995" s="1313"/>
      <c r="G995" s="1332" t="s">
        <v>5553</v>
      </c>
      <c r="H995" s="1348">
        <v>0</v>
      </c>
    </row>
    <row r="996" spans="1:8" ht="12" customHeight="1">
      <c r="A996" s="1313" t="s">
        <v>7781</v>
      </c>
      <c r="B996" s="1314" t="s">
        <v>7782</v>
      </c>
      <c r="C996" s="1311" t="s">
        <v>5018</v>
      </c>
      <c r="D996" s="1313"/>
      <c r="E996" s="1313" t="s">
        <v>7334</v>
      </c>
      <c r="F996" s="1313"/>
      <c r="G996" s="1332" t="s">
        <v>5553</v>
      </c>
      <c r="H996" s="1348">
        <v>0</v>
      </c>
    </row>
    <row r="997" spans="1:8" ht="12" customHeight="1">
      <c r="A997" s="1313" t="s">
        <v>7783</v>
      </c>
      <c r="B997" s="1314" t="s">
        <v>7784</v>
      </c>
      <c r="C997" s="1311" t="s">
        <v>1068</v>
      </c>
      <c r="D997" s="1313"/>
      <c r="E997" s="1313" t="s">
        <v>7334</v>
      </c>
      <c r="F997" s="1313"/>
      <c r="G997" s="1332" t="s">
        <v>5553</v>
      </c>
      <c r="H997" s="1348">
        <v>579.95050561797757</v>
      </c>
    </row>
    <row r="998" spans="1:8" ht="12" customHeight="1">
      <c r="A998" s="1313" t="s">
        <v>7785</v>
      </c>
      <c r="B998" s="1314" t="s">
        <v>7786</v>
      </c>
      <c r="C998" s="1311" t="s">
        <v>3201</v>
      </c>
      <c r="D998" s="1313"/>
      <c r="E998" s="1313" t="s">
        <v>7334</v>
      </c>
      <c r="F998" s="1313"/>
      <c r="G998" s="1332" t="s">
        <v>5553</v>
      </c>
      <c r="H998" s="1348">
        <v>306.56182251908399</v>
      </c>
    </row>
    <row r="999" spans="1:8" ht="12" customHeight="1">
      <c r="A999" s="1313" t="s">
        <v>7856</v>
      </c>
      <c r="B999" s="1314" t="s">
        <v>7857</v>
      </c>
      <c r="C999" s="1311" t="s">
        <v>5996</v>
      </c>
      <c r="D999" s="1313"/>
      <c r="E999" s="1313" t="s">
        <v>5514</v>
      </c>
      <c r="F999" s="1313"/>
      <c r="G999" s="1332" t="s">
        <v>5554</v>
      </c>
      <c r="H999" s="1348">
        <v>322.97134596695821</v>
      </c>
    </row>
    <row r="1000" spans="1:8" ht="12" customHeight="1">
      <c r="A1000" s="1313" t="s">
        <v>7858</v>
      </c>
      <c r="B1000" s="1314" t="s">
        <v>7859</v>
      </c>
      <c r="C1000" s="1311" t="s">
        <v>5151</v>
      </c>
      <c r="D1000" s="1313"/>
      <c r="E1000" s="1313" t="s">
        <v>7334</v>
      </c>
      <c r="F1000" s="1313"/>
      <c r="G1000" s="1332" t="s">
        <v>5553</v>
      </c>
      <c r="H1000" s="1348">
        <v>249.17708333333334</v>
      </c>
    </row>
    <row r="1001" spans="1:8" ht="12" customHeight="1">
      <c r="A1001" s="1313" t="s">
        <v>7898</v>
      </c>
      <c r="B1001" s="1314" t="s">
        <v>7899</v>
      </c>
      <c r="C1001" s="1311" t="s">
        <v>7947</v>
      </c>
      <c r="D1001" s="1313"/>
      <c r="E1001" s="1313" t="s">
        <v>7334</v>
      </c>
      <c r="F1001" s="1313"/>
      <c r="G1001" s="1332" t="s">
        <v>614</v>
      </c>
      <c r="H1001" s="1348">
        <v>0</v>
      </c>
    </row>
    <row r="1002" spans="1:8" ht="12" customHeight="1">
      <c r="A1002" s="1313" t="s">
        <v>7885</v>
      </c>
      <c r="B1002" s="1314" t="s">
        <v>7886</v>
      </c>
      <c r="C1002" s="1311" t="s">
        <v>7942</v>
      </c>
      <c r="D1002" s="1313"/>
      <c r="E1002" s="1313" t="s">
        <v>7334</v>
      </c>
      <c r="F1002" s="1313"/>
      <c r="G1002" s="1332" t="s">
        <v>614</v>
      </c>
      <c r="H1002" s="1348">
        <v>280.21333333333337</v>
      </c>
    </row>
    <row r="1003" spans="1:8" ht="12" customHeight="1">
      <c r="A1003" s="1313" t="s">
        <v>7889</v>
      </c>
      <c r="B1003" s="1314" t="s">
        <v>7890</v>
      </c>
      <c r="C1003" s="1311" t="s">
        <v>7943</v>
      </c>
      <c r="D1003" s="1313"/>
      <c r="E1003" s="1313" t="s">
        <v>7334</v>
      </c>
      <c r="F1003" s="1313"/>
      <c r="G1003" s="1332" t="s">
        <v>614</v>
      </c>
      <c r="H1003" s="1348">
        <v>376.60999999999996</v>
      </c>
    </row>
    <row r="1004" spans="1:8" ht="12" customHeight="1">
      <c r="A1004" s="1313" t="s">
        <v>7850</v>
      </c>
      <c r="B1004" s="1314" t="s">
        <v>7851</v>
      </c>
      <c r="C1004" s="1311" t="s">
        <v>7944</v>
      </c>
      <c r="D1004" s="1313"/>
      <c r="E1004" s="1313" t="s">
        <v>7334</v>
      </c>
      <c r="F1004" s="1313"/>
      <c r="G1004" s="1332" t="s">
        <v>614</v>
      </c>
      <c r="H1004" s="1348">
        <v>0</v>
      </c>
    </row>
    <row r="1005" spans="1:8" ht="12" customHeight="1">
      <c r="A1005" s="1313" t="s">
        <v>7940</v>
      </c>
      <c r="B1005" s="1314" t="s">
        <v>7941</v>
      </c>
      <c r="C1005" s="1311" t="s">
        <v>1068</v>
      </c>
      <c r="D1005" s="1313"/>
      <c r="E1005" s="1313" t="s">
        <v>7334</v>
      </c>
      <c r="F1005" s="1313"/>
      <c r="G1005" s="1332" t="s">
        <v>5553</v>
      </c>
      <c r="H1005" s="1348">
        <v>0</v>
      </c>
    </row>
    <row r="1006" spans="1:8" ht="12" customHeight="1">
      <c r="A1006" s="1313" t="s">
        <v>7938</v>
      </c>
      <c r="B1006" s="1314" t="s">
        <v>7939</v>
      </c>
      <c r="C1006" s="1311" t="s">
        <v>1068</v>
      </c>
      <c r="D1006" s="1313"/>
      <c r="E1006" s="1313" t="s">
        <v>7334</v>
      </c>
      <c r="F1006" s="1313"/>
      <c r="G1006" s="1332" t="s">
        <v>5553</v>
      </c>
      <c r="H1006" s="1348">
        <v>125.85071428571428</v>
      </c>
    </row>
    <row r="1007" spans="1:8" ht="12" customHeight="1">
      <c r="A1007" s="1313" t="s">
        <v>7900</v>
      </c>
      <c r="B1007" s="1314" t="s">
        <v>7855</v>
      </c>
      <c r="C1007" s="1311" t="s">
        <v>3488</v>
      </c>
      <c r="D1007" s="1313"/>
      <c r="E1007" s="1313" t="s">
        <v>7972</v>
      </c>
      <c r="F1007" s="1313"/>
      <c r="G1007" s="1332" t="s">
        <v>614</v>
      </c>
      <c r="H1007" s="1348">
        <v>12.74</v>
      </c>
    </row>
    <row r="1008" spans="1:8" ht="12" customHeight="1">
      <c r="A1008" s="1313" t="s">
        <v>7219</v>
      </c>
      <c r="B1008" s="1314" t="s">
        <v>8062</v>
      </c>
      <c r="C1008" s="1311" t="s">
        <v>8063</v>
      </c>
      <c r="D1008" s="1313"/>
      <c r="E1008" s="1313" t="s">
        <v>8064</v>
      </c>
      <c r="F1008" s="1313"/>
      <c r="G1008" s="1332" t="s">
        <v>5553</v>
      </c>
      <c r="H1008" s="1348">
        <v>0</v>
      </c>
    </row>
    <row r="1009" spans="1:8" ht="12" customHeight="1">
      <c r="A1009" s="1313" t="s">
        <v>8066</v>
      </c>
      <c r="B1009" s="1314" t="s">
        <v>8067</v>
      </c>
      <c r="C1009" s="1311" t="s">
        <v>8070</v>
      </c>
      <c r="D1009" s="1313"/>
      <c r="E1009" s="1313" t="s">
        <v>8071</v>
      </c>
      <c r="F1009" s="1313"/>
      <c r="G1009" s="1332" t="s">
        <v>5554</v>
      </c>
      <c r="H1009" s="1348">
        <v>0</v>
      </c>
    </row>
    <row r="1010" spans="1:8" ht="12" customHeight="1">
      <c r="A1010" s="1313" t="s">
        <v>7217</v>
      </c>
      <c r="B1010" s="1314" t="s">
        <v>8065</v>
      </c>
      <c r="C1010" s="1311" t="s">
        <v>8063</v>
      </c>
      <c r="D1010" s="1313"/>
      <c r="E1010" s="1313" t="s">
        <v>8074</v>
      </c>
      <c r="F1010" s="1313"/>
      <c r="G1010" s="1332" t="s">
        <v>5553</v>
      </c>
      <c r="H1010" s="1348">
        <v>0</v>
      </c>
    </row>
    <row r="1011" spans="1:8" ht="12" customHeight="1">
      <c r="A1011" s="1313" t="s">
        <v>1747</v>
      </c>
      <c r="B1011" s="1314" t="s">
        <v>2127</v>
      </c>
      <c r="C1011" s="1311" t="s">
        <v>8387</v>
      </c>
      <c r="D1011" s="1313"/>
      <c r="E1011" s="1313" t="s">
        <v>8390</v>
      </c>
      <c r="F1011" s="1313"/>
      <c r="G1011" s="1332" t="s">
        <v>614</v>
      </c>
      <c r="H1011" s="1348">
        <v>0</v>
      </c>
    </row>
    <row r="1012" spans="1:8" ht="12" customHeight="1">
      <c r="A1012" s="1313" t="s">
        <v>5803</v>
      </c>
      <c r="B1012" s="1314" t="s">
        <v>5195</v>
      </c>
      <c r="C1012" s="1311" t="s">
        <v>8388</v>
      </c>
      <c r="D1012" s="1313"/>
      <c r="E1012" s="1313" t="s">
        <v>8390</v>
      </c>
      <c r="F1012" s="1313"/>
      <c r="G1012" s="1332" t="s">
        <v>614</v>
      </c>
      <c r="H1012" s="1348">
        <v>0</v>
      </c>
    </row>
    <row r="1013" spans="1:8" ht="12" customHeight="1">
      <c r="A1013" s="1313" t="s">
        <v>5797</v>
      </c>
      <c r="B1013" s="1314" t="s">
        <v>5798</v>
      </c>
      <c r="C1013" s="1311" t="s">
        <v>8389</v>
      </c>
      <c r="D1013" s="1313"/>
      <c r="E1013" s="1313" t="s">
        <v>8390</v>
      </c>
      <c r="F1013" s="1313"/>
      <c r="G1013" s="1332" t="s">
        <v>614</v>
      </c>
      <c r="H1013" s="1348">
        <v>0</v>
      </c>
    </row>
    <row r="1014" spans="1:8" ht="12" customHeight="1">
      <c r="A1014" s="1313" t="s">
        <v>8090</v>
      </c>
      <c r="B1014" s="1314" t="s">
        <v>8397</v>
      </c>
      <c r="C1014" s="1311" t="s">
        <v>8552</v>
      </c>
      <c r="D1014" s="1313"/>
      <c r="E1014" s="1313" t="s">
        <v>6735</v>
      </c>
      <c r="F1014" s="1313"/>
      <c r="G1014" s="1332" t="s">
        <v>5553</v>
      </c>
      <c r="H1014" s="1348">
        <v>45.661232583065377</v>
      </c>
    </row>
    <row r="1015" spans="1:8" ht="12" customHeight="1">
      <c r="A1015" s="1313" t="s">
        <v>8115</v>
      </c>
      <c r="B1015" s="1314" t="s">
        <v>8410</v>
      </c>
      <c r="C1015" s="1311" t="s">
        <v>8553</v>
      </c>
      <c r="D1015" s="1313"/>
      <c r="E1015" s="1313" t="s">
        <v>8547</v>
      </c>
      <c r="F1015" s="1313"/>
      <c r="G1015" s="1332" t="s">
        <v>614</v>
      </c>
      <c r="H1015" s="1348">
        <v>85.099823899371074</v>
      </c>
    </row>
    <row r="1016" spans="1:8" ht="12" customHeight="1">
      <c r="A1016" s="1313" t="s">
        <v>8114</v>
      </c>
      <c r="B1016" s="1314" t="s">
        <v>8409</v>
      </c>
      <c r="C1016" s="1311" t="s">
        <v>8554</v>
      </c>
      <c r="D1016" s="1313"/>
      <c r="E1016" s="1313" t="s">
        <v>8078</v>
      </c>
      <c r="F1016" s="1313"/>
      <c r="G1016" s="1332" t="s">
        <v>614</v>
      </c>
      <c r="H1016" s="1348">
        <v>92.82401030927835</v>
      </c>
    </row>
    <row r="1017" spans="1:8" ht="12" customHeight="1">
      <c r="A1017" s="1313" t="s">
        <v>8119</v>
      </c>
      <c r="B1017" s="1314" t="s">
        <v>8411</v>
      </c>
      <c r="C1017" s="1311" t="s">
        <v>8555</v>
      </c>
      <c r="D1017" s="1313"/>
      <c r="E1017" s="1313" t="s">
        <v>8078</v>
      </c>
      <c r="F1017" s="1313"/>
      <c r="G1017" s="1332" t="s">
        <v>614</v>
      </c>
      <c r="H1017" s="1348">
        <v>142.44946953781513</v>
      </c>
    </row>
    <row r="1018" spans="1:8" ht="12" customHeight="1">
      <c r="A1018" s="1313" t="s">
        <v>8117</v>
      </c>
      <c r="B1018" s="1314" t="s">
        <v>8412</v>
      </c>
      <c r="C1018" s="1311" t="s">
        <v>8556</v>
      </c>
      <c r="D1018" s="1313"/>
      <c r="E1018" s="1313" t="s">
        <v>8078</v>
      </c>
      <c r="F1018" s="1313"/>
      <c r="G1018" s="1332" t="s">
        <v>614</v>
      </c>
      <c r="H1018" s="1348">
        <v>133.82149647887323</v>
      </c>
    </row>
    <row r="1019" spans="1:8" ht="12" customHeight="1">
      <c r="A1019" s="1313" t="s">
        <v>8097</v>
      </c>
      <c r="B1019" s="1314" t="s">
        <v>8403</v>
      </c>
      <c r="C1019" s="1311" t="s">
        <v>3410</v>
      </c>
      <c r="D1019" s="1313"/>
      <c r="E1019" s="1313" t="s">
        <v>8078</v>
      </c>
      <c r="F1019" s="1313"/>
      <c r="G1019" s="1332" t="s">
        <v>614</v>
      </c>
      <c r="H1019" s="1348">
        <v>196.11631944444446</v>
      </c>
    </row>
    <row r="1020" spans="1:8" ht="12" customHeight="1">
      <c r="A1020" s="1313" t="s">
        <v>8093</v>
      </c>
      <c r="B1020" s="1314" t="s">
        <v>8405</v>
      </c>
      <c r="C1020" s="1311" t="s">
        <v>4026</v>
      </c>
      <c r="D1020" s="1313"/>
      <c r="E1020" s="1313" t="s">
        <v>8078</v>
      </c>
      <c r="F1020" s="1313"/>
      <c r="G1020" s="1332" t="s">
        <v>614</v>
      </c>
      <c r="H1020" s="1348">
        <v>200.84775462962963</v>
      </c>
    </row>
    <row r="1021" spans="1:8" ht="12" customHeight="1">
      <c r="A1021" s="1313" t="s">
        <v>8095</v>
      </c>
      <c r="B1021" s="1314" t="s">
        <v>8401</v>
      </c>
      <c r="C1021" s="1311" t="s">
        <v>3410</v>
      </c>
      <c r="D1021" s="1313"/>
      <c r="E1021" s="1313" t="s">
        <v>8078</v>
      </c>
      <c r="F1021" s="1313"/>
      <c r="G1021" s="1332" t="s">
        <v>614</v>
      </c>
      <c r="H1021" s="1348">
        <v>330.86324999999999</v>
      </c>
    </row>
    <row r="1022" spans="1:8" ht="12" customHeight="1">
      <c r="A1022" s="1313" t="s">
        <v>8092</v>
      </c>
      <c r="B1022" s="1314" t="s">
        <v>8402</v>
      </c>
      <c r="C1022" s="1311" t="s">
        <v>4026</v>
      </c>
      <c r="D1022" s="1313"/>
      <c r="E1022" s="1313" t="s">
        <v>8078</v>
      </c>
      <c r="F1022" s="1313"/>
      <c r="G1022" s="1332" t="s">
        <v>614</v>
      </c>
      <c r="H1022" s="1348">
        <v>336.69398351648346</v>
      </c>
    </row>
    <row r="1023" spans="1:8" ht="12" customHeight="1">
      <c r="A1023" s="1313" t="s">
        <v>8116</v>
      </c>
      <c r="B1023" s="1314" t="s">
        <v>8407</v>
      </c>
      <c r="C1023" s="1311" t="s">
        <v>8556</v>
      </c>
      <c r="D1023" s="1313"/>
      <c r="E1023" s="1313" t="s">
        <v>8078</v>
      </c>
      <c r="F1023" s="1313"/>
      <c r="G1023" s="1332" t="s">
        <v>614</v>
      </c>
      <c r="H1023" s="1348">
        <v>151.11755102040817</v>
      </c>
    </row>
    <row r="1024" spans="1:8" ht="12" customHeight="1">
      <c r="A1024" s="1313" t="s">
        <v>8103</v>
      </c>
      <c r="B1024" s="1314" t="s">
        <v>8417</v>
      </c>
      <c r="C1024" s="1311" t="s">
        <v>5018</v>
      </c>
      <c r="D1024" s="1313"/>
      <c r="E1024" s="1313" t="s">
        <v>8078</v>
      </c>
      <c r="F1024" s="1313"/>
      <c r="G1024" s="1332" t="s">
        <v>614</v>
      </c>
      <c r="H1024" s="1348">
        <v>226.95210526315788</v>
      </c>
    </row>
    <row r="1025" spans="1:8" ht="12" customHeight="1">
      <c r="A1025" s="1313" t="s">
        <v>8105</v>
      </c>
      <c r="B1025" s="1314" t="s">
        <v>8399</v>
      </c>
      <c r="C1025" s="1311" t="s">
        <v>5150</v>
      </c>
      <c r="D1025" s="1313"/>
      <c r="E1025" s="1313" t="s">
        <v>8078</v>
      </c>
      <c r="F1025" s="1313"/>
      <c r="G1025" s="1332" t="s">
        <v>614</v>
      </c>
      <c r="H1025" s="1348">
        <v>0</v>
      </c>
    </row>
    <row r="1026" spans="1:8" ht="12" customHeight="1">
      <c r="A1026" s="1313" t="s">
        <v>8106</v>
      </c>
      <c r="B1026" s="1314" t="s">
        <v>8400</v>
      </c>
      <c r="C1026" s="1311" t="s">
        <v>5151</v>
      </c>
      <c r="D1026" s="1313"/>
      <c r="E1026" s="1313" t="s">
        <v>8078</v>
      </c>
      <c r="F1026" s="1313"/>
      <c r="G1026" s="1332" t="s">
        <v>614</v>
      </c>
      <c r="H1026" s="1348">
        <v>0</v>
      </c>
    </row>
    <row r="1027" spans="1:8" ht="12" customHeight="1">
      <c r="A1027" s="1313" t="s">
        <v>8094</v>
      </c>
      <c r="B1027" s="1314" t="s">
        <v>8406</v>
      </c>
      <c r="C1027" s="1311" t="s">
        <v>4026</v>
      </c>
      <c r="D1027" s="1313"/>
      <c r="E1027" s="1313" t="s">
        <v>8078</v>
      </c>
      <c r="F1027" s="1313"/>
      <c r="G1027" s="1332" t="s">
        <v>614</v>
      </c>
      <c r="H1027" s="1348">
        <v>0</v>
      </c>
    </row>
    <row r="1028" spans="1:8" ht="12" customHeight="1">
      <c r="A1028" s="1313" t="s">
        <v>8107</v>
      </c>
      <c r="B1028" s="1314" t="s">
        <v>8413</v>
      </c>
      <c r="C1028" s="1311" t="s">
        <v>8558</v>
      </c>
      <c r="D1028" s="1313"/>
      <c r="E1028" s="1313" t="s">
        <v>8078</v>
      </c>
      <c r="F1028" s="1313"/>
      <c r="G1028" s="1332" t="s">
        <v>614</v>
      </c>
      <c r="H1028" s="1348">
        <v>0</v>
      </c>
    </row>
    <row r="1029" spans="1:8" ht="12" customHeight="1">
      <c r="A1029" s="1313" t="s">
        <v>8108</v>
      </c>
      <c r="B1029" s="1314" t="s">
        <v>8414</v>
      </c>
      <c r="C1029" s="1311" t="s">
        <v>8558</v>
      </c>
      <c r="D1029" s="1313"/>
      <c r="E1029" s="1313" t="s">
        <v>8078</v>
      </c>
      <c r="F1029" s="1313"/>
      <c r="G1029" s="1332" t="s">
        <v>614</v>
      </c>
      <c r="H1029" s="1348">
        <v>0</v>
      </c>
    </row>
    <row r="1030" spans="1:8" ht="12" customHeight="1">
      <c r="A1030" s="1313" t="s">
        <v>8110</v>
      </c>
      <c r="B1030" s="1314" t="s">
        <v>8415</v>
      </c>
      <c r="C1030" s="1311" t="s">
        <v>8559</v>
      </c>
      <c r="D1030" s="1313"/>
      <c r="E1030" s="1313" t="s">
        <v>8078</v>
      </c>
      <c r="F1030" s="1313"/>
      <c r="G1030" s="1332" t="s">
        <v>614</v>
      </c>
      <c r="H1030" s="1348">
        <v>0</v>
      </c>
    </row>
    <row r="1031" spans="1:8" ht="12" customHeight="1">
      <c r="A1031" s="1313" t="s">
        <v>8109</v>
      </c>
      <c r="B1031" s="1314" t="s">
        <v>8416</v>
      </c>
      <c r="C1031" s="1311" t="s">
        <v>8559</v>
      </c>
      <c r="D1031" s="1313"/>
      <c r="E1031" s="1313" t="s">
        <v>8078</v>
      </c>
      <c r="F1031" s="1313"/>
      <c r="G1031" s="1332" t="s">
        <v>614</v>
      </c>
      <c r="H1031" s="1348">
        <v>0</v>
      </c>
    </row>
    <row r="1032" spans="1:8" ht="12" customHeight="1">
      <c r="A1032" s="1313" t="s">
        <v>8096</v>
      </c>
      <c r="B1032" s="1314" t="s">
        <v>8404</v>
      </c>
      <c r="C1032" s="1311" t="s">
        <v>3410</v>
      </c>
      <c r="D1032" s="1313"/>
      <c r="E1032" s="1313" t="s">
        <v>8078</v>
      </c>
      <c r="F1032" s="1313"/>
      <c r="G1032" s="1332" t="s">
        <v>614</v>
      </c>
      <c r="H1032" s="1348">
        <v>0</v>
      </c>
    </row>
    <row r="1033" spans="1:8" ht="12" customHeight="1">
      <c r="A1033" s="1313" t="s">
        <v>8104</v>
      </c>
      <c r="B1033" s="1314" t="s">
        <v>8418</v>
      </c>
      <c r="C1033" s="1311" t="s">
        <v>5018</v>
      </c>
      <c r="D1033" s="1313"/>
      <c r="E1033" s="1313" t="s">
        <v>8078</v>
      </c>
      <c r="F1033" s="1313"/>
      <c r="G1033" s="1332" t="s">
        <v>614</v>
      </c>
      <c r="H1033" s="1348">
        <v>0</v>
      </c>
    </row>
    <row r="1034" spans="1:8" ht="12" customHeight="1">
      <c r="A1034" s="1313" t="s">
        <v>8102</v>
      </c>
      <c r="B1034" s="1314" t="s">
        <v>8420</v>
      </c>
      <c r="C1034" s="1311" t="s">
        <v>8557</v>
      </c>
      <c r="D1034" s="1313"/>
      <c r="E1034" s="1313" t="s">
        <v>8078</v>
      </c>
      <c r="F1034" s="1313"/>
      <c r="G1034" s="1332" t="s">
        <v>614</v>
      </c>
      <c r="H1034" s="1348">
        <v>0</v>
      </c>
    </row>
    <row r="1035" spans="1:8" ht="12" customHeight="1">
      <c r="A1035" s="1313" t="s">
        <v>5837</v>
      </c>
      <c r="B1035" s="1314" t="s">
        <v>5838</v>
      </c>
      <c r="C1035" s="1311" t="s">
        <v>5887</v>
      </c>
      <c r="D1035" s="1313"/>
      <c r="E1035" s="1313" t="s">
        <v>8560</v>
      </c>
      <c r="F1035" s="1313"/>
      <c r="G1035" s="1332" t="s">
        <v>614</v>
      </c>
      <c r="H1035" s="1348">
        <v>0</v>
      </c>
    </row>
    <row r="1036" spans="1:8" ht="12" customHeight="1">
      <c r="A1036" s="1313" t="s">
        <v>8075</v>
      </c>
      <c r="B1036" s="1314" t="s">
        <v>8562</v>
      </c>
      <c r="C1036" s="1311" t="s">
        <v>6770</v>
      </c>
      <c r="D1036" s="1313"/>
      <c r="E1036" s="1313" t="s">
        <v>8078</v>
      </c>
      <c r="F1036" s="1313"/>
      <c r="G1036" s="1332" t="s">
        <v>614</v>
      </c>
      <c r="H1036" s="1348">
        <v>6.4409090909090905</v>
      </c>
    </row>
    <row r="1037" spans="1:8" ht="12" customHeight="1">
      <c r="A1037" s="1313" t="s">
        <v>8084</v>
      </c>
      <c r="B1037" s="1314" t="s">
        <v>8564</v>
      </c>
      <c r="C1037" s="1311" t="s">
        <v>6698</v>
      </c>
      <c r="D1037" s="1313"/>
      <c r="E1037" s="1313" t="s">
        <v>8078</v>
      </c>
      <c r="F1037" s="1313"/>
      <c r="G1037" s="1332" t="s">
        <v>614</v>
      </c>
      <c r="H1037" s="1348">
        <v>7.2718181818181824</v>
      </c>
    </row>
    <row r="1038" spans="1:8" ht="12" customHeight="1">
      <c r="A1038" s="1313" t="s">
        <v>8080</v>
      </c>
      <c r="B1038" s="1314" t="s">
        <v>8561</v>
      </c>
      <c r="C1038" s="1311" t="s">
        <v>6770</v>
      </c>
      <c r="D1038" s="1313"/>
      <c r="E1038" s="1313" t="s">
        <v>8078</v>
      </c>
      <c r="F1038" s="1313"/>
      <c r="G1038" s="1332" t="s">
        <v>614</v>
      </c>
      <c r="H1038" s="1348">
        <v>7.2888888888888888</v>
      </c>
    </row>
    <row r="1039" spans="1:8" ht="12" customHeight="1">
      <c r="A1039" s="1313" t="s">
        <v>8082</v>
      </c>
      <c r="B1039" s="1314" t="s">
        <v>8563</v>
      </c>
      <c r="C1039" s="1311" t="s">
        <v>6698</v>
      </c>
      <c r="D1039" s="1313"/>
      <c r="E1039" s="1313" t="s">
        <v>8078</v>
      </c>
      <c r="F1039" s="1313"/>
      <c r="G1039" s="1332" t="s">
        <v>614</v>
      </c>
      <c r="H1039" s="1348">
        <v>6.4566666666666661</v>
      </c>
    </row>
    <row r="1040" spans="1:8" ht="12" customHeight="1">
      <c r="A1040" s="1313" t="s">
        <v>8088</v>
      </c>
      <c r="B1040" s="1314" t="s">
        <v>8429</v>
      </c>
      <c r="C1040" s="1311" t="s">
        <v>7653</v>
      </c>
      <c r="D1040" s="1313"/>
      <c r="E1040" s="1313" t="s">
        <v>8748</v>
      </c>
      <c r="F1040" s="1313"/>
      <c r="G1040" s="1332" t="s">
        <v>614</v>
      </c>
      <c r="H1040" s="1348">
        <v>47.68</v>
      </c>
    </row>
    <row r="1041" spans="1:8" ht="12" customHeight="1">
      <c r="A1041" s="1313" t="s">
        <v>8113</v>
      </c>
      <c r="B1041" s="1314" t="s">
        <v>8567</v>
      </c>
      <c r="C1041" s="1311" t="s">
        <v>6229</v>
      </c>
      <c r="D1041" s="1313"/>
      <c r="E1041" s="1313" t="s">
        <v>8078</v>
      </c>
      <c r="F1041" s="1313"/>
      <c r="G1041" s="1332" t="s">
        <v>614</v>
      </c>
      <c r="H1041" s="1348">
        <v>238.42795000000001</v>
      </c>
    </row>
    <row r="1042" spans="1:8" ht="12" customHeight="1">
      <c r="A1042" s="1313" t="s">
        <v>8099</v>
      </c>
      <c r="B1042" s="1314" t="s">
        <v>8568</v>
      </c>
      <c r="C1042" s="1311" t="s">
        <v>7655</v>
      </c>
      <c r="D1042" s="1313"/>
      <c r="E1042" s="1313" t="s">
        <v>8078</v>
      </c>
      <c r="F1042" s="1313"/>
      <c r="G1042" s="1332" t="s">
        <v>614</v>
      </c>
      <c r="H1042" s="1348">
        <v>264.27791549295773</v>
      </c>
    </row>
    <row r="1043" spans="1:8" ht="12" customHeight="1">
      <c r="A1043" s="1313" t="s">
        <v>8098</v>
      </c>
      <c r="B1043" s="1314" t="s">
        <v>8565</v>
      </c>
      <c r="C1043" s="1311" t="s">
        <v>6229</v>
      </c>
      <c r="D1043" s="1313"/>
      <c r="E1043" s="1313" t="s">
        <v>8078</v>
      </c>
      <c r="F1043" s="1313"/>
      <c r="G1043" s="1332" t="s">
        <v>614</v>
      </c>
      <c r="H1043" s="1348">
        <v>0</v>
      </c>
    </row>
    <row r="1044" spans="1:8" ht="12" customHeight="1">
      <c r="A1044" s="1313" t="s">
        <v>8111</v>
      </c>
      <c r="B1044" s="1314" t="s">
        <v>8566</v>
      </c>
      <c r="C1044" s="1311" t="s">
        <v>7655</v>
      </c>
      <c r="D1044" s="1313"/>
      <c r="E1044" s="1313" t="s">
        <v>8078</v>
      </c>
      <c r="F1044" s="1313"/>
      <c r="G1044" s="1332" t="s">
        <v>614</v>
      </c>
      <c r="H1044" s="1348">
        <v>0</v>
      </c>
    </row>
    <row r="1045" spans="1:8" ht="12" customHeight="1">
      <c r="A1045" s="1313" t="s">
        <v>8100</v>
      </c>
      <c r="B1045" s="1314" t="s">
        <v>8569</v>
      </c>
      <c r="C1045" s="1311" t="s">
        <v>6227</v>
      </c>
      <c r="D1045" s="1313"/>
      <c r="E1045" s="1313" t="s">
        <v>8078</v>
      </c>
      <c r="F1045" s="1313"/>
      <c r="G1045" s="1332" t="s">
        <v>614</v>
      </c>
      <c r="H1045" s="1348">
        <v>0</v>
      </c>
    </row>
    <row r="1046" spans="1:8" ht="12" customHeight="1">
      <c r="A1046" s="1313" t="s">
        <v>8112</v>
      </c>
      <c r="B1046" s="1314" t="s">
        <v>8570</v>
      </c>
      <c r="C1046" s="1311" t="s">
        <v>7654</v>
      </c>
      <c r="D1046" s="1313"/>
      <c r="E1046" s="1313" t="s">
        <v>8078</v>
      </c>
      <c r="F1046" s="1313"/>
      <c r="G1046" s="1332" t="s">
        <v>614</v>
      </c>
      <c r="H1046" s="1348">
        <v>0</v>
      </c>
    </row>
    <row r="1047" spans="1:8" ht="12" customHeight="1">
      <c r="A1047" s="1313" t="s">
        <v>8660</v>
      </c>
      <c r="B1047" s="1314" t="s">
        <v>8661</v>
      </c>
      <c r="C1047" s="1311" t="s">
        <v>8680</v>
      </c>
      <c r="D1047" s="1313"/>
      <c r="E1047" s="1313" t="s">
        <v>8683</v>
      </c>
      <c r="F1047" s="1313"/>
      <c r="G1047" s="1332" t="s">
        <v>5553</v>
      </c>
      <c r="H1047" s="1348">
        <v>0</v>
      </c>
    </row>
    <row r="1048" spans="1:8" ht="12" customHeight="1">
      <c r="A1048" s="1313" t="s">
        <v>8662</v>
      </c>
      <c r="B1048" s="1314" t="s">
        <v>8663</v>
      </c>
      <c r="C1048" s="1311" t="s">
        <v>8682</v>
      </c>
      <c r="D1048" s="1313"/>
      <c r="E1048" s="1313" t="s">
        <v>8683</v>
      </c>
      <c r="F1048" s="1313"/>
      <c r="G1048" s="1332" t="s">
        <v>5553</v>
      </c>
      <c r="H1048" s="1348">
        <v>968.42</v>
      </c>
    </row>
    <row r="1049" spans="1:8" ht="12" customHeight="1">
      <c r="A1049" s="1313" t="s">
        <v>8664</v>
      </c>
      <c r="B1049" s="1314" t="s">
        <v>8665</v>
      </c>
      <c r="C1049" s="1311" t="s">
        <v>3410</v>
      </c>
      <c r="D1049" s="1313"/>
      <c r="E1049" s="1313" t="s">
        <v>8677</v>
      </c>
      <c r="F1049" s="1313"/>
      <c r="G1049" s="1332" t="s">
        <v>5553</v>
      </c>
      <c r="H1049" s="1348">
        <v>0</v>
      </c>
    </row>
    <row r="1050" spans="1:8" ht="12" customHeight="1">
      <c r="A1050" s="1313" t="s">
        <v>8666</v>
      </c>
      <c r="B1050" s="1314" t="s">
        <v>8667</v>
      </c>
      <c r="C1050" s="1311" t="s">
        <v>4026</v>
      </c>
      <c r="D1050" s="1313"/>
      <c r="E1050" s="1313" t="s">
        <v>8677</v>
      </c>
      <c r="F1050" s="1313"/>
      <c r="G1050" s="1332" t="s">
        <v>5553</v>
      </c>
      <c r="H1050" s="1348">
        <v>0</v>
      </c>
    </row>
    <row r="1051" spans="1:8" ht="12" customHeight="1">
      <c r="A1051" s="1313" t="s">
        <v>8668</v>
      </c>
      <c r="B1051" s="1314" t="s">
        <v>8669</v>
      </c>
      <c r="C1051" s="1311" t="s">
        <v>7374</v>
      </c>
      <c r="D1051" s="1313"/>
      <c r="E1051" s="1313" t="s">
        <v>8677</v>
      </c>
      <c r="F1051" s="1313"/>
      <c r="G1051" s="1332" t="s">
        <v>5553</v>
      </c>
      <c r="H1051" s="1348">
        <v>89.31625714285714</v>
      </c>
    </row>
    <row r="1052" spans="1:8" ht="12" customHeight="1">
      <c r="A1052" s="1313" t="s">
        <v>8670</v>
      </c>
      <c r="B1052" s="1314" t="s">
        <v>8671</v>
      </c>
      <c r="C1052" s="1311" t="s">
        <v>8681</v>
      </c>
      <c r="D1052" s="1313"/>
      <c r="E1052" s="1313" t="s">
        <v>8677</v>
      </c>
      <c r="F1052" s="1313"/>
      <c r="G1052" s="1332" t="s">
        <v>5553</v>
      </c>
      <c r="H1052" s="1348">
        <v>89.805527777777783</v>
      </c>
    </row>
    <row r="1053" spans="1:8" ht="12" customHeight="1">
      <c r="A1053" s="1313" t="s">
        <v>8684</v>
      </c>
      <c r="B1053" s="1314" t="s">
        <v>8731</v>
      </c>
      <c r="C1053" s="1311" t="s">
        <v>3201</v>
      </c>
      <c r="D1053" s="1313"/>
      <c r="E1053" s="1313" t="s">
        <v>8683</v>
      </c>
      <c r="F1053" s="1313"/>
      <c r="G1053" s="1332" t="s">
        <v>5553</v>
      </c>
      <c r="H1053" s="1348">
        <v>947.48500000000001</v>
      </c>
    </row>
    <row r="1054" spans="1:8" ht="12" customHeight="1">
      <c r="A1054" s="1313" t="s">
        <v>4097</v>
      </c>
      <c r="B1054" s="1314" t="s">
        <v>4098</v>
      </c>
      <c r="C1054" s="1311" t="s">
        <v>8767</v>
      </c>
      <c r="D1054" s="1313"/>
      <c r="E1054" s="1313" t="s">
        <v>8769</v>
      </c>
      <c r="F1054" s="1313"/>
      <c r="G1054" s="1332" t="s">
        <v>614</v>
      </c>
      <c r="H1054" s="1348">
        <v>1.41</v>
      </c>
    </row>
    <row r="1055" spans="1:8" ht="12" customHeight="1">
      <c r="A1055" s="1313" t="s">
        <v>3170</v>
      </c>
      <c r="B1055" s="1314" t="s">
        <v>3171</v>
      </c>
      <c r="C1055" s="1311" t="s">
        <v>2778</v>
      </c>
      <c r="D1055" s="1313"/>
      <c r="E1055" s="1313" t="s">
        <v>8769</v>
      </c>
      <c r="F1055" s="1313"/>
      <c r="G1055" s="1332" t="s">
        <v>614</v>
      </c>
      <c r="H1055" s="1348">
        <v>1.77</v>
      </c>
    </row>
    <row r="1056" spans="1:8" ht="12" customHeight="1">
      <c r="A1056" s="1313" t="s">
        <v>4093</v>
      </c>
      <c r="B1056" s="1314" t="s">
        <v>4094</v>
      </c>
      <c r="C1056" s="1311" t="s">
        <v>8768</v>
      </c>
      <c r="D1056" s="1313"/>
      <c r="E1056" s="1313" t="s">
        <v>8769</v>
      </c>
      <c r="F1056" s="1313"/>
      <c r="G1056" s="1332" t="s">
        <v>614</v>
      </c>
      <c r="H1056" s="1348">
        <v>1.64</v>
      </c>
    </row>
    <row r="1057" spans="1:8" ht="12" customHeight="1">
      <c r="A1057" s="1313" t="s">
        <v>8749</v>
      </c>
      <c r="B1057" s="1314" t="s">
        <v>8750</v>
      </c>
      <c r="C1057" s="1311" t="s">
        <v>5150</v>
      </c>
      <c r="D1057" s="1313"/>
      <c r="E1057" s="1313" t="s">
        <v>8770</v>
      </c>
      <c r="F1057" s="1313"/>
      <c r="G1057" s="1332" t="s">
        <v>614</v>
      </c>
      <c r="H1057" s="1348">
        <v>247.51025000000001</v>
      </c>
    </row>
    <row r="1058" spans="1:8" ht="12" customHeight="1">
      <c r="A1058" s="1313" t="s">
        <v>8751</v>
      </c>
      <c r="B1058" s="1314" t="s">
        <v>8752</v>
      </c>
      <c r="C1058" s="1311" t="s">
        <v>1068</v>
      </c>
      <c r="D1058" s="1313"/>
      <c r="E1058" s="1313" t="s">
        <v>7334</v>
      </c>
      <c r="F1058" s="1313"/>
      <c r="G1058" s="1332" t="s">
        <v>2589</v>
      </c>
      <c r="H1058" s="1348">
        <v>88.323239130434786</v>
      </c>
    </row>
    <row r="1059" spans="1:8" ht="12" customHeight="1">
      <c r="A1059" s="1313" t="s">
        <v>8753</v>
      </c>
      <c r="B1059" s="1314" t="s">
        <v>8754</v>
      </c>
      <c r="C1059" s="1311" t="s">
        <v>8557</v>
      </c>
      <c r="D1059" s="1313"/>
      <c r="E1059" s="1313" t="s">
        <v>7334</v>
      </c>
      <c r="F1059" s="1313"/>
      <c r="G1059" s="1332" t="s">
        <v>2589</v>
      </c>
      <c r="H1059" s="1348">
        <v>87.869078947368422</v>
      </c>
    </row>
    <row r="1060" spans="1:8" ht="12" customHeight="1">
      <c r="A1060" s="1313" t="s">
        <v>8850</v>
      </c>
      <c r="B1060" s="1314" t="s">
        <v>8856</v>
      </c>
      <c r="C1060" s="1311" t="s">
        <v>3410</v>
      </c>
      <c r="D1060" s="1313"/>
      <c r="E1060" s="1313" t="s">
        <v>8858</v>
      </c>
      <c r="F1060" s="1313"/>
      <c r="G1060" s="1332" t="s">
        <v>5553</v>
      </c>
      <c r="H1060" s="1348">
        <v>178.89354872084274</v>
      </c>
    </row>
    <row r="1061" spans="1:8" ht="12" customHeight="1">
      <c r="A1061" s="1313" t="s">
        <v>8817</v>
      </c>
      <c r="B1061" s="1314" t="s">
        <v>8946</v>
      </c>
      <c r="C1061" s="1311" t="s">
        <v>8997</v>
      </c>
      <c r="D1061" s="1313"/>
      <c r="E1061" s="1313" t="s">
        <v>7334</v>
      </c>
      <c r="F1061" s="1313"/>
      <c r="G1061" s="1332" t="s">
        <v>2589</v>
      </c>
      <c r="H1061" s="1348">
        <v>97.071428571428569</v>
      </c>
    </row>
    <row r="1062" spans="1:8" ht="12" customHeight="1">
      <c r="A1062" s="1313" t="s">
        <v>8837</v>
      </c>
      <c r="B1062" s="1314" t="s">
        <v>8942</v>
      </c>
      <c r="C1062" s="1311" t="s">
        <v>8998</v>
      </c>
      <c r="D1062" s="1313"/>
      <c r="E1062" s="1313" t="s">
        <v>7334</v>
      </c>
      <c r="F1062" s="1313"/>
      <c r="G1062" s="1332" t="s">
        <v>2589</v>
      </c>
      <c r="H1062" s="1348">
        <v>102.60036723163842</v>
      </c>
    </row>
    <row r="1063" spans="1:8" ht="12" customHeight="1">
      <c r="A1063" s="1313" t="s">
        <v>8845</v>
      </c>
      <c r="B1063" s="1314" t="s">
        <v>8943</v>
      </c>
      <c r="C1063" s="1311" t="s">
        <v>8999</v>
      </c>
      <c r="D1063" s="1313"/>
      <c r="E1063" s="1313" t="s">
        <v>7334</v>
      </c>
      <c r="F1063" s="1313"/>
      <c r="G1063" s="1332" t="s">
        <v>2589</v>
      </c>
      <c r="H1063" s="1348">
        <v>93.668888888888873</v>
      </c>
    </row>
    <row r="1064" spans="1:8" ht="12" customHeight="1">
      <c r="A1064" s="1313" t="s">
        <v>8839</v>
      </c>
      <c r="B1064" s="1314" t="s">
        <v>8945</v>
      </c>
      <c r="C1064" s="1311" t="s">
        <v>9000</v>
      </c>
      <c r="D1064" s="1313"/>
      <c r="E1064" s="1313" t="s">
        <v>7334</v>
      </c>
      <c r="F1064" s="1313"/>
      <c r="G1064" s="1332" t="s">
        <v>2589</v>
      </c>
      <c r="H1064" s="1348">
        <v>87.302000000000007</v>
      </c>
    </row>
    <row r="1065" spans="1:8" ht="12" customHeight="1">
      <c r="A1065" s="1313" t="s">
        <v>8829</v>
      </c>
      <c r="B1065" s="1314" t="s">
        <v>8944</v>
      </c>
      <c r="C1065" s="1311" t="s">
        <v>8997</v>
      </c>
      <c r="D1065" s="1313"/>
      <c r="E1065" s="1313" t="s">
        <v>7334</v>
      </c>
      <c r="F1065" s="1313"/>
      <c r="G1065" s="1332" t="s">
        <v>2589</v>
      </c>
      <c r="H1065" s="1348">
        <v>83.962999999999994</v>
      </c>
    </row>
    <row r="1066" spans="1:8" ht="12" customHeight="1">
      <c r="A1066" s="1313" t="s">
        <v>8841</v>
      </c>
      <c r="B1066" s="1314" t="s">
        <v>8947</v>
      </c>
      <c r="C1066" s="1311" t="s">
        <v>9000</v>
      </c>
      <c r="D1066" s="1313"/>
      <c r="E1066" s="1313" t="s">
        <v>7334</v>
      </c>
      <c r="F1066" s="1313"/>
      <c r="G1066" s="1332" t="s">
        <v>2589</v>
      </c>
      <c r="H1066" s="1348">
        <v>92.210714285714289</v>
      </c>
    </row>
    <row r="1067" spans="1:8" ht="12" customHeight="1">
      <c r="A1067" s="1313" t="s">
        <v>8794</v>
      </c>
      <c r="B1067" s="1314" t="s">
        <v>8948</v>
      </c>
      <c r="C1067" s="1311" t="s">
        <v>3201</v>
      </c>
      <c r="D1067" s="1313"/>
      <c r="E1067" s="1313" t="s">
        <v>7334</v>
      </c>
      <c r="F1067" s="1313"/>
      <c r="G1067" s="1332" t="s">
        <v>2589</v>
      </c>
      <c r="H1067" s="1348">
        <v>109.8999074074074</v>
      </c>
    </row>
    <row r="1068" spans="1:8" ht="12" customHeight="1">
      <c r="A1068" s="1313" t="s">
        <v>8803</v>
      </c>
      <c r="B1068" s="1314" t="s">
        <v>8949</v>
      </c>
      <c r="C1068" s="1311" t="s">
        <v>1068</v>
      </c>
      <c r="D1068" s="1313"/>
      <c r="E1068" s="1313" t="s">
        <v>7334</v>
      </c>
      <c r="F1068" s="1313"/>
      <c r="G1068" s="1332" t="s">
        <v>2589</v>
      </c>
      <c r="H1068" s="1348">
        <v>119.60714285714286</v>
      </c>
    </row>
    <row r="1069" spans="1:8" ht="12" customHeight="1">
      <c r="A1069" s="1313" t="s">
        <v>8843</v>
      </c>
      <c r="B1069" s="1314" t="s">
        <v>9002</v>
      </c>
      <c r="C1069" s="1311" t="s">
        <v>8999</v>
      </c>
      <c r="D1069" s="1313"/>
      <c r="E1069" s="1313" t="s">
        <v>7334</v>
      </c>
      <c r="F1069" s="1313"/>
      <c r="G1069" s="1332" t="s">
        <v>2589</v>
      </c>
      <c r="H1069" s="1348">
        <v>91.239803921568623</v>
      </c>
    </row>
    <row r="1070" spans="1:8" ht="12" customHeight="1">
      <c r="A1070" s="1313" t="s">
        <v>8833</v>
      </c>
      <c r="B1070" s="1314" t="s">
        <v>9001</v>
      </c>
      <c r="C1070" s="1311" t="s">
        <v>8998</v>
      </c>
      <c r="D1070" s="1313"/>
      <c r="E1070" s="1313" t="s">
        <v>7334</v>
      </c>
      <c r="F1070" s="1313"/>
      <c r="G1070" s="1332" t="s">
        <v>2589</v>
      </c>
      <c r="H1070" s="1348">
        <v>97.518020833333324</v>
      </c>
    </row>
    <row r="1071" spans="1:8" ht="12" customHeight="1">
      <c r="A1071" s="1313" t="s">
        <v>8809</v>
      </c>
      <c r="B1071" s="1314" t="s">
        <v>9004</v>
      </c>
      <c r="C1071" s="1311" t="s">
        <v>5018</v>
      </c>
      <c r="D1071" s="1313"/>
      <c r="E1071" s="1313" t="s">
        <v>7334</v>
      </c>
      <c r="F1071" s="1313"/>
      <c r="G1071" s="1332" t="s">
        <v>2589</v>
      </c>
      <c r="H1071" s="1348">
        <v>118.51425675675677</v>
      </c>
    </row>
    <row r="1072" spans="1:8" ht="12" customHeight="1">
      <c r="A1072" s="1313" t="s">
        <v>8773</v>
      </c>
      <c r="B1072" s="1314" t="s">
        <v>9003</v>
      </c>
      <c r="C1072" s="1311" t="s">
        <v>2032</v>
      </c>
      <c r="D1072" s="1313"/>
      <c r="E1072" s="1313" t="s">
        <v>7334</v>
      </c>
      <c r="F1072" s="1313"/>
      <c r="G1072" s="1332" t="s">
        <v>2589</v>
      </c>
      <c r="H1072" s="1348">
        <v>104.96652597402597</v>
      </c>
    </row>
    <row r="1073" spans="1:8" ht="12.75" customHeight="1">
      <c r="A1073" s="1313" t="s">
        <v>8813</v>
      </c>
      <c r="B1073" s="1314" t="s">
        <v>9058</v>
      </c>
      <c r="C1073" s="1311" t="s">
        <v>4446</v>
      </c>
      <c r="D1073" s="1313"/>
      <c r="E1073" s="1313" t="s">
        <v>9084</v>
      </c>
      <c r="F1073" s="1313"/>
      <c r="G1073" s="1332" t="s">
        <v>2589</v>
      </c>
      <c r="H1073" s="1348">
        <v>13.51</v>
      </c>
    </row>
    <row r="1074" spans="1:8" ht="12" customHeight="1">
      <c r="A1074" s="1313" t="s">
        <v>8954</v>
      </c>
      <c r="B1074" s="1314" t="s">
        <v>9060</v>
      </c>
      <c r="C1074" s="1311" t="s">
        <v>5555</v>
      </c>
      <c r="D1074" s="1313"/>
      <c r="E1074" s="1313" t="s">
        <v>9092</v>
      </c>
      <c r="F1074" s="1313"/>
      <c r="G1074" s="1332" t="s">
        <v>614</v>
      </c>
      <c r="H1074" s="1348">
        <v>18.88</v>
      </c>
    </row>
    <row r="1075" spans="1:8" ht="12" customHeight="1">
      <c r="A1075" s="1313" t="s">
        <v>8967</v>
      </c>
      <c r="B1075" s="1314" t="s">
        <v>9062</v>
      </c>
      <c r="C1075" s="1311" t="s">
        <v>2141</v>
      </c>
      <c r="D1075" s="1313"/>
      <c r="E1075" s="1313" t="s">
        <v>9092</v>
      </c>
      <c r="F1075" s="1313"/>
      <c r="G1075" s="1332" t="s">
        <v>614</v>
      </c>
      <c r="H1075" s="1348">
        <v>4.150390625</v>
      </c>
    </row>
    <row r="1076" spans="1:8" ht="12" customHeight="1">
      <c r="A1076" s="1313" t="s">
        <v>9032</v>
      </c>
      <c r="B1076" s="1314" t="s">
        <v>9064</v>
      </c>
      <c r="C1076" s="1311" t="s">
        <v>9056</v>
      </c>
      <c r="D1076" s="1313"/>
      <c r="E1076" s="1313" t="s">
        <v>9085</v>
      </c>
      <c r="F1076" s="1313"/>
      <c r="G1076" s="1332" t="s">
        <v>2589</v>
      </c>
      <c r="H1076" s="1348">
        <v>12.41</v>
      </c>
    </row>
    <row r="1077" spans="1:8" ht="12" customHeight="1">
      <c r="A1077" s="1313" t="s">
        <v>9033</v>
      </c>
      <c r="B1077" s="1314" t="s">
        <v>9066</v>
      </c>
      <c r="C1077" s="1311" t="s">
        <v>9057</v>
      </c>
      <c r="D1077" s="1313"/>
      <c r="E1077" s="1313" t="s">
        <v>9084</v>
      </c>
      <c r="F1077" s="1313"/>
      <c r="G1077" s="1332" t="s">
        <v>2589</v>
      </c>
      <c r="H1077" s="1348">
        <v>12.41</v>
      </c>
    </row>
    <row r="1078" spans="1:8" ht="12" customHeight="1">
      <c r="A1078" s="1313" t="s">
        <v>9020</v>
      </c>
      <c r="B1078" s="1314" t="s">
        <v>9072</v>
      </c>
      <c r="C1078" s="1311" t="s">
        <v>2532</v>
      </c>
      <c r="D1078" s="1313"/>
      <c r="E1078" s="1313" t="s">
        <v>7334</v>
      </c>
      <c r="F1078" s="1313"/>
      <c r="G1078" s="1332" t="s">
        <v>2589</v>
      </c>
      <c r="H1078" s="1348">
        <v>24.422868357487925</v>
      </c>
    </row>
    <row r="1079" spans="1:8" ht="12" customHeight="1">
      <c r="A1079" s="1313" t="s">
        <v>9022</v>
      </c>
      <c r="B1079" s="1314" t="s">
        <v>9074</v>
      </c>
      <c r="C1079" s="1311" t="s">
        <v>2530</v>
      </c>
      <c r="D1079" s="1313"/>
      <c r="E1079" s="1313" t="s">
        <v>7334</v>
      </c>
      <c r="F1079" s="1313"/>
      <c r="G1079" s="1332" t="s">
        <v>2589</v>
      </c>
      <c r="H1079" s="1348">
        <v>24.425360144057624</v>
      </c>
    </row>
    <row r="1080" spans="1:8" ht="12" customHeight="1">
      <c r="A1080" s="1313" t="s">
        <v>9024</v>
      </c>
      <c r="B1080" s="1314" t="s">
        <v>9076</v>
      </c>
      <c r="C1080" s="1311" t="s">
        <v>6194</v>
      </c>
      <c r="D1080" s="1313"/>
      <c r="E1080" s="1313" t="s">
        <v>7334</v>
      </c>
      <c r="F1080" s="1313"/>
      <c r="G1080" s="1332" t="s">
        <v>2589</v>
      </c>
      <c r="H1080" s="1348">
        <v>0</v>
      </c>
    </row>
    <row r="1081" spans="1:8" ht="12" customHeight="1">
      <c r="A1081" s="1313" t="s">
        <v>9110</v>
      </c>
      <c r="B1081" s="1314" t="s">
        <v>9117</v>
      </c>
      <c r="C1081" s="1311"/>
      <c r="D1081" s="1313"/>
      <c r="E1081" s="1313" t="s">
        <v>7334</v>
      </c>
      <c r="F1081" s="1313"/>
      <c r="G1081" s="1332" t="s">
        <v>3495</v>
      </c>
      <c r="H1081" s="1348">
        <v>1.73</v>
      </c>
    </row>
    <row r="1082" spans="1:8" ht="12" customHeight="1">
      <c r="A1082" s="1313" t="s">
        <v>9109</v>
      </c>
      <c r="B1082" s="1314" t="s">
        <v>9119</v>
      </c>
      <c r="C1082" s="1311"/>
      <c r="D1082" s="1313"/>
      <c r="E1082" s="1313" t="s">
        <v>7334</v>
      </c>
      <c r="F1082" s="1313"/>
      <c r="G1082" s="1332" t="s">
        <v>3495</v>
      </c>
      <c r="H1082" s="1348">
        <v>1.73</v>
      </c>
    </row>
    <row r="1083" spans="1:8" ht="12" customHeight="1">
      <c r="A1083" s="1313" t="s">
        <v>8847</v>
      </c>
      <c r="B1083" s="1314" t="s">
        <v>8848</v>
      </c>
      <c r="C1083" s="1311"/>
      <c r="D1083" s="1313"/>
      <c r="E1083" s="1313" t="s">
        <v>9224</v>
      </c>
      <c r="F1083" s="1313"/>
      <c r="G1083" s="1332" t="s">
        <v>614</v>
      </c>
      <c r="H1083" s="1348">
        <v>230.41</v>
      </c>
    </row>
    <row r="1084" spans="1:8" ht="12" customHeight="1">
      <c r="A1084" s="1313" t="s">
        <v>7345</v>
      </c>
      <c r="B1084" s="1314" t="s">
        <v>7368</v>
      </c>
      <c r="C1084" s="1311"/>
      <c r="D1084" s="1313"/>
      <c r="E1084" s="1313" t="s">
        <v>9230</v>
      </c>
      <c r="F1084" s="1313"/>
      <c r="G1084" s="1332" t="s">
        <v>614</v>
      </c>
      <c r="H1084" s="1348">
        <v>1.2</v>
      </c>
    </row>
    <row r="1085" spans="1:8" ht="12" customHeight="1">
      <c r="A1085" s="1313" t="s">
        <v>7348</v>
      </c>
      <c r="B1085" s="1314" t="s">
        <v>7369</v>
      </c>
      <c r="C1085" s="1311"/>
      <c r="D1085" s="1313"/>
      <c r="E1085" s="1313" t="s">
        <v>9231</v>
      </c>
      <c r="F1085" s="1313"/>
      <c r="G1085" s="1332" t="s">
        <v>614</v>
      </c>
      <c r="H1085" s="1348">
        <v>1.2</v>
      </c>
    </row>
    <row r="1086" spans="1:8" ht="12" customHeight="1">
      <c r="A1086" s="1313" t="s">
        <v>9227</v>
      </c>
      <c r="B1086" s="1314" t="s">
        <v>9245</v>
      </c>
      <c r="C1086" s="1311"/>
      <c r="D1086" s="1313"/>
      <c r="E1086" s="1313" t="s">
        <v>7334</v>
      </c>
      <c r="F1086" s="1313"/>
      <c r="G1086" s="1332" t="s">
        <v>2589</v>
      </c>
      <c r="H1086" s="1348">
        <v>25.821941747572819</v>
      </c>
    </row>
    <row r="1087" spans="1:8" ht="12" customHeight="1">
      <c r="A1087" s="1313" t="s">
        <v>9232</v>
      </c>
      <c r="B1087" s="1314" t="s">
        <v>9233</v>
      </c>
      <c r="C1087" s="1311"/>
      <c r="D1087" s="1313"/>
      <c r="E1087" s="1313" t="s">
        <v>7334</v>
      </c>
      <c r="F1087" s="1313"/>
      <c r="G1087" s="1332" t="s">
        <v>614</v>
      </c>
      <c r="H1087" s="1348">
        <v>0</v>
      </c>
    </row>
    <row r="1088" spans="1:8" ht="12" customHeight="1">
      <c r="A1088" s="1313" t="s">
        <v>9234</v>
      </c>
      <c r="B1088" s="1314" t="s">
        <v>9235</v>
      </c>
      <c r="C1088" s="1311"/>
      <c r="D1088" s="1313"/>
      <c r="E1088" s="1313" t="s">
        <v>7334</v>
      </c>
      <c r="F1088" s="1313"/>
      <c r="G1088" s="1332" t="s">
        <v>614</v>
      </c>
      <c r="H1088" s="1348">
        <v>0</v>
      </c>
    </row>
    <row r="1089" spans="1:8" ht="12" customHeight="1">
      <c r="A1089" s="1313" t="s">
        <v>4612</v>
      </c>
      <c r="B1089" s="1314" t="s">
        <v>3883</v>
      </c>
      <c r="C1089" s="1311" t="s">
        <v>3906</v>
      </c>
      <c r="D1089" s="1313"/>
      <c r="E1089" s="1313" t="s">
        <v>7116</v>
      </c>
      <c r="F1089" s="1313"/>
      <c r="G1089" s="1332" t="e">
        <v>#N/A</v>
      </c>
      <c r="H1089" s="1348">
        <v>0</v>
      </c>
    </row>
    <row r="1090" spans="1:8" ht="12" customHeight="1">
      <c r="A1090" s="1313" t="s">
        <v>824</v>
      </c>
      <c r="B1090" s="1314" t="s">
        <v>4046</v>
      </c>
      <c r="C1090" s="1311" t="s">
        <v>3906</v>
      </c>
      <c r="D1090" s="1313"/>
      <c r="E1090" s="1313" t="s">
        <v>7116</v>
      </c>
      <c r="F1090" s="1313"/>
      <c r="G1090" s="1332" t="e">
        <v>#N/A</v>
      </c>
      <c r="H1090" s="1348">
        <v>0</v>
      </c>
    </row>
    <row r="1091" spans="1:8" ht="12" customHeight="1">
      <c r="A1091" s="1313" t="s">
        <v>2685</v>
      </c>
      <c r="B1091" s="1314" t="s">
        <v>4047</v>
      </c>
      <c r="C1091" s="1311" t="s">
        <v>3906</v>
      </c>
      <c r="D1091" s="1313"/>
      <c r="E1091" s="1313" t="s">
        <v>7116</v>
      </c>
      <c r="F1091" s="1313"/>
      <c r="G1091" s="1332" t="e">
        <v>#N/A</v>
      </c>
      <c r="H1091" s="1348">
        <v>0</v>
      </c>
    </row>
    <row r="1092" spans="1:8" ht="12" customHeight="1">
      <c r="A1092" s="1313" t="s">
        <v>3787</v>
      </c>
      <c r="B1092" s="1314" t="s">
        <v>3786</v>
      </c>
      <c r="C1092" s="1311" t="s">
        <v>9251</v>
      </c>
      <c r="D1092" s="1313"/>
      <c r="E1092" s="1313" t="s">
        <v>7116</v>
      </c>
      <c r="F1092" s="1313"/>
      <c r="G1092" s="1332" t="e">
        <v>#N/A</v>
      </c>
      <c r="H1092" s="1348">
        <v>0</v>
      </c>
    </row>
    <row r="1093" spans="1:8" ht="12" customHeight="1">
      <c r="A1093" s="1313" t="s">
        <v>3790</v>
      </c>
      <c r="B1093" s="1314" t="s">
        <v>3789</v>
      </c>
      <c r="C1093" s="1311" t="s">
        <v>9252</v>
      </c>
      <c r="D1093" s="1313"/>
      <c r="E1093" s="1313" t="s">
        <v>7116</v>
      </c>
      <c r="F1093" s="1313"/>
      <c r="G1093" s="1332" t="e">
        <v>#N/A</v>
      </c>
      <c r="H1093" s="1348">
        <v>0</v>
      </c>
    </row>
    <row r="1094" spans="1:8" ht="12" customHeight="1">
      <c r="A1094" s="1313" t="s">
        <v>9253</v>
      </c>
      <c r="B1094" s="1314" t="s">
        <v>8851</v>
      </c>
      <c r="C1094" s="1311"/>
      <c r="D1094" s="1313"/>
      <c r="E1094" s="1313" t="s">
        <v>7116</v>
      </c>
      <c r="F1094" s="1313"/>
      <c r="G1094" s="1332" t="e">
        <v>#N/A</v>
      </c>
      <c r="H1094" s="1348">
        <v>0</v>
      </c>
    </row>
    <row r="1095" spans="1:8" ht="12" customHeight="1">
      <c r="A1095" s="1313" t="s">
        <v>4792</v>
      </c>
      <c r="B1095" s="1314" t="s">
        <v>9095</v>
      </c>
      <c r="C1095" s="1311"/>
      <c r="D1095" s="1313"/>
      <c r="E1095" s="1313" t="s">
        <v>7116</v>
      </c>
      <c r="F1095" s="1313"/>
      <c r="G1095" s="1332" t="s">
        <v>614</v>
      </c>
      <c r="H1095" s="1348">
        <v>9.41</v>
      </c>
    </row>
    <row r="1096" spans="1:8" ht="12" customHeight="1">
      <c r="A1096" s="1313" t="s">
        <v>1439</v>
      </c>
      <c r="B1096" s="1314" t="s">
        <v>2033</v>
      </c>
      <c r="C1096" s="1311"/>
      <c r="D1096" s="1313"/>
      <c r="E1096" s="1313" t="s">
        <v>6735</v>
      </c>
      <c r="F1096" s="1313"/>
      <c r="G1096" s="1332" t="s">
        <v>614</v>
      </c>
      <c r="H1096" s="1348">
        <v>0</v>
      </c>
    </row>
    <row r="1097" spans="1:8" ht="12" customHeight="1">
      <c r="A1097" s="1313" t="s">
        <v>3440</v>
      </c>
      <c r="B1097" s="1314" t="s">
        <v>2631</v>
      </c>
      <c r="C1097" s="1311"/>
      <c r="D1097" s="1313"/>
      <c r="E1097" s="1313" t="s">
        <v>6735</v>
      </c>
      <c r="F1097" s="1313"/>
      <c r="G1097" s="1332" t="s">
        <v>614</v>
      </c>
      <c r="H1097" s="1348">
        <v>0</v>
      </c>
    </row>
    <row r="1098" spans="1:8" ht="12" customHeight="1">
      <c r="A1098" s="1319" t="s">
        <v>3442</v>
      </c>
      <c r="B1098" s="1320" t="s">
        <v>2633</v>
      </c>
      <c r="C1098" s="1322"/>
      <c r="D1098" s="1319"/>
      <c r="E1098" s="1319" t="s">
        <v>6735</v>
      </c>
      <c r="F1098" s="1319"/>
      <c r="G1098" s="1332" t="s">
        <v>614</v>
      </c>
      <c r="H1098" s="1351">
        <v>0</v>
      </c>
    </row>
    <row r="1099" spans="1:8" ht="12" customHeight="1">
      <c r="A1099" s="1313" t="s">
        <v>3444</v>
      </c>
      <c r="B1099" s="1126" t="s">
        <v>747</v>
      </c>
      <c r="C1099" s="1311"/>
      <c r="D1099" s="1313"/>
      <c r="E1099" s="1313" t="s">
        <v>6735</v>
      </c>
      <c r="F1099" s="1313"/>
      <c r="G1099" s="1332" t="s">
        <v>614</v>
      </c>
      <c r="H1099" s="1348">
        <v>0</v>
      </c>
    </row>
    <row r="1100" spans="1:8" ht="12" customHeight="1">
      <c r="A1100" s="1313" t="s">
        <v>3446</v>
      </c>
      <c r="B1100" s="1314" t="s">
        <v>4888</v>
      </c>
      <c r="C1100" s="1311"/>
      <c r="D1100" s="1313"/>
      <c r="E1100" s="1313" t="s">
        <v>6735</v>
      </c>
      <c r="F1100" s="1313"/>
      <c r="G1100" s="1332" t="s">
        <v>614</v>
      </c>
      <c r="H1100" s="1348">
        <v>0</v>
      </c>
    </row>
    <row r="1101" spans="1:8" ht="12" customHeight="1">
      <c r="A1101" s="1313" t="s">
        <v>1276</v>
      </c>
      <c r="B1101" s="1314" t="s">
        <v>604</v>
      </c>
      <c r="C1101" s="1311"/>
      <c r="D1101" s="1313"/>
      <c r="E1101" s="1313" t="s">
        <v>6735</v>
      </c>
      <c r="F1101" s="1313"/>
      <c r="G1101" s="1332" t="s">
        <v>614</v>
      </c>
      <c r="H1101" s="1348">
        <v>0</v>
      </c>
    </row>
    <row r="1102" spans="1:8" ht="12" customHeight="1">
      <c r="A1102" s="1313" t="s">
        <v>1279</v>
      </c>
      <c r="B1102" s="1314" t="s">
        <v>5187</v>
      </c>
      <c r="C1102" s="1311"/>
      <c r="D1102" s="1313"/>
      <c r="E1102" s="1313" t="s">
        <v>6735</v>
      </c>
      <c r="F1102" s="1313"/>
      <c r="G1102" s="1332" t="s">
        <v>614</v>
      </c>
      <c r="H1102" s="1348">
        <v>0.16</v>
      </c>
    </row>
    <row r="1103" spans="1:8" ht="12" customHeight="1">
      <c r="A1103" s="1313" t="s">
        <v>1280</v>
      </c>
      <c r="B1103" s="1314" t="s">
        <v>2034</v>
      </c>
      <c r="C1103" s="1311"/>
      <c r="D1103" s="1313"/>
      <c r="E1103" s="1313" t="s">
        <v>6735</v>
      </c>
      <c r="F1103" s="1313"/>
      <c r="G1103" s="1332" t="s">
        <v>614</v>
      </c>
      <c r="H1103" s="1348">
        <v>0</v>
      </c>
    </row>
    <row r="1104" spans="1:8" ht="12" customHeight="1">
      <c r="A1104" s="1313" t="s">
        <v>9414</v>
      </c>
      <c r="B1104" s="1314" t="s">
        <v>9415</v>
      </c>
      <c r="C1104" s="1311"/>
      <c r="D1104" s="1313"/>
      <c r="E1104" s="1313" t="s">
        <v>9540</v>
      </c>
      <c r="F1104" s="1313"/>
      <c r="G1104" s="1332" t="s">
        <v>5554</v>
      </c>
      <c r="H1104" s="1348">
        <v>21.768934782608692</v>
      </c>
    </row>
    <row r="1105" spans="1:8" ht="12" customHeight="1">
      <c r="A1105" s="1313" t="s">
        <v>9553</v>
      </c>
      <c r="B1105" s="1314" t="s">
        <v>9554</v>
      </c>
      <c r="C1105" s="1311"/>
      <c r="D1105" s="1313"/>
      <c r="E1105" s="1313" t="s">
        <v>6855</v>
      </c>
      <c r="F1105" s="1313"/>
      <c r="G1105" s="1332" t="s">
        <v>5554</v>
      </c>
      <c r="H1105" s="1348">
        <v>0</v>
      </c>
    </row>
    <row r="1106" spans="1:8" ht="12" customHeight="1">
      <c r="A1106" s="1313" t="s">
        <v>7533</v>
      </c>
      <c r="B1106" s="1314" t="s">
        <v>7534</v>
      </c>
      <c r="C1106" s="1311"/>
      <c r="D1106" s="1313"/>
      <c r="E1106" s="1313" t="s">
        <v>6735</v>
      </c>
      <c r="F1106" s="1313" t="s">
        <v>9998</v>
      </c>
      <c r="G1106" s="1332" t="s">
        <v>614</v>
      </c>
      <c r="H1106" s="1348">
        <v>0</v>
      </c>
    </row>
    <row r="1107" spans="1:8" ht="12" customHeight="1">
      <c r="A1107" s="1313" t="s">
        <v>9028</v>
      </c>
      <c r="B1107" s="1314" t="s">
        <v>9080</v>
      </c>
      <c r="C1107" s="1311" t="s">
        <v>481</v>
      </c>
      <c r="D1107" s="1313"/>
      <c r="E1107" s="1313" t="s">
        <v>9083</v>
      </c>
      <c r="F1107" s="1313"/>
      <c r="G1107" s="1332" t="s">
        <v>5553</v>
      </c>
      <c r="H1107" s="1348">
        <v>48.44</v>
      </c>
    </row>
    <row r="1108" spans="1:8" ht="12" customHeight="1">
      <c r="A1108" s="1313" t="s">
        <v>9029</v>
      </c>
      <c r="B1108" s="1314" t="s">
        <v>9082</v>
      </c>
      <c r="C1108" s="1311" t="s">
        <v>2902</v>
      </c>
      <c r="D1108" s="1313"/>
      <c r="E1108" s="1313" t="s">
        <v>7116</v>
      </c>
      <c r="F1108" s="1313"/>
      <c r="G1108" s="1332" t="s">
        <v>5553</v>
      </c>
      <c r="H1108" s="1348">
        <v>48.471666666666664</v>
      </c>
    </row>
    <row r="1109" spans="1:8" ht="12" customHeight="1">
      <c r="A1109" s="1313" t="s">
        <v>9368</v>
      </c>
      <c r="B1109" s="1314" t="s">
        <v>9369</v>
      </c>
      <c r="C1109" s="1311"/>
      <c r="D1109" s="1313"/>
      <c r="E1109" s="1313" t="s">
        <v>7116</v>
      </c>
      <c r="F1109" s="1313" t="s">
        <v>9998</v>
      </c>
      <c r="G1109" s="1332" t="s">
        <v>614</v>
      </c>
      <c r="H1109" s="1348">
        <v>100.88320362718089</v>
      </c>
    </row>
    <row r="1110" spans="1:8" ht="12" customHeight="1">
      <c r="A1110" s="1313" t="s">
        <v>9370</v>
      </c>
      <c r="B1110" s="1314" t="s">
        <v>9371</v>
      </c>
      <c r="C1110" s="1311"/>
      <c r="D1110" s="1313"/>
      <c r="E1110" s="1313" t="s">
        <v>7116</v>
      </c>
      <c r="F1110" s="1313" t="s">
        <v>9998</v>
      </c>
      <c r="G1110" s="1332" t="s">
        <v>614</v>
      </c>
      <c r="H1110" s="1348">
        <v>106.69464565004887</v>
      </c>
    </row>
    <row r="1111" spans="1:8" ht="12" customHeight="1">
      <c r="A1111" s="1313" t="s">
        <v>9372</v>
      </c>
      <c r="B1111" s="1314" t="s">
        <v>9373</v>
      </c>
      <c r="C1111" s="1311"/>
      <c r="D1111" s="1313"/>
      <c r="E1111" s="1313" t="s">
        <v>7116</v>
      </c>
      <c r="F1111" s="1313" t="s">
        <v>9998</v>
      </c>
      <c r="G1111" s="1332" t="s">
        <v>614</v>
      </c>
      <c r="H1111" s="1348">
        <v>98.881656553398059</v>
      </c>
    </row>
    <row r="1112" spans="1:8" ht="12" customHeight="1">
      <c r="A1112" s="1313" t="s">
        <v>9374</v>
      </c>
      <c r="B1112" s="1314" t="s">
        <v>9375</v>
      </c>
      <c r="C1112" s="1311"/>
      <c r="D1112" s="1313"/>
      <c r="E1112" s="1313" t="s">
        <v>7116</v>
      </c>
      <c r="F1112" s="1313" t="s">
        <v>9998</v>
      </c>
      <c r="G1112" s="1332" t="s">
        <v>614</v>
      </c>
      <c r="H1112" s="1348">
        <v>106.67916895919302</v>
      </c>
    </row>
    <row r="1113" spans="1:8" ht="12" customHeight="1">
      <c r="A1113" s="1313" t="s">
        <v>9376</v>
      </c>
      <c r="B1113" s="1314" t="s">
        <v>9377</v>
      </c>
      <c r="C1113" s="1311"/>
      <c r="D1113" s="1313"/>
      <c r="E1113" s="1313" t="s">
        <v>7116</v>
      </c>
      <c r="F1113" s="1313" t="s">
        <v>9998</v>
      </c>
      <c r="G1113" s="1332" t="s">
        <v>614</v>
      </c>
      <c r="H1113" s="1348">
        <v>100.91603180473372</v>
      </c>
    </row>
    <row r="1114" spans="1:8" ht="12" customHeight="1">
      <c r="A1114" s="1313" t="s">
        <v>9378</v>
      </c>
      <c r="B1114" s="1314" t="s">
        <v>9379</v>
      </c>
      <c r="C1114" s="1311"/>
      <c r="D1114" s="1313"/>
      <c r="E1114" s="1313" t="s">
        <v>7116</v>
      </c>
      <c r="F1114" s="1313" t="s">
        <v>9998</v>
      </c>
      <c r="G1114" s="1332" t="s">
        <v>614</v>
      </c>
      <c r="H1114" s="1348">
        <v>98.745743727598565</v>
      </c>
    </row>
    <row r="1115" spans="1:8" ht="12" customHeight="1">
      <c r="A1115" s="1313" t="s">
        <v>7231</v>
      </c>
      <c r="B1115" s="1314" t="s">
        <v>9455</v>
      </c>
      <c r="C1115" s="1311"/>
      <c r="D1115" s="1313"/>
      <c r="E1115" s="1313" t="s">
        <v>7116</v>
      </c>
      <c r="F1115" s="1313"/>
      <c r="G1115" s="1332" t="e">
        <v>#N/A</v>
      </c>
      <c r="H1115" s="1348">
        <v>0</v>
      </c>
    </row>
    <row r="1116" spans="1:8" ht="12" customHeight="1">
      <c r="A1116" s="1313" t="s">
        <v>9396</v>
      </c>
      <c r="B1116" s="1314" t="s">
        <v>9397</v>
      </c>
      <c r="C1116" s="1311"/>
      <c r="D1116" s="1313"/>
      <c r="E1116" s="1313" t="s">
        <v>7116</v>
      </c>
      <c r="F1116" s="1313" t="s">
        <v>9998</v>
      </c>
      <c r="G1116" s="1332" t="s">
        <v>614</v>
      </c>
      <c r="H1116" s="1348">
        <v>106.01977495543672</v>
      </c>
    </row>
    <row r="1117" spans="1:8" ht="12" customHeight="1">
      <c r="A1117" s="1313" t="s">
        <v>9398</v>
      </c>
      <c r="B1117" s="1314" t="s">
        <v>9399</v>
      </c>
      <c r="C1117" s="1311"/>
      <c r="D1117" s="1313"/>
      <c r="E1117" s="1313" t="s">
        <v>7116</v>
      </c>
      <c r="F1117" s="1313" t="s">
        <v>9998</v>
      </c>
      <c r="G1117" s="1332" t="s">
        <v>614</v>
      </c>
      <c r="H1117" s="1348">
        <v>106.07338947990543</v>
      </c>
    </row>
    <row r="1118" spans="1:8" ht="12" customHeight="1">
      <c r="A1118" s="1313" t="s">
        <v>9451</v>
      </c>
      <c r="B1118" s="1314" t="s">
        <v>9452</v>
      </c>
      <c r="C1118" s="1311"/>
      <c r="D1118" s="1313"/>
      <c r="E1118" s="1313" t="s">
        <v>7116</v>
      </c>
      <c r="F1118" s="1313" t="s">
        <v>9998</v>
      </c>
      <c r="G1118" s="1332" t="s">
        <v>614</v>
      </c>
      <c r="H1118" s="1348">
        <v>13.510000000000002</v>
      </c>
    </row>
    <row r="1119" spans="1:8" ht="12" customHeight="1">
      <c r="A1119" s="1313" t="s">
        <v>9400</v>
      </c>
      <c r="B1119" s="1314" t="s">
        <v>9401</v>
      </c>
      <c r="C1119" s="1311"/>
      <c r="D1119" s="1313"/>
      <c r="E1119" s="1313" t="s">
        <v>7116</v>
      </c>
      <c r="F1119" s="1313" t="s">
        <v>9998</v>
      </c>
      <c r="G1119" s="1332" t="s">
        <v>614</v>
      </c>
      <c r="H1119" s="1348">
        <v>150.32170266990289</v>
      </c>
    </row>
    <row r="1120" spans="1:8" ht="12" customHeight="1">
      <c r="A1120" s="1313" t="s">
        <v>9402</v>
      </c>
      <c r="B1120" s="1314" t="s">
        <v>9403</v>
      </c>
      <c r="C1120" s="1311"/>
      <c r="D1120" s="1313"/>
      <c r="E1120" s="1313" t="s">
        <v>7116</v>
      </c>
      <c r="F1120" s="1313" t="s">
        <v>9998</v>
      </c>
      <c r="G1120" s="1332" t="s">
        <v>614</v>
      </c>
      <c r="H1120" s="1348">
        <v>156.95692392638037</v>
      </c>
    </row>
    <row r="1121" spans="1:8" ht="12" customHeight="1">
      <c r="A1121" s="1313" t="s">
        <v>9404</v>
      </c>
      <c r="B1121" s="1314" t="s">
        <v>9405</v>
      </c>
      <c r="C1121" s="1311"/>
      <c r="D1121" s="1313"/>
      <c r="E1121" s="1313" t="s">
        <v>7116</v>
      </c>
      <c r="F1121" s="1313" t="s">
        <v>9998</v>
      </c>
      <c r="G1121" s="1332" t="s">
        <v>614</v>
      </c>
      <c r="H1121" s="1348">
        <v>184.16772910662826</v>
      </c>
    </row>
    <row r="1122" spans="1:8" ht="12" customHeight="1">
      <c r="A1122" s="1313" t="s">
        <v>9406</v>
      </c>
      <c r="B1122" s="1314" t="s">
        <v>9407</v>
      </c>
      <c r="C1122" s="1311"/>
      <c r="D1122" s="1313"/>
      <c r="E1122" s="1313" t="s">
        <v>7116</v>
      </c>
      <c r="F1122" s="1313" t="s">
        <v>9998</v>
      </c>
      <c r="G1122" s="1332" t="s">
        <v>614</v>
      </c>
      <c r="H1122" s="1348">
        <v>184.11961936936936</v>
      </c>
    </row>
    <row r="1123" spans="1:8" ht="12" customHeight="1">
      <c r="A1123" s="1313" t="s">
        <v>9408</v>
      </c>
      <c r="B1123" s="1314" t="s">
        <v>9409</v>
      </c>
      <c r="C1123" s="1311"/>
      <c r="D1123" s="1313"/>
      <c r="E1123" s="1313" t="s">
        <v>7116</v>
      </c>
      <c r="F1123" s="1313" t="s">
        <v>9998</v>
      </c>
      <c r="G1123" s="1332" t="s">
        <v>614</v>
      </c>
      <c r="H1123" s="1348">
        <v>139.69811358778628</v>
      </c>
    </row>
    <row r="1124" spans="1:8" ht="12" customHeight="1">
      <c r="A1124" s="1313" t="s">
        <v>9412</v>
      </c>
      <c r="B1124" s="1314" t="s">
        <v>9413</v>
      </c>
      <c r="C1124" s="1311"/>
      <c r="D1124" s="1313"/>
      <c r="E1124" s="1313" t="s">
        <v>7116</v>
      </c>
      <c r="F1124" s="1313" t="s">
        <v>9998</v>
      </c>
      <c r="G1124" s="1332" t="s">
        <v>614</v>
      </c>
      <c r="H1124" s="1348">
        <v>164.3167540229885</v>
      </c>
    </row>
    <row r="1125" spans="1:8" ht="12" customHeight="1">
      <c r="A1125" s="1313" t="s">
        <v>9453</v>
      </c>
      <c r="B1125" s="1314" t="s">
        <v>9454</v>
      </c>
      <c r="C1125" s="1311" t="s">
        <v>6254</v>
      </c>
      <c r="D1125" s="1313"/>
      <c r="E1125" s="1313" t="s">
        <v>7116</v>
      </c>
      <c r="F1125" s="1313" t="s">
        <v>9998</v>
      </c>
      <c r="G1125" s="1332" t="s">
        <v>614</v>
      </c>
      <c r="H1125" s="1348">
        <v>0.09</v>
      </c>
    </row>
    <row r="1126" spans="1:8" ht="12" customHeight="1">
      <c r="A1126" s="1313" t="s">
        <v>7386</v>
      </c>
      <c r="B1126" s="1314" t="s">
        <v>7406</v>
      </c>
      <c r="C1126" s="1311" t="s">
        <v>4459</v>
      </c>
      <c r="D1126" s="1313"/>
      <c r="E1126" s="1313" t="s">
        <v>7116</v>
      </c>
      <c r="F1126" s="1313"/>
      <c r="G1126" s="1332" t="s">
        <v>614</v>
      </c>
      <c r="H1126" s="1348">
        <v>9.98</v>
      </c>
    </row>
    <row r="1127" spans="1:8" ht="12" customHeight="1">
      <c r="A1127" s="1313" t="s">
        <v>9380</v>
      </c>
      <c r="B1127" s="1314" t="s">
        <v>9381</v>
      </c>
      <c r="C1127" s="1311"/>
      <c r="D1127" s="1313"/>
      <c r="E1127" s="1313" t="s">
        <v>7116</v>
      </c>
      <c r="F1127" s="1313" t="s">
        <v>9998</v>
      </c>
      <c r="G1127" s="1332" t="s">
        <v>614</v>
      </c>
      <c r="H1127" s="1348">
        <v>150.27372129849564</v>
      </c>
    </row>
    <row r="1128" spans="1:8" ht="12" customHeight="1">
      <c r="A1128" s="1313" t="s">
        <v>9578</v>
      </c>
      <c r="B1128" s="1341" t="s">
        <v>9579</v>
      </c>
      <c r="C1128" s="1311"/>
      <c r="D1128" s="1313"/>
      <c r="E1128" s="1313" t="s">
        <v>4927</v>
      </c>
      <c r="F1128" s="1313"/>
      <c r="G1128" s="1332" t="s">
        <v>614</v>
      </c>
      <c r="H1128" s="1348">
        <v>8.9835294117647067</v>
      </c>
    </row>
    <row r="1129" spans="1:8" ht="12" customHeight="1">
      <c r="A1129" s="1313" t="s">
        <v>9580</v>
      </c>
      <c r="B1129" s="1314" t="s">
        <v>9581</v>
      </c>
      <c r="C1129" s="1311"/>
      <c r="D1129" s="1313"/>
      <c r="E1129" s="1313" t="s">
        <v>4927</v>
      </c>
      <c r="F1129" s="1313"/>
      <c r="G1129" s="1332" t="s">
        <v>614</v>
      </c>
      <c r="H1129" s="1348">
        <v>8.9823214285714279</v>
      </c>
    </row>
    <row r="1130" spans="1:8" ht="12" customHeight="1">
      <c r="A1130" s="1313" t="s">
        <v>9582</v>
      </c>
      <c r="B1130" s="1314" t="s">
        <v>9583</v>
      </c>
      <c r="C1130" s="1311"/>
      <c r="D1130" s="1313"/>
      <c r="E1130" s="1313" t="s">
        <v>4927</v>
      </c>
      <c r="F1130" s="1313"/>
      <c r="G1130" s="1332" t="s">
        <v>614</v>
      </c>
      <c r="H1130" s="1348">
        <v>10.156956521739131</v>
      </c>
    </row>
    <row r="1131" spans="1:8" ht="12" customHeight="1">
      <c r="A1131" s="1313" t="s">
        <v>9584</v>
      </c>
      <c r="B1131" s="1314" t="s">
        <v>9585</v>
      </c>
      <c r="C1131" s="1311"/>
      <c r="D1131" s="1313"/>
      <c r="E1131" s="1313" t="s">
        <v>4927</v>
      </c>
      <c r="F1131" s="1313"/>
      <c r="G1131" s="1332" t="s">
        <v>614</v>
      </c>
      <c r="H1131" s="1348">
        <v>10.156545454545455</v>
      </c>
    </row>
    <row r="1132" spans="1:8" ht="12" customHeight="1">
      <c r="A1132" s="1313" t="s">
        <v>9586</v>
      </c>
      <c r="B1132" s="1314" t="s">
        <v>9587</v>
      </c>
      <c r="C1132" s="1311"/>
      <c r="D1132" s="1313"/>
      <c r="E1132" s="1313" t="s">
        <v>4927</v>
      </c>
      <c r="F1132" s="1313"/>
      <c r="G1132" s="1332" t="s">
        <v>614</v>
      </c>
      <c r="H1132" s="1348">
        <v>4.902274881516588</v>
      </c>
    </row>
    <row r="1133" spans="1:8" ht="12" customHeight="1">
      <c r="A1133" s="1313" t="s">
        <v>9588</v>
      </c>
      <c r="B1133" s="1314" t="s">
        <v>9589</v>
      </c>
      <c r="C1133" s="1311"/>
      <c r="D1133" s="1313"/>
      <c r="E1133" s="1313" t="s">
        <v>4927</v>
      </c>
      <c r="F1133" s="1313"/>
      <c r="G1133" s="1332" t="s">
        <v>614</v>
      </c>
      <c r="H1133" s="1348">
        <v>4.9021052631578943</v>
      </c>
    </row>
    <row r="1134" spans="1:8" ht="12" customHeight="1">
      <c r="A1134" s="1313" t="s">
        <v>9590</v>
      </c>
      <c r="B1134" s="1314" t="s">
        <v>9591</v>
      </c>
      <c r="C1134" s="1311"/>
      <c r="D1134" s="1313"/>
      <c r="E1134" s="1313" t="s">
        <v>6735</v>
      </c>
      <c r="F1134" s="1313"/>
      <c r="G1134" s="1332" t="s">
        <v>614</v>
      </c>
      <c r="H1134" s="1348">
        <v>140.36901326699834</v>
      </c>
    </row>
    <row r="1135" spans="1:8" ht="12" customHeight="1">
      <c r="A1135" s="1315" t="s">
        <v>9623</v>
      </c>
      <c r="B1135" s="1316" t="s">
        <v>9624</v>
      </c>
      <c r="C1135" s="1323" t="s">
        <v>8998</v>
      </c>
      <c r="D1135" s="1315"/>
      <c r="E1135" s="1315" t="s">
        <v>10376</v>
      </c>
      <c r="F1135" s="1315" t="s">
        <v>10004</v>
      </c>
      <c r="G1135" s="1332" t="s">
        <v>2589</v>
      </c>
      <c r="H1135" s="1348">
        <v>75.389184745762719</v>
      </c>
    </row>
    <row r="1136" spans="1:8" ht="12" customHeight="1">
      <c r="A1136" s="1315" t="s">
        <v>9625</v>
      </c>
      <c r="B1136" s="1316" t="s">
        <v>9626</v>
      </c>
      <c r="C1136" s="1323" t="s">
        <v>9999</v>
      </c>
      <c r="D1136" s="1315"/>
      <c r="E1136" s="1315" t="s">
        <v>10376</v>
      </c>
      <c r="F1136" s="1315" t="s">
        <v>10004</v>
      </c>
      <c r="G1136" s="1332" t="s">
        <v>2589</v>
      </c>
      <c r="H1136" s="1348">
        <v>53.182297297297296</v>
      </c>
    </row>
    <row r="1137" spans="1:8" ht="12" customHeight="1">
      <c r="A1137" s="1315" t="s">
        <v>9627</v>
      </c>
      <c r="B1137" s="1316" t="s">
        <v>9628</v>
      </c>
      <c r="C1137" s="1323" t="s">
        <v>8998</v>
      </c>
      <c r="D1137" s="1315"/>
      <c r="E1137" s="1315" t="s">
        <v>10376</v>
      </c>
      <c r="F1137" s="1315" t="s">
        <v>10004</v>
      </c>
      <c r="G1137" s="1332" t="s">
        <v>2589</v>
      </c>
      <c r="H1137" s="1348">
        <v>54.597480620155032</v>
      </c>
    </row>
    <row r="1138" spans="1:8" ht="12" customHeight="1">
      <c r="A1138" s="1315" t="s">
        <v>9629</v>
      </c>
      <c r="B1138" s="1316" t="s">
        <v>9630</v>
      </c>
      <c r="C1138" s="1323" t="s">
        <v>8997</v>
      </c>
      <c r="D1138" s="1315"/>
      <c r="E1138" s="1315" t="s">
        <v>10376</v>
      </c>
      <c r="F1138" s="1315" t="s">
        <v>10004</v>
      </c>
      <c r="G1138" s="1332" t="s">
        <v>2589</v>
      </c>
      <c r="H1138" s="1348">
        <v>75.402025911161729</v>
      </c>
    </row>
    <row r="1139" spans="1:8" ht="12" customHeight="1">
      <c r="A1139" s="1315" t="s">
        <v>9633</v>
      </c>
      <c r="B1139" s="1316" t="s">
        <v>9634</v>
      </c>
      <c r="C1139" s="1323" t="s">
        <v>8997</v>
      </c>
      <c r="D1139" s="1315"/>
      <c r="E1139" s="1315" t="s">
        <v>10376</v>
      </c>
      <c r="F1139" s="1315" t="s">
        <v>10004</v>
      </c>
      <c r="G1139" s="1332" t="s">
        <v>2589</v>
      </c>
      <c r="H1139" s="1348">
        <v>54.596996544916088</v>
      </c>
    </row>
    <row r="1140" spans="1:8" ht="12" customHeight="1">
      <c r="A1140" s="1315" t="s">
        <v>9635</v>
      </c>
      <c r="B1140" s="1316" t="s">
        <v>9636</v>
      </c>
      <c r="C1140" s="1323" t="s">
        <v>9000</v>
      </c>
      <c r="D1140" s="1315"/>
      <c r="E1140" s="1315" t="s">
        <v>10376</v>
      </c>
      <c r="F1140" s="1315" t="s">
        <v>10004</v>
      </c>
      <c r="G1140" s="1332" t="s">
        <v>2589</v>
      </c>
      <c r="H1140" s="1348">
        <v>53.167539267015705</v>
      </c>
    </row>
    <row r="1141" spans="1:8" ht="12" customHeight="1">
      <c r="A1141" s="1315" t="s">
        <v>9637</v>
      </c>
      <c r="B1141" s="1316" t="s">
        <v>9638</v>
      </c>
      <c r="C1141" s="1323" t="s">
        <v>4446</v>
      </c>
      <c r="D1141" s="1315"/>
      <c r="E1141" s="1315" t="s">
        <v>10376</v>
      </c>
      <c r="F1141" s="1315" t="s">
        <v>10004</v>
      </c>
      <c r="G1141" s="1332" t="s">
        <v>2589</v>
      </c>
      <c r="H1141" s="1348">
        <v>73.539999999999992</v>
      </c>
    </row>
    <row r="1142" spans="1:8" ht="12" customHeight="1">
      <c r="A1142" s="1315" t="s">
        <v>9641</v>
      </c>
      <c r="B1142" s="1316" t="s">
        <v>9642</v>
      </c>
      <c r="C1142" s="1323" t="s">
        <v>9057</v>
      </c>
      <c r="D1142" s="1315"/>
      <c r="E1142" s="1315" t="s">
        <v>10376</v>
      </c>
      <c r="F1142" s="1315" t="s">
        <v>10004</v>
      </c>
      <c r="G1142" s="1332" t="s">
        <v>2589</v>
      </c>
      <c r="H1142" s="1348">
        <v>55.336712328767121</v>
      </c>
    </row>
    <row r="1143" spans="1:8" ht="12" customHeight="1">
      <c r="A1143" s="1315" t="s">
        <v>9643</v>
      </c>
      <c r="B1143" s="1316" t="s">
        <v>9644</v>
      </c>
      <c r="C1143" s="1323" t="s">
        <v>10000</v>
      </c>
      <c r="D1143" s="1315"/>
      <c r="E1143" s="1315" t="s">
        <v>10376</v>
      </c>
      <c r="F1143" s="1315" t="s">
        <v>10004</v>
      </c>
      <c r="G1143" s="1332" t="s">
        <v>2589</v>
      </c>
      <c r="H1143" s="1348">
        <v>16.440000000000001</v>
      </c>
    </row>
    <row r="1144" spans="1:8" ht="12" customHeight="1">
      <c r="A1144" s="1315" t="s">
        <v>9645</v>
      </c>
      <c r="B1144" s="1316" t="s">
        <v>9646</v>
      </c>
      <c r="C1144" s="1323" t="s">
        <v>10001</v>
      </c>
      <c r="D1144" s="1315"/>
      <c r="E1144" s="1315" t="s">
        <v>10376</v>
      </c>
      <c r="F1144" s="1315" t="s">
        <v>10004</v>
      </c>
      <c r="G1144" s="1332" t="s">
        <v>2589</v>
      </c>
      <c r="H1144" s="1348">
        <v>132.4511042448319</v>
      </c>
    </row>
    <row r="1145" spans="1:8" ht="12" customHeight="1">
      <c r="A1145" s="1315" t="s">
        <v>9647</v>
      </c>
      <c r="B1145" s="1316" t="s">
        <v>9648</v>
      </c>
      <c r="C1145" s="1323" t="s">
        <v>1068</v>
      </c>
      <c r="D1145" s="1315"/>
      <c r="E1145" s="1315" t="s">
        <v>10376</v>
      </c>
      <c r="F1145" s="1315" t="s">
        <v>10004</v>
      </c>
      <c r="G1145" s="1332" t="s">
        <v>2589</v>
      </c>
      <c r="H1145" s="1348">
        <v>144.6413465703971</v>
      </c>
    </row>
    <row r="1146" spans="1:8" ht="12" customHeight="1">
      <c r="A1146" s="1315" t="s">
        <v>9649</v>
      </c>
      <c r="B1146" s="1316" t="s">
        <v>9650</v>
      </c>
      <c r="C1146" s="1323" t="s">
        <v>5018</v>
      </c>
      <c r="D1146" s="1315"/>
      <c r="E1146" s="1315" t="s">
        <v>10376</v>
      </c>
      <c r="F1146" s="1315" t="s">
        <v>10004</v>
      </c>
      <c r="G1146" s="1332" t="s">
        <v>2589</v>
      </c>
      <c r="H1146" s="1348">
        <v>144.53955000000002</v>
      </c>
    </row>
    <row r="1147" spans="1:8" ht="12" customHeight="1">
      <c r="A1147" s="1315" t="s">
        <v>9651</v>
      </c>
      <c r="B1147" s="1316" t="s">
        <v>9652</v>
      </c>
      <c r="C1147" s="1323" t="s">
        <v>8557</v>
      </c>
      <c r="D1147" s="1315"/>
      <c r="E1147" s="1315" t="s">
        <v>10376</v>
      </c>
      <c r="F1147" s="1315" t="s">
        <v>10004</v>
      </c>
      <c r="G1147" s="1332" t="s">
        <v>2589</v>
      </c>
      <c r="H1147" s="1348">
        <v>133.72554730557258</v>
      </c>
    </row>
    <row r="1148" spans="1:8" ht="12" customHeight="1">
      <c r="A1148" s="1315" t="s">
        <v>9653</v>
      </c>
      <c r="B1148" s="1316" t="s">
        <v>9654</v>
      </c>
      <c r="C1148" s="1323" t="s">
        <v>2032</v>
      </c>
      <c r="D1148" s="1315"/>
      <c r="E1148" s="1315" t="s">
        <v>10376</v>
      </c>
      <c r="F1148" s="1315" t="s">
        <v>10004</v>
      </c>
      <c r="G1148" s="1332" t="s">
        <v>2589</v>
      </c>
      <c r="H1148" s="1348">
        <v>130.61793176972282</v>
      </c>
    </row>
    <row r="1149" spans="1:8" ht="12" customHeight="1">
      <c r="A1149" s="1315" t="s">
        <v>9655</v>
      </c>
      <c r="B1149" s="1316" t="s">
        <v>9656</v>
      </c>
      <c r="C1149" s="1323" t="s">
        <v>3201</v>
      </c>
      <c r="D1149" s="1315"/>
      <c r="E1149" s="1315" t="s">
        <v>10376</v>
      </c>
      <c r="F1149" s="1315" t="s">
        <v>10004</v>
      </c>
      <c r="G1149" s="1332" t="s">
        <v>2589</v>
      </c>
      <c r="H1149" s="1348">
        <v>130.61492765273312</v>
      </c>
    </row>
    <row r="1150" spans="1:8" ht="12" customHeight="1">
      <c r="A1150" s="1313" t="s">
        <v>9481</v>
      </c>
      <c r="B1150" s="1314" t="s">
        <v>9565</v>
      </c>
      <c r="C1150" s="1311"/>
      <c r="D1150" s="1313"/>
      <c r="E1150" s="1313" t="s">
        <v>4096</v>
      </c>
      <c r="F1150" s="1313" t="s">
        <v>9998</v>
      </c>
      <c r="G1150" s="1332" t="s">
        <v>614</v>
      </c>
      <c r="H1150" s="1348">
        <v>0</v>
      </c>
    </row>
    <row r="1151" spans="1:8" ht="12" customHeight="1">
      <c r="A1151" s="1313" t="s">
        <v>9617</v>
      </c>
      <c r="B1151" s="1314" t="s">
        <v>9618</v>
      </c>
      <c r="C1151" s="1311"/>
      <c r="D1151" s="1313"/>
      <c r="E1151" s="1313" t="s">
        <v>4927</v>
      </c>
      <c r="F1151" s="1313"/>
      <c r="G1151" s="1332" t="s">
        <v>10446</v>
      </c>
      <c r="H1151" s="1350">
        <v>35.864968780808411</v>
      </c>
    </row>
    <row r="1152" spans="1:8" ht="12" customHeight="1">
      <c r="A1152" s="1313" t="s">
        <v>9619</v>
      </c>
      <c r="B1152" s="1314" t="s">
        <v>9620</v>
      </c>
      <c r="C1152" s="1311"/>
      <c r="D1152" s="1313"/>
      <c r="E1152" s="1313" t="s">
        <v>4927</v>
      </c>
      <c r="F1152" s="1313"/>
      <c r="G1152" s="1332" t="s">
        <v>10446</v>
      </c>
      <c r="H1152" s="1350">
        <v>35.865063938618924</v>
      </c>
    </row>
    <row r="1153" spans="1:8" ht="12" customHeight="1">
      <c r="A1153" s="1313" t="s">
        <v>7512</v>
      </c>
      <c r="B1153" s="1314" t="s">
        <v>7513</v>
      </c>
      <c r="C1153" s="1323"/>
      <c r="D1153" s="1313"/>
      <c r="E1153" s="1313" t="s">
        <v>4096</v>
      </c>
      <c r="F1153" s="1313"/>
      <c r="G1153" s="1332" t="s">
        <v>614</v>
      </c>
      <c r="H1153" s="1348">
        <v>0</v>
      </c>
    </row>
    <row r="1154" spans="1:8" ht="12" customHeight="1">
      <c r="A1154" s="1313" t="s">
        <v>9563</v>
      </c>
      <c r="B1154" s="1314" t="s">
        <v>9564</v>
      </c>
      <c r="C1154" s="1323" t="s">
        <v>9571</v>
      </c>
      <c r="D1154" s="1313"/>
      <c r="E1154" s="1313" t="s">
        <v>4096</v>
      </c>
      <c r="F1154" s="1315" t="s">
        <v>5510</v>
      </c>
      <c r="G1154" s="1332" t="s">
        <v>614</v>
      </c>
      <c r="H1154" s="1348">
        <v>137.88172054345281</v>
      </c>
    </row>
    <row r="1155" spans="1:8" ht="12" customHeight="1">
      <c r="A1155" s="1315" t="s">
        <v>9837</v>
      </c>
      <c r="B1155" s="1316" t="s">
        <v>9838</v>
      </c>
      <c r="C1155" s="1323" t="s">
        <v>10003</v>
      </c>
      <c r="D1155" s="1315"/>
      <c r="E1155" s="1315" t="s">
        <v>10376</v>
      </c>
      <c r="F1155" s="1315" t="s">
        <v>10004</v>
      </c>
      <c r="G1155" s="1332" t="s">
        <v>2589</v>
      </c>
      <c r="H1155" s="1348">
        <v>19.007294938917976</v>
      </c>
    </row>
    <row r="1156" spans="1:8" s="1337" customFormat="1" ht="12" customHeight="1">
      <c r="A1156" s="1315" t="s">
        <v>9839</v>
      </c>
      <c r="B1156" s="1316" t="s">
        <v>9840</v>
      </c>
      <c r="C1156" s="1323" t="s">
        <v>5881</v>
      </c>
      <c r="D1156" s="1315"/>
      <c r="E1156" s="1315" t="s">
        <v>10376</v>
      </c>
      <c r="F1156" s="1315" t="s">
        <v>10004</v>
      </c>
      <c r="G1156" s="1332" t="s">
        <v>614</v>
      </c>
      <c r="H1156" s="1348">
        <v>2.2999999999999998</v>
      </c>
    </row>
    <row r="1157" spans="1:8" s="1337" customFormat="1" ht="15" customHeight="1">
      <c r="A1157" s="1313" t="s">
        <v>9909</v>
      </c>
      <c r="B1157" s="1314">
        <v>0</v>
      </c>
      <c r="C1157" s="1311"/>
      <c r="D1157" s="1313"/>
      <c r="E1157" s="1313" t="s">
        <v>4096</v>
      </c>
      <c r="F1157" s="1313"/>
      <c r="G1157" s="1332" t="e">
        <v>#N/A</v>
      </c>
      <c r="H1157" s="1348">
        <v>0</v>
      </c>
    </row>
    <row r="1158" spans="1:8" ht="12" customHeight="1">
      <c r="A1158" s="1313" t="s">
        <v>6030</v>
      </c>
      <c r="B1158" s="1314" t="s">
        <v>9577</v>
      </c>
      <c r="C1158" s="1311"/>
      <c r="D1158" s="1313"/>
      <c r="E1158" s="1313" t="s">
        <v>4096</v>
      </c>
      <c r="F1158" s="1313"/>
      <c r="G1158" s="1332" t="s">
        <v>614</v>
      </c>
      <c r="H1158" s="1348">
        <v>0</v>
      </c>
    </row>
    <row r="1159" spans="1:8" ht="12" customHeight="1">
      <c r="A1159" s="1088" t="s">
        <v>8779</v>
      </c>
      <c r="B1159" s="1089" t="s">
        <v>8975</v>
      </c>
      <c r="C1159" s="1090"/>
      <c r="D1159" s="1088"/>
      <c r="E1159" s="1088" t="s">
        <v>4096</v>
      </c>
      <c r="F1159" s="1088"/>
      <c r="G1159" s="1332" t="s">
        <v>614</v>
      </c>
      <c r="H1159" s="1348">
        <v>1.92</v>
      </c>
    </row>
    <row r="1160" spans="1:8" ht="12" customHeight="1">
      <c r="A1160" s="1088" t="s">
        <v>8807</v>
      </c>
      <c r="B1160" s="1089" t="s">
        <v>8976</v>
      </c>
      <c r="C1160" s="1090"/>
      <c r="D1160" s="1088"/>
      <c r="E1160" s="1088" t="s">
        <v>4096</v>
      </c>
      <c r="F1160" s="1088"/>
      <c r="G1160" s="1332" t="s">
        <v>614</v>
      </c>
      <c r="H1160" s="1348">
        <v>1.99</v>
      </c>
    </row>
    <row r="1161" spans="1:8" ht="12" customHeight="1">
      <c r="A1161" s="1313" t="s">
        <v>4802</v>
      </c>
      <c r="B1161" s="1314" t="s">
        <v>9891</v>
      </c>
      <c r="C1161" s="1311"/>
      <c r="D1161" s="1313"/>
      <c r="E1161" s="1088" t="s">
        <v>4096</v>
      </c>
      <c r="F1161" s="1313"/>
      <c r="G1161" s="1332" t="s">
        <v>614</v>
      </c>
      <c r="H1161" s="1348">
        <v>0</v>
      </c>
    </row>
    <row r="1162" spans="1:8" ht="12" customHeight="1">
      <c r="A1162" s="1313" t="s">
        <v>7577</v>
      </c>
      <c r="B1162" s="1314" t="s">
        <v>7578</v>
      </c>
      <c r="C1162" s="1311"/>
      <c r="D1162" s="1313"/>
      <c r="E1162" s="1088" t="s">
        <v>4096</v>
      </c>
      <c r="F1162" s="1313"/>
      <c r="G1162" s="1332" t="s">
        <v>614</v>
      </c>
      <c r="H1162" s="1348">
        <v>0</v>
      </c>
    </row>
    <row r="1163" spans="1:8" ht="12" customHeight="1">
      <c r="A1163" s="1313" t="s">
        <v>7579</v>
      </c>
      <c r="B1163" s="1314" t="s">
        <v>7580</v>
      </c>
      <c r="C1163" s="1311"/>
      <c r="D1163" s="1313"/>
      <c r="E1163" s="1088" t="s">
        <v>4096</v>
      </c>
      <c r="F1163" s="1313"/>
      <c r="G1163" s="1332" t="s">
        <v>614</v>
      </c>
      <c r="H1163" s="1348">
        <v>0</v>
      </c>
    </row>
    <row r="1164" spans="1:8" ht="12" customHeight="1">
      <c r="A1164" s="1313" t="s">
        <v>7581</v>
      </c>
      <c r="B1164" s="1314" t="s">
        <v>7582</v>
      </c>
      <c r="C1164" s="1090"/>
      <c r="D1164" s="1313"/>
      <c r="E1164" s="1313" t="s">
        <v>4096</v>
      </c>
      <c r="F1164" s="1313"/>
      <c r="G1164" s="1332" t="s">
        <v>614</v>
      </c>
      <c r="H1164" s="1348">
        <v>0</v>
      </c>
    </row>
    <row r="1165" spans="1:8" ht="12" customHeight="1">
      <c r="A1165" s="1313" t="s">
        <v>7583</v>
      </c>
      <c r="B1165" s="1314" t="s">
        <v>7584</v>
      </c>
      <c r="C1165" s="1090"/>
      <c r="D1165" s="1313"/>
      <c r="E1165" s="1313" t="s">
        <v>4096</v>
      </c>
      <c r="F1165" s="1313"/>
      <c r="G1165" s="1332" t="s">
        <v>614</v>
      </c>
      <c r="H1165" s="1348">
        <v>0</v>
      </c>
    </row>
    <row r="1166" spans="1:8" ht="12" customHeight="1">
      <c r="A1166" s="1313" t="s">
        <v>7585</v>
      </c>
      <c r="B1166" s="1314" t="s">
        <v>7586</v>
      </c>
      <c r="C1166" s="1090"/>
      <c r="D1166" s="1313"/>
      <c r="E1166" s="1313" t="s">
        <v>4096</v>
      </c>
      <c r="F1166" s="1313"/>
      <c r="G1166" s="1332" t="s">
        <v>614</v>
      </c>
      <c r="H1166" s="1348">
        <v>0</v>
      </c>
    </row>
    <row r="1167" spans="1:8" ht="12" customHeight="1">
      <c r="A1167" s="1313" t="s">
        <v>7587</v>
      </c>
      <c r="B1167" s="1314" t="s">
        <v>7588</v>
      </c>
      <c r="C1167" s="1090"/>
      <c r="D1167" s="1313"/>
      <c r="E1167" s="1313" t="s">
        <v>4096</v>
      </c>
      <c r="F1167" s="1313"/>
      <c r="G1167" s="1332" t="s">
        <v>614</v>
      </c>
      <c r="H1167" s="1348">
        <v>0</v>
      </c>
    </row>
    <row r="1168" spans="1:8" ht="12" customHeight="1">
      <c r="A1168" s="1313" t="s">
        <v>7589</v>
      </c>
      <c r="B1168" s="1089" t="s">
        <v>7590</v>
      </c>
      <c r="C1168" s="1090"/>
      <c r="D1168" s="1088"/>
      <c r="E1168" s="1088" t="s">
        <v>4096</v>
      </c>
      <c r="F1168" s="1088"/>
      <c r="G1168" s="1332" t="s">
        <v>614</v>
      </c>
      <c r="H1168" s="1348">
        <v>0.11</v>
      </c>
    </row>
    <row r="1169" spans="1:8" ht="12" customHeight="1">
      <c r="A1169" s="1313" t="s">
        <v>7591</v>
      </c>
      <c r="B1169" s="1089" t="s">
        <v>7592</v>
      </c>
      <c r="C1169" s="1090"/>
      <c r="D1169" s="1088"/>
      <c r="E1169" s="1088" t="s">
        <v>4096</v>
      </c>
      <c r="F1169" s="1088"/>
      <c r="G1169" s="1332" t="s">
        <v>614</v>
      </c>
      <c r="H1169" s="1348">
        <v>0</v>
      </c>
    </row>
    <row r="1170" spans="1:8" ht="12" customHeight="1">
      <c r="A1170" s="1313" t="s">
        <v>7593</v>
      </c>
      <c r="B1170" s="1089" t="s">
        <v>7594</v>
      </c>
      <c r="C1170" s="1090"/>
      <c r="D1170" s="1088"/>
      <c r="E1170" s="1088" t="s">
        <v>4096</v>
      </c>
      <c r="F1170" s="1088"/>
      <c r="G1170" s="1332" t="s">
        <v>614</v>
      </c>
      <c r="H1170" s="1348">
        <v>0</v>
      </c>
    </row>
    <row r="1171" spans="1:8" ht="12" customHeight="1">
      <c r="A1171" s="1313" t="s">
        <v>7595</v>
      </c>
      <c r="B1171" s="1089" t="s">
        <v>7596</v>
      </c>
      <c r="C1171" s="1090"/>
      <c r="D1171" s="1088"/>
      <c r="E1171" s="1088" t="s">
        <v>4096</v>
      </c>
      <c r="F1171" s="1088"/>
      <c r="G1171" s="1332" t="s">
        <v>614</v>
      </c>
      <c r="H1171" s="1348">
        <v>0</v>
      </c>
    </row>
    <row r="1172" spans="1:8" ht="12" customHeight="1">
      <c r="A1172" s="1313" t="s">
        <v>9959</v>
      </c>
      <c r="B1172" s="1089" t="s">
        <v>9960</v>
      </c>
      <c r="C1172" s="1090"/>
      <c r="D1172" s="1088"/>
      <c r="E1172" s="1088" t="s">
        <v>5514</v>
      </c>
      <c r="F1172" s="1088"/>
      <c r="G1172" s="1332" t="s">
        <v>5554</v>
      </c>
      <c r="H1172" s="1350">
        <v>175.97317950845172</v>
      </c>
    </row>
    <row r="1173" spans="1:8" ht="12" customHeight="1">
      <c r="A1173" s="1313" t="s">
        <v>8827</v>
      </c>
      <c r="B1173" s="1089" t="s">
        <v>8960</v>
      </c>
      <c r="C1173" s="1090"/>
      <c r="D1173" s="1088"/>
      <c r="E1173" s="1088" t="s">
        <v>4096</v>
      </c>
      <c r="F1173" s="1088"/>
      <c r="G1173" s="1332" t="s">
        <v>614</v>
      </c>
      <c r="H1173" s="1348">
        <v>4.1500000000000004</v>
      </c>
    </row>
    <row r="1174" spans="1:8" ht="12" customHeight="1">
      <c r="A1174" s="1313" t="s">
        <v>9695</v>
      </c>
      <c r="B1174" s="1089" t="s">
        <v>9696</v>
      </c>
      <c r="C1174" s="1090"/>
      <c r="D1174" s="1088"/>
      <c r="E1174" s="1088" t="s">
        <v>4096</v>
      </c>
      <c r="F1174" s="1088"/>
      <c r="G1174" s="1332" t="s">
        <v>614</v>
      </c>
      <c r="H1174" s="1348">
        <v>3.49</v>
      </c>
    </row>
    <row r="1175" spans="1:8" ht="12" customHeight="1">
      <c r="A1175" s="1315" t="s">
        <v>7516</v>
      </c>
      <c r="B1175" s="1219" t="s">
        <v>7517</v>
      </c>
      <c r="C1175" s="1312" t="s">
        <v>9965</v>
      </c>
      <c r="D1175" s="1218"/>
      <c r="E1175" s="1088" t="s">
        <v>4096</v>
      </c>
      <c r="F1175" s="1218"/>
      <c r="G1175" s="1332" t="s">
        <v>614</v>
      </c>
      <c r="H1175" s="1350">
        <v>0</v>
      </c>
    </row>
    <row r="1176" spans="1:8" ht="12" customHeight="1">
      <c r="A1176" s="1313" t="s">
        <v>9382</v>
      </c>
      <c r="B1176" s="1089" t="s">
        <v>9383</v>
      </c>
      <c r="C1176" s="1089"/>
      <c r="D1176" s="1088"/>
      <c r="E1176" s="1088" t="s">
        <v>7116</v>
      </c>
      <c r="F1176" s="1088" t="s">
        <v>9998</v>
      </c>
      <c r="G1176" s="1332" t="s">
        <v>614</v>
      </c>
      <c r="H1176" s="1348">
        <v>150.32023790213569</v>
      </c>
    </row>
    <row r="1177" spans="1:8" ht="12" customHeight="1">
      <c r="A1177" s="1313" t="s">
        <v>9969</v>
      </c>
      <c r="B1177" s="1089" t="s">
        <v>9970</v>
      </c>
      <c r="C1177" s="1089" t="s">
        <v>3201</v>
      </c>
      <c r="D1177" s="1088"/>
      <c r="E1177" s="1088" t="s">
        <v>7116</v>
      </c>
      <c r="F1177" s="1088" t="s">
        <v>9992</v>
      </c>
      <c r="G1177" s="1332" t="s">
        <v>614</v>
      </c>
      <c r="H1177" s="1348">
        <v>203.63468749999998</v>
      </c>
    </row>
    <row r="1178" spans="1:8" ht="12" customHeight="1">
      <c r="A1178" s="1313" t="s">
        <v>9988</v>
      </c>
      <c r="B1178" s="1089" t="s">
        <v>9989</v>
      </c>
      <c r="C1178" s="1089" t="s">
        <v>1068</v>
      </c>
      <c r="D1178" s="1088"/>
      <c r="E1178" s="1088" t="s">
        <v>7116</v>
      </c>
      <c r="F1178" s="1088" t="s">
        <v>9992</v>
      </c>
      <c r="G1178" s="1332" t="s">
        <v>614</v>
      </c>
      <c r="H1178" s="1348">
        <v>219.55195876288656</v>
      </c>
    </row>
    <row r="1179" spans="1:8" ht="12" customHeight="1">
      <c r="A1179" s="1313" t="s">
        <v>9984</v>
      </c>
      <c r="B1179" s="1089" t="s">
        <v>10006</v>
      </c>
      <c r="C1179" s="1330" t="s">
        <v>9993</v>
      </c>
      <c r="D1179" s="1088"/>
      <c r="E1179" s="1088" t="s">
        <v>10376</v>
      </c>
      <c r="F1179" s="1088"/>
      <c r="G1179" s="1332" t="s">
        <v>614</v>
      </c>
      <c r="H1179" s="1348">
        <v>4.6500000000000004</v>
      </c>
    </row>
    <row r="1180" spans="1:8" ht="12" customHeight="1">
      <c r="A1180" s="1313" t="s">
        <v>7482</v>
      </c>
      <c r="B1180" s="1089" t="s">
        <v>7483</v>
      </c>
      <c r="C1180" s="1224" t="s">
        <v>7616</v>
      </c>
      <c r="D1180" s="1088"/>
      <c r="E1180" s="1088" t="s">
        <v>10376</v>
      </c>
      <c r="F1180" s="1088" t="s">
        <v>10020</v>
      </c>
      <c r="G1180" s="1332" t="s">
        <v>614</v>
      </c>
      <c r="H1180" s="1348">
        <v>20.76</v>
      </c>
    </row>
    <row r="1181" spans="1:8" ht="12" customHeight="1">
      <c r="A1181" s="1313" t="s">
        <v>10137</v>
      </c>
      <c r="B1181" s="1089" t="s">
        <v>10138</v>
      </c>
      <c r="C1181" s="1224" t="s">
        <v>8681</v>
      </c>
      <c r="D1181" s="1088"/>
      <c r="E1181" s="1088" t="s">
        <v>10376</v>
      </c>
      <c r="F1181" s="1088" t="s">
        <v>10020</v>
      </c>
      <c r="G1181" s="1332" t="s">
        <v>2589</v>
      </c>
      <c r="H1181" s="1348">
        <v>174.15001609848485</v>
      </c>
    </row>
    <row r="1182" spans="1:8" ht="12" customHeight="1">
      <c r="A1182" s="1313" t="s">
        <v>10139</v>
      </c>
      <c r="B1182" s="1089" t="s">
        <v>10140</v>
      </c>
      <c r="C1182" s="1342" t="s">
        <v>10178</v>
      </c>
      <c r="D1182" s="1088"/>
      <c r="E1182" s="1088" t="s">
        <v>10376</v>
      </c>
      <c r="F1182" s="1088" t="s">
        <v>10020</v>
      </c>
      <c r="G1182" s="1332" t="s">
        <v>2589</v>
      </c>
      <c r="H1182" s="1348">
        <v>174.15014100609756</v>
      </c>
    </row>
    <row r="1183" spans="1:8" ht="12" customHeight="1">
      <c r="A1183" s="1313" t="s">
        <v>10141</v>
      </c>
      <c r="B1183" s="1089" t="s">
        <v>10142</v>
      </c>
      <c r="C1183" s="1307" t="s">
        <v>10179</v>
      </c>
      <c r="D1183" s="1088"/>
      <c r="E1183" s="1088" t="s">
        <v>10376</v>
      </c>
      <c r="F1183" s="1088" t="s">
        <v>10020</v>
      </c>
      <c r="G1183" s="1332" t="s">
        <v>2589</v>
      </c>
      <c r="H1183" s="1348">
        <v>683.34792004048586</v>
      </c>
    </row>
    <row r="1184" spans="1:8" ht="12" customHeight="1">
      <c r="A1184" s="1313" t="s">
        <v>10143</v>
      </c>
      <c r="B1184" s="1089" t="s">
        <v>10144</v>
      </c>
      <c r="C1184" s="1307" t="s">
        <v>4646</v>
      </c>
      <c r="D1184" s="1088"/>
      <c r="E1184" s="1088" t="s">
        <v>10376</v>
      </c>
      <c r="F1184" s="1088" t="s">
        <v>10020</v>
      </c>
      <c r="G1184" s="1332" t="s">
        <v>2589</v>
      </c>
      <c r="H1184" s="1348">
        <v>413.45611139630392</v>
      </c>
    </row>
    <row r="1185" spans="1:8" ht="11.25" customHeight="1">
      <c r="A1185" s="1313" t="s">
        <v>10145</v>
      </c>
      <c r="B1185" s="1089" t="s">
        <v>10146</v>
      </c>
      <c r="C1185" s="1307" t="s">
        <v>10180</v>
      </c>
      <c r="D1185" s="1088"/>
      <c r="E1185" s="1088" t="s">
        <v>10376</v>
      </c>
      <c r="F1185" s="1088" t="s">
        <v>10020</v>
      </c>
      <c r="G1185" s="1332" t="s">
        <v>2589</v>
      </c>
      <c r="H1185" s="1348">
        <v>679.96416893732976</v>
      </c>
    </row>
    <row r="1186" spans="1:8" ht="12" customHeight="1">
      <c r="A1186" s="1088" t="s">
        <v>10131</v>
      </c>
      <c r="B1186" s="1089" t="s">
        <v>10132</v>
      </c>
      <c r="C1186" s="1223" t="s">
        <v>10182</v>
      </c>
      <c r="D1186" s="1088"/>
      <c r="E1186" s="1088" t="s">
        <v>10376</v>
      </c>
      <c r="F1186" s="1088" t="s">
        <v>10020</v>
      </c>
      <c r="G1186" s="1332" t="s">
        <v>2589</v>
      </c>
      <c r="H1186" s="1346">
        <v>334.62843488943486</v>
      </c>
    </row>
    <row r="1187" spans="1:8" ht="12" customHeight="1">
      <c r="A1187" s="1088" t="s">
        <v>10133</v>
      </c>
      <c r="B1187" s="1089" t="s">
        <v>10134</v>
      </c>
      <c r="C1187" s="1223" t="s">
        <v>10183</v>
      </c>
      <c r="D1187" s="1088"/>
      <c r="E1187" s="1088" t="s">
        <v>10376</v>
      </c>
      <c r="F1187" s="1088" t="s">
        <v>10020</v>
      </c>
      <c r="G1187" s="1332" t="s">
        <v>2589</v>
      </c>
      <c r="H1187" s="1346">
        <v>257.99846984126981</v>
      </c>
    </row>
    <row r="1188" spans="1:8" ht="12" customHeight="1">
      <c r="A1188" s="1088" t="s">
        <v>10135</v>
      </c>
      <c r="B1188" s="1089" t="s">
        <v>10136</v>
      </c>
      <c r="C1188" s="1223" t="s">
        <v>10184</v>
      </c>
      <c r="D1188" s="1088"/>
      <c r="E1188" s="1088" t="s">
        <v>10376</v>
      </c>
      <c r="F1188" s="1088" t="s">
        <v>10020</v>
      </c>
      <c r="G1188" s="1332" t="s">
        <v>2589</v>
      </c>
      <c r="H1188" s="1346">
        <v>319.91171771771775</v>
      </c>
    </row>
    <row r="1189" spans="1:8" ht="12" customHeight="1">
      <c r="A1189" s="1088" t="s">
        <v>10153</v>
      </c>
      <c r="B1189" s="1089" t="s">
        <v>10154</v>
      </c>
      <c r="C1189" s="1183" t="s">
        <v>10188</v>
      </c>
      <c r="D1189" s="1088"/>
      <c r="E1189" s="1088" t="s">
        <v>4096</v>
      </c>
      <c r="F1189" s="1088" t="s">
        <v>10186</v>
      </c>
      <c r="G1189" s="1332" t="s">
        <v>2589</v>
      </c>
      <c r="H1189" s="1346">
        <v>35.827272727272728</v>
      </c>
    </row>
    <row r="1190" spans="1:8" ht="12.75" customHeight="1">
      <c r="A1190" s="1088" t="s">
        <v>10155</v>
      </c>
      <c r="B1190" s="1089" t="s">
        <v>10156</v>
      </c>
      <c r="C1190" s="1183" t="s">
        <v>10189</v>
      </c>
      <c r="D1190" s="1088"/>
      <c r="E1190" s="1088" t="s">
        <v>4096</v>
      </c>
      <c r="F1190" s="1088" t="s">
        <v>10186</v>
      </c>
      <c r="G1190" s="1332" t="s">
        <v>2589</v>
      </c>
      <c r="H1190" s="1346">
        <v>20.784736842105264</v>
      </c>
    </row>
    <row r="1191" spans="1:8" ht="12" customHeight="1">
      <c r="A1191" s="1088" t="s">
        <v>10157</v>
      </c>
      <c r="B1191" s="1089" t="s">
        <v>10158</v>
      </c>
      <c r="C1191" s="1183" t="s">
        <v>10188</v>
      </c>
      <c r="D1191" s="1088"/>
      <c r="E1191" s="1088" t="s">
        <v>4096</v>
      </c>
      <c r="F1191" s="1088" t="s">
        <v>10186</v>
      </c>
      <c r="G1191" s="1332" t="s">
        <v>2589</v>
      </c>
      <c r="H1191" s="1346">
        <v>36.878709677419351</v>
      </c>
    </row>
    <row r="1192" spans="1:8" ht="12" customHeight="1">
      <c r="A1192" s="1088" t="s">
        <v>10159</v>
      </c>
      <c r="B1192" s="1089" t="s">
        <v>10160</v>
      </c>
      <c r="C1192" s="1183" t="s">
        <v>7655</v>
      </c>
      <c r="D1192" s="1088"/>
      <c r="E1192" s="1088" t="s">
        <v>4096</v>
      </c>
      <c r="F1192" s="1088" t="s">
        <v>10186</v>
      </c>
      <c r="G1192" s="1332" t="s">
        <v>2589</v>
      </c>
      <c r="H1192" s="1346">
        <v>26.083392</v>
      </c>
    </row>
    <row r="1193" spans="1:8" ht="12" customHeight="1">
      <c r="A1193" s="1088" t="s">
        <v>10320</v>
      </c>
      <c r="B1193" s="1089" t="s">
        <v>5301</v>
      </c>
      <c r="C1193" s="1183" t="s">
        <v>10355</v>
      </c>
      <c r="D1193" s="1088"/>
      <c r="E1193" s="1088" t="s">
        <v>4925</v>
      </c>
      <c r="F1193" s="1088"/>
      <c r="G1193" s="1332" t="e">
        <v>#N/A</v>
      </c>
      <c r="H1193" s="1346">
        <v>0</v>
      </c>
    </row>
    <row r="1194" spans="1:8" ht="12" customHeight="1">
      <c r="A1194" s="1088" t="s">
        <v>10321</v>
      </c>
      <c r="B1194" s="1089" t="s">
        <v>2298</v>
      </c>
      <c r="C1194" s="1183" t="s">
        <v>10356</v>
      </c>
      <c r="D1194" s="1088"/>
      <c r="E1194" s="1088" t="s">
        <v>4925</v>
      </c>
      <c r="F1194" s="1088"/>
      <c r="G1194" s="1332" t="e">
        <v>#N/A</v>
      </c>
      <c r="H1194" s="1346">
        <v>0</v>
      </c>
    </row>
    <row r="1195" spans="1:8" ht="12" customHeight="1">
      <c r="A1195" s="1218" t="s">
        <v>7518</v>
      </c>
      <c r="B1195" s="1219" t="s">
        <v>7519</v>
      </c>
      <c r="C1195" s="1306" t="s">
        <v>10347</v>
      </c>
      <c r="D1195" s="1218"/>
      <c r="E1195" s="1218" t="s">
        <v>10376</v>
      </c>
      <c r="F1195" s="1218" t="s">
        <v>10020</v>
      </c>
      <c r="G1195" s="1332" t="s">
        <v>614</v>
      </c>
      <c r="H1195" s="1345">
        <v>0</v>
      </c>
    </row>
    <row r="1196" spans="1:8" ht="12" customHeight="1">
      <c r="A1196" s="1218" t="s">
        <v>10336</v>
      </c>
      <c r="B1196" s="1219" t="s">
        <v>10337</v>
      </c>
      <c r="C1196" s="1219" t="s">
        <v>10348</v>
      </c>
      <c r="D1196" s="1218"/>
      <c r="E1196" s="1218" t="s">
        <v>5514</v>
      </c>
      <c r="F1196" s="1218" t="s">
        <v>10357</v>
      </c>
      <c r="G1196" s="1332" t="s">
        <v>5554</v>
      </c>
      <c r="H1196" s="1345">
        <v>242.86895300088261</v>
      </c>
    </row>
    <row r="1197" spans="1:8" ht="12" customHeight="1">
      <c r="A1197" s="1218" t="s">
        <v>10324</v>
      </c>
      <c r="B1197" s="1219" t="s">
        <v>10325</v>
      </c>
      <c r="C1197" s="1219" t="s">
        <v>5018</v>
      </c>
      <c r="D1197" s="1218"/>
      <c r="E1197" s="1218" t="s">
        <v>10376</v>
      </c>
      <c r="F1197" s="1218" t="s">
        <v>10020</v>
      </c>
      <c r="G1197" s="1332" t="s">
        <v>2589</v>
      </c>
      <c r="H1197" s="1345">
        <v>160.35524978392394</v>
      </c>
    </row>
    <row r="1198" spans="1:8" ht="12" customHeight="1">
      <c r="A1198" s="1334" t="s">
        <v>10326</v>
      </c>
      <c r="B1198" s="1335" t="s">
        <v>10327</v>
      </c>
      <c r="C1198" s="1335" t="s">
        <v>10353</v>
      </c>
      <c r="D1198" s="1334"/>
      <c r="E1198" s="1334" t="s">
        <v>10376</v>
      </c>
      <c r="F1198" s="1334" t="s">
        <v>10367</v>
      </c>
      <c r="G1198" s="1332" t="s">
        <v>2589</v>
      </c>
      <c r="H1198" s="1345">
        <v>201.03057142857145</v>
      </c>
    </row>
    <row r="1199" spans="1:8" ht="12" customHeight="1">
      <c r="A1199" s="1334" t="s">
        <v>10328</v>
      </c>
      <c r="B1199" s="1335" t="s">
        <v>10329</v>
      </c>
      <c r="C1199" s="1335" t="s">
        <v>10001</v>
      </c>
      <c r="D1199" s="1334"/>
      <c r="E1199" s="1334" t="s">
        <v>10376</v>
      </c>
      <c r="F1199" s="1334" t="s">
        <v>10367</v>
      </c>
      <c r="G1199" s="1332" t="s">
        <v>2589</v>
      </c>
      <c r="H1199" s="1345">
        <v>161.95731306990882</v>
      </c>
    </row>
    <row r="1200" spans="1:8" ht="12" customHeight="1">
      <c r="A1200" s="1218" t="s">
        <v>10330</v>
      </c>
      <c r="B1200" s="1219" t="s">
        <v>10331</v>
      </c>
      <c r="C1200" s="1219" t="s">
        <v>3201</v>
      </c>
      <c r="D1200" s="1218"/>
      <c r="E1200" s="1218" t="s">
        <v>10376</v>
      </c>
      <c r="F1200" s="1218" t="s">
        <v>10020</v>
      </c>
      <c r="G1200" s="1332" t="s">
        <v>2589</v>
      </c>
      <c r="H1200" s="1345">
        <v>160.4660697518444</v>
      </c>
    </row>
    <row r="1201" spans="1:8" ht="12" customHeight="1">
      <c r="A1201" s="1218" t="s">
        <v>10332</v>
      </c>
      <c r="B1201" s="1219" t="s">
        <v>10333</v>
      </c>
      <c r="C1201" s="1219" t="s">
        <v>2032</v>
      </c>
      <c r="D1201" s="1218"/>
      <c r="E1201" s="1218" t="s">
        <v>10376</v>
      </c>
      <c r="F1201" s="1218" t="s">
        <v>10020</v>
      </c>
      <c r="G1201" s="1332" t="s">
        <v>2589</v>
      </c>
      <c r="H1201" s="1345">
        <v>200.06339837398372</v>
      </c>
    </row>
    <row r="1202" spans="1:8" ht="12" customHeight="1">
      <c r="A1202" s="1334" t="s">
        <v>10334</v>
      </c>
      <c r="B1202" s="1335" t="s">
        <v>10335</v>
      </c>
      <c r="C1202" s="1335" t="s">
        <v>3201</v>
      </c>
      <c r="D1202" s="1334"/>
      <c r="E1202" s="1334" t="s">
        <v>10376</v>
      </c>
      <c r="F1202" s="1334" t="s">
        <v>10367</v>
      </c>
      <c r="G1202" s="1332" t="s">
        <v>2589</v>
      </c>
      <c r="H1202" s="1345">
        <v>202.87288524590164</v>
      </c>
    </row>
    <row r="1203" spans="1:8" ht="12" customHeight="1">
      <c r="A1203" s="1218" t="s">
        <v>6798</v>
      </c>
      <c r="B1203" s="1219" t="s">
        <v>7050</v>
      </c>
      <c r="C1203" s="1219" t="s">
        <v>10354</v>
      </c>
      <c r="D1203" s="1218"/>
      <c r="E1203" s="1218"/>
      <c r="F1203" s="1218"/>
      <c r="G1203" s="1332" t="s">
        <v>614</v>
      </c>
      <c r="H1203" s="1345">
        <v>52.04</v>
      </c>
    </row>
    <row r="1204" spans="1:8" ht="12" customHeight="1">
      <c r="A1204" s="1334" t="s">
        <v>10378</v>
      </c>
      <c r="B1204" s="1335" t="s">
        <v>10393</v>
      </c>
      <c r="C1204" s="1335" t="s">
        <v>9999</v>
      </c>
      <c r="D1204" s="1334"/>
      <c r="E1204" s="1334" t="s">
        <v>10376</v>
      </c>
      <c r="F1204" s="1334" t="s">
        <v>10367</v>
      </c>
      <c r="G1204" s="1332" t="s">
        <v>2589</v>
      </c>
      <c r="H1204" s="1345">
        <v>77.114814814814821</v>
      </c>
    </row>
    <row r="1205" spans="1:8" ht="12" customHeight="1">
      <c r="A1205" s="1334" t="s">
        <v>10379</v>
      </c>
      <c r="B1205" s="1335" t="s">
        <v>10394</v>
      </c>
      <c r="C1205" s="1335" t="s">
        <v>8998</v>
      </c>
      <c r="D1205" s="1334"/>
      <c r="E1205" s="1334" t="s">
        <v>10376</v>
      </c>
      <c r="F1205" s="1334" t="s">
        <v>10367</v>
      </c>
      <c r="G1205" s="1332" t="s">
        <v>2589</v>
      </c>
      <c r="H1205" s="1345">
        <v>76.646181818181816</v>
      </c>
    </row>
    <row r="1206" spans="1:8" ht="12" customHeight="1">
      <c r="A1206" s="1334" t="s">
        <v>10396</v>
      </c>
      <c r="B1206" s="1335" t="s">
        <v>10397</v>
      </c>
      <c r="C1206" s="1335" t="s">
        <v>8997</v>
      </c>
      <c r="D1206" s="1334"/>
      <c r="E1206" s="1334" t="s">
        <v>10376</v>
      </c>
      <c r="F1206" s="1334" t="s">
        <v>10367</v>
      </c>
      <c r="G1206" s="1332" t="s">
        <v>2589</v>
      </c>
      <c r="H1206" s="1345">
        <v>76.144444444444446</v>
      </c>
    </row>
    <row r="1207" spans="1:8" ht="12" customHeight="1">
      <c r="A1207" s="1334" t="s">
        <v>10398</v>
      </c>
      <c r="B1207" s="1335" t="s">
        <v>10399</v>
      </c>
      <c r="C1207" s="1335" t="s">
        <v>9000</v>
      </c>
      <c r="D1207" s="1334"/>
      <c r="E1207" s="1334" t="s">
        <v>10376</v>
      </c>
      <c r="F1207" s="1334" t="s">
        <v>10367</v>
      </c>
      <c r="G1207" s="1332" t="s">
        <v>2589</v>
      </c>
      <c r="H1207" s="1345">
        <v>78.012888888888881</v>
      </c>
    </row>
    <row r="1208" spans="1:8" ht="12" customHeight="1">
      <c r="A1208" s="1334" t="s">
        <v>10400</v>
      </c>
      <c r="B1208" s="1335" t="s">
        <v>10401</v>
      </c>
      <c r="C1208" s="1335" t="s">
        <v>9000</v>
      </c>
      <c r="D1208" s="1334"/>
      <c r="E1208" s="1334" t="s">
        <v>10376</v>
      </c>
      <c r="F1208" s="1334" t="s">
        <v>10367</v>
      </c>
      <c r="G1208" s="1332" t="s">
        <v>2589</v>
      </c>
      <c r="H1208" s="1345">
        <v>72.314705882352939</v>
      </c>
    </row>
    <row r="1209" spans="1:8" ht="12" customHeight="1">
      <c r="A1209" s="1315" t="s">
        <v>10402</v>
      </c>
      <c r="B1209" s="1316" t="s">
        <v>10403</v>
      </c>
      <c r="C1209" s="1316" t="s">
        <v>1068</v>
      </c>
      <c r="D1209" s="1315"/>
      <c r="E1209" s="1315" t="s">
        <v>10376</v>
      </c>
      <c r="F1209" s="1315" t="s">
        <v>10020</v>
      </c>
      <c r="G1209" s="1333" t="s">
        <v>2589</v>
      </c>
      <c r="H1209" s="1352">
        <v>199.20462952646238</v>
      </c>
    </row>
    <row r="1210" spans="1:8" ht="12" customHeight="1">
      <c r="A1210" s="1218" t="s">
        <v>10404</v>
      </c>
      <c r="B1210" s="1219" t="s">
        <v>10405</v>
      </c>
      <c r="C1210" s="1219" t="s">
        <v>5018</v>
      </c>
      <c r="D1210" s="1218"/>
      <c r="E1210" s="1218" t="s">
        <v>10376</v>
      </c>
      <c r="F1210" s="1218" t="s">
        <v>10020</v>
      </c>
      <c r="G1210" s="1332" t="s">
        <v>2589</v>
      </c>
      <c r="H1210" s="1345">
        <v>165.70562721893492</v>
      </c>
    </row>
    <row r="1211" spans="1:8" ht="12" customHeight="1">
      <c r="A1211" s="1218" t="s">
        <v>10406</v>
      </c>
      <c r="B1211" s="1219" t="s">
        <v>10407</v>
      </c>
      <c r="C1211" s="1219" t="s">
        <v>10414</v>
      </c>
      <c r="D1211" s="1218"/>
      <c r="E1211" s="1218" t="s">
        <v>10376</v>
      </c>
      <c r="F1211" s="1218" t="s">
        <v>10020</v>
      </c>
      <c r="G1211" s="1332" t="s">
        <v>2589</v>
      </c>
      <c r="H1211" s="1345">
        <v>214.41903975535169</v>
      </c>
    </row>
    <row r="1212" spans="1:8" ht="12" customHeight="1">
      <c r="A1212" s="1218" t="s">
        <v>10408</v>
      </c>
      <c r="B1212" s="1219" t="s">
        <v>10409</v>
      </c>
      <c r="C1212" s="1219" t="s">
        <v>4646</v>
      </c>
      <c r="D1212" s="1218"/>
      <c r="E1212" s="1218" t="s">
        <v>10376</v>
      </c>
      <c r="F1212" s="1218" t="s">
        <v>10020</v>
      </c>
      <c r="G1212" s="1332" t="s">
        <v>2589</v>
      </c>
      <c r="H1212" s="1345">
        <v>165.83740116279071</v>
      </c>
    </row>
    <row r="1213" spans="1:8" ht="12" customHeight="1">
      <c r="A1213" s="1218" t="s">
        <v>10410</v>
      </c>
      <c r="B1213" s="1219" t="s">
        <v>10411</v>
      </c>
      <c r="C1213" s="1219" t="s">
        <v>3201</v>
      </c>
      <c r="D1213" s="1218"/>
      <c r="E1213" s="1218" t="s">
        <v>10376</v>
      </c>
      <c r="F1213" s="1218" t="s">
        <v>10020</v>
      </c>
      <c r="G1213" s="1332" t="s">
        <v>2589</v>
      </c>
      <c r="H1213" s="1345">
        <v>206.57343880597014</v>
      </c>
    </row>
    <row r="1214" spans="1:8" ht="12" customHeight="1">
      <c r="A1214" s="1088" t="s">
        <v>7514</v>
      </c>
      <c r="B1214" s="1089" t="s">
        <v>7515</v>
      </c>
      <c r="C1214" s="1089" t="s">
        <v>10461</v>
      </c>
      <c r="D1214" s="1088"/>
      <c r="E1214" s="1088" t="s">
        <v>7334</v>
      </c>
      <c r="F1214" s="1088"/>
      <c r="G1214" s="1332" t="s">
        <v>614</v>
      </c>
      <c r="H1214" s="1345">
        <v>0</v>
      </c>
    </row>
    <row r="1215" spans="1:8" ht="12" customHeight="1">
      <c r="A1215" s="1088" t="s">
        <v>10572</v>
      </c>
      <c r="B1215" s="1089" t="s">
        <v>10573</v>
      </c>
      <c r="C1215" s="1089" t="s">
        <v>8998</v>
      </c>
      <c r="D1215" s="1088"/>
      <c r="E1215" s="1088" t="s">
        <v>6735</v>
      </c>
      <c r="F1215" s="1088" t="s">
        <v>10581</v>
      </c>
      <c r="G1215" s="1332" t="s">
        <v>614</v>
      </c>
      <c r="H1215" s="1345">
        <v>139.39338983050845</v>
      </c>
    </row>
    <row r="1216" spans="1:8" ht="12" customHeight="1">
      <c r="A1216" s="1088" t="s">
        <v>10574</v>
      </c>
      <c r="B1216" s="1089" t="s">
        <v>10575</v>
      </c>
      <c r="C1216" s="1336" t="s">
        <v>10001</v>
      </c>
      <c r="D1216" s="1088"/>
      <c r="E1216" s="1088" t="s">
        <v>6735</v>
      </c>
      <c r="F1216" s="1088" t="s">
        <v>10581</v>
      </c>
      <c r="G1216" s="1332" t="s">
        <v>614</v>
      </c>
      <c r="H1216" s="1345">
        <v>278.98100896860984</v>
      </c>
    </row>
    <row r="1217" spans="1:8" ht="12" customHeight="1">
      <c r="A1217" s="1088" t="s">
        <v>10639</v>
      </c>
      <c r="B1217" s="1089" t="s">
        <v>10643</v>
      </c>
      <c r="C1217" s="1089" t="s">
        <v>8998</v>
      </c>
      <c r="D1217" s="1088"/>
      <c r="E1217" s="1088" t="s">
        <v>6735</v>
      </c>
      <c r="F1217" s="1088" t="s">
        <v>10581</v>
      </c>
      <c r="G1217" s="1332" t="s">
        <v>614</v>
      </c>
      <c r="H1217" s="1345">
        <v>139.51904458598727</v>
      </c>
    </row>
    <row r="1218" spans="1:8" ht="12" customHeight="1">
      <c r="A1218" s="1088" t="s">
        <v>10635</v>
      </c>
      <c r="B1218" s="1089" t="s">
        <v>10644</v>
      </c>
      <c r="C1218" s="1089" t="s">
        <v>2032</v>
      </c>
      <c r="D1218" s="1088"/>
      <c r="E1218" s="1088" t="s">
        <v>6735</v>
      </c>
      <c r="F1218" s="1088" t="s">
        <v>10581</v>
      </c>
      <c r="G1218" s="1332" t="s">
        <v>614</v>
      </c>
      <c r="H1218" s="1345">
        <v>266.18254484304936</v>
      </c>
    </row>
    <row r="1219" spans="1:8" ht="12" customHeight="1">
      <c r="A1219" s="1088" t="s">
        <v>10649</v>
      </c>
      <c r="B1219" s="1089" t="s">
        <v>10650</v>
      </c>
      <c r="C1219" s="1089" t="s">
        <v>10653</v>
      </c>
      <c r="D1219" s="1088"/>
      <c r="E1219" s="1088" t="s">
        <v>4925</v>
      </c>
      <c r="F1219" s="1088" t="s">
        <v>4925</v>
      </c>
      <c r="G1219" s="1332" t="s">
        <v>614</v>
      </c>
      <c r="H1219" s="1345">
        <v>18.720000288517021</v>
      </c>
    </row>
    <row r="1220" spans="1:8" ht="12" customHeight="1">
      <c r="A1220" s="1088" t="s">
        <v>10651</v>
      </c>
      <c r="B1220" s="1089" t="s">
        <v>10652</v>
      </c>
      <c r="C1220" s="1089" t="s">
        <v>10654</v>
      </c>
      <c r="D1220" s="1088"/>
      <c r="E1220" s="1088" t="s">
        <v>6735</v>
      </c>
      <c r="F1220" s="1088" t="s">
        <v>9998</v>
      </c>
      <c r="G1220" s="1332" t="s">
        <v>614</v>
      </c>
      <c r="H1220" s="1345">
        <v>13.110000000000001</v>
      </c>
    </row>
    <row r="1221" spans="1:8" ht="12" customHeight="1">
      <c r="A1221" s="1088" t="s">
        <v>10655</v>
      </c>
      <c r="B1221" s="1089" t="s">
        <v>10656</v>
      </c>
      <c r="C1221" s="1089" t="s">
        <v>10755</v>
      </c>
      <c r="D1221" s="1088"/>
      <c r="E1221" s="1088" t="s">
        <v>7334</v>
      </c>
      <c r="F1221" s="1088"/>
      <c r="G1221" s="1332" t="s">
        <v>5553</v>
      </c>
      <c r="H1221" s="1345">
        <v>14.610005540166204</v>
      </c>
    </row>
    <row r="1222" spans="1:8" ht="12" customHeight="1">
      <c r="A1222" s="1088" t="s">
        <v>10657</v>
      </c>
      <c r="B1222" s="1089" t="s">
        <v>10658</v>
      </c>
      <c r="C1222" s="1089" t="s">
        <v>10666</v>
      </c>
      <c r="D1222" s="1088"/>
      <c r="E1222" s="1088" t="s">
        <v>7334</v>
      </c>
      <c r="F1222" s="1088" t="s">
        <v>8996</v>
      </c>
      <c r="G1222" s="1332" t="s">
        <v>5553</v>
      </c>
      <c r="H1222" s="1345">
        <v>13.111036764705883</v>
      </c>
    </row>
    <row r="1223" spans="1:8" ht="12" customHeight="1">
      <c r="A1223" s="1088" t="s">
        <v>9335</v>
      </c>
      <c r="B1223" s="1089" t="s">
        <v>10659</v>
      </c>
      <c r="C1223" s="1089" t="s">
        <v>10693</v>
      </c>
      <c r="D1223" s="1088"/>
      <c r="E1223" s="1088" t="s">
        <v>7334</v>
      </c>
      <c r="F1223" s="1088"/>
      <c r="G1223" s="1332" t="s">
        <v>614</v>
      </c>
      <c r="H1223" s="1345">
        <v>48.67</v>
      </c>
    </row>
    <row r="1224" spans="1:8" ht="12" customHeight="1">
      <c r="A1224" s="1088" t="s">
        <v>10660</v>
      </c>
      <c r="B1224" s="1089" t="s">
        <v>10661</v>
      </c>
      <c r="C1224" s="1089" t="s">
        <v>8681</v>
      </c>
      <c r="D1224" s="1088"/>
      <c r="E1224" s="1088" t="s">
        <v>7334</v>
      </c>
      <c r="F1224" s="1088" t="s">
        <v>10672</v>
      </c>
      <c r="G1224" s="1332" t="s">
        <v>5553</v>
      </c>
      <c r="H1224" s="1345">
        <v>182.58022362385324</v>
      </c>
    </row>
    <row r="1225" spans="1:8" ht="12" customHeight="1">
      <c r="A1225" s="1088" t="s">
        <v>10687</v>
      </c>
      <c r="B1225" s="1089" t="s">
        <v>10688</v>
      </c>
      <c r="C1225" s="1089" t="s">
        <v>5018</v>
      </c>
      <c r="D1225" s="1088"/>
      <c r="E1225" s="1088" t="s">
        <v>7334</v>
      </c>
      <c r="F1225" s="1088" t="s">
        <v>10691</v>
      </c>
      <c r="G1225" s="1332" t="s">
        <v>5553</v>
      </c>
      <c r="H1225" s="1345">
        <v>513.43763888888896</v>
      </c>
    </row>
    <row r="1226" spans="1:8" ht="12" customHeight="1">
      <c r="A1226" s="1088" t="s">
        <v>10689</v>
      </c>
      <c r="B1226" s="1089" t="s">
        <v>10690</v>
      </c>
      <c r="C1226" s="1089" t="s">
        <v>5018</v>
      </c>
      <c r="D1226" s="1088"/>
      <c r="E1226" s="1088" t="s">
        <v>7334</v>
      </c>
      <c r="F1226" s="1088" t="s">
        <v>10691</v>
      </c>
      <c r="G1226" s="1332" t="s">
        <v>5553</v>
      </c>
      <c r="H1226" s="1345">
        <v>584.77100378787873</v>
      </c>
    </row>
    <row r="1227" spans="1:8" ht="12" customHeight="1">
      <c r="A1227" s="1088" t="s">
        <v>10674</v>
      </c>
      <c r="B1227" s="1089" t="s">
        <v>10675</v>
      </c>
      <c r="C1227" s="1089" t="s">
        <v>2999</v>
      </c>
      <c r="D1227" s="1088"/>
      <c r="E1227" s="1088" t="s">
        <v>7334</v>
      </c>
      <c r="F1227" s="1088" t="s">
        <v>10691</v>
      </c>
      <c r="G1227" s="1332" t="s">
        <v>5553</v>
      </c>
      <c r="H1227" s="1345">
        <v>2.0499999999999998</v>
      </c>
    </row>
    <row r="1228" spans="1:8" ht="12" customHeight="1">
      <c r="A1228" s="1088" t="s">
        <v>10774</v>
      </c>
      <c r="B1228" s="1089" t="s">
        <v>10775</v>
      </c>
      <c r="C1228" s="1089" t="s">
        <v>10794</v>
      </c>
      <c r="D1228" s="1088"/>
      <c r="E1228" s="1088" t="s">
        <v>7334</v>
      </c>
      <c r="F1228" s="1088" t="s">
        <v>10691</v>
      </c>
      <c r="G1228" s="1332" t="s">
        <v>5553</v>
      </c>
      <c r="H1228" s="1345">
        <v>517.99960784313726</v>
      </c>
    </row>
    <row r="1229" spans="1:8" ht="12" customHeight="1">
      <c r="A1229" s="1088" t="s">
        <v>10776</v>
      </c>
      <c r="B1229" s="1089" t="s">
        <v>10777</v>
      </c>
      <c r="C1229" s="1089" t="s">
        <v>10795</v>
      </c>
      <c r="D1229" s="1088"/>
      <c r="E1229" s="1088" t="s">
        <v>7334</v>
      </c>
      <c r="F1229" s="1088" t="s">
        <v>10691</v>
      </c>
      <c r="G1229" s="1332" t="s">
        <v>5553</v>
      </c>
      <c r="H1229" s="1345">
        <v>279.48500000000001</v>
      </c>
    </row>
    <row r="1230" spans="1:8" ht="12" customHeight="1">
      <c r="A1230" s="1088" t="s">
        <v>10778</v>
      </c>
      <c r="B1230" s="1089" t="s">
        <v>10779</v>
      </c>
      <c r="C1230" s="1089" t="s">
        <v>10796</v>
      </c>
      <c r="D1230" s="1088"/>
      <c r="E1230" s="1088" t="s">
        <v>7334</v>
      </c>
      <c r="F1230" s="1088" t="s">
        <v>10691</v>
      </c>
      <c r="G1230" s="1332" t="s">
        <v>5553</v>
      </c>
      <c r="H1230" s="1345">
        <v>537.87750000000005</v>
      </c>
    </row>
    <row r="1231" spans="1:8" ht="12" customHeight="1">
      <c r="A1231" s="1088" t="s">
        <v>10780</v>
      </c>
      <c r="B1231" s="1089" t="s">
        <v>10781</v>
      </c>
      <c r="C1231" s="1089" t="s">
        <v>10797</v>
      </c>
      <c r="D1231" s="1088"/>
      <c r="E1231" s="1088" t="s">
        <v>7334</v>
      </c>
      <c r="F1231" s="1088" t="s">
        <v>10691</v>
      </c>
      <c r="G1231" s="1332" t="s">
        <v>5553</v>
      </c>
      <c r="H1231" s="1345">
        <v>266.65289999999999</v>
      </c>
    </row>
    <row r="1232" spans="1:8" ht="12" customHeight="1">
      <c r="A1232" s="1088" t="s">
        <v>10782</v>
      </c>
      <c r="B1232" s="1089" t="s">
        <v>10783</v>
      </c>
      <c r="C1232" s="1089" t="s">
        <v>1068</v>
      </c>
      <c r="D1232" s="1088"/>
      <c r="E1232" s="1088" t="s">
        <v>7334</v>
      </c>
      <c r="F1232" s="1088" t="s">
        <v>10691</v>
      </c>
      <c r="G1232" s="1332" t="s">
        <v>5553</v>
      </c>
      <c r="H1232" s="1345">
        <v>519.72087591240881</v>
      </c>
    </row>
    <row r="1233" spans="1:8" ht="12" customHeight="1">
      <c r="A1233" s="1088" t="s">
        <v>10784</v>
      </c>
      <c r="B1233" s="1089" t="s">
        <v>10785</v>
      </c>
      <c r="C1233" s="1089" t="s">
        <v>10798</v>
      </c>
      <c r="D1233" s="1088"/>
      <c r="E1233" s="1088" t="s">
        <v>7334</v>
      </c>
      <c r="F1233" s="1088" t="s">
        <v>10691</v>
      </c>
      <c r="G1233" s="1332" t="s">
        <v>5553</v>
      </c>
      <c r="H1233" s="1345">
        <v>270.44733009708739</v>
      </c>
    </row>
    <row r="1234" spans="1:8" ht="12" customHeight="1">
      <c r="A1234" s="1088" t="s">
        <v>10786</v>
      </c>
      <c r="B1234" s="1089" t="s">
        <v>10787</v>
      </c>
      <c r="C1234" s="1089" t="s">
        <v>1068</v>
      </c>
      <c r="D1234" s="1088"/>
      <c r="E1234" s="1088" t="s">
        <v>7334</v>
      </c>
      <c r="F1234" s="1088" t="s">
        <v>10691</v>
      </c>
      <c r="G1234" s="1332" t="s">
        <v>5553</v>
      </c>
      <c r="H1234" s="1345">
        <v>607.13276315789471</v>
      </c>
    </row>
    <row r="1235" spans="1:8" ht="12" customHeight="1">
      <c r="A1235" s="1144" t="s">
        <v>9847</v>
      </c>
      <c r="B1235" s="1145" t="s">
        <v>10828</v>
      </c>
      <c r="C1235" s="1145"/>
      <c r="D1235" s="1144"/>
      <c r="E1235" s="1144" t="s">
        <v>10376</v>
      </c>
      <c r="F1235" s="1144"/>
      <c r="G1235" s="1332" t="s">
        <v>614</v>
      </c>
      <c r="H1235" s="1345">
        <v>39.380000000000003</v>
      </c>
    </row>
    <row r="1236" spans="1:8" ht="12" customHeight="1">
      <c r="A1236" s="1144" t="s">
        <v>9733</v>
      </c>
      <c r="B1236" s="1145" t="s">
        <v>10829</v>
      </c>
      <c r="C1236" s="1145"/>
      <c r="D1236" s="1144"/>
      <c r="E1236" s="1144" t="s">
        <v>10376</v>
      </c>
      <c r="F1236" s="1144"/>
      <c r="G1236" s="1332" t="s">
        <v>614</v>
      </c>
      <c r="H1236" s="1345">
        <v>39.380000000000003</v>
      </c>
    </row>
    <row r="1237" spans="1:8" ht="12" customHeight="1">
      <c r="A1237" s="1144" t="s">
        <v>9849</v>
      </c>
      <c r="B1237" s="1145" t="s">
        <v>10830</v>
      </c>
      <c r="C1237" s="1145"/>
      <c r="D1237" s="1144"/>
      <c r="E1237" s="1144" t="s">
        <v>10376</v>
      </c>
      <c r="F1237" s="1144"/>
      <c r="G1237" s="1332" t="s">
        <v>614</v>
      </c>
      <c r="H1237" s="1345">
        <v>27.25</v>
      </c>
    </row>
    <row r="1238" spans="1:8" ht="12" customHeight="1">
      <c r="A1238" s="1144" t="s">
        <v>9735</v>
      </c>
      <c r="B1238" s="1145" t="s">
        <v>10831</v>
      </c>
      <c r="C1238" s="1145"/>
      <c r="D1238" s="1144"/>
      <c r="E1238" s="1144" t="s">
        <v>10376</v>
      </c>
      <c r="F1238" s="1144"/>
      <c r="G1238" s="1332" t="s">
        <v>614</v>
      </c>
      <c r="H1238" s="1345">
        <v>27.25</v>
      </c>
    </row>
    <row r="1239" spans="1:8" ht="12" customHeight="1">
      <c r="A1239" s="1144" t="s">
        <v>9667</v>
      </c>
      <c r="B1239" s="1145" t="s">
        <v>9668</v>
      </c>
      <c r="C1239" s="1145"/>
      <c r="D1239" s="1144"/>
      <c r="E1239" s="1144" t="s">
        <v>10376</v>
      </c>
      <c r="F1239" s="1144"/>
      <c r="G1239" s="1332" t="s">
        <v>614</v>
      </c>
      <c r="H1239" s="1345">
        <v>3.81</v>
      </c>
    </row>
    <row r="1240" spans="1:8" ht="12" customHeight="1">
      <c r="A1240" s="1144" t="s">
        <v>10733</v>
      </c>
      <c r="B1240" s="1145" t="s">
        <v>9589</v>
      </c>
      <c r="C1240" s="1145"/>
      <c r="D1240" s="1144"/>
      <c r="E1240" s="1144" t="s">
        <v>10376</v>
      </c>
      <c r="F1240" s="1144"/>
      <c r="G1240" s="1332" t="s">
        <v>614</v>
      </c>
      <c r="H1240" s="1345">
        <v>3.4447058823529413</v>
      </c>
    </row>
    <row r="1241" spans="1:8" ht="12" customHeight="1">
      <c r="A1241" s="1144" t="s">
        <v>10735</v>
      </c>
      <c r="B1241" s="1145" t="s">
        <v>9587</v>
      </c>
      <c r="C1241" s="1145"/>
      <c r="D1241" s="1144"/>
      <c r="E1241" s="1144" t="s">
        <v>10376</v>
      </c>
      <c r="F1241" s="1144"/>
      <c r="G1241" s="1332" t="s">
        <v>614</v>
      </c>
      <c r="H1241" s="1345">
        <v>3.5804347826086955</v>
      </c>
    </row>
    <row r="1242" spans="1:8" ht="12" customHeight="1">
      <c r="A1242" s="1144" t="s">
        <v>10737</v>
      </c>
      <c r="B1242" s="1145" t="s">
        <v>9581</v>
      </c>
      <c r="C1242" s="1145"/>
      <c r="D1242" s="1144"/>
      <c r="E1242" s="1144" t="s">
        <v>10376</v>
      </c>
      <c r="F1242" s="1144"/>
      <c r="G1242" s="1332" t="s">
        <v>614</v>
      </c>
      <c r="H1242" s="1345">
        <v>3.1663636363636365</v>
      </c>
    </row>
    <row r="1243" spans="1:8" ht="12" customHeight="1">
      <c r="A1243" s="1144" t="s">
        <v>10739</v>
      </c>
      <c r="B1243" s="1145" t="s">
        <v>9579</v>
      </c>
      <c r="C1243" s="1145"/>
      <c r="D1243" s="1144"/>
      <c r="E1243" s="1144" t="s">
        <v>10376</v>
      </c>
      <c r="F1243" s="1144"/>
      <c r="G1243" s="1332" t="s">
        <v>614</v>
      </c>
      <c r="H1243" s="1345">
        <v>3.1021276595744682</v>
      </c>
    </row>
    <row r="1244" spans="1:8" ht="12" customHeight="1">
      <c r="A1244" s="1144" t="s">
        <v>10741</v>
      </c>
      <c r="B1244" s="1145" t="s">
        <v>9585</v>
      </c>
      <c r="C1244" s="1145"/>
      <c r="D1244" s="1144"/>
      <c r="E1244" s="1144" t="s">
        <v>10376</v>
      </c>
      <c r="F1244" s="1144"/>
      <c r="G1244" s="1332" t="s">
        <v>614</v>
      </c>
      <c r="H1244" s="1345">
        <v>3.1242857142857141</v>
      </c>
    </row>
    <row r="1245" spans="1:8" ht="12" customHeight="1">
      <c r="A1245" s="1144" t="s">
        <v>10743</v>
      </c>
      <c r="B1245" s="1145" t="s">
        <v>9583</v>
      </c>
      <c r="C1245" s="1145"/>
      <c r="D1245" s="1144"/>
      <c r="E1245" s="1144" t="s">
        <v>10376</v>
      </c>
      <c r="F1245" s="1144"/>
      <c r="G1245" s="1332" t="s">
        <v>614</v>
      </c>
      <c r="H1245" s="1345">
        <v>6.3275294117647061</v>
      </c>
    </row>
    <row r="1246" spans="1:8" ht="12" customHeight="1">
      <c r="A1246" s="1144" t="s">
        <v>7044</v>
      </c>
      <c r="B1246" s="1145" t="s">
        <v>7051</v>
      </c>
      <c r="C1246" s="1145"/>
      <c r="D1246" s="1144"/>
      <c r="E1246" s="1144" t="s">
        <v>6735</v>
      </c>
      <c r="F1246" s="1144"/>
      <c r="G1246" s="1332" t="s">
        <v>614</v>
      </c>
      <c r="H1246" s="1345">
        <v>0</v>
      </c>
    </row>
    <row r="1247" spans="1:8" ht="12" customHeight="1">
      <c r="A1247" s="1144" t="s">
        <v>9881</v>
      </c>
      <c r="B1247" s="1145" t="s">
        <v>10832</v>
      </c>
      <c r="C1247" s="1145"/>
      <c r="D1247" s="1144"/>
      <c r="E1247" s="1144" t="s">
        <v>6735</v>
      </c>
      <c r="F1247" s="1144"/>
      <c r="G1247" s="1332" t="s">
        <v>614</v>
      </c>
      <c r="H1247" s="1345">
        <v>2.848972602739726</v>
      </c>
    </row>
    <row r="1248" spans="1:8" ht="12" customHeight="1">
      <c r="A1248" s="1144" t="s">
        <v>9886</v>
      </c>
      <c r="B1248" s="1145" t="s">
        <v>10835</v>
      </c>
      <c r="C1248" s="1145"/>
      <c r="D1248" s="1144"/>
      <c r="E1248" s="1144" t="s">
        <v>6735</v>
      </c>
      <c r="F1248" s="1144"/>
      <c r="G1248" s="1332" t="s">
        <v>614</v>
      </c>
      <c r="H1248" s="1345">
        <v>5.73</v>
      </c>
    </row>
    <row r="1249" spans="1:8" ht="12" customHeight="1">
      <c r="A1249" s="1144" t="s">
        <v>9888</v>
      </c>
      <c r="B1249" s="1145" t="s">
        <v>10836</v>
      </c>
      <c r="C1249" s="1145"/>
      <c r="D1249" s="1144"/>
      <c r="E1249" s="1144" t="s">
        <v>6735</v>
      </c>
      <c r="F1249" s="1144"/>
      <c r="G1249" s="1332" t="s">
        <v>614</v>
      </c>
      <c r="H1249" s="1345">
        <v>5.73</v>
      </c>
    </row>
    <row r="1250" spans="1:8" ht="12" customHeight="1">
      <c r="A1250" s="1144" t="s">
        <v>7383</v>
      </c>
      <c r="B1250" s="1145" t="s">
        <v>10859</v>
      </c>
      <c r="C1250" s="1145" t="s">
        <v>2530</v>
      </c>
      <c r="D1250" s="1144"/>
      <c r="E1250" s="1144" t="s">
        <v>6735</v>
      </c>
      <c r="F1250" s="1144" t="s">
        <v>10910</v>
      </c>
      <c r="G1250" s="1332" t="s">
        <v>614</v>
      </c>
      <c r="H1250" s="1345">
        <v>28.75</v>
      </c>
    </row>
    <row r="1251" spans="1:8" ht="12" customHeight="1">
      <c r="A1251" s="1144" t="s">
        <v>7384</v>
      </c>
      <c r="B1251" s="1145" t="s">
        <v>10860</v>
      </c>
      <c r="C1251" s="1145" t="s">
        <v>2532</v>
      </c>
      <c r="D1251" s="1144"/>
      <c r="E1251" s="1144" t="s">
        <v>6735</v>
      </c>
      <c r="F1251" s="1144" t="s">
        <v>10910</v>
      </c>
      <c r="G1251" s="1332" t="s">
        <v>614</v>
      </c>
      <c r="H1251" s="1345">
        <v>28.75</v>
      </c>
    </row>
    <row r="1252" spans="1:8" ht="12" customHeight="1">
      <c r="A1252" s="1144" t="s">
        <v>10861</v>
      </c>
      <c r="B1252" s="1145" t="s">
        <v>10862</v>
      </c>
      <c r="C1252" s="1145" t="s">
        <v>6275</v>
      </c>
      <c r="D1252" s="1144"/>
      <c r="E1252" s="1144" t="s">
        <v>6735</v>
      </c>
      <c r="F1252" s="1144" t="s">
        <v>10910</v>
      </c>
      <c r="G1252" s="1332" t="s">
        <v>614</v>
      </c>
      <c r="H1252" s="1345">
        <v>91.457513451986742</v>
      </c>
    </row>
    <row r="1253" spans="1:8" ht="12" customHeight="1">
      <c r="A1253" s="1144" t="s">
        <v>10863</v>
      </c>
      <c r="B1253" s="1145" t="s">
        <v>10864</v>
      </c>
      <c r="C1253" s="1145" t="s">
        <v>6273</v>
      </c>
      <c r="D1253" s="1144"/>
      <c r="E1253" s="1144" t="s">
        <v>6735</v>
      </c>
      <c r="F1253" s="1144" t="s">
        <v>10910</v>
      </c>
      <c r="G1253" s="1332" t="s">
        <v>614</v>
      </c>
      <c r="H1253" s="1345">
        <v>91.442331109257708</v>
      </c>
    </row>
    <row r="1254" spans="1:8" ht="12" customHeight="1">
      <c r="A1254" s="1144" t="s">
        <v>10867</v>
      </c>
      <c r="B1254" s="1145" t="s">
        <v>10868</v>
      </c>
      <c r="C1254" s="1145" t="s">
        <v>5018</v>
      </c>
      <c r="D1254" s="1144"/>
      <c r="E1254" s="1144" t="s">
        <v>6735</v>
      </c>
      <c r="F1254" s="1144" t="s">
        <v>10910</v>
      </c>
      <c r="G1254" s="1332" t="s">
        <v>614</v>
      </c>
      <c r="H1254" s="1345">
        <v>247.17215686274508</v>
      </c>
    </row>
    <row r="1255" spans="1:8" ht="12" customHeight="1">
      <c r="A1255" s="1144" t="s">
        <v>10855</v>
      </c>
      <c r="B1255" s="1145" t="s">
        <v>10856</v>
      </c>
      <c r="C1255" s="1145" t="s">
        <v>3201</v>
      </c>
      <c r="D1255" s="1144"/>
      <c r="E1255" s="1144" t="s">
        <v>6735</v>
      </c>
      <c r="F1255" s="1144" t="s">
        <v>10910</v>
      </c>
      <c r="G1255" s="1332" t="s">
        <v>614</v>
      </c>
      <c r="H1255" s="1345">
        <v>230.09153973509936</v>
      </c>
    </row>
    <row r="1256" spans="1:8" ht="12" customHeight="1">
      <c r="A1256" s="1144" t="s">
        <v>10869</v>
      </c>
      <c r="B1256" s="1145" t="s">
        <v>10870</v>
      </c>
      <c r="C1256" s="1145" t="s">
        <v>6240</v>
      </c>
      <c r="D1256" s="1144"/>
      <c r="E1256" s="1144" t="s">
        <v>6735</v>
      </c>
      <c r="F1256" s="1144" t="s">
        <v>10910</v>
      </c>
      <c r="G1256" s="1332" t="s">
        <v>614</v>
      </c>
      <c r="H1256" s="1345">
        <v>165.46807098765433</v>
      </c>
    </row>
    <row r="1257" spans="1:8" ht="12" customHeight="1">
      <c r="A1257" s="1144" t="s">
        <v>10871</v>
      </c>
      <c r="B1257" s="1145" t="s">
        <v>10872</v>
      </c>
      <c r="C1257" s="1145" t="s">
        <v>6242</v>
      </c>
      <c r="D1257" s="1144"/>
      <c r="E1257" s="1144" t="s">
        <v>6735</v>
      </c>
      <c r="F1257" s="1144" t="s">
        <v>10910</v>
      </c>
      <c r="G1257" s="1332" t="s">
        <v>614</v>
      </c>
      <c r="H1257" s="1345">
        <v>165.92144308943088</v>
      </c>
    </row>
    <row r="1258" spans="1:8" ht="12" customHeight="1">
      <c r="A1258" s="1144" t="s">
        <v>10873</v>
      </c>
      <c r="B1258" s="1145" t="s">
        <v>10874</v>
      </c>
      <c r="C1258" s="1145" t="s">
        <v>6242</v>
      </c>
      <c r="D1258" s="1144"/>
      <c r="E1258" s="1144" t="s">
        <v>6735</v>
      </c>
      <c r="F1258" s="1144" t="s">
        <v>10910</v>
      </c>
      <c r="G1258" s="1332" t="s">
        <v>614</v>
      </c>
      <c r="H1258" s="1345">
        <v>169.48070612980771</v>
      </c>
    </row>
    <row r="1259" spans="1:8" ht="12" customHeight="1">
      <c r="A1259" s="1144" t="s">
        <v>10875</v>
      </c>
      <c r="B1259" s="1145" t="s">
        <v>10876</v>
      </c>
      <c r="C1259" s="1145" t="s">
        <v>1068</v>
      </c>
      <c r="D1259" s="1144"/>
      <c r="E1259" s="1144" t="s">
        <v>6735</v>
      </c>
      <c r="F1259" s="1144" t="s">
        <v>10910</v>
      </c>
      <c r="G1259" s="1332" t="s">
        <v>614</v>
      </c>
      <c r="H1259" s="1345">
        <v>204.696</v>
      </c>
    </row>
    <row r="1260" spans="1:8" ht="12" customHeight="1">
      <c r="A1260" s="1144" t="s">
        <v>10931</v>
      </c>
      <c r="B1260" s="1145" t="s">
        <v>10932</v>
      </c>
      <c r="C1260" s="1145" t="s">
        <v>5018</v>
      </c>
      <c r="D1260" s="1144"/>
      <c r="E1260" s="1144" t="s">
        <v>6735</v>
      </c>
      <c r="F1260" s="1144" t="s">
        <v>10910</v>
      </c>
      <c r="G1260" s="1332" t="s">
        <v>614</v>
      </c>
      <c r="H1260" s="1345">
        <v>204.14745398773007</v>
      </c>
    </row>
    <row r="1261" spans="1:8" ht="12" customHeight="1">
      <c r="A1261" s="1144" t="s">
        <v>10877</v>
      </c>
      <c r="B1261" s="1145" t="s">
        <v>10939</v>
      </c>
      <c r="C1261" s="1145" t="s">
        <v>6235</v>
      </c>
      <c r="D1261" s="1144"/>
      <c r="E1261" s="1144" t="s">
        <v>6735</v>
      </c>
      <c r="F1261" s="1144" t="s">
        <v>10910</v>
      </c>
      <c r="G1261" s="1332" t="s">
        <v>614</v>
      </c>
      <c r="H1261" s="1345">
        <v>162.79548412698412</v>
      </c>
    </row>
    <row r="1262" spans="1:8" ht="12" customHeight="1">
      <c r="A1262" s="1144" t="s">
        <v>10879</v>
      </c>
      <c r="B1262" s="1145" t="s">
        <v>10880</v>
      </c>
      <c r="C1262" s="1145" t="s">
        <v>6237</v>
      </c>
      <c r="D1262" s="1144"/>
      <c r="E1262" s="1144" t="s">
        <v>6735</v>
      </c>
      <c r="F1262" s="1144" t="s">
        <v>10910</v>
      </c>
      <c r="G1262" s="1332" t="s">
        <v>614</v>
      </c>
      <c r="H1262" s="1345">
        <v>163.17470120614036</v>
      </c>
    </row>
    <row r="1263" spans="1:8" ht="12" customHeight="1">
      <c r="A1263" s="1144" t="s">
        <v>10881</v>
      </c>
      <c r="B1263" s="1145" t="s">
        <v>10882</v>
      </c>
      <c r="C1263" s="1145" t="s">
        <v>2032</v>
      </c>
      <c r="D1263" s="1144"/>
      <c r="E1263" s="1144" t="s">
        <v>6735</v>
      </c>
      <c r="F1263" s="1144" t="s">
        <v>10910</v>
      </c>
      <c r="G1263" s="1332" t="s">
        <v>614</v>
      </c>
      <c r="H1263" s="1345">
        <v>200.46138235294117</v>
      </c>
    </row>
    <row r="1264" spans="1:8" ht="12" customHeight="1">
      <c r="A1264" s="1144" t="s">
        <v>10921</v>
      </c>
      <c r="B1264" s="1145" t="s">
        <v>10922</v>
      </c>
      <c r="C1264" s="1145" t="s">
        <v>3201</v>
      </c>
      <c r="D1264" s="1144"/>
      <c r="E1264" s="1144" t="s">
        <v>6735</v>
      </c>
      <c r="F1264" s="1144" t="s">
        <v>10910</v>
      </c>
      <c r="G1264" s="1332" t="s">
        <v>614</v>
      </c>
      <c r="H1264" s="1345">
        <v>184.4803662420382</v>
      </c>
    </row>
    <row r="1265" spans="1:8" ht="12" customHeight="1">
      <c r="A1265" s="1144" t="s">
        <v>10923</v>
      </c>
      <c r="B1265" s="1145" t="s">
        <v>10924</v>
      </c>
      <c r="C1265" s="1145" t="s">
        <v>6290</v>
      </c>
      <c r="D1265" s="1144"/>
      <c r="E1265" s="1144" t="s">
        <v>6735</v>
      </c>
      <c r="F1265" s="1144" t="s">
        <v>10910</v>
      </c>
      <c r="G1265" s="1332" t="s">
        <v>614</v>
      </c>
      <c r="H1265" s="1345">
        <v>138.91426362297497</v>
      </c>
    </row>
    <row r="1266" spans="1:8" ht="12" customHeight="1">
      <c r="A1266" s="1144" t="s">
        <v>10925</v>
      </c>
      <c r="B1266" s="1145" t="s">
        <v>10926</v>
      </c>
      <c r="C1266" s="1145" t="s">
        <v>6294</v>
      </c>
      <c r="D1266" s="1144"/>
      <c r="E1266" s="1144" t="s">
        <v>6735</v>
      </c>
      <c r="F1266" s="1144" t="s">
        <v>10910</v>
      </c>
      <c r="G1266" s="1332" t="s">
        <v>614</v>
      </c>
      <c r="H1266" s="1345">
        <v>134.61194160583941</v>
      </c>
    </row>
    <row r="1267" spans="1:8" ht="12" customHeight="1">
      <c r="A1267" s="1144" t="s">
        <v>10927</v>
      </c>
      <c r="B1267" s="1145" t="s">
        <v>10928</v>
      </c>
      <c r="C1267" s="1145" t="s">
        <v>6292</v>
      </c>
      <c r="D1267" s="1144"/>
      <c r="E1267" s="1144" t="s">
        <v>6735</v>
      </c>
      <c r="F1267" s="1144" t="s">
        <v>10910</v>
      </c>
      <c r="G1267" s="1332" t="s">
        <v>614</v>
      </c>
      <c r="H1267" s="1345">
        <v>180.91277142857143</v>
      </c>
    </row>
    <row r="1268" spans="1:8" ht="12" customHeight="1">
      <c r="A1268" s="1144" t="s">
        <v>10929</v>
      </c>
      <c r="B1268" s="1145" t="s">
        <v>10930</v>
      </c>
      <c r="C1268" s="1145" t="s">
        <v>6296</v>
      </c>
      <c r="D1268" s="1144"/>
      <c r="E1268" s="1144" t="s">
        <v>6735</v>
      </c>
      <c r="F1268" s="1144" t="s">
        <v>10910</v>
      </c>
      <c r="G1268" s="1332" t="s">
        <v>614</v>
      </c>
      <c r="H1268" s="1345">
        <v>156.71360175695463</v>
      </c>
    </row>
    <row r="1269" spans="1:8" ht="12" customHeight="1">
      <c r="A1269" s="1088" t="s">
        <v>8247</v>
      </c>
      <c r="B1269" s="1089" t="s">
        <v>8460</v>
      </c>
      <c r="C1269" s="1089" t="s">
        <v>8526</v>
      </c>
      <c r="D1269" s="1088"/>
      <c r="E1269" s="1088" t="s">
        <v>3977</v>
      </c>
      <c r="F1269" s="1088" t="s">
        <v>8078</v>
      </c>
      <c r="G1269" s="1332" t="s">
        <v>614</v>
      </c>
      <c r="H1269" s="1345">
        <v>0</v>
      </c>
    </row>
    <row r="1270" spans="1:8" ht="12" customHeight="1">
      <c r="A1270" s="1088" t="s">
        <v>9675</v>
      </c>
      <c r="B1270" s="1089" t="s">
        <v>9676</v>
      </c>
      <c r="C1270" s="1089" t="s">
        <v>1520</v>
      </c>
      <c r="D1270" s="1088"/>
      <c r="E1270" s="1088" t="s">
        <v>10376</v>
      </c>
      <c r="F1270" s="1088" t="s">
        <v>10533</v>
      </c>
      <c r="G1270" s="1332" t="s">
        <v>614</v>
      </c>
      <c r="H1270" s="1345">
        <v>0.35</v>
      </c>
    </row>
    <row r="1271" spans="1:8" ht="12" customHeight="1">
      <c r="A1271" s="1088" t="s">
        <v>10457</v>
      </c>
      <c r="B1271" s="1089" t="s">
        <v>10458</v>
      </c>
      <c r="C1271" s="1089" t="s">
        <v>10462</v>
      </c>
      <c r="D1271" s="1088"/>
      <c r="E1271" s="1088" t="s">
        <v>10376</v>
      </c>
      <c r="F1271" s="1088" t="s">
        <v>10533</v>
      </c>
      <c r="G1271" s="1332" t="s">
        <v>614</v>
      </c>
      <c r="H1271" s="1345">
        <v>20.690000874982502</v>
      </c>
    </row>
    <row r="1272" spans="1:8" ht="12" customHeight="1">
      <c r="A1272" s="1088" t="s">
        <v>5030</v>
      </c>
      <c r="B1272" s="1089" t="s">
        <v>10452</v>
      </c>
      <c r="C1272" s="1089" t="s">
        <v>1520</v>
      </c>
      <c r="D1272" s="1088"/>
      <c r="E1272" s="1088" t="s">
        <v>10376</v>
      </c>
      <c r="F1272" s="1088" t="s">
        <v>10533</v>
      </c>
      <c r="G1272" s="1332" t="s">
        <v>614</v>
      </c>
      <c r="H1272" s="1345">
        <v>1.3</v>
      </c>
    </row>
    <row r="1273" spans="1:8" ht="12" customHeight="1">
      <c r="A1273" s="1088"/>
      <c r="B1273" s="1089"/>
      <c r="C1273" s="1089"/>
      <c r="D1273" s="1088"/>
      <c r="E1273" s="1088"/>
      <c r="F1273" s="1088"/>
      <c r="G1273" s="1332"/>
      <c r="H1273" s="1345"/>
    </row>
    <row r="1274" spans="1:8" ht="12" customHeight="1">
      <c r="A1274" s="1215"/>
      <c r="B1274" s="1216"/>
      <c r="C1274" s="1216"/>
      <c r="D1274" s="1215"/>
      <c r="E1274" s="1215"/>
      <c r="F1274" s="1215"/>
      <c r="G1274" s="1215"/>
      <c r="H1274" s="1353"/>
    </row>
    <row r="1275" spans="1:8" s="1087" customFormat="1" ht="25" customHeight="1">
      <c r="A1275" s="1094"/>
      <c r="B1275" s="1095"/>
      <c r="C1275" s="1105" t="s">
        <v>3640</v>
      </c>
      <c r="D1275" s="1096"/>
      <c r="E1275" s="1097"/>
      <c r="F1275" s="1097"/>
      <c r="G1275" s="1098"/>
      <c r="H1275" s="1354"/>
    </row>
    <row r="1276" spans="1:8">
      <c r="H1276" s="1142"/>
    </row>
    <row r="1278" spans="1:8">
      <c r="G1278" s="1239" t="s">
        <v>182</v>
      </c>
    </row>
    <row r="1279" spans="1:8">
      <c r="H1279" s="1143" t="s">
        <v>7044</v>
      </c>
    </row>
    <row r="1283" spans="8:8">
      <c r="H1283" s="1143" t="s">
        <v>3494</v>
      </c>
    </row>
    <row r="1284" spans="8:8">
      <c r="H1284" s="1143" t="s">
        <v>3495</v>
      </c>
    </row>
    <row r="1285" spans="8:8">
      <c r="H1285" s="1143" t="s">
        <v>2589</v>
      </c>
    </row>
    <row r="1286" spans="8:8">
      <c r="H1286" s="1143" t="s">
        <v>5554</v>
      </c>
    </row>
    <row r="1287" spans="8:8">
      <c r="H1287" s="1143" t="s">
        <v>5553</v>
      </c>
    </row>
    <row r="1288" spans="8:8">
      <c r="H1288" s="1143" t="s">
        <v>10446</v>
      </c>
    </row>
    <row r="1289" spans="8:8">
      <c r="H1289" s="1143" t="s">
        <v>614</v>
      </c>
    </row>
  </sheetData>
  <autoFilter ref="A4:H4" xr:uid="{00000000-0009-0000-0000-000005000000}"/>
  <sortState xmlns:xlrd2="http://schemas.microsoft.com/office/spreadsheetml/2017/richdata2" ref="A1210:H1213">
    <sortCondition ref="A1210:A1213"/>
  </sortState>
  <mergeCells count="8">
    <mergeCell ref="F3:F4"/>
    <mergeCell ref="G3:G4"/>
    <mergeCell ref="H3:H4"/>
    <mergeCell ref="E3:E4"/>
    <mergeCell ref="A3:A4"/>
    <mergeCell ref="B3:B4"/>
    <mergeCell ref="C3:C4"/>
    <mergeCell ref="D3:D4"/>
  </mergeCells>
  <phoneticPr fontId="8" type="noConversion"/>
  <printOptions horizontalCentered="1"/>
  <pageMargins left="0.22" right="0.23" top="0.28999999999999998" bottom="0.25" header="0.2" footer="0.2"/>
  <pageSetup paperSize="9" scale="14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>
    <tabColor indexed="12"/>
  </sheetPr>
  <dimension ref="A1:C1199"/>
  <sheetViews>
    <sheetView workbookViewId="0">
      <selection activeCell="F29" sqref="F29"/>
    </sheetView>
  </sheetViews>
  <sheetFormatPr defaultRowHeight="15" customHeight="1"/>
  <cols>
    <col min="1" max="1" width="11.7265625" bestFit="1" customWidth="1"/>
    <col min="2" max="2" width="19.7265625" customWidth="1"/>
    <col min="3" max="3" width="17.453125" style="1140" bestFit="1" customWidth="1"/>
  </cols>
  <sheetData>
    <row r="1" spans="1:3" ht="15" customHeight="1">
      <c r="A1" s="1148" t="s">
        <v>1477</v>
      </c>
      <c r="B1" s="1148" t="s">
        <v>1476</v>
      </c>
      <c r="C1" s="1146" t="s">
        <v>2948</v>
      </c>
    </row>
    <row r="2" spans="1:3" ht="15" customHeight="1">
      <c r="A2" s="1184" t="s">
        <v>5295</v>
      </c>
      <c r="B2" s="1184" t="s">
        <v>10962</v>
      </c>
      <c r="C2" s="1185">
        <v>22140</v>
      </c>
    </row>
    <row r="3" spans="1:3" ht="15" customHeight="1">
      <c r="A3" s="1184" t="s">
        <v>5126</v>
      </c>
      <c r="B3" s="1184" t="s">
        <v>10963</v>
      </c>
      <c r="C3" s="1185">
        <v>23680</v>
      </c>
    </row>
    <row r="4" spans="1:3" ht="15" customHeight="1">
      <c r="A4" s="1184" t="s">
        <v>1973</v>
      </c>
      <c r="B4" s="1184" t="s">
        <v>10964</v>
      </c>
      <c r="C4" s="1185">
        <v>5400</v>
      </c>
    </row>
    <row r="5" spans="1:3" ht="15" customHeight="1">
      <c r="A5" s="1184" t="s">
        <v>1974</v>
      </c>
      <c r="B5" s="1184" t="s">
        <v>10965</v>
      </c>
      <c r="C5" s="1185">
        <v>3600</v>
      </c>
    </row>
    <row r="6" spans="1:3" ht="15" customHeight="1">
      <c r="A6" s="1225" t="s">
        <v>4997</v>
      </c>
      <c r="B6" s="1225" t="s">
        <v>720</v>
      </c>
      <c r="C6" s="1220">
        <v>100584</v>
      </c>
    </row>
    <row r="7" spans="1:3" ht="15" customHeight="1">
      <c r="A7" s="1225" t="s">
        <v>4998</v>
      </c>
      <c r="B7" s="1225" t="s">
        <v>3024</v>
      </c>
      <c r="C7" s="1220">
        <v>105876</v>
      </c>
    </row>
    <row r="8" spans="1:3" ht="15" customHeight="1">
      <c r="A8" s="1236" t="s">
        <v>1188</v>
      </c>
      <c r="B8" s="1236" t="s">
        <v>10966</v>
      </c>
      <c r="C8" s="1237">
        <v>15720</v>
      </c>
    </row>
    <row r="9" spans="1:3" ht="15" customHeight="1">
      <c r="A9" s="1236" t="s">
        <v>1189</v>
      </c>
      <c r="B9" s="1236" t="s">
        <v>10967</v>
      </c>
      <c r="C9" s="1237">
        <v>14100</v>
      </c>
    </row>
    <row r="10" spans="1:3" ht="15" customHeight="1">
      <c r="A10" s="1184" t="s">
        <v>1192</v>
      </c>
      <c r="B10" s="1184" t="s">
        <v>10968</v>
      </c>
      <c r="C10" s="1185">
        <v>16260</v>
      </c>
    </row>
    <row r="11" spans="1:3" ht="15" customHeight="1">
      <c r="A11" s="1184" t="s">
        <v>1193</v>
      </c>
      <c r="B11" s="1184" t="s">
        <v>10969</v>
      </c>
      <c r="C11" s="1185">
        <v>19720</v>
      </c>
    </row>
    <row r="12" spans="1:3" ht="15" customHeight="1">
      <c r="A12" s="1184" t="s">
        <v>1194</v>
      </c>
      <c r="B12" s="1184" t="s">
        <v>10970</v>
      </c>
      <c r="C12" s="1185">
        <v>21000</v>
      </c>
    </row>
    <row r="13" spans="1:3" ht="15" customHeight="1">
      <c r="A13" s="1184" t="s">
        <v>1195</v>
      </c>
      <c r="B13" s="1184" t="s">
        <v>10971</v>
      </c>
      <c r="C13" s="1185">
        <v>22140</v>
      </c>
    </row>
    <row r="14" spans="1:3" ht="15" customHeight="1">
      <c r="A14" s="1184" t="s">
        <v>1196</v>
      </c>
      <c r="B14" s="1184" t="s">
        <v>10972</v>
      </c>
      <c r="C14" s="1185">
        <v>15000</v>
      </c>
    </row>
    <row r="15" spans="1:3" ht="15" customHeight="1">
      <c r="A15" s="1184" t="s">
        <v>1197</v>
      </c>
      <c r="B15" s="1184" t="s">
        <v>10973</v>
      </c>
      <c r="C15" s="1185">
        <v>15150</v>
      </c>
    </row>
    <row r="16" spans="1:3" ht="15" customHeight="1">
      <c r="A16" s="1184" t="s">
        <v>1202</v>
      </c>
      <c r="B16" s="1184" t="s">
        <v>10974</v>
      </c>
      <c r="C16" s="1185">
        <v>14120</v>
      </c>
    </row>
    <row r="17" spans="1:3" ht="15" customHeight="1">
      <c r="A17" s="1184" t="s">
        <v>1203</v>
      </c>
      <c r="B17" s="1184" t="s">
        <v>10975</v>
      </c>
      <c r="C17" s="1185">
        <v>59792</v>
      </c>
    </row>
    <row r="18" spans="1:3" ht="15" customHeight="1">
      <c r="A18" s="1184" t="s">
        <v>5422</v>
      </c>
      <c r="B18" s="1184" t="s">
        <v>10976</v>
      </c>
      <c r="C18" s="1185">
        <v>17838</v>
      </c>
    </row>
    <row r="19" spans="1:3" ht="15" customHeight="1">
      <c r="A19" s="1184" t="s">
        <v>5424</v>
      </c>
      <c r="B19" s="1184" t="s">
        <v>10977</v>
      </c>
      <c r="C19" s="1185">
        <v>18648</v>
      </c>
    </row>
    <row r="20" spans="1:3" ht="15" customHeight="1">
      <c r="A20" s="1184" t="s">
        <v>1107</v>
      </c>
      <c r="B20" s="1184" t="s">
        <v>10978</v>
      </c>
      <c r="C20" s="1185">
        <v>12640</v>
      </c>
    </row>
    <row r="21" spans="1:3" ht="15" customHeight="1">
      <c r="A21" s="1184" t="s">
        <v>2675</v>
      </c>
      <c r="B21" s="1184" t="s">
        <v>10979</v>
      </c>
      <c r="C21" s="1185">
        <v>14740</v>
      </c>
    </row>
    <row r="22" spans="1:3" ht="15" customHeight="1">
      <c r="A22" s="1184" t="s">
        <v>4541</v>
      </c>
      <c r="B22" s="1184" t="s">
        <v>10980</v>
      </c>
      <c r="C22" s="1185">
        <v>27840</v>
      </c>
    </row>
    <row r="23" spans="1:3" ht="15" customHeight="1">
      <c r="A23" s="1184" t="s">
        <v>5413</v>
      </c>
      <c r="B23" s="1184" t="s">
        <v>10981</v>
      </c>
      <c r="C23" s="1185">
        <v>134100</v>
      </c>
    </row>
    <row r="24" spans="1:3" ht="15" customHeight="1">
      <c r="A24" s="1184" t="s">
        <v>5414</v>
      </c>
      <c r="B24" s="1184" t="s">
        <v>10982</v>
      </c>
      <c r="C24" s="1185">
        <v>66270</v>
      </c>
    </row>
    <row r="25" spans="1:3" ht="15" customHeight="1">
      <c r="A25" s="1184" t="s">
        <v>4263</v>
      </c>
      <c r="B25" s="1184" t="s">
        <v>10983</v>
      </c>
      <c r="C25" s="1185">
        <v>59700</v>
      </c>
    </row>
    <row r="26" spans="1:3" ht="15" customHeight="1">
      <c r="A26" s="1184" t="s">
        <v>4264</v>
      </c>
      <c r="B26" s="1184" t="s">
        <v>10984</v>
      </c>
      <c r="C26" s="1185">
        <v>45120</v>
      </c>
    </row>
    <row r="27" spans="1:3" ht="15" customHeight="1">
      <c r="A27" s="1184" t="s">
        <v>4265</v>
      </c>
      <c r="B27" s="1184" t="s">
        <v>10985</v>
      </c>
      <c r="C27" s="1185">
        <v>73740</v>
      </c>
    </row>
    <row r="28" spans="1:3" ht="15" customHeight="1">
      <c r="A28" s="1184" t="s">
        <v>4266</v>
      </c>
      <c r="B28" s="1184" t="s">
        <v>10986</v>
      </c>
      <c r="C28" s="1185">
        <v>11060</v>
      </c>
    </row>
    <row r="29" spans="1:3" ht="15" customHeight="1">
      <c r="A29" s="1184" t="s">
        <v>4267</v>
      </c>
      <c r="B29" s="1184" t="s">
        <v>10987</v>
      </c>
      <c r="C29" s="1185">
        <v>13650</v>
      </c>
    </row>
    <row r="30" spans="1:3" ht="15" customHeight="1">
      <c r="A30" s="1184" t="s">
        <v>4268</v>
      </c>
      <c r="B30" s="1184" t="s">
        <v>10988</v>
      </c>
      <c r="C30" s="1185">
        <v>8650</v>
      </c>
    </row>
    <row r="31" spans="1:3" ht="15" customHeight="1">
      <c r="A31" s="1184" t="s">
        <v>4269</v>
      </c>
      <c r="B31" s="1184" t="s">
        <v>10989</v>
      </c>
      <c r="C31" s="1185">
        <v>10920</v>
      </c>
    </row>
    <row r="32" spans="1:3" ht="15" customHeight="1">
      <c r="A32" s="1184" t="s">
        <v>4270</v>
      </c>
      <c r="B32" s="1184" t="s">
        <v>10990</v>
      </c>
      <c r="C32" s="1185">
        <v>14700</v>
      </c>
    </row>
    <row r="33" spans="1:3" ht="15" customHeight="1">
      <c r="A33" s="1184" t="s">
        <v>4271</v>
      </c>
      <c r="B33" s="1184" t="s">
        <v>10991</v>
      </c>
      <c r="C33" s="1185">
        <v>19980</v>
      </c>
    </row>
    <row r="34" spans="1:3" ht="15" customHeight="1">
      <c r="A34" s="1184" t="s">
        <v>9847</v>
      </c>
      <c r="B34" s="1184" t="s">
        <v>9848</v>
      </c>
      <c r="C34" s="1185">
        <v>15924</v>
      </c>
    </row>
    <row r="35" spans="1:3" ht="15" customHeight="1">
      <c r="A35" s="1184" t="s">
        <v>9733</v>
      </c>
      <c r="B35" s="1184" t="s">
        <v>9734</v>
      </c>
      <c r="C35" s="1185">
        <v>15720</v>
      </c>
    </row>
    <row r="36" spans="1:3" ht="15" customHeight="1">
      <c r="A36" s="1184" t="s">
        <v>9849</v>
      </c>
      <c r="B36" s="1184" t="s">
        <v>9850</v>
      </c>
      <c r="C36" s="1185">
        <v>16840</v>
      </c>
    </row>
    <row r="37" spans="1:3" ht="15" customHeight="1">
      <c r="A37" s="1184" t="s">
        <v>9735</v>
      </c>
      <c r="B37" s="1184" t="s">
        <v>9736</v>
      </c>
      <c r="C37" s="1185">
        <v>14220</v>
      </c>
    </row>
    <row r="38" spans="1:3" ht="15" customHeight="1">
      <c r="A38" s="1184" t="s">
        <v>9831</v>
      </c>
      <c r="B38" s="1184" t="s">
        <v>9851</v>
      </c>
      <c r="C38" s="1185">
        <v>24700</v>
      </c>
    </row>
    <row r="39" spans="1:3" ht="15" customHeight="1">
      <c r="A39" s="1184" t="s">
        <v>9833</v>
      </c>
      <c r="B39" s="1184" t="s">
        <v>9852</v>
      </c>
      <c r="C39" s="1185">
        <v>24380</v>
      </c>
    </row>
    <row r="40" spans="1:3" ht="15" customHeight="1">
      <c r="A40" s="1184" t="s">
        <v>9835</v>
      </c>
      <c r="B40" s="1184" t="s">
        <v>9853</v>
      </c>
      <c r="C40" s="1185">
        <v>26280</v>
      </c>
    </row>
    <row r="41" spans="1:3" ht="15" customHeight="1">
      <c r="A41" s="1184" t="s">
        <v>9837</v>
      </c>
      <c r="B41" s="1184" t="s">
        <v>9854</v>
      </c>
      <c r="C41" s="1185">
        <v>17350</v>
      </c>
    </row>
    <row r="42" spans="1:3" ht="15" customHeight="1">
      <c r="A42" s="1184" t="s">
        <v>9855</v>
      </c>
      <c r="B42" s="1184" t="s">
        <v>9856</v>
      </c>
      <c r="C42" s="1185">
        <v>51975</v>
      </c>
    </row>
    <row r="43" spans="1:3" ht="15" customHeight="1">
      <c r="A43" s="1184" t="s">
        <v>9857</v>
      </c>
      <c r="B43" s="1184" t="s">
        <v>9858</v>
      </c>
      <c r="C43" s="1185">
        <v>9120</v>
      </c>
    </row>
    <row r="44" spans="1:3" ht="15" customHeight="1">
      <c r="A44" s="1184" t="s">
        <v>9859</v>
      </c>
      <c r="B44" s="1184" t="s">
        <v>9860</v>
      </c>
      <c r="C44" s="1185">
        <v>8310</v>
      </c>
    </row>
    <row r="45" spans="1:3" ht="15" customHeight="1">
      <c r="A45" s="1184" t="s">
        <v>9861</v>
      </c>
      <c r="B45" s="1184" t="s">
        <v>9862</v>
      </c>
      <c r="C45" s="1185">
        <v>45350</v>
      </c>
    </row>
    <row r="46" spans="1:3" ht="15" customHeight="1">
      <c r="A46" s="1184" t="s">
        <v>10422</v>
      </c>
      <c r="B46" s="1184" t="s">
        <v>10423</v>
      </c>
      <c r="C46" s="1185">
        <v>31650</v>
      </c>
    </row>
    <row r="47" spans="1:3" ht="15" customHeight="1">
      <c r="A47" s="1184" t="s">
        <v>10412</v>
      </c>
      <c r="B47" s="1184" t="s">
        <v>10413</v>
      </c>
      <c r="C47" s="1185">
        <v>28375</v>
      </c>
    </row>
    <row r="48" spans="1:3" ht="15" customHeight="1">
      <c r="A48" s="1184" t="s">
        <v>5426</v>
      </c>
      <c r="B48" s="1184" t="s">
        <v>10992</v>
      </c>
      <c r="C48" s="1185">
        <v>1440</v>
      </c>
    </row>
    <row r="49" spans="1:3" ht="15" customHeight="1">
      <c r="A49" s="1225" t="s">
        <v>5428</v>
      </c>
      <c r="B49" s="1225" t="s">
        <v>10993</v>
      </c>
      <c r="C49" s="1220">
        <v>1524</v>
      </c>
    </row>
    <row r="50" spans="1:3" ht="15" customHeight="1">
      <c r="A50" s="1225" t="s">
        <v>2353</v>
      </c>
      <c r="B50" s="1225" t="s">
        <v>10994</v>
      </c>
      <c r="C50" s="1220">
        <v>31500</v>
      </c>
    </row>
    <row r="51" spans="1:3" ht="15" customHeight="1">
      <c r="A51" s="1184" t="s">
        <v>5430</v>
      </c>
      <c r="B51" s="1184" t="s">
        <v>10995</v>
      </c>
      <c r="C51" s="1185">
        <v>640</v>
      </c>
    </row>
    <row r="52" spans="1:3" ht="15" customHeight="1">
      <c r="A52" s="1184" t="s">
        <v>9010</v>
      </c>
      <c r="B52" s="1184" t="s">
        <v>9011</v>
      </c>
      <c r="C52" s="1185">
        <v>12864</v>
      </c>
    </row>
    <row r="53" spans="1:3" ht="15" customHeight="1">
      <c r="A53" s="1184" t="s">
        <v>9012</v>
      </c>
      <c r="B53" s="1184" t="s">
        <v>9013</v>
      </c>
      <c r="C53" s="1185">
        <v>14352</v>
      </c>
    </row>
    <row r="54" spans="1:3" ht="15" customHeight="1">
      <c r="A54" s="1184" t="s">
        <v>9014</v>
      </c>
      <c r="B54" s="1184" t="s">
        <v>9015</v>
      </c>
      <c r="C54" s="1185">
        <v>8700</v>
      </c>
    </row>
    <row r="55" spans="1:3" ht="15" customHeight="1">
      <c r="A55" s="1184" t="s">
        <v>9016</v>
      </c>
      <c r="B55" s="1184" t="s">
        <v>9017</v>
      </c>
      <c r="C55" s="1185">
        <v>7380</v>
      </c>
    </row>
    <row r="56" spans="1:3" ht="15" customHeight="1">
      <c r="A56" s="1184" t="s">
        <v>9020</v>
      </c>
      <c r="B56" s="1184" t="s">
        <v>9021</v>
      </c>
      <c r="C56" s="1185">
        <v>19080</v>
      </c>
    </row>
    <row r="57" spans="1:3" ht="15" customHeight="1">
      <c r="A57" s="1184" t="s">
        <v>9022</v>
      </c>
      <c r="B57" s="1184" t="s">
        <v>9023</v>
      </c>
      <c r="C57" s="1185">
        <v>21520</v>
      </c>
    </row>
    <row r="58" spans="1:3" ht="15" customHeight="1">
      <c r="A58" s="1184" t="s">
        <v>9024</v>
      </c>
      <c r="B58" s="1184" t="s">
        <v>9025</v>
      </c>
      <c r="C58" s="1185">
        <v>30045</v>
      </c>
    </row>
    <row r="59" spans="1:3" ht="15" customHeight="1">
      <c r="A59" s="1184" t="s">
        <v>9026</v>
      </c>
      <c r="B59" s="1184" t="s">
        <v>9027</v>
      </c>
      <c r="C59" s="1185">
        <v>1700</v>
      </c>
    </row>
    <row r="60" spans="1:3" ht="15" customHeight="1">
      <c r="A60" s="1184" t="s">
        <v>3086</v>
      </c>
      <c r="B60" s="1184" t="s">
        <v>10996</v>
      </c>
      <c r="C60" s="1185">
        <v>16620</v>
      </c>
    </row>
    <row r="61" spans="1:3" ht="15" customHeight="1">
      <c r="A61" s="1184" t="s">
        <v>3087</v>
      </c>
      <c r="B61" s="1184" t="s">
        <v>10997</v>
      </c>
      <c r="C61" s="1185">
        <v>5400</v>
      </c>
    </row>
    <row r="62" spans="1:3" ht="15" customHeight="1">
      <c r="A62" s="1184" t="s">
        <v>3089</v>
      </c>
      <c r="B62" s="1184" t="s">
        <v>10998</v>
      </c>
      <c r="C62" s="1185">
        <v>5640</v>
      </c>
    </row>
    <row r="63" spans="1:3" ht="15" customHeight="1">
      <c r="A63" s="1184" t="s">
        <v>3091</v>
      </c>
      <c r="B63" s="1184" t="s">
        <v>10999</v>
      </c>
      <c r="C63" s="1185">
        <v>3950</v>
      </c>
    </row>
    <row r="64" spans="1:3" ht="15" customHeight="1">
      <c r="A64" s="1184" t="s">
        <v>3093</v>
      </c>
      <c r="B64" s="1184" t="s">
        <v>11000</v>
      </c>
      <c r="C64" s="1185">
        <v>4050</v>
      </c>
    </row>
    <row r="65" spans="1:3" ht="15" customHeight="1">
      <c r="A65" s="1184" t="s">
        <v>3095</v>
      </c>
      <c r="B65" s="1184" t="s">
        <v>11001</v>
      </c>
      <c r="C65" s="1185">
        <v>3160</v>
      </c>
    </row>
    <row r="66" spans="1:3" ht="15" customHeight="1">
      <c r="A66" s="1184" t="s">
        <v>3097</v>
      </c>
      <c r="B66" s="1184" t="s">
        <v>11002</v>
      </c>
      <c r="C66" s="1185">
        <v>3600</v>
      </c>
    </row>
    <row r="67" spans="1:3" ht="15" customHeight="1">
      <c r="A67" s="1184" t="s">
        <v>2357</v>
      </c>
      <c r="B67" s="1184" t="s">
        <v>11003</v>
      </c>
      <c r="C67" s="1185">
        <v>22000</v>
      </c>
    </row>
    <row r="68" spans="1:3" ht="15" customHeight="1">
      <c r="A68" s="1184" t="s">
        <v>8080</v>
      </c>
      <c r="B68" s="1184" t="s">
        <v>8081</v>
      </c>
      <c r="C68" s="1185">
        <v>6000</v>
      </c>
    </row>
    <row r="69" spans="1:3" ht="15" customHeight="1">
      <c r="A69" s="1184" t="s">
        <v>8075</v>
      </c>
      <c r="B69" s="1184" t="s">
        <v>8076</v>
      </c>
      <c r="C69" s="1185">
        <v>4200</v>
      </c>
    </row>
    <row r="70" spans="1:3" ht="15" customHeight="1">
      <c r="A70" s="1184" t="s">
        <v>8082</v>
      </c>
      <c r="B70" s="1184" t="s">
        <v>8083</v>
      </c>
      <c r="C70" s="1185">
        <v>2400</v>
      </c>
    </row>
    <row r="71" spans="1:3" ht="15" customHeight="1">
      <c r="A71" s="1184" t="s">
        <v>8084</v>
      </c>
      <c r="B71" s="1184" t="s">
        <v>8085</v>
      </c>
      <c r="C71" s="1185">
        <v>5120</v>
      </c>
    </row>
    <row r="72" spans="1:3" ht="15" customHeight="1">
      <c r="A72" s="1184" t="s">
        <v>9456</v>
      </c>
      <c r="B72" s="1184" t="s">
        <v>9457</v>
      </c>
      <c r="C72" s="1185">
        <v>2960</v>
      </c>
    </row>
    <row r="73" spans="1:3" ht="15" customHeight="1">
      <c r="A73" s="1184" t="s">
        <v>9458</v>
      </c>
      <c r="B73" s="1184" t="s">
        <v>9459</v>
      </c>
      <c r="C73" s="1185">
        <v>2920</v>
      </c>
    </row>
    <row r="74" spans="1:3" ht="15" customHeight="1">
      <c r="A74" s="1184" t="s">
        <v>5920</v>
      </c>
      <c r="B74" s="1184" t="s">
        <v>11004</v>
      </c>
      <c r="C74" s="1185">
        <v>34152</v>
      </c>
    </row>
    <row r="75" spans="1:3" ht="15" customHeight="1">
      <c r="A75" s="1184" t="s">
        <v>5921</v>
      </c>
      <c r="B75" s="1184" t="s">
        <v>11005</v>
      </c>
      <c r="C75" s="1185">
        <v>29268</v>
      </c>
    </row>
    <row r="76" spans="1:3" ht="15" customHeight="1">
      <c r="A76" s="1184" t="s">
        <v>5954</v>
      </c>
      <c r="B76" s="1184" t="s">
        <v>11006</v>
      </c>
      <c r="C76" s="1185">
        <v>13620</v>
      </c>
    </row>
    <row r="77" spans="1:3" ht="15" customHeight="1">
      <c r="A77" s="1184" t="s">
        <v>5952</v>
      </c>
      <c r="B77" s="1184" t="s">
        <v>11007</v>
      </c>
      <c r="C77" s="1185">
        <v>16740</v>
      </c>
    </row>
    <row r="78" spans="1:3" ht="15" customHeight="1">
      <c r="A78" s="1184" t="s">
        <v>8395</v>
      </c>
      <c r="B78" s="1184" t="s">
        <v>8396</v>
      </c>
      <c r="C78" s="1185">
        <v>2664</v>
      </c>
    </row>
    <row r="79" spans="1:3" ht="15" customHeight="1">
      <c r="A79" s="1184" t="s">
        <v>5974</v>
      </c>
      <c r="B79" s="1184" t="s">
        <v>11008</v>
      </c>
      <c r="C79" s="1185">
        <v>48360</v>
      </c>
    </row>
    <row r="80" spans="1:3" ht="15" customHeight="1">
      <c r="A80" s="1184" t="s">
        <v>5968</v>
      </c>
      <c r="B80" s="1184" t="s">
        <v>11009</v>
      </c>
      <c r="C80" s="1185">
        <v>49752</v>
      </c>
    </row>
    <row r="81" spans="1:3" ht="15" customHeight="1">
      <c r="A81" s="1184" t="s">
        <v>5972</v>
      </c>
      <c r="B81" s="1184" t="s">
        <v>11010</v>
      </c>
      <c r="C81" s="1185">
        <v>46875</v>
      </c>
    </row>
    <row r="82" spans="1:3" ht="15" customHeight="1">
      <c r="A82" s="1184" t="s">
        <v>5970</v>
      </c>
      <c r="B82" s="1184" t="s">
        <v>11011</v>
      </c>
      <c r="C82" s="1185">
        <v>47265</v>
      </c>
    </row>
    <row r="83" spans="1:3" ht="15" customHeight="1">
      <c r="A83" s="1184" t="s">
        <v>5964</v>
      </c>
      <c r="B83" s="1184" t="s">
        <v>11012</v>
      </c>
      <c r="C83" s="1185">
        <v>22520</v>
      </c>
    </row>
    <row r="84" spans="1:3" ht="15" customHeight="1">
      <c r="A84" s="1184" t="s">
        <v>5966</v>
      </c>
      <c r="B84" s="1184" t="s">
        <v>11013</v>
      </c>
      <c r="C84" s="1185">
        <v>22120</v>
      </c>
    </row>
    <row r="85" spans="1:3" ht="15" customHeight="1">
      <c r="A85" s="1184" t="s">
        <v>5924</v>
      </c>
      <c r="B85" s="1184" t="s">
        <v>11014</v>
      </c>
      <c r="C85" s="1185">
        <v>3480</v>
      </c>
    </row>
    <row r="86" spans="1:3" ht="15" customHeight="1">
      <c r="A86" s="1184" t="s">
        <v>5926</v>
      </c>
      <c r="B86" s="1184" t="s">
        <v>11015</v>
      </c>
      <c r="C86" s="1185">
        <v>3240</v>
      </c>
    </row>
    <row r="87" spans="1:3" ht="15" customHeight="1">
      <c r="A87" s="1184" t="s">
        <v>5962</v>
      </c>
      <c r="B87" s="1184" t="s">
        <v>11016</v>
      </c>
      <c r="C87" s="1185">
        <v>26960</v>
      </c>
    </row>
    <row r="88" spans="1:3" ht="15" customHeight="1">
      <c r="A88" s="1184" t="s">
        <v>5960</v>
      </c>
      <c r="B88" s="1184" t="s">
        <v>11017</v>
      </c>
      <c r="C88" s="1185">
        <v>25920</v>
      </c>
    </row>
    <row r="89" spans="1:3" ht="15" customHeight="1">
      <c r="A89" s="1184" t="s">
        <v>5956</v>
      </c>
      <c r="B89" s="1184" t="s">
        <v>11018</v>
      </c>
      <c r="C89" s="1185">
        <v>9200</v>
      </c>
    </row>
    <row r="90" spans="1:3" ht="15" customHeight="1">
      <c r="A90" s="1184" t="s">
        <v>5958</v>
      </c>
      <c r="B90" s="1184" t="s">
        <v>11019</v>
      </c>
      <c r="C90" s="1185">
        <v>9920</v>
      </c>
    </row>
    <row r="91" spans="1:3" ht="15" customHeight="1">
      <c r="A91" s="1184" t="s">
        <v>5942</v>
      </c>
      <c r="B91" s="1184" t="s">
        <v>11020</v>
      </c>
      <c r="C91" s="1185">
        <v>5840</v>
      </c>
    </row>
    <row r="92" spans="1:3" ht="15" customHeight="1">
      <c r="A92" s="1184" t="s">
        <v>5946</v>
      </c>
      <c r="B92" s="1184" t="s">
        <v>11021</v>
      </c>
      <c r="C92" s="1185">
        <v>4240</v>
      </c>
    </row>
    <row r="93" spans="1:3" ht="15" customHeight="1">
      <c r="A93" s="1184" t="s">
        <v>5940</v>
      </c>
      <c r="B93" s="1184" t="s">
        <v>11022</v>
      </c>
      <c r="C93" s="1185">
        <v>7120</v>
      </c>
    </row>
    <row r="94" spans="1:3" ht="15" customHeight="1">
      <c r="A94" s="1184" t="s">
        <v>5944</v>
      </c>
      <c r="B94" s="1184" t="s">
        <v>11023</v>
      </c>
      <c r="C94" s="1185">
        <v>10080</v>
      </c>
    </row>
    <row r="95" spans="1:3" ht="15" customHeight="1">
      <c r="A95" s="1184" t="s">
        <v>5948</v>
      </c>
      <c r="B95" s="1184" t="s">
        <v>11024</v>
      </c>
      <c r="C95" s="1185">
        <v>6360</v>
      </c>
    </row>
    <row r="96" spans="1:3" ht="15" customHeight="1">
      <c r="A96" s="1184" t="s">
        <v>5950</v>
      </c>
      <c r="B96" s="1184" t="s">
        <v>11025</v>
      </c>
      <c r="C96" s="1185">
        <v>4600</v>
      </c>
    </row>
    <row r="97" spans="1:3" ht="15" customHeight="1">
      <c r="A97" s="1149" t="s">
        <v>9453</v>
      </c>
      <c r="B97" s="1149" t="s">
        <v>9460</v>
      </c>
      <c r="C97" s="1141">
        <v>43920</v>
      </c>
    </row>
    <row r="98" spans="1:3" ht="15" customHeight="1">
      <c r="A98" s="1149" t="s">
        <v>9461</v>
      </c>
      <c r="B98" s="1149" t="s">
        <v>9462</v>
      </c>
      <c r="C98" s="1141">
        <v>22240</v>
      </c>
    </row>
    <row r="99" spans="1:3" ht="15" customHeight="1">
      <c r="A99" s="1149" t="s">
        <v>9463</v>
      </c>
      <c r="B99" s="1149" t="s">
        <v>9464</v>
      </c>
      <c r="C99" s="1141">
        <v>8920</v>
      </c>
    </row>
    <row r="100" spans="1:3" ht="15" customHeight="1">
      <c r="A100" s="1149" t="s">
        <v>9465</v>
      </c>
      <c r="B100" s="1149" t="s">
        <v>9466</v>
      </c>
      <c r="C100" s="1141">
        <v>8840</v>
      </c>
    </row>
    <row r="101" spans="1:3" ht="15" customHeight="1">
      <c r="A101" s="1149" t="s">
        <v>9467</v>
      </c>
      <c r="B101" s="1149" t="s">
        <v>9468</v>
      </c>
      <c r="C101" s="1141">
        <v>22440</v>
      </c>
    </row>
    <row r="102" spans="1:3" ht="15" customHeight="1">
      <c r="A102" s="1149" t="s">
        <v>9469</v>
      </c>
      <c r="B102" s="1149" t="s">
        <v>9470</v>
      </c>
      <c r="C102" s="1141">
        <v>21000</v>
      </c>
    </row>
    <row r="103" spans="1:3" ht="15" customHeight="1">
      <c r="A103" s="1149" t="s">
        <v>9426</v>
      </c>
      <c r="B103" s="1149" t="s">
        <v>9427</v>
      </c>
      <c r="C103" s="1141">
        <v>53100</v>
      </c>
    </row>
    <row r="104" spans="1:3" ht="15" customHeight="1">
      <c r="A104" s="1149" t="s">
        <v>5930</v>
      </c>
      <c r="B104" s="1149" t="s">
        <v>11026</v>
      </c>
      <c r="C104" s="1141">
        <v>16800</v>
      </c>
    </row>
    <row r="105" spans="1:3" ht="15" customHeight="1">
      <c r="A105" s="1149" t="s">
        <v>5932</v>
      </c>
      <c r="B105" s="1149" t="s">
        <v>11027</v>
      </c>
      <c r="C105" s="1141">
        <v>17880</v>
      </c>
    </row>
    <row r="106" spans="1:3" ht="15" customHeight="1">
      <c r="A106" s="1149" t="s">
        <v>5934</v>
      </c>
      <c r="B106" s="1149" t="s">
        <v>11028</v>
      </c>
      <c r="C106" s="1141">
        <v>42120</v>
      </c>
    </row>
    <row r="107" spans="1:3" ht="15" customHeight="1">
      <c r="A107" s="1149" t="s">
        <v>5938</v>
      </c>
      <c r="B107" s="1149" t="s">
        <v>11029</v>
      </c>
      <c r="C107" s="1141">
        <v>67360</v>
      </c>
    </row>
    <row r="108" spans="1:3" ht="15" customHeight="1">
      <c r="A108" s="1149" t="s">
        <v>5936</v>
      </c>
      <c r="B108" s="1149" t="s">
        <v>11030</v>
      </c>
      <c r="C108" s="1141">
        <v>68320</v>
      </c>
    </row>
    <row r="109" spans="1:3" ht="15" customHeight="1">
      <c r="A109" s="1149" t="s">
        <v>6754</v>
      </c>
      <c r="B109" s="1149" t="s">
        <v>11031</v>
      </c>
      <c r="C109" s="1141">
        <v>4740</v>
      </c>
    </row>
    <row r="110" spans="1:3" ht="15" customHeight="1">
      <c r="A110" s="1149" t="s">
        <v>3824</v>
      </c>
      <c r="B110" s="1149" t="s">
        <v>11032</v>
      </c>
      <c r="C110" s="1141">
        <v>1440</v>
      </c>
    </row>
    <row r="111" spans="1:3" ht="15" customHeight="1">
      <c r="A111" s="1149" t="s">
        <v>3827</v>
      </c>
      <c r="B111" s="1149" t="s">
        <v>11033</v>
      </c>
      <c r="C111" s="1141">
        <v>1560</v>
      </c>
    </row>
    <row r="112" spans="1:3" ht="15" customHeight="1">
      <c r="A112" s="1149" t="s">
        <v>9876</v>
      </c>
      <c r="B112" s="1149" t="s">
        <v>9877</v>
      </c>
      <c r="C112" s="1141">
        <v>162192</v>
      </c>
    </row>
    <row r="113" spans="1:3" ht="15" customHeight="1">
      <c r="A113" s="1149" t="s">
        <v>9878</v>
      </c>
      <c r="B113" s="1149" t="s">
        <v>9879</v>
      </c>
      <c r="C113" s="1141">
        <v>177984</v>
      </c>
    </row>
    <row r="114" spans="1:3" ht="15" customHeight="1">
      <c r="A114" s="1149" t="s">
        <v>7387</v>
      </c>
      <c r="B114" s="1149" t="s">
        <v>7418</v>
      </c>
      <c r="C114" s="1141">
        <v>7560</v>
      </c>
    </row>
    <row r="115" spans="1:3" ht="15" customHeight="1">
      <c r="A115" s="1149" t="s">
        <v>7388</v>
      </c>
      <c r="B115" s="1149" t="s">
        <v>7419</v>
      </c>
      <c r="C115" s="1141">
        <v>5940</v>
      </c>
    </row>
    <row r="116" spans="1:3" ht="15" customHeight="1">
      <c r="A116" s="1226" t="s">
        <v>7389</v>
      </c>
      <c r="B116" s="1226" t="s">
        <v>7420</v>
      </c>
      <c r="C116" s="1217">
        <v>1590</v>
      </c>
    </row>
    <row r="117" spans="1:3" ht="15" customHeight="1">
      <c r="A117" s="1238" t="s">
        <v>7390</v>
      </c>
      <c r="B117" s="1238" t="s">
        <v>7421</v>
      </c>
      <c r="C117" s="1237">
        <v>8880</v>
      </c>
    </row>
    <row r="118" spans="1:3" ht="15" customHeight="1">
      <c r="A118" s="1238" t="s">
        <v>7391</v>
      </c>
      <c r="B118" s="1238" t="s">
        <v>7422</v>
      </c>
      <c r="C118" s="1237">
        <v>3960</v>
      </c>
    </row>
    <row r="119" spans="1:3" ht="15" customHeight="1">
      <c r="A119" s="1149" t="s">
        <v>7392</v>
      </c>
      <c r="B119" s="1149" t="s">
        <v>7741</v>
      </c>
      <c r="C119" s="1141">
        <v>2520</v>
      </c>
    </row>
    <row r="120" spans="1:3" ht="15" customHeight="1">
      <c r="A120" s="1149" t="s">
        <v>7393</v>
      </c>
      <c r="B120" s="1149" t="s">
        <v>7423</v>
      </c>
      <c r="C120" s="1141">
        <v>6090</v>
      </c>
    </row>
    <row r="121" spans="1:3" ht="15" customHeight="1">
      <c r="A121" s="1149" t="s">
        <v>7366</v>
      </c>
      <c r="B121" s="1149" t="s">
        <v>7404</v>
      </c>
      <c r="C121" s="1141">
        <v>16380</v>
      </c>
    </row>
    <row r="122" spans="1:3" ht="15" customHeight="1">
      <c r="A122" s="1149" t="s">
        <v>7358</v>
      </c>
      <c r="B122" s="1149" t="s">
        <v>7359</v>
      </c>
      <c r="C122" s="1141">
        <v>5775</v>
      </c>
    </row>
    <row r="123" spans="1:3" ht="15" customHeight="1">
      <c r="A123" s="1149" t="s">
        <v>7360</v>
      </c>
      <c r="B123" s="1149" t="s">
        <v>7361</v>
      </c>
      <c r="C123" s="1141">
        <v>5310</v>
      </c>
    </row>
    <row r="124" spans="1:3" ht="15" customHeight="1">
      <c r="A124" s="1149" t="s">
        <v>7383</v>
      </c>
      <c r="B124" s="1149" t="s">
        <v>7970</v>
      </c>
      <c r="C124" s="1141">
        <v>9945</v>
      </c>
    </row>
    <row r="125" spans="1:3" ht="15" customHeight="1">
      <c r="A125" s="1149" t="s">
        <v>7384</v>
      </c>
      <c r="B125" s="1149" t="s">
        <v>7971</v>
      </c>
      <c r="C125" s="1141">
        <v>13245</v>
      </c>
    </row>
    <row r="126" spans="1:3" ht="15" customHeight="1">
      <c r="A126" s="1149" t="s">
        <v>7362</v>
      </c>
      <c r="B126" s="1149" t="s">
        <v>7363</v>
      </c>
      <c r="C126" s="1141">
        <v>13600</v>
      </c>
    </row>
    <row r="127" spans="1:3" ht="15" customHeight="1">
      <c r="A127" s="1149" t="s">
        <v>7385</v>
      </c>
      <c r="B127" s="1149" t="s">
        <v>7405</v>
      </c>
      <c r="C127" s="1141">
        <v>5520</v>
      </c>
    </row>
    <row r="128" spans="1:3" ht="15" customHeight="1">
      <c r="A128" s="1149" t="s">
        <v>7386</v>
      </c>
      <c r="B128" s="1149" t="s">
        <v>7406</v>
      </c>
      <c r="C128" s="1141">
        <v>6720</v>
      </c>
    </row>
    <row r="129" spans="1:3" ht="15" customHeight="1">
      <c r="A129" s="1149" t="s">
        <v>7394</v>
      </c>
      <c r="B129" s="1149" t="s">
        <v>7424</v>
      </c>
      <c r="C129" s="1141">
        <v>65400</v>
      </c>
    </row>
    <row r="130" spans="1:3" ht="15" customHeight="1">
      <c r="A130" s="1149" t="s">
        <v>7395</v>
      </c>
      <c r="B130" s="1149" t="s">
        <v>7425</v>
      </c>
      <c r="C130" s="1141">
        <v>22200</v>
      </c>
    </row>
    <row r="131" spans="1:3" ht="15" customHeight="1">
      <c r="A131" s="1149" t="s">
        <v>7396</v>
      </c>
      <c r="B131" s="1149" t="s">
        <v>7426</v>
      </c>
      <c r="C131" s="1141">
        <v>11225</v>
      </c>
    </row>
    <row r="132" spans="1:3" ht="15" customHeight="1">
      <c r="A132" s="1149" t="s">
        <v>7397</v>
      </c>
      <c r="B132" s="1149" t="s">
        <v>7427</v>
      </c>
      <c r="C132" s="1141">
        <v>10450</v>
      </c>
    </row>
    <row r="133" spans="1:3" ht="15" customHeight="1">
      <c r="A133" s="1149" t="s">
        <v>7398</v>
      </c>
      <c r="B133" s="1149" t="s">
        <v>7428</v>
      </c>
      <c r="C133" s="1141">
        <v>66600</v>
      </c>
    </row>
    <row r="134" spans="1:3" ht="15" customHeight="1">
      <c r="A134" s="1149" t="s">
        <v>7285</v>
      </c>
      <c r="B134" s="1149" t="s">
        <v>9093</v>
      </c>
      <c r="C134" s="1141">
        <v>2000</v>
      </c>
    </row>
    <row r="135" spans="1:3" ht="15" customHeight="1">
      <c r="A135" s="1149" t="s">
        <v>9592</v>
      </c>
      <c r="B135" s="1149" t="s">
        <v>9593</v>
      </c>
      <c r="C135" s="1141">
        <v>9000</v>
      </c>
    </row>
    <row r="136" spans="1:3" ht="15" customHeight="1">
      <c r="A136" s="1149"/>
      <c r="B136" s="1149"/>
      <c r="C136" s="1141"/>
    </row>
    <row r="137" spans="1:3" ht="15" customHeight="1">
      <c r="A137" s="1149"/>
      <c r="B137" s="1149"/>
      <c r="C137" s="1141"/>
    </row>
    <row r="138" spans="1:3" ht="15" customHeight="1">
      <c r="A138" s="1238"/>
      <c r="B138" s="1238"/>
      <c r="C138" s="1237"/>
    </row>
    <row r="139" spans="1:3" ht="15" customHeight="1">
      <c r="A139" s="1238"/>
      <c r="B139" s="1238"/>
      <c r="C139" s="1237"/>
    </row>
    <row r="140" spans="1:3" ht="15" customHeight="1">
      <c r="A140" s="1149"/>
      <c r="B140" s="1149"/>
      <c r="C140" s="1141"/>
    </row>
    <row r="141" spans="1:3" ht="15" customHeight="1">
      <c r="A141" s="1149"/>
      <c r="B141" s="1149"/>
      <c r="C141" s="1141"/>
    </row>
    <row r="142" spans="1:3" ht="14.25" customHeight="1">
      <c r="A142" s="1149"/>
      <c r="B142" s="1149"/>
      <c r="C142" s="1141"/>
    </row>
    <row r="143" spans="1:3" ht="15" customHeight="1">
      <c r="A143" s="1149"/>
      <c r="B143" s="1149"/>
      <c r="C143" s="1141"/>
    </row>
    <row r="144" spans="1:3" ht="15" customHeight="1">
      <c r="A144" s="1149"/>
      <c r="B144" s="1149"/>
      <c r="C144" s="1141"/>
    </row>
    <row r="145" spans="1:3" ht="15" customHeight="1">
      <c r="A145" s="1149"/>
      <c r="B145" s="1149"/>
      <c r="C145" s="1141"/>
    </row>
    <row r="146" spans="1:3" ht="15" customHeight="1">
      <c r="A146" s="1149"/>
      <c r="B146" s="1149"/>
      <c r="C146" s="1141"/>
    </row>
    <row r="147" spans="1:3" ht="15" customHeight="1">
      <c r="A147" s="1149"/>
      <c r="B147" s="1149"/>
      <c r="C147" s="1141"/>
    </row>
    <row r="148" spans="1:3" ht="15" customHeight="1">
      <c r="A148" s="1149"/>
      <c r="B148" s="1149"/>
      <c r="C148" s="1141"/>
    </row>
    <row r="149" spans="1:3" ht="15" customHeight="1">
      <c r="A149" s="1149"/>
      <c r="B149" s="1149"/>
      <c r="C149" s="1141"/>
    </row>
    <row r="150" spans="1:3" ht="15" customHeight="1">
      <c r="A150" s="1149"/>
      <c r="B150" s="1149"/>
      <c r="C150" s="1141"/>
    </row>
    <row r="151" spans="1:3" ht="15" customHeight="1">
      <c r="A151" s="1149"/>
      <c r="B151" s="1149"/>
      <c r="C151" s="1141"/>
    </row>
    <row r="152" spans="1:3" ht="15" customHeight="1">
      <c r="A152" s="1149"/>
      <c r="B152" s="1149"/>
      <c r="C152" s="1141"/>
    </row>
    <row r="153" spans="1:3" ht="15" customHeight="1">
      <c r="A153" s="1149"/>
      <c r="B153" s="1149"/>
      <c r="C153" s="1141"/>
    </row>
    <row r="154" spans="1:3" ht="15" customHeight="1">
      <c r="A154" s="1149"/>
      <c r="B154" s="1149"/>
      <c r="C154" s="1141"/>
    </row>
    <row r="155" spans="1:3" ht="15" customHeight="1">
      <c r="A155" s="1149"/>
      <c r="B155" s="1149"/>
      <c r="C155" s="1141"/>
    </row>
    <row r="156" spans="1:3" ht="15" customHeight="1">
      <c r="A156" s="1149"/>
      <c r="B156" s="1149"/>
      <c r="C156" s="1141"/>
    </row>
    <row r="157" spans="1:3" ht="15" customHeight="1">
      <c r="A157" s="1149"/>
      <c r="B157" s="1149"/>
      <c r="C157" s="1141"/>
    </row>
    <row r="158" spans="1:3" ht="15" customHeight="1">
      <c r="A158" s="1149"/>
      <c r="B158" s="1149"/>
      <c r="C158" s="1141"/>
    </row>
    <row r="159" spans="1:3" ht="15" customHeight="1">
      <c r="A159" s="1149"/>
      <c r="B159" s="1149"/>
      <c r="C159" s="1141"/>
    </row>
    <row r="160" spans="1:3" ht="15" customHeight="1">
      <c r="A160" s="1149"/>
      <c r="B160" s="1149"/>
      <c r="C160" s="1141"/>
    </row>
    <row r="161" spans="1:3" ht="15" customHeight="1">
      <c r="A161" s="1149"/>
      <c r="B161" s="1149"/>
      <c r="C161" s="1141"/>
    </row>
    <row r="162" spans="1:3" ht="15" customHeight="1">
      <c r="A162" s="1149"/>
      <c r="B162" s="1149"/>
      <c r="C162" s="1141"/>
    </row>
    <row r="163" spans="1:3" ht="15" customHeight="1">
      <c r="A163" s="1149"/>
      <c r="B163" s="1149"/>
      <c r="C163" s="1141"/>
    </row>
    <row r="164" spans="1:3" ht="15" customHeight="1">
      <c r="A164" s="1149"/>
      <c r="B164" s="1149"/>
      <c r="C164" s="1141"/>
    </row>
    <row r="165" spans="1:3" ht="15" customHeight="1">
      <c r="A165" s="1149"/>
      <c r="B165" s="1149"/>
      <c r="C165" s="1141"/>
    </row>
    <row r="166" spans="1:3" ht="15" customHeight="1">
      <c r="A166" s="1149"/>
      <c r="B166" s="1149"/>
      <c r="C166" s="1141"/>
    </row>
    <row r="167" spans="1:3" ht="15" customHeight="1">
      <c r="A167" s="1149"/>
      <c r="B167" s="1149"/>
      <c r="C167" s="1141"/>
    </row>
    <row r="168" spans="1:3" ht="15" customHeight="1">
      <c r="A168" s="1149"/>
      <c r="B168" s="1149"/>
      <c r="C168" s="1141"/>
    </row>
    <row r="169" spans="1:3" ht="15" customHeight="1">
      <c r="A169" s="1149"/>
      <c r="B169" s="1149"/>
      <c r="C169" s="1141"/>
    </row>
    <row r="170" spans="1:3" ht="15" customHeight="1">
      <c r="A170" s="1149"/>
      <c r="B170" s="1149"/>
      <c r="C170" s="1141"/>
    </row>
    <row r="171" spans="1:3" ht="15" customHeight="1">
      <c r="A171" s="1149"/>
      <c r="B171" s="1149"/>
      <c r="C171" s="1141"/>
    </row>
    <row r="172" spans="1:3" ht="15" customHeight="1">
      <c r="A172" s="1149"/>
      <c r="B172" s="1149"/>
      <c r="C172" s="1141"/>
    </row>
    <row r="173" spans="1:3" ht="15" customHeight="1">
      <c r="A173" s="1149"/>
      <c r="B173" s="1149"/>
      <c r="C173" s="1141"/>
    </row>
    <row r="174" spans="1:3" ht="15" customHeight="1">
      <c r="A174" s="1149"/>
      <c r="B174" s="1149"/>
      <c r="C174" s="1141"/>
    </row>
    <row r="175" spans="1:3" ht="15" customHeight="1">
      <c r="A175" s="1149"/>
      <c r="B175" s="1149"/>
      <c r="C175" s="1141"/>
    </row>
    <row r="176" spans="1:3" ht="15" customHeight="1">
      <c r="A176" s="1149"/>
      <c r="B176" s="1149"/>
      <c r="C176" s="1141"/>
    </row>
    <row r="177" spans="1:3" ht="15" customHeight="1">
      <c r="A177" s="1149"/>
      <c r="B177" s="1149"/>
      <c r="C177" s="1141"/>
    </row>
    <row r="178" spans="1:3" ht="15" customHeight="1">
      <c r="A178" s="1149"/>
      <c r="B178" s="1149"/>
      <c r="C178" s="1141"/>
    </row>
    <row r="179" spans="1:3" ht="15" customHeight="1">
      <c r="A179" s="1149"/>
      <c r="B179" s="1149"/>
      <c r="C179" s="1141"/>
    </row>
    <row r="180" spans="1:3" ht="15" customHeight="1">
      <c r="A180" s="1149"/>
      <c r="B180" s="1149"/>
      <c r="C180" s="1141"/>
    </row>
    <row r="181" spans="1:3" ht="15" customHeight="1">
      <c r="A181" s="1149"/>
      <c r="B181" s="1149"/>
      <c r="C181" s="1141"/>
    </row>
    <row r="182" spans="1:3" ht="15" customHeight="1">
      <c r="A182" s="1149"/>
      <c r="B182" s="1149"/>
      <c r="C182" s="1141"/>
    </row>
    <row r="183" spans="1:3" ht="15" customHeight="1">
      <c r="A183" s="1149"/>
      <c r="B183" s="1149"/>
      <c r="C183" s="1141"/>
    </row>
    <row r="184" spans="1:3" ht="15" customHeight="1">
      <c r="A184" s="1149"/>
      <c r="B184" s="1149"/>
      <c r="C184" s="1141"/>
    </row>
    <row r="185" spans="1:3" ht="15" customHeight="1">
      <c r="A185" s="1149"/>
      <c r="B185" s="1149"/>
      <c r="C185" s="1141"/>
    </row>
    <row r="186" spans="1:3" ht="15" customHeight="1">
      <c r="A186" s="1149"/>
      <c r="B186" s="1149"/>
      <c r="C186" s="1141"/>
    </row>
    <row r="187" spans="1:3" ht="15" customHeight="1">
      <c r="A187" s="1149"/>
      <c r="B187" s="1149"/>
      <c r="C187" s="1141"/>
    </row>
    <row r="188" spans="1:3" ht="15" customHeight="1">
      <c r="A188" s="1149"/>
      <c r="B188" s="1149"/>
      <c r="C188" s="1141"/>
    </row>
    <row r="189" spans="1:3" ht="15" customHeight="1">
      <c r="A189" s="1149"/>
      <c r="B189" s="1149"/>
      <c r="C189" s="1141"/>
    </row>
    <row r="190" spans="1:3" ht="15" customHeight="1">
      <c r="A190" s="1149"/>
      <c r="B190" s="1149"/>
      <c r="C190" s="1141"/>
    </row>
    <row r="191" spans="1:3" ht="15" customHeight="1">
      <c r="A191" s="1149"/>
      <c r="B191" s="1149"/>
      <c r="C191" s="1141"/>
    </row>
    <row r="192" spans="1:3" ht="15" customHeight="1">
      <c r="A192" s="1149"/>
      <c r="B192" s="1149"/>
      <c r="C192" s="1141"/>
    </row>
    <row r="193" spans="1:3" ht="15" customHeight="1">
      <c r="A193" s="1149"/>
      <c r="B193" s="1149"/>
      <c r="C193" s="1141"/>
    </row>
    <row r="194" spans="1:3" ht="15" customHeight="1">
      <c r="A194" s="1149"/>
      <c r="B194" s="1149"/>
      <c r="C194" s="1141"/>
    </row>
    <row r="195" spans="1:3" ht="15" customHeight="1">
      <c r="A195" s="1149"/>
      <c r="B195" s="1149"/>
      <c r="C195" s="1141"/>
    </row>
    <row r="196" spans="1:3" ht="15" customHeight="1">
      <c r="A196" s="1149"/>
      <c r="B196" s="1149"/>
      <c r="C196" s="1141"/>
    </row>
    <row r="197" spans="1:3" ht="15" customHeight="1">
      <c r="A197" s="1149"/>
      <c r="B197" s="1149"/>
      <c r="C197" s="1141"/>
    </row>
    <row r="198" spans="1:3" ht="15" customHeight="1">
      <c r="A198" s="1149"/>
      <c r="B198" s="1149"/>
      <c r="C198" s="1141"/>
    </row>
    <row r="199" spans="1:3" ht="15" customHeight="1">
      <c r="A199" s="1149"/>
      <c r="B199" s="1149"/>
      <c r="C199" s="1141"/>
    </row>
    <row r="200" spans="1:3" ht="15" customHeight="1">
      <c r="A200" s="1149"/>
      <c r="B200" s="1149"/>
      <c r="C200" s="1141"/>
    </row>
    <row r="201" spans="1:3" ht="15" customHeight="1">
      <c r="A201" s="1149"/>
      <c r="B201" s="1149"/>
      <c r="C201" s="1141"/>
    </row>
    <row r="202" spans="1:3" ht="15" customHeight="1">
      <c r="A202" s="1149"/>
      <c r="B202" s="1149"/>
      <c r="C202" s="1141"/>
    </row>
    <row r="203" spans="1:3" ht="15" customHeight="1">
      <c r="A203" s="1149"/>
      <c r="B203" s="1149"/>
      <c r="C203" s="1141"/>
    </row>
    <row r="204" spans="1:3" ht="15" customHeight="1">
      <c r="A204" s="1149"/>
      <c r="B204" s="1149"/>
      <c r="C204" s="1141"/>
    </row>
    <row r="205" spans="1:3" ht="15" customHeight="1">
      <c r="A205" s="1149"/>
      <c r="B205" s="1149"/>
      <c r="C205" s="1141"/>
    </row>
    <row r="206" spans="1:3" ht="15" customHeight="1">
      <c r="A206" s="1149"/>
      <c r="B206" s="1149"/>
      <c r="C206" s="1141"/>
    </row>
    <row r="207" spans="1:3" ht="15" customHeight="1">
      <c r="A207" s="1149"/>
      <c r="B207" s="1149"/>
      <c r="C207" s="1141"/>
    </row>
    <row r="208" spans="1:3" ht="15" customHeight="1">
      <c r="A208" s="1149"/>
      <c r="B208" s="1149"/>
      <c r="C208" s="1141"/>
    </row>
    <row r="209" spans="1:3" ht="15" customHeight="1">
      <c r="A209" s="1149"/>
      <c r="B209" s="1149"/>
      <c r="C209" s="1141"/>
    </row>
    <row r="210" spans="1:3" ht="15" customHeight="1">
      <c r="A210" s="1149"/>
      <c r="B210" s="1149"/>
      <c r="C210" s="1141"/>
    </row>
    <row r="211" spans="1:3" ht="15" customHeight="1">
      <c r="A211" s="1149"/>
      <c r="B211" s="1149"/>
      <c r="C211" s="1141"/>
    </row>
    <row r="212" spans="1:3" ht="15" customHeight="1">
      <c r="A212" s="1149"/>
      <c r="B212" s="1149"/>
      <c r="C212" s="1141"/>
    </row>
    <row r="213" spans="1:3" ht="15" customHeight="1">
      <c r="A213" s="1149"/>
      <c r="B213" s="1149"/>
      <c r="C213" s="1141"/>
    </row>
    <row r="214" spans="1:3" ht="15" customHeight="1">
      <c r="A214" s="1149"/>
      <c r="B214" s="1149"/>
      <c r="C214" s="1141"/>
    </row>
    <row r="215" spans="1:3" ht="15" customHeight="1">
      <c r="A215" s="1149"/>
      <c r="B215" s="1149"/>
      <c r="C215" s="1141"/>
    </row>
    <row r="216" spans="1:3" ht="15" customHeight="1">
      <c r="A216" s="1149"/>
      <c r="B216" s="1149"/>
      <c r="C216" s="1141"/>
    </row>
    <row r="217" spans="1:3" ht="15" customHeight="1">
      <c r="A217" s="1149"/>
      <c r="B217" s="1149"/>
      <c r="C217" s="1141"/>
    </row>
    <row r="218" spans="1:3" ht="15" customHeight="1">
      <c r="A218" s="1149"/>
      <c r="B218" s="1149"/>
      <c r="C218" s="1141"/>
    </row>
    <row r="219" spans="1:3" ht="15" customHeight="1">
      <c r="A219" s="1149"/>
      <c r="B219" s="1149"/>
      <c r="C219" s="1141"/>
    </row>
    <row r="220" spans="1:3" ht="15" customHeight="1">
      <c r="A220" s="1149"/>
      <c r="B220" s="1149"/>
      <c r="C220" s="1141"/>
    </row>
    <row r="221" spans="1:3" ht="15" customHeight="1">
      <c r="A221" s="1149"/>
      <c r="B221" s="1149"/>
      <c r="C221" s="1141"/>
    </row>
    <row r="222" spans="1:3" ht="15" customHeight="1">
      <c r="A222" s="1149"/>
      <c r="B222" s="1149"/>
      <c r="C222" s="1141"/>
    </row>
    <row r="223" spans="1:3" ht="15" customHeight="1">
      <c r="A223" s="1149"/>
      <c r="B223" s="1149"/>
      <c r="C223" s="1141"/>
    </row>
    <row r="224" spans="1:3" ht="15" customHeight="1">
      <c r="A224" s="1149"/>
      <c r="B224" s="1149"/>
      <c r="C224" s="1141"/>
    </row>
    <row r="225" spans="1:3" ht="15" customHeight="1">
      <c r="A225" s="1149"/>
      <c r="B225" s="1149"/>
      <c r="C225" s="1141"/>
    </row>
    <row r="226" spans="1:3" ht="15" customHeight="1">
      <c r="A226" s="1149"/>
      <c r="B226" s="1149"/>
      <c r="C226" s="1141"/>
    </row>
    <row r="227" spans="1:3" ht="15" customHeight="1">
      <c r="A227" s="1149"/>
      <c r="B227" s="1149"/>
      <c r="C227" s="1141"/>
    </row>
    <row r="228" spans="1:3" ht="15" customHeight="1">
      <c r="A228" s="1149"/>
      <c r="B228" s="1149"/>
      <c r="C228" s="1141"/>
    </row>
    <row r="229" spans="1:3" ht="15" customHeight="1">
      <c r="A229" s="1149"/>
      <c r="B229" s="1149"/>
      <c r="C229" s="1141"/>
    </row>
    <row r="230" spans="1:3" ht="15" customHeight="1">
      <c r="A230" s="1149"/>
      <c r="B230" s="1149"/>
      <c r="C230" s="1141"/>
    </row>
    <row r="231" spans="1:3" ht="15" customHeight="1">
      <c r="A231" s="1149"/>
      <c r="B231" s="1149"/>
      <c r="C231" s="1141"/>
    </row>
    <row r="232" spans="1:3" ht="15" customHeight="1">
      <c r="A232" s="1149"/>
      <c r="B232" s="1149"/>
      <c r="C232" s="1141"/>
    </row>
    <row r="233" spans="1:3" ht="15" customHeight="1">
      <c r="A233" s="1149"/>
      <c r="B233" s="1149"/>
      <c r="C233" s="1141"/>
    </row>
    <row r="234" spans="1:3" ht="15" customHeight="1">
      <c r="A234" s="1149"/>
      <c r="B234" s="1149"/>
      <c r="C234" s="1141"/>
    </row>
    <row r="235" spans="1:3" ht="15" customHeight="1">
      <c r="A235" s="1149"/>
      <c r="B235" s="1149"/>
      <c r="C235" s="1141"/>
    </row>
    <row r="236" spans="1:3" ht="15" customHeight="1">
      <c r="A236" s="1149"/>
      <c r="B236" s="1149"/>
      <c r="C236" s="1141"/>
    </row>
    <row r="237" spans="1:3" ht="15" customHeight="1">
      <c r="A237" s="1149"/>
      <c r="B237" s="1149"/>
      <c r="C237" s="1141"/>
    </row>
    <row r="238" spans="1:3" ht="15" customHeight="1">
      <c r="A238" s="1149"/>
      <c r="B238" s="1149"/>
      <c r="C238" s="1141"/>
    </row>
    <row r="239" spans="1:3" ht="15" customHeight="1">
      <c r="A239" s="1149"/>
      <c r="B239" s="1149"/>
      <c r="C239" s="1141"/>
    </row>
    <row r="240" spans="1:3" ht="15" customHeight="1">
      <c r="A240" s="1149"/>
      <c r="B240" s="1149"/>
      <c r="C240" s="1141"/>
    </row>
    <row r="241" spans="1:3" ht="15" customHeight="1">
      <c r="A241" s="1149"/>
      <c r="B241" s="1149"/>
      <c r="C241" s="1141"/>
    </row>
    <row r="242" spans="1:3" ht="15" customHeight="1">
      <c r="A242" s="1149"/>
      <c r="B242" s="1149"/>
      <c r="C242" s="1141"/>
    </row>
    <row r="243" spans="1:3" ht="15" customHeight="1">
      <c r="A243" s="1149"/>
      <c r="B243" s="1149"/>
      <c r="C243" s="1141"/>
    </row>
    <row r="244" spans="1:3" ht="15" customHeight="1">
      <c r="A244" s="1149"/>
      <c r="B244" s="1149"/>
      <c r="C244" s="1141"/>
    </row>
    <row r="245" spans="1:3" ht="15" customHeight="1">
      <c r="A245" s="1149"/>
      <c r="B245" s="1149"/>
      <c r="C245" s="1141"/>
    </row>
    <row r="246" spans="1:3" ht="15" customHeight="1">
      <c r="A246" s="1149"/>
      <c r="B246" s="1149"/>
      <c r="C246" s="1141"/>
    </row>
    <row r="247" spans="1:3" ht="15" customHeight="1">
      <c r="A247" s="1149"/>
      <c r="B247" s="1149"/>
      <c r="C247" s="1141"/>
    </row>
    <row r="248" spans="1:3" ht="15" customHeight="1">
      <c r="A248" s="1149"/>
      <c r="B248" s="1149"/>
      <c r="C248" s="1141"/>
    </row>
    <row r="249" spans="1:3" ht="15" customHeight="1">
      <c r="A249" s="1149"/>
      <c r="B249" s="1149"/>
      <c r="C249" s="1141"/>
    </row>
    <row r="250" spans="1:3" ht="15" customHeight="1">
      <c r="A250" s="1149"/>
      <c r="B250" s="1149"/>
      <c r="C250" s="1141"/>
    </row>
    <row r="251" spans="1:3" ht="15" customHeight="1">
      <c r="A251" s="1149"/>
      <c r="B251" s="1149"/>
      <c r="C251" s="1141"/>
    </row>
    <row r="252" spans="1:3" ht="15" customHeight="1">
      <c r="A252" s="1149"/>
      <c r="B252" s="1149"/>
      <c r="C252" s="1141"/>
    </row>
    <row r="253" spans="1:3" ht="15" customHeight="1">
      <c r="A253" s="1149"/>
      <c r="B253" s="1149"/>
      <c r="C253" s="1141"/>
    </row>
    <row r="254" spans="1:3" ht="15" customHeight="1">
      <c r="A254" t="s">
        <v>4997</v>
      </c>
      <c r="B254" t="s">
        <v>720</v>
      </c>
      <c r="C254" s="1159">
        <v>-100584</v>
      </c>
    </row>
    <row r="255" spans="1:3" ht="15" customHeight="1">
      <c r="A255" t="s">
        <v>4998</v>
      </c>
      <c r="B255" t="s">
        <v>3024</v>
      </c>
      <c r="C255" s="1159">
        <v>-105876</v>
      </c>
    </row>
    <row r="256" spans="1:3" ht="15" customHeight="1">
      <c r="A256" t="s">
        <v>9876</v>
      </c>
      <c r="B256" t="s">
        <v>9877</v>
      </c>
      <c r="C256" s="1159">
        <v>-162192</v>
      </c>
    </row>
    <row r="257" spans="1:3" ht="15" customHeight="1">
      <c r="A257" t="s">
        <v>9878</v>
      </c>
      <c r="B257" t="s">
        <v>9879</v>
      </c>
      <c r="C257" s="1159">
        <v>-177984</v>
      </c>
    </row>
    <row r="258" spans="1:3" ht="15" customHeight="1">
      <c r="A258" t="s">
        <v>7285</v>
      </c>
      <c r="B258" t="s">
        <v>9093</v>
      </c>
      <c r="C258" s="1159">
        <v>-2000</v>
      </c>
    </row>
    <row r="259" spans="1:3" ht="15" customHeight="1">
      <c r="A259" t="s">
        <v>9592</v>
      </c>
      <c r="B259" t="s">
        <v>9593</v>
      </c>
      <c r="C259" s="1159">
        <v>-9000</v>
      </c>
    </row>
    <row r="260" spans="1:3" ht="15" customHeight="1">
      <c r="C260" s="1160">
        <v>2526263</v>
      </c>
    </row>
    <row r="263" spans="1:3" ht="15" customHeight="1">
      <c r="C263" s="1140" t="e">
        <v>#REF!</v>
      </c>
    </row>
    <row r="266" spans="1:3" ht="15" customHeight="1">
      <c r="B266" s="1161" t="s">
        <v>7210</v>
      </c>
      <c r="C266" s="1140" t="e">
        <v>#REF!</v>
      </c>
    </row>
    <row r="268" spans="1:3" ht="15" customHeight="1">
      <c r="B268" t="s">
        <v>7211</v>
      </c>
      <c r="C268" s="1140" t="e">
        <v>#REF!</v>
      </c>
    </row>
    <row r="269" spans="1:3" ht="15" customHeight="1">
      <c r="A269" s="1149"/>
      <c r="B269" s="1149"/>
      <c r="C269" s="1141"/>
    </row>
    <row r="270" spans="1:3" ht="15" customHeight="1">
      <c r="A270" s="1149"/>
      <c r="B270" s="1149"/>
      <c r="C270" s="1141"/>
    </row>
    <row r="271" spans="1:3" ht="15" customHeight="1">
      <c r="A271" s="1149"/>
      <c r="B271" s="1149"/>
      <c r="C271" s="1141"/>
    </row>
    <row r="272" spans="1:3" ht="15" customHeight="1">
      <c r="A272" s="1292" t="s">
        <v>3272</v>
      </c>
      <c r="B272" s="1292" t="s">
        <v>2</v>
      </c>
      <c r="C272" s="1293"/>
    </row>
    <row r="273" spans="1:3" ht="15" customHeight="1">
      <c r="A273" s="1292" t="s">
        <v>3273</v>
      </c>
      <c r="B273" s="1292" t="s">
        <v>825</v>
      </c>
      <c r="C273" s="1293"/>
    </row>
    <row r="274" spans="1:3" ht="15" customHeight="1">
      <c r="A274" s="1292" t="s">
        <v>9618</v>
      </c>
      <c r="B274" s="1294"/>
      <c r="C274" s="1293"/>
    </row>
    <row r="275" spans="1:3" ht="15" customHeight="1">
      <c r="A275" s="1292" t="s">
        <v>9620</v>
      </c>
      <c r="B275" s="1294"/>
      <c r="C275" s="1293"/>
    </row>
    <row r="276" spans="1:3" ht="15" customHeight="1">
      <c r="A276" s="1149"/>
      <c r="B276" s="1149"/>
      <c r="C276" s="1141"/>
    </row>
    <row r="277" spans="1:3" ht="15" customHeight="1">
      <c r="A277" s="1149"/>
      <c r="B277" s="1149"/>
      <c r="C277" s="1141"/>
    </row>
    <row r="278" spans="1:3" ht="15" customHeight="1">
      <c r="A278" s="1149"/>
      <c r="B278" s="1149"/>
      <c r="C278" s="1141"/>
    </row>
    <row r="279" spans="1:3" ht="15" customHeight="1">
      <c r="A279" s="1149"/>
      <c r="B279" s="1149"/>
      <c r="C279" s="1141"/>
    </row>
    <row r="280" spans="1:3" ht="15" customHeight="1">
      <c r="A280" s="1149"/>
      <c r="B280" s="1149"/>
      <c r="C280" s="1141"/>
    </row>
    <row r="281" spans="1:3" ht="15" customHeight="1">
      <c r="A281" s="1149"/>
      <c r="B281" s="1149"/>
      <c r="C281" s="1141"/>
    </row>
    <row r="282" spans="1:3" ht="15" customHeight="1">
      <c r="A282" s="1149"/>
      <c r="B282" s="1149"/>
      <c r="C282" s="1141"/>
    </row>
    <row r="283" spans="1:3" ht="15" customHeight="1">
      <c r="A283" s="1149"/>
      <c r="B283" s="1149"/>
      <c r="C283" s="1141"/>
    </row>
    <row r="284" spans="1:3" ht="15" customHeight="1">
      <c r="A284" s="1149"/>
      <c r="B284" s="1149"/>
      <c r="C284" s="1141"/>
    </row>
    <row r="285" spans="1:3" ht="15" customHeight="1">
      <c r="A285" s="1149"/>
      <c r="B285" s="1149"/>
      <c r="C285" s="1141"/>
    </row>
    <row r="286" spans="1:3" ht="15" customHeight="1">
      <c r="A286" s="1149"/>
      <c r="B286" s="1149"/>
      <c r="C286" s="1141"/>
    </row>
    <row r="287" spans="1:3" ht="15" customHeight="1">
      <c r="A287" s="1149"/>
      <c r="B287" s="1149"/>
      <c r="C287" s="1141"/>
    </row>
    <row r="288" spans="1:3" ht="15" customHeight="1">
      <c r="A288" s="1149"/>
      <c r="B288" s="1149"/>
      <c r="C288" s="1141"/>
    </row>
    <row r="289" spans="1:3" ht="15" customHeight="1">
      <c r="A289" s="1149"/>
      <c r="B289" s="1149"/>
      <c r="C289" s="1141"/>
    </row>
    <row r="290" spans="1:3" ht="15" customHeight="1">
      <c r="A290" s="1149"/>
      <c r="B290" s="1149"/>
      <c r="C290" s="1141"/>
    </row>
    <row r="291" spans="1:3" ht="15" customHeight="1">
      <c r="A291" s="1149"/>
      <c r="B291" s="1149"/>
      <c r="C291" s="1141"/>
    </row>
    <row r="292" spans="1:3" ht="15" customHeight="1">
      <c r="A292" s="1149"/>
      <c r="B292" s="1149"/>
      <c r="C292" s="1141"/>
    </row>
    <row r="293" spans="1:3" ht="15" customHeight="1">
      <c r="A293" s="1149"/>
      <c r="B293" s="1149"/>
      <c r="C293" s="1141"/>
    </row>
    <row r="294" spans="1:3" ht="15" customHeight="1">
      <c r="A294" s="1149"/>
      <c r="B294" s="1149"/>
      <c r="C294" s="1141"/>
    </row>
    <row r="295" spans="1:3" ht="15" customHeight="1">
      <c r="A295" s="1149"/>
      <c r="B295" s="1149"/>
      <c r="C295" s="1141"/>
    </row>
    <row r="296" spans="1:3" ht="15" customHeight="1">
      <c r="A296" s="1149"/>
      <c r="B296" s="1149"/>
      <c r="C296" s="1141"/>
    </row>
    <row r="297" spans="1:3" ht="15" customHeight="1">
      <c r="A297" s="1149"/>
      <c r="B297" s="1149"/>
      <c r="C297" s="1141"/>
    </row>
    <row r="298" spans="1:3" ht="15" customHeight="1">
      <c r="A298" s="1149"/>
      <c r="B298" s="1149"/>
      <c r="C298" s="1141"/>
    </row>
    <row r="299" spans="1:3" ht="15" customHeight="1">
      <c r="A299" s="1149"/>
      <c r="B299" s="1149"/>
      <c r="C299" s="1141"/>
    </row>
    <row r="300" spans="1:3" ht="15" customHeight="1">
      <c r="A300" s="1149"/>
      <c r="B300" s="1149"/>
      <c r="C300" s="1141"/>
    </row>
    <row r="301" spans="1:3" ht="15" customHeight="1">
      <c r="A301" s="1149"/>
      <c r="B301" s="1149"/>
      <c r="C301" s="1141"/>
    </row>
    <row r="302" spans="1:3" ht="15" customHeight="1">
      <c r="A302" s="1149"/>
      <c r="B302" s="1149"/>
      <c r="C302" s="1141"/>
    </row>
    <row r="303" spans="1:3" ht="15" customHeight="1">
      <c r="A303" s="1149"/>
      <c r="B303" s="1149"/>
      <c r="C303" s="1141"/>
    </row>
    <row r="304" spans="1:3" ht="15" customHeight="1">
      <c r="A304" s="1149"/>
      <c r="B304" s="1149"/>
      <c r="C304" s="1141"/>
    </row>
    <row r="305" spans="1:3" ht="15" customHeight="1">
      <c r="A305" s="1149"/>
      <c r="B305" s="1149"/>
      <c r="C305" s="1141"/>
    </row>
    <row r="306" spans="1:3" ht="15" customHeight="1">
      <c r="A306" s="1149"/>
      <c r="B306" s="1149"/>
      <c r="C306" s="1141"/>
    </row>
    <row r="307" spans="1:3" ht="15" customHeight="1">
      <c r="A307" s="1149"/>
      <c r="B307" s="1149"/>
      <c r="C307" s="1141"/>
    </row>
    <row r="308" spans="1:3" ht="15" customHeight="1">
      <c r="A308" s="1149"/>
      <c r="B308" s="1149"/>
      <c r="C308" s="1141"/>
    </row>
    <row r="309" spans="1:3" ht="15" customHeight="1">
      <c r="A309" s="1149"/>
      <c r="B309" s="1149"/>
      <c r="C309" s="1141"/>
    </row>
    <row r="310" spans="1:3" ht="15" customHeight="1">
      <c r="A310" s="1149"/>
      <c r="B310" s="1149"/>
      <c r="C310" s="1141"/>
    </row>
    <row r="311" spans="1:3" ht="15" customHeight="1">
      <c r="A311" s="1149"/>
      <c r="B311" s="1149"/>
      <c r="C311" s="1141"/>
    </row>
    <row r="312" spans="1:3" ht="15" customHeight="1">
      <c r="A312" s="1149"/>
      <c r="B312" s="1149"/>
      <c r="C312" s="1141"/>
    </row>
    <row r="313" spans="1:3" ht="15" customHeight="1">
      <c r="A313" s="1149"/>
      <c r="B313" s="1149"/>
      <c r="C313" s="1141"/>
    </row>
    <row r="314" spans="1:3" ht="15" customHeight="1">
      <c r="A314" s="1149"/>
      <c r="B314" s="1149"/>
      <c r="C314" s="1141"/>
    </row>
    <row r="315" spans="1:3" ht="15" customHeight="1">
      <c r="A315" s="1149"/>
      <c r="B315" s="1149"/>
      <c r="C315" s="1141"/>
    </row>
    <row r="316" spans="1:3" ht="15" customHeight="1">
      <c r="A316" s="1149"/>
      <c r="B316" s="1149"/>
      <c r="C316" s="1141"/>
    </row>
    <row r="317" spans="1:3" ht="15" customHeight="1">
      <c r="A317" s="1149"/>
      <c r="B317" s="1149"/>
      <c r="C317" s="1141"/>
    </row>
    <row r="318" spans="1:3" ht="15" customHeight="1">
      <c r="A318" s="1149"/>
      <c r="B318" s="1149"/>
      <c r="C318" s="1141"/>
    </row>
    <row r="319" spans="1:3" ht="15" customHeight="1">
      <c r="A319" s="1149"/>
      <c r="B319" s="1149"/>
      <c r="C319" s="1141"/>
    </row>
    <row r="320" spans="1:3" ht="15" customHeight="1">
      <c r="A320" s="1149"/>
      <c r="B320" s="1149"/>
      <c r="C320" s="1141"/>
    </row>
    <row r="321" spans="1:3" ht="15" customHeight="1">
      <c r="A321" s="1149"/>
      <c r="B321" s="1149"/>
      <c r="C321" s="1141"/>
    </row>
    <row r="322" spans="1:3" ht="15" customHeight="1">
      <c r="A322" s="1149"/>
      <c r="B322" s="1149"/>
      <c r="C322" s="1141"/>
    </row>
    <row r="323" spans="1:3" ht="15" customHeight="1">
      <c r="A323" s="1149"/>
      <c r="B323" s="1149"/>
      <c r="C323" s="1141"/>
    </row>
    <row r="324" spans="1:3" ht="15" customHeight="1">
      <c r="A324" s="1149"/>
      <c r="B324" s="1149"/>
      <c r="C324" s="1141"/>
    </row>
    <row r="325" spans="1:3" ht="15" customHeight="1">
      <c r="A325" s="1149"/>
      <c r="B325" s="1149"/>
      <c r="C325" s="1141"/>
    </row>
    <row r="326" spans="1:3" ht="15" customHeight="1">
      <c r="A326" s="1149"/>
      <c r="B326" s="1149"/>
      <c r="C326" s="1141"/>
    </row>
    <row r="327" spans="1:3" ht="15" customHeight="1">
      <c r="A327" s="1149"/>
      <c r="B327" s="1149"/>
      <c r="C327" s="1141"/>
    </row>
    <row r="328" spans="1:3" ht="15" customHeight="1">
      <c r="A328" s="1149"/>
      <c r="B328" s="1149"/>
      <c r="C328" s="1141"/>
    </row>
    <row r="329" spans="1:3" ht="15" customHeight="1">
      <c r="A329" s="1149"/>
      <c r="B329" s="1149"/>
      <c r="C329" s="1141"/>
    </row>
    <row r="330" spans="1:3" ht="15" customHeight="1">
      <c r="A330" s="1149"/>
      <c r="B330" s="1149"/>
      <c r="C330" s="1141"/>
    </row>
    <row r="331" spans="1:3" ht="15" customHeight="1">
      <c r="A331" s="1149"/>
      <c r="B331" s="1149"/>
      <c r="C331" s="1141"/>
    </row>
    <row r="332" spans="1:3" ht="15" customHeight="1">
      <c r="A332" s="1149"/>
      <c r="B332" s="1149"/>
      <c r="C332" s="1141"/>
    </row>
    <row r="333" spans="1:3" ht="15" customHeight="1">
      <c r="A333" s="1149"/>
      <c r="B333" s="1149"/>
      <c r="C333" s="1141"/>
    </row>
    <row r="334" spans="1:3" ht="15" customHeight="1">
      <c r="A334" s="1149"/>
      <c r="B334" s="1149"/>
      <c r="C334" s="1141"/>
    </row>
    <row r="335" spans="1:3" ht="15" customHeight="1">
      <c r="A335" s="1149"/>
      <c r="B335" s="1149"/>
      <c r="C335" s="1141"/>
    </row>
    <row r="336" spans="1:3" ht="15" customHeight="1">
      <c r="A336" s="1149"/>
      <c r="B336" s="1149"/>
      <c r="C336" s="1141"/>
    </row>
    <row r="337" spans="1:3" ht="15" customHeight="1">
      <c r="A337" s="1149"/>
      <c r="B337" s="1149"/>
      <c r="C337" s="1141"/>
    </row>
    <row r="338" spans="1:3" ht="15" customHeight="1">
      <c r="A338" s="1149"/>
      <c r="B338" s="1149"/>
      <c r="C338" s="1141"/>
    </row>
    <row r="339" spans="1:3" ht="15" customHeight="1">
      <c r="A339" s="1149"/>
      <c r="B339" s="1149"/>
      <c r="C339" s="1141"/>
    </row>
    <row r="340" spans="1:3" ht="15" customHeight="1">
      <c r="A340" s="1149"/>
      <c r="B340" s="1149"/>
      <c r="C340" s="1141"/>
    </row>
    <row r="341" spans="1:3" ht="15" customHeight="1">
      <c r="A341" s="1149"/>
      <c r="B341" s="1149"/>
      <c r="C341" s="1141"/>
    </row>
    <row r="342" spans="1:3" ht="15" customHeight="1">
      <c r="A342" s="1149"/>
      <c r="B342" s="1149"/>
      <c r="C342" s="1141"/>
    </row>
    <row r="343" spans="1:3" ht="15" customHeight="1">
      <c r="A343" s="1149"/>
      <c r="B343" s="1149"/>
      <c r="C343" s="1141"/>
    </row>
    <row r="344" spans="1:3" ht="15" customHeight="1">
      <c r="A344" s="1149"/>
      <c r="B344" s="1149"/>
      <c r="C344" s="1141"/>
    </row>
    <row r="345" spans="1:3" ht="15" customHeight="1">
      <c r="A345" s="1149"/>
      <c r="B345" s="1149"/>
      <c r="C345" s="1141"/>
    </row>
    <row r="346" spans="1:3" ht="15" customHeight="1">
      <c r="A346" s="1149"/>
      <c r="B346" s="1149"/>
      <c r="C346" s="1141"/>
    </row>
    <row r="347" spans="1:3" ht="15" customHeight="1">
      <c r="A347" s="1149"/>
      <c r="B347" s="1149"/>
      <c r="C347" s="1141"/>
    </row>
    <row r="348" spans="1:3" ht="15" customHeight="1">
      <c r="A348" s="1149"/>
      <c r="B348" s="1149"/>
      <c r="C348" s="1141"/>
    </row>
    <row r="349" spans="1:3" ht="15" customHeight="1">
      <c r="A349" s="1149"/>
      <c r="B349" s="1149"/>
      <c r="C349" s="1141"/>
    </row>
    <row r="350" spans="1:3" ht="15" customHeight="1">
      <c r="A350" s="1149"/>
      <c r="B350" s="1149"/>
      <c r="C350" s="1141"/>
    </row>
    <row r="351" spans="1:3" ht="15" customHeight="1">
      <c r="A351" s="1149"/>
      <c r="B351" s="1149"/>
      <c r="C351" s="1141"/>
    </row>
    <row r="352" spans="1:3" ht="15" customHeight="1">
      <c r="A352" s="1149"/>
      <c r="B352" s="1149"/>
      <c r="C352" s="1141"/>
    </row>
    <row r="353" spans="1:3" ht="15" customHeight="1">
      <c r="A353" s="1149"/>
      <c r="B353" s="1149"/>
      <c r="C353" s="1141"/>
    </row>
    <row r="354" spans="1:3" ht="15" customHeight="1">
      <c r="A354" s="1149"/>
      <c r="B354" s="1149"/>
      <c r="C354" s="1141"/>
    </row>
    <row r="355" spans="1:3" ht="15" customHeight="1">
      <c r="A355" s="1149"/>
      <c r="B355" s="1149"/>
      <c r="C355" s="1141"/>
    </row>
    <row r="356" spans="1:3" ht="15" customHeight="1">
      <c r="A356" s="1149"/>
      <c r="B356" s="1149"/>
      <c r="C356" s="1141"/>
    </row>
    <row r="357" spans="1:3" ht="15" customHeight="1">
      <c r="A357" s="1149"/>
      <c r="B357" s="1149"/>
      <c r="C357" s="1141"/>
    </row>
    <row r="358" spans="1:3" ht="15" customHeight="1">
      <c r="A358" s="1149"/>
      <c r="B358" s="1149"/>
      <c r="C358" s="1141"/>
    </row>
    <row r="359" spans="1:3" ht="15" customHeight="1">
      <c r="A359" s="1149"/>
      <c r="B359" s="1149"/>
      <c r="C359" s="1141"/>
    </row>
    <row r="360" spans="1:3" ht="15" customHeight="1">
      <c r="A360" s="1149"/>
      <c r="B360" s="1149"/>
      <c r="C360" s="1141"/>
    </row>
    <row r="361" spans="1:3" ht="15" customHeight="1">
      <c r="A361" s="1149"/>
      <c r="B361" s="1149"/>
      <c r="C361" s="1141"/>
    </row>
    <row r="362" spans="1:3" ht="15" customHeight="1">
      <c r="A362" s="1149"/>
      <c r="B362" s="1149"/>
      <c r="C362" s="1141"/>
    </row>
    <row r="363" spans="1:3" ht="15" customHeight="1">
      <c r="A363" s="1149"/>
      <c r="B363" s="1149"/>
      <c r="C363" s="1141"/>
    </row>
    <row r="364" spans="1:3" ht="15" customHeight="1">
      <c r="A364" s="1149"/>
      <c r="B364" s="1149"/>
      <c r="C364" s="1141"/>
    </row>
    <row r="365" spans="1:3" ht="15" customHeight="1">
      <c r="A365" s="1149"/>
      <c r="B365" s="1149"/>
      <c r="C365" s="1141"/>
    </row>
    <row r="366" spans="1:3" ht="15" customHeight="1">
      <c r="A366" s="1149"/>
      <c r="B366" s="1149"/>
      <c r="C366" s="1141"/>
    </row>
    <row r="367" spans="1:3" ht="15" customHeight="1">
      <c r="A367" s="1149"/>
      <c r="B367" s="1149"/>
      <c r="C367" s="1141"/>
    </row>
    <row r="368" spans="1:3" ht="15" customHeight="1">
      <c r="A368" s="1149"/>
      <c r="B368" s="1149"/>
      <c r="C368" s="1141"/>
    </row>
    <row r="369" spans="1:3" ht="15" customHeight="1">
      <c r="A369" s="1149"/>
      <c r="B369" s="1149"/>
      <c r="C369" s="1141"/>
    </row>
    <row r="370" spans="1:3" ht="15" customHeight="1">
      <c r="A370" s="1149"/>
      <c r="B370" s="1149"/>
      <c r="C370" s="1141"/>
    </row>
    <row r="371" spans="1:3" ht="15" customHeight="1">
      <c r="A371" s="1149"/>
      <c r="B371" s="1149"/>
      <c r="C371" s="1141"/>
    </row>
    <row r="372" spans="1:3" ht="15" customHeight="1">
      <c r="A372" s="1149"/>
      <c r="B372" s="1149"/>
      <c r="C372" s="1141"/>
    </row>
    <row r="373" spans="1:3" ht="15" customHeight="1">
      <c r="A373" s="1149"/>
      <c r="B373" s="1149"/>
      <c r="C373" s="1141"/>
    </row>
    <row r="374" spans="1:3" ht="15" customHeight="1">
      <c r="A374" s="1149"/>
      <c r="B374" s="1149"/>
      <c r="C374" s="1141"/>
    </row>
    <row r="375" spans="1:3" ht="15" customHeight="1">
      <c r="A375" s="1149"/>
      <c r="B375" s="1149"/>
      <c r="C375" s="1141"/>
    </row>
    <row r="376" spans="1:3" ht="15" customHeight="1">
      <c r="A376" s="1149"/>
      <c r="B376" s="1149"/>
      <c r="C376" s="1141"/>
    </row>
    <row r="377" spans="1:3" ht="15" customHeight="1">
      <c r="A377" s="1149"/>
      <c r="B377" s="1149"/>
      <c r="C377" s="1141"/>
    </row>
    <row r="378" spans="1:3" ht="15" customHeight="1">
      <c r="A378" s="1149"/>
      <c r="B378" s="1149"/>
      <c r="C378" s="1141"/>
    </row>
    <row r="379" spans="1:3" ht="15" customHeight="1">
      <c r="A379" s="1149"/>
      <c r="B379" s="1149"/>
      <c r="C379" s="1141"/>
    </row>
    <row r="380" spans="1:3" ht="15" customHeight="1">
      <c r="A380" s="1149"/>
      <c r="B380" s="1149"/>
      <c r="C380" s="1141"/>
    </row>
    <row r="381" spans="1:3" ht="15" customHeight="1">
      <c r="A381" s="1149"/>
      <c r="B381" s="1149"/>
      <c r="C381" s="1141"/>
    </row>
    <row r="382" spans="1:3" ht="15" customHeight="1">
      <c r="A382" s="1149"/>
      <c r="B382" s="1149"/>
      <c r="C382" s="1141"/>
    </row>
    <row r="383" spans="1:3" ht="15" customHeight="1">
      <c r="A383" s="1149"/>
      <c r="B383" s="1149"/>
      <c r="C383" s="1141"/>
    </row>
    <row r="384" spans="1:3" ht="15" customHeight="1">
      <c r="A384" s="1149"/>
      <c r="B384" s="1149"/>
      <c r="C384" s="1141"/>
    </row>
    <row r="385" spans="1:3" ht="15" customHeight="1">
      <c r="A385" s="1149"/>
      <c r="B385" s="1149"/>
      <c r="C385" s="1141"/>
    </row>
    <row r="386" spans="1:3" ht="15" customHeight="1">
      <c r="A386" s="1149"/>
      <c r="B386" s="1149"/>
      <c r="C386" s="1141"/>
    </row>
    <row r="387" spans="1:3" ht="15" customHeight="1">
      <c r="A387" s="1149"/>
      <c r="B387" s="1149"/>
      <c r="C387" s="1141"/>
    </row>
    <row r="388" spans="1:3" ht="15" customHeight="1">
      <c r="A388" s="1149"/>
      <c r="B388" s="1149"/>
      <c r="C388" s="1141"/>
    </row>
    <row r="389" spans="1:3" ht="15" customHeight="1">
      <c r="A389" s="1149"/>
      <c r="B389" s="1149"/>
      <c r="C389" s="1141"/>
    </row>
    <row r="390" spans="1:3" ht="15" customHeight="1">
      <c r="A390" s="1149"/>
      <c r="B390" s="1149"/>
      <c r="C390" s="1141"/>
    </row>
    <row r="391" spans="1:3" ht="15" customHeight="1">
      <c r="A391" s="1149"/>
      <c r="B391" s="1149"/>
      <c r="C391" s="1141"/>
    </row>
    <row r="392" spans="1:3" ht="15" customHeight="1">
      <c r="A392" s="1149"/>
      <c r="B392" s="1149"/>
      <c r="C392" s="1141"/>
    </row>
    <row r="393" spans="1:3" ht="15" customHeight="1">
      <c r="A393" s="1149"/>
      <c r="B393" s="1149"/>
      <c r="C393" s="1141"/>
    </row>
    <row r="394" spans="1:3" ht="15" customHeight="1">
      <c r="A394" s="1149"/>
      <c r="B394" s="1149"/>
      <c r="C394" s="1141"/>
    </row>
    <row r="395" spans="1:3" ht="15" customHeight="1">
      <c r="A395" s="1149"/>
      <c r="B395" s="1149"/>
      <c r="C395" s="1141"/>
    </row>
    <row r="396" spans="1:3" ht="15" customHeight="1">
      <c r="A396" s="1149"/>
      <c r="B396" s="1149"/>
      <c r="C396" s="1141"/>
    </row>
    <row r="397" spans="1:3" ht="15" customHeight="1">
      <c r="A397" s="1149"/>
      <c r="B397" s="1149"/>
      <c r="C397" s="1141"/>
    </row>
    <row r="398" spans="1:3" ht="15" customHeight="1">
      <c r="A398" s="1149"/>
      <c r="B398" s="1149"/>
      <c r="C398" s="1141"/>
    </row>
    <row r="399" spans="1:3" ht="15" customHeight="1">
      <c r="A399" s="1149"/>
      <c r="B399" s="1149"/>
      <c r="C399" s="1141"/>
    </row>
    <row r="400" spans="1:3" ht="15" customHeight="1">
      <c r="A400" s="1149"/>
      <c r="B400" s="1149"/>
      <c r="C400" s="1141"/>
    </row>
    <row r="401" spans="1:3" ht="15" customHeight="1">
      <c r="A401" s="1149"/>
      <c r="B401" s="1149"/>
      <c r="C401" s="1141"/>
    </row>
    <row r="402" spans="1:3" ht="15" customHeight="1">
      <c r="A402" s="1149"/>
      <c r="B402" s="1149"/>
      <c r="C402" s="1141"/>
    </row>
    <row r="403" spans="1:3" ht="15" customHeight="1">
      <c r="A403" s="1149"/>
      <c r="B403" s="1149"/>
      <c r="C403" s="1141"/>
    </row>
    <row r="404" spans="1:3" ht="15" customHeight="1">
      <c r="A404" s="1149"/>
      <c r="B404" s="1149"/>
      <c r="C404" s="1141"/>
    </row>
    <row r="405" spans="1:3" ht="15" customHeight="1">
      <c r="A405" s="1149"/>
      <c r="B405" s="1149"/>
      <c r="C405" s="1141"/>
    </row>
    <row r="406" spans="1:3" ht="15" customHeight="1">
      <c r="A406" s="1149"/>
      <c r="B406" s="1149"/>
      <c r="C406" s="1141"/>
    </row>
    <row r="407" spans="1:3" ht="15" customHeight="1">
      <c r="A407" s="1149"/>
      <c r="B407" s="1149"/>
      <c r="C407" s="1141"/>
    </row>
    <row r="408" spans="1:3" ht="15" customHeight="1">
      <c r="A408" s="1149"/>
      <c r="B408" s="1149"/>
      <c r="C408" s="1141"/>
    </row>
    <row r="409" spans="1:3" ht="15" customHeight="1">
      <c r="A409" s="1149"/>
      <c r="B409" s="1149"/>
      <c r="C409" s="1141"/>
    </row>
    <row r="410" spans="1:3" ht="15" customHeight="1">
      <c r="A410" s="1149"/>
      <c r="B410" s="1149"/>
      <c r="C410" s="1141"/>
    </row>
    <row r="411" spans="1:3" ht="15" customHeight="1">
      <c r="A411" s="1149"/>
      <c r="B411" s="1149"/>
      <c r="C411" s="1141"/>
    </row>
    <row r="412" spans="1:3" ht="15" customHeight="1">
      <c r="A412" s="1149"/>
      <c r="B412" s="1149"/>
      <c r="C412" s="1141"/>
    </row>
    <row r="413" spans="1:3" ht="15" customHeight="1">
      <c r="A413" s="1149"/>
      <c r="B413" s="1149"/>
      <c r="C413" s="1141"/>
    </row>
    <row r="414" spans="1:3" ht="15" customHeight="1">
      <c r="A414" s="1149"/>
      <c r="B414" s="1149"/>
      <c r="C414" s="1141"/>
    </row>
    <row r="415" spans="1:3" ht="15" customHeight="1">
      <c r="A415" s="1149"/>
      <c r="B415" s="1149"/>
      <c r="C415" s="1141"/>
    </row>
    <row r="416" spans="1:3" ht="15" customHeight="1">
      <c r="A416" s="1149"/>
      <c r="B416" s="1149"/>
      <c r="C416" s="1141"/>
    </row>
    <row r="417" spans="1:3" ht="15" customHeight="1">
      <c r="A417" s="1149"/>
      <c r="B417" s="1149"/>
      <c r="C417" s="1141"/>
    </row>
    <row r="418" spans="1:3" ht="15" customHeight="1">
      <c r="A418" s="1149"/>
      <c r="B418" s="1149"/>
      <c r="C418" s="1141"/>
    </row>
    <row r="419" spans="1:3" ht="15" customHeight="1">
      <c r="A419" s="1149"/>
      <c r="B419" s="1149"/>
      <c r="C419" s="1141"/>
    </row>
    <row r="420" spans="1:3" ht="15" customHeight="1">
      <c r="A420" s="1149"/>
      <c r="B420" s="1149"/>
      <c r="C420" s="1141"/>
    </row>
    <row r="421" spans="1:3" ht="15" customHeight="1">
      <c r="A421" s="1149"/>
      <c r="B421" s="1149"/>
      <c r="C421" s="1141"/>
    </row>
    <row r="422" spans="1:3" ht="15" customHeight="1">
      <c r="A422" s="1149"/>
      <c r="B422" s="1149"/>
      <c r="C422" s="1141"/>
    </row>
    <row r="423" spans="1:3" ht="15" customHeight="1">
      <c r="A423" s="1149"/>
      <c r="B423" s="1149"/>
      <c r="C423" s="1141"/>
    </row>
    <row r="424" spans="1:3" ht="15" customHeight="1">
      <c r="A424" s="1149"/>
      <c r="B424" s="1149"/>
      <c r="C424" s="1141"/>
    </row>
    <row r="425" spans="1:3" ht="15" customHeight="1">
      <c r="A425" s="1149"/>
      <c r="B425" s="1149"/>
      <c r="C425" s="1141"/>
    </row>
    <row r="426" spans="1:3" ht="15" customHeight="1">
      <c r="A426" s="1149"/>
      <c r="B426" s="1149"/>
      <c r="C426" s="1141"/>
    </row>
    <row r="427" spans="1:3" ht="15" customHeight="1">
      <c r="A427" s="1149"/>
      <c r="B427" s="1149"/>
      <c r="C427" s="1141"/>
    </row>
    <row r="428" spans="1:3" ht="15" customHeight="1">
      <c r="A428" s="1149"/>
      <c r="B428" s="1149"/>
      <c r="C428" s="1141"/>
    </row>
    <row r="429" spans="1:3" ht="15" customHeight="1">
      <c r="A429" s="1149"/>
      <c r="B429" s="1149"/>
      <c r="C429" s="1141"/>
    </row>
    <row r="430" spans="1:3" ht="15" customHeight="1">
      <c r="A430" s="1149"/>
      <c r="B430" s="1149"/>
      <c r="C430" s="1141"/>
    </row>
    <row r="431" spans="1:3" ht="15" customHeight="1">
      <c r="A431" s="1149"/>
      <c r="B431" s="1149"/>
      <c r="C431" s="1141"/>
    </row>
    <row r="432" spans="1:3" ht="15" customHeight="1">
      <c r="A432" s="1149"/>
      <c r="B432" s="1149"/>
      <c r="C432" s="1141"/>
    </row>
    <row r="433" spans="1:3" ht="15" customHeight="1">
      <c r="A433" s="1149"/>
      <c r="B433" s="1149"/>
      <c r="C433" s="1141"/>
    </row>
    <row r="434" spans="1:3" ht="15" customHeight="1">
      <c r="A434" s="1149"/>
      <c r="B434" s="1149"/>
      <c r="C434" s="1141"/>
    </row>
    <row r="435" spans="1:3" ht="15" customHeight="1">
      <c r="A435" s="1149"/>
      <c r="B435" s="1149"/>
      <c r="C435" s="1141"/>
    </row>
    <row r="436" spans="1:3" ht="15" customHeight="1">
      <c r="A436" s="1149"/>
      <c r="B436" s="1149"/>
      <c r="C436" s="1141"/>
    </row>
    <row r="437" spans="1:3" ht="15" customHeight="1">
      <c r="A437" s="1149"/>
      <c r="B437" s="1149"/>
      <c r="C437" s="1141"/>
    </row>
    <row r="438" spans="1:3" ht="15" customHeight="1">
      <c r="A438" s="1149"/>
      <c r="B438" s="1149"/>
      <c r="C438" s="1141"/>
    </row>
    <row r="439" spans="1:3" ht="15" customHeight="1">
      <c r="A439" s="1149"/>
      <c r="B439" s="1149"/>
      <c r="C439" s="1141"/>
    </row>
    <row r="440" spans="1:3" ht="15" customHeight="1">
      <c r="A440" s="1149"/>
      <c r="B440" s="1149"/>
      <c r="C440" s="1141"/>
    </row>
    <row r="441" spans="1:3" ht="15" customHeight="1">
      <c r="A441" s="1149"/>
      <c r="B441" s="1149"/>
      <c r="C441" s="1141"/>
    </row>
    <row r="442" spans="1:3" ht="15" customHeight="1">
      <c r="A442" s="1149"/>
      <c r="B442" s="1149"/>
      <c r="C442" s="1141"/>
    </row>
    <row r="443" spans="1:3" ht="15" customHeight="1">
      <c r="A443" s="1149"/>
      <c r="B443" s="1149"/>
      <c r="C443" s="1141"/>
    </row>
    <row r="444" spans="1:3" ht="15" customHeight="1">
      <c r="A444" s="1149"/>
      <c r="B444" s="1149"/>
      <c r="C444" s="1141"/>
    </row>
    <row r="445" spans="1:3" ht="15" customHeight="1">
      <c r="A445" s="1149"/>
      <c r="B445" s="1149"/>
      <c r="C445" s="1141"/>
    </row>
    <row r="446" spans="1:3" ht="15" customHeight="1">
      <c r="A446" s="1149"/>
      <c r="B446" s="1149"/>
      <c r="C446" s="1141"/>
    </row>
    <row r="447" spans="1:3" ht="15" customHeight="1">
      <c r="A447" s="1149"/>
      <c r="B447" s="1149"/>
      <c r="C447" s="1141"/>
    </row>
    <row r="448" spans="1:3" ht="15" customHeight="1">
      <c r="A448" s="1149"/>
      <c r="B448" s="1149"/>
      <c r="C448" s="1141"/>
    </row>
    <row r="449" spans="1:3" ht="15" customHeight="1">
      <c r="A449" s="1149"/>
      <c r="B449" s="1149"/>
      <c r="C449" s="1141"/>
    </row>
    <row r="450" spans="1:3" ht="15" customHeight="1">
      <c r="A450" s="1149"/>
      <c r="B450" s="1149"/>
      <c r="C450" s="1141"/>
    </row>
    <row r="451" spans="1:3" ht="15" customHeight="1">
      <c r="A451" s="1149"/>
      <c r="B451" s="1149"/>
      <c r="C451" s="1141"/>
    </row>
    <row r="452" spans="1:3" ht="15" customHeight="1">
      <c r="A452" s="1149"/>
      <c r="B452" s="1149"/>
      <c r="C452" s="1141"/>
    </row>
    <row r="453" spans="1:3" ht="15" customHeight="1">
      <c r="A453" s="1149"/>
      <c r="B453" s="1149"/>
      <c r="C453" s="1141"/>
    </row>
    <row r="454" spans="1:3" ht="15" customHeight="1">
      <c r="A454" s="1149"/>
      <c r="B454" s="1149"/>
      <c r="C454" s="1141"/>
    </row>
    <row r="455" spans="1:3" ht="15" customHeight="1">
      <c r="A455" s="1149"/>
      <c r="B455" s="1149"/>
      <c r="C455" s="1141"/>
    </row>
    <row r="456" spans="1:3" ht="15" customHeight="1">
      <c r="A456" s="1149"/>
      <c r="B456" s="1149"/>
      <c r="C456" s="1141"/>
    </row>
    <row r="457" spans="1:3" ht="15" customHeight="1">
      <c r="A457" s="1149"/>
      <c r="B457" s="1149"/>
      <c r="C457" s="1141"/>
    </row>
    <row r="458" spans="1:3" ht="15" customHeight="1">
      <c r="A458" s="1149"/>
      <c r="B458" s="1149"/>
      <c r="C458" s="1141"/>
    </row>
    <row r="459" spans="1:3" ht="15" customHeight="1">
      <c r="A459" s="1149"/>
      <c r="B459" s="1149"/>
      <c r="C459" s="1141"/>
    </row>
    <row r="460" spans="1:3" ht="15" customHeight="1">
      <c r="A460" s="1149"/>
      <c r="B460" s="1149"/>
      <c r="C460" s="1141"/>
    </row>
    <row r="461" spans="1:3" ht="15" customHeight="1">
      <c r="A461" s="1149"/>
      <c r="B461" s="1149"/>
      <c r="C461" s="1141"/>
    </row>
    <row r="462" spans="1:3" ht="15" customHeight="1">
      <c r="A462" s="1149"/>
      <c r="B462" s="1149"/>
      <c r="C462" s="1141"/>
    </row>
    <row r="463" spans="1:3" ht="15" customHeight="1">
      <c r="A463" s="1149"/>
      <c r="B463" s="1149"/>
      <c r="C463" s="1141"/>
    </row>
    <row r="464" spans="1:3" ht="15" customHeight="1">
      <c r="A464" s="1149"/>
      <c r="B464" s="1149"/>
      <c r="C464" s="1141"/>
    </row>
    <row r="465" spans="1:3" ht="15" customHeight="1">
      <c r="A465" s="1149"/>
      <c r="B465" s="1149"/>
      <c r="C465" s="1141"/>
    </row>
    <row r="466" spans="1:3" ht="15" customHeight="1">
      <c r="A466" s="1149"/>
      <c r="B466" s="1149"/>
      <c r="C466" s="1141"/>
    </row>
    <row r="467" spans="1:3" ht="15" customHeight="1">
      <c r="A467" s="1149"/>
      <c r="B467" s="1149"/>
      <c r="C467" s="1141"/>
    </row>
    <row r="468" spans="1:3" ht="15" customHeight="1">
      <c r="A468" s="1149"/>
      <c r="B468" s="1149"/>
      <c r="C468" s="1141"/>
    </row>
    <row r="469" spans="1:3" ht="15" customHeight="1">
      <c r="A469" s="1149"/>
      <c r="B469" s="1149"/>
      <c r="C469" s="1141"/>
    </row>
    <row r="470" spans="1:3" ht="15" customHeight="1">
      <c r="A470" s="1149"/>
      <c r="B470" s="1149"/>
      <c r="C470" s="1141"/>
    </row>
    <row r="471" spans="1:3" ht="15" customHeight="1">
      <c r="A471" s="1149"/>
      <c r="B471" s="1149"/>
      <c r="C471" s="1141"/>
    </row>
    <row r="472" spans="1:3" ht="15" customHeight="1">
      <c r="A472" s="1149"/>
      <c r="B472" s="1149"/>
      <c r="C472" s="1141"/>
    </row>
    <row r="473" spans="1:3" ht="15" customHeight="1">
      <c r="A473" s="1149"/>
      <c r="B473" s="1149"/>
      <c r="C473" s="1141"/>
    </row>
    <row r="474" spans="1:3" ht="15" customHeight="1">
      <c r="A474" s="1149"/>
      <c r="B474" s="1149"/>
      <c r="C474" s="1141"/>
    </row>
    <row r="475" spans="1:3" ht="15" customHeight="1">
      <c r="A475" s="1149"/>
      <c r="B475" s="1149"/>
      <c r="C475" s="1141"/>
    </row>
    <row r="476" spans="1:3" ht="15" customHeight="1">
      <c r="A476" s="1149"/>
      <c r="B476" s="1149"/>
      <c r="C476" s="1141"/>
    </row>
    <row r="477" spans="1:3" ht="15" customHeight="1">
      <c r="A477" s="1149"/>
      <c r="B477" s="1149"/>
      <c r="C477" s="1141"/>
    </row>
    <row r="478" spans="1:3" ht="15" customHeight="1">
      <c r="A478" s="1149"/>
      <c r="B478" s="1149"/>
      <c r="C478" s="1141"/>
    </row>
    <row r="479" spans="1:3" ht="15" customHeight="1">
      <c r="A479" s="1149"/>
      <c r="B479" s="1149"/>
      <c r="C479" s="1141"/>
    </row>
    <row r="480" spans="1:3" ht="15" customHeight="1">
      <c r="A480" s="1149"/>
      <c r="B480" s="1149"/>
      <c r="C480" s="1141"/>
    </row>
    <row r="481" spans="1:3" ht="15" customHeight="1">
      <c r="A481" s="1149"/>
      <c r="B481" s="1149"/>
      <c r="C481" s="1141"/>
    </row>
    <row r="482" spans="1:3" ht="15" customHeight="1">
      <c r="A482" s="1149"/>
      <c r="B482" s="1149"/>
      <c r="C482" s="1141"/>
    </row>
    <row r="483" spans="1:3" ht="15" customHeight="1">
      <c r="A483" s="1149"/>
      <c r="B483" s="1149"/>
      <c r="C483" s="1141"/>
    </row>
    <row r="484" spans="1:3" ht="15" customHeight="1">
      <c r="A484" s="1149"/>
      <c r="B484" s="1149"/>
      <c r="C484" s="1141"/>
    </row>
    <row r="485" spans="1:3" ht="15" customHeight="1">
      <c r="A485" s="1149"/>
      <c r="B485" s="1149"/>
      <c r="C485" s="1141"/>
    </row>
    <row r="486" spans="1:3" ht="15" customHeight="1">
      <c r="A486" s="1149"/>
      <c r="B486" s="1149"/>
      <c r="C486" s="1141"/>
    </row>
    <row r="487" spans="1:3" ht="15" customHeight="1">
      <c r="A487" s="1149"/>
      <c r="B487" s="1149"/>
      <c r="C487" s="1141"/>
    </row>
    <row r="488" spans="1:3" ht="15" customHeight="1">
      <c r="A488" s="1149"/>
      <c r="B488" s="1149"/>
      <c r="C488" s="1141"/>
    </row>
    <row r="489" spans="1:3" ht="15" customHeight="1">
      <c r="A489" s="1149"/>
      <c r="B489" s="1149"/>
      <c r="C489" s="1141"/>
    </row>
    <row r="490" spans="1:3" ht="15" customHeight="1">
      <c r="A490" s="1149"/>
      <c r="B490" s="1149"/>
      <c r="C490" s="1141"/>
    </row>
    <row r="491" spans="1:3" ht="15" customHeight="1">
      <c r="A491" s="1149"/>
      <c r="B491" s="1149"/>
      <c r="C491" s="1141"/>
    </row>
    <row r="492" spans="1:3" ht="15" customHeight="1">
      <c r="A492" s="1149"/>
      <c r="B492" s="1149"/>
      <c r="C492" s="1141"/>
    </row>
    <row r="493" spans="1:3" ht="15" customHeight="1">
      <c r="A493" s="1149"/>
      <c r="B493" s="1149"/>
      <c r="C493" s="1141"/>
    </row>
    <row r="494" spans="1:3" ht="15" customHeight="1">
      <c r="A494" s="1149"/>
      <c r="B494" s="1149"/>
      <c r="C494" s="1141"/>
    </row>
    <row r="495" spans="1:3" ht="15" customHeight="1">
      <c r="A495" s="1149"/>
      <c r="B495" s="1149"/>
      <c r="C495" s="1141"/>
    </row>
    <row r="496" spans="1:3" ht="15" customHeight="1">
      <c r="A496" s="1149"/>
      <c r="B496" s="1149"/>
      <c r="C496" s="1141"/>
    </row>
    <row r="497" spans="1:3" ht="15" customHeight="1">
      <c r="A497" s="1149"/>
      <c r="B497" s="1149"/>
      <c r="C497" s="1141"/>
    </row>
    <row r="498" spans="1:3" ht="15" customHeight="1">
      <c r="A498" s="1149"/>
      <c r="B498" s="1149"/>
      <c r="C498" s="1141"/>
    </row>
    <row r="499" spans="1:3" ht="15" customHeight="1">
      <c r="A499" s="1149"/>
      <c r="B499" s="1149"/>
      <c r="C499" s="1141"/>
    </row>
    <row r="500" spans="1:3" ht="15" customHeight="1">
      <c r="A500" s="1149"/>
      <c r="B500" s="1149"/>
      <c r="C500" s="1141"/>
    </row>
    <row r="501" spans="1:3" ht="15" customHeight="1">
      <c r="A501" s="1149"/>
      <c r="B501" s="1149"/>
      <c r="C501" s="1141"/>
    </row>
    <row r="502" spans="1:3" ht="15" customHeight="1">
      <c r="A502" s="1149"/>
      <c r="B502" s="1149"/>
      <c r="C502" s="1141"/>
    </row>
    <row r="503" spans="1:3" ht="15" customHeight="1">
      <c r="A503" s="1149"/>
      <c r="B503" s="1149"/>
      <c r="C503" s="1141"/>
    </row>
    <row r="504" spans="1:3" ht="15" customHeight="1">
      <c r="A504" s="1149"/>
      <c r="B504" s="1149"/>
      <c r="C504" s="1141"/>
    </row>
    <row r="505" spans="1:3" ht="15" customHeight="1">
      <c r="A505" s="1149"/>
      <c r="B505" s="1149"/>
      <c r="C505" s="1141"/>
    </row>
    <row r="506" spans="1:3" ht="15" customHeight="1">
      <c r="A506" s="1149"/>
      <c r="B506" s="1149"/>
      <c r="C506" s="1141"/>
    </row>
    <row r="507" spans="1:3" ht="15" customHeight="1">
      <c r="A507" s="1149"/>
      <c r="B507" s="1149"/>
      <c r="C507" s="1141"/>
    </row>
    <row r="508" spans="1:3" ht="15" customHeight="1">
      <c r="A508" s="1149"/>
      <c r="B508" s="1149"/>
      <c r="C508" s="1141"/>
    </row>
    <row r="509" spans="1:3" ht="15" customHeight="1">
      <c r="A509" s="1149"/>
      <c r="B509" s="1149"/>
      <c r="C509" s="1141"/>
    </row>
    <row r="510" spans="1:3" ht="15" customHeight="1">
      <c r="A510" s="1149"/>
      <c r="B510" s="1149"/>
      <c r="C510" s="1141"/>
    </row>
    <row r="511" spans="1:3" ht="15" customHeight="1">
      <c r="A511" s="1149"/>
      <c r="B511" s="1149"/>
      <c r="C511" s="1141"/>
    </row>
    <row r="512" spans="1:3" ht="15" customHeight="1">
      <c r="A512" s="1149"/>
      <c r="B512" s="1149"/>
      <c r="C512" s="1141"/>
    </row>
    <row r="513" spans="1:3" ht="15" customHeight="1">
      <c r="A513" s="1149"/>
      <c r="B513" s="1149"/>
      <c r="C513" s="1141"/>
    </row>
    <row r="514" spans="1:3" ht="15" customHeight="1">
      <c r="A514" s="1149"/>
      <c r="B514" s="1149"/>
      <c r="C514" s="1141"/>
    </row>
    <row r="515" spans="1:3" ht="15" customHeight="1">
      <c r="A515" s="1149"/>
      <c r="B515" s="1149"/>
      <c r="C515" s="1141"/>
    </row>
    <row r="516" spans="1:3" ht="15" customHeight="1">
      <c r="A516" s="1149"/>
      <c r="B516" s="1149"/>
      <c r="C516" s="1141"/>
    </row>
    <row r="517" spans="1:3" ht="15" customHeight="1">
      <c r="A517" s="1149"/>
      <c r="B517" s="1149"/>
      <c r="C517" s="1141"/>
    </row>
    <row r="518" spans="1:3" ht="15" customHeight="1">
      <c r="A518" s="1149"/>
      <c r="B518" s="1149"/>
      <c r="C518" s="1141"/>
    </row>
    <row r="519" spans="1:3" ht="15" customHeight="1">
      <c r="A519" s="1149"/>
      <c r="B519" s="1149"/>
      <c r="C519" s="1141"/>
    </row>
    <row r="520" spans="1:3" ht="15" customHeight="1">
      <c r="A520" s="1149"/>
      <c r="B520" s="1149"/>
      <c r="C520" s="1141"/>
    </row>
    <row r="521" spans="1:3" ht="15" customHeight="1">
      <c r="A521" s="1149"/>
      <c r="B521" s="1149"/>
      <c r="C521" s="1141"/>
    </row>
    <row r="522" spans="1:3" ht="15" customHeight="1">
      <c r="A522" s="1149"/>
      <c r="B522" s="1149"/>
      <c r="C522" s="1141"/>
    </row>
    <row r="523" spans="1:3" ht="15" customHeight="1">
      <c r="A523" s="1149"/>
      <c r="B523" s="1149"/>
      <c r="C523" s="1141"/>
    </row>
    <row r="524" spans="1:3" ht="15" customHeight="1">
      <c r="A524" s="1149"/>
      <c r="B524" s="1149"/>
      <c r="C524" s="1141"/>
    </row>
    <row r="525" spans="1:3" ht="15" customHeight="1">
      <c r="A525" s="1149"/>
      <c r="B525" s="1149"/>
      <c r="C525" s="1141"/>
    </row>
    <row r="526" spans="1:3" ht="15" customHeight="1">
      <c r="A526" s="1149"/>
      <c r="B526" s="1149"/>
      <c r="C526" s="1141"/>
    </row>
    <row r="527" spans="1:3" ht="15" customHeight="1">
      <c r="A527" s="1149"/>
      <c r="B527" s="1149"/>
      <c r="C527" s="1141"/>
    </row>
    <row r="528" spans="1:3" ht="15" customHeight="1">
      <c r="A528" s="1149"/>
      <c r="B528" s="1149"/>
      <c r="C528" s="1141"/>
    </row>
    <row r="529" spans="1:3" ht="15" customHeight="1">
      <c r="A529" s="1149"/>
      <c r="B529" s="1149"/>
      <c r="C529" s="1141"/>
    </row>
    <row r="530" spans="1:3" ht="15" customHeight="1">
      <c r="A530" s="1149"/>
      <c r="B530" s="1149"/>
      <c r="C530" s="1141"/>
    </row>
    <row r="531" spans="1:3" ht="15" customHeight="1">
      <c r="A531" s="1149"/>
      <c r="B531" s="1149"/>
      <c r="C531" s="1141"/>
    </row>
    <row r="532" spans="1:3" ht="15" customHeight="1">
      <c r="A532" s="1149"/>
      <c r="B532" s="1149"/>
      <c r="C532" s="1141"/>
    </row>
    <row r="533" spans="1:3" ht="15" customHeight="1">
      <c r="A533" s="1149"/>
      <c r="B533" s="1149"/>
      <c r="C533" s="1141"/>
    </row>
    <row r="534" spans="1:3" ht="15" customHeight="1">
      <c r="A534" s="1149"/>
      <c r="B534" s="1149"/>
      <c r="C534" s="1141"/>
    </row>
    <row r="535" spans="1:3" ht="15" customHeight="1">
      <c r="A535" s="1149"/>
      <c r="B535" s="1149"/>
      <c r="C535" s="1141"/>
    </row>
    <row r="536" spans="1:3" ht="15" customHeight="1">
      <c r="A536" s="1149"/>
      <c r="B536" s="1149"/>
      <c r="C536" s="1141"/>
    </row>
    <row r="537" spans="1:3" ht="15" customHeight="1">
      <c r="A537" s="1149"/>
      <c r="B537" s="1149"/>
      <c r="C537" s="1141"/>
    </row>
    <row r="538" spans="1:3" ht="15" customHeight="1">
      <c r="A538" s="1149"/>
      <c r="B538" s="1149"/>
      <c r="C538" s="1141"/>
    </row>
    <row r="539" spans="1:3" ht="15" customHeight="1">
      <c r="A539" s="1149"/>
      <c r="B539" s="1149"/>
      <c r="C539" s="1141"/>
    </row>
    <row r="540" spans="1:3" ht="15" customHeight="1">
      <c r="A540" s="1149"/>
      <c r="B540" s="1149"/>
      <c r="C540" s="1141"/>
    </row>
    <row r="541" spans="1:3" ht="15" customHeight="1">
      <c r="A541" s="1149"/>
      <c r="B541" s="1149"/>
      <c r="C541" s="1141"/>
    </row>
    <row r="542" spans="1:3" ht="15" customHeight="1">
      <c r="A542" s="1149"/>
      <c r="B542" s="1149"/>
      <c r="C542" s="1141"/>
    </row>
    <row r="543" spans="1:3" ht="15" customHeight="1">
      <c r="A543" s="1149"/>
      <c r="B543" s="1149"/>
      <c r="C543" s="1141"/>
    </row>
    <row r="544" spans="1:3" ht="15" customHeight="1">
      <c r="A544" s="1149"/>
      <c r="B544" s="1149"/>
      <c r="C544" s="1141"/>
    </row>
    <row r="545" spans="1:3" ht="15" customHeight="1">
      <c r="A545" s="1149"/>
      <c r="B545" s="1149"/>
      <c r="C545" s="1141"/>
    </row>
    <row r="546" spans="1:3" ht="15" customHeight="1">
      <c r="A546" s="1149"/>
      <c r="B546" s="1149"/>
      <c r="C546" s="1141"/>
    </row>
    <row r="547" spans="1:3" ht="15" customHeight="1">
      <c r="A547" s="1149"/>
      <c r="B547" s="1149"/>
      <c r="C547" s="1141"/>
    </row>
    <row r="548" spans="1:3" ht="15" customHeight="1">
      <c r="A548" s="1149"/>
      <c r="B548" s="1149"/>
      <c r="C548" s="1141"/>
    </row>
    <row r="549" spans="1:3" ht="15" customHeight="1">
      <c r="A549" s="1149"/>
      <c r="B549" s="1149"/>
      <c r="C549" s="1141"/>
    </row>
    <row r="550" spans="1:3" ht="15" customHeight="1">
      <c r="A550" s="1149"/>
      <c r="B550" s="1149"/>
      <c r="C550" s="1141"/>
    </row>
    <row r="551" spans="1:3" ht="15" customHeight="1">
      <c r="A551" s="1149"/>
      <c r="B551" s="1149"/>
      <c r="C551" s="1141"/>
    </row>
    <row r="552" spans="1:3" ht="15" customHeight="1">
      <c r="A552" s="1149"/>
      <c r="B552" s="1149"/>
      <c r="C552" s="1141"/>
    </row>
    <row r="553" spans="1:3" ht="15" customHeight="1">
      <c r="A553" s="1149"/>
      <c r="B553" s="1149"/>
      <c r="C553" s="1141"/>
    </row>
    <row r="554" spans="1:3" ht="15" customHeight="1">
      <c r="A554" s="1149"/>
      <c r="B554" s="1149"/>
      <c r="C554" s="1141"/>
    </row>
    <row r="555" spans="1:3" ht="15" customHeight="1">
      <c r="A555" s="1149"/>
      <c r="B555" s="1149"/>
      <c r="C555" s="1141"/>
    </row>
    <row r="556" spans="1:3" ht="15" customHeight="1">
      <c r="A556" s="1149"/>
      <c r="B556" s="1149"/>
      <c r="C556" s="1141"/>
    </row>
    <row r="557" spans="1:3" ht="15" customHeight="1">
      <c r="A557" s="1149"/>
      <c r="B557" s="1149"/>
      <c r="C557" s="1141"/>
    </row>
    <row r="558" spans="1:3" ht="15" customHeight="1">
      <c r="A558" s="1149"/>
      <c r="B558" s="1149"/>
      <c r="C558" s="1141"/>
    </row>
    <row r="559" spans="1:3" ht="15" customHeight="1">
      <c r="A559" s="1149"/>
      <c r="B559" s="1149"/>
      <c r="C559" s="1141"/>
    </row>
    <row r="560" spans="1:3" ht="15" customHeight="1">
      <c r="A560" s="1149"/>
      <c r="B560" s="1149"/>
      <c r="C560" s="1141"/>
    </row>
    <row r="561" spans="1:3" ht="15" customHeight="1">
      <c r="A561" s="1149"/>
      <c r="B561" s="1149"/>
      <c r="C561" s="1141"/>
    </row>
    <row r="562" spans="1:3" ht="15" customHeight="1">
      <c r="A562" s="1149"/>
      <c r="B562" s="1149"/>
      <c r="C562" s="1141"/>
    </row>
    <row r="563" spans="1:3" ht="15" customHeight="1">
      <c r="A563" s="1149"/>
      <c r="B563" s="1149"/>
      <c r="C563" s="1141"/>
    </row>
    <row r="564" spans="1:3" ht="15" customHeight="1">
      <c r="A564" s="1149"/>
      <c r="B564" s="1149"/>
      <c r="C564" s="1141"/>
    </row>
    <row r="565" spans="1:3" ht="15" customHeight="1">
      <c r="A565" s="1149"/>
      <c r="B565" s="1149"/>
      <c r="C565" s="1141"/>
    </row>
    <row r="566" spans="1:3" ht="15" customHeight="1">
      <c r="A566" s="1149"/>
      <c r="B566" s="1149"/>
      <c r="C566" s="1141"/>
    </row>
    <row r="567" spans="1:3" ht="15" customHeight="1">
      <c r="A567" s="1149"/>
      <c r="B567" s="1149"/>
      <c r="C567" s="1141"/>
    </row>
    <row r="568" spans="1:3" ht="15" customHeight="1">
      <c r="A568" s="1149"/>
      <c r="B568" s="1149"/>
      <c r="C568" s="1141"/>
    </row>
    <row r="569" spans="1:3" ht="15" customHeight="1">
      <c r="A569" s="1149"/>
      <c r="B569" s="1149"/>
      <c r="C569" s="1141"/>
    </row>
    <row r="570" spans="1:3" ht="15" customHeight="1">
      <c r="A570" s="1149"/>
      <c r="B570" s="1149"/>
      <c r="C570" s="1141"/>
    </row>
    <row r="571" spans="1:3" ht="15" customHeight="1">
      <c r="A571" s="1149"/>
      <c r="B571" s="1149"/>
      <c r="C571" s="1141"/>
    </row>
    <row r="572" spans="1:3" ht="15" customHeight="1">
      <c r="A572" s="1149"/>
      <c r="B572" s="1149"/>
      <c r="C572" s="1141"/>
    </row>
    <row r="573" spans="1:3" ht="15" customHeight="1">
      <c r="A573" s="1149"/>
      <c r="B573" s="1149"/>
      <c r="C573" s="1141"/>
    </row>
    <row r="574" spans="1:3" ht="15" customHeight="1">
      <c r="A574" s="1149"/>
      <c r="B574" s="1149"/>
      <c r="C574" s="1141"/>
    </row>
    <row r="575" spans="1:3" ht="15" customHeight="1">
      <c r="A575" s="1149"/>
      <c r="B575" s="1149"/>
      <c r="C575" s="1141"/>
    </row>
    <row r="576" spans="1:3" ht="15" customHeight="1">
      <c r="A576" s="1149"/>
      <c r="B576" s="1149"/>
      <c r="C576" s="1141"/>
    </row>
    <row r="577" spans="1:3" ht="15" customHeight="1">
      <c r="A577" s="1149"/>
      <c r="B577" s="1149"/>
      <c r="C577" s="1141"/>
    </row>
    <row r="578" spans="1:3" ht="15" customHeight="1">
      <c r="A578" s="1149"/>
      <c r="B578" s="1149"/>
      <c r="C578" s="1141"/>
    </row>
    <row r="579" spans="1:3" ht="15" customHeight="1">
      <c r="A579" s="1149"/>
      <c r="B579" s="1149"/>
      <c r="C579" s="1141"/>
    </row>
    <row r="580" spans="1:3" ht="15" customHeight="1">
      <c r="A580" s="1149"/>
      <c r="B580" s="1149"/>
      <c r="C580" s="1141"/>
    </row>
    <row r="581" spans="1:3" ht="15" customHeight="1">
      <c r="A581" s="1149"/>
      <c r="B581" s="1149"/>
      <c r="C581" s="1141"/>
    </row>
    <row r="582" spans="1:3" ht="15" customHeight="1">
      <c r="A582" s="1149"/>
      <c r="B582" s="1149"/>
      <c r="C582" s="1141"/>
    </row>
    <row r="583" spans="1:3" ht="15" customHeight="1">
      <c r="A583" s="1149"/>
      <c r="B583" s="1149"/>
      <c r="C583" s="1141"/>
    </row>
    <row r="584" spans="1:3" ht="15" customHeight="1">
      <c r="A584" s="1149"/>
      <c r="B584" s="1149"/>
      <c r="C584" s="1141"/>
    </row>
    <row r="585" spans="1:3" ht="15" customHeight="1">
      <c r="A585" s="1149"/>
      <c r="B585" s="1149"/>
      <c r="C585" s="1141"/>
    </row>
    <row r="586" spans="1:3" ht="15" customHeight="1">
      <c r="A586" s="1149"/>
      <c r="B586" s="1149"/>
      <c r="C586" s="1141"/>
    </row>
    <row r="587" spans="1:3" ht="15" customHeight="1">
      <c r="A587" s="1149"/>
      <c r="B587" s="1149"/>
      <c r="C587" s="1141"/>
    </row>
    <row r="588" spans="1:3" ht="15" customHeight="1">
      <c r="A588" s="1149"/>
      <c r="B588" s="1149"/>
      <c r="C588" s="1141"/>
    </row>
    <row r="589" spans="1:3" ht="15" customHeight="1">
      <c r="A589" s="1149"/>
      <c r="B589" s="1149"/>
      <c r="C589" s="1141"/>
    </row>
    <row r="590" spans="1:3" ht="15" customHeight="1">
      <c r="A590" s="1149"/>
      <c r="B590" s="1149"/>
      <c r="C590" s="1141"/>
    </row>
    <row r="591" spans="1:3" ht="15" customHeight="1">
      <c r="A591" s="1149"/>
      <c r="B591" s="1149"/>
      <c r="C591" s="1141"/>
    </row>
    <row r="592" spans="1:3" ht="15" customHeight="1">
      <c r="A592" s="1149"/>
      <c r="B592" s="1149"/>
      <c r="C592" s="1141"/>
    </row>
    <row r="593" spans="1:3" ht="15" customHeight="1">
      <c r="A593" s="1149"/>
      <c r="B593" s="1149"/>
      <c r="C593" s="1141"/>
    </row>
    <row r="594" spans="1:3" ht="15" customHeight="1">
      <c r="A594" s="1149"/>
      <c r="B594" s="1149"/>
      <c r="C594" s="1141"/>
    </row>
    <row r="595" spans="1:3" ht="15" customHeight="1">
      <c r="A595" s="1149"/>
      <c r="B595" s="1149"/>
      <c r="C595" s="1141"/>
    </row>
    <row r="596" spans="1:3" ht="15" customHeight="1">
      <c r="A596" s="1149"/>
      <c r="B596" s="1149"/>
      <c r="C596" s="1141"/>
    </row>
    <row r="597" spans="1:3" ht="15" customHeight="1">
      <c r="A597" s="1149"/>
      <c r="B597" s="1149"/>
      <c r="C597" s="1141"/>
    </row>
    <row r="598" spans="1:3" ht="15" customHeight="1">
      <c r="A598" s="1149"/>
      <c r="B598" s="1149"/>
      <c r="C598" s="1141"/>
    </row>
    <row r="599" spans="1:3" ht="15" customHeight="1">
      <c r="A599" s="1149"/>
      <c r="B599" s="1149"/>
      <c r="C599" s="1141"/>
    </row>
    <row r="600" spans="1:3" ht="15" customHeight="1">
      <c r="A600" s="1149"/>
      <c r="B600" s="1149"/>
      <c r="C600" s="1141"/>
    </row>
    <row r="601" spans="1:3" ht="15" customHeight="1">
      <c r="A601" s="1149"/>
      <c r="B601" s="1149"/>
      <c r="C601" s="1141"/>
    </row>
    <row r="602" spans="1:3" ht="15" customHeight="1">
      <c r="A602" s="1149"/>
      <c r="B602" s="1149"/>
      <c r="C602" s="1141"/>
    </row>
    <row r="603" spans="1:3" ht="15" customHeight="1">
      <c r="A603" s="1149"/>
      <c r="B603" s="1149"/>
      <c r="C603" s="1141"/>
    </row>
    <row r="604" spans="1:3" ht="15" customHeight="1">
      <c r="A604" s="1149"/>
      <c r="B604" s="1149"/>
      <c r="C604" s="1141"/>
    </row>
    <row r="605" spans="1:3" ht="15" customHeight="1">
      <c r="A605" s="1149"/>
      <c r="B605" s="1149"/>
      <c r="C605" s="1141"/>
    </row>
    <row r="606" spans="1:3" ht="15" customHeight="1">
      <c r="A606" s="1149"/>
      <c r="B606" s="1149"/>
      <c r="C606" s="1141"/>
    </row>
    <row r="607" spans="1:3" ht="15" customHeight="1">
      <c r="A607" s="1149"/>
      <c r="B607" s="1149"/>
      <c r="C607" s="1141"/>
    </row>
    <row r="608" spans="1:3" ht="15" customHeight="1">
      <c r="A608" s="1149"/>
      <c r="B608" s="1149"/>
      <c r="C608" s="1141"/>
    </row>
    <row r="609" spans="1:3" ht="15" customHeight="1">
      <c r="A609" s="1149"/>
      <c r="B609" s="1149"/>
      <c r="C609" s="1141"/>
    </row>
    <row r="610" spans="1:3" ht="15" customHeight="1">
      <c r="A610" s="1149"/>
      <c r="B610" s="1149"/>
      <c r="C610" s="1141"/>
    </row>
    <row r="611" spans="1:3" ht="15" customHeight="1">
      <c r="A611" s="1149"/>
      <c r="B611" s="1149"/>
      <c r="C611" s="1141"/>
    </row>
    <row r="612" spans="1:3" ht="15" customHeight="1">
      <c r="A612" s="1149"/>
      <c r="B612" s="1149"/>
      <c r="C612" s="1141"/>
    </row>
    <row r="613" spans="1:3" ht="15" customHeight="1">
      <c r="A613" s="1149"/>
      <c r="B613" s="1149"/>
      <c r="C613" s="1141"/>
    </row>
    <row r="614" spans="1:3" ht="15" customHeight="1">
      <c r="A614" s="1149"/>
      <c r="B614" s="1149"/>
      <c r="C614" s="1141"/>
    </row>
    <row r="615" spans="1:3" ht="15" customHeight="1">
      <c r="A615" s="1149"/>
      <c r="B615" s="1149"/>
      <c r="C615" s="1141"/>
    </row>
    <row r="616" spans="1:3" ht="15" customHeight="1">
      <c r="A616" s="1149"/>
      <c r="B616" s="1149"/>
      <c r="C616" s="1141"/>
    </row>
    <row r="617" spans="1:3" ht="15" customHeight="1">
      <c r="A617" s="1149"/>
      <c r="B617" s="1149"/>
      <c r="C617" s="1141"/>
    </row>
    <row r="618" spans="1:3" ht="15" customHeight="1">
      <c r="A618" s="1149"/>
      <c r="B618" s="1149"/>
      <c r="C618" s="1141"/>
    </row>
    <row r="619" spans="1:3" ht="15" customHeight="1">
      <c r="A619" s="1149"/>
      <c r="B619" s="1149"/>
      <c r="C619" s="1141"/>
    </row>
    <row r="620" spans="1:3" ht="15" customHeight="1">
      <c r="A620" s="1149"/>
      <c r="B620" s="1149"/>
      <c r="C620" s="1141"/>
    </row>
    <row r="621" spans="1:3" ht="15" customHeight="1">
      <c r="A621" s="1149"/>
      <c r="B621" s="1149"/>
      <c r="C621" s="1141"/>
    </row>
    <row r="622" spans="1:3" ht="15" customHeight="1">
      <c r="A622" s="1149"/>
      <c r="B622" s="1149"/>
      <c r="C622" s="1141"/>
    </row>
    <row r="623" spans="1:3" ht="15" customHeight="1">
      <c r="A623" s="1149"/>
      <c r="B623" s="1149"/>
      <c r="C623" s="1141"/>
    </row>
    <row r="624" spans="1:3" ht="15" customHeight="1">
      <c r="A624" s="1149"/>
      <c r="B624" s="1149"/>
      <c r="C624" s="1141"/>
    </row>
    <row r="625" spans="1:3" ht="15" customHeight="1">
      <c r="A625" s="1149"/>
      <c r="B625" s="1149"/>
      <c r="C625" s="1141"/>
    </row>
    <row r="626" spans="1:3" ht="15" customHeight="1">
      <c r="A626" s="1149"/>
      <c r="B626" s="1149"/>
      <c r="C626" s="1141"/>
    </row>
    <row r="627" spans="1:3" ht="15" customHeight="1">
      <c r="A627" s="1149"/>
      <c r="B627" s="1149"/>
      <c r="C627" s="1141"/>
    </row>
    <row r="628" spans="1:3" ht="15" customHeight="1">
      <c r="A628" s="1149"/>
      <c r="B628" s="1149"/>
      <c r="C628" s="1141"/>
    </row>
    <row r="629" spans="1:3" ht="15" customHeight="1">
      <c r="A629" s="1149"/>
      <c r="B629" s="1149"/>
      <c r="C629" s="1141"/>
    </row>
    <row r="630" spans="1:3" ht="15" customHeight="1">
      <c r="A630" s="1149"/>
      <c r="B630" s="1149"/>
      <c r="C630" s="1141"/>
    </row>
    <row r="631" spans="1:3" ht="15" customHeight="1">
      <c r="A631" s="1149"/>
      <c r="B631" s="1149"/>
      <c r="C631" s="1141"/>
    </row>
    <row r="632" spans="1:3" ht="15" customHeight="1">
      <c r="A632" s="1149"/>
      <c r="B632" s="1149"/>
      <c r="C632" s="1141"/>
    </row>
    <row r="633" spans="1:3" ht="15" customHeight="1">
      <c r="A633" s="1149"/>
      <c r="B633" s="1149"/>
      <c r="C633" s="1141"/>
    </row>
    <row r="634" spans="1:3" ht="15" customHeight="1">
      <c r="A634" s="1149"/>
      <c r="B634" s="1149"/>
      <c r="C634" s="1141"/>
    </row>
    <row r="635" spans="1:3" ht="15" customHeight="1">
      <c r="A635" s="1149"/>
      <c r="B635" s="1149"/>
      <c r="C635" s="1141"/>
    </row>
    <row r="636" spans="1:3" ht="15" customHeight="1">
      <c r="A636" s="1149"/>
      <c r="B636" s="1149"/>
      <c r="C636" s="1141"/>
    </row>
    <row r="637" spans="1:3" ht="15" customHeight="1">
      <c r="A637" s="1149"/>
      <c r="B637" s="1149"/>
      <c r="C637" s="1141"/>
    </row>
    <row r="638" spans="1:3" ht="15" customHeight="1">
      <c r="A638" s="1149"/>
      <c r="B638" s="1149"/>
      <c r="C638" s="1141"/>
    </row>
    <row r="639" spans="1:3" ht="15" customHeight="1">
      <c r="A639" s="1149"/>
      <c r="B639" s="1149"/>
      <c r="C639" s="1141"/>
    </row>
    <row r="640" spans="1:3" ht="15" customHeight="1">
      <c r="A640" s="1149"/>
      <c r="B640" s="1149"/>
      <c r="C640" s="1141"/>
    </row>
    <row r="641" spans="1:3" ht="15" customHeight="1">
      <c r="A641" s="1149"/>
      <c r="B641" s="1149"/>
      <c r="C641" s="1141"/>
    </row>
    <row r="642" spans="1:3" ht="15" customHeight="1">
      <c r="A642" s="1149"/>
      <c r="B642" s="1149"/>
      <c r="C642" s="1141"/>
    </row>
    <row r="643" spans="1:3" ht="15" customHeight="1">
      <c r="A643" s="1149"/>
      <c r="B643" s="1149"/>
      <c r="C643" s="1141"/>
    </row>
    <row r="644" spans="1:3" ht="15" customHeight="1">
      <c r="A644" s="1149"/>
      <c r="B644" s="1149"/>
      <c r="C644" s="1141"/>
    </row>
    <row r="645" spans="1:3" ht="15" customHeight="1">
      <c r="A645" s="1149"/>
      <c r="B645" s="1149"/>
      <c r="C645" s="1141"/>
    </row>
    <row r="646" spans="1:3" ht="15" customHeight="1">
      <c r="A646" s="1149"/>
      <c r="B646" s="1149"/>
      <c r="C646" s="1141"/>
    </row>
    <row r="647" spans="1:3" ht="15" customHeight="1">
      <c r="A647" s="1149"/>
      <c r="B647" s="1149"/>
      <c r="C647" s="1141"/>
    </row>
    <row r="648" spans="1:3" ht="15" customHeight="1">
      <c r="A648" s="1149"/>
      <c r="B648" s="1149"/>
      <c r="C648" s="1141"/>
    </row>
    <row r="649" spans="1:3" ht="15" customHeight="1">
      <c r="A649" s="1149"/>
      <c r="B649" s="1149"/>
      <c r="C649" s="1141"/>
    </row>
    <row r="650" spans="1:3" ht="15" customHeight="1">
      <c r="A650" s="1149"/>
      <c r="B650" s="1149"/>
      <c r="C650" s="1141"/>
    </row>
    <row r="651" spans="1:3" ht="15" customHeight="1">
      <c r="A651" s="1149"/>
      <c r="B651" s="1149"/>
      <c r="C651" s="1141"/>
    </row>
    <row r="652" spans="1:3" ht="15" customHeight="1">
      <c r="A652" s="1149"/>
      <c r="B652" s="1149"/>
      <c r="C652" s="1141"/>
    </row>
    <row r="653" spans="1:3" ht="15" customHeight="1">
      <c r="A653" s="1149"/>
      <c r="B653" s="1149"/>
      <c r="C653" s="1141"/>
    </row>
    <row r="654" spans="1:3" ht="15" customHeight="1">
      <c r="A654" s="1149"/>
      <c r="B654" s="1149"/>
      <c r="C654" s="1141"/>
    </row>
    <row r="655" spans="1:3" ht="15" customHeight="1">
      <c r="A655" s="1149"/>
      <c r="B655" s="1149"/>
      <c r="C655" s="1141"/>
    </row>
    <row r="656" spans="1:3" ht="15" customHeight="1">
      <c r="A656" s="1149"/>
      <c r="B656" s="1149"/>
      <c r="C656" s="1141"/>
    </row>
    <row r="657" spans="1:3" ht="15" customHeight="1">
      <c r="A657" s="1149"/>
      <c r="B657" s="1149"/>
      <c r="C657" s="1141"/>
    </row>
    <row r="658" spans="1:3" ht="15" customHeight="1">
      <c r="A658" s="1149"/>
      <c r="B658" s="1149"/>
      <c r="C658" s="1141"/>
    </row>
    <row r="659" spans="1:3" ht="15" customHeight="1">
      <c r="A659" s="1149"/>
      <c r="B659" s="1149"/>
      <c r="C659" s="1141"/>
    </row>
    <row r="660" spans="1:3" ht="15" customHeight="1">
      <c r="A660" s="1149"/>
      <c r="B660" s="1149"/>
      <c r="C660" s="1141"/>
    </row>
    <row r="661" spans="1:3" ht="15" customHeight="1">
      <c r="A661" s="1149"/>
      <c r="B661" s="1149"/>
      <c r="C661" s="1141"/>
    </row>
    <row r="662" spans="1:3" ht="15" customHeight="1">
      <c r="A662" s="1149"/>
      <c r="B662" s="1149"/>
      <c r="C662" s="1141"/>
    </row>
    <row r="663" spans="1:3" ht="15" customHeight="1">
      <c r="A663" s="1149"/>
      <c r="B663" s="1149"/>
      <c r="C663" s="1141"/>
    </row>
    <row r="664" spans="1:3" ht="15" customHeight="1">
      <c r="A664" s="1149"/>
      <c r="B664" s="1149"/>
      <c r="C664" s="1141"/>
    </row>
    <row r="665" spans="1:3" ht="15" customHeight="1">
      <c r="A665" s="1149"/>
      <c r="B665" s="1149"/>
      <c r="C665" s="1141"/>
    </row>
    <row r="666" spans="1:3" ht="15" customHeight="1">
      <c r="A666" s="1149"/>
      <c r="B666" s="1149"/>
      <c r="C666" s="1141"/>
    </row>
    <row r="667" spans="1:3" ht="15" customHeight="1">
      <c r="A667" s="1149"/>
      <c r="B667" s="1149"/>
      <c r="C667" s="1141"/>
    </row>
    <row r="668" spans="1:3" ht="15" customHeight="1">
      <c r="A668" s="1149"/>
      <c r="B668" s="1149"/>
      <c r="C668" s="1141"/>
    </row>
    <row r="669" spans="1:3" ht="15" customHeight="1">
      <c r="A669" s="1149"/>
      <c r="B669" s="1149"/>
      <c r="C669" s="1141"/>
    </row>
    <row r="670" spans="1:3" ht="15" customHeight="1">
      <c r="A670" s="1149"/>
      <c r="B670" s="1149"/>
      <c r="C670" s="1141"/>
    </row>
    <row r="671" spans="1:3" ht="15" customHeight="1">
      <c r="A671" s="1149"/>
      <c r="B671" s="1149"/>
      <c r="C671" s="1141"/>
    </row>
    <row r="672" spans="1:3" ht="15" customHeight="1">
      <c r="A672" s="1149"/>
      <c r="B672" s="1149"/>
      <c r="C672" s="1141"/>
    </row>
    <row r="673" spans="1:3" ht="15" customHeight="1">
      <c r="A673" s="1149"/>
      <c r="B673" s="1149"/>
      <c r="C673" s="1141"/>
    </row>
    <row r="674" spans="1:3" ht="15" customHeight="1">
      <c r="A674" s="1149"/>
      <c r="B674" s="1149"/>
      <c r="C674" s="1141"/>
    </row>
    <row r="675" spans="1:3" ht="15" customHeight="1">
      <c r="A675" s="1149"/>
      <c r="B675" s="1149"/>
      <c r="C675" s="1141"/>
    </row>
    <row r="676" spans="1:3" ht="15" customHeight="1">
      <c r="A676" s="1149"/>
      <c r="B676" s="1149"/>
      <c r="C676" s="1141"/>
    </row>
    <row r="677" spans="1:3" ht="15" customHeight="1">
      <c r="A677" s="1149"/>
      <c r="B677" s="1149"/>
      <c r="C677" s="1141"/>
    </row>
    <row r="678" spans="1:3" ht="15" customHeight="1">
      <c r="A678" s="1149"/>
      <c r="B678" s="1149"/>
      <c r="C678" s="1141"/>
    </row>
    <row r="679" spans="1:3" ht="15" customHeight="1">
      <c r="A679" s="1149"/>
      <c r="B679" s="1149"/>
      <c r="C679" s="1141"/>
    </row>
    <row r="680" spans="1:3" ht="15" customHeight="1">
      <c r="A680" s="1149"/>
      <c r="B680" s="1149"/>
      <c r="C680" s="1141"/>
    </row>
    <row r="681" spans="1:3" ht="15" customHeight="1">
      <c r="A681" s="1149"/>
      <c r="B681" s="1149"/>
      <c r="C681" s="1141"/>
    </row>
    <row r="682" spans="1:3" ht="15" customHeight="1">
      <c r="A682" s="1149"/>
      <c r="B682" s="1149"/>
      <c r="C682" s="1141"/>
    </row>
    <row r="683" spans="1:3" ht="15" customHeight="1">
      <c r="A683" s="1149"/>
      <c r="B683" s="1149"/>
      <c r="C683" s="1141"/>
    </row>
    <row r="684" spans="1:3" ht="15" customHeight="1">
      <c r="A684" s="1149"/>
      <c r="B684" s="1149"/>
      <c r="C684" s="1141"/>
    </row>
    <row r="685" spans="1:3" ht="15" customHeight="1">
      <c r="A685" s="1149"/>
      <c r="B685" s="1149"/>
      <c r="C685" s="1141"/>
    </row>
    <row r="686" spans="1:3" ht="15" customHeight="1">
      <c r="A686" s="1149"/>
      <c r="B686" s="1149"/>
      <c r="C686" s="1141"/>
    </row>
    <row r="687" spans="1:3" ht="15" customHeight="1">
      <c r="A687" s="1149"/>
      <c r="B687" s="1149"/>
      <c r="C687" s="1141"/>
    </row>
    <row r="688" spans="1:3" ht="15" customHeight="1">
      <c r="A688" s="1149"/>
      <c r="B688" s="1149"/>
      <c r="C688" s="1141"/>
    </row>
    <row r="689" spans="1:3" ht="15" customHeight="1">
      <c r="A689" s="1149"/>
      <c r="B689" s="1149"/>
      <c r="C689" s="1141"/>
    </row>
    <row r="690" spans="1:3" ht="15" customHeight="1">
      <c r="A690" s="1149"/>
      <c r="B690" s="1149"/>
      <c r="C690" s="1141"/>
    </row>
    <row r="691" spans="1:3" ht="15" customHeight="1">
      <c r="A691" s="1149"/>
      <c r="B691" s="1149"/>
      <c r="C691" s="1141"/>
    </row>
    <row r="692" spans="1:3" ht="15" customHeight="1">
      <c r="A692" s="1149"/>
      <c r="B692" s="1149"/>
      <c r="C692" s="1141"/>
    </row>
    <row r="693" spans="1:3" ht="15" customHeight="1">
      <c r="A693" s="1149"/>
      <c r="B693" s="1149"/>
      <c r="C693" s="1141"/>
    </row>
    <row r="694" spans="1:3" ht="15" customHeight="1">
      <c r="A694" s="1149"/>
      <c r="B694" s="1149"/>
      <c r="C694" s="1141"/>
    </row>
    <row r="695" spans="1:3" ht="15" customHeight="1">
      <c r="A695" s="1149"/>
      <c r="B695" s="1149"/>
      <c r="C695" s="1141"/>
    </row>
    <row r="696" spans="1:3" ht="15" customHeight="1">
      <c r="A696" s="1149"/>
      <c r="B696" s="1149"/>
      <c r="C696" s="1141"/>
    </row>
    <row r="697" spans="1:3" ht="15" customHeight="1">
      <c r="A697" s="1149"/>
      <c r="B697" s="1149"/>
      <c r="C697" s="1141"/>
    </row>
    <row r="698" spans="1:3" ht="15" customHeight="1">
      <c r="A698" s="1149"/>
      <c r="B698" s="1149"/>
      <c r="C698" s="1141"/>
    </row>
    <row r="699" spans="1:3" ht="15" customHeight="1">
      <c r="A699" s="1149"/>
      <c r="B699" s="1149"/>
      <c r="C699" s="1141"/>
    </row>
    <row r="700" spans="1:3" ht="15" customHeight="1">
      <c r="A700" s="1149"/>
      <c r="B700" s="1149"/>
      <c r="C700" s="1141"/>
    </row>
    <row r="701" spans="1:3" ht="15" customHeight="1">
      <c r="A701" s="1149"/>
      <c r="B701" s="1149"/>
      <c r="C701" s="1141"/>
    </row>
    <row r="702" spans="1:3" ht="15" customHeight="1">
      <c r="A702" s="1149"/>
      <c r="B702" s="1149"/>
      <c r="C702" s="1141"/>
    </row>
    <row r="703" spans="1:3" ht="15" customHeight="1">
      <c r="A703" s="1149"/>
      <c r="B703" s="1149"/>
      <c r="C703" s="1141"/>
    </row>
    <row r="704" spans="1:3" ht="15" customHeight="1">
      <c r="A704" s="1149"/>
      <c r="B704" s="1149"/>
      <c r="C704" s="1141"/>
    </row>
    <row r="705" spans="1:3" ht="15" customHeight="1">
      <c r="A705" s="1149"/>
      <c r="B705" s="1149"/>
      <c r="C705" s="1141"/>
    </row>
    <row r="706" spans="1:3" ht="15" customHeight="1">
      <c r="A706" s="1149"/>
      <c r="B706" s="1149"/>
      <c r="C706" s="1141"/>
    </row>
    <row r="707" spans="1:3" ht="15" customHeight="1">
      <c r="A707" s="1149"/>
      <c r="B707" s="1149"/>
      <c r="C707" s="1141"/>
    </row>
    <row r="708" spans="1:3" ht="15" customHeight="1">
      <c r="A708" s="1149"/>
      <c r="B708" s="1149"/>
      <c r="C708" s="1141"/>
    </row>
    <row r="709" spans="1:3" ht="15" customHeight="1">
      <c r="A709" s="1149"/>
      <c r="B709" s="1149"/>
      <c r="C709" s="1141"/>
    </row>
    <row r="710" spans="1:3" ht="15" customHeight="1">
      <c r="A710" s="1149"/>
      <c r="B710" s="1149"/>
      <c r="C710" s="1141"/>
    </row>
    <row r="711" spans="1:3" ht="15" customHeight="1">
      <c r="A711" s="1149"/>
      <c r="B711" s="1149"/>
      <c r="C711" s="1141"/>
    </row>
    <row r="712" spans="1:3" ht="15" customHeight="1">
      <c r="A712" s="1149"/>
      <c r="B712" s="1149"/>
      <c r="C712" s="1141"/>
    </row>
    <row r="713" spans="1:3" ht="15" customHeight="1">
      <c r="A713" s="1149"/>
      <c r="B713" s="1149"/>
      <c r="C713" s="1141"/>
    </row>
    <row r="714" spans="1:3" ht="15" customHeight="1">
      <c r="A714" s="1149"/>
      <c r="B714" s="1149"/>
      <c r="C714" s="1141"/>
    </row>
    <row r="715" spans="1:3" ht="15" customHeight="1">
      <c r="A715" s="1149"/>
      <c r="B715" s="1149"/>
      <c r="C715" s="1141"/>
    </row>
    <row r="716" spans="1:3" ht="15" customHeight="1">
      <c r="A716" s="1149"/>
      <c r="B716" s="1149"/>
      <c r="C716" s="1141"/>
    </row>
    <row r="717" spans="1:3" ht="15" customHeight="1">
      <c r="A717" s="1149"/>
      <c r="B717" s="1149"/>
      <c r="C717" s="1141"/>
    </row>
    <row r="718" spans="1:3" ht="15" customHeight="1">
      <c r="A718" s="1149"/>
      <c r="B718" s="1149"/>
      <c r="C718" s="1141"/>
    </row>
    <row r="719" spans="1:3" ht="15" customHeight="1">
      <c r="A719" s="1149"/>
      <c r="B719" s="1149"/>
      <c r="C719" s="1141"/>
    </row>
    <row r="720" spans="1:3" ht="15" customHeight="1">
      <c r="A720" s="1149"/>
      <c r="B720" s="1149"/>
      <c r="C720" s="1141"/>
    </row>
    <row r="721" spans="1:3" ht="15" customHeight="1">
      <c r="A721" s="1149"/>
      <c r="B721" s="1149"/>
      <c r="C721" s="1141"/>
    </row>
    <row r="722" spans="1:3" ht="15" customHeight="1">
      <c r="A722" s="1149"/>
      <c r="B722" s="1149"/>
      <c r="C722" s="1141"/>
    </row>
    <row r="723" spans="1:3" ht="15" customHeight="1">
      <c r="A723" s="1149"/>
      <c r="B723" s="1149"/>
      <c r="C723" s="1141"/>
    </row>
    <row r="724" spans="1:3" ht="15" customHeight="1">
      <c r="A724" s="1149"/>
      <c r="B724" s="1149"/>
      <c r="C724" s="1141"/>
    </row>
    <row r="725" spans="1:3" ht="15" customHeight="1">
      <c r="A725" s="1149"/>
      <c r="B725" s="1149"/>
      <c r="C725" s="1141"/>
    </row>
    <row r="726" spans="1:3" ht="15" customHeight="1">
      <c r="A726" s="1149"/>
      <c r="B726" s="1149"/>
      <c r="C726" s="1141"/>
    </row>
    <row r="727" spans="1:3" ht="15" customHeight="1">
      <c r="A727" s="1149"/>
      <c r="B727" s="1149"/>
      <c r="C727" s="1141"/>
    </row>
    <row r="728" spans="1:3" ht="15" customHeight="1">
      <c r="A728" s="1149"/>
      <c r="B728" s="1149"/>
      <c r="C728" s="1141"/>
    </row>
    <row r="729" spans="1:3" ht="15" customHeight="1">
      <c r="A729" s="1149"/>
      <c r="B729" s="1149"/>
      <c r="C729" s="1141"/>
    </row>
    <row r="730" spans="1:3" ht="15" customHeight="1">
      <c r="A730" s="1149"/>
      <c r="B730" s="1149"/>
      <c r="C730" s="1141"/>
    </row>
    <row r="731" spans="1:3" ht="15" customHeight="1">
      <c r="A731" s="1149"/>
      <c r="B731" s="1149"/>
      <c r="C731" s="1141"/>
    </row>
    <row r="732" spans="1:3" ht="15" customHeight="1">
      <c r="A732" s="1149"/>
      <c r="B732" s="1149"/>
      <c r="C732" s="1141"/>
    </row>
    <row r="733" spans="1:3" ht="15" customHeight="1">
      <c r="A733" s="1149"/>
      <c r="B733" s="1149"/>
      <c r="C733" s="1141"/>
    </row>
    <row r="734" spans="1:3" ht="15" customHeight="1">
      <c r="A734" s="1149"/>
      <c r="B734" s="1149"/>
      <c r="C734" s="1141"/>
    </row>
    <row r="735" spans="1:3" ht="15" customHeight="1">
      <c r="A735" s="1149"/>
      <c r="B735" s="1149"/>
      <c r="C735" s="1141"/>
    </row>
    <row r="736" spans="1:3" ht="15" customHeight="1">
      <c r="A736" s="1149"/>
      <c r="B736" s="1149"/>
      <c r="C736" s="1141"/>
    </row>
    <row r="737" spans="1:3" ht="15" customHeight="1">
      <c r="A737" s="1149"/>
      <c r="B737" s="1149"/>
      <c r="C737" s="1141"/>
    </row>
    <row r="738" spans="1:3" ht="15" customHeight="1">
      <c r="A738" s="1149"/>
      <c r="B738" s="1149"/>
      <c r="C738" s="1141"/>
    </row>
    <row r="739" spans="1:3" ht="15" customHeight="1">
      <c r="A739" s="1149"/>
      <c r="B739" s="1149"/>
      <c r="C739" s="1141"/>
    </row>
    <row r="740" spans="1:3" ht="15" customHeight="1">
      <c r="A740" s="1149"/>
      <c r="B740" s="1149"/>
      <c r="C740" s="1141"/>
    </row>
    <row r="741" spans="1:3" ht="15" customHeight="1">
      <c r="A741" s="1149"/>
      <c r="B741" s="1149"/>
      <c r="C741" s="1141"/>
    </row>
    <row r="742" spans="1:3" ht="15" customHeight="1">
      <c r="A742" s="1149"/>
      <c r="B742" s="1149"/>
      <c r="C742" s="1141"/>
    </row>
    <row r="743" spans="1:3" ht="15" customHeight="1">
      <c r="A743" s="1149"/>
      <c r="B743" s="1149"/>
      <c r="C743" s="1141"/>
    </row>
    <row r="744" spans="1:3" ht="15" customHeight="1">
      <c r="A744" s="1149"/>
      <c r="B744" s="1149"/>
      <c r="C744" s="1141"/>
    </row>
    <row r="745" spans="1:3" ht="15" customHeight="1">
      <c r="A745" s="1149"/>
      <c r="B745" s="1149"/>
      <c r="C745" s="1141"/>
    </row>
    <row r="746" spans="1:3" ht="15" customHeight="1">
      <c r="A746" s="1149"/>
      <c r="B746" s="1149"/>
      <c r="C746" s="1141"/>
    </row>
    <row r="747" spans="1:3" ht="15" customHeight="1">
      <c r="A747" s="1149"/>
      <c r="B747" s="1149"/>
      <c r="C747" s="1141"/>
    </row>
    <row r="748" spans="1:3" ht="15" customHeight="1">
      <c r="A748" s="1149"/>
      <c r="B748" s="1149"/>
      <c r="C748" s="1141"/>
    </row>
    <row r="749" spans="1:3" ht="15" customHeight="1">
      <c r="A749" s="1149"/>
      <c r="B749" s="1149"/>
      <c r="C749" s="1141"/>
    </row>
    <row r="750" spans="1:3" ht="15" customHeight="1">
      <c r="A750" s="1149"/>
      <c r="B750" s="1149"/>
      <c r="C750" s="1141"/>
    </row>
    <row r="751" spans="1:3" ht="15" customHeight="1">
      <c r="A751" s="1149"/>
      <c r="B751" s="1149"/>
      <c r="C751" s="1141"/>
    </row>
    <row r="752" spans="1:3" ht="15" customHeight="1">
      <c r="A752" s="1149"/>
      <c r="B752" s="1149"/>
      <c r="C752" s="1141"/>
    </row>
    <row r="753" spans="1:3" ht="15" customHeight="1">
      <c r="A753" s="1149"/>
      <c r="B753" s="1149"/>
      <c r="C753" s="1141"/>
    </row>
    <row r="754" spans="1:3" ht="15" customHeight="1">
      <c r="A754" s="1149"/>
      <c r="B754" s="1149"/>
      <c r="C754" s="1141"/>
    </row>
    <row r="755" spans="1:3" ht="15" customHeight="1">
      <c r="A755" s="1149"/>
      <c r="B755" s="1149"/>
      <c r="C755" s="1141"/>
    </row>
    <row r="756" spans="1:3" ht="15" customHeight="1">
      <c r="A756" s="1149"/>
      <c r="B756" s="1149"/>
      <c r="C756" s="1141"/>
    </row>
    <row r="757" spans="1:3" ht="15" customHeight="1">
      <c r="A757" s="1149"/>
      <c r="B757" s="1149"/>
      <c r="C757" s="1141"/>
    </row>
    <row r="758" spans="1:3" ht="15" customHeight="1">
      <c r="A758" s="1149"/>
      <c r="B758" s="1149"/>
      <c r="C758" s="1141"/>
    </row>
    <row r="759" spans="1:3" ht="15" customHeight="1">
      <c r="A759" s="1149"/>
      <c r="B759" s="1149"/>
      <c r="C759" s="1141"/>
    </row>
    <row r="760" spans="1:3" ht="15" customHeight="1">
      <c r="A760" s="1149"/>
      <c r="B760" s="1149"/>
      <c r="C760" s="1141"/>
    </row>
    <row r="761" spans="1:3" ht="15" customHeight="1">
      <c r="A761" s="1149"/>
      <c r="B761" s="1149"/>
      <c r="C761" s="1141"/>
    </row>
    <row r="762" spans="1:3" ht="15" customHeight="1">
      <c r="A762" s="1149"/>
      <c r="B762" s="1149"/>
      <c r="C762" s="1141"/>
    </row>
    <row r="763" spans="1:3" ht="15" customHeight="1">
      <c r="A763" s="1149"/>
      <c r="B763" s="1149"/>
      <c r="C763" s="1141"/>
    </row>
    <row r="764" spans="1:3" ht="15" customHeight="1">
      <c r="A764" s="1149"/>
      <c r="B764" s="1149"/>
      <c r="C764" s="1141"/>
    </row>
    <row r="765" spans="1:3" ht="15" customHeight="1">
      <c r="A765" s="1149"/>
      <c r="B765" s="1149"/>
      <c r="C765" s="1141"/>
    </row>
    <row r="766" spans="1:3" ht="15" customHeight="1">
      <c r="A766" s="1149"/>
      <c r="B766" s="1149"/>
      <c r="C766" s="1141"/>
    </row>
    <row r="767" spans="1:3" ht="15" customHeight="1">
      <c r="A767" s="1149"/>
      <c r="B767" s="1149"/>
      <c r="C767" s="1141"/>
    </row>
    <row r="768" spans="1:3" ht="15" customHeight="1">
      <c r="A768" s="1149"/>
      <c r="B768" s="1149"/>
      <c r="C768" s="1141"/>
    </row>
    <row r="769" spans="1:3" ht="15" customHeight="1">
      <c r="A769" s="1149"/>
      <c r="B769" s="1149"/>
      <c r="C769" s="1141"/>
    </row>
    <row r="770" spans="1:3" ht="15" customHeight="1">
      <c r="A770" s="1149"/>
      <c r="B770" s="1149"/>
      <c r="C770" s="1141"/>
    </row>
    <row r="771" spans="1:3" ht="15" customHeight="1">
      <c r="A771" s="1149"/>
      <c r="B771" s="1149"/>
      <c r="C771" s="1141"/>
    </row>
    <row r="772" spans="1:3" ht="15" customHeight="1">
      <c r="A772" s="1149"/>
      <c r="B772" s="1149"/>
      <c r="C772" s="1141"/>
    </row>
    <row r="773" spans="1:3" ht="15" customHeight="1">
      <c r="A773" s="1149"/>
      <c r="B773" s="1149"/>
      <c r="C773" s="1141"/>
    </row>
    <row r="774" spans="1:3" ht="15" customHeight="1">
      <c r="A774" s="1149"/>
      <c r="B774" s="1149"/>
      <c r="C774" s="1141"/>
    </row>
    <row r="775" spans="1:3" ht="15" customHeight="1">
      <c r="A775" s="1149"/>
      <c r="B775" s="1149"/>
      <c r="C775" s="1141"/>
    </row>
    <row r="776" spans="1:3" ht="15" customHeight="1">
      <c r="A776" s="1149"/>
      <c r="B776" s="1149"/>
      <c r="C776" s="1141"/>
    </row>
    <row r="777" spans="1:3" ht="15" customHeight="1">
      <c r="A777" s="1149"/>
      <c r="B777" s="1149"/>
      <c r="C777" s="1141"/>
    </row>
    <row r="778" spans="1:3" ht="15" customHeight="1">
      <c r="A778" s="1149"/>
      <c r="B778" s="1149"/>
      <c r="C778" s="1141"/>
    </row>
    <row r="779" spans="1:3" ht="15" customHeight="1">
      <c r="A779" s="1149"/>
      <c r="B779" s="1149"/>
      <c r="C779" s="1141"/>
    </row>
    <row r="780" spans="1:3" ht="15" customHeight="1">
      <c r="A780" s="1149"/>
      <c r="B780" s="1149"/>
      <c r="C780" s="1141"/>
    </row>
    <row r="781" spans="1:3" ht="15" customHeight="1">
      <c r="A781" s="1149"/>
      <c r="B781" s="1149"/>
      <c r="C781" s="1141"/>
    </row>
    <row r="782" spans="1:3" ht="15" customHeight="1">
      <c r="A782" s="1149"/>
      <c r="B782" s="1149"/>
      <c r="C782" s="1141"/>
    </row>
    <row r="783" spans="1:3" ht="15" customHeight="1">
      <c r="A783" s="1149"/>
      <c r="B783" s="1149"/>
      <c r="C783" s="1141"/>
    </row>
    <row r="784" spans="1:3" ht="15" customHeight="1">
      <c r="A784" s="1149"/>
      <c r="B784" s="1149"/>
      <c r="C784" s="1141"/>
    </row>
    <row r="785" spans="1:3" ht="15" customHeight="1">
      <c r="A785" s="1149"/>
      <c r="B785" s="1149"/>
      <c r="C785" s="1141"/>
    </row>
    <row r="786" spans="1:3" ht="15" customHeight="1">
      <c r="A786" s="1149"/>
      <c r="B786" s="1149"/>
      <c r="C786" s="1141"/>
    </row>
    <row r="787" spans="1:3" ht="15" customHeight="1">
      <c r="A787" s="1149"/>
      <c r="B787" s="1149"/>
      <c r="C787" s="1141"/>
    </row>
    <row r="788" spans="1:3" ht="15" customHeight="1">
      <c r="A788" s="1149"/>
      <c r="B788" s="1149"/>
      <c r="C788" s="1141"/>
    </row>
    <row r="789" spans="1:3" ht="15" customHeight="1">
      <c r="A789" s="1149"/>
      <c r="B789" s="1149"/>
      <c r="C789" s="1141"/>
    </row>
    <row r="790" spans="1:3" ht="15" customHeight="1">
      <c r="A790" s="1149"/>
      <c r="B790" s="1149"/>
      <c r="C790" s="1141"/>
    </row>
    <row r="791" spans="1:3" ht="15" customHeight="1">
      <c r="A791" s="1149"/>
      <c r="B791" s="1149"/>
      <c r="C791" s="1141"/>
    </row>
    <row r="792" spans="1:3" ht="15" customHeight="1">
      <c r="A792" s="1149"/>
      <c r="B792" s="1149"/>
      <c r="C792" s="1141"/>
    </row>
    <row r="793" spans="1:3" ht="15" customHeight="1">
      <c r="A793" s="1149"/>
      <c r="B793" s="1149"/>
      <c r="C793" s="1141"/>
    </row>
    <row r="794" spans="1:3" ht="15" customHeight="1">
      <c r="A794" s="1149"/>
      <c r="B794" s="1149"/>
      <c r="C794" s="1141"/>
    </row>
    <row r="795" spans="1:3" ht="15" customHeight="1">
      <c r="A795" s="1149"/>
      <c r="B795" s="1149"/>
      <c r="C795" s="1141"/>
    </row>
    <row r="796" spans="1:3" ht="15" customHeight="1">
      <c r="A796" s="1149"/>
      <c r="B796" s="1149"/>
      <c r="C796" s="1141"/>
    </row>
    <row r="797" spans="1:3" ht="15" customHeight="1">
      <c r="A797" s="1149"/>
      <c r="B797" s="1149"/>
      <c r="C797" s="1141"/>
    </row>
    <row r="798" spans="1:3" ht="15" customHeight="1">
      <c r="A798" s="1149"/>
      <c r="B798" s="1149"/>
      <c r="C798" s="1141"/>
    </row>
    <row r="799" spans="1:3" ht="15" customHeight="1">
      <c r="A799" s="1149"/>
      <c r="B799" s="1149"/>
      <c r="C799" s="1141"/>
    </row>
    <row r="800" spans="1:3" ht="15" customHeight="1">
      <c r="A800" s="1149"/>
      <c r="B800" s="1149"/>
      <c r="C800" s="1141"/>
    </row>
    <row r="801" spans="1:3" ht="15" customHeight="1">
      <c r="A801" s="1149"/>
      <c r="B801" s="1149"/>
      <c r="C801" s="1141"/>
    </row>
    <row r="802" spans="1:3" ht="15" customHeight="1">
      <c r="A802" s="1149"/>
      <c r="B802" s="1149"/>
      <c r="C802" s="1141"/>
    </row>
    <row r="803" spans="1:3" ht="15" customHeight="1">
      <c r="A803" s="1149"/>
      <c r="B803" s="1149"/>
      <c r="C803" s="1141"/>
    </row>
    <row r="804" spans="1:3" ht="15" customHeight="1">
      <c r="A804" s="1149"/>
      <c r="B804" s="1149"/>
      <c r="C804" s="1141"/>
    </row>
    <row r="805" spans="1:3" ht="15" customHeight="1">
      <c r="A805" s="1149"/>
      <c r="B805" s="1149"/>
      <c r="C805" s="1141"/>
    </row>
    <row r="806" spans="1:3" ht="15" customHeight="1">
      <c r="A806" s="1149"/>
      <c r="B806" s="1149"/>
      <c r="C806" s="1141"/>
    </row>
    <row r="807" spans="1:3" ht="15" customHeight="1">
      <c r="A807" s="1149"/>
      <c r="B807" s="1149"/>
      <c r="C807" s="1141"/>
    </row>
    <row r="808" spans="1:3" ht="15" customHeight="1">
      <c r="A808" s="1149"/>
      <c r="B808" s="1149"/>
      <c r="C808" s="1141"/>
    </row>
    <row r="809" spans="1:3" ht="15" customHeight="1">
      <c r="A809" s="1149"/>
      <c r="B809" s="1149"/>
      <c r="C809" s="1141"/>
    </row>
    <row r="810" spans="1:3" ht="15" customHeight="1">
      <c r="A810" s="1149"/>
      <c r="B810" s="1149"/>
      <c r="C810" s="1141"/>
    </row>
    <row r="811" spans="1:3" ht="15" customHeight="1">
      <c r="A811" s="1149"/>
      <c r="B811" s="1149"/>
      <c r="C811" s="1141"/>
    </row>
    <row r="812" spans="1:3" ht="15" customHeight="1">
      <c r="A812" s="1149"/>
      <c r="B812" s="1149"/>
      <c r="C812" s="1141"/>
    </row>
    <row r="813" spans="1:3" ht="15" customHeight="1">
      <c r="A813" s="1149"/>
      <c r="B813" s="1149"/>
      <c r="C813" s="1141"/>
    </row>
    <row r="814" spans="1:3" ht="15" customHeight="1">
      <c r="A814" s="1149"/>
      <c r="B814" s="1149"/>
      <c r="C814" s="1141"/>
    </row>
    <row r="815" spans="1:3" ht="15" customHeight="1">
      <c r="A815" s="1149"/>
      <c r="B815" s="1149"/>
      <c r="C815" s="1141"/>
    </row>
    <row r="816" spans="1:3" ht="15" customHeight="1">
      <c r="A816" s="1149"/>
      <c r="B816" s="1149"/>
      <c r="C816" s="1141"/>
    </row>
    <row r="817" spans="1:3" ht="15" customHeight="1">
      <c r="A817" s="1149"/>
      <c r="B817" s="1149"/>
      <c r="C817" s="1141"/>
    </row>
    <row r="818" spans="1:3" ht="15" customHeight="1">
      <c r="A818" s="1149"/>
      <c r="B818" s="1149"/>
      <c r="C818" s="1141"/>
    </row>
    <row r="819" spans="1:3" ht="15" customHeight="1">
      <c r="A819" s="1149"/>
      <c r="B819" s="1149"/>
      <c r="C819" s="1141"/>
    </row>
    <row r="820" spans="1:3" ht="15" customHeight="1">
      <c r="A820" s="1149"/>
      <c r="B820" s="1149"/>
      <c r="C820" s="1141"/>
    </row>
    <row r="821" spans="1:3" ht="15" customHeight="1">
      <c r="A821" s="1149"/>
      <c r="B821" s="1149"/>
      <c r="C821" s="1141"/>
    </row>
    <row r="822" spans="1:3" ht="15" customHeight="1">
      <c r="A822" s="1149"/>
      <c r="B822" s="1149"/>
      <c r="C822" s="1141"/>
    </row>
    <row r="823" spans="1:3" ht="15" customHeight="1">
      <c r="A823" s="1149"/>
      <c r="B823" s="1149"/>
      <c r="C823" s="1141"/>
    </row>
    <row r="824" spans="1:3" ht="15" customHeight="1">
      <c r="A824" s="1149"/>
      <c r="B824" s="1149"/>
      <c r="C824" s="1141"/>
    </row>
    <row r="825" spans="1:3" ht="15" customHeight="1">
      <c r="A825" s="1149"/>
      <c r="B825" s="1149"/>
      <c r="C825" s="1141"/>
    </row>
    <row r="826" spans="1:3" ht="15" customHeight="1">
      <c r="A826" s="1149"/>
      <c r="B826" s="1149"/>
      <c r="C826" s="1141"/>
    </row>
    <row r="827" spans="1:3" ht="15" customHeight="1">
      <c r="A827" s="1149"/>
      <c r="B827" s="1149"/>
      <c r="C827" s="1141"/>
    </row>
    <row r="828" spans="1:3" ht="15" customHeight="1">
      <c r="A828" s="1149"/>
      <c r="B828" s="1149"/>
      <c r="C828" s="1141"/>
    </row>
    <row r="829" spans="1:3" ht="15" customHeight="1">
      <c r="A829" s="1149"/>
      <c r="B829" s="1149"/>
      <c r="C829" s="1141"/>
    </row>
    <row r="830" spans="1:3" ht="15" customHeight="1">
      <c r="A830" s="1149"/>
      <c r="B830" s="1149"/>
      <c r="C830" s="1141"/>
    </row>
    <row r="831" spans="1:3" ht="15" customHeight="1">
      <c r="A831" s="1149"/>
      <c r="B831" s="1149"/>
      <c r="C831" s="1141"/>
    </row>
    <row r="832" spans="1:3" ht="15" customHeight="1">
      <c r="A832" s="1149"/>
      <c r="B832" s="1149"/>
      <c r="C832" s="1141"/>
    </row>
    <row r="833" spans="1:3" ht="15" customHeight="1">
      <c r="A833" s="1149"/>
      <c r="B833" s="1149"/>
      <c r="C833" s="1141"/>
    </row>
    <row r="834" spans="1:3" ht="15" customHeight="1">
      <c r="A834" s="1149"/>
      <c r="B834" s="1149"/>
      <c r="C834" s="1141"/>
    </row>
    <row r="835" spans="1:3" ht="15" customHeight="1">
      <c r="A835" s="1149"/>
      <c r="B835" s="1149"/>
      <c r="C835" s="1141"/>
    </row>
    <row r="836" spans="1:3" ht="15" customHeight="1">
      <c r="A836" s="1149"/>
      <c r="B836" s="1149"/>
      <c r="C836" s="1141"/>
    </row>
    <row r="837" spans="1:3" ht="15" customHeight="1">
      <c r="A837" s="1149"/>
      <c r="B837" s="1149"/>
      <c r="C837" s="1141"/>
    </row>
    <row r="838" spans="1:3" ht="15" customHeight="1">
      <c r="A838" s="1149"/>
      <c r="B838" s="1149"/>
      <c r="C838" s="1141"/>
    </row>
    <row r="839" spans="1:3" ht="15" customHeight="1">
      <c r="A839" s="1149"/>
      <c r="B839" s="1149"/>
      <c r="C839" s="1141"/>
    </row>
    <row r="840" spans="1:3" ht="15" customHeight="1">
      <c r="A840" s="1149"/>
      <c r="B840" s="1149"/>
      <c r="C840" s="1141"/>
    </row>
    <row r="841" spans="1:3" ht="15" customHeight="1">
      <c r="A841" s="1149"/>
      <c r="B841" s="1149"/>
      <c r="C841" s="1141"/>
    </row>
    <row r="842" spans="1:3" ht="15" customHeight="1">
      <c r="A842" s="1149"/>
      <c r="B842" s="1149"/>
      <c r="C842" s="1141"/>
    </row>
    <row r="843" spans="1:3" ht="15" customHeight="1">
      <c r="A843" s="1149"/>
      <c r="B843" s="1149"/>
      <c r="C843" s="1141"/>
    </row>
    <row r="844" spans="1:3" ht="15" customHeight="1">
      <c r="A844" s="1149"/>
      <c r="B844" s="1149"/>
      <c r="C844" s="1141"/>
    </row>
    <row r="845" spans="1:3" ht="15" customHeight="1">
      <c r="A845" s="1149"/>
      <c r="B845" s="1149"/>
      <c r="C845" s="1141"/>
    </row>
    <row r="846" spans="1:3" ht="15" customHeight="1">
      <c r="A846" s="1149"/>
      <c r="B846" s="1149"/>
      <c r="C846" s="1141"/>
    </row>
    <row r="847" spans="1:3" ht="15" customHeight="1">
      <c r="A847" s="1149"/>
      <c r="B847" s="1149"/>
      <c r="C847" s="1141"/>
    </row>
    <row r="848" spans="1:3" ht="15" customHeight="1">
      <c r="A848" s="1149"/>
      <c r="B848" s="1149"/>
      <c r="C848" s="1141"/>
    </row>
    <row r="849" spans="1:3" ht="15" customHeight="1">
      <c r="A849" s="1149"/>
      <c r="B849" s="1149"/>
      <c r="C849" s="1141"/>
    </row>
    <row r="850" spans="1:3" ht="15" customHeight="1">
      <c r="A850" s="1149"/>
      <c r="B850" s="1149"/>
      <c r="C850" s="1141"/>
    </row>
    <row r="851" spans="1:3" ht="15" customHeight="1">
      <c r="A851" s="1149"/>
      <c r="B851" s="1149"/>
      <c r="C851" s="1141"/>
    </row>
    <row r="852" spans="1:3" ht="15" customHeight="1">
      <c r="A852" s="1149"/>
      <c r="B852" s="1149"/>
      <c r="C852" s="1141"/>
    </row>
    <row r="853" spans="1:3" ht="15" customHeight="1">
      <c r="A853" s="1149"/>
      <c r="B853" s="1149"/>
      <c r="C853" s="1141"/>
    </row>
    <row r="854" spans="1:3" ht="15" customHeight="1">
      <c r="A854" s="1149"/>
      <c r="B854" s="1149"/>
      <c r="C854" s="1141"/>
    </row>
    <row r="855" spans="1:3" ht="15" customHeight="1">
      <c r="A855" s="1149"/>
      <c r="B855" s="1149"/>
      <c r="C855" s="1141"/>
    </row>
    <row r="856" spans="1:3" ht="15" customHeight="1">
      <c r="A856" s="1149"/>
      <c r="B856" s="1149"/>
      <c r="C856" s="1141"/>
    </row>
    <row r="857" spans="1:3" ht="15" customHeight="1">
      <c r="A857" s="1149"/>
      <c r="B857" s="1149"/>
      <c r="C857" s="1141"/>
    </row>
    <row r="858" spans="1:3" ht="15" customHeight="1">
      <c r="A858" s="1149"/>
      <c r="B858" s="1149"/>
      <c r="C858" s="1141"/>
    </row>
    <row r="859" spans="1:3" ht="15" customHeight="1">
      <c r="A859" s="1149"/>
      <c r="B859" s="1149"/>
      <c r="C859" s="1141"/>
    </row>
    <row r="860" spans="1:3" ht="15" customHeight="1">
      <c r="A860" s="1149"/>
      <c r="B860" s="1149"/>
      <c r="C860" s="1141"/>
    </row>
    <row r="861" spans="1:3" ht="15" customHeight="1">
      <c r="A861" s="1149"/>
      <c r="B861" s="1149"/>
      <c r="C861" s="1141"/>
    </row>
    <row r="862" spans="1:3" ht="15" customHeight="1">
      <c r="A862" s="1149"/>
      <c r="B862" s="1149"/>
      <c r="C862" s="1141"/>
    </row>
    <row r="863" spans="1:3" ht="15" customHeight="1">
      <c r="A863" s="1149"/>
      <c r="B863" s="1149"/>
      <c r="C863" s="1141"/>
    </row>
    <row r="864" spans="1:3" ht="15" customHeight="1">
      <c r="A864" s="1149"/>
      <c r="B864" s="1149"/>
      <c r="C864" s="1141"/>
    </row>
    <row r="865" spans="1:3" ht="15" customHeight="1">
      <c r="A865" s="1149"/>
      <c r="B865" s="1149"/>
      <c r="C865" s="1141"/>
    </row>
    <row r="866" spans="1:3" ht="15" customHeight="1">
      <c r="A866" s="1149"/>
      <c r="B866" s="1149"/>
      <c r="C866" s="1141"/>
    </row>
    <row r="867" spans="1:3" ht="15" customHeight="1">
      <c r="A867" s="1149"/>
      <c r="B867" s="1149"/>
      <c r="C867" s="1141"/>
    </row>
    <row r="868" spans="1:3" ht="15" customHeight="1">
      <c r="A868" s="1149"/>
      <c r="B868" s="1149"/>
      <c r="C868" s="1141"/>
    </row>
    <row r="869" spans="1:3" ht="15" customHeight="1">
      <c r="A869" s="1149"/>
      <c r="B869" s="1149"/>
      <c r="C869" s="1141"/>
    </row>
    <row r="870" spans="1:3" ht="15" customHeight="1">
      <c r="A870" s="1149"/>
      <c r="B870" s="1149"/>
      <c r="C870" s="1141"/>
    </row>
    <row r="871" spans="1:3" ht="15" customHeight="1">
      <c r="A871" s="1149"/>
      <c r="B871" s="1149"/>
      <c r="C871" s="1141"/>
    </row>
    <row r="872" spans="1:3" ht="15" customHeight="1">
      <c r="A872" s="1149"/>
      <c r="B872" s="1149"/>
      <c r="C872" s="1141"/>
    </row>
    <row r="873" spans="1:3" ht="15" customHeight="1">
      <c r="A873" s="1149"/>
      <c r="B873" s="1149"/>
      <c r="C873" s="1141"/>
    </row>
    <row r="874" spans="1:3" ht="15" customHeight="1">
      <c r="A874" s="1149"/>
      <c r="B874" s="1149"/>
      <c r="C874" s="1141"/>
    </row>
    <row r="875" spans="1:3" ht="15" customHeight="1">
      <c r="A875" s="1149"/>
      <c r="B875" s="1149"/>
      <c r="C875" s="1141"/>
    </row>
    <row r="876" spans="1:3" ht="15" customHeight="1">
      <c r="A876" s="1149"/>
      <c r="B876" s="1149"/>
      <c r="C876" s="1141"/>
    </row>
    <row r="877" spans="1:3" ht="15" customHeight="1">
      <c r="A877" s="1149"/>
      <c r="B877" s="1149"/>
      <c r="C877" s="1141"/>
    </row>
    <row r="878" spans="1:3" ht="15" customHeight="1">
      <c r="A878" s="1149"/>
      <c r="B878" s="1149"/>
      <c r="C878" s="1141"/>
    </row>
    <row r="879" spans="1:3" ht="15" customHeight="1">
      <c r="A879" s="1149"/>
      <c r="B879" s="1149"/>
      <c r="C879" s="1141"/>
    </row>
    <row r="880" spans="1:3" ht="15" customHeight="1">
      <c r="A880" s="1149"/>
      <c r="B880" s="1149"/>
      <c r="C880" s="1141"/>
    </row>
    <row r="881" spans="1:3" ht="15" customHeight="1">
      <c r="A881" s="1149"/>
      <c r="B881" s="1149"/>
      <c r="C881" s="1141"/>
    </row>
    <row r="882" spans="1:3" ht="15" customHeight="1">
      <c r="A882" s="1149"/>
      <c r="B882" s="1149"/>
      <c r="C882" s="1141"/>
    </row>
    <row r="883" spans="1:3" ht="15" customHeight="1">
      <c r="A883" s="1149"/>
      <c r="B883" s="1149"/>
      <c r="C883" s="1141"/>
    </row>
    <row r="884" spans="1:3" ht="15" customHeight="1">
      <c r="A884" s="1149"/>
      <c r="B884" s="1149"/>
      <c r="C884" s="1141"/>
    </row>
    <row r="885" spans="1:3" ht="15" customHeight="1">
      <c r="A885" s="1149"/>
      <c r="B885" s="1149"/>
      <c r="C885" s="1141"/>
    </row>
    <row r="886" spans="1:3" ht="15" customHeight="1">
      <c r="A886" s="1149"/>
      <c r="B886" s="1149"/>
      <c r="C886" s="1141"/>
    </row>
    <row r="887" spans="1:3" ht="15" customHeight="1">
      <c r="A887" s="1149"/>
      <c r="B887" s="1149"/>
      <c r="C887" s="1141"/>
    </row>
    <row r="888" spans="1:3" ht="15" customHeight="1">
      <c r="A888" s="1149"/>
      <c r="B888" s="1149"/>
      <c r="C888" s="1141"/>
    </row>
    <row r="889" spans="1:3" ht="15" customHeight="1">
      <c r="A889" s="1149"/>
      <c r="B889" s="1149"/>
      <c r="C889" s="1141"/>
    </row>
    <row r="890" spans="1:3" ht="15" customHeight="1">
      <c r="A890" s="1149"/>
      <c r="B890" s="1149"/>
      <c r="C890" s="1141"/>
    </row>
    <row r="891" spans="1:3" ht="15" customHeight="1">
      <c r="A891" s="1149"/>
      <c r="B891" s="1149"/>
      <c r="C891" s="1141"/>
    </row>
    <row r="892" spans="1:3" ht="15" customHeight="1">
      <c r="A892" s="1149"/>
      <c r="B892" s="1149"/>
      <c r="C892" s="1141"/>
    </row>
    <row r="893" spans="1:3" ht="15" customHeight="1">
      <c r="A893" s="1149"/>
      <c r="B893" s="1149"/>
      <c r="C893" s="1141"/>
    </row>
    <row r="894" spans="1:3" ht="15" customHeight="1">
      <c r="A894" s="1149"/>
      <c r="B894" s="1149"/>
      <c r="C894" s="1141"/>
    </row>
    <row r="895" spans="1:3" ht="15" customHeight="1">
      <c r="A895" s="1149"/>
      <c r="B895" s="1149"/>
      <c r="C895" s="1141"/>
    </row>
    <row r="896" spans="1:3" ht="15" customHeight="1">
      <c r="A896" s="1149"/>
      <c r="B896" s="1149"/>
      <c r="C896" s="1141"/>
    </row>
    <row r="897" spans="1:3" ht="15" customHeight="1">
      <c r="A897" s="1149"/>
      <c r="B897" s="1149"/>
      <c r="C897" s="1141"/>
    </row>
    <row r="898" spans="1:3" ht="15" customHeight="1">
      <c r="A898" s="1149"/>
      <c r="B898" s="1149"/>
      <c r="C898" s="1141"/>
    </row>
    <row r="899" spans="1:3" ht="15" customHeight="1">
      <c r="A899" s="1149"/>
      <c r="B899" s="1149"/>
      <c r="C899" s="1141"/>
    </row>
    <row r="900" spans="1:3" ht="15" customHeight="1">
      <c r="A900" s="1149"/>
      <c r="B900" s="1149"/>
      <c r="C900" s="1141"/>
    </row>
    <row r="901" spans="1:3" ht="15" customHeight="1">
      <c r="A901" s="1149"/>
      <c r="B901" s="1149"/>
      <c r="C901" s="1141"/>
    </row>
    <row r="902" spans="1:3" ht="15" customHeight="1">
      <c r="A902" s="1149"/>
      <c r="B902" s="1149"/>
      <c r="C902" s="1141"/>
    </row>
    <row r="903" spans="1:3" ht="15" customHeight="1">
      <c r="A903" s="1149"/>
      <c r="B903" s="1149"/>
      <c r="C903" s="1141"/>
    </row>
    <row r="904" spans="1:3" ht="15" customHeight="1">
      <c r="A904" s="1149"/>
      <c r="B904" s="1149"/>
      <c r="C904" s="1141"/>
    </row>
    <row r="905" spans="1:3" ht="15" customHeight="1">
      <c r="A905" s="1149"/>
      <c r="B905" s="1149"/>
      <c r="C905" s="1141"/>
    </row>
    <row r="906" spans="1:3" ht="15" customHeight="1">
      <c r="A906" s="1149"/>
      <c r="B906" s="1149"/>
      <c r="C906" s="1141"/>
    </row>
    <row r="907" spans="1:3" ht="15" customHeight="1">
      <c r="A907" s="1149"/>
      <c r="B907" s="1149"/>
      <c r="C907" s="1141"/>
    </row>
    <row r="908" spans="1:3" ht="15" customHeight="1">
      <c r="A908" s="1149"/>
      <c r="B908" s="1149"/>
      <c r="C908" s="1141"/>
    </row>
    <row r="909" spans="1:3" ht="15" customHeight="1">
      <c r="A909" s="1149"/>
      <c r="B909" s="1149"/>
      <c r="C909" s="1141"/>
    </row>
    <row r="910" spans="1:3" ht="15" customHeight="1">
      <c r="A910" s="1149"/>
      <c r="B910" s="1149"/>
      <c r="C910" s="1141"/>
    </row>
    <row r="911" spans="1:3" ht="15" customHeight="1">
      <c r="A911" s="1149"/>
      <c r="B911" s="1149"/>
      <c r="C911" s="1141"/>
    </row>
    <row r="912" spans="1:3" ht="15" customHeight="1">
      <c r="A912" s="1149"/>
      <c r="B912" s="1149"/>
      <c r="C912" s="1141"/>
    </row>
    <row r="913" spans="1:3" ht="15" customHeight="1">
      <c r="A913" s="1149"/>
      <c r="B913" s="1149"/>
      <c r="C913" s="1141"/>
    </row>
    <row r="914" spans="1:3" ht="15" customHeight="1">
      <c r="A914" s="1149"/>
      <c r="B914" s="1149"/>
      <c r="C914" s="1141"/>
    </row>
    <row r="915" spans="1:3" ht="15" customHeight="1">
      <c r="A915" s="1149"/>
      <c r="B915" s="1149"/>
      <c r="C915" s="1141"/>
    </row>
    <row r="916" spans="1:3" ht="15" customHeight="1">
      <c r="A916" s="1149"/>
      <c r="B916" s="1149"/>
      <c r="C916" s="1141"/>
    </row>
    <row r="917" spans="1:3" ht="15" customHeight="1">
      <c r="A917" s="1149"/>
      <c r="B917" s="1149"/>
      <c r="C917" s="1141"/>
    </row>
    <row r="918" spans="1:3" ht="15" customHeight="1">
      <c r="A918" s="1149"/>
      <c r="B918" s="1149"/>
      <c r="C918" s="1141"/>
    </row>
    <row r="919" spans="1:3" ht="15" customHeight="1">
      <c r="A919" s="1149"/>
      <c r="B919" s="1149"/>
      <c r="C919" s="1141"/>
    </row>
    <row r="920" spans="1:3" ht="15" customHeight="1">
      <c r="A920" s="1149"/>
      <c r="B920" s="1149"/>
      <c r="C920" s="1141"/>
    </row>
    <row r="921" spans="1:3" ht="15" customHeight="1">
      <c r="A921" s="1149"/>
      <c r="B921" s="1149"/>
      <c r="C921" s="1141"/>
    </row>
    <row r="922" spans="1:3" ht="15" customHeight="1">
      <c r="A922" s="1149"/>
      <c r="B922" s="1149"/>
      <c r="C922" s="1141"/>
    </row>
    <row r="923" spans="1:3" ht="15" customHeight="1">
      <c r="A923" s="1149"/>
      <c r="B923" s="1149"/>
      <c r="C923" s="1141"/>
    </row>
    <row r="924" spans="1:3" ht="15" customHeight="1">
      <c r="A924" s="1149"/>
      <c r="B924" s="1149"/>
      <c r="C924" s="1141"/>
    </row>
    <row r="925" spans="1:3" ht="15" customHeight="1">
      <c r="A925" s="1149"/>
      <c r="B925" s="1149"/>
      <c r="C925" s="1141"/>
    </row>
    <row r="926" spans="1:3" ht="15" customHeight="1">
      <c r="A926" s="1149"/>
      <c r="B926" s="1149"/>
      <c r="C926" s="1141"/>
    </row>
    <row r="927" spans="1:3" ht="15" customHeight="1">
      <c r="A927" s="1149"/>
      <c r="B927" s="1149"/>
      <c r="C927" s="1141"/>
    </row>
    <row r="928" spans="1:3" ht="15" customHeight="1">
      <c r="A928" s="1149"/>
      <c r="B928" s="1149"/>
      <c r="C928" s="1141"/>
    </row>
    <row r="929" spans="1:3" ht="15" customHeight="1">
      <c r="A929" s="1149"/>
      <c r="B929" s="1149"/>
      <c r="C929" s="1141"/>
    </row>
    <row r="930" spans="1:3" ht="15" customHeight="1">
      <c r="A930" s="1149"/>
      <c r="B930" s="1149"/>
      <c r="C930" s="1141"/>
    </row>
    <row r="931" spans="1:3" ht="15" customHeight="1">
      <c r="A931" s="1149"/>
      <c r="B931" s="1149"/>
      <c r="C931" s="1141"/>
    </row>
    <row r="932" spans="1:3" ht="15" customHeight="1">
      <c r="A932" s="1149"/>
      <c r="B932" s="1149"/>
      <c r="C932" s="1141"/>
    </row>
    <row r="933" spans="1:3" ht="15" customHeight="1">
      <c r="A933" s="1149"/>
      <c r="B933" s="1149"/>
      <c r="C933" s="1141"/>
    </row>
    <row r="934" spans="1:3" ht="15" customHeight="1">
      <c r="A934" s="1149"/>
      <c r="B934" s="1149"/>
      <c r="C934" s="1141"/>
    </row>
    <row r="935" spans="1:3" ht="15" customHeight="1">
      <c r="A935" s="1149"/>
      <c r="B935" s="1149"/>
      <c r="C935" s="1141"/>
    </row>
    <row r="936" spans="1:3" ht="15" customHeight="1">
      <c r="A936" s="1149"/>
      <c r="B936" s="1149"/>
      <c r="C936" s="1141"/>
    </row>
    <row r="937" spans="1:3" ht="15" customHeight="1">
      <c r="A937" s="1149"/>
      <c r="B937" s="1149"/>
      <c r="C937" s="1141"/>
    </row>
    <row r="938" spans="1:3" ht="15" customHeight="1">
      <c r="A938" s="1149"/>
      <c r="B938" s="1149"/>
      <c r="C938" s="1141"/>
    </row>
    <row r="939" spans="1:3" ht="15" customHeight="1">
      <c r="A939" s="1149"/>
      <c r="B939" s="1149"/>
      <c r="C939" s="1141"/>
    </row>
    <row r="940" spans="1:3" ht="15" customHeight="1">
      <c r="A940" s="1149"/>
      <c r="B940" s="1149"/>
      <c r="C940" s="1141"/>
    </row>
    <row r="941" spans="1:3" ht="15" customHeight="1">
      <c r="A941" s="1149"/>
      <c r="B941" s="1149"/>
      <c r="C941" s="1141"/>
    </row>
    <row r="942" spans="1:3" ht="15" customHeight="1">
      <c r="A942" s="1149"/>
      <c r="B942" s="1149"/>
      <c r="C942" s="1141"/>
    </row>
    <row r="943" spans="1:3" ht="15" customHeight="1">
      <c r="A943" s="1149"/>
      <c r="B943" s="1149"/>
      <c r="C943" s="1141"/>
    </row>
    <row r="944" spans="1:3" ht="15" customHeight="1">
      <c r="A944" s="1149"/>
      <c r="B944" s="1149"/>
      <c r="C944" s="1141"/>
    </row>
    <row r="945" spans="1:3" ht="15" customHeight="1">
      <c r="A945" s="1149"/>
      <c r="B945" s="1149"/>
      <c r="C945" s="1141"/>
    </row>
    <row r="946" spans="1:3" ht="15" customHeight="1">
      <c r="A946" s="1149"/>
      <c r="B946" s="1149"/>
      <c r="C946" s="1141"/>
    </row>
    <row r="947" spans="1:3" ht="15" customHeight="1">
      <c r="A947" s="1149"/>
      <c r="B947" s="1149"/>
      <c r="C947" s="1141"/>
    </row>
    <row r="948" spans="1:3" ht="15" customHeight="1">
      <c r="A948" s="1149"/>
      <c r="B948" s="1149"/>
      <c r="C948" s="1141"/>
    </row>
    <row r="949" spans="1:3" ht="15" customHeight="1">
      <c r="A949" s="1149"/>
      <c r="B949" s="1149"/>
      <c r="C949" s="1141"/>
    </row>
    <row r="950" spans="1:3" ht="15" customHeight="1">
      <c r="A950" s="1149"/>
      <c r="B950" s="1149"/>
      <c r="C950" s="1141"/>
    </row>
    <row r="951" spans="1:3" ht="15" customHeight="1">
      <c r="A951" s="1149"/>
      <c r="B951" s="1149"/>
      <c r="C951" s="1141"/>
    </row>
    <row r="952" spans="1:3" ht="15" customHeight="1">
      <c r="A952" s="1149"/>
      <c r="B952" s="1149"/>
      <c r="C952" s="1141"/>
    </row>
    <row r="953" spans="1:3" ht="15" customHeight="1">
      <c r="A953" s="1149"/>
      <c r="B953" s="1149"/>
      <c r="C953" s="1141"/>
    </row>
    <row r="954" spans="1:3" ht="15" customHeight="1">
      <c r="A954" s="1149"/>
      <c r="B954" s="1149"/>
      <c r="C954" s="1141"/>
    </row>
    <row r="955" spans="1:3" ht="15" customHeight="1">
      <c r="A955" s="1149"/>
      <c r="B955" s="1149"/>
      <c r="C955" s="1141"/>
    </row>
    <row r="956" spans="1:3" ht="15" customHeight="1">
      <c r="A956" s="1149"/>
      <c r="B956" s="1149"/>
      <c r="C956" s="1141"/>
    </row>
    <row r="957" spans="1:3" ht="15" customHeight="1">
      <c r="A957" s="1149"/>
      <c r="B957" s="1149"/>
      <c r="C957" s="1141"/>
    </row>
    <row r="958" spans="1:3" ht="15" customHeight="1">
      <c r="A958" s="1149"/>
      <c r="B958" s="1149"/>
      <c r="C958" s="1141"/>
    </row>
    <row r="959" spans="1:3" ht="15" customHeight="1">
      <c r="A959" s="1149"/>
      <c r="B959" s="1149"/>
      <c r="C959" s="1141"/>
    </row>
    <row r="960" spans="1:3" ht="15" customHeight="1">
      <c r="A960" s="1149"/>
      <c r="B960" s="1149"/>
      <c r="C960" s="1141"/>
    </row>
    <row r="961" spans="1:3" ht="15" customHeight="1">
      <c r="A961" s="1149"/>
      <c r="B961" s="1149"/>
      <c r="C961" s="1141"/>
    </row>
    <row r="962" spans="1:3" ht="15" customHeight="1">
      <c r="A962" s="1149"/>
      <c r="B962" s="1149"/>
      <c r="C962" s="1141"/>
    </row>
    <row r="963" spans="1:3" ht="15" customHeight="1">
      <c r="A963" s="1149"/>
      <c r="B963" s="1149"/>
      <c r="C963" s="1141"/>
    </row>
    <row r="964" spans="1:3" ht="15" customHeight="1">
      <c r="A964" s="1149"/>
      <c r="B964" s="1149"/>
      <c r="C964" s="1141"/>
    </row>
    <row r="965" spans="1:3" ht="15" customHeight="1">
      <c r="A965" s="1149"/>
      <c r="B965" s="1149"/>
      <c r="C965" s="1141"/>
    </row>
    <row r="966" spans="1:3" ht="15" customHeight="1">
      <c r="A966" s="1149"/>
      <c r="B966" s="1149"/>
      <c r="C966" s="1141"/>
    </row>
    <row r="967" spans="1:3" ht="15" customHeight="1">
      <c r="A967" s="1149"/>
      <c r="B967" s="1149"/>
      <c r="C967" s="1141"/>
    </row>
    <row r="968" spans="1:3" ht="15" customHeight="1">
      <c r="A968" s="1149"/>
      <c r="B968" s="1149"/>
      <c r="C968" s="1141"/>
    </row>
    <row r="969" spans="1:3" ht="15" customHeight="1">
      <c r="A969" s="1149"/>
      <c r="B969" s="1149"/>
      <c r="C969" s="1141"/>
    </row>
    <row r="970" spans="1:3" ht="15" customHeight="1">
      <c r="A970" s="1149"/>
      <c r="B970" s="1149"/>
      <c r="C970" s="1141"/>
    </row>
    <row r="971" spans="1:3" ht="15" customHeight="1">
      <c r="A971" s="1149"/>
      <c r="B971" s="1149"/>
      <c r="C971" s="1141"/>
    </row>
    <row r="972" spans="1:3" ht="15" customHeight="1">
      <c r="A972" s="1149"/>
      <c r="B972" s="1149"/>
      <c r="C972" s="1141"/>
    </row>
    <row r="973" spans="1:3" ht="15" customHeight="1">
      <c r="A973" s="1149"/>
      <c r="B973" s="1149"/>
      <c r="C973" s="1141"/>
    </row>
    <row r="974" spans="1:3" ht="15" customHeight="1">
      <c r="A974" s="1149"/>
      <c r="B974" s="1149"/>
      <c r="C974" s="1141"/>
    </row>
    <row r="975" spans="1:3" ht="15" customHeight="1">
      <c r="A975" s="1149"/>
      <c r="B975" s="1149"/>
      <c r="C975" s="1141"/>
    </row>
    <row r="976" spans="1:3" ht="15" customHeight="1">
      <c r="A976" s="1149"/>
      <c r="B976" s="1149"/>
      <c r="C976" s="1141"/>
    </row>
    <row r="977" spans="1:3" ht="15" customHeight="1">
      <c r="A977" s="1149"/>
      <c r="B977" s="1149"/>
      <c r="C977" s="1141"/>
    </row>
    <row r="978" spans="1:3" ht="15" customHeight="1">
      <c r="A978" s="1149"/>
      <c r="B978" s="1149"/>
      <c r="C978" s="1141"/>
    </row>
    <row r="979" spans="1:3" ht="15" customHeight="1">
      <c r="A979" s="1149"/>
      <c r="B979" s="1149"/>
      <c r="C979" s="1141"/>
    </row>
    <row r="980" spans="1:3" ht="15" customHeight="1">
      <c r="A980" s="1149"/>
      <c r="B980" s="1149"/>
      <c r="C980" s="1141"/>
    </row>
    <row r="981" spans="1:3" ht="15" customHeight="1">
      <c r="A981" s="1149"/>
      <c r="B981" s="1149"/>
      <c r="C981" s="1141"/>
    </row>
    <row r="982" spans="1:3" ht="15" customHeight="1">
      <c r="A982" s="1149"/>
      <c r="B982" s="1149"/>
      <c r="C982" s="1141"/>
    </row>
    <row r="983" spans="1:3" ht="15" customHeight="1">
      <c r="A983" s="1149"/>
      <c r="B983" s="1149"/>
      <c r="C983" s="1141"/>
    </row>
    <row r="984" spans="1:3" ht="15" customHeight="1">
      <c r="A984" s="1149"/>
      <c r="B984" s="1149"/>
      <c r="C984" s="1141"/>
    </row>
    <row r="985" spans="1:3" ht="15" customHeight="1">
      <c r="A985" s="1149"/>
      <c r="B985" s="1149"/>
      <c r="C985" s="1141"/>
    </row>
    <row r="986" spans="1:3" ht="15" customHeight="1">
      <c r="A986" s="1149"/>
      <c r="B986" s="1149"/>
      <c r="C986" s="1141"/>
    </row>
    <row r="987" spans="1:3" ht="15" customHeight="1">
      <c r="A987" s="1149"/>
      <c r="B987" s="1149"/>
      <c r="C987" s="1141"/>
    </row>
    <row r="988" spans="1:3" ht="15" customHeight="1">
      <c r="A988" s="1149"/>
      <c r="B988" s="1149"/>
      <c r="C988" s="1141"/>
    </row>
    <row r="989" spans="1:3" ht="15" customHeight="1">
      <c r="A989" s="1149"/>
      <c r="B989" s="1149"/>
      <c r="C989" s="1141"/>
    </row>
    <row r="990" spans="1:3" ht="15" customHeight="1">
      <c r="A990" s="1149"/>
      <c r="B990" s="1149"/>
      <c r="C990" s="1141"/>
    </row>
    <row r="991" spans="1:3" ht="15" customHeight="1">
      <c r="A991" s="1149"/>
      <c r="B991" s="1149"/>
      <c r="C991" s="1141"/>
    </row>
    <row r="992" spans="1:3" ht="15" customHeight="1">
      <c r="A992" s="1149"/>
      <c r="B992" s="1149"/>
      <c r="C992" s="1141"/>
    </row>
    <row r="993" spans="1:3" ht="15" customHeight="1">
      <c r="A993" s="1149"/>
      <c r="B993" s="1149"/>
      <c r="C993" s="1141"/>
    </row>
    <row r="994" spans="1:3" ht="15" customHeight="1">
      <c r="A994" s="1149"/>
      <c r="B994" s="1149"/>
      <c r="C994" s="1141"/>
    </row>
    <row r="995" spans="1:3" ht="15" customHeight="1">
      <c r="A995" s="1149"/>
      <c r="B995" s="1149"/>
      <c r="C995" s="1141"/>
    </row>
    <row r="996" spans="1:3" ht="15" customHeight="1">
      <c r="A996" s="1149"/>
      <c r="B996" s="1149"/>
      <c r="C996" s="1141"/>
    </row>
    <row r="997" spans="1:3" ht="15" customHeight="1">
      <c r="A997" s="1149"/>
      <c r="B997" s="1149"/>
      <c r="C997" s="1141"/>
    </row>
    <row r="998" spans="1:3" ht="15" customHeight="1">
      <c r="A998" s="1149"/>
      <c r="B998" s="1149"/>
      <c r="C998" s="1141"/>
    </row>
    <row r="999" spans="1:3" ht="15" customHeight="1">
      <c r="A999" s="1149"/>
      <c r="B999" s="1149"/>
      <c r="C999" s="1141"/>
    </row>
    <row r="1000" spans="1:3" ht="15" customHeight="1">
      <c r="A1000" s="1149"/>
      <c r="B1000" s="1149"/>
      <c r="C1000" s="1141"/>
    </row>
    <row r="1001" spans="1:3" ht="15" customHeight="1">
      <c r="A1001" s="1149"/>
      <c r="B1001" s="1149"/>
      <c r="C1001" s="1141"/>
    </row>
    <row r="1002" spans="1:3" ht="15" customHeight="1">
      <c r="A1002" s="1149"/>
      <c r="B1002" s="1149"/>
      <c r="C1002" s="1141"/>
    </row>
    <row r="1003" spans="1:3" ht="15" customHeight="1">
      <c r="A1003" s="1149"/>
      <c r="B1003" s="1149"/>
      <c r="C1003" s="1141"/>
    </row>
    <row r="1004" spans="1:3" ht="15" customHeight="1">
      <c r="A1004" s="1149"/>
      <c r="B1004" s="1149"/>
      <c r="C1004" s="1141"/>
    </row>
    <row r="1005" spans="1:3" ht="15" customHeight="1">
      <c r="A1005" s="1149"/>
      <c r="B1005" s="1149"/>
      <c r="C1005" s="1141"/>
    </row>
    <row r="1006" spans="1:3" ht="15" customHeight="1">
      <c r="A1006" s="1149"/>
      <c r="B1006" s="1149"/>
      <c r="C1006" s="1141"/>
    </row>
    <row r="1007" spans="1:3" ht="15" customHeight="1">
      <c r="A1007" s="1149"/>
      <c r="B1007" s="1149"/>
      <c r="C1007" s="1141"/>
    </row>
    <row r="1008" spans="1:3" ht="15" customHeight="1">
      <c r="A1008" s="1149"/>
      <c r="B1008" s="1149"/>
      <c r="C1008" s="1141"/>
    </row>
    <row r="1009" spans="1:3" ht="15" customHeight="1">
      <c r="A1009" s="1149"/>
      <c r="B1009" s="1149"/>
      <c r="C1009" s="1141"/>
    </row>
    <row r="1010" spans="1:3" ht="15" customHeight="1">
      <c r="A1010" s="1149"/>
      <c r="B1010" s="1149"/>
      <c r="C1010" s="1141"/>
    </row>
    <row r="1011" spans="1:3" ht="15" customHeight="1">
      <c r="A1011" s="1149"/>
      <c r="B1011" s="1149"/>
      <c r="C1011" s="1141"/>
    </row>
    <row r="1012" spans="1:3" ht="15" customHeight="1">
      <c r="A1012" s="1149"/>
      <c r="B1012" s="1149"/>
      <c r="C1012" s="1141"/>
    </row>
    <row r="1013" spans="1:3" ht="15" customHeight="1">
      <c r="A1013" s="1149"/>
      <c r="B1013" s="1149"/>
      <c r="C1013" s="1141"/>
    </row>
    <row r="1014" spans="1:3" ht="15" customHeight="1">
      <c r="A1014" s="1149"/>
      <c r="B1014" s="1149"/>
      <c r="C1014" s="1141"/>
    </row>
    <row r="1015" spans="1:3" ht="15" customHeight="1">
      <c r="A1015" s="1149"/>
      <c r="B1015" s="1149"/>
      <c r="C1015" s="1141"/>
    </row>
    <row r="1016" spans="1:3" ht="15" customHeight="1">
      <c r="A1016" s="1149"/>
      <c r="B1016" s="1149"/>
      <c r="C1016" s="1141"/>
    </row>
    <row r="1017" spans="1:3" ht="15" customHeight="1">
      <c r="A1017" s="1149"/>
      <c r="B1017" s="1149"/>
      <c r="C1017" s="1141"/>
    </row>
    <row r="1018" spans="1:3" ht="15" customHeight="1">
      <c r="A1018" s="1149"/>
      <c r="B1018" s="1149"/>
      <c r="C1018" s="1141"/>
    </row>
    <row r="1019" spans="1:3" ht="15" customHeight="1">
      <c r="A1019" s="1149"/>
      <c r="B1019" s="1149"/>
      <c r="C1019" s="1141"/>
    </row>
    <row r="1020" spans="1:3" ht="15" customHeight="1">
      <c r="A1020" s="1149"/>
      <c r="B1020" s="1149"/>
      <c r="C1020" s="1141"/>
    </row>
    <row r="1021" spans="1:3" ht="15" customHeight="1">
      <c r="A1021" s="1149"/>
      <c r="B1021" s="1149"/>
      <c r="C1021" s="1141"/>
    </row>
    <row r="1022" spans="1:3" ht="15" customHeight="1">
      <c r="A1022" s="1149"/>
      <c r="B1022" s="1149"/>
      <c r="C1022" s="1141"/>
    </row>
    <row r="1023" spans="1:3" ht="15" customHeight="1">
      <c r="A1023" s="1149"/>
      <c r="B1023" s="1149"/>
      <c r="C1023" s="1141"/>
    </row>
    <row r="1024" spans="1:3" ht="15" customHeight="1">
      <c r="A1024" s="1149"/>
      <c r="B1024" s="1149"/>
      <c r="C1024" s="1141"/>
    </row>
    <row r="1025" spans="1:3" ht="15" customHeight="1">
      <c r="A1025" s="1149"/>
      <c r="B1025" s="1149"/>
      <c r="C1025" s="1141"/>
    </row>
    <row r="1026" spans="1:3" ht="15" customHeight="1">
      <c r="A1026" s="1149"/>
      <c r="B1026" s="1149"/>
      <c r="C1026" s="1141"/>
    </row>
    <row r="1027" spans="1:3" ht="15" customHeight="1">
      <c r="A1027" s="1149"/>
      <c r="B1027" s="1149"/>
      <c r="C1027" s="1141"/>
    </row>
    <row r="1028" spans="1:3" ht="15" customHeight="1">
      <c r="A1028" s="1149"/>
      <c r="B1028" s="1149"/>
      <c r="C1028" s="1141"/>
    </row>
    <row r="1029" spans="1:3" ht="15" customHeight="1">
      <c r="A1029" s="1149"/>
      <c r="B1029" s="1149"/>
      <c r="C1029" s="1141"/>
    </row>
    <row r="1030" spans="1:3" ht="15" customHeight="1">
      <c r="A1030" s="1149"/>
      <c r="B1030" s="1149"/>
      <c r="C1030" s="1141"/>
    </row>
    <row r="1031" spans="1:3" ht="15" customHeight="1">
      <c r="A1031" s="1149"/>
      <c r="B1031" s="1149"/>
      <c r="C1031" s="1141"/>
    </row>
    <row r="1032" spans="1:3" ht="15" customHeight="1">
      <c r="A1032" s="1149"/>
      <c r="B1032" s="1149"/>
      <c r="C1032" s="1141"/>
    </row>
    <row r="1033" spans="1:3" ht="15" customHeight="1">
      <c r="A1033" s="1149"/>
      <c r="B1033" s="1149"/>
      <c r="C1033" s="1141"/>
    </row>
    <row r="1034" spans="1:3" ht="15" customHeight="1">
      <c r="A1034" s="1149"/>
      <c r="B1034" s="1149"/>
      <c r="C1034" s="1141"/>
    </row>
    <row r="1035" spans="1:3" ht="15" customHeight="1">
      <c r="A1035" s="1149"/>
      <c r="B1035" s="1149"/>
      <c r="C1035" s="1141"/>
    </row>
    <row r="1036" spans="1:3" ht="15" customHeight="1">
      <c r="A1036" s="1149"/>
      <c r="B1036" s="1149"/>
      <c r="C1036" s="1141"/>
    </row>
    <row r="1037" spans="1:3" ht="15" customHeight="1">
      <c r="A1037" s="1149"/>
      <c r="B1037" s="1149"/>
      <c r="C1037" s="1141"/>
    </row>
    <row r="1038" spans="1:3" ht="15" customHeight="1">
      <c r="A1038" s="1149"/>
      <c r="B1038" s="1149"/>
      <c r="C1038" s="1141"/>
    </row>
    <row r="1039" spans="1:3" ht="15" customHeight="1">
      <c r="A1039" s="1149"/>
      <c r="B1039" s="1149"/>
      <c r="C1039" s="1141"/>
    </row>
    <row r="1040" spans="1:3" ht="15" customHeight="1">
      <c r="A1040" s="1149"/>
      <c r="B1040" s="1149"/>
      <c r="C1040" s="1141"/>
    </row>
    <row r="1041" spans="1:3" ht="15" customHeight="1">
      <c r="A1041" s="1149"/>
      <c r="B1041" s="1149"/>
      <c r="C1041" s="1141"/>
    </row>
    <row r="1042" spans="1:3" ht="15" customHeight="1">
      <c r="A1042" s="1149"/>
      <c r="B1042" s="1149"/>
      <c r="C1042" s="1141"/>
    </row>
    <row r="1043" spans="1:3" ht="15" customHeight="1">
      <c r="A1043" s="1149"/>
      <c r="B1043" s="1149"/>
      <c r="C1043" s="1141"/>
    </row>
    <row r="1044" spans="1:3" ht="15" customHeight="1">
      <c r="A1044" s="1149"/>
      <c r="B1044" s="1149"/>
      <c r="C1044" s="1141"/>
    </row>
    <row r="1045" spans="1:3" ht="15" customHeight="1">
      <c r="A1045" s="1149"/>
      <c r="B1045" s="1149"/>
      <c r="C1045" s="1141"/>
    </row>
    <row r="1046" spans="1:3" ht="15" customHeight="1">
      <c r="A1046" s="1149"/>
      <c r="B1046" s="1149"/>
      <c r="C1046" s="1141"/>
    </row>
    <row r="1047" spans="1:3" ht="15" customHeight="1">
      <c r="A1047" s="1149"/>
      <c r="B1047" s="1149"/>
      <c r="C1047" s="1141"/>
    </row>
    <row r="1048" spans="1:3" ht="15" customHeight="1">
      <c r="A1048" s="1149"/>
      <c r="B1048" s="1149"/>
      <c r="C1048" s="1141"/>
    </row>
    <row r="1049" spans="1:3" ht="15" customHeight="1">
      <c r="A1049" s="1149"/>
      <c r="B1049" s="1149"/>
      <c r="C1049" s="1141"/>
    </row>
    <row r="1050" spans="1:3" ht="15" customHeight="1">
      <c r="A1050" s="1149"/>
      <c r="B1050" s="1149"/>
      <c r="C1050" s="1141"/>
    </row>
    <row r="1051" spans="1:3" ht="15" customHeight="1">
      <c r="A1051" s="1149"/>
      <c r="B1051" s="1149"/>
      <c r="C1051" s="1141"/>
    </row>
    <row r="1052" spans="1:3" ht="15" customHeight="1">
      <c r="A1052" s="1149"/>
      <c r="B1052" s="1149"/>
      <c r="C1052" s="1141"/>
    </row>
    <row r="1053" spans="1:3" ht="15" customHeight="1">
      <c r="A1053" s="1149"/>
      <c r="B1053" s="1149"/>
      <c r="C1053" s="1141"/>
    </row>
    <row r="1054" spans="1:3" ht="15" customHeight="1">
      <c r="A1054" s="1149"/>
      <c r="B1054" s="1149"/>
      <c r="C1054" s="1141"/>
    </row>
    <row r="1055" spans="1:3" ht="15" customHeight="1">
      <c r="A1055" s="1149"/>
      <c r="B1055" s="1149"/>
      <c r="C1055" s="1141"/>
    </row>
    <row r="1056" spans="1:3" ht="15" customHeight="1">
      <c r="A1056" s="1149"/>
      <c r="B1056" s="1149"/>
      <c r="C1056" s="1141"/>
    </row>
    <row r="1057" spans="1:3" ht="15" customHeight="1">
      <c r="A1057" s="1149"/>
      <c r="B1057" s="1149"/>
      <c r="C1057" s="1141"/>
    </row>
    <row r="1058" spans="1:3" ht="15" customHeight="1">
      <c r="A1058" s="1149"/>
      <c r="B1058" s="1149"/>
      <c r="C1058" s="1141"/>
    </row>
    <row r="1059" spans="1:3" ht="15" customHeight="1">
      <c r="A1059" s="1149"/>
      <c r="B1059" s="1149"/>
      <c r="C1059" s="1141"/>
    </row>
    <row r="1060" spans="1:3" ht="15" customHeight="1">
      <c r="A1060" s="1149"/>
      <c r="B1060" s="1149"/>
      <c r="C1060" s="1141"/>
    </row>
    <row r="1061" spans="1:3" ht="15" customHeight="1">
      <c r="A1061" s="1149"/>
      <c r="B1061" s="1149"/>
      <c r="C1061" s="1141"/>
    </row>
    <row r="1062" spans="1:3" ht="15" customHeight="1">
      <c r="A1062" s="1149"/>
      <c r="B1062" s="1149"/>
      <c r="C1062" s="1141"/>
    </row>
    <row r="1063" spans="1:3" ht="15" customHeight="1">
      <c r="A1063" s="1149"/>
      <c r="B1063" s="1149"/>
      <c r="C1063" s="1141"/>
    </row>
    <row r="1064" spans="1:3" ht="15" customHeight="1">
      <c r="A1064" s="1149"/>
      <c r="B1064" s="1149"/>
      <c r="C1064" s="1141"/>
    </row>
    <row r="1065" spans="1:3" ht="15" customHeight="1">
      <c r="A1065" s="1149"/>
      <c r="B1065" s="1149"/>
      <c r="C1065" s="1141"/>
    </row>
    <row r="1066" spans="1:3" ht="15" customHeight="1">
      <c r="A1066" s="1149"/>
      <c r="B1066" s="1149"/>
      <c r="C1066" s="1141"/>
    </row>
    <row r="1067" spans="1:3" ht="15" customHeight="1">
      <c r="A1067" s="1149"/>
      <c r="B1067" s="1149"/>
      <c r="C1067" s="1141"/>
    </row>
    <row r="1068" spans="1:3" ht="15" customHeight="1">
      <c r="A1068" s="1149"/>
      <c r="B1068" s="1149"/>
      <c r="C1068" s="1141"/>
    </row>
    <row r="1069" spans="1:3" ht="15" customHeight="1">
      <c r="A1069" s="1149"/>
      <c r="B1069" s="1149"/>
      <c r="C1069" s="1141"/>
    </row>
    <row r="1070" spans="1:3" ht="15" customHeight="1">
      <c r="A1070" s="1149"/>
      <c r="B1070" s="1149"/>
      <c r="C1070" s="1141"/>
    </row>
    <row r="1071" spans="1:3" ht="15" customHeight="1">
      <c r="A1071" s="1149"/>
      <c r="B1071" s="1149"/>
      <c r="C1071" s="1141"/>
    </row>
    <row r="1072" spans="1:3" ht="15" customHeight="1">
      <c r="A1072" s="1149"/>
      <c r="B1072" s="1149"/>
      <c r="C1072" s="1141"/>
    </row>
    <row r="1073" spans="1:3" ht="15" customHeight="1">
      <c r="A1073" s="1149"/>
      <c r="B1073" s="1149"/>
      <c r="C1073" s="1141"/>
    </row>
    <row r="1074" spans="1:3" ht="15" customHeight="1">
      <c r="A1074" s="1149"/>
      <c r="B1074" s="1149"/>
      <c r="C1074" s="1141"/>
    </row>
    <row r="1075" spans="1:3" ht="15" customHeight="1">
      <c r="A1075" s="1149"/>
      <c r="B1075" s="1149"/>
      <c r="C1075" s="1141"/>
    </row>
    <row r="1076" spans="1:3" ht="15" customHeight="1">
      <c r="A1076" s="1149"/>
      <c r="B1076" s="1149"/>
      <c r="C1076" s="1141"/>
    </row>
    <row r="1077" spans="1:3" ht="15" customHeight="1">
      <c r="A1077" s="1149"/>
      <c r="B1077" s="1149"/>
      <c r="C1077" s="1141"/>
    </row>
    <row r="1078" spans="1:3" ht="15" customHeight="1">
      <c r="A1078" s="1149"/>
      <c r="B1078" s="1149"/>
      <c r="C1078" s="1141"/>
    </row>
    <row r="1079" spans="1:3" ht="15" customHeight="1">
      <c r="A1079" s="1149"/>
      <c r="B1079" s="1149"/>
      <c r="C1079" s="1141"/>
    </row>
    <row r="1080" spans="1:3" ht="15" customHeight="1">
      <c r="A1080" s="1149"/>
      <c r="B1080" s="1149"/>
      <c r="C1080" s="1141"/>
    </row>
    <row r="1081" spans="1:3" ht="15" customHeight="1">
      <c r="A1081" s="1149"/>
      <c r="B1081" s="1149"/>
      <c r="C1081" s="1141"/>
    </row>
    <row r="1082" spans="1:3" ht="15" customHeight="1">
      <c r="A1082" s="1149"/>
      <c r="B1082" s="1149"/>
      <c r="C1082" s="1141"/>
    </row>
    <row r="1083" spans="1:3" ht="15" customHeight="1">
      <c r="A1083" s="1149"/>
      <c r="B1083" s="1149"/>
      <c r="C1083" s="1141"/>
    </row>
    <row r="1084" spans="1:3" ht="15" customHeight="1">
      <c r="A1084" s="1149"/>
      <c r="B1084" s="1149"/>
      <c r="C1084" s="1141"/>
    </row>
    <row r="1085" spans="1:3" ht="15" customHeight="1">
      <c r="A1085" s="1149"/>
      <c r="B1085" s="1149"/>
      <c r="C1085" s="1141"/>
    </row>
    <row r="1086" spans="1:3" ht="15" customHeight="1">
      <c r="A1086" s="1149"/>
      <c r="B1086" s="1149"/>
      <c r="C1086" s="1141"/>
    </row>
    <row r="1087" spans="1:3" ht="15" customHeight="1">
      <c r="A1087" s="1149"/>
      <c r="B1087" s="1149"/>
      <c r="C1087" s="1141"/>
    </row>
    <row r="1088" spans="1:3" ht="15" customHeight="1">
      <c r="A1088" s="1149"/>
      <c r="B1088" s="1149"/>
      <c r="C1088" s="1141"/>
    </row>
    <row r="1089" spans="1:3" ht="15" customHeight="1">
      <c r="A1089" s="1149"/>
      <c r="B1089" s="1149"/>
      <c r="C1089" s="1141"/>
    </row>
    <row r="1090" spans="1:3" ht="15" customHeight="1">
      <c r="A1090" s="1149"/>
      <c r="B1090" s="1149"/>
      <c r="C1090" s="1141"/>
    </row>
    <row r="1091" spans="1:3" ht="15" customHeight="1">
      <c r="A1091" s="1149"/>
      <c r="B1091" s="1149"/>
      <c r="C1091" s="1141"/>
    </row>
    <row r="1092" spans="1:3" ht="15" customHeight="1">
      <c r="A1092" s="1149"/>
      <c r="B1092" s="1149"/>
      <c r="C1092" s="1141"/>
    </row>
    <row r="1093" spans="1:3" ht="15" customHeight="1">
      <c r="A1093" s="1149"/>
      <c r="B1093" s="1149"/>
      <c r="C1093" s="1141"/>
    </row>
    <row r="1094" spans="1:3" ht="15" customHeight="1">
      <c r="A1094" s="1149"/>
      <c r="B1094" s="1149"/>
      <c r="C1094" s="1141"/>
    </row>
    <row r="1095" spans="1:3" ht="15" customHeight="1">
      <c r="A1095" s="1149"/>
      <c r="B1095" s="1149"/>
      <c r="C1095" s="1141"/>
    </row>
    <row r="1096" spans="1:3" ht="15" customHeight="1">
      <c r="A1096" s="1149"/>
      <c r="B1096" s="1149"/>
      <c r="C1096" s="1141"/>
    </row>
    <row r="1097" spans="1:3" ht="15" customHeight="1">
      <c r="A1097" s="1149"/>
      <c r="B1097" s="1149"/>
      <c r="C1097" s="1141"/>
    </row>
    <row r="1098" spans="1:3" ht="15" customHeight="1">
      <c r="A1098" s="1149"/>
      <c r="B1098" s="1149"/>
      <c r="C1098" s="1141"/>
    </row>
    <row r="1099" spans="1:3" ht="15" customHeight="1">
      <c r="A1099" s="1149"/>
      <c r="B1099" s="1149"/>
      <c r="C1099" s="1141"/>
    </row>
    <row r="1100" spans="1:3" ht="15" customHeight="1">
      <c r="A1100" s="1149"/>
      <c r="B1100" s="1149"/>
      <c r="C1100" s="1141"/>
    </row>
    <row r="1101" spans="1:3" ht="15" customHeight="1">
      <c r="A1101" s="1149"/>
      <c r="B1101" s="1149"/>
      <c r="C1101" s="1141"/>
    </row>
    <row r="1102" spans="1:3" ht="15" customHeight="1">
      <c r="A1102" s="1149"/>
      <c r="B1102" s="1149"/>
      <c r="C1102" s="1141"/>
    </row>
    <row r="1103" spans="1:3" ht="15" customHeight="1">
      <c r="A1103" s="1149"/>
      <c r="B1103" s="1149"/>
      <c r="C1103" s="1141"/>
    </row>
    <row r="1104" spans="1:3" ht="15" customHeight="1">
      <c r="A1104" s="1149"/>
      <c r="B1104" s="1149"/>
      <c r="C1104" s="1141"/>
    </row>
    <row r="1105" spans="1:3" ht="15" customHeight="1">
      <c r="A1105" s="1149"/>
      <c r="B1105" s="1149"/>
      <c r="C1105" s="1141"/>
    </row>
    <row r="1106" spans="1:3" ht="15" customHeight="1">
      <c r="A1106" s="1149"/>
      <c r="B1106" s="1149"/>
      <c r="C1106" s="1141"/>
    </row>
    <row r="1107" spans="1:3" ht="15" customHeight="1">
      <c r="A1107" s="1149"/>
      <c r="B1107" s="1149"/>
      <c r="C1107" s="1141"/>
    </row>
    <row r="1108" spans="1:3" ht="15" customHeight="1">
      <c r="A1108" s="1149"/>
      <c r="B1108" s="1149"/>
      <c r="C1108" s="1141"/>
    </row>
    <row r="1109" spans="1:3" ht="15" customHeight="1">
      <c r="A1109" s="1149"/>
      <c r="B1109" s="1149"/>
      <c r="C1109" s="1141"/>
    </row>
    <row r="1110" spans="1:3" ht="15" customHeight="1">
      <c r="A1110" s="1149"/>
      <c r="B1110" s="1149"/>
      <c r="C1110" s="1141"/>
    </row>
    <row r="1111" spans="1:3" ht="15" customHeight="1">
      <c r="A1111" s="1149"/>
      <c r="B1111" s="1149"/>
      <c r="C1111" s="1141"/>
    </row>
    <row r="1112" spans="1:3" ht="15" customHeight="1">
      <c r="A1112" s="1149"/>
      <c r="B1112" s="1149"/>
      <c r="C1112" s="1141"/>
    </row>
    <row r="1113" spans="1:3" ht="15" customHeight="1">
      <c r="A1113" s="1149"/>
      <c r="B1113" s="1149"/>
      <c r="C1113" s="1141"/>
    </row>
    <row r="1114" spans="1:3" ht="15" customHeight="1">
      <c r="A1114" s="1149"/>
      <c r="B1114" s="1149"/>
      <c r="C1114" s="1141"/>
    </row>
    <row r="1115" spans="1:3" ht="15" customHeight="1">
      <c r="A1115" s="1149"/>
      <c r="B1115" s="1149"/>
      <c r="C1115" s="1141"/>
    </row>
    <row r="1116" spans="1:3" ht="15" customHeight="1">
      <c r="A1116" s="1149"/>
      <c r="B1116" s="1149"/>
      <c r="C1116" s="1141"/>
    </row>
    <row r="1117" spans="1:3" ht="15" customHeight="1">
      <c r="A1117" s="1149"/>
      <c r="B1117" s="1149"/>
      <c r="C1117" s="1141"/>
    </row>
    <row r="1118" spans="1:3" ht="15" customHeight="1">
      <c r="A1118" s="1149"/>
      <c r="B1118" s="1149"/>
      <c r="C1118" s="1141"/>
    </row>
    <row r="1119" spans="1:3" ht="15" customHeight="1">
      <c r="A1119" s="1149"/>
      <c r="B1119" s="1149"/>
      <c r="C1119" s="1141"/>
    </row>
    <row r="1120" spans="1:3" ht="15" customHeight="1">
      <c r="A1120" s="1149"/>
      <c r="B1120" s="1149"/>
      <c r="C1120" s="1141"/>
    </row>
    <row r="1121" spans="1:3" ht="15" customHeight="1">
      <c r="A1121" s="1149"/>
      <c r="B1121" s="1149"/>
      <c r="C1121" s="1141"/>
    </row>
    <row r="1122" spans="1:3" ht="15" customHeight="1">
      <c r="A1122" s="1149"/>
      <c r="B1122" s="1149"/>
      <c r="C1122" s="1141"/>
    </row>
    <row r="1123" spans="1:3" ht="15" customHeight="1">
      <c r="A1123" s="1149"/>
      <c r="B1123" s="1149"/>
      <c r="C1123" s="1141"/>
    </row>
    <row r="1124" spans="1:3" ht="15" customHeight="1">
      <c r="A1124" s="1149"/>
      <c r="B1124" s="1149"/>
      <c r="C1124" s="1141"/>
    </row>
    <row r="1125" spans="1:3" ht="15" customHeight="1">
      <c r="A1125" s="1149"/>
      <c r="B1125" s="1149"/>
      <c r="C1125" s="1141"/>
    </row>
    <row r="1126" spans="1:3" ht="15" customHeight="1">
      <c r="A1126" s="1149"/>
      <c r="B1126" s="1149"/>
      <c r="C1126" s="1141"/>
    </row>
    <row r="1127" spans="1:3" ht="15" customHeight="1">
      <c r="A1127" s="1149"/>
      <c r="B1127" s="1149"/>
      <c r="C1127" s="1141"/>
    </row>
    <row r="1128" spans="1:3" ht="15" customHeight="1">
      <c r="A1128" s="1149"/>
      <c r="B1128" s="1149"/>
      <c r="C1128" s="1141"/>
    </row>
    <row r="1129" spans="1:3" ht="15" customHeight="1">
      <c r="A1129" s="1149"/>
      <c r="B1129" s="1149"/>
      <c r="C1129" s="1141"/>
    </row>
    <row r="1130" spans="1:3" ht="15" customHeight="1">
      <c r="A1130" s="1149"/>
      <c r="B1130" s="1149"/>
      <c r="C1130" s="1141"/>
    </row>
    <row r="1131" spans="1:3" ht="15" customHeight="1">
      <c r="A1131" s="1149"/>
      <c r="B1131" s="1149"/>
      <c r="C1131" s="1141"/>
    </row>
    <row r="1132" spans="1:3" ht="15" customHeight="1">
      <c r="A1132" s="1149"/>
      <c r="B1132" s="1149"/>
      <c r="C1132" s="1141"/>
    </row>
    <row r="1133" spans="1:3" ht="15" customHeight="1">
      <c r="A1133" s="1149"/>
      <c r="B1133" s="1149"/>
      <c r="C1133" s="1141"/>
    </row>
    <row r="1134" spans="1:3" ht="15" customHeight="1">
      <c r="A1134" s="1149"/>
      <c r="B1134" s="1149"/>
      <c r="C1134" s="1141"/>
    </row>
    <row r="1135" spans="1:3" ht="15" customHeight="1">
      <c r="A1135" s="1149"/>
      <c r="B1135" s="1149"/>
      <c r="C1135" s="1141"/>
    </row>
    <row r="1136" spans="1:3" ht="15" customHeight="1">
      <c r="A1136" s="1149"/>
      <c r="B1136" s="1149"/>
      <c r="C1136" s="1141"/>
    </row>
    <row r="1137" spans="1:3" ht="15" customHeight="1">
      <c r="A1137" s="1149"/>
      <c r="B1137" s="1149"/>
      <c r="C1137" s="1141"/>
    </row>
    <row r="1138" spans="1:3" ht="15" customHeight="1">
      <c r="A1138" s="1149"/>
      <c r="B1138" s="1149"/>
      <c r="C1138" s="1141"/>
    </row>
    <row r="1139" spans="1:3" ht="15" customHeight="1">
      <c r="A1139" s="1149"/>
      <c r="B1139" s="1149"/>
      <c r="C1139" s="1141"/>
    </row>
    <row r="1140" spans="1:3" ht="15" customHeight="1">
      <c r="A1140" s="1149"/>
      <c r="B1140" s="1149"/>
      <c r="C1140" s="1141"/>
    </row>
    <row r="1141" spans="1:3" ht="15" customHeight="1">
      <c r="A1141" s="1149"/>
      <c r="B1141" s="1149"/>
      <c r="C1141" s="1141"/>
    </row>
    <row r="1142" spans="1:3" ht="15" customHeight="1">
      <c r="A1142" s="1149"/>
      <c r="B1142" s="1149"/>
      <c r="C1142" s="1141"/>
    </row>
    <row r="1143" spans="1:3" ht="15" customHeight="1">
      <c r="A1143" s="1149"/>
      <c r="B1143" s="1149"/>
      <c r="C1143" s="1141"/>
    </row>
    <row r="1144" spans="1:3" ht="15" customHeight="1">
      <c r="A1144" s="1149"/>
      <c r="B1144" s="1149"/>
      <c r="C1144" s="1141"/>
    </row>
    <row r="1145" spans="1:3" ht="15" customHeight="1">
      <c r="A1145" s="1149"/>
      <c r="B1145" s="1149"/>
      <c r="C1145" s="1141"/>
    </row>
    <row r="1146" spans="1:3" ht="15" customHeight="1">
      <c r="A1146" s="1149"/>
      <c r="B1146" s="1149"/>
      <c r="C1146" s="1141"/>
    </row>
    <row r="1147" spans="1:3" ht="15" customHeight="1">
      <c r="A1147" s="1149"/>
      <c r="B1147" s="1149"/>
      <c r="C1147" s="1141"/>
    </row>
    <row r="1148" spans="1:3" ht="15" customHeight="1">
      <c r="A1148" s="1149"/>
      <c r="B1148" s="1149"/>
      <c r="C1148" s="1141"/>
    </row>
    <row r="1149" spans="1:3" ht="15" customHeight="1">
      <c r="A1149" s="1149"/>
      <c r="B1149" s="1149"/>
      <c r="C1149" s="1141"/>
    </row>
    <row r="1150" spans="1:3" ht="15" customHeight="1">
      <c r="A1150" s="1149"/>
      <c r="B1150" s="1149"/>
      <c r="C1150" s="1141"/>
    </row>
    <row r="1151" spans="1:3" ht="15" customHeight="1">
      <c r="A1151" s="1149"/>
      <c r="B1151" s="1149"/>
      <c r="C1151" s="1141"/>
    </row>
    <row r="1152" spans="1:3" ht="15" customHeight="1">
      <c r="A1152" s="1149"/>
      <c r="B1152" s="1149"/>
      <c r="C1152" s="1141"/>
    </row>
    <row r="1153" spans="1:3" ht="15" customHeight="1">
      <c r="A1153" s="1149"/>
      <c r="B1153" s="1149"/>
      <c r="C1153" s="1141"/>
    </row>
    <row r="1154" spans="1:3" ht="15" customHeight="1">
      <c r="A1154" s="1149"/>
      <c r="B1154" s="1149"/>
      <c r="C1154" s="1141"/>
    </row>
    <row r="1155" spans="1:3" ht="15" customHeight="1">
      <c r="A1155" s="1149"/>
      <c r="B1155" s="1149"/>
      <c r="C1155" s="1141"/>
    </row>
    <row r="1156" spans="1:3" ht="15" customHeight="1">
      <c r="A1156" s="1149"/>
      <c r="B1156" s="1149"/>
      <c r="C1156" s="1141"/>
    </row>
    <row r="1157" spans="1:3" ht="15" customHeight="1">
      <c r="A1157" s="1149"/>
      <c r="B1157" s="1149"/>
      <c r="C1157" s="1141"/>
    </row>
    <row r="1158" spans="1:3" ht="15" customHeight="1">
      <c r="A1158" s="1149"/>
      <c r="B1158" s="1149"/>
      <c r="C1158" s="1141"/>
    </row>
    <row r="1159" spans="1:3" ht="15" customHeight="1">
      <c r="A1159" s="1149"/>
      <c r="B1159" s="1149"/>
      <c r="C1159" s="1141"/>
    </row>
    <row r="1160" spans="1:3" ht="15" customHeight="1">
      <c r="A1160" s="1149"/>
      <c r="B1160" s="1149"/>
      <c r="C1160" s="1141"/>
    </row>
    <row r="1161" spans="1:3" ht="15" customHeight="1">
      <c r="A1161" s="1149"/>
      <c r="B1161" s="1149"/>
      <c r="C1161" s="1141"/>
    </row>
    <row r="1162" spans="1:3" ht="15" customHeight="1">
      <c r="A1162" s="1149"/>
      <c r="B1162" s="1149"/>
      <c r="C1162" s="1141"/>
    </row>
    <row r="1163" spans="1:3" ht="15" customHeight="1">
      <c r="A1163" s="1149"/>
      <c r="B1163" s="1149"/>
      <c r="C1163" s="1141"/>
    </row>
    <row r="1164" spans="1:3" ht="15" customHeight="1">
      <c r="A1164" s="1149"/>
      <c r="B1164" s="1149"/>
      <c r="C1164" s="1141"/>
    </row>
    <row r="1165" spans="1:3" ht="15" customHeight="1">
      <c r="A1165" s="1149"/>
      <c r="B1165" s="1149"/>
      <c r="C1165" s="1141"/>
    </row>
    <row r="1166" spans="1:3" ht="15" customHeight="1">
      <c r="A1166" s="1149"/>
      <c r="B1166" s="1149"/>
      <c r="C1166" s="1141"/>
    </row>
    <row r="1167" spans="1:3" ht="15" customHeight="1">
      <c r="A1167" s="1149"/>
      <c r="B1167" s="1149"/>
      <c r="C1167" s="1141"/>
    </row>
    <row r="1168" spans="1:3" ht="15" customHeight="1">
      <c r="A1168" s="1149"/>
      <c r="B1168" s="1149"/>
      <c r="C1168" s="1141"/>
    </row>
    <row r="1169" spans="1:3" ht="15" customHeight="1">
      <c r="A1169" s="1149"/>
      <c r="B1169" s="1149"/>
      <c r="C1169" s="1141"/>
    </row>
    <row r="1170" spans="1:3" ht="15" customHeight="1">
      <c r="A1170" s="1149"/>
      <c r="B1170" s="1149"/>
      <c r="C1170" s="1141"/>
    </row>
    <row r="1171" spans="1:3" ht="15" customHeight="1">
      <c r="A1171" s="1149"/>
      <c r="B1171" s="1149"/>
      <c r="C1171" s="1141"/>
    </row>
    <row r="1172" spans="1:3" ht="15" customHeight="1">
      <c r="A1172" s="1149"/>
      <c r="B1172" s="1149"/>
      <c r="C1172" s="1141"/>
    </row>
    <row r="1173" spans="1:3" ht="15" customHeight="1">
      <c r="A1173" s="1149"/>
      <c r="B1173" s="1149"/>
      <c r="C1173" s="1141"/>
    </row>
    <row r="1174" spans="1:3" ht="15" customHeight="1">
      <c r="A1174" s="1149"/>
      <c r="B1174" s="1149"/>
      <c r="C1174" s="1141"/>
    </row>
    <row r="1175" spans="1:3" ht="15" customHeight="1">
      <c r="A1175" s="1149"/>
      <c r="B1175" s="1149"/>
      <c r="C1175" s="1141"/>
    </row>
    <row r="1176" spans="1:3" ht="15" customHeight="1">
      <c r="A1176" s="1149"/>
      <c r="B1176" s="1149"/>
      <c r="C1176" s="1141"/>
    </row>
    <row r="1177" spans="1:3" ht="15" customHeight="1">
      <c r="A1177" s="1149"/>
      <c r="B1177" s="1149"/>
      <c r="C1177" s="1141"/>
    </row>
    <row r="1178" spans="1:3" ht="15" customHeight="1">
      <c r="A1178" s="1149"/>
      <c r="B1178" s="1149"/>
      <c r="C1178" s="1141"/>
    </row>
    <row r="1179" spans="1:3" ht="15" customHeight="1">
      <c r="A1179" s="1149"/>
      <c r="B1179" s="1149"/>
      <c r="C1179" s="1141"/>
    </row>
    <row r="1180" spans="1:3" ht="15" customHeight="1">
      <c r="A1180" s="1149"/>
      <c r="B1180" s="1149"/>
      <c r="C1180" s="1141"/>
    </row>
    <row r="1181" spans="1:3" ht="15" customHeight="1">
      <c r="A1181" s="1149"/>
      <c r="B1181" s="1149"/>
      <c r="C1181" s="1141"/>
    </row>
    <row r="1182" spans="1:3" ht="15" customHeight="1">
      <c r="A1182" s="1149"/>
      <c r="B1182" s="1149"/>
      <c r="C1182" s="1141"/>
    </row>
    <row r="1183" spans="1:3" ht="15" customHeight="1">
      <c r="A1183" s="1149"/>
      <c r="B1183" s="1149"/>
      <c r="C1183" s="1141"/>
    </row>
    <row r="1184" spans="1:3" ht="15" customHeight="1">
      <c r="A1184" s="1149"/>
      <c r="B1184" s="1149"/>
      <c r="C1184" s="1141"/>
    </row>
    <row r="1185" spans="1:3" ht="15" customHeight="1">
      <c r="A1185" s="1149"/>
      <c r="B1185" s="1149"/>
      <c r="C1185" s="1141"/>
    </row>
    <row r="1186" spans="1:3" ht="15" customHeight="1">
      <c r="A1186" s="1149"/>
      <c r="B1186" s="1149"/>
      <c r="C1186" s="1141"/>
    </row>
    <row r="1187" spans="1:3" ht="15" customHeight="1">
      <c r="A1187" s="1149"/>
      <c r="B1187" s="1149"/>
      <c r="C1187" s="1141"/>
    </row>
    <row r="1188" spans="1:3" ht="15" customHeight="1">
      <c r="A1188" s="1149"/>
      <c r="B1188" s="1149"/>
      <c r="C1188" s="1141"/>
    </row>
    <row r="1189" spans="1:3" ht="15" customHeight="1">
      <c r="A1189" s="1149"/>
      <c r="B1189" s="1149"/>
      <c r="C1189" s="1141"/>
    </row>
    <row r="1190" spans="1:3" ht="15" customHeight="1">
      <c r="A1190" s="1149"/>
      <c r="B1190" s="1149"/>
      <c r="C1190" s="1141"/>
    </row>
    <row r="1191" spans="1:3" ht="15" customHeight="1">
      <c r="A1191" s="1149"/>
      <c r="B1191" s="1149"/>
      <c r="C1191" s="1141"/>
    </row>
    <row r="1192" spans="1:3" ht="15" customHeight="1">
      <c r="A1192" s="1149"/>
      <c r="B1192" s="1149"/>
      <c r="C1192" s="1141"/>
    </row>
    <row r="1193" spans="1:3" ht="15" customHeight="1">
      <c r="A1193" s="1149"/>
      <c r="B1193" s="1149"/>
      <c r="C1193" s="1141"/>
    </row>
    <row r="1194" spans="1:3" ht="15" customHeight="1">
      <c r="A1194" s="1149"/>
      <c r="B1194" s="1149"/>
      <c r="C1194" s="1141"/>
    </row>
    <row r="1195" spans="1:3" ht="15" customHeight="1">
      <c r="A1195" s="1149"/>
      <c r="B1195" s="1149"/>
      <c r="C1195" s="1141"/>
    </row>
    <row r="1196" spans="1:3" ht="15" customHeight="1">
      <c r="A1196" s="1149"/>
      <c r="B1196" s="1149"/>
      <c r="C1196" s="1141"/>
    </row>
    <row r="1197" spans="1:3" ht="15" customHeight="1">
      <c r="A1197" s="1149"/>
      <c r="B1197" s="1149"/>
      <c r="C1197" s="1141"/>
    </row>
    <row r="1198" spans="1:3" ht="15" customHeight="1">
      <c r="A1198" s="1149"/>
      <c r="B1198" s="1149"/>
      <c r="C1198" s="1141"/>
    </row>
    <row r="1199" spans="1:3" ht="15" customHeight="1">
      <c r="A1199" s="1149"/>
      <c r="B1199" s="1149"/>
      <c r="C1199" s="1141"/>
    </row>
  </sheetData>
  <autoFilter ref="A1:C245" xr:uid="{00000000-0009-0000-0000-000007000000}"/>
  <phoneticPr fontId="8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tabColor indexed="43"/>
  </sheetPr>
  <dimension ref="A4:I2722"/>
  <sheetViews>
    <sheetView zoomScale="80" zoomScaleNormal="80" zoomScaleSheetLayoutView="90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29" sqref="D29"/>
    </sheetView>
  </sheetViews>
  <sheetFormatPr defaultColWidth="12.7265625" defaultRowHeight="12"/>
  <cols>
    <col min="1" max="1" width="16.90625" style="1085" customWidth="1"/>
    <col min="2" max="2" width="30" style="1084" bestFit="1" customWidth="1"/>
    <col min="3" max="3" width="49.453125" style="1084" bestFit="1" customWidth="1"/>
    <col min="4" max="4" width="9" style="1085" bestFit="1" customWidth="1"/>
    <col min="5" max="5" width="13.36328125" style="1091" bestFit="1" customWidth="1"/>
    <col min="6" max="6" width="14.6328125" style="1091" customWidth="1"/>
    <col min="7" max="7" width="10.08984375" style="1082" customWidth="1"/>
    <col min="8" max="8" width="14" style="1082" bestFit="1" customWidth="1"/>
    <col min="9" max="9" width="19.08984375" style="1082" bestFit="1" customWidth="1"/>
    <col min="10" max="16384" width="12.7265625" style="1086"/>
  </cols>
  <sheetData>
    <row r="4" spans="1:9" ht="25" customHeight="1">
      <c r="A4" s="1083" t="s">
        <v>3077</v>
      </c>
      <c r="B4" s="1092"/>
      <c r="C4" s="1092" t="s">
        <v>5</v>
      </c>
      <c r="D4" s="1092"/>
    </row>
    <row r="6" spans="1:9" s="1087" customFormat="1" ht="20.149999999999999" customHeight="1">
      <c r="A6" s="1415" t="s">
        <v>4684</v>
      </c>
      <c r="B6" s="1416" t="s">
        <v>4685</v>
      </c>
      <c r="C6" s="1416" t="s">
        <v>4686</v>
      </c>
      <c r="D6" s="1415" t="s">
        <v>467</v>
      </c>
      <c r="E6" s="1423" t="s">
        <v>877</v>
      </c>
      <c r="F6" s="1423"/>
      <c r="G6" s="1421" t="s">
        <v>615</v>
      </c>
      <c r="H6" s="1422" t="s">
        <v>5127</v>
      </c>
      <c r="I6" s="1422"/>
    </row>
    <row r="7" spans="1:9" ht="20.149999999999999" customHeight="1">
      <c r="A7" s="1415"/>
      <c r="B7" s="1417"/>
      <c r="C7" s="1417"/>
      <c r="D7" s="1415"/>
      <c r="E7" s="1093" t="s">
        <v>4839</v>
      </c>
      <c r="F7" s="1093" t="s">
        <v>1428</v>
      </c>
      <c r="G7" s="1421"/>
      <c r="H7" s="385" t="s">
        <v>4660</v>
      </c>
      <c r="I7" s="385" t="s">
        <v>1428</v>
      </c>
    </row>
    <row r="8" spans="1:9" ht="12.65" customHeight="1">
      <c r="A8" s="1266" t="s">
        <v>1568</v>
      </c>
      <c r="B8" s="1267" t="s">
        <v>3518</v>
      </c>
      <c r="C8" s="1267" t="s">
        <v>678</v>
      </c>
      <c r="D8" s="1266" t="s">
        <v>3639</v>
      </c>
      <c r="E8" s="1227">
        <v>0</v>
      </c>
      <c r="F8" s="1227">
        <v>0</v>
      </c>
      <c r="G8" s="1109">
        <v>0</v>
      </c>
      <c r="H8" s="1109">
        <v>4.96</v>
      </c>
      <c r="I8" s="1109">
        <v>0</v>
      </c>
    </row>
    <row r="9" spans="1:9" ht="12.65" customHeight="1">
      <c r="A9" s="1088" t="s">
        <v>3402</v>
      </c>
      <c r="B9" s="1089" t="s">
        <v>3520</v>
      </c>
      <c r="C9" s="1089" t="s">
        <v>679</v>
      </c>
      <c r="D9" s="1088" t="s">
        <v>3639</v>
      </c>
      <c r="E9" s="1103">
        <v>0</v>
      </c>
      <c r="F9" s="1103">
        <v>0</v>
      </c>
      <c r="G9" s="1104">
        <v>0</v>
      </c>
      <c r="H9" s="1104">
        <v>4.96</v>
      </c>
      <c r="I9" s="1104">
        <v>0</v>
      </c>
    </row>
    <row r="10" spans="1:9" ht="12.65" customHeight="1">
      <c r="A10" s="1088" t="s">
        <v>3403</v>
      </c>
      <c r="B10" s="1089" t="s">
        <v>3522</v>
      </c>
      <c r="C10" s="1089" t="s">
        <v>678</v>
      </c>
      <c r="D10" s="1088" t="s">
        <v>3639</v>
      </c>
      <c r="E10" s="1103">
        <v>0</v>
      </c>
      <c r="F10" s="1103">
        <v>0</v>
      </c>
      <c r="G10" s="1104">
        <v>0</v>
      </c>
      <c r="H10" s="1104">
        <v>4.96</v>
      </c>
      <c r="I10" s="1104">
        <v>0</v>
      </c>
    </row>
    <row r="11" spans="1:9" ht="12.65" customHeight="1">
      <c r="A11" s="1088" t="s">
        <v>341</v>
      </c>
      <c r="B11" s="1089" t="s">
        <v>2788</v>
      </c>
      <c r="C11" s="1089" t="s">
        <v>679</v>
      </c>
      <c r="D11" s="1088" t="s">
        <v>3639</v>
      </c>
      <c r="E11" s="1103">
        <v>0</v>
      </c>
      <c r="F11" s="1103">
        <v>0</v>
      </c>
      <c r="G11" s="1104">
        <v>0</v>
      </c>
      <c r="H11" s="1104">
        <v>4.96</v>
      </c>
      <c r="I11" s="1104">
        <v>0</v>
      </c>
    </row>
    <row r="12" spans="1:9" ht="12.65" customHeight="1">
      <c r="A12" s="1088" t="s">
        <v>709</v>
      </c>
      <c r="B12" s="1089" t="s">
        <v>5074</v>
      </c>
      <c r="C12" s="1089" t="s">
        <v>4870</v>
      </c>
      <c r="D12" s="1088" t="s">
        <v>3639</v>
      </c>
      <c r="E12" s="1103">
        <v>0</v>
      </c>
      <c r="F12" s="1103">
        <v>0</v>
      </c>
      <c r="G12" s="1104">
        <v>0</v>
      </c>
      <c r="H12" s="1104">
        <v>0.85</v>
      </c>
      <c r="I12" s="1104">
        <v>0</v>
      </c>
    </row>
    <row r="13" spans="1:9" ht="12.65" customHeight="1">
      <c r="A13" s="1088" t="s">
        <v>711</v>
      </c>
      <c r="B13" s="1089" t="s">
        <v>1936</v>
      </c>
      <c r="C13" s="1089" t="s">
        <v>4688</v>
      </c>
      <c r="D13" s="1088" t="s">
        <v>3639</v>
      </c>
      <c r="E13" s="1103">
        <v>0</v>
      </c>
      <c r="F13" s="1103">
        <v>0</v>
      </c>
      <c r="G13" s="1104">
        <v>0</v>
      </c>
      <c r="H13" s="1104">
        <v>0.85</v>
      </c>
      <c r="I13" s="1104">
        <v>0</v>
      </c>
    </row>
    <row r="14" spans="1:9" ht="12.65" customHeight="1">
      <c r="A14" s="1088" t="s">
        <v>713</v>
      </c>
      <c r="B14" s="1089" t="s">
        <v>1301</v>
      </c>
      <c r="C14" s="1089" t="s">
        <v>4870</v>
      </c>
      <c r="D14" s="1088" t="s">
        <v>3639</v>
      </c>
      <c r="E14" s="1103">
        <v>0</v>
      </c>
      <c r="F14" s="1103">
        <v>0</v>
      </c>
      <c r="G14" s="1104">
        <v>0</v>
      </c>
      <c r="H14" s="1104">
        <v>0.85</v>
      </c>
      <c r="I14" s="1104">
        <v>0</v>
      </c>
    </row>
    <row r="15" spans="1:9" ht="12.65" customHeight="1">
      <c r="A15" s="1088" t="s">
        <v>715</v>
      </c>
      <c r="B15" s="1089" t="s">
        <v>1302</v>
      </c>
      <c r="C15" s="1089" t="s">
        <v>4688</v>
      </c>
      <c r="D15" s="1088" t="s">
        <v>3639</v>
      </c>
      <c r="E15" s="1103">
        <v>0</v>
      </c>
      <c r="F15" s="1103">
        <v>0</v>
      </c>
      <c r="G15" s="1104">
        <v>0</v>
      </c>
      <c r="H15" s="1104">
        <v>0.85</v>
      </c>
      <c r="I15" s="1104">
        <v>0</v>
      </c>
    </row>
    <row r="16" spans="1:9" ht="12.65" customHeight="1">
      <c r="A16" s="1088" t="s">
        <v>221</v>
      </c>
      <c r="B16" s="1089" t="s">
        <v>222</v>
      </c>
      <c r="C16" s="1089" t="s">
        <v>4870</v>
      </c>
      <c r="D16" s="1088" t="s">
        <v>3639</v>
      </c>
      <c r="E16" s="1103">
        <v>0</v>
      </c>
      <c r="F16" s="1103">
        <v>0</v>
      </c>
      <c r="G16" s="1104">
        <v>0</v>
      </c>
      <c r="H16" s="1104">
        <v>0.85</v>
      </c>
      <c r="I16" s="1104">
        <v>0</v>
      </c>
    </row>
    <row r="17" spans="1:9" ht="12.65" customHeight="1">
      <c r="A17" s="1088" t="s">
        <v>223</v>
      </c>
      <c r="B17" s="1089" t="s">
        <v>1150</v>
      </c>
      <c r="C17" s="1089" t="s">
        <v>4688</v>
      </c>
      <c r="D17" s="1088" t="s">
        <v>3639</v>
      </c>
      <c r="E17" s="1103">
        <v>0</v>
      </c>
      <c r="F17" s="1103">
        <v>0</v>
      </c>
      <c r="G17" s="1104">
        <v>0</v>
      </c>
      <c r="H17" s="1104">
        <v>0.85</v>
      </c>
      <c r="I17" s="1104">
        <v>0</v>
      </c>
    </row>
    <row r="18" spans="1:9" ht="12.65" customHeight="1">
      <c r="A18" s="1088" t="s">
        <v>1151</v>
      </c>
      <c r="B18" s="1089" t="s">
        <v>1152</v>
      </c>
      <c r="C18" s="1089" t="s">
        <v>4870</v>
      </c>
      <c r="D18" s="1088" t="s">
        <v>3639</v>
      </c>
      <c r="E18" s="1103">
        <v>0</v>
      </c>
      <c r="F18" s="1103">
        <v>0</v>
      </c>
      <c r="G18" s="1104">
        <v>0</v>
      </c>
      <c r="H18" s="1104">
        <v>0.85</v>
      </c>
      <c r="I18" s="1104">
        <v>0</v>
      </c>
    </row>
    <row r="19" spans="1:9" ht="12.65" customHeight="1">
      <c r="A19" s="1088" t="s">
        <v>1153</v>
      </c>
      <c r="B19" s="1089" t="s">
        <v>1154</v>
      </c>
      <c r="C19" s="1089" t="s">
        <v>4688</v>
      </c>
      <c r="D19" s="1088" t="s">
        <v>3639</v>
      </c>
      <c r="E19" s="1103">
        <v>0</v>
      </c>
      <c r="F19" s="1103">
        <v>0</v>
      </c>
      <c r="G19" s="1104">
        <v>0</v>
      </c>
      <c r="H19" s="1104">
        <v>0.85</v>
      </c>
      <c r="I19" s="1104">
        <v>0</v>
      </c>
    </row>
    <row r="20" spans="1:9" ht="12.65" customHeight="1">
      <c r="A20" s="1088" t="s">
        <v>1967</v>
      </c>
      <c r="B20" s="1089" t="s">
        <v>3650</v>
      </c>
      <c r="C20" s="1089" t="s">
        <v>4689</v>
      </c>
      <c r="D20" s="1088" t="s">
        <v>3639</v>
      </c>
      <c r="E20" s="1103">
        <v>0</v>
      </c>
      <c r="F20" s="1103">
        <v>0</v>
      </c>
      <c r="G20" s="1104">
        <v>0</v>
      </c>
      <c r="H20" s="1104">
        <v>2.5499999999999998</v>
      </c>
      <c r="I20" s="1104">
        <v>0</v>
      </c>
    </row>
    <row r="21" spans="1:9" ht="12.65" customHeight="1">
      <c r="A21" s="1088" t="s">
        <v>2499</v>
      </c>
      <c r="B21" s="1089" t="s">
        <v>2500</v>
      </c>
      <c r="C21" s="1089" t="s">
        <v>2530</v>
      </c>
      <c r="D21" s="1088" t="s">
        <v>3639</v>
      </c>
      <c r="E21" s="1103">
        <v>0</v>
      </c>
      <c r="F21" s="1103">
        <v>0</v>
      </c>
      <c r="G21" s="1104">
        <v>0</v>
      </c>
      <c r="H21" s="1104">
        <v>1.7</v>
      </c>
      <c r="I21" s="1104">
        <v>0</v>
      </c>
    </row>
    <row r="22" spans="1:9" ht="12.65" customHeight="1">
      <c r="A22" s="1088" t="s">
        <v>1969</v>
      </c>
      <c r="B22" s="1089" t="s">
        <v>2282</v>
      </c>
      <c r="C22" s="1089" t="s">
        <v>4690</v>
      </c>
      <c r="D22" s="1088" t="s">
        <v>3639</v>
      </c>
      <c r="E22" s="1103">
        <v>0</v>
      </c>
      <c r="F22" s="1103">
        <v>0</v>
      </c>
      <c r="G22" s="1104">
        <v>0</v>
      </c>
      <c r="H22" s="1104">
        <v>2.5499999999999998</v>
      </c>
      <c r="I22" s="1104">
        <v>0</v>
      </c>
    </row>
    <row r="23" spans="1:9" ht="12.65" customHeight="1">
      <c r="A23" s="1088" t="s">
        <v>2501</v>
      </c>
      <c r="B23" s="1089" t="s">
        <v>1172</v>
      </c>
      <c r="C23" s="1089" t="s">
        <v>2532</v>
      </c>
      <c r="D23" s="1088" t="s">
        <v>3639</v>
      </c>
      <c r="E23" s="1103">
        <v>0</v>
      </c>
      <c r="F23" s="1103">
        <v>0</v>
      </c>
      <c r="G23" s="1104">
        <v>0</v>
      </c>
      <c r="H23" s="1104">
        <v>1.7</v>
      </c>
      <c r="I23" s="1104">
        <v>0</v>
      </c>
    </row>
    <row r="24" spans="1:9" ht="12.65" customHeight="1">
      <c r="A24" s="1088" t="s">
        <v>150</v>
      </c>
      <c r="B24" s="1089" t="s">
        <v>2597</v>
      </c>
      <c r="C24" s="1089" t="s">
        <v>4591</v>
      </c>
      <c r="D24" s="1088" t="s">
        <v>3639</v>
      </c>
      <c r="E24" s="1103">
        <v>0</v>
      </c>
      <c r="F24" s="1103">
        <v>0</v>
      </c>
      <c r="G24" s="1104">
        <v>0</v>
      </c>
      <c r="H24" s="1104">
        <v>17.14</v>
      </c>
      <c r="I24" s="1104">
        <v>0</v>
      </c>
    </row>
    <row r="25" spans="1:9" ht="12.65" customHeight="1">
      <c r="A25" s="1088" t="s">
        <v>4645</v>
      </c>
      <c r="B25" s="1089" t="s">
        <v>4764</v>
      </c>
      <c r="C25" s="1089" t="s">
        <v>1003</v>
      </c>
      <c r="D25" s="1088" t="s">
        <v>3639</v>
      </c>
      <c r="E25" s="1103">
        <v>0</v>
      </c>
      <c r="F25" s="1103">
        <v>0</v>
      </c>
      <c r="G25" s="1104">
        <v>0</v>
      </c>
      <c r="H25" s="1104">
        <v>16.29</v>
      </c>
      <c r="I25" s="1104">
        <v>0</v>
      </c>
    </row>
    <row r="26" spans="1:9" ht="12.65" customHeight="1">
      <c r="A26" s="1088" t="s">
        <v>1281</v>
      </c>
      <c r="B26" s="1089" t="s">
        <v>4950</v>
      </c>
      <c r="C26" s="1089" t="s">
        <v>1340</v>
      </c>
      <c r="D26" s="1088" t="s">
        <v>3639</v>
      </c>
      <c r="E26" s="1103">
        <v>0</v>
      </c>
      <c r="F26" s="1103">
        <v>0</v>
      </c>
      <c r="G26" s="1104">
        <v>0</v>
      </c>
      <c r="H26" s="1104">
        <v>16.29</v>
      </c>
      <c r="I26" s="1104">
        <v>0</v>
      </c>
    </row>
    <row r="27" spans="1:9" ht="12.65" customHeight="1">
      <c r="A27" s="1088" t="s">
        <v>1035</v>
      </c>
      <c r="B27" s="1089" t="s">
        <v>4217</v>
      </c>
      <c r="C27" s="1089" t="s">
        <v>1004</v>
      </c>
      <c r="D27" s="1088" t="s">
        <v>3639</v>
      </c>
      <c r="E27" s="1103">
        <v>0</v>
      </c>
      <c r="F27" s="1103">
        <v>0</v>
      </c>
      <c r="G27" s="1104">
        <v>0</v>
      </c>
      <c r="H27" s="1104">
        <v>17.14</v>
      </c>
      <c r="I27" s="1104">
        <v>0</v>
      </c>
    </row>
    <row r="28" spans="1:9" ht="12.65" customHeight="1">
      <c r="A28" s="1088" t="s">
        <v>1942</v>
      </c>
      <c r="B28" s="1089" t="s">
        <v>3523</v>
      </c>
      <c r="C28" s="1089" t="s">
        <v>278</v>
      </c>
      <c r="D28" s="1088" t="s">
        <v>3639</v>
      </c>
      <c r="E28" s="1103">
        <v>0</v>
      </c>
      <c r="F28" s="1103">
        <v>0</v>
      </c>
      <c r="G28" s="1104">
        <v>0</v>
      </c>
      <c r="H28" s="1104">
        <v>16.29</v>
      </c>
      <c r="I28" s="1104">
        <v>0</v>
      </c>
    </row>
    <row r="29" spans="1:9" ht="12.65" customHeight="1">
      <c r="A29" s="1088" t="s">
        <v>4853</v>
      </c>
      <c r="B29" s="1089" t="s">
        <v>1341</v>
      </c>
      <c r="C29" s="1089" t="s">
        <v>2027</v>
      </c>
      <c r="D29" s="1088" t="s">
        <v>3639</v>
      </c>
      <c r="E29" s="1103">
        <v>0</v>
      </c>
      <c r="F29" s="1103">
        <v>0</v>
      </c>
      <c r="G29" s="1104">
        <v>0</v>
      </c>
      <c r="H29" s="1104">
        <v>16.29</v>
      </c>
      <c r="I29" s="1104">
        <v>0</v>
      </c>
    </row>
    <row r="30" spans="1:9" ht="12.65" customHeight="1">
      <c r="A30" s="1088" t="s">
        <v>1155</v>
      </c>
      <c r="B30" s="1089" t="s">
        <v>1765</v>
      </c>
      <c r="C30" s="1089" t="s">
        <v>145</v>
      </c>
      <c r="D30" s="1088" t="s">
        <v>3639</v>
      </c>
      <c r="E30" s="1103">
        <v>0</v>
      </c>
      <c r="F30" s="1103">
        <v>0</v>
      </c>
      <c r="G30" s="1104">
        <v>0</v>
      </c>
      <c r="H30" s="1104">
        <v>8.36</v>
      </c>
      <c r="I30" s="1104">
        <v>0</v>
      </c>
    </row>
    <row r="31" spans="1:9" ht="12.65" customHeight="1">
      <c r="A31" s="1088" t="s">
        <v>3651</v>
      </c>
      <c r="B31" s="1089" t="s">
        <v>2226</v>
      </c>
      <c r="C31" s="1089" t="s">
        <v>3658</v>
      </c>
      <c r="D31" s="1088" t="s">
        <v>3639</v>
      </c>
      <c r="E31" s="1103">
        <v>0</v>
      </c>
      <c r="F31" s="1103">
        <v>0</v>
      </c>
      <c r="G31" s="1104">
        <v>0</v>
      </c>
      <c r="H31" s="1104">
        <v>13.32</v>
      </c>
      <c r="I31" s="1104">
        <v>0</v>
      </c>
    </row>
    <row r="32" spans="1:9" ht="12.65" customHeight="1">
      <c r="A32" s="1088" t="s">
        <v>1766</v>
      </c>
      <c r="B32" s="1089" t="s">
        <v>3131</v>
      </c>
      <c r="C32" s="1089" t="s">
        <v>3658</v>
      </c>
      <c r="D32" s="1088" t="s">
        <v>3639</v>
      </c>
      <c r="E32" s="1103">
        <v>0</v>
      </c>
      <c r="F32" s="1103">
        <v>0</v>
      </c>
      <c r="G32" s="1104">
        <v>0</v>
      </c>
      <c r="H32" s="1104">
        <v>8.36</v>
      </c>
      <c r="I32" s="1104">
        <v>0</v>
      </c>
    </row>
    <row r="33" spans="1:9" ht="12.65" customHeight="1">
      <c r="A33" s="1088" t="s">
        <v>4502</v>
      </c>
      <c r="B33" s="1089" t="s">
        <v>2811</v>
      </c>
      <c r="C33" s="1089" t="s">
        <v>145</v>
      </c>
      <c r="D33" s="1088" t="s">
        <v>3639</v>
      </c>
      <c r="E33" s="1103">
        <v>0</v>
      </c>
      <c r="F33" s="1103">
        <v>0</v>
      </c>
      <c r="G33" s="1104">
        <v>0</v>
      </c>
      <c r="H33" s="1104">
        <v>8.36</v>
      </c>
      <c r="I33" s="1104">
        <v>0</v>
      </c>
    </row>
    <row r="34" spans="1:9" ht="12.65" customHeight="1">
      <c r="A34" s="1088" t="s">
        <v>3832</v>
      </c>
      <c r="B34" s="1089" t="s">
        <v>2812</v>
      </c>
      <c r="C34" s="1089" t="s">
        <v>145</v>
      </c>
      <c r="D34" s="1088" t="s">
        <v>3639</v>
      </c>
      <c r="E34" s="1103">
        <v>0</v>
      </c>
      <c r="F34" s="1103">
        <v>0</v>
      </c>
      <c r="G34" s="1104">
        <v>0</v>
      </c>
      <c r="H34" s="1104">
        <v>13.32</v>
      </c>
      <c r="I34" s="1104">
        <v>0</v>
      </c>
    </row>
    <row r="35" spans="1:9" ht="12.65" customHeight="1">
      <c r="A35" s="1088" t="s">
        <v>4854</v>
      </c>
      <c r="B35" s="1089" t="s">
        <v>4855</v>
      </c>
      <c r="C35" s="1089" t="s">
        <v>3658</v>
      </c>
      <c r="D35" s="1088" t="s">
        <v>3639</v>
      </c>
      <c r="E35" s="1103">
        <v>0</v>
      </c>
      <c r="F35" s="1103">
        <v>0</v>
      </c>
      <c r="G35" s="1104">
        <v>0</v>
      </c>
      <c r="H35" s="1104">
        <v>8.36</v>
      </c>
      <c r="I35" s="1104">
        <v>0</v>
      </c>
    </row>
    <row r="36" spans="1:9" ht="12.65" customHeight="1">
      <c r="A36" s="1088" t="s">
        <v>4856</v>
      </c>
      <c r="B36" s="1089" t="s">
        <v>3234</v>
      </c>
      <c r="C36" s="1089" t="s">
        <v>145</v>
      </c>
      <c r="D36" s="1088" t="s">
        <v>3639</v>
      </c>
      <c r="E36" s="1103">
        <v>0</v>
      </c>
      <c r="F36" s="1103">
        <v>0</v>
      </c>
      <c r="G36" s="1104">
        <v>0</v>
      </c>
      <c r="H36" s="1104">
        <v>7.51</v>
      </c>
      <c r="I36" s="1104">
        <v>0</v>
      </c>
    </row>
    <row r="37" spans="1:9" ht="12.65" customHeight="1">
      <c r="A37" s="1088" t="s">
        <v>3834</v>
      </c>
      <c r="B37" s="1089" t="s">
        <v>4201</v>
      </c>
      <c r="C37" s="1089" t="s">
        <v>3658</v>
      </c>
      <c r="D37" s="1088" t="s">
        <v>3639</v>
      </c>
      <c r="E37" s="1103">
        <v>0</v>
      </c>
      <c r="F37" s="1103">
        <v>0</v>
      </c>
      <c r="G37" s="1104">
        <v>0</v>
      </c>
      <c r="H37" s="1104">
        <v>12.469999999999999</v>
      </c>
      <c r="I37" s="1104">
        <v>0</v>
      </c>
    </row>
    <row r="38" spans="1:9" ht="12.65" customHeight="1">
      <c r="A38" s="1088" t="s">
        <v>2951</v>
      </c>
      <c r="B38" s="1089" t="s">
        <v>536</v>
      </c>
      <c r="C38" s="1089" t="s">
        <v>3658</v>
      </c>
      <c r="D38" s="1088" t="s">
        <v>3639</v>
      </c>
      <c r="E38" s="1103">
        <v>0</v>
      </c>
      <c r="F38" s="1103">
        <v>0</v>
      </c>
      <c r="G38" s="1104">
        <v>0</v>
      </c>
      <c r="H38" s="1104">
        <v>7.51</v>
      </c>
      <c r="I38" s="1104">
        <v>0</v>
      </c>
    </row>
    <row r="39" spans="1:9" ht="12.65" customHeight="1">
      <c r="A39" s="1088" t="s">
        <v>976</v>
      </c>
      <c r="B39" s="1089" t="s">
        <v>3736</v>
      </c>
      <c r="C39" s="1089" t="s">
        <v>145</v>
      </c>
      <c r="D39" s="1088" t="s">
        <v>3639</v>
      </c>
      <c r="E39" s="1103">
        <v>0</v>
      </c>
      <c r="F39" s="1103">
        <v>0</v>
      </c>
      <c r="G39" s="1104">
        <v>0</v>
      </c>
      <c r="H39" s="1104">
        <v>7.51</v>
      </c>
      <c r="I39" s="1104">
        <v>0</v>
      </c>
    </row>
    <row r="40" spans="1:9" ht="12.65" customHeight="1">
      <c r="A40" s="1088" t="s">
        <v>3295</v>
      </c>
      <c r="B40" s="1089" t="s">
        <v>3737</v>
      </c>
      <c r="C40" s="1089" t="s">
        <v>3658</v>
      </c>
      <c r="D40" s="1088" t="s">
        <v>3639</v>
      </c>
      <c r="E40" s="1103">
        <v>0</v>
      </c>
      <c r="F40" s="1103">
        <v>0</v>
      </c>
      <c r="G40" s="1104">
        <v>0</v>
      </c>
      <c r="H40" s="1104">
        <v>7.51</v>
      </c>
      <c r="I40" s="1104">
        <v>0</v>
      </c>
    </row>
    <row r="41" spans="1:9" ht="12.65" customHeight="1">
      <c r="A41" s="1088" t="s">
        <v>3503</v>
      </c>
      <c r="B41" s="1089" t="s">
        <v>4138</v>
      </c>
      <c r="C41" s="1089" t="s">
        <v>4646</v>
      </c>
      <c r="D41" s="1088" t="s">
        <v>3639</v>
      </c>
      <c r="E41" s="1103">
        <v>0</v>
      </c>
      <c r="F41" s="1103">
        <v>0</v>
      </c>
      <c r="G41" s="1104">
        <v>0</v>
      </c>
      <c r="H41" s="1104">
        <v>8.36</v>
      </c>
      <c r="I41" s="1104">
        <v>0</v>
      </c>
    </row>
    <row r="42" spans="1:9" ht="12.65" customHeight="1">
      <c r="A42" s="1088" t="s">
        <v>1253</v>
      </c>
      <c r="B42" s="1089" t="s">
        <v>3738</v>
      </c>
      <c r="C42" s="1089" t="s">
        <v>2260</v>
      </c>
      <c r="D42" s="1088" t="s">
        <v>3639</v>
      </c>
      <c r="E42" s="1103">
        <v>0</v>
      </c>
      <c r="F42" s="1103">
        <v>0</v>
      </c>
      <c r="G42" s="1104">
        <v>0</v>
      </c>
      <c r="H42" s="1104">
        <v>13.32</v>
      </c>
      <c r="I42" s="1104">
        <v>0</v>
      </c>
    </row>
    <row r="43" spans="1:9" ht="12.65" customHeight="1">
      <c r="A43" s="1088" t="s">
        <v>4139</v>
      </c>
      <c r="B43" s="1089" t="s">
        <v>3739</v>
      </c>
      <c r="C43" s="1089" t="s">
        <v>2260</v>
      </c>
      <c r="D43" s="1088" t="s">
        <v>3639</v>
      </c>
      <c r="E43" s="1103">
        <v>0</v>
      </c>
      <c r="F43" s="1103">
        <v>0</v>
      </c>
      <c r="G43" s="1104">
        <v>0</v>
      </c>
      <c r="H43" s="1104">
        <v>8.36</v>
      </c>
      <c r="I43" s="1104">
        <v>0</v>
      </c>
    </row>
    <row r="44" spans="1:9" ht="12.65" customHeight="1">
      <c r="A44" s="1088" t="s">
        <v>4140</v>
      </c>
      <c r="B44" s="1089" t="s">
        <v>4300</v>
      </c>
      <c r="C44" s="1089" t="s">
        <v>4646</v>
      </c>
      <c r="D44" s="1088" t="s">
        <v>3639</v>
      </c>
      <c r="E44" s="1103">
        <v>0</v>
      </c>
      <c r="F44" s="1103">
        <v>0</v>
      </c>
      <c r="G44" s="1104">
        <v>0</v>
      </c>
      <c r="H44" s="1104">
        <v>8.36</v>
      </c>
      <c r="I44" s="1104">
        <v>0</v>
      </c>
    </row>
    <row r="45" spans="1:9" ht="12.65" customHeight="1">
      <c r="A45" s="1088" t="s">
        <v>2807</v>
      </c>
      <c r="B45" s="1089" t="s">
        <v>2225</v>
      </c>
      <c r="C45" s="1089" t="s">
        <v>4646</v>
      </c>
      <c r="D45" s="1088" t="s">
        <v>3639</v>
      </c>
      <c r="E45" s="1103">
        <v>0</v>
      </c>
      <c r="F45" s="1103">
        <v>0</v>
      </c>
      <c r="G45" s="1104">
        <v>0</v>
      </c>
      <c r="H45" s="1104">
        <v>13.32</v>
      </c>
      <c r="I45" s="1104">
        <v>0</v>
      </c>
    </row>
    <row r="46" spans="1:9" ht="12.65" customHeight="1">
      <c r="A46" s="1088" t="s">
        <v>1607</v>
      </c>
      <c r="B46" s="1089" t="s">
        <v>3645</v>
      </c>
      <c r="C46" s="1089" t="s">
        <v>2260</v>
      </c>
      <c r="D46" s="1088" t="s">
        <v>3639</v>
      </c>
      <c r="E46" s="1103">
        <v>0</v>
      </c>
      <c r="F46" s="1103">
        <v>0</v>
      </c>
      <c r="G46" s="1104">
        <v>0</v>
      </c>
      <c r="H46" s="1104">
        <v>8.36</v>
      </c>
      <c r="I46" s="1104">
        <v>0</v>
      </c>
    </row>
    <row r="47" spans="1:9" ht="12.65" customHeight="1">
      <c r="A47" s="1088" t="s">
        <v>3646</v>
      </c>
      <c r="B47" s="1089" t="s">
        <v>429</v>
      </c>
      <c r="C47" s="1089" t="s">
        <v>4646</v>
      </c>
      <c r="D47" s="1088" t="s">
        <v>3639</v>
      </c>
      <c r="E47" s="1103">
        <v>0</v>
      </c>
      <c r="F47" s="1103">
        <v>0</v>
      </c>
      <c r="G47" s="1104">
        <v>0</v>
      </c>
      <c r="H47" s="1104">
        <v>7.51</v>
      </c>
      <c r="I47" s="1104">
        <v>0</v>
      </c>
    </row>
    <row r="48" spans="1:9" ht="12.65" customHeight="1">
      <c r="A48" s="1088" t="s">
        <v>2809</v>
      </c>
      <c r="B48" s="1089" t="s">
        <v>1902</v>
      </c>
      <c r="C48" s="1089" t="s">
        <v>2260</v>
      </c>
      <c r="D48" s="1088" t="s">
        <v>3639</v>
      </c>
      <c r="E48" s="1103">
        <v>0</v>
      </c>
      <c r="F48" s="1103">
        <v>0</v>
      </c>
      <c r="G48" s="1104">
        <v>0</v>
      </c>
      <c r="H48" s="1104">
        <v>12.469999999999999</v>
      </c>
      <c r="I48" s="1104">
        <v>0</v>
      </c>
    </row>
    <row r="49" spans="1:9" ht="12.65" customHeight="1">
      <c r="A49" s="1088" t="s">
        <v>3622</v>
      </c>
      <c r="B49" s="1089" t="s">
        <v>2844</v>
      </c>
      <c r="C49" s="1089" t="s">
        <v>2260</v>
      </c>
      <c r="D49" s="1088" t="s">
        <v>3639</v>
      </c>
      <c r="E49" s="1103">
        <v>0</v>
      </c>
      <c r="F49" s="1103">
        <v>0</v>
      </c>
      <c r="G49" s="1104">
        <v>0</v>
      </c>
      <c r="H49" s="1104">
        <v>7.51</v>
      </c>
      <c r="I49" s="1104">
        <v>0</v>
      </c>
    </row>
    <row r="50" spans="1:9" ht="12.65" customHeight="1">
      <c r="A50" s="1088" t="s">
        <v>3582</v>
      </c>
      <c r="B50" s="1089" t="s">
        <v>5019</v>
      </c>
      <c r="C50" s="1089" t="s">
        <v>2260</v>
      </c>
      <c r="D50" s="1088" t="s">
        <v>3639</v>
      </c>
      <c r="E50" s="1103">
        <v>0</v>
      </c>
      <c r="F50" s="1103">
        <v>0</v>
      </c>
      <c r="G50" s="1104">
        <v>0</v>
      </c>
      <c r="H50" s="1104">
        <v>7.51</v>
      </c>
      <c r="I50" s="1104">
        <v>0</v>
      </c>
    </row>
    <row r="51" spans="1:9" ht="12.65" customHeight="1">
      <c r="A51" s="1088" t="s">
        <v>3297</v>
      </c>
      <c r="B51" s="1089" t="s">
        <v>3238</v>
      </c>
      <c r="C51" s="1089" t="s">
        <v>4646</v>
      </c>
      <c r="D51" s="1088" t="s">
        <v>3639</v>
      </c>
      <c r="E51" s="1103">
        <v>0</v>
      </c>
      <c r="F51" s="1103">
        <v>0</v>
      </c>
      <c r="G51" s="1104">
        <v>0</v>
      </c>
      <c r="H51" s="1104">
        <v>7.51</v>
      </c>
      <c r="I51" s="1104">
        <v>0</v>
      </c>
    </row>
    <row r="52" spans="1:9" ht="12.65" customHeight="1">
      <c r="A52" s="1088" t="s">
        <v>936</v>
      </c>
      <c r="B52" s="1089" t="s">
        <v>3239</v>
      </c>
      <c r="C52" s="1089" t="s">
        <v>2260</v>
      </c>
      <c r="D52" s="1088" t="s">
        <v>3639</v>
      </c>
      <c r="E52" s="1103">
        <v>0</v>
      </c>
      <c r="F52" s="1103">
        <v>0</v>
      </c>
      <c r="G52" s="1104">
        <v>0</v>
      </c>
      <c r="H52" s="1104">
        <v>7.51</v>
      </c>
      <c r="I52" s="1104">
        <v>0</v>
      </c>
    </row>
    <row r="53" spans="1:9" ht="12.65" customHeight="1">
      <c r="A53" s="1088" t="s">
        <v>2586</v>
      </c>
      <c r="B53" s="1089" t="s">
        <v>3124</v>
      </c>
      <c r="C53" s="1089" t="s">
        <v>1066</v>
      </c>
      <c r="D53" s="1088" t="s">
        <v>3639</v>
      </c>
      <c r="E53" s="1103">
        <v>0</v>
      </c>
      <c r="F53" s="1103">
        <v>0</v>
      </c>
      <c r="G53" s="1104">
        <v>0</v>
      </c>
      <c r="H53" s="1104">
        <v>16.29</v>
      </c>
      <c r="I53" s="1104">
        <v>0</v>
      </c>
    </row>
    <row r="54" spans="1:9" ht="12.65" customHeight="1">
      <c r="A54" s="1088" t="s">
        <v>3792</v>
      </c>
      <c r="B54" s="1089" t="s">
        <v>3793</v>
      </c>
      <c r="C54" s="1089" t="s">
        <v>1066</v>
      </c>
      <c r="D54" s="1088" t="s">
        <v>3639</v>
      </c>
      <c r="E54" s="1103">
        <v>0</v>
      </c>
      <c r="F54" s="1103">
        <v>0</v>
      </c>
      <c r="G54" s="1104">
        <v>0</v>
      </c>
      <c r="H54" s="1104">
        <v>16.29</v>
      </c>
      <c r="I54" s="1104">
        <v>0</v>
      </c>
    </row>
    <row r="55" spans="1:9" ht="12.65" customHeight="1">
      <c r="A55" s="1088" t="s">
        <v>3794</v>
      </c>
      <c r="B55" s="1089" t="s">
        <v>3795</v>
      </c>
      <c r="C55" s="1089" t="s">
        <v>1066</v>
      </c>
      <c r="D55" s="1088" t="s">
        <v>3639</v>
      </c>
      <c r="E55" s="1103">
        <v>0</v>
      </c>
      <c r="F55" s="1103">
        <v>0</v>
      </c>
      <c r="G55" s="1104">
        <v>0</v>
      </c>
      <c r="H55" s="1104">
        <v>16.29</v>
      </c>
      <c r="I55" s="1104">
        <v>0</v>
      </c>
    </row>
    <row r="56" spans="1:9" ht="12.65" customHeight="1">
      <c r="A56" s="1088" t="s">
        <v>3796</v>
      </c>
      <c r="B56" s="1089" t="s">
        <v>3797</v>
      </c>
      <c r="C56" s="1089" t="s">
        <v>1066</v>
      </c>
      <c r="D56" s="1088" t="s">
        <v>3639</v>
      </c>
      <c r="E56" s="1103">
        <v>0</v>
      </c>
      <c r="F56" s="1103">
        <v>0</v>
      </c>
      <c r="G56" s="1104">
        <v>0</v>
      </c>
      <c r="H56" s="1104">
        <v>16.29</v>
      </c>
      <c r="I56" s="1104">
        <v>0</v>
      </c>
    </row>
    <row r="57" spans="1:9" ht="12.65" customHeight="1">
      <c r="A57" s="1088" t="s">
        <v>4247</v>
      </c>
      <c r="B57" s="1089" t="s">
        <v>56</v>
      </c>
      <c r="C57" s="1089" t="s">
        <v>1066</v>
      </c>
      <c r="D57" s="1088" t="s">
        <v>3639</v>
      </c>
      <c r="E57" s="1103">
        <v>0</v>
      </c>
      <c r="F57" s="1103">
        <v>0</v>
      </c>
      <c r="G57" s="1104">
        <v>0</v>
      </c>
      <c r="H57" s="1104">
        <v>16.29</v>
      </c>
      <c r="I57" s="1104">
        <v>0</v>
      </c>
    </row>
    <row r="58" spans="1:9" ht="12.65" customHeight="1">
      <c r="A58" s="1088" t="s">
        <v>4248</v>
      </c>
      <c r="B58" s="1089" t="s">
        <v>3972</v>
      </c>
      <c r="C58" s="1089" t="s">
        <v>1066</v>
      </c>
      <c r="D58" s="1088" t="s">
        <v>3639</v>
      </c>
      <c r="E58" s="1103">
        <v>0</v>
      </c>
      <c r="F58" s="1103">
        <v>0</v>
      </c>
      <c r="G58" s="1104">
        <v>0</v>
      </c>
      <c r="H58" s="1104">
        <v>16.29</v>
      </c>
      <c r="I58" s="1104">
        <v>0</v>
      </c>
    </row>
    <row r="59" spans="1:9" ht="12.65" customHeight="1">
      <c r="A59" s="1088" t="s">
        <v>857</v>
      </c>
      <c r="B59" s="1089" t="s">
        <v>4463</v>
      </c>
      <c r="C59" s="1089" t="s">
        <v>1066</v>
      </c>
      <c r="D59" s="1088" t="s">
        <v>3639</v>
      </c>
      <c r="E59" s="1103">
        <v>0</v>
      </c>
      <c r="F59" s="1103">
        <v>0</v>
      </c>
      <c r="G59" s="1104">
        <v>0</v>
      </c>
      <c r="H59" s="1104">
        <v>16.29</v>
      </c>
      <c r="I59" s="1104">
        <v>0</v>
      </c>
    </row>
    <row r="60" spans="1:9" ht="12.65" customHeight="1">
      <c r="A60" s="1088" t="s">
        <v>858</v>
      </c>
      <c r="B60" s="1089" t="s">
        <v>4464</v>
      </c>
      <c r="C60" s="1089" t="s">
        <v>1066</v>
      </c>
      <c r="D60" s="1088" t="s">
        <v>3639</v>
      </c>
      <c r="E60" s="1103">
        <v>0</v>
      </c>
      <c r="F60" s="1103">
        <v>0</v>
      </c>
      <c r="G60" s="1104">
        <v>0</v>
      </c>
      <c r="H60" s="1104">
        <v>16.29</v>
      </c>
      <c r="I60" s="1104">
        <v>0</v>
      </c>
    </row>
    <row r="61" spans="1:9" ht="12.65" customHeight="1">
      <c r="A61" s="1088" t="s">
        <v>3798</v>
      </c>
      <c r="B61" s="1089" t="s">
        <v>3799</v>
      </c>
      <c r="C61" s="1089" t="s">
        <v>1066</v>
      </c>
      <c r="D61" s="1088" t="s">
        <v>3639</v>
      </c>
      <c r="E61" s="1103">
        <v>0</v>
      </c>
      <c r="F61" s="1103">
        <v>0</v>
      </c>
      <c r="G61" s="1104">
        <v>143.16999999999999</v>
      </c>
      <c r="H61" s="1104">
        <v>66.36</v>
      </c>
      <c r="I61" s="1104">
        <v>0</v>
      </c>
    </row>
    <row r="62" spans="1:9" ht="12.65" customHeight="1">
      <c r="A62" s="1088" t="s">
        <v>3800</v>
      </c>
      <c r="B62" s="1089" t="s">
        <v>3801</v>
      </c>
      <c r="C62" s="1089" t="s">
        <v>1066</v>
      </c>
      <c r="D62" s="1088" t="s">
        <v>3639</v>
      </c>
      <c r="E62" s="1103">
        <v>0</v>
      </c>
      <c r="F62" s="1103">
        <v>0</v>
      </c>
      <c r="G62" s="1104">
        <v>0</v>
      </c>
      <c r="H62" s="1104">
        <v>66.36</v>
      </c>
      <c r="I62" s="1104">
        <v>0</v>
      </c>
    </row>
    <row r="63" spans="1:9" ht="12.65" customHeight="1">
      <c r="A63" s="1088" t="s">
        <v>3802</v>
      </c>
      <c r="B63" s="1089" t="s">
        <v>3803</v>
      </c>
      <c r="C63" s="1089" t="s">
        <v>1066</v>
      </c>
      <c r="D63" s="1088" t="s">
        <v>3639</v>
      </c>
      <c r="E63" s="1103">
        <v>0</v>
      </c>
      <c r="F63" s="1103">
        <v>0</v>
      </c>
      <c r="G63" s="1104">
        <v>0</v>
      </c>
      <c r="H63" s="1104">
        <v>66.36</v>
      </c>
      <c r="I63" s="1104">
        <v>0</v>
      </c>
    </row>
    <row r="64" spans="1:9" ht="12.65" customHeight="1">
      <c r="A64" s="1088" t="s">
        <v>2609</v>
      </c>
      <c r="B64" s="1089" t="s">
        <v>2174</v>
      </c>
      <c r="C64" s="1089" t="s">
        <v>1066</v>
      </c>
      <c r="D64" s="1088" t="s">
        <v>3639</v>
      </c>
      <c r="E64" s="1103">
        <v>0</v>
      </c>
      <c r="F64" s="1103">
        <v>0</v>
      </c>
      <c r="G64" s="1104">
        <v>143.04</v>
      </c>
      <c r="H64" s="1104">
        <v>66.36</v>
      </c>
      <c r="I64" s="1104">
        <v>0</v>
      </c>
    </row>
    <row r="65" spans="1:9" ht="12.65" customHeight="1">
      <c r="A65" s="1088" t="s">
        <v>2384</v>
      </c>
      <c r="B65" s="1089" t="s">
        <v>5435</v>
      </c>
      <c r="C65" s="1089" t="s">
        <v>3655</v>
      </c>
      <c r="D65" s="1088" t="s">
        <v>3639</v>
      </c>
      <c r="E65" s="1103">
        <v>0</v>
      </c>
      <c r="F65" s="1103">
        <v>0</v>
      </c>
      <c r="G65" s="1104">
        <v>0</v>
      </c>
      <c r="H65" s="1104">
        <v>66.36</v>
      </c>
      <c r="I65" s="1104">
        <v>0</v>
      </c>
    </row>
    <row r="66" spans="1:9" ht="12.65" customHeight="1">
      <c r="A66" s="1088" t="s">
        <v>2385</v>
      </c>
      <c r="B66" s="1089" t="s">
        <v>5433</v>
      </c>
      <c r="C66" s="1089" t="s">
        <v>3655</v>
      </c>
      <c r="D66" s="1088" t="s">
        <v>3639</v>
      </c>
      <c r="E66" s="1103">
        <v>0</v>
      </c>
      <c r="F66" s="1103">
        <v>0</v>
      </c>
      <c r="G66" s="1104">
        <v>0</v>
      </c>
      <c r="H66" s="1104">
        <v>66.36</v>
      </c>
      <c r="I66" s="1104">
        <v>0</v>
      </c>
    </row>
    <row r="67" spans="1:9" ht="12.65" customHeight="1">
      <c r="A67" s="1088" t="s">
        <v>2383</v>
      </c>
      <c r="B67" s="1089" t="s">
        <v>5434</v>
      </c>
      <c r="C67" s="1089" t="s">
        <v>3362</v>
      </c>
      <c r="D67" s="1088" t="s">
        <v>3639</v>
      </c>
      <c r="E67" s="1103">
        <v>0</v>
      </c>
      <c r="F67" s="1103">
        <v>0</v>
      </c>
      <c r="G67" s="1104">
        <v>0</v>
      </c>
      <c r="H67" s="1104">
        <v>66.36</v>
      </c>
      <c r="I67" s="1104">
        <v>0</v>
      </c>
    </row>
    <row r="68" spans="1:9" ht="12.65" customHeight="1">
      <c r="A68" s="1088" t="s">
        <v>859</v>
      </c>
      <c r="B68" s="1089" t="s">
        <v>1242</v>
      </c>
      <c r="C68" s="1089" t="s">
        <v>3363</v>
      </c>
      <c r="D68" s="1088" t="s">
        <v>3639</v>
      </c>
      <c r="E68" s="1103">
        <v>0</v>
      </c>
      <c r="F68" s="1103">
        <v>0</v>
      </c>
      <c r="G68" s="1104">
        <v>0</v>
      </c>
      <c r="H68" s="1104">
        <v>66.36</v>
      </c>
      <c r="I68" s="1104">
        <v>0</v>
      </c>
    </row>
    <row r="69" spans="1:9" ht="12.65" customHeight="1">
      <c r="A69" s="1088" t="s">
        <v>860</v>
      </c>
      <c r="B69" s="1089" t="s">
        <v>1241</v>
      </c>
      <c r="C69" s="1089" t="s">
        <v>5415</v>
      </c>
      <c r="D69" s="1088" t="s">
        <v>3639</v>
      </c>
      <c r="E69" s="1103">
        <v>0</v>
      </c>
      <c r="F69" s="1103">
        <v>0</v>
      </c>
      <c r="G69" s="1104">
        <v>0</v>
      </c>
      <c r="H69" s="1104">
        <v>66.36</v>
      </c>
      <c r="I69" s="1104">
        <v>0</v>
      </c>
    </row>
    <row r="70" spans="1:9" ht="12.65" customHeight="1">
      <c r="A70" s="1088" t="s">
        <v>861</v>
      </c>
      <c r="B70" s="1089" t="s">
        <v>55</v>
      </c>
      <c r="C70" s="1089" t="s">
        <v>2120</v>
      </c>
      <c r="D70" s="1088" t="s">
        <v>3639</v>
      </c>
      <c r="E70" s="1103">
        <v>0</v>
      </c>
      <c r="F70" s="1103">
        <v>0</v>
      </c>
      <c r="G70" s="1104">
        <v>0</v>
      </c>
      <c r="H70" s="1104">
        <v>66.36</v>
      </c>
      <c r="I70" s="1104">
        <v>0</v>
      </c>
    </row>
    <row r="71" spans="1:9" ht="12.65" customHeight="1">
      <c r="A71" s="1088" t="s">
        <v>2648</v>
      </c>
      <c r="B71" s="1089" t="s">
        <v>5340</v>
      </c>
      <c r="C71" s="1089" t="s">
        <v>3968</v>
      </c>
      <c r="D71" s="1088" t="s">
        <v>3639</v>
      </c>
      <c r="E71" s="1103">
        <v>0</v>
      </c>
      <c r="F71" s="1103">
        <v>0</v>
      </c>
      <c r="G71" s="1104">
        <v>0</v>
      </c>
      <c r="H71" s="1104">
        <v>11.329999999999998</v>
      </c>
      <c r="I71" s="1104">
        <v>0</v>
      </c>
    </row>
    <row r="72" spans="1:9" ht="12.65" customHeight="1">
      <c r="A72" s="1088" t="s">
        <v>2649</v>
      </c>
      <c r="B72" s="1089" t="s">
        <v>5341</v>
      </c>
      <c r="C72" s="1089" t="s">
        <v>4869</v>
      </c>
      <c r="D72" s="1088" t="s">
        <v>3639</v>
      </c>
      <c r="E72" s="1103">
        <v>0</v>
      </c>
      <c r="F72" s="1103">
        <v>0</v>
      </c>
      <c r="G72" s="1104">
        <v>0</v>
      </c>
      <c r="H72" s="1104">
        <v>11.329999999999998</v>
      </c>
      <c r="I72" s="1104">
        <v>0</v>
      </c>
    </row>
    <row r="73" spans="1:9" ht="12.65" customHeight="1">
      <c r="A73" s="1088" t="s">
        <v>623</v>
      </c>
      <c r="B73" s="1089" t="s">
        <v>1021</v>
      </c>
      <c r="C73" s="1089" t="s">
        <v>2847</v>
      </c>
      <c r="D73" s="1088" t="s">
        <v>3639</v>
      </c>
      <c r="E73" s="1103">
        <v>0</v>
      </c>
      <c r="F73" s="1103">
        <v>0</v>
      </c>
      <c r="G73" s="1104">
        <v>0</v>
      </c>
      <c r="H73" s="1104">
        <v>11.329999999999998</v>
      </c>
      <c r="I73" s="1104">
        <v>0</v>
      </c>
    </row>
    <row r="74" spans="1:9" ht="12.65" customHeight="1">
      <c r="A74" s="1088" t="s">
        <v>624</v>
      </c>
      <c r="B74" s="1089" t="s">
        <v>1022</v>
      </c>
      <c r="C74" s="1089" t="s">
        <v>1797</v>
      </c>
      <c r="D74" s="1088" t="s">
        <v>3639</v>
      </c>
      <c r="E74" s="1103">
        <v>0</v>
      </c>
      <c r="F74" s="1103">
        <v>0</v>
      </c>
      <c r="G74" s="1104">
        <v>0</v>
      </c>
      <c r="H74" s="1104">
        <v>11.329999999999998</v>
      </c>
      <c r="I74" s="1104">
        <v>0</v>
      </c>
    </row>
    <row r="75" spans="1:9" ht="12.65" customHeight="1">
      <c r="A75" s="1088" t="s">
        <v>4122</v>
      </c>
      <c r="B75" s="1089" t="s">
        <v>4489</v>
      </c>
      <c r="C75" s="1089" t="s">
        <v>1329</v>
      </c>
      <c r="D75" s="1088" t="s">
        <v>3639</v>
      </c>
      <c r="E75" s="1103">
        <v>0</v>
      </c>
      <c r="F75" s="1103">
        <v>0</v>
      </c>
      <c r="G75" s="1104">
        <v>0</v>
      </c>
      <c r="H75" s="1104">
        <v>11.329999999999998</v>
      </c>
      <c r="I75" s="1104">
        <v>0</v>
      </c>
    </row>
    <row r="76" spans="1:9" ht="12.65" customHeight="1">
      <c r="A76" s="1088" t="s">
        <v>4123</v>
      </c>
      <c r="B76" s="1089" t="s">
        <v>4490</v>
      </c>
      <c r="C76" s="1089" t="s">
        <v>268</v>
      </c>
      <c r="D76" s="1088" t="s">
        <v>3639</v>
      </c>
      <c r="E76" s="1103">
        <v>0</v>
      </c>
      <c r="F76" s="1103">
        <v>0</v>
      </c>
      <c r="G76" s="1104">
        <v>0</v>
      </c>
      <c r="H76" s="1104">
        <v>11.329999999999998</v>
      </c>
      <c r="I76" s="1104">
        <v>0</v>
      </c>
    </row>
    <row r="77" spans="1:9" ht="12.65" customHeight="1">
      <c r="A77" s="1088" t="s">
        <v>2502</v>
      </c>
      <c r="B77" s="1089" t="s">
        <v>1173</v>
      </c>
      <c r="C77" s="1089" t="s">
        <v>2530</v>
      </c>
      <c r="D77" s="1088" t="s">
        <v>3639</v>
      </c>
      <c r="E77" s="1103">
        <v>0</v>
      </c>
      <c r="F77" s="1103">
        <v>0</v>
      </c>
      <c r="G77" s="1104">
        <v>0</v>
      </c>
      <c r="H77" s="1104">
        <v>10.479999999999999</v>
      </c>
      <c r="I77" s="1104">
        <v>0</v>
      </c>
    </row>
    <row r="78" spans="1:9" ht="12.65" customHeight="1">
      <c r="A78" s="1088" t="s">
        <v>2503</v>
      </c>
      <c r="B78" s="1089" t="s">
        <v>1174</v>
      </c>
      <c r="C78" s="1089" t="s">
        <v>2532</v>
      </c>
      <c r="D78" s="1088" t="s">
        <v>3639</v>
      </c>
      <c r="E78" s="1103">
        <v>0</v>
      </c>
      <c r="F78" s="1103">
        <v>0</v>
      </c>
      <c r="G78" s="1104">
        <v>0</v>
      </c>
      <c r="H78" s="1104">
        <v>10.479999999999999</v>
      </c>
      <c r="I78" s="1104">
        <v>0</v>
      </c>
    </row>
    <row r="79" spans="1:9" ht="12.65" customHeight="1">
      <c r="A79" s="1088" t="s">
        <v>2504</v>
      </c>
      <c r="B79" s="1089" t="s">
        <v>1175</v>
      </c>
      <c r="C79" s="1089" t="s">
        <v>2530</v>
      </c>
      <c r="D79" s="1088" t="s">
        <v>3639</v>
      </c>
      <c r="E79" s="1103">
        <v>0</v>
      </c>
      <c r="F79" s="1103">
        <v>0</v>
      </c>
      <c r="G79" s="1104">
        <v>0</v>
      </c>
      <c r="H79" s="1104">
        <v>10.479999999999999</v>
      </c>
      <c r="I79" s="1104">
        <v>0</v>
      </c>
    </row>
    <row r="80" spans="1:9" ht="12.65" customHeight="1">
      <c r="A80" s="1088" t="s">
        <v>2505</v>
      </c>
      <c r="B80" s="1089" t="s">
        <v>1176</v>
      </c>
      <c r="C80" s="1089" t="s">
        <v>2532</v>
      </c>
      <c r="D80" s="1088" t="s">
        <v>3639</v>
      </c>
      <c r="E80" s="1103">
        <v>0</v>
      </c>
      <c r="F80" s="1103">
        <v>0</v>
      </c>
      <c r="G80" s="1104">
        <v>0</v>
      </c>
      <c r="H80" s="1104">
        <v>10.479999999999999</v>
      </c>
      <c r="I80" s="1104">
        <v>0</v>
      </c>
    </row>
    <row r="81" spans="1:9" ht="12.65" customHeight="1">
      <c r="A81" s="1088" t="s">
        <v>2089</v>
      </c>
      <c r="B81" s="1089" t="s">
        <v>1147</v>
      </c>
      <c r="C81" s="1089" t="s">
        <v>4316</v>
      </c>
      <c r="D81" s="1088" t="s">
        <v>3639</v>
      </c>
      <c r="E81" s="1103">
        <v>0</v>
      </c>
      <c r="F81" s="1103">
        <v>0</v>
      </c>
      <c r="G81" s="1104">
        <v>0</v>
      </c>
      <c r="H81" s="1104">
        <v>2.5499999999999998</v>
      </c>
      <c r="I81" s="1104">
        <v>0</v>
      </c>
    </row>
    <row r="82" spans="1:9" ht="12.65" customHeight="1">
      <c r="A82" s="1088" t="s">
        <v>2090</v>
      </c>
      <c r="B82" s="1089" t="s">
        <v>1147</v>
      </c>
      <c r="C82" s="1089" t="s">
        <v>4317</v>
      </c>
      <c r="D82" s="1088" t="s">
        <v>3639</v>
      </c>
      <c r="E82" s="1103">
        <v>0</v>
      </c>
      <c r="F82" s="1103">
        <v>0</v>
      </c>
      <c r="G82" s="1104">
        <v>0</v>
      </c>
      <c r="H82" s="1104">
        <v>2.5499999999999998</v>
      </c>
      <c r="I82" s="1104">
        <v>0</v>
      </c>
    </row>
    <row r="83" spans="1:9" ht="12.65" customHeight="1">
      <c r="A83" s="1088" t="s">
        <v>2610</v>
      </c>
      <c r="B83" s="1089" t="s">
        <v>2611</v>
      </c>
      <c r="C83" s="1089" t="s">
        <v>5321</v>
      </c>
      <c r="D83" s="1088" t="s">
        <v>3639</v>
      </c>
      <c r="E83" s="1103">
        <v>0</v>
      </c>
      <c r="F83" s="1103">
        <v>0</v>
      </c>
      <c r="G83" s="1104">
        <v>0</v>
      </c>
      <c r="H83" s="1104">
        <v>0.85</v>
      </c>
      <c r="I83" s="1104">
        <v>0</v>
      </c>
    </row>
    <row r="84" spans="1:9" ht="12.65" customHeight="1">
      <c r="A84" s="1088" t="s">
        <v>4931</v>
      </c>
      <c r="B84" s="1089" t="s">
        <v>4932</v>
      </c>
      <c r="C84" s="1089" t="s">
        <v>5321</v>
      </c>
      <c r="D84" s="1088" t="s">
        <v>3639</v>
      </c>
      <c r="E84" s="1103">
        <v>0</v>
      </c>
      <c r="F84" s="1103">
        <v>0</v>
      </c>
      <c r="G84" s="1104">
        <v>0</v>
      </c>
      <c r="H84" s="1104">
        <v>0.85</v>
      </c>
      <c r="I84" s="1104">
        <v>0</v>
      </c>
    </row>
    <row r="85" spans="1:9" ht="12.65" customHeight="1">
      <c r="A85" s="1088" t="s">
        <v>4457</v>
      </c>
      <c r="B85" s="1089" t="s">
        <v>2598</v>
      </c>
      <c r="C85" s="1089" t="s">
        <v>5321</v>
      </c>
      <c r="D85" s="1088" t="s">
        <v>3639</v>
      </c>
      <c r="E85" s="1103">
        <v>0</v>
      </c>
      <c r="F85" s="1103">
        <v>0</v>
      </c>
      <c r="G85" s="1104">
        <v>0</v>
      </c>
      <c r="H85" s="1104">
        <v>0.85</v>
      </c>
      <c r="I85" s="1104">
        <v>0</v>
      </c>
    </row>
    <row r="86" spans="1:9" ht="12.65" customHeight="1">
      <c r="A86" s="1088" t="s">
        <v>2757</v>
      </c>
      <c r="B86" s="1089" t="s">
        <v>1054</v>
      </c>
      <c r="C86" s="1089" t="s">
        <v>5321</v>
      </c>
      <c r="D86" s="1088" t="s">
        <v>3639</v>
      </c>
      <c r="E86" s="1103">
        <v>0</v>
      </c>
      <c r="F86" s="1103">
        <v>0</v>
      </c>
      <c r="G86" s="1104">
        <v>0</v>
      </c>
      <c r="H86" s="1104">
        <v>0.85</v>
      </c>
      <c r="I86" s="1104">
        <v>0</v>
      </c>
    </row>
    <row r="87" spans="1:9" ht="12.65" customHeight="1">
      <c r="A87" s="1088" t="s">
        <v>3224</v>
      </c>
      <c r="B87" s="1089" t="s">
        <v>3152</v>
      </c>
      <c r="C87" s="1089" t="s">
        <v>5244</v>
      </c>
      <c r="D87" s="1088" t="s">
        <v>3639</v>
      </c>
      <c r="E87" s="1103">
        <v>0</v>
      </c>
      <c r="F87" s="1103">
        <v>0</v>
      </c>
      <c r="G87" s="1104">
        <v>0</v>
      </c>
      <c r="H87" s="1104">
        <v>0.85</v>
      </c>
      <c r="I87" s="1104">
        <v>0</v>
      </c>
    </row>
    <row r="88" spans="1:9" ht="12.65" customHeight="1">
      <c r="A88" s="1088" t="s">
        <v>5108</v>
      </c>
      <c r="B88" s="1089" t="s">
        <v>3153</v>
      </c>
      <c r="C88" s="1089" t="s">
        <v>5244</v>
      </c>
      <c r="D88" s="1088" t="s">
        <v>3639</v>
      </c>
      <c r="E88" s="1103">
        <v>0</v>
      </c>
      <c r="F88" s="1103">
        <v>0</v>
      </c>
      <c r="G88" s="1104">
        <v>0</v>
      </c>
      <c r="H88" s="1104">
        <v>0.85</v>
      </c>
      <c r="I88" s="1104">
        <v>0</v>
      </c>
    </row>
    <row r="89" spans="1:9" ht="12.65" customHeight="1">
      <c r="A89" s="1088" t="s">
        <v>1055</v>
      </c>
      <c r="B89" s="1089" t="s">
        <v>1056</v>
      </c>
      <c r="C89" s="1089" t="s">
        <v>5321</v>
      </c>
      <c r="D89" s="1088" t="s">
        <v>3639</v>
      </c>
      <c r="E89" s="1103">
        <v>0</v>
      </c>
      <c r="F89" s="1103">
        <v>0</v>
      </c>
      <c r="G89" s="1104">
        <v>0</v>
      </c>
      <c r="H89" s="1104">
        <v>0.85</v>
      </c>
      <c r="I89" s="1104">
        <v>0</v>
      </c>
    </row>
    <row r="90" spans="1:9" ht="12.65" customHeight="1">
      <c r="A90" s="1088" t="s">
        <v>282</v>
      </c>
      <c r="B90" s="1089" t="s">
        <v>283</v>
      </c>
      <c r="C90" s="1089" t="s">
        <v>5321</v>
      </c>
      <c r="D90" s="1088" t="s">
        <v>3639</v>
      </c>
      <c r="E90" s="1103">
        <v>0</v>
      </c>
      <c r="F90" s="1103">
        <v>0</v>
      </c>
      <c r="G90" s="1104">
        <v>0</v>
      </c>
      <c r="H90" s="1104">
        <v>0.85</v>
      </c>
      <c r="I90" s="1104">
        <v>0</v>
      </c>
    </row>
    <row r="91" spans="1:9" ht="12.65" customHeight="1">
      <c r="A91" s="1088" t="s">
        <v>3040</v>
      </c>
      <c r="B91" s="1089" t="s">
        <v>3041</v>
      </c>
      <c r="C91" s="1089" t="s">
        <v>5321</v>
      </c>
      <c r="D91" s="1088" t="s">
        <v>3639</v>
      </c>
      <c r="E91" s="1103">
        <v>0</v>
      </c>
      <c r="F91" s="1103">
        <v>0</v>
      </c>
      <c r="G91" s="1104">
        <v>0</v>
      </c>
      <c r="H91" s="1104">
        <v>0.85</v>
      </c>
      <c r="I91" s="1104">
        <v>0</v>
      </c>
    </row>
    <row r="92" spans="1:9" ht="12.65" customHeight="1">
      <c r="A92" s="1088" t="s">
        <v>3042</v>
      </c>
      <c r="B92" s="1089" t="s">
        <v>3043</v>
      </c>
      <c r="C92" s="1089" t="s">
        <v>5321</v>
      </c>
      <c r="D92" s="1088" t="s">
        <v>3639</v>
      </c>
      <c r="E92" s="1103">
        <v>0</v>
      </c>
      <c r="F92" s="1103">
        <v>0</v>
      </c>
      <c r="G92" s="1104">
        <v>0</v>
      </c>
      <c r="H92" s="1104">
        <v>0.85</v>
      </c>
      <c r="I92" s="1104">
        <v>0</v>
      </c>
    </row>
    <row r="93" spans="1:9" ht="12.65" customHeight="1">
      <c r="A93" s="1088" t="s">
        <v>4126</v>
      </c>
      <c r="B93" s="1089" t="s">
        <v>2983</v>
      </c>
      <c r="C93" s="1089" t="s">
        <v>269</v>
      </c>
      <c r="D93" s="1088" t="s">
        <v>3639</v>
      </c>
      <c r="E93" s="1103">
        <v>0</v>
      </c>
      <c r="F93" s="1103">
        <v>0</v>
      </c>
      <c r="G93" s="1104">
        <v>0</v>
      </c>
      <c r="H93" s="1104">
        <v>0.85</v>
      </c>
      <c r="I93" s="1104">
        <v>0</v>
      </c>
    </row>
    <row r="94" spans="1:9" ht="12.65" customHeight="1">
      <c r="A94" s="1088" t="s">
        <v>4127</v>
      </c>
      <c r="B94" s="1089" t="s">
        <v>2984</v>
      </c>
      <c r="C94" s="1089" t="s">
        <v>1961</v>
      </c>
      <c r="D94" s="1088" t="s">
        <v>3639</v>
      </c>
      <c r="E94" s="1103">
        <v>0</v>
      </c>
      <c r="F94" s="1103">
        <v>0</v>
      </c>
      <c r="G94" s="1104">
        <v>0</v>
      </c>
      <c r="H94" s="1104">
        <v>0.85</v>
      </c>
      <c r="I94" s="1104">
        <v>0</v>
      </c>
    </row>
    <row r="95" spans="1:9" ht="12.65" customHeight="1">
      <c r="A95" s="1088" t="s">
        <v>4128</v>
      </c>
      <c r="B95" s="1089" t="s">
        <v>910</v>
      </c>
      <c r="C95" s="1089" t="s">
        <v>1962</v>
      </c>
      <c r="D95" s="1088" t="s">
        <v>3639</v>
      </c>
      <c r="E95" s="1103">
        <v>0</v>
      </c>
      <c r="F95" s="1103">
        <v>0</v>
      </c>
      <c r="G95" s="1104">
        <v>0</v>
      </c>
      <c r="H95" s="1104">
        <v>0.85</v>
      </c>
      <c r="I95" s="1104">
        <v>0</v>
      </c>
    </row>
    <row r="96" spans="1:9" ht="12.65" customHeight="1">
      <c r="A96" s="1088" t="s">
        <v>5288</v>
      </c>
      <c r="B96" s="1089" t="s">
        <v>2966</v>
      </c>
      <c r="C96" s="1089" t="s">
        <v>947</v>
      </c>
      <c r="D96" s="1088" t="s">
        <v>3639</v>
      </c>
      <c r="E96" s="1103">
        <v>0</v>
      </c>
      <c r="F96" s="1103">
        <v>0</v>
      </c>
      <c r="G96" s="1104">
        <v>0</v>
      </c>
      <c r="H96" s="1104">
        <v>0.85</v>
      </c>
      <c r="I96" s="1104">
        <v>0</v>
      </c>
    </row>
    <row r="97" spans="1:9" ht="12.65" customHeight="1">
      <c r="A97" s="1088" t="s">
        <v>5289</v>
      </c>
      <c r="B97" s="1089" t="s">
        <v>4340</v>
      </c>
      <c r="C97" s="1089" t="s">
        <v>269</v>
      </c>
      <c r="D97" s="1088" t="s">
        <v>3639</v>
      </c>
      <c r="E97" s="1103">
        <v>0</v>
      </c>
      <c r="F97" s="1103">
        <v>0</v>
      </c>
      <c r="G97" s="1104">
        <v>0</v>
      </c>
      <c r="H97" s="1104">
        <v>0.85</v>
      </c>
      <c r="I97" s="1104">
        <v>0</v>
      </c>
    </row>
    <row r="98" spans="1:9" ht="12.65" customHeight="1">
      <c r="A98" s="1088" t="s">
        <v>1468</v>
      </c>
      <c r="B98" s="1089" t="s">
        <v>69</v>
      </c>
      <c r="C98" s="1089" t="s">
        <v>1961</v>
      </c>
      <c r="D98" s="1088" t="s">
        <v>3639</v>
      </c>
      <c r="E98" s="1103">
        <v>0</v>
      </c>
      <c r="F98" s="1103">
        <v>0</v>
      </c>
      <c r="G98" s="1104">
        <v>0</v>
      </c>
      <c r="H98" s="1104">
        <v>0.85</v>
      </c>
      <c r="I98" s="1104">
        <v>0</v>
      </c>
    </row>
    <row r="99" spans="1:9" ht="12.65" customHeight="1">
      <c r="A99" s="1088" t="s">
        <v>1469</v>
      </c>
      <c r="B99" s="1089" t="s">
        <v>70</v>
      </c>
      <c r="C99" s="1089" t="s">
        <v>1962</v>
      </c>
      <c r="D99" s="1088" t="s">
        <v>3639</v>
      </c>
      <c r="E99" s="1103">
        <v>0</v>
      </c>
      <c r="F99" s="1103">
        <v>0</v>
      </c>
      <c r="G99" s="1104">
        <v>0</v>
      </c>
      <c r="H99" s="1104">
        <v>0.85</v>
      </c>
      <c r="I99" s="1104">
        <v>0</v>
      </c>
    </row>
    <row r="100" spans="1:9" ht="12.65" customHeight="1">
      <c r="A100" s="1088" t="s">
        <v>1470</v>
      </c>
      <c r="B100" s="1089" t="s">
        <v>71</v>
      </c>
      <c r="C100" s="1089" t="s">
        <v>947</v>
      </c>
      <c r="D100" s="1088" t="s">
        <v>3639</v>
      </c>
      <c r="E100" s="1103">
        <v>0</v>
      </c>
      <c r="F100" s="1103">
        <v>0</v>
      </c>
      <c r="G100" s="1104">
        <v>0</v>
      </c>
      <c r="H100" s="1104">
        <v>0.85</v>
      </c>
      <c r="I100" s="1104">
        <v>0</v>
      </c>
    </row>
    <row r="101" spans="1:9" ht="12.65" customHeight="1">
      <c r="A101" s="1088" t="s">
        <v>2404</v>
      </c>
      <c r="B101" s="1089" t="s">
        <v>72</v>
      </c>
      <c r="C101" s="1089" t="s">
        <v>2351</v>
      </c>
      <c r="D101" s="1088" t="s">
        <v>3639</v>
      </c>
      <c r="E101" s="1103">
        <v>0</v>
      </c>
      <c r="F101" s="1103">
        <v>0</v>
      </c>
      <c r="G101" s="1104">
        <v>0</v>
      </c>
      <c r="H101" s="1104">
        <v>0.85</v>
      </c>
      <c r="I101" s="1104">
        <v>0</v>
      </c>
    </row>
    <row r="102" spans="1:9" ht="12.65" customHeight="1">
      <c r="A102" s="1088" t="s">
        <v>2405</v>
      </c>
      <c r="B102" s="1089" t="s">
        <v>73</v>
      </c>
      <c r="C102" s="1089" t="s">
        <v>2352</v>
      </c>
      <c r="D102" s="1088" t="s">
        <v>3639</v>
      </c>
      <c r="E102" s="1103">
        <v>0</v>
      </c>
      <c r="F102" s="1103">
        <v>0</v>
      </c>
      <c r="G102" s="1104">
        <v>0</v>
      </c>
      <c r="H102" s="1104">
        <v>0.85</v>
      </c>
      <c r="I102" s="1104">
        <v>0</v>
      </c>
    </row>
    <row r="103" spans="1:9" ht="12.65" customHeight="1">
      <c r="A103" s="1088" t="s">
        <v>2406</v>
      </c>
      <c r="B103" s="1089" t="s">
        <v>74</v>
      </c>
      <c r="C103" s="1089" t="s">
        <v>2351</v>
      </c>
      <c r="D103" s="1088" t="s">
        <v>3639</v>
      </c>
      <c r="E103" s="1103">
        <v>0</v>
      </c>
      <c r="F103" s="1103">
        <v>0</v>
      </c>
      <c r="G103" s="1104">
        <v>0</v>
      </c>
      <c r="H103" s="1104">
        <v>0.85</v>
      </c>
      <c r="I103" s="1104">
        <v>0</v>
      </c>
    </row>
    <row r="104" spans="1:9" ht="12.65" customHeight="1">
      <c r="A104" s="1088" t="s">
        <v>2407</v>
      </c>
      <c r="B104" s="1089" t="s">
        <v>2279</v>
      </c>
      <c r="C104" s="1089" t="s">
        <v>2352</v>
      </c>
      <c r="D104" s="1088" t="s">
        <v>3639</v>
      </c>
      <c r="E104" s="1103">
        <v>0</v>
      </c>
      <c r="F104" s="1103">
        <v>0</v>
      </c>
      <c r="G104" s="1104">
        <v>0</v>
      </c>
      <c r="H104" s="1104">
        <v>0.85</v>
      </c>
      <c r="I104" s="1104">
        <v>0</v>
      </c>
    </row>
    <row r="105" spans="1:9" ht="12.65" customHeight="1">
      <c r="A105" s="1088" t="s">
        <v>3044</v>
      </c>
      <c r="B105" s="1089" t="s">
        <v>38</v>
      </c>
      <c r="C105" s="1089" t="s">
        <v>5322</v>
      </c>
      <c r="D105" s="1088" t="s">
        <v>3639</v>
      </c>
      <c r="E105" s="1103">
        <v>0</v>
      </c>
      <c r="F105" s="1103">
        <v>0</v>
      </c>
      <c r="G105" s="1104">
        <v>287.8</v>
      </c>
      <c r="H105" s="1104">
        <v>7.51</v>
      </c>
      <c r="I105" s="1104">
        <v>0</v>
      </c>
    </row>
    <row r="106" spans="1:9" ht="12.65" customHeight="1">
      <c r="A106" s="1088" t="s">
        <v>5296</v>
      </c>
      <c r="B106" s="1089" t="s">
        <v>5297</v>
      </c>
      <c r="C106" s="1089" t="s">
        <v>5322</v>
      </c>
      <c r="D106" s="1088" t="s">
        <v>3639</v>
      </c>
      <c r="E106" s="1103">
        <v>0</v>
      </c>
      <c r="F106" s="1103">
        <v>0</v>
      </c>
      <c r="G106" s="1104">
        <v>236.08</v>
      </c>
      <c r="H106" s="1104">
        <v>7.51</v>
      </c>
      <c r="I106" s="1104">
        <v>0</v>
      </c>
    </row>
    <row r="107" spans="1:9" ht="12.65" customHeight="1">
      <c r="A107" s="1088" t="s">
        <v>5298</v>
      </c>
      <c r="B107" s="1089" t="s">
        <v>5299</v>
      </c>
      <c r="C107" s="1089" t="s">
        <v>5322</v>
      </c>
      <c r="D107" s="1088" t="s">
        <v>3639</v>
      </c>
      <c r="E107" s="1103">
        <v>0</v>
      </c>
      <c r="F107" s="1103">
        <v>0</v>
      </c>
      <c r="G107" s="1104">
        <v>0</v>
      </c>
      <c r="H107" s="1104">
        <v>7.51</v>
      </c>
      <c r="I107" s="1104">
        <v>0</v>
      </c>
    </row>
    <row r="108" spans="1:9" ht="12.65" customHeight="1">
      <c r="A108" s="1088" t="s">
        <v>5300</v>
      </c>
      <c r="B108" s="1089" t="s">
        <v>5301</v>
      </c>
      <c r="C108" s="1089" t="s">
        <v>5322</v>
      </c>
      <c r="D108" s="1088" t="s">
        <v>3639</v>
      </c>
      <c r="E108" s="1103">
        <v>0</v>
      </c>
      <c r="F108" s="1103">
        <v>0</v>
      </c>
      <c r="G108" s="1104">
        <v>0</v>
      </c>
      <c r="H108" s="1104">
        <v>7.51</v>
      </c>
      <c r="I108" s="1104">
        <v>0</v>
      </c>
    </row>
    <row r="109" spans="1:9" ht="12.65" customHeight="1">
      <c r="A109" s="1088" t="s">
        <v>5302</v>
      </c>
      <c r="B109" s="1089" t="s">
        <v>5303</v>
      </c>
      <c r="C109" s="1089" t="s">
        <v>5322</v>
      </c>
      <c r="D109" s="1088" t="s">
        <v>3639</v>
      </c>
      <c r="E109" s="1103">
        <v>0</v>
      </c>
      <c r="F109" s="1103">
        <v>0</v>
      </c>
      <c r="G109" s="1104">
        <v>0</v>
      </c>
      <c r="H109" s="1104">
        <v>7.51</v>
      </c>
      <c r="I109" s="1104">
        <v>0</v>
      </c>
    </row>
    <row r="110" spans="1:9" ht="12.65" customHeight="1">
      <c r="A110" s="1088" t="s">
        <v>205</v>
      </c>
      <c r="B110" s="1089" t="s">
        <v>5312</v>
      </c>
      <c r="C110" s="1089" t="s">
        <v>5322</v>
      </c>
      <c r="D110" s="1088" t="s">
        <v>3639</v>
      </c>
      <c r="E110" s="1103">
        <v>0</v>
      </c>
      <c r="F110" s="1103">
        <v>0</v>
      </c>
      <c r="G110" s="1104">
        <v>0</v>
      </c>
      <c r="H110" s="1104">
        <v>7.51</v>
      </c>
      <c r="I110" s="1104">
        <v>0</v>
      </c>
    </row>
    <row r="111" spans="1:9" ht="12.65" customHeight="1">
      <c r="A111" s="1088" t="s">
        <v>5313</v>
      </c>
      <c r="B111" s="1089" t="s">
        <v>5314</v>
      </c>
      <c r="C111" s="1089" t="s">
        <v>5322</v>
      </c>
      <c r="D111" s="1088" t="s">
        <v>3639</v>
      </c>
      <c r="E111" s="1103">
        <v>0</v>
      </c>
      <c r="F111" s="1103">
        <v>0</v>
      </c>
      <c r="G111" s="1104">
        <v>0</v>
      </c>
      <c r="H111" s="1104">
        <v>7.51</v>
      </c>
      <c r="I111" s="1104">
        <v>0</v>
      </c>
    </row>
    <row r="112" spans="1:9" ht="12.65" customHeight="1">
      <c r="A112" s="1088" t="s">
        <v>5315</v>
      </c>
      <c r="B112" s="1089" t="s">
        <v>1376</v>
      </c>
      <c r="C112" s="1089" t="s">
        <v>5322</v>
      </c>
      <c r="D112" s="1088" t="s">
        <v>3639</v>
      </c>
      <c r="E112" s="1103">
        <v>0</v>
      </c>
      <c r="F112" s="1103">
        <v>0</v>
      </c>
      <c r="G112" s="1104">
        <v>0</v>
      </c>
      <c r="H112" s="1104">
        <v>7.51</v>
      </c>
      <c r="I112" s="1104">
        <v>0</v>
      </c>
    </row>
    <row r="113" spans="1:9" ht="12.65" customHeight="1">
      <c r="A113" s="1088" t="s">
        <v>4561</v>
      </c>
      <c r="B113" s="1089" t="s">
        <v>2292</v>
      </c>
      <c r="C113" s="1089" t="s">
        <v>5322</v>
      </c>
      <c r="D113" s="1088" t="s">
        <v>3639</v>
      </c>
      <c r="E113" s="1103">
        <v>0</v>
      </c>
      <c r="F113" s="1103">
        <v>0</v>
      </c>
      <c r="G113" s="1104">
        <v>0</v>
      </c>
      <c r="H113" s="1104">
        <v>7.51</v>
      </c>
      <c r="I113" s="1104">
        <v>0</v>
      </c>
    </row>
    <row r="114" spans="1:9" ht="12.65" customHeight="1">
      <c r="A114" s="1088" t="s">
        <v>2293</v>
      </c>
      <c r="B114" s="1089" t="s">
        <v>2294</v>
      </c>
      <c r="C114" s="1089" t="s">
        <v>5322</v>
      </c>
      <c r="D114" s="1088" t="s">
        <v>3639</v>
      </c>
      <c r="E114" s="1103">
        <v>0</v>
      </c>
      <c r="F114" s="1103">
        <v>0</v>
      </c>
      <c r="G114" s="1104">
        <v>0</v>
      </c>
      <c r="H114" s="1104">
        <v>7.51</v>
      </c>
      <c r="I114" s="1104">
        <v>0</v>
      </c>
    </row>
    <row r="115" spans="1:9" ht="12.65" customHeight="1">
      <c r="A115" s="1088" t="s">
        <v>2295</v>
      </c>
      <c r="B115" s="1089" t="s">
        <v>2296</v>
      </c>
      <c r="C115" s="1089" t="s">
        <v>5322</v>
      </c>
      <c r="D115" s="1088" t="s">
        <v>3639</v>
      </c>
      <c r="E115" s="1103">
        <v>0</v>
      </c>
      <c r="F115" s="1103">
        <v>0</v>
      </c>
      <c r="G115" s="1104">
        <v>0</v>
      </c>
      <c r="H115" s="1104">
        <v>7.51</v>
      </c>
      <c r="I115" s="1104">
        <v>0</v>
      </c>
    </row>
    <row r="116" spans="1:9" ht="12.65" customHeight="1">
      <c r="A116" s="1088" t="s">
        <v>2297</v>
      </c>
      <c r="B116" s="1089" t="s">
        <v>2298</v>
      </c>
      <c r="C116" s="1089" t="s">
        <v>5322</v>
      </c>
      <c r="D116" s="1088" t="s">
        <v>3639</v>
      </c>
      <c r="E116" s="1103">
        <v>0</v>
      </c>
      <c r="F116" s="1103">
        <v>0</v>
      </c>
      <c r="G116" s="1104">
        <v>0</v>
      </c>
      <c r="H116" s="1104">
        <v>7.51</v>
      </c>
      <c r="I116" s="1104">
        <v>0</v>
      </c>
    </row>
    <row r="117" spans="1:9" ht="12.65" customHeight="1">
      <c r="A117" s="1088" t="s">
        <v>2429</v>
      </c>
      <c r="B117" s="1089" t="s">
        <v>2430</v>
      </c>
      <c r="C117" s="1089" t="s">
        <v>4353</v>
      </c>
      <c r="D117" s="1088" t="s">
        <v>3639</v>
      </c>
      <c r="E117" s="1103">
        <v>0</v>
      </c>
      <c r="F117" s="1103">
        <v>0</v>
      </c>
      <c r="G117" s="1104">
        <v>0</v>
      </c>
      <c r="H117" s="1104">
        <v>11.62</v>
      </c>
      <c r="I117" s="1104">
        <v>0</v>
      </c>
    </row>
    <row r="118" spans="1:9" ht="12.65" customHeight="1">
      <c r="A118" s="1088" t="s">
        <v>1028</v>
      </c>
      <c r="B118" s="1089" t="s">
        <v>4538</v>
      </c>
      <c r="C118" s="1089" t="s">
        <v>4353</v>
      </c>
      <c r="D118" s="1088" t="s">
        <v>3639</v>
      </c>
      <c r="E118" s="1103">
        <v>0</v>
      </c>
      <c r="F118" s="1103">
        <v>0</v>
      </c>
      <c r="G118" s="1104">
        <v>0</v>
      </c>
      <c r="H118" s="1104">
        <v>11.62</v>
      </c>
      <c r="I118" s="1104">
        <v>0</v>
      </c>
    </row>
    <row r="119" spans="1:9" ht="12.65" customHeight="1">
      <c r="A119" s="1088" t="s">
        <v>2432</v>
      </c>
      <c r="B119" s="1089" t="s">
        <v>2433</v>
      </c>
      <c r="C119" s="1089" t="s">
        <v>4354</v>
      </c>
      <c r="D119" s="1088" t="s">
        <v>3639</v>
      </c>
      <c r="E119" s="1103">
        <v>0</v>
      </c>
      <c r="F119" s="1103">
        <v>0</v>
      </c>
      <c r="G119" s="1104">
        <v>0</v>
      </c>
      <c r="H119" s="1104">
        <v>11.62</v>
      </c>
      <c r="I119" s="1104">
        <v>0</v>
      </c>
    </row>
    <row r="120" spans="1:9" ht="12.65" customHeight="1">
      <c r="A120" s="1088" t="s">
        <v>1109</v>
      </c>
      <c r="B120" s="1089" t="s">
        <v>1110</v>
      </c>
      <c r="C120" s="1089" t="s">
        <v>4354</v>
      </c>
      <c r="D120" s="1088" t="s">
        <v>3639</v>
      </c>
      <c r="E120" s="1103">
        <v>0</v>
      </c>
      <c r="F120" s="1103">
        <v>0</v>
      </c>
      <c r="G120" s="1104">
        <v>0</v>
      </c>
      <c r="H120" s="1104">
        <v>11.62</v>
      </c>
      <c r="I120" s="1104">
        <v>0</v>
      </c>
    </row>
    <row r="121" spans="1:9" ht="12.65" customHeight="1">
      <c r="A121" s="1088" t="s">
        <v>3536</v>
      </c>
      <c r="B121" s="1089" t="s">
        <v>2280</v>
      </c>
      <c r="C121" s="1089" t="s">
        <v>638</v>
      </c>
      <c r="D121" s="1088" t="s">
        <v>3639</v>
      </c>
      <c r="E121" s="1103">
        <v>0</v>
      </c>
      <c r="F121" s="1103">
        <v>0</v>
      </c>
      <c r="G121" s="1104">
        <v>0</v>
      </c>
      <c r="H121" s="1104">
        <v>10.059999999999999</v>
      </c>
      <c r="I121" s="1104">
        <v>0</v>
      </c>
    </row>
    <row r="122" spans="1:9" ht="12.65" customHeight="1">
      <c r="A122" s="1088" t="s">
        <v>3537</v>
      </c>
      <c r="B122" s="1089" t="s">
        <v>722</v>
      </c>
      <c r="C122" s="1089" t="s">
        <v>639</v>
      </c>
      <c r="D122" s="1088" t="s">
        <v>3639</v>
      </c>
      <c r="E122" s="1103">
        <v>0</v>
      </c>
      <c r="F122" s="1103">
        <v>0</v>
      </c>
      <c r="G122" s="1104">
        <v>0</v>
      </c>
      <c r="H122" s="1104">
        <v>10.059999999999999</v>
      </c>
      <c r="I122" s="1104">
        <v>0</v>
      </c>
    </row>
    <row r="123" spans="1:9" ht="12.65" customHeight="1">
      <c r="A123" s="1088" t="s">
        <v>3538</v>
      </c>
      <c r="B123" s="1089" t="s">
        <v>3240</v>
      </c>
      <c r="C123" s="1089" t="s">
        <v>640</v>
      </c>
      <c r="D123" s="1088" t="s">
        <v>3639</v>
      </c>
      <c r="E123" s="1103">
        <v>0</v>
      </c>
      <c r="F123" s="1103">
        <v>0</v>
      </c>
      <c r="G123" s="1104">
        <v>0</v>
      </c>
      <c r="H123" s="1104">
        <v>10.059999999999999</v>
      </c>
      <c r="I123" s="1104">
        <v>0</v>
      </c>
    </row>
    <row r="124" spans="1:9" ht="12.65" customHeight="1">
      <c r="A124" s="1088" t="s">
        <v>1821</v>
      </c>
      <c r="B124" s="1089" t="s">
        <v>3241</v>
      </c>
      <c r="C124" s="1089" t="s">
        <v>641</v>
      </c>
      <c r="D124" s="1088" t="s">
        <v>3639</v>
      </c>
      <c r="E124" s="1103">
        <v>0</v>
      </c>
      <c r="F124" s="1103">
        <v>0</v>
      </c>
      <c r="G124" s="1104">
        <v>0</v>
      </c>
      <c r="H124" s="1104">
        <v>10.059999999999999</v>
      </c>
      <c r="I124" s="1104">
        <v>0</v>
      </c>
    </row>
    <row r="125" spans="1:9" ht="12.65" customHeight="1">
      <c r="A125" s="1088" t="s">
        <v>5477</v>
      </c>
      <c r="B125" s="1089" t="s">
        <v>4272</v>
      </c>
      <c r="C125" s="1089" t="s">
        <v>638</v>
      </c>
      <c r="D125" s="1088" t="s">
        <v>3639</v>
      </c>
      <c r="E125" s="1103">
        <v>0</v>
      </c>
      <c r="F125" s="1103">
        <v>0</v>
      </c>
      <c r="G125" s="1104">
        <v>0</v>
      </c>
      <c r="H125" s="1104">
        <v>10.059999999999999</v>
      </c>
      <c r="I125" s="1104">
        <v>0</v>
      </c>
    </row>
    <row r="126" spans="1:9" ht="12.65" customHeight="1">
      <c r="A126" s="1088" t="s">
        <v>1487</v>
      </c>
      <c r="B126" s="1089" t="s">
        <v>4273</v>
      </c>
      <c r="C126" s="1089" t="s">
        <v>642</v>
      </c>
      <c r="D126" s="1088" t="s">
        <v>3639</v>
      </c>
      <c r="E126" s="1103">
        <v>0</v>
      </c>
      <c r="F126" s="1103">
        <v>0</v>
      </c>
      <c r="G126" s="1104">
        <v>0</v>
      </c>
      <c r="H126" s="1104">
        <v>10.059999999999999</v>
      </c>
      <c r="I126" s="1104">
        <v>0</v>
      </c>
    </row>
    <row r="127" spans="1:9" ht="12.65" customHeight="1">
      <c r="A127" s="1088" t="s">
        <v>5478</v>
      </c>
      <c r="B127" s="1089" t="s">
        <v>4274</v>
      </c>
      <c r="C127" s="1089" t="s">
        <v>639</v>
      </c>
      <c r="D127" s="1088" t="s">
        <v>3639</v>
      </c>
      <c r="E127" s="1103">
        <v>0</v>
      </c>
      <c r="F127" s="1103">
        <v>0</v>
      </c>
      <c r="G127" s="1104">
        <v>0</v>
      </c>
      <c r="H127" s="1104">
        <v>10.059999999999999</v>
      </c>
      <c r="I127" s="1104">
        <v>0</v>
      </c>
    </row>
    <row r="128" spans="1:9" ht="12.65" customHeight="1">
      <c r="A128" s="1088" t="s">
        <v>1488</v>
      </c>
      <c r="B128" s="1089" t="s">
        <v>4275</v>
      </c>
      <c r="C128" s="1089" t="s">
        <v>643</v>
      </c>
      <c r="D128" s="1088" t="s">
        <v>3639</v>
      </c>
      <c r="E128" s="1103">
        <v>0</v>
      </c>
      <c r="F128" s="1103">
        <v>0</v>
      </c>
      <c r="G128" s="1104">
        <v>0</v>
      </c>
      <c r="H128" s="1104">
        <v>10.059999999999999</v>
      </c>
      <c r="I128" s="1104">
        <v>0</v>
      </c>
    </row>
    <row r="129" spans="1:9" ht="12.65" customHeight="1">
      <c r="A129" s="1088" t="s">
        <v>5479</v>
      </c>
      <c r="B129" s="1089" t="s">
        <v>5351</v>
      </c>
      <c r="C129" s="1089" t="s">
        <v>640</v>
      </c>
      <c r="D129" s="1088" t="s">
        <v>3639</v>
      </c>
      <c r="E129" s="1103">
        <v>0</v>
      </c>
      <c r="F129" s="1103">
        <v>0</v>
      </c>
      <c r="G129" s="1104">
        <v>0</v>
      </c>
      <c r="H129" s="1104">
        <v>10.059999999999999</v>
      </c>
      <c r="I129" s="1104">
        <v>0</v>
      </c>
    </row>
    <row r="130" spans="1:9" ht="12.65" customHeight="1">
      <c r="A130" s="1088" t="s">
        <v>3848</v>
      </c>
      <c r="B130" s="1089" t="s">
        <v>5352</v>
      </c>
      <c r="C130" s="1089" t="s">
        <v>4823</v>
      </c>
      <c r="D130" s="1088" t="s">
        <v>3639</v>
      </c>
      <c r="E130" s="1103">
        <v>0</v>
      </c>
      <c r="F130" s="1103">
        <v>0</v>
      </c>
      <c r="G130" s="1104">
        <v>0</v>
      </c>
      <c r="H130" s="1104">
        <v>10.059999999999999</v>
      </c>
      <c r="I130" s="1104">
        <v>0</v>
      </c>
    </row>
    <row r="131" spans="1:9" ht="12.65" customHeight="1">
      <c r="A131" s="1088" t="s">
        <v>2402</v>
      </c>
      <c r="B131" s="1089" t="s">
        <v>5353</v>
      </c>
      <c r="C131" s="1089" t="s">
        <v>641</v>
      </c>
      <c r="D131" s="1088" t="s">
        <v>3639</v>
      </c>
      <c r="E131" s="1103">
        <v>0</v>
      </c>
      <c r="F131" s="1103">
        <v>0</v>
      </c>
      <c r="G131" s="1104">
        <v>0</v>
      </c>
      <c r="H131" s="1104">
        <v>10.059999999999999</v>
      </c>
      <c r="I131" s="1104">
        <v>0</v>
      </c>
    </row>
    <row r="132" spans="1:9" ht="12.65" customHeight="1">
      <c r="A132" s="1088" t="s">
        <v>2403</v>
      </c>
      <c r="B132" s="1089" t="s">
        <v>5354</v>
      </c>
      <c r="C132" s="1089" t="s">
        <v>4824</v>
      </c>
      <c r="D132" s="1088" t="s">
        <v>3639</v>
      </c>
      <c r="E132" s="1103">
        <v>0</v>
      </c>
      <c r="F132" s="1103">
        <v>0</v>
      </c>
      <c r="G132" s="1104">
        <v>0</v>
      </c>
      <c r="H132" s="1104">
        <v>10.059999999999999</v>
      </c>
      <c r="I132" s="1104">
        <v>0</v>
      </c>
    </row>
    <row r="133" spans="1:9" ht="12.65" customHeight="1">
      <c r="A133" s="1088" t="s">
        <v>2394</v>
      </c>
      <c r="B133" s="1089" t="s">
        <v>2125</v>
      </c>
      <c r="C133" s="1089" t="s">
        <v>638</v>
      </c>
      <c r="D133" s="1088" t="s">
        <v>3639</v>
      </c>
      <c r="E133" s="1103">
        <v>0</v>
      </c>
      <c r="F133" s="1103">
        <v>0</v>
      </c>
      <c r="G133" s="1104">
        <v>0</v>
      </c>
      <c r="H133" s="1104">
        <v>15.02</v>
      </c>
      <c r="I133" s="1104">
        <v>0</v>
      </c>
    </row>
    <row r="134" spans="1:9" ht="12.65" customHeight="1">
      <c r="A134" s="1088" t="s">
        <v>2908</v>
      </c>
      <c r="B134" s="1089" t="s">
        <v>455</v>
      </c>
      <c r="C134" s="1089" t="s">
        <v>4825</v>
      </c>
      <c r="D134" s="1088" t="s">
        <v>3639</v>
      </c>
      <c r="E134" s="1103">
        <v>0</v>
      </c>
      <c r="F134" s="1103">
        <v>0</v>
      </c>
      <c r="G134" s="1104">
        <v>0</v>
      </c>
      <c r="H134" s="1104">
        <v>15.02</v>
      </c>
      <c r="I134" s="1104">
        <v>0</v>
      </c>
    </row>
    <row r="135" spans="1:9" ht="12.65" customHeight="1">
      <c r="A135" s="1088" t="s">
        <v>2910</v>
      </c>
      <c r="B135" s="1089" t="s">
        <v>460</v>
      </c>
      <c r="C135" s="1089" t="s">
        <v>2528</v>
      </c>
      <c r="D135" s="1088" t="s">
        <v>3639</v>
      </c>
      <c r="E135" s="1103">
        <v>0</v>
      </c>
      <c r="F135" s="1103">
        <v>0</v>
      </c>
      <c r="G135" s="1104">
        <v>0</v>
      </c>
      <c r="H135" s="1104">
        <v>15.02</v>
      </c>
      <c r="I135" s="1104">
        <v>0</v>
      </c>
    </row>
    <row r="136" spans="1:9" ht="12.65" customHeight="1">
      <c r="A136" s="1088" t="s">
        <v>4215</v>
      </c>
      <c r="B136" s="1089" t="s">
        <v>462</v>
      </c>
      <c r="C136" s="1089" t="s">
        <v>3659</v>
      </c>
      <c r="D136" s="1088" t="s">
        <v>3639</v>
      </c>
      <c r="E136" s="1103">
        <v>0</v>
      </c>
      <c r="F136" s="1103">
        <v>0</v>
      </c>
      <c r="G136" s="1104">
        <v>0</v>
      </c>
      <c r="H136" s="1104">
        <v>15.02</v>
      </c>
      <c r="I136" s="1104">
        <v>0</v>
      </c>
    </row>
    <row r="137" spans="1:9" ht="12.65" customHeight="1">
      <c r="A137" s="1088" t="s">
        <v>2408</v>
      </c>
      <c r="B137" s="1089" t="s">
        <v>1675</v>
      </c>
      <c r="C137" s="1089" t="s">
        <v>3660</v>
      </c>
      <c r="D137" s="1088" t="s">
        <v>3639</v>
      </c>
      <c r="E137" s="1103">
        <v>0</v>
      </c>
      <c r="F137" s="1103">
        <v>0</v>
      </c>
      <c r="G137" s="1104">
        <v>0</v>
      </c>
      <c r="H137" s="1104">
        <v>9.2100000000000009</v>
      </c>
      <c r="I137" s="1104">
        <v>0</v>
      </c>
    </row>
    <row r="138" spans="1:9" ht="12.65" customHeight="1">
      <c r="A138" s="1088" t="s">
        <v>2409</v>
      </c>
      <c r="B138" s="1089" t="s">
        <v>1676</v>
      </c>
      <c r="C138" s="1089" t="s">
        <v>972</v>
      </c>
      <c r="D138" s="1088" t="s">
        <v>3639</v>
      </c>
      <c r="E138" s="1103">
        <v>0</v>
      </c>
      <c r="F138" s="1103">
        <v>0</v>
      </c>
      <c r="G138" s="1104">
        <v>0</v>
      </c>
      <c r="H138" s="1104">
        <v>9.2100000000000009</v>
      </c>
      <c r="I138" s="1104">
        <v>0</v>
      </c>
    </row>
    <row r="139" spans="1:9" ht="12.65" customHeight="1">
      <c r="A139" s="1088" t="s">
        <v>2410</v>
      </c>
      <c r="B139" s="1089" t="s">
        <v>1677</v>
      </c>
      <c r="C139" s="1089" t="s">
        <v>381</v>
      </c>
      <c r="D139" s="1088" t="s">
        <v>3639</v>
      </c>
      <c r="E139" s="1103">
        <v>0</v>
      </c>
      <c r="F139" s="1103">
        <v>0</v>
      </c>
      <c r="G139" s="1104">
        <v>0</v>
      </c>
      <c r="H139" s="1104">
        <v>9.2100000000000009</v>
      </c>
      <c r="I139" s="1104">
        <v>0</v>
      </c>
    </row>
    <row r="140" spans="1:9" ht="12.65" customHeight="1">
      <c r="A140" s="1088" t="s">
        <v>2959</v>
      </c>
      <c r="B140" s="1089" t="s">
        <v>1678</v>
      </c>
      <c r="C140" s="1089" t="s">
        <v>2647</v>
      </c>
      <c r="D140" s="1088" t="s">
        <v>3639</v>
      </c>
      <c r="E140" s="1103">
        <v>0</v>
      </c>
      <c r="F140" s="1103">
        <v>0</v>
      </c>
      <c r="G140" s="1104">
        <v>0</v>
      </c>
      <c r="H140" s="1104">
        <v>9.2100000000000009</v>
      </c>
      <c r="I140" s="1104">
        <v>0</v>
      </c>
    </row>
    <row r="141" spans="1:9" ht="12.65" customHeight="1">
      <c r="A141" s="1088" t="s">
        <v>2960</v>
      </c>
      <c r="B141" s="1089" t="s">
        <v>2348</v>
      </c>
      <c r="C141" s="1089" t="s">
        <v>765</v>
      </c>
      <c r="D141" s="1088" t="s">
        <v>3639</v>
      </c>
      <c r="E141" s="1103">
        <v>0</v>
      </c>
      <c r="F141" s="1103">
        <v>0</v>
      </c>
      <c r="G141" s="1104">
        <v>0</v>
      </c>
      <c r="H141" s="1104">
        <v>9.2100000000000009</v>
      </c>
      <c r="I141" s="1104">
        <v>0</v>
      </c>
    </row>
    <row r="142" spans="1:9" ht="12.65" customHeight="1">
      <c r="A142" s="1088" t="s">
        <v>4259</v>
      </c>
      <c r="B142" s="1089" t="s">
        <v>2349</v>
      </c>
      <c r="C142" s="1089" t="s">
        <v>766</v>
      </c>
      <c r="D142" s="1088" t="s">
        <v>3639</v>
      </c>
      <c r="E142" s="1103">
        <v>0</v>
      </c>
      <c r="F142" s="1103">
        <v>0</v>
      </c>
      <c r="G142" s="1104">
        <v>0</v>
      </c>
      <c r="H142" s="1104">
        <v>9.2100000000000009</v>
      </c>
      <c r="I142" s="1104">
        <v>0</v>
      </c>
    </row>
    <row r="143" spans="1:9" ht="12.65" customHeight="1">
      <c r="A143" s="1088" t="s">
        <v>2961</v>
      </c>
      <c r="B143" s="1089" t="s">
        <v>2350</v>
      </c>
      <c r="C143" s="1089" t="s">
        <v>3660</v>
      </c>
      <c r="D143" s="1088" t="s">
        <v>3639</v>
      </c>
      <c r="E143" s="1103">
        <v>0</v>
      </c>
      <c r="F143" s="1103">
        <v>0</v>
      </c>
      <c r="G143" s="1104">
        <v>0</v>
      </c>
      <c r="H143" s="1104">
        <v>9.2100000000000009</v>
      </c>
      <c r="I143" s="1104">
        <v>0</v>
      </c>
    </row>
    <row r="144" spans="1:9" ht="12.65" customHeight="1">
      <c r="A144" s="1088" t="s">
        <v>390</v>
      </c>
      <c r="B144" s="1089" t="s">
        <v>2575</v>
      </c>
      <c r="C144" s="1089" t="s">
        <v>1749</v>
      </c>
      <c r="D144" s="1088" t="s">
        <v>3639</v>
      </c>
      <c r="E144" s="1103">
        <v>0</v>
      </c>
      <c r="F144" s="1103">
        <v>0</v>
      </c>
      <c r="G144" s="1104">
        <v>0</v>
      </c>
      <c r="H144" s="1104">
        <v>9.2100000000000009</v>
      </c>
      <c r="I144" s="1104">
        <v>0</v>
      </c>
    </row>
    <row r="145" spans="1:9" ht="12.65" customHeight="1">
      <c r="A145" s="1088" t="s">
        <v>1036</v>
      </c>
      <c r="B145" s="1089" t="s">
        <v>2576</v>
      </c>
      <c r="C145" s="1089" t="s">
        <v>2647</v>
      </c>
      <c r="D145" s="1088" t="s">
        <v>3639</v>
      </c>
      <c r="E145" s="1103">
        <v>0</v>
      </c>
      <c r="F145" s="1103">
        <v>0</v>
      </c>
      <c r="G145" s="1104">
        <v>0</v>
      </c>
      <c r="H145" s="1104">
        <v>9.2100000000000009</v>
      </c>
      <c r="I145" s="1104">
        <v>0</v>
      </c>
    </row>
    <row r="146" spans="1:9" ht="12.65" customHeight="1">
      <c r="A146" s="1088" t="s">
        <v>1037</v>
      </c>
      <c r="B146" s="1089" t="s">
        <v>681</v>
      </c>
      <c r="C146" s="1089" t="s">
        <v>1750</v>
      </c>
      <c r="D146" s="1088" t="s">
        <v>3639</v>
      </c>
      <c r="E146" s="1103">
        <v>0</v>
      </c>
      <c r="F146" s="1103">
        <v>0</v>
      </c>
      <c r="G146" s="1104">
        <v>0</v>
      </c>
      <c r="H146" s="1104">
        <v>9.2100000000000009</v>
      </c>
      <c r="I146" s="1104">
        <v>0</v>
      </c>
    </row>
    <row r="147" spans="1:9" ht="12.65" customHeight="1">
      <c r="A147" s="1088" t="s">
        <v>3249</v>
      </c>
      <c r="B147" s="1089" t="s">
        <v>5054</v>
      </c>
      <c r="C147" s="1089" t="s">
        <v>3660</v>
      </c>
      <c r="D147" s="1088" t="s">
        <v>3639</v>
      </c>
      <c r="E147" s="1103">
        <v>0</v>
      </c>
      <c r="F147" s="1103">
        <v>0</v>
      </c>
      <c r="G147" s="1104">
        <v>0</v>
      </c>
      <c r="H147" s="1104">
        <v>14.17</v>
      </c>
      <c r="I147" s="1104">
        <v>0</v>
      </c>
    </row>
    <row r="148" spans="1:9" ht="12.65" customHeight="1">
      <c r="A148" s="1088" t="s">
        <v>3250</v>
      </c>
      <c r="B148" s="1089" t="s">
        <v>4900</v>
      </c>
      <c r="C148" s="1089" t="s">
        <v>2647</v>
      </c>
      <c r="D148" s="1088" t="s">
        <v>3639</v>
      </c>
      <c r="E148" s="1103">
        <v>0</v>
      </c>
      <c r="F148" s="1103">
        <v>0</v>
      </c>
      <c r="G148" s="1104">
        <v>0</v>
      </c>
      <c r="H148" s="1104">
        <v>14.17</v>
      </c>
      <c r="I148" s="1104">
        <v>0</v>
      </c>
    </row>
    <row r="149" spans="1:9" ht="12.65" customHeight="1">
      <c r="A149" s="1088" t="s">
        <v>4872</v>
      </c>
      <c r="B149" s="1089" t="s">
        <v>347</v>
      </c>
      <c r="C149" s="1089" t="s">
        <v>1749</v>
      </c>
      <c r="D149" s="1088" t="s">
        <v>3639</v>
      </c>
      <c r="E149" s="1103">
        <v>0</v>
      </c>
      <c r="F149" s="1103">
        <v>0</v>
      </c>
      <c r="G149" s="1104">
        <v>0</v>
      </c>
      <c r="H149" s="1104">
        <v>14.17</v>
      </c>
      <c r="I149" s="1104">
        <v>0</v>
      </c>
    </row>
    <row r="150" spans="1:9" ht="12.65" customHeight="1">
      <c r="A150" s="1088" t="s">
        <v>3251</v>
      </c>
      <c r="B150" s="1089" t="s">
        <v>348</v>
      </c>
      <c r="C150" s="1089" t="s">
        <v>1750</v>
      </c>
      <c r="D150" s="1088" t="s">
        <v>3639</v>
      </c>
      <c r="E150" s="1103">
        <v>0</v>
      </c>
      <c r="F150" s="1103">
        <v>0</v>
      </c>
      <c r="G150" s="1104">
        <v>0</v>
      </c>
      <c r="H150" s="1104">
        <v>14.17</v>
      </c>
      <c r="I150" s="1104">
        <v>0</v>
      </c>
    </row>
    <row r="151" spans="1:9" ht="12.65" customHeight="1">
      <c r="A151" s="1088" t="s">
        <v>2299</v>
      </c>
      <c r="B151" s="1089" t="s">
        <v>2300</v>
      </c>
      <c r="C151" s="1089" t="s">
        <v>5323</v>
      </c>
      <c r="D151" s="1088" t="s">
        <v>3639</v>
      </c>
      <c r="E151" s="1103">
        <v>0</v>
      </c>
      <c r="F151" s="1103">
        <v>0</v>
      </c>
      <c r="G151" s="1104">
        <v>0</v>
      </c>
      <c r="H151" s="1104">
        <v>0</v>
      </c>
      <c r="I151" s="1104">
        <v>0</v>
      </c>
    </row>
    <row r="152" spans="1:9" ht="12.65" customHeight="1">
      <c r="A152" s="1088" t="s">
        <v>4673</v>
      </c>
      <c r="B152" s="1089" t="s">
        <v>4674</v>
      </c>
      <c r="C152" s="1089" t="s">
        <v>5323</v>
      </c>
      <c r="D152" s="1088" t="s">
        <v>3639</v>
      </c>
      <c r="E152" s="1103">
        <v>0</v>
      </c>
      <c r="F152" s="1103">
        <v>0</v>
      </c>
      <c r="G152" s="1104">
        <v>0</v>
      </c>
      <c r="H152" s="1104">
        <v>0</v>
      </c>
      <c r="I152" s="1104">
        <v>0</v>
      </c>
    </row>
    <row r="153" spans="1:9" ht="12.65" customHeight="1">
      <c r="A153" s="1088" t="s">
        <v>4560</v>
      </c>
      <c r="B153" s="1089" t="s">
        <v>1556</v>
      </c>
      <c r="C153" s="1089" t="s">
        <v>5281</v>
      </c>
      <c r="D153" s="1088" t="s">
        <v>3639</v>
      </c>
      <c r="E153" s="1103">
        <v>0</v>
      </c>
      <c r="F153" s="1103">
        <v>0</v>
      </c>
      <c r="G153" s="1104">
        <v>0</v>
      </c>
      <c r="H153" s="1104">
        <v>9.92</v>
      </c>
      <c r="I153" s="1104">
        <v>0</v>
      </c>
    </row>
    <row r="154" spans="1:9" ht="12.65" customHeight="1">
      <c r="A154" s="1088" t="s">
        <v>4551</v>
      </c>
      <c r="B154" s="1089" t="s">
        <v>4552</v>
      </c>
      <c r="C154" s="1089" t="s">
        <v>5281</v>
      </c>
      <c r="D154" s="1088" t="s">
        <v>3639</v>
      </c>
      <c r="E154" s="1103">
        <v>0</v>
      </c>
      <c r="F154" s="1103">
        <v>0</v>
      </c>
      <c r="G154" s="1104">
        <v>0</v>
      </c>
      <c r="H154" s="1104">
        <v>9.92</v>
      </c>
      <c r="I154" s="1104">
        <v>0</v>
      </c>
    </row>
    <row r="155" spans="1:9" ht="12.65" customHeight="1">
      <c r="A155" s="1088" t="s">
        <v>4557</v>
      </c>
      <c r="B155" s="1089" t="s">
        <v>4558</v>
      </c>
      <c r="C155" s="1089" t="s">
        <v>3751</v>
      </c>
      <c r="D155" s="1088" t="s">
        <v>3639</v>
      </c>
      <c r="E155" s="1103">
        <v>0</v>
      </c>
      <c r="F155" s="1103">
        <v>0</v>
      </c>
      <c r="G155" s="1104">
        <v>0</v>
      </c>
      <c r="H155" s="1104">
        <v>9.92</v>
      </c>
      <c r="I155" s="1104">
        <v>0</v>
      </c>
    </row>
    <row r="156" spans="1:9" ht="12.65" customHeight="1">
      <c r="A156" s="1088" t="s">
        <v>4553</v>
      </c>
      <c r="B156" s="1089" t="s">
        <v>4554</v>
      </c>
      <c r="C156" s="1089" t="s">
        <v>3751</v>
      </c>
      <c r="D156" s="1088" t="s">
        <v>3639</v>
      </c>
      <c r="E156" s="1103">
        <v>0</v>
      </c>
      <c r="F156" s="1103">
        <v>0</v>
      </c>
      <c r="G156" s="1104">
        <v>0</v>
      </c>
      <c r="H156" s="1104">
        <v>9.92</v>
      </c>
      <c r="I156" s="1104">
        <v>0</v>
      </c>
    </row>
    <row r="157" spans="1:9" ht="12.65" customHeight="1">
      <c r="A157" s="1088" t="s">
        <v>4549</v>
      </c>
      <c r="B157" s="1089" t="s">
        <v>1057</v>
      </c>
      <c r="C157" s="1089" t="s">
        <v>2304</v>
      </c>
      <c r="D157" s="1088" t="s">
        <v>3639</v>
      </c>
      <c r="E157" s="1103">
        <v>0</v>
      </c>
      <c r="F157" s="1103">
        <v>0</v>
      </c>
      <c r="G157" s="1104">
        <v>0</v>
      </c>
      <c r="H157" s="1104">
        <v>4.96</v>
      </c>
      <c r="I157" s="1104">
        <v>0</v>
      </c>
    </row>
    <row r="158" spans="1:9" ht="12.65" customHeight="1">
      <c r="A158" s="1088" t="s">
        <v>4555</v>
      </c>
      <c r="B158" s="1089" t="s">
        <v>1058</v>
      </c>
      <c r="C158" s="1089" t="s">
        <v>2304</v>
      </c>
      <c r="D158" s="1088" t="s">
        <v>3639</v>
      </c>
      <c r="E158" s="1103">
        <v>0</v>
      </c>
      <c r="F158" s="1103">
        <v>0</v>
      </c>
      <c r="G158" s="1104">
        <v>0</v>
      </c>
      <c r="H158" s="1104">
        <v>4.96</v>
      </c>
      <c r="I158" s="1104">
        <v>0</v>
      </c>
    </row>
    <row r="159" spans="1:9" ht="12.65" customHeight="1">
      <c r="A159" s="1088" t="s">
        <v>4559</v>
      </c>
      <c r="B159" s="1089" t="s">
        <v>1059</v>
      </c>
      <c r="C159" s="1089" t="s">
        <v>2305</v>
      </c>
      <c r="D159" s="1088" t="s">
        <v>3639</v>
      </c>
      <c r="E159" s="1103">
        <v>0</v>
      </c>
      <c r="F159" s="1103">
        <v>0</v>
      </c>
      <c r="G159" s="1104">
        <v>0</v>
      </c>
      <c r="H159" s="1104">
        <v>4.96</v>
      </c>
      <c r="I159" s="1104">
        <v>0</v>
      </c>
    </row>
    <row r="160" spans="1:9" ht="12.65" customHeight="1">
      <c r="A160" s="1088" t="s">
        <v>4556</v>
      </c>
      <c r="B160" s="1089" t="s">
        <v>260</v>
      </c>
      <c r="C160" s="1089" t="s">
        <v>2305</v>
      </c>
      <c r="D160" s="1088" t="s">
        <v>3639</v>
      </c>
      <c r="E160" s="1103">
        <v>0</v>
      </c>
      <c r="F160" s="1103">
        <v>0</v>
      </c>
      <c r="G160" s="1104">
        <v>0</v>
      </c>
      <c r="H160" s="1104">
        <v>4.96</v>
      </c>
      <c r="I160" s="1104">
        <v>0</v>
      </c>
    </row>
    <row r="161" spans="1:9" ht="12.65" customHeight="1">
      <c r="A161" s="1088" t="s">
        <v>2935</v>
      </c>
      <c r="B161" s="1089" t="s">
        <v>2936</v>
      </c>
      <c r="C161" s="1089" t="s">
        <v>2827</v>
      </c>
      <c r="D161" s="1088" t="s">
        <v>3639</v>
      </c>
      <c r="E161" s="1103">
        <v>0</v>
      </c>
      <c r="F161" s="1103">
        <v>0</v>
      </c>
      <c r="G161" s="1104">
        <v>0</v>
      </c>
      <c r="H161" s="1104">
        <v>4.96</v>
      </c>
      <c r="I161" s="1104">
        <v>0</v>
      </c>
    </row>
    <row r="162" spans="1:9" ht="12.65" customHeight="1">
      <c r="A162" s="1088" t="s">
        <v>3457</v>
      </c>
      <c r="B162" s="1089" t="s">
        <v>3458</v>
      </c>
      <c r="C162" s="1089" t="s">
        <v>2827</v>
      </c>
      <c r="D162" s="1088" t="s">
        <v>3639</v>
      </c>
      <c r="E162" s="1103">
        <v>0</v>
      </c>
      <c r="F162" s="1103">
        <v>0</v>
      </c>
      <c r="G162" s="1104">
        <v>0</v>
      </c>
      <c r="H162" s="1104">
        <v>9.92</v>
      </c>
      <c r="I162" s="1104">
        <v>0</v>
      </c>
    </row>
    <row r="163" spans="1:9" ht="12.65" customHeight="1">
      <c r="A163" s="1088" t="s">
        <v>2933</v>
      </c>
      <c r="B163" s="1089" t="s">
        <v>2934</v>
      </c>
      <c r="C163" s="1089" t="s">
        <v>621</v>
      </c>
      <c r="D163" s="1088" t="s">
        <v>3639</v>
      </c>
      <c r="E163" s="1103">
        <v>0</v>
      </c>
      <c r="F163" s="1103">
        <v>0</v>
      </c>
      <c r="G163" s="1104">
        <v>0</v>
      </c>
      <c r="H163" s="1104">
        <v>4.96</v>
      </c>
      <c r="I163" s="1104">
        <v>0</v>
      </c>
    </row>
    <row r="164" spans="1:9" ht="12.65" customHeight="1">
      <c r="A164" s="1088" t="s">
        <v>3697</v>
      </c>
      <c r="B164" s="1089" t="s">
        <v>3698</v>
      </c>
      <c r="C164" s="1089" t="s">
        <v>621</v>
      </c>
      <c r="D164" s="1088" t="s">
        <v>3639</v>
      </c>
      <c r="E164" s="1103">
        <v>0</v>
      </c>
      <c r="F164" s="1103">
        <v>0</v>
      </c>
      <c r="G164" s="1104">
        <v>0</v>
      </c>
      <c r="H164" s="1104">
        <v>9.92</v>
      </c>
      <c r="I164" s="1104">
        <v>0</v>
      </c>
    </row>
    <row r="165" spans="1:9" ht="12.65" customHeight="1">
      <c r="A165" s="1088" t="s">
        <v>4675</v>
      </c>
      <c r="B165" s="1089" t="s">
        <v>4676</v>
      </c>
      <c r="C165" s="1089" t="s">
        <v>144</v>
      </c>
      <c r="D165" s="1088" t="s">
        <v>3639</v>
      </c>
      <c r="E165" s="1103">
        <v>0</v>
      </c>
      <c r="F165" s="1103">
        <v>0</v>
      </c>
      <c r="G165" s="1104">
        <v>2.1800000000000002</v>
      </c>
      <c r="H165" s="1104">
        <v>67.58</v>
      </c>
      <c r="I165" s="1104">
        <v>0</v>
      </c>
    </row>
    <row r="166" spans="1:9" ht="12.65" customHeight="1">
      <c r="A166" s="1088" t="s">
        <v>988</v>
      </c>
      <c r="B166" s="1089" t="s">
        <v>989</v>
      </c>
      <c r="C166" s="1089" t="s">
        <v>3656</v>
      </c>
      <c r="D166" s="1088" t="s">
        <v>3639</v>
      </c>
      <c r="E166" s="1103">
        <v>0</v>
      </c>
      <c r="F166" s="1103">
        <v>0</v>
      </c>
      <c r="G166" s="1104">
        <v>0</v>
      </c>
      <c r="H166" s="1104">
        <v>5.41</v>
      </c>
      <c r="I166" s="1104">
        <v>0</v>
      </c>
    </row>
    <row r="167" spans="1:9" ht="12.65" customHeight="1">
      <c r="A167" s="1088" t="s">
        <v>3303</v>
      </c>
      <c r="B167" s="1089" t="s">
        <v>5493</v>
      </c>
      <c r="C167" s="1089" t="s">
        <v>622</v>
      </c>
      <c r="D167" s="1088" t="s">
        <v>3639</v>
      </c>
      <c r="E167" s="1103">
        <v>0</v>
      </c>
      <c r="F167" s="1103">
        <v>0</v>
      </c>
      <c r="G167" s="1104">
        <v>19.12</v>
      </c>
      <c r="H167" s="1104">
        <v>5.41</v>
      </c>
      <c r="I167" s="1104">
        <v>0</v>
      </c>
    </row>
    <row r="168" spans="1:9" ht="12.65" customHeight="1">
      <c r="A168" s="1088" t="s">
        <v>358</v>
      </c>
      <c r="B168" s="1089" t="s">
        <v>2868</v>
      </c>
      <c r="C168" s="1089" t="s">
        <v>1751</v>
      </c>
      <c r="D168" s="1088" t="s">
        <v>3639</v>
      </c>
      <c r="E168" s="1103">
        <v>19</v>
      </c>
      <c r="F168" s="1103">
        <v>510.34</v>
      </c>
      <c r="G168" s="1104">
        <v>26.86</v>
      </c>
      <c r="H168" s="1104">
        <v>67.58</v>
      </c>
      <c r="I168" s="1104">
        <v>1284.02</v>
      </c>
    </row>
    <row r="169" spans="1:9" ht="12.65" customHeight="1">
      <c r="A169" s="1088" t="s">
        <v>2931</v>
      </c>
      <c r="B169" s="1089" t="s">
        <v>4278</v>
      </c>
      <c r="C169" s="1089" t="s">
        <v>3759</v>
      </c>
      <c r="D169" s="1088" t="s">
        <v>3639</v>
      </c>
      <c r="E169" s="1103">
        <v>0</v>
      </c>
      <c r="F169" s="1103">
        <v>0</v>
      </c>
      <c r="G169" s="1104">
        <v>0</v>
      </c>
      <c r="H169" s="1104">
        <v>14.88</v>
      </c>
      <c r="I169" s="1104">
        <v>0</v>
      </c>
    </row>
    <row r="170" spans="1:9" ht="12.65" customHeight="1">
      <c r="A170" s="1088" t="s">
        <v>2932</v>
      </c>
      <c r="B170" s="1089" t="s">
        <v>4279</v>
      </c>
      <c r="C170" s="1089" t="s">
        <v>3760</v>
      </c>
      <c r="D170" s="1088" t="s">
        <v>3639</v>
      </c>
      <c r="E170" s="1103">
        <v>0</v>
      </c>
      <c r="F170" s="1103">
        <v>0</v>
      </c>
      <c r="G170" s="1104">
        <v>0</v>
      </c>
      <c r="H170" s="1104">
        <v>14.88</v>
      </c>
      <c r="I170" s="1104">
        <v>0</v>
      </c>
    </row>
    <row r="171" spans="1:9" ht="12.65" customHeight="1">
      <c r="A171" s="1088" t="s">
        <v>4260</v>
      </c>
      <c r="B171" s="1089" t="s">
        <v>2176</v>
      </c>
      <c r="C171" s="1089" t="s">
        <v>3981</v>
      </c>
      <c r="D171" s="1088" t="s">
        <v>3639</v>
      </c>
      <c r="E171" s="1103">
        <v>0</v>
      </c>
      <c r="F171" s="1103">
        <v>0</v>
      </c>
      <c r="G171" s="1104">
        <v>0</v>
      </c>
      <c r="H171" s="1104">
        <v>14.88</v>
      </c>
      <c r="I171" s="1104">
        <v>0</v>
      </c>
    </row>
    <row r="172" spans="1:9" ht="12.65" customHeight="1">
      <c r="A172" s="1088" t="s">
        <v>4261</v>
      </c>
      <c r="B172" s="1089" t="s">
        <v>2175</v>
      </c>
      <c r="C172" s="1089" t="s">
        <v>3982</v>
      </c>
      <c r="D172" s="1088" t="s">
        <v>3639</v>
      </c>
      <c r="E172" s="1103">
        <v>0</v>
      </c>
      <c r="F172" s="1103">
        <v>0</v>
      </c>
      <c r="G172" s="1104">
        <v>0</v>
      </c>
      <c r="H172" s="1104">
        <v>14.88</v>
      </c>
      <c r="I172" s="1104">
        <v>0</v>
      </c>
    </row>
    <row r="173" spans="1:9" ht="12.65" customHeight="1">
      <c r="A173" s="1088" t="s">
        <v>241</v>
      </c>
      <c r="B173" s="1089" t="s">
        <v>1775</v>
      </c>
      <c r="C173" s="1089" t="s">
        <v>4191</v>
      </c>
      <c r="D173" s="1088" t="s">
        <v>3639</v>
      </c>
      <c r="E173" s="1103">
        <v>0</v>
      </c>
      <c r="F173" s="1103">
        <v>0</v>
      </c>
      <c r="G173" s="1104">
        <v>0</v>
      </c>
      <c r="H173" s="1104">
        <v>14.88</v>
      </c>
      <c r="I173" s="1104">
        <v>0</v>
      </c>
    </row>
    <row r="174" spans="1:9" ht="12.65" customHeight="1">
      <c r="A174" s="1088" t="s">
        <v>1606</v>
      </c>
      <c r="B174" s="1089" t="s">
        <v>5469</v>
      </c>
      <c r="C174" s="1089" t="s">
        <v>4192</v>
      </c>
      <c r="D174" s="1088" t="s">
        <v>3639</v>
      </c>
      <c r="E174" s="1103">
        <v>0</v>
      </c>
      <c r="F174" s="1103">
        <v>0</v>
      </c>
      <c r="G174" s="1104">
        <v>0</v>
      </c>
      <c r="H174" s="1104">
        <v>14.88</v>
      </c>
      <c r="I174" s="1104">
        <v>0</v>
      </c>
    </row>
    <row r="175" spans="1:9" ht="12.65" customHeight="1">
      <c r="A175" s="1088" t="s">
        <v>1474</v>
      </c>
      <c r="B175" s="1089" t="s">
        <v>4262</v>
      </c>
      <c r="C175" s="1089" t="s">
        <v>1067</v>
      </c>
      <c r="D175" s="1088" t="s">
        <v>3639</v>
      </c>
      <c r="E175" s="1103">
        <v>0</v>
      </c>
      <c r="F175" s="1103">
        <v>0</v>
      </c>
      <c r="G175" s="1104">
        <v>0</v>
      </c>
      <c r="H175" s="1104">
        <v>0</v>
      </c>
      <c r="I175" s="1104">
        <v>0</v>
      </c>
    </row>
    <row r="176" spans="1:9" ht="12.65" customHeight="1">
      <c r="A176" s="1088" t="s">
        <v>1565</v>
      </c>
      <c r="B176" s="1089" t="s">
        <v>4613</v>
      </c>
      <c r="C176" s="1089" t="s">
        <v>1067</v>
      </c>
      <c r="D176" s="1088" t="s">
        <v>3639</v>
      </c>
      <c r="E176" s="1103">
        <v>0</v>
      </c>
      <c r="F176" s="1103">
        <v>0</v>
      </c>
      <c r="G176" s="1104">
        <v>76.58</v>
      </c>
      <c r="H176" s="1104">
        <v>0</v>
      </c>
      <c r="I176" s="1104">
        <v>0</v>
      </c>
    </row>
    <row r="177" spans="1:9" ht="12.65" customHeight="1">
      <c r="A177" s="1088" t="s">
        <v>938</v>
      </c>
      <c r="B177" s="1089" t="s">
        <v>4046</v>
      </c>
      <c r="C177" s="1089" t="s">
        <v>1067</v>
      </c>
      <c r="D177" s="1088" t="s">
        <v>3639</v>
      </c>
      <c r="E177" s="1103">
        <v>0</v>
      </c>
      <c r="F177" s="1103">
        <v>0</v>
      </c>
      <c r="G177" s="1104">
        <v>24.24</v>
      </c>
      <c r="H177" s="1104">
        <v>0</v>
      </c>
      <c r="I177" s="1104">
        <v>0</v>
      </c>
    </row>
    <row r="178" spans="1:9" ht="12.65" customHeight="1">
      <c r="A178" s="1088" t="s">
        <v>1754</v>
      </c>
      <c r="B178" s="1089" t="s">
        <v>4047</v>
      </c>
      <c r="C178" s="1089" t="s">
        <v>1067</v>
      </c>
      <c r="D178" s="1088" t="s">
        <v>3639</v>
      </c>
      <c r="E178" s="1103">
        <v>0</v>
      </c>
      <c r="F178" s="1103">
        <v>0</v>
      </c>
      <c r="G178" s="1104">
        <v>0</v>
      </c>
      <c r="H178" s="1104">
        <v>0</v>
      </c>
      <c r="I178" s="1104">
        <v>0</v>
      </c>
    </row>
    <row r="179" spans="1:9" ht="12.65" customHeight="1">
      <c r="A179" s="1088" t="s">
        <v>3398</v>
      </c>
      <c r="B179" s="1089" t="s">
        <v>3399</v>
      </c>
      <c r="C179" s="1089" t="s">
        <v>5041</v>
      </c>
      <c r="D179" s="1088" t="s">
        <v>3639</v>
      </c>
      <c r="E179" s="1103">
        <v>0</v>
      </c>
      <c r="F179" s="1103">
        <v>0</v>
      </c>
      <c r="G179" s="1104">
        <v>0</v>
      </c>
      <c r="H179" s="1104">
        <v>0.85</v>
      </c>
      <c r="I179" s="1104">
        <v>0</v>
      </c>
    </row>
    <row r="180" spans="1:9" ht="12.65" customHeight="1">
      <c r="A180" s="1088" t="s">
        <v>2663</v>
      </c>
      <c r="B180" s="1089" t="s">
        <v>1114</v>
      </c>
      <c r="C180" s="1089" t="s">
        <v>117</v>
      </c>
      <c r="D180" s="1088" t="s">
        <v>3639</v>
      </c>
      <c r="E180" s="1103">
        <v>0</v>
      </c>
      <c r="F180" s="1103">
        <v>0</v>
      </c>
      <c r="G180" s="1104">
        <v>0</v>
      </c>
      <c r="H180" s="1104">
        <v>0.85</v>
      </c>
      <c r="I180" s="1104">
        <v>0</v>
      </c>
    </row>
    <row r="181" spans="1:9" ht="12.65" customHeight="1">
      <c r="A181" s="1088" t="s">
        <v>4303</v>
      </c>
      <c r="B181" s="1089" t="s">
        <v>1727</v>
      </c>
      <c r="C181" s="1089" t="s">
        <v>1873</v>
      </c>
      <c r="D181" s="1088" t="s">
        <v>3639</v>
      </c>
      <c r="E181" s="1103">
        <v>0</v>
      </c>
      <c r="F181" s="1103">
        <v>0</v>
      </c>
      <c r="G181" s="1104">
        <v>0</v>
      </c>
      <c r="H181" s="1104">
        <v>0.85</v>
      </c>
      <c r="I181" s="1104">
        <v>0</v>
      </c>
    </row>
    <row r="182" spans="1:9" ht="12.65" customHeight="1">
      <c r="A182" s="1088" t="s">
        <v>4304</v>
      </c>
      <c r="B182" s="1089" t="s">
        <v>1115</v>
      </c>
      <c r="C182" s="1089" t="s">
        <v>3856</v>
      </c>
      <c r="D182" s="1088" t="s">
        <v>3639</v>
      </c>
      <c r="E182" s="1103">
        <v>0</v>
      </c>
      <c r="F182" s="1103">
        <v>0</v>
      </c>
      <c r="G182" s="1104">
        <v>0</v>
      </c>
      <c r="H182" s="1104">
        <v>0.85</v>
      </c>
      <c r="I182" s="1104">
        <v>0</v>
      </c>
    </row>
    <row r="183" spans="1:9" ht="12.65" customHeight="1">
      <c r="A183" s="1088" t="s">
        <v>807</v>
      </c>
      <c r="B183" s="1089" t="s">
        <v>1116</v>
      </c>
      <c r="C183" s="1089" t="s">
        <v>5483</v>
      </c>
      <c r="D183" s="1088" t="s">
        <v>3639</v>
      </c>
      <c r="E183" s="1103">
        <v>0</v>
      </c>
      <c r="F183" s="1103">
        <v>0</v>
      </c>
      <c r="G183" s="1104">
        <v>0</v>
      </c>
      <c r="H183" s="1104">
        <v>14.17</v>
      </c>
      <c r="I183" s="1104">
        <v>0</v>
      </c>
    </row>
    <row r="184" spans="1:9" ht="12.65" customHeight="1">
      <c r="A184" s="1088" t="s">
        <v>813</v>
      </c>
      <c r="B184" s="1089" t="s">
        <v>1117</v>
      </c>
      <c r="C184" s="1089" t="s">
        <v>5484</v>
      </c>
      <c r="D184" s="1088" t="s">
        <v>3639</v>
      </c>
      <c r="E184" s="1103">
        <v>0</v>
      </c>
      <c r="F184" s="1103">
        <v>0</v>
      </c>
      <c r="G184" s="1104">
        <v>0</v>
      </c>
      <c r="H184" s="1104">
        <v>13.32</v>
      </c>
      <c r="I184" s="1104">
        <v>0</v>
      </c>
    </row>
    <row r="185" spans="1:9" ht="12.65" customHeight="1">
      <c r="A185" s="1088" t="s">
        <v>2133</v>
      </c>
      <c r="B185" s="1089" t="s">
        <v>1410</v>
      </c>
      <c r="C185" s="1089" t="s">
        <v>1145</v>
      </c>
      <c r="D185" s="1088" t="s">
        <v>3639</v>
      </c>
      <c r="E185" s="1103">
        <v>0</v>
      </c>
      <c r="F185" s="1103">
        <v>0</v>
      </c>
      <c r="G185" s="1104">
        <v>0</v>
      </c>
      <c r="H185" s="1104">
        <v>14.17</v>
      </c>
      <c r="I185" s="1104">
        <v>0</v>
      </c>
    </row>
    <row r="186" spans="1:9" ht="12.65" customHeight="1">
      <c r="A186" s="1088" t="s">
        <v>1040</v>
      </c>
      <c r="B186" s="1089" t="s">
        <v>1411</v>
      </c>
      <c r="C186" s="1089" t="s">
        <v>124</v>
      </c>
      <c r="D186" s="1088" t="s">
        <v>3639</v>
      </c>
      <c r="E186" s="1103">
        <v>0</v>
      </c>
      <c r="F186" s="1103">
        <v>0</v>
      </c>
      <c r="G186" s="1104">
        <v>0</v>
      </c>
      <c r="H186" s="1104">
        <v>13.32</v>
      </c>
      <c r="I186" s="1104">
        <v>0</v>
      </c>
    </row>
    <row r="187" spans="1:9" ht="12.65" customHeight="1">
      <c r="A187" s="1088" t="s">
        <v>2889</v>
      </c>
      <c r="B187" s="1089" t="s">
        <v>1503</v>
      </c>
      <c r="C187" s="1089" t="s">
        <v>5483</v>
      </c>
      <c r="D187" s="1088" t="s">
        <v>3639</v>
      </c>
      <c r="E187" s="1103">
        <v>0</v>
      </c>
      <c r="F187" s="1103">
        <v>0</v>
      </c>
      <c r="G187" s="1104">
        <v>0</v>
      </c>
      <c r="H187" s="1104">
        <v>14.17</v>
      </c>
      <c r="I187" s="1104">
        <v>0</v>
      </c>
    </row>
    <row r="188" spans="1:9" ht="12.65" customHeight="1">
      <c r="A188" s="1088" t="s">
        <v>2890</v>
      </c>
      <c r="B188" s="1089" t="s">
        <v>1504</v>
      </c>
      <c r="C188" s="1089" t="s">
        <v>5484</v>
      </c>
      <c r="D188" s="1088" t="s">
        <v>3639</v>
      </c>
      <c r="E188" s="1103">
        <v>0</v>
      </c>
      <c r="F188" s="1103">
        <v>0</v>
      </c>
      <c r="G188" s="1104">
        <v>0</v>
      </c>
      <c r="H188" s="1104">
        <v>13.32</v>
      </c>
      <c r="I188" s="1104">
        <v>0</v>
      </c>
    </row>
    <row r="189" spans="1:9" ht="12.65" customHeight="1">
      <c r="A189" s="1088" t="s">
        <v>2891</v>
      </c>
      <c r="B189" s="1089" t="s">
        <v>9</v>
      </c>
      <c r="C189" s="1089" t="s">
        <v>1145</v>
      </c>
      <c r="D189" s="1088" t="s">
        <v>3639</v>
      </c>
      <c r="E189" s="1103">
        <v>0</v>
      </c>
      <c r="F189" s="1103">
        <v>0</v>
      </c>
      <c r="G189" s="1104">
        <v>0</v>
      </c>
      <c r="H189" s="1104">
        <v>14.17</v>
      </c>
      <c r="I189" s="1104">
        <v>0</v>
      </c>
    </row>
    <row r="190" spans="1:9" ht="12.65" customHeight="1">
      <c r="A190" s="1088" t="s">
        <v>2892</v>
      </c>
      <c r="B190" s="1089" t="s">
        <v>1162</v>
      </c>
      <c r="C190" s="1089" t="s">
        <v>124</v>
      </c>
      <c r="D190" s="1088" t="s">
        <v>3639</v>
      </c>
      <c r="E190" s="1103">
        <v>0</v>
      </c>
      <c r="F190" s="1103">
        <v>0</v>
      </c>
      <c r="G190" s="1104">
        <v>0</v>
      </c>
      <c r="H190" s="1104">
        <v>13.32</v>
      </c>
      <c r="I190" s="1104">
        <v>0</v>
      </c>
    </row>
    <row r="191" spans="1:9" ht="12.65" customHeight="1">
      <c r="A191" s="1088" t="s">
        <v>5049</v>
      </c>
      <c r="B191" s="1089" t="s">
        <v>3772</v>
      </c>
      <c r="C191" s="1089" t="s">
        <v>1878</v>
      </c>
      <c r="D191" s="1088" t="s">
        <v>3639</v>
      </c>
      <c r="E191" s="1103">
        <v>39</v>
      </c>
      <c r="F191" s="1103">
        <v>1043.25</v>
      </c>
      <c r="G191" s="1104">
        <v>26.75</v>
      </c>
      <c r="H191" s="1104">
        <v>4.96</v>
      </c>
      <c r="I191" s="1104">
        <v>193.44</v>
      </c>
    </row>
    <row r="192" spans="1:9" ht="12.65" customHeight="1">
      <c r="A192" s="1088" t="s">
        <v>5488</v>
      </c>
      <c r="B192" s="1089" t="s">
        <v>1163</v>
      </c>
      <c r="C192" s="1089" t="s">
        <v>1879</v>
      </c>
      <c r="D192" s="1088" t="s">
        <v>3639</v>
      </c>
      <c r="E192" s="1103">
        <v>0</v>
      </c>
      <c r="F192" s="1103">
        <v>0</v>
      </c>
      <c r="G192" s="1104">
        <v>0</v>
      </c>
      <c r="H192" s="1104">
        <v>11.329999999999998</v>
      </c>
      <c r="I192" s="1104">
        <v>0</v>
      </c>
    </row>
    <row r="193" spans="1:9" ht="12.65" customHeight="1">
      <c r="A193" s="1088" t="s">
        <v>5311</v>
      </c>
      <c r="B193" s="1089" t="s">
        <v>1164</v>
      </c>
      <c r="C193" s="1089" t="s">
        <v>5456</v>
      </c>
      <c r="D193" s="1088" t="s">
        <v>3639</v>
      </c>
      <c r="E193" s="1103">
        <v>0</v>
      </c>
      <c r="F193" s="1103">
        <v>0</v>
      </c>
      <c r="G193" s="1104">
        <v>0</v>
      </c>
      <c r="H193" s="1104">
        <v>11.329999999999998</v>
      </c>
      <c r="I193" s="1104">
        <v>0</v>
      </c>
    </row>
    <row r="194" spans="1:9" ht="12.65" customHeight="1">
      <c r="A194" s="1088" t="s">
        <v>3395</v>
      </c>
      <c r="B194" s="1089" t="s">
        <v>1165</v>
      </c>
      <c r="C194" s="1089" t="s">
        <v>647</v>
      </c>
      <c r="D194" s="1088" t="s">
        <v>3639</v>
      </c>
      <c r="E194" s="1103">
        <v>0</v>
      </c>
      <c r="F194" s="1103">
        <v>0</v>
      </c>
      <c r="G194" s="1104">
        <v>0</v>
      </c>
      <c r="H194" s="1104">
        <v>11.329999999999998</v>
      </c>
      <c r="I194" s="1104">
        <v>0</v>
      </c>
    </row>
    <row r="195" spans="1:9" ht="12.65" customHeight="1">
      <c r="A195" s="1088" t="s">
        <v>3396</v>
      </c>
      <c r="B195" s="1089" t="s">
        <v>1166</v>
      </c>
      <c r="C195" s="1089" t="s">
        <v>3688</v>
      </c>
      <c r="D195" s="1088" t="s">
        <v>3639</v>
      </c>
      <c r="E195" s="1103">
        <v>0</v>
      </c>
      <c r="F195" s="1103">
        <v>0</v>
      </c>
      <c r="G195" s="1104">
        <v>0</v>
      </c>
      <c r="H195" s="1104">
        <v>11.329999999999998</v>
      </c>
      <c r="I195" s="1104">
        <v>0</v>
      </c>
    </row>
    <row r="196" spans="1:9" ht="12.65" customHeight="1">
      <c r="A196" s="1088" t="s">
        <v>2506</v>
      </c>
      <c r="B196" s="1089" t="s">
        <v>1177</v>
      </c>
      <c r="C196" s="1089" t="s">
        <v>2530</v>
      </c>
      <c r="D196" s="1088" t="s">
        <v>3639</v>
      </c>
      <c r="E196" s="1103">
        <v>0</v>
      </c>
      <c r="F196" s="1103">
        <v>0</v>
      </c>
      <c r="G196" s="1104">
        <v>0</v>
      </c>
      <c r="H196" s="1104">
        <v>10.479999999999999</v>
      </c>
      <c r="I196" s="1104">
        <v>0</v>
      </c>
    </row>
    <row r="197" spans="1:9" ht="12.65" customHeight="1">
      <c r="A197" s="1088" t="s">
        <v>2507</v>
      </c>
      <c r="B197" s="1089" t="s">
        <v>1178</v>
      </c>
      <c r="C197" s="1089" t="s">
        <v>2532</v>
      </c>
      <c r="D197" s="1088" t="s">
        <v>3639</v>
      </c>
      <c r="E197" s="1103">
        <v>0</v>
      </c>
      <c r="F197" s="1103">
        <v>0</v>
      </c>
      <c r="G197" s="1104">
        <v>0</v>
      </c>
      <c r="H197" s="1104">
        <v>10.479999999999999</v>
      </c>
      <c r="I197" s="1104">
        <v>0</v>
      </c>
    </row>
    <row r="198" spans="1:9" ht="12.65" customHeight="1">
      <c r="A198" s="1088" t="s">
        <v>2508</v>
      </c>
      <c r="B198" s="1089" t="s">
        <v>1179</v>
      </c>
      <c r="C198" s="1089" t="s">
        <v>2530</v>
      </c>
      <c r="D198" s="1088" t="s">
        <v>3639</v>
      </c>
      <c r="E198" s="1103">
        <v>0</v>
      </c>
      <c r="F198" s="1103">
        <v>0</v>
      </c>
      <c r="G198" s="1104">
        <v>0</v>
      </c>
      <c r="H198" s="1104">
        <v>10.479999999999999</v>
      </c>
      <c r="I198" s="1104">
        <v>0</v>
      </c>
    </row>
    <row r="199" spans="1:9" ht="12.65" customHeight="1">
      <c r="A199" s="1088" t="s">
        <v>2509</v>
      </c>
      <c r="B199" s="1089" t="s">
        <v>1180</v>
      </c>
      <c r="C199" s="1089" t="s">
        <v>2532</v>
      </c>
      <c r="D199" s="1088" t="s">
        <v>3639</v>
      </c>
      <c r="E199" s="1103">
        <v>0</v>
      </c>
      <c r="F199" s="1103">
        <v>0</v>
      </c>
      <c r="G199" s="1104">
        <v>0</v>
      </c>
      <c r="H199" s="1104">
        <v>10.479999999999999</v>
      </c>
      <c r="I199" s="1104">
        <v>0</v>
      </c>
    </row>
    <row r="200" spans="1:9" ht="12.65" customHeight="1">
      <c r="A200" s="1088" t="s">
        <v>16</v>
      </c>
      <c r="B200" s="1089" t="s">
        <v>4296</v>
      </c>
      <c r="C200" s="1089" t="s">
        <v>5041</v>
      </c>
      <c r="D200" s="1088" t="s">
        <v>3639</v>
      </c>
      <c r="E200" s="1103">
        <v>0</v>
      </c>
      <c r="F200" s="1103">
        <v>0</v>
      </c>
      <c r="G200" s="1104">
        <v>0</v>
      </c>
      <c r="H200" s="1104">
        <v>0.85</v>
      </c>
      <c r="I200" s="1104">
        <v>0</v>
      </c>
    </row>
    <row r="201" spans="1:9" ht="12.65" customHeight="1">
      <c r="A201" s="1088" t="s">
        <v>4297</v>
      </c>
      <c r="B201" s="1089" t="s">
        <v>1167</v>
      </c>
      <c r="C201" s="1089" t="s">
        <v>117</v>
      </c>
      <c r="D201" s="1088" t="s">
        <v>3639</v>
      </c>
      <c r="E201" s="1103">
        <v>0</v>
      </c>
      <c r="F201" s="1103">
        <v>0</v>
      </c>
      <c r="G201" s="1104">
        <v>0</v>
      </c>
      <c r="H201" s="1104">
        <v>0.85</v>
      </c>
      <c r="I201" s="1104">
        <v>0</v>
      </c>
    </row>
    <row r="202" spans="1:9" ht="12.65" customHeight="1">
      <c r="A202" s="1088" t="s">
        <v>349</v>
      </c>
      <c r="B202" s="1089" t="s">
        <v>4298</v>
      </c>
      <c r="C202" s="1089" t="s">
        <v>5041</v>
      </c>
      <c r="D202" s="1088" t="s">
        <v>3639</v>
      </c>
      <c r="E202" s="1103">
        <v>0</v>
      </c>
      <c r="F202" s="1103">
        <v>0</v>
      </c>
      <c r="G202" s="1104">
        <v>0</v>
      </c>
      <c r="H202" s="1104">
        <v>0.85</v>
      </c>
      <c r="I202" s="1104">
        <v>0</v>
      </c>
    </row>
    <row r="203" spans="1:9" ht="12.65" customHeight="1">
      <c r="A203" s="1088" t="s">
        <v>18</v>
      </c>
      <c r="B203" s="1089" t="s">
        <v>806</v>
      </c>
      <c r="C203" s="1089" t="s">
        <v>117</v>
      </c>
      <c r="D203" s="1088" t="s">
        <v>3639</v>
      </c>
      <c r="E203" s="1103">
        <v>0</v>
      </c>
      <c r="F203" s="1103">
        <v>0</v>
      </c>
      <c r="G203" s="1104">
        <v>0</v>
      </c>
      <c r="H203" s="1104">
        <v>0.85</v>
      </c>
      <c r="I203" s="1104">
        <v>0</v>
      </c>
    </row>
    <row r="204" spans="1:9" ht="12.65" customHeight="1">
      <c r="A204" s="1088" t="s">
        <v>1833</v>
      </c>
      <c r="B204" s="1089" t="s">
        <v>2893</v>
      </c>
      <c r="C204" s="1089" t="s">
        <v>5483</v>
      </c>
      <c r="D204" s="1088" t="s">
        <v>3639</v>
      </c>
      <c r="E204" s="1103">
        <v>0</v>
      </c>
      <c r="F204" s="1103">
        <v>0</v>
      </c>
      <c r="G204" s="1104">
        <v>0</v>
      </c>
      <c r="H204" s="1104">
        <v>14.17</v>
      </c>
      <c r="I204" s="1104">
        <v>0</v>
      </c>
    </row>
    <row r="205" spans="1:9" ht="12.65" customHeight="1">
      <c r="A205" s="1088" t="s">
        <v>2897</v>
      </c>
      <c r="B205" s="1089" t="s">
        <v>1168</v>
      </c>
      <c r="C205" s="1089" t="s">
        <v>5483</v>
      </c>
      <c r="D205" s="1088" t="s">
        <v>3639</v>
      </c>
      <c r="E205" s="1103">
        <v>0</v>
      </c>
      <c r="F205" s="1103">
        <v>0</v>
      </c>
      <c r="G205" s="1104">
        <v>0</v>
      </c>
      <c r="H205" s="1104">
        <v>14.17</v>
      </c>
      <c r="I205" s="1104">
        <v>0</v>
      </c>
    </row>
    <row r="206" spans="1:9" ht="12.65" customHeight="1">
      <c r="A206" s="1088" t="s">
        <v>5486</v>
      </c>
      <c r="B206" s="1089" t="s">
        <v>2898</v>
      </c>
      <c r="C206" s="1089" t="s">
        <v>5483</v>
      </c>
      <c r="D206" s="1088" t="s">
        <v>3639</v>
      </c>
      <c r="E206" s="1103">
        <v>0</v>
      </c>
      <c r="F206" s="1103">
        <v>0</v>
      </c>
      <c r="G206" s="1104">
        <v>0</v>
      </c>
      <c r="H206" s="1104">
        <v>14.17</v>
      </c>
      <c r="I206" s="1104">
        <v>0</v>
      </c>
    </row>
    <row r="207" spans="1:9" ht="12.65" customHeight="1">
      <c r="A207" s="1088" t="s">
        <v>2899</v>
      </c>
      <c r="B207" s="1089" t="s">
        <v>1211</v>
      </c>
      <c r="C207" s="1089" t="s">
        <v>5082</v>
      </c>
      <c r="D207" s="1088" t="s">
        <v>3639</v>
      </c>
      <c r="E207" s="1103">
        <v>0</v>
      </c>
      <c r="F207" s="1103">
        <v>0</v>
      </c>
      <c r="G207" s="1104">
        <v>0</v>
      </c>
      <c r="H207" s="1104">
        <v>13.32</v>
      </c>
      <c r="I207" s="1104">
        <v>0</v>
      </c>
    </row>
    <row r="208" spans="1:9" ht="12.65" customHeight="1">
      <c r="A208" s="1088" t="s">
        <v>1262</v>
      </c>
      <c r="B208" s="1089" t="s">
        <v>1263</v>
      </c>
      <c r="C208" s="1089" t="s">
        <v>5484</v>
      </c>
      <c r="D208" s="1088" t="s">
        <v>3639</v>
      </c>
      <c r="E208" s="1103">
        <v>0</v>
      </c>
      <c r="F208" s="1103">
        <v>0</v>
      </c>
      <c r="G208" s="1104">
        <v>0</v>
      </c>
      <c r="H208" s="1104">
        <v>13.32</v>
      </c>
      <c r="I208" s="1104">
        <v>0</v>
      </c>
    </row>
    <row r="209" spans="1:9" ht="12.65" customHeight="1">
      <c r="A209" s="1088" t="s">
        <v>1358</v>
      </c>
      <c r="B209" s="1089" t="s">
        <v>1169</v>
      </c>
      <c r="C209" s="1089" t="s">
        <v>5484</v>
      </c>
      <c r="D209" s="1088" t="s">
        <v>3639</v>
      </c>
      <c r="E209" s="1103">
        <v>0</v>
      </c>
      <c r="F209" s="1103">
        <v>0</v>
      </c>
      <c r="G209" s="1104">
        <v>0</v>
      </c>
      <c r="H209" s="1104">
        <v>13.32</v>
      </c>
      <c r="I209" s="1104">
        <v>0</v>
      </c>
    </row>
    <row r="210" spans="1:9" ht="12.65" customHeight="1">
      <c r="A210" s="1088" t="s">
        <v>1609</v>
      </c>
      <c r="B210" s="1089" t="s">
        <v>1359</v>
      </c>
      <c r="C210" s="1089" t="s">
        <v>5480</v>
      </c>
      <c r="D210" s="1088" t="s">
        <v>3639</v>
      </c>
      <c r="E210" s="1103">
        <v>0</v>
      </c>
      <c r="F210" s="1103">
        <v>0</v>
      </c>
      <c r="G210" s="1104">
        <v>0</v>
      </c>
      <c r="H210" s="1104">
        <v>14.17</v>
      </c>
      <c r="I210" s="1104">
        <v>0</v>
      </c>
    </row>
    <row r="211" spans="1:9" ht="12.65" customHeight="1">
      <c r="A211" s="1088" t="s">
        <v>1360</v>
      </c>
      <c r="B211" s="1089" t="s">
        <v>1909</v>
      </c>
      <c r="C211" s="1089" t="s">
        <v>1145</v>
      </c>
      <c r="D211" s="1088" t="s">
        <v>3639</v>
      </c>
      <c r="E211" s="1103">
        <v>0</v>
      </c>
      <c r="F211" s="1103">
        <v>0</v>
      </c>
      <c r="G211" s="1104">
        <v>0</v>
      </c>
      <c r="H211" s="1104">
        <v>14.17</v>
      </c>
      <c r="I211" s="1104">
        <v>0</v>
      </c>
    </row>
    <row r="212" spans="1:9" ht="12.65" customHeight="1">
      <c r="A212" s="1088" t="s">
        <v>1361</v>
      </c>
      <c r="B212" s="1089" t="s">
        <v>1910</v>
      </c>
      <c r="C212" s="1089" t="s">
        <v>1145</v>
      </c>
      <c r="D212" s="1088" t="s">
        <v>3639</v>
      </c>
      <c r="E212" s="1103">
        <v>0</v>
      </c>
      <c r="F212" s="1103">
        <v>0</v>
      </c>
      <c r="G212" s="1104">
        <v>0</v>
      </c>
      <c r="H212" s="1104">
        <v>14.17</v>
      </c>
      <c r="I212" s="1104">
        <v>0</v>
      </c>
    </row>
    <row r="213" spans="1:9" ht="12.65" customHeight="1">
      <c r="A213" s="1088" t="s">
        <v>1611</v>
      </c>
      <c r="B213" s="1089" t="s">
        <v>1362</v>
      </c>
      <c r="C213" s="1089" t="s">
        <v>5481</v>
      </c>
      <c r="D213" s="1088" t="s">
        <v>3639</v>
      </c>
      <c r="E213" s="1103">
        <v>0</v>
      </c>
      <c r="F213" s="1103">
        <v>0</v>
      </c>
      <c r="G213" s="1104">
        <v>0</v>
      </c>
      <c r="H213" s="1104">
        <v>13.32</v>
      </c>
      <c r="I213" s="1104">
        <v>0</v>
      </c>
    </row>
    <row r="214" spans="1:9" ht="12.65" customHeight="1">
      <c r="A214" s="1088" t="s">
        <v>1365</v>
      </c>
      <c r="B214" s="1089" t="s">
        <v>1911</v>
      </c>
      <c r="C214" s="1089" t="s">
        <v>124</v>
      </c>
      <c r="D214" s="1088" t="s">
        <v>3639</v>
      </c>
      <c r="E214" s="1103">
        <v>0</v>
      </c>
      <c r="F214" s="1103">
        <v>0</v>
      </c>
      <c r="G214" s="1104">
        <v>0</v>
      </c>
      <c r="H214" s="1104">
        <v>13.32</v>
      </c>
      <c r="I214" s="1104">
        <v>0</v>
      </c>
    </row>
    <row r="215" spans="1:9" ht="12.65" customHeight="1">
      <c r="A215" s="1088" t="s">
        <v>1366</v>
      </c>
      <c r="B215" s="1089" t="s">
        <v>1367</v>
      </c>
      <c r="C215" s="1089" t="s">
        <v>124</v>
      </c>
      <c r="D215" s="1088" t="s">
        <v>3639</v>
      </c>
      <c r="E215" s="1103">
        <v>0</v>
      </c>
      <c r="F215" s="1103">
        <v>0</v>
      </c>
      <c r="G215" s="1104">
        <v>0</v>
      </c>
      <c r="H215" s="1104">
        <v>13.32</v>
      </c>
      <c r="I215" s="1104">
        <v>0</v>
      </c>
    </row>
    <row r="216" spans="1:9" ht="12.65" customHeight="1">
      <c r="A216" s="1088" t="s">
        <v>2851</v>
      </c>
      <c r="B216" s="1089" t="s">
        <v>1912</v>
      </c>
      <c r="C216" s="1089" t="s">
        <v>1878</v>
      </c>
      <c r="D216" s="1088" t="s">
        <v>3639</v>
      </c>
      <c r="E216" s="1103">
        <v>93</v>
      </c>
      <c r="F216" s="1103">
        <v>27.9</v>
      </c>
      <c r="G216" s="1104">
        <v>0.3</v>
      </c>
      <c r="H216" s="1104">
        <v>4.96</v>
      </c>
      <c r="I216" s="1104">
        <v>461.28</v>
      </c>
    </row>
    <row r="217" spans="1:9" ht="12.65" customHeight="1">
      <c r="A217" s="1088" t="s">
        <v>4999</v>
      </c>
      <c r="B217" s="1089" t="s">
        <v>4983</v>
      </c>
      <c r="C217" s="1089" t="s">
        <v>3292</v>
      </c>
      <c r="D217" s="1088" t="s">
        <v>3639</v>
      </c>
      <c r="E217" s="1103">
        <v>0</v>
      </c>
      <c r="F217" s="1103">
        <v>0</v>
      </c>
      <c r="G217" s="1104">
        <v>2.91</v>
      </c>
      <c r="H217" s="1104">
        <v>0.85</v>
      </c>
      <c r="I217" s="1104">
        <v>0</v>
      </c>
    </row>
    <row r="218" spans="1:9" ht="12.65" customHeight="1">
      <c r="A218" s="1088" t="s">
        <v>5000</v>
      </c>
      <c r="B218" s="1089" t="s">
        <v>3310</v>
      </c>
      <c r="C218" s="1089" t="s">
        <v>5138</v>
      </c>
      <c r="D218" s="1088" t="s">
        <v>3639</v>
      </c>
      <c r="E218" s="1103">
        <v>0</v>
      </c>
      <c r="F218" s="1103">
        <v>0</v>
      </c>
      <c r="G218" s="1104">
        <v>1</v>
      </c>
      <c r="H218" s="1104">
        <v>0.85</v>
      </c>
      <c r="I218" s="1104">
        <v>0</v>
      </c>
    </row>
    <row r="219" spans="1:9" ht="12.65" customHeight="1">
      <c r="A219" s="1088" t="s">
        <v>5001</v>
      </c>
      <c r="B219" s="1089" t="s">
        <v>3311</v>
      </c>
      <c r="C219" s="1089" t="s">
        <v>5139</v>
      </c>
      <c r="D219" s="1088" t="s">
        <v>3639</v>
      </c>
      <c r="E219" s="1103">
        <v>0</v>
      </c>
      <c r="F219" s="1103">
        <v>0</v>
      </c>
      <c r="G219" s="1104">
        <v>1</v>
      </c>
      <c r="H219" s="1104">
        <v>0.85</v>
      </c>
      <c r="I219" s="1104">
        <v>0</v>
      </c>
    </row>
    <row r="220" spans="1:9" ht="12.65" customHeight="1">
      <c r="A220" s="1088" t="s">
        <v>2542</v>
      </c>
      <c r="B220" s="1089" t="s">
        <v>3272</v>
      </c>
      <c r="C220" s="1089" t="s">
        <v>2</v>
      </c>
      <c r="D220" s="1088" t="s">
        <v>3639</v>
      </c>
      <c r="E220" s="1103">
        <v>0</v>
      </c>
      <c r="F220" s="1103">
        <v>0</v>
      </c>
      <c r="G220" s="1104">
        <v>44.48</v>
      </c>
      <c r="H220" s="1104">
        <v>8.7799999999999994</v>
      </c>
      <c r="I220" s="1104">
        <v>0</v>
      </c>
    </row>
    <row r="221" spans="1:9" ht="12.65" customHeight="1">
      <c r="A221" s="1088" t="s">
        <v>2543</v>
      </c>
      <c r="B221" s="1089" t="s">
        <v>3273</v>
      </c>
      <c r="C221" s="1089" t="s">
        <v>825</v>
      </c>
      <c r="D221" s="1088" t="s">
        <v>3639</v>
      </c>
      <c r="E221" s="1103">
        <v>0</v>
      </c>
      <c r="F221" s="1103">
        <v>0</v>
      </c>
      <c r="G221" s="1104">
        <v>44.48</v>
      </c>
      <c r="H221" s="1104">
        <v>8.7799999999999994</v>
      </c>
      <c r="I221" s="1104">
        <v>0</v>
      </c>
    </row>
    <row r="222" spans="1:9" ht="12.65" customHeight="1">
      <c r="A222" s="1088" t="s">
        <v>2544</v>
      </c>
      <c r="B222" s="1089" t="s">
        <v>4866</v>
      </c>
      <c r="C222" s="1089" t="s">
        <v>2</v>
      </c>
      <c r="D222" s="1088" t="s">
        <v>3639</v>
      </c>
      <c r="E222" s="1103">
        <v>0</v>
      </c>
      <c r="F222" s="1103">
        <v>0</v>
      </c>
      <c r="G222" s="1104">
        <v>0</v>
      </c>
      <c r="H222" s="1104">
        <v>8.7799999999999994</v>
      </c>
      <c r="I222" s="1104">
        <v>0</v>
      </c>
    </row>
    <row r="223" spans="1:9" ht="12.65" customHeight="1">
      <c r="A223" s="1088" t="s">
        <v>2546</v>
      </c>
      <c r="B223" s="1089" t="s">
        <v>4867</v>
      </c>
      <c r="C223" s="1089" t="s">
        <v>825</v>
      </c>
      <c r="D223" s="1088" t="s">
        <v>3639</v>
      </c>
      <c r="E223" s="1103">
        <v>0</v>
      </c>
      <c r="F223" s="1103">
        <v>0</v>
      </c>
      <c r="G223" s="1104">
        <v>0</v>
      </c>
      <c r="H223" s="1104">
        <v>8.7799999999999994</v>
      </c>
      <c r="I223" s="1104">
        <v>0</v>
      </c>
    </row>
    <row r="224" spans="1:9" ht="12.65" customHeight="1">
      <c r="A224" s="1088" t="s">
        <v>990</v>
      </c>
      <c r="B224" s="1089" t="s">
        <v>4011</v>
      </c>
      <c r="C224" s="1089" t="s">
        <v>514</v>
      </c>
      <c r="D224" s="1088" t="s">
        <v>3639</v>
      </c>
      <c r="E224" s="1103">
        <v>0</v>
      </c>
      <c r="F224" s="1103">
        <v>0</v>
      </c>
      <c r="G224" s="1104">
        <v>0</v>
      </c>
      <c r="H224" s="1104">
        <v>0</v>
      </c>
      <c r="I224" s="1104">
        <v>0</v>
      </c>
    </row>
    <row r="225" spans="1:9" ht="12.65" customHeight="1">
      <c r="A225" s="1088" t="s">
        <v>3949</v>
      </c>
      <c r="B225" s="1089" t="s">
        <v>3894</v>
      </c>
      <c r="C225" s="1089" t="s">
        <v>2288</v>
      </c>
      <c r="D225" s="1088" t="s">
        <v>3639</v>
      </c>
      <c r="E225" s="1103">
        <v>0</v>
      </c>
      <c r="F225" s="1103">
        <v>0</v>
      </c>
      <c r="G225" s="1104">
        <v>0</v>
      </c>
      <c r="H225" s="1104">
        <v>0</v>
      </c>
      <c r="I225" s="1104">
        <v>0</v>
      </c>
    </row>
    <row r="226" spans="1:9" ht="12.65" customHeight="1">
      <c r="A226" s="1088" t="s">
        <v>3950</v>
      </c>
      <c r="B226" s="1089" t="s">
        <v>248</v>
      </c>
      <c r="C226" s="1089" t="s">
        <v>1857</v>
      </c>
      <c r="D226" s="1088" t="s">
        <v>3639</v>
      </c>
      <c r="E226" s="1103">
        <v>0</v>
      </c>
      <c r="F226" s="1103">
        <v>0</v>
      </c>
      <c r="G226" s="1104">
        <v>0</v>
      </c>
      <c r="H226" s="1104">
        <v>0</v>
      </c>
      <c r="I226" s="1104">
        <v>0</v>
      </c>
    </row>
    <row r="227" spans="1:9" ht="12.65" customHeight="1">
      <c r="A227" s="1088" t="s">
        <v>1005</v>
      </c>
      <c r="B227" s="1089" t="s">
        <v>3895</v>
      </c>
      <c r="C227" s="1089" t="s">
        <v>1857</v>
      </c>
      <c r="D227" s="1088" t="s">
        <v>3639</v>
      </c>
      <c r="E227" s="1103">
        <v>0</v>
      </c>
      <c r="F227" s="1103">
        <v>0</v>
      </c>
      <c r="G227" s="1104">
        <v>0</v>
      </c>
      <c r="H227" s="1104">
        <v>0</v>
      </c>
      <c r="I227" s="1104">
        <v>0</v>
      </c>
    </row>
    <row r="228" spans="1:9" ht="12.65" customHeight="1">
      <c r="A228" s="1088" t="s">
        <v>1006</v>
      </c>
      <c r="B228" s="1089" t="s">
        <v>4993</v>
      </c>
      <c r="C228" s="1089" t="s">
        <v>1183</v>
      </c>
      <c r="D228" s="1088" t="s">
        <v>3639</v>
      </c>
      <c r="E228" s="1103">
        <v>0</v>
      </c>
      <c r="F228" s="1103">
        <v>0</v>
      </c>
      <c r="G228" s="1104">
        <v>0</v>
      </c>
      <c r="H228" s="1104">
        <v>0</v>
      </c>
      <c r="I228" s="1104">
        <v>0</v>
      </c>
    </row>
    <row r="229" spans="1:9" ht="12.65" customHeight="1">
      <c r="A229" s="1088" t="s">
        <v>4847</v>
      </c>
      <c r="B229" s="1089" t="s">
        <v>4994</v>
      </c>
      <c r="C229" s="1089" t="s">
        <v>1184</v>
      </c>
      <c r="D229" s="1088" t="s">
        <v>3639</v>
      </c>
      <c r="E229" s="1103">
        <v>0</v>
      </c>
      <c r="F229" s="1103">
        <v>0</v>
      </c>
      <c r="G229" s="1104">
        <v>0</v>
      </c>
      <c r="H229" s="1104">
        <v>0</v>
      </c>
      <c r="I229" s="1104">
        <v>0</v>
      </c>
    </row>
    <row r="230" spans="1:9" ht="12.65" customHeight="1">
      <c r="A230" s="1088" t="s">
        <v>1007</v>
      </c>
      <c r="B230" s="1089" t="s">
        <v>3500</v>
      </c>
      <c r="C230" s="1089" t="s">
        <v>4873</v>
      </c>
      <c r="D230" s="1088" t="s">
        <v>3639</v>
      </c>
      <c r="E230" s="1103">
        <v>0</v>
      </c>
      <c r="F230" s="1103">
        <v>0</v>
      </c>
      <c r="G230" s="1104">
        <v>0</v>
      </c>
      <c r="H230" s="1104">
        <v>0</v>
      </c>
      <c r="I230" s="1104">
        <v>0</v>
      </c>
    </row>
    <row r="231" spans="1:9" ht="12.65" customHeight="1">
      <c r="A231" s="1088" t="s">
        <v>1558</v>
      </c>
      <c r="B231" s="1089" t="s">
        <v>3114</v>
      </c>
      <c r="C231" s="1089" t="s">
        <v>4873</v>
      </c>
      <c r="D231" s="1088" t="s">
        <v>3639</v>
      </c>
      <c r="E231" s="1103">
        <v>0</v>
      </c>
      <c r="F231" s="1103">
        <v>0</v>
      </c>
      <c r="G231" s="1104">
        <v>0</v>
      </c>
      <c r="H231" s="1104">
        <v>0</v>
      </c>
      <c r="I231" s="1104">
        <v>0</v>
      </c>
    </row>
    <row r="232" spans="1:9" ht="12.65" customHeight="1">
      <c r="A232" s="1088" t="s">
        <v>1008</v>
      </c>
      <c r="B232" s="1089" t="s">
        <v>3896</v>
      </c>
      <c r="C232" s="1089" t="s">
        <v>4874</v>
      </c>
      <c r="D232" s="1088" t="s">
        <v>3639</v>
      </c>
      <c r="E232" s="1103">
        <v>0</v>
      </c>
      <c r="F232" s="1103">
        <v>0</v>
      </c>
      <c r="G232" s="1104">
        <v>0</v>
      </c>
      <c r="H232" s="1104">
        <v>0</v>
      </c>
      <c r="I232" s="1104">
        <v>0</v>
      </c>
    </row>
    <row r="233" spans="1:9" ht="12.65" customHeight="1">
      <c r="A233" s="1088" t="s">
        <v>4848</v>
      </c>
      <c r="B233" s="1089" t="s">
        <v>419</v>
      </c>
      <c r="C233" s="1089" t="s">
        <v>4875</v>
      </c>
      <c r="D233" s="1088" t="s">
        <v>3639</v>
      </c>
      <c r="E233" s="1103">
        <v>0</v>
      </c>
      <c r="F233" s="1103">
        <v>0</v>
      </c>
      <c r="G233" s="1104">
        <v>0</v>
      </c>
      <c r="H233" s="1104">
        <v>0</v>
      </c>
      <c r="I233" s="1104">
        <v>0</v>
      </c>
    </row>
    <row r="234" spans="1:9" ht="12.65" customHeight="1">
      <c r="A234" s="1088" t="s">
        <v>2929</v>
      </c>
      <c r="B234" s="1089" t="s">
        <v>264</v>
      </c>
      <c r="C234" s="1089" t="s">
        <v>4876</v>
      </c>
      <c r="D234" s="1088" t="s">
        <v>3639</v>
      </c>
      <c r="E234" s="1103">
        <v>0</v>
      </c>
      <c r="F234" s="1103">
        <v>0</v>
      </c>
      <c r="G234" s="1104">
        <v>0</v>
      </c>
      <c r="H234" s="1104">
        <v>0</v>
      </c>
      <c r="I234" s="1104">
        <v>0</v>
      </c>
    </row>
    <row r="235" spans="1:9" ht="12.65" customHeight="1">
      <c r="A235" s="1088" t="s">
        <v>2746</v>
      </c>
      <c r="B235" s="1089" t="s">
        <v>3032</v>
      </c>
      <c r="C235" s="1089" t="s">
        <v>1728</v>
      </c>
      <c r="D235" s="1088" t="s">
        <v>3639</v>
      </c>
      <c r="E235" s="1103">
        <v>0</v>
      </c>
      <c r="F235" s="1103">
        <v>0</v>
      </c>
      <c r="G235" s="1104">
        <v>0</v>
      </c>
      <c r="H235" s="1104">
        <v>0</v>
      </c>
      <c r="I235" s="1104">
        <v>0</v>
      </c>
    </row>
    <row r="236" spans="1:9" ht="12.65" customHeight="1">
      <c r="A236" s="1088" t="s">
        <v>5135</v>
      </c>
      <c r="B236" s="1089" t="s">
        <v>3034</v>
      </c>
      <c r="C236" s="1089" t="s">
        <v>1728</v>
      </c>
      <c r="D236" s="1088" t="s">
        <v>3639</v>
      </c>
      <c r="E236" s="1103">
        <v>0</v>
      </c>
      <c r="F236" s="1103">
        <v>0</v>
      </c>
      <c r="G236" s="1104">
        <v>0</v>
      </c>
      <c r="H236" s="1104">
        <v>0</v>
      </c>
      <c r="I236" s="1104">
        <v>0</v>
      </c>
    </row>
    <row r="237" spans="1:9" ht="12.65" customHeight="1">
      <c r="A237" s="1088" t="s">
        <v>682</v>
      </c>
      <c r="B237" s="1089" t="s">
        <v>1292</v>
      </c>
      <c r="C237" s="1089" t="s">
        <v>5451</v>
      </c>
      <c r="D237" s="1088" t="s">
        <v>3639</v>
      </c>
      <c r="E237" s="1103">
        <v>0</v>
      </c>
      <c r="F237" s="1103">
        <v>0</v>
      </c>
      <c r="G237" s="1104">
        <v>0</v>
      </c>
      <c r="H237" s="1104">
        <v>0</v>
      </c>
      <c r="I237" s="1104">
        <v>0</v>
      </c>
    </row>
    <row r="238" spans="1:9" ht="12.65" customHeight="1">
      <c r="A238" s="1088" t="s">
        <v>683</v>
      </c>
      <c r="B238" s="1089" t="s">
        <v>5190</v>
      </c>
      <c r="C238" s="1089" t="s">
        <v>5453</v>
      </c>
      <c r="D238" s="1088" t="s">
        <v>3639</v>
      </c>
      <c r="E238" s="1103">
        <v>0</v>
      </c>
      <c r="F238" s="1103">
        <v>0</v>
      </c>
      <c r="G238" s="1104">
        <v>0</v>
      </c>
      <c r="H238" s="1104">
        <v>0</v>
      </c>
      <c r="I238" s="1104">
        <v>0</v>
      </c>
    </row>
    <row r="239" spans="1:9" ht="12.65" customHeight="1">
      <c r="A239" s="1088" t="s">
        <v>684</v>
      </c>
      <c r="B239" s="1089" t="s">
        <v>4202</v>
      </c>
      <c r="C239" s="1089" t="s">
        <v>4049</v>
      </c>
      <c r="D239" s="1088" t="s">
        <v>3639</v>
      </c>
      <c r="E239" s="1103">
        <v>0</v>
      </c>
      <c r="F239" s="1103">
        <v>0</v>
      </c>
      <c r="G239" s="1104">
        <v>0</v>
      </c>
      <c r="H239" s="1104">
        <v>0</v>
      </c>
      <c r="I239" s="1104">
        <v>0</v>
      </c>
    </row>
    <row r="240" spans="1:9" ht="12.65" customHeight="1">
      <c r="A240" s="1088" t="s">
        <v>685</v>
      </c>
      <c r="B240" s="1089" t="s">
        <v>3279</v>
      </c>
      <c r="C240" s="1089" t="s">
        <v>2382</v>
      </c>
      <c r="D240" s="1088" t="s">
        <v>3639</v>
      </c>
      <c r="E240" s="1103">
        <v>0</v>
      </c>
      <c r="F240" s="1103">
        <v>0</v>
      </c>
      <c r="G240" s="1104">
        <v>0</v>
      </c>
      <c r="H240" s="1104">
        <v>0</v>
      </c>
      <c r="I240" s="1104">
        <v>0</v>
      </c>
    </row>
    <row r="241" spans="1:9" ht="12.65" customHeight="1">
      <c r="A241" s="1088" t="s">
        <v>686</v>
      </c>
      <c r="B241" s="1089" t="s">
        <v>5475</v>
      </c>
      <c r="C241" s="1089" t="s">
        <v>4930</v>
      </c>
      <c r="D241" s="1088" t="s">
        <v>3639</v>
      </c>
      <c r="E241" s="1103">
        <v>0</v>
      </c>
      <c r="F241" s="1103">
        <v>0</v>
      </c>
      <c r="G241" s="1104">
        <v>0</v>
      </c>
      <c r="H241" s="1104">
        <v>0</v>
      </c>
      <c r="I241" s="1104">
        <v>0</v>
      </c>
    </row>
    <row r="242" spans="1:9" ht="12.65" customHeight="1">
      <c r="A242" s="1088" t="s">
        <v>687</v>
      </c>
      <c r="B242" s="1089" t="s">
        <v>1234</v>
      </c>
      <c r="C242" s="1089" t="s">
        <v>4672</v>
      </c>
      <c r="D242" s="1088" t="s">
        <v>3639</v>
      </c>
      <c r="E242" s="1103">
        <v>0</v>
      </c>
      <c r="F242" s="1103">
        <v>0</v>
      </c>
      <c r="G242" s="1104">
        <v>0</v>
      </c>
      <c r="H242" s="1104">
        <v>0</v>
      </c>
      <c r="I242" s="1104">
        <v>0</v>
      </c>
    </row>
    <row r="243" spans="1:9" ht="12.65" customHeight="1">
      <c r="A243" s="1088" t="s">
        <v>1282</v>
      </c>
      <c r="B243" s="1089" t="s">
        <v>4491</v>
      </c>
      <c r="C243" s="1089" t="s">
        <v>3653</v>
      </c>
      <c r="D243" s="1088" t="s">
        <v>3639</v>
      </c>
      <c r="E243" s="1103">
        <v>0</v>
      </c>
      <c r="F243" s="1103">
        <v>0</v>
      </c>
      <c r="G243" s="1104">
        <v>0</v>
      </c>
      <c r="H243" s="1104">
        <v>0</v>
      </c>
      <c r="I243" s="1104">
        <v>0</v>
      </c>
    </row>
    <row r="244" spans="1:9" ht="12.65" customHeight="1">
      <c r="A244" s="1088" t="s">
        <v>2073</v>
      </c>
      <c r="B244" s="1089" t="s">
        <v>863</v>
      </c>
      <c r="C244" s="1089" t="s">
        <v>5482</v>
      </c>
      <c r="D244" s="1088" t="s">
        <v>3639</v>
      </c>
      <c r="E244" s="1103">
        <v>0</v>
      </c>
      <c r="F244" s="1103">
        <v>0</v>
      </c>
      <c r="G244" s="1104">
        <v>0</v>
      </c>
      <c r="H244" s="1104">
        <v>0</v>
      </c>
      <c r="I244" s="1104">
        <v>0</v>
      </c>
    </row>
    <row r="245" spans="1:9" ht="12.65" customHeight="1">
      <c r="A245" s="1088" t="s">
        <v>2075</v>
      </c>
      <c r="B245" s="1089" t="s">
        <v>1318</v>
      </c>
      <c r="C245" s="1089" t="s">
        <v>2550</v>
      </c>
      <c r="D245" s="1088" t="s">
        <v>3639</v>
      </c>
      <c r="E245" s="1103">
        <v>0</v>
      </c>
      <c r="F245" s="1103">
        <v>0</v>
      </c>
      <c r="G245" s="1104">
        <v>0</v>
      </c>
      <c r="H245" s="1104">
        <v>0</v>
      </c>
      <c r="I245" s="1104">
        <v>0</v>
      </c>
    </row>
    <row r="246" spans="1:9" ht="12.65" customHeight="1">
      <c r="A246" s="1088" t="s">
        <v>343</v>
      </c>
      <c r="B246" s="1089" t="s">
        <v>1782</v>
      </c>
      <c r="C246" s="1089" t="s">
        <v>3948</v>
      </c>
      <c r="D246" s="1088" t="s">
        <v>3639</v>
      </c>
      <c r="E246" s="1103">
        <v>0</v>
      </c>
      <c r="F246" s="1103">
        <v>0</v>
      </c>
      <c r="G246" s="1104">
        <v>0</v>
      </c>
      <c r="H246" s="1104">
        <v>0</v>
      </c>
      <c r="I246" s="1104">
        <v>0</v>
      </c>
    </row>
    <row r="247" spans="1:9" ht="12.65" customHeight="1">
      <c r="A247" s="1088" t="s">
        <v>2548</v>
      </c>
      <c r="B247" s="1089" t="s">
        <v>3127</v>
      </c>
      <c r="C247" s="1089" t="s">
        <v>3669</v>
      </c>
      <c r="D247" s="1088" t="s">
        <v>3639</v>
      </c>
      <c r="E247" s="1103">
        <v>0</v>
      </c>
      <c r="F247" s="1103">
        <v>0</v>
      </c>
      <c r="G247" s="1104">
        <v>0</v>
      </c>
      <c r="H247" s="1104">
        <v>0</v>
      </c>
      <c r="I247" s="1104">
        <v>0</v>
      </c>
    </row>
    <row r="248" spans="1:9" ht="12.65" customHeight="1">
      <c r="A248" s="1088" t="s">
        <v>2549</v>
      </c>
      <c r="B248" s="1089" t="s">
        <v>3128</v>
      </c>
      <c r="C248" s="1089" t="s">
        <v>3669</v>
      </c>
      <c r="D248" s="1088" t="s">
        <v>3639</v>
      </c>
      <c r="E248" s="1103">
        <v>0</v>
      </c>
      <c r="F248" s="1103">
        <v>0</v>
      </c>
      <c r="G248" s="1104">
        <v>0</v>
      </c>
      <c r="H248" s="1104">
        <v>0</v>
      </c>
      <c r="I248" s="1104">
        <v>0</v>
      </c>
    </row>
    <row r="249" spans="1:9" ht="12.65" customHeight="1">
      <c r="A249" s="1088" t="s">
        <v>3225</v>
      </c>
      <c r="B249" s="1089" t="s">
        <v>1783</v>
      </c>
      <c r="C249" s="1089" t="s">
        <v>3948</v>
      </c>
      <c r="D249" s="1088" t="s">
        <v>3639</v>
      </c>
      <c r="E249" s="1103">
        <v>0</v>
      </c>
      <c r="F249" s="1103">
        <v>0</v>
      </c>
      <c r="G249" s="1104">
        <v>0</v>
      </c>
      <c r="H249" s="1104">
        <v>0</v>
      </c>
      <c r="I249" s="1104">
        <v>0</v>
      </c>
    </row>
    <row r="250" spans="1:9" ht="12.65" customHeight="1">
      <c r="A250" s="1088" t="s">
        <v>342</v>
      </c>
      <c r="B250" s="1089" t="s">
        <v>1784</v>
      </c>
      <c r="C250" s="1089" t="s">
        <v>3948</v>
      </c>
      <c r="D250" s="1088" t="s">
        <v>3639</v>
      </c>
      <c r="E250" s="1103">
        <v>0</v>
      </c>
      <c r="F250" s="1103">
        <v>0</v>
      </c>
      <c r="G250" s="1104">
        <v>0</v>
      </c>
      <c r="H250" s="1104">
        <v>0</v>
      </c>
      <c r="I250" s="1104">
        <v>0</v>
      </c>
    </row>
    <row r="251" spans="1:9" ht="12.65" customHeight="1">
      <c r="A251" s="1088" t="s">
        <v>612</v>
      </c>
      <c r="B251" s="1089" t="s">
        <v>4048</v>
      </c>
      <c r="C251" s="1089" t="s">
        <v>3948</v>
      </c>
      <c r="D251" s="1088" t="s">
        <v>3639</v>
      </c>
      <c r="E251" s="1103">
        <v>0</v>
      </c>
      <c r="F251" s="1103">
        <v>0</v>
      </c>
      <c r="G251" s="1104">
        <v>0</v>
      </c>
      <c r="H251" s="1104">
        <v>0</v>
      </c>
      <c r="I251" s="1104">
        <v>0</v>
      </c>
    </row>
    <row r="252" spans="1:9" ht="12.65" customHeight="1">
      <c r="A252" s="1088" t="s">
        <v>3226</v>
      </c>
      <c r="B252" s="1089" t="s">
        <v>1983</v>
      </c>
      <c r="C252" s="1089" t="s">
        <v>3669</v>
      </c>
      <c r="D252" s="1088" t="s">
        <v>3639</v>
      </c>
      <c r="E252" s="1103">
        <v>0</v>
      </c>
      <c r="F252" s="1103">
        <v>0</v>
      </c>
      <c r="G252" s="1104">
        <v>0</v>
      </c>
      <c r="H252" s="1104">
        <v>0</v>
      </c>
      <c r="I252" s="1104">
        <v>0</v>
      </c>
    </row>
    <row r="253" spans="1:9" ht="12.65" customHeight="1">
      <c r="A253" s="1088" t="s">
        <v>2111</v>
      </c>
      <c r="B253" s="1089" t="s">
        <v>427</v>
      </c>
      <c r="C253" s="1089" t="s">
        <v>3669</v>
      </c>
      <c r="D253" s="1088" t="s">
        <v>3639</v>
      </c>
      <c r="E253" s="1103">
        <v>0</v>
      </c>
      <c r="F253" s="1103">
        <v>0</v>
      </c>
      <c r="G253" s="1104">
        <v>0</v>
      </c>
      <c r="H253" s="1104">
        <v>0</v>
      </c>
      <c r="I253" s="1104">
        <v>0</v>
      </c>
    </row>
    <row r="254" spans="1:9" ht="12.65" customHeight="1">
      <c r="A254" s="1088" t="s">
        <v>1886</v>
      </c>
      <c r="B254" s="1089" t="s">
        <v>1887</v>
      </c>
      <c r="C254" s="1089" t="s">
        <v>3669</v>
      </c>
      <c r="D254" s="1088" t="s">
        <v>3639</v>
      </c>
      <c r="E254" s="1103">
        <v>0</v>
      </c>
      <c r="F254" s="1103">
        <v>0</v>
      </c>
      <c r="G254" s="1104">
        <v>0</v>
      </c>
      <c r="H254" s="1104">
        <v>0</v>
      </c>
      <c r="I254" s="1104">
        <v>0</v>
      </c>
    </row>
    <row r="255" spans="1:9" ht="12.65" customHeight="1">
      <c r="A255" s="1088" t="s">
        <v>1889</v>
      </c>
      <c r="B255" s="1089" t="s">
        <v>1890</v>
      </c>
      <c r="C255" s="1089" t="s">
        <v>3669</v>
      </c>
      <c r="D255" s="1088" t="s">
        <v>3639</v>
      </c>
      <c r="E255" s="1103">
        <v>0</v>
      </c>
      <c r="F255" s="1103">
        <v>0</v>
      </c>
      <c r="G255" s="1104">
        <v>0</v>
      </c>
      <c r="H255" s="1104">
        <v>0</v>
      </c>
      <c r="I255" s="1104">
        <v>0</v>
      </c>
    </row>
    <row r="256" spans="1:9" ht="12.65" customHeight="1">
      <c r="A256" s="1088" t="s">
        <v>613</v>
      </c>
      <c r="B256" s="1089" t="s">
        <v>4020</v>
      </c>
      <c r="C256" s="1089" t="s">
        <v>3948</v>
      </c>
      <c r="D256" s="1088" t="s">
        <v>3639</v>
      </c>
      <c r="E256" s="1103">
        <v>0</v>
      </c>
      <c r="F256" s="1103">
        <v>0</v>
      </c>
      <c r="G256" s="1104">
        <v>0</v>
      </c>
      <c r="H256" s="1104">
        <v>0</v>
      </c>
      <c r="I256" s="1104">
        <v>0</v>
      </c>
    </row>
    <row r="257" spans="1:9" ht="12.65" customHeight="1">
      <c r="A257" s="1088" t="s">
        <v>465</v>
      </c>
      <c r="B257" s="1089" t="s">
        <v>4021</v>
      </c>
      <c r="C257" s="1089" t="s">
        <v>3948</v>
      </c>
      <c r="D257" s="1088" t="s">
        <v>3639</v>
      </c>
      <c r="E257" s="1103">
        <v>0</v>
      </c>
      <c r="F257" s="1103">
        <v>0</v>
      </c>
      <c r="G257" s="1104">
        <v>0</v>
      </c>
      <c r="H257" s="1104">
        <v>0</v>
      </c>
      <c r="I257" s="1104">
        <v>0</v>
      </c>
    </row>
    <row r="258" spans="1:9" ht="12.65" customHeight="1">
      <c r="A258" s="1088" t="s">
        <v>2427</v>
      </c>
      <c r="B258" s="1089" t="s">
        <v>4022</v>
      </c>
      <c r="C258" s="1089" t="s">
        <v>3948</v>
      </c>
      <c r="D258" s="1088" t="s">
        <v>3639</v>
      </c>
      <c r="E258" s="1103">
        <v>0</v>
      </c>
      <c r="F258" s="1103">
        <v>0</v>
      </c>
      <c r="G258" s="1104">
        <v>0</v>
      </c>
      <c r="H258" s="1104">
        <v>0</v>
      </c>
      <c r="I258" s="1104">
        <v>0</v>
      </c>
    </row>
    <row r="259" spans="1:9" ht="12.65" customHeight="1">
      <c r="A259" s="1088" t="s">
        <v>1892</v>
      </c>
      <c r="B259" s="1089" t="s">
        <v>2518</v>
      </c>
      <c r="C259" s="1089" t="s">
        <v>2146</v>
      </c>
      <c r="D259" s="1088" t="s">
        <v>3639</v>
      </c>
      <c r="E259" s="1103">
        <v>0</v>
      </c>
      <c r="F259" s="1103">
        <v>0</v>
      </c>
      <c r="G259" s="1104">
        <v>0</v>
      </c>
      <c r="H259" s="1104">
        <v>0</v>
      </c>
      <c r="I259" s="1104">
        <v>0</v>
      </c>
    </row>
    <row r="260" spans="1:9" ht="12.65" customHeight="1">
      <c r="A260" s="1088" t="s">
        <v>2937</v>
      </c>
      <c r="B260" s="1089" t="s">
        <v>1317</v>
      </c>
      <c r="C260" s="1089" t="s">
        <v>2147</v>
      </c>
      <c r="D260" s="1088" t="s">
        <v>3639</v>
      </c>
      <c r="E260" s="1103">
        <v>0</v>
      </c>
      <c r="F260" s="1103">
        <v>0</v>
      </c>
      <c r="G260" s="1104">
        <v>0</v>
      </c>
      <c r="H260" s="1104">
        <v>0</v>
      </c>
      <c r="I260" s="1104">
        <v>0</v>
      </c>
    </row>
    <row r="261" spans="1:9" ht="12.65" customHeight="1">
      <c r="A261" s="1088" t="s">
        <v>2938</v>
      </c>
      <c r="B261" s="1089" t="s">
        <v>1943</v>
      </c>
      <c r="C261" s="1089" t="s">
        <v>2577</v>
      </c>
      <c r="D261" s="1088" t="s">
        <v>3639</v>
      </c>
      <c r="E261" s="1103">
        <v>0</v>
      </c>
      <c r="F261" s="1103">
        <v>0</v>
      </c>
      <c r="G261" s="1104">
        <v>0</v>
      </c>
      <c r="H261" s="1104">
        <v>0</v>
      </c>
      <c r="I261" s="1104">
        <v>0</v>
      </c>
    </row>
    <row r="262" spans="1:9" ht="12.65" customHeight="1">
      <c r="A262" s="1088" t="s">
        <v>2939</v>
      </c>
      <c r="B262" s="1089" t="s">
        <v>1944</v>
      </c>
      <c r="C262" s="1089" t="s">
        <v>1882</v>
      </c>
      <c r="D262" s="1088" t="s">
        <v>3639</v>
      </c>
      <c r="E262" s="1103">
        <v>0</v>
      </c>
      <c r="F262" s="1103">
        <v>0</v>
      </c>
      <c r="G262" s="1104">
        <v>0</v>
      </c>
      <c r="H262" s="1104">
        <v>0</v>
      </c>
      <c r="I262" s="1104">
        <v>0</v>
      </c>
    </row>
    <row r="263" spans="1:9" ht="12.65" customHeight="1">
      <c r="A263" s="1088" t="s">
        <v>2940</v>
      </c>
      <c r="B263" s="1089" t="s">
        <v>1947</v>
      </c>
      <c r="C263" s="1089" t="s">
        <v>4132</v>
      </c>
      <c r="D263" s="1088" t="s">
        <v>3639</v>
      </c>
      <c r="E263" s="1103">
        <v>0</v>
      </c>
      <c r="F263" s="1103">
        <v>0</v>
      </c>
      <c r="G263" s="1104">
        <v>0</v>
      </c>
      <c r="H263" s="1104">
        <v>0</v>
      </c>
      <c r="I263" s="1104">
        <v>0</v>
      </c>
    </row>
    <row r="264" spans="1:9" ht="12.65" customHeight="1">
      <c r="A264" s="1088" t="s">
        <v>2941</v>
      </c>
      <c r="B264" s="1089" t="s">
        <v>1948</v>
      </c>
      <c r="C264" s="1089" t="s">
        <v>1883</v>
      </c>
      <c r="D264" s="1088" t="s">
        <v>3639</v>
      </c>
      <c r="E264" s="1103">
        <v>0</v>
      </c>
      <c r="F264" s="1103">
        <v>0</v>
      </c>
      <c r="G264" s="1104">
        <v>0</v>
      </c>
      <c r="H264" s="1104">
        <v>0</v>
      </c>
      <c r="I264" s="1104">
        <v>0</v>
      </c>
    </row>
    <row r="265" spans="1:9" ht="12.65" customHeight="1">
      <c r="A265" s="1088" t="s">
        <v>2942</v>
      </c>
      <c r="B265" s="1089" t="s">
        <v>1949</v>
      </c>
      <c r="C265" s="1089" t="s">
        <v>1884</v>
      </c>
      <c r="D265" s="1088" t="s">
        <v>3639</v>
      </c>
      <c r="E265" s="1103">
        <v>0</v>
      </c>
      <c r="F265" s="1103">
        <v>0</v>
      </c>
      <c r="G265" s="1104">
        <v>0</v>
      </c>
      <c r="H265" s="1104">
        <v>0</v>
      </c>
      <c r="I265" s="1104">
        <v>0</v>
      </c>
    </row>
    <row r="266" spans="1:9" ht="12.65" customHeight="1">
      <c r="A266" s="1088" t="s">
        <v>1858</v>
      </c>
      <c r="B266" s="1089" t="s">
        <v>4696</v>
      </c>
      <c r="C266" s="1089" t="s">
        <v>4984</v>
      </c>
      <c r="D266" s="1088" t="s">
        <v>3639</v>
      </c>
      <c r="E266" s="1103">
        <v>0</v>
      </c>
      <c r="F266" s="1103">
        <v>0</v>
      </c>
      <c r="G266" s="1104">
        <v>0</v>
      </c>
      <c r="H266" s="1104">
        <v>0</v>
      </c>
      <c r="I266" s="1104">
        <v>0</v>
      </c>
    </row>
    <row r="267" spans="1:9" ht="12.65" customHeight="1">
      <c r="A267" s="1088" t="s">
        <v>1859</v>
      </c>
      <c r="B267" s="1089" t="s">
        <v>4697</v>
      </c>
      <c r="C267" s="1089" t="s">
        <v>4985</v>
      </c>
      <c r="D267" s="1088" t="s">
        <v>3639</v>
      </c>
      <c r="E267" s="1103">
        <v>0</v>
      </c>
      <c r="F267" s="1103">
        <v>0</v>
      </c>
      <c r="G267" s="1104">
        <v>0</v>
      </c>
      <c r="H267" s="1104">
        <v>0</v>
      </c>
      <c r="I267" s="1104">
        <v>0</v>
      </c>
    </row>
    <row r="268" spans="1:9" ht="12.65" customHeight="1">
      <c r="A268" s="1088" t="s">
        <v>4511</v>
      </c>
      <c r="B268" s="1089" t="s">
        <v>2993</v>
      </c>
      <c r="C268" s="1089" t="s">
        <v>4519</v>
      </c>
      <c r="D268" s="1088" t="s">
        <v>3639</v>
      </c>
      <c r="E268" s="1103">
        <v>0</v>
      </c>
      <c r="F268" s="1103">
        <v>0</v>
      </c>
      <c r="G268" s="1104">
        <v>0</v>
      </c>
      <c r="H268" s="1104">
        <v>0</v>
      </c>
      <c r="I268" s="1104">
        <v>0</v>
      </c>
    </row>
    <row r="269" spans="1:9" ht="12.65" customHeight="1">
      <c r="A269" s="1088" t="s">
        <v>4512</v>
      </c>
      <c r="B269" s="1089" t="s">
        <v>1147</v>
      </c>
      <c r="C269" s="1089" t="s">
        <v>4519</v>
      </c>
      <c r="D269" s="1088" t="s">
        <v>3639</v>
      </c>
      <c r="E269" s="1103">
        <v>0</v>
      </c>
      <c r="F269" s="1103">
        <v>0</v>
      </c>
      <c r="G269" s="1104">
        <v>0</v>
      </c>
      <c r="H269" s="1104">
        <v>0</v>
      </c>
      <c r="I269" s="1104">
        <v>0</v>
      </c>
    </row>
    <row r="270" spans="1:9" ht="12.65" customHeight="1">
      <c r="A270" s="1088" t="s">
        <v>4513</v>
      </c>
      <c r="B270" s="1089" t="s">
        <v>4643</v>
      </c>
      <c r="C270" s="1089" t="s">
        <v>4519</v>
      </c>
      <c r="D270" s="1088" t="s">
        <v>3639</v>
      </c>
      <c r="E270" s="1103">
        <v>0</v>
      </c>
      <c r="F270" s="1103">
        <v>0</v>
      </c>
      <c r="G270" s="1104">
        <v>0</v>
      </c>
      <c r="H270" s="1104">
        <v>0</v>
      </c>
      <c r="I270" s="1104">
        <v>0</v>
      </c>
    </row>
    <row r="271" spans="1:9" ht="12.65" customHeight="1">
      <c r="A271" s="1088" t="s">
        <v>4514</v>
      </c>
      <c r="B271" s="1089" t="s">
        <v>3389</v>
      </c>
      <c r="C271" s="1089" t="s">
        <v>370</v>
      </c>
      <c r="D271" s="1088" t="s">
        <v>3639</v>
      </c>
      <c r="E271" s="1103">
        <v>0</v>
      </c>
      <c r="F271" s="1103">
        <v>0</v>
      </c>
      <c r="G271" s="1104">
        <v>0</v>
      </c>
      <c r="H271" s="1104">
        <v>0</v>
      </c>
      <c r="I271" s="1104">
        <v>0</v>
      </c>
    </row>
    <row r="272" spans="1:9" ht="12.65" customHeight="1">
      <c r="A272" s="1088" t="s">
        <v>4515</v>
      </c>
      <c r="B272" s="1089" t="s">
        <v>1043</v>
      </c>
      <c r="C272" s="1089" t="s">
        <v>370</v>
      </c>
      <c r="D272" s="1088" t="s">
        <v>3639</v>
      </c>
      <c r="E272" s="1103">
        <v>0</v>
      </c>
      <c r="F272" s="1103">
        <v>0</v>
      </c>
      <c r="G272" s="1104">
        <v>0</v>
      </c>
      <c r="H272" s="1104">
        <v>0</v>
      </c>
      <c r="I272" s="1104">
        <v>0</v>
      </c>
    </row>
    <row r="273" spans="1:9" ht="12.65" customHeight="1">
      <c r="A273" s="1088" t="s">
        <v>4510</v>
      </c>
      <c r="B273" s="1089" t="s">
        <v>5006</v>
      </c>
      <c r="C273" s="1089" t="s">
        <v>4520</v>
      </c>
      <c r="D273" s="1088" t="s">
        <v>3639</v>
      </c>
      <c r="E273" s="1103">
        <v>0</v>
      </c>
      <c r="F273" s="1103">
        <v>0</v>
      </c>
      <c r="G273" s="1104">
        <v>0</v>
      </c>
      <c r="H273" s="1104">
        <v>0</v>
      </c>
      <c r="I273" s="1104">
        <v>0</v>
      </c>
    </row>
    <row r="274" spans="1:9" ht="12.65" customHeight="1">
      <c r="A274" s="1088" t="s">
        <v>4516</v>
      </c>
      <c r="B274" s="1089" t="s">
        <v>2138</v>
      </c>
      <c r="C274" s="1089" t="s">
        <v>4521</v>
      </c>
      <c r="D274" s="1088" t="s">
        <v>3639</v>
      </c>
      <c r="E274" s="1103">
        <v>0</v>
      </c>
      <c r="F274" s="1103">
        <v>0</v>
      </c>
      <c r="G274" s="1104">
        <v>0</v>
      </c>
      <c r="H274" s="1104">
        <v>0</v>
      </c>
      <c r="I274" s="1104">
        <v>0</v>
      </c>
    </row>
    <row r="275" spans="1:9" ht="12.65" customHeight="1">
      <c r="A275" s="1088" t="s">
        <v>4517</v>
      </c>
      <c r="B275" s="1089" t="s">
        <v>3897</v>
      </c>
      <c r="C275" s="1089" t="s">
        <v>435</v>
      </c>
      <c r="D275" s="1088" t="s">
        <v>3639</v>
      </c>
      <c r="E275" s="1103">
        <v>0</v>
      </c>
      <c r="F275" s="1103">
        <v>0</v>
      </c>
      <c r="G275" s="1104">
        <v>0</v>
      </c>
      <c r="H275" s="1104">
        <v>0</v>
      </c>
      <c r="I275" s="1104">
        <v>0</v>
      </c>
    </row>
    <row r="276" spans="1:9" ht="12.65" customHeight="1">
      <c r="A276" s="1088" t="s">
        <v>277</v>
      </c>
      <c r="B276" s="1089" t="s">
        <v>3765</v>
      </c>
      <c r="C276" s="1089" t="s">
        <v>3951</v>
      </c>
      <c r="D276" s="1088" t="s">
        <v>3639</v>
      </c>
      <c r="E276" s="1103">
        <v>0</v>
      </c>
      <c r="F276" s="1103">
        <v>0</v>
      </c>
      <c r="G276" s="1104">
        <v>0</v>
      </c>
      <c r="H276" s="1104">
        <v>0</v>
      </c>
      <c r="I276" s="1104">
        <v>0</v>
      </c>
    </row>
    <row r="277" spans="1:9" ht="12.65" customHeight="1">
      <c r="A277" s="1088" t="s">
        <v>2944</v>
      </c>
      <c r="B277" s="1089" t="s">
        <v>1906</v>
      </c>
      <c r="C277" s="1089" t="s">
        <v>1039</v>
      </c>
      <c r="D277" s="1088" t="s">
        <v>3639</v>
      </c>
      <c r="E277" s="1103">
        <v>0</v>
      </c>
      <c r="F277" s="1103">
        <v>0</v>
      </c>
      <c r="G277" s="1104">
        <v>0</v>
      </c>
      <c r="H277" s="1104">
        <v>0</v>
      </c>
      <c r="I277" s="1104">
        <v>0</v>
      </c>
    </row>
    <row r="278" spans="1:9" ht="12.65" customHeight="1">
      <c r="A278" s="1088" t="s">
        <v>2946</v>
      </c>
      <c r="B278" s="1089" t="s">
        <v>1907</v>
      </c>
      <c r="C278" s="1089" t="s">
        <v>5188</v>
      </c>
      <c r="D278" s="1088" t="s">
        <v>3639</v>
      </c>
      <c r="E278" s="1103">
        <v>0</v>
      </c>
      <c r="F278" s="1103">
        <v>0</v>
      </c>
      <c r="G278" s="1104">
        <v>0</v>
      </c>
      <c r="H278" s="1104">
        <v>0</v>
      </c>
      <c r="I278" s="1104">
        <v>0</v>
      </c>
    </row>
    <row r="279" spans="1:9" ht="12.65" customHeight="1">
      <c r="A279" s="1088" t="s">
        <v>4904</v>
      </c>
      <c r="B279" s="1089" t="s">
        <v>5004</v>
      </c>
      <c r="C279" s="1089" t="s">
        <v>836</v>
      </c>
      <c r="D279" s="1088" t="s">
        <v>3639</v>
      </c>
      <c r="E279" s="1103">
        <v>0</v>
      </c>
      <c r="F279" s="1103">
        <v>0</v>
      </c>
      <c r="G279" s="1104">
        <v>0</v>
      </c>
      <c r="H279" s="1104">
        <v>0</v>
      </c>
      <c r="I279" s="1104">
        <v>0</v>
      </c>
    </row>
    <row r="280" spans="1:9" ht="12.65" customHeight="1">
      <c r="A280" s="1088" t="s">
        <v>1283</v>
      </c>
      <c r="B280" s="1089" t="s">
        <v>138</v>
      </c>
      <c r="C280" s="1089" t="s">
        <v>2866</v>
      </c>
      <c r="D280" s="1088" t="s">
        <v>3639</v>
      </c>
      <c r="E280" s="1103">
        <v>0</v>
      </c>
      <c r="F280" s="1103">
        <v>0</v>
      </c>
      <c r="G280" s="1104">
        <v>0</v>
      </c>
      <c r="H280" s="1104">
        <v>0</v>
      </c>
      <c r="I280" s="1104">
        <v>0</v>
      </c>
    </row>
    <row r="281" spans="1:9" ht="12.65" customHeight="1">
      <c r="A281" s="1088" t="s">
        <v>1284</v>
      </c>
      <c r="B281" s="1089" t="s">
        <v>139</v>
      </c>
      <c r="C281" s="1089" t="s">
        <v>2866</v>
      </c>
      <c r="D281" s="1088" t="s">
        <v>3639</v>
      </c>
      <c r="E281" s="1103">
        <v>0</v>
      </c>
      <c r="F281" s="1103">
        <v>0</v>
      </c>
      <c r="G281" s="1104">
        <v>0</v>
      </c>
      <c r="H281" s="1104">
        <v>0</v>
      </c>
      <c r="I281" s="1104">
        <v>0</v>
      </c>
    </row>
    <row r="282" spans="1:9" ht="12.65" customHeight="1">
      <c r="A282" s="1088" t="s">
        <v>1331</v>
      </c>
      <c r="B282" s="1089" t="s">
        <v>1315</v>
      </c>
      <c r="C282" s="1089" t="s">
        <v>832</v>
      </c>
      <c r="D282" s="1088" t="s">
        <v>3639</v>
      </c>
      <c r="E282" s="1103">
        <v>0</v>
      </c>
      <c r="F282" s="1103">
        <v>0</v>
      </c>
      <c r="G282" s="1104">
        <v>0</v>
      </c>
      <c r="H282" s="1104">
        <v>0.85</v>
      </c>
      <c r="I282" s="1104">
        <v>0</v>
      </c>
    </row>
    <row r="283" spans="1:9" ht="12.65" customHeight="1">
      <c r="A283" s="1088" t="s">
        <v>1332</v>
      </c>
      <c r="B283" s="1089" t="s">
        <v>1316</v>
      </c>
      <c r="C283" s="1089" t="s">
        <v>833</v>
      </c>
      <c r="D283" s="1088" t="s">
        <v>3639</v>
      </c>
      <c r="E283" s="1103">
        <v>0</v>
      </c>
      <c r="F283" s="1103">
        <v>0</v>
      </c>
      <c r="G283" s="1104">
        <v>0</v>
      </c>
      <c r="H283" s="1104">
        <v>0.85</v>
      </c>
      <c r="I283" s="1104">
        <v>0</v>
      </c>
    </row>
    <row r="284" spans="1:9" ht="12.65" customHeight="1">
      <c r="A284" s="1088" t="s">
        <v>1456</v>
      </c>
      <c r="B284" s="1089" t="s">
        <v>5339</v>
      </c>
      <c r="C284" s="1089" t="s">
        <v>2799</v>
      </c>
      <c r="D284" s="1088" t="s">
        <v>3639</v>
      </c>
      <c r="E284" s="1103">
        <v>0</v>
      </c>
      <c r="F284" s="1103">
        <v>0</v>
      </c>
      <c r="G284" s="1104">
        <v>0</v>
      </c>
      <c r="H284" s="1104">
        <v>0.85</v>
      </c>
      <c r="I284" s="1104">
        <v>0</v>
      </c>
    </row>
    <row r="285" spans="1:9" ht="12.65" customHeight="1">
      <c r="A285" s="1088" t="s">
        <v>1457</v>
      </c>
      <c r="B285" s="1089" t="s">
        <v>5342</v>
      </c>
      <c r="C285" s="1089" t="s">
        <v>2203</v>
      </c>
      <c r="D285" s="1088" t="s">
        <v>3639</v>
      </c>
      <c r="E285" s="1103">
        <v>0</v>
      </c>
      <c r="F285" s="1103">
        <v>0</v>
      </c>
      <c r="G285" s="1104">
        <v>0</v>
      </c>
      <c r="H285" s="1104">
        <v>0.85</v>
      </c>
      <c r="I285" s="1104">
        <v>0</v>
      </c>
    </row>
    <row r="286" spans="1:9" ht="12.65" customHeight="1">
      <c r="A286" s="1088" t="s">
        <v>3874</v>
      </c>
      <c r="B286" s="1089" t="s">
        <v>5308</v>
      </c>
      <c r="C286" s="1089" t="s">
        <v>1963</v>
      </c>
      <c r="D286" s="1088" t="s">
        <v>3639</v>
      </c>
      <c r="E286" s="1103">
        <v>0</v>
      </c>
      <c r="F286" s="1103">
        <v>0</v>
      </c>
      <c r="G286" s="1104">
        <v>0</v>
      </c>
      <c r="H286" s="1104">
        <v>0.85</v>
      </c>
      <c r="I286" s="1104">
        <v>0</v>
      </c>
    </row>
    <row r="287" spans="1:9" ht="12.65" customHeight="1">
      <c r="A287" s="1088" t="s">
        <v>3875</v>
      </c>
      <c r="B287" s="1089" t="s">
        <v>5439</v>
      </c>
      <c r="C287" s="1089" t="s">
        <v>1963</v>
      </c>
      <c r="D287" s="1088" t="s">
        <v>3639</v>
      </c>
      <c r="E287" s="1103">
        <v>0</v>
      </c>
      <c r="F287" s="1103">
        <v>0</v>
      </c>
      <c r="G287" s="1104">
        <v>0</v>
      </c>
      <c r="H287" s="1104">
        <v>0.85</v>
      </c>
      <c r="I287" s="1104">
        <v>0</v>
      </c>
    </row>
    <row r="288" spans="1:9" ht="12.65" customHeight="1">
      <c r="A288" s="1088" t="s">
        <v>3876</v>
      </c>
      <c r="B288" s="1089" t="s">
        <v>1314</v>
      </c>
      <c r="C288" s="1089" t="s">
        <v>4141</v>
      </c>
      <c r="D288" s="1088" t="s">
        <v>3639</v>
      </c>
      <c r="E288" s="1103">
        <v>0</v>
      </c>
      <c r="F288" s="1103">
        <v>0</v>
      </c>
      <c r="G288" s="1104">
        <v>0</v>
      </c>
      <c r="H288" s="1104">
        <v>0.85</v>
      </c>
      <c r="I288" s="1104">
        <v>0</v>
      </c>
    </row>
    <row r="289" spans="1:9" ht="12.65" customHeight="1">
      <c r="A289" s="1088" t="s">
        <v>3877</v>
      </c>
      <c r="B289" s="1089" t="s">
        <v>5261</v>
      </c>
      <c r="C289" s="1089" t="s">
        <v>4141</v>
      </c>
      <c r="D289" s="1088" t="s">
        <v>3639</v>
      </c>
      <c r="E289" s="1103">
        <v>0</v>
      </c>
      <c r="F289" s="1103">
        <v>0</v>
      </c>
      <c r="G289" s="1104">
        <v>0</v>
      </c>
      <c r="H289" s="1104">
        <v>0.85</v>
      </c>
      <c r="I289" s="1104">
        <v>0</v>
      </c>
    </row>
    <row r="290" spans="1:9" ht="12.65" customHeight="1">
      <c r="A290" s="1088" t="s">
        <v>2900</v>
      </c>
      <c r="B290" s="1089" t="s">
        <v>2901</v>
      </c>
      <c r="C290" s="1089" t="s">
        <v>2902</v>
      </c>
      <c r="D290" s="1088" t="s">
        <v>3639</v>
      </c>
      <c r="E290" s="1103">
        <v>0</v>
      </c>
      <c r="F290" s="1103">
        <v>0</v>
      </c>
      <c r="G290" s="1104">
        <v>0</v>
      </c>
      <c r="H290" s="1104">
        <v>0.85</v>
      </c>
      <c r="I290" s="1104">
        <v>0</v>
      </c>
    </row>
    <row r="291" spans="1:9" ht="12.65" customHeight="1">
      <c r="A291" s="1088" t="s">
        <v>2905</v>
      </c>
      <c r="B291" s="1089" t="s">
        <v>2906</v>
      </c>
      <c r="C291" s="1089" t="s">
        <v>481</v>
      </c>
      <c r="D291" s="1088" t="s">
        <v>3639</v>
      </c>
      <c r="E291" s="1103">
        <v>0</v>
      </c>
      <c r="F291" s="1103">
        <v>0</v>
      </c>
      <c r="G291" s="1104">
        <v>0</v>
      </c>
      <c r="H291" s="1104">
        <v>0.85</v>
      </c>
      <c r="I291" s="1104">
        <v>0</v>
      </c>
    </row>
    <row r="292" spans="1:9" ht="12.65" customHeight="1">
      <c r="A292" s="1088" t="s">
        <v>2903</v>
      </c>
      <c r="B292" s="1089" t="s">
        <v>2904</v>
      </c>
      <c r="C292" s="1089" t="s">
        <v>2902</v>
      </c>
      <c r="D292" s="1088" t="s">
        <v>3639</v>
      </c>
      <c r="E292" s="1103">
        <v>0</v>
      </c>
      <c r="F292" s="1103">
        <v>0</v>
      </c>
      <c r="G292" s="1104">
        <v>0</v>
      </c>
      <c r="H292" s="1104">
        <v>0.85</v>
      </c>
      <c r="I292" s="1104">
        <v>0</v>
      </c>
    </row>
    <row r="293" spans="1:9" ht="12.65" customHeight="1">
      <c r="A293" s="1088" t="s">
        <v>482</v>
      </c>
      <c r="B293" s="1089" t="s">
        <v>483</v>
      </c>
      <c r="C293" s="1089" t="s">
        <v>481</v>
      </c>
      <c r="D293" s="1088" t="s">
        <v>3639</v>
      </c>
      <c r="E293" s="1103">
        <v>0</v>
      </c>
      <c r="F293" s="1103">
        <v>0</v>
      </c>
      <c r="G293" s="1104">
        <v>0</v>
      </c>
      <c r="H293" s="1104">
        <v>0.85</v>
      </c>
      <c r="I293" s="1104">
        <v>0</v>
      </c>
    </row>
    <row r="294" spans="1:9" ht="12.65" customHeight="1">
      <c r="A294" s="1088" t="s">
        <v>484</v>
      </c>
      <c r="B294" s="1089" t="s">
        <v>485</v>
      </c>
      <c r="C294" s="1089" t="s">
        <v>481</v>
      </c>
      <c r="D294" s="1088" t="s">
        <v>3639</v>
      </c>
      <c r="E294" s="1103">
        <v>0</v>
      </c>
      <c r="F294" s="1103">
        <v>0</v>
      </c>
      <c r="G294" s="1104">
        <v>71.19</v>
      </c>
      <c r="H294" s="1104">
        <v>85</v>
      </c>
      <c r="I294" s="1104">
        <v>0</v>
      </c>
    </row>
    <row r="295" spans="1:9" ht="12.65" customHeight="1">
      <c r="A295" s="1088" t="s">
        <v>488</v>
      </c>
      <c r="B295" s="1089" t="s">
        <v>489</v>
      </c>
      <c r="C295" s="1089" t="s">
        <v>2902</v>
      </c>
      <c r="D295" s="1088" t="s">
        <v>3639</v>
      </c>
      <c r="E295" s="1103">
        <v>0</v>
      </c>
      <c r="F295" s="1103">
        <v>0</v>
      </c>
      <c r="G295" s="1104">
        <v>70.06</v>
      </c>
      <c r="H295" s="1104">
        <v>85</v>
      </c>
      <c r="I295" s="1104">
        <v>0</v>
      </c>
    </row>
    <row r="296" spans="1:9" ht="12.65" customHeight="1">
      <c r="A296" s="1088" t="s">
        <v>486</v>
      </c>
      <c r="B296" s="1089" t="s">
        <v>487</v>
      </c>
      <c r="C296" s="1089" t="s">
        <v>2902</v>
      </c>
      <c r="D296" s="1088" t="s">
        <v>3639</v>
      </c>
      <c r="E296" s="1103">
        <v>0</v>
      </c>
      <c r="F296" s="1103">
        <v>0</v>
      </c>
      <c r="G296" s="1104">
        <v>310.66000000000003</v>
      </c>
      <c r="H296" s="1104">
        <v>85</v>
      </c>
      <c r="I296" s="1104">
        <v>0</v>
      </c>
    </row>
    <row r="297" spans="1:9" ht="12.65" customHeight="1">
      <c r="A297" s="1088" t="s">
        <v>490</v>
      </c>
      <c r="B297" s="1089" t="s">
        <v>491</v>
      </c>
      <c r="C297" s="1089" t="s">
        <v>481</v>
      </c>
      <c r="D297" s="1088" t="s">
        <v>3639</v>
      </c>
      <c r="E297" s="1103">
        <v>0</v>
      </c>
      <c r="F297" s="1103">
        <v>0</v>
      </c>
      <c r="G297" s="1104">
        <v>307.58</v>
      </c>
      <c r="H297" s="1104">
        <v>85</v>
      </c>
      <c r="I297" s="1104">
        <v>0</v>
      </c>
    </row>
    <row r="298" spans="1:9" ht="12.65" customHeight="1">
      <c r="A298" s="1088" t="s">
        <v>492</v>
      </c>
      <c r="B298" s="1089" t="s">
        <v>4367</v>
      </c>
      <c r="C298" s="1089" t="s">
        <v>2902</v>
      </c>
      <c r="D298" s="1088" t="s">
        <v>3639</v>
      </c>
      <c r="E298" s="1103">
        <v>0</v>
      </c>
      <c r="F298" s="1103">
        <v>0</v>
      </c>
      <c r="G298" s="1104">
        <v>0</v>
      </c>
      <c r="H298" s="1104">
        <v>104.44</v>
      </c>
      <c r="I298" s="1104">
        <v>0</v>
      </c>
    </row>
    <row r="299" spans="1:9" ht="12.65" customHeight="1">
      <c r="A299" s="1088" t="s">
        <v>4370</v>
      </c>
      <c r="B299" s="1089" t="s">
        <v>4371</v>
      </c>
      <c r="C299" s="1089" t="s">
        <v>2902</v>
      </c>
      <c r="D299" s="1088" t="s">
        <v>3639</v>
      </c>
      <c r="E299" s="1103">
        <v>0</v>
      </c>
      <c r="F299" s="1103">
        <v>0</v>
      </c>
      <c r="G299" s="1104">
        <v>0</v>
      </c>
      <c r="H299" s="1104">
        <v>104.44</v>
      </c>
      <c r="I299" s="1104">
        <v>0</v>
      </c>
    </row>
    <row r="300" spans="1:9" ht="12.65" customHeight="1">
      <c r="A300" s="1088" t="s">
        <v>4368</v>
      </c>
      <c r="B300" s="1089" t="s">
        <v>4369</v>
      </c>
      <c r="C300" s="1089" t="s">
        <v>2902</v>
      </c>
      <c r="D300" s="1088" t="s">
        <v>3639</v>
      </c>
      <c r="E300" s="1103">
        <v>0</v>
      </c>
      <c r="F300" s="1103">
        <v>0</v>
      </c>
      <c r="G300" s="1104">
        <v>171.08</v>
      </c>
      <c r="H300" s="1104">
        <v>104.44</v>
      </c>
      <c r="I300" s="1104">
        <v>0</v>
      </c>
    </row>
    <row r="301" spans="1:9" ht="12.65" customHeight="1">
      <c r="A301" s="1088" t="s">
        <v>4372</v>
      </c>
      <c r="B301" s="1089" t="s">
        <v>4373</v>
      </c>
      <c r="C301" s="1089" t="s">
        <v>481</v>
      </c>
      <c r="D301" s="1088" t="s">
        <v>3639</v>
      </c>
      <c r="E301" s="1103">
        <v>0</v>
      </c>
      <c r="F301" s="1103">
        <v>0</v>
      </c>
      <c r="G301" s="1104">
        <v>171.17</v>
      </c>
      <c r="H301" s="1104">
        <v>104.44</v>
      </c>
      <c r="I301" s="1104">
        <v>0</v>
      </c>
    </row>
    <row r="302" spans="1:9" ht="12.65" customHeight="1">
      <c r="A302" s="1088" t="s">
        <v>3408</v>
      </c>
      <c r="B302" s="1089" t="s">
        <v>3409</v>
      </c>
      <c r="C302" s="1089" t="s">
        <v>3410</v>
      </c>
      <c r="D302" s="1088" t="s">
        <v>3639</v>
      </c>
      <c r="E302" s="1103">
        <v>0</v>
      </c>
      <c r="F302" s="1103">
        <v>0</v>
      </c>
      <c r="G302" s="1104">
        <v>0</v>
      </c>
      <c r="H302" s="1104">
        <v>11.329999999999998</v>
      </c>
      <c r="I302" s="1104">
        <v>0</v>
      </c>
    </row>
    <row r="303" spans="1:9" ht="12.65" customHeight="1">
      <c r="A303" s="1088" t="s">
        <v>4029</v>
      </c>
      <c r="B303" s="1089" t="s">
        <v>4030</v>
      </c>
      <c r="C303" s="1089" t="s">
        <v>3410</v>
      </c>
      <c r="D303" s="1088" t="s">
        <v>3639</v>
      </c>
      <c r="E303" s="1103">
        <v>0</v>
      </c>
      <c r="F303" s="1103">
        <v>0</v>
      </c>
      <c r="G303" s="1104">
        <v>0</v>
      </c>
      <c r="H303" s="1104">
        <v>11.329999999999998</v>
      </c>
      <c r="I303" s="1104">
        <v>0</v>
      </c>
    </row>
    <row r="304" spans="1:9" ht="12.65" customHeight="1">
      <c r="A304" s="1088" t="s">
        <v>4033</v>
      </c>
      <c r="B304" s="1089" t="s">
        <v>4034</v>
      </c>
      <c r="C304" s="1089" t="s">
        <v>3410</v>
      </c>
      <c r="D304" s="1088" t="s">
        <v>3639</v>
      </c>
      <c r="E304" s="1103">
        <v>0</v>
      </c>
      <c r="F304" s="1103">
        <v>0</v>
      </c>
      <c r="G304" s="1104">
        <v>0</v>
      </c>
      <c r="H304" s="1104">
        <v>1.7</v>
      </c>
      <c r="I304" s="1104">
        <v>0</v>
      </c>
    </row>
    <row r="305" spans="1:9" ht="12.65" customHeight="1">
      <c r="A305" s="1088" t="s">
        <v>4027</v>
      </c>
      <c r="B305" s="1089" t="s">
        <v>4028</v>
      </c>
      <c r="C305" s="1089" t="s">
        <v>4026</v>
      </c>
      <c r="D305" s="1088" t="s">
        <v>3639</v>
      </c>
      <c r="E305" s="1103">
        <v>0</v>
      </c>
      <c r="F305" s="1103">
        <v>0</v>
      </c>
      <c r="G305" s="1104">
        <v>0</v>
      </c>
      <c r="H305" s="1104">
        <v>11.329999999999998</v>
      </c>
      <c r="I305" s="1104">
        <v>0</v>
      </c>
    </row>
    <row r="306" spans="1:9" ht="12.65" customHeight="1">
      <c r="A306" s="1088" t="s">
        <v>3411</v>
      </c>
      <c r="B306" s="1089" t="s">
        <v>3412</v>
      </c>
      <c r="C306" s="1089" t="s">
        <v>4026</v>
      </c>
      <c r="D306" s="1088" t="s">
        <v>3639</v>
      </c>
      <c r="E306" s="1103">
        <v>0</v>
      </c>
      <c r="F306" s="1103">
        <v>0</v>
      </c>
      <c r="G306" s="1104">
        <v>0</v>
      </c>
      <c r="H306" s="1104">
        <v>11.329999999999998</v>
      </c>
      <c r="I306" s="1104">
        <v>0</v>
      </c>
    </row>
    <row r="307" spans="1:9" ht="12.65" customHeight="1">
      <c r="A307" s="1088" t="s">
        <v>4031</v>
      </c>
      <c r="B307" s="1089" t="s">
        <v>4032</v>
      </c>
      <c r="C307" s="1089" t="s">
        <v>4026</v>
      </c>
      <c r="D307" s="1088" t="s">
        <v>3639</v>
      </c>
      <c r="E307" s="1103">
        <v>0</v>
      </c>
      <c r="F307" s="1103">
        <v>0</v>
      </c>
      <c r="G307" s="1104">
        <v>0</v>
      </c>
      <c r="H307" s="1104">
        <v>1.7</v>
      </c>
      <c r="I307" s="1104">
        <v>0</v>
      </c>
    </row>
    <row r="308" spans="1:9" ht="12.65" customHeight="1">
      <c r="A308" s="1088" t="s">
        <v>2242</v>
      </c>
      <c r="B308" s="1089" t="s">
        <v>2243</v>
      </c>
      <c r="C308" s="1089" t="s">
        <v>1068</v>
      </c>
      <c r="D308" s="1088" t="s">
        <v>3639</v>
      </c>
      <c r="E308" s="1103">
        <v>0</v>
      </c>
      <c r="F308" s="1103">
        <v>0</v>
      </c>
      <c r="G308" s="1104">
        <v>0</v>
      </c>
      <c r="H308" s="1104">
        <v>8.36</v>
      </c>
      <c r="I308" s="1104">
        <v>0</v>
      </c>
    </row>
    <row r="309" spans="1:9" ht="12.65" customHeight="1">
      <c r="A309" s="1088" t="s">
        <v>1380</v>
      </c>
      <c r="B309" s="1089" t="s">
        <v>1381</v>
      </c>
      <c r="C309" s="1089" t="s">
        <v>5018</v>
      </c>
      <c r="D309" s="1088" t="s">
        <v>3639</v>
      </c>
      <c r="E309" s="1103">
        <v>0</v>
      </c>
      <c r="F309" s="1103">
        <v>0</v>
      </c>
      <c r="G309" s="1104">
        <v>0</v>
      </c>
      <c r="H309" s="1104">
        <v>8.36</v>
      </c>
      <c r="I309" s="1104">
        <v>0</v>
      </c>
    </row>
    <row r="310" spans="1:9" ht="12.65" customHeight="1">
      <c r="A310" s="1088" t="s">
        <v>1384</v>
      </c>
      <c r="B310" s="1089" t="s">
        <v>1385</v>
      </c>
      <c r="C310" s="1089" t="s">
        <v>1068</v>
      </c>
      <c r="D310" s="1088" t="s">
        <v>3639</v>
      </c>
      <c r="E310" s="1103">
        <v>0</v>
      </c>
      <c r="F310" s="1103">
        <v>0</v>
      </c>
      <c r="G310" s="1104">
        <v>0</v>
      </c>
      <c r="H310" s="1104">
        <v>34.980000000000004</v>
      </c>
      <c r="I310" s="1104">
        <v>0</v>
      </c>
    </row>
    <row r="311" spans="1:9" ht="12.65" customHeight="1">
      <c r="A311" s="1088" t="s">
        <v>1388</v>
      </c>
      <c r="B311" s="1089" t="s">
        <v>1389</v>
      </c>
      <c r="C311" s="1089" t="s">
        <v>5018</v>
      </c>
      <c r="D311" s="1088" t="s">
        <v>3639</v>
      </c>
      <c r="E311" s="1103">
        <v>0</v>
      </c>
      <c r="F311" s="1103">
        <v>0</v>
      </c>
      <c r="G311" s="1104">
        <v>0</v>
      </c>
      <c r="H311" s="1104">
        <v>34.980000000000004</v>
      </c>
      <c r="I311" s="1104">
        <v>0</v>
      </c>
    </row>
    <row r="312" spans="1:9" ht="12.65" customHeight="1">
      <c r="A312" s="1088" t="s">
        <v>1392</v>
      </c>
      <c r="B312" s="1089" t="s">
        <v>1393</v>
      </c>
      <c r="C312" s="1089" t="s">
        <v>1068</v>
      </c>
      <c r="D312" s="1088" t="s">
        <v>3639</v>
      </c>
      <c r="E312" s="1103">
        <v>0</v>
      </c>
      <c r="F312" s="1103">
        <v>0</v>
      </c>
      <c r="G312" s="1104">
        <v>0</v>
      </c>
      <c r="H312" s="1104">
        <v>54.290000000000006</v>
      </c>
      <c r="I312" s="1104">
        <v>0</v>
      </c>
    </row>
    <row r="313" spans="1:9" ht="12.65" customHeight="1">
      <c r="A313" s="1088" t="s">
        <v>1396</v>
      </c>
      <c r="B313" s="1089" t="s">
        <v>1397</v>
      </c>
      <c r="C313" s="1089" t="s">
        <v>5018</v>
      </c>
      <c r="D313" s="1088" t="s">
        <v>3639</v>
      </c>
      <c r="E313" s="1103">
        <v>0</v>
      </c>
      <c r="F313" s="1103">
        <v>0</v>
      </c>
      <c r="G313" s="1104">
        <v>0</v>
      </c>
      <c r="H313" s="1104">
        <v>54.290000000000006</v>
      </c>
      <c r="I313" s="1104">
        <v>0</v>
      </c>
    </row>
    <row r="314" spans="1:9" ht="12.65" customHeight="1">
      <c r="A314" s="1088" t="s">
        <v>4374</v>
      </c>
      <c r="B314" s="1089" t="s">
        <v>4375</v>
      </c>
      <c r="C314" s="1089" t="s">
        <v>1068</v>
      </c>
      <c r="D314" s="1088" t="s">
        <v>3639</v>
      </c>
      <c r="E314" s="1103">
        <v>0</v>
      </c>
      <c r="F314" s="1103">
        <v>0</v>
      </c>
      <c r="G314" s="1104">
        <v>0</v>
      </c>
      <c r="H314" s="1104">
        <v>8.36</v>
      </c>
      <c r="I314" s="1104">
        <v>0</v>
      </c>
    </row>
    <row r="315" spans="1:9" ht="12.65" customHeight="1">
      <c r="A315" s="1088" t="s">
        <v>4378</v>
      </c>
      <c r="B315" s="1089" t="s">
        <v>4379</v>
      </c>
      <c r="C315" s="1089" t="s">
        <v>5018</v>
      </c>
      <c r="D315" s="1088" t="s">
        <v>3639</v>
      </c>
      <c r="E315" s="1103">
        <v>0</v>
      </c>
      <c r="F315" s="1103">
        <v>0</v>
      </c>
      <c r="G315" s="1104">
        <v>0</v>
      </c>
      <c r="H315" s="1104">
        <v>8.36</v>
      </c>
      <c r="I315" s="1104">
        <v>0</v>
      </c>
    </row>
    <row r="316" spans="1:9" ht="12.65" customHeight="1">
      <c r="A316" s="1088" t="s">
        <v>4391</v>
      </c>
      <c r="B316" s="1089" t="s">
        <v>4392</v>
      </c>
      <c r="C316" s="1089" t="s">
        <v>1068</v>
      </c>
      <c r="D316" s="1088" t="s">
        <v>3639</v>
      </c>
      <c r="E316" s="1103">
        <v>0</v>
      </c>
      <c r="F316" s="1103">
        <v>0</v>
      </c>
      <c r="G316" s="1104">
        <v>0</v>
      </c>
      <c r="H316" s="1104">
        <v>27.669999999999998</v>
      </c>
      <c r="I316" s="1104">
        <v>0</v>
      </c>
    </row>
    <row r="317" spans="1:9" ht="12.65" customHeight="1">
      <c r="A317" s="1088" t="s">
        <v>2230</v>
      </c>
      <c r="B317" s="1089" t="s">
        <v>2231</v>
      </c>
      <c r="C317" s="1089" t="s">
        <v>5018</v>
      </c>
      <c r="D317" s="1088" t="s">
        <v>3639</v>
      </c>
      <c r="E317" s="1103">
        <v>0</v>
      </c>
      <c r="F317" s="1103">
        <v>0</v>
      </c>
      <c r="G317" s="1104">
        <v>0</v>
      </c>
      <c r="H317" s="1104">
        <v>27.669999999999998</v>
      </c>
      <c r="I317" s="1104">
        <v>0</v>
      </c>
    </row>
    <row r="318" spans="1:9" ht="12.65" customHeight="1">
      <c r="A318" s="1088" t="s">
        <v>4382</v>
      </c>
      <c r="B318" s="1089" t="s">
        <v>4383</v>
      </c>
      <c r="C318" s="1089" t="s">
        <v>1068</v>
      </c>
      <c r="D318" s="1088" t="s">
        <v>3639</v>
      </c>
      <c r="E318" s="1103">
        <v>0</v>
      </c>
      <c r="F318" s="1103">
        <v>0</v>
      </c>
      <c r="G318" s="1104">
        <v>0</v>
      </c>
      <c r="H318" s="1104">
        <v>34.980000000000004</v>
      </c>
      <c r="I318" s="1104">
        <v>0</v>
      </c>
    </row>
    <row r="319" spans="1:9" ht="12.65" customHeight="1">
      <c r="A319" s="1088" t="s">
        <v>4386</v>
      </c>
      <c r="B319" s="1089" t="s">
        <v>4387</v>
      </c>
      <c r="C319" s="1089" t="s">
        <v>4388</v>
      </c>
      <c r="D319" s="1088" t="s">
        <v>3639</v>
      </c>
      <c r="E319" s="1103">
        <v>0</v>
      </c>
      <c r="F319" s="1103">
        <v>0</v>
      </c>
      <c r="G319" s="1104">
        <v>0</v>
      </c>
      <c r="H319" s="1104">
        <v>34.980000000000004</v>
      </c>
      <c r="I319" s="1104">
        <v>0</v>
      </c>
    </row>
    <row r="320" spans="1:9" ht="12.65" customHeight="1">
      <c r="A320" s="1088" t="s">
        <v>2234</v>
      </c>
      <c r="B320" s="1089" t="s">
        <v>2235</v>
      </c>
      <c r="C320" s="1089" t="s">
        <v>1068</v>
      </c>
      <c r="D320" s="1088" t="s">
        <v>3639</v>
      </c>
      <c r="E320" s="1103">
        <v>0</v>
      </c>
      <c r="F320" s="1103">
        <v>0</v>
      </c>
      <c r="G320" s="1104">
        <v>0</v>
      </c>
      <c r="H320" s="1104">
        <v>54.290000000000006</v>
      </c>
      <c r="I320" s="1104">
        <v>0</v>
      </c>
    </row>
    <row r="321" spans="1:9" ht="12.65" customHeight="1">
      <c r="A321" s="1088" t="s">
        <v>2238</v>
      </c>
      <c r="B321" s="1089" t="s">
        <v>2239</v>
      </c>
      <c r="C321" s="1089" t="s">
        <v>5018</v>
      </c>
      <c r="D321" s="1088" t="s">
        <v>3639</v>
      </c>
      <c r="E321" s="1103">
        <v>0</v>
      </c>
      <c r="F321" s="1103">
        <v>0</v>
      </c>
      <c r="G321" s="1104">
        <v>0</v>
      </c>
      <c r="H321" s="1104">
        <v>54.290000000000006</v>
      </c>
      <c r="I321" s="1104">
        <v>0</v>
      </c>
    </row>
    <row r="322" spans="1:9" ht="12.65" customHeight="1">
      <c r="A322" s="1088" t="s">
        <v>2970</v>
      </c>
      <c r="B322" s="1089" t="s">
        <v>363</v>
      </c>
      <c r="C322" s="1089" t="s">
        <v>1068</v>
      </c>
      <c r="D322" s="1088" t="s">
        <v>3639</v>
      </c>
      <c r="E322" s="1103">
        <v>0</v>
      </c>
      <c r="F322" s="1103">
        <v>0</v>
      </c>
      <c r="G322" s="1104">
        <v>0</v>
      </c>
      <c r="H322" s="1104">
        <v>8.36</v>
      </c>
      <c r="I322" s="1104">
        <v>0</v>
      </c>
    </row>
    <row r="323" spans="1:9" ht="12.65" customHeight="1">
      <c r="A323" s="1088" t="s">
        <v>2971</v>
      </c>
      <c r="B323" s="1089" t="s">
        <v>364</v>
      </c>
      <c r="C323" s="1089" t="s">
        <v>5018</v>
      </c>
      <c r="D323" s="1088" t="s">
        <v>3639</v>
      </c>
      <c r="E323" s="1103">
        <v>0</v>
      </c>
      <c r="F323" s="1103">
        <v>0</v>
      </c>
      <c r="G323" s="1104">
        <v>0</v>
      </c>
      <c r="H323" s="1104">
        <v>34.980000000000004</v>
      </c>
      <c r="I323" s="1104">
        <v>0</v>
      </c>
    </row>
    <row r="324" spans="1:9" ht="12.65" customHeight="1">
      <c r="A324" s="1088" t="s">
        <v>2972</v>
      </c>
      <c r="B324" s="1089" t="s">
        <v>365</v>
      </c>
      <c r="C324" s="1089" t="s">
        <v>1068</v>
      </c>
      <c r="D324" s="1088" t="s">
        <v>3639</v>
      </c>
      <c r="E324" s="1103">
        <v>0</v>
      </c>
      <c r="F324" s="1103">
        <v>0</v>
      </c>
      <c r="G324" s="1104">
        <v>0</v>
      </c>
      <c r="H324" s="1104">
        <v>54.290000000000006</v>
      </c>
      <c r="I324" s="1104">
        <v>0</v>
      </c>
    </row>
    <row r="325" spans="1:9" ht="12.65" customHeight="1">
      <c r="A325" s="1088" t="s">
        <v>2973</v>
      </c>
      <c r="B325" s="1089" t="s">
        <v>366</v>
      </c>
      <c r="C325" s="1089" t="s">
        <v>5018</v>
      </c>
      <c r="D325" s="1088" t="s">
        <v>3639</v>
      </c>
      <c r="E325" s="1103">
        <v>0</v>
      </c>
      <c r="F325" s="1103">
        <v>0</v>
      </c>
      <c r="G325" s="1104">
        <v>0</v>
      </c>
      <c r="H325" s="1104">
        <v>54.290000000000006</v>
      </c>
      <c r="I325" s="1104">
        <v>0</v>
      </c>
    </row>
    <row r="326" spans="1:9" ht="12.65" customHeight="1">
      <c r="A326" s="1088" t="s">
        <v>2244</v>
      </c>
      <c r="B326" s="1089" t="s">
        <v>1379</v>
      </c>
      <c r="C326" s="1089" t="s">
        <v>2032</v>
      </c>
      <c r="D326" s="1088" t="s">
        <v>3639</v>
      </c>
      <c r="E326" s="1103">
        <v>0</v>
      </c>
      <c r="F326" s="1103">
        <v>0</v>
      </c>
      <c r="G326" s="1104">
        <v>0</v>
      </c>
      <c r="H326" s="1104">
        <v>8.36</v>
      </c>
      <c r="I326" s="1104">
        <v>0</v>
      </c>
    </row>
    <row r="327" spans="1:9" ht="12.65" customHeight="1">
      <c r="A327" s="1088" t="s">
        <v>1382</v>
      </c>
      <c r="B327" s="1089" t="s">
        <v>1383</v>
      </c>
      <c r="C327" s="1089" t="s">
        <v>3201</v>
      </c>
      <c r="D327" s="1088" t="s">
        <v>3639</v>
      </c>
      <c r="E327" s="1103">
        <v>0</v>
      </c>
      <c r="F327" s="1103">
        <v>0</v>
      </c>
      <c r="G327" s="1104">
        <v>0</v>
      </c>
      <c r="H327" s="1104">
        <v>8.36</v>
      </c>
      <c r="I327" s="1104">
        <v>0</v>
      </c>
    </row>
    <row r="328" spans="1:9" ht="12.65" customHeight="1">
      <c r="A328" s="1088" t="s">
        <v>1386</v>
      </c>
      <c r="B328" s="1089" t="s">
        <v>1387</v>
      </c>
      <c r="C328" s="1089" t="s">
        <v>2032</v>
      </c>
      <c r="D328" s="1088" t="s">
        <v>3639</v>
      </c>
      <c r="E328" s="1103">
        <v>0</v>
      </c>
      <c r="F328" s="1103">
        <v>0</v>
      </c>
      <c r="G328" s="1104">
        <v>0</v>
      </c>
      <c r="H328" s="1104">
        <v>34.980000000000004</v>
      </c>
      <c r="I328" s="1104">
        <v>0</v>
      </c>
    </row>
    <row r="329" spans="1:9" ht="12.65" customHeight="1">
      <c r="A329" s="1088" t="s">
        <v>1390</v>
      </c>
      <c r="B329" s="1089" t="s">
        <v>1391</v>
      </c>
      <c r="C329" s="1089" t="s">
        <v>3201</v>
      </c>
      <c r="D329" s="1088" t="s">
        <v>3639</v>
      </c>
      <c r="E329" s="1103">
        <v>0</v>
      </c>
      <c r="F329" s="1103">
        <v>0</v>
      </c>
      <c r="G329" s="1104">
        <v>0</v>
      </c>
      <c r="H329" s="1104">
        <v>34.980000000000004</v>
      </c>
      <c r="I329" s="1104">
        <v>0</v>
      </c>
    </row>
    <row r="330" spans="1:9" ht="12.65" customHeight="1">
      <c r="A330" s="1088" t="s">
        <v>1394</v>
      </c>
      <c r="B330" s="1089" t="s">
        <v>1395</v>
      </c>
      <c r="C330" s="1089" t="s">
        <v>2032</v>
      </c>
      <c r="D330" s="1088" t="s">
        <v>3639</v>
      </c>
      <c r="E330" s="1103">
        <v>0</v>
      </c>
      <c r="F330" s="1103">
        <v>0</v>
      </c>
      <c r="G330" s="1104">
        <v>0</v>
      </c>
      <c r="H330" s="1104">
        <v>54.290000000000006</v>
      </c>
      <c r="I330" s="1104">
        <v>0</v>
      </c>
    </row>
    <row r="331" spans="1:9" ht="12.65" customHeight="1">
      <c r="A331" s="1088" t="s">
        <v>1398</v>
      </c>
      <c r="B331" s="1089" t="s">
        <v>1399</v>
      </c>
      <c r="C331" s="1089" t="s">
        <v>3201</v>
      </c>
      <c r="D331" s="1088" t="s">
        <v>3639</v>
      </c>
      <c r="E331" s="1103">
        <v>0</v>
      </c>
      <c r="F331" s="1103">
        <v>0</v>
      </c>
      <c r="G331" s="1104">
        <v>0</v>
      </c>
      <c r="H331" s="1104">
        <v>54.290000000000006</v>
      </c>
      <c r="I331" s="1104">
        <v>0</v>
      </c>
    </row>
    <row r="332" spans="1:9" ht="12.65" customHeight="1">
      <c r="A332" s="1088" t="s">
        <v>4376</v>
      </c>
      <c r="B332" s="1089" t="s">
        <v>4377</v>
      </c>
      <c r="C332" s="1089" t="s">
        <v>2032</v>
      </c>
      <c r="D332" s="1088" t="s">
        <v>3639</v>
      </c>
      <c r="E332" s="1103">
        <v>0</v>
      </c>
      <c r="F332" s="1103">
        <v>0</v>
      </c>
      <c r="G332" s="1104">
        <v>0</v>
      </c>
      <c r="H332" s="1104">
        <v>8.36</v>
      </c>
      <c r="I332" s="1104">
        <v>0</v>
      </c>
    </row>
    <row r="333" spans="1:9" ht="12.65" customHeight="1">
      <c r="A333" s="1088" t="s">
        <v>4380</v>
      </c>
      <c r="B333" s="1089" t="s">
        <v>4381</v>
      </c>
      <c r="C333" s="1089" t="s">
        <v>3201</v>
      </c>
      <c r="D333" s="1088" t="s">
        <v>3639</v>
      </c>
      <c r="E333" s="1103">
        <v>0</v>
      </c>
      <c r="F333" s="1103">
        <v>0</v>
      </c>
      <c r="G333" s="1104">
        <v>0</v>
      </c>
      <c r="H333" s="1104">
        <v>8.36</v>
      </c>
      <c r="I333" s="1104">
        <v>0</v>
      </c>
    </row>
    <row r="334" spans="1:9" ht="12.65" customHeight="1">
      <c r="A334" s="1088" t="s">
        <v>2227</v>
      </c>
      <c r="B334" s="1089" t="s">
        <v>2228</v>
      </c>
      <c r="C334" s="1089" t="s">
        <v>2229</v>
      </c>
      <c r="D334" s="1088" t="s">
        <v>3639</v>
      </c>
      <c r="E334" s="1103">
        <v>0</v>
      </c>
      <c r="F334" s="1103">
        <v>0</v>
      </c>
      <c r="G334" s="1104">
        <v>0</v>
      </c>
      <c r="H334" s="1104">
        <v>27.669999999999998</v>
      </c>
      <c r="I334" s="1104">
        <v>0</v>
      </c>
    </row>
    <row r="335" spans="1:9" ht="12.65" customHeight="1">
      <c r="A335" s="1088" t="s">
        <v>2232</v>
      </c>
      <c r="B335" s="1089" t="s">
        <v>2233</v>
      </c>
      <c r="C335" s="1089" t="s">
        <v>3201</v>
      </c>
      <c r="D335" s="1088" t="s">
        <v>3639</v>
      </c>
      <c r="E335" s="1103">
        <v>0</v>
      </c>
      <c r="F335" s="1103">
        <v>0</v>
      </c>
      <c r="G335" s="1104">
        <v>0</v>
      </c>
      <c r="H335" s="1104">
        <v>27.669999999999998</v>
      </c>
      <c r="I335" s="1104">
        <v>0</v>
      </c>
    </row>
    <row r="336" spans="1:9" ht="12.65" customHeight="1">
      <c r="A336" s="1088" t="s">
        <v>4384</v>
      </c>
      <c r="B336" s="1089" t="s">
        <v>4385</v>
      </c>
      <c r="C336" s="1089" t="s">
        <v>2032</v>
      </c>
      <c r="D336" s="1088" t="s">
        <v>3639</v>
      </c>
      <c r="E336" s="1103">
        <v>0</v>
      </c>
      <c r="F336" s="1103">
        <v>0</v>
      </c>
      <c r="G336" s="1104">
        <v>0</v>
      </c>
      <c r="H336" s="1104">
        <v>34.980000000000004</v>
      </c>
      <c r="I336" s="1104">
        <v>0</v>
      </c>
    </row>
    <row r="337" spans="1:9" ht="12.65" customHeight="1">
      <c r="A337" s="1088" t="s">
        <v>4389</v>
      </c>
      <c r="B337" s="1089" t="s">
        <v>4390</v>
      </c>
      <c r="C337" s="1089" t="s">
        <v>3201</v>
      </c>
      <c r="D337" s="1088" t="s">
        <v>3639</v>
      </c>
      <c r="E337" s="1103">
        <v>0</v>
      </c>
      <c r="F337" s="1103">
        <v>0</v>
      </c>
      <c r="G337" s="1104">
        <v>0</v>
      </c>
      <c r="H337" s="1104">
        <v>34.980000000000004</v>
      </c>
      <c r="I337" s="1104">
        <v>0</v>
      </c>
    </row>
    <row r="338" spans="1:9" ht="12.65" customHeight="1">
      <c r="A338" s="1088" t="s">
        <v>2236</v>
      </c>
      <c r="B338" s="1089" t="s">
        <v>2237</v>
      </c>
      <c r="C338" s="1089" t="s">
        <v>2032</v>
      </c>
      <c r="D338" s="1088" t="s">
        <v>3639</v>
      </c>
      <c r="E338" s="1103">
        <v>0</v>
      </c>
      <c r="F338" s="1103">
        <v>0</v>
      </c>
      <c r="G338" s="1104">
        <v>0</v>
      </c>
      <c r="H338" s="1104">
        <v>54.290000000000006</v>
      </c>
      <c r="I338" s="1104">
        <v>0</v>
      </c>
    </row>
    <row r="339" spans="1:9" ht="12.65" customHeight="1">
      <c r="A339" s="1088" t="s">
        <v>2240</v>
      </c>
      <c r="B339" s="1089" t="s">
        <v>2241</v>
      </c>
      <c r="C339" s="1089" t="s">
        <v>3201</v>
      </c>
      <c r="D339" s="1088" t="s">
        <v>3639</v>
      </c>
      <c r="E339" s="1103">
        <v>0</v>
      </c>
      <c r="F339" s="1103">
        <v>0</v>
      </c>
      <c r="G339" s="1104">
        <v>0</v>
      </c>
      <c r="H339" s="1104">
        <v>54.290000000000006</v>
      </c>
      <c r="I339" s="1104">
        <v>0</v>
      </c>
    </row>
    <row r="340" spans="1:9" ht="12.65" customHeight="1">
      <c r="A340" s="1088" t="s">
        <v>359</v>
      </c>
      <c r="B340" s="1089" t="s">
        <v>1379</v>
      </c>
      <c r="C340" s="1089" t="s">
        <v>2032</v>
      </c>
      <c r="D340" s="1088" t="s">
        <v>3639</v>
      </c>
      <c r="E340" s="1103">
        <v>0</v>
      </c>
      <c r="F340" s="1103">
        <v>0</v>
      </c>
      <c r="G340" s="1104">
        <v>0</v>
      </c>
      <c r="H340" s="1104">
        <v>8.36</v>
      </c>
      <c r="I340" s="1104">
        <v>0</v>
      </c>
    </row>
    <row r="341" spans="1:9" ht="12.65" customHeight="1">
      <c r="A341" s="1088" t="s">
        <v>360</v>
      </c>
      <c r="B341" s="1089" t="s">
        <v>367</v>
      </c>
      <c r="C341" s="1089" t="s">
        <v>3201</v>
      </c>
      <c r="D341" s="1088" t="s">
        <v>3639</v>
      </c>
      <c r="E341" s="1103">
        <v>0</v>
      </c>
      <c r="F341" s="1103">
        <v>0</v>
      </c>
      <c r="G341" s="1104">
        <v>0</v>
      </c>
      <c r="H341" s="1104">
        <v>34.980000000000004</v>
      </c>
      <c r="I341" s="1104">
        <v>0</v>
      </c>
    </row>
    <row r="342" spans="1:9" ht="12.65" customHeight="1">
      <c r="A342" s="1088" t="s">
        <v>361</v>
      </c>
      <c r="B342" s="1089" t="s">
        <v>368</v>
      </c>
      <c r="C342" s="1089" t="s">
        <v>2032</v>
      </c>
      <c r="D342" s="1088" t="s">
        <v>3639</v>
      </c>
      <c r="E342" s="1103">
        <v>0</v>
      </c>
      <c r="F342" s="1103">
        <v>0</v>
      </c>
      <c r="G342" s="1104">
        <v>0</v>
      </c>
      <c r="H342" s="1104">
        <v>54.290000000000006</v>
      </c>
      <c r="I342" s="1104">
        <v>0</v>
      </c>
    </row>
    <row r="343" spans="1:9" ht="12.65" customHeight="1">
      <c r="A343" s="1088" t="s">
        <v>362</v>
      </c>
      <c r="B343" s="1089" t="s">
        <v>369</v>
      </c>
      <c r="C343" s="1089" t="s">
        <v>3201</v>
      </c>
      <c r="D343" s="1088" t="s">
        <v>3639</v>
      </c>
      <c r="E343" s="1103">
        <v>0</v>
      </c>
      <c r="F343" s="1103">
        <v>0</v>
      </c>
      <c r="G343" s="1104">
        <v>0</v>
      </c>
      <c r="H343" s="1104">
        <v>54.290000000000006</v>
      </c>
      <c r="I343" s="1104">
        <v>0</v>
      </c>
    </row>
    <row r="344" spans="1:9" ht="12.65" customHeight="1">
      <c r="A344" s="1088" t="s">
        <v>4035</v>
      </c>
      <c r="B344" s="1089" t="s">
        <v>4036</v>
      </c>
      <c r="C344" s="1089" t="s">
        <v>4446</v>
      </c>
      <c r="D344" s="1088" t="s">
        <v>3639</v>
      </c>
      <c r="E344" s="1103">
        <v>0</v>
      </c>
      <c r="F344" s="1103">
        <v>0</v>
      </c>
      <c r="G344" s="1104">
        <v>0</v>
      </c>
      <c r="H344" s="1104">
        <v>5.41</v>
      </c>
      <c r="I344" s="1104">
        <v>0</v>
      </c>
    </row>
    <row r="345" spans="1:9" ht="12.65" customHeight="1">
      <c r="A345" s="1088" t="s">
        <v>1605</v>
      </c>
      <c r="B345" s="1089" t="s">
        <v>244</v>
      </c>
      <c r="C345" s="1089" t="s">
        <v>2390</v>
      </c>
      <c r="D345" s="1088" t="s">
        <v>3639</v>
      </c>
      <c r="E345" s="1103">
        <v>0</v>
      </c>
      <c r="F345" s="1103">
        <v>0</v>
      </c>
      <c r="G345" s="1104">
        <v>17.329999999999998</v>
      </c>
      <c r="H345" s="1104">
        <v>0.85</v>
      </c>
      <c r="I345" s="1104">
        <v>0</v>
      </c>
    </row>
    <row r="346" spans="1:9" ht="12.65" customHeight="1">
      <c r="A346" s="1088" t="s">
        <v>4970</v>
      </c>
      <c r="B346" s="1089" t="s">
        <v>2638</v>
      </c>
      <c r="C346" s="1089" t="s">
        <v>4446</v>
      </c>
      <c r="D346" s="1088" t="s">
        <v>3639</v>
      </c>
      <c r="E346" s="1103">
        <v>0</v>
      </c>
      <c r="F346" s="1103">
        <v>0</v>
      </c>
      <c r="G346" s="1104">
        <v>20.69</v>
      </c>
      <c r="H346" s="1104">
        <v>56.35</v>
      </c>
      <c r="I346" s="1104">
        <v>0</v>
      </c>
    </row>
    <row r="347" spans="1:9" ht="12.65" customHeight="1">
      <c r="A347" s="1088" t="s">
        <v>4960</v>
      </c>
      <c r="B347" s="1089"/>
      <c r="C347" s="1089"/>
      <c r="D347" s="1088" t="s">
        <v>3639</v>
      </c>
      <c r="E347" s="1103">
        <v>0</v>
      </c>
      <c r="F347" s="1103">
        <v>0</v>
      </c>
      <c r="G347" s="1111">
        <v>0</v>
      </c>
      <c r="H347" s="1104">
        <v>0</v>
      </c>
      <c r="I347" s="1104">
        <v>0</v>
      </c>
    </row>
    <row r="348" spans="1:9" ht="12.65" customHeight="1">
      <c r="A348" s="1088" t="s">
        <v>6606</v>
      </c>
      <c r="B348" s="1089"/>
      <c r="C348" s="1089"/>
      <c r="D348" s="1088" t="s">
        <v>3639</v>
      </c>
      <c r="E348" s="1103">
        <v>0</v>
      </c>
      <c r="F348" s="1103">
        <v>0</v>
      </c>
      <c r="G348" s="1111">
        <v>141.11000000000001</v>
      </c>
      <c r="H348" s="1104">
        <v>21</v>
      </c>
      <c r="I348" s="1104">
        <v>0</v>
      </c>
    </row>
    <row r="349" spans="1:9" ht="12.65" customHeight="1">
      <c r="A349" s="1088" t="s">
        <v>6607</v>
      </c>
      <c r="B349" s="1089"/>
      <c r="C349" s="1089"/>
      <c r="D349" s="1088" t="s">
        <v>3639</v>
      </c>
      <c r="E349" s="1103">
        <v>0</v>
      </c>
      <c r="F349" s="1103">
        <v>0</v>
      </c>
      <c r="G349" s="1111">
        <v>113.67</v>
      </c>
      <c r="H349" s="1104">
        <v>38.590000000000003</v>
      </c>
      <c r="I349" s="1104">
        <v>0</v>
      </c>
    </row>
    <row r="350" spans="1:9" ht="12.65" customHeight="1">
      <c r="A350" s="1088" t="s">
        <v>6609</v>
      </c>
      <c r="B350" s="1089"/>
      <c r="C350" s="1089"/>
      <c r="D350" s="1088" t="s">
        <v>3639</v>
      </c>
      <c r="E350" s="1103">
        <v>0</v>
      </c>
      <c r="F350" s="1103">
        <v>0</v>
      </c>
      <c r="G350" s="1111">
        <v>141.24</v>
      </c>
      <c r="H350" s="1104">
        <v>28.11</v>
      </c>
      <c r="I350" s="1104">
        <v>0</v>
      </c>
    </row>
    <row r="351" spans="1:9" ht="12.65" customHeight="1">
      <c r="A351" s="1088" t="s">
        <v>6626</v>
      </c>
      <c r="B351" s="1089"/>
      <c r="C351" s="1089"/>
      <c r="D351" s="1088" t="s">
        <v>3639</v>
      </c>
      <c r="E351" s="1103">
        <v>0</v>
      </c>
      <c r="F351" s="1103">
        <v>0</v>
      </c>
      <c r="G351" s="1111">
        <v>197.55</v>
      </c>
      <c r="H351" s="1104">
        <v>97.039999999999992</v>
      </c>
      <c r="I351" s="1104">
        <v>0</v>
      </c>
    </row>
    <row r="352" spans="1:9" ht="12.65" customHeight="1">
      <c r="A352" s="1088" t="s">
        <v>6623</v>
      </c>
      <c r="B352" s="1089"/>
      <c r="C352" s="1089"/>
      <c r="D352" s="1088" t="s">
        <v>3639</v>
      </c>
      <c r="E352" s="1103">
        <v>0</v>
      </c>
      <c r="F352" s="1103">
        <v>0</v>
      </c>
      <c r="G352" s="1111">
        <v>197.14</v>
      </c>
      <c r="H352" s="1104">
        <v>97.039999999999992</v>
      </c>
      <c r="I352" s="1104">
        <v>0</v>
      </c>
    </row>
    <row r="353" spans="1:9" ht="12.65" customHeight="1">
      <c r="A353" s="1088" t="s">
        <v>6627</v>
      </c>
      <c r="B353" s="1089"/>
      <c r="C353" s="1089"/>
      <c r="D353" s="1088" t="s">
        <v>3639</v>
      </c>
      <c r="E353" s="1103">
        <v>3</v>
      </c>
      <c r="F353" s="1103">
        <v>399.96</v>
      </c>
      <c r="G353" s="1111">
        <v>128.83000000000001</v>
      </c>
      <c r="H353" s="1104">
        <v>101.6</v>
      </c>
      <c r="I353" s="1104">
        <v>304.79999999999995</v>
      </c>
    </row>
    <row r="354" spans="1:9" ht="12.65" customHeight="1">
      <c r="A354" s="1088" t="s">
        <v>6629</v>
      </c>
      <c r="B354" s="1089"/>
      <c r="C354" s="1089"/>
      <c r="D354" s="1088" t="s">
        <v>3639</v>
      </c>
      <c r="E354" s="1103">
        <v>0</v>
      </c>
      <c r="F354" s="1103">
        <v>0</v>
      </c>
      <c r="G354" s="1111">
        <v>129.87</v>
      </c>
      <c r="H354" s="1104">
        <v>101.6</v>
      </c>
      <c r="I354" s="1104">
        <v>0</v>
      </c>
    </row>
    <row r="355" spans="1:9" ht="12.65" customHeight="1">
      <c r="A355" s="1088" t="s">
        <v>6631</v>
      </c>
      <c r="B355" s="1089"/>
      <c r="C355" s="1089"/>
      <c r="D355" s="1088" t="s">
        <v>3639</v>
      </c>
      <c r="E355" s="1103">
        <v>0</v>
      </c>
      <c r="F355" s="1103">
        <v>0</v>
      </c>
      <c r="G355" s="1111">
        <v>198.13</v>
      </c>
      <c r="H355" s="1104">
        <v>97.039999999999992</v>
      </c>
      <c r="I355" s="1104">
        <v>0</v>
      </c>
    </row>
    <row r="356" spans="1:9" ht="12.65" customHeight="1">
      <c r="A356" s="1088" t="s">
        <v>6632</v>
      </c>
      <c r="B356" s="1089"/>
      <c r="C356" s="1089"/>
      <c r="D356" s="1088" t="s">
        <v>3639</v>
      </c>
      <c r="E356" s="1103">
        <v>0</v>
      </c>
      <c r="F356" s="1103">
        <v>0</v>
      </c>
      <c r="G356" s="1111">
        <v>198.36</v>
      </c>
      <c r="H356" s="1104">
        <v>97.039999999999992</v>
      </c>
      <c r="I356" s="1104">
        <v>0</v>
      </c>
    </row>
    <row r="357" spans="1:9" ht="12.65" customHeight="1">
      <c r="A357" s="1088" t="s">
        <v>2165</v>
      </c>
      <c r="B357" s="1089"/>
      <c r="C357" s="1089"/>
      <c r="D357" s="1088" t="s">
        <v>3639</v>
      </c>
      <c r="E357" s="1103">
        <v>0</v>
      </c>
      <c r="F357" s="1103">
        <v>0</v>
      </c>
      <c r="G357" s="1111">
        <v>0</v>
      </c>
      <c r="H357" s="1104">
        <v>316.26000000000005</v>
      </c>
      <c r="I357" s="1104">
        <v>0</v>
      </c>
    </row>
    <row r="358" spans="1:9" ht="12.65" customHeight="1">
      <c r="A358" s="1088" t="s">
        <v>4001</v>
      </c>
      <c r="B358" s="1089"/>
      <c r="C358" s="1089"/>
      <c r="D358" s="1088" t="s">
        <v>3639</v>
      </c>
      <c r="E358" s="1103">
        <v>0</v>
      </c>
      <c r="F358" s="1103">
        <v>0</v>
      </c>
      <c r="G358" s="1111">
        <v>64.66</v>
      </c>
      <c r="H358" s="1104">
        <v>16.580000000000002</v>
      </c>
      <c r="I358" s="1104">
        <v>0</v>
      </c>
    </row>
    <row r="359" spans="1:9" ht="12.65" customHeight="1">
      <c r="A359" s="1088" t="s">
        <v>4002</v>
      </c>
      <c r="B359" s="1089"/>
      <c r="C359" s="1089"/>
      <c r="D359" s="1088" t="s">
        <v>3639</v>
      </c>
      <c r="E359" s="1103">
        <v>0</v>
      </c>
      <c r="F359" s="1103">
        <v>0</v>
      </c>
      <c r="G359" s="1111">
        <v>64.650000000000006</v>
      </c>
      <c r="H359" s="1104">
        <v>16.580000000000002</v>
      </c>
      <c r="I359" s="1104">
        <v>0</v>
      </c>
    </row>
    <row r="360" spans="1:9" ht="12.65" customHeight="1">
      <c r="A360" s="1088" t="s">
        <v>4003</v>
      </c>
      <c r="B360" s="1089"/>
      <c r="C360" s="1089"/>
      <c r="D360" s="1088" t="s">
        <v>3639</v>
      </c>
      <c r="E360" s="1103">
        <v>0</v>
      </c>
      <c r="F360" s="1103">
        <v>0</v>
      </c>
      <c r="G360" s="1111">
        <v>55.2</v>
      </c>
      <c r="H360" s="1104">
        <v>16.580000000000002</v>
      </c>
      <c r="I360" s="1104">
        <v>0</v>
      </c>
    </row>
    <row r="361" spans="1:9" ht="12.65" customHeight="1">
      <c r="A361" s="1088" t="s">
        <v>4004</v>
      </c>
      <c r="B361" s="1089"/>
      <c r="C361" s="1089"/>
      <c r="D361" s="1088" t="s">
        <v>3639</v>
      </c>
      <c r="E361" s="1103">
        <v>0</v>
      </c>
      <c r="F361" s="1103">
        <v>0</v>
      </c>
      <c r="G361" s="1111">
        <v>54.48</v>
      </c>
      <c r="H361" s="1104">
        <v>16.580000000000002</v>
      </c>
      <c r="I361" s="1104">
        <v>0</v>
      </c>
    </row>
    <row r="362" spans="1:9" ht="12.65" customHeight="1">
      <c r="A362" s="1088" t="s">
        <v>7318</v>
      </c>
      <c r="B362" s="1089"/>
      <c r="C362" s="1089"/>
      <c r="D362" s="1088" t="s">
        <v>3639</v>
      </c>
      <c r="E362" s="1103">
        <v>0</v>
      </c>
      <c r="F362" s="1103">
        <v>0</v>
      </c>
      <c r="G362" s="1111">
        <v>14.76</v>
      </c>
      <c r="H362" s="1104">
        <v>12.02</v>
      </c>
      <c r="I362" s="1104">
        <v>0</v>
      </c>
    </row>
    <row r="363" spans="1:9" ht="12.65" customHeight="1">
      <c r="A363" s="1088" t="s">
        <v>1374</v>
      </c>
      <c r="B363" s="1089" t="s">
        <v>1373</v>
      </c>
      <c r="C363" s="1089" t="s">
        <v>2084</v>
      </c>
      <c r="D363" s="1088" t="s">
        <v>3977</v>
      </c>
      <c r="E363" s="1103">
        <v>0</v>
      </c>
      <c r="F363" s="1103">
        <v>0</v>
      </c>
      <c r="G363" s="1104">
        <v>0</v>
      </c>
      <c r="H363" s="1104" t="e">
        <v>#REF!</v>
      </c>
      <c r="I363" s="1104" t="e">
        <v>#REF!</v>
      </c>
    </row>
    <row r="364" spans="1:9" ht="12.65" customHeight="1">
      <c r="A364" s="1088" t="s">
        <v>2497</v>
      </c>
      <c r="B364" s="1089" t="s">
        <v>4497</v>
      </c>
      <c r="C364" s="1089" t="s">
        <v>793</v>
      </c>
      <c r="D364" s="1088" t="s">
        <v>3977</v>
      </c>
      <c r="E364" s="1103">
        <v>1940</v>
      </c>
      <c r="F364" s="1103">
        <v>1610.1999999999998</v>
      </c>
      <c r="G364" s="1104">
        <v>0.83</v>
      </c>
      <c r="H364" s="1104" t="e">
        <v>#REF!</v>
      </c>
      <c r="I364" s="1104" t="e">
        <v>#REF!</v>
      </c>
    </row>
    <row r="365" spans="1:9" ht="12.65" customHeight="1">
      <c r="A365" s="1088" t="s">
        <v>794</v>
      </c>
      <c r="B365" s="1089" t="s">
        <v>3379</v>
      </c>
      <c r="C365" s="1089" t="s">
        <v>793</v>
      </c>
      <c r="D365" s="1088" t="s">
        <v>3977</v>
      </c>
      <c r="E365" s="1103">
        <v>526</v>
      </c>
      <c r="F365" s="1103">
        <v>657.5</v>
      </c>
      <c r="G365" s="1104">
        <v>1.25</v>
      </c>
      <c r="H365" s="1104" t="e">
        <v>#REF!</v>
      </c>
      <c r="I365" s="1104" t="e">
        <v>#REF!</v>
      </c>
    </row>
    <row r="366" spans="1:9" ht="12.65" customHeight="1">
      <c r="A366" s="1088" t="s">
        <v>4677</v>
      </c>
      <c r="B366" s="1089" t="s">
        <v>4678</v>
      </c>
      <c r="C366" s="1089" t="s">
        <v>793</v>
      </c>
      <c r="D366" s="1088" t="s">
        <v>3977</v>
      </c>
      <c r="E366" s="1103">
        <v>0</v>
      </c>
      <c r="F366" s="1103">
        <v>0</v>
      </c>
      <c r="G366" s="1104">
        <v>0</v>
      </c>
      <c r="H366" s="1104" t="e">
        <v>#REF!</v>
      </c>
      <c r="I366" s="1104" t="e">
        <v>#REF!</v>
      </c>
    </row>
    <row r="367" spans="1:9" ht="12.65" customHeight="1">
      <c r="A367" s="1088" t="s">
        <v>3891</v>
      </c>
      <c r="B367" s="1089" t="s">
        <v>3352</v>
      </c>
      <c r="C367" s="1089" t="s">
        <v>41</v>
      </c>
      <c r="D367" s="1088" t="s">
        <v>3977</v>
      </c>
      <c r="E367" s="1103">
        <v>749</v>
      </c>
      <c r="F367" s="1103">
        <v>1400.63</v>
      </c>
      <c r="G367" s="1104">
        <v>1.87</v>
      </c>
      <c r="H367" s="1104" t="e">
        <v>#REF!</v>
      </c>
      <c r="I367" s="1104" t="e">
        <v>#REF!</v>
      </c>
    </row>
    <row r="368" spans="1:9" ht="12.65" customHeight="1">
      <c r="A368" s="1088" t="s">
        <v>1621</v>
      </c>
      <c r="B368" s="1089" t="s">
        <v>3353</v>
      </c>
      <c r="C368" s="1089" t="s">
        <v>5214</v>
      </c>
      <c r="D368" s="1088" t="s">
        <v>3977</v>
      </c>
      <c r="E368" s="1103">
        <v>3252</v>
      </c>
      <c r="F368" s="1103">
        <v>3121.92</v>
      </c>
      <c r="G368" s="1104">
        <v>0.96</v>
      </c>
      <c r="H368" s="1104" t="e">
        <v>#REF!</v>
      </c>
      <c r="I368" s="1104" t="e">
        <v>#REF!</v>
      </c>
    </row>
    <row r="369" spans="1:9" ht="12.65" customHeight="1">
      <c r="A369" s="1088" t="s">
        <v>3245</v>
      </c>
      <c r="B369" s="1089" t="s">
        <v>5014</v>
      </c>
      <c r="C369" s="1089" t="s">
        <v>3862</v>
      </c>
      <c r="D369" s="1088" t="s">
        <v>3977</v>
      </c>
      <c r="E369" s="1103">
        <v>36</v>
      </c>
      <c r="F369" s="1103">
        <v>129.6</v>
      </c>
      <c r="G369" s="1104">
        <v>3.6</v>
      </c>
      <c r="H369" s="1104" t="e">
        <v>#REF!</v>
      </c>
      <c r="I369" s="1104" t="e">
        <v>#REF!</v>
      </c>
    </row>
    <row r="370" spans="1:9" ht="12.65" customHeight="1">
      <c r="A370" s="1088" t="s">
        <v>3246</v>
      </c>
      <c r="B370" s="1089" t="s">
        <v>118</v>
      </c>
      <c r="C370" s="1089" t="s">
        <v>3863</v>
      </c>
      <c r="D370" s="1088" t="s">
        <v>3977</v>
      </c>
      <c r="E370" s="1103">
        <v>87</v>
      </c>
      <c r="F370" s="1103">
        <v>427.17</v>
      </c>
      <c r="G370" s="1104">
        <v>4.91</v>
      </c>
      <c r="H370" s="1104" t="e">
        <v>#REF!</v>
      </c>
      <c r="I370" s="1104" t="e">
        <v>#REF!</v>
      </c>
    </row>
    <row r="371" spans="1:9" ht="12.65" customHeight="1">
      <c r="A371" s="1088" t="s">
        <v>3247</v>
      </c>
      <c r="B371" s="1089" t="s">
        <v>119</v>
      </c>
      <c r="C371" s="1089" t="s">
        <v>3863</v>
      </c>
      <c r="D371" s="1088" t="s">
        <v>3977</v>
      </c>
      <c r="E371" s="1103">
        <v>0</v>
      </c>
      <c r="F371" s="1103">
        <v>0</v>
      </c>
      <c r="G371" s="1104">
        <v>0</v>
      </c>
      <c r="H371" s="1104" t="e">
        <v>#REF!</v>
      </c>
      <c r="I371" s="1104" t="e">
        <v>#REF!</v>
      </c>
    </row>
    <row r="372" spans="1:9" ht="12.65" customHeight="1">
      <c r="A372" s="1088" t="s">
        <v>2301</v>
      </c>
      <c r="B372" s="1089" t="s">
        <v>75</v>
      </c>
      <c r="C372" s="1089" t="s">
        <v>528</v>
      </c>
      <c r="D372" s="1088" t="s">
        <v>3977</v>
      </c>
      <c r="E372" s="1103">
        <v>0</v>
      </c>
      <c r="F372" s="1103">
        <v>0</v>
      </c>
      <c r="G372" s="1104">
        <v>4</v>
      </c>
      <c r="H372" s="1104" t="e">
        <v>#REF!</v>
      </c>
      <c r="I372" s="1104" t="e">
        <v>#REF!</v>
      </c>
    </row>
    <row r="373" spans="1:9" ht="12.65" customHeight="1">
      <c r="A373" s="1088" t="s">
        <v>2428</v>
      </c>
      <c r="B373" s="1089" t="s">
        <v>1483</v>
      </c>
      <c r="C373" s="1089" t="s">
        <v>528</v>
      </c>
      <c r="D373" s="1088" t="s">
        <v>3977</v>
      </c>
      <c r="E373" s="1103">
        <v>0</v>
      </c>
      <c r="F373" s="1103">
        <v>0</v>
      </c>
      <c r="G373" s="1104">
        <v>0</v>
      </c>
      <c r="H373" s="1104" t="e">
        <v>#REF!</v>
      </c>
      <c r="I373" s="1104" t="e">
        <v>#REF!</v>
      </c>
    </row>
    <row r="374" spans="1:9" ht="12.65" customHeight="1">
      <c r="A374" s="1088" t="s">
        <v>5002</v>
      </c>
      <c r="B374" s="1089" t="s">
        <v>1484</v>
      </c>
      <c r="C374" s="1089" t="s">
        <v>1258</v>
      </c>
      <c r="D374" s="1088" t="s">
        <v>3977</v>
      </c>
      <c r="E374" s="1103">
        <v>0</v>
      </c>
      <c r="F374" s="1103">
        <v>0</v>
      </c>
      <c r="G374" s="1104">
        <v>7.99</v>
      </c>
      <c r="H374" s="1104" t="e">
        <v>#REF!</v>
      </c>
      <c r="I374" s="1104" t="e">
        <v>#REF!</v>
      </c>
    </row>
    <row r="375" spans="1:9" ht="12.65" customHeight="1">
      <c r="A375" s="1088" t="s">
        <v>5003</v>
      </c>
      <c r="B375" s="1089" t="s">
        <v>1485</v>
      </c>
      <c r="C375" s="1089" t="s">
        <v>4886</v>
      </c>
      <c r="D375" s="1088" t="s">
        <v>3977</v>
      </c>
      <c r="E375" s="1103">
        <v>0</v>
      </c>
      <c r="F375" s="1103">
        <v>0</v>
      </c>
      <c r="G375" s="1104">
        <v>5.45</v>
      </c>
      <c r="H375" s="1104" t="e">
        <v>#REF!</v>
      </c>
      <c r="I375" s="1104" t="e">
        <v>#REF!</v>
      </c>
    </row>
    <row r="376" spans="1:9" ht="12.65" customHeight="1">
      <c r="A376" s="1088" t="s">
        <v>2673</v>
      </c>
      <c r="B376" s="1089" t="s">
        <v>1486</v>
      </c>
      <c r="C376" s="1089" t="s">
        <v>4886</v>
      </c>
      <c r="D376" s="1088" t="s">
        <v>3977</v>
      </c>
      <c r="E376" s="1103">
        <v>0</v>
      </c>
      <c r="F376" s="1103">
        <v>0</v>
      </c>
      <c r="G376" s="1104">
        <v>0</v>
      </c>
      <c r="H376" s="1104" t="e">
        <v>#REF!</v>
      </c>
      <c r="I376" s="1104" t="e">
        <v>#REF!</v>
      </c>
    </row>
    <row r="377" spans="1:9" ht="12.65" customHeight="1">
      <c r="A377" s="1088" t="s">
        <v>5349</v>
      </c>
      <c r="B377" s="1089" t="s">
        <v>112</v>
      </c>
      <c r="C377" s="1089" t="s">
        <v>4092</v>
      </c>
      <c r="D377" s="1088" t="s">
        <v>3977</v>
      </c>
      <c r="E377" s="1103">
        <v>0</v>
      </c>
      <c r="F377" s="1103">
        <v>0</v>
      </c>
      <c r="G377" s="1104">
        <v>4.99</v>
      </c>
      <c r="H377" s="1104" t="e">
        <v>#REF!</v>
      </c>
      <c r="I377" s="1104" t="e">
        <v>#REF!</v>
      </c>
    </row>
    <row r="378" spans="1:9" ht="12.65" customHeight="1">
      <c r="A378" s="1088" t="s">
        <v>2671</v>
      </c>
      <c r="B378" s="1089" t="s">
        <v>564</v>
      </c>
      <c r="C378" s="1089" t="s">
        <v>4092</v>
      </c>
      <c r="D378" s="1088" t="s">
        <v>3977</v>
      </c>
      <c r="E378" s="1103">
        <v>0</v>
      </c>
      <c r="F378" s="1103">
        <v>0</v>
      </c>
      <c r="G378" s="1104">
        <v>0</v>
      </c>
      <c r="H378" s="1104" t="e">
        <v>#REF!</v>
      </c>
      <c r="I378" s="1104" t="e">
        <v>#REF!</v>
      </c>
    </row>
    <row r="379" spans="1:9" ht="12.65" customHeight="1">
      <c r="A379" s="1088" t="s">
        <v>2674</v>
      </c>
      <c r="B379" s="1089" t="s">
        <v>3706</v>
      </c>
      <c r="C379" s="1089" t="s">
        <v>2863</v>
      </c>
      <c r="D379" s="1088" t="s">
        <v>3977</v>
      </c>
      <c r="E379" s="1103">
        <v>0</v>
      </c>
      <c r="F379" s="1103">
        <v>0</v>
      </c>
      <c r="G379" s="1104">
        <v>0</v>
      </c>
      <c r="H379" s="1104" t="e">
        <v>#REF!</v>
      </c>
      <c r="I379" s="1104" t="e">
        <v>#REF!</v>
      </c>
    </row>
    <row r="380" spans="1:9" ht="12.65" customHeight="1">
      <c r="A380" s="1088" t="s">
        <v>2672</v>
      </c>
      <c r="B380" s="1089" t="s">
        <v>3707</v>
      </c>
      <c r="C380" s="1089" t="s">
        <v>2863</v>
      </c>
      <c r="D380" s="1088" t="s">
        <v>3977</v>
      </c>
      <c r="E380" s="1103">
        <v>0</v>
      </c>
      <c r="F380" s="1103">
        <v>0</v>
      </c>
      <c r="G380" s="1104">
        <v>0</v>
      </c>
      <c r="H380" s="1104" t="e">
        <v>#REF!</v>
      </c>
      <c r="I380" s="1104" t="e">
        <v>#REF!</v>
      </c>
    </row>
    <row r="381" spans="1:9" ht="12.65" customHeight="1">
      <c r="A381" s="1088" t="s">
        <v>939</v>
      </c>
      <c r="B381" s="1089" t="s">
        <v>2561</v>
      </c>
      <c r="C381" s="1089" t="s">
        <v>2209</v>
      </c>
      <c r="D381" s="1088" t="s">
        <v>3977</v>
      </c>
      <c r="E381" s="1103">
        <v>0</v>
      </c>
      <c r="F381" s="1103">
        <v>0</v>
      </c>
      <c r="G381" s="1104">
        <v>0</v>
      </c>
      <c r="H381" s="1104" t="e">
        <v>#REF!</v>
      </c>
      <c r="I381" s="1104" t="e">
        <v>#REF!</v>
      </c>
    </row>
    <row r="382" spans="1:9" ht="12.65" customHeight="1">
      <c r="A382" s="1088" t="s">
        <v>2431</v>
      </c>
      <c r="B382" s="1089" t="s">
        <v>3708</v>
      </c>
      <c r="C382" s="1089" t="s">
        <v>4666</v>
      </c>
      <c r="D382" s="1088" t="s">
        <v>3977</v>
      </c>
      <c r="E382" s="1103">
        <v>0</v>
      </c>
      <c r="F382" s="1103">
        <v>0</v>
      </c>
      <c r="G382" s="1104">
        <v>10.23</v>
      </c>
      <c r="H382" s="1104" t="e">
        <v>#REF!</v>
      </c>
      <c r="I382" s="1104" t="e">
        <v>#REF!</v>
      </c>
    </row>
    <row r="383" spans="1:9" ht="12.65" customHeight="1">
      <c r="A383" s="1088" t="s">
        <v>2434</v>
      </c>
      <c r="B383" s="1089" t="s">
        <v>3709</v>
      </c>
      <c r="C383" s="1089" t="s">
        <v>4667</v>
      </c>
      <c r="D383" s="1088" t="s">
        <v>3977</v>
      </c>
      <c r="E383" s="1103">
        <v>0</v>
      </c>
      <c r="F383" s="1103">
        <v>0</v>
      </c>
      <c r="G383" s="1104">
        <v>0</v>
      </c>
      <c r="H383" s="1104" t="e">
        <v>#REF!</v>
      </c>
      <c r="I383" s="1104" t="e">
        <v>#REF!</v>
      </c>
    </row>
    <row r="384" spans="1:9" ht="12.65" customHeight="1">
      <c r="A384" s="1088" t="s">
        <v>3711</v>
      </c>
      <c r="B384" s="1089" t="s">
        <v>3753</v>
      </c>
      <c r="C384" s="1089" t="s">
        <v>4400</v>
      </c>
      <c r="D384" s="1088" t="s">
        <v>3977</v>
      </c>
      <c r="E384" s="1103">
        <v>0</v>
      </c>
      <c r="F384" s="1103">
        <v>0</v>
      </c>
      <c r="G384" s="1104">
        <v>3.52</v>
      </c>
      <c r="H384" s="1104" t="e">
        <v>#REF!</v>
      </c>
      <c r="I384" s="1104" t="e">
        <v>#REF!</v>
      </c>
    </row>
    <row r="385" spans="1:9" ht="12.65" customHeight="1">
      <c r="A385" s="1088" t="s">
        <v>3712</v>
      </c>
      <c r="B385" s="1089" t="s">
        <v>5461</v>
      </c>
      <c r="C385" s="1089" t="s">
        <v>2198</v>
      </c>
      <c r="D385" s="1088" t="s">
        <v>3977</v>
      </c>
      <c r="E385" s="1103">
        <v>0</v>
      </c>
      <c r="F385" s="1103">
        <v>0</v>
      </c>
      <c r="G385" s="1104">
        <v>3.64</v>
      </c>
      <c r="H385" s="1104" t="e">
        <v>#REF!</v>
      </c>
      <c r="I385" s="1104" t="e">
        <v>#REF!</v>
      </c>
    </row>
    <row r="386" spans="1:9" ht="12.65" customHeight="1">
      <c r="A386" s="1088" t="s">
        <v>3456</v>
      </c>
      <c r="B386" s="1089" t="s">
        <v>5462</v>
      </c>
      <c r="C386" s="1089" t="s">
        <v>2701</v>
      </c>
      <c r="D386" s="1088" t="s">
        <v>3977</v>
      </c>
      <c r="E386" s="1103">
        <v>0</v>
      </c>
      <c r="F386" s="1103">
        <v>0</v>
      </c>
      <c r="G386" s="1104">
        <v>1.53</v>
      </c>
      <c r="H386" s="1104" t="e">
        <v>#REF!</v>
      </c>
      <c r="I386" s="1104" t="e">
        <v>#REF!</v>
      </c>
    </row>
    <row r="387" spans="1:9" ht="12.65" customHeight="1">
      <c r="A387" s="1088" t="s">
        <v>4654</v>
      </c>
      <c r="B387" s="1089" t="s">
        <v>5463</v>
      </c>
      <c r="C387" s="1089" t="s">
        <v>2701</v>
      </c>
      <c r="D387" s="1088" t="s">
        <v>3977</v>
      </c>
      <c r="E387" s="1103">
        <v>0</v>
      </c>
      <c r="F387" s="1103">
        <v>0</v>
      </c>
      <c r="G387" s="1104">
        <v>0.19</v>
      </c>
      <c r="H387" s="1104" t="e">
        <v>#REF!</v>
      </c>
      <c r="I387" s="1104" t="e">
        <v>#REF!</v>
      </c>
    </row>
    <row r="388" spans="1:9" ht="12.65" customHeight="1">
      <c r="A388" s="1088" t="s">
        <v>4655</v>
      </c>
      <c r="B388" s="1089" t="s">
        <v>5464</v>
      </c>
      <c r="C388" s="1089" t="s">
        <v>135</v>
      </c>
      <c r="D388" s="1088" t="s">
        <v>3977</v>
      </c>
      <c r="E388" s="1103">
        <v>0</v>
      </c>
      <c r="F388" s="1103">
        <v>0</v>
      </c>
      <c r="G388" s="1104">
        <v>1.6</v>
      </c>
      <c r="H388" s="1104" t="e">
        <v>#REF!</v>
      </c>
      <c r="I388" s="1104" t="e">
        <v>#REF!</v>
      </c>
    </row>
    <row r="389" spans="1:9" ht="12.65" customHeight="1">
      <c r="A389" s="1088" t="s">
        <v>3699</v>
      </c>
      <c r="B389" s="1089" t="s">
        <v>5465</v>
      </c>
      <c r="C389" s="1089" t="s">
        <v>135</v>
      </c>
      <c r="D389" s="1088" t="s">
        <v>3977</v>
      </c>
      <c r="E389" s="1103">
        <v>0</v>
      </c>
      <c r="F389" s="1103">
        <v>0</v>
      </c>
      <c r="G389" s="1104">
        <v>1.68</v>
      </c>
      <c r="H389" s="1104" t="e">
        <v>#REF!</v>
      </c>
      <c r="I389" s="1104" t="e">
        <v>#REF!</v>
      </c>
    </row>
    <row r="390" spans="1:9" ht="12.65" customHeight="1">
      <c r="A390" s="1088" t="s">
        <v>3700</v>
      </c>
      <c r="B390" s="1089" t="s">
        <v>1819</v>
      </c>
      <c r="C390" s="1089" t="s">
        <v>2702</v>
      </c>
      <c r="D390" s="1088" t="s">
        <v>3977</v>
      </c>
      <c r="E390" s="1103">
        <v>0</v>
      </c>
      <c r="F390" s="1103">
        <v>0</v>
      </c>
      <c r="G390" s="1104">
        <v>1.74</v>
      </c>
      <c r="H390" s="1104" t="e">
        <v>#REF!</v>
      </c>
      <c r="I390" s="1104" t="e">
        <v>#REF!</v>
      </c>
    </row>
    <row r="391" spans="1:9" ht="12.65" customHeight="1">
      <c r="A391" s="1088" t="s">
        <v>2922</v>
      </c>
      <c r="B391" s="1089" t="s">
        <v>1820</v>
      </c>
      <c r="C391" s="1089" t="s">
        <v>797</v>
      </c>
      <c r="D391" s="1088" t="s">
        <v>3977</v>
      </c>
      <c r="E391" s="1103">
        <v>0</v>
      </c>
      <c r="F391" s="1103">
        <v>0</v>
      </c>
      <c r="G391" s="1104">
        <v>2.5099999999999998</v>
      </c>
      <c r="H391" s="1104" t="e">
        <v>#REF!</v>
      </c>
      <c r="I391" s="1104" t="e">
        <v>#REF!</v>
      </c>
    </row>
    <row r="392" spans="1:9" ht="12.65" customHeight="1">
      <c r="A392" s="1088" t="s">
        <v>2923</v>
      </c>
      <c r="B392" s="1089" t="s">
        <v>3674</v>
      </c>
      <c r="C392" s="1089" t="s">
        <v>797</v>
      </c>
      <c r="D392" s="1088" t="s">
        <v>3977</v>
      </c>
      <c r="E392" s="1103">
        <v>0</v>
      </c>
      <c r="F392" s="1103">
        <v>0</v>
      </c>
      <c r="G392" s="1104">
        <v>0</v>
      </c>
      <c r="H392" s="1104" t="e">
        <v>#REF!</v>
      </c>
      <c r="I392" s="1104" t="e">
        <v>#REF!</v>
      </c>
    </row>
    <row r="393" spans="1:9" ht="12.65" customHeight="1">
      <c r="A393" s="1088" t="s">
        <v>2924</v>
      </c>
      <c r="B393" s="1089" t="s">
        <v>3675</v>
      </c>
      <c r="C393" s="1089" t="s">
        <v>797</v>
      </c>
      <c r="D393" s="1088" t="s">
        <v>3977</v>
      </c>
      <c r="E393" s="1103">
        <v>0</v>
      </c>
      <c r="F393" s="1103">
        <v>0</v>
      </c>
      <c r="G393" s="1104">
        <v>0</v>
      </c>
      <c r="H393" s="1104" t="e">
        <v>#REF!</v>
      </c>
      <c r="I393" s="1104" t="e">
        <v>#REF!</v>
      </c>
    </row>
    <row r="394" spans="1:9" ht="12.65" customHeight="1">
      <c r="A394" s="1088" t="s">
        <v>2152</v>
      </c>
      <c r="B394" s="1089" t="s">
        <v>3676</v>
      </c>
      <c r="C394" s="1089" t="s">
        <v>1090</v>
      </c>
      <c r="D394" s="1088" t="s">
        <v>3977</v>
      </c>
      <c r="E394" s="1103">
        <v>0</v>
      </c>
      <c r="F394" s="1103">
        <v>0</v>
      </c>
      <c r="G394" s="1104">
        <v>1.75</v>
      </c>
      <c r="H394" s="1104" t="e">
        <v>#REF!</v>
      </c>
      <c r="I394" s="1104" t="e">
        <v>#REF!</v>
      </c>
    </row>
    <row r="395" spans="1:9" ht="12.65" customHeight="1">
      <c r="A395" s="1088" t="s">
        <v>2153</v>
      </c>
      <c r="B395" s="1089" t="s">
        <v>3610</v>
      </c>
      <c r="C395" s="1089" t="s">
        <v>2591</v>
      </c>
      <c r="D395" s="1088" t="s">
        <v>3977</v>
      </c>
      <c r="E395" s="1103">
        <v>0</v>
      </c>
      <c r="F395" s="1103">
        <v>0</v>
      </c>
      <c r="G395" s="1104">
        <v>2.04</v>
      </c>
      <c r="H395" s="1104" t="e">
        <v>#REF!</v>
      </c>
      <c r="I395" s="1104" t="e">
        <v>#REF!</v>
      </c>
    </row>
    <row r="396" spans="1:9" ht="12.65" customHeight="1">
      <c r="A396" s="1088" t="s">
        <v>2154</v>
      </c>
      <c r="B396" s="1089" t="s">
        <v>1448</v>
      </c>
      <c r="C396" s="1089" t="s">
        <v>2592</v>
      </c>
      <c r="D396" s="1088" t="s">
        <v>3977</v>
      </c>
      <c r="E396" s="1103">
        <v>0</v>
      </c>
      <c r="F396" s="1103">
        <v>0</v>
      </c>
      <c r="G396" s="1104">
        <v>2</v>
      </c>
      <c r="H396" s="1104" t="e">
        <v>#REF!</v>
      </c>
      <c r="I396" s="1104" t="e">
        <v>#REF!</v>
      </c>
    </row>
    <row r="397" spans="1:9" ht="12.65" customHeight="1">
      <c r="A397" s="1088" t="s">
        <v>2155</v>
      </c>
      <c r="B397" s="1089" t="s">
        <v>690</v>
      </c>
      <c r="C397" s="1089" t="s">
        <v>1092</v>
      </c>
      <c r="D397" s="1088" t="s">
        <v>3977</v>
      </c>
      <c r="E397" s="1103">
        <v>0</v>
      </c>
      <c r="F397" s="1103">
        <v>0</v>
      </c>
      <c r="G397" s="1104">
        <v>1.49</v>
      </c>
      <c r="H397" s="1104" t="e">
        <v>#REF!</v>
      </c>
      <c r="I397" s="1104" t="e">
        <v>#REF!</v>
      </c>
    </row>
    <row r="398" spans="1:9" ht="12.65" customHeight="1">
      <c r="A398" s="1088" t="s">
        <v>2156</v>
      </c>
      <c r="B398" s="1089" t="s">
        <v>691</v>
      </c>
      <c r="C398" s="1089" t="s">
        <v>2592</v>
      </c>
      <c r="D398" s="1088" t="s">
        <v>3977</v>
      </c>
      <c r="E398" s="1103">
        <v>0</v>
      </c>
      <c r="F398" s="1103">
        <v>0</v>
      </c>
      <c r="G398" s="1104">
        <v>1.94</v>
      </c>
      <c r="H398" s="1104" t="e">
        <v>#REF!</v>
      </c>
      <c r="I398" s="1104" t="e">
        <v>#REF!</v>
      </c>
    </row>
    <row r="399" spans="1:9" ht="12.65" customHeight="1">
      <c r="A399" s="1088" t="s">
        <v>1156</v>
      </c>
      <c r="B399" s="1089" t="s">
        <v>716</v>
      </c>
      <c r="C399" s="1089" t="s">
        <v>3971</v>
      </c>
      <c r="D399" s="1088" t="s">
        <v>3977</v>
      </c>
      <c r="E399" s="1103">
        <v>0</v>
      </c>
      <c r="F399" s="1103">
        <v>0</v>
      </c>
      <c r="G399" s="1104">
        <v>0</v>
      </c>
      <c r="H399" s="1104" t="e">
        <v>#REF!</v>
      </c>
      <c r="I399" s="1104" t="e">
        <v>#REF!</v>
      </c>
    </row>
    <row r="400" spans="1:9" ht="12.65" customHeight="1">
      <c r="A400" s="1088" t="s">
        <v>1157</v>
      </c>
      <c r="B400" s="1089" t="s">
        <v>717</v>
      </c>
      <c r="C400" s="1089" t="s">
        <v>3625</v>
      </c>
      <c r="D400" s="1088" t="s">
        <v>3977</v>
      </c>
      <c r="E400" s="1103">
        <v>0</v>
      </c>
      <c r="F400" s="1103">
        <v>0</v>
      </c>
      <c r="G400" s="1104">
        <v>0</v>
      </c>
      <c r="H400" s="1104" t="e">
        <v>#REF!</v>
      </c>
      <c r="I400" s="1104" t="e">
        <v>#REF!</v>
      </c>
    </row>
    <row r="401" spans="1:9" ht="12.65" customHeight="1">
      <c r="A401" s="1088" t="s">
        <v>1158</v>
      </c>
      <c r="B401" s="1089" t="s">
        <v>718</v>
      </c>
      <c r="C401" s="1089" t="s">
        <v>1093</v>
      </c>
      <c r="D401" s="1088" t="s">
        <v>3977</v>
      </c>
      <c r="E401" s="1103">
        <v>0</v>
      </c>
      <c r="F401" s="1103">
        <v>0</v>
      </c>
      <c r="G401" s="1104">
        <v>1.38</v>
      </c>
      <c r="H401" s="1104" t="e">
        <v>#REF!</v>
      </c>
      <c r="I401" s="1104" t="e">
        <v>#REF!</v>
      </c>
    </row>
    <row r="402" spans="1:9" ht="12.65" customHeight="1">
      <c r="A402" s="1088" t="s">
        <v>940</v>
      </c>
      <c r="B402" s="1089" t="s">
        <v>3502</v>
      </c>
      <c r="C402" s="1089" t="s">
        <v>1441</v>
      </c>
      <c r="D402" s="1088" t="s">
        <v>3977</v>
      </c>
      <c r="E402" s="1103">
        <v>0</v>
      </c>
      <c r="F402" s="1103">
        <v>0</v>
      </c>
      <c r="G402" s="1104">
        <v>14.91</v>
      </c>
      <c r="H402" s="1104" t="e">
        <v>#REF!</v>
      </c>
      <c r="I402" s="1104" t="e">
        <v>#REF!</v>
      </c>
    </row>
    <row r="403" spans="1:9" ht="12.65" customHeight="1">
      <c r="A403" s="1088" t="s">
        <v>1159</v>
      </c>
      <c r="B403" s="1089" t="s">
        <v>3321</v>
      </c>
      <c r="C403" s="1089" t="s">
        <v>2375</v>
      </c>
      <c r="D403" s="1088" t="s">
        <v>3977</v>
      </c>
      <c r="E403" s="1103">
        <v>0</v>
      </c>
      <c r="F403" s="1103">
        <v>0</v>
      </c>
      <c r="G403" s="1104">
        <v>12.88</v>
      </c>
      <c r="H403" s="1104" t="e">
        <v>#REF!</v>
      </c>
      <c r="I403" s="1104" t="e">
        <v>#REF!</v>
      </c>
    </row>
    <row r="404" spans="1:9" ht="12.65" customHeight="1">
      <c r="A404" s="1088" t="s">
        <v>3425</v>
      </c>
      <c r="B404" s="1089" t="s">
        <v>5094</v>
      </c>
      <c r="C404" s="1089" t="s">
        <v>3340</v>
      </c>
      <c r="D404" s="1088" t="s">
        <v>3977</v>
      </c>
      <c r="E404" s="1103">
        <v>0</v>
      </c>
      <c r="F404" s="1103">
        <v>0</v>
      </c>
      <c r="G404" s="1104">
        <v>5.51</v>
      </c>
      <c r="H404" s="1104" t="e">
        <v>#REF!</v>
      </c>
      <c r="I404" s="1104" t="e">
        <v>#REF!</v>
      </c>
    </row>
    <row r="405" spans="1:9" ht="12.65" customHeight="1">
      <c r="A405" s="1088" t="s">
        <v>3612</v>
      </c>
      <c r="B405" s="1089" t="s">
        <v>4485</v>
      </c>
      <c r="C405" s="1089" t="s">
        <v>2864</v>
      </c>
      <c r="D405" s="1088" t="s">
        <v>3977</v>
      </c>
      <c r="E405" s="1103">
        <v>0</v>
      </c>
      <c r="F405" s="1103">
        <v>0</v>
      </c>
      <c r="G405" s="1104">
        <v>8.84</v>
      </c>
      <c r="H405" s="1104" t="e">
        <v>#REF!</v>
      </c>
      <c r="I405" s="1104" t="e">
        <v>#REF!</v>
      </c>
    </row>
    <row r="406" spans="1:9" ht="12.65" customHeight="1">
      <c r="A406" s="1088" t="s">
        <v>4562</v>
      </c>
      <c r="B406" s="1089" t="s">
        <v>4486</v>
      </c>
      <c r="C406" s="1089" t="s">
        <v>2268</v>
      </c>
      <c r="D406" s="1088" t="s">
        <v>3977</v>
      </c>
      <c r="E406" s="1103">
        <v>0</v>
      </c>
      <c r="F406" s="1103">
        <v>0</v>
      </c>
      <c r="G406" s="1104">
        <v>11.51</v>
      </c>
      <c r="H406" s="1104" t="e">
        <v>#REF!</v>
      </c>
      <c r="I406" s="1104" t="e">
        <v>#REF!</v>
      </c>
    </row>
    <row r="407" spans="1:9" ht="12.65" customHeight="1">
      <c r="A407" s="1088" t="s">
        <v>796</v>
      </c>
      <c r="B407" s="1089" t="s">
        <v>161</v>
      </c>
      <c r="C407" s="1089" t="s">
        <v>4049</v>
      </c>
      <c r="D407" s="1088" t="s">
        <v>3977</v>
      </c>
      <c r="E407" s="1103">
        <v>0</v>
      </c>
      <c r="F407" s="1103">
        <v>0</v>
      </c>
      <c r="G407" s="1104">
        <v>5.3</v>
      </c>
      <c r="H407" s="1104" t="e">
        <v>#REF!</v>
      </c>
      <c r="I407" s="1104" t="e">
        <v>#REF!</v>
      </c>
    </row>
    <row r="408" spans="1:9" ht="12.65" customHeight="1">
      <c r="A408" s="1088" t="s">
        <v>4050</v>
      </c>
      <c r="B408" s="1089" t="s">
        <v>530</v>
      </c>
      <c r="C408" s="1089" t="s">
        <v>4049</v>
      </c>
      <c r="D408" s="1088" t="s">
        <v>3977</v>
      </c>
      <c r="E408" s="1103">
        <v>0</v>
      </c>
      <c r="F408" s="1103">
        <v>0</v>
      </c>
      <c r="G408" s="1104">
        <v>0</v>
      </c>
      <c r="H408" s="1104" t="e">
        <v>#REF!</v>
      </c>
      <c r="I408" s="1104" t="e">
        <v>#REF!</v>
      </c>
    </row>
    <row r="409" spans="1:9" ht="12.65" customHeight="1">
      <c r="A409" s="1088" t="s">
        <v>4052</v>
      </c>
      <c r="B409" s="1089" t="s">
        <v>4256</v>
      </c>
      <c r="C409" s="1089" t="s">
        <v>4053</v>
      </c>
      <c r="D409" s="1088" t="s">
        <v>3977</v>
      </c>
      <c r="E409" s="1103">
        <v>0</v>
      </c>
      <c r="F409" s="1103">
        <v>0</v>
      </c>
      <c r="G409" s="1104">
        <v>4.3499999999999996</v>
      </c>
      <c r="H409" s="1104" t="e">
        <v>#REF!</v>
      </c>
      <c r="I409" s="1104" t="e">
        <v>#REF!</v>
      </c>
    </row>
    <row r="410" spans="1:9" ht="12.65" customHeight="1">
      <c r="A410" s="1088" t="s">
        <v>4054</v>
      </c>
      <c r="B410" s="1089" t="s">
        <v>4257</v>
      </c>
      <c r="C410" s="1089" t="s">
        <v>4053</v>
      </c>
      <c r="D410" s="1088" t="s">
        <v>3977</v>
      </c>
      <c r="E410" s="1103">
        <v>0</v>
      </c>
      <c r="F410" s="1103">
        <v>0</v>
      </c>
      <c r="G410" s="1104">
        <v>4.3499999999999996</v>
      </c>
      <c r="H410" s="1104" t="e">
        <v>#REF!</v>
      </c>
      <c r="I410" s="1104" t="e">
        <v>#REF!</v>
      </c>
    </row>
    <row r="411" spans="1:9" ht="12.65" customHeight="1">
      <c r="A411" s="1088" t="s">
        <v>3505</v>
      </c>
      <c r="B411" s="1089" t="s">
        <v>2945</v>
      </c>
      <c r="C411" s="1089" t="s">
        <v>3506</v>
      </c>
      <c r="D411" s="1088" t="s">
        <v>3977</v>
      </c>
      <c r="E411" s="1103">
        <v>0</v>
      </c>
      <c r="F411" s="1103">
        <v>0</v>
      </c>
      <c r="G411" s="1104">
        <v>2.59</v>
      </c>
      <c r="H411" s="1104" t="e">
        <v>#REF!</v>
      </c>
      <c r="I411" s="1104" t="e">
        <v>#REF!</v>
      </c>
    </row>
    <row r="412" spans="1:9" ht="12.65" customHeight="1">
      <c r="A412" s="1088" t="s">
        <v>3507</v>
      </c>
      <c r="B412" s="1089" t="s">
        <v>2947</v>
      </c>
      <c r="C412" s="1089" t="s">
        <v>3508</v>
      </c>
      <c r="D412" s="1088" t="s">
        <v>3977</v>
      </c>
      <c r="E412" s="1103">
        <v>0</v>
      </c>
      <c r="F412" s="1103">
        <v>0</v>
      </c>
      <c r="G412" s="1104">
        <v>0</v>
      </c>
      <c r="H412" s="1104" t="e">
        <v>#REF!</v>
      </c>
      <c r="I412" s="1104" t="e">
        <v>#REF!</v>
      </c>
    </row>
    <row r="413" spans="1:9" ht="12.65" customHeight="1">
      <c r="A413" s="1088" t="s">
        <v>3509</v>
      </c>
      <c r="B413" s="1089" t="s">
        <v>3380</v>
      </c>
      <c r="C413" s="1089" t="s">
        <v>2199</v>
      </c>
      <c r="D413" s="1088" t="s">
        <v>3977</v>
      </c>
      <c r="E413" s="1103">
        <v>0</v>
      </c>
      <c r="F413" s="1103">
        <v>0</v>
      </c>
      <c r="G413" s="1104">
        <v>8.6999999999999993</v>
      </c>
      <c r="H413" s="1104" t="e">
        <v>#REF!</v>
      </c>
      <c r="I413" s="1104" t="e">
        <v>#REF!</v>
      </c>
    </row>
    <row r="414" spans="1:9" ht="12.65" customHeight="1">
      <c r="A414" s="1088" t="s">
        <v>36</v>
      </c>
      <c r="B414" s="1089" t="s">
        <v>3381</v>
      </c>
      <c r="C414" s="1089" t="s">
        <v>2199</v>
      </c>
      <c r="D414" s="1088" t="s">
        <v>3977</v>
      </c>
      <c r="E414" s="1103">
        <v>0</v>
      </c>
      <c r="F414" s="1103">
        <v>0</v>
      </c>
      <c r="G414" s="1104">
        <v>8.64</v>
      </c>
      <c r="H414" s="1104" t="e">
        <v>#REF!</v>
      </c>
      <c r="I414" s="1104" t="e">
        <v>#REF!</v>
      </c>
    </row>
    <row r="415" spans="1:9" ht="12.65" customHeight="1">
      <c r="A415" s="1088" t="s">
        <v>2137</v>
      </c>
      <c r="B415" s="1089" t="s">
        <v>3382</v>
      </c>
      <c r="C415" s="1089" t="s">
        <v>3506</v>
      </c>
      <c r="D415" s="1088" t="s">
        <v>3977</v>
      </c>
      <c r="E415" s="1103">
        <v>0</v>
      </c>
      <c r="F415" s="1103">
        <v>0</v>
      </c>
      <c r="G415" s="1104">
        <v>4.5</v>
      </c>
      <c r="H415" s="1104" t="e">
        <v>#REF!</v>
      </c>
      <c r="I415" s="1104" t="e">
        <v>#REF!</v>
      </c>
    </row>
    <row r="416" spans="1:9" ht="12.65" customHeight="1">
      <c r="A416" s="1088" t="s">
        <v>2139</v>
      </c>
      <c r="B416" s="1089" t="s">
        <v>3383</v>
      </c>
      <c r="C416" s="1089" t="s">
        <v>3508</v>
      </c>
      <c r="D416" s="1088" t="s">
        <v>3977</v>
      </c>
      <c r="E416" s="1103">
        <v>0</v>
      </c>
      <c r="F416" s="1103">
        <v>0</v>
      </c>
      <c r="G416" s="1104">
        <v>4.5</v>
      </c>
      <c r="H416" s="1104" t="e">
        <v>#REF!</v>
      </c>
      <c r="I416" s="1104" t="e">
        <v>#REF!</v>
      </c>
    </row>
    <row r="417" spans="1:9" ht="12.65" customHeight="1">
      <c r="A417" s="1088" t="s">
        <v>3898</v>
      </c>
      <c r="B417" s="1089" t="s">
        <v>3384</v>
      </c>
      <c r="C417" s="1089" t="s">
        <v>4575</v>
      </c>
      <c r="D417" s="1088" t="s">
        <v>3977</v>
      </c>
      <c r="E417" s="1103">
        <v>0</v>
      </c>
      <c r="F417" s="1103">
        <v>0</v>
      </c>
      <c r="G417" s="1104">
        <v>0</v>
      </c>
      <c r="H417" s="1104" t="e">
        <v>#REF!</v>
      </c>
      <c r="I417" s="1104" t="e">
        <v>#REF!</v>
      </c>
    </row>
    <row r="418" spans="1:9" ht="12.65" customHeight="1">
      <c r="A418" s="1088" t="s">
        <v>4576</v>
      </c>
      <c r="B418" s="1089" t="s">
        <v>3385</v>
      </c>
      <c r="C418" s="1089" t="s">
        <v>4575</v>
      </c>
      <c r="D418" s="1088" t="s">
        <v>3977</v>
      </c>
      <c r="E418" s="1103">
        <v>0</v>
      </c>
      <c r="F418" s="1103">
        <v>0</v>
      </c>
      <c r="G418" s="1104">
        <v>15.55</v>
      </c>
      <c r="H418" s="1104" t="e">
        <v>#REF!</v>
      </c>
      <c r="I418" s="1104" t="e">
        <v>#REF!</v>
      </c>
    </row>
    <row r="419" spans="1:9" ht="12.65" customHeight="1">
      <c r="A419" s="1088" t="s">
        <v>3938</v>
      </c>
      <c r="B419" s="1089" t="s">
        <v>2325</v>
      </c>
      <c r="C419" s="1089" t="s">
        <v>4214</v>
      </c>
      <c r="D419" s="1088" t="s">
        <v>3977</v>
      </c>
      <c r="E419" s="1103">
        <v>0</v>
      </c>
      <c r="F419" s="1103">
        <v>0</v>
      </c>
      <c r="G419" s="1104">
        <v>5.97</v>
      </c>
      <c r="H419" s="1104" t="e">
        <v>#REF!</v>
      </c>
      <c r="I419" s="1104" t="e">
        <v>#REF!</v>
      </c>
    </row>
    <row r="420" spans="1:9" ht="12.65" customHeight="1">
      <c r="A420" s="1088" t="s">
        <v>2489</v>
      </c>
      <c r="B420" s="1089" t="s">
        <v>2326</v>
      </c>
      <c r="C420" s="1089" t="s">
        <v>3746</v>
      </c>
      <c r="D420" s="1088" t="s">
        <v>3977</v>
      </c>
      <c r="E420" s="1103">
        <v>0</v>
      </c>
      <c r="F420" s="1103">
        <v>0</v>
      </c>
      <c r="G420" s="1104">
        <v>6.05</v>
      </c>
      <c r="H420" s="1104" t="e">
        <v>#REF!</v>
      </c>
      <c r="I420" s="1104" t="e">
        <v>#REF!</v>
      </c>
    </row>
    <row r="421" spans="1:9" ht="12.65" customHeight="1">
      <c r="A421" s="1088" t="s">
        <v>3892</v>
      </c>
      <c r="B421" s="1089" t="s">
        <v>3893</v>
      </c>
      <c r="C421" s="1089" t="s">
        <v>3355</v>
      </c>
      <c r="D421" s="1088" t="s">
        <v>3977</v>
      </c>
      <c r="E421" s="1103">
        <v>876</v>
      </c>
      <c r="F421" s="1103">
        <v>1314</v>
      </c>
      <c r="G421" s="1104">
        <v>1.5</v>
      </c>
      <c r="H421" s="1104" t="e">
        <v>#REF!</v>
      </c>
      <c r="I421" s="1104" t="e">
        <v>#REF!</v>
      </c>
    </row>
    <row r="422" spans="1:9" ht="12.65" customHeight="1">
      <c r="A422" s="1088" t="s">
        <v>3014</v>
      </c>
      <c r="B422" s="1089" t="s">
        <v>3015</v>
      </c>
      <c r="C422" s="1089" t="s">
        <v>3355</v>
      </c>
      <c r="D422" s="1088" t="s">
        <v>3977</v>
      </c>
      <c r="E422" s="1103">
        <v>1784</v>
      </c>
      <c r="F422" s="1103">
        <v>2693.84</v>
      </c>
      <c r="G422" s="1104">
        <v>1.51</v>
      </c>
      <c r="H422" s="1104" t="e">
        <v>#REF!</v>
      </c>
      <c r="I422" s="1104" t="e">
        <v>#REF!</v>
      </c>
    </row>
    <row r="423" spans="1:9" ht="12.65" customHeight="1">
      <c r="A423" s="1088" t="s">
        <v>3016</v>
      </c>
      <c r="B423" s="1089" t="s">
        <v>2735</v>
      </c>
      <c r="C423" s="1089" t="s">
        <v>2994</v>
      </c>
      <c r="D423" s="1088" t="s">
        <v>3977</v>
      </c>
      <c r="E423" s="1103">
        <v>0</v>
      </c>
      <c r="F423" s="1103">
        <v>0</v>
      </c>
      <c r="G423" s="1104">
        <v>0</v>
      </c>
      <c r="H423" s="1104" t="e">
        <v>#REF!</v>
      </c>
      <c r="I423" s="1104" t="e">
        <v>#REF!</v>
      </c>
    </row>
    <row r="424" spans="1:9" ht="12.65" customHeight="1">
      <c r="A424" s="1088" t="s">
        <v>5157</v>
      </c>
      <c r="B424" s="1089" t="s">
        <v>5158</v>
      </c>
      <c r="C424" s="1089" t="s">
        <v>2995</v>
      </c>
      <c r="D424" s="1088" t="s">
        <v>3977</v>
      </c>
      <c r="E424" s="1103">
        <v>133</v>
      </c>
      <c r="F424" s="1103">
        <v>441.56</v>
      </c>
      <c r="G424" s="1104">
        <v>3.32</v>
      </c>
      <c r="H424" s="1104" t="e">
        <v>#REF!</v>
      </c>
      <c r="I424" s="1104" t="e">
        <v>#REF!</v>
      </c>
    </row>
    <row r="425" spans="1:9" ht="12.65" customHeight="1">
      <c r="A425" s="1088" t="s">
        <v>5159</v>
      </c>
      <c r="B425" s="1089" t="s">
        <v>5160</v>
      </c>
      <c r="C425" s="1089" t="s">
        <v>2996</v>
      </c>
      <c r="D425" s="1088" t="s">
        <v>3977</v>
      </c>
      <c r="E425" s="1103">
        <v>0</v>
      </c>
      <c r="F425" s="1103">
        <v>0</v>
      </c>
      <c r="G425" s="1104">
        <v>0</v>
      </c>
      <c r="H425" s="1104" t="e">
        <v>#REF!</v>
      </c>
      <c r="I425" s="1104" t="e">
        <v>#REF!</v>
      </c>
    </row>
    <row r="426" spans="1:9" ht="12.65" customHeight="1">
      <c r="A426" s="1088" t="s">
        <v>5161</v>
      </c>
      <c r="B426" s="1089" t="s">
        <v>5162</v>
      </c>
      <c r="C426" s="1089" t="s">
        <v>2997</v>
      </c>
      <c r="D426" s="1088" t="s">
        <v>3977</v>
      </c>
      <c r="E426" s="1103">
        <v>34</v>
      </c>
      <c r="F426" s="1103">
        <v>260.77999999999997</v>
      </c>
      <c r="G426" s="1104">
        <v>7.67</v>
      </c>
      <c r="H426" s="1104" t="e">
        <v>#REF!</v>
      </c>
      <c r="I426" s="1104" t="e">
        <v>#REF!</v>
      </c>
    </row>
    <row r="427" spans="1:9" ht="12.65" customHeight="1">
      <c r="A427" s="1088" t="s">
        <v>5163</v>
      </c>
      <c r="B427" s="1089" t="s">
        <v>5164</v>
      </c>
      <c r="C427" s="1089" t="s">
        <v>2998</v>
      </c>
      <c r="D427" s="1088" t="s">
        <v>3977</v>
      </c>
      <c r="E427" s="1103">
        <v>78</v>
      </c>
      <c r="F427" s="1103">
        <v>598.26</v>
      </c>
      <c r="G427" s="1104">
        <v>7.67</v>
      </c>
      <c r="H427" s="1104" t="e">
        <v>#REF!</v>
      </c>
      <c r="I427" s="1104" t="e">
        <v>#REF!</v>
      </c>
    </row>
    <row r="428" spans="1:9" ht="12.65" customHeight="1">
      <c r="A428" s="1088" t="s">
        <v>5165</v>
      </c>
      <c r="B428" s="1089" t="s">
        <v>5166</v>
      </c>
      <c r="C428" s="1089" t="s">
        <v>2999</v>
      </c>
      <c r="D428" s="1088" t="s">
        <v>3977</v>
      </c>
      <c r="E428" s="1103">
        <v>0</v>
      </c>
      <c r="F428" s="1103">
        <v>0</v>
      </c>
      <c r="G428" s="1104">
        <v>7.7</v>
      </c>
      <c r="H428" s="1104" t="e">
        <v>#REF!</v>
      </c>
      <c r="I428" s="1104" t="e">
        <v>#REF!</v>
      </c>
    </row>
    <row r="429" spans="1:9" ht="12.65" customHeight="1">
      <c r="A429" s="1088" t="s">
        <v>5167</v>
      </c>
      <c r="B429" s="1089" t="s">
        <v>5168</v>
      </c>
      <c r="C429" s="1089" t="s">
        <v>3000</v>
      </c>
      <c r="D429" s="1088" t="s">
        <v>3977</v>
      </c>
      <c r="E429" s="1103">
        <v>0</v>
      </c>
      <c r="F429" s="1103">
        <v>0</v>
      </c>
      <c r="G429" s="1104">
        <v>2.46</v>
      </c>
      <c r="H429" s="1104" t="e">
        <v>#REF!</v>
      </c>
      <c r="I429" s="1104" t="e">
        <v>#REF!</v>
      </c>
    </row>
    <row r="430" spans="1:9" ht="12.65" customHeight="1">
      <c r="A430" s="1088" t="s">
        <v>3001</v>
      </c>
      <c r="B430" s="1089" t="s">
        <v>703</v>
      </c>
      <c r="C430" s="1089" t="s">
        <v>704</v>
      </c>
      <c r="D430" s="1088" t="s">
        <v>3977</v>
      </c>
      <c r="E430" s="1103">
        <v>0</v>
      </c>
      <c r="F430" s="1103">
        <v>0</v>
      </c>
      <c r="G430" s="1104">
        <v>1.18</v>
      </c>
      <c r="H430" s="1104" t="e">
        <v>#REF!</v>
      </c>
      <c r="I430" s="1104" t="e">
        <v>#REF!</v>
      </c>
    </row>
    <row r="431" spans="1:9" ht="12.65" customHeight="1">
      <c r="A431" s="1088" t="s">
        <v>5169</v>
      </c>
      <c r="B431" s="1089" t="s">
        <v>1368</v>
      </c>
      <c r="C431" s="1089" t="s">
        <v>3002</v>
      </c>
      <c r="D431" s="1088" t="s">
        <v>3977</v>
      </c>
      <c r="E431" s="1103">
        <v>0</v>
      </c>
      <c r="F431" s="1103">
        <v>0</v>
      </c>
      <c r="G431" s="1104">
        <v>0</v>
      </c>
      <c r="H431" s="1104" t="e">
        <v>#REF!</v>
      </c>
      <c r="I431" s="1104" t="e">
        <v>#REF!</v>
      </c>
    </row>
    <row r="432" spans="1:9" ht="12.65" customHeight="1">
      <c r="A432" s="1088" t="s">
        <v>4772</v>
      </c>
      <c r="B432" s="1089" t="s">
        <v>4773</v>
      </c>
      <c r="C432" s="1089" t="s">
        <v>3003</v>
      </c>
      <c r="D432" s="1088" t="s">
        <v>3977</v>
      </c>
      <c r="E432" s="1103">
        <v>0</v>
      </c>
      <c r="F432" s="1103">
        <v>0</v>
      </c>
      <c r="G432" s="1104">
        <v>0</v>
      </c>
      <c r="H432" s="1104" t="e">
        <v>#REF!</v>
      </c>
      <c r="I432" s="1104" t="e">
        <v>#REF!</v>
      </c>
    </row>
    <row r="433" spans="1:9" ht="12.65" customHeight="1">
      <c r="A433" s="1088" t="s">
        <v>4774</v>
      </c>
      <c r="B433" s="1089" t="s">
        <v>4775</v>
      </c>
      <c r="C433" s="1089" t="s">
        <v>3002</v>
      </c>
      <c r="D433" s="1088" t="s">
        <v>3977</v>
      </c>
      <c r="E433" s="1103">
        <v>0</v>
      </c>
      <c r="F433" s="1103">
        <v>0</v>
      </c>
      <c r="G433" s="1104">
        <v>0</v>
      </c>
      <c r="H433" s="1104" t="e">
        <v>#REF!</v>
      </c>
      <c r="I433" s="1104" t="e">
        <v>#REF!</v>
      </c>
    </row>
    <row r="434" spans="1:9" ht="12.65" customHeight="1">
      <c r="A434" s="1088" t="s">
        <v>4776</v>
      </c>
      <c r="B434" s="1089" t="s">
        <v>4777</v>
      </c>
      <c r="C434" s="1089" t="s">
        <v>3003</v>
      </c>
      <c r="D434" s="1088" t="s">
        <v>3977</v>
      </c>
      <c r="E434" s="1103">
        <v>0</v>
      </c>
      <c r="F434" s="1103">
        <v>0</v>
      </c>
      <c r="G434" s="1104">
        <v>0</v>
      </c>
      <c r="H434" s="1104" t="e">
        <v>#REF!</v>
      </c>
      <c r="I434" s="1104" t="e">
        <v>#REF!</v>
      </c>
    </row>
    <row r="435" spans="1:9" ht="12.65" customHeight="1">
      <c r="A435" s="1088" t="s">
        <v>2537</v>
      </c>
      <c r="B435" s="1089" t="s">
        <v>2538</v>
      </c>
      <c r="C435" s="1089" t="s">
        <v>4882</v>
      </c>
      <c r="D435" s="1088" t="s">
        <v>3977</v>
      </c>
      <c r="E435" s="1103">
        <v>0</v>
      </c>
      <c r="F435" s="1103">
        <v>0</v>
      </c>
      <c r="G435" s="1104">
        <v>0</v>
      </c>
      <c r="H435" s="1104" t="e">
        <v>#REF!</v>
      </c>
      <c r="I435" s="1104" t="e">
        <v>#REF!</v>
      </c>
    </row>
    <row r="436" spans="1:9" ht="12.65" customHeight="1">
      <c r="A436" s="1088" t="s">
        <v>2397</v>
      </c>
      <c r="B436" s="1089" t="s">
        <v>2398</v>
      </c>
      <c r="C436" s="1089" t="s">
        <v>4882</v>
      </c>
      <c r="D436" s="1088" t="s">
        <v>3977</v>
      </c>
      <c r="E436" s="1103">
        <v>0</v>
      </c>
      <c r="F436" s="1103">
        <v>0</v>
      </c>
      <c r="G436" s="1104">
        <v>0</v>
      </c>
      <c r="H436" s="1104" t="e">
        <v>#REF!</v>
      </c>
      <c r="I436" s="1104" t="e">
        <v>#REF!</v>
      </c>
    </row>
    <row r="437" spans="1:9" ht="12.65" customHeight="1">
      <c r="A437" s="1088" t="s">
        <v>4365</v>
      </c>
      <c r="B437" s="1089" t="s">
        <v>303</v>
      </c>
      <c r="C437" s="1089" t="s">
        <v>2860</v>
      </c>
      <c r="D437" s="1088" t="s">
        <v>3977</v>
      </c>
      <c r="E437" s="1103">
        <v>0</v>
      </c>
      <c r="F437" s="1103">
        <v>0</v>
      </c>
      <c r="G437" s="1104">
        <v>10.77</v>
      </c>
      <c r="H437" s="1104" t="e">
        <v>#REF!</v>
      </c>
      <c r="I437" s="1104" t="e">
        <v>#REF!</v>
      </c>
    </row>
    <row r="438" spans="1:9" ht="12.65" customHeight="1">
      <c r="A438" s="1088" t="s">
        <v>2760</v>
      </c>
      <c r="B438" s="1089" t="s">
        <v>305</v>
      </c>
      <c r="C438" s="1089" t="s">
        <v>4196</v>
      </c>
      <c r="D438" s="1088" t="s">
        <v>3977</v>
      </c>
      <c r="E438" s="1103">
        <v>0</v>
      </c>
      <c r="F438" s="1103">
        <v>0</v>
      </c>
      <c r="G438" s="1104">
        <v>10.77</v>
      </c>
      <c r="H438" s="1104" t="e">
        <v>#REF!</v>
      </c>
      <c r="I438" s="1104" t="e">
        <v>#REF!</v>
      </c>
    </row>
    <row r="439" spans="1:9" ht="12.65" customHeight="1">
      <c r="A439" s="1088" t="s">
        <v>2761</v>
      </c>
      <c r="B439" s="1089" t="s">
        <v>4922</v>
      </c>
      <c r="C439" s="1089" t="s">
        <v>4197</v>
      </c>
      <c r="D439" s="1088" t="s">
        <v>3977</v>
      </c>
      <c r="E439" s="1103">
        <v>0</v>
      </c>
      <c r="F439" s="1103">
        <v>0</v>
      </c>
      <c r="G439" s="1104">
        <v>3.8</v>
      </c>
      <c r="H439" s="1104" t="e">
        <v>#REF!</v>
      </c>
      <c r="I439" s="1104" t="e">
        <v>#REF!</v>
      </c>
    </row>
    <row r="440" spans="1:9" ht="12.65" customHeight="1">
      <c r="A440" s="1088" t="s">
        <v>2762</v>
      </c>
      <c r="B440" s="1089" t="s">
        <v>4917</v>
      </c>
      <c r="C440" s="1089" t="s">
        <v>4197</v>
      </c>
      <c r="D440" s="1088" t="s">
        <v>3977</v>
      </c>
      <c r="E440" s="1103">
        <v>0</v>
      </c>
      <c r="F440" s="1103">
        <v>0</v>
      </c>
      <c r="G440" s="1104">
        <v>3.8</v>
      </c>
      <c r="H440" s="1104" t="e">
        <v>#REF!</v>
      </c>
      <c r="I440" s="1104" t="e">
        <v>#REF!</v>
      </c>
    </row>
    <row r="441" spans="1:9" ht="12.65" customHeight="1">
      <c r="A441" s="1088" t="s">
        <v>2763</v>
      </c>
      <c r="B441" s="1089" t="s">
        <v>4918</v>
      </c>
      <c r="C441" s="1089" t="s">
        <v>4198</v>
      </c>
      <c r="D441" s="1088" t="s">
        <v>3977</v>
      </c>
      <c r="E441" s="1103">
        <v>0</v>
      </c>
      <c r="F441" s="1103">
        <v>0</v>
      </c>
      <c r="G441" s="1104">
        <v>5.28</v>
      </c>
      <c r="H441" s="1104" t="e">
        <v>#REF!</v>
      </c>
      <c r="I441" s="1104" t="e">
        <v>#REF!</v>
      </c>
    </row>
    <row r="442" spans="1:9" ht="12.65" customHeight="1">
      <c r="A442" s="1088" t="s">
        <v>3187</v>
      </c>
      <c r="B442" s="1089" t="s">
        <v>308</v>
      </c>
      <c r="C442" s="1089" t="s">
        <v>4198</v>
      </c>
      <c r="D442" s="1088" t="s">
        <v>3977</v>
      </c>
      <c r="E442" s="1103">
        <v>0</v>
      </c>
      <c r="F442" s="1103">
        <v>0</v>
      </c>
      <c r="G442" s="1104">
        <v>6.33</v>
      </c>
      <c r="H442" s="1104" t="e">
        <v>#REF!</v>
      </c>
      <c r="I442" s="1104" t="e">
        <v>#REF!</v>
      </c>
    </row>
    <row r="443" spans="1:9" ht="12.65" customHeight="1">
      <c r="A443" s="1088" t="s">
        <v>2626</v>
      </c>
      <c r="B443" s="1089" t="s">
        <v>4</v>
      </c>
      <c r="C443" s="1089" t="s">
        <v>801</v>
      </c>
      <c r="D443" s="1088" t="s">
        <v>3977</v>
      </c>
      <c r="E443" s="1103">
        <v>0</v>
      </c>
      <c r="F443" s="1103">
        <v>0</v>
      </c>
      <c r="G443" s="1104">
        <v>2.2599999999999998</v>
      </c>
      <c r="H443" s="1104" t="e">
        <v>#REF!</v>
      </c>
      <c r="I443" s="1104" t="e">
        <v>#REF!</v>
      </c>
    </row>
    <row r="444" spans="1:9" ht="12.65" customHeight="1">
      <c r="A444" s="1088" t="s">
        <v>5263</v>
      </c>
      <c r="B444" s="1089" t="s">
        <v>4992</v>
      </c>
      <c r="C444" s="1089" t="s">
        <v>2376</v>
      </c>
      <c r="D444" s="1088" t="s">
        <v>3977</v>
      </c>
      <c r="E444" s="1103">
        <v>219</v>
      </c>
      <c r="F444" s="1103">
        <v>503.7</v>
      </c>
      <c r="G444" s="1104">
        <v>2.2999999999999998</v>
      </c>
      <c r="H444" s="1104" t="e">
        <v>#REF!</v>
      </c>
      <c r="I444" s="1104" t="e">
        <v>#REF!</v>
      </c>
    </row>
    <row r="445" spans="1:9" ht="12.65" customHeight="1">
      <c r="A445" s="1088" t="s">
        <v>5264</v>
      </c>
      <c r="B445" s="1089" t="s">
        <v>526</v>
      </c>
      <c r="C445" s="1089" t="s">
        <v>801</v>
      </c>
      <c r="D445" s="1088" t="s">
        <v>3977</v>
      </c>
      <c r="E445" s="1103">
        <v>0</v>
      </c>
      <c r="F445" s="1103">
        <v>0</v>
      </c>
      <c r="G445" s="1104">
        <v>0</v>
      </c>
      <c r="H445" s="1104" t="e">
        <v>#REF!</v>
      </c>
      <c r="I445" s="1104" t="e">
        <v>#REF!</v>
      </c>
    </row>
    <row r="446" spans="1:9" ht="12.65" customHeight="1">
      <c r="A446" s="1088" t="s">
        <v>1990</v>
      </c>
      <c r="B446" s="1089" t="s">
        <v>1447</v>
      </c>
      <c r="C446" s="1089" t="s">
        <v>2200</v>
      </c>
      <c r="D446" s="1088" t="s">
        <v>3977</v>
      </c>
      <c r="E446" s="1103">
        <v>0</v>
      </c>
      <c r="F446" s="1103">
        <v>0</v>
      </c>
      <c r="G446" s="1104">
        <v>0</v>
      </c>
      <c r="H446" s="1104" t="e">
        <v>#REF!</v>
      </c>
      <c r="I446" s="1104" t="e">
        <v>#REF!</v>
      </c>
    </row>
    <row r="447" spans="1:9" ht="12.65" customHeight="1">
      <c r="A447" s="1088" t="s">
        <v>98</v>
      </c>
      <c r="B447" s="1089" t="s">
        <v>99</v>
      </c>
      <c r="C447" s="1089" t="s">
        <v>2201</v>
      </c>
      <c r="D447" s="1088" t="s">
        <v>3977</v>
      </c>
      <c r="E447" s="1103">
        <v>0</v>
      </c>
      <c r="F447" s="1103">
        <v>0</v>
      </c>
      <c r="G447" s="1104">
        <v>0</v>
      </c>
      <c r="H447" s="1104" t="e">
        <v>#REF!</v>
      </c>
      <c r="I447" s="1104" t="e">
        <v>#REF!</v>
      </c>
    </row>
    <row r="448" spans="1:9" ht="12.65" customHeight="1">
      <c r="A448" s="1088" t="s">
        <v>4065</v>
      </c>
      <c r="B448" s="1089" t="s">
        <v>1475</v>
      </c>
      <c r="C448" s="1089" t="s">
        <v>207</v>
      </c>
      <c r="D448" s="1088" t="s">
        <v>3977</v>
      </c>
      <c r="E448" s="1103">
        <v>0</v>
      </c>
      <c r="F448" s="1103">
        <v>0</v>
      </c>
      <c r="G448" s="1104">
        <v>0</v>
      </c>
      <c r="H448" s="1104" t="e">
        <v>#REF!</v>
      </c>
      <c r="I448" s="1104" t="e">
        <v>#REF!</v>
      </c>
    </row>
    <row r="449" spans="1:9" ht="12.65" customHeight="1">
      <c r="A449" s="1088" t="s">
        <v>100</v>
      </c>
      <c r="B449" s="1089" t="s">
        <v>97</v>
      </c>
      <c r="C449" s="1089" t="s">
        <v>207</v>
      </c>
      <c r="D449" s="1088" t="s">
        <v>3977</v>
      </c>
      <c r="E449" s="1103">
        <v>0</v>
      </c>
      <c r="F449" s="1103">
        <v>0</v>
      </c>
      <c r="G449" s="1104">
        <v>0</v>
      </c>
      <c r="H449" s="1104" t="e">
        <v>#REF!</v>
      </c>
      <c r="I449" s="1104" t="e">
        <v>#REF!</v>
      </c>
    </row>
    <row r="450" spans="1:9" ht="12.65" customHeight="1">
      <c r="A450" s="1088" t="s">
        <v>4612</v>
      </c>
      <c r="B450" s="1089" t="s">
        <v>3890</v>
      </c>
      <c r="C450" s="1089" t="s">
        <v>2274</v>
      </c>
      <c r="D450" s="1088" t="s">
        <v>3977</v>
      </c>
      <c r="E450" s="1103">
        <v>0</v>
      </c>
      <c r="F450" s="1103">
        <v>0</v>
      </c>
      <c r="G450" s="1104">
        <v>81.680000000000007</v>
      </c>
      <c r="H450" s="1104" t="e">
        <v>#REF!</v>
      </c>
      <c r="I450" s="1104" t="e">
        <v>#REF!</v>
      </c>
    </row>
    <row r="451" spans="1:9" ht="12.65" customHeight="1">
      <c r="A451" s="1088" t="s">
        <v>1566</v>
      </c>
      <c r="B451" s="1089" t="s">
        <v>1567</v>
      </c>
      <c r="C451" s="1089" t="s">
        <v>2492</v>
      </c>
      <c r="D451" s="1088" t="s">
        <v>3977</v>
      </c>
      <c r="E451" s="1103">
        <v>0</v>
      </c>
      <c r="F451" s="1103">
        <v>0</v>
      </c>
      <c r="G451" s="1104">
        <v>0</v>
      </c>
      <c r="H451" s="1104" t="e">
        <v>#REF!</v>
      </c>
      <c r="I451" s="1104" t="e">
        <v>#REF!</v>
      </c>
    </row>
    <row r="452" spans="1:9" ht="12.65" customHeight="1">
      <c r="A452" s="1088" t="s">
        <v>3936</v>
      </c>
      <c r="B452" s="1089" t="s">
        <v>3935</v>
      </c>
      <c r="C452" s="1089" t="s">
        <v>2684</v>
      </c>
      <c r="D452" s="1088" t="s">
        <v>3977</v>
      </c>
      <c r="E452" s="1103">
        <v>0</v>
      </c>
      <c r="F452" s="1103">
        <v>0</v>
      </c>
      <c r="G452" s="1104">
        <v>0</v>
      </c>
      <c r="H452" s="1104" t="e">
        <v>#REF!</v>
      </c>
      <c r="I452" s="1104" t="e">
        <v>#REF!</v>
      </c>
    </row>
    <row r="453" spans="1:9" ht="12.65" customHeight="1">
      <c r="A453" s="1088" t="s">
        <v>824</v>
      </c>
      <c r="B453" s="1089" t="s">
        <v>2072</v>
      </c>
      <c r="C453" s="1089" t="s">
        <v>2274</v>
      </c>
      <c r="D453" s="1088" t="s">
        <v>3977</v>
      </c>
      <c r="E453" s="1103">
        <v>0</v>
      </c>
      <c r="F453" s="1103">
        <v>0</v>
      </c>
      <c r="G453" s="1104">
        <v>67.03</v>
      </c>
      <c r="H453" s="1104" t="e">
        <v>#REF!</v>
      </c>
      <c r="I453" s="1104" t="e">
        <v>#REF!</v>
      </c>
    </row>
    <row r="454" spans="1:9" ht="12.65" customHeight="1">
      <c r="A454" s="1088" t="s">
        <v>2685</v>
      </c>
      <c r="B454" s="1089" t="s">
        <v>4611</v>
      </c>
      <c r="C454" s="1089" t="s">
        <v>2274</v>
      </c>
      <c r="D454" s="1088" t="s">
        <v>3977</v>
      </c>
      <c r="E454" s="1103">
        <v>0</v>
      </c>
      <c r="F454" s="1103">
        <v>0</v>
      </c>
      <c r="G454" s="1104">
        <v>0</v>
      </c>
      <c r="H454" s="1104" t="e">
        <v>#REF!</v>
      </c>
      <c r="I454" s="1104" t="e">
        <v>#REF!</v>
      </c>
    </row>
    <row r="455" spans="1:9" ht="12.65" customHeight="1">
      <c r="A455" s="1088" t="s">
        <v>3909</v>
      </c>
      <c r="B455" s="1089" t="s">
        <v>872</v>
      </c>
      <c r="C455" s="1089" t="s">
        <v>1023</v>
      </c>
      <c r="D455" s="1088" t="s">
        <v>3977</v>
      </c>
      <c r="E455" s="1103">
        <v>0</v>
      </c>
      <c r="F455" s="1103">
        <v>0</v>
      </c>
      <c r="G455" s="1104">
        <v>0</v>
      </c>
      <c r="H455" s="1104" t="e">
        <v>#REF!</v>
      </c>
      <c r="I455" s="1104" t="e">
        <v>#REF!</v>
      </c>
    </row>
    <row r="456" spans="1:9" ht="12.65" customHeight="1">
      <c r="A456" s="1088" t="s">
        <v>3910</v>
      </c>
      <c r="B456" s="1089" t="s">
        <v>873</v>
      </c>
      <c r="C456" s="1089" t="s">
        <v>1023</v>
      </c>
      <c r="D456" s="1088" t="s">
        <v>3977</v>
      </c>
      <c r="E456" s="1103">
        <v>0</v>
      </c>
      <c r="F456" s="1103">
        <v>0</v>
      </c>
      <c r="G456" s="1104">
        <v>0</v>
      </c>
      <c r="H456" s="1104" t="e">
        <v>#REF!</v>
      </c>
      <c r="I456" s="1104" t="e">
        <v>#REF!</v>
      </c>
    </row>
    <row r="457" spans="1:9" ht="12.65" customHeight="1">
      <c r="A457" s="1088" t="s">
        <v>5470</v>
      </c>
      <c r="B457" s="1089" t="s">
        <v>4638</v>
      </c>
      <c r="C457" s="1089" t="s">
        <v>4639</v>
      </c>
      <c r="D457" s="1088" t="s">
        <v>3977</v>
      </c>
      <c r="E457" s="1103">
        <v>0</v>
      </c>
      <c r="F457" s="1103">
        <v>0</v>
      </c>
      <c r="G457" s="1104">
        <v>0</v>
      </c>
      <c r="H457" s="1104" t="e">
        <v>#REF!</v>
      </c>
      <c r="I457" s="1104" t="e">
        <v>#REF!</v>
      </c>
    </row>
    <row r="458" spans="1:9" ht="12.65" customHeight="1">
      <c r="A458" s="1088" t="s">
        <v>1106</v>
      </c>
      <c r="B458" s="1089" t="s">
        <v>165</v>
      </c>
      <c r="C458" s="1089" t="s">
        <v>2209</v>
      </c>
      <c r="D458" s="1088" t="s">
        <v>3977</v>
      </c>
      <c r="E458" s="1103">
        <v>0</v>
      </c>
      <c r="F458" s="1103">
        <v>0</v>
      </c>
      <c r="G458" s="1104">
        <v>1.26</v>
      </c>
      <c r="H458" s="1104" t="e">
        <v>#REF!</v>
      </c>
      <c r="I458" s="1104" t="e">
        <v>#REF!</v>
      </c>
    </row>
    <row r="459" spans="1:9" ht="12.65" customHeight="1">
      <c r="A459" s="1088" t="s">
        <v>4577</v>
      </c>
      <c r="B459" s="1089" t="s">
        <v>3106</v>
      </c>
      <c r="C459" s="1089" t="s">
        <v>4579</v>
      </c>
      <c r="D459" s="1088" t="s">
        <v>3977</v>
      </c>
      <c r="E459" s="1103">
        <v>0</v>
      </c>
      <c r="F459" s="1103">
        <v>0</v>
      </c>
      <c r="G459" s="1104">
        <v>1.07</v>
      </c>
      <c r="H459" s="1104" t="e">
        <v>#REF!</v>
      </c>
      <c r="I459" s="1104" t="e">
        <v>#REF!</v>
      </c>
    </row>
    <row r="460" spans="1:9" ht="12.65" customHeight="1">
      <c r="A460" s="1088" t="s">
        <v>4580</v>
      </c>
      <c r="B460" s="1089" t="s">
        <v>3107</v>
      </c>
      <c r="C460" s="1089" t="s">
        <v>4579</v>
      </c>
      <c r="D460" s="1088" t="s">
        <v>3977</v>
      </c>
      <c r="E460" s="1103">
        <v>0</v>
      </c>
      <c r="F460" s="1103">
        <v>0</v>
      </c>
      <c r="G460" s="1104">
        <v>0</v>
      </c>
      <c r="H460" s="1104" t="e">
        <v>#REF!</v>
      </c>
      <c r="I460" s="1104" t="e">
        <v>#REF!</v>
      </c>
    </row>
    <row r="461" spans="1:9" ht="12.65" customHeight="1">
      <c r="A461" s="1088" t="s">
        <v>3952</v>
      </c>
      <c r="B461" s="1089" t="s">
        <v>3953</v>
      </c>
      <c r="C461" s="1089" t="s">
        <v>4579</v>
      </c>
      <c r="D461" s="1088" t="s">
        <v>3977</v>
      </c>
      <c r="E461" s="1103">
        <v>0</v>
      </c>
      <c r="F461" s="1103">
        <v>0</v>
      </c>
      <c r="G461" s="1104">
        <v>0</v>
      </c>
      <c r="H461" s="1104" t="e">
        <v>#REF!</v>
      </c>
      <c r="I461" s="1104" t="e">
        <v>#REF!</v>
      </c>
    </row>
    <row r="462" spans="1:9" ht="12.65" customHeight="1">
      <c r="A462" s="1088" t="s">
        <v>3954</v>
      </c>
      <c r="B462" s="1089" t="s">
        <v>3955</v>
      </c>
      <c r="C462" s="1089" t="s">
        <v>4579</v>
      </c>
      <c r="D462" s="1088" t="s">
        <v>3977</v>
      </c>
      <c r="E462" s="1103">
        <v>0</v>
      </c>
      <c r="F462" s="1103">
        <v>0</v>
      </c>
      <c r="G462" s="1104">
        <v>0</v>
      </c>
      <c r="H462" s="1104" t="e">
        <v>#REF!</v>
      </c>
      <c r="I462" s="1104" t="e">
        <v>#REF!</v>
      </c>
    </row>
    <row r="463" spans="1:9" ht="12.65" customHeight="1">
      <c r="A463" s="1088" t="s">
        <v>3140</v>
      </c>
      <c r="B463" s="1089" t="s">
        <v>4703</v>
      </c>
      <c r="C463" s="1089" t="s">
        <v>5202</v>
      </c>
      <c r="D463" s="1088" t="s">
        <v>3977</v>
      </c>
      <c r="E463" s="1103">
        <v>1299</v>
      </c>
      <c r="F463" s="1103">
        <v>3987.93</v>
      </c>
      <c r="G463" s="1104">
        <v>3.07</v>
      </c>
      <c r="H463" s="1104" t="e">
        <v>#REF!</v>
      </c>
      <c r="I463" s="1104" t="e">
        <v>#REF!</v>
      </c>
    </row>
    <row r="464" spans="1:9" ht="12.65" customHeight="1">
      <c r="A464" s="1088" t="s">
        <v>3142</v>
      </c>
      <c r="B464" s="1089" t="s">
        <v>4704</v>
      </c>
      <c r="C464" s="1089" t="s">
        <v>5203</v>
      </c>
      <c r="D464" s="1088" t="s">
        <v>3977</v>
      </c>
      <c r="E464" s="1103">
        <v>3047</v>
      </c>
      <c r="F464" s="1103">
        <v>9354.2899999999991</v>
      </c>
      <c r="G464" s="1104">
        <v>3.07</v>
      </c>
      <c r="H464" s="1104" t="e">
        <v>#REF!</v>
      </c>
      <c r="I464" s="1104" t="e">
        <v>#REF!</v>
      </c>
    </row>
    <row r="465" spans="1:9" ht="12.65" customHeight="1">
      <c r="A465" s="1088" t="s">
        <v>3144</v>
      </c>
      <c r="B465" s="1089" t="s">
        <v>4705</v>
      </c>
      <c r="C465" s="1089" t="s">
        <v>5204</v>
      </c>
      <c r="D465" s="1088" t="s">
        <v>3977</v>
      </c>
      <c r="E465" s="1103">
        <v>1201</v>
      </c>
      <c r="F465" s="1103">
        <v>7782.4800000000005</v>
      </c>
      <c r="G465" s="1104">
        <v>6.48</v>
      </c>
      <c r="H465" s="1104" t="e">
        <v>#REF!</v>
      </c>
      <c r="I465" s="1104" t="e">
        <v>#REF!</v>
      </c>
    </row>
    <row r="466" spans="1:9" ht="12.65" customHeight="1">
      <c r="A466" s="1088" t="s">
        <v>3207</v>
      </c>
      <c r="B466" s="1089" t="s">
        <v>2108</v>
      </c>
      <c r="C466" s="1089" t="s">
        <v>2826</v>
      </c>
      <c r="D466" s="1088" t="s">
        <v>3977</v>
      </c>
      <c r="E466" s="1103">
        <v>0</v>
      </c>
      <c r="F466" s="1103">
        <v>0</v>
      </c>
      <c r="G466" s="1104">
        <v>0</v>
      </c>
      <c r="H466" s="1104" t="e">
        <v>#REF!</v>
      </c>
      <c r="I466" s="1104" t="e">
        <v>#REF!</v>
      </c>
    </row>
    <row r="467" spans="1:9" ht="12.65" customHeight="1">
      <c r="A467" s="1088" t="s">
        <v>4429</v>
      </c>
      <c r="B467" s="1089" t="s">
        <v>1552</v>
      </c>
      <c r="C467" s="1089" t="s">
        <v>257</v>
      </c>
      <c r="D467" s="1088" t="s">
        <v>3977</v>
      </c>
      <c r="E467" s="1103">
        <v>0</v>
      </c>
      <c r="F467" s="1103">
        <v>0</v>
      </c>
      <c r="G467" s="1104">
        <v>63.93</v>
      </c>
      <c r="H467" s="1104" t="e">
        <v>#REF!</v>
      </c>
      <c r="I467" s="1104" t="e">
        <v>#REF!</v>
      </c>
    </row>
    <row r="468" spans="1:9" ht="12.65" customHeight="1">
      <c r="A468" s="1088" t="s">
        <v>4093</v>
      </c>
      <c r="B468" s="1089" t="s">
        <v>4094</v>
      </c>
      <c r="C468" s="1089" t="s">
        <v>4095</v>
      </c>
      <c r="D468" s="1088" t="s">
        <v>3977</v>
      </c>
      <c r="E468" s="1103">
        <v>93</v>
      </c>
      <c r="F468" s="1103">
        <v>152.51999999999998</v>
      </c>
      <c r="G468" s="1104">
        <v>1.64</v>
      </c>
      <c r="H468" s="1104" t="e">
        <v>#REF!</v>
      </c>
      <c r="I468" s="1104" t="e">
        <v>#REF!</v>
      </c>
    </row>
    <row r="469" spans="1:9" ht="12.65" customHeight="1">
      <c r="A469" s="1088" t="s">
        <v>3178</v>
      </c>
      <c r="B469" s="1089" t="s">
        <v>2661</v>
      </c>
      <c r="C469" s="1089" t="s">
        <v>3070</v>
      </c>
      <c r="D469" s="1088" t="s">
        <v>3977</v>
      </c>
      <c r="E469" s="1103">
        <v>97</v>
      </c>
      <c r="F469" s="1103">
        <v>167.81</v>
      </c>
      <c r="G469" s="1104">
        <v>1.73</v>
      </c>
      <c r="H469" s="1104" t="e">
        <v>#REF!</v>
      </c>
      <c r="I469" s="1104" t="e">
        <v>#REF!</v>
      </c>
    </row>
    <row r="470" spans="1:9" ht="12.65" customHeight="1">
      <c r="A470" s="1088" t="s">
        <v>4097</v>
      </c>
      <c r="B470" s="1089" t="s">
        <v>4098</v>
      </c>
      <c r="C470" s="1089" t="s">
        <v>4099</v>
      </c>
      <c r="D470" s="1088" t="s">
        <v>3977</v>
      </c>
      <c r="E470" s="1103">
        <v>40</v>
      </c>
      <c r="F470" s="1103">
        <v>56.4</v>
      </c>
      <c r="G470" s="1104">
        <v>1.41</v>
      </c>
      <c r="H470" s="1104" t="e">
        <v>#REF!</v>
      </c>
      <c r="I470" s="1104" t="e">
        <v>#REF!</v>
      </c>
    </row>
    <row r="471" spans="1:9" ht="12.65" customHeight="1">
      <c r="A471" s="1088" t="s">
        <v>2355</v>
      </c>
      <c r="B471" s="1089" t="s">
        <v>2356</v>
      </c>
      <c r="C471" s="1089" t="s">
        <v>2666</v>
      </c>
      <c r="D471" s="1088" t="s">
        <v>3977</v>
      </c>
      <c r="E471" s="1103">
        <v>121</v>
      </c>
      <c r="F471" s="1103">
        <v>0</v>
      </c>
      <c r="G471" s="1104">
        <v>0</v>
      </c>
      <c r="H471" s="1104" t="e">
        <v>#REF!</v>
      </c>
      <c r="I471" s="1104" t="e">
        <v>#REF!</v>
      </c>
    </row>
    <row r="472" spans="1:9" ht="12.65" customHeight="1">
      <c r="A472" s="1088" t="s">
        <v>3086</v>
      </c>
      <c r="B472" s="1089" t="s">
        <v>5640</v>
      </c>
      <c r="C472" s="1089" t="s">
        <v>3068</v>
      </c>
      <c r="D472" s="1088" t="s">
        <v>3977</v>
      </c>
      <c r="E472" s="1103">
        <v>0</v>
      </c>
      <c r="F472" s="1103">
        <v>0</v>
      </c>
      <c r="G472" s="1104">
        <v>22.86</v>
      </c>
      <c r="H472" s="1104" t="e">
        <v>#REF!</v>
      </c>
      <c r="I472" s="1104" t="e">
        <v>#REF!</v>
      </c>
    </row>
    <row r="473" spans="1:9" ht="12.65" customHeight="1">
      <c r="A473" s="1088" t="s">
        <v>2539</v>
      </c>
      <c r="B473" s="1089" t="s">
        <v>2540</v>
      </c>
      <c r="C473" s="1089" t="s">
        <v>576</v>
      </c>
      <c r="D473" s="1088" t="s">
        <v>3977</v>
      </c>
      <c r="E473" s="1103">
        <v>0</v>
      </c>
      <c r="F473" s="1103">
        <v>0</v>
      </c>
      <c r="G473" s="1104">
        <v>0</v>
      </c>
      <c r="H473" s="1104" t="e">
        <v>#REF!</v>
      </c>
      <c r="I473" s="1104" t="e">
        <v>#REF!</v>
      </c>
    </row>
    <row r="474" spans="1:9" ht="12.65" customHeight="1">
      <c r="A474" s="1088" t="s">
        <v>1300</v>
      </c>
      <c r="B474" s="1089" t="s">
        <v>4726</v>
      </c>
      <c r="C474" s="1089" t="s">
        <v>551</v>
      </c>
      <c r="D474" s="1088" t="s">
        <v>3977</v>
      </c>
      <c r="E474" s="1103">
        <v>432</v>
      </c>
      <c r="F474" s="1103">
        <v>380.16</v>
      </c>
      <c r="G474" s="1104">
        <v>0.88</v>
      </c>
      <c r="H474" s="1104" t="e">
        <v>#REF!</v>
      </c>
      <c r="I474" s="1104" t="e">
        <v>#REF!</v>
      </c>
    </row>
    <row r="475" spans="1:9" ht="12.65" customHeight="1">
      <c r="A475" s="1088" t="s">
        <v>1827</v>
      </c>
      <c r="B475" s="1089" t="s">
        <v>1045</v>
      </c>
      <c r="C475" s="1089" t="s">
        <v>2084</v>
      </c>
      <c r="D475" s="1088" t="s">
        <v>3977</v>
      </c>
      <c r="E475" s="1103">
        <v>0</v>
      </c>
      <c r="F475" s="1103">
        <v>0</v>
      </c>
      <c r="G475" s="1104">
        <v>5.15</v>
      </c>
      <c r="H475" s="1104" t="e">
        <v>#REF!</v>
      </c>
      <c r="I475" s="1104" t="e">
        <v>#REF!</v>
      </c>
    </row>
    <row r="476" spans="1:9" ht="12.65" customHeight="1">
      <c r="A476" s="1088" t="s">
        <v>4543</v>
      </c>
      <c r="B476" s="1089" t="s">
        <v>1212</v>
      </c>
      <c r="C476" s="1089" t="s">
        <v>2084</v>
      </c>
      <c r="D476" s="1088" t="s">
        <v>3977</v>
      </c>
      <c r="E476" s="1103">
        <v>0</v>
      </c>
      <c r="F476" s="1103">
        <v>0</v>
      </c>
      <c r="G476" s="1104">
        <v>0</v>
      </c>
      <c r="H476" s="1104" t="e">
        <v>#REF!</v>
      </c>
      <c r="I476" s="1104" t="e">
        <v>#REF!</v>
      </c>
    </row>
    <row r="477" spans="1:9" ht="12.65" customHeight="1">
      <c r="A477" s="1088" t="s">
        <v>4544</v>
      </c>
      <c r="B477" s="1089" t="s">
        <v>5095</v>
      </c>
      <c r="C477" s="1089" t="s">
        <v>798</v>
      </c>
      <c r="D477" s="1088" t="s">
        <v>3977</v>
      </c>
      <c r="E477" s="1103">
        <v>0</v>
      </c>
      <c r="F477" s="1103">
        <v>0</v>
      </c>
      <c r="G477" s="1104">
        <v>8.64</v>
      </c>
      <c r="H477" s="1104" t="e">
        <v>#REF!</v>
      </c>
      <c r="I477" s="1104" t="e">
        <v>#REF!</v>
      </c>
    </row>
    <row r="478" spans="1:9" ht="12.65" customHeight="1">
      <c r="A478" s="1088" t="s">
        <v>4545</v>
      </c>
      <c r="B478" s="1089" t="s">
        <v>657</v>
      </c>
      <c r="C478" s="1089" t="s">
        <v>798</v>
      </c>
      <c r="D478" s="1088" t="s">
        <v>3977</v>
      </c>
      <c r="E478" s="1103">
        <v>0</v>
      </c>
      <c r="F478" s="1103">
        <v>0</v>
      </c>
      <c r="G478" s="1104">
        <v>3.52</v>
      </c>
      <c r="H478" s="1104" t="e">
        <v>#REF!</v>
      </c>
      <c r="I478" s="1104" t="e">
        <v>#REF!</v>
      </c>
    </row>
    <row r="479" spans="1:9" ht="12.65" customHeight="1">
      <c r="A479" s="1088" t="s">
        <v>4546</v>
      </c>
      <c r="B479" s="1089" t="s">
        <v>658</v>
      </c>
      <c r="C479" s="1089" t="s">
        <v>798</v>
      </c>
      <c r="D479" s="1088" t="s">
        <v>3977</v>
      </c>
      <c r="E479" s="1103">
        <v>0</v>
      </c>
      <c r="F479" s="1103">
        <v>0</v>
      </c>
      <c r="G479" s="1104">
        <v>2.1</v>
      </c>
      <c r="H479" s="1104" t="e">
        <v>#REF!</v>
      </c>
      <c r="I479" s="1104" t="e">
        <v>#REF!</v>
      </c>
    </row>
    <row r="480" spans="1:9" ht="12.65" customHeight="1">
      <c r="A480" s="1088" t="s">
        <v>4547</v>
      </c>
      <c r="B480" s="1089" t="s">
        <v>659</v>
      </c>
      <c r="C480" s="1089" t="s">
        <v>799</v>
      </c>
      <c r="D480" s="1088" t="s">
        <v>3977</v>
      </c>
      <c r="E480" s="1103">
        <v>0</v>
      </c>
      <c r="F480" s="1103">
        <v>0</v>
      </c>
      <c r="G480" s="1104">
        <v>0</v>
      </c>
      <c r="H480" s="1104" t="e">
        <v>#REF!</v>
      </c>
      <c r="I480" s="1104" t="e">
        <v>#REF!</v>
      </c>
    </row>
    <row r="481" spans="1:9" ht="12.65" customHeight="1">
      <c r="A481" s="1088" t="s">
        <v>4548</v>
      </c>
      <c r="B481" s="1089" t="s">
        <v>660</v>
      </c>
      <c r="C481" s="1089" t="s">
        <v>800</v>
      </c>
      <c r="D481" s="1088" t="s">
        <v>3977</v>
      </c>
      <c r="E481" s="1103">
        <v>0</v>
      </c>
      <c r="F481" s="1103">
        <v>0</v>
      </c>
      <c r="G481" s="1104">
        <v>54.89</v>
      </c>
      <c r="H481" s="1104" t="e">
        <v>#REF!</v>
      </c>
      <c r="I481" s="1104" t="e">
        <v>#REF!</v>
      </c>
    </row>
    <row r="482" spans="1:9" ht="12.65" customHeight="1">
      <c r="A482" s="1088" t="s">
        <v>5432</v>
      </c>
      <c r="B482" s="1089" t="s">
        <v>5629</v>
      </c>
      <c r="C482" s="1089" t="s">
        <v>5338</v>
      </c>
      <c r="D482" s="1088" t="s">
        <v>3977</v>
      </c>
      <c r="E482" s="1103">
        <v>0</v>
      </c>
      <c r="F482" s="1103">
        <v>0</v>
      </c>
      <c r="G482" s="1104">
        <v>32.840000000000003</v>
      </c>
      <c r="H482" s="1104" t="e">
        <v>#REF!</v>
      </c>
      <c r="I482" s="1104" t="e">
        <v>#REF!</v>
      </c>
    </row>
    <row r="483" spans="1:9" ht="12.65" customHeight="1">
      <c r="A483" s="1088" t="s">
        <v>3359</v>
      </c>
      <c r="B483" s="1089" t="s">
        <v>2041</v>
      </c>
      <c r="C483" s="1089" t="s">
        <v>5338</v>
      </c>
      <c r="D483" s="1088" t="s">
        <v>3977</v>
      </c>
      <c r="E483" s="1103">
        <v>0</v>
      </c>
      <c r="F483" s="1103">
        <v>0</v>
      </c>
      <c r="G483" s="1104">
        <v>0</v>
      </c>
      <c r="H483" s="1104" t="e">
        <v>#REF!</v>
      </c>
      <c r="I483" s="1104" t="e">
        <v>#REF!</v>
      </c>
    </row>
    <row r="484" spans="1:9" ht="12.65" customHeight="1">
      <c r="A484" s="1088" t="s">
        <v>177</v>
      </c>
      <c r="B484" s="1089" t="s">
        <v>5630</v>
      </c>
      <c r="C484" s="1089" t="s">
        <v>5338</v>
      </c>
      <c r="D484" s="1088" t="s">
        <v>3977</v>
      </c>
      <c r="E484" s="1103">
        <v>0</v>
      </c>
      <c r="F484" s="1103">
        <v>0</v>
      </c>
      <c r="G484" s="1104">
        <v>0</v>
      </c>
      <c r="H484" s="1104" t="e">
        <v>#REF!</v>
      </c>
      <c r="I484" s="1104" t="e">
        <v>#REF!</v>
      </c>
    </row>
    <row r="485" spans="1:9" ht="12.65" customHeight="1">
      <c r="A485" s="1088" t="s">
        <v>5431</v>
      </c>
      <c r="B485" s="1089" t="s">
        <v>5631</v>
      </c>
      <c r="C485" s="1089" t="s">
        <v>5338</v>
      </c>
      <c r="D485" s="1088" t="s">
        <v>3977</v>
      </c>
      <c r="E485" s="1103">
        <v>10</v>
      </c>
      <c r="F485" s="1103">
        <v>192.3</v>
      </c>
      <c r="G485" s="1104">
        <v>19.23</v>
      </c>
      <c r="H485" s="1104" t="e">
        <v>#REF!</v>
      </c>
      <c r="I485" s="1104" t="e">
        <v>#REF!</v>
      </c>
    </row>
    <row r="486" spans="1:9" ht="12.65" customHeight="1">
      <c r="A486" s="1088" t="s">
        <v>178</v>
      </c>
      <c r="B486" s="1089" t="s">
        <v>1755</v>
      </c>
      <c r="C486" s="1089" t="s">
        <v>5338</v>
      </c>
      <c r="D486" s="1088" t="s">
        <v>3977</v>
      </c>
      <c r="E486" s="1103">
        <v>0</v>
      </c>
      <c r="F486" s="1103">
        <v>0</v>
      </c>
      <c r="G486" s="1104">
        <v>0</v>
      </c>
      <c r="H486" s="1104" t="e">
        <v>#REF!</v>
      </c>
      <c r="I486" s="1104" t="e">
        <v>#REF!</v>
      </c>
    </row>
    <row r="487" spans="1:9" ht="12.65" customHeight="1">
      <c r="A487" s="1088" t="s">
        <v>3360</v>
      </c>
      <c r="B487" s="1089" t="s">
        <v>5632</v>
      </c>
      <c r="C487" s="1089" t="s">
        <v>5338</v>
      </c>
      <c r="D487" s="1088" t="s">
        <v>3977</v>
      </c>
      <c r="E487" s="1103">
        <v>0</v>
      </c>
      <c r="F487" s="1103">
        <v>0</v>
      </c>
      <c r="G487" s="1104">
        <v>0</v>
      </c>
      <c r="H487" s="1104" t="e">
        <v>#REF!</v>
      </c>
      <c r="I487" s="1104" t="e">
        <v>#REF!</v>
      </c>
    </row>
    <row r="488" spans="1:9" ht="12.65" customHeight="1">
      <c r="A488" s="1088" t="s">
        <v>3326</v>
      </c>
      <c r="B488" s="1089" t="s">
        <v>5633</v>
      </c>
      <c r="C488" s="1089" t="s">
        <v>5338</v>
      </c>
      <c r="D488" s="1088" t="s">
        <v>3977</v>
      </c>
      <c r="E488" s="1103">
        <v>0</v>
      </c>
      <c r="F488" s="1103">
        <v>0</v>
      </c>
      <c r="G488" s="1104">
        <v>0</v>
      </c>
      <c r="H488" s="1104" t="e">
        <v>#REF!</v>
      </c>
      <c r="I488" s="1104" t="e">
        <v>#REF!</v>
      </c>
    </row>
    <row r="489" spans="1:9" ht="12.65" customHeight="1">
      <c r="A489" s="1088" t="s">
        <v>2256</v>
      </c>
      <c r="B489" s="1089" t="s">
        <v>2042</v>
      </c>
      <c r="C489" s="1089" t="s">
        <v>5338</v>
      </c>
      <c r="D489" s="1088" t="s">
        <v>3977</v>
      </c>
      <c r="E489" s="1103">
        <v>64</v>
      </c>
      <c r="F489" s="1103">
        <v>1549.44</v>
      </c>
      <c r="G489" s="1104">
        <v>24.21</v>
      </c>
      <c r="H489" s="1104" t="e">
        <v>#REF!</v>
      </c>
      <c r="I489" s="1104" t="e">
        <v>#REF!</v>
      </c>
    </row>
    <row r="490" spans="1:9" ht="12.65" customHeight="1">
      <c r="A490" s="1088" t="s">
        <v>1692</v>
      </c>
      <c r="B490" s="1089" t="s">
        <v>3071</v>
      </c>
      <c r="C490" s="1089" t="s">
        <v>5338</v>
      </c>
      <c r="D490" s="1088" t="s">
        <v>3977</v>
      </c>
      <c r="E490" s="1103">
        <v>244</v>
      </c>
      <c r="F490" s="1103">
        <v>739.31999999999994</v>
      </c>
      <c r="G490" s="1104">
        <v>3.03</v>
      </c>
      <c r="H490" s="1104" t="e">
        <v>#REF!</v>
      </c>
      <c r="I490" s="1104" t="e">
        <v>#REF!</v>
      </c>
    </row>
    <row r="491" spans="1:9" ht="12.65" customHeight="1">
      <c r="A491" s="1088" t="s">
        <v>4100</v>
      </c>
      <c r="B491" s="1089" t="s">
        <v>5624</v>
      </c>
      <c r="C491" s="1089" t="s">
        <v>4101</v>
      </c>
      <c r="D491" s="1088" t="s">
        <v>3977</v>
      </c>
      <c r="E491" s="1103">
        <v>97</v>
      </c>
      <c r="F491" s="1103">
        <v>1752.79</v>
      </c>
      <c r="G491" s="1104">
        <v>18.07</v>
      </c>
      <c r="H491" s="1104" t="e">
        <v>#REF!</v>
      </c>
      <c r="I491" s="1104" t="e">
        <v>#REF!</v>
      </c>
    </row>
    <row r="492" spans="1:9" ht="12.65" customHeight="1">
      <c r="A492" s="1088" t="s">
        <v>3188</v>
      </c>
      <c r="B492" s="1089" t="s">
        <v>4722</v>
      </c>
      <c r="C492" s="1089" t="s">
        <v>4723</v>
      </c>
      <c r="D492" s="1088" t="s">
        <v>3977</v>
      </c>
      <c r="E492" s="1103">
        <v>0</v>
      </c>
      <c r="F492" s="1103">
        <v>0</v>
      </c>
      <c r="G492" s="1104">
        <v>29.71</v>
      </c>
      <c r="H492" s="1104" t="e">
        <v>#REF!</v>
      </c>
      <c r="I492" s="1104" t="e">
        <v>#REF!</v>
      </c>
    </row>
    <row r="493" spans="1:9" ht="12.65" customHeight="1">
      <c r="A493" s="1088" t="s">
        <v>3189</v>
      </c>
      <c r="B493" s="1089" t="s">
        <v>4724</v>
      </c>
      <c r="C493" s="1089" t="s">
        <v>4723</v>
      </c>
      <c r="D493" s="1088" t="s">
        <v>3977</v>
      </c>
      <c r="E493" s="1103">
        <v>0</v>
      </c>
      <c r="F493" s="1103">
        <v>0</v>
      </c>
      <c r="G493" s="1104">
        <v>17.059999999999999</v>
      </c>
      <c r="H493" s="1104" t="e">
        <v>#REF!</v>
      </c>
      <c r="I493" s="1104" t="e">
        <v>#REF!</v>
      </c>
    </row>
    <row r="494" spans="1:9" ht="12.65" customHeight="1">
      <c r="A494" s="1088" t="s">
        <v>654</v>
      </c>
      <c r="B494" s="1089" t="s">
        <v>3900</v>
      </c>
      <c r="C494" s="1089" t="s">
        <v>5047</v>
      </c>
      <c r="D494" s="1088" t="s">
        <v>3977</v>
      </c>
      <c r="E494" s="1103">
        <v>0</v>
      </c>
      <c r="F494" s="1103">
        <v>0</v>
      </c>
      <c r="G494" s="1104">
        <v>0</v>
      </c>
      <c r="H494" s="1104" t="e">
        <v>#REF!</v>
      </c>
      <c r="I494" s="1104" t="e">
        <v>#REF!</v>
      </c>
    </row>
    <row r="495" spans="1:9" ht="12.65" customHeight="1">
      <c r="A495" s="1088" t="s">
        <v>655</v>
      </c>
      <c r="B495" s="1089" t="s">
        <v>3464</v>
      </c>
      <c r="C495" s="1089" t="s">
        <v>3579</v>
      </c>
      <c r="D495" s="1088" t="s">
        <v>3977</v>
      </c>
      <c r="E495" s="1103">
        <v>0</v>
      </c>
      <c r="F495" s="1103">
        <v>0</v>
      </c>
      <c r="G495" s="1104">
        <v>0</v>
      </c>
      <c r="H495" s="1104" t="e">
        <v>#REF!</v>
      </c>
      <c r="I495" s="1104" t="e">
        <v>#REF!</v>
      </c>
    </row>
    <row r="496" spans="1:9" ht="12.65" customHeight="1">
      <c r="A496" s="1088" t="s">
        <v>1828</v>
      </c>
      <c r="B496" s="1089" t="s">
        <v>782</v>
      </c>
      <c r="C496" s="1089" t="s">
        <v>257</v>
      </c>
      <c r="D496" s="1088" t="s">
        <v>3977</v>
      </c>
      <c r="E496" s="1103">
        <v>0</v>
      </c>
      <c r="F496" s="1103">
        <v>0</v>
      </c>
      <c r="G496" s="1104">
        <v>0</v>
      </c>
      <c r="H496" s="1104" t="e">
        <v>#REF!</v>
      </c>
      <c r="I496" s="1104" t="e">
        <v>#REF!</v>
      </c>
    </row>
    <row r="497" spans="1:9" ht="12.65" customHeight="1">
      <c r="A497" s="1088" t="s">
        <v>1829</v>
      </c>
      <c r="B497" s="1089" t="s">
        <v>3836</v>
      </c>
      <c r="C497" s="1089" t="s">
        <v>2826</v>
      </c>
      <c r="D497" s="1088" t="s">
        <v>3977</v>
      </c>
      <c r="E497" s="1103">
        <v>0</v>
      </c>
      <c r="F497" s="1103">
        <v>0</v>
      </c>
      <c r="G497" s="1104">
        <v>0</v>
      </c>
      <c r="H497" s="1104" t="e">
        <v>#REF!</v>
      </c>
      <c r="I497" s="1104" t="e">
        <v>#REF!</v>
      </c>
    </row>
    <row r="498" spans="1:9" ht="12.65" customHeight="1">
      <c r="A498" s="1088" t="s">
        <v>1830</v>
      </c>
      <c r="B498" s="1089" t="s">
        <v>784</v>
      </c>
      <c r="C498" s="1089" t="s">
        <v>2782</v>
      </c>
      <c r="D498" s="1088" t="s">
        <v>3977</v>
      </c>
      <c r="E498" s="1103">
        <v>0</v>
      </c>
      <c r="F498" s="1103">
        <v>0</v>
      </c>
      <c r="G498" s="1104">
        <v>0.82</v>
      </c>
      <c r="H498" s="1104" t="e">
        <v>#REF!</v>
      </c>
      <c r="I498" s="1104" t="e">
        <v>#REF!</v>
      </c>
    </row>
    <row r="499" spans="1:9" ht="12.65" customHeight="1">
      <c r="A499" s="1088" t="s">
        <v>1831</v>
      </c>
      <c r="B499" s="1089" t="s">
        <v>785</v>
      </c>
      <c r="C499" s="1089" t="s">
        <v>2782</v>
      </c>
      <c r="D499" s="1088" t="s">
        <v>3977</v>
      </c>
      <c r="E499" s="1103">
        <v>0</v>
      </c>
      <c r="F499" s="1103">
        <v>0</v>
      </c>
      <c r="G499" s="1104">
        <v>0.77</v>
      </c>
      <c r="H499" s="1104" t="e">
        <v>#REF!</v>
      </c>
      <c r="I499" s="1104" t="e">
        <v>#REF!</v>
      </c>
    </row>
    <row r="500" spans="1:9" ht="12.65" customHeight="1">
      <c r="A500" s="1088" t="s">
        <v>4550</v>
      </c>
      <c r="B500" s="1089" t="s">
        <v>162</v>
      </c>
      <c r="C500" s="1089" t="s">
        <v>3694</v>
      </c>
      <c r="D500" s="1088" t="s">
        <v>3977</v>
      </c>
      <c r="E500" s="1103">
        <v>0</v>
      </c>
      <c r="F500" s="1103">
        <v>0</v>
      </c>
      <c r="G500" s="1104">
        <v>1.65</v>
      </c>
      <c r="H500" s="1104" t="e">
        <v>#REF!</v>
      </c>
      <c r="I500" s="1104" t="e">
        <v>#REF!</v>
      </c>
    </row>
    <row r="501" spans="1:9" ht="12.65" customHeight="1">
      <c r="A501" s="1088" t="s">
        <v>1557</v>
      </c>
      <c r="B501" s="1089" t="s">
        <v>163</v>
      </c>
      <c r="C501" s="1089" t="s">
        <v>801</v>
      </c>
      <c r="D501" s="1088" t="s">
        <v>3977</v>
      </c>
      <c r="E501" s="1103">
        <v>0</v>
      </c>
      <c r="F501" s="1103">
        <v>0</v>
      </c>
      <c r="G501" s="1104">
        <v>0</v>
      </c>
      <c r="H501" s="1104" t="e">
        <v>#REF!</v>
      </c>
      <c r="I501" s="1104" t="e">
        <v>#REF!</v>
      </c>
    </row>
    <row r="502" spans="1:9" ht="12.65" customHeight="1">
      <c r="A502" s="1088" t="s">
        <v>1832</v>
      </c>
      <c r="B502" s="1089" t="s">
        <v>164</v>
      </c>
      <c r="C502" s="1089" t="s">
        <v>2376</v>
      </c>
      <c r="D502" s="1088" t="s">
        <v>3977</v>
      </c>
      <c r="E502" s="1103">
        <v>0</v>
      </c>
      <c r="F502" s="1103">
        <v>0</v>
      </c>
      <c r="G502" s="1104">
        <v>0</v>
      </c>
      <c r="H502" s="1104" t="e">
        <v>#REF!</v>
      </c>
      <c r="I502" s="1104" t="e">
        <v>#REF!</v>
      </c>
    </row>
    <row r="503" spans="1:9" ht="12.65" customHeight="1">
      <c r="A503" s="1088" t="s">
        <v>5077</v>
      </c>
      <c r="B503" s="1089" t="s">
        <v>2150</v>
      </c>
      <c r="C503" s="1089" t="s">
        <v>2160</v>
      </c>
      <c r="D503" s="1088" t="s">
        <v>3977</v>
      </c>
      <c r="E503" s="1103">
        <v>0</v>
      </c>
      <c r="F503" s="1103">
        <v>0</v>
      </c>
      <c r="G503" s="1104">
        <v>0</v>
      </c>
      <c r="H503" s="1104" t="e">
        <v>#REF!</v>
      </c>
      <c r="I503" s="1104" t="e">
        <v>#REF!</v>
      </c>
    </row>
    <row r="504" spans="1:9" ht="12.65" customHeight="1">
      <c r="A504" s="1088" t="s">
        <v>1954</v>
      </c>
      <c r="B504" s="1089" t="s">
        <v>1955</v>
      </c>
      <c r="C504" s="1089" t="s">
        <v>801</v>
      </c>
      <c r="D504" s="1088" t="s">
        <v>3977</v>
      </c>
      <c r="E504" s="1103">
        <v>0</v>
      </c>
      <c r="F504" s="1103">
        <v>0</v>
      </c>
      <c r="G504" s="1104">
        <v>0</v>
      </c>
      <c r="H504" s="1104" t="e">
        <v>#REF!</v>
      </c>
      <c r="I504" s="1104" t="e">
        <v>#REF!</v>
      </c>
    </row>
    <row r="505" spans="1:9" ht="12.65" customHeight="1">
      <c r="A505" s="1088" t="s">
        <v>4778</v>
      </c>
      <c r="B505" s="1089" t="s">
        <v>4779</v>
      </c>
      <c r="C505" s="1089" t="s">
        <v>1885</v>
      </c>
      <c r="D505" s="1088" t="s">
        <v>3977</v>
      </c>
      <c r="E505" s="1103">
        <v>0</v>
      </c>
      <c r="F505" s="1103">
        <v>0</v>
      </c>
      <c r="G505" s="1104">
        <v>0</v>
      </c>
      <c r="H505" s="1104" t="e">
        <v>#REF!</v>
      </c>
      <c r="I505" s="1104" t="e">
        <v>#REF!</v>
      </c>
    </row>
    <row r="506" spans="1:9" ht="12.65" customHeight="1">
      <c r="A506" s="1088" t="s">
        <v>4780</v>
      </c>
      <c r="B506" s="1089" t="s">
        <v>4781</v>
      </c>
      <c r="C506" s="1089" t="s">
        <v>1885</v>
      </c>
      <c r="D506" s="1088" t="s">
        <v>3977</v>
      </c>
      <c r="E506" s="1103">
        <v>0</v>
      </c>
      <c r="F506" s="1103">
        <v>0</v>
      </c>
      <c r="G506" s="1104">
        <v>0</v>
      </c>
      <c r="H506" s="1104" t="e">
        <v>#REF!</v>
      </c>
      <c r="I506" s="1104" t="e">
        <v>#REF!</v>
      </c>
    </row>
    <row r="507" spans="1:9" ht="12.65" customHeight="1">
      <c r="A507" s="1088" t="s">
        <v>4782</v>
      </c>
      <c r="B507" s="1089" t="s">
        <v>4783</v>
      </c>
      <c r="C507" s="1089" t="s">
        <v>1885</v>
      </c>
      <c r="D507" s="1088" t="s">
        <v>3977</v>
      </c>
      <c r="E507" s="1103">
        <v>0</v>
      </c>
      <c r="F507" s="1103">
        <v>0</v>
      </c>
      <c r="G507" s="1104">
        <v>0</v>
      </c>
      <c r="H507" s="1104" t="e">
        <v>#REF!</v>
      </c>
      <c r="I507" s="1104" t="e">
        <v>#REF!</v>
      </c>
    </row>
    <row r="508" spans="1:9" ht="12.65" customHeight="1">
      <c r="A508" s="1088" t="s">
        <v>4784</v>
      </c>
      <c r="B508" s="1089" t="s">
        <v>4785</v>
      </c>
      <c r="C508" s="1089" t="s">
        <v>3180</v>
      </c>
      <c r="D508" s="1088" t="s">
        <v>3977</v>
      </c>
      <c r="E508" s="1103">
        <v>0</v>
      </c>
      <c r="F508" s="1103">
        <v>0</v>
      </c>
      <c r="G508" s="1104">
        <v>0.51</v>
      </c>
      <c r="H508" s="1104" t="e">
        <v>#REF!</v>
      </c>
      <c r="I508" s="1104" t="e">
        <v>#REF!</v>
      </c>
    </row>
    <row r="509" spans="1:9" ht="12.65" customHeight="1">
      <c r="A509" s="1088" t="s">
        <v>4786</v>
      </c>
      <c r="B509" s="1089" t="s">
        <v>4787</v>
      </c>
      <c r="C509" s="1089" t="s">
        <v>3180</v>
      </c>
      <c r="D509" s="1088" t="s">
        <v>3977</v>
      </c>
      <c r="E509" s="1103">
        <v>0</v>
      </c>
      <c r="F509" s="1103">
        <v>0</v>
      </c>
      <c r="G509" s="1104">
        <v>0.51</v>
      </c>
      <c r="H509" s="1104" t="e">
        <v>#REF!</v>
      </c>
      <c r="I509" s="1104" t="e">
        <v>#REF!</v>
      </c>
    </row>
    <row r="510" spans="1:9" ht="12.65" customHeight="1">
      <c r="A510" s="1088" t="s">
        <v>3004</v>
      </c>
      <c r="B510" s="1089" t="s">
        <v>3013</v>
      </c>
      <c r="C510" s="1089" t="s">
        <v>866</v>
      </c>
      <c r="D510" s="1088" t="s">
        <v>3977</v>
      </c>
      <c r="E510" s="1103">
        <v>0</v>
      </c>
      <c r="F510" s="1103">
        <v>0</v>
      </c>
      <c r="G510" s="1104">
        <v>0</v>
      </c>
      <c r="H510" s="1104" t="e">
        <v>#REF!</v>
      </c>
      <c r="I510" s="1104" t="e">
        <v>#REF!</v>
      </c>
    </row>
    <row r="511" spans="1:9" ht="12.65" customHeight="1">
      <c r="A511" s="1088" t="s">
        <v>1988</v>
      </c>
      <c r="B511" s="1089" t="s">
        <v>2327</v>
      </c>
      <c r="C511" s="1089" t="s">
        <v>137</v>
      </c>
      <c r="D511" s="1088" t="s">
        <v>3977</v>
      </c>
      <c r="E511" s="1103">
        <v>0</v>
      </c>
      <c r="F511" s="1103">
        <v>0</v>
      </c>
      <c r="G511" s="1104">
        <v>0</v>
      </c>
      <c r="H511" s="1104" t="e">
        <v>#REF!</v>
      </c>
      <c r="I511" s="1104" t="e">
        <v>#REF!</v>
      </c>
    </row>
    <row r="512" spans="1:9" ht="12.65" customHeight="1">
      <c r="A512" s="1088" t="s">
        <v>5417</v>
      </c>
      <c r="B512" s="1089" t="s">
        <v>5418</v>
      </c>
      <c r="C512" s="1089" t="s">
        <v>3703</v>
      </c>
      <c r="D512" s="1088" t="s">
        <v>3977</v>
      </c>
      <c r="E512" s="1103">
        <v>0</v>
      </c>
      <c r="F512" s="1103">
        <v>0</v>
      </c>
      <c r="G512" s="1104">
        <v>160</v>
      </c>
      <c r="H512" s="1104" t="e">
        <v>#REF!</v>
      </c>
      <c r="I512" s="1104" t="e">
        <v>#REF!</v>
      </c>
    </row>
    <row r="513" spans="1:9" ht="12.65" customHeight="1">
      <c r="A513" s="1088" t="s">
        <v>5419</v>
      </c>
      <c r="B513" s="1089" t="s">
        <v>5420</v>
      </c>
      <c r="C513" s="1089" t="s">
        <v>3705</v>
      </c>
      <c r="D513" s="1088" t="s">
        <v>3977</v>
      </c>
      <c r="E513" s="1103">
        <v>0</v>
      </c>
      <c r="F513" s="1103">
        <v>0</v>
      </c>
      <c r="G513" s="1104">
        <v>124</v>
      </c>
      <c r="H513" s="1104" t="e">
        <v>#REF!</v>
      </c>
      <c r="I513" s="1104" t="e">
        <v>#REF!</v>
      </c>
    </row>
    <row r="514" spans="1:9" ht="12.65" customHeight="1">
      <c r="A514" s="1088" t="s">
        <v>3058</v>
      </c>
      <c r="B514" s="1089" t="s">
        <v>5107</v>
      </c>
      <c r="C514" s="1089" t="s">
        <v>2493</v>
      </c>
      <c r="D514" s="1088" t="s">
        <v>3977</v>
      </c>
      <c r="E514" s="1103">
        <v>0</v>
      </c>
      <c r="F514" s="1103">
        <v>0</v>
      </c>
      <c r="G514" s="1104">
        <v>0</v>
      </c>
      <c r="H514" s="1104" t="e">
        <v>#REF!</v>
      </c>
      <c r="I514" s="1104" t="e">
        <v>#REF!</v>
      </c>
    </row>
    <row r="515" spans="1:9" ht="12.65" customHeight="1">
      <c r="A515" s="1088" t="s">
        <v>3060</v>
      </c>
      <c r="B515" s="1089" t="s">
        <v>3059</v>
      </c>
      <c r="C515" s="1089" t="s">
        <v>769</v>
      </c>
      <c r="D515" s="1088" t="s">
        <v>3977</v>
      </c>
      <c r="E515" s="1103">
        <v>0</v>
      </c>
      <c r="F515" s="1103">
        <v>0</v>
      </c>
      <c r="G515" s="1104">
        <v>0</v>
      </c>
      <c r="H515" s="1104" t="e">
        <v>#REF!</v>
      </c>
      <c r="I515" s="1104" t="e">
        <v>#REF!</v>
      </c>
    </row>
    <row r="516" spans="1:9" ht="12.65" customHeight="1">
      <c r="A516" s="1088" t="s">
        <v>3405</v>
      </c>
      <c r="B516" s="1089" t="s">
        <v>3404</v>
      </c>
      <c r="C516" s="1089" t="s">
        <v>769</v>
      </c>
      <c r="D516" s="1088" t="s">
        <v>3977</v>
      </c>
      <c r="E516" s="1103">
        <v>0</v>
      </c>
      <c r="F516" s="1103">
        <v>0</v>
      </c>
      <c r="G516" s="1104">
        <v>55.7</v>
      </c>
      <c r="H516" s="1104" t="e">
        <v>#REF!</v>
      </c>
      <c r="I516" s="1104" t="e">
        <v>#REF!</v>
      </c>
    </row>
    <row r="517" spans="1:9" ht="12.65" customHeight="1">
      <c r="A517" s="1088" t="s">
        <v>3208</v>
      </c>
      <c r="B517" s="1089" t="s">
        <v>2584</v>
      </c>
      <c r="C517" s="1089" t="s">
        <v>2081</v>
      </c>
      <c r="D517" s="1088" t="s">
        <v>3977</v>
      </c>
      <c r="E517" s="1103">
        <v>0</v>
      </c>
      <c r="F517" s="1103">
        <v>0</v>
      </c>
      <c r="G517" s="1104">
        <v>0</v>
      </c>
      <c r="H517" s="1104" t="e">
        <v>#REF!</v>
      </c>
      <c r="I517" s="1104" t="e">
        <v>#REF!</v>
      </c>
    </row>
    <row r="518" spans="1:9" ht="12.65" customHeight="1">
      <c r="A518" s="1088" t="s">
        <v>2082</v>
      </c>
      <c r="B518" s="1089" t="s">
        <v>2585</v>
      </c>
      <c r="C518" s="1089" t="s">
        <v>2081</v>
      </c>
      <c r="D518" s="1088" t="s">
        <v>3977</v>
      </c>
      <c r="E518" s="1103">
        <v>0</v>
      </c>
      <c r="F518" s="1103">
        <v>0</v>
      </c>
      <c r="G518" s="1104">
        <v>0</v>
      </c>
      <c r="H518" s="1104" t="e">
        <v>#REF!</v>
      </c>
      <c r="I518" s="1104" t="e">
        <v>#REF!</v>
      </c>
    </row>
    <row r="519" spans="1:9" ht="12.65" customHeight="1">
      <c r="A519" s="1088" t="s">
        <v>2083</v>
      </c>
      <c r="B519" s="1089" t="s">
        <v>2869</v>
      </c>
      <c r="C519" s="1089" t="s">
        <v>2084</v>
      </c>
      <c r="D519" s="1088" t="s">
        <v>3977</v>
      </c>
      <c r="E519" s="1103">
        <v>0</v>
      </c>
      <c r="F519" s="1103">
        <v>0</v>
      </c>
      <c r="G519" s="1104">
        <v>0</v>
      </c>
      <c r="H519" s="1104" t="e">
        <v>#REF!</v>
      </c>
      <c r="I519" s="1104" t="e">
        <v>#REF!</v>
      </c>
    </row>
    <row r="520" spans="1:9" ht="12.65" customHeight="1">
      <c r="A520" s="1088" t="s">
        <v>2085</v>
      </c>
      <c r="B520" s="1089" t="s">
        <v>2870</v>
      </c>
      <c r="C520" s="1089" t="s">
        <v>1492</v>
      </c>
      <c r="D520" s="1088" t="s">
        <v>3977</v>
      </c>
      <c r="E520" s="1103">
        <v>0</v>
      </c>
      <c r="F520" s="1103">
        <v>0</v>
      </c>
      <c r="G520" s="1104">
        <v>0</v>
      </c>
      <c r="H520" s="1104" t="e">
        <v>#REF!</v>
      </c>
      <c r="I520" s="1104" t="e">
        <v>#REF!</v>
      </c>
    </row>
    <row r="521" spans="1:9" ht="12.65" customHeight="1">
      <c r="A521" s="1088" t="s">
        <v>707</v>
      </c>
      <c r="B521" s="1089" t="s">
        <v>2418</v>
      </c>
      <c r="C521" s="1089" t="s">
        <v>1493</v>
      </c>
      <c r="D521" s="1088" t="s">
        <v>3977</v>
      </c>
      <c r="E521" s="1103">
        <v>0</v>
      </c>
      <c r="F521" s="1103">
        <v>0</v>
      </c>
      <c r="G521" s="1104">
        <v>0</v>
      </c>
      <c r="H521" s="1104" t="e">
        <v>#REF!</v>
      </c>
      <c r="I521" s="1104" t="e">
        <v>#REF!</v>
      </c>
    </row>
    <row r="522" spans="1:9" ht="12.65" customHeight="1">
      <c r="A522" s="1088" t="s">
        <v>3195</v>
      </c>
      <c r="B522" s="1089" t="s">
        <v>2142</v>
      </c>
      <c r="C522" s="1089" t="s">
        <v>1744</v>
      </c>
      <c r="D522" s="1088" t="s">
        <v>3977</v>
      </c>
      <c r="E522" s="1103">
        <v>0</v>
      </c>
      <c r="F522" s="1103">
        <v>0</v>
      </c>
      <c r="G522" s="1104">
        <v>2.83</v>
      </c>
      <c r="H522" s="1104" t="e">
        <v>#REF!</v>
      </c>
      <c r="I522" s="1104" t="e">
        <v>#REF!</v>
      </c>
    </row>
    <row r="523" spans="1:9" ht="12.65" customHeight="1">
      <c r="A523" s="1088" t="s">
        <v>2498</v>
      </c>
      <c r="B523" s="1089" t="s">
        <v>2143</v>
      </c>
      <c r="C523" s="1089" t="s">
        <v>1745</v>
      </c>
      <c r="D523" s="1088" t="s">
        <v>3977</v>
      </c>
      <c r="E523" s="1103">
        <v>0</v>
      </c>
      <c r="F523" s="1103">
        <v>0</v>
      </c>
      <c r="G523" s="1104">
        <v>0</v>
      </c>
      <c r="H523" s="1104" t="e">
        <v>#REF!</v>
      </c>
      <c r="I523" s="1104" t="e">
        <v>#REF!</v>
      </c>
    </row>
    <row r="524" spans="1:9" ht="12.65" customHeight="1">
      <c r="A524" s="1088" t="s">
        <v>1746</v>
      </c>
      <c r="B524" s="1089" t="s">
        <v>2144</v>
      </c>
      <c r="C524" s="1089" t="s">
        <v>1745</v>
      </c>
      <c r="D524" s="1088" t="s">
        <v>3977</v>
      </c>
      <c r="E524" s="1103">
        <v>0</v>
      </c>
      <c r="F524" s="1103">
        <v>0</v>
      </c>
      <c r="G524" s="1104">
        <v>0</v>
      </c>
      <c r="H524" s="1104" t="e">
        <v>#REF!</v>
      </c>
      <c r="I524" s="1104" t="e">
        <v>#REF!</v>
      </c>
    </row>
    <row r="525" spans="1:9" ht="12.65" customHeight="1">
      <c r="A525" s="1088" t="s">
        <v>1987</v>
      </c>
      <c r="B525" s="1089" t="s">
        <v>2145</v>
      </c>
      <c r="C525" s="1089" t="s">
        <v>2084</v>
      </c>
      <c r="D525" s="1088" t="s">
        <v>3977</v>
      </c>
      <c r="E525" s="1103">
        <v>0</v>
      </c>
      <c r="F525" s="1103">
        <v>0</v>
      </c>
      <c r="G525" s="1104">
        <v>0.95</v>
      </c>
      <c r="H525" s="1104" t="e">
        <v>#REF!</v>
      </c>
      <c r="I525" s="1104" t="e">
        <v>#REF!</v>
      </c>
    </row>
    <row r="526" spans="1:9" ht="12.65" customHeight="1">
      <c r="A526" s="1088" t="s">
        <v>1984</v>
      </c>
      <c r="B526" s="1089" t="s">
        <v>319</v>
      </c>
      <c r="C526" s="1089" t="s">
        <v>1745</v>
      </c>
      <c r="D526" s="1088" t="s">
        <v>3977</v>
      </c>
      <c r="E526" s="1103">
        <v>0</v>
      </c>
      <c r="F526" s="1103">
        <v>0</v>
      </c>
      <c r="G526" s="1104">
        <v>0</v>
      </c>
      <c r="H526" s="1104" t="e">
        <v>#REF!</v>
      </c>
      <c r="I526" s="1104" t="e">
        <v>#REF!</v>
      </c>
    </row>
    <row r="527" spans="1:9" ht="12.65" customHeight="1">
      <c r="A527" s="1088" t="s">
        <v>1747</v>
      </c>
      <c r="B527" s="1089" t="s">
        <v>2127</v>
      </c>
      <c r="C527" s="1089" t="s">
        <v>1745</v>
      </c>
      <c r="D527" s="1088" t="s">
        <v>3977</v>
      </c>
      <c r="E527" s="1103">
        <v>540</v>
      </c>
      <c r="F527" s="1103">
        <v>324</v>
      </c>
      <c r="G527" s="1104">
        <v>0.6</v>
      </c>
      <c r="H527" s="1104" t="e">
        <v>#REF!</v>
      </c>
      <c r="I527" s="1104" t="e">
        <v>#REF!</v>
      </c>
    </row>
    <row r="528" spans="1:9" ht="12.65" customHeight="1">
      <c r="A528" s="1088" t="s">
        <v>1986</v>
      </c>
      <c r="B528" s="1089" t="s">
        <v>2128</v>
      </c>
      <c r="C528" s="1089" t="s">
        <v>1745</v>
      </c>
      <c r="D528" s="1088" t="s">
        <v>3977</v>
      </c>
      <c r="E528" s="1103">
        <v>0</v>
      </c>
      <c r="F528" s="1103">
        <v>0</v>
      </c>
      <c r="G528" s="1104">
        <v>0.86</v>
      </c>
      <c r="H528" s="1104" t="e">
        <v>#REF!</v>
      </c>
      <c r="I528" s="1104" t="e">
        <v>#REF!</v>
      </c>
    </row>
    <row r="529" spans="1:9" ht="12.65" customHeight="1">
      <c r="A529" s="1088" t="s">
        <v>1985</v>
      </c>
      <c r="B529" s="1089" t="s">
        <v>4600</v>
      </c>
      <c r="C529" s="1089" t="s">
        <v>1745</v>
      </c>
      <c r="D529" s="1088" t="s">
        <v>3977</v>
      </c>
      <c r="E529" s="1103">
        <v>0</v>
      </c>
      <c r="F529" s="1103">
        <v>0</v>
      </c>
      <c r="G529" s="1104">
        <v>0</v>
      </c>
      <c r="H529" s="1104" t="e">
        <v>#REF!</v>
      </c>
      <c r="I529" s="1104" t="e">
        <v>#REF!</v>
      </c>
    </row>
    <row r="530" spans="1:9" ht="12.65" customHeight="1">
      <c r="A530" s="1088" t="s">
        <v>1748</v>
      </c>
      <c r="B530" s="1089" t="s">
        <v>4601</v>
      </c>
      <c r="C530" s="1089" t="s">
        <v>39</v>
      </c>
      <c r="D530" s="1088" t="s">
        <v>3977</v>
      </c>
      <c r="E530" s="1103">
        <v>0</v>
      </c>
      <c r="F530" s="1103">
        <v>0</v>
      </c>
      <c r="G530" s="1104">
        <v>0</v>
      </c>
      <c r="H530" s="1104" t="e">
        <v>#REF!</v>
      </c>
      <c r="I530" s="1104" t="e">
        <v>#REF!</v>
      </c>
    </row>
    <row r="531" spans="1:9" ht="12.65" customHeight="1">
      <c r="A531" s="1088" t="s">
        <v>40</v>
      </c>
      <c r="B531" s="1089" t="s">
        <v>706</v>
      </c>
      <c r="C531" s="1089" t="s">
        <v>41</v>
      </c>
      <c r="D531" s="1088" t="s">
        <v>3977</v>
      </c>
      <c r="E531" s="1103">
        <v>0</v>
      </c>
      <c r="F531" s="1103">
        <v>0</v>
      </c>
      <c r="G531" s="1104">
        <v>0</v>
      </c>
      <c r="H531" s="1104" t="e">
        <v>#REF!</v>
      </c>
      <c r="I531" s="1104" t="e">
        <v>#REF!</v>
      </c>
    </row>
    <row r="532" spans="1:9" ht="12.65" customHeight="1">
      <c r="A532" s="1088" t="s">
        <v>42</v>
      </c>
      <c r="B532" s="1089" t="s">
        <v>32</v>
      </c>
      <c r="C532" s="1089" t="s">
        <v>41</v>
      </c>
      <c r="D532" s="1088" t="s">
        <v>3977</v>
      </c>
      <c r="E532" s="1103">
        <v>0</v>
      </c>
      <c r="F532" s="1103">
        <v>0</v>
      </c>
      <c r="G532" s="1104">
        <v>0.98</v>
      </c>
      <c r="H532" s="1104" t="e">
        <v>#REF!</v>
      </c>
      <c r="I532" s="1104" t="e">
        <v>#REF!</v>
      </c>
    </row>
    <row r="533" spans="1:9" ht="12.65" customHeight="1">
      <c r="A533" s="1088" t="s">
        <v>2700</v>
      </c>
      <c r="B533" s="1089" t="s">
        <v>68</v>
      </c>
      <c r="C533" s="1089" t="s">
        <v>41</v>
      </c>
      <c r="D533" s="1088" t="s">
        <v>3977</v>
      </c>
      <c r="E533" s="1103">
        <v>0</v>
      </c>
      <c r="F533" s="1103">
        <v>0</v>
      </c>
      <c r="G533" s="1104">
        <v>0.68</v>
      </c>
      <c r="H533" s="1104" t="e">
        <v>#REF!</v>
      </c>
      <c r="I533" s="1104" t="e">
        <v>#REF!</v>
      </c>
    </row>
    <row r="534" spans="1:9" ht="12.65" customHeight="1">
      <c r="A534" s="1088" t="s">
        <v>1094</v>
      </c>
      <c r="B534" s="1089" t="s">
        <v>1326</v>
      </c>
      <c r="C534" s="1089" t="s">
        <v>1371</v>
      </c>
      <c r="D534" s="1088" t="s">
        <v>3977</v>
      </c>
      <c r="E534" s="1103">
        <v>0</v>
      </c>
      <c r="F534" s="1103">
        <v>0</v>
      </c>
      <c r="G534" s="1104">
        <v>0</v>
      </c>
      <c r="H534" s="1104" t="e">
        <v>#REF!</v>
      </c>
      <c r="I534" s="1104" t="e">
        <v>#REF!</v>
      </c>
    </row>
    <row r="535" spans="1:9" ht="12.65" customHeight="1">
      <c r="A535" s="1088" t="s">
        <v>1372</v>
      </c>
      <c r="B535" s="1089" t="s">
        <v>1327</v>
      </c>
      <c r="C535" s="1089" t="s">
        <v>3547</v>
      </c>
      <c r="D535" s="1088" t="s">
        <v>3977</v>
      </c>
      <c r="E535" s="1103">
        <v>0</v>
      </c>
      <c r="F535" s="1103">
        <v>0</v>
      </c>
      <c r="G535" s="1104">
        <v>0</v>
      </c>
      <c r="H535" s="1104" t="e">
        <v>#REF!</v>
      </c>
      <c r="I535" s="1104" t="e">
        <v>#REF!</v>
      </c>
    </row>
    <row r="536" spans="1:9" ht="12.65" customHeight="1">
      <c r="A536" s="1088" t="s">
        <v>3548</v>
      </c>
      <c r="B536" s="1089" t="s">
        <v>1328</v>
      </c>
      <c r="C536" s="1089" t="s">
        <v>4453</v>
      </c>
      <c r="D536" s="1088" t="s">
        <v>3977</v>
      </c>
      <c r="E536" s="1103">
        <v>0</v>
      </c>
      <c r="F536" s="1103">
        <v>0</v>
      </c>
      <c r="G536" s="1104">
        <v>81.83</v>
      </c>
      <c r="H536" s="1104" t="e">
        <v>#REF!</v>
      </c>
      <c r="I536" s="1104" t="e">
        <v>#REF!</v>
      </c>
    </row>
    <row r="537" spans="1:9" ht="12.65" customHeight="1">
      <c r="A537" s="1088" t="s">
        <v>2495</v>
      </c>
      <c r="B537" s="1089" t="s">
        <v>4056</v>
      </c>
      <c r="C537" s="1089" t="s">
        <v>1494</v>
      </c>
      <c r="D537" s="1088" t="s">
        <v>3977</v>
      </c>
      <c r="E537" s="1103">
        <v>0</v>
      </c>
      <c r="F537" s="1103">
        <v>0</v>
      </c>
      <c r="G537" s="1104">
        <v>20.57</v>
      </c>
      <c r="H537" s="1104" t="e">
        <v>#REF!</v>
      </c>
      <c r="I537" s="1104" t="e">
        <v>#REF!</v>
      </c>
    </row>
    <row r="538" spans="1:9" ht="12.65" customHeight="1">
      <c r="A538" s="1088" t="s">
        <v>2744</v>
      </c>
      <c r="B538" s="1089" t="s">
        <v>1900</v>
      </c>
      <c r="C538" s="1089" t="s">
        <v>1744</v>
      </c>
      <c r="D538" s="1088" t="s">
        <v>3977</v>
      </c>
      <c r="E538" s="1103">
        <v>0</v>
      </c>
      <c r="F538" s="1103">
        <v>0</v>
      </c>
      <c r="G538" s="1104">
        <v>0</v>
      </c>
      <c r="H538" s="1104" t="e">
        <v>#REF!</v>
      </c>
      <c r="I538" s="1104" t="e">
        <v>#REF!</v>
      </c>
    </row>
    <row r="539" spans="1:9" ht="12.65" customHeight="1">
      <c r="A539" s="1088" t="s">
        <v>1901</v>
      </c>
      <c r="B539" s="1089" t="s">
        <v>5346</v>
      </c>
      <c r="C539" s="1089" t="s">
        <v>1744</v>
      </c>
      <c r="D539" s="1088" t="s">
        <v>3977</v>
      </c>
      <c r="E539" s="1103">
        <v>0</v>
      </c>
      <c r="F539" s="1103">
        <v>0</v>
      </c>
      <c r="G539" s="1104">
        <v>0</v>
      </c>
      <c r="H539" s="1104" t="e">
        <v>#REF!</v>
      </c>
      <c r="I539" s="1104" t="e">
        <v>#REF!</v>
      </c>
    </row>
    <row r="540" spans="1:9" ht="12.65" customHeight="1">
      <c r="A540" s="1088" t="s">
        <v>5347</v>
      </c>
      <c r="B540" s="1089" t="s">
        <v>5348</v>
      </c>
      <c r="C540" s="1089" t="s">
        <v>1745</v>
      </c>
      <c r="D540" s="1088" t="s">
        <v>3977</v>
      </c>
      <c r="E540" s="1103">
        <v>0</v>
      </c>
      <c r="F540" s="1103">
        <v>0</v>
      </c>
      <c r="G540" s="1104">
        <v>0</v>
      </c>
      <c r="H540" s="1104" t="e">
        <v>#REF!</v>
      </c>
      <c r="I540" s="1104" t="e">
        <v>#REF!</v>
      </c>
    </row>
    <row r="541" spans="1:9" ht="12.65" customHeight="1">
      <c r="A541" s="1088" t="s">
        <v>1218</v>
      </c>
      <c r="B541" s="1089" t="s">
        <v>1219</v>
      </c>
      <c r="C541" s="1089" t="s">
        <v>2084</v>
      </c>
      <c r="D541" s="1088" t="s">
        <v>3977</v>
      </c>
      <c r="E541" s="1103">
        <v>0</v>
      </c>
      <c r="F541" s="1103">
        <v>0</v>
      </c>
      <c r="G541" s="1104">
        <v>0</v>
      </c>
      <c r="H541" s="1104" t="e">
        <v>#REF!</v>
      </c>
      <c r="I541" s="1104" t="e">
        <v>#REF!</v>
      </c>
    </row>
    <row r="542" spans="1:9" ht="12.65" customHeight="1">
      <c r="A542" s="1088" t="s">
        <v>3673</v>
      </c>
      <c r="B542" s="1089" t="s">
        <v>3132</v>
      </c>
      <c r="C542" s="1089" t="s">
        <v>2081</v>
      </c>
      <c r="D542" s="1088" t="s">
        <v>3977</v>
      </c>
      <c r="E542" s="1103">
        <v>0</v>
      </c>
      <c r="F542" s="1103">
        <v>0</v>
      </c>
      <c r="G542" s="1104">
        <v>0</v>
      </c>
      <c r="H542" s="1104" t="e">
        <v>#REF!</v>
      </c>
      <c r="I542" s="1104" t="e">
        <v>#REF!</v>
      </c>
    </row>
    <row r="543" spans="1:9" ht="12.65" customHeight="1">
      <c r="A543" s="1088" t="s">
        <v>3394</v>
      </c>
      <c r="B543" s="1089" t="s">
        <v>3133</v>
      </c>
      <c r="C543" s="1089" t="s">
        <v>2081</v>
      </c>
      <c r="D543" s="1088" t="s">
        <v>3977</v>
      </c>
      <c r="E543" s="1103">
        <v>0</v>
      </c>
      <c r="F543" s="1103">
        <v>0</v>
      </c>
      <c r="G543" s="1104">
        <v>5.95</v>
      </c>
      <c r="H543" s="1104" t="e">
        <v>#REF!</v>
      </c>
      <c r="I543" s="1104" t="e">
        <v>#REF!</v>
      </c>
    </row>
    <row r="544" spans="1:9" ht="12.65" customHeight="1">
      <c r="A544" s="1088" t="s">
        <v>3945</v>
      </c>
      <c r="B544" s="1089" t="s">
        <v>151</v>
      </c>
      <c r="C544" s="1089" t="s">
        <v>1744</v>
      </c>
      <c r="D544" s="1088" t="s">
        <v>3977</v>
      </c>
      <c r="E544" s="1103">
        <v>0</v>
      </c>
      <c r="F544" s="1103">
        <v>0</v>
      </c>
      <c r="G544" s="1104">
        <v>0</v>
      </c>
      <c r="H544" s="1104" t="e">
        <v>#REF!</v>
      </c>
      <c r="I544" s="1104" t="e">
        <v>#REF!</v>
      </c>
    </row>
    <row r="545" spans="1:9" ht="12.65" customHeight="1">
      <c r="A545" s="1088" t="s">
        <v>3867</v>
      </c>
      <c r="B545" s="1089" t="s">
        <v>3671</v>
      </c>
      <c r="C545" s="1089" t="s">
        <v>4455</v>
      </c>
      <c r="D545" s="1088" t="s">
        <v>3977</v>
      </c>
      <c r="E545" s="1103">
        <v>0</v>
      </c>
      <c r="F545" s="1103">
        <v>0</v>
      </c>
      <c r="G545" s="1104">
        <v>0</v>
      </c>
      <c r="H545" s="1104" t="e">
        <v>#REF!</v>
      </c>
      <c r="I545" s="1104" t="e">
        <v>#REF!</v>
      </c>
    </row>
    <row r="546" spans="1:9" ht="12.65" customHeight="1">
      <c r="A546" s="1088" t="s">
        <v>3235</v>
      </c>
      <c r="B546" s="1089" t="s">
        <v>1570</v>
      </c>
      <c r="C546" s="1089" t="s">
        <v>2683</v>
      </c>
      <c r="D546" s="1088" t="s">
        <v>3977</v>
      </c>
      <c r="E546" s="1103">
        <v>0</v>
      </c>
      <c r="F546" s="1103">
        <v>0</v>
      </c>
      <c r="G546" s="1104">
        <v>0</v>
      </c>
      <c r="H546" s="1104" t="e">
        <v>#REF!</v>
      </c>
      <c r="I546" s="1104" t="e">
        <v>#REF!</v>
      </c>
    </row>
    <row r="547" spans="1:9" ht="12.65" customHeight="1">
      <c r="A547" s="1088" t="s">
        <v>1571</v>
      </c>
      <c r="B547" s="1089" t="s">
        <v>1572</v>
      </c>
      <c r="C547" s="1089" t="s">
        <v>2683</v>
      </c>
      <c r="D547" s="1088" t="s">
        <v>3977</v>
      </c>
      <c r="E547" s="1103">
        <v>0</v>
      </c>
      <c r="F547" s="1103">
        <v>0</v>
      </c>
      <c r="G547" s="1104">
        <v>27.8</v>
      </c>
      <c r="H547" s="1104" t="e">
        <v>#REF!</v>
      </c>
      <c r="I547" s="1104" t="e">
        <v>#REF!</v>
      </c>
    </row>
    <row r="548" spans="1:9" ht="12.65" customHeight="1">
      <c r="A548" s="1088" t="s">
        <v>569</v>
      </c>
      <c r="B548" s="1089" t="s">
        <v>2583</v>
      </c>
      <c r="C548" s="1089" t="s">
        <v>2081</v>
      </c>
      <c r="D548" s="1088" t="s">
        <v>3977</v>
      </c>
      <c r="E548" s="1103">
        <v>0</v>
      </c>
      <c r="F548" s="1103">
        <v>0</v>
      </c>
      <c r="G548" s="1104">
        <v>0</v>
      </c>
      <c r="H548" s="1104" t="e">
        <v>#REF!</v>
      </c>
      <c r="I548" s="1104" t="e">
        <v>#REF!</v>
      </c>
    </row>
    <row r="549" spans="1:9" ht="12.65" customHeight="1">
      <c r="A549" s="1088" t="s">
        <v>570</v>
      </c>
      <c r="B549" s="1089" t="s">
        <v>4996</v>
      </c>
      <c r="C549" s="1089" t="s">
        <v>2081</v>
      </c>
      <c r="D549" s="1088" t="s">
        <v>3977</v>
      </c>
      <c r="E549" s="1103">
        <v>0</v>
      </c>
      <c r="F549" s="1103">
        <v>0</v>
      </c>
      <c r="G549" s="1104">
        <v>0</v>
      </c>
      <c r="H549" s="1104" t="e">
        <v>#REF!</v>
      </c>
      <c r="I549" s="1104" t="e">
        <v>#REF!</v>
      </c>
    </row>
    <row r="550" spans="1:9" ht="12.65" customHeight="1">
      <c r="A550" s="1088" t="s">
        <v>571</v>
      </c>
      <c r="B550" s="1089" t="s">
        <v>2335</v>
      </c>
      <c r="C550" s="1089" t="s">
        <v>2493</v>
      </c>
      <c r="D550" s="1088" t="s">
        <v>3977</v>
      </c>
      <c r="E550" s="1103">
        <v>7</v>
      </c>
      <c r="F550" s="1103">
        <v>197.4</v>
      </c>
      <c r="G550" s="1104">
        <v>28.2</v>
      </c>
      <c r="H550" s="1104" t="e">
        <v>#REF!</v>
      </c>
      <c r="I550" s="1104" t="e">
        <v>#REF!</v>
      </c>
    </row>
    <row r="551" spans="1:9" ht="12.65" customHeight="1">
      <c r="A551" s="1088" t="s">
        <v>572</v>
      </c>
      <c r="B551" s="1089" t="s">
        <v>3116</v>
      </c>
      <c r="C551" s="1089" t="s">
        <v>2081</v>
      </c>
      <c r="D551" s="1088" t="s">
        <v>3977</v>
      </c>
      <c r="E551" s="1103">
        <v>0</v>
      </c>
      <c r="F551" s="1103">
        <v>0</v>
      </c>
      <c r="G551" s="1104">
        <v>5.87</v>
      </c>
      <c r="H551" s="1104" t="e">
        <v>#REF!</v>
      </c>
      <c r="I551" s="1104" t="e">
        <v>#REF!</v>
      </c>
    </row>
    <row r="552" spans="1:9" ht="12.65" customHeight="1">
      <c r="A552" s="1088" t="s">
        <v>5215</v>
      </c>
      <c r="B552" s="1089" t="s">
        <v>5216</v>
      </c>
      <c r="C552" s="1089" t="s">
        <v>3357</v>
      </c>
      <c r="D552" s="1088" t="s">
        <v>3977</v>
      </c>
      <c r="E552" s="1103">
        <v>0</v>
      </c>
      <c r="F552" s="1103">
        <v>0</v>
      </c>
      <c r="G552" s="1104">
        <v>0</v>
      </c>
      <c r="H552" s="1104" t="e">
        <v>#REF!</v>
      </c>
      <c r="I552" s="1104" t="e">
        <v>#REF!</v>
      </c>
    </row>
    <row r="553" spans="1:9" ht="12.65" customHeight="1">
      <c r="A553" s="1088" t="s">
        <v>5217</v>
      </c>
      <c r="B553" s="1089" t="s">
        <v>5218</v>
      </c>
      <c r="C553" s="1089" t="s">
        <v>3358</v>
      </c>
      <c r="D553" s="1088" t="s">
        <v>3977</v>
      </c>
      <c r="E553" s="1103">
        <v>29</v>
      </c>
      <c r="F553" s="1103">
        <v>66.699999999999989</v>
      </c>
      <c r="G553" s="1104">
        <v>2.2999999999999998</v>
      </c>
      <c r="H553" s="1104" t="e">
        <v>#REF!</v>
      </c>
      <c r="I553" s="1104" t="e">
        <v>#REF!</v>
      </c>
    </row>
    <row r="554" spans="1:9" ht="12.65" customHeight="1">
      <c r="A554" s="1088" t="s">
        <v>5219</v>
      </c>
      <c r="B554" s="1089" t="s">
        <v>5220</v>
      </c>
      <c r="C554" s="1089" t="s">
        <v>2653</v>
      </c>
      <c r="D554" s="1088" t="s">
        <v>3977</v>
      </c>
      <c r="E554" s="1103">
        <v>136</v>
      </c>
      <c r="F554" s="1103">
        <v>996.88</v>
      </c>
      <c r="G554" s="1104">
        <v>6.97</v>
      </c>
      <c r="H554" s="1104" t="e">
        <v>#REF!</v>
      </c>
      <c r="I554" s="1104" t="e">
        <v>#REF!</v>
      </c>
    </row>
    <row r="555" spans="1:9" ht="12.65" customHeight="1">
      <c r="A555" s="1088" t="s">
        <v>5221</v>
      </c>
      <c r="B555" s="1089" t="s">
        <v>5222</v>
      </c>
      <c r="C555" s="1089" t="s">
        <v>2653</v>
      </c>
      <c r="D555" s="1088" t="s">
        <v>3977</v>
      </c>
      <c r="E555" s="1103">
        <v>1773</v>
      </c>
      <c r="F555" s="1103">
        <v>1631.16</v>
      </c>
      <c r="G555" s="1104">
        <v>0.92</v>
      </c>
      <c r="H555" s="1104" t="e">
        <v>#REF!</v>
      </c>
      <c r="I555" s="1104" t="e">
        <v>#REF!</v>
      </c>
    </row>
    <row r="556" spans="1:9" ht="12.65" customHeight="1">
      <c r="A556" s="1088" t="s">
        <v>5223</v>
      </c>
      <c r="B556" s="1089" t="s">
        <v>5224</v>
      </c>
      <c r="C556" s="1089" t="s">
        <v>2654</v>
      </c>
      <c r="D556" s="1088" t="s">
        <v>3977</v>
      </c>
      <c r="E556" s="1103">
        <v>215</v>
      </c>
      <c r="F556" s="1103">
        <v>905.15</v>
      </c>
      <c r="G556" s="1104">
        <v>4.21</v>
      </c>
      <c r="H556" s="1104" t="e">
        <v>#REF!</v>
      </c>
      <c r="I556" s="1104" t="e">
        <v>#REF!</v>
      </c>
    </row>
    <row r="557" spans="1:9" ht="12.65" customHeight="1">
      <c r="A557" s="1088" t="s">
        <v>5225</v>
      </c>
      <c r="B557" s="1089" t="s">
        <v>5226</v>
      </c>
      <c r="C557" s="1089" t="s">
        <v>2654</v>
      </c>
      <c r="D557" s="1088" t="s">
        <v>3977</v>
      </c>
      <c r="E557" s="1103">
        <v>517</v>
      </c>
      <c r="F557" s="1103">
        <v>1793.99</v>
      </c>
      <c r="G557" s="1104">
        <v>3.47</v>
      </c>
      <c r="H557" s="1104" t="e">
        <v>#REF!</v>
      </c>
      <c r="I557" s="1104" t="e">
        <v>#REF!</v>
      </c>
    </row>
    <row r="558" spans="1:9" ht="12.65" customHeight="1">
      <c r="A558" s="1088" t="s">
        <v>5227</v>
      </c>
      <c r="B558" s="1089" t="s">
        <v>5228</v>
      </c>
      <c r="C558" s="1089" t="s">
        <v>2655</v>
      </c>
      <c r="D558" s="1088" t="s">
        <v>3977</v>
      </c>
      <c r="E558" s="1103">
        <v>1251</v>
      </c>
      <c r="F558" s="1103">
        <v>1013.3100000000001</v>
      </c>
      <c r="G558" s="1104">
        <v>0.81</v>
      </c>
      <c r="H558" s="1104" t="e">
        <v>#REF!</v>
      </c>
      <c r="I558" s="1104" t="e">
        <v>#REF!</v>
      </c>
    </row>
    <row r="559" spans="1:9" ht="12.65" customHeight="1">
      <c r="A559" s="1088" t="s">
        <v>5229</v>
      </c>
      <c r="B559" s="1089" t="s">
        <v>5230</v>
      </c>
      <c r="C559" s="1089" t="s">
        <v>2656</v>
      </c>
      <c r="D559" s="1088" t="s">
        <v>3977</v>
      </c>
      <c r="E559" s="1103">
        <v>108</v>
      </c>
      <c r="F559" s="1103">
        <v>962.28</v>
      </c>
      <c r="G559" s="1104">
        <v>8.51</v>
      </c>
      <c r="H559" s="1104" t="e">
        <v>#REF!</v>
      </c>
      <c r="I559" s="1104" t="e">
        <v>#REF!</v>
      </c>
    </row>
    <row r="560" spans="1:9" ht="12.65" customHeight="1">
      <c r="A560" s="1088" t="s">
        <v>5231</v>
      </c>
      <c r="B560" s="1089" t="s">
        <v>5232</v>
      </c>
      <c r="C560" s="1089" t="s">
        <v>2656</v>
      </c>
      <c r="D560" s="1088" t="s">
        <v>3977</v>
      </c>
      <c r="E560" s="1103">
        <v>684</v>
      </c>
      <c r="F560" s="1103">
        <v>567.72</v>
      </c>
      <c r="G560" s="1104">
        <v>0.83</v>
      </c>
      <c r="H560" s="1104" t="e">
        <v>#REF!</v>
      </c>
      <c r="I560" s="1104" t="e">
        <v>#REF!</v>
      </c>
    </row>
    <row r="561" spans="1:9" ht="12.65" customHeight="1">
      <c r="A561" s="1088" t="s">
        <v>5233</v>
      </c>
      <c r="B561" s="1089" t="s">
        <v>5234</v>
      </c>
      <c r="C561" s="1089" t="s">
        <v>1680</v>
      </c>
      <c r="D561" s="1088" t="s">
        <v>3977</v>
      </c>
      <c r="E561" s="1103">
        <v>137</v>
      </c>
      <c r="F561" s="1103">
        <v>237.01</v>
      </c>
      <c r="G561" s="1104">
        <v>1.73</v>
      </c>
      <c r="H561" s="1104" t="e">
        <v>#REF!</v>
      </c>
      <c r="I561" s="1104" t="e">
        <v>#REF!</v>
      </c>
    </row>
    <row r="562" spans="1:9" ht="12.65" customHeight="1">
      <c r="A562" s="1088" t="s">
        <v>1630</v>
      </c>
      <c r="B562" s="1089" t="s">
        <v>1631</v>
      </c>
      <c r="C562" s="1089" t="s">
        <v>4519</v>
      </c>
      <c r="D562" s="1088" t="s">
        <v>3977</v>
      </c>
      <c r="E562" s="1103">
        <v>519</v>
      </c>
      <c r="F562" s="1103">
        <v>4053.39</v>
      </c>
      <c r="G562" s="1104">
        <v>7.81</v>
      </c>
      <c r="H562" s="1104" t="e">
        <v>#REF!</v>
      </c>
      <c r="I562" s="1104" t="e">
        <v>#REF!</v>
      </c>
    </row>
    <row r="563" spans="1:9" ht="12.65" customHeight="1">
      <c r="A563" s="1088" t="s">
        <v>1632</v>
      </c>
      <c r="B563" s="1089" t="s">
        <v>1633</v>
      </c>
      <c r="C563" s="1089" t="s">
        <v>4519</v>
      </c>
      <c r="D563" s="1088" t="s">
        <v>3977</v>
      </c>
      <c r="E563" s="1103">
        <v>367</v>
      </c>
      <c r="F563" s="1103">
        <v>1746.9199999999998</v>
      </c>
      <c r="G563" s="1104">
        <v>4.76</v>
      </c>
      <c r="H563" s="1104" t="e">
        <v>#REF!</v>
      </c>
      <c r="I563" s="1104" t="e">
        <v>#REF!</v>
      </c>
    </row>
    <row r="564" spans="1:9" ht="12.65" customHeight="1">
      <c r="A564" s="1088" t="s">
        <v>5235</v>
      </c>
      <c r="B564" s="1089" t="s">
        <v>5236</v>
      </c>
      <c r="C564" s="1089" t="s">
        <v>2084</v>
      </c>
      <c r="D564" s="1088" t="s">
        <v>3977</v>
      </c>
      <c r="E564" s="1103">
        <v>305</v>
      </c>
      <c r="F564" s="1103">
        <v>164.70000000000002</v>
      </c>
      <c r="G564" s="1104">
        <v>0.54</v>
      </c>
      <c r="H564" s="1104" t="e">
        <v>#REF!</v>
      </c>
      <c r="I564" s="1104" t="e">
        <v>#REF!</v>
      </c>
    </row>
    <row r="565" spans="1:9" ht="12.65" customHeight="1">
      <c r="A565" s="1088" t="s">
        <v>1634</v>
      </c>
      <c r="B565" s="1089" t="s">
        <v>1635</v>
      </c>
      <c r="C565" s="1089" t="s">
        <v>3357</v>
      </c>
      <c r="D565" s="1088" t="s">
        <v>3977</v>
      </c>
      <c r="E565" s="1103">
        <v>11754</v>
      </c>
      <c r="F565" s="1103">
        <v>21509.82</v>
      </c>
      <c r="G565" s="1104">
        <v>1.79</v>
      </c>
      <c r="H565" s="1104" t="e">
        <v>#REF!</v>
      </c>
      <c r="I565" s="1104" t="e">
        <v>#REF!</v>
      </c>
    </row>
    <row r="566" spans="1:9" ht="12.65" customHeight="1">
      <c r="A566" s="1088" t="s">
        <v>5237</v>
      </c>
      <c r="B566" s="1089" t="s">
        <v>5238</v>
      </c>
      <c r="C566" s="1089" t="s">
        <v>3951</v>
      </c>
      <c r="D566" s="1088" t="s">
        <v>3977</v>
      </c>
      <c r="E566" s="1103">
        <v>1560</v>
      </c>
      <c r="F566" s="1103">
        <v>2839.2000000000003</v>
      </c>
      <c r="G566" s="1104">
        <v>1.82</v>
      </c>
      <c r="H566" s="1104" t="e">
        <v>#REF!</v>
      </c>
      <c r="I566" s="1104" t="e">
        <v>#REF!</v>
      </c>
    </row>
    <row r="567" spans="1:9" ht="12.65" customHeight="1">
      <c r="A567" s="1088" t="s">
        <v>5239</v>
      </c>
      <c r="B567" s="1089" t="s">
        <v>5240</v>
      </c>
      <c r="C567" s="1089" t="s">
        <v>3358</v>
      </c>
      <c r="D567" s="1088" t="s">
        <v>3977</v>
      </c>
      <c r="E567" s="1103">
        <v>3449</v>
      </c>
      <c r="F567" s="1103">
        <v>5311.46</v>
      </c>
      <c r="G567" s="1104">
        <v>1.54</v>
      </c>
      <c r="H567" s="1104" t="e">
        <v>#REF!</v>
      </c>
      <c r="I567" s="1104" t="e">
        <v>#REF!</v>
      </c>
    </row>
    <row r="568" spans="1:9" ht="12.65" customHeight="1">
      <c r="A568" s="1088" t="s">
        <v>5241</v>
      </c>
      <c r="B568" s="1089" t="s">
        <v>5242</v>
      </c>
      <c r="C568" s="1089" t="s">
        <v>3358</v>
      </c>
      <c r="D568" s="1088" t="s">
        <v>3977</v>
      </c>
      <c r="E568" s="1103">
        <v>4172</v>
      </c>
      <c r="F568" s="1103">
        <v>4672.6400000000003</v>
      </c>
      <c r="G568" s="1104">
        <v>1.1200000000000001</v>
      </c>
      <c r="H568" s="1104" t="e">
        <v>#REF!</v>
      </c>
      <c r="I568" s="1104" t="e">
        <v>#REF!</v>
      </c>
    </row>
    <row r="569" spans="1:9" ht="12.65" customHeight="1">
      <c r="A569" s="1088" t="s">
        <v>5243</v>
      </c>
      <c r="B569" s="1089" t="s">
        <v>3356</v>
      </c>
      <c r="C569" s="1089" t="s">
        <v>3357</v>
      </c>
      <c r="D569" s="1088" t="s">
        <v>3977</v>
      </c>
      <c r="E569" s="1103">
        <v>0</v>
      </c>
      <c r="F569" s="1103">
        <v>0</v>
      </c>
      <c r="G569" s="1104">
        <v>0</v>
      </c>
      <c r="H569" s="1104" t="e">
        <v>#REF!</v>
      </c>
      <c r="I569" s="1104" t="e">
        <v>#REF!</v>
      </c>
    </row>
    <row r="570" spans="1:9" ht="12.65" customHeight="1">
      <c r="A570" s="1088" t="s">
        <v>3293</v>
      </c>
      <c r="B570" s="1089" t="s">
        <v>3294</v>
      </c>
      <c r="C570" s="1089" t="s">
        <v>1001</v>
      </c>
      <c r="D570" s="1088" t="s">
        <v>3977</v>
      </c>
      <c r="E570" s="1103">
        <v>1058</v>
      </c>
      <c r="F570" s="1103">
        <v>5279.42</v>
      </c>
      <c r="G570" s="1104">
        <v>4.82</v>
      </c>
      <c r="H570" s="1104" t="e">
        <v>#REF!</v>
      </c>
      <c r="I570" s="1104" t="e">
        <v>#REF!</v>
      </c>
    </row>
    <row r="571" spans="1:9" ht="12.65" customHeight="1">
      <c r="A571" s="1088" t="s">
        <v>4102</v>
      </c>
      <c r="B571" s="1089" t="s">
        <v>4103</v>
      </c>
      <c r="C571" s="1089" t="s">
        <v>4104</v>
      </c>
      <c r="D571" s="1088" t="s">
        <v>3977</v>
      </c>
      <c r="E571" s="1103">
        <v>385</v>
      </c>
      <c r="F571" s="1103">
        <v>943.25000000000011</v>
      </c>
      <c r="G571" s="1104">
        <v>2.4500000000000002</v>
      </c>
      <c r="H571" s="1104" t="e">
        <v>#REF!</v>
      </c>
      <c r="I571" s="1104" t="e">
        <v>#REF!</v>
      </c>
    </row>
    <row r="572" spans="1:9" ht="12.65" customHeight="1">
      <c r="A572" s="1088" t="s">
        <v>4105</v>
      </c>
      <c r="B572" s="1089" t="s">
        <v>4106</v>
      </c>
      <c r="C572" s="1089" t="s">
        <v>4104</v>
      </c>
      <c r="D572" s="1088" t="s">
        <v>3977</v>
      </c>
      <c r="E572" s="1103">
        <v>516</v>
      </c>
      <c r="F572" s="1103">
        <v>1011.36</v>
      </c>
      <c r="G572" s="1104">
        <v>1.96</v>
      </c>
      <c r="H572" s="1104" t="e">
        <v>#REF!</v>
      </c>
      <c r="I572" s="1104" t="e">
        <v>#REF!</v>
      </c>
    </row>
    <row r="573" spans="1:9" ht="12.65" customHeight="1">
      <c r="A573" s="1088" t="s">
        <v>3179</v>
      </c>
      <c r="B573" s="1089" t="s">
        <v>775</v>
      </c>
      <c r="C573" s="1089" t="s">
        <v>776</v>
      </c>
      <c r="D573" s="1088" t="s">
        <v>3977</v>
      </c>
      <c r="E573" s="1103">
        <v>1229</v>
      </c>
      <c r="F573" s="1103">
        <v>3871.35</v>
      </c>
      <c r="G573" s="1104">
        <v>3.01</v>
      </c>
      <c r="H573" s="1104" t="e">
        <v>#REF!</v>
      </c>
      <c r="I573" s="1104" t="e">
        <v>#REF!</v>
      </c>
    </row>
    <row r="574" spans="1:9" ht="12.65" customHeight="1">
      <c r="A574" s="1088" t="s">
        <v>2368</v>
      </c>
      <c r="B574" s="1089" t="s">
        <v>2369</v>
      </c>
      <c r="C574" s="1089" t="s">
        <v>2587</v>
      </c>
      <c r="D574" s="1088" t="s">
        <v>3977</v>
      </c>
      <c r="E574" s="1103">
        <v>0</v>
      </c>
      <c r="F574" s="1103">
        <v>0</v>
      </c>
      <c r="G574" s="1104">
        <v>1.88</v>
      </c>
      <c r="H574" s="1104" t="e">
        <v>#REF!</v>
      </c>
      <c r="I574" s="1104" t="e">
        <v>#REF!</v>
      </c>
    </row>
    <row r="575" spans="1:9" ht="12.65" customHeight="1">
      <c r="A575" s="1088" t="s">
        <v>2370</v>
      </c>
      <c r="B575" s="1089" t="s">
        <v>2988</v>
      </c>
      <c r="C575" s="1089" t="s">
        <v>2587</v>
      </c>
      <c r="D575" s="1088" t="s">
        <v>3977</v>
      </c>
      <c r="E575" s="1103">
        <v>0</v>
      </c>
      <c r="F575" s="1103">
        <v>0</v>
      </c>
      <c r="G575" s="1104">
        <v>0.48</v>
      </c>
      <c r="H575" s="1104" t="e">
        <v>#REF!</v>
      </c>
      <c r="I575" s="1104" t="e">
        <v>#REF!</v>
      </c>
    </row>
    <row r="576" spans="1:9" ht="12.65" customHeight="1">
      <c r="A576" s="1088" t="s">
        <v>2913</v>
      </c>
      <c r="B576" s="1089" t="s">
        <v>2916</v>
      </c>
      <c r="C576" s="1089" t="s">
        <v>1811</v>
      </c>
      <c r="D576" s="1088" t="s">
        <v>3977</v>
      </c>
      <c r="E576" s="1103">
        <v>0</v>
      </c>
      <c r="F576" s="1103">
        <v>0</v>
      </c>
      <c r="G576" s="1104">
        <v>0.18</v>
      </c>
      <c r="H576" s="1104" t="e">
        <v>#REF!</v>
      </c>
      <c r="I576" s="1104" t="e">
        <v>#REF!</v>
      </c>
    </row>
    <row r="577" spans="1:9" ht="12.65" customHeight="1">
      <c r="A577" s="1088" t="s">
        <v>3476</v>
      </c>
      <c r="B577" s="1089" t="s">
        <v>2221</v>
      </c>
      <c r="C577" s="1089" t="s">
        <v>1811</v>
      </c>
      <c r="D577" s="1088" t="s">
        <v>3977</v>
      </c>
      <c r="E577" s="1103">
        <v>0</v>
      </c>
      <c r="F577" s="1103">
        <v>0</v>
      </c>
      <c r="G577" s="1104">
        <v>0.12</v>
      </c>
      <c r="H577" s="1104" t="e">
        <v>#REF!</v>
      </c>
      <c r="I577" s="1104" t="e">
        <v>#REF!</v>
      </c>
    </row>
    <row r="578" spans="1:9" ht="12.65" customHeight="1">
      <c r="A578" s="1088" t="s">
        <v>2989</v>
      </c>
      <c r="B578" s="1089" t="s">
        <v>2990</v>
      </c>
      <c r="C578" s="1089" t="s">
        <v>2587</v>
      </c>
      <c r="D578" s="1088" t="s">
        <v>3977</v>
      </c>
      <c r="E578" s="1103">
        <v>0</v>
      </c>
      <c r="F578" s="1103">
        <v>0</v>
      </c>
      <c r="G578" s="1104">
        <v>0</v>
      </c>
      <c r="H578" s="1104" t="e">
        <v>#REF!</v>
      </c>
      <c r="I578" s="1104" t="e">
        <v>#REF!</v>
      </c>
    </row>
    <row r="579" spans="1:9" ht="12.65" customHeight="1">
      <c r="A579" s="1088" t="s">
        <v>3477</v>
      </c>
      <c r="B579" s="1089" t="s">
        <v>2222</v>
      </c>
      <c r="C579" s="1089" t="s">
        <v>1811</v>
      </c>
      <c r="D579" s="1088" t="s">
        <v>3977</v>
      </c>
      <c r="E579" s="1103">
        <v>0</v>
      </c>
      <c r="F579" s="1103">
        <v>0</v>
      </c>
      <c r="G579" s="1104">
        <v>0.06</v>
      </c>
      <c r="H579" s="1104" t="e">
        <v>#REF!</v>
      </c>
      <c r="I579" s="1104" t="e">
        <v>#REF!</v>
      </c>
    </row>
    <row r="580" spans="1:9" ht="12.65" customHeight="1">
      <c r="A580" s="1088" t="s">
        <v>2858</v>
      </c>
      <c r="B580" s="1089" t="s">
        <v>4919</v>
      </c>
      <c r="C580" s="1089" t="s">
        <v>1745</v>
      </c>
      <c r="D580" s="1088" t="s">
        <v>3977</v>
      </c>
      <c r="E580" s="1103">
        <v>0</v>
      </c>
      <c r="F580" s="1103">
        <v>0</v>
      </c>
      <c r="G580" s="1104">
        <v>7.53</v>
      </c>
      <c r="H580" s="1104" t="e">
        <v>#REF!</v>
      </c>
      <c r="I580" s="1104" t="e">
        <v>#REF!</v>
      </c>
    </row>
    <row r="581" spans="1:9" ht="12.65" customHeight="1">
      <c r="A581" s="1088" t="s">
        <v>4358</v>
      </c>
      <c r="B581" s="1089" t="s">
        <v>4920</v>
      </c>
      <c r="C581" s="1089" t="s">
        <v>1745</v>
      </c>
      <c r="D581" s="1088" t="s">
        <v>3977</v>
      </c>
      <c r="E581" s="1103">
        <v>0</v>
      </c>
      <c r="F581" s="1103">
        <v>0</v>
      </c>
      <c r="G581" s="1104">
        <v>22.35</v>
      </c>
      <c r="H581" s="1104" t="e">
        <v>#REF!</v>
      </c>
      <c r="I581" s="1104" t="e">
        <v>#REF!</v>
      </c>
    </row>
    <row r="582" spans="1:9" ht="12.65" customHeight="1">
      <c r="A582" s="1088" t="s">
        <v>4359</v>
      </c>
      <c r="B582" s="1089" t="s">
        <v>2833</v>
      </c>
      <c r="C582" s="1089" t="s">
        <v>3852</v>
      </c>
      <c r="D582" s="1088" t="s">
        <v>3977</v>
      </c>
      <c r="E582" s="1103">
        <v>170</v>
      </c>
      <c r="F582" s="1103">
        <v>447.09999999999997</v>
      </c>
      <c r="G582" s="1104">
        <v>2.63</v>
      </c>
      <c r="H582" s="1104" t="e">
        <v>#REF!</v>
      </c>
      <c r="I582" s="1104" t="e">
        <v>#REF!</v>
      </c>
    </row>
    <row r="583" spans="1:9" ht="12.65" customHeight="1">
      <c r="A583" s="1088" t="s">
        <v>3298</v>
      </c>
      <c r="B583" s="1089" t="s">
        <v>2715</v>
      </c>
      <c r="C583" s="1089" t="s">
        <v>82</v>
      </c>
      <c r="D583" s="1088" t="s">
        <v>3977</v>
      </c>
      <c r="E583" s="1103">
        <v>0</v>
      </c>
      <c r="F583" s="1103">
        <v>0</v>
      </c>
      <c r="G583" s="1104">
        <v>30.15</v>
      </c>
      <c r="H583" s="1104" t="e">
        <v>#REF!</v>
      </c>
      <c r="I583" s="1104" t="e">
        <v>#REF!</v>
      </c>
    </row>
    <row r="584" spans="1:9" ht="12.65" customHeight="1">
      <c r="A584" s="1088" t="s">
        <v>4923</v>
      </c>
      <c r="B584" s="1089" t="s">
        <v>2716</v>
      </c>
      <c r="C584" s="1089" t="s">
        <v>82</v>
      </c>
      <c r="D584" s="1088" t="s">
        <v>3977</v>
      </c>
      <c r="E584" s="1103">
        <v>0</v>
      </c>
      <c r="F584" s="1103">
        <v>0</v>
      </c>
      <c r="G584" s="1104">
        <v>29.18</v>
      </c>
      <c r="H584" s="1104" t="e">
        <v>#REF!</v>
      </c>
      <c r="I584" s="1104" t="e">
        <v>#REF!</v>
      </c>
    </row>
    <row r="585" spans="1:9" ht="12.65" customHeight="1">
      <c r="A585" s="1088" t="s">
        <v>3299</v>
      </c>
      <c r="B585" s="1089" t="s">
        <v>5078</v>
      </c>
      <c r="C585" s="1089" t="s">
        <v>4025</v>
      </c>
      <c r="D585" s="1088" t="s">
        <v>3977</v>
      </c>
      <c r="E585" s="1103">
        <v>0</v>
      </c>
      <c r="F585" s="1103">
        <v>0</v>
      </c>
      <c r="G585" s="1104">
        <v>0</v>
      </c>
      <c r="H585" s="1104" t="e">
        <v>#REF!</v>
      </c>
      <c r="I585" s="1104" t="e">
        <v>#REF!</v>
      </c>
    </row>
    <row r="586" spans="1:9" ht="12.65" customHeight="1">
      <c r="A586" s="1088" t="s">
        <v>3300</v>
      </c>
      <c r="B586" s="1089" t="s">
        <v>5079</v>
      </c>
      <c r="C586" s="1089" t="s">
        <v>4025</v>
      </c>
      <c r="D586" s="1088" t="s">
        <v>3977</v>
      </c>
      <c r="E586" s="1103">
        <v>0</v>
      </c>
      <c r="F586" s="1103">
        <v>0</v>
      </c>
      <c r="G586" s="1104">
        <v>14.52</v>
      </c>
      <c r="H586" s="1104" t="e">
        <v>#REF!</v>
      </c>
      <c r="I586" s="1104" t="e">
        <v>#REF!</v>
      </c>
    </row>
    <row r="587" spans="1:9" ht="12.65" customHeight="1">
      <c r="A587" s="1088" t="s">
        <v>3301</v>
      </c>
      <c r="B587" s="1089" t="s">
        <v>5080</v>
      </c>
      <c r="C587" s="1089" t="s">
        <v>4025</v>
      </c>
      <c r="D587" s="1088" t="s">
        <v>3977</v>
      </c>
      <c r="E587" s="1103">
        <v>0</v>
      </c>
      <c r="F587" s="1103">
        <v>0</v>
      </c>
      <c r="G587" s="1104">
        <v>22.07</v>
      </c>
      <c r="H587" s="1104" t="e">
        <v>#REF!</v>
      </c>
      <c r="I587" s="1104" t="e">
        <v>#REF!</v>
      </c>
    </row>
    <row r="588" spans="1:9" ht="12.65" customHeight="1">
      <c r="A588" s="1088" t="s">
        <v>2057</v>
      </c>
      <c r="B588" s="1089" t="s">
        <v>2570</v>
      </c>
      <c r="C588" s="1089" t="s">
        <v>4025</v>
      </c>
      <c r="D588" s="1088" t="s">
        <v>3977</v>
      </c>
      <c r="E588" s="1103">
        <v>0</v>
      </c>
      <c r="F588" s="1103">
        <v>0</v>
      </c>
      <c r="G588" s="1104">
        <v>19.13</v>
      </c>
      <c r="H588" s="1104" t="e">
        <v>#REF!</v>
      </c>
      <c r="I588" s="1104" t="e">
        <v>#REF!</v>
      </c>
    </row>
    <row r="589" spans="1:9" ht="12.65" customHeight="1">
      <c r="A589" s="1088" t="s">
        <v>4408</v>
      </c>
      <c r="B589" s="1089" t="s">
        <v>2571</v>
      </c>
      <c r="C589" s="1089" t="s">
        <v>4025</v>
      </c>
      <c r="D589" s="1088" t="s">
        <v>3977</v>
      </c>
      <c r="E589" s="1103">
        <v>0</v>
      </c>
      <c r="F589" s="1103">
        <v>0</v>
      </c>
      <c r="G589" s="1104">
        <v>177.12</v>
      </c>
      <c r="H589" s="1104" t="e">
        <v>#REF!</v>
      </c>
      <c r="I589" s="1104" t="e">
        <v>#REF!</v>
      </c>
    </row>
    <row r="590" spans="1:9" ht="12.65" customHeight="1">
      <c r="A590" s="1088" t="s">
        <v>4409</v>
      </c>
      <c r="B590" s="1089" t="s">
        <v>2572</v>
      </c>
      <c r="C590" s="1089" t="s">
        <v>82</v>
      </c>
      <c r="D590" s="1088" t="s">
        <v>3977</v>
      </c>
      <c r="E590" s="1103">
        <v>90</v>
      </c>
      <c r="F590" s="1103">
        <v>2702.7000000000003</v>
      </c>
      <c r="G590" s="1104">
        <v>29.61</v>
      </c>
      <c r="H590" s="1104" t="e">
        <v>#REF!</v>
      </c>
      <c r="I590" s="1104" t="e">
        <v>#REF!</v>
      </c>
    </row>
    <row r="591" spans="1:9" ht="12.65" customHeight="1">
      <c r="A591" s="1088" t="s">
        <v>4410</v>
      </c>
      <c r="B591" s="1089" t="s">
        <v>4498</v>
      </c>
      <c r="C591" s="1089" t="s">
        <v>82</v>
      </c>
      <c r="D591" s="1088" t="s">
        <v>3977</v>
      </c>
      <c r="E591" s="1103">
        <v>0</v>
      </c>
      <c r="F591" s="1103">
        <v>0</v>
      </c>
      <c r="G591" s="1104">
        <v>29.65</v>
      </c>
      <c r="H591" s="1104" t="e">
        <v>#REF!</v>
      </c>
      <c r="I591" s="1104" t="e">
        <v>#REF!</v>
      </c>
    </row>
    <row r="592" spans="1:9" ht="12.65" customHeight="1">
      <c r="A592" s="1088" t="s">
        <v>4411</v>
      </c>
      <c r="B592" s="1089" t="s">
        <v>4499</v>
      </c>
      <c r="C592" s="1089" t="s">
        <v>82</v>
      </c>
      <c r="D592" s="1088" t="s">
        <v>3977</v>
      </c>
      <c r="E592" s="1103">
        <v>0</v>
      </c>
      <c r="F592" s="1103">
        <v>0</v>
      </c>
      <c r="G592" s="1104">
        <v>0</v>
      </c>
      <c r="H592" s="1104" t="e">
        <v>#REF!</v>
      </c>
      <c r="I592" s="1104" t="e">
        <v>#REF!</v>
      </c>
    </row>
    <row r="593" spans="1:9" ht="12.65" customHeight="1">
      <c r="A593" s="1088" t="s">
        <v>1888</v>
      </c>
      <c r="B593" s="1089" t="s">
        <v>3461</v>
      </c>
      <c r="C593" s="1089" t="s">
        <v>4025</v>
      </c>
      <c r="D593" s="1088" t="s">
        <v>3977</v>
      </c>
      <c r="E593" s="1103">
        <v>0</v>
      </c>
      <c r="F593" s="1103">
        <v>0</v>
      </c>
      <c r="G593" s="1104">
        <v>0</v>
      </c>
      <c r="H593" s="1104" t="e">
        <v>#REF!</v>
      </c>
      <c r="I593" s="1104" t="e">
        <v>#REF!</v>
      </c>
    </row>
    <row r="594" spans="1:9" ht="12.65" customHeight="1">
      <c r="A594" s="1088" t="s">
        <v>1891</v>
      </c>
      <c r="B594" s="1089" t="s">
        <v>3462</v>
      </c>
      <c r="C594" s="1089" t="s">
        <v>4025</v>
      </c>
      <c r="D594" s="1088" t="s">
        <v>3977</v>
      </c>
      <c r="E594" s="1103">
        <v>0</v>
      </c>
      <c r="F594" s="1103">
        <v>0</v>
      </c>
      <c r="G594" s="1104">
        <v>0</v>
      </c>
      <c r="H594" s="1104" t="e">
        <v>#REF!</v>
      </c>
      <c r="I594" s="1104" t="e">
        <v>#REF!</v>
      </c>
    </row>
    <row r="595" spans="1:9" ht="12.65" customHeight="1">
      <c r="A595" s="1088" t="s">
        <v>3344</v>
      </c>
      <c r="B595" s="1089" t="s">
        <v>3345</v>
      </c>
      <c r="C595" s="1089" t="s">
        <v>3884</v>
      </c>
      <c r="D595" s="1088" t="s">
        <v>3977</v>
      </c>
      <c r="E595" s="1103">
        <v>0</v>
      </c>
      <c r="F595" s="1103">
        <v>0</v>
      </c>
      <c r="G595" s="1104">
        <v>0</v>
      </c>
      <c r="H595" s="1104" t="e">
        <v>#REF!</v>
      </c>
      <c r="I595" s="1104" t="e">
        <v>#REF!</v>
      </c>
    </row>
    <row r="596" spans="1:9" ht="12.65" customHeight="1">
      <c r="A596" s="1088" t="s">
        <v>3346</v>
      </c>
      <c r="B596" s="1089" t="s">
        <v>153</v>
      </c>
      <c r="C596" s="1089" t="s">
        <v>3884</v>
      </c>
      <c r="D596" s="1088" t="s">
        <v>3977</v>
      </c>
      <c r="E596" s="1103">
        <v>0</v>
      </c>
      <c r="F596" s="1103">
        <v>0</v>
      </c>
      <c r="G596" s="1104">
        <v>0</v>
      </c>
      <c r="H596" s="1104" t="e">
        <v>#REF!</v>
      </c>
      <c r="I596" s="1104" t="e">
        <v>#REF!</v>
      </c>
    </row>
    <row r="597" spans="1:9" ht="12.65" customHeight="1">
      <c r="A597" s="1088" t="s">
        <v>154</v>
      </c>
      <c r="B597" s="1089" t="s">
        <v>155</v>
      </c>
      <c r="C597" s="1089" t="s">
        <v>3884</v>
      </c>
      <c r="D597" s="1088" t="s">
        <v>3977</v>
      </c>
      <c r="E597" s="1103">
        <v>0</v>
      </c>
      <c r="F597" s="1103">
        <v>0</v>
      </c>
      <c r="G597" s="1104">
        <v>0</v>
      </c>
      <c r="H597" s="1104" t="e">
        <v>#REF!</v>
      </c>
      <c r="I597" s="1104" t="e">
        <v>#REF!</v>
      </c>
    </row>
    <row r="598" spans="1:9" ht="12.65" customHeight="1">
      <c r="A598" s="1088" t="s">
        <v>156</v>
      </c>
      <c r="B598" s="1089" t="s">
        <v>157</v>
      </c>
      <c r="C598" s="1089" t="s">
        <v>3884</v>
      </c>
      <c r="D598" s="1088" t="s">
        <v>3977</v>
      </c>
      <c r="E598" s="1103">
        <v>0</v>
      </c>
      <c r="F598" s="1103">
        <v>0</v>
      </c>
      <c r="G598" s="1104">
        <v>0</v>
      </c>
      <c r="H598" s="1104" t="e">
        <v>#REF!</v>
      </c>
      <c r="I598" s="1104" t="e">
        <v>#REF!</v>
      </c>
    </row>
    <row r="599" spans="1:9" ht="12.65" customHeight="1">
      <c r="A599" s="1088" t="s">
        <v>730</v>
      </c>
      <c r="B599" s="1089" t="s">
        <v>1641</v>
      </c>
      <c r="C599" s="1089" t="s">
        <v>732</v>
      </c>
      <c r="D599" s="1088" t="s">
        <v>3977</v>
      </c>
      <c r="E599" s="1103">
        <v>0</v>
      </c>
      <c r="F599" s="1103">
        <v>0</v>
      </c>
      <c r="G599" s="1104">
        <v>0</v>
      </c>
      <c r="H599" s="1104" t="e">
        <v>#REF!</v>
      </c>
      <c r="I599" s="1104" t="e">
        <v>#REF!</v>
      </c>
    </row>
    <row r="600" spans="1:9" ht="12.65" customHeight="1">
      <c r="A600" s="1088" t="s">
        <v>731</v>
      </c>
      <c r="B600" s="1089" t="s">
        <v>5489</v>
      </c>
      <c r="C600" s="1089" t="s">
        <v>733</v>
      </c>
      <c r="D600" s="1088" t="s">
        <v>3977</v>
      </c>
      <c r="E600" s="1103">
        <v>0</v>
      </c>
      <c r="F600" s="1103">
        <v>0</v>
      </c>
      <c r="G600" s="1104">
        <v>18.45</v>
      </c>
      <c r="H600" s="1104" t="e">
        <v>#REF!</v>
      </c>
      <c r="I600" s="1104" t="e">
        <v>#REF!</v>
      </c>
    </row>
    <row r="601" spans="1:9" ht="12.65" customHeight="1">
      <c r="A601" s="1088" t="s">
        <v>4788</v>
      </c>
      <c r="B601" s="1089" t="s">
        <v>4789</v>
      </c>
      <c r="C601" s="1089" t="s">
        <v>3183</v>
      </c>
      <c r="D601" s="1088" t="s">
        <v>3977</v>
      </c>
      <c r="E601" s="1103">
        <v>20</v>
      </c>
      <c r="F601" s="1103">
        <v>1292.5999999999999</v>
      </c>
      <c r="G601" s="1104">
        <v>62.87</v>
      </c>
      <c r="H601" s="1104" t="e">
        <v>#REF!</v>
      </c>
      <c r="I601" s="1104" t="e">
        <v>#REF!</v>
      </c>
    </row>
    <row r="602" spans="1:9" ht="12.65" customHeight="1">
      <c r="A602" s="1088" t="s">
        <v>4790</v>
      </c>
      <c r="B602" s="1089" t="s">
        <v>4791</v>
      </c>
      <c r="C602" s="1089" t="s">
        <v>3184</v>
      </c>
      <c r="D602" s="1088" t="s">
        <v>3977</v>
      </c>
      <c r="E602" s="1103">
        <v>40</v>
      </c>
      <c r="F602" s="1103">
        <v>2562</v>
      </c>
      <c r="G602" s="1104">
        <v>62.3</v>
      </c>
      <c r="H602" s="1104" t="e">
        <v>#REF!</v>
      </c>
      <c r="I602" s="1104" t="e">
        <v>#REF!</v>
      </c>
    </row>
    <row r="603" spans="1:9" ht="12.65" customHeight="1">
      <c r="A603" s="1088" t="s">
        <v>4792</v>
      </c>
      <c r="B603" s="1089" t="s">
        <v>4793</v>
      </c>
      <c r="C603" s="1089" t="s">
        <v>3181</v>
      </c>
      <c r="D603" s="1088" t="s">
        <v>3977</v>
      </c>
      <c r="E603" s="1103">
        <v>137</v>
      </c>
      <c r="F603" s="1103">
        <v>1328.8999999999999</v>
      </c>
      <c r="G603" s="1104">
        <v>9.41</v>
      </c>
      <c r="H603" s="1104" t="e">
        <v>#REF!</v>
      </c>
      <c r="I603" s="1104" t="e">
        <v>#REF!</v>
      </c>
    </row>
    <row r="604" spans="1:9" ht="12.65" customHeight="1">
      <c r="A604" s="1088" t="s">
        <v>4794</v>
      </c>
      <c r="B604" s="1089" t="s">
        <v>4795</v>
      </c>
      <c r="C604" s="1089" t="s">
        <v>3182</v>
      </c>
      <c r="D604" s="1088" t="s">
        <v>3977</v>
      </c>
      <c r="E604" s="1103">
        <v>187</v>
      </c>
      <c r="F604" s="1103">
        <v>1813.8999999999999</v>
      </c>
      <c r="G604" s="1104">
        <v>9.41</v>
      </c>
      <c r="H604" s="1104" t="e">
        <v>#REF!</v>
      </c>
      <c r="I604" s="1104" t="e">
        <v>#REF!</v>
      </c>
    </row>
    <row r="605" spans="1:9" ht="12.65" customHeight="1">
      <c r="A605" s="1088" t="s">
        <v>787</v>
      </c>
      <c r="B605" s="1089" t="s">
        <v>661</v>
      </c>
      <c r="C605" s="1089" t="s">
        <v>705</v>
      </c>
      <c r="D605" s="1088" t="s">
        <v>3977</v>
      </c>
      <c r="E605" s="1103">
        <v>0</v>
      </c>
      <c r="F605" s="1103">
        <v>0</v>
      </c>
      <c r="G605" s="1104">
        <v>0</v>
      </c>
      <c r="H605" s="1104" t="e">
        <v>#REF!</v>
      </c>
      <c r="I605" s="1104" t="e">
        <v>#REF!</v>
      </c>
    </row>
    <row r="606" spans="1:9" ht="12.65" customHeight="1">
      <c r="A606" s="1088" t="s">
        <v>503</v>
      </c>
      <c r="B606" s="1089" t="s">
        <v>4603</v>
      </c>
      <c r="C606" s="1089" t="s">
        <v>111</v>
      </c>
      <c r="D606" s="1088" t="s">
        <v>3977</v>
      </c>
      <c r="E606" s="1103">
        <v>0</v>
      </c>
      <c r="F606" s="1103">
        <v>0</v>
      </c>
      <c r="G606" s="1108">
        <v>0</v>
      </c>
      <c r="H606" s="1104" t="e">
        <v>#REF!</v>
      </c>
      <c r="I606" s="1104" t="e">
        <v>#REF!</v>
      </c>
    </row>
    <row r="607" spans="1:9" ht="12.65" customHeight="1">
      <c r="A607" s="1088" t="s">
        <v>5046</v>
      </c>
      <c r="B607" s="1089" t="s">
        <v>4604</v>
      </c>
      <c r="C607" s="1089" t="s">
        <v>2378</v>
      </c>
      <c r="D607" s="1088" t="s">
        <v>3977</v>
      </c>
      <c r="E607" s="1103">
        <v>0</v>
      </c>
      <c r="F607" s="1103">
        <v>0</v>
      </c>
      <c r="G607" s="1108">
        <v>0</v>
      </c>
      <c r="H607" s="1104" t="e">
        <v>#REF!</v>
      </c>
      <c r="I607" s="1104" t="e">
        <v>#REF!</v>
      </c>
    </row>
    <row r="608" spans="1:9" ht="12.65" customHeight="1">
      <c r="A608" s="1088" t="s">
        <v>4419</v>
      </c>
      <c r="B608" s="1089" t="s">
        <v>1903</v>
      </c>
      <c r="C608" s="1089" t="s">
        <v>2379</v>
      </c>
      <c r="D608" s="1088" t="s">
        <v>3977</v>
      </c>
      <c r="E608" s="1103">
        <v>0</v>
      </c>
      <c r="F608" s="1103">
        <v>0</v>
      </c>
      <c r="G608" s="1108">
        <v>0</v>
      </c>
      <c r="H608" s="1104" t="e">
        <v>#REF!</v>
      </c>
      <c r="I608" s="1104" t="e">
        <v>#REF!</v>
      </c>
    </row>
    <row r="609" spans="1:9" ht="12.65" customHeight="1">
      <c r="A609" s="1088" t="s">
        <v>101</v>
      </c>
      <c r="B609" s="1089" t="s">
        <v>1078</v>
      </c>
      <c r="C609" s="1089" t="s">
        <v>770</v>
      </c>
      <c r="D609" s="1088" t="s">
        <v>3977</v>
      </c>
      <c r="E609" s="1103">
        <v>0</v>
      </c>
      <c r="F609" s="1103">
        <v>0</v>
      </c>
      <c r="G609" s="1104">
        <v>0</v>
      </c>
      <c r="H609" s="1104" t="e">
        <v>#REF!</v>
      </c>
      <c r="I609" s="1104" t="e">
        <v>#REF!</v>
      </c>
    </row>
    <row r="610" spans="1:9" ht="12.65" customHeight="1">
      <c r="A610" s="1088" t="s">
        <v>102</v>
      </c>
      <c r="B610" s="1089" t="s">
        <v>4295</v>
      </c>
      <c r="C610" s="1089" t="s">
        <v>3849</v>
      </c>
      <c r="D610" s="1088" t="s">
        <v>3977</v>
      </c>
      <c r="E610" s="1103">
        <v>0</v>
      </c>
      <c r="F610" s="1103">
        <v>0</v>
      </c>
      <c r="G610" s="1104">
        <v>0</v>
      </c>
      <c r="H610" s="1104" t="e">
        <v>#REF!</v>
      </c>
      <c r="I610" s="1104" t="e">
        <v>#REF!</v>
      </c>
    </row>
    <row r="611" spans="1:9" ht="12.65" customHeight="1">
      <c r="A611" s="1088" t="s">
        <v>4420</v>
      </c>
      <c r="B611" s="1089" t="s">
        <v>3776</v>
      </c>
      <c r="C611" s="1089" t="s">
        <v>4049</v>
      </c>
      <c r="D611" s="1088" t="s">
        <v>3977</v>
      </c>
      <c r="E611" s="1103">
        <v>0</v>
      </c>
      <c r="F611" s="1103">
        <v>0</v>
      </c>
      <c r="G611" s="1104">
        <v>0</v>
      </c>
      <c r="H611" s="1104" t="e">
        <v>#REF!</v>
      </c>
      <c r="I611" s="1104" t="e">
        <v>#REF!</v>
      </c>
    </row>
    <row r="612" spans="1:9" ht="12.65" customHeight="1">
      <c r="A612" s="1088" t="s">
        <v>577</v>
      </c>
      <c r="B612" s="1089" t="s">
        <v>1170</v>
      </c>
      <c r="C612" s="1089" t="s">
        <v>2382</v>
      </c>
      <c r="D612" s="1088" t="s">
        <v>3977</v>
      </c>
      <c r="E612" s="1103">
        <v>0</v>
      </c>
      <c r="F612" s="1103">
        <v>0</v>
      </c>
      <c r="G612" s="1104">
        <v>0</v>
      </c>
      <c r="H612" s="1104" t="e">
        <v>#REF!</v>
      </c>
      <c r="I612" s="1104" t="e">
        <v>#REF!</v>
      </c>
    </row>
    <row r="613" spans="1:9" ht="12.65" customHeight="1">
      <c r="A613" s="1088" t="s">
        <v>103</v>
      </c>
      <c r="B613" s="1089" t="s">
        <v>3752</v>
      </c>
      <c r="C613" s="1089" t="s">
        <v>771</v>
      </c>
      <c r="D613" s="1088" t="s">
        <v>3977</v>
      </c>
      <c r="E613" s="1103">
        <v>0</v>
      </c>
      <c r="F613" s="1103">
        <v>0</v>
      </c>
      <c r="G613" s="1104">
        <v>0</v>
      </c>
      <c r="H613" s="1104" t="e">
        <v>#REF!</v>
      </c>
      <c r="I613" s="1104" t="e">
        <v>#REF!</v>
      </c>
    </row>
    <row r="614" spans="1:9" ht="12.65" customHeight="1">
      <c r="A614" s="1088" t="s">
        <v>104</v>
      </c>
      <c r="B614" s="1089" t="s">
        <v>4679</v>
      </c>
      <c r="C614" s="1089" t="s">
        <v>5084</v>
      </c>
      <c r="D614" s="1088" t="s">
        <v>3977</v>
      </c>
      <c r="E614" s="1103">
        <v>0</v>
      </c>
      <c r="F614" s="1103">
        <v>0</v>
      </c>
      <c r="G614" s="1104">
        <v>0</v>
      </c>
      <c r="H614" s="1104" t="e">
        <v>#REF!</v>
      </c>
      <c r="I614" s="1104" t="e">
        <v>#REF!</v>
      </c>
    </row>
    <row r="615" spans="1:9" ht="12.65" customHeight="1">
      <c r="A615" s="1088" t="s">
        <v>134</v>
      </c>
      <c r="B615" s="1089" t="s">
        <v>3511</v>
      </c>
      <c r="C615" s="1089" t="s">
        <v>2783</v>
      </c>
      <c r="D615" s="1088" t="s">
        <v>3977</v>
      </c>
      <c r="E615" s="1103">
        <v>0</v>
      </c>
      <c r="F615" s="1103">
        <v>0</v>
      </c>
      <c r="G615" s="1104">
        <v>0</v>
      </c>
      <c r="H615" s="1104" t="e">
        <v>#REF!</v>
      </c>
      <c r="I615" s="1104" t="e">
        <v>#REF!</v>
      </c>
    </row>
    <row r="616" spans="1:9" ht="12.65" customHeight="1">
      <c r="A616" s="1088" t="s">
        <v>5056</v>
      </c>
      <c r="B616" s="1089" t="s">
        <v>3512</v>
      </c>
      <c r="C616" s="1089" t="s">
        <v>2785</v>
      </c>
      <c r="D616" s="1088" t="s">
        <v>3977</v>
      </c>
      <c r="E616" s="1103">
        <v>0</v>
      </c>
      <c r="F616" s="1103">
        <v>0</v>
      </c>
      <c r="G616" s="1108">
        <v>0</v>
      </c>
      <c r="H616" s="1104" t="e">
        <v>#REF!</v>
      </c>
      <c r="I616" s="1104" t="e">
        <v>#REF!</v>
      </c>
    </row>
    <row r="617" spans="1:9" ht="12.65" customHeight="1">
      <c r="A617" s="1088" t="s">
        <v>1613</v>
      </c>
      <c r="B617" s="1089" t="s">
        <v>1614</v>
      </c>
      <c r="C617" s="1089" t="s">
        <v>2067</v>
      </c>
      <c r="D617" s="1088" t="s">
        <v>3977</v>
      </c>
      <c r="E617" s="1103">
        <v>0</v>
      </c>
      <c r="F617" s="1103">
        <v>0</v>
      </c>
      <c r="G617" s="1104">
        <v>0</v>
      </c>
      <c r="H617" s="1104" t="e">
        <v>#REF!</v>
      </c>
      <c r="I617" s="1104" t="e">
        <v>#REF!</v>
      </c>
    </row>
    <row r="618" spans="1:9" ht="12.65" customHeight="1">
      <c r="A618" s="1088" t="s">
        <v>443</v>
      </c>
      <c r="B618" s="1089" t="s">
        <v>444</v>
      </c>
      <c r="C618" s="1089" t="s">
        <v>3964</v>
      </c>
      <c r="D618" s="1088" t="s">
        <v>3977</v>
      </c>
      <c r="E618" s="1103">
        <v>0</v>
      </c>
      <c r="F618" s="1103">
        <v>0</v>
      </c>
      <c r="G618" s="1104">
        <v>0</v>
      </c>
      <c r="H618" s="1104" t="e">
        <v>#REF!</v>
      </c>
      <c r="I618" s="1104" t="e">
        <v>#REF!</v>
      </c>
    </row>
    <row r="619" spans="1:9" ht="12.65" customHeight="1">
      <c r="A619" s="1088" t="s">
        <v>445</v>
      </c>
      <c r="B619" s="1089" t="s">
        <v>1834</v>
      </c>
      <c r="C619" s="1089" t="s">
        <v>2321</v>
      </c>
      <c r="D619" s="1088" t="s">
        <v>3977</v>
      </c>
      <c r="E619" s="1103">
        <v>0</v>
      </c>
      <c r="F619" s="1103">
        <v>0</v>
      </c>
      <c r="G619" s="1104">
        <v>0</v>
      </c>
      <c r="H619" s="1104" t="e">
        <v>#REF!</v>
      </c>
      <c r="I619" s="1104" t="e">
        <v>#REF!</v>
      </c>
    </row>
    <row r="620" spans="1:9" ht="12.65" customHeight="1">
      <c r="A620" s="1088" t="s">
        <v>1835</v>
      </c>
      <c r="B620" s="1089" t="s">
        <v>1836</v>
      </c>
      <c r="C620" s="1089" t="s">
        <v>2321</v>
      </c>
      <c r="D620" s="1088" t="s">
        <v>3977</v>
      </c>
      <c r="E620" s="1103">
        <v>0</v>
      </c>
      <c r="F620" s="1103">
        <v>0</v>
      </c>
      <c r="G620" s="1104">
        <v>0</v>
      </c>
      <c r="H620" s="1104" t="e">
        <v>#REF!</v>
      </c>
      <c r="I620" s="1104" t="e">
        <v>#REF!</v>
      </c>
    </row>
    <row r="621" spans="1:9" ht="12.65" customHeight="1">
      <c r="A621" s="1088" t="s">
        <v>1416</v>
      </c>
      <c r="B621" s="1089" t="s">
        <v>1417</v>
      </c>
      <c r="C621" s="1089" t="s">
        <v>805</v>
      </c>
      <c r="D621" s="1088" t="s">
        <v>3977</v>
      </c>
      <c r="E621" s="1103">
        <v>0</v>
      </c>
      <c r="F621" s="1103">
        <v>0</v>
      </c>
      <c r="G621" s="1104">
        <v>0</v>
      </c>
      <c r="H621" s="1104" t="e">
        <v>#REF!</v>
      </c>
      <c r="I621" s="1104" t="e">
        <v>#REF!</v>
      </c>
    </row>
    <row r="622" spans="1:9" ht="12.65" customHeight="1">
      <c r="A622" s="1088" t="s">
        <v>1418</v>
      </c>
      <c r="B622" s="1089" t="s">
        <v>2969</v>
      </c>
      <c r="C622" s="1089" t="s">
        <v>805</v>
      </c>
      <c r="D622" s="1088" t="s">
        <v>3977</v>
      </c>
      <c r="E622" s="1103">
        <v>0</v>
      </c>
      <c r="F622" s="1103">
        <v>0</v>
      </c>
      <c r="G622" s="1104">
        <v>0</v>
      </c>
      <c r="H622" s="1104" t="e">
        <v>#REF!</v>
      </c>
      <c r="I622" s="1104" t="e">
        <v>#REF!</v>
      </c>
    </row>
    <row r="623" spans="1:9" ht="12.65" customHeight="1">
      <c r="A623" s="1088" t="s">
        <v>4979</v>
      </c>
      <c r="B623" s="1089" t="s">
        <v>4758</v>
      </c>
      <c r="C623" s="1089" t="s">
        <v>2730</v>
      </c>
      <c r="D623" s="1088" t="s">
        <v>3977</v>
      </c>
      <c r="E623" s="1103">
        <v>0</v>
      </c>
      <c r="F623" s="1103">
        <v>0</v>
      </c>
      <c r="G623" s="1104">
        <v>0</v>
      </c>
      <c r="H623" s="1104" t="e">
        <v>#REF!</v>
      </c>
      <c r="I623" s="1104" t="e">
        <v>#REF!</v>
      </c>
    </row>
    <row r="624" spans="1:9" ht="12.65" customHeight="1">
      <c r="A624" s="1088" t="s">
        <v>4978</v>
      </c>
      <c r="B624" s="1089" t="s">
        <v>4280</v>
      </c>
      <c r="C624" s="1089" t="s">
        <v>2730</v>
      </c>
      <c r="D624" s="1088" t="s">
        <v>3977</v>
      </c>
      <c r="E624" s="1103">
        <v>0</v>
      </c>
      <c r="F624" s="1103">
        <v>0</v>
      </c>
      <c r="G624" s="1104">
        <v>0</v>
      </c>
      <c r="H624" s="1104" t="e">
        <v>#REF!</v>
      </c>
      <c r="I624" s="1104" t="e">
        <v>#REF!</v>
      </c>
    </row>
    <row r="625" spans="1:9" ht="12.65" customHeight="1">
      <c r="A625" s="1088" t="s">
        <v>3624</v>
      </c>
      <c r="B625" s="1089" t="s">
        <v>762</v>
      </c>
      <c r="C625" s="1089" t="s">
        <v>3934</v>
      </c>
      <c r="D625" s="1088" t="s">
        <v>3977</v>
      </c>
      <c r="E625" s="1103">
        <v>0</v>
      </c>
      <c r="F625" s="1103">
        <v>0</v>
      </c>
      <c r="G625" s="1108">
        <v>0</v>
      </c>
      <c r="H625" s="1104" t="e">
        <v>#REF!</v>
      </c>
      <c r="I625" s="1104" t="e">
        <v>#REF!</v>
      </c>
    </row>
    <row r="626" spans="1:9" ht="12.65" customHeight="1">
      <c r="A626" s="1088" t="s">
        <v>57</v>
      </c>
      <c r="B626" s="1089" t="s">
        <v>1429</v>
      </c>
      <c r="C626" s="1089" t="s">
        <v>3934</v>
      </c>
      <c r="D626" s="1088" t="s">
        <v>3977</v>
      </c>
      <c r="E626" s="1103">
        <v>0</v>
      </c>
      <c r="F626" s="1103">
        <v>0</v>
      </c>
      <c r="G626" s="1108">
        <v>0</v>
      </c>
      <c r="H626" s="1104" t="e">
        <v>#REF!</v>
      </c>
      <c r="I626" s="1104" t="e">
        <v>#REF!</v>
      </c>
    </row>
    <row r="627" spans="1:9" ht="12.65" customHeight="1">
      <c r="A627" s="1088" t="s">
        <v>3767</v>
      </c>
      <c r="B627" s="1089" t="s">
        <v>4281</v>
      </c>
      <c r="C627" s="1089" t="s">
        <v>4454</v>
      </c>
      <c r="D627" s="1088" t="s">
        <v>3977</v>
      </c>
      <c r="E627" s="1103">
        <v>0</v>
      </c>
      <c r="F627" s="1103">
        <v>0</v>
      </c>
      <c r="G627" s="1104">
        <v>0</v>
      </c>
      <c r="H627" s="1104" t="e">
        <v>#REF!</v>
      </c>
      <c r="I627" s="1104" t="e">
        <v>#REF!</v>
      </c>
    </row>
    <row r="628" spans="1:9" ht="12.65" customHeight="1">
      <c r="A628" s="1088" t="s">
        <v>1536</v>
      </c>
      <c r="B628" s="1089" t="s">
        <v>1573</v>
      </c>
      <c r="C628" s="1089" t="s">
        <v>3791</v>
      </c>
      <c r="D628" s="1088" t="s">
        <v>3977</v>
      </c>
      <c r="E628" s="1103">
        <v>0</v>
      </c>
      <c r="F628" s="1103">
        <v>0</v>
      </c>
      <c r="G628" s="1104">
        <v>0</v>
      </c>
      <c r="H628" s="1104" t="e">
        <v>#REF!</v>
      </c>
      <c r="I628" s="1104" t="e">
        <v>#REF!</v>
      </c>
    </row>
    <row r="629" spans="1:9" ht="12.65" customHeight="1">
      <c r="A629" s="1088" t="s">
        <v>982</v>
      </c>
      <c r="B629" s="1089" t="s">
        <v>1574</v>
      </c>
      <c r="C629" s="1089" t="s">
        <v>4088</v>
      </c>
      <c r="D629" s="1088" t="s">
        <v>3977</v>
      </c>
      <c r="E629" s="1103">
        <v>0</v>
      </c>
      <c r="F629" s="1103">
        <v>0</v>
      </c>
      <c r="G629" s="1104">
        <v>0</v>
      </c>
      <c r="H629" s="1104" t="e">
        <v>#REF!</v>
      </c>
      <c r="I629" s="1104" t="e">
        <v>#REF!</v>
      </c>
    </row>
    <row r="630" spans="1:9" ht="12.65" customHeight="1">
      <c r="A630" s="1088" t="s">
        <v>4187</v>
      </c>
      <c r="B630" s="1089" t="s">
        <v>521</v>
      </c>
      <c r="C630" s="1089" t="s">
        <v>5401</v>
      </c>
      <c r="D630" s="1088" t="s">
        <v>3977</v>
      </c>
      <c r="E630" s="1103">
        <v>0</v>
      </c>
      <c r="F630" s="1103">
        <v>0</v>
      </c>
      <c r="G630" s="1104">
        <v>0</v>
      </c>
      <c r="H630" s="1104" t="e">
        <v>#REF!</v>
      </c>
      <c r="I630" s="1104" t="e">
        <v>#REF!</v>
      </c>
    </row>
    <row r="631" spans="1:9" ht="12.65" customHeight="1">
      <c r="A631" s="1088" t="s">
        <v>494</v>
      </c>
      <c r="B631" s="1089" t="s">
        <v>522</v>
      </c>
      <c r="C631" s="1089" t="s">
        <v>3873</v>
      </c>
      <c r="D631" s="1088" t="s">
        <v>3977</v>
      </c>
      <c r="E631" s="1103">
        <v>0</v>
      </c>
      <c r="F631" s="1103">
        <v>0</v>
      </c>
      <c r="G631" s="1104">
        <v>0</v>
      </c>
      <c r="H631" s="1104" t="e">
        <v>#REF!</v>
      </c>
      <c r="I631" s="1104" t="e">
        <v>#REF!</v>
      </c>
    </row>
    <row r="632" spans="1:9" ht="12.65" customHeight="1">
      <c r="A632" s="1088" t="s">
        <v>1538</v>
      </c>
      <c r="B632" s="1089" t="s">
        <v>3329</v>
      </c>
      <c r="C632" s="1089" t="s">
        <v>2778</v>
      </c>
      <c r="D632" s="1088" t="s">
        <v>3977</v>
      </c>
      <c r="E632" s="1103">
        <v>0</v>
      </c>
      <c r="F632" s="1103">
        <v>0</v>
      </c>
      <c r="G632" s="1104">
        <v>0</v>
      </c>
      <c r="H632" s="1104" t="e">
        <v>#REF!</v>
      </c>
      <c r="I632" s="1104" t="e">
        <v>#REF!</v>
      </c>
    </row>
    <row r="633" spans="1:9" ht="12.65" customHeight="1">
      <c r="A633" s="1088" t="s">
        <v>1681</v>
      </c>
      <c r="B633" s="1089" t="s">
        <v>1682</v>
      </c>
      <c r="C633" s="1089" t="s">
        <v>5395</v>
      </c>
      <c r="D633" s="1088" t="s">
        <v>3977</v>
      </c>
      <c r="E633" s="1103">
        <v>0</v>
      </c>
      <c r="F633" s="1103">
        <v>0</v>
      </c>
      <c r="G633" s="1104">
        <v>0</v>
      </c>
      <c r="H633" s="1104" t="e">
        <v>#REF!</v>
      </c>
      <c r="I633" s="1104" t="e">
        <v>#REF!</v>
      </c>
    </row>
    <row r="634" spans="1:9" ht="12.65" customHeight="1">
      <c r="A634" s="1088" t="s">
        <v>1683</v>
      </c>
      <c r="B634" s="1089" t="s">
        <v>1684</v>
      </c>
      <c r="C634" s="1089" t="s">
        <v>3696</v>
      </c>
      <c r="D634" s="1088" t="s">
        <v>3977</v>
      </c>
      <c r="E634" s="1103">
        <v>0</v>
      </c>
      <c r="F634" s="1103">
        <v>0</v>
      </c>
      <c r="G634" s="1104">
        <v>0</v>
      </c>
      <c r="H634" s="1104" t="e">
        <v>#REF!</v>
      </c>
      <c r="I634" s="1104" t="e">
        <v>#REF!</v>
      </c>
    </row>
    <row r="635" spans="1:9" ht="12.65" customHeight="1">
      <c r="A635" s="1088" t="s">
        <v>1622</v>
      </c>
      <c r="B635" s="1089" t="s">
        <v>1623</v>
      </c>
      <c r="C635" s="1089" t="s">
        <v>1673</v>
      </c>
      <c r="D635" s="1088" t="s">
        <v>3977</v>
      </c>
      <c r="E635" s="1103">
        <v>0</v>
      </c>
      <c r="F635" s="1103">
        <v>0</v>
      </c>
      <c r="G635" s="1104">
        <v>0</v>
      </c>
      <c r="H635" s="1104" t="e">
        <v>#REF!</v>
      </c>
      <c r="I635" s="1104" t="e">
        <v>#REF!</v>
      </c>
    </row>
    <row r="636" spans="1:9" ht="12.65" customHeight="1">
      <c r="A636" s="1088" t="s">
        <v>1624</v>
      </c>
      <c r="B636" s="1089" t="s">
        <v>1625</v>
      </c>
      <c r="C636" s="1089" t="s">
        <v>1674</v>
      </c>
      <c r="D636" s="1088" t="s">
        <v>3977</v>
      </c>
      <c r="E636" s="1103">
        <v>0</v>
      </c>
      <c r="F636" s="1103">
        <v>0</v>
      </c>
      <c r="G636" s="1104">
        <v>0</v>
      </c>
      <c r="H636" s="1104" t="e">
        <v>#REF!</v>
      </c>
      <c r="I636" s="1104" t="e">
        <v>#REF!</v>
      </c>
    </row>
    <row r="637" spans="1:9" ht="12.65" customHeight="1">
      <c r="A637" s="1088" t="s">
        <v>1685</v>
      </c>
      <c r="B637" s="1089" t="s">
        <v>1686</v>
      </c>
      <c r="C637" s="1089" t="s">
        <v>1419</v>
      </c>
      <c r="D637" s="1088" t="s">
        <v>3977</v>
      </c>
      <c r="E637" s="1103">
        <v>0</v>
      </c>
      <c r="F637" s="1103">
        <v>0</v>
      </c>
      <c r="G637" s="1104">
        <v>0</v>
      </c>
      <c r="H637" s="1104" t="e">
        <v>#REF!</v>
      </c>
      <c r="I637" s="1104" t="e">
        <v>#REF!</v>
      </c>
    </row>
    <row r="638" spans="1:9" ht="12.65" customHeight="1">
      <c r="A638" s="1088" t="s">
        <v>1687</v>
      </c>
      <c r="B638" s="1089" t="s">
        <v>1688</v>
      </c>
      <c r="C638" s="1089" t="s">
        <v>1420</v>
      </c>
      <c r="D638" s="1088" t="s">
        <v>3977</v>
      </c>
      <c r="E638" s="1103">
        <v>0</v>
      </c>
      <c r="F638" s="1103">
        <v>0</v>
      </c>
      <c r="G638" s="1104">
        <v>0</v>
      </c>
      <c r="H638" s="1104" t="e">
        <v>#REF!</v>
      </c>
      <c r="I638" s="1104" t="e">
        <v>#REF!</v>
      </c>
    </row>
    <row r="639" spans="1:9" ht="12.65" customHeight="1">
      <c r="A639" s="1088" t="s">
        <v>1689</v>
      </c>
      <c r="B639" s="1089" t="s">
        <v>1690</v>
      </c>
      <c r="C639" s="1089" t="s">
        <v>1421</v>
      </c>
      <c r="D639" s="1088" t="s">
        <v>3977</v>
      </c>
      <c r="E639" s="1103">
        <v>0</v>
      </c>
      <c r="F639" s="1103">
        <v>0</v>
      </c>
      <c r="G639" s="1104">
        <v>0</v>
      </c>
      <c r="H639" s="1104" t="e">
        <v>#REF!</v>
      </c>
      <c r="I639" s="1104" t="e">
        <v>#REF!</v>
      </c>
    </row>
    <row r="640" spans="1:9" ht="12.65" customHeight="1">
      <c r="A640" s="1088" t="s">
        <v>1691</v>
      </c>
      <c r="B640" s="1089" t="s">
        <v>5392</v>
      </c>
      <c r="C640" s="1089" t="s">
        <v>1422</v>
      </c>
      <c r="D640" s="1088" t="s">
        <v>3977</v>
      </c>
      <c r="E640" s="1103">
        <v>0</v>
      </c>
      <c r="F640" s="1103">
        <v>0</v>
      </c>
      <c r="G640" s="1104">
        <v>0</v>
      </c>
      <c r="H640" s="1104" t="e">
        <v>#REF!</v>
      </c>
      <c r="I640" s="1104" t="e">
        <v>#REF!</v>
      </c>
    </row>
    <row r="641" spans="1:9" ht="12.65" customHeight="1">
      <c r="A641" s="1088" t="s">
        <v>5393</v>
      </c>
      <c r="B641" s="1089" t="s">
        <v>5394</v>
      </c>
      <c r="C641" s="1089" t="s">
        <v>4525</v>
      </c>
      <c r="D641" s="1088" t="s">
        <v>3977</v>
      </c>
      <c r="E641" s="1103">
        <v>0</v>
      </c>
      <c r="F641" s="1103">
        <v>0</v>
      </c>
      <c r="G641" s="1104">
        <v>0</v>
      </c>
      <c r="H641" s="1104" t="e">
        <v>#REF!</v>
      </c>
      <c r="I641" s="1104" t="e">
        <v>#REF!</v>
      </c>
    </row>
    <row r="642" spans="1:9" ht="12.65" customHeight="1">
      <c r="A642" s="1088" t="s">
        <v>4276</v>
      </c>
      <c r="B642" s="1089" t="s">
        <v>3513</v>
      </c>
      <c r="C642" s="1089" t="s">
        <v>3695</v>
      </c>
      <c r="D642" s="1088" t="s">
        <v>3977</v>
      </c>
      <c r="E642" s="1103">
        <v>0</v>
      </c>
      <c r="F642" s="1103">
        <v>0</v>
      </c>
      <c r="G642" s="1104">
        <v>109.2</v>
      </c>
      <c r="H642" s="1104" t="e">
        <v>#REF!</v>
      </c>
      <c r="I642" s="1104" t="e">
        <v>#REF!</v>
      </c>
    </row>
    <row r="643" spans="1:9" ht="12.65" customHeight="1">
      <c r="A643" s="1088" t="s">
        <v>4277</v>
      </c>
      <c r="B643" s="1089" t="s">
        <v>4569</v>
      </c>
      <c r="C643" s="1089" t="s">
        <v>3695</v>
      </c>
      <c r="D643" s="1088" t="s">
        <v>3977</v>
      </c>
      <c r="E643" s="1103">
        <v>0</v>
      </c>
      <c r="F643" s="1103">
        <v>0</v>
      </c>
      <c r="G643" s="1104">
        <v>27.55</v>
      </c>
      <c r="H643" s="1104" t="e">
        <v>#REF!</v>
      </c>
      <c r="I643" s="1104" t="e">
        <v>#REF!</v>
      </c>
    </row>
    <row r="644" spans="1:9" ht="12.65" customHeight="1">
      <c r="A644" s="1088" t="s">
        <v>5030</v>
      </c>
      <c r="B644" s="1089" t="s">
        <v>5031</v>
      </c>
      <c r="C644" s="1089" t="s">
        <v>1520</v>
      </c>
      <c r="D644" s="1088" t="s">
        <v>3977</v>
      </c>
      <c r="E644" s="1103">
        <v>0</v>
      </c>
      <c r="F644" s="1103">
        <v>0</v>
      </c>
      <c r="G644" s="1104">
        <v>1.3</v>
      </c>
      <c r="H644" s="1104" t="e">
        <v>#REF!</v>
      </c>
      <c r="I644" s="1104" t="e">
        <v>#REF!</v>
      </c>
    </row>
    <row r="645" spans="1:9" ht="12.65" customHeight="1">
      <c r="A645" s="1088" t="s">
        <v>4796</v>
      </c>
      <c r="B645" s="1089" t="s">
        <v>4797</v>
      </c>
      <c r="C645" s="1089" t="s">
        <v>5149</v>
      </c>
      <c r="D645" s="1088" t="s">
        <v>3977</v>
      </c>
      <c r="E645" s="1103">
        <v>545</v>
      </c>
      <c r="F645" s="1103">
        <v>1144.5</v>
      </c>
      <c r="G645" s="1104">
        <v>2.1</v>
      </c>
      <c r="H645" s="1104" t="e">
        <v>#REF!</v>
      </c>
      <c r="I645" s="1104" t="e">
        <v>#REF!</v>
      </c>
    </row>
    <row r="646" spans="1:9" ht="12.65" customHeight="1">
      <c r="A646" s="1088" t="s">
        <v>4798</v>
      </c>
      <c r="B646" s="1089" t="s">
        <v>4799</v>
      </c>
      <c r="C646" s="1089" t="s">
        <v>5149</v>
      </c>
      <c r="D646" s="1088" t="s">
        <v>3977</v>
      </c>
      <c r="E646" s="1103">
        <v>16</v>
      </c>
      <c r="F646" s="1103">
        <v>40.799999999999997</v>
      </c>
      <c r="G646" s="1104">
        <v>2.5499999999999998</v>
      </c>
      <c r="H646" s="1104" t="e">
        <v>#REF!</v>
      </c>
      <c r="I646" s="1104" t="e">
        <v>#REF!</v>
      </c>
    </row>
    <row r="647" spans="1:9" ht="12.65" customHeight="1">
      <c r="A647" s="1088" t="s">
        <v>4800</v>
      </c>
      <c r="B647" s="1089" t="s">
        <v>4801</v>
      </c>
      <c r="C647" s="1089" t="s">
        <v>5149</v>
      </c>
      <c r="D647" s="1088" t="s">
        <v>3977</v>
      </c>
      <c r="E647" s="1103">
        <v>196</v>
      </c>
      <c r="F647" s="1103">
        <v>427.28000000000003</v>
      </c>
      <c r="G647" s="1104">
        <v>2.1800000000000002</v>
      </c>
      <c r="H647" s="1104" t="e">
        <v>#REF!</v>
      </c>
      <c r="I647" s="1104" t="e">
        <v>#REF!</v>
      </c>
    </row>
    <row r="648" spans="1:9" ht="12.65" customHeight="1">
      <c r="A648" s="1088" t="s">
        <v>4802</v>
      </c>
      <c r="B648" s="1089" t="s">
        <v>4803</v>
      </c>
      <c r="C648" s="1089" t="s">
        <v>5149</v>
      </c>
      <c r="D648" s="1088" t="s">
        <v>3977</v>
      </c>
      <c r="E648" s="1103">
        <v>1211</v>
      </c>
      <c r="F648" s="1103">
        <v>2785.2999999999997</v>
      </c>
      <c r="G648" s="1104">
        <v>2.2999999999999998</v>
      </c>
      <c r="H648" s="1104" t="e">
        <v>#REF!</v>
      </c>
      <c r="I648" s="1104" t="e">
        <v>#REF!</v>
      </c>
    </row>
    <row r="649" spans="1:9" ht="12.65" customHeight="1">
      <c r="A649" s="1088" t="s">
        <v>3648</v>
      </c>
      <c r="B649" s="1089" t="s">
        <v>3649</v>
      </c>
      <c r="C649" s="1089" t="s">
        <v>1296</v>
      </c>
      <c r="D649" s="1088" t="s">
        <v>3977</v>
      </c>
      <c r="E649" s="1103">
        <v>0</v>
      </c>
      <c r="F649" s="1103">
        <v>0</v>
      </c>
      <c r="G649" s="1104">
        <v>0</v>
      </c>
      <c r="H649" s="1104" t="e">
        <v>#REF!</v>
      </c>
      <c r="I649" s="1104" t="e">
        <v>#REF!</v>
      </c>
    </row>
    <row r="650" spans="1:9" ht="12.65" customHeight="1">
      <c r="A650" s="1088" t="s">
        <v>1620</v>
      </c>
      <c r="B650" s="1089" t="s">
        <v>2223</v>
      </c>
      <c r="C650" s="1089" t="s">
        <v>1541</v>
      </c>
      <c r="D650" s="1088" t="s">
        <v>3977</v>
      </c>
      <c r="E650" s="1103">
        <v>0</v>
      </c>
      <c r="F650" s="1103">
        <v>0</v>
      </c>
      <c r="G650" s="1104">
        <v>0</v>
      </c>
      <c r="H650" s="1104" t="e">
        <v>#REF!</v>
      </c>
      <c r="I650" s="1104" t="e">
        <v>#REF!</v>
      </c>
    </row>
    <row r="651" spans="1:9" ht="12.65" customHeight="1">
      <c r="A651" s="1088" t="s">
        <v>183</v>
      </c>
      <c r="B651" s="1089" t="s">
        <v>2224</v>
      </c>
      <c r="C651" s="1089" t="s">
        <v>185</v>
      </c>
      <c r="D651" s="1088" t="s">
        <v>3977</v>
      </c>
      <c r="E651" s="1103">
        <v>0</v>
      </c>
      <c r="F651" s="1103">
        <v>0</v>
      </c>
      <c r="G651" s="1104">
        <v>0</v>
      </c>
      <c r="H651" s="1104" t="e">
        <v>#REF!</v>
      </c>
      <c r="I651" s="1104" t="e">
        <v>#REF!</v>
      </c>
    </row>
    <row r="652" spans="1:9" ht="12.65" customHeight="1">
      <c r="A652" s="1088" t="s">
        <v>3576</v>
      </c>
      <c r="B652" s="1089" t="s">
        <v>2917</v>
      </c>
      <c r="C652" s="1089" t="s">
        <v>649</v>
      </c>
      <c r="D652" s="1088" t="s">
        <v>3977</v>
      </c>
      <c r="E652" s="1103">
        <v>0</v>
      </c>
      <c r="F652" s="1103">
        <v>0</v>
      </c>
      <c r="G652" s="1104">
        <v>0</v>
      </c>
      <c r="H652" s="1104" t="e">
        <v>#REF!</v>
      </c>
      <c r="I652" s="1104" t="e">
        <v>#REF!</v>
      </c>
    </row>
    <row r="653" spans="1:9" ht="12.65" customHeight="1">
      <c r="A653" s="1088" t="s">
        <v>3577</v>
      </c>
      <c r="B653" s="1089" t="s">
        <v>3578</v>
      </c>
      <c r="C653" s="1089" t="s">
        <v>327</v>
      </c>
      <c r="D653" s="1088" t="s">
        <v>3977</v>
      </c>
      <c r="E653" s="1103">
        <v>0</v>
      </c>
      <c r="F653" s="1103">
        <v>0</v>
      </c>
      <c r="G653" s="1104">
        <v>0</v>
      </c>
      <c r="H653" s="1104" t="e">
        <v>#REF!</v>
      </c>
      <c r="I653" s="1104" t="e">
        <v>#REF!</v>
      </c>
    </row>
    <row r="654" spans="1:9" ht="12.65" customHeight="1">
      <c r="A654" s="1088" t="s">
        <v>581</v>
      </c>
      <c r="B654" s="1089" t="s">
        <v>1489</v>
      </c>
      <c r="C654" s="1089" t="s">
        <v>4173</v>
      </c>
      <c r="D654" s="1088" t="s">
        <v>3977</v>
      </c>
      <c r="E654" s="1103">
        <v>0</v>
      </c>
      <c r="F654" s="1103">
        <v>0</v>
      </c>
      <c r="G654" s="1104">
        <v>2.0499999999999998</v>
      </c>
      <c r="H654" s="1104" t="e">
        <v>#REF!</v>
      </c>
      <c r="I654" s="1104" t="e">
        <v>#REF!</v>
      </c>
    </row>
    <row r="655" spans="1:9" ht="12.65" customHeight="1">
      <c r="A655" s="1088" t="s">
        <v>582</v>
      </c>
      <c r="B655" s="1089" t="s">
        <v>1490</v>
      </c>
      <c r="C655" s="1089" t="s">
        <v>3962</v>
      </c>
      <c r="D655" s="1088" t="s">
        <v>3977</v>
      </c>
      <c r="E655" s="1103">
        <v>0</v>
      </c>
      <c r="F655" s="1103">
        <v>0</v>
      </c>
      <c r="G655" s="1104">
        <v>0</v>
      </c>
      <c r="H655" s="1104" t="e">
        <v>#REF!</v>
      </c>
      <c r="I655" s="1104" t="e">
        <v>#REF!</v>
      </c>
    </row>
    <row r="656" spans="1:9" ht="12.65" customHeight="1">
      <c r="A656" s="1088" t="s">
        <v>3701</v>
      </c>
      <c r="B656" s="1089" t="s">
        <v>1491</v>
      </c>
      <c r="C656" s="1089" t="s">
        <v>2168</v>
      </c>
      <c r="D656" s="1088" t="s">
        <v>3977</v>
      </c>
      <c r="E656" s="1103">
        <v>0</v>
      </c>
      <c r="F656" s="1103">
        <v>0</v>
      </c>
      <c r="G656" s="1104">
        <v>0</v>
      </c>
      <c r="H656" s="1104" t="e">
        <v>#REF!</v>
      </c>
      <c r="I656" s="1104" t="e">
        <v>#REF!</v>
      </c>
    </row>
    <row r="657" spans="1:9" ht="12.65" customHeight="1">
      <c r="A657" s="1088" t="s">
        <v>3702</v>
      </c>
      <c r="B657" s="1089" t="s">
        <v>2593</v>
      </c>
      <c r="C657" s="1089" t="s">
        <v>2703</v>
      </c>
      <c r="D657" s="1088" t="s">
        <v>3977</v>
      </c>
      <c r="E657" s="1103">
        <v>0</v>
      </c>
      <c r="F657" s="1103">
        <v>0</v>
      </c>
      <c r="G657" s="1104">
        <v>0</v>
      </c>
      <c r="H657" s="1104" t="e">
        <v>#REF!</v>
      </c>
      <c r="I657" s="1104" t="e">
        <v>#REF!</v>
      </c>
    </row>
    <row r="658" spans="1:9" ht="12.65" customHeight="1">
      <c r="A658" s="1088" t="s">
        <v>4220</v>
      </c>
      <c r="B658" s="1089" t="s">
        <v>2594</v>
      </c>
      <c r="C658" s="1089" t="s">
        <v>2168</v>
      </c>
      <c r="D658" s="1088" t="s">
        <v>3977</v>
      </c>
      <c r="E658" s="1103">
        <v>0</v>
      </c>
      <c r="F658" s="1103">
        <v>0</v>
      </c>
      <c r="G658" s="1104">
        <v>0</v>
      </c>
      <c r="H658" s="1104" t="e">
        <v>#REF!</v>
      </c>
      <c r="I658" s="1104" t="e">
        <v>#REF!</v>
      </c>
    </row>
    <row r="659" spans="1:9" ht="12.65" customHeight="1">
      <c r="A659" s="1088" t="s">
        <v>4221</v>
      </c>
      <c r="B659" s="1089" t="s">
        <v>2595</v>
      </c>
      <c r="C659" s="1089" t="s">
        <v>2703</v>
      </c>
      <c r="D659" s="1088" t="s">
        <v>3977</v>
      </c>
      <c r="E659" s="1103">
        <v>0</v>
      </c>
      <c r="F659" s="1103">
        <v>0</v>
      </c>
      <c r="G659" s="1104">
        <v>12.54</v>
      </c>
      <c r="H659" s="1104" t="e">
        <v>#REF!</v>
      </c>
      <c r="I659" s="1104" t="e">
        <v>#REF!</v>
      </c>
    </row>
    <row r="660" spans="1:9" ht="12.65" customHeight="1">
      <c r="A660" s="1088" t="s">
        <v>351</v>
      </c>
      <c r="B660" s="1089" t="s">
        <v>4522</v>
      </c>
      <c r="C660" s="1089" t="s">
        <v>5013</v>
      </c>
      <c r="D660" s="1088" t="s">
        <v>3977</v>
      </c>
      <c r="E660" s="1103">
        <v>0</v>
      </c>
      <c r="F660" s="1103">
        <v>0</v>
      </c>
      <c r="G660" s="1104">
        <v>4.95</v>
      </c>
      <c r="H660" s="1104" t="e">
        <v>#REF!</v>
      </c>
      <c r="I660" s="1104" t="e">
        <v>#REF!</v>
      </c>
    </row>
    <row r="661" spans="1:9" ht="12.65" customHeight="1">
      <c r="A661" s="1088" t="s">
        <v>627</v>
      </c>
      <c r="B661" s="1089" t="s">
        <v>4523</v>
      </c>
      <c r="C661" s="1089" t="s">
        <v>5013</v>
      </c>
      <c r="D661" s="1088" t="s">
        <v>3977</v>
      </c>
      <c r="E661" s="1103">
        <v>0</v>
      </c>
      <c r="F661" s="1103">
        <v>0</v>
      </c>
      <c r="G661" s="1104">
        <v>4.95</v>
      </c>
      <c r="H661" s="1104" t="e">
        <v>#REF!</v>
      </c>
      <c r="I661" s="1104" t="e">
        <v>#REF!</v>
      </c>
    </row>
    <row r="662" spans="1:9" ht="12.65" customHeight="1">
      <c r="A662" s="1088" t="s">
        <v>628</v>
      </c>
      <c r="B662" s="1089" t="s">
        <v>2711</v>
      </c>
      <c r="C662" s="1089" t="s">
        <v>4989</v>
      </c>
      <c r="D662" s="1088" t="s">
        <v>3977</v>
      </c>
      <c r="E662" s="1103">
        <v>0</v>
      </c>
      <c r="F662" s="1103">
        <v>0</v>
      </c>
      <c r="G662" s="1104">
        <v>766.07</v>
      </c>
      <c r="H662" s="1104" t="e">
        <v>#REF!</v>
      </c>
      <c r="I662" s="1104" t="e">
        <v>#REF!</v>
      </c>
    </row>
    <row r="663" spans="1:9" ht="12.65" customHeight="1">
      <c r="A663" s="1088" t="s">
        <v>187</v>
      </c>
      <c r="B663" s="1089" t="s">
        <v>2712</v>
      </c>
      <c r="C663" s="1089" t="s">
        <v>432</v>
      </c>
      <c r="D663" s="1088" t="s">
        <v>3977</v>
      </c>
      <c r="E663" s="1103">
        <v>0</v>
      </c>
      <c r="F663" s="1103">
        <v>0</v>
      </c>
      <c r="G663" s="1104">
        <v>21.08</v>
      </c>
      <c r="H663" s="1104" t="e">
        <v>#REF!</v>
      </c>
      <c r="I663" s="1104" t="e">
        <v>#REF!</v>
      </c>
    </row>
    <row r="664" spans="1:9" ht="12.65" customHeight="1">
      <c r="A664" s="1088" t="s">
        <v>5045</v>
      </c>
      <c r="B664" s="1089" t="s">
        <v>3134</v>
      </c>
      <c r="C664" s="1089" t="s">
        <v>4989</v>
      </c>
      <c r="D664" s="1088" t="s">
        <v>3977</v>
      </c>
      <c r="E664" s="1103">
        <v>0</v>
      </c>
      <c r="F664" s="1103">
        <v>0</v>
      </c>
      <c r="G664" s="1104">
        <v>8.3000000000000007</v>
      </c>
      <c r="H664" s="1104" t="e">
        <v>#REF!</v>
      </c>
      <c r="I664" s="1104" t="e">
        <v>#REF!</v>
      </c>
    </row>
    <row r="665" spans="1:9" ht="12.65" customHeight="1">
      <c r="A665" s="1088" t="s">
        <v>1363</v>
      </c>
      <c r="B665" s="1089" t="s">
        <v>451</v>
      </c>
      <c r="C665" s="1089" t="s">
        <v>432</v>
      </c>
      <c r="D665" s="1088" t="s">
        <v>3977</v>
      </c>
      <c r="E665" s="1103">
        <v>0</v>
      </c>
      <c r="F665" s="1103">
        <v>0</v>
      </c>
      <c r="G665" s="1104">
        <v>8.3000000000000007</v>
      </c>
      <c r="H665" s="1104" t="e">
        <v>#REF!</v>
      </c>
      <c r="I665" s="1104" t="e">
        <v>#REF!</v>
      </c>
    </row>
    <row r="666" spans="1:9" ht="12.65" customHeight="1">
      <c r="A666" s="1088" t="s">
        <v>1221</v>
      </c>
      <c r="B666" s="1089" t="s">
        <v>1528</v>
      </c>
      <c r="C666" s="1089" t="s">
        <v>561</v>
      </c>
      <c r="D666" s="1088" t="s">
        <v>3977</v>
      </c>
      <c r="E666" s="1103">
        <v>0</v>
      </c>
      <c r="F666" s="1103">
        <v>0</v>
      </c>
      <c r="G666" s="1104">
        <v>0</v>
      </c>
      <c r="H666" s="1104" t="e">
        <v>#REF!</v>
      </c>
      <c r="I666" s="1104" t="e">
        <v>#REF!</v>
      </c>
    </row>
    <row r="667" spans="1:9" ht="12.65" customHeight="1">
      <c r="A667" s="1088" t="s">
        <v>78</v>
      </c>
      <c r="B667" s="1089" t="s">
        <v>79</v>
      </c>
      <c r="C667" s="1089" t="s">
        <v>561</v>
      </c>
      <c r="D667" s="1088" t="s">
        <v>3977</v>
      </c>
      <c r="E667" s="1103">
        <v>0</v>
      </c>
      <c r="F667" s="1103">
        <v>0</v>
      </c>
      <c r="G667" s="1104">
        <v>6.18</v>
      </c>
      <c r="H667" s="1104" t="e">
        <v>#REF!</v>
      </c>
      <c r="I667" s="1104" t="e">
        <v>#REF!</v>
      </c>
    </row>
    <row r="668" spans="1:9" ht="12.65" customHeight="1">
      <c r="A668" s="1088" t="s">
        <v>1679</v>
      </c>
      <c r="B668" s="1089" t="s">
        <v>152</v>
      </c>
      <c r="C668" s="1089" t="s">
        <v>1803</v>
      </c>
      <c r="D668" s="1088" t="s">
        <v>3977</v>
      </c>
      <c r="E668" s="1103">
        <v>0</v>
      </c>
      <c r="F668" s="1103">
        <v>0</v>
      </c>
      <c r="G668" s="1104">
        <v>11.05</v>
      </c>
      <c r="H668" s="1104" t="e">
        <v>#REF!</v>
      </c>
      <c r="I668" s="1104" t="e">
        <v>#REF!</v>
      </c>
    </row>
    <row r="669" spans="1:9" ht="12.65" customHeight="1">
      <c r="A669" s="1088" t="s">
        <v>1041</v>
      </c>
      <c r="B669" s="1089" t="s">
        <v>1592</v>
      </c>
      <c r="C669" s="1089" t="s">
        <v>4071</v>
      </c>
      <c r="D669" s="1088" t="s">
        <v>3977</v>
      </c>
      <c r="E669" s="1103">
        <v>0</v>
      </c>
      <c r="F669" s="1103">
        <v>0</v>
      </c>
      <c r="G669" s="1104">
        <v>11.05</v>
      </c>
      <c r="H669" s="1104" t="e">
        <v>#REF!</v>
      </c>
      <c r="I669" s="1104" t="e">
        <v>#REF!</v>
      </c>
    </row>
    <row r="670" spans="1:9" ht="12.65" customHeight="1">
      <c r="A670" s="1088" t="s">
        <v>5284</v>
      </c>
      <c r="B670" s="1089" t="s">
        <v>1593</v>
      </c>
      <c r="C670" s="1089" t="s">
        <v>2003</v>
      </c>
      <c r="D670" s="1088" t="s">
        <v>3977</v>
      </c>
      <c r="E670" s="1103">
        <v>0</v>
      </c>
      <c r="F670" s="1103">
        <v>0</v>
      </c>
      <c r="G670" s="1104">
        <v>4.76</v>
      </c>
      <c r="H670" s="1104" t="e">
        <v>#REF!</v>
      </c>
      <c r="I670" s="1104" t="e">
        <v>#REF!</v>
      </c>
    </row>
    <row r="671" spans="1:9" ht="12.65" customHeight="1">
      <c r="A671" s="1088" t="s">
        <v>4302</v>
      </c>
      <c r="B671" s="1089" t="s">
        <v>985</v>
      </c>
      <c r="C671" s="1089" t="s">
        <v>2003</v>
      </c>
      <c r="D671" s="1088" t="s">
        <v>3977</v>
      </c>
      <c r="E671" s="1103">
        <v>0</v>
      </c>
      <c r="F671" s="1103">
        <v>0</v>
      </c>
      <c r="G671" s="1104">
        <v>0</v>
      </c>
      <c r="H671" s="1104" t="e">
        <v>#REF!</v>
      </c>
      <c r="I671" s="1104" t="e">
        <v>#REF!</v>
      </c>
    </row>
    <row r="672" spans="1:9" ht="12.65" customHeight="1">
      <c r="A672" s="1088" t="s">
        <v>3868</v>
      </c>
      <c r="B672" s="1089" t="s">
        <v>3672</v>
      </c>
      <c r="C672" s="1089" t="s">
        <v>4605</v>
      </c>
      <c r="D672" s="1088" t="s">
        <v>3977</v>
      </c>
      <c r="E672" s="1103">
        <v>0</v>
      </c>
      <c r="F672" s="1103">
        <v>0</v>
      </c>
      <c r="G672" s="1104">
        <v>531.58000000000004</v>
      </c>
      <c r="H672" s="1104" t="e">
        <v>#REF!</v>
      </c>
      <c r="I672" s="1104" t="e">
        <v>#REF!</v>
      </c>
    </row>
    <row r="673" spans="1:9" ht="12.65" customHeight="1">
      <c r="A673" s="1088" t="s">
        <v>4972</v>
      </c>
      <c r="B673" s="1089" t="s">
        <v>1251</v>
      </c>
      <c r="C673" s="1089" t="s">
        <v>3761</v>
      </c>
      <c r="D673" s="1088" t="s">
        <v>3977</v>
      </c>
      <c r="E673" s="1103">
        <v>0</v>
      </c>
      <c r="F673" s="1103">
        <v>0</v>
      </c>
      <c r="G673" s="1104">
        <v>6.5</v>
      </c>
      <c r="H673" s="1104" t="e">
        <v>#REF!</v>
      </c>
      <c r="I673" s="1104" t="e">
        <v>#REF!</v>
      </c>
    </row>
    <row r="674" spans="1:9" ht="12.65" customHeight="1">
      <c r="A674" s="1088" t="s">
        <v>4974</v>
      </c>
      <c r="B674" s="1089" t="s">
        <v>1252</v>
      </c>
      <c r="C674" s="1089" t="s">
        <v>5497</v>
      </c>
      <c r="D674" s="1088" t="s">
        <v>3977</v>
      </c>
      <c r="E674" s="1103">
        <v>0</v>
      </c>
      <c r="F674" s="1103">
        <v>0</v>
      </c>
      <c r="G674" s="1104">
        <v>0</v>
      </c>
      <c r="H674" s="1104" t="e">
        <v>#REF!</v>
      </c>
      <c r="I674" s="1104" t="e">
        <v>#REF!</v>
      </c>
    </row>
    <row r="675" spans="1:9" ht="12.65" customHeight="1">
      <c r="A675" s="1088" t="s">
        <v>4976</v>
      </c>
      <c r="B675" s="1089" t="s">
        <v>5305</v>
      </c>
      <c r="C675" s="1089" t="s">
        <v>5497</v>
      </c>
      <c r="D675" s="1088" t="s">
        <v>3977</v>
      </c>
      <c r="E675" s="1103">
        <v>0</v>
      </c>
      <c r="F675" s="1103">
        <v>0</v>
      </c>
      <c r="G675" s="1104">
        <v>0</v>
      </c>
      <c r="H675" s="1104" t="e">
        <v>#REF!</v>
      </c>
      <c r="I675" s="1104" t="e">
        <v>#REF!</v>
      </c>
    </row>
    <row r="676" spans="1:9" ht="12.65" customHeight="1">
      <c r="A676" s="1088" t="s">
        <v>4973</v>
      </c>
      <c r="B676" s="1089" t="s">
        <v>5373</v>
      </c>
      <c r="C676" s="1089" t="s">
        <v>5498</v>
      </c>
      <c r="D676" s="1088" t="s">
        <v>3977</v>
      </c>
      <c r="E676" s="1103">
        <v>0</v>
      </c>
      <c r="F676" s="1103">
        <v>0</v>
      </c>
      <c r="G676" s="1104">
        <v>7.23</v>
      </c>
      <c r="H676" s="1104" t="e">
        <v>#REF!</v>
      </c>
      <c r="I676" s="1104" t="e">
        <v>#REF!</v>
      </c>
    </row>
    <row r="677" spans="1:9" ht="12.65" customHeight="1">
      <c r="A677" s="1088" t="s">
        <v>3869</v>
      </c>
      <c r="B677" s="1089" t="s">
        <v>5374</v>
      </c>
      <c r="C677" s="1089" t="s">
        <v>5498</v>
      </c>
      <c r="D677" s="1088" t="s">
        <v>3977</v>
      </c>
      <c r="E677" s="1103">
        <v>0</v>
      </c>
      <c r="F677" s="1103">
        <v>0</v>
      </c>
      <c r="G677" s="1104">
        <v>7.23</v>
      </c>
      <c r="H677" s="1104" t="e">
        <v>#REF!</v>
      </c>
      <c r="I677" s="1104" t="e">
        <v>#REF!</v>
      </c>
    </row>
    <row r="678" spans="1:9" ht="12.65" customHeight="1">
      <c r="A678" s="1088" t="s">
        <v>3887</v>
      </c>
      <c r="B678" s="1089" t="s">
        <v>5375</v>
      </c>
      <c r="C678" s="1089" t="s">
        <v>4605</v>
      </c>
      <c r="D678" s="1088" t="s">
        <v>3977</v>
      </c>
      <c r="E678" s="1103">
        <v>0</v>
      </c>
      <c r="F678" s="1103">
        <v>0</v>
      </c>
      <c r="G678" s="1104">
        <v>8.1199999999999992</v>
      </c>
      <c r="H678" s="1104" t="e">
        <v>#REF!</v>
      </c>
      <c r="I678" s="1104" t="e">
        <v>#REF!</v>
      </c>
    </row>
    <row r="679" spans="1:9" ht="12.65" customHeight="1">
      <c r="A679" s="1088" t="s">
        <v>3889</v>
      </c>
      <c r="B679" s="1089" t="s">
        <v>5376</v>
      </c>
      <c r="C679" s="1089" t="s">
        <v>3761</v>
      </c>
      <c r="D679" s="1088" t="s">
        <v>3977</v>
      </c>
      <c r="E679" s="1103">
        <v>0</v>
      </c>
      <c r="F679" s="1103">
        <v>0</v>
      </c>
      <c r="G679" s="1104">
        <v>9.34</v>
      </c>
      <c r="H679" s="1104" t="e">
        <v>#REF!</v>
      </c>
      <c r="I679" s="1104" t="e">
        <v>#REF!</v>
      </c>
    </row>
    <row r="680" spans="1:9" ht="12.65" customHeight="1">
      <c r="A680" s="1088" t="s">
        <v>2949</v>
      </c>
      <c r="B680" s="1089" t="s">
        <v>4570</v>
      </c>
      <c r="C680" s="1089" t="s">
        <v>4930</v>
      </c>
      <c r="D680" s="1088" t="s">
        <v>3977</v>
      </c>
      <c r="E680" s="1103">
        <v>0</v>
      </c>
      <c r="F680" s="1103">
        <v>0</v>
      </c>
      <c r="G680" s="1104">
        <v>14.55</v>
      </c>
      <c r="H680" s="1104" t="e">
        <v>#REF!</v>
      </c>
      <c r="I680" s="1104" t="e">
        <v>#REF!</v>
      </c>
    </row>
    <row r="681" spans="1:9" ht="12.65" customHeight="1">
      <c r="A681" s="1088" t="s">
        <v>3035</v>
      </c>
      <c r="B681" s="1089" t="s">
        <v>4571</v>
      </c>
      <c r="C681" s="1089" t="s">
        <v>3730</v>
      </c>
      <c r="D681" s="1088" t="s">
        <v>3977</v>
      </c>
      <c r="E681" s="1103">
        <v>0</v>
      </c>
      <c r="F681" s="1103">
        <v>0</v>
      </c>
      <c r="G681" s="1104">
        <v>0</v>
      </c>
      <c r="H681" s="1104" t="e">
        <v>#REF!</v>
      </c>
      <c r="I681" s="1104" t="e">
        <v>#REF!</v>
      </c>
    </row>
    <row r="682" spans="1:9" ht="12.65" customHeight="1">
      <c r="A682" s="1088" t="s">
        <v>3313</v>
      </c>
      <c r="B682" s="1089" t="s">
        <v>4572</v>
      </c>
      <c r="C682" s="1089" t="s">
        <v>4672</v>
      </c>
      <c r="D682" s="1088" t="s">
        <v>3977</v>
      </c>
      <c r="E682" s="1103">
        <v>0</v>
      </c>
      <c r="F682" s="1103">
        <v>0</v>
      </c>
      <c r="G682" s="1104">
        <v>0</v>
      </c>
      <c r="H682" s="1104" t="e">
        <v>#REF!</v>
      </c>
      <c r="I682" s="1104" t="e">
        <v>#REF!</v>
      </c>
    </row>
    <row r="683" spans="1:9" ht="12.65" customHeight="1">
      <c r="A683" s="1088" t="s">
        <v>3314</v>
      </c>
      <c r="B683" s="1089" t="s">
        <v>4573</v>
      </c>
      <c r="C683" s="1089" t="s">
        <v>754</v>
      </c>
      <c r="D683" s="1088" t="s">
        <v>3977</v>
      </c>
      <c r="E683" s="1103">
        <v>0</v>
      </c>
      <c r="F683" s="1103">
        <v>0</v>
      </c>
      <c r="G683" s="1104">
        <v>0</v>
      </c>
      <c r="H683" s="1104" t="e">
        <v>#REF!</v>
      </c>
      <c r="I683" s="1104" t="e">
        <v>#REF!</v>
      </c>
    </row>
    <row r="684" spans="1:9" ht="12.65" customHeight="1">
      <c r="A684" s="1088" t="s">
        <v>3315</v>
      </c>
      <c r="B684" s="1089" t="s">
        <v>64</v>
      </c>
      <c r="C684" s="1089" t="s">
        <v>1258</v>
      </c>
      <c r="D684" s="1088" t="s">
        <v>3977</v>
      </c>
      <c r="E684" s="1103">
        <v>0</v>
      </c>
      <c r="F684" s="1103">
        <v>0</v>
      </c>
      <c r="G684" s="1104">
        <v>11.64</v>
      </c>
      <c r="H684" s="1104" t="e">
        <v>#REF!</v>
      </c>
      <c r="I684" s="1104" t="e">
        <v>#REF!</v>
      </c>
    </row>
    <row r="685" spans="1:9" ht="12.65" customHeight="1">
      <c r="A685" s="1088" t="s">
        <v>3416</v>
      </c>
      <c r="B685" s="1089" t="s">
        <v>65</v>
      </c>
      <c r="C685" s="1089" t="s">
        <v>3850</v>
      </c>
      <c r="D685" s="1088" t="s">
        <v>3977</v>
      </c>
      <c r="E685" s="1103">
        <v>0</v>
      </c>
      <c r="F685" s="1103">
        <v>0</v>
      </c>
      <c r="G685" s="1104">
        <v>0</v>
      </c>
      <c r="H685" s="1104" t="e">
        <v>#REF!</v>
      </c>
      <c r="I685" s="1104" t="e">
        <v>#REF!</v>
      </c>
    </row>
    <row r="686" spans="1:9" ht="12.65" customHeight="1">
      <c r="A686" s="1088" t="s">
        <v>3417</v>
      </c>
      <c r="B686" s="1089" t="s">
        <v>66</v>
      </c>
      <c r="C686" s="1089" t="s">
        <v>2151</v>
      </c>
      <c r="D686" s="1088" t="s">
        <v>3977</v>
      </c>
      <c r="E686" s="1103">
        <v>0</v>
      </c>
      <c r="F686" s="1103">
        <v>0</v>
      </c>
      <c r="G686" s="1104">
        <v>16.3</v>
      </c>
      <c r="H686" s="1104" t="e">
        <v>#REF!</v>
      </c>
      <c r="I686" s="1104" t="e">
        <v>#REF!</v>
      </c>
    </row>
    <row r="687" spans="1:9" ht="12.65" customHeight="1">
      <c r="A687" s="1088" t="s">
        <v>3418</v>
      </c>
      <c r="B687" s="1089" t="s">
        <v>1514</v>
      </c>
      <c r="C687" s="1089" t="s">
        <v>5083</v>
      </c>
      <c r="D687" s="1088" t="s">
        <v>3977</v>
      </c>
      <c r="E687" s="1103">
        <v>0</v>
      </c>
      <c r="F687" s="1103">
        <v>0</v>
      </c>
      <c r="G687" s="1104">
        <v>0</v>
      </c>
      <c r="H687" s="1104" t="e">
        <v>#REF!</v>
      </c>
      <c r="I687" s="1104" t="e">
        <v>#REF!</v>
      </c>
    </row>
    <row r="688" spans="1:9" ht="12.65" customHeight="1">
      <c r="A688" s="1088" t="s">
        <v>3419</v>
      </c>
      <c r="B688" s="1089" t="s">
        <v>4574</v>
      </c>
      <c r="C688" s="1089" t="s">
        <v>2729</v>
      </c>
      <c r="D688" s="1088" t="s">
        <v>3977</v>
      </c>
      <c r="E688" s="1103">
        <v>0</v>
      </c>
      <c r="F688" s="1103">
        <v>0</v>
      </c>
      <c r="G688" s="1104">
        <v>0</v>
      </c>
      <c r="H688" s="1104" t="e">
        <v>#REF!</v>
      </c>
      <c r="I688" s="1104" t="e">
        <v>#REF!</v>
      </c>
    </row>
    <row r="689" spans="1:9" ht="12.65" customHeight="1">
      <c r="A689" s="1088" t="s">
        <v>3420</v>
      </c>
      <c r="B689" s="1089" t="s">
        <v>4458</v>
      </c>
      <c r="C689" s="1089" t="s">
        <v>2943</v>
      </c>
      <c r="D689" s="1088" t="s">
        <v>3977</v>
      </c>
      <c r="E689" s="1103">
        <v>0</v>
      </c>
      <c r="F689" s="1103">
        <v>0</v>
      </c>
      <c r="G689" s="1104">
        <v>0</v>
      </c>
      <c r="H689" s="1104" t="e">
        <v>#REF!</v>
      </c>
      <c r="I689" s="1104" t="e">
        <v>#REF!</v>
      </c>
    </row>
    <row r="690" spans="1:9" ht="12.65" customHeight="1">
      <c r="A690" s="1088" t="s">
        <v>3421</v>
      </c>
      <c r="B690" s="1089" t="s">
        <v>5316</v>
      </c>
      <c r="C690" s="1089" t="s">
        <v>3850</v>
      </c>
      <c r="D690" s="1088" t="s">
        <v>3977</v>
      </c>
      <c r="E690" s="1103">
        <v>0</v>
      </c>
      <c r="F690" s="1103">
        <v>0</v>
      </c>
      <c r="G690" s="1104">
        <v>5.85</v>
      </c>
      <c r="H690" s="1104" t="e">
        <v>#REF!</v>
      </c>
      <c r="I690" s="1104" t="e">
        <v>#REF!</v>
      </c>
    </row>
    <row r="691" spans="1:9" ht="12.65" customHeight="1">
      <c r="A691" s="1088" t="s">
        <v>3037</v>
      </c>
      <c r="B691" s="1089" t="s">
        <v>1515</v>
      </c>
      <c r="C691" s="1089" t="s">
        <v>3056</v>
      </c>
      <c r="D691" s="1088" t="s">
        <v>3977</v>
      </c>
      <c r="E691" s="1103">
        <v>0</v>
      </c>
      <c r="F691" s="1103">
        <v>0</v>
      </c>
      <c r="G691" s="1104">
        <v>5.7</v>
      </c>
      <c r="H691" s="1104" t="e">
        <v>#REF!</v>
      </c>
      <c r="I691" s="1104" t="e">
        <v>#REF!</v>
      </c>
    </row>
    <row r="692" spans="1:9" ht="12.65" customHeight="1">
      <c r="A692" s="1088" t="s">
        <v>2854</v>
      </c>
      <c r="B692" s="1089" t="s">
        <v>1516</v>
      </c>
      <c r="C692" s="1089" t="s">
        <v>3957</v>
      </c>
      <c r="D692" s="1088" t="s">
        <v>3977</v>
      </c>
      <c r="E692" s="1103">
        <v>80</v>
      </c>
      <c r="F692" s="1103"/>
      <c r="G692" s="1104">
        <v>0</v>
      </c>
      <c r="H692" s="1104" t="e">
        <v>#REF!</v>
      </c>
      <c r="I692" s="1104" t="e">
        <v>#REF!</v>
      </c>
    </row>
    <row r="693" spans="1:9" ht="12.65" customHeight="1">
      <c r="A693" s="1088" t="s">
        <v>2601</v>
      </c>
      <c r="B693" s="1089" t="s">
        <v>1517</v>
      </c>
      <c r="C693" s="1089" t="s">
        <v>4567</v>
      </c>
      <c r="D693" s="1088" t="s">
        <v>3977</v>
      </c>
      <c r="E693" s="1103">
        <v>0</v>
      </c>
      <c r="F693" s="1103"/>
      <c r="G693" s="1104">
        <v>0</v>
      </c>
      <c r="H693" s="1104" t="e">
        <v>#REF!</v>
      </c>
      <c r="I693" s="1104" t="e">
        <v>#REF!</v>
      </c>
    </row>
    <row r="694" spans="1:9" ht="12.65" customHeight="1">
      <c r="A694" s="1088" t="s">
        <v>2603</v>
      </c>
      <c r="B694" s="1089" t="s">
        <v>1518</v>
      </c>
      <c r="C694" s="1089" t="s">
        <v>3501</v>
      </c>
      <c r="D694" s="1088" t="s">
        <v>3977</v>
      </c>
      <c r="E694" s="1103">
        <v>0</v>
      </c>
      <c r="F694" s="1103">
        <v>0</v>
      </c>
      <c r="G694" s="1104">
        <v>6.25</v>
      </c>
      <c r="H694" s="1104" t="e">
        <v>#REF!</v>
      </c>
      <c r="I694" s="1104" t="e">
        <v>#REF!</v>
      </c>
    </row>
    <row r="695" spans="1:9" ht="12.65" customHeight="1">
      <c r="A695" s="1088" t="s">
        <v>4669</v>
      </c>
      <c r="B695" s="1089" t="s">
        <v>1519</v>
      </c>
      <c r="C695" s="1089" t="s">
        <v>1091</v>
      </c>
      <c r="D695" s="1088" t="s">
        <v>3977</v>
      </c>
      <c r="E695" s="1103">
        <v>0</v>
      </c>
      <c r="F695" s="1103">
        <v>0</v>
      </c>
      <c r="G695" s="1104">
        <v>6.28</v>
      </c>
      <c r="H695" s="1104" t="e">
        <v>#REF!</v>
      </c>
      <c r="I695" s="1104" t="e">
        <v>#REF!</v>
      </c>
    </row>
    <row r="696" spans="1:9" ht="12.65" customHeight="1">
      <c r="A696" s="1088" t="s">
        <v>4671</v>
      </c>
      <c r="B696" s="1089" t="s">
        <v>1706</v>
      </c>
      <c r="C696" s="1089" t="s">
        <v>502</v>
      </c>
      <c r="D696" s="1088" t="s">
        <v>3977</v>
      </c>
      <c r="E696" s="1103">
        <v>0</v>
      </c>
      <c r="F696" s="1103">
        <v>0</v>
      </c>
      <c r="G696" s="1104">
        <v>7.42</v>
      </c>
      <c r="H696" s="1104" t="e">
        <v>#REF!</v>
      </c>
      <c r="I696" s="1104" t="e">
        <v>#REF!</v>
      </c>
    </row>
    <row r="697" spans="1:9" ht="12.65" customHeight="1">
      <c r="A697" s="1088" t="s">
        <v>3200</v>
      </c>
      <c r="B697" s="1089" t="s">
        <v>1935</v>
      </c>
      <c r="C697" s="1089" t="s">
        <v>136</v>
      </c>
      <c r="D697" s="1088" t="s">
        <v>3977</v>
      </c>
      <c r="E697" s="1103">
        <v>0</v>
      </c>
      <c r="F697" s="1103">
        <v>0</v>
      </c>
      <c r="G697" s="1104">
        <v>6.24</v>
      </c>
      <c r="H697" s="1104" t="e">
        <v>#REF!</v>
      </c>
      <c r="I697" s="1104" t="e">
        <v>#REF!</v>
      </c>
    </row>
    <row r="698" spans="1:9" ht="12.65" customHeight="1">
      <c r="A698" s="1088" t="s">
        <v>4843</v>
      </c>
      <c r="B698" s="1089" t="s">
        <v>2196</v>
      </c>
      <c r="C698" s="1089" t="s">
        <v>629</v>
      </c>
      <c r="D698" s="1088" t="s">
        <v>3977</v>
      </c>
      <c r="E698" s="1103">
        <v>0</v>
      </c>
      <c r="F698" s="1103">
        <v>0</v>
      </c>
      <c r="G698" s="1104">
        <v>25.02</v>
      </c>
      <c r="H698" s="1104" t="e">
        <v>#REF!</v>
      </c>
      <c r="I698" s="1104" t="e">
        <v>#REF!</v>
      </c>
    </row>
    <row r="699" spans="1:9" ht="12.65" customHeight="1">
      <c r="A699" s="1088" t="s">
        <v>4845</v>
      </c>
      <c r="B699" s="1089" t="s">
        <v>2197</v>
      </c>
      <c r="C699" s="1089" t="s">
        <v>1088</v>
      </c>
      <c r="D699" s="1088" t="s">
        <v>3977</v>
      </c>
      <c r="E699" s="1103">
        <v>0</v>
      </c>
      <c r="F699" s="1103">
        <v>0</v>
      </c>
      <c r="G699" s="1104">
        <v>25.02</v>
      </c>
      <c r="H699" s="1104" t="e">
        <v>#REF!</v>
      </c>
      <c r="I699" s="1104" t="e">
        <v>#REF!</v>
      </c>
    </row>
    <row r="700" spans="1:9" ht="12.65" customHeight="1">
      <c r="A700" s="1088" t="s">
        <v>3422</v>
      </c>
      <c r="B700" s="1089" t="s">
        <v>2322</v>
      </c>
      <c r="C700" s="1089" t="s">
        <v>1534</v>
      </c>
      <c r="D700" s="1088" t="s">
        <v>3977</v>
      </c>
      <c r="E700" s="1103">
        <v>0</v>
      </c>
      <c r="F700" s="1103">
        <v>0</v>
      </c>
      <c r="G700" s="1104">
        <v>6.39</v>
      </c>
      <c r="H700" s="1104" t="e">
        <v>#REF!</v>
      </c>
      <c r="I700" s="1104" t="e">
        <v>#REF!</v>
      </c>
    </row>
    <row r="701" spans="1:9" ht="12.65" customHeight="1">
      <c r="A701" s="1088" t="s">
        <v>3423</v>
      </c>
      <c r="B701" s="1089" t="s">
        <v>1734</v>
      </c>
      <c r="C701" s="1089" t="s">
        <v>1535</v>
      </c>
      <c r="D701" s="1088" t="s">
        <v>3977</v>
      </c>
      <c r="E701" s="1103">
        <v>0</v>
      </c>
      <c r="F701" s="1103">
        <v>0</v>
      </c>
      <c r="G701" s="1104">
        <v>0</v>
      </c>
      <c r="H701" s="1104" t="e">
        <v>#REF!</v>
      </c>
      <c r="I701" s="1104" t="e">
        <v>#REF!</v>
      </c>
    </row>
    <row r="702" spans="1:9" ht="12.65" customHeight="1">
      <c r="A702" s="1088" t="s">
        <v>3424</v>
      </c>
      <c r="B702" s="1089" t="s">
        <v>1735</v>
      </c>
      <c r="C702" s="1089" t="s">
        <v>3236</v>
      </c>
      <c r="D702" s="1088" t="s">
        <v>3977</v>
      </c>
      <c r="E702" s="1103">
        <v>0</v>
      </c>
      <c r="F702" s="1103">
        <v>0</v>
      </c>
      <c r="G702" s="1104">
        <v>0</v>
      </c>
      <c r="H702" s="1104" t="e">
        <v>#REF!</v>
      </c>
      <c r="I702" s="1104" t="e">
        <v>#REF!</v>
      </c>
    </row>
    <row r="703" spans="1:9" ht="12.65" customHeight="1">
      <c r="A703" s="1088" t="s">
        <v>3390</v>
      </c>
      <c r="B703" s="1089" t="s">
        <v>1736</v>
      </c>
      <c r="C703" s="1089" t="s">
        <v>3341</v>
      </c>
      <c r="D703" s="1088" t="s">
        <v>3977</v>
      </c>
      <c r="E703" s="1103">
        <v>0</v>
      </c>
      <c r="F703" s="1103">
        <v>0</v>
      </c>
      <c r="G703" s="1104">
        <v>0</v>
      </c>
      <c r="H703" s="1104" t="e">
        <v>#REF!</v>
      </c>
      <c r="I703" s="1104" t="e">
        <v>#REF!</v>
      </c>
    </row>
    <row r="704" spans="1:9" ht="12.65" customHeight="1">
      <c r="A704" s="1088" t="s">
        <v>3391</v>
      </c>
      <c r="B704" s="1089" t="s">
        <v>5317</v>
      </c>
      <c r="C704" s="1089" t="s">
        <v>2334</v>
      </c>
      <c r="D704" s="1088" t="s">
        <v>3977</v>
      </c>
      <c r="E704" s="1103">
        <v>26</v>
      </c>
      <c r="F704" s="1103">
        <v>3933.28</v>
      </c>
      <c r="G704" s="1104">
        <v>0</v>
      </c>
      <c r="H704" s="1104" t="e">
        <v>#REF!</v>
      </c>
      <c r="I704" s="1104" t="e">
        <v>#REF!</v>
      </c>
    </row>
    <row r="705" spans="1:9" ht="12.65" customHeight="1">
      <c r="A705" s="1088" t="s">
        <v>3392</v>
      </c>
      <c r="B705" s="1089" t="s">
        <v>63</v>
      </c>
      <c r="C705" s="1089" t="s">
        <v>3342</v>
      </c>
      <c r="D705" s="1088" t="s">
        <v>3977</v>
      </c>
      <c r="E705" s="1103">
        <v>7</v>
      </c>
      <c r="F705" s="1103">
        <v>1058.96</v>
      </c>
      <c r="G705" s="1104">
        <v>0</v>
      </c>
      <c r="H705" s="1104" t="e">
        <v>#REF!</v>
      </c>
      <c r="I705" s="1104" t="e">
        <v>#REF!</v>
      </c>
    </row>
    <row r="706" spans="1:9" ht="12.65" customHeight="1">
      <c r="A706" s="1088" t="s">
        <v>4889</v>
      </c>
      <c r="B706" s="1089" t="s">
        <v>4757</v>
      </c>
      <c r="C706" s="1089" t="s">
        <v>4053</v>
      </c>
      <c r="D706" s="1088" t="s">
        <v>3977</v>
      </c>
      <c r="E706" s="1103">
        <v>0</v>
      </c>
      <c r="F706" s="1103">
        <v>0</v>
      </c>
      <c r="G706" s="1104">
        <v>0</v>
      </c>
      <c r="H706" s="1104" t="e">
        <v>#REF!</v>
      </c>
      <c r="I706" s="1104" t="e">
        <v>#REF!</v>
      </c>
    </row>
    <row r="707" spans="1:9" ht="12.65" customHeight="1">
      <c r="A707" s="1088" t="s">
        <v>4891</v>
      </c>
      <c r="B707" s="1089" t="s">
        <v>4691</v>
      </c>
      <c r="C707" s="1089" t="s">
        <v>4053</v>
      </c>
      <c r="D707" s="1088" t="s">
        <v>3977</v>
      </c>
      <c r="E707" s="1103">
        <v>0</v>
      </c>
      <c r="F707" s="1103">
        <v>0</v>
      </c>
      <c r="G707" s="1104">
        <v>6.35</v>
      </c>
      <c r="H707" s="1104" t="e">
        <v>#REF!</v>
      </c>
      <c r="I707" s="1104" t="e">
        <v>#REF!</v>
      </c>
    </row>
    <row r="708" spans="1:9" ht="12.65" customHeight="1">
      <c r="A708" s="1088" t="s">
        <v>4893</v>
      </c>
      <c r="B708" s="1089" t="s">
        <v>2109</v>
      </c>
      <c r="C708" s="1089" t="s">
        <v>805</v>
      </c>
      <c r="D708" s="1088" t="s">
        <v>3977</v>
      </c>
      <c r="E708" s="1103">
        <v>0</v>
      </c>
      <c r="F708" s="1103">
        <v>0</v>
      </c>
      <c r="G708" s="1104">
        <v>0</v>
      </c>
      <c r="H708" s="1104" t="e">
        <v>#REF!</v>
      </c>
      <c r="I708" s="1104" t="e">
        <v>#REF!</v>
      </c>
    </row>
    <row r="709" spans="1:9" ht="12.65" customHeight="1">
      <c r="A709" s="1088" t="s">
        <v>4347</v>
      </c>
      <c r="B709" s="1089" t="s">
        <v>2110</v>
      </c>
      <c r="C709" s="1089" t="s">
        <v>805</v>
      </c>
      <c r="D709" s="1088" t="s">
        <v>3977</v>
      </c>
      <c r="E709" s="1103">
        <v>0</v>
      </c>
      <c r="F709" s="1103">
        <v>0</v>
      </c>
      <c r="G709" s="1104">
        <v>0</v>
      </c>
      <c r="H709" s="1104" t="e">
        <v>#REF!</v>
      </c>
      <c r="I709" s="1104" t="e">
        <v>#REF!</v>
      </c>
    </row>
    <row r="710" spans="1:9" ht="12.65" customHeight="1">
      <c r="A710" s="1088" t="s">
        <v>4348</v>
      </c>
      <c r="B710" s="1089" t="s">
        <v>1216</v>
      </c>
      <c r="C710" s="1089" t="s">
        <v>805</v>
      </c>
      <c r="D710" s="1088" t="s">
        <v>3977</v>
      </c>
      <c r="E710" s="1103">
        <v>0</v>
      </c>
      <c r="F710" s="1103">
        <v>0</v>
      </c>
      <c r="G710" s="1104">
        <v>5.17</v>
      </c>
      <c r="H710" s="1104" t="e">
        <v>#REF!</v>
      </c>
      <c r="I710" s="1104" t="e">
        <v>#REF!</v>
      </c>
    </row>
    <row r="711" spans="1:9" ht="12.65" customHeight="1">
      <c r="A711" s="1088" t="s">
        <v>4349</v>
      </c>
      <c r="B711" s="1089" t="s">
        <v>699</v>
      </c>
      <c r="C711" s="1089" t="s">
        <v>805</v>
      </c>
      <c r="D711" s="1088" t="s">
        <v>3977</v>
      </c>
      <c r="E711" s="1103">
        <v>0</v>
      </c>
      <c r="F711" s="1103">
        <v>0</v>
      </c>
      <c r="G711" s="1104">
        <v>0</v>
      </c>
      <c r="H711" s="1104" t="e">
        <v>#REF!</v>
      </c>
      <c r="I711" s="1104" t="e">
        <v>#REF!</v>
      </c>
    </row>
    <row r="712" spans="1:9" ht="12.65" customHeight="1">
      <c r="A712" s="1088" t="s">
        <v>4350</v>
      </c>
      <c r="B712" s="1089" t="s">
        <v>3104</v>
      </c>
      <c r="C712" s="1089" t="s">
        <v>805</v>
      </c>
      <c r="D712" s="1088" t="s">
        <v>3977</v>
      </c>
      <c r="E712" s="1103">
        <v>0</v>
      </c>
      <c r="F712" s="1103">
        <v>0</v>
      </c>
      <c r="G712" s="1104">
        <v>0</v>
      </c>
      <c r="H712" s="1104" t="e">
        <v>#REF!</v>
      </c>
      <c r="I712" s="1104" t="e">
        <v>#REF!</v>
      </c>
    </row>
    <row r="713" spans="1:9" ht="12.65" customHeight="1">
      <c r="A713" s="1088" t="s">
        <v>4351</v>
      </c>
      <c r="B713" s="1089" t="s">
        <v>3105</v>
      </c>
      <c r="C713" s="1089" t="s">
        <v>805</v>
      </c>
      <c r="D713" s="1088" t="s">
        <v>3977</v>
      </c>
      <c r="E713" s="1103">
        <v>0</v>
      </c>
      <c r="F713" s="1103">
        <v>0</v>
      </c>
      <c r="G713" s="1104">
        <v>0</v>
      </c>
      <c r="H713" s="1104" t="e">
        <v>#REF!</v>
      </c>
      <c r="I713" s="1104" t="e">
        <v>#REF!</v>
      </c>
    </row>
    <row r="714" spans="1:9" ht="12.65" customHeight="1">
      <c r="A714" s="1088" t="s">
        <v>2855</v>
      </c>
      <c r="B714" s="1089" t="s">
        <v>4916</v>
      </c>
      <c r="C714" s="1089" t="s">
        <v>3853</v>
      </c>
      <c r="D714" s="1088" t="s">
        <v>3977</v>
      </c>
      <c r="E714" s="1103">
        <v>0</v>
      </c>
      <c r="F714" s="1103">
        <v>0</v>
      </c>
      <c r="G714" s="1104">
        <v>0</v>
      </c>
      <c r="H714" s="1104" t="e">
        <v>#REF!</v>
      </c>
      <c r="I714" s="1104" t="e">
        <v>#REF!</v>
      </c>
    </row>
    <row r="715" spans="1:9" ht="12.65" customHeight="1">
      <c r="A715" s="1088" t="s">
        <v>1442</v>
      </c>
      <c r="B715" s="1089" t="s">
        <v>4805</v>
      </c>
      <c r="C715" s="1089"/>
      <c r="D715" s="1088" t="s">
        <v>3977</v>
      </c>
      <c r="E715" s="1103">
        <v>0</v>
      </c>
      <c r="F715" s="1103">
        <v>0</v>
      </c>
      <c r="G715" s="1104">
        <v>0</v>
      </c>
      <c r="H715" s="1104" t="e">
        <v>#REF!</v>
      </c>
      <c r="I715" s="1104" t="e">
        <v>#REF!</v>
      </c>
    </row>
    <row r="716" spans="1:9" ht="12.65" customHeight="1">
      <c r="A716" s="1088" t="s">
        <v>1443</v>
      </c>
      <c r="B716" s="1089" t="s">
        <v>4807</v>
      </c>
      <c r="C716" s="1089"/>
      <c r="D716" s="1088" t="s">
        <v>3977</v>
      </c>
      <c r="E716" s="1103">
        <v>0</v>
      </c>
      <c r="F716" s="1103">
        <v>0</v>
      </c>
      <c r="G716" s="1104">
        <v>0</v>
      </c>
      <c r="H716" s="1104" t="e">
        <v>#REF!</v>
      </c>
      <c r="I716" s="1104" t="e">
        <v>#REF!</v>
      </c>
    </row>
    <row r="717" spans="1:9" ht="12.65" customHeight="1">
      <c r="A717" s="1088" t="s">
        <v>3027</v>
      </c>
      <c r="B717" s="1089" t="s">
        <v>3025</v>
      </c>
      <c r="C717" s="1089" t="s">
        <v>255</v>
      </c>
      <c r="D717" s="1088" t="s">
        <v>3977</v>
      </c>
      <c r="E717" s="1103">
        <v>0</v>
      </c>
      <c r="F717" s="1103">
        <v>0</v>
      </c>
      <c r="G717" s="1104">
        <v>0</v>
      </c>
      <c r="H717" s="1104" t="e">
        <v>#REF!</v>
      </c>
      <c r="I717" s="1104" t="e">
        <v>#REF!</v>
      </c>
    </row>
    <row r="718" spans="1:9" ht="12.65" customHeight="1">
      <c r="A718" s="1088" t="s">
        <v>3029</v>
      </c>
      <c r="B718" s="1089" t="s">
        <v>3028</v>
      </c>
      <c r="C718" s="1089" t="s">
        <v>255</v>
      </c>
      <c r="D718" s="1088" t="s">
        <v>3977</v>
      </c>
      <c r="E718" s="1103">
        <v>0</v>
      </c>
      <c r="F718" s="1103">
        <v>0</v>
      </c>
      <c r="G718" s="1104">
        <v>138</v>
      </c>
      <c r="H718" s="1104" t="e">
        <v>#REF!</v>
      </c>
      <c r="I718" s="1104" t="e">
        <v>#REF!</v>
      </c>
    </row>
    <row r="719" spans="1:9" ht="12.65" customHeight="1">
      <c r="A719" s="1088" t="s">
        <v>2380</v>
      </c>
      <c r="B719" s="1089" t="s">
        <v>1481</v>
      </c>
      <c r="C719" s="1089" t="s">
        <v>5040</v>
      </c>
      <c r="D719" s="1088" t="s">
        <v>3977</v>
      </c>
      <c r="E719" s="1103">
        <v>0</v>
      </c>
      <c r="F719" s="1103">
        <v>0</v>
      </c>
      <c r="G719" s="1104">
        <v>12.68</v>
      </c>
      <c r="H719" s="1104" t="e">
        <v>#REF!</v>
      </c>
      <c r="I719" s="1104" t="e">
        <v>#REF!</v>
      </c>
    </row>
    <row r="720" spans="1:9" ht="12.65" customHeight="1">
      <c r="A720" s="1088" t="s">
        <v>2381</v>
      </c>
      <c r="B720" s="1089" t="s">
        <v>1482</v>
      </c>
      <c r="C720" s="1089" t="s">
        <v>469</v>
      </c>
      <c r="D720" s="1088" t="s">
        <v>3977</v>
      </c>
      <c r="E720" s="1103">
        <v>0</v>
      </c>
      <c r="F720" s="1103">
        <v>0</v>
      </c>
      <c r="G720" s="1104">
        <v>30.69</v>
      </c>
      <c r="H720" s="1104" t="e">
        <v>#REF!</v>
      </c>
      <c r="I720" s="1104" t="e">
        <v>#REF!</v>
      </c>
    </row>
    <row r="721" spans="1:9" ht="12.65" customHeight="1">
      <c r="A721" s="1088" t="s">
        <v>3634</v>
      </c>
      <c r="B721" s="1089" t="s">
        <v>5092</v>
      </c>
      <c r="C721" s="1089" t="s">
        <v>255</v>
      </c>
      <c r="D721" s="1088" t="s">
        <v>3977</v>
      </c>
      <c r="E721" s="1103">
        <v>0</v>
      </c>
      <c r="F721" s="1103">
        <v>0</v>
      </c>
      <c r="G721" s="1104">
        <v>0</v>
      </c>
      <c r="H721" s="1104" t="e">
        <v>#REF!</v>
      </c>
      <c r="I721" s="1104" t="e">
        <v>#REF!</v>
      </c>
    </row>
    <row r="722" spans="1:9" ht="12.65" customHeight="1">
      <c r="A722" s="1088" t="s">
        <v>4804</v>
      </c>
      <c r="B722" s="1089" t="s">
        <v>4805</v>
      </c>
      <c r="C722" s="1089" t="s">
        <v>5150</v>
      </c>
      <c r="D722" s="1088" t="s">
        <v>3977</v>
      </c>
      <c r="E722" s="1103">
        <v>7</v>
      </c>
      <c r="F722" s="1103">
        <v>1184.82</v>
      </c>
      <c r="G722" s="1104">
        <v>169.26</v>
      </c>
      <c r="H722" s="1104" t="e">
        <v>#REF!</v>
      </c>
      <c r="I722" s="1104" t="e">
        <v>#REF!</v>
      </c>
    </row>
    <row r="723" spans="1:9" ht="12.65" customHeight="1">
      <c r="A723" s="1088" t="s">
        <v>4806</v>
      </c>
      <c r="B723" s="1089" t="s">
        <v>4807</v>
      </c>
      <c r="C723" s="1089" t="s">
        <v>5151</v>
      </c>
      <c r="D723" s="1088" t="s">
        <v>3977</v>
      </c>
      <c r="E723" s="1103">
        <v>16</v>
      </c>
      <c r="F723" s="1103">
        <v>2708.16</v>
      </c>
      <c r="G723" s="1104">
        <v>169.26</v>
      </c>
      <c r="H723" s="1104" t="e">
        <v>#REF!</v>
      </c>
      <c r="I723" s="1104" t="e">
        <v>#REF!</v>
      </c>
    </row>
    <row r="724" spans="1:9" ht="12.65" customHeight="1">
      <c r="A724" s="1088" t="s">
        <v>4808</v>
      </c>
      <c r="B724" s="1089" t="s">
        <v>4809</v>
      </c>
      <c r="C724" s="1089" t="s">
        <v>5152</v>
      </c>
      <c r="D724" s="1088" t="s">
        <v>3977</v>
      </c>
      <c r="E724" s="1103">
        <v>29</v>
      </c>
      <c r="F724" s="1103">
        <v>643.79999999999995</v>
      </c>
      <c r="G724" s="1104">
        <v>21.78</v>
      </c>
      <c r="H724" s="1104" t="e">
        <v>#REF!</v>
      </c>
      <c r="I724" s="1104" t="e">
        <v>#REF!</v>
      </c>
    </row>
    <row r="725" spans="1:9" ht="12.65" customHeight="1">
      <c r="A725" s="1088" t="s">
        <v>4810</v>
      </c>
      <c r="B725" s="1089" t="s">
        <v>4811</v>
      </c>
      <c r="C725" s="1089" t="s">
        <v>5153</v>
      </c>
      <c r="D725" s="1088" t="s">
        <v>3977</v>
      </c>
      <c r="E725" s="1103">
        <v>68</v>
      </c>
      <c r="F725" s="1103">
        <v>1509.6</v>
      </c>
      <c r="G725" s="1104">
        <v>21.78</v>
      </c>
      <c r="H725" s="1104" t="e">
        <v>#REF!</v>
      </c>
      <c r="I725" s="1104" t="e">
        <v>#REF!</v>
      </c>
    </row>
    <row r="726" spans="1:9" ht="12.65" customHeight="1">
      <c r="A726" s="1088" t="s">
        <v>1732</v>
      </c>
      <c r="B726" s="1089" t="s">
        <v>5200</v>
      </c>
      <c r="C726" s="1089" t="s">
        <v>3185</v>
      </c>
      <c r="D726" s="1088" t="s">
        <v>3977</v>
      </c>
      <c r="E726" s="1103">
        <v>0</v>
      </c>
      <c r="F726" s="1103">
        <v>0</v>
      </c>
      <c r="G726" s="1104">
        <v>0</v>
      </c>
      <c r="H726" s="1104" t="e">
        <v>#REF!</v>
      </c>
      <c r="I726" s="1104" t="e">
        <v>#REF!</v>
      </c>
    </row>
    <row r="727" spans="1:9" ht="12.65" customHeight="1">
      <c r="A727" s="1088" t="s">
        <v>3540</v>
      </c>
      <c r="B727" s="1089" t="s">
        <v>2062</v>
      </c>
      <c r="C727" s="1089" t="s">
        <v>3436</v>
      </c>
      <c r="D727" s="1088" t="s">
        <v>3977</v>
      </c>
      <c r="E727" s="1103">
        <v>0</v>
      </c>
      <c r="F727" s="1103">
        <v>0</v>
      </c>
      <c r="G727" s="1104">
        <v>4.32</v>
      </c>
      <c r="H727" s="1104" t="e">
        <v>#REF!</v>
      </c>
      <c r="I727" s="1104" t="e">
        <v>#REF!</v>
      </c>
    </row>
    <row r="728" spans="1:9" ht="12.65" customHeight="1">
      <c r="A728" s="1088" t="s">
        <v>3047</v>
      </c>
      <c r="B728" s="1089" t="s">
        <v>120</v>
      </c>
      <c r="C728" s="1089" t="s">
        <v>4886</v>
      </c>
      <c r="D728" s="1088" t="s">
        <v>3977</v>
      </c>
      <c r="E728" s="1103">
        <v>0</v>
      </c>
      <c r="F728" s="1103">
        <v>0</v>
      </c>
      <c r="G728" s="1104">
        <v>85.73</v>
      </c>
      <c r="H728" s="1104" t="e">
        <v>#REF!</v>
      </c>
      <c r="I728" s="1104" t="e">
        <v>#REF!</v>
      </c>
    </row>
    <row r="729" spans="1:9" ht="12.65" customHeight="1">
      <c r="A729" s="1088" t="s">
        <v>3048</v>
      </c>
      <c r="B729" s="1089" t="s">
        <v>121</v>
      </c>
      <c r="C729" s="1089" t="s">
        <v>4886</v>
      </c>
      <c r="D729" s="1088" t="s">
        <v>3977</v>
      </c>
      <c r="E729" s="1103">
        <v>0</v>
      </c>
      <c r="F729" s="1103">
        <v>0</v>
      </c>
      <c r="G729" s="1104">
        <v>0</v>
      </c>
      <c r="H729" s="1104" t="e">
        <v>#REF!</v>
      </c>
      <c r="I729" s="1104" t="e">
        <v>#REF!</v>
      </c>
    </row>
    <row r="730" spans="1:9" ht="12.65" customHeight="1">
      <c r="A730" s="1088" t="s">
        <v>4849</v>
      </c>
      <c r="B730" s="1089" t="s">
        <v>122</v>
      </c>
      <c r="C730" s="1089" t="s">
        <v>4313</v>
      </c>
      <c r="D730" s="1088" t="s">
        <v>3977</v>
      </c>
      <c r="E730" s="1103">
        <v>0</v>
      </c>
      <c r="F730" s="1103">
        <v>0</v>
      </c>
      <c r="G730" s="1104">
        <v>0</v>
      </c>
      <c r="H730" s="1104" t="e">
        <v>#REF!</v>
      </c>
      <c r="I730" s="1104" t="e">
        <v>#REF!</v>
      </c>
    </row>
    <row r="731" spans="1:9" ht="12.65" customHeight="1">
      <c r="A731" s="1088" t="s">
        <v>4850</v>
      </c>
      <c r="B731" s="1089" t="s">
        <v>123</v>
      </c>
      <c r="C731" s="1089" t="s">
        <v>1817</v>
      </c>
      <c r="D731" s="1088" t="s">
        <v>3977</v>
      </c>
      <c r="E731" s="1103">
        <v>0</v>
      </c>
      <c r="F731" s="1103">
        <v>0</v>
      </c>
      <c r="G731" s="1104">
        <v>1.03</v>
      </c>
      <c r="H731" s="1104" t="e">
        <v>#REF!</v>
      </c>
      <c r="I731" s="1104" t="e">
        <v>#REF!</v>
      </c>
    </row>
    <row r="732" spans="1:9" ht="12.65" customHeight="1">
      <c r="A732" s="1088" t="s">
        <v>4851</v>
      </c>
      <c r="B732" s="1089" t="s">
        <v>1451</v>
      </c>
      <c r="C732" s="1089" t="s">
        <v>630</v>
      </c>
      <c r="D732" s="1088" t="s">
        <v>3977</v>
      </c>
      <c r="E732" s="1103">
        <v>88</v>
      </c>
      <c r="F732" s="1103">
        <v>5771.04</v>
      </c>
      <c r="G732" s="1104">
        <v>0</v>
      </c>
      <c r="H732" s="1104" t="e">
        <v>#REF!</v>
      </c>
      <c r="I732" s="1104" t="e">
        <v>#REF!</v>
      </c>
    </row>
    <row r="733" spans="1:9" ht="12.65" customHeight="1">
      <c r="A733" s="1088" t="s">
        <v>2693</v>
      </c>
      <c r="B733" s="1089" t="s">
        <v>1452</v>
      </c>
      <c r="C733" s="1089" t="s">
        <v>630</v>
      </c>
      <c r="D733" s="1088" t="s">
        <v>3977</v>
      </c>
      <c r="E733" s="1103">
        <v>0</v>
      </c>
      <c r="F733" s="1103">
        <v>0</v>
      </c>
      <c r="G733" s="1104">
        <v>0</v>
      </c>
      <c r="H733" s="1104" t="e">
        <v>#REF!</v>
      </c>
      <c r="I733" s="1104" t="e">
        <v>#REF!</v>
      </c>
    </row>
    <row r="734" spans="1:9" ht="12.65" customHeight="1">
      <c r="A734" s="1088" t="s">
        <v>2694</v>
      </c>
      <c r="B734" s="1089" t="s">
        <v>1453</v>
      </c>
      <c r="C734" s="1089" t="s">
        <v>630</v>
      </c>
      <c r="D734" s="1088" t="s">
        <v>3977</v>
      </c>
      <c r="E734" s="1103">
        <v>0</v>
      </c>
      <c r="F734" s="1103">
        <v>0</v>
      </c>
      <c r="G734" s="1104">
        <v>65.58</v>
      </c>
      <c r="H734" s="1104" t="e">
        <v>#REF!</v>
      </c>
      <c r="I734" s="1104" t="e">
        <v>#REF!</v>
      </c>
    </row>
    <row r="735" spans="1:9" ht="12.65" customHeight="1">
      <c r="A735" s="1088" t="s">
        <v>2695</v>
      </c>
      <c r="B735" s="1089" t="s">
        <v>1454</v>
      </c>
      <c r="C735" s="1089" t="s">
        <v>630</v>
      </c>
      <c r="D735" s="1088" t="s">
        <v>3977</v>
      </c>
      <c r="E735" s="1103">
        <v>5</v>
      </c>
      <c r="F735" s="1103">
        <v>0</v>
      </c>
      <c r="G735" s="1104">
        <v>0</v>
      </c>
      <c r="H735" s="1104" t="e">
        <v>#REF!</v>
      </c>
      <c r="I735" s="1104" t="e">
        <v>#REF!</v>
      </c>
    </row>
    <row r="736" spans="1:9" ht="12.65" customHeight="1">
      <c r="A736" s="1088" t="s">
        <v>2696</v>
      </c>
      <c r="B736" s="1089" t="s">
        <v>1455</v>
      </c>
      <c r="C736" s="1089" t="s">
        <v>1089</v>
      </c>
      <c r="D736" s="1088" t="s">
        <v>3977</v>
      </c>
      <c r="E736" s="1103">
        <v>0</v>
      </c>
      <c r="F736" s="1103">
        <v>0</v>
      </c>
      <c r="G736" s="1104">
        <v>0</v>
      </c>
      <c r="H736" s="1104" t="e">
        <v>#REF!</v>
      </c>
      <c r="I736" s="1104" t="e">
        <v>#REF!</v>
      </c>
    </row>
    <row r="737" spans="1:9" ht="12.65" customHeight="1">
      <c r="A737" s="1088" t="s">
        <v>2697</v>
      </c>
      <c r="B737" s="1089" t="s">
        <v>3545</v>
      </c>
      <c r="C737" s="1089" t="s">
        <v>1089</v>
      </c>
      <c r="D737" s="1088" t="s">
        <v>3977</v>
      </c>
      <c r="E737" s="1103">
        <v>0</v>
      </c>
      <c r="F737" s="1103">
        <v>0</v>
      </c>
      <c r="G737" s="1104">
        <v>10.64</v>
      </c>
      <c r="H737" s="1104" t="e">
        <v>#REF!</v>
      </c>
      <c r="I737" s="1104" t="e">
        <v>#REF!</v>
      </c>
    </row>
    <row r="738" spans="1:9" ht="12.65" customHeight="1">
      <c r="A738" s="1088" t="s">
        <v>2698</v>
      </c>
      <c r="B738" s="1089" t="s">
        <v>3768</v>
      </c>
      <c r="C738" s="1089" t="s">
        <v>1089</v>
      </c>
      <c r="D738" s="1088" t="s">
        <v>3977</v>
      </c>
      <c r="E738" s="1103">
        <v>0</v>
      </c>
      <c r="F738" s="1103">
        <v>0</v>
      </c>
      <c r="G738" s="1104">
        <v>8.9600000000000009</v>
      </c>
      <c r="H738" s="1104" t="e">
        <v>#REF!</v>
      </c>
      <c r="I738" s="1104" t="e">
        <v>#REF!</v>
      </c>
    </row>
    <row r="739" spans="1:9" ht="12.65" customHeight="1">
      <c r="A739" s="1088" t="s">
        <v>3302</v>
      </c>
      <c r="B739" s="1089" t="s">
        <v>3769</v>
      </c>
      <c r="C739" s="1089" t="s">
        <v>1089</v>
      </c>
      <c r="D739" s="1088" t="s">
        <v>3977</v>
      </c>
      <c r="E739" s="1103">
        <v>0</v>
      </c>
      <c r="F739" s="1103">
        <v>0</v>
      </c>
      <c r="G739" s="1104">
        <v>0</v>
      </c>
      <c r="H739" s="1104" t="e">
        <v>#REF!</v>
      </c>
      <c r="I739" s="1104" t="e">
        <v>#REF!</v>
      </c>
    </row>
    <row r="740" spans="1:9" ht="12.65" customHeight="1">
      <c r="A740" s="1088" t="s">
        <v>3049</v>
      </c>
      <c r="B740" s="1089" t="s">
        <v>3770</v>
      </c>
      <c r="C740" s="1089" t="s">
        <v>3742</v>
      </c>
      <c r="D740" s="1088" t="s">
        <v>3977</v>
      </c>
      <c r="E740" s="1103">
        <v>0</v>
      </c>
      <c r="F740" s="1103">
        <v>0</v>
      </c>
      <c r="G740" s="1104">
        <v>0</v>
      </c>
      <c r="H740" s="1104" t="e">
        <v>#REF!</v>
      </c>
      <c r="I740" s="1104" t="e">
        <v>#REF!</v>
      </c>
    </row>
    <row r="741" spans="1:9" ht="12.65" customHeight="1">
      <c r="A741" s="1088" t="s">
        <v>3050</v>
      </c>
      <c r="B741" s="1089" t="s">
        <v>3771</v>
      </c>
      <c r="C741" s="1089" t="s">
        <v>1369</v>
      </c>
      <c r="D741" s="1088" t="s">
        <v>3977</v>
      </c>
      <c r="E741" s="1103">
        <v>0</v>
      </c>
      <c r="F741" s="1103">
        <v>0</v>
      </c>
      <c r="G741" s="1104">
        <v>6.73</v>
      </c>
      <c r="H741" s="1104" t="e">
        <v>#REF!</v>
      </c>
      <c r="I741" s="1104" t="e">
        <v>#REF!</v>
      </c>
    </row>
    <row r="742" spans="1:9" ht="12.65" customHeight="1">
      <c r="A742" s="1088" t="s">
        <v>3051</v>
      </c>
      <c r="B742" s="1089" t="s">
        <v>1647</v>
      </c>
      <c r="C742" s="1089" t="s">
        <v>3743</v>
      </c>
      <c r="D742" s="1088" t="s">
        <v>3977</v>
      </c>
      <c r="E742" s="1103">
        <v>0</v>
      </c>
      <c r="F742" s="1103">
        <v>0</v>
      </c>
      <c r="G742" s="1104">
        <v>0</v>
      </c>
      <c r="H742" s="1104" t="e">
        <v>#REF!</v>
      </c>
      <c r="I742" s="1104" t="e">
        <v>#REF!</v>
      </c>
    </row>
    <row r="743" spans="1:9" ht="12.65" customHeight="1">
      <c r="A743" s="1088" t="s">
        <v>3052</v>
      </c>
      <c r="B743" s="1089" t="s">
        <v>5282</v>
      </c>
      <c r="C743" s="1089" t="s">
        <v>3743</v>
      </c>
      <c r="D743" s="1088" t="s">
        <v>3977</v>
      </c>
      <c r="E743" s="1103">
        <v>0</v>
      </c>
      <c r="F743" s="1103">
        <v>0</v>
      </c>
      <c r="G743" s="1104">
        <v>0</v>
      </c>
      <c r="H743" s="1104" t="e">
        <v>#REF!</v>
      </c>
      <c r="I743" s="1104" t="e">
        <v>#REF!</v>
      </c>
    </row>
    <row r="744" spans="1:9" ht="12.65" customHeight="1">
      <c r="A744" s="1088" t="s">
        <v>1569</v>
      </c>
      <c r="B744" s="1089" t="s">
        <v>5440</v>
      </c>
      <c r="C744" s="1089" t="s">
        <v>817</v>
      </c>
      <c r="D744" s="1088" t="s">
        <v>3977</v>
      </c>
      <c r="E744" s="1103">
        <v>0</v>
      </c>
      <c r="F744" s="1103">
        <v>0</v>
      </c>
      <c r="G744" s="1104">
        <v>0</v>
      </c>
      <c r="H744" s="1104" t="e">
        <v>#REF!</v>
      </c>
      <c r="I744" s="1104" t="e">
        <v>#REF!</v>
      </c>
    </row>
    <row r="745" spans="1:9" ht="12.65" customHeight="1">
      <c r="A745" s="1088" t="s">
        <v>5057</v>
      </c>
      <c r="B745" s="1089" t="s">
        <v>4434</v>
      </c>
      <c r="C745" s="1089" t="s">
        <v>3840</v>
      </c>
      <c r="D745" s="1088" t="s">
        <v>3977</v>
      </c>
      <c r="E745" s="1103">
        <v>0</v>
      </c>
      <c r="F745" s="1103">
        <v>0</v>
      </c>
      <c r="G745" s="1104">
        <v>46.42</v>
      </c>
      <c r="H745" s="1104" t="e">
        <v>#REF!</v>
      </c>
      <c r="I745" s="1104" t="e">
        <v>#REF!</v>
      </c>
    </row>
    <row r="746" spans="1:9" ht="12.65" customHeight="1">
      <c r="A746" s="1088" t="s">
        <v>5058</v>
      </c>
      <c r="B746" s="1089" t="s">
        <v>4435</v>
      </c>
      <c r="C746" s="1089" t="s">
        <v>656</v>
      </c>
      <c r="D746" s="1088" t="s">
        <v>3977</v>
      </c>
      <c r="E746" s="1103">
        <v>0</v>
      </c>
      <c r="F746" s="1103">
        <v>0</v>
      </c>
      <c r="G746" s="1104">
        <v>0</v>
      </c>
      <c r="H746" s="1104" t="e">
        <v>#REF!</v>
      </c>
      <c r="I746" s="1104" t="e">
        <v>#REF!</v>
      </c>
    </row>
    <row r="747" spans="1:9" ht="12.65" customHeight="1">
      <c r="A747" s="1088" t="s">
        <v>2291</v>
      </c>
      <c r="B747" s="1089" t="s">
        <v>2248</v>
      </c>
      <c r="C747" s="1089" t="s">
        <v>1257</v>
      </c>
      <c r="D747" s="1088" t="s">
        <v>3977</v>
      </c>
      <c r="E747" s="1103">
        <v>0</v>
      </c>
      <c r="F747" s="1103">
        <v>0</v>
      </c>
      <c r="G747" s="1104">
        <v>0</v>
      </c>
      <c r="H747" s="1104" t="e">
        <v>#REF!</v>
      </c>
      <c r="I747" s="1104" t="e">
        <v>#REF!</v>
      </c>
    </row>
    <row r="748" spans="1:9" ht="12.65" customHeight="1">
      <c r="A748" s="1088" t="s">
        <v>4352</v>
      </c>
      <c r="B748" s="1089" t="s">
        <v>228</v>
      </c>
      <c r="C748" s="1089" t="s">
        <v>3730</v>
      </c>
      <c r="D748" s="1088" t="s">
        <v>3977</v>
      </c>
      <c r="E748" s="1103">
        <v>0</v>
      </c>
      <c r="F748" s="1103">
        <v>0</v>
      </c>
      <c r="G748" s="1104">
        <v>0</v>
      </c>
      <c r="H748" s="1104" t="e">
        <v>#REF!</v>
      </c>
      <c r="I748" s="1104" t="e">
        <v>#REF!</v>
      </c>
    </row>
    <row r="749" spans="1:9" ht="12.65" customHeight="1">
      <c r="A749" s="1088" t="s">
        <v>3731</v>
      </c>
      <c r="B749" s="1089" t="s">
        <v>3367</v>
      </c>
      <c r="C749" s="1089" t="s">
        <v>754</v>
      </c>
      <c r="D749" s="1088" t="s">
        <v>3977</v>
      </c>
      <c r="E749" s="1103">
        <v>0</v>
      </c>
      <c r="F749" s="1103">
        <v>0</v>
      </c>
      <c r="G749" s="1104">
        <v>0</v>
      </c>
      <c r="H749" s="1104" t="e">
        <v>#REF!</v>
      </c>
      <c r="I749" s="1104" t="e">
        <v>#REF!</v>
      </c>
    </row>
    <row r="750" spans="1:9" ht="12.65" customHeight="1">
      <c r="A750" s="1088" t="s">
        <v>755</v>
      </c>
      <c r="B750" s="1089" t="s">
        <v>170</v>
      </c>
      <c r="C750" s="1089" t="s">
        <v>2768</v>
      </c>
      <c r="D750" s="1088" t="s">
        <v>3977</v>
      </c>
      <c r="E750" s="1103">
        <v>0</v>
      </c>
      <c r="F750" s="1103">
        <v>0</v>
      </c>
      <c r="G750" s="1104">
        <v>0</v>
      </c>
      <c r="H750" s="1104" t="e">
        <v>#REF!</v>
      </c>
      <c r="I750" s="1104" t="e">
        <v>#REF!</v>
      </c>
    </row>
    <row r="751" spans="1:9" ht="12.65" customHeight="1">
      <c r="A751" s="1088" t="s">
        <v>756</v>
      </c>
      <c r="B751" s="1089" t="s">
        <v>171</v>
      </c>
      <c r="C751" s="1089" t="s">
        <v>4206</v>
      </c>
      <c r="D751" s="1088" t="s">
        <v>3977</v>
      </c>
      <c r="E751" s="1103">
        <v>0</v>
      </c>
      <c r="F751" s="1103">
        <v>0</v>
      </c>
      <c r="G751" s="1104">
        <v>0</v>
      </c>
      <c r="H751" s="1104" t="e">
        <v>#REF!</v>
      </c>
      <c r="I751" s="1104" t="e">
        <v>#REF!</v>
      </c>
    </row>
    <row r="752" spans="1:9" s="1127" customFormat="1" ht="12.65" customHeight="1">
      <c r="A752" s="1088" t="s">
        <v>757</v>
      </c>
      <c r="B752" s="1089" t="s">
        <v>172</v>
      </c>
      <c r="C752" s="1089" t="s">
        <v>2067</v>
      </c>
      <c r="D752" s="1088" t="s">
        <v>3977</v>
      </c>
      <c r="E752" s="1103">
        <v>0</v>
      </c>
      <c r="F752" s="1103">
        <v>0</v>
      </c>
      <c r="G752" s="1104">
        <v>53.23</v>
      </c>
      <c r="H752" s="1104" t="e">
        <v>#REF!</v>
      </c>
      <c r="I752" s="1104" t="e">
        <v>#REF!</v>
      </c>
    </row>
    <row r="753" spans="1:9" s="1127" customFormat="1" ht="12.65" customHeight="1">
      <c r="A753" s="1088" t="s">
        <v>2068</v>
      </c>
      <c r="B753" s="1089" t="s">
        <v>3635</v>
      </c>
      <c r="C753" s="1089" t="s">
        <v>2168</v>
      </c>
      <c r="D753" s="1088" t="s">
        <v>3977</v>
      </c>
      <c r="E753" s="1103">
        <v>0</v>
      </c>
      <c r="F753" s="1103">
        <v>0</v>
      </c>
      <c r="G753" s="1104">
        <v>3.24</v>
      </c>
      <c r="H753" s="1104" t="e">
        <v>#REF!</v>
      </c>
      <c r="I753" s="1104" t="e">
        <v>#REF!</v>
      </c>
    </row>
    <row r="754" spans="1:9" s="1127" customFormat="1" ht="12.65" customHeight="1">
      <c r="A754" s="1088" t="s">
        <v>2169</v>
      </c>
      <c r="B754" s="1089" t="s">
        <v>3636</v>
      </c>
      <c r="C754" s="1089" t="s">
        <v>2703</v>
      </c>
      <c r="D754" s="1088" t="s">
        <v>3977</v>
      </c>
      <c r="E754" s="1103">
        <v>0</v>
      </c>
      <c r="F754" s="1103">
        <v>0</v>
      </c>
      <c r="G754" s="1104">
        <v>0</v>
      </c>
      <c r="H754" s="1104" t="e">
        <v>#REF!</v>
      </c>
      <c r="I754" s="1104" t="e">
        <v>#REF!</v>
      </c>
    </row>
    <row r="755" spans="1:9" s="1127" customFormat="1" ht="12.65" customHeight="1">
      <c r="A755" s="1088" t="s">
        <v>2704</v>
      </c>
      <c r="B755" s="1089" t="s">
        <v>1357</v>
      </c>
      <c r="C755" s="1089" t="s">
        <v>2067</v>
      </c>
      <c r="D755" s="1088" t="s">
        <v>3977</v>
      </c>
      <c r="E755" s="1103">
        <v>0</v>
      </c>
      <c r="F755" s="1103">
        <v>0</v>
      </c>
      <c r="G755" s="1104">
        <v>0</v>
      </c>
      <c r="H755" s="1104" t="e">
        <v>#REF!</v>
      </c>
      <c r="I755" s="1104" t="e">
        <v>#REF!</v>
      </c>
    </row>
    <row r="756" spans="1:9" s="1127" customFormat="1" ht="12.65" customHeight="1">
      <c r="A756" s="1088" t="s">
        <v>2365</v>
      </c>
      <c r="B756" s="1089" t="s">
        <v>4503</v>
      </c>
      <c r="C756" s="1089" t="s">
        <v>2366</v>
      </c>
      <c r="D756" s="1088" t="s">
        <v>3977</v>
      </c>
      <c r="E756" s="1103">
        <v>0</v>
      </c>
      <c r="F756" s="1103">
        <v>0</v>
      </c>
      <c r="G756" s="1104">
        <v>0</v>
      </c>
      <c r="H756" s="1104" t="e">
        <v>#REF!</v>
      </c>
      <c r="I756" s="1104" t="e">
        <v>#REF!</v>
      </c>
    </row>
    <row r="757" spans="1:9" s="1127" customFormat="1" ht="12.65" customHeight="1">
      <c r="A757" s="1088" t="s">
        <v>5310</v>
      </c>
      <c r="B757" s="1089" t="s">
        <v>4708</v>
      </c>
      <c r="C757" s="1089" t="s">
        <v>3730</v>
      </c>
      <c r="D757" s="1088" t="s">
        <v>3977</v>
      </c>
      <c r="E757" s="1103">
        <v>0</v>
      </c>
      <c r="F757" s="1103">
        <v>0</v>
      </c>
      <c r="G757" s="1104">
        <v>0</v>
      </c>
      <c r="H757" s="1104" t="e">
        <v>#REF!</v>
      </c>
      <c r="I757" s="1104" t="e">
        <v>#REF!</v>
      </c>
    </row>
    <row r="758" spans="1:9" s="1127" customFormat="1" ht="12.65" customHeight="1">
      <c r="A758" s="1088" t="s">
        <v>3397</v>
      </c>
      <c r="B758" s="1089" t="s">
        <v>4709</v>
      </c>
      <c r="C758" s="1089" t="s">
        <v>754</v>
      </c>
      <c r="D758" s="1088" t="s">
        <v>3977</v>
      </c>
      <c r="E758" s="1103">
        <v>0</v>
      </c>
      <c r="F758" s="1103">
        <v>0</v>
      </c>
      <c r="G758" s="1104">
        <v>0</v>
      </c>
      <c r="H758" s="1104" t="e">
        <v>#REF!</v>
      </c>
      <c r="I758" s="1104" t="e">
        <v>#REF!</v>
      </c>
    </row>
    <row r="759" spans="1:9" s="1127" customFormat="1" ht="12.65" customHeight="1">
      <c r="A759" s="1088" t="s">
        <v>5345</v>
      </c>
      <c r="B759" s="1089" t="s">
        <v>1615</v>
      </c>
      <c r="C759" s="1089" t="s">
        <v>2378</v>
      </c>
      <c r="D759" s="1088" t="s">
        <v>3977</v>
      </c>
      <c r="E759" s="1103">
        <v>0</v>
      </c>
      <c r="F759" s="1103">
        <v>0</v>
      </c>
      <c r="G759" s="1104">
        <v>0</v>
      </c>
      <c r="H759" s="1104" t="e">
        <v>#REF!</v>
      </c>
      <c r="I759" s="1104" t="e">
        <v>#REF!</v>
      </c>
    </row>
    <row r="760" spans="1:9" s="1127" customFormat="1" ht="12.65" customHeight="1">
      <c r="A760" s="1088" t="s">
        <v>1616</v>
      </c>
      <c r="B760" s="1089" t="s">
        <v>3401</v>
      </c>
      <c r="C760" s="1089" t="s">
        <v>4207</v>
      </c>
      <c r="D760" s="1088" t="s">
        <v>3977</v>
      </c>
      <c r="E760" s="1103">
        <v>0</v>
      </c>
      <c r="F760" s="1103">
        <v>0</v>
      </c>
      <c r="G760" s="1104">
        <v>0</v>
      </c>
      <c r="H760" s="1104" t="e">
        <v>#REF!</v>
      </c>
      <c r="I760" s="1104" t="e">
        <v>#REF!</v>
      </c>
    </row>
    <row r="761" spans="1:9" s="1127" customFormat="1" ht="12.65" customHeight="1">
      <c r="A761" s="1088" t="s">
        <v>77</v>
      </c>
      <c r="B761" s="1089" t="s">
        <v>2861</v>
      </c>
      <c r="C761" s="1089" t="s">
        <v>4208</v>
      </c>
      <c r="D761" s="1088" t="s">
        <v>3977</v>
      </c>
      <c r="E761" s="1103">
        <v>0</v>
      </c>
      <c r="F761" s="1103">
        <v>0</v>
      </c>
      <c r="G761" s="1104">
        <v>0</v>
      </c>
      <c r="H761" s="1104" t="e">
        <v>#REF!</v>
      </c>
      <c r="I761" s="1104" t="e">
        <v>#REF!</v>
      </c>
    </row>
    <row r="762" spans="1:9" s="1127" customFormat="1" ht="12.65" customHeight="1">
      <c r="A762" s="1088" t="s">
        <v>2862</v>
      </c>
      <c r="B762" s="1089" t="s">
        <v>4228</v>
      </c>
      <c r="C762" s="1089" t="s">
        <v>2379</v>
      </c>
      <c r="D762" s="1088" t="s">
        <v>3977</v>
      </c>
      <c r="E762" s="1103">
        <v>0</v>
      </c>
      <c r="F762" s="1103">
        <v>0</v>
      </c>
      <c r="G762" s="1104">
        <v>0</v>
      </c>
      <c r="H762" s="1104" t="e">
        <v>#REF!</v>
      </c>
      <c r="I762" s="1104" t="e">
        <v>#REF!</v>
      </c>
    </row>
    <row r="763" spans="1:9" s="1127" customFormat="1" ht="12.65" customHeight="1">
      <c r="A763" s="1088" t="s">
        <v>1042</v>
      </c>
      <c r="B763" s="1089" t="s">
        <v>1127</v>
      </c>
      <c r="C763" s="1089" t="s">
        <v>35</v>
      </c>
      <c r="D763" s="1088" t="s">
        <v>3977</v>
      </c>
      <c r="E763" s="1103">
        <v>0</v>
      </c>
      <c r="F763" s="1103">
        <v>0</v>
      </c>
      <c r="G763" s="1104">
        <v>0</v>
      </c>
      <c r="H763" s="1104" t="e">
        <v>#REF!</v>
      </c>
      <c r="I763" s="1104" t="e">
        <v>#REF!</v>
      </c>
    </row>
    <row r="764" spans="1:9" s="1127" customFormat="1" ht="12.65" customHeight="1">
      <c r="A764" s="1088" t="s">
        <v>2135</v>
      </c>
      <c r="B764" s="1089" t="s">
        <v>1128</v>
      </c>
      <c r="C764" s="1089" t="s">
        <v>35</v>
      </c>
      <c r="D764" s="1088" t="s">
        <v>3977</v>
      </c>
      <c r="E764" s="1103">
        <v>0</v>
      </c>
      <c r="F764" s="1103">
        <v>0</v>
      </c>
      <c r="G764" s="1104">
        <v>0</v>
      </c>
      <c r="H764" s="1104" t="e">
        <v>#REF!</v>
      </c>
      <c r="I764" s="1104" t="e">
        <v>#REF!</v>
      </c>
    </row>
    <row r="765" spans="1:9" s="1127" customFormat="1" ht="12.65" customHeight="1">
      <c r="A765" s="1088" t="s">
        <v>4975</v>
      </c>
      <c r="B765" s="1089" t="s">
        <v>4282</v>
      </c>
      <c r="C765" s="1089" t="s">
        <v>4456</v>
      </c>
      <c r="D765" s="1088" t="s">
        <v>3977</v>
      </c>
      <c r="E765" s="1103">
        <v>0</v>
      </c>
      <c r="F765" s="1103">
        <v>0</v>
      </c>
      <c r="G765" s="1104">
        <v>0</v>
      </c>
      <c r="H765" s="1104" t="e">
        <v>#REF!</v>
      </c>
      <c r="I765" s="1104" t="e">
        <v>#REF!</v>
      </c>
    </row>
    <row r="766" spans="1:9" s="1127" customFormat="1" ht="12.65" customHeight="1">
      <c r="A766" s="1088" t="s">
        <v>4977</v>
      </c>
      <c r="B766" s="1089" t="s">
        <v>3670</v>
      </c>
      <c r="C766" s="1089" t="s">
        <v>4142</v>
      </c>
      <c r="D766" s="1088" t="s">
        <v>3977</v>
      </c>
      <c r="E766" s="1103">
        <v>0</v>
      </c>
      <c r="F766" s="1103">
        <v>0</v>
      </c>
      <c r="G766" s="1104">
        <v>0</v>
      </c>
      <c r="H766" s="1104" t="e">
        <v>#REF!</v>
      </c>
      <c r="I766" s="1104" t="e">
        <v>#REF!</v>
      </c>
    </row>
    <row r="767" spans="1:9" s="1127" customFormat="1" ht="12.65" customHeight="1">
      <c r="A767" s="1088" t="s">
        <v>2779</v>
      </c>
      <c r="B767" s="1089" t="s">
        <v>3330</v>
      </c>
      <c r="C767" s="1089" t="s">
        <v>4881</v>
      </c>
      <c r="D767" s="1088" t="s">
        <v>3977</v>
      </c>
      <c r="E767" s="1103">
        <v>0</v>
      </c>
      <c r="F767" s="1103">
        <v>0</v>
      </c>
      <c r="G767" s="1104">
        <v>0</v>
      </c>
      <c r="H767" s="1104" t="e">
        <v>#REF!</v>
      </c>
      <c r="I767" s="1104" t="e">
        <v>#REF!</v>
      </c>
    </row>
    <row r="768" spans="1:9" s="1127" customFormat="1" ht="12.65" customHeight="1">
      <c r="A768" s="1088" t="s">
        <v>984</v>
      </c>
      <c r="B768" s="1089" t="s">
        <v>3331</v>
      </c>
      <c r="C768" s="1089" t="s">
        <v>4089</v>
      </c>
      <c r="D768" s="1088" t="s">
        <v>3977</v>
      </c>
      <c r="E768" s="1103">
        <v>0</v>
      </c>
      <c r="F768" s="1103">
        <v>0</v>
      </c>
      <c r="G768" s="1104">
        <v>21.79</v>
      </c>
      <c r="H768" s="1104" t="e">
        <v>#REF!</v>
      </c>
      <c r="I768" s="1104" t="e">
        <v>#REF!</v>
      </c>
    </row>
    <row r="769" spans="1:9" s="1127" customFormat="1" ht="12.65" customHeight="1">
      <c r="A769" s="1088" t="s">
        <v>3959</v>
      </c>
      <c r="B769" s="1089" t="s">
        <v>3332</v>
      </c>
      <c r="C769" s="1089" t="s">
        <v>1293</v>
      </c>
      <c r="D769" s="1088" t="s">
        <v>3977</v>
      </c>
      <c r="E769" s="1103">
        <v>0</v>
      </c>
      <c r="F769" s="1103">
        <v>0</v>
      </c>
      <c r="G769" s="1104">
        <v>6.97</v>
      </c>
      <c r="H769" s="1104" t="e">
        <v>#REF!</v>
      </c>
      <c r="I769" s="1104" t="e">
        <v>#REF!</v>
      </c>
    </row>
    <row r="770" spans="1:9" s="1127" customFormat="1" ht="12.65" customHeight="1">
      <c r="A770" s="1088" t="s">
        <v>496</v>
      </c>
      <c r="B770" s="1089" t="s">
        <v>4184</v>
      </c>
      <c r="C770" s="1089" t="s">
        <v>4087</v>
      </c>
      <c r="D770" s="1088" t="s">
        <v>3977</v>
      </c>
      <c r="E770" s="1103">
        <v>0</v>
      </c>
      <c r="F770" s="1103">
        <v>0</v>
      </c>
      <c r="G770" s="1104">
        <v>19.79</v>
      </c>
      <c r="H770" s="1104" t="e">
        <v>#REF!</v>
      </c>
      <c r="I770" s="1104" t="e">
        <v>#REF!</v>
      </c>
    </row>
    <row r="771" spans="1:9" s="1127" customFormat="1" ht="12.65" customHeight="1">
      <c r="A771" s="1088" t="s">
        <v>4526</v>
      </c>
      <c r="B771" s="1089" t="s">
        <v>1245</v>
      </c>
      <c r="C771" s="1089" t="s">
        <v>317</v>
      </c>
      <c r="D771" s="1088" t="s">
        <v>3977</v>
      </c>
      <c r="E771" s="1103">
        <v>0</v>
      </c>
      <c r="F771" s="1103">
        <v>0</v>
      </c>
      <c r="G771" s="1104">
        <v>8.1300000000000008</v>
      </c>
      <c r="H771" s="1104" t="e">
        <v>#REF!</v>
      </c>
      <c r="I771" s="1104" t="e">
        <v>#REF!</v>
      </c>
    </row>
    <row r="772" spans="1:9" s="1127" customFormat="1" ht="12.65" customHeight="1">
      <c r="A772" s="1088" t="s">
        <v>1246</v>
      </c>
      <c r="B772" s="1089" t="s">
        <v>1247</v>
      </c>
      <c r="C772" s="1089" t="s">
        <v>318</v>
      </c>
      <c r="D772" s="1088" t="s">
        <v>3977</v>
      </c>
      <c r="E772" s="1103">
        <v>901</v>
      </c>
      <c r="F772" s="1103">
        <v>1540.71</v>
      </c>
      <c r="G772" s="1104">
        <v>1.66</v>
      </c>
      <c r="H772" s="1104" t="e">
        <v>#REF!</v>
      </c>
      <c r="I772" s="1104" t="e">
        <v>#REF!</v>
      </c>
    </row>
    <row r="773" spans="1:9" s="1127" customFormat="1" ht="12.65" customHeight="1">
      <c r="A773" s="1088" t="s">
        <v>1248</v>
      </c>
      <c r="B773" s="1089" t="s">
        <v>314</v>
      </c>
      <c r="C773" s="1089" t="s">
        <v>317</v>
      </c>
      <c r="D773" s="1088" t="s">
        <v>3977</v>
      </c>
      <c r="E773" s="1103">
        <v>324</v>
      </c>
      <c r="F773" s="1103">
        <v>861.84</v>
      </c>
      <c r="G773" s="1104">
        <v>2.5299999999999998</v>
      </c>
      <c r="H773" s="1104" t="e">
        <v>#REF!</v>
      </c>
      <c r="I773" s="1104" t="e">
        <v>#REF!</v>
      </c>
    </row>
    <row r="774" spans="1:9" s="1127" customFormat="1" ht="12.65" customHeight="1">
      <c r="A774" s="1088" t="s">
        <v>315</v>
      </c>
      <c r="B774" s="1089" t="s">
        <v>316</v>
      </c>
      <c r="C774" s="1089" t="s">
        <v>2140</v>
      </c>
      <c r="D774" s="1088" t="s">
        <v>3977</v>
      </c>
      <c r="E774" s="1103">
        <v>4</v>
      </c>
      <c r="F774" s="1103">
        <v>42.36</v>
      </c>
      <c r="G774" s="1104">
        <v>10.15</v>
      </c>
      <c r="H774" s="1104" t="e">
        <v>#REF!</v>
      </c>
      <c r="I774" s="1104" t="e">
        <v>#REF!</v>
      </c>
    </row>
    <row r="775" spans="1:9" s="1127" customFormat="1" ht="12.65" customHeight="1">
      <c r="A775" s="1088" t="s">
        <v>1626</v>
      </c>
      <c r="B775" s="1089" t="s">
        <v>1627</v>
      </c>
      <c r="C775" s="1089" t="s">
        <v>2141</v>
      </c>
      <c r="D775" s="1088" t="s">
        <v>3977</v>
      </c>
      <c r="E775" s="1103">
        <v>569</v>
      </c>
      <c r="F775" s="1103">
        <v>1621.65</v>
      </c>
      <c r="G775" s="1104">
        <v>2.71</v>
      </c>
      <c r="H775" s="1104" t="e">
        <v>#REF!</v>
      </c>
      <c r="I775" s="1104" t="e">
        <v>#REF!</v>
      </c>
    </row>
    <row r="776" spans="1:9" s="1127" customFormat="1" ht="12.65" customHeight="1">
      <c r="A776" s="1088" t="s">
        <v>1628</v>
      </c>
      <c r="B776" s="1089" t="s">
        <v>1629</v>
      </c>
      <c r="C776" s="1089" t="s">
        <v>2141</v>
      </c>
      <c r="D776" s="1088" t="s">
        <v>3977</v>
      </c>
      <c r="E776" s="1103">
        <v>351</v>
      </c>
      <c r="F776" s="1103">
        <v>1000.35</v>
      </c>
      <c r="G776" s="1104">
        <v>2.71</v>
      </c>
      <c r="H776" s="1104" t="e">
        <v>#REF!</v>
      </c>
      <c r="I776" s="1104" t="e">
        <v>#REF!</v>
      </c>
    </row>
    <row r="777" spans="1:9" s="1127" customFormat="1" ht="12.65" customHeight="1">
      <c r="A777" s="1088" t="s">
        <v>3465</v>
      </c>
      <c r="B777" s="1089" t="s">
        <v>1944</v>
      </c>
      <c r="C777" s="1089" t="s">
        <v>705</v>
      </c>
      <c r="D777" s="1088" t="s">
        <v>3977</v>
      </c>
      <c r="E777" s="1103">
        <v>0</v>
      </c>
      <c r="F777" s="1103">
        <v>0</v>
      </c>
      <c r="G777" s="1104">
        <v>115.7</v>
      </c>
      <c r="H777" s="1104" t="e">
        <v>#REF!</v>
      </c>
      <c r="I777" s="1104" t="e">
        <v>#REF!</v>
      </c>
    </row>
    <row r="778" spans="1:9" s="1127" customFormat="1" ht="12.65" customHeight="1">
      <c r="A778" s="1088" t="s">
        <v>5179</v>
      </c>
      <c r="B778" s="1089" t="s">
        <v>3459</v>
      </c>
      <c r="C778" s="1089" t="s">
        <v>770</v>
      </c>
      <c r="D778" s="1088" t="s">
        <v>3977</v>
      </c>
      <c r="E778" s="1103">
        <v>0</v>
      </c>
      <c r="F778" s="1103">
        <v>0</v>
      </c>
      <c r="G778" s="1104">
        <v>3.13</v>
      </c>
      <c r="H778" s="1104" t="e">
        <v>#REF!</v>
      </c>
      <c r="I778" s="1104" t="e">
        <v>#REF!</v>
      </c>
    </row>
    <row r="779" spans="1:9" s="1127" customFormat="1" ht="12.65" customHeight="1">
      <c r="A779" s="1088" t="s">
        <v>2386</v>
      </c>
      <c r="B779" s="1089" t="s">
        <v>1078</v>
      </c>
      <c r="C779" s="1089" t="s">
        <v>770</v>
      </c>
      <c r="D779" s="1088" t="s">
        <v>3977</v>
      </c>
      <c r="E779" s="1103">
        <v>0</v>
      </c>
      <c r="F779" s="1103">
        <v>0</v>
      </c>
      <c r="G779" s="1104">
        <v>0</v>
      </c>
      <c r="H779" s="1104" t="e">
        <v>#REF!</v>
      </c>
      <c r="I779" s="1104" t="e">
        <v>#REF!</v>
      </c>
    </row>
    <row r="780" spans="1:9" s="1127" customFormat="1" ht="12.65" customHeight="1">
      <c r="A780" s="1088" t="s">
        <v>5180</v>
      </c>
      <c r="B780" s="1089" t="s">
        <v>2107</v>
      </c>
      <c r="C780" s="1089" t="s">
        <v>3849</v>
      </c>
      <c r="D780" s="1088" t="s">
        <v>3977</v>
      </c>
      <c r="E780" s="1103">
        <v>0</v>
      </c>
      <c r="F780" s="1103">
        <v>0</v>
      </c>
      <c r="G780" s="1104">
        <v>2.79</v>
      </c>
      <c r="H780" s="1104" t="e">
        <v>#REF!</v>
      </c>
      <c r="I780" s="1104" t="e">
        <v>#REF!</v>
      </c>
    </row>
    <row r="781" spans="1:9" s="1127" customFormat="1" ht="12.65" customHeight="1">
      <c r="A781" s="1088" t="s">
        <v>2387</v>
      </c>
      <c r="B781" s="1089" t="s">
        <v>4295</v>
      </c>
      <c r="C781" s="1089" t="s">
        <v>3849</v>
      </c>
      <c r="D781" s="1088" t="s">
        <v>3977</v>
      </c>
      <c r="E781" s="1103">
        <v>0</v>
      </c>
      <c r="F781" s="1103">
        <v>0</v>
      </c>
      <c r="G781" s="1104">
        <v>0</v>
      </c>
      <c r="H781" s="1104" t="e">
        <v>#REF!</v>
      </c>
      <c r="I781" s="1104" t="e">
        <v>#REF!</v>
      </c>
    </row>
    <row r="782" spans="1:9" s="1127" customFormat="1" ht="12.65" customHeight="1">
      <c r="A782" s="1088" t="s">
        <v>3466</v>
      </c>
      <c r="B782" s="1089" t="s">
        <v>4202</v>
      </c>
      <c r="C782" s="1089" t="s">
        <v>4049</v>
      </c>
      <c r="D782" s="1088" t="s">
        <v>3977</v>
      </c>
      <c r="E782" s="1103">
        <v>0</v>
      </c>
      <c r="F782" s="1103">
        <v>0</v>
      </c>
      <c r="G782" s="1104">
        <v>0</v>
      </c>
      <c r="H782" s="1104" t="e">
        <v>#REF!</v>
      </c>
      <c r="I782" s="1104" t="e">
        <v>#REF!</v>
      </c>
    </row>
    <row r="783" spans="1:9" s="1127" customFormat="1" ht="12.65" customHeight="1">
      <c r="A783" s="1088" t="s">
        <v>3467</v>
      </c>
      <c r="B783" s="1089" t="s">
        <v>3279</v>
      </c>
      <c r="C783" s="1089" t="s">
        <v>2382</v>
      </c>
      <c r="D783" s="1088" t="s">
        <v>3977</v>
      </c>
      <c r="E783" s="1103">
        <v>0</v>
      </c>
      <c r="F783" s="1103">
        <v>0</v>
      </c>
      <c r="G783" s="1104">
        <v>0</v>
      </c>
      <c r="H783" s="1104" t="e">
        <v>#REF!</v>
      </c>
      <c r="I783" s="1104" t="e">
        <v>#REF!</v>
      </c>
    </row>
    <row r="784" spans="1:9" s="1127" customFormat="1" ht="12.65" customHeight="1">
      <c r="A784" s="1088" t="s">
        <v>3468</v>
      </c>
      <c r="B784" s="1089" t="s">
        <v>3288</v>
      </c>
      <c r="C784" s="1089" t="s">
        <v>771</v>
      </c>
      <c r="D784" s="1088" t="s">
        <v>3977</v>
      </c>
      <c r="E784" s="1103">
        <v>0</v>
      </c>
      <c r="F784" s="1103">
        <v>0</v>
      </c>
      <c r="G784" s="1104">
        <v>0</v>
      </c>
      <c r="H784" s="1104" t="e">
        <v>#REF!</v>
      </c>
      <c r="I784" s="1104" t="e">
        <v>#REF!</v>
      </c>
    </row>
    <row r="785" spans="1:9" s="1127" customFormat="1" ht="12.65" customHeight="1">
      <c r="A785" s="1088" t="s">
        <v>2388</v>
      </c>
      <c r="B785" s="1089" t="s">
        <v>3752</v>
      </c>
      <c r="C785" s="1089" t="s">
        <v>771</v>
      </c>
      <c r="D785" s="1088" t="s">
        <v>3977</v>
      </c>
      <c r="E785" s="1103">
        <v>0</v>
      </c>
      <c r="F785" s="1103">
        <v>0</v>
      </c>
      <c r="G785" s="1104">
        <v>0</v>
      </c>
      <c r="H785" s="1104" t="e">
        <v>#REF!</v>
      </c>
      <c r="I785" s="1104" t="e">
        <v>#REF!</v>
      </c>
    </row>
    <row r="786" spans="1:9" s="1127" customFormat="1" ht="12.65" customHeight="1">
      <c r="A786" s="1088" t="s">
        <v>3469</v>
      </c>
      <c r="B786" s="1089" t="s">
        <v>1113</v>
      </c>
      <c r="C786" s="1089" t="s">
        <v>5084</v>
      </c>
      <c r="D786" s="1088" t="s">
        <v>3977</v>
      </c>
      <c r="E786" s="1103">
        <v>0</v>
      </c>
      <c r="F786" s="1103">
        <v>0</v>
      </c>
      <c r="G786" s="1104">
        <v>3.15</v>
      </c>
      <c r="H786" s="1104" t="e">
        <v>#REF!</v>
      </c>
      <c r="I786" s="1104" t="e">
        <v>#REF!</v>
      </c>
    </row>
    <row r="787" spans="1:9" s="1127" customFormat="1" ht="12.65" customHeight="1">
      <c r="A787" s="1088" t="s">
        <v>2389</v>
      </c>
      <c r="B787" s="1089" t="s">
        <v>4679</v>
      </c>
      <c r="C787" s="1089" t="s">
        <v>5084</v>
      </c>
      <c r="D787" s="1088" t="s">
        <v>3977</v>
      </c>
      <c r="E787" s="1103">
        <v>0</v>
      </c>
      <c r="F787" s="1103">
        <v>0</v>
      </c>
      <c r="G787" s="1104">
        <v>0</v>
      </c>
      <c r="H787" s="1104" t="e">
        <v>#REF!</v>
      </c>
      <c r="I787" s="1104" t="e">
        <v>#REF!</v>
      </c>
    </row>
    <row r="788" spans="1:9" s="1127" customFormat="1" ht="12.65" customHeight="1">
      <c r="A788" s="1088" t="s">
        <v>3470</v>
      </c>
      <c r="B788" s="1089" t="s">
        <v>1950</v>
      </c>
      <c r="C788" s="1089" t="s">
        <v>2783</v>
      </c>
      <c r="D788" s="1088" t="s">
        <v>3977</v>
      </c>
      <c r="E788" s="1103">
        <v>0</v>
      </c>
      <c r="F788" s="1103">
        <v>0</v>
      </c>
      <c r="G788" s="1104">
        <v>0</v>
      </c>
      <c r="H788" s="1104" t="e">
        <v>#REF!</v>
      </c>
      <c r="I788" s="1104" t="e">
        <v>#REF!</v>
      </c>
    </row>
    <row r="789" spans="1:9" s="1127" customFormat="1" ht="12.65" customHeight="1">
      <c r="A789" s="1088" t="s">
        <v>3471</v>
      </c>
      <c r="B789" s="1089" t="s">
        <v>232</v>
      </c>
      <c r="C789" s="1089" t="s">
        <v>4568</v>
      </c>
      <c r="D789" s="1088" t="s">
        <v>3977</v>
      </c>
      <c r="E789" s="1103">
        <v>0</v>
      </c>
      <c r="F789" s="1103">
        <v>0</v>
      </c>
      <c r="G789" s="1104">
        <v>12.89</v>
      </c>
      <c r="H789" s="1104" t="e">
        <v>#REF!</v>
      </c>
      <c r="I789" s="1104" t="e">
        <v>#REF!</v>
      </c>
    </row>
    <row r="790" spans="1:9" s="1127" customFormat="1" ht="12.65" customHeight="1">
      <c r="A790" s="1088" t="s">
        <v>3472</v>
      </c>
      <c r="B790" s="1089" t="s">
        <v>2518</v>
      </c>
      <c r="C790" s="1089" t="s">
        <v>3100</v>
      </c>
      <c r="D790" s="1088" t="s">
        <v>3977</v>
      </c>
      <c r="E790" s="1103">
        <v>0</v>
      </c>
      <c r="F790" s="1103">
        <v>0</v>
      </c>
      <c r="G790" s="1104">
        <v>0</v>
      </c>
      <c r="H790" s="1104" t="e">
        <v>#REF!</v>
      </c>
      <c r="I790" s="1104" t="e">
        <v>#REF!</v>
      </c>
    </row>
    <row r="791" spans="1:9" s="1127" customFormat="1" ht="12.65" customHeight="1">
      <c r="A791" s="1088" t="s">
        <v>3473</v>
      </c>
      <c r="B791" s="1089" t="s">
        <v>4623</v>
      </c>
      <c r="C791" s="1089" t="s">
        <v>3100</v>
      </c>
      <c r="D791" s="1088" t="s">
        <v>3977</v>
      </c>
      <c r="E791" s="1103">
        <v>0</v>
      </c>
      <c r="F791" s="1103">
        <v>0</v>
      </c>
      <c r="G791" s="1104">
        <v>19.12</v>
      </c>
      <c r="H791" s="1104" t="e">
        <v>#REF!</v>
      </c>
      <c r="I791" s="1104" t="e">
        <v>#REF!</v>
      </c>
    </row>
    <row r="792" spans="1:9" s="1127" customFormat="1" ht="12.65" customHeight="1">
      <c r="A792" s="1088" t="s">
        <v>3474</v>
      </c>
      <c r="B792" s="1089" t="s">
        <v>233</v>
      </c>
      <c r="C792" s="1089" t="s">
        <v>3101</v>
      </c>
      <c r="D792" s="1088" t="s">
        <v>3977</v>
      </c>
      <c r="E792" s="1103">
        <v>0</v>
      </c>
      <c r="F792" s="1103">
        <v>0</v>
      </c>
      <c r="G792" s="1104">
        <v>17.600000000000001</v>
      </c>
      <c r="H792" s="1104" t="e">
        <v>#REF!</v>
      </c>
      <c r="I792" s="1104" t="e">
        <v>#REF!</v>
      </c>
    </row>
    <row r="793" spans="1:9" s="1127" customFormat="1" ht="12.65" customHeight="1">
      <c r="A793" s="1088" t="s">
        <v>585</v>
      </c>
      <c r="B793" s="1089" t="s">
        <v>1222</v>
      </c>
      <c r="C793" s="1089" t="s">
        <v>1502</v>
      </c>
      <c r="D793" s="1088" t="s">
        <v>3977</v>
      </c>
      <c r="E793" s="1103">
        <v>0</v>
      </c>
      <c r="F793" s="1103">
        <v>0</v>
      </c>
      <c r="G793" s="1104">
        <v>17.62</v>
      </c>
      <c r="H793" s="1104" t="e">
        <v>#REF!</v>
      </c>
      <c r="I793" s="1104" t="e">
        <v>#REF!</v>
      </c>
    </row>
    <row r="794" spans="1:9" s="1127" customFormat="1" ht="12.65" customHeight="1">
      <c r="A794" s="1088" t="s">
        <v>586</v>
      </c>
      <c r="B794" s="1089" t="s">
        <v>1223</v>
      </c>
      <c r="C794" s="1089" t="s">
        <v>3102</v>
      </c>
      <c r="D794" s="1088" t="s">
        <v>3977</v>
      </c>
      <c r="E794" s="1103">
        <v>0</v>
      </c>
      <c r="F794" s="1103">
        <v>0</v>
      </c>
      <c r="G794" s="1104">
        <v>15.66</v>
      </c>
      <c r="H794" s="1104" t="e">
        <v>#REF!</v>
      </c>
      <c r="I794" s="1104" t="e">
        <v>#REF!</v>
      </c>
    </row>
    <row r="795" spans="1:9" s="1127" customFormat="1" ht="12.65" customHeight="1">
      <c r="A795" s="1088" t="s">
        <v>587</v>
      </c>
      <c r="B795" s="1089" t="s">
        <v>3349</v>
      </c>
      <c r="C795" s="1089" t="s">
        <v>5451</v>
      </c>
      <c r="D795" s="1088" t="s">
        <v>3977</v>
      </c>
      <c r="E795" s="1103">
        <v>0</v>
      </c>
      <c r="F795" s="1103">
        <v>0</v>
      </c>
      <c r="G795" s="1104">
        <v>0</v>
      </c>
      <c r="H795" s="1104" t="e">
        <v>#REF!</v>
      </c>
      <c r="I795" s="1104" t="e">
        <v>#REF!</v>
      </c>
    </row>
    <row r="796" spans="1:9" s="1127" customFormat="1" ht="12.65" customHeight="1">
      <c r="A796" s="1088" t="s">
        <v>588</v>
      </c>
      <c r="B796" s="1089" t="s">
        <v>3350</v>
      </c>
      <c r="C796" s="1089" t="s">
        <v>5453</v>
      </c>
      <c r="D796" s="1088" t="s">
        <v>3977</v>
      </c>
      <c r="E796" s="1103">
        <v>0</v>
      </c>
      <c r="F796" s="1103">
        <v>0</v>
      </c>
      <c r="G796" s="1104">
        <v>0</v>
      </c>
      <c r="H796" s="1104" t="e">
        <v>#REF!</v>
      </c>
      <c r="I796" s="1104" t="e">
        <v>#REF!</v>
      </c>
    </row>
    <row r="797" spans="1:9" s="1127" customFormat="1" ht="12.65" customHeight="1">
      <c r="A797" s="1088" t="s">
        <v>589</v>
      </c>
      <c r="B797" s="1089" t="s">
        <v>3946</v>
      </c>
      <c r="C797" s="1089" t="s">
        <v>2067</v>
      </c>
      <c r="D797" s="1088" t="s">
        <v>3977</v>
      </c>
      <c r="E797" s="1103">
        <v>0</v>
      </c>
      <c r="F797" s="1103">
        <v>0</v>
      </c>
      <c r="G797" s="1104">
        <v>7.6</v>
      </c>
      <c r="H797" s="1104" t="e">
        <v>#REF!</v>
      </c>
      <c r="I797" s="1104" t="e">
        <v>#REF!</v>
      </c>
    </row>
    <row r="798" spans="1:9" s="1127" customFormat="1" ht="12.65" customHeight="1">
      <c r="A798" s="1088" t="s">
        <v>590</v>
      </c>
      <c r="B798" s="1089" t="s">
        <v>3947</v>
      </c>
      <c r="C798" s="1089" t="s">
        <v>3964</v>
      </c>
      <c r="D798" s="1088" t="s">
        <v>3977</v>
      </c>
      <c r="E798" s="1103">
        <v>0</v>
      </c>
      <c r="F798" s="1103">
        <v>0</v>
      </c>
      <c r="G798" s="1104">
        <v>0</v>
      </c>
      <c r="H798" s="1104" t="e">
        <v>#REF!</v>
      </c>
      <c r="I798" s="1104" t="e">
        <v>#REF!</v>
      </c>
    </row>
    <row r="799" spans="1:9" s="1127" customFormat="1" ht="12.65" customHeight="1">
      <c r="A799" s="1088" t="s">
        <v>591</v>
      </c>
      <c r="B799" s="1089" t="s">
        <v>1595</v>
      </c>
      <c r="C799" s="1089" t="s">
        <v>4624</v>
      </c>
      <c r="D799" s="1088" t="s">
        <v>3977</v>
      </c>
      <c r="E799" s="1103">
        <v>80</v>
      </c>
      <c r="F799" s="1103">
        <v>156</v>
      </c>
      <c r="G799" s="1104">
        <v>1.95</v>
      </c>
      <c r="H799" s="1104" t="e">
        <v>#REF!</v>
      </c>
      <c r="I799" s="1104" t="e">
        <v>#REF!</v>
      </c>
    </row>
    <row r="800" spans="1:9" s="1127" customFormat="1" ht="12.65" customHeight="1">
      <c r="A800" s="1088" t="s">
        <v>592</v>
      </c>
      <c r="B800" s="1089" t="s">
        <v>1596</v>
      </c>
      <c r="C800" s="1089" t="s">
        <v>4624</v>
      </c>
      <c r="D800" s="1088" t="s">
        <v>3977</v>
      </c>
      <c r="E800" s="1103">
        <v>171</v>
      </c>
      <c r="F800" s="1103">
        <v>868.68000000000006</v>
      </c>
      <c r="G800" s="1104">
        <v>5.08</v>
      </c>
      <c r="H800" s="1104" t="e">
        <v>#REF!</v>
      </c>
      <c r="I800" s="1104" t="e">
        <v>#REF!</v>
      </c>
    </row>
    <row r="801" spans="1:9" s="1127" customFormat="1" ht="12.65" customHeight="1">
      <c r="A801" s="1088" t="s">
        <v>593</v>
      </c>
      <c r="B801" s="1089" t="s">
        <v>5283</v>
      </c>
      <c r="C801" s="1089" t="s">
        <v>805</v>
      </c>
      <c r="D801" s="1088" t="s">
        <v>3977</v>
      </c>
      <c r="E801" s="1103">
        <v>0</v>
      </c>
      <c r="F801" s="1103">
        <v>0</v>
      </c>
      <c r="G801" s="1104">
        <v>0</v>
      </c>
      <c r="H801" s="1104" t="e">
        <v>#REF!</v>
      </c>
      <c r="I801" s="1104" t="e">
        <v>#REF!</v>
      </c>
    </row>
    <row r="802" spans="1:9" s="1127" customFormat="1" ht="12.65" customHeight="1">
      <c r="A802" s="1088" t="s">
        <v>594</v>
      </c>
      <c r="B802" s="1089" t="s">
        <v>4301</v>
      </c>
      <c r="C802" s="1089" t="s">
        <v>805</v>
      </c>
      <c r="D802" s="1088" t="s">
        <v>3977</v>
      </c>
      <c r="E802" s="1103">
        <v>0</v>
      </c>
      <c r="F802" s="1103">
        <v>0</v>
      </c>
      <c r="G802" s="1104">
        <v>0</v>
      </c>
      <c r="H802" s="1104" t="e">
        <v>#REF!</v>
      </c>
      <c r="I802" s="1104" t="e">
        <v>#REF!</v>
      </c>
    </row>
    <row r="803" spans="1:9" s="1127" customFormat="1" ht="12.65" customHeight="1">
      <c r="A803" s="1088" t="s">
        <v>4428</v>
      </c>
      <c r="B803" s="1089" t="s">
        <v>2347</v>
      </c>
      <c r="C803" s="1089" t="s">
        <v>4454</v>
      </c>
      <c r="D803" s="1088" t="s">
        <v>3977</v>
      </c>
      <c r="E803" s="1103">
        <v>0</v>
      </c>
      <c r="F803" s="1103">
        <v>0</v>
      </c>
      <c r="G803" s="1104">
        <v>0</v>
      </c>
      <c r="H803" s="1104" t="e">
        <v>#REF!</v>
      </c>
      <c r="I803" s="1104" t="e">
        <v>#REF!</v>
      </c>
    </row>
    <row r="804" spans="1:9" s="1127" customFormat="1" ht="12.65" customHeight="1">
      <c r="A804" s="1088" t="s">
        <v>595</v>
      </c>
      <c r="B804" s="1089" t="s">
        <v>1537</v>
      </c>
      <c r="C804" s="1089" t="s">
        <v>3791</v>
      </c>
      <c r="D804" s="1088" t="s">
        <v>3977</v>
      </c>
      <c r="E804" s="1103">
        <v>0</v>
      </c>
      <c r="F804" s="1103">
        <v>0</v>
      </c>
      <c r="G804" s="1104">
        <v>78.11</v>
      </c>
      <c r="H804" s="1104" t="e">
        <v>#REF!</v>
      </c>
      <c r="I804" s="1104" t="e">
        <v>#REF!</v>
      </c>
    </row>
    <row r="805" spans="1:9" s="1127" customFormat="1" ht="12.65" customHeight="1">
      <c r="A805" s="1088" t="s">
        <v>596</v>
      </c>
      <c r="B805" s="1089" t="s">
        <v>983</v>
      </c>
      <c r="C805" s="1089" t="s">
        <v>4088</v>
      </c>
      <c r="D805" s="1088" t="s">
        <v>3977</v>
      </c>
      <c r="E805" s="1103">
        <v>0</v>
      </c>
      <c r="F805" s="1103">
        <v>0</v>
      </c>
      <c r="G805" s="1104">
        <v>10.51</v>
      </c>
      <c r="H805" s="1104" t="e">
        <v>#REF!</v>
      </c>
      <c r="I805" s="1104" t="e">
        <v>#REF!</v>
      </c>
    </row>
    <row r="806" spans="1:9" s="1127" customFormat="1" ht="12.65" customHeight="1">
      <c r="A806" s="1088" t="s">
        <v>597</v>
      </c>
      <c r="B806" s="1089" t="s">
        <v>3958</v>
      </c>
      <c r="C806" s="1089" t="s">
        <v>5401</v>
      </c>
      <c r="D806" s="1088" t="s">
        <v>3977</v>
      </c>
      <c r="E806" s="1103">
        <v>0</v>
      </c>
      <c r="F806" s="1103">
        <v>0</v>
      </c>
      <c r="G806" s="1104">
        <v>0</v>
      </c>
      <c r="H806" s="1104" t="e">
        <v>#REF!</v>
      </c>
      <c r="I806" s="1104" t="e">
        <v>#REF!</v>
      </c>
    </row>
    <row r="807" spans="1:9" s="1127" customFormat="1" ht="12.65" customHeight="1">
      <c r="A807" s="1088" t="s">
        <v>598</v>
      </c>
      <c r="B807" s="1089" t="s">
        <v>495</v>
      </c>
      <c r="C807" s="1089" t="s">
        <v>3873</v>
      </c>
      <c r="D807" s="1088" t="s">
        <v>3977</v>
      </c>
      <c r="E807" s="1103">
        <v>0</v>
      </c>
      <c r="F807" s="1103">
        <v>0</v>
      </c>
      <c r="G807" s="1104">
        <v>13.52</v>
      </c>
      <c r="H807" s="1104" t="e">
        <v>#REF!</v>
      </c>
      <c r="I807" s="1104" t="e">
        <v>#REF!</v>
      </c>
    </row>
    <row r="808" spans="1:9" s="1127" customFormat="1" ht="12.65" customHeight="1">
      <c r="A808" s="1088" t="s">
        <v>599</v>
      </c>
      <c r="B808" s="1089" t="s">
        <v>1539</v>
      </c>
      <c r="C808" s="1089" t="s">
        <v>2778</v>
      </c>
      <c r="D808" s="1088" t="s">
        <v>3977</v>
      </c>
      <c r="E808" s="1103">
        <v>0</v>
      </c>
      <c r="F808" s="1103">
        <v>0</v>
      </c>
      <c r="G808" s="1104">
        <v>25.64</v>
      </c>
      <c r="H808" s="1104" t="e">
        <v>#REF!</v>
      </c>
      <c r="I808" s="1104" t="e">
        <v>#REF!</v>
      </c>
    </row>
    <row r="809" spans="1:9" s="1127" customFormat="1" ht="12.65" customHeight="1">
      <c r="A809" s="1088" t="s">
        <v>4427</v>
      </c>
      <c r="B809" s="1089" t="s">
        <v>1682</v>
      </c>
      <c r="C809" s="1089" t="s">
        <v>5395</v>
      </c>
      <c r="D809" s="1088" t="s">
        <v>3977</v>
      </c>
      <c r="E809" s="1103">
        <v>439</v>
      </c>
      <c r="F809" s="1103">
        <v>1347.73</v>
      </c>
      <c r="G809" s="1104">
        <v>2.97</v>
      </c>
      <c r="H809" s="1104" t="e">
        <v>#REF!</v>
      </c>
      <c r="I809" s="1104" t="e">
        <v>#REF!</v>
      </c>
    </row>
    <row r="810" spans="1:9" s="1127" customFormat="1" ht="12.65" customHeight="1">
      <c r="A810" s="1088" t="s">
        <v>4431</v>
      </c>
      <c r="B810" s="1089" t="s">
        <v>1684</v>
      </c>
      <c r="C810" s="1089" t="s">
        <v>3696</v>
      </c>
      <c r="D810" s="1088" t="s">
        <v>3977</v>
      </c>
      <c r="E810" s="1103">
        <v>66</v>
      </c>
      <c r="F810" s="1103">
        <v>298.32</v>
      </c>
      <c r="G810" s="1104">
        <v>4.32</v>
      </c>
      <c r="H810" s="1104" t="e">
        <v>#REF!</v>
      </c>
      <c r="I810" s="1104" t="e">
        <v>#REF!</v>
      </c>
    </row>
    <row r="811" spans="1:9" s="1127" customFormat="1" ht="12.65" customHeight="1">
      <c r="A811" s="1088" t="s">
        <v>4430</v>
      </c>
      <c r="B811" s="1089" t="s">
        <v>1623</v>
      </c>
      <c r="C811" s="1089" t="s">
        <v>1673</v>
      </c>
      <c r="D811" s="1088" t="s">
        <v>3977</v>
      </c>
      <c r="E811" s="1103">
        <v>93</v>
      </c>
      <c r="F811" s="1103">
        <v>1715.85</v>
      </c>
      <c r="G811" s="1104">
        <v>17.88</v>
      </c>
      <c r="H811" s="1104" t="e">
        <v>#REF!</v>
      </c>
      <c r="I811" s="1104" t="e">
        <v>#REF!</v>
      </c>
    </row>
    <row r="812" spans="1:9" s="1127" customFormat="1" ht="12.65" customHeight="1">
      <c r="A812" s="1088" t="s">
        <v>2645</v>
      </c>
      <c r="B812" s="1089" t="s">
        <v>1625</v>
      </c>
      <c r="C812" s="1089" t="s">
        <v>1674</v>
      </c>
      <c r="D812" s="1088" t="s">
        <v>3977</v>
      </c>
      <c r="E812" s="1103">
        <v>88</v>
      </c>
      <c r="F812" s="1103">
        <v>1623.6</v>
      </c>
      <c r="G812" s="1104">
        <v>17.88</v>
      </c>
      <c r="H812" s="1104" t="e">
        <v>#REF!</v>
      </c>
      <c r="I812" s="1104" t="e">
        <v>#REF!</v>
      </c>
    </row>
    <row r="813" spans="1:9" s="1127" customFormat="1" ht="12.65" customHeight="1">
      <c r="A813" s="1088" t="s">
        <v>600</v>
      </c>
      <c r="B813" s="1089" t="s">
        <v>5132</v>
      </c>
      <c r="C813" s="1089" t="s">
        <v>1419</v>
      </c>
      <c r="D813" s="1088" t="s">
        <v>3977</v>
      </c>
      <c r="E813" s="1103">
        <v>0</v>
      </c>
      <c r="F813" s="1103">
        <v>0</v>
      </c>
      <c r="G813" s="1104">
        <v>0</v>
      </c>
      <c r="H813" s="1104" t="e">
        <v>#REF!</v>
      </c>
      <c r="I813" s="1104" t="e">
        <v>#REF!</v>
      </c>
    </row>
    <row r="814" spans="1:9" s="1127" customFormat="1" ht="12.65" customHeight="1">
      <c r="A814" s="1088" t="s">
        <v>601</v>
      </c>
      <c r="B814" s="1089" t="s">
        <v>5133</v>
      </c>
      <c r="C814" s="1089" t="s">
        <v>1420</v>
      </c>
      <c r="D814" s="1088" t="s">
        <v>3977</v>
      </c>
      <c r="E814" s="1103">
        <v>0</v>
      </c>
      <c r="F814" s="1103">
        <v>0</v>
      </c>
      <c r="G814" s="1104">
        <v>0</v>
      </c>
      <c r="H814" s="1104" t="e">
        <v>#REF!</v>
      </c>
      <c r="I814" s="1104" t="e">
        <v>#REF!</v>
      </c>
    </row>
    <row r="815" spans="1:9" s="1127" customFormat="1" ht="12.65" customHeight="1">
      <c r="A815" s="1088" t="s">
        <v>602</v>
      </c>
      <c r="B815" s="1089" t="s">
        <v>1690</v>
      </c>
      <c r="C815" s="1089" t="s">
        <v>1421</v>
      </c>
      <c r="D815" s="1088" t="s">
        <v>3977</v>
      </c>
      <c r="E815" s="1103">
        <v>0</v>
      </c>
      <c r="F815" s="1103">
        <v>0</v>
      </c>
      <c r="G815" s="1104">
        <v>0</v>
      </c>
      <c r="H815" s="1104" t="e">
        <v>#REF!</v>
      </c>
      <c r="I815" s="1104" t="e">
        <v>#REF!</v>
      </c>
    </row>
    <row r="816" spans="1:9" s="1127" customFormat="1" ht="12.65" customHeight="1">
      <c r="A816" s="1088" t="s">
        <v>603</v>
      </c>
      <c r="B816" s="1089" t="s">
        <v>5392</v>
      </c>
      <c r="C816" s="1089" t="s">
        <v>1422</v>
      </c>
      <c r="D816" s="1088" t="s">
        <v>3977</v>
      </c>
      <c r="E816" s="1103">
        <v>329</v>
      </c>
      <c r="F816" s="1103">
        <v>960.68</v>
      </c>
      <c r="G816" s="1104">
        <v>2.84</v>
      </c>
      <c r="H816" s="1104" t="e">
        <v>#REF!</v>
      </c>
      <c r="I816" s="1104" t="e">
        <v>#REF!</v>
      </c>
    </row>
    <row r="817" spans="1:9" s="1127" customFormat="1" ht="12.65" customHeight="1">
      <c r="A817" s="1088" t="s">
        <v>5181</v>
      </c>
      <c r="B817" s="1089" t="s">
        <v>5394</v>
      </c>
      <c r="C817" s="1089" t="s">
        <v>4525</v>
      </c>
      <c r="D817" s="1088" t="s">
        <v>3977</v>
      </c>
      <c r="E817" s="1103">
        <v>0</v>
      </c>
      <c r="F817" s="1103">
        <v>0</v>
      </c>
      <c r="G817" s="1104">
        <v>0</v>
      </c>
      <c r="H817" s="1104" t="e">
        <v>#REF!</v>
      </c>
      <c r="I817" s="1104" t="e">
        <v>#REF!</v>
      </c>
    </row>
    <row r="818" spans="1:9" s="1127" customFormat="1" ht="12.65" customHeight="1">
      <c r="A818" s="1088" t="s">
        <v>4107</v>
      </c>
      <c r="B818" s="1089" t="s">
        <v>4108</v>
      </c>
      <c r="C818" s="1089" t="s">
        <v>4109</v>
      </c>
      <c r="D818" s="1088" t="s">
        <v>3977</v>
      </c>
      <c r="E818" s="1103">
        <v>50</v>
      </c>
      <c r="F818" s="1103">
        <v>25.5</v>
      </c>
      <c r="G818" s="1104">
        <v>0.49</v>
      </c>
      <c r="H818" s="1104" t="e">
        <v>#REF!</v>
      </c>
      <c r="I818" s="1104" t="e">
        <v>#REF!</v>
      </c>
    </row>
    <row r="819" spans="1:9" s="1127" customFormat="1" ht="12.65" customHeight="1">
      <c r="A819" s="1088" t="s">
        <v>4110</v>
      </c>
      <c r="B819" s="1089" t="s">
        <v>4111</v>
      </c>
      <c r="C819" s="1089" t="s">
        <v>4112</v>
      </c>
      <c r="D819" s="1088" t="s">
        <v>3977</v>
      </c>
      <c r="E819" s="1103">
        <v>11</v>
      </c>
      <c r="F819" s="1103">
        <v>64.460000000000008</v>
      </c>
      <c r="G819" s="1104">
        <v>5.69</v>
      </c>
      <c r="H819" s="1104" t="e">
        <v>#REF!</v>
      </c>
      <c r="I819" s="1104" t="e">
        <v>#REF!</v>
      </c>
    </row>
    <row r="820" spans="1:9" s="1127" customFormat="1" ht="12.65" customHeight="1">
      <c r="A820" s="1088" t="s">
        <v>4113</v>
      </c>
      <c r="B820" s="1089" t="s">
        <v>4114</v>
      </c>
      <c r="C820" s="1089" t="s">
        <v>4115</v>
      </c>
      <c r="D820" s="1088" t="s">
        <v>3977</v>
      </c>
      <c r="E820" s="1103">
        <v>26</v>
      </c>
      <c r="F820" s="1103">
        <v>155.22</v>
      </c>
      <c r="G820" s="1104">
        <v>5.71</v>
      </c>
      <c r="H820" s="1104" t="e">
        <v>#REF!</v>
      </c>
      <c r="I820" s="1104" t="e">
        <v>#REF!</v>
      </c>
    </row>
    <row r="821" spans="1:9" s="1127" customFormat="1" ht="12.65" customHeight="1">
      <c r="A821" s="1088" t="s">
        <v>4116</v>
      </c>
      <c r="B821" s="1089" t="s">
        <v>4117</v>
      </c>
      <c r="C821" s="1089" t="s">
        <v>4118</v>
      </c>
      <c r="D821" s="1088" t="s">
        <v>3977</v>
      </c>
      <c r="E821" s="1103">
        <v>575</v>
      </c>
      <c r="F821" s="1103">
        <v>1075.25</v>
      </c>
      <c r="G821" s="1104">
        <v>1.83</v>
      </c>
      <c r="H821" s="1104" t="e">
        <v>#REF!</v>
      </c>
      <c r="I821" s="1104" t="e">
        <v>#REF!</v>
      </c>
    </row>
    <row r="822" spans="1:9" s="1127" customFormat="1" ht="12.65" customHeight="1">
      <c r="A822" s="1088" t="s">
        <v>4119</v>
      </c>
      <c r="B822" s="1089" t="s">
        <v>4120</v>
      </c>
      <c r="C822" s="1089" t="s">
        <v>2526</v>
      </c>
      <c r="D822" s="1088" t="s">
        <v>3977</v>
      </c>
      <c r="E822" s="1103">
        <v>0</v>
      </c>
      <c r="F822" s="1103">
        <v>0</v>
      </c>
      <c r="G822" s="1104">
        <v>7.86</v>
      </c>
      <c r="H822" s="1104" t="e">
        <v>#REF!</v>
      </c>
      <c r="I822" s="1104" t="e">
        <v>#REF!</v>
      </c>
    </row>
    <row r="823" spans="1:9" s="1127" customFormat="1" ht="12.65" customHeight="1">
      <c r="A823" s="1088" t="s">
        <v>2527</v>
      </c>
      <c r="B823" s="1089" t="s">
        <v>3745</v>
      </c>
      <c r="C823" s="1089" t="s">
        <v>3169</v>
      </c>
      <c r="D823" s="1088" t="s">
        <v>3977</v>
      </c>
      <c r="E823" s="1103">
        <v>0</v>
      </c>
      <c r="F823" s="1103">
        <v>0</v>
      </c>
      <c r="G823" s="1104">
        <v>7.86</v>
      </c>
      <c r="H823" s="1104" t="e">
        <v>#REF!</v>
      </c>
      <c r="I823" s="1104" t="e">
        <v>#REF!</v>
      </c>
    </row>
    <row r="824" spans="1:9" s="1127" customFormat="1" ht="12.65" customHeight="1">
      <c r="A824" s="1088" t="s">
        <v>3170</v>
      </c>
      <c r="B824" s="1089" t="s">
        <v>3171</v>
      </c>
      <c r="C824" s="1089" t="s">
        <v>4454</v>
      </c>
      <c r="D824" s="1088" t="s">
        <v>3977</v>
      </c>
      <c r="E824" s="1103">
        <v>177</v>
      </c>
      <c r="F824" s="1103">
        <v>320.37</v>
      </c>
      <c r="G824" s="1104">
        <v>1.77</v>
      </c>
      <c r="H824" s="1104" t="e">
        <v>#REF!</v>
      </c>
      <c r="I824" s="1104" t="e">
        <v>#REF!</v>
      </c>
    </row>
    <row r="825" spans="1:9" s="1127" customFormat="1" ht="12.65" customHeight="1">
      <c r="A825" s="1088" t="s">
        <v>3172</v>
      </c>
      <c r="B825" s="1089" t="s">
        <v>3173</v>
      </c>
      <c r="C825" s="1089" t="s">
        <v>3174</v>
      </c>
      <c r="D825" s="1088" t="s">
        <v>3977</v>
      </c>
      <c r="E825" s="1103">
        <v>142</v>
      </c>
      <c r="F825" s="1103">
        <v>282.58</v>
      </c>
      <c r="G825" s="1104">
        <v>1.95</v>
      </c>
      <c r="H825" s="1104" t="e">
        <v>#REF!</v>
      </c>
      <c r="I825" s="1104" t="e">
        <v>#REF!</v>
      </c>
    </row>
    <row r="826" spans="1:9" s="1127" customFormat="1" ht="12.65" customHeight="1">
      <c r="A826" s="1088" t="s">
        <v>3779</v>
      </c>
      <c r="B826" s="1089" t="s">
        <v>3512</v>
      </c>
      <c r="C826" s="1089" t="s">
        <v>2785</v>
      </c>
      <c r="D826" s="1088" t="s">
        <v>3977</v>
      </c>
      <c r="E826" s="1103">
        <v>0</v>
      </c>
      <c r="F826" s="1103">
        <v>0</v>
      </c>
      <c r="G826" s="1104">
        <v>8.64</v>
      </c>
      <c r="H826" s="1104" t="e">
        <v>#REF!</v>
      </c>
      <c r="I826" s="1104" t="e">
        <v>#REF!</v>
      </c>
    </row>
    <row r="827" spans="1:9" s="1127" customFormat="1" ht="12.65" customHeight="1">
      <c r="A827" s="1088" t="s">
        <v>2039</v>
      </c>
      <c r="B827" s="1089" t="s">
        <v>3512</v>
      </c>
      <c r="C827" s="1089" t="s">
        <v>2785</v>
      </c>
      <c r="D827" s="1088" t="s">
        <v>3977</v>
      </c>
      <c r="E827" s="1103">
        <v>0</v>
      </c>
      <c r="F827" s="1103">
        <v>0</v>
      </c>
      <c r="G827" s="1104">
        <v>0</v>
      </c>
      <c r="H827" s="1104" t="e">
        <v>#REF!</v>
      </c>
      <c r="I827" s="1104" t="e">
        <v>#REF!</v>
      </c>
    </row>
    <row r="828" spans="1:9" s="1127" customFormat="1" ht="12.65" customHeight="1">
      <c r="A828" s="1088" t="s">
        <v>297</v>
      </c>
      <c r="B828" s="1089" t="s">
        <v>3585</v>
      </c>
      <c r="C828" s="1089" t="s">
        <v>2037</v>
      </c>
      <c r="D828" s="1088" t="s">
        <v>3977</v>
      </c>
      <c r="E828" s="1103">
        <v>0</v>
      </c>
      <c r="F828" s="1103">
        <v>0</v>
      </c>
      <c r="G828" s="1104">
        <v>0</v>
      </c>
      <c r="H828" s="1104" t="e">
        <v>#REF!</v>
      </c>
      <c r="I828" s="1104" t="e">
        <v>#REF!</v>
      </c>
    </row>
    <row r="829" spans="1:9" s="1127" customFormat="1" ht="12.65" customHeight="1">
      <c r="A829" s="1088" t="s">
        <v>298</v>
      </c>
      <c r="B829" s="1089" t="s">
        <v>3587</v>
      </c>
      <c r="C829" s="1089" t="s">
        <v>2038</v>
      </c>
      <c r="D829" s="1088" t="s">
        <v>3977</v>
      </c>
      <c r="E829" s="1103">
        <v>0</v>
      </c>
      <c r="F829" s="1103">
        <v>0</v>
      </c>
      <c r="G829" s="1104">
        <v>0</v>
      </c>
      <c r="H829" s="1104" t="e">
        <v>#REF!</v>
      </c>
      <c r="I829" s="1104" t="e">
        <v>#REF!</v>
      </c>
    </row>
    <row r="830" spans="1:9" s="1127" customFormat="1" ht="12.65" customHeight="1">
      <c r="A830" s="1088" t="s">
        <v>299</v>
      </c>
      <c r="B830" s="1089" t="s">
        <v>3589</v>
      </c>
      <c r="C830" s="1089" t="s">
        <v>2037</v>
      </c>
      <c r="D830" s="1088" t="s">
        <v>3977</v>
      </c>
      <c r="E830" s="1103">
        <v>0</v>
      </c>
      <c r="F830" s="1103">
        <v>0</v>
      </c>
      <c r="G830" s="1104">
        <v>0</v>
      </c>
      <c r="H830" s="1104" t="e">
        <v>#REF!</v>
      </c>
      <c r="I830" s="1104" t="e">
        <v>#REF!</v>
      </c>
    </row>
    <row r="831" spans="1:9" s="1127" customFormat="1" ht="12.65" customHeight="1">
      <c r="A831" s="1088" t="s">
        <v>300</v>
      </c>
      <c r="B831" s="1089" t="s">
        <v>147</v>
      </c>
      <c r="C831" s="1089" t="s">
        <v>2038</v>
      </c>
      <c r="D831" s="1088" t="s">
        <v>3977</v>
      </c>
      <c r="E831" s="1103">
        <v>0</v>
      </c>
      <c r="F831" s="1103">
        <v>0</v>
      </c>
      <c r="G831" s="1104">
        <v>0</v>
      </c>
      <c r="H831" s="1104" t="e">
        <v>#REF!</v>
      </c>
      <c r="I831" s="1104" t="e">
        <v>#REF!</v>
      </c>
    </row>
    <row r="832" spans="1:9" s="1127" customFormat="1" ht="12.65" customHeight="1">
      <c r="A832" s="1088" t="s">
        <v>4730</v>
      </c>
      <c r="B832" s="1089" t="s">
        <v>4921</v>
      </c>
      <c r="C832" s="1089" t="s">
        <v>552</v>
      </c>
      <c r="D832" s="1088" t="s">
        <v>3977</v>
      </c>
      <c r="E832" s="1103">
        <v>0</v>
      </c>
      <c r="F832" s="1103">
        <v>0</v>
      </c>
      <c r="G832" s="1104">
        <v>57.51</v>
      </c>
      <c r="H832" s="1104" t="e">
        <v>#REF!</v>
      </c>
      <c r="I832" s="1104" t="e">
        <v>#REF!</v>
      </c>
    </row>
    <row r="833" spans="1:9" s="1127" customFormat="1" ht="12.65" customHeight="1">
      <c r="A833" s="1088" t="s">
        <v>4731</v>
      </c>
      <c r="B833" s="1089" t="s">
        <v>307</v>
      </c>
      <c r="C833" s="1089" t="s">
        <v>553</v>
      </c>
      <c r="D833" s="1088" t="s">
        <v>3977</v>
      </c>
      <c r="E833" s="1103">
        <v>0</v>
      </c>
      <c r="F833" s="1103">
        <v>0</v>
      </c>
      <c r="G833" s="1104">
        <v>57.5</v>
      </c>
      <c r="H833" s="1104" t="e">
        <v>#REF!</v>
      </c>
      <c r="I833" s="1104" t="e">
        <v>#REF!</v>
      </c>
    </row>
    <row r="834" spans="1:9" s="1127" customFormat="1" ht="12.65" customHeight="1">
      <c r="A834" s="1088" t="s">
        <v>4732</v>
      </c>
      <c r="B834" s="1089" t="s">
        <v>304</v>
      </c>
      <c r="C834" s="1089" t="s">
        <v>554</v>
      </c>
      <c r="D834" s="1088" t="s">
        <v>3977</v>
      </c>
      <c r="E834" s="1103">
        <v>0</v>
      </c>
      <c r="F834" s="1103">
        <v>0</v>
      </c>
      <c r="G834" s="1104">
        <v>74.67</v>
      </c>
      <c r="H834" s="1104" t="e">
        <v>#REF!</v>
      </c>
      <c r="I834" s="1104" t="e">
        <v>#REF!</v>
      </c>
    </row>
    <row r="835" spans="1:9" s="1127" customFormat="1" ht="12.65" customHeight="1">
      <c r="A835" s="1088" t="s">
        <v>4733</v>
      </c>
      <c r="B835" s="1089" t="s">
        <v>306</v>
      </c>
      <c r="C835" s="1089" t="s">
        <v>555</v>
      </c>
      <c r="D835" s="1088" t="s">
        <v>3977</v>
      </c>
      <c r="E835" s="1103">
        <v>0</v>
      </c>
      <c r="F835" s="1103">
        <v>0</v>
      </c>
      <c r="G835" s="1104">
        <v>74.66</v>
      </c>
      <c r="H835" s="1104" t="e">
        <v>#REF!</v>
      </c>
      <c r="I835" s="1104" t="e">
        <v>#REF!</v>
      </c>
    </row>
    <row r="836" spans="1:9" s="1127" customFormat="1" ht="12.65" customHeight="1">
      <c r="A836" s="1088" t="s">
        <v>4734</v>
      </c>
      <c r="B836" s="1089" t="s">
        <v>311</v>
      </c>
      <c r="C836" s="1089" t="s">
        <v>556</v>
      </c>
      <c r="D836" s="1088" t="s">
        <v>3977</v>
      </c>
      <c r="E836" s="1103">
        <v>0</v>
      </c>
      <c r="F836" s="1103">
        <v>0</v>
      </c>
      <c r="G836" s="1104">
        <v>9.7899999999999991</v>
      </c>
      <c r="H836" s="1104" t="e">
        <v>#REF!</v>
      </c>
      <c r="I836" s="1104" t="e">
        <v>#REF!</v>
      </c>
    </row>
    <row r="837" spans="1:9" s="1127" customFormat="1" ht="12.65" customHeight="1">
      <c r="A837" s="1088" t="s">
        <v>4728</v>
      </c>
      <c r="B837" s="1089" t="s">
        <v>4729</v>
      </c>
      <c r="C837" s="1089" t="s">
        <v>558</v>
      </c>
      <c r="D837" s="1088" t="s">
        <v>3977</v>
      </c>
      <c r="E837" s="1103">
        <v>0</v>
      </c>
      <c r="F837" s="1103">
        <v>0</v>
      </c>
      <c r="G837" s="1104">
        <v>0</v>
      </c>
      <c r="H837" s="1104" t="e">
        <v>#REF!</v>
      </c>
      <c r="I837" s="1104" t="e">
        <v>#REF!</v>
      </c>
    </row>
    <row r="838" spans="1:9" s="1127" customFormat="1" ht="12.65" customHeight="1">
      <c r="A838" s="1088" t="s">
        <v>4363</v>
      </c>
      <c r="B838" s="1089" t="s">
        <v>4910</v>
      </c>
      <c r="C838" s="1089" t="s">
        <v>4718</v>
      </c>
      <c r="D838" s="1088" t="s">
        <v>3977</v>
      </c>
      <c r="E838" s="1103">
        <v>0</v>
      </c>
      <c r="F838" s="1103">
        <v>0</v>
      </c>
      <c r="G838" s="1104">
        <v>25.66</v>
      </c>
      <c r="H838" s="1104" t="e">
        <v>#REF!</v>
      </c>
      <c r="I838" s="1104" t="e">
        <v>#REF!</v>
      </c>
    </row>
    <row r="839" spans="1:9" s="1127" customFormat="1" ht="12.65" customHeight="1">
      <c r="A839" s="1088" t="s">
        <v>4364</v>
      </c>
      <c r="B839" s="1089" t="s">
        <v>4911</v>
      </c>
      <c r="C839" s="1089" t="s">
        <v>4718</v>
      </c>
      <c r="D839" s="1088" t="s">
        <v>3977</v>
      </c>
      <c r="E839" s="1103">
        <v>0</v>
      </c>
      <c r="F839" s="1103">
        <v>0</v>
      </c>
      <c r="G839" s="1104">
        <v>25.67</v>
      </c>
      <c r="H839" s="1104" t="e">
        <v>#REF!</v>
      </c>
      <c r="I839" s="1104" t="e">
        <v>#REF!</v>
      </c>
    </row>
    <row r="840" spans="1:9" s="1127" customFormat="1" ht="12.65" customHeight="1">
      <c r="A840" s="1088" t="s">
        <v>4736</v>
      </c>
      <c r="B840" s="1089" t="s">
        <v>4914</v>
      </c>
      <c r="C840" s="1089" t="s">
        <v>559</v>
      </c>
      <c r="D840" s="1088" t="s">
        <v>3977</v>
      </c>
      <c r="E840" s="1103">
        <v>0</v>
      </c>
      <c r="F840" s="1103">
        <v>0</v>
      </c>
      <c r="G840" s="1104">
        <v>3.33</v>
      </c>
      <c r="H840" s="1104" t="e">
        <v>#REF!</v>
      </c>
      <c r="I840" s="1104" t="e">
        <v>#REF!</v>
      </c>
    </row>
    <row r="841" spans="1:9" s="1127" customFormat="1" ht="12.65" customHeight="1">
      <c r="A841" s="1088" t="s">
        <v>2857</v>
      </c>
      <c r="B841" s="1089" t="s">
        <v>4912</v>
      </c>
      <c r="C841" s="1089" t="s">
        <v>4913</v>
      </c>
      <c r="D841" s="1088" t="s">
        <v>3977</v>
      </c>
      <c r="E841" s="1103">
        <v>0</v>
      </c>
      <c r="F841" s="1103">
        <v>0</v>
      </c>
      <c r="G841" s="1104">
        <v>6.06</v>
      </c>
      <c r="H841" s="1104" t="e">
        <v>#REF!</v>
      </c>
      <c r="I841" s="1104" t="e">
        <v>#REF!</v>
      </c>
    </row>
    <row r="842" spans="1:9" s="1127" customFormat="1" ht="12.65" customHeight="1">
      <c r="A842" s="1088" t="s">
        <v>4692</v>
      </c>
      <c r="B842" s="1089" t="s">
        <v>1118</v>
      </c>
      <c r="C842" s="1089" t="s">
        <v>3460</v>
      </c>
      <c r="D842" s="1088" t="s">
        <v>3977</v>
      </c>
      <c r="E842" s="1103">
        <v>0</v>
      </c>
      <c r="F842" s="1103">
        <v>0</v>
      </c>
      <c r="G842" s="1104">
        <v>216.42</v>
      </c>
      <c r="H842" s="1104" t="e">
        <v>#REF!</v>
      </c>
      <c r="I842" s="1104" t="e">
        <v>#REF!</v>
      </c>
    </row>
    <row r="843" spans="1:9" s="1127" customFormat="1" ht="12.65" customHeight="1">
      <c r="A843" s="1088" t="s">
        <v>3613</v>
      </c>
      <c r="B843" s="1089" t="s">
        <v>3614</v>
      </c>
      <c r="C843" s="1089" t="s">
        <v>2031</v>
      </c>
      <c r="D843" s="1088" t="s">
        <v>3977</v>
      </c>
      <c r="E843" s="1103">
        <v>0</v>
      </c>
      <c r="F843" s="1103">
        <v>0</v>
      </c>
      <c r="G843" s="1104">
        <v>196.39</v>
      </c>
      <c r="H843" s="1104" t="e">
        <v>#REF!</v>
      </c>
      <c r="I843" s="1104" t="e">
        <v>#REF!</v>
      </c>
    </row>
    <row r="844" spans="1:9" s="1127" customFormat="1" ht="12.65" customHeight="1">
      <c r="A844" s="1088" t="s">
        <v>4495</v>
      </c>
      <c r="B844" s="1089" t="s">
        <v>2985</v>
      </c>
      <c r="C844" s="1089" t="s">
        <v>3122</v>
      </c>
      <c r="D844" s="1088" t="s">
        <v>3977</v>
      </c>
      <c r="E844" s="1103">
        <v>0</v>
      </c>
      <c r="F844" s="1103">
        <v>0</v>
      </c>
      <c r="G844" s="1104">
        <v>0</v>
      </c>
      <c r="H844" s="1104" t="e">
        <v>#REF!</v>
      </c>
      <c r="I844" s="1104" t="e">
        <v>#REF!</v>
      </c>
    </row>
    <row r="845" spans="1:9" s="1127" customFormat="1" ht="12.65" customHeight="1">
      <c r="A845" s="1088" t="s">
        <v>4496</v>
      </c>
      <c r="B845" s="1089" t="s">
        <v>3108</v>
      </c>
      <c r="C845" s="1089" t="s">
        <v>3121</v>
      </c>
      <c r="D845" s="1088" t="s">
        <v>3977</v>
      </c>
      <c r="E845" s="1103">
        <v>0</v>
      </c>
      <c r="F845" s="1103">
        <v>0</v>
      </c>
      <c r="G845" s="1104">
        <v>0</v>
      </c>
      <c r="H845" s="1104" t="e">
        <v>#REF!</v>
      </c>
      <c r="I845" s="1104" t="e">
        <v>#REF!</v>
      </c>
    </row>
    <row r="846" spans="1:9" s="1127" customFormat="1" ht="12.65" customHeight="1">
      <c r="A846" s="1088" t="s">
        <v>2753</v>
      </c>
      <c r="B846" s="1089" t="s">
        <v>3844</v>
      </c>
      <c r="C846" s="1089" t="s">
        <v>2400</v>
      </c>
      <c r="D846" s="1088" t="s">
        <v>3977</v>
      </c>
      <c r="E846" s="1103">
        <v>0</v>
      </c>
      <c r="F846" s="1103">
        <v>0</v>
      </c>
      <c r="G846" s="1104">
        <v>0</v>
      </c>
      <c r="H846" s="1104" t="e">
        <v>#REF!</v>
      </c>
      <c r="I846" s="1104" t="e">
        <v>#REF!</v>
      </c>
    </row>
    <row r="847" spans="1:9" s="1127" customFormat="1" ht="12.65" customHeight="1">
      <c r="A847" s="1088" t="s">
        <v>2541</v>
      </c>
      <c r="B847" s="1089" t="s">
        <v>4401</v>
      </c>
      <c r="C847" s="1089" t="s">
        <v>1208</v>
      </c>
      <c r="D847" s="1088" t="s">
        <v>3977</v>
      </c>
      <c r="E847" s="1103">
        <v>0</v>
      </c>
      <c r="F847" s="1103">
        <v>0</v>
      </c>
      <c r="G847" s="1104">
        <v>0</v>
      </c>
      <c r="H847" s="1104" t="e">
        <v>#REF!</v>
      </c>
      <c r="I847" s="1104" t="e">
        <v>#REF!</v>
      </c>
    </row>
    <row r="848" spans="1:9" s="1127" customFormat="1" ht="12.65" customHeight="1">
      <c r="A848" s="1088" t="s">
        <v>4019</v>
      </c>
      <c r="B848" s="1089" t="s">
        <v>1060</v>
      </c>
      <c r="C848" s="1089" t="s">
        <v>1297</v>
      </c>
      <c r="D848" s="1088" t="s">
        <v>3977</v>
      </c>
      <c r="E848" s="1103">
        <v>0</v>
      </c>
      <c r="F848" s="1103">
        <v>0</v>
      </c>
      <c r="G848" s="1104">
        <v>127.14</v>
      </c>
      <c r="H848" s="1104" t="e">
        <v>#REF!</v>
      </c>
      <c r="I848" s="1104" t="e">
        <v>#REF!</v>
      </c>
    </row>
    <row r="849" spans="1:9" s="1127" customFormat="1" ht="12.65" customHeight="1">
      <c r="A849" s="1088" t="s">
        <v>1220</v>
      </c>
      <c r="B849" s="1089" t="s">
        <v>2845</v>
      </c>
      <c r="C849" s="1089" t="s">
        <v>2776</v>
      </c>
      <c r="D849" s="1088" t="s">
        <v>3977</v>
      </c>
      <c r="E849" s="1103">
        <v>0</v>
      </c>
      <c r="F849" s="1103">
        <v>0</v>
      </c>
      <c r="G849" s="1104">
        <v>2.7</v>
      </c>
      <c r="H849" s="1104" t="e">
        <v>#REF!</v>
      </c>
      <c r="I849" s="1104" t="e">
        <v>#REF!</v>
      </c>
    </row>
    <row r="850" spans="1:9" s="1127" customFormat="1" ht="12.65" customHeight="1">
      <c r="A850" s="1088" t="s">
        <v>1439</v>
      </c>
      <c r="B850" s="1089" t="s">
        <v>1440</v>
      </c>
      <c r="C850" s="1089" t="s">
        <v>1808</v>
      </c>
      <c r="D850" s="1088" t="s">
        <v>3977</v>
      </c>
      <c r="E850" s="1103">
        <v>0</v>
      </c>
      <c r="F850" s="1103">
        <v>0</v>
      </c>
      <c r="G850" s="1104">
        <v>0</v>
      </c>
      <c r="H850" s="1104" t="e">
        <v>#REF!</v>
      </c>
      <c r="I850" s="1104" t="e">
        <v>#REF!</v>
      </c>
    </row>
    <row r="851" spans="1:9" s="1127" customFormat="1" ht="12.65" customHeight="1">
      <c r="A851" s="1088" t="s">
        <v>3440</v>
      </c>
      <c r="B851" s="1089" t="s">
        <v>3441</v>
      </c>
      <c r="C851" s="1089" t="s">
        <v>1808</v>
      </c>
      <c r="D851" s="1088" t="s">
        <v>3977</v>
      </c>
      <c r="E851" s="1103">
        <v>0</v>
      </c>
      <c r="F851" s="1103">
        <v>0</v>
      </c>
      <c r="G851" s="1104">
        <v>0.12</v>
      </c>
      <c r="H851" s="1104" t="e">
        <v>#REF!</v>
      </c>
      <c r="I851" s="1104" t="e">
        <v>#REF!</v>
      </c>
    </row>
    <row r="852" spans="1:9" s="1127" customFormat="1" ht="12.65" customHeight="1">
      <c r="A852" s="1088" t="s">
        <v>3442</v>
      </c>
      <c r="B852" s="1089" t="s">
        <v>3443</v>
      </c>
      <c r="C852" s="1089" t="s">
        <v>1808</v>
      </c>
      <c r="D852" s="1088" t="s">
        <v>3977</v>
      </c>
      <c r="E852" s="1103">
        <v>42077</v>
      </c>
      <c r="F852" s="1103">
        <v>5049.24</v>
      </c>
      <c r="G852" s="1104">
        <v>0.12</v>
      </c>
      <c r="H852" s="1104" t="e">
        <v>#REF!</v>
      </c>
      <c r="I852" s="1104" t="e">
        <v>#REF!</v>
      </c>
    </row>
    <row r="853" spans="1:9" s="1127" customFormat="1" ht="12.65" customHeight="1">
      <c r="A853" s="1088" t="s">
        <v>3444</v>
      </c>
      <c r="B853" s="1089" t="s">
        <v>3445</v>
      </c>
      <c r="C853" s="1089" t="s">
        <v>1808</v>
      </c>
      <c r="D853" s="1088" t="s">
        <v>3977</v>
      </c>
      <c r="E853" s="1103">
        <v>45836</v>
      </c>
      <c r="F853" s="1103">
        <v>5500.32</v>
      </c>
      <c r="G853" s="1104">
        <v>0.12</v>
      </c>
      <c r="H853" s="1104" t="e">
        <v>#REF!</v>
      </c>
      <c r="I853" s="1104" t="e">
        <v>#REF!</v>
      </c>
    </row>
    <row r="854" spans="1:9" s="1127" customFormat="1" ht="12.65" customHeight="1">
      <c r="A854" s="1088" t="s">
        <v>3446</v>
      </c>
      <c r="B854" s="1089" t="s">
        <v>3447</v>
      </c>
      <c r="C854" s="1089" t="s">
        <v>1808</v>
      </c>
      <c r="D854" s="1088" t="s">
        <v>3977</v>
      </c>
      <c r="E854" s="1103">
        <v>49534</v>
      </c>
      <c r="F854" s="1103">
        <v>5944.08</v>
      </c>
      <c r="G854" s="1104">
        <v>0.12</v>
      </c>
      <c r="H854" s="1104" t="e">
        <v>#REF!</v>
      </c>
      <c r="I854" s="1104" t="e">
        <v>#REF!</v>
      </c>
    </row>
    <row r="855" spans="1:9" s="1127" customFormat="1" ht="12.65" customHeight="1">
      <c r="A855" s="1088" t="s">
        <v>1276</v>
      </c>
      <c r="B855" s="1089" t="s">
        <v>3448</v>
      </c>
      <c r="C855" s="1089" t="s">
        <v>1808</v>
      </c>
      <c r="D855" s="1088" t="s">
        <v>3977</v>
      </c>
      <c r="E855" s="1103">
        <v>41489</v>
      </c>
      <c r="F855" s="1103">
        <v>5393.5700000000006</v>
      </c>
      <c r="G855" s="1104">
        <v>0.13</v>
      </c>
      <c r="H855" s="1104" t="e">
        <v>#REF!</v>
      </c>
      <c r="I855" s="1104" t="e">
        <v>#REF!</v>
      </c>
    </row>
    <row r="856" spans="1:9" s="1127" customFormat="1" ht="12.65" customHeight="1">
      <c r="A856" s="1088" t="s">
        <v>1277</v>
      </c>
      <c r="B856" s="1089" t="s">
        <v>5252</v>
      </c>
      <c r="C856" s="1089" t="s">
        <v>1808</v>
      </c>
      <c r="D856" s="1088" t="s">
        <v>3977</v>
      </c>
      <c r="E856" s="1103">
        <v>21985</v>
      </c>
      <c r="F856" s="1103">
        <v>3297.75</v>
      </c>
      <c r="G856" s="1104">
        <v>0.15</v>
      </c>
      <c r="H856" s="1104" t="e">
        <v>#REF!</v>
      </c>
      <c r="I856" s="1104" t="e">
        <v>#REF!</v>
      </c>
    </row>
    <row r="857" spans="1:9" s="1127" customFormat="1" ht="12.65" customHeight="1">
      <c r="A857" s="1088" t="s">
        <v>1278</v>
      </c>
      <c r="B857" s="1089" t="s">
        <v>5253</v>
      </c>
      <c r="C857" s="1089" t="s">
        <v>1808</v>
      </c>
      <c r="D857" s="1088" t="s">
        <v>3977</v>
      </c>
      <c r="E857" s="1103">
        <v>47168</v>
      </c>
      <c r="F857" s="1103">
        <v>7075.2</v>
      </c>
      <c r="G857" s="1104">
        <v>0.15</v>
      </c>
      <c r="H857" s="1104" t="e">
        <v>#REF!</v>
      </c>
      <c r="I857" s="1104" t="e">
        <v>#REF!</v>
      </c>
    </row>
    <row r="858" spans="1:9" s="1127" customFormat="1" ht="12.65" customHeight="1">
      <c r="A858" s="1088" t="s">
        <v>1279</v>
      </c>
      <c r="B858" s="1089" t="s">
        <v>5254</v>
      </c>
      <c r="C858" s="1089" t="s">
        <v>1808</v>
      </c>
      <c r="D858" s="1088" t="s">
        <v>3977</v>
      </c>
      <c r="E858" s="1103">
        <v>28158</v>
      </c>
      <c r="F858" s="1103">
        <v>4505.28</v>
      </c>
      <c r="G858" s="1104">
        <v>0.16</v>
      </c>
      <c r="H858" s="1104" t="e">
        <v>#REF!</v>
      </c>
      <c r="I858" s="1104" t="e">
        <v>#REF!</v>
      </c>
    </row>
    <row r="859" spans="1:9" s="1127" customFormat="1" ht="12.65" customHeight="1">
      <c r="A859" s="1088" t="s">
        <v>1280</v>
      </c>
      <c r="B859" s="1089" t="s">
        <v>5255</v>
      </c>
      <c r="C859" s="1089" t="s">
        <v>1808</v>
      </c>
      <c r="D859" s="1088" t="s">
        <v>3977</v>
      </c>
      <c r="E859" s="1103">
        <v>10504</v>
      </c>
      <c r="F859" s="1103">
        <v>1890.72</v>
      </c>
      <c r="G859" s="1104">
        <v>0.18</v>
      </c>
      <c r="H859" s="1104" t="e">
        <v>#REF!</v>
      </c>
      <c r="I859" s="1104" t="e">
        <v>#REF!</v>
      </c>
    </row>
    <row r="860" spans="1:9" s="1127" customFormat="1" ht="12.65" customHeight="1">
      <c r="A860" s="1088" t="s">
        <v>3478</v>
      </c>
      <c r="B860" s="1089" t="s">
        <v>2046</v>
      </c>
      <c r="C860" s="1089" t="s">
        <v>3497</v>
      </c>
      <c r="D860" s="1088" t="s">
        <v>3977</v>
      </c>
      <c r="E860" s="1103">
        <v>84</v>
      </c>
      <c r="F860" s="1103">
        <v>21</v>
      </c>
      <c r="G860" s="1104">
        <v>0.25</v>
      </c>
      <c r="H860" s="1104" t="e">
        <v>#REF!</v>
      </c>
      <c r="I860" s="1104" t="e">
        <v>#REF!</v>
      </c>
    </row>
    <row r="861" spans="1:9" s="1127" customFormat="1" ht="12.65" customHeight="1">
      <c r="A861" s="1088" t="s">
        <v>544</v>
      </c>
      <c r="B861" s="1089" t="s">
        <v>276</v>
      </c>
      <c r="C861" s="1089" t="s">
        <v>546</v>
      </c>
      <c r="D861" s="1088" t="s">
        <v>3977</v>
      </c>
      <c r="E861" s="1103">
        <v>3935</v>
      </c>
      <c r="F861" s="1103">
        <v>1023.1</v>
      </c>
      <c r="G861" s="1104">
        <v>0.26</v>
      </c>
      <c r="H861" s="1104" t="e">
        <v>#REF!</v>
      </c>
      <c r="I861" s="1104" t="e">
        <v>#REF!</v>
      </c>
    </row>
    <row r="862" spans="1:9" s="1127" customFormat="1" ht="12.65" customHeight="1">
      <c r="A862" s="1088" t="s">
        <v>4160</v>
      </c>
      <c r="B862" s="1089" t="s">
        <v>4158</v>
      </c>
      <c r="C862" s="1089" t="s">
        <v>721</v>
      </c>
      <c r="D862" s="1088" t="s">
        <v>3977</v>
      </c>
      <c r="E862" s="1103">
        <v>0</v>
      </c>
      <c r="F862" s="1103">
        <v>0</v>
      </c>
      <c r="G862" s="1104">
        <v>0</v>
      </c>
      <c r="H862" s="1104" t="e">
        <v>#REF!</v>
      </c>
      <c r="I862" s="1104" t="e">
        <v>#REF!</v>
      </c>
    </row>
    <row r="863" spans="1:9" s="1127" customFormat="1" ht="12.65" customHeight="1">
      <c r="A863" s="1088" t="s">
        <v>5494</v>
      </c>
      <c r="B863" s="1089" t="s">
        <v>719</v>
      </c>
      <c r="C863" s="1089" t="s">
        <v>3546</v>
      </c>
      <c r="D863" s="1088" t="s">
        <v>3977</v>
      </c>
      <c r="E863" s="1103">
        <v>0</v>
      </c>
      <c r="F863" s="1103">
        <v>0</v>
      </c>
      <c r="G863" s="1104">
        <v>18.72</v>
      </c>
      <c r="H863" s="1104" t="e">
        <v>#REF!</v>
      </c>
      <c r="I863" s="1104" t="e">
        <v>#REF!</v>
      </c>
    </row>
    <row r="864" spans="1:9" s="1127" customFormat="1" ht="12.65" customHeight="1">
      <c r="A864" s="1088" t="s">
        <v>4161</v>
      </c>
      <c r="B864" s="1089" t="s">
        <v>4159</v>
      </c>
      <c r="C864" s="1089" t="s">
        <v>1259</v>
      </c>
      <c r="D864" s="1088" t="s">
        <v>3977</v>
      </c>
      <c r="E864" s="1103">
        <v>0</v>
      </c>
      <c r="F864" s="1103">
        <v>0</v>
      </c>
      <c r="G864" s="1104">
        <v>0</v>
      </c>
      <c r="H864" s="1104" t="e">
        <v>#REF!</v>
      </c>
      <c r="I864" s="1104" t="e">
        <v>#REF!</v>
      </c>
    </row>
    <row r="865" spans="1:9" s="1127" customFormat="1" ht="12.65" customHeight="1">
      <c r="A865" s="1088" t="s">
        <v>500</v>
      </c>
      <c r="B865" s="1089" t="s">
        <v>5128</v>
      </c>
      <c r="C865" s="1089" t="s">
        <v>4494</v>
      </c>
      <c r="D865" s="1088" t="s">
        <v>3977</v>
      </c>
      <c r="E865" s="1103">
        <v>0</v>
      </c>
      <c r="F865" s="1103">
        <v>0</v>
      </c>
      <c r="G865" s="1104">
        <v>0</v>
      </c>
      <c r="H865" s="1104" t="e">
        <v>#REF!</v>
      </c>
      <c r="I865" s="1104" t="e">
        <v>#REF!</v>
      </c>
    </row>
    <row r="866" spans="1:9" s="1127" customFormat="1" ht="12.65" customHeight="1">
      <c r="A866" s="1088" t="s">
        <v>1119</v>
      </c>
      <c r="B866" s="1089" t="s">
        <v>1120</v>
      </c>
      <c r="C866" s="1089" t="s">
        <v>1636</v>
      </c>
      <c r="D866" s="1088" t="s">
        <v>3977</v>
      </c>
      <c r="E866" s="1103">
        <v>0</v>
      </c>
      <c r="F866" s="1103">
        <v>0</v>
      </c>
      <c r="G866" s="1104">
        <v>0</v>
      </c>
      <c r="H866" s="1104" t="e">
        <v>#REF!</v>
      </c>
      <c r="I866" s="1104" t="e">
        <v>#REF!</v>
      </c>
    </row>
    <row r="867" spans="1:9" s="1127" customFormat="1" ht="12.65" customHeight="1">
      <c r="A867" s="1088" t="s">
        <v>2986</v>
      </c>
      <c r="B867" s="1089" t="s">
        <v>2987</v>
      </c>
      <c r="C867" s="1089" t="s">
        <v>2320</v>
      </c>
      <c r="D867" s="1088" t="s">
        <v>3977</v>
      </c>
      <c r="E867" s="1103">
        <v>0</v>
      </c>
      <c r="F867" s="1103">
        <v>0</v>
      </c>
      <c r="G867" s="1104">
        <v>0</v>
      </c>
      <c r="H867" s="1104" t="e">
        <v>#REF!</v>
      </c>
      <c r="I867" s="1104" t="e">
        <v>#REF!</v>
      </c>
    </row>
    <row r="868" spans="1:9" s="1127" customFormat="1" ht="12.65" customHeight="1">
      <c r="A868" s="1088" t="s">
        <v>1026</v>
      </c>
      <c r="B868" s="1089" t="s">
        <v>4832</v>
      </c>
      <c r="C868" s="1089" t="s">
        <v>4833</v>
      </c>
      <c r="D868" s="1088" t="s">
        <v>3977</v>
      </c>
      <c r="E868" s="1103">
        <v>0</v>
      </c>
      <c r="F868" s="1103">
        <v>0</v>
      </c>
      <c r="G868" s="1104">
        <v>0</v>
      </c>
      <c r="H868" s="1104" t="e">
        <v>#REF!</v>
      </c>
      <c r="I868" s="1104" t="e">
        <v>#REF!</v>
      </c>
    </row>
    <row r="869" spans="1:9" s="1127" customFormat="1" ht="12.65" customHeight="1">
      <c r="A869" s="1088" t="s">
        <v>5060</v>
      </c>
      <c r="B869" s="1089" t="s">
        <v>5061</v>
      </c>
      <c r="C869" s="1089" t="s">
        <v>5071</v>
      </c>
      <c r="D869" s="1088" t="s">
        <v>3977</v>
      </c>
      <c r="E869" s="1103">
        <v>98</v>
      </c>
      <c r="F869" s="1103">
        <v>1590.54</v>
      </c>
      <c r="G869" s="1104">
        <v>16.23</v>
      </c>
      <c r="H869" s="1104" t="e">
        <v>#REF!</v>
      </c>
      <c r="I869" s="1104" t="e">
        <v>#REF!</v>
      </c>
    </row>
    <row r="870" spans="1:9" s="1127" customFormat="1" ht="12.65" customHeight="1">
      <c r="A870" s="1088" t="s">
        <v>3175</v>
      </c>
      <c r="B870" s="1089" t="s">
        <v>3176</v>
      </c>
      <c r="C870" s="1089" t="s">
        <v>3177</v>
      </c>
      <c r="D870" s="1088" t="s">
        <v>3977</v>
      </c>
      <c r="E870" s="1103">
        <v>829</v>
      </c>
      <c r="F870" s="1103">
        <v>14996.61</v>
      </c>
      <c r="G870" s="1104">
        <v>18.09</v>
      </c>
      <c r="H870" s="1104" t="e">
        <v>#REF!</v>
      </c>
      <c r="I870" s="1104" t="e">
        <v>#REF!</v>
      </c>
    </row>
    <row r="871" spans="1:9" s="1127" customFormat="1" ht="12.65" customHeight="1">
      <c r="A871" s="1088" t="s">
        <v>1255</v>
      </c>
      <c r="B871" s="1089" t="s">
        <v>5634</v>
      </c>
      <c r="C871" s="1089" t="s">
        <v>560</v>
      </c>
      <c r="D871" s="1088" t="s">
        <v>3977</v>
      </c>
      <c r="E871" s="1103">
        <v>33</v>
      </c>
      <c r="F871" s="1103">
        <v>377.52</v>
      </c>
      <c r="G871" s="1104">
        <v>11.44</v>
      </c>
      <c r="H871" s="1104" t="e">
        <v>#REF!</v>
      </c>
      <c r="I871" s="1104" t="e">
        <v>#REF!</v>
      </c>
    </row>
    <row r="872" spans="1:9" s="1127" customFormat="1" ht="12.65" customHeight="1">
      <c r="A872" s="1088" t="s">
        <v>2077</v>
      </c>
      <c r="B872" s="1089" t="s">
        <v>275</v>
      </c>
      <c r="C872" s="1089" t="s">
        <v>1260</v>
      </c>
      <c r="D872" s="1088" t="s">
        <v>3977</v>
      </c>
      <c r="E872" s="1103">
        <v>0</v>
      </c>
      <c r="F872" s="1103">
        <v>0</v>
      </c>
      <c r="G872" s="1104">
        <v>0</v>
      </c>
      <c r="H872" s="1104" t="e">
        <v>#REF!</v>
      </c>
      <c r="I872" s="1104" t="e">
        <v>#REF!</v>
      </c>
    </row>
    <row r="873" spans="1:9" s="1127" customFormat="1" ht="12.65" customHeight="1">
      <c r="A873" s="1088" t="s">
        <v>2079</v>
      </c>
      <c r="B873" s="1089" t="s">
        <v>2078</v>
      </c>
      <c r="C873" s="1089" t="s">
        <v>565</v>
      </c>
      <c r="D873" s="1088" t="s">
        <v>3977</v>
      </c>
      <c r="E873" s="1103">
        <v>0</v>
      </c>
      <c r="F873" s="1103">
        <v>0</v>
      </c>
      <c r="G873" s="1104">
        <v>1.1200000000000001</v>
      </c>
      <c r="H873" s="1104" t="e">
        <v>#REF!</v>
      </c>
      <c r="I873" s="1104" t="e">
        <v>#REF!</v>
      </c>
    </row>
    <row r="874" spans="1:9" s="1127" customFormat="1" ht="12.65" customHeight="1">
      <c r="A874" s="1088" t="s">
        <v>2604</v>
      </c>
      <c r="B874" s="1089" t="s">
        <v>2080</v>
      </c>
      <c r="C874" s="1089" t="s">
        <v>2780</v>
      </c>
      <c r="D874" s="1088" t="s">
        <v>3977</v>
      </c>
      <c r="E874" s="1103">
        <v>0</v>
      </c>
      <c r="F874" s="1103">
        <v>0</v>
      </c>
      <c r="G874" s="1104">
        <v>0.66</v>
      </c>
      <c r="H874" s="1104" t="e">
        <v>#REF!</v>
      </c>
      <c r="I874" s="1104" t="e">
        <v>#REF!</v>
      </c>
    </row>
    <row r="875" spans="1:9" s="1127" customFormat="1" ht="12.65" customHeight="1">
      <c r="A875" s="1088" t="s">
        <v>2605</v>
      </c>
      <c r="B875" s="1089" t="s">
        <v>2249</v>
      </c>
      <c r="C875" s="1089" t="s">
        <v>2269</v>
      </c>
      <c r="D875" s="1088" t="s">
        <v>3977</v>
      </c>
      <c r="E875" s="1103">
        <v>0</v>
      </c>
      <c r="F875" s="1103">
        <v>0</v>
      </c>
      <c r="G875" s="1104">
        <v>0</v>
      </c>
      <c r="H875" s="1104" t="e">
        <v>#REF!</v>
      </c>
      <c r="I875" s="1104" t="e">
        <v>#REF!</v>
      </c>
    </row>
    <row r="876" spans="1:9" s="1127" customFormat="1" ht="12.65" customHeight="1">
      <c r="A876" s="1088" t="s">
        <v>2606</v>
      </c>
      <c r="B876" s="1089" t="s">
        <v>2250</v>
      </c>
      <c r="C876" s="1089" t="s">
        <v>2269</v>
      </c>
      <c r="D876" s="1088" t="s">
        <v>3977</v>
      </c>
      <c r="E876" s="1103">
        <v>0</v>
      </c>
      <c r="F876" s="1103">
        <v>0</v>
      </c>
      <c r="G876" s="1104">
        <v>0</v>
      </c>
      <c r="H876" s="1104" t="e">
        <v>#REF!</v>
      </c>
      <c r="I876" s="1104" t="e">
        <v>#REF!</v>
      </c>
    </row>
    <row r="877" spans="1:9" s="1127" customFormat="1" ht="12.65" customHeight="1">
      <c r="A877" s="1088" t="s">
        <v>3504</v>
      </c>
      <c r="B877" s="1089" t="s">
        <v>2955</v>
      </c>
      <c r="C877" s="1089" t="s">
        <v>4090</v>
      </c>
      <c r="D877" s="1088" t="s">
        <v>3977</v>
      </c>
      <c r="E877" s="1103">
        <v>0</v>
      </c>
      <c r="F877" s="1103">
        <v>0</v>
      </c>
      <c r="G877" s="1104">
        <v>0</v>
      </c>
      <c r="H877" s="1104" t="e">
        <v>#REF!</v>
      </c>
      <c r="I877" s="1104" t="e">
        <v>#REF!</v>
      </c>
    </row>
    <row r="878" spans="1:9" s="1127" customFormat="1" ht="12.65" customHeight="1">
      <c r="A878" s="1088" t="s">
        <v>416</v>
      </c>
      <c r="B878" s="1089" t="s">
        <v>2956</v>
      </c>
      <c r="C878" s="1089" t="s">
        <v>2269</v>
      </c>
      <c r="D878" s="1088" t="s">
        <v>3977</v>
      </c>
      <c r="E878" s="1103">
        <v>0</v>
      </c>
      <c r="F878" s="1103">
        <v>0</v>
      </c>
      <c r="G878" s="1104">
        <v>0</v>
      </c>
      <c r="H878" s="1104" t="e">
        <v>#REF!</v>
      </c>
      <c r="I878" s="1104" t="e">
        <v>#REF!</v>
      </c>
    </row>
    <row r="879" spans="1:9" s="1127" customFormat="1" ht="12.65" customHeight="1">
      <c r="A879" s="1088" t="s">
        <v>4333</v>
      </c>
      <c r="B879" s="1089" t="s">
        <v>4332</v>
      </c>
      <c r="C879" s="1089" t="s">
        <v>565</v>
      </c>
      <c r="D879" s="1088" t="s">
        <v>3977</v>
      </c>
      <c r="E879" s="1103">
        <v>0</v>
      </c>
      <c r="F879" s="1103">
        <v>0</v>
      </c>
      <c r="G879" s="1104">
        <v>0</v>
      </c>
      <c r="H879" s="1104" t="e">
        <v>#REF!</v>
      </c>
      <c r="I879" s="1104" t="e">
        <v>#REF!</v>
      </c>
    </row>
    <row r="880" spans="1:9" s="1127" customFormat="1" ht="12.65" customHeight="1">
      <c r="A880" s="1088" t="s">
        <v>37</v>
      </c>
      <c r="B880" s="1089" t="s">
        <v>4334</v>
      </c>
      <c r="C880" s="1089" t="s">
        <v>2780</v>
      </c>
      <c r="D880" s="1088" t="s">
        <v>3977</v>
      </c>
      <c r="E880" s="1103">
        <v>0</v>
      </c>
      <c r="F880" s="1103">
        <v>0</v>
      </c>
      <c r="G880" s="1104">
        <v>0</v>
      </c>
      <c r="H880" s="1104" t="e">
        <v>#REF!</v>
      </c>
      <c r="I880" s="1104" t="e">
        <v>#REF!</v>
      </c>
    </row>
    <row r="881" spans="1:9" s="1127" customFormat="1" ht="12.65" customHeight="1">
      <c r="A881" s="1088" t="s">
        <v>1699</v>
      </c>
      <c r="B881" s="1089" t="s">
        <v>2957</v>
      </c>
      <c r="C881" s="1089" t="s">
        <v>631</v>
      </c>
      <c r="D881" s="1088" t="s">
        <v>3977</v>
      </c>
      <c r="E881" s="1103">
        <v>0</v>
      </c>
      <c r="F881" s="1103">
        <v>0</v>
      </c>
      <c r="G881" s="1104">
        <v>2.13</v>
      </c>
      <c r="H881" s="1104" t="e">
        <v>#REF!</v>
      </c>
      <c r="I881" s="1104" t="e">
        <v>#REF!</v>
      </c>
    </row>
    <row r="882" spans="1:9" s="1127" customFormat="1" ht="12.65" customHeight="1">
      <c r="A882" s="1088" t="s">
        <v>1524</v>
      </c>
      <c r="B882" s="1089" t="s">
        <v>2958</v>
      </c>
      <c r="C882" s="1089" t="s">
        <v>3744</v>
      </c>
      <c r="D882" s="1088" t="s">
        <v>3977</v>
      </c>
      <c r="E882" s="1103">
        <v>0</v>
      </c>
      <c r="F882" s="1103">
        <v>0</v>
      </c>
      <c r="G882" s="1104">
        <v>2.0699999999999998</v>
      </c>
      <c r="H882" s="1104" t="e">
        <v>#REF!</v>
      </c>
      <c r="I882" s="1104" t="e">
        <v>#REF!</v>
      </c>
    </row>
    <row r="883" spans="1:9" s="1127" customFormat="1" ht="12.65" customHeight="1">
      <c r="A883" s="1088" t="s">
        <v>1525</v>
      </c>
      <c r="B883" s="1089" t="s">
        <v>5210</v>
      </c>
      <c r="C883" s="1089" t="s">
        <v>1370</v>
      </c>
      <c r="D883" s="1088" t="s">
        <v>3977</v>
      </c>
      <c r="E883" s="1103">
        <v>0</v>
      </c>
      <c r="F883" s="1103">
        <v>0</v>
      </c>
      <c r="G883" s="1104">
        <v>1.76</v>
      </c>
      <c r="H883" s="1104" t="e">
        <v>#REF!</v>
      </c>
      <c r="I883" s="1104" t="e">
        <v>#REF!</v>
      </c>
    </row>
    <row r="884" spans="1:9" s="1127" customFormat="1" ht="12.65" customHeight="1">
      <c r="A884" s="1088" t="s">
        <v>943</v>
      </c>
      <c r="B884" s="1089" t="s">
        <v>3837</v>
      </c>
      <c r="C884" s="1089" t="s">
        <v>1010</v>
      </c>
      <c r="D884" s="1088" t="s">
        <v>3977</v>
      </c>
      <c r="E884" s="1103">
        <v>0</v>
      </c>
      <c r="F884" s="1103">
        <v>0</v>
      </c>
      <c r="G884" s="1104">
        <v>0</v>
      </c>
      <c r="H884" s="1104" t="e">
        <v>#REF!</v>
      </c>
      <c r="I884" s="1104" t="e">
        <v>#REF!</v>
      </c>
    </row>
    <row r="885" spans="1:9" s="1127" customFormat="1" ht="12.65" customHeight="1">
      <c r="A885" s="1088" t="s">
        <v>5496</v>
      </c>
      <c r="B885" s="1089" t="s">
        <v>270</v>
      </c>
      <c r="C885" s="1089" t="s">
        <v>1146</v>
      </c>
      <c r="D885" s="1088" t="s">
        <v>3977</v>
      </c>
      <c r="E885" s="1103">
        <v>0</v>
      </c>
      <c r="F885" s="1103">
        <v>0</v>
      </c>
      <c r="G885" s="1104">
        <v>0</v>
      </c>
      <c r="H885" s="1104" t="e">
        <v>#REF!</v>
      </c>
      <c r="I885" s="1104" t="e">
        <v>#REF!</v>
      </c>
    </row>
    <row r="886" spans="1:9" s="1127" customFormat="1" ht="12.65" customHeight="1">
      <c r="A886" s="1088" t="s">
        <v>4466</v>
      </c>
      <c r="B886" s="1089" t="s">
        <v>271</v>
      </c>
      <c r="C886" s="1089" t="s">
        <v>3496</v>
      </c>
      <c r="D886" s="1088" t="s">
        <v>3977</v>
      </c>
      <c r="E886" s="1103">
        <v>0</v>
      </c>
      <c r="F886" s="1103">
        <v>0</v>
      </c>
      <c r="G886" s="1104">
        <v>32.57</v>
      </c>
      <c r="H886" s="1104" t="e">
        <v>#REF!</v>
      </c>
      <c r="I886" s="1104" t="e">
        <v>#REF!</v>
      </c>
    </row>
    <row r="887" spans="1:9" s="1127" customFormat="1" ht="12.65" customHeight="1">
      <c r="A887" s="1088" t="s">
        <v>4467</v>
      </c>
      <c r="B887" s="1089" t="s">
        <v>167</v>
      </c>
      <c r="C887" s="1089" t="s">
        <v>1011</v>
      </c>
      <c r="D887" s="1088" t="s">
        <v>3977</v>
      </c>
      <c r="E887" s="1103">
        <v>0</v>
      </c>
      <c r="F887" s="1103">
        <v>0</v>
      </c>
      <c r="G887" s="1104">
        <v>0</v>
      </c>
      <c r="H887" s="1104" t="e">
        <v>#REF!</v>
      </c>
      <c r="I887" s="1104" t="e">
        <v>#REF!</v>
      </c>
    </row>
    <row r="888" spans="1:9" s="1127" customFormat="1" ht="12.65" customHeight="1">
      <c r="A888" s="1088" t="s">
        <v>1562</v>
      </c>
      <c r="B888" s="1089" t="s">
        <v>272</v>
      </c>
      <c r="C888" s="1089" t="s">
        <v>158</v>
      </c>
      <c r="D888" s="1088" t="s">
        <v>3977</v>
      </c>
      <c r="E888" s="1103">
        <v>0</v>
      </c>
      <c r="F888" s="1103">
        <v>0</v>
      </c>
      <c r="G888" s="1104">
        <v>0</v>
      </c>
      <c r="H888" s="1104" t="e">
        <v>#REF!</v>
      </c>
      <c r="I888" s="1104" t="e">
        <v>#REF!</v>
      </c>
    </row>
    <row r="889" spans="1:9" s="1127" customFormat="1" ht="12.65" customHeight="1">
      <c r="A889" s="1088" t="s">
        <v>1738</v>
      </c>
      <c r="B889" s="1089" t="s">
        <v>169</v>
      </c>
      <c r="C889" s="1089" t="s">
        <v>567</v>
      </c>
      <c r="D889" s="1088" t="s">
        <v>3977</v>
      </c>
      <c r="E889" s="1103">
        <v>0</v>
      </c>
      <c r="F889" s="1103">
        <v>0</v>
      </c>
      <c r="G889" s="1104">
        <v>0</v>
      </c>
      <c r="H889" s="1104" t="e">
        <v>#REF!</v>
      </c>
      <c r="I889" s="1104" t="e">
        <v>#REF!</v>
      </c>
    </row>
    <row r="890" spans="1:9" s="1127" customFormat="1" ht="12.65" customHeight="1">
      <c r="A890" s="1088" t="s">
        <v>1739</v>
      </c>
      <c r="B890" s="1089" t="s">
        <v>3583</v>
      </c>
      <c r="C890" s="1089" t="s">
        <v>1012</v>
      </c>
      <c r="D890" s="1088" t="s">
        <v>3977</v>
      </c>
      <c r="E890" s="1103">
        <v>0</v>
      </c>
      <c r="F890" s="1103">
        <v>0</v>
      </c>
      <c r="G890" s="1104">
        <v>0</v>
      </c>
      <c r="H890" s="1104" t="e">
        <v>#REF!</v>
      </c>
      <c r="I890" s="1104" t="e">
        <v>#REF!</v>
      </c>
    </row>
    <row r="891" spans="1:9" s="1127" customFormat="1" ht="12.65" customHeight="1">
      <c r="A891" s="1088" t="s">
        <v>5052</v>
      </c>
      <c r="B891" s="1089" t="s">
        <v>3427</v>
      </c>
      <c r="C891" s="1089" t="s">
        <v>5076</v>
      </c>
      <c r="D891" s="1088" t="s">
        <v>3977</v>
      </c>
      <c r="E891" s="1103">
        <v>0</v>
      </c>
      <c r="F891" s="1103">
        <v>0</v>
      </c>
      <c r="G891" s="1104">
        <v>0</v>
      </c>
      <c r="H891" s="1104" t="e">
        <v>#REF!</v>
      </c>
      <c r="I891" s="1104" t="e">
        <v>#REF!</v>
      </c>
    </row>
    <row r="892" spans="1:9" s="1127" customFormat="1" ht="12.65" customHeight="1">
      <c r="A892" s="1088" t="s">
        <v>1740</v>
      </c>
      <c r="B892" s="1089" t="s">
        <v>273</v>
      </c>
      <c r="C892" s="1089" t="s">
        <v>159</v>
      </c>
      <c r="D892" s="1088" t="s">
        <v>3977</v>
      </c>
      <c r="E892" s="1103">
        <v>0</v>
      </c>
      <c r="F892" s="1103">
        <v>0</v>
      </c>
      <c r="G892" s="1104">
        <v>0</v>
      </c>
      <c r="H892" s="1104" t="e">
        <v>#REF!</v>
      </c>
      <c r="I892" s="1104" t="e">
        <v>#REF!</v>
      </c>
    </row>
    <row r="893" spans="1:9" s="1127" customFormat="1" ht="12.65" customHeight="1">
      <c r="A893" s="1088" t="s">
        <v>1741</v>
      </c>
      <c r="B893" s="1089" t="s">
        <v>274</v>
      </c>
      <c r="C893" s="1089" t="s">
        <v>466</v>
      </c>
      <c r="D893" s="1088" t="s">
        <v>3977</v>
      </c>
      <c r="E893" s="1103">
        <v>0</v>
      </c>
      <c r="F893" s="1103">
        <v>0</v>
      </c>
      <c r="G893" s="1104">
        <v>0</v>
      </c>
      <c r="H893" s="1104" t="e">
        <v>#REF!</v>
      </c>
      <c r="I893" s="1104" t="e">
        <v>#REF!</v>
      </c>
    </row>
    <row r="894" spans="1:9" s="1127" customFormat="1" ht="12.65" customHeight="1">
      <c r="A894" s="1088" t="s">
        <v>5053</v>
      </c>
      <c r="B894" s="1089" t="s">
        <v>4834</v>
      </c>
      <c r="C894" s="1089" t="s">
        <v>1777</v>
      </c>
      <c r="D894" s="1088" t="s">
        <v>3977</v>
      </c>
      <c r="E894" s="1103">
        <v>0</v>
      </c>
      <c r="F894" s="1103">
        <v>0</v>
      </c>
      <c r="G894" s="1104">
        <v>32.72</v>
      </c>
      <c r="H894" s="1104" t="e">
        <v>#REF!</v>
      </c>
      <c r="I894" s="1104" t="e">
        <v>#REF!</v>
      </c>
    </row>
    <row r="895" spans="1:9" s="1127" customFormat="1" ht="12.65" customHeight="1">
      <c r="A895" s="1088" t="s">
        <v>668</v>
      </c>
      <c r="B895" s="1089" t="s">
        <v>2535</v>
      </c>
      <c r="C895" s="1089" t="s">
        <v>1778</v>
      </c>
      <c r="D895" s="1088" t="s">
        <v>3977</v>
      </c>
      <c r="E895" s="1103">
        <v>0</v>
      </c>
      <c r="F895" s="1103">
        <v>0</v>
      </c>
      <c r="G895" s="1104">
        <v>0</v>
      </c>
      <c r="H895" s="1104" t="e">
        <v>#REF!</v>
      </c>
      <c r="I895" s="1104" t="e">
        <v>#REF!</v>
      </c>
    </row>
    <row r="896" spans="1:9" s="1127" customFormat="1" ht="12.65" customHeight="1">
      <c r="A896" s="1088" t="s">
        <v>1715</v>
      </c>
      <c r="B896" s="1089" t="s">
        <v>287</v>
      </c>
      <c r="C896" s="1089" t="s">
        <v>1355</v>
      </c>
      <c r="D896" s="1088" t="s">
        <v>3977</v>
      </c>
      <c r="E896" s="1103">
        <v>0</v>
      </c>
      <c r="F896" s="1103">
        <v>0</v>
      </c>
      <c r="G896" s="1104">
        <v>32.71</v>
      </c>
      <c r="H896" s="1104" t="e">
        <v>#REF!</v>
      </c>
      <c r="I896" s="1104" t="e">
        <v>#REF!</v>
      </c>
    </row>
    <row r="897" spans="1:9" s="1127" customFormat="1" ht="12.65" customHeight="1">
      <c r="A897" s="1088" t="s">
        <v>723</v>
      </c>
      <c r="B897" s="1089" t="s">
        <v>1956</v>
      </c>
      <c r="C897" s="1089" t="s">
        <v>4602</v>
      </c>
      <c r="D897" s="1088" t="s">
        <v>3977</v>
      </c>
      <c r="E897" s="1103">
        <v>0</v>
      </c>
      <c r="F897" s="1103">
        <v>0</v>
      </c>
      <c r="G897" s="1104">
        <v>0</v>
      </c>
      <c r="H897" s="1104" t="e">
        <v>#REF!</v>
      </c>
      <c r="I897" s="1104" t="e">
        <v>#REF!</v>
      </c>
    </row>
    <row r="898" spans="1:9" s="1127" customFormat="1" ht="12.65" customHeight="1">
      <c r="A898" s="1088" t="s">
        <v>724</v>
      </c>
      <c r="B898" s="1089" t="s">
        <v>2837</v>
      </c>
      <c r="C898" s="1089" t="s">
        <v>1285</v>
      </c>
      <c r="D898" s="1088" t="s">
        <v>3977</v>
      </c>
      <c r="E898" s="1103">
        <v>0</v>
      </c>
      <c r="F898" s="1103">
        <v>0</v>
      </c>
      <c r="G898" s="1104">
        <v>0</v>
      </c>
      <c r="H898" s="1104" t="e">
        <v>#REF!</v>
      </c>
      <c r="I898" s="1104" t="e">
        <v>#REF!</v>
      </c>
    </row>
    <row r="899" spans="1:9" s="1127" customFormat="1" ht="12.65" customHeight="1">
      <c r="A899" s="1088" t="s">
        <v>725</v>
      </c>
      <c r="B899" s="1089" t="s">
        <v>3847</v>
      </c>
      <c r="C899" s="1089" t="s">
        <v>1286</v>
      </c>
      <c r="D899" s="1088" t="s">
        <v>3977</v>
      </c>
      <c r="E899" s="1103">
        <v>0</v>
      </c>
      <c r="F899" s="1103">
        <v>0</v>
      </c>
      <c r="G899" s="1104">
        <v>0</v>
      </c>
      <c r="H899" s="1104" t="e">
        <v>#REF!</v>
      </c>
      <c r="I899" s="1104" t="e">
        <v>#REF!</v>
      </c>
    </row>
    <row r="900" spans="1:9" s="1127" customFormat="1" ht="12.65" customHeight="1">
      <c r="A900" s="1088" t="s">
        <v>726</v>
      </c>
      <c r="B900" s="1089" t="s">
        <v>1957</v>
      </c>
      <c r="C900" s="1089" t="s">
        <v>2271</v>
      </c>
      <c r="D900" s="1088" t="s">
        <v>3977</v>
      </c>
      <c r="E900" s="1103">
        <v>0</v>
      </c>
      <c r="F900" s="1103">
        <v>0</v>
      </c>
      <c r="G900" s="1104">
        <v>0</v>
      </c>
      <c r="H900" s="1104" t="e">
        <v>#REF!</v>
      </c>
      <c r="I900" s="1104" t="e">
        <v>#REF!</v>
      </c>
    </row>
    <row r="901" spans="1:9" s="1127" customFormat="1" ht="12.65" customHeight="1">
      <c r="A901" s="1088" t="s">
        <v>727</v>
      </c>
      <c r="B901" s="1089" t="s">
        <v>2004</v>
      </c>
      <c r="C901" s="1089" t="s">
        <v>2272</v>
      </c>
      <c r="D901" s="1088" t="s">
        <v>3977</v>
      </c>
      <c r="E901" s="1103">
        <v>0</v>
      </c>
      <c r="F901" s="1103">
        <v>0</v>
      </c>
      <c r="G901" s="1104">
        <v>0</v>
      </c>
      <c r="H901" s="1104" t="e">
        <v>#REF!</v>
      </c>
      <c r="I901" s="1104" t="e">
        <v>#REF!</v>
      </c>
    </row>
    <row r="902" spans="1:9" s="1127" customFormat="1" ht="12.65" customHeight="1">
      <c r="A902" s="1088" t="s">
        <v>728</v>
      </c>
      <c r="B902" s="1089" t="s">
        <v>2005</v>
      </c>
      <c r="C902" s="1089" t="s">
        <v>2273</v>
      </c>
      <c r="D902" s="1088" t="s">
        <v>3977</v>
      </c>
      <c r="E902" s="1103">
        <v>0</v>
      </c>
      <c r="F902" s="1103">
        <v>0</v>
      </c>
      <c r="G902" s="1104">
        <v>0</v>
      </c>
      <c r="H902" s="1104" t="e">
        <v>#REF!</v>
      </c>
      <c r="I902" s="1104" t="e">
        <v>#REF!</v>
      </c>
    </row>
    <row r="903" spans="1:9" s="1127" customFormat="1" ht="12.65" customHeight="1">
      <c r="A903" s="1088" t="s">
        <v>2552</v>
      </c>
      <c r="B903" s="1089" t="s">
        <v>5085</v>
      </c>
      <c r="C903" s="1089" t="s">
        <v>4396</v>
      </c>
      <c r="D903" s="1088" t="s">
        <v>3977</v>
      </c>
      <c r="E903" s="1103">
        <v>0</v>
      </c>
      <c r="F903" s="1103">
        <v>0</v>
      </c>
      <c r="G903" s="1104">
        <v>0</v>
      </c>
      <c r="H903" s="1104" t="e">
        <v>#REF!</v>
      </c>
      <c r="I903" s="1104" t="e">
        <v>#REF!</v>
      </c>
    </row>
    <row r="904" spans="1:9" s="1127" customFormat="1" ht="12.65" customHeight="1">
      <c r="A904" s="1088" t="s">
        <v>2553</v>
      </c>
      <c r="B904" s="1089" t="s">
        <v>5086</v>
      </c>
      <c r="C904" s="1089" t="s">
        <v>350</v>
      </c>
      <c r="D904" s="1088" t="s">
        <v>3977</v>
      </c>
      <c r="E904" s="1103">
        <v>0</v>
      </c>
      <c r="F904" s="1103">
        <v>0</v>
      </c>
      <c r="G904" s="1104">
        <v>0</v>
      </c>
      <c r="H904" s="1104" t="e">
        <v>#REF!</v>
      </c>
      <c r="I904" s="1104" t="e">
        <v>#REF!</v>
      </c>
    </row>
    <row r="905" spans="1:9" s="1127" customFormat="1" ht="12.65" customHeight="1">
      <c r="A905" s="1088" t="s">
        <v>2554</v>
      </c>
      <c r="B905" s="1089" t="s">
        <v>5087</v>
      </c>
      <c r="C905" s="1089" t="s">
        <v>1077</v>
      </c>
      <c r="D905" s="1088" t="s">
        <v>3977</v>
      </c>
      <c r="E905" s="1103">
        <v>0</v>
      </c>
      <c r="F905" s="1103">
        <v>0</v>
      </c>
      <c r="G905" s="1104">
        <v>0</v>
      </c>
      <c r="H905" s="1104" t="e">
        <v>#REF!</v>
      </c>
      <c r="I905" s="1104" t="e">
        <v>#REF!</v>
      </c>
    </row>
    <row r="906" spans="1:9" s="1127" customFormat="1" ht="12.65" customHeight="1">
      <c r="A906" s="1088" t="s">
        <v>2555</v>
      </c>
      <c r="B906" s="1089" t="s">
        <v>5088</v>
      </c>
      <c r="C906" s="1089" t="s">
        <v>234</v>
      </c>
      <c r="D906" s="1088" t="s">
        <v>3977</v>
      </c>
      <c r="E906" s="1103">
        <v>0</v>
      </c>
      <c r="F906" s="1103">
        <v>0</v>
      </c>
      <c r="G906" s="1104">
        <v>0</v>
      </c>
      <c r="H906" s="1104" t="e">
        <v>#REF!</v>
      </c>
      <c r="I906" s="1104" t="e">
        <v>#REF!</v>
      </c>
    </row>
    <row r="907" spans="1:9" s="1127" customFormat="1" ht="12.65" customHeight="1">
      <c r="A907" s="1088" t="s">
        <v>2102</v>
      </c>
      <c r="B907" s="1089" t="s">
        <v>5089</v>
      </c>
      <c r="C907" s="1089" t="s">
        <v>1822</v>
      </c>
      <c r="D907" s="1088" t="s">
        <v>3977</v>
      </c>
      <c r="E907" s="1103">
        <v>0</v>
      </c>
      <c r="F907" s="1103">
        <v>0</v>
      </c>
      <c r="G907" s="1104">
        <v>0</v>
      </c>
      <c r="H907" s="1104" t="e">
        <v>#REF!</v>
      </c>
      <c r="I907" s="1104" t="e">
        <v>#REF!</v>
      </c>
    </row>
    <row r="908" spans="1:9" s="1127" customFormat="1" ht="12.65" customHeight="1">
      <c r="A908" s="1088" t="s">
        <v>2103</v>
      </c>
      <c r="B908" s="1089" t="s">
        <v>5090</v>
      </c>
      <c r="C908" s="1089" t="s">
        <v>1823</v>
      </c>
      <c r="D908" s="1088" t="s">
        <v>3977</v>
      </c>
      <c r="E908" s="1103">
        <v>0</v>
      </c>
      <c r="F908" s="1103">
        <v>0</v>
      </c>
      <c r="G908" s="1104">
        <v>0</v>
      </c>
      <c r="H908" s="1104" t="e">
        <v>#REF!</v>
      </c>
      <c r="I908" s="1104" t="e">
        <v>#REF!</v>
      </c>
    </row>
    <row r="909" spans="1:9" s="1127" customFormat="1" ht="12.65" customHeight="1">
      <c r="A909" s="1088" t="s">
        <v>2104</v>
      </c>
      <c r="B909" s="1089" t="s">
        <v>5091</v>
      </c>
      <c r="C909" s="1089" t="s">
        <v>1824</v>
      </c>
      <c r="D909" s="1088" t="s">
        <v>3977</v>
      </c>
      <c r="E909" s="1103">
        <v>0</v>
      </c>
      <c r="F909" s="1103">
        <v>0</v>
      </c>
      <c r="G909" s="1104">
        <v>0</v>
      </c>
      <c r="H909" s="1104" t="e">
        <v>#REF!</v>
      </c>
      <c r="I909" s="1104" t="e">
        <v>#REF!</v>
      </c>
    </row>
    <row r="910" spans="1:9" s="1127" customFormat="1" ht="12.65" customHeight="1">
      <c r="A910" s="1088" t="s">
        <v>1958</v>
      </c>
      <c r="B910" s="1089" t="s">
        <v>1959</v>
      </c>
      <c r="C910" s="1089" t="s">
        <v>1780</v>
      </c>
      <c r="D910" s="1088" t="s">
        <v>3977</v>
      </c>
      <c r="E910" s="1103">
        <v>0</v>
      </c>
      <c r="F910" s="1103">
        <v>0</v>
      </c>
      <c r="G910" s="1104">
        <v>0</v>
      </c>
      <c r="H910" s="1104" t="e">
        <v>#REF!</v>
      </c>
      <c r="I910" s="1104" t="e">
        <v>#REF!</v>
      </c>
    </row>
    <row r="911" spans="1:9" s="1127" customFormat="1" ht="12.65" customHeight="1">
      <c r="A911" s="1088" t="s">
        <v>2838</v>
      </c>
      <c r="B911" s="1089" t="s">
        <v>2839</v>
      </c>
      <c r="C911" s="1089" t="s">
        <v>1781</v>
      </c>
      <c r="D911" s="1088" t="s">
        <v>3977</v>
      </c>
      <c r="E911" s="1103">
        <v>0</v>
      </c>
      <c r="F911" s="1103">
        <v>0</v>
      </c>
      <c r="G911" s="1104">
        <v>0</v>
      </c>
      <c r="H911" s="1104" t="e">
        <v>#REF!</v>
      </c>
      <c r="I911" s="1104" t="e">
        <v>#REF!</v>
      </c>
    </row>
    <row r="912" spans="1:9" s="1127" customFormat="1" ht="12.65" customHeight="1">
      <c r="A912" s="1088" t="s">
        <v>2840</v>
      </c>
      <c r="B912" s="1089" t="s">
        <v>2841</v>
      </c>
      <c r="C912" s="1089" t="s">
        <v>4121</v>
      </c>
      <c r="D912" s="1088" t="s">
        <v>3977</v>
      </c>
      <c r="E912" s="1103">
        <v>0</v>
      </c>
      <c r="F912" s="1103">
        <v>0</v>
      </c>
      <c r="G912" s="1104">
        <v>0</v>
      </c>
      <c r="H912" s="1104" t="e">
        <v>#REF!</v>
      </c>
      <c r="I912" s="1104" t="e">
        <v>#REF!</v>
      </c>
    </row>
    <row r="913" spans="1:9" ht="12.65" customHeight="1">
      <c r="A913" s="1088" t="s">
        <v>1450</v>
      </c>
      <c r="B913" s="1089" t="s">
        <v>286</v>
      </c>
      <c r="C913" s="1089" t="s">
        <v>3055</v>
      </c>
      <c r="D913" s="1088" t="s">
        <v>3977</v>
      </c>
      <c r="E913" s="1103">
        <v>0</v>
      </c>
      <c r="F913" s="1103">
        <v>0</v>
      </c>
      <c r="G913" s="1104">
        <v>0</v>
      </c>
      <c r="H913" s="1104" t="e">
        <v>#REF!</v>
      </c>
      <c r="I913" s="1104" t="e">
        <v>#REF!</v>
      </c>
    </row>
    <row r="914" spans="1:9" ht="12.65" customHeight="1">
      <c r="A914" s="1088" t="s">
        <v>4412</v>
      </c>
      <c r="B914" s="1089" t="s">
        <v>4413</v>
      </c>
      <c r="C914" s="1089" t="s">
        <v>2562</v>
      </c>
      <c r="D914" s="1088" t="s">
        <v>3977</v>
      </c>
      <c r="E914" s="1103">
        <v>0</v>
      </c>
      <c r="F914" s="1103">
        <v>0</v>
      </c>
      <c r="G914" s="1104">
        <v>0</v>
      </c>
      <c r="H914" s="1104" t="e">
        <v>#REF!</v>
      </c>
      <c r="I914" s="1104" t="e">
        <v>#REF!</v>
      </c>
    </row>
    <row r="915" spans="1:9" ht="12.65" customHeight="1">
      <c r="A915" s="1088" t="s">
        <v>4414</v>
      </c>
      <c r="B915" s="1089" t="s">
        <v>4415</v>
      </c>
      <c r="C915" s="1089" t="s">
        <v>3932</v>
      </c>
      <c r="D915" s="1088" t="s">
        <v>3977</v>
      </c>
      <c r="E915" s="1103">
        <v>0</v>
      </c>
      <c r="F915" s="1103">
        <v>0</v>
      </c>
      <c r="G915" s="1104">
        <v>0</v>
      </c>
      <c r="H915" s="1104" t="e">
        <v>#REF!</v>
      </c>
      <c r="I915" s="1104" t="e">
        <v>#REF!</v>
      </c>
    </row>
    <row r="916" spans="1:9" ht="12.65" customHeight="1">
      <c r="A916" s="1088" t="s">
        <v>1061</v>
      </c>
      <c r="B916" s="1089" t="s">
        <v>1062</v>
      </c>
      <c r="C916" s="1089" t="s">
        <v>4907</v>
      </c>
      <c r="D916" s="1088" t="s">
        <v>3977</v>
      </c>
      <c r="E916" s="1103">
        <v>0</v>
      </c>
      <c r="F916" s="1103">
        <v>0</v>
      </c>
      <c r="G916" s="1104">
        <v>0</v>
      </c>
      <c r="H916" s="1104" t="e">
        <v>#REF!</v>
      </c>
      <c r="I916" s="1104" t="e">
        <v>#REF!</v>
      </c>
    </row>
    <row r="917" spans="1:9" ht="12.65" customHeight="1">
      <c r="A917" s="1088" t="s">
        <v>1030</v>
      </c>
      <c r="B917" s="1089" t="s">
        <v>3130</v>
      </c>
      <c r="C917" s="1089" t="s">
        <v>4908</v>
      </c>
      <c r="D917" s="1088" t="s">
        <v>3977</v>
      </c>
      <c r="E917" s="1103">
        <v>0</v>
      </c>
      <c r="F917" s="1103">
        <v>0</v>
      </c>
      <c r="G917" s="1104">
        <v>0</v>
      </c>
      <c r="H917" s="1104" t="e">
        <v>#REF!</v>
      </c>
      <c r="I917" s="1104" t="e">
        <v>#REF!</v>
      </c>
    </row>
    <row r="918" spans="1:9" ht="12.65" customHeight="1">
      <c r="A918" s="1088" t="s">
        <v>4416</v>
      </c>
      <c r="B918" s="1089" t="s">
        <v>4417</v>
      </c>
      <c r="C918" s="1089" t="s">
        <v>229</v>
      </c>
      <c r="D918" s="1088" t="s">
        <v>3977</v>
      </c>
      <c r="E918" s="1103">
        <v>0</v>
      </c>
      <c r="F918" s="1103">
        <v>0</v>
      </c>
      <c r="G918" s="1104">
        <v>0</v>
      </c>
      <c r="H918" s="1104" t="e">
        <v>#REF!</v>
      </c>
      <c r="I918" s="1104" t="e">
        <v>#REF!</v>
      </c>
    </row>
    <row r="919" spans="1:9" ht="12.65" customHeight="1">
      <c r="A919" s="1088" t="s">
        <v>4402</v>
      </c>
      <c r="B919" s="1089" t="s">
        <v>4403</v>
      </c>
      <c r="C919" s="1089" t="s">
        <v>1209</v>
      </c>
      <c r="D919" s="1088" t="s">
        <v>3977</v>
      </c>
      <c r="E919" s="1103">
        <v>0</v>
      </c>
      <c r="F919" s="1103">
        <v>0</v>
      </c>
      <c r="G919" s="1104">
        <v>0</v>
      </c>
      <c r="H919" s="1104" t="e">
        <v>#REF!</v>
      </c>
      <c r="I919" s="1104" t="e">
        <v>#REF!</v>
      </c>
    </row>
    <row r="920" spans="1:9" ht="12.65" customHeight="1">
      <c r="A920" s="1088" t="s">
        <v>1079</v>
      </c>
      <c r="B920" s="1089" t="s">
        <v>5036</v>
      </c>
      <c r="C920" s="1089" t="s">
        <v>5037</v>
      </c>
      <c r="D920" s="1088" t="s">
        <v>3977</v>
      </c>
      <c r="E920" s="1103">
        <v>0</v>
      </c>
      <c r="F920" s="1103">
        <v>0</v>
      </c>
      <c r="G920" s="1104">
        <v>33.700000000000003</v>
      </c>
      <c r="H920" s="1104" t="e">
        <v>#REF!</v>
      </c>
      <c r="I920" s="1104" t="e">
        <v>#REF!</v>
      </c>
    </row>
    <row r="921" spans="1:9" ht="12.65" customHeight="1">
      <c r="A921" s="1088" t="s">
        <v>4436</v>
      </c>
      <c r="B921" s="1089" t="s">
        <v>4437</v>
      </c>
      <c r="C921" s="1089" t="s">
        <v>1210</v>
      </c>
      <c r="D921" s="1088" t="s">
        <v>3977</v>
      </c>
      <c r="E921" s="1103">
        <v>0</v>
      </c>
      <c r="F921" s="1103">
        <v>0</v>
      </c>
      <c r="G921" s="1104">
        <v>34.380000000000003</v>
      </c>
      <c r="H921" s="1104" t="e">
        <v>#REF!</v>
      </c>
      <c r="I921" s="1104" t="e">
        <v>#REF!</v>
      </c>
    </row>
    <row r="922" spans="1:9" ht="12.65" customHeight="1">
      <c r="A922" s="1088" t="s">
        <v>1080</v>
      </c>
      <c r="B922" s="1089" t="s">
        <v>5038</v>
      </c>
      <c r="C922" s="1089" t="s">
        <v>5039</v>
      </c>
      <c r="D922" s="1088" t="s">
        <v>3977</v>
      </c>
      <c r="E922" s="1103">
        <v>0</v>
      </c>
      <c r="F922" s="1103">
        <v>0</v>
      </c>
      <c r="G922" s="1104">
        <v>34.6</v>
      </c>
      <c r="H922" s="1104" t="e">
        <v>#REF!</v>
      </c>
      <c r="I922" s="1104" t="e">
        <v>#REF!</v>
      </c>
    </row>
    <row r="923" spans="1:9" ht="12.65" customHeight="1">
      <c r="A923" s="1088" t="s">
        <v>173</v>
      </c>
      <c r="B923" s="1089" t="s">
        <v>174</v>
      </c>
      <c r="C923" s="1089" t="s">
        <v>5154</v>
      </c>
      <c r="D923" s="1088" t="s">
        <v>3977</v>
      </c>
      <c r="E923" s="1103">
        <v>0</v>
      </c>
      <c r="F923" s="1103">
        <v>0</v>
      </c>
      <c r="G923" s="1104">
        <v>0</v>
      </c>
      <c r="H923" s="1104" t="e">
        <v>#REF!</v>
      </c>
      <c r="I923" s="1104" t="e">
        <v>#REF!</v>
      </c>
    </row>
    <row r="924" spans="1:9" ht="12.65" customHeight="1">
      <c r="A924" s="1088" t="s">
        <v>2789</v>
      </c>
      <c r="B924" s="1089" t="s">
        <v>2790</v>
      </c>
      <c r="C924" s="1089" t="s">
        <v>2797</v>
      </c>
      <c r="D924" s="1088" t="s">
        <v>3977</v>
      </c>
      <c r="E924" s="1103">
        <v>0</v>
      </c>
      <c r="F924" s="1103">
        <v>0</v>
      </c>
      <c r="G924" s="1104">
        <v>32.46</v>
      </c>
      <c r="H924" s="1104" t="e">
        <v>#REF!</v>
      </c>
      <c r="I924" s="1104" t="e">
        <v>#REF!</v>
      </c>
    </row>
    <row r="925" spans="1:9" ht="12.65" customHeight="1">
      <c r="A925" s="1088" t="s">
        <v>2791</v>
      </c>
      <c r="B925" s="1089" t="s">
        <v>2792</v>
      </c>
      <c r="C925" s="1089" t="s">
        <v>4761</v>
      </c>
      <c r="D925" s="1088" t="s">
        <v>3977</v>
      </c>
      <c r="E925" s="1103">
        <v>0</v>
      </c>
      <c r="F925" s="1103">
        <v>0</v>
      </c>
      <c r="G925" s="1104">
        <v>0</v>
      </c>
      <c r="H925" s="1104" t="e">
        <v>#REF!</v>
      </c>
      <c r="I925" s="1104" t="e">
        <v>#REF!</v>
      </c>
    </row>
    <row r="926" spans="1:9" ht="12.65" customHeight="1">
      <c r="A926" s="1088" t="s">
        <v>3528</v>
      </c>
      <c r="B926" s="1089" t="s">
        <v>3529</v>
      </c>
      <c r="C926" s="1089" t="s">
        <v>3535</v>
      </c>
      <c r="D926" s="1088" t="s">
        <v>3977</v>
      </c>
      <c r="E926" s="1103">
        <v>0</v>
      </c>
      <c r="F926" s="1103">
        <v>0</v>
      </c>
      <c r="G926" s="1104">
        <v>0</v>
      </c>
      <c r="H926" s="1104" t="e">
        <v>#REF!</v>
      </c>
      <c r="I926" s="1104" t="e">
        <v>#REF!</v>
      </c>
    </row>
    <row r="927" spans="1:9" ht="12.65" customHeight="1">
      <c r="A927" s="1088" t="s">
        <v>4438</v>
      </c>
      <c r="B927" s="1089" t="s">
        <v>2338</v>
      </c>
      <c r="C927" s="1089" t="s">
        <v>5009</v>
      </c>
      <c r="D927" s="1088" t="s">
        <v>3977</v>
      </c>
      <c r="E927" s="1103">
        <v>0</v>
      </c>
      <c r="F927" s="1103">
        <v>0</v>
      </c>
      <c r="G927" s="1104">
        <v>0</v>
      </c>
      <c r="H927" s="1104" t="e">
        <v>#REF!</v>
      </c>
      <c r="I927" s="1104" t="e">
        <v>#REF!</v>
      </c>
    </row>
    <row r="928" spans="1:9" ht="12.65" customHeight="1">
      <c r="A928" s="1088" t="s">
        <v>2339</v>
      </c>
      <c r="B928" s="1089" t="s">
        <v>2340</v>
      </c>
      <c r="C928" s="1089" t="s">
        <v>1431</v>
      </c>
      <c r="D928" s="1088" t="s">
        <v>3977</v>
      </c>
      <c r="E928" s="1103">
        <v>0</v>
      </c>
      <c r="F928" s="1103">
        <v>0</v>
      </c>
      <c r="G928" s="1104">
        <v>0</v>
      </c>
      <c r="H928" s="1104" t="e">
        <v>#REF!</v>
      </c>
      <c r="I928" s="1104" t="e">
        <v>#REF!</v>
      </c>
    </row>
    <row r="929" spans="1:9" ht="12.65" customHeight="1">
      <c r="A929" s="1088" t="s">
        <v>2341</v>
      </c>
      <c r="B929" s="1089" t="s">
        <v>2342</v>
      </c>
      <c r="C929" s="1089" t="s">
        <v>1432</v>
      </c>
      <c r="D929" s="1088" t="s">
        <v>3977</v>
      </c>
      <c r="E929" s="1103">
        <v>0</v>
      </c>
      <c r="F929" s="1103">
        <v>0</v>
      </c>
      <c r="G929" s="1104">
        <v>0</v>
      </c>
      <c r="H929" s="1104" t="e">
        <v>#REF!</v>
      </c>
      <c r="I929" s="1104" t="e">
        <v>#REF!</v>
      </c>
    </row>
    <row r="930" spans="1:9" ht="12.65" customHeight="1">
      <c r="A930" s="1088" t="s">
        <v>2343</v>
      </c>
      <c r="B930" s="1089" t="s">
        <v>2344</v>
      </c>
      <c r="C930" s="1089" t="s">
        <v>1433</v>
      </c>
      <c r="D930" s="1088" t="s">
        <v>3977</v>
      </c>
      <c r="E930" s="1103">
        <v>0</v>
      </c>
      <c r="F930" s="1103">
        <v>0</v>
      </c>
      <c r="G930" s="1104">
        <v>0</v>
      </c>
      <c r="H930" s="1104" t="e">
        <v>#REF!</v>
      </c>
      <c r="I930" s="1104" t="e">
        <v>#REF!</v>
      </c>
    </row>
    <row r="931" spans="1:9" ht="12.65" customHeight="1">
      <c r="A931" s="1088" t="s">
        <v>472</v>
      </c>
      <c r="B931" s="1089" t="s">
        <v>473</v>
      </c>
      <c r="C931" s="1089" t="s">
        <v>475</v>
      </c>
      <c r="D931" s="1088" t="s">
        <v>3977</v>
      </c>
      <c r="E931" s="1103">
        <v>0</v>
      </c>
      <c r="F931" s="1103">
        <v>0</v>
      </c>
      <c r="G931" s="1104">
        <v>0</v>
      </c>
      <c r="H931" s="1104" t="e">
        <v>#REF!</v>
      </c>
      <c r="I931" s="1104" t="e">
        <v>#REF!</v>
      </c>
    </row>
    <row r="932" spans="1:9" ht="12.65" customHeight="1">
      <c r="A932" s="1088" t="s">
        <v>1081</v>
      </c>
      <c r="B932" s="1089" t="s">
        <v>474</v>
      </c>
      <c r="C932" s="1089" t="s">
        <v>476</v>
      </c>
      <c r="D932" s="1088" t="s">
        <v>3977</v>
      </c>
      <c r="E932" s="1103">
        <v>0</v>
      </c>
      <c r="F932" s="1103">
        <v>0</v>
      </c>
      <c r="G932" s="1104">
        <v>0</v>
      </c>
      <c r="H932" s="1104" t="e">
        <v>#REF!</v>
      </c>
      <c r="I932" s="1104" t="e">
        <v>#REF!</v>
      </c>
    </row>
    <row r="933" spans="1:9" ht="12.65" customHeight="1">
      <c r="A933" s="1088" t="s">
        <v>1082</v>
      </c>
      <c r="B933" s="1089" t="s">
        <v>477</v>
      </c>
      <c r="C933" s="1089" t="s">
        <v>3413</v>
      </c>
      <c r="D933" s="1088" t="s">
        <v>3977</v>
      </c>
      <c r="E933" s="1103">
        <v>0</v>
      </c>
      <c r="F933" s="1103">
        <v>0</v>
      </c>
      <c r="G933" s="1104">
        <v>0</v>
      </c>
      <c r="H933" s="1104" t="e">
        <v>#REF!</v>
      </c>
      <c r="I933" s="1104" t="e">
        <v>#REF!</v>
      </c>
    </row>
    <row r="934" spans="1:9" ht="12.65" customHeight="1">
      <c r="A934" s="1088" t="s">
        <v>478</v>
      </c>
      <c r="B934" s="1089" t="s">
        <v>479</v>
      </c>
      <c r="C934" s="1089" t="s">
        <v>3414</v>
      </c>
      <c r="D934" s="1088" t="s">
        <v>3977</v>
      </c>
      <c r="E934" s="1103">
        <v>0</v>
      </c>
      <c r="F934" s="1103">
        <v>0</v>
      </c>
      <c r="G934" s="1104">
        <v>0</v>
      </c>
      <c r="H934" s="1104" t="e">
        <v>#REF!</v>
      </c>
      <c r="I934" s="1104" t="e">
        <v>#REF!</v>
      </c>
    </row>
    <row r="935" spans="1:9" ht="12.65" customHeight="1">
      <c r="A935" s="1088" t="s">
        <v>1083</v>
      </c>
      <c r="B935" s="1089" t="s">
        <v>480</v>
      </c>
      <c r="C935" s="1089" t="s">
        <v>3415</v>
      </c>
      <c r="D935" s="1088" t="s">
        <v>3977</v>
      </c>
      <c r="E935" s="1103">
        <v>0</v>
      </c>
      <c r="F935" s="1103">
        <v>0</v>
      </c>
      <c r="G935" s="1104">
        <v>0</v>
      </c>
      <c r="H935" s="1104" t="e">
        <v>#REF!</v>
      </c>
      <c r="I935" s="1104" t="e">
        <v>#REF!</v>
      </c>
    </row>
    <row r="936" spans="1:9" ht="12.65" customHeight="1">
      <c r="A936" s="1088" t="s">
        <v>1084</v>
      </c>
      <c r="B936" s="1089" t="s">
        <v>5178</v>
      </c>
      <c r="C936" s="1089" t="s">
        <v>5396</v>
      </c>
      <c r="D936" s="1088" t="s">
        <v>3977</v>
      </c>
      <c r="E936" s="1103">
        <v>0</v>
      </c>
      <c r="F936" s="1103">
        <v>0</v>
      </c>
      <c r="G936" s="1104">
        <v>32.619999999999997</v>
      </c>
      <c r="H936" s="1104" t="e">
        <v>#REF!</v>
      </c>
      <c r="I936" s="1104" t="e">
        <v>#REF!</v>
      </c>
    </row>
    <row r="937" spans="1:9" ht="12.65" customHeight="1">
      <c r="A937" s="1088" t="s">
        <v>2345</v>
      </c>
      <c r="B937" s="1089" t="s">
        <v>2346</v>
      </c>
      <c r="C937" s="1089" t="s">
        <v>1434</v>
      </c>
      <c r="D937" s="1088" t="s">
        <v>3977</v>
      </c>
      <c r="E937" s="1103">
        <v>0</v>
      </c>
      <c r="F937" s="1103">
        <v>0</v>
      </c>
      <c r="G937" s="1104">
        <v>0</v>
      </c>
      <c r="H937" s="1104" t="e">
        <v>#REF!</v>
      </c>
      <c r="I937" s="1104" t="e">
        <v>#REF!</v>
      </c>
    </row>
    <row r="938" spans="1:9" ht="12.65" customHeight="1">
      <c r="A938" s="1088" t="s">
        <v>1085</v>
      </c>
      <c r="B938" s="1089" t="s">
        <v>5397</v>
      </c>
      <c r="C938" s="1089" t="s">
        <v>5406</v>
      </c>
      <c r="D938" s="1088" t="s">
        <v>3977</v>
      </c>
      <c r="E938" s="1103">
        <v>0</v>
      </c>
      <c r="F938" s="1103">
        <v>0</v>
      </c>
      <c r="G938" s="1104">
        <v>32.340000000000003</v>
      </c>
      <c r="H938" s="1104" t="e">
        <v>#REF!</v>
      </c>
      <c r="I938" s="1104" t="e">
        <v>#REF!</v>
      </c>
    </row>
    <row r="939" spans="1:9" ht="12.65" customHeight="1">
      <c r="A939" s="1088" t="s">
        <v>5398</v>
      </c>
      <c r="B939" s="1089" t="s">
        <v>5399</v>
      </c>
      <c r="C939" s="1089" t="s">
        <v>245</v>
      </c>
      <c r="D939" s="1088" t="s">
        <v>3977</v>
      </c>
      <c r="E939" s="1103">
        <v>0</v>
      </c>
      <c r="F939" s="1103">
        <v>0</v>
      </c>
      <c r="G939" s="1104">
        <v>0</v>
      </c>
      <c r="H939" s="1104" t="e">
        <v>#REF!</v>
      </c>
      <c r="I939" s="1104" t="e">
        <v>#REF!</v>
      </c>
    </row>
    <row r="940" spans="1:9" ht="12.65" customHeight="1">
      <c r="A940" s="1088" t="s">
        <v>5402</v>
      </c>
      <c r="B940" s="1089" t="s">
        <v>5403</v>
      </c>
      <c r="C940" s="1089" t="s">
        <v>246</v>
      </c>
      <c r="D940" s="1088" t="s">
        <v>3977</v>
      </c>
      <c r="E940" s="1103">
        <v>0</v>
      </c>
      <c r="F940" s="1103">
        <v>0</v>
      </c>
      <c r="G940" s="1104">
        <v>34.83</v>
      </c>
      <c r="H940" s="1104" t="e">
        <v>#REF!</v>
      </c>
      <c r="I940" s="1104" t="e">
        <v>#REF!</v>
      </c>
    </row>
    <row r="941" spans="1:9" ht="12.65" customHeight="1">
      <c r="A941" s="1088" t="s">
        <v>5404</v>
      </c>
      <c r="B941" s="1089" t="s">
        <v>5405</v>
      </c>
      <c r="C941" s="1089" t="s">
        <v>247</v>
      </c>
      <c r="D941" s="1088" t="s">
        <v>3977</v>
      </c>
      <c r="E941" s="1103">
        <v>0</v>
      </c>
      <c r="F941" s="1103">
        <v>0</v>
      </c>
      <c r="G941" s="1104">
        <v>34.229999999999997</v>
      </c>
      <c r="H941" s="1104" t="e">
        <v>#REF!</v>
      </c>
      <c r="I941" s="1104" t="e">
        <v>#REF!</v>
      </c>
    </row>
    <row r="942" spans="1:9" ht="12.65" customHeight="1">
      <c r="A942" s="1088" t="s">
        <v>2391</v>
      </c>
      <c r="B942" s="1089" t="s">
        <v>562</v>
      </c>
      <c r="C942" s="1089" t="s">
        <v>2209</v>
      </c>
      <c r="D942" s="1088" t="s">
        <v>3977</v>
      </c>
      <c r="E942" s="1103">
        <v>0</v>
      </c>
      <c r="F942" s="1103">
        <v>0</v>
      </c>
      <c r="G942" s="1104">
        <v>0</v>
      </c>
      <c r="H942" s="1104" t="e">
        <v>#REF!</v>
      </c>
      <c r="I942" s="1104" t="e">
        <v>#REF!</v>
      </c>
    </row>
    <row r="943" spans="1:9" ht="12.65" customHeight="1">
      <c r="A943" s="1088" t="s">
        <v>4418</v>
      </c>
      <c r="B943" s="1089" t="s">
        <v>3135</v>
      </c>
      <c r="C943" s="1089" t="s">
        <v>5450</v>
      </c>
      <c r="D943" s="1088" t="s">
        <v>3977</v>
      </c>
      <c r="E943" s="1103">
        <v>0</v>
      </c>
      <c r="F943" s="1103">
        <v>0</v>
      </c>
      <c r="G943" s="1104">
        <v>0</v>
      </c>
      <c r="H943" s="1104" t="e">
        <v>#REF!</v>
      </c>
      <c r="I943" s="1104" t="e">
        <v>#REF!</v>
      </c>
    </row>
    <row r="944" spans="1:9" ht="12.65" customHeight="1">
      <c r="A944" s="1088" t="s">
        <v>1723</v>
      </c>
      <c r="B944" s="1089" t="s">
        <v>3115</v>
      </c>
      <c r="C944" s="1089" t="s">
        <v>3861</v>
      </c>
      <c r="D944" s="1088" t="s">
        <v>3977</v>
      </c>
      <c r="E944" s="1103">
        <v>0</v>
      </c>
      <c r="F944" s="1103">
        <v>0</v>
      </c>
      <c r="G944" s="1104">
        <v>0</v>
      </c>
      <c r="H944" s="1104" t="e">
        <v>#REF!</v>
      </c>
      <c r="I944" s="1104" t="e">
        <v>#REF!</v>
      </c>
    </row>
    <row r="945" spans="1:9" ht="12.65" customHeight="1">
      <c r="A945" s="1088" t="s">
        <v>3857</v>
      </c>
      <c r="B945" s="1089" t="s">
        <v>2336</v>
      </c>
      <c r="C945" s="1089" t="s">
        <v>3347</v>
      </c>
      <c r="D945" s="1088" t="s">
        <v>3977</v>
      </c>
      <c r="E945" s="1103">
        <v>0</v>
      </c>
      <c r="F945" s="1103">
        <v>0</v>
      </c>
      <c r="G945" s="1104">
        <v>1.94</v>
      </c>
      <c r="H945" s="1104" t="e">
        <v>#REF!</v>
      </c>
      <c r="I945" s="1104" t="e">
        <v>#REF!</v>
      </c>
    </row>
    <row r="946" spans="1:9" ht="12.65" customHeight="1">
      <c r="A946" s="1088" t="s">
        <v>3858</v>
      </c>
      <c r="B946" s="1089" t="s">
        <v>2668</v>
      </c>
      <c r="C946" s="1089" t="s">
        <v>2209</v>
      </c>
      <c r="D946" s="1088" t="s">
        <v>3977</v>
      </c>
      <c r="E946" s="1103">
        <v>0</v>
      </c>
      <c r="F946" s="1103">
        <v>0</v>
      </c>
      <c r="G946" s="1104">
        <v>0</v>
      </c>
      <c r="H946" s="1104" t="e">
        <v>#REF!</v>
      </c>
      <c r="I946" s="1104" t="e">
        <v>#REF!</v>
      </c>
    </row>
    <row r="947" spans="1:9" ht="12.65" customHeight="1">
      <c r="A947" s="1088" t="s">
        <v>3859</v>
      </c>
      <c r="B947" s="1089" t="s">
        <v>2669</v>
      </c>
      <c r="C947" s="1089" t="s">
        <v>793</v>
      </c>
      <c r="D947" s="1088" t="s">
        <v>3977</v>
      </c>
      <c r="E947" s="1103">
        <v>0</v>
      </c>
      <c r="F947" s="1103">
        <v>0</v>
      </c>
      <c r="G947" s="1104">
        <v>4.09</v>
      </c>
      <c r="H947" s="1104" t="e">
        <v>#REF!</v>
      </c>
      <c r="I947" s="1104" t="e">
        <v>#REF!</v>
      </c>
    </row>
    <row r="948" spans="1:9" ht="12.65" customHeight="1">
      <c r="A948" s="1088" t="s">
        <v>788</v>
      </c>
      <c r="B948" s="1089" t="s">
        <v>1478</v>
      </c>
      <c r="C948" s="1089" t="s">
        <v>3186</v>
      </c>
      <c r="D948" s="1088" t="s">
        <v>3977</v>
      </c>
      <c r="E948" s="1103">
        <v>0</v>
      </c>
      <c r="F948" s="1103">
        <v>0</v>
      </c>
      <c r="G948" s="1104">
        <v>2.91</v>
      </c>
      <c r="H948" s="1104" t="e">
        <v>#REF!</v>
      </c>
      <c r="I948" s="1104" t="e">
        <v>#REF!</v>
      </c>
    </row>
    <row r="949" spans="1:9" ht="12.65" customHeight="1">
      <c r="A949" s="1088" t="s">
        <v>2069</v>
      </c>
      <c r="B949" s="1089" t="s">
        <v>1479</v>
      </c>
      <c r="C949" s="1089" t="s">
        <v>1737</v>
      </c>
      <c r="D949" s="1088" t="s">
        <v>3977</v>
      </c>
      <c r="E949" s="1103">
        <v>0</v>
      </c>
      <c r="F949" s="1103">
        <v>0</v>
      </c>
      <c r="G949" s="1104">
        <v>2.14</v>
      </c>
      <c r="H949" s="1104" t="e">
        <v>#REF!</v>
      </c>
      <c r="I949" s="1104" t="e">
        <v>#REF!</v>
      </c>
    </row>
    <row r="950" spans="1:9" ht="12.65" customHeight="1">
      <c r="A950" s="1088" t="s">
        <v>2070</v>
      </c>
      <c r="B950" s="1089" t="s">
        <v>1480</v>
      </c>
      <c r="C950" s="1089" t="s">
        <v>1745</v>
      </c>
      <c r="D950" s="1088" t="s">
        <v>3977</v>
      </c>
      <c r="E950" s="1103">
        <v>0</v>
      </c>
      <c r="F950" s="1103">
        <v>0</v>
      </c>
      <c r="G950" s="1104">
        <v>2.56</v>
      </c>
      <c r="H950" s="1104" t="e">
        <v>#REF!</v>
      </c>
      <c r="I950" s="1104" t="e">
        <v>#REF!</v>
      </c>
    </row>
    <row r="951" spans="1:9" ht="12.65" customHeight="1">
      <c r="A951" s="1088" t="s">
        <v>994</v>
      </c>
      <c r="B951" s="1089" t="s">
        <v>33</v>
      </c>
      <c r="C951" s="1089" t="s">
        <v>3839</v>
      </c>
      <c r="D951" s="1088" t="s">
        <v>3977</v>
      </c>
      <c r="E951" s="1103">
        <v>0</v>
      </c>
      <c r="F951" s="1103">
        <v>0</v>
      </c>
      <c r="G951" s="1104">
        <v>0</v>
      </c>
      <c r="H951" s="1104" t="e">
        <v>#REF!</v>
      </c>
      <c r="I951" s="1104" t="e">
        <v>#REF!</v>
      </c>
    </row>
    <row r="952" spans="1:9" ht="12.65" customHeight="1">
      <c r="A952" s="1088" t="s">
        <v>995</v>
      </c>
      <c r="B952" s="1089" t="s">
        <v>5130</v>
      </c>
      <c r="C952" s="1089" t="s">
        <v>1811</v>
      </c>
      <c r="D952" s="1088" t="s">
        <v>3977</v>
      </c>
      <c r="E952" s="1103">
        <v>0</v>
      </c>
      <c r="F952" s="1103">
        <v>0</v>
      </c>
      <c r="G952" s="1104">
        <v>0</v>
      </c>
      <c r="H952" s="1104" t="e">
        <v>#REF!</v>
      </c>
      <c r="I952" s="1104" t="e">
        <v>#REF!</v>
      </c>
    </row>
    <row r="953" spans="1:9" ht="12.65" customHeight="1">
      <c r="A953" s="1088" t="s">
        <v>997</v>
      </c>
      <c r="B953" s="1089" t="s">
        <v>2064</v>
      </c>
      <c r="C953" s="1089" t="s">
        <v>1811</v>
      </c>
      <c r="D953" s="1088" t="s">
        <v>3977</v>
      </c>
      <c r="E953" s="1103">
        <v>0</v>
      </c>
      <c r="F953" s="1103">
        <v>0</v>
      </c>
      <c r="G953" s="1104">
        <v>0</v>
      </c>
      <c r="H953" s="1104" t="e">
        <v>#REF!</v>
      </c>
      <c r="I953" s="1104" t="e">
        <v>#REF!</v>
      </c>
    </row>
    <row r="954" spans="1:9" ht="12.65" customHeight="1">
      <c r="A954" s="1088" t="s">
        <v>998</v>
      </c>
      <c r="B954" s="1089" t="s">
        <v>2065</v>
      </c>
      <c r="C954" s="1089" t="s">
        <v>1811</v>
      </c>
      <c r="D954" s="1088" t="s">
        <v>3977</v>
      </c>
      <c r="E954" s="1103">
        <v>0</v>
      </c>
      <c r="F954" s="1103">
        <v>0</v>
      </c>
      <c r="G954" s="1104">
        <v>0</v>
      </c>
      <c r="H954" s="1104" t="e">
        <v>#REF!</v>
      </c>
      <c r="I954" s="1104" t="e">
        <v>#REF!</v>
      </c>
    </row>
    <row r="955" spans="1:9" ht="12.65" customHeight="1">
      <c r="A955" s="1088" t="s">
        <v>999</v>
      </c>
      <c r="B955" s="1089" t="s">
        <v>34</v>
      </c>
      <c r="C955" s="1089" t="s">
        <v>1811</v>
      </c>
      <c r="D955" s="1088" t="s">
        <v>3977</v>
      </c>
      <c r="E955" s="1103">
        <v>0</v>
      </c>
      <c r="F955" s="1103">
        <v>0</v>
      </c>
      <c r="G955" s="1104">
        <v>0</v>
      </c>
      <c r="H955" s="1104" t="e">
        <v>#REF!</v>
      </c>
      <c r="I955" s="1104" t="e">
        <v>#REF!</v>
      </c>
    </row>
    <row r="956" spans="1:9" ht="12.65" customHeight="1">
      <c r="A956" s="1088" t="s">
        <v>1000</v>
      </c>
      <c r="B956" s="1089" t="s">
        <v>958</v>
      </c>
      <c r="C956" s="1089" t="s">
        <v>1811</v>
      </c>
      <c r="D956" s="1088" t="s">
        <v>3977</v>
      </c>
      <c r="E956" s="1103">
        <v>0</v>
      </c>
      <c r="F956" s="1103">
        <v>0</v>
      </c>
      <c r="G956" s="1104">
        <v>0</v>
      </c>
      <c r="H956" s="1104" t="e">
        <v>#REF!</v>
      </c>
      <c r="I956" s="1104" t="e">
        <v>#REF!</v>
      </c>
    </row>
    <row r="957" spans="1:9" ht="12.65" customHeight="1">
      <c r="A957" s="1088" t="s">
        <v>4584</v>
      </c>
      <c r="B957" s="1089" t="s">
        <v>959</v>
      </c>
      <c r="C957" s="1089" t="s">
        <v>1811</v>
      </c>
      <c r="D957" s="1088" t="s">
        <v>3977</v>
      </c>
      <c r="E957" s="1103">
        <v>0</v>
      </c>
      <c r="F957" s="1103">
        <v>0</v>
      </c>
      <c r="G957" s="1104">
        <v>0</v>
      </c>
      <c r="H957" s="1104" t="e">
        <v>#REF!</v>
      </c>
      <c r="I957" s="1104" t="e">
        <v>#REF!</v>
      </c>
    </row>
    <row r="958" spans="1:9" ht="12.65" customHeight="1">
      <c r="A958" s="1088" t="s">
        <v>4585</v>
      </c>
      <c r="B958" s="1089" t="s">
        <v>3248</v>
      </c>
      <c r="C958" s="1089" t="s">
        <v>1811</v>
      </c>
      <c r="D958" s="1088" t="s">
        <v>3977</v>
      </c>
      <c r="E958" s="1103">
        <v>0</v>
      </c>
      <c r="F958" s="1103">
        <v>0</v>
      </c>
      <c r="G958" s="1104">
        <v>0</v>
      </c>
      <c r="H958" s="1104" t="e">
        <v>#REF!</v>
      </c>
      <c r="I958" s="1104" t="e">
        <v>#REF!</v>
      </c>
    </row>
    <row r="959" spans="1:9" ht="12.65" customHeight="1">
      <c r="A959" s="1088" t="s">
        <v>2086</v>
      </c>
      <c r="B959" s="1089" t="s">
        <v>371</v>
      </c>
      <c r="C959" s="1089" t="s">
        <v>1811</v>
      </c>
      <c r="D959" s="1088" t="s">
        <v>3977</v>
      </c>
      <c r="E959" s="1103">
        <v>0</v>
      </c>
      <c r="F959" s="1103">
        <v>0</v>
      </c>
      <c r="G959" s="1104">
        <v>0</v>
      </c>
      <c r="H959" s="1104" t="e">
        <v>#REF!</v>
      </c>
      <c r="I959" s="1104" t="e">
        <v>#REF!</v>
      </c>
    </row>
    <row r="960" spans="1:9" ht="12.65" customHeight="1">
      <c r="A960" s="1088" t="s">
        <v>2087</v>
      </c>
      <c r="B960" s="1089" t="s">
        <v>3316</v>
      </c>
      <c r="C960" s="1089" t="s">
        <v>1811</v>
      </c>
      <c r="D960" s="1088" t="s">
        <v>3977</v>
      </c>
      <c r="E960" s="1103">
        <v>0</v>
      </c>
      <c r="F960" s="1103">
        <v>0</v>
      </c>
      <c r="G960" s="1104">
        <v>0</v>
      </c>
      <c r="H960" s="1104" t="e">
        <v>#REF!</v>
      </c>
      <c r="I960" s="1104" t="e">
        <v>#REF!</v>
      </c>
    </row>
    <row r="961" spans="1:9" ht="12.65" customHeight="1">
      <c r="A961" s="1088" t="s">
        <v>2612</v>
      </c>
      <c r="B961" s="1089" t="s">
        <v>960</v>
      </c>
      <c r="C961" s="1089" t="s">
        <v>1744</v>
      </c>
      <c r="D961" s="1088" t="s">
        <v>3977</v>
      </c>
      <c r="E961" s="1103">
        <v>0</v>
      </c>
      <c r="F961" s="1103">
        <v>0</v>
      </c>
      <c r="G961" s="1104">
        <v>0</v>
      </c>
      <c r="H961" s="1104" t="e">
        <v>#REF!</v>
      </c>
      <c r="I961" s="1104" t="e">
        <v>#REF!</v>
      </c>
    </row>
    <row r="962" spans="1:9" ht="12.65" customHeight="1">
      <c r="A962" s="1088" t="s">
        <v>2613</v>
      </c>
      <c r="B962" s="1089" t="s">
        <v>961</v>
      </c>
      <c r="C962" s="1089" t="s">
        <v>39</v>
      </c>
      <c r="D962" s="1088" t="s">
        <v>3977</v>
      </c>
      <c r="E962" s="1103">
        <v>0</v>
      </c>
      <c r="F962" s="1103">
        <v>0</v>
      </c>
      <c r="G962" s="1104">
        <v>7.47</v>
      </c>
      <c r="H962" s="1104" t="e">
        <v>#REF!</v>
      </c>
      <c r="I962" s="1104" t="e">
        <v>#REF!</v>
      </c>
    </row>
    <row r="963" spans="1:9" ht="12.65" customHeight="1">
      <c r="A963" s="1088" t="s">
        <v>2614</v>
      </c>
      <c r="B963" s="1089" t="s">
        <v>962</v>
      </c>
      <c r="C963" s="1089" t="s">
        <v>2270</v>
      </c>
      <c r="D963" s="1088" t="s">
        <v>3977</v>
      </c>
      <c r="E963" s="1103">
        <v>0</v>
      </c>
      <c r="F963" s="1103">
        <v>0</v>
      </c>
      <c r="G963" s="1104">
        <v>0</v>
      </c>
      <c r="H963" s="1104" t="e">
        <v>#REF!</v>
      </c>
      <c r="I963" s="1104" t="e">
        <v>#REF!</v>
      </c>
    </row>
    <row r="964" spans="1:9" ht="12.65" customHeight="1">
      <c r="A964" s="1088" t="s">
        <v>696</v>
      </c>
      <c r="B964" s="1089" t="s">
        <v>963</v>
      </c>
      <c r="C964" s="1089" t="s">
        <v>4091</v>
      </c>
      <c r="D964" s="1088" t="s">
        <v>3977</v>
      </c>
      <c r="E964" s="1103">
        <v>0</v>
      </c>
      <c r="F964" s="1103">
        <v>0</v>
      </c>
      <c r="G964" s="1104">
        <v>0</v>
      </c>
      <c r="H964" s="1104" t="e">
        <v>#REF!</v>
      </c>
      <c r="I964" s="1104" t="e">
        <v>#REF!</v>
      </c>
    </row>
    <row r="965" spans="1:9" ht="12.65" customHeight="1">
      <c r="A965" s="1088" t="s">
        <v>4504</v>
      </c>
      <c r="B965" s="1089" t="s">
        <v>4335</v>
      </c>
      <c r="C965" s="1089" t="s">
        <v>4091</v>
      </c>
      <c r="D965" s="1088" t="s">
        <v>3977</v>
      </c>
      <c r="E965" s="1103">
        <v>0</v>
      </c>
      <c r="F965" s="1103">
        <v>0</v>
      </c>
      <c r="G965" s="1104">
        <v>0</v>
      </c>
      <c r="H965" s="1104" t="e">
        <v>#REF!</v>
      </c>
      <c r="I965" s="1104" t="e">
        <v>#REF!</v>
      </c>
    </row>
    <row r="966" spans="1:9" ht="12.65" customHeight="1">
      <c r="A966" s="1088" t="s">
        <v>670</v>
      </c>
      <c r="B966" s="1089" t="s">
        <v>4336</v>
      </c>
      <c r="C966" s="1089" t="s">
        <v>1779</v>
      </c>
      <c r="D966" s="1088" t="s">
        <v>3977</v>
      </c>
      <c r="E966" s="1103">
        <v>0</v>
      </c>
      <c r="F966" s="1103">
        <v>0</v>
      </c>
      <c r="G966" s="1104">
        <v>0</v>
      </c>
      <c r="H966" s="1104" t="e">
        <v>#REF!</v>
      </c>
      <c r="I966" s="1104" t="e">
        <v>#REF!</v>
      </c>
    </row>
    <row r="967" spans="1:9" ht="12.65" customHeight="1">
      <c r="A967" s="1088" t="s">
        <v>671</v>
      </c>
      <c r="B967" s="1089" t="s">
        <v>4337</v>
      </c>
      <c r="C967" s="1089" t="s">
        <v>704</v>
      </c>
      <c r="D967" s="1088" t="s">
        <v>3977</v>
      </c>
      <c r="E967" s="1103">
        <v>0</v>
      </c>
      <c r="F967" s="1103">
        <v>0</v>
      </c>
      <c r="G967" s="1104">
        <v>0</v>
      </c>
      <c r="H967" s="1104" t="e">
        <v>#REF!</v>
      </c>
      <c r="I967" s="1104" t="e">
        <v>#REF!</v>
      </c>
    </row>
    <row r="968" spans="1:9" ht="12.65" customHeight="1">
      <c r="A968" s="1088" t="s">
        <v>672</v>
      </c>
      <c r="B968" s="1089" t="s">
        <v>4338</v>
      </c>
      <c r="C968" s="1089" t="s">
        <v>3957</v>
      </c>
      <c r="D968" s="1088" t="s">
        <v>3977</v>
      </c>
      <c r="E968" s="1103">
        <v>0</v>
      </c>
      <c r="F968" s="1103">
        <v>0</v>
      </c>
      <c r="G968" s="1104">
        <v>0</v>
      </c>
      <c r="H968" s="1104" t="e">
        <v>#REF!</v>
      </c>
      <c r="I968" s="1104" t="e">
        <v>#REF!</v>
      </c>
    </row>
    <row r="969" spans="1:9" ht="12.65" customHeight="1">
      <c r="A969" s="1088" t="s">
        <v>391</v>
      </c>
      <c r="B969" s="1089" t="s">
        <v>4222</v>
      </c>
      <c r="C969" s="1089" t="s">
        <v>4567</v>
      </c>
      <c r="D969" s="1088" t="s">
        <v>3977</v>
      </c>
      <c r="E969" s="1103">
        <v>0</v>
      </c>
      <c r="F969" s="1103">
        <v>0</v>
      </c>
      <c r="G969" s="1104">
        <v>0</v>
      </c>
      <c r="H969" s="1104" t="e">
        <v>#REF!</v>
      </c>
      <c r="I969" s="1104" t="e">
        <v>#REF!</v>
      </c>
    </row>
    <row r="970" spans="1:9" ht="12.65" customHeight="1">
      <c r="A970" s="1088" t="s">
        <v>392</v>
      </c>
      <c r="B970" s="1089" t="s">
        <v>2066</v>
      </c>
      <c r="C970" s="1089" t="s">
        <v>2195</v>
      </c>
      <c r="D970" s="1088" t="s">
        <v>3977</v>
      </c>
      <c r="E970" s="1103">
        <v>0</v>
      </c>
      <c r="F970" s="1103">
        <v>0</v>
      </c>
      <c r="G970" s="1104">
        <v>0</v>
      </c>
      <c r="H970" s="1104" t="e">
        <v>#REF!</v>
      </c>
      <c r="I970" s="1104" t="e">
        <v>#REF!</v>
      </c>
    </row>
    <row r="971" spans="1:9" ht="12.65" customHeight="1">
      <c r="A971" s="1088" t="s">
        <v>393</v>
      </c>
      <c r="B971" s="1089" t="s">
        <v>905</v>
      </c>
      <c r="C971" s="1089" t="s">
        <v>2195</v>
      </c>
      <c r="D971" s="1088" t="s">
        <v>3977</v>
      </c>
      <c r="E971" s="1103">
        <v>0</v>
      </c>
      <c r="F971" s="1103">
        <v>0</v>
      </c>
      <c r="G971" s="1104">
        <v>0</v>
      </c>
      <c r="H971" s="1104" t="e">
        <v>#REF!</v>
      </c>
      <c r="I971" s="1104" t="e">
        <v>#REF!</v>
      </c>
    </row>
    <row r="972" spans="1:9" ht="12.65" customHeight="1">
      <c r="A972" s="1088" t="s">
        <v>394</v>
      </c>
      <c r="B972" s="1089" t="s">
        <v>4995</v>
      </c>
      <c r="C972" s="1089" t="s">
        <v>2195</v>
      </c>
      <c r="D972" s="1088" t="s">
        <v>3977</v>
      </c>
      <c r="E972" s="1103">
        <v>0</v>
      </c>
      <c r="F972" s="1103">
        <v>0</v>
      </c>
      <c r="G972" s="1104">
        <v>0</v>
      </c>
      <c r="H972" s="1104" t="e">
        <v>#REF!</v>
      </c>
      <c r="I972" s="1104" t="e">
        <v>#REF!</v>
      </c>
    </row>
    <row r="973" spans="1:9" ht="12.65" customHeight="1">
      <c r="A973" s="1088" t="s">
        <v>395</v>
      </c>
      <c r="B973" s="1089" t="s">
        <v>1240</v>
      </c>
      <c r="C973" s="1089" t="s">
        <v>2195</v>
      </c>
      <c r="D973" s="1088" t="s">
        <v>3977</v>
      </c>
      <c r="E973" s="1103">
        <v>0</v>
      </c>
      <c r="F973" s="1103">
        <v>0</v>
      </c>
      <c r="G973" s="1104">
        <v>0</v>
      </c>
      <c r="H973" s="1104" t="e">
        <v>#REF!</v>
      </c>
      <c r="I973" s="1104" t="e">
        <v>#REF!</v>
      </c>
    </row>
    <row r="974" spans="1:9" ht="12.65" customHeight="1">
      <c r="A974" s="1088" t="s">
        <v>396</v>
      </c>
      <c r="B974" s="1089" t="s">
        <v>1064</v>
      </c>
      <c r="C974" s="1089" t="s">
        <v>2195</v>
      </c>
      <c r="D974" s="1088" t="s">
        <v>3977</v>
      </c>
      <c r="E974" s="1103">
        <v>0</v>
      </c>
      <c r="F974" s="1103">
        <v>0</v>
      </c>
      <c r="G974" s="1104">
        <v>0</v>
      </c>
      <c r="H974" s="1104" t="e">
        <v>#REF!</v>
      </c>
      <c r="I974" s="1104" t="e">
        <v>#REF!</v>
      </c>
    </row>
    <row r="975" spans="1:9" ht="12.65" customHeight="1">
      <c r="A975" s="1088" t="s">
        <v>4166</v>
      </c>
      <c r="B975" s="1089" t="s">
        <v>1960</v>
      </c>
      <c r="C975" s="1089" t="s">
        <v>2195</v>
      </c>
      <c r="D975" s="1088" t="s">
        <v>3977</v>
      </c>
      <c r="E975" s="1103">
        <v>0</v>
      </c>
      <c r="F975" s="1103">
        <v>0</v>
      </c>
      <c r="G975" s="1104">
        <v>0</v>
      </c>
      <c r="H975" s="1104" t="e">
        <v>#REF!</v>
      </c>
      <c r="I975" s="1104" t="e">
        <v>#REF!</v>
      </c>
    </row>
    <row r="976" spans="1:9" ht="12.65" customHeight="1">
      <c r="A976" s="1088" t="s">
        <v>4167</v>
      </c>
      <c r="B976" s="1089" t="s">
        <v>909</v>
      </c>
      <c r="C976" s="1089" t="s">
        <v>2195</v>
      </c>
      <c r="D976" s="1088" t="s">
        <v>3977</v>
      </c>
      <c r="E976" s="1103">
        <v>0</v>
      </c>
      <c r="F976" s="1103">
        <v>0</v>
      </c>
      <c r="G976" s="1104">
        <v>0</v>
      </c>
      <c r="H976" s="1104" t="e">
        <v>#REF!</v>
      </c>
      <c r="I976" s="1104" t="e">
        <v>#REF!</v>
      </c>
    </row>
    <row r="977" spans="1:9" ht="12.65" customHeight="1">
      <c r="A977" s="1088" t="s">
        <v>4168</v>
      </c>
      <c r="B977" s="1089" t="s">
        <v>1322</v>
      </c>
      <c r="C977" s="1089" t="s">
        <v>2195</v>
      </c>
      <c r="D977" s="1088" t="s">
        <v>3977</v>
      </c>
      <c r="E977" s="1103">
        <v>0</v>
      </c>
      <c r="F977" s="1103">
        <v>0</v>
      </c>
      <c r="G977" s="1104">
        <v>0</v>
      </c>
      <c r="H977" s="1104" t="e">
        <v>#REF!</v>
      </c>
      <c r="I977" s="1104" t="e">
        <v>#REF!</v>
      </c>
    </row>
    <row r="978" spans="1:9" ht="12.65" customHeight="1">
      <c r="A978" s="1088" t="s">
        <v>4169</v>
      </c>
      <c r="B978" s="1089" t="s">
        <v>1323</v>
      </c>
      <c r="C978" s="1089" t="s">
        <v>2195</v>
      </c>
      <c r="D978" s="1088" t="s">
        <v>3977</v>
      </c>
      <c r="E978" s="1103">
        <v>0</v>
      </c>
      <c r="F978" s="1103">
        <v>0</v>
      </c>
      <c r="G978" s="1104">
        <v>0</v>
      </c>
      <c r="H978" s="1104" t="e">
        <v>#REF!</v>
      </c>
      <c r="I978" s="1104" t="e">
        <v>#REF!</v>
      </c>
    </row>
    <row r="979" spans="1:9" ht="12.65" customHeight="1">
      <c r="A979" s="1088" t="s">
        <v>4170</v>
      </c>
      <c r="B979" s="1089" t="s">
        <v>1639</v>
      </c>
      <c r="C979" s="1089" t="s">
        <v>1779</v>
      </c>
      <c r="D979" s="1088" t="s">
        <v>3977</v>
      </c>
      <c r="E979" s="1103">
        <v>0</v>
      </c>
      <c r="F979" s="1103">
        <v>0</v>
      </c>
      <c r="G979" s="1104">
        <v>0</v>
      </c>
      <c r="H979" s="1104" t="e">
        <v>#REF!</v>
      </c>
      <c r="I979" s="1104" t="e">
        <v>#REF!</v>
      </c>
    </row>
    <row r="980" spans="1:9" ht="12.65" customHeight="1">
      <c r="A980" s="1088" t="s">
        <v>4171</v>
      </c>
      <c r="B980" s="1089" t="s">
        <v>1640</v>
      </c>
      <c r="C980" s="1089" t="s">
        <v>4566</v>
      </c>
      <c r="D980" s="1088" t="s">
        <v>3977</v>
      </c>
      <c r="E980" s="1103">
        <v>0</v>
      </c>
      <c r="F980" s="1103">
        <v>0</v>
      </c>
      <c r="G980" s="1104">
        <v>0</v>
      </c>
      <c r="H980" s="1104" t="e">
        <v>#REF!</v>
      </c>
      <c r="I980" s="1104" t="e">
        <v>#REF!</v>
      </c>
    </row>
    <row r="981" spans="1:9" ht="12.65" customHeight="1">
      <c r="A981" s="1088" t="s">
        <v>4508</v>
      </c>
      <c r="B981" s="1089" t="s">
        <v>113</v>
      </c>
      <c r="C981" s="1089" t="s">
        <v>3693</v>
      </c>
      <c r="D981" s="1088" t="s">
        <v>3977</v>
      </c>
      <c r="E981" s="1103">
        <v>0</v>
      </c>
      <c r="F981" s="1103">
        <v>0</v>
      </c>
      <c r="G981" s="1104">
        <v>0</v>
      </c>
      <c r="H981" s="1104" t="e">
        <v>#REF!</v>
      </c>
      <c r="I981" s="1104" t="e">
        <v>#REF!</v>
      </c>
    </row>
    <row r="982" spans="1:9" ht="12.65" customHeight="1">
      <c r="A982" s="1088" t="s">
        <v>4172</v>
      </c>
      <c r="B982" s="1089" t="s">
        <v>114</v>
      </c>
      <c r="C982" s="1089" t="s">
        <v>3696</v>
      </c>
      <c r="D982" s="1088" t="s">
        <v>3977</v>
      </c>
      <c r="E982" s="1103">
        <v>0</v>
      </c>
      <c r="F982" s="1103">
        <v>0</v>
      </c>
      <c r="G982" s="1104">
        <v>0</v>
      </c>
      <c r="H982" s="1104" t="e">
        <v>#REF!</v>
      </c>
      <c r="I982" s="1104" t="e">
        <v>#REF!</v>
      </c>
    </row>
    <row r="983" spans="1:9" ht="12.65" customHeight="1">
      <c r="A983" s="1088" t="s">
        <v>397</v>
      </c>
      <c r="B983" s="1089" t="s">
        <v>115</v>
      </c>
      <c r="C983" s="1089" t="s">
        <v>1402</v>
      </c>
      <c r="D983" s="1088" t="s">
        <v>3977</v>
      </c>
      <c r="E983" s="1103">
        <v>0</v>
      </c>
      <c r="F983" s="1103">
        <v>0</v>
      </c>
      <c r="G983" s="1104">
        <v>13.36</v>
      </c>
      <c r="H983" s="1104" t="e">
        <v>#REF!</v>
      </c>
      <c r="I983" s="1104" t="e">
        <v>#REF!</v>
      </c>
    </row>
    <row r="984" spans="1:9" ht="12.65" customHeight="1">
      <c r="A984" s="1088" t="s">
        <v>398</v>
      </c>
      <c r="B984" s="1089" t="s">
        <v>116</v>
      </c>
      <c r="C984" s="1089" t="s">
        <v>798</v>
      </c>
      <c r="D984" s="1088" t="s">
        <v>3977</v>
      </c>
      <c r="E984" s="1103">
        <v>0</v>
      </c>
      <c r="F984" s="1103">
        <v>0</v>
      </c>
      <c r="G984" s="1104">
        <v>6.23</v>
      </c>
      <c r="H984" s="1104" t="e">
        <v>#REF!</v>
      </c>
      <c r="I984" s="1104" t="e">
        <v>#REF!</v>
      </c>
    </row>
    <row r="985" spans="1:9" ht="12.65" customHeight="1">
      <c r="A985" s="1088" t="s">
        <v>22</v>
      </c>
      <c r="B985" s="1089" t="s">
        <v>2713</v>
      </c>
      <c r="C985" s="1089" t="s">
        <v>4586</v>
      </c>
      <c r="D985" s="1088" t="s">
        <v>3977</v>
      </c>
      <c r="E985" s="1103">
        <v>0</v>
      </c>
      <c r="F985" s="1103">
        <v>0</v>
      </c>
      <c r="G985" s="1104">
        <v>0</v>
      </c>
      <c r="H985" s="1104" t="e">
        <v>#REF!</v>
      </c>
      <c r="I985" s="1104" t="e">
        <v>#REF!</v>
      </c>
    </row>
    <row r="986" spans="1:9" ht="12.65" customHeight="1">
      <c r="A986" s="1088" t="s">
        <v>23</v>
      </c>
      <c r="B986" s="1089" t="s">
        <v>2714</v>
      </c>
      <c r="C986" s="1089" t="s">
        <v>2667</v>
      </c>
      <c r="D986" s="1088" t="s">
        <v>3977</v>
      </c>
      <c r="E986" s="1103">
        <v>0</v>
      </c>
      <c r="F986" s="1103">
        <v>0</v>
      </c>
      <c r="G986" s="1104">
        <v>85.88</v>
      </c>
      <c r="H986" s="1104" t="e">
        <v>#REF!</v>
      </c>
      <c r="I986" s="1104" t="e">
        <v>#REF!</v>
      </c>
    </row>
    <row r="987" spans="1:9" ht="12.65" customHeight="1">
      <c r="A987" s="1088" t="s">
        <v>29</v>
      </c>
      <c r="B987" s="1089" t="s">
        <v>1065</v>
      </c>
      <c r="C987" s="1089" t="s">
        <v>4990</v>
      </c>
      <c r="D987" s="1088" t="s">
        <v>3977</v>
      </c>
      <c r="E987" s="1103">
        <v>0</v>
      </c>
      <c r="F987" s="1103">
        <v>0</v>
      </c>
      <c r="G987" s="1104">
        <v>0</v>
      </c>
      <c r="H987" s="1104" t="e">
        <v>#REF!</v>
      </c>
      <c r="I987" s="1104" t="e">
        <v>#REF!</v>
      </c>
    </row>
    <row r="988" spans="1:9" ht="12.65" customHeight="1">
      <c r="A988" s="1088" t="s">
        <v>30</v>
      </c>
      <c r="B988" s="1089" t="s">
        <v>5081</v>
      </c>
      <c r="C988" s="1089" t="s">
        <v>4990</v>
      </c>
      <c r="D988" s="1088" t="s">
        <v>3977</v>
      </c>
      <c r="E988" s="1103">
        <v>0</v>
      </c>
      <c r="F988" s="1103">
        <v>0</v>
      </c>
      <c r="G988" s="1104">
        <v>1.55</v>
      </c>
      <c r="H988" s="1104" t="e">
        <v>#REF!</v>
      </c>
      <c r="I988" s="1104" t="e">
        <v>#REF!</v>
      </c>
    </row>
    <row r="989" spans="1:9" ht="12.65" customHeight="1">
      <c r="A989" s="1088" t="s">
        <v>31</v>
      </c>
      <c r="B989" s="1089" t="s">
        <v>4653</v>
      </c>
      <c r="C989" s="1089" t="s">
        <v>2209</v>
      </c>
      <c r="D989" s="1088" t="s">
        <v>3977</v>
      </c>
      <c r="E989" s="1103">
        <v>0</v>
      </c>
      <c r="F989" s="1103">
        <v>0</v>
      </c>
      <c r="G989" s="1104">
        <v>0</v>
      </c>
      <c r="H989" s="1104" t="e">
        <v>#REF!</v>
      </c>
      <c r="I989" s="1104" t="e">
        <v>#REF!</v>
      </c>
    </row>
    <row r="990" spans="1:9" ht="12.65" customHeight="1">
      <c r="A990" s="1088" t="s">
        <v>206</v>
      </c>
      <c r="B990" s="1089" t="s">
        <v>3233</v>
      </c>
      <c r="C990" s="1089" t="s">
        <v>2784</v>
      </c>
      <c r="D990" s="1088" t="s">
        <v>3977</v>
      </c>
      <c r="E990" s="1103">
        <v>0</v>
      </c>
      <c r="F990" s="1103">
        <v>0</v>
      </c>
      <c r="G990" s="1104">
        <v>1.47</v>
      </c>
      <c r="H990" s="1104" t="e">
        <v>#REF!</v>
      </c>
      <c r="I990" s="1104" t="e">
        <v>#REF!</v>
      </c>
    </row>
    <row r="991" spans="1:9" ht="12.65" customHeight="1">
      <c r="A991" s="1088" t="s">
        <v>5500</v>
      </c>
      <c r="B991" s="1089" t="s">
        <v>875</v>
      </c>
      <c r="C991" s="1089" t="s">
        <v>3053</v>
      </c>
      <c r="D991" s="1088" t="s">
        <v>3977</v>
      </c>
      <c r="E991" s="1103">
        <v>0</v>
      </c>
      <c r="F991" s="1103">
        <v>0</v>
      </c>
      <c r="G991" s="1104">
        <v>0</v>
      </c>
      <c r="H991" s="1104" t="e">
        <v>#REF!</v>
      </c>
      <c r="I991" s="1104" t="e">
        <v>#REF!</v>
      </c>
    </row>
    <row r="992" spans="1:9" ht="12.65" customHeight="1">
      <c r="A992" s="1088" t="s">
        <v>210</v>
      </c>
      <c r="B992" s="1089" t="s">
        <v>4500</v>
      </c>
      <c r="C992" s="1089" t="s">
        <v>4882</v>
      </c>
      <c r="D992" s="1088" t="s">
        <v>3977</v>
      </c>
      <c r="E992" s="1103">
        <v>0</v>
      </c>
      <c r="F992" s="1103">
        <v>0</v>
      </c>
      <c r="G992" s="1104">
        <v>0</v>
      </c>
      <c r="H992" s="1104" t="e">
        <v>#REF!</v>
      </c>
      <c r="I992" s="1104" t="e">
        <v>#REF!</v>
      </c>
    </row>
    <row r="993" spans="1:9" ht="12.65" customHeight="1">
      <c r="A993" s="1088" t="s">
        <v>2843</v>
      </c>
      <c r="B993" s="1089" t="s">
        <v>4501</v>
      </c>
      <c r="C993" s="1089" t="s">
        <v>1038</v>
      </c>
      <c r="D993" s="1088" t="s">
        <v>3977</v>
      </c>
      <c r="E993" s="1103">
        <v>0</v>
      </c>
      <c r="F993" s="1103">
        <v>0</v>
      </c>
      <c r="G993" s="1104">
        <v>14.69</v>
      </c>
      <c r="H993" s="1104" t="e">
        <v>#REF!</v>
      </c>
      <c r="I993" s="1104" t="e">
        <v>#REF!</v>
      </c>
    </row>
    <row r="994" spans="1:9" ht="12.65" customHeight="1">
      <c r="A994" s="1088" t="s">
        <v>700</v>
      </c>
      <c r="B994" s="1089" t="s">
        <v>878</v>
      </c>
      <c r="C994" s="1089" t="s">
        <v>2426</v>
      </c>
      <c r="D994" s="1088" t="s">
        <v>3977</v>
      </c>
      <c r="E994" s="1103">
        <v>0</v>
      </c>
      <c r="F994" s="1103">
        <v>0</v>
      </c>
      <c r="G994" s="1104">
        <v>0</v>
      </c>
      <c r="H994" s="1104" t="e">
        <v>#REF!</v>
      </c>
      <c r="I994" s="1104" t="e">
        <v>#REF!</v>
      </c>
    </row>
    <row r="995" spans="1:9" ht="12.65" customHeight="1">
      <c r="A995" s="1088" t="s">
        <v>701</v>
      </c>
      <c r="B995" s="1089" t="s">
        <v>1471</v>
      </c>
      <c r="C995" s="1089" t="s">
        <v>2426</v>
      </c>
      <c r="D995" s="1088" t="s">
        <v>3977</v>
      </c>
      <c r="E995" s="1103">
        <v>0</v>
      </c>
      <c r="F995" s="1103">
        <v>0</v>
      </c>
      <c r="G995" s="1104">
        <v>3.09</v>
      </c>
      <c r="H995" s="1104" t="e">
        <v>#REF!</v>
      </c>
      <c r="I995" s="1104" t="e">
        <v>#REF!</v>
      </c>
    </row>
    <row r="996" spans="1:9" ht="12.65" customHeight="1">
      <c r="A996" s="1088" t="s">
        <v>702</v>
      </c>
      <c r="B996" s="1089" t="s">
        <v>5195</v>
      </c>
      <c r="C996" s="1089" t="s">
        <v>5029</v>
      </c>
      <c r="D996" s="1088" t="s">
        <v>3977</v>
      </c>
      <c r="E996" s="1103">
        <v>0</v>
      </c>
      <c r="F996" s="1103">
        <v>0</v>
      </c>
      <c r="G996" s="1104">
        <v>0</v>
      </c>
      <c r="H996" s="1104" t="e">
        <v>#REF!</v>
      </c>
      <c r="I996" s="1104" t="e">
        <v>#REF!</v>
      </c>
    </row>
    <row r="997" spans="1:9" ht="12.65" customHeight="1">
      <c r="A997" s="1088" t="s">
        <v>2171</v>
      </c>
      <c r="B997" s="1089" t="s">
        <v>5197</v>
      </c>
      <c r="C997" s="1089" t="s">
        <v>5338</v>
      </c>
      <c r="D997" s="1088" t="s">
        <v>3977</v>
      </c>
      <c r="E997" s="1103">
        <v>0</v>
      </c>
      <c r="F997" s="1103">
        <v>0</v>
      </c>
      <c r="G997" s="1104">
        <v>0</v>
      </c>
      <c r="H997" s="1104" t="e">
        <v>#REF!</v>
      </c>
      <c r="I997" s="1104" t="e">
        <v>#REF!</v>
      </c>
    </row>
    <row r="998" spans="1:9" ht="12.65" customHeight="1">
      <c r="A998" s="1088" t="s">
        <v>2172</v>
      </c>
      <c r="B998" s="1089" t="s">
        <v>5198</v>
      </c>
      <c r="C998" s="1089" t="s">
        <v>5338</v>
      </c>
      <c r="D998" s="1088" t="s">
        <v>3977</v>
      </c>
      <c r="E998" s="1103">
        <v>0</v>
      </c>
      <c r="F998" s="1103">
        <v>0</v>
      </c>
      <c r="G998" s="1104">
        <v>0</v>
      </c>
      <c r="H998" s="1104" t="e">
        <v>#REF!</v>
      </c>
      <c r="I998" s="1104" t="e">
        <v>#REF!</v>
      </c>
    </row>
    <row r="999" spans="1:9" ht="12.65" customHeight="1">
      <c r="A999" s="1088" t="s">
        <v>2173</v>
      </c>
      <c r="B999" s="1089" t="s">
        <v>5199</v>
      </c>
      <c r="C999" s="1089" t="s">
        <v>5338</v>
      </c>
      <c r="D999" s="1088" t="s">
        <v>3977</v>
      </c>
      <c r="E999" s="1103">
        <v>0</v>
      </c>
      <c r="F999" s="1103">
        <v>0</v>
      </c>
      <c r="G999" s="1104">
        <v>0</v>
      </c>
      <c r="H999" s="1104" t="e">
        <v>#REF!</v>
      </c>
      <c r="I999" s="1104" t="e">
        <v>#REF!</v>
      </c>
    </row>
    <row r="1000" spans="1:9" ht="12.65" customHeight="1">
      <c r="A1000" s="1088" t="s">
        <v>2290</v>
      </c>
      <c r="B1000" s="1089" t="s">
        <v>3611</v>
      </c>
      <c r="C1000" s="1089" t="s">
        <v>4990</v>
      </c>
      <c r="D1000" s="1088" t="s">
        <v>3977</v>
      </c>
      <c r="E1000" s="1103">
        <v>0</v>
      </c>
      <c r="F1000" s="1103">
        <v>0</v>
      </c>
      <c r="G1000" s="1104">
        <v>0.46</v>
      </c>
      <c r="H1000" s="1104" t="e">
        <v>#REF!</v>
      </c>
      <c r="I1000" s="1104" t="e">
        <v>#REF!</v>
      </c>
    </row>
    <row r="1001" spans="1:9" ht="12.65" customHeight="1">
      <c r="A1001" s="1088" t="s">
        <v>1555</v>
      </c>
      <c r="B1001" s="1089" t="s">
        <v>996</v>
      </c>
      <c r="C1001" s="1089" t="s">
        <v>5338</v>
      </c>
      <c r="D1001" s="1088" t="s">
        <v>3977</v>
      </c>
      <c r="E1001" s="1103">
        <v>0</v>
      </c>
      <c r="F1001" s="1103">
        <v>0</v>
      </c>
      <c r="G1001" s="1104">
        <v>0</v>
      </c>
      <c r="H1001" s="1104" t="e">
        <v>#REF!</v>
      </c>
      <c r="I1001" s="1104" t="e">
        <v>#REF!</v>
      </c>
    </row>
    <row r="1002" spans="1:9" ht="12.65" customHeight="1">
      <c r="A1002" s="1088" t="s">
        <v>5454</v>
      </c>
      <c r="B1002" s="1089" t="s">
        <v>933</v>
      </c>
      <c r="C1002" s="1089" t="s">
        <v>148</v>
      </c>
      <c r="D1002" s="1088" t="s">
        <v>3977</v>
      </c>
      <c r="E1002" s="1103">
        <v>0</v>
      </c>
      <c r="F1002" s="1103">
        <v>0</v>
      </c>
      <c r="G1002" s="1104">
        <v>0</v>
      </c>
      <c r="H1002" s="1104" t="e">
        <v>#REF!</v>
      </c>
      <c r="I1002" s="1104" t="e">
        <v>#REF!</v>
      </c>
    </row>
    <row r="1003" spans="1:9" ht="12.65" customHeight="1">
      <c r="A1003" s="1088" t="s">
        <v>149</v>
      </c>
      <c r="B1003" s="1089" t="s">
        <v>934</v>
      </c>
      <c r="C1003" s="1089" t="s">
        <v>5336</v>
      </c>
      <c r="D1003" s="1088" t="s">
        <v>3977</v>
      </c>
      <c r="E1003" s="1103">
        <v>0</v>
      </c>
      <c r="F1003" s="1103">
        <v>0</v>
      </c>
      <c r="G1003" s="1104">
        <v>0</v>
      </c>
      <c r="H1003" s="1104" t="e">
        <v>#REF!</v>
      </c>
      <c r="I1003" s="1104" t="e">
        <v>#REF!</v>
      </c>
    </row>
    <row r="1004" spans="1:9" ht="12.65" customHeight="1">
      <c r="A1004" s="1088" t="s">
        <v>5337</v>
      </c>
      <c r="B1004" s="1089" t="s">
        <v>1121</v>
      </c>
      <c r="C1004" s="1089" t="s">
        <v>5338</v>
      </c>
      <c r="D1004" s="1088" t="s">
        <v>3977</v>
      </c>
      <c r="E1004" s="1103">
        <v>0</v>
      </c>
      <c r="F1004" s="1103">
        <v>0</v>
      </c>
      <c r="G1004" s="1104">
        <v>0</v>
      </c>
      <c r="H1004" s="1104" t="e">
        <v>#REF!</v>
      </c>
      <c r="I1004" s="1104" t="e">
        <v>#REF!</v>
      </c>
    </row>
    <row r="1005" spans="1:9" ht="12.65" customHeight="1">
      <c r="A1005" s="1088" t="s">
        <v>2148</v>
      </c>
      <c r="B1005" s="1089" t="s">
        <v>906</v>
      </c>
      <c r="C1005" s="1089" t="s">
        <v>704</v>
      </c>
      <c r="D1005" s="1088" t="s">
        <v>3977</v>
      </c>
      <c r="E1005" s="1103">
        <v>0</v>
      </c>
      <c r="F1005" s="1103">
        <v>0</v>
      </c>
      <c r="G1005" s="1104">
        <v>0</v>
      </c>
      <c r="H1005" s="1104" t="e">
        <v>#REF!</v>
      </c>
      <c r="I1005" s="1104" t="e">
        <v>#REF!</v>
      </c>
    </row>
    <row r="1006" spans="1:9" ht="12.65" customHeight="1">
      <c r="A1006" s="1088" t="s">
        <v>2323</v>
      </c>
      <c r="B1006" s="1089" t="s">
        <v>226</v>
      </c>
      <c r="C1006" s="1089" t="s">
        <v>3980</v>
      </c>
      <c r="D1006" s="1088" t="s">
        <v>3977</v>
      </c>
      <c r="E1006" s="1103">
        <v>0</v>
      </c>
      <c r="F1006" s="1103">
        <v>0</v>
      </c>
      <c r="G1006" s="1104">
        <v>0</v>
      </c>
      <c r="H1006" s="1104" t="e">
        <v>#REF!</v>
      </c>
      <c r="I1006" s="1104" t="e">
        <v>#REF!</v>
      </c>
    </row>
    <row r="1007" spans="1:9" ht="12.65" customHeight="1">
      <c r="A1007" s="1088" t="s">
        <v>256</v>
      </c>
      <c r="B1007" s="1089" t="s">
        <v>5093</v>
      </c>
      <c r="C1007" s="1089" t="s">
        <v>20</v>
      </c>
      <c r="D1007" s="1088" t="s">
        <v>3977</v>
      </c>
      <c r="E1007" s="1103">
        <v>0</v>
      </c>
      <c r="F1007" s="1103">
        <v>0</v>
      </c>
      <c r="G1007" s="1104">
        <v>0</v>
      </c>
      <c r="H1007" s="1104" t="e">
        <v>#REF!</v>
      </c>
      <c r="I1007" s="1104" t="e">
        <v>#REF!</v>
      </c>
    </row>
    <row r="1008" spans="1:9" ht="12.65" customHeight="1">
      <c r="A1008" s="1088" t="s">
        <v>21</v>
      </c>
      <c r="B1008" s="1089" t="s">
        <v>3685</v>
      </c>
      <c r="C1008" s="1089" t="s">
        <v>1804</v>
      </c>
      <c r="D1008" s="1088" t="s">
        <v>3977</v>
      </c>
      <c r="E1008" s="1103">
        <v>0</v>
      </c>
      <c r="F1008" s="1103">
        <v>0</v>
      </c>
      <c r="G1008" s="1104">
        <v>80.34</v>
      </c>
      <c r="H1008" s="1104" t="e">
        <v>#REF!</v>
      </c>
      <c r="I1008" s="1104" t="e">
        <v>#REF!</v>
      </c>
    </row>
    <row r="1009" spans="1:9" ht="12.65" customHeight="1">
      <c r="A1009" s="1088" t="s">
        <v>1805</v>
      </c>
      <c r="B1009" s="1089" t="s">
        <v>1096</v>
      </c>
      <c r="C1009" s="1089" t="s">
        <v>3291</v>
      </c>
      <c r="D1009" s="1088" t="s">
        <v>3977</v>
      </c>
      <c r="E1009" s="1103">
        <v>0</v>
      </c>
      <c r="F1009" s="1103">
        <v>0</v>
      </c>
      <c r="G1009" s="1104">
        <v>0</v>
      </c>
      <c r="H1009" s="1104" t="e">
        <v>#REF!</v>
      </c>
      <c r="I1009" s="1104" t="e">
        <v>#REF!</v>
      </c>
    </row>
    <row r="1010" spans="1:9" ht="12.65" customHeight="1">
      <c r="A1010" s="1088" t="s">
        <v>1806</v>
      </c>
      <c r="B1010" s="1089" t="s">
        <v>1097</v>
      </c>
      <c r="C1010" s="1089" t="s">
        <v>1808</v>
      </c>
      <c r="D1010" s="1088" t="s">
        <v>3977</v>
      </c>
      <c r="E1010" s="1103">
        <v>0</v>
      </c>
      <c r="F1010" s="1103">
        <v>0</v>
      </c>
      <c r="G1010" s="1104">
        <v>0.63</v>
      </c>
      <c r="H1010" s="1104" t="e">
        <v>#REF!</v>
      </c>
      <c r="I1010" s="1104" t="e">
        <v>#REF!</v>
      </c>
    </row>
    <row r="1011" spans="1:9" ht="12.65" customHeight="1">
      <c r="A1011" s="1088" t="s">
        <v>1809</v>
      </c>
      <c r="B1011" s="1089" t="s">
        <v>1122</v>
      </c>
      <c r="C1011" s="1089" t="s">
        <v>1811</v>
      </c>
      <c r="D1011" s="1088" t="s">
        <v>3977</v>
      </c>
      <c r="E1011" s="1103">
        <v>0</v>
      </c>
      <c r="F1011" s="1103">
        <v>0</v>
      </c>
      <c r="G1011" s="1104">
        <v>10</v>
      </c>
      <c r="H1011" s="1104" t="e">
        <v>#REF!</v>
      </c>
      <c r="I1011" s="1104" t="e">
        <v>#REF!</v>
      </c>
    </row>
    <row r="1012" spans="1:9" ht="12.65" customHeight="1">
      <c r="A1012" s="1088" t="s">
        <v>1812</v>
      </c>
      <c r="B1012" s="1089" t="s">
        <v>1123</v>
      </c>
      <c r="C1012" s="1089" t="s">
        <v>1811</v>
      </c>
      <c r="D1012" s="1088" t="s">
        <v>3977</v>
      </c>
      <c r="E1012" s="1103">
        <v>0</v>
      </c>
      <c r="F1012" s="1103">
        <v>0</v>
      </c>
      <c r="G1012" s="1104">
        <v>0</v>
      </c>
      <c r="H1012" s="1104" t="e">
        <v>#REF!</v>
      </c>
      <c r="I1012" s="1104" t="e">
        <v>#REF!</v>
      </c>
    </row>
    <row r="1013" spans="1:9" ht="12.65" customHeight="1">
      <c r="A1013" s="1088" t="s">
        <v>1813</v>
      </c>
      <c r="B1013" s="1089" t="s">
        <v>4189</v>
      </c>
      <c r="C1013" s="1089" t="s">
        <v>1811</v>
      </c>
      <c r="D1013" s="1088" t="s">
        <v>3977</v>
      </c>
      <c r="E1013" s="1103">
        <v>0</v>
      </c>
      <c r="F1013" s="1103">
        <v>0</v>
      </c>
      <c r="G1013" s="1104">
        <v>0</v>
      </c>
      <c r="H1013" s="1104" t="e">
        <v>#REF!</v>
      </c>
      <c r="I1013" s="1104" t="e">
        <v>#REF!</v>
      </c>
    </row>
    <row r="1014" spans="1:9" ht="12.65" customHeight="1">
      <c r="A1014" s="1088" t="s">
        <v>1814</v>
      </c>
      <c r="B1014" s="1089" t="s">
        <v>694</v>
      </c>
      <c r="C1014" s="1089" t="s">
        <v>1811</v>
      </c>
      <c r="D1014" s="1088" t="s">
        <v>3977</v>
      </c>
      <c r="E1014" s="1103">
        <v>0</v>
      </c>
      <c r="F1014" s="1103">
        <v>0</v>
      </c>
      <c r="G1014" s="1104">
        <v>0</v>
      </c>
      <c r="H1014" s="1104" t="e">
        <v>#REF!</v>
      </c>
      <c r="I1014" s="1104" t="e">
        <v>#REF!</v>
      </c>
    </row>
    <row r="1015" spans="1:9" ht="12.65" customHeight="1">
      <c r="A1015" s="1088" t="s">
        <v>1815</v>
      </c>
      <c r="B1015" s="1089" t="s">
        <v>3020</v>
      </c>
      <c r="C1015" s="1089" t="s">
        <v>1811</v>
      </c>
      <c r="D1015" s="1088" t="s">
        <v>3977</v>
      </c>
      <c r="E1015" s="1103">
        <v>0</v>
      </c>
      <c r="F1015" s="1103">
        <v>0</v>
      </c>
      <c r="G1015" s="1104">
        <v>0</v>
      </c>
      <c r="H1015" s="1104" t="e">
        <v>#REF!</v>
      </c>
      <c r="I1015" s="1104" t="e">
        <v>#REF!</v>
      </c>
    </row>
    <row r="1016" spans="1:9" ht="12.65" customHeight="1">
      <c r="A1016" s="1088" t="s">
        <v>1816</v>
      </c>
      <c r="B1016" s="1089" t="s">
        <v>1098</v>
      </c>
      <c r="C1016" s="1089" t="s">
        <v>1811</v>
      </c>
      <c r="D1016" s="1088" t="s">
        <v>3977</v>
      </c>
      <c r="E1016" s="1103">
        <v>0</v>
      </c>
      <c r="F1016" s="1103">
        <v>0</v>
      </c>
      <c r="G1016" s="1104">
        <v>0</v>
      </c>
      <c r="H1016" s="1104" t="e">
        <v>#REF!</v>
      </c>
      <c r="I1016" s="1104" t="e">
        <v>#REF!</v>
      </c>
    </row>
    <row r="1017" spans="1:9" ht="12.65" customHeight="1">
      <c r="A1017" s="1088" t="s">
        <v>4163</v>
      </c>
      <c r="B1017" s="1089" t="s">
        <v>1099</v>
      </c>
      <c r="C1017" s="1089" t="s">
        <v>1811</v>
      </c>
      <c r="D1017" s="1088" t="s">
        <v>3977</v>
      </c>
      <c r="E1017" s="1103">
        <v>0</v>
      </c>
      <c r="F1017" s="1103">
        <v>0</v>
      </c>
      <c r="G1017" s="1104">
        <v>0</v>
      </c>
      <c r="H1017" s="1104" t="e">
        <v>#REF!</v>
      </c>
      <c r="I1017" s="1104" t="e">
        <v>#REF!</v>
      </c>
    </row>
    <row r="1018" spans="1:9" ht="12.65" customHeight="1">
      <c r="A1018" s="1088" t="s">
        <v>4164</v>
      </c>
      <c r="B1018" s="1089" t="s">
        <v>3956</v>
      </c>
      <c r="C1018" s="1089" t="s">
        <v>1811</v>
      </c>
      <c r="D1018" s="1088" t="s">
        <v>3977</v>
      </c>
      <c r="E1018" s="1103">
        <v>0</v>
      </c>
      <c r="F1018" s="1103">
        <v>0</v>
      </c>
      <c r="G1018" s="1104">
        <v>0</v>
      </c>
      <c r="H1018" s="1104" t="e">
        <v>#REF!</v>
      </c>
      <c r="I1018" s="1104" t="e">
        <v>#REF!</v>
      </c>
    </row>
    <row r="1019" spans="1:9" ht="12.65" customHeight="1">
      <c r="A1019" s="1088" t="s">
        <v>973</v>
      </c>
      <c r="B1019" s="1089" t="s">
        <v>3021</v>
      </c>
      <c r="C1019" s="1089" t="s">
        <v>1811</v>
      </c>
      <c r="D1019" s="1088" t="s">
        <v>3977</v>
      </c>
      <c r="E1019" s="1103">
        <v>0</v>
      </c>
      <c r="F1019" s="1103">
        <v>0</v>
      </c>
      <c r="G1019" s="1104">
        <v>0</v>
      </c>
      <c r="H1019" s="1104" t="e">
        <v>#REF!</v>
      </c>
      <c r="I1019" s="1104" t="e">
        <v>#REF!</v>
      </c>
    </row>
    <row r="1020" spans="1:9" ht="12.65" customHeight="1">
      <c r="A1020" s="1088" t="s">
        <v>140</v>
      </c>
      <c r="B1020" s="1089" t="s">
        <v>2842</v>
      </c>
      <c r="C1020" s="1089" t="s">
        <v>1811</v>
      </c>
      <c r="D1020" s="1088" t="s">
        <v>3977</v>
      </c>
      <c r="E1020" s="1103">
        <v>0</v>
      </c>
      <c r="F1020" s="1103">
        <v>0</v>
      </c>
      <c r="G1020" s="1104">
        <v>0</v>
      </c>
      <c r="H1020" s="1104" t="e">
        <v>#REF!</v>
      </c>
      <c r="I1020" s="1104" t="e">
        <v>#REF!</v>
      </c>
    </row>
    <row r="1021" spans="1:9" ht="12.65" customHeight="1">
      <c r="A1021" s="1088" t="s">
        <v>141</v>
      </c>
      <c r="B1021" s="1089" t="s">
        <v>3022</v>
      </c>
      <c r="C1021" s="1089" t="s">
        <v>1811</v>
      </c>
      <c r="D1021" s="1088" t="s">
        <v>3977</v>
      </c>
      <c r="E1021" s="1103">
        <v>0</v>
      </c>
      <c r="F1021" s="1103">
        <v>0</v>
      </c>
      <c r="G1021" s="1104">
        <v>0</v>
      </c>
      <c r="H1021" s="1104" t="e">
        <v>#REF!</v>
      </c>
      <c r="I1021" s="1104" t="e">
        <v>#REF!</v>
      </c>
    </row>
    <row r="1022" spans="1:9" ht="12.65" customHeight="1">
      <c r="A1022" s="1088" t="s">
        <v>142</v>
      </c>
      <c r="B1022" s="1089" t="s">
        <v>2529</v>
      </c>
      <c r="C1022" s="1089" t="s">
        <v>1811</v>
      </c>
      <c r="D1022" s="1088" t="s">
        <v>3977</v>
      </c>
      <c r="E1022" s="1103">
        <v>0</v>
      </c>
      <c r="F1022" s="1103">
        <v>0</v>
      </c>
      <c r="G1022" s="1104">
        <v>0</v>
      </c>
      <c r="H1022" s="1104" t="e">
        <v>#REF!</v>
      </c>
      <c r="I1022" s="1104" t="e">
        <v>#REF!</v>
      </c>
    </row>
    <row r="1023" spans="1:9" ht="12.65" customHeight="1">
      <c r="A1023" s="1088" t="s">
        <v>2813</v>
      </c>
      <c r="B1023" s="1089" t="s">
        <v>3491</v>
      </c>
      <c r="C1023" s="1089" t="s">
        <v>1811</v>
      </c>
      <c r="D1023" s="1088" t="s">
        <v>3977</v>
      </c>
      <c r="E1023" s="1103">
        <v>0</v>
      </c>
      <c r="F1023" s="1103">
        <v>0</v>
      </c>
      <c r="G1023" s="1104">
        <v>1.02</v>
      </c>
      <c r="H1023" s="1104" t="e">
        <v>#REF!</v>
      </c>
      <c r="I1023" s="1104" t="e">
        <v>#REF!</v>
      </c>
    </row>
    <row r="1024" spans="1:9" ht="12.65" customHeight="1">
      <c r="A1024" s="1088" t="s">
        <v>2814</v>
      </c>
      <c r="B1024" s="1089" t="s">
        <v>227</v>
      </c>
      <c r="C1024" s="1089" t="s">
        <v>1811</v>
      </c>
      <c r="D1024" s="1088" t="s">
        <v>3977</v>
      </c>
      <c r="E1024" s="1103">
        <v>0</v>
      </c>
      <c r="F1024" s="1103">
        <v>0</v>
      </c>
      <c r="G1024" s="1104">
        <v>0</v>
      </c>
      <c r="H1024" s="1104" t="e">
        <v>#REF!</v>
      </c>
      <c r="I1024" s="1104" t="e">
        <v>#REF!</v>
      </c>
    </row>
    <row r="1025" spans="1:9" ht="12.65" customHeight="1">
      <c r="A1025" s="1088" t="s">
        <v>2815</v>
      </c>
      <c r="B1025" s="1089" t="s">
        <v>2748</v>
      </c>
      <c r="C1025" s="1089" t="s">
        <v>1811</v>
      </c>
      <c r="D1025" s="1088" t="s">
        <v>3977</v>
      </c>
      <c r="E1025" s="1103">
        <v>0</v>
      </c>
      <c r="F1025" s="1103">
        <v>0</v>
      </c>
      <c r="G1025" s="1104">
        <v>0</v>
      </c>
      <c r="H1025" s="1104" t="e">
        <v>#REF!</v>
      </c>
      <c r="I1025" s="1104" t="e">
        <v>#REF!</v>
      </c>
    </row>
    <row r="1026" spans="1:9" ht="12.65" customHeight="1">
      <c r="A1026" s="1088" t="s">
        <v>2816</v>
      </c>
      <c r="B1026" s="1089" t="s">
        <v>1124</v>
      </c>
      <c r="C1026" s="1089" t="s">
        <v>1811</v>
      </c>
      <c r="D1026" s="1088" t="s">
        <v>3977</v>
      </c>
      <c r="E1026" s="1103">
        <v>0</v>
      </c>
      <c r="F1026" s="1103">
        <v>0</v>
      </c>
      <c r="G1026" s="1104">
        <v>0</v>
      </c>
      <c r="H1026" s="1104" t="e">
        <v>#REF!</v>
      </c>
      <c r="I1026" s="1104" t="e">
        <v>#REF!</v>
      </c>
    </row>
    <row r="1027" spans="1:9" ht="12.65" customHeight="1">
      <c r="A1027" s="1088" t="s">
        <v>2817</v>
      </c>
      <c r="B1027" s="1089" t="s">
        <v>2749</v>
      </c>
      <c r="C1027" s="1089" t="s">
        <v>1811</v>
      </c>
      <c r="D1027" s="1088" t="s">
        <v>3977</v>
      </c>
      <c r="E1027" s="1103">
        <v>0</v>
      </c>
      <c r="F1027" s="1103">
        <v>0</v>
      </c>
      <c r="G1027" s="1104">
        <v>0</v>
      </c>
      <c r="H1027" s="1104" t="e">
        <v>#REF!</v>
      </c>
      <c r="I1027" s="1104" t="e">
        <v>#REF!</v>
      </c>
    </row>
    <row r="1028" spans="1:9" ht="12.65" customHeight="1">
      <c r="A1028" s="1088" t="s">
        <v>2818</v>
      </c>
      <c r="B1028" s="1089" t="s">
        <v>2000</v>
      </c>
      <c r="C1028" s="1089" t="s">
        <v>1811</v>
      </c>
      <c r="D1028" s="1088" t="s">
        <v>3977</v>
      </c>
      <c r="E1028" s="1103">
        <v>0</v>
      </c>
      <c r="F1028" s="1103">
        <v>0</v>
      </c>
      <c r="G1028" s="1104">
        <v>0</v>
      </c>
      <c r="H1028" s="1104" t="e">
        <v>#REF!</v>
      </c>
      <c r="I1028" s="1104" t="e">
        <v>#REF!</v>
      </c>
    </row>
    <row r="1029" spans="1:9" ht="12.65" customHeight="1">
      <c r="A1029" s="1088" t="s">
        <v>2819</v>
      </c>
      <c r="B1029" s="1089" t="s">
        <v>2001</v>
      </c>
      <c r="C1029" s="1089" t="s">
        <v>1811</v>
      </c>
      <c r="D1029" s="1088" t="s">
        <v>3977</v>
      </c>
      <c r="E1029" s="1103">
        <v>0</v>
      </c>
      <c r="F1029" s="1103">
        <v>0</v>
      </c>
      <c r="G1029" s="1104">
        <v>0</v>
      </c>
      <c r="H1029" s="1104" t="e">
        <v>#REF!</v>
      </c>
      <c r="I1029" s="1104" t="e">
        <v>#REF!</v>
      </c>
    </row>
    <row r="1030" spans="1:9" ht="12.65" customHeight="1">
      <c r="A1030" s="1088" t="s">
        <v>2205</v>
      </c>
      <c r="B1030" s="1089" t="s">
        <v>1100</v>
      </c>
      <c r="C1030" s="1089" t="s">
        <v>2206</v>
      </c>
      <c r="D1030" s="1088" t="s">
        <v>3977</v>
      </c>
      <c r="E1030" s="1103">
        <v>0</v>
      </c>
      <c r="F1030" s="1103">
        <v>0</v>
      </c>
      <c r="G1030" s="1104">
        <v>14.51</v>
      </c>
      <c r="H1030" s="1104" t="e">
        <v>#REF!</v>
      </c>
      <c r="I1030" s="1104" t="e">
        <v>#REF!</v>
      </c>
    </row>
    <row r="1031" spans="1:9" ht="12.65" customHeight="1">
      <c r="A1031" s="1088" t="s">
        <v>2210</v>
      </c>
      <c r="B1031" s="1089" t="s">
        <v>1102</v>
      </c>
      <c r="C1031" s="1089" t="s">
        <v>41</v>
      </c>
      <c r="D1031" s="1088" t="s">
        <v>3977</v>
      </c>
      <c r="E1031" s="1103">
        <v>0</v>
      </c>
      <c r="F1031" s="1103">
        <v>0</v>
      </c>
      <c r="G1031" s="1104">
        <v>9.57</v>
      </c>
      <c r="H1031" s="1104" t="e">
        <v>#REF!</v>
      </c>
      <c r="I1031" s="1104" t="e">
        <v>#REF!</v>
      </c>
    </row>
    <row r="1032" spans="1:9" ht="12.65" customHeight="1">
      <c r="A1032" s="1088" t="s">
        <v>2212</v>
      </c>
      <c r="B1032" s="1089" t="s">
        <v>1103</v>
      </c>
      <c r="C1032" s="1089" t="s">
        <v>2214</v>
      </c>
      <c r="D1032" s="1088" t="s">
        <v>3977</v>
      </c>
      <c r="E1032" s="1103">
        <v>0</v>
      </c>
      <c r="F1032" s="1103">
        <v>0</v>
      </c>
      <c r="G1032" s="1104">
        <v>107.24</v>
      </c>
      <c r="H1032" s="1104" t="e">
        <v>#REF!</v>
      </c>
      <c r="I1032" s="1104" t="e">
        <v>#REF!</v>
      </c>
    </row>
    <row r="1033" spans="1:9" ht="12.65" customHeight="1">
      <c r="A1033" s="1088" t="s">
        <v>2215</v>
      </c>
      <c r="B1033" s="1089" t="s">
        <v>1104</v>
      </c>
      <c r="C1033" s="1089" t="s">
        <v>498</v>
      </c>
      <c r="D1033" s="1088" t="s">
        <v>3977</v>
      </c>
      <c r="E1033" s="1103">
        <v>0</v>
      </c>
      <c r="F1033" s="1103">
        <v>0</v>
      </c>
      <c r="G1033" s="1104">
        <v>0</v>
      </c>
      <c r="H1033" s="1104" t="e">
        <v>#REF!</v>
      </c>
      <c r="I1033" s="1104" t="e">
        <v>#REF!</v>
      </c>
    </row>
    <row r="1034" spans="1:9" ht="12.65" customHeight="1">
      <c r="A1034" s="1088" t="s">
        <v>499</v>
      </c>
      <c r="B1034" s="1089" t="s">
        <v>1105</v>
      </c>
      <c r="C1034" s="1089" t="s">
        <v>1860</v>
      </c>
      <c r="D1034" s="1088" t="s">
        <v>3977</v>
      </c>
      <c r="E1034" s="1103">
        <v>0</v>
      </c>
      <c r="F1034" s="1103">
        <v>0</v>
      </c>
      <c r="G1034" s="1104">
        <v>5.34</v>
      </c>
      <c r="H1034" s="1104" t="e">
        <v>#REF!</v>
      </c>
      <c r="I1034" s="1104" t="e">
        <v>#REF!</v>
      </c>
    </row>
    <row r="1035" spans="1:9" ht="12.65" customHeight="1">
      <c r="A1035" s="1088" t="s">
        <v>4439</v>
      </c>
      <c r="B1035" s="1089" t="s">
        <v>4440</v>
      </c>
      <c r="C1035" s="1089" t="s">
        <v>2084</v>
      </c>
      <c r="D1035" s="1088" t="s">
        <v>3977</v>
      </c>
      <c r="E1035" s="1103">
        <v>0</v>
      </c>
      <c r="F1035" s="1103">
        <v>0</v>
      </c>
      <c r="G1035" s="1104">
        <v>1.68</v>
      </c>
      <c r="H1035" s="1104" t="e">
        <v>#REF!</v>
      </c>
      <c r="I1035" s="1104" t="e">
        <v>#REF!</v>
      </c>
    </row>
    <row r="1036" spans="1:9" ht="12.65" customHeight="1">
      <c r="A1036" s="1088" t="s">
        <v>4441</v>
      </c>
      <c r="B1036" s="1089" t="s">
        <v>4442</v>
      </c>
      <c r="C1036" s="1089" t="s">
        <v>1811</v>
      </c>
      <c r="D1036" s="1088" t="s">
        <v>3977</v>
      </c>
      <c r="E1036" s="1103">
        <v>0</v>
      </c>
      <c r="F1036" s="1103">
        <v>0</v>
      </c>
      <c r="G1036" s="1104">
        <v>4.37</v>
      </c>
      <c r="H1036" s="1104" t="e">
        <v>#REF!</v>
      </c>
      <c r="I1036" s="1104" t="e">
        <v>#REF!</v>
      </c>
    </row>
    <row r="1037" spans="1:9" ht="12.65" customHeight="1">
      <c r="A1037" s="1088" t="s">
        <v>4443</v>
      </c>
      <c r="B1037" s="1089" t="s">
        <v>4444</v>
      </c>
      <c r="C1037" s="1089" t="s">
        <v>1811</v>
      </c>
      <c r="D1037" s="1088" t="s">
        <v>3977</v>
      </c>
      <c r="E1037" s="1103">
        <v>0</v>
      </c>
      <c r="F1037" s="1103">
        <v>0</v>
      </c>
      <c r="G1037" s="1104">
        <v>0</v>
      </c>
      <c r="H1037" s="1104" t="e">
        <v>#REF!</v>
      </c>
      <c r="I1037" s="1104" t="e">
        <v>#REF!</v>
      </c>
    </row>
    <row r="1038" spans="1:9" ht="12.65" customHeight="1">
      <c r="A1038" s="1088" t="s">
        <v>4445</v>
      </c>
      <c r="B1038" s="1089" t="s">
        <v>446</v>
      </c>
      <c r="C1038" s="1089" t="s">
        <v>1811</v>
      </c>
      <c r="D1038" s="1088" t="s">
        <v>3977</v>
      </c>
      <c r="E1038" s="1103">
        <v>0</v>
      </c>
      <c r="F1038" s="1103">
        <v>0</v>
      </c>
      <c r="G1038" s="1104">
        <v>0</v>
      </c>
      <c r="H1038" s="1104" t="e">
        <v>#REF!</v>
      </c>
      <c r="I1038" s="1104" t="e">
        <v>#REF!</v>
      </c>
    </row>
    <row r="1039" spans="1:9" ht="12.65" customHeight="1">
      <c r="A1039" s="1088" t="s">
        <v>447</v>
      </c>
      <c r="B1039" s="1089" t="s">
        <v>448</v>
      </c>
      <c r="C1039" s="1089" t="s">
        <v>1811</v>
      </c>
      <c r="D1039" s="1088" t="s">
        <v>3977</v>
      </c>
      <c r="E1039" s="1103">
        <v>0</v>
      </c>
      <c r="F1039" s="1103">
        <v>0</v>
      </c>
      <c r="G1039" s="1104">
        <v>0</v>
      </c>
      <c r="H1039" s="1104" t="e">
        <v>#REF!</v>
      </c>
      <c r="I1039" s="1104" t="e">
        <v>#REF!</v>
      </c>
    </row>
    <row r="1040" spans="1:9" ht="12.65" customHeight="1">
      <c r="A1040" s="1088" t="s">
        <v>3581</v>
      </c>
      <c r="B1040" s="1089" t="s">
        <v>2728</v>
      </c>
      <c r="C1040" s="1089" t="s">
        <v>1811</v>
      </c>
      <c r="D1040" s="1088" t="s">
        <v>3977</v>
      </c>
      <c r="E1040" s="1103">
        <v>0</v>
      </c>
      <c r="F1040" s="1103">
        <v>0</v>
      </c>
      <c r="G1040" s="1104">
        <v>0</v>
      </c>
      <c r="H1040" s="1104" t="e">
        <v>#REF!</v>
      </c>
      <c r="I1040" s="1104" t="e">
        <v>#REF!</v>
      </c>
    </row>
    <row r="1041" spans="1:9" ht="12.65" customHeight="1">
      <c r="A1041" s="1088" t="s">
        <v>3099</v>
      </c>
      <c r="B1041" s="1089" t="s">
        <v>5021</v>
      </c>
      <c r="C1041" s="1089" t="s">
        <v>1811</v>
      </c>
      <c r="D1041" s="1088" t="s">
        <v>3977</v>
      </c>
      <c r="E1041" s="1103">
        <v>0</v>
      </c>
      <c r="F1041" s="1103">
        <v>0</v>
      </c>
      <c r="G1041" s="1104">
        <v>0</v>
      </c>
      <c r="H1041" s="1104" t="e">
        <v>#REF!</v>
      </c>
      <c r="I1041" s="1104" t="e">
        <v>#REF!</v>
      </c>
    </row>
    <row r="1042" spans="1:9" ht="12.65" customHeight="1">
      <c r="A1042" s="1088" t="s">
        <v>5022</v>
      </c>
      <c r="B1042" s="1089" t="s">
        <v>5023</v>
      </c>
      <c r="C1042" s="1089" t="s">
        <v>1811</v>
      </c>
      <c r="D1042" s="1088" t="s">
        <v>3977</v>
      </c>
      <c r="E1042" s="1103">
        <v>0</v>
      </c>
      <c r="F1042" s="1103">
        <v>0</v>
      </c>
      <c r="G1042" s="1104">
        <v>0</v>
      </c>
      <c r="H1042" s="1104" t="e">
        <v>#REF!</v>
      </c>
      <c r="I1042" s="1104" t="e">
        <v>#REF!</v>
      </c>
    </row>
    <row r="1043" spans="1:9" ht="12.65" customHeight="1">
      <c r="A1043" s="1088" t="s">
        <v>5024</v>
      </c>
      <c r="B1043" s="1089" t="s">
        <v>5025</v>
      </c>
      <c r="C1043" s="1089" t="s">
        <v>1811</v>
      </c>
      <c r="D1043" s="1088" t="s">
        <v>3977</v>
      </c>
      <c r="E1043" s="1103">
        <v>0</v>
      </c>
      <c r="F1043" s="1103">
        <v>0</v>
      </c>
      <c r="G1043" s="1104">
        <v>4.33</v>
      </c>
      <c r="H1043" s="1104" t="e">
        <v>#REF!</v>
      </c>
      <c r="I1043" s="1104" t="e">
        <v>#REF!</v>
      </c>
    </row>
    <row r="1044" spans="1:9" ht="12.65" customHeight="1">
      <c r="A1044" s="1088" t="s">
        <v>5026</v>
      </c>
      <c r="B1044" s="1089" t="s">
        <v>4447</v>
      </c>
      <c r="C1044" s="1089" t="s">
        <v>1811</v>
      </c>
      <c r="D1044" s="1088" t="s">
        <v>3977</v>
      </c>
      <c r="E1044" s="1103">
        <v>0</v>
      </c>
      <c r="F1044" s="1103">
        <v>0</v>
      </c>
      <c r="G1044" s="1104">
        <v>0</v>
      </c>
      <c r="H1044" s="1104" t="e">
        <v>#REF!</v>
      </c>
      <c r="I1044" s="1104" t="e">
        <v>#REF!</v>
      </c>
    </row>
    <row r="1045" spans="1:9" ht="12.65" customHeight="1">
      <c r="A1045" s="1088" t="s">
        <v>4448</v>
      </c>
      <c r="B1045" s="1089" t="s">
        <v>4449</v>
      </c>
      <c r="C1045" s="1089" t="s">
        <v>1811</v>
      </c>
      <c r="D1045" s="1088" t="s">
        <v>3977</v>
      </c>
      <c r="E1045" s="1103">
        <v>0</v>
      </c>
      <c r="F1045" s="1103">
        <v>0</v>
      </c>
      <c r="G1045" s="1104">
        <v>0</v>
      </c>
      <c r="H1045" s="1104" t="e">
        <v>#REF!</v>
      </c>
      <c r="I1045" s="1104" t="e">
        <v>#REF!</v>
      </c>
    </row>
    <row r="1046" spans="1:9" ht="12.65" customHeight="1">
      <c r="A1046" s="1088" t="s">
        <v>4450</v>
      </c>
      <c r="B1046" s="1089" t="s">
        <v>5343</v>
      </c>
      <c r="C1046" s="1089" t="s">
        <v>1811</v>
      </c>
      <c r="D1046" s="1088" t="s">
        <v>3977</v>
      </c>
      <c r="E1046" s="1103">
        <v>0</v>
      </c>
      <c r="F1046" s="1103">
        <v>0</v>
      </c>
      <c r="G1046" s="1104">
        <v>0</v>
      </c>
      <c r="H1046" s="1104" t="e">
        <v>#REF!</v>
      </c>
      <c r="I1046" s="1104" t="e">
        <v>#REF!</v>
      </c>
    </row>
    <row r="1047" spans="1:9" ht="12.65" customHeight="1">
      <c r="A1047" s="1088" t="s">
        <v>2131</v>
      </c>
      <c r="B1047" s="1089" t="s">
        <v>3023</v>
      </c>
      <c r="C1047" s="1089" t="s">
        <v>1449</v>
      </c>
      <c r="D1047" s="1088" t="s">
        <v>3977</v>
      </c>
      <c r="E1047" s="1103">
        <v>0</v>
      </c>
      <c r="F1047" s="1103">
        <v>0</v>
      </c>
      <c r="G1047" s="1104">
        <v>0</v>
      </c>
      <c r="H1047" s="1104" t="e">
        <v>#REF!</v>
      </c>
      <c r="I1047" s="1104" t="e">
        <v>#REF!</v>
      </c>
    </row>
    <row r="1048" spans="1:9" ht="12.65" customHeight="1">
      <c r="A1048" s="1088" t="s">
        <v>5344</v>
      </c>
      <c r="B1048" s="1089" t="s">
        <v>1013</v>
      </c>
      <c r="C1048" s="1089" t="s">
        <v>793</v>
      </c>
      <c r="D1048" s="1088" t="s">
        <v>3977</v>
      </c>
      <c r="E1048" s="1103">
        <v>0</v>
      </c>
      <c r="F1048" s="1103">
        <v>0</v>
      </c>
      <c r="G1048" s="1104">
        <v>0</v>
      </c>
      <c r="H1048" s="1104" t="e">
        <v>#REF!</v>
      </c>
      <c r="I1048" s="1104" t="e">
        <v>#REF!</v>
      </c>
    </row>
    <row r="1049" spans="1:9" ht="12.65" customHeight="1">
      <c r="A1049" s="1088" t="s">
        <v>5287</v>
      </c>
      <c r="B1049" s="1089" t="s">
        <v>1125</v>
      </c>
      <c r="C1049" s="1089" t="s">
        <v>2206</v>
      </c>
      <c r="D1049" s="1088" t="s">
        <v>3977</v>
      </c>
      <c r="E1049" s="1103">
        <v>0</v>
      </c>
      <c r="F1049" s="1103">
        <v>0</v>
      </c>
      <c r="G1049" s="1104">
        <v>0</v>
      </c>
      <c r="H1049" s="1104" t="e">
        <v>#REF!</v>
      </c>
      <c r="I1049" s="1104" t="e">
        <v>#REF!</v>
      </c>
    </row>
    <row r="1050" spans="1:9" ht="12.65" customHeight="1">
      <c r="A1050" s="1088" t="s">
        <v>2132</v>
      </c>
      <c r="B1050" s="1089" t="s">
        <v>1126</v>
      </c>
      <c r="C1050" s="1089" t="s">
        <v>2206</v>
      </c>
      <c r="D1050" s="1088" t="s">
        <v>3977</v>
      </c>
      <c r="E1050" s="1103">
        <v>0</v>
      </c>
      <c r="F1050" s="1103">
        <v>0</v>
      </c>
      <c r="G1050" s="1104">
        <v>5.55</v>
      </c>
      <c r="H1050" s="1104" t="e">
        <v>#REF!</v>
      </c>
      <c r="I1050" s="1104" t="e">
        <v>#REF!</v>
      </c>
    </row>
    <row r="1051" spans="1:9" ht="12.65" customHeight="1">
      <c r="A1051" s="1088" t="s">
        <v>1645</v>
      </c>
      <c r="B1051" s="1089" t="s">
        <v>1646</v>
      </c>
      <c r="C1051" s="1089" t="s">
        <v>5338</v>
      </c>
      <c r="D1051" s="1088" t="s">
        <v>3977</v>
      </c>
      <c r="E1051" s="1103">
        <v>0</v>
      </c>
      <c r="F1051" s="1103">
        <v>0</v>
      </c>
      <c r="G1051" s="1104">
        <v>0</v>
      </c>
      <c r="H1051" s="1104" t="e">
        <v>#REF!</v>
      </c>
      <c r="I1051" s="1104" t="e">
        <v>#REF!</v>
      </c>
    </row>
    <row r="1052" spans="1:9" ht="12.65" customHeight="1">
      <c r="A1052" s="1088" t="s">
        <v>3439</v>
      </c>
      <c r="B1052" s="1089" t="s">
        <v>548</v>
      </c>
      <c r="C1052" s="1089" t="s">
        <v>1334</v>
      </c>
      <c r="D1052" s="1088" t="s">
        <v>3977</v>
      </c>
      <c r="E1052" s="1103">
        <v>0</v>
      </c>
      <c r="F1052" s="1103">
        <v>0</v>
      </c>
      <c r="G1052" s="1104">
        <v>0</v>
      </c>
      <c r="H1052" s="1104" t="e">
        <v>#REF!</v>
      </c>
      <c r="I1052" s="1104" t="e">
        <v>#REF!</v>
      </c>
    </row>
    <row r="1053" spans="1:9" ht="12.65" customHeight="1">
      <c r="A1053" s="1088" t="s">
        <v>453</v>
      </c>
      <c r="B1053" s="1089" t="s">
        <v>1430</v>
      </c>
      <c r="C1053" s="1089" t="s">
        <v>3723</v>
      </c>
      <c r="D1053" s="1088" t="s">
        <v>3977</v>
      </c>
      <c r="E1053" s="1103">
        <v>0</v>
      </c>
      <c r="F1053" s="1103">
        <v>0</v>
      </c>
      <c r="G1053" s="1104">
        <v>0</v>
      </c>
      <c r="H1053" s="1104" t="e">
        <v>#REF!</v>
      </c>
      <c r="I1053" s="1104" t="e">
        <v>#REF!</v>
      </c>
    </row>
    <row r="1054" spans="1:9" ht="12.65" customHeight="1">
      <c r="A1054" s="1088" t="s">
        <v>1142</v>
      </c>
      <c r="B1054" s="1089" t="s">
        <v>1143</v>
      </c>
      <c r="C1054" s="1089" t="s">
        <v>1144</v>
      </c>
      <c r="D1054" s="1088" t="s">
        <v>3977</v>
      </c>
      <c r="E1054" s="1103">
        <v>0</v>
      </c>
      <c r="F1054" s="1103">
        <v>0</v>
      </c>
      <c r="G1054" s="1104">
        <v>0</v>
      </c>
      <c r="H1054" s="1104" t="e">
        <v>#REF!</v>
      </c>
      <c r="I1054" s="1104" t="e">
        <v>#REF!</v>
      </c>
    </row>
    <row r="1055" spans="1:9" ht="12.65" customHeight="1">
      <c r="A1055" s="1088" t="s">
        <v>979</v>
      </c>
      <c r="B1055" s="1089" t="s">
        <v>4223</v>
      </c>
      <c r="C1055" s="1089" t="s">
        <v>498</v>
      </c>
      <c r="D1055" s="1088" t="s">
        <v>3977</v>
      </c>
      <c r="E1055" s="1103">
        <v>0</v>
      </c>
      <c r="F1055" s="1103">
        <v>0</v>
      </c>
      <c r="G1055" s="1104">
        <v>39.47</v>
      </c>
      <c r="H1055" s="1104" t="e">
        <v>#REF!</v>
      </c>
      <c r="I1055" s="1104" t="e">
        <v>#REF!</v>
      </c>
    </row>
    <row r="1056" spans="1:9" ht="12.65" customHeight="1">
      <c r="A1056" s="1088" t="s">
        <v>4224</v>
      </c>
      <c r="B1056" s="1089" t="s">
        <v>4225</v>
      </c>
      <c r="C1056" s="1089" t="s">
        <v>2206</v>
      </c>
      <c r="D1056" s="1088" t="s">
        <v>3977</v>
      </c>
      <c r="E1056" s="1103">
        <v>0</v>
      </c>
      <c r="F1056" s="1103">
        <v>0</v>
      </c>
      <c r="G1056" s="1104">
        <v>4.6399999999999997</v>
      </c>
      <c r="H1056" s="1104" t="e">
        <v>#REF!</v>
      </c>
      <c r="I1056" s="1104" t="e">
        <v>#REF!</v>
      </c>
    </row>
    <row r="1057" spans="1:9" ht="12.65" customHeight="1">
      <c r="A1057" s="1088" t="s">
        <v>5441</v>
      </c>
      <c r="B1057" s="1089" t="s">
        <v>4226</v>
      </c>
      <c r="C1057" s="1089" t="s">
        <v>5338</v>
      </c>
      <c r="D1057" s="1088" t="s">
        <v>3977</v>
      </c>
      <c r="E1057" s="1103">
        <v>0</v>
      </c>
      <c r="F1057" s="1103">
        <v>0</v>
      </c>
      <c r="G1057" s="1104">
        <v>0</v>
      </c>
      <c r="H1057" s="1104" t="e">
        <v>#REF!</v>
      </c>
      <c r="I1057" s="1104" t="e">
        <v>#REF!</v>
      </c>
    </row>
    <row r="1058" spans="1:9" ht="12.65" customHeight="1">
      <c r="A1058" s="1088" t="s">
        <v>3276</v>
      </c>
      <c r="B1058" s="1089" t="s">
        <v>759</v>
      </c>
      <c r="C1058" s="1089" t="s">
        <v>2206</v>
      </c>
      <c r="D1058" s="1088" t="s">
        <v>3977</v>
      </c>
      <c r="E1058" s="1103">
        <v>0</v>
      </c>
      <c r="F1058" s="1103">
        <v>0</v>
      </c>
      <c r="G1058" s="1104">
        <v>12.01</v>
      </c>
      <c r="H1058" s="1104" t="e">
        <v>#REF!</v>
      </c>
      <c r="I1058" s="1104" t="e">
        <v>#REF!</v>
      </c>
    </row>
    <row r="1059" spans="1:9" ht="12.65" customHeight="1">
      <c r="A1059" s="1088" t="s">
        <v>3136</v>
      </c>
      <c r="B1059" s="1089" t="s">
        <v>3137</v>
      </c>
      <c r="C1059" s="1089" t="s">
        <v>1001</v>
      </c>
      <c r="D1059" s="1088" t="s">
        <v>3977</v>
      </c>
      <c r="E1059" s="1103">
        <v>0</v>
      </c>
      <c r="F1059" s="1103">
        <v>0</v>
      </c>
      <c r="G1059" s="1104">
        <v>0</v>
      </c>
      <c r="H1059" s="1104" t="e">
        <v>#REF!</v>
      </c>
      <c r="I1059" s="1104" t="e">
        <v>#REF!</v>
      </c>
    </row>
    <row r="1060" spans="1:9" ht="12.65" customHeight="1">
      <c r="A1060" s="1088" t="s">
        <v>3138</v>
      </c>
      <c r="B1060" s="1089" t="s">
        <v>3139</v>
      </c>
      <c r="C1060" s="1089" t="s">
        <v>5338</v>
      </c>
      <c r="D1060" s="1088" t="s">
        <v>3977</v>
      </c>
      <c r="E1060" s="1103">
        <v>166</v>
      </c>
      <c r="F1060" s="1103">
        <v>531.20000000000005</v>
      </c>
      <c r="G1060" s="1104">
        <v>3.03</v>
      </c>
      <c r="H1060" s="1104" t="e">
        <v>#REF!</v>
      </c>
      <c r="I1060" s="1104" t="e">
        <v>#REF!</v>
      </c>
    </row>
    <row r="1061" spans="1:9" ht="12.65" customHeight="1">
      <c r="A1061" s="1088" t="s">
        <v>4421</v>
      </c>
      <c r="B1061" s="1089" t="s">
        <v>4422</v>
      </c>
      <c r="C1061" s="1089" t="s">
        <v>1435</v>
      </c>
      <c r="D1061" s="1088" t="s">
        <v>3977</v>
      </c>
      <c r="E1061" s="1103">
        <v>0</v>
      </c>
      <c r="F1061" s="1103">
        <v>0</v>
      </c>
      <c r="G1061" s="1104">
        <v>0</v>
      </c>
      <c r="H1061" s="1104" t="e">
        <v>#REF!</v>
      </c>
      <c r="I1061" s="1104" t="e">
        <v>#REF!</v>
      </c>
    </row>
    <row r="1062" spans="1:9" ht="12.65" customHeight="1">
      <c r="A1062" s="1088" t="s">
        <v>2793</v>
      </c>
      <c r="B1062" s="1089" t="s">
        <v>2794</v>
      </c>
      <c r="C1062" s="1089" t="s">
        <v>4762</v>
      </c>
      <c r="D1062" s="1088" t="s">
        <v>3977</v>
      </c>
      <c r="E1062" s="1103">
        <v>17</v>
      </c>
      <c r="F1062" s="1103">
        <v>1838.04</v>
      </c>
      <c r="G1062" s="1104">
        <v>101.94</v>
      </c>
      <c r="H1062" s="1104" t="e">
        <v>#REF!</v>
      </c>
      <c r="I1062" s="1104" t="e">
        <v>#REF!</v>
      </c>
    </row>
    <row r="1063" spans="1:9" ht="12.65" customHeight="1">
      <c r="A1063" s="1088" t="s">
        <v>1086</v>
      </c>
      <c r="B1063" s="1089" t="s">
        <v>1185</v>
      </c>
      <c r="C1063" s="1089" t="s">
        <v>1187</v>
      </c>
      <c r="D1063" s="1088" t="s">
        <v>3977</v>
      </c>
      <c r="E1063" s="1103">
        <v>254</v>
      </c>
      <c r="F1063" s="1103">
        <v>2550.16</v>
      </c>
      <c r="G1063" s="1104">
        <v>9.52</v>
      </c>
      <c r="H1063" s="1104" t="e">
        <v>#REF!</v>
      </c>
      <c r="I1063" s="1104" t="e">
        <v>#REF!</v>
      </c>
    </row>
    <row r="1064" spans="1:9" ht="12.65" customHeight="1">
      <c r="A1064" s="1088" t="s">
        <v>1087</v>
      </c>
      <c r="B1064" s="1089" t="s">
        <v>1186</v>
      </c>
      <c r="C1064" s="1089" t="s">
        <v>5338</v>
      </c>
      <c r="D1064" s="1088" t="s">
        <v>3977</v>
      </c>
      <c r="E1064" s="1103">
        <v>0</v>
      </c>
      <c r="F1064" s="1103">
        <v>0</v>
      </c>
      <c r="G1064" s="1104">
        <v>0</v>
      </c>
      <c r="H1064" s="1104" t="e">
        <v>#REF!</v>
      </c>
      <c r="I1064" s="1104" t="e">
        <v>#REF!</v>
      </c>
    </row>
    <row r="1065" spans="1:9" ht="12.65" customHeight="1">
      <c r="A1065" s="1088" t="s">
        <v>2795</v>
      </c>
      <c r="B1065" s="1089" t="s">
        <v>2796</v>
      </c>
      <c r="C1065" s="1089" t="s">
        <v>5338</v>
      </c>
      <c r="D1065" s="1088" t="s">
        <v>3977</v>
      </c>
      <c r="E1065" s="1103">
        <v>0</v>
      </c>
      <c r="F1065" s="1103">
        <v>0</v>
      </c>
      <c r="G1065" s="1104">
        <v>0</v>
      </c>
      <c r="H1065" s="1104" t="e">
        <v>#REF!</v>
      </c>
      <c r="I1065" s="1104" t="e">
        <v>#REF!</v>
      </c>
    </row>
    <row r="1066" spans="1:9" ht="12.65" customHeight="1">
      <c r="A1066" s="1088" t="s">
        <v>4423</v>
      </c>
      <c r="B1066" s="1089" t="s">
        <v>4424</v>
      </c>
      <c r="C1066" s="1089" t="s">
        <v>1436</v>
      </c>
      <c r="D1066" s="1088" t="s">
        <v>3977</v>
      </c>
      <c r="E1066" s="1103">
        <v>0</v>
      </c>
      <c r="F1066" s="1103">
        <v>0</v>
      </c>
      <c r="G1066" s="1104">
        <v>0</v>
      </c>
      <c r="H1066" s="1104" t="e">
        <v>#REF!</v>
      </c>
      <c r="I1066" s="1104" t="e">
        <v>#REF!</v>
      </c>
    </row>
    <row r="1067" spans="1:9" ht="12.65" customHeight="1">
      <c r="A1067" s="1088" t="s">
        <v>4425</v>
      </c>
      <c r="B1067" s="1089" t="s">
        <v>2186</v>
      </c>
      <c r="C1067" s="1089" t="s">
        <v>1437</v>
      </c>
      <c r="D1067" s="1088" t="s">
        <v>3977</v>
      </c>
      <c r="E1067" s="1103">
        <v>182</v>
      </c>
      <c r="F1067" s="1103">
        <v>9886.24</v>
      </c>
      <c r="G1067" s="1104">
        <v>51.33</v>
      </c>
      <c r="H1067" s="1104" t="e">
        <v>#REF!</v>
      </c>
      <c r="I1067" s="1104" t="e">
        <v>#REF!</v>
      </c>
    </row>
    <row r="1068" spans="1:9">
      <c r="A1068" s="1088" t="s">
        <v>1274</v>
      </c>
      <c r="B1068" s="1089" t="s">
        <v>1275</v>
      </c>
      <c r="C1068" s="1089" t="s">
        <v>1438</v>
      </c>
      <c r="D1068" s="1088" t="s">
        <v>3977</v>
      </c>
      <c r="E1068" s="1103">
        <v>1083</v>
      </c>
      <c r="F1068" s="1103">
        <v>12811.89</v>
      </c>
      <c r="G1068" s="1104">
        <v>11.21</v>
      </c>
      <c r="H1068" s="1104" t="e">
        <v>#REF!</v>
      </c>
      <c r="I1068" s="1104" t="e">
        <v>#REF!</v>
      </c>
    </row>
    <row r="1069" spans="1:9" ht="12.65" customHeight="1">
      <c r="A1069" s="1088" t="s">
        <v>2659</v>
      </c>
      <c r="B1069" s="1089" t="s">
        <v>774</v>
      </c>
      <c r="C1069" s="1089" t="s">
        <v>3370</v>
      </c>
      <c r="D1069" s="1088" t="s">
        <v>3977</v>
      </c>
      <c r="E1069" s="1103">
        <v>0</v>
      </c>
      <c r="F1069" s="1103">
        <v>0</v>
      </c>
      <c r="G1069" s="1104">
        <v>0</v>
      </c>
      <c r="H1069" s="1104" t="e">
        <v>#REF!</v>
      </c>
      <c r="I1069" s="1104" t="e">
        <v>#REF!</v>
      </c>
    </row>
    <row r="1070" spans="1:9" ht="12.65" customHeight="1">
      <c r="A1070" s="1088" t="s">
        <v>1795</v>
      </c>
      <c r="B1070" s="1089" t="s">
        <v>1794</v>
      </c>
      <c r="C1070" s="1089" t="s">
        <v>866</v>
      </c>
      <c r="D1070" s="1088" t="s">
        <v>3977</v>
      </c>
      <c r="E1070" s="1103">
        <v>0</v>
      </c>
      <c r="F1070" s="1103">
        <v>0</v>
      </c>
      <c r="G1070" s="1104">
        <v>0</v>
      </c>
      <c r="H1070" s="1104" t="e">
        <v>#REF!</v>
      </c>
      <c r="I1070" s="1104" t="e">
        <v>#REF!</v>
      </c>
    </row>
    <row r="1071" spans="1:9" ht="12.65" customHeight="1">
      <c r="A1071" s="1088" t="s">
        <v>3368</v>
      </c>
      <c r="B1071" s="1089" t="s">
        <v>1893</v>
      </c>
      <c r="C1071" s="1089" t="s">
        <v>754</v>
      </c>
      <c r="D1071" s="1088" t="s">
        <v>3977</v>
      </c>
      <c r="E1071" s="1103">
        <v>0</v>
      </c>
      <c r="F1071" s="1103">
        <v>0</v>
      </c>
      <c r="G1071" s="1104">
        <v>0</v>
      </c>
      <c r="H1071" s="1104" t="e">
        <v>#REF!</v>
      </c>
      <c r="I1071" s="1104" t="e">
        <v>#REF!</v>
      </c>
    </row>
    <row r="1072" spans="1:9" ht="12.65" customHeight="1">
      <c r="A1072" s="1088" t="s">
        <v>3369</v>
      </c>
      <c r="B1072" s="1089" t="s">
        <v>1894</v>
      </c>
      <c r="C1072" s="1089" t="s">
        <v>3730</v>
      </c>
      <c r="D1072" s="1088" t="s">
        <v>3977</v>
      </c>
      <c r="E1072" s="1103">
        <v>0</v>
      </c>
      <c r="F1072" s="1103">
        <v>0</v>
      </c>
      <c r="G1072" s="1104">
        <v>0</v>
      </c>
      <c r="H1072" s="1104" t="e">
        <v>#REF!</v>
      </c>
      <c r="I1072" s="1104" t="e">
        <v>#REF!</v>
      </c>
    </row>
    <row r="1073" spans="1:9" ht="12.65" customHeight="1">
      <c r="A1073" s="1088" t="s">
        <v>452</v>
      </c>
      <c r="B1073" s="1089" t="s">
        <v>1895</v>
      </c>
      <c r="C1073" s="1089" t="s">
        <v>3730</v>
      </c>
      <c r="D1073" s="1088" t="s">
        <v>3977</v>
      </c>
      <c r="E1073" s="1103">
        <v>0</v>
      </c>
      <c r="F1073" s="1103">
        <v>0</v>
      </c>
      <c r="G1073" s="1104">
        <v>0</v>
      </c>
      <c r="H1073" s="1104" t="e">
        <v>#REF!</v>
      </c>
      <c r="I1073" s="1104" t="e">
        <v>#REF!</v>
      </c>
    </row>
    <row r="1074" spans="1:9" ht="12.65" customHeight="1">
      <c r="A1074" s="1088" t="s">
        <v>1854</v>
      </c>
      <c r="B1074" s="1089" t="s">
        <v>1896</v>
      </c>
      <c r="C1074" s="1089" t="s">
        <v>754</v>
      </c>
      <c r="D1074" s="1088" t="s">
        <v>3977</v>
      </c>
      <c r="E1074" s="1103">
        <v>0</v>
      </c>
      <c r="F1074" s="1103">
        <v>0</v>
      </c>
      <c r="G1074" s="1104">
        <v>0</v>
      </c>
      <c r="H1074" s="1104" t="e">
        <v>#REF!</v>
      </c>
      <c r="I1074" s="1104" t="e">
        <v>#REF!</v>
      </c>
    </row>
    <row r="1075" spans="1:9" ht="12.65" customHeight="1">
      <c r="A1075" s="1088" t="s">
        <v>3386</v>
      </c>
      <c r="B1075" s="1089" t="s">
        <v>4487</v>
      </c>
      <c r="C1075" s="1089" t="s">
        <v>4568</v>
      </c>
      <c r="D1075" s="1088" t="s">
        <v>3977</v>
      </c>
      <c r="E1075" s="1103">
        <v>0</v>
      </c>
      <c r="F1075" s="1103">
        <v>0</v>
      </c>
      <c r="G1075" s="1104">
        <v>0</v>
      </c>
      <c r="H1075" s="1104" t="e">
        <v>#REF!</v>
      </c>
      <c r="I1075" s="1104" t="e">
        <v>#REF!</v>
      </c>
    </row>
    <row r="1076" spans="1:9" ht="12.65" customHeight="1">
      <c r="A1076" s="1088" t="s">
        <v>2517</v>
      </c>
      <c r="B1076" s="1089" t="s">
        <v>4488</v>
      </c>
      <c r="C1076" s="1089" t="s">
        <v>3100</v>
      </c>
      <c r="D1076" s="1088" t="s">
        <v>3977</v>
      </c>
      <c r="E1076" s="1103">
        <v>0</v>
      </c>
      <c r="F1076" s="1103">
        <v>0</v>
      </c>
      <c r="G1076" s="1104">
        <v>0</v>
      </c>
      <c r="H1076" s="1104" t="e">
        <v>#REF!</v>
      </c>
      <c r="I1076" s="1104" t="e">
        <v>#REF!</v>
      </c>
    </row>
    <row r="1077" spans="1:9" ht="12.65" customHeight="1">
      <c r="A1077" s="1088" t="s">
        <v>2519</v>
      </c>
      <c r="B1077" s="1089" t="s">
        <v>5213</v>
      </c>
      <c r="C1077" s="1089" t="s">
        <v>3100</v>
      </c>
      <c r="D1077" s="1088" t="s">
        <v>3977</v>
      </c>
      <c r="E1077" s="1103">
        <v>0</v>
      </c>
      <c r="F1077" s="1103">
        <v>0</v>
      </c>
      <c r="G1077" s="1104">
        <v>0</v>
      </c>
      <c r="H1077" s="1104" t="e">
        <v>#REF!</v>
      </c>
      <c r="I1077" s="1104" t="e">
        <v>#REF!</v>
      </c>
    </row>
    <row r="1078" spans="1:9" ht="12.65" customHeight="1">
      <c r="A1078" s="1088" t="s">
        <v>2520</v>
      </c>
      <c r="B1078" s="1089" t="s">
        <v>2558</v>
      </c>
      <c r="C1078" s="1089" t="s">
        <v>3101</v>
      </c>
      <c r="D1078" s="1088" t="s">
        <v>3977</v>
      </c>
      <c r="E1078" s="1103">
        <v>0</v>
      </c>
      <c r="F1078" s="1103">
        <v>0</v>
      </c>
      <c r="G1078" s="1104">
        <v>0</v>
      </c>
      <c r="H1078" s="1104" t="e">
        <v>#REF!</v>
      </c>
      <c r="I1078" s="1104" t="e">
        <v>#REF!</v>
      </c>
    </row>
    <row r="1079" spans="1:9" ht="12.65" customHeight="1">
      <c r="A1079" s="1088" t="s">
        <v>2521</v>
      </c>
      <c r="B1079" s="1089" t="s">
        <v>2559</v>
      </c>
      <c r="C1079" s="1089" t="s">
        <v>1502</v>
      </c>
      <c r="D1079" s="1088" t="s">
        <v>3977</v>
      </c>
      <c r="E1079" s="1103">
        <v>0</v>
      </c>
      <c r="F1079" s="1103">
        <v>0</v>
      </c>
      <c r="G1079" s="1104">
        <v>0</v>
      </c>
      <c r="H1079" s="1104" t="e">
        <v>#REF!</v>
      </c>
      <c r="I1079" s="1104" t="e">
        <v>#REF!</v>
      </c>
    </row>
    <row r="1080" spans="1:9" ht="12.65" customHeight="1">
      <c r="A1080" s="1088" t="s">
        <v>2522</v>
      </c>
      <c r="B1080" s="1089" t="s">
        <v>2560</v>
      </c>
      <c r="C1080" s="1089" t="s">
        <v>3102</v>
      </c>
      <c r="D1080" s="1088" t="s">
        <v>3977</v>
      </c>
      <c r="E1080" s="1103">
        <v>0</v>
      </c>
      <c r="F1080" s="1103">
        <v>0</v>
      </c>
      <c r="G1080" s="1104">
        <v>0</v>
      </c>
      <c r="H1080" s="1104" t="e">
        <v>#REF!</v>
      </c>
      <c r="I1080" s="1104" t="e">
        <v>#REF!</v>
      </c>
    </row>
    <row r="1081" spans="1:9" ht="12.65" customHeight="1">
      <c r="A1081" s="1088" t="s">
        <v>2367</v>
      </c>
      <c r="B1081" s="1089" t="s">
        <v>986</v>
      </c>
      <c r="C1081" s="1089" t="s">
        <v>5451</v>
      </c>
      <c r="D1081" s="1088" t="s">
        <v>3977</v>
      </c>
      <c r="E1081" s="1103">
        <v>0</v>
      </c>
      <c r="F1081" s="1103">
        <v>0</v>
      </c>
      <c r="G1081" s="1104">
        <v>0</v>
      </c>
      <c r="H1081" s="1104" t="e">
        <v>#REF!</v>
      </c>
      <c r="I1081" s="1104" t="e">
        <v>#REF!</v>
      </c>
    </row>
    <row r="1082" spans="1:9" ht="12.65" customHeight="1">
      <c r="A1082" s="1088" t="s">
        <v>5452</v>
      </c>
      <c r="B1082" s="1089" t="s">
        <v>987</v>
      </c>
      <c r="C1082" s="1089" t="s">
        <v>5453</v>
      </c>
      <c r="D1082" s="1088" t="s">
        <v>3977</v>
      </c>
      <c r="E1082" s="1103">
        <v>0</v>
      </c>
      <c r="F1082" s="1103">
        <v>0</v>
      </c>
      <c r="G1082" s="1104">
        <v>0</v>
      </c>
      <c r="H1082" s="1104" t="e">
        <v>#REF!</v>
      </c>
      <c r="I1082" s="1104" t="e">
        <v>#REF!</v>
      </c>
    </row>
    <row r="1083" spans="1:9" ht="12.65" customHeight="1">
      <c r="A1083" s="1088" t="s">
        <v>5517</v>
      </c>
      <c r="B1083" s="1089" t="s">
        <v>5570</v>
      </c>
      <c r="C1083" s="1089" t="s">
        <v>5571</v>
      </c>
      <c r="D1083" s="1088" t="s">
        <v>3977</v>
      </c>
      <c r="E1083" s="1103">
        <v>261</v>
      </c>
      <c r="F1083" s="1103">
        <v>305.37</v>
      </c>
      <c r="G1083" s="1104">
        <v>1.17</v>
      </c>
      <c r="H1083" s="1104" t="e">
        <v>#REF!</v>
      </c>
      <c r="I1083" s="1104" t="e">
        <v>#REF!</v>
      </c>
    </row>
    <row r="1084" spans="1:9" ht="12.65" customHeight="1">
      <c r="A1084" s="1088" t="s">
        <v>5518</v>
      </c>
      <c r="B1084" s="1089" t="s">
        <v>5572</v>
      </c>
      <c r="C1084" s="1089" t="s">
        <v>5571</v>
      </c>
      <c r="D1084" s="1088" t="s">
        <v>3977</v>
      </c>
      <c r="E1084" s="1103">
        <v>199</v>
      </c>
      <c r="F1084" s="1103">
        <v>258.7</v>
      </c>
      <c r="G1084" s="1104">
        <v>1.3</v>
      </c>
      <c r="H1084" s="1104" t="e">
        <v>#REF!</v>
      </c>
      <c r="I1084" s="1104" t="e">
        <v>#REF!</v>
      </c>
    </row>
    <row r="1085" spans="1:9" ht="12.65" customHeight="1">
      <c r="A1085" s="1088" t="s">
        <v>5519</v>
      </c>
      <c r="B1085" s="1089" t="s">
        <v>5573</v>
      </c>
      <c r="C1085" s="1089" t="s">
        <v>5571</v>
      </c>
      <c r="D1085" s="1088" t="s">
        <v>3977</v>
      </c>
      <c r="E1085" s="1103">
        <v>139</v>
      </c>
      <c r="F1085" s="1103">
        <v>233.51999999999998</v>
      </c>
      <c r="G1085" s="1104">
        <v>1.68</v>
      </c>
      <c r="H1085" s="1104" t="e">
        <v>#REF!</v>
      </c>
      <c r="I1085" s="1104" t="e">
        <v>#REF!</v>
      </c>
    </row>
    <row r="1086" spans="1:9" ht="12.65" customHeight="1">
      <c r="A1086" s="1088" t="s">
        <v>5520</v>
      </c>
      <c r="B1086" s="1089" t="s">
        <v>5574</v>
      </c>
      <c r="C1086" s="1089" t="s">
        <v>704</v>
      </c>
      <c r="D1086" s="1088" t="s">
        <v>3977</v>
      </c>
      <c r="E1086" s="1103">
        <v>0</v>
      </c>
      <c r="F1086" s="1103">
        <v>0</v>
      </c>
      <c r="G1086" s="1104">
        <v>2.0499999999999998</v>
      </c>
      <c r="H1086" s="1104" t="e">
        <v>#REF!</v>
      </c>
      <c r="I1086" s="1104" t="e">
        <v>#REF!</v>
      </c>
    </row>
    <row r="1087" spans="1:9" ht="12.65" customHeight="1">
      <c r="A1087" s="1088" t="s">
        <v>5575</v>
      </c>
      <c r="B1087" s="1089" t="s">
        <v>5576</v>
      </c>
      <c r="C1087" s="1089" t="s">
        <v>5577</v>
      </c>
      <c r="D1087" s="1088" t="s">
        <v>3977</v>
      </c>
      <c r="E1087" s="1103">
        <v>69</v>
      </c>
      <c r="F1087" s="1103">
        <v>1566.3</v>
      </c>
      <c r="G1087" s="1104">
        <v>21.76</v>
      </c>
      <c r="H1087" s="1104" t="e">
        <v>#REF!</v>
      </c>
      <c r="I1087" s="1104" t="e">
        <v>#REF!</v>
      </c>
    </row>
    <row r="1088" spans="1:9" ht="12.65" customHeight="1">
      <c r="A1088" s="1088" t="s">
        <v>5578</v>
      </c>
      <c r="B1088" s="1089" t="s">
        <v>5579</v>
      </c>
      <c r="C1088" s="1089" t="s">
        <v>5580</v>
      </c>
      <c r="D1088" s="1088" t="s">
        <v>3977</v>
      </c>
      <c r="E1088" s="1103">
        <v>0</v>
      </c>
      <c r="F1088" s="1103">
        <v>0</v>
      </c>
      <c r="G1088" s="1104">
        <v>71.8</v>
      </c>
      <c r="H1088" s="1104" t="e">
        <v>#REF!</v>
      </c>
      <c r="I1088" s="1104" t="e">
        <v>#REF!</v>
      </c>
    </row>
    <row r="1089" spans="1:9" ht="12.65" customHeight="1">
      <c r="A1089" s="1088" t="s">
        <v>5523</v>
      </c>
      <c r="B1089" s="1089" t="s">
        <v>5581</v>
      </c>
      <c r="C1089" s="1089" t="s">
        <v>5582</v>
      </c>
      <c r="D1089" s="1088" t="s">
        <v>3977</v>
      </c>
      <c r="E1089" s="1103">
        <v>0</v>
      </c>
      <c r="F1089" s="1103">
        <v>0</v>
      </c>
      <c r="G1089" s="1104">
        <v>64.709999999999994</v>
      </c>
      <c r="H1089" s="1104" t="e">
        <v>#REF!</v>
      </c>
      <c r="I1089" s="1104" t="e">
        <v>#REF!</v>
      </c>
    </row>
    <row r="1090" spans="1:9" ht="12.65" customHeight="1">
      <c r="A1090" s="1088" t="s">
        <v>5583</v>
      </c>
      <c r="B1090" s="1089" t="s">
        <v>5584</v>
      </c>
      <c r="C1090" s="1089" t="s">
        <v>5585</v>
      </c>
      <c r="D1090" s="1088" t="s">
        <v>3977</v>
      </c>
      <c r="E1090" s="1103">
        <v>1874</v>
      </c>
      <c r="F1090" s="1103">
        <v>6990.0199999999995</v>
      </c>
      <c r="G1090" s="1104">
        <v>3.61</v>
      </c>
      <c r="H1090" s="1104" t="e">
        <v>#REF!</v>
      </c>
      <c r="I1090" s="1104" t="e">
        <v>#REF!</v>
      </c>
    </row>
    <row r="1091" spans="1:9" ht="12.65" customHeight="1">
      <c r="A1091" s="1088" t="s">
        <v>5524</v>
      </c>
      <c r="B1091" s="1089" t="s">
        <v>5586</v>
      </c>
      <c r="C1091" s="1089" t="s">
        <v>5587</v>
      </c>
      <c r="D1091" s="1088" t="s">
        <v>3977</v>
      </c>
      <c r="E1091" s="1103">
        <v>269</v>
      </c>
      <c r="F1091" s="1103">
        <v>1837.27</v>
      </c>
      <c r="G1091" s="1104">
        <v>6.59</v>
      </c>
      <c r="H1091" s="1104" t="e">
        <v>#REF!</v>
      </c>
      <c r="I1091" s="1104" t="e">
        <v>#REF!</v>
      </c>
    </row>
    <row r="1092" spans="1:9" ht="12.65" customHeight="1">
      <c r="A1092" s="1088" t="s">
        <v>5588</v>
      </c>
      <c r="B1092" s="1089" t="s">
        <v>5589</v>
      </c>
      <c r="C1092" s="1089" t="s">
        <v>5590</v>
      </c>
      <c r="D1092" s="1088" t="s">
        <v>3977</v>
      </c>
      <c r="E1092" s="1103">
        <v>0</v>
      </c>
      <c r="F1092" s="1103">
        <v>0</v>
      </c>
      <c r="G1092" s="1104">
        <v>0</v>
      </c>
      <c r="H1092" s="1104" t="e">
        <v>#REF!</v>
      </c>
      <c r="I1092" s="1104" t="e">
        <v>#REF!</v>
      </c>
    </row>
    <row r="1093" spans="1:9" ht="12.65" customHeight="1">
      <c r="A1093" s="1088" t="s">
        <v>5525</v>
      </c>
      <c r="B1093" s="1089" t="s">
        <v>5591</v>
      </c>
      <c r="C1093" s="1089" t="s">
        <v>5590</v>
      </c>
      <c r="D1093" s="1088" t="s">
        <v>3977</v>
      </c>
      <c r="E1093" s="1103">
        <v>0</v>
      </c>
      <c r="F1093" s="1103">
        <v>0</v>
      </c>
      <c r="G1093" s="1104">
        <v>0</v>
      </c>
      <c r="H1093" s="1104" t="e">
        <v>#REF!</v>
      </c>
      <c r="I1093" s="1104" t="e">
        <v>#REF!</v>
      </c>
    </row>
    <row r="1094" spans="1:9" ht="12.65" customHeight="1">
      <c r="A1094" s="1088" t="s">
        <v>5526</v>
      </c>
      <c r="B1094" s="1089" t="s">
        <v>5592</v>
      </c>
      <c r="C1094" s="1089" t="s">
        <v>5593</v>
      </c>
      <c r="D1094" s="1088" t="s">
        <v>3977</v>
      </c>
      <c r="E1094" s="1103">
        <v>0</v>
      </c>
      <c r="F1094" s="1103">
        <v>0</v>
      </c>
      <c r="G1094" s="1104">
        <v>0</v>
      </c>
      <c r="H1094" s="1104" t="e">
        <v>#REF!</v>
      </c>
      <c r="I1094" s="1104" t="e">
        <v>#REF!</v>
      </c>
    </row>
    <row r="1095" spans="1:9" ht="12.65" customHeight="1">
      <c r="A1095" s="1088" t="s">
        <v>5527</v>
      </c>
      <c r="B1095" s="1089" t="s">
        <v>5594</v>
      </c>
      <c r="C1095" s="1089" t="s">
        <v>5595</v>
      </c>
      <c r="D1095" s="1088" t="s">
        <v>3977</v>
      </c>
      <c r="E1095" s="1103">
        <v>0</v>
      </c>
      <c r="F1095" s="1103">
        <v>0</v>
      </c>
      <c r="G1095" s="1104">
        <v>0</v>
      </c>
      <c r="H1095" s="1104" t="e">
        <v>#REF!</v>
      </c>
      <c r="I1095" s="1104" t="e">
        <v>#REF!</v>
      </c>
    </row>
    <row r="1096" spans="1:9" ht="12.65" customHeight="1">
      <c r="A1096" s="1088" t="s">
        <v>5528</v>
      </c>
      <c r="B1096" s="1089" t="s">
        <v>5596</v>
      </c>
      <c r="C1096" s="1089" t="s">
        <v>5590</v>
      </c>
      <c r="D1096" s="1088" t="s">
        <v>3977</v>
      </c>
      <c r="E1096" s="1103">
        <v>10</v>
      </c>
      <c r="F1096" s="1103">
        <v>308.89999999999998</v>
      </c>
      <c r="G1096" s="1104">
        <v>30.89</v>
      </c>
      <c r="H1096" s="1104" t="e">
        <v>#REF!</v>
      </c>
      <c r="I1096" s="1104" t="e">
        <v>#REF!</v>
      </c>
    </row>
    <row r="1097" spans="1:9" ht="12.65" customHeight="1">
      <c r="A1097" s="1088" t="s">
        <v>4901</v>
      </c>
      <c r="B1097" s="1089" t="s">
        <v>4902</v>
      </c>
      <c r="C1097" s="1089" t="s">
        <v>1779</v>
      </c>
      <c r="D1097" s="1088" t="s">
        <v>3977</v>
      </c>
      <c r="E1097" s="1103">
        <v>228</v>
      </c>
      <c r="F1097" s="1103">
        <v>804.83999999999992</v>
      </c>
      <c r="G1097" s="1104">
        <v>3.53</v>
      </c>
      <c r="H1097" s="1104" t="e">
        <v>#REF!</v>
      </c>
      <c r="I1097" s="1104" t="e">
        <v>#REF!</v>
      </c>
    </row>
    <row r="1098" spans="1:9" ht="12.65" customHeight="1">
      <c r="A1098" s="1088" t="s">
        <v>1051</v>
      </c>
      <c r="B1098" s="1089" t="s">
        <v>837</v>
      </c>
      <c r="C1098" s="1089" t="s">
        <v>866</v>
      </c>
      <c r="D1098" s="1088" t="s">
        <v>3977</v>
      </c>
      <c r="E1098" s="1103">
        <v>210</v>
      </c>
      <c r="F1098" s="1103">
        <v>231.00000000000003</v>
      </c>
      <c r="G1098" s="1104">
        <v>1.1000000000000001</v>
      </c>
      <c r="H1098" s="1104" t="e">
        <v>#REF!</v>
      </c>
      <c r="I1098" s="1104" t="e">
        <v>#REF!</v>
      </c>
    </row>
    <row r="1099" spans="1:9" ht="12.65" customHeight="1">
      <c r="A1099" s="1088" t="s">
        <v>4357</v>
      </c>
      <c r="B1099" s="1089" t="s">
        <v>3851</v>
      </c>
      <c r="C1099" s="1089" t="s">
        <v>3075</v>
      </c>
      <c r="D1099" s="1088" t="s">
        <v>3977</v>
      </c>
      <c r="E1099" s="1103">
        <v>525</v>
      </c>
      <c r="F1099" s="1103">
        <v>740.25</v>
      </c>
      <c r="G1099" s="1104">
        <v>1.41</v>
      </c>
      <c r="H1099" s="1104" t="e">
        <v>#REF!</v>
      </c>
      <c r="I1099" s="1104" t="e">
        <v>#REF!</v>
      </c>
    </row>
    <row r="1100" spans="1:9" ht="12.65" customHeight="1">
      <c r="A1100" s="1088" t="s">
        <v>5143</v>
      </c>
      <c r="B1100" s="1089" t="s">
        <v>5148</v>
      </c>
      <c r="C1100" s="1089" t="s">
        <v>327</v>
      </c>
      <c r="D1100" s="1088" t="s">
        <v>3977</v>
      </c>
      <c r="E1100" s="1103">
        <v>0</v>
      </c>
      <c r="F1100" s="1103">
        <v>0</v>
      </c>
      <c r="G1100" s="1104">
        <v>3.88</v>
      </c>
      <c r="H1100" s="1104" t="e">
        <v>#REF!</v>
      </c>
      <c r="I1100" s="1104" t="e">
        <v>#REF!</v>
      </c>
    </row>
    <row r="1101" spans="1:9" ht="12.65" customHeight="1">
      <c r="A1101" s="1088" t="s">
        <v>1052</v>
      </c>
      <c r="B1101" s="1089" t="s">
        <v>838</v>
      </c>
      <c r="C1101" s="1089" t="s">
        <v>327</v>
      </c>
      <c r="D1101" s="1088" t="s">
        <v>3977</v>
      </c>
      <c r="E1101" s="1103">
        <v>125</v>
      </c>
      <c r="F1101" s="1103">
        <v>393.75</v>
      </c>
      <c r="G1101" s="1104">
        <v>3.15</v>
      </c>
      <c r="H1101" s="1104" t="e">
        <v>#REF!</v>
      </c>
      <c r="I1101" s="1104" t="e">
        <v>#REF!</v>
      </c>
    </row>
    <row r="1102" spans="1:9" ht="12.65" customHeight="1">
      <c r="A1102" s="1088" t="s">
        <v>1053</v>
      </c>
      <c r="B1102" s="1089" t="s">
        <v>839</v>
      </c>
      <c r="C1102" s="1089" t="s">
        <v>327</v>
      </c>
      <c r="D1102" s="1088" t="s">
        <v>3977</v>
      </c>
      <c r="E1102" s="1103">
        <v>758</v>
      </c>
      <c r="F1102" s="1103">
        <v>2395.2800000000002</v>
      </c>
      <c r="G1102" s="1104">
        <v>3.16</v>
      </c>
      <c r="H1102" s="1104" t="e">
        <v>#REF!</v>
      </c>
      <c r="I1102" s="1104" t="e">
        <v>#REF!</v>
      </c>
    </row>
    <row r="1103" spans="1:9" ht="12.65" customHeight="1">
      <c r="A1103" s="1088" t="s">
        <v>2360</v>
      </c>
      <c r="B1103" s="1089" t="s">
        <v>2363</v>
      </c>
      <c r="C1103" s="1089" t="s">
        <v>327</v>
      </c>
      <c r="D1103" s="1088" t="s">
        <v>3977</v>
      </c>
      <c r="E1103" s="1103">
        <v>90</v>
      </c>
      <c r="F1103" s="1103">
        <v>286.2</v>
      </c>
      <c r="G1103" s="1104">
        <v>3.18</v>
      </c>
      <c r="H1103" s="1104" t="e">
        <v>#REF!</v>
      </c>
      <c r="I1103" s="1104" t="e">
        <v>#REF!</v>
      </c>
    </row>
    <row r="1104" spans="1:9" ht="12.65" customHeight="1">
      <c r="A1104" s="1088" t="s">
        <v>5508</v>
      </c>
      <c r="B1104" s="1089" t="s">
        <v>1319</v>
      </c>
      <c r="C1104" s="1089" t="s">
        <v>3957</v>
      </c>
      <c r="D1104" s="1088" t="s">
        <v>3977</v>
      </c>
      <c r="E1104" s="1103">
        <v>55</v>
      </c>
      <c r="F1104" s="1103">
        <v>1282.5999999999999</v>
      </c>
      <c r="G1104" s="1104">
        <v>22.74</v>
      </c>
      <c r="H1104" s="1104" t="e">
        <v>#REF!</v>
      </c>
      <c r="I1104" s="1104" t="e">
        <v>#REF!</v>
      </c>
    </row>
    <row r="1105" spans="1:9" ht="12.65" customHeight="1">
      <c r="A1105" s="1088" t="s">
        <v>5509</v>
      </c>
      <c r="B1105" s="1089" t="s">
        <v>1320</v>
      </c>
      <c r="C1105" s="1089" t="s">
        <v>4567</v>
      </c>
      <c r="D1105" s="1088" t="s">
        <v>3977</v>
      </c>
      <c r="E1105" s="1103">
        <v>34</v>
      </c>
      <c r="F1105" s="1103">
        <v>792.88</v>
      </c>
      <c r="G1105" s="1104">
        <v>22.73</v>
      </c>
      <c r="H1105" s="1104" t="e">
        <v>#REF!</v>
      </c>
      <c r="I1105" s="1104" t="e">
        <v>#REF!</v>
      </c>
    </row>
    <row r="1106" spans="1:9" ht="12.65" customHeight="1">
      <c r="A1106" s="1088" t="s">
        <v>4725</v>
      </c>
      <c r="B1106" s="1089" t="s">
        <v>1254</v>
      </c>
      <c r="C1106" s="1089" t="s">
        <v>557</v>
      </c>
      <c r="D1106" s="1088" t="s">
        <v>3977</v>
      </c>
      <c r="E1106" s="1103">
        <v>56</v>
      </c>
      <c r="F1106" s="1103">
        <v>754.88</v>
      </c>
      <c r="G1106" s="1104">
        <v>12.83</v>
      </c>
      <c r="H1106" s="1104" t="e">
        <v>#REF!</v>
      </c>
      <c r="I1106" s="1104" t="e">
        <v>#REF!</v>
      </c>
    </row>
    <row r="1107" spans="1:9" ht="12.65" customHeight="1">
      <c r="A1107" s="1088" t="s">
        <v>4360</v>
      </c>
      <c r="B1107" s="1089" t="s">
        <v>4711</v>
      </c>
      <c r="C1107" s="1089" t="s">
        <v>4712</v>
      </c>
      <c r="D1107" s="1088" t="s">
        <v>3977</v>
      </c>
      <c r="E1107" s="1103">
        <v>14</v>
      </c>
      <c r="F1107" s="1103">
        <v>188.72</v>
      </c>
      <c r="G1107" s="1104">
        <v>12.85</v>
      </c>
      <c r="H1107" s="1104" t="e">
        <v>#REF!</v>
      </c>
      <c r="I1107" s="1104" t="e">
        <v>#REF!</v>
      </c>
    </row>
    <row r="1108" spans="1:9" ht="12.65" customHeight="1">
      <c r="A1108" s="1088" t="s">
        <v>4361</v>
      </c>
      <c r="B1108" s="1089" t="s">
        <v>4713</v>
      </c>
      <c r="C1108" s="1089" t="s">
        <v>4714</v>
      </c>
      <c r="D1108" s="1088" t="s">
        <v>3977</v>
      </c>
      <c r="E1108" s="1103">
        <v>22</v>
      </c>
      <c r="F1108" s="1103">
        <v>493.9</v>
      </c>
      <c r="G1108" s="1104">
        <v>21.59</v>
      </c>
      <c r="H1108" s="1104" t="e">
        <v>#REF!</v>
      </c>
      <c r="I1108" s="1104" t="e">
        <v>#REF!</v>
      </c>
    </row>
    <row r="1109" spans="1:9" ht="12.65" customHeight="1">
      <c r="A1109" s="1088" t="s">
        <v>4362</v>
      </c>
      <c r="B1109" s="1089" t="s">
        <v>4715</v>
      </c>
      <c r="C1109" s="1089" t="s">
        <v>4714</v>
      </c>
      <c r="D1109" s="1088" t="s">
        <v>3977</v>
      </c>
      <c r="E1109" s="1103">
        <v>45</v>
      </c>
      <c r="F1109" s="1103">
        <v>1010.25</v>
      </c>
      <c r="G1109" s="1104">
        <v>21.55</v>
      </c>
      <c r="H1109" s="1104" t="e">
        <v>#REF!</v>
      </c>
      <c r="I1109" s="1104" t="e">
        <v>#REF!</v>
      </c>
    </row>
    <row r="1110" spans="1:9" ht="12.65" customHeight="1">
      <c r="A1110" s="1144" t="s">
        <v>5507</v>
      </c>
      <c r="B1110" s="1145" t="s">
        <v>4751</v>
      </c>
      <c r="C1110" s="1145" t="s">
        <v>1435</v>
      </c>
      <c r="D1110" s="1144" t="s">
        <v>3977</v>
      </c>
      <c r="E1110" s="1103">
        <v>1488</v>
      </c>
      <c r="F1110" s="1103">
        <v>2797.44</v>
      </c>
      <c r="G1110" s="1104">
        <v>1.88</v>
      </c>
      <c r="H1110" s="1104" t="e">
        <v>#REF!</v>
      </c>
      <c r="I1110" s="1104" t="e">
        <v>#REF!</v>
      </c>
    </row>
    <row r="1111" spans="1:9" ht="12.65" customHeight="1">
      <c r="A1111" s="1144" t="s">
        <v>5691</v>
      </c>
      <c r="B1111" s="1145" t="s">
        <v>6413</v>
      </c>
      <c r="C1111" s="1145" t="s">
        <v>1779</v>
      </c>
      <c r="D1111" s="1144" t="s">
        <v>3977</v>
      </c>
      <c r="E1111" s="1103">
        <v>0</v>
      </c>
      <c r="F1111" s="1103">
        <v>0</v>
      </c>
      <c r="G1111" s="1104">
        <v>0</v>
      </c>
      <c r="H1111" s="1104" t="e">
        <v>#REF!</v>
      </c>
      <c r="I1111" s="1104" t="e">
        <v>#REF!</v>
      </c>
    </row>
    <row r="1112" spans="1:9" ht="12.65" customHeight="1">
      <c r="A1112" s="1144" t="s">
        <v>5997</v>
      </c>
      <c r="B1112" s="1145" t="s">
        <v>6071</v>
      </c>
      <c r="C1112" s="1145" t="s">
        <v>6491</v>
      </c>
      <c r="D1112" s="1144" t="s">
        <v>3977</v>
      </c>
      <c r="E1112" s="1103">
        <v>79</v>
      </c>
      <c r="F1112" s="1103">
        <v>300.99</v>
      </c>
      <c r="G1112" s="1104">
        <v>3.81</v>
      </c>
      <c r="H1112" s="1104" t="e">
        <v>#REF!</v>
      </c>
      <c r="I1112" s="1104" t="e">
        <v>#REF!</v>
      </c>
    </row>
    <row r="1113" spans="1:9" ht="12.65" customHeight="1">
      <c r="A1113" s="1144" t="s">
        <v>5815</v>
      </c>
      <c r="B1113" s="1145" t="s">
        <v>6499</v>
      </c>
      <c r="C1113" s="1145" t="s">
        <v>4735</v>
      </c>
      <c r="D1113" s="1144" t="s">
        <v>3977</v>
      </c>
      <c r="E1113" s="1103">
        <v>47</v>
      </c>
      <c r="F1113" s="1103">
        <v>219.95999999999998</v>
      </c>
      <c r="G1113" s="1104">
        <v>4.68</v>
      </c>
      <c r="H1113" s="1104" t="e">
        <v>#REF!</v>
      </c>
      <c r="I1113" s="1104" t="e">
        <v>#REF!</v>
      </c>
    </row>
    <row r="1114" spans="1:9" ht="12.65" customHeight="1">
      <c r="A1114" s="1144" t="s">
        <v>5998</v>
      </c>
      <c r="B1114" s="1145" t="s">
        <v>6073</v>
      </c>
      <c r="C1114" s="1145" t="s">
        <v>310</v>
      </c>
      <c r="D1114" s="1144" t="s">
        <v>3977</v>
      </c>
      <c r="E1114" s="1103">
        <v>104</v>
      </c>
      <c r="F1114" s="1103">
        <v>486.71999999999997</v>
      </c>
      <c r="G1114" s="1104">
        <v>4.68</v>
      </c>
      <c r="H1114" s="1104" t="e">
        <v>#REF!</v>
      </c>
      <c r="I1114" s="1104" t="e">
        <v>#REF!</v>
      </c>
    </row>
    <row r="1115" spans="1:9" ht="12.65" customHeight="1">
      <c r="A1115" s="1144" t="s">
        <v>5999</v>
      </c>
      <c r="B1115" s="1145" t="s">
        <v>6075</v>
      </c>
      <c r="C1115" s="1145" t="s">
        <v>6492</v>
      </c>
      <c r="D1115" s="1144" t="s">
        <v>3977</v>
      </c>
      <c r="E1115" s="1103">
        <v>34</v>
      </c>
      <c r="F1115" s="1103">
        <v>692.58</v>
      </c>
      <c r="G1115" s="1104">
        <v>20.37</v>
      </c>
      <c r="H1115" s="1104" t="e">
        <v>#REF!</v>
      </c>
      <c r="I1115" s="1104" t="e">
        <v>#REF!</v>
      </c>
    </row>
    <row r="1116" spans="1:9" ht="12.65" customHeight="1">
      <c r="A1116" s="1144" t="s">
        <v>5713</v>
      </c>
      <c r="B1116" s="1145" t="s">
        <v>6408</v>
      </c>
      <c r="C1116" s="1145" t="s">
        <v>4666</v>
      </c>
      <c r="D1116" s="1144" t="s">
        <v>3977</v>
      </c>
      <c r="E1116" s="1103">
        <v>46</v>
      </c>
      <c r="F1116" s="1103">
        <v>372.14</v>
      </c>
      <c r="G1116" s="1104">
        <v>8.09</v>
      </c>
      <c r="H1116" s="1104" t="e">
        <v>#REF!</v>
      </c>
      <c r="I1116" s="1104" t="e">
        <v>#REF!</v>
      </c>
    </row>
    <row r="1117" spans="1:9" ht="12.65" customHeight="1">
      <c r="A1117" s="1144" t="s">
        <v>5717</v>
      </c>
      <c r="B1117" s="1145" t="s">
        <v>6544</v>
      </c>
      <c r="C1117" s="1145" t="s">
        <v>6456</v>
      </c>
      <c r="D1117" s="1144" t="s">
        <v>3977</v>
      </c>
      <c r="E1117" s="1103">
        <v>35</v>
      </c>
      <c r="F1117" s="1103">
        <v>168.70000000000002</v>
      </c>
      <c r="G1117" s="1104">
        <v>4.82</v>
      </c>
      <c r="H1117" s="1104" t="e">
        <v>#REF!</v>
      </c>
      <c r="I1117" s="1104" t="e">
        <v>#REF!</v>
      </c>
    </row>
    <row r="1118" spans="1:9" ht="12.65" customHeight="1">
      <c r="A1118" s="1144" t="s">
        <v>5819</v>
      </c>
      <c r="B1118" s="1145" t="s">
        <v>6524</v>
      </c>
      <c r="C1118" s="1145" t="s">
        <v>6454</v>
      </c>
      <c r="D1118" s="1144" t="s">
        <v>3977</v>
      </c>
      <c r="E1118" s="1103">
        <v>89</v>
      </c>
      <c r="F1118" s="1103">
        <v>231.4</v>
      </c>
      <c r="G1118" s="1104">
        <v>2.6</v>
      </c>
      <c r="H1118" s="1104" t="e">
        <v>#REF!</v>
      </c>
      <c r="I1118" s="1104" t="e">
        <v>#REF!</v>
      </c>
    </row>
    <row r="1119" spans="1:9" ht="12.65" customHeight="1">
      <c r="A1119" s="1144" t="s">
        <v>6000</v>
      </c>
      <c r="B1119" s="1145" t="s">
        <v>6076</v>
      </c>
      <c r="C1119" s="1145" t="s">
        <v>6470</v>
      </c>
      <c r="D1119" s="1144" t="s">
        <v>3977</v>
      </c>
      <c r="E1119" s="1103">
        <v>32</v>
      </c>
      <c r="F1119" s="1103">
        <v>680.96</v>
      </c>
      <c r="G1119" s="1104">
        <v>21.28</v>
      </c>
      <c r="H1119" s="1104" t="e">
        <v>#REF!</v>
      </c>
      <c r="I1119" s="1104" t="e">
        <v>#REF!</v>
      </c>
    </row>
    <row r="1120" spans="1:9" ht="12.65" customHeight="1">
      <c r="A1120" s="1144" t="s">
        <v>6001</v>
      </c>
      <c r="B1120" s="1145" t="s">
        <v>6078</v>
      </c>
      <c r="C1120" s="1145" t="s">
        <v>6471</v>
      </c>
      <c r="D1120" s="1144" t="s">
        <v>3977</v>
      </c>
      <c r="E1120" s="1103">
        <v>10</v>
      </c>
      <c r="F1120" s="1103">
        <v>55.7</v>
      </c>
      <c r="G1120" s="1104">
        <v>5.57</v>
      </c>
      <c r="H1120" s="1104" t="e">
        <v>#REF!</v>
      </c>
      <c r="I1120" s="1104" t="e">
        <v>#REF!</v>
      </c>
    </row>
    <row r="1121" spans="1:9" ht="12.65" customHeight="1">
      <c r="A1121" s="1144" t="s">
        <v>6002</v>
      </c>
      <c r="B1121" s="1145" t="s">
        <v>6080</v>
      </c>
      <c r="C1121" s="1145" t="s">
        <v>6469</v>
      </c>
      <c r="D1121" s="1144" t="s">
        <v>3977</v>
      </c>
      <c r="E1121" s="1103">
        <v>6</v>
      </c>
      <c r="F1121" s="1103">
        <v>127.68</v>
      </c>
      <c r="G1121" s="1104">
        <v>21.28</v>
      </c>
      <c r="H1121" s="1104" t="e">
        <v>#REF!</v>
      </c>
      <c r="I1121" s="1104" t="e">
        <v>#REF!</v>
      </c>
    </row>
    <row r="1122" spans="1:9" ht="12.65" customHeight="1">
      <c r="A1122" s="1144" t="s">
        <v>6003</v>
      </c>
      <c r="B1122" s="1145" t="s">
        <v>6082</v>
      </c>
      <c r="C1122" s="1145" t="s">
        <v>6146</v>
      </c>
      <c r="D1122" s="1144" t="s">
        <v>3977</v>
      </c>
      <c r="E1122" s="1103">
        <v>26</v>
      </c>
      <c r="F1122" s="1103">
        <v>144.82</v>
      </c>
      <c r="G1122" s="1104">
        <v>5.57</v>
      </c>
      <c r="H1122" s="1104" t="e">
        <v>#REF!</v>
      </c>
      <c r="I1122" s="1104" t="e">
        <v>#REF!</v>
      </c>
    </row>
    <row r="1123" spans="1:9" ht="12.65" customHeight="1">
      <c r="A1123" s="1144" t="s">
        <v>6004</v>
      </c>
      <c r="B1123" s="1145" t="s">
        <v>6083</v>
      </c>
      <c r="C1123" s="1145" t="s">
        <v>3355</v>
      </c>
      <c r="D1123" s="1144" t="s">
        <v>3977</v>
      </c>
      <c r="E1123" s="1103">
        <v>0</v>
      </c>
      <c r="F1123" s="1103">
        <v>0</v>
      </c>
      <c r="G1123" s="1104">
        <v>1.08</v>
      </c>
      <c r="H1123" s="1104" t="e">
        <v>#REF!</v>
      </c>
      <c r="I1123" s="1104" t="e">
        <v>#REF!</v>
      </c>
    </row>
    <row r="1124" spans="1:9" ht="12.65" customHeight="1">
      <c r="A1124" s="1144" t="s">
        <v>5719</v>
      </c>
      <c r="B1124" s="1145" t="s">
        <v>6195</v>
      </c>
      <c r="C1124" s="1145" t="s">
        <v>5563</v>
      </c>
      <c r="D1124" s="1144" t="s">
        <v>3977</v>
      </c>
      <c r="E1124" s="1103">
        <v>171</v>
      </c>
      <c r="F1124" s="1103">
        <v>1145.7</v>
      </c>
      <c r="G1124" s="1104">
        <v>6.7</v>
      </c>
      <c r="H1124" s="1104" t="e">
        <v>#REF!</v>
      </c>
      <c r="I1124" s="1104" t="e">
        <v>#REF!</v>
      </c>
    </row>
    <row r="1125" spans="1:9" ht="12.65" customHeight="1">
      <c r="A1125" s="1144" t="s">
        <v>5721</v>
      </c>
      <c r="B1125" s="1145" t="s">
        <v>6486</v>
      </c>
      <c r="C1125" s="1145" t="s">
        <v>6487</v>
      </c>
      <c r="D1125" s="1144" t="s">
        <v>3977</v>
      </c>
      <c r="E1125" s="1103">
        <v>101</v>
      </c>
      <c r="F1125" s="1103">
        <v>389.86</v>
      </c>
      <c r="G1125" s="1104">
        <v>3.86</v>
      </c>
      <c r="H1125" s="1104" t="e">
        <v>#REF!</v>
      </c>
      <c r="I1125" s="1104" t="e">
        <v>#REF!</v>
      </c>
    </row>
    <row r="1126" spans="1:9" ht="12.65" customHeight="1">
      <c r="A1126" s="1144" t="s">
        <v>5723</v>
      </c>
      <c r="B1126" s="1145" t="s">
        <v>6505</v>
      </c>
      <c r="C1126" s="1145" t="s">
        <v>6506</v>
      </c>
      <c r="D1126" s="1144" t="s">
        <v>3977</v>
      </c>
      <c r="E1126" s="1103">
        <v>57</v>
      </c>
      <c r="F1126" s="1103">
        <v>220.01999999999998</v>
      </c>
      <c r="G1126" s="1104">
        <v>3.86</v>
      </c>
      <c r="H1126" s="1104" t="e">
        <v>#REF!</v>
      </c>
      <c r="I1126" s="1104" t="e">
        <v>#REF!</v>
      </c>
    </row>
    <row r="1127" spans="1:9" ht="12.65" customHeight="1">
      <c r="A1127" s="1144" t="s">
        <v>5725</v>
      </c>
      <c r="B1127" s="1145" t="s">
        <v>6484</v>
      </c>
      <c r="C1127" s="1145" t="s">
        <v>6485</v>
      </c>
      <c r="D1127" s="1144" t="s">
        <v>3977</v>
      </c>
      <c r="E1127" s="1103">
        <v>0</v>
      </c>
      <c r="F1127" s="1103">
        <v>0</v>
      </c>
      <c r="G1127" s="1104">
        <v>11.41</v>
      </c>
      <c r="H1127" s="1104" t="e">
        <v>#REF!</v>
      </c>
      <c r="I1127" s="1104" t="e">
        <v>#REF!</v>
      </c>
    </row>
    <row r="1128" spans="1:9" ht="12.65" customHeight="1">
      <c r="A1128" s="1144" t="s">
        <v>5727</v>
      </c>
      <c r="B1128" s="1145" t="s">
        <v>6490</v>
      </c>
      <c r="C1128" s="1145" t="s">
        <v>5872</v>
      </c>
      <c r="D1128" s="1144" t="s">
        <v>3977</v>
      </c>
      <c r="E1128" s="1103">
        <v>18</v>
      </c>
      <c r="F1128" s="1103">
        <v>205.38</v>
      </c>
      <c r="G1128" s="1104">
        <v>11.41</v>
      </c>
      <c r="H1128" s="1104" t="e">
        <v>#REF!</v>
      </c>
      <c r="I1128" s="1104" t="e">
        <v>#REF!</v>
      </c>
    </row>
    <row r="1129" spans="1:9" ht="12.65" customHeight="1">
      <c r="A1129" s="1144" t="s">
        <v>5729</v>
      </c>
      <c r="B1129" s="1145" t="s">
        <v>6452</v>
      </c>
      <c r="C1129" s="1145" t="s">
        <v>6136</v>
      </c>
      <c r="D1129" s="1144" t="s">
        <v>3977</v>
      </c>
      <c r="E1129" s="1103">
        <v>102</v>
      </c>
      <c r="F1129" s="1103">
        <v>422.28</v>
      </c>
      <c r="G1129" s="1104">
        <v>4.1399999999999997</v>
      </c>
      <c r="H1129" s="1104" t="e">
        <v>#REF!</v>
      </c>
      <c r="I1129" s="1104" t="e">
        <v>#REF!</v>
      </c>
    </row>
    <row r="1130" spans="1:9" ht="12.65" customHeight="1">
      <c r="A1130" s="1144" t="s">
        <v>6005</v>
      </c>
      <c r="B1130" s="1145" t="s">
        <v>6084</v>
      </c>
      <c r="C1130" s="1145" t="s">
        <v>6138</v>
      </c>
      <c r="D1130" s="1144" t="s">
        <v>3977</v>
      </c>
      <c r="E1130" s="1103">
        <v>49</v>
      </c>
      <c r="F1130" s="1103">
        <v>202.85999999999999</v>
      </c>
      <c r="G1130" s="1104">
        <v>4.1399999999999997</v>
      </c>
      <c r="H1130" s="1104" t="e">
        <v>#REF!</v>
      </c>
      <c r="I1130" s="1104" t="e">
        <v>#REF!</v>
      </c>
    </row>
    <row r="1131" spans="1:9" ht="12.65" customHeight="1">
      <c r="A1131" s="1144" t="s">
        <v>5821</v>
      </c>
      <c r="B1131" s="1145" t="s">
        <v>6453</v>
      </c>
      <c r="C1131" s="1145" t="s">
        <v>6454</v>
      </c>
      <c r="D1131" s="1144" t="s">
        <v>3977</v>
      </c>
      <c r="E1131" s="1103">
        <v>131</v>
      </c>
      <c r="F1131" s="1103">
        <v>576.40000000000009</v>
      </c>
      <c r="G1131" s="1104">
        <v>4.4000000000000004</v>
      </c>
      <c r="H1131" s="1104" t="e">
        <v>#REF!</v>
      </c>
      <c r="I1131" s="1104" t="e">
        <v>#REF!</v>
      </c>
    </row>
    <row r="1132" spans="1:9" ht="12.65" customHeight="1">
      <c r="A1132" s="1144" t="s">
        <v>5823</v>
      </c>
      <c r="B1132" s="1145" t="s">
        <v>6455</v>
      </c>
      <c r="C1132" s="1145" t="s">
        <v>6456</v>
      </c>
      <c r="D1132" s="1144" t="s">
        <v>3977</v>
      </c>
      <c r="E1132" s="1103">
        <v>309</v>
      </c>
      <c r="F1132" s="1103">
        <v>1359.6000000000001</v>
      </c>
      <c r="G1132" s="1104">
        <v>4.4000000000000004</v>
      </c>
      <c r="H1132" s="1104" t="e">
        <v>#REF!</v>
      </c>
      <c r="I1132" s="1104" t="e">
        <v>#REF!</v>
      </c>
    </row>
    <row r="1133" spans="1:9" ht="12.65" customHeight="1">
      <c r="A1133" s="1144" t="s">
        <v>5825</v>
      </c>
      <c r="B1133" s="1145" t="s">
        <v>6448</v>
      </c>
      <c r="C1133" s="1145" t="s">
        <v>6449</v>
      </c>
      <c r="D1133" s="1144" t="s">
        <v>3977</v>
      </c>
      <c r="E1133" s="1103">
        <v>19</v>
      </c>
      <c r="F1133" s="1103">
        <v>323.38</v>
      </c>
      <c r="G1133" s="1104">
        <v>17.02</v>
      </c>
      <c r="H1133" s="1104" t="e">
        <v>#REF!</v>
      </c>
      <c r="I1133" s="1104" t="e">
        <v>#REF!</v>
      </c>
    </row>
    <row r="1134" spans="1:9" ht="12.65" customHeight="1">
      <c r="A1134" s="1144" t="s">
        <v>5827</v>
      </c>
      <c r="B1134" s="1145" t="s">
        <v>6450</v>
      </c>
      <c r="C1134" s="1145" t="s">
        <v>6451</v>
      </c>
      <c r="D1134" s="1144" t="s">
        <v>3977</v>
      </c>
      <c r="E1134" s="1103">
        <v>34</v>
      </c>
      <c r="F1134" s="1103">
        <v>578.67999999999995</v>
      </c>
      <c r="G1134" s="1104">
        <v>17.02</v>
      </c>
      <c r="H1134" s="1104" t="e">
        <v>#REF!</v>
      </c>
      <c r="I1134" s="1104" t="e">
        <v>#REF!</v>
      </c>
    </row>
    <row r="1135" spans="1:9" ht="12.65" customHeight="1">
      <c r="A1135" s="1144" t="s">
        <v>6006</v>
      </c>
      <c r="B1135" s="1145" t="s">
        <v>6086</v>
      </c>
      <c r="C1135" s="1145" t="s">
        <v>6512</v>
      </c>
      <c r="D1135" s="1144" t="s">
        <v>3977</v>
      </c>
      <c r="E1135" s="1103">
        <v>39</v>
      </c>
      <c r="F1135" s="1103">
        <v>397.40999999999997</v>
      </c>
      <c r="G1135" s="1104">
        <v>10.19</v>
      </c>
      <c r="H1135" s="1104" t="e">
        <v>#REF!</v>
      </c>
      <c r="I1135" s="1104" t="e">
        <v>#REF!</v>
      </c>
    </row>
    <row r="1136" spans="1:9" ht="12.65" customHeight="1">
      <c r="A1136" s="1144" t="s">
        <v>5731</v>
      </c>
      <c r="B1136" s="1145" t="s">
        <v>6196</v>
      </c>
      <c r="C1136" s="1145" t="s">
        <v>6513</v>
      </c>
      <c r="D1136" s="1144" t="s">
        <v>3977</v>
      </c>
      <c r="E1136" s="1103">
        <v>33</v>
      </c>
      <c r="F1136" s="1103">
        <v>336.27</v>
      </c>
      <c r="G1136" s="1104">
        <v>10.19</v>
      </c>
      <c r="H1136" s="1104" t="e">
        <v>#REF!</v>
      </c>
      <c r="I1136" s="1104" t="e">
        <v>#REF!</v>
      </c>
    </row>
    <row r="1137" spans="1:9" ht="12.65" customHeight="1">
      <c r="A1137" s="1144" t="s">
        <v>6007</v>
      </c>
      <c r="B1137" s="1145" t="s">
        <v>6088</v>
      </c>
      <c r="C1137" s="1145" t="s">
        <v>6509</v>
      </c>
      <c r="D1137" s="1144" t="s">
        <v>3977</v>
      </c>
      <c r="E1137" s="1103">
        <v>40</v>
      </c>
      <c r="F1137" s="1103">
        <v>513.20000000000005</v>
      </c>
      <c r="G1137" s="1104">
        <v>12.83</v>
      </c>
      <c r="H1137" s="1104" t="e">
        <v>#REF!</v>
      </c>
      <c r="I1137" s="1104" t="e">
        <v>#REF!</v>
      </c>
    </row>
    <row r="1138" spans="1:9" ht="12.65" customHeight="1">
      <c r="A1138" s="1144" t="s">
        <v>6008</v>
      </c>
      <c r="B1138" s="1145" t="s">
        <v>6090</v>
      </c>
      <c r="C1138" s="1145" t="s">
        <v>6510</v>
      </c>
      <c r="D1138" s="1144" t="s">
        <v>3977</v>
      </c>
      <c r="E1138" s="1103">
        <v>4</v>
      </c>
      <c r="F1138" s="1103">
        <v>51.32</v>
      </c>
      <c r="G1138" s="1104">
        <v>12.83</v>
      </c>
      <c r="H1138" s="1104" t="e">
        <v>#REF!</v>
      </c>
      <c r="I1138" s="1104" t="e">
        <v>#REF!</v>
      </c>
    </row>
    <row r="1139" spans="1:9" ht="12.65" customHeight="1">
      <c r="A1139" s="1144" t="s">
        <v>6009</v>
      </c>
      <c r="B1139" s="1145" t="s">
        <v>6092</v>
      </c>
      <c r="C1139" s="1145" t="s">
        <v>6511</v>
      </c>
      <c r="D1139" s="1144" t="s">
        <v>3977</v>
      </c>
      <c r="E1139" s="1103">
        <v>3</v>
      </c>
      <c r="F1139" s="1103">
        <v>57.81</v>
      </c>
      <c r="G1139" s="1104">
        <v>19.27</v>
      </c>
      <c r="H1139" s="1104" t="e">
        <v>#REF!</v>
      </c>
      <c r="I1139" s="1104" t="e">
        <v>#REF!</v>
      </c>
    </row>
    <row r="1140" spans="1:9" ht="12.65" customHeight="1">
      <c r="A1140" s="1144" t="s">
        <v>5681</v>
      </c>
      <c r="B1140" s="1145" t="s">
        <v>6514</v>
      </c>
      <c r="C1140" s="1145" t="s">
        <v>6515</v>
      </c>
      <c r="D1140" s="1144" t="s">
        <v>3977</v>
      </c>
      <c r="E1140" s="1103">
        <v>1768</v>
      </c>
      <c r="F1140" s="1103">
        <v>2139.2799999999997</v>
      </c>
      <c r="G1140" s="1104">
        <v>1.21</v>
      </c>
      <c r="H1140" s="1104" t="e">
        <v>#REF!</v>
      </c>
      <c r="I1140" s="1104" t="e">
        <v>#REF!</v>
      </c>
    </row>
    <row r="1141" spans="1:9" ht="12.65" customHeight="1">
      <c r="A1141" s="1144" t="s">
        <v>6011</v>
      </c>
      <c r="B1141" s="1145" t="s">
        <v>6096</v>
      </c>
      <c r="C1141" s="1145" t="s">
        <v>6515</v>
      </c>
      <c r="D1141" s="1144" t="s">
        <v>3977</v>
      </c>
      <c r="E1141" s="1103">
        <v>439</v>
      </c>
      <c r="F1141" s="1103">
        <v>1650.6399999999999</v>
      </c>
      <c r="G1141" s="1104">
        <v>3.76</v>
      </c>
      <c r="H1141" s="1104" t="e">
        <v>#REF!</v>
      </c>
      <c r="I1141" s="1104" t="e">
        <v>#REF!</v>
      </c>
    </row>
    <row r="1142" spans="1:9" ht="12.65" customHeight="1">
      <c r="A1142" s="1144" t="s">
        <v>6495</v>
      </c>
      <c r="B1142" s="1145" t="s">
        <v>6496</v>
      </c>
      <c r="C1142" s="1145" t="s">
        <v>1772</v>
      </c>
      <c r="D1142" s="1144" t="s">
        <v>3977</v>
      </c>
      <c r="E1142" s="1103">
        <v>42</v>
      </c>
      <c r="F1142" s="1103">
        <v>855.54000000000008</v>
      </c>
      <c r="G1142" s="1104">
        <v>20.37</v>
      </c>
      <c r="H1142" s="1104" t="e">
        <v>#REF!</v>
      </c>
      <c r="I1142" s="1104" t="e">
        <v>#REF!</v>
      </c>
    </row>
    <row r="1143" spans="1:9" ht="12.65" customHeight="1">
      <c r="A1143" s="1144" t="s">
        <v>5733</v>
      </c>
      <c r="B1143" s="1145" t="s">
        <v>6197</v>
      </c>
      <c r="C1143" s="1145" t="s">
        <v>4198</v>
      </c>
      <c r="D1143" s="1144" t="s">
        <v>3977</v>
      </c>
      <c r="E1143" s="1103">
        <v>65</v>
      </c>
      <c r="F1143" s="1103">
        <v>389.35</v>
      </c>
      <c r="G1143" s="1104">
        <v>5.99</v>
      </c>
      <c r="H1143" s="1104" t="e">
        <v>#REF!</v>
      </c>
      <c r="I1143" s="1104" t="e">
        <v>#REF!</v>
      </c>
    </row>
    <row r="1144" spans="1:9" ht="12.65" customHeight="1">
      <c r="A1144" s="1144" t="s">
        <v>5735</v>
      </c>
      <c r="B1144" s="1145" t="s">
        <v>6198</v>
      </c>
      <c r="C1144" s="1145" t="s">
        <v>6431</v>
      </c>
      <c r="D1144" s="1144" t="s">
        <v>3977</v>
      </c>
      <c r="E1144" s="1103">
        <v>87</v>
      </c>
      <c r="F1144" s="1103">
        <v>542.01</v>
      </c>
      <c r="G1144" s="1104">
        <v>6.23</v>
      </c>
      <c r="H1144" s="1104" t="e">
        <v>#REF!</v>
      </c>
      <c r="I1144" s="1104" t="e">
        <v>#REF!</v>
      </c>
    </row>
    <row r="1145" spans="1:9" ht="12.65" customHeight="1">
      <c r="A1145" s="1144" t="s">
        <v>5683</v>
      </c>
      <c r="B1145" s="1145" t="s">
        <v>6199</v>
      </c>
      <c r="C1145" s="1145" t="s">
        <v>6430</v>
      </c>
      <c r="D1145" s="1144" t="s">
        <v>3977</v>
      </c>
      <c r="E1145" s="1103">
        <v>28</v>
      </c>
      <c r="F1145" s="1103">
        <v>174.44</v>
      </c>
      <c r="G1145" s="1104">
        <v>6.23</v>
      </c>
      <c r="H1145" s="1104" t="e">
        <v>#REF!</v>
      </c>
      <c r="I1145" s="1104" t="e">
        <v>#REF!</v>
      </c>
    </row>
    <row r="1146" spans="1:9" ht="12.65" customHeight="1">
      <c r="A1146" s="1144" t="s">
        <v>6317</v>
      </c>
      <c r="B1146" s="1145" t="s">
        <v>6353</v>
      </c>
      <c r="C1146" s="1145" t="s">
        <v>6548</v>
      </c>
      <c r="D1146" s="1144" t="s">
        <v>3977</v>
      </c>
      <c r="E1146" s="1103">
        <v>116</v>
      </c>
      <c r="F1146" s="1103">
        <v>1436.0800000000002</v>
      </c>
      <c r="G1146" s="1104">
        <v>12.38</v>
      </c>
      <c r="H1146" s="1104" t="e">
        <v>#REF!</v>
      </c>
      <c r="I1146" s="1104" t="e">
        <v>#REF!</v>
      </c>
    </row>
    <row r="1147" spans="1:9" ht="12.65" customHeight="1">
      <c r="A1147" s="1144" t="s">
        <v>5761</v>
      </c>
      <c r="B1147" s="1145" t="s">
        <v>231</v>
      </c>
      <c r="C1147" s="1145" t="s">
        <v>5555</v>
      </c>
      <c r="D1147" s="1144" t="s">
        <v>3977</v>
      </c>
      <c r="E1147" s="1103">
        <v>0</v>
      </c>
      <c r="F1147" s="1103">
        <v>0</v>
      </c>
      <c r="G1147" s="1104">
        <v>0</v>
      </c>
      <c r="H1147" s="1104" t="e">
        <v>#REF!</v>
      </c>
      <c r="I1147" s="1104" t="e">
        <v>#REF!</v>
      </c>
    </row>
    <row r="1148" spans="1:9" ht="12.65" customHeight="1">
      <c r="A1148" s="1144" t="s">
        <v>6014</v>
      </c>
      <c r="B1148" s="1145" t="s">
        <v>6099</v>
      </c>
      <c r="C1148" s="1145" t="s">
        <v>6100</v>
      </c>
      <c r="D1148" s="1144" t="s">
        <v>3977</v>
      </c>
      <c r="E1148" s="1103">
        <v>18</v>
      </c>
      <c r="F1148" s="1103">
        <v>764.64</v>
      </c>
      <c r="G1148" s="1104">
        <v>42.48</v>
      </c>
      <c r="H1148" s="1104" t="e">
        <v>#REF!</v>
      </c>
      <c r="I1148" s="1104" t="e">
        <v>#REF!</v>
      </c>
    </row>
    <row r="1149" spans="1:9" ht="12.65" customHeight="1">
      <c r="A1149" s="1144" t="s">
        <v>6015</v>
      </c>
      <c r="B1149" s="1145" t="s">
        <v>6101</v>
      </c>
      <c r="C1149" s="1145" t="s">
        <v>6100</v>
      </c>
      <c r="D1149" s="1144" t="s">
        <v>3977</v>
      </c>
      <c r="E1149" s="1103">
        <v>28</v>
      </c>
      <c r="F1149" s="1103">
        <v>1295</v>
      </c>
      <c r="G1149" s="1104">
        <v>46.25</v>
      </c>
      <c r="H1149" s="1104" t="e">
        <v>#REF!</v>
      </c>
      <c r="I1149" s="1104" t="e">
        <v>#REF!</v>
      </c>
    </row>
    <row r="1150" spans="1:9" ht="12.65" customHeight="1">
      <c r="A1150" s="1144" t="s">
        <v>5685</v>
      </c>
      <c r="B1150" s="1145" t="s">
        <v>6522</v>
      </c>
      <c r="C1150" s="1145" t="s">
        <v>5880</v>
      </c>
      <c r="D1150" s="1144" t="s">
        <v>3977</v>
      </c>
      <c r="E1150" s="1103">
        <v>3383</v>
      </c>
      <c r="F1150" s="1103">
        <v>1826.8200000000002</v>
      </c>
      <c r="G1150" s="1104">
        <v>0.54</v>
      </c>
      <c r="H1150" s="1104" t="e">
        <v>#REF!</v>
      </c>
      <c r="I1150" s="1104" t="e">
        <v>#REF!</v>
      </c>
    </row>
    <row r="1151" spans="1:9" ht="12.65" customHeight="1">
      <c r="A1151" s="1144" t="s">
        <v>5687</v>
      </c>
      <c r="B1151" s="1145" t="s">
        <v>6545</v>
      </c>
      <c r="C1151" s="1145" t="s">
        <v>5880</v>
      </c>
      <c r="D1151" s="1144" t="s">
        <v>3977</v>
      </c>
      <c r="E1151" s="1103">
        <v>1474</v>
      </c>
      <c r="F1151" s="1103">
        <v>1695.1</v>
      </c>
      <c r="G1151" s="1104">
        <v>1.1499999999999999</v>
      </c>
      <c r="H1151" s="1104" t="e">
        <v>#REF!</v>
      </c>
      <c r="I1151" s="1104" t="e">
        <v>#REF!</v>
      </c>
    </row>
    <row r="1152" spans="1:9" ht="12.65" customHeight="1">
      <c r="A1152" s="1144" t="s">
        <v>5763</v>
      </c>
      <c r="B1152" s="1145" t="s">
        <v>6523</v>
      </c>
      <c r="C1152" s="1145" t="s">
        <v>5555</v>
      </c>
      <c r="D1152" s="1144" t="s">
        <v>3977</v>
      </c>
      <c r="E1152" s="1103">
        <v>52</v>
      </c>
      <c r="F1152" s="1103">
        <v>177.84</v>
      </c>
      <c r="G1152" s="1104">
        <v>3.42</v>
      </c>
      <c r="H1152" s="1104" t="e">
        <v>#REF!</v>
      </c>
      <c r="I1152" s="1104" t="e">
        <v>#REF!</v>
      </c>
    </row>
    <row r="1153" spans="1:9" ht="12.65" customHeight="1">
      <c r="A1153" s="1144" t="s">
        <v>5765</v>
      </c>
      <c r="B1153" s="1145" t="s">
        <v>6537</v>
      </c>
      <c r="C1153" s="1145" t="s">
        <v>5555</v>
      </c>
      <c r="D1153" s="1144" t="s">
        <v>3977</v>
      </c>
      <c r="E1153" s="1103">
        <v>24</v>
      </c>
      <c r="F1153" s="1103">
        <v>93.6</v>
      </c>
      <c r="G1153" s="1104">
        <v>3.9</v>
      </c>
      <c r="H1153" s="1104" t="e">
        <v>#REF!</v>
      </c>
      <c r="I1153" s="1104" t="e">
        <v>#REF!</v>
      </c>
    </row>
    <row r="1154" spans="1:9" ht="12.65" customHeight="1">
      <c r="A1154" s="1144" t="s">
        <v>6018</v>
      </c>
      <c r="B1154" s="1145" t="s">
        <v>6104</v>
      </c>
      <c r="C1154" s="1145" t="s">
        <v>5881</v>
      </c>
      <c r="D1154" s="1144" t="s">
        <v>3977</v>
      </c>
      <c r="E1154" s="1103">
        <v>84</v>
      </c>
      <c r="F1154" s="1103">
        <v>84</v>
      </c>
      <c r="G1154" s="1104">
        <v>1</v>
      </c>
      <c r="H1154" s="1104" t="e">
        <v>#REF!</v>
      </c>
      <c r="I1154" s="1104" t="e">
        <v>#REF!</v>
      </c>
    </row>
    <row r="1155" spans="1:9" ht="12.65" customHeight="1">
      <c r="A1155" s="1144" t="s">
        <v>6019</v>
      </c>
      <c r="B1155" s="1145" t="s">
        <v>6105</v>
      </c>
      <c r="C1155" s="1145" t="s">
        <v>6106</v>
      </c>
      <c r="D1155" s="1144" t="s">
        <v>3977</v>
      </c>
      <c r="E1155" s="1103">
        <v>74</v>
      </c>
      <c r="F1155" s="1103">
        <v>74</v>
      </c>
      <c r="G1155" s="1104">
        <v>1</v>
      </c>
      <c r="H1155" s="1104" t="e">
        <v>#REF!</v>
      </c>
      <c r="I1155" s="1104" t="e">
        <v>#REF!</v>
      </c>
    </row>
    <row r="1156" spans="1:9" ht="12.65" customHeight="1">
      <c r="A1156" s="1144" t="s">
        <v>5767</v>
      </c>
      <c r="B1156" s="1145" t="s">
        <v>6530</v>
      </c>
      <c r="C1156" s="1145" t="s">
        <v>5881</v>
      </c>
      <c r="D1156" s="1144" t="s">
        <v>3977</v>
      </c>
      <c r="E1156" s="1103">
        <v>137</v>
      </c>
      <c r="F1156" s="1103">
        <v>371.27</v>
      </c>
      <c r="G1156" s="1104">
        <v>2.71</v>
      </c>
      <c r="H1156" s="1104" t="e">
        <v>#REF!</v>
      </c>
      <c r="I1156" s="1104" t="e">
        <v>#REF!</v>
      </c>
    </row>
    <row r="1157" spans="1:9" ht="12.65" customHeight="1">
      <c r="A1157" s="1144" t="s">
        <v>6020</v>
      </c>
      <c r="B1157" s="1145" t="s">
        <v>6107</v>
      </c>
      <c r="C1157" s="1145" t="s">
        <v>6106</v>
      </c>
      <c r="D1157" s="1144" t="s">
        <v>3977</v>
      </c>
      <c r="E1157" s="1103">
        <v>59</v>
      </c>
      <c r="F1157" s="1103">
        <v>159.88999999999999</v>
      </c>
      <c r="G1157" s="1104">
        <v>2.71</v>
      </c>
      <c r="H1157" s="1104" t="e">
        <v>#REF!</v>
      </c>
      <c r="I1157" s="1104" t="e">
        <v>#REF!</v>
      </c>
    </row>
    <row r="1158" spans="1:9" ht="12.65" customHeight="1">
      <c r="A1158" s="1144" t="s">
        <v>6021</v>
      </c>
      <c r="B1158" s="1145" t="s">
        <v>6108</v>
      </c>
      <c r="C1158" s="1145" t="s">
        <v>6109</v>
      </c>
      <c r="D1158" s="1144" t="s">
        <v>3977</v>
      </c>
      <c r="E1158" s="1103">
        <v>70</v>
      </c>
      <c r="F1158" s="1103">
        <v>99.399999999999991</v>
      </c>
      <c r="G1158" s="1104">
        <v>1.42</v>
      </c>
      <c r="H1158" s="1104" t="e">
        <v>#REF!</v>
      </c>
      <c r="I1158" s="1104" t="e">
        <v>#REF!</v>
      </c>
    </row>
    <row r="1159" spans="1:9" ht="12.65" customHeight="1">
      <c r="A1159" s="1144" t="s">
        <v>6022</v>
      </c>
      <c r="B1159" s="1145" t="s">
        <v>6110</v>
      </c>
      <c r="C1159" s="1145" t="s">
        <v>6109</v>
      </c>
      <c r="D1159" s="1144" t="s">
        <v>3977</v>
      </c>
      <c r="E1159" s="1103">
        <v>152</v>
      </c>
      <c r="F1159" s="1103">
        <v>83.600000000000009</v>
      </c>
      <c r="G1159" s="1104">
        <v>0.55000000000000004</v>
      </c>
      <c r="H1159" s="1104" t="e">
        <v>#REF!</v>
      </c>
      <c r="I1159" s="1104" t="e">
        <v>#REF!</v>
      </c>
    </row>
    <row r="1160" spans="1:9" ht="12.65" customHeight="1">
      <c r="A1160" s="1144" t="s">
        <v>6023</v>
      </c>
      <c r="B1160" s="1145" t="s">
        <v>6111</v>
      </c>
      <c r="C1160" s="1145" t="s">
        <v>6116</v>
      </c>
      <c r="D1160" s="1144" t="s">
        <v>3977</v>
      </c>
      <c r="E1160" s="1103">
        <v>155</v>
      </c>
      <c r="F1160" s="1103">
        <v>220.1</v>
      </c>
      <c r="G1160" s="1104">
        <v>1.42</v>
      </c>
      <c r="H1160" s="1104" t="e">
        <v>#REF!</v>
      </c>
      <c r="I1160" s="1104" t="e">
        <v>#REF!</v>
      </c>
    </row>
    <row r="1161" spans="1:9" ht="12.65" customHeight="1">
      <c r="A1161" s="1144" t="s">
        <v>6024</v>
      </c>
      <c r="B1161" s="1145" t="s">
        <v>6112</v>
      </c>
      <c r="C1161" s="1145" t="s">
        <v>6116</v>
      </c>
      <c r="D1161" s="1144" t="s">
        <v>3977</v>
      </c>
      <c r="E1161" s="1103">
        <v>36</v>
      </c>
      <c r="F1161" s="1103">
        <v>19.8</v>
      </c>
      <c r="G1161" s="1104">
        <v>0.55000000000000004</v>
      </c>
      <c r="H1161" s="1104" t="e">
        <v>#REF!</v>
      </c>
      <c r="I1161" s="1104" t="e">
        <v>#REF!</v>
      </c>
    </row>
    <row r="1162" spans="1:9" ht="12.65" customHeight="1">
      <c r="A1162" s="1144" t="s">
        <v>6025</v>
      </c>
      <c r="B1162" s="1145" t="s">
        <v>6113</v>
      </c>
      <c r="C1162" s="1145" t="s">
        <v>5880</v>
      </c>
      <c r="D1162" s="1144" t="s">
        <v>3977</v>
      </c>
      <c r="E1162" s="1103">
        <v>0</v>
      </c>
      <c r="F1162" s="1103">
        <v>0</v>
      </c>
      <c r="G1162" s="1104">
        <v>1.31</v>
      </c>
      <c r="H1162" s="1104" t="e">
        <v>#REF!</v>
      </c>
      <c r="I1162" s="1104" t="e">
        <v>#REF!</v>
      </c>
    </row>
    <row r="1163" spans="1:9" ht="12.65" customHeight="1">
      <c r="A1163" s="1144" t="s">
        <v>6026</v>
      </c>
      <c r="B1163" s="1145" t="s">
        <v>6114</v>
      </c>
      <c r="C1163" s="1145" t="s">
        <v>6109</v>
      </c>
      <c r="D1163" s="1144" t="s">
        <v>3977</v>
      </c>
      <c r="E1163" s="1103">
        <v>84</v>
      </c>
      <c r="F1163" s="1103">
        <v>63.84</v>
      </c>
      <c r="G1163" s="1104">
        <v>0.76</v>
      </c>
      <c r="H1163" s="1104" t="e">
        <v>#REF!</v>
      </c>
      <c r="I1163" s="1104" t="e">
        <v>#REF!</v>
      </c>
    </row>
    <row r="1164" spans="1:9" ht="12.65" customHeight="1">
      <c r="A1164" s="1144" t="s">
        <v>6027</v>
      </c>
      <c r="B1164" s="1145" t="s">
        <v>6115</v>
      </c>
      <c r="C1164" s="1145" t="s">
        <v>6116</v>
      </c>
      <c r="D1164" s="1144" t="s">
        <v>3977</v>
      </c>
      <c r="E1164" s="1103">
        <v>203</v>
      </c>
      <c r="F1164" s="1103">
        <v>154.28</v>
      </c>
      <c r="G1164" s="1104">
        <v>0.76</v>
      </c>
      <c r="H1164" s="1104" t="e">
        <v>#REF!</v>
      </c>
      <c r="I1164" s="1104" t="e">
        <v>#REF!</v>
      </c>
    </row>
    <row r="1165" spans="1:9" ht="12.65" customHeight="1">
      <c r="A1165" s="1144" t="s">
        <v>5769</v>
      </c>
      <c r="B1165" s="1145" t="s">
        <v>6463</v>
      </c>
      <c r="C1165" s="1145" t="s">
        <v>5555</v>
      </c>
      <c r="D1165" s="1144" t="s">
        <v>3977</v>
      </c>
      <c r="E1165" s="1103">
        <v>407</v>
      </c>
      <c r="F1165" s="1103">
        <v>1107.0400000000002</v>
      </c>
      <c r="G1165" s="1104">
        <v>2.72</v>
      </c>
      <c r="H1165" s="1104" t="e">
        <v>#REF!</v>
      </c>
      <c r="I1165" s="1104" t="e">
        <v>#REF!</v>
      </c>
    </row>
    <row r="1166" spans="1:9" ht="12.65" customHeight="1">
      <c r="A1166" s="1144" t="s">
        <v>5689</v>
      </c>
      <c r="B1166" s="1145" t="s">
        <v>6464</v>
      </c>
      <c r="C1166" s="1145" t="s">
        <v>5882</v>
      </c>
      <c r="D1166" s="1144" t="s">
        <v>3977</v>
      </c>
      <c r="E1166" s="1103">
        <v>1475</v>
      </c>
      <c r="F1166" s="1103">
        <v>973.5</v>
      </c>
      <c r="G1166" s="1104">
        <v>0.66</v>
      </c>
      <c r="H1166" s="1104" t="e">
        <v>#REF!</v>
      </c>
      <c r="I1166" s="1104" t="e">
        <v>#REF!</v>
      </c>
    </row>
    <row r="1167" spans="1:9" ht="12.65" customHeight="1">
      <c r="A1167" s="1144" t="s">
        <v>5771</v>
      </c>
      <c r="B1167" s="1145" t="s">
        <v>6200</v>
      </c>
      <c r="C1167" s="1145" t="s">
        <v>5555</v>
      </c>
      <c r="D1167" s="1144" t="s">
        <v>3977</v>
      </c>
      <c r="E1167" s="1103">
        <v>69</v>
      </c>
      <c r="F1167" s="1103">
        <v>1501.44</v>
      </c>
      <c r="G1167" s="1104">
        <v>21.76</v>
      </c>
      <c r="H1167" s="1104" t="e">
        <v>#REF!</v>
      </c>
      <c r="I1167" s="1104" t="e">
        <v>#REF!</v>
      </c>
    </row>
    <row r="1168" spans="1:9" ht="12.65" customHeight="1">
      <c r="A1168" s="1144" t="s">
        <v>5773</v>
      </c>
      <c r="B1168" s="1145" t="s">
        <v>6517</v>
      </c>
      <c r="C1168" s="1145" t="s">
        <v>5555</v>
      </c>
      <c r="D1168" s="1144" t="s">
        <v>3977</v>
      </c>
      <c r="E1168" s="1103">
        <v>48</v>
      </c>
      <c r="F1168" s="1103">
        <v>279.36</v>
      </c>
      <c r="G1168" s="1104">
        <v>5.82</v>
      </c>
      <c r="H1168" s="1104" t="e">
        <v>#REF!</v>
      </c>
      <c r="I1168" s="1104" t="e">
        <v>#REF!</v>
      </c>
    </row>
    <row r="1169" spans="1:9" ht="12.65" customHeight="1">
      <c r="A1169" s="1144" t="s">
        <v>6549</v>
      </c>
      <c r="B1169" s="1145" t="s">
        <v>3894</v>
      </c>
      <c r="C1169" s="1145" t="s">
        <v>565</v>
      </c>
      <c r="D1169" s="1144" t="s">
        <v>3977</v>
      </c>
      <c r="E1169" s="1103">
        <v>95</v>
      </c>
      <c r="F1169" s="1103">
        <v>157.69999999999999</v>
      </c>
      <c r="G1169" s="1104">
        <v>1.66</v>
      </c>
      <c r="H1169" s="1104" t="e">
        <v>#REF!</v>
      </c>
      <c r="I1169" s="1104" t="e">
        <v>#REF!</v>
      </c>
    </row>
    <row r="1170" spans="1:9" ht="12.65" customHeight="1">
      <c r="A1170" s="1144" t="s">
        <v>6550</v>
      </c>
      <c r="B1170" s="1145" t="s">
        <v>3895</v>
      </c>
      <c r="C1170" s="1145" t="s">
        <v>2780</v>
      </c>
      <c r="D1170" s="1144" t="s">
        <v>3977</v>
      </c>
      <c r="E1170" s="1103">
        <v>221</v>
      </c>
      <c r="F1170" s="1103">
        <v>366.85999999999996</v>
      </c>
      <c r="G1170" s="1104">
        <v>1.66</v>
      </c>
      <c r="H1170" s="1104" t="e">
        <v>#REF!</v>
      </c>
      <c r="I1170" s="1104" t="e">
        <v>#REF!</v>
      </c>
    </row>
    <row r="1171" spans="1:9" ht="12.65" customHeight="1">
      <c r="A1171" s="1144" t="s">
        <v>5516</v>
      </c>
      <c r="B1171" s="1145" t="s">
        <v>5635</v>
      </c>
      <c r="C1171" s="1145" t="s">
        <v>6479</v>
      </c>
      <c r="D1171" s="1144" t="s">
        <v>3977</v>
      </c>
      <c r="E1171" s="1103">
        <v>252</v>
      </c>
      <c r="F1171" s="1103">
        <v>3525.48</v>
      </c>
      <c r="G1171" s="1104">
        <v>13.99</v>
      </c>
      <c r="H1171" s="1104" t="e">
        <v>#REF!</v>
      </c>
      <c r="I1171" s="1104" t="e">
        <v>#REF!</v>
      </c>
    </row>
    <row r="1172" spans="1:9" ht="12.65" customHeight="1">
      <c r="A1172" s="1144" t="s">
        <v>6493</v>
      </c>
      <c r="B1172" s="1145" t="s">
        <v>6494</v>
      </c>
      <c r="C1172" s="1145" t="s">
        <v>5555</v>
      </c>
      <c r="D1172" s="1144" t="s">
        <v>3977</v>
      </c>
      <c r="E1172" s="1103">
        <v>21</v>
      </c>
      <c r="F1172" s="1103">
        <v>449.82000000000005</v>
      </c>
      <c r="G1172" s="1104">
        <v>21.42</v>
      </c>
      <c r="H1172" s="1104" t="e">
        <v>#REF!</v>
      </c>
      <c r="I1172" s="1104" t="e">
        <v>#REF!</v>
      </c>
    </row>
    <row r="1173" spans="1:9" ht="12.65" customHeight="1">
      <c r="A1173" s="1144" t="s">
        <v>6546</v>
      </c>
      <c r="B1173" s="1145" t="s">
        <v>6547</v>
      </c>
      <c r="C1173" s="1145" t="s">
        <v>5880</v>
      </c>
      <c r="D1173" s="1144" t="s">
        <v>3977</v>
      </c>
      <c r="E1173" s="1103">
        <v>1488</v>
      </c>
      <c r="F1173" s="1103">
        <v>1592.16</v>
      </c>
      <c r="G1173" s="1104">
        <v>1.07</v>
      </c>
      <c r="H1173" s="1104" t="e">
        <v>#REF!</v>
      </c>
      <c r="I1173" s="1104" t="e">
        <v>#REF!</v>
      </c>
    </row>
    <row r="1174" spans="1:9" ht="12.65" customHeight="1">
      <c r="A1174" s="1144" t="s">
        <v>6030</v>
      </c>
      <c r="B1174" s="1145" t="s">
        <v>6117</v>
      </c>
      <c r="C1174" s="1145" t="s">
        <v>1885</v>
      </c>
      <c r="D1174" s="1144" t="s">
        <v>3977</v>
      </c>
      <c r="E1174" s="1103">
        <v>417</v>
      </c>
      <c r="F1174" s="1103">
        <v>796.46999999999991</v>
      </c>
      <c r="G1174" s="1104">
        <v>1.91</v>
      </c>
      <c r="H1174" s="1104" t="e">
        <v>#REF!</v>
      </c>
      <c r="I1174" s="1104" t="e">
        <v>#REF!</v>
      </c>
    </row>
    <row r="1175" spans="1:9" ht="12.65" customHeight="1">
      <c r="A1175" s="1144" t="s">
        <v>6031</v>
      </c>
      <c r="B1175" s="1145" t="s">
        <v>6118</v>
      </c>
      <c r="C1175" s="1145" t="s">
        <v>6467</v>
      </c>
      <c r="D1175" s="1144" t="s">
        <v>3977</v>
      </c>
      <c r="E1175" s="1103">
        <v>32</v>
      </c>
      <c r="F1175" s="1103">
        <v>88</v>
      </c>
      <c r="G1175" s="1104">
        <v>2.75</v>
      </c>
      <c r="H1175" s="1104" t="e">
        <v>#REF!</v>
      </c>
      <c r="I1175" s="1104" t="e">
        <v>#REF!</v>
      </c>
    </row>
    <row r="1176" spans="1:9" ht="12.65" customHeight="1">
      <c r="A1176" s="1144" t="s">
        <v>6032</v>
      </c>
      <c r="B1176" s="1145" t="s">
        <v>6120</v>
      </c>
      <c r="C1176" s="1145" t="s">
        <v>6468</v>
      </c>
      <c r="D1176" s="1144" t="s">
        <v>3977</v>
      </c>
      <c r="E1176" s="1103">
        <v>104</v>
      </c>
      <c r="F1176" s="1103">
        <v>286</v>
      </c>
      <c r="G1176" s="1104">
        <v>2.75</v>
      </c>
      <c r="H1176" s="1104" t="e">
        <v>#REF!</v>
      </c>
      <c r="I1176" s="1104" t="e">
        <v>#REF!</v>
      </c>
    </row>
    <row r="1177" spans="1:9" ht="12.65" customHeight="1">
      <c r="A1177" s="1144" t="s">
        <v>5751</v>
      </c>
      <c r="B1177" s="1145" t="s">
        <v>6201</v>
      </c>
      <c r="C1177" s="1145" t="s">
        <v>866</v>
      </c>
      <c r="D1177" s="1144" t="s">
        <v>3977</v>
      </c>
      <c r="E1177" s="1103">
        <v>159</v>
      </c>
      <c r="F1177" s="1103">
        <v>300.51</v>
      </c>
      <c r="G1177" s="1104">
        <v>1.89</v>
      </c>
      <c r="H1177" s="1104" t="e">
        <v>#REF!</v>
      </c>
      <c r="I1177" s="1104" t="e">
        <v>#REF!</v>
      </c>
    </row>
    <row r="1178" spans="1:9" ht="12.65" customHeight="1">
      <c r="A1178" s="1144" t="s">
        <v>6033</v>
      </c>
      <c r="B1178" s="1145" t="s">
        <v>6121</v>
      </c>
      <c r="C1178" s="1145" t="s">
        <v>5149</v>
      </c>
      <c r="D1178" s="1144" t="s">
        <v>3977</v>
      </c>
      <c r="E1178" s="1103">
        <v>99</v>
      </c>
      <c r="F1178" s="1103">
        <v>228.69</v>
      </c>
      <c r="G1178" s="1104">
        <v>2.31</v>
      </c>
      <c r="H1178" s="1104" t="e">
        <v>#REF!</v>
      </c>
      <c r="I1178" s="1104" t="e">
        <v>#REF!</v>
      </c>
    </row>
    <row r="1179" spans="1:9" ht="12.65" customHeight="1">
      <c r="A1179" s="1144" t="s">
        <v>6034</v>
      </c>
      <c r="B1179" s="1145" t="s">
        <v>6122</v>
      </c>
      <c r="C1179" s="1145" t="s">
        <v>5149</v>
      </c>
      <c r="D1179" s="1144" t="s">
        <v>3977</v>
      </c>
      <c r="E1179" s="1103">
        <v>64</v>
      </c>
      <c r="F1179" s="1103">
        <v>147.84</v>
      </c>
      <c r="G1179" s="1104">
        <v>2.31</v>
      </c>
      <c r="H1179" s="1104" t="e">
        <v>#REF!</v>
      </c>
      <c r="I1179" s="1104" t="e">
        <v>#REF!</v>
      </c>
    </row>
    <row r="1180" spans="1:9" ht="12.65" customHeight="1">
      <c r="A1180" s="1144" t="s">
        <v>5755</v>
      </c>
      <c r="B1180" s="1145" t="s">
        <v>6202</v>
      </c>
      <c r="C1180" s="1145" t="s">
        <v>5884</v>
      </c>
      <c r="D1180" s="1144" t="s">
        <v>3977</v>
      </c>
      <c r="E1180" s="1103">
        <v>143</v>
      </c>
      <c r="F1180" s="1103">
        <v>220.22</v>
      </c>
      <c r="G1180" s="1104">
        <v>1.54</v>
      </c>
      <c r="H1180" s="1104" t="e">
        <v>#REF!</v>
      </c>
      <c r="I1180" s="1104" t="e">
        <v>#REF!</v>
      </c>
    </row>
    <row r="1181" spans="1:9" ht="12.65" customHeight="1">
      <c r="A1181" s="1144" t="s">
        <v>5843</v>
      </c>
      <c r="B1181" s="1145" t="s">
        <v>6203</v>
      </c>
      <c r="C1181" s="1145" t="s">
        <v>1885</v>
      </c>
      <c r="D1181" s="1144" t="s">
        <v>3977</v>
      </c>
      <c r="E1181" s="1103">
        <v>642</v>
      </c>
      <c r="F1181" s="1103">
        <v>423.72</v>
      </c>
      <c r="G1181" s="1104">
        <v>0.66</v>
      </c>
      <c r="H1181" s="1104" t="e">
        <v>#REF!</v>
      </c>
      <c r="I1181" s="1104" t="e">
        <v>#REF!</v>
      </c>
    </row>
    <row r="1182" spans="1:9" ht="12.65" customHeight="1">
      <c r="A1182" s="1144" t="s">
        <v>5811</v>
      </c>
      <c r="B1182" s="1145" t="s">
        <v>6204</v>
      </c>
      <c r="C1182" s="1145" t="s">
        <v>1885</v>
      </c>
      <c r="D1182" s="1144" t="s">
        <v>3977</v>
      </c>
      <c r="E1182" s="1103">
        <v>0</v>
      </c>
      <c r="F1182" s="1103">
        <v>0</v>
      </c>
      <c r="G1182" s="1104">
        <v>0.99</v>
      </c>
      <c r="H1182" s="1104" t="e">
        <v>#REF!</v>
      </c>
      <c r="I1182" s="1104" t="e">
        <v>#REF!</v>
      </c>
    </row>
    <row r="1183" spans="1:9" ht="12.65" customHeight="1">
      <c r="A1183" s="1144" t="s">
        <v>5521</v>
      </c>
      <c r="B1183" s="1145" t="s">
        <v>5636</v>
      </c>
      <c r="C1183" s="1145" t="s">
        <v>4519</v>
      </c>
      <c r="D1183" s="1144" t="s">
        <v>3977</v>
      </c>
      <c r="E1183" s="1103">
        <v>92</v>
      </c>
      <c r="F1183" s="1103">
        <v>2193.2800000000002</v>
      </c>
      <c r="G1183" s="1104">
        <v>23.84</v>
      </c>
      <c r="H1183" s="1104" t="e">
        <v>#REF!</v>
      </c>
      <c r="I1183" s="1104" t="e">
        <v>#REF!</v>
      </c>
    </row>
    <row r="1184" spans="1:9" ht="12.65" customHeight="1">
      <c r="A1184" s="1144" t="s">
        <v>5980</v>
      </c>
      <c r="B1184" s="1145" t="s">
        <v>6478</v>
      </c>
      <c r="C1184" s="1145" t="s">
        <v>4519</v>
      </c>
      <c r="D1184" s="1144" t="s">
        <v>3977</v>
      </c>
      <c r="E1184" s="1103">
        <v>82</v>
      </c>
      <c r="F1184" s="1103">
        <v>1872.06</v>
      </c>
      <c r="G1184" s="1104">
        <v>22.83</v>
      </c>
      <c r="H1184" s="1104" t="e">
        <v>#REF!</v>
      </c>
      <c r="I1184" s="1104" t="e">
        <v>#REF!</v>
      </c>
    </row>
    <row r="1185" spans="1:9" ht="12.65" customHeight="1">
      <c r="A1185" s="1144" t="s">
        <v>5522</v>
      </c>
      <c r="B1185" s="1145" t="s">
        <v>5562</v>
      </c>
      <c r="C1185" s="1145" t="s">
        <v>6267</v>
      </c>
      <c r="D1185" s="1144" t="s">
        <v>3977</v>
      </c>
      <c r="E1185" s="1103">
        <v>67</v>
      </c>
      <c r="F1185" s="1103">
        <v>866.31</v>
      </c>
      <c r="G1185" s="1104">
        <v>12.34</v>
      </c>
      <c r="H1185" s="1104" t="e">
        <v>#REF!</v>
      </c>
      <c r="I1185" s="1104" t="e">
        <v>#REF!</v>
      </c>
    </row>
    <row r="1186" spans="1:9" ht="12.65" customHeight="1">
      <c r="A1186" s="1144" t="s">
        <v>5678</v>
      </c>
      <c r="B1186" s="1145" t="s">
        <v>5679</v>
      </c>
      <c r="C1186" s="1145" t="s">
        <v>4519</v>
      </c>
      <c r="D1186" s="1144" t="s">
        <v>3977</v>
      </c>
      <c r="E1186" s="1103">
        <v>127</v>
      </c>
      <c r="F1186" s="1103">
        <v>1699.26</v>
      </c>
      <c r="G1186" s="1104">
        <v>13.38</v>
      </c>
      <c r="H1186" s="1104" t="e">
        <v>#REF!</v>
      </c>
      <c r="I1186" s="1104" t="e">
        <v>#REF!</v>
      </c>
    </row>
    <row r="1187" spans="1:9" ht="12.65" customHeight="1">
      <c r="A1187" s="1144" t="s">
        <v>5829</v>
      </c>
      <c r="B1187" s="1145" t="s">
        <v>6354</v>
      </c>
      <c r="C1187" s="1145" t="s">
        <v>1465</v>
      </c>
      <c r="D1187" s="1144" t="s">
        <v>3977</v>
      </c>
      <c r="E1187" s="1103">
        <v>286</v>
      </c>
      <c r="F1187" s="1103">
        <v>1098.24</v>
      </c>
      <c r="G1187" s="1104">
        <v>3.84</v>
      </c>
      <c r="H1187" s="1104" t="e">
        <v>#REF!</v>
      </c>
      <c r="I1187" s="1104" t="e">
        <v>#REF!</v>
      </c>
    </row>
    <row r="1188" spans="1:9" ht="12.65" customHeight="1">
      <c r="A1188" s="1144" t="s">
        <v>5791</v>
      </c>
      <c r="B1188" s="1145" t="s">
        <v>6205</v>
      </c>
      <c r="C1188" s="1145" t="s">
        <v>1465</v>
      </c>
      <c r="D1188" s="1144" t="s">
        <v>3977</v>
      </c>
      <c r="E1188" s="1103">
        <v>101</v>
      </c>
      <c r="F1188" s="1103">
        <v>1094.8399999999999</v>
      </c>
      <c r="G1188" s="1104">
        <v>10.84</v>
      </c>
      <c r="H1188" s="1104" t="e">
        <v>#REF!</v>
      </c>
      <c r="I1188" s="1104" t="e">
        <v>#REF!</v>
      </c>
    </row>
    <row r="1189" spans="1:9" ht="12.65" customHeight="1">
      <c r="A1189" s="1144" t="s">
        <v>5831</v>
      </c>
      <c r="B1189" s="1145" t="s">
        <v>6538</v>
      </c>
      <c r="C1189" s="1145" t="s">
        <v>5885</v>
      </c>
      <c r="D1189" s="1144" t="s">
        <v>3977</v>
      </c>
      <c r="E1189" s="1103">
        <v>136</v>
      </c>
      <c r="F1189" s="1103">
        <v>652.79999999999995</v>
      </c>
      <c r="G1189" s="1104">
        <v>4.8</v>
      </c>
      <c r="H1189" s="1104" t="e">
        <v>#REF!</v>
      </c>
      <c r="I1189" s="1104" t="e">
        <v>#REF!</v>
      </c>
    </row>
    <row r="1190" spans="1:9" ht="12.65" customHeight="1">
      <c r="A1190" s="1144" t="s">
        <v>5833</v>
      </c>
      <c r="B1190" s="1145" t="s">
        <v>6521</v>
      </c>
      <c r="C1190" s="1145" t="s">
        <v>5885</v>
      </c>
      <c r="D1190" s="1144" t="s">
        <v>3977</v>
      </c>
      <c r="E1190" s="1103">
        <v>302</v>
      </c>
      <c r="F1190" s="1103">
        <v>727.82</v>
      </c>
      <c r="G1190" s="1104">
        <v>2.41</v>
      </c>
      <c r="H1190" s="1104" t="e">
        <v>#REF!</v>
      </c>
      <c r="I1190" s="1104" t="e">
        <v>#REF!</v>
      </c>
    </row>
    <row r="1191" spans="1:9" ht="12.65" customHeight="1">
      <c r="A1191" s="1144" t="s">
        <v>5807</v>
      </c>
      <c r="B1191" s="1145" t="s">
        <v>6540</v>
      </c>
      <c r="C1191" s="1145" t="s">
        <v>5885</v>
      </c>
      <c r="D1191" s="1144" t="s">
        <v>3977</v>
      </c>
      <c r="E1191" s="1103">
        <v>328</v>
      </c>
      <c r="F1191" s="1103">
        <v>265.68</v>
      </c>
      <c r="G1191" s="1104">
        <v>0.81</v>
      </c>
      <c r="H1191" s="1104" t="e">
        <v>#REF!</v>
      </c>
      <c r="I1191" s="1104" t="e">
        <v>#REF!</v>
      </c>
    </row>
    <row r="1192" spans="1:9" ht="12.65" customHeight="1">
      <c r="A1192" s="1144" t="s">
        <v>5809</v>
      </c>
      <c r="B1192" s="1145" t="s">
        <v>6532</v>
      </c>
      <c r="C1192" s="1145" t="s">
        <v>5885</v>
      </c>
      <c r="D1192" s="1144" t="s">
        <v>3977</v>
      </c>
      <c r="E1192" s="1103">
        <v>97</v>
      </c>
      <c r="F1192" s="1103">
        <v>388.96999999999997</v>
      </c>
      <c r="G1192" s="1104">
        <v>4.01</v>
      </c>
      <c r="H1192" s="1104" t="e">
        <v>#REF!</v>
      </c>
      <c r="I1192" s="1104" t="e">
        <v>#REF!</v>
      </c>
    </row>
    <row r="1193" spans="1:9" ht="12.65" customHeight="1">
      <c r="A1193" s="1144" t="s">
        <v>5795</v>
      </c>
      <c r="B1193" s="1145" t="s">
        <v>6528</v>
      </c>
      <c r="C1193" s="1145" t="s">
        <v>5886</v>
      </c>
      <c r="D1193" s="1144" t="s">
        <v>3977</v>
      </c>
      <c r="E1193" s="1103">
        <v>55</v>
      </c>
      <c r="F1193" s="1103">
        <v>452.65000000000003</v>
      </c>
      <c r="G1193" s="1104">
        <v>8.23</v>
      </c>
      <c r="H1193" s="1104" t="e">
        <v>#REF!</v>
      </c>
      <c r="I1193" s="1104" t="e">
        <v>#REF!</v>
      </c>
    </row>
    <row r="1194" spans="1:9" ht="12.65" customHeight="1">
      <c r="A1194" s="1144" t="s">
        <v>5835</v>
      </c>
      <c r="B1194" s="1145" t="s">
        <v>6206</v>
      </c>
      <c r="C1194" s="1145" t="s">
        <v>4519</v>
      </c>
      <c r="D1194" s="1144" t="s">
        <v>3977</v>
      </c>
      <c r="E1194" s="1103">
        <v>139</v>
      </c>
      <c r="F1194" s="1103">
        <v>1113.3899999999999</v>
      </c>
      <c r="G1194" s="1104">
        <v>8.01</v>
      </c>
      <c r="H1194" s="1104" t="e">
        <v>#REF!</v>
      </c>
      <c r="I1194" s="1104" t="e">
        <v>#REF!</v>
      </c>
    </row>
    <row r="1195" spans="1:9" ht="12.65" customHeight="1">
      <c r="A1195" s="1144" t="s">
        <v>6049</v>
      </c>
      <c r="B1195" s="1145" t="s">
        <v>6124</v>
      </c>
      <c r="C1195" s="1145" t="s">
        <v>4519</v>
      </c>
      <c r="D1195" s="1144" t="s">
        <v>3977</v>
      </c>
      <c r="E1195" s="1103">
        <v>117</v>
      </c>
      <c r="F1195" s="1103">
        <v>285.48</v>
      </c>
      <c r="G1195" s="1104">
        <v>2.44</v>
      </c>
      <c r="H1195" s="1104" t="e">
        <v>#REF!</v>
      </c>
      <c r="I1195" s="1104" t="e">
        <v>#REF!</v>
      </c>
    </row>
    <row r="1196" spans="1:9" ht="12.65" customHeight="1">
      <c r="A1196" s="1144" t="s">
        <v>5837</v>
      </c>
      <c r="B1196" s="1145" t="s">
        <v>6466</v>
      </c>
      <c r="C1196" s="1145" t="s">
        <v>5887</v>
      </c>
      <c r="D1196" s="1144" t="s">
        <v>3977</v>
      </c>
      <c r="E1196" s="1103">
        <v>590</v>
      </c>
      <c r="F1196" s="1103">
        <v>1150.5</v>
      </c>
      <c r="G1196" s="1104">
        <v>1.95</v>
      </c>
      <c r="H1196" s="1104" t="e">
        <v>#REF!</v>
      </c>
      <c r="I1196" s="1104" t="e">
        <v>#REF!</v>
      </c>
    </row>
    <row r="1197" spans="1:9" ht="12.65" customHeight="1">
      <c r="A1197" s="1144" t="s">
        <v>5797</v>
      </c>
      <c r="B1197" s="1145" t="s">
        <v>6465</v>
      </c>
      <c r="C1197" s="1145" t="s">
        <v>5885</v>
      </c>
      <c r="D1197" s="1144" t="s">
        <v>3977</v>
      </c>
      <c r="E1197" s="1103">
        <v>174</v>
      </c>
      <c r="F1197" s="1103">
        <v>1308.48</v>
      </c>
      <c r="G1197" s="1104">
        <v>7.52</v>
      </c>
      <c r="H1197" s="1104" t="e">
        <v>#REF!</v>
      </c>
      <c r="I1197" s="1104" t="e">
        <v>#REF!</v>
      </c>
    </row>
    <row r="1198" spans="1:9" ht="12.65" customHeight="1">
      <c r="A1198" s="1144" t="s">
        <v>5799</v>
      </c>
      <c r="B1198" s="1145" t="s">
        <v>6207</v>
      </c>
      <c r="C1198" s="1145" t="s">
        <v>5888</v>
      </c>
      <c r="D1198" s="1144" t="s">
        <v>3977</v>
      </c>
      <c r="E1198" s="1103">
        <v>11</v>
      </c>
      <c r="F1198" s="1103">
        <v>263.78000000000003</v>
      </c>
      <c r="G1198" s="1104">
        <v>23.29</v>
      </c>
      <c r="H1198" s="1104" t="e">
        <v>#REF!</v>
      </c>
      <c r="I1198" s="1104" t="e">
        <v>#REF!</v>
      </c>
    </row>
    <row r="1199" spans="1:9" ht="12.65" customHeight="1">
      <c r="A1199" s="1144" t="s">
        <v>5801</v>
      </c>
      <c r="B1199" s="1145" t="s">
        <v>6516</v>
      </c>
      <c r="C1199" s="1145" t="s">
        <v>3696</v>
      </c>
      <c r="D1199" s="1144" t="s">
        <v>3977</v>
      </c>
      <c r="E1199" s="1103">
        <v>251</v>
      </c>
      <c r="F1199" s="1103">
        <v>1375.48</v>
      </c>
      <c r="G1199" s="1104">
        <v>5.22</v>
      </c>
      <c r="H1199" s="1104" t="e">
        <v>#REF!</v>
      </c>
      <c r="I1199" s="1104" t="e">
        <v>#REF!</v>
      </c>
    </row>
    <row r="1200" spans="1:9" ht="12.65" customHeight="1">
      <c r="A1200" s="1144" t="s">
        <v>6051</v>
      </c>
      <c r="B1200" s="1145" t="s">
        <v>6127</v>
      </c>
      <c r="C1200" s="1145" t="s">
        <v>6128</v>
      </c>
      <c r="D1200" s="1144" t="s">
        <v>3977</v>
      </c>
      <c r="E1200" s="1103">
        <v>59</v>
      </c>
      <c r="F1200" s="1103">
        <v>1893.3100000000002</v>
      </c>
      <c r="G1200" s="1104">
        <v>32.15</v>
      </c>
      <c r="H1200" s="1104" t="e">
        <v>#REF!</v>
      </c>
      <c r="I1200" s="1104" t="e">
        <v>#REF!</v>
      </c>
    </row>
    <row r="1201" spans="1:9" ht="12.65" customHeight="1">
      <c r="A1201" s="1144" t="s">
        <v>6052</v>
      </c>
      <c r="B1201" s="1145" t="s">
        <v>6129</v>
      </c>
      <c r="C1201" s="1145" t="s">
        <v>6130</v>
      </c>
      <c r="D1201" s="1144" t="s">
        <v>3977</v>
      </c>
      <c r="E1201" s="1103">
        <v>132</v>
      </c>
      <c r="F1201" s="1103">
        <v>1182.72</v>
      </c>
      <c r="G1201" s="1104">
        <v>8.9600000000000009</v>
      </c>
      <c r="H1201" s="1104" t="e">
        <v>#REF!</v>
      </c>
      <c r="I1201" s="1104" t="e">
        <v>#REF!</v>
      </c>
    </row>
    <row r="1202" spans="1:9" ht="12.65" customHeight="1">
      <c r="A1202" s="1144" t="s">
        <v>5785</v>
      </c>
      <c r="B1202" s="1145" t="s">
        <v>230</v>
      </c>
      <c r="C1202" s="1145" t="s">
        <v>704</v>
      </c>
      <c r="D1202" s="1144" t="s">
        <v>3977</v>
      </c>
      <c r="E1202" s="1103">
        <v>1100</v>
      </c>
      <c r="F1202" s="1103">
        <v>5016</v>
      </c>
      <c r="G1202" s="1104">
        <v>4.5599999999999996</v>
      </c>
      <c r="H1202" s="1104" t="e">
        <v>#REF!</v>
      </c>
      <c r="I1202" s="1104" t="e">
        <v>#REF!</v>
      </c>
    </row>
    <row r="1203" spans="1:9" ht="12.65" customHeight="1">
      <c r="A1203" s="1144" t="s">
        <v>5803</v>
      </c>
      <c r="B1203" s="1145" t="s">
        <v>417</v>
      </c>
      <c r="C1203" s="1145" t="s">
        <v>5029</v>
      </c>
      <c r="D1203" s="1144" t="s">
        <v>3977</v>
      </c>
      <c r="E1203" s="1103">
        <v>263</v>
      </c>
      <c r="F1203" s="1103">
        <v>959.94999999999993</v>
      </c>
      <c r="G1203" s="1104">
        <v>3.65</v>
      </c>
      <c r="H1203" s="1104" t="e">
        <v>#REF!</v>
      </c>
      <c r="I1203" s="1104" t="e">
        <v>#REF!</v>
      </c>
    </row>
    <row r="1204" spans="1:9" ht="12.65" customHeight="1">
      <c r="A1204" s="1144" t="s">
        <v>5805</v>
      </c>
      <c r="B1204" s="1145" t="s">
        <v>2968</v>
      </c>
      <c r="C1204" s="1145" t="s">
        <v>2084</v>
      </c>
      <c r="D1204" s="1144" t="s">
        <v>3977</v>
      </c>
      <c r="E1204" s="1103">
        <v>65</v>
      </c>
      <c r="F1204" s="1103">
        <v>69.55</v>
      </c>
      <c r="G1204" s="1104">
        <v>1.07</v>
      </c>
      <c r="H1204" s="1104" t="e">
        <v>#REF!</v>
      </c>
      <c r="I1204" s="1104" t="e">
        <v>#REF!</v>
      </c>
    </row>
    <row r="1205" spans="1:9" ht="12.65" customHeight="1">
      <c r="A1205" s="1144" t="s">
        <v>5789</v>
      </c>
      <c r="B1205" s="1145" t="s">
        <v>6355</v>
      </c>
      <c r="C1205" s="1145" t="s">
        <v>6130</v>
      </c>
      <c r="D1205" s="1144" t="s">
        <v>3977</v>
      </c>
      <c r="E1205" s="1103">
        <v>19</v>
      </c>
      <c r="F1205" s="1103">
        <v>474.24</v>
      </c>
      <c r="G1205" s="1104">
        <v>24.26</v>
      </c>
      <c r="H1205" s="1104" t="e">
        <v>#REF!</v>
      </c>
      <c r="I1205" s="1104" t="e">
        <v>#REF!</v>
      </c>
    </row>
    <row r="1206" spans="1:9" ht="12.65" customHeight="1">
      <c r="A1206" s="1144" t="s">
        <v>6319</v>
      </c>
      <c r="B1206" s="1145" t="s">
        <v>6535</v>
      </c>
      <c r="C1206" s="1145" t="s">
        <v>6342</v>
      </c>
      <c r="D1206" s="1144" t="s">
        <v>3977</v>
      </c>
      <c r="E1206" s="1103">
        <v>70</v>
      </c>
      <c r="F1206" s="1103">
        <v>3821.3</v>
      </c>
      <c r="G1206" s="1104">
        <v>53.84</v>
      </c>
      <c r="H1206" s="1104" t="e">
        <v>#REF!</v>
      </c>
      <c r="I1206" s="1104" t="e">
        <v>#REF!</v>
      </c>
    </row>
    <row r="1207" spans="1:9" ht="12.65" customHeight="1">
      <c r="A1207" s="1144" t="s">
        <v>5695</v>
      </c>
      <c r="B1207" s="1145" t="s">
        <v>6536</v>
      </c>
      <c r="C1207" s="1145" t="s">
        <v>5891</v>
      </c>
      <c r="D1207" s="1144" t="s">
        <v>3977</v>
      </c>
      <c r="E1207" s="1103">
        <v>29</v>
      </c>
      <c r="F1207" s="1103">
        <v>1588.3300000000002</v>
      </c>
      <c r="G1207" s="1104">
        <v>54.07</v>
      </c>
      <c r="H1207" s="1104" t="e">
        <v>#REF!</v>
      </c>
      <c r="I1207" s="1104" t="e">
        <v>#REF!</v>
      </c>
    </row>
    <row r="1208" spans="1:9" ht="12.65" customHeight="1">
      <c r="A1208" s="1144" t="s">
        <v>6321</v>
      </c>
      <c r="B1208" s="1145" t="s">
        <v>6527</v>
      </c>
      <c r="C1208" s="1145" t="s">
        <v>5891</v>
      </c>
      <c r="D1208" s="1144" t="s">
        <v>3977</v>
      </c>
      <c r="E1208" s="1103">
        <v>127</v>
      </c>
      <c r="F1208" s="1103">
        <v>6056.63</v>
      </c>
      <c r="G1208" s="1104">
        <v>47.06</v>
      </c>
      <c r="H1208" s="1104" t="e">
        <v>#REF!</v>
      </c>
      <c r="I1208" s="1104" t="e">
        <v>#REF!</v>
      </c>
    </row>
    <row r="1209" spans="1:9" ht="12.65" customHeight="1">
      <c r="A1209" s="1144" t="s">
        <v>6323</v>
      </c>
      <c r="B1209" s="1145" t="s">
        <v>6356</v>
      </c>
      <c r="C1209" s="1145" t="s">
        <v>6342</v>
      </c>
      <c r="D1209" s="1144" t="s">
        <v>3977</v>
      </c>
      <c r="E1209" s="1103">
        <v>6</v>
      </c>
      <c r="F1209" s="1103">
        <v>285.36</v>
      </c>
      <c r="G1209" s="1104">
        <v>46.97</v>
      </c>
      <c r="H1209" s="1104" t="e">
        <v>#REF!</v>
      </c>
      <c r="I1209" s="1104" t="e">
        <v>#REF!</v>
      </c>
    </row>
    <row r="1210" spans="1:9" ht="12.65" customHeight="1">
      <c r="A1210" s="1144" t="s">
        <v>6325</v>
      </c>
      <c r="B1210" s="1145" t="s">
        <v>6533</v>
      </c>
      <c r="C1210" s="1145" t="s">
        <v>1864</v>
      </c>
      <c r="D1210" s="1144" t="s">
        <v>3977</v>
      </c>
      <c r="E1210" s="1103">
        <v>130</v>
      </c>
      <c r="F1210" s="1103">
        <v>4474.6000000000004</v>
      </c>
      <c r="G1210" s="1104">
        <v>33.99</v>
      </c>
      <c r="H1210" s="1104" t="e">
        <v>#REF!</v>
      </c>
      <c r="I1210" s="1104" t="e">
        <v>#REF!</v>
      </c>
    </row>
    <row r="1211" spans="1:9" ht="12.65" customHeight="1">
      <c r="A1211" s="1144" t="s">
        <v>6327</v>
      </c>
      <c r="B1211" s="1145" t="s">
        <v>6534</v>
      </c>
      <c r="C1211" s="1145" t="s">
        <v>1864</v>
      </c>
      <c r="D1211" s="1144" t="s">
        <v>3977</v>
      </c>
      <c r="E1211" s="1103">
        <v>44</v>
      </c>
      <c r="F1211" s="1103">
        <v>1520.64</v>
      </c>
      <c r="G1211" s="1104">
        <v>34.15</v>
      </c>
      <c r="H1211" s="1104" t="e">
        <v>#REF!</v>
      </c>
      <c r="I1211" s="1104" t="e">
        <v>#REF!</v>
      </c>
    </row>
    <row r="1212" spans="1:9" ht="12.65" customHeight="1">
      <c r="A1212" s="1144" t="s">
        <v>6329</v>
      </c>
      <c r="B1212" s="1145" t="s">
        <v>6526</v>
      </c>
      <c r="C1212" s="1145" t="s">
        <v>1864</v>
      </c>
      <c r="D1212" s="1144" t="s">
        <v>3977</v>
      </c>
      <c r="E1212" s="1103">
        <v>118</v>
      </c>
      <c r="F1212" s="1103">
        <v>4507.6000000000004</v>
      </c>
      <c r="G1212" s="1104">
        <v>37.68</v>
      </c>
      <c r="H1212" s="1104" t="e">
        <v>#REF!</v>
      </c>
      <c r="I1212" s="1104" t="e">
        <v>#REF!</v>
      </c>
    </row>
    <row r="1213" spans="1:9" ht="12.65" customHeight="1">
      <c r="A1213" s="1144" t="s">
        <v>6331</v>
      </c>
      <c r="B1213" s="1145" t="s">
        <v>6525</v>
      </c>
      <c r="C1213" s="1145" t="s">
        <v>1864</v>
      </c>
      <c r="D1213" s="1144" t="s">
        <v>3977</v>
      </c>
      <c r="E1213" s="1103">
        <v>81</v>
      </c>
      <c r="F1213" s="1103">
        <v>3104.73</v>
      </c>
      <c r="G1213" s="1104">
        <v>37.83</v>
      </c>
      <c r="H1213" s="1104" t="e">
        <v>#REF!</v>
      </c>
      <c r="I1213" s="1104" t="e">
        <v>#REF!</v>
      </c>
    </row>
    <row r="1214" spans="1:9" ht="12.65" customHeight="1">
      <c r="A1214" s="1144" t="s">
        <v>6333</v>
      </c>
      <c r="B1214" s="1145" t="s">
        <v>6460</v>
      </c>
      <c r="C1214" s="1145" t="s">
        <v>6461</v>
      </c>
      <c r="D1214" s="1144" t="s">
        <v>3977</v>
      </c>
      <c r="E1214" s="1103">
        <v>84</v>
      </c>
      <c r="F1214" s="1103">
        <v>2873.64</v>
      </c>
      <c r="G1214" s="1104">
        <v>33.81</v>
      </c>
      <c r="H1214" s="1104" t="e">
        <v>#REF!</v>
      </c>
      <c r="I1214" s="1104" t="e">
        <v>#REF!</v>
      </c>
    </row>
    <row r="1215" spans="1:9" ht="12.65" customHeight="1">
      <c r="A1215" s="1144" t="s">
        <v>6335</v>
      </c>
      <c r="B1215" s="1145" t="s">
        <v>6457</v>
      </c>
      <c r="C1215" s="1145" t="s">
        <v>6458</v>
      </c>
      <c r="D1215" s="1144" t="s">
        <v>3977</v>
      </c>
      <c r="E1215" s="1103">
        <v>65</v>
      </c>
      <c r="F1215" s="1103">
        <v>3445</v>
      </c>
      <c r="G1215" s="1104">
        <v>52.3</v>
      </c>
      <c r="H1215" s="1104" t="e">
        <v>#REF!</v>
      </c>
      <c r="I1215" s="1104" t="e">
        <v>#REF!</v>
      </c>
    </row>
    <row r="1216" spans="1:9" ht="12.65" customHeight="1">
      <c r="A1216" s="1144" t="s">
        <v>6337</v>
      </c>
      <c r="B1216" s="1145" t="s">
        <v>6459</v>
      </c>
      <c r="C1216" s="1145" t="s">
        <v>5891</v>
      </c>
      <c r="D1216" s="1144" t="s">
        <v>3977</v>
      </c>
      <c r="E1216" s="1103">
        <v>74</v>
      </c>
      <c r="F1216" s="1103">
        <v>3934.58</v>
      </c>
      <c r="G1216" s="1104">
        <v>52.45</v>
      </c>
      <c r="H1216" s="1104" t="e">
        <v>#REF!</v>
      </c>
      <c r="I1216" s="1104" t="e">
        <v>#REF!</v>
      </c>
    </row>
    <row r="1217" spans="1:9" ht="12.65" customHeight="1">
      <c r="A1217" s="1144" t="s">
        <v>6339</v>
      </c>
      <c r="B1217" s="1145" t="s">
        <v>6462</v>
      </c>
      <c r="C1217" s="1145" t="s">
        <v>6344</v>
      </c>
      <c r="D1217" s="1144" t="s">
        <v>3977</v>
      </c>
      <c r="E1217" s="1103">
        <v>215</v>
      </c>
      <c r="F1217" s="1103">
        <v>7383.1</v>
      </c>
      <c r="G1217" s="1104">
        <v>33.93</v>
      </c>
      <c r="H1217" s="1104" t="e">
        <v>#REF!</v>
      </c>
      <c r="I1217" s="1104" t="e">
        <v>#REF!</v>
      </c>
    </row>
    <row r="1218" spans="1:9" ht="12.65" customHeight="1">
      <c r="A1218" s="1144" t="s">
        <v>6028</v>
      </c>
      <c r="B1218" s="1145" t="s">
        <v>6131</v>
      </c>
      <c r="C1218" s="1145" t="s">
        <v>6476</v>
      </c>
      <c r="D1218" s="1144" t="s">
        <v>3977</v>
      </c>
      <c r="E1218" s="1103">
        <v>0</v>
      </c>
      <c r="F1218" s="1103">
        <v>0</v>
      </c>
      <c r="G1218" s="1104">
        <v>0.41</v>
      </c>
      <c r="H1218" s="1104" t="e">
        <v>#REF!</v>
      </c>
      <c r="I1218" s="1104" t="e">
        <v>#REF!</v>
      </c>
    </row>
    <row r="1219" spans="1:9" ht="12.65" customHeight="1">
      <c r="A1219" s="1144" t="s">
        <v>6029</v>
      </c>
      <c r="B1219" s="1145" t="s">
        <v>6133</v>
      </c>
      <c r="C1219" s="1145" t="s">
        <v>6476</v>
      </c>
      <c r="D1219" s="1144" t="s">
        <v>3977</v>
      </c>
      <c r="E1219" s="1103">
        <v>0</v>
      </c>
      <c r="F1219" s="1103">
        <v>0</v>
      </c>
      <c r="G1219" s="1104">
        <v>0.7</v>
      </c>
      <c r="H1219" s="1104" t="e">
        <v>#REF!</v>
      </c>
      <c r="I1219" s="1104" t="e">
        <v>#REF!</v>
      </c>
    </row>
    <row r="1220" spans="1:9" ht="12.65" customHeight="1">
      <c r="A1220" s="1144" t="s">
        <v>4356</v>
      </c>
      <c r="B1220" s="1145" t="s">
        <v>3854</v>
      </c>
      <c r="C1220" s="1145" t="s">
        <v>5150</v>
      </c>
      <c r="D1220" s="1144" t="s">
        <v>3977</v>
      </c>
      <c r="E1220" s="1103">
        <v>0</v>
      </c>
      <c r="F1220" s="1103">
        <v>0</v>
      </c>
      <c r="G1220" s="1104">
        <v>0</v>
      </c>
      <c r="H1220" s="1104" t="e">
        <v>#REF!</v>
      </c>
      <c r="I1220" s="1104" t="e">
        <v>#REF!</v>
      </c>
    </row>
    <row r="1221" spans="1:9" ht="12.65" customHeight="1">
      <c r="A1221" s="1144" t="s">
        <v>5693</v>
      </c>
      <c r="B1221" s="1145" t="s">
        <v>6209</v>
      </c>
      <c r="C1221" s="1145" t="s">
        <v>5892</v>
      </c>
      <c r="D1221" s="1144" t="s">
        <v>3977</v>
      </c>
      <c r="E1221" s="1103">
        <v>0</v>
      </c>
      <c r="F1221" s="1103">
        <v>0</v>
      </c>
      <c r="G1221" s="1104">
        <v>0</v>
      </c>
      <c r="H1221" s="1104" t="e">
        <v>#REF!</v>
      </c>
      <c r="I1221" s="1104" t="e">
        <v>#REF!</v>
      </c>
    </row>
    <row r="1222" spans="1:9" ht="12.65" customHeight="1">
      <c r="A1222" s="1144" t="s">
        <v>5777</v>
      </c>
      <c r="B1222" s="1145" t="s">
        <v>1976</v>
      </c>
      <c r="C1222" s="1145" t="s">
        <v>3696</v>
      </c>
      <c r="D1222" s="1144" t="s">
        <v>3977</v>
      </c>
      <c r="E1222" s="1103">
        <v>2819</v>
      </c>
      <c r="F1222" s="1103">
        <v>1916.92</v>
      </c>
      <c r="G1222" s="1104">
        <v>0.67</v>
      </c>
      <c r="H1222" s="1104" t="e">
        <v>#REF!</v>
      </c>
      <c r="I1222" s="1104" t="e">
        <v>#REF!</v>
      </c>
    </row>
    <row r="1223" spans="1:9" ht="12.65" customHeight="1">
      <c r="A1223" s="1144" t="s">
        <v>5677</v>
      </c>
      <c r="B1223" s="1145" t="s">
        <v>1800</v>
      </c>
      <c r="C1223" s="1145" t="s">
        <v>4882</v>
      </c>
      <c r="D1223" s="1144" t="s">
        <v>3977</v>
      </c>
      <c r="E1223" s="1103">
        <v>760</v>
      </c>
      <c r="F1223" s="1103">
        <v>326.8</v>
      </c>
      <c r="G1223" s="1104">
        <v>0.43</v>
      </c>
      <c r="H1223" s="1104" t="e">
        <v>#REF!</v>
      </c>
      <c r="I1223" s="1104" t="e">
        <v>#REF!</v>
      </c>
    </row>
    <row r="1224" spans="1:9" ht="12.65" customHeight="1">
      <c r="A1224" s="1144" t="s">
        <v>6036</v>
      </c>
      <c r="B1224" s="1145" t="s">
        <v>6135</v>
      </c>
      <c r="C1224" s="1145" t="s">
        <v>6136</v>
      </c>
      <c r="D1224" s="1144" t="s">
        <v>3977</v>
      </c>
      <c r="E1224" s="1103">
        <v>149</v>
      </c>
      <c r="F1224" s="1103">
        <v>1051.94</v>
      </c>
      <c r="G1224" s="1104">
        <v>6.95</v>
      </c>
      <c r="H1224" s="1104" t="e">
        <v>#REF!</v>
      </c>
      <c r="I1224" s="1104" t="e">
        <v>#REF!</v>
      </c>
    </row>
    <row r="1225" spans="1:9" ht="12.65" customHeight="1">
      <c r="A1225" s="1144" t="s">
        <v>6037</v>
      </c>
      <c r="B1225" s="1145" t="s">
        <v>6137</v>
      </c>
      <c r="C1225" s="1145" t="s">
        <v>6138</v>
      </c>
      <c r="D1225" s="1144" t="s">
        <v>3977</v>
      </c>
      <c r="E1225" s="1103">
        <v>148</v>
      </c>
      <c r="F1225" s="1103">
        <v>1044.8799999999999</v>
      </c>
      <c r="G1225" s="1104">
        <v>6.95</v>
      </c>
      <c r="H1225" s="1104" t="e">
        <v>#REF!</v>
      </c>
      <c r="I1225" s="1104" t="e">
        <v>#REF!</v>
      </c>
    </row>
    <row r="1226" spans="1:9" ht="12.65" customHeight="1">
      <c r="A1226" s="1144" t="s">
        <v>6038</v>
      </c>
      <c r="B1226" s="1145" t="s">
        <v>6139</v>
      </c>
      <c r="C1226" s="1145" t="s">
        <v>6138</v>
      </c>
      <c r="D1226" s="1144" t="s">
        <v>3977</v>
      </c>
      <c r="E1226" s="1103">
        <v>29</v>
      </c>
      <c r="F1226" s="1103">
        <v>167.32999999999998</v>
      </c>
      <c r="G1226" s="1104">
        <v>5.7</v>
      </c>
      <c r="H1226" s="1104" t="e">
        <v>#REF!</v>
      </c>
      <c r="I1226" s="1104" t="e">
        <v>#REF!</v>
      </c>
    </row>
    <row r="1227" spans="1:9" ht="12.65" customHeight="1">
      <c r="A1227" s="1144" t="s">
        <v>6039</v>
      </c>
      <c r="B1227" s="1145" t="s">
        <v>6140</v>
      </c>
      <c r="C1227" s="1145" t="s">
        <v>6136</v>
      </c>
      <c r="D1227" s="1144" t="s">
        <v>3977</v>
      </c>
      <c r="E1227" s="1103">
        <v>36</v>
      </c>
      <c r="F1227" s="1103">
        <v>207.71999999999997</v>
      </c>
      <c r="G1227" s="1104">
        <v>5.7</v>
      </c>
      <c r="H1227" s="1104" t="e">
        <v>#REF!</v>
      </c>
      <c r="I1227" s="1104" t="e">
        <v>#REF!</v>
      </c>
    </row>
    <row r="1228" spans="1:9" ht="12.65" customHeight="1">
      <c r="A1228" s="1144" t="s">
        <v>5697</v>
      </c>
      <c r="B1228" s="1145" t="s">
        <v>6531</v>
      </c>
      <c r="C1228" s="1145" t="s">
        <v>5893</v>
      </c>
      <c r="D1228" s="1144" t="s">
        <v>3977</v>
      </c>
      <c r="E1228" s="1103">
        <v>164</v>
      </c>
      <c r="F1228" s="1103">
        <v>1330.04</v>
      </c>
      <c r="G1228" s="1104">
        <v>8.1199999999999992</v>
      </c>
      <c r="H1228" s="1104" t="e">
        <v>#REF!</v>
      </c>
      <c r="I1228" s="1104" t="e">
        <v>#REF!</v>
      </c>
    </row>
    <row r="1229" spans="1:9" ht="12.65" customHeight="1">
      <c r="A1229" s="1144" t="s">
        <v>6040</v>
      </c>
      <c r="B1229" s="1145" t="s">
        <v>6141</v>
      </c>
      <c r="C1229" s="1145" t="s">
        <v>6143</v>
      </c>
      <c r="D1229" s="1144" t="s">
        <v>3977</v>
      </c>
      <c r="E1229" s="1103">
        <v>231</v>
      </c>
      <c r="F1229" s="1103">
        <v>1873.4099999999999</v>
      </c>
      <c r="G1229" s="1104">
        <v>8.1199999999999992</v>
      </c>
      <c r="H1229" s="1104" t="e">
        <v>#REF!</v>
      </c>
      <c r="I1229" s="1104" t="e">
        <v>#REF!</v>
      </c>
    </row>
    <row r="1230" spans="1:9" ht="12.65" customHeight="1">
      <c r="A1230" s="1144" t="s">
        <v>6041</v>
      </c>
      <c r="B1230" s="1145" t="s">
        <v>6142</v>
      </c>
      <c r="C1230" s="1145" t="s">
        <v>6143</v>
      </c>
      <c r="D1230" s="1144" t="s">
        <v>3977</v>
      </c>
      <c r="E1230" s="1103">
        <v>228</v>
      </c>
      <c r="F1230" s="1103">
        <v>1926.6</v>
      </c>
      <c r="G1230" s="1104">
        <v>8.4600000000000009</v>
      </c>
      <c r="H1230" s="1104" t="e">
        <v>#REF!</v>
      </c>
      <c r="I1230" s="1104" t="e">
        <v>#REF!</v>
      </c>
    </row>
    <row r="1231" spans="1:9" ht="12.65" customHeight="1">
      <c r="A1231" s="1144" t="s">
        <v>6042</v>
      </c>
      <c r="B1231" s="1145" t="s">
        <v>6144</v>
      </c>
      <c r="C1231" s="1145" t="s">
        <v>5893</v>
      </c>
      <c r="D1231" s="1144" t="s">
        <v>3977</v>
      </c>
      <c r="E1231" s="1103">
        <v>24</v>
      </c>
      <c r="F1231" s="1103">
        <v>202.79999999999998</v>
      </c>
      <c r="G1231" s="1104">
        <v>8.4600000000000009</v>
      </c>
      <c r="H1231" s="1104" t="e">
        <v>#REF!</v>
      </c>
      <c r="I1231" s="1104" t="e">
        <v>#REF!</v>
      </c>
    </row>
    <row r="1232" spans="1:9" ht="12.65" customHeight="1">
      <c r="A1232" s="1144" t="s">
        <v>5699</v>
      </c>
      <c r="B1232" s="1145" t="s">
        <v>6211</v>
      </c>
      <c r="C1232" s="1145" t="s">
        <v>5894</v>
      </c>
      <c r="D1232" s="1144" t="s">
        <v>3977</v>
      </c>
      <c r="E1232" s="1103">
        <v>29</v>
      </c>
      <c r="F1232" s="1103">
        <v>814.03</v>
      </c>
      <c r="G1232" s="1104">
        <v>27.41</v>
      </c>
      <c r="H1232" s="1104" t="e">
        <v>#REF!</v>
      </c>
      <c r="I1232" s="1104" t="e">
        <v>#REF!</v>
      </c>
    </row>
    <row r="1233" spans="1:9" ht="12.65" customHeight="1">
      <c r="A1233" s="1144" t="s">
        <v>5701</v>
      </c>
      <c r="B1233" s="1145" t="s">
        <v>6212</v>
      </c>
      <c r="C1233" s="1145" t="s">
        <v>5895</v>
      </c>
      <c r="D1233" s="1144" t="s">
        <v>3977</v>
      </c>
      <c r="E1233" s="1103">
        <v>33</v>
      </c>
      <c r="F1233" s="1103">
        <v>926.31000000000006</v>
      </c>
      <c r="G1233" s="1104">
        <v>27.41</v>
      </c>
      <c r="H1233" s="1104" t="e">
        <v>#REF!</v>
      </c>
      <c r="I1233" s="1104" t="e">
        <v>#REF!</v>
      </c>
    </row>
    <row r="1234" spans="1:9" ht="12.65" customHeight="1">
      <c r="A1234" s="1144" t="s">
        <v>6043</v>
      </c>
      <c r="B1234" s="1145" t="s">
        <v>6145</v>
      </c>
      <c r="C1234" s="1145" t="s">
        <v>6471</v>
      </c>
      <c r="D1234" s="1144" t="s">
        <v>3977</v>
      </c>
      <c r="E1234" s="1103">
        <v>174</v>
      </c>
      <c r="F1234" s="1103">
        <v>581.16</v>
      </c>
      <c r="G1234" s="1104">
        <v>3.35</v>
      </c>
      <c r="H1234" s="1104" t="e">
        <v>#REF!</v>
      </c>
      <c r="I1234" s="1104" t="e">
        <v>#REF!</v>
      </c>
    </row>
    <row r="1235" spans="1:9" ht="12.65" customHeight="1">
      <c r="A1235" s="1144" t="s">
        <v>6044</v>
      </c>
      <c r="B1235" s="1145" t="s">
        <v>6147</v>
      </c>
      <c r="C1235" s="1145" t="s">
        <v>6146</v>
      </c>
      <c r="D1235" s="1144" t="s">
        <v>3977</v>
      </c>
      <c r="E1235" s="1103">
        <v>164</v>
      </c>
      <c r="F1235" s="1103">
        <v>547.76</v>
      </c>
      <c r="G1235" s="1104">
        <v>3.35</v>
      </c>
      <c r="H1235" s="1104" t="e">
        <v>#REF!</v>
      </c>
      <c r="I1235" s="1104" t="e">
        <v>#REF!</v>
      </c>
    </row>
    <row r="1236" spans="1:9" ht="12.65" customHeight="1">
      <c r="A1236" s="1144" t="s">
        <v>6045</v>
      </c>
      <c r="B1236" s="1145" t="s">
        <v>6148</v>
      </c>
      <c r="C1236" s="1145" t="s">
        <v>5893</v>
      </c>
      <c r="D1236" s="1144" t="s">
        <v>3977</v>
      </c>
      <c r="E1236" s="1103">
        <v>110</v>
      </c>
      <c r="F1236" s="1103">
        <v>906.4</v>
      </c>
      <c r="G1236" s="1104">
        <v>8.24</v>
      </c>
      <c r="H1236" s="1104" t="e">
        <v>#REF!</v>
      </c>
      <c r="I1236" s="1104" t="e">
        <v>#REF!</v>
      </c>
    </row>
    <row r="1237" spans="1:9" ht="12.65" customHeight="1">
      <c r="A1237" s="1144" t="s">
        <v>6046</v>
      </c>
      <c r="B1237" s="1145" t="s">
        <v>6149</v>
      </c>
      <c r="C1237" s="1145" t="s">
        <v>6143</v>
      </c>
      <c r="D1237" s="1144" t="s">
        <v>3977</v>
      </c>
      <c r="E1237" s="1103">
        <v>299</v>
      </c>
      <c r="F1237" s="1103">
        <v>2463.7600000000002</v>
      </c>
      <c r="G1237" s="1104">
        <v>8.24</v>
      </c>
      <c r="H1237" s="1104" t="e">
        <v>#REF!</v>
      </c>
      <c r="I1237" s="1104" t="e">
        <v>#REF!</v>
      </c>
    </row>
    <row r="1238" spans="1:9" ht="12.65" customHeight="1">
      <c r="A1238" s="1144" t="s">
        <v>5703</v>
      </c>
      <c r="B1238" s="1145" t="s">
        <v>6213</v>
      </c>
      <c r="C1238" s="1145" t="s">
        <v>5896</v>
      </c>
      <c r="D1238" s="1144" t="s">
        <v>3977</v>
      </c>
      <c r="E1238" s="1103">
        <v>130</v>
      </c>
      <c r="F1238" s="1103">
        <v>904.8</v>
      </c>
      <c r="G1238" s="1104">
        <v>7</v>
      </c>
      <c r="H1238" s="1104" t="e">
        <v>#REF!</v>
      </c>
      <c r="I1238" s="1104" t="e">
        <v>#REF!</v>
      </c>
    </row>
    <row r="1239" spans="1:9" ht="12.65" customHeight="1">
      <c r="A1239" s="1144" t="s">
        <v>5705</v>
      </c>
      <c r="B1239" s="1145" t="s">
        <v>6214</v>
      </c>
      <c r="C1239" s="1145" t="s">
        <v>5897</v>
      </c>
      <c r="D1239" s="1144" t="s">
        <v>3977</v>
      </c>
      <c r="E1239" s="1103">
        <v>66</v>
      </c>
      <c r="F1239" s="1103">
        <v>425.04</v>
      </c>
      <c r="G1239" s="1104">
        <v>6.45</v>
      </c>
      <c r="H1239" s="1104" t="e">
        <v>#REF!</v>
      </c>
      <c r="I1239" s="1104" t="e">
        <v>#REF!</v>
      </c>
    </row>
    <row r="1240" spans="1:9" ht="12.65" customHeight="1">
      <c r="A1240" s="1144" t="s">
        <v>5707</v>
      </c>
      <c r="B1240" s="1145" t="s">
        <v>6215</v>
      </c>
      <c r="C1240" s="1145" t="s">
        <v>5898</v>
      </c>
      <c r="D1240" s="1144" t="s">
        <v>3977</v>
      </c>
      <c r="E1240" s="1103">
        <v>77</v>
      </c>
      <c r="F1240" s="1103">
        <v>2151.38</v>
      </c>
      <c r="G1240" s="1104">
        <v>27.99</v>
      </c>
      <c r="H1240" s="1104" t="e">
        <v>#REF!</v>
      </c>
      <c r="I1240" s="1104" t="e">
        <v>#REF!</v>
      </c>
    </row>
    <row r="1241" spans="1:9" ht="12.65" customHeight="1">
      <c r="A1241" s="1144" t="s">
        <v>6047</v>
      </c>
      <c r="B1241" s="1145" t="s">
        <v>6150</v>
      </c>
      <c r="C1241" s="1145" t="s">
        <v>6151</v>
      </c>
      <c r="D1241" s="1144" t="s">
        <v>3977</v>
      </c>
      <c r="E1241" s="1103">
        <v>91</v>
      </c>
      <c r="F1241" s="1103">
        <v>752.56999999999994</v>
      </c>
      <c r="G1241" s="1104">
        <v>8.2899999999999991</v>
      </c>
      <c r="H1241" s="1104" t="e">
        <v>#REF!</v>
      </c>
      <c r="I1241" s="1104" t="e">
        <v>#REF!</v>
      </c>
    </row>
    <row r="1242" spans="1:9" ht="12.65" customHeight="1">
      <c r="A1242" s="1144" t="s">
        <v>5709</v>
      </c>
      <c r="B1242" s="1145" t="s">
        <v>6216</v>
      </c>
      <c r="C1242" s="1145" t="s">
        <v>5897</v>
      </c>
      <c r="D1242" s="1144" t="s">
        <v>3977</v>
      </c>
      <c r="E1242" s="1103">
        <v>66</v>
      </c>
      <c r="F1242" s="1103">
        <v>425.04</v>
      </c>
      <c r="G1242" s="1104">
        <v>6.45</v>
      </c>
      <c r="H1242" s="1104" t="e">
        <v>#REF!</v>
      </c>
      <c r="I1242" s="1104" t="e">
        <v>#REF!</v>
      </c>
    </row>
    <row r="1243" spans="1:9" ht="12.65" customHeight="1">
      <c r="A1243" s="1144" t="s">
        <v>5711</v>
      </c>
      <c r="B1243" s="1145" t="s">
        <v>6217</v>
      </c>
      <c r="C1243" s="1145" t="s">
        <v>5898</v>
      </c>
      <c r="D1243" s="1144" t="s">
        <v>3977</v>
      </c>
      <c r="E1243" s="1103">
        <v>26</v>
      </c>
      <c r="F1243" s="1103">
        <v>726.44</v>
      </c>
      <c r="G1243" s="1104">
        <v>27.99</v>
      </c>
      <c r="H1243" s="1104" t="e">
        <v>#REF!</v>
      </c>
      <c r="I1243" s="1104" t="e">
        <v>#REF!</v>
      </c>
    </row>
    <row r="1244" spans="1:9" ht="12.65" customHeight="1">
      <c r="A1244" s="1144" t="s">
        <v>6048</v>
      </c>
      <c r="B1244" s="1145" t="s">
        <v>6152</v>
      </c>
      <c r="C1244" s="1145" t="s">
        <v>6153</v>
      </c>
      <c r="D1244" s="1144" t="s">
        <v>3977</v>
      </c>
      <c r="E1244" s="1103">
        <v>41</v>
      </c>
      <c r="F1244" s="1103">
        <v>339.07</v>
      </c>
      <c r="G1244" s="1104">
        <v>8.2899999999999991</v>
      </c>
      <c r="H1244" s="1104" t="e">
        <v>#REF!</v>
      </c>
      <c r="I1244" s="1104" t="e">
        <v>#REF!</v>
      </c>
    </row>
    <row r="1245" spans="1:9" ht="12.65" customHeight="1">
      <c r="A1245" s="1144" t="s">
        <v>6053</v>
      </c>
      <c r="B1245" s="1145" t="s">
        <v>6154</v>
      </c>
      <c r="C1245" s="1145" t="s">
        <v>5887</v>
      </c>
      <c r="D1245" s="1144" t="s">
        <v>3977</v>
      </c>
      <c r="E1245" s="1103">
        <v>122</v>
      </c>
      <c r="F1245" s="1103">
        <v>952.81999999999994</v>
      </c>
      <c r="G1245" s="1104">
        <v>7.81</v>
      </c>
      <c r="H1245" s="1104" t="e">
        <v>#REF!</v>
      </c>
      <c r="I1245" s="1104" t="e">
        <v>#REF!</v>
      </c>
    </row>
    <row r="1246" spans="1:9" ht="12.65" customHeight="1">
      <c r="A1246" s="1144" t="s">
        <v>6054</v>
      </c>
      <c r="B1246" s="1145" t="s">
        <v>6155</v>
      </c>
      <c r="C1246" s="1145" t="s">
        <v>6475</v>
      </c>
      <c r="D1246" s="1144" t="s">
        <v>3977</v>
      </c>
      <c r="E1246" s="1103">
        <v>282</v>
      </c>
      <c r="F1246" s="1103">
        <v>812.16</v>
      </c>
      <c r="G1246" s="1104">
        <v>2.88</v>
      </c>
      <c r="H1246" s="1104" t="e">
        <v>#REF!</v>
      </c>
      <c r="I1246" s="1104" t="e">
        <v>#REF!</v>
      </c>
    </row>
    <row r="1247" spans="1:9" ht="12.65" customHeight="1">
      <c r="A1247" s="1144" t="s">
        <v>6055</v>
      </c>
      <c r="B1247" s="1145" t="s">
        <v>6157</v>
      </c>
      <c r="C1247" s="1145" t="s">
        <v>6158</v>
      </c>
      <c r="D1247" s="1144" t="s">
        <v>3977</v>
      </c>
      <c r="E1247" s="1103">
        <v>299</v>
      </c>
      <c r="F1247" s="1103">
        <v>908.96</v>
      </c>
      <c r="G1247" s="1104">
        <v>3.04</v>
      </c>
      <c r="H1247" s="1104" t="e">
        <v>#REF!</v>
      </c>
      <c r="I1247" s="1104" t="e">
        <v>#REF!</v>
      </c>
    </row>
    <row r="1248" spans="1:9" ht="12.65" customHeight="1">
      <c r="A1248" s="1144" t="s">
        <v>6056</v>
      </c>
      <c r="B1248" s="1145" t="s">
        <v>6159</v>
      </c>
      <c r="C1248" s="1145" t="s">
        <v>6160</v>
      </c>
      <c r="D1248" s="1144" t="s">
        <v>3977</v>
      </c>
      <c r="E1248" s="1103">
        <v>422</v>
      </c>
      <c r="F1248" s="1103">
        <v>595.02</v>
      </c>
      <c r="G1248" s="1104">
        <v>1.41</v>
      </c>
      <c r="H1248" s="1104" t="e">
        <v>#REF!</v>
      </c>
      <c r="I1248" s="1104" t="e">
        <v>#REF!</v>
      </c>
    </row>
    <row r="1249" spans="1:9" ht="12.65" customHeight="1">
      <c r="A1249" s="1144" t="s">
        <v>5775</v>
      </c>
      <c r="B1249" s="1145" t="s">
        <v>6218</v>
      </c>
      <c r="C1249" s="1145" t="s">
        <v>5899</v>
      </c>
      <c r="D1249" s="1144" t="s">
        <v>3977</v>
      </c>
      <c r="E1249" s="1103">
        <v>98</v>
      </c>
      <c r="F1249" s="1103">
        <v>829.08</v>
      </c>
      <c r="G1249" s="1104">
        <v>8.4600000000000009</v>
      </c>
      <c r="H1249" s="1104" t="e">
        <v>#REF!</v>
      </c>
      <c r="I1249" s="1104" t="e">
        <v>#REF!</v>
      </c>
    </row>
    <row r="1250" spans="1:9" ht="12.65" customHeight="1">
      <c r="A1250" s="1144" t="s">
        <v>6472</v>
      </c>
      <c r="B1250" s="1145" t="s">
        <v>6473</v>
      </c>
      <c r="C1250" s="1145" t="s">
        <v>6146</v>
      </c>
      <c r="D1250" s="1144" t="s">
        <v>3977</v>
      </c>
      <c r="E1250" s="1103">
        <v>0</v>
      </c>
      <c r="F1250" s="1103">
        <v>0</v>
      </c>
      <c r="G1250" s="1104">
        <v>12.33</v>
      </c>
      <c r="H1250" s="1104" t="e">
        <v>#REF!</v>
      </c>
      <c r="I1250" s="1104" t="e">
        <v>#REF!</v>
      </c>
    </row>
    <row r="1251" spans="1:9" ht="12.65" customHeight="1">
      <c r="A1251" s="1144" t="s">
        <v>6497</v>
      </c>
      <c r="B1251" s="1145" t="s">
        <v>6473</v>
      </c>
      <c r="C1251" s="1145" t="s">
        <v>6498</v>
      </c>
      <c r="D1251" s="1144" t="s">
        <v>3977</v>
      </c>
      <c r="E1251" s="1103">
        <v>65</v>
      </c>
      <c r="F1251" s="1103">
        <v>801.45</v>
      </c>
      <c r="G1251" s="1104">
        <v>12.33</v>
      </c>
      <c r="H1251" s="1104" t="e">
        <v>#REF!</v>
      </c>
      <c r="I1251" s="1104" t="e">
        <v>#REF!</v>
      </c>
    </row>
    <row r="1252" spans="1:9" ht="12.65" customHeight="1">
      <c r="A1252" s="1144" t="s">
        <v>5839</v>
      </c>
      <c r="B1252" s="1145" t="s">
        <v>6446</v>
      </c>
      <c r="C1252" s="1145" t="s">
        <v>5903</v>
      </c>
      <c r="D1252" s="1144" t="s">
        <v>3977</v>
      </c>
      <c r="E1252" s="1103">
        <v>139</v>
      </c>
      <c r="F1252" s="1103">
        <v>16709.189999999999</v>
      </c>
      <c r="G1252" s="1104">
        <v>117.56</v>
      </c>
      <c r="H1252" s="1104" t="e">
        <v>#REF!</v>
      </c>
      <c r="I1252" s="1104" t="e">
        <v>#REF!</v>
      </c>
    </row>
    <row r="1253" spans="1:9" ht="12.65" customHeight="1">
      <c r="A1253" s="1144" t="s">
        <v>5737</v>
      </c>
      <c r="B1253" s="1145" t="s">
        <v>6411</v>
      </c>
      <c r="C1253" s="1145" t="s">
        <v>6412</v>
      </c>
      <c r="D1253" s="1144" t="s">
        <v>3977</v>
      </c>
      <c r="E1253" s="1103">
        <v>32</v>
      </c>
      <c r="F1253" s="1103">
        <v>995.52</v>
      </c>
      <c r="G1253" s="1104">
        <v>30.02</v>
      </c>
      <c r="H1253" s="1104" t="e">
        <v>#REF!</v>
      </c>
      <c r="I1253" s="1104" t="e">
        <v>#REF!</v>
      </c>
    </row>
    <row r="1254" spans="1:9" ht="12.65" customHeight="1">
      <c r="A1254" s="1144" t="s">
        <v>6057</v>
      </c>
      <c r="B1254" s="1145" t="s">
        <v>6161</v>
      </c>
      <c r="C1254" s="1145" t="s">
        <v>6410</v>
      </c>
      <c r="D1254" s="1144" t="s">
        <v>3977</v>
      </c>
      <c r="E1254" s="1103">
        <v>18</v>
      </c>
      <c r="F1254" s="1103">
        <v>852.84</v>
      </c>
      <c r="G1254" s="1104">
        <v>45.38</v>
      </c>
      <c r="H1254" s="1104" t="e">
        <v>#REF!</v>
      </c>
      <c r="I1254" s="1104" t="e">
        <v>#REF!</v>
      </c>
    </row>
    <row r="1255" spans="1:9" ht="12.65" customHeight="1">
      <c r="A1255" s="1144" t="s">
        <v>6058</v>
      </c>
      <c r="B1255" s="1145" t="s">
        <v>6163</v>
      </c>
      <c r="C1255" s="1145" t="s">
        <v>6164</v>
      </c>
      <c r="D1255" s="1144" t="s">
        <v>3977</v>
      </c>
      <c r="E1255" s="1103">
        <v>20</v>
      </c>
      <c r="F1255" s="1103">
        <v>601</v>
      </c>
      <c r="G1255" s="1104">
        <v>28.42</v>
      </c>
      <c r="H1255" s="1104" t="e">
        <v>#REF!</v>
      </c>
      <c r="I1255" s="1104" t="e">
        <v>#REF!</v>
      </c>
    </row>
    <row r="1256" spans="1:9" ht="12.65" customHeight="1">
      <c r="A1256" s="1144" t="s">
        <v>5739</v>
      </c>
      <c r="B1256" s="1145" t="s">
        <v>6529</v>
      </c>
      <c r="C1256" s="1145" t="s">
        <v>5906</v>
      </c>
      <c r="D1256" s="1144" t="s">
        <v>3977</v>
      </c>
      <c r="E1256" s="1103">
        <v>5</v>
      </c>
      <c r="F1256" s="1103">
        <v>151.44999999999999</v>
      </c>
      <c r="G1256" s="1104">
        <v>30.09</v>
      </c>
      <c r="H1256" s="1104" t="e">
        <v>#REF!</v>
      </c>
      <c r="I1256" s="1104" t="e">
        <v>#REF!</v>
      </c>
    </row>
    <row r="1257" spans="1:9" ht="12.65" customHeight="1">
      <c r="A1257" s="1144" t="s">
        <v>6063</v>
      </c>
      <c r="B1257" s="1145" t="s">
        <v>6172</v>
      </c>
      <c r="C1257" s="1145" t="s">
        <v>6173</v>
      </c>
      <c r="D1257" s="1144" t="s">
        <v>3977</v>
      </c>
      <c r="E1257" s="1103">
        <v>33</v>
      </c>
      <c r="F1257" s="1103">
        <v>999.56999999999994</v>
      </c>
      <c r="G1257" s="1104">
        <v>30.09</v>
      </c>
      <c r="H1257" s="1104" t="e">
        <v>#REF!</v>
      </c>
      <c r="I1257" s="1104" t="e">
        <v>#REF!</v>
      </c>
    </row>
    <row r="1258" spans="1:9" ht="12.65" customHeight="1">
      <c r="A1258" s="1144" t="s">
        <v>5741</v>
      </c>
      <c r="B1258" s="1145" t="s">
        <v>6541</v>
      </c>
      <c r="C1258" s="1145" t="s">
        <v>5894</v>
      </c>
      <c r="D1258" s="1144" t="s">
        <v>3977</v>
      </c>
      <c r="E1258" s="1103">
        <v>60</v>
      </c>
      <c r="F1258" s="1103">
        <v>1366.2</v>
      </c>
      <c r="G1258" s="1104">
        <v>22.95</v>
      </c>
      <c r="H1258" s="1104" t="e">
        <v>#REF!</v>
      </c>
      <c r="I1258" s="1104" t="e">
        <v>#REF!</v>
      </c>
    </row>
    <row r="1259" spans="1:9" ht="12.65" customHeight="1">
      <c r="A1259" s="1144" t="s">
        <v>5743</v>
      </c>
      <c r="B1259" s="1145" t="s">
        <v>6542</v>
      </c>
      <c r="C1259" s="1145" t="s">
        <v>5908</v>
      </c>
      <c r="D1259" s="1144" t="s">
        <v>3977</v>
      </c>
      <c r="E1259" s="1103">
        <v>34</v>
      </c>
      <c r="F1259" s="1103">
        <v>774.18</v>
      </c>
      <c r="G1259" s="1104">
        <v>22.95</v>
      </c>
      <c r="H1259" s="1104" t="e">
        <v>#REF!</v>
      </c>
      <c r="I1259" s="1104" t="e">
        <v>#REF!</v>
      </c>
    </row>
    <row r="1260" spans="1:9" ht="12.65" customHeight="1">
      <c r="A1260" s="1144" t="s">
        <v>5745</v>
      </c>
      <c r="B1260" s="1145" t="s">
        <v>6518</v>
      </c>
      <c r="C1260" s="1145" t="s">
        <v>6519</v>
      </c>
      <c r="D1260" s="1144" t="s">
        <v>3977</v>
      </c>
      <c r="E1260" s="1103">
        <v>79</v>
      </c>
      <c r="F1260" s="1103">
        <v>829.5</v>
      </c>
      <c r="G1260" s="1104">
        <v>10.53</v>
      </c>
      <c r="H1260" s="1104" t="e">
        <v>#REF!</v>
      </c>
      <c r="I1260" s="1104" t="e">
        <v>#REF!</v>
      </c>
    </row>
    <row r="1261" spans="1:9" ht="12.65" customHeight="1">
      <c r="A1261" s="1144" t="s">
        <v>5747</v>
      </c>
      <c r="B1261" s="1145" t="s">
        <v>6520</v>
      </c>
      <c r="C1261" s="1145" t="s">
        <v>5894</v>
      </c>
      <c r="D1261" s="1144" t="s">
        <v>3977</v>
      </c>
      <c r="E1261" s="1103">
        <v>21</v>
      </c>
      <c r="F1261" s="1103">
        <v>220.5</v>
      </c>
      <c r="G1261" s="1104">
        <v>10.53</v>
      </c>
      <c r="H1261" s="1104" t="e">
        <v>#REF!</v>
      </c>
      <c r="I1261" s="1104" t="e">
        <v>#REF!</v>
      </c>
    </row>
    <row r="1262" spans="1:9" ht="12.65" customHeight="1">
      <c r="A1262" s="1144" t="s">
        <v>5749</v>
      </c>
      <c r="B1262" s="1145" t="s">
        <v>6219</v>
      </c>
      <c r="C1262" s="1145" t="s">
        <v>5906</v>
      </c>
      <c r="D1262" s="1144" t="s">
        <v>3977</v>
      </c>
      <c r="E1262" s="1103">
        <v>33</v>
      </c>
      <c r="F1262" s="1103">
        <v>965.58</v>
      </c>
      <c r="G1262" s="1104">
        <v>29</v>
      </c>
      <c r="H1262" s="1104" t="e">
        <v>#REF!</v>
      </c>
      <c r="I1262" s="1104" t="e">
        <v>#REF!</v>
      </c>
    </row>
    <row r="1263" spans="1:9" ht="12.65" customHeight="1">
      <c r="A1263" s="1144" t="s">
        <v>6064</v>
      </c>
      <c r="B1263" s="1145" t="s">
        <v>6174</v>
      </c>
      <c r="C1263" s="1145" t="s">
        <v>6173</v>
      </c>
      <c r="D1263" s="1144" t="s">
        <v>3977</v>
      </c>
      <c r="E1263" s="1103">
        <v>27</v>
      </c>
      <c r="F1263" s="1103">
        <v>790.0200000000001</v>
      </c>
      <c r="G1263" s="1104">
        <v>29</v>
      </c>
      <c r="H1263" s="1104" t="e">
        <v>#REF!</v>
      </c>
      <c r="I1263" s="1104" t="e">
        <v>#REF!</v>
      </c>
    </row>
    <row r="1264" spans="1:9" ht="12.65" customHeight="1">
      <c r="A1264" s="1144" t="s">
        <v>6065</v>
      </c>
      <c r="B1264" s="1145" t="s">
        <v>6175</v>
      </c>
      <c r="C1264" s="1145" t="s">
        <v>6176</v>
      </c>
      <c r="D1264" s="1144" t="s">
        <v>3977</v>
      </c>
      <c r="E1264" s="1103">
        <v>43</v>
      </c>
      <c r="F1264" s="1103">
        <v>1085.32</v>
      </c>
      <c r="G1264" s="1104">
        <v>25.1</v>
      </c>
      <c r="H1264" s="1104" t="e">
        <v>#REF!</v>
      </c>
      <c r="I1264" s="1104" t="e">
        <v>#REF!</v>
      </c>
    </row>
    <row r="1265" spans="1:9" ht="12.65" customHeight="1">
      <c r="A1265" s="1144" t="s">
        <v>6066</v>
      </c>
      <c r="B1265" s="1145" t="s">
        <v>6177</v>
      </c>
      <c r="C1265" s="1145" t="s">
        <v>6178</v>
      </c>
      <c r="D1265" s="1144" t="s">
        <v>3977</v>
      </c>
      <c r="E1265" s="1103">
        <v>68</v>
      </c>
      <c r="F1265" s="1103">
        <v>1716.32</v>
      </c>
      <c r="G1265" s="1104">
        <v>25.1</v>
      </c>
      <c r="H1265" s="1104" t="e">
        <v>#REF!</v>
      </c>
      <c r="I1265" s="1104" t="e">
        <v>#REF!</v>
      </c>
    </row>
    <row r="1266" spans="1:9" ht="12.65" customHeight="1">
      <c r="A1266" s="1144" t="s">
        <v>6067</v>
      </c>
      <c r="B1266" s="1145" t="s">
        <v>6179</v>
      </c>
      <c r="C1266" s="1145" t="s">
        <v>6507</v>
      </c>
      <c r="D1266" s="1144" t="s">
        <v>3977</v>
      </c>
      <c r="E1266" s="1103">
        <v>13</v>
      </c>
      <c r="F1266" s="1103">
        <v>524.80999999999995</v>
      </c>
      <c r="G1266" s="1104">
        <v>38.33</v>
      </c>
      <c r="H1266" s="1104" t="e">
        <v>#REF!</v>
      </c>
      <c r="I1266" s="1104" t="e">
        <v>#REF!</v>
      </c>
    </row>
    <row r="1267" spans="1:9" ht="12.65" customHeight="1">
      <c r="A1267" s="1144" t="s">
        <v>6068</v>
      </c>
      <c r="B1267" s="1145" t="s">
        <v>6181</v>
      </c>
      <c r="C1267" s="1145" t="s">
        <v>6508</v>
      </c>
      <c r="D1267" s="1144" t="s">
        <v>3977</v>
      </c>
      <c r="E1267" s="1103">
        <v>22</v>
      </c>
      <c r="F1267" s="1103">
        <v>888.14</v>
      </c>
      <c r="G1267" s="1104">
        <v>38.340000000000003</v>
      </c>
      <c r="H1267" s="1104" t="e">
        <v>#REF!</v>
      </c>
      <c r="I1267" s="1104" t="e">
        <v>#REF!</v>
      </c>
    </row>
    <row r="1268" spans="1:9" ht="12.65" customHeight="1">
      <c r="A1268" s="1144" t="s">
        <v>6070</v>
      </c>
      <c r="B1268" s="1145" t="s">
        <v>6184</v>
      </c>
      <c r="C1268" s="1145" t="s">
        <v>6445</v>
      </c>
      <c r="D1268" s="1144" t="s">
        <v>3977</v>
      </c>
      <c r="E1268" s="1103">
        <v>1</v>
      </c>
      <c r="F1268" s="1103">
        <v>36.29</v>
      </c>
      <c r="G1268" s="1104">
        <v>34.57</v>
      </c>
      <c r="H1268" s="1104" t="e">
        <v>#REF!</v>
      </c>
      <c r="I1268" s="1104" t="e">
        <v>#REF!</v>
      </c>
    </row>
    <row r="1269" spans="1:9" ht="12.65" customHeight="1">
      <c r="A1269" s="1088" t="s">
        <v>9176</v>
      </c>
      <c r="B1269" s="1089" t="s">
        <v>5782</v>
      </c>
      <c r="C1269" s="1089" t="s">
        <v>5901</v>
      </c>
      <c r="D1269" s="1088" t="s">
        <v>3977</v>
      </c>
      <c r="E1269" s="1103">
        <v>17</v>
      </c>
      <c r="F1269" s="1103">
        <v>273.70000000000005</v>
      </c>
      <c r="G1269" s="1104">
        <v>16.100000000000001</v>
      </c>
      <c r="H1269" s="1104" t="e">
        <v>#REF!</v>
      </c>
      <c r="I1269" s="1104" t="e">
        <v>#REF!</v>
      </c>
    </row>
    <row r="1270" spans="1:9" ht="12.65" customHeight="1">
      <c r="A1270" s="1088" t="s">
        <v>5779</v>
      </c>
      <c r="B1270" s="1089" t="s">
        <v>5780</v>
      </c>
      <c r="C1270" s="1089" t="s">
        <v>5900</v>
      </c>
      <c r="D1270" s="1088" t="s">
        <v>3977</v>
      </c>
      <c r="E1270" s="1103">
        <v>720</v>
      </c>
      <c r="F1270" s="1103">
        <v>11354.4</v>
      </c>
      <c r="G1270" s="1104">
        <v>15.77</v>
      </c>
      <c r="H1270" s="1104" t="e">
        <v>#REF!</v>
      </c>
      <c r="I1270" s="1104" t="e">
        <v>#REF!</v>
      </c>
    </row>
    <row r="1271" spans="1:9" ht="12.65" customHeight="1">
      <c r="A1271" s="1088" t="s">
        <v>6035</v>
      </c>
      <c r="B1271" s="1089" t="s">
        <v>6134</v>
      </c>
      <c r="C1271" s="1089" t="s">
        <v>4579</v>
      </c>
      <c r="D1271" s="1088" t="s">
        <v>3977</v>
      </c>
      <c r="E1271" s="1103">
        <v>0</v>
      </c>
      <c r="F1271" s="1103">
        <v>0</v>
      </c>
      <c r="G1271" s="1104">
        <v>0.47</v>
      </c>
      <c r="H1271" s="1104" t="e">
        <v>#REF!</v>
      </c>
      <c r="I1271" s="1104" t="e">
        <v>#REF!</v>
      </c>
    </row>
    <row r="1272" spans="1:9" ht="12.65" customHeight="1">
      <c r="A1272" s="1088" t="s">
        <v>5783</v>
      </c>
      <c r="B1272" s="1089" t="s">
        <v>5784</v>
      </c>
      <c r="C1272" s="1089" t="s">
        <v>5902</v>
      </c>
      <c r="D1272" s="1088" t="s">
        <v>3977</v>
      </c>
      <c r="E1272" s="1103">
        <v>26</v>
      </c>
      <c r="F1272" s="1103">
        <v>559.52</v>
      </c>
      <c r="G1272" s="1104">
        <v>21.52</v>
      </c>
      <c r="H1272" s="1104" t="e">
        <v>#REF!</v>
      </c>
      <c r="I1272" s="1104" t="e">
        <v>#REF!</v>
      </c>
    </row>
    <row r="1273" spans="1:9" ht="12.65" customHeight="1">
      <c r="A1273" s="1088" t="s">
        <v>5787</v>
      </c>
      <c r="B1273" s="1089" t="s">
        <v>1226</v>
      </c>
      <c r="C1273" s="1089" t="s">
        <v>1779</v>
      </c>
      <c r="D1273" s="1088" t="s">
        <v>3977</v>
      </c>
      <c r="E1273" s="1103">
        <v>943</v>
      </c>
      <c r="F1273" s="1103">
        <v>3347.6499999999996</v>
      </c>
      <c r="G1273" s="1104">
        <v>3.55</v>
      </c>
      <c r="H1273" s="1104" t="e">
        <v>#REF!</v>
      </c>
      <c r="I1273" s="1104" t="e">
        <v>#REF!</v>
      </c>
    </row>
    <row r="1274" spans="1:9" ht="12.65" customHeight="1">
      <c r="A1274" s="1088" t="s">
        <v>5759</v>
      </c>
      <c r="B1274" s="1089" t="s">
        <v>6551</v>
      </c>
      <c r="C1274" s="1089" t="s">
        <v>6552</v>
      </c>
      <c r="D1274" s="1088" t="s">
        <v>3977</v>
      </c>
      <c r="E1274" s="1103">
        <v>138</v>
      </c>
      <c r="F1274" s="1103">
        <v>200.1</v>
      </c>
      <c r="G1274" s="1104">
        <v>1.45</v>
      </c>
      <c r="H1274" s="1104" t="e">
        <v>#REF!</v>
      </c>
      <c r="I1274" s="1104" t="e">
        <v>#REF!</v>
      </c>
    </row>
    <row r="1275" spans="1:9" ht="12.65" customHeight="1">
      <c r="A1275" s="1088" t="s">
        <v>6668</v>
      </c>
      <c r="B1275" s="1089" t="s">
        <v>6720</v>
      </c>
      <c r="C1275" s="1089" t="s">
        <v>6785</v>
      </c>
      <c r="D1275" s="1088" t="s">
        <v>3977</v>
      </c>
      <c r="E1275" s="1103">
        <v>103</v>
      </c>
      <c r="F1275" s="1103">
        <v>2514.23</v>
      </c>
      <c r="G1275" s="1104">
        <v>24.41</v>
      </c>
      <c r="H1275" s="1104" t="e">
        <v>#REF!</v>
      </c>
      <c r="I1275" s="1104" t="e">
        <v>#REF!</v>
      </c>
    </row>
    <row r="1276" spans="1:9" ht="12.65" customHeight="1">
      <c r="A1276" s="1088" t="s">
        <v>5793</v>
      </c>
      <c r="B1276" s="1089" t="s">
        <v>6539</v>
      </c>
      <c r="C1276" s="1089" t="s">
        <v>5885</v>
      </c>
      <c r="D1276" s="1088" t="s">
        <v>3977</v>
      </c>
      <c r="E1276" s="1103">
        <v>121</v>
      </c>
      <c r="F1276" s="1103">
        <v>1352.78</v>
      </c>
      <c r="G1276" s="1104">
        <v>11.18</v>
      </c>
      <c r="H1276" s="1104" t="e">
        <v>#REF!</v>
      </c>
      <c r="I1276" s="1104" t="e">
        <v>#REF!</v>
      </c>
    </row>
    <row r="1277" spans="1:9" ht="12.65" customHeight="1">
      <c r="A1277" s="1088" t="s">
        <v>6488</v>
      </c>
      <c r="B1277" s="1089" t="s">
        <v>6489</v>
      </c>
      <c r="C1277" s="1089" t="s">
        <v>5555</v>
      </c>
      <c r="D1277" s="1088" t="s">
        <v>3977</v>
      </c>
      <c r="E1277" s="1103">
        <v>36</v>
      </c>
      <c r="F1277" s="1103">
        <v>805.32</v>
      </c>
      <c r="G1277" s="1104">
        <v>22.37</v>
      </c>
      <c r="H1277" s="1104" t="e">
        <v>#REF!</v>
      </c>
      <c r="I1277" s="1104" t="e">
        <v>#REF!</v>
      </c>
    </row>
    <row r="1278" spans="1:9" ht="12.65" customHeight="1">
      <c r="A1278" s="1088" t="s">
        <v>6017</v>
      </c>
      <c r="B1278" s="1089" t="s">
        <v>6103</v>
      </c>
      <c r="C1278" s="1089" t="s">
        <v>6100</v>
      </c>
      <c r="D1278" s="1088" t="s">
        <v>3977</v>
      </c>
      <c r="E1278" s="1103">
        <v>5</v>
      </c>
      <c r="F1278" s="1103">
        <v>231.25</v>
      </c>
      <c r="G1278" s="1104">
        <v>46.25</v>
      </c>
      <c r="H1278" s="1104" t="e">
        <v>#REF!</v>
      </c>
      <c r="I1278" s="1104" t="e">
        <v>#REF!</v>
      </c>
    </row>
    <row r="1279" spans="1:9" ht="12.65" customHeight="1">
      <c r="A1279" s="1088" t="s">
        <v>6016</v>
      </c>
      <c r="B1279" s="1089" t="s">
        <v>6102</v>
      </c>
      <c r="C1279" s="1089" t="s">
        <v>6100</v>
      </c>
      <c r="D1279" s="1088" t="s">
        <v>3977</v>
      </c>
      <c r="E1279" s="1103">
        <v>30</v>
      </c>
      <c r="F1279" s="1103">
        <v>1274.3999999999999</v>
      </c>
      <c r="G1279" s="1104">
        <v>42.48</v>
      </c>
      <c r="H1279" s="1104" t="e">
        <v>#REF!</v>
      </c>
      <c r="I1279" s="1104" t="e">
        <v>#REF!</v>
      </c>
    </row>
    <row r="1280" spans="1:9" ht="12.65" customHeight="1">
      <c r="A1280" s="1088" t="s">
        <v>6069</v>
      </c>
      <c r="B1280" s="1089" t="s">
        <v>6182</v>
      </c>
      <c r="C1280" s="1089" t="s">
        <v>6444</v>
      </c>
      <c r="D1280" s="1088" t="s">
        <v>3977</v>
      </c>
      <c r="E1280" s="1103">
        <v>6</v>
      </c>
      <c r="F1280" s="1103">
        <v>217.74</v>
      </c>
      <c r="G1280" s="1104">
        <v>34.58</v>
      </c>
      <c r="H1280" s="1104" t="e">
        <v>#REF!</v>
      </c>
      <c r="I1280" s="1104" t="e">
        <v>#REF!</v>
      </c>
    </row>
    <row r="1281" spans="1:9" ht="12.65" customHeight="1">
      <c r="A1281" s="1088" t="s">
        <v>5715</v>
      </c>
      <c r="B1281" s="1089" t="s">
        <v>6543</v>
      </c>
      <c r="C1281" s="1089" t="s">
        <v>6454</v>
      </c>
      <c r="D1281" s="1088" t="s">
        <v>3977</v>
      </c>
      <c r="E1281" s="1103">
        <v>42</v>
      </c>
      <c r="F1281" s="1103">
        <v>202.44</v>
      </c>
      <c r="G1281" s="1104">
        <v>4.82</v>
      </c>
      <c r="H1281" s="1104" t="e">
        <v>#REF!</v>
      </c>
      <c r="I1281" s="1104" t="e">
        <v>#REF!</v>
      </c>
    </row>
    <row r="1282" spans="1:9" ht="12.65" customHeight="1">
      <c r="A1282" s="1088" t="s">
        <v>6010</v>
      </c>
      <c r="B1282" s="1089" t="s">
        <v>6094</v>
      </c>
      <c r="C1282" s="1089" t="s">
        <v>6095</v>
      </c>
      <c r="D1282" s="1088" t="s">
        <v>3977</v>
      </c>
      <c r="E1282" s="1103">
        <v>25</v>
      </c>
      <c r="F1282" s="1103">
        <v>481.75</v>
      </c>
      <c r="G1282" s="1104">
        <v>19.27</v>
      </c>
      <c r="H1282" s="1104" t="e">
        <v>#REF!</v>
      </c>
      <c r="I1282" s="1104" t="e">
        <v>#REF!</v>
      </c>
    </row>
    <row r="1283" spans="1:9" ht="12.65" customHeight="1">
      <c r="A1283" s="1088" t="s">
        <v>6050</v>
      </c>
      <c r="B1283" s="1089" t="s">
        <v>6125</v>
      </c>
      <c r="C1283" s="1089" t="s">
        <v>6126</v>
      </c>
      <c r="D1283" s="1088" t="s">
        <v>3977</v>
      </c>
      <c r="E1283" s="1103">
        <v>35</v>
      </c>
      <c r="F1283" s="1103">
        <v>1123.1500000000001</v>
      </c>
      <c r="G1283" s="1104">
        <v>32.14</v>
      </c>
      <c r="H1283" s="1104" t="e">
        <v>#REF!</v>
      </c>
      <c r="I1283" s="1104" t="e">
        <v>#REF!</v>
      </c>
    </row>
    <row r="1284" spans="1:9" ht="12.65" customHeight="1">
      <c r="A1284" s="1088" t="s">
        <v>6060</v>
      </c>
      <c r="B1284" s="1089" t="s">
        <v>6167</v>
      </c>
      <c r="C1284" s="1089" t="s">
        <v>6168</v>
      </c>
      <c r="D1284" s="1088" t="s">
        <v>3977</v>
      </c>
      <c r="E1284" s="1103">
        <v>18</v>
      </c>
      <c r="F1284" s="1103">
        <v>1059.48</v>
      </c>
      <c r="G1284" s="1104">
        <v>59.25</v>
      </c>
      <c r="H1284" s="1104" t="e">
        <v>#REF!</v>
      </c>
      <c r="I1284" s="1104" t="e">
        <v>#REF!</v>
      </c>
    </row>
    <row r="1285" spans="1:9" ht="12.65" customHeight="1">
      <c r="A1285" s="1088" t="s">
        <v>6059</v>
      </c>
      <c r="B1285" s="1089" t="s">
        <v>6165</v>
      </c>
      <c r="C1285" s="1089" t="s">
        <v>6166</v>
      </c>
      <c r="D1285" s="1088" t="s">
        <v>3977</v>
      </c>
      <c r="E1285" s="1103">
        <v>9</v>
      </c>
      <c r="F1285" s="1103">
        <v>529.74</v>
      </c>
      <c r="G1285" s="1104">
        <v>59.25</v>
      </c>
      <c r="H1285" s="1104" t="e">
        <v>#REF!</v>
      </c>
      <c r="I1285" s="1104" t="e">
        <v>#REF!</v>
      </c>
    </row>
    <row r="1286" spans="1:9" ht="12.65" customHeight="1">
      <c r="A1286" s="1088" t="s">
        <v>5841</v>
      </c>
      <c r="B1286" s="1089" t="s">
        <v>6447</v>
      </c>
      <c r="C1286" s="1089" t="s">
        <v>5904</v>
      </c>
      <c r="D1286" s="1088" t="s">
        <v>3977</v>
      </c>
      <c r="E1286" s="1103">
        <v>147</v>
      </c>
      <c r="F1286" s="1103">
        <v>16347.869999999999</v>
      </c>
      <c r="G1286" s="1104">
        <v>108.62</v>
      </c>
      <c r="H1286" s="1104" t="e">
        <v>#REF!</v>
      </c>
      <c r="I1286" s="1104" t="e">
        <v>#REF!</v>
      </c>
    </row>
    <row r="1287" spans="1:9" ht="12.65" customHeight="1">
      <c r="A1287" s="1088" t="s">
        <v>6062</v>
      </c>
      <c r="B1287" s="1089" t="s">
        <v>6171</v>
      </c>
      <c r="C1287" s="1089" t="s">
        <v>6170</v>
      </c>
      <c r="D1287" s="1088" t="s">
        <v>3977</v>
      </c>
      <c r="E1287" s="1103">
        <v>9</v>
      </c>
      <c r="F1287" s="1103">
        <v>529.65</v>
      </c>
      <c r="G1287" s="1104">
        <v>59.24</v>
      </c>
      <c r="H1287" s="1104" t="e">
        <v>#REF!</v>
      </c>
      <c r="I1287" s="1104" t="e">
        <v>#REF!</v>
      </c>
    </row>
    <row r="1288" spans="1:9" ht="12.65" customHeight="1">
      <c r="A1288" s="1088" t="s">
        <v>6061</v>
      </c>
      <c r="B1288" s="1089" t="s">
        <v>6169</v>
      </c>
      <c r="C1288" s="1089" t="s">
        <v>6170</v>
      </c>
      <c r="D1288" s="1088" t="s">
        <v>3977</v>
      </c>
      <c r="E1288" s="1103">
        <v>0</v>
      </c>
      <c r="F1288" s="1103">
        <v>0</v>
      </c>
      <c r="G1288" s="1104">
        <v>59.25</v>
      </c>
      <c r="H1288" s="1104" t="e">
        <v>#REF!</v>
      </c>
      <c r="I1288" s="1104" t="e">
        <v>#REF!</v>
      </c>
    </row>
    <row r="1289" spans="1:9" ht="12.65" customHeight="1">
      <c r="A1289" s="1088" t="s">
        <v>5817</v>
      </c>
      <c r="B1289" s="1089" t="s">
        <v>6409</v>
      </c>
      <c r="C1289" s="1089" t="s">
        <v>4667</v>
      </c>
      <c r="D1289" s="1088" t="s">
        <v>3977</v>
      </c>
      <c r="E1289" s="1103">
        <v>70</v>
      </c>
      <c r="F1289" s="1103">
        <v>566.29999999999995</v>
      </c>
      <c r="G1289" s="1111">
        <v>8.09</v>
      </c>
      <c r="H1289" s="1104" t="e">
        <v>#REF!</v>
      </c>
      <c r="I1289" s="1104" t="e">
        <v>#REF!</v>
      </c>
    </row>
    <row r="1290" spans="1:9" ht="12.65" customHeight="1">
      <c r="A1290" s="1088" t="s">
        <v>6788</v>
      </c>
      <c r="B1290" s="1089"/>
      <c r="C1290" s="1089"/>
      <c r="D1290" s="1088" t="s">
        <v>3977</v>
      </c>
      <c r="E1290" s="1103">
        <v>147</v>
      </c>
      <c r="F1290" s="1103">
        <v>560.07000000000005</v>
      </c>
      <c r="G1290" s="1111">
        <v>3.81</v>
      </c>
      <c r="H1290" s="1104" t="e">
        <v>#REF!</v>
      </c>
      <c r="I1290" s="1104" t="e">
        <v>#REF!</v>
      </c>
    </row>
    <row r="1291" spans="1:9" ht="12.65" customHeight="1">
      <c r="A1291" s="1088" t="s">
        <v>7466</v>
      </c>
      <c r="B1291" s="1089"/>
      <c r="C1291" s="1089"/>
      <c r="D1291" s="1088" t="s">
        <v>3977</v>
      </c>
      <c r="E1291" s="1103">
        <v>75</v>
      </c>
      <c r="F1291" s="1103">
        <v>717</v>
      </c>
      <c r="G1291" s="1111">
        <v>9.56</v>
      </c>
      <c r="H1291" s="1104" t="e">
        <v>#REF!</v>
      </c>
      <c r="I1291" s="1104" t="e">
        <v>#REF!</v>
      </c>
    </row>
    <row r="1292" spans="1:9" ht="12.65" customHeight="1">
      <c r="A1292" s="1088" t="s">
        <v>7468</v>
      </c>
      <c r="B1292" s="1089"/>
      <c r="C1292" s="1089"/>
      <c r="D1292" s="1088" t="s">
        <v>3977</v>
      </c>
      <c r="E1292" s="1103">
        <v>23</v>
      </c>
      <c r="F1292" s="1103">
        <v>219.88000000000002</v>
      </c>
      <c r="G1292" s="1111">
        <v>9.56</v>
      </c>
      <c r="H1292" s="1104" t="e">
        <v>#REF!</v>
      </c>
      <c r="I1292" s="1104" t="e">
        <v>#REF!</v>
      </c>
    </row>
    <row r="1293" spans="1:9" ht="12.65" customHeight="1">
      <c r="A1293" s="1088" t="s">
        <v>7470</v>
      </c>
      <c r="B1293" s="1089"/>
      <c r="C1293" s="1089"/>
      <c r="D1293" s="1088" t="s">
        <v>3977</v>
      </c>
      <c r="E1293" s="1103">
        <v>71</v>
      </c>
      <c r="F1293" s="1103">
        <v>379.14</v>
      </c>
      <c r="G1293" s="1111">
        <v>5.34</v>
      </c>
      <c r="H1293" s="1104" t="e">
        <v>#REF!</v>
      </c>
      <c r="I1293" s="1104" t="e">
        <v>#REF!</v>
      </c>
    </row>
    <row r="1294" spans="1:9" ht="12.65" customHeight="1">
      <c r="A1294" s="1088" t="s">
        <v>7472</v>
      </c>
      <c r="B1294" s="1089"/>
      <c r="C1294" s="1089"/>
      <c r="D1294" s="1088" t="s">
        <v>3977</v>
      </c>
      <c r="E1294" s="1103">
        <v>141</v>
      </c>
      <c r="F1294" s="1103">
        <v>752.93999999999994</v>
      </c>
      <c r="G1294" s="1111">
        <v>5.34</v>
      </c>
      <c r="H1294" s="1104" t="e">
        <v>#REF!</v>
      </c>
      <c r="I1294" s="1104" t="e">
        <v>#REF!</v>
      </c>
    </row>
    <row r="1295" spans="1:9" ht="12.65" customHeight="1">
      <c r="A1295" s="1088" t="s">
        <v>7476</v>
      </c>
      <c r="B1295" s="1089"/>
      <c r="C1295" s="1089"/>
      <c r="D1295" s="1088" t="s">
        <v>3977</v>
      </c>
      <c r="E1295" s="1103">
        <v>5</v>
      </c>
      <c r="F1295" s="1103">
        <v>99.800000000000011</v>
      </c>
      <c r="G1295" s="1111">
        <v>19.96</v>
      </c>
      <c r="H1295" s="1104" t="e">
        <v>#REF!</v>
      </c>
      <c r="I1295" s="1104" t="e">
        <v>#REF!</v>
      </c>
    </row>
    <row r="1296" spans="1:9" ht="12.65" customHeight="1">
      <c r="A1296" s="1088" t="s">
        <v>7482</v>
      </c>
      <c r="B1296" s="1089"/>
      <c r="C1296" s="1089"/>
      <c r="D1296" s="1088" t="s">
        <v>3977</v>
      </c>
      <c r="E1296" s="1103">
        <v>58</v>
      </c>
      <c r="F1296" s="1103">
        <v>1204.0800000000002</v>
      </c>
      <c r="G1296" s="1111">
        <v>20.76</v>
      </c>
      <c r="H1296" s="1104" t="e">
        <v>#REF!</v>
      </c>
      <c r="I1296" s="1104" t="e">
        <v>#REF!</v>
      </c>
    </row>
    <row r="1297" spans="1:9" ht="12.65" customHeight="1">
      <c r="A1297" s="1088" t="s">
        <v>7484</v>
      </c>
      <c r="B1297" s="1089"/>
      <c r="C1297" s="1089"/>
      <c r="D1297" s="1088" t="s">
        <v>3977</v>
      </c>
      <c r="E1297" s="1103">
        <v>139</v>
      </c>
      <c r="F1297" s="1103">
        <v>1559.5800000000002</v>
      </c>
      <c r="G1297" s="1111">
        <v>11.22</v>
      </c>
      <c r="H1297" s="1104" t="e">
        <v>#REF!</v>
      </c>
      <c r="I1297" s="1104" t="e">
        <v>#REF!</v>
      </c>
    </row>
    <row r="1298" spans="1:9" ht="12.65" customHeight="1">
      <c r="A1298" s="1088" t="s">
        <v>7486</v>
      </c>
      <c r="B1298" s="1089"/>
      <c r="C1298" s="1089"/>
      <c r="D1298" s="1088" t="s">
        <v>3977</v>
      </c>
      <c r="E1298" s="1103">
        <v>182</v>
      </c>
      <c r="F1298" s="1103">
        <v>1146.5999999999999</v>
      </c>
      <c r="G1298" s="1111">
        <v>6.3</v>
      </c>
      <c r="H1298" s="1104" t="e">
        <v>#REF!</v>
      </c>
      <c r="I1298" s="1104" t="e">
        <v>#REF!</v>
      </c>
    </row>
    <row r="1299" spans="1:9" ht="12.65" customHeight="1">
      <c r="A1299" s="1088" t="s">
        <v>7488</v>
      </c>
      <c r="B1299" s="1089"/>
      <c r="C1299" s="1089"/>
      <c r="D1299" s="1088" t="s">
        <v>3977</v>
      </c>
      <c r="E1299" s="1103">
        <v>221</v>
      </c>
      <c r="F1299" s="1103">
        <v>1392.3</v>
      </c>
      <c r="G1299" s="1111">
        <v>6.3</v>
      </c>
      <c r="H1299" s="1104" t="e">
        <v>#REF!</v>
      </c>
      <c r="I1299" s="1104" t="e">
        <v>#REF!</v>
      </c>
    </row>
    <row r="1300" spans="1:9" ht="12.65" customHeight="1">
      <c r="A1300" s="1088" t="s">
        <v>7202</v>
      </c>
      <c r="B1300" s="1089"/>
      <c r="C1300" s="1089"/>
      <c r="D1300" s="1088" t="s">
        <v>3977</v>
      </c>
      <c r="E1300" s="1103">
        <v>0</v>
      </c>
      <c r="F1300" s="1103">
        <v>0</v>
      </c>
      <c r="G1300" s="1111">
        <v>6.62</v>
      </c>
      <c r="H1300" s="1104" t="e">
        <v>#REF!</v>
      </c>
      <c r="I1300" s="1104" t="e">
        <v>#REF!</v>
      </c>
    </row>
    <row r="1301" spans="1:9" ht="12.65" customHeight="1">
      <c r="A1301" s="1088" t="s">
        <v>7204</v>
      </c>
      <c r="B1301" s="1089"/>
      <c r="C1301" s="1089"/>
      <c r="D1301" s="1088" t="s">
        <v>3977</v>
      </c>
      <c r="E1301" s="1103">
        <v>34</v>
      </c>
      <c r="F1301" s="1103">
        <v>224.74</v>
      </c>
      <c r="G1301" s="1111">
        <v>6.61</v>
      </c>
      <c r="H1301" s="1104" t="e">
        <v>#REF!</v>
      </c>
      <c r="I1301" s="1104" t="e">
        <v>#REF!</v>
      </c>
    </row>
    <row r="1302" spans="1:9" ht="12.65" customHeight="1">
      <c r="A1302" s="1088" t="s">
        <v>7076</v>
      </c>
      <c r="B1302" s="1089"/>
      <c r="C1302" s="1089"/>
      <c r="D1302" s="1088" t="s">
        <v>3977</v>
      </c>
      <c r="E1302" s="1103">
        <v>29</v>
      </c>
      <c r="F1302" s="1103">
        <v>164.72</v>
      </c>
      <c r="G1302" s="1111">
        <v>5.68</v>
      </c>
      <c r="H1302" s="1104" t="e">
        <v>#REF!</v>
      </c>
      <c r="I1302" s="1104" t="e">
        <v>#REF!</v>
      </c>
    </row>
    <row r="1303" spans="1:9" ht="12.65" customHeight="1">
      <c r="A1303" s="1088" t="s">
        <v>7064</v>
      </c>
      <c r="B1303" s="1089"/>
      <c r="C1303" s="1089"/>
      <c r="D1303" s="1088" t="s">
        <v>3977</v>
      </c>
      <c r="E1303" s="1103">
        <v>283</v>
      </c>
      <c r="F1303" s="1103">
        <v>778.25</v>
      </c>
      <c r="G1303" s="1111">
        <v>2.75</v>
      </c>
      <c r="H1303" s="1104" t="e">
        <v>#REF!</v>
      </c>
      <c r="I1303" s="1104" t="e">
        <v>#REF!</v>
      </c>
    </row>
    <row r="1304" spans="1:9" ht="12.65" customHeight="1">
      <c r="A1304" s="1088" t="s">
        <v>7345</v>
      </c>
      <c r="B1304" s="1089"/>
      <c r="C1304" s="1089"/>
      <c r="D1304" s="1088" t="s">
        <v>3977</v>
      </c>
      <c r="E1304" s="1103">
        <v>186</v>
      </c>
      <c r="F1304" s="1103">
        <v>223.2</v>
      </c>
      <c r="G1304" s="1111">
        <v>1.2</v>
      </c>
      <c r="H1304" s="1104" t="e">
        <v>#REF!</v>
      </c>
      <c r="I1304" s="1104" t="e">
        <v>#REF!</v>
      </c>
    </row>
    <row r="1305" spans="1:9" ht="12.65" customHeight="1">
      <c r="A1305" s="1088" t="s">
        <v>7348</v>
      </c>
      <c r="B1305" s="1089"/>
      <c r="C1305" s="1089"/>
      <c r="D1305" s="1088" t="s">
        <v>3977</v>
      </c>
      <c r="E1305" s="1103">
        <v>73</v>
      </c>
      <c r="F1305" s="1103">
        <v>87.6</v>
      </c>
      <c r="G1305" s="1111">
        <v>1.2</v>
      </c>
      <c r="H1305" s="1104" t="e">
        <v>#REF!</v>
      </c>
      <c r="I1305" s="1104" t="e">
        <v>#REF!</v>
      </c>
    </row>
    <row r="1306" spans="1:9" ht="12.65" customHeight="1">
      <c r="A1306" s="1088" t="s">
        <v>7090</v>
      </c>
      <c r="B1306" s="1089"/>
      <c r="C1306" s="1089"/>
      <c r="D1306" s="1088" t="s">
        <v>3977</v>
      </c>
      <c r="E1306" s="1103">
        <v>0</v>
      </c>
      <c r="F1306" s="1103">
        <v>0</v>
      </c>
      <c r="G1306" s="1111">
        <v>0</v>
      </c>
      <c r="H1306" s="1104" t="e">
        <v>#REF!</v>
      </c>
      <c r="I1306" s="1104" t="e">
        <v>#REF!</v>
      </c>
    </row>
    <row r="1307" spans="1:9" ht="12.65" customHeight="1">
      <c r="A1307" s="1088" t="s">
        <v>7504</v>
      </c>
      <c r="B1307" s="1089"/>
      <c r="C1307" s="1089"/>
      <c r="D1307" s="1088" t="s">
        <v>3977</v>
      </c>
      <c r="E1307" s="1103">
        <v>1800</v>
      </c>
      <c r="F1307" s="1103">
        <v>1926</v>
      </c>
      <c r="G1307" s="1111">
        <v>1.07</v>
      </c>
      <c r="H1307" s="1104" t="e">
        <v>#REF!</v>
      </c>
      <c r="I1307" s="1104" t="e">
        <v>#REF!</v>
      </c>
    </row>
    <row r="1308" spans="1:9" ht="12.65" customHeight="1">
      <c r="A1308" s="1088" t="s">
        <v>7506</v>
      </c>
      <c r="B1308" s="1089"/>
      <c r="C1308" s="1089"/>
      <c r="D1308" s="1088" t="s">
        <v>3977</v>
      </c>
      <c r="E1308" s="1103">
        <v>4800</v>
      </c>
      <c r="F1308" s="1103">
        <v>4224</v>
      </c>
      <c r="G1308" s="1111">
        <v>0.88</v>
      </c>
      <c r="H1308" s="1104" t="e">
        <v>#REF!</v>
      </c>
      <c r="I1308" s="1104" t="e">
        <v>#REF!</v>
      </c>
    </row>
    <row r="1309" spans="1:9" ht="12.65" customHeight="1">
      <c r="A1309" s="1088" t="s">
        <v>7510</v>
      </c>
      <c r="B1309" s="1089"/>
      <c r="C1309" s="1089"/>
      <c r="D1309" s="1088" t="s">
        <v>3977</v>
      </c>
      <c r="E1309" s="1103">
        <v>0</v>
      </c>
      <c r="F1309" s="1103">
        <v>0</v>
      </c>
      <c r="G1309" s="1111">
        <v>2.78</v>
      </c>
      <c r="H1309" s="1104" t="e">
        <v>#REF!</v>
      </c>
      <c r="I1309" s="1104" t="e">
        <v>#REF!</v>
      </c>
    </row>
    <row r="1310" spans="1:9" ht="12.65" customHeight="1">
      <c r="A1310" s="1088" t="s">
        <v>7512</v>
      </c>
      <c r="B1310" s="1089"/>
      <c r="C1310" s="1089"/>
      <c r="D1310" s="1088" t="s">
        <v>3977</v>
      </c>
      <c r="E1310" s="1103">
        <v>326</v>
      </c>
      <c r="F1310" s="1103">
        <v>326</v>
      </c>
      <c r="G1310" s="1111">
        <v>1</v>
      </c>
      <c r="H1310" s="1104" t="e">
        <v>#REF!</v>
      </c>
      <c r="I1310" s="1104" t="e">
        <v>#REF!</v>
      </c>
    </row>
    <row r="1311" spans="1:9" ht="12.65" customHeight="1">
      <c r="A1311" s="1088" t="s">
        <v>7516</v>
      </c>
      <c r="B1311" s="1089"/>
      <c r="C1311" s="1089"/>
      <c r="D1311" s="1088" t="s">
        <v>3977</v>
      </c>
      <c r="E1311" s="1103">
        <v>101</v>
      </c>
      <c r="F1311" s="1103">
        <v>188.87</v>
      </c>
      <c r="G1311" s="1111">
        <v>1.87</v>
      </c>
      <c r="H1311" s="1104" t="e">
        <v>#REF!</v>
      </c>
      <c r="I1311" s="1104" t="e">
        <v>#REF!</v>
      </c>
    </row>
    <row r="1312" spans="1:9" ht="12.65" customHeight="1">
      <c r="A1312" s="1088" t="s">
        <v>7518</v>
      </c>
      <c r="B1312" s="1089"/>
      <c r="C1312" s="1089"/>
      <c r="D1312" s="1088" t="s">
        <v>3977</v>
      </c>
      <c r="E1312" s="1103">
        <v>230</v>
      </c>
      <c r="F1312" s="1103">
        <v>230</v>
      </c>
      <c r="G1312" s="1111">
        <v>1</v>
      </c>
      <c r="H1312" s="1104" t="e">
        <v>#REF!</v>
      </c>
      <c r="I1312" s="1104" t="e">
        <v>#REF!</v>
      </c>
    </row>
    <row r="1313" spans="1:9" ht="12.65" customHeight="1">
      <c r="A1313" s="1088" t="s">
        <v>7035</v>
      </c>
      <c r="B1313" s="1089"/>
      <c r="C1313" s="1089"/>
      <c r="D1313" s="1088" t="s">
        <v>3977</v>
      </c>
      <c r="E1313" s="1103">
        <v>100</v>
      </c>
      <c r="F1313" s="1103">
        <v>2053</v>
      </c>
      <c r="G1313" s="1111">
        <v>20.53</v>
      </c>
      <c r="H1313" s="1104" t="e">
        <v>#REF!</v>
      </c>
      <c r="I1313" s="1104" t="e">
        <v>#REF!</v>
      </c>
    </row>
    <row r="1314" spans="1:9" ht="12.65" customHeight="1">
      <c r="A1314" s="1088" t="s">
        <v>7344</v>
      </c>
      <c r="B1314" s="1089"/>
      <c r="C1314" s="1089"/>
      <c r="D1314" s="1088" t="s">
        <v>3977</v>
      </c>
      <c r="E1314" s="1103">
        <v>70</v>
      </c>
      <c r="F1314" s="1103">
        <v>665</v>
      </c>
      <c r="G1314" s="1111">
        <v>9.5</v>
      </c>
      <c r="H1314" s="1104" t="e">
        <v>#REF!</v>
      </c>
      <c r="I1314" s="1104" t="e">
        <v>#REF!</v>
      </c>
    </row>
    <row r="1315" spans="1:9" ht="12.65" customHeight="1">
      <c r="A1315" s="1088" t="s">
        <v>7575</v>
      </c>
      <c r="B1315" s="1089"/>
      <c r="C1315" s="1089"/>
      <c r="D1315" s="1088" t="s">
        <v>3977</v>
      </c>
      <c r="E1315" s="1103">
        <v>677</v>
      </c>
      <c r="F1315" s="1103">
        <v>1286.3</v>
      </c>
      <c r="G1315" s="1111">
        <v>1.9</v>
      </c>
      <c r="H1315" s="1104" t="e">
        <v>#REF!</v>
      </c>
      <c r="I1315" s="1104" t="e">
        <v>#REF!</v>
      </c>
    </row>
    <row r="1316" spans="1:9" ht="12.65" customHeight="1">
      <c r="A1316" s="1088" t="s">
        <v>7900</v>
      </c>
      <c r="B1316" s="1089"/>
      <c r="C1316" s="1089"/>
      <c r="D1316" s="1088" t="s">
        <v>3977</v>
      </c>
      <c r="E1316" s="1103">
        <v>0</v>
      </c>
      <c r="F1316" s="1103">
        <v>0</v>
      </c>
      <c r="G1316" s="1111">
        <v>12.74</v>
      </c>
      <c r="H1316" s="1104" t="e">
        <v>#REF!</v>
      </c>
      <c r="I1316" s="1104" t="e">
        <v>#REF!</v>
      </c>
    </row>
    <row r="1317" spans="1:9" ht="12.65" customHeight="1">
      <c r="A1317" s="1088" t="s">
        <v>7496</v>
      </c>
      <c r="B1317" s="1089"/>
      <c r="C1317" s="1089"/>
      <c r="D1317" s="1088" t="s">
        <v>3977</v>
      </c>
      <c r="E1317" s="1103">
        <v>60</v>
      </c>
      <c r="F1317" s="1103">
        <v>2418.6000000000004</v>
      </c>
      <c r="G1317" s="1111">
        <v>39.520000000000003</v>
      </c>
      <c r="H1317" s="1104" t="e">
        <v>#REF!</v>
      </c>
      <c r="I1317" s="1104" t="e">
        <v>#REF!</v>
      </c>
    </row>
    <row r="1318" spans="1:9" ht="12.65" customHeight="1">
      <c r="A1318" s="1088" t="s">
        <v>7068</v>
      </c>
      <c r="B1318" s="1089"/>
      <c r="C1318" s="1089"/>
      <c r="D1318" s="1088" t="s">
        <v>3977</v>
      </c>
      <c r="E1318" s="1103">
        <v>246</v>
      </c>
      <c r="F1318" s="1103">
        <v>6976.5599999999995</v>
      </c>
      <c r="G1318" s="1111">
        <v>28.36</v>
      </c>
      <c r="H1318" s="1104" t="e">
        <v>#REF!</v>
      </c>
      <c r="I1318" s="1104" t="e">
        <v>#REF!</v>
      </c>
    </row>
    <row r="1319" spans="1:9" ht="12.65" customHeight="1">
      <c r="A1319" s="1088" t="s">
        <v>7070</v>
      </c>
      <c r="B1319" s="1089"/>
      <c r="C1319" s="1089"/>
      <c r="D1319" s="1088" t="s">
        <v>3977</v>
      </c>
      <c r="E1319" s="1103">
        <v>138</v>
      </c>
      <c r="F1319" s="1103">
        <v>379.5</v>
      </c>
      <c r="G1319" s="1111">
        <v>2.75</v>
      </c>
      <c r="H1319" s="1104" t="e">
        <v>#REF!</v>
      </c>
      <c r="I1319" s="1104" t="e">
        <v>#REF!</v>
      </c>
    </row>
    <row r="1320" spans="1:9" ht="12.65" customHeight="1">
      <c r="A1320" s="1088" t="s">
        <v>7072</v>
      </c>
      <c r="B1320" s="1089"/>
      <c r="C1320" s="1089"/>
      <c r="D1320" s="1088" t="s">
        <v>3977</v>
      </c>
      <c r="E1320" s="1103">
        <v>90</v>
      </c>
      <c r="F1320" s="1103">
        <v>537.29999999999995</v>
      </c>
      <c r="G1320" s="1111">
        <v>5.97</v>
      </c>
      <c r="H1320" s="1104" t="e">
        <v>#REF!</v>
      </c>
      <c r="I1320" s="1104" t="e">
        <v>#REF!</v>
      </c>
    </row>
    <row r="1321" spans="1:9" ht="12.65" customHeight="1">
      <c r="A1321" s="1088" t="s">
        <v>7080</v>
      </c>
      <c r="B1321" s="1089"/>
      <c r="C1321" s="1089"/>
      <c r="D1321" s="1088" t="s">
        <v>3977</v>
      </c>
      <c r="E1321" s="1103">
        <v>138</v>
      </c>
      <c r="F1321" s="1103">
        <v>222.18</v>
      </c>
      <c r="G1321" s="1111">
        <v>1.61</v>
      </c>
      <c r="H1321" s="1104" t="e">
        <v>#REF!</v>
      </c>
      <c r="I1321" s="1104" t="e">
        <v>#REF!</v>
      </c>
    </row>
    <row r="1322" spans="1:9" ht="12.65" customHeight="1">
      <c r="A1322" s="1088" t="s">
        <v>7533</v>
      </c>
      <c r="B1322" s="1089"/>
      <c r="C1322" s="1089"/>
      <c r="D1322" s="1088" t="s">
        <v>3977</v>
      </c>
      <c r="E1322" s="1103">
        <v>876</v>
      </c>
      <c r="F1322" s="1103">
        <v>1112.52</v>
      </c>
      <c r="G1322" s="1111">
        <v>1.27</v>
      </c>
      <c r="H1322" s="1104" t="e">
        <v>#REF!</v>
      </c>
      <c r="I1322" s="1104" t="e">
        <v>#REF!</v>
      </c>
    </row>
    <row r="1323" spans="1:9" ht="12.65" customHeight="1">
      <c r="A1323" s="1088" t="s">
        <v>7526</v>
      </c>
      <c r="B1323" s="1089"/>
      <c r="C1323" s="1089"/>
      <c r="D1323" s="1088" t="s">
        <v>3977</v>
      </c>
      <c r="E1323" s="1103">
        <v>100</v>
      </c>
      <c r="F1323" s="1103">
        <v>782</v>
      </c>
      <c r="G1323" s="1111">
        <v>7.82</v>
      </c>
      <c r="H1323" s="1104" t="e">
        <v>#REF!</v>
      </c>
      <c r="I1323" s="1104" t="e">
        <v>#REF!</v>
      </c>
    </row>
    <row r="1324" spans="1:9" ht="12.65" customHeight="1">
      <c r="A1324" s="1088" t="s">
        <v>7527</v>
      </c>
      <c r="B1324" s="1089"/>
      <c r="C1324" s="1089"/>
      <c r="D1324" s="1088" t="s">
        <v>3977</v>
      </c>
      <c r="E1324" s="1103">
        <v>154</v>
      </c>
      <c r="F1324" s="1103">
        <v>980.98</v>
      </c>
      <c r="G1324" s="1111">
        <v>6.37</v>
      </c>
      <c r="H1324" s="1104" t="e">
        <v>#REF!</v>
      </c>
      <c r="I1324" s="1104" t="e">
        <v>#REF!</v>
      </c>
    </row>
    <row r="1325" spans="1:9" ht="12.65" customHeight="1">
      <c r="A1325" s="1088" t="s">
        <v>7531</v>
      </c>
      <c r="B1325" s="1089"/>
      <c r="C1325" s="1089"/>
      <c r="D1325" s="1088" t="s">
        <v>3977</v>
      </c>
      <c r="E1325" s="1103">
        <v>216</v>
      </c>
      <c r="F1325" s="1103">
        <v>965.52</v>
      </c>
      <c r="G1325" s="1111">
        <v>4.47</v>
      </c>
      <c r="H1325" s="1104" t="e">
        <v>#REF!</v>
      </c>
      <c r="I1325" s="1104" t="e">
        <v>#REF!</v>
      </c>
    </row>
    <row r="1326" spans="1:9" ht="12.65" customHeight="1">
      <c r="A1326" s="1088" t="s">
        <v>7520</v>
      </c>
      <c r="B1326" s="1089"/>
      <c r="C1326" s="1089"/>
      <c r="D1326" s="1088" t="s">
        <v>3977</v>
      </c>
      <c r="E1326" s="1103">
        <v>0</v>
      </c>
      <c r="F1326" s="1103">
        <v>0</v>
      </c>
      <c r="G1326" s="1111">
        <v>0</v>
      </c>
      <c r="H1326" s="1104" t="e">
        <v>#REF!</v>
      </c>
      <c r="I1326" s="1104" t="e">
        <v>#REF!</v>
      </c>
    </row>
    <row r="1327" spans="1:9" ht="12.65" customHeight="1">
      <c r="A1327" s="1088" t="s">
        <v>7522</v>
      </c>
      <c r="B1327" s="1089"/>
      <c r="C1327" s="1089"/>
      <c r="D1327" s="1088" t="s">
        <v>3977</v>
      </c>
      <c r="E1327" s="1103">
        <v>0</v>
      </c>
      <c r="F1327" s="1103">
        <v>0</v>
      </c>
      <c r="G1327" s="1111">
        <v>0</v>
      </c>
      <c r="H1327" s="1104" t="e">
        <v>#REF!</v>
      </c>
      <c r="I1327" s="1104" t="e">
        <v>#REF!</v>
      </c>
    </row>
    <row r="1328" spans="1:9" ht="12.65" customHeight="1">
      <c r="A1328" s="1088" t="s">
        <v>5671</v>
      </c>
      <c r="B1328" s="1089"/>
      <c r="C1328" s="1089"/>
      <c r="D1328" s="1088" t="s">
        <v>3977</v>
      </c>
      <c r="E1328" s="1103">
        <v>25</v>
      </c>
      <c r="F1328" s="1103">
        <v>24.75</v>
      </c>
      <c r="G1328" s="1111">
        <v>0.97</v>
      </c>
      <c r="H1328" s="1104" t="e">
        <v>#REF!</v>
      </c>
      <c r="I1328" s="1104" t="e">
        <v>#REF!</v>
      </c>
    </row>
    <row r="1329" spans="1:9" ht="12.65" customHeight="1">
      <c r="A1329" s="1088" t="s">
        <v>7078</v>
      </c>
      <c r="B1329" s="1089"/>
      <c r="C1329" s="1089"/>
      <c r="D1329" s="1088" t="s">
        <v>3977</v>
      </c>
      <c r="E1329" s="1103">
        <v>17</v>
      </c>
      <c r="F1329" s="1103">
        <v>487.04999999999995</v>
      </c>
      <c r="G1329" s="1111">
        <v>28.65</v>
      </c>
      <c r="H1329" s="1104" t="e">
        <v>#REF!</v>
      </c>
      <c r="I1329" s="1104" t="e">
        <v>#REF!</v>
      </c>
    </row>
    <row r="1330" spans="1:9" ht="12.65" customHeight="1">
      <c r="A1330" s="1088" t="s">
        <v>7120</v>
      </c>
      <c r="B1330" s="1089"/>
      <c r="C1330" s="1089"/>
      <c r="D1330" s="1088" t="s">
        <v>3977</v>
      </c>
      <c r="E1330" s="1103">
        <v>40</v>
      </c>
      <c r="F1330" s="1103">
        <v>1348.8</v>
      </c>
      <c r="G1330" s="1111">
        <v>33.72</v>
      </c>
      <c r="H1330" s="1104" t="e">
        <v>#REF!</v>
      </c>
      <c r="I1330" s="1104" t="e">
        <v>#REF!</v>
      </c>
    </row>
    <row r="1331" spans="1:9" ht="12.65" customHeight="1">
      <c r="A1331" s="1088" t="s">
        <v>7122</v>
      </c>
      <c r="B1331" s="1089"/>
      <c r="C1331" s="1089"/>
      <c r="D1331" s="1088" t="s">
        <v>3977</v>
      </c>
      <c r="E1331" s="1103">
        <v>216</v>
      </c>
      <c r="F1331" s="1103">
        <v>1637.28</v>
      </c>
      <c r="G1331" s="1111">
        <v>7.58</v>
      </c>
      <c r="H1331" s="1104" t="e">
        <v>#REF!</v>
      </c>
      <c r="I1331" s="1104" t="e">
        <v>#REF!</v>
      </c>
    </row>
    <row r="1332" spans="1:9" ht="12.65" customHeight="1">
      <c r="A1332" s="1088" t="s">
        <v>7058</v>
      </c>
      <c r="B1332" s="1089"/>
      <c r="C1332" s="1089"/>
      <c r="D1332" s="1088" t="s">
        <v>3977</v>
      </c>
      <c r="E1332" s="1103">
        <v>120</v>
      </c>
      <c r="F1332" s="1103">
        <v>909.6</v>
      </c>
      <c r="G1332" s="1111">
        <v>7.58</v>
      </c>
      <c r="H1332" s="1104" t="e">
        <v>#REF!</v>
      </c>
      <c r="I1332" s="1104" t="e">
        <v>#REF!</v>
      </c>
    </row>
    <row r="1333" spans="1:9" ht="12.65" customHeight="1">
      <c r="A1333" s="1088" t="s">
        <v>7060</v>
      </c>
      <c r="B1333" s="1089"/>
      <c r="C1333" s="1089"/>
      <c r="D1333" s="1088" t="s">
        <v>3977</v>
      </c>
      <c r="E1333" s="1103">
        <v>199</v>
      </c>
      <c r="F1333" s="1103">
        <v>2535.2600000000002</v>
      </c>
      <c r="G1333" s="1111">
        <v>12.73</v>
      </c>
      <c r="H1333" s="1104" t="e">
        <v>#REF!</v>
      </c>
      <c r="I1333" s="1104" t="e">
        <v>#REF!</v>
      </c>
    </row>
    <row r="1334" spans="1:9" ht="12.65" customHeight="1">
      <c r="A1334" s="1088" t="s">
        <v>7062</v>
      </c>
      <c r="B1334" s="1089"/>
      <c r="C1334" s="1089"/>
      <c r="D1334" s="1088" t="s">
        <v>3977</v>
      </c>
      <c r="E1334" s="1103">
        <v>116</v>
      </c>
      <c r="F1334" s="1103">
        <v>812</v>
      </c>
      <c r="G1334" s="1111">
        <v>7</v>
      </c>
      <c r="H1334" s="1104" t="e">
        <v>#REF!</v>
      </c>
      <c r="I1334" s="1104" t="e">
        <v>#REF!</v>
      </c>
    </row>
    <row r="1335" spans="1:9" ht="12.65" customHeight="1">
      <c r="A1335" s="1088" t="s">
        <v>7066</v>
      </c>
      <c r="B1335" s="1089"/>
      <c r="C1335" s="1089"/>
      <c r="D1335" s="1088" t="s">
        <v>3977</v>
      </c>
      <c r="E1335" s="1103">
        <v>727</v>
      </c>
      <c r="F1335" s="1103">
        <v>479.82000000000005</v>
      </c>
      <c r="G1335" s="1111">
        <v>0.68</v>
      </c>
      <c r="H1335" s="1104" t="e">
        <v>#REF!</v>
      </c>
      <c r="I1335" s="1104" t="e">
        <v>#REF!</v>
      </c>
    </row>
    <row r="1336" spans="1:9" ht="12.65" customHeight="1">
      <c r="A1336" s="1088" t="s">
        <v>7124</v>
      </c>
      <c r="B1336" s="1089"/>
      <c r="C1336" s="1089"/>
      <c r="D1336" s="1088" t="s">
        <v>3977</v>
      </c>
      <c r="E1336" s="1103">
        <v>204</v>
      </c>
      <c r="F1336" s="1103">
        <v>459</v>
      </c>
      <c r="G1336" s="1111">
        <v>2.25</v>
      </c>
      <c r="H1336" s="1104" t="e">
        <v>#REF!</v>
      </c>
      <c r="I1336" s="1104" t="e">
        <v>#REF!</v>
      </c>
    </row>
    <row r="1337" spans="1:9" ht="12.65" customHeight="1">
      <c r="A1337" s="1088" t="s">
        <v>7074</v>
      </c>
      <c r="B1337" s="1089"/>
      <c r="C1337" s="1089"/>
      <c r="D1337" s="1088" t="s">
        <v>3977</v>
      </c>
      <c r="E1337" s="1103">
        <v>93</v>
      </c>
      <c r="F1337" s="1103">
        <v>209.25</v>
      </c>
      <c r="G1337" s="1111">
        <v>2.25</v>
      </c>
      <c r="H1337" s="1104" t="e">
        <v>#REF!</v>
      </c>
      <c r="I1337" s="1104" t="e">
        <v>#REF!</v>
      </c>
    </row>
    <row r="1338" spans="1:9" ht="12.65" customHeight="1">
      <c r="A1338" s="1088" t="s">
        <v>7084</v>
      </c>
      <c r="B1338" s="1089"/>
      <c r="C1338" s="1089"/>
      <c r="D1338" s="1088" t="s">
        <v>3977</v>
      </c>
      <c r="E1338" s="1103">
        <v>65</v>
      </c>
      <c r="F1338" s="1103">
        <v>1923.35</v>
      </c>
      <c r="G1338" s="1111">
        <v>29.57</v>
      </c>
      <c r="H1338" s="1104" t="e">
        <v>#REF!</v>
      </c>
      <c r="I1338" s="1104" t="e">
        <v>#REF!</v>
      </c>
    </row>
    <row r="1339" spans="1:9" ht="12.65" customHeight="1">
      <c r="A1339" s="1088" t="s">
        <v>7158</v>
      </c>
      <c r="B1339" s="1089"/>
      <c r="C1339" s="1089"/>
      <c r="D1339" s="1088" t="s">
        <v>3977</v>
      </c>
      <c r="E1339" s="1103">
        <v>122</v>
      </c>
      <c r="F1339" s="1103">
        <v>854</v>
      </c>
      <c r="G1339" s="1111">
        <v>7</v>
      </c>
      <c r="H1339" s="1104" t="e">
        <v>#REF!</v>
      </c>
      <c r="I1339" s="1104" t="e">
        <v>#REF!</v>
      </c>
    </row>
    <row r="1340" spans="1:9" ht="12.65" customHeight="1">
      <c r="A1340" s="1088" t="s">
        <v>7537</v>
      </c>
      <c r="B1340" s="1089"/>
      <c r="C1340" s="1089"/>
      <c r="D1340" s="1088" t="s">
        <v>3977</v>
      </c>
      <c r="E1340" s="1103">
        <v>175</v>
      </c>
      <c r="F1340" s="1103">
        <v>337.75</v>
      </c>
      <c r="G1340" s="1111">
        <v>1.84</v>
      </c>
      <c r="H1340" s="1104" t="e">
        <v>#REF!</v>
      </c>
      <c r="I1340" s="1104" t="e">
        <v>#REF!</v>
      </c>
    </row>
    <row r="1341" spans="1:9" ht="12.65" customHeight="1">
      <c r="A1341" s="1088" t="s">
        <v>7539</v>
      </c>
      <c r="B1341" s="1089"/>
      <c r="C1341" s="1089"/>
      <c r="D1341" s="1088" t="s">
        <v>3977</v>
      </c>
      <c r="E1341" s="1103">
        <v>318</v>
      </c>
      <c r="F1341" s="1103">
        <v>508.8</v>
      </c>
      <c r="G1341" s="1111">
        <v>1.51</v>
      </c>
      <c r="H1341" s="1104" t="e">
        <v>#REF!</v>
      </c>
      <c r="I1341" s="1104" t="e">
        <v>#REF!</v>
      </c>
    </row>
    <row r="1342" spans="1:9" ht="12.65" customHeight="1">
      <c r="A1342" s="1088" t="s">
        <v>7567</v>
      </c>
      <c r="B1342" s="1089"/>
      <c r="C1342" s="1089"/>
      <c r="D1342" s="1088" t="s">
        <v>3977</v>
      </c>
      <c r="E1342" s="1103">
        <v>47</v>
      </c>
      <c r="F1342" s="1103">
        <v>464.83000000000004</v>
      </c>
      <c r="G1342" s="1111">
        <v>9.4700000000000006</v>
      </c>
      <c r="H1342" s="1104" t="e">
        <v>#REF!</v>
      </c>
      <c r="I1342" s="1104" t="e">
        <v>#REF!</v>
      </c>
    </row>
    <row r="1343" spans="1:9" ht="12.65" customHeight="1">
      <c r="A1343" s="1088" t="s">
        <v>7569</v>
      </c>
      <c r="B1343" s="1089"/>
      <c r="C1343" s="1089"/>
      <c r="D1343" s="1088" t="s">
        <v>3977</v>
      </c>
      <c r="E1343" s="1103">
        <v>81</v>
      </c>
      <c r="F1343" s="1103">
        <v>801.09</v>
      </c>
      <c r="G1343" s="1111">
        <v>9.4700000000000006</v>
      </c>
      <c r="H1343" s="1104" t="e">
        <v>#REF!</v>
      </c>
      <c r="I1343" s="1104" t="e">
        <v>#REF!</v>
      </c>
    </row>
    <row r="1344" spans="1:9" ht="12.65" customHeight="1">
      <c r="A1344" s="1088" t="s">
        <v>7571</v>
      </c>
      <c r="B1344" s="1089"/>
      <c r="C1344" s="1089"/>
      <c r="D1344" s="1088" t="s">
        <v>3977</v>
      </c>
      <c r="E1344" s="1103">
        <v>83</v>
      </c>
      <c r="F1344" s="1103">
        <v>172.64000000000001</v>
      </c>
      <c r="G1344" s="1111">
        <v>1.9</v>
      </c>
      <c r="H1344" s="1104" t="e">
        <v>#REF!</v>
      </c>
      <c r="I1344" s="1104" t="e">
        <v>#REF!</v>
      </c>
    </row>
    <row r="1345" spans="1:9" ht="12.65" customHeight="1">
      <c r="A1345" s="1088" t="s">
        <v>6748</v>
      </c>
      <c r="B1345" s="1089"/>
      <c r="C1345" s="1089"/>
      <c r="D1345" s="1088" t="s">
        <v>3977</v>
      </c>
      <c r="E1345" s="1103">
        <v>13</v>
      </c>
      <c r="F1345" s="1103">
        <v>10.92</v>
      </c>
      <c r="G1345" s="1111">
        <v>0.84</v>
      </c>
      <c r="H1345" s="1104" t="e">
        <v>#REF!</v>
      </c>
      <c r="I1345" s="1104" t="e">
        <v>#REF!</v>
      </c>
    </row>
    <row r="1346" spans="1:9" ht="12.65" customHeight="1">
      <c r="A1346" s="1088" t="s">
        <v>7585</v>
      </c>
      <c r="B1346" s="1089"/>
      <c r="C1346" s="1089"/>
      <c r="D1346" s="1088" t="s">
        <v>3977</v>
      </c>
      <c r="E1346" s="1103">
        <v>0</v>
      </c>
      <c r="F1346" s="1103">
        <v>0</v>
      </c>
      <c r="G1346" s="1111">
        <v>0.1</v>
      </c>
      <c r="H1346" s="1104" t="e">
        <v>#REF!</v>
      </c>
      <c r="I1346" s="1104" t="e">
        <v>#REF!</v>
      </c>
    </row>
    <row r="1347" spans="1:9" ht="12.65" customHeight="1">
      <c r="A1347" s="1088" t="s">
        <v>7587</v>
      </c>
      <c r="B1347" s="1089"/>
      <c r="C1347" s="1089"/>
      <c r="D1347" s="1088" t="s">
        <v>3977</v>
      </c>
      <c r="E1347" s="1103">
        <v>15000</v>
      </c>
      <c r="F1347" s="1103">
        <v>1500</v>
      </c>
      <c r="G1347" s="1111">
        <v>0.1</v>
      </c>
      <c r="H1347" s="1104" t="e">
        <v>#REF!</v>
      </c>
      <c r="I1347" s="1104" t="e">
        <v>#REF!</v>
      </c>
    </row>
    <row r="1348" spans="1:9" ht="12.65" customHeight="1">
      <c r="A1348" s="1088" t="s">
        <v>7589</v>
      </c>
      <c r="B1348" s="1089"/>
      <c r="C1348" s="1089"/>
      <c r="D1348" s="1088" t="s">
        <v>3977</v>
      </c>
      <c r="E1348" s="1103">
        <v>10000</v>
      </c>
      <c r="F1348" s="1103">
        <v>1100</v>
      </c>
      <c r="G1348" s="1111">
        <v>0.11</v>
      </c>
      <c r="H1348" s="1104" t="e">
        <v>#REF!</v>
      </c>
      <c r="I1348" s="1104" t="e">
        <v>#REF!</v>
      </c>
    </row>
    <row r="1349" spans="1:9" ht="12.65" customHeight="1">
      <c r="A1349" s="1088" t="s">
        <v>7591</v>
      </c>
      <c r="B1349" s="1089"/>
      <c r="C1349" s="1089"/>
      <c r="D1349" s="1088" t="s">
        <v>3977</v>
      </c>
      <c r="E1349" s="1103">
        <v>0</v>
      </c>
      <c r="F1349" s="1103">
        <v>0</v>
      </c>
      <c r="G1349" s="1111">
        <v>0.12</v>
      </c>
      <c r="H1349" s="1104" t="e">
        <v>#REF!</v>
      </c>
      <c r="I1349" s="1104" t="e">
        <v>#REF!</v>
      </c>
    </row>
    <row r="1350" spans="1:9" ht="12.65" customHeight="1">
      <c r="A1350" s="1088" t="s">
        <v>7593</v>
      </c>
      <c r="B1350" s="1089"/>
      <c r="C1350" s="1089"/>
      <c r="D1350" s="1088" t="s">
        <v>3977</v>
      </c>
      <c r="E1350" s="1103">
        <v>0</v>
      </c>
      <c r="F1350" s="1103">
        <v>0</v>
      </c>
      <c r="G1350" s="1111">
        <v>0.12</v>
      </c>
      <c r="H1350" s="1104" t="e">
        <v>#REF!</v>
      </c>
      <c r="I1350" s="1104" t="e">
        <v>#REF!</v>
      </c>
    </row>
    <row r="1351" spans="1:9" ht="12.65" customHeight="1">
      <c r="A1351" s="1088" t="s">
        <v>7595</v>
      </c>
      <c r="B1351" s="1089"/>
      <c r="C1351" s="1089"/>
      <c r="D1351" s="1088" t="s">
        <v>3977</v>
      </c>
      <c r="E1351" s="1103">
        <v>10000</v>
      </c>
      <c r="F1351" s="1103">
        <v>1200</v>
      </c>
      <c r="G1351" s="1111">
        <v>0.12</v>
      </c>
      <c r="H1351" s="1104" t="e">
        <v>#REF!</v>
      </c>
      <c r="I1351" s="1104" t="e">
        <v>#REF!</v>
      </c>
    </row>
    <row r="1352" spans="1:9" ht="12.65" customHeight="1">
      <c r="A1352" s="1088" t="s">
        <v>7349</v>
      </c>
      <c r="B1352" s="1089"/>
      <c r="C1352" s="1089"/>
      <c r="D1352" s="1088" t="s">
        <v>3977</v>
      </c>
      <c r="E1352" s="1103">
        <v>1379</v>
      </c>
      <c r="F1352" s="1103">
        <v>20147.189999999999</v>
      </c>
      <c r="G1352" s="1111">
        <v>14.61</v>
      </c>
      <c r="H1352" s="1104" t="e">
        <v>#REF!</v>
      </c>
      <c r="I1352" s="1104" t="e">
        <v>#REF!</v>
      </c>
    </row>
    <row r="1353" spans="1:9" ht="12.65" customHeight="1">
      <c r="A1353" s="1088" t="s">
        <v>9240</v>
      </c>
      <c r="B1353" s="1089" t="s">
        <v>9241</v>
      </c>
      <c r="C1353" s="1089"/>
      <c r="D1353" s="1088" t="s">
        <v>3977</v>
      </c>
      <c r="E1353" s="1103">
        <v>0</v>
      </c>
      <c r="F1353" s="1103">
        <v>0</v>
      </c>
      <c r="G1353" s="1111">
        <v>2.56</v>
      </c>
      <c r="H1353" s="1104" t="e">
        <v>#REF!</v>
      </c>
      <c r="I1353" s="1104" t="e">
        <v>#REF!</v>
      </c>
    </row>
    <row r="1354" spans="1:9" ht="12.65" customHeight="1">
      <c r="A1354" s="1088" t="s">
        <v>6774</v>
      </c>
      <c r="B1354" s="1089"/>
      <c r="C1354" s="1089"/>
      <c r="D1354" s="1088" t="s">
        <v>3977</v>
      </c>
      <c r="E1354" s="1103">
        <v>305</v>
      </c>
      <c r="F1354" s="1103">
        <v>902.79868836702349</v>
      </c>
      <c r="G1354" s="1111">
        <v>0</v>
      </c>
      <c r="H1354" s="1104" t="e">
        <v>#REF!</v>
      </c>
      <c r="I1354" s="1104" t="e">
        <v>#REF!</v>
      </c>
    </row>
    <row r="1355" spans="1:9" ht="12.65" customHeight="1">
      <c r="A1355" s="1088" t="s">
        <v>7541</v>
      </c>
      <c r="B1355" s="1089"/>
      <c r="C1355" s="1089"/>
      <c r="D1355" s="1088" t="s">
        <v>3977</v>
      </c>
      <c r="E1355" s="1103">
        <v>450</v>
      </c>
      <c r="F1355" s="1103">
        <v>6817.5</v>
      </c>
      <c r="G1355" s="1111">
        <v>14.34</v>
      </c>
      <c r="H1355" s="1104" t="e">
        <v>#REF!</v>
      </c>
      <c r="I1355" s="1104" t="e">
        <v>#REF!</v>
      </c>
    </row>
    <row r="1356" spans="1:9" ht="12.65" customHeight="1">
      <c r="A1356" s="1088" t="s">
        <v>7543</v>
      </c>
      <c r="B1356" s="1089"/>
      <c r="C1356" s="1089"/>
      <c r="D1356" s="1088" t="s">
        <v>3977</v>
      </c>
      <c r="E1356" s="1103">
        <v>0</v>
      </c>
      <c r="F1356" s="1103">
        <v>0</v>
      </c>
      <c r="G1356" s="1111">
        <v>0</v>
      </c>
      <c r="H1356" s="1104" t="e">
        <v>#REF!</v>
      </c>
      <c r="I1356" s="1104" t="e">
        <v>#REF!</v>
      </c>
    </row>
    <row r="1357" spans="1:9" ht="12.65" customHeight="1">
      <c r="A1357" s="1088" t="s">
        <v>7809</v>
      </c>
      <c r="B1357" s="1089"/>
      <c r="C1357" s="1089"/>
      <c r="D1357" s="1088" t="s">
        <v>3977</v>
      </c>
      <c r="E1357" s="1103">
        <v>0</v>
      </c>
      <c r="F1357" s="1103">
        <v>0</v>
      </c>
      <c r="G1357" s="1111">
        <v>5.44</v>
      </c>
      <c r="H1357" s="1104" t="e">
        <v>#REF!</v>
      </c>
      <c r="I1357" s="1104" t="e">
        <v>#REF!</v>
      </c>
    </row>
    <row r="1358" spans="1:9" ht="12.65" customHeight="1">
      <c r="A1358" s="1088" t="s">
        <v>7807</v>
      </c>
      <c r="B1358" s="1089"/>
      <c r="C1358" s="1089"/>
      <c r="D1358" s="1088" t="s">
        <v>3977</v>
      </c>
      <c r="E1358" s="1103">
        <v>0</v>
      </c>
      <c r="F1358" s="1103">
        <v>0</v>
      </c>
      <c r="G1358" s="1111">
        <v>0</v>
      </c>
      <c r="H1358" s="1104" t="e">
        <v>#REF!</v>
      </c>
      <c r="I1358" s="1104" t="e">
        <v>#REF!</v>
      </c>
    </row>
    <row r="1359" spans="1:9" ht="12.65" customHeight="1">
      <c r="A1359" s="1088" t="s">
        <v>7816</v>
      </c>
      <c r="B1359" s="1089"/>
      <c r="C1359" s="1089"/>
      <c r="D1359" s="1088" t="s">
        <v>3977</v>
      </c>
      <c r="E1359" s="1103">
        <v>0</v>
      </c>
      <c r="F1359" s="1103">
        <v>0</v>
      </c>
      <c r="G1359" s="1111">
        <v>0</v>
      </c>
      <c r="H1359" s="1104" t="e">
        <v>#REF!</v>
      </c>
      <c r="I1359" s="1104" t="e">
        <v>#REF!</v>
      </c>
    </row>
    <row r="1360" spans="1:9" ht="12.65" customHeight="1">
      <c r="A1360" s="1088" t="s">
        <v>7812</v>
      </c>
      <c r="B1360" s="1089"/>
      <c r="C1360" s="1089"/>
      <c r="D1360" s="1088" t="s">
        <v>3977</v>
      </c>
      <c r="E1360" s="1103">
        <v>448</v>
      </c>
      <c r="F1360" s="1103">
        <v>972.16</v>
      </c>
      <c r="G1360" s="1111">
        <v>2.06</v>
      </c>
      <c r="H1360" s="1104" t="e">
        <v>#REF!</v>
      </c>
      <c r="I1360" s="1104" t="e">
        <v>#REF!</v>
      </c>
    </row>
    <row r="1361" spans="1:9" ht="12.65" customHeight="1">
      <c r="A1361" s="1088" t="s">
        <v>7811</v>
      </c>
      <c r="B1361" s="1089"/>
      <c r="C1361" s="1089"/>
      <c r="D1361" s="1088" t="s">
        <v>3977</v>
      </c>
      <c r="E1361" s="1103">
        <v>272</v>
      </c>
      <c r="F1361" s="1103">
        <v>796.96</v>
      </c>
      <c r="G1361" s="1111">
        <v>2.79</v>
      </c>
      <c r="H1361" s="1104" t="e">
        <v>#REF!</v>
      </c>
      <c r="I1361" s="1104" t="e">
        <v>#REF!</v>
      </c>
    </row>
    <row r="1362" spans="1:9" ht="12.65" customHeight="1">
      <c r="A1362" s="1088" t="s">
        <v>7692</v>
      </c>
      <c r="B1362" s="1089"/>
      <c r="C1362" s="1089"/>
      <c r="D1362" s="1088" t="s">
        <v>3977</v>
      </c>
      <c r="E1362" s="1103">
        <v>30</v>
      </c>
      <c r="F1362" s="1103">
        <v>524.69999999999993</v>
      </c>
      <c r="G1362" s="1111">
        <v>16.63</v>
      </c>
      <c r="H1362" s="1104" t="e">
        <v>#REF!</v>
      </c>
      <c r="I1362" s="1104" t="e">
        <v>#REF!</v>
      </c>
    </row>
    <row r="1363" spans="1:9" ht="12.65" customHeight="1">
      <c r="A1363" s="1088" t="s">
        <v>7681</v>
      </c>
      <c r="B1363" s="1089"/>
      <c r="C1363" s="1089"/>
      <c r="D1363" s="1088" t="s">
        <v>3977</v>
      </c>
      <c r="E1363" s="1103">
        <v>29</v>
      </c>
      <c r="F1363" s="1103">
        <v>192.27</v>
      </c>
      <c r="G1363" s="1111">
        <v>6.31</v>
      </c>
      <c r="H1363" s="1104" t="e">
        <v>#REF!</v>
      </c>
      <c r="I1363" s="1104" t="e">
        <v>#REF!</v>
      </c>
    </row>
    <row r="1364" spans="1:9" ht="12.65" customHeight="1">
      <c r="A1364" s="1088" t="s">
        <v>7670</v>
      </c>
      <c r="B1364" s="1089"/>
      <c r="C1364" s="1089"/>
      <c r="D1364" s="1088" t="s">
        <v>3977</v>
      </c>
      <c r="E1364" s="1103">
        <v>0</v>
      </c>
      <c r="F1364" s="1103">
        <v>0</v>
      </c>
      <c r="G1364" s="1111">
        <v>0</v>
      </c>
      <c r="H1364" s="1104" t="e">
        <v>#REF!</v>
      </c>
      <c r="I1364" s="1104" t="e">
        <v>#REF!</v>
      </c>
    </row>
    <row r="1365" spans="1:9" ht="12.65" customHeight="1">
      <c r="A1365" s="1088" t="s">
        <v>7682</v>
      </c>
      <c r="B1365" s="1089"/>
      <c r="C1365" s="1089"/>
      <c r="D1365" s="1088" t="s">
        <v>3977</v>
      </c>
      <c r="E1365" s="1103">
        <v>17</v>
      </c>
      <c r="F1365" s="1103">
        <v>82.79</v>
      </c>
      <c r="G1365" s="1111">
        <v>4.63</v>
      </c>
      <c r="H1365" s="1104" t="e">
        <v>#REF!</v>
      </c>
      <c r="I1365" s="1104" t="e">
        <v>#REF!</v>
      </c>
    </row>
    <row r="1366" spans="1:9" ht="12.65" customHeight="1">
      <c r="A1366" s="1088" t="s">
        <v>7711</v>
      </c>
      <c r="B1366" s="1089"/>
      <c r="C1366" s="1089"/>
      <c r="D1366" s="1088" t="s">
        <v>3977</v>
      </c>
      <c r="E1366" s="1103">
        <v>369</v>
      </c>
      <c r="F1366" s="1103">
        <v>1055.3399999999999</v>
      </c>
      <c r="G1366" s="1111">
        <v>2.61</v>
      </c>
      <c r="H1366" s="1104" t="e">
        <v>#REF!</v>
      </c>
      <c r="I1366" s="1104" t="e">
        <v>#REF!</v>
      </c>
    </row>
    <row r="1367" spans="1:9" ht="12.65" customHeight="1">
      <c r="A1367" s="1088" t="s">
        <v>7688</v>
      </c>
      <c r="B1367" s="1089" t="s">
        <v>7699</v>
      </c>
      <c r="C1367" s="1089" t="s">
        <v>7653</v>
      </c>
      <c r="D1367" s="1088" t="s">
        <v>3977</v>
      </c>
      <c r="E1367" s="1103">
        <v>0</v>
      </c>
      <c r="F1367" s="1103">
        <v>0</v>
      </c>
      <c r="G1367" s="1111">
        <v>0</v>
      </c>
      <c r="H1367" s="1104" t="e">
        <v>#REF!</v>
      </c>
      <c r="I1367" s="1104" t="e">
        <v>#REF!</v>
      </c>
    </row>
    <row r="1368" spans="1:9" ht="12.65" customHeight="1">
      <c r="A1368" s="1088" t="s">
        <v>7814</v>
      </c>
      <c r="B1368" s="1089"/>
      <c r="C1368" s="1089"/>
      <c r="D1368" s="1088" t="s">
        <v>3977</v>
      </c>
      <c r="E1368" s="1103">
        <v>0</v>
      </c>
      <c r="F1368" s="1103">
        <v>0</v>
      </c>
      <c r="G1368" s="1111">
        <v>0</v>
      </c>
      <c r="H1368" s="1104" t="e">
        <v>#REF!</v>
      </c>
      <c r="I1368" s="1104" t="e">
        <v>#REF!</v>
      </c>
    </row>
    <row r="1369" spans="1:9" ht="12.65" customHeight="1">
      <c r="A1369" s="1088" t="s">
        <v>7689</v>
      </c>
      <c r="B1369" s="1089"/>
      <c r="C1369" s="1089"/>
      <c r="D1369" s="1088" t="s">
        <v>3977</v>
      </c>
      <c r="E1369" s="1103">
        <v>0</v>
      </c>
      <c r="F1369" s="1103">
        <v>0</v>
      </c>
      <c r="G1369" s="1111">
        <v>0</v>
      </c>
      <c r="H1369" s="1104" t="e">
        <v>#REF!</v>
      </c>
      <c r="I1369" s="1104" t="e">
        <v>#REF!</v>
      </c>
    </row>
    <row r="1370" spans="1:9" ht="12.65" customHeight="1">
      <c r="A1370" s="1088" t="s">
        <v>7690</v>
      </c>
      <c r="B1370" s="1089"/>
      <c r="C1370" s="1089"/>
      <c r="D1370" s="1088" t="s">
        <v>3977</v>
      </c>
      <c r="E1370" s="1103">
        <v>0</v>
      </c>
      <c r="F1370" s="1103">
        <v>0</v>
      </c>
      <c r="G1370" s="1111">
        <v>0</v>
      </c>
      <c r="H1370" s="1104" t="e">
        <v>#REF!</v>
      </c>
      <c r="I1370" s="1104" t="e">
        <v>#REF!</v>
      </c>
    </row>
    <row r="1371" spans="1:9" ht="12.65" customHeight="1">
      <c r="A1371" s="1088" t="s">
        <v>7668</v>
      </c>
      <c r="B1371" s="1089" t="s">
        <v>7674</v>
      </c>
      <c r="C1371" s="1089" t="s">
        <v>7653</v>
      </c>
      <c r="D1371" s="1088" t="s">
        <v>3977</v>
      </c>
      <c r="E1371" s="1103">
        <v>0</v>
      </c>
      <c r="F1371" s="1103">
        <v>0</v>
      </c>
      <c r="G1371" s="1111">
        <v>0</v>
      </c>
      <c r="H1371" s="1104" t="e">
        <v>#REF!</v>
      </c>
      <c r="I1371" s="1104" t="e">
        <v>#REF!</v>
      </c>
    </row>
    <row r="1372" spans="1:9" ht="12.65" customHeight="1">
      <c r="A1372" s="1088" t="s">
        <v>7669</v>
      </c>
      <c r="B1372" s="1089" t="s">
        <v>7675</v>
      </c>
      <c r="C1372" s="1089" t="s">
        <v>7653</v>
      </c>
      <c r="D1372" s="1088" t="s">
        <v>3977</v>
      </c>
      <c r="E1372" s="1103">
        <v>0</v>
      </c>
      <c r="F1372" s="1103">
        <v>0</v>
      </c>
      <c r="G1372" s="1111">
        <v>0</v>
      </c>
      <c r="H1372" s="1104" t="e">
        <v>#REF!</v>
      </c>
      <c r="I1372" s="1104" t="e">
        <v>#REF!</v>
      </c>
    </row>
    <row r="1373" spans="1:9" ht="12.65" customHeight="1">
      <c r="A1373" s="1088" t="s">
        <v>7805</v>
      </c>
      <c r="B1373" s="1089"/>
      <c r="C1373" s="1089"/>
      <c r="D1373" s="1088" t="s">
        <v>3977</v>
      </c>
      <c r="E1373" s="1103">
        <v>0</v>
      </c>
      <c r="F1373" s="1103">
        <v>0</v>
      </c>
      <c r="G1373" s="1111">
        <v>0</v>
      </c>
      <c r="H1373" s="1104" t="e">
        <v>#REF!</v>
      </c>
      <c r="I1373" s="1104" t="e">
        <v>#REF!</v>
      </c>
    </row>
    <row r="1374" spans="1:9" ht="12.65" customHeight="1">
      <c r="A1374" s="1088" t="s">
        <v>7804</v>
      </c>
      <c r="B1374" s="1089"/>
      <c r="C1374" s="1089"/>
      <c r="D1374" s="1088" t="s">
        <v>3977</v>
      </c>
      <c r="E1374" s="1103">
        <v>0</v>
      </c>
      <c r="F1374" s="1103">
        <v>0</v>
      </c>
      <c r="G1374" s="1111">
        <v>232.76</v>
      </c>
      <c r="H1374" s="1104" t="e">
        <v>#REF!</v>
      </c>
      <c r="I1374" s="1104" t="e">
        <v>#REF!</v>
      </c>
    </row>
    <row r="1375" spans="1:9" ht="12.65" customHeight="1">
      <c r="A1375" s="1088" t="s">
        <v>7818</v>
      </c>
      <c r="B1375" s="1089"/>
      <c r="C1375" s="1089"/>
      <c r="D1375" s="1088" t="s">
        <v>3977</v>
      </c>
      <c r="E1375" s="1103">
        <v>25</v>
      </c>
      <c r="F1375" s="1103">
        <v>6214.25</v>
      </c>
      <c r="G1375" s="1111">
        <v>233.63</v>
      </c>
      <c r="H1375" s="1104" t="e">
        <v>#REF!</v>
      </c>
      <c r="I1375" s="1104" t="e">
        <v>#REF!</v>
      </c>
    </row>
    <row r="1376" spans="1:9" ht="12.65" customHeight="1">
      <c r="A1376" s="1088" t="s">
        <v>7808</v>
      </c>
      <c r="B1376" s="1089"/>
      <c r="C1376" s="1089"/>
      <c r="D1376" s="1088" t="s">
        <v>3977</v>
      </c>
      <c r="E1376" s="1103">
        <v>43</v>
      </c>
      <c r="F1376" s="1103">
        <v>208.54999999999998</v>
      </c>
      <c r="G1376" s="1111">
        <v>0</v>
      </c>
      <c r="H1376" s="1104" t="e">
        <v>#REF!</v>
      </c>
      <c r="I1376" s="1104" t="e">
        <v>#REF!</v>
      </c>
    </row>
    <row r="1377" spans="1:9" ht="12.65" customHeight="1">
      <c r="A1377" s="1088" t="s">
        <v>7803</v>
      </c>
      <c r="B1377" s="1089"/>
      <c r="C1377" s="1089"/>
      <c r="D1377" s="1088" t="s">
        <v>3977</v>
      </c>
      <c r="E1377" s="1103">
        <v>0</v>
      </c>
      <c r="F1377" s="1103">
        <v>0</v>
      </c>
      <c r="G1377" s="1111">
        <v>2.38</v>
      </c>
      <c r="H1377" s="1104" t="e">
        <v>#REF!</v>
      </c>
      <c r="I1377" s="1104" t="e">
        <v>#REF!</v>
      </c>
    </row>
    <row r="1378" spans="1:9" ht="12.65" customHeight="1">
      <c r="A1378" s="1088" t="s">
        <v>7810</v>
      </c>
      <c r="B1378" s="1089"/>
      <c r="C1378" s="1089"/>
      <c r="D1378" s="1088" t="s">
        <v>3977</v>
      </c>
      <c r="E1378" s="1103">
        <v>288</v>
      </c>
      <c r="F1378" s="1103">
        <v>895.68</v>
      </c>
      <c r="G1378" s="1111">
        <v>2.97</v>
      </c>
      <c r="H1378" s="1104" t="e">
        <v>#REF!</v>
      </c>
      <c r="I1378" s="1104" t="e">
        <v>#REF!</v>
      </c>
    </row>
    <row r="1379" spans="1:9" ht="12.65" customHeight="1">
      <c r="A1379" s="1088" t="s">
        <v>7813</v>
      </c>
      <c r="B1379" s="1089"/>
      <c r="C1379" s="1089"/>
      <c r="D1379" s="1088" t="s">
        <v>3977</v>
      </c>
      <c r="E1379" s="1103">
        <v>0</v>
      </c>
      <c r="F1379" s="1103">
        <v>0</v>
      </c>
      <c r="G1379" s="1111">
        <v>0</v>
      </c>
      <c r="H1379" s="1104" t="e">
        <v>#REF!</v>
      </c>
      <c r="I1379" s="1104" t="e">
        <v>#REF!</v>
      </c>
    </row>
    <row r="1380" spans="1:9" ht="12.65" customHeight="1">
      <c r="A1380" s="1088" t="s">
        <v>7801</v>
      </c>
      <c r="B1380" s="1089"/>
      <c r="C1380" s="1089"/>
      <c r="D1380" s="1088" t="s">
        <v>3977</v>
      </c>
      <c r="E1380" s="1103">
        <v>89</v>
      </c>
      <c r="F1380" s="1103">
        <v>1850.31</v>
      </c>
      <c r="G1380" s="1111">
        <v>20.98</v>
      </c>
      <c r="H1380" s="1104" t="e">
        <v>#REF!</v>
      </c>
      <c r="I1380" s="1104" t="e">
        <v>#REF!</v>
      </c>
    </row>
    <row r="1381" spans="1:9" ht="12.65" customHeight="1">
      <c r="A1381" s="1088" t="s">
        <v>7817</v>
      </c>
      <c r="B1381" s="1089"/>
      <c r="C1381" s="1089"/>
      <c r="D1381" s="1088" t="s">
        <v>3977</v>
      </c>
      <c r="E1381" s="1103">
        <v>5</v>
      </c>
      <c r="F1381" s="1103">
        <v>135.1</v>
      </c>
      <c r="G1381" s="1111">
        <v>26.94</v>
      </c>
      <c r="H1381" s="1104" t="e">
        <v>#REF!</v>
      </c>
      <c r="I1381" s="1104" t="e">
        <v>#REF!</v>
      </c>
    </row>
    <row r="1382" spans="1:9" ht="12.65" customHeight="1">
      <c r="A1382" s="1088" t="s">
        <v>7802</v>
      </c>
      <c r="B1382" s="1089"/>
      <c r="C1382" s="1089"/>
      <c r="D1382" s="1088" t="s">
        <v>3977</v>
      </c>
      <c r="E1382" s="1103">
        <v>0</v>
      </c>
      <c r="F1382" s="1103">
        <v>0</v>
      </c>
      <c r="G1382" s="1111">
        <v>1.41</v>
      </c>
      <c r="H1382" s="1104" t="e">
        <v>#REF!</v>
      </c>
      <c r="I1382" s="1104" t="e">
        <v>#REF!</v>
      </c>
    </row>
    <row r="1383" spans="1:9" ht="12.65" customHeight="1">
      <c r="A1383" s="1088" t="s">
        <v>7800</v>
      </c>
      <c r="B1383" s="1089"/>
      <c r="C1383" s="1089"/>
      <c r="D1383" s="1088" t="s">
        <v>3977</v>
      </c>
      <c r="E1383" s="1103">
        <v>0</v>
      </c>
      <c r="F1383" s="1103">
        <v>0</v>
      </c>
      <c r="G1383" s="1111">
        <v>0</v>
      </c>
      <c r="H1383" s="1104" t="e">
        <v>#REF!</v>
      </c>
      <c r="I1383" s="1104" t="e">
        <v>#REF!</v>
      </c>
    </row>
    <row r="1384" spans="1:9" ht="12.65" customHeight="1">
      <c r="A1384" s="1088" t="s">
        <v>7799</v>
      </c>
      <c r="B1384" s="1089"/>
      <c r="C1384" s="1089"/>
      <c r="D1384" s="1088" t="s">
        <v>3977</v>
      </c>
      <c r="E1384" s="1103">
        <v>0</v>
      </c>
      <c r="F1384" s="1103">
        <v>0</v>
      </c>
      <c r="G1384" s="1111">
        <v>0</v>
      </c>
      <c r="H1384" s="1104" t="e">
        <v>#REF!</v>
      </c>
      <c r="I1384" s="1104" t="e">
        <v>#REF!</v>
      </c>
    </row>
    <row r="1385" spans="1:9" ht="12.65" customHeight="1">
      <c r="A1385" s="1088" t="s">
        <v>7894</v>
      </c>
      <c r="B1385" s="1089"/>
      <c r="C1385" s="1089"/>
      <c r="D1385" s="1088" t="s">
        <v>3977</v>
      </c>
      <c r="E1385" s="1103">
        <v>52</v>
      </c>
      <c r="F1385" s="1103">
        <v>3721.12</v>
      </c>
      <c r="G1385" s="1111">
        <v>67.739999999999995</v>
      </c>
      <c r="H1385" s="1104" t="e">
        <v>#REF!</v>
      </c>
      <c r="I1385" s="1104" t="e">
        <v>#REF!</v>
      </c>
    </row>
    <row r="1386" spans="1:9" ht="12.65" customHeight="1">
      <c r="A1386" s="1088" t="s">
        <v>7896</v>
      </c>
      <c r="B1386" s="1089"/>
      <c r="C1386" s="1089"/>
      <c r="D1386" s="1088" t="s">
        <v>3977</v>
      </c>
      <c r="E1386" s="1103">
        <v>73</v>
      </c>
      <c r="F1386" s="1103">
        <v>5223.88</v>
      </c>
      <c r="G1386" s="1111">
        <v>67.69</v>
      </c>
      <c r="H1386" s="1104" t="e">
        <v>#REF!</v>
      </c>
      <c r="I1386" s="1104" t="e">
        <v>#REF!</v>
      </c>
    </row>
    <row r="1387" spans="1:9" ht="12.65" customHeight="1">
      <c r="A1387" s="1088" t="s">
        <v>7600</v>
      </c>
      <c r="B1387" s="1089"/>
      <c r="C1387" s="1089"/>
      <c r="D1387" s="1088" t="s">
        <v>3977</v>
      </c>
      <c r="E1387" s="1103">
        <v>40</v>
      </c>
      <c r="F1387" s="1103">
        <v>547.20000000000005</v>
      </c>
      <c r="G1387" s="1111">
        <v>12.81</v>
      </c>
      <c r="H1387" s="1104" t="e">
        <v>#REF!</v>
      </c>
      <c r="I1387" s="1104" t="e">
        <v>#REF!</v>
      </c>
    </row>
    <row r="1388" spans="1:9" ht="12.65" customHeight="1">
      <c r="A1388" s="1088" t="s">
        <v>7602</v>
      </c>
      <c r="B1388" s="1089"/>
      <c r="C1388" s="1089"/>
      <c r="D1388" s="1088" t="s">
        <v>3977</v>
      </c>
      <c r="E1388" s="1103">
        <v>42</v>
      </c>
      <c r="F1388" s="1103">
        <v>574.55999999999995</v>
      </c>
      <c r="G1388" s="1111">
        <v>12.76</v>
      </c>
      <c r="H1388" s="1104" t="e">
        <v>#REF!</v>
      </c>
      <c r="I1388" s="1104" t="e">
        <v>#REF!</v>
      </c>
    </row>
    <row r="1389" spans="1:9" ht="12.65" customHeight="1">
      <c r="A1389" s="1088" t="s">
        <v>7604</v>
      </c>
      <c r="B1389" s="1089"/>
      <c r="C1389" s="1089"/>
      <c r="D1389" s="1088" t="s">
        <v>3977</v>
      </c>
      <c r="E1389" s="1103">
        <v>29</v>
      </c>
      <c r="F1389" s="1103">
        <v>322.47999999999996</v>
      </c>
      <c r="G1389" s="1111">
        <v>10.14</v>
      </c>
      <c r="H1389" s="1104" t="e">
        <v>#REF!</v>
      </c>
      <c r="I1389" s="1104" t="e">
        <v>#REF!</v>
      </c>
    </row>
    <row r="1390" spans="1:9" ht="12.65" customHeight="1">
      <c r="A1390" s="1088" t="s">
        <v>7606</v>
      </c>
      <c r="B1390" s="1089"/>
      <c r="C1390" s="1089"/>
      <c r="D1390" s="1088" t="s">
        <v>3977</v>
      </c>
      <c r="E1390" s="1103">
        <v>22</v>
      </c>
      <c r="F1390" s="1103">
        <v>244.64</v>
      </c>
      <c r="G1390" s="1111">
        <v>10.08</v>
      </c>
      <c r="H1390" s="1104" t="e">
        <v>#REF!</v>
      </c>
      <c r="I1390" s="1104" t="e">
        <v>#REF!</v>
      </c>
    </row>
    <row r="1391" spans="1:9" ht="12.65" customHeight="1">
      <c r="A1391" s="1088" t="s">
        <v>8068</v>
      </c>
      <c r="B1391" s="1089"/>
      <c r="C1391" s="1089"/>
      <c r="D1391" s="1088" t="s">
        <v>3977</v>
      </c>
      <c r="E1391" s="1103">
        <v>0</v>
      </c>
      <c r="F1391" s="1103">
        <v>0</v>
      </c>
      <c r="G1391" s="1111">
        <v>0</v>
      </c>
      <c r="H1391" s="1104" t="e">
        <v>#REF!</v>
      </c>
      <c r="I1391" s="1104" t="e">
        <v>#REF!</v>
      </c>
    </row>
    <row r="1392" spans="1:9" ht="12.65" customHeight="1">
      <c r="A1392" s="1088" t="s">
        <v>5292</v>
      </c>
      <c r="B1392" s="1089" t="s">
        <v>1801</v>
      </c>
      <c r="C1392" s="1089" t="s">
        <v>2799</v>
      </c>
      <c r="D1392" s="1088" t="s">
        <v>1898</v>
      </c>
      <c r="E1392" s="1103">
        <v>0</v>
      </c>
      <c r="F1392" s="1103">
        <v>0</v>
      </c>
      <c r="G1392" s="1104">
        <v>0.33</v>
      </c>
      <c r="H1392" s="1104" t="e">
        <v>#REF!</v>
      </c>
      <c r="I1392" s="1104" t="e">
        <v>#REF!</v>
      </c>
    </row>
    <row r="1393" spans="1:9" ht="12.65" customHeight="1">
      <c r="A1393" s="1088" t="s">
        <v>5294</v>
      </c>
      <c r="B1393" s="1089" t="s">
        <v>3306</v>
      </c>
      <c r="C1393" s="1089" t="s">
        <v>2799</v>
      </c>
      <c r="D1393" s="1088" t="s">
        <v>1898</v>
      </c>
      <c r="E1393" s="1103">
        <v>0</v>
      </c>
      <c r="F1393" s="1103">
        <v>0</v>
      </c>
      <c r="G1393" s="1104">
        <v>0</v>
      </c>
      <c r="H1393" s="1104" t="e">
        <v>#REF!</v>
      </c>
      <c r="I1393" s="1104" t="e">
        <v>#REF!</v>
      </c>
    </row>
    <row r="1394" spans="1:9" ht="12.65" customHeight="1">
      <c r="A1394" s="1088" t="s">
        <v>5295</v>
      </c>
      <c r="B1394" s="1089" t="s">
        <v>3307</v>
      </c>
      <c r="C1394" s="1089" t="s">
        <v>1330</v>
      </c>
      <c r="D1394" s="1088" t="s">
        <v>1898</v>
      </c>
      <c r="E1394" s="1103">
        <v>93</v>
      </c>
      <c r="F1394" s="1103">
        <v>2311.0500000000002</v>
      </c>
      <c r="G1394" s="1104">
        <v>23.25</v>
      </c>
      <c r="H1394" s="1104" t="e">
        <v>#REF!</v>
      </c>
      <c r="I1394" s="1104" t="e">
        <v>#REF!</v>
      </c>
    </row>
    <row r="1395" spans="1:9" ht="12.65" customHeight="1">
      <c r="A1395" s="1088" t="s">
        <v>5126</v>
      </c>
      <c r="B1395" s="1089" t="s">
        <v>3308</v>
      </c>
      <c r="C1395" s="1089" t="s">
        <v>1333</v>
      </c>
      <c r="D1395" s="1088" t="s">
        <v>1898</v>
      </c>
      <c r="E1395" s="1103">
        <v>64</v>
      </c>
      <c r="F1395" s="1103">
        <v>1590.4</v>
      </c>
      <c r="G1395" s="1104">
        <v>23.29</v>
      </c>
      <c r="H1395" s="1104" t="e">
        <v>#REF!</v>
      </c>
      <c r="I1395" s="1104" t="e">
        <v>#REF!</v>
      </c>
    </row>
    <row r="1396" spans="1:9" ht="12.65" customHeight="1">
      <c r="A1396" s="1088" t="s">
        <v>2486</v>
      </c>
      <c r="B1396" s="1089" t="s">
        <v>2480</v>
      </c>
      <c r="C1396" s="1089" t="s">
        <v>1330</v>
      </c>
      <c r="D1396" s="1088" t="s">
        <v>1898</v>
      </c>
      <c r="E1396" s="1103">
        <v>0</v>
      </c>
      <c r="F1396" s="1103">
        <v>0</v>
      </c>
      <c r="G1396" s="1104">
        <v>0</v>
      </c>
      <c r="H1396" s="1104" t="e">
        <v>#REF!</v>
      </c>
      <c r="I1396" s="1104" t="e">
        <v>#REF!</v>
      </c>
    </row>
    <row r="1397" spans="1:9" ht="12.65" customHeight="1">
      <c r="A1397" s="1088" t="s">
        <v>2487</v>
      </c>
      <c r="B1397" s="1089" t="s">
        <v>2481</v>
      </c>
      <c r="C1397" s="1089" t="s">
        <v>1333</v>
      </c>
      <c r="D1397" s="1088" t="s">
        <v>1898</v>
      </c>
      <c r="E1397" s="1103">
        <v>0</v>
      </c>
      <c r="F1397" s="1103">
        <v>0</v>
      </c>
      <c r="G1397" s="1104">
        <v>0</v>
      </c>
      <c r="H1397" s="1104" t="e">
        <v>#REF!</v>
      </c>
      <c r="I1397" s="1104" t="e">
        <v>#REF!</v>
      </c>
    </row>
    <row r="1398" spans="1:9" ht="12.65" customHeight="1">
      <c r="A1398" s="1088" t="s">
        <v>45</v>
      </c>
      <c r="B1398" s="1089" t="s">
        <v>2482</v>
      </c>
      <c r="C1398" s="1089" t="s">
        <v>1334</v>
      </c>
      <c r="D1398" s="1088" t="s">
        <v>1898</v>
      </c>
      <c r="E1398" s="1103">
        <v>0</v>
      </c>
      <c r="F1398" s="1103">
        <v>0</v>
      </c>
      <c r="G1398" s="1104">
        <v>0</v>
      </c>
      <c r="H1398" s="1104" t="e">
        <v>#REF!</v>
      </c>
      <c r="I1398" s="1104" t="e">
        <v>#REF!</v>
      </c>
    </row>
    <row r="1399" spans="1:9" ht="12.65" customHeight="1">
      <c r="A1399" s="1088" t="s">
        <v>2551</v>
      </c>
      <c r="B1399" s="1089" t="s">
        <v>2483</v>
      </c>
      <c r="C1399" s="1089" t="s">
        <v>1458</v>
      </c>
      <c r="D1399" s="1088" t="s">
        <v>1898</v>
      </c>
      <c r="E1399" s="1103">
        <v>0</v>
      </c>
      <c r="F1399" s="1103">
        <v>0</v>
      </c>
      <c r="G1399" s="1104">
        <v>0</v>
      </c>
      <c r="H1399" s="1104" t="e">
        <v>#REF!</v>
      </c>
      <c r="I1399" s="1104" t="e">
        <v>#REF!</v>
      </c>
    </row>
    <row r="1400" spans="1:9" ht="12.65" customHeight="1">
      <c r="A1400" s="1088" t="s">
        <v>1973</v>
      </c>
      <c r="B1400" s="1089" t="s">
        <v>2484</v>
      </c>
      <c r="C1400" s="1089" t="s">
        <v>1963</v>
      </c>
      <c r="D1400" s="1088" t="s">
        <v>1898</v>
      </c>
      <c r="E1400" s="1103">
        <v>4</v>
      </c>
      <c r="F1400" s="1103">
        <v>77.12</v>
      </c>
      <c r="G1400" s="1104">
        <v>18.260000000000002</v>
      </c>
      <c r="H1400" s="1104" t="e">
        <v>#REF!</v>
      </c>
      <c r="I1400" s="1104" t="e">
        <v>#REF!</v>
      </c>
    </row>
    <row r="1401" spans="1:9" ht="12.65" customHeight="1">
      <c r="A1401" s="1088" t="s">
        <v>1974</v>
      </c>
      <c r="B1401" s="1089" t="s">
        <v>2485</v>
      </c>
      <c r="C1401" s="1089" t="s">
        <v>4141</v>
      </c>
      <c r="D1401" s="1088" t="s">
        <v>1898</v>
      </c>
      <c r="E1401" s="1103">
        <v>22</v>
      </c>
      <c r="F1401" s="1103">
        <v>424.16</v>
      </c>
      <c r="G1401" s="1104">
        <v>18.16</v>
      </c>
      <c r="H1401" s="1104" t="e">
        <v>#REF!</v>
      </c>
      <c r="I1401" s="1104" t="e">
        <v>#REF!</v>
      </c>
    </row>
    <row r="1402" spans="1:9" ht="12.65" customHeight="1">
      <c r="A1402" s="1088" t="s">
        <v>1874</v>
      </c>
      <c r="B1402" s="1089" t="s">
        <v>1403</v>
      </c>
      <c r="C1402" s="1089" t="s">
        <v>3351</v>
      </c>
      <c r="D1402" s="1088" t="s">
        <v>1898</v>
      </c>
      <c r="E1402" s="1103">
        <v>0</v>
      </c>
      <c r="F1402" s="1103">
        <v>0</v>
      </c>
      <c r="G1402" s="1104">
        <v>0</v>
      </c>
      <c r="H1402" s="1104" t="e">
        <v>#REF!</v>
      </c>
      <c r="I1402" s="1104" t="e">
        <v>#REF!</v>
      </c>
    </row>
    <row r="1403" spans="1:9" ht="12.65" customHeight="1">
      <c r="A1403" s="1088" t="s">
        <v>1875</v>
      </c>
      <c r="B1403" s="1089" t="s">
        <v>2952</v>
      </c>
      <c r="C1403" s="1089" t="s">
        <v>3351</v>
      </c>
      <c r="D1403" s="1088" t="s">
        <v>1898</v>
      </c>
      <c r="E1403" s="1103">
        <v>0</v>
      </c>
      <c r="F1403" s="1103">
        <v>0</v>
      </c>
      <c r="G1403" s="1104">
        <v>0</v>
      </c>
      <c r="H1403" s="1104" t="e">
        <v>#REF!</v>
      </c>
      <c r="I1403" s="1104" t="e">
        <v>#REF!</v>
      </c>
    </row>
    <row r="1404" spans="1:9" ht="12.65" customHeight="1">
      <c r="A1404" s="1088" t="s">
        <v>3762</v>
      </c>
      <c r="B1404" s="1089" t="s">
        <v>2953</v>
      </c>
      <c r="C1404" s="1089" t="s">
        <v>175</v>
      </c>
      <c r="D1404" s="1088" t="s">
        <v>1898</v>
      </c>
      <c r="E1404" s="1103">
        <v>0</v>
      </c>
      <c r="F1404" s="1103">
        <v>0</v>
      </c>
      <c r="G1404" s="1104">
        <v>0</v>
      </c>
      <c r="H1404" s="1104" t="e">
        <v>#REF!</v>
      </c>
      <c r="I1404" s="1104" t="e">
        <v>#REF!</v>
      </c>
    </row>
    <row r="1405" spans="1:9" ht="12.65" customHeight="1">
      <c r="A1405" s="1088" t="s">
        <v>1637</v>
      </c>
      <c r="B1405" s="1089" t="s">
        <v>3190</v>
      </c>
      <c r="C1405" s="1089" t="s">
        <v>3351</v>
      </c>
      <c r="D1405" s="1088" t="s">
        <v>1898</v>
      </c>
      <c r="E1405" s="1103">
        <v>0</v>
      </c>
      <c r="F1405" s="1103">
        <v>0</v>
      </c>
      <c r="G1405" s="1104">
        <v>0</v>
      </c>
      <c r="H1405" s="1104" t="e">
        <v>#REF!</v>
      </c>
      <c r="I1405" s="1104" t="e">
        <v>#REF!</v>
      </c>
    </row>
    <row r="1406" spans="1:9" ht="12.65" customHeight="1">
      <c r="A1406" s="1088" t="s">
        <v>3374</v>
      </c>
      <c r="B1406" s="1089" t="s">
        <v>3191</v>
      </c>
      <c r="C1406" s="1089" t="s">
        <v>175</v>
      </c>
      <c r="D1406" s="1088" t="s">
        <v>1898</v>
      </c>
      <c r="E1406" s="1103">
        <v>0</v>
      </c>
      <c r="F1406" s="1103">
        <v>0</v>
      </c>
      <c r="G1406" s="1104">
        <v>0</v>
      </c>
      <c r="H1406" s="1104" t="e">
        <v>#REF!</v>
      </c>
      <c r="I1406" s="1104" t="e">
        <v>#REF!</v>
      </c>
    </row>
    <row r="1407" spans="1:9" ht="12.65" customHeight="1">
      <c r="A1407" s="1088" t="s">
        <v>3375</v>
      </c>
      <c r="B1407" s="1089" t="s">
        <v>4588</v>
      </c>
      <c r="C1407" s="1089" t="s">
        <v>5451</v>
      </c>
      <c r="D1407" s="1088" t="s">
        <v>1898</v>
      </c>
      <c r="E1407" s="1103">
        <v>0</v>
      </c>
      <c r="F1407" s="1103">
        <v>0</v>
      </c>
      <c r="G1407" s="1104">
        <v>0</v>
      </c>
      <c r="H1407" s="1104" t="e">
        <v>#REF!</v>
      </c>
      <c r="I1407" s="1104" t="e">
        <v>#REF!</v>
      </c>
    </row>
    <row r="1408" spans="1:9" ht="12.65" customHeight="1">
      <c r="A1408" s="1088" t="s">
        <v>3376</v>
      </c>
      <c r="B1408" s="1089" t="s">
        <v>3209</v>
      </c>
      <c r="C1408" s="1089" t="s">
        <v>5453</v>
      </c>
      <c r="D1408" s="1088" t="s">
        <v>1898</v>
      </c>
      <c r="E1408" s="1103">
        <v>0</v>
      </c>
      <c r="F1408" s="1103">
        <v>0</v>
      </c>
      <c r="G1408" s="1104">
        <v>0</v>
      </c>
      <c r="H1408" s="1104" t="e">
        <v>#REF!</v>
      </c>
      <c r="I1408" s="1104" t="e">
        <v>#REF!</v>
      </c>
    </row>
    <row r="1409" spans="1:9" ht="12.65" customHeight="1">
      <c r="A1409" s="1088" t="s">
        <v>3377</v>
      </c>
      <c r="B1409" s="1089" t="s">
        <v>5191</v>
      </c>
      <c r="C1409" s="1089" t="s">
        <v>529</v>
      </c>
      <c r="D1409" s="1088" t="s">
        <v>1898</v>
      </c>
      <c r="E1409" s="1103">
        <v>0</v>
      </c>
      <c r="F1409" s="1103">
        <v>0</v>
      </c>
      <c r="G1409" s="1104">
        <v>0</v>
      </c>
      <c r="H1409" s="1104" t="e">
        <v>#REF!</v>
      </c>
      <c r="I1409" s="1104" t="e">
        <v>#REF!</v>
      </c>
    </row>
    <row r="1410" spans="1:9" ht="12.65" customHeight="1">
      <c r="A1410" s="1088" t="s">
        <v>3378</v>
      </c>
      <c r="B1410" s="1089" t="s">
        <v>5192</v>
      </c>
      <c r="C1410" s="1089" t="s">
        <v>1963</v>
      </c>
      <c r="D1410" s="1088" t="s">
        <v>1898</v>
      </c>
      <c r="E1410" s="1103">
        <v>0</v>
      </c>
      <c r="F1410" s="1103">
        <v>0</v>
      </c>
      <c r="G1410" s="1104">
        <v>0</v>
      </c>
      <c r="H1410" s="1104" t="e">
        <v>#REF!</v>
      </c>
      <c r="I1410" s="1104" t="e">
        <v>#REF!</v>
      </c>
    </row>
    <row r="1411" spans="1:9" ht="12.65" customHeight="1">
      <c r="A1411" s="1088" t="s">
        <v>3242</v>
      </c>
      <c r="B1411" s="1089" t="s">
        <v>5193</v>
      </c>
      <c r="C1411" s="1089" t="s">
        <v>4141</v>
      </c>
      <c r="D1411" s="1088" t="s">
        <v>1898</v>
      </c>
      <c r="E1411" s="1103">
        <v>0</v>
      </c>
      <c r="F1411" s="1103">
        <v>0</v>
      </c>
      <c r="G1411" s="1104">
        <v>0</v>
      </c>
      <c r="H1411" s="1104" t="e">
        <v>#REF!</v>
      </c>
      <c r="I1411" s="1104" t="e">
        <v>#REF!</v>
      </c>
    </row>
    <row r="1412" spans="1:9" ht="12.65" customHeight="1">
      <c r="A1412" s="1088" t="s">
        <v>3243</v>
      </c>
      <c r="B1412" s="1089" t="s">
        <v>5194</v>
      </c>
      <c r="C1412" s="1089" t="s">
        <v>1963</v>
      </c>
      <c r="D1412" s="1088" t="s">
        <v>1898</v>
      </c>
      <c r="E1412" s="1103">
        <v>0</v>
      </c>
      <c r="F1412" s="1103">
        <v>0</v>
      </c>
      <c r="G1412" s="1104">
        <v>28.92</v>
      </c>
      <c r="H1412" s="1104" t="e">
        <v>#REF!</v>
      </c>
      <c r="I1412" s="1104" t="e">
        <v>#REF!</v>
      </c>
    </row>
    <row r="1413" spans="1:9" ht="12.65" customHeight="1">
      <c r="A1413" s="1088" t="s">
        <v>3244</v>
      </c>
      <c r="B1413" s="1089" t="s">
        <v>2567</v>
      </c>
      <c r="C1413" s="1089" t="s">
        <v>4141</v>
      </c>
      <c r="D1413" s="1088" t="s">
        <v>1898</v>
      </c>
      <c r="E1413" s="1103">
        <v>0</v>
      </c>
      <c r="F1413" s="1103">
        <v>0</v>
      </c>
      <c r="G1413" s="1104">
        <v>25.93</v>
      </c>
      <c r="H1413" s="1104" t="e">
        <v>#REF!</v>
      </c>
      <c r="I1413" s="1104" t="e">
        <v>#REF!</v>
      </c>
    </row>
    <row r="1414" spans="1:9" ht="12.65" customHeight="1">
      <c r="A1414" s="1088" t="s">
        <v>1027</v>
      </c>
      <c r="B1414" s="1089" t="s">
        <v>2568</v>
      </c>
      <c r="C1414" s="1089" t="s">
        <v>176</v>
      </c>
      <c r="D1414" s="1088" t="s">
        <v>1898</v>
      </c>
      <c r="E1414" s="1103">
        <v>0</v>
      </c>
      <c r="F1414" s="1103">
        <v>0</v>
      </c>
      <c r="G1414" s="1104">
        <v>6.63</v>
      </c>
      <c r="H1414" s="1104" t="e">
        <v>#REF!</v>
      </c>
      <c r="I1414" s="1104" t="e">
        <v>#REF!</v>
      </c>
    </row>
    <row r="1415" spans="1:9" ht="12.65" customHeight="1">
      <c r="A1415" s="1088" t="s">
        <v>1924</v>
      </c>
      <c r="B1415" s="1089" t="s">
        <v>2569</v>
      </c>
      <c r="C1415" s="1089" t="s">
        <v>1638</v>
      </c>
      <c r="D1415" s="1088" t="s">
        <v>1898</v>
      </c>
      <c r="E1415" s="1103">
        <v>0</v>
      </c>
      <c r="F1415" s="1103">
        <v>0</v>
      </c>
      <c r="G1415" s="1104">
        <v>5.76</v>
      </c>
      <c r="H1415" s="1104" t="e">
        <v>#REF!</v>
      </c>
      <c r="I1415" s="1104" t="e">
        <v>#REF!</v>
      </c>
    </row>
    <row r="1416" spans="1:9" ht="12.65" customHeight="1">
      <c r="A1416" s="1088" t="s">
        <v>2278</v>
      </c>
      <c r="B1416" s="1089" t="s">
        <v>3541</v>
      </c>
      <c r="C1416" s="1089" t="s">
        <v>651</v>
      </c>
      <c r="D1416" s="1088" t="s">
        <v>1898</v>
      </c>
      <c r="E1416" s="1103">
        <v>0</v>
      </c>
      <c r="F1416" s="1103">
        <v>0</v>
      </c>
      <c r="G1416" s="1104">
        <v>3.77</v>
      </c>
      <c r="H1416" s="1104" t="e">
        <v>#REF!</v>
      </c>
      <c r="I1416" s="1104" t="e">
        <v>#REF!</v>
      </c>
    </row>
    <row r="1417" spans="1:9" ht="12.65" customHeight="1">
      <c r="A1417" s="1088" t="s">
        <v>1825</v>
      </c>
      <c r="B1417" s="1089" t="s">
        <v>635</v>
      </c>
      <c r="C1417" s="1089" t="s">
        <v>652</v>
      </c>
      <c r="D1417" s="1088" t="s">
        <v>1898</v>
      </c>
      <c r="E1417" s="1103">
        <v>0</v>
      </c>
      <c r="F1417" s="1103">
        <v>0</v>
      </c>
      <c r="G1417" s="1104">
        <v>6.64</v>
      </c>
      <c r="H1417" s="1104" t="e">
        <v>#REF!</v>
      </c>
      <c r="I1417" s="1104" t="e">
        <v>#REF!</v>
      </c>
    </row>
    <row r="1418" spans="1:9" ht="12.65" customHeight="1">
      <c r="A1418" s="1088" t="s">
        <v>3205</v>
      </c>
      <c r="B1418" s="1089" t="s">
        <v>636</v>
      </c>
      <c r="C1418" s="1089" t="s">
        <v>653</v>
      </c>
      <c r="D1418" s="1088" t="s">
        <v>1898</v>
      </c>
      <c r="E1418" s="1103">
        <v>0</v>
      </c>
      <c r="F1418" s="1103">
        <v>0</v>
      </c>
      <c r="G1418" s="1104">
        <v>12.92</v>
      </c>
      <c r="H1418" s="1104" t="e">
        <v>#REF!</v>
      </c>
      <c r="I1418" s="1104" t="e">
        <v>#REF!</v>
      </c>
    </row>
    <row r="1419" spans="1:9" ht="12.65" customHeight="1">
      <c r="A1419" s="1088" t="s">
        <v>1826</v>
      </c>
      <c r="B1419" s="1089" t="s">
        <v>637</v>
      </c>
      <c r="C1419" s="1089" t="s">
        <v>3933</v>
      </c>
      <c r="D1419" s="1088" t="s">
        <v>1898</v>
      </c>
      <c r="E1419" s="1103">
        <v>0</v>
      </c>
      <c r="F1419" s="1103">
        <v>0</v>
      </c>
      <c r="G1419" s="1104">
        <v>13.18</v>
      </c>
      <c r="H1419" s="1104" t="e">
        <v>#REF!</v>
      </c>
      <c r="I1419" s="1104" t="e">
        <v>#REF!</v>
      </c>
    </row>
    <row r="1420" spans="1:9" ht="12.65" customHeight="1">
      <c r="A1420" s="1088" t="s">
        <v>1107</v>
      </c>
      <c r="B1420" s="1089" t="s">
        <v>1108</v>
      </c>
      <c r="C1420" s="1089" t="s">
        <v>2119</v>
      </c>
      <c r="D1420" s="1088" t="s">
        <v>1898</v>
      </c>
      <c r="E1420" s="1103">
        <v>436</v>
      </c>
      <c r="F1420" s="1103">
        <v>12364.96</v>
      </c>
      <c r="G1420" s="1104">
        <v>26.74</v>
      </c>
      <c r="H1420" s="1104" t="e">
        <v>#REF!</v>
      </c>
      <c r="I1420" s="1104" t="e">
        <v>#REF!</v>
      </c>
    </row>
    <row r="1421" spans="1:9" ht="12.65" customHeight="1">
      <c r="A1421" s="1088" t="s">
        <v>2675</v>
      </c>
      <c r="B1421" s="1089" t="s">
        <v>1111</v>
      </c>
      <c r="C1421" s="1089" t="s">
        <v>2119</v>
      </c>
      <c r="D1421" s="1088" t="s">
        <v>1898</v>
      </c>
      <c r="E1421" s="1103">
        <v>451</v>
      </c>
      <c r="F1421" s="1103">
        <v>12790.36</v>
      </c>
      <c r="G1421" s="1104">
        <v>26.72</v>
      </c>
      <c r="H1421" s="1104" t="e">
        <v>#REF!</v>
      </c>
      <c r="I1421" s="1104" t="e">
        <v>#REF!</v>
      </c>
    </row>
    <row r="1422" spans="1:9" ht="12.65" customHeight="1">
      <c r="A1422" s="1088" t="s">
        <v>4539</v>
      </c>
      <c r="B1422" s="1089" t="s">
        <v>4540</v>
      </c>
      <c r="C1422" s="1089" t="s">
        <v>2119</v>
      </c>
      <c r="D1422" s="1088" t="s">
        <v>1898</v>
      </c>
      <c r="E1422" s="1103">
        <v>0</v>
      </c>
      <c r="F1422" s="1103">
        <v>0</v>
      </c>
      <c r="G1422" s="1104">
        <v>0</v>
      </c>
      <c r="H1422" s="1104" t="e">
        <v>#REF!</v>
      </c>
      <c r="I1422" s="1104" t="e">
        <v>#REF!</v>
      </c>
    </row>
    <row r="1423" spans="1:9" ht="12.65" customHeight="1">
      <c r="A1423" s="1088" t="s">
        <v>4541</v>
      </c>
      <c r="B1423" s="1089" t="s">
        <v>4542</v>
      </c>
      <c r="C1423" s="1089" t="s">
        <v>4156</v>
      </c>
      <c r="D1423" s="1088" t="s">
        <v>1898</v>
      </c>
      <c r="E1423" s="1103">
        <v>0</v>
      </c>
      <c r="F1423" s="1103">
        <v>0</v>
      </c>
      <c r="G1423" s="1104">
        <v>31.96</v>
      </c>
      <c r="H1423" s="1104" t="e">
        <v>#REF!</v>
      </c>
      <c r="I1423" s="1104" t="e">
        <v>#REF!</v>
      </c>
    </row>
    <row r="1424" spans="1:9" ht="12.65" customHeight="1">
      <c r="A1424" s="1088" t="s">
        <v>950</v>
      </c>
      <c r="B1424" s="1089" t="s">
        <v>2820</v>
      </c>
      <c r="C1424" s="1089" t="s">
        <v>1129</v>
      </c>
      <c r="D1424" s="1088" t="s">
        <v>1898</v>
      </c>
      <c r="E1424" s="1103">
        <v>0</v>
      </c>
      <c r="F1424" s="1103">
        <v>0</v>
      </c>
      <c r="G1424" s="1104">
        <v>0</v>
      </c>
      <c r="H1424" s="1104" t="e">
        <v>#REF!</v>
      </c>
      <c r="I1424" s="1104" t="e">
        <v>#REF!</v>
      </c>
    </row>
    <row r="1425" spans="1:9" ht="12.65" customHeight="1">
      <c r="A1425" s="1088" t="s">
        <v>951</v>
      </c>
      <c r="B1425" s="1089" t="s">
        <v>2821</v>
      </c>
      <c r="C1425" s="1089" t="s">
        <v>1129</v>
      </c>
      <c r="D1425" s="1088" t="s">
        <v>1898</v>
      </c>
      <c r="E1425" s="1103">
        <v>0</v>
      </c>
      <c r="F1425" s="1103">
        <v>0</v>
      </c>
      <c r="G1425" s="1104">
        <v>0</v>
      </c>
      <c r="H1425" s="1104" t="e">
        <v>#REF!</v>
      </c>
      <c r="I1425" s="1104" t="e">
        <v>#REF!</v>
      </c>
    </row>
    <row r="1426" spans="1:9" ht="12.65" customHeight="1">
      <c r="A1426" s="1088" t="s">
        <v>1160</v>
      </c>
      <c r="B1426" s="1089" t="s">
        <v>2822</v>
      </c>
      <c r="C1426" s="1089" t="s">
        <v>4306</v>
      </c>
      <c r="D1426" s="1088" t="s">
        <v>1898</v>
      </c>
      <c r="E1426" s="1103">
        <v>0</v>
      </c>
      <c r="F1426" s="1103">
        <v>0</v>
      </c>
      <c r="G1426" s="1104">
        <v>0</v>
      </c>
      <c r="H1426" s="1104" t="e">
        <v>#REF!</v>
      </c>
      <c r="I1426" s="1104" t="e">
        <v>#REF!</v>
      </c>
    </row>
    <row r="1427" spans="1:9" ht="12.65" customHeight="1">
      <c r="A1427" s="1088" t="s">
        <v>1161</v>
      </c>
      <c r="B1427" s="1089" t="s">
        <v>2823</v>
      </c>
      <c r="C1427" s="1089" t="s">
        <v>4306</v>
      </c>
      <c r="D1427" s="1088" t="s">
        <v>1898</v>
      </c>
      <c r="E1427" s="1103">
        <v>0</v>
      </c>
      <c r="F1427" s="1103">
        <v>0</v>
      </c>
      <c r="G1427" s="1104">
        <v>0</v>
      </c>
      <c r="H1427" s="1104" t="e">
        <v>#REF!</v>
      </c>
      <c r="I1427" s="1104" t="e">
        <v>#REF!</v>
      </c>
    </row>
    <row r="1428" spans="1:9" ht="12.65" customHeight="1">
      <c r="A1428" s="1088" t="s">
        <v>2192</v>
      </c>
      <c r="B1428" s="1089" t="s">
        <v>2824</v>
      </c>
      <c r="C1428" s="1089" t="s">
        <v>4157</v>
      </c>
      <c r="D1428" s="1088" t="s">
        <v>1898</v>
      </c>
      <c r="E1428" s="1103">
        <v>0</v>
      </c>
      <c r="F1428" s="1103">
        <v>0</v>
      </c>
      <c r="G1428" s="1104">
        <v>8.14</v>
      </c>
      <c r="H1428" s="1104" t="e">
        <v>#REF!</v>
      </c>
      <c r="I1428" s="1104" t="e">
        <v>#REF!</v>
      </c>
    </row>
    <row r="1429" spans="1:9" ht="12.65" customHeight="1">
      <c r="A1429" s="1088" t="s">
        <v>2193</v>
      </c>
      <c r="B1429" s="1089" t="s">
        <v>2825</v>
      </c>
      <c r="C1429" s="1089" t="s">
        <v>1335</v>
      </c>
      <c r="D1429" s="1088" t="s">
        <v>1898</v>
      </c>
      <c r="E1429" s="1103">
        <v>0</v>
      </c>
      <c r="F1429" s="1103">
        <v>0</v>
      </c>
      <c r="G1429" s="1104">
        <v>42.95</v>
      </c>
      <c r="H1429" s="1104" t="e">
        <v>#REF!</v>
      </c>
      <c r="I1429" s="1104" t="e">
        <v>#REF!</v>
      </c>
    </row>
    <row r="1430" spans="1:9" ht="12.65" customHeight="1">
      <c r="A1430" s="1088" t="s">
        <v>2194</v>
      </c>
      <c r="B1430" s="1089" t="s">
        <v>1339</v>
      </c>
      <c r="C1430" s="1089" t="s">
        <v>3964</v>
      </c>
      <c r="D1430" s="1088" t="s">
        <v>1898</v>
      </c>
      <c r="E1430" s="1103">
        <v>0</v>
      </c>
      <c r="F1430" s="1103">
        <v>0</v>
      </c>
      <c r="G1430" s="1104">
        <v>0</v>
      </c>
      <c r="H1430" s="1104" t="e">
        <v>#REF!</v>
      </c>
      <c r="I1430" s="1104" t="e">
        <v>#REF!</v>
      </c>
    </row>
    <row r="1431" spans="1:9" ht="12.65" customHeight="1">
      <c r="A1431" s="1088" t="s">
        <v>4314</v>
      </c>
      <c r="B1431" s="1089" t="s">
        <v>324</v>
      </c>
      <c r="C1431" s="1089" t="s">
        <v>1336</v>
      </c>
      <c r="D1431" s="1088" t="s">
        <v>1898</v>
      </c>
      <c r="E1431" s="1103">
        <v>0</v>
      </c>
      <c r="F1431" s="1103">
        <v>0</v>
      </c>
      <c r="G1431" s="1104">
        <v>0</v>
      </c>
      <c r="H1431" s="1104" t="e">
        <v>#REF!</v>
      </c>
      <c r="I1431" s="1104" t="e">
        <v>#REF!</v>
      </c>
    </row>
    <row r="1432" spans="1:9" ht="12.65" customHeight="1">
      <c r="A1432" s="1088" t="s">
        <v>2676</v>
      </c>
      <c r="B1432" s="1089" t="s">
        <v>4199</v>
      </c>
      <c r="C1432" s="1089" t="s">
        <v>3964</v>
      </c>
      <c r="D1432" s="1088" t="s">
        <v>1898</v>
      </c>
      <c r="E1432" s="1103">
        <v>0</v>
      </c>
      <c r="F1432" s="1103">
        <v>0</v>
      </c>
      <c r="G1432" s="1104">
        <v>0</v>
      </c>
      <c r="H1432" s="1104" t="e">
        <v>#REF!</v>
      </c>
      <c r="I1432" s="1104" t="e">
        <v>#REF!</v>
      </c>
    </row>
    <row r="1433" spans="1:9" ht="12.65" customHeight="1">
      <c r="A1433" s="1088" t="s">
        <v>2677</v>
      </c>
      <c r="B1433" s="1089" t="s">
        <v>4200</v>
      </c>
      <c r="C1433" s="1089" t="s">
        <v>320</v>
      </c>
      <c r="D1433" s="1088" t="s">
        <v>1898</v>
      </c>
      <c r="E1433" s="1103">
        <v>0</v>
      </c>
      <c r="F1433" s="1103">
        <v>0</v>
      </c>
      <c r="G1433" s="1104">
        <v>0</v>
      </c>
      <c r="H1433" s="1104" t="e">
        <v>#REF!</v>
      </c>
      <c r="I1433" s="1104" t="e">
        <v>#REF!</v>
      </c>
    </row>
    <row r="1434" spans="1:9" ht="12.65" customHeight="1">
      <c r="A1434" s="1088" t="s">
        <v>4319</v>
      </c>
      <c r="B1434" s="1089" t="s">
        <v>3617</v>
      </c>
      <c r="C1434" s="1089" t="s">
        <v>3964</v>
      </c>
      <c r="D1434" s="1088" t="s">
        <v>1898</v>
      </c>
      <c r="E1434" s="1103">
        <v>0</v>
      </c>
      <c r="F1434" s="1103">
        <v>0</v>
      </c>
      <c r="G1434" s="1104">
        <v>0</v>
      </c>
      <c r="H1434" s="1104" t="e">
        <v>#REF!</v>
      </c>
      <c r="I1434" s="1104" t="e">
        <v>#REF!</v>
      </c>
    </row>
    <row r="1435" spans="1:9" ht="12.65" customHeight="1">
      <c r="A1435" s="1088" t="s">
        <v>4320</v>
      </c>
      <c r="B1435" s="1089" t="s">
        <v>261</v>
      </c>
      <c r="C1435" s="1089" t="s">
        <v>320</v>
      </c>
      <c r="D1435" s="1088" t="s">
        <v>1898</v>
      </c>
      <c r="E1435" s="1103">
        <v>0</v>
      </c>
      <c r="F1435" s="1103">
        <v>0</v>
      </c>
      <c r="G1435" s="1104">
        <v>0</v>
      </c>
      <c r="H1435" s="1104" t="e">
        <v>#REF!</v>
      </c>
      <c r="I1435" s="1104" t="e">
        <v>#REF!</v>
      </c>
    </row>
    <row r="1436" spans="1:9" ht="12.65" customHeight="1">
      <c r="A1436" s="1088" t="s">
        <v>4321</v>
      </c>
      <c r="B1436" s="1089" t="s">
        <v>262</v>
      </c>
      <c r="C1436" s="1089" t="s">
        <v>3964</v>
      </c>
      <c r="D1436" s="1088" t="s">
        <v>1898</v>
      </c>
      <c r="E1436" s="1103">
        <v>0</v>
      </c>
      <c r="F1436" s="1103">
        <v>0</v>
      </c>
      <c r="G1436" s="1104">
        <v>0</v>
      </c>
      <c r="H1436" s="1104" t="e">
        <v>#REF!</v>
      </c>
      <c r="I1436" s="1104" t="e">
        <v>#REF!</v>
      </c>
    </row>
    <row r="1437" spans="1:9" ht="12.65" customHeight="1">
      <c r="A1437" s="1088" t="s">
        <v>4322</v>
      </c>
      <c r="B1437" s="1089" t="s">
        <v>263</v>
      </c>
      <c r="C1437" s="1089" t="s">
        <v>320</v>
      </c>
      <c r="D1437" s="1088" t="s">
        <v>1898</v>
      </c>
      <c r="E1437" s="1103">
        <v>0</v>
      </c>
      <c r="F1437" s="1103">
        <v>0</v>
      </c>
      <c r="G1437" s="1104">
        <v>0</v>
      </c>
      <c r="H1437" s="1104" t="e">
        <v>#REF!</v>
      </c>
      <c r="I1437" s="1104" t="e">
        <v>#REF!</v>
      </c>
    </row>
    <row r="1438" spans="1:9" ht="12.65" customHeight="1">
      <c r="A1438" s="1088" t="s">
        <v>4323</v>
      </c>
      <c r="B1438" s="1089" t="s">
        <v>5436</v>
      </c>
      <c r="C1438" s="1089" t="s">
        <v>2729</v>
      </c>
      <c r="D1438" s="1088" t="s">
        <v>1898</v>
      </c>
      <c r="E1438" s="1103">
        <v>0</v>
      </c>
      <c r="F1438" s="1103">
        <v>0</v>
      </c>
      <c r="G1438" s="1104">
        <v>0</v>
      </c>
      <c r="H1438" s="1104" t="e">
        <v>#REF!</v>
      </c>
      <c r="I1438" s="1104" t="e">
        <v>#REF!</v>
      </c>
    </row>
    <row r="1439" spans="1:9" ht="12.65" customHeight="1">
      <c r="A1439" s="1088" t="s">
        <v>4324</v>
      </c>
      <c r="B1439" s="1089" t="s">
        <v>5437</v>
      </c>
      <c r="C1439" s="1089" t="s">
        <v>2943</v>
      </c>
      <c r="D1439" s="1088" t="s">
        <v>1898</v>
      </c>
      <c r="E1439" s="1103">
        <v>0</v>
      </c>
      <c r="F1439" s="1103">
        <v>0</v>
      </c>
      <c r="G1439" s="1104">
        <v>0</v>
      </c>
      <c r="H1439" s="1104" t="e">
        <v>#REF!</v>
      </c>
      <c r="I1439" s="1104" t="e">
        <v>#REF!</v>
      </c>
    </row>
    <row r="1440" spans="1:9" ht="12.65" customHeight="1">
      <c r="A1440" s="1088" t="s">
        <v>3615</v>
      </c>
      <c r="B1440" s="1089" t="s">
        <v>523</v>
      </c>
      <c r="C1440" s="1089" t="s">
        <v>1742</v>
      </c>
      <c r="D1440" s="1088" t="s">
        <v>1898</v>
      </c>
      <c r="E1440" s="1103">
        <v>0</v>
      </c>
      <c r="F1440" s="1103">
        <v>0</v>
      </c>
      <c r="G1440" s="1104">
        <v>0</v>
      </c>
      <c r="H1440" s="1104" t="e">
        <v>#REF!</v>
      </c>
      <c r="I1440" s="1104" t="e">
        <v>#REF!</v>
      </c>
    </row>
    <row r="1441" spans="1:9" ht="12.65" customHeight="1">
      <c r="A1441" s="1088" t="s">
        <v>3290</v>
      </c>
      <c r="B1441" s="1089" t="s">
        <v>524</v>
      </c>
      <c r="C1441" s="1089" t="s">
        <v>1743</v>
      </c>
      <c r="D1441" s="1088" t="s">
        <v>1898</v>
      </c>
      <c r="E1441" s="1103">
        <v>0</v>
      </c>
      <c r="F1441" s="1103">
        <v>0</v>
      </c>
      <c r="G1441" s="1104">
        <v>0</v>
      </c>
      <c r="H1441" s="1104" t="e">
        <v>#REF!</v>
      </c>
      <c r="I1441" s="1104" t="e">
        <v>#REF!</v>
      </c>
    </row>
    <row r="1442" spans="1:9" ht="12.65" customHeight="1">
      <c r="A1442" s="1088" t="s">
        <v>809</v>
      </c>
      <c r="B1442" s="1089" t="s">
        <v>236</v>
      </c>
      <c r="C1442" s="1089" t="s">
        <v>2911</v>
      </c>
      <c r="D1442" s="1088" t="s">
        <v>1898</v>
      </c>
      <c r="E1442" s="1103">
        <v>0</v>
      </c>
      <c r="F1442" s="1103">
        <v>0</v>
      </c>
      <c r="G1442" s="1104">
        <v>0</v>
      </c>
      <c r="H1442" s="1104" t="e">
        <v>#REF!</v>
      </c>
      <c r="I1442" s="1104" t="e">
        <v>#REF!</v>
      </c>
    </row>
    <row r="1443" spans="1:9" ht="12.65" customHeight="1">
      <c r="A1443" s="1088" t="s">
        <v>815</v>
      </c>
      <c r="B1443" s="1089" t="s">
        <v>237</v>
      </c>
      <c r="C1443" s="1089" t="s">
        <v>2911</v>
      </c>
      <c r="D1443" s="1088" t="s">
        <v>1898</v>
      </c>
      <c r="E1443" s="1103">
        <v>0</v>
      </c>
      <c r="F1443" s="1103">
        <v>0</v>
      </c>
      <c r="G1443" s="1104">
        <v>0</v>
      </c>
      <c r="H1443" s="1104" t="e">
        <v>#REF!</v>
      </c>
      <c r="I1443" s="1104" t="e">
        <v>#REF!</v>
      </c>
    </row>
    <row r="1444" spans="1:9" ht="12.65" customHeight="1">
      <c r="A1444" s="1088" t="s">
        <v>2894</v>
      </c>
      <c r="B1444" s="1089" t="s">
        <v>4465</v>
      </c>
      <c r="C1444" s="1089" t="s">
        <v>1337</v>
      </c>
      <c r="D1444" s="1088" t="s">
        <v>1898</v>
      </c>
      <c r="E1444" s="1103">
        <v>0</v>
      </c>
      <c r="F1444" s="1103">
        <v>0</v>
      </c>
      <c r="G1444" s="1104">
        <v>0</v>
      </c>
      <c r="H1444" s="1104" t="e">
        <v>#REF!</v>
      </c>
      <c r="I1444" s="1104" t="e">
        <v>#REF!</v>
      </c>
    </row>
    <row r="1445" spans="1:9" ht="12.65" customHeight="1">
      <c r="A1445" s="1088" t="s">
        <v>5043</v>
      </c>
      <c r="B1445" s="1089" t="s">
        <v>251</v>
      </c>
      <c r="C1445" s="1089" t="s">
        <v>1338</v>
      </c>
      <c r="D1445" s="1088" t="s">
        <v>1898</v>
      </c>
      <c r="E1445" s="1103">
        <v>0</v>
      </c>
      <c r="F1445" s="1103">
        <v>0</v>
      </c>
      <c r="G1445" s="1104">
        <v>0</v>
      </c>
      <c r="H1445" s="1104" t="e">
        <v>#REF!</v>
      </c>
      <c r="I1445" s="1104" t="e">
        <v>#REF!</v>
      </c>
    </row>
    <row r="1446" spans="1:9" ht="12.65" customHeight="1">
      <c r="A1446" s="1088" t="s">
        <v>810</v>
      </c>
      <c r="B1446" s="1089" t="s">
        <v>252</v>
      </c>
      <c r="C1446" s="1089" t="s">
        <v>5172</v>
      </c>
      <c r="D1446" s="1088" t="s">
        <v>1898</v>
      </c>
      <c r="E1446" s="1103">
        <v>0</v>
      </c>
      <c r="F1446" s="1103">
        <v>0</v>
      </c>
      <c r="G1446" s="1104">
        <v>0</v>
      </c>
      <c r="H1446" s="1104" t="e">
        <v>#REF!</v>
      </c>
      <c r="I1446" s="1104" t="e">
        <v>#REF!</v>
      </c>
    </row>
    <row r="1447" spans="1:9" ht="12.65" customHeight="1">
      <c r="A1447" s="1088" t="s">
        <v>2134</v>
      </c>
      <c r="B1447" s="1089" t="s">
        <v>253</v>
      </c>
      <c r="C1447" s="1089" t="s">
        <v>4190</v>
      </c>
      <c r="D1447" s="1088" t="s">
        <v>1898</v>
      </c>
      <c r="E1447" s="1103">
        <v>0</v>
      </c>
      <c r="F1447" s="1103">
        <v>0</v>
      </c>
      <c r="G1447" s="1104">
        <v>0</v>
      </c>
      <c r="H1447" s="1104" t="e">
        <v>#REF!</v>
      </c>
      <c r="I1447" s="1104" t="e">
        <v>#REF!</v>
      </c>
    </row>
    <row r="1448" spans="1:9" ht="12.65" customHeight="1">
      <c r="A1448" s="1088" t="s">
        <v>811</v>
      </c>
      <c r="B1448" s="1089" t="s">
        <v>907</v>
      </c>
      <c r="C1448" s="1089" t="s">
        <v>2058</v>
      </c>
      <c r="D1448" s="1088" t="s">
        <v>1898</v>
      </c>
      <c r="E1448" s="1103">
        <v>0</v>
      </c>
      <c r="F1448" s="1103">
        <v>0</v>
      </c>
      <c r="G1448" s="1104">
        <v>0</v>
      </c>
      <c r="H1448" s="1104" t="e">
        <v>#REF!</v>
      </c>
      <c r="I1448" s="1104" t="e">
        <v>#REF!</v>
      </c>
    </row>
    <row r="1449" spans="1:9" ht="12.65" customHeight="1">
      <c r="A1449" s="1088" t="s">
        <v>4760</v>
      </c>
      <c r="B1449" s="1089" t="s">
        <v>908</v>
      </c>
      <c r="C1449" s="1089" t="s">
        <v>2059</v>
      </c>
      <c r="D1449" s="1088" t="s">
        <v>1898</v>
      </c>
      <c r="E1449" s="1103">
        <v>0</v>
      </c>
      <c r="F1449" s="1103">
        <v>0</v>
      </c>
      <c r="G1449" s="1104">
        <v>0</v>
      </c>
      <c r="H1449" s="1104" t="e">
        <v>#REF!</v>
      </c>
      <c r="I1449" s="1104" t="e">
        <v>#REF!</v>
      </c>
    </row>
    <row r="1450" spans="1:9" ht="12.65" customHeight="1">
      <c r="A1450" s="1088" t="s">
        <v>2767</v>
      </c>
      <c r="B1450" s="1089" t="s">
        <v>3289</v>
      </c>
      <c r="C1450" s="1089" t="s">
        <v>6</v>
      </c>
      <c r="D1450" s="1088" t="s">
        <v>1898</v>
      </c>
      <c r="E1450" s="1103">
        <v>0</v>
      </c>
      <c r="F1450" s="1103">
        <v>0</v>
      </c>
      <c r="G1450" s="1104">
        <v>22.98</v>
      </c>
      <c r="H1450" s="1104" t="e">
        <v>#REF!</v>
      </c>
      <c r="I1450" s="1104" t="e">
        <v>#REF!</v>
      </c>
    </row>
    <row r="1451" spans="1:9" ht="12.65" customHeight="1">
      <c r="A1451" s="1088" t="s">
        <v>4329</v>
      </c>
      <c r="B1451" s="1089" t="s">
        <v>5438</v>
      </c>
      <c r="C1451" s="1089" t="s">
        <v>1963</v>
      </c>
      <c r="D1451" s="1088" t="s">
        <v>1898</v>
      </c>
      <c r="E1451" s="1103">
        <v>0</v>
      </c>
      <c r="F1451" s="1103">
        <v>0</v>
      </c>
      <c r="G1451" s="1104">
        <v>0</v>
      </c>
      <c r="H1451" s="1104" t="e">
        <v>#REF!</v>
      </c>
      <c r="I1451" s="1104" t="e">
        <v>#REF!</v>
      </c>
    </row>
    <row r="1452" spans="1:9" ht="12.65" customHeight="1">
      <c r="A1452" s="1088" t="s">
        <v>4330</v>
      </c>
      <c r="B1452" s="1089" t="s">
        <v>5439</v>
      </c>
      <c r="C1452" s="1089" t="s">
        <v>1963</v>
      </c>
      <c r="D1452" s="1088" t="s">
        <v>1898</v>
      </c>
      <c r="E1452" s="1103">
        <v>0</v>
      </c>
      <c r="F1452" s="1103">
        <v>0</v>
      </c>
      <c r="G1452" s="1104">
        <v>0</v>
      </c>
      <c r="H1452" s="1104" t="e">
        <v>#REF!</v>
      </c>
      <c r="I1452" s="1104" t="e">
        <v>#REF!</v>
      </c>
    </row>
    <row r="1453" spans="1:9" ht="12.65" customHeight="1">
      <c r="A1453" s="1088" t="s">
        <v>4331</v>
      </c>
      <c r="B1453" s="1089" t="s">
        <v>5260</v>
      </c>
      <c r="C1453" s="1089" t="s">
        <v>4141</v>
      </c>
      <c r="D1453" s="1088" t="s">
        <v>1898</v>
      </c>
      <c r="E1453" s="1103">
        <v>0</v>
      </c>
      <c r="F1453" s="1103">
        <v>0</v>
      </c>
      <c r="G1453" s="1104">
        <v>0</v>
      </c>
      <c r="H1453" s="1104" t="e">
        <v>#REF!</v>
      </c>
      <c r="I1453" s="1104" t="e">
        <v>#REF!</v>
      </c>
    </row>
    <row r="1454" spans="1:9" ht="12.65" customHeight="1">
      <c r="A1454" s="1088" t="s">
        <v>5055</v>
      </c>
      <c r="B1454" s="1089" t="s">
        <v>5261</v>
      </c>
      <c r="C1454" s="1089" t="s">
        <v>4141</v>
      </c>
      <c r="D1454" s="1088" t="s">
        <v>1898</v>
      </c>
      <c r="E1454" s="1103">
        <v>0</v>
      </c>
      <c r="F1454" s="1103">
        <v>0</v>
      </c>
      <c r="G1454" s="1104">
        <v>0</v>
      </c>
      <c r="H1454" s="1104" t="e">
        <v>#REF!</v>
      </c>
      <c r="I1454" s="1104" t="e">
        <v>#REF!</v>
      </c>
    </row>
    <row r="1455" spans="1:9" ht="12.65" customHeight="1">
      <c r="A1455" s="1088" t="s">
        <v>4327</v>
      </c>
      <c r="B1455" s="1089" t="s">
        <v>3319</v>
      </c>
      <c r="C1455" s="1089" t="s">
        <v>4841</v>
      </c>
      <c r="D1455" s="1088" t="s">
        <v>1898</v>
      </c>
      <c r="E1455" s="1103">
        <v>0</v>
      </c>
      <c r="F1455" s="1103">
        <v>0</v>
      </c>
      <c r="G1455" s="1104">
        <v>0</v>
      </c>
      <c r="H1455" s="1104" t="e">
        <v>#REF!</v>
      </c>
      <c r="I1455" s="1104" t="e">
        <v>#REF!</v>
      </c>
    </row>
    <row r="1456" spans="1:9" ht="12.65" customHeight="1">
      <c r="A1456" s="1088" t="s">
        <v>4328</v>
      </c>
      <c r="B1456" s="1089" t="s">
        <v>3320</v>
      </c>
      <c r="C1456" s="1089" t="s">
        <v>4841</v>
      </c>
      <c r="D1456" s="1088" t="s">
        <v>1898</v>
      </c>
      <c r="E1456" s="1103">
        <v>0</v>
      </c>
      <c r="F1456" s="1103">
        <v>0</v>
      </c>
      <c r="G1456" s="1104">
        <v>0.42</v>
      </c>
      <c r="H1456" s="1104" t="e">
        <v>#REF!</v>
      </c>
      <c r="I1456" s="1104" t="e">
        <v>#REF!</v>
      </c>
    </row>
    <row r="1457" spans="1:9" ht="12.65" customHeight="1">
      <c r="A1457" s="1088" t="s">
        <v>1014</v>
      </c>
      <c r="B1457" s="1089" t="s">
        <v>5262</v>
      </c>
      <c r="C1457" s="1089" t="s">
        <v>1217</v>
      </c>
      <c r="D1457" s="1088" t="s">
        <v>1898</v>
      </c>
      <c r="E1457" s="1103">
        <v>0</v>
      </c>
      <c r="F1457" s="1103">
        <v>0</v>
      </c>
      <c r="G1457" s="1104">
        <v>0</v>
      </c>
      <c r="H1457" s="1104" t="e">
        <v>#REF!</v>
      </c>
      <c r="I1457" s="1104" t="e">
        <v>#REF!</v>
      </c>
    </row>
    <row r="1458" spans="1:9" ht="12.65" customHeight="1">
      <c r="A1458" s="1088" t="s">
        <v>1015</v>
      </c>
      <c r="B1458" s="1089" t="s">
        <v>1315</v>
      </c>
      <c r="C1458" s="1089" t="s">
        <v>1217</v>
      </c>
      <c r="D1458" s="1088" t="s">
        <v>1898</v>
      </c>
      <c r="E1458" s="1103">
        <v>0</v>
      </c>
      <c r="F1458" s="1103">
        <v>0</v>
      </c>
      <c r="G1458" s="1104">
        <v>0</v>
      </c>
      <c r="H1458" s="1104" t="e">
        <v>#REF!</v>
      </c>
      <c r="I1458" s="1104" t="e">
        <v>#REF!</v>
      </c>
    </row>
    <row r="1459" spans="1:9" ht="12.65" customHeight="1">
      <c r="A1459" s="1088" t="s">
        <v>1016</v>
      </c>
      <c r="B1459" s="1089" t="s">
        <v>3039</v>
      </c>
      <c r="C1459" s="1089" t="s">
        <v>3680</v>
      </c>
      <c r="D1459" s="1088" t="s">
        <v>1898</v>
      </c>
      <c r="E1459" s="1103">
        <v>0</v>
      </c>
      <c r="F1459" s="1103">
        <v>0</v>
      </c>
      <c r="G1459" s="1104">
        <v>0</v>
      </c>
      <c r="H1459" s="1104" t="e">
        <v>#REF!</v>
      </c>
      <c r="I1459" s="1104" t="e">
        <v>#REF!</v>
      </c>
    </row>
    <row r="1460" spans="1:9" ht="12.65" customHeight="1">
      <c r="A1460" s="1088" t="s">
        <v>1017</v>
      </c>
      <c r="B1460" s="1089" t="s">
        <v>1316</v>
      </c>
      <c r="C1460" s="1089" t="s">
        <v>3680</v>
      </c>
      <c r="D1460" s="1088" t="s">
        <v>1898</v>
      </c>
      <c r="E1460" s="1103">
        <v>0</v>
      </c>
      <c r="F1460" s="1103">
        <v>0</v>
      </c>
      <c r="G1460" s="1104">
        <v>0</v>
      </c>
      <c r="H1460" s="1104" t="e">
        <v>#REF!</v>
      </c>
      <c r="I1460" s="1104" t="e">
        <v>#REF!</v>
      </c>
    </row>
    <row r="1461" spans="1:9" ht="12.65" customHeight="1">
      <c r="A1461" s="1088" t="s">
        <v>3901</v>
      </c>
      <c r="B1461" s="1089" t="s">
        <v>3902</v>
      </c>
      <c r="C1461" s="1089" t="s">
        <v>1217</v>
      </c>
      <c r="D1461" s="1088" t="s">
        <v>1898</v>
      </c>
      <c r="E1461" s="1103">
        <v>0</v>
      </c>
      <c r="F1461" s="1103">
        <v>0</v>
      </c>
      <c r="G1461" s="1104">
        <v>0</v>
      </c>
      <c r="H1461" s="1104" t="e">
        <v>#REF!</v>
      </c>
      <c r="I1461" s="1104" t="e">
        <v>#REF!</v>
      </c>
    </row>
    <row r="1462" spans="1:9" ht="12.65" customHeight="1">
      <c r="A1462" s="1088" t="s">
        <v>3903</v>
      </c>
      <c r="B1462" s="1089" t="s">
        <v>3904</v>
      </c>
      <c r="C1462" s="1089" t="s">
        <v>3681</v>
      </c>
      <c r="D1462" s="1088" t="s">
        <v>1898</v>
      </c>
      <c r="E1462" s="1103">
        <v>0</v>
      </c>
      <c r="F1462" s="1103">
        <v>0</v>
      </c>
      <c r="G1462" s="1104">
        <v>0</v>
      </c>
      <c r="H1462" s="1104" t="e">
        <v>#REF!</v>
      </c>
      <c r="I1462" s="1104" t="e">
        <v>#REF!</v>
      </c>
    </row>
    <row r="1463" spans="1:9" ht="12.65" customHeight="1">
      <c r="A1463" s="1088" t="s">
        <v>4325</v>
      </c>
      <c r="B1463" s="1089" t="s">
        <v>3317</v>
      </c>
      <c r="C1463" s="1089" t="s">
        <v>1334</v>
      </c>
      <c r="D1463" s="1088" t="s">
        <v>1898</v>
      </c>
      <c r="E1463" s="1103">
        <v>0</v>
      </c>
      <c r="F1463" s="1103">
        <v>0</v>
      </c>
      <c r="G1463" s="1104">
        <v>1.1599999999999999</v>
      </c>
      <c r="H1463" s="1104" t="e">
        <v>#REF!</v>
      </c>
      <c r="I1463" s="1104" t="e">
        <v>#REF!</v>
      </c>
    </row>
    <row r="1464" spans="1:9" ht="12.65" customHeight="1">
      <c r="A1464" s="1088" t="s">
        <v>4326</v>
      </c>
      <c r="B1464" s="1089" t="s">
        <v>3318</v>
      </c>
      <c r="C1464" s="1089" t="s">
        <v>1334</v>
      </c>
      <c r="D1464" s="1088" t="s">
        <v>1898</v>
      </c>
      <c r="E1464" s="1103">
        <v>0</v>
      </c>
      <c r="F1464" s="1103">
        <v>0</v>
      </c>
      <c r="G1464" s="1104">
        <v>30.78</v>
      </c>
      <c r="H1464" s="1104" t="e">
        <v>#REF!</v>
      </c>
      <c r="I1464" s="1104" t="e">
        <v>#REF!</v>
      </c>
    </row>
    <row r="1465" spans="1:9" ht="12.65" customHeight="1">
      <c r="A1465" s="1088" t="s">
        <v>1188</v>
      </c>
      <c r="B1465" s="1089" t="s">
        <v>674</v>
      </c>
      <c r="C1465" s="1089" t="s">
        <v>879</v>
      </c>
      <c r="D1465" s="1088" t="s">
        <v>1898</v>
      </c>
      <c r="E1465" s="1103">
        <v>92</v>
      </c>
      <c r="F1465" s="1103">
        <v>867.56</v>
      </c>
      <c r="G1465" s="1104">
        <v>8.69</v>
      </c>
      <c r="H1465" s="1104" t="e">
        <v>#REF!</v>
      </c>
      <c r="I1465" s="1104" t="e">
        <v>#REF!</v>
      </c>
    </row>
    <row r="1466" spans="1:9" ht="12.65" customHeight="1">
      <c r="A1466" s="1088" t="s">
        <v>1189</v>
      </c>
      <c r="B1466" s="1089" t="s">
        <v>675</v>
      </c>
      <c r="C1466" s="1089" t="s">
        <v>880</v>
      </c>
      <c r="D1466" s="1088" t="s">
        <v>1898</v>
      </c>
      <c r="E1466" s="1103">
        <v>15</v>
      </c>
      <c r="F1466" s="1103">
        <v>141.44999999999999</v>
      </c>
      <c r="G1466" s="1104">
        <v>8.8000000000000007</v>
      </c>
      <c r="H1466" s="1104" t="e">
        <v>#REF!</v>
      </c>
      <c r="I1466" s="1104" t="e">
        <v>#REF!</v>
      </c>
    </row>
    <row r="1467" spans="1:9" ht="12.65" customHeight="1">
      <c r="A1467" s="1088" t="s">
        <v>1190</v>
      </c>
      <c r="B1467" s="1089" t="s">
        <v>676</v>
      </c>
      <c r="C1467" s="1089" t="s">
        <v>881</v>
      </c>
      <c r="D1467" s="1088" t="s">
        <v>1898</v>
      </c>
      <c r="E1467" s="1103">
        <v>0</v>
      </c>
      <c r="F1467" s="1103">
        <v>0</v>
      </c>
      <c r="G1467" s="1104">
        <v>0</v>
      </c>
      <c r="H1467" s="1104" t="e">
        <v>#REF!</v>
      </c>
      <c r="I1467" s="1104" t="e">
        <v>#REF!</v>
      </c>
    </row>
    <row r="1468" spans="1:9" ht="12.65" customHeight="1">
      <c r="A1468" s="1088" t="s">
        <v>1191</v>
      </c>
      <c r="B1468" s="1089" t="s">
        <v>677</v>
      </c>
      <c r="C1468" s="1089" t="s">
        <v>882</v>
      </c>
      <c r="D1468" s="1088" t="s">
        <v>1898</v>
      </c>
      <c r="E1468" s="1103">
        <v>0</v>
      </c>
      <c r="F1468" s="1103">
        <v>0</v>
      </c>
      <c r="G1468" s="1104">
        <v>0</v>
      </c>
      <c r="H1468" s="1104" t="e">
        <v>#REF!</v>
      </c>
      <c r="I1468" s="1104" t="e">
        <v>#REF!</v>
      </c>
    </row>
    <row r="1469" spans="1:9" ht="12.65" customHeight="1">
      <c r="A1469" s="1088" t="s">
        <v>1192</v>
      </c>
      <c r="B1469" s="1089" t="s">
        <v>4143</v>
      </c>
      <c r="C1469" s="1089" t="s">
        <v>881</v>
      </c>
      <c r="D1469" s="1088" t="s">
        <v>1898</v>
      </c>
      <c r="E1469" s="1103">
        <v>0</v>
      </c>
      <c r="F1469" s="1103">
        <v>0</v>
      </c>
      <c r="G1469" s="1104">
        <v>29.75</v>
      </c>
      <c r="H1469" s="1104" t="e">
        <v>#REF!</v>
      </c>
      <c r="I1469" s="1104" t="e">
        <v>#REF!</v>
      </c>
    </row>
    <row r="1470" spans="1:9" ht="12.65" customHeight="1">
      <c r="A1470" s="1088" t="s">
        <v>1193</v>
      </c>
      <c r="B1470" s="1089" t="s">
        <v>4144</v>
      </c>
      <c r="C1470" s="1089" t="s">
        <v>882</v>
      </c>
      <c r="D1470" s="1088" t="s">
        <v>1898</v>
      </c>
      <c r="E1470" s="1103">
        <v>9</v>
      </c>
      <c r="F1470" s="1103">
        <v>285.3</v>
      </c>
      <c r="G1470" s="1104">
        <v>29.71</v>
      </c>
      <c r="H1470" s="1104" t="e">
        <v>#REF!</v>
      </c>
      <c r="I1470" s="1104" t="e">
        <v>#REF!</v>
      </c>
    </row>
    <row r="1471" spans="1:9" ht="12.65" customHeight="1">
      <c r="A1471" s="1088" t="s">
        <v>1194</v>
      </c>
      <c r="B1471" s="1089" t="s">
        <v>4145</v>
      </c>
      <c r="C1471" s="1089" t="s">
        <v>881</v>
      </c>
      <c r="D1471" s="1088" t="s">
        <v>1898</v>
      </c>
      <c r="E1471" s="1103">
        <v>14</v>
      </c>
      <c r="F1471" s="1103">
        <v>372.68</v>
      </c>
      <c r="G1471" s="1104">
        <v>24.99</v>
      </c>
      <c r="H1471" s="1104" t="e">
        <v>#REF!</v>
      </c>
      <c r="I1471" s="1104" t="e">
        <v>#REF!</v>
      </c>
    </row>
    <row r="1472" spans="1:9" ht="12.65" customHeight="1">
      <c r="A1472" s="1088" t="s">
        <v>1195</v>
      </c>
      <c r="B1472" s="1089" t="s">
        <v>4146</v>
      </c>
      <c r="C1472" s="1089" t="s">
        <v>882</v>
      </c>
      <c r="D1472" s="1088" t="s">
        <v>1898</v>
      </c>
      <c r="E1472" s="1103">
        <v>34</v>
      </c>
      <c r="F1472" s="1103">
        <v>905.08</v>
      </c>
      <c r="G1472" s="1104">
        <v>24.87</v>
      </c>
      <c r="H1472" s="1104" t="e">
        <v>#REF!</v>
      </c>
      <c r="I1472" s="1104" t="e">
        <v>#REF!</v>
      </c>
    </row>
    <row r="1473" spans="1:9" ht="12.65" customHeight="1">
      <c r="A1473" s="1088" t="s">
        <v>1196</v>
      </c>
      <c r="B1473" s="1089" t="s">
        <v>4147</v>
      </c>
      <c r="C1473" s="1089" t="s">
        <v>883</v>
      </c>
      <c r="D1473" s="1088" t="s">
        <v>1898</v>
      </c>
      <c r="E1473" s="1103">
        <v>47</v>
      </c>
      <c r="F1473" s="1103">
        <v>549.42999999999995</v>
      </c>
      <c r="G1473" s="1104">
        <v>10.98</v>
      </c>
      <c r="H1473" s="1104" t="e">
        <v>#REF!</v>
      </c>
      <c r="I1473" s="1104" t="e">
        <v>#REF!</v>
      </c>
    </row>
    <row r="1474" spans="1:9" ht="12.65" customHeight="1">
      <c r="A1474" s="1088" t="s">
        <v>1197</v>
      </c>
      <c r="B1474" s="1089" t="s">
        <v>4148</v>
      </c>
      <c r="C1474" s="1089" t="s">
        <v>4459</v>
      </c>
      <c r="D1474" s="1088" t="s">
        <v>1898</v>
      </c>
      <c r="E1474" s="1103">
        <v>59</v>
      </c>
      <c r="F1474" s="1103">
        <v>689.70999999999992</v>
      </c>
      <c r="G1474" s="1104">
        <v>10.98</v>
      </c>
      <c r="H1474" s="1104" t="e">
        <v>#REF!</v>
      </c>
      <c r="I1474" s="1104" t="e">
        <v>#REF!</v>
      </c>
    </row>
    <row r="1475" spans="1:9" ht="12.65" customHeight="1">
      <c r="A1475" s="1088" t="s">
        <v>1198</v>
      </c>
      <c r="B1475" s="1089" t="s">
        <v>4149</v>
      </c>
      <c r="C1475" s="1089" t="s">
        <v>883</v>
      </c>
      <c r="D1475" s="1088" t="s">
        <v>1898</v>
      </c>
      <c r="E1475" s="1103">
        <v>0</v>
      </c>
      <c r="F1475" s="1103">
        <v>0</v>
      </c>
      <c r="G1475" s="1104">
        <v>10.52</v>
      </c>
      <c r="H1475" s="1104" t="e">
        <v>#REF!</v>
      </c>
      <c r="I1475" s="1104" t="e">
        <v>#REF!</v>
      </c>
    </row>
    <row r="1476" spans="1:9" ht="12.65" customHeight="1">
      <c r="A1476" s="1088" t="s">
        <v>1199</v>
      </c>
      <c r="B1476" s="1089" t="s">
        <v>4150</v>
      </c>
      <c r="C1476" s="1089" t="s">
        <v>4459</v>
      </c>
      <c r="D1476" s="1088" t="s">
        <v>1898</v>
      </c>
      <c r="E1476" s="1103">
        <v>0</v>
      </c>
      <c r="F1476" s="1103">
        <v>0</v>
      </c>
      <c r="G1476" s="1104">
        <v>3.73</v>
      </c>
      <c r="H1476" s="1104" t="e">
        <v>#REF!</v>
      </c>
      <c r="I1476" s="1104" t="e">
        <v>#REF!</v>
      </c>
    </row>
    <row r="1477" spans="1:9" ht="12.65" customHeight="1">
      <c r="A1477" s="1088" t="s">
        <v>1200</v>
      </c>
      <c r="B1477" s="1089" t="s">
        <v>4151</v>
      </c>
      <c r="C1477" s="1089" t="s">
        <v>4460</v>
      </c>
      <c r="D1477" s="1088" t="s">
        <v>1898</v>
      </c>
      <c r="E1477" s="1103">
        <v>0</v>
      </c>
      <c r="F1477" s="1103">
        <v>0</v>
      </c>
      <c r="G1477" s="1104">
        <v>0</v>
      </c>
      <c r="H1477" s="1104" t="e">
        <v>#REF!</v>
      </c>
      <c r="I1477" s="1104" t="e">
        <v>#REF!</v>
      </c>
    </row>
    <row r="1478" spans="1:9" ht="12.65" customHeight="1">
      <c r="A1478" s="1088" t="s">
        <v>4426</v>
      </c>
      <c r="B1478" s="1089" t="s">
        <v>4152</v>
      </c>
      <c r="C1478" s="1089" t="s">
        <v>4461</v>
      </c>
      <c r="D1478" s="1088" t="s">
        <v>1898</v>
      </c>
      <c r="E1478" s="1103">
        <v>0</v>
      </c>
      <c r="F1478" s="1103">
        <v>0</v>
      </c>
      <c r="G1478" s="1104">
        <v>0</v>
      </c>
      <c r="H1478" s="1104" t="e">
        <v>#REF!</v>
      </c>
      <c r="I1478" s="1104" t="e">
        <v>#REF!</v>
      </c>
    </row>
    <row r="1479" spans="1:9" ht="12.65" customHeight="1">
      <c r="A1479" s="1088" t="s">
        <v>2187</v>
      </c>
      <c r="B1479" s="1089" t="s">
        <v>4153</v>
      </c>
      <c r="C1479" s="1089" t="s">
        <v>4462</v>
      </c>
      <c r="D1479" s="1088" t="s">
        <v>1898</v>
      </c>
      <c r="E1479" s="1103">
        <v>0</v>
      </c>
      <c r="F1479" s="1103">
        <v>0</v>
      </c>
      <c r="G1479" s="1104">
        <v>0</v>
      </c>
      <c r="H1479" s="1104" t="e">
        <v>#REF!</v>
      </c>
      <c r="I1479" s="1104" t="e">
        <v>#REF!</v>
      </c>
    </row>
    <row r="1480" spans="1:9" ht="12.65" customHeight="1">
      <c r="A1480" s="1088" t="s">
        <v>2188</v>
      </c>
      <c r="B1480" s="1089" t="s">
        <v>4154</v>
      </c>
      <c r="C1480" s="1089" t="s">
        <v>3873</v>
      </c>
      <c r="D1480" s="1088" t="s">
        <v>1898</v>
      </c>
      <c r="E1480" s="1103">
        <v>0</v>
      </c>
      <c r="F1480" s="1103">
        <v>0</v>
      </c>
      <c r="G1480" s="1104">
        <v>0</v>
      </c>
      <c r="H1480" s="1104" t="e">
        <v>#REF!</v>
      </c>
      <c r="I1480" s="1104" t="e">
        <v>#REF!</v>
      </c>
    </row>
    <row r="1481" spans="1:9" ht="12.65" customHeight="1">
      <c r="A1481" s="1088" t="s">
        <v>666</v>
      </c>
      <c r="B1481" s="1089" t="s">
        <v>4155</v>
      </c>
      <c r="C1481" s="1089" t="s">
        <v>2577</v>
      </c>
      <c r="D1481" s="1088" t="s">
        <v>1898</v>
      </c>
      <c r="E1481" s="1103">
        <v>0</v>
      </c>
      <c r="F1481" s="1103">
        <v>0</v>
      </c>
      <c r="G1481" s="1104">
        <v>0</v>
      </c>
      <c r="H1481" s="1104" t="e">
        <v>#REF!</v>
      </c>
      <c r="I1481" s="1104" t="e">
        <v>#REF!</v>
      </c>
    </row>
    <row r="1482" spans="1:9" ht="12.65" customHeight="1">
      <c r="A1482" s="1088" t="s">
        <v>667</v>
      </c>
      <c r="B1482" s="1089" t="s">
        <v>740</v>
      </c>
      <c r="C1482" s="1089" t="s">
        <v>1883</v>
      </c>
      <c r="D1482" s="1088" t="s">
        <v>1898</v>
      </c>
      <c r="E1482" s="1103">
        <v>0</v>
      </c>
      <c r="F1482" s="1103">
        <v>0</v>
      </c>
      <c r="G1482" s="1104">
        <v>0</v>
      </c>
      <c r="H1482" s="1104" t="e">
        <v>#REF!</v>
      </c>
      <c r="I1482" s="1104" t="e">
        <v>#REF!</v>
      </c>
    </row>
    <row r="1483" spans="1:9" ht="12.65" customHeight="1">
      <c r="A1483" s="1088" t="s">
        <v>2328</v>
      </c>
      <c r="B1483" s="1089" t="s">
        <v>741</v>
      </c>
      <c r="C1483" s="1089" t="s">
        <v>4132</v>
      </c>
      <c r="D1483" s="1088" t="s">
        <v>1898</v>
      </c>
      <c r="E1483" s="1103">
        <v>0</v>
      </c>
      <c r="F1483" s="1103">
        <v>0</v>
      </c>
      <c r="G1483" s="1104">
        <v>0</v>
      </c>
      <c r="H1483" s="1104" t="e">
        <v>#REF!</v>
      </c>
      <c r="I1483" s="1104" t="e">
        <v>#REF!</v>
      </c>
    </row>
    <row r="1484" spans="1:9" ht="12.65" customHeight="1">
      <c r="A1484" s="1088" t="s">
        <v>2329</v>
      </c>
      <c r="B1484" s="1089" t="s">
        <v>742</v>
      </c>
      <c r="C1484" s="1089" t="s">
        <v>1883</v>
      </c>
      <c r="D1484" s="1088" t="s">
        <v>1898</v>
      </c>
      <c r="E1484" s="1103">
        <v>0</v>
      </c>
      <c r="F1484" s="1103">
        <v>0</v>
      </c>
      <c r="G1484" s="1104">
        <v>7.37</v>
      </c>
      <c r="H1484" s="1104" t="e">
        <v>#REF!</v>
      </c>
      <c r="I1484" s="1104" t="e">
        <v>#REF!</v>
      </c>
    </row>
    <row r="1485" spans="1:9" ht="12.65" customHeight="1">
      <c r="A1485" s="1088" t="s">
        <v>2330</v>
      </c>
      <c r="B1485" s="1089" t="s">
        <v>743</v>
      </c>
      <c r="C1485" s="1089" t="s">
        <v>4132</v>
      </c>
      <c r="D1485" s="1088" t="s">
        <v>1898</v>
      </c>
      <c r="E1485" s="1103">
        <v>0</v>
      </c>
      <c r="F1485" s="1103">
        <v>0</v>
      </c>
      <c r="G1485" s="1104">
        <v>7.6</v>
      </c>
      <c r="H1485" s="1104" t="e">
        <v>#REF!</v>
      </c>
      <c r="I1485" s="1104" t="e">
        <v>#REF!</v>
      </c>
    </row>
    <row r="1486" spans="1:9" ht="12.65" customHeight="1">
      <c r="A1486" s="1088" t="s">
        <v>2331</v>
      </c>
      <c r="B1486" s="1089" t="s">
        <v>744</v>
      </c>
      <c r="C1486" s="1089" t="s">
        <v>4618</v>
      </c>
      <c r="D1486" s="1088" t="s">
        <v>1898</v>
      </c>
      <c r="E1486" s="1103">
        <v>0</v>
      </c>
      <c r="F1486" s="1103">
        <v>0</v>
      </c>
      <c r="G1486" s="1104">
        <v>0</v>
      </c>
      <c r="H1486" s="1104" t="e">
        <v>#REF!</v>
      </c>
      <c r="I1486" s="1104" t="e">
        <v>#REF!</v>
      </c>
    </row>
    <row r="1487" spans="1:9" ht="12.65" customHeight="1">
      <c r="A1487" s="1088" t="s">
        <v>5409</v>
      </c>
      <c r="B1487" s="1089" t="s">
        <v>745</v>
      </c>
      <c r="C1487" s="1089" t="s">
        <v>4619</v>
      </c>
      <c r="D1487" s="1088" t="s">
        <v>1898</v>
      </c>
      <c r="E1487" s="1103">
        <v>0</v>
      </c>
      <c r="F1487" s="1103">
        <v>0</v>
      </c>
      <c r="G1487" s="1104">
        <v>0</v>
      </c>
      <c r="H1487" s="1104" t="e">
        <v>#REF!</v>
      </c>
      <c r="I1487" s="1104" t="e">
        <v>#REF!</v>
      </c>
    </row>
    <row r="1488" spans="1:9" ht="12.65" customHeight="1">
      <c r="A1488" s="1088" t="s">
        <v>5410</v>
      </c>
      <c r="B1488" s="1089" t="s">
        <v>3804</v>
      </c>
      <c r="C1488" s="1089" t="s">
        <v>4620</v>
      </c>
      <c r="D1488" s="1088" t="s">
        <v>1898</v>
      </c>
      <c r="E1488" s="1103">
        <v>0</v>
      </c>
      <c r="F1488" s="1103">
        <v>0</v>
      </c>
      <c r="G1488" s="1104">
        <v>0</v>
      </c>
      <c r="H1488" s="1104" t="e">
        <v>#REF!</v>
      </c>
      <c r="I1488" s="1104" t="e">
        <v>#REF!</v>
      </c>
    </row>
    <row r="1489" spans="1:9" ht="12.65" customHeight="1">
      <c r="A1489" s="1088" t="s">
        <v>5411</v>
      </c>
      <c r="B1489" s="1089" t="s">
        <v>3805</v>
      </c>
      <c r="C1489" s="1089" t="s">
        <v>4621</v>
      </c>
      <c r="D1489" s="1088" t="s">
        <v>1898</v>
      </c>
      <c r="E1489" s="1103">
        <v>0</v>
      </c>
      <c r="F1489" s="1103">
        <v>0</v>
      </c>
      <c r="G1489" s="1104">
        <v>7.96</v>
      </c>
      <c r="H1489" s="1104" t="e">
        <v>#REF!</v>
      </c>
      <c r="I1489" s="1104" t="e">
        <v>#REF!</v>
      </c>
    </row>
    <row r="1490" spans="1:9" ht="12.65" customHeight="1">
      <c r="A1490" s="1088" t="s">
        <v>5412</v>
      </c>
      <c r="B1490" s="1089" t="s">
        <v>3806</v>
      </c>
      <c r="C1490" s="1089" t="s">
        <v>4620</v>
      </c>
      <c r="D1490" s="1088" t="s">
        <v>1898</v>
      </c>
      <c r="E1490" s="1103">
        <v>0</v>
      </c>
      <c r="F1490" s="1103">
        <v>0</v>
      </c>
      <c r="G1490" s="1104">
        <v>0</v>
      </c>
      <c r="H1490" s="1104" t="e">
        <v>#REF!</v>
      </c>
      <c r="I1490" s="1104" t="e">
        <v>#REF!</v>
      </c>
    </row>
    <row r="1491" spans="1:9" ht="12.65" customHeight="1">
      <c r="A1491" s="1088" t="s">
        <v>5413</v>
      </c>
      <c r="B1491" s="1089" t="s">
        <v>3807</v>
      </c>
      <c r="C1491" s="1089" t="s">
        <v>2911</v>
      </c>
      <c r="D1491" s="1088" t="s">
        <v>1898</v>
      </c>
      <c r="E1491" s="1103">
        <v>347</v>
      </c>
      <c r="F1491" s="1103">
        <v>8373.1099999999988</v>
      </c>
      <c r="G1491" s="1104">
        <v>22.67</v>
      </c>
      <c r="H1491" s="1104" t="e">
        <v>#REF!</v>
      </c>
      <c r="I1491" s="1104" t="e">
        <v>#REF!</v>
      </c>
    </row>
    <row r="1492" spans="1:9" ht="12.65" customHeight="1">
      <c r="A1492" s="1088" t="s">
        <v>5414</v>
      </c>
      <c r="B1492" s="1089" t="s">
        <v>3808</v>
      </c>
      <c r="C1492" s="1089" t="s">
        <v>4622</v>
      </c>
      <c r="D1492" s="1088" t="s">
        <v>1898</v>
      </c>
      <c r="E1492" s="1103">
        <v>982</v>
      </c>
      <c r="F1492" s="1103">
        <v>21289.759999999998</v>
      </c>
      <c r="G1492" s="1104">
        <v>20.52</v>
      </c>
      <c r="H1492" s="1104" t="e">
        <v>#REF!</v>
      </c>
      <c r="I1492" s="1104" t="e">
        <v>#REF!</v>
      </c>
    </row>
    <row r="1493" spans="1:9" ht="12.65" customHeight="1">
      <c r="A1493" s="1088" t="s">
        <v>3814</v>
      </c>
      <c r="B1493" s="1089"/>
      <c r="C1493" s="1089"/>
      <c r="D1493" s="1088" t="s">
        <v>1898</v>
      </c>
      <c r="E1493" s="1103">
        <v>0</v>
      </c>
      <c r="F1493" s="1103">
        <v>0</v>
      </c>
      <c r="G1493" s="1104">
        <v>0</v>
      </c>
      <c r="H1493" s="1104" t="e">
        <v>#REF!</v>
      </c>
      <c r="I1493" s="1104" t="e">
        <v>#REF!</v>
      </c>
    </row>
    <row r="1494" spans="1:9" ht="12.65" customHeight="1">
      <c r="A1494" s="1088" t="s">
        <v>3818</v>
      </c>
      <c r="B1494" s="1089"/>
      <c r="C1494" s="1089"/>
      <c r="D1494" s="1088" t="s">
        <v>1898</v>
      </c>
      <c r="E1494" s="1103">
        <v>0</v>
      </c>
      <c r="F1494" s="1103">
        <v>0</v>
      </c>
      <c r="G1494" s="1104">
        <v>17.5</v>
      </c>
      <c r="H1494" s="1104" t="e">
        <v>#REF!</v>
      </c>
      <c r="I1494" s="1104" t="e">
        <v>#REF!</v>
      </c>
    </row>
    <row r="1495" spans="1:9" ht="12.65" customHeight="1">
      <c r="A1495" s="1088" t="s">
        <v>4263</v>
      </c>
      <c r="B1495" s="1089" t="s">
        <v>3809</v>
      </c>
      <c r="C1495" s="1089" t="s">
        <v>2911</v>
      </c>
      <c r="D1495" s="1088" t="s">
        <v>1898</v>
      </c>
      <c r="E1495" s="1103">
        <v>111</v>
      </c>
      <c r="F1495" s="1103">
        <v>2678.43</v>
      </c>
      <c r="G1495" s="1104">
        <v>22.63</v>
      </c>
      <c r="H1495" s="1104" t="e">
        <v>#REF!</v>
      </c>
      <c r="I1495" s="1104" t="e">
        <v>#REF!</v>
      </c>
    </row>
    <row r="1496" spans="1:9" ht="12.65" customHeight="1">
      <c r="A1496" s="1088" t="s">
        <v>4264</v>
      </c>
      <c r="B1496" s="1089" t="s">
        <v>3810</v>
      </c>
      <c r="C1496" s="1089" t="s">
        <v>1929</v>
      </c>
      <c r="D1496" s="1088" t="s">
        <v>1898</v>
      </c>
      <c r="E1496" s="1103">
        <v>41</v>
      </c>
      <c r="F1496" s="1103">
        <v>888.88</v>
      </c>
      <c r="G1496" s="1104">
        <v>20.57</v>
      </c>
      <c r="H1496" s="1104" t="e">
        <v>#REF!</v>
      </c>
      <c r="I1496" s="1104" t="e">
        <v>#REF!</v>
      </c>
    </row>
    <row r="1497" spans="1:9" ht="12.65" customHeight="1">
      <c r="A1497" s="1088" t="s">
        <v>4265</v>
      </c>
      <c r="B1497" s="1089" t="s">
        <v>3811</v>
      </c>
      <c r="C1497" s="1089" t="s">
        <v>1930</v>
      </c>
      <c r="D1497" s="1088" t="s">
        <v>1898</v>
      </c>
      <c r="E1497" s="1103">
        <v>652</v>
      </c>
      <c r="F1497" s="1103">
        <v>14135.36</v>
      </c>
      <c r="G1497" s="1104">
        <v>20.49</v>
      </c>
      <c r="H1497" s="1104" t="e">
        <v>#REF!</v>
      </c>
      <c r="I1497" s="1104" t="e">
        <v>#REF!</v>
      </c>
    </row>
    <row r="1498" spans="1:9" ht="12.65" customHeight="1">
      <c r="A1498" s="1088" t="s">
        <v>4266</v>
      </c>
      <c r="B1498" s="1089" t="s">
        <v>4005</v>
      </c>
      <c r="C1498" s="1089" t="s">
        <v>1931</v>
      </c>
      <c r="D1498" s="1088" t="s">
        <v>1898</v>
      </c>
      <c r="E1498" s="1103">
        <v>18</v>
      </c>
      <c r="F1498" s="1103">
        <v>293.40000000000003</v>
      </c>
      <c r="G1498" s="1104">
        <v>15.38</v>
      </c>
      <c r="H1498" s="1104" t="e">
        <v>#REF!</v>
      </c>
      <c r="I1498" s="1104" t="e">
        <v>#REF!</v>
      </c>
    </row>
    <row r="1499" spans="1:9" ht="12.65" customHeight="1">
      <c r="A1499" s="1088" t="s">
        <v>4267</v>
      </c>
      <c r="B1499" s="1089" t="s">
        <v>4006</v>
      </c>
      <c r="C1499" s="1089" t="s">
        <v>1932</v>
      </c>
      <c r="D1499" s="1088" t="s">
        <v>1898</v>
      </c>
      <c r="E1499" s="1103">
        <v>12</v>
      </c>
      <c r="F1499" s="1103">
        <v>195.84</v>
      </c>
      <c r="G1499" s="1104">
        <v>15.45</v>
      </c>
      <c r="H1499" s="1104" t="e">
        <v>#REF!</v>
      </c>
      <c r="I1499" s="1104" t="e">
        <v>#REF!</v>
      </c>
    </row>
    <row r="1500" spans="1:9" ht="12.65" customHeight="1">
      <c r="A1500" s="1088" t="s">
        <v>4268</v>
      </c>
      <c r="B1500" s="1089" t="s">
        <v>4007</v>
      </c>
      <c r="C1500" s="1089" t="s">
        <v>1931</v>
      </c>
      <c r="D1500" s="1088" t="s">
        <v>1898</v>
      </c>
      <c r="E1500" s="1103">
        <v>82</v>
      </c>
      <c r="F1500" s="1103">
        <v>1339.06</v>
      </c>
      <c r="G1500" s="1104">
        <v>15.43</v>
      </c>
      <c r="H1500" s="1104" t="e">
        <v>#REF!</v>
      </c>
      <c r="I1500" s="1104" t="e">
        <v>#REF!</v>
      </c>
    </row>
    <row r="1501" spans="1:9" ht="12.65" customHeight="1">
      <c r="A1501" s="1088" t="s">
        <v>4269</v>
      </c>
      <c r="B1501" s="1089" t="s">
        <v>4008</v>
      </c>
      <c r="C1501" s="1089" t="s">
        <v>1932</v>
      </c>
      <c r="D1501" s="1088" t="s">
        <v>1898</v>
      </c>
      <c r="E1501" s="1103">
        <v>56</v>
      </c>
      <c r="F1501" s="1103">
        <v>915.04</v>
      </c>
      <c r="G1501" s="1104">
        <v>15.41</v>
      </c>
      <c r="H1501" s="1104" t="e">
        <v>#REF!</v>
      </c>
      <c r="I1501" s="1104" t="e">
        <v>#REF!</v>
      </c>
    </row>
    <row r="1502" spans="1:9" ht="12.65" customHeight="1">
      <c r="A1502" s="1088" t="s">
        <v>4270</v>
      </c>
      <c r="B1502" s="1089" t="s">
        <v>4009</v>
      </c>
      <c r="C1502" s="1089" t="s">
        <v>1933</v>
      </c>
      <c r="D1502" s="1088" t="s">
        <v>1898</v>
      </c>
      <c r="E1502" s="1103">
        <v>0</v>
      </c>
      <c r="F1502" s="1103">
        <v>0</v>
      </c>
      <c r="G1502" s="1104">
        <v>29.82</v>
      </c>
      <c r="H1502" s="1104" t="e">
        <v>#REF!</v>
      </c>
      <c r="I1502" s="1104" t="e">
        <v>#REF!</v>
      </c>
    </row>
    <row r="1503" spans="1:9" ht="12.65" customHeight="1">
      <c r="A1503" s="1088" t="s">
        <v>4271</v>
      </c>
      <c r="B1503" s="1089" t="s">
        <v>4010</v>
      </c>
      <c r="C1503" s="1089" t="s">
        <v>1934</v>
      </c>
      <c r="D1503" s="1088" t="s">
        <v>1898</v>
      </c>
      <c r="E1503" s="1103">
        <v>0</v>
      </c>
      <c r="F1503" s="1103">
        <v>0</v>
      </c>
      <c r="G1503" s="1104">
        <v>29.68</v>
      </c>
      <c r="H1503" s="1104" t="e">
        <v>#REF!</v>
      </c>
      <c r="I1503" s="1104" t="e">
        <v>#REF!</v>
      </c>
    </row>
    <row r="1504" spans="1:9" ht="12.65" customHeight="1">
      <c r="A1504" s="1088" t="s">
        <v>1201</v>
      </c>
      <c r="B1504" s="1089" t="s">
        <v>4037</v>
      </c>
      <c r="C1504" s="1089" t="s">
        <v>4038</v>
      </c>
      <c r="D1504" s="1088" t="s">
        <v>1898</v>
      </c>
      <c r="E1504" s="1103">
        <v>0</v>
      </c>
      <c r="F1504" s="1103">
        <v>0</v>
      </c>
      <c r="G1504" s="1104">
        <v>0</v>
      </c>
      <c r="H1504" s="1104" t="e">
        <v>#REF!</v>
      </c>
      <c r="I1504" s="1104" t="e">
        <v>#REF!</v>
      </c>
    </row>
    <row r="1505" spans="1:9" ht="12.65" customHeight="1">
      <c r="A1505" s="1088" t="s">
        <v>1202</v>
      </c>
      <c r="B1505" s="1089" t="s">
        <v>4039</v>
      </c>
      <c r="C1505" s="1089" t="s">
        <v>4040</v>
      </c>
      <c r="D1505" s="1088" t="s">
        <v>1898</v>
      </c>
      <c r="E1505" s="1103">
        <v>0</v>
      </c>
      <c r="F1505" s="1103">
        <v>0</v>
      </c>
      <c r="G1505" s="1104">
        <v>13.83</v>
      </c>
      <c r="H1505" s="1104" t="e">
        <v>#REF!</v>
      </c>
      <c r="I1505" s="1104" t="e">
        <v>#REF!</v>
      </c>
    </row>
    <row r="1506" spans="1:9" ht="12.65" customHeight="1">
      <c r="A1506" s="1088" t="s">
        <v>1203</v>
      </c>
      <c r="B1506" s="1089" t="s">
        <v>4041</v>
      </c>
      <c r="C1506" s="1089" t="s">
        <v>4042</v>
      </c>
      <c r="D1506" s="1088" t="s">
        <v>1898</v>
      </c>
      <c r="E1506" s="1103">
        <v>144</v>
      </c>
      <c r="F1506" s="1103">
        <v>4752</v>
      </c>
      <c r="G1506" s="1104">
        <v>30.18</v>
      </c>
      <c r="H1506" s="1104" t="e">
        <v>#REF!</v>
      </c>
      <c r="I1506" s="1104" t="e">
        <v>#REF!</v>
      </c>
    </row>
    <row r="1507" spans="1:9" ht="12.65" customHeight="1">
      <c r="A1507" s="1088" t="s">
        <v>1204</v>
      </c>
      <c r="B1507" s="1089" t="s">
        <v>4043</v>
      </c>
      <c r="C1507" s="1089" t="s">
        <v>2530</v>
      </c>
      <c r="D1507" s="1088" t="s">
        <v>1898</v>
      </c>
      <c r="E1507" s="1103">
        <v>0</v>
      </c>
      <c r="F1507" s="1103">
        <v>0</v>
      </c>
      <c r="G1507" s="1104">
        <v>0</v>
      </c>
      <c r="H1507" s="1104" t="e">
        <v>#REF!</v>
      </c>
      <c r="I1507" s="1104" t="e">
        <v>#REF!</v>
      </c>
    </row>
    <row r="1508" spans="1:9" ht="12.65" customHeight="1">
      <c r="A1508" s="1088" t="s">
        <v>1205</v>
      </c>
      <c r="B1508" s="1089" t="s">
        <v>2531</v>
      </c>
      <c r="C1508" s="1089" t="s">
        <v>2532</v>
      </c>
      <c r="D1508" s="1088" t="s">
        <v>1898</v>
      </c>
      <c r="E1508" s="1103">
        <v>0</v>
      </c>
      <c r="F1508" s="1103">
        <v>0</v>
      </c>
      <c r="G1508" s="1104">
        <v>0</v>
      </c>
      <c r="H1508" s="1104" t="e">
        <v>#REF!</v>
      </c>
      <c r="I1508" s="1104" t="e">
        <v>#REF!</v>
      </c>
    </row>
    <row r="1509" spans="1:9" ht="12.65" customHeight="1">
      <c r="A1509" s="1088" t="s">
        <v>644</v>
      </c>
      <c r="B1509" s="1089" t="s">
        <v>645</v>
      </c>
      <c r="C1509" s="1089" t="s">
        <v>2121</v>
      </c>
      <c r="D1509" s="1088" t="s">
        <v>1898</v>
      </c>
      <c r="E1509" s="1103">
        <v>18319</v>
      </c>
      <c r="F1509" s="1103">
        <v>199677.1</v>
      </c>
      <c r="G1509" s="1104">
        <v>10.39</v>
      </c>
      <c r="H1509" s="1104" t="e">
        <v>#REF!</v>
      </c>
      <c r="I1509" s="1104" t="e">
        <v>#REF!</v>
      </c>
    </row>
    <row r="1510" spans="1:9" ht="12.65" customHeight="1">
      <c r="A1510" s="1088" t="s">
        <v>3662</v>
      </c>
      <c r="B1510" s="1089" t="s">
        <v>3663</v>
      </c>
      <c r="C1510" s="1089" t="s">
        <v>1964</v>
      </c>
      <c r="D1510" s="1088" t="s">
        <v>1898</v>
      </c>
      <c r="E1510" s="1103">
        <v>12656</v>
      </c>
      <c r="F1510" s="1103">
        <v>107069.76000000001</v>
      </c>
      <c r="G1510" s="1104">
        <v>7.9</v>
      </c>
      <c r="H1510" s="1104" t="e">
        <v>#REF!</v>
      </c>
      <c r="I1510" s="1104" t="e">
        <v>#REF!</v>
      </c>
    </row>
    <row r="1511" spans="1:9" ht="12.65" customHeight="1">
      <c r="A1511" s="1088" t="s">
        <v>3665</v>
      </c>
      <c r="B1511" s="1089" t="s">
        <v>3666</v>
      </c>
      <c r="C1511" s="1089" t="s">
        <v>1915</v>
      </c>
      <c r="D1511" s="1088" t="s">
        <v>1898</v>
      </c>
      <c r="E1511" s="1103">
        <v>777</v>
      </c>
      <c r="F1511" s="1103">
        <v>2742.81</v>
      </c>
      <c r="G1511" s="1104">
        <v>3.29</v>
      </c>
      <c r="H1511" s="1104" t="e">
        <v>#REF!</v>
      </c>
      <c r="I1511" s="1104" t="e">
        <v>#REF!</v>
      </c>
    </row>
    <row r="1512" spans="1:9" ht="12.65" customHeight="1">
      <c r="A1512" s="1088" t="s">
        <v>5430</v>
      </c>
      <c r="B1512" s="1089" t="s">
        <v>3085</v>
      </c>
      <c r="C1512" s="1089" t="s">
        <v>4042</v>
      </c>
      <c r="D1512" s="1088" t="s">
        <v>1898</v>
      </c>
      <c r="E1512" s="1103">
        <v>0</v>
      </c>
      <c r="F1512" s="1103">
        <v>0</v>
      </c>
      <c r="G1512" s="1104">
        <v>30.26</v>
      </c>
      <c r="H1512" s="1104" t="e">
        <v>#REF!</v>
      </c>
      <c r="I1512" s="1104" t="e">
        <v>#REF!</v>
      </c>
    </row>
    <row r="1513" spans="1:9" ht="12.65" customHeight="1">
      <c r="A1513" s="1088" t="s">
        <v>2392</v>
      </c>
      <c r="B1513" s="1089" t="s">
        <v>5267</v>
      </c>
      <c r="C1513" s="1089" t="s">
        <v>4040</v>
      </c>
      <c r="D1513" s="1088" t="s">
        <v>1898</v>
      </c>
      <c r="E1513" s="1103">
        <v>0</v>
      </c>
      <c r="F1513" s="1103">
        <v>0</v>
      </c>
      <c r="G1513" s="1104">
        <v>12.01</v>
      </c>
      <c r="H1513" s="1104" t="e">
        <v>#REF!</v>
      </c>
      <c r="I1513" s="1104" t="e">
        <v>#REF!</v>
      </c>
    </row>
    <row r="1514" spans="1:9" ht="12.65" customHeight="1">
      <c r="A1514" s="1088" t="s">
        <v>2353</v>
      </c>
      <c r="B1514" s="1089" t="s">
        <v>2354</v>
      </c>
      <c r="C1514" s="1089" t="s">
        <v>4042</v>
      </c>
      <c r="D1514" s="1088" t="s">
        <v>1898</v>
      </c>
      <c r="E1514" s="1103">
        <v>0</v>
      </c>
      <c r="F1514" s="1103">
        <v>0</v>
      </c>
      <c r="G1514" s="1104">
        <v>16.07</v>
      </c>
      <c r="H1514" s="1104" t="e">
        <v>#REF!</v>
      </c>
      <c r="I1514" s="1104" t="e">
        <v>#REF!</v>
      </c>
    </row>
    <row r="1515" spans="1:9" ht="12.65" customHeight="1">
      <c r="A1515" s="1088" t="s">
        <v>5422</v>
      </c>
      <c r="B1515" s="1089" t="s">
        <v>5423</v>
      </c>
      <c r="C1515" s="1089" t="s">
        <v>3066</v>
      </c>
      <c r="D1515" s="1088" t="s">
        <v>1898</v>
      </c>
      <c r="E1515" s="1103">
        <v>48</v>
      </c>
      <c r="F1515" s="1103">
        <v>1681.92</v>
      </c>
      <c r="G1515" s="1104">
        <v>32.840000000000003</v>
      </c>
      <c r="H1515" s="1104" t="e">
        <v>#REF!</v>
      </c>
      <c r="I1515" s="1104" t="e">
        <v>#REF!</v>
      </c>
    </row>
    <row r="1516" spans="1:9" ht="12.65" customHeight="1">
      <c r="A1516" s="1088" t="s">
        <v>5424</v>
      </c>
      <c r="B1516" s="1089" t="s">
        <v>5425</v>
      </c>
      <c r="C1516" s="1089" t="s">
        <v>3067</v>
      </c>
      <c r="D1516" s="1088" t="s">
        <v>1898</v>
      </c>
      <c r="E1516" s="1103">
        <v>40</v>
      </c>
      <c r="F1516" s="1103">
        <v>1401.6</v>
      </c>
      <c r="G1516" s="1104">
        <v>33.03</v>
      </c>
      <c r="H1516" s="1104" t="e">
        <v>#REF!</v>
      </c>
      <c r="I1516" s="1104" t="e">
        <v>#REF!</v>
      </c>
    </row>
    <row r="1517" spans="1:9" ht="12.65" customHeight="1">
      <c r="A1517" s="1088" t="s">
        <v>5426</v>
      </c>
      <c r="B1517" s="1089" t="s">
        <v>5427</v>
      </c>
      <c r="C1517" s="1089" t="s">
        <v>882</v>
      </c>
      <c r="D1517" s="1088" t="s">
        <v>1898</v>
      </c>
      <c r="E1517" s="1103">
        <v>0</v>
      </c>
      <c r="F1517" s="1103">
        <v>0</v>
      </c>
      <c r="G1517" s="1104">
        <v>39.520000000000003</v>
      </c>
      <c r="H1517" s="1104" t="e">
        <v>#REF!</v>
      </c>
      <c r="I1517" s="1104" t="e">
        <v>#REF!</v>
      </c>
    </row>
    <row r="1518" spans="1:9" ht="12.65" customHeight="1">
      <c r="A1518" s="1088" t="s">
        <v>5428</v>
      </c>
      <c r="B1518" s="1089" t="s">
        <v>5429</v>
      </c>
      <c r="C1518" s="1089" t="s">
        <v>881</v>
      </c>
      <c r="D1518" s="1088" t="s">
        <v>1898</v>
      </c>
      <c r="E1518" s="1103">
        <v>0</v>
      </c>
      <c r="F1518" s="1103">
        <v>0</v>
      </c>
      <c r="G1518" s="1104">
        <v>39.64</v>
      </c>
      <c r="H1518" s="1104" t="e">
        <v>#REF!</v>
      </c>
      <c r="I1518" s="1104" t="e">
        <v>#REF!</v>
      </c>
    </row>
    <row r="1519" spans="1:9" ht="12.65" customHeight="1">
      <c r="A1519" s="1088" t="s">
        <v>3087</v>
      </c>
      <c r="B1519" s="1089" t="s">
        <v>3088</v>
      </c>
      <c r="C1519" s="1089" t="s">
        <v>4132</v>
      </c>
      <c r="D1519" s="1088" t="s">
        <v>1898</v>
      </c>
      <c r="E1519" s="1103">
        <v>62</v>
      </c>
      <c r="F1519" s="1103">
        <v>529.4799999999999</v>
      </c>
      <c r="G1519" s="1104">
        <v>8.08</v>
      </c>
      <c r="H1519" s="1104" t="e">
        <v>#REF!</v>
      </c>
      <c r="I1519" s="1104" t="e">
        <v>#REF!</v>
      </c>
    </row>
    <row r="1520" spans="1:9" ht="12.65" customHeight="1">
      <c r="A1520" s="1088" t="s">
        <v>3089</v>
      </c>
      <c r="B1520" s="1089" t="s">
        <v>3090</v>
      </c>
      <c r="C1520" s="1089" t="s">
        <v>1883</v>
      </c>
      <c r="D1520" s="1088" t="s">
        <v>1898</v>
      </c>
      <c r="E1520" s="1103">
        <v>190</v>
      </c>
      <c r="F1520" s="1103">
        <v>1624.5000000000002</v>
      </c>
      <c r="G1520" s="1104">
        <v>8.11</v>
      </c>
      <c r="H1520" s="1104" t="e">
        <v>#REF!</v>
      </c>
      <c r="I1520" s="1104" t="e">
        <v>#REF!</v>
      </c>
    </row>
    <row r="1521" spans="1:9" ht="12.65" customHeight="1">
      <c r="A1521" s="1088" t="s">
        <v>3091</v>
      </c>
      <c r="B1521" s="1089" t="s">
        <v>3092</v>
      </c>
      <c r="C1521" s="1089" t="s">
        <v>2577</v>
      </c>
      <c r="D1521" s="1088" t="s">
        <v>1898</v>
      </c>
      <c r="E1521" s="1103">
        <v>154</v>
      </c>
      <c r="F1521" s="1103">
        <v>1673.9799999999998</v>
      </c>
      <c r="G1521" s="1104">
        <v>10.41</v>
      </c>
      <c r="H1521" s="1104" t="e">
        <v>#REF!</v>
      </c>
      <c r="I1521" s="1104" t="e">
        <v>#REF!</v>
      </c>
    </row>
    <row r="1522" spans="1:9" ht="12.65" customHeight="1">
      <c r="A1522" s="1088" t="s">
        <v>3093</v>
      </c>
      <c r="B1522" s="1089" t="s">
        <v>3094</v>
      </c>
      <c r="C1522" s="1089" t="s">
        <v>4461</v>
      </c>
      <c r="D1522" s="1088" t="s">
        <v>1898</v>
      </c>
      <c r="E1522" s="1103">
        <v>118</v>
      </c>
      <c r="F1522" s="1103">
        <v>1282.6599999999999</v>
      </c>
      <c r="G1522" s="1104">
        <v>10.36</v>
      </c>
      <c r="H1522" s="1104" t="e">
        <v>#REF!</v>
      </c>
      <c r="I1522" s="1104" t="e">
        <v>#REF!</v>
      </c>
    </row>
    <row r="1523" spans="1:9" ht="12.65" customHeight="1">
      <c r="A1523" s="1088" t="s">
        <v>3095</v>
      </c>
      <c r="B1523" s="1089" t="s">
        <v>3096</v>
      </c>
      <c r="C1523" s="1089" t="s">
        <v>4619</v>
      </c>
      <c r="D1523" s="1088" t="s">
        <v>1898</v>
      </c>
      <c r="E1523" s="1103">
        <v>439</v>
      </c>
      <c r="F1523" s="1103">
        <v>6159.17</v>
      </c>
      <c r="G1523" s="1104">
        <v>13.44</v>
      </c>
      <c r="H1523" s="1104" t="e">
        <v>#REF!</v>
      </c>
      <c r="I1523" s="1104" t="e">
        <v>#REF!</v>
      </c>
    </row>
    <row r="1524" spans="1:9" ht="12.65" customHeight="1">
      <c r="A1524" s="1088" t="s">
        <v>3097</v>
      </c>
      <c r="B1524" s="1089" t="s">
        <v>3098</v>
      </c>
      <c r="C1524" s="1089" t="s">
        <v>3069</v>
      </c>
      <c r="D1524" s="1088" t="s">
        <v>1898</v>
      </c>
      <c r="E1524" s="1103">
        <v>341</v>
      </c>
      <c r="F1524" s="1103">
        <v>4784.2299999999996</v>
      </c>
      <c r="G1524" s="1104">
        <v>13.37</v>
      </c>
      <c r="H1524" s="1104" t="e">
        <v>#REF!</v>
      </c>
      <c r="I1524" s="1104" t="e">
        <v>#REF!</v>
      </c>
    </row>
    <row r="1525" spans="1:9" ht="12.65" customHeight="1">
      <c r="A1525" s="1088" t="s">
        <v>2357</v>
      </c>
      <c r="B1525" s="1089" t="s">
        <v>2588</v>
      </c>
      <c r="C1525" s="1089" t="s">
        <v>2048</v>
      </c>
      <c r="D1525" s="1088" t="s">
        <v>1898</v>
      </c>
      <c r="E1525" s="1103">
        <v>1194</v>
      </c>
      <c r="F1525" s="1103">
        <v>382.08</v>
      </c>
      <c r="G1525" s="1104">
        <v>0.31</v>
      </c>
      <c r="H1525" s="1104" t="e">
        <v>#REF!</v>
      </c>
      <c r="I1525" s="1104" t="e">
        <v>#REF!</v>
      </c>
    </row>
    <row r="1526" spans="1:9" ht="12.65" customHeight="1">
      <c r="A1526" s="1088" t="s">
        <v>3822</v>
      </c>
      <c r="B1526" s="1089" t="s">
        <v>3823</v>
      </c>
      <c r="C1526" s="1089" t="s">
        <v>1929</v>
      </c>
      <c r="D1526" s="1088" t="s">
        <v>1898</v>
      </c>
      <c r="E1526" s="1103">
        <v>0</v>
      </c>
      <c r="F1526" s="1103">
        <v>0</v>
      </c>
      <c r="G1526" s="1104">
        <v>0</v>
      </c>
      <c r="H1526" s="1104" t="e">
        <v>#REF!</v>
      </c>
      <c r="I1526" s="1104" t="e">
        <v>#REF!</v>
      </c>
    </row>
    <row r="1527" spans="1:9" ht="12.65" customHeight="1">
      <c r="A1527" s="1088" t="s">
        <v>3816</v>
      </c>
      <c r="B1527" s="1089" t="s">
        <v>3817</v>
      </c>
      <c r="C1527" s="1089" t="s">
        <v>2911</v>
      </c>
      <c r="D1527" s="1088" t="s">
        <v>1898</v>
      </c>
      <c r="E1527" s="1103">
        <v>0</v>
      </c>
      <c r="F1527" s="1103">
        <v>0</v>
      </c>
      <c r="G1527" s="1104">
        <v>67.72</v>
      </c>
      <c r="H1527" s="1104" t="e">
        <v>#REF!</v>
      </c>
      <c r="I1527" s="1104" t="e">
        <v>#REF!</v>
      </c>
    </row>
    <row r="1528" spans="1:9" ht="12.65" customHeight="1">
      <c r="A1528" s="1088" t="s">
        <v>5920</v>
      </c>
      <c r="B1528" s="1089" t="s">
        <v>5929</v>
      </c>
      <c r="C1528" s="1089" t="s">
        <v>882</v>
      </c>
      <c r="D1528" s="1088" t="s">
        <v>1898</v>
      </c>
      <c r="E1528" s="1103">
        <v>1</v>
      </c>
      <c r="F1528" s="1103">
        <v>44.58</v>
      </c>
      <c r="G1528" s="1104">
        <v>41.72</v>
      </c>
      <c r="H1528" s="1104" t="e">
        <v>#REF!</v>
      </c>
      <c r="I1528" s="1104" t="e">
        <v>#REF!</v>
      </c>
    </row>
    <row r="1529" spans="1:9" ht="12.65" customHeight="1">
      <c r="A1529" s="1088" t="s">
        <v>5921</v>
      </c>
      <c r="B1529" s="1089" t="s">
        <v>5928</v>
      </c>
      <c r="C1529" s="1089" t="s">
        <v>881</v>
      </c>
      <c r="D1529" s="1088" t="s">
        <v>1898</v>
      </c>
      <c r="E1529" s="1103">
        <v>3</v>
      </c>
      <c r="F1529" s="1103">
        <v>133.74</v>
      </c>
      <c r="G1529" s="1104">
        <v>41.67</v>
      </c>
      <c r="H1529" s="1104" t="e">
        <v>#REF!</v>
      </c>
      <c r="I1529" s="1104" t="e">
        <v>#REF!</v>
      </c>
    </row>
    <row r="1530" spans="1:9" ht="12.65" customHeight="1">
      <c r="A1530" s="1088" t="s">
        <v>5954</v>
      </c>
      <c r="B1530" s="1089" t="s">
        <v>5955</v>
      </c>
      <c r="C1530" s="1089" t="s">
        <v>6443</v>
      </c>
      <c r="D1530" s="1088" t="s">
        <v>1898</v>
      </c>
      <c r="E1530" s="1103">
        <v>65</v>
      </c>
      <c r="F1530" s="1103">
        <v>1109.55</v>
      </c>
      <c r="G1530" s="1104">
        <v>16.11</v>
      </c>
      <c r="H1530" s="1104" t="e">
        <v>#REF!</v>
      </c>
      <c r="I1530" s="1104" t="e">
        <v>#REF!</v>
      </c>
    </row>
    <row r="1531" spans="1:9" ht="12.65" customHeight="1">
      <c r="A1531" s="1088" t="s">
        <v>5952</v>
      </c>
      <c r="B1531" s="1089" t="s">
        <v>5953</v>
      </c>
      <c r="C1531" s="1089" t="s">
        <v>6442</v>
      </c>
      <c r="D1531" s="1088" t="s">
        <v>1898</v>
      </c>
      <c r="E1531" s="1103">
        <v>7</v>
      </c>
      <c r="F1531" s="1103">
        <v>119.35000000000001</v>
      </c>
      <c r="G1531" s="1104">
        <v>15.82</v>
      </c>
      <c r="H1531" s="1104" t="e">
        <v>#REF!</v>
      </c>
      <c r="I1531" s="1104" t="e">
        <v>#REF!</v>
      </c>
    </row>
    <row r="1532" spans="1:9" ht="12.65" customHeight="1">
      <c r="A1532" s="1088" t="s">
        <v>5972</v>
      </c>
      <c r="B1532" s="1089" t="s">
        <v>5973</v>
      </c>
      <c r="C1532" s="1089" t="s">
        <v>2532</v>
      </c>
      <c r="D1532" s="1088" t="s">
        <v>1898</v>
      </c>
      <c r="E1532" s="1103">
        <v>183</v>
      </c>
      <c r="F1532" s="1103">
        <v>5594.31</v>
      </c>
      <c r="G1532" s="1104">
        <v>28.71</v>
      </c>
      <c r="H1532" s="1104" t="e">
        <v>#REF!</v>
      </c>
      <c r="I1532" s="1104" t="e">
        <v>#REF!</v>
      </c>
    </row>
    <row r="1533" spans="1:9" ht="12.65" customHeight="1">
      <c r="A1533" s="1088" t="s">
        <v>5970</v>
      </c>
      <c r="B1533" s="1089" t="s">
        <v>5971</v>
      </c>
      <c r="C1533" s="1089" t="s">
        <v>2799</v>
      </c>
      <c r="D1533" s="1088" t="s">
        <v>1898</v>
      </c>
      <c r="E1533" s="1103">
        <v>199</v>
      </c>
      <c r="F1533" s="1103">
        <v>6083.43</v>
      </c>
      <c r="G1533" s="1104">
        <v>28.7</v>
      </c>
      <c r="H1533" s="1104" t="e">
        <v>#REF!</v>
      </c>
      <c r="I1533" s="1104" t="e">
        <v>#REF!</v>
      </c>
    </row>
    <row r="1534" spans="1:9" ht="12.65" customHeight="1">
      <c r="A1534" s="1088" t="s">
        <v>5964</v>
      </c>
      <c r="B1534" s="1089" t="s">
        <v>5965</v>
      </c>
      <c r="C1534" s="1089" t="s">
        <v>6559</v>
      </c>
      <c r="D1534" s="1088" t="s">
        <v>1898</v>
      </c>
      <c r="E1534" s="1103">
        <v>93</v>
      </c>
      <c r="F1534" s="1103">
        <v>1269.45</v>
      </c>
      <c r="G1534" s="1104">
        <v>12.76</v>
      </c>
      <c r="H1534" s="1104" t="e">
        <v>#REF!</v>
      </c>
      <c r="I1534" s="1104" t="e">
        <v>#REF!</v>
      </c>
    </row>
    <row r="1535" spans="1:9" ht="12.65" customHeight="1">
      <c r="A1535" s="1088" t="s">
        <v>5966</v>
      </c>
      <c r="B1535" s="1089" t="s">
        <v>5967</v>
      </c>
      <c r="C1535" s="1089" t="s">
        <v>6480</v>
      </c>
      <c r="D1535" s="1088" t="s">
        <v>1898</v>
      </c>
      <c r="E1535" s="1103">
        <v>73</v>
      </c>
      <c r="F1535" s="1103">
        <v>996.45</v>
      </c>
      <c r="G1535" s="1104">
        <v>12.77</v>
      </c>
      <c r="H1535" s="1104" t="e">
        <v>#REF!</v>
      </c>
      <c r="I1535" s="1104" t="e">
        <v>#REF!</v>
      </c>
    </row>
    <row r="1536" spans="1:9" ht="12.65" customHeight="1">
      <c r="A1536" s="1088" t="s">
        <v>5924</v>
      </c>
      <c r="B1536" s="1089" t="s">
        <v>5925</v>
      </c>
      <c r="C1536" s="1089" t="s">
        <v>6482</v>
      </c>
      <c r="D1536" s="1088" t="s">
        <v>1898</v>
      </c>
      <c r="E1536" s="1103">
        <v>16</v>
      </c>
      <c r="F1536" s="1103">
        <v>397.6</v>
      </c>
      <c r="G1536" s="1104">
        <v>23.54</v>
      </c>
      <c r="H1536" s="1104" t="e">
        <v>#REF!</v>
      </c>
      <c r="I1536" s="1104" t="e">
        <v>#REF!</v>
      </c>
    </row>
    <row r="1537" spans="1:9" ht="12.65" customHeight="1">
      <c r="A1537" s="1088" t="s">
        <v>5926</v>
      </c>
      <c r="B1537" s="1089" t="s">
        <v>5927</v>
      </c>
      <c r="C1537" s="1089" t="s">
        <v>6503</v>
      </c>
      <c r="D1537" s="1088" t="s">
        <v>1898</v>
      </c>
      <c r="E1537" s="1103">
        <v>97</v>
      </c>
      <c r="F1537" s="1103">
        <v>2411.42</v>
      </c>
      <c r="G1537" s="1104">
        <v>23.69</v>
      </c>
      <c r="H1537" s="1104" t="e">
        <v>#REF!</v>
      </c>
      <c r="I1537" s="1104" t="e">
        <v>#REF!</v>
      </c>
    </row>
    <row r="1538" spans="1:9" ht="12.65" customHeight="1">
      <c r="A1538" s="1088" t="s">
        <v>5962</v>
      </c>
      <c r="B1538" s="1089" t="s">
        <v>5963</v>
      </c>
      <c r="C1538" s="1089" t="s">
        <v>6481</v>
      </c>
      <c r="D1538" s="1088" t="s">
        <v>1898</v>
      </c>
      <c r="E1538" s="1103">
        <v>9</v>
      </c>
      <c r="F1538" s="1103">
        <v>122.85000000000001</v>
      </c>
      <c r="G1538" s="1104">
        <v>12.86</v>
      </c>
      <c r="H1538" s="1104" t="e">
        <v>#REF!</v>
      </c>
      <c r="I1538" s="1104" t="e">
        <v>#REF!</v>
      </c>
    </row>
    <row r="1539" spans="1:9" ht="12.65" customHeight="1">
      <c r="A1539" s="1088" t="s">
        <v>5960</v>
      </c>
      <c r="B1539" s="1089" t="s">
        <v>5961</v>
      </c>
      <c r="C1539" s="1089" t="s">
        <v>6477</v>
      </c>
      <c r="D1539" s="1088" t="s">
        <v>1898</v>
      </c>
      <c r="E1539" s="1103">
        <v>29</v>
      </c>
      <c r="F1539" s="1103">
        <v>395.85</v>
      </c>
      <c r="G1539" s="1104">
        <v>12.82</v>
      </c>
      <c r="H1539" s="1104" t="e">
        <v>#REF!</v>
      </c>
      <c r="I1539" s="1104" t="e">
        <v>#REF!</v>
      </c>
    </row>
    <row r="1540" spans="1:9" ht="12.65" customHeight="1">
      <c r="A1540" s="1088" t="s">
        <v>5956</v>
      </c>
      <c r="B1540" s="1089" t="s">
        <v>5957</v>
      </c>
      <c r="C1540" s="1089" t="s">
        <v>1673</v>
      </c>
      <c r="D1540" s="1088" t="s">
        <v>1898</v>
      </c>
      <c r="E1540" s="1103">
        <v>37</v>
      </c>
      <c r="F1540" s="1103">
        <v>371.47999999999996</v>
      </c>
      <c r="G1540" s="1104">
        <v>9.58</v>
      </c>
      <c r="H1540" s="1104" t="e">
        <v>#REF!</v>
      </c>
      <c r="I1540" s="1104" t="e">
        <v>#REF!</v>
      </c>
    </row>
    <row r="1541" spans="1:9" ht="12.65" customHeight="1">
      <c r="A1541" s="1088" t="s">
        <v>5958</v>
      </c>
      <c r="B1541" s="1089" t="s">
        <v>5959</v>
      </c>
      <c r="C1541" s="1089" t="s">
        <v>1674</v>
      </c>
      <c r="D1541" s="1088" t="s">
        <v>1898</v>
      </c>
      <c r="E1541" s="1103">
        <v>35</v>
      </c>
      <c r="F1541" s="1103">
        <v>351.4</v>
      </c>
      <c r="G1541" s="1104">
        <v>9.5500000000000007</v>
      </c>
      <c r="H1541" s="1104" t="e">
        <v>#REF!</v>
      </c>
      <c r="I1541" s="1104" t="e">
        <v>#REF!</v>
      </c>
    </row>
    <row r="1542" spans="1:9" ht="12.65" customHeight="1">
      <c r="A1542" s="1088" t="s">
        <v>5942</v>
      </c>
      <c r="B1542" s="1089" t="s">
        <v>6500</v>
      </c>
      <c r="C1542" s="1089" t="s">
        <v>6501</v>
      </c>
      <c r="D1542" s="1088" t="s">
        <v>1898</v>
      </c>
      <c r="E1542" s="1103">
        <v>135</v>
      </c>
      <c r="F1542" s="1103">
        <v>1902.15</v>
      </c>
      <c r="G1542" s="1104">
        <v>13.29</v>
      </c>
      <c r="H1542" s="1104" t="e">
        <v>#REF!</v>
      </c>
      <c r="I1542" s="1104" t="e">
        <v>#REF!</v>
      </c>
    </row>
    <row r="1543" spans="1:9" ht="12.65" customHeight="1">
      <c r="A1543" s="1088" t="s">
        <v>5946</v>
      </c>
      <c r="B1543" s="1089" t="s">
        <v>6502</v>
      </c>
      <c r="C1543" s="1089" t="s">
        <v>6501</v>
      </c>
      <c r="D1543" s="1088" t="s">
        <v>1898</v>
      </c>
      <c r="E1543" s="1103">
        <v>9</v>
      </c>
      <c r="F1543" s="1103">
        <v>126.72</v>
      </c>
      <c r="G1543" s="1104">
        <v>13.45</v>
      </c>
      <c r="H1543" s="1104" t="e">
        <v>#REF!</v>
      </c>
      <c r="I1543" s="1104" t="e">
        <v>#REF!</v>
      </c>
    </row>
    <row r="1544" spans="1:9" ht="12.65" customHeight="1">
      <c r="A1544" s="1088" t="s">
        <v>5940</v>
      </c>
      <c r="B1544" s="1089" t="s">
        <v>5941</v>
      </c>
      <c r="C1544" s="1089" t="s">
        <v>6483</v>
      </c>
      <c r="D1544" s="1088" t="s">
        <v>1898</v>
      </c>
      <c r="E1544" s="1103">
        <v>57</v>
      </c>
      <c r="F1544" s="1103">
        <v>802.56000000000006</v>
      </c>
      <c r="G1544" s="1104">
        <v>13.27</v>
      </c>
      <c r="H1544" s="1104" t="e">
        <v>#REF!</v>
      </c>
      <c r="I1544" s="1104" t="e">
        <v>#REF!</v>
      </c>
    </row>
    <row r="1545" spans="1:9" ht="12.65" customHeight="1">
      <c r="A1545" s="1088" t="s">
        <v>5944</v>
      </c>
      <c r="B1545" s="1089" t="s">
        <v>5945</v>
      </c>
      <c r="C1545" s="1089" t="s">
        <v>6483</v>
      </c>
      <c r="D1545" s="1088" t="s">
        <v>1898</v>
      </c>
      <c r="E1545" s="1103">
        <v>32</v>
      </c>
      <c r="F1545" s="1103">
        <v>450.56</v>
      </c>
      <c r="G1545" s="1104">
        <v>13.2</v>
      </c>
      <c r="H1545" s="1104" t="e">
        <v>#REF!</v>
      </c>
      <c r="I1545" s="1104" t="e">
        <v>#REF!</v>
      </c>
    </row>
    <row r="1546" spans="1:9" ht="12.65" customHeight="1">
      <c r="A1546" s="1088" t="s">
        <v>5948</v>
      </c>
      <c r="B1546" s="1089" t="s">
        <v>5949</v>
      </c>
      <c r="C1546" s="1089" t="s">
        <v>6483</v>
      </c>
      <c r="D1546" s="1088" t="s">
        <v>1898</v>
      </c>
      <c r="E1546" s="1103">
        <v>62</v>
      </c>
      <c r="F1546" s="1103">
        <v>734.08</v>
      </c>
      <c r="G1546" s="1104">
        <v>11.92</v>
      </c>
      <c r="H1546" s="1104" t="e">
        <v>#REF!</v>
      </c>
      <c r="I1546" s="1104" t="e">
        <v>#REF!</v>
      </c>
    </row>
    <row r="1547" spans="1:9" ht="12.65" customHeight="1">
      <c r="A1547" s="1088" t="s">
        <v>5950</v>
      </c>
      <c r="B1547" s="1089" t="s">
        <v>5951</v>
      </c>
      <c r="C1547" s="1089" t="s">
        <v>6504</v>
      </c>
      <c r="D1547" s="1088" t="s">
        <v>1898</v>
      </c>
      <c r="E1547" s="1103">
        <v>10</v>
      </c>
      <c r="F1547" s="1103">
        <v>118.4</v>
      </c>
      <c r="G1547" s="1104">
        <v>11.9</v>
      </c>
      <c r="H1547" s="1104" t="e">
        <v>#REF!</v>
      </c>
      <c r="I1547" s="1104" t="e">
        <v>#REF!</v>
      </c>
    </row>
    <row r="1548" spans="1:9" ht="12.65" customHeight="1">
      <c r="A1548" s="1088" t="s">
        <v>5930</v>
      </c>
      <c r="B1548" s="1089" t="s">
        <v>5931</v>
      </c>
      <c r="C1548" s="1089" t="s">
        <v>4132</v>
      </c>
      <c r="D1548" s="1088" t="s">
        <v>1898</v>
      </c>
      <c r="E1548" s="1103">
        <v>35</v>
      </c>
      <c r="F1548" s="1103">
        <v>377.65</v>
      </c>
      <c r="G1548" s="1104">
        <v>10.87</v>
      </c>
      <c r="H1548" s="1104" t="e">
        <v>#REF!</v>
      </c>
      <c r="I1548" s="1104" t="e">
        <v>#REF!</v>
      </c>
    </row>
    <row r="1549" spans="1:9" ht="12.65" customHeight="1">
      <c r="A1549" s="1088" t="s">
        <v>5932</v>
      </c>
      <c r="B1549" s="1089" t="s">
        <v>5933</v>
      </c>
      <c r="C1549" s="1089" t="s">
        <v>1883</v>
      </c>
      <c r="D1549" s="1088" t="s">
        <v>1898</v>
      </c>
      <c r="E1549" s="1103">
        <v>103</v>
      </c>
      <c r="F1549" s="1103">
        <v>1111.3699999999999</v>
      </c>
      <c r="G1549" s="1104">
        <v>10.87</v>
      </c>
      <c r="H1549" s="1104" t="e">
        <v>#REF!</v>
      </c>
      <c r="I1549" s="1104" t="e">
        <v>#REF!</v>
      </c>
    </row>
    <row r="1550" spans="1:9" ht="12.65" customHeight="1">
      <c r="A1550" s="1088" t="s">
        <v>5934</v>
      </c>
      <c r="B1550" s="1089" t="s">
        <v>5935</v>
      </c>
      <c r="C1550" s="1089" t="s">
        <v>6359</v>
      </c>
      <c r="D1550" s="1088" t="s">
        <v>1898</v>
      </c>
      <c r="E1550" s="1103">
        <v>32</v>
      </c>
      <c r="F1550" s="1103">
        <v>358.4</v>
      </c>
      <c r="G1550" s="1104">
        <v>11.29</v>
      </c>
      <c r="H1550" s="1104" t="e">
        <v>#REF!</v>
      </c>
      <c r="I1550" s="1104" t="e">
        <v>#REF!</v>
      </c>
    </row>
    <row r="1551" spans="1:9" ht="12.65" customHeight="1">
      <c r="A1551" s="1088" t="s">
        <v>5938</v>
      </c>
      <c r="B1551" s="1089" t="s">
        <v>5939</v>
      </c>
      <c r="C1551" s="1089" t="s">
        <v>4621</v>
      </c>
      <c r="D1551" s="1088" t="s">
        <v>1898</v>
      </c>
      <c r="E1551" s="1103">
        <v>290</v>
      </c>
      <c r="F1551" s="1103">
        <v>3944</v>
      </c>
      <c r="G1551" s="1104">
        <v>13.72</v>
      </c>
      <c r="H1551" s="1104" t="e">
        <v>#REF!</v>
      </c>
      <c r="I1551" s="1104" t="e">
        <v>#REF!</v>
      </c>
    </row>
    <row r="1552" spans="1:9" ht="12.65" customHeight="1">
      <c r="A1552" s="1088" t="s">
        <v>5936</v>
      </c>
      <c r="B1552" s="1089" t="s">
        <v>5937</v>
      </c>
      <c r="C1552" s="1089" t="s">
        <v>4619</v>
      </c>
      <c r="D1552" s="1088" t="s">
        <v>1898</v>
      </c>
      <c r="E1552" s="1103">
        <v>186</v>
      </c>
      <c r="F1552" s="1103">
        <v>2529.6</v>
      </c>
      <c r="G1552" s="1104">
        <v>13.72</v>
      </c>
      <c r="H1552" s="1104" t="e">
        <v>#REF!</v>
      </c>
      <c r="I1552" s="1104" t="e">
        <v>#REF!</v>
      </c>
    </row>
    <row r="1553" spans="1:9" ht="12.65" customHeight="1">
      <c r="A1553" s="1088" t="s">
        <v>2312</v>
      </c>
      <c r="B1553" s="1089" t="s">
        <v>1943</v>
      </c>
      <c r="C1553" s="1089" t="s">
        <v>111</v>
      </c>
      <c r="D1553" s="1088" t="s">
        <v>1898</v>
      </c>
      <c r="E1553" s="1103">
        <v>0</v>
      </c>
      <c r="F1553" s="1103">
        <v>0</v>
      </c>
      <c r="G1553" s="1104">
        <v>0</v>
      </c>
      <c r="H1553" s="1104" t="e">
        <v>#REF!</v>
      </c>
      <c r="I1553" s="1104" t="e">
        <v>#REF!</v>
      </c>
    </row>
    <row r="1554" spans="1:9" ht="12.65" customHeight="1">
      <c r="A1554" s="1088" t="s">
        <v>2313</v>
      </c>
      <c r="B1554" s="1089" t="s">
        <v>1947</v>
      </c>
      <c r="C1554" s="1089" t="s">
        <v>2378</v>
      </c>
      <c r="D1554" s="1088" t="s">
        <v>1898</v>
      </c>
      <c r="E1554" s="1103">
        <v>0</v>
      </c>
      <c r="F1554" s="1103">
        <v>0</v>
      </c>
      <c r="G1554" s="1104">
        <v>7.18</v>
      </c>
      <c r="H1554" s="1104" t="e">
        <v>#REF!</v>
      </c>
      <c r="I1554" s="1104" t="e">
        <v>#REF!</v>
      </c>
    </row>
    <row r="1555" spans="1:9" ht="12.65" customHeight="1">
      <c r="A1555" s="1088" t="s">
        <v>2314</v>
      </c>
      <c r="B1555" s="1089" t="s">
        <v>1948</v>
      </c>
      <c r="C1555" s="1089" t="s">
        <v>2379</v>
      </c>
      <c r="D1555" s="1088" t="s">
        <v>1898</v>
      </c>
      <c r="E1555" s="1103">
        <v>0</v>
      </c>
      <c r="F1555" s="1103">
        <v>0</v>
      </c>
      <c r="G1555" s="1104">
        <v>0</v>
      </c>
      <c r="H1555" s="1104" t="e">
        <v>#REF!</v>
      </c>
      <c r="I1555" s="1104" t="e">
        <v>#REF!</v>
      </c>
    </row>
    <row r="1556" spans="1:9" ht="12.65" customHeight="1">
      <c r="A1556" s="1088" t="s">
        <v>4341</v>
      </c>
      <c r="B1556" s="1089" t="s">
        <v>4342</v>
      </c>
      <c r="C1556" s="1089" t="s">
        <v>2577</v>
      </c>
      <c r="D1556" s="1088" t="s">
        <v>1898</v>
      </c>
      <c r="E1556" s="1103">
        <v>34</v>
      </c>
      <c r="F1556" s="1103">
        <v>428.74</v>
      </c>
      <c r="G1556" s="1104">
        <v>12.61</v>
      </c>
      <c r="H1556" s="1104" t="e">
        <v>#REF!</v>
      </c>
      <c r="I1556" s="1104" t="e">
        <v>#REF!</v>
      </c>
    </row>
    <row r="1557" spans="1:9" ht="12.65" customHeight="1">
      <c r="A1557" s="1088" t="s">
        <v>4343</v>
      </c>
      <c r="B1557" s="1089" t="s">
        <v>4344</v>
      </c>
      <c r="C1557" s="1089" t="s">
        <v>4461</v>
      </c>
      <c r="D1557" s="1088" t="s">
        <v>1898</v>
      </c>
      <c r="E1557" s="1103">
        <v>0</v>
      </c>
      <c r="F1557" s="1103">
        <v>0</v>
      </c>
      <c r="G1557" s="1104">
        <v>12.84</v>
      </c>
      <c r="H1557" s="1104" t="e">
        <v>#REF!</v>
      </c>
      <c r="I1557" s="1104" t="e">
        <v>#REF!</v>
      </c>
    </row>
    <row r="1558" spans="1:9" ht="12.65" customHeight="1">
      <c r="A1558" s="1088" t="s">
        <v>3824</v>
      </c>
      <c r="B1558" s="1089" t="s">
        <v>3825</v>
      </c>
      <c r="C1558" s="1089" t="s">
        <v>3826</v>
      </c>
      <c r="D1558" s="1088" t="s">
        <v>1898</v>
      </c>
      <c r="E1558" s="1103">
        <v>6</v>
      </c>
      <c r="F1558" s="1103">
        <v>71.099999999999994</v>
      </c>
      <c r="G1558" s="1104">
        <v>12.57</v>
      </c>
      <c r="H1558" s="1104" t="e">
        <v>#REF!</v>
      </c>
      <c r="I1558" s="1104" t="e">
        <v>#REF!</v>
      </c>
    </row>
    <row r="1559" spans="1:9" ht="12.65" customHeight="1">
      <c r="A1559" s="1088" t="s">
        <v>3827</v>
      </c>
      <c r="B1559" s="1089" t="s">
        <v>3828</v>
      </c>
      <c r="C1559" s="1089" t="s">
        <v>3829</v>
      </c>
      <c r="D1559" s="1088" t="s">
        <v>1898</v>
      </c>
      <c r="E1559" s="1103">
        <v>0</v>
      </c>
      <c r="F1559" s="1103">
        <v>0</v>
      </c>
      <c r="G1559" s="1104">
        <v>12.72</v>
      </c>
      <c r="H1559" s="1104" t="e">
        <v>#REF!</v>
      </c>
      <c r="I1559" s="1104" t="e">
        <v>#REF!</v>
      </c>
    </row>
    <row r="1560" spans="1:9" ht="12.65" customHeight="1">
      <c r="A1560" s="1088" t="s">
        <v>6754</v>
      </c>
      <c r="B1560" s="1089"/>
      <c r="C1560" s="1089"/>
      <c r="D1560" s="1088" t="s">
        <v>1898</v>
      </c>
      <c r="E1560" s="1103">
        <v>10</v>
      </c>
      <c r="F1560" s="1103">
        <v>218.2</v>
      </c>
      <c r="G1560" s="1111">
        <v>20.48</v>
      </c>
      <c r="H1560" s="1104">
        <v>0</v>
      </c>
      <c r="I1560" s="1104">
        <v>0</v>
      </c>
    </row>
    <row r="1561" spans="1:9" ht="12.65" customHeight="1">
      <c r="A1561" s="1088" t="s">
        <v>3820</v>
      </c>
      <c r="B1561" s="1089"/>
      <c r="C1561" s="1089"/>
      <c r="D1561" s="1088" t="s">
        <v>1898</v>
      </c>
      <c r="E1561" s="1103">
        <v>0</v>
      </c>
      <c r="F1561" s="1103">
        <v>0</v>
      </c>
      <c r="G1561" s="1111">
        <v>0</v>
      </c>
      <c r="H1561" s="1104">
        <v>0</v>
      </c>
      <c r="I1561" s="1104">
        <v>0</v>
      </c>
    </row>
    <row r="1562" spans="1:9" ht="12.65" customHeight="1">
      <c r="A1562" s="1088" t="s">
        <v>7358</v>
      </c>
      <c r="B1562" s="1089"/>
      <c r="C1562" s="1089"/>
      <c r="D1562" s="1088" t="s">
        <v>1898</v>
      </c>
      <c r="E1562" s="1103">
        <v>35</v>
      </c>
      <c r="F1562" s="1103">
        <v>1070.6500000000001</v>
      </c>
      <c r="G1562" s="1111">
        <v>28.79</v>
      </c>
      <c r="H1562" s="1104">
        <v>0</v>
      </c>
      <c r="I1562" s="1104">
        <v>0</v>
      </c>
    </row>
    <row r="1563" spans="1:9" ht="12.65" customHeight="1">
      <c r="A1563" s="1088" t="s">
        <v>7360</v>
      </c>
      <c r="B1563" s="1089"/>
      <c r="C1563" s="1089"/>
      <c r="D1563" s="1088" t="s">
        <v>1898</v>
      </c>
      <c r="E1563" s="1103">
        <v>43</v>
      </c>
      <c r="F1563" s="1103">
        <v>1314.9399999999998</v>
      </c>
      <c r="G1563" s="1111">
        <v>29</v>
      </c>
      <c r="H1563" s="1104">
        <v>0</v>
      </c>
      <c r="I1563" s="1104">
        <v>0</v>
      </c>
    </row>
    <row r="1564" spans="1:9" ht="12.65" customHeight="1">
      <c r="A1564" s="1088" t="s">
        <v>7383</v>
      </c>
      <c r="B1564" s="1089"/>
      <c r="C1564" s="1089"/>
      <c r="D1564" s="1088" t="s">
        <v>1898</v>
      </c>
      <c r="E1564" s="1103">
        <v>13</v>
      </c>
      <c r="F1564" s="1103">
        <v>397.41</v>
      </c>
      <c r="G1564" s="1111">
        <v>28.74</v>
      </c>
      <c r="H1564" s="1104">
        <v>0</v>
      </c>
      <c r="I1564" s="1104">
        <v>0</v>
      </c>
    </row>
    <row r="1565" spans="1:9" ht="12.65" customHeight="1">
      <c r="A1565" s="1088" t="s">
        <v>7384</v>
      </c>
      <c r="B1565" s="1089"/>
      <c r="C1565" s="1089"/>
      <c r="D1565" s="1088" t="s">
        <v>1898</v>
      </c>
      <c r="E1565" s="1103">
        <v>44</v>
      </c>
      <c r="F1565" s="1103">
        <v>1345.08</v>
      </c>
      <c r="G1565" s="1111">
        <v>28.68</v>
      </c>
      <c r="H1565" s="1104">
        <v>0</v>
      </c>
      <c r="I1565" s="1104">
        <v>0</v>
      </c>
    </row>
    <row r="1566" spans="1:9" ht="12.65" customHeight="1">
      <c r="A1566" s="1088" t="s">
        <v>7362</v>
      </c>
      <c r="B1566" s="1089"/>
      <c r="C1566" s="1089"/>
      <c r="D1566" s="1088" t="s">
        <v>1898</v>
      </c>
      <c r="E1566" s="1103">
        <v>32</v>
      </c>
      <c r="F1566" s="1103">
        <v>268.8</v>
      </c>
      <c r="G1566" s="1111">
        <v>8.36</v>
      </c>
      <c r="H1566" s="1104">
        <v>0</v>
      </c>
      <c r="I1566" s="1104">
        <v>0</v>
      </c>
    </row>
    <row r="1567" spans="1:9" ht="12.65" customHeight="1">
      <c r="A1567" s="1088" t="s">
        <v>7364</v>
      </c>
      <c r="B1567" s="1089"/>
      <c r="C1567" s="1089"/>
      <c r="D1567" s="1088" t="s">
        <v>1898</v>
      </c>
      <c r="E1567" s="1103">
        <v>40</v>
      </c>
      <c r="F1567" s="1103">
        <v>336.8</v>
      </c>
      <c r="G1567" s="1111">
        <v>8.42</v>
      </c>
      <c r="H1567" s="1104">
        <v>0</v>
      </c>
      <c r="I1567" s="1104">
        <v>0</v>
      </c>
    </row>
    <row r="1568" spans="1:9" ht="12.65" customHeight="1">
      <c r="A1568" s="1088" t="s">
        <v>7385</v>
      </c>
      <c r="B1568" s="1089"/>
      <c r="C1568" s="1089"/>
      <c r="D1568" s="1088" t="s">
        <v>1898</v>
      </c>
      <c r="E1568" s="1103">
        <v>54</v>
      </c>
      <c r="F1568" s="1103">
        <v>572.4</v>
      </c>
      <c r="G1568" s="1111">
        <v>10.039999999999999</v>
      </c>
      <c r="H1568" s="1104">
        <v>0</v>
      </c>
      <c r="I1568" s="1104">
        <v>0</v>
      </c>
    </row>
    <row r="1569" spans="1:9" ht="12.65" customHeight="1">
      <c r="A1569" s="1088" t="s">
        <v>7386</v>
      </c>
      <c r="B1569" s="1089"/>
      <c r="C1569" s="1089"/>
      <c r="D1569" s="1088" t="s">
        <v>1898</v>
      </c>
      <c r="E1569" s="1103">
        <v>84</v>
      </c>
      <c r="F1569" s="1103">
        <v>890.4</v>
      </c>
      <c r="G1569" s="1111">
        <v>9.9700000000000006</v>
      </c>
      <c r="H1569" s="1104">
        <v>0</v>
      </c>
      <c r="I1569" s="1104">
        <v>0</v>
      </c>
    </row>
    <row r="1570" spans="1:9" ht="12.65" customHeight="1">
      <c r="A1570" s="1088" t="s">
        <v>7394</v>
      </c>
      <c r="B1570" s="1089"/>
      <c r="C1570" s="1089"/>
      <c r="D1570" s="1088" t="s">
        <v>1898</v>
      </c>
      <c r="E1570" s="1103">
        <v>4</v>
      </c>
      <c r="F1570" s="1103">
        <v>99.64</v>
      </c>
      <c r="G1570" s="1111">
        <v>23.38</v>
      </c>
      <c r="H1570" s="1104">
        <v>0</v>
      </c>
      <c r="I1570" s="1104">
        <v>0</v>
      </c>
    </row>
    <row r="1571" spans="1:9" ht="12.65" customHeight="1">
      <c r="A1571" s="1088" t="s">
        <v>7395</v>
      </c>
      <c r="B1571" s="1089"/>
      <c r="C1571" s="1089"/>
      <c r="D1571" s="1088" t="s">
        <v>1898</v>
      </c>
      <c r="E1571" s="1103">
        <v>46</v>
      </c>
      <c r="F1571" s="1103">
        <v>1145.8599999999999</v>
      </c>
      <c r="G1571" s="1111">
        <v>23.59</v>
      </c>
      <c r="H1571" s="1104">
        <v>0</v>
      </c>
      <c r="I1571" s="1104">
        <v>0</v>
      </c>
    </row>
    <row r="1572" spans="1:9" ht="12.65" customHeight="1">
      <c r="A1572" s="1088" t="s">
        <v>7396</v>
      </c>
      <c r="B1572" s="1089"/>
      <c r="C1572" s="1089"/>
      <c r="D1572" s="1088" t="s">
        <v>1898</v>
      </c>
      <c r="E1572" s="1103">
        <v>35</v>
      </c>
      <c r="F1572" s="1103">
        <v>1044.75</v>
      </c>
      <c r="G1572" s="1111">
        <v>28.34</v>
      </c>
      <c r="H1572" s="1104">
        <v>0</v>
      </c>
      <c r="I1572" s="1104">
        <v>0</v>
      </c>
    </row>
    <row r="1573" spans="1:9" ht="12.65" customHeight="1">
      <c r="A1573" s="1088" t="s">
        <v>7397</v>
      </c>
      <c r="B1573" s="1089"/>
      <c r="C1573" s="1089"/>
      <c r="D1573" s="1088" t="s">
        <v>1898</v>
      </c>
      <c r="E1573" s="1103">
        <v>43</v>
      </c>
      <c r="F1573" s="1103">
        <v>1283.98</v>
      </c>
      <c r="G1573" s="1111">
        <v>28.34</v>
      </c>
      <c r="H1573" s="1104">
        <v>0</v>
      </c>
      <c r="I1573" s="1104">
        <v>0</v>
      </c>
    </row>
    <row r="1574" spans="1:9" ht="12.65" customHeight="1">
      <c r="A1574" s="1088" t="s">
        <v>7398</v>
      </c>
      <c r="B1574" s="1089"/>
      <c r="C1574" s="1089"/>
      <c r="D1574" s="1088" t="s">
        <v>1898</v>
      </c>
      <c r="E1574" s="1103">
        <v>0</v>
      </c>
      <c r="F1574" s="1103">
        <v>0</v>
      </c>
      <c r="G1574" s="1111">
        <v>3.96</v>
      </c>
      <c r="H1574" s="1104">
        <v>0</v>
      </c>
      <c r="I1574" s="1104">
        <v>0</v>
      </c>
    </row>
    <row r="1575" spans="1:9" ht="12.65" customHeight="1">
      <c r="A1575" s="1088" t="s">
        <v>4076</v>
      </c>
      <c r="B1575" s="1089" t="s">
        <v>3585</v>
      </c>
      <c r="C1575" s="1089" t="s">
        <v>1861</v>
      </c>
      <c r="D1575" s="1088" t="s">
        <v>2800</v>
      </c>
      <c r="E1575" s="1103">
        <v>0</v>
      </c>
      <c r="F1575" s="1103">
        <v>0</v>
      </c>
      <c r="G1575" s="1104">
        <v>0</v>
      </c>
      <c r="H1575" s="1104">
        <v>0.85</v>
      </c>
      <c r="I1575" s="1104">
        <v>0</v>
      </c>
    </row>
    <row r="1576" spans="1:9" ht="12.65" customHeight="1">
      <c r="A1576" s="1088" t="s">
        <v>4077</v>
      </c>
      <c r="B1576" s="1089" t="s">
        <v>3587</v>
      </c>
      <c r="C1576" s="1089" t="s">
        <v>1862</v>
      </c>
      <c r="D1576" s="1088" t="s">
        <v>2800</v>
      </c>
      <c r="E1576" s="1103">
        <v>0</v>
      </c>
      <c r="F1576" s="1103">
        <v>0</v>
      </c>
      <c r="G1576" s="1104">
        <v>0</v>
      </c>
      <c r="H1576" s="1104">
        <v>0.85</v>
      </c>
      <c r="I1576" s="1104">
        <v>0</v>
      </c>
    </row>
    <row r="1577" spans="1:9" ht="12.65" customHeight="1">
      <c r="A1577" s="1088" t="s">
        <v>4078</v>
      </c>
      <c r="B1577" s="1089" t="s">
        <v>3589</v>
      </c>
      <c r="C1577" s="1089" t="s">
        <v>1863</v>
      </c>
      <c r="D1577" s="1088" t="s">
        <v>2800</v>
      </c>
      <c r="E1577" s="1103">
        <v>0</v>
      </c>
      <c r="F1577" s="1103">
        <v>0</v>
      </c>
      <c r="G1577" s="1104">
        <v>0</v>
      </c>
      <c r="H1577" s="1104">
        <v>0.85</v>
      </c>
      <c r="I1577" s="1104">
        <v>0</v>
      </c>
    </row>
    <row r="1578" spans="1:9" ht="12.65" customHeight="1">
      <c r="A1578" s="1088" t="s">
        <v>4079</v>
      </c>
      <c r="B1578" s="1089" t="s">
        <v>147</v>
      </c>
      <c r="C1578" s="1089" t="s">
        <v>4652</v>
      </c>
      <c r="D1578" s="1088" t="s">
        <v>2800</v>
      </c>
      <c r="E1578" s="1103">
        <v>0</v>
      </c>
      <c r="F1578" s="1103">
        <v>0</v>
      </c>
      <c r="G1578" s="1104">
        <v>0</v>
      </c>
      <c r="H1578" s="1104">
        <v>0.85</v>
      </c>
      <c r="I1578" s="1104">
        <v>0</v>
      </c>
    </row>
    <row r="1579" spans="1:9" ht="12.65" customHeight="1">
      <c r="A1579" s="1088" t="s">
        <v>4997</v>
      </c>
      <c r="B1579" s="1089" t="s">
        <v>3272</v>
      </c>
      <c r="C1579" s="1089" t="s">
        <v>4470</v>
      </c>
      <c r="D1579" s="1088" t="s">
        <v>2800</v>
      </c>
      <c r="E1579" s="1103">
        <v>8302</v>
      </c>
      <c r="F1579" s="1103">
        <v>374752.28</v>
      </c>
      <c r="G1579" s="1104">
        <v>0</v>
      </c>
      <c r="H1579" s="1104">
        <v>8.7799999999999994</v>
      </c>
      <c r="I1579" s="1104">
        <v>72891.56</v>
      </c>
    </row>
    <row r="1580" spans="1:9" ht="12.65" customHeight="1">
      <c r="A1580" s="1088" t="s">
        <v>4998</v>
      </c>
      <c r="B1580" s="1089" t="s">
        <v>3273</v>
      </c>
      <c r="C1580" s="1089" t="s">
        <v>4471</v>
      </c>
      <c r="D1580" s="1088" t="s">
        <v>2800</v>
      </c>
      <c r="E1580" s="1103">
        <v>9881</v>
      </c>
      <c r="F1580" s="1103">
        <v>446028.34</v>
      </c>
      <c r="G1580" s="1104">
        <v>0</v>
      </c>
      <c r="H1580" s="1104">
        <v>8.7799999999999994</v>
      </c>
      <c r="I1580" s="1104">
        <v>86755.18</v>
      </c>
    </row>
    <row r="1581" spans="1:9" ht="12.65" customHeight="1">
      <c r="A1581" s="1088" t="s">
        <v>930</v>
      </c>
      <c r="B1581" s="1089" t="s">
        <v>188</v>
      </c>
      <c r="C1581" s="1089" t="s">
        <v>1353</v>
      </c>
      <c r="D1581" s="1088" t="s">
        <v>2800</v>
      </c>
      <c r="E1581" s="1103">
        <v>0</v>
      </c>
      <c r="F1581" s="1103">
        <v>0</v>
      </c>
      <c r="G1581" s="1104">
        <v>0</v>
      </c>
      <c r="H1581" s="1104">
        <v>0</v>
      </c>
      <c r="I1581" s="1104">
        <v>0</v>
      </c>
    </row>
    <row r="1582" spans="1:9" ht="12.65" customHeight="1">
      <c r="A1582" s="1088" t="s">
        <v>931</v>
      </c>
      <c r="B1582" s="1089" t="s">
        <v>189</v>
      </c>
      <c r="C1582" s="1089" t="s">
        <v>1353</v>
      </c>
      <c r="D1582" s="1088" t="s">
        <v>2800</v>
      </c>
      <c r="E1582" s="1103">
        <v>0</v>
      </c>
      <c r="F1582" s="1103">
        <v>0</v>
      </c>
      <c r="G1582" s="1104">
        <v>0</v>
      </c>
      <c r="H1582" s="1104">
        <v>0</v>
      </c>
      <c r="I1582" s="1104">
        <v>0</v>
      </c>
    </row>
    <row r="1583" spans="1:9" ht="12.65" customHeight="1">
      <c r="A1583" s="1088" t="s">
        <v>3018</v>
      </c>
      <c r="B1583" s="1089" t="s">
        <v>3019</v>
      </c>
      <c r="C1583" s="1089" t="s">
        <v>1272</v>
      </c>
      <c r="D1583" s="1088" t="s">
        <v>2800</v>
      </c>
      <c r="E1583" s="1103">
        <v>0</v>
      </c>
      <c r="F1583" s="1103">
        <v>0</v>
      </c>
      <c r="G1583" s="1104">
        <v>0</v>
      </c>
      <c r="H1583" s="1104">
        <v>5.81</v>
      </c>
      <c r="I1583" s="1104">
        <v>0</v>
      </c>
    </row>
    <row r="1584" spans="1:9" ht="12.65" customHeight="1">
      <c r="A1584" s="1088" t="s">
        <v>5173</v>
      </c>
      <c r="B1584" s="1089" t="s">
        <v>5174</v>
      </c>
      <c r="C1584" s="1089" t="s">
        <v>1273</v>
      </c>
      <c r="D1584" s="1088" t="s">
        <v>2800</v>
      </c>
      <c r="E1584" s="1103">
        <v>0</v>
      </c>
      <c r="F1584" s="1103">
        <v>0</v>
      </c>
      <c r="G1584" s="1104">
        <v>0</v>
      </c>
      <c r="H1584" s="1104">
        <v>5.81</v>
      </c>
      <c r="I1584" s="1104">
        <v>0</v>
      </c>
    </row>
    <row r="1585" spans="1:9" ht="12.65" customHeight="1">
      <c r="A1585" s="1088" t="s">
        <v>5175</v>
      </c>
      <c r="B1585" s="1089" t="s">
        <v>5176</v>
      </c>
      <c r="C1585" s="1089" t="s">
        <v>4981</v>
      </c>
      <c r="D1585" s="1088" t="s">
        <v>2800</v>
      </c>
      <c r="E1585" s="1103">
        <v>0</v>
      </c>
      <c r="F1585" s="1103">
        <v>0</v>
      </c>
      <c r="G1585" s="1104">
        <v>0</v>
      </c>
      <c r="H1585" s="1104">
        <v>5.81</v>
      </c>
      <c r="I1585" s="1104">
        <v>0</v>
      </c>
    </row>
    <row r="1586" spans="1:9" ht="12.65" customHeight="1">
      <c r="A1586" s="1088" t="s">
        <v>2435</v>
      </c>
      <c r="B1586" s="1089" t="s">
        <v>5048</v>
      </c>
      <c r="C1586" s="1089" t="s">
        <v>1272</v>
      </c>
      <c r="D1586" s="1088" t="s">
        <v>2800</v>
      </c>
      <c r="E1586" s="1103">
        <v>0</v>
      </c>
      <c r="F1586" s="1103">
        <v>0</v>
      </c>
      <c r="G1586" s="1104">
        <v>0</v>
      </c>
      <c r="H1586" s="1104">
        <v>5.81</v>
      </c>
      <c r="I1586" s="1104">
        <v>0</v>
      </c>
    </row>
    <row r="1587" spans="1:9" ht="12.65" customHeight="1">
      <c r="A1587" s="1088" t="s">
        <v>1288</v>
      </c>
      <c r="B1587" s="1089" t="s">
        <v>4488</v>
      </c>
      <c r="C1587" s="1089" t="s">
        <v>1273</v>
      </c>
      <c r="D1587" s="1088" t="s">
        <v>2800</v>
      </c>
      <c r="E1587" s="1103">
        <v>0</v>
      </c>
      <c r="F1587" s="1103">
        <v>0</v>
      </c>
      <c r="G1587" s="1104">
        <v>0</v>
      </c>
      <c r="H1587" s="1104">
        <v>5.81</v>
      </c>
      <c r="I1587" s="1104">
        <v>0</v>
      </c>
    </row>
    <row r="1588" spans="1:9" ht="12.65" customHeight="1">
      <c r="A1588" s="1088" t="s">
        <v>1290</v>
      </c>
      <c r="B1588" s="1089" t="s">
        <v>1291</v>
      </c>
      <c r="C1588" s="1089" t="s">
        <v>2093</v>
      </c>
      <c r="D1588" s="1088" t="s">
        <v>2800</v>
      </c>
      <c r="E1588" s="1103">
        <v>0</v>
      </c>
      <c r="F1588" s="1103">
        <v>0</v>
      </c>
      <c r="G1588" s="1104">
        <v>0</v>
      </c>
      <c r="H1588" s="1104">
        <v>5.81</v>
      </c>
      <c r="I1588" s="1104">
        <v>0</v>
      </c>
    </row>
    <row r="1589" spans="1:9" ht="12.65" customHeight="1">
      <c r="A1589" s="1088" t="s">
        <v>2887</v>
      </c>
      <c r="B1589" s="1089" t="s">
        <v>2888</v>
      </c>
      <c r="C1589" s="1089" t="s">
        <v>4981</v>
      </c>
      <c r="D1589" s="1088" t="s">
        <v>2800</v>
      </c>
      <c r="E1589" s="1103">
        <v>0</v>
      </c>
      <c r="F1589" s="1103">
        <v>0</v>
      </c>
      <c r="G1589" s="1104">
        <v>0</v>
      </c>
      <c r="H1589" s="1104">
        <v>5.81</v>
      </c>
      <c r="I1589" s="1104">
        <v>0</v>
      </c>
    </row>
    <row r="1590" spans="1:9" ht="12.65" customHeight="1">
      <c r="A1590" s="1088" t="s">
        <v>1141</v>
      </c>
      <c r="B1590" s="1089" t="s">
        <v>190</v>
      </c>
      <c r="C1590" s="1089" t="s">
        <v>1352</v>
      </c>
      <c r="D1590" s="1088" t="s">
        <v>2800</v>
      </c>
      <c r="E1590" s="1103">
        <v>0</v>
      </c>
      <c r="F1590" s="1103">
        <v>0</v>
      </c>
      <c r="G1590" s="1104">
        <v>0</v>
      </c>
      <c r="H1590" s="1104">
        <v>0</v>
      </c>
      <c r="I1590" s="1104">
        <v>0</v>
      </c>
    </row>
    <row r="1591" spans="1:9" ht="12.65" customHeight="1">
      <c r="A1591" s="1088" t="s">
        <v>508</v>
      </c>
      <c r="B1591" s="1089" t="s">
        <v>191</v>
      </c>
      <c r="C1591" s="1089" t="s">
        <v>1352</v>
      </c>
      <c r="D1591" s="1088" t="s">
        <v>2800</v>
      </c>
      <c r="E1591" s="1103">
        <v>0</v>
      </c>
      <c r="F1591" s="1103">
        <v>0</v>
      </c>
      <c r="G1591" s="1104">
        <v>0</v>
      </c>
      <c r="H1591" s="1104">
        <v>0</v>
      </c>
      <c r="I1591" s="1104">
        <v>0</v>
      </c>
    </row>
    <row r="1592" spans="1:9" ht="12.65" customHeight="1">
      <c r="A1592" s="1088" t="s">
        <v>509</v>
      </c>
      <c r="B1592" s="1089" t="s">
        <v>876</v>
      </c>
      <c r="C1592" s="1089" t="s">
        <v>2094</v>
      </c>
      <c r="D1592" s="1088" t="s">
        <v>2800</v>
      </c>
      <c r="E1592" s="1103">
        <v>0</v>
      </c>
      <c r="F1592" s="1103">
        <v>0</v>
      </c>
      <c r="G1592" s="1104">
        <v>0</v>
      </c>
      <c r="H1592" s="1104">
        <v>5.81</v>
      </c>
      <c r="I1592" s="1104">
        <v>0</v>
      </c>
    </row>
    <row r="1593" spans="1:9" ht="12.65" customHeight="1">
      <c r="A1593" s="1088" t="s">
        <v>510</v>
      </c>
      <c r="B1593" s="1089" t="s">
        <v>1994</v>
      </c>
      <c r="C1593" s="1089" t="s">
        <v>2094</v>
      </c>
      <c r="D1593" s="1088" t="s">
        <v>2800</v>
      </c>
      <c r="E1593" s="1103">
        <v>0</v>
      </c>
      <c r="F1593" s="1103">
        <v>0</v>
      </c>
      <c r="G1593" s="1104">
        <v>0</v>
      </c>
      <c r="H1593" s="1104">
        <v>5.81</v>
      </c>
      <c r="I1593" s="1104">
        <v>0</v>
      </c>
    </row>
    <row r="1594" spans="1:9" ht="12.65" customHeight="1">
      <c r="A1594" s="1088" t="s">
        <v>511</v>
      </c>
      <c r="B1594" s="1089" t="s">
        <v>1995</v>
      </c>
      <c r="C1594" s="1089" t="s">
        <v>2095</v>
      </c>
      <c r="D1594" s="1088" t="s">
        <v>2800</v>
      </c>
      <c r="E1594" s="1103">
        <v>0</v>
      </c>
      <c r="F1594" s="1103">
        <v>0</v>
      </c>
      <c r="G1594" s="1104">
        <v>0</v>
      </c>
      <c r="H1594" s="1104">
        <v>5.81</v>
      </c>
      <c r="I1594" s="1104">
        <v>0</v>
      </c>
    </row>
    <row r="1595" spans="1:9" ht="12.65" customHeight="1">
      <c r="A1595" s="1088" t="s">
        <v>512</v>
      </c>
      <c r="B1595" s="1089" t="s">
        <v>1996</v>
      </c>
      <c r="C1595" s="1089" t="s">
        <v>2709</v>
      </c>
      <c r="D1595" s="1088" t="s">
        <v>2800</v>
      </c>
      <c r="E1595" s="1103">
        <v>0</v>
      </c>
      <c r="F1595" s="1103">
        <v>0</v>
      </c>
      <c r="G1595" s="1104">
        <v>0</v>
      </c>
      <c r="H1595" s="1104">
        <v>5.81</v>
      </c>
      <c r="I1595" s="1104">
        <v>0</v>
      </c>
    </row>
    <row r="1596" spans="1:9" ht="12.65" customHeight="1">
      <c r="A1596" s="1088" t="s">
        <v>513</v>
      </c>
      <c r="B1596" s="1089" t="s">
        <v>1997</v>
      </c>
      <c r="C1596" s="1089" t="s">
        <v>1353</v>
      </c>
      <c r="D1596" s="1088" t="s">
        <v>2800</v>
      </c>
      <c r="E1596" s="1103">
        <v>0</v>
      </c>
      <c r="F1596" s="1103">
        <v>0</v>
      </c>
      <c r="G1596" s="1104">
        <v>0</v>
      </c>
      <c r="H1596" s="1104">
        <v>0</v>
      </c>
      <c r="I1596" s="1104">
        <v>0</v>
      </c>
    </row>
    <row r="1597" spans="1:9" ht="12.65" customHeight="1">
      <c r="A1597" s="1088" t="s">
        <v>932</v>
      </c>
      <c r="B1597" s="1089" t="s">
        <v>1998</v>
      </c>
      <c r="C1597" s="1089" t="s">
        <v>1353</v>
      </c>
      <c r="D1597" s="1088" t="s">
        <v>2800</v>
      </c>
      <c r="E1597" s="1103">
        <v>0</v>
      </c>
      <c r="F1597" s="1103">
        <v>0</v>
      </c>
      <c r="G1597" s="1104">
        <v>0</v>
      </c>
      <c r="H1597" s="1104">
        <v>0</v>
      </c>
      <c r="I1597" s="1104">
        <v>0</v>
      </c>
    </row>
    <row r="1598" spans="1:9" ht="12.65" customHeight="1">
      <c r="A1598" s="1088" t="s">
        <v>1130</v>
      </c>
      <c r="B1598" s="1089" t="s">
        <v>439</v>
      </c>
      <c r="C1598" s="1089" t="s">
        <v>1354</v>
      </c>
      <c r="D1598" s="1088" t="s">
        <v>2800</v>
      </c>
      <c r="E1598" s="1103">
        <v>0</v>
      </c>
      <c r="F1598" s="1103">
        <v>0</v>
      </c>
      <c r="G1598" s="1104">
        <v>0</v>
      </c>
      <c r="H1598" s="1104">
        <v>4.96</v>
      </c>
      <c r="I1598" s="1104">
        <v>0</v>
      </c>
    </row>
    <row r="1599" spans="1:9" ht="12.65" customHeight="1">
      <c r="A1599" s="1088" t="s">
        <v>1131</v>
      </c>
      <c r="B1599" s="1089" t="s">
        <v>440</v>
      </c>
      <c r="C1599" s="1089" t="s">
        <v>1354</v>
      </c>
      <c r="D1599" s="1088" t="s">
        <v>2800</v>
      </c>
      <c r="E1599" s="1103">
        <v>0</v>
      </c>
      <c r="F1599" s="1103">
        <v>0</v>
      </c>
      <c r="G1599" s="1104">
        <v>0</v>
      </c>
      <c r="H1599" s="1104">
        <v>4.96</v>
      </c>
      <c r="I1599" s="1104">
        <v>0</v>
      </c>
    </row>
    <row r="1600" spans="1:9" ht="12.65" customHeight="1">
      <c r="A1600" s="1088" t="s">
        <v>1132</v>
      </c>
      <c r="B1600" s="1089" t="s">
        <v>3609</v>
      </c>
      <c r="C1600" s="1089" t="s">
        <v>1354</v>
      </c>
      <c r="D1600" s="1088" t="s">
        <v>2800</v>
      </c>
      <c r="E1600" s="1103">
        <v>0</v>
      </c>
      <c r="F1600" s="1103">
        <v>0</v>
      </c>
      <c r="G1600" s="1104">
        <v>0</v>
      </c>
      <c r="H1600" s="1104">
        <v>4.96</v>
      </c>
      <c r="I1600" s="1104">
        <v>0</v>
      </c>
    </row>
    <row r="1601" spans="1:9" ht="12.65" customHeight="1">
      <c r="A1601" s="1088" t="s">
        <v>1133</v>
      </c>
      <c r="B1601" s="1089" t="s">
        <v>2419</v>
      </c>
      <c r="C1601" s="1089" t="s">
        <v>1354</v>
      </c>
      <c r="D1601" s="1088" t="s">
        <v>2800</v>
      </c>
      <c r="E1601" s="1103">
        <v>0</v>
      </c>
      <c r="F1601" s="1103">
        <v>0</v>
      </c>
      <c r="G1601" s="1104">
        <v>0</v>
      </c>
      <c r="H1601" s="1104">
        <v>4.96</v>
      </c>
      <c r="I1601" s="1104">
        <v>0</v>
      </c>
    </row>
    <row r="1602" spans="1:9" ht="12.65" customHeight="1">
      <c r="A1602" s="1088" t="s">
        <v>1134</v>
      </c>
      <c r="B1602" s="1089" t="s">
        <v>2420</v>
      </c>
      <c r="C1602" s="1089" t="s">
        <v>2710</v>
      </c>
      <c r="D1602" s="1088" t="s">
        <v>2800</v>
      </c>
      <c r="E1602" s="1103">
        <v>0</v>
      </c>
      <c r="F1602" s="1103">
        <v>0</v>
      </c>
      <c r="G1602" s="1104">
        <v>0</v>
      </c>
      <c r="H1602" s="1104">
        <v>4.96</v>
      </c>
      <c r="I1602" s="1104">
        <v>0</v>
      </c>
    </row>
    <row r="1603" spans="1:9" ht="12.65" customHeight="1">
      <c r="A1603" s="1088" t="s">
        <v>1135</v>
      </c>
      <c r="B1603" s="1089" t="s">
        <v>2421</v>
      </c>
      <c r="C1603" s="1089" t="s">
        <v>2565</v>
      </c>
      <c r="D1603" s="1088" t="s">
        <v>2800</v>
      </c>
      <c r="E1603" s="1103">
        <v>0</v>
      </c>
      <c r="F1603" s="1103">
        <v>0</v>
      </c>
      <c r="G1603" s="1104">
        <v>0</v>
      </c>
      <c r="H1603" s="1104">
        <v>4.96</v>
      </c>
      <c r="I1603" s="1104">
        <v>0</v>
      </c>
    </row>
    <row r="1604" spans="1:9" ht="12.65" customHeight="1">
      <c r="A1604" s="1088" t="s">
        <v>1136</v>
      </c>
      <c r="B1604" s="1089" t="s">
        <v>2918</v>
      </c>
      <c r="C1604" s="1089" t="s">
        <v>2566</v>
      </c>
      <c r="D1604" s="1088" t="s">
        <v>2800</v>
      </c>
      <c r="E1604" s="1103">
        <v>0</v>
      </c>
      <c r="F1604" s="1103">
        <v>0</v>
      </c>
      <c r="G1604" s="1104">
        <v>0</v>
      </c>
      <c r="H1604" s="1104">
        <v>4.96</v>
      </c>
      <c r="I1604" s="1104">
        <v>0</v>
      </c>
    </row>
    <row r="1605" spans="1:9" ht="12.65" customHeight="1">
      <c r="A1605" s="1088" t="s">
        <v>1137</v>
      </c>
      <c r="B1605" s="1089" t="s">
        <v>2919</v>
      </c>
      <c r="C1605" s="1089" t="s">
        <v>4650</v>
      </c>
      <c r="D1605" s="1088" t="s">
        <v>2800</v>
      </c>
      <c r="E1605" s="1103">
        <v>0</v>
      </c>
      <c r="F1605" s="1103">
        <v>0</v>
      </c>
      <c r="G1605" s="1104">
        <v>0</v>
      </c>
      <c r="H1605" s="1104">
        <v>4.96</v>
      </c>
      <c r="I1605" s="1104">
        <v>0</v>
      </c>
    </row>
    <row r="1606" spans="1:9" ht="12.65" customHeight="1">
      <c r="A1606" s="1088" t="s">
        <v>1138</v>
      </c>
      <c r="B1606" s="1089" t="s">
        <v>3371</v>
      </c>
      <c r="C1606" s="1089" t="s">
        <v>4651</v>
      </c>
      <c r="D1606" s="1088" t="s">
        <v>2800</v>
      </c>
      <c r="E1606" s="1103">
        <v>0</v>
      </c>
      <c r="F1606" s="1103">
        <v>0</v>
      </c>
      <c r="G1606" s="1104">
        <v>0</v>
      </c>
      <c r="H1606" s="1104">
        <v>4.96</v>
      </c>
      <c r="I1606" s="1104">
        <v>0</v>
      </c>
    </row>
    <row r="1607" spans="1:9" ht="12.65" customHeight="1">
      <c r="A1607" s="1088" t="s">
        <v>1139</v>
      </c>
      <c r="B1607" s="1089" t="s">
        <v>3372</v>
      </c>
      <c r="C1607" s="1089" t="s">
        <v>4651</v>
      </c>
      <c r="D1607" s="1088" t="s">
        <v>2800</v>
      </c>
      <c r="E1607" s="1103">
        <v>0</v>
      </c>
      <c r="F1607" s="1103">
        <v>0</v>
      </c>
      <c r="G1607" s="1104">
        <v>0</v>
      </c>
      <c r="H1607" s="1104">
        <v>4.96</v>
      </c>
      <c r="I1607" s="1104">
        <v>0</v>
      </c>
    </row>
    <row r="1608" spans="1:9" ht="12.65" customHeight="1">
      <c r="A1608" s="1088" t="s">
        <v>1140</v>
      </c>
      <c r="B1608" s="1089" t="s">
        <v>3373</v>
      </c>
      <c r="C1608" s="1089" t="s">
        <v>4651</v>
      </c>
      <c r="D1608" s="1088" t="s">
        <v>2800</v>
      </c>
      <c r="E1608" s="1103">
        <v>0</v>
      </c>
      <c r="F1608" s="1103">
        <v>0</v>
      </c>
      <c r="G1608" s="1104">
        <v>0</v>
      </c>
      <c r="H1608" s="1104">
        <v>4.96</v>
      </c>
      <c r="I1608" s="1104">
        <v>0</v>
      </c>
    </row>
    <row r="1609" spans="1:9" ht="12.65" customHeight="1">
      <c r="A1609" s="1088" t="s">
        <v>357</v>
      </c>
      <c r="B1609" s="1089" t="s">
        <v>3686</v>
      </c>
      <c r="C1609" s="1089" t="s">
        <v>265</v>
      </c>
      <c r="D1609" s="1088" t="s">
        <v>2800</v>
      </c>
      <c r="E1609" s="1103">
        <v>0</v>
      </c>
      <c r="F1609" s="1103">
        <v>0</v>
      </c>
      <c r="G1609" s="1104">
        <v>0</v>
      </c>
      <c r="H1609" s="1104">
        <v>7.51</v>
      </c>
      <c r="I1609" s="1104">
        <v>0</v>
      </c>
    </row>
    <row r="1610" spans="1:9" ht="12.65" customHeight="1">
      <c r="A1610" s="1088" t="s">
        <v>4906</v>
      </c>
      <c r="B1610" s="1089" t="s">
        <v>4864</v>
      </c>
      <c r="C1610" s="1089" t="s">
        <v>266</v>
      </c>
      <c r="D1610" s="1088" t="s">
        <v>2800</v>
      </c>
      <c r="E1610" s="1103">
        <v>0</v>
      </c>
      <c r="F1610" s="1103">
        <v>0</v>
      </c>
      <c r="G1610" s="1104">
        <v>0</v>
      </c>
      <c r="H1610" s="1104">
        <v>7.51</v>
      </c>
      <c r="I1610" s="1104">
        <v>0</v>
      </c>
    </row>
    <row r="1611" spans="1:9" ht="12.65" customHeight="1">
      <c r="A1611" s="1088" t="s">
        <v>2511</v>
      </c>
      <c r="B1611" s="1089" t="s">
        <v>4865</v>
      </c>
      <c r="C1611" s="1089" t="s">
        <v>267</v>
      </c>
      <c r="D1611" s="1088" t="s">
        <v>2800</v>
      </c>
      <c r="E1611" s="1103">
        <v>0</v>
      </c>
      <c r="F1611" s="1103">
        <v>0</v>
      </c>
      <c r="G1611" s="1104">
        <v>0</v>
      </c>
      <c r="H1611" s="1104">
        <v>7.51</v>
      </c>
      <c r="I1611" s="1104">
        <v>0</v>
      </c>
    </row>
    <row r="1612" spans="1:9" ht="12.65" customHeight="1">
      <c r="A1612" s="1088" t="s">
        <v>2512</v>
      </c>
      <c r="B1612" s="1089" t="s">
        <v>321</v>
      </c>
      <c r="C1612" s="1089" t="s">
        <v>4953</v>
      </c>
      <c r="D1612" s="1088" t="s">
        <v>2800</v>
      </c>
      <c r="E1612" s="1103">
        <v>0</v>
      </c>
      <c r="F1612" s="1103">
        <v>0</v>
      </c>
      <c r="G1612" s="1104">
        <v>0</v>
      </c>
      <c r="H1612" s="1104">
        <v>7.51</v>
      </c>
      <c r="I1612" s="1104">
        <v>0</v>
      </c>
    </row>
    <row r="1613" spans="1:9" ht="12.65" customHeight="1">
      <c r="A1613" s="1088" t="s">
        <v>2513</v>
      </c>
      <c r="B1613" s="1089" t="s">
        <v>322</v>
      </c>
      <c r="C1613" s="1089" t="s">
        <v>4740</v>
      </c>
      <c r="D1613" s="1088" t="s">
        <v>2800</v>
      </c>
      <c r="E1613" s="1103">
        <v>0</v>
      </c>
      <c r="F1613" s="1103">
        <v>0</v>
      </c>
      <c r="G1613" s="1104">
        <v>0</v>
      </c>
      <c r="H1613" s="1104">
        <v>7.51</v>
      </c>
      <c r="I1613" s="1104">
        <v>0</v>
      </c>
    </row>
    <row r="1614" spans="1:9" ht="12.65" customHeight="1">
      <c r="A1614" s="1088" t="s">
        <v>2514</v>
      </c>
      <c r="B1614" s="1089" t="s">
        <v>323</v>
      </c>
      <c r="C1614" s="1089" t="s">
        <v>4741</v>
      </c>
      <c r="D1614" s="1088" t="s">
        <v>2800</v>
      </c>
      <c r="E1614" s="1103">
        <v>0</v>
      </c>
      <c r="F1614" s="1103">
        <v>0</v>
      </c>
      <c r="G1614" s="1104">
        <v>0</v>
      </c>
      <c r="H1614" s="1104">
        <v>7.51</v>
      </c>
      <c r="I1614" s="1104">
        <v>0</v>
      </c>
    </row>
    <row r="1615" spans="1:9" ht="12.65" customHeight="1">
      <c r="A1615" s="1088" t="s">
        <v>2028</v>
      </c>
      <c r="B1615" s="1089" t="s">
        <v>4058</v>
      </c>
      <c r="C1615" s="1089" t="s">
        <v>160</v>
      </c>
      <c r="D1615" s="1088" t="s">
        <v>2800</v>
      </c>
      <c r="E1615" s="1103">
        <v>0</v>
      </c>
      <c r="F1615" s="1103">
        <v>0</v>
      </c>
      <c r="G1615" s="1104">
        <v>0</v>
      </c>
      <c r="H1615" s="1104">
        <v>7.51</v>
      </c>
      <c r="I1615" s="1104">
        <v>0</v>
      </c>
    </row>
    <row r="1616" spans="1:9" ht="12.65" customHeight="1">
      <c r="A1616" s="1088" t="s">
        <v>2029</v>
      </c>
      <c r="B1616" s="1089" t="s">
        <v>4059</v>
      </c>
      <c r="C1616" s="1089" t="s">
        <v>4135</v>
      </c>
      <c r="D1616" s="1088" t="s">
        <v>2800</v>
      </c>
      <c r="E1616" s="1103">
        <v>0</v>
      </c>
      <c r="F1616" s="1103">
        <v>0</v>
      </c>
      <c r="G1616" s="1104">
        <v>0</v>
      </c>
      <c r="H1616" s="1104">
        <v>7.51</v>
      </c>
      <c r="I1616" s="1104">
        <v>0</v>
      </c>
    </row>
    <row r="1617" spans="1:9" ht="12.65" customHeight="1">
      <c r="A1617" s="1088" t="s">
        <v>4346</v>
      </c>
      <c r="B1617" s="1089" t="s">
        <v>4060</v>
      </c>
      <c r="C1617" s="1089" t="s">
        <v>4067</v>
      </c>
      <c r="D1617" s="1088" t="s">
        <v>2800</v>
      </c>
      <c r="E1617" s="1103">
        <v>0</v>
      </c>
      <c r="F1617" s="1103">
        <v>0</v>
      </c>
      <c r="G1617" s="1104">
        <v>0</v>
      </c>
      <c r="H1617" s="1104">
        <v>6.66</v>
      </c>
      <c r="I1617" s="1104">
        <v>0</v>
      </c>
    </row>
    <row r="1618" spans="1:9" ht="12.65" customHeight="1">
      <c r="A1618" s="1088" t="s">
        <v>3274</v>
      </c>
      <c r="B1618" s="1089" t="s">
        <v>4366</v>
      </c>
      <c r="C1618" s="1089" t="s">
        <v>5177</v>
      </c>
      <c r="D1618" s="1088" t="s">
        <v>2800</v>
      </c>
      <c r="E1618" s="1103">
        <v>0</v>
      </c>
      <c r="F1618" s="1103">
        <v>0</v>
      </c>
      <c r="G1618" s="1104">
        <v>0</v>
      </c>
      <c r="H1618" s="1104">
        <v>6.66</v>
      </c>
      <c r="I1618" s="1104">
        <v>0</v>
      </c>
    </row>
    <row r="1619" spans="1:9" ht="12.65" customHeight="1">
      <c r="A1619" s="1088" t="s">
        <v>3275</v>
      </c>
      <c r="B1619" s="1089" t="s">
        <v>1295</v>
      </c>
      <c r="C1619" s="1089" t="s">
        <v>568</v>
      </c>
      <c r="D1619" s="1088" t="s">
        <v>2800</v>
      </c>
      <c r="E1619" s="1103">
        <v>0</v>
      </c>
      <c r="F1619" s="1103">
        <v>0</v>
      </c>
      <c r="G1619" s="1104">
        <v>0</v>
      </c>
      <c r="H1619" s="1104">
        <v>6.66</v>
      </c>
      <c r="I1619" s="1104">
        <v>0</v>
      </c>
    </row>
    <row r="1620" spans="1:9" ht="12.65" customHeight="1">
      <c r="A1620" s="1088" t="s">
        <v>760</v>
      </c>
      <c r="B1620" s="1089" t="s">
        <v>2751</v>
      </c>
      <c r="C1620" s="1089" t="s">
        <v>2393</v>
      </c>
      <c r="D1620" s="1088" t="s">
        <v>2800</v>
      </c>
      <c r="E1620" s="1103">
        <v>0</v>
      </c>
      <c r="F1620" s="1103">
        <v>0</v>
      </c>
      <c r="G1620" s="1104">
        <v>0</v>
      </c>
      <c r="H1620" s="1104">
        <v>6.66</v>
      </c>
      <c r="I1620" s="1104">
        <v>0</v>
      </c>
    </row>
    <row r="1621" spans="1:9" ht="12.65" customHeight="1">
      <c r="A1621" s="1088" t="s">
        <v>761</v>
      </c>
      <c r="B1621" s="1089" t="s">
        <v>2752</v>
      </c>
      <c r="C1621" s="1089" t="s">
        <v>468</v>
      </c>
      <c r="D1621" s="1088" t="s">
        <v>2800</v>
      </c>
      <c r="E1621" s="1103">
        <v>0</v>
      </c>
      <c r="F1621" s="1103">
        <v>0</v>
      </c>
      <c r="G1621" s="1104">
        <v>0</v>
      </c>
      <c r="H1621" s="1104">
        <v>6.66</v>
      </c>
      <c r="I1621" s="1104">
        <v>0</v>
      </c>
    </row>
    <row r="1622" spans="1:9" ht="12.65" customHeight="1">
      <c r="A1622" s="1088" t="s">
        <v>4177</v>
      </c>
      <c r="B1622" s="1089" t="s">
        <v>430</v>
      </c>
      <c r="C1622" s="1089" t="s">
        <v>284</v>
      </c>
      <c r="D1622" s="1088" t="s">
        <v>2800</v>
      </c>
      <c r="E1622" s="1103">
        <v>0</v>
      </c>
      <c r="F1622" s="1103">
        <v>0</v>
      </c>
      <c r="G1622" s="1104">
        <v>0</v>
      </c>
      <c r="H1622" s="1104">
        <v>6.66</v>
      </c>
      <c r="I1622" s="1104">
        <v>0</v>
      </c>
    </row>
    <row r="1623" spans="1:9" ht="12.65" customHeight="1">
      <c r="A1623" s="1088" t="s">
        <v>3864</v>
      </c>
      <c r="B1623" s="1089" t="s">
        <v>431</v>
      </c>
      <c r="C1623" s="1089" t="s">
        <v>5131</v>
      </c>
      <c r="D1623" s="1088" t="s">
        <v>2800</v>
      </c>
      <c r="E1623" s="1103">
        <v>0</v>
      </c>
      <c r="F1623" s="1103">
        <v>0</v>
      </c>
      <c r="G1623" s="1104">
        <v>0</v>
      </c>
      <c r="H1623" s="1104">
        <v>6.66</v>
      </c>
      <c r="I1623" s="1104">
        <v>0</v>
      </c>
    </row>
    <row r="1624" spans="1:9" ht="12.65" customHeight="1">
      <c r="A1624" s="1088" t="s">
        <v>3865</v>
      </c>
      <c r="B1624" s="1089" t="s">
        <v>3261</v>
      </c>
      <c r="C1624" s="1089" t="s">
        <v>4066</v>
      </c>
      <c r="D1624" s="1088" t="s">
        <v>2800</v>
      </c>
      <c r="E1624" s="1103">
        <v>0</v>
      </c>
      <c r="F1624" s="1103">
        <v>0</v>
      </c>
      <c r="G1624" s="1104">
        <v>0</v>
      </c>
      <c r="H1624" s="1104">
        <v>7.51</v>
      </c>
      <c r="I1624" s="1104">
        <v>0</v>
      </c>
    </row>
    <row r="1625" spans="1:9" ht="12.65" customHeight="1">
      <c r="A1625" s="1088" t="s">
        <v>4345</v>
      </c>
      <c r="B1625" s="1089" t="s">
        <v>3262</v>
      </c>
      <c r="C1625" s="1089" t="s">
        <v>4740</v>
      </c>
      <c r="D1625" s="1088" t="s">
        <v>2800</v>
      </c>
      <c r="E1625" s="1103">
        <v>0</v>
      </c>
      <c r="F1625" s="1103">
        <v>0</v>
      </c>
      <c r="G1625" s="1104">
        <v>0</v>
      </c>
      <c r="H1625" s="1104">
        <v>7.51</v>
      </c>
      <c r="I1625" s="1104">
        <v>0</v>
      </c>
    </row>
    <row r="1626" spans="1:9" ht="12.65" customHeight="1">
      <c r="A1626" s="1088" t="s">
        <v>5325</v>
      </c>
      <c r="B1626" s="1089" t="s">
        <v>5326</v>
      </c>
      <c r="C1626" s="1089" t="s">
        <v>4741</v>
      </c>
      <c r="D1626" s="1088" t="s">
        <v>2800</v>
      </c>
      <c r="E1626" s="1103">
        <v>0</v>
      </c>
      <c r="F1626" s="1103">
        <v>0</v>
      </c>
      <c r="G1626" s="1104">
        <v>0</v>
      </c>
      <c r="H1626" s="1104">
        <v>7.51</v>
      </c>
      <c r="I1626" s="1104">
        <v>0</v>
      </c>
    </row>
    <row r="1627" spans="1:9" ht="12.65" customHeight="1">
      <c r="A1627" s="1088" t="s">
        <v>1602</v>
      </c>
      <c r="B1627" s="1089" t="s">
        <v>1603</v>
      </c>
      <c r="C1627" s="1089" t="s">
        <v>160</v>
      </c>
      <c r="D1627" s="1088" t="s">
        <v>2800</v>
      </c>
      <c r="E1627" s="1103">
        <v>0</v>
      </c>
      <c r="F1627" s="1103">
        <v>0</v>
      </c>
      <c r="G1627" s="1104">
        <v>0</v>
      </c>
      <c r="H1627" s="1104">
        <v>7.51</v>
      </c>
      <c r="I1627" s="1104">
        <v>0</v>
      </c>
    </row>
    <row r="1628" spans="1:9" ht="12.65" customHeight="1">
      <c r="A1628" s="1088" t="s">
        <v>1604</v>
      </c>
      <c r="B1628" s="1089" t="s">
        <v>4072</v>
      </c>
      <c r="C1628" s="1089" t="s">
        <v>4135</v>
      </c>
      <c r="D1628" s="1088" t="s">
        <v>2800</v>
      </c>
      <c r="E1628" s="1103">
        <v>0</v>
      </c>
      <c r="F1628" s="1103">
        <v>0</v>
      </c>
      <c r="G1628" s="1104">
        <v>0</v>
      </c>
      <c r="H1628" s="1104">
        <v>7.51</v>
      </c>
      <c r="I1628" s="1104">
        <v>0</v>
      </c>
    </row>
    <row r="1629" spans="1:9" ht="12.65" customHeight="1">
      <c r="A1629" s="1088" t="s">
        <v>3229</v>
      </c>
      <c r="B1629" s="1089" t="s">
        <v>969</v>
      </c>
      <c r="C1629" s="1089" t="s">
        <v>285</v>
      </c>
      <c r="D1629" s="1088" t="s">
        <v>2800</v>
      </c>
      <c r="E1629" s="1103">
        <v>3</v>
      </c>
      <c r="F1629" s="1103">
        <v>61.17</v>
      </c>
      <c r="G1629" s="1104">
        <v>0</v>
      </c>
      <c r="H1629" s="1104">
        <v>6.66</v>
      </c>
      <c r="I1629" s="1104">
        <v>19.98</v>
      </c>
    </row>
    <row r="1630" spans="1:9" ht="12.65" customHeight="1">
      <c r="A1630" s="1088" t="s">
        <v>4821</v>
      </c>
      <c r="B1630" s="1089" t="s">
        <v>970</v>
      </c>
      <c r="C1630" s="1089" t="s">
        <v>200</v>
      </c>
      <c r="D1630" s="1088" t="s">
        <v>2800</v>
      </c>
      <c r="E1630" s="1103">
        <v>0</v>
      </c>
      <c r="F1630" s="1103">
        <v>0</v>
      </c>
      <c r="G1630" s="1104">
        <v>0</v>
      </c>
      <c r="H1630" s="1104">
        <v>6.66</v>
      </c>
      <c r="I1630" s="1104">
        <v>0</v>
      </c>
    </row>
    <row r="1631" spans="1:9" ht="12.65" customHeight="1">
      <c r="A1631" s="1088" t="s">
        <v>4479</v>
      </c>
      <c r="B1631" s="1089"/>
      <c r="C1631" s="1089" t="s">
        <v>7086</v>
      </c>
      <c r="D1631" s="1088" t="s">
        <v>2800</v>
      </c>
      <c r="E1631" s="1103">
        <v>0</v>
      </c>
      <c r="F1631" s="1103">
        <v>0</v>
      </c>
      <c r="G1631" s="1104">
        <v>0</v>
      </c>
      <c r="H1631" s="1104">
        <v>11.62</v>
      </c>
      <c r="I1631" s="1104">
        <v>0</v>
      </c>
    </row>
    <row r="1632" spans="1:9" ht="12.65" customHeight="1">
      <c r="A1632" s="1088" t="s">
        <v>4480</v>
      </c>
      <c r="B1632" s="1089"/>
      <c r="C1632" s="1089" t="s">
        <v>7087</v>
      </c>
      <c r="D1632" s="1088" t="s">
        <v>2800</v>
      </c>
      <c r="E1632" s="1103">
        <v>0</v>
      </c>
      <c r="F1632" s="1103">
        <v>0</v>
      </c>
      <c r="G1632" s="1104">
        <v>0</v>
      </c>
      <c r="H1632" s="1104">
        <v>11.62</v>
      </c>
      <c r="I1632" s="1104">
        <v>0</v>
      </c>
    </row>
    <row r="1633" spans="1:9" ht="12.65" customHeight="1">
      <c r="A1633" s="1088" t="s">
        <v>4481</v>
      </c>
      <c r="B1633" s="1089"/>
      <c r="C1633" s="1089" t="s">
        <v>7088</v>
      </c>
      <c r="D1633" s="1088" t="s">
        <v>2800</v>
      </c>
      <c r="E1633" s="1103">
        <v>0</v>
      </c>
      <c r="F1633" s="1103">
        <v>0</v>
      </c>
      <c r="G1633" s="1104">
        <v>0</v>
      </c>
      <c r="H1633" s="1104">
        <v>11.62</v>
      </c>
      <c r="I1633" s="1104">
        <v>0</v>
      </c>
    </row>
    <row r="1634" spans="1:9" ht="12.65" customHeight="1">
      <c r="A1634" s="1088" t="s">
        <v>4482</v>
      </c>
      <c r="B1634" s="1089"/>
      <c r="C1634" s="1089" t="s">
        <v>7089</v>
      </c>
      <c r="D1634" s="1088" t="s">
        <v>2800</v>
      </c>
      <c r="E1634" s="1103">
        <v>0</v>
      </c>
      <c r="F1634" s="1103">
        <v>0</v>
      </c>
      <c r="G1634" s="1104">
        <v>0</v>
      </c>
      <c r="H1634" s="1104">
        <v>11.62</v>
      </c>
      <c r="I1634" s="1104">
        <v>0</v>
      </c>
    </row>
    <row r="1635" spans="1:9" ht="12.65" customHeight="1">
      <c r="A1635" s="1088" t="s">
        <v>4483</v>
      </c>
      <c r="B1635" s="1089"/>
      <c r="C1635" s="1089"/>
      <c r="D1635" s="1088" t="s">
        <v>2800</v>
      </c>
      <c r="E1635" s="1103">
        <v>0</v>
      </c>
      <c r="F1635" s="1103">
        <v>0</v>
      </c>
      <c r="G1635" s="1104">
        <v>0</v>
      </c>
      <c r="H1635" s="1104">
        <v>11.62</v>
      </c>
      <c r="I1635" s="1104">
        <v>0</v>
      </c>
    </row>
    <row r="1636" spans="1:9" ht="12.65" customHeight="1">
      <c r="A1636" s="1088" t="s">
        <v>4484</v>
      </c>
      <c r="B1636" s="1089"/>
      <c r="C1636" s="1089"/>
      <c r="D1636" s="1088" t="s">
        <v>2800</v>
      </c>
      <c r="E1636" s="1103">
        <v>0</v>
      </c>
      <c r="F1636" s="1103">
        <v>0</v>
      </c>
      <c r="G1636" s="1104">
        <v>0</v>
      </c>
      <c r="H1636" s="1104">
        <v>11.62</v>
      </c>
      <c r="I1636" s="1104">
        <v>0</v>
      </c>
    </row>
    <row r="1637" spans="1:9" ht="12.65" customHeight="1">
      <c r="A1637" s="1088" t="s">
        <v>2076</v>
      </c>
      <c r="B1637" s="1089" t="s">
        <v>971</v>
      </c>
      <c r="C1637" s="1089" t="s">
        <v>201</v>
      </c>
      <c r="D1637" s="1088" t="s">
        <v>2800</v>
      </c>
      <c r="E1637" s="1103">
        <v>12</v>
      </c>
      <c r="F1637" s="1103">
        <v>169.92000000000002</v>
      </c>
      <c r="G1637" s="1104">
        <v>0</v>
      </c>
      <c r="H1637" s="1104">
        <v>5.81</v>
      </c>
      <c r="I1637" s="1104">
        <v>69.72</v>
      </c>
    </row>
    <row r="1638" spans="1:9" ht="12.65" customHeight="1">
      <c r="A1638" s="1088" t="s">
        <v>4606</v>
      </c>
      <c r="B1638" s="1089" t="s">
        <v>4468</v>
      </c>
      <c r="C1638" s="1089" t="s">
        <v>202</v>
      </c>
      <c r="D1638" s="1088" t="s">
        <v>2800</v>
      </c>
      <c r="E1638" s="1103">
        <v>0</v>
      </c>
      <c r="F1638" s="1103">
        <v>0</v>
      </c>
      <c r="G1638" s="1104">
        <v>0</v>
      </c>
      <c r="H1638" s="1104">
        <v>5.81</v>
      </c>
      <c r="I1638" s="1104">
        <v>0</v>
      </c>
    </row>
    <row r="1639" spans="1:9" ht="12.65" customHeight="1">
      <c r="A1639" s="1088" t="s">
        <v>4607</v>
      </c>
      <c r="B1639" s="1089" t="s">
        <v>4469</v>
      </c>
      <c r="C1639" s="1089" t="s">
        <v>1709</v>
      </c>
      <c r="D1639" s="1088" t="s">
        <v>2800</v>
      </c>
      <c r="E1639" s="1103">
        <v>0</v>
      </c>
      <c r="F1639" s="1103">
        <v>0</v>
      </c>
      <c r="G1639" s="1104">
        <v>0</v>
      </c>
      <c r="H1639" s="1104">
        <v>6.66</v>
      </c>
      <c r="I1639" s="1104">
        <v>0</v>
      </c>
    </row>
    <row r="1640" spans="1:9" ht="12.65" customHeight="1">
      <c r="A1640" s="1088" t="s">
        <v>4608</v>
      </c>
      <c r="B1640" s="1089" t="s">
        <v>3841</v>
      </c>
      <c r="C1640" s="1089" t="s">
        <v>1916</v>
      </c>
      <c r="D1640" s="1088" t="s">
        <v>2800</v>
      </c>
      <c r="E1640" s="1103">
        <v>0</v>
      </c>
      <c r="F1640" s="1103">
        <v>0</v>
      </c>
      <c r="G1640" s="1104">
        <v>0</v>
      </c>
      <c r="H1640" s="1104">
        <v>6.66</v>
      </c>
      <c r="I1640" s="1104">
        <v>0</v>
      </c>
    </row>
    <row r="1641" spans="1:9" ht="12.65" customHeight="1">
      <c r="A1641" s="1088" t="s">
        <v>4609</v>
      </c>
      <c r="B1641" s="1089" t="s">
        <v>3842</v>
      </c>
      <c r="C1641" s="1089" t="s">
        <v>2129</v>
      </c>
      <c r="D1641" s="1088" t="s">
        <v>2800</v>
      </c>
      <c r="E1641" s="1103">
        <v>6</v>
      </c>
      <c r="F1641" s="1103">
        <v>8.64</v>
      </c>
      <c r="G1641" s="1104">
        <v>0</v>
      </c>
      <c r="H1641" s="1104">
        <v>6.66</v>
      </c>
      <c r="I1641" s="1104">
        <v>39.96</v>
      </c>
    </row>
    <row r="1642" spans="1:9" ht="12.65" customHeight="1">
      <c r="A1642" s="1088" t="s">
        <v>4610</v>
      </c>
      <c r="B1642" s="1089" t="s">
        <v>3843</v>
      </c>
      <c r="C1642" s="1089" t="s">
        <v>1916</v>
      </c>
      <c r="D1642" s="1088" t="s">
        <v>2800</v>
      </c>
      <c r="E1642" s="1103">
        <v>0</v>
      </c>
      <c r="F1642" s="1103">
        <v>0</v>
      </c>
      <c r="G1642" s="1104">
        <v>0</v>
      </c>
      <c r="H1642" s="1104">
        <v>6.66</v>
      </c>
      <c r="I1642" s="1104">
        <v>0</v>
      </c>
    </row>
    <row r="1643" spans="1:9" ht="12.65" customHeight="1">
      <c r="A1643" s="1088" t="s">
        <v>3543</v>
      </c>
      <c r="B1643" s="1089" t="s">
        <v>952</v>
      </c>
      <c r="C1643" s="1089" t="s">
        <v>1214</v>
      </c>
      <c r="D1643" s="1088" t="s">
        <v>2800</v>
      </c>
      <c r="E1643" s="1103">
        <v>17</v>
      </c>
      <c r="F1643" s="1103">
        <v>298.52</v>
      </c>
      <c r="G1643" s="1104">
        <v>0</v>
      </c>
      <c r="H1643" s="1104">
        <v>6.66</v>
      </c>
      <c r="I1643" s="1104">
        <v>113.22</v>
      </c>
    </row>
    <row r="1644" spans="1:9" ht="12.65" customHeight="1">
      <c r="A1644" s="1088" t="s">
        <v>953</v>
      </c>
      <c r="B1644" s="1089" t="s">
        <v>954</v>
      </c>
      <c r="C1644" s="1089" t="s">
        <v>1215</v>
      </c>
      <c r="D1644" s="1088" t="s">
        <v>2800</v>
      </c>
      <c r="E1644" s="1103">
        <v>0</v>
      </c>
      <c r="F1644" s="1103">
        <v>0</v>
      </c>
      <c r="G1644" s="1104">
        <v>0</v>
      </c>
      <c r="H1644" s="1104">
        <v>6.66</v>
      </c>
      <c r="I1644" s="1104">
        <v>0</v>
      </c>
    </row>
    <row r="1645" spans="1:9" ht="12.65" customHeight="1">
      <c r="A1645" s="1088" t="s">
        <v>955</v>
      </c>
      <c r="B1645" s="1089" t="s">
        <v>956</v>
      </c>
      <c r="C1645" s="1089" t="s">
        <v>2166</v>
      </c>
      <c r="D1645" s="1088" t="s">
        <v>2800</v>
      </c>
      <c r="E1645" s="1103">
        <v>0</v>
      </c>
      <c r="F1645" s="1103">
        <v>0</v>
      </c>
      <c r="G1645" s="1104">
        <v>0</v>
      </c>
      <c r="H1645" s="1104">
        <v>6.66</v>
      </c>
      <c r="I1645" s="1104">
        <v>0</v>
      </c>
    </row>
    <row r="1646" spans="1:9" ht="12.65" customHeight="1">
      <c r="A1646" s="1088" t="s">
        <v>957</v>
      </c>
      <c r="B1646" s="1089" t="s">
        <v>616</v>
      </c>
      <c r="C1646" s="1089" t="s">
        <v>2167</v>
      </c>
      <c r="D1646" s="1088" t="s">
        <v>2800</v>
      </c>
      <c r="E1646" s="1103">
        <v>0</v>
      </c>
      <c r="F1646" s="1103">
        <v>0</v>
      </c>
      <c r="G1646" s="1104">
        <v>0</v>
      </c>
      <c r="H1646" s="1104">
        <v>6.66</v>
      </c>
      <c r="I1646" s="1104">
        <v>0</v>
      </c>
    </row>
    <row r="1647" spans="1:9" ht="12.65" customHeight="1">
      <c r="A1647" s="1088" t="s">
        <v>2051</v>
      </c>
      <c r="B1647" s="1089" t="s">
        <v>617</v>
      </c>
      <c r="C1647" s="1089" t="s">
        <v>1709</v>
      </c>
      <c r="D1647" s="1088" t="s">
        <v>2800</v>
      </c>
      <c r="E1647" s="1103">
        <v>0</v>
      </c>
      <c r="F1647" s="1103">
        <v>0</v>
      </c>
      <c r="G1647" s="1104">
        <v>0</v>
      </c>
      <c r="H1647" s="1104">
        <v>6.66</v>
      </c>
      <c r="I1647" s="1104">
        <v>0</v>
      </c>
    </row>
    <row r="1648" spans="1:9" ht="12.65" customHeight="1">
      <c r="A1648" s="1088" t="s">
        <v>2052</v>
      </c>
      <c r="B1648" s="1089" t="s">
        <v>436</v>
      </c>
      <c r="C1648" s="1089" t="s">
        <v>1709</v>
      </c>
      <c r="D1648" s="1088" t="s">
        <v>2800</v>
      </c>
      <c r="E1648" s="1103">
        <v>0</v>
      </c>
      <c r="F1648" s="1103">
        <v>0</v>
      </c>
      <c r="G1648" s="1104">
        <v>0</v>
      </c>
      <c r="H1648" s="1104">
        <v>6.66</v>
      </c>
      <c r="I1648" s="1104">
        <v>0</v>
      </c>
    </row>
    <row r="1649" spans="1:9" ht="12.65" customHeight="1">
      <c r="A1649" s="1088" t="s">
        <v>2053</v>
      </c>
      <c r="B1649" s="1089" t="s">
        <v>437</v>
      </c>
      <c r="C1649" s="1089" t="s">
        <v>2129</v>
      </c>
      <c r="D1649" s="1088" t="s">
        <v>2800</v>
      </c>
      <c r="E1649" s="1103">
        <v>0</v>
      </c>
      <c r="F1649" s="1103">
        <v>0</v>
      </c>
      <c r="G1649" s="1104">
        <v>0</v>
      </c>
      <c r="H1649" s="1104">
        <v>6.66</v>
      </c>
      <c r="I1649" s="1104">
        <v>0</v>
      </c>
    </row>
    <row r="1650" spans="1:9" ht="12.65" customHeight="1">
      <c r="A1650" s="1088" t="s">
        <v>2054</v>
      </c>
      <c r="B1650" s="1089" t="s">
        <v>438</v>
      </c>
      <c r="C1650" s="1089" t="s">
        <v>2129</v>
      </c>
      <c r="D1650" s="1088" t="s">
        <v>2800</v>
      </c>
      <c r="E1650" s="1103">
        <v>0</v>
      </c>
      <c r="F1650" s="1103">
        <v>0</v>
      </c>
      <c r="G1650" s="1104">
        <v>0</v>
      </c>
      <c r="H1650" s="1104">
        <v>6.66</v>
      </c>
      <c r="I1650" s="1104">
        <v>0</v>
      </c>
    </row>
    <row r="1651" spans="1:9" ht="12.65" customHeight="1">
      <c r="A1651" s="1088" t="s">
        <v>4589</v>
      </c>
      <c r="B1651" s="1089" t="s">
        <v>1521</v>
      </c>
      <c r="C1651" s="1089" t="s">
        <v>3677</v>
      </c>
      <c r="D1651" s="1088" t="s">
        <v>2800</v>
      </c>
      <c r="E1651" s="1103">
        <v>0</v>
      </c>
      <c r="F1651" s="1103">
        <v>0</v>
      </c>
      <c r="G1651" s="1104">
        <v>0</v>
      </c>
      <c r="H1651" s="1104">
        <v>6.66</v>
      </c>
      <c r="I1651" s="1104">
        <v>0</v>
      </c>
    </row>
    <row r="1652" spans="1:9" ht="12.65" customHeight="1">
      <c r="A1652" s="1088" t="s">
        <v>1522</v>
      </c>
      <c r="B1652" s="1089" t="s">
        <v>3732</v>
      </c>
      <c r="C1652" s="1089" t="s">
        <v>3678</v>
      </c>
      <c r="D1652" s="1088" t="s">
        <v>2800</v>
      </c>
      <c r="E1652" s="1103">
        <v>0</v>
      </c>
      <c r="F1652" s="1103">
        <v>0</v>
      </c>
      <c r="G1652" s="1104">
        <v>0</v>
      </c>
      <c r="H1652" s="1104">
        <v>6.66</v>
      </c>
      <c r="I1652" s="1104">
        <v>0</v>
      </c>
    </row>
    <row r="1653" spans="1:9" ht="12.65" customHeight="1">
      <c r="A1653" s="1088" t="s">
        <v>1249</v>
      </c>
      <c r="B1653" s="1089" t="s">
        <v>1250</v>
      </c>
      <c r="C1653" s="1089" t="s">
        <v>3679</v>
      </c>
      <c r="D1653" s="1088" t="s">
        <v>2800</v>
      </c>
      <c r="E1653" s="1103">
        <v>0</v>
      </c>
      <c r="F1653" s="1103">
        <v>0</v>
      </c>
      <c r="G1653" s="1104">
        <v>0</v>
      </c>
      <c r="H1653" s="1104">
        <v>6.66</v>
      </c>
      <c r="I1653" s="1104">
        <v>0</v>
      </c>
    </row>
    <row r="1654" spans="1:9" ht="12.65" customHeight="1">
      <c r="A1654" s="1088" t="s">
        <v>470</v>
      </c>
      <c r="B1654" s="1089" t="s">
        <v>471</v>
      </c>
      <c r="C1654" s="1089" t="s">
        <v>4765</v>
      </c>
      <c r="D1654" s="1088" t="s">
        <v>2800</v>
      </c>
      <c r="E1654" s="1103">
        <v>0</v>
      </c>
      <c r="F1654" s="1103">
        <v>0</v>
      </c>
      <c r="G1654" s="1104">
        <v>0</v>
      </c>
      <c r="H1654" s="1104">
        <v>6.66</v>
      </c>
      <c r="I1654" s="1104">
        <v>0</v>
      </c>
    </row>
    <row r="1655" spans="1:9" ht="12.65" customHeight="1">
      <c r="A1655" s="1088" t="s">
        <v>2055</v>
      </c>
      <c r="B1655" s="1089" t="s">
        <v>2774</v>
      </c>
      <c r="C1655" s="1089" t="s">
        <v>201</v>
      </c>
      <c r="D1655" s="1088" t="s">
        <v>2800</v>
      </c>
      <c r="E1655" s="1103">
        <v>0</v>
      </c>
      <c r="F1655" s="1103">
        <v>0</v>
      </c>
      <c r="G1655" s="1104">
        <v>0</v>
      </c>
      <c r="H1655" s="1104">
        <v>5.81</v>
      </c>
      <c r="I1655" s="1104">
        <v>0</v>
      </c>
    </row>
    <row r="1656" spans="1:9" ht="12.65" customHeight="1">
      <c r="A1656" s="1088" t="s">
        <v>2056</v>
      </c>
      <c r="B1656" s="1089" t="s">
        <v>2775</v>
      </c>
      <c r="C1656" s="1089" t="s">
        <v>202</v>
      </c>
      <c r="D1656" s="1088" t="s">
        <v>2800</v>
      </c>
      <c r="E1656" s="1103">
        <v>0</v>
      </c>
      <c r="F1656" s="1103">
        <v>0</v>
      </c>
      <c r="G1656" s="1104">
        <v>0</v>
      </c>
      <c r="H1656" s="1104">
        <v>5.81</v>
      </c>
      <c r="I1656" s="1104">
        <v>0</v>
      </c>
    </row>
    <row r="1657" spans="1:9" ht="12.65" customHeight="1">
      <c r="A1657" s="1088" t="s">
        <v>791</v>
      </c>
      <c r="B1657" s="1089" t="s">
        <v>4895</v>
      </c>
      <c r="C1657" s="1089" t="s">
        <v>618</v>
      </c>
      <c r="D1657" s="1088" t="s">
        <v>2800</v>
      </c>
      <c r="E1657" s="1103">
        <v>0</v>
      </c>
      <c r="F1657" s="1103">
        <v>0</v>
      </c>
      <c r="G1657" s="1104">
        <v>0</v>
      </c>
      <c r="H1657" s="1104">
        <v>5.81</v>
      </c>
      <c r="I1657" s="1104">
        <v>0</v>
      </c>
    </row>
    <row r="1658" spans="1:9" ht="12.65" customHeight="1">
      <c r="A1658" s="1088" t="s">
        <v>5490</v>
      </c>
      <c r="B1658" s="1089" t="s">
        <v>4285</v>
      </c>
      <c r="C1658" s="1089" t="s">
        <v>619</v>
      </c>
      <c r="D1658" s="1088" t="s">
        <v>2800</v>
      </c>
      <c r="E1658" s="1103">
        <v>22</v>
      </c>
      <c r="F1658" s="1103">
        <v>507.54</v>
      </c>
      <c r="G1658" s="1104">
        <v>0</v>
      </c>
      <c r="H1658" s="1104">
        <v>5.81</v>
      </c>
      <c r="I1658" s="1104">
        <v>127.82</v>
      </c>
    </row>
    <row r="1659" spans="1:9" ht="12.65" customHeight="1">
      <c r="A1659" s="1088" t="s">
        <v>5491</v>
      </c>
      <c r="B1659" s="1089" t="s">
        <v>4286</v>
      </c>
      <c r="C1659" s="1089" t="s">
        <v>267</v>
      </c>
      <c r="D1659" s="1088" t="s">
        <v>2800</v>
      </c>
      <c r="E1659" s="1103">
        <v>0</v>
      </c>
      <c r="F1659" s="1103">
        <v>0</v>
      </c>
      <c r="G1659" s="1104">
        <v>0</v>
      </c>
      <c r="H1659" s="1104">
        <v>5.81</v>
      </c>
      <c r="I1659" s="1104">
        <v>0</v>
      </c>
    </row>
    <row r="1660" spans="1:9" ht="12.65" customHeight="1">
      <c r="A1660" s="1088" t="s">
        <v>5492</v>
      </c>
      <c r="B1660" s="1089" t="s">
        <v>4287</v>
      </c>
      <c r="C1660" s="1089" t="s">
        <v>4953</v>
      </c>
      <c r="D1660" s="1088" t="s">
        <v>2800</v>
      </c>
      <c r="E1660" s="1103">
        <v>12</v>
      </c>
      <c r="F1660" s="1103">
        <v>444.72</v>
      </c>
      <c r="G1660" s="1104">
        <v>0</v>
      </c>
      <c r="H1660" s="1104">
        <v>5.81</v>
      </c>
      <c r="I1660" s="1104">
        <v>69.72</v>
      </c>
    </row>
    <row r="1661" spans="1:9" ht="12.65" customHeight="1">
      <c r="A1661" s="1088" t="s">
        <v>3210</v>
      </c>
      <c r="B1661" s="1089" t="s">
        <v>4288</v>
      </c>
      <c r="C1661" s="1089" t="s">
        <v>4188</v>
      </c>
      <c r="D1661" s="1088" t="s">
        <v>2800</v>
      </c>
      <c r="E1661" s="1103">
        <v>0</v>
      </c>
      <c r="F1661" s="1103">
        <v>0</v>
      </c>
      <c r="G1661" s="1104">
        <v>0</v>
      </c>
      <c r="H1661" s="1104">
        <v>5.81</v>
      </c>
      <c r="I1661" s="1104">
        <v>0</v>
      </c>
    </row>
    <row r="1662" spans="1:9" ht="12.65" customHeight="1">
      <c r="A1662" s="1088" t="s">
        <v>3211</v>
      </c>
      <c r="B1662" s="1089" t="s">
        <v>4289</v>
      </c>
      <c r="C1662" s="1089" t="s">
        <v>76</v>
      </c>
      <c r="D1662" s="1088" t="s">
        <v>2800</v>
      </c>
      <c r="E1662" s="1103">
        <v>0</v>
      </c>
      <c r="F1662" s="1103">
        <v>0</v>
      </c>
      <c r="G1662" s="1104">
        <v>0</v>
      </c>
      <c r="H1662" s="1104">
        <v>5.81</v>
      </c>
      <c r="I1662" s="1104">
        <v>0</v>
      </c>
    </row>
    <row r="1663" spans="1:9" ht="12.65" customHeight="1">
      <c r="A1663" s="1088" t="s">
        <v>3212</v>
      </c>
      <c r="B1663" s="1089" t="s">
        <v>4290</v>
      </c>
      <c r="C1663" s="1089" t="s">
        <v>2926</v>
      </c>
      <c r="D1663" s="1088" t="s">
        <v>2800</v>
      </c>
      <c r="E1663" s="1103">
        <v>0</v>
      </c>
      <c r="F1663" s="1103">
        <v>0</v>
      </c>
      <c r="G1663" s="1104">
        <v>0</v>
      </c>
      <c r="H1663" s="1104">
        <v>5.81</v>
      </c>
      <c r="I1663" s="1104">
        <v>0</v>
      </c>
    </row>
    <row r="1664" spans="1:9" ht="12.65" customHeight="1">
      <c r="A1664" s="1088" t="s">
        <v>3213</v>
      </c>
      <c r="B1664" s="1089" t="s">
        <v>4291</v>
      </c>
      <c r="C1664" s="1089" t="s">
        <v>2927</v>
      </c>
      <c r="D1664" s="1088" t="s">
        <v>2800</v>
      </c>
      <c r="E1664" s="1103">
        <v>0</v>
      </c>
      <c r="F1664" s="1103">
        <v>0</v>
      </c>
      <c r="G1664" s="1104">
        <v>0</v>
      </c>
      <c r="H1664" s="1104">
        <v>5.81</v>
      </c>
      <c r="I1664" s="1104">
        <v>0</v>
      </c>
    </row>
    <row r="1665" spans="1:9" ht="12.65" customHeight="1">
      <c r="A1665" s="1088" t="s">
        <v>3214</v>
      </c>
      <c r="B1665" s="1089" t="s">
        <v>4292</v>
      </c>
      <c r="C1665" s="1089" t="s">
        <v>4771</v>
      </c>
      <c r="D1665" s="1088" t="s">
        <v>2800</v>
      </c>
      <c r="E1665" s="1103">
        <v>0</v>
      </c>
      <c r="F1665" s="1103">
        <v>0</v>
      </c>
      <c r="G1665" s="1104">
        <v>0</v>
      </c>
      <c r="H1665" s="1104">
        <v>6.66</v>
      </c>
      <c r="I1665" s="1104">
        <v>0</v>
      </c>
    </row>
    <row r="1666" spans="1:9" ht="12.65" customHeight="1">
      <c r="A1666" s="1088" t="s">
        <v>3215</v>
      </c>
      <c r="B1666" s="1089" t="s">
        <v>4293</v>
      </c>
      <c r="C1666" s="1089" t="s">
        <v>2510</v>
      </c>
      <c r="D1666" s="1088" t="s">
        <v>2800</v>
      </c>
      <c r="E1666" s="1103">
        <v>0</v>
      </c>
      <c r="F1666" s="1103">
        <v>0</v>
      </c>
      <c r="G1666" s="1104">
        <v>0</v>
      </c>
      <c r="H1666" s="1104">
        <v>6.66</v>
      </c>
      <c r="I1666" s="1104">
        <v>0</v>
      </c>
    </row>
    <row r="1667" spans="1:9" ht="12.65" customHeight="1">
      <c r="A1667" s="1088" t="s">
        <v>3216</v>
      </c>
      <c r="B1667" s="1089" t="s">
        <v>772</v>
      </c>
      <c r="C1667" s="1089" t="s">
        <v>697</v>
      </c>
      <c r="D1667" s="1088" t="s">
        <v>2800</v>
      </c>
      <c r="E1667" s="1103">
        <v>0</v>
      </c>
      <c r="F1667" s="1103">
        <v>0</v>
      </c>
      <c r="G1667" s="1104">
        <v>0</v>
      </c>
      <c r="H1667" s="1104">
        <v>6.66</v>
      </c>
      <c r="I1667" s="1104">
        <v>0</v>
      </c>
    </row>
    <row r="1668" spans="1:9" ht="12.65" customHeight="1">
      <c r="A1668" s="1088" t="s">
        <v>3217</v>
      </c>
      <c r="B1668" s="1089" t="s">
        <v>698</v>
      </c>
      <c r="C1668" s="1089" t="s">
        <v>2731</v>
      </c>
      <c r="D1668" s="1088" t="s">
        <v>2800</v>
      </c>
      <c r="E1668" s="1103">
        <v>0</v>
      </c>
      <c r="F1668" s="1103">
        <v>0</v>
      </c>
      <c r="G1668" s="1104">
        <v>0</v>
      </c>
      <c r="H1668" s="1104">
        <v>6.66</v>
      </c>
      <c r="I1668" s="1104">
        <v>0</v>
      </c>
    </row>
    <row r="1669" spans="1:9" ht="12.65" customHeight="1">
      <c r="A1669" s="1088" t="s">
        <v>93</v>
      </c>
      <c r="B1669" s="1089" t="s">
        <v>4681</v>
      </c>
      <c r="C1669" s="1089" t="s">
        <v>2978</v>
      </c>
      <c r="D1669" s="1088" t="s">
        <v>2800</v>
      </c>
      <c r="E1669" s="1103">
        <v>0</v>
      </c>
      <c r="F1669" s="1103">
        <v>0</v>
      </c>
      <c r="G1669" s="1104">
        <v>0</v>
      </c>
      <c r="H1669" s="1104">
        <v>6.66</v>
      </c>
      <c r="I1669" s="1104">
        <v>0</v>
      </c>
    </row>
    <row r="1670" spans="1:9" ht="12.65" customHeight="1">
      <c r="A1670" s="1088" t="s">
        <v>94</v>
      </c>
      <c r="B1670" s="1089" t="s">
        <v>2752</v>
      </c>
      <c r="C1670" s="1089" t="s">
        <v>2979</v>
      </c>
      <c r="D1670" s="1088" t="s">
        <v>2800</v>
      </c>
      <c r="E1670" s="1103">
        <v>0</v>
      </c>
      <c r="F1670" s="1103">
        <v>0</v>
      </c>
      <c r="G1670" s="1104">
        <v>0</v>
      </c>
      <c r="H1670" s="1104">
        <v>6.66</v>
      </c>
      <c r="I1670" s="1104">
        <v>0</v>
      </c>
    </row>
    <row r="1671" spans="1:9" ht="12.65" customHeight="1">
      <c r="A1671" s="1088" t="s">
        <v>4682</v>
      </c>
      <c r="B1671" s="1089" t="s">
        <v>4683</v>
      </c>
      <c r="C1671" s="1089" t="s">
        <v>4740</v>
      </c>
      <c r="D1671" s="1088" t="s">
        <v>2800</v>
      </c>
      <c r="E1671" s="1103">
        <v>0</v>
      </c>
      <c r="F1671" s="1103">
        <v>0</v>
      </c>
      <c r="G1671" s="1104">
        <v>0</v>
      </c>
      <c r="H1671" s="1104">
        <v>5.81</v>
      </c>
      <c r="I1671" s="1104">
        <v>0</v>
      </c>
    </row>
    <row r="1672" spans="1:9" ht="12.65" customHeight="1">
      <c r="A1672" s="1088" t="s">
        <v>213</v>
      </c>
      <c r="B1672" s="1089" t="s">
        <v>214</v>
      </c>
      <c r="C1672" s="1089" t="s">
        <v>4741</v>
      </c>
      <c r="D1672" s="1088" t="s">
        <v>2800</v>
      </c>
      <c r="E1672" s="1103">
        <v>0</v>
      </c>
      <c r="F1672" s="1103">
        <v>0</v>
      </c>
      <c r="G1672" s="1104">
        <v>0</v>
      </c>
      <c r="H1672" s="1104">
        <v>5.81</v>
      </c>
      <c r="I1672" s="1104">
        <v>0</v>
      </c>
    </row>
    <row r="1673" spans="1:9" ht="12.65" customHeight="1">
      <c r="A1673" s="1088" t="s">
        <v>215</v>
      </c>
      <c r="B1673" s="1089" t="s">
        <v>216</v>
      </c>
      <c r="C1673" s="1089" t="s">
        <v>160</v>
      </c>
      <c r="D1673" s="1088" t="s">
        <v>2800</v>
      </c>
      <c r="E1673" s="1103">
        <v>0</v>
      </c>
      <c r="F1673" s="1103">
        <v>0</v>
      </c>
      <c r="G1673" s="1104">
        <v>0</v>
      </c>
      <c r="H1673" s="1104">
        <v>5.81</v>
      </c>
      <c r="I1673" s="1104">
        <v>0</v>
      </c>
    </row>
    <row r="1674" spans="1:9" ht="12.65" customHeight="1">
      <c r="A1674" s="1088" t="s">
        <v>217</v>
      </c>
      <c r="B1674" s="1089" t="s">
        <v>218</v>
      </c>
      <c r="C1674" s="1089" t="s">
        <v>4135</v>
      </c>
      <c r="D1674" s="1088" t="s">
        <v>2800</v>
      </c>
      <c r="E1674" s="1103">
        <v>0</v>
      </c>
      <c r="F1674" s="1103">
        <v>0</v>
      </c>
      <c r="G1674" s="1104">
        <v>0</v>
      </c>
      <c r="H1674" s="1104">
        <v>5.81</v>
      </c>
      <c r="I1674" s="1104">
        <v>0</v>
      </c>
    </row>
    <row r="1675" spans="1:9" ht="12.65" customHeight="1">
      <c r="A1675" s="1088" t="s">
        <v>95</v>
      </c>
      <c r="B1675" s="1089" t="s">
        <v>4680</v>
      </c>
      <c r="C1675" s="1089" t="s">
        <v>385</v>
      </c>
      <c r="D1675" s="1088" t="s">
        <v>2800</v>
      </c>
      <c r="E1675" s="1103">
        <v>0</v>
      </c>
      <c r="F1675" s="1103">
        <v>0</v>
      </c>
      <c r="G1675" s="1104">
        <v>0</v>
      </c>
      <c r="H1675" s="1104">
        <v>0</v>
      </c>
      <c r="I1675" s="1104">
        <v>0</v>
      </c>
    </row>
    <row r="1676" spans="1:9" ht="12.65" customHeight="1">
      <c r="A1676" s="1088" t="s">
        <v>96</v>
      </c>
      <c r="B1676" s="1089" t="s">
        <v>4294</v>
      </c>
      <c r="C1676" s="1089" t="s">
        <v>384</v>
      </c>
      <c r="D1676" s="1088" t="s">
        <v>2800</v>
      </c>
      <c r="E1676" s="1103">
        <v>0</v>
      </c>
      <c r="F1676" s="1103">
        <v>0</v>
      </c>
      <c r="G1676" s="1104">
        <v>0</v>
      </c>
      <c r="H1676" s="1104">
        <v>0</v>
      </c>
      <c r="I1676" s="1104">
        <v>0</v>
      </c>
    </row>
    <row r="1677" spans="1:9" ht="12.65" customHeight="1">
      <c r="A1677" s="1088" t="s">
        <v>4309</v>
      </c>
      <c r="B1677" s="1089" t="s">
        <v>219</v>
      </c>
      <c r="C1677" s="1089" t="s">
        <v>618</v>
      </c>
      <c r="D1677" s="1088" t="s">
        <v>2800</v>
      </c>
      <c r="E1677" s="1103">
        <v>0</v>
      </c>
      <c r="F1677" s="1103">
        <v>0</v>
      </c>
      <c r="G1677" s="1104">
        <v>0</v>
      </c>
      <c r="H1677" s="1104">
        <v>5.81</v>
      </c>
      <c r="I1677" s="1104">
        <v>0</v>
      </c>
    </row>
    <row r="1678" spans="1:9" ht="12.65" customHeight="1">
      <c r="A1678" s="1088" t="s">
        <v>4310</v>
      </c>
      <c r="B1678" s="1089" t="s">
        <v>220</v>
      </c>
      <c r="C1678" s="1089" t="s">
        <v>619</v>
      </c>
      <c r="D1678" s="1088" t="s">
        <v>2800</v>
      </c>
      <c r="E1678" s="1103">
        <v>0</v>
      </c>
      <c r="F1678" s="1103">
        <v>0</v>
      </c>
      <c r="G1678" s="1104">
        <v>0</v>
      </c>
      <c r="H1678" s="1104">
        <v>5.81</v>
      </c>
      <c r="I1678" s="1104">
        <v>0</v>
      </c>
    </row>
    <row r="1679" spans="1:9" ht="12.65" customHeight="1">
      <c r="A1679" s="1088" t="s">
        <v>4017</v>
      </c>
      <c r="B1679" s="1089" t="s">
        <v>4018</v>
      </c>
      <c r="C1679" s="1089" t="s">
        <v>3322</v>
      </c>
      <c r="D1679" s="1088" t="s">
        <v>2800</v>
      </c>
      <c r="E1679" s="1103">
        <v>0</v>
      </c>
      <c r="F1679" s="1103">
        <v>0</v>
      </c>
      <c r="G1679" s="1104">
        <v>0</v>
      </c>
      <c r="H1679" s="1104">
        <v>5.81</v>
      </c>
      <c r="I1679" s="1104">
        <v>0</v>
      </c>
    </row>
    <row r="1680" spans="1:9" ht="12.65" customHeight="1">
      <c r="A1680" s="1088" t="s">
        <v>3323</v>
      </c>
      <c r="B1680" s="1089" t="s">
        <v>3324</v>
      </c>
      <c r="C1680" s="1089" t="s">
        <v>1576</v>
      </c>
      <c r="D1680" s="1088" t="s">
        <v>2800</v>
      </c>
      <c r="E1680" s="1103">
        <v>0</v>
      </c>
      <c r="F1680" s="1103">
        <v>0</v>
      </c>
      <c r="G1680" s="1104">
        <v>0</v>
      </c>
      <c r="H1680" s="1104">
        <v>5.81</v>
      </c>
      <c r="I1680" s="1104">
        <v>0</v>
      </c>
    </row>
    <row r="1681" spans="1:9" ht="12.65" customHeight="1">
      <c r="A1681" s="1088" t="s">
        <v>1577</v>
      </c>
      <c r="B1681" s="1089" t="s">
        <v>1289</v>
      </c>
      <c r="C1681" s="1089" t="s">
        <v>3618</v>
      </c>
      <c r="D1681" s="1088" t="s">
        <v>2800</v>
      </c>
      <c r="E1681" s="1103">
        <v>0</v>
      </c>
      <c r="F1681" s="1103">
        <v>0</v>
      </c>
      <c r="G1681" s="1104">
        <v>0</v>
      </c>
      <c r="H1681" s="1104">
        <v>5.81</v>
      </c>
      <c r="I1681" s="1104">
        <v>0</v>
      </c>
    </row>
    <row r="1682" spans="1:9" ht="12.65" customHeight="1">
      <c r="A1682" s="1088" t="s">
        <v>3619</v>
      </c>
      <c r="B1682" s="1089" t="s">
        <v>2758</v>
      </c>
      <c r="C1682" s="1089" t="s">
        <v>2759</v>
      </c>
      <c r="D1682" s="1088" t="s">
        <v>2800</v>
      </c>
      <c r="E1682" s="1103">
        <v>0</v>
      </c>
      <c r="F1682" s="1103">
        <v>0</v>
      </c>
      <c r="G1682" s="1104">
        <v>0</v>
      </c>
      <c r="H1682" s="1104">
        <v>5.81</v>
      </c>
      <c r="I1682" s="1104">
        <v>0</v>
      </c>
    </row>
    <row r="1683" spans="1:9" ht="12.65" customHeight="1">
      <c r="A1683" s="1088" t="s">
        <v>386</v>
      </c>
      <c r="B1683" s="1089" t="s">
        <v>387</v>
      </c>
      <c r="C1683" s="1089" t="s">
        <v>388</v>
      </c>
      <c r="D1683" s="1088" t="s">
        <v>2800</v>
      </c>
      <c r="E1683" s="1103">
        <v>0</v>
      </c>
      <c r="F1683" s="1103">
        <v>0</v>
      </c>
      <c r="G1683" s="1104">
        <v>0</v>
      </c>
      <c r="H1683" s="1104">
        <v>5.81</v>
      </c>
      <c r="I1683" s="1104">
        <v>0</v>
      </c>
    </row>
    <row r="1684" spans="1:9" ht="12.65" customHeight="1">
      <c r="A1684" s="1088" t="s">
        <v>3740</v>
      </c>
      <c r="B1684" s="1089" t="s">
        <v>3741</v>
      </c>
      <c r="C1684" s="1089" t="s">
        <v>4859</v>
      </c>
      <c r="D1684" s="1088" t="s">
        <v>2800</v>
      </c>
      <c r="E1684" s="1103">
        <v>0</v>
      </c>
      <c r="F1684" s="1103">
        <v>0</v>
      </c>
      <c r="G1684" s="1104">
        <v>0</v>
      </c>
      <c r="H1684" s="1104">
        <v>5.81</v>
      </c>
      <c r="I1684" s="1104">
        <v>0</v>
      </c>
    </row>
    <row r="1685" spans="1:9" ht="12.65" customHeight="1">
      <c r="A1685" s="1088" t="s">
        <v>4860</v>
      </c>
      <c r="B1685" s="1089" t="s">
        <v>4861</v>
      </c>
      <c r="C1685" s="1089" t="s">
        <v>129</v>
      </c>
      <c r="D1685" s="1088" t="s">
        <v>2800</v>
      </c>
      <c r="E1685" s="1103">
        <v>0</v>
      </c>
      <c r="F1685" s="1103">
        <v>0</v>
      </c>
      <c r="G1685" s="1104">
        <v>0</v>
      </c>
      <c r="H1685" s="1104">
        <v>5.81</v>
      </c>
      <c r="I1685" s="1104">
        <v>0</v>
      </c>
    </row>
    <row r="1686" spans="1:9" ht="12.65" customHeight="1">
      <c r="A1686" s="1088" t="s">
        <v>4862</v>
      </c>
      <c r="B1686" s="1089" t="s">
        <v>4863</v>
      </c>
      <c r="C1686" s="1089" t="s">
        <v>5350</v>
      </c>
      <c r="D1686" s="1088" t="s">
        <v>2800</v>
      </c>
      <c r="E1686" s="1103">
        <v>0</v>
      </c>
      <c r="F1686" s="1103">
        <v>0</v>
      </c>
      <c r="G1686" s="1104">
        <v>0</v>
      </c>
      <c r="H1686" s="1104">
        <v>5.81</v>
      </c>
      <c r="I1686" s="1104">
        <v>0</v>
      </c>
    </row>
    <row r="1687" spans="1:9" ht="12.65" customHeight="1">
      <c r="A1687" s="1088" t="s">
        <v>1818</v>
      </c>
      <c r="B1687" s="1089" t="s">
        <v>1227</v>
      </c>
      <c r="C1687" s="1089" t="s">
        <v>5098</v>
      </c>
      <c r="D1687" s="1088" t="s">
        <v>2800</v>
      </c>
      <c r="E1687" s="1103">
        <v>0</v>
      </c>
      <c r="F1687" s="1103">
        <v>0</v>
      </c>
      <c r="G1687" s="1104">
        <v>0</v>
      </c>
      <c r="H1687" s="1104">
        <v>0</v>
      </c>
      <c r="I1687" s="1104">
        <v>0</v>
      </c>
    </row>
    <row r="1688" spans="1:9" ht="12.65" customHeight="1">
      <c r="A1688" s="1088" t="s">
        <v>352</v>
      </c>
      <c r="B1688" s="1089" t="s">
        <v>1231</v>
      </c>
      <c r="C1688" s="1089" t="s">
        <v>5099</v>
      </c>
      <c r="D1688" s="1088" t="s">
        <v>2800</v>
      </c>
      <c r="E1688" s="1103">
        <v>0</v>
      </c>
      <c r="F1688" s="1103">
        <v>0</v>
      </c>
      <c r="G1688" s="1104">
        <v>0</v>
      </c>
      <c r="H1688" s="1104">
        <v>0</v>
      </c>
      <c r="I1688" s="1104">
        <v>0</v>
      </c>
    </row>
    <row r="1689" spans="1:9" ht="12.65" customHeight="1">
      <c r="A1689" s="1088" t="s">
        <v>353</v>
      </c>
      <c r="B1689" s="1089" t="s">
        <v>2130</v>
      </c>
      <c r="C1689" s="1089" t="s">
        <v>5100</v>
      </c>
      <c r="D1689" s="1088" t="s">
        <v>2800</v>
      </c>
      <c r="E1689" s="1103">
        <v>0</v>
      </c>
      <c r="F1689" s="1103">
        <v>0</v>
      </c>
      <c r="G1689" s="1104">
        <v>0</v>
      </c>
      <c r="H1689" s="1104">
        <v>0.85</v>
      </c>
      <c r="I1689" s="1104">
        <v>0</v>
      </c>
    </row>
    <row r="1690" spans="1:9" ht="12.65" customHeight="1">
      <c r="A1690" s="1088" t="s">
        <v>354</v>
      </c>
      <c r="B1690" s="1089" t="s">
        <v>4074</v>
      </c>
      <c r="C1690" s="1089" t="s">
        <v>5101</v>
      </c>
      <c r="D1690" s="1088" t="s">
        <v>2800</v>
      </c>
      <c r="E1690" s="1103">
        <v>0</v>
      </c>
      <c r="F1690" s="1103">
        <v>0</v>
      </c>
      <c r="G1690" s="1104">
        <v>0</v>
      </c>
      <c r="H1690" s="1104">
        <v>0.85</v>
      </c>
      <c r="I1690" s="1104">
        <v>0</v>
      </c>
    </row>
    <row r="1691" spans="1:9" ht="12.65" customHeight="1">
      <c r="A1691" s="1088" t="s">
        <v>355</v>
      </c>
      <c r="B1691" s="1089" t="s">
        <v>3747</v>
      </c>
      <c r="C1691" s="1089" t="s">
        <v>5102</v>
      </c>
      <c r="D1691" s="1088" t="s">
        <v>2800</v>
      </c>
      <c r="E1691" s="1103">
        <v>0</v>
      </c>
      <c r="F1691" s="1103">
        <v>0</v>
      </c>
      <c r="G1691" s="1104">
        <v>0</v>
      </c>
      <c r="H1691" s="1104">
        <v>0</v>
      </c>
      <c r="I1691" s="1104">
        <v>0</v>
      </c>
    </row>
    <row r="1692" spans="1:9" ht="12.65" customHeight="1">
      <c r="A1692" s="1088" t="s">
        <v>356</v>
      </c>
      <c r="B1692" s="1089" t="s">
        <v>4061</v>
      </c>
      <c r="C1692" s="1089" t="s">
        <v>385</v>
      </c>
      <c r="D1692" s="1088" t="s">
        <v>2800</v>
      </c>
      <c r="E1692" s="1103">
        <v>0</v>
      </c>
      <c r="F1692" s="1103">
        <v>0</v>
      </c>
      <c r="G1692" s="1104">
        <v>0</v>
      </c>
      <c r="H1692" s="1104">
        <v>0</v>
      </c>
      <c r="I1692" s="1104">
        <v>0</v>
      </c>
    </row>
    <row r="1693" spans="1:9" ht="12.65" customHeight="1">
      <c r="A1693" s="1088" t="s">
        <v>3748</v>
      </c>
      <c r="B1693" s="1089" t="s">
        <v>3437</v>
      </c>
      <c r="C1693" s="1089" t="s">
        <v>384</v>
      </c>
      <c r="D1693" s="1088" t="s">
        <v>2800</v>
      </c>
      <c r="E1693" s="1103">
        <v>0</v>
      </c>
      <c r="F1693" s="1103">
        <v>0</v>
      </c>
      <c r="G1693" s="1104">
        <v>0</v>
      </c>
      <c r="H1693" s="1104">
        <v>0</v>
      </c>
      <c r="I1693" s="1104">
        <v>0</v>
      </c>
    </row>
    <row r="1694" spans="1:9" ht="12.65" customHeight="1">
      <c r="A1694" s="1088" t="s">
        <v>1229</v>
      </c>
      <c r="B1694" s="1089" t="s">
        <v>4218</v>
      </c>
      <c r="C1694" s="1089" t="s">
        <v>1803</v>
      </c>
      <c r="D1694" s="1088" t="s">
        <v>2800</v>
      </c>
      <c r="E1694" s="1103">
        <v>0</v>
      </c>
      <c r="F1694" s="1103">
        <v>0</v>
      </c>
      <c r="G1694" s="1104">
        <v>0</v>
      </c>
      <c r="H1694" s="1104">
        <v>0</v>
      </c>
      <c r="I1694" s="1104">
        <v>0</v>
      </c>
    </row>
    <row r="1695" spans="1:9" ht="12.65" customHeight="1">
      <c r="A1695" s="1088" t="s">
        <v>1232</v>
      </c>
      <c r="B1695" s="1089" t="s">
        <v>4219</v>
      </c>
      <c r="C1695" s="1089" t="s">
        <v>4071</v>
      </c>
      <c r="D1695" s="1088" t="s">
        <v>2800</v>
      </c>
      <c r="E1695" s="1103">
        <v>0</v>
      </c>
      <c r="F1695" s="1103">
        <v>0</v>
      </c>
      <c r="G1695" s="1104">
        <v>0</v>
      </c>
      <c r="H1695" s="1104">
        <v>0</v>
      </c>
      <c r="I1695" s="1104">
        <v>0</v>
      </c>
    </row>
    <row r="1696" spans="1:9" ht="12.65" customHeight="1">
      <c r="A1696" s="1088" t="s">
        <v>1228</v>
      </c>
      <c r="B1696" s="1089" t="s">
        <v>790</v>
      </c>
      <c r="C1696" s="1089" t="s">
        <v>2954</v>
      </c>
      <c r="D1696" s="1088" t="s">
        <v>2800</v>
      </c>
      <c r="E1696" s="1103">
        <v>0</v>
      </c>
      <c r="F1696" s="1103">
        <v>0</v>
      </c>
      <c r="G1696" s="1104">
        <v>0</v>
      </c>
      <c r="H1696" s="1104">
        <v>0</v>
      </c>
      <c r="I1696" s="1104">
        <v>0</v>
      </c>
    </row>
    <row r="1697" spans="1:9" ht="12.65" customHeight="1">
      <c r="A1697" s="1088" t="s">
        <v>1230</v>
      </c>
      <c r="B1697" s="1089" t="s">
        <v>3969</v>
      </c>
      <c r="C1697" s="1089" t="s">
        <v>1803</v>
      </c>
      <c r="D1697" s="1088" t="s">
        <v>2800</v>
      </c>
      <c r="E1697" s="1103">
        <v>0</v>
      </c>
      <c r="F1697" s="1103">
        <v>0</v>
      </c>
      <c r="G1697" s="1104">
        <v>0</v>
      </c>
      <c r="H1697" s="1104">
        <v>0</v>
      </c>
      <c r="I1697" s="1104">
        <v>0</v>
      </c>
    </row>
    <row r="1698" spans="1:9" ht="12.65" customHeight="1">
      <c r="A1698" s="1088" t="s">
        <v>2030</v>
      </c>
      <c r="B1698" s="1089" t="s">
        <v>3970</v>
      </c>
      <c r="C1698" s="1089" t="s">
        <v>4071</v>
      </c>
      <c r="D1698" s="1088" t="s">
        <v>2800</v>
      </c>
      <c r="E1698" s="1103">
        <v>0</v>
      </c>
      <c r="F1698" s="1103">
        <v>0</v>
      </c>
      <c r="G1698" s="1104">
        <v>0</v>
      </c>
      <c r="H1698" s="1104">
        <v>0</v>
      </c>
      <c r="I1698" s="1104">
        <v>0</v>
      </c>
    </row>
    <row r="1699" spans="1:9" ht="12.65" customHeight="1">
      <c r="A1699" s="1088" t="s">
        <v>403</v>
      </c>
      <c r="B1699" s="1089" t="s">
        <v>1233</v>
      </c>
      <c r="C1699" s="1089" t="s">
        <v>404</v>
      </c>
      <c r="D1699" s="1088" t="s">
        <v>2800</v>
      </c>
      <c r="E1699" s="1103">
        <v>0</v>
      </c>
      <c r="F1699" s="1103">
        <v>0</v>
      </c>
      <c r="G1699" s="1104">
        <v>0</v>
      </c>
      <c r="H1699" s="1104">
        <v>7.51</v>
      </c>
      <c r="I1699" s="1104">
        <v>0</v>
      </c>
    </row>
    <row r="1700" spans="1:9" ht="12.65" customHeight="1">
      <c r="A1700" s="1088" t="s">
        <v>405</v>
      </c>
      <c r="B1700" s="1089" t="s">
        <v>1233</v>
      </c>
      <c r="C1700" s="1089" t="s">
        <v>406</v>
      </c>
      <c r="D1700" s="1088" t="s">
        <v>2800</v>
      </c>
      <c r="E1700" s="1103">
        <v>0</v>
      </c>
      <c r="F1700" s="1103">
        <v>0</v>
      </c>
      <c r="G1700" s="1104">
        <v>0</v>
      </c>
      <c r="H1700" s="1104">
        <v>7.51</v>
      </c>
      <c r="I1700" s="1104">
        <v>0</v>
      </c>
    </row>
    <row r="1701" spans="1:9" ht="12.65" customHeight="1">
      <c r="A1701" s="1088" t="s">
        <v>407</v>
      </c>
      <c r="B1701" s="1089" t="s">
        <v>1233</v>
      </c>
      <c r="C1701" s="1089" t="s">
        <v>408</v>
      </c>
      <c r="D1701" s="1088" t="s">
        <v>2800</v>
      </c>
      <c r="E1701" s="1103">
        <v>0</v>
      </c>
      <c r="F1701" s="1103">
        <v>0</v>
      </c>
      <c r="G1701" s="1104">
        <v>0</v>
      </c>
      <c r="H1701" s="1104">
        <v>7.51</v>
      </c>
      <c r="I1701" s="1104">
        <v>0</v>
      </c>
    </row>
    <row r="1702" spans="1:9" ht="12.65" customHeight="1">
      <c r="A1702" s="1088" t="s">
        <v>409</v>
      </c>
      <c r="B1702" s="1089" t="s">
        <v>1233</v>
      </c>
      <c r="C1702" s="1089" t="s">
        <v>410</v>
      </c>
      <c r="D1702" s="1088" t="s">
        <v>2800</v>
      </c>
      <c r="E1702" s="1103">
        <v>0</v>
      </c>
      <c r="F1702" s="1103">
        <v>0</v>
      </c>
      <c r="G1702" s="1104">
        <v>0</v>
      </c>
      <c r="H1702" s="1104">
        <v>7.51</v>
      </c>
      <c r="I1702" s="1104">
        <v>0</v>
      </c>
    </row>
    <row r="1703" spans="1:9" ht="12.65" customHeight="1">
      <c r="A1703" s="1088" t="s">
        <v>411</v>
      </c>
      <c r="B1703" s="1089" t="s">
        <v>1233</v>
      </c>
      <c r="C1703" s="1089" t="s">
        <v>412</v>
      </c>
      <c r="D1703" s="1088" t="s">
        <v>2800</v>
      </c>
      <c r="E1703" s="1103">
        <v>0</v>
      </c>
      <c r="F1703" s="1103">
        <v>0</v>
      </c>
      <c r="G1703" s="1104">
        <v>0</v>
      </c>
      <c r="H1703" s="1104">
        <v>7.51</v>
      </c>
      <c r="I1703" s="1104">
        <v>0</v>
      </c>
    </row>
    <row r="1704" spans="1:9" ht="12.65" customHeight="1">
      <c r="A1704" s="1088" t="s">
        <v>413</v>
      </c>
      <c r="B1704" s="1089" t="s">
        <v>1233</v>
      </c>
      <c r="C1704" s="1089" t="s">
        <v>414</v>
      </c>
      <c r="D1704" s="1088" t="s">
        <v>2800</v>
      </c>
      <c r="E1704" s="1103">
        <v>0</v>
      </c>
      <c r="F1704" s="1103">
        <v>0</v>
      </c>
      <c r="G1704" s="1104">
        <v>0</v>
      </c>
      <c r="H1704" s="1104">
        <v>7.51</v>
      </c>
      <c r="I1704" s="1104">
        <v>0</v>
      </c>
    </row>
    <row r="1705" spans="1:9" ht="12.65" customHeight="1">
      <c r="A1705" s="1088" t="s">
        <v>415</v>
      </c>
      <c r="B1705" s="1089" t="s">
        <v>1233</v>
      </c>
      <c r="C1705" s="1089" t="s">
        <v>312</v>
      </c>
      <c r="D1705" s="1088" t="s">
        <v>2800</v>
      </c>
      <c r="E1705" s="1103">
        <v>0</v>
      </c>
      <c r="F1705" s="1103">
        <v>0</v>
      </c>
      <c r="G1705" s="1104">
        <v>0</v>
      </c>
      <c r="H1705" s="1104">
        <v>7.51</v>
      </c>
      <c r="I1705" s="1104">
        <v>0</v>
      </c>
    </row>
    <row r="1706" spans="1:9" ht="12.65" customHeight="1">
      <c r="A1706" s="1088" t="s">
        <v>313</v>
      </c>
      <c r="B1706" s="1089" t="s">
        <v>1233</v>
      </c>
      <c r="C1706" s="1089" t="s">
        <v>2439</v>
      </c>
      <c r="D1706" s="1088" t="s">
        <v>2800</v>
      </c>
      <c r="E1706" s="1103">
        <v>0</v>
      </c>
      <c r="F1706" s="1103">
        <v>0</v>
      </c>
      <c r="G1706" s="1104">
        <v>0</v>
      </c>
      <c r="H1706" s="1104">
        <v>7.51</v>
      </c>
      <c r="I1706" s="1104">
        <v>0</v>
      </c>
    </row>
    <row r="1707" spans="1:9" ht="12.65" customHeight="1">
      <c r="A1707" s="1088" t="s">
        <v>4472</v>
      </c>
      <c r="B1707" s="1089" t="s">
        <v>1233</v>
      </c>
      <c r="C1707" s="1089" t="s">
        <v>4473</v>
      </c>
      <c r="D1707" s="1088" t="s">
        <v>2800</v>
      </c>
      <c r="E1707" s="1103">
        <v>0</v>
      </c>
      <c r="F1707" s="1103">
        <v>0</v>
      </c>
      <c r="G1707" s="1104">
        <v>0</v>
      </c>
      <c r="H1707" s="1104">
        <v>5.81</v>
      </c>
      <c r="I1707" s="1104">
        <v>0</v>
      </c>
    </row>
    <row r="1708" spans="1:9" ht="12.65" customHeight="1">
      <c r="A1708" s="1088" t="s">
        <v>105</v>
      </c>
      <c r="B1708" s="1089" t="s">
        <v>1233</v>
      </c>
      <c r="C1708" s="1089" t="s">
        <v>106</v>
      </c>
      <c r="D1708" s="1088" t="s">
        <v>2800</v>
      </c>
      <c r="E1708" s="1103">
        <v>0</v>
      </c>
      <c r="F1708" s="1103">
        <v>0</v>
      </c>
      <c r="G1708" s="1104">
        <v>0</v>
      </c>
      <c r="H1708" s="1104">
        <v>5.81</v>
      </c>
      <c r="I1708" s="1104">
        <v>0</v>
      </c>
    </row>
    <row r="1709" spans="1:9" ht="12.65" customHeight="1">
      <c r="A1709" s="1088" t="s">
        <v>107</v>
      </c>
      <c r="B1709" s="1089" t="s">
        <v>1233</v>
      </c>
      <c r="C1709" s="1089" t="s">
        <v>108</v>
      </c>
      <c r="D1709" s="1088" t="s">
        <v>2800</v>
      </c>
      <c r="E1709" s="1103">
        <v>0</v>
      </c>
      <c r="F1709" s="1103">
        <v>0</v>
      </c>
      <c r="G1709" s="1104">
        <v>0</v>
      </c>
      <c r="H1709" s="1104">
        <v>5.81</v>
      </c>
      <c r="I1709" s="1104">
        <v>0</v>
      </c>
    </row>
    <row r="1710" spans="1:9" ht="12.65" customHeight="1">
      <c r="A1710" s="1088" t="s">
        <v>4625</v>
      </c>
      <c r="B1710" s="1089" t="s">
        <v>4626</v>
      </c>
      <c r="C1710" s="1089" t="s">
        <v>4627</v>
      </c>
      <c r="D1710" s="1088" t="s">
        <v>2800</v>
      </c>
      <c r="E1710" s="1103">
        <v>0</v>
      </c>
      <c r="F1710" s="1103">
        <v>0</v>
      </c>
      <c r="G1710" s="1104">
        <v>0</v>
      </c>
      <c r="H1710" s="1104">
        <v>5.81</v>
      </c>
      <c r="I1710" s="1104">
        <v>0</v>
      </c>
    </row>
    <row r="1711" spans="1:9" ht="12.65" customHeight="1">
      <c r="A1711" s="1088" t="s">
        <v>4628</v>
      </c>
      <c r="B1711" s="1089" t="s">
        <v>4629</v>
      </c>
      <c r="C1711" s="1089" t="s">
        <v>4630</v>
      </c>
      <c r="D1711" s="1088" t="s">
        <v>2800</v>
      </c>
      <c r="E1711" s="1103">
        <v>0</v>
      </c>
      <c r="F1711" s="1103">
        <v>0</v>
      </c>
      <c r="G1711" s="1104">
        <v>0</v>
      </c>
      <c r="H1711" s="1104">
        <v>5.81</v>
      </c>
      <c r="I1711" s="1104">
        <v>0</v>
      </c>
    </row>
    <row r="1712" spans="1:9" ht="12.65" customHeight="1">
      <c r="A1712" s="1088" t="s">
        <v>2440</v>
      </c>
      <c r="B1712" s="1089" t="s">
        <v>1233</v>
      </c>
      <c r="C1712" s="1089" t="s">
        <v>2441</v>
      </c>
      <c r="D1712" s="1088" t="s">
        <v>2800</v>
      </c>
      <c r="E1712" s="1103">
        <v>0</v>
      </c>
      <c r="F1712" s="1103">
        <v>0</v>
      </c>
      <c r="G1712" s="1104">
        <v>0</v>
      </c>
      <c r="H1712" s="1104">
        <v>7.51</v>
      </c>
      <c r="I1712" s="1104">
        <v>0</v>
      </c>
    </row>
    <row r="1713" spans="1:9" ht="12.65" customHeight="1">
      <c r="A1713" s="1088" t="s">
        <v>2442</v>
      </c>
      <c r="B1713" s="1089" t="s">
        <v>1233</v>
      </c>
      <c r="C1713" s="1089" t="s">
        <v>2443</v>
      </c>
      <c r="D1713" s="1088" t="s">
        <v>2800</v>
      </c>
      <c r="E1713" s="1103">
        <v>0</v>
      </c>
      <c r="F1713" s="1103">
        <v>0</v>
      </c>
      <c r="G1713" s="1104">
        <v>0</v>
      </c>
      <c r="H1713" s="1104">
        <v>7.51</v>
      </c>
      <c r="I1713" s="1104">
        <v>0</v>
      </c>
    </row>
    <row r="1714" spans="1:9" ht="12.65" customHeight="1">
      <c r="A1714" s="1088" t="s">
        <v>2444</v>
      </c>
      <c r="B1714" s="1089" t="s">
        <v>1233</v>
      </c>
      <c r="C1714" s="1089" t="s">
        <v>2445</v>
      </c>
      <c r="D1714" s="1088" t="s">
        <v>2800</v>
      </c>
      <c r="E1714" s="1103">
        <v>0</v>
      </c>
      <c r="F1714" s="1103">
        <v>0</v>
      </c>
      <c r="G1714" s="1104">
        <v>0</v>
      </c>
      <c r="H1714" s="1104">
        <v>7.51</v>
      </c>
      <c r="I1714" s="1104">
        <v>0</v>
      </c>
    </row>
    <row r="1715" spans="1:9" ht="12.65" customHeight="1">
      <c r="A1715" s="1088" t="s">
        <v>2446</v>
      </c>
      <c r="B1715" s="1089" t="s">
        <v>1233</v>
      </c>
      <c r="C1715" s="1089" t="s">
        <v>2447</v>
      </c>
      <c r="D1715" s="1088" t="s">
        <v>2800</v>
      </c>
      <c r="E1715" s="1103">
        <v>0</v>
      </c>
      <c r="F1715" s="1103">
        <v>0</v>
      </c>
      <c r="G1715" s="1104">
        <v>0</v>
      </c>
      <c r="H1715" s="1104">
        <v>7.51</v>
      </c>
      <c r="I1715" s="1104">
        <v>0</v>
      </c>
    </row>
    <row r="1716" spans="1:9" ht="12.65" customHeight="1">
      <c r="A1716" s="1088" t="s">
        <v>2448</v>
      </c>
      <c r="B1716" s="1089" t="s">
        <v>1233</v>
      </c>
      <c r="C1716" s="1089" t="s">
        <v>2449</v>
      </c>
      <c r="D1716" s="1088" t="s">
        <v>2800</v>
      </c>
      <c r="E1716" s="1103">
        <v>0</v>
      </c>
      <c r="F1716" s="1103">
        <v>0</v>
      </c>
      <c r="G1716" s="1104">
        <v>0</v>
      </c>
      <c r="H1716" s="1104">
        <v>7.51</v>
      </c>
      <c r="I1716" s="1104">
        <v>0</v>
      </c>
    </row>
    <row r="1717" spans="1:9" ht="12.65" customHeight="1">
      <c r="A1717" s="1088" t="s">
        <v>2450</v>
      </c>
      <c r="B1717" s="1089" t="s">
        <v>1233</v>
      </c>
      <c r="C1717" s="1089" t="s">
        <v>2451</v>
      </c>
      <c r="D1717" s="1088" t="s">
        <v>2800</v>
      </c>
      <c r="E1717" s="1103">
        <v>0</v>
      </c>
      <c r="F1717" s="1103">
        <v>0</v>
      </c>
      <c r="G1717" s="1104">
        <v>0</v>
      </c>
      <c r="H1717" s="1104">
        <v>7.51</v>
      </c>
      <c r="I1717" s="1104">
        <v>0</v>
      </c>
    </row>
    <row r="1718" spans="1:9" ht="12.65" customHeight="1">
      <c r="A1718" s="1088" t="s">
        <v>2452</v>
      </c>
      <c r="B1718" s="1089" t="s">
        <v>1233</v>
      </c>
      <c r="C1718" s="1089" t="s">
        <v>2453</v>
      </c>
      <c r="D1718" s="1088" t="s">
        <v>2800</v>
      </c>
      <c r="E1718" s="1103">
        <v>0</v>
      </c>
      <c r="F1718" s="1103">
        <v>0</v>
      </c>
      <c r="G1718" s="1104">
        <v>0</v>
      </c>
      <c r="H1718" s="1104">
        <v>7.51</v>
      </c>
      <c r="I1718" s="1104">
        <v>0</v>
      </c>
    </row>
    <row r="1719" spans="1:9" ht="12.65" customHeight="1">
      <c r="A1719" s="1088" t="s">
        <v>2454</v>
      </c>
      <c r="B1719" s="1089" t="s">
        <v>1233</v>
      </c>
      <c r="C1719" s="1089" t="s">
        <v>2455</v>
      </c>
      <c r="D1719" s="1088" t="s">
        <v>2800</v>
      </c>
      <c r="E1719" s="1103">
        <v>0</v>
      </c>
      <c r="F1719" s="1103">
        <v>0</v>
      </c>
      <c r="G1719" s="1104">
        <v>0</v>
      </c>
      <c r="H1719" s="1104">
        <v>7.51</v>
      </c>
      <c r="I1719" s="1104">
        <v>0</v>
      </c>
    </row>
    <row r="1720" spans="1:9" ht="12.65" customHeight="1">
      <c r="A1720" s="1088" t="s">
        <v>109</v>
      </c>
      <c r="B1720" s="1089" t="s">
        <v>1233</v>
      </c>
      <c r="C1720" s="1089" t="s">
        <v>110</v>
      </c>
      <c r="D1720" s="1088" t="s">
        <v>2800</v>
      </c>
      <c r="E1720" s="1103">
        <v>0</v>
      </c>
      <c r="F1720" s="1103">
        <v>0</v>
      </c>
      <c r="G1720" s="1104">
        <v>0</v>
      </c>
      <c r="H1720" s="1104">
        <v>5.81</v>
      </c>
      <c r="I1720" s="1104">
        <v>0</v>
      </c>
    </row>
    <row r="1721" spans="1:9" ht="12.65" customHeight="1">
      <c r="A1721" s="1088" t="s">
        <v>399</v>
      </c>
      <c r="B1721" s="1089" t="s">
        <v>1233</v>
      </c>
      <c r="C1721" s="1089" t="s">
        <v>400</v>
      </c>
      <c r="D1721" s="1088" t="s">
        <v>2800</v>
      </c>
      <c r="E1721" s="1103">
        <v>0</v>
      </c>
      <c r="F1721" s="1103">
        <v>0</v>
      </c>
      <c r="G1721" s="1104">
        <v>0</v>
      </c>
      <c r="H1721" s="1104">
        <v>5.81</v>
      </c>
      <c r="I1721" s="1104">
        <v>0</v>
      </c>
    </row>
    <row r="1722" spans="1:9" ht="12.65" customHeight="1">
      <c r="A1722" s="1088" t="s">
        <v>401</v>
      </c>
      <c r="B1722" s="1089" t="s">
        <v>1233</v>
      </c>
      <c r="C1722" s="1089" t="s">
        <v>402</v>
      </c>
      <c r="D1722" s="1088" t="s">
        <v>2800</v>
      </c>
      <c r="E1722" s="1103">
        <v>0</v>
      </c>
      <c r="F1722" s="1103">
        <v>0</v>
      </c>
      <c r="G1722" s="1104">
        <v>0</v>
      </c>
      <c r="H1722" s="1104">
        <v>5.81</v>
      </c>
      <c r="I1722" s="1104">
        <v>0</v>
      </c>
    </row>
    <row r="1723" spans="1:9" ht="12.65" customHeight="1">
      <c r="A1723" s="1088" t="s">
        <v>4631</v>
      </c>
      <c r="B1723" s="1089" t="s">
        <v>4632</v>
      </c>
      <c r="C1723" s="1089" t="s">
        <v>4633</v>
      </c>
      <c r="D1723" s="1088" t="s">
        <v>2800</v>
      </c>
      <c r="E1723" s="1103">
        <v>0</v>
      </c>
      <c r="F1723" s="1103">
        <v>0</v>
      </c>
      <c r="G1723" s="1104">
        <v>0</v>
      </c>
      <c r="H1723" s="1104">
        <v>5.81</v>
      </c>
      <c r="I1723" s="1104">
        <v>0</v>
      </c>
    </row>
    <row r="1724" spans="1:9" ht="12.65" customHeight="1">
      <c r="A1724" s="1088" t="s">
        <v>4634</v>
      </c>
      <c r="B1724" s="1089" t="s">
        <v>4635</v>
      </c>
      <c r="C1724" s="1089" t="s">
        <v>4636</v>
      </c>
      <c r="D1724" s="1088" t="s">
        <v>2800</v>
      </c>
      <c r="E1724" s="1103">
        <v>0</v>
      </c>
      <c r="F1724" s="1103">
        <v>0</v>
      </c>
      <c r="G1724" s="1104">
        <v>0</v>
      </c>
      <c r="H1724" s="1104">
        <v>5.81</v>
      </c>
      <c r="I1724" s="1104">
        <v>0</v>
      </c>
    </row>
    <row r="1725" spans="1:9" ht="12.65" customHeight="1">
      <c r="A1725" s="1088" t="s">
        <v>2456</v>
      </c>
      <c r="B1725" s="1089" t="s">
        <v>1233</v>
      </c>
      <c r="C1725" s="1089" t="s">
        <v>2457</v>
      </c>
      <c r="D1725" s="1088" t="s">
        <v>2800</v>
      </c>
      <c r="E1725" s="1103">
        <v>0</v>
      </c>
      <c r="F1725" s="1103">
        <v>0</v>
      </c>
      <c r="G1725" s="1104">
        <v>0</v>
      </c>
      <c r="H1725" s="1104">
        <v>31.58</v>
      </c>
      <c r="I1725" s="1104">
        <v>0</v>
      </c>
    </row>
    <row r="1726" spans="1:9" ht="12.65" customHeight="1">
      <c r="A1726" s="1088" t="s">
        <v>2458</v>
      </c>
      <c r="B1726" s="1089" t="s">
        <v>1233</v>
      </c>
      <c r="C1726" s="1089" t="s">
        <v>2459</v>
      </c>
      <c r="D1726" s="1088" t="s">
        <v>2800</v>
      </c>
      <c r="E1726" s="1103">
        <v>0</v>
      </c>
      <c r="F1726" s="1103">
        <v>0</v>
      </c>
      <c r="G1726" s="1104">
        <v>0</v>
      </c>
      <c r="H1726" s="1104">
        <v>31.58</v>
      </c>
      <c r="I1726" s="1104">
        <v>0</v>
      </c>
    </row>
    <row r="1727" spans="1:9" ht="12.65" customHeight="1">
      <c r="A1727" s="1088" t="s">
        <v>2460</v>
      </c>
      <c r="B1727" s="1089" t="s">
        <v>1233</v>
      </c>
      <c r="C1727" s="1089" t="s">
        <v>2461</v>
      </c>
      <c r="D1727" s="1088" t="s">
        <v>2800</v>
      </c>
      <c r="E1727" s="1103">
        <v>0</v>
      </c>
      <c r="F1727" s="1103">
        <v>0</v>
      </c>
      <c r="G1727" s="1104">
        <v>0</v>
      </c>
      <c r="H1727" s="1104">
        <v>31.58</v>
      </c>
      <c r="I1727" s="1104">
        <v>0</v>
      </c>
    </row>
    <row r="1728" spans="1:9" ht="12.65" customHeight="1">
      <c r="A1728" s="1088" t="s">
        <v>2462</v>
      </c>
      <c r="B1728" s="1089" t="s">
        <v>1233</v>
      </c>
      <c r="C1728" s="1089" t="s">
        <v>2463</v>
      </c>
      <c r="D1728" s="1088" t="s">
        <v>2800</v>
      </c>
      <c r="E1728" s="1103">
        <v>0</v>
      </c>
      <c r="F1728" s="1103">
        <v>0</v>
      </c>
      <c r="G1728" s="1104">
        <v>0</v>
      </c>
      <c r="H1728" s="1104">
        <v>31.58</v>
      </c>
      <c r="I1728" s="1104">
        <v>0</v>
      </c>
    </row>
    <row r="1729" spans="1:9" ht="12.65" customHeight="1">
      <c r="A1729" s="1088" t="s">
        <v>2464</v>
      </c>
      <c r="B1729" s="1089" t="s">
        <v>1233</v>
      </c>
      <c r="C1729" s="1089" t="s">
        <v>2465</v>
      </c>
      <c r="D1729" s="1088" t="s">
        <v>2800</v>
      </c>
      <c r="E1729" s="1103">
        <v>0</v>
      </c>
      <c r="F1729" s="1103">
        <v>0</v>
      </c>
      <c r="G1729" s="1104">
        <v>0</v>
      </c>
      <c r="H1729" s="1104">
        <v>31.58</v>
      </c>
      <c r="I1729" s="1104">
        <v>0</v>
      </c>
    </row>
    <row r="1730" spans="1:9" ht="12.65" customHeight="1">
      <c r="A1730" s="1088" t="s">
        <v>2466</v>
      </c>
      <c r="B1730" s="1089" t="s">
        <v>1233</v>
      </c>
      <c r="C1730" s="1089" t="s">
        <v>2467</v>
      </c>
      <c r="D1730" s="1088" t="s">
        <v>2800</v>
      </c>
      <c r="E1730" s="1103">
        <v>0</v>
      </c>
      <c r="F1730" s="1103">
        <v>0</v>
      </c>
      <c r="G1730" s="1104">
        <v>0</v>
      </c>
      <c r="H1730" s="1104">
        <v>31.58</v>
      </c>
      <c r="I1730" s="1104">
        <v>0</v>
      </c>
    </row>
    <row r="1731" spans="1:9" ht="12.65" customHeight="1">
      <c r="A1731" s="1088" t="s">
        <v>2468</v>
      </c>
      <c r="B1731" s="1089" t="s">
        <v>1233</v>
      </c>
      <c r="C1731" s="1089" t="s">
        <v>2457</v>
      </c>
      <c r="D1731" s="1088" t="s">
        <v>2800</v>
      </c>
      <c r="E1731" s="1103">
        <v>0</v>
      </c>
      <c r="F1731" s="1103">
        <v>0</v>
      </c>
      <c r="G1731" s="1104">
        <v>0</v>
      </c>
      <c r="H1731" s="1104">
        <v>31.58</v>
      </c>
      <c r="I1731" s="1104">
        <v>0</v>
      </c>
    </row>
    <row r="1732" spans="1:9" ht="12.65" customHeight="1">
      <c r="A1732" s="1088" t="s">
        <v>2469</v>
      </c>
      <c r="B1732" s="1089" t="s">
        <v>1233</v>
      </c>
      <c r="C1732" s="1089" t="s">
        <v>2459</v>
      </c>
      <c r="D1732" s="1088" t="s">
        <v>2800</v>
      </c>
      <c r="E1732" s="1103">
        <v>0</v>
      </c>
      <c r="F1732" s="1103">
        <v>0</v>
      </c>
      <c r="G1732" s="1104">
        <v>0</v>
      </c>
      <c r="H1732" s="1104">
        <v>31.58</v>
      </c>
      <c r="I1732" s="1104">
        <v>0</v>
      </c>
    </row>
    <row r="1733" spans="1:9" ht="12.65" customHeight="1">
      <c r="A1733" s="1088" t="s">
        <v>2470</v>
      </c>
      <c r="B1733" s="1089" t="s">
        <v>1233</v>
      </c>
      <c r="C1733" s="1089" t="s">
        <v>2461</v>
      </c>
      <c r="D1733" s="1088" t="s">
        <v>2800</v>
      </c>
      <c r="E1733" s="1103">
        <v>0</v>
      </c>
      <c r="F1733" s="1103">
        <v>0</v>
      </c>
      <c r="G1733" s="1104">
        <v>0</v>
      </c>
      <c r="H1733" s="1104">
        <v>31.58</v>
      </c>
      <c r="I1733" s="1104">
        <v>0</v>
      </c>
    </row>
    <row r="1734" spans="1:9" ht="12.65" customHeight="1">
      <c r="A1734" s="1088" t="s">
        <v>2471</v>
      </c>
      <c r="B1734" s="1089" t="s">
        <v>1233</v>
      </c>
      <c r="C1734" s="1089" t="s">
        <v>2463</v>
      </c>
      <c r="D1734" s="1088" t="s">
        <v>2800</v>
      </c>
      <c r="E1734" s="1103">
        <v>0</v>
      </c>
      <c r="F1734" s="1103">
        <v>0</v>
      </c>
      <c r="G1734" s="1104">
        <v>0</v>
      </c>
      <c r="H1734" s="1104">
        <v>31.58</v>
      </c>
      <c r="I1734" s="1104">
        <v>0</v>
      </c>
    </row>
    <row r="1735" spans="1:9" ht="12.65" customHeight="1">
      <c r="A1735" s="1088" t="s">
        <v>2472</v>
      </c>
      <c r="B1735" s="1089" t="s">
        <v>1233</v>
      </c>
      <c r="C1735" s="1089" t="s">
        <v>2465</v>
      </c>
      <c r="D1735" s="1088" t="s">
        <v>2800</v>
      </c>
      <c r="E1735" s="1103">
        <v>0</v>
      </c>
      <c r="F1735" s="1103">
        <v>0</v>
      </c>
      <c r="G1735" s="1104">
        <v>0</v>
      </c>
      <c r="H1735" s="1104">
        <v>31.58</v>
      </c>
      <c r="I1735" s="1104">
        <v>0</v>
      </c>
    </row>
    <row r="1736" spans="1:9" ht="12.65" customHeight="1">
      <c r="A1736" s="1088" t="s">
        <v>4637</v>
      </c>
      <c r="B1736" s="1089" t="s">
        <v>1233</v>
      </c>
      <c r="C1736" s="1089" t="s">
        <v>2467</v>
      </c>
      <c r="D1736" s="1088" t="s">
        <v>2800</v>
      </c>
      <c r="E1736" s="1103">
        <v>0</v>
      </c>
      <c r="F1736" s="1103">
        <v>0</v>
      </c>
      <c r="G1736" s="1104">
        <v>0</v>
      </c>
      <c r="H1736" s="1104">
        <v>31.58</v>
      </c>
      <c r="I1736" s="1104">
        <v>0</v>
      </c>
    </row>
    <row r="1737" spans="1:9" ht="12.65" customHeight="1">
      <c r="A1737" s="1088" t="s">
        <v>2475</v>
      </c>
      <c r="B1737" s="1089" t="s">
        <v>1233</v>
      </c>
      <c r="C1737" s="1089" t="s">
        <v>2476</v>
      </c>
      <c r="D1737" s="1088" t="s">
        <v>2800</v>
      </c>
      <c r="E1737" s="1103">
        <v>0</v>
      </c>
      <c r="F1737" s="1103">
        <v>0</v>
      </c>
      <c r="G1737" s="1104">
        <v>0</v>
      </c>
      <c r="H1737" s="1104">
        <v>19.440000000000001</v>
      </c>
      <c r="I1737" s="1104">
        <v>0</v>
      </c>
    </row>
    <row r="1738" spans="1:9" ht="12.65" customHeight="1">
      <c r="A1738" s="1088" t="s">
        <v>2477</v>
      </c>
      <c r="B1738" s="1089" t="s">
        <v>1233</v>
      </c>
      <c r="C1738" s="1089" t="s">
        <v>2478</v>
      </c>
      <c r="D1738" s="1088" t="s">
        <v>2800</v>
      </c>
      <c r="E1738" s="1103">
        <v>0</v>
      </c>
      <c r="F1738" s="1103">
        <v>0</v>
      </c>
      <c r="G1738" s="1104">
        <v>0</v>
      </c>
      <c r="H1738" s="1104">
        <v>19.440000000000001</v>
      </c>
      <c r="I1738" s="1104">
        <v>0</v>
      </c>
    </row>
    <row r="1739" spans="1:9" ht="12.65" customHeight="1">
      <c r="A1739" s="1088" t="s">
        <v>2479</v>
      </c>
      <c r="B1739" s="1089" t="s">
        <v>1233</v>
      </c>
      <c r="C1739" s="1089" t="s">
        <v>1404</v>
      </c>
      <c r="D1739" s="1088" t="s">
        <v>2800</v>
      </c>
      <c r="E1739" s="1103">
        <v>0</v>
      </c>
      <c r="F1739" s="1103">
        <v>0</v>
      </c>
      <c r="G1739" s="1104">
        <v>0</v>
      </c>
      <c r="H1739" s="1104">
        <v>19.440000000000001</v>
      </c>
      <c r="I1739" s="1104">
        <v>0</v>
      </c>
    </row>
    <row r="1740" spans="1:9" ht="12.65" customHeight="1">
      <c r="A1740" s="1088" t="s">
        <v>1405</v>
      </c>
      <c r="B1740" s="1089" t="s">
        <v>1233</v>
      </c>
      <c r="C1740" s="1089" t="s">
        <v>1406</v>
      </c>
      <c r="D1740" s="1088" t="s">
        <v>2800</v>
      </c>
      <c r="E1740" s="1103">
        <v>0</v>
      </c>
      <c r="F1740" s="1103">
        <v>0</v>
      </c>
      <c r="G1740" s="1104">
        <v>0</v>
      </c>
      <c r="H1740" s="1104">
        <v>19.440000000000001</v>
      </c>
      <c r="I1740" s="1104">
        <v>0</v>
      </c>
    </row>
    <row r="1741" spans="1:9" ht="12.65" customHeight="1">
      <c r="A1741" s="1088" t="s">
        <v>1407</v>
      </c>
      <c r="B1741" s="1089" t="s">
        <v>1233</v>
      </c>
      <c r="C1741" s="1089" t="s">
        <v>862</v>
      </c>
      <c r="D1741" s="1088" t="s">
        <v>2800</v>
      </c>
      <c r="E1741" s="1103">
        <v>0</v>
      </c>
      <c r="F1741" s="1103">
        <v>0</v>
      </c>
      <c r="G1741" s="1104">
        <v>0</v>
      </c>
      <c r="H1741" s="1104">
        <v>18.59</v>
      </c>
      <c r="I1741" s="1104">
        <v>0</v>
      </c>
    </row>
    <row r="1742" spans="1:9" ht="12.65" customHeight="1">
      <c r="A1742" s="1088" t="s">
        <v>1757</v>
      </c>
      <c r="B1742" s="1089" t="s">
        <v>1233</v>
      </c>
      <c r="C1742" s="1089" t="s">
        <v>1758</v>
      </c>
      <c r="D1742" s="1088" t="s">
        <v>2800</v>
      </c>
      <c r="E1742" s="1103">
        <v>0</v>
      </c>
      <c r="F1742" s="1103">
        <v>0</v>
      </c>
      <c r="G1742" s="1104">
        <v>0</v>
      </c>
      <c r="H1742" s="1104">
        <v>18.59</v>
      </c>
      <c r="I1742" s="1104">
        <v>0</v>
      </c>
    </row>
    <row r="1743" spans="1:9" ht="12.65" customHeight="1">
      <c r="A1743" s="1088" t="s">
        <v>1759</v>
      </c>
      <c r="B1743" s="1089" t="s">
        <v>1233</v>
      </c>
      <c r="C1743" s="1089" t="s">
        <v>1760</v>
      </c>
      <c r="D1743" s="1088" t="s">
        <v>2800</v>
      </c>
      <c r="E1743" s="1103">
        <v>0</v>
      </c>
      <c r="F1743" s="1103">
        <v>0</v>
      </c>
      <c r="G1743" s="1104">
        <v>0</v>
      </c>
      <c r="H1743" s="1104">
        <v>18.59</v>
      </c>
      <c r="I1743" s="1104">
        <v>0</v>
      </c>
    </row>
    <row r="1744" spans="1:9" ht="12.65" customHeight="1">
      <c r="A1744" s="1088" t="s">
        <v>1761</v>
      </c>
      <c r="B1744" s="1089" t="s">
        <v>1233</v>
      </c>
      <c r="C1744" s="1089" t="s">
        <v>1762</v>
      </c>
      <c r="D1744" s="1088" t="s">
        <v>2800</v>
      </c>
      <c r="E1744" s="1103">
        <v>0</v>
      </c>
      <c r="F1744" s="1103">
        <v>0</v>
      </c>
      <c r="G1744" s="1104">
        <v>0</v>
      </c>
      <c r="H1744" s="1104">
        <v>18.59</v>
      </c>
      <c r="I1744" s="1104">
        <v>0</v>
      </c>
    </row>
    <row r="1745" spans="1:9" ht="12.65" customHeight="1">
      <c r="A1745" s="1088" t="s">
        <v>1763</v>
      </c>
      <c r="B1745" s="1089" t="s">
        <v>1233</v>
      </c>
      <c r="C1745" s="1089" t="s">
        <v>5369</v>
      </c>
      <c r="D1745" s="1088" t="s">
        <v>2800</v>
      </c>
      <c r="E1745" s="1103">
        <v>0</v>
      </c>
      <c r="F1745" s="1103">
        <v>0</v>
      </c>
      <c r="G1745" s="1104">
        <v>0</v>
      </c>
      <c r="H1745" s="1104">
        <v>18.59</v>
      </c>
      <c r="I1745" s="1104">
        <v>0</v>
      </c>
    </row>
    <row r="1746" spans="1:9" ht="12.65" customHeight="1">
      <c r="A1746" s="1088" t="s">
        <v>5370</v>
      </c>
      <c r="B1746" s="1089" t="s">
        <v>1233</v>
      </c>
      <c r="C1746" s="1089" t="s">
        <v>5371</v>
      </c>
      <c r="D1746" s="1088" t="s">
        <v>2800</v>
      </c>
      <c r="E1746" s="1103">
        <v>0</v>
      </c>
      <c r="F1746" s="1103">
        <v>0</v>
      </c>
      <c r="G1746" s="1104">
        <v>0</v>
      </c>
      <c r="H1746" s="1104">
        <v>18.59</v>
      </c>
      <c r="I1746" s="1104">
        <v>0</v>
      </c>
    </row>
    <row r="1747" spans="1:9" ht="12.65" customHeight="1">
      <c r="A1747" s="1088" t="s">
        <v>5372</v>
      </c>
      <c r="B1747" s="1089" t="s">
        <v>1233</v>
      </c>
      <c r="C1747" s="1089" t="s">
        <v>5371</v>
      </c>
      <c r="D1747" s="1088" t="s">
        <v>2800</v>
      </c>
      <c r="E1747" s="1103">
        <v>0</v>
      </c>
      <c r="F1747" s="1103">
        <v>0</v>
      </c>
      <c r="G1747" s="1104">
        <v>0</v>
      </c>
      <c r="H1747" s="1104">
        <v>18.59</v>
      </c>
      <c r="I1747" s="1104">
        <v>0</v>
      </c>
    </row>
    <row r="1748" spans="1:9" ht="12.65" customHeight="1">
      <c r="A1748" s="1088" t="s">
        <v>2473</v>
      </c>
      <c r="B1748" s="1089" t="s">
        <v>1233</v>
      </c>
      <c r="C1748" s="1089" t="s">
        <v>2474</v>
      </c>
      <c r="D1748" s="1088" t="s">
        <v>2800</v>
      </c>
      <c r="E1748" s="1103">
        <v>0</v>
      </c>
      <c r="F1748" s="1103">
        <v>0</v>
      </c>
      <c r="G1748" s="1104">
        <v>0</v>
      </c>
      <c r="H1748" s="1104">
        <v>19.309999999999999</v>
      </c>
      <c r="I1748" s="1104">
        <v>0</v>
      </c>
    </row>
    <row r="1749" spans="1:9" ht="12.65" customHeight="1">
      <c r="A1749" s="1088" t="s">
        <v>1666</v>
      </c>
      <c r="B1749" s="1089" t="s">
        <v>1233</v>
      </c>
      <c r="C1749" s="1089" t="s">
        <v>1667</v>
      </c>
      <c r="D1749" s="1088" t="s">
        <v>2800</v>
      </c>
      <c r="E1749" s="1103">
        <v>0</v>
      </c>
      <c r="F1749" s="1103">
        <v>0</v>
      </c>
      <c r="G1749" s="1104">
        <v>0</v>
      </c>
      <c r="H1749" s="1104">
        <v>18.59</v>
      </c>
      <c r="I1749" s="1104">
        <v>0</v>
      </c>
    </row>
    <row r="1750" spans="1:9" ht="12.65" customHeight="1">
      <c r="A1750" s="1088" t="s">
        <v>1668</v>
      </c>
      <c r="B1750" s="1089" t="s">
        <v>1233</v>
      </c>
      <c r="C1750" s="1089" t="s">
        <v>1669</v>
      </c>
      <c r="D1750" s="1088" t="s">
        <v>2800</v>
      </c>
      <c r="E1750" s="1103">
        <v>0</v>
      </c>
      <c r="F1750" s="1103">
        <v>0</v>
      </c>
      <c r="G1750" s="1104">
        <v>0</v>
      </c>
      <c r="H1750" s="1104">
        <v>18.59</v>
      </c>
      <c r="I1750" s="1104">
        <v>0</v>
      </c>
    </row>
    <row r="1751" spans="1:9" ht="12.65" customHeight="1">
      <c r="A1751" s="1088" t="s">
        <v>1670</v>
      </c>
      <c r="B1751" s="1089" t="s">
        <v>1233</v>
      </c>
      <c r="C1751" s="1089" t="s">
        <v>1671</v>
      </c>
      <c r="D1751" s="1088" t="s">
        <v>2800</v>
      </c>
      <c r="E1751" s="1103">
        <v>0</v>
      </c>
      <c r="F1751" s="1103">
        <v>0</v>
      </c>
      <c r="G1751" s="1104">
        <v>0</v>
      </c>
      <c r="H1751" s="1104">
        <v>18.59</v>
      </c>
      <c r="I1751" s="1104">
        <v>0</v>
      </c>
    </row>
    <row r="1752" spans="1:9" ht="12.65" customHeight="1">
      <c r="A1752" s="1088" t="s">
        <v>1672</v>
      </c>
      <c r="B1752" s="1089" t="s">
        <v>1233</v>
      </c>
      <c r="C1752" s="1089" t="s">
        <v>1076</v>
      </c>
      <c r="D1752" s="1088" t="s">
        <v>2800</v>
      </c>
      <c r="E1752" s="1103">
        <v>0</v>
      </c>
      <c r="F1752" s="1103">
        <v>0</v>
      </c>
      <c r="G1752" s="1104">
        <v>0</v>
      </c>
      <c r="H1752" s="1104">
        <v>18.59</v>
      </c>
      <c r="I1752" s="1104">
        <v>0</v>
      </c>
    </row>
    <row r="1753" spans="1:9" ht="12.65" customHeight="1">
      <c r="A1753" s="1088" t="s">
        <v>1655</v>
      </c>
      <c r="B1753" s="1089" t="s">
        <v>1656</v>
      </c>
      <c r="C1753" s="1089" t="s">
        <v>1657</v>
      </c>
      <c r="D1753" s="1088" t="s">
        <v>2800</v>
      </c>
      <c r="E1753" s="1103">
        <v>394</v>
      </c>
      <c r="F1753" s="1103">
        <v>4330.0600000000004</v>
      </c>
      <c r="G1753" s="1104">
        <v>0</v>
      </c>
      <c r="H1753" s="1104">
        <v>51.28</v>
      </c>
      <c r="I1753" s="1104">
        <v>20204.32</v>
      </c>
    </row>
    <row r="1754" spans="1:9" ht="12.65" customHeight="1">
      <c r="A1754" s="1088" t="s">
        <v>1658</v>
      </c>
      <c r="B1754" s="1089" t="s">
        <v>1659</v>
      </c>
      <c r="C1754" s="1089" t="s">
        <v>1660</v>
      </c>
      <c r="D1754" s="1088" t="s">
        <v>2800</v>
      </c>
      <c r="E1754" s="1103">
        <v>370</v>
      </c>
      <c r="F1754" s="1103">
        <v>906.50000000000011</v>
      </c>
      <c r="G1754" s="1104">
        <v>0</v>
      </c>
      <c r="H1754" s="1104">
        <v>51.28</v>
      </c>
      <c r="I1754" s="1104">
        <v>18973.600000000002</v>
      </c>
    </row>
    <row r="1755" spans="1:9" ht="12.65" customHeight="1">
      <c r="A1755" s="1088" t="s">
        <v>1661</v>
      </c>
      <c r="B1755" s="1089" t="s">
        <v>1662</v>
      </c>
      <c r="C1755" s="1089" t="s">
        <v>1663</v>
      </c>
      <c r="D1755" s="1088" t="s">
        <v>2800</v>
      </c>
      <c r="E1755" s="1103">
        <v>264</v>
      </c>
      <c r="F1755" s="1103">
        <v>2257.2000000000003</v>
      </c>
      <c r="G1755" s="1104">
        <v>0</v>
      </c>
      <c r="H1755" s="1104">
        <v>51.28</v>
      </c>
      <c r="I1755" s="1104">
        <v>13537.92</v>
      </c>
    </row>
    <row r="1756" spans="1:9" ht="12.65" customHeight="1">
      <c r="A1756" s="1088" t="s">
        <v>1664</v>
      </c>
      <c r="B1756" s="1089" t="s">
        <v>1659</v>
      </c>
      <c r="C1756" s="1089" t="s">
        <v>1665</v>
      </c>
      <c r="D1756" s="1088" t="s">
        <v>2800</v>
      </c>
      <c r="E1756" s="1103">
        <v>281</v>
      </c>
      <c r="F1756" s="1103">
        <v>3605.23</v>
      </c>
      <c r="G1756" s="1104">
        <v>0</v>
      </c>
      <c r="H1756" s="1104">
        <v>51.28</v>
      </c>
      <c r="I1756" s="1104">
        <v>14409.68</v>
      </c>
    </row>
    <row r="1757" spans="1:9" ht="12.65" customHeight="1">
      <c r="A1757" s="1088" t="s">
        <v>1648</v>
      </c>
      <c r="B1757" s="1089" t="s">
        <v>1649</v>
      </c>
      <c r="C1757" s="1089" t="s">
        <v>1650</v>
      </c>
      <c r="D1757" s="1088" t="s">
        <v>2800</v>
      </c>
      <c r="E1757" s="1103">
        <v>415</v>
      </c>
      <c r="F1757" s="1103">
        <v>10794.150000000001</v>
      </c>
      <c r="G1757" s="1104">
        <v>0</v>
      </c>
      <c r="H1757" s="1104">
        <v>52.129999999999995</v>
      </c>
      <c r="I1757" s="1104">
        <v>21633.949999999997</v>
      </c>
    </row>
    <row r="1758" spans="1:9" ht="12.65" customHeight="1">
      <c r="A1758" s="1088" t="s">
        <v>1651</v>
      </c>
      <c r="B1758" s="1089" t="s">
        <v>1233</v>
      </c>
      <c r="C1758" s="1089" t="s">
        <v>1652</v>
      </c>
      <c r="D1758" s="1088" t="s">
        <v>2800</v>
      </c>
      <c r="E1758" s="1103">
        <v>0</v>
      </c>
      <c r="F1758" s="1103">
        <v>0</v>
      </c>
      <c r="G1758" s="1104">
        <v>0</v>
      </c>
      <c r="H1758" s="1104">
        <v>52.129999999999995</v>
      </c>
      <c r="I1758" s="1104">
        <v>0</v>
      </c>
    </row>
    <row r="1759" spans="1:9" ht="12.65" customHeight="1">
      <c r="A1759" s="1088" t="s">
        <v>1653</v>
      </c>
      <c r="B1759" s="1089" t="s">
        <v>1233</v>
      </c>
      <c r="C1759" s="1089" t="s">
        <v>1654</v>
      </c>
      <c r="D1759" s="1088" t="s">
        <v>2800</v>
      </c>
      <c r="E1759" s="1103">
        <v>0</v>
      </c>
      <c r="F1759" s="1103">
        <v>0</v>
      </c>
      <c r="G1759" s="1104">
        <v>0</v>
      </c>
      <c r="H1759" s="1104">
        <v>52.129999999999995</v>
      </c>
      <c r="I1759" s="1104">
        <v>0</v>
      </c>
    </row>
    <row r="1760" spans="1:9" ht="12.65" customHeight="1">
      <c r="A1760" s="1088" t="s">
        <v>4474</v>
      </c>
      <c r="B1760" s="1089" t="e">
        <v>#N/A</v>
      </c>
      <c r="C1760" s="1089" t="e">
        <v>#N/A</v>
      </c>
      <c r="D1760" s="1088" t="s">
        <v>2800</v>
      </c>
      <c r="E1760" s="1103">
        <v>20</v>
      </c>
      <c r="F1760" s="1103">
        <v>301.2</v>
      </c>
      <c r="G1760" s="1104">
        <v>0</v>
      </c>
      <c r="H1760" s="1104">
        <v>5.81</v>
      </c>
      <c r="I1760" s="1104">
        <v>116.19999999999999</v>
      </c>
    </row>
    <row r="1761" spans="1:9" ht="12.65" customHeight="1">
      <c r="A1761" s="1088" t="s">
        <v>4475</v>
      </c>
      <c r="B1761" s="1089" t="e">
        <v>#N/A</v>
      </c>
      <c r="C1761" s="1089" t="e">
        <v>#N/A</v>
      </c>
      <c r="D1761" s="1088" t="s">
        <v>2800</v>
      </c>
      <c r="E1761" s="1103">
        <v>12</v>
      </c>
      <c r="F1761" s="1103">
        <v>183.48</v>
      </c>
      <c r="G1761" s="1104">
        <v>0</v>
      </c>
      <c r="H1761" s="1104">
        <v>5.81</v>
      </c>
      <c r="I1761" s="1104">
        <v>69.72</v>
      </c>
    </row>
    <row r="1762" spans="1:9" ht="12.65" customHeight="1">
      <c r="A1762" s="1088" t="s">
        <v>4476</v>
      </c>
      <c r="B1762" s="1089" t="e">
        <v>#N/A</v>
      </c>
      <c r="C1762" s="1089" t="e">
        <v>#N/A</v>
      </c>
      <c r="D1762" s="1088" t="s">
        <v>2800</v>
      </c>
      <c r="E1762" s="1103">
        <v>18</v>
      </c>
      <c r="F1762" s="1103">
        <v>257.40000000000003</v>
      </c>
      <c r="G1762" s="1104">
        <v>0</v>
      </c>
      <c r="H1762" s="1104">
        <v>5.81</v>
      </c>
      <c r="I1762" s="1104">
        <v>104.58</v>
      </c>
    </row>
    <row r="1763" spans="1:9" ht="12.65" customHeight="1">
      <c r="A1763" s="1088" t="s">
        <v>4477</v>
      </c>
      <c r="B1763" s="1089" t="e">
        <v>#N/A</v>
      </c>
      <c r="C1763" s="1089" t="e">
        <v>#N/A</v>
      </c>
      <c r="D1763" s="1088" t="s">
        <v>2800</v>
      </c>
      <c r="E1763" s="1103">
        <v>23</v>
      </c>
      <c r="F1763" s="1103">
        <v>325.68</v>
      </c>
      <c r="G1763" s="1104">
        <v>0</v>
      </c>
      <c r="H1763" s="1104">
        <v>5.81</v>
      </c>
      <c r="I1763" s="1104">
        <v>133.63</v>
      </c>
    </row>
    <row r="1764" spans="1:9" ht="12.65" customHeight="1">
      <c r="A1764" s="1088" t="s">
        <v>6434</v>
      </c>
      <c r="B1764" s="1089" t="s">
        <v>6638</v>
      </c>
      <c r="C1764" s="1089" t="s">
        <v>6435</v>
      </c>
      <c r="D1764" s="1088" t="s">
        <v>2800</v>
      </c>
      <c r="E1764" s="1103">
        <v>0</v>
      </c>
      <c r="F1764" s="1103">
        <v>0</v>
      </c>
      <c r="G1764" s="1104">
        <v>0</v>
      </c>
      <c r="H1764" s="1104">
        <v>46.24</v>
      </c>
      <c r="I1764" s="1104">
        <v>0</v>
      </c>
    </row>
    <row r="1765" spans="1:9" ht="12.65" customHeight="1">
      <c r="A1765" s="1088" t="s">
        <v>6436</v>
      </c>
      <c r="B1765" s="1089" t="s">
        <v>6639</v>
      </c>
      <c r="C1765" s="1089" t="s">
        <v>6437</v>
      </c>
      <c r="D1765" s="1088" t="s">
        <v>2800</v>
      </c>
      <c r="E1765" s="1103">
        <v>0</v>
      </c>
      <c r="F1765" s="1103">
        <v>0</v>
      </c>
      <c r="G1765" s="1104">
        <v>0</v>
      </c>
      <c r="H1765" s="1104">
        <v>46.24</v>
      </c>
      <c r="I1765" s="1104">
        <v>0</v>
      </c>
    </row>
    <row r="1766" spans="1:9" ht="12.65" customHeight="1">
      <c r="A1766" s="1088" t="s">
        <v>6438</v>
      </c>
      <c r="B1766" s="1089" t="s">
        <v>6640</v>
      </c>
      <c r="C1766" s="1089" t="s">
        <v>6439</v>
      </c>
      <c r="D1766" s="1088" t="s">
        <v>2800</v>
      </c>
      <c r="E1766" s="1103">
        <v>0</v>
      </c>
      <c r="F1766" s="1103">
        <v>0</v>
      </c>
      <c r="G1766" s="1104">
        <v>0</v>
      </c>
      <c r="H1766" s="1104">
        <v>46.24</v>
      </c>
      <c r="I1766" s="1104">
        <v>0</v>
      </c>
    </row>
    <row r="1767" spans="1:9" ht="12.65" customHeight="1">
      <c r="A1767" s="1088" t="s">
        <v>6440</v>
      </c>
      <c r="B1767" s="1089" t="s">
        <v>6641</v>
      </c>
      <c r="C1767" s="1089" t="s">
        <v>6441</v>
      </c>
      <c r="D1767" s="1088" t="s">
        <v>2800</v>
      </c>
      <c r="E1767" s="1103">
        <v>0</v>
      </c>
      <c r="F1767" s="1103">
        <v>0</v>
      </c>
      <c r="G1767" s="1104">
        <v>0</v>
      </c>
      <c r="H1767" s="1104">
        <v>46.24</v>
      </c>
      <c r="I1767" s="1104">
        <v>0</v>
      </c>
    </row>
    <row r="1768" spans="1:9" ht="12.65" customHeight="1">
      <c r="A1768" s="1088" t="s">
        <v>6426</v>
      </c>
      <c r="B1768" s="1089" t="s">
        <v>6642</v>
      </c>
      <c r="C1768" s="1089" t="s">
        <v>6427</v>
      </c>
      <c r="D1768" s="1088" t="s">
        <v>2800</v>
      </c>
      <c r="E1768" s="1103">
        <v>123</v>
      </c>
      <c r="F1768" s="1103">
        <v>2462.46</v>
      </c>
      <c r="G1768" s="1104">
        <v>0</v>
      </c>
      <c r="H1768" s="1104">
        <v>16.86</v>
      </c>
      <c r="I1768" s="1104">
        <v>2073.7799999999997</v>
      </c>
    </row>
    <row r="1769" spans="1:9" ht="12.65" customHeight="1">
      <c r="A1769" s="1088" t="s">
        <v>6428</v>
      </c>
      <c r="B1769" s="1089" t="s">
        <v>6643</v>
      </c>
      <c r="C1769" s="1089" t="s">
        <v>6429</v>
      </c>
      <c r="D1769" s="1088" t="s">
        <v>2800</v>
      </c>
      <c r="E1769" s="1103">
        <v>216</v>
      </c>
      <c r="F1769" s="1103">
        <v>4324.32</v>
      </c>
      <c r="G1769" s="1104">
        <v>0</v>
      </c>
      <c r="H1769" s="1104">
        <v>16.86</v>
      </c>
      <c r="I1769" s="1104">
        <v>3641.7599999999998</v>
      </c>
    </row>
    <row r="1770" spans="1:9" ht="12.65" customHeight="1">
      <c r="A1770" s="1088" t="s">
        <v>6419</v>
      </c>
      <c r="B1770" s="1089" t="s">
        <v>6420</v>
      </c>
      <c r="C1770" s="1089" t="s">
        <v>6421</v>
      </c>
      <c r="D1770" s="1088" t="s">
        <v>2800</v>
      </c>
      <c r="E1770" s="1103">
        <v>81</v>
      </c>
      <c r="F1770" s="1103">
        <v>6035.31</v>
      </c>
      <c r="G1770" s="1104">
        <v>0</v>
      </c>
      <c r="H1770" s="1104">
        <v>16.86</v>
      </c>
      <c r="I1770" s="1104">
        <v>1365.6599999999999</v>
      </c>
    </row>
    <row r="1771" spans="1:9" ht="12.65" customHeight="1">
      <c r="A1771" s="1088" t="s">
        <v>6422</v>
      </c>
      <c r="B1771" s="1089" t="s">
        <v>6423</v>
      </c>
      <c r="C1771" s="1089" t="s">
        <v>6418</v>
      </c>
      <c r="D1771" s="1088" t="s">
        <v>2800</v>
      </c>
      <c r="E1771" s="1103">
        <v>120</v>
      </c>
      <c r="F1771" s="1103">
        <v>8941.2000000000007</v>
      </c>
      <c r="G1771" s="1104">
        <v>0</v>
      </c>
      <c r="H1771" s="1104">
        <v>16.86</v>
      </c>
      <c r="I1771" s="1104">
        <v>2023.1999999999998</v>
      </c>
    </row>
    <row r="1772" spans="1:9" ht="12.65" customHeight="1">
      <c r="A1772" s="1088" t="s">
        <v>6432</v>
      </c>
      <c r="B1772" s="1089" t="s">
        <v>6644</v>
      </c>
      <c r="C1772" s="1089" t="s">
        <v>6433</v>
      </c>
      <c r="D1772" s="1088" t="s">
        <v>2800</v>
      </c>
      <c r="E1772" s="1103">
        <v>191</v>
      </c>
      <c r="F1772" s="1103">
        <v>14120.630000000001</v>
      </c>
      <c r="G1772" s="1104">
        <v>0</v>
      </c>
      <c r="H1772" s="1104">
        <v>16.86</v>
      </c>
      <c r="I1772" s="1104">
        <v>3220.2599999999998</v>
      </c>
    </row>
    <row r="1773" spans="1:9" ht="12.65" customHeight="1">
      <c r="A1773" s="1088" t="s">
        <v>6416</v>
      </c>
      <c r="B1773" s="1089" t="s">
        <v>6417</v>
      </c>
      <c r="C1773" s="1089" t="s">
        <v>6418</v>
      </c>
      <c r="D1773" s="1088" t="s">
        <v>2800</v>
      </c>
      <c r="E1773" s="1103">
        <v>142</v>
      </c>
      <c r="F1773" s="1103">
        <v>10498.060000000001</v>
      </c>
      <c r="G1773" s="1104">
        <v>0</v>
      </c>
      <c r="H1773" s="1104">
        <v>16.86</v>
      </c>
      <c r="I1773" s="1104">
        <v>2394.12</v>
      </c>
    </row>
    <row r="1774" spans="1:9" ht="12.65" customHeight="1">
      <c r="A1774" s="1088" t="s">
        <v>6424</v>
      </c>
      <c r="B1774" s="1089" t="s">
        <v>6645</v>
      </c>
      <c r="C1774" s="1089" t="s">
        <v>6425</v>
      </c>
      <c r="D1774" s="1088" t="s">
        <v>2800</v>
      </c>
      <c r="E1774" s="1103">
        <v>0</v>
      </c>
      <c r="F1774" s="1103">
        <v>0</v>
      </c>
      <c r="G1774" s="1104">
        <v>0</v>
      </c>
      <c r="H1774" s="1104">
        <v>45.39</v>
      </c>
      <c r="I1774" s="1104">
        <v>0</v>
      </c>
    </row>
    <row r="1775" spans="1:9" ht="12.65" customHeight="1">
      <c r="A1775" s="1088" t="s">
        <v>6371</v>
      </c>
      <c r="B1775" s="1089" t="s">
        <v>6372</v>
      </c>
      <c r="C1775" s="1089" t="s">
        <v>1437</v>
      </c>
      <c r="D1775" s="1088" t="s">
        <v>2800</v>
      </c>
      <c r="E1775" s="1103">
        <v>433</v>
      </c>
      <c r="F1775" s="1103">
        <v>28642.95</v>
      </c>
      <c r="G1775" s="1104">
        <v>0</v>
      </c>
      <c r="H1775" s="1104">
        <v>19.309999999999999</v>
      </c>
      <c r="I1775" s="1104">
        <v>8361.23</v>
      </c>
    </row>
    <row r="1776" spans="1:9" ht="12.65" customHeight="1">
      <c r="A1776" s="1088" t="s">
        <v>6646</v>
      </c>
      <c r="B1776" s="1089"/>
      <c r="C1776" s="1089" t="s">
        <v>6370</v>
      </c>
      <c r="D1776" s="1088" t="s">
        <v>2800</v>
      </c>
      <c r="E1776" s="1103">
        <v>0</v>
      </c>
      <c r="F1776" s="1103">
        <v>0</v>
      </c>
      <c r="G1776" s="1104">
        <v>0</v>
      </c>
      <c r="H1776" s="1104">
        <v>0</v>
      </c>
      <c r="I1776" s="1104">
        <v>0</v>
      </c>
    </row>
    <row r="1777" spans="1:9" ht="12.65" customHeight="1">
      <c r="A1777" s="1088" t="s">
        <v>6390</v>
      </c>
      <c r="B1777" s="1089"/>
      <c r="C1777" s="1089" t="s">
        <v>6370</v>
      </c>
      <c r="D1777" s="1088" t="s">
        <v>2800</v>
      </c>
      <c r="E1777" s="1103">
        <v>0</v>
      </c>
      <c r="F1777" s="1103">
        <v>0</v>
      </c>
      <c r="G1777" s="1104">
        <v>0</v>
      </c>
      <c r="H1777" s="1104">
        <v>0</v>
      </c>
      <c r="I1777" s="1104">
        <v>0</v>
      </c>
    </row>
    <row r="1778" spans="1:9" ht="12.65" customHeight="1">
      <c r="A1778" s="1088" t="s">
        <v>6553</v>
      </c>
      <c r="B1778" s="1089" t="s">
        <v>6554</v>
      </c>
      <c r="C1778" s="1089" t="s">
        <v>6555</v>
      </c>
      <c r="D1778" s="1088" t="s">
        <v>2800</v>
      </c>
      <c r="E1778" s="1103">
        <v>135</v>
      </c>
      <c r="F1778" s="1103">
        <v>8010.9000000000005</v>
      </c>
      <c r="G1778" s="1104">
        <v>0</v>
      </c>
      <c r="H1778" s="1104">
        <v>25.54</v>
      </c>
      <c r="I1778" s="1104">
        <v>3447.9</v>
      </c>
    </row>
    <row r="1779" spans="1:9" ht="12.65" customHeight="1">
      <c r="A1779" s="1088" t="s">
        <v>6556</v>
      </c>
      <c r="B1779" s="1089" t="s">
        <v>6557</v>
      </c>
      <c r="C1779" s="1089" t="s">
        <v>6558</v>
      </c>
      <c r="D1779" s="1088" t="s">
        <v>2800</v>
      </c>
      <c r="E1779" s="1103">
        <v>105</v>
      </c>
      <c r="F1779" s="1103">
        <v>6230.7000000000007</v>
      </c>
      <c r="G1779" s="1104">
        <v>0</v>
      </c>
      <c r="H1779" s="1104">
        <v>25.54</v>
      </c>
      <c r="I1779" s="1104">
        <v>2681.7</v>
      </c>
    </row>
    <row r="1780" spans="1:9" ht="12.65" customHeight="1">
      <c r="A1780" s="1088" t="s">
        <v>6383</v>
      </c>
      <c r="B1780" s="1089" t="s">
        <v>6384</v>
      </c>
      <c r="C1780" s="1089" t="s">
        <v>6385</v>
      </c>
      <c r="D1780" s="1088" t="s">
        <v>2800</v>
      </c>
      <c r="E1780" s="1103">
        <v>2411</v>
      </c>
      <c r="F1780" s="1103">
        <v>84288.56</v>
      </c>
      <c r="G1780" s="1104">
        <v>0</v>
      </c>
      <c r="H1780" s="1104">
        <v>7.55</v>
      </c>
      <c r="I1780" s="1104">
        <v>18203.05</v>
      </c>
    </row>
    <row r="1781" spans="1:9" ht="12.65" customHeight="1">
      <c r="A1781" s="1088" t="s">
        <v>6400</v>
      </c>
      <c r="B1781" s="1089" t="s">
        <v>6401</v>
      </c>
      <c r="C1781" s="1089" t="s">
        <v>4953</v>
      </c>
      <c r="D1781" s="1088" t="s">
        <v>2800</v>
      </c>
      <c r="E1781" s="1103">
        <v>884</v>
      </c>
      <c r="F1781" s="1103">
        <v>40080.560000000005</v>
      </c>
      <c r="G1781" s="1104">
        <v>0</v>
      </c>
      <c r="H1781" s="1104">
        <v>12.51</v>
      </c>
      <c r="I1781" s="1104">
        <v>11058.84</v>
      </c>
    </row>
    <row r="1782" spans="1:9" ht="12.65" customHeight="1">
      <c r="A1782" s="1088" t="s">
        <v>6391</v>
      </c>
      <c r="B1782" s="1089"/>
      <c r="C1782" s="1089" t="s">
        <v>6370</v>
      </c>
      <c r="D1782" s="1088" t="s">
        <v>2800</v>
      </c>
      <c r="E1782" s="1103">
        <v>0</v>
      </c>
      <c r="F1782" s="1103">
        <v>0</v>
      </c>
      <c r="G1782" s="1104">
        <v>0</v>
      </c>
      <c r="H1782" s="1104">
        <v>0</v>
      </c>
      <c r="I1782" s="1104">
        <v>0</v>
      </c>
    </row>
    <row r="1783" spans="1:9" ht="12.65" customHeight="1">
      <c r="A1783" s="1088" t="s">
        <v>6392</v>
      </c>
      <c r="B1783" s="1089"/>
      <c r="C1783" s="1089" t="s">
        <v>6370</v>
      </c>
      <c r="D1783" s="1088" t="s">
        <v>2800</v>
      </c>
      <c r="E1783" s="1103">
        <v>0</v>
      </c>
      <c r="F1783" s="1103">
        <v>0</v>
      </c>
      <c r="G1783" s="1104">
        <v>0</v>
      </c>
      <c r="H1783" s="1104">
        <v>0</v>
      </c>
      <c r="I1783" s="1104">
        <v>0</v>
      </c>
    </row>
    <row r="1784" spans="1:9" ht="12.65" customHeight="1">
      <c r="A1784" s="1088" t="s">
        <v>6377</v>
      </c>
      <c r="B1784" s="1089" t="s">
        <v>5156</v>
      </c>
      <c r="C1784" s="1089" t="s">
        <v>6378</v>
      </c>
      <c r="D1784" s="1088" t="s">
        <v>2800</v>
      </c>
      <c r="E1784" s="1103">
        <v>340</v>
      </c>
      <c r="F1784" s="1103">
        <v>11332.199999999999</v>
      </c>
      <c r="G1784" s="1104">
        <v>0</v>
      </c>
      <c r="H1784" s="1104">
        <v>0.85</v>
      </c>
      <c r="I1784" s="1104">
        <v>289</v>
      </c>
    </row>
    <row r="1785" spans="1:9" ht="12.65" customHeight="1">
      <c r="A1785" s="1088" t="s">
        <v>6379</v>
      </c>
      <c r="B1785" s="1089" t="s">
        <v>2284</v>
      </c>
      <c r="C1785" s="1089" t="s">
        <v>6380</v>
      </c>
      <c r="D1785" s="1088" t="s">
        <v>2800</v>
      </c>
      <c r="E1785" s="1103">
        <v>356</v>
      </c>
      <c r="F1785" s="1103">
        <v>11865.48</v>
      </c>
      <c r="G1785" s="1104">
        <v>0</v>
      </c>
      <c r="H1785" s="1104">
        <v>0.85</v>
      </c>
      <c r="I1785" s="1104">
        <v>302.59999999999997</v>
      </c>
    </row>
    <row r="1786" spans="1:9" ht="12.65" customHeight="1">
      <c r="A1786" s="1088" t="s">
        <v>6393</v>
      </c>
      <c r="B1786" s="1089"/>
      <c r="C1786" s="1089" t="s">
        <v>6394</v>
      </c>
      <c r="D1786" s="1088" t="s">
        <v>2800</v>
      </c>
      <c r="E1786" s="1103">
        <v>188</v>
      </c>
      <c r="F1786" s="1103">
        <v>3459.2</v>
      </c>
      <c r="G1786" s="1104">
        <v>0</v>
      </c>
      <c r="H1786" s="1104">
        <v>0.85</v>
      </c>
      <c r="I1786" s="1104">
        <v>159.79999999999998</v>
      </c>
    </row>
    <row r="1787" spans="1:9" ht="12.65" customHeight="1">
      <c r="A1787" s="1088" t="s">
        <v>6395</v>
      </c>
      <c r="B1787" s="1089"/>
      <c r="C1787" s="1089" t="s">
        <v>6396</v>
      </c>
      <c r="D1787" s="1088" t="s">
        <v>2800</v>
      </c>
      <c r="E1787" s="1103">
        <v>164</v>
      </c>
      <c r="F1787" s="1103">
        <v>3019.2400000000002</v>
      </c>
      <c r="G1787" s="1104">
        <v>0</v>
      </c>
      <c r="H1787" s="1104">
        <v>0.85</v>
      </c>
      <c r="I1787" s="1104">
        <v>139.4</v>
      </c>
    </row>
    <row r="1788" spans="1:9" ht="12.65" customHeight="1">
      <c r="A1788" s="1088" t="s">
        <v>6373</v>
      </c>
      <c r="B1788" s="1089" t="s">
        <v>2286</v>
      </c>
      <c r="C1788" s="1089" t="s">
        <v>6374</v>
      </c>
      <c r="D1788" s="1088" t="s">
        <v>2800</v>
      </c>
      <c r="E1788" s="1103">
        <v>303</v>
      </c>
      <c r="F1788" s="1103">
        <v>5581.26</v>
      </c>
      <c r="G1788" s="1104">
        <v>0</v>
      </c>
      <c r="H1788" s="1104">
        <v>0.85</v>
      </c>
      <c r="I1788" s="1104">
        <v>257.55</v>
      </c>
    </row>
    <row r="1789" spans="1:9" ht="12.65" customHeight="1">
      <c r="A1789" s="1088" t="s">
        <v>6375</v>
      </c>
      <c r="B1789" s="1089" t="s">
        <v>2287</v>
      </c>
      <c r="C1789" s="1089" t="s">
        <v>6376</v>
      </c>
      <c r="D1789" s="1088" t="s">
        <v>2800</v>
      </c>
      <c r="E1789" s="1103">
        <v>252</v>
      </c>
      <c r="F1789" s="1103">
        <v>4631.7599999999993</v>
      </c>
      <c r="G1789" s="1104">
        <v>0</v>
      </c>
      <c r="H1789" s="1104">
        <v>0.85</v>
      </c>
      <c r="I1789" s="1104">
        <v>214.2</v>
      </c>
    </row>
    <row r="1790" spans="1:9" ht="12.65" customHeight="1">
      <c r="A1790" s="1088" t="s">
        <v>6402</v>
      </c>
      <c r="B1790" s="1089" t="s">
        <v>6403</v>
      </c>
      <c r="C1790" s="1089" t="s">
        <v>6404</v>
      </c>
      <c r="D1790" s="1088" t="s">
        <v>2800</v>
      </c>
      <c r="E1790" s="1103">
        <v>242</v>
      </c>
      <c r="F1790" s="1103">
        <v>29199.719999999998</v>
      </c>
      <c r="G1790" s="1104">
        <v>0</v>
      </c>
      <c r="H1790" s="1104">
        <v>10.489999999999998</v>
      </c>
      <c r="I1790" s="1104">
        <v>2538.5799999999995</v>
      </c>
    </row>
    <row r="1791" spans="1:9" ht="12.65" customHeight="1">
      <c r="A1791" s="1088" t="s">
        <v>6405</v>
      </c>
      <c r="B1791" s="1089" t="s">
        <v>6406</v>
      </c>
      <c r="C1791" s="1089" t="s">
        <v>6407</v>
      </c>
      <c r="D1791" s="1088" t="s">
        <v>2800</v>
      </c>
      <c r="E1791" s="1103">
        <v>252</v>
      </c>
      <c r="F1791" s="1103">
        <v>29945.16</v>
      </c>
      <c r="G1791" s="1104">
        <v>0</v>
      </c>
      <c r="H1791" s="1104">
        <v>10.489999999999998</v>
      </c>
      <c r="I1791" s="1104">
        <v>2643.4799999999996</v>
      </c>
    </row>
    <row r="1792" spans="1:9" ht="12.65" customHeight="1">
      <c r="A1792" s="1088" t="s">
        <v>6636</v>
      </c>
      <c r="B1792" s="1089" t="s">
        <v>4626</v>
      </c>
      <c r="C1792" s="1089" t="s">
        <v>6381</v>
      </c>
      <c r="D1792" s="1088" t="s">
        <v>2800</v>
      </c>
      <c r="E1792" s="1103">
        <v>0</v>
      </c>
      <c r="F1792" s="1103">
        <v>0</v>
      </c>
      <c r="G1792" s="1104">
        <v>0</v>
      </c>
      <c r="H1792" s="1104">
        <v>9.6399999999999988</v>
      </c>
      <c r="I1792" s="1104">
        <v>0</v>
      </c>
    </row>
    <row r="1793" spans="1:9" ht="12.65" customHeight="1">
      <c r="A1793" s="1088" t="s">
        <v>6637</v>
      </c>
      <c r="B1793" s="1089" t="s">
        <v>4632</v>
      </c>
      <c r="C1793" s="1089" t="s">
        <v>6382</v>
      </c>
      <c r="D1793" s="1088" t="s">
        <v>2800</v>
      </c>
      <c r="E1793" s="1103">
        <v>0</v>
      </c>
      <c r="F1793" s="1103">
        <v>0</v>
      </c>
      <c r="G1793" s="1104">
        <v>0</v>
      </c>
      <c r="H1793" s="1104">
        <v>9.6399999999999988</v>
      </c>
      <c r="I1793" s="1104">
        <v>0</v>
      </c>
    </row>
    <row r="1794" spans="1:9" ht="12.65" customHeight="1">
      <c r="A1794" s="1088" t="s">
        <v>6397</v>
      </c>
      <c r="B1794" s="1089" t="s">
        <v>5566</v>
      </c>
      <c r="C1794" s="1089" t="s">
        <v>6398</v>
      </c>
      <c r="D1794" s="1088" t="s">
        <v>2800</v>
      </c>
      <c r="E1794" s="1103">
        <v>122</v>
      </c>
      <c r="F1794" s="1103">
        <v>13380.960000000001</v>
      </c>
      <c r="G1794" s="1104">
        <v>0</v>
      </c>
      <c r="H1794" s="1104">
        <v>9.6399999999999988</v>
      </c>
      <c r="I1794" s="1104">
        <v>1176.08</v>
      </c>
    </row>
    <row r="1795" spans="1:9" ht="12.65" customHeight="1">
      <c r="A1795" s="1088" t="s">
        <v>6399</v>
      </c>
      <c r="B1795" s="1089" t="s">
        <v>1767</v>
      </c>
      <c r="C1795" s="1089" t="s">
        <v>6398</v>
      </c>
      <c r="D1795" s="1088" t="s">
        <v>2800</v>
      </c>
      <c r="E1795" s="1103">
        <v>169</v>
      </c>
      <c r="F1795" s="1103">
        <v>20455.760000000002</v>
      </c>
      <c r="G1795" s="1104">
        <v>0</v>
      </c>
      <c r="H1795" s="1104">
        <v>9.6399999999999988</v>
      </c>
      <c r="I1795" s="1104">
        <v>1629.1599999999999</v>
      </c>
    </row>
    <row r="1796" spans="1:9" ht="12.65" customHeight="1">
      <c r="A1796" s="1088" t="s">
        <v>6386</v>
      </c>
      <c r="B1796" s="1089" t="s">
        <v>4635</v>
      </c>
      <c r="C1796" s="1089" t="s">
        <v>6387</v>
      </c>
      <c r="D1796" s="1088" t="s">
        <v>2800</v>
      </c>
      <c r="E1796" s="1103">
        <v>120</v>
      </c>
      <c r="F1796" s="1103">
        <v>14085.599999999999</v>
      </c>
      <c r="G1796" s="1104">
        <v>0</v>
      </c>
      <c r="H1796" s="1104">
        <v>9.6399999999999988</v>
      </c>
      <c r="I1796" s="1104">
        <v>1156.8</v>
      </c>
    </row>
    <row r="1797" spans="1:9" ht="12.65" customHeight="1">
      <c r="A1797" s="1088" t="s">
        <v>6388</v>
      </c>
      <c r="B1797" s="1089" t="s">
        <v>1769</v>
      </c>
      <c r="C1797" s="1089" t="s">
        <v>6389</v>
      </c>
      <c r="D1797" s="1088" t="s">
        <v>2800</v>
      </c>
      <c r="E1797" s="1103">
        <v>124</v>
      </c>
      <c r="F1797" s="1103">
        <v>14555.119999999999</v>
      </c>
      <c r="G1797" s="1104">
        <v>0</v>
      </c>
      <c r="H1797" s="1104">
        <v>9.6399999999999988</v>
      </c>
      <c r="I1797" s="1104">
        <v>1195.3599999999999</v>
      </c>
    </row>
    <row r="1798" spans="1:9" ht="12.65" customHeight="1">
      <c r="A1798" s="1088" t="s">
        <v>6634</v>
      </c>
      <c r="B1798" s="1089" t="s">
        <v>1768</v>
      </c>
      <c r="C1798" s="1089" t="s">
        <v>6360</v>
      </c>
      <c r="D1798" s="1088" t="s">
        <v>2800</v>
      </c>
      <c r="E1798" s="1103">
        <v>211</v>
      </c>
      <c r="F1798" s="1103">
        <v>10693.48</v>
      </c>
      <c r="G1798" s="1104">
        <v>0</v>
      </c>
      <c r="H1798" s="1104">
        <v>9.6399999999999988</v>
      </c>
      <c r="I1798" s="1104">
        <v>2034.0399999999997</v>
      </c>
    </row>
    <row r="1799" spans="1:9" ht="12.65" customHeight="1">
      <c r="A1799" s="1088" t="s">
        <v>6635</v>
      </c>
      <c r="B1799" s="1089" t="s">
        <v>1770</v>
      </c>
      <c r="C1799" s="1089" t="s">
        <v>6361</v>
      </c>
      <c r="D1799" s="1088" t="s">
        <v>2800</v>
      </c>
      <c r="E1799" s="1103">
        <v>254</v>
      </c>
      <c r="F1799" s="1103">
        <v>12872.72</v>
      </c>
      <c r="G1799" s="1104">
        <v>0</v>
      </c>
      <c r="H1799" s="1104">
        <v>9.6399999999999988</v>
      </c>
      <c r="I1799" s="1104">
        <v>2448.5599999999995</v>
      </c>
    </row>
    <row r="1800" spans="1:9" ht="12.65" customHeight="1">
      <c r="A1800" s="1088" t="s">
        <v>6561</v>
      </c>
      <c r="B1800" s="1089" t="s">
        <v>6562</v>
      </c>
      <c r="C1800" s="1089" t="s">
        <v>6563</v>
      </c>
      <c r="D1800" s="1088" t="s">
        <v>2800</v>
      </c>
      <c r="E1800" s="1103">
        <v>0</v>
      </c>
      <c r="F1800" s="1103">
        <v>0</v>
      </c>
      <c r="G1800" s="1104">
        <v>0</v>
      </c>
      <c r="H1800" s="1104">
        <v>11.7</v>
      </c>
      <c r="I1800" s="1104">
        <v>0</v>
      </c>
    </row>
    <row r="1801" spans="1:9" ht="12.65" customHeight="1">
      <c r="A1801" s="1088" t="s">
        <v>6362</v>
      </c>
      <c r="B1801" s="1089" t="s">
        <v>6363</v>
      </c>
      <c r="C1801" s="1089" t="s">
        <v>6364</v>
      </c>
      <c r="D1801" s="1088" t="s">
        <v>2800</v>
      </c>
      <c r="E1801" s="1103">
        <v>553</v>
      </c>
      <c r="F1801" s="1103">
        <v>18868.359999999997</v>
      </c>
      <c r="G1801" s="1111">
        <v>0</v>
      </c>
      <c r="H1801" s="1104">
        <v>5.81</v>
      </c>
      <c r="I1801" s="1104">
        <v>3212.93</v>
      </c>
    </row>
    <row r="1802" spans="1:9" ht="12.65" customHeight="1">
      <c r="A1802" s="1088" t="s">
        <v>6365</v>
      </c>
      <c r="B1802" s="1089" t="s">
        <v>6366</v>
      </c>
      <c r="C1802" s="1089" t="s">
        <v>6367</v>
      </c>
      <c r="D1802" s="1088" t="s">
        <v>2800</v>
      </c>
      <c r="E1802" s="1103">
        <v>336</v>
      </c>
      <c r="F1802" s="1103">
        <v>11464.32</v>
      </c>
      <c r="G1802" s="1111">
        <v>0</v>
      </c>
      <c r="H1802" s="1104">
        <v>5.81</v>
      </c>
      <c r="I1802" s="1104">
        <v>1952.1599999999999</v>
      </c>
    </row>
    <row r="1803" spans="1:9" ht="12.65" customHeight="1">
      <c r="A1803" s="1088" t="s">
        <v>6368</v>
      </c>
      <c r="B1803" s="1089" t="s">
        <v>6369</v>
      </c>
      <c r="C1803" s="1089" t="s">
        <v>4135</v>
      </c>
      <c r="D1803" s="1088" t="s">
        <v>2800</v>
      </c>
      <c r="E1803" s="1103">
        <v>96</v>
      </c>
      <c r="F1803" s="1103">
        <v>3275.5199999999995</v>
      </c>
      <c r="G1803" s="1111">
        <v>0</v>
      </c>
      <c r="H1803" s="1104">
        <v>5.81</v>
      </c>
      <c r="I1803" s="1104">
        <v>557.76</v>
      </c>
    </row>
    <row r="1804" spans="1:9" ht="12.65" customHeight="1">
      <c r="A1804" s="1088" t="s">
        <v>7973</v>
      </c>
      <c r="B1804" s="1089"/>
      <c r="C1804" s="1089"/>
      <c r="D1804" s="1088" t="s">
        <v>2800</v>
      </c>
      <c r="E1804" s="1103">
        <v>0</v>
      </c>
      <c r="F1804" s="1103">
        <v>0</v>
      </c>
      <c r="G1804" s="1111">
        <v>0</v>
      </c>
      <c r="H1804" s="1104">
        <v>0</v>
      </c>
      <c r="I1804" s="1104">
        <v>0</v>
      </c>
    </row>
    <row r="1805" spans="1:9" ht="12.65" customHeight="1">
      <c r="A1805" s="1088" t="s">
        <v>7974</v>
      </c>
      <c r="B1805" s="1089"/>
      <c r="C1805" s="1089"/>
      <c r="D1805" s="1088" t="s">
        <v>2800</v>
      </c>
      <c r="E1805" s="1103">
        <v>1475</v>
      </c>
      <c r="F1805" s="1103">
        <v>3776</v>
      </c>
      <c r="G1805" s="1111">
        <v>0</v>
      </c>
      <c r="H1805" s="1104">
        <v>0</v>
      </c>
      <c r="I1805" s="1104">
        <v>0</v>
      </c>
    </row>
    <row r="1806" spans="1:9" ht="12.65" customHeight="1">
      <c r="A1806" s="1088" t="s">
        <v>7975</v>
      </c>
      <c r="B1806" s="1089"/>
      <c r="C1806" s="1089"/>
      <c r="D1806" s="1088" t="s">
        <v>2800</v>
      </c>
      <c r="E1806" s="1103">
        <v>900</v>
      </c>
      <c r="F1806" s="1103">
        <v>2376</v>
      </c>
      <c r="G1806" s="1111">
        <v>0</v>
      </c>
      <c r="H1806" s="1104">
        <v>0</v>
      </c>
      <c r="I1806" s="1104">
        <v>0</v>
      </c>
    </row>
    <row r="1807" spans="1:9" ht="12.65" customHeight="1">
      <c r="A1807" s="1088" t="s">
        <v>7976</v>
      </c>
      <c r="B1807" s="1089"/>
      <c r="C1807" s="1089"/>
      <c r="D1807" s="1088" t="s">
        <v>2800</v>
      </c>
      <c r="E1807" s="1103">
        <v>1621</v>
      </c>
      <c r="F1807" s="1103">
        <v>4409.12</v>
      </c>
      <c r="G1807" s="1111">
        <v>0</v>
      </c>
      <c r="H1807" s="1104">
        <v>0</v>
      </c>
      <c r="I1807" s="1104">
        <v>0</v>
      </c>
    </row>
    <row r="1808" spans="1:9" ht="12.65" customHeight="1">
      <c r="A1808" s="1088" t="s">
        <v>7977</v>
      </c>
      <c r="B1808" s="1089"/>
      <c r="C1808" s="1089"/>
      <c r="D1808" s="1088" t="s">
        <v>2800</v>
      </c>
      <c r="E1808" s="1103">
        <v>3600</v>
      </c>
      <c r="F1808" s="1103">
        <v>9792</v>
      </c>
      <c r="G1808" s="1111">
        <v>0</v>
      </c>
      <c r="H1808" s="1104">
        <v>0</v>
      </c>
      <c r="I1808" s="1104">
        <v>0</v>
      </c>
    </row>
    <row r="1809" spans="1:9" ht="12.65" customHeight="1">
      <c r="A1809" s="1088" t="s">
        <v>7978</v>
      </c>
      <c r="B1809" s="1089"/>
      <c r="C1809" s="1089"/>
      <c r="D1809" s="1088" t="s">
        <v>2800</v>
      </c>
      <c r="E1809" s="1103">
        <v>600</v>
      </c>
      <c r="F1809" s="1103">
        <v>1632.0000000000002</v>
      </c>
      <c r="G1809" s="1111">
        <v>0</v>
      </c>
      <c r="H1809" s="1104">
        <v>0</v>
      </c>
      <c r="I1809" s="1104">
        <v>0</v>
      </c>
    </row>
    <row r="1810" spans="1:9" ht="12.65" customHeight="1">
      <c r="A1810" s="1088" t="s">
        <v>7979</v>
      </c>
      <c r="B1810" s="1089"/>
      <c r="C1810" s="1089"/>
      <c r="D1810" s="1088" t="s">
        <v>2800</v>
      </c>
      <c r="E1810" s="1103">
        <v>0</v>
      </c>
      <c r="F1810" s="1103">
        <v>0</v>
      </c>
      <c r="G1810" s="1111">
        <v>0</v>
      </c>
      <c r="H1810" s="1104">
        <v>0</v>
      </c>
      <c r="I1810" s="1104">
        <v>0</v>
      </c>
    </row>
    <row r="1811" spans="1:9" ht="12.65" customHeight="1">
      <c r="A1811" s="1088" t="s">
        <v>7980</v>
      </c>
      <c r="B1811" s="1089"/>
      <c r="C1811" s="1089"/>
      <c r="D1811" s="1088" t="s">
        <v>2800</v>
      </c>
      <c r="E1811" s="1103">
        <v>0</v>
      </c>
      <c r="F1811" s="1103">
        <v>0</v>
      </c>
      <c r="G1811" s="1111">
        <v>0</v>
      </c>
      <c r="H1811" s="1104">
        <v>0</v>
      </c>
      <c r="I1811" s="1104">
        <v>0</v>
      </c>
    </row>
    <row r="1812" spans="1:9" ht="12.65" customHeight="1">
      <c r="A1812" s="1088" t="s">
        <v>7981</v>
      </c>
      <c r="B1812" s="1089"/>
      <c r="C1812" s="1089"/>
      <c r="D1812" s="1088" t="s">
        <v>2800</v>
      </c>
      <c r="E1812" s="1103">
        <v>0</v>
      </c>
      <c r="F1812" s="1103">
        <v>0</v>
      </c>
      <c r="G1812" s="1111">
        <v>0</v>
      </c>
      <c r="H1812" s="1104">
        <v>0</v>
      </c>
      <c r="I1812" s="1104">
        <v>0</v>
      </c>
    </row>
    <row r="1813" spans="1:9" ht="12.65" customHeight="1">
      <c r="A1813" s="1088" t="s">
        <v>7982</v>
      </c>
      <c r="B1813" s="1089"/>
      <c r="C1813" s="1089"/>
      <c r="D1813" s="1088" t="s">
        <v>2800</v>
      </c>
      <c r="E1813" s="1103">
        <v>0</v>
      </c>
      <c r="F1813" s="1103">
        <v>0</v>
      </c>
      <c r="G1813" s="1111">
        <v>0</v>
      </c>
      <c r="H1813" s="1104">
        <v>0</v>
      </c>
      <c r="I1813" s="1104">
        <v>0</v>
      </c>
    </row>
    <row r="1814" spans="1:9" ht="12.65" customHeight="1">
      <c r="A1814" s="1088" t="s">
        <v>7983</v>
      </c>
      <c r="B1814" s="1089"/>
      <c r="C1814" s="1089"/>
      <c r="D1814" s="1088" t="s">
        <v>2800</v>
      </c>
      <c r="E1814" s="1103">
        <v>0</v>
      </c>
      <c r="F1814" s="1103">
        <v>0</v>
      </c>
      <c r="G1814" s="1111">
        <v>0</v>
      </c>
      <c r="H1814" s="1104">
        <v>0</v>
      </c>
      <c r="I1814" s="1104">
        <v>0</v>
      </c>
    </row>
    <row r="1815" spans="1:9" ht="12.65" customHeight="1">
      <c r="A1815" s="1088" t="s">
        <v>7984</v>
      </c>
      <c r="B1815" s="1089"/>
      <c r="C1815" s="1089"/>
      <c r="D1815" s="1088" t="s">
        <v>2800</v>
      </c>
      <c r="E1815" s="1103">
        <v>0</v>
      </c>
      <c r="F1815" s="1103">
        <v>0</v>
      </c>
      <c r="G1815" s="1111">
        <v>0</v>
      </c>
      <c r="H1815" s="1104">
        <v>0</v>
      </c>
      <c r="I1815" s="1104">
        <v>0</v>
      </c>
    </row>
    <row r="1816" spans="1:9" ht="12.65" customHeight="1">
      <c r="A1816" s="1088" t="s">
        <v>7985</v>
      </c>
      <c r="B1816" s="1089"/>
      <c r="C1816" s="1089"/>
      <c r="D1816" s="1088" t="s">
        <v>2800</v>
      </c>
      <c r="E1816" s="1103">
        <v>0</v>
      </c>
      <c r="F1816" s="1103">
        <v>0</v>
      </c>
      <c r="G1816" s="1111">
        <v>0</v>
      </c>
      <c r="H1816" s="1104">
        <v>0</v>
      </c>
      <c r="I1816" s="1104">
        <v>0</v>
      </c>
    </row>
    <row r="1817" spans="1:9" ht="12.65" customHeight="1">
      <c r="A1817" s="1088" t="s">
        <v>7986</v>
      </c>
      <c r="B1817" s="1089"/>
      <c r="C1817" s="1089"/>
      <c r="D1817" s="1088" t="s">
        <v>2800</v>
      </c>
      <c r="E1817" s="1103">
        <v>0</v>
      </c>
      <c r="F1817" s="1103">
        <v>0</v>
      </c>
      <c r="G1817" s="1111">
        <v>0</v>
      </c>
      <c r="H1817" s="1104">
        <v>0</v>
      </c>
      <c r="I1817" s="1104">
        <v>0</v>
      </c>
    </row>
    <row r="1818" spans="1:9" ht="12.65" customHeight="1">
      <c r="A1818" s="1088" t="s">
        <v>7987</v>
      </c>
      <c r="B1818" s="1089"/>
      <c r="C1818" s="1089"/>
      <c r="D1818" s="1088" t="s">
        <v>2800</v>
      </c>
      <c r="E1818" s="1103">
        <v>0</v>
      </c>
      <c r="F1818" s="1103">
        <v>0</v>
      </c>
      <c r="G1818" s="1111">
        <v>0</v>
      </c>
      <c r="H1818" s="1104">
        <v>0</v>
      </c>
      <c r="I1818" s="1104">
        <v>0</v>
      </c>
    </row>
    <row r="1819" spans="1:9" ht="12.65" customHeight="1">
      <c r="A1819" s="1088" t="s">
        <v>7988</v>
      </c>
      <c r="B1819" s="1089"/>
      <c r="C1819" s="1089"/>
      <c r="D1819" s="1088" t="s">
        <v>2800</v>
      </c>
      <c r="E1819" s="1103">
        <v>0</v>
      </c>
      <c r="F1819" s="1103">
        <v>0</v>
      </c>
      <c r="G1819" s="1111">
        <v>0</v>
      </c>
      <c r="H1819" s="1104">
        <v>0</v>
      </c>
      <c r="I1819" s="1104">
        <v>0</v>
      </c>
    </row>
    <row r="1820" spans="1:9" ht="12.65" customHeight="1">
      <c r="A1820" s="1088" t="s">
        <v>7989</v>
      </c>
      <c r="B1820" s="1089"/>
      <c r="C1820" s="1089"/>
      <c r="D1820" s="1088" t="s">
        <v>2800</v>
      </c>
      <c r="E1820" s="1103">
        <v>0</v>
      </c>
      <c r="F1820" s="1103">
        <v>0</v>
      </c>
      <c r="G1820" s="1111">
        <v>0</v>
      </c>
      <c r="H1820" s="1104">
        <v>0</v>
      </c>
      <c r="I1820" s="1104">
        <v>0</v>
      </c>
    </row>
    <row r="1821" spans="1:9" ht="12.65" customHeight="1">
      <c r="A1821" s="1088" t="s">
        <v>7990</v>
      </c>
      <c r="B1821" s="1089"/>
      <c r="C1821" s="1089"/>
      <c r="D1821" s="1088" t="s">
        <v>2800</v>
      </c>
      <c r="E1821" s="1103">
        <v>0</v>
      </c>
      <c r="F1821" s="1103">
        <v>0</v>
      </c>
      <c r="G1821" s="1111">
        <v>0</v>
      </c>
      <c r="H1821" s="1104">
        <v>0</v>
      </c>
      <c r="I1821" s="1104">
        <v>0</v>
      </c>
    </row>
    <row r="1822" spans="1:9" ht="12.65" customHeight="1">
      <c r="A1822" s="1088" t="s">
        <v>7991</v>
      </c>
      <c r="B1822" s="1089"/>
      <c r="C1822" s="1089"/>
      <c r="D1822" s="1088" t="s">
        <v>2800</v>
      </c>
      <c r="E1822" s="1103">
        <v>0</v>
      </c>
      <c r="F1822" s="1103">
        <v>0</v>
      </c>
      <c r="G1822" s="1111">
        <v>0</v>
      </c>
      <c r="H1822" s="1104">
        <v>0</v>
      </c>
      <c r="I1822" s="1104">
        <v>0</v>
      </c>
    </row>
    <row r="1823" spans="1:9" ht="12.65" customHeight="1">
      <c r="A1823" s="1088" t="s">
        <v>7992</v>
      </c>
      <c r="B1823" s="1089"/>
      <c r="C1823" s="1089"/>
      <c r="D1823" s="1088" t="s">
        <v>2800</v>
      </c>
      <c r="E1823" s="1103">
        <v>0</v>
      </c>
      <c r="F1823" s="1103">
        <v>0</v>
      </c>
      <c r="G1823" s="1111">
        <v>0</v>
      </c>
      <c r="H1823" s="1104">
        <v>0</v>
      </c>
      <c r="I1823" s="1104">
        <v>0</v>
      </c>
    </row>
    <row r="1824" spans="1:9" ht="12.65" customHeight="1">
      <c r="A1824" s="1088" t="s">
        <v>7993</v>
      </c>
      <c r="B1824" s="1089"/>
      <c r="C1824" s="1089"/>
      <c r="D1824" s="1088" t="s">
        <v>2800</v>
      </c>
      <c r="E1824" s="1103">
        <v>0</v>
      </c>
      <c r="F1824" s="1103">
        <v>0</v>
      </c>
      <c r="G1824" s="1111">
        <v>0</v>
      </c>
      <c r="H1824" s="1104">
        <v>0</v>
      </c>
      <c r="I1824" s="1104">
        <v>0</v>
      </c>
    </row>
    <row r="1825" spans="1:9" ht="12.65" customHeight="1">
      <c r="A1825" s="1088" t="s">
        <v>7994</v>
      </c>
      <c r="B1825" s="1089"/>
      <c r="C1825" s="1089"/>
      <c r="D1825" s="1088" t="s">
        <v>2800</v>
      </c>
      <c r="E1825" s="1103">
        <v>0</v>
      </c>
      <c r="F1825" s="1103">
        <v>0</v>
      </c>
      <c r="G1825" s="1111">
        <v>0</v>
      </c>
      <c r="H1825" s="1104">
        <v>0</v>
      </c>
      <c r="I1825" s="1104">
        <v>0</v>
      </c>
    </row>
    <row r="1826" spans="1:9" ht="12.65" customHeight="1">
      <c r="A1826" s="1088" t="s">
        <v>7995</v>
      </c>
      <c r="B1826" s="1089"/>
      <c r="C1826" s="1089"/>
      <c r="D1826" s="1088" t="s">
        <v>2800</v>
      </c>
      <c r="E1826" s="1103">
        <v>22</v>
      </c>
      <c r="F1826" s="1103">
        <v>556.16000000000008</v>
      </c>
      <c r="G1826" s="1111">
        <v>0</v>
      </c>
      <c r="H1826" s="1104">
        <v>0</v>
      </c>
      <c r="I1826" s="1104">
        <v>0</v>
      </c>
    </row>
    <row r="1827" spans="1:9" ht="12.65" customHeight="1">
      <c r="A1827" s="1088" t="s">
        <v>7996</v>
      </c>
      <c r="B1827" s="1089"/>
      <c r="C1827" s="1089"/>
      <c r="D1827" s="1088" t="s">
        <v>2800</v>
      </c>
      <c r="E1827" s="1103">
        <v>203</v>
      </c>
      <c r="F1827" s="1103">
        <v>5131.84</v>
      </c>
      <c r="G1827" s="1111">
        <v>0</v>
      </c>
      <c r="H1827" s="1104">
        <v>0</v>
      </c>
      <c r="I1827" s="1104">
        <v>0</v>
      </c>
    </row>
    <row r="1828" spans="1:9" ht="12.65" customHeight="1">
      <c r="A1828" s="1088" t="s">
        <v>7997</v>
      </c>
      <c r="B1828" s="1089"/>
      <c r="C1828" s="1089"/>
      <c r="D1828" s="1088" t="s">
        <v>2800</v>
      </c>
      <c r="E1828" s="1103">
        <v>39</v>
      </c>
      <c r="F1828" s="1103">
        <v>1232.01</v>
      </c>
      <c r="G1828" s="1111">
        <v>0</v>
      </c>
      <c r="H1828" s="1104">
        <v>0</v>
      </c>
      <c r="I1828" s="1104">
        <v>0</v>
      </c>
    </row>
    <row r="1829" spans="1:9" ht="12.65" customHeight="1">
      <c r="A1829" s="1088" t="s">
        <v>7998</v>
      </c>
      <c r="B1829" s="1089"/>
      <c r="C1829" s="1089"/>
      <c r="D1829" s="1088" t="s">
        <v>2800</v>
      </c>
      <c r="E1829" s="1103">
        <v>0</v>
      </c>
      <c r="F1829" s="1103">
        <v>0</v>
      </c>
      <c r="G1829" s="1111">
        <v>0</v>
      </c>
      <c r="H1829" s="1104">
        <v>0</v>
      </c>
      <c r="I1829" s="1104">
        <v>0</v>
      </c>
    </row>
    <row r="1830" spans="1:9" ht="12.65" customHeight="1">
      <c r="A1830" s="1088" t="s">
        <v>7999</v>
      </c>
      <c r="B1830" s="1089"/>
      <c r="C1830" s="1089"/>
      <c r="D1830" s="1088" t="s">
        <v>2800</v>
      </c>
      <c r="E1830" s="1103">
        <v>63</v>
      </c>
      <c r="F1830" s="1103">
        <v>1539.72</v>
      </c>
      <c r="G1830" s="1111">
        <v>0</v>
      </c>
      <c r="H1830" s="1104">
        <v>0</v>
      </c>
      <c r="I1830" s="1104">
        <v>0</v>
      </c>
    </row>
    <row r="1831" spans="1:9" ht="12.65" customHeight="1">
      <c r="A1831" s="1088" t="s">
        <v>8000</v>
      </c>
      <c r="B1831" s="1089"/>
      <c r="C1831" s="1089"/>
      <c r="D1831" s="1088" t="s">
        <v>2800</v>
      </c>
      <c r="E1831" s="1103">
        <v>136</v>
      </c>
      <c r="F1831" s="1103">
        <v>3323.84</v>
      </c>
      <c r="G1831" s="1111">
        <v>0</v>
      </c>
      <c r="H1831" s="1104">
        <v>0</v>
      </c>
      <c r="I1831" s="1104">
        <v>0</v>
      </c>
    </row>
    <row r="1832" spans="1:9" ht="12.65" customHeight="1">
      <c r="A1832" s="1088" t="s">
        <v>8001</v>
      </c>
      <c r="B1832" s="1089"/>
      <c r="C1832" s="1089"/>
      <c r="D1832" s="1088" t="s">
        <v>2800</v>
      </c>
      <c r="E1832" s="1103">
        <v>4</v>
      </c>
      <c r="F1832" s="1103">
        <v>125.76</v>
      </c>
      <c r="G1832" s="1111">
        <v>0</v>
      </c>
      <c r="H1832" s="1104">
        <v>0</v>
      </c>
      <c r="I1832" s="1104">
        <v>0</v>
      </c>
    </row>
    <row r="1833" spans="1:9" ht="12.65" customHeight="1">
      <c r="A1833" s="1088" t="s">
        <v>7815</v>
      </c>
      <c r="B1833" s="1089"/>
      <c r="C1833" s="1089"/>
      <c r="D1833" s="1088" t="s">
        <v>2800</v>
      </c>
      <c r="E1833" s="1103">
        <v>202</v>
      </c>
      <c r="F1833" s="1103">
        <v>6354.92</v>
      </c>
      <c r="G1833" s="1111">
        <v>0</v>
      </c>
      <c r="H1833" s="1104">
        <v>0</v>
      </c>
      <c r="I1833" s="1104">
        <v>0</v>
      </c>
    </row>
    <row r="1834" spans="1:9" ht="12.65" customHeight="1">
      <c r="A1834" s="1088" t="s">
        <v>8002</v>
      </c>
      <c r="B1834" s="1089"/>
      <c r="C1834" s="1089" t="s">
        <v>881</v>
      </c>
      <c r="D1834" s="1088" t="s">
        <v>2800</v>
      </c>
      <c r="E1834" s="1103">
        <v>24</v>
      </c>
      <c r="F1834" s="1103">
        <v>376.56</v>
      </c>
      <c r="G1834" s="1111">
        <v>0</v>
      </c>
      <c r="H1834" s="1104">
        <v>0</v>
      </c>
      <c r="I1834" s="1104">
        <v>0</v>
      </c>
    </row>
    <row r="1835" spans="1:9" ht="12.65" customHeight="1">
      <c r="A1835" s="1088" t="s">
        <v>8003</v>
      </c>
      <c r="B1835" s="1089" t="s">
        <v>9177</v>
      </c>
      <c r="C1835" s="1089" t="s">
        <v>882</v>
      </c>
      <c r="D1835" s="1088" t="s">
        <v>2800</v>
      </c>
      <c r="E1835" s="1103">
        <v>50</v>
      </c>
      <c r="F1835" s="1103">
        <v>784.5</v>
      </c>
      <c r="G1835" s="1111">
        <v>0</v>
      </c>
      <c r="H1835" s="1104">
        <v>0</v>
      </c>
      <c r="I1835" s="1104">
        <v>0</v>
      </c>
    </row>
    <row r="1836" spans="1:9" ht="12.65" customHeight="1">
      <c r="A1836" s="1088" t="s">
        <v>8004</v>
      </c>
      <c r="B1836" s="1089"/>
      <c r="C1836" s="1089" t="s">
        <v>881</v>
      </c>
      <c r="D1836" s="1088" t="s">
        <v>2800</v>
      </c>
      <c r="E1836" s="1103">
        <v>0</v>
      </c>
      <c r="F1836" s="1103">
        <v>0</v>
      </c>
      <c r="G1836" s="1111">
        <v>0</v>
      </c>
      <c r="H1836" s="1104">
        <v>0</v>
      </c>
      <c r="I1836" s="1104">
        <v>0</v>
      </c>
    </row>
    <row r="1837" spans="1:9" ht="12.65" customHeight="1">
      <c r="A1837" s="1088" t="s">
        <v>8005</v>
      </c>
      <c r="B1837" s="1089"/>
      <c r="C1837" s="1089"/>
      <c r="D1837" s="1088" t="s">
        <v>2800</v>
      </c>
      <c r="E1837" s="1103">
        <v>0</v>
      </c>
      <c r="F1837" s="1103">
        <v>0</v>
      </c>
      <c r="G1837" s="1111">
        <v>0</v>
      </c>
      <c r="H1837" s="1104">
        <v>0</v>
      </c>
      <c r="I1837" s="1104">
        <v>0</v>
      </c>
    </row>
    <row r="1838" spans="1:9" ht="12.65" customHeight="1">
      <c r="A1838" s="1088" t="s">
        <v>8006</v>
      </c>
      <c r="B1838" s="1089"/>
      <c r="C1838" s="1089" t="s">
        <v>881</v>
      </c>
      <c r="D1838" s="1088" t="s">
        <v>2800</v>
      </c>
      <c r="E1838" s="1103">
        <v>66</v>
      </c>
      <c r="F1838" s="1103">
        <v>1035.54</v>
      </c>
      <c r="G1838" s="1111">
        <v>0</v>
      </c>
      <c r="H1838" s="1104">
        <v>0</v>
      </c>
      <c r="I1838" s="1104">
        <v>0</v>
      </c>
    </row>
    <row r="1839" spans="1:9" ht="12.65" customHeight="1">
      <c r="A1839" s="1088" t="s">
        <v>8007</v>
      </c>
      <c r="B1839" s="1089"/>
      <c r="C1839" s="1089" t="s">
        <v>882</v>
      </c>
      <c r="D1839" s="1088" t="s">
        <v>2800</v>
      </c>
      <c r="E1839" s="1103">
        <v>56</v>
      </c>
      <c r="F1839" s="1103">
        <v>878.64</v>
      </c>
      <c r="G1839" s="1111">
        <v>0</v>
      </c>
      <c r="H1839" s="1104">
        <v>0</v>
      </c>
      <c r="I1839" s="1104">
        <v>0</v>
      </c>
    </row>
    <row r="1840" spans="1:9" ht="12.65" customHeight="1">
      <c r="A1840" s="1088" t="s">
        <v>8008</v>
      </c>
      <c r="B1840" s="1089"/>
      <c r="C1840" s="1089" t="s">
        <v>881</v>
      </c>
      <c r="D1840" s="1088" t="s">
        <v>2800</v>
      </c>
      <c r="E1840" s="1103">
        <v>88</v>
      </c>
      <c r="F1840" s="1103">
        <v>1380.72</v>
      </c>
      <c r="G1840" s="1111">
        <v>0</v>
      </c>
      <c r="H1840" s="1104">
        <v>0</v>
      </c>
      <c r="I1840" s="1104">
        <v>0</v>
      </c>
    </row>
    <row r="1841" spans="1:9" ht="12.65" customHeight="1">
      <c r="A1841" s="1088" t="s">
        <v>8009</v>
      </c>
      <c r="B1841" s="1089"/>
      <c r="C1841" s="1089" t="s">
        <v>882</v>
      </c>
      <c r="D1841" s="1088" t="s">
        <v>2800</v>
      </c>
      <c r="E1841" s="1103">
        <v>93</v>
      </c>
      <c r="F1841" s="1103">
        <v>1459.1699999999998</v>
      </c>
      <c r="G1841" s="1111">
        <v>0</v>
      </c>
      <c r="H1841" s="1104">
        <v>0</v>
      </c>
      <c r="I1841" s="1104">
        <v>0</v>
      </c>
    </row>
    <row r="1842" spans="1:9" ht="12.65" customHeight="1">
      <c r="A1842" s="1088" t="s">
        <v>8010</v>
      </c>
      <c r="B1842" s="1089"/>
      <c r="C1842" s="1089"/>
      <c r="D1842" s="1088" t="s">
        <v>2800</v>
      </c>
      <c r="E1842" s="1103">
        <v>12</v>
      </c>
      <c r="F1842" s="1103">
        <v>418.68</v>
      </c>
      <c r="G1842" s="1111">
        <v>0</v>
      </c>
      <c r="H1842" s="1104">
        <v>0</v>
      </c>
      <c r="I1842" s="1104">
        <v>0</v>
      </c>
    </row>
    <row r="1843" spans="1:9" ht="12.65" customHeight="1">
      <c r="A1843" s="1088" t="s">
        <v>8011</v>
      </c>
      <c r="B1843" s="1089"/>
      <c r="C1843" s="1089"/>
      <c r="D1843" s="1088" t="s">
        <v>2800</v>
      </c>
      <c r="E1843" s="1103">
        <v>43</v>
      </c>
      <c r="F1843" s="1103">
        <v>778.73</v>
      </c>
      <c r="G1843" s="1111">
        <v>0</v>
      </c>
      <c r="H1843" s="1104">
        <v>0</v>
      </c>
      <c r="I1843" s="1104">
        <v>0</v>
      </c>
    </row>
    <row r="1844" spans="1:9" ht="12.65" customHeight="1">
      <c r="A1844" s="1088" t="s">
        <v>8012</v>
      </c>
      <c r="B1844" s="1089"/>
      <c r="C1844" s="1089"/>
      <c r="D1844" s="1088" t="s">
        <v>2800</v>
      </c>
      <c r="E1844" s="1103">
        <v>80</v>
      </c>
      <c r="F1844" s="1103">
        <v>2145.6</v>
      </c>
      <c r="G1844" s="1111">
        <v>0</v>
      </c>
      <c r="H1844" s="1104">
        <v>0</v>
      </c>
      <c r="I1844" s="1104">
        <v>0</v>
      </c>
    </row>
    <row r="1845" spans="1:9" ht="12.65" customHeight="1">
      <c r="A1845" s="1088" t="s">
        <v>8013</v>
      </c>
      <c r="B1845" s="1089"/>
      <c r="C1845" s="1089"/>
      <c r="D1845" s="1088" t="s">
        <v>2800</v>
      </c>
      <c r="E1845" s="1103">
        <v>81</v>
      </c>
      <c r="F1845" s="1103">
        <v>2172.42</v>
      </c>
      <c r="G1845" s="1111">
        <v>0</v>
      </c>
      <c r="H1845" s="1104">
        <v>0</v>
      </c>
      <c r="I1845" s="1104">
        <v>0</v>
      </c>
    </row>
    <row r="1846" spans="1:9" ht="12.65" customHeight="1">
      <c r="A1846" s="1088" t="s">
        <v>8014</v>
      </c>
      <c r="B1846" s="1089"/>
      <c r="C1846" s="1089" t="s">
        <v>9178</v>
      </c>
      <c r="D1846" s="1088" t="s">
        <v>2800</v>
      </c>
      <c r="E1846" s="1103">
        <v>94</v>
      </c>
      <c r="F1846" s="1103">
        <v>1886.58</v>
      </c>
      <c r="G1846" s="1111">
        <v>0</v>
      </c>
      <c r="H1846" s="1104">
        <v>0</v>
      </c>
      <c r="I1846" s="1104">
        <v>0</v>
      </c>
    </row>
    <row r="1847" spans="1:9" ht="12.65" customHeight="1">
      <c r="A1847" s="1088" t="s">
        <v>8015</v>
      </c>
      <c r="B1847" s="1089"/>
      <c r="C1847" s="1089" t="s">
        <v>9179</v>
      </c>
      <c r="D1847" s="1088" t="s">
        <v>2800</v>
      </c>
      <c r="E1847" s="1103">
        <v>60</v>
      </c>
      <c r="F1847" s="1103">
        <v>1204.2</v>
      </c>
      <c r="G1847" s="1111">
        <v>0</v>
      </c>
      <c r="H1847" s="1104">
        <v>0</v>
      </c>
      <c r="I1847" s="1104">
        <v>0</v>
      </c>
    </row>
    <row r="1848" spans="1:9" ht="12.65" customHeight="1">
      <c r="A1848" s="1088" t="s">
        <v>8016</v>
      </c>
      <c r="B1848" s="1089"/>
      <c r="C1848" s="1089"/>
      <c r="D1848" s="1088" t="s">
        <v>2800</v>
      </c>
      <c r="E1848" s="1103">
        <v>70</v>
      </c>
      <c r="F1848" s="1103">
        <v>1610.7</v>
      </c>
      <c r="G1848" s="1111">
        <v>0</v>
      </c>
      <c r="H1848" s="1104">
        <v>0</v>
      </c>
      <c r="I1848" s="1104">
        <v>0</v>
      </c>
    </row>
    <row r="1849" spans="1:9" ht="12.65" customHeight="1">
      <c r="A1849" s="1088" t="s">
        <v>8017</v>
      </c>
      <c r="B1849" s="1089"/>
      <c r="C1849" s="1089"/>
      <c r="D1849" s="1088" t="s">
        <v>2800</v>
      </c>
      <c r="E1849" s="1103">
        <v>13</v>
      </c>
      <c r="F1849" s="1103">
        <v>299.13</v>
      </c>
      <c r="G1849" s="1111">
        <v>0</v>
      </c>
      <c r="H1849" s="1104">
        <v>0</v>
      </c>
      <c r="I1849" s="1104">
        <v>0</v>
      </c>
    </row>
    <row r="1850" spans="1:9" ht="12.65" customHeight="1">
      <c r="A1850" s="1088" t="s">
        <v>8018</v>
      </c>
      <c r="B1850" s="1089"/>
      <c r="C1850" s="1089"/>
      <c r="D1850" s="1088" t="s">
        <v>2800</v>
      </c>
      <c r="E1850" s="1103">
        <v>73</v>
      </c>
      <c r="F1850" s="1103">
        <v>2798.82</v>
      </c>
      <c r="G1850" s="1111">
        <v>0</v>
      </c>
      <c r="H1850" s="1104">
        <v>0</v>
      </c>
      <c r="I1850" s="1104">
        <v>0</v>
      </c>
    </row>
    <row r="1851" spans="1:9" ht="12.65" customHeight="1">
      <c r="A1851" s="1088" t="s">
        <v>8019</v>
      </c>
      <c r="B1851" s="1089"/>
      <c r="C1851" s="1089"/>
      <c r="D1851" s="1088" t="s">
        <v>2800</v>
      </c>
      <c r="E1851" s="1103">
        <v>60</v>
      </c>
      <c r="F1851" s="1103">
        <v>2300.4</v>
      </c>
      <c r="G1851" s="1111">
        <v>0</v>
      </c>
      <c r="H1851" s="1104">
        <v>0</v>
      </c>
      <c r="I1851" s="1104">
        <v>0</v>
      </c>
    </row>
    <row r="1852" spans="1:9" ht="12.65" customHeight="1">
      <c r="A1852" s="1088" t="s">
        <v>8020</v>
      </c>
      <c r="B1852" s="1089"/>
      <c r="C1852" s="1089"/>
      <c r="D1852" s="1088" t="s">
        <v>2800</v>
      </c>
      <c r="E1852" s="1103">
        <v>6</v>
      </c>
      <c r="F1852" s="1103">
        <v>251.82</v>
      </c>
      <c r="G1852" s="1111">
        <v>0</v>
      </c>
      <c r="H1852" s="1104">
        <v>0</v>
      </c>
      <c r="I1852" s="1104">
        <v>0</v>
      </c>
    </row>
    <row r="1853" spans="1:9" ht="12.65" customHeight="1">
      <c r="A1853" s="1088" t="s">
        <v>8021</v>
      </c>
      <c r="B1853" s="1089"/>
      <c r="C1853" s="1089"/>
      <c r="D1853" s="1088" t="s">
        <v>2800</v>
      </c>
      <c r="E1853" s="1103">
        <v>39</v>
      </c>
      <c r="F1853" s="1103">
        <v>1359.9299999999998</v>
      </c>
      <c r="G1853" s="1111">
        <v>0</v>
      </c>
      <c r="H1853" s="1104">
        <v>0</v>
      </c>
      <c r="I1853" s="1104">
        <v>0</v>
      </c>
    </row>
    <row r="1854" spans="1:9" ht="12.65" customHeight="1">
      <c r="A1854" s="1088" t="s">
        <v>8022</v>
      </c>
      <c r="B1854" s="1089"/>
      <c r="C1854" s="1089"/>
      <c r="D1854" s="1088" t="s">
        <v>2800</v>
      </c>
      <c r="E1854" s="1103">
        <v>21</v>
      </c>
      <c r="F1854" s="1103">
        <v>881.37</v>
      </c>
      <c r="G1854" s="1111">
        <v>0</v>
      </c>
      <c r="H1854" s="1104">
        <v>0</v>
      </c>
      <c r="I1854" s="1104">
        <v>0</v>
      </c>
    </row>
    <row r="1855" spans="1:9" ht="12.65" customHeight="1">
      <c r="A1855" s="1088" t="s">
        <v>8023</v>
      </c>
      <c r="B1855" s="1089"/>
      <c r="C1855" s="1089"/>
      <c r="D1855" s="1088" t="s">
        <v>2800</v>
      </c>
      <c r="E1855" s="1103">
        <v>26</v>
      </c>
      <c r="F1855" s="1103">
        <v>243.35999999999999</v>
      </c>
      <c r="G1855" s="1111">
        <v>0</v>
      </c>
      <c r="H1855" s="1104">
        <v>0</v>
      </c>
      <c r="I1855" s="1104">
        <v>0</v>
      </c>
    </row>
    <row r="1856" spans="1:9" ht="12.65" customHeight="1">
      <c r="A1856" s="1088" t="s">
        <v>8024</v>
      </c>
      <c r="B1856" s="1089"/>
      <c r="C1856" s="1089"/>
      <c r="D1856" s="1088" t="s">
        <v>2800</v>
      </c>
      <c r="E1856" s="1103">
        <v>12</v>
      </c>
      <c r="F1856" s="1103">
        <v>112.32</v>
      </c>
      <c r="G1856" s="1111">
        <v>0</v>
      </c>
      <c r="H1856" s="1104">
        <v>0</v>
      </c>
      <c r="I1856" s="1104">
        <v>0</v>
      </c>
    </row>
    <row r="1857" spans="1:9" ht="12.65" customHeight="1">
      <c r="A1857" s="1088" t="s">
        <v>8025</v>
      </c>
      <c r="B1857" s="1089"/>
      <c r="C1857" s="1089"/>
      <c r="D1857" s="1088" t="s">
        <v>2800</v>
      </c>
      <c r="E1857" s="1103">
        <v>67</v>
      </c>
      <c r="F1857" s="1103">
        <v>1565.12</v>
      </c>
      <c r="G1857" s="1111">
        <v>0</v>
      </c>
      <c r="H1857" s="1104">
        <v>0</v>
      </c>
      <c r="I1857" s="1104">
        <v>0</v>
      </c>
    </row>
    <row r="1858" spans="1:9" ht="12.65" customHeight="1">
      <c r="A1858" s="1088" t="s">
        <v>8026</v>
      </c>
      <c r="B1858" s="1089"/>
      <c r="C1858" s="1089"/>
      <c r="D1858" s="1088" t="s">
        <v>2800</v>
      </c>
      <c r="E1858" s="1103">
        <v>82</v>
      </c>
      <c r="F1858" s="1103">
        <v>1915.52</v>
      </c>
      <c r="G1858" s="1111">
        <v>0</v>
      </c>
      <c r="H1858" s="1104">
        <v>0</v>
      </c>
      <c r="I1858" s="1104">
        <v>0</v>
      </c>
    </row>
    <row r="1859" spans="1:9" ht="12.65" customHeight="1">
      <c r="A1859" s="1088" t="s">
        <v>8027</v>
      </c>
      <c r="B1859" s="1089" t="s">
        <v>9180</v>
      </c>
      <c r="C1859" s="1089" t="s">
        <v>9181</v>
      </c>
      <c r="D1859" s="1088" t="s">
        <v>2800</v>
      </c>
      <c r="E1859" s="1103">
        <v>2</v>
      </c>
      <c r="F1859" s="1103">
        <v>11.7</v>
      </c>
      <c r="G1859" s="1111">
        <v>0</v>
      </c>
      <c r="H1859" s="1104">
        <v>0</v>
      </c>
      <c r="I1859" s="1104">
        <v>0</v>
      </c>
    </row>
    <row r="1860" spans="1:9" ht="12.65" customHeight="1">
      <c r="A1860" s="1088" t="s">
        <v>8028</v>
      </c>
      <c r="B1860" s="1089" t="s">
        <v>9182</v>
      </c>
      <c r="C1860" s="1089" t="s">
        <v>9183</v>
      </c>
      <c r="D1860" s="1088" t="s">
        <v>2800</v>
      </c>
      <c r="E1860" s="1103">
        <v>2</v>
      </c>
      <c r="F1860" s="1103">
        <v>11.7</v>
      </c>
      <c r="G1860" s="1111">
        <v>0</v>
      </c>
      <c r="H1860" s="1104">
        <v>0</v>
      </c>
      <c r="I1860" s="1104">
        <v>0</v>
      </c>
    </row>
    <row r="1861" spans="1:9" ht="12.65" customHeight="1">
      <c r="A1861" s="1088" t="s">
        <v>8029</v>
      </c>
      <c r="B1861" s="1089"/>
      <c r="C1861" s="1089"/>
      <c r="D1861" s="1088" t="s">
        <v>2800</v>
      </c>
      <c r="E1861" s="1103">
        <v>90</v>
      </c>
      <c r="F1861" s="1103">
        <v>3668.3999999999996</v>
      </c>
      <c r="G1861" s="1111">
        <v>0</v>
      </c>
      <c r="H1861" s="1104">
        <v>0</v>
      </c>
      <c r="I1861" s="1104">
        <v>0</v>
      </c>
    </row>
    <row r="1862" spans="1:9" ht="12.65" customHeight="1">
      <c r="A1862" s="1088" t="s">
        <v>7448</v>
      </c>
      <c r="B1862" s="1089"/>
      <c r="C1862" s="1089"/>
      <c r="D1862" s="1088" t="s">
        <v>2800</v>
      </c>
      <c r="E1862" s="1103">
        <v>0</v>
      </c>
      <c r="F1862" s="1103">
        <v>0</v>
      </c>
      <c r="G1862" s="1111">
        <v>0</v>
      </c>
      <c r="H1862" s="1104">
        <v>0</v>
      </c>
      <c r="I1862" s="1104">
        <v>0</v>
      </c>
    </row>
    <row r="1863" spans="1:9" ht="12.65" customHeight="1">
      <c r="A1863" s="1088" t="s">
        <v>7858</v>
      </c>
      <c r="B1863" s="1089"/>
      <c r="C1863" s="1089"/>
      <c r="D1863" s="1088" t="s">
        <v>2800</v>
      </c>
      <c r="E1863" s="1103">
        <v>0</v>
      </c>
      <c r="F1863" s="1103">
        <v>0</v>
      </c>
      <c r="G1863" s="1111">
        <v>0</v>
      </c>
      <c r="H1863" s="1104">
        <v>0</v>
      </c>
      <c r="I1863" s="1104">
        <v>0</v>
      </c>
    </row>
    <row r="1864" spans="1:9" ht="12.65" customHeight="1">
      <c r="A1864" s="1088" t="s">
        <v>8030</v>
      </c>
      <c r="B1864" s="1089"/>
      <c r="C1864" s="1089"/>
      <c r="D1864" s="1088" t="s">
        <v>2800</v>
      </c>
      <c r="E1864" s="1103">
        <v>90</v>
      </c>
      <c r="F1864" s="1103">
        <v>3669.3</v>
      </c>
      <c r="G1864" s="1111">
        <v>0</v>
      </c>
      <c r="H1864" s="1104">
        <v>0</v>
      </c>
      <c r="I1864" s="1104">
        <v>0</v>
      </c>
    </row>
    <row r="1865" spans="1:9" ht="12.65" customHeight="1">
      <c r="A1865" s="1088" t="s">
        <v>8031</v>
      </c>
      <c r="B1865" s="1089"/>
      <c r="C1865" s="1089"/>
      <c r="D1865" s="1088" t="s">
        <v>2800</v>
      </c>
      <c r="E1865" s="1103">
        <v>59</v>
      </c>
      <c r="F1865" s="1103">
        <v>1428.98</v>
      </c>
      <c r="G1865" s="1111">
        <v>0</v>
      </c>
      <c r="H1865" s="1104">
        <v>0</v>
      </c>
      <c r="I1865" s="1104">
        <v>0</v>
      </c>
    </row>
    <row r="1866" spans="1:9" ht="12.65" customHeight="1">
      <c r="A1866" s="1088" t="s">
        <v>8032</v>
      </c>
      <c r="B1866" s="1089"/>
      <c r="C1866" s="1089"/>
      <c r="D1866" s="1088" t="s">
        <v>2800</v>
      </c>
      <c r="E1866" s="1103">
        <v>48</v>
      </c>
      <c r="F1866" s="1103">
        <v>1162.56</v>
      </c>
      <c r="G1866" s="1111">
        <v>0</v>
      </c>
      <c r="H1866" s="1104">
        <v>0</v>
      </c>
      <c r="I1866" s="1104">
        <v>0</v>
      </c>
    </row>
    <row r="1867" spans="1:9" ht="12.65" customHeight="1">
      <c r="A1867" s="1088" t="s">
        <v>8033</v>
      </c>
      <c r="B1867" s="1089"/>
      <c r="C1867" s="1089"/>
      <c r="D1867" s="1088" t="s">
        <v>2800</v>
      </c>
      <c r="E1867" s="1103">
        <v>104</v>
      </c>
      <c r="F1867" s="1103">
        <v>3133.52</v>
      </c>
      <c r="G1867" s="1111">
        <v>0</v>
      </c>
      <c r="H1867" s="1104">
        <v>0</v>
      </c>
      <c r="I1867" s="1104">
        <v>0</v>
      </c>
    </row>
    <row r="1868" spans="1:9" ht="12.65" customHeight="1">
      <c r="A1868" s="1088" t="s">
        <v>8034</v>
      </c>
      <c r="B1868" s="1089"/>
      <c r="C1868" s="1089"/>
      <c r="D1868" s="1088" t="s">
        <v>2800</v>
      </c>
      <c r="E1868" s="1103">
        <v>90</v>
      </c>
      <c r="F1868" s="1103">
        <v>2711.7</v>
      </c>
      <c r="G1868" s="1111">
        <v>0</v>
      </c>
      <c r="H1868" s="1104">
        <v>0</v>
      </c>
      <c r="I1868" s="1104">
        <v>0</v>
      </c>
    </row>
    <row r="1869" spans="1:9" ht="12.65" customHeight="1">
      <c r="A1869" s="1088" t="s">
        <v>8035</v>
      </c>
      <c r="B1869" s="1089"/>
      <c r="C1869" s="1089"/>
      <c r="D1869" s="1088" t="s">
        <v>2800</v>
      </c>
      <c r="E1869" s="1103">
        <v>102</v>
      </c>
      <c r="F1869" s="1103">
        <v>1847.22</v>
      </c>
      <c r="G1869" s="1111">
        <v>0</v>
      </c>
      <c r="H1869" s="1104">
        <v>0</v>
      </c>
      <c r="I1869" s="1104">
        <v>0</v>
      </c>
    </row>
    <row r="1870" spans="1:9" ht="12.65" customHeight="1">
      <c r="A1870" s="1088" t="s">
        <v>7310</v>
      </c>
      <c r="B1870" s="1089"/>
      <c r="C1870" s="1089"/>
      <c r="D1870" s="1088" t="s">
        <v>2800</v>
      </c>
      <c r="E1870" s="1103">
        <v>0</v>
      </c>
      <c r="F1870" s="1103">
        <v>0</v>
      </c>
      <c r="G1870" s="1111">
        <v>0</v>
      </c>
      <c r="H1870" s="1104">
        <v>0</v>
      </c>
      <c r="I1870" s="1104">
        <v>0</v>
      </c>
    </row>
    <row r="1871" spans="1:9" ht="12.65" customHeight="1">
      <c r="A1871" s="1088" t="s">
        <v>7312</v>
      </c>
      <c r="B1871" s="1089"/>
      <c r="C1871" s="1089"/>
      <c r="D1871" s="1088" t="s">
        <v>2800</v>
      </c>
      <c r="E1871" s="1103">
        <v>0</v>
      </c>
      <c r="F1871" s="1103">
        <v>0</v>
      </c>
      <c r="G1871" s="1111">
        <v>0</v>
      </c>
      <c r="H1871" s="1104">
        <v>0</v>
      </c>
      <c r="I1871" s="1104">
        <v>0</v>
      </c>
    </row>
    <row r="1872" spans="1:9" ht="12.65" customHeight="1">
      <c r="A1872" s="1088" t="s">
        <v>7773</v>
      </c>
      <c r="B1872" s="1089"/>
      <c r="C1872" s="1089"/>
      <c r="D1872" s="1088" t="s">
        <v>2800</v>
      </c>
      <c r="E1872" s="1103">
        <v>0</v>
      </c>
      <c r="F1872" s="1103">
        <v>0</v>
      </c>
      <c r="G1872" s="1111">
        <v>0</v>
      </c>
      <c r="H1872" s="1104">
        <v>0</v>
      </c>
      <c r="I1872" s="1104">
        <v>0</v>
      </c>
    </row>
    <row r="1873" spans="1:9" ht="12.65" customHeight="1">
      <c r="A1873" s="1088" t="s">
        <v>7314</v>
      </c>
      <c r="B1873" s="1089"/>
      <c r="C1873" s="1089"/>
      <c r="D1873" s="1088" t="s">
        <v>2800</v>
      </c>
      <c r="E1873" s="1103">
        <v>0</v>
      </c>
      <c r="F1873" s="1103">
        <v>0</v>
      </c>
      <c r="G1873" s="1111">
        <v>0</v>
      </c>
      <c r="H1873" s="1104">
        <v>0</v>
      </c>
      <c r="I1873" s="1104">
        <v>0</v>
      </c>
    </row>
    <row r="1874" spans="1:9" ht="12.65" customHeight="1">
      <c r="A1874" s="1088" t="s">
        <v>7316</v>
      </c>
      <c r="B1874" s="1089"/>
      <c r="C1874" s="1089"/>
      <c r="D1874" s="1088" t="s">
        <v>2800</v>
      </c>
      <c r="E1874" s="1103">
        <v>0</v>
      </c>
      <c r="F1874" s="1103">
        <v>0</v>
      </c>
      <c r="G1874" s="1111">
        <v>0</v>
      </c>
      <c r="H1874" s="1104">
        <v>0</v>
      </c>
      <c r="I1874" s="1104">
        <v>0</v>
      </c>
    </row>
    <row r="1875" spans="1:9" ht="12.65" customHeight="1">
      <c r="A1875" s="1088" t="s">
        <v>7775</v>
      </c>
      <c r="B1875" s="1089"/>
      <c r="C1875" s="1089"/>
      <c r="D1875" s="1088" t="s">
        <v>2800</v>
      </c>
      <c r="E1875" s="1103">
        <v>0</v>
      </c>
      <c r="F1875" s="1103">
        <v>0</v>
      </c>
      <c r="G1875" s="1111">
        <v>0</v>
      </c>
      <c r="H1875" s="1104">
        <v>0</v>
      </c>
      <c r="I1875" s="1104">
        <v>0</v>
      </c>
    </row>
    <row r="1876" spans="1:9" ht="12.65" customHeight="1">
      <c r="A1876" s="1088" t="s">
        <v>8036</v>
      </c>
      <c r="B1876" s="1089"/>
      <c r="C1876" s="1089"/>
      <c r="D1876" s="1088" t="s">
        <v>2800</v>
      </c>
      <c r="E1876" s="1103">
        <v>11</v>
      </c>
      <c r="F1876" s="1103">
        <v>403.91999999999996</v>
      </c>
      <c r="G1876" s="1111">
        <v>0</v>
      </c>
      <c r="H1876" s="1104">
        <v>0</v>
      </c>
      <c r="I1876" s="1104">
        <v>0</v>
      </c>
    </row>
    <row r="1877" spans="1:9" ht="12.65" customHeight="1">
      <c r="A1877" s="1088" t="s">
        <v>8037</v>
      </c>
      <c r="B1877" s="1089"/>
      <c r="C1877" s="1089"/>
      <c r="D1877" s="1088" t="s">
        <v>2800</v>
      </c>
      <c r="E1877" s="1103">
        <v>22</v>
      </c>
      <c r="F1877" s="1103">
        <v>1039.5</v>
      </c>
      <c r="G1877" s="1111">
        <v>0</v>
      </c>
      <c r="H1877" s="1104">
        <v>0</v>
      </c>
      <c r="I1877" s="1104">
        <v>0</v>
      </c>
    </row>
    <row r="1878" spans="1:9" ht="12.65" customHeight="1">
      <c r="A1878" s="1088" t="s">
        <v>8038</v>
      </c>
      <c r="B1878" s="1089"/>
      <c r="C1878" s="1089"/>
      <c r="D1878" s="1088" t="s">
        <v>2800</v>
      </c>
      <c r="E1878" s="1103">
        <v>22</v>
      </c>
      <c r="F1878" s="1103">
        <v>997.04</v>
      </c>
      <c r="G1878" s="1111">
        <v>0</v>
      </c>
      <c r="H1878" s="1104">
        <v>0</v>
      </c>
      <c r="I1878" s="1104">
        <v>0</v>
      </c>
    </row>
    <row r="1879" spans="1:9" ht="12.65" customHeight="1">
      <c r="A1879" s="1088" t="s">
        <v>8039</v>
      </c>
      <c r="B1879" s="1089"/>
      <c r="C1879" s="1089"/>
      <c r="D1879" s="1088" t="s">
        <v>2800</v>
      </c>
      <c r="E1879" s="1103">
        <v>78</v>
      </c>
      <c r="F1879" s="1103">
        <v>2702.7</v>
      </c>
      <c r="G1879" s="1111">
        <v>0</v>
      </c>
      <c r="H1879" s="1104">
        <v>0</v>
      </c>
      <c r="I1879" s="1104">
        <v>0</v>
      </c>
    </row>
    <row r="1880" spans="1:9" ht="12.65" customHeight="1">
      <c r="A1880" s="1088" t="s">
        <v>8040</v>
      </c>
      <c r="B1880" s="1089"/>
      <c r="C1880" s="1089"/>
      <c r="D1880" s="1088" t="s">
        <v>2800</v>
      </c>
      <c r="E1880" s="1103">
        <v>39</v>
      </c>
      <c r="F1880" s="1103">
        <v>1661.79</v>
      </c>
      <c r="G1880" s="1111">
        <v>0</v>
      </c>
      <c r="H1880" s="1104">
        <v>0</v>
      </c>
      <c r="I1880" s="1104">
        <v>0</v>
      </c>
    </row>
    <row r="1881" spans="1:9" ht="12.65" customHeight="1">
      <c r="A1881" s="1088" t="s">
        <v>8041</v>
      </c>
      <c r="B1881" s="1089"/>
      <c r="C1881" s="1089"/>
      <c r="D1881" s="1088" t="s">
        <v>2800</v>
      </c>
      <c r="E1881" s="1103">
        <v>97</v>
      </c>
      <c r="F1881" s="1103">
        <v>4133.17</v>
      </c>
      <c r="G1881" s="1111">
        <v>0</v>
      </c>
      <c r="H1881" s="1104">
        <v>0</v>
      </c>
      <c r="I1881" s="1104">
        <v>0</v>
      </c>
    </row>
    <row r="1882" spans="1:9" ht="12.65" customHeight="1">
      <c r="A1882" s="1088" t="s">
        <v>8042</v>
      </c>
      <c r="B1882" s="1089"/>
      <c r="C1882" s="1089"/>
      <c r="D1882" s="1088" t="s">
        <v>2800</v>
      </c>
      <c r="E1882" s="1103">
        <v>0</v>
      </c>
      <c r="F1882" s="1103">
        <v>0</v>
      </c>
      <c r="G1882" s="1111">
        <v>0</v>
      </c>
      <c r="H1882" s="1104">
        <v>0</v>
      </c>
      <c r="I1882" s="1104">
        <v>0</v>
      </c>
    </row>
    <row r="1883" spans="1:9" ht="12.65" customHeight="1">
      <c r="A1883" s="1088" t="s">
        <v>8043</v>
      </c>
      <c r="B1883" s="1089"/>
      <c r="C1883" s="1089"/>
      <c r="D1883" s="1088" t="s">
        <v>2800</v>
      </c>
      <c r="E1883" s="1103">
        <v>0</v>
      </c>
      <c r="F1883" s="1103">
        <v>0</v>
      </c>
      <c r="G1883" s="1111">
        <v>0</v>
      </c>
      <c r="H1883" s="1104">
        <v>0</v>
      </c>
      <c r="I1883" s="1104">
        <v>0</v>
      </c>
    </row>
    <row r="1884" spans="1:9" ht="12.65" customHeight="1">
      <c r="A1884" s="1088" t="s">
        <v>8044</v>
      </c>
      <c r="B1884" s="1089"/>
      <c r="C1884" s="1089"/>
      <c r="D1884" s="1088" t="s">
        <v>2800</v>
      </c>
      <c r="E1884" s="1103">
        <v>128</v>
      </c>
      <c r="F1884" s="1103">
        <v>35161.599999999999</v>
      </c>
      <c r="G1884" s="1111">
        <v>0</v>
      </c>
      <c r="H1884" s="1104">
        <v>0</v>
      </c>
      <c r="I1884" s="1104">
        <v>0</v>
      </c>
    </row>
    <row r="1885" spans="1:9" ht="12.65" customHeight="1">
      <c r="A1885" s="1088" t="s">
        <v>8045</v>
      </c>
      <c r="B1885" s="1089"/>
      <c r="C1885" s="1089"/>
      <c r="D1885" s="1088" t="s">
        <v>2800</v>
      </c>
      <c r="E1885" s="1103">
        <v>128</v>
      </c>
      <c r="F1885" s="1103">
        <v>35992.32</v>
      </c>
      <c r="G1885" s="1111">
        <v>0</v>
      </c>
      <c r="H1885" s="1104">
        <v>0</v>
      </c>
      <c r="I1885" s="1104">
        <v>0</v>
      </c>
    </row>
    <row r="1886" spans="1:9" ht="12.65" customHeight="1">
      <c r="A1886" s="1088" t="s">
        <v>8046</v>
      </c>
      <c r="B1886" s="1089"/>
      <c r="C1886" s="1089"/>
      <c r="D1886" s="1088" t="s">
        <v>2800</v>
      </c>
      <c r="E1886" s="1103">
        <v>158</v>
      </c>
      <c r="F1886" s="1103">
        <v>233.84</v>
      </c>
      <c r="G1886" s="1111">
        <v>0</v>
      </c>
      <c r="H1886" s="1104">
        <v>0</v>
      </c>
      <c r="I1886" s="1104">
        <v>0</v>
      </c>
    </row>
    <row r="1887" spans="1:9" ht="12.65" customHeight="1">
      <c r="A1887" s="1088" t="s">
        <v>8047</v>
      </c>
      <c r="B1887" s="1089"/>
      <c r="C1887" s="1089"/>
      <c r="D1887" s="1088" t="s">
        <v>2800</v>
      </c>
      <c r="E1887" s="1103">
        <v>35</v>
      </c>
      <c r="F1887" s="1103">
        <v>2132.9</v>
      </c>
      <c r="G1887" s="1111">
        <v>0</v>
      </c>
      <c r="H1887" s="1104">
        <v>0</v>
      </c>
      <c r="I1887" s="1104">
        <v>0</v>
      </c>
    </row>
    <row r="1888" spans="1:9" ht="12.65" customHeight="1">
      <c r="A1888" s="1088" t="s">
        <v>8048</v>
      </c>
      <c r="B1888" s="1089"/>
      <c r="C1888" s="1089"/>
      <c r="D1888" s="1088" t="s">
        <v>2800</v>
      </c>
      <c r="E1888" s="1103">
        <v>40</v>
      </c>
      <c r="F1888" s="1103">
        <v>2364.4</v>
      </c>
      <c r="G1888" s="1111">
        <v>0</v>
      </c>
      <c r="H1888" s="1104">
        <v>0</v>
      </c>
      <c r="I1888" s="1104">
        <v>0</v>
      </c>
    </row>
    <row r="1889" spans="1:9" ht="12.65" customHeight="1">
      <c r="A1889" s="1088" t="s">
        <v>8049</v>
      </c>
      <c r="B1889" s="1089"/>
      <c r="C1889" s="1089"/>
      <c r="D1889" s="1088" t="s">
        <v>2800</v>
      </c>
      <c r="E1889" s="1103">
        <v>94</v>
      </c>
      <c r="F1889" s="1103">
        <v>5900.38</v>
      </c>
      <c r="G1889" s="1111">
        <v>0</v>
      </c>
      <c r="H1889" s="1104">
        <v>0</v>
      </c>
      <c r="I1889" s="1104">
        <v>0</v>
      </c>
    </row>
    <row r="1890" spans="1:9" ht="12.65" customHeight="1">
      <c r="A1890" s="1088" t="s">
        <v>7806</v>
      </c>
      <c r="B1890" s="1089"/>
      <c r="C1890" s="1089"/>
      <c r="D1890" s="1088" t="s">
        <v>2800</v>
      </c>
      <c r="E1890" s="1103">
        <v>253</v>
      </c>
      <c r="F1890" s="1103">
        <v>1851.96</v>
      </c>
      <c r="G1890" s="1111">
        <v>0</v>
      </c>
      <c r="H1890" s="1104">
        <v>0</v>
      </c>
      <c r="I1890" s="1104">
        <v>0</v>
      </c>
    </row>
    <row r="1891" spans="1:9" ht="12.65" customHeight="1">
      <c r="A1891" s="1088" t="s">
        <v>6414</v>
      </c>
      <c r="B1891" s="1089"/>
      <c r="C1891" s="1089"/>
      <c r="D1891" s="1088" t="s">
        <v>3977</v>
      </c>
      <c r="E1891" s="1103">
        <v>397</v>
      </c>
      <c r="F1891" s="1103">
        <v>1877.8100000000002</v>
      </c>
      <c r="G1891" s="1111">
        <v>4.7300000000000004</v>
      </c>
      <c r="H1891" s="1104" t="e">
        <v>#REF!</v>
      </c>
      <c r="I1891" s="1104" t="e">
        <v>#REF!</v>
      </c>
    </row>
    <row r="1892" spans="1:9" ht="12.65" customHeight="1">
      <c r="A1892" s="1088" t="s">
        <v>7458</v>
      </c>
      <c r="B1892" s="1089"/>
      <c r="C1892" s="1089"/>
      <c r="D1892" s="1088" t="s">
        <v>3977</v>
      </c>
      <c r="E1892" s="1103">
        <v>67</v>
      </c>
      <c r="F1892" s="1103">
        <v>627.12</v>
      </c>
      <c r="G1892" s="1111">
        <v>9.36</v>
      </c>
      <c r="H1892" s="1104" t="e">
        <v>#REF!</v>
      </c>
      <c r="I1892" s="1104" t="e">
        <v>#REF!</v>
      </c>
    </row>
    <row r="1893" spans="1:9" ht="12.65" customHeight="1">
      <c r="A1893" s="1088" t="s">
        <v>7460</v>
      </c>
      <c r="B1893" s="1089"/>
      <c r="C1893" s="1089"/>
      <c r="D1893" s="1088" t="s">
        <v>3977</v>
      </c>
      <c r="E1893" s="1103">
        <v>128</v>
      </c>
      <c r="F1893" s="1103">
        <v>1198.08</v>
      </c>
      <c r="G1893" s="1111">
        <v>9.36</v>
      </c>
      <c r="H1893" s="1104" t="e">
        <v>#REF!</v>
      </c>
      <c r="I1893" s="1104" t="e">
        <v>#REF!</v>
      </c>
    </row>
    <row r="1894" spans="1:9" ht="12.65" customHeight="1">
      <c r="A1894" s="1088" t="s">
        <v>7462</v>
      </c>
      <c r="B1894" s="1089"/>
      <c r="C1894" s="1089"/>
      <c r="D1894" s="1088" t="s">
        <v>3977</v>
      </c>
      <c r="E1894" s="1103">
        <v>7</v>
      </c>
      <c r="F1894" s="1103">
        <v>163.51999999999998</v>
      </c>
      <c r="G1894" s="1111">
        <v>23.36</v>
      </c>
      <c r="H1894" s="1104" t="e">
        <v>#REF!</v>
      </c>
      <c r="I1894" s="1104" t="e">
        <v>#REF!</v>
      </c>
    </row>
    <row r="1895" spans="1:9" ht="12.65" customHeight="1">
      <c r="A1895" s="1088" t="s">
        <v>7464</v>
      </c>
      <c r="B1895" s="1089"/>
      <c r="C1895" s="1089"/>
      <c r="D1895" s="1088" t="s">
        <v>3977</v>
      </c>
      <c r="E1895" s="1103">
        <v>7</v>
      </c>
      <c r="F1895" s="1103">
        <v>163.51999999999998</v>
      </c>
      <c r="G1895" s="1111">
        <v>23.36</v>
      </c>
      <c r="H1895" s="1104" t="e">
        <v>#REF!</v>
      </c>
      <c r="I1895" s="1104" t="e">
        <v>#REF!</v>
      </c>
    </row>
    <row r="1896" spans="1:9" ht="12.65" customHeight="1">
      <c r="A1896" s="1088" t="s">
        <v>7474</v>
      </c>
      <c r="B1896" s="1089"/>
      <c r="C1896" s="1089"/>
      <c r="D1896" s="1088" t="s">
        <v>3977</v>
      </c>
      <c r="E1896" s="1103">
        <v>17</v>
      </c>
      <c r="F1896" s="1103">
        <v>339.32</v>
      </c>
      <c r="G1896" s="1111">
        <v>19.96</v>
      </c>
      <c r="H1896" s="1104" t="e">
        <v>#REF!</v>
      </c>
      <c r="I1896" s="1104" t="e">
        <v>#REF!</v>
      </c>
    </row>
    <row r="1897" spans="1:9" ht="12.65" customHeight="1">
      <c r="A1897" s="1088" t="s">
        <v>7478</v>
      </c>
      <c r="B1897" s="1089"/>
      <c r="C1897" s="1089"/>
      <c r="D1897" s="1088" t="s">
        <v>3977</v>
      </c>
      <c r="E1897" s="1103">
        <v>12</v>
      </c>
      <c r="F1897" s="1103">
        <v>212.88</v>
      </c>
      <c r="G1897" s="1111">
        <v>17.739999999999998</v>
      </c>
      <c r="H1897" s="1104" t="e">
        <v>#REF!</v>
      </c>
      <c r="I1897" s="1104" t="e">
        <v>#REF!</v>
      </c>
    </row>
    <row r="1898" spans="1:9" ht="12.65" customHeight="1">
      <c r="A1898" s="1088" t="s">
        <v>7480</v>
      </c>
      <c r="B1898" s="1089"/>
      <c r="C1898" s="1089"/>
      <c r="D1898" s="1088" t="s">
        <v>3977</v>
      </c>
      <c r="E1898" s="1103">
        <v>77</v>
      </c>
      <c r="F1898" s="1103">
        <v>1365.9799999999998</v>
      </c>
      <c r="G1898" s="1111">
        <v>17.739999999999998</v>
      </c>
      <c r="H1898" s="1104" t="e">
        <v>#REF!</v>
      </c>
      <c r="I1898" s="1104" t="e">
        <v>#REF!</v>
      </c>
    </row>
    <row r="1899" spans="1:9" ht="12.65" customHeight="1">
      <c r="A1899" s="1088" t="s">
        <v>8589</v>
      </c>
      <c r="B1899" s="1089"/>
      <c r="C1899" s="1089"/>
      <c r="D1899" s="1088" t="s">
        <v>3977</v>
      </c>
      <c r="E1899" s="1103">
        <v>42</v>
      </c>
      <c r="F1899" s="1103">
        <v>790.44</v>
      </c>
      <c r="G1899" s="1111">
        <v>18.82</v>
      </c>
      <c r="H1899" s="1104" t="e">
        <v>#REF!</v>
      </c>
      <c r="I1899" s="1104" t="e">
        <v>#REF!</v>
      </c>
    </row>
    <row r="1900" spans="1:9" ht="12.65" customHeight="1">
      <c r="A1900" s="1088" t="s">
        <v>8591</v>
      </c>
      <c r="B1900" s="1089"/>
      <c r="C1900" s="1089"/>
      <c r="D1900" s="1088" t="s">
        <v>3977</v>
      </c>
      <c r="E1900" s="1103">
        <v>408</v>
      </c>
      <c r="F1900" s="1103">
        <v>1313.76</v>
      </c>
      <c r="G1900" s="1111">
        <v>3.22</v>
      </c>
      <c r="H1900" s="1104" t="e">
        <v>#REF!</v>
      </c>
      <c r="I1900" s="1104" t="e">
        <v>#REF!</v>
      </c>
    </row>
    <row r="1901" spans="1:9" ht="12.65" customHeight="1">
      <c r="A1901" s="1088" t="s">
        <v>8253</v>
      </c>
      <c r="B1901" s="1089"/>
      <c r="C1901" s="1089"/>
      <c r="D1901" s="1088" t="s">
        <v>3977</v>
      </c>
      <c r="E1901" s="1103">
        <v>1</v>
      </c>
      <c r="F1901" s="1103">
        <v>43.47</v>
      </c>
      <c r="G1901" s="1111">
        <v>43.47</v>
      </c>
      <c r="H1901" s="1104" t="e">
        <v>#REF!</v>
      </c>
      <c r="I1901" s="1104" t="e">
        <v>#REF!</v>
      </c>
    </row>
    <row r="1902" spans="1:9" ht="12.65" customHeight="1">
      <c r="A1902" s="1088" t="s">
        <v>8258</v>
      </c>
      <c r="B1902" s="1089"/>
      <c r="C1902" s="1089"/>
      <c r="D1902" s="1088" t="s">
        <v>3977</v>
      </c>
      <c r="E1902" s="1103">
        <v>13</v>
      </c>
      <c r="F1902" s="1103">
        <v>565.11</v>
      </c>
      <c r="G1902" s="1111">
        <v>43.47</v>
      </c>
      <c r="H1902" s="1104" t="e">
        <v>#REF!</v>
      </c>
      <c r="I1902" s="1104" t="e">
        <v>#REF!</v>
      </c>
    </row>
    <row r="1903" spans="1:9" ht="12.65" customHeight="1">
      <c r="A1903" s="1088" t="s">
        <v>8246</v>
      </c>
      <c r="B1903" s="1089"/>
      <c r="C1903" s="1089"/>
      <c r="D1903" s="1088" t="s">
        <v>3977</v>
      </c>
      <c r="E1903" s="1103">
        <v>8</v>
      </c>
      <c r="F1903" s="1103">
        <v>72.56</v>
      </c>
      <c r="G1903" s="1111">
        <v>9.07</v>
      </c>
      <c r="H1903" s="1104" t="e">
        <v>#REF!</v>
      </c>
      <c r="I1903" s="1104" t="e">
        <v>#REF!</v>
      </c>
    </row>
    <row r="1904" spans="1:9" ht="12.65" customHeight="1">
      <c r="A1904" s="1088" t="s">
        <v>8254</v>
      </c>
      <c r="B1904" s="1089"/>
      <c r="C1904" s="1089"/>
      <c r="D1904" s="1088" t="s">
        <v>3977</v>
      </c>
      <c r="E1904" s="1103">
        <v>94</v>
      </c>
      <c r="F1904" s="1103">
        <v>928.72</v>
      </c>
      <c r="G1904" s="1111">
        <v>9.8800000000000008</v>
      </c>
      <c r="H1904" s="1104" t="e">
        <v>#REF!</v>
      </c>
      <c r="I1904" s="1104" t="e">
        <v>#REF!</v>
      </c>
    </row>
    <row r="1905" spans="1:9" ht="12.65" customHeight="1">
      <c r="A1905" s="1088" t="s">
        <v>8224</v>
      </c>
      <c r="B1905" s="1089"/>
      <c r="C1905" s="1089"/>
      <c r="D1905" s="1088" t="s">
        <v>3977</v>
      </c>
      <c r="E1905" s="1103">
        <v>0</v>
      </c>
      <c r="F1905" s="1103">
        <v>0</v>
      </c>
      <c r="G1905" s="1111">
        <v>6.38</v>
      </c>
      <c r="H1905" s="1104" t="e">
        <v>#REF!</v>
      </c>
      <c r="I1905" s="1104" t="e">
        <v>#REF!</v>
      </c>
    </row>
    <row r="1906" spans="1:9" ht="12.65" customHeight="1">
      <c r="A1906" s="1088" t="s">
        <v>8180</v>
      </c>
      <c r="B1906" s="1089"/>
      <c r="C1906" s="1089"/>
      <c r="D1906" s="1088" t="s">
        <v>3977</v>
      </c>
      <c r="E1906" s="1103">
        <v>47</v>
      </c>
      <c r="F1906" s="1103">
        <v>220.9</v>
      </c>
      <c r="G1906" s="1111">
        <v>4.7</v>
      </c>
      <c r="H1906" s="1104" t="e">
        <v>#REF!</v>
      </c>
      <c r="I1906" s="1104" t="e">
        <v>#REF!</v>
      </c>
    </row>
    <row r="1907" spans="1:9" ht="12.65" customHeight="1">
      <c r="A1907" s="1088" t="s">
        <v>8193</v>
      </c>
      <c r="B1907" s="1089"/>
      <c r="C1907" s="1089"/>
      <c r="D1907" s="1088" t="s">
        <v>3977</v>
      </c>
      <c r="E1907" s="1103">
        <v>81</v>
      </c>
      <c r="F1907" s="1103">
        <v>380.7</v>
      </c>
      <c r="G1907" s="1111">
        <v>4.7</v>
      </c>
      <c r="H1907" s="1104" t="e">
        <v>#REF!</v>
      </c>
      <c r="I1907" s="1104" t="e">
        <v>#REF!</v>
      </c>
    </row>
    <row r="1908" spans="1:9" ht="12.65" customHeight="1">
      <c r="A1908" s="1088" t="s">
        <v>8593</v>
      </c>
      <c r="B1908" s="1089"/>
      <c r="C1908" s="1089"/>
      <c r="D1908" s="1088" t="s">
        <v>3977</v>
      </c>
      <c r="E1908" s="1103">
        <v>3455</v>
      </c>
      <c r="F1908" s="1103">
        <v>4871.5499999999993</v>
      </c>
      <c r="G1908" s="1111">
        <v>1.41</v>
      </c>
      <c r="H1908" s="1104" t="e">
        <v>#REF!</v>
      </c>
      <c r="I1908" s="1104" t="e">
        <v>#REF!</v>
      </c>
    </row>
    <row r="1909" spans="1:9" ht="12.65" customHeight="1">
      <c r="A1909" s="1088" t="s">
        <v>8595</v>
      </c>
      <c r="B1909" s="1089"/>
      <c r="C1909" s="1089"/>
      <c r="D1909" s="1088" t="s">
        <v>3977</v>
      </c>
      <c r="E1909" s="1103">
        <v>162</v>
      </c>
      <c r="F1909" s="1103">
        <v>268.91999999999996</v>
      </c>
      <c r="G1909" s="1111">
        <v>1.66</v>
      </c>
      <c r="H1909" s="1104" t="e">
        <v>#REF!</v>
      </c>
      <c r="I1909" s="1104" t="e">
        <v>#REF!</v>
      </c>
    </row>
    <row r="1910" spans="1:9" ht="12.65" customHeight="1">
      <c r="A1910" s="1088" t="s">
        <v>8597</v>
      </c>
      <c r="B1910" s="1089"/>
      <c r="C1910" s="1089"/>
      <c r="D1910" s="1088" t="s">
        <v>3977</v>
      </c>
      <c r="E1910" s="1103">
        <v>43</v>
      </c>
      <c r="F1910" s="1103">
        <v>436.02000000000004</v>
      </c>
      <c r="G1910" s="1111">
        <v>10.14</v>
      </c>
      <c r="H1910" s="1104" t="e">
        <v>#REF!</v>
      </c>
      <c r="I1910" s="1104" t="e">
        <v>#REF!</v>
      </c>
    </row>
    <row r="1911" spans="1:9" ht="12.65" customHeight="1">
      <c r="A1911" s="1088" t="s">
        <v>8599</v>
      </c>
      <c r="B1911" s="1089"/>
      <c r="C1911" s="1089"/>
      <c r="D1911" s="1088" t="s">
        <v>3977</v>
      </c>
      <c r="E1911" s="1103">
        <v>555</v>
      </c>
      <c r="F1911" s="1103">
        <v>5888.5499999999993</v>
      </c>
      <c r="G1911" s="1111">
        <v>10.61</v>
      </c>
      <c r="H1911" s="1104" t="e">
        <v>#REF!</v>
      </c>
      <c r="I1911" s="1104" t="e">
        <v>#REF!</v>
      </c>
    </row>
    <row r="1912" spans="1:9" ht="12.65" customHeight="1">
      <c r="A1912" s="1088" t="s">
        <v>8248</v>
      </c>
      <c r="B1912" s="1089"/>
      <c r="C1912" s="1089"/>
      <c r="D1912" s="1088" t="s">
        <v>3977</v>
      </c>
      <c r="E1912" s="1103">
        <v>48</v>
      </c>
      <c r="F1912" s="1103">
        <v>951.36</v>
      </c>
      <c r="G1912" s="1111">
        <v>19.82</v>
      </c>
      <c r="H1912" s="1104" t="e">
        <v>#REF!</v>
      </c>
      <c r="I1912" s="1104" t="e">
        <v>#REF!</v>
      </c>
    </row>
    <row r="1913" spans="1:9" ht="12.65" customHeight="1">
      <c r="A1913" s="1088" t="s">
        <v>5753</v>
      </c>
      <c r="B1913" s="1089"/>
      <c r="C1913" s="1089"/>
      <c r="D1913" s="1088" t="s">
        <v>3977</v>
      </c>
      <c r="E1913" s="1103">
        <v>247</v>
      </c>
      <c r="F1913" s="1103">
        <v>570.57000000000005</v>
      </c>
      <c r="G1913" s="1111">
        <v>2.31</v>
      </c>
      <c r="H1913" s="1104" t="e">
        <v>#REF!</v>
      </c>
      <c r="I1913" s="1104" t="e">
        <v>#REF!</v>
      </c>
    </row>
    <row r="1914" spans="1:9" ht="12.65" customHeight="1">
      <c r="A1914" s="1088" t="s">
        <v>7508</v>
      </c>
      <c r="B1914" s="1089"/>
      <c r="C1914" s="1089"/>
      <c r="D1914" s="1088" t="s">
        <v>3977</v>
      </c>
      <c r="E1914" s="1103">
        <v>0</v>
      </c>
      <c r="F1914" s="1103">
        <v>0</v>
      </c>
      <c r="G1914" s="1111">
        <v>1.49</v>
      </c>
      <c r="H1914" s="1104" t="e">
        <v>#REF!</v>
      </c>
      <c r="I1914" s="1104" t="e">
        <v>#REF!</v>
      </c>
    </row>
    <row r="1915" spans="1:9" ht="12.65" customHeight="1">
      <c r="A1915" s="1088" t="s">
        <v>7514</v>
      </c>
      <c r="B1915" s="1089"/>
      <c r="C1915" s="1089"/>
      <c r="D1915" s="1088" t="s">
        <v>3977</v>
      </c>
      <c r="E1915" s="1103">
        <v>118</v>
      </c>
      <c r="F1915" s="1103">
        <v>118</v>
      </c>
      <c r="G1915" s="1111">
        <v>1</v>
      </c>
      <c r="H1915" s="1104" t="e">
        <v>#REF!</v>
      </c>
      <c r="I1915" s="1104" t="e">
        <v>#REF!</v>
      </c>
    </row>
    <row r="1916" spans="1:9" ht="12.65" customHeight="1">
      <c r="A1916" s="1088" t="s">
        <v>8607</v>
      </c>
      <c r="B1916" s="1089"/>
      <c r="C1916" s="1089"/>
      <c r="D1916" s="1088" t="s">
        <v>3977</v>
      </c>
      <c r="E1916" s="1103">
        <v>38</v>
      </c>
      <c r="F1916" s="1103">
        <v>285</v>
      </c>
      <c r="G1916" s="1111">
        <v>7.5</v>
      </c>
      <c r="H1916" s="1104" t="e">
        <v>#REF!</v>
      </c>
      <c r="I1916" s="1104" t="e">
        <v>#REF!</v>
      </c>
    </row>
    <row r="1917" spans="1:9" ht="12.65" customHeight="1">
      <c r="A1917" s="1088" t="s">
        <v>8609</v>
      </c>
      <c r="B1917" s="1089"/>
      <c r="C1917" s="1089"/>
      <c r="D1917" s="1088" t="s">
        <v>3977</v>
      </c>
      <c r="E1917" s="1103">
        <v>1077</v>
      </c>
      <c r="F1917" s="1103">
        <v>1410.8700000000001</v>
      </c>
      <c r="G1917" s="1111">
        <v>1.31</v>
      </c>
      <c r="H1917" s="1104" t="e">
        <v>#REF!</v>
      </c>
      <c r="I1917" s="1104" t="e">
        <v>#REF!</v>
      </c>
    </row>
    <row r="1918" spans="1:9" ht="12.65" customHeight="1">
      <c r="A1918" s="1088" t="s">
        <v>8789</v>
      </c>
      <c r="B1918" s="1089"/>
      <c r="C1918" s="1089"/>
      <c r="D1918" s="1088" t="s">
        <v>3977</v>
      </c>
      <c r="E1918" s="1103">
        <v>86</v>
      </c>
      <c r="F1918" s="1103">
        <v>72.239999999999995</v>
      </c>
      <c r="G1918" s="1111">
        <v>0.84</v>
      </c>
      <c r="H1918" s="1104" t="e">
        <v>#REF!</v>
      </c>
      <c r="I1918" s="1104" t="e">
        <v>#REF!</v>
      </c>
    </row>
    <row r="1919" spans="1:9" ht="12.65" customHeight="1">
      <c r="A1919" s="1088" t="s">
        <v>7573</v>
      </c>
      <c r="B1919" s="1089"/>
      <c r="C1919" s="1089"/>
      <c r="D1919" s="1088" t="s">
        <v>3977</v>
      </c>
      <c r="E1919" s="1103">
        <v>399</v>
      </c>
      <c r="F1919" s="1103">
        <v>925.68</v>
      </c>
      <c r="G1919" s="1111">
        <v>2.3199999999999998</v>
      </c>
      <c r="H1919" s="1104" t="e">
        <v>#REF!</v>
      </c>
      <c r="I1919" s="1104" t="e">
        <v>#REF!</v>
      </c>
    </row>
    <row r="1920" spans="1:9" ht="12.65" customHeight="1">
      <c r="A1920" s="1088" t="s">
        <v>8621</v>
      </c>
      <c r="B1920" s="1089"/>
      <c r="C1920" s="1089"/>
      <c r="D1920" s="1088" t="s">
        <v>3977</v>
      </c>
      <c r="E1920" s="1103">
        <v>2812</v>
      </c>
      <c r="F1920" s="1103">
        <v>5511.5199999999995</v>
      </c>
      <c r="G1920" s="1111">
        <v>1.96</v>
      </c>
      <c r="H1920" s="1104" t="e">
        <v>#REF!</v>
      </c>
      <c r="I1920" s="1104" t="e">
        <v>#REF!</v>
      </c>
    </row>
    <row r="1921" spans="1:9" ht="12.65" customHeight="1">
      <c r="A1921" s="1088" t="s">
        <v>8623</v>
      </c>
      <c r="B1921" s="1089"/>
      <c r="C1921" s="1089"/>
      <c r="D1921" s="1088" t="s">
        <v>3977</v>
      </c>
      <c r="E1921" s="1103">
        <v>228</v>
      </c>
      <c r="F1921" s="1103">
        <v>501.6</v>
      </c>
      <c r="G1921" s="1111">
        <v>2.2000000000000002</v>
      </c>
      <c r="H1921" s="1104" t="e">
        <v>#REF!</v>
      </c>
      <c r="I1921" s="1104" t="e">
        <v>#REF!</v>
      </c>
    </row>
    <row r="1922" spans="1:9" ht="12.65" customHeight="1">
      <c r="A1922" s="1088" t="s">
        <v>8625</v>
      </c>
      <c r="B1922" s="1089"/>
      <c r="C1922" s="1089"/>
      <c r="D1922" s="1088" t="s">
        <v>3977</v>
      </c>
      <c r="E1922" s="1103">
        <v>155</v>
      </c>
      <c r="F1922" s="1103">
        <v>337.90000000000003</v>
      </c>
      <c r="G1922" s="1111">
        <v>2.1800000000000002</v>
      </c>
      <c r="H1922" s="1104" t="e">
        <v>#REF!</v>
      </c>
      <c r="I1922" s="1104" t="e">
        <v>#REF!</v>
      </c>
    </row>
    <row r="1923" spans="1:9" ht="12.65" customHeight="1">
      <c r="A1923" s="1088" t="s">
        <v>8255</v>
      </c>
      <c r="B1923" s="1089"/>
      <c r="C1923" s="1089"/>
      <c r="D1923" s="1088" t="s">
        <v>3977</v>
      </c>
      <c r="E1923" s="1103">
        <v>95</v>
      </c>
      <c r="F1923" s="1103">
        <v>461.70000000000005</v>
      </c>
      <c r="G1923" s="1111">
        <v>4.8600000000000003</v>
      </c>
      <c r="H1923" s="1104" t="e">
        <v>#REF!</v>
      </c>
      <c r="I1923" s="1104" t="e">
        <v>#REF!</v>
      </c>
    </row>
    <row r="1924" spans="1:9" ht="12.65" customHeight="1">
      <c r="A1924" s="1088" t="s">
        <v>8245</v>
      </c>
      <c r="B1924" s="1089"/>
      <c r="C1924" s="1089"/>
      <c r="D1924" s="1088" t="s">
        <v>3977</v>
      </c>
      <c r="E1924" s="1103">
        <v>36</v>
      </c>
      <c r="F1924" s="1103">
        <v>196.20000000000002</v>
      </c>
      <c r="G1924" s="1111">
        <v>5.45</v>
      </c>
      <c r="H1924" s="1104" t="e">
        <v>#REF!</v>
      </c>
      <c r="I1924" s="1104" t="e">
        <v>#REF!</v>
      </c>
    </row>
    <row r="1925" spans="1:9" ht="12.65" customHeight="1">
      <c r="A1925" s="1088" t="s">
        <v>8177</v>
      </c>
      <c r="B1925" s="1089"/>
      <c r="C1925" s="1089"/>
      <c r="D1925" s="1088" t="s">
        <v>3977</v>
      </c>
      <c r="E1925" s="1103">
        <v>0</v>
      </c>
      <c r="F1925" s="1103">
        <v>0</v>
      </c>
      <c r="G1925" s="1111">
        <v>1.17</v>
      </c>
      <c r="H1925" s="1104" t="e">
        <v>#REF!</v>
      </c>
      <c r="I1925" s="1104" t="e">
        <v>#REF!</v>
      </c>
    </row>
    <row r="1926" spans="1:9" ht="12.65" customHeight="1">
      <c r="A1926" s="1088" t="s">
        <v>8200</v>
      </c>
      <c r="B1926" s="1089"/>
      <c r="C1926" s="1089"/>
      <c r="D1926" s="1088" t="s">
        <v>3977</v>
      </c>
      <c r="E1926" s="1103">
        <v>34</v>
      </c>
      <c r="F1926" s="1103">
        <v>122.74</v>
      </c>
      <c r="G1926" s="1111">
        <v>3.61</v>
      </c>
      <c r="H1926" s="1104" t="e">
        <v>#REF!</v>
      </c>
      <c r="I1926" s="1104" t="e">
        <v>#REF!</v>
      </c>
    </row>
    <row r="1927" spans="1:9" ht="12.65" customHeight="1">
      <c r="A1927" s="1088" t="s">
        <v>8201</v>
      </c>
      <c r="B1927" s="1089"/>
      <c r="C1927" s="1089"/>
      <c r="D1927" s="1088" t="s">
        <v>3977</v>
      </c>
      <c r="E1927" s="1103">
        <v>375</v>
      </c>
      <c r="F1927" s="1103">
        <v>978.75</v>
      </c>
      <c r="G1927" s="1111">
        <v>2.61</v>
      </c>
      <c r="H1927" s="1104" t="e">
        <v>#REF!</v>
      </c>
      <c r="I1927" s="1104" t="e">
        <v>#REF!</v>
      </c>
    </row>
    <row r="1928" spans="1:9" ht="12.65" customHeight="1">
      <c r="A1928" s="1088" t="s">
        <v>8213</v>
      </c>
      <c r="B1928" s="1089"/>
      <c r="C1928" s="1089"/>
      <c r="D1928" s="1088" t="s">
        <v>3977</v>
      </c>
      <c r="E1928" s="1103">
        <v>0</v>
      </c>
      <c r="F1928" s="1103">
        <v>0</v>
      </c>
      <c r="G1928" s="1111">
        <v>2.04</v>
      </c>
      <c r="H1928" s="1104" t="e">
        <v>#REF!</v>
      </c>
      <c r="I1928" s="1104" t="e">
        <v>#REF!</v>
      </c>
    </row>
    <row r="1929" spans="1:9" ht="12.65" customHeight="1">
      <c r="A1929" s="1088" t="s">
        <v>8179</v>
      </c>
      <c r="B1929" s="1089"/>
      <c r="C1929" s="1089"/>
      <c r="D1929" s="1088" t="s">
        <v>3977</v>
      </c>
      <c r="E1929" s="1103">
        <v>118</v>
      </c>
      <c r="F1929" s="1103">
        <v>476.72</v>
      </c>
      <c r="G1929" s="1111">
        <v>4.04</v>
      </c>
      <c r="H1929" s="1104" t="e">
        <v>#REF!</v>
      </c>
      <c r="I1929" s="1104" t="e">
        <v>#REF!</v>
      </c>
    </row>
    <row r="1930" spans="1:9" ht="12.65" customHeight="1">
      <c r="A1930" s="1088" t="s">
        <v>8825</v>
      </c>
      <c r="B1930" s="1089"/>
      <c r="C1930" s="1089"/>
      <c r="D1930" s="1088" t="s">
        <v>3977</v>
      </c>
      <c r="E1930" s="1103">
        <v>194</v>
      </c>
      <c r="F1930" s="1103">
        <v>1821.66</v>
      </c>
      <c r="G1930" s="1111">
        <v>9.39</v>
      </c>
      <c r="H1930" s="1104" t="e">
        <v>#REF!</v>
      </c>
      <c r="I1930" s="1104" t="e">
        <v>#REF!</v>
      </c>
    </row>
    <row r="1931" spans="1:9" ht="12.65" customHeight="1">
      <c r="A1931" s="1088" t="s">
        <v>8779</v>
      </c>
      <c r="B1931" s="1089"/>
      <c r="C1931" s="1089"/>
      <c r="D1931" s="1088" t="s">
        <v>3977</v>
      </c>
      <c r="E1931" s="1103">
        <v>796</v>
      </c>
      <c r="F1931" s="1103">
        <v>1528.32</v>
      </c>
      <c r="G1931" s="1111">
        <v>1.92</v>
      </c>
      <c r="H1931" s="1104" t="e">
        <v>#REF!</v>
      </c>
      <c r="I1931" s="1104" t="e">
        <v>#REF!</v>
      </c>
    </row>
    <row r="1932" spans="1:9" ht="12.65" customHeight="1">
      <c r="A1932" s="1088" t="s">
        <v>8807</v>
      </c>
      <c r="B1932" s="1089"/>
      <c r="C1932" s="1089"/>
      <c r="D1932" s="1088" t="s">
        <v>3977</v>
      </c>
      <c r="E1932" s="1103">
        <v>656</v>
      </c>
      <c r="F1932" s="1103">
        <v>1305.44</v>
      </c>
      <c r="G1932" s="1111">
        <v>1.99</v>
      </c>
      <c r="H1932" s="1104" t="e">
        <v>#REF!</v>
      </c>
      <c r="I1932" s="1104" t="e">
        <v>#REF!</v>
      </c>
    </row>
    <row r="1933" spans="1:9" ht="12.65" customHeight="1">
      <c r="A1933" s="1088" t="s">
        <v>7490</v>
      </c>
      <c r="B1933" s="1089"/>
      <c r="C1933" s="1089"/>
      <c r="D1933" s="1088" t="s">
        <v>3977</v>
      </c>
      <c r="E1933" s="1103">
        <v>22</v>
      </c>
      <c r="F1933" s="1103">
        <v>193.38</v>
      </c>
      <c r="G1933" s="1111">
        <v>8.27</v>
      </c>
      <c r="H1933" s="1104" t="e">
        <v>#REF!</v>
      </c>
      <c r="I1933" s="1104" t="e">
        <v>#REF!</v>
      </c>
    </row>
    <row r="1934" spans="1:9" ht="12.65" customHeight="1">
      <c r="A1934" s="1088" t="s">
        <v>7492</v>
      </c>
      <c r="B1934" s="1089"/>
      <c r="C1934" s="1089"/>
      <c r="D1934" s="1088" t="s">
        <v>3977</v>
      </c>
      <c r="E1934" s="1103">
        <v>108</v>
      </c>
      <c r="F1934" s="1103">
        <v>949.31999999999994</v>
      </c>
      <c r="G1934" s="1111">
        <v>8.26</v>
      </c>
      <c r="H1934" s="1104" t="e">
        <v>#REF!</v>
      </c>
      <c r="I1934" s="1104" t="e">
        <v>#REF!</v>
      </c>
    </row>
    <row r="1935" spans="1:9" ht="12.65" customHeight="1">
      <c r="A1935" s="1088" t="s">
        <v>7494</v>
      </c>
      <c r="B1935" s="1089"/>
      <c r="C1935" s="1089"/>
      <c r="D1935" s="1088" t="s">
        <v>3977</v>
      </c>
      <c r="E1935" s="1103">
        <v>31</v>
      </c>
      <c r="F1935" s="1103">
        <v>272.48999999999995</v>
      </c>
      <c r="G1935" s="1111">
        <v>8.23</v>
      </c>
      <c r="H1935" s="1104" t="e">
        <v>#REF!</v>
      </c>
      <c r="I1935" s="1104" t="e">
        <v>#REF!</v>
      </c>
    </row>
    <row r="1936" spans="1:9" ht="12.65" customHeight="1">
      <c r="A1936" s="1088" t="s">
        <v>7498</v>
      </c>
      <c r="B1936" s="1089"/>
      <c r="C1936" s="1089"/>
      <c r="D1936" s="1088" t="s">
        <v>3977</v>
      </c>
      <c r="E1936" s="1103">
        <v>28</v>
      </c>
      <c r="F1936" s="1103">
        <v>496.15999999999997</v>
      </c>
      <c r="G1936" s="1111">
        <v>17.37</v>
      </c>
      <c r="H1936" s="1104" t="e">
        <v>#REF!</v>
      </c>
      <c r="I1936" s="1104" t="e">
        <v>#REF!</v>
      </c>
    </row>
    <row r="1937" spans="1:9" ht="12.65" customHeight="1">
      <c r="A1937" s="1088" t="s">
        <v>7500</v>
      </c>
      <c r="B1937" s="1089"/>
      <c r="C1937" s="1089"/>
      <c r="D1937" s="1088" t="s">
        <v>3977</v>
      </c>
      <c r="E1937" s="1103">
        <v>73</v>
      </c>
      <c r="F1937" s="1103">
        <v>641.66999999999996</v>
      </c>
      <c r="G1937" s="1111">
        <v>8.2799999999999994</v>
      </c>
      <c r="H1937" s="1104" t="e">
        <v>#REF!</v>
      </c>
      <c r="I1937" s="1104" t="e">
        <v>#REF!</v>
      </c>
    </row>
    <row r="1938" spans="1:9" ht="12.65" customHeight="1">
      <c r="A1938" s="1088" t="s">
        <v>7502</v>
      </c>
      <c r="B1938" s="1089"/>
      <c r="C1938" s="1089"/>
      <c r="D1938" s="1088" t="s">
        <v>3977</v>
      </c>
      <c r="E1938" s="1103">
        <v>120</v>
      </c>
      <c r="F1938" s="1103">
        <v>5036.3999999999996</v>
      </c>
      <c r="G1938" s="1111">
        <v>41.22</v>
      </c>
      <c r="H1938" s="1104" t="e">
        <v>#REF!</v>
      </c>
      <c r="I1938" s="1104" t="e">
        <v>#REF!</v>
      </c>
    </row>
    <row r="1939" spans="1:9" ht="12.65" customHeight="1">
      <c r="A1939" s="1088" t="s">
        <v>8694</v>
      </c>
      <c r="B1939" s="1089"/>
      <c r="C1939" s="1089"/>
      <c r="D1939" s="1088" t="s">
        <v>3977</v>
      </c>
      <c r="E1939" s="1103">
        <v>0</v>
      </c>
      <c r="F1939" s="1103">
        <v>0</v>
      </c>
      <c r="G1939" s="1111">
        <v>0</v>
      </c>
      <c r="H1939" s="1104" t="e">
        <v>#REF!</v>
      </c>
      <c r="I1939" s="1104" t="e">
        <v>#REF!</v>
      </c>
    </row>
    <row r="1940" spans="1:9" ht="12.65" customHeight="1">
      <c r="A1940" s="1088" t="s">
        <v>8601</v>
      </c>
      <c r="B1940" s="1089"/>
      <c r="C1940" s="1089"/>
      <c r="D1940" s="1088" t="s">
        <v>3977</v>
      </c>
      <c r="E1940" s="1103">
        <v>0</v>
      </c>
      <c r="F1940" s="1103">
        <v>0</v>
      </c>
      <c r="G1940" s="1111">
        <v>0</v>
      </c>
      <c r="H1940" s="1104" t="e">
        <v>#REF!</v>
      </c>
      <c r="I1940" s="1104" t="e">
        <v>#REF!</v>
      </c>
    </row>
    <row r="1941" spans="1:9" ht="12.65" customHeight="1">
      <c r="A1941" s="1088" t="s">
        <v>8603</v>
      </c>
      <c r="B1941" s="1089"/>
      <c r="C1941" s="1089"/>
      <c r="D1941" s="1088" t="s">
        <v>3977</v>
      </c>
      <c r="E1941" s="1103">
        <v>0</v>
      </c>
      <c r="F1941" s="1103">
        <v>0</v>
      </c>
      <c r="G1941" s="1111">
        <v>0</v>
      </c>
      <c r="H1941" s="1104" t="e">
        <v>#REF!</v>
      </c>
      <c r="I1941" s="1104" t="e">
        <v>#REF!</v>
      </c>
    </row>
    <row r="1942" spans="1:9" ht="12.65" customHeight="1">
      <c r="A1942" s="1088" t="s">
        <v>8605</v>
      </c>
      <c r="B1942" s="1089"/>
      <c r="C1942" s="1089"/>
      <c r="D1942" s="1088" t="s">
        <v>3977</v>
      </c>
      <c r="E1942" s="1103">
        <v>0</v>
      </c>
      <c r="F1942" s="1103">
        <v>0</v>
      </c>
      <c r="G1942" s="1111">
        <v>0</v>
      </c>
      <c r="H1942" s="1104" t="e">
        <v>#REF!</v>
      </c>
      <c r="I1942" s="1104" t="e">
        <v>#REF!</v>
      </c>
    </row>
    <row r="1943" spans="1:9" ht="12.65" customHeight="1">
      <c r="A1943" s="1088" t="s">
        <v>8646</v>
      </c>
      <c r="B1943" s="1089"/>
      <c r="C1943" s="1089"/>
      <c r="D1943" s="1088" t="s">
        <v>3977</v>
      </c>
      <c r="E1943" s="1103">
        <v>0</v>
      </c>
      <c r="F1943" s="1103">
        <v>0</v>
      </c>
      <c r="G1943" s="1111">
        <v>0</v>
      </c>
      <c r="H1943" s="1104" t="e">
        <v>#REF!</v>
      </c>
      <c r="I1943" s="1104" t="e">
        <v>#REF!</v>
      </c>
    </row>
    <row r="1944" spans="1:9" ht="12.65" customHeight="1">
      <c r="A1944" s="1088" t="s">
        <v>8648</v>
      </c>
      <c r="B1944" s="1089"/>
      <c r="C1944" s="1089"/>
      <c r="D1944" s="1088" t="s">
        <v>3977</v>
      </c>
      <c r="E1944" s="1103">
        <v>0</v>
      </c>
      <c r="F1944" s="1103">
        <v>0</v>
      </c>
      <c r="G1944" s="1111">
        <v>0</v>
      </c>
      <c r="H1944" s="1104" t="e">
        <v>#REF!</v>
      </c>
      <c r="I1944" s="1104" t="e">
        <v>#REF!</v>
      </c>
    </row>
    <row r="1945" spans="1:9" ht="12.65" customHeight="1">
      <c r="A1945" s="1088" t="s">
        <v>8755</v>
      </c>
      <c r="B1945" s="1089"/>
      <c r="C1945" s="1089"/>
      <c r="D1945" s="1088" t="s">
        <v>3977</v>
      </c>
      <c r="E1945" s="1103">
        <v>0</v>
      </c>
      <c r="F1945" s="1103">
        <v>0</v>
      </c>
      <c r="G1945" s="1111">
        <v>0</v>
      </c>
      <c r="H1945" s="1104" t="e">
        <v>#REF!</v>
      </c>
      <c r="I1945" s="1104" t="e">
        <v>#REF!</v>
      </c>
    </row>
    <row r="1946" spans="1:9" ht="12.65" customHeight="1">
      <c r="A1946" s="1088" t="s">
        <v>8650</v>
      </c>
      <c r="B1946" s="1089"/>
      <c r="C1946" s="1089"/>
      <c r="D1946" s="1088" t="s">
        <v>3977</v>
      </c>
      <c r="E1946" s="1103">
        <v>3455</v>
      </c>
      <c r="F1946" s="1103">
        <v>1140.1500000000001</v>
      </c>
      <c r="G1946" s="1111">
        <v>0.33</v>
      </c>
      <c r="H1946" s="1104" t="e">
        <v>#REF!</v>
      </c>
      <c r="I1946" s="1104" t="e">
        <v>#REF!</v>
      </c>
    </row>
    <row r="1947" spans="1:9" ht="12.65" customHeight="1">
      <c r="A1947" s="1088" t="s">
        <v>8757</v>
      </c>
      <c r="B1947" s="1089"/>
      <c r="C1947" s="1089"/>
      <c r="D1947" s="1088" t="s">
        <v>3977</v>
      </c>
      <c r="E1947" s="1103">
        <v>380</v>
      </c>
      <c r="F1947" s="1103">
        <v>1839.2</v>
      </c>
      <c r="G1947" s="1111">
        <v>4.84</v>
      </c>
      <c r="H1947" s="1104" t="e">
        <v>#REF!</v>
      </c>
      <c r="I1947" s="1104" t="e">
        <v>#REF!</v>
      </c>
    </row>
    <row r="1948" spans="1:9" ht="12.65" customHeight="1">
      <c r="A1948" s="1088" t="s">
        <v>8759</v>
      </c>
      <c r="B1948" s="1089"/>
      <c r="C1948" s="1089"/>
      <c r="D1948" s="1088" t="s">
        <v>3977</v>
      </c>
      <c r="E1948" s="1103">
        <v>250</v>
      </c>
      <c r="F1948" s="1103">
        <v>1727.5</v>
      </c>
      <c r="G1948" s="1111">
        <v>6.91</v>
      </c>
      <c r="H1948" s="1104" t="e">
        <v>#REF!</v>
      </c>
      <c r="I1948" s="1104" t="e">
        <v>#REF!</v>
      </c>
    </row>
    <row r="1949" spans="1:9" ht="12.65" customHeight="1">
      <c r="A1949" s="1088" t="s">
        <v>8761</v>
      </c>
      <c r="B1949" s="1089"/>
      <c r="C1949" s="1089"/>
      <c r="D1949" s="1088" t="s">
        <v>3977</v>
      </c>
      <c r="E1949" s="1103">
        <v>325</v>
      </c>
      <c r="F1949" s="1103">
        <v>2255.5</v>
      </c>
      <c r="G1949" s="1111">
        <v>6.94</v>
      </c>
      <c r="H1949" s="1104" t="e">
        <v>#REF!</v>
      </c>
      <c r="I1949" s="1104" t="e">
        <v>#REF!</v>
      </c>
    </row>
    <row r="1950" spans="1:9" ht="12.65" customHeight="1">
      <c r="A1950" s="1088" t="s">
        <v>7524</v>
      </c>
      <c r="B1950" s="1089"/>
      <c r="C1950" s="1089"/>
      <c r="D1950" s="1088" t="s">
        <v>3977</v>
      </c>
      <c r="E1950" s="1103">
        <v>880</v>
      </c>
      <c r="F1950" s="1103">
        <v>2314.4</v>
      </c>
      <c r="G1950" s="1111">
        <v>2.63</v>
      </c>
      <c r="H1950" s="1104" t="e">
        <v>#REF!</v>
      </c>
      <c r="I1950" s="1104" t="e">
        <v>#REF!</v>
      </c>
    </row>
    <row r="1951" spans="1:9" ht="12.65" customHeight="1">
      <c r="A1951" s="1088" t="s">
        <v>7529</v>
      </c>
      <c r="B1951" s="1089"/>
      <c r="C1951" s="1089"/>
      <c r="D1951" s="1088" t="s">
        <v>3977</v>
      </c>
      <c r="E1951" s="1103">
        <v>431</v>
      </c>
      <c r="F1951" s="1103">
        <v>2547.21</v>
      </c>
      <c r="G1951" s="1111">
        <v>5.91</v>
      </c>
      <c r="H1951" s="1104" t="e">
        <v>#REF!</v>
      </c>
      <c r="I1951" s="1104" t="e">
        <v>#REF!</v>
      </c>
    </row>
    <row r="1952" spans="1:9" ht="12.65" customHeight="1">
      <c r="A1952" s="1088" t="s">
        <v>8827</v>
      </c>
      <c r="B1952" s="1089"/>
      <c r="C1952" s="1089"/>
      <c r="D1952" s="1088" t="s">
        <v>3977</v>
      </c>
      <c r="E1952" s="1103">
        <v>763</v>
      </c>
      <c r="F1952" s="1103">
        <v>3166.4500000000003</v>
      </c>
      <c r="G1952" s="1111">
        <v>4.1500000000000004</v>
      </c>
      <c r="H1952" s="1104" t="e">
        <v>#REF!</v>
      </c>
      <c r="I1952" s="1104" t="e">
        <v>#REF!</v>
      </c>
    </row>
    <row r="1953" spans="1:9" ht="12.65" customHeight="1">
      <c r="A1953" s="1088" t="s">
        <v>8777</v>
      </c>
      <c r="B1953" s="1089"/>
      <c r="C1953" s="1089"/>
      <c r="D1953" s="1088" t="s">
        <v>3977</v>
      </c>
      <c r="E1953" s="1103">
        <v>1983</v>
      </c>
      <c r="F1953" s="1103">
        <v>3827.19</v>
      </c>
      <c r="G1953" s="1111">
        <v>1.93</v>
      </c>
      <c r="H1953" s="1104" t="e">
        <v>#REF!</v>
      </c>
      <c r="I1953" s="1104" t="e">
        <v>#REF!</v>
      </c>
    </row>
    <row r="1954" spans="1:9" ht="12.65" customHeight="1">
      <c r="A1954" s="1088" t="s">
        <v>8205</v>
      </c>
      <c r="B1954" s="1089"/>
      <c r="C1954" s="1089"/>
      <c r="D1954" s="1088" t="s">
        <v>3977</v>
      </c>
      <c r="E1954" s="1103">
        <v>0</v>
      </c>
      <c r="F1954" s="1103">
        <v>0</v>
      </c>
      <c r="G1954" s="1111">
        <v>0</v>
      </c>
      <c r="H1954" s="1104" t="e">
        <v>#REF!</v>
      </c>
      <c r="I1954" s="1104" t="e">
        <v>#REF!</v>
      </c>
    </row>
    <row r="1955" spans="1:9" ht="12.65" customHeight="1">
      <c r="A1955" s="1088" t="s">
        <v>8243</v>
      </c>
      <c r="B1955" s="1089"/>
      <c r="C1955" s="1089"/>
      <c r="D1955" s="1088" t="s">
        <v>3977</v>
      </c>
      <c r="E1955" s="1103">
        <v>30</v>
      </c>
      <c r="F1955" s="1103">
        <v>3750.6</v>
      </c>
      <c r="G1955" s="1111">
        <v>125.02</v>
      </c>
      <c r="H1955" s="1104" t="e">
        <v>#REF!</v>
      </c>
      <c r="I1955" s="1104" t="e">
        <v>#REF!</v>
      </c>
    </row>
    <row r="1956" spans="1:9" ht="12.65" customHeight="1">
      <c r="A1956" s="1088" t="s">
        <v>8241</v>
      </c>
      <c r="B1956" s="1089"/>
      <c r="C1956" s="1089"/>
      <c r="D1956" s="1088" t="s">
        <v>3977</v>
      </c>
      <c r="E1956" s="1103">
        <v>55</v>
      </c>
      <c r="F1956" s="1103">
        <v>2243.4499999999998</v>
      </c>
      <c r="G1956" s="1111">
        <v>40.799999999999997</v>
      </c>
      <c r="H1956" s="1104" t="e">
        <v>#REF!</v>
      </c>
      <c r="I1956" s="1104" t="e">
        <v>#REF!</v>
      </c>
    </row>
    <row r="1957" spans="1:9" ht="12.65" customHeight="1">
      <c r="A1957" s="1088" t="s">
        <v>8203</v>
      </c>
      <c r="B1957" s="1089"/>
      <c r="C1957" s="1089"/>
      <c r="D1957" s="1088" t="s">
        <v>3977</v>
      </c>
      <c r="E1957" s="1103">
        <v>0</v>
      </c>
      <c r="F1957" s="1103">
        <v>0</v>
      </c>
      <c r="G1957" s="1111">
        <v>43.87</v>
      </c>
      <c r="H1957" s="1104" t="e">
        <v>#REF!</v>
      </c>
      <c r="I1957" s="1104" t="e">
        <v>#REF!</v>
      </c>
    </row>
    <row r="1958" spans="1:9" ht="12.65" customHeight="1">
      <c r="A1958" s="1088" t="s">
        <v>8242</v>
      </c>
      <c r="B1958" s="1089"/>
      <c r="C1958" s="1089"/>
      <c r="D1958" s="1088" t="s">
        <v>3977</v>
      </c>
      <c r="E1958" s="1103">
        <v>25</v>
      </c>
      <c r="F1958" s="1103">
        <v>723</v>
      </c>
      <c r="G1958" s="1111">
        <v>28.92</v>
      </c>
      <c r="H1958" s="1104" t="e">
        <v>#REF!</v>
      </c>
      <c r="I1958" s="1104" t="e">
        <v>#REF!</v>
      </c>
    </row>
    <row r="1959" spans="1:9" ht="12.65" customHeight="1">
      <c r="A1959" s="1088" t="s">
        <v>8204</v>
      </c>
      <c r="B1959" s="1089"/>
      <c r="C1959" s="1089"/>
      <c r="D1959" s="1088" t="s">
        <v>3977</v>
      </c>
      <c r="E1959" s="1103">
        <v>46</v>
      </c>
      <c r="F1959" s="1103">
        <v>1323.42</v>
      </c>
      <c r="G1959" s="1111">
        <v>28.77</v>
      </c>
      <c r="H1959" s="1104" t="e">
        <v>#REF!</v>
      </c>
      <c r="I1959" s="1104" t="e">
        <v>#REF!</v>
      </c>
    </row>
    <row r="1960" spans="1:9" ht="12.65" customHeight="1">
      <c r="A1960" s="1088" t="s">
        <v>8197</v>
      </c>
      <c r="B1960" s="1089"/>
      <c r="C1960" s="1089"/>
      <c r="D1960" s="1088" t="s">
        <v>3977</v>
      </c>
      <c r="E1960" s="1103">
        <v>38</v>
      </c>
      <c r="F1960" s="1103">
        <v>3865.36</v>
      </c>
      <c r="G1960" s="1111">
        <v>101.72</v>
      </c>
      <c r="H1960" s="1104" t="e">
        <v>#REF!</v>
      </c>
      <c r="I1960" s="1104" t="e">
        <v>#REF!</v>
      </c>
    </row>
    <row r="1961" spans="1:9" ht="12.65" customHeight="1">
      <c r="A1961" s="1088" t="s">
        <v>8237</v>
      </c>
      <c r="B1961" s="1089"/>
      <c r="C1961" s="1089"/>
      <c r="D1961" s="1088" t="s">
        <v>3977</v>
      </c>
      <c r="E1961" s="1103">
        <v>0</v>
      </c>
      <c r="F1961" s="1103">
        <v>0</v>
      </c>
      <c r="G1961" s="1111">
        <v>0</v>
      </c>
      <c r="H1961" s="1104" t="e">
        <v>#REF!</v>
      </c>
      <c r="I1961" s="1104" t="e">
        <v>#REF!</v>
      </c>
    </row>
    <row r="1962" spans="1:9" ht="12.65" customHeight="1">
      <c r="A1962" s="1088" t="s">
        <v>8198</v>
      </c>
      <c r="B1962" s="1089"/>
      <c r="C1962" s="1089"/>
      <c r="D1962" s="1088" t="s">
        <v>3977</v>
      </c>
      <c r="E1962" s="1103">
        <v>2</v>
      </c>
      <c r="F1962" s="1103">
        <v>42.26</v>
      </c>
      <c r="G1962" s="1111">
        <v>21.13</v>
      </c>
      <c r="H1962" s="1104" t="e">
        <v>#REF!</v>
      </c>
      <c r="I1962" s="1104" t="e">
        <v>#REF!</v>
      </c>
    </row>
    <row r="1963" spans="1:9" ht="12.65" customHeight="1">
      <c r="A1963" s="1088" t="s">
        <v>8238</v>
      </c>
      <c r="B1963" s="1089"/>
      <c r="C1963" s="1089"/>
      <c r="D1963" s="1088" t="s">
        <v>3977</v>
      </c>
      <c r="E1963" s="1103">
        <v>0</v>
      </c>
      <c r="F1963" s="1103">
        <v>0</v>
      </c>
      <c r="G1963" s="1111">
        <v>21.77</v>
      </c>
      <c r="H1963" s="1104" t="e">
        <v>#REF!</v>
      </c>
      <c r="I1963" s="1104" t="e">
        <v>#REF!</v>
      </c>
    </row>
    <row r="1964" spans="1:9" ht="12.65" customHeight="1">
      <c r="A1964" s="1088" t="s">
        <v>8199</v>
      </c>
      <c r="B1964" s="1089"/>
      <c r="C1964" s="1089"/>
      <c r="D1964" s="1088" t="s">
        <v>3977</v>
      </c>
      <c r="E1964" s="1103">
        <v>76</v>
      </c>
      <c r="F1964" s="1103">
        <v>1604.36</v>
      </c>
      <c r="G1964" s="1111">
        <v>21.11</v>
      </c>
      <c r="H1964" s="1104" t="e">
        <v>#REF!</v>
      </c>
      <c r="I1964" s="1104" t="e">
        <v>#REF!</v>
      </c>
    </row>
    <row r="1965" spans="1:9" ht="12.65" customHeight="1">
      <c r="A1965" s="1088" t="s">
        <v>8239</v>
      </c>
      <c r="B1965" s="1089"/>
      <c r="C1965" s="1089"/>
      <c r="D1965" s="1088" t="s">
        <v>3977</v>
      </c>
      <c r="E1965" s="1103">
        <v>63</v>
      </c>
      <c r="F1965" s="1103">
        <v>1328.04</v>
      </c>
      <c r="G1965" s="1111">
        <v>21.08</v>
      </c>
      <c r="H1965" s="1104" t="e">
        <v>#REF!</v>
      </c>
      <c r="I1965" s="1104" t="e">
        <v>#REF!</v>
      </c>
    </row>
    <row r="1966" spans="1:9" ht="12.65" customHeight="1">
      <c r="A1966" s="1088" t="s">
        <v>8195</v>
      </c>
      <c r="B1966" s="1089"/>
      <c r="C1966" s="1089"/>
      <c r="D1966" s="1088" t="s">
        <v>3977</v>
      </c>
      <c r="E1966" s="1103">
        <v>0</v>
      </c>
      <c r="F1966" s="1103">
        <v>0</v>
      </c>
      <c r="G1966" s="1111">
        <v>0</v>
      </c>
      <c r="H1966" s="1104" t="e">
        <v>#REF!</v>
      </c>
      <c r="I1966" s="1104" t="e">
        <v>#REF!</v>
      </c>
    </row>
    <row r="1967" spans="1:9" ht="12.65" customHeight="1">
      <c r="A1967" s="1088" t="s">
        <v>8233</v>
      </c>
      <c r="B1967" s="1089"/>
      <c r="C1967" s="1089"/>
      <c r="D1967" s="1088" t="s">
        <v>3977</v>
      </c>
      <c r="E1967" s="1103">
        <v>0</v>
      </c>
      <c r="F1967" s="1103">
        <v>0</v>
      </c>
      <c r="G1967" s="1111">
        <v>0</v>
      </c>
      <c r="H1967" s="1104" t="e">
        <v>#REF!</v>
      </c>
      <c r="I1967" s="1104" t="e">
        <v>#REF!</v>
      </c>
    </row>
    <row r="1968" spans="1:9" ht="12.65" customHeight="1">
      <c r="A1968" s="1088" t="s">
        <v>8196</v>
      </c>
      <c r="B1968" s="1089"/>
      <c r="C1968" s="1089"/>
      <c r="D1968" s="1088" t="s">
        <v>3977</v>
      </c>
      <c r="E1968" s="1103">
        <v>0</v>
      </c>
      <c r="F1968" s="1103">
        <v>0</v>
      </c>
      <c r="G1968" s="1111">
        <v>0</v>
      </c>
      <c r="H1968" s="1104" t="e">
        <v>#REF!</v>
      </c>
      <c r="I1968" s="1104" t="e">
        <v>#REF!</v>
      </c>
    </row>
    <row r="1969" spans="1:9" ht="12.65" customHeight="1">
      <c r="A1969" s="1088" t="s">
        <v>8234</v>
      </c>
      <c r="B1969" s="1089"/>
      <c r="C1969" s="1089"/>
      <c r="D1969" s="1088" t="s">
        <v>3977</v>
      </c>
      <c r="E1969" s="1103">
        <v>0</v>
      </c>
      <c r="F1969" s="1103">
        <v>0</v>
      </c>
      <c r="G1969" s="1111">
        <v>0</v>
      </c>
      <c r="H1969" s="1104" t="e">
        <v>#REF!</v>
      </c>
      <c r="I1969" s="1104" t="e">
        <v>#REF!</v>
      </c>
    </row>
    <row r="1970" spans="1:9" ht="12.65" customHeight="1">
      <c r="A1970" s="1088" t="s">
        <v>8207</v>
      </c>
      <c r="B1970" s="1089"/>
      <c r="C1970" s="1089"/>
      <c r="D1970" s="1088" t="s">
        <v>3977</v>
      </c>
      <c r="E1970" s="1103">
        <v>13</v>
      </c>
      <c r="F1970" s="1103">
        <v>1023.8800000000001</v>
      </c>
      <c r="G1970" s="1111">
        <v>78.760000000000005</v>
      </c>
      <c r="H1970" s="1104" t="e">
        <v>#REF!</v>
      </c>
      <c r="I1970" s="1104" t="e">
        <v>#REF!</v>
      </c>
    </row>
    <row r="1971" spans="1:9" ht="12.65" customHeight="1">
      <c r="A1971" s="1088" t="s">
        <v>8214</v>
      </c>
      <c r="B1971" s="1089"/>
      <c r="C1971" s="1089"/>
      <c r="D1971" s="1088" t="s">
        <v>3977</v>
      </c>
      <c r="E1971" s="1103">
        <v>16</v>
      </c>
      <c r="F1971" s="1103">
        <v>1260.1600000000001</v>
      </c>
      <c r="G1971" s="1111">
        <v>78.760000000000005</v>
      </c>
      <c r="H1971" s="1104" t="e">
        <v>#REF!</v>
      </c>
      <c r="I1971" s="1104" t="e">
        <v>#REF!</v>
      </c>
    </row>
    <row r="1972" spans="1:9" ht="12.65" customHeight="1">
      <c r="A1972" s="1088" t="s">
        <v>8211</v>
      </c>
      <c r="B1972" s="1089"/>
      <c r="C1972" s="1089"/>
      <c r="D1972" s="1088" t="s">
        <v>3977</v>
      </c>
      <c r="E1972" s="1103">
        <v>329</v>
      </c>
      <c r="F1972" s="1103">
        <v>3924.97</v>
      </c>
      <c r="G1972" s="1111">
        <v>11.93</v>
      </c>
      <c r="H1972" s="1104" t="e">
        <v>#REF!</v>
      </c>
      <c r="I1972" s="1104" t="e">
        <v>#REF!</v>
      </c>
    </row>
    <row r="1973" spans="1:9" ht="12.65" customHeight="1">
      <c r="A1973" s="1088" t="s">
        <v>8212</v>
      </c>
      <c r="B1973" s="1089"/>
      <c r="C1973" s="1089"/>
      <c r="D1973" s="1088" t="s">
        <v>3977</v>
      </c>
      <c r="E1973" s="1103">
        <v>99</v>
      </c>
      <c r="F1973" s="1103">
        <v>1157.31</v>
      </c>
      <c r="G1973" s="1111">
        <v>11.69</v>
      </c>
      <c r="H1973" s="1104" t="e">
        <v>#REF!</v>
      </c>
      <c r="I1973" s="1104" t="e">
        <v>#REF!</v>
      </c>
    </row>
    <row r="1974" spans="1:9" ht="12.65" customHeight="1">
      <c r="A1974" s="1088" t="s">
        <v>8208</v>
      </c>
      <c r="B1974" s="1089"/>
      <c r="C1974" s="1089"/>
      <c r="D1974" s="1088" t="s">
        <v>3977</v>
      </c>
      <c r="E1974" s="1103">
        <v>132</v>
      </c>
      <c r="F1974" s="1103">
        <v>822.36</v>
      </c>
      <c r="G1974" s="1111">
        <v>6.23</v>
      </c>
      <c r="H1974" s="1104" t="e">
        <v>#REF!</v>
      </c>
      <c r="I1974" s="1104" t="e">
        <v>#REF!</v>
      </c>
    </row>
    <row r="1975" spans="1:9" ht="12.65" customHeight="1">
      <c r="A1975" s="1088" t="s">
        <v>8209</v>
      </c>
      <c r="B1975" s="1089"/>
      <c r="C1975" s="1089"/>
      <c r="D1975" s="1088" t="s">
        <v>3977</v>
      </c>
      <c r="E1975" s="1103">
        <v>27</v>
      </c>
      <c r="F1975" s="1103">
        <v>212.49</v>
      </c>
      <c r="G1975" s="1111">
        <v>7.87</v>
      </c>
      <c r="H1975" s="1104" t="e">
        <v>#REF!</v>
      </c>
      <c r="I1975" s="1104" t="e">
        <v>#REF!</v>
      </c>
    </row>
    <row r="1976" spans="1:9" ht="12.65" customHeight="1">
      <c r="A1976" s="1088" t="s">
        <v>8584</v>
      </c>
      <c r="B1976" s="1089"/>
      <c r="C1976" s="1089"/>
      <c r="D1976" s="1088" t="s">
        <v>3977</v>
      </c>
      <c r="E1976" s="1103">
        <v>19</v>
      </c>
      <c r="F1976" s="1103">
        <v>4288.1099999999997</v>
      </c>
      <c r="G1976" s="1111">
        <v>225.69</v>
      </c>
      <c r="H1976" s="1104" t="e">
        <v>#REF!</v>
      </c>
      <c r="I1976" s="1104" t="e">
        <v>#REF!</v>
      </c>
    </row>
    <row r="1977" spans="1:9" ht="12.65" customHeight="1">
      <c r="A1977" s="1088" t="s">
        <v>8586</v>
      </c>
      <c r="B1977" s="1089"/>
      <c r="C1977" s="1089"/>
      <c r="D1977" s="1088" t="s">
        <v>3977</v>
      </c>
      <c r="E1977" s="1103">
        <v>14</v>
      </c>
      <c r="F1977" s="1103">
        <v>3161.9</v>
      </c>
      <c r="G1977" s="1111">
        <v>225.73</v>
      </c>
      <c r="H1977" s="1104" t="e">
        <v>#REF!</v>
      </c>
      <c r="I1977" s="1104" t="e">
        <v>#REF!</v>
      </c>
    </row>
    <row r="1978" spans="1:9" ht="12.65" customHeight="1">
      <c r="A1978" s="1088" t="s">
        <v>8220</v>
      </c>
      <c r="B1978" s="1089"/>
      <c r="C1978" s="1089"/>
      <c r="D1978" s="1088" t="s">
        <v>3977</v>
      </c>
      <c r="E1978" s="1103">
        <v>0</v>
      </c>
      <c r="F1978" s="1103">
        <v>0</v>
      </c>
      <c r="G1978" s="1111">
        <v>0</v>
      </c>
      <c r="H1978" s="1104" t="e">
        <v>#REF!</v>
      </c>
      <c r="I1978" s="1104" t="e">
        <v>#REF!</v>
      </c>
    </row>
    <row r="1979" spans="1:9" ht="12.65" customHeight="1">
      <c r="A1979" s="1088" t="s">
        <v>8227</v>
      </c>
      <c r="B1979" s="1089"/>
      <c r="C1979" s="1089"/>
      <c r="D1979" s="1088" t="s">
        <v>3977</v>
      </c>
      <c r="E1979" s="1103">
        <v>0</v>
      </c>
      <c r="F1979" s="1103">
        <v>0</v>
      </c>
      <c r="G1979" s="1111">
        <v>0</v>
      </c>
      <c r="H1979" s="1104" t="e">
        <v>#REF!</v>
      </c>
      <c r="I1979" s="1104" t="e">
        <v>#REF!</v>
      </c>
    </row>
    <row r="1980" spans="1:9" ht="12.65" customHeight="1">
      <c r="A1980" s="1088" t="s">
        <v>8225</v>
      </c>
      <c r="B1980" s="1089"/>
      <c r="C1980" s="1089"/>
      <c r="D1980" s="1088" t="s">
        <v>3977</v>
      </c>
      <c r="E1980" s="1103">
        <v>0</v>
      </c>
      <c r="F1980" s="1103">
        <v>0</v>
      </c>
      <c r="G1980" s="1111">
        <v>0</v>
      </c>
      <c r="H1980" s="1104" t="e">
        <v>#REF!</v>
      </c>
      <c r="I1980" s="1104" t="e">
        <v>#REF!</v>
      </c>
    </row>
    <row r="1981" spans="1:9" ht="12.65" customHeight="1">
      <c r="A1981" s="1088" t="s">
        <v>8231</v>
      </c>
      <c r="B1981" s="1089"/>
      <c r="C1981" s="1089"/>
      <c r="D1981" s="1088" t="s">
        <v>3977</v>
      </c>
      <c r="E1981" s="1103">
        <v>0</v>
      </c>
      <c r="F1981" s="1103">
        <v>0</v>
      </c>
      <c r="G1981" s="1111">
        <v>0</v>
      </c>
      <c r="H1981" s="1104" t="e">
        <v>#REF!</v>
      </c>
      <c r="I1981" s="1104" t="e">
        <v>#REF!</v>
      </c>
    </row>
    <row r="1982" spans="1:9" ht="12.65" customHeight="1">
      <c r="A1982" s="1088" t="s">
        <v>8166</v>
      </c>
      <c r="B1982" s="1089"/>
      <c r="C1982" s="1089"/>
      <c r="D1982" s="1088" t="s">
        <v>3977</v>
      </c>
      <c r="E1982" s="1103">
        <v>8</v>
      </c>
      <c r="F1982" s="1103">
        <v>507.52</v>
      </c>
      <c r="G1982" s="1111">
        <v>62.34</v>
      </c>
      <c r="H1982" s="1104" t="e">
        <v>#REF!</v>
      </c>
      <c r="I1982" s="1104" t="e">
        <v>#REF!</v>
      </c>
    </row>
    <row r="1983" spans="1:9" ht="12.65" customHeight="1">
      <c r="A1983" s="1088" t="s">
        <v>8181</v>
      </c>
      <c r="B1983" s="1089"/>
      <c r="C1983" s="1089"/>
      <c r="D1983" s="1088" t="s">
        <v>3977</v>
      </c>
      <c r="E1983" s="1103">
        <v>12</v>
      </c>
      <c r="F1983" s="1103">
        <v>761.28</v>
      </c>
      <c r="G1983" s="1111">
        <v>62.23</v>
      </c>
      <c r="H1983" s="1104" t="e">
        <v>#REF!</v>
      </c>
      <c r="I1983" s="1104" t="e">
        <v>#REF!</v>
      </c>
    </row>
    <row r="1984" spans="1:9" ht="12.65" customHeight="1">
      <c r="A1984" s="1088" t="s">
        <v>8188</v>
      </c>
      <c r="B1984" s="1089"/>
      <c r="C1984" s="1089"/>
      <c r="D1984" s="1088" t="s">
        <v>3977</v>
      </c>
      <c r="E1984" s="1103">
        <v>2</v>
      </c>
      <c r="F1984" s="1103">
        <v>43.06</v>
      </c>
      <c r="G1984" s="1111">
        <v>21.05</v>
      </c>
      <c r="H1984" s="1104" t="e">
        <v>#REF!</v>
      </c>
      <c r="I1984" s="1104" t="e">
        <v>#REF!</v>
      </c>
    </row>
    <row r="1985" spans="1:9" ht="12.65" customHeight="1">
      <c r="A1985" s="1088" t="s">
        <v>8172</v>
      </c>
      <c r="B1985" s="1089"/>
      <c r="C1985" s="1089"/>
      <c r="D1985" s="1088" t="s">
        <v>3977</v>
      </c>
      <c r="E1985" s="1103">
        <v>0</v>
      </c>
      <c r="F1985" s="1103">
        <v>0</v>
      </c>
      <c r="G1985" s="1111">
        <v>33.700000000000003</v>
      </c>
      <c r="H1985" s="1104" t="e">
        <v>#REF!</v>
      </c>
      <c r="I1985" s="1104" t="e">
        <v>#REF!</v>
      </c>
    </row>
    <row r="1986" spans="1:9" ht="12.65" customHeight="1">
      <c r="A1986" s="1088" t="s">
        <v>8173</v>
      </c>
      <c r="B1986" s="1089"/>
      <c r="C1986" s="1089"/>
      <c r="D1986" s="1088" t="s">
        <v>3977</v>
      </c>
      <c r="E1986" s="1103">
        <v>91</v>
      </c>
      <c r="F1986" s="1103">
        <v>791.69999999999993</v>
      </c>
      <c r="G1986" s="1111">
        <v>8.56</v>
      </c>
      <c r="H1986" s="1104" t="e">
        <v>#REF!</v>
      </c>
      <c r="I1986" s="1104" t="e">
        <v>#REF!</v>
      </c>
    </row>
    <row r="1987" spans="1:9" ht="12.65" customHeight="1">
      <c r="A1987" s="1088" t="s">
        <v>8175</v>
      </c>
      <c r="B1987" s="1089"/>
      <c r="C1987" s="1089"/>
      <c r="D1987" s="1088" t="s">
        <v>3977</v>
      </c>
      <c r="E1987" s="1103">
        <v>122</v>
      </c>
      <c r="F1987" s="1103">
        <v>459.94</v>
      </c>
      <c r="G1987" s="1111">
        <v>3.73</v>
      </c>
      <c r="H1987" s="1104" t="e">
        <v>#REF!</v>
      </c>
      <c r="I1987" s="1104" t="e">
        <v>#REF!</v>
      </c>
    </row>
    <row r="1988" spans="1:9" ht="12.65" customHeight="1">
      <c r="A1988" s="1088" t="s">
        <v>8182</v>
      </c>
      <c r="B1988" s="1089"/>
      <c r="C1988" s="1089"/>
      <c r="D1988" s="1088" t="s">
        <v>3977</v>
      </c>
      <c r="E1988" s="1103">
        <v>434</v>
      </c>
      <c r="F1988" s="1103">
        <v>1093.68</v>
      </c>
      <c r="G1988" s="1111">
        <v>2.5</v>
      </c>
      <c r="H1988" s="1104" t="e">
        <v>#REF!</v>
      </c>
      <c r="I1988" s="1104" t="e">
        <v>#REF!</v>
      </c>
    </row>
    <row r="1989" spans="1:9" ht="12.65" customHeight="1">
      <c r="A1989" s="1088" t="s">
        <v>8167</v>
      </c>
      <c r="B1989" s="1089"/>
      <c r="C1989" s="1089"/>
      <c r="D1989" s="1088" t="s">
        <v>3977</v>
      </c>
      <c r="E1989" s="1103">
        <v>114</v>
      </c>
      <c r="F1989" s="1103">
        <v>523.26</v>
      </c>
      <c r="G1989" s="1111">
        <v>4.42</v>
      </c>
      <c r="H1989" s="1104" t="e">
        <v>#REF!</v>
      </c>
      <c r="I1989" s="1104" t="e">
        <v>#REF!</v>
      </c>
    </row>
    <row r="1990" spans="1:9" ht="12.65" customHeight="1">
      <c r="A1990" s="1088" t="s">
        <v>8184</v>
      </c>
      <c r="B1990" s="1089"/>
      <c r="C1990" s="1089"/>
      <c r="D1990" s="1088" t="s">
        <v>3977</v>
      </c>
      <c r="E1990" s="1103">
        <v>5</v>
      </c>
      <c r="F1990" s="1103">
        <v>491.25</v>
      </c>
      <c r="G1990" s="1111">
        <v>96.69</v>
      </c>
      <c r="H1990" s="1104" t="e">
        <v>#REF!</v>
      </c>
      <c r="I1990" s="1104" t="e">
        <v>#REF!</v>
      </c>
    </row>
    <row r="1991" spans="1:9" ht="12.65" customHeight="1">
      <c r="A1991" s="1088" t="s">
        <v>8185</v>
      </c>
      <c r="B1991" s="1089"/>
      <c r="C1991" s="1089"/>
      <c r="D1991" s="1088" t="s">
        <v>3977</v>
      </c>
      <c r="E1991" s="1103">
        <v>0</v>
      </c>
      <c r="F1991" s="1103">
        <v>0</v>
      </c>
      <c r="G1991" s="1111">
        <v>5.59</v>
      </c>
      <c r="H1991" s="1104" t="e">
        <v>#REF!</v>
      </c>
      <c r="I1991" s="1104" t="e">
        <v>#REF!</v>
      </c>
    </row>
    <row r="1992" spans="1:9" ht="12.65" customHeight="1">
      <c r="A1992" s="1088" t="s">
        <v>8186</v>
      </c>
      <c r="B1992" s="1089"/>
      <c r="C1992" s="1089"/>
      <c r="D1992" s="1088" t="s">
        <v>3977</v>
      </c>
      <c r="E1992" s="1103">
        <v>20</v>
      </c>
      <c r="F1992" s="1103">
        <v>567.4</v>
      </c>
      <c r="G1992" s="1111">
        <v>27.82</v>
      </c>
      <c r="H1992" s="1104" t="e">
        <v>#REF!</v>
      </c>
      <c r="I1992" s="1104" t="e">
        <v>#REF!</v>
      </c>
    </row>
    <row r="1993" spans="1:9" ht="12.65" customHeight="1">
      <c r="A1993" s="1088" t="s">
        <v>8187</v>
      </c>
      <c r="B1993" s="1089"/>
      <c r="C1993" s="1089"/>
      <c r="D1993" s="1088" t="s">
        <v>3977</v>
      </c>
      <c r="E1993" s="1103">
        <v>0</v>
      </c>
      <c r="F1993" s="1103">
        <v>0</v>
      </c>
      <c r="G1993" s="1111">
        <v>4.53</v>
      </c>
      <c r="H1993" s="1104" t="e">
        <v>#REF!</v>
      </c>
      <c r="I1993" s="1104" t="e">
        <v>#REF!</v>
      </c>
    </row>
    <row r="1994" spans="1:9" ht="12.65" customHeight="1">
      <c r="A1994" s="1088" t="s">
        <v>8189</v>
      </c>
      <c r="B1994" s="1089"/>
      <c r="C1994" s="1089"/>
      <c r="D1994" s="1088" t="s">
        <v>3977</v>
      </c>
      <c r="E1994" s="1103">
        <v>0</v>
      </c>
      <c r="F1994" s="1103">
        <v>0</v>
      </c>
      <c r="G1994" s="1111">
        <v>2.66</v>
      </c>
      <c r="H1994" s="1104" t="e">
        <v>#REF!</v>
      </c>
      <c r="I1994" s="1104" t="e">
        <v>#REF!</v>
      </c>
    </row>
    <row r="1995" spans="1:9" ht="12.65" customHeight="1">
      <c r="A1995" s="1088" t="s">
        <v>8259</v>
      </c>
      <c r="B1995" s="1089"/>
      <c r="C1995" s="1089"/>
      <c r="D1995" s="1088" t="s">
        <v>3977</v>
      </c>
      <c r="E1995" s="1103">
        <v>0</v>
      </c>
      <c r="F1995" s="1103">
        <v>0</v>
      </c>
      <c r="G1995" s="1111">
        <v>0</v>
      </c>
      <c r="H1995" s="1104" t="e">
        <v>#REF!</v>
      </c>
      <c r="I1995" s="1104" t="e">
        <v>#REF!</v>
      </c>
    </row>
    <row r="1996" spans="1:9" ht="12.65" customHeight="1">
      <c r="A1996" s="1088" t="s">
        <v>7126</v>
      </c>
      <c r="B1996" s="1089"/>
      <c r="C1996" s="1089"/>
      <c r="D1996" s="1088" t="s">
        <v>3977</v>
      </c>
      <c r="E1996" s="1103">
        <v>32</v>
      </c>
      <c r="F1996" s="1103">
        <v>916.8</v>
      </c>
      <c r="G1996" s="1111">
        <v>28.65</v>
      </c>
      <c r="H1996" s="1104" t="e">
        <v>#REF!</v>
      </c>
      <c r="I1996" s="1104" t="e">
        <v>#REF!</v>
      </c>
    </row>
    <row r="1997" spans="1:9" ht="12.65" customHeight="1">
      <c r="A1997" s="1088" t="s">
        <v>7535</v>
      </c>
      <c r="B1997" s="1089"/>
      <c r="C1997" s="1089"/>
      <c r="D1997" s="1088" t="s">
        <v>3977</v>
      </c>
      <c r="E1997" s="1103">
        <v>237</v>
      </c>
      <c r="F1997" s="1103">
        <v>566.43000000000006</v>
      </c>
      <c r="G1997" s="1111">
        <v>2.25</v>
      </c>
      <c r="H1997" s="1104" t="e">
        <v>#REF!</v>
      </c>
      <c r="I1997" s="1104" t="e">
        <v>#REF!</v>
      </c>
    </row>
    <row r="1998" spans="1:9" ht="12.65" customHeight="1">
      <c r="A1998" s="1088" t="s">
        <v>8611</v>
      </c>
      <c r="B1998" s="1089"/>
      <c r="C1998" s="1089"/>
      <c r="D1998" s="1088" t="s">
        <v>3977</v>
      </c>
      <c r="E1998" s="1103">
        <v>318</v>
      </c>
      <c r="F1998" s="1103">
        <v>2687.1</v>
      </c>
      <c r="G1998" s="1111">
        <v>8.32</v>
      </c>
      <c r="H1998" s="1104" t="e">
        <v>#REF!</v>
      </c>
      <c r="I1998" s="1104" t="e">
        <v>#REF!</v>
      </c>
    </row>
    <row r="1999" spans="1:9" ht="12.65" customHeight="1">
      <c r="A1999" s="1088" t="s">
        <v>8256</v>
      </c>
      <c r="B1999" s="1089"/>
      <c r="C1999" s="1089"/>
      <c r="D1999" s="1088" t="s">
        <v>3977</v>
      </c>
      <c r="E1999" s="1103">
        <v>118</v>
      </c>
      <c r="F1999" s="1103">
        <v>265.5</v>
      </c>
      <c r="G1999" s="1111">
        <v>2.15</v>
      </c>
      <c r="H1999" s="1104" t="e">
        <v>#REF!</v>
      </c>
      <c r="I1999" s="1104" t="e">
        <v>#REF!</v>
      </c>
    </row>
    <row r="2000" spans="1:9" ht="12.65" customHeight="1">
      <c r="A2000" s="1088" t="s">
        <v>8226</v>
      </c>
      <c r="B2000" s="1089"/>
      <c r="C2000" s="1089"/>
      <c r="D2000" s="1088" t="s">
        <v>3977</v>
      </c>
      <c r="E2000" s="1103">
        <v>0</v>
      </c>
      <c r="F2000" s="1103">
        <v>0</v>
      </c>
      <c r="G2000" s="1111">
        <v>0</v>
      </c>
      <c r="H2000" s="1104" t="e">
        <v>#REF!</v>
      </c>
      <c r="I2000" s="1104" t="e">
        <v>#REF!</v>
      </c>
    </row>
    <row r="2001" spans="1:9" ht="12.65" customHeight="1">
      <c r="A2001" s="1088" t="s">
        <v>8250</v>
      </c>
      <c r="B2001" s="1089"/>
      <c r="C2001" s="1089"/>
      <c r="D2001" s="1088" t="s">
        <v>3977</v>
      </c>
      <c r="E2001" s="1103">
        <v>107</v>
      </c>
      <c r="F2001" s="1103">
        <v>247.17000000000002</v>
      </c>
      <c r="G2001" s="1111">
        <v>2.2200000000000002</v>
      </c>
      <c r="H2001" s="1104" t="e">
        <v>#REF!</v>
      </c>
      <c r="I2001" s="1104" t="e">
        <v>#REF!</v>
      </c>
    </row>
    <row r="2002" spans="1:9" ht="12.65" customHeight="1">
      <c r="A2002" s="1088" t="s">
        <v>8247</v>
      </c>
      <c r="B2002" s="1089"/>
      <c r="C2002" s="1089"/>
      <c r="D2002" s="1088" t="s">
        <v>3977</v>
      </c>
      <c r="E2002" s="1103">
        <v>73</v>
      </c>
      <c r="F2002" s="1103">
        <v>39.42</v>
      </c>
      <c r="G2002" s="1111">
        <v>0.54</v>
      </c>
      <c r="H2002" s="1104" t="e">
        <v>#REF!</v>
      </c>
      <c r="I2002" s="1104" t="e">
        <v>#REF!</v>
      </c>
    </row>
    <row r="2003" spans="1:9" ht="12.65" customHeight="1">
      <c r="A2003" s="1088" t="s">
        <v>8206</v>
      </c>
      <c r="B2003" s="1089"/>
      <c r="C2003" s="1089"/>
      <c r="D2003" s="1088" t="s">
        <v>3977</v>
      </c>
      <c r="E2003" s="1103">
        <v>90</v>
      </c>
      <c r="F2003" s="1103">
        <v>200.7</v>
      </c>
      <c r="G2003" s="1111">
        <v>2.17</v>
      </c>
      <c r="H2003" s="1104" t="e">
        <v>#REF!</v>
      </c>
      <c r="I2003" s="1104" t="e">
        <v>#REF!</v>
      </c>
    </row>
    <row r="2004" spans="1:9" ht="12.65" customHeight="1">
      <c r="A2004" s="1088" t="s">
        <v>8798</v>
      </c>
      <c r="B2004" s="1089"/>
      <c r="C2004" s="1089"/>
      <c r="D2004" s="1088" t="s">
        <v>3977</v>
      </c>
      <c r="E2004" s="1103">
        <v>43</v>
      </c>
      <c r="F2004" s="1103">
        <v>200.38</v>
      </c>
      <c r="G2004" s="1111">
        <v>4.5</v>
      </c>
      <c r="H2004" s="1104" t="e">
        <v>#REF!</v>
      </c>
      <c r="I2004" s="1104" t="e">
        <v>#REF!</v>
      </c>
    </row>
    <row r="2005" spans="1:9" ht="12.65" customHeight="1">
      <c r="A2005" s="1088" t="s">
        <v>8791</v>
      </c>
      <c r="B2005" s="1089"/>
      <c r="C2005" s="1089"/>
      <c r="D2005" s="1088" t="s">
        <v>3977</v>
      </c>
      <c r="E2005" s="1103">
        <v>183</v>
      </c>
      <c r="F2005" s="1103">
        <v>340.38</v>
      </c>
      <c r="G2005" s="1111">
        <v>1.82</v>
      </c>
      <c r="H2005" s="1104" t="e">
        <v>#REF!</v>
      </c>
      <c r="I2005" s="1104" t="e">
        <v>#REF!</v>
      </c>
    </row>
    <row r="2006" spans="1:9" ht="12.65" customHeight="1">
      <c r="A2006" s="1088" t="s">
        <v>8801</v>
      </c>
      <c r="B2006" s="1089"/>
      <c r="C2006" s="1089"/>
      <c r="D2006" s="1088" t="s">
        <v>3977</v>
      </c>
      <c r="E2006" s="1103">
        <v>74</v>
      </c>
      <c r="F2006" s="1103">
        <v>267.88</v>
      </c>
      <c r="G2006" s="1111">
        <v>3.5</v>
      </c>
      <c r="H2006" s="1104" t="e">
        <v>#REF!</v>
      </c>
      <c r="I2006" s="1104" t="e">
        <v>#REF!</v>
      </c>
    </row>
    <row r="2007" spans="1:9" ht="12.65" customHeight="1">
      <c r="A2007" s="1088" t="s">
        <v>8821</v>
      </c>
      <c r="B2007" s="1089"/>
      <c r="C2007" s="1089"/>
      <c r="D2007" s="1088" t="s">
        <v>3977</v>
      </c>
      <c r="E2007" s="1103">
        <v>556</v>
      </c>
      <c r="F2007" s="1103">
        <v>1328.8400000000001</v>
      </c>
      <c r="G2007" s="1111">
        <v>2.2799999999999998</v>
      </c>
      <c r="H2007" s="1104" t="e">
        <v>#REF!</v>
      </c>
      <c r="I2007" s="1104" t="e">
        <v>#REF!</v>
      </c>
    </row>
    <row r="2008" spans="1:9" ht="12.65" customHeight="1">
      <c r="A2008" s="1088" t="s">
        <v>7545</v>
      </c>
      <c r="B2008" s="1089"/>
      <c r="C2008" s="1089"/>
      <c r="D2008" s="1088" t="s">
        <v>3977</v>
      </c>
      <c r="E2008" s="1103">
        <v>76</v>
      </c>
      <c r="F2008" s="1103">
        <v>1043.48</v>
      </c>
      <c r="G2008" s="1111">
        <v>13.21</v>
      </c>
      <c r="H2008" s="1104" t="e">
        <v>#REF!</v>
      </c>
      <c r="I2008" s="1104" t="e">
        <v>#REF!</v>
      </c>
    </row>
    <row r="2009" spans="1:9" ht="12.65" customHeight="1">
      <c r="A2009" s="1088" t="s">
        <v>7547</v>
      </c>
      <c r="B2009" s="1089"/>
      <c r="C2009" s="1089"/>
      <c r="D2009" s="1088" t="s">
        <v>3977</v>
      </c>
      <c r="E2009" s="1103">
        <v>75</v>
      </c>
      <c r="F2009" s="1103">
        <v>1029.75</v>
      </c>
      <c r="G2009" s="1111">
        <v>13.2</v>
      </c>
      <c r="H2009" s="1104" t="e">
        <v>#REF!</v>
      </c>
      <c r="I2009" s="1104" t="e">
        <v>#REF!</v>
      </c>
    </row>
    <row r="2010" spans="1:9" ht="12.65" customHeight="1">
      <c r="A2010" s="1088" t="s">
        <v>7549</v>
      </c>
      <c r="B2010" s="1089"/>
      <c r="C2010" s="1089"/>
      <c r="D2010" s="1088" t="s">
        <v>3977</v>
      </c>
      <c r="E2010" s="1103">
        <v>151</v>
      </c>
      <c r="F2010" s="1103">
        <v>1842.1999999999998</v>
      </c>
      <c r="G2010" s="1111">
        <v>11.71</v>
      </c>
      <c r="H2010" s="1104" t="e">
        <v>#REF!</v>
      </c>
      <c r="I2010" s="1104" t="e">
        <v>#REF!</v>
      </c>
    </row>
    <row r="2011" spans="1:9" ht="12.65" customHeight="1">
      <c r="A2011" s="1088" t="s">
        <v>7551</v>
      </c>
      <c r="B2011" s="1089"/>
      <c r="C2011" s="1089"/>
      <c r="D2011" s="1088" t="s">
        <v>3977</v>
      </c>
      <c r="E2011" s="1103">
        <v>113</v>
      </c>
      <c r="F2011" s="1103">
        <v>1380.8600000000001</v>
      </c>
      <c r="G2011" s="1111">
        <v>11.88</v>
      </c>
      <c r="H2011" s="1104" t="e">
        <v>#REF!</v>
      </c>
      <c r="I2011" s="1104" t="e">
        <v>#REF!</v>
      </c>
    </row>
    <row r="2012" spans="1:9" ht="12.65" customHeight="1">
      <c r="A2012" s="1088" t="s">
        <v>7553</v>
      </c>
      <c r="B2012" s="1089"/>
      <c r="C2012" s="1089"/>
      <c r="D2012" s="1088" t="s">
        <v>3977</v>
      </c>
      <c r="E2012" s="1103">
        <v>59</v>
      </c>
      <c r="F2012" s="1103">
        <v>719.20999999999992</v>
      </c>
      <c r="G2012" s="1111">
        <v>11.69</v>
      </c>
      <c r="H2012" s="1104" t="e">
        <v>#REF!</v>
      </c>
      <c r="I2012" s="1104" t="e">
        <v>#REF!</v>
      </c>
    </row>
    <row r="2013" spans="1:9" ht="12.65" customHeight="1">
      <c r="A2013" s="1088" t="s">
        <v>7555</v>
      </c>
      <c r="B2013" s="1089"/>
      <c r="C2013" s="1089"/>
      <c r="D2013" s="1088" t="s">
        <v>3977</v>
      </c>
      <c r="E2013" s="1103">
        <v>182</v>
      </c>
      <c r="F2013" s="1103">
        <v>2216.7599999999998</v>
      </c>
      <c r="G2013" s="1111">
        <v>11.68</v>
      </c>
      <c r="H2013" s="1104" t="e">
        <v>#REF!</v>
      </c>
      <c r="I2013" s="1104" t="e">
        <v>#REF!</v>
      </c>
    </row>
    <row r="2014" spans="1:9" ht="12.65" customHeight="1">
      <c r="A2014" s="1088" t="s">
        <v>7557</v>
      </c>
      <c r="B2014" s="1089"/>
      <c r="C2014" s="1089"/>
      <c r="D2014" s="1088" t="s">
        <v>3977</v>
      </c>
      <c r="E2014" s="1103">
        <v>0</v>
      </c>
      <c r="F2014" s="1103">
        <v>0</v>
      </c>
      <c r="G2014" s="1111">
        <v>12.54</v>
      </c>
      <c r="H2014" s="1104" t="e">
        <v>#REF!</v>
      </c>
      <c r="I2014" s="1104" t="e">
        <v>#REF!</v>
      </c>
    </row>
    <row r="2015" spans="1:9" ht="12.65" customHeight="1">
      <c r="A2015" s="1088" t="s">
        <v>7559</v>
      </c>
      <c r="B2015" s="1089"/>
      <c r="C2015" s="1089"/>
      <c r="D2015" s="1088" t="s">
        <v>3977</v>
      </c>
      <c r="E2015" s="1103">
        <v>43</v>
      </c>
      <c r="F2015" s="1103">
        <v>450.64000000000004</v>
      </c>
      <c r="G2015" s="1111">
        <v>10.02</v>
      </c>
      <c r="H2015" s="1104" t="e">
        <v>#REF!</v>
      </c>
      <c r="I2015" s="1104" t="e">
        <v>#REF!</v>
      </c>
    </row>
    <row r="2016" spans="1:9" ht="12.65" customHeight="1">
      <c r="A2016" s="1088" t="s">
        <v>7561</v>
      </c>
      <c r="B2016" s="1089"/>
      <c r="C2016" s="1089"/>
      <c r="D2016" s="1088" t="s">
        <v>3977</v>
      </c>
      <c r="E2016" s="1103">
        <v>82</v>
      </c>
      <c r="F2016" s="1103">
        <v>859.36</v>
      </c>
      <c r="G2016" s="1111">
        <v>10.029999999999999</v>
      </c>
      <c r="H2016" s="1104" t="e">
        <v>#REF!</v>
      </c>
      <c r="I2016" s="1104" t="e">
        <v>#REF!</v>
      </c>
    </row>
    <row r="2017" spans="1:9" ht="12.65" customHeight="1">
      <c r="A2017" s="1088" t="s">
        <v>7563</v>
      </c>
      <c r="B2017" s="1089"/>
      <c r="C2017" s="1089"/>
      <c r="D2017" s="1088" t="s">
        <v>3977</v>
      </c>
      <c r="E2017" s="1103">
        <v>142</v>
      </c>
      <c r="F2017" s="1103">
        <v>1158.72</v>
      </c>
      <c r="G2017" s="1111">
        <v>7.88</v>
      </c>
      <c r="H2017" s="1104" t="e">
        <v>#REF!</v>
      </c>
      <c r="I2017" s="1104" t="e">
        <v>#REF!</v>
      </c>
    </row>
    <row r="2018" spans="1:9" ht="12.65" customHeight="1">
      <c r="A2018" s="1088" t="s">
        <v>7565</v>
      </c>
      <c r="B2018" s="1089"/>
      <c r="C2018" s="1089"/>
      <c r="D2018" s="1088" t="s">
        <v>3977</v>
      </c>
      <c r="E2018" s="1103">
        <v>137</v>
      </c>
      <c r="F2018" s="1103">
        <v>1117.92</v>
      </c>
      <c r="G2018" s="1111">
        <v>7.89</v>
      </c>
      <c r="H2018" s="1104" t="e">
        <v>#REF!</v>
      </c>
      <c r="I2018" s="1104" t="e">
        <v>#REF!</v>
      </c>
    </row>
    <row r="2019" spans="1:9" ht="12.65" customHeight="1">
      <c r="A2019" s="1088" t="s">
        <v>8658</v>
      </c>
      <c r="B2019" s="1089"/>
      <c r="C2019" s="1089"/>
      <c r="D2019" s="1088" t="s">
        <v>3977</v>
      </c>
      <c r="E2019" s="1103">
        <v>234</v>
      </c>
      <c r="F2019" s="1103">
        <v>868.14</v>
      </c>
      <c r="G2019" s="1111">
        <v>3.63</v>
      </c>
      <c r="H2019" s="1104" t="e">
        <v>#REF!</v>
      </c>
      <c r="I2019" s="1104" t="e">
        <v>#REF!</v>
      </c>
    </row>
    <row r="2020" spans="1:9" ht="12.65" customHeight="1">
      <c r="A2020" s="1088" t="s">
        <v>8244</v>
      </c>
      <c r="B2020" s="1089"/>
      <c r="C2020" s="1089"/>
      <c r="D2020" s="1088" t="s">
        <v>3977</v>
      </c>
      <c r="E2020" s="1103">
        <v>7</v>
      </c>
      <c r="F2020" s="1103">
        <v>365.89000000000004</v>
      </c>
      <c r="G2020" s="1111">
        <v>49.8</v>
      </c>
      <c r="H2020" s="1104" t="e">
        <v>#REF!</v>
      </c>
      <c r="I2020" s="1104" t="e">
        <v>#REF!</v>
      </c>
    </row>
    <row r="2021" spans="1:9" ht="12.65" customHeight="1">
      <c r="A2021" s="1088" t="s">
        <v>8249</v>
      </c>
      <c r="B2021" s="1089"/>
      <c r="C2021" s="1089"/>
      <c r="D2021" s="1088" t="s">
        <v>3977</v>
      </c>
      <c r="E2021" s="1103">
        <v>7</v>
      </c>
      <c r="F2021" s="1103">
        <v>365.89000000000004</v>
      </c>
      <c r="G2021" s="1111">
        <v>49.82</v>
      </c>
      <c r="H2021" s="1104" t="e">
        <v>#REF!</v>
      </c>
      <c r="I2021" s="1104" t="e">
        <v>#REF!</v>
      </c>
    </row>
    <row r="2022" spans="1:9" ht="12.65" customHeight="1">
      <c r="A2022" s="1088" t="s">
        <v>8252</v>
      </c>
      <c r="B2022" s="1089"/>
      <c r="C2022" s="1089"/>
      <c r="D2022" s="1088" t="s">
        <v>3977</v>
      </c>
      <c r="E2022" s="1103">
        <v>80</v>
      </c>
      <c r="F2022" s="1103">
        <v>327.2</v>
      </c>
      <c r="G2022" s="1111">
        <v>4.0199999999999996</v>
      </c>
      <c r="H2022" s="1104" t="e">
        <v>#REF!</v>
      </c>
      <c r="I2022" s="1104" t="e">
        <v>#REF!</v>
      </c>
    </row>
    <row r="2023" spans="1:9" ht="12.65" customHeight="1">
      <c r="A2023" s="1088" t="s">
        <v>8251</v>
      </c>
      <c r="B2023" s="1089"/>
      <c r="C2023" s="1089"/>
      <c r="D2023" s="1088" t="s">
        <v>3977</v>
      </c>
      <c r="E2023" s="1103">
        <v>25</v>
      </c>
      <c r="F2023" s="1103">
        <v>108.25</v>
      </c>
      <c r="G2023" s="1111">
        <v>4.1399999999999997</v>
      </c>
      <c r="H2023" s="1104" t="e">
        <v>#REF!</v>
      </c>
      <c r="I2023" s="1104" t="e">
        <v>#REF!</v>
      </c>
    </row>
    <row r="2024" spans="1:9" ht="12.65" customHeight="1">
      <c r="A2024" s="1088" t="s">
        <v>8257</v>
      </c>
      <c r="B2024" s="1089"/>
      <c r="C2024" s="1089"/>
      <c r="D2024" s="1088" t="s">
        <v>3977</v>
      </c>
      <c r="E2024" s="1103">
        <v>32</v>
      </c>
      <c r="F2024" s="1103">
        <v>184</v>
      </c>
      <c r="G2024" s="1111">
        <v>5.77</v>
      </c>
      <c r="H2024" s="1104" t="e">
        <v>#REF!</v>
      </c>
      <c r="I2024" s="1104" t="e">
        <v>#REF!</v>
      </c>
    </row>
    <row r="2025" spans="1:9" ht="12.65" customHeight="1">
      <c r="A2025" s="1088" t="s">
        <v>8260</v>
      </c>
      <c r="B2025" s="1089"/>
      <c r="C2025" s="1089"/>
      <c r="D2025" s="1088" t="s">
        <v>3977</v>
      </c>
      <c r="E2025" s="1103">
        <v>141</v>
      </c>
      <c r="F2025" s="1103">
        <v>810.75</v>
      </c>
      <c r="G2025" s="1111">
        <v>5.77</v>
      </c>
      <c r="H2025" s="1104" t="e">
        <v>#REF!</v>
      </c>
      <c r="I2025" s="1104" t="e">
        <v>#REF!</v>
      </c>
    </row>
    <row r="2026" spans="1:9" ht="12.65" customHeight="1">
      <c r="A2026" s="1088" t="s">
        <v>8223</v>
      </c>
      <c r="B2026" s="1089"/>
      <c r="C2026" s="1089"/>
      <c r="D2026" s="1088" t="s">
        <v>3977</v>
      </c>
      <c r="E2026" s="1103">
        <v>0</v>
      </c>
      <c r="F2026" s="1103">
        <v>0</v>
      </c>
      <c r="G2026" s="1111">
        <v>0</v>
      </c>
      <c r="H2026" s="1104" t="e">
        <v>#REF!</v>
      </c>
      <c r="I2026" s="1104" t="e">
        <v>#REF!</v>
      </c>
    </row>
    <row r="2027" spans="1:9" ht="12.65" customHeight="1">
      <c r="A2027" s="1088" t="s">
        <v>8229</v>
      </c>
      <c r="B2027" s="1089"/>
      <c r="C2027" s="1089"/>
      <c r="D2027" s="1088" t="s">
        <v>3977</v>
      </c>
      <c r="E2027" s="1103">
        <v>0</v>
      </c>
      <c r="F2027" s="1103">
        <v>0</v>
      </c>
      <c r="G2027" s="1111">
        <v>0</v>
      </c>
      <c r="H2027" s="1104" t="e">
        <v>#REF!</v>
      </c>
      <c r="I2027" s="1104" t="e">
        <v>#REF!</v>
      </c>
    </row>
    <row r="2028" spans="1:9" ht="12.65" customHeight="1">
      <c r="A2028" s="1088" t="s">
        <v>8210</v>
      </c>
      <c r="B2028" s="1089"/>
      <c r="C2028" s="1089"/>
      <c r="D2028" s="1088" t="s">
        <v>3977</v>
      </c>
      <c r="E2028" s="1103">
        <v>0</v>
      </c>
      <c r="F2028" s="1103">
        <v>0</v>
      </c>
      <c r="G2028" s="1111">
        <v>10.71</v>
      </c>
      <c r="H2028" s="1104" t="e">
        <v>#REF!</v>
      </c>
      <c r="I2028" s="1104" t="e">
        <v>#REF!</v>
      </c>
    </row>
    <row r="2029" spans="1:9" ht="12.65" customHeight="1">
      <c r="A2029" s="1088" t="s">
        <v>8787</v>
      </c>
      <c r="B2029" s="1089"/>
      <c r="C2029" s="1089"/>
      <c r="D2029" s="1088" t="s">
        <v>3977</v>
      </c>
      <c r="E2029" s="1103">
        <v>157</v>
      </c>
      <c r="F2029" s="1103">
        <v>1197.9100000000001</v>
      </c>
      <c r="G2029" s="1111">
        <v>7.4</v>
      </c>
      <c r="H2029" s="1104" t="e">
        <v>#REF!</v>
      </c>
      <c r="I2029" s="1104" t="e">
        <v>#REF!</v>
      </c>
    </row>
    <row r="2030" spans="1:9" ht="12.65" customHeight="1">
      <c r="A2030" s="1088" t="s">
        <v>8783</v>
      </c>
      <c r="B2030" s="1089"/>
      <c r="C2030" s="1089"/>
      <c r="D2030" s="1088" t="s">
        <v>3977</v>
      </c>
      <c r="E2030" s="1103">
        <v>22</v>
      </c>
      <c r="F2030" s="1103">
        <v>38.72</v>
      </c>
      <c r="G2030" s="1111">
        <v>1.69</v>
      </c>
      <c r="H2030" s="1104" t="e">
        <v>#REF!</v>
      </c>
      <c r="I2030" s="1104" t="e">
        <v>#REF!</v>
      </c>
    </row>
    <row r="2031" spans="1:9" ht="12.65" customHeight="1">
      <c r="A2031" s="1088" t="s">
        <v>7583</v>
      </c>
      <c r="B2031" s="1089"/>
      <c r="C2031" s="1089"/>
      <c r="D2031" s="1088" t="s">
        <v>3977</v>
      </c>
      <c r="E2031" s="1103">
        <v>0</v>
      </c>
      <c r="F2031" s="1103">
        <v>0</v>
      </c>
      <c r="G2031" s="1111">
        <v>0.09</v>
      </c>
      <c r="H2031" s="1104" t="e">
        <v>#REF!</v>
      </c>
      <c r="I2031" s="1104" t="e">
        <v>#REF!</v>
      </c>
    </row>
    <row r="2032" spans="1:9" ht="12.65" customHeight="1">
      <c r="A2032" s="1088" t="s">
        <v>8733</v>
      </c>
      <c r="B2032" s="1089"/>
      <c r="C2032" s="1089"/>
      <c r="D2032" s="1088" t="s">
        <v>3977</v>
      </c>
      <c r="E2032" s="1103">
        <v>266</v>
      </c>
      <c r="F2032" s="1103">
        <v>1747.6200000000001</v>
      </c>
      <c r="G2032" s="1111">
        <v>6.57</v>
      </c>
      <c r="H2032" s="1104" t="e">
        <v>#REF!</v>
      </c>
      <c r="I2032" s="1104" t="e">
        <v>#REF!</v>
      </c>
    </row>
    <row r="2033" spans="1:9" ht="12.65" customHeight="1">
      <c r="A2033" s="1088" t="s">
        <v>8735</v>
      </c>
      <c r="B2033" s="1089"/>
      <c r="C2033" s="1089"/>
      <c r="D2033" s="1088" t="s">
        <v>3977</v>
      </c>
      <c r="E2033" s="1103">
        <v>110</v>
      </c>
      <c r="F2033" s="1103">
        <v>745.80000000000007</v>
      </c>
      <c r="G2033" s="1111">
        <v>6.78</v>
      </c>
      <c r="H2033" s="1104" t="e">
        <v>#REF!</v>
      </c>
      <c r="I2033" s="1104" t="e">
        <v>#REF!</v>
      </c>
    </row>
    <row r="2034" spans="1:9" ht="12.65" customHeight="1">
      <c r="A2034" s="1088" t="s">
        <v>8737</v>
      </c>
      <c r="B2034" s="1089"/>
      <c r="C2034" s="1089"/>
      <c r="D2034" s="1088" t="s">
        <v>3977</v>
      </c>
      <c r="E2034" s="1103">
        <v>497</v>
      </c>
      <c r="F2034" s="1103">
        <v>2499.9100000000003</v>
      </c>
      <c r="G2034" s="1111">
        <v>5.03</v>
      </c>
      <c r="H2034" s="1104" t="e">
        <v>#REF!</v>
      </c>
      <c r="I2034" s="1104" t="e">
        <v>#REF!</v>
      </c>
    </row>
    <row r="2035" spans="1:9" ht="12.65" customHeight="1">
      <c r="A2035" s="1088" t="s">
        <v>8739</v>
      </c>
      <c r="B2035" s="1089"/>
      <c r="C2035" s="1089"/>
      <c r="D2035" s="1088" t="s">
        <v>3977</v>
      </c>
      <c r="E2035" s="1103">
        <v>0</v>
      </c>
      <c r="F2035" s="1103">
        <v>0</v>
      </c>
      <c r="G2035" s="1111">
        <v>0</v>
      </c>
      <c r="H2035" s="1104" t="e">
        <v>#REF!</v>
      </c>
      <c r="I2035" s="1104" t="e">
        <v>#REF!</v>
      </c>
    </row>
    <row r="2036" spans="1:9" ht="12.65" customHeight="1">
      <c r="A2036" s="1088" t="s">
        <v>7691</v>
      </c>
      <c r="B2036" s="1089" t="s">
        <v>7704</v>
      </c>
      <c r="C2036" s="1089" t="s">
        <v>5571</v>
      </c>
      <c r="D2036" s="1088" t="s">
        <v>3977</v>
      </c>
      <c r="E2036" s="1103">
        <v>0</v>
      </c>
      <c r="F2036" s="1103">
        <v>0</v>
      </c>
      <c r="G2036" s="1111">
        <v>0</v>
      </c>
      <c r="H2036" s="1104" t="e">
        <v>#REF!</v>
      </c>
      <c r="I2036" s="1104" t="e">
        <v>#REF!</v>
      </c>
    </row>
    <row r="2037" spans="1:9" ht="12.65" customHeight="1">
      <c r="A2037" s="1088" t="s">
        <v>7883</v>
      </c>
      <c r="B2037" s="1089"/>
      <c r="C2037" s="1089"/>
      <c r="D2037" s="1088" t="s">
        <v>3977</v>
      </c>
      <c r="E2037" s="1103">
        <v>0</v>
      </c>
      <c r="F2037" s="1103">
        <v>0</v>
      </c>
      <c r="G2037" s="1111">
        <v>333.53</v>
      </c>
      <c r="H2037" s="1104" t="e">
        <v>#REF!</v>
      </c>
      <c r="I2037" s="1104" t="e">
        <v>#REF!</v>
      </c>
    </row>
    <row r="2038" spans="1:9" ht="12.65" customHeight="1">
      <c r="A2038" s="1088" t="s">
        <v>8613</v>
      </c>
      <c r="B2038" s="1089"/>
      <c r="C2038" s="1089"/>
      <c r="D2038" s="1088" t="s">
        <v>3977</v>
      </c>
      <c r="E2038" s="1103">
        <v>59</v>
      </c>
      <c r="F2038" s="1103">
        <v>1634.89</v>
      </c>
      <c r="G2038" s="1111">
        <v>26.51</v>
      </c>
      <c r="H2038" s="1104" t="e">
        <v>#REF!</v>
      </c>
      <c r="I2038" s="1104" t="e">
        <v>#REF!</v>
      </c>
    </row>
    <row r="2039" spans="1:9" ht="12.65" customHeight="1">
      <c r="A2039" s="1088" t="s">
        <v>8169</v>
      </c>
      <c r="B2039" s="1089"/>
      <c r="C2039" s="1089"/>
      <c r="D2039" s="1088" t="s">
        <v>3977</v>
      </c>
      <c r="E2039" s="1103">
        <v>32</v>
      </c>
      <c r="F2039" s="1103">
        <v>2938.56</v>
      </c>
      <c r="G2039" s="1111">
        <v>87.85</v>
      </c>
      <c r="H2039" s="1104" t="e">
        <v>#REF!</v>
      </c>
      <c r="I2039" s="1104" t="e">
        <v>#REF!</v>
      </c>
    </row>
    <row r="2040" spans="1:9" ht="12.65" customHeight="1">
      <c r="A2040" s="1088" t="s">
        <v>8183</v>
      </c>
      <c r="B2040" s="1089"/>
      <c r="C2040" s="1089"/>
      <c r="D2040" s="1088" t="s">
        <v>3977</v>
      </c>
      <c r="E2040" s="1103">
        <v>32</v>
      </c>
      <c r="F2040" s="1103">
        <v>2938.88</v>
      </c>
      <c r="G2040" s="1111">
        <v>87.77</v>
      </c>
      <c r="H2040" s="1104" t="e">
        <v>#REF!</v>
      </c>
      <c r="I2040" s="1104" t="e">
        <v>#REF!</v>
      </c>
    </row>
    <row r="2041" spans="1:9" ht="12.65" customHeight="1">
      <c r="A2041" s="1088" t="s">
        <v>8170</v>
      </c>
      <c r="B2041" s="1089"/>
      <c r="C2041" s="1089"/>
      <c r="D2041" s="1088" t="s">
        <v>3977</v>
      </c>
      <c r="E2041" s="1103">
        <v>0</v>
      </c>
      <c r="F2041" s="1103">
        <v>0</v>
      </c>
      <c r="G2041" s="1111">
        <v>7.68</v>
      </c>
      <c r="H2041" s="1104" t="e">
        <v>#REF!</v>
      </c>
      <c r="I2041" s="1104" t="e">
        <v>#REF!</v>
      </c>
    </row>
    <row r="2042" spans="1:9" ht="12.65" customHeight="1">
      <c r="A2042" s="1088" t="s">
        <v>8171</v>
      </c>
      <c r="B2042" s="1089"/>
      <c r="C2042" s="1089"/>
      <c r="D2042" s="1088" t="s">
        <v>3977</v>
      </c>
      <c r="E2042" s="1103">
        <v>0</v>
      </c>
      <c r="F2042" s="1103">
        <v>0</v>
      </c>
      <c r="G2042" s="1111">
        <v>3.13</v>
      </c>
      <c r="H2042" s="1104" t="e">
        <v>#REF!</v>
      </c>
      <c r="I2042" s="1104" t="e">
        <v>#REF!</v>
      </c>
    </row>
    <row r="2043" spans="1:9" ht="12.65" customHeight="1">
      <c r="A2043" s="1088" t="s">
        <v>8221</v>
      </c>
      <c r="B2043" s="1089"/>
      <c r="C2043" s="1089"/>
      <c r="D2043" s="1088" t="s">
        <v>3977</v>
      </c>
      <c r="E2043" s="1103">
        <v>23</v>
      </c>
      <c r="F2043" s="1103">
        <v>1706.37</v>
      </c>
      <c r="G2043" s="1111">
        <v>70.36</v>
      </c>
      <c r="H2043" s="1104" t="e">
        <v>#REF!</v>
      </c>
      <c r="I2043" s="1104" t="e">
        <v>#REF!</v>
      </c>
    </row>
    <row r="2044" spans="1:9" ht="12.65" customHeight="1">
      <c r="A2044" s="1088" t="s">
        <v>8228</v>
      </c>
      <c r="B2044" s="1089"/>
      <c r="C2044" s="1089"/>
      <c r="D2044" s="1088" t="s">
        <v>3977</v>
      </c>
      <c r="E2044" s="1103">
        <v>9</v>
      </c>
      <c r="F2044" s="1103">
        <v>667.71</v>
      </c>
      <c r="G2044" s="1111">
        <v>70.19</v>
      </c>
      <c r="H2044" s="1104" t="e">
        <v>#REF!</v>
      </c>
      <c r="I2044" s="1104" t="e">
        <v>#REF!</v>
      </c>
    </row>
    <row r="2045" spans="1:9" ht="12.65" customHeight="1">
      <c r="A2045" s="1088" t="s">
        <v>8191</v>
      </c>
      <c r="B2045" s="1089"/>
      <c r="C2045" s="1089"/>
      <c r="D2045" s="1088" t="s">
        <v>3977</v>
      </c>
      <c r="E2045" s="1103">
        <v>0</v>
      </c>
      <c r="F2045" s="1103">
        <v>0</v>
      </c>
      <c r="G2045" s="1111">
        <v>0</v>
      </c>
      <c r="H2045" s="1104" t="e">
        <v>#REF!</v>
      </c>
      <c r="I2045" s="1104" t="e">
        <v>#REF!</v>
      </c>
    </row>
    <row r="2046" spans="1:9" ht="12.65" customHeight="1">
      <c r="A2046" s="1088" t="s">
        <v>8176</v>
      </c>
      <c r="B2046" s="1089"/>
      <c r="C2046" s="1089"/>
      <c r="D2046" s="1088" t="s">
        <v>3977</v>
      </c>
      <c r="E2046" s="1103">
        <v>0</v>
      </c>
      <c r="F2046" s="1103">
        <v>0</v>
      </c>
      <c r="G2046" s="1111">
        <v>0</v>
      </c>
      <c r="H2046" s="1104" t="e">
        <v>#REF!</v>
      </c>
      <c r="I2046" s="1104" t="e">
        <v>#REF!</v>
      </c>
    </row>
    <row r="2047" spans="1:9" ht="12.65" customHeight="1">
      <c r="A2047" s="1088" t="s">
        <v>8190</v>
      </c>
      <c r="B2047" s="1089"/>
      <c r="C2047" s="1089"/>
      <c r="D2047" s="1088" t="s">
        <v>3977</v>
      </c>
      <c r="E2047" s="1103">
        <v>15</v>
      </c>
      <c r="F2047" s="1103">
        <v>241.2</v>
      </c>
      <c r="G2047" s="1111">
        <v>15.48</v>
      </c>
      <c r="H2047" s="1104" t="e">
        <v>#REF!</v>
      </c>
      <c r="I2047" s="1104" t="e">
        <v>#REF!</v>
      </c>
    </row>
    <row r="2048" spans="1:9" ht="12.65" customHeight="1">
      <c r="A2048" s="1088" t="s">
        <v>8178</v>
      </c>
      <c r="B2048" s="1089"/>
      <c r="C2048" s="1089"/>
      <c r="D2048" s="1088" t="s">
        <v>3977</v>
      </c>
      <c r="E2048" s="1103">
        <v>27</v>
      </c>
      <c r="F2048" s="1103">
        <v>2310.66</v>
      </c>
      <c r="G2048" s="1111">
        <v>82.1</v>
      </c>
      <c r="H2048" s="1104" t="e">
        <v>#REF!</v>
      </c>
      <c r="I2048" s="1104" t="e">
        <v>#REF!</v>
      </c>
    </row>
    <row r="2049" spans="1:9" ht="12.65" customHeight="1">
      <c r="A2049" s="1088" t="s">
        <v>8192</v>
      </c>
      <c r="B2049" s="1089"/>
      <c r="C2049" s="1089"/>
      <c r="D2049" s="1088" t="s">
        <v>3977</v>
      </c>
      <c r="E2049" s="1103">
        <v>27</v>
      </c>
      <c r="F2049" s="1103">
        <v>2310.66</v>
      </c>
      <c r="G2049" s="1111">
        <v>82</v>
      </c>
      <c r="H2049" s="1104" t="e">
        <v>#REF!</v>
      </c>
      <c r="I2049" s="1104" t="e">
        <v>#REF!</v>
      </c>
    </row>
    <row r="2050" spans="1:9" ht="12.65" customHeight="1">
      <c r="A2050" s="1088" t="s">
        <v>8617</v>
      </c>
      <c r="B2050" s="1089"/>
      <c r="C2050" s="1089"/>
      <c r="D2050" s="1088" t="s">
        <v>3977</v>
      </c>
      <c r="E2050" s="1103">
        <v>0</v>
      </c>
      <c r="F2050" s="1103">
        <v>0</v>
      </c>
      <c r="G2050" s="1111">
        <v>0</v>
      </c>
      <c r="H2050" s="1104" t="e">
        <v>#REF!</v>
      </c>
      <c r="I2050" s="1104" t="e">
        <v>#REF!</v>
      </c>
    </row>
    <row r="2051" spans="1:9" ht="12.65" customHeight="1">
      <c r="A2051" s="1088" t="s">
        <v>8163</v>
      </c>
      <c r="B2051" s="1089"/>
      <c r="C2051" s="1089"/>
      <c r="D2051" s="1088" t="s">
        <v>3977</v>
      </c>
      <c r="E2051" s="1103">
        <v>0</v>
      </c>
      <c r="F2051" s="1103">
        <v>0</v>
      </c>
      <c r="G2051" s="1111">
        <v>0</v>
      </c>
      <c r="H2051" s="1104" t="e">
        <v>#REF!</v>
      </c>
      <c r="I2051" s="1104" t="e">
        <v>#REF!</v>
      </c>
    </row>
    <row r="2052" spans="1:9" ht="12.65" customHeight="1">
      <c r="A2052" s="1088" t="s">
        <v>8162</v>
      </c>
      <c r="B2052" s="1089"/>
      <c r="C2052" s="1089"/>
      <c r="D2052" s="1088" t="s">
        <v>3977</v>
      </c>
      <c r="E2052" s="1103">
        <v>0</v>
      </c>
      <c r="F2052" s="1103">
        <v>0</v>
      </c>
      <c r="G2052" s="1111">
        <v>0</v>
      </c>
      <c r="H2052" s="1104" t="e">
        <v>#REF!</v>
      </c>
      <c r="I2052" s="1104" t="e">
        <v>#REF!</v>
      </c>
    </row>
    <row r="2053" spans="1:9" ht="12.65" customHeight="1">
      <c r="A2053" s="1088" t="s">
        <v>7608</v>
      </c>
      <c r="B2053" s="1089"/>
      <c r="C2053" s="1089"/>
      <c r="D2053" s="1088" t="s">
        <v>3977</v>
      </c>
      <c r="E2053" s="1103">
        <v>35</v>
      </c>
      <c r="F2053" s="1103">
        <v>597.45000000000005</v>
      </c>
      <c r="G2053" s="1111">
        <v>16.440000000000001</v>
      </c>
      <c r="H2053" s="1104" t="e">
        <v>#REF!</v>
      </c>
      <c r="I2053" s="1104" t="e">
        <v>#REF!</v>
      </c>
    </row>
    <row r="2054" spans="1:9" ht="12.65" customHeight="1">
      <c r="A2054" s="1088" t="s">
        <v>7610</v>
      </c>
      <c r="B2054" s="1089"/>
      <c r="C2054" s="1089"/>
      <c r="D2054" s="1088" t="s">
        <v>3977</v>
      </c>
      <c r="E2054" s="1103">
        <v>0</v>
      </c>
      <c r="F2054" s="1103">
        <v>0</v>
      </c>
      <c r="G2054" s="1111">
        <v>16.420000000000002</v>
      </c>
      <c r="H2054" s="1104" t="e">
        <v>#REF!</v>
      </c>
      <c r="I2054" s="1104" t="e">
        <v>#REF!</v>
      </c>
    </row>
    <row r="2055" spans="1:9" ht="12.65" customHeight="1">
      <c r="A2055" s="1088" t="s">
        <v>8823</v>
      </c>
      <c r="B2055" s="1089"/>
      <c r="C2055" s="1089"/>
      <c r="D2055" s="1088" t="s">
        <v>3977</v>
      </c>
      <c r="E2055" s="1103">
        <v>215</v>
      </c>
      <c r="F2055" s="1103">
        <v>793.35</v>
      </c>
      <c r="G2055" s="1111">
        <v>3.63</v>
      </c>
      <c r="H2055" s="1104" t="e">
        <v>#REF!</v>
      </c>
      <c r="I2055" s="1104" t="e">
        <v>#REF!</v>
      </c>
    </row>
    <row r="2056" spans="1:9" ht="12.65" customHeight="1">
      <c r="A2056" s="1088" t="s">
        <v>8835</v>
      </c>
      <c r="B2056" s="1089"/>
      <c r="C2056" s="1089"/>
      <c r="D2056" s="1088" t="s">
        <v>3977</v>
      </c>
      <c r="E2056" s="1103">
        <v>1</v>
      </c>
      <c r="F2056" s="1103">
        <v>3.69</v>
      </c>
      <c r="G2056" s="1111">
        <v>3.59</v>
      </c>
      <c r="H2056" s="1104" t="e">
        <v>#REF!</v>
      </c>
      <c r="I2056" s="1104" t="e">
        <v>#REF!</v>
      </c>
    </row>
    <row r="2057" spans="1:9" ht="12.65" customHeight="1">
      <c r="A2057" s="1088" t="s">
        <v>8082</v>
      </c>
      <c r="B2057" s="1089"/>
      <c r="C2057" s="1089"/>
      <c r="D2057" s="1088" t="s">
        <v>9249</v>
      </c>
      <c r="E2057" s="1103">
        <v>30</v>
      </c>
      <c r="F2057" s="1103">
        <v>200.1</v>
      </c>
      <c r="G2057" s="1111">
        <v>6.46</v>
      </c>
      <c r="H2057" s="1104" t="e">
        <v>#REF!</v>
      </c>
      <c r="I2057" s="1104" t="e">
        <v>#REF!</v>
      </c>
    </row>
    <row r="2058" spans="1:9" ht="12.65" customHeight="1">
      <c r="A2058" s="1088" t="s">
        <v>8084</v>
      </c>
      <c r="B2058" s="1089"/>
      <c r="C2058" s="1089"/>
      <c r="D2058" s="1088" t="s">
        <v>9249</v>
      </c>
      <c r="E2058" s="1103">
        <v>9</v>
      </c>
      <c r="F2058" s="1103">
        <v>67.679999999999993</v>
      </c>
      <c r="G2058" s="1111">
        <v>7.27</v>
      </c>
      <c r="H2058" s="1104" t="e">
        <v>#REF!</v>
      </c>
      <c r="I2058" s="1104" t="e">
        <v>#REF!</v>
      </c>
    </row>
    <row r="2059" spans="1:9" ht="12.65" customHeight="1">
      <c r="A2059" s="1088" t="s">
        <v>8393</v>
      </c>
      <c r="B2059" s="1089"/>
      <c r="C2059" s="1089"/>
      <c r="D2059" s="1088" t="s">
        <v>1898</v>
      </c>
      <c r="E2059" s="1103">
        <v>0</v>
      </c>
      <c r="F2059" s="1103">
        <v>0</v>
      </c>
      <c r="G2059" s="1111">
        <v>41.73</v>
      </c>
      <c r="H2059" s="1104" t="e">
        <v>#REF!</v>
      </c>
      <c r="I2059" s="1104" t="e">
        <v>#REF!</v>
      </c>
    </row>
    <row r="2060" spans="1:9" ht="12.65" customHeight="1">
      <c r="A2060" s="1088" t="s">
        <v>8395</v>
      </c>
      <c r="B2060" s="1089"/>
      <c r="C2060" s="1089"/>
      <c r="D2060" s="1088" t="s">
        <v>1898</v>
      </c>
      <c r="E2060" s="1103">
        <v>0</v>
      </c>
      <c r="F2060" s="1103">
        <v>0</v>
      </c>
      <c r="G2060" s="1111">
        <v>39.71</v>
      </c>
      <c r="H2060" s="1104" t="e">
        <v>#REF!</v>
      </c>
      <c r="I2060" s="1104" t="e">
        <v>#REF!</v>
      </c>
    </row>
    <row r="2061" spans="1:9" ht="12.65" customHeight="1">
      <c r="A2061" s="1088" t="s">
        <v>6756</v>
      </c>
      <c r="B2061" s="1089"/>
      <c r="C2061" s="1089"/>
      <c r="D2061" s="1088" t="s">
        <v>1898</v>
      </c>
      <c r="E2061" s="1103">
        <v>73</v>
      </c>
      <c r="F2061" s="1103">
        <v>1587.02</v>
      </c>
      <c r="G2061" s="1111">
        <v>21.74</v>
      </c>
      <c r="H2061" s="1104" t="e">
        <v>#REF!</v>
      </c>
      <c r="I2061" s="1104" t="e">
        <v>#REF!</v>
      </c>
    </row>
    <row r="2062" spans="1:9" ht="12.65" customHeight="1">
      <c r="A2062" s="1088" t="s">
        <v>8859</v>
      </c>
      <c r="B2062" s="1089"/>
      <c r="C2062" s="1089"/>
      <c r="D2062" s="1088" t="s">
        <v>2800</v>
      </c>
      <c r="E2062" s="1103">
        <v>0</v>
      </c>
      <c r="F2062" s="1103">
        <v>0</v>
      </c>
      <c r="G2062" s="1111">
        <v>0</v>
      </c>
      <c r="H2062" s="1104">
        <v>0</v>
      </c>
      <c r="I2062" s="1104">
        <v>0</v>
      </c>
    </row>
    <row r="2063" spans="1:9" ht="12.65" customHeight="1">
      <c r="A2063" s="1088" t="s">
        <v>8860</v>
      </c>
      <c r="B2063" s="1089"/>
      <c r="C2063" s="1089"/>
      <c r="D2063" s="1088" t="s">
        <v>2800</v>
      </c>
      <c r="E2063" s="1103">
        <v>0</v>
      </c>
      <c r="F2063" s="1103">
        <v>0</v>
      </c>
      <c r="G2063" s="1111">
        <v>0</v>
      </c>
      <c r="H2063" s="1104">
        <v>0</v>
      </c>
      <c r="I2063" s="1104">
        <v>0</v>
      </c>
    </row>
    <row r="2064" spans="1:9" ht="12.65" customHeight="1">
      <c r="A2064" s="1088" t="s">
        <v>8861</v>
      </c>
      <c r="B2064" s="1089"/>
      <c r="C2064" s="1089"/>
      <c r="D2064" s="1088" t="s">
        <v>2800</v>
      </c>
      <c r="E2064" s="1103">
        <v>87</v>
      </c>
      <c r="F2064" s="1103">
        <v>3413.88</v>
      </c>
      <c r="G2064" s="1111">
        <v>0</v>
      </c>
      <c r="H2064" s="1104">
        <v>0</v>
      </c>
      <c r="I2064" s="1104">
        <v>0</v>
      </c>
    </row>
    <row r="2065" spans="1:9" ht="12.65" customHeight="1">
      <c r="A2065" s="1088" t="s">
        <v>8862</v>
      </c>
      <c r="B2065" s="1089"/>
      <c r="C2065" s="1089"/>
      <c r="D2065" s="1088" t="s">
        <v>2800</v>
      </c>
      <c r="E2065" s="1103">
        <v>80</v>
      </c>
      <c r="F2065" s="1103">
        <v>179.20000000000002</v>
      </c>
      <c r="G2065" s="1111">
        <v>0</v>
      </c>
      <c r="H2065" s="1104">
        <v>0</v>
      </c>
      <c r="I2065" s="1104">
        <v>0</v>
      </c>
    </row>
    <row r="2066" spans="1:9" ht="12.65" customHeight="1">
      <c r="A2066" s="1088" t="s">
        <v>8870</v>
      </c>
      <c r="B2066" s="1089"/>
      <c r="C2066" s="1089"/>
      <c r="D2066" s="1088" t="s">
        <v>2800</v>
      </c>
      <c r="E2066" s="1103">
        <v>0</v>
      </c>
      <c r="F2066" s="1103">
        <v>0</v>
      </c>
      <c r="G2066" s="1104">
        <v>0</v>
      </c>
      <c r="H2066" s="1104">
        <v>0</v>
      </c>
      <c r="I2066" s="1104">
        <v>0</v>
      </c>
    </row>
    <row r="2067" spans="1:9" ht="12.65" customHeight="1">
      <c r="A2067" s="1088" t="s">
        <v>8871</v>
      </c>
      <c r="B2067" s="1089"/>
      <c r="C2067" s="1089"/>
      <c r="D2067" s="1088" t="s">
        <v>2800</v>
      </c>
      <c r="E2067" s="1103">
        <v>0</v>
      </c>
      <c r="F2067" s="1103">
        <v>0</v>
      </c>
      <c r="G2067" s="1104">
        <v>0</v>
      </c>
      <c r="H2067" s="1104">
        <v>0</v>
      </c>
      <c r="I2067" s="1104">
        <v>0</v>
      </c>
    </row>
    <row r="2068" spans="1:9" ht="12.65" customHeight="1">
      <c r="A2068" s="1088" t="s">
        <v>8872</v>
      </c>
      <c r="B2068" s="1089"/>
      <c r="C2068" s="1089"/>
      <c r="D2068" s="1088" t="s">
        <v>2800</v>
      </c>
      <c r="E2068" s="1103">
        <v>0</v>
      </c>
      <c r="F2068" s="1103">
        <v>0</v>
      </c>
      <c r="G2068" s="1104">
        <v>0</v>
      </c>
      <c r="H2068" s="1104">
        <v>0</v>
      </c>
      <c r="I2068" s="1104">
        <v>0</v>
      </c>
    </row>
    <row r="2069" spans="1:9" ht="12.65" customHeight="1">
      <c r="A2069" s="1088" t="s">
        <v>8873</v>
      </c>
      <c r="B2069" s="1089"/>
      <c r="C2069" s="1089"/>
      <c r="D2069" s="1088" t="s">
        <v>2800</v>
      </c>
      <c r="E2069" s="1103">
        <v>0</v>
      </c>
      <c r="F2069" s="1103">
        <v>0</v>
      </c>
      <c r="G2069" s="1111">
        <v>0</v>
      </c>
      <c r="H2069" s="1104">
        <v>0</v>
      </c>
      <c r="I2069" s="1104">
        <v>0</v>
      </c>
    </row>
    <row r="2070" spans="1:9" ht="12.65" customHeight="1">
      <c r="A2070" s="1088" t="s">
        <v>9006</v>
      </c>
      <c r="B2070" s="1089"/>
      <c r="C2070" s="1089"/>
      <c r="D2070" s="1088" t="s">
        <v>2800</v>
      </c>
      <c r="E2070" s="1103">
        <v>1501</v>
      </c>
      <c r="F2070" s="1103">
        <v>13989.32</v>
      </c>
      <c r="G2070" s="1111">
        <v>0</v>
      </c>
      <c r="H2070" s="1104">
        <v>0</v>
      </c>
      <c r="I2070" s="1104">
        <v>0</v>
      </c>
    </row>
    <row r="2071" spans="1:9" ht="12.65" customHeight="1">
      <c r="A2071" s="1088" t="s">
        <v>9007</v>
      </c>
      <c r="B2071" s="1089"/>
      <c r="C2071" s="1089"/>
      <c r="D2071" s="1088" t="s">
        <v>2800</v>
      </c>
      <c r="E2071" s="1103">
        <v>1935</v>
      </c>
      <c r="F2071" s="1103">
        <v>18034.2</v>
      </c>
      <c r="G2071" s="1111">
        <v>0</v>
      </c>
      <c r="H2071" s="1104">
        <v>0</v>
      </c>
      <c r="I2071" s="1104">
        <v>0</v>
      </c>
    </row>
    <row r="2072" spans="1:9" ht="12.65" customHeight="1">
      <c r="A2072" s="1088" t="s">
        <v>8809</v>
      </c>
      <c r="B2072" s="1089"/>
      <c r="C2072" s="1089"/>
      <c r="D2072" s="1088" t="s">
        <v>3977</v>
      </c>
      <c r="E2072" s="1103">
        <v>0</v>
      </c>
      <c r="F2072" s="1103">
        <v>0</v>
      </c>
      <c r="G2072" s="1111">
        <v>0</v>
      </c>
      <c r="H2072" s="1104">
        <v>0</v>
      </c>
      <c r="I2072" s="1104">
        <v>0</v>
      </c>
    </row>
    <row r="2073" spans="1:9" ht="12.65" customHeight="1">
      <c r="A2073" s="1088" t="s">
        <v>8113</v>
      </c>
      <c r="B2073" s="1089"/>
      <c r="C2073" s="1089"/>
      <c r="D2073" s="1088" t="s">
        <v>3977</v>
      </c>
      <c r="E2073" s="1103">
        <v>0</v>
      </c>
      <c r="F2073" s="1103">
        <v>0</v>
      </c>
      <c r="G2073" s="1111">
        <v>0</v>
      </c>
      <c r="H2073" s="1104">
        <v>0</v>
      </c>
      <c r="I2073" s="1104">
        <v>0</v>
      </c>
    </row>
    <row r="2074" spans="1:9" ht="12.65" customHeight="1">
      <c r="A2074" s="1088" t="s">
        <v>8099</v>
      </c>
      <c r="B2074" s="1089"/>
      <c r="C2074" s="1089"/>
      <c r="D2074" s="1088" t="s">
        <v>3977</v>
      </c>
      <c r="E2074" s="1103">
        <v>0</v>
      </c>
      <c r="F2074" s="1103">
        <v>0</v>
      </c>
      <c r="G2074" s="1111">
        <v>0</v>
      </c>
      <c r="H2074" s="1104">
        <v>0</v>
      </c>
      <c r="I2074" s="1104">
        <v>0</v>
      </c>
    </row>
    <row r="2075" spans="1:9" ht="12.65" customHeight="1">
      <c r="A2075" s="1088" t="s">
        <v>8100</v>
      </c>
      <c r="B2075" s="1089"/>
      <c r="C2075" s="1089"/>
      <c r="D2075" s="1088" t="s">
        <v>3977</v>
      </c>
      <c r="E2075" s="1103">
        <v>0</v>
      </c>
      <c r="F2075" s="1103">
        <v>0</v>
      </c>
      <c r="G2075" s="1111">
        <v>0</v>
      </c>
      <c r="H2075" s="1104">
        <v>0</v>
      </c>
      <c r="I2075" s="1104">
        <v>0</v>
      </c>
    </row>
    <row r="2076" spans="1:9" ht="12.65" customHeight="1">
      <c r="A2076" s="1088" t="s">
        <v>8080</v>
      </c>
      <c r="B2076" s="1089"/>
      <c r="C2076" s="1089"/>
      <c r="D2076" s="1088" t="s">
        <v>9249</v>
      </c>
      <c r="E2076" s="1103">
        <v>56</v>
      </c>
      <c r="F2076" s="1103">
        <v>421.12</v>
      </c>
      <c r="G2076" s="1111">
        <v>7.29</v>
      </c>
      <c r="H2076" s="1104">
        <v>0</v>
      </c>
      <c r="I2076" s="1104">
        <v>0</v>
      </c>
    </row>
    <row r="2077" spans="1:9" ht="12.65" customHeight="1">
      <c r="A2077" s="1088" t="s">
        <v>8116</v>
      </c>
      <c r="B2077" s="1089"/>
      <c r="C2077" s="1089"/>
      <c r="D2077" s="1088" t="s">
        <v>3977</v>
      </c>
      <c r="E2077" s="1103">
        <v>0</v>
      </c>
      <c r="F2077" s="1103">
        <v>0</v>
      </c>
      <c r="G2077" s="1111">
        <v>0</v>
      </c>
      <c r="H2077" s="1104">
        <v>0</v>
      </c>
      <c r="I2077" s="1104">
        <v>0</v>
      </c>
    </row>
    <row r="2078" spans="1:9" ht="12.65" customHeight="1">
      <c r="A2078" s="1088" t="s">
        <v>8114</v>
      </c>
      <c r="B2078" s="1089"/>
      <c r="C2078" s="1089"/>
      <c r="D2078" s="1088" t="s">
        <v>3977</v>
      </c>
      <c r="E2078" s="1103">
        <v>0</v>
      </c>
      <c r="F2078" s="1103">
        <v>0</v>
      </c>
      <c r="G2078" s="1111">
        <v>0</v>
      </c>
      <c r="H2078" s="1104">
        <v>0</v>
      </c>
      <c r="I2078" s="1104">
        <v>0</v>
      </c>
    </row>
    <row r="2079" spans="1:9" ht="12.65" customHeight="1">
      <c r="A2079" s="1088" t="s">
        <v>8115</v>
      </c>
      <c r="B2079" s="1089"/>
      <c r="C2079" s="1089"/>
      <c r="D2079" s="1088" t="s">
        <v>3977</v>
      </c>
      <c r="E2079" s="1103">
        <v>0</v>
      </c>
      <c r="F2079" s="1103">
        <v>0</v>
      </c>
      <c r="G2079" s="1111">
        <v>0</v>
      </c>
      <c r="H2079" s="1104">
        <v>0</v>
      </c>
      <c r="I2079" s="1104">
        <v>0</v>
      </c>
    </row>
    <row r="2080" spans="1:9" ht="12.65" customHeight="1">
      <c r="A2080" s="1088" t="s">
        <v>8119</v>
      </c>
      <c r="B2080" s="1089"/>
      <c r="C2080" s="1089"/>
      <c r="D2080" s="1088" t="s">
        <v>3977</v>
      </c>
      <c r="E2080" s="1103">
        <v>0</v>
      </c>
      <c r="F2080" s="1103">
        <v>0</v>
      </c>
      <c r="G2080" s="1111">
        <v>0</v>
      </c>
      <c r="H2080" s="1104">
        <v>0</v>
      </c>
      <c r="I2080" s="1104">
        <v>0</v>
      </c>
    </row>
    <row r="2081" spans="1:9" ht="12.65" customHeight="1">
      <c r="A2081" s="1088" t="s">
        <v>8117</v>
      </c>
      <c r="B2081" s="1089"/>
      <c r="C2081" s="1089"/>
      <c r="D2081" s="1088" t="s">
        <v>3977</v>
      </c>
      <c r="E2081" s="1103">
        <v>0</v>
      </c>
      <c r="F2081" s="1103">
        <v>0</v>
      </c>
      <c r="G2081" s="1111">
        <v>0</v>
      </c>
      <c r="H2081" s="1104">
        <v>0</v>
      </c>
      <c r="I2081" s="1104">
        <v>0</v>
      </c>
    </row>
    <row r="2082" spans="1:9" ht="12.65" customHeight="1">
      <c r="A2082" s="1088" t="s">
        <v>8103</v>
      </c>
      <c r="B2082" s="1089"/>
      <c r="C2082" s="1089"/>
      <c r="D2082" s="1088" t="s">
        <v>3977</v>
      </c>
      <c r="E2082" s="1103">
        <v>0</v>
      </c>
      <c r="F2082" s="1103">
        <v>0</v>
      </c>
      <c r="G2082" s="1111">
        <v>0</v>
      </c>
      <c r="H2082" s="1104">
        <v>0</v>
      </c>
      <c r="I2082" s="1104">
        <v>0</v>
      </c>
    </row>
    <row r="2083" spans="1:9" ht="12.65" customHeight="1">
      <c r="A2083" s="1088" t="s">
        <v>8101</v>
      </c>
      <c r="B2083" s="1089"/>
      <c r="C2083" s="1089"/>
      <c r="D2083" s="1088" t="s">
        <v>3977</v>
      </c>
      <c r="E2083" s="1103">
        <v>0</v>
      </c>
      <c r="F2083" s="1103">
        <v>0</v>
      </c>
      <c r="G2083" s="1111">
        <v>0</v>
      </c>
      <c r="H2083" s="1104">
        <v>0</v>
      </c>
      <c r="I2083" s="1104">
        <v>0</v>
      </c>
    </row>
    <row r="2084" spans="1:9" ht="12.65" customHeight="1">
      <c r="A2084" s="1088" t="s">
        <v>6603</v>
      </c>
      <c r="B2084" s="1089"/>
      <c r="C2084" s="1089"/>
      <c r="D2084" s="1088" t="s">
        <v>3977</v>
      </c>
      <c r="E2084" s="1103">
        <v>0</v>
      </c>
      <c r="F2084" s="1103">
        <v>0</v>
      </c>
      <c r="G2084" s="1111">
        <v>0</v>
      </c>
      <c r="H2084" s="1104">
        <v>0</v>
      </c>
      <c r="I2084" s="1104">
        <v>0</v>
      </c>
    </row>
    <row r="2085" spans="1:9" ht="12.65" customHeight="1">
      <c r="A2085" s="1088" t="s">
        <v>6601</v>
      </c>
      <c r="B2085" s="1089"/>
      <c r="C2085" s="1089"/>
      <c r="D2085" s="1088" t="s">
        <v>3977</v>
      </c>
      <c r="E2085" s="1103">
        <v>0</v>
      </c>
      <c r="F2085" s="1103">
        <v>0</v>
      </c>
      <c r="G2085" s="1111">
        <v>0</v>
      </c>
      <c r="H2085" s="1104">
        <v>0</v>
      </c>
      <c r="I2085" s="1104">
        <v>0</v>
      </c>
    </row>
    <row r="2086" spans="1:9" ht="12.65" customHeight="1">
      <c r="A2086" s="1088" t="s">
        <v>3570</v>
      </c>
      <c r="B2086" s="1089"/>
      <c r="C2086" s="1089"/>
      <c r="D2086" s="1088" t="s">
        <v>3977</v>
      </c>
      <c r="E2086" s="1103">
        <v>0</v>
      </c>
      <c r="F2086" s="1103">
        <v>0</v>
      </c>
      <c r="G2086" s="1111">
        <v>0</v>
      </c>
      <c r="H2086" s="1104">
        <v>0</v>
      </c>
      <c r="I2086" s="1104">
        <v>0</v>
      </c>
    </row>
    <row r="2087" spans="1:9" ht="12.65" customHeight="1">
      <c r="A2087" s="1088" t="s">
        <v>7922</v>
      </c>
      <c r="B2087" s="1089"/>
      <c r="C2087" s="1089"/>
      <c r="D2087" s="1088" t="s">
        <v>3977</v>
      </c>
      <c r="E2087" s="1103">
        <v>0</v>
      </c>
      <c r="F2087" s="1103">
        <v>0</v>
      </c>
      <c r="G2087" s="1111">
        <v>0</v>
      </c>
      <c r="H2087" s="1104">
        <v>0</v>
      </c>
      <c r="I2087" s="1104">
        <v>0</v>
      </c>
    </row>
    <row r="2088" spans="1:9" ht="12.65" customHeight="1">
      <c r="A2088" s="1088" t="s">
        <v>7440</v>
      </c>
      <c r="B2088" s="1089"/>
      <c r="C2088" s="1089"/>
      <c r="D2088" s="1088" t="s">
        <v>3977</v>
      </c>
      <c r="E2088" s="1103">
        <v>0</v>
      </c>
      <c r="F2088" s="1103">
        <v>0</v>
      </c>
      <c r="G2088" s="1111">
        <v>0</v>
      </c>
      <c r="H2088" s="1104">
        <v>0</v>
      </c>
      <c r="I2088" s="1104">
        <v>0</v>
      </c>
    </row>
    <row r="2089" spans="1:9" ht="12.65" customHeight="1">
      <c r="A2089" s="1088" t="s">
        <v>7442</v>
      </c>
      <c r="B2089" s="1089"/>
      <c r="C2089" s="1089"/>
      <c r="D2089" s="1088" t="s">
        <v>3977</v>
      </c>
      <c r="E2089" s="1103">
        <v>0</v>
      </c>
      <c r="F2089" s="1103">
        <v>0</v>
      </c>
      <c r="G2089" s="1111">
        <v>0</v>
      </c>
      <c r="H2089" s="1104">
        <v>0</v>
      </c>
      <c r="I2089" s="1104">
        <v>0</v>
      </c>
    </row>
    <row r="2090" spans="1:9" ht="12.65" customHeight="1">
      <c r="A2090" s="1088" t="s">
        <v>7444</v>
      </c>
      <c r="B2090" s="1089"/>
      <c r="C2090" s="1089"/>
      <c r="D2090" s="1088" t="s">
        <v>3977</v>
      </c>
      <c r="E2090" s="1103">
        <v>0</v>
      </c>
      <c r="F2090" s="1103">
        <v>0</v>
      </c>
      <c r="G2090" s="1111">
        <v>0</v>
      </c>
      <c r="H2090" s="1104">
        <v>0</v>
      </c>
      <c r="I2090" s="1104">
        <v>0</v>
      </c>
    </row>
    <row r="2091" spans="1:9" ht="12.65" customHeight="1">
      <c r="A2091" s="1088" t="s">
        <v>7446</v>
      </c>
      <c r="B2091" s="1089"/>
      <c r="C2091" s="1089"/>
      <c r="D2091" s="1088" t="s">
        <v>3977</v>
      </c>
      <c r="E2091" s="1103">
        <v>0</v>
      </c>
      <c r="F2091" s="1103">
        <v>0</v>
      </c>
      <c r="G2091" s="1111">
        <v>0</v>
      </c>
      <c r="H2091" s="1104">
        <v>0</v>
      </c>
      <c r="I2091" s="1104">
        <v>0</v>
      </c>
    </row>
    <row r="2092" spans="1:9" ht="12.65" customHeight="1">
      <c r="A2092" s="1088" t="s">
        <v>7926</v>
      </c>
      <c r="B2092" s="1089"/>
      <c r="C2092" s="1089"/>
      <c r="D2092" s="1088" t="s">
        <v>3977</v>
      </c>
      <c r="E2092" s="1103">
        <v>0</v>
      </c>
      <c r="F2092" s="1103">
        <v>0</v>
      </c>
      <c r="G2092" s="1111">
        <v>0</v>
      </c>
      <c r="H2092" s="1104">
        <v>0</v>
      </c>
      <c r="I2092" s="1104">
        <v>0</v>
      </c>
    </row>
    <row r="2093" spans="1:9" ht="12.65" customHeight="1">
      <c r="A2093" s="1088" t="s">
        <v>7930</v>
      </c>
      <c r="B2093" s="1089"/>
      <c r="C2093" s="1089"/>
      <c r="D2093" s="1088" t="s">
        <v>3977</v>
      </c>
      <c r="E2093" s="1103">
        <v>0</v>
      </c>
      <c r="F2093" s="1103">
        <v>0</v>
      </c>
      <c r="G2093" s="1111">
        <v>0</v>
      </c>
      <c r="H2093" s="1104">
        <v>0</v>
      </c>
      <c r="I2093" s="1104">
        <v>0</v>
      </c>
    </row>
    <row r="2094" spans="1:9" ht="12.65" customHeight="1">
      <c r="A2094" s="1088" t="s">
        <v>7932</v>
      </c>
      <c r="B2094" s="1089"/>
      <c r="C2094" s="1089"/>
      <c r="D2094" s="1088" t="s">
        <v>3977</v>
      </c>
      <c r="E2094" s="1103">
        <v>0</v>
      </c>
      <c r="F2094" s="1103">
        <v>0</v>
      </c>
      <c r="G2094" s="1111">
        <v>0</v>
      </c>
      <c r="H2094" s="1104">
        <v>0</v>
      </c>
      <c r="I2094" s="1104">
        <v>0</v>
      </c>
    </row>
    <row r="2095" spans="1:9" ht="12.65" customHeight="1">
      <c r="A2095" s="1088" t="s">
        <v>7934</v>
      </c>
      <c r="B2095" s="1089"/>
      <c r="C2095" s="1089"/>
      <c r="D2095" s="1088" t="s">
        <v>3977</v>
      </c>
      <c r="E2095" s="1103">
        <v>0</v>
      </c>
      <c r="F2095" s="1103">
        <v>0</v>
      </c>
      <c r="G2095" s="1111">
        <v>0</v>
      </c>
      <c r="H2095" s="1104">
        <v>0</v>
      </c>
      <c r="I2095" s="1104">
        <v>0</v>
      </c>
    </row>
    <row r="2096" spans="1:9" ht="12.65" customHeight="1">
      <c r="A2096" s="1088" t="s">
        <v>7771</v>
      </c>
      <c r="B2096" s="1089"/>
      <c r="C2096" s="1089"/>
      <c r="D2096" s="1088" t="s">
        <v>3977</v>
      </c>
      <c r="E2096" s="1103">
        <v>0</v>
      </c>
      <c r="F2096" s="1103">
        <v>0</v>
      </c>
      <c r="G2096" s="1111">
        <v>0</v>
      </c>
      <c r="H2096" s="1104">
        <v>0</v>
      </c>
      <c r="I2096" s="1104">
        <v>0</v>
      </c>
    </row>
    <row r="2097" spans="1:9" ht="12.65" customHeight="1">
      <c r="A2097" s="1088" t="s">
        <v>7936</v>
      </c>
      <c r="B2097" s="1089"/>
      <c r="C2097" s="1089"/>
      <c r="D2097" s="1088" t="s">
        <v>3977</v>
      </c>
      <c r="E2097" s="1103">
        <v>0</v>
      </c>
      <c r="F2097" s="1103">
        <v>0</v>
      </c>
      <c r="G2097" s="1111">
        <v>0</v>
      </c>
      <c r="H2097" s="1104">
        <v>0</v>
      </c>
      <c r="I2097" s="1104">
        <v>0</v>
      </c>
    </row>
    <row r="2098" spans="1:9" ht="12.65" customHeight="1">
      <c r="A2098" s="1088" t="s">
        <v>7450</v>
      </c>
      <c r="B2098" s="1089"/>
      <c r="C2098" s="1089"/>
      <c r="D2098" s="1088" t="s">
        <v>3977</v>
      </c>
      <c r="E2098" s="1103">
        <v>0</v>
      </c>
      <c r="F2098" s="1103">
        <v>0</v>
      </c>
      <c r="G2098" s="1111">
        <v>0</v>
      </c>
      <c r="H2098" s="1104">
        <v>0</v>
      </c>
      <c r="I2098" s="1104">
        <v>0</v>
      </c>
    </row>
    <row r="2099" spans="1:9" ht="12.65" customHeight="1">
      <c r="A2099" s="1088" t="s">
        <v>7454</v>
      </c>
      <c r="B2099" s="1089"/>
      <c r="C2099" s="1089"/>
      <c r="D2099" s="1088" t="s">
        <v>9272</v>
      </c>
      <c r="E2099" s="1103">
        <v>0</v>
      </c>
      <c r="F2099" s="1103">
        <v>0</v>
      </c>
      <c r="G2099" s="1111">
        <v>125.68</v>
      </c>
      <c r="H2099" s="1104">
        <v>0</v>
      </c>
      <c r="I2099" s="1104">
        <v>0</v>
      </c>
    </row>
    <row r="2100" spans="1:9" ht="12.65" customHeight="1">
      <c r="A2100" s="1088" t="s">
        <v>7456</v>
      </c>
      <c r="B2100" s="1089"/>
      <c r="C2100" s="1089"/>
      <c r="D2100" s="1088" t="s">
        <v>9273</v>
      </c>
      <c r="E2100" s="1103">
        <v>0</v>
      </c>
      <c r="F2100" s="1103">
        <v>0</v>
      </c>
      <c r="G2100" s="1111">
        <v>117.36</v>
      </c>
      <c r="H2100" s="1104">
        <v>0</v>
      </c>
      <c r="I2100" s="1104">
        <v>0</v>
      </c>
    </row>
    <row r="2101" spans="1:9" ht="12.65" customHeight="1">
      <c r="A2101" s="1088" t="s">
        <v>7779</v>
      </c>
      <c r="B2101" s="1089"/>
      <c r="C2101" s="1089"/>
      <c r="D2101" s="1088" t="s">
        <v>3977</v>
      </c>
      <c r="E2101" s="1103">
        <v>0</v>
      </c>
      <c r="F2101" s="1103">
        <v>0</v>
      </c>
      <c r="G2101" s="1111">
        <v>0</v>
      </c>
      <c r="H2101" s="1104">
        <v>0</v>
      </c>
      <c r="I2101" s="1104">
        <v>0</v>
      </c>
    </row>
    <row r="2102" spans="1:9" ht="12.65" customHeight="1">
      <c r="A2102" s="1088" t="s">
        <v>7781</v>
      </c>
      <c r="B2102" s="1089"/>
      <c r="C2102" s="1089"/>
      <c r="D2102" s="1088" t="s">
        <v>3977</v>
      </c>
      <c r="E2102" s="1103">
        <v>0</v>
      </c>
      <c r="F2102" s="1103">
        <v>0</v>
      </c>
      <c r="G2102" s="1111">
        <v>0</v>
      </c>
      <c r="H2102" s="1104">
        <v>0</v>
      </c>
      <c r="I2102" s="1104">
        <v>0</v>
      </c>
    </row>
    <row r="2103" spans="1:9" ht="12.65" customHeight="1">
      <c r="A2103" s="1088" t="s">
        <v>7783</v>
      </c>
      <c r="B2103" s="1089"/>
      <c r="C2103" s="1089"/>
      <c r="D2103" s="1088" t="s">
        <v>3977</v>
      </c>
      <c r="E2103" s="1103">
        <v>0</v>
      </c>
      <c r="F2103" s="1103">
        <v>0</v>
      </c>
      <c r="G2103" s="1111">
        <v>0</v>
      </c>
      <c r="H2103" s="1104">
        <v>0</v>
      </c>
      <c r="I2103" s="1104">
        <v>0</v>
      </c>
    </row>
    <row r="2104" spans="1:9" ht="12.65" customHeight="1">
      <c r="A2104" s="1088" t="s">
        <v>7940</v>
      </c>
      <c r="B2104" s="1089"/>
      <c r="C2104" s="1089"/>
      <c r="D2104" s="1088" t="s">
        <v>3977</v>
      </c>
      <c r="E2104" s="1103">
        <v>0</v>
      </c>
      <c r="F2104" s="1103">
        <v>0</v>
      </c>
      <c r="G2104" s="1111">
        <v>0</v>
      </c>
      <c r="H2104" s="1104">
        <v>0</v>
      </c>
      <c r="I2104" s="1104">
        <v>0</v>
      </c>
    </row>
    <row r="2105" spans="1:9" ht="12.65" customHeight="1">
      <c r="A2105" s="1088" t="s">
        <v>7785</v>
      </c>
      <c r="B2105" s="1089"/>
      <c r="C2105" s="1089"/>
      <c r="D2105" s="1088" t="s">
        <v>3977</v>
      </c>
      <c r="E2105" s="1103">
        <v>0</v>
      </c>
      <c r="F2105" s="1103">
        <v>0</v>
      </c>
      <c r="G2105" s="1111">
        <v>0</v>
      </c>
      <c r="H2105" s="1104">
        <v>0</v>
      </c>
      <c r="I2105" s="1104">
        <v>0</v>
      </c>
    </row>
    <row r="2106" spans="1:9" ht="12.65" customHeight="1">
      <c r="A2106" s="1088" t="s">
        <v>8906</v>
      </c>
      <c r="B2106" s="1089"/>
      <c r="C2106" s="1089"/>
      <c r="D2106" s="1088" t="s">
        <v>3977</v>
      </c>
      <c r="E2106" s="1103">
        <v>32</v>
      </c>
      <c r="F2106" s="1103">
        <v>2200.64</v>
      </c>
      <c r="G2106" s="1111">
        <v>0</v>
      </c>
      <c r="H2106" s="1104">
        <v>0</v>
      </c>
      <c r="I2106" s="1104">
        <v>0</v>
      </c>
    </row>
    <row r="2107" spans="1:9" ht="12.65" customHeight="1">
      <c r="A2107" s="1088" t="s">
        <v>8908</v>
      </c>
      <c r="B2107" s="1089"/>
      <c r="C2107" s="1089"/>
      <c r="D2107" s="1088" t="s">
        <v>3977</v>
      </c>
      <c r="E2107" s="1103">
        <v>56</v>
      </c>
      <c r="F2107" s="1103">
        <v>3851.6800000000003</v>
      </c>
      <c r="G2107" s="1111">
        <v>0</v>
      </c>
      <c r="H2107" s="1104">
        <v>0</v>
      </c>
      <c r="I2107" s="1104">
        <v>0</v>
      </c>
    </row>
    <row r="2108" spans="1:9" ht="12.65" customHeight="1">
      <c r="A2108" s="1088" t="s">
        <v>8907</v>
      </c>
      <c r="B2108" s="1089"/>
      <c r="C2108" s="1089"/>
      <c r="D2108" s="1088" t="s">
        <v>3977</v>
      </c>
      <c r="E2108" s="1103">
        <v>0</v>
      </c>
      <c r="F2108" s="1103">
        <v>0</v>
      </c>
      <c r="G2108" s="1111">
        <v>0</v>
      </c>
      <c r="H2108" s="1104">
        <v>0</v>
      </c>
      <c r="I2108" s="1104">
        <v>0</v>
      </c>
    </row>
    <row r="2109" spans="1:9" ht="12.65" customHeight="1">
      <c r="A2109" s="1088" t="s">
        <v>8909</v>
      </c>
      <c r="B2109" s="1089"/>
      <c r="C2109" s="1089"/>
      <c r="D2109" s="1088" t="s">
        <v>3977</v>
      </c>
      <c r="E2109" s="1103">
        <v>0</v>
      </c>
      <c r="F2109" s="1103">
        <v>0</v>
      </c>
      <c r="G2109" s="1111">
        <v>0</v>
      </c>
      <c r="H2109" s="1104">
        <v>0</v>
      </c>
      <c r="I2109" s="1104">
        <v>0</v>
      </c>
    </row>
    <row r="2110" spans="1:9" ht="12.65" customHeight="1">
      <c r="A2110" s="1088" t="s">
        <v>6786</v>
      </c>
      <c r="B2110" s="1089"/>
      <c r="C2110" s="1089"/>
      <c r="D2110" s="1088" t="s">
        <v>3977</v>
      </c>
      <c r="E2110" s="1103">
        <v>170</v>
      </c>
      <c r="F2110" s="1103">
        <v>8593.5</v>
      </c>
      <c r="G2110" s="1111">
        <v>0</v>
      </c>
      <c r="H2110" s="1104">
        <v>0</v>
      </c>
      <c r="I2110" s="1104">
        <v>0</v>
      </c>
    </row>
    <row r="2111" spans="1:9" ht="12.65" customHeight="1">
      <c r="A2111" s="1088" t="s">
        <v>6820</v>
      </c>
      <c r="B2111" s="1089"/>
      <c r="C2111" s="1089"/>
      <c r="D2111" s="1088" t="s">
        <v>3977</v>
      </c>
      <c r="E2111" s="1103">
        <v>170</v>
      </c>
      <c r="F2111" s="1103">
        <v>8593.5</v>
      </c>
      <c r="G2111" s="1111">
        <v>0</v>
      </c>
      <c r="H2111" s="1104">
        <v>0</v>
      </c>
      <c r="I2111" s="1104">
        <v>0</v>
      </c>
    </row>
    <row r="2112" spans="1:9" ht="12.65" customHeight="1">
      <c r="A2112" s="1088" t="s">
        <v>9104</v>
      </c>
      <c r="B2112" s="1089"/>
      <c r="C2112" s="1089"/>
      <c r="D2112" s="1088" t="s">
        <v>9249</v>
      </c>
      <c r="E2112" s="1103">
        <v>164</v>
      </c>
      <c r="F2112" s="1103">
        <v>513.31999999999994</v>
      </c>
      <c r="G2112" s="1111">
        <v>3.13</v>
      </c>
      <c r="H2112" s="1104">
        <v>0</v>
      </c>
      <c r="I2112" s="1104">
        <v>0</v>
      </c>
    </row>
    <row r="2113" spans="1:9" ht="12.65" customHeight="1">
      <c r="A2113" s="1088" t="s">
        <v>9106</v>
      </c>
      <c r="B2113" s="1089"/>
      <c r="C2113" s="1089"/>
      <c r="D2113" s="1088" t="s">
        <v>9249</v>
      </c>
      <c r="E2113" s="1103">
        <v>99</v>
      </c>
      <c r="F2113" s="1103">
        <v>309.87</v>
      </c>
      <c r="G2113" s="1111">
        <v>3.13</v>
      </c>
      <c r="H2113" s="1104">
        <v>0</v>
      </c>
      <c r="I2113" s="1104">
        <v>0</v>
      </c>
    </row>
    <row r="2114" spans="1:9" ht="12.65" customHeight="1">
      <c r="A2114" s="1088" t="s">
        <v>9100</v>
      </c>
      <c r="B2114" s="1089"/>
      <c r="C2114" s="1089"/>
      <c r="D2114" s="1088" t="s">
        <v>9249</v>
      </c>
      <c r="E2114" s="1103">
        <v>67</v>
      </c>
      <c r="F2114" s="1103">
        <v>115.91</v>
      </c>
      <c r="G2114" s="1111">
        <v>1.73</v>
      </c>
      <c r="H2114" s="1104">
        <v>0</v>
      </c>
      <c r="I2114" s="1104">
        <v>0</v>
      </c>
    </row>
    <row r="2115" spans="1:9" ht="12.65" customHeight="1">
      <c r="A2115" s="1088" t="s">
        <v>9102</v>
      </c>
      <c r="B2115" s="1089"/>
      <c r="C2115" s="1089"/>
      <c r="D2115" s="1088" t="s">
        <v>9249</v>
      </c>
      <c r="E2115" s="1103">
        <v>84</v>
      </c>
      <c r="F2115" s="1103">
        <v>145.32</v>
      </c>
      <c r="G2115" s="1111">
        <v>1.73</v>
      </c>
      <c r="H2115" s="1104">
        <v>0</v>
      </c>
      <c r="I2115" s="1104">
        <v>0</v>
      </c>
    </row>
    <row r="2116" spans="1:9" ht="12.65" customHeight="1">
      <c r="A2116" s="1088" t="s">
        <v>9123</v>
      </c>
      <c r="B2116" s="1089" t="s">
        <v>9123</v>
      </c>
      <c r="C2116" s="1089" t="s">
        <v>9184</v>
      </c>
      <c r="D2116" s="1088" t="s">
        <v>3977</v>
      </c>
      <c r="E2116" s="1103">
        <v>0</v>
      </c>
      <c r="F2116" s="1103">
        <v>0</v>
      </c>
      <c r="G2116" s="1111">
        <v>0</v>
      </c>
      <c r="H2116" s="1104">
        <v>0</v>
      </c>
      <c r="I2116" s="1104">
        <v>0</v>
      </c>
    </row>
    <row r="2117" spans="1:9" ht="12.65" customHeight="1">
      <c r="A2117" s="1088" t="s">
        <v>9124</v>
      </c>
      <c r="B2117" s="1089" t="s">
        <v>9185</v>
      </c>
      <c r="C2117" s="1089" t="s">
        <v>267</v>
      </c>
      <c r="D2117" s="1088" t="s">
        <v>3977</v>
      </c>
      <c r="E2117" s="1103">
        <v>909</v>
      </c>
      <c r="F2117" s="1103">
        <v>16034.76</v>
      </c>
      <c r="G2117" s="1111">
        <v>0</v>
      </c>
      <c r="H2117" s="1104">
        <v>0</v>
      </c>
      <c r="I2117" s="1104">
        <v>0</v>
      </c>
    </row>
    <row r="2118" spans="1:9" ht="12.65" customHeight="1">
      <c r="A2118" s="1088" t="s">
        <v>9125</v>
      </c>
      <c r="B2118" s="1089" t="s">
        <v>9186</v>
      </c>
      <c r="C2118" s="1089" t="s">
        <v>9187</v>
      </c>
      <c r="D2118" s="1088" t="s">
        <v>3977</v>
      </c>
      <c r="E2118" s="1103">
        <v>0</v>
      </c>
      <c r="F2118" s="1103">
        <v>0</v>
      </c>
      <c r="G2118" s="1111">
        <v>0</v>
      </c>
      <c r="H2118" s="1104">
        <v>0</v>
      </c>
      <c r="I2118" s="1104">
        <v>0</v>
      </c>
    </row>
    <row r="2119" spans="1:9" ht="12.65" customHeight="1">
      <c r="A2119" s="1088" t="s">
        <v>9126</v>
      </c>
      <c r="B2119" s="1089" t="s">
        <v>6447</v>
      </c>
      <c r="C2119" s="1089" t="s">
        <v>9188</v>
      </c>
      <c r="D2119" s="1088" t="s">
        <v>3977</v>
      </c>
      <c r="E2119" s="1103">
        <v>0</v>
      </c>
      <c r="F2119" s="1103">
        <v>0</v>
      </c>
      <c r="G2119" s="1111">
        <v>0</v>
      </c>
      <c r="H2119" s="1104">
        <v>0</v>
      </c>
      <c r="I2119" s="1104">
        <v>0</v>
      </c>
    </row>
    <row r="2120" spans="1:9" ht="12.65" customHeight="1">
      <c r="A2120" s="1088" t="s">
        <v>9127</v>
      </c>
      <c r="B2120" s="1089" t="s">
        <v>9189</v>
      </c>
      <c r="C2120" s="1089" t="s">
        <v>9190</v>
      </c>
      <c r="D2120" s="1088" t="s">
        <v>3977</v>
      </c>
      <c r="E2120" s="1103">
        <v>29</v>
      </c>
      <c r="F2120" s="1103">
        <v>511.56</v>
      </c>
      <c r="G2120" s="1111">
        <v>0</v>
      </c>
      <c r="H2120" s="1104">
        <v>0</v>
      </c>
      <c r="I2120" s="1104">
        <v>0</v>
      </c>
    </row>
    <row r="2121" spans="1:9" ht="12.65" customHeight="1">
      <c r="A2121" s="1088" t="s">
        <v>9128</v>
      </c>
      <c r="B2121" s="1089" t="s">
        <v>9191</v>
      </c>
      <c r="C2121" s="1089" t="s">
        <v>9192</v>
      </c>
      <c r="D2121" s="1088" t="s">
        <v>3977</v>
      </c>
      <c r="E2121" s="1103">
        <v>65</v>
      </c>
      <c r="F2121" s="1103">
        <v>1146.6000000000001</v>
      </c>
      <c r="G2121" s="1111">
        <v>0</v>
      </c>
      <c r="H2121" s="1104">
        <v>0</v>
      </c>
      <c r="I2121" s="1104">
        <v>0</v>
      </c>
    </row>
    <row r="2122" spans="1:9" ht="12.65" customHeight="1">
      <c r="A2122" s="1088" t="s">
        <v>9129</v>
      </c>
      <c r="B2122" s="1089" t="s">
        <v>9193</v>
      </c>
      <c r="C2122" s="1089" t="s">
        <v>9194</v>
      </c>
      <c r="D2122" s="1088" t="s">
        <v>3977</v>
      </c>
      <c r="E2122" s="1103">
        <v>20</v>
      </c>
      <c r="F2122" s="1103">
        <v>311</v>
      </c>
      <c r="G2122" s="1111">
        <v>0</v>
      </c>
      <c r="H2122" s="1104">
        <v>0</v>
      </c>
      <c r="I2122" s="1104">
        <v>0</v>
      </c>
    </row>
    <row r="2123" spans="1:9" ht="12.65" customHeight="1">
      <c r="A2123" s="1088" t="s">
        <v>9130</v>
      </c>
      <c r="B2123" s="1089" t="s">
        <v>9195</v>
      </c>
      <c r="C2123" s="1089" t="s">
        <v>9194</v>
      </c>
      <c r="D2123" s="1088" t="s">
        <v>3977</v>
      </c>
      <c r="E2123" s="1103">
        <v>40</v>
      </c>
      <c r="F2123" s="1103">
        <v>622</v>
      </c>
      <c r="G2123" s="1111">
        <v>0</v>
      </c>
      <c r="H2123" s="1104">
        <v>0</v>
      </c>
      <c r="I2123" s="1104">
        <v>0</v>
      </c>
    </row>
    <row r="2124" spans="1:9" ht="12.65" customHeight="1">
      <c r="A2124" s="1088" t="s">
        <v>9131</v>
      </c>
      <c r="B2124" s="1089"/>
      <c r="C2124" s="1089"/>
      <c r="D2124" s="1088" t="s">
        <v>3977</v>
      </c>
      <c r="E2124" s="1103">
        <v>0</v>
      </c>
      <c r="F2124" s="1103">
        <v>0</v>
      </c>
      <c r="G2124" s="1111">
        <v>0</v>
      </c>
      <c r="H2124" s="1104">
        <v>0</v>
      </c>
      <c r="I2124" s="1104">
        <v>0</v>
      </c>
    </row>
    <row r="2125" spans="1:9" ht="12.65" customHeight="1">
      <c r="A2125" s="1088" t="s">
        <v>9132</v>
      </c>
      <c r="B2125" s="1089"/>
      <c r="C2125" s="1089"/>
      <c r="D2125" s="1088" t="s">
        <v>3977</v>
      </c>
      <c r="E2125" s="1103">
        <v>0</v>
      </c>
      <c r="F2125" s="1103">
        <v>0</v>
      </c>
      <c r="G2125" s="1111">
        <v>0</v>
      </c>
      <c r="H2125" s="1104">
        <v>0</v>
      </c>
      <c r="I2125" s="1104">
        <v>0</v>
      </c>
    </row>
    <row r="2126" spans="1:9" ht="12.65" customHeight="1">
      <c r="A2126" s="1088" t="s">
        <v>9133</v>
      </c>
      <c r="B2126" s="1089"/>
      <c r="C2126" s="1089"/>
      <c r="D2126" s="1088" t="s">
        <v>3977</v>
      </c>
      <c r="E2126" s="1103">
        <v>0</v>
      </c>
      <c r="F2126" s="1103">
        <v>0</v>
      </c>
      <c r="G2126" s="1111">
        <v>0</v>
      </c>
      <c r="H2126" s="1104">
        <v>0</v>
      </c>
      <c r="I2126" s="1104">
        <v>0</v>
      </c>
    </row>
    <row r="2127" spans="1:9" ht="12.65" customHeight="1">
      <c r="A2127" s="1088" t="s">
        <v>9134</v>
      </c>
      <c r="B2127" s="1089"/>
      <c r="C2127" s="1089"/>
      <c r="D2127" s="1088" t="s">
        <v>3977</v>
      </c>
      <c r="E2127" s="1103">
        <v>0</v>
      </c>
      <c r="F2127" s="1103">
        <v>0</v>
      </c>
      <c r="G2127" s="1111">
        <v>0</v>
      </c>
      <c r="H2127" s="1104">
        <v>0</v>
      </c>
      <c r="I2127" s="1104">
        <v>0</v>
      </c>
    </row>
    <row r="2128" spans="1:9" ht="12.65" customHeight="1">
      <c r="A2128" s="1088" t="s">
        <v>9135</v>
      </c>
      <c r="B2128" s="1089"/>
      <c r="C2128" s="1089"/>
      <c r="D2128" s="1088" t="s">
        <v>3977</v>
      </c>
      <c r="E2128" s="1103">
        <v>0</v>
      </c>
      <c r="F2128" s="1103">
        <v>0</v>
      </c>
      <c r="G2128" s="1111">
        <v>0</v>
      </c>
      <c r="H2128" s="1104">
        <v>0</v>
      </c>
      <c r="I2128" s="1104">
        <v>0</v>
      </c>
    </row>
    <row r="2129" spans="1:9" ht="12.65" customHeight="1">
      <c r="A2129" s="1088" t="s">
        <v>9136</v>
      </c>
      <c r="B2129" s="1089"/>
      <c r="C2129" s="1089"/>
      <c r="D2129" s="1088" t="s">
        <v>3977</v>
      </c>
      <c r="E2129" s="1103">
        <v>0</v>
      </c>
      <c r="F2129" s="1103">
        <v>0</v>
      </c>
      <c r="G2129" s="1111">
        <v>0</v>
      </c>
      <c r="H2129" s="1104">
        <v>0</v>
      </c>
      <c r="I2129" s="1104">
        <v>0</v>
      </c>
    </row>
    <row r="2130" spans="1:9" ht="12.65" customHeight="1">
      <c r="A2130" s="1088" t="s">
        <v>9137</v>
      </c>
      <c r="B2130" s="1089"/>
      <c r="C2130" s="1089"/>
      <c r="D2130" s="1088" t="s">
        <v>3977</v>
      </c>
      <c r="E2130" s="1103">
        <v>0</v>
      </c>
      <c r="F2130" s="1103">
        <v>0</v>
      </c>
      <c r="G2130" s="1111">
        <v>0</v>
      </c>
      <c r="H2130" s="1104">
        <v>0</v>
      </c>
      <c r="I2130" s="1104">
        <v>0</v>
      </c>
    </row>
    <row r="2131" spans="1:9" ht="12.65" customHeight="1">
      <c r="A2131" s="1088" t="s">
        <v>9138</v>
      </c>
      <c r="B2131" s="1089"/>
      <c r="C2131" s="1089"/>
      <c r="D2131" s="1088" t="s">
        <v>3977</v>
      </c>
      <c r="E2131" s="1103">
        <v>0</v>
      </c>
      <c r="F2131" s="1103">
        <v>0</v>
      </c>
      <c r="G2131" s="1111">
        <v>0</v>
      </c>
      <c r="H2131" s="1104">
        <v>0</v>
      </c>
      <c r="I2131" s="1104">
        <v>0</v>
      </c>
    </row>
    <row r="2132" spans="1:9" ht="12.65" customHeight="1">
      <c r="A2132" s="1088" t="s">
        <v>9139</v>
      </c>
      <c r="B2132" s="1089"/>
      <c r="C2132" s="1089"/>
      <c r="D2132" s="1088" t="s">
        <v>3977</v>
      </c>
      <c r="E2132" s="1103">
        <v>0</v>
      </c>
      <c r="F2132" s="1103">
        <v>0</v>
      </c>
      <c r="G2132" s="1111">
        <v>0</v>
      </c>
      <c r="H2132" s="1104">
        <v>0</v>
      </c>
      <c r="I2132" s="1104">
        <v>0</v>
      </c>
    </row>
    <row r="2133" spans="1:9" ht="12.65" customHeight="1">
      <c r="A2133" s="1088" t="s">
        <v>9140</v>
      </c>
      <c r="B2133" s="1089"/>
      <c r="C2133" s="1089"/>
      <c r="D2133" s="1088" t="s">
        <v>3977</v>
      </c>
      <c r="E2133" s="1103">
        <v>0</v>
      </c>
      <c r="F2133" s="1103">
        <v>0</v>
      </c>
      <c r="G2133" s="1111">
        <v>0</v>
      </c>
      <c r="H2133" s="1104">
        <v>0</v>
      </c>
      <c r="I2133" s="1104">
        <v>0</v>
      </c>
    </row>
    <row r="2134" spans="1:9" ht="12.65" customHeight="1">
      <c r="A2134" s="1088" t="s">
        <v>9141</v>
      </c>
      <c r="B2134" s="1089" t="s">
        <v>4632</v>
      </c>
      <c r="C2134" s="1089" t="s">
        <v>6382</v>
      </c>
      <c r="D2134" s="1088" t="s">
        <v>3977</v>
      </c>
      <c r="E2134" s="1103">
        <v>340</v>
      </c>
      <c r="F2134" s="1103">
        <v>5997.6</v>
      </c>
      <c r="G2134" s="1111">
        <v>0</v>
      </c>
      <c r="H2134" s="1104">
        <v>0</v>
      </c>
      <c r="I2134" s="1104">
        <v>0</v>
      </c>
    </row>
    <row r="2135" spans="1:9" ht="12.65" customHeight="1">
      <c r="A2135" s="1088" t="s">
        <v>9142</v>
      </c>
      <c r="B2135" s="1089" t="s">
        <v>4626</v>
      </c>
      <c r="C2135" s="1089" t="s">
        <v>9196</v>
      </c>
      <c r="D2135" s="1088" t="s">
        <v>3977</v>
      </c>
      <c r="E2135" s="1103">
        <v>241</v>
      </c>
      <c r="F2135" s="1103">
        <v>4251.24</v>
      </c>
      <c r="G2135" s="1111">
        <v>0</v>
      </c>
      <c r="H2135" s="1104">
        <v>0</v>
      </c>
      <c r="I2135" s="1104">
        <v>0</v>
      </c>
    </row>
    <row r="2136" spans="1:9" ht="12.65" customHeight="1">
      <c r="A2136" s="1088" t="s">
        <v>6621</v>
      </c>
      <c r="B2136" s="1089"/>
      <c r="C2136" s="1089"/>
      <c r="D2136" s="1088" t="s">
        <v>3639</v>
      </c>
      <c r="E2136" s="1103">
        <v>0</v>
      </c>
      <c r="F2136" s="1103">
        <v>0</v>
      </c>
      <c r="G2136" s="1111">
        <v>131.02000000000001</v>
      </c>
      <c r="H2136" s="1104">
        <v>0</v>
      </c>
      <c r="I2136" s="1104">
        <v>0</v>
      </c>
    </row>
    <row r="2137" spans="1:9" ht="12.65" customHeight="1">
      <c r="A2137" s="1088" t="s">
        <v>9143</v>
      </c>
      <c r="B2137" s="1089"/>
      <c r="C2137" s="1089" t="s">
        <v>9197</v>
      </c>
      <c r="D2137" s="1088" t="s">
        <v>3977</v>
      </c>
      <c r="E2137" s="1103">
        <v>0</v>
      </c>
      <c r="F2137" s="1103">
        <v>0</v>
      </c>
      <c r="G2137" s="1111">
        <v>0</v>
      </c>
      <c r="H2137" s="1104">
        <v>0</v>
      </c>
      <c r="I2137" s="1104">
        <v>0</v>
      </c>
    </row>
    <row r="2138" spans="1:9" ht="12.65" customHeight="1">
      <c r="A2138" s="1088" t="s">
        <v>9144</v>
      </c>
      <c r="B2138" s="1089"/>
      <c r="C2138" s="1089" t="s">
        <v>9197</v>
      </c>
      <c r="D2138" s="1088" t="s">
        <v>3977</v>
      </c>
      <c r="E2138" s="1103">
        <v>0</v>
      </c>
      <c r="F2138" s="1103">
        <v>0</v>
      </c>
      <c r="G2138" s="1111">
        <v>0</v>
      </c>
      <c r="H2138" s="1104">
        <v>0</v>
      </c>
      <c r="I2138" s="1104">
        <v>0</v>
      </c>
    </row>
    <row r="2139" spans="1:9" ht="12.65" customHeight="1">
      <c r="A2139" s="1088" t="s">
        <v>9145</v>
      </c>
      <c r="B2139" s="1089"/>
      <c r="C2139" s="1089" t="s">
        <v>9197</v>
      </c>
      <c r="D2139" s="1088" t="s">
        <v>3977</v>
      </c>
      <c r="E2139" s="1103">
        <v>0</v>
      </c>
      <c r="F2139" s="1103">
        <v>0</v>
      </c>
      <c r="G2139" s="1111">
        <v>0</v>
      </c>
      <c r="H2139" s="1104">
        <v>0</v>
      </c>
      <c r="I2139" s="1104">
        <v>0</v>
      </c>
    </row>
    <row r="2140" spans="1:9" ht="12.65" customHeight="1">
      <c r="A2140" s="1088" t="s">
        <v>9146</v>
      </c>
      <c r="B2140" s="1089"/>
      <c r="C2140" s="1089" t="s">
        <v>9197</v>
      </c>
      <c r="D2140" s="1088" t="s">
        <v>3977</v>
      </c>
      <c r="E2140" s="1103">
        <v>0</v>
      </c>
      <c r="F2140" s="1103">
        <v>0</v>
      </c>
      <c r="G2140" s="1111">
        <v>0</v>
      </c>
      <c r="H2140" s="1104">
        <v>0</v>
      </c>
      <c r="I2140" s="1104">
        <v>0</v>
      </c>
    </row>
    <row r="2141" spans="1:9" ht="12.65" customHeight="1">
      <c r="A2141" s="1088" t="s">
        <v>9147</v>
      </c>
      <c r="B2141" s="1089"/>
      <c r="C2141" s="1089" t="s">
        <v>9197</v>
      </c>
      <c r="D2141" s="1088" t="s">
        <v>3977</v>
      </c>
      <c r="E2141" s="1103">
        <v>0</v>
      </c>
      <c r="F2141" s="1103">
        <v>0</v>
      </c>
      <c r="G2141" s="1111">
        <v>0</v>
      </c>
      <c r="H2141" s="1104">
        <v>0</v>
      </c>
      <c r="I2141" s="1104">
        <v>0</v>
      </c>
    </row>
    <row r="2142" spans="1:9" ht="12.65" customHeight="1">
      <c r="A2142" s="1088" t="s">
        <v>9148</v>
      </c>
      <c r="B2142" s="1089"/>
      <c r="C2142" s="1089" t="s">
        <v>9197</v>
      </c>
      <c r="D2142" s="1088" t="s">
        <v>3977</v>
      </c>
      <c r="E2142" s="1103">
        <v>0</v>
      </c>
      <c r="F2142" s="1103">
        <v>0</v>
      </c>
      <c r="G2142" s="1111">
        <v>0</v>
      </c>
      <c r="H2142" s="1104">
        <v>0</v>
      </c>
      <c r="I2142" s="1104">
        <v>0</v>
      </c>
    </row>
    <row r="2143" spans="1:9" ht="12.65" customHeight="1">
      <c r="A2143" s="1088" t="s">
        <v>6589</v>
      </c>
      <c r="B2143" s="1089"/>
      <c r="C2143" s="1089"/>
      <c r="D2143" s="1088" t="s">
        <v>3639</v>
      </c>
      <c r="E2143" s="1103">
        <v>0</v>
      </c>
      <c r="F2143" s="1103">
        <v>0</v>
      </c>
      <c r="G2143" s="1111">
        <v>166.87</v>
      </c>
      <c r="H2143" s="1104">
        <v>0</v>
      </c>
      <c r="I2143" s="1104">
        <v>0</v>
      </c>
    </row>
    <row r="2144" spans="1:9" ht="12.65" customHeight="1">
      <c r="A2144" s="1088" t="s">
        <v>6591</v>
      </c>
      <c r="B2144" s="1089"/>
      <c r="C2144" s="1089"/>
      <c r="D2144" s="1088" t="s">
        <v>3639</v>
      </c>
      <c r="E2144" s="1103">
        <v>0</v>
      </c>
      <c r="F2144" s="1103">
        <v>0</v>
      </c>
      <c r="G2144" s="1111">
        <v>184.21</v>
      </c>
      <c r="H2144" s="1104">
        <v>0</v>
      </c>
      <c r="I2144" s="1104">
        <v>0</v>
      </c>
    </row>
    <row r="2145" spans="1:9" ht="12.65" customHeight="1">
      <c r="A2145" s="1088" t="s">
        <v>6592</v>
      </c>
      <c r="B2145" s="1089"/>
      <c r="C2145" s="1089"/>
      <c r="D2145" s="1088" t="s">
        <v>3639</v>
      </c>
      <c r="E2145" s="1103">
        <v>0</v>
      </c>
      <c r="F2145" s="1103">
        <v>0</v>
      </c>
      <c r="G2145" s="1111">
        <v>179.6</v>
      </c>
      <c r="H2145" s="1104">
        <v>0</v>
      </c>
      <c r="I2145" s="1104">
        <v>0</v>
      </c>
    </row>
    <row r="2146" spans="1:9" ht="12.65" customHeight="1">
      <c r="A2146" s="1088" t="s">
        <v>6598</v>
      </c>
      <c r="B2146" s="1089"/>
      <c r="C2146" s="1089"/>
      <c r="D2146" s="1088" t="s">
        <v>3639</v>
      </c>
      <c r="E2146" s="1103">
        <v>0</v>
      </c>
      <c r="F2146" s="1103">
        <v>0</v>
      </c>
      <c r="G2146" s="1111">
        <v>312.70999999999998</v>
      </c>
      <c r="H2146" s="1104">
        <v>0</v>
      </c>
      <c r="I2146" s="1104">
        <v>0</v>
      </c>
    </row>
    <row r="2147" spans="1:9" ht="12.65" customHeight="1">
      <c r="A2147" s="1088" t="s">
        <v>6594</v>
      </c>
      <c r="B2147" s="1089"/>
      <c r="C2147" s="1089"/>
      <c r="D2147" s="1088" t="s">
        <v>3639</v>
      </c>
      <c r="E2147" s="1103">
        <v>0</v>
      </c>
      <c r="F2147" s="1103">
        <v>0</v>
      </c>
      <c r="G2147" s="1111">
        <v>194.54</v>
      </c>
      <c r="H2147" s="1104">
        <v>0</v>
      </c>
      <c r="I2147" s="1104">
        <v>0</v>
      </c>
    </row>
    <row r="2148" spans="1:9" ht="12.65" customHeight="1">
      <c r="A2148" s="1088" t="s">
        <v>6596</v>
      </c>
      <c r="B2148" s="1089"/>
      <c r="C2148" s="1089"/>
      <c r="D2148" s="1088" t="s">
        <v>3639</v>
      </c>
      <c r="E2148" s="1103">
        <v>0</v>
      </c>
      <c r="F2148" s="1103">
        <v>0</v>
      </c>
      <c r="G2148" s="1111">
        <v>195.31</v>
      </c>
      <c r="H2148" s="1104">
        <v>0</v>
      </c>
      <c r="I2148" s="1104">
        <v>0</v>
      </c>
    </row>
    <row r="2149" spans="1:9" ht="12.65" customHeight="1">
      <c r="A2149" s="1088" t="s">
        <v>6593</v>
      </c>
      <c r="B2149" s="1089"/>
      <c r="C2149" s="1089"/>
      <c r="D2149" s="1088" t="s">
        <v>3639</v>
      </c>
      <c r="E2149" s="1103">
        <v>0</v>
      </c>
      <c r="F2149" s="1103">
        <v>0</v>
      </c>
      <c r="G2149" s="1111">
        <v>198.73</v>
      </c>
      <c r="H2149" s="1104">
        <v>0</v>
      </c>
      <c r="I2149" s="1104">
        <v>0</v>
      </c>
    </row>
    <row r="2150" spans="1:9" ht="12.65" customHeight="1">
      <c r="A2150" s="1088" t="s">
        <v>6595</v>
      </c>
      <c r="B2150" s="1089"/>
      <c r="C2150" s="1089"/>
      <c r="D2150" s="1088" t="s">
        <v>3639</v>
      </c>
      <c r="E2150" s="1103">
        <v>0</v>
      </c>
      <c r="F2150" s="1103">
        <v>0</v>
      </c>
      <c r="G2150" s="1111">
        <v>200.37</v>
      </c>
      <c r="H2150" s="1104">
        <v>0</v>
      </c>
      <c r="I2150" s="1104">
        <v>0</v>
      </c>
    </row>
    <row r="2151" spans="1:9" ht="12.65" customHeight="1">
      <c r="A2151" s="1088" t="s">
        <v>6618</v>
      </c>
      <c r="B2151" s="1089"/>
      <c r="C2151" s="1089"/>
      <c r="D2151" s="1088" t="s">
        <v>3639</v>
      </c>
      <c r="E2151" s="1103">
        <v>0</v>
      </c>
      <c r="F2151" s="1103">
        <v>0</v>
      </c>
      <c r="G2151" s="1111">
        <v>123.4</v>
      </c>
      <c r="H2151" s="1104">
        <v>0</v>
      </c>
      <c r="I2151" s="1104">
        <v>0</v>
      </c>
    </row>
    <row r="2152" spans="1:9" ht="12.65" customHeight="1">
      <c r="A2152" s="1088" t="s">
        <v>9149</v>
      </c>
      <c r="B2152" s="1089" t="s">
        <v>1292</v>
      </c>
      <c r="C2152" s="1089" t="s">
        <v>9198</v>
      </c>
      <c r="D2152" s="1088" t="s">
        <v>3977</v>
      </c>
      <c r="E2152" s="1103">
        <v>0</v>
      </c>
      <c r="F2152" s="1103">
        <v>0</v>
      </c>
      <c r="G2152" s="1111">
        <v>0</v>
      </c>
      <c r="H2152" s="1104">
        <v>0</v>
      </c>
      <c r="I2152" s="1104">
        <v>0</v>
      </c>
    </row>
    <row r="2153" spans="1:9" ht="12.65" customHeight="1">
      <c r="A2153" s="1088" t="s">
        <v>8813</v>
      </c>
      <c r="B2153" s="1089"/>
      <c r="C2153" s="1089"/>
      <c r="D2153" s="1088" t="s">
        <v>3639</v>
      </c>
      <c r="E2153" s="1103">
        <v>0</v>
      </c>
      <c r="F2153" s="1103">
        <v>0</v>
      </c>
      <c r="G2153" s="1111">
        <v>13.51</v>
      </c>
      <c r="H2153" s="1104">
        <v>0</v>
      </c>
      <c r="I2153" s="1104">
        <v>0</v>
      </c>
    </row>
    <row r="2154" spans="1:9" ht="12.65" customHeight="1">
      <c r="A2154" s="1088" t="s">
        <v>9274</v>
      </c>
      <c r="B2154" s="1089"/>
      <c r="C2154" s="1089"/>
      <c r="D2154" s="1088" t="s">
        <v>3977</v>
      </c>
      <c r="E2154" s="1103">
        <v>187</v>
      </c>
      <c r="F2154" s="1103">
        <v>2451.5699999999997</v>
      </c>
      <c r="G2154" s="1111">
        <v>13.11</v>
      </c>
      <c r="H2154" s="1104">
        <v>0</v>
      </c>
      <c r="I2154" s="1104">
        <v>0</v>
      </c>
    </row>
    <row r="2155" spans="1:9" ht="12.65" customHeight="1">
      <c r="A2155" s="1088" t="s">
        <v>8168</v>
      </c>
      <c r="B2155" s="1089"/>
      <c r="C2155" s="1089"/>
      <c r="D2155" s="1088" t="s">
        <v>3977</v>
      </c>
      <c r="E2155" s="1103">
        <v>7</v>
      </c>
      <c r="F2155" s="1103">
        <v>708.54</v>
      </c>
      <c r="G2155" s="1111">
        <v>99.57</v>
      </c>
      <c r="H2155" s="1104">
        <v>0</v>
      </c>
      <c r="I2155" s="1104">
        <v>0</v>
      </c>
    </row>
    <row r="2156" spans="1:9" ht="12.65" customHeight="1">
      <c r="A2156" s="1088" t="s">
        <v>8174</v>
      </c>
      <c r="B2156" s="1089"/>
      <c r="C2156" s="1089"/>
      <c r="D2156" s="1088" t="s">
        <v>3977</v>
      </c>
      <c r="E2156" s="1103">
        <v>24</v>
      </c>
      <c r="F2156" s="1103">
        <v>516.48</v>
      </c>
      <c r="G2156" s="1111">
        <v>21.06</v>
      </c>
      <c r="H2156" s="1104">
        <v>0</v>
      </c>
      <c r="I2156" s="1104">
        <v>0</v>
      </c>
    </row>
    <row r="2157" spans="1:9" ht="12.65" customHeight="1">
      <c r="A2157" s="1088" t="s">
        <v>9150</v>
      </c>
      <c r="B2157" s="1089" t="s">
        <v>9199</v>
      </c>
      <c r="C2157" s="1089" t="s">
        <v>883</v>
      </c>
      <c r="D2157" s="1088" t="s">
        <v>3977</v>
      </c>
      <c r="E2157" s="1103">
        <v>82</v>
      </c>
      <c r="F2157" s="1103">
        <v>917.57999999999993</v>
      </c>
      <c r="G2157" s="1111">
        <v>0</v>
      </c>
      <c r="H2157" s="1104">
        <v>0</v>
      </c>
      <c r="I2157" s="1104">
        <v>0</v>
      </c>
    </row>
    <row r="2158" spans="1:9" ht="12.65" customHeight="1">
      <c r="A2158" s="1088" t="s">
        <v>8194</v>
      </c>
      <c r="B2158" s="1089" t="s">
        <v>8320</v>
      </c>
      <c r="C2158" s="1089" t="s">
        <v>4459</v>
      </c>
      <c r="D2158" s="1088" t="s">
        <v>3977</v>
      </c>
      <c r="E2158" s="1103">
        <v>91</v>
      </c>
      <c r="F2158" s="1103">
        <v>1018.29</v>
      </c>
      <c r="G2158" s="1111">
        <v>0</v>
      </c>
      <c r="H2158" s="1104">
        <v>0</v>
      </c>
      <c r="I2158" s="1104">
        <v>0</v>
      </c>
    </row>
    <row r="2159" spans="1:9" ht="12.65" customHeight="1">
      <c r="A2159" s="1088" t="s">
        <v>9151</v>
      </c>
      <c r="B2159" s="1089" t="s">
        <v>8855</v>
      </c>
      <c r="C2159" s="1089" t="s">
        <v>9200</v>
      </c>
      <c r="D2159" s="1088" t="s">
        <v>3977</v>
      </c>
      <c r="E2159" s="1103">
        <v>40</v>
      </c>
      <c r="F2159" s="1103">
        <v>686.80000000000007</v>
      </c>
      <c r="G2159" s="1111">
        <v>16.3</v>
      </c>
      <c r="H2159" s="1104">
        <v>0</v>
      </c>
      <c r="I2159" s="1104">
        <v>0</v>
      </c>
    </row>
    <row r="2160" spans="1:9" ht="12.65" customHeight="1">
      <c r="A2160" s="1088" t="s">
        <v>9152</v>
      </c>
      <c r="B2160" s="1089" t="s">
        <v>8852</v>
      </c>
      <c r="C2160" s="1089" t="s">
        <v>9201</v>
      </c>
      <c r="D2160" s="1088" t="s">
        <v>3977</v>
      </c>
      <c r="E2160" s="1103">
        <v>0</v>
      </c>
      <c r="F2160" s="1103">
        <v>0</v>
      </c>
      <c r="G2160" s="1111">
        <v>0</v>
      </c>
      <c r="H2160" s="1104">
        <v>0</v>
      </c>
      <c r="I2160" s="1104">
        <v>0</v>
      </c>
    </row>
    <row r="2161" spans="1:9" ht="12.65" customHeight="1">
      <c r="A2161" s="1088" t="s">
        <v>9153</v>
      </c>
      <c r="B2161" s="1089"/>
      <c r="C2161" s="1089"/>
      <c r="D2161" s="1088" t="s">
        <v>3977</v>
      </c>
      <c r="E2161" s="1103">
        <v>0</v>
      </c>
      <c r="F2161" s="1103">
        <v>0</v>
      </c>
      <c r="G2161" s="1111">
        <v>0</v>
      </c>
      <c r="H2161" s="1104">
        <v>0</v>
      </c>
      <c r="I2161" s="1104">
        <v>0</v>
      </c>
    </row>
    <row r="2162" spans="1:9" ht="12.65" customHeight="1">
      <c r="A2162" s="1088" t="s">
        <v>9202</v>
      </c>
      <c r="B2162" s="1089" t="s">
        <v>8849</v>
      </c>
      <c r="C2162" s="1089" t="s">
        <v>9203</v>
      </c>
      <c r="D2162" s="1088" t="s">
        <v>3977</v>
      </c>
      <c r="E2162" s="1103">
        <v>0</v>
      </c>
      <c r="F2162" s="1103">
        <v>0</v>
      </c>
      <c r="G2162" s="1111">
        <v>0</v>
      </c>
      <c r="H2162" s="1104">
        <v>0</v>
      </c>
      <c r="I2162" s="1104">
        <v>0</v>
      </c>
    </row>
    <row r="2163" spans="1:9" ht="12.65" customHeight="1">
      <c r="A2163" s="1088" t="s">
        <v>9154</v>
      </c>
      <c r="B2163" s="1089" t="s">
        <v>8772</v>
      </c>
      <c r="C2163" s="1089" t="s">
        <v>9204</v>
      </c>
      <c r="D2163" s="1088" t="s">
        <v>3977</v>
      </c>
      <c r="E2163" s="1103">
        <v>0</v>
      </c>
      <c r="F2163" s="1103">
        <v>0</v>
      </c>
      <c r="G2163" s="1111">
        <v>0</v>
      </c>
      <c r="H2163" s="1104">
        <v>0</v>
      </c>
      <c r="I2163" s="1104">
        <v>0</v>
      </c>
    </row>
    <row r="2164" spans="1:9" ht="12.65" customHeight="1">
      <c r="A2164" s="1088" t="s">
        <v>7746</v>
      </c>
      <c r="B2164" s="1089"/>
      <c r="C2164" s="1089"/>
      <c r="D2164" s="1088" t="s">
        <v>3977</v>
      </c>
      <c r="E2164" s="1103">
        <v>50</v>
      </c>
      <c r="F2164" s="1103">
        <v>1044.5</v>
      </c>
      <c r="G2164" s="1111">
        <v>20.89</v>
      </c>
      <c r="H2164" s="1104">
        <v>0</v>
      </c>
      <c r="I2164" s="1104">
        <v>0</v>
      </c>
    </row>
    <row r="2165" spans="1:9" ht="12.65" customHeight="1">
      <c r="A2165" s="1088" t="s">
        <v>8216</v>
      </c>
      <c r="B2165" s="1089"/>
      <c r="C2165" s="1089"/>
      <c r="D2165" s="1088" t="s">
        <v>3977</v>
      </c>
      <c r="E2165" s="1103">
        <v>8</v>
      </c>
      <c r="F2165" s="1103">
        <v>137.36000000000001</v>
      </c>
      <c r="G2165" s="1111">
        <v>17.170000000000002</v>
      </c>
      <c r="H2165" s="1104">
        <v>0</v>
      </c>
      <c r="I2165" s="1104">
        <v>0</v>
      </c>
    </row>
    <row r="2166" spans="1:9" ht="12.65" customHeight="1">
      <c r="A2166" s="1088" t="s">
        <v>8218</v>
      </c>
      <c r="B2166" s="1089"/>
      <c r="C2166" s="1089"/>
      <c r="D2166" s="1088" t="s">
        <v>3977</v>
      </c>
      <c r="E2166" s="1103">
        <v>24</v>
      </c>
      <c r="F2166" s="1103">
        <v>423.59999999999997</v>
      </c>
      <c r="G2166" s="1111">
        <v>0</v>
      </c>
      <c r="H2166" s="1104">
        <v>0</v>
      </c>
      <c r="I2166" s="1104">
        <v>0</v>
      </c>
    </row>
    <row r="2167" spans="1:9" ht="12.65" customHeight="1">
      <c r="A2167" s="1088" t="s">
        <v>8217</v>
      </c>
      <c r="B2167" s="1089"/>
      <c r="C2167" s="1089"/>
      <c r="D2167" s="1088" t="s">
        <v>3977</v>
      </c>
      <c r="E2167" s="1103">
        <v>510</v>
      </c>
      <c r="F2167" s="1103">
        <v>1076.0999999999999</v>
      </c>
      <c r="G2167" s="1111">
        <v>2.11</v>
      </c>
      <c r="H2167" s="1104">
        <v>0</v>
      </c>
      <c r="I2167" s="1104">
        <v>0</v>
      </c>
    </row>
    <row r="2168" spans="1:9" ht="12.65" customHeight="1">
      <c r="A2168" s="1088" t="s">
        <v>8219</v>
      </c>
      <c r="B2168" s="1089"/>
      <c r="C2168" s="1089"/>
      <c r="D2168" s="1088" t="s">
        <v>3977</v>
      </c>
      <c r="E2168" s="1103">
        <v>0</v>
      </c>
      <c r="F2168" s="1103">
        <v>0</v>
      </c>
      <c r="G2168" s="1111">
        <v>2.14</v>
      </c>
      <c r="H2168" s="1104">
        <v>0</v>
      </c>
      <c r="I2168" s="1104">
        <v>0</v>
      </c>
    </row>
    <row r="2169" spans="1:9" ht="12.65" customHeight="1">
      <c r="A2169" s="1088" t="s">
        <v>9155</v>
      </c>
      <c r="B2169" s="1089" t="s">
        <v>9205</v>
      </c>
      <c r="C2169" s="1089" t="s">
        <v>9206</v>
      </c>
      <c r="D2169" s="1088" t="s">
        <v>3977</v>
      </c>
      <c r="E2169" s="1103">
        <v>0</v>
      </c>
      <c r="F2169" s="1103">
        <v>0</v>
      </c>
      <c r="G2169" s="1111">
        <v>0</v>
      </c>
      <c r="H2169" s="1104">
        <v>0</v>
      </c>
      <c r="I2169" s="1104">
        <v>0</v>
      </c>
    </row>
    <row r="2170" spans="1:9" ht="12.65" customHeight="1">
      <c r="A2170" s="1088" t="s">
        <v>9156</v>
      </c>
      <c r="B2170" s="1089" t="s">
        <v>9207</v>
      </c>
      <c r="C2170" s="1089" t="s">
        <v>9208</v>
      </c>
      <c r="D2170" s="1088" t="s">
        <v>3977</v>
      </c>
      <c r="E2170" s="1103">
        <v>0</v>
      </c>
      <c r="F2170" s="1103">
        <v>0</v>
      </c>
      <c r="G2170" s="1111">
        <v>0</v>
      </c>
      <c r="H2170" s="1104">
        <v>0</v>
      </c>
      <c r="I2170" s="1104">
        <v>0</v>
      </c>
    </row>
    <row r="2171" spans="1:9" ht="12.65" customHeight="1">
      <c r="A2171" s="1088" t="s">
        <v>9157</v>
      </c>
      <c r="B2171" s="1089" t="s">
        <v>9209</v>
      </c>
      <c r="C2171" s="1089" t="s">
        <v>9210</v>
      </c>
      <c r="D2171" s="1088" t="s">
        <v>3977</v>
      </c>
      <c r="E2171" s="1103">
        <v>0</v>
      </c>
      <c r="F2171" s="1103">
        <v>0</v>
      </c>
      <c r="G2171" s="1111">
        <v>0</v>
      </c>
      <c r="H2171" s="1104">
        <v>0</v>
      </c>
      <c r="I2171" s="1104">
        <v>0</v>
      </c>
    </row>
    <row r="2172" spans="1:9" ht="12.65" customHeight="1">
      <c r="A2172" s="1088" t="s">
        <v>9158</v>
      </c>
      <c r="B2172" s="1089" t="s">
        <v>9211</v>
      </c>
      <c r="C2172" s="1089" t="s">
        <v>8997</v>
      </c>
      <c r="D2172" s="1088" t="s">
        <v>3977</v>
      </c>
      <c r="E2172" s="1103">
        <v>0</v>
      </c>
      <c r="F2172" s="1103">
        <v>0</v>
      </c>
      <c r="G2172" s="1111">
        <v>0</v>
      </c>
      <c r="H2172" s="1104">
        <v>0</v>
      </c>
      <c r="I2172" s="1104">
        <v>0</v>
      </c>
    </row>
    <row r="2173" spans="1:9" ht="12.65" customHeight="1">
      <c r="A2173" s="1088" t="s">
        <v>9159</v>
      </c>
      <c r="B2173" s="1089" t="s">
        <v>9212</v>
      </c>
      <c r="C2173" s="1089" t="s">
        <v>9213</v>
      </c>
      <c r="D2173" s="1088" t="s">
        <v>3977</v>
      </c>
      <c r="E2173" s="1103">
        <v>2</v>
      </c>
      <c r="F2173" s="1103">
        <v>109.3</v>
      </c>
      <c r="G2173" s="1111">
        <v>0</v>
      </c>
      <c r="H2173" s="1104">
        <v>0</v>
      </c>
      <c r="I2173" s="1104">
        <v>0</v>
      </c>
    </row>
    <row r="2174" spans="1:9" ht="12.65" customHeight="1">
      <c r="A2174" s="1088" t="s">
        <v>9160</v>
      </c>
      <c r="B2174" s="1089" t="s">
        <v>9214</v>
      </c>
      <c r="C2174" s="1089" t="s">
        <v>9215</v>
      </c>
      <c r="D2174" s="1088" t="s">
        <v>3977</v>
      </c>
      <c r="E2174" s="1103">
        <v>0</v>
      </c>
      <c r="F2174" s="1103">
        <v>0</v>
      </c>
      <c r="G2174" s="1111">
        <v>0</v>
      </c>
      <c r="H2174" s="1104">
        <v>0</v>
      </c>
      <c r="I2174" s="1104">
        <v>0</v>
      </c>
    </row>
    <row r="2175" spans="1:9" ht="12.65" customHeight="1">
      <c r="A2175" s="1088" t="s">
        <v>8950</v>
      </c>
      <c r="B2175" s="1089"/>
      <c r="C2175" s="1089"/>
      <c r="D2175" s="1088" t="s">
        <v>3977</v>
      </c>
      <c r="E2175" s="1103">
        <v>0</v>
      </c>
      <c r="F2175" s="1103">
        <v>0</v>
      </c>
      <c r="G2175" s="1111">
        <v>11.16</v>
      </c>
      <c r="H2175" s="1104">
        <v>0</v>
      </c>
      <c r="I2175" s="1104">
        <v>0</v>
      </c>
    </row>
    <row r="2176" spans="1:9" ht="12.65" customHeight="1">
      <c r="A2176" s="1088" t="s">
        <v>8952</v>
      </c>
      <c r="B2176" s="1089"/>
      <c r="C2176" s="1089"/>
      <c r="D2176" s="1088" t="s">
        <v>3977</v>
      </c>
      <c r="E2176" s="1103">
        <v>8</v>
      </c>
      <c r="F2176" s="1103">
        <v>89.28</v>
      </c>
      <c r="G2176" s="1111">
        <v>11.16</v>
      </c>
      <c r="H2176" s="1104">
        <v>0</v>
      </c>
      <c r="I2176" s="1104">
        <v>0</v>
      </c>
    </row>
    <row r="2177" spans="1:9" ht="12.65" customHeight="1">
      <c r="A2177" s="1088" t="s">
        <v>8202</v>
      </c>
      <c r="B2177" s="1089"/>
      <c r="C2177" s="1089"/>
      <c r="D2177" s="1088" t="s">
        <v>3977</v>
      </c>
      <c r="E2177" s="1103">
        <v>197</v>
      </c>
      <c r="F2177" s="1103">
        <v>1217.46</v>
      </c>
      <c r="G2177" s="1111">
        <v>5.83</v>
      </c>
      <c r="H2177" s="1104">
        <v>0</v>
      </c>
      <c r="I2177" s="1104">
        <v>0</v>
      </c>
    </row>
    <row r="2178" spans="1:9" ht="12.65" customHeight="1">
      <c r="A2178" s="1088" t="s">
        <v>9161</v>
      </c>
      <c r="B2178" s="1089" t="s">
        <v>8329</v>
      </c>
      <c r="C2178" s="1089" t="s">
        <v>9216</v>
      </c>
      <c r="D2178" s="1088" t="s">
        <v>3977</v>
      </c>
      <c r="E2178" s="1103">
        <v>8</v>
      </c>
      <c r="F2178" s="1103">
        <v>385.12</v>
      </c>
      <c r="G2178" s="1111">
        <v>0</v>
      </c>
      <c r="H2178" s="1104">
        <v>0</v>
      </c>
      <c r="I2178" s="1104">
        <v>0</v>
      </c>
    </row>
    <row r="2179" spans="1:9" ht="12.65" customHeight="1">
      <c r="A2179" s="1088" t="s">
        <v>9162</v>
      </c>
      <c r="B2179" s="1089" t="s">
        <v>8364</v>
      </c>
      <c r="C2179" s="1089" t="s">
        <v>9216</v>
      </c>
      <c r="D2179" s="1088" t="s">
        <v>3977</v>
      </c>
      <c r="E2179" s="1103">
        <v>0</v>
      </c>
      <c r="F2179" s="1103">
        <v>0</v>
      </c>
      <c r="G2179" s="1111">
        <v>0</v>
      </c>
      <c r="H2179" s="1104">
        <v>0</v>
      </c>
      <c r="I2179" s="1104">
        <v>0</v>
      </c>
    </row>
    <row r="2180" spans="1:9" ht="12.65" customHeight="1">
      <c r="A2180" s="1088" t="s">
        <v>9163</v>
      </c>
      <c r="B2180" s="1089" t="s">
        <v>9217</v>
      </c>
      <c r="C2180" s="1089" t="s">
        <v>9218</v>
      </c>
      <c r="D2180" s="1088" t="s">
        <v>3977</v>
      </c>
      <c r="E2180" s="1103">
        <v>0</v>
      </c>
      <c r="F2180" s="1103">
        <v>0</v>
      </c>
      <c r="G2180" s="1111">
        <v>0</v>
      </c>
      <c r="H2180" s="1104">
        <v>0</v>
      </c>
      <c r="I2180" s="1104">
        <v>0</v>
      </c>
    </row>
    <row r="2181" spans="1:9" ht="12.65" customHeight="1">
      <c r="A2181" s="1088" t="s">
        <v>9164</v>
      </c>
      <c r="B2181" s="1089" t="s">
        <v>9219</v>
      </c>
      <c r="C2181" s="1089" t="s">
        <v>9210</v>
      </c>
      <c r="D2181" s="1088" t="s">
        <v>3977</v>
      </c>
      <c r="E2181" s="1103">
        <v>0</v>
      </c>
      <c r="F2181" s="1103">
        <v>0</v>
      </c>
      <c r="G2181" s="1111">
        <v>0</v>
      </c>
      <c r="H2181" s="1104">
        <v>0</v>
      </c>
      <c r="I2181" s="1104">
        <v>0</v>
      </c>
    </row>
    <row r="2182" spans="1:9" ht="12.65" customHeight="1">
      <c r="A2182" s="1088" t="s">
        <v>9165</v>
      </c>
      <c r="B2182" s="1089"/>
      <c r="C2182" s="1089" t="s">
        <v>9210</v>
      </c>
      <c r="D2182" s="1088" t="s">
        <v>3977</v>
      </c>
      <c r="E2182" s="1103">
        <v>194</v>
      </c>
      <c r="F2182" s="1103">
        <v>28636.340000000004</v>
      </c>
      <c r="G2182" s="1111">
        <v>0</v>
      </c>
      <c r="H2182" s="1104">
        <v>0</v>
      </c>
      <c r="I2182" s="1104">
        <v>0</v>
      </c>
    </row>
    <row r="2183" spans="1:9" ht="12.65" customHeight="1">
      <c r="A2183" s="1088" t="s">
        <v>9166</v>
      </c>
      <c r="B2183" s="1089"/>
      <c r="C2183" s="1089" t="s">
        <v>9218</v>
      </c>
      <c r="D2183" s="1088" t="s">
        <v>3977</v>
      </c>
      <c r="E2183" s="1103">
        <v>179</v>
      </c>
      <c r="F2183" s="1103">
        <v>26422.190000000002</v>
      </c>
      <c r="G2183" s="1111">
        <v>0</v>
      </c>
      <c r="H2183" s="1104">
        <v>0</v>
      </c>
      <c r="I2183" s="1104">
        <v>0</v>
      </c>
    </row>
    <row r="2184" spans="1:9" ht="12.65" customHeight="1">
      <c r="A2184" s="1088" t="s">
        <v>9167</v>
      </c>
      <c r="B2184" s="1089"/>
      <c r="C2184" s="1089" t="s">
        <v>9220</v>
      </c>
      <c r="D2184" s="1088" t="s">
        <v>3977</v>
      </c>
      <c r="E2184" s="1103">
        <v>0</v>
      </c>
      <c r="F2184" s="1103">
        <v>0</v>
      </c>
      <c r="G2184" s="1111">
        <v>0</v>
      </c>
      <c r="H2184" s="1104">
        <v>0</v>
      </c>
      <c r="I2184" s="1104">
        <v>0</v>
      </c>
    </row>
    <row r="2185" spans="1:9" ht="12.65" customHeight="1">
      <c r="A2185" s="1088" t="s">
        <v>8075</v>
      </c>
      <c r="B2185" s="1089"/>
      <c r="C2185" s="1089"/>
      <c r="D2185" s="1088" t="s">
        <v>9249</v>
      </c>
      <c r="E2185" s="1103">
        <v>15</v>
      </c>
      <c r="F2185" s="1103">
        <v>100.05</v>
      </c>
      <c r="G2185" s="1111">
        <v>6.44</v>
      </c>
      <c r="H2185" s="1104">
        <v>0</v>
      </c>
      <c r="I2185" s="1104">
        <v>0</v>
      </c>
    </row>
    <row r="2186" spans="1:9" ht="12.65" customHeight="1">
      <c r="A2186" s="1088" t="s">
        <v>8222</v>
      </c>
      <c r="B2186" s="1089"/>
      <c r="C2186" s="1089"/>
      <c r="D2186" s="1088" t="s">
        <v>3977</v>
      </c>
      <c r="E2186" s="1103">
        <v>0</v>
      </c>
      <c r="F2186" s="1103">
        <v>0</v>
      </c>
      <c r="G2186" s="1111">
        <v>0</v>
      </c>
      <c r="H2186" s="1104">
        <v>0</v>
      </c>
      <c r="I2186" s="1104">
        <v>0</v>
      </c>
    </row>
    <row r="2187" spans="1:9" ht="12.65" customHeight="1">
      <c r="A2187" s="1088" t="s">
        <v>8230</v>
      </c>
      <c r="B2187" s="1089"/>
      <c r="C2187" s="1089"/>
      <c r="D2187" s="1088" t="s">
        <v>3977</v>
      </c>
      <c r="E2187" s="1103">
        <v>0</v>
      </c>
      <c r="F2187" s="1103">
        <v>0</v>
      </c>
      <c r="G2187" s="1111">
        <v>0</v>
      </c>
      <c r="H2187" s="1104">
        <v>0</v>
      </c>
      <c r="I2187" s="1104">
        <v>0</v>
      </c>
    </row>
    <row r="2188" spans="1:9" ht="12.65" customHeight="1">
      <c r="A2188" s="1088" t="s">
        <v>8232</v>
      </c>
      <c r="B2188" s="1089"/>
      <c r="C2188" s="1089"/>
      <c r="D2188" s="1088" t="s">
        <v>3977</v>
      </c>
      <c r="E2188" s="1103">
        <v>0</v>
      </c>
      <c r="F2188" s="1103">
        <v>0</v>
      </c>
      <c r="G2188" s="1111">
        <v>0</v>
      </c>
      <c r="H2188" s="1104">
        <v>0</v>
      </c>
      <c r="I2188" s="1104">
        <v>0</v>
      </c>
    </row>
    <row r="2189" spans="1:9" ht="12.65" customHeight="1">
      <c r="A2189" s="1088" t="s">
        <v>9168</v>
      </c>
      <c r="B2189" s="1089"/>
      <c r="C2189" s="1089" t="s">
        <v>9221</v>
      </c>
      <c r="D2189" s="1088" t="s">
        <v>3977</v>
      </c>
      <c r="E2189" s="1103">
        <v>4</v>
      </c>
      <c r="F2189" s="1103">
        <v>70.56</v>
      </c>
      <c r="G2189" s="1111">
        <v>0</v>
      </c>
      <c r="H2189" s="1104">
        <v>0</v>
      </c>
      <c r="I2189" s="1104">
        <v>0</v>
      </c>
    </row>
    <row r="2190" spans="1:9" ht="12.65" customHeight="1">
      <c r="A2190" s="1088" t="s">
        <v>9169</v>
      </c>
      <c r="B2190" s="1089"/>
      <c r="C2190" s="1089" t="s">
        <v>9221</v>
      </c>
      <c r="D2190" s="1088" t="s">
        <v>3977</v>
      </c>
      <c r="E2190" s="1103">
        <v>89</v>
      </c>
      <c r="F2190" s="1103">
        <v>1569.96</v>
      </c>
      <c r="G2190" s="1111">
        <v>0</v>
      </c>
      <c r="H2190" s="1104">
        <v>0</v>
      </c>
      <c r="I2190" s="1104">
        <v>0</v>
      </c>
    </row>
    <row r="2191" spans="1:9" ht="12.65" customHeight="1">
      <c r="A2191" s="1088" t="s">
        <v>9170</v>
      </c>
      <c r="B2191" s="1089"/>
      <c r="C2191" s="1089" t="s">
        <v>9221</v>
      </c>
      <c r="D2191" s="1088" t="s">
        <v>3977</v>
      </c>
      <c r="E2191" s="1103">
        <v>2</v>
      </c>
      <c r="F2191" s="1103">
        <v>35.28</v>
      </c>
      <c r="G2191" s="1111">
        <v>0</v>
      </c>
      <c r="H2191" s="1104">
        <v>0</v>
      </c>
      <c r="I2191" s="1104">
        <v>0</v>
      </c>
    </row>
    <row r="2192" spans="1:9" ht="12.65" customHeight="1">
      <c r="A2192" s="1088" t="s">
        <v>9171</v>
      </c>
      <c r="B2192" s="1089"/>
      <c r="C2192" s="1089" t="s">
        <v>9221</v>
      </c>
      <c r="D2192" s="1088" t="s">
        <v>3977</v>
      </c>
      <c r="E2192" s="1103">
        <v>3</v>
      </c>
      <c r="F2192" s="1103">
        <v>52.92</v>
      </c>
      <c r="G2192" s="1111">
        <v>0</v>
      </c>
      <c r="H2192" s="1104">
        <v>0</v>
      </c>
      <c r="I2192" s="1104">
        <v>0</v>
      </c>
    </row>
    <row r="2193" spans="1:9" ht="12.65" customHeight="1">
      <c r="A2193" s="1088" t="s">
        <v>9172</v>
      </c>
      <c r="B2193" s="1089"/>
      <c r="C2193" s="1089" t="s">
        <v>9221</v>
      </c>
      <c r="D2193" s="1088" t="s">
        <v>3977</v>
      </c>
      <c r="E2193" s="1103">
        <v>37</v>
      </c>
      <c r="F2193" s="1103">
        <v>652.68000000000006</v>
      </c>
      <c r="G2193" s="1111">
        <v>0</v>
      </c>
      <c r="H2193" s="1104">
        <v>0</v>
      </c>
      <c r="I2193" s="1104">
        <v>0</v>
      </c>
    </row>
    <row r="2194" spans="1:9" ht="12.65" customHeight="1">
      <c r="A2194" s="1088" t="s">
        <v>9012</v>
      </c>
      <c r="B2194" s="1089"/>
      <c r="C2194" s="1089"/>
      <c r="D2194" s="1088" t="s">
        <v>3977</v>
      </c>
      <c r="E2194" s="1103">
        <v>9</v>
      </c>
      <c r="F2194" s="1103">
        <v>361.53000000000003</v>
      </c>
      <c r="G2194" s="1111">
        <v>37.58</v>
      </c>
      <c r="H2194" s="1104">
        <v>0</v>
      </c>
      <c r="I2194" s="1104">
        <v>0</v>
      </c>
    </row>
    <row r="2195" spans="1:9" ht="12.65" customHeight="1">
      <c r="A2195" s="1088" t="s">
        <v>9016</v>
      </c>
      <c r="B2195" s="1089"/>
      <c r="C2195" s="1089"/>
      <c r="D2195" s="1088" t="s">
        <v>3977</v>
      </c>
      <c r="E2195" s="1103">
        <v>74</v>
      </c>
      <c r="F2195" s="1103">
        <v>2162.2799999999997</v>
      </c>
      <c r="G2195" s="1111">
        <v>27.54</v>
      </c>
      <c r="H2195" s="1104">
        <v>0</v>
      </c>
      <c r="I2195" s="1104">
        <v>0</v>
      </c>
    </row>
    <row r="2196" spans="1:9" ht="12.65" customHeight="1">
      <c r="A2196" s="1088" t="s">
        <v>9010</v>
      </c>
      <c r="B2196" s="1089"/>
      <c r="C2196" s="1089"/>
      <c r="D2196" s="1088" t="s">
        <v>3977</v>
      </c>
      <c r="E2196" s="1103">
        <v>14</v>
      </c>
      <c r="F2196" s="1103">
        <v>562.38</v>
      </c>
      <c r="G2196" s="1111">
        <v>37.950000000000003</v>
      </c>
      <c r="H2196" s="1104">
        <v>0</v>
      </c>
      <c r="I2196" s="1104">
        <v>0</v>
      </c>
    </row>
    <row r="2197" spans="1:9" ht="12.65" customHeight="1">
      <c r="A2197" s="1088" t="s">
        <v>9014</v>
      </c>
      <c r="B2197" s="1089"/>
      <c r="C2197" s="1089"/>
      <c r="D2197" s="1088" t="s">
        <v>3977</v>
      </c>
      <c r="E2197" s="1103">
        <v>62</v>
      </c>
      <c r="F2197" s="1103">
        <v>1812.26</v>
      </c>
      <c r="G2197" s="1111">
        <v>27.4</v>
      </c>
      <c r="H2197" s="1104">
        <v>0</v>
      </c>
      <c r="I2197" s="1104">
        <v>0</v>
      </c>
    </row>
    <row r="2198" spans="1:9" ht="12.65" customHeight="1">
      <c r="A2198" s="1088" t="s">
        <v>8796</v>
      </c>
      <c r="B2198" s="1089"/>
      <c r="C2198" s="1089"/>
      <c r="D2198" s="1088" t="s">
        <v>3977</v>
      </c>
      <c r="E2198" s="1103">
        <v>162</v>
      </c>
      <c r="F2198" s="1103">
        <v>1236.06</v>
      </c>
      <c r="G2198" s="1111">
        <v>7.41</v>
      </c>
      <c r="H2198" s="1104">
        <v>0</v>
      </c>
      <c r="I2198" s="1104">
        <v>0</v>
      </c>
    </row>
    <row r="2199" spans="1:9" ht="12.65" customHeight="1">
      <c r="A2199" s="1088" t="s">
        <v>8785</v>
      </c>
      <c r="B2199" s="1089"/>
      <c r="C2199" s="1089"/>
      <c r="D2199" s="1088" t="s">
        <v>3977</v>
      </c>
      <c r="E2199" s="1103">
        <v>78</v>
      </c>
      <c r="F2199" s="1103">
        <v>363.48</v>
      </c>
      <c r="G2199" s="1111">
        <v>4.5</v>
      </c>
      <c r="H2199" s="1104">
        <v>0</v>
      </c>
      <c r="I2199" s="1104">
        <v>0</v>
      </c>
    </row>
    <row r="2200" spans="1:9" ht="12.65" customHeight="1">
      <c r="A2200" s="1088" t="s">
        <v>8656</v>
      </c>
      <c r="B2200" s="1089"/>
      <c r="C2200" s="1089"/>
      <c r="D2200" s="1088" t="s">
        <v>3977</v>
      </c>
      <c r="E2200" s="1103">
        <v>0</v>
      </c>
      <c r="F2200" s="1103">
        <v>0</v>
      </c>
      <c r="G2200" s="1111">
        <v>0</v>
      </c>
      <c r="H2200" s="1104">
        <v>0</v>
      </c>
      <c r="I2200" s="1104">
        <v>0</v>
      </c>
    </row>
    <row r="2201" spans="1:9" ht="12.65" customHeight="1">
      <c r="A2201" s="1088" t="s">
        <v>8654</v>
      </c>
      <c r="B2201" s="1089"/>
      <c r="C2201" s="1089"/>
      <c r="D2201" s="1088" t="s">
        <v>3977</v>
      </c>
      <c r="E2201" s="1103">
        <v>0</v>
      </c>
      <c r="F2201" s="1103">
        <v>0</v>
      </c>
      <c r="G2201" s="1111">
        <v>0</v>
      </c>
      <c r="H2201" s="1104">
        <v>0</v>
      </c>
      <c r="I2201" s="1104">
        <v>0</v>
      </c>
    </row>
    <row r="2202" spans="1:9" ht="12.65" customHeight="1">
      <c r="A2202" s="1088" t="s">
        <v>8619</v>
      </c>
      <c r="B2202" s="1089"/>
      <c r="C2202" s="1089"/>
      <c r="D2202" s="1088" t="s">
        <v>3977</v>
      </c>
      <c r="E2202" s="1103">
        <v>0</v>
      </c>
      <c r="F2202" s="1103">
        <v>0</v>
      </c>
      <c r="G2202" s="1111">
        <v>0</v>
      </c>
      <c r="H2202" s="1104">
        <v>0</v>
      </c>
      <c r="I2202" s="1104">
        <v>0</v>
      </c>
    </row>
    <row r="2203" spans="1:9" ht="12.65" customHeight="1">
      <c r="A2203" s="1088" t="s">
        <v>6220</v>
      </c>
      <c r="B2203" s="1089" t="s">
        <v>9222</v>
      </c>
      <c r="C2203" s="1089" t="s">
        <v>9223</v>
      </c>
      <c r="D2203" s="1088" t="s">
        <v>3977</v>
      </c>
      <c r="E2203" s="1103">
        <v>0</v>
      </c>
      <c r="F2203" s="1103"/>
      <c r="G2203" s="1111">
        <v>0</v>
      </c>
      <c r="H2203" s="1104">
        <v>0</v>
      </c>
      <c r="I2203" s="1104">
        <v>0</v>
      </c>
    </row>
    <row r="2204" spans="1:9" ht="12.65" customHeight="1">
      <c r="A2204" s="1088" t="s">
        <v>6565</v>
      </c>
      <c r="B2204" s="1089"/>
      <c r="C2204" s="1089"/>
      <c r="D2204" s="1088" t="s">
        <v>3639</v>
      </c>
      <c r="E2204" s="1103">
        <v>0</v>
      </c>
      <c r="F2204" s="1103">
        <v>0</v>
      </c>
      <c r="G2204" s="1111">
        <v>119.18</v>
      </c>
      <c r="H2204" s="1104">
        <v>0</v>
      </c>
      <c r="I2204" s="1104">
        <v>0</v>
      </c>
    </row>
    <row r="2205" spans="1:9" ht="12.65" customHeight="1">
      <c r="A2205" s="1088" t="s">
        <v>6566</v>
      </c>
      <c r="B2205" s="1089"/>
      <c r="C2205" s="1089"/>
      <c r="D2205" s="1088" t="s">
        <v>3639</v>
      </c>
      <c r="E2205" s="1103">
        <v>0</v>
      </c>
      <c r="F2205" s="1103">
        <v>0</v>
      </c>
      <c r="G2205" s="1111">
        <v>161.30000000000001</v>
      </c>
      <c r="H2205" s="1104">
        <v>0</v>
      </c>
      <c r="I2205" s="1104">
        <v>0</v>
      </c>
    </row>
    <row r="2206" spans="1:9" ht="12.65" customHeight="1">
      <c r="A2206" s="1088" t="s">
        <v>7052</v>
      </c>
      <c r="B2206" s="1089"/>
      <c r="C2206" s="1089"/>
      <c r="D2206" s="1088" t="s">
        <v>9271</v>
      </c>
      <c r="E2206" s="1103">
        <v>0</v>
      </c>
      <c r="F2206" s="1103">
        <v>0</v>
      </c>
      <c r="G2206" s="1111">
        <v>169.72</v>
      </c>
      <c r="H2206" s="1104">
        <v>0</v>
      </c>
      <c r="I2206" s="1104">
        <v>0</v>
      </c>
    </row>
    <row r="2207" spans="1:9" ht="12.65" customHeight="1">
      <c r="A2207" s="1088" t="s">
        <v>7193</v>
      </c>
      <c r="B2207" s="1089"/>
      <c r="C2207" s="1089"/>
      <c r="D2207" s="1088" t="s">
        <v>9271</v>
      </c>
      <c r="E2207" s="1103">
        <v>0</v>
      </c>
      <c r="F2207" s="1103">
        <v>0</v>
      </c>
      <c r="G2207" s="1111">
        <v>169.73</v>
      </c>
      <c r="H2207" s="1104">
        <v>0</v>
      </c>
      <c r="I2207" s="1104">
        <v>0</v>
      </c>
    </row>
    <row r="2208" spans="1:9" ht="12.65" customHeight="1">
      <c r="A2208" s="1088" t="s">
        <v>9269</v>
      </c>
      <c r="B2208" s="1089"/>
      <c r="C2208" s="1089"/>
      <c r="D2208" s="1088" t="s">
        <v>3977</v>
      </c>
      <c r="E2208" s="1103">
        <v>0</v>
      </c>
      <c r="F2208" s="1103">
        <v>0</v>
      </c>
      <c r="G2208" s="1104">
        <v>0</v>
      </c>
      <c r="H2208" s="1104">
        <v>0</v>
      </c>
      <c r="I2208" s="1104">
        <v>0</v>
      </c>
    </row>
    <row r="2209" spans="1:9" ht="12.65" customHeight="1">
      <c r="A2209" s="1088" t="s">
        <v>8102</v>
      </c>
      <c r="B2209" s="1089"/>
      <c r="C2209" s="1089"/>
      <c r="D2209" s="1088" t="s">
        <v>3977</v>
      </c>
      <c r="E2209" s="1103">
        <v>0</v>
      </c>
      <c r="F2209" s="1103">
        <v>0</v>
      </c>
      <c r="G2209" s="1104">
        <v>0</v>
      </c>
      <c r="H2209" s="1104">
        <v>0</v>
      </c>
      <c r="I2209" s="1104">
        <v>0</v>
      </c>
    </row>
    <row r="2210" spans="1:9" ht="12.65" customHeight="1">
      <c r="A2210" s="1088" t="s">
        <v>8805</v>
      </c>
      <c r="B2210" s="1089"/>
      <c r="C2210" s="1089"/>
      <c r="D2210" s="1088" t="s">
        <v>3977</v>
      </c>
      <c r="E2210" s="1103">
        <v>11</v>
      </c>
      <c r="F2210" s="1103">
        <v>178.31</v>
      </c>
      <c r="G2210" s="1111">
        <v>15.45</v>
      </c>
      <c r="H2210" s="1104">
        <v>0</v>
      </c>
      <c r="I2210" s="1104">
        <v>0</v>
      </c>
    </row>
    <row r="2211" spans="1:9" ht="12.65" customHeight="1">
      <c r="A2211" s="1088" t="s">
        <v>9270</v>
      </c>
      <c r="B2211" s="1089"/>
      <c r="C2211" s="1089"/>
      <c r="D2211" s="1088" t="s">
        <v>3977</v>
      </c>
      <c r="E2211" s="1103">
        <v>6</v>
      </c>
      <c r="F2211" s="1103">
        <v>36.96</v>
      </c>
      <c r="G2211" s="1111">
        <v>5.86</v>
      </c>
      <c r="H2211" s="1104">
        <v>0</v>
      </c>
      <c r="I2211" s="1104">
        <v>0</v>
      </c>
    </row>
    <row r="2212" spans="1:9" ht="12.65" customHeight="1">
      <c r="A2212" s="1088" t="s">
        <v>9024</v>
      </c>
      <c r="B2212" s="1089"/>
      <c r="C2212" s="1089"/>
      <c r="D2212" s="1088" t="s">
        <v>3977</v>
      </c>
      <c r="E2212" s="1103">
        <v>17</v>
      </c>
      <c r="F2212" s="1103">
        <v>355.64000000000004</v>
      </c>
      <c r="G2212" s="1111">
        <v>19.7</v>
      </c>
      <c r="H2212" s="1104">
        <v>0</v>
      </c>
      <c r="I2212" s="1104">
        <v>0</v>
      </c>
    </row>
    <row r="2213" spans="1:9" ht="12.65" customHeight="1">
      <c r="A2213" s="1088" t="s">
        <v>9026</v>
      </c>
      <c r="B2213" s="1089"/>
      <c r="C2213" s="1089"/>
      <c r="D2213" s="1088" t="s">
        <v>3977</v>
      </c>
      <c r="E2213" s="1103">
        <v>7</v>
      </c>
      <c r="F2213" s="1103">
        <v>193.83</v>
      </c>
      <c r="G2213" s="1111">
        <v>18.18</v>
      </c>
      <c r="H2213" s="1104">
        <v>0</v>
      </c>
      <c r="I2213" s="1104">
        <v>0</v>
      </c>
    </row>
    <row r="2214" spans="1:9" ht="12.65" customHeight="1">
      <c r="A2214" s="1088" t="s">
        <v>6773</v>
      </c>
      <c r="B2214" s="1089" t="s">
        <v>9293</v>
      </c>
      <c r="C2214" s="1089" t="s">
        <v>3357</v>
      </c>
      <c r="D2214" s="1088" t="s">
        <v>3977</v>
      </c>
      <c r="E2214" s="1103">
        <v>43</v>
      </c>
      <c r="F2214" s="1103">
        <v>516.50843956043957</v>
      </c>
      <c r="G2214" s="1111">
        <v>0</v>
      </c>
      <c r="H2214" s="1104">
        <v>0</v>
      </c>
      <c r="I2214" s="1104">
        <v>0</v>
      </c>
    </row>
    <row r="2215" spans="1:9" ht="12.65" customHeight="1">
      <c r="A2215" s="1088" t="s">
        <v>2011</v>
      </c>
      <c r="B2215" s="1089" t="s">
        <v>2020</v>
      </c>
      <c r="C2215" s="1089" t="s">
        <v>145</v>
      </c>
      <c r="D2215" s="1088" t="s">
        <v>3639</v>
      </c>
      <c r="E2215" s="1103">
        <v>0</v>
      </c>
      <c r="F2215" s="1103">
        <v>0</v>
      </c>
      <c r="G2215" s="1111">
        <v>0</v>
      </c>
      <c r="H2215" s="1104">
        <v>0</v>
      </c>
      <c r="I2215" s="1104">
        <v>0</v>
      </c>
    </row>
    <row r="2216" spans="1:9" ht="12.65" customHeight="1">
      <c r="A2216" s="1088" t="s">
        <v>7082</v>
      </c>
      <c r="B2216" s="1089" t="s">
        <v>7083</v>
      </c>
      <c r="C2216" s="1089" t="s">
        <v>9294</v>
      </c>
      <c r="D2216" s="1088" t="s">
        <v>3977</v>
      </c>
      <c r="E2216" s="1103">
        <v>1</v>
      </c>
      <c r="F2216" s="1103">
        <v>24.23</v>
      </c>
      <c r="G2216" s="1111">
        <v>24.2</v>
      </c>
      <c r="H2216" s="1104">
        <v>0</v>
      </c>
      <c r="I2216" s="1104">
        <v>0</v>
      </c>
    </row>
    <row r="2217" spans="1:9" ht="12.65" customHeight="1">
      <c r="A2217" s="1088" t="s">
        <v>7160</v>
      </c>
      <c r="B2217" s="1089" t="s">
        <v>7309</v>
      </c>
      <c r="C2217" s="1089" t="s">
        <v>9295</v>
      </c>
      <c r="D2217" s="1088" t="s">
        <v>3977</v>
      </c>
      <c r="E2217" s="1103">
        <v>0</v>
      </c>
      <c r="F2217" s="1103">
        <v>0</v>
      </c>
      <c r="G2217" s="1111">
        <v>6.7</v>
      </c>
      <c r="H2217" s="1104">
        <v>0</v>
      </c>
      <c r="I2217" s="1104">
        <v>0</v>
      </c>
    </row>
    <row r="2218" spans="1:9" ht="12.65" customHeight="1">
      <c r="A2218" s="1088" t="s">
        <v>7188</v>
      </c>
      <c r="B2218" s="1089" t="s">
        <v>7198</v>
      </c>
      <c r="C2218" s="1089" t="s">
        <v>7190</v>
      </c>
      <c r="D2218" s="1088" t="s">
        <v>3977</v>
      </c>
      <c r="E2218" s="1103">
        <v>0</v>
      </c>
      <c r="F2218" s="1103">
        <v>0</v>
      </c>
      <c r="G2218" s="1111">
        <v>6.7</v>
      </c>
      <c r="H2218" s="1104">
        <v>0</v>
      </c>
      <c r="I2218" s="1104">
        <v>0</v>
      </c>
    </row>
    <row r="2219" spans="1:9" ht="12.65" customHeight="1">
      <c r="A2219" s="1088" t="s">
        <v>9296</v>
      </c>
      <c r="B2219" s="1089" t="s">
        <v>9297</v>
      </c>
      <c r="C2219" s="1089" t="s">
        <v>7635</v>
      </c>
      <c r="D2219" s="1088" t="s">
        <v>3977</v>
      </c>
      <c r="E2219" s="1103">
        <v>0</v>
      </c>
      <c r="F2219" s="1103"/>
      <c r="G2219" s="1111">
        <v>0</v>
      </c>
      <c r="H2219" s="1104">
        <v>0</v>
      </c>
      <c r="I2219" s="1104">
        <v>0</v>
      </c>
    </row>
    <row r="2220" spans="1:9" ht="12.65" customHeight="1">
      <c r="A2220" s="1088" t="s">
        <v>9298</v>
      </c>
      <c r="B2220" s="1089" t="s">
        <v>6638</v>
      </c>
      <c r="C2220" s="1089" t="s">
        <v>6435</v>
      </c>
      <c r="D2220" s="1088" t="s">
        <v>9545</v>
      </c>
      <c r="E2220" s="1103">
        <v>120</v>
      </c>
      <c r="F2220" s="1103">
        <v>3448.7999999999997</v>
      </c>
      <c r="G2220" s="1111">
        <v>0</v>
      </c>
      <c r="H2220" s="1104">
        <v>0</v>
      </c>
      <c r="I2220" s="1104">
        <v>0</v>
      </c>
    </row>
    <row r="2221" spans="1:9" ht="12.65" customHeight="1">
      <c r="A2221" s="1088" t="s">
        <v>9299</v>
      </c>
      <c r="B2221" s="1089" t="s">
        <v>6639</v>
      </c>
      <c r="C2221" s="1089" t="s">
        <v>6437</v>
      </c>
      <c r="D2221" s="1088" t="s">
        <v>9545</v>
      </c>
      <c r="E2221" s="1103">
        <v>165</v>
      </c>
      <c r="F2221" s="1103">
        <v>4742.0999999999995</v>
      </c>
      <c r="G2221" s="1111">
        <v>0</v>
      </c>
      <c r="H2221" s="1104">
        <v>0</v>
      </c>
      <c r="I2221" s="1104">
        <v>0</v>
      </c>
    </row>
    <row r="2222" spans="1:9" ht="12.65" customHeight="1">
      <c r="A2222" s="1088" t="s">
        <v>9300</v>
      </c>
      <c r="B2222" s="1089" t="s">
        <v>6640</v>
      </c>
      <c r="C2222" s="1089" t="s">
        <v>6439</v>
      </c>
      <c r="D2222" s="1088" t="s">
        <v>9545</v>
      </c>
      <c r="E2222" s="1103">
        <v>90</v>
      </c>
      <c r="F2222" s="1103">
        <v>2624.4000000000005</v>
      </c>
      <c r="G2222" s="1111">
        <v>0</v>
      </c>
      <c r="H2222" s="1104">
        <v>0</v>
      </c>
      <c r="I2222" s="1104">
        <v>0</v>
      </c>
    </row>
    <row r="2223" spans="1:9" ht="12.65" customHeight="1">
      <c r="A2223" s="1088" t="s">
        <v>9301</v>
      </c>
      <c r="B2223" s="1089" t="s">
        <v>6641</v>
      </c>
      <c r="C2223" s="1089" t="s">
        <v>6441</v>
      </c>
      <c r="D2223" s="1088" t="s">
        <v>9545</v>
      </c>
      <c r="E2223" s="1103">
        <v>90</v>
      </c>
      <c r="F2223" s="1103">
        <v>2624.4000000000005</v>
      </c>
      <c r="G2223" s="1111">
        <v>0</v>
      </c>
      <c r="H2223" s="1104">
        <v>0</v>
      </c>
      <c r="I2223" s="1104">
        <v>0</v>
      </c>
    </row>
    <row r="2224" spans="1:9" ht="12.65" customHeight="1">
      <c r="A2224" s="1088" t="s">
        <v>9302</v>
      </c>
      <c r="B2224" s="1089" t="s">
        <v>9303</v>
      </c>
      <c r="C2224" s="1089" t="s">
        <v>9304</v>
      </c>
      <c r="D2224" s="1088" t="s">
        <v>9541</v>
      </c>
      <c r="E2224" s="1103">
        <v>0</v>
      </c>
      <c r="F2224" s="1103"/>
      <c r="G2224" s="1111">
        <v>0</v>
      </c>
      <c r="H2224" s="1104">
        <v>0</v>
      </c>
      <c r="I2224" s="1104">
        <v>0</v>
      </c>
    </row>
    <row r="2225" spans="1:9" ht="12.65" customHeight="1">
      <c r="A2225" s="1088" t="s">
        <v>9305</v>
      </c>
      <c r="B2225" s="1089" t="s">
        <v>3273</v>
      </c>
      <c r="C2225" s="1089" t="s">
        <v>4471</v>
      </c>
      <c r="D2225" s="1088" t="s">
        <v>9542</v>
      </c>
      <c r="E2225" s="1103">
        <v>11</v>
      </c>
      <c r="F2225" s="1103">
        <v>487.9598097218136</v>
      </c>
      <c r="G2225" s="1111">
        <v>0</v>
      </c>
      <c r="H2225" s="1104">
        <v>0</v>
      </c>
      <c r="I2225" s="1104">
        <v>0</v>
      </c>
    </row>
    <row r="2226" spans="1:9" ht="12.65" customHeight="1">
      <c r="A2226" s="1088" t="s">
        <v>9256</v>
      </c>
      <c r="B2226" s="1089">
        <v>0</v>
      </c>
      <c r="C2226" s="1089">
        <v>0</v>
      </c>
      <c r="D2226" s="1088" t="s">
        <v>9542</v>
      </c>
      <c r="E2226" s="1103">
        <v>0</v>
      </c>
      <c r="F2226" s="1103"/>
      <c r="G2226" s="1111">
        <v>0</v>
      </c>
      <c r="H2226" s="1104">
        <v>0</v>
      </c>
      <c r="I2226" s="1104">
        <v>0</v>
      </c>
    </row>
    <row r="2227" spans="1:9" ht="12.65" customHeight="1">
      <c r="A2227" s="1088" t="s">
        <v>8093</v>
      </c>
      <c r="B2227" s="1089" t="s">
        <v>8135</v>
      </c>
      <c r="C2227" s="1089" t="s">
        <v>4026</v>
      </c>
      <c r="D2227" s="1088" t="s">
        <v>3639</v>
      </c>
      <c r="E2227" s="1103">
        <v>0</v>
      </c>
      <c r="F2227" s="1103">
        <v>0</v>
      </c>
      <c r="G2227" s="1111">
        <v>0</v>
      </c>
      <c r="H2227" s="1104">
        <v>0</v>
      </c>
      <c r="I2227" s="1104">
        <v>0</v>
      </c>
    </row>
    <row r="2228" spans="1:9" ht="12.65" customHeight="1">
      <c r="A2228" s="1088" t="s">
        <v>8811</v>
      </c>
      <c r="B2228" s="1089" t="s">
        <v>8812</v>
      </c>
      <c r="C2228" s="1089" t="s">
        <v>9306</v>
      </c>
      <c r="D2228" s="1088" t="s">
        <v>3977</v>
      </c>
      <c r="E2228" s="1103">
        <v>0</v>
      </c>
      <c r="F2228" s="1103">
        <v>0</v>
      </c>
      <c r="G2228" s="1111">
        <v>15.46</v>
      </c>
      <c r="H2228" s="1104">
        <v>0</v>
      </c>
      <c r="I2228" s="1104">
        <v>0</v>
      </c>
    </row>
    <row r="2229" spans="1:9" ht="12.65" customHeight="1">
      <c r="A2229" s="1088" t="s">
        <v>9307</v>
      </c>
      <c r="B2229" s="1089">
        <v>0</v>
      </c>
      <c r="C2229" s="1089">
        <v>0</v>
      </c>
      <c r="D2229" s="1088" t="s">
        <v>9543</v>
      </c>
      <c r="E2229" s="1103">
        <v>0</v>
      </c>
      <c r="F2229" s="1103">
        <v>0</v>
      </c>
      <c r="G2229" s="1111">
        <v>0</v>
      </c>
      <c r="H2229" s="1104">
        <v>0</v>
      </c>
      <c r="I2229" s="1104">
        <v>0</v>
      </c>
    </row>
    <row r="2230" spans="1:9" ht="12.65" customHeight="1">
      <c r="A2230" s="1088" t="s">
        <v>8751</v>
      </c>
      <c r="B2230" s="1089" t="s">
        <v>8800</v>
      </c>
      <c r="C2230" s="1089" t="s">
        <v>1068</v>
      </c>
      <c r="D2230" s="1088" t="s">
        <v>3639</v>
      </c>
      <c r="E2230" s="1103">
        <v>0</v>
      </c>
      <c r="F2230" s="1103">
        <v>0</v>
      </c>
      <c r="G2230" s="1111">
        <v>0</v>
      </c>
      <c r="H2230" s="1104">
        <v>0</v>
      </c>
      <c r="I2230" s="1104">
        <v>0</v>
      </c>
    </row>
    <row r="2231" spans="1:9" ht="12.65" customHeight="1">
      <c r="A2231" s="1088" t="s">
        <v>8753</v>
      </c>
      <c r="B2231" s="1089" t="s">
        <v>8793</v>
      </c>
      <c r="C2231" s="1089" t="s">
        <v>8557</v>
      </c>
      <c r="D2231" s="1088" t="s">
        <v>3639</v>
      </c>
      <c r="E2231" s="1103">
        <v>0</v>
      </c>
      <c r="F2231" s="1103">
        <v>0</v>
      </c>
      <c r="G2231" s="1111">
        <v>0</v>
      </c>
      <c r="H2231" s="1104">
        <v>0</v>
      </c>
      <c r="I2231" s="1104">
        <v>0</v>
      </c>
    </row>
    <row r="2232" spans="1:9" ht="12.65" customHeight="1">
      <c r="A2232" s="1088" t="s">
        <v>8773</v>
      </c>
      <c r="B2232" s="1089" t="s">
        <v>8774</v>
      </c>
      <c r="C2232" s="1089" t="s">
        <v>2032</v>
      </c>
      <c r="D2232" s="1088" t="s">
        <v>3639</v>
      </c>
      <c r="E2232" s="1103">
        <v>0</v>
      </c>
      <c r="F2232" s="1103">
        <v>0</v>
      </c>
      <c r="G2232" s="1111">
        <v>0</v>
      </c>
      <c r="H2232" s="1104">
        <v>0</v>
      </c>
      <c r="I2232" s="1104">
        <v>0</v>
      </c>
    </row>
    <row r="2233" spans="1:9" ht="12.65" customHeight="1">
      <c r="A2233" s="1088" t="s">
        <v>8839</v>
      </c>
      <c r="B2233" s="1089" t="s">
        <v>8840</v>
      </c>
      <c r="C2233" s="1089" t="s">
        <v>9000</v>
      </c>
      <c r="D2233" s="1088" t="s">
        <v>3639</v>
      </c>
      <c r="E2233" s="1103">
        <v>0</v>
      </c>
      <c r="F2233" s="1103">
        <v>0</v>
      </c>
      <c r="G2233" s="1111">
        <v>0</v>
      </c>
      <c r="H2233" s="1104">
        <v>0</v>
      </c>
      <c r="I2233" s="1104">
        <v>0</v>
      </c>
    </row>
    <row r="2234" spans="1:9" ht="12.65" customHeight="1">
      <c r="A2234" s="1088" t="s">
        <v>8817</v>
      </c>
      <c r="B2234" s="1089" t="s">
        <v>8818</v>
      </c>
      <c r="C2234" s="1089" t="s">
        <v>8997</v>
      </c>
      <c r="D2234" s="1088" t="s">
        <v>3639</v>
      </c>
      <c r="E2234" s="1103">
        <v>0</v>
      </c>
      <c r="F2234" s="1103">
        <v>0</v>
      </c>
      <c r="G2234" s="1111">
        <v>0</v>
      </c>
      <c r="H2234" s="1104">
        <v>0</v>
      </c>
      <c r="I2234" s="1104">
        <v>0</v>
      </c>
    </row>
    <row r="2235" spans="1:9" ht="12.65" customHeight="1">
      <c r="A2235" s="1088" t="s">
        <v>8845</v>
      </c>
      <c r="B2235" s="1089" t="s">
        <v>8846</v>
      </c>
      <c r="C2235" s="1089" t="s">
        <v>8999</v>
      </c>
      <c r="D2235" s="1088" t="s">
        <v>3639</v>
      </c>
      <c r="E2235" s="1103">
        <v>0</v>
      </c>
      <c r="F2235" s="1103">
        <v>0</v>
      </c>
      <c r="G2235" s="1111">
        <v>0</v>
      </c>
      <c r="H2235" s="1104">
        <v>0</v>
      </c>
      <c r="I2235" s="1104">
        <v>0</v>
      </c>
    </row>
    <row r="2236" spans="1:9" ht="12.65" customHeight="1">
      <c r="A2236" s="1088" t="s">
        <v>8843</v>
      </c>
      <c r="B2236" s="1089" t="s">
        <v>8844</v>
      </c>
      <c r="C2236" s="1089" t="s">
        <v>8999</v>
      </c>
      <c r="D2236" s="1088" t="s">
        <v>3639</v>
      </c>
      <c r="E2236" s="1103">
        <v>0</v>
      </c>
      <c r="F2236" s="1103">
        <v>0</v>
      </c>
      <c r="G2236" s="1111">
        <v>0</v>
      </c>
      <c r="H2236" s="1104">
        <v>0</v>
      </c>
      <c r="I2236" s="1104">
        <v>0</v>
      </c>
    </row>
    <row r="2237" spans="1:9" ht="12.65" customHeight="1">
      <c r="A2237" s="1088" t="s">
        <v>9308</v>
      </c>
      <c r="B2237" s="1089" t="s">
        <v>9309</v>
      </c>
      <c r="C2237" s="1089" t="s">
        <v>9310</v>
      </c>
      <c r="D2237" s="1088" t="s">
        <v>9544</v>
      </c>
      <c r="E2237" s="1103">
        <v>0</v>
      </c>
      <c r="F2237" s="1103">
        <v>0</v>
      </c>
      <c r="G2237" s="1111">
        <v>0</v>
      </c>
      <c r="H2237" s="1104">
        <v>0</v>
      </c>
      <c r="I2237" s="1104">
        <v>0</v>
      </c>
    </row>
    <row r="2238" spans="1:9" ht="12.65" customHeight="1">
      <c r="A2238" s="1088" t="s">
        <v>9311</v>
      </c>
      <c r="B2238" s="1089" t="s">
        <v>9312</v>
      </c>
      <c r="C2238" s="1089" t="s">
        <v>9313</v>
      </c>
      <c r="D2238" s="1088" t="s">
        <v>9544</v>
      </c>
      <c r="E2238" s="1103">
        <v>0</v>
      </c>
      <c r="F2238" s="1103">
        <v>0</v>
      </c>
      <c r="G2238" s="1111">
        <v>0</v>
      </c>
      <c r="H2238" s="1104">
        <v>0</v>
      </c>
      <c r="I2238" s="1104">
        <v>0</v>
      </c>
    </row>
    <row r="2239" spans="1:9" ht="12.65" customHeight="1">
      <c r="A2239" s="1088" t="s">
        <v>9314</v>
      </c>
      <c r="B2239" s="1089" t="s">
        <v>9315</v>
      </c>
      <c r="C2239" s="1089" t="s">
        <v>9310</v>
      </c>
      <c r="D2239" s="1088" t="s">
        <v>9544</v>
      </c>
      <c r="E2239" s="1103">
        <v>0</v>
      </c>
      <c r="F2239" s="1103">
        <v>0</v>
      </c>
      <c r="G2239" s="1111">
        <v>0</v>
      </c>
      <c r="H2239" s="1104">
        <v>0</v>
      </c>
      <c r="I2239" s="1104">
        <v>0</v>
      </c>
    </row>
    <row r="2240" spans="1:9" ht="12.65" customHeight="1">
      <c r="A2240" s="1088" t="s">
        <v>9316</v>
      </c>
      <c r="B2240" s="1089" t="s">
        <v>9317</v>
      </c>
      <c r="C2240" s="1089" t="s">
        <v>9313</v>
      </c>
      <c r="D2240" s="1088" t="s">
        <v>9544</v>
      </c>
      <c r="E2240" s="1103">
        <v>0</v>
      </c>
      <c r="F2240" s="1103">
        <v>0</v>
      </c>
      <c r="G2240" s="1111">
        <v>0</v>
      </c>
      <c r="H2240" s="1104">
        <v>0</v>
      </c>
      <c r="I2240" s="1104">
        <v>0</v>
      </c>
    </row>
    <row r="2241" spans="1:9" ht="12.65" customHeight="1">
      <c r="A2241" s="1088" t="s">
        <v>9318</v>
      </c>
      <c r="B2241" s="1089" t="s">
        <v>9319</v>
      </c>
      <c r="C2241" s="1089" t="s">
        <v>8521</v>
      </c>
      <c r="D2241" s="1088" t="s">
        <v>9544</v>
      </c>
      <c r="E2241" s="1103">
        <v>0</v>
      </c>
      <c r="F2241" s="1103"/>
      <c r="G2241" s="1111">
        <v>0</v>
      </c>
      <c r="H2241" s="1104">
        <v>0</v>
      </c>
      <c r="I2241" s="1104">
        <v>0</v>
      </c>
    </row>
    <row r="2242" spans="1:9" ht="12.65" customHeight="1">
      <c r="A2242" s="1088" t="s">
        <v>9320</v>
      </c>
      <c r="B2242" s="1089" t="s">
        <v>9321</v>
      </c>
      <c r="C2242" s="1089" t="s">
        <v>8521</v>
      </c>
      <c r="D2242" s="1088" t="s">
        <v>9544</v>
      </c>
      <c r="E2242" s="1103">
        <v>0</v>
      </c>
      <c r="F2242" s="1103"/>
      <c r="G2242" s="1111">
        <v>0</v>
      </c>
      <c r="H2242" s="1104">
        <v>0</v>
      </c>
      <c r="I2242" s="1104">
        <v>0</v>
      </c>
    </row>
    <row r="2243" spans="1:9" ht="12.65" customHeight="1">
      <c r="A2243" s="1088" t="s">
        <v>9322</v>
      </c>
      <c r="B2243" s="1089" t="s">
        <v>9323</v>
      </c>
      <c r="C2243" s="1089" t="s">
        <v>8529</v>
      </c>
      <c r="D2243" s="1088" t="s">
        <v>9544</v>
      </c>
      <c r="E2243" s="1103">
        <v>0</v>
      </c>
      <c r="F2243" s="1103"/>
      <c r="G2243" s="1111">
        <v>0</v>
      </c>
      <c r="H2243" s="1104">
        <v>0</v>
      </c>
      <c r="I2243" s="1104">
        <v>0</v>
      </c>
    </row>
    <row r="2244" spans="1:9" ht="12.65" customHeight="1">
      <c r="A2244" s="1088" t="s">
        <v>9324</v>
      </c>
      <c r="B2244" s="1089"/>
      <c r="C2244" s="1089"/>
      <c r="D2244" s="1088" t="s">
        <v>9545</v>
      </c>
      <c r="E2244" s="1103">
        <v>4891</v>
      </c>
      <c r="F2244" s="1103">
        <v>13792.620000000006</v>
      </c>
      <c r="G2244" s="1111">
        <v>0</v>
      </c>
      <c r="H2244" s="1104">
        <v>0</v>
      </c>
      <c r="I2244" s="1104">
        <v>0</v>
      </c>
    </row>
    <row r="2245" spans="1:9" ht="12.65" customHeight="1">
      <c r="A2245" s="1088" t="s">
        <v>9325</v>
      </c>
      <c r="B2245" s="1089"/>
      <c r="C2245" s="1089"/>
      <c r="D2245" s="1088" t="s">
        <v>9545</v>
      </c>
      <c r="E2245" s="1103">
        <v>0</v>
      </c>
      <c r="F2245" s="1103">
        <v>0</v>
      </c>
      <c r="G2245" s="1111">
        <v>0</v>
      </c>
      <c r="H2245" s="1104">
        <v>0</v>
      </c>
      <c r="I2245" s="1104">
        <v>0</v>
      </c>
    </row>
    <row r="2246" spans="1:9" ht="12.65" customHeight="1">
      <c r="A2246" s="1088" t="s">
        <v>9326</v>
      </c>
      <c r="B2246" s="1089"/>
      <c r="C2246" s="1089"/>
      <c r="D2246" s="1088" t="s">
        <v>9545</v>
      </c>
      <c r="E2246" s="1103">
        <v>0</v>
      </c>
      <c r="F2246" s="1103">
        <v>0</v>
      </c>
      <c r="G2246" s="1111">
        <v>0</v>
      </c>
      <c r="H2246" s="1104">
        <v>0</v>
      </c>
      <c r="I2246" s="1104">
        <v>0</v>
      </c>
    </row>
    <row r="2247" spans="1:9" ht="12.65" customHeight="1">
      <c r="A2247" s="1088" t="s">
        <v>9327</v>
      </c>
      <c r="B2247" s="1089"/>
      <c r="C2247" s="1089"/>
      <c r="D2247" s="1088" t="s">
        <v>9545</v>
      </c>
      <c r="E2247" s="1103">
        <v>0</v>
      </c>
      <c r="F2247" s="1103"/>
      <c r="G2247" s="1111">
        <v>0</v>
      </c>
      <c r="H2247" s="1104">
        <v>0</v>
      </c>
      <c r="I2247" s="1104">
        <v>0</v>
      </c>
    </row>
    <row r="2248" spans="1:9" ht="12.65" customHeight="1">
      <c r="A2248" s="1088" t="s">
        <v>7928</v>
      </c>
      <c r="B2248" s="1089" t="s">
        <v>7929</v>
      </c>
      <c r="C2248" s="1089" t="s">
        <v>7654</v>
      </c>
      <c r="D2248" s="1088" t="s">
        <v>3639</v>
      </c>
      <c r="E2248" s="1103">
        <v>0</v>
      </c>
      <c r="F2248" s="1103">
        <v>0</v>
      </c>
      <c r="G2248" s="1111">
        <v>0</v>
      </c>
      <c r="H2248" s="1104">
        <v>0</v>
      </c>
      <c r="I2248" s="1104">
        <v>0</v>
      </c>
    </row>
    <row r="2249" spans="1:9" ht="12.65" customHeight="1">
      <c r="A2249" s="1088" t="s">
        <v>7452</v>
      </c>
      <c r="B2249" s="1089" t="s">
        <v>7453</v>
      </c>
      <c r="C2249" s="1089" t="s">
        <v>145</v>
      </c>
      <c r="D2249" s="1088" t="s">
        <v>3639</v>
      </c>
      <c r="E2249" s="1103">
        <v>0</v>
      </c>
      <c r="F2249" s="1103">
        <v>0</v>
      </c>
      <c r="G2249" s="1111">
        <v>0</v>
      </c>
      <c r="H2249" s="1104">
        <v>0</v>
      </c>
      <c r="I2249" s="1104">
        <v>0</v>
      </c>
    </row>
    <row r="2250" spans="1:9" ht="12.65" customHeight="1">
      <c r="A2250" s="1088" t="s">
        <v>9328</v>
      </c>
      <c r="B2250" s="1089" t="s">
        <v>9195</v>
      </c>
      <c r="C2250" s="1089" t="s">
        <v>9220</v>
      </c>
      <c r="D2250" s="1088" t="s">
        <v>9551</v>
      </c>
      <c r="E2250" s="1103">
        <v>0</v>
      </c>
      <c r="F2250" s="1103">
        <v>0</v>
      </c>
      <c r="G2250" s="1111">
        <v>0</v>
      </c>
      <c r="H2250" s="1104">
        <v>0</v>
      </c>
      <c r="I2250" s="1104">
        <v>0</v>
      </c>
    </row>
    <row r="2251" spans="1:9" ht="12.65" customHeight="1">
      <c r="A2251" s="1088" t="s">
        <v>9329</v>
      </c>
      <c r="B2251" s="1089" t="s">
        <v>9193</v>
      </c>
      <c r="C2251" s="1089" t="s">
        <v>9330</v>
      </c>
      <c r="D2251" s="1088" t="s">
        <v>9546</v>
      </c>
      <c r="E2251" s="1103">
        <v>0</v>
      </c>
      <c r="F2251" s="1103">
        <v>0</v>
      </c>
      <c r="G2251" s="1111">
        <v>0</v>
      </c>
      <c r="H2251" s="1104">
        <v>0</v>
      </c>
      <c r="I2251" s="1104">
        <v>0</v>
      </c>
    </row>
    <row r="2252" spans="1:9" ht="12.65" customHeight="1">
      <c r="A2252" s="1088" t="s">
        <v>9257</v>
      </c>
      <c r="B2252" s="1089"/>
      <c r="C2252" s="1089" t="s">
        <v>9220</v>
      </c>
      <c r="D2252" s="1088" t="s">
        <v>9546</v>
      </c>
      <c r="E2252" s="1103">
        <v>0</v>
      </c>
      <c r="F2252" s="1103">
        <v>0</v>
      </c>
      <c r="G2252" s="1111">
        <v>0</v>
      </c>
      <c r="H2252" s="1104">
        <v>0</v>
      </c>
      <c r="I2252" s="1104">
        <v>0</v>
      </c>
    </row>
    <row r="2253" spans="1:9" ht="12.65" customHeight="1">
      <c r="A2253" s="1088" t="s">
        <v>9258</v>
      </c>
      <c r="B2253" s="1089"/>
      <c r="C2253" s="1089" t="s">
        <v>9330</v>
      </c>
      <c r="D2253" s="1088" t="s">
        <v>9551</v>
      </c>
      <c r="E2253" s="1103">
        <v>0</v>
      </c>
      <c r="F2253" s="1103">
        <v>0</v>
      </c>
      <c r="G2253" s="1111">
        <v>0</v>
      </c>
      <c r="H2253" s="1104">
        <v>0</v>
      </c>
      <c r="I2253" s="1104">
        <v>0</v>
      </c>
    </row>
    <row r="2254" spans="1:9" ht="12.65" customHeight="1">
      <c r="A2254" s="1088" t="s">
        <v>8781</v>
      </c>
      <c r="B2254" s="1089" t="s">
        <v>8782</v>
      </c>
      <c r="C2254" s="1089" t="s">
        <v>9331</v>
      </c>
      <c r="D2254" s="1088" t="s">
        <v>3977</v>
      </c>
      <c r="E2254" s="1103">
        <v>4200</v>
      </c>
      <c r="F2254" s="1103">
        <v>4326</v>
      </c>
      <c r="G2254" s="1111">
        <v>1.03</v>
      </c>
      <c r="H2254" s="1104">
        <v>0</v>
      </c>
      <c r="I2254" s="1104">
        <v>0</v>
      </c>
    </row>
    <row r="2255" spans="1:9" ht="12.65" customHeight="1">
      <c r="A2255" s="1088" t="s">
        <v>5968</v>
      </c>
      <c r="B2255" s="1089" t="s">
        <v>5969</v>
      </c>
      <c r="C2255" s="1089" t="s">
        <v>9332</v>
      </c>
      <c r="D2255" s="1088" t="s">
        <v>3639</v>
      </c>
      <c r="E2255" s="1103">
        <v>192</v>
      </c>
      <c r="F2255" s="1103">
        <v>5153.28</v>
      </c>
      <c r="G2255" s="1111">
        <v>24.61</v>
      </c>
      <c r="H2255" s="1104">
        <v>0</v>
      </c>
      <c r="I2255" s="1104">
        <v>0</v>
      </c>
    </row>
    <row r="2256" spans="1:9" ht="12.65" customHeight="1">
      <c r="A2256" s="1088" t="s">
        <v>5974</v>
      </c>
      <c r="B2256" s="1089" t="s">
        <v>5975</v>
      </c>
      <c r="C2256" s="1089" t="s">
        <v>9333</v>
      </c>
      <c r="D2256" s="1088" t="s">
        <v>3639</v>
      </c>
      <c r="E2256" s="1103">
        <v>200</v>
      </c>
      <c r="F2256" s="1103">
        <v>4686</v>
      </c>
      <c r="G2256" s="1111">
        <v>21.57</v>
      </c>
      <c r="H2256" s="1104">
        <v>0</v>
      </c>
      <c r="I2256" s="1104">
        <v>0</v>
      </c>
    </row>
    <row r="2257" spans="1:9" ht="12.65" customHeight="1">
      <c r="A2257" s="1088" t="s">
        <v>9338</v>
      </c>
      <c r="B2257" s="1089">
        <v>0</v>
      </c>
      <c r="C2257" s="1089" t="s">
        <v>9339</v>
      </c>
      <c r="D2257" s="1088" t="s">
        <v>9548</v>
      </c>
      <c r="E2257" s="1103">
        <v>0</v>
      </c>
      <c r="F2257" s="1103">
        <v>0</v>
      </c>
      <c r="G2257" s="1111">
        <v>0</v>
      </c>
      <c r="H2257" s="1104">
        <v>0</v>
      </c>
      <c r="I2257" s="1104">
        <v>0</v>
      </c>
    </row>
    <row r="2258" spans="1:9" ht="12.65" customHeight="1">
      <c r="A2258" s="1088" t="s">
        <v>9340</v>
      </c>
      <c r="B2258" s="1089">
        <v>0</v>
      </c>
      <c r="C2258" s="1089" t="s">
        <v>9341</v>
      </c>
      <c r="D2258" s="1088" t="s">
        <v>2800</v>
      </c>
      <c r="E2258" s="1103">
        <v>2400</v>
      </c>
      <c r="F2258" s="1103"/>
      <c r="G2258" s="1111">
        <v>0</v>
      </c>
      <c r="H2258" s="1104">
        <v>0</v>
      </c>
      <c r="I2258" s="1104">
        <v>0</v>
      </c>
    </row>
    <row r="2259" spans="1:9" ht="12.65" customHeight="1">
      <c r="A2259" s="1088" t="s">
        <v>9343</v>
      </c>
      <c r="B2259" s="1089" t="s">
        <v>9344</v>
      </c>
      <c r="C2259" s="1089">
        <v>0</v>
      </c>
      <c r="D2259" s="1088" t="s">
        <v>2800</v>
      </c>
      <c r="E2259" s="1103">
        <v>371</v>
      </c>
      <c r="F2259" s="1103">
        <v>5769.0499999999993</v>
      </c>
      <c r="G2259" s="1111">
        <v>0</v>
      </c>
      <c r="H2259" s="1104">
        <v>0</v>
      </c>
      <c r="I2259" s="1104">
        <v>0</v>
      </c>
    </row>
    <row r="2260" spans="1:9" ht="12.65" customHeight="1">
      <c r="A2260" s="1088" t="s">
        <v>9345</v>
      </c>
      <c r="B2260" s="1089" t="s">
        <v>9346</v>
      </c>
      <c r="C2260" s="1089">
        <v>0</v>
      </c>
      <c r="D2260" s="1088" t="s">
        <v>2800</v>
      </c>
      <c r="E2260" s="1103">
        <v>343</v>
      </c>
      <c r="F2260" s="1103">
        <v>5333.6500000000005</v>
      </c>
      <c r="G2260" s="1111">
        <v>0</v>
      </c>
      <c r="H2260" s="1104">
        <v>0</v>
      </c>
      <c r="I2260" s="1104">
        <v>0</v>
      </c>
    </row>
    <row r="2261" spans="1:9" ht="12.65" customHeight="1">
      <c r="A2261" s="1088" t="s">
        <v>9347</v>
      </c>
      <c r="B2261" s="1089" t="s">
        <v>9348</v>
      </c>
      <c r="C2261" s="1089">
        <v>0</v>
      </c>
      <c r="D2261" s="1088" t="s">
        <v>2800</v>
      </c>
      <c r="E2261" s="1103">
        <v>130</v>
      </c>
      <c r="F2261" s="1103">
        <v>2021.5000000000007</v>
      </c>
      <c r="G2261" s="1111">
        <v>0</v>
      </c>
      <c r="H2261" s="1104">
        <v>0</v>
      </c>
      <c r="I2261" s="1104">
        <v>0</v>
      </c>
    </row>
    <row r="2262" spans="1:9" ht="12.65" customHeight="1">
      <c r="A2262" s="1088" t="s">
        <v>9349</v>
      </c>
      <c r="B2262" s="1089" t="s">
        <v>9350</v>
      </c>
      <c r="C2262" s="1089" t="s">
        <v>9190</v>
      </c>
      <c r="D2262" s="1088" t="s">
        <v>9548</v>
      </c>
      <c r="E2262" s="1103">
        <v>0</v>
      </c>
      <c r="F2262" s="1103">
        <v>0</v>
      </c>
      <c r="G2262" s="1111">
        <v>0</v>
      </c>
      <c r="H2262" s="1104">
        <v>0</v>
      </c>
      <c r="I2262" s="1104">
        <v>0</v>
      </c>
    </row>
    <row r="2263" spans="1:9" ht="12.65" customHeight="1">
      <c r="A2263" s="1088" t="s">
        <v>9284</v>
      </c>
      <c r="B2263" s="1089" t="s">
        <v>9354</v>
      </c>
      <c r="C2263" s="1089" t="s">
        <v>5555</v>
      </c>
      <c r="D2263" s="1088" t="s">
        <v>3977</v>
      </c>
      <c r="E2263" s="1103">
        <v>29</v>
      </c>
      <c r="F2263" s="1103">
        <v>774.3</v>
      </c>
      <c r="G2263" s="1111">
        <v>26.7</v>
      </c>
      <c r="H2263" s="1104">
        <v>0</v>
      </c>
      <c r="I2263" s="1104">
        <v>0</v>
      </c>
    </row>
    <row r="2264" spans="1:9" ht="12.65" customHeight="1">
      <c r="A2264" s="1088" t="s">
        <v>9286</v>
      </c>
      <c r="B2264" s="1089" t="s">
        <v>9355</v>
      </c>
      <c r="C2264" s="1089" t="s">
        <v>5555</v>
      </c>
      <c r="D2264" s="1088" t="s">
        <v>3977</v>
      </c>
      <c r="E2264" s="1103">
        <v>19</v>
      </c>
      <c r="F2264" s="1103">
        <v>910.48</v>
      </c>
      <c r="G2264" s="1111">
        <v>47.92</v>
      </c>
      <c r="H2264" s="1104">
        <v>0</v>
      </c>
      <c r="I2264" s="1104">
        <v>0</v>
      </c>
    </row>
    <row r="2265" spans="1:9" ht="12.65" customHeight="1">
      <c r="A2265" s="1088" t="s">
        <v>9238</v>
      </c>
      <c r="B2265" s="1089" t="s">
        <v>9356</v>
      </c>
      <c r="C2265" s="1089" t="s">
        <v>9357</v>
      </c>
      <c r="D2265" s="1088" t="s">
        <v>3977</v>
      </c>
      <c r="E2265" s="1103">
        <v>5</v>
      </c>
      <c r="F2265" s="1103">
        <v>1091.9000000000001</v>
      </c>
      <c r="G2265" s="1111">
        <v>206.57</v>
      </c>
      <c r="H2265" s="1104">
        <v>0</v>
      </c>
      <c r="I2265" s="1104">
        <v>0</v>
      </c>
    </row>
    <row r="2266" spans="1:9" ht="12.65" customHeight="1">
      <c r="A2266" s="1088" t="s">
        <v>9236</v>
      </c>
      <c r="B2266" s="1089" t="s">
        <v>9358</v>
      </c>
      <c r="C2266" s="1089" t="s">
        <v>9359</v>
      </c>
      <c r="D2266" s="1088" t="s">
        <v>3977</v>
      </c>
      <c r="E2266" s="1103">
        <v>55</v>
      </c>
      <c r="F2266" s="1103">
        <v>12010.9</v>
      </c>
      <c r="G2266" s="1111">
        <v>206.7</v>
      </c>
      <c r="H2266" s="1104">
        <v>0</v>
      </c>
      <c r="I2266" s="1104">
        <v>0</v>
      </c>
    </row>
    <row r="2267" spans="1:9" ht="12.65" customHeight="1">
      <c r="A2267" s="1088" t="s">
        <v>9360</v>
      </c>
      <c r="B2267" s="1089" t="s">
        <v>9361</v>
      </c>
      <c r="C2267" s="1089" t="s">
        <v>9362</v>
      </c>
      <c r="D2267" s="1088" t="s">
        <v>3977</v>
      </c>
      <c r="E2267" s="1103">
        <v>148</v>
      </c>
      <c r="F2267" s="1103">
        <v>1323.12</v>
      </c>
      <c r="G2267" s="1111">
        <v>8.5500000000000007</v>
      </c>
      <c r="H2267" s="1104">
        <v>0</v>
      </c>
      <c r="I2267" s="1104">
        <v>0</v>
      </c>
    </row>
    <row r="2268" spans="1:9" ht="12.65" customHeight="1">
      <c r="A2268" s="1088" t="s">
        <v>9363</v>
      </c>
      <c r="B2268" s="1089" t="s">
        <v>9364</v>
      </c>
      <c r="C2268" s="1089" t="s">
        <v>9365</v>
      </c>
      <c r="D2268" s="1088" t="s">
        <v>3977</v>
      </c>
      <c r="E2268" s="1103">
        <v>182</v>
      </c>
      <c r="F2268" s="1103">
        <v>1627.08</v>
      </c>
      <c r="G2268" s="1111">
        <v>8.5500000000000007</v>
      </c>
      <c r="H2268" s="1104">
        <v>0</v>
      </c>
      <c r="I2268" s="1104">
        <v>0</v>
      </c>
    </row>
    <row r="2269" spans="1:9" ht="12.65" customHeight="1">
      <c r="A2269" s="1088" t="s">
        <v>5512</v>
      </c>
      <c r="B2269" s="1089" t="s">
        <v>5569</v>
      </c>
      <c r="C2269" s="1089" t="s">
        <v>9366</v>
      </c>
      <c r="D2269" s="1088" t="s">
        <v>3977</v>
      </c>
      <c r="E2269" s="1103">
        <v>200</v>
      </c>
      <c r="F2269" s="1103">
        <v>32794</v>
      </c>
      <c r="G2269" s="1111">
        <v>163.97</v>
      </c>
      <c r="H2269" s="1104">
        <v>0</v>
      </c>
      <c r="I2269" s="1104">
        <v>0</v>
      </c>
    </row>
    <row r="2270" spans="1:9" s="1187" customFormat="1" ht="12.65" customHeight="1">
      <c r="A2270" s="1269" t="s">
        <v>9509</v>
      </c>
      <c r="B2270" s="1270"/>
      <c r="C2270" s="1270"/>
      <c r="D2270" s="1269" t="s">
        <v>2800</v>
      </c>
      <c r="E2270" s="1103">
        <v>0</v>
      </c>
      <c r="F2270" s="1103">
        <v>0</v>
      </c>
      <c r="G2270" s="1271">
        <v>0</v>
      </c>
      <c r="H2270" s="1271">
        <v>0</v>
      </c>
      <c r="I2270" s="1271">
        <v>0</v>
      </c>
    </row>
    <row r="2271" spans="1:9" s="1187" customFormat="1" ht="12.65" customHeight="1">
      <c r="A2271" s="1269" t="s">
        <v>9510</v>
      </c>
      <c r="B2271" s="1270"/>
      <c r="C2271" s="1270"/>
      <c r="D2271" s="1269" t="s">
        <v>2800</v>
      </c>
      <c r="E2271" s="1103">
        <v>0</v>
      </c>
      <c r="F2271" s="1103">
        <v>0</v>
      </c>
      <c r="G2271" s="1271">
        <v>0</v>
      </c>
      <c r="H2271" s="1271">
        <v>0</v>
      </c>
      <c r="I2271" s="1271">
        <v>0</v>
      </c>
    </row>
    <row r="2272" spans="1:9" s="1187" customFormat="1" ht="12.65" customHeight="1">
      <c r="A2272" s="1269" t="s">
        <v>9511</v>
      </c>
      <c r="B2272" s="1270" t="s">
        <v>9512</v>
      </c>
      <c r="C2272" s="1270" t="s">
        <v>9513</v>
      </c>
      <c r="D2272" s="1269" t="s">
        <v>3977</v>
      </c>
      <c r="E2272" s="1103">
        <v>0</v>
      </c>
      <c r="F2272" s="1103">
        <v>0</v>
      </c>
      <c r="G2272" s="1271">
        <v>0</v>
      </c>
      <c r="H2272" s="1271">
        <v>0</v>
      </c>
      <c r="I2272" s="1271">
        <v>0</v>
      </c>
    </row>
    <row r="2273" spans="1:9" s="1187" customFormat="1" ht="12.65" customHeight="1">
      <c r="A2273" s="1269" t="s">
        <v>9514</v>
      </c>
      <c r="B2273" s="1270" t="s">
        <v>9515</v>
      </c>
      <c r="C2273" s="1270" t="s">
        <v>9516</v>
      </c>
      <c r="D2273" s="1269" t="s">
        <v>3977</v>
      </c>
      <c r="E2273" s="1103">
        <v>0</v>
      </c>
      <c r="F2273" s="1103">
        <v>0</v>
      </c>
      <c r="G2273" s="1271">
        <v>0</v>
      </c>
      <c r="H2273" s="1271">
        <v>0</v>
      </c>
      <c r="I2273" s="1271">
        <v>0</v>
      </c>
    </row>
    <row r="2274" spans="1:9" s="1187" customFormat="1" ht="12.65" customHeight="1">
      <c r="A2274" s="1269" t="s">
        <v>9537</v>
      </c>
      <c r="B2274" s="1270">
        <v>0</v>
      </c>
      <c r="C2274" s="1270">
        <v>0</v>
      </c>
      <c r="D2274" s="1269" t="s">
        <v>3977</v>
      </c>
      <c r="E2274" s="1103">
        <v>64</v>
      </c>
      <c r="F2274" s="1103">
        <v>1702.4</v>
      </c>
      <c r="G2274" s="1271">
        <v>24.46</v>
      </c>
      <c r="H2274" s="1271">
        <v>0</v>
      </c>
      <c r="I2274" s="1271">
        <v>0</v>
      </c>
    </row>
    <row r="2275" spans="1:9" s="1187" customFormat="1" ht="12.65" customHeight="1">
      <c r="A2275" s="1269" t="s">
        <v>8803</v>
      </c>
      <c r="B2275" s="1270" t="s">
        <v>8804</v>
      </c>
      <c r="C2275" s="1270" t="s">
        <v>1068</v>
      </c>
      <c r="D2275" s="1269" t="s">
        <v>3977</v>
      </c>
      <c r="E2275" s="1103">
        <v>0</v>
      </c>
      <c r="F2275" s="1103">
        <v>0</v>
      </c>
      <c r="G2275" s="1271">
        <v>0</v>
      </c>
      <c r="H2275" s="1271">
        <v>0</v>
      </c>
      <c r="I2275" s="1271">
        <v>0</v>
      </c>
    </row>
    <row r="2276" spans="1:9" s="1187" customFormat="1" ht="12.65" customHeight="1">
      <c r="A2276" s="1269" t="s">
        <v>9517</v>
      </c>
      <c r="B2276" s="1270" t="e">
        <v>#N/A</v>
      </c>
      <c r="C2276" s="1270" t="s">
        <v>9341</v>
      </c>
      <c r="D2276" s="1269" t="s">
        <v>9550</v>
      </c>
      <c r="E2276" s="1103">
        <v>0</v>
      </c>
      <c r="F2276" s="1103">
        <v>0</v>
      </c>
      <c r="G2276" s="1271">
        <v>0</v>
      </c>
      <c r="H2276" s="1271">
        <v>0</v>
      </c>
      <c r="I2276" s="1271">
        <v>0</v>
      </c>
    </row>
    <row r="2277" spans="1:9" s="1187" customFormat="1" ht="12.65" customHeight="1">
      <c r="A2277" s="1269" t="s">
        <v>8112</v>
      </c>
      <c r="B2277" s="1270" t="s">
        <v>8154</v>
      </c>
      <c r="C2277" s="1270" t="s">
        <v>7654</v>
      </c>
      <c r="D2277" s="1269" t="s">
        <v>9546</v>
      </c>
      <c r="E2277" s="1103">
        <v>0</v>
      </c>
      <c r="F2277" s="1103">
        <v>0</v>
      </c>
      <c r="G2277" s="1271">
        <v>0</v>
      </c>
      <c r="H2277" s="1271">
        <v>0</v>
      </c>
      <c r="I2277" s="1271">
        <v>0</v>
      </c>
    </row>
    <row r="2278" spans="1:9" s="1187" customFormat="1" ht="12.65" customHeight="1">
      <c r="A2278" s="1269" t="s">
        <v>9518</v>
      </c>
      <c r="B2278" s="1270" t="s">
        <v>9519</v>
      </c>
      <c r="C2278" s="1270" t="s">
        <v>8997</v>
      </c>
      <c r="D2278" s="1269" t="s">
        <v>9545</v>
      </c>
      <c r="E2278" s="1103">
        <v>0</v>
      </c>
      <c r="F2278" s="1103">
        <v>0</v>
      </c>
      <c r="G2278" s="1271">
        <v>0</v>
      </c>
      <c r="H2278" s="1271">
        <v>0</v>
      </c>
      <c r="I2278" s="1271">
        <v>0</v>
      </c>
    </row>
    <row r="2279" spans="1:9" s="1187" customFormat="1" ht="12.65" customHeight="1">
      <c r="A2279" s="1269" t="s">
        <v>9520</v>
      </c>
      <c r="B2279" s="1270" t="s">
        <v>9521</v>
      </c>
      <c r="C2279" s="1270" t="s">
        <v>8998</v>
      </c>
      <c r="D2279" s="1269" t="s">
        <v>2800</v>
      </c>
      <c r="E2279" s="1103">
        <v>0</v>
      </c>
      <c r="F2279" s="1103">
        <v>0</v>
      </c>
      <c r="G2279" s="1271">
        <v>0</v>
      </c>
      <c r="H2279" s="1271">
        <v>0</v>
      </c>
      <c r="I2279" s="1271">
        <v>0</v>
      </c>
    </row>
    <row r="2280" spans="1:9" s="1187" customFormat="1" ht="12.65" customHeight="1">
      <c r="A2280" s="1269" t="s">
        <v>9522</v>
      </c>
      <c r="B2280" s="1270" t="s">
        <v>9523</v>
      </c>
      <c r="C2280" s="1270" t="s">
        <v>9524</v>
      </c>
      <c r="D2280" s="1269" t="s">
        <v>2800</v>
      </c>
      <c r="E2280" s="1103">
        <v>0</v>
      </c>
      <c r="F2280" s="1103">
        <v>0</v>
      </c>
      <c r="G2280" s="1271">
        <v>0</v>
      </c>
      <c r="H2280" s="1271">
        <v>0</v>
      </c>
      <c r="I2280" s="1271">
        <v>0</v>
      </c>
    </row>
    <row r="2281" spans="1:9" s="1187" customFormat="1" ht="12.65" customHeight="1">
      <c r="A2281" s="1269" t="s">
        <v>6604</v>
      </c>
      <c r="B2281" s="1270" t="s">
        <v>9525</v>
      </c>
      <c r="C2281" s="1270" t="s">
        <v>6250</v>
      </c>
      <c r="D2281" s="1269" t="s">
        <v>9543</v>
      </c>
      <c r="E2281" s="1103">
        <v>0</v>
      </c>
      <c r="F2281" s="1103">
        <v>0</v>
      </c>
      <c r="G2281" s="1271">
        <v>0</v>
      </c>
      <c r="H2281" s="1271">
        <v>0</v>
      </c>
      <c r="I2281" s="1271">
        <v>0</v>
      </c>
    </row>
    <row r="2282" spans="1:9" s="1187" customFormat="1" ht="12.65" customHeight="1">
      <c r="A2282" s="1269" t="s">
        <v>9451</v>
      </c>
      <c r="B2282" s="1270" t="s">
        <v>9479</v>
      </c>
      <c r="C2282" s="1270">
        <v>0</v>
      </c>
      <c r="D2282" s="1269" t="s">
        <v>9541</v>
      </c>
      <c r="E2282" s="1103">
        <v>0</v>
      </c>
      <c r="F2282" s="1103">
        <v>0</v>
      </c>
      <c r="G2282" s="1271">
        <v>24.11</v>
      </c>
      <c r="H2282" s="1271">
        <v>0</v>
      </c>
      <c r="I2282" s="1271">
        <v>0</v>
      </c>
    </row>
    <row r="2283" spans="1:9" s="1187" customFormat="1" ht="12.65" customHeight="1">
      <c r="A2283" s="1269" t="s">
        <v>6600</v>
      </c>
      <c r="B2283" s="1270" t="s">
        <v>6280</v>
      </c>
      <c r="C2283" s="1270" t="s">
        <v>6281</v>
      </c>
      <c r="D2283" s="1269" t="s">
        <v>9541</v>
      </c>
      <c r="E2283" s="1103">
        <v>0</v>
      </c>
      <c r="F2283" s="1103">
        <v>0</v>
      </c>
      <c r="G2283" s="1271">
        <v>0</v>
      </c>
      <c r="H2283" s="1271">
        <v>0</v>
      </c>
      <c r="I2283" s="1271">
        <v>0</v>
      </c>
    </row>
    <row r="2284" spans="1:9" s="1187" customFormat="1" ht="12.65" customHeight="1">
      <c r="A2284" s="1269" t="s">
        <v>9538</v>
      </c>
      <c r="B2284" s="1270">
        <v>0</v>
      </c>
      <c r="C2284" s="1270">
        <v>0</v>
      </c>
      <c r="D2284" s="1269" t="s">
        <v>9543</v>
      </c>
      <c r="E2284" s="1103">
        <v>4</v>
      </c>
      <c r="F2284" s="1103">
        <v>48.2</v>
      </c>
      <c r="G2284" s="1271">
        <v>11.54</v>
      </c>
      <c r="H2284" s="1271">
        <v>0</v>
      </c>
      <c r="I2284" s="1271">
        <v>0</v>
      </c>
    </row>
    <row r="2285" spans="1:9" s="1187" customFormat="1" ht="12.65" customHeight="1">
      <c r="A2285" s="1269" t="s">
        <v>9539</v>
      </c>
      <c r="B2285" s="1270">
        <v>0</v>
      </c>
      <c r="C2285" s="1270">
        <v>0</v>
      </c>
      <c r="D2285" s="1269" t="s">
        <v>9542</v>
      </c>
      <c r="E2285" s="1103">
        <v>8</v>
      </c>
      <c r="F2285" s="1103">
        <v>96.4</v>
      </c>
      <c r="G2285" s="1271">
        <v>11.56</v>
      </c>
      <c r="H2285" s="1271">
        <v>0</v>
      </c>
      <c r="I2285" s="1271">
        <v>0</v>
      </c>
    </row>
    <row r="2286" spans="1:9" s="1187" customFormat="1" ht="12.65" customHeight="1">
      <c r="A2286" s="1269" t="s">
        <v>9461</v>
      </c>
      <c r="B2286" s="1270" t="s">
        <v>9526</v>
      </c>
      <c r="C2286" s="1270" t="s">
        <v>9527</v>
      </c>
      <c r="D2286" s="1269" t="s">
        <v>9542</v>
      </c>
      <c r="E2286" s="1103">
        <v>5</v>
      </c>
      <c r="F2286" s="1103">
        <v>45.9</v>
      </c>
      <c r="G2286" s="1271">
        <v>9.25</v>
      </c>
      <c r="H2286" s="1271">
        <v>0</v>
      </c>
      <c r="I2286" s="1271">
        <v>0</v>
      </c>
    </row>
    <row r="2287" spans="1:9" s="1187" customFormat="1" ht="12.65" customHeight="1">
      <c r="A2287" s="1269" t="s">
        <v>9463</v>
      </c>
      <c r="B2287" s="1270" t="s">
        <v>9528</v>
      </c>
      <c r="C2287" s="1270" t="s">
        <v>9529</v>
      </c>
      <c r="D2287" s="1269" t="s">
        <v>9541</v>
      </c>
      <c r="E2287" s="1103">
        <v>7</v>
      </c>
      <c r="F2287" s="1103">
        <v>77.98</v>
      </c>
      <c r="G2287" s="1271">
        <v>11.23</v>
      </c>
      <c r="H2287" s="1271">
        <v>0</v>
      </c>
      <c r="I2287" s="1271">
        <v>0</v>
      </c>
    </row>
    <row r="2288" spans="1:9" s="1187" customFormat="1" ht="12.65" customHeight="1">
      <c r="A2288" s="1269" t="s">
        <v>9465</v>
      </c>
      <c r="B2288" s="1270" t="s">
        <v>9530</v>
      </c>
      <c r="C2288" s="1270" t="s">
        <v>9529</v>
      </c>
      <c r="D2288" s="1269" t="s">
        <v>9542</v>
      </c>
      <c r="E2288" s="1103">
        <v>0</v>
      </c>
      <c r="F2288" s="1103">
        <v>0</v>
      </c>
      <c r="G2288" s="1271">
        <v>11.22</v>
      </c>
      <c r="H2288" s="1271">
        <v>0</v>
      </c>
      <c r="I2288" s="1271">
        <v>0</v>
      </c>
    </row>
    <row r="2289" spans="1:9" s="1187" customFormat="1" ht="12.65" customHeight="1">
      <c r="A2289" s="1269" t="s">
        <v>9467</v>
      </c>
      <c r="B2289" s="1270" t="s">
        <v>9531</v>
      </c>
      <c r="C2289" s="1270" t="s">
        <v>9529</v>
      </c>
      <c r="D2289" s="1269" t="s">
        <v>9547</v>
      </c>
      <c r="E2289" s="1103">
        <v>6</v>
      </c>
      <c r="F2289" s="1103">
        <v>56.64</v>
      </c>
      <c r="G2289" s="1271">
        <v>9.52</v>
      </c>
      <c r="H2289" s="1271">
        <v>0</v>
      </c>
      <c r="I2289" s="1271">
        <v>0</v>
      </c>
    </row>
    <row r="2290" spans="1:9" s="1187" customFormat="1" ht="12.65" customHeight="1">
      <c r="A2290" s="1269" t="s">
        <v>9469</v>
      </c>
      <c r="B2290" s="1270" t="s">
        <v>9532</v>
      </c>
      <c r="C2290" s="1270" t="s">
        <v>9527</v>
      </c>
      <c r="D2290" s="1269" t="s">
        <v>9542</v>
      </c>
      <c r="E2290" s="1103">
        <v>9</v>
      </c>
      <c r="F2290" s="1103">
        <v>84.96</v>
      </c>
      <c r="G2290" s="1271">
        <v>9.51</v>
      </c>
      <c r="H2290" s="1271">
        <v>0</v>
      </c>
      <c r="I2290" s="1271">
        <v>0</v>
      </c>
    </row>
    <row r="2291" spans="1:9" s="1187" customFormat="1" ht="12.65" customHeight="1">
      <c r="A2291" s="1269" t="s">
        <v>9426</v>
      </c>
      <c r="B2291" s="1270" t="s">
        <v>9533</v>
      </c>
      <c r="C2291" s="1270" t="s">
        <v>2911</v>
      </c>
      <c r="D2291" s="1269" t="s">
        <v>9541</v>
      </c>
      <c r="E2291" s="1103">
        <v>7</v>
      </c>
      <c r="F2291" s="1103">
        <v>187.6</v>
      </c>
      <c r="G2291" s="1271">
        <v>25.22</v>
      </c>
      <c r="H2291" s="1271">
        <v>0</v>
      </c>
      <c r="I2291" s="1271">
        <v>0</v>
      </c>
    </row>
    <row r="2292" spans="1:9" s="1187" customFormat="1" ht="12.65" customHeight="1">
      <c r="A2292" s="1269" t="s">
        <v>9419</v>
      </c>
      <c r="B2292" s="1270" t="s">
        <v>9485</v>
      </c>
      <c r="C2292" s="1270" t="s">
        <v>9534</v>
      </c>
      <c r="D2292" s="1269" t="s">
        <v>9548</v>
      </c>
      <c r="E2292" s="1103">
        <v>228</v>
      </c>
      <c r="F2292" s="1103">
        <v>369.36</v>
      </c>
      <c r="G2292" s="1271">
        <v>1.62</v>
      </c>
      <c r="H2292" s="1271">
        <v>0</v>
      </c>
      <c r="I2292" s="1271">
        <v>0</v>
      </c>
    </row>
    <row r="2293" spans="1:9" s="1187" customFormat="1" ht="12.65" customHeight="1">
      <c r="A2293" s="1269" t="s">
        <v>7191</v>
      </c>
      <c r="B2293" s="1270" t="s">
        <v>7197</v>
      </c>
      <c r="C2293" s="1270" t="s">
        <v>9535</v>
      </c>
      <c r="D2293" s="1269" t="s">
        <v>9549</v>
      </c>
      <c r="E2293" s="1103">
        <v>77</v>
      </c>
      <c r="F2293" s="1103">
        <v>1865.71</v>
      </c>
      <c r="G2293" s="1271">
        <v>24.21</v>
      </c>
      <c r="H2293" s="1271">
        <v>0</v>
      </c>
      <c r="I2293" s="1271">
        <v>0</v>
      </c>
    </row>
    <row r="2294" spans="1:9" s="1187" customFormat="1" ht="12.65" customHeight="1">
      <c r="A2294" s="1269" t="s">
        <v>9418</v>
      </c>
      <c r="B2294" s="1270" t="s">
        <v>9489</v>
      </c>
      <c r="C2294" s="1270" t="s">
        <v>9536</v>
      </c>
      <c r="D2294" s="1269" t="s">
        <v>9544</v>
      </c>
      <c r="E2294" s="1103">
        <v>1563</v>
      </c>
      <c r="F2294" s="1103">
        <v>2266.35</v>
      </c>
      <c r="G2294" s="1271">
        <v>1.41</v>
      </c>
      <c r="H2294" s="1271">
        <v>0</v>
      </c>
      <c r="I2294" s="1271">
        <v>0</v>
      </c>
    </row>
    <row r="2295" spans="1:9" s="1187" customFormat="1" ht="12.65" customHeight="1">
      <c r="A2295" s="1269" t="s">
        <v>8853</v>
      </c>
      <c r="B2295" s="1270" t="s">
        <v>8854</v>
      </c>
      <c r="C2295" s="1270" t="s">
        <v>4026</v>
      </c>
      <c r="D2295" s="1269" t="s">
        <v>9541</v>
      </c>
      <c r="E2295" s="1103">
        <v>0</v>
      </c>
      <c r="F2295" s="1103">
        <v>0</v>
      </c>
      <c r="G2295" s="1271">
        <v>0</v>
      </c>
      <c r="H2295" s="1271">
        <v>0</v>
      </c>
      <c r="I2295" s="1271">
        <v>0</v>
      </c>
    </row>
    <row r="2296" spans="1:9" ht="12.65" customHeight="1">
      <c r="A2296" s="1088" t="s">
        <v>6651</v>
      </c>
      <c r="B2296" s="1089" t="s">
        <v>6656</v>
      </c>
      <c r="C2296" s="1089" t="s">
        <v>6657</v>
      </c>
      <c r="D2296" s="1088"/>
      <c r="E2296" s="1103">
        <v>0</v>
      </c>
      <c r="F2296" s="1103">
        <v>0</v>
      </c>
      <c r="G2296" s="1111">
        <v>0</v>
      </c>
      <c r="H2296" s="1104">
        <v>0</v>
      </c>
      <c r="I2296" s="1104">
        <v>0</v>
      </c>
    </row>
    <row r="2297" spans="1:9" ht="12.65" customHeight="1">
      <c r="A2297" s="1088" t="s">
        <v>6652</v>
      </c>
      <c r="B2297" s="1089" t="s">
        <v>6658</v>
      </c>
      <c r="C2297" s="1089" t="s">
        <v>2032</v>
      </c>
      <c r="D2297" s="1088"/>
      <c r="E2297" s="1103">
        <v>0</v>
      </c>
      <c r="F2297" s="1103">
        <v>0</v>
      </c>
      <c r="G2297" s="1111">
        <v>0</v>
      </c>
      <c r="H2297" s="1104">
        <v>0</v>
      </c>
      <c r="I2297" s="1104">
        <v>0</v>
      </c>
    </row>
    <row r="2298" spans="1:9" ht="12.65" customHeight="1">
      <c r="A2298" s="1088" t="s">
        <v>9559</v>
      </c>
      <c r="B2298" s="1089" t="s">
        <v>9570</v>
      </c>
      <c r="C2298" s="1089" t="s">
        <v>9571</v>
      </c>
      <c r="D2298" s="1088" t="s">
        <v>3977</v>
      </c>
      <c r="E2298" s="1103">
        <v>8</v>
      </c>
      <c r="F2298" s="1103">
        <v>1733.36</v>
      </c>
      <c r="G2298" s="1111">
        <v>216.67</v>
      </c>
      <c r="H2298" s="1104">
        <v>0</v>
      </c>
      <c r="I2298" s="1104">
        <v>0</v>
      </c>
    </row>
    <row r="2299" spans="1:9" ht="12.65" customHeight="1">
      <c r="A2299" s="1088" t="s">
        <v>9572</v>
      </c>
      <c r="B2299" s="1089"/>
      <c r="C2299" s="1089" t="s">
        <v>9341</v>
      </c>
      <c r="D2299" s="1088"/>
      <c r="E2299" s="1103">
        <v>0</v>
      </c>
      <c r="F2299" s="1103">
        <v>0</v>
      </c>
      <c r="G2299" s="1111">
        <v>0</v>
      </c>
      <c r="H2299" s="1104">
        <v>0</v>
      </c>
      <c r="I2299" s="1104">
        <v>0</v>
      </c>
    </row>
    <row r="2300" spans="1:9" ht="12.65" customHeight="1">
      <c r="A2300" s="1088" t="s">
        <v>9573</v>
      </c>
      <c r="B2300" s="1089"/>
      <c r="C2300" s="1089" t="s">
        <v>9341</v>
      </c>
      <c r="D2300" s="1088"/>
      <c r="E2300" s="1103">
        <v>0</v>
      </c>
      <c r="F2300" s="1103">
        <v>0</v>
      </c>
      <c r="G2300" s="1111">
        <v>0</v>
      </c>
      <c r="H2300" s="1104">
        <v>0</v>
      </c>
      <c r="I2300" s="1104">
        <v>0</v>
      </c>
    </row>
    <row r="2301" spans="1:9" s="1188" customFormat="1" ht="12.65" customHeight="1">
      <c r="A2301" s="1272" t="s">
        <v>5813</v>
      </c>
      <c r="B2301" s="1273" t="s">
        <v>6352</v>
      </c>
      <c r="C2301" s="1273" t="s">
        <v>5563</v>
      </c>
      <c r="D2301" s="1272" t="s">
        <v>3977</v>
      </c>
      <c r="E2301" s="1103">
        <v>149</v>
      </c>
      <c r="F2301" s="1103">
        <v>956.58</v>
      </c>
      <c r="G2301" s="1274">
        <v>6.42</v>
      </c>
      <c r="H2301" s="1274"/>
      <c r="I2301" s="1274"/>
    </row>
    <row r="2302" spans="1:9" s="1188" customFormat="1" ht="12.65" customHeight="1">
      <c r="A2302" s="1272" t="s">
        <v>9911</v>
      </c>
      <c r="B2302" s="1273">
        <v>0</v>
      </c>
      <c r="C2302" s="1273">
        <v>0</v>
      </c>
      <c r="D2302" s="1272"/>
      <c r="E2302" s="1103">
        <v>0</v>
      </c>
      <c r="F2302" s="1103">
        <v>0</v>
      </c>
      <c r="G2302" s="1274">
        <v>0</v>
      </c>
      <c r="H2302" s="1274"/>
      <c r="I2302" s="1274"/>
    </row>
    <row r="2303" spans="1:9" s="1188" customFormat="1" ht="12.65" customHeight="1">
      <c r="A2303" s="1272" t="s">
        <v>9912</v>
      </c>
      <c r="B2303" s="1273" t="s">
        <v>9786</v>
      </c>
      <c r="C2303" s="1273">
        <v>0</v>
      </c>
      <c r="D2303" s="1272"/>
      <c r="E2303" s="1103">
        <v>0</v>
      </c>
      <c r="F2303" s="1103">
        <v>0</v>
      </c>
      <c r="G2303" s="1274">
        <v>0</v>
      </c>
      <c r="H2303" s="1274"/>
      <c r="I2303" s="1274"/>
    </row>
    <row r="2304" spans="1:9" s="1188" customFormat="1" ht="12.65" customHeight="1">
      <c r="A2304" s="1272" t="s">
        <v>9637</v>
      </c>
      <c r="B2304" s="1273" t="s">
        <v>9786</v>
      </c>
      <c r="C2304" s="1273">
        <v>0</v>
      </c>
      <c r="D2304" s="1272"/>
      <c r="E2304" s="1103">
        <v>0</v>
      </c>
      <c r="F2304" s="1103">
        <v>0</v>
      </c>
      <c r="G2304" s="1274">
        <v>73.540000000000006</v>
      </c>
      <c r="H2304" s="1274"/>
      <c r="I2304" s="1274"/>
    </row>
    <row r="2305" spans="1:9" s="1188" customFormat="1" ht="12.65" customHeight="1">
      <c r="A2305" s="1272" t="s">
        <v>9679</v>
      </c>
      <c r="B2305" s="1273" t="s">
        <v>9816</v>
      </c>
      <c r="C2305" s="1273" t="s">
        <v>9913</v>
      </c>
      <c r="D2305" s="1272" t="s">
        <v>3977</v>
      </c>
      <c r="E2305" s="1103">
        <v>163</v>
      </c>
      <c r="F2305" s="1103">
        <v>161.37</v>
      </c>
      <c r="G2305" s="1274">
        <v>0.99</v>
      </c>
      <c r="H2305" s="1274"/>
      <c r="I2305" s="1274"/>
    </row>
    <row r="2306" spans="1:9" s="1188" customFormat="1" ht="12.65" customHeight="1">
      <c r="A2306" s="1272" t="s">
        <v>9681</v>
      </c>
      <c r="B2306" s="1273" t="s">
        <v>9798</v>
      </c>
      <c r="C2306" s="1273" t="s">
        <v>9914</v>
      </c>
      <c r="D2306" s="1272" t="s">
        <v>3977</v>
      </c>
      <c r="E2306" s="1103">
        <v>24</v>
      </c>
      <c r="F2306" s="1103">
        <v>37.92</v>
      </c>
      <c r="G2306" s="1274">
        <v>1.58</v>
      </c>
      <c r="H2306" s="1274"/>
      <c r="I2306" s="1274"/>
    </row>
    <row r="2307" spans="1:9" s="1188" customFormat="1" ht="12.65" customHeight="1">
      <c r="A2307" s="1272" t="s">
        <v>9683</v>
      </c>
      <c r="B2307" s="1273" t="s">
        <v>9799</v>
      </c>
      <c r="C2307" s="1273" t="s">
        <v>1885</v>
      </c>
      <c r="D2307" s="1272" t="s">
        <v>3977</v>
      </c>
      <c r="E2307" s="1103">
        <v>614</v>
      </c>
      <c r="F2307" s="1103">
        <v>607.86</v>
      </c>
      <c r="G2307" s="1274">
        <v>0.99</v>
      </c>
      <c r="H2307" s="1274"/>
      <c r="I2307" s="1274"/>
    </row>
    <row r="2308" spans="1:9" s="1188" customFormat="1" ht="12.65" customHeight="1">
      <c r="A2308" s="1272" t="s">
        <v>9685</v>
      </c>
      <c r="B2308" s="1273" t="s">
        <v>9795</v>
      </c>
      <c r="C2308" s="1273" t="s">
        <v>9915</v>
      </c>
      <c r="D2308" s="1272" t="s">
        <v>3977</v>
      </c>
      <c r="E2308" s="1103">
        <v>70</v>
      </c>
      <c r="F2308" s="1103">
        <v>74.2</v>
      </c>
      <c r="G2308" s="1274">
        <v>1.06</v>
      </c>
      <c r="H2308" s="1274"/>
      <c r="I2308" s="1274"/>
    </row>
    <row r="2309" spans="1:9" s="1188" customFormat="1" ht="12.65" customHeight="1">
      <c r="A2309" s="1275" t="s">
        <v>9916</v>
      </c>
      <c r="B2309" s="1276" t="s">
        <v>9917</v>
      </c>
      <c r="C2309" s="1276"/>
      <c r="D2309" s="1275" t="s">
        <v>2800</v>
      </c>
      <c r="E2309" s="1103">
        <v>358</v>
      </c>
      <c r="F2309" s="1103">
        <v>6730.4000000000005</v>
      </c>
      <c r="G2309" s="1277">
        <v>0</v>
      </c>
      <c r="H2309" s="1277"/>
      <c r="I2309" s="1277"/>
    </row>
    <row r="2310" spans="1:9" s="1188" customFormat="1" ht="12.65" customHeight="1">
      <c r="A2310" s="1272" t="s">
        <v>9725</v>
      </c>
      <c r="B2310" s="1273" t="s">
        <v>9817</v>
      </c>
      <c r="C2310" s="1273" t="s">
        <v>9918</v>
      </c>
      <c r="D2310" s="1272" t="s">
        <v>3977</v>
      </c>
      <c r="E2310" s="1103">
        <v>44</v>
      </c>
      <c r="F2310" s="1103">
        <v>919.16000000000008</v>
      </c>
      <c r="G2310" s="1274">
        <v>21.03</v>
      </c>
      <c r="H2310" s="1274"/>
      <c r="I2310" s="1274"/>
    </row>
    <row r="2311" spans="1:9" s="1188" customFormat="1" ht="12.65" customHeight="1">
      <c r="A2311" s="1272" t="s">
        <v>9727</v>
      </c>
      <c r="B2311" s="1273" t="s">
        <v>9797</v>
      </c>
      <c r="C2311" s="1273" t="s">
        <v>9919</v>
      </c>
      <c r="D2311" s="1272" t="s">
        <v>3977</v>
      </c>
      <c r="E2311" s="1103">
        <v>30</v>
      </c>
      <c r="F2311" s="1103">
        <v>627</v>
      </c>
      <c r="G2311" s="1274">
        <v>21.04</v>
      </c>
      <c r="H2311" s="1274"/>
      <c r="I2311" s="1274"/>
    </row>
    <row r="2312" spans="1:9" s="1188" customFormat="1" ht="12.65" customHeight="1">
      <c r="A2312" s="1272" t="s">
        <v>9629</v>
      </c>
      <c r="B2312" s="1273" t="s">
        <v>9767</v>
      </c>
      <c r="C2312" s="1273" t="s">
        <v>9920</v>
      </c>
      <c r="D2312" s="1272"/>
      <c r="E2312" s="1103">
        <v>0</v>
      </c>
      <c r="F2312" s="1103">
        <v>0</v>
      </c>
      <c r="G2312" s="1274">
        <v>0</v>
      </c>
      <c r="H2312" s="1274"/>
      <c r="I2312" s="1274"/>
    </row>
    <row r="2313" spans="1:9" s="1188" customFormat="1" ht="12.65" customHeight="1">
      <c r="A2313" s="1272" t="s">
        <v>9625</v>
      </c>
      <c r="B2313" s="1273" t="s">
        <v>9763</v>
      </c>
      <c r="C2313" s="1273" t="s">
        <v>9921</v>
      </c>
      <c r="D2313" s="1272"/>
      <c r="E2313" s="1103">
        <v>0</v>
      </c>
      <c r="F2313" s="1103">
        <v>0</v>
      </c>
      <c r="G2313" s="1274">
        <v>0</v>
      </c>
      <c r="H2313" s="1274"/>
      <c r="I2313" s="1274"/>
    </row>
    <row r="2314" spans="1:9" s="1188" customFormat="1" ht="12.65" customHeight="1">
      <c r="A2314" s="1272" t="s">
        <v>9627</v>
      </c>
      <c r="B2314" s="1273" t="s">
        <v>9765</v>
      </c>
      <c r="C2314" s="1273" t="s">
        <v>9922</v>
      </c>
      <c r="D2314" s="1272"/>
      <c r="E2314" s="1103">
        <v>0</v>
      </c>
      <c r="F2314" s="1103">
        <v>0</v>
      </c>
      <c r="G2314" s="1274">
        <v>0</v>
      </c>
      <c r="H2314" s="1274"/>
      <c r="I2314" s="1274"/>
    </row>
    <row r="2315" spans="1:9" s="1188" customFormat="1" ht="12.65" customHeight="1">
      <c r="A2315" s="1272" t="s">
        <v>9635</v>
      </c>
      <c r="B2315" s="1273" t="s">
        <v>9784</v>
      </c>
      <c r="C2315" s="1273" t="s">
        <v>9923</v>
      </c>
      <c r="D2315" s="1272"/>
      <c r="E2315" s="1103">
        <v>0</v>
      </c>
      <c r="F2315" s="1103">
        <v>0</v>
      </c>
      <c r="G2315" s="1274">
        <v>0</v>
      </c>
      <c r="H2315" s="1274"/>
      <c r="I2315" s="1274"/>
    </row>
    <row r="2316" spans="1:9" s="1188" customFormat="1" ht="12.65" customHeight="1">
      <c r="A2316" s="1272" t="s">
        <v>9697</v>
      </c>
      <c r="B2316" s="1273" t="s">
        <v>9737</v>
      </c>
      <c r="C2316" s="1273" t="s">
        <v>4717</v>
      </c>
      <c r="D2316" s="1272" t="s">
        <v>3977</v>
      </c>
      <c r="E2316" s="1103">
        <v>207</v>
      </c>
      <c r="F2316" s="1103">
        <v>202.85999999999999</v>
      </c>
      <c r="G2316" s="1274">
        <v>0.97</v>
      </c>
      <c r="H2316" s="1274"/>
      <c r="I2316" s="1274"/>
    </row>
    <row r="2317" spans="1:9" s="1188" customFormat="1" ht="12.65" customHeight="1">
      <c r="A2317" s="1272" t="s">
        <v>9699</v>
      </c>
      <c r="B2317" s="1273" t="s">
        <v>9766</v>
      </c>
      <c r="C2317" s="1273" t="s">
        <v>4717</v>
      </c>
      <c r="D2317" s="1272" t="s">
        <v>3977</v>
      </c>
      <c r="E2317" s="1103">
        <v>245</v>
      </c>
      <c r="F2317" s="1103">
        <v>360.15</v>
      </c>
      <c r="G2317" s="1274">
        <v>1.42</v>
      </c>
      <c r="H2317" s="1274"/>
      <c r="I2317" s="1274"/>
    </row>
    <row r="2318" spans="1:9" s="1188" customFormat="1" ht="12.65" customHeight="1">
      <c r="A2318" s="1272" t="s">
        <v>9876</v>
      </c>
      <c r="B2318" s="1273" t="s">
        <v>9824</v>
      </c>
      <c r="C2318" s="1273" t="s">
        <v>9924</v>
      </c>
      <c r="D2318" s="1272"/>
      <c r="E2318" s="1103">
        <v>66209</v>
      </c>
      <c r="F2318" s="1103">
        <v>2517359.7936218739</v>
      </c>
      <c r="G2318" s="1274">
        <v>0</v>
      </c>
      <c r="H2318" s="1274"/>
      <c r="I2318" s="1274"/>
    </row>
    <row r="2319" spans="1:9" s="1188" customFormat="1" ht="12.65" customHeight="1">
      <c r="A2319" s="1272" t="s">
        <v>9878</v>
      </c>
      <c r="B2319" s="1273" t="s">
        <v>9829</v>
      </c>
      <c r="C2319" s="1273" t="s">
        <v>9925</v>
      </c>
      <c r="D2319" s="1272"/>
      <c r="E2319" s="1103">
        <v>27375</v>
      </c>
      <c r="F2319" s="1103">
        <v>1040836.2058088598</v>
      </c>
      <c r="G2319" s="1274">
        <v>0</v>
      </c>
      <c r="H2319" s="1274"/>
      <c r="I2319" s="1274"/>
    </row>
    <row r="2320" spans="1:9" s="1188" customFormat="1" ht="12.65" customHeight="1">
      <c r="A2320" s="1272" t="s">
        <v>9847</v>
      </c>
      <c r="B2320" s="1273" t="s">
        <v>9926</v>
      </c>
      <c r="C2320" s="1273" t="s">
        <v>882</v>
      </c>
      <c r="D2320" s="1272" t="s">
        <v>3977</v>
      </c>
      <c r="E2320" s="1103">
        <v>15</v>
      </c>
      <c r="F2320" s="1103">
        <v>603.75</v>
      </c>
      <c r="G2320" s="1274">
        <v>39.44</v>
      </c>
      <c r="H2320" s="1274"/>
      <c r="I2320" s="1274"/>
    </row>
    <row r="2321" spans="1:9" s="1188" customFormat="1" ht="12.65" customHeight="1">
      <c r="A2321" s="1272" t="s">
        <v>9733</v>
      </c>
      <c r="B2321" s="1273" t="s">
        <v>9927</v>
      </c>
      <c r="C2321" s="1273" t="s">
        <v>881</v>
      </c>
      <c r="D2321" s="1272" t="s">
        <v>3977</v>
      </c>
      <c r="E2321" s="1103">
        <v>17</v>
      </c>
      <c r="F2321" s="1103">
        <v>684.25</v>
      </c>
      <c r="G2321" s="1274">
        <v>39.450000000000003</v>
      </c>
      <c r="H2321" s="1274"/>
      <c r="I2321" s="1274"/>
    </row>
    <row r="2322" spans="1:9" s="1188" customFormat="1" ht="12.65" customHeight="1">
      <c r="A2322" s="1272" t="s">
        <v>9849</v>
      </c>
      <c r="B2322" s="1273" t="s">
        <v>9928</v>
      </c>
      <c r="C2322" s="1273" t="s">
        <v>9929</v>
      </c>
      <c r="D2322" s="1272" t="s">
        <v>3977</v>
      </c>
      <c r="E2322" s="1103">
        <v>17</v>
      </c>
      <c r="F2322" s="1103">
        <v>496.4</v>
      </c>
      <c r="G2322" s="1274">
        <v>27.38</v>
      </c>
      <c r="H2322" s="1274"/>
      <c r="I2322" s="1274"/>
    </row>
    <row r="2323" spans="1:9" s="1188" customFormat="1" ht="12.65" customHeight="1">
      <c r="A2323" s="1272" t="s">
        <v>9735</v>
      </c>
      <c r="B2323" s="1273" t="s">
        <v>9930</v>
      </c>
      <c r="C2323" s="1273" t="s">
        <v>1460</v>
      </c>
      <c r="D2323" s="1272" t="s">
        <v>3977</v>
      </c>
      <c r="E2323" s="1103">
        <v>26</v>
      </c>
      <c r="F2323" s="1103">
        <v>759.19999999999993</v>
      </c>
      <c r="G2323" s="1274">
        <v>27.42</v>
      </c>
      <c r="H2323" s="1274"/>
      <c r="I2323" s="1274"/>
    </row>
    <row r="2324" spans="1:9" s="1188" customFormat="1" ht="12.65" customHeight="1">
      <c r="A2324" s="1272" t="s">
        <v>9729</v>
      </c>
      <c r="B2324" s="1273" t="s">
        <v>9781</v>
      </c>
      <c r="C2324" s="1273" t="s">
        <v>9931</v>
      </c>
      <c r="D2324" s="1272" t="s">
        <v>3977</v>
      </c>
      <c r="E2324" s="1103">
        <v>85</v>
      </c>
      <c r="F2324" s="1103">
        <v>564.4</v>
      </c>
      <c r="G2324" s="1274">
        <v>6.69</v>
      </c>
      <c r="H2324" s="1274"/>
      <c r="I2324" s="1274"/>
    </row>
    <row r="2325" spans="1:9" s="1188" customFormat="1" ht="12.65" customHeight="1">
      <c r="A2325" s="1272" t="s">
        <v>9731</v>
      </c>
      <c r="B2325" s="1273" t="s">
        <v>9752</v>
      </c>
      <c r="C2325" s="1273" t="s">
        <v>9931</v>
      </c>
      <c r="D2325" s="1272" t="s">
        <v>3977</v>
      </c>
      <c r="E2325" s="1103">
        <v>79</v>
      </c>
      <c r="F2325" s="1103">
        <v>524.55999999999995</v>
      </c>
      <c r="G2325" s="1274">
        <v>6.69</v>
      </c>
      <c r="H2325" s="1274"/>
      <c r="I2325" s="1274"/>
    </row>
    <row r="2326" spans="1:9" s="1188" customFormat="1" ht="12.65" customHeight="1">
      <c r="A2326" s="1272" t="s">
        <v>9857</v>
      </c>
      <c r="B2326" s="1273" t="s">
        <v>9932</v>
      </c>
      <c r="C2326" s="1273" t="s">
        <v>1932</v>
      </c>
      <c r="D2326" s="1272" t="s">
        <v>3977</v>
      </c>
      <c r="E2326" s="1103">
        <v>59</v>
      </c>
      <c r="F2326" s="1103">
        <v>1259.6500000000001</v>
      </c>
      <c r="G2326" s="1274">
        <v>21.35</v>
      </c>
      <c r="H2326" s="1274"/>
      <c r="I2326" s="1274"/>
    </row>
    <row r="2327" spans="1:9" s="1188" customFormat="1" ht="12.65" customHeight="1">
      <c r="A2327" s="1272" t="s">
        <v>9709</v>
      </c>
      <c r="B2327" s="1273" t="s">
        <v>9811</v>
      </c>
      <c r="C2327" s="1273" t="s">
        <v>9933</v>
      </c>
      <c r="D2327" s="1272" t="s">
        <v>3977</v>
      </c>
      <c r="E2327" s="1103">
        <v>21</v>
      </c>
      <c r="F2327" s="1103">
        <v>398.16</v>
      </c>
      <c r="G2327" s="1274">
        <v>18.100000000000001</v>
      </c>
      <c r="H2327" s="1274"/>
      <c r="I2327" s="1274"/>
    </row>
    <row r="2328" spans="1:9" s="1188" customFormat="1" ht="12.65" customHeight="1">
      <c r="A2328" s="1272" t="s">
        <v>9671</v>
      </c>
      <c r="B2328" s="1273" t="s">
        <v>9789</v>
      </c>
      <c r="C2328" s="1273" t="s">
        <v>9934</v>
      </c>
      <c r="D2328" s="1272" t="s">
        <v>3977</v>
      </c>
      <c r="E2328" s="1103">
        <v>125</v>
      </c>
      <c r="F2328" s="1103">
        <v>6733.75</v>
      </c>
      <c r="G2328" s="1274">
        <v>51.76</v>
      </c>
      <c r="H2328" s="1274"/>
      <c r="I2328" s="1274"/>
    </row>
    <row r="2329" spans="1:9" s="1188" customFormat="1" ht="12.65" customHeight="1">
      <c r="A2329" s="1272" t="s">
        <v>9659</v>
      </c>
      <c r="B2329" s="1273" t="s">
        <v>9791</v>
      </c>
      <c r="C2329" s="1273" t="s">
        <v>9935</v>
      </c>
      <c r="D2329" s="1272" t="s">
        <v>3977</v>
      </c>
      <c r="E2329" s="1103">
        <v>50</v>
      </c>
      <c r="F2329" s="1103">
        <v>647.5</v>
      </c>
      <c r="G2329" s="1274">
        <v>12.95</v>
      </c>
      <c r="H2329" s="1274"/>
      <c r="I2329" s="1274"/>
    </row>
    <row r="2330" spans="1:9" s="1188" customFormat="1" ht="12.65" customHeight="1">
      <c r="A2330" s="1272" t="s">
        <v>9695</v>
      </c>
      <c r="B2330" s="1273" t="s">
        <v>9790</v>
      </c>
      <c r="C2330" s="1273" t="s">
        <v>2962</v>
      </c>
      <c r="D2330" s="1272" t="s">
        <v>3977</v>
      </c>
      <c r="E2330" s="1103">
        <v>271</v>
      </c>
      <c r="F2330" s="1103">
        <v>945.79000000000008</v>
      </c>
      <c r="G2330" s="1274">
        <v>3.49</v>
      </c>
      <c r="H2330" s="1274"/>
      <c r="I2330" s="1274"/>
    </row>
    <row r="2331" spans="1:9" s="1188" customFormat="1" ht="12.65" customHeight="1">
      <c r="A2331" s="1272" t="s">
        <v>9703</v>
      </c>
      <c r="B2331" s="1273" t="s">
        <v>9813</v>
      </c>
      <c r="C2331" s="1273" t="s">
        <v>9936</v>
      </c>
      <c r="D2331" s="1272" t="s">
        <v>3977</v>
      </c>
      <c r="E2331" s="1103">
        <v>70</v>
      </c>
      <c r="F2331" s="1103">
        <v>882</v>
      </c>
      <c r="G2331" s="1274">
        <v>11.96</v>
      </c>
      <c r="H2331" s="1274"/>
      <c r="I2331" s="1274"/>
    </row>
    <row r="2332" spans="1:9" s="1188" customFormat="1" ht="12.65" customHeight="1">
      <c r="A2332" s="1272" t="s">
        <v>9705</v>
      </c>
      <c r="B2332" s="1273" t="s">
        <v>9810</v>
      </c>
      <c r="C2332" s="1273" t="s">
        <v>9937</v>
      </c>
      <c r="D2332" s="1272" t="s">
        <v>3977</v>
      </c>
      <c r="E2332" s="1103">
        <v>160</v>
      </c>
      <c r="F2332" s="1103">
        <v>2016</v>
      </c>
      <c r="G2332" s="1274">
        <v>12</v>
      </c>
      <c r="H2332" s="1274"/>
      <c r="I2332" s="1274"/>
    </row>
    <row r="2333" spans="1:9" s="1188" customFormat="1" ht="12.65" customHeight="1">
      <c r="A2333" s="1272" t="s">
        <v>9657</v>
      </c>
      <c r="B2333" s="1273" t="s">
        <v>9803</v>
      </c>
      <c r="C2333" s="1273" t="s">
        <v>41</v>
      </c>
      <c r="D2333" s="1272" t="s">
        <v>3977</v>
      </c>
      <c r="E2333" s="1103">
        <v>137</v>
      </c>
      <c r="F2333" s="1103">
        <v>302.77</v>
      </c>
      <c r="G2333" s="1274">
        <v>2.21</v>
      </c>
      <c r="H2333" s="1274"/>
      <c r="I2333" s="1274"/>
    </row>
    <row r="2334" spans="1:9" s="1188" customFormat="1" ht="12.65" customHeight="1">
      <c r="A2334" s="1272" t="s">
        <v>9861</v>
      </c>
      <c r="B2334" s="1273" t="s">
        <v>9938</v>
      </c>
      <c r="C2334" s="1273" t="s">
        <v>1929</v>
      </c>
      <c r="D2334" s="1272" t="s">
        <v>3977</v>
      </c>
      <c r="E2334" s="1103">
        <v>0</v>
      </c>
      <c r="F2334" s="1103">
        <v>0</v>
      </c>
      <c r="G2334" s="1274">
        <v>22.28</v>
      </c>
      <c r="H2334" s="1274"/>
      <c r="I2334" s="1274"/>
    </row>
    <row r="2335" spans="1:9" s="1188" customFormat="1" ht="12.65" customHeight="1">
      <c r="A2335" s="1272" t="s">
        <v>9845</v>
      </c>
      <c r="B2335" s="1273" t="s">
        <v>9804</v>
      </c>
      <c r="C2335" s="1273" t="s">
        <v>9939</v>
      </c>
      <c r="D2335" s="1272" t="s">
        <v>3977</v>
      </c>
      <c r="E2335" s="1103">
        <v>0</v>
      </c>
      <c r="F2335" s="1103">
        <v>0</v>
      </c>
      <c r="G2335" s="1274">
        <v>0</v>
      </c>
      <c r="H2335" s="1274"/>
      <c r="I2335" s="1274"/>
    </row>
    <row r="2336" spans="1:9" s="1188" customFormat="1" ht="12.65" customHeight="1">
      <c r="A2336" s="1272" t="s">
        <v>9643</v>
      </c>
      <c r="B2336" s="1273" t="s">
        <v>9940</v>
      </c>
      <c r="C2336" s="1273" t="s">
        <v>9941</v>
      </c>
      <c r="D2336" s="1272"/>
      <c r="E2336" s="1103">
        <v>0</v>
      </c>
      <c r="F2336" s="1103">
        <v>0</v>
      </c>
      <c r="G2336" s="1274">
        <v>0</v>
      </c>
      <c r="H2336" s="1274"/>
      <c r="I2336" s="1274"/>
    </row>
    <row r="2337" spans="1:9" s="1188" customFormat="1" ht="12.65" customHeight="1">
      <c r="A2337" s="1272" t="s">
        <v>9639</v>
      </c>
      <c r="B2337" s="1273" t="s">
        <v>9788</v>
      </c>
      <c r="C2337" s="1273" t="s">
        <v>9942</v>
      </c>
      <c r="D2337" s="1272"/>
      <c r="E2337" s="1103">
        <v>0</v>
      </c>
      <c r="F2337" s="1103">
        <v>0</v>
      </c>
      <c r="G2337" s="1274">
        <v>0</v>
      </c>
      <c r="H2337" s="1274"/>
      <c r="I2337" s="1274"/>
    </row>
    <row r="2338" spans="1:9" s="1188" customFormat="1" ht="12.65" customHeight="1">
      <c r="A2338" s="1272" t="s">
        <v>9855</v>
      </c>
      <c r="B2338" s="1273" t="s">
        <v>9943</v>
      </c>
      <c r="C2338" s="1273" t="s">
        <v>2911</v>
      </c>
      <c r="D2338" s="1272" t="s">
        <v>3977</v>
      </c>
      <c r="E2338" s="1103">
        <v>17</v>
      </c>
      <c r="F2338" s="1103">
        <v>386.07</v>
      </c>
      <c r="G2338" s="1274">
        <v>22.61</v>
      </c>
      <c r="H2338" s="1274"/>
      <c r="I2338" s="1274"/>
    </row>
    <row r="2339" spans="1:9" s="1188" customFormat="1" ht="12.65" customHeight="1">
      <c r="A2339" s="1272" t="s">
        <v>9701</v>
      </c>
      <c r="B2339" s="1273" t="s">
        <v>9793</v>
      </c>
      <c r="C2339" s="1273" t="s">
        <v>9944</v>
      </c>
      <c r="D2339" s="1272" t="s">
        <v>3977</v>
      </c>
      <c r="E2339" s="1103">
        <v>142</v>
      </c>
      <c r="F2339" s="1103">
        <v>407.54</v>
      </c>
      <c r="G2339" s="1274">
        <v>2.75</v>
      </c>
      <c r="H2339" s="1274"/>
      <c r="I2339" s="1274"/>
    </row>
    <row r="2340" spans="1:9" s="1188" customFormat="1" ht="12.65" customHeight="1">
      <c r="A2340" s="1272" t="s">
        <v>9711</v>
      </c>
      <c r="B2340" s="1273" t="s">
        <v>9796</v>
      </c>
      <c r="C2340" s="1273" t="s">
        <v>9945</v>
      </c>
      <c r="D2340" s="1272" t="s">
        <v>3977</v>
      </c>
      <c r="E2340" s="1103">
        <v>223</v>
      </c>
      <c r="F2340" s="1103">
        <v>611.0200000000001</v>
      </c>
      <c r="G2340" s="1274">
        <v>2.63</v>
      </c>
      <c r="H2340" s="1274"/>
      <c r="I2340" s="1274"/>
    </row>
    <row r="2341" spans="1:9" s="1188" customFormat="1" ht="12.65" customHeight="1">
      <c r="A2341" s="1272" t="s">
        <v>6012</v>
      </c>
      <c r="B2341" s="1273" t="s">
        <v>6097</v>
      </c>
      <c r="C2341" s="1273" t="s">
        <v>3355</v>
      </c>
      <c r="D2341" s="1272" t="s">
        <v>3977</v>
      </c>
      <c r="E2341" s="1103">
        <v>0</v>
      </c>
      <c r="F2341" s="1103">
        <v>0</v>
      </c>
      <c r="G2341" s="1274">
        <v>1.76</v>
      </c>
      <c r="H2341" s="1274"/>
      <c r="I2341" s="1274"/>
    </row>
    <row r="2342" spans="1:9" s="1188" customFormat="1" ht="12.65" customHeight="1">
      <c r="A2342" s="1272" t="s">
        <v>9020</v>
      </c>
      <c r="B2342" s="1273" t="s">
        <v>9946</v>
      </c>
      <c r="C2342" s="1273" t="s">
        <v>8539</v>
      </c>
      <c r="D2342" s="1272" t="s">
        <v>3977</v>
      </c>
      <c r="E2342" s="1103">
        <v>70</v>
      </c>
      <c r="F2342" s="1103">
        <v>1862</v>
      </c>
      <c r="G2342" s="1274">
        <v>24.57</v>
      </c>
      <c r="H2342" s="1274"/>
      <c r="I2342" s="1274"/>
    </row>
    <row r="2343" spans="1:9" s="1188" customFormat="1" ht="12.65" customHeight="1">
      <c r="A2343" s="1272" t="s">
        <v>9892</v>
      </c>
      <c r="B2343" s="1273" t="s">
        <v>9495</v>
      </c>
      <c r="C2343" s="1273" t="s">
        <v>704</v>
      </c>
      <c r="D2343" s="1272" t="s">
        <v>3977</v>
      </c>
      <c r="E2343" s="1103">
        <v>1351</v>
      </c>
      <c r="F2343" s="1103">
        <v>2783.06</v>
      </c>
      <c r="G2343" s="1274">
        <v>2.06</v>
      </c>
      <c r="H2343" s="1274"/>
      <c r="I2343" s="1274"/>
    </row>
    <row r="2344" spans="1:9" s="1188" customFormat="1" ht="12.65" customHeight="1">
      <c r="A2344" s="1272" t="s">
        <v>9884</v>
      </c>
      <c r="B2344" s="1273" t="s">
        <v>9885</v>
      </c>
      <c r="C2344" s="1273" t="s">
        <v>9947</v>
      </c>
      <c r="D2344" s="1272"/>
      <c r="E2344" s="1103">
        <v>15648</v>
      </c>
      <c r="F2344" s="1103">
        <v>82152</v>
      </c>
      <c r="G2344" s="1278">
        <v>5.25</v>
      </c>
      <c r="H2344" s="1274"/>
      <c r="I2344" s="1274"/>
    </row>
    <row r="2345" spans="1:9" s="1188" customFormat="1" ht="12.65" customHeight="1">
      <c r="A2345" s="1272" t="s">
        <v>9882</v>
      </c>
      <c r="B2345" s="1273" t="s">
        <v>9883</v>
      </c>
      <c r="C2345" s="1273" t="s">
        <v>9948</v>
      </c>
      <c r="D2345" s="1272"/>
      <c r="E2345" s="1103">
        <v>11212</v>
      </c>
      <c r="F2345" s="1103">
        <v>58863</v>
      </c>
      <c r="G2345" s="1278">
        <v>5.25</v>
      </c>
      <c r="H2345" s="1274"/>
      <c r="I2345" s="1274"/>
    </row>
    <row r="2346" spans="1:9" s="1188" customFormat="1" ht="12.65" customHeight="1">
      <c r="A2346" s="1272" t="s">
        <v>9886</v>
      </c>
      <c r="B2346" s="1273" t="s">
        <v>9887</v>
      </c>
      <c r="C2346" s="1273" t="s">
        <v>9949</v>
      </c>
      <c r="D2346" s="1272"/>
      <c r="E2346" s="1103">
        <v>22536</v>
      </c>
      <c r="F2346" s="1103">
        <v>66931.92</v>
      </c>
      <c r="G2346" s="1278">
        <v>2.87</v>
      </c>
      <c r="H2346" s="1274"/>
      <c r="I2346" s="1274"/>
    </row>
    <row r="2347" spans="1:9" s="1188" customFormat="1" ht="12.65" customHeight="1">
      <c r="A2347" s="1272" t="s">
        <v>9888</v>
      </c>
      <c r="B2347" s="1273" t="s">
        <v>9889</v>
      </c>
      <c r="C2347" s="1273" t="s">
        <v>9950</v>
      </c>
      <c r="D2347" s="1272"/>
      <c r="E2347" s="1103">
        <v>9953</v>
      </c>
      <c r="F2347" s="1103">
        <v>29560.410000000003</v>
      </c>
      <c r="G2347" s="1278">
        <v>2.86</v>
      </c>
      <c r="H2347" s="1274"/>
      <c r="I2347" s="1274"/>
    </row>
    <row r="2348" spans="1:9" s="1188" customFormat="1" ht="12.65" customHeight="1">
      <c r="A2348" s="1279" t="s">
        <v>9578</v>
      </c>
      <c r="B2348" s="1280" t="s">
        <v>9746</v>
      </c>
      <c r="C2348" s="1280" t="s">
        <v>9951</v>
      </c>
      <c r="D2348" s="1279"/>
      <c r="E2348" s="1103">
        <v>833</v>
      </c>
      <c r="F2348" s="1103">
        <v>3090.43</v>
      </c>
      <c r="G2348" s="1278">
        <v>3.61</v>
      </c>
      <c r="H2348" s="1274"/>
      <c r="I2348" s="1274"/>
    </row>
    <row r="2349" spans="1:9" s="1188" customFormat="1" ht="12.65" customHeight="1">
      <c r="A2349" s="1272" t="s">
        <v>9580</v>
      </c>
      <c r="B2349" s="1273" t="s">
        <v>9775</v>
      </c>
      <c r="C2349" s="1273" t="s">
        <v>9952</v>
      </c>
      <c r="D2349" s="1279"/>
      <c r="E2349" s="1103">
        <v>225</v>
      </c>
      <c r="F2349" s="1103">
        <v>834.75</v>
      </c>
      <c r="G2349" s="1278">
        <v>3.62</v>
      </c>
      <c r="H2349" s="1274"/>
      <c r="I2349" s="1274"/>
    </row>
    <row r="2350" spans="1:9" s="1188" customFormat="1" ht="12.65" customHeight="1">
      <c r="A2350" s="1279" t="s">
        <v>9582</v>
      </c>
      <c r="B2350" s="1280" t="s">
        <v>9748</v>
      </c>
      <c r="C2350" s="1280" t="s">
        <v>9953</v>
      </c>
      <c r="D2350" s="1279"/>
      <c r="E2350" s="1103">
        <v>152</v>
      </c>
      <c r="F2350" s="1103">
        <v>563.91999999999996</v>
      </c>
      <c r="G2350" s="1278">
        <v>3.62</v>
      </c>
      <c r="H2350" s="1274"/>
      <c r="I2350" s="1274"/>
    </row>
    <row r="2351" spans="1:9" s="1188" customFormat="1" ht="12.65" customHeight="1">
      <c r="A2351" s="1279" t="s">
        <v>9584</v>
      </c>
      <c r="B2351" s="1280" t="s">
        <v>9777</v>
      </c>
      <c r="C2351" s="1280" t="s">
        <v>9954</v>
      </c>
      <c r="D2351" s="1272"/>
      <c r="E2351" s="1103">
        <v>191</v>
      </c>
      <c r="F2351" s="1103">
        <v>355.26</v>
      </c>
      <c r="G2351" s="1278">
        <v>1.8</v>
      </c>
      <c r="H2351" s="1274"/>
      <c r="I2351" s="1274"/>
    </row>
    <row r="2352" spans="1:9" s="1188" customFormat="1" ht="12.65" customHeight="1">
      <c r="A2352" s="1272" t="s">
        <v>9586</v>
      </c>
      <c r="B2352" s="1273" t="s">
        <v>9750</v>
      </c>
      <c r="C2352" s="1273" t="s">
        <v>9955</v>
      </c>
      <c r="D2352" s="1272"/>
      <c r="E2352" s="1103">
        <v>129</v>
      </c>
      <c r="F2352" s="1103">
        <v>82.56</v>
      </c>
      <c r="G2352" s="1278">
        <v>0.62</v>
      </c>
      <c r="H2352" s="1274"/>
      <c r="I2352" s="1274"/>
    </row>
    <row r="2353" spans="1:9" s="1188" customFormat="1" ht="12.65" customHeight="1">
      <c r="A2353" s="1272" t="s">
        <v>9588</v>
      </c>
      <c r="B2353" s="1273" t="s">
        <v>9779</v>
      </c>
      <c r="C2353" s="1273" t="s">
        <v>9956</v>
      </c>
      <c r="D2353" s="1272"/>
      <c r="E2353" s="1103">
        <v>60</v>
      </c>
      <c r="F2353" s="1103">
        <v>76.8</v>
      </c>
      <c r="G2353" s="1278">
        <v>1.24</v>
      </c>
      <c r="H2353" s="1274"/>
      <c r="I2353" s="1274"/>
    </row>
    <row r="2354" spans="1:9" s="1188" customFormat="1" ht="12.65" customHeight="1">
      <c r="A2354" s="1272" t="s">
        <v>9667</v>
      </c>
      <c r="B2354" s="1273" t="s">
        <v>9753</v>
      </c>
      <c r="C2354" s="1273" t="s">
        <v>9957</v>
      </c>
      <c r="D2354" s="1272" t="s">
        <v>3977</v>
      </c>
      <c r="E2354" s="1103">
        <v>799</v>
      </c>
      <c r="F2354" s="1103">
        <v>3044.19</v>
      </c>
      <c r="G2354" s="1274">
        <v>3.81</v>
      </c>
      <c r="H2354" s="1274"/>
      <c r="I2354" s="1274"/>
    </row>
    <row r="2355" spans="1:9" s="1188" customFormat="1" ht="12.65" customHeight="1">
      <c r="A2355" s="1272" t="s">
        <v>9881</v>
      </c>
      <c r="B2355" s="1273" t="s">
        <v>9958</v>
      </c>
      <c r="C2355" s="1273" t="s">
        <v>3667</v>
      </c>
      <c r="D2355" s="1272" t="s">
        <v>1898</v>
      </c>
      <c r="E2355" s="1103">
        <v>56</v>
      </c>
      <c r="F2355" s="1103">
        <v>151.91665180481957</v>
      </c>
      <c r="G2355" s="1274" t="e">
        <v>#REF!</v>
      </c>
      <c r="H2355" s="1274"/>
      <c r="I2355" s="1274"/>
    </row>
    <row r="2356" spans="1:9" s="1188" customFormat="1" ht="12.65" customHeight="1">
      <c r="A2356" s="1281" t="s">
        <v>10280</v>
      </c>
      <c r="B2356" s="1282" t="s">
        <v>4711</v>
      </c>
      <c r="C2356" s="1282" t="s">
        <v>4712</v>
      </c>
      <c r="D2356" s="1281"/>
      <c r="E2356" s="1103">
        <v>0</v>
      </c>
      <c r="F2356" s="1103">
        <v>0</v>
      </c>
      <c r="G2356" s="1283">
        <v>0</v>
      </c>
      <c r="H2356" s="1283"/>
      <c r="I2356" s="1283"/>
    </row>
    <row r="2357" spans="1:9" s="1188" customFormat="1" ht="12.65" customHeight="1">
      <c r="A2357" s="1281" t="s">
        <v>10281</v>
      </c>
      <c r="B2357" s="1282" t="s">
        <v>1254</v>
      </c>
      <c r="C2357" s="1282" t="s">
        <v>9342</v>
      </c>
      <c r="D2357" s="1281"/>
      <c r="E2357" s="1103">
        <v>0</v>
      </c>
      <c r="F2357" s="1103">
        <v>0</v>
      </c>
      <c r="G2357" s="1283">
        <v>0</v>
      </c>
      <c r="H2357" s="1283"/>
      <c r="I2357" s="1283"/>
    </row>
    <row r="2358" spans="1:9" s="1188" customFormat="1" ht="12.65" customHeight="1">
      <c r="A2358" s="1281" t="s">
        <v>10282</v>
      </c>
      <c r="B2358" s="1282" t="s">
        <v>4713</v>
      </c>
      <c r="C2358" s="1282" t="s">
        <v>4714</v>
      </c>
      <c r="D2358" s="1281"/>
      <c r="E2358" s="1103">
        <v>0</v>
      </c>
      <c r="F2358" s="1103">
        <v>0</v>
      </c>
      <c r="G2358" s="1283">
        <v>0</v>
      </c>
      <c r="H2358" s="1283"/>
      <c r="I2358" s="1283"/>
    </row>
    <row r="2359" spans="1:9" s="1188" customFormat="1" ht="12.65" customHeight="1">
      <c r="A2359" s="1281" t="s">
        <v>10283</v>
      </c>
      <c r="B2359" s="1282" t="s">
        <v>4715</v>
      </c>
      <c r="C2359" s="1282" t="s">
        <v>4714</v>
      </c>
      <c r="D2359" s="1281"/>
      <c r="E2359" s="1103">
        <v>0</v>
      </c>
      <c r="F2359" s="1103">
        <v>0</v>
      </c>
      <c r="G2359" s="1283">
        <v>0</v>
      </c>
      <c r="H2359" s="1283"/>
      <c r="I2359" s="1283"/>
    </row>
    <row r="2360" spans="1:9" s="1188" customFormat="1" ht="12.65" customHeight="1">
      <c r="A2360" s="1281" t="s">
        <v>10284</v>
      </c>
      <c r="B2360" s="1282" t="s">
        <v>4753</v>
      </c>
      <c r="C2360" s="1282" t="s">
        <v>5214</v>
      </c>
      <c r="D2360" s="1281"/>
      <c r="E2360" s="1103">
        <v>0</v>
      </c>
      <c r="F2360" s="1103">
        <v>0</v>
      </c>
      <c r="G2360" s="1283">
        <v>0</v>
      </c>
      <c r="H2360" s="1283"/>
      <c r="I2360" s="1283"/>
    </row>
    <row r="2361" spans="1:9" s="1188" customFormat="1" ht="12.65" customHeight="1">
      <c r="A2361" s="1281" t="s">
        <v>10285</v>
      </c>
      <c r="B2361" s="1282" t="s">
        <v>6484</v>
      </c>
      <c r="C2361" s="1282" t="s">
        <v>9351</v>
      </c>
      <c r="D2361" s="1281"/>
      <c r="E2361" s="1103">
        <v>0</v>
      </c>
      <c r="F2361" s="1103">
        <v>0</v>
      </c>
      <c r="G2361" s="1283">
        <v>0</v>
      </c>
      <c r="H2361" s="1283"/>
      <c r="I2361" s="1283"/>
    </row>
    <row r="2362" spans="1:9" s="1188" customFormat="1" ht="12.65" customHeight="1">
      <c r="A2362" s="1281" t="s">
        <v>10286</v>
      </c>
      <c r="B2362" s="1282" t="s">
        <v>6195</v>
      </c>
      <c r="C2362" s="1282" t="s">
        <v>4624</v>
      </c>
      <c r="D2362" s="1281"/>
      <c r="E2362" s="1103">
        <v>0</v>
      </c>
      <c r="F2362" s="1103">
        <v>0</v>
      </c>
      <c r="G2362" s="1283">
        <v>0</v>
      </c>
      <c r="H2362" s="1283"/>
      <c r="I2362" s="1283"/>
    </row>
    <row r="2363" spans="1:9" s="1188" customFormat="1" ht="12.65" customHeight="1">
      <c r="A2363" s="1281" t="s">
        <v>10287</v>
      </c>
      <c r="B2363" s="1282" t="s">
        <v>6213</v>
      </c>
      <c r="C2363" s="1282" t="s">
        <v>9352</v>
      </c>
      <c r="D2363" s="1281"/>
      <c r="E2363" s="1103">
        <v>0</v>
      </c>
      <c r="F2363" s="1103">
        <v>0</v>
      </c>
      <c r="G2363" s="1283">
        <v>0</v>
      </c>
      <c r="H2363" s="1283"/>
      <c r="I2363" s="1283"/>
    </row>
    <row r="2364" spans="1:9" s="1188" customFormat="1" ht="12.65" customHeight="1">
      <c r="A2364" s="1281" t="s">
        <v>10288</v>
      </c>
      <c r="B2364" s="1282" t="s">
        <v>5816</v>
      </c>
      <c r="C2364" s="1282" t="s">
        <v>9353</v>
      </c>
      <c r="D2364" s="1281"/>
      <c r="E2364" s="1103">
        <v>0</v>
      </c>
      <c r="F2364" s="1103">
        <v>0</v>
      </c>
      <c r="G2364" s="1283">
        <v>0</v>
      </c>
      <c r="H2364" s="1283"/>
      <c r="I2364" s="1283"/>
    </row>
    <row r="2365" spans="1:9" s="1188" customFormat="1" ht="12.65" customHeight="1">
      <c r="A2365" s="1281" t="s">
        <v>10289</v>
      </c>
      <c r="B2365" s="1282" t="s">
        <v>6071</v>
      </c>
      <c r="C2365" s="1282" t="s">
        <v>6491</v>
      </c>
      <c r="D2365" s="1281"/>
      <c r="E2365" s="1103">
        <v>0</v>
      </c>
      <c r="F2365" s="1103">
        <v>0</v>
      </c>
      <c r="G2365" s="1283">
        <v>0</v>
      </c>
      <c r="H2365" s="1283"/>
      <c r="I2365" s="1283"/>
    </row>
    <row r="2366" spans="1:9" s="1188" customFormat="1" ht="12.65" customHeight="1">
      <c r="A2366" s="1281" t="s">
        <v>10290</v>
      </c>
      <c r="B2366" s="1282" t="s">
        <v>6205</v>
      </c>
      <c r="C2366" s="1282" t="s">
        <v>1465</v>
      </c>
      <c r="D2366" s="1281"/>
      <c r="E2366" s="1103">
        <v>0</v>
      </c>
      <c r="F2366" s="1103">
        <v>0</v>
      </c>
      <c r="G2366" s="1283">
        <v>0</v>
      </c>
      <c r="H2366" s="1283"/>
      <c r="I2366" s="1283"/>
    </row>
    <row r="2367" spans="1:9" s="1188" customFormat="1" ht="12.65" customHeight="1">
      <c r="A2367" s="1281" t="s">
        <v>10291</v>
      </c>
      <c r="B2367" s="1282" t="s">
        <v>5679</v>
      </c>
      <c r="C2367" s="1282" t="s">
        <v>4519</v>
      </c>
      <c r="D2367" s="1281"/>
      <c r="E2367" s="1103">
        <v>0</v>
      </c>
      <c r="F2367" s="1103">
        <v>0</v>
      </c>
      <c r="G2367" s="1283">
        <v>0</v>
      </c>
      <c r="H2367" s="1283"/>
      <c r="I2367" s="1283"/>
    </row>
    <row r="2368" spans="1:9" s="1188" customFormat="1" ht="12.65" customHeight="1">
      <c r="A2368" s="1281" t="s">
        <v>10292</v>
      </c>
      <c r="B2368" s="1282" t="e">
        <v>#N/A</v>
      </c>
      <c r="C2368" s="1282" t="s">
        <v>10293</v>
      </c>
      <c r="D2368" s="1281"/>
      <c r="E2368" s="1103">
        <v>0</v>
      </c>
      <c r="F2368" s="1103">
        <v>0</v>
      </c>
      <c r="G2368" s="1283">
        <v>0</v>
      </c>
      <c r="H2368" s="1283"/>
      <c r="I2368" s="1283"/>
    </row>
    <row r="2369" spans="1:9" s="1188" customFormat="1" ht="12.65" customHeight="1">
      <c r="A2369" s="1281" t="s">
        <v>10294</v>
      </c>
      <c r="B2369" s="1282" t="e">
        <v>#N/A</v>
      </c>
      <c r="C2369" s="1282" t="s">
        <v>10295</v>
      </c>
      <c r="D2369" s="1281"/>
      <c r="E2369" s="1103">
        <v>0</v>
      </c>
      <c r="F2369" s="1103">
        <v>0</v>
      </c>
      <c r="G2369" s="1283">
        <v>0</v>
      </c>
      <c r="H2369" s="1283"/>
      <c r="I2369" s="1283"/>
    </row>
    <row r="2370" spans="1:9" s="1188" customFormat="1" ht="12.65" customHeight="1">
      <c r="A2370" s="1281" t="s">
        <v>10296</v>
      </c>
      <c r="B2370" s="1282">
        <v>0</v>
      </c>
      <c r="C2370" s="1282">
        <v>0</v>
      </c>
      <c r="D2370" s="1281"/>
      <c r="E2370" s="1103">
        <v>0</v>
      </c>
      <c r="F2370" s="1103">
        <v>0</v>
      </c>
      <c r="G2370" s="1283">
        <v>0</v>
      </c>
      <c r="H2370" s="1283"/>
      <c r="I2370" s="1283"/>
    </row>
    <row r="2371" spans="1:9" s="1188" customFormat="1" ht="12.65" customHeight="1">
      <c r="A2371" s="1281" t="s">
        <v>10297</v>
      </c>
      <c r="B2371" s="1282" t="s">
        <v>8275</v>
      </c>
      <c r="C2371" s="1282" t="s">
        <v>10298</v>
      </c>
      <c r="D2371" s="1281"/>
      <c r="E2371" s="1103">
        <v>0</v>
      </c>
      <c r="F2371" s="1103">
        <v>0</v>
      </c>
      <c r="G2371" s="1283">
        <v>0</v>
      </c>
      <c r="H2371" s="1283"/>
      <c r="I2371" s="1283"/>
    </row>
    <row r="2372" spans="1:9" s="1188" customFormat="1" ht="12.65" customHeight="1">
      <c r="A2372" s="1281" t="s">
        <v>10299</v>
      </c>
      <c r="B2372" s="1282" t="s">
        <v>7842</v>
      </c>
      <c r="C2372" s="1282" t="s">
        <v>9910</v>
      </c>
      <c r="D2372" s="1281"/>
      <c r="E2372" s="1103">
        <v>0</v>
      </c>
      <c r="F2372" s="1103">
        <v>0</v>
      </c>
      <c r="G2372" s="1283">
        <v>0</v>
      </c>
      <c r="H2372" s="1283"/>
      <c r="I2372" s="1283"/>
    </row>
    <row r="2373" spans="1:9" s="1188" customFormat="1" ht="12.65" customHeight="1">
      <c r="A2373" s="1281" t="s">
        <v>10300</v>
      </c>
      <c r="B2373" s="1282" t="e">
        <v>#N/A</v>
      </c>
      <c r="C2373" s="1282" t="s">
        <v>10301</v>
      </c>
      <c r="D2373" s="1281"/>
      <c r="E2373" s="1103">
        <v>0</v>
      </c>
      <c r="F2373" s="1103">
        <v>0</v>
      </c>
      <c r="G2373" s="1283">
        <v>0</v>
      </c>
      <c r="H2373" s="1283"/>
      <c r="I2373" s="1283"/>
    </row>
    <row r="2374" spans="1:9" s="1188" customFormat="1" ht="12.65" customHeight="1">
      <c r="A2374" s="1281" t="s">
        <v>10302</v>
      </c>
      <c r="B2374" s="1282" t="e">
        <v>#N/A</v>
      </c>
      <c r="C2374" s="1282" t="s">
        <v>10303</v>
      </c>
      <c r="D2374" s="1281"/>
      <c r="E2374" s="1103">
        <v>0</v>
      </c>
      <c r="F2374" s="1103">
        <v>0</v>
      </c>
      <c r="G2374" s="1283">
        <v>0</v>
      </c>
      <c r="H2374" s="1283"/>
      <c r="I2374" s="1283"/>
    </row>
    <row r="2375" spans="1:9" s="1188" customFormat="1" ht="12.65" customHeight="1">
      <c r="A2375" s="1281" t="s">
        <v>9859</v>
      </c>
      <c r="B2375" s="1282" t="s">
        <v>10304</v>
      </c>
      <c r="C2375" s="1282" t="s">
        <v>1931</v>
      </c>
      <c r="D2375" s="1281" t="s">
        <v>3977</v>
      </c>
      <c r="E2375" s="1103">
        <v>60</v>
      </c>
      <c r="F2375" s="1103">
        <v>1281.5999999999999</v>
      </c>
      <c r="G2375" s="1283">
        <v>21.35</v>
      </c>
      <c r="H2375" s="1283"/>
      <c r="I2375" s="1283"/>
    </row>
    <row r="2376" spans="1:9" s="1188" customFormat="1" ht="12.65" customHeight="1">
      <c r="A2376" s="1281" t="s">
        <v>9707</v>
      </c>
      <c r="B2376" s="1282" t="s">
        <v>9814</v>
      </c>
      <c r="C2376" s="1282" t="s">
        <v>10305</v>
      </c>
      <c r="D2376" s="1281" t="s">
        <v>3977</v>
      </c>
      <c r="E2376" s="1103">
        <v>34</v>
      </c>
      <c r="F2376" s="1103">
        <v>644.64</v>
      </c>
      <c r="G2376" s="1283">
        <v>18.04</v>
      </c>
      <c r="H2376" s="1283"/>
      <c r="I2376" s="1283"/>
    </row>
    <row r="2377" spans="1:9" s="1188" customFormat="1" ht="12.65" customHeight="1">
      <c r="A2377" s="1281" t="s">
        <v>9673</v>
      </c>
      <c r="B2377" s="1282" t="s">
        <v>9822</v>
      </c>
      <c r="C2377" s="1282" t="s">
        <v>10306</v>
      </c>
      <c r="D2377" s="1281" t="s">
        <v>3977</v>
      </c>
      <c r="E2377" s="1103">
        <v>187</v>
      </c>
      <c r="F2377" s="1103">
        <v>10073.689999999999</v>
      </c>
      <c r="G2377" s="1283">
        <v>51.71</v>
      </c>
      <c r="H2377" s="1283"/>
      <c r="I2377" s="1283"/>
    </row>
    <row r="2378" spans="1:9" s="1188" customFormat="1" ht="12.65" customHeight="1">
      <c r="A2378" s="1281" t="s">
        <v>6599</v>
      </c>
      <c r="B2378" s="1282" t="s">
        <v>6278</v>
      </c>
      <c r="C2378" s="1282" t="s">
        <v>6279</v>
      </c>
      <c r="D2378" s="1281"/>
      <c r="E2378" s="1103">
        <v>0</v>
      </c>
      <c r="F2378" s="1103">
        <v>0</v>
      </c>
      <c r="G2378" s="1283">
        <v>0</v>
      </c>
      <c r="H2378" s="1283"/>
      <c r="I2378" s="1283"/>
    </row>
    <row r="2379" spans="1:9" s="1188" customFormat="1" ht="12.65" customHeight="1">
      <c r="A2379" s="1281" t="s">
        <v>10307</v>
      </c>
      <c r="B2379" s="1282" t="s">
        <v>6134</v>
      </c>
      <c r="C2379" s="1282" t="s">
        <v>4579</v>
      </c>
      <c r="D2379" s="1281"/>
      <c r="E2379" s="1103">
        <v>0</v>
      </c>
      <c r="F2379" s="1103">
        <v>0</v>
      </c>
      <c r="G2379" s="1283">
        <v>0</v>
      </c>
      <c r="H2379" s="1283"/>
      <c r="I2379" s="1283"/>
    </row>
    <row r="2380" spans="1:9" s="1188" customFormat="1" ht="12.65" customHeight="1">
      <c r="A2380" s="1281" t="s">
        <v>6568</v>
      </c>
      <c r="B2380" s="1282" t="s">
        <v>6311</v>
      </c>
      <c r="C2380" s="1282" t="s">
        <v>10308</v>
      </c>
      <c r="D2380" s="1281"/>
      <c r="E2380" s="1103">
        <v>0</v>
      </c>
      <c r="F2380" s="1103">
        <v>0</v>
      </c>
      <c r="G2380" s="1283">
        <v>0</v>
      </c>
      <c r="H2380" s="1283"/>
      <c r="I2380" s="1283"/>
    </row>
    <row r="2381" spans="1:9" s="1188" customFormat="1" ht="12.65" customHeight="1">
      <c r="A2381" s="1281" t="s">
        <v>6570</v>
      </c>
      <c r="B2381" s="1282" t="s">
        <v>6313</v>
      </c>
      <c r="C2381" s="1282" t="s">
        <v>10309</v>
      </c>
      <c r="D2381" s="1281"/>
      <c r="E2381" s="1103">
        <v>0</v>
      </c>
      <c r="F2381" s="1103">
        <v>0</v>
      </c>
      <c r="G2381" s="1283">
        <v>0</v>
      </c>
      <c r="H2381" s="1283"/>
      <c r="I2381" s="1283"/>
    </row>
    <row r="2382" spans="1:9" s="1188" customFormat="1" ht="12.65" customHeight="1">
      <c r="A2382" s="1281" t="s">
        <v>6569</v>
      </c>
      <c r="B2382" s="1282" t="s">
        <v>10310</v>
      </c>
      <c r="C2382" s="1282" t="s">
        <v>10311</v>
      </c>
      <c r="D2382" s="1281"/>
      <c r="E2382" s="1103">
        <v>0</v>
      </c>
      <c r="F2382" s="1103">
        <v>0</v>
      </c>
      <c r="G2382" s="1283">
        <v>0</v>
      </c>
      <c r="H2382" s="1283"/>
      <c r="I2382" s="1283"/>
    </row>
    <row r="2383" spans="1:9" s="1188" customFormat="1" ht="12.65" customHeight="1">
      <c r="A2383" s="1281" t="s">
        <v>8095</v>
      </c>
      <c r="B2383" s="1282" t="s">
        <v>8137</v>
      </c>
      <c r="C2383" s="1282" t="s">
        <v>3410</v>
      </c>
      <c r="D2383" s="1281" t="s">
        <v>2800</v>
      </c>
      <c r="E2383" s="1103">
        <v>0</v>
      </c>
      <c r="F2383" s="1103">
        <v>0</v>
      </c>
      <c r="G2383" s="1283">
        <v>0</v>
      </c>
      <c r="H2383" s="1283"/>
      <c r="I2383" s="1283"/>
    </row>
    <row r="2384" spans="1:9" s="1188" customFormat="1" ht="12.65" customHeight="1">
      <c r="A2384" s="1281" t="s">
        <v>8092</v>
      </c>
      <c r="B2384" s="1282" t="s">
        <v>8137</v>
      </c>
      <c r="C2384" s="1282" t="s">
        <v>3410</v>
      </c>
      <c r="D2384" s="1281"/>
      <c r="E2384" s="1103">
        <v>0</v>
      </c>
      <c r="F2384" s="1103">
        <v>0</v>
      </c>
      <c r="G2384" s="1283">
        <v>0</v>
      </c>
      <c r="H2384" s="1283"/>
      <c r="I2384" s="1283"/>
    </row>
    <row r="2385" spans="1:9" s="1188" customFormat="1" ht="12.65" customHeight="1">
      <c r="A2385" s="1281" t="s">
        <v>6578</v>
      </c>
      <c r="B2385" s="1282" t="s">
        <v>10013</v>
      </c>
      <c r="C2385" s="1282" t="s">
        <v>10312</v>
      </c>
      <c r="D2385" s="1281"/>
      <c r="E2385" s="1103">
        <v>0</v>
      </c>
      <c r="F2385" s="1103">
        <v>0</v>
      </c>
      <c r="G2385" s="1283">
        <v>0</v>
      </c>
      <c r="H2385" s="1283"/>
      <c r="I2385" s="1283"/>
    </row>
    <row r="2386" spans="1:9" ht="12.65" customHeight="1">
      <c r="A2386" s="1281" t="s">
        <v>8097</v>
      </c>
      <c r="B2386" s="1282" t="s">
        <v>8139</v>
      </c>
      <c r="C2386" s="1282" t="s">
        <v>3410</v>
      </c>
      <c r="D2386" s="1281"/>
      <c r="E2386" s="1103">
        <v>0</v>
      </c>
      <c r="F2386" s="1103">
        <v>0</v>
      </c>
      <c r="G2386" s="1283">
        <v>0</v>
      </c>
      <c r="H2386" s="1283"/>
      <c r="I2386" s="1283"/>
    </row>
    <row r="2387" spans="1:9" ht="12.65" customHeight="1">
      <c r="A2387" s="1281" t="s">
        <v>10313</v>
      </c>
      <c r="B2387" s="1282" t="s">
        <v>9344</v>
      </c>
      <c r="C2387" s="1282" t="e">
        <v>#N/A</v>
      </c>
      <c r="D2387" s="1281" t="s">
        <v>2800</v>
      </c>
      <c r="E2387" s="1103">
        <v>0</v>
      </c>
      <c r="F2387" s="1103">
        <v>0</v>
      </c>
      <c r="G2387" s="1283">
        <v>0</v>
      </c>
      <c r="H2387" s="1283"/>
      <c r="I2387" s="1283"/>
    </row>
    <row r="2388" spans="1:9" ht="12.65" customHeight="1">
      <c r="A2388" s="1281" t="s">
        <v>10314</v>
      </c>
      <c r="B2388" s="1282" t="s">
        <v>9348</v>
      </c>
      <c r="C2388" s="1282" t="e">
        <v>#N/A</v>
      </c>
      <c r="D2388" s="1281"/>
      <c r="E2388" s="1103">
        <v>0</v>
      </c>
      <c r="F2388" s="1103">
        <v>0</v>
      </c>
      <c r="G2388" s="1283">
        <v>0</v>
      </c>
      <c r="H2388" s="1283"/>
      <c r="I2388" s="1283"/>
    </row>
    <row r="2389" spans="1:9" ht="12.65" customHeight="1">
      <c r="A2389" s="1281" t="s">
        <v>9984</v>
      </c>
      <c r="B2389" s="1282" t="s">
        <v>9975</v>
      </c>
      <c r="C2389" s="1282" t="s">
        <v>3357</v>
      </c>
      <c r="D2389" s="1281" t="s">
        <v>3977</v>
      </c>
      <c r="E2389" s="1103">
        <v>479</v>
      </c>
      <c r="F2389" s="1103">
        <v>2227.3500000000004</v>
      </c>
      <c r="G2389" s="1283">
        <v>4.6500000000000004</v>
      </c>
      <c r="H2389" s="1283"/>
      <c r="I2389" s="1283"/>
    </row>
    <row r="2390" spans="1:9" ht="12.65" customHeight="1">
      <c r="A2390" s="1281" t="s">
        <v>9594</v>
      </c>
      <c r="B2390" s="1282" t="s">
        <v>10226</v>
      </c>
      <c r="C2390" s="1282" t="s">
        <v>10315</v>
      </c>
      <c r="D2390" s="1281" t="s">
        <v>3977</v>
      </c>
      <c r="E2390" s="1103">
        <v>0</v>
      </c>
      <c r="F2390" s="1103">
        <v>0</v>
      </c>
      <c r="G2390" s="1283">
        <v>3.06</v>
      </c>
      <c r="H2390" s="1283"/>
      <c r="I2390" s="1283"/>
    </row>
    <row r="2391" spans="1:9" ht="12.65" customHeight="1">
      <c r="A2391" s="1281" t="s">
        <v>9982</v>
      </c>
      <c r="B2391" s="1282" t="s">
        <v>9994</v>
      </c>
      <c r="C2391" s="1282" t="s">
        <v>3357</v>
      </c>
      <c r="D2391" s="1281" t="s">
        <v>3977</v>
      </c>
      <c r="E2391" s="1103">
        <v>537</v>
      </c>
      <c r="F2391" s="1103">
        <v>2824.62</v>
      </c>
      <c r="G2391" s="1283">
        <v>5.26</v>
      </c>
      <c r="H2391" s="1283"/>
      <c r="I2391" s="1283"/>
    </row>
    <row r="2392" spans="1:9" ht="12.65" customHeight="1">
      <c r="A2392" s="1281" t="s">
        <v>9561</v>
      </c>
      <c r="B2392" s="1282" t="s">
        <v>9997</v>
      </c>
      <c r="C2392" s="1282" t="s">
        <v>5892</v>
      </c>
      <c r="D2392" s="1281" t="s">
        <v>3977</v>
      </c>
      <c r="E2392" s="1103">
        <v>10</v>
      </c>
      <c r="F2392" s="1103">
        <v>2166.8000000000002</v>
      </c>
      <c r="G2392" s="1283">
        <v>216.67</v>
      </c>
      <c r="H2392" s="1283"/>
      <c r="I2392" s="1283"/>
    </row>
    <row r="2393" spans="1:9" ht="12.65" customHeight="1">
      <c r="A2393" s="1281" t="s">
        <v>10316</v>
      </c>
      <c r="B2393" s="1282" t="s">
        <v>9479</v>
      </c>
      <c r="C2393" s="1282" t="s">
        <v>10317</v>
      </c>
      <c r="D2393" s="1281"/>
      <c r="E2393" s="1103">
        <v>0</v>
      </c>
      <c r="F2393" s="1103">
        <v>0</v>
      </c>
      <c r="G2393" s="1283">
        <v>0</v>
      </c>
      <c r="H2393" s="1283"/>
      <c r="I2393" s="1283"/>
    </row>
    <row r="2394" spans="1:9" ht="12.65" customHeight="1">
      <c r="A2394" s="1281" t="s">
        <v>10318</v>
      </c>
      <c r="B2394" s="1282" t="s">
        <v>10318</v>
      </c>
      <c r="C2394" s="1282" t="s">
        <v>9220</v>
      </c>
      <c r="D2394" s="1281" t="s">
        <v>2800</v>
      </c>
      <c r="E2394" s="1103">
        <v>6</v>
      </c>
      <c r="F2394" s="1103">
        <v>0</v>
      </c>
      <c r="G2394" s="1283">
        <v>0</v>
      </c>
      <c r="H2394" s="1283"/>
      <c r="I2394" s="1283"/>
    </row>
    <row r="2395" spans="1:9" ht="12.65" customHeight="1">
      <c r="A2395" s="1281" t="s">
        <v>10319</v>
      </c>
      <c r="B2395" s="1282" t="s">
        <v>10319</v>
      </c>
      <c r="C2395" s="1282" t="s">
        <v>9330</v>
      </c>
      <c r="D2395" s="1281" t="s">
        <v>2800</v>
      </c>
      <c r="E2395" s="1103">
        <v>8</v>
      </c>
      <c r="F2395" s="1103">
        <v>0</v>
      </c>
      <c r="G2395" s="1283">
        <v>0</v>
      </c>
      <c r="H2395" s="1283"/>
      <c r="I2395" s="1283"/>
    </row>
    <row r="2396" spans="1:9" ht="12.65" customHeight="1">
      <c r="A2396" s="1275" t="s">
        <v>10425</v>
      </c>
      <c r="B2396" s="1276"/>
      <c r="C2396" s="1276"/>
      <c r="D2396" s="1275" t="s">
        <v>2800</v>
      </c>
      <c r="E2396" s="1103">
        <v>0</v>
      </c>
      <c r="F2396" s="1103">
        <v>0</v>
      </c>
      <c r="G2396" s="1277">
        <v>0</v>
      </c>
      <c r="H2396" s="1277"/>
      <c r="I2396" s="1277"/>
    </row>
    <row r="2397" spans="1:9" ht="12.65" customHeight="1">
      <c r="A2397" s="1275" t="s">
        <v>10426</v>
      </c>
      <c r="B2397" s="1276"/>
      <c r="C2397" s="1276"/>
      <c r="D2397" s="1275" t="s">
        <v>2800</v>
      </c>
      <c r="E2397" s="1103">
        <v>0</v>
      </c>
      <c r="F2397" s="1103">
        <v>0</v>
      </c>
      <c r="G2397" s="1277">
        <v>0</v>
      </c>
      <c r="H2397" s="1277"/>
      <c r="I2397" s="1277"/>
    </row>
    <row r="2398" spans="1:9" ht="12.65" customHeight="1">
      <c r="A2398" s="1275" t="s">
        <v>10427</v>
      </c>
      <c r="B2398" s="1276"/>
      <c r="C2398" s="1276"/>
      <c r="D2398" s="1275" t="s">
        <v>2800</v>
      </c>
      <c r="E2398" s="1103">
        <v>0</v>
      </c>
      <c r="F2398" s="1103">
        <v>0</v>
      </c>
      <c r="G2398" s="1277">
        <v>0</v>
      </c>
      <c r="H2398" s="1277"/>
      <c r="I2398" s="1277"/>
    </row>
    <row r="2399" spans="1:9" ht="12.65" customHeight="1">
      <c r="A2399" s="1275" t="s">
        <v>6590</v>
      </c>
      <c r="B2399" s="1276"/>
      <c r="C2399" s="1276"/>
      <c r="D2399" s="1275" t="s">
        <v>2800</v>
      </c>
      <c r="E2399" s="1103">
        <v>0</v>
      </c>
      <c r="F2399" s="1103">
        <v>0</v>
      </c>
      <c r="G2399" s="1277">
        <v>0</v>
      </c>
      <c r="H2399" s="1277"/>
      <c r="I2399" s="1277"/>
    </row>
    <row r="2400" spans="1:9" ht="12.65" customHeight="1">
      <c r="A2400" s="1275" t="s">
        <v>10428</v>
      </c>
      <c r="B2400" s="1276"/>
      <c r="C2400" s="1276"/>
      <c r="D2400" s="1275" t="s">
        <v>2800</v>
      </c>
      <c r="E2400" s="1103">
        <v>0</v>
      </c>
      <c r="F2400" s="1103">
        <v>0</v>
      </c>
      <c r="G2400" s="1277">
        <v>0</v>
      </c>
      <c r="H2400" s="1277"/>
      <c r="I2400" s="1277"/>
    </row>
    <row r="2401" spans="1:9" ht="12.65" customHeight="1">
      <c r="A2401" s="1275" t="s">
        <v>8884</v>
      </c>
      <c r="B2401" s="1276"/>
      <c r="C2401" s="1276"/>
      <c r="D2401" s="1275" t="s">
        <v>2800</v>
      </c>
      <c r="E2401" s="1103">
        <v>63</v>
      </c>
      <c r="F2401" s="1103">
        <v>3800.79</v>
      </c>
      <c r="G2401" s="1277">
        <v>0</v>
      </c>
      <c r="H2401" s="1277"/>
      <c r="I2401" s="1277"/>
    </row>
    <row r="2402" spans="1:9" ht="12.65" customHeight="1">
      <c r="A2402" s="1275" t="s">
        <v>8890</v>
      </c>
      <c r="B2402" s="1276"/>
      <c r="C2402" s="1276"/>
      <c r="D2402" s="1275" t="s">
        <v>2800</v>
      </c>
      <c r="E2402" s="1103">
        <v>76</v>
      </c>
      <c r="F2402" s="1103">
        <v>4724.16</v>
      </c>
      <c r="G2402" s="1277">
        <v>0</v>
      </c>
      <c r="H2402" s="1277"/>
      <c r="I2402" s="1277"/>
    </row>
    <row r="2403" spans="1:9" ht="12.65" customHeight="1">
      <c r="A2403" s="1275" t="s">
        <v>8891</v>
      </c>
      <c r="B2403" s="1276"/>
      <c r="C2403" s="1276"/>
      <c r="D2403" s="1275" t="s">
        <v>2800</v>
      </c>
      <c r="E2403" s="1103">
        <v>50</v>
      </c>
      <c r="F2403" s="1103">
        <v>3108</v>
      </c>
      <c r="G2403" s="1277">
        <v>0</v>
      </c>
      <c r="H2403" s="1277"/>
      <c r="I2403" s="1277"/>
    </row>
    <row r="2404" spans="1:9" ht="12.65" customHeight="1">
      <c r="A2404" s="1275" t="s">
        <v>8885</v>
      </c>
      <c r="B2404" s="1276"/>
      <c r="C2404" s="1276"/>
      <c r="D2404" s="1275" t="s">
        <v>2800</v>
      </c>
      <c r="E2404" s="1103">
        <v>77</v>
      </c>
      <c r="F2404" s="1103">
        <v>4784.78</v>
      </c>
      <c r="G2404" s="1277">
        <v>0</v>
      </c>
      <c r="H2404" s="1277"/>
      <c r="I2404" s="1277"/>
    </row>
    <row r="2405" spans="1:9" ht="12.65" customHeight="1">
      <c r="A2405" s="1275" t="s">
        <v>10429</v>
      </c>
      <c r="B2405" s="1276"/>
      <c r="C2405" s="1276"/>
      <c r="D2405" s="1275" t="s">
        <v>2800</v>
      </c>
      <c r="E2405" s="1103">
        <v>0</v>
      </c>
      <c r="F2405" s="1103">
        <v>0</v>
      </c>
      <c r="G2405" s="1277">
        <v>0</v>
      </c>
      <c r="H2405" s="1277"/>
      <c r="I2405" s="1277"/>
    </row>
    <row r="2406" spans="1:9">
      <c r="A2406" s="1275" t="s">
        <v>10430</v>
      </c>
      <c r="B2406" s="1276"/>
      <c r="C2406" s="1276"/>
      <c r="D2406" s="1275" t="s">
        <v>2800</v>
      </c>
      <c r="E2406" s="1103">
        <v>0</v>
      </c>
      <c r="F2406" s="1103">
        <v>0</v>
      </c>
      <c r="G2406" s="1277">
        <v>0</v>
      </c>
      <c r="H2406" s="1277"/>
      <c r="I2406" s="1277"/>
    </row>
    <row r="2407" spans="1:9" ht="12.65" customHeight="1">
      <c r="A2407" s="1284" t="s">
        <v>10431</v>
      </c>
      <c r="B2407" s="1276"/>
      <c r="C2407" s="1276"/>
      <c r="D2407" s="1275" t="s">
        <v>2800</v>
      </c>
      <c r="E2407" s="1103">
        <v>727</v>
      </c>
      <c r="F2407" s="1103">
        <v>38240.199999999997</v>
      </c>
      <c r="G2407" s="1277">
        <v>0</v>
      </c>
      <c r="H2407" s="1277"/>
      <c r="I2407" s="1277"/>
    </row>
    <row r="2408" spans="1:9" ht="12.65" customHeight="1">
      <c r="A2408" s="1284" t="s">
        <v>10432</v>
      </c>
      <c r="B2408" s="1276"/>
      <c r="C2408" s="1276"/>
      <c r="D2408" s="1275" t="s">
        <v>2800</v>
      </c>
      <c r="E2408" s="1103">
        <v>73</v>
      </c>
      <c r="F2408" s="1103">
        <v>5058.17</v>
      </c>
      <c r="G2408" s="1277">
        <v>0</v>
      </c>
      <c r="H2408" s="1277"/>
      <c r="I2408" s="1277"/>
    </row>
    <row r="2409" spans="1:9" ht="12.65" customHeight="1">
      <c r="A2409" s="1284" t="s">
        <v>10433</v>
      </c>
      <c r="B2409" s="1276"/>
      <c r="C2409" s="1276"/>
      <c r="D2409" s="1275" t="s">
        <v>2800</v>
      </c>
      <c r="E2409" s="1103">
        <v>72</v>
      </c>
      <c r="F2409" s="1103">
        <v>4988.88</v>
      </c>
      <c r="G2409" s="1277">
        <v>0</v>
      </c>
      <c r="H2409" s="1277"/>
      <c r="I2409" s="1277"/>
    </row>
    <row r="2410" spans="1:9" ht="12.65" customHeight="1">
      <c r="A2410" s="1284" t="s">
        <v>10434</v>
      </c>
      <c r="B2410" s="1276"/>
      <c r="C2410" s="1276"/>
      <c r="D2410" s="1275" t="s">
        <v>2800</v>
      </c>
      <c r="E2410" s="1103">
        <v>121</v>
      </c>
      <c r="F2410" s="1103">
        <v>8530.5</v>
      </c>
      <c r="G2410" s="1277">
        <v>0</v>
      </c>
      <c r="H2410" s="1277"/>
      <c r="I2410" s="1277"/>
    </row>
    <row r="2411" spans="1:9" ht="12.65" customHeight="1">
      <c r="A2411" s="1284" t="s">
        <v>10435</v>
      </c>
      <c r="B2411" s="1276"/>
      <c r="C2411" s="1276"/>
      <c r="D2411" s="1275" t="s">
        <v>2800</v>
      </c>
      <c r="E2411" s="1103">
        <v>124</v>
      </c>
      <c r="F2411" s="1103">
        <v>8743.24</v>
      </c>
      <c r="G2411" s="1277">
        <v>0</v>
      </c>
      <c r="H2411" s="1277"/>
      <c r="I2411" s="1277"/>
    </row>
    <row r="2412" spans="1:9" ht="12.65" customHeight="1">
      <c r="A2412" s="1284" t="s">
        <v>10436</v>
      </c>
      <c r="B2412" s="1276"/>
      <c r="C2412" s="1276"/>
      <c r="D2412" s="1275" t="s">
        <v>2800</v>
      </c>
      <c r="E2412" s="1103">
        <v>487</v>
      </c>
      <c r="F2412" s="1103">
        <v>9384.49</v>
      </c>
      <c r="G2412" s="1277">
        <v>0</v>
      </c>
      <c r="H2412" s="1277"/>
      <c r="I2412" s="1277"/>
    </row>
    <row r="2413" spans="1:9" ht="12.65" customHeight="1">
      <c r="A2413" s="1284" t="s">
        <v>10437</v>
      </c>
      <c r="B2413" s="1276"/>
      <c r="C2413" s="1276"/>
      <c r="D2413" s="1275" t="s">
        <v>2800</v>
      </c>
      <c r="E2413" s="1103">
        <v>36</v>
      </c>
      <c r="F2413" s="1103">
        <v>1294.56</v>
      </c>
      <c r="G2413" s="1277">
        <v>0</v>
      </c>
      <c r="H2413" s="1277"/>
      <c r="I2413" s="1277"/>
    </row>
    <row r="2414" spans="1:9" ht="12.65" customHeight="1">
      <c r="A2414" s="1284" t="s">
        <v>10438</v>
      </c>
      <c r="B2414" s="1276"/>
      <c r="C2414" s="1276"/>
      <c r="D2414" s="1275" t="s">
        <v>2800</v>
      </c>
      <c r="E2414" s="1103">
        <v>72</v>
      </c>
      <c r="F2414" s="1103">
        <v>2589.12</v>
      </c>
      <c r="G2414" s="1277">
        <v>0</v>
      </c>
      <c r="H2414" s="1277"/>
      <c r="I2414" s="1277"/>
    </row>
    <row r="2415" spans="1:9" ht="12.65" customHeight="1">
      <c r="A2415" s="1284" t="s">
        <v>10439</v>
      </c>
      <c r="B2415" s="1276"/>
      <c r="C2415" s="1276"/>
      <c r="D2415" s="1275" t="s">
        <v>2800</v>
      </c>
      <c r="E2415" s="1103">
        <v>120</v>
      </c>
      <c r="F2415" s="1103">
        <v>4699.2</v>
      </c>
      <c r="G2415" s="1277">
        <v>0</v>
      </c>
      <c r="H2415" s="1277"/>
      <c r="I2415" s="1277"/>
    </row>
    <row r="2416" spans="1:9" ht="12.65" customHeight="1">
      <c r="A2416" s="1284" t="s">
        <v>10440</v>
      </c>
      <c r="B2416" s="1276"/>
      <c r="C2416" s="1276"/>
      <c r="D2416" s="1275" t="s">
        <v>2800</v>
      </c>
      <c r="E2416" s="1103">
        <v>86</v>
      </c>
      <c r="F2416" s="1103">
        <v>3368.6200000000003</v>
      </c>
      <c r="G2416" s="1277">
        <v>0</v>
      </c>
      <c r="H2416" s="1277"/>
      <c r="I2416" s="1277"/>
    </row>
    <row r="2417" spans="1:9" ht="12.65" customHeight="1">
      <c r="A2417" s="1284" t="s">
        <v>10441</v>
      </c>
      <c r="B2417" s="1276"/>
      <c r="C2417" s="1276"/>
      <c r="D2417" s="1275" t="s">
        <v>2800</v>
      </c>
      <c r="E2417" s="1103">
        <v>24</v>
      </c>
      <c r="F2417" s="1103">
        <v>863.04</v>
      </c>
      <c r="G2417" s="1277">
        <v>0</v>
      </c>
      <c r="H2417" s="1277"/>
      <c r="I2417" s="1277"/>
    </row>
    <row r="2418" spans="1:9" ht="12.65" customHeight="1">
      <c r="A2418" s="1284" t="s">
        <v>10442</v>
      </c>
      <c r="B2418" s="1276"/>
      <c r="C2418" s="1276"/>
      <c r="D2418" s="1275" t="s">
        <v>2800</v>
      </c>
      <c r="E2418" s="1103">
        <v>106</v>
      </c>
      <c r="F2418" s="1103">
        <v>4152.0200000000004</v>
      </c>
      <c r="G2418" s="1277">
        <v>0</v>
      </c>
      <c r="H2418" s="1277"/>
      <c r="I2418" s="1277"/>
    </row>
    <row r="2419" spans="1:9" ht="12.65" customHeight="1">
      <c r="A2419" s="1284" t="s">
        <v>10443</v>
      </c>
      <c r="B2419" s="1276"/>
      <c r="C2419" s="1276"/>
      <c r="D2419" s="1275" t="s">
        <v>2800</v>
      </c>
      <c r="E2419" s="1103">
        <v>0</v>
      </c>
      <c r="F2419" s="1103">
        <v>0</v>
      </c>
      <c r="G2419" s="1277">
        <v>0</v>
      </c>
      <c r="H2419" s="1277"/>
      <c r="I2419" s="1277"/>
    </row>
    <row r="2420" spans="1:9" ht="12.65" customHeight="1">
      <c r="A2420" s="1284" t="s">
        <v>10444</v>
      </c>
      <c r="B2420" s="1276"/>
      <c r="C2420" s="1276"/>
      <c r="D2420" s="1275" t="s">
        <v>2800</v>
      </c>
      <c r="E2420" s="1103">
        <v>0</v>
      </c>
      <c r="F2420" s="1103">
        <v>0</v>
      </c>
      <c r="G2420" s="1277">
        <v>0</v>
      </c>
      <c r="H2420" s="1277"/>
      <c r="I2420" s="1277"/>
    </row>
    <row r="2421" spans="1:9" ht="12.65" customHeight="1">
      <c r="A2421" s="1088" t="s">
        <v>7777</v>
      </c>
      <c r="B2421" s="1089" t="s">
        <v>7778</v>
      </c>
      <c r="C2421" s="1089" t="s">
        <v>3658</v>
      </c>
      <c r="D2421" s="1088" t="s">
        <v>3639</v>
      </c>
      <c r="E2421" s="1103">
        <v>0</v>
      </c>
      <c r="F2421" s="1103">
        <v>0</v>
      </c>
      <c r="G2421" s="1111">
        <v>0</v>
      </c>
      <c r="H2421" s="1111"/>
      <c r="I2421" s="1111"/>
    </row>
    <row r="2422" spans="1:9" ht="12.65" customHeight="1">
      <c r="A2422" s="1088" t="s">
        <v>10137</v>
      </c>
      <c r="B2422" s="1089"/>
      <c r="C2422" s="1089"/>
      <c r="D2422" s="1088" t="s">
        <v>3639</v>
      </c>
      <c r="E2422" s="1103">
        <v>0</v>
      </c>
      <c r="F2422" s="1103">
        <v>0</v>
      </c>
      <c r="G2422" s="1111">
        <v>0</v>
      </c>
      <c r="H2422" s="1111"/>
      <c r="I2422" s="1111"/>
    </row>
    <row r="2423" spans="1:9" ht="12.65" customHeight="1">
      <c r="A2423" s="1088" t="s">
        <v>9687</v>
      </c>
      <c r="B2423" s="1089" t="s">
        <v>9688</v>
      </c>
      <c r="C2423" s="1089">
        <v>0</v>
      </c>
      <c r="D2423" s="1281" t="s">
        <v>3977</v>
      </c>
      <c r="E2423" s="1103">
        <v>1200</v>
      </c>
      <c r="F2423" s="1103">
        <v>1164</v>
      </c>
      <c r="G2423" s="1111">
        <v>0.97</v>
      </c>
      <c r="H2423" s="1111"/>
      <c r="I2423" s="1111"/>
    </row>
    <row r="2424" spans="1:9" ht="12.65" customHeight="1">
      <c r="A2424" s="1088" t="s">
        <v>9689</v>
      </c>
      <c r="B2424" s="1089" t="s">
        <v>9690</v>
      </c>
      <c r="C2424" s="1089">
        <v>0</v>
      </c>
      <c r="D2424" s="1281" t="s">
        <v>3977</v>
      </c>
      <c r="E2424" s="1103">
        <v>0</v>
      </c>
      <c r="F2424" s="1103">
        <v>0</v>
      </c>
      <c r="G2424" s="1111">
        <v>1.18</v>
      </c>
      <c r="H2424" s="1111"/>
      <c r="I2424" s="1111"/>
    </row>
    <row r="2425" spans="1:9" ht="12.65" customHeight="1">
      <c r="A2425" s="1088" t="s">
        <v>9669</v>
      </c>
      <c r="B2425" s="1089" t="s">
        <v>9670</v>
      </c>
      <c r="C2425" s="1089">
        <v>0</v>
      </c>
      <c r="D2425" s="1281" t="s">
        <v>3977</v>
      </c>
      <c r="E2425" s="1103">
        <v>274</v>
      </c>
      <c r="F2425" s="1103">
        <v>1150.8</v>
      </c>
      <c r="G2425" s="1111">
        <v>4.1100000000000003</v>
      </c>
      <c r="H2425" s="1111"/>
      <c r="I2425" s="1111"/>
    </row>
    <row r="2426" spans="1:9" ht="12.65" customHeight="1">
      <c r="A2426" s="1088" t="s">
        <v>9823</v>
      </c>
      <c r="B2426" s="1089" t="s">
        <v>10072</v>
      </c>
      <c r="C2426" s="1089" t="s">
        <v>9939</v>
      </c>
      <c r="D2426" s="1281" t="s">
        <v>3977</v>
      </c>
      <c r="E2426" s="1103">
        <v>79</v>
      </c>
      <c r="F2426" s="1103">
        <v>2301.27</v>
      </c>
      <c r="G2426" s="1111">
        <v>29.13</v>
      </c>
      <c r="H2426" s="1111"/>
      <c r="I2426" s="1111"/>
    </row>
    <row r="2427" spans="1:9" ht="12.65" customHeight="1">
      <c r="A2427" s="1088" t="s">
        <v>10445</v>
      </c>
      <c r="B2427" s="1089"/>
      <c r="C2427" s="1089"/>
      <c r="D2427" s="1281" t="s">
        <v>3977</v>
      </c>
      <c r="E2427" s="1103">
        <v>0</v>
      </c>
      <c r="F2427" s="1103">
        <v>0</v>
      </c>
      <c r="G2427" s="1111">
        <v>0</v>
      </c>
      <c r="H2427" s="1111"/>
      <c r="I2427" s="1111"/>
    </row>
    <row r="2428" spans="1:9" ht="12.65" customHeight="1">
      <c r="A2428" s="1088" t="s">
        <v>10007</v>
      </c>
      <c r="B2428" s="1089" t="s">
        <v>9279</v>
      </c>
      <c r="C2428" s="1089" t="s">
        <v>9281</v>
      </c>
      <c r="D2428" s="1281" t="s">
        <v>3977</v>
      </c>
      <c r="E2428" s="1103">
        <v>32</v>
      </c>
      <c r="F2428" s="1103">
        <v>577.28</v>
      </c>
      <c r="G2428" s="1111">
        <v>18.04</v>
      </c>
      <c r="H2428" s="1111"/>
      <c r="I2428" s="1111"/>
    </row>
    <row r="2429" spans="1:9" ht="12.65" customHeight="1">
      <c r="A2429" s="1088" t="s">
        <v>10052</v>
      </c>
      <c r="B2429" s="1089" t="s">
        <v>10053</v>
      </c>
      <c r="C2429" s="1089" t="s">
        <v>10172</v>
      </c>
      <c r="D2429" s="1281" t="s">
        <v>3977</v>
      </c>
      <c r="E2429" s="1103">
        <v>22</v>
      </c>
      <c r="F2429" s="1103">
        <v>152.9</v>
      </c>
      <c r="G2429" s="1111">
        <v>6.95</v>
      </c>
      <c r="H2429" s="1111"/>
      <c r="I2429" s="1111"/>
    </row>
    <row r="2430" spans="1:9" ht="12.65" customHeight="1">
      <c r="A2430" s="1088" t="s">
        <v>10121</v>
      </c>
      <c r="B2430" s="1089" t="s">
        <v>10122</v>
      </c>
      <c r="C2430" s="1089" t="s">
        <v>10162</v>
      </c>
      <c r="D2430" s="1281" t="s">
        <v>3977</v>
      </c>
      <c r="E2430" s="1103">
        <v>133</v>
      </c>
      <c r="F2430" s="1103">
        <v>668.99</v>
      </c>
      <c r="G2430" s="1111">
        <v>5.03</v>
      </c>
      <c r="H2430" s="1111"/>
      <c r="I2430" s="1111"/>
    </row>
    <row r="2431" spans="1:9" ht="12.65" customHeight="1">
      <c r="A2431" s="1088" t="s">
        <v>10123</v>
      </c>
      <c r="B2431" s="1089" t="s">
        <v>10124</v>
      </c>
      <c r="C2431" s="1089" t="s">
        <v>10163</v>
      </c>
      <c r="D2431" s="1281" t="s">
        <v>3977</v>
      </c>
      <c r="E2431" s="1103">
        <v>58</v>
      </c>
      <c r="F2431" s="1103">
        <v>359.02000000000004</v>
      </c>
      <c r="G2431" s="1111">
        <v>6.19</v>
      </c>
      <c r="H2431" s="1111"/>
      <c r="I2431" s="1111"/>
    </row>
    <row r="2432" spans="1:9" ht="12.65" customHeight="1">
      <c r="A2432" s="1088" t="s">
        <v>10034</v>
      </c>
      <c r="B2432" s="1089" t="s">
        <v>10035</v>
      </c>
      <c r="C2432" s="1089" t="s">
        <v>10169</v>
      </c>
      <c r="D2432" s="1281" t="s">
        <v>3977</v>
      </c>
      <c r="E2432" s="1103">
        <v>279</v>
      </c>
      <c r="F2432" s="1103">
        <v>267.83999999999997</v>
      </c>
      <c r="G2432" s="1111">
        <v>0.96</v>
      </c>
      <c r="H2432" s="1111"/>
      <c r="I2432" s="1111"/>
    </row>
    <row r="2433" spans="1:9" ht="12.65" customHeight="1">
      <c r="A2433" s="1088" t="s">
        <v>10042</v>
      </c>
      <c r="B2433" s="1089" t="s">
        <v>10043</v>
      </c>
      <c r="C2433" s="1089" t="s">
        <v>10169</v>
      </c>
      <c r="D2433" s="1281" t="s">
        <v>3977</v>
      </c>
      <c r="E2433" s="1103">
        <v>59</v>
      </c>
      <c r="F2433" s="1103">
        <v>67.259999999999991</v>
      </c>
      <c r="G2433" s="1111">
        <v>1.1399999999999999</v>
      </c>
      <c r="H2433" s="1111"/>
      <c r="I2433" s="1111"/>
    </row>
    <row r="2434" spans="1:9" ht="12.65" customHeight="1">
      <c r="A2434" s="1088" t="s">
        <v>10046</v>
      </c>
      <c r="B2434" s="1089" t="s">
        <v>10047</v>
      </c>
      <c r="C2434" s="1089" t="s">
        <v>10169</v>
      </c>
      <c r="D2434" s="1281" t="s">
        <v>3977</v>
      </c>
      <c r="E2434" s="1103">
        <v>0</v>
      </c>
      <c r="F2434" s="1103">
        <v>0</v>
      </c>
      <c r="G2434" s="1111">
        <v>2.11</v>
      </c>
      <c r="H2434" s="1111"/>
      <c r="I2434" s="1111"/>
    </row>
    <row r="2435" spans="1:9" ht="12.65" customHeight="1">
      <c r="A2435" s="1088" t="s">
        <v>10036</v>
      </c>
      <c r="B2435" s="1089" t="s">
        <v>10037</v>
      </c>
      <c r="C2435" s="1089" t="s">
        <v>10170</v>
      </c>
      <c r="D2435" s="1281" t="s">
        <v>3977</v>
      </c>
      <c r="E2435" s="1103">
        <v>414</v>
      </c>
      <c r="F2435" s="1103">
        <v>397.44</v>
      </c>
      <c r="G2435" s="1111">
        <v>0.96</v>
      </c>
      <c r="H2435" s="1111"/>
      <c r="I2435" s="1111"/>
    </row>
    <row r="2436" spans="1:9" ht="12.65" customHeight="1">
      <c r="A2436" s="1088" t="s">
        <v>10040</v>
      </c>
      <c r="B2436" s="1089" t="s">
        <v>10041</v>
      </c>
      <c r="C2436" s="1089" t="s">
        <v>10170</v>
      </c>
      <c r="D2436" s="1281" t="s">
        <v>3977</v>
      </c>
      <c r="E2436" s="1103">
        <v>356</v>
      </c>
      <c r="F2436" s="1103">
        <v>398.72</v>
      </c>
      <c r="G2436" s="1111">
        <v>1.1200000000000001</v>
      </c>
      <c r="H2436" s="1111"/>
      <c r="I2436" s="1111"/>
    </row>
    <row r="2437" spans="1:9" ht="12.65" customHeight="1">
      <c r="A2437" s="1088" t="s">
        <v>10044</v>
      </c>
      <c r="B2437" s="1089" t="s">
        <v>10045</v>
      </c>
      <c r="C2437" s="1089" t="s">
        <v>10170</v>
      </c>
      <c r="D2437" s="1281" t="s">
        <v>3977</v>
      </c>
      <c r="E2437" s="1103">
        <v>365</v>
      </c>
      <c r="F2437" s="1103">
        <v>416.09999999999997</v>
      </c>
      <c r="G2437" s="1111">
        <v>1.1399999999999999</v>
      </c>
      <c r="H2437" s="1111"/>
      <c r="I2437" s="1111"/>
    </row>
    <row r="2438" spans="1:9" ht="12.65" customHeight="1">
      <c r="A2438" s="1088" t="s">
        <v>10048</v>
      </c>
      <c r="B2438" s="1089" t="s">
        <v>10049</v>
      </c>
      <c r="C2438" s="1089" t="s">
        <v>10170</v>
      </c>
      <c r="D2438" s="1281" t="s">
        <v>3977</v>
      </c>
      <c r="E2438" s="1103">
        <v>190</v>
      </c>
      <c r="F2438" s="1103">
        <v>400.9</v>
      </c>
      <c r="G2438" s="1111">
        <v>2.11</v>
      </c>
      <c r="H2438" s="1111"/>
      <c r="I2438" s="1111"/>
    </row>
    <row r="2439" spans="1:9" ht="12.65" customHeight="1">
      <c r="A2439" s="1088" t="s">
        <v>10054</v>
      </c>
      <c r="B2439" s="1089" t="s">
        <v>10055</v>
      </c>
      <c r="C2439" s="1089" t="s">
        <v>10173</v>
      </c>
      <c r="D2439" s="1281" t="s">
        <v>3977</v>
      </c>
      <c r="E2439" s="1103">
        <v>10</v>
      </c>
      <c r="F2439" s="1103">
        <v>394</v>
      </c>
      <c r="G2439" s="1111">
        <v>39.4</v>
      </c>
      <c r="H2439" s="1111"/>
      <c r="I2439" s="1111"/>
    </row>
    <row r="2440" spans="1:9" ht="12.65" customHeight="1">
      <c r="A2440" s="1088" t="s">
        <v>10056</v>
      </c>
      <c r="B2440" s="1089" t="s">
        <v>10057</v>
      </c>
      <c r="C2440" s="1089" t="s">
        <v>10174</v>
      </c>
      <c r="D2440" s="1281" t="s">
        <v>3977</v>
      </c>
      <c r="E2440" s="1103">
        <v>17</v>
      </c>
      <c r="F2440" s="1103">
        <v>921.06</v>
      </c>
      <c r="G2440" s="1111">
        <v>54.17</v>
      </c>
      <c r="H2440" s="1111"/>
      <c r="I2440" s="1111"/>
    </row>
    <row r="2441" spans="1:9" ht="12.65" customHeight="1">
      <c r="A2441" s="1088" t="s">
        <v>10058</v>
      </c>
      <c r="B2441" s="1089" t="s">
        <v>10059</v>
      </c>
      <c r="C2441" s="1089" t="s">
        <v>10175</v>
      </c>
      <c r="D2441" s="1281" t="s">
        <v>3977</v>
      </c>
      <c r="E2441" s="1103">
        <v>26</v>
      </c>
      <c r="F2441" s="1103">
        <v>1408.42</v>
      </c>
      <c r="G2441" s="1111">
        <v>54.17</v>
      </c>
      <c r="H2441" s="1111"/>
      <c r="I2441" s="1111"/>
    </row>
    <row r="2442" spans="1:9" ht="12.65" customHeight="1">
      <c r="A2442" s="1088" t="s">
        <v>10030</v>
      </c>
      <c r="B2442" s="1089" t="s">
        <v>10031</v>
      </c>
      <c r="C2442" s="1089" t="s">
        <v>10167</v>
      </c>
      <c r="D2442" s="1281" t="s">
        <v>3977</v>
      </c>
      <c r="E2442" s="1103">
        <v>2</v>
      </c>
      <c r="F2442" s="1103">
        <v>14.32</v>
      </c>
      <c r="G2442" s="1111">
        <v>7.16</v>
      </c>
      <c r="H2442" s="1111"/>
      <c r="I2442" s="1111"/>
    </row>
    <row r="2443" spans="1:9" ht="12.65" customHeight="1">
      <c r="A2443" s="1088" t="s">
        <v>10060</v>
      </c>
      <c r="B2443" s="1089" t="s">
        <v>10061</v>
      </c>
      <c r="C2443" s="1089" t="s">
        <v>10167</v>
      </c>
      <c r="D2443" s="1281" t="s">
        <v>3977</v>
      </c>
      <c r="E2443" s="1103">
        <v>37</v>
      </c>
      <c r="F2443" s="1103">
        <v>1360.8600000000001</v>
      </c>
      <c r="G2443" s="1111">
        <v>36.78</v>
      </c>
      <c r="H2443" s="1111"/>
      <c r="I2443" s="1111"/>
    </row>
    <row r="2444" spans="1:9" ht="12.65" customHeight="1">
      <c r="A2444" s="1088" t="s">
        <v>10064</v>
      </c>
      <c r="B2444" s="1089" t="s">
        <v>10065</v>
      </c>
      <c r="C2444" s="1089" t="s">
        <v>10167</v>
      </c>
      <c r="D2444" s="1281" t="s">
        <v>3977</v>
      </c>
      <c r="E2444" s="1103">
        <v>88</v>
      </c>
      <c r="F2444" s="1103">
        <v>220.88</v>
      </c>
      <c r="G2444" s="1111">
        <v>2.5099999999999998</v>
      </c>
      <c r="H2444" s="1111"/>
      <c r="I2444" s="1111"/>
    </row>
    <row r="2445" spans="1:9" ht="12.65" customHeight="1">
      <c r="A2445" s="1088" t="s">
        <v>10032</v>
      </c>
      <c r="B2445" s="1089" t="s">
        <v>10033</v>
      </c>
      <c r="C2445" s="1089" t="s">
        <v>10168</v>
      </c>
      <c r="D2445" s="1281" t="s">
        <v>3977</v>
      </c>
      <c r="E2445" s="1103">
        <v>129</v>
      </c>
      <c r="F2445" s="1103">
        <v>923.64</v>
      </c>
      <c r="G2445" s="1111">
        <v>7.16</v>
      </c>
      <c r="H2445" s="1111"/>
      <c r="I2445" s="1111"/>
    </row>
    <row r="2446" spans="1:9" ht="12.65" customHeight="1">
      <c r="A2446" s="1088" t="s">
        <v>10062</v>
      </c>
      <c r="B2446" s="1089" t="s">
        <v>10063</v>
      </c>
      <c r="C2446" s="1089" t="s">
        <v>10168</v>
      </c>
      <c r="D2446" s="1281" t="s">
        <v>3977</v>
      </c>
      <c r="E2446" s="1103">
        <v>41</v>
      </c>
      <c r="F2446" s="1103">
        <v>1507.98</v>
      </c>
      <c r="G2446" s="1111">
        <v>36.78</v>
      </c>
      <c r="H2446" s="1111"/>
      <c r="I2446" s="1111"/>
    </row>
    <row r="2447" spans="1:9" ht="12.65" customHeight="1">
      <c r="A2447" s="1088" t="s">
        <v>10066</v>
      </c>
      <c r="B2447" s="1089" t="s">
        <v>10067</v>
      </c>
      <c r="C2447" s="1089" t="s">
        <v>10168</v>
      </c>
      <c r="D2447" s="1281" t="s">
        <v>3977</v>
      </c>
      <c r="E2447" s="1103">
        <v>133</v>
      </c>
      <c r="F2447" s="1103">
        <v>333.83</v>
      </c>
      <c r="G2447" s="1111">
        <v>2.5099999999999998</v>
      </c>
      <c r="H2447" s="1111"/>
      <c r="I2447" s="1111"/>
    </row>
    <row r="2448" spans="1:9" ht="12.65" customHeight="1">
      <c r="A2448" s="1088" t="s">
        <v>10050</v>
      </c>
      <c r="B2448" s="1089" t="s">
        <v>10051</v>
      </c>
      <c r="C2448" s="1089" t="s">
        <v>10171</v>
      </c>
      <c r="D2448" s="1281" t="s">
        <v>3977</v>
      </c>
      <c r="E2448" s="1103">
        <v>69</v>
      </c>
      <c r="F2448" s="1103">
        <v>62.79</v>
      </c>
      <c r="G2448" s="1111">
        <v>0.91</v>
      </c>
      <c r="H2448" s="1111"/>
      <c r="I2448" s="1111"/>
    </row>
    <row r="2449" spans="1:9" ht="12.65" customHeight="1">
      <c r="A2449" s="1088" t="s">
        <v>10068</v>
      </c>
      <c r="B2449" s="1089" t="s">
        <v>10069</v>
      </c>
      <c r="C2449" s="1089" t="s">
        <v>10171</v>
      </c>
      <c r="D2449" s="1281" t="s">
        <v>3977</v>
      </c>
      <c r="E2449" s="1103">
        <v>224</v>
      </c>
      <c r="F2449" s="1103">
        <v>342.72</v>
      </c>
      <c r="G2449" s="1111">
        <v>1.53</v>
      </c>
      <c r="H2449" s="1111"/>
      <c r="I2449" s="1111"/>
    </row>
    <row r="2450" spans="1:9" ht="12.65" customHeight="1">
      <c r="A2450" s="1088" t="s">
        <v>10070</v>
      </c>
      <c r="B2450" s="1089" t="s">
        <v>10071</v>
      </c>
      <c r="C2450" s="1089" t="s">
        <v>10171</v>
      </c>
      <c r="D2450" s="1281" t="s">
        <v>3977</v>
      </c>
      <c r="E2450" s="1103">
        <v>240</v>
      </c>
      <c r="F2450" s="1103">
        <v>367.2</v>
      </c>
      <c r="G2450" s="1111">
        <v>1.53</v>
      </c>
      <c r="H2450" s="1111"/>
      <c r="I2450" s="1111"/>
    </row>
    <row r="2451" spans="1:9" ht="12.65" customHeight="1">
      <c r="A2451" s="1088" t="s">
        <v>10113</v>
      </c>
      <c r="B2451" s="1089" t="s">
        <v>10114</v>
      </c>
      <c r="C2451" s="1089" t="s">
        <v>10161</v>
      </c>
      <c r="D2451" s="1281" t="s">
        <v>3977</v>
      </c>
      <c r="E2451" s="1103">
        <v>64</v>
      </c>
      <c r="F2451" s="1103">
        <v>105.6</v>
      </c>
      <c r="G2451" s="1111">
        <v>1.65</v>
      </c>
      <c r="H2451" s="1111"/>
      <c r="I2451" s="1111"/>
    </row>
    <row r="2452" spans="1:9" ht="12.65" customHeight="1">
      <c r="A2452" s="1088" t="s">
        <v>10115</v>
      </c>
      <c r="B2452" s="1089" t="s">
        <v>10116</v>
      </c>
      <c r="C2452" s="1089" t="s">
        <v>10161</v>
      </c>
      <c r="D2452" s="1281" t="s">
        <v>3977</v>
      </c>
      <c r="E2452" s="1103">
        <v>121</v>
      </c>
      <c r="F2452" s="1103">
        <v>329.12</v>
      </c>
      <c r="G2452" s="1111">
        <v>2.72</v>
      </c>
      <c r="H2452" s="1111"/>
      <c r="I2452" s="1111"/>
    </row>
    <row r="2453" spans="1:9" ht="12.65" customHeight="1">
      <c r="A2453" s="1088" t="s">
        <v>10117</v>
      </c>
      <c r="B2453" s="1089" t="s">
        <v>10118</v>
      </c>
      <c r="C2453" s="1089" t="s">
        <v>10161</v>
      </c>
      <c r="D2453" s="1281" t="s">
        <v>3977</v>
      </c>
      <c r="E2453" s="1103">
        <v>382</v>
      </c>
      <c r="F2453" s="1103">
        <v>313.24</v>
      </c>
      <c r="G2453" s="1111">
        <v>0.82</v>
      </c>
      <c r="H2453" s="1111"/>
      <c r="I2453" s="1111"/>
    </row>
    <row r="2454" spans="1:9" ht="12.65" customHeight="1">
      <c r="A2454" s="1088" t="s">
        <v>10119</v>
      </c>
      <c r="B2454" s="1089" t="s">
        <v>10120</v>
      </c>
      <c r="C2454" s="1089" t="s">
        <v>10161</v>
      </c>
      <c r="D2454" s="1281" t="s">
        <v>3977</v>
      </c>
      <c r="E2454" s="1103">
        <v>756</v>
      </c>
      <c r="F2454" s="1103">
        <v>370.44</v>
      </c>
      <c r="G2454" s="1111">
        <v>0.49</v>
      </c>
      <c r="H2454" s="1111"/>
      <c r="I2454" s="1111"/>
    </row>
    <row r="2455" spans="1:9" ht="12.65" customHeight="1">
      <c r="A2455" s="1088" t="s">
        <v>10010</v>
      </c>
      <c r="B2455" s="1089" t="s">
        <v>10011</v>
      </c>
      <c r="C2455" s="1089" t="s">
        <v>2084</v>
      </c>
      <c r="D2455" s="1281" t="s">
        <v>3977</v>
      </c>
      <c r="E2455" s="1103">
        <v>172</v>
      </c>
      <c r="F2455" s="1103">
        <v>301</v>
      </c>
      <c r="G2455" s="1111">
        <v>1.75</v>
      </c>
      <c r="H2455" s="1111"/>
      <c r="I2455" s="1111"/>
    </row>
    <row r="2456" spans="1:9" ht="12.65" customHeight="1">
      <c r="A2456" s="1088" t="s">
        <v>10213</v>
      </c>
      <c r="B2456" s="1089" t="s">
        <v>10346</v>
      </c>
      <c r="C2456" s="1089" t="s">
        <v>10163</v>
      </c>
      <c r="D2456" s="1281" t="s">
        <v>3977</v>
      </c>
      <c r="E2456" s="1103">
        <v>0</v>
      </c>
      <c r="F2456" s="1103">
        <v>0</v>
      </c>
      <c r="G2456" s="1111">
        <v>0</v>
      </c>
      <c r="H2456" s="1111"/>
      <c r="I2456" s="1111"/>
    </row>
    <row r="2457" spans="1:9" ht="12.65" customHeight="1">
      <c r="A2457" s="1088" t="s">
        <v>10212</v>
      </c>
      <c r="B2457" s="1089" t="s">
        <v>10345</v>
      </c>
      <c r="C2457" s="1089" t="s">
        <v>10162</v>
      </c>
      <c r="D2457" s="1281" t="s">
        <v>3977</v>
      </c>
      <c r="E2457" s="1103">
        <v>0</v>
      </c>
      <c r="F2457" s="1103">
        <v>0</v>
      </c>
      <c r="G2457" s="1111">
        <v>0</v>
      </c>
      <c r="H2457" s="1111"/>
      <c r="I2457" s="1111"/>
    </row>
    <row r="2458" spans="1:9" ht="12.65" customHeight="1">
      <c r="A2458" s="1218" t="s">
        <v>9288</v>
      </c>
      <c r="B2458" s="1219" t="s">
        <v>9292</v>
      </c>
      <c r="C2458" s="1219" t="s">
        <v>10025</v>
      </c>
      <c r="D2458" s="1281" t="s">
        <v>3977</v>
      </c>
      <c r="E2458" s="1103">
        <v>1091</v>
      </c>
      <c r="F2458" s="1103">
        <v>82981.460000000006</v>
      </c>
      <c r="G2458" s="1111">
        <v>74.489999999999995</v>
      </c>
      <c r="H2458" s="1104"/>
      <c r="I2458" s="1104"/>
    </row>
    <row r="2459" spans="1:9" ht="12.65" customHeight="1">
      <c r="A2459" s="1285" t="s">
        <v>10463</v>
      </c>
      <c r="B2459" s="1286" t="s">
        <v>10464</v>
      </c>
      <c r="C2459" s="1286" t="s">
        <v>10465</v>
      </c>
      <c r="D2459" s="1285" t="s">
        <v>2800</v>
      </c>
      <c r="E2459" s="1103">
        <v>0</v>
      </c>
      <c r="F2459" s="1103">
        <v>0</v>
      </c>
      <c r="G2459" s="1277">
        <v>0</v>
      </c>
      <c r="H2459" s="1277"/>
      <c r="I2459" s="1277"/>
    </row>
    <row r="2460" spans="1:9" ht="12.65" customHeight="1">
      <c r="A2460" s="1285" t="s">
        <v>10466</v>
      </c>
      <c r="B2460" s="1286" t="s">
        <v>10467</v>
      </c>
      <c r="C2460" s="1286" t="s">
        <v>10468</v>
      </c>
      <c r="D2460" s="1285" t="s">
        <v>2800</v>
      </c>
      <c r="E2460" s="1103">
        <v>0</v>
      </c>
      <c r="F2460" s="1103">
        <v>0</v>
      </c>
      <c r="G2460" s="1277">
        <v>0</v>
      </c>
      <c r="H2460" s="1277"/>
      <c r="I2460" s="1277"/>
    </row>
    <row r="2461" spans="1:9" ht="12.65" customHeight="1">
      <c r="A2461" s="1218" t="s">
        <v>6567</v>
      </c>
      <c r="B2461" s="1219" t="s">
        <v>6295</v>
      </c>
      <c r="C2461" s="1219" t="s">
        <v>10469</v>
      </c>
      <c r="D2461" s="1218" t="s">
        <v>3639</v>
      </c>
      <c r="E2461" s="1103">
        <v>0</v>
      </c>
      <c r="F2461" s="1103">
        <v>0</v>
      </c>
      <c r="G2461" s="1111">
        <v>0</v>
      </c>
      <c r="H2461" s="1104"/>
      <c r="I2461" s="1104"/>
    </row>
    <row r="2462" spans="1:9" ht="12.65" customHeight="1">
      <c r="A2462" s="1218" t="s">
        <v>6571</v>
      </c>
      <c r="B2462" s="1219" t="s">
        <v>6572</v>
      </c>
      <c r="C2462" s="1219" t="s">
        <v>10470</v>
      </c>
      <c r="D2462" s="1218" t="s">
        <v>3639</v>
      </c>
      <c r="E2462" s="1103">
        <v>0</v>
      </c>
      <c r="F2462" s="1103">
        <v>0</v>
      </c>
      <c r="G2462" s="1111">
        <v>0</v>
      </c>
      <c r="H2462" s="1104"/>
      <c r="I2462" s="1104"/>
    </row>
    <row r="2463" spans="1:9" ht="12.65" customHeight="1">
      <c r="A2463" s="1285" t="s">
        <v>10471</v>
      </c>
      <c r="B2463" s="1286" t="s">
        <v>9346</v>
      </c>
      <c r="C2463" s="1286" t="e">
        <v>#N/A</v>
      </c>
      <c r="D2463" s="1285" t="s">
        <v>2800</v>
      </c>
      <c r="E2463" s="1103">
        <v>0</v>
      </c>
      <c r="F2463" s="1103">
        <v>0</v>
      </c>
      <c r="G2463" s="1277">
        <v>0</v>
      </c>
      <c r="H2463" s="1277"/>
      <c r="I2463" s="1277"/>
    </row>
    <row r="2464" spans="1:9" ht="12.65" customHeight="1">
      <c r="A2464" s="1285" t="s">
        <v>10472</v>
      </c>
      <c r="B2464" s="1286">
        <v>0</v>
      </c>
      <c r="C2464" s="1286" t="s">
        <v>8998</v>
      </c>
      <c r="D2464" s="1285" t="s">
        <v>2800</v>
      </c>
      <c r="E2464" s="1103">
        <v>0</v>
      </c>
      <c r="F2464" s="1103">
        <v>0</v>
      </c>
      <c r="G2464" s="1277">
        <v>0</v>
      </c>
      <c r="H2464" s="1277"/>
      <c r="I2464" s="1277"/>
    </row>
    <row r="2465" spans="1:9" ht="12.65" customHeight="1">
      <c r="A2465" s="1218" t="s">
        <v>10028</v>
      </c>
      <c r="B2465" s="1219"/>
      <c r="C2465" s="1219"/>
      <c r="D2465" s="1281" t="s">
        <v>3977</v>
      </c>
      <c r="E2465" s="1103">
        <v>127</v>
      </c>
      <c r="F2465" s="1103">
        <v>2011.68</v>
      </c>
      <c r="G2465" s="1111">
        <v>15.84</v>
      </c>
      <c r="H2465" s="1104"/>
      <c r="I2465" s="1104"/>
    </row>
    <row r="2466" spans="1:9" ht="12.65" customHeight="1">
      <c r="A2466" s="1218" t="s">
        <v>10125</v>
      </c>
      <c r="B2466" s="1219"/>
      <c r="C2466" s="1219"/>
      <c r="D2466" s="1281" t="s">
        <v>3977</v>
      </c>
      <c r="E2466" s="1103">
        <v>597</v>
      </c>
      <c r="F2466" s="1103">
        <v>1134.3</v>
      </c>
      <c r="G2466" s="1111">
        <v>1.9</v>
      </c>
      <c r="H2466" s="1104"/>
      <c r="I2466" s="1104"/>
    </row>
    <row r="2467" spans="1:9" ht="12.65" customHeight="1">
      <c r="A2467" s="1218" t="s">
        <v>10453</v>
      </c>
      <c r="B2467" s="1219" t="s">
        <v>10473</v>
      </c>
      <c r="C2467" s="1219" t="s">
        <v>10459</v>
      </c>
      <c r="D2467" s="1281" t="s">
        <v>3977</v>
      </c>
      <c r="E2467" s="1103">
        <v>311</v>
      </c>
      <c r="F2467" s="1103">
        <v>5989.8600000000006</v>
      </c>
      <c r="G2467" s="1111">
        <v>18.21</v>
      </c>
      <c r="H2467" s="1104"/>
      <c r="I2467" s="1104"/>
    </row>
    <row r="2468" spans="1:9" ht="12.65" customHeight="1">
      <c r="A2468" s="1285" t="s">
        <v>10474</v>
      </c>
      <c r="B2468" s="1286" t="s">
        <v>10020</v>
      </c>
      <c r="C2468" s="1286" t="s">
        <v>10475</v>
      </c>
      <c r="D2468" s="1285" t="s">
        <v>2800</v>
      </c>
      <c r="E2468" s="1103">
        <v>456</v>
      </c>
      <c r="F2468" s="1103">
        <v>6014.6399999999994</v>
      </c>
      <c r="G2468" s="1277">
        <v>0</v>
      </c>
      <c r="H2468" s="1277"/>
      <c r="I2468" s="1277"/>
    </row>
    <row r="2469" spans="1:9" ht="12.65" customHeight="1">
      <c r="A2469" s="1218" t="s">
        <v>10332</v>
      </c>
      <c r="B2469" s="1219" t="s">
        <v>10333</v>
      </c>
      <c r="C2469" s="1219" t="s">
        <v>2032</v>
      </c>
      <c r="D2469" s="1218" t="s">
        <v>3639</v>
      </c>
      <c r="E2469" s="1103">
        <v>0</v>
      </c>
      <c r="F2469" s="1103">
        <v>0</v>
      </c>
      <c r="G2469" s="1111">
        <v>0</v>
      </c>
      <c r="H2469" s="1104"/>
      <c r="I2469" s="1104"/>
    </row>
    <row r="2470" spans="1:9" ht="12.65" customHeight="1">
      <c r="A2470" s="1218" t="s">
        <v>10328</v>
      </c>
      <c r="B2470" s="1219" t="s">
        <v>10329</v>
      </c>
      <c r="C2470" s="1219" t="s">
        <v>10001</v>
      </c>
      <c r="D2470" s="1218" t="s">
        <v>3639</v>
      </c>
      <c r="E2470" s="1103">
        <v>0</v>
      </c>
      <c r="F2470" s="1103">
        <v>0</v>
      </c>
      <c r="G2470" s="1111">
        <v>0</v>
      </c>
      <c r="H2470" s="1104"/>
      <c r="I2470" s="1104"/>
    </row>
    <row r="2471" spans="1:9" ht="12.65" customHeight="1">
      <c r="A2471" s="1218" t="s">
        <v>10326</v>
      </c>
      <c r="B2471" s="1219" t="s">
        <v>10327</v>
      </c>
      <c r="C2471" s="1219" t="s">
        <v>10353</v>
      </c>
      <c r="D2471" s="1218" t="s">
        <v>3639</v>
      </c>
      <c r="E2471" s="1103">
        <v>0</v>
      </c>
      <c r="F2471" s="1103">
        <v>0</v>
      </c>
      <c r="G2471" s="1111">
        <v>0</v>
      </c>
      <c r="H2471" s="1104"/>
      <c r="I2471" s="1104"/>
    </row>
    <row r="2472" spans="1:9" ht="12.65" customHeight="1">
      <c r="A2472" s="1218" t="s">
        <v>10334</v>
      </c>
      <c r="B2472" s="1219" t="s">
        <v>10335</v>
      </c>
      <c r="C2472" s="1219" t="s">
        <v>3201</v>
      </c>
      <c r="D2472" s="1218" t="s">
        <v>3639</v>
      </c>
      <c r="E2472" s="1103">
        <v>0</v>
      </c>
      <c r="F2472" s="1103">
        <v>0</v>
      </c>
      <c r="G2472" s="1111">
        <v>0</v>
      </c>
      <c r="H2472" s="1104"/>
      <c r="I2472" s="1104"/>
    </row>
    <row r="2473" spans="1:9" ht="12.65" customHeight="1">
      <c r="A2473" s="1218" t="s">
        <v>10085</v>
      </c>
      <c r="B2473" s="1219" t="s">
        <v>10372</v>
      </c>
      <c r="C2473" s="1219" t="s">
        <v>2577</v>
      </c>
      <c r="D2473" s="1281" t="s">
        <v>3977</v>
      </c>
      <c r="E2473" s="1103">
        <v>31</v>
      </c>
      <c r="F2473" s="1103">
        <v>1073.8399999999999</v>
      </c>
      <c r="G2473" s="1111">
        <v>33.14</v>
      </c>
      <c r="H2473" s="1104"/>
      <c r="I2473" s="1104"/>
    </row>
    <row r="2474" spans="1:9" ht="12.65" customHeight="1">
      <c r="A2474" s="1218" t="s">
        <v>10087</v>
      </c>
      <c r="B2474" s="1219" t="s">
        <v>10370</v>
      </c>
      <c r="C2474" s="1219" t="s">
        <v>4132</v>
      </c>
      <c r="D2474" s="1281" t="s">
        <v>3977</v>
      </c>
      <c r="E2474" s="1103">
        <v>48</v>
      </c>
      <c r="F2474" s="1103">
        <v>1630.56</v>
      </c>
      <c r="G2474" s="1111">
        <v>32.53</v>
      </c>
      <c r="H2474" s="1104"/>
      <c r="I2474" s="1104"/>
    </row>
    <row r="2475" spans="1:9" ht="12.65" customHeight="1">
      <c r="A2475" s="1218" t="s">
        <v>10089</v>
      </c>
      <c r="B2475" s="1219" t="s">
        <v>10364</v>
      </c>
      <c r="C2475" s="1219" t="s">
        <v>4132</v>
      </c>
      <c r="D2475" s="1281" t="s">
        <v>3977</v>
      </c>
      <c r="E2475" s="1103">
        <v>11</v>
      </c>
      <c r="F2475" s="1103">
        <v>373.66999999999996</v>
      </c>
      <c r="G2475" s="1111">
        <v>32.51</v>
      </c>
      <c r="H2475" s="1104"/>
      <c r="I2475" s="1104"/>
    </row>
    <row r="2476" spans="1:9" ht="12.65" customHeight="1">
      <c r="A2476" s="1218" t="s">
        <v>10091</v>
      </c>
      <c r="B2476" s="1219" t="s">
        <v>10373</v>
      </c>
      <c r="C2476" s="1219" t="s">
        <v>4621</v>
      </c>
      <c r="D2476" s="1281" t="s">
        <v>3977</v>
      </c>
      <c r="E2476" s="1103">
        <v>104</v>
      </c>
      <c r="F2476" s="1103">
        <v>2110.16</v>
      </c>
      <c r="G2476" s="1111">
        <v>19.59</v>
      </c>
      <c r="H2476" s="1104"/>
      <c r="I2476" s="1104"/>
    </row>
    <row r="2477" spans="1:9" ht="12.65" customHeight="1">
      <c r="A2477" s="1218" t="s">
        <v>10093</v>
      </c>
      <c r="B2477" s="1219" t="s">
        <v>10365</v>
      </c>
      <c r="C2477" s="1219" t="s">
        <v>4621</v>
      </c>
      <c r="D2477" s="1281" t="s">
        <v>3977</v>
      </c>
      <c r="E2477" s="1103">
        <v>0</v>
      </c>
      <c r="F2477" s="1103">
        <v>0</v>
      </c>
      <c r="G2477" s="1111">
        <v>19.5</v>
      </c>
      <c r="H2477" s="1104"/>
      <c r="I2477" s="1104"/>
    </row>
    <row r="2478" spans="1:9" ht="11.25" customHeight="1">
      <c r="A2478" s="1218" t="s">
        <v>10127</v>
      </c>
      <c r="B2478" s="1219" t="s">
        <v>10417</v>
      </c>
      <c r="C2478" s="1219" t="s">
        <v>10164</v>
      </c>
      <c r="D2478" s="1281" t="s">
        <v>3977</v>
      </c>
      <c r="E2478" s="1103">
        <v>344</v>
      </c>
      <c r="F2478" s="1103">
        <v>901.28000000000009</v>
      </c>
      <c r="G2478" s="1111">
        <v>2.62</v>
      </c>
      <c r="H2478" s="1104"/>
      <c r="I2478" s="1104"/>
    </row>
    <row r="2479" spans="1:9" ht="12.65" customHeight="1">
      <c r="A2479" s="1218" t="s">
        <v>10412</v>
      </c>
      <c r="B2479" s="1219" t="s">
        <v>10476</v>
      </c>
      <c r="C2479" s="1219" t="s">
        <v>10477</v>
      </c>
      <c r="D2479" s="1281" t="s">
        <v>3977</v>
      </c>
      <c r="E2479" s="1103">
        <v>0</v>
      </c>
      <c r="F2479" s="1103">
        <v>0</v>
      </c>
      <c r="G2479" s="1111">
        <v>22.28</v>
      </c>
      <c r="H2479" s="1104"/>
      <c r="I2479" s="1104"/>
    </row>
    <row r="2480" spans="1:9" ht="12.65" customHeight="1">
      <c r="A2480" s="1218" t="s">
        <v>10422</v>
      </c>
      <c r="B2480" s="1219" t="s">
        <v>10478</v>
      </c>
      <c r="C2480" s="1219" t="s">
        <v>10479</v>
      </c>
      <c r="D2480" s="1281" t="s">
        <v>3977</v>
      </c>
      <c r="E2480" s="1103">
        <v>62</v>
      </c>
      <c r="F2480" s="1103">
        <v>1408.02</v>
      </c>
      <c r="G2480" s="1111">
        <v>22.61</v>
      </c>
      <c r="H2480" s="1104"/>
      <c r="I2480" s="1104"/>
    </row>
    <row r="2481" spans="1:9" ht="12.65" customHeight="1">
      <c r="A2481" s="1218" t="s">
        <v>10038</v>
      </c>
      <c r="B2481" s="1219" t="s">
        <v>10216</v>
      </c>
      <c r="C2481" s="1219" t="s">
        <v>10169</v>
      </c>
      <c r="D2481" s="1281" t="s">
        <v>3977</v>
      </c>
      <c r="E2481" s="1103">
        <v>410</v>
      </c>
      <c r="F2481" s="1103">
        <v>459.20000000000005</v>
      </c>
      <c r="G2481" s="1111">
        <v>1.1200000000000001</v>
      </c>
      <c r="H2481" s="1104"/>
      <c r="I2481" s="1104"/>
    </row>
    <row r="2482" spans="1:9" ht="12.65" customHeight="1">
      <c r="A2482" s="1218" t="s">
        <v>8765</v>
      </c>
      <c r="B2482" s="1219" t="s">
        <v>8766</v>
      </c>
      <c r="C2482" s="1219" t="s">
        <v>7853</v>
      </c>
      <c r="D2482" s="1281" t="s">
        <v>3977</v>
      </c>
      <c r="E2482" s="1103">
        <v>56</v>
      </c>
      <c r="F2482" s="1103">
        <v>8813.2799999999988</v>
      </c>
      <c r="G2482" s="1111">
        <v>148.58000000000001</v>
      </c>
      <c r="H2482" s="1104"/>
      <c r="I2482" s="1104"/>
    </row>
    <row r="2483" spans="1:9" ht="12.65" customHeight="1">
      <c r="A2483" s="1285" t="s">
        <v>10480</v>
      </c>
      <c r="B2483" s="1286">
        <v>0</v>
      </c>
      <c r="C2483" s="1286" t="s">
        <v>10481</v>
      </c>
      <c r="D2483" s="1285" t="s">
        <v>2800</v>
      </c>
      <c r="E2483" s="1103">
        <v>0</v>
      </c>
      <c r="F2483" s="1103">
        <v>0</v>
      </c>
      <c r="G2483" s="1277">
        <v>0</v>
      </c>
      <c r="H2483" s="1277"/>
      <c r="I2483" s="1277"/>
    </row>
    <row r="2484" spans="1:9" ht="12.65" customHeight="1">
      <c r="A2484" s="1285" t="s">
        <v>10482</v>
      </c>
      <c r="B2484" s="1286">
        <v>0</v>
      </c>
      <c r="C2484" s="1286" t="s">
        <v>10483</v>
      </c>
      <c r="D2484" s="1285" t="s">
        <v>2800</v>
      </c>
      <c r="E2484" s="1103">
        <v>0</v>
      </c>
      <c r="F2484" s="1103">
        <v>0</v>
      </c>
      <c r="G2484" s="1277">
        <v>0</v>
      </c>
      <c r="H2484" s="1277"/>
      <c r="I2484" s="1277"/>
    </row>
    <row r="2485" spans="1:9" ht="12.65" customHeight="1">
      <c r="A2485" s="1218" t="s">
        <v>10109</v>
      </c>
      <c r="B2485" s="1219" t="s">
        <v>10225</v>
      </c>
      <c r="C2485" s="1219" t="s">
        <v>2999</v>
      </c>
      <c r="D2485" s="1281" t="s">
        <v>3977</v>
      </c>
      <c r="E2485" s="1103">
        <v>1</v>
      </c>
      <c r="F2485" s="1103">
        <v>28.33</v>
      </c>
      <c r="G2485" s="1111">
        <v>27.81</v>
      </c>
      <c r="H2485" s="1104"/>
      <c r="I2485" s="1104"/>
    </row>
    <row r="2486" spans="1:9" ht="12.65" customHeight="1">
      <c r="A2486" s="1218" t="s">
        <v>10111</v>
      </c>
      <c r="B2486" s="1219" t="s">
        <v>10247</v>
      </c>
      <c r="C2486" s="1219" t="s">
        <v>3000</v>
      </c>
      <c r="D2486" s="1281" t="s">
        <v>3977</v>
      </c>
      <c r="E2486" s="1103">
        <v>9</v>
      </c>
      <c r="F2486" s="1103">
        <v>254.96999999999997</v>
      </c>
      <c r="G2486" s="1111">
        <v>27.92</v>
      </c>
      <c r="H2486" s="1104"/>
      <c r="I2486" s="1104"/>
    </row>
    <row r="2487" spans="1:9" ht="12.65" customHeight="1">
      <c r="A2487" s="1285" t="s">
        <v>10141</v>
      </c>
      <c r="B2487" s="1286" t="s">
        <v>10224</v>
      </c>
      <c r="C2487" s="1286" t="s">
        <v>10484</v>
      </c>
      <c r="D2487" s="1285" t="s">
        <v>2800</v>
      </c>
      <c r="E2487" s="1103">
        <v>0</v>
      </c>
      <c r="F2487" s="1103">
        <v>0</v>
      </c>
      <c r="G2487" s="1277">
        <v>0</v>
      </c>
      <c r="H2487" s="1277"/>
      <c r="I2487" s="1277"/>
    </row>
    <row r="2488" spans="1:9" ht="12.65" customHeight="1">
      <c r="A2488" s="1285" t="s">
        <v>10145</v>
      </c>
      <c r="B2488" s="1286" t="s">
        <v>10246</v>
      </c>
      <c r="C2488" s="1286" t="s">
        <v>10485</v>
      </c>
      <c r="D2488" s="1285" t="s">
        <v>2800</v>
      </c>
      <c r="E2488" s="1103">
        <v>0</v>
      </c>
      <c r="F2488" s="1103">
        <v>0</v>
      </c>
      <c r="G2488" s="1277">
        <v>0</v>
      </c>
      <c r="H2488" s="1277"/>
      <c r="I2488" s="1277"/>
    </row>
    <row r="2489" spans="1:9" ht="12.65" customHeight="1">
      <c r="A2489" s="1285" t="s">
        <v>10147</v>
      </c>
      <c r="B2489" s="1286" t="s">
        <v>10249</v>
      </c>
      <c r="C2489" s="1286" t="s">
        <v>3201</v>
      </c>
      <c r="D2489" s="1285" t="s">
        <v>2800</v>
      </c>
      <c r="E2489" s="1103">
        <v>0</v>
      </c>
      <c r="F2489" s="1103">
        <v>0</v>
      </c>
      <c r="G2489" s="1277">
        <v>0</v>
      </c>
      <c r="H2489" s="1277"/>
      <c r="I2489" s="1277"/>
    </row>
    <row r="2490" spans="1:9" ht="12.65" customHeight="1">
      <c r="A2490" s="1218" t="s">
        <v>10095</v>
      </c>
      <c r="B2490" s="1219" t="s">
        <v>10244</v>
      </c>
      <c r="C2490" s="1219" t="s">
        <v>2577</v>
      </c>
      <c r="D2490" s="1281" t="s">
        <v>3977</v>
      </c>
      <c r="E2490" s="1103">
        <v>23</v>
      </c>
      <c r="F2490" s="1103">
        <v>698.51</v>
      </c>
      <c r="G2490" s="1111">
        <v>28.99</v>
      </c>
      <c r="H2490" s="1104"/>
      <c r="I2490" s="1104"/>
    </row>
    <row r="2491" spans="1:9" ht="12.65" customHeight="1">
      <c r="A2491" s="1218" t="s">
        <v>10097</v>
      </c>
      <c r="B2491" s="1219" t="s">
        <v>10250</v>
      </c>
      <c r="C2491" s="1219" t="s">
        <v>4461</v>
      </c>
      <c r="D2491" s="1281" t="s">
        <v>3977</v>
      </c>
      <c r="E2491" s="1103">
        <v>36</v>
      </c>
      <c r="F2491" s="1103">
        <v>1093.32</v>
      </c>
      <c r="G2491" s="1111">
        <v>29.11</v>
      </c>
      <c r="H2491" s="1104"/>
      <c r="I2491" s="1104"/>
    </row>
    <row r="2492" spans="1:9" ht="12.65" customHeight="1">
      <c r="A2492" s="1218" t="s">
        <v>10099</v>
      </c>
      <c r="B2492" s="1219" t="s">
        <v>10228</v>
      </c>
      <c r="C2492" s="1219" t="s">
        <v>4132</v>
      </c>
      <c r="D2492" s="1281" t="s">
        <v>3977</v>
      </c>
      <c r="E2492" s="1103">
        <v>13</v>
      </c>
      <c r="F2492" s="1103">
        <v>392.21000000000004</v>
      </c>
      <c r="G2492" s="1111">
        <v>28.82</v>
      </c>
      <c r="H2492" s="1104"/>
      <c r="I2492" s="1104"/>
    </row>
    <row r="2493" spans="1:9" ht="12.65" customHeight="1">
      <c r="A2493" s="1218" t="s">
        <v>10101</v>
      </c>
      <c r="B2493" s="1219" t="s">
        <v>10248</v>
      </c>
      <c r="C2493" s="1219" t="s">
        <v>1883</v>
      </c>
      <c r="D2493" s="1281" t="s">
        <v>3977</v>
      </c>
      <c r="E2493" s="1103">
        <v>48</v>
      </c>
      <c r="F2493" s="1103">
        <v>1447.68</v>
      </c>
      <c r="G2493" s="1111">
        <v>28.9</v>
      </c>
      <c r="H2493" s="1104"/>
      <c r="I2493" s="1104"/>
    </row>
    <row r="2494" spans="1:9" ht="12.65" customHeight="1">
      <c r="A2494" s="1218" t="s">
        <v>10103</v>
      </c>
      <c r="B2494" s="1219" t="s">
        <v>10245</v>
      </c>
      <c r="C2494" s="1219" t="s">
        <v>4619</v>
      </c>
      <c r="D2494" s="1281" t="s">
        <v>3977</v>
      </c>
      <c r="E2494" s="1103">
        <v>38</v>
      </c>
      <c r="F2494" s="1103">
        <v>701.8599999999999</v>
      </c>
      <c r="G2494" s="1111">
        <v>17.91</v>
      </c>
      <c r="H2494" s="1104"/>
      <c r="I2494" s="1104"/>
    </row>
    <row r="2495" spans="1:9" ht="12.65" customHeight="1">
      <c r="A2495" s="1218" t="s">
        <v>10105</v>
      </c>
      <c r="B2495" s="1219" t="s">
        <v>10229</v>
      </c>
      <c r="C2495" s="1219" t="s">
        <v>4621</v>
      </c>
      <c r="D2495" s="1281" t="s">
        <v>3977</v>
      </c>
      <c r="E2495" s="1103">
        <v>3</v>
      </c>
      <c r="F2495" s="1103">
        <v>55.41</v>
      </c>
      <c r="G2495" s="1111">
        <v>17.899999999999999</v>
      </c>
      <c r="H2495" s="1104"/>
      <c r="I2495" s="1104"/>
    </row>
    <row r="2496" spans="1:9" ht="12.65" customHeight="1">
      <c r="A2496" s="1218" t="s">
        <v>10239</v>
      </c>
      <c r="B2496" s="1219" t="s">
        <v>10227</v>
      </c>
      <c r="C2496" s="1219" t="s">
        <v>4306</v>
      </c>
      <c r="D2496" s="1281" t="s">
        <v>3977</v>
      </c>
      <c r="E2496" s="1103">
        <v>0</v>
      </c>
      <c r="F2496" s="1103">
        <v>0</v>
      </c>
      <c r="G2496" s="1111">
        <v>74.569999999999993</v>
      </c>
      <c r="H2496" s="1104"/>
      <c r="I2496" s="1104"/>
    </row>
    <row r="2497" spans="1:9" ht="12.65" customHeight="1">
      <c r="A2497" s="1218" t="s">
        <v>10107</v>
      </c>
      <c r="B2497" s="1219" t="s">
        <v>10261</v>
      </c>
      <c r="C2497" s="1219" t="s">
        <v>10165</v>
      </c>
      <c r="D2497" s="1281" t="s">
        <v>3977</v>
      </c>
      <c r="E2497" s="1103">
        <v>80</v>
      </c>
      <c r="F2497" s="1103">
        <v>1947.2</v>
      </c>
      <c r="G2497" s="1111">
        <v>23.83</v>
      </c>
      <c r="H2497" s="1104"/>
      <c r="I2497" s="1104"/>
    </row>
    <row r="2498" spans="1:9" ht="12.65" customHeight="1">
      <c r="A2498" s="1285" t="s">
        <v>10486</v>
      </c>
      <c r="B2498" s="1286" t="s">
        <v>10487</v>
      </c>
      <c r="C2498" s="1286" t="s">
        <v>10488</v>
      </c>
      <c r="D2498" s="1285" t="s">
        <v>2800</v>
      </c>
      <c r="E2498" s="1103">
        <v>80</v>
      </c>
      <c r="F2498" s="1103">
        <v>0</v>
      </c>
      <c r="G2498" s="1277">
        <v>0</v>
      </c>
      <c r="H2498" s="1277"/>
      <c r="I2498" s="1277"/>
    </row>
    <row r="2499" spans="1:9" ht="12.65" customHeight="1">
      <c r="A2499" s="1285" t="s">
        <v>10489</v>
      </c>
      <c r="B2499" s="1286" t="s">
        <v>10490</v>
      </c>
      <c r="C2499" s="1286" t="s">
        <v>10491</v>
      </c>
      <c r="D2499" s="1285" t="s">
        <v>2800</v>
      </c>
      <c r="E2499" s="1103">
        <v>0</v>
      </c>
      <c r="F2499" s="1103">
        <v>0</v>
      </c>
      <c r="G2499" s="1277">
        <v>0</v>
      </c>
      <c r="H2499" s="1277"/>
      <c r="I2499" s="1277"/>
    </row>
    <row r="2500" spans="1:9" ht="12.65" customHeight="1">
      <c r="A2500" s="1285" t="s">
        <v>10492</v>
      </c>
      <c r="B2500" s="1286" t="s">
        <v>10492</v>
      </c>
      <c r="C2500" s="1286" t="s">
        <v>10493</v>
      </c>
      <c r="D2500" s="1285" t="s">
        <v>2800</v>
      </c>
      <c r="E2500" s="1103">
        <v>0</v>
      </c>
      <c r="F2500" s="1103">
        <v>0</v>
      </c>
      <c r="G2500" s="1277">
        <v>0</v>
      </c>
      <c r="H2500" s="1277"/>
      <c r="I2500" s="1277"/>
    </row>
    <row r="2501" spans="1:9" ht="12.65" customHeight="1">
      <c r="A2501" s="1285" t="s">
        <v>10494</v>
      </c>
      <c r="B2501" s="1286" t="s">
        <v>10494</v>
      </c>
      <c r="C2501" s="1286" t="s">
        <v>10495</v>
      </c>
      <c r="D2501" s="1285" t="s">
        <v>2800</v>
      </c>
      <c r="E2501" s="1103">
        <v>12</v>
      </c>
      <c r="F2501" s="1103">
        <v>0</v>
      </c>
      <c r="G2501" s="1277">
        <v>0</v>
      </c>
      <c r="H2501" s="1277"/>
      <c r="I2501" s="1277"/>
    </row>
    <row r="2502" spans="1:9" ht="12.65" customHeight="1">
      <c r="A2502" s="1285" t="s">
        <v>10496</v>
      </c>
      <c r="B2502" s="1286" t="s">
        <v>10497</v>
      </c>
      <c r="C2502" s="1286" t="s">
        <v>3692</v>
      </c>
      <c r="D2502" s="1285" t="s">
        <v>2800</v>
      </c>
      <c r="E2502" s="1103">
        <v>97</v>
      </c>
      <c r="F2502" s="1103">
        <v>0</v>
      </c>
      <c r="G2502" s="1277">
        <v>0</v>
      </c>
      <c r="H2502" s="1277"/>
      <c r="I2502" s="1277"/>
    </row>
    <row r="2503" spans="1:9" ht="12.65" customHeight="1">
      <c r="A2503" s="1285" t="s">
        <v>10498</v>
      </c>
      <c r="B2503" s="1286" t="e">
        <v>#N/A</v>
      </c>
      <c r="C2503" s="1286" t="s">
        <v>881</v>
      </c>
      <c r="D2503" s="1285" t="s">
        <v>2800</v>
      </c>
      <c r="E2503" s="1103">
        <v>1</v>
      </c>
      <c r="F2503" s="1103">
        <v>0</v>
      </c>
      <c r="G2503" s="1277">
        <v>0</v>
      </c>
      <c r="H2503" s="1277"/>
      <c r="I2503" s="1277"/>
    </row>
    <row r="2504" spans="1:9" ht="12.65" customHeight="1">
      <c r="A2504" s="1285" t="s">
        <v>10499</v>
      </c>
      <c r="B2504" s="1286" t="s">
        <v>9177</v>
      </c>
      <c r="C2504" s="1286" t="s">
        <v>10500</v>
      </c>
      <c r="D2504" s="1285" t="s">
        <v>2800</v>
      </c>
      <c r="E2504" s="1103">
        <v>0</v>
      </c>
      <c r="F2504" s="1103">
        <v>0</v>
      </c>
      <c r="G2504" s="1277">
        <v>0</v>
      </c>
      <c r="H2504" s="1277"/>
      <c r="I2504" s="1277"/>
    </row>
    <row r="2505" spans="1:9" ht="12.65" customHeight="1">
      <c r="A2505" s="1285" t="s">
        <v>10501</v>
      </c>
      <c r="B2505" s="1286" t="s">
        <v>10502</v>
      </c>
      <c r="C2505" s="1286" t="s">
        <v>10503</v>
      </c>
      <c r="D2505" s="1285" t="s">
        <v>2800</v>
      </c>
      <c r="E2505" s="1103">
        <v>80</v>
      </c>
      <c r="F2505" s="1103">
        <v>0</v>
      </c>
      <c r="G2505" s="1277">
        <v>0</v>
      </c>
      <c r="H2505" s="1277"/>
      <c r="I2505" s="1277"/>
    </row>
    <row r="2506" spans="1:9" ht="12.65" customHeight="1">
      <c r="A2506" s="1285" t="s">
        <v>10504</v>
      </c>
      <c r="B2506" s="1286" t="s">
        <v>10502</v>
      </c>
      <c r="C2506" s="1286" t="s">
        <v>10505</v>
      </c>
      <c r="D2506" s="1285" t="s">
        <v>2800</v>
      </c>
      <c r="E2506" s="1103">
        <v>99</v>
      </c>
      <c r="F2506" s="1103">
        <v>5899.4100000000008</v>
      </c>
      <c r="G2506" s="1277">
        <v>0</v>
      </c>
      <c r="H2506" s="1277"/>
      <c r="I2506" s="1277"/>
    </row>
    <row r="2507" spans="1:9" ht="12.65" customHeight="1">
      <c r="A2507" s="1285" t="s">
        <v>10506</v>
      </c>
      <c r="B2507" s="1286" t="s">
        <v>10506</v>
      </c>
      <c r="C2507" s="1286" t="e">
        <v>#N/A</v>
      </c>
      <c r="D2507" s="1285" t="s">
        <v>2800</v>
      </c>
      <c r="E2507" s="1103">
        <v>0</v>
      </c>
      <c r="F2507" s="1103">
        <v>0</v>
      </c>
      <c r="G2507" s="1277">
        <v>0</v>
      </c>
      <c r="H2507" s="1277"/>
      <c r="I2507" s="1277"/>
    </row>
    <row r="2508" spans="1:9" ht="12.65" customHeight="1">
      <c r="A2508" s="1285" t="s">
        <v>10507</v>
      </c>
      <c r="B2508" s="1286" t="s">
        <v>10507</v>
      </c>
      <c r="C2508" s="1286" t="s">
        <v>10508</v>
      </c>
      <c r="D2508" s="1285" t="s">
        <v>2800</v>
      </c>
      <c r="E2508" s="1103">
        <v>18</v>
      </c>
      <c r="F2508" s="1103">
        <v>0</v>
      </c>
      <c r="G2508" s="1277">
        <v>0</v>
      </c>
      <c r="H2508" s="1277"/>
      <c r="I2508" s="1277"/>
    </row>
    <row r="2509" spans="1:9" ht="12.65" customHeight="1">
      <c r="A2509" s="1285" t="s">
        <v>10509</v>
      </c>
      <c r="B2509" s="1286" t="s">
        <v>10509</v>
      </c>
      <c r="C2509" s="1286" t="s">
        <v>10510</v>
      </c>
      <c r="D2509" s="1285" t="s">
        <v>2800</v>
      </c>
      <c r="E2509" s="1103">
        <v>48</v>
      </c>
      <c r="F2509" s="1103">
        <v>0</v>
      </c>
      <c r="G2509" s="1277">
        <v>0</v>
      </c>
      <c r="H2509" s="1277"/>
      <c r="I2509" s="1277"/>
    </row>
    <row r="2510" spans="1:9" ht="12.65" customHeight="1">
      <c r="A2510" s="1285" t="s">
        <v>10511</v>
      </c>
      <c r="B2510" s="1286" t="s">
        <v>10512</v>
      </c>
      <c r="C2510" s="1286" t="s">
        <v>10513</v>
      </c>
      <c r="D2510" s="1285" t="s">
        <v>2800</v>
      </c>
      <c r="E2510" s="1103">
        <v>45</v>
      </c>
      <c r="F2510" s="1103">
        <v>0</v>
      </c>
      <c r="G2510" s="1277">
        <v>0</v>
      </c>
      <c r="H2510" s="1277"/>
      <c r="I2510" s="1277"/>
    </row>
    <row r="2511" spans="1:9" ht="12.65" customHeight="1">
      <c r="A2511" s="1285" t="s">
        <v>10514</v>
      </c>
      <c r="B2511" s="1286" t="s">
        <v>10515</v>
      </c>
      <c r="C2511" s="1286" t="s">
        <v>10516</v>
      </c>
      <c r="D2511" s="1285" t="s">
        <v>2800</v>
      </c>
      <c r="E2511" s="1103">
        <v>60</v>
      </c>
      <c r="F2511" s="1103">
        <v>0</v>
      </c>
      <c r="G2511" s="1277">
        <v>0</v>
      </c>
      <c r="H2511" s="1277"/>
      <c r="I2511" s="1277"/>
    </row>
    <row r="2512" spans="1:9" ht="12.65" customHeight="1">
      <c r="A2512" s="1285" t="s">
        <v>10517</v>
      </c>
      <c r="B2512" s="1286" t="s">
        <v>10518</v>
      </c>
      <c r="C2512" s="1286" t="s">
        <v>10519</v>
      </c>
      <c r="D2512" s="1285" t="s">
        <v>2800</v>
      </c>
      <c r="E2512" s="1103">
        <v>152</v>
      </c>
      <c r="F2512" s="1103">
        <v>0</v>
      </c>
      <c r="G2512" s="1277">
        <v>0</v>
      </c>
      <c r="H2512" s="1277"/>
      <c r="I2512" s="1277"/>
    </row>
    <row r="2513" spans="1:9" ht="12.65" customHeight="1">
      <c r="A2513" s="1285" t="s">
        <v>10520</v>
      </c>
      <c r="B2513" s="1286" t="s">
        <v>10502</v>
      </c>
      <c r="C2513" s="1286" t="s">
        <v>10521</v>
      </c>
      <c r="D2513" s="1285" t="s">
        <v>2800</v>
      </c>
      <c r="E2513" s="1103">
        <v>124</v>
      </c>
      <c r="F2513" s="1103">
        <v>0</v>
      </c>
      <c r="G2513" s="1277">
        <v>0</v>
      </c>
      <c r="H2513" s="1277"/>
      <c r="I2513" s="1277"/>
    </row>
    <row r="2514" spans="1:9" ht="12.65" customHeight="1">
      <c r="A2514" s="1285" t="s">
        <v>10522</v>
      </c>
      <c r="B2514" s="1286" t="s">
        <v>10523</v>
      </c>
      <c r="C2514" s="1286" t="s">
        <v>10524</v>
      </c>
      <c r="D2514" s="1285" t="s">
        <v>2800</v>
      </c>
      <c r="E2514" s="1103">
        <v>85</v>
      </c>
      <c r="F2514" s="1103">
        <v>0</v>
      </c>
      <c r="G2514" s="1277">
        <v>0</v>
      </c>
      <c r="H2514" s="1277"/>
      <c r="I2514" s="1277"/>
    </row>
    <row r="2515" spans="1:9" ht="12.65" customHeight="1">
      <c r="A2515" s="1285" t="s">
        <v>10525</v>
      </c>
      <c r="B2515" s="1286" t="s">
        <v>10526</v>
      </c>
      <c r="C2515" s="1286" t="s">
        <v>10527</v>
      </c>
      <c r="D2515" s="1285" t="s">
        <v>2800</v>
      </c>
      <c r="E2515" s="1103">
        <v>67</v>
      </c>
      <c r="F2515" s="1103">
        <v>0</v>
      </c>
      <c r="G2515" s="1277">
        <v>0</v>
      </c>
      <c r="H2515" s="1277"/>
      <c r="I2515" s="1277"/>
    </row>
    <row r="2516" spans="1:9" ht="12.65" customHeight="1">
      <c r="A2516" s="1218" t="s">
        <v>10387</v>
      </c>
      <c r="B2516" s="1219" t="s">
        <v>10360</v>
      </c>
      <c r="C2516" s="1219" t="s">
        <v>10528</v>
      </c>
      <c r="D2516" s="1281" t="s">
        <v>3977</v>
      </c>
      <c r="E2516" s="1103">
        <v>16</v>
      </c>
      <c r="F2516" s="1103">
        <v>280.95999999999998</v>
      </c>
      <c r="G2516" s="1111">
        <v>17.149999999999999</v>
      </c>
      <c r="H2516" s="1104"/>
      <c r="I2516" s="1104"/>
    </row>
    <row r="2517" spans="1:9" ht="12.65" customHeight="1">
      <c r="A2517" s="1218" t="s">
        <v>10389</v>
      </c>
      <c r="B2517" s="1219" t="s">
        <v>10361</v>
      </c>
      <c r="C2517" s="1219" t="s">
        <v>10529</v>
      </c>
      <c r="D2517" s="1281" t="s">
        <v>3977</v>
      </c>
      <c r="E2517" s="1103">
        <v>166</v>
      </c>
      <c r="F2517" s="1103">
        <v>1542.1399999999999</v>
      </c>
      <c r="G2517" s="1111">
        <v>9.11</v>
      </c>
      <c r="H2517" s="1104"/>
      <c r="I2517" s="1104"/>
    </row>
    <row r="2518" spans="1:9" ht="12.65" customHeight="1">
      <c r="A2518" s="1218" t="s">
        <v>10391</v>
      </c>
      <c r="B2518" s="1219" t="s">
        <v>10362</v>
      </c>
      <c r="C2518" s="1219" t="s">
        <v>10530</v>
      </c>
      <c r="D2518" s="1281" t="s">
        <v>3977</v>
      </c>
      <c r="E2518" s="1103">
        <v>19</v>
      </c>
      <c r="F2518" s="1103">
        <v>186.58</v>
      </c>
      <c r="G2518" s="1111">
        <v>9.64</v>
      </c>
      <c r="H2518" s="1104"/>
      <c r="I2518" s="1104"/>
    </row>
    <row r="2519" spans="1:9" ht="12.65" customHeight="1">
      <c r="A2519" s="1218" t="s">
        <v>10075</v>
      </c>
      <c r="B2519" s="1219" t="s">
        <v>10258</v>
      </c>
      <c r="C2519" s="1219" t="s">
        <v>1932</v>
      </c>
      <c r="D2519" s="1281" t="s">
        <v>3977</v>
      </c>
      <c r="E2519" s="1103">
        <v>44</v>
      </c>
      <c r="F2519" s="1103">
        <v>1815</v>
      </c>
      <c r="G2519" s="1111">
        <v>39.630000000000003</v>
      </c>
      <c r="H2519" s="1104"/>
      <c r="I2519" s="1104"/>
    </row>
    <row r="2520" spans="1:9" ht="12.65" customHeight="1">
      <c r="A2520" s="1218" t="s">
        <v>10272</v>
      </c>
      <c r="B2520" s="1219" t="s">
        <v>10268</v>
      </c>
      <c r="C2520" s="1219" t="s">
        <v>10351</v>
      </c>
      <c r="D2520" s="1281" t="s">
        <v>3977</v>
      </c>
      <c r="E2520" s="1103">
        <v>7</v>
      </c>
      <c r="F2520" s="1103">
        <v>278.32</v>
      </c>
      <c r="G2520" s="1111">
        <v>37.54</v>
      </c>
      <c r="H2520" s="1104"/>
      <c r="I2520" s="1104"/>
    </row>
    <row r="2521" spans="1:9" ht="12.65" customHeight="1">
      <c r="A2521" s="1218" t="s">
        <v>10256</v>
      </c>
      <c r="B2521" s="1219" t="s">
        <v>10255</v>
      </c>
      <c r="C2521" s="1219" t="s">
        <v>3357</v>
      </c>
      <c r="D2521" s="1281" t="s">
        <v>3977</v>
      </c>
      <c r="E2521" s="1103">
        <v>263</v>
      </c>
      <c r="F2521" s="1103">
        <v>1154.57</v>
      </c>
      <c r="G2521" s="1111">
        <v>4.1500000000000004</v>
      </c>
      <c r="H2521" s="1104"/>
      <c r="I2521" s="1104"/>
    </row>
    <row r="2522" spans="1:9" ht="12.65" customHeight="1">
      <c r="A2522" s="1218" t="s">
        <v>10077</v>
      </c>
      <c r="B2522" s="1219" t="s">
        <v>10254</v>
      </c>
      <c r="C2522" s="1219" t="s">
        <v>9306</v>
      </c>
      <c r="D2522" s="1281" t="s">
        <v>3977</v>
      </c>
      <c r="E2522" s="1103">
        <v>0</v>
      </c>
      <c r="F2522" s="1103">
        <v>0</v>
      </c>
      <c r="G2522" s="1111">
        <v>49.3</v>
      </c>
      <c r="H2522" s="1104"/>
      <c r="I2522" s="1104"/>
    </row>
    <row r="2523" spans="1:9" ht="12.65" customHeight="1">
      <c r="A2523" s="1218" t="s">
        <v>10079</v>
      </c>
      <c r="B2523" s="1219" t="s">
        <v>10265</v>
      </c>
      <c r="C2523" s="1219" t="s">
        <v>1934</v>
      </c>
      <c r="D2523" s="1281" t="s">
        <v>3977</v>
      </c>
      <c r="E2523" s="1103">
        <v>19</v>
      </c>
      <c r="F2523" s="1103">
        <v>973.18</v>
      </c>
      <c r="G2523" s="1111">
        <v>49.36</v>
      </c>
      <c r="H2523" s="1104"/>
      <c r="I2523" s="1104"/>
    </row>
    <row r="2524" spans="1:9" ht="12.65" customHeight="1">
      <c r="A2524" s="1218" t="s">
        <v>10274</v>
      </c>
      <c r="B2524" s="1219" t="s">
        <v>10270</v>
      </c>
      <c r="C2524" s="1219" t="s">
        <v>10323</v>
      </c>
      <c r="D2524" s="1281" t="s">
        <v>3977</v>
      </c>
      <c r="E2524" s="1103">
        <v>117</v>
      </c>
      <c r="F2524" s="1103">
        <v>2113.02</v>
      </c>
      <c r="G2524" s="1111">
        <v>17.02</v>
      </c>
      <c r="H2524" s="1104"/>
      <c r="I2524" s="1104"/>
    </row>
    <row r="2525" spans="1:9" ht="12.65" customHeight="1">
      <c r="A2525" s="1218" t="s">
        <v>10081</v>
      </c>
      <c r="B2525" s="1219" t="s">
        <v>10252</v>
      </c>
      <c r="C2525" s="1219" t="s">
        <v>10176</v>
      </c>
      <c r="D2525" s="1281" t="s">
        <v>3977</v>
      </c>
      <c r="E2525" s="1103">
        <v>19</v>
      </c>
      <c r="F2525" s="1103">
        <v>660.63000000000011</v>
      </c>
      <c r="G2525" s="1111">
        <v>33.64</v>
      </c>
      <c r="H2525" s="1104"/>
      <c r="I2525" s="1104"/>
    </row>
    <row r="2526" spans="1:9" ht="12.65" customHeight="1">
      <c r="A2526" s="1218" t="s">
        <v>10083</v>
      </c>
      <c r="B2526" s="1219" t="s">
        <v>10263</v>
      </c>
      <c r="C2526" s="1219" t="s">
        <v>10177</v>
      </c>
      <c r="D2526" s="1281" t="s">
        <v>3977</v>
      </c>
      <c r="E2526" s="1103">
        <v>78</v>
      </c>
      <c r="F2526" s="1103">
        <v>2712.0600000000004</v>
      </c>
      <c r="G2526" s="1111">
        <v>33.619999999999997</v>
      </c>
      <c r="H2526" s="1104"/>
      <c r="I2526" s="1104"/>
    </row>
    <row r="2527" spans="1:9" ht="12.65" customHeight="1">
      <c r="A2527" s="1218" t="s">
        <v>10073</v>
      </c>
      <c r="B2527" s="1219" t="s">
        <v>10259</v>
      </c>
      <c r="C2527" s="1219" t="s">
        <v>1932</v>
      </c>
      <c r="D2527" s="1281" t="s">
        <v>3977</v>
      </c>
      <c r="E2527" s="1103">
        <v>44</v>
      </c>
      <c r="F2527" s="1103">
        <v>1997.16</v>
      </c>
      <c r="G2527" s="1111">
        <v>43.55</v>
      </c>
      <c r="H2527" s="1104"/>
      <c r="I2527" s="1104"/>
    </row>
    <row r="2528" spans="1:9" ht="12.65" customHeight="1">
      <c r="A2528" s="1218" t="s">
        <v>10273</v>
      </c>
      <c r="B2528" s="1219" t="s">
        <v>10269</v>
      </c>
      <c r="C2528" s="1219" t="s">
        <v>10351</v>
      </c>
      <c r="D2528" s="1281" t="s">
        <v>3977</v>
      </c>
      <c r="E2528" s="1103">
        <v>0</v>
      </c>
      <c r="F2528" s="1103">
        <v>0</v>
      </c>
      <c r="G2528" s="1111">
        <v>36.53</v>
      </c>
      <c r="H2528" s="1104"/>
      <c r="I2528" s="1104"/>
    </row>
    <row r="2529" spans="1:9" ht="12.65" customHeight="1">
      <c r="A2529" s="1218" t="s">
        <v>6622</v>
      </c>
      <c r="B2529" s="1219" t="s">
        <v>6243</v>
      </c>
      <c r="C2529" s="1219" t="s">
        <v>1068</v>
      </c>
      <c r="D2529" s="1281" t="s">
        <v>3639</v>
      </c>
      <c r="E2529" s="1103">
        <v>0</v>
      </c>
      <c r="F2529" s="1103">
        <v>0</v>
      </c>
      <c r="G2529" s="1111">
        <v>0</v>
      </c>
      <c r="H2529" s="1104"/>
      <c r="I2529" s="1104"/>
    </row>
    <row r="2530" spans="1:9" ht="12.65" customHeight="1">
      <c r="A2530" s="1218" t="s">
        <v>6625</v>
      </c>
      <c r="B2530" s="1219" t="s">
        <v>6266</v>
      </c>
      <c r="C2530" s="1219" t="s">
        <v>5018</v>
      </c>
      <c r="D2530" s="1281" t="s">
        <v>3639</v>
      </c>
      <c r="E2530" s="1103">
        <v>1</v>
      </c>
      <c r="F2530" s="1103">
        <v>172.25</v>
      </c>
      <c r="G2530" s="1111">
        <v>0</v>
      </c>
      <c r="H2530" s="1104"/>
      <c r="I2530" s="1104"/>
    </row>
    <row r="2531" spans="1:9" ht="12.65" customHeight="1">
      <c r="A2531" s="1218" t="s">
        <v>6624</v>
      </c>
      <c r="B2531" s="1219" t="s">
        <v>6241</v>
      </c>
      <c r="C2531" s="1219" t="s">
        <v>6242</v>
      </c>
      <c r="D2531" s="1281" t="s">
        <v>3639</v>
      </c>
      <c r="E2531" s="1103">
        <v>0</v>
      </c>
      <c r="F2531" s="1103">
        <v>0</v>
      </c>
      <c r="G2531" s="1111">
        <v>0</v>
      </c>
      <c r="H2531" s="1104"/>
      <c r="I2531" s="1104"/>
    </row>
    <row r="2532" spans="1:9" ht="12.65" customHeight="1">
      <c r="A2532" s="1218" t="s">
        <v>6628</v>
      </c>
      <c r="B2532" s="1219" t="s">
        <v>6238</v>
      </c>
      <c r="C2532" s="1219" t="s">
        <v>2032</v>
      </c>
      <c r="D2532" s="1281" t="s">
        <v>3639</v>
      </c>
      <c r="E2532" s="1103">
        <v>0</v>
      </c>
      <c r="F2532" s="1103">
        <v>0</v>
      </c>
      <c r="G2532" s="1111">
        <v>0</v>
      </c>
      <c r="H2532" s="1104"/>
      <c r="I2532" s="1104"/>
    </row>
    <row r="2533" spans="1:9" ht="12.65" customHeight="1">
      <c r="A2533" s="1218" t="s">
        <v>6630</v>
      </c>
      <c r="B2533" s="1219" t="s">
        <v>6265</v>
      </c>
      <c r="C2533" s="1219" t="s">
        <v>3201</v>
      </c>
      <c r="D2533" s="1281" t="s">
        <v>3639</v>
      </c>
      <c r="E2533" s="1103">
        <v>3</v>
      </c>
      <c r="F2533" s="1103">
        <v>464.03999999999996</v>
      </c>
      <c r="G2533" s="1111">
        <v>0</v>
      </c>
      <c r="H2533" s="1104"/>
      <c r="I2533" s="1104"/>
    </row>
    <row r="2534" spans="1:9" ht="12.65" customHeight="1">
      <c r="A2534" s="1218" t="s">
        <v>10695</v>
      </c>
      <c r="B2534" s="1219" t="s">
        <v>8851</v>
      </c>
      <c r="C2534" s="1219" t="s">
        <v>3410</v>
      </c>
      <c r="D2534" s="1281" t="s">
        <v>3639</v>
      </c>
      <c r="E2534" s="1103">
        <v>0</v>
      </c>
      <c r="F2534" s="1103">
        <v>0</v>
      </c>
      <c r="G2534" s="1111">
        <v>0</v>
      </c>
      <c r="H2534" s="1104"/>
      <c r="I2534" s="1104"/>
    </row>
    <row r="2535" spans="1:9" ht="12.65" customHeight="1">
      <c r="A2535" s="1218" t="s">
        <v>9400</v>
      </c>
      <c r="B2535" s="1219" t="s">
        <v>9476</v>
      </c>
      <c r="C2535" s="1219" t="s">
        <v>1068</v>
      </c>
      <c r="D2535" s="1281" t="s">
        <v>3639</v>
      </c>
      <c r="E2535" s="1103">
        <v>0</v>
      </c>
      <c r="F2535" s="1103">
        <v>0</v>
      </c>
      <c r="G2535" s="1111">
        <v>0</v>
      </c>
      <c r="H2535" s="1104"/>
      <c r="I2535" s="1104"/>
    </row>
    <row r="2536" spans="1:9" ht="12.65" customHeight="1">
      <c r="A2536" s="1218" t="s">
        <v>9402</v>
      </c>
      <c r="B2536" s="1219" t="s">
        <v>9478</v>
      </c>
      <c r="C2536" s="1219" t="s">
        <v>1068</v>
      </c>
      <c r="D2536" s="1281" t="s">
        <v>3639</v>
      </c>
      <c r="E2536" s="1103">
        <v>0</v>
      </c>
      <c r="F2536" s="1103">
        <v>0</v>
      </c>
      <c r="G2536" s="1111">
        <v>0</v>
      </c>
      <c r="H2536" s="1104"/>
      <c r="I2536" s="1104"/>
    </row>
    <row r="2537" spans="1:9" ht="12.65" customHeight="1">
      <c r="A2537" s="1218" t="s">
        <v>9408</v>
      </c>
      <c r="B2537" s="1219" t="s">
        <v>9473</v>
      </c>
      <c r="C2537" s="1219" t="s">
        <v>8557</v>
      </c>
      <c r="D2537" s="1281" t="s">
        <v>3639</v>
      </c>
      <c r="E2537" s="1103">
        <v>0</v>
      </c>
      <c r="F2537" s="1103">
        <v>0</v>
      </c>
      <c r="G2537" s="1111">
        <v>0</v>
      </c>
      <c r="H2537" s="1104"/>
      <c r="I2537" s="1104"/>
    </row>
    <row r="2538" spans="1:9" ht="12.65" customHeight="1">
      <c r="A2538" s="1218" t="s">
        <v>9410</v>
      </c>
      <c r="B2538" s="1219" t="s">
        <v>9472</v>
      </c>
      <c r="C2538" s="1219" t="s">
        <v>2032</v>
      </c>
      <c r="D2538" s="1281" t="s">
        <v>3639</v>
      </c>
      <c r="E2538" s="1103">
        <v>0</v>
      </c>
      <c r="F2538" s="1103">
        <v>0</v>
      </c>
      <c r="G2538" s="1111">
        <v>0</v>
      </c>
      <c r="H2538" s="1104"/>
      <c r="I2538" s="1104"/>
    </row>
    <row r="2539" spans="1:9" ht="12.65" customHeight="1">
      <c r="A2539" s="1218" t="s">
        <v>9412</v>
      </c>
      <c r="B2539" s="1219" t="s">
        <v>9474</v>
      </c>
      <c r="C2539" s="1219" t="s">
        <v>3201</v>
      </c>
      <c r="D2539" s="1281" t="s">
        <v>3639</v>
      </c>
      <c r="E2539" s="1103">
        <v>0</v>
      </c>
      <c r="F2539" s="1103">
        <v>0</v>
      </c>
      <c r="G2539" s="1111">
        <v>0</v>
      </c>
      <c r="H2539" s="1104"/>
      <c r="I2539" s="1104"/>
    </row>
    <row r="2540" spans="1:9" ht="12.65" customHeight="1">
      <c r="A2540" s="1218" t="s">
        <v>9032</v>
      </c>
      <c r="B2540" s="1219" t="s">
        <v>9063</v>
      </c>
      <c r="C2540" s="1219" t="s">
        <v>9056</v>
      </c>
      <c r="D2540" s="1281" t="s">
        <v>3639</v>
      </c>
      <c r="E2540" s="1103">
        <v>0</v>
      </c>
      <c r="F2540" s="1103">
        <v>0</v>
      </c>
      <c r="G2540" s="1111">
        <v>0</v>
      </c>
      <c r="H2540" s="1104"/>
      <c r="I2540" s="1104"/>
    </row>
    <row r="2541" spans="1:9" ht="12.65" customHeight="1">
      <c r="A2541" s="1218" t="s">
        <v>9555</v>
      </c>
      <c r="B2541" s="1219" t="s">
        <v>9492</v>
      </c>
      <c r="C2541" s="1219" t="s">
        <v>10696</v>
      </c>
      <c r="D2541" s="1281" t="s">
        <v>3977</v>
      </c>
      <c r="E2541" s="1103">
        <v>55</v>
      </c>
      <c r="F2541" s="1103">
        <v>3416.6</v>
      </c>
      <c r="G2541" s="1111">
        <v>59.86</v>
      </c>
      <c r="H2541" s="1104"/>
      <c r="I2541" s="1104"/>
    </row>
    <row r="2542" spans="1:9" ht="12.65" customHeight="1">
      <c r="A2542" s="1218" t="s">
        <v>9557</v>
      </c>
      <c r="B2542" s="1219" t="s">
        <v>10697</v>
      </c>
      <c r="C2542" s="1219" t="s">
        <v>10528</v>
      </c>
      <c r="D2542" s="1281" t="s">
        <v>3977</v>
      </c>
      <c r="E2542" s="1103">
        <v>0</v>
      </c>
      <c r="F2542" s="1103">
        <v>0</v>
      </c>
      <c r="G2542" s="1111">
        <v>12.37</v>
      </c>
      <c r="H2542" s="1104"/>
      <c r="I2542" s="1104"/>
    </row>
    <row r="2543" spans="1:9" ht="12.65" customHeight="1">
      <c r="A2543" s="1218" t="s">
        <v>10698</v>
      </c>
      <c r="B2543" s="1219" t="s">
        <v>8860</v>
      </c>
      <c r="C2543" s="1219"/>
      <c r="D2543" s="1281" t="s">
        <v>2800</v>
      </c>
      <c r="E2543" s="1103">
        <v>0</v>
      </c>
      <c r="F2543" s="1103">
        <v>0</v>
      </c>
      <c r="G2543" s="1111">
        <v>0</v>
      </c>
      <c r="H2543" s="1104"/>
      <c r="I2543" s="1104"/>
    </row>
    <row r="2544" spans="1:9" ht="12.65" customHeight="1">
      <c r="A2544" s="1218" t="s">
        <v>10699</v>
      </c>
      <c r="B2544" s="1219" t="s">
        <v>8859</v>
      </c>
      <c r="C2544" s="1219"/>
      <c r="D2544" s="1281" t="s">
        <v>2800</v>
      </c>
      <c r="E2544" s="1103">
        <v>0</v>
      </c>
      <c r="F2544" s="1103">
        <v>0</v>
      </c>
      <c r="G2544" s="1111">
        <v>0</v>
      </c>
      <c r="H2544" s="1104"/>
      <c r="I2544" s="1104"/>
    </row>
    <row r="2545" spans="1:9" ht="12.65" customHeight="1">
      <c r="A2545" s="1218" t="s">
        <v>10700</v>
      </c>
      <c r="B2545" s="1219" t="s">
        <v>10701</v>
      </c>
      <c r="C2545" s="1219"/>
      <c r="D2545" s="1281" t="s">
        <v>3639</v>
      </c>
      <c r="E2545" s="1103">
        <v>28</v>
      </c>
      <c r="F2545" s="1103">
        <v>8371.5055153203339</v>
      </c>
      <c r="G2545" s="1111">
        <v>0</v>
      </c>
      <c r="H2545" s="1104"/>
      <c r="I2545" s="1104"/>
    </row>
    <row r="2546" spans="1:9" ht="12.65" customHeight="1">
      <c r="A2546" s="1218" t="s">
        <v>10702</v>
      </c>
      <c r="B2546" s="1219" t="s">
        <v>10703</v>
      </c>
      <c r="C2546" s="1219"/>
      <c r="D2546" s="1281" t="s">
        <v>3639</v>
      </c>
      <c r="E2546" s="1103">
        <v>47</v>
      </c>
      <c r="F2546" s="1103">
        <v>13333.291166761526</v>
      </c>
      <c r="G2546" s="1111">
        <v>0</v>
      </c>
      <c r="H2546" s="1104"/>
      <c r="I2546" s="1104"/>
    </row>
    <row r="2547" spans="1:9" ht="12.65" customHeight="1">
      <c r="A2547" s="1218" t="s">
        <v>10704</v>
      </c>
      <c r="B2547" s="1219" t="s">
        <v>10705</v>
      </c>
      <c r="C2547" s="1219"/>
      <c r="D2547" s="1281" t="s">
        <v>3639</v>
      </c>
      <c r="E2547" s="1103">
        <v>28</v>
      </c>
      <c r="F2547" s="1103">
        <v>8349.9668156424577</v>
      </c>
      <c r="G2547" s="1111">
        <v>0</v>
      </c>
      <c r="H2547" s="1104"/>
      <c r="I2547" s="1104"/>
    </row>
    <row r="2548" spans="1:9" ht="12.65" customHeight="1">
      <c r="A2548" s="1218" t="s">
        <v>10706</v>
      </c>
      <c r="B2548" s="1219" t="s">
        <v>10707</v>
      </c>
      <c r="C2548" s="1219"/>
      <c r="D2548" s="1281" t="s">
        <v>3639</v>
      </c>
      <c r="E2548" s="1103">
        <v>47</v>
      </c>
      <c r="F2548" s="1103">
        <v>13403.523807947018</v>
      </c>
      <c r="G2548" s="1111">
        <v>0</v>
      </c>
      <c r="H2548" s="1104"/>
      <c r="I2548" s="1104"/>
    </row>
    <row r="2549" spans="1:9" ht="12.65" customHeight="1">
      <c r="A2549" s="1218" t="s">
        <v>10708</v>
      </c>
      <c r="B2549" s="1219" t="s">
        <v>5493</v>
      </c>
      <c r="C2549" s="1219"/>
      <c r="D2549" s="1281" t="s">
        <v>3639</v>
      </c>
      <c r="E2549" s="1103">
        <v>0</v>
      </c>
      <c r="F2549" s="1103">
        <v>0</v>
      </c>
      <c r="G2549" s="1111">
        <v>0</v>
      </c>
      <c r="H2549" s="1104"/>
      <c r="I2549" s="1104"/>
    </row>
    <row r="2550" spans="1:9" ht="12.65" customHeight="1">
      <c r="A2550" s="1218" t="s">
        <v>10402</v>
      </c>
      <c r="B2550" s="1219" t="s">
        <v>10403</v>
      </c>
      <c r="C2550" s="1219"/>
      <c r="D2550" s="1281" t="s">
        <v>3639</v>
      </c>
      <c r="E2550" s="1103">
        <v>0</v>
      </c>
      <c r="F2550" s="1103">
        <v>0</v>
      </c>
      <c r="G2550" s="1111">
        <v>0</v>
      </c>
      <c r="H2550" s="1104"/>
      <c r="I2550" s="1104"/>
    </row>
    <row r="2551" spans="1:9" ht="12.65" customHeight="1">
      <c r="A2551" s="1218" t="s">
        <v>10410</v>
      </c>
      <c r="B2551" s="1219" t="s">
        <v>10333</v>
      </c>
      <c r="C2551" s="1219"/>
      <c r="D2551" s="1281" t="s">
        <v>3639</v>
      </c>
      <c r="E2551" s="1103">
        <v>0</v>
      </c>
      <c r="F2551" s="1103">
        <v>0</v>
      </c>
      <c r="G2551" s="1111">
        <v>0</v>
      </c>
      <c r="H2551" s="1104"/>
      <c r="I2551" s="1104"/>
    </row>
    <row r="2552" spans="1:9" ht="12.65" customHeight="1">
      <c r="A2552" s="1218" t="s">
        <v>10709</v>
      </c>
      <c r="B2552" s="1219" t="s">
        <v>10710</v>
      </c>
      <c r="C2552" s="1219"/>
      <c r="D2552" s="1281" t="s">
        <v>2800</v>
      </c>
      <c r="E2552" s="1103">
        <v>92</v>
      </c>
      <c r="F2552" s="1103">
        <v>0</v>
      </c>
      <c r="G2552" s="1111">
        <v>0</v>
      </c>
      <c r="H2552" s="1104"/>
      <c r="I2552" s="1104"/>
    </row>
    <row r="2553" spans="1:9" ht="12.65" customHeight="1">
      <c r="A2553" s="1218" t="s">
        <v>10676</v>
      </c>
      <c r="B2553" s="1219" t="s">
        <v>10669</v>
      </c>
      <c r="C2553" s="1219"/>
      <c r="D2553" s="1281" t="s">
        <v>3977</v>
      </c>
      <c r="E2553" s="1103">
        <v>75</v>
      </c>
      <c r="F2553" s="1103">
        <v>633.75</v>
      </c>
      <c r="G2553" s="1111">
        <v>8.4499999999999993</v>
      </c>
      <c r="H2553" s="1104"/>
      <c r="I2553" s="1104"/>
    </row>
    <row r="2554" spans="1:9" ht="12.65" customHeight="1">
      <c r="A2554" s="1218" t="s">
        <v>10678</v>
      </c>
      <c r="B2554" s="1219" t="s">
        <v>10670</v>
      </c>
      <c r="C2554" s="1219"/>
      <c r="D2554" s="1281" t="s">
        <v>3977</v>
      </c>
      <c r="E2554" s="1103">
        <v>54</v>
      </c>
      <c r="F2554" s="1103">
        <v>480.06000000000006</v>
      </c>
      <c r="G2554" s="1111">
        <v>8.89</v>
      </c>
      <c r="H2554" s="1104"/>
      <c r="I2554" s="1104"/>
    </row>
    <row r="2555" spans="1:9" ht="12.65" customHeight="1">
      <c r="A2555" s="1218" t="s">
        <v>10711</v>
      </c>
      <c r="B2555" s="1219">
        <v>0</v>
      </c>
      <c r="C2555" s="1219"/>
      <c r="D2555" s="1281" t="s">
        <v>2800</v>
      </c>
      <c r="E2555" s="1103">
        <v>0</v>
      </c>
      <c r="F2555" s="1103">
        <v>0</v>
      </c>
      <c r="G2555" s="1111">
        <v>0</v>
      </c>
      <c r="H2555" s="1104"/>
      <c r="I2555" s="1104"/>
    </row>
    <row r="2556" spans="1:9" ht="12.65" customHeight="1">
      <c r="A2556" s="1218" t="s">
        <v>10712</v>
      </c>
      <c r="B2556" s="1219" t="s">
        <v>10712</v>
      </c>
      <c r="C2556" s="1219"/>
      <c r="D2556" s="1281" t="s">
        <v>2800</v>
      </c>
      <c r="E2556" s="1103">
        <v>3</v>
      </c>
      <c r="F2556" s="1103">
        <v>0</v>
      </c>
      <c r="G2556" s="1111">
        <v>0</v>
      </c>
      <c r="H2556" s="1104"/>
      <c r="I2556" s="1104"/>
    </row>
    <row r="2557" spans="1:9" ht="12.65" customHeight="1">
      <c r="A2557" s="1218" t="s">
        <v>10713</v>
      </c>
      <c r="B2557" s="1219" t="s">
        <v>10714</v>
      </c>
      <c r="C2557" s="1219"/>
      <c r="D2557" s="1281" t="s">
        <v>2800</v>
      </c>
      <c r="E2557" s="1103">
        <v>13</v>
      </c>
      <c r="F2557" s="1103">
        <v>0</v>
      </c>
      <c r="G2557" s="1111">
        <v>0</v>
      </c>
      <c r="H2557" s="1104"/>
      <c r="I2557" s="1104"/>
    </row>
    <row r="2558" spans="1:9" ht="12.65" customHeight="1">
      <c r="A2558" s="1218" t="s">
        <v>10715</v>
      </c>
      <c r="B2558" s="1219" t="s">
        <v>10715</v>
      </c>
      <c r="C2558" s="1219"/>
      <c r="D2558" s="1281" t="s">
        <v>2800</v>
      </c>
      <c r="E2558" s="1103">
        <v>7</v>
      </c>
      <c r="F2558" s="1103">
        <v>0</v>
      </c>
      <c r="G2558" s="1111">
        <v>0</v>
      </c>
      <c r="H2558" s="1104"/>
      <c r="I2558" s="1104"/>
    </row>
    <row r="2559" spans="1:9" ht="12.65" customHeight="1">
      <c r="A2559" s="1218" t="s">
        <v>10716</v>
      </c>
      <c r="B2559" s="1219">
        <v>0</v>
      </c>
      <c r="C2559" s="1219"/>
      <c r="D2559" s="1281" t="s">
        <v>2800</v>
      </c>
      <c r="E2559" s="1103">
        <v>0</v>
      </c>
      <c r="F2559" s="1103">
        <v>0</v>
      </c>
      <c r="G2559" s="1111">
        <v>0</v>
      </c>
      <c r="H2559" s="1104"/>
      <c r="I2559" s="1104"/>
    </row>
    <row r="2560" spans="1:9" ht="12.65" customHeight="1">
      <c r="A2560" s="1218" t="s">
        <v>10717</v>
      </c>
      <c r="B2560" s="1219" t="s">
        <v>10718</v>
      </c>
      <c r="C2560" s="1219"/>
      <c r="D2560" s="1281" t="s">
        <v>2800</v>
      </c>
      <c r="E2560" s="1103">
        <v>0</v>
      </c>
      <c r="F2560" s="1103">
        <v>0</v>
      </c>
      <c r="G2560" s="1111">
        <v>0</v>
      </c>
      <c r="H2560" s="1104"/>
      <c r="I2560" s="1104"/>
    </row>
    <row r="2561" spans="1:9" ht="12.65" customHeight="1">
      <c r="A2561" s="1218" t="s">
        <v>10719</v>
      </c>
      <c r="B2561" s="1219" t="s">
        <v>10718</v>
      </c>
      <c r="C2561" s="1219"/>
      <c r="D2561" s="1281" t="s">
        <v>2800</v>
      </c>
      <c r="E2561" s="1103">
        <v>0</v>
      </c>
      <c r="F2561" s="1103">
        <v>0</v>
      </c>
      <c r="G2561" s="1111">
        <v>0</v>
      </c>
      <c r="H2561" s="1104"/>
      <c r="I2561" s="1104"/>
    </row>
    <row r="2562" spans="1:9" ht="12.65" customHeight="1">
      <c r="A2562" s="1218" t="s">
        <v>10266</v>
      </c>
      <c r="B2562" s="1219" t="s">
        <v>10264</v>
      </c>
      <c r="C2562" s="1219"/>
      <c r="D2562" s="1281" t="s">
        <v>3977</v>
      </c>
      <c r="E2562" s="1103">
        <v>62</v>
      </c>
      <c r="F2562" s="1103">
        <v>1251.1600000000001</v>
      </c>
      <c r="G2562" s="1111">
        <v>19</v>
      </c>
      <c r="H2562" s="1104"/>
      <c r="I2562" s="1104"/>
    </row>
    <row r="2563" spans="1:9" ht="12.65" customHeight="1">
      <c r="A2563" s="1218" t="s">
        <v>10538</v>
      </c>
      <c r="B2563" s="1219" t="s">
        <v>10618</v>
      </c>
      <c r="C2563" s="1219"/>
      <c r="D2563" s="1281" t="s">
        <v>3977</v>
      </c>
      <c r="E2563" s="1103">
        <v>150</v>
      </c>
      <c r="F2563" s="1103">
        <v>721.49999999999989</v>
      </c>
      <c r="G2563" s="1111">
        <v>4.8099999999999996</v>
      </c>
      <c r="H2563" s="1104"/>
      <c r="I2563" s="1104"/>
    </row>
    <row r="2564" spans="1:9" ht="12.65" customHeight="1">
      <c r="A2564" s="1218" t="s">
        <v>10539</v>
      </c>
      <c r="B2564" s="1219" t="s">
        <v>10619</v>
      </c>
      <c r="C2564" s="1219"/>
      <c r="D2564" s="1281" t="s">
        <v>3977</v>
      </c>
      <c r="E2564" s="1103">
        <v>32</v>
      </c>
      <c r="F2564" s="1103">
        <v>210.88</v>
      </c>
      <c r="G2564" s="1111">
        <v>6.59</v>
      </c>
      <c r="H2564" s="1104"/>
      <c r="I2564" s="1104"/>
    </row>
    <row r="2565" spans="1:9" ht="12.65" customHeight="1">
      <c r="A2565" s="1218" t="s">
        <v>10540</v>
      </c>
      <c r="B2565" s="1219" t="s">
        <v>10620</v>
      </c>
      <c r="C2565" s="1219"/>
      <c r="D2565" s="1281" t="s">
        <v>3977</v>
      </c>
      <c r="E2565" s="1103">
        <v>45</v>
      </c>
      <c r="F2565" s="1103">
        <v>296.55</v>
      </c>
      <c r="G2565" s="1111">
        <v>6.59</v>
      </c>
      <c r="H2565" s="1104"/>
      <c r="I2565" s="1104"/>
    </row>
    <row r="2566" spans="1:9" ht="12.65" customHeight="1">
      <c r="A2566" s="1218" t="s">
        <v>7320</v>
      </c>
      <c r="B2566" s="1219" t="s">
        <v>8124</v>
      </c>
      <c r="C2566" s="1219"/>
      <c r="D2566" s="1281" t="s">
        <v>3977</v>
      </c>
      <c r="E2566" s="1103">
        <v>0</v>
      </c>
      <c r="F2566" s="1103">
        <v>0</v>
      </c>
      <c r="G2566" s="1111">
        <v>17.03</v>
      </c>
      <c r="H2566" s="1104"/>
      <c r="I2566" s="1104"/>
    </row>
    <row r="2567" spans="1:9" ht="12.65" customHeight="1">
      <c r="A2567" s="1218" t="s">
        <v>10534</v>
      </c>
      <c r="B2567" s="1219" t="s">
        <v>10615</v>
      </c>
      <c r="C2567" s="1219"/>
      <c r="D2567" s="1281" t="s">
        <v>3977</v>
      </c>
      <c r="E2567" s="1103">
        <v>14</v>
      </c>
      <c r="F2567" s="1103">
        <v>62.58</v>
      </c>
      <c r="G2567" s="1111">
        <v>4.47</v>
      </c>
      <c r="H2567" s="1104"/>
      <c r="I2567" s="1104"/>
    </row>
    <row r="2568" spans="1:9" ht="12.65" customHeight="1">
      <c r="A2568" s="1218" t="s">
        <v>10535</v>
      </c>
      <c r="B2568" s="1219" t="s">
        <v>10616</v>
      </c>
      <c r="C2568" s="1219"/>
      <c r="D2568" s="1281" t="s">
        <v>3977</v>
      </c>
      <c r="E2568" s="1103">
        <v>235</v>
      </c>
      <c r="F2568" s="1103">
        <v>1050.45</v>
      </c>
      <c r="G2568" s="1111">
        <v>4.47</v>
      </c>
      <c r="H2568" s="1104"/>
      <c r="I2568" s="1104"/>
    </row>
    <row r="2569" spans="1:9" ht="12.65" customHeight="1">
      <c r="A2569" s="1218" t="s">
        <v>10571</v>
      </c>
      <c r="B2569" s="1219" t="s">
        <v>10633</v>
      </c>
      <c r="C2569" s="1219"/>
      <c r="D2569" s="1281" t="s">
        <v>3977</v>
      </c>
      <c r="E2569" s="1103">
        <v>27</v>
      </c>
      <c r="F2569" s="1103">
        <v>432.53999999999996</v>
      </c>
      <c r="G2569" s="1111">
        <v>16.02</v>
      </c>
      <c r="H2569" s="1104"/>
      <c r="I2569" s="1104"/>
    </row>
    <row r="2570" spans="1:9" ht="12.65" customHeight="1">
      <c r="A2570" s="1218" t="s">
        <v>10542</v>
      </c>
      <c r="B2570" s="1219" t="s">
        <v>10621</v>
      </c>
      <c r="C2570" s="1219"/>
      <c r="D2570" s="1281" t="s">
        <v>3977</v>
      </c>
      <c r="E2570" s="1103">
        <v>15</v>
      </c>
      <c r="F2570" s="1103">
        <v>327.45</v>
      </c>
      <c r="G2570" s="1111">
        <v>20.45</v>
      </c>
      <c r="H2570" s="1104"/>
      <c r="I2570" s="1104"/>
    </row>
    <row r="2571" spans="1:9" ht="12.65" customHeight="1">
      <c r="A2571" s="1218" t="s">
        <v>10543</v>
      </c>
      <c r="B2571" s="1219" t="s">
        <v>10622</v>
      </c>
      <c r="C2571" s="1219"/>
      <c r="D2571" s="1281" t="s">
        <v>3977</v>
      </c>
      <c r="E2571" s="1103">
        <v>42</v>
      </c>
      <c r="F2571" s="1103">
        <v>916.8599999999999</v>
      </c>
      <c r="G2571" s="1111">
        <v>20.350000000000001</v>
      </c>
      <c r="H2571" s="1104"/>
      <c r="I2571" s="1104"/>
    </row>
    <row r="2572" spans="1:9" ht="12.65" customHeight="1">
      <c r="A2572" s="1218" t="s">
        <v>10550</v>
      </c>
      <c r="B2572" s="1219" t="s">
        <v>10626</v>
      </c>
      <c r="C2572" s="1219"/>
      <c r="D2572" s="1281" t="s">
        <v>3977</v>
      </c>
      <c r="E2572" s="1103">
        <v>10</v>
      </c>
      <c r="F2572" s="1103">
        <v>273.29999999999995</v>
      </c>
      <c r="G2572" s="1111">
        <v>26.09</v>
      </c>
      <c r="H2572" s="1104"/>
      <c r="I2572" s="1104"/>
    </row>
    <row r="2573" spans="1:9" ht="12.65" customHeight="1">
      <c r="A2573" s="1218" t="s">
        <v>10551</v>
      </c>
      <c r="B2573" s="1219" t="s">
        <v>10627</v>
      </c>
      <c r="C2573" s="1219"/>
      <c r="D2573" s="1281" t="s">
        <v>3977</v>
      </c>
      <c r="E2573" s="1103">
        <v>22</v>
      </c>
      <c r="F2573" s="1103">
        <v>601.26</v>
      </c>
      <c r="G2573" s="1111">
        <v>26.08</v>
      </c>
      <c r="H2573" s="1104"/>
      <c r="I2573" s="1104"/>
    </row>
    <row r="2574" spans="1:9" ht="12.65" customHeight="1">
      <c r="A2574" s="1218" t="s">
        <v>8967</v>
      </c>
      <c r="B2574" s="1219" t="s">
        <v>9061</v>
      </c>
      <c r="C2574" s="1219"/>
      <c r="D2574" s="1281" t="s">
        <v>3977</v>
      </c>
      <c r="E2574" s="1103">
        <v>189</v>
      </c>
      <c r="F2574" s="1103">
        <v>829.70999999999992</v>
      </c>
      <c r="G2574" s="1111">
        <v>4.25</v>
      </c>
      <c r="H2574" s="1104"/>
      <c r="I2574" s="1104"/>
    </row>
    <row r="2575" spans="1:9" ht="12.65" customHeight="1">
      <c r="A2575" s="1218" t="s">
        <v>10541</v>
      </c>
      <c r="B2575" s="1219" t="s">
        <v>10614</v>
      </c>
      <c r="C2575" s="1219"/>
      <c r="D2575" s="1281" t="s">
        <v>3977</v>
      </c>
      <c r="E2575" s="1103">
        <v>0</v>
      </c>
      <c r="F2575" s="1103">
        <v>0</v>
      </c>
      <c r="G2575" s="1111">
        <v>6.8</v>
      </c>
      <c r="H2575" s="1104"/>
      <c r="I2575" s="1104"/>
    </row>
    <row r="2576" spans="1:9" ht="12.65" customHeight="1">
      <c r="A2576" s="1218" t="s">
        <v>10536</v>
      </c>
      <c r="B2576" s="1219" t="s">
        <v>10604</v>
      </c>
      <c r="C2576" s="1219"/>
      <c r="D2576" s="1281" t="s">
        <v>3977</v>
      </c>
      <c r="E2576" s="1103">
        <v>201</v>
      </c>
      <c r="F2576" s="1103">
        <v>842.19</v>
      </c>
      <c r="G2576" s="1111">
        <v>4.1900000000000004</v>
      </c>
      <c r="H2576" s="1104"/>
      <c r="I2576" s="1104"/>
    </row>
    <row r="2577" spans="1:9" ht="12.65" customHeight="1">
      <c r="A2577" s="1218" t="s">
        <v>10544</v>
      </c>
      <c r="B2577" s="1219" t="s">
        <v>10601</v>
      </c>
      <c r="C2577" s="1219"/>
      <c r="D2577" s="1281" t="s">
        <v>3977</v>
      </c>
      <c r="E2577" s="1103">
        <v>0</v>
      </c>
      <c r="F2577" s="1103">
        <v>0</v>
      </c>
      <c r="G2577" s="1111">
        <v>2.62</v>
      </c>
      <c r="H2577" s="1104"/>
      <c r="I2577" s="1104"/>
    </row>
    <row r="2578" spans="1:9" ht="12.65" customHeight="1">
      <c r="A2578" s="1218" t="s">
        <v>10562</v>
      </c>
      <c r="B2578" s="1219" t="s">
        <v>10605</v>
      </c>
      <c r="C2578" s="1219"/>
      <c r="D2578" s="1281" t="s">
        <v>3977</v>
      </c>
      <c r="E2578" s="1103">
        <v>194</v>
      </c>
      <c r="F2578" s="1103">
        <v>521.86</v>
      </c>
      <c r="G2578" s="1111">
        <v>2.69</v>
      </c>
      <c r="H2578" s="1104"/>
      <c r="I2578" s="1104"/>
    </row>
    <row r="2579" spans="1:9" ht="12.65" customHeight="1">
      <c r="A2579" s="1218" t="s">
        <v>10563</v>
      </c>
      <c r="B2579" s="1219" t="s">
        <v>10606</v>
      </c>
      <c r="C2579" s="1219"/>
      <c r="D2579" s="1281" t="s">
        <v>3977</v>
      </c>
      <c r="E2579" s="1103">
        <v>197</v>
      </c>
      <c r="F2579" s="1103">
        <v>541.75</v>
      </c>
      <c r="G2579" s="1111">
        <v>2.75</v>
      </c>
      <c r="H2579" s="1104"/>
      <c r="I2579" s="1104"/>
    </row>
    <row r="2580" spans="1:9" ht="12.65" customHeight="1">
      <c r="A2580" s="1218" t="s">
        <v>10564</v>
      </c>
      <c r="B2580" s="1219" t="s">
        <v>10607</v>
      </c>
      <c r="C2580" s="1219"/>
      <c r="D2580" s="1281" t="s">
        <v>3977</v>
      </c>
      <c r="E2580" s="1103">
        <v>275</v>
      </c>
      <c r="F2580" s="1103">
        <v>767.25</v>
      </c>
      <c r="G2580" s="1111">
        <v>2.79</v>
      </c>
      <c r="H2580" s="1104"/>
      <c r="I2580" s="1104"/>
    </row>
    <row r="2581" spans="1:9" ht="12.65" customHeight="1">
      <c r="A2581" s="1218" t="s">
        <v>10565</v>
      </c>
      <c r="B2581" s="1219" t="s">
        <v>10608</v>
      </c>
      <c r="C2581" s="1219"/>
      <c r="D2581" s="1281" t="s">
        <v>3977</v>
      </c>
      <c r="E2581" s="1103">
        <v>137</v>
      </c>
      <c r="F2581" s="1103">
        <v>387.71000000000004</v>
      </c>
      <c r="G2581" s="1111">
        <v>2.83</v>
      </c>
      <c r="H2581" s="1104"/>
      <c r="I2581" s="1104"/>
    </row>
    <row r="2582" spans="1:9" ht="12.65" customHeight="1">
      <c r="A2582" s="1218" t="s">
        <v>10566</v>
      </c>
      <c r="B2582" s="1219" t="s">
        <v>10609</v>
      </c>
      <c r="C2582" s="1219"/>
      <c r="D2582" s="1281" t="s">
        <v>3977</v>
      </c>
      <c r="E2582" s="1103">
        <v>306</v>
      </c>
      <c r="F2582" s="1103">
        <v>878.22</v>
      </c>
      <c r="G2582" s="1111">
        <v>2.87</v>
      </c>
      <c r="H2582" s="1104"/>
      <c r="I2582" s="1104"/>
    </row>
    <row r="2583" spans="1:9" ht="12.65" customHeight="1">
      <c r="A2583" s="1218" t="s">
        <v>10567</v>
      </c>
      <c r="B2583" s="1219" t="s">
        <v>10610</v>
      </c>
      <c r="C2583" s="1219"/>
      <c r="D2583" s="1281" t="s">
        <v>3977</v>
      </c>
      <c r="E2583" s="1103">
        <v>234</v>
      </c>
      <c r="F2583" s="1103">
        <v>678.6</v>
      </c>
      <c r="G2583" s="1111">
        <v>2.9</v>
      </c>
      <c r="H2583" s="1104"/>
      <c r="I2583" s="1104"/>
    </row>
    <row r="2584" spans="1:9" ht="12.65" customHeight="1">
      <c r="A2584" s="1218" t="s">
        <v>10568</v>
      </c>
      <c r="B2584" s="1219" t="s">
        <v>10611</v>
      </c>
      <c r="C2584" s="1219"/>
      <c r="D2584" s="1281" t="s">
        <v>3977</v>
      </c>
      <c r="E2584" s="1103">
        <v>117</v>
      </c>
      <c r="F2584" s="1103">
        <v>341.64</v>
      </c>
      <c r="G2584" s="1111">
        <v>2.92</v>
      </c>
      <c r="H2584" s="1104"/>
      <c r="I2584" s="1104"/>
    </row>
    <row r="2585" spans="1:9" ht="12.65" customHeight="1">
      <c r="A2585" s="1218" t="s">
        <v>10569</v>
      </c>
      <c r="B2585" s="1219" t="s">
        <v>10612</v>
      </c>
      <c r="C2585" s="1219"/>
      <c r="D2585" s="1281" t="s">
        <v>3977</v>
      </c>
      <c r="E2585" s="1103">
        <v>87</v>
      </c>
      <c r="F2585" s="1103">
        <v>257.52</v>
      </c>
      <c r="G2585" s="1111">
        <v>2.96</v>
      </c>
      <c r="H2585" s="1104"/>
      <c r="I2585" s="1104"/>
    </row>
    <row r="2586" spans="1:9" ht="12.65" customHeight="1">
      <c r="A2586" s="1218" t="s">
        <v>10570</v>
      </c>
      <c r="B2586" s="1219" t="s">
        <v>10613</v>
      </c>
      <c r="C2586" s="1219"/>
      <c r="D2586" s="1281" t="s">
        <v>3977</v>
      </c>
      <c r="E2586" s="1103">
        <v>281</v>
      </c>
      <c r="F2586" s="1103">
        <v>283.81</v>
      </c>
      <c r="G2586" s="1111">
        <v>1.01</v>
      </c>
      <c r="H2586" s="1104"/>
      <c r="I2586" s="1104"/>
    </row>
    <row r="2587" spans="1:9" ht="12.65" customHeight="1">
      <c r="A2587" s="1218" t="s">
        <v>10554</v>
      </c>
      <c r="B2587" s="1219" t="s">
        <v>10629</v>
      </c>
      <c r="C2587" s="1219"/>
      <c r="D2587" s="1281" t="s">
        <v>3977</v>
      </c>
      <c r="E2587" s="1103">
        <v>9</v>
      </c>
      <c r="F2587" s="1103">
        <v>333.54</v>
      </c>
      <c r="G2587" s="1111">
        <v>34.71</v>
      </c>
      <c r="H2587" s="1104"/>
      <c r="I2587" s="1104"/>
    </row>
    <row r="2588" spans="1:9" ht="12.65" customHeight="1">
      <c r="A2588" s="1218" t="s">
        <v>10555</v>
      </c>
      <c r="B2588" s="1219" t="s">
        <v>10596</v>
      </c>
      <c r="C2588" s="1219"/>
      <c r="D2588" s="1281" t="s">
        <v>3977</v>
      </c>
      <c r="E2588" s="1103">
        <v>10</v>
      </c>
      <c r="F2588" s="1103">
        <v>366.70000000000005</v>
      </c>
      <c r="G2588" s="1111">
        <v>34.5</v>
      </c>
      <c r="H2588" s="1104"/>
      <c r="I2588" s="1104"/>
    </row>
    <row r="2589" spans="1:9" ht="12.65" customHeight="1">
      <c r="A2589" s="1218" t="s">
        <v>10556</v>
      </c>
      <c r="B2589" s="1219" t="s">
        <v>10630</v>
      </c>
      <c r="C2589" s="1219"/>
      <c r="D2589" s="1281" t="s">
        <v>3977</v>
      </c>
      <c r="E2589" s="1103">
        <v>13</v>
      </c>
      <c r="F2589" s="1103">
        <v>476.71000000000004</v>
      </c>
      <c r="G2589" s="1111">
        <v>34.36</v>
      </c>
      <c r="H2589" s="1104"/>
      <c r="I2589" s="1104"/>
    </row>
    <row r="2590" spans="1:9" ht="12.65" customHeight="1">
      <c r="A2590" s="1218" t="s">
        <v>10557</v>
      </c>
      <c r="B2590" s="1219" t="s">
        <v>10631</v>
      </c>
      <c r="C2590" s="1219"/>
      <c r="D2590" s="1281" t="s">
        <v>3977</v>
      </c>
      <c r="E2590" s="1103">
        <v>11</v>
      </c>
      <c r="F2590" s="1103">
        <v>291.94</v>
      </c>
      <c r="G2590" s="1111">
        <v>26.29</v>
      </c>
      <c r="H2590" s="1104"/>
      <c r="I2590" s="1104"/>
    </row>
    <row r="2591" spans="1:9" ht="12.65" customHeight="1">
      <c r="A2591" s="1218" t="s">
        <v>10558</v>
      </c>
      <c r="B2591" s="1219" t="s">
        <v>10597</v>
      </c>
      <c r="C2591" s="1219"/>
      <c r="D2591" s="1281" t="s">
        <v>3977</v>
      </c>
      <c r="E2591" s="1103">
        <v>9</v>
      </c>
      <c r="F2591" s="1103">
        <v>252.09</v>
      </c>
      <c r="G2591" s="1111">
        <v>26.95</v>
      </c>
      <c r="H2591" s="1104"/>
      <c r="I2591" s="1104"/>
    </row>
    <row r="2592" spans="1:9" ht="12.65" customHeight="1">
      <c r="A2592" s="1218" t="s">
        <v>10545</v>
      </c>
      <c r="B2592" s="1219" t="s">
        <v>10623</v>
      </c>
      <c r="C2592" s="1219"/>
      <c r="D2592" s="1281" t="s">
        <v>3977</v>
      </c>
      <c r="E2592" s="1103">
        <v>84</v>
      </c>
      <c r="F2592" s="1103">
        <v>5231.5200000000004</v>
      </c>
      <c r="G2592" s="1111">
        <v>62.25</v>
      </c>
      <c r="H2592" s="1104"/>
      <c r="I2592" s="1104"/>
    </row>
    <row r="2593" spans="1:9" ht="12.65" customHeight="1">
      <c r="A2593" s="1218" t="s">
        <v>10546</v>
      </c>
      <c r="B2593" s="1219" t="s">
        <v>10624</v>
      </c>
      <c r="C2593" s="1219"/>
      <c r="D2593" s="1281" t="s">
        <v>3977</v>
      </c>
      <c r="E2593" s="1103">
        <v>91</v>
      </c>
      <c r="F2593" s="1103">
        <v>5667.4800000000005</v>
      </c>
      <c r="G2593" s="1111">
        <v>62.25</v>
      </c>
      <c r="H2593" s="1104"/>
      <c r="I2593" s="1104"/>
    </row>
    <row r="2594" spans="1:9" ht="12.65" customHeight="1">
      <c r="A2594" s="1218" t="s">
        <v>10547</v>
      </c>
      <c r="B2594" s="1219" t="s">
        <v>10600</v>
      </c>
      <c r="C2594" s="1219"/>
      <c r="D2594" s="1281" t="s">
        <v>3977</v>
      </c>
      <c r="E2594" s="1103">
        <v>10</v>
      </c>
      <c r="F2594" s="1103">
        <v>720.3</v>
      </c>
      <c r="G2594" s="1111">
        <v>71.97</v>
      </c>
      <c r="H2594" s="1104"/>
      <c r="I2594" s="1104"/>
    </row>
    <row r="2595" spans="1:9" ht="12.65" customHeight="1">
      <c r="A2595" s="1218" t="s">
        <v>10548</v>
      </c>
      <c r="B2595" s="1219" t="s">
        <v>10625</v>
      </c>
      <c r="C2595" s="1219"/>
      <c r="D2595" s="1281" t="s">
        <v>3977</v>
      </c>
      <c r="E2595" s="1103">
        <v>2</v>
      </c>
      <c r="F2595" s="1103">
        <v>144.06</v>
      </c>
      <c r="G2595" s="1111">
        <v>71.959999999999994</v>
      </c>
      <c r="H2595" s="1104"/>
      <c r="I2595" s="1104"/>
    </row>
    <row r="2596" spans="1:9" ht="12.65" customHeight="1">
      <c r="A2596" s="1218" t="s">
        <v>10549</v>
      </c>
      <c r="B2596" s="1219" t="s">
        <v>10603</v>
      </c>
      <c r="C2596" s="1219"/>
      <c r="D2596" s="1281" t="s">
        <v>3977</v>
      </c>
      <c r="E2596" s="1103">
        <v>21</v>
      </c>
      <c r="F2596" s="1103">
        <v>93.240000000000009</v>
      </c>
      <c r="G2596" s="1111">
        <v>4.38</v>
      </c>
      <c r="H2596" s="1104"/>
      <c r="I2596" s="1104"/>
    </row>
    <row r="2597" spans="1:9" ht="12.65" customHeight="1">
      <c r="A2597" s="1218" t="s">
        <v>10561</v>
      </c>
      <c r="B2597" s="1219" t="s">
        <v>10602</v>
      </c>
      <c r="C2597" s="1219"/>
      <c r="D2597" s="1281" t="s">
        <v>3977</v>
      </c>
      <c r="E2597" s="1103">
        <v>129</v>
      </c>
      <c r="F2597" s="1103">
        <v>722.4</v>
      </c>
      <c r="G2597" s="1111">
        <v>5.63</v>
      </c>
      <c r="H2597" s="1104"/>
      <c r="I2597" s="1104"/>
    </row>
    <row r="2598" spans="1:9" ht="12.65" customHeight="1">
      <c r="A2598" s="1218" t="s">
        <v>10720</v>
      </c>
      <c r="B2598" s="1219" t="s">
        <v>10721</v>
      </c>
      <c r="C2598" s="1219"/>
      <c r="D2598" s="1281" t="s">
        <v>3977</v>
      </c>
      <c r="E2598" s="1103">
        <v>12</v>
      </c>
      <c r="F2598" s="1103">
        <v>0</v>
      </c>
      <c r="G2598" s="1111">
        <v>0</v>
      </c>
      <c r="H2598" s="1104"/>
      <c r="I2598" s="1104"/>
    </row>
    <row r="2599" spans="1:9" ht="12.65" customHeight="1">
      <c r="A2599" s="1218" t="s">
        <v>9902</v>
      </c>
      <c r="B2599" s="1219" t="s">
        <v>10722</v>
      </c>
      <c r="C2599" s="1219"/>
      <c r="D2599" s="1281" t="s">
        <v>3977</v>
      </c>
      <c r="E2599" s="1103">
        <v>39</v>
      </c>
      <c r="F2599" s="1103">
        <v>496.47</v>
      </c>
      <c r="G2599" s="1111">
        <v>12.48</v>
      </c>
      <c r="H2599" s="1104"/>
      <c r="I2599" s="1104"/>
    </row>
    <row r="2600" spans="1:9" ht="12.65" customHeight="1">
      <c r="A2600" s="1218" t="s">
        <v>10723</v>
      </c>
      <c r="B2600" s="1219" t="s">
        <v>9994</v>
      </c>
      <c r="C2600" s="1219"/>
      <c r="D2600" s="1281" t="s">
        <v>3977</v>
      </c>
      <c r="E2600" s="1103">
        <v>0</v>
      </c>
      <c r="F2600" s="1103">
        <v>0</v>
      </c>
      <c r="G2600" s="1111">
        <v>0</v>
      </c>
      <c r="H2600" s="1104"/>
      <c r="I2600" s="1104"/>
    </row>
    <row r="2601" spans="1:9" ht="12.65" customHeight="1">
      <c r="A2601" s="1218" t="s">
        <v>4592</v>
      </c>
      <c r="B2601" s="1219" t="s">
        <v>5272</v>
      </c>
      <c r="C2601" s="1219"/>
      <c r="D2601" s="1281" t="s">
        <v>3639</v>
      </c>
      <c r="E2601" s="1103">
        <v>0</v>
      </c>
      <c r="F2601" s="1103">
        <v>0</v>
      </c>
      <c r="G2601" s="1111">
        <v>0</v>
      </c>
      <c r="H2601" s="1104"/>
      <c r="I2601" s="1104"/>
    </row>
    <row r="2602" spans="1:9" ht="12.65" customHeight="1">
      <c r="A2602" s="1218" t="s">
        <v>4593</v>
      </c>
      <c r="B2602" s="1219" t="s">
        <v>2436</v>
      </c>
      <c r="C2602" s="1219"/>
      <c r="D2602" s="1281" t="s">
        <v>3639</v>
      </c>
      <c r="E2602" s="1103">
        <v>0</v>
      </c>
      <c r="F2602" s="1103">
        <v>0</v>
      </c>
      <c r="G2602" s="1111">
        <v>0</v>
      </c>
      <c r="H2602" s="1104"/>
      <c r="I2602" s="1104"/>
    </row>
    <row r="2603" spans="1:9" ht="12.65" customHeight="1">
      <c r="A2603" s="1218" t="s">
        <v>6759</v>
      </c>
      <c r="B2603" s="1219" t="s">
        <v>6767</v>
      </c>
      <c r="C2603" s="1219"/>
      <c r="D2603" s="1281" t="s">
        <v>3639</v>
      </c>
      <c r="E2603" s="1103">
        <v>0</v>
      </c>
      <c r="F2603" s="1103">
        <v>0</v>
      </c>
      <c r="G2603" s="1111">
        <v>0</v>
      </c>
      <c r="H2603" s="1104"/>
      <c r="I2603" s="1104"/>
    </row>
    <row r="2604" spans="1:9" ht="12.65" customHeight="1">
      <c r="A2604" s="1218" t="s">
        <v>5120</v>
      </c>
      <c r="B2604" s="1219" t="s">
        <v>3164</v>
      </c>
      <c r="C2604" s="1219"/>
      <c r="D2604" s="1281" t="s">
        <v>3639</v>
      </c>
      <c r="E2604" s="1103">
        <v>0</v>
      </c>
      <c r="F2604" s="1103">
        <v>0</v>
      </c>
      <c r="G2604" s="1111">
        <v>0</v>
      </c>
      <c r="H2604" s="1104"/>
      <c r="I2604" s="1104"/>
    </row>
    <row r="2605" spans="1:9" ht="12.65" customHeight="1">
      <c r="A2605" s="1218" t="s">
        <v>5119</v>
      </c>
      <c r="B2605" s="1219" t="s">
        <v>3163</v>
      </c>
      <c r="C2605" s="1219"/>
      <c r="D2605" s="1281" t="s">
        <v>3639</v>
      </c>
      <c r="E2605" s="1103">
        <v>0</v>
      </c>
      <c r="F2605" s="1103">
        <v>0</v>
      </c>
      <c r="G2605" s="1111">
        <v>0</v>
      </c>
      <c r="H2605" s="1104"/>
      <c r="I2605" s="1104"/>
    </row>
    <row r="2606" spans="1:9" ht="12.65" customHeight="1">
      <c r="A2606" s="1218" t="s">
        <v>10576</v>
      </c>
      <c r="B2606" s="1219" t="s">
        <v>10705</v>
      </c>
      <c r="C2606" s="1219"/>
      <c r="D2606" s="1281" t="s">
        <v>3639</v>
      </c>
      <c r="E2606" s="1103">
        <v>0</v>
      </c>
      <c r="F2606" s="1103">
        <v>0</v>
      </c>
      <c r="G2606" s="1111">
        <v>0</v>
      </c>
      <c r="H2606" s="1104"/>
      <c r="I2606" s="1104"/>
    </row>
    <row r="2607" spans="1:9" ht="12.65" customHeight="1">
      <c r="A2607" s="1218" t="s">
        <v>10724</v>
      </c>
      <c r="B2607" s="1219">
        <v>0</v>
      </c>
      <c r="C2607" s="1219"/>
      <c r="D2607" s="1281" t="s">
        <v>2800</v>
      </c>
      <c r="E2607" s="1103">
        <v>0</v>
      </c>
      <c r="F2607" s="1103">
        <v>0</v>
      </c>
      <c r="G2607" s="1111">
        <v>0</v>
      </c>
      <c r="H2607" s="1104"/>
      <c r="I2607" s="1104"/>
    </row>
    <row r="2608" spans="1:9" ht="12.65" customHeight="1">
      <c r="A2608" s="1218" t="s">
        <v>10725</v>
      </c>
      <c r="B2608" s="1219">
        <v>0</v>
      </c>
      <c r="C2608" s="1219"/>
      <c r="D2608" s="1281" t="s">
        <v>2800</v>
      </c>
      <c r="E2608" s="1103">
        <v>0</v>
      </c>
      <c r="F2608" s="1103">
        <v>0</v>
      </c>
      <c r="G2608" s="1111">
        <v>0</v>
      </c>
      <c r="H2608" s="1104"/>
      <c r="I2608" s="1104"/>
    </row>
    <row r="2609" spans="1:9" ht="12.65" customHeight="1">
      <c r="A2609" s="1218" t="s">
        <v>10807</v>
      </c>
      <c r="B2609" s="1219" t="s">
        <v>10808</v>
      </c>
      <c r="C2609" s="1219"/>
      <c r="D2609" s="1281" t="s">
        <v>2800</v>
      </c>
      <c r="E2609" s="1103">
        <v>9</v>
      </c>
      <c r="F2609" s="1103">
        <v>0</v>
      </c>
      <c r="G2609" s="1111">
        <v>0</v>
      </c>
      <c r="H2609" s="1104"/>
      <c r="I2609" s="1104"/>
    </row>
    <row r="2610" spans="1:9" ht="12.65" customHeight="1">
      <c r="A2610" s="1218" t="s">
        <v>10804</v>
      </c>
      <c r="B2610" s="1219" t="s">
        <v>10809</v>
      </c>
      <c r="C2610" s="1219"/>
      <c r="D2610" s="1281" t="s">
        <v>3977</v>
      </c>
      <c r="E2610" s="1103">
        <v>75</v>
      </c>
      <c r="F2610" s="1103">
        <v>1500.7500000000002</v>
      </c>
      <c r="G2610" s="1111">
        <v>19.71</v>
      </c>
      <c r="H2610" s="1104"/>
      <c r="I2610" s="1104"/>
    </row>
    <row r="2611" spans="1:9" ht="12.65" customHeight="1">
      <c r="A2611" s="1218" t="s">
        <v>9278</v>
      </c>
      <c r="B2611" s="1219" t="s">
        <v>10810</v>
      </c>
      <c r="C2611" s="1219"/>
      <c r="D2611" s="1281" t="s">
        <v>3977</v>
      </c>
      <c r="E2611" s="1103">
        <v>47</v>
      </c>
      <c r="F2611" s="1103">
        <v>617.11</v>
      </c>
      <c r="G2611" s="1111">
        <v>12.88</v>
      </c>
      <c r="H2611" s="1104"/>
      <c r="I2611" s="1104"/>
    </row>
    <row r="2612" spans="1:9" ht="12.65" customHeight="1">
      <c r="A2612" s="1218" t="s">
        <v>10811</v>
      </c>
      <c r="B2612" s="1219">
        <v>0</v>
      </c>
      <c r="C2612" s="1219"/>
      <c r="D2612" s="1281" t="s">
        <v>2800</v>
      </c>
      <c r="E2612" s="1103">
        <v>18</v>
      </c>
      <c r="F2612" s="1103">
        <v>0</v>
      </c>
      <c r="G2612" s="1111">
        <v>0</v>
      </c>
      <c r="H2612" s="1104"/>
      <c r="I2612" s="1104"/>
    </row>
    <row r="2613" spans="1:9" ht="12.65" customHeight="1">
      <c r="A2613" s="1218" t="s">
        <v>10129</v>
      </c>
      <c r="B2613" s="1219" t="s">
        <v>10251</v>
      </c>
      <c r="C2613" s="1219"/>
      <c r="D2613" s="1281" t="s">
        <v>2800</v>
      </c>
      <c r="E2613" s="1103">
        <v>0</v>
      </c>
      <c r="F2613" s="1103">
        <v>0</v>
      </c>
      <c r="G2613" s="1111">
        <v>0</v>
      </c>
      <c r="H2613" s="1104"/>
      <c r="I2613" s="1104"/>
    </row>
    <row r="2614" spans="1:9" ht="12.65" customHeight="1">
      <c r="A2614" s="1218" t="s">
        <v>10537</v>
      </c>
      <c r="B2614" s="1219" t="s">
        <v>8124</v>
      </c>
      <c r="C2614" s="1219"/>
      <c r="D2614" s="1281" t="s">
        <v>3977</v>
      </c>
      <c r="E2614" s="1103">
        <v>37</v>
      </c>
      <c r="F2614" s="1103">
        <v>741.48</v>
      </c>
      <c r="G2614" s="1111">
        <v>20.04</v>
      </c>
      <c r="H2614" s="1104"/>
      <c r="I2614" s="1104"/>
    </row>
    <row r="2615" spans="1:9" ht="12.65" customHeight="1">
      <c r="A2615" s="1218" t="s">
        <v>10812</v>
      </c>
      <c r="B2615" s="1219">
        <v>0</v>
      </c>
      <c r="C2615" s="1219"/>
      <c r="D2615" s="1281" t="s">
        <v>2800</v>
      </c>
      <c r="E2615" s="1103">
        <v>0</v>
      </c>
      <c r="F2615" s="1103">
        <v>0</v>
      </c>
      <c r="G2615" s="1111">
        <v>0</v>
      </c>
      <c r="H2615" s="1104"/>
      <c r="I2615" s="1104"/>
    </row>
    <row r="2616" spans="1:9" ht="12.65" customHeight="1">
      <c r="A2616" s="1218" t="s">
        <v>10813</v>
      </c>
      <c r="B2616" s="1219">
        <v>0</v>
      </c>
      <c r="C2616" s="1219"/>
      <c r="D2616" s="1281" t="s">
        <v>2800</v>
      </c>
      <c r="E2616" s="1103">
        <v>0</v>
      </c>
      <c r="F2616" s="1103">
        <v>0</v>
      </c>
      <c r="G2616" s="1111">
        <v>0</v>
      </c>
      <c r="H2616" s="1104"/>
      <c r="I2616" s="1104"/>
    </row>
    <row r="2617" spans="1:9" ht="12.65" customHeight="1">
      <c r="A2617" s="1218" t="s">
        <v>10814</v>
      </c>
      <c r="B2617" s="1219" t="s">
        <v>10815</v>
      </c>
      <c r="C2617" s="1219"/>
      <c r="D2617" s="1218" t="s">
        <v>1898</v>
      </c>
      <c r="E2617" s="1103">
        <v>0</v>
      </c>
      <c r="F2617" s="1103">
        <v>0</v>
      </c>
      <c r="G2617" s="1111">
        <v>0</v>
      </c>
      <c r="H2617" s="1104"/>
      <c r="I2617" s="1104"/>
    </row>
    <row r="2618" spans="1:9" ht="12.65" customHeight="1">
      <c r="A2618" s="1218" t="s">
        <v>10657</v>
      </c>
      <c r="B2618" s="1219" t="s">
        <v>8814</v>
      </c>
      <c r="C2618" s="1219"/>
      <c r="D2618" s="1218" t="s">
        <v>3639</v>
      </c>
      <c r="E2618" s="1103">
        <v>200</v>
      </c>
      <c r="F2618" s="1103">
        <v>2622.47</v>
      </c>
      <c r="G2618" s="1111">
        <v>0</v>
      </c>
      <c r="H2618" s="1104"/>
      <c r="I2618" s="1104"/>
    </row>
    <row r="2619" spans="1:9" ht="12.65" customHeight="1">
      <c r="A2619" s="1218" t="s">
        <v>10651</v>
      </c>
      <c r="B2619" s="1219" t="s">
        <v>10816</v>
      </c>
      <c r="C2619" s="1219"/>
      <c r="D2619" s="1218" t="s">
        <v>3639</v>
      </c>
      <c r="E2619" s="1103">
        <v>0</v>
      </c>
      <c r="F2619" s="1103">
        <v>0</v>
      </c>
      <c r="G2619" s="1111">
        <v>0</v>
      </c>
      <c r="H2619" s="1104"/>
      <c r="I2619" s="1104"/>
    </row>
    <row r="2620" spans="1:9" ht="12.65" customHeight="1">
      <c r="A2620" s="1218" t="s">
        <v>10752</v>
      </c>
      <c r="B2620" s="1219" t="s">
        <v>4151</v>
      </c>
      <c r="C2620" s="1219"/>
      <c r="D2620" s="1281" t="s">
        <v>3977</v>
      </c>
      <c r="E2620" s="1103">
        <v>532</v>
      </c>
      <c r="F2620" s="1103">
        <v>1228.92</v>
      </c>
      <c r="G2620" s="1111">
        <v>2.23</v>
      </c>
      <c r="H2620" s="1104"/>
      <c r="I2620" s="1104"/>
    </row>
    <row r="2621" spans="1:9" ht="12.65" customHeight="1">
      <c r="A2621" s="1218" t="s">
        <v>7114</v>
      </c>
      <c r="B2621" s="1219" t="s">
        <v>7115</v>
      </c>
      <c r="C2621" s="1219" t="s">
        <v>10817</v>
      </c>
      <c r="D2621" s="1218" t="s">
        <v>3639</v>
      </c>
      <c r="E2621" s="1103">
        <v>0</v>
      </c>
      <c r="F2621" s="1103">
        <v>0</v>
      </c>
      <c r="G2621" s="1111">
        <v>0</v>
      </c>
      <c r="H2621" s="1104"/>
      <c r="I2621" s="1104"/>
    </row>
    <row r="2622" spans="1:9" ht="12.65" customHeight="1">
      <c r="A2622" s="1218" t="s">
        <v>9633</v>
      </c>
      <c r="B2622" s="1219" t="s">
        <v>9783</v>
      </c>
      <c r="C2622" s="1219" t="s">
        <v>9920</v>
      </c>
      <c r="D2622" s="1218" t="s">
        <v>3639</v>
      </c>
      <c r="E2622" s="1103">
        <v>0</v>
      </c>
      <c r="F2622" s="1103">
        <v>0</v>
      </c>
      <c r="G2622" s="1111">
        <v>0</v>
      </c>
      <c r="H2622" s="1104"/>
      <c r="I2622" s="1104"/>
    </row>
    <row r="2623" spans="1:9" ht="12.65" customHeight="1">
      <c r="A2623" s="1218" t="s">
        <v>6583</v>
      </c>
      <c r="B2623" s="1219" t="s">
        <v>6244</v>
      </c>
      <c r="C2623" s="1219" t="s">
        <v>10818</v>
      </c>
      <c r="D2623" s="1218" t="s">
        <v>3639</v>
      </c>
      <c r="E2623" s="1103">
        <v>0</v>
      </c>
      <c r="F2623" s="1103">
        <v>0</v>
      </c>
      <c r="G2623" s="1111">
        <v>0</v>
      </c>
      <c r="H2623" s="1104"/>
      <c r="I2623" s="1104"/>
    </row>
    <row r="2624" spans="1:9" ht="12.65" customHeight="1">
      <c r="A2624" s="1218" t="s">
        <v>8794</v>
      </c>
      <c r="B2624" s="1219" t="s">
        <v>8795</v>
      </c>
      <c r="C2624" s="1219" t="s">
        <v>3201</v>
      </c>
      <c r="D2624" s="1218" t="s">
        <v>3639</v>
      </c>
      <c r="E2624" s="1103">
        <v>0</v>
      </c>
      <c r="F2624" s="1103">
        <v>0</v>
      </c>
      <c r="G2624" s="1111">
        <v>0</v>
      </c>
      <c r="H2624" s="1104"/>
      <c r="I2624" s="1104"/>
    </row>
    <row r="2625" spans="1:9" ht="12.65" customHeight="1">
      <c r="A2625" s="1218" t="s">
        <v>10819</v>
      </c>
      <c r="B2625" s="1219"/>
      <c r="C2625" s="1219"/>
      <c r="D2625" s="1218" t="s">
        <v>3639</v>
      </c>
      <c r="E2625" s="1103">
        <v>0</v>
      </c>
      <c r="F2625" s="1103">
        <v>0</v>
      </c>
      <c r="G2625" s="1111">
        <v>0</v>
      </c>
      <c r="H2625" s="1104"/>
      <c r="I2625" s="1104"/>
    </row>
    <row r="2626" spans="1:9" ht="12.65" customHeight="1">
      <c r="A2626" s="1218" t="s">
        <v>10026</v>
      </c>
      <c r="B2626" s="1219"/>
      <c r="C2626" s="1219"/>
      <c r="D2626" s="1218"/>
      <c r="E2626" s="1103">
        <v>57</v>
      </c>
      <c r="F2626" s="1103">
        <v>1230.6299999999999</v>
      </c>
      <c r="G2626" s="1111">
        <v>21.59</v>
      </c>
      <c r="H2626" s="1104"/>
      <c r="I2626" s="1104"/>
    </row>
    <row r="2627" spans="1:9" ht="12.65" customHeight="1">
      <c r="A2627" s="1218" t="s">
        <v>4965</v>
      </c>
      <c r="B2627" s="1219"/>
      <c r="C2627" s="1219"/>
      <c r="D2627" s="1218"/>
      <c r="E2627" s="1103">
        <v>0</v>
      </c>
      <c r="F2627" s="1103">
        <v>0</v>
      </c>
      <c r="G2627" s="1111">
        <v>0</v>
      </c>
      <c r="H2627" s="1104"/>
      <c r="I2627" s="1104"/>
    </row>
    <row r="2628" spans="1:9" ht="12.65" customHeight="1">
      <c r="A2628" s="1218" t="s">
        <v>4964</v>
      </c>
      <c r="B2628" s="1219"/>
      <c r="C2628" s="1219"/>
      <c r="D2628" s="1218"/>
      <c r="E2628" s="1103">
        <v>0</v>
      </c>
      <c r="F2628" s="1103">
        <v>0</v>
      </c>
      <c r="G2628" s="1111">
        <v>0</v>
      </c>
      <c r="H2628" s="1104"/>
      <c r="I2628" s="1104"/>
    </row>
    <row r="2629" spans="1:9" ht="12.65" customHeight="1">
      <c r="A2629" s="1218" t="s">
        <v>9966</v>
      </c>
      <c r="B2629" s="1219"/>
      <c r="C2629" s="1219"/>
      <c r="D2629" s="1218"/>
      <c r="E2629" s="1103">
        <v>201</v>
      </c>
      <c r="F2629" s="1103">
        <v>1380.8700000000001</v>
      </c>
      <c r="G2629" s="1111">
        <v>6.87</v>
      </c>
      <c r="H2629" s="1104"/>
      <c r="I2629" s="1104"/>
    </row>
    <row r="2630" spans="1:9" ht="12.65" customHeight="1">
      <c r="A2630" s="1218" t="s">
        <v>10457</v>
      </c>
      <c r="B2630" s="1219"/>
      <c r="C2630" s="1219"/>
      <c r="D2630" s="1218"/>
      <c r="E2630" s="1103">
        <v>0</v>
      </c>
      <c r="F2630" s="1103">
        <v>0</v>
      </c>
      <c r="G2630" s="1111">
        <v>0</v>
      </c>
      <c r="H2630" s="1104"/>
      <c r="I2630" s="1104"/>
    </row>
    <row r="2631" spans="1:9" ht="12.65" customHeight="1">
      <c r="A2631" s="1218" t="s">
        <v>10649</v>
      </c>
      <c r="B2631" s="1219"/>
      <c r="C2631" s="1219"/>
      <c r="D2631" s="1218"/>
      <c r="E2631" s="1103">
        <v>0</v>
      </c>
      <c r="F2631" s="1103">
        <v>0</v>
      </c>
      <c r="G2631" s="1111">
        <v>0</v>
      </c>
      <c r="H2631" s="1104"/>
      <c r="I2631" s="1104"/>
    </row>
    <row r="2632" spans="1:9" ht="12.65" customHeight="1">
      <c r="A2632" s="1218" t="s">
        <v>10655</v>
      </c>
      <c r="B2632" s="1219"/>
      <c r="C2632" s="1219"/>
      <c r="D2632" s="1281"/>
      <c r="E2632" s="1103">
        <v>0</v>
      </c>
      <c r="F2632" s="1103">
        <v>0</v>
      </c>
      <c r="G2632" s="1111">
        <v>0</v>
      </c>
      <c r="H2632" s="1104"/>
      <c r="I2632" s="1104"/>
    </row>
    <row r="2633" spans="1:9" ht="12.65" customHeight="1">
      <c r="A2633" s="1218" t="s">
        <v>10766</v>
      </c>
      <c r="B2633" s="1219" t="s">
        <v>10825</v>
      </c>
      <c r="C2633" s="1219"/>
      <c r="D2633" s="1281"/>
      <c r="E2633" s="1103">
        <v>13</v>
      </c>
      <c r="F2633" s="1103">
        <v>2870.92</v>
      </c>
      <c r="G2633" s="1111">
        <v>209.92</v>
      </c>
      <c r="H2633" s="1104"/>
      <c r="I2633" s="1104"/>
    </row>
    <row r="2634" spans="1:9" ht="12.65" customHeight="1">
      <c r="A2634" s="1218" t="s">
        <v>10768</v>
      </c>
      <c r="B2634" s="1219" t="s">
        <v>10826</v>
      </c>
      <c r="C2634" s="1219"/>
      <c r="D2634" s="1281"/>
      <c r="E2634" s="1103">
        <v>13</v>
      </c>
      <c r="F2634" s="1103">
        <v>2870.27</v>
      </c>
      <c r="G2634" s="1111">
        <v>209.78</v>
      </c>
      <c r="H2634" s="1104"/>
      <c r="I2634" s="1104"/>
    </row>
    <row r="2635" spans="1:9" ht="12.65" customHeight="1">
      <c r="A2635" s="1218" t="s">
        <v>10772</v>
      </c>
      <c r="B2635" s="1219" t="s">
        <v>10827</v>
      </c>
      <c r="C2635" s="1219"/>
      <c r="D2635" s="1281"/>
      <c r="E2635" s="1103">
        <v>9</v>
      </c>
      <c r="F2635" s="1103">
        <v>2678.22</v>
      </c>
      <c r="G2635" s="1111">
        <v>285.83</v>
      </c>
      <c r="H2635" s="1104"/>
      <c r="I2635" s="1104"/>
    </row>
    <row r="2636" spans="1:9" ht="12.65" customHeight="1">
      <c r="A2636" s="1218" t="s">
        <v>10764</v>
      </c>
      <c r="B2636" s="1219"/>
      <c r="C2636" s="1219"/>
      <c r="D2636" s="1281"/>
      <c r="E2636" s="1103">
        <v>31</v>
      </c>
      <c r="F2636" s="1103">
        <v>5140.42</v>
      </c>
      <c r="G2636" s="1111">
        <v>157.21</v>
      </c>
      <c r="H2636" s="1104"/>
      <c r="I2636" s="1104"/>
    </row>
    <row r="2637" spans="1:9" ht="12.65" customHeight="1">
      <c r="A2637" s="1218" t="s">
        <v>10762</v>
      </c>
      <c r="B2637" s="1219"/>
      <c r="C2637" s="1219"/>
      <c r="D2637" s="1281"/>
      <c r="E2637" s="1103">
        <v>20</v>
      </c>
      <c r="F2637" s="1103">
        <v>3316.3999999999996</v>
      </c>
      <c r="G2637" s="1111">
        <v>157.31</v>
      </c>
      <c r="H2637" s="1104"/>
      <c r="I2637" s="1104"/>
    </row>
    <row r="2638" spans="1:9" ht="12.65" customHeight="1">
      <c r="A2638" s="1088" t="s">
        <v>10820</v>
      </c>
      <c r="B2638" s="1089"/>
      <c r="C2638" s="1089"/>
      <c r="D2638" s="1088" t="s">
        <v>2800</v>
      </c>
      <c r="E2638" s="1103">
        <v>0</v>
      </c>
      <c r="F2638" s="1103">
        <v>0</v>
      </c>
      <c r="G2638" s="1111">
        <v>0</v>
      </c>
      <c r="H2638" s="1104"/>
      <c r="I2638" s="1104"/>
    </row>
    <row r="2639" spans="1:9" ht="12.65" customHeight="1">
      <c r="A2639" s="1088" t="s">
        <v>10133</v>
      </c>
      <c r="B2639" s="1089"/>
      <c r="C2639" s="1089"/>
      <c r="D2639" s="1088"/>
      <c r="E2639" s="1103">
        <v>0</v>
      </c>
      <c r="F2639" s="1103">
        <v>0</v>
      </c>
      <c r="G2639" s="1111">
        <v>0</v>
      </c>
      <c r="H2639" s="1104"/>
      <c r="I2639" s="1104"/>
    </row>
    <row r="2640" spans="1:9" ht="12.65" customHeight="1">
      <c r="A2640" s="1088" t="s">
        <v>10821</v>
      </c>
      <c r="B2640" s="1089"/>
      <c r="C2640" s="1089"/>
      <c r="D2640" s="1281" t="s">
        <v>3977</v>
      </c>
      <c r="E2640" s="1103">
        <v>37</v>
      </c>
      <c r="F2640" s="1103">
        <v>0</v>
      </c>
      <c r="G2640" s="1111">
        <v>0</v>
      </c>
      <c r="H2640" s="1104"/>
      <c r="I2640" s="1104"/>
    </row>
    <row r="2641" spans="1:9" ht="12.65" customHeight="1">
      <c r="A2641" s="1088" t="s">
        <v>10822</v>
      </c>
      <c r="B2641" s="1089"/>
      <c r="C2641" s="1089"/>
      <c r="D2641" s="1281" t="s">
        <v>3977</v>
      </c>
      <c r="E2641" s="1103">
        <v>0</v>
      </c>
      <c r="F2641" s="1103">
        <v>0</v>
      </c>
      <c r="G2641" s="1111">
        <v>0</v>
      </c>
      <c r="H2641" s="1104"/>
      <c r="I2641" s="1104"/>
    </row>
    <row r="2642" spans="1:9" ht="12.65" customHeight="1">
      <c r="A2642" s="1088" t="s">
        <v>10759</v>
      </c>
      <c r="B2642" s="1089"/>
      <c r="C2642" s="1089"/>
      <c r="D2642" s="1088"/>
      <c r="E2642" s="1103">
        <v>240</v>
      </c>
      <c r="F2642" s="1103">
        <v>686.4</v>
      </c>
      <c r="G2642" s="1111">
        <v>2.73</v>
      </c>
      <c r="H2642" s="1104"/>
      <c r="I2642" s="1104"/>
    </row>
    <row r="2643" spans="1:9" ht="12.65" customHeight="1">
      <c r="A2643" s="1088" t="s">
        <v>10758</v>
      </c>
      <c r="B2643" s="1089"/>
      <c r="C2643" s="1089"/>
      <c r="D2643" s="1088"/>
      <c r="E2643" s="1103">
        <v>286</v>
      </c>
      <c r="F2643" s="1103">
        <v>817.95999999999992</v>
      </c>
      <c r="G2643" s="1111">
        <v>2.73</v>
      </c>
      <c r="H2643" s="1104"/>
      <c r="I2643" s="1104"/>
    </row>
    <row r="2644" spans="1:9" ht="12.65" customHeight="1">
      <c r="A2644" s="1088" t="s">
        <v>10823</v>
      </c>
      <c r="B2644" s="1089"/>
      <c r="C2644" s="1089"/>
      <c r="D2644" s="1088" t="s">
        <v>2800</v>
      </c>
      <c r="E2644" s="1103">
        <v>0</v>
      </c>
      <c r="F2644" s="1103">
        <v>0</v>
      </c>
      <c r="G2644" s="1111">
        <v>0</v>
      </c>
      <c r="H2644" s="1104"/>
      <c r="I2644" s="1104"/>
    </row>
    <row r="2645" spans="1:9" ht="12.65" customHeight="1">
      <c r="A2645" s="1088" t="s">
        <v>10824</v>
      </c>
      <c r="B2645" s="1089"/>
      <c r="C2645" s="1089"/>
      <c r="D2645" s="1088" t="s">
        <v>2800</v>
      </c>
      <c r="E2645" s="1103">
        <v>0</v>
      </c>
      <c r="F2645" s="1103">
        <v>0</v>
      </c>
      <c r="G2645" s="1111">
        <v>0</v>
      </c>
      <c r="H2645" s="1104"/>
      <c r="I2645" s="1104"/>
    </row>
    <row r="2646" spans="1:9" ht="12.65" customHeight="1">
      <c r="A2646" s="1218" t="s">
        <v>7856</v>
      </c>
      <c r="B2646" s="1219" t="s">
        <v>7920</v>
      </c>
      <c r="C2646" s="1219" t="s">
        <v>10885</v>
      </c>
      <c r="D2646" s="1088"/>
      <c r="E2646" s="1103">
        <v>0</v>
      </c>
      <c r="F2646" s="1103">
        <v>0</v>
      </c>
      <c r="G2646" s="1111">
        <v>0</v>
      </c>
      <c r="H2646" s="1104"/>
      <c r="I2646" s="1104"/>
    </row>
    <row r="2647" spans="1:9" ht="12.65" customHeight="1">
      <c r="A2647" s="1218" t="s">
        <v>10886</v>
      </c>
      <c r="B2647" s="1219" t="s">
        <v>2285</v>
      </c>
      <c r="C2647" s="1219" t="s">
        <v>10887</v>
      </c>
      <c r="D2647" s="1088"/>
      <c r="E2647" s="1103">
        <v>0</v>
      </c>
      <c r="F2647" s="1103">
        <v>0</v>
      </c>
      <c r="G2647" s="1111">
        <v>0</v>
      </c>
      <c r="H2647" s="1104"/>
      <c r="I2647" s="1104"/>
    </row>
    <row r="2648" spans="1:9" ht="12.65" customHeight="1">
      <c r="A2648" s="1218" t="s">
        <v>10888</v>
      </c>
      <c r="B2648" s="1219">
        <v>0</v>
      </c>
      <c r="C2648" s="1219">
        <v>0</v>
      </c>
      <c r="D2648" s="1088"/>
      <c r="E2648" s="1103">
        <v>0</v>
      </c>
      <c r="F2648" s="1103">
        <v>0</v>
      </c>
      <c r="G2648" s="1111">
        <v>0</v>
      </c>
      <c r="H2648" s="1104"/>
      <c r="I2648" s="1104"/>
    </row>
    <row r="2649" spans="1:9" ht="12.65" customHeight="1">
      <c r="A2649" s="1218" t="s">
        <v>10889</v>
      </c>
      <c r="B2649" s="1219">
        <v>0</v>
      </c>
      <c r="C2649" s="1219">
        <v>0</v>
      </c>
      <c r="D2649" s="1088"/>
      <c r="E2649" s="1103">
        <v>0</v>
      </c>
      <c r="F2649" s="1103">
        <v>0</v>
      </c>
      <c r="G2649" s="1111">
        <v>0</v>
      </c>
      <c r="H2649" s="1104"/>
      <c r="I2649" s="1104"/>
    </row>
    <row r="2650" spans="1:9" ht="12.65" customHeight="1">
      <c r="A2650" s="1218" t="s">
        <v>10552</v>
      </c>
      <c r="B2650" s="1219" t="s">
        <v>10628</v>
      </c>
      <c r="C2650" s="1219" t="s">
        <v>10890</v>
      </c>
      <c r="D2650" s="1088"/>
      <c r="E2650" s="1103">
        <v>0</v>
      </c>
      <c r="F2650" s="1103">
        <v>0</v>
      </c>
      <c r="G2650" s="1111">
        <v>38.54</v>
      </c>
      <c r="H2650" s="1104"/>
      <c r="I2650" s="1104"/>
    </row>
    <row r="2651" spans="1:9" ht="12.65" customHeight="1">
      <c r="A2651" s="1218" t="s">
        <v>10553</v>
      </c>
      <c r="B2651" s="1219" t="s">
        <v>10598</v>
      </c>
      <c r="C2651" s="1219" t="s">
        <v>10891</v>
      </c>
      <c r="D2651" s="1088"/>
      <c r="E2651" s="1103">
        <v>0</v>
      </c>
      <c r="F2651" s="1103">
        <v>0</v>
      </c>
      <c r="G2651" s="1111">
        <v>38.54</v>
      </c>
      <c r="H2651" s="1104"/>
      <c r="I2651" s="1104"/>
    </row>
    <row r="2652" spans="1:9" ht="12.65" customHeight="1">
      <c r="A2652" s="1218" t="s">
        <v>10559</v>
      </c>
      <c r="B2652" s="1219" t="s">
        <v>10632</v>
      </c>
      <c r="C2652" s="1219" t="s">
        <v>10892</v>
      </c>
      <c r="D2652" s="1088"/>
      <c r="E2652" s="1103">
        <v>0</v>
      </c>
      <c r="F2652" s="1103">
        <v>0</v>
      </c>
      <c r="G2652" s="1111">
        <v>68.959999999999994</v>
      </c>
      <c r="H2652" s="1104"/>
      <c r="I2652" s="1104"/>
    </row>
    <row r="2653" spans="1:9" ht="12.65" customHeight="1">
      <c r="A2653" s="1218" t="s">
        <v>10560</v>
      </c>
      <c r="B2653" s="1219" t="s">
        <v>10599</v>
      </c>
      <c r="C2653" s="1219" t="s">
        <v>10893</v>
      </c>
      <c r="D2653" s="1088"/>
      <c r="E2653" s="1103">
        <v>0</v>
      </c>
      <c r="F2653" s="1103">
        <v>0</v>
      </c>
      <c r="G2653" s="1111">
        <v>68.959999999999994</v>
      </c>
      <c r="H2653" s="1104"/>
      <c r="I2653" s="1104"/>
    </row>
    <row r="2654" spans="1:9" ht="12.65" customHeight="1">
      <c r="A2654" s="1218" t="s">
        <v>10879</v>
      </c>
      <c r="B2654" s="1219" t="s">
        <v>10894</v>
      </c>
      <c r="C2654" s="1219" t="s">
        <v>6237</v>
      </c>
      <c r="D2654" s="1088"/>
      <c r="E2654" s="1103">
        <v>0</v>
      </c>
      <c r="F2654" s="1103">
        <v>0</v>
      </c>
      <c r="G2654" s="1111">
        <v>0</v>
      </c>
      <c r="H2654" s="1104"/>
      <c r="I2654" s="1104"/>
    </row>
    <row r="2655" spans="1:9" ht="12.65" customHeight="1">
      <c r="A2655" s="1218" t="s">
        <v>9645</v>
      </c>
      <c r="B2655" s="1219" t="s">
        <v>9792</v>
      </c>
      <c r="C2655" s="1219" t="s">
        <v>10001</v>
      </c>
      <c r="D2655" s="1088"/>
      <c r="E2655" s="1103">
        <v>0</v>
      </c>
      <c r="F2655" s="1103">
        <v>0</v>
      </c>
      <c r="G2655" s="1111">
        <v>0</v>
      </c>
      <c r="H2655" s="1104"/>
      <c r="I2655" s="1104"/>
    </row>
    <row r="2656" spans="1:9" ht="12.65" customHeight="1">
      <c r="A2656" s="1218" t="s">
        <v>9647</v>
      </c>
      <c r="B2656" s="1219" t="s">
        <v>9809</v>
      </c>
      <c r="C2656" s="1219" t="s">
        <v>1068</v>
      </c>
      <c r="D2656" s="1088"/>
      <c r="E2656" s="1103">
        <v>0</v>
      </c>
      <c r="F2656" s="1103">
        <v>0</v>
      </c>
      <c r="G2656" s="1111">
        <v>0</v>
      </c>
      <c r="H2656" s="1104"/>
      <c r="I2656" s="1104"/>
    </row>
    <row r="2657" spans="1:9" ht="12.65" customHeight="1">
      <c r="A2657" s="1218" t="s">
        <v>9649</v>
      </c>
      <c r="B2657" s="1219" t="s">
        <v>9812</v>
      </c>
      <c r="C2657" s="1219" t="s">
        <v>5018</v>
      </c>
      <c r="D2657" s="1088"/>
      <c r="E2657" s="1103">
        <v>0</v>
      </c>
      <c r="F2657" s="1103">
        <v>0</v>
      </c>
      <c r="G2657" s="1111">
        <v>0</v>
      </c>
      <c r="H2657" s="1104"/>
      <c r="I2657" s="1104"/>
    </row>
    <row r="2658" spans="1:9" ht="12.65" customHeight="1">
      <c r="A2658" s="1218" t="s">
        <v>9651</v>
      </c>
      <c r="B2658" s="1219" t="s">
        <v>9815</v>
      </c>
      <c r="C2658" s="1219" t="s">
        <v>8557</v>
      </c>
      <c r="D2658" s="1088"/>
      <c r="E2658" s="1103">
        <v>0</v>
      </c>
      <c r="F2658" s="1103">
        <v>0</v>
      </c>
      <c r="G2658" s="1111">
        <v>0</v>
      </c>
      <c r="H2658" s="1104"/>
      <c r="I2658" s="1104"/>
    </row>
    <row r="2659" spans="1:9" ht="12.65" customHeight="1">
      <c r="A2659" s="1218" t="s">
        <v>9653</v>
      </c>
      <c r="B2659" s="1219" t="s">
        <v>9818</v>
      </c>
      <c r="C2659" s="1219" t="s">
        <v>2032</v>
      </c>
      <c r="D2659" s="1088"/>
      <c r="E2659" s="1103">
        <v>0</v>
      </c>
      <c r="F2659" s="1103">
        <v>0</v>
      </c>
      <c r="G2659" s="1111">
        <v>0</v>
      </c>
      <c r="H2659" s="1104"/>
      <c r="I2659" s="1104"/>
    </row>
    <row r="2660" spans="1:9" ht="12.65" customHeight="1">
      <c r="A2660" s="1218" t="s">
        <v>9655</v>
      </c>
      <c r="B2660" s="1219" t="s">
        <v>9820</v>
      </c>
      <c r="C2660" s="1219" t="s">
        <v>3201</v>
      </c>
      <c r="D2660" s="1088"/>
      <c r="E2660" s="1103">
        <v>0</v>
      </c>
      <c r="F2660" s="1103">
        <v>0</v>
      </c>
      <c r="G2660" s="1111">
        <v>0</v>
      </c>
      <c r="H2660" s="1104"/>
      <c r="I2660" s="1104"/>
    </row>
    <row r="2661" spans="1:9" ht="12.65" customHeight="1">
      <c r="A2661" s="1218" t="s">
        <v>10895</v>
      </c>
      <c r="B2661" s="1219">
        <v>0</v>
      </c>
      <c r="C2661" s="1219">
        <v>0</v>
      </c>
      <c r="D2661" s="1088"/>
      <c r="E2661" s="1103">
        <v>556</v>
      </c>
      <c r="F2661" s="1103">
        <v>0</v>
      </c>
      <c r="G2661" s="1111">
        <v>0</v>
      </c>
      <c r="H2661" s="1104"/>
      <c r="I2661" s="1104"/>
    </row>
    <row r="2662" spans="1:9" ht="12.65" customHeight="1">
      <c r="A2662" s="1218" t="s">
        <v>10861</v>
      </c>
      <c r="B2662" s="1219">
        <v>0</v>
      </c>
      <c r="C2662" s="1219">
        <v>0</v>
      </c>
      <c r="D2662" s="1088"/>
      <c r="E2662" s="1103">
        <v>0</v>
      </c>
      <c r="F2662" s="1103">
        <v>0</v>
      </c>
      <c r="G2662" s="1111">
        <v>0</v>
      </c>
      <c r="H2662" s="1104"/>
      <c r="I2662" s="1104"/>
    </row>
    <row r="2663" spans="1:9" ht="12.65" customHeight="1">
      <c r="A2663" s="1218" t="s">
        <v>10863</v>
      </c>
      <c r="B2663" s="1219">
        <v>0</v>
      </c>
      <c r="C2663" s="1219">
        <v>0</v>
      </c>
      <c r="D2663" s="1088"/>
      <c r="E2663" s="1103">
        <v>0</v>
      </c>
      <c r="F2663" s="1103">
        <v>0</v>
      </c>
      <c r="G2663" s="1111">
        <v>0</v>
      </c>
      <c r="H2663" s="1104"/>
      <c r="I2663" s="1104"/>
    </row>
    <row r="2664" spans="1:9" ht="12.65" customHeight="1">
      <c r="A2664" s="1218" t="s">
        <v>10770</v>
      </c>
      <c r="B2664" s="1219" t="s">
        <v>10771</v>
      </c>
      <c r="C2664" s="1219" t="s">
        <v>10792</v>
      </c>
      <c r="D2664" s="1088"/>
      <c r="E2664" s="1103">
        <v>28</v>
      </c>
      <c r="F2664" s="1103">
        <v>8292.4800000000014</v>
      </c>
      <c r="G2664" s="1111">
        <v>280.72000000000003</v>
      </c>
      <c r="H2664" s="1104"/>
      <c r="I2664" s="1104"/>
    </row>
    <row r="2665" spans="1:9" ht="12.65" customHeight="1">
      <c r="A2665" s="1218" t="s">
        <v>10143</v>
      </c>
      <c r="B2665" s="1219" t="s">
        <v>10243</v>
      </c>
      <c r="C2665" s="1219" t="s">
        <v>2032</v>
      </c>
      <c r="D2665" s="1088"/>
      <c r="E2665" s="1103">
        <v>0</v>
      </c>
      <c r="F2665" s="1103">
        <v>0</v>
      </c>
      <c r="G2665" s="1111">
        <v>0</v>
      </c>
      <c r="H2665" s="1104"/>
      <c r="I2665" s="1104"/>
    </row>
    <row r="2666" spans="1:9" ht="12.65" customHeight="1">
      <c r="A2666" s="1218" t="s">
        <v>10780</v>
      </c>
      <c r="B2666" s="1219" t="s">
        <v>10781</v>
      </c>
      <c r="C2666" s="1219" t="s">
        <v>10797</v>
      </c>
      <c r="D2666" s="1088"/>
      <c r="E2666" s="1103">
        <v>0</v>
      </c>
      <c r="F2666" s="1103">
        <v>0</v>
      </c>
      <c r="G2666" s="1111">
        <v>0</v>
      </c>
      <c r="H2666" s="1104"/>
      <c r="I2666" s="1104"/>
    </row>
    <row r="2667" spans="1:9" ht="12.65" customHeight="1">
      <c r="A2667" s="1218" t="s">
        <v>10896</v>
      </c>
      <c r="B2667" s="1219">
        <v>0</v>
      </c>
      <c r="C2667" s="1219">
        <v>0</v>
      </c>
      <c r="D2667" s="1088"/>
      <c r="E2667" s="1103">
        <v>0</v>
      </c>
      <c r="F2667" s="1103">
        <v>0</v>
      </c>
      <c r="G2667" s="1111">
        <v>0</v>
      </c>
      <c r="H2667" s="1104"/>
      <c r="I2667" s="1104"/>
    </row>
    <row r="2668" spans="1:9" ht="12.65" customHeight="1">
      <c r="A2668" s="1218" t="s">
        <v>10897</v>
      </c>
      <c r="B2668" s="1219">
        <v>0</v>
      </c>
      <c r="C2668" s="1219">
        <v>0</v>
      </c>
      <c r="D2668" s="1088"/>
      <c r="E2668" s="1103">
        <v>0</v>
      </c>
      <c r="F2668" s="1103">
        <v>0</v>
      </c>
      <c r="G2668" s="1111">
        <v>0</v>
      </c>
      <c r="H2668" s="1104"/>
      <c r="I2668" s="1104"/>
    </row>
    <row r="2669" spans="1:9" ht="12.65" customHeight="1">
      <c r="A2669" s="1218" t="s">
        <v>10898</v>
      </c>
      <c r="B2669" s="1219">
        <v>0</v>
      </c>
      <c r="C2669" s="1219">
        <v>0</v>
      </c>
      <c r="D2669" s="1088"/>
      <c r="E2669" s="1103">
        <v>24</v>
      </c>
      <c r="F2669" s="1103">
        <v>0</v>
      </c>
      <c r="G2669" s="1111">
        <v>0</v>
      </c>
      <c r="H2669" s="1104"/>
      <c r="I2669" s="1104"/>
    </row>
    <row r="2670" spans="1:9" ht="12.65" customHeight="1">
      <c r="A2670" s="1218" t="s">
        <v>10899</v>
      </c>
      <c r="B2670" s="1219">
        <v>0</v>
      </c>
      <c r="C2670" s="1219">
        <v>0</v>
      </c>
      <c r="D2670" s="1088"/>
      <c r="E2670" s="1103">
        <v>24</v>
      </c>
      <c r="F2670" s="1103">
        <v>0</v>
      </c>
      <c r="G2670" s="1111">
        <v>0</v>
      </c>
      <c r="H2670" s="1104"/>
      <c r="I2670" s="1104"/>
    </row>
    <row r="2671" spans="1:9" ht="12.65" customHeight="1">
      <c r="A2671" s="1218" t="s">
        <v>10900</v>
      </c>
      <c r="B2671" s="1219">
        <v>0</v>
      </c>
      <c r="C2671" s="1219">
        <v>0</v>
      </c>
      <c r="D2671" s="1088"/>
      <c r="E2671" s="1103">
        <v>32</v>
      </c>
      <c r="F2671" s="1103">
        <v>0</v>
      </c>
      <c r="G2671" s="1111">
        <v>0</v>
      </c>
      <c r="H2671" s="1104"/>
      <c r="I2671" s="1104"/>
    </row>
    <row r="2672" spans="1:9" ht="12.65" customHeight="1">
      <c r="A2672" s="1218" t="s">
        <v>10901</v>
      </c>
      <c r="B2672" s="1219">
        <v>0</v>
      </c>
      <c r="C2672" s="1219">
        <v>0</v>
      </c>
      <c r="D2672" s="1088"/>
      <c r="E2672" s="1103">
        <v>24</v>
      </c>
      <c r="F2672" s="1103">
        <v>0</v>
      </c>
      <c r="G2672" s="1111">
        <v>0</v>
      </c>
      <c r="H2672" s="1104"/>
      <c r="I2672" s="1104"/>
    </row>
    <row r="2673" spans="1:9" ht="12.65" customHeight="1">
      <c r="A2673" s="1218" t="s">
        <v>10902</v>
      </c>
      <c r="B2673" s="1219">
        <v>0</v>
      </c>
      <c r="C2673" s="1219">
        <v>0</v>
      </c>
      <c r="D2673" s="1088"/>
      <c r="E2673" s="1103">
        <v>0</v>
      </c>
      <c r="F2673" s="1103">
        <v>0</v>
      </c>
      <c r="G2673" s="1111">
        <v>0</v>
      </c>
      <c r="H2673" s="1104"/>
      <c r="I2673" s="1104"/>
    </row>
    <row r="2674" spans="1:9" ht="12.65" customHeight="1">
      <c r="A2674" s="1218" t="s">
        <v>10635</v>
      </c>
      <c r="B2674" s="1219" t="s">
        <v>10636</v>
      </c>
      <c r="C2674" s="1219">
        <v>0</v>
      </c>
      <c r="D2674" s="1088"/>
      <c r="E2674" s="1103">
        <v>0</v>
      </c>
      <c r="F2674" s="1103">
        <v>0</v>
      </c>
      <c r="G2674" s="1111">
        <v>0</v>
      </c>
      <c r="H2674" s="1104"/>
      <c r="I2674" s="1104"/>
    </row>
    <row r="2675" spans="1:9" ht="12.65" customHeight="1">
      <c r="A2675" s="1218" t="s">
        <v>10903</v>
      </c>
      <c r="B2675" s="1219" t="s">
        <v>9493</v>
      </c>
      <c r="C2675" s="1219" t="s">
        <v>10904</v>
      </c>
      <c r="D2675" s="1088"/>
      <c r="E2675" s="1103">
        <v>0</v>
      </c>
      <c r="F2675" s="1103">
        <v>0</v>
      </c>
      <c r="G2675" s="1111">
        <v>0</v>
      </c>
      <c r="H2675" s="1104"/>
      <c r="I2675" s="1104"/>
    </row>
    <row r="2676" spans="1:9" ht="12.65" customHeight="1">
      <c r="A2676" s="1218" t="s">
        <v>10905</v>
      </c>
      <c r="B2676" s="1219" t="s">
        <v>10906</v>
      </c>
      <c r="C2676" s="1219" t="s">
        <v>10906</v>
      </c>
      <c r="D2676" s="1088"/>
      <c r="E2676" s="1103">
        <v>0</v>
      </c>
      <c r="F2676" s="1103">
        <v>0</v>
      </c>
      <c r="G2676" s="1111">
        <v>0</v>
      </c>
      <c r="H2676" s="1104"/>
      <c r="I2676" s="1104"/>
    </row>
    <row r="2677" spans="1:9" ht="12.65" customHeight="1">
      <c r="A2677" s="1218" t="s">
        <v>10907</v>
      </c>
      <c r="B2677" s="1219" t="s">
        <v>10906</v>
      </c>
      <c r="C2677" s="1219" t="s">
        <v>10906</v>
      </c>
      <c r="D2677" s="1088"/>
      <c r="E2677" s="1103">
        <v>0</v>
      </c>
      <c r="F2677" s="1103">
        <v>0</v>
      </c>
      <c r="G2677" s="1111">
        <v>0</v>
      </c>
      <c r="H2677" s="1104"/>
      <c r="I2677" s="1104"/>
    </row>
    <row r="2678" spans="1:9" ht="12.65" customHeight="1">
      <c r="A2678" s="1218" t="s">
        <v>9497</v>
      </c>
      <c r="B2678" s="1219">
        <v>0</v>
      </c>
      <c r="C2678" s="1219">
        <v>0</v>
      </c>
      <c r="D2678" s="1088"/>
      <c r="E2678" s="1103">
        <v>0</v>
      </c>
      <c r="F2678" s="1103">
        <v>0</v>
      </c>
      <c r="G2678" s="1111">
        <v>0</v>
      </c>
      <c r="H2678" s="1104"/>
      <c r="I2678" s="1104"/>
    </row>
    <row r="2679" spans="1:9" ht="12.65" customHeight="1">
      <c r="A2679" s="1218" t="s">
        <v>10908</v>
      </c>
      <c r="B2679" s="1219">
        <v>0</v>
      </c>
      <c r="C2679" s="1219">
        <v>0</v>
      </c>
      <c r="D2679" s="1088"/>
      <c r="E2679" s="1103">
        <v>0</v>
      </c>
      <c r="F2679" s="1103">
        <v>0</v>
      </c>
      <c r="G2679" s="1111">
        <v>0</v>
      </c>
      <c r="H2679" s="1104"/>
      <c r="I2679" s="1104"/>
    </row>
    <row r="2680" spans="1:9" ht="12.65" customHeight="1">
      <c r="A2680" s="1218" t="s">
        <v>9959</v>
      </c>
      <c r="B2680" s="1219" t="s">
        <v>10021</v>
      </c>
      <c r="C2680" s="1219">
        <v>0</v>
      </c>
      <c r="D2680" s="1088"/>
      <c r="E2680" s="1103">
        <v>0</v>
      </c>
      <c r="F2680" s="1103">
        <v>0</v>
      </c>
      <c r="G2680" s="1111">
        <v>0</v>
      </c>
      <c r="H2680" s="1104"/>
      <c r="I2680" s="1104"/>
    </row>
    <row r="2681" spans="1:9" ht="12.65" customHeight="1">
      <c r="A2681" s="1218" t="s">
        <v>10909</v>
      </c>
      <c r="B2681" s="1219">
        <v>0</v>
      </c>
      <c r="C2681" s="1219">
        <v>0</v>
      </c>
      <c r="D2681" s="1088"/>
      <c r="E2681" s="1103">
        <v>0</v>
      </c>
      <c r="F2681" s="1103">
        <v>0</v>
      </c>
      <c r="G2681" s="1111">
        <v>0</v>
      </c>
      <c r="H2681" s="1104"/>
      <c r="I2681" s="1104"/>
    </row>
    <row r="2682" spans="1:9" ht="12.65" customHeight="1">
      <c r="A2682" s="1218" t="s">
        <v>9225</v>
      </c>
      <c r="B2682" s="1219">
        <v>0</v>
      </c>
      <c r="C2682" s="1219">
        <v>0</v>
      </c>
      <c r="D2682" s="1088"/>
      <c r="E2682" s="1103">
        <v>48</v>
      </c>
      <c r="F2682" s="1103">
        <v>323.04000000000002</v>
      </c>
      <c r="G2682" s="1111">
        <v>6.73</v>
      </c>
      <c r="H2682" s="1104"/>
      <c r="I2682" s="1104"/>
    </row>
    <row r="2683" spans="1:9" ht="12.65" customHeight="1">
      <c r="A2683" s="1218" t="s">
        <v>10923</v>
      </c>
      <c r="B2683" s="1219" t="s">
        <v>10924</v>
      </c>
      <c r="C2683" s="1219" t="s">
        <v>6290</v>
      </c>
      <c r="D2683" s="1088" t="s">
        <v>3639</v>
      </c>
      <c r="E2683" s="1103">
        <v>96</v>
      </c>
      <c r="F2683" s="1103">
        <v>13814.007087378643</v>
      </c>
      <c r="G2683" s="1111" t="e">
        <v>#REF!</v>
      </c>
      <c r="H2683" s="1104">
        <v>55.989999999999995</v>
      </c>
      <c r="I2683" s="1104">
        <v>5375.0399999999991</v>
      </c>
    </row>
    <row r="2684" spans="1:9" ht="12.65" customHeight="1">
      <c r="A2684" s="1218" t="s">
        <v>10929</v>
      </c>
      <c r="B2684" s="1219" t="s">
        <v>10930</v>
      </c>
      <c r="C2684" s="1219" t="s">
        <v>6296</v>
      </c>
      <c r="D2684" s="1088" t="s">
        <v>3639</v>
      </c>
      <c r="E2684" s="1103">
        <v>104</v>
      </c>
      <c r="F2684" s="1103">
        <v>16913.751502463056</v>
      </c>
      <c r="G2684" s="1111" t="e">
        <v>#REF!</v>
      </c>
      <c r="H2684" s="1104">
        <v>55.989999999999995</v>
      </c>
      <c r="I2684" s="1104">
        <v>5822.9599999999991</v>
      </c>
    </row>
    <row r="2685" spans="1:9" ht="12.65" customHeight="1">
      <c r="A2685" s="1218" t="s">
        <v>10927</v>
      </c>
      <c r="B2685" s="1219" t="s">
        <v>10928</v>
      </c>
      <c r="C2685" s="1219" t="s">
        <v>10940</v>
      </c>
      <c r="D2685" s="1088" t="s">
        <v>3639</v>
      </c>
      <c r="E2685" s="1103">
        <v>23</v>
      </c>
      <c r="F2685" s="1103">
        <v>4298.8337653940898</v>
      </c>
      <c r="G2685" s="1111" t="e">
        <v>#REF!</v>
      </c>
      <c r="H2685" s="1104">
        <v>139.85</v>
      </c>
      <c r="I2685" s="1104">
        <v>3216.5499999999997</v>
      </c>
    </row>
    <row r="2686" spans="1:9" ht="12.65" customHeight="1">
      <c r="A2686" s="1218" t="s">
        <v>10925</v>
      </c>
      <c r="B2686" s="1219" t="s">
        <v>10926</v>
      </c>
      <c r="C2686" s="1219" t="s">
        <v>6294</v>
      </c>
      <c r="D2686" s="1088" t="s">
        <v>3639</v>
      </c>
      <c r="E2686" s="1103">
        <v>24</v>
      </c>
      <c r="F2686" s="1103">
        <v>3351.9355072463768</v>
      </c>
      <c r="G2686" s="1111" t="e">
        <v>#REF!</v>
      </c>
      <c r="H2686" s="1104">
        <v>55.989999999999995</v>
      </c>
      <c r="I2686" s="1104">
        <v>1343.7599999999998</v>
      </c>
    </row>
    <row r="2687" spans="1:9" ht="12.65" customHeight="1">
      <c r="A2687" s="1218" t="s">
        <v>10839</v>
      </c>
      <c r="B2687" s="1219" t="s">
        <v>10852</v>
      </c>
      <c r="C2687" s="1219" t="s">
        <v>10941</v>
      </c>
      <c r="D2687" s="1088" t="s">
        <v>3977</v>
      </c>
      <c r="E2687" s="1103">
        <v>45</v>
      </c>
      <c r="F2687" s="1103">
        <v>1083.1500000000001</v>
      </c>
      <c r="G2687" s="1111">
        <v>24.06</v>
      </c>
      <c r="H2687" s="1104"/>
      <c r="I2687" s="1104"/>
    </row>
    <row r="2688" spans="1:9" ht="12.65" customHeight="1">
      <c r="A2688" s="1218" t="s">
        <v>10857</v>
      </c>
      <c r="B2688" s="1219" t="s">
        <v>10938</v>
      </c>
      <c r="C2688" s="1219" t="s">
        <v>10942</v>
      </c>
      <c r="D2688" s="1088" t="s">
        <v>3977</v>
      </c>
      <c r="E2688" s="1103">
        <v>34</v>
      </c>
      <c r="F2688" s="1103">
        <v>847.28000000000009</v>
      </c>
      <c r="G2688" s="1111">
        <v>24.46</v>
      </c>
      <c r="H2688" s="1104"/>
      <c r="I2688" s="1104"/>
    </row>
    <row r="2689" spans="1:9" ht="12.65" customHeight="1">
      <c r="A2689" s="1309" t="s">
        <v>10943</v>
      </c>
      <c r="B2689" s="1310">
        <v>0</v>
      </c>
      <c r="C2689" s="1310">
        <v>0</v>
      </c>
      <c r="D2689" s="1088"/>
      <c r="E2689" s="1103">
        <v>80</v>
      </c>
      <c r="F2689" s="1103">
        <v>0</v>
      </c>
      <c r="G2689" s="1308"/>
      <c r="H2689" s="1104"/>
      <c r="I2689" s="1104"/>
    </row>
    <row r="2690" spans="1:9" ht="12.65" customHeight="1">
      <c r="A2690" s="1309" t="s">
        <v>10944</v>
      </c>
      <c r="B2690" s="1310">
        <v>0</v>
      </c>
      <c r="C2690" s="1310">
        <v>0</v>
      </c>
      <c r="D2690" s="1088"/>
      <c r="E2690" s="1103">
        <v>80</v>
      </c>
      <c r="F2690" s="1103">
        <v>0</v>
      </c>
      <c r="G2690" s="1308"/>
      <c r="H2690" s="1104"/>
      <c r="I2690" s="1104"/>
    </row>
    <row r="2691" spans="1:9" ht="12.65" customHeight="1">
      <c r="A2691" s="1309" t="s">
        <v>10945</v>
      </c>
      <c r="B2691" s="1310">
        <v>0</v>
      </c>
      <c r="C2691" s="1310" t="s">
        <v>10946</v>
      </c>
      <c r="D2691" s="1088"/>
      <c r="E2691" s="1103">
        <v>10</v>
      </c>
      <c r="F2691" s="1103">
        <v>0</v>
      </c>
      <c r="G2691" s="1308"/>
      <c r="H2691" s="1104"/>
      <c r="I2691" s="1104"/>
    </row>
    <row r="2692" spans="1:9" ht="12.65" customHeight="1">
      <c r="A2692" s="1309" t="s">
        <v>10947</v>
      </c>
      <c r="B2692" s="1310">
        <v>0</v>
      </c>
      <c r="C2692" s="1310">
        <v>0</v>
      </c>
      <c r="D2692" s="1088"/>
      <c r="E2692" s="1103">
        <v>850</v>
      </c>
      <c r="F2692" s="1103">
        <v>748</v>
      </c>
      <c r="G2692" s="1308">
        <v>0.88</v>
      </c>
      <c r="H2692" s="1104"/>
      <c r="I2692" s="1104"/>
    </row>
    <row r="2693" spans="1:9" ht="12.65" customHeight="1">
      <c r="A2693" s="1309" t="s">
        <v>10948</v>
      </c>
      <c r="B2693" s="1310">
        <v>0</v>
      </c>
      <c r="C2693" s="1310">
        <v>0</v>
      </c>
      <c r="D2693" s="1088"/>
      <c r="E2693" s="1103">
        <v>13</v>
      </c>
      <c r="F2693" s="1103">
        <v>0</v>
      </c>
      <c r="G2693" s="1308"/>
      <c r="H2693" s="1104"/>
      <c r="I2693" s="1104"/>
    </row>
    <row r="2694" spans="1:9" ht="12.65" customHeight="1">
      <c r="A2694" s="1309" t="s">
        <v>10949</v>
      </c>
      <c r="B2694" s="1310">
        <v>0</v>
      </c>
      <c r="C2694" s="1310" t="s">
        <v>10950</v>
      </c>
      <c r="D2694" s="1088"/>
      <c r="E2694" s="1103">
        <v>214</v>
      </c>
      <c r="F2694" s="1103">
        <v>0</v>
      </c>
      <c r="G2694" s="1308"/>
      <c r="H2694" s="1104"/>
      <c r="I2694" s="1104"/>
    </row>
    <row r="2695" spans="1:9" ht="12.65" customHeight="1">
      <c r="A2695" s="1309" t="s">
        <v>10951</v>
      </c>
      <c r="B2695" s="1310">
        <v>0</v>
      </c>
      <c r="C2695" s="1310" t="s">
        <v>10952</v>
      </c>
      <c r="D2695" s="1088"/>
      <c r="E2695" s="1103">
        <v>30</v>
      </c>
      <c r="F2695" s="1103">
        <v>0</v>
      </c>
      <c r="G2695" s="1308"/>
      <c r="H2695" s="1104"/>
      <c r="I2695" s="1104"/>
    </row>
    <row r="2696" spans="1:9" ht="12.65" customHeight="1">
      <c r="A2696" s="1309" t="s">
        <v>10953</v>
      </c>
      <c r="B2696" s="1310">
        <v>0</v>
      </c>
      <c r="C2696" s="1310" t="s">
        <v>10954</v>
      </c>
      <c r="D2696" s="1088"/>
      <c r="E2696" s="1103">
        <v>130</v>
      </c>
      <c r="F2696" s="1103">
        <v>0</v>
      </c>
      <c r="G2696" s="1308"/>
      <c r="H2696" s="1104"/>
      <c r="I2696" s="1104"/>
    </row>
    <row r="2697" spans="1:9" ht="12.65" customHeight="1">
      <c r="A2697" s="1309" t="s">
        <v>10955</v>
      </c>
      <c r="B2697" s="1310">
        <v>0</v>
      </c>
      <c r="C2697" s="1310" t="s">
        <v>10956</v>
      </c>
      <c r="D2697" s="1088"/>
      <c r="E2697" s="1103">
        <v>200</v>
      </c>
      <c r="F2697" s="1103">
        <v>0</v>
      </c>
      <c r="G2697" s="1308"/>
      <c r="H2697" s="1104"/>
      <c r="I2697" s="1104"/>
    </row>
    <row r="2698" spans="1:9" ht="12.65" customHeight="1">
      <c r="A2698" s="1309" t="s">
        <v>10957</v>
      </c>
      <c r="B2698" s="1310">
        <v>0</v>
      </c>
      <c r="C2698" s="1310">
        <v>0</v>
      </c>
      <c r="D2698" s="1088"/>
      <c r="E2698" s="1103">
        <v>21</v>
      </c>
      <c r="F2698" s="1103">
        <v>0</v>
      </c>
      <c r="G2698" s="1308"/>
      <c r="H2698" s="1104"/>
      <c r="I2698" s="1104"/>
    </row>
    <row r="2699" spans="1:9" ht="12.65" customHeight="1">
      <c r="A2699" s="1309" t="s">
        <v>10958</v>
      </c>
      <c r="B2699" s="1310">
        <v>0</v>
      </c>
      <c r="C2699" s="1310">
        <v>0</v>
      </c>
      <c r="D2699" s="1088"/>
      <c r="E2699" s="1103">
        <v>21</v>
      </c>
      <c r="F2699" s="1103">
        <v>0</v>
      </c>
      <c r="G2699" s="1308"/>
      <c r="H2699" s="1104"/>
      <c r="I2699" s="1104"/>
    </row>
    <row r="2700" spans="1:9" ht="12.65" customHeight="1">
      <c r="A2700" s="1218" t="s">
        <v>6617</v>
      </c>
      <c r="B2700" s="1219" t="s">
        <v>6274</v>
      </c>
      <c r="C2700" s="1219" t="s">
        <v>6275</v>
      </c>
      <c r="D2700" s="1218" t="s">
        <v>3639</v>
      </c>
      <c r="E2700" s="1103">
        <v>1</v>
      </c>
      <c r="F2700" s="1103">
        <v>159.0794335480094</v>
      </c>
      <c r="G2700" s="1111" t="e">
        <v>#REF!</v>
      </c>
      <c r="H2700" s="1104">
        <v>68.52</v>
      </c>
      <c r="I2700" s="1104">
        <v>68.52</v>
      </c>
    </row>
    <row r="2701" spans="1:9" ht="12.65" customHeight="1">
      <c r="A2701" s="1218" t="s">
        <v>6619</v>
      </c>
      <c r="B2701" s="1219" t="s">
        <v>6276</v>
      </c>
      <c r="C2701" s="1219" t="s">
        <v>6277</v>
      </c>
      <c r="D2701" s="1218" t="s">
        <v>3639</v>
      </c>
      <c r="E2701" s="1103">
        <v>1</v>
      </c>
      <c r="F2701" s="1103">
        <v>175.42918850881091</v>
      </c>
      <c r="G2701" s="1111" t="e">
        <v>#REF!</v>
      </c>
      <c r="H2701" s="1104">
        <v>68.52</v>
      </c>
      <c r="I2701" s="1104">
        <v>68.52</v>
      </c>
    </row>
    <row r="2702" spans="1:9" ht="12.65" customHeight="1">
      <c r="A2702" s="1218" t="s">
        <v>6620</v>
      </c>
      <c r="B2702" s="1219" t="s">
        <v>6272</v>
      </c>
      <c r="C2702" s="1219" t="s">
        <v>6273</v>
      </c>
      <c r="D2702" s="1218" t="s">
        <v>3639</v>
      </c>
      <c r="E2702" s="1103">
        <v>1</v>
      </c>
      <c r="F2702" s="1103">
        <v>127.71000148654674</v>
      </c>
      <c r="G2702" s="1111" t="e">
        <v>#REF!</v>
      </c>
      <c r="H2702" s="1104">
        <v>68.52</v>
      </c>
      <c r="I2702" s="1104">
        <v>68.52</v>
      </c>
    </row>
    <row r="2703" spans="1:9" ht="12.65" customHeight="1">
      <c r="A2703" s="1218" t="s">
        <v>10871</v>
      </c>
      <c r="B2703" s="1219" t="s">
        <v>10959</v>
      </c>
      <c r="C2703" s="1219" t="s">
        <v>6242</v>
      </c>
      <c r="D2703" s="1218" t="s">
        <v>3639</v>
      </c>
      <c r="E2703" s="1103">
        <v>13</v>
      </c>
      <c r="F2703" s="1103">
        <v>2199.7028424657533</v>
      </c>
      <c r="G2703" s="1111" t="e">
        <v>#REF!</v>
      </c>
      <c r="H2703" s="1104">
        <v>129.19</v>
      </c>
      <c r="I2703" s="1104">
        <v>1679.47</v>
      </c>
    </row>
    <row r="2704" spans="1:9" ht="12.65" customHeight="1">
      <c r="A2704" s="1218" t="s">
        <v>10881</v>
      </c>
      <c r="B2704" s="1219" t="s">
        <v>10960</v>
      </c>
      <c r="C2704" s="1219" t="s">
        <v>2032</v>
      </c>
      <c r="D2704" s="1218" t="s">
        <v>3639</v>
      </c>
      <c r="E2704" s="1103">
        <v>4</v>
      </c>
      <c r="F2704" s="1103">
        <v>815.605064935065</v>
      </c>
      <c r="G2704" s="1111" t="e">
        <v>#REF!</v>
      </c>
      <c r="H2704" s="1104">
        <v>139.85</v>
      </c>
      <c r="I2704" s="1104">
        <v>559.4</v>
      </c>
    </row>
    <row r="2705" spans="1:9" ht="12.65" customHeight="1">
      <c r="A2705" s="1218" t="s">
        <v>10921</v>
      </c>
      <c r="B2705" s="1219" t="s">
        <v>10922</v>
      </c>
      <c r="C2705" s="1219" t="s">
        <v>3201</v>
      </c>
      <c r="D2705" s="1218" t="s">
        <v>3639</v>
      </c>
      <c r="E2705" s="1103">
        <v>3</v>
      </c>
      <c r="F2705" s="1103">
        <v>564.04083333333335</v>
      </c>
      <c r="G2705" s="1111" t="e">
        <v>#REF!</v>
      </c>
      <c r="H2705" s="1104">
        <v>139.85</v>
      </c>
      <c r="I2705" s="1104">
        <v>419.54999999999995</v>
      </c>
    </row>
    <row r="2706" spans="1:9" ht="12.65" customHeight="1">
      <c r="A2706" s="1218" t="s">
        <v>10853</v>
      </c>
      <c r="B2706" s="1219" t="s">
        <v>10961</v>
      </c>
      <c r="C2706" s="1219" t="s">
        <v>1068</v>
      </c>
      <c r="D2706" s="1218" t="s">
        <v>3639</v>
      </c>
      <c r="E2706" s="1103">
        <v>3</v>
      </c>
      <c r="F2706" s="1103">
        <v>763.23011819484248</v>
      </c>
      <c r="G2706" s="1111" t="e">
        <v>#REF!</v>
      </c>
      <c r="H2706" s="1104">
        <v>95.34</v>
      </c>
      <c r="I2706" s="1104">
        <v>286.02</v>
      </c>
    </row>
    <row r="2707" spans="1:9" ht="12.65" customHeight="1">
      <c r="A2707" s="1088"/>
      <c r="B2707" s="1089"/>
      <c r="C2707" s="1089"/>
      <c r="D2707" s="1088"/>
      <c r="E2707" s="1103"/>
      <c r="F2707" s="1103"/>
      <c r="G2707" s="1111"/>
      <c r="H2707" s="1104"/>
      <c r="I2707" s="1104"/>
    </row>
    <row r="2708" spans="1:9" ht="12.65" customHeight="1">
      <c r="A2708" s="1088"/>
      <c r="B2708" s="1089"/>
      <c r="C2708" s="1089"/>
      <c r="D2708" s="1088"/>
      <c r="E2708" s="1103"/>
      <c r="F2708" s="1103"/>
      <c r="G2708" s="1111"/>
      <c r="H2708" s="1104"/>
      <c r="I2708" s="1104"/>
    </row>
    <row r="2709" spans="1:9" ht="12.65" customHeight="1">
      <c r="A2709" s="1088"/>
      <c r="B2709" s="1089"/>
      <c r="C2709" s="1089"/>
      <c r="D2709" s="1088"/>
      <c r="E2709" s="1103"/>
      <c r="F2709" s="1103"/>
      <c r="G2709" s="1111"/>
      <c r="H2709" s="1104"/>
      <c r="I2709" s="1104"/>
    </row>
    <row r="2710" spans="1:9" ht="12.65" customHeight="1">
      <c r="A2710" s="1088"/>
      <c r="B2710" s="1089"/>
      <c r="C2710" s="1089"/>
      <c r="D2710" s="1088"/>
      <c r="E2710" s="1103"/>
      <c r="F2710" s="1103"/>
      <c r="G2710" s="1111"/>
      <c r="H2710" s="1104"/>
      <c r="I2710" s="1104"/>
    </row>
    <row r="2711" spans="1:9" ht="12.65" customHeight="1">
      <c r="A2711" s="1088"/>
      <c r="B2711" s="1089"/>
      <c r="C2711" s="1089"/>
      <c r="D2711" s="1088"/>
      <c r="E2711" s="1103"/>
      <c r="F2711" s="1103"/>
      <c r="G2711" s="1111"/>
      <c r="H2711" s="1104"/>
      <c r="I2711" s="1104"/>
    </row>
    <row r="2712" spans="1:9" ht="12.65" customHeight="1">
      <c r="A2712" s="1215"/>
      <c r="B2712" s="1268"/>
      <c r="C2712" s="1268"/>
      <c r="D2712" s="1215"/>
      <c r="E2712" s="1213"/>
      <c r="F2712" s="1212"/>
      <c r="G2712" s="1222">
        <v>0</v>
      </c>
      <c r="H2712" s="1214">
        <v>0</v>
      </c>
      <c r="I2712" s="1214">
        <v>0</v>
      </c>
    </row>
    <row r="2713" spans="1:9" ht="25" customHeight="1">
      <c r="A2713" s="1099"/>
      <c r="B2713" s="1100"/>
      <c r="C2713" s="1096" t="s">
        <v>3640</v>
      </c>
      <c r="D2713" s="1101"/>
      <c r="E2713" s="1106">
        <v>757965</v>
      </c>
      <c r="F2713" s="1106">
        <v>7191017.2256708117</v>
      </c>
      <c r="G2713" s="1107"/>
      <c r="H2713" s="1107"/>
      <c r="I2713" s="1110" t="e">
        <v>#REF!</v>
      </c>
    </row>
    <row r="2716" spans="1:9">
      <c r="D2716" s="1085" t="s">
        <v>182</v>
      </c>
      <c r="E2716" s="1291">
        <v>757965</v>
      </c>
      <c r="F2716" s="1291">
        <v>7191017.2256708117</v>
      </c>
    </row>
    <row r="2717" spans="1:9" ht="13">
      <c r="E2717" s="1091">
        <v>0</v>
      </c>
      <c r="F2717" s="1091">
        <v>0</v>
      </c>
      <c r="I2717" s="1" t="s">
        <v>6787</v>
      </c>
    </row>
    <row r="2718" spans="1:9" ht="13">
      <c r="I2718" s="818" t="s">
        <v>763</v>
      </c>
    </row>
    <row r="2719" spans="1:9" ht="13">
      <c r="I2719" s="490" t="s">
        <v>3112</v>
      </c>
    </row>
    <row r="2720" spans="1:9" ht="13">
      <c r="I2720" s="818" t="s">
        <v>3113</v>
      </c>
    </row>
    <row r="2721" spans="9:9" ht="13">
      <c r="I2721" s="818"/>
    </row>
    <row r="2722" spans="9:9" ht="13">
      <c r="I2722" s="819"/>
    </row>
  </sheetData>
  <autoFilter ref="A7:I2722" xr:uid="{00000000-0009-0000-0000-000006000000}"/>
  <sortState xmlns:xlrd2="http://schemas.microsoft.com/office/spreadsheetml/2017/richdata2" ref="A8:I1913">
    <sortCondition ref="D8:D1913"/>
  </sortState>
  <mergeCells count="7">
    <mergeCell ref="G6:G7"/>
    <mergeCell ref="H6:I6"/>
    <mergeCell ref="D6:D7"/>
    <mergeCell ref="A6:A7"/>
    <mergeCell ref="B6:B7"/>
    <mergeCell ref="C6:C7"/>
    <mergeCell ref="E6:F6"/>
  </mergeCells>
  <phoneticPr fontId="8" type="noConversion"/>
  <printOptions horizontalCentered="1"/>
  <pageMargins left="0.22" right="0.23" top="0.28999999999999998" bottom="0.25" header="0.2" footer="0.2"/>
  <pageSetup paperSize="9" scale="60" orientation="portrait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3"/>
  <dimension ref="A1:K33"/>
  <sheetViews>
    <sheetView workbookViewId="0"/>
  </sheetViews>
  <sheetFormatPr defaultColWidth="8" defaultRowHeight="12.5"/>
  <cols>
    <col min="1" max="1" width="5.453125" style="1045" customWidth="1"/>
    <col min="2" max="2" width="10.7265625" style="1045" customWidth="1"/>
    <col min="3" max="3" width="20" style="1045" customWidth="1"/>
    <col min="4" max="4" width="32.08984375" style="1045" customWidth="1"/>
    <col min="5" max="6" width="8" style="1045" customWidth="1"/>
    <col min="7" max="7" width="9.7265625" style="1045" customWidth="1"/>
    <col min="8" max="10" width="8" style="1045" customWidth="1"/>
    <col min="11" max="11" width="9.90625" style="1045" customWidth="1"/>
    <col min="12" max="16384" width="8" style="1045"/>
  </cols>
  <sheetData>
    <row r="1" spans="1:11" ht="5.25" customHeight="1">
      <c r="A1" s="1042"/>
      <c r="B1" s="1043"/>
      <c r="C1" s="1043"/>
      <c r="D1" s="1043"/>
      <c r="E1" s="1043"/>
      <c r="F1" s="1043"/>
      <c r="G1" s="1043"/>
      <c r="H1" s="1043"/>
      <c r="I1" s="1043"/>
      <c r="J1" s="1043"/>
      <c r="K1" s="1044"/>
    </row>
    <row r="2" spans="1:11" ht="21.5">
      <c r="A2" s="1046"/>
      <c r="B2" s="1428" t="s">
        <v>5476</v>
      </c>
      <c r="C2" s="1428"/>
      <c r="D2" s="1428"/>
      <c r="E2" s="1428"/>
      <c r="F2" s="1428"/>
      <c r="G2" s="1428"/>
      <c r="H2" s="1428"/>
      <c r="I2" s="1428"/>
      <c r="J2" s="1428"/>
      <c r="K2" s="1429"/>
    </row>
    <row r="3" spans="1:11" ht="5.25" customHeight="1">
      <c r="A3" s="1046"/>
      <c r="B3" s="1047"/>
      <c r="C3" s="1047"/>
      <c r="D3" s="1048"/>
      <c r="E3" s="1048"/>
      <c r="F3" s="1048"/>
      <c r="G3" s="1048"/>
      <c r="H3" s="1048"/>
      <c r="I3" s="1048"/>
      <c r="J3" s="1047"/>
      <c r="K3" s="1049"/>
    </row>
    <row r="4" spans="1:11" ht="15.5">
      <c r="A4" s="1046"/>
      <c r="B4" s="1430" t="s">
        <v>1</v>
      </c>
      <c r="C4" s="1430"/>
      <c r="D4" s="1430"/>
      <c r="E4" s="1430"/>
      <c r="F4" s="1430"/>
      <c r="G4" s="1430"/>
      <c r="H4" s="1430"/>
      <c r="I4" s="1430"/>
      <c r="J4" s="1430"/>
      <c r="K4" s="1431"/>
    </row>
    <row r="5" spans="1:11" ht="4.5" customHeight="1">
      <c r="A5" s="1046"/>
      <c r="B5" s="1050"/>
      <c r="C5" s="1050"/>
      <c r="D5" s="1050"/>
      <c r="E5" s="1050"/>
      <c r="F5" s="1050"/>
      <c r="G5" s="1050"/>
      <c r="H5" s="1050"/>
      <c r="I5" s="1050"/>
      <c r="J5" s="1050"/>
      <c r="K5" s="1051"/>
    </row>
    <row r="6" spans="1:11" ht="15.5">
      <c r="A6" s="1046"/>
      <c r="B6" s="1050"/>
      <c r="C6" s="1050"/>
      <c r="D6" s="1052" t="s">
        <v>3774</v>
      </c>
      <c r="E6" s="1053"/>
      <c r="F6" s="1052" t="s">
        <v>3775</v>
      </c>
      <c r="G6" s="1054"/>
      <c r="H6" s="1054"/>
      <c r="I6" s="1054"/>
      <c r="J6" s="1054"/>
      <c r="K6" s="1055"/>
    </row>
    <row r="7" spans="1:11" ht="4.5" customHeight="1">
      <c r="A7" s="1056"/>
      <c r="B7" s="1057"/>
      <c r="C7" s="1058"/>
      <c r="D7" s="1058"/>
      <c r="E7" s="1058"/>
      <c r="F7" s="1058"/>
      <c r="G7" s="1058"/>
      <c r="H7" s="1058"/>
      <c r="I7" s="1058"/>
      <c r="J7" s="1057"/>
      <c r="K7" s="1059"/>
    </row>
    <row r="8" spans="1:11" s="1062" customFormat="1" ht="22.5" customHeight="1">
      <c r="A8" s="1060" t="s">
        <v>1700</v>
      </c>
      <c r="B8" s="1040"/>
      <c r="C8" s="1061"/>
      <c r="E8" s="1061" t="s">
        <v>2190</v>
      </c>
    </row>
    <row r="9" spans="1:11" s="1062" customFormat="1" ht="22.5" customHeight="1">
      <c r="A9" s="1061" t="s">
        <v>5442</v>
      </c>
      <c r="B9" s="1061"/>
      <c r="C9" s="1061"/>
      <c r="D9" s="1061"/>
    </row>
    <row r="10" spans="1:11">
      <c r="A10" s="1063"/>
      <c r="B10" s="1064"/>
      <c r="C10" s="1064"/>
      <c r="D10" s="1064"/>
      <c r="E10" s="1064"/>
      <c r="F10" s="1064"/>
      <c r="G10" s="1064"/>
      <c r="H10" s="1064"/>
      <c r="I10" s="1064"/>
      <c r="J10" s="1064"/>
      <c r="K10" s="1065"/>
    </row>
    <row r="11" spans="1:11" ht="22.5">
      <c r="A11" s="1432" t="s">
        <v>1424</v>
      </c>
      <c r="B11" s="1433"/>
      <c r="C11" s="1433"/>
      <c r="D11" s="1433"/>
      <c r="E11" s="1433"/>
      <c r="F11" s="1433"/>
      <c r="G11" s="1433"/>
      <c r="H11" s="1433"/>
      <c r="I11" s="1433"/>
      <c r="J11" s="1433"/>
      <c r="K11" s="1434"/>
    </row>
    <row r="12" spans="1:11" ht="17.5">
      <c r="A12" s="1425" t="s">
        <v>2258</v>
      </c>
      <c r="B12" s="1426"/>
      <c r="C12" s="1426"/>
      <c r="D12" s="1426"/>
      <c r="E12" s="1426"/>
      <c r="F12" s="1426"/>
      <c r="G12" s="1426"/>
      <c r="H12" s="1426"/>
      <c r="I12" s="1426"/>
      <c r="J12" s="1426"/>
      <c r="K12" s="1427"/>
    </row>
    <row r="13" spans="1:11">
      <c r="A13" s="1066"/>
      <c r="B13" s="1067"/>
      <c r="C13" s="1067"/>
      <c r="D13" s="1067"/>
      <c r="E13" s="1067"/>
      <c r="F13" s="1067"/>
      <c r="G13" s="1067"/>
      <c r="H13" s="1067"/>
      <c r="I13" s="1067"/>
      <c r="J13" s="1067"/>
      <c r="K13" s="1068"/>
    </row>
    <row r="15" spans="1:11" ht="31.5" customHeight="1">
      <c r="A15" s="1424" t="s">
        <v>225</v>
      </c>
      <c r="B15" s="1424" t="s">
        <v>802</v>
      </c>
      <c r="C15" s="1424" t="s">
        <v>803</v>
      </c>
      <c r="D15" s="1424" t="s">
        <v>2756</v>
      </c>
      <c r="E15" s="1435" t="s">
        <v>804</v>
      </c>
      <c r="F15" s="1435" t="s">
        <v>1578</v>
      </c>
      <c r="G15" s="1435"/>
      <c r="H15" s="1436" t="s">
        <v>1992</v>
      </c>
      <c r="I15" s="1436"/>
      <c r="J15" s="1437" t="s">
        <v>3974</v>
      </c>
      <c r="K15" s="1437"/>
    </row>
    <row r="16" spans="1:11" ht="24" customHeight="1">
      <c r="A16" s="1424"/>
      <c r="B16" s="1424"/>
      <c r="C16" s="1424"/>
      <c r="D16" s="1424"/>
      <c r="E16" s="1435"/>
      <c r="F16" s="1069" t="s">
        <v>3975</v>
      </c>
      <c r="G16" s="1069" t="s">
        <v>3976</v>
      </c>
      <c r="H16" s="1070" t="s">
        <v>3975</v>
      </c>
      <c r="I16" s="1070" t="s">
        <v>3976</v>
      </c>
      <c r="J16" s="1071" t="s">
        <v>3975</v>
      </c>
      <c r="K16" s="1071" t="s">
        <v>3976</v>
      </c>
    </row>
    <row r="17" spans="1:11" ht="25" customHeight="1">
      <c r="A17" s="1072">
        <v>1</v>
      </c>
      <c r="B17" s="1072" t="s">
        <v>3334</v>
      </c>
      <c r="C17" s="1072" t="s">
        <v>3335</v>
      </c>
      <c r="D17" s="1073" t="s">
        <v>754</v>
      </c>
      <c r="E17" s="1074">
        <v>100</v>
      </c>
      <c r="F17" s="1075">
        <f>+G17/E17</f>
        <v>0</v>
      </c>
      <c r="G17" s="1076">
        <v>0</v>
      </c>
      <c r="H17" s="1077">
        <v>4</v>
      </c>
      <c r="I17" s="1077">
        <f>H17*100</f>
        <v>400</v>
      </c>
      <c r="J17" s="1078">
        <f t="shared" ref="J17:K20" si="0">F17+H17</f>
        <v>4</v>
      </c>
      <c r="K17" s="1078">
        <f t="shared" si="0"/>
        <v>400</v>
      </c>
    </row>
    <row r="18" spans="1:11" ht="25" customHeight="1">
      <c r="A18" s="1072">
        <v>2</v>
      </c>
      <c r="B18" s="1072" t="s">
        <v>3689</v>
      </c>
      <c r="C18" s="1072" t="s">
        <v>3690</v>
      </c>
      <c r="D18" s="1073" t="s">
        <v>3730</v>
      </c>
      <c r="E18" s="1074">
        <v>100</v>
      </c>
      <c r="F18" s="1075">
        <f>+G18/E18</f>
        <v>0</v>
      </c>
      <c r="G18" s="1076">
        <v>0</v>
      </c>
      <c r="H18" s="1077">
        <v>4</v>
      </c>
      <c r="I18" s="1077">
        <f>H18*100</f>
        <v>400</v>
      </c>
      <c r="J18" s="1078">
        <f t="shared" si="0"/>
        <v>4</v>
      </c>
      <c r="K18" s="1078">
        <f t="shared" si="0"/>
        <v>400</v>
      </c>
    </row>
    <row r="19" spans="1:11" ht="25" customHeight="1">
      <c r="A19" s="1072">
        <v>3</v>
      </c>
      <c r="B19" s="1072" t="s">
        <v>3691</v>
      </c>
      <c r="C19" s="1072" t="s">
        <v>4068</v>
      </c>
      <c r="D19" s="1073" t="s">
        <v>3730</v>
      </c>
      <c r="E19" s="1074">
        <v>100</v>
      </c>
      <c r="F19" s="1075">
        <f>+G19/E19</f>
        <v>10</v>
      </c>
      <c r="G19" s="1076">
        <v>1000</v>
      </c>
      <c r="H19" s="1077">
        <v>11</v>
      </c>
      <c r="I19" s="1077">
        <f>H19*100</f>
        <v>1100</v>
      </c>
      <c r="J19" s="1078">
        <f t="shared" si="0"/>
        <v>21</v>
      </c>
      <c r="K19" s="1078">
        <f t="shared" si="0"/>
        <v>2100</v>
      </c>
    </row>
    <row r="20" spans="1:11" ht="25" customHeight="1">
      <c r="A20" s="1072">
        <v>4</v>
      </c>
      <c r="B20" s="1072" t="s">
        <v>4069</v>
      </c>
      <c r="C20" s="1072" t="s">
        <v>4070</v>
      </c>
      <c r="D20" s="1073" t="s">
        <v>754</v>
      </c>
      <c r="E20" s="1074">
        <v>100</v>
      </c>
      <c r="F20" s="1075">
        <f>+G20/E20</f>
        <v>10</v>
      </c>
      <c r="G20" s="1076">
        <v>1000</v>
      </c>
      <c r="H20" s="1077">
        <v>9</v>
      </c>
      <c r="I20" s="1077">
        <f>H20*100</f>
        <v>900</v>
      </c>
      <c r="J20" s="1078">
        <f t="shared" si="0"/>
        <v>19</v>
      </c>
      <c r="K20" s="1078">
        <f t="shared" si="0"/>
        <v>1900</v>
      </c>
    </row>
    <row r="24" spans="1:11" ht="14">
      <c r="C24" s="1079" t="s">
        <v>1703</v>
      </c>
      <c r="E24" s="1080" t="s">
        <v>1704</v>
      </c>
      <c r="F24" s="1080"/>
      <c r="G24" s="1080"/>
    </row>
    <row r="26" spans="1:11">
      <c r="B26" s="1441" t="s">
        <v>5445</v>
      </c>
      <c r="C26" s="1441"/>
      <c r="E26" s="1439"/>
      <c r="F26" s="1439"/>
      <c r="G26" s="1439"/>
      <c r="H26" s="1439"/>
      <c r="I26" s="1439"/>
    </row>
    <row r="27" spans="1:11">
      <c r="B27" s="1442"/>
      <c r="C27" s="1442"/>
      <c r="E27" s="1440"/>
      <c r="F27" s="1440"/>
      <c r="G27" s="1440"/>
      <c r="H27" s="1440"/>
      <c r="I27" s="1440"/>
      <c r="J27" s="1039"/>
      <c r="K27" s="1039"/>
    </row>
    <row r="28" spans="1:11">
      <c r="B28" s="1444" t="s">
        <v>1644</v>
      </c>
      <c r="C28" s="1443" t="s">
        <v>2259</v>
      </c>
      <c r="E28" s="1438" t="s">
        <v>1644</v>
      </c>
      <c r="F28" s="1439"/>
      <c r="G28" s="1439"/>
      <c r="H28" s="1439"/>
      <c r="I28" s="1439"/>
    </row>
    <row r="29" spans="1:11">
      <c r="B29" s="1438"/>
      <c r="C29" s="1439"/>
      <c r="E29" s="1438"/>
      <c r="F29" s="1439"/>
      <c r="G29" s="1439"/>
      <c r="H29" s="1439"/>
      <c r="I29" s="1439"/>
    </row>
    <row r="33" spans="4:4">
      <c r="D33" s="1081"/>
    </row>
  </sheetData>
  <mergeCells count="18">
    <mergeCell ref="E28:E29"/>
    <mergeCell ref="E26:I27"/>
    <mergeCell ref="F28:I29"/>
    <mergeCell ref="B15:B16"/>
    <mergeCell ref="C15:C16"/>
    <mergeCell ref="B26:C27"/>
    <mergeCell ref="C28:C29"/>
    <mergeCell ref="B28:B29"/>
    <mergeCell ref="A15:A16"/>
    <mergeCell ref="A12:K12"/>
    <mergeCell ref="B2:K2"/>
    <mergeCell ref="B4:K4"/>
    <mergeCell ref="A11:K11"/>
    <mergeCell ref="E15:E16"/>
    <mergeCell ref="H15:I15"/>
    <mergeCell ref="J15:K15"/>
    <mergeCell ref="F15:G15"/>
    <mergeCell ref="D15:D16"/>
  </mergeCells>
  <phoneticPr fontId="25" type="noConversion"/>
  <printOptions horizontalCentered="1"/>
  <pageMargins left="0.66929133858267698" right="0.118110236220472" top="0.74803149606299202" bottom="0.15748031496063" header="0.118110236220472" footer="0.118110236220472"/>
  <pageSetup paperSize="9" scale="87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3"/>
  <dimension ref="A1:K33"/>
  <sheetViews>
    <sheetView workbookViewId="0"/>
  </sheetViews>
  <sheetFormatPr defaultColWidth="8" defaultRowHeight="12.5"/>
  <cols>
    <col min="1" max="1" width="5.453125" style="1003" customWidth="1"/>
    <col min="2" max="2" width="10.7265625" style="1003" customWidth="1"/>
    <col min="3" max="3" width="20" style="1003" customWidth="1"/>
    <col min="4" max="4" width="32.08984375" style="1003" customWidth="1"/>
    <col min="5" max="6" width="8" style="1003" customWidth="1"/>
    <col min="7" max="7" width="9.7265625" style="1003" customWidth="1"/>
    <col min="8" max="10" width="8" style="1003" customWidth="1"/>
    <col min="11" max="11" width="9.90625" style="1003" customWidth="1"/>
    <col min="12" max="16384" width="8" style="1003"/>
  </cols>
  <sheetData>
    <row r="1" spans="1:11" ht="5.25" customHeight="1">
      <c r="A1" s="1000"/>
      <c r="B1" s="1001"/>
      <c r="C1" s="1001"/>
      <c r="D1" s="1001"/>
      <c r="E1" s="1001"/>
      <c r="F1" s="1001"/>
      <c r="G1" s="1001"/>
      <c r="H1" s="1001"/>
      <c r="I1" s="1001"/>
      <c r="J1" s="1001"/>
      <c r="K1" s="1002"/>
    </row>
    <row r="2" spans="1:11" ht="21.5">
      <c r="A2" s="1004"/>
      <c r="B2" s="1453" t="s">
        <v>5476</v>
      </c>
      <c r="C2" s="1453"/>
      <c r="D2" s="1453"/>
      <c r="E2" s="1453"/>
      <c r="F2" s="1453"/>
      <c r="G2" s="1453"/>
      <c r="H2" s="1453"/>
      <c r="I2" s="1453"/>
      <c r="J2" s="1453"/>
      <c r="K2" s="1454"/>
    </row>
    <row r="3" spans="1:11" ht="5.25" customHeight="1">
      <c r="A3" s="1004"/>
      <c r="B3" s="1005"/>
      <c r="C3" s="1005"/>
      <c r="D3" s="1006"/>
      <c r="E3" s="1006"/>
      <c r="F3" s="1006"/>
      <c r="G3" s="1006"/>
      <c r="H3" s="1006"/>
      <c r="I3" s="1006"/>
      <c r="J3" s="1005"/>
      <c r="K3" s="1007"/>
    </row>
    <row r="4" spans="1:11" ht="15.5">
      <c r="A4" s="1004"/>
      <c r="B4" s="1455" t="s">
        <v>1</v>
      </c>
      <c r="C4" s="1455"/>
      <c r="D4" s="1455"/>
      <c r="E4" s="1455"/>
      <c r="F4" s="1455"/>
      <c r="G4" s="1455"/>
      <c r="H4" s="1455"/>
      <c r="I4" s="1455"/>
      <c r="J4" s="1455"/>
      <c r="K4" s="1456"/>
    </row>
    <row r="5" spans="1:11" ht="4.5" customHeight="1">
      <c r="A5" s="1004"/>
      <c r="B5" s="1008"/>
      <c r="C5" s="1008"/>
      <c r="D5" s="1008"/>
      <c r="E5" s="1008"/>
      <c r="F5" s="1008"/>
      <c r="G5" s="1008"/>
      <c r="H5" s="1008"/>
      <c r="I5" s="1008"/>
      <c r="J5" s="1008"/>
      <c r="K5" s="1009"/>
    </row>
    <row r="6" spans="1:11" ht="15.5">
      <c r="A6" s="1004"/>
      <c r="B6" s="1008"/>
      <c r="C6" s="1008"/>
      <c r="D6" s="1010" t="s">
        <v>3774</v>
      </c>
      <c r="E6" s="1011"/>
      <c r="F6" s="1010" t="s">
        <v>3775</v>
      </c>
      <c r="G6" s="1012"/>
      <c r="H6" s="1012"/>
      <c r="I6" s="1012"/>
      <c r="J6" s="1012"/>
      <c r="K6" s="1013"/>
    </row>
    <row r="7" spans="1:11" ht="4.5" customHeight="1">
      <c r="A7" s="1014"/>
      <c r="B7" s="1015"/>
      <c r="C7" s="1016"/>
      <c r="D7" s="1016"/>
      <c r="E7" s="1016"/>
      <c r="F7" s="1016"/>
      <c r="G7" s="1016"/>
      <c r="H7" s="1016"/>
      <c r="I7" s="1016"/>
      <c r="J7" s="1015"/>
      <c r="K7" s="1017"/>
    </row>
    <row r="8" spans="1:11" s="1020" customFormat="1" ht="22.5" customHeight="1">
      <c r="A8" s="1018" t="s">
        <v>1700</v>
      </c>
      <c r="B8" s="999"/>
      <c r="C8" s="1019"/>
      <c r="E8" s="1019" t="s">
        <v>2190</v>
      </c>
    </row>
    <row r="9" spans="1:11" s="1020" customFormat="1" ht="22.5" customHeight="1">
      <c r="A9" s="1019" t="s">
        <v>5442</v>
      </c>
      <c r="B9" s="1019"/>
      <c r="C9" s="1019"/>
      <c r="D9" s="1019"/>
    </row>
    <row r="10" spans="1:11">
      <c r="A10" s="1021"/>
      <c r="B10" s="1022"/>
      <c r="C10" s="1022"/>
      <c r="D10" s="1022"/>
      <c r="E10" s="1022"/>
      <c r="F10" s="1022"/>
      <c r="G10" s="1022"/>
      <c r="H10" s="1022"/>
      <c r="I10" s="1022"/>
      <c r="J10" s="1022"/>
      <c r="K10" s="1023"/>
    </row>
    <row r="11" spans="1:11" ht="22.5">
      <c r="A11" s="1457" t="s">
        <v>1424</v>
      </c>
      <c r="B11" s="1458"/>
      <c r="C11" s="1458"/>
      <c r="D11" s="1458"/>
      <c r="E11" s="1458"/>
      <c r="F11" s="1458"/>
      <c r="G11" s="1458"/>
      <c r="H11" s="1458"/>
      <c r="I11" s="1458"/>
      <c r="J11" s="1458"/>
      <c r="K11" s="1459"/>
    </row>
    <row r="12" spans="1:11" ht="17.5">
      <c r="A12" s="1463" t="s">
        <v>2158</v>
      </c>
      <c r="B12" s="1464"/>
      <c r="C12" s="1464"/>
      <c r="D12" s="1464"/>
      <c r="E12" s="1464"/>
      <c r="F12" s="1464"/>
      <c r="G12" s="1464"/>
      <c r="H12" s="1464"/>
      <c r="I12" s="1464"/>
      <c r="J12" s="1464"/>
      <c r="K12" s="1465"/>
    </row>
    <row r="13" spans="1:11">
      <c r="A13" s="1024"/>
      <c r="B13" s="1025"/>
      <c r="C13" s="1025"/>
      <c r="D13" s="1025"/>
      <c r="E13" s="1025"/>
      <c r="F13" s="1025"/>
      <c r="G13" s="1025"/>
      <c r="H13" s="1025"/>
      <c r="I13" s="1025"/>
      <c r="J13" s="1025"/>
      <c r="K13" s="1026"/>
    </row>
    <row r="15" spans="1:11" ht="31.5" customHeight="1">
      <c r="A15" s="1448" t="s">
        <v>225</v>
      </c>
      <c r="B15" s="1448" t="s">
        <v>802</v>
      </c>
      <c r="C15" s="1448" t="s">
        <v>803</v>
      </c>
      <c r="D15" s="1448" t="s">
        <v>2756</v>
      </c>
      <c r="E15" s="1461" t="s">
        <v>804</v>
      </c>
      <c r="F15" s="1461" t="s">
        <v>1578</v>
      </c>
      <c r="G15" s="1461"/>
      <c r="H15" s="1462" t="s">
        <v>1992</v>
      </c>
      <c r="I15" s="1462"/>
      <c r="J15" s="1460" t="s">
        <v>3974</v>
      </c>
      <c r="K15" s="1460"/>
    </row>
    <row r="16" spans="1:11" ht="24" customHeight="1">
      <c r="A16" s="1448"/>
      <c r="B16" s="1448"/>
      <c r="C16" s="1448"/>
      <c r="D16" s="1448"/>
      <c r="E16" s="1461"/>
      <c r="F16" s="996" t="s">
        <v>3975</v>
      </c>
      <c r="G16" s="996" t="s">
        <v>3976</v>
      </c>
      <c r="H16" s="997" t="s">
        <v>3975</v>
      </c>
      <c r="I16" s="997" t="s">
        <v>3976</v>
      </c>
      <c r="J16" s="1027" t="s">
        <v>3975</v>
      </c>
      <c r="K16" s="1027" t="s">
        <v>3976</v>
      </c>
    </row>
    <row r="17" spans="1:11" ht="25" customHeight="1">
      <c r="A17" s="1028">
        <v>1</v>
      </c>
      <c r="B17" s="1028" t="s">
        <v>3334</v>
      </c>
      <c r="C17" s="1028" t="s">
        <v>3335</v>
      </c>
      <c r="D17" s="1029" t="s">
        <v>754</v>
      </c>
      <c r="E17" s="1030">
        <v>100</v>
      </c>
      <c r="F17" s="1031">
        <f>+G17/E17</f>
        <v>0</v>
      </c>
      <c r="G17" s="1032">
        <v>0</v>
      </c>
      <c r="H17" s="1033">
        <v>2</v>
      </c>
      <c r="I17" s="1033">
        <f>H17*100</f>
        <v>200</v>
      </c>
      <c r="J17" s="1034">
        <f t="shared" ref="J17:K20" si="0">F17+H17</f>
        <v>2</v>
      </c>
      <c r="K17" s="1034">
        <f t="shared" si="0"/>
        <v>200</v>
      </c>
    </row>
    <row r="18" spans="1:11" ht="25" customHeight="1">
      <c r="A18" s="1028">
        <v>2</v>
      </c>
      <c r="B18" s="1028" t="s">
        <v>3689</v>
      </c>
      <c r="C18" s="1028" t="s">
        <v>3690</v>
      </c>
      <c r="D18" s="1029" t="s">
        <v>3730</v>
      </c>
      <c r="E18" s="1030">
        <v>100</v>
      </c>
      <c r="F18" s="1031">
        <f>+G18/E18</f>
        <v>0</v>
      </c>
      <c r="G18" s="1032">
        <v>0</v>
      </c>
      <c r="H18" s="1033">
        <v>3</v>
      </c>
      <c r="I18" s="1033">
        <f>H18*100</f>
        <v>300</v>
      </c>
      <c r="J18" s="1034">
        <f t="shared" si="0"/>
        <v>3</v>
      </c>
      <c r="K18" s="1034">
        <f t="shared" si="0"/>
        <v>300</v>
      </c>
    </row>
    <row r="19" spans="1:11" ht="25" customHeight="1">
      <c r="A19" s="1028">
        <v>3</v>
      </c>
      <c r="B19" s="1028" t="s">
        <v>3691</v>
      </c>
      <c r="C19" s="1028" t="s">
        <v>4068</v>
      </c>
      <c r="D19" s="1029" t="s">
        <v>3730</v>
      </c>
      <c r="E19" s="1030">
        <v>100</v>
      </c>
      <c r="F19" s="1031">
        <f>+G19/E19</f>
        <v>10</v>
      </c>
      <c r="G19" s="1032">
        <v>1000</v>
      </c>
      <c r="H19" s="1033">
        <v>9</v>
      </c>
      <c r="I19" s="1033">
        <f>H19*100</f>
        <v>900</v>
      </c>
      <c r="J19" s="1034">
        <f t="shared" si="0"/>
        <v>19</v>
      </c>
      <c r="K19" s="1034">
        <f t="shared" si="0"/>
        <v>1900</v>
      </c>
    </row>
    <row r="20" spans="1:11" ht="25" customHeight="1">
      <c r="A20" s="1028">
        <v>4</v>
      </c>
      <c r="B20" s="1028" t="s">
        <v>4069</v>
      </c>
      <c r="C20" s="1028" t="s">
        <v>4070</v>
      </c>
      <c r="D20" s="1029" t="s">
        <v>754</v>
      </c>
      <c r="E20" s="1030">
        <v>100</v>
      </c>
      <c r="F20" s="1031">
        <f>+G20/E20</f>
        <v>10</v>
      </c>
      <c r="G20" s="1032">
        <v>1000</v>
      </c>
      <c r="H20" s="1033">
        <v>9</v>
      </c>
      <c r="I20" s="1033">
        <f>H20*100</f>
        <v>900</v>
      </c>
      <c r="J20" s="1034">
        <f t="shared" si="0"/>
        <v>19</v>
      </c>
      <c r="K20" s="1034">
        <f t="shared" si="0"/>
        <v>1900</v>
      </c>
    </row>
    <row r="24" spans="1:11" ht="14">
      <c r="C24" s="1035" t="s">
        <v>1703</v>
      </c>
      <c r="E24" s="1036" t="s">
        <v>1704</v>
      </c>
      <c r="F24" s="1036"/>
      <c r="G24" s="1036"/>
    </row>
    <row r="26" spans="1:11">
      <c r="B26" s="1449" t="s">
        <v>5445</v>
      </c>
      <c r="C26" s="1449"/>
      <c r="E26" s="1446"/>
      <c r="F26" s="1446"/>
      <c r="G26" s="1446"/>
      <c r="H26" s="1446"/>
      <c r="I26" s="1446"/>
    </row>
    <row r="27" spans="1:11">
      <c r="B27" s="1450"/>
      <c r="C27" s="1450"/>
      <c r="E27" s="1447"/>
      <c r="F27" s="1447"/>
      <c r="G27" s="1447"/>
      <c r="H27" s="1447"/>
      <c r="I27" s="1447"/>
      <c r="J27" s="998"/>
      <c r="K27" s="998"/>
    </row>
    <row r="28" spans="1:11">
      <c r="B28" s="1452" t="s">
        <v>1644</v>
      </c>
      <c r="C28" s="1451" t="s">
        <v>2159</v>
      </c>
      <c r="E28" s="1445" t="s">
        <v>1644</v>
      </c>
      <c r="F28" s="1446"/>
      <c r="G28" s="1446"/>
      <c r="H28" s="1446"/>
      <c r="I28" s="1446"/>
    </row>
    <row r="29" spans="1:11">
      <c r="B29" s="1445"/>
      <c r="C29" s="1446"/>
      <c r="E29" s="1445"/>
      <c r="F29" s="1446"/>
      <c r="G29" s="1446"/>
      <c r="H29" s="1446"/>
      <c r="I29" s="1446"/>
    </row>
    <row r="33" spans="4:4">
      <c r="D33" s="1037"/>
    </row>
  </sheetData>
  <mergeCells count="18">
    <mergeCell ref="B2:K2"/>
    <mergeCell ref="B4:K4"/>
    <mergeCell ref="A11:K11"/>
    <mergeCell ref="J15:K15"/>
    <mergeCell ref="F15:G15"/>
    <mergeCell ref="D15:D16"/>
    <mergeCell ref="A15:A16"/>
    <mergeCell ref="E15:E16"/>
    <mergeCell ref="H15:I15"/>
    <mergeCell ref="A12:K12"/>
    <mergeCell ref="E28:E29"/>
    <mergeCell ref="E26:I27"/>
    <mergeCell ref="F28:I29"/>
    <mergeCell ref="B15:B16"/>
    <mergeCell ref="C15:C16"/>
    <mergeCell ref="B26:C27"/>
    <mergeCell ref="C28:C29"/>
    <mergeCell ref="B28:B29"/>
  </mergeCells>
  <phoneticPr fontId="25" type="noConversion"/>
  <pageMargins left="0.6692913385826772" right="0.11811023622047245" top="0.74803149606299213" bottom="0.15748031496062992" header="0.11811023622047245" footer="0.11811023622047245"/>
  <pageSetup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2">
    <tabColor indexed="61"/>
  </sheetPr>
  <dimension ref="A1:I37"/>
  <sheetViews>
    <sheetView workbookViewId="0"/>
  </sheetViews>
  <sheetFormatPr defaultColWidth="8" defaultRowHeight="12.5"/>
  <cols>
    <col min="1" max="1" width="5.453125" style="355" customWidth="1"/>
    <col min="2" max="2" width="11.453125" style="355" customWidth="1"/>
    <col min="3" max="3" width="20" style="355" customWidth="1"/>
    <col min="4" max="4" width="38.36328125" style="355" customWidth="1"/>
    <col min="5" max="5" width="8" style="355" customWidth="1"/>
    <col min="6" max="6" width="9.7265625" style="355" customWidth="1"/>
    <col min="7" max="7" width="11.08984375" style="355" customWidth="1"/>
    <col min="8" max="8" width="11.453125" style="355" customWidth="1"/>
    <col min="9" max="9" width="12.36328125" style="355" customWidth="1"/>
    <col min="10" max="16384" width="8" style="355"/>
  </cols>
  <sheetData>
    <row r="1" spans="1:9" ht="5.25" customHeight="1">
      <c r="A1" s="352"/>
      <c r="B1" s="353"/>
      <c r="C1" s="353"/>
      <c r="D1" s="353"/>
      <c r="E1" s="353"/>
      <c r="F1" s="353"/>
      <c r="G1" s="353"/>
      <c r="H1" s="353"/>
      <c r="I1" s="354"/>
    </row>
    <row r="2" spans="1:9" ht="21.5">
      <c r="A2" s="356"/>
      <c r="B2" s="1469" t="s">
        <v>5476</v>
      </c>
      <c r="C2" s="1469"/>
      <c r="D2" s="1469"/>
      <c r="E2" s="1469"/>
      <c r="F2" s="1469"/>
      <c r="G2" s="1469"/>
      <c r="H2" s="1469"/>
      <c r="I2" s="1470"/>
    </row>
    <row r="3" spans="1:9" ht="5.25" customHeight="1">
      <c r="A3" s="356"/>
      <c r="D3" s="357"/>
      <c r="E3" s="357"/>
      <c r="F3" s="357"/>
      <c r="G3" s="357"/>
      <c r="I3" s="358"/>
    </row>
    <row r="4" spans="1:9" ht="15.5">
      <c r="A4" s="356"/>
      <c r="B4" s="1471" t="s">
        <v>1</v>
      </c>
      <c r="C4" s="1471"/>
      <c r="D4" s="1471"/>
      <c r="E4" s="1471"/>
      <c r="F4" s="1471"/>
      <c r="G4" s="1471"/>
      <c r="H4" s="1471"/>
      <c r="I4" s="1472"/>
    </row>
    <row r="5" spans="1:9" ht="4.5" customHeight="1">
      <c r="A5" s="356"/>
      <c r="I5" s="358"/>
    </row>
    <row r="6" spans="1:9" ht="15.5">
      <c r="A6" s="356"/>
      <c r="D6" s="359" t="s">
        <v>3774</v>
      </c>
      <c r="E6" s="360"/>
      <c r="F6" s="1473" t="s">
        <v>3775</v>
      </c>
      <c r="G6" s="1473"/>
      <c r="H6" s="1473"/>
      <c r="I6" s="1474"/>
    </row>
    <row r="7" spans="1:9" ht="4.5" customHeight="1">
      <c r="A7" s="361"/>
      <c r="B7" s="362"/>
      <c r="C7" s="363"/>
      <c r="D7" s="363"/>
      <c r="E7" s="363"/>
      <c r="F7" s="363"/>
      <c r="G7" s="363"/>
      <c r="H7" s="362"/>
      <c r="I7" s="364"/>
    </row>
    <row r="8" spans="1:9" ht="16.5" customHeight="1"/>
    <row r="9" spans="1:9" ht="15.5">
      <c r="A9" s="359" t="s">
        <v>2189</v>
      </c>
      <c r="B9" s="365"/>
      <c r="C9" s="357"/>
      <c r="D9" s="357" t="s">
        <v>2190</v>
      </c>
    </row>
    <row r="11" spans="1:9" ht="15.5">
      <c r="A11" s="357" t="s">
        <v>2191</v>
      </c>
    </row>
    <row r="13" spans="1:9">
      <c r="A13" s="366"/>
      <c r="B13" s="367"/>
      <c r="C13" s="367"/>
      <c r="D13" s="367"/>
      <c r="E13" s="367"/>
      <c r="F13" s="367"/>
      <c r="G13" s="367"/>
      <c r="H13" s="367"/>
      <c r="I13" s="368"/>
    </row>
    <row r="14" spans="1:9" ht="22.5">
      <c r="A14" s="1475" t="s">
        <v>224</v>
      </c>
      <c r="B14" s="1476"/>
      <c r="C14" s="1476"/>
      <c r="D14" s="1476"/>
      <c r="E14" s="1476"/>
      <c r="F14" s="1476"/>
      <c r="G14" s="1476"/>
      <c r="H14" s="1476"/>
      <c r="I14" s="1477"/>
    </row>
    <row r="15" spans="1:9" ht="17.5">
      <c r="A15" s="1466" t="s">
        <v>688</v>
      </c>
      <c r="B15" s="1467"/>
      <c r="C15" s="1467"/>
      <c r="D15" s="1467"/>
      <c r="E15" s="1467"/>
      <c r="F15" s="1467"/>
      <c r="G15" s="1467"/>
      <c r="H15" s="1467"/>
      <c r="I15" s="1468"/>
    </row>
    <row r="16" spans="1:9">
      <c r="A16" s="369"/>
      <c r="B16" s="370"/>
      <c r="C16" s="370"/>
      <c r="D16" s="370"/>
      <c r="E16" s="370"/>
      <c r="F16" s="370"/>
      <c r="G16" s="370"/>
      <c r="H16" s="370"/>
      <c r="I16" s="371"/>
    </row>
    <row r="18" spans="1:9" ht="45" customHeight="1">
      <c r="A18" s="372" t="s">
        <v>225</v>
      </c>
      <c r="B18" s="372" t="s">
        <v>802</v>
      </c>
      <c r="C18" s="372" t="s">
        <v>803</v>
      </c>
      <c r="D18" s="372" t="s">
        <v>2756</v>
      </c>
      <c r="E18" s="373" t="s">
        <v>804</v>
      </c>
      <c r="F18" s="373" t="s">
        <v>1578</v>
      </c>
      <c r="G18" s="373" t="s">
        <v>689</v>
      </c>
      <c r="H18" s="373" t="s">
        <v>1171</v>
      </c>
      <c r="I18" s="373" t="s">
        <v>3333</v>
      </c>
    </row>
    <row r="19" spans="1:9" ht="25" customHeight="1">
      <c r="A19" s="374">
        <v>1</v>
      </c>
      <c r="B19" s="374" t="s">
        <v>3334</v>
      </c>
      <c r="C19" s="374" t="s">
        <v>3335</v>
      </c>
      <c r="D19" s="375" t="s">
        <v>754</v>
      </c>
      <c r="E19" s="376">
        <v>100</v>
      </c>
      <c r="F19" s="374">
        <v>0</v>
      </c>
      <c r="G19" s="374">
        <v>200</v>
      </c>
      <c r="H19" s="374">
        <v>2</v>
      </c>
      <c r="I19" s="374">
        <v>200</v>
      </c>
    </row>
    <row r="20" spans="1:9" ht="25" customHeight="1">
      <c r="A20" s="374">
        <v>2</v>
      </c>
      <c r="B20" s="374" t="s">
        <v>3689</v>
      </c>
      <c r="C20" s="374" t="s">
        <v>3690</v>
      </c>
      <c r="D20" s="375" t="s">
        <v>3730</v>
      </c>
      <c r="E20" s="376">
        <v>100</v>
      </c>
      <c r="F20" s="374">
        <v>0</v>
      </c>
      <c r="G20" s="374">
        <v>100</v>
      </c>
      <c r="H20" s="374">
        <v>1</v>
      </c>
      <c r="I20" s="374">
        <v>100</v>
      </c>
    </row>
    <row r="21" spans="1:9" ht="25" customHeight="1">
      <c r="A21" s="374">
        <v>3</v>
      </c>
      <c r="B21" s="374" t="s">
        <v>3691</v>
      </c>
      <c r="C21" s="374" t="s">
        <v>4068</v>
      </c>
      <c r="D21" s="375" t="s">
        <v>3730</v>
      </c>
      <c r="E21" s="376">
        <v>100</v>
      </c>
      <c r="F21" s="377">
        <v>1000</v>
      </c>
      <c r="G21" s="374">
        <v>600</v>
      </c>
      <c r="H21" s="374">
        <v>16</v>
      </c>
      <c r="I21" s="378">
        <v>1600</v>
      </c>
    </row>
    <row r="22" spans="1:9" ht="25" customHeight="1">
      <c r="A22" s="374">
        <v>4</v>
      </c>
      <c r="B22" s="374" t="s">
        <v>4069</v>
      </c>
      <c r="C22" s="374" t="s">
        <v>4070</v>
      </c>
      <c r="D22" s="375" t="s">
        <v>754</v>
      </c>
      <c r="E22" s="376">
        <v>100</v>
      </c>
      <c r="F22" s="377">
        <v>1000</v>
      </c>
      <c r="G22" s="374">
        <v>600</v>
      </c>
      <c r="H22" s="374">
        <v>16</v>
      </c>
      <c r="I22" s="378">
        <v>1600</v>
      </c>
    </row>
    <row r="26" spans="1:9" ht="14">
      <c r="B26" s="379" t="s">
        <v>1642</v>
      </c>
      <c r="C26" s="379"/>
      <c r="E26" s="379" t="s">
        <v>1643</v>
      </c>
      <c r="F26" s="379"/>
    </row>
    <row r="31" spans="1:9">
      <c r="B31" s="362"/>
      <c r="C31" s="362"/>
      <c r="E31" s="380"/>
      <c r="F31" s="380"/>
      <c r="G31" s="380"/>
      <c r="H31" s="381"/>
      <c r="I31" s="381"/>
    </row>
    <row r="33" spans="2:5" ht="13">
      <c r="B33" s="382" t="s">
        <v>1644</v>
      </c>
      <c r="C33" s="383"/>
      <c r="E33" s="382" t="s">
        <v>1644</v>
      </c>
    </row>
    <row r="37" spans="2:5">
      <c r="D37" s="384"/>
    </row>
  </sheetData>
  <mergeCells count="5">
    <mergeCell ref="A15:I15"/>
    <mergeCell ref="B2:I2"/>
    <mergeCell ref="B4:I4"/>
    <mergeCell ref="F6:I6"/>
    <mergeCell ref="A14:I14"/>
  </mergeCells>
  <phoneticPr fontId="25" type="noConversion"/>
  <pageMargins left="0.52" right="0.11811023622047245" top="0.74803149606299213" bottom="0.15748031496062992" header="0.11811023622047245" footer="0.11811023622047245"/>
  <pageSetup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2">
    <tabColor indexed="61"/>
  </sheetPr>
  <dimension ref="A1:I37"/>
  <sheetViews>
    <sheetView workbookViewId="0"/>
  </sheetViews>
  <sheetFormatPr defaultColWidth="8" defaultRowHeight="12.5"/>
  <cols>
    <col min="1" max="1" width="5.453125" style="393" customWidth="1"/>
    <col min="2" max="2" width="10.7265625" style="393" customWidth="1"/>
    <col min="3" max="3" width="20" style="393" customWidth="1"/>
    <col min="4" max="4" width="32.08984375" style="393" customWidth="1"/>
    <col min="5" max="5" width="8" style="393" customWidth="1"/>
    <col min="6" max="6" width="9.7265625" style="393" customWidth="1"/>
    <col min="7" max="8" width="8" style="393" customWidth="1"/>
    <col min="9" max="9" width="9.90625" style="393" customWidth="1"/>
    <col min="10" max="16384" width="8" style="393"/>
  </cols>
  <sheetData>
    <row r="1" spans="1:9" ht="5.25" customHeight="1">
      <c r="A1" s="390"/>
      <c r="B1" s="391"/>
      <c r="C1" s="391"/>
      <c r="D1" s="391"/>
      <c r="E1" s="391"/>
      <c r="F1" s="391"/>
      <c r="G1" s="391"/>
      <c r="H1" s="391"/>
      <c r="I1" s="392"/>
    </row>
    <row r="2" spans="1:9" ht="21.5">
      <c r="A2" s="394"/>
      <c r="B2" s="1481" t="s">
        <v>5476</v>
      </c>
      <c r="C2" s="1481"/>
      <c r="D2" s="1481"/>
      <c r="E2" s="1481"/>
      <c r="F2" s="1481"/>
      <c r="G2" s="1481"/>
      <c r="H2" s="1481"/>
      <c r="I2" s="1482"/>
    </row>
    <row r="3" spans="1:9" ht="5.25" customHeight="1">
      <c r="A3" s="394"/>
      <c r="D3" s="395"/>
      <c r="E3" s="395"/>
      <c r="F3" s="395"/>
      <c r="G3" s="395"/>
      <c r="I3" s="396"/>
    </row>
    <row r="4" spans="1:9" ht="15.5">
      <c r="A4" s="394"/>
      <c r="B4" s="1483" t="s">
        <v>1</v>
      </c>
      <c r="C4" s="1483"/>
      <c r="D4" s="1483"/>
      <c r="E4" s="1483"/>
      <c r="F4" s="1483"/>
      <c r="G4" s="1483"/>
      <c r="H4" s="1483"/>
      <c r="I4" s="1484"/>
    </row>
    <row r="5" spans="1:9" ht="4.5" customHeight="1">
      <c r="A5" s="394"/>
      <c r="I5" s="396"/>
    </row>
    <row r="6" spans="1:9" ht="15.5">
      <c r="A6" s="394"/>
      <c r="D6" s="397" t="s">
        <v>3774</v>
      </c>
      <c r="E6" s="398"/>
      <c r="F6" s="1485" t="s">
        <v>3775</v>
      </c>
      <c r="G6" s="1485"/>
      <c r="H6" s="1485"/>
      <c r="I6" s="1486"/>
    </row>
    <row r="7" spans="1:9" ht="4.5" customHeight="1">
      <c r="A7" s="399"/>
      <c r="B7" s="400"/>
      <c r="C7" s="401"/>
      <c r="D7" s="401"/>
      <c r="E7" s="401"/>
      <c r="F7" s="401"/>
      <c r="G7" s="401"/>
      <c r="H7" s="400"/>
      <c r="I7" s="402"/>
    </row>
    <row r="8" spans="1:9" ht="16.5" customHeight="1"/>
    <row r="9" spans="1:9" ht="15.5">
      <c r="A9" s="397" t="s">
        <v>2096</v>
      </c>
      <c r="B9" s="403"/>
      <c r="C9" s="395"/>
      <c r="D9" s="395" t="s">
        <v>2190</v>
      </c>
    </row>
    <row r="11" spans="1:9" ht="15.5">
      <c r="A11" s="395" t="s">
        <v>4656</v>
      </c>
    </row>
    <row r="13" spans="1:9">
      <c r="A13" s="404"/>
      <c r="B13" s="405"/>
      <c r="C13" s="405"/>
      <c r="D13" s="405"/>
      <c r="E13" s="405"/>
      <c r="F13" s="405"/>
      <c r="G13" s="405"/>
      <c r="H13" s="405"/>
      <c r="I13" s="406"/>
    </row>
    <row r="14" spans="1:9" ht="22.5">
      <c r="A14" s="1487" t="s">
        <v>1424</v>
      </c>
      <c r="B14" s="1488"/>
      <c r="C14" s="1488"/>
      <c r="D14" s="1488"/>
      <c r="E14" s="1488"/>
      <c r="F14" s="1488"/>
      <c r="G14" s="1488"/>
      <c r="H14" s="1488"/>
      <c r="I14" s="1489"/>
    </row>
    <row r="15" spans="1:9" ht="17.5">
      <c r="A15" s="1478" t="s">
        <v>1425</v>
      </c>
      <c r="B15" s="1479"/>
      <c r="C15" s="1479"/>
      <c r="D15" s="1479"/>
      <c r="E15" s="1479"/>
      <c r="F15" s="1479"/>
      <c r="G15" s="1479"/>
      <c r="H15" s="1479"/>
      <c r="I15" s="1480"/>
    </row>
    <row r="16" spans="1:9">
      <c r="A16" s="407"/>
      <c r="B16" s="408"/>
      <c r="C16" s="408"/>
      <c r="D16" s="408"/>
      <c r="E16" s="408"/>
      <c r="F16" s="408"/>
      <c r="G16" s="408"/>
      <c r="H16" s="408"/>
      <c r="I16" s="409"/>
    </row>
    <row r="18" spans="1:9" ht="45" customHeight="1">
      <c r="A18" s="410" t="s">
        <v>225</v>
      </c>
      <c r="B18" s="410" t="s">
        <v>802</v>
      </c>
      <c r="C18" s="410" t="s">
        <v>803</v>
      </c>
      <c r="D18" s="410" t="s">
        <v>2756</v>
      </c>
      <c r="E18" s="411" t="s">
        <v>804</v>
      </c>
      <c r="F18" s="411" t="s">
        <v>1578</v>
      </c>
      <c r="G18" s="411" t="s">
        <v>1426</v>
      </c>
      <c r="H18" s="411" t="s">
        <v>1171</v>
      </c>
      <c r="I18" s="411" t="s">
        <v>3333</v>
      </c>
    </row>
    <row r="19" spans="1:9" ht="25" customHeight="1">
      <c r="A19" s="412">
        <v>1</v>
      </c>
      <c r="B19" s="412" t="s">
        <v>3334</v>
      </c>
      <c r="C19" s="412" t="s">
        <v>3335</v>
      </c>
      <c r="D19" s="413" t="s">
        <v>754</v>
      </c>
      <c r="E19" s="414">
        <v>100</v>
      </c>
      <c r="F19" s="412">
        <v>0</v>
      </c>
      <c r="G19" s="412">
        <v>200</v>
      </c>
      <c r="H19" s="412">
        <v>2</v>
      </c>
      <c r="I19" s="412">
        <v>200</v>
      </c>
    </row>
    <row r="20" spans="1:9" ht="25" customHeight="1">
      <c r="A20" s="412">
        <v>2</v>
      </c>
      <c r="B20" s="412" t="s">
        <v>3689</v>
      </c>
      <c r="C20" s="412" t="s">
        <v>3690</v>
      </c>
      <c r="D20" s="413" t="s">
        <v>3730</v>
      </c>
      <c r="E20" s="414">
        <v>100</v>
      </c>
      <c r="F20" s="412">
        <v>0</v>
      </c>
      <c r="G20" s="412">
        <v>100</v>
      </c>
      <c r="H20" s="412">
        <v>1</v>
      </c>
      <c r="I20" s="412">
        <v>100</v>
      </c>
    </row>
    <row r="21" spans="1:9" ht="25" customHeight="1">
      <c r="A21" s="412">
        <v>3</v>
      </c>
      <c r="B21" s="412" t="s">
        <v>3691</v>
      </c>
      <c r="C21" s="412" t="s">
        <v>4068</v>
      </c>
      <c r="D21" s="413" t="s">
        <v>3730</v>
      </c>
      <c r="E21" s="414">
        <v>100</v>
      </c>
      <c r="F21" s="415">
        <v>1000</v>
      </c>
      <c r="G21" s="412">
        <v>700</v>
      </c>
      <c r="H21" s="412">
        <v>17</v>
      </c>
      <c r="I21" s="416">
        <v>1700</v>
      </c>
    </row>
    <row r="22" spans="1:9" ht="25" customHeight="1">
      <c r="A22" s="412">
        <v>4</v>
      </c>
      <c r="B22" s="412" t="s">
        <v>4069</v>
      </c>
      <c r="C22" s="412" t="s">
        <v>4070</v>
      </c>
      <c r="D22" s="413" t="s">
        <v>754</v>
      </c>
      <c r="E22" s="414">
        <v>100</v>
      </c>
      <c r="F22" s="415">
        <v>1000</v>
      </c>
      <c r="G22" s="412">
        <v>700</v>
      </c>
      <c r="H22" s="412">
        <v>17</v>
      </c>
      <c r="I22" s="416">
        <v>1700</v>
      </c>
    </row>
    <row r="26" spans="1:9" ht="14">
      <c r="B26" s="417" t="s">
        <v>1642</v>
      </c>
      <c r="C26" s="417"/>
      <c r="E26" s="417" t="s">
        <v>1427</v>
      </c>
      <c r="F26" s="417"/>
    </row>
    <row r="31" spans="1:9">
      <c r="B31" s="400"/>
      <c r="C31" s="400"/>
      <c r="E31" s="418"/>
      <c r="F31" s="418"/>
      <c r="G31" s="418"/>
      <c r="H31" s="419"/>
      <c r="I31" s="419"/>
    </row>
    <row r="33" spans="2:5" ht="13">
      <c r="B33" s="420" t="s">
        <v>1644</v>
      </c>
      <c r="C33" s="421"/>
      <c r="E33" s="420" t="s">
        <v>1644</v>
      </c>
    </row>
    <row r="37" spans="2:5">
      <c r="D37" s="422"/>
    </row>
  </sheetData>
  <mergeCells count="5">
    <mergeCell ref="A15:I15"/>
    <mergeCell ref="B2:I2"/>
    <mergeCell ref="B4:I4"/>
    <mergeCell ref="F6:I6"/>
    <mergeCell ref="A14:I14"/>
  </mergeCells>
  <phoneticPr fontId="25" type="noConversion"/>
  <pageMargins left="0.6692913385826772" right="0.11811023622047245" top="0.74803149606299213" bottom="0.15748031496062992" header="0.11811023622047245" footer="0.11811023622047245"/>
  <pageSetup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>
    <tabColor indexed="61"/>
  </sheetPr>
  <dimension ref="A1:K36"/>
  <sheetViews>
    <sheetView workbookViewId="0"/>
  </sheetViews>
  <sheetFormatPr defaultColWidth="8" defaultRowHeight="12.5"/>
  <cols>
    <col min="1" max="1" width="5.453125" style="426" customWidth="1"/>
    <col min="2" max="2" width="10.7265625" style="426" customWidth="1"/>
    <col min="3" max="3" width="20" style="426" customWidth="1"/>
    <col min="4" max="4" width="32.08984375" style="426" customWidth="1"/>
    <col min="5" max="6" width="8" style="426" customWidth="1"/>
    <col min="7" max="7" width="9.7265625" style="426" customWidth="1"/>
    <col min="8" max="10" width="8" style="426" customWidth="1"/>
    <col min="11" max="11" width="9.90625" style="426" customWidth="1"/>
    <col min="12" max="16384" width="8" style="426"/>
  </cols>
  <sheetData>
    <row r="1" spans="1:11" ht="5.25" customHeight="1">
      <c r="A1" s="423"/>
      <c r="B1" s="424"/>
      <c r="C1" s="424"/>
      <c r="D1" s="424"/>
      <c r="E1" s="424"/>
      <c r="F1" s="424"/>
      <c r="G1" s="424"/>
      <c r="H1" s="424"/>
      <c r="I1" s="424"/>
      <c r="J1" s="424"/>
      <c r="K1" s="425"/>
    </row>
    <row r="2" spans="1:11" ht="21.5">
      <c r="A2" s="427"/>
      <c r="B2" s="1503" t="s">
        <v>5476</v>
      </c>
      <c r="C2" s="1503"/>
      <c r="D2" s="1503"/>
      <c r="E2" s="1503"/>
      <c r="F2" s="1503"/>
      <c r="G2" s="1503"/>
      <c r="H2" s="1503"/>
      <c r="I2" s="1503"/>
      <c r="J2" s="1503"/>
      <c r="K2" s="1504"/>
    </row>
    <row r="3" spans="1:11" ht="5.25" customHeight="1">
      <c r="A3" s="427"/>
      <c r="D3" s="428"/>
      <c r="E3" s="428"/>
      <c r="F3" s="428"/>
      <c r="G3" s="428"/>
      <c r="H3" s="428"/>
      <c r="I3" s="428"/>
      <c r="K3" s="429"/>
    </row>
    <row r="4" spans="1:11" ht="15.5">
      <c r="A4" s="427"/>
      <c r="B4" s="1505" t="s">
        <v>1</v>
      </c>
      <c r="C4" s="1505"/>
      <c r="D4" s="1505"/>
      <c r="E4" s="1505"/>
      <c r="F4" s="1505"/>
      <c r="G4" s="1505"/>
      <c r="H4" s="1505"/>
      <c r="I4" s="1505"/>
      <c r="J4" s="1505"/>
      <c r="K4" s="1506"/>
    </row>
    <row r="5" spans="1:11" ht="4.5" customHeight="1">
      <c r="A5" s="427"/>
      <c r="K5" s="429"/>
    </row>
    <row r="6" spans="1:11" ht="15.5">
      <c r="A6" s="427"/>
      <c r="D6" s="430" t="s">
        <v>3774</v>
      </c>
      <c r="E6" s="431"/>
      <c r="F6" s="431"/>
      <c r="G6" s="1507" t="s">
        <v>3775</v>
      </c>
      <c r="H6" s="1507"/>
      <c r="I6" s="1507"/>
      <c r="J6" s="1507"/>
      <c r="K6" s="1508"/>
    </row>
    <row r="7" spans="1:11" ht="4.5" customHeight="1">
      <c r="A7" s="432"/>
      <c r="B7" s="433"/>
      <c r="C7" s="434"/>
      <c r="D7" s="434"/>
      <c r="E7" s="434"/>
      <c r="F7" s="434"/>
      <c r="G7" s="434"/>
      <c r="H7" s="434"/>
      <c r="I7" s="434"/>
      <c r="J7" s="433"/>
      <c r="K7" s="435"/>
    </row>
    <row r="8" spans="1:11" ht="16.5" customHeight="1"/>
    <row r="9" spans="1:11" ht="15.5">
      <c r="A9" s="430" t="s">
        <v>2096</v>
      </c>
      <c r="B9" s="436"/>
      <c r="C9" s="428"/>
      <c r="D9" s="428" t="s">
        <v>2190</v>
      </c>
    </row>
    <row r="11" spans="1:11" ht="15.5">
      <c r="A11" s="428" t="s">
        <v>4656</v>
      </c>
    </row>
    <row r="13" spans="1:11">
      <c r="A13" s="437"/>
      <c r="B13" s="438"/>
      <c r="C13" s="438"/>
      <c r="D13" s="438"/>
      <c r="E13" s="438"/>
      <c r="F13" s="438"/>
      <c r="G13" s="438"/>
      <c r="H13" s="438"/>
      <c r="I13" s="438"/>
      <c r="J13" s="438"/>
      <c r="K13" s="439"/>
    </row>
    <row r="14" spans="1:11" ht="22.5">
      <c r="A14" s="1509" t="s">
        <v>1424</v>
      </c>
      <c r="B14" s="1510"/>
      <c r="C14" s="1510"/>
      <c r="D14" s="1510"/>
      <c r="E14" s="1510"/>
      <c r="F14" s="1510"/>
      <c r="G14" s="1510"/>
      <c r="H14" s="1510"/>
      <c r="I14" s="1510"/>
      <c r="J14" s="1510"/>
      <c r="K14" s="1511"/>
    </row>
    <row r="15" spans="1:11" ht="17.5">
      <c r="A15" s="1500" t="s">
        <v>4617</v>
      </c>
      <c r="B15" s="1501"/>
      <c r="C15" s="1501"/>
      <c r="D15" s="1501"/>
      <c r="E15" s="1501"/>
      <c r="F15" s="1501"/>
      <c r="G15" s="1501"/>
      <c r="H15" s="1501"/>
      <c r="I15" s="1501"/>
      <c r="J15" s="1501"/>
      <c r="K15" s="1502"/>
    </row>
    <row r="16" spans="1:11">
      <c r="A16" s="440"/>
      <c r="B16" s="441"/>
      <c r="C16" s="441"/>
      <c r="D16" s="441"/>
      <c r="E16" s="441"/>
      <c r="F16" s="441"/>
      <c r="G16" s="441"/>
      <c r="H16" s="441"/>
      <c r="I16" s="441"/>
      <c r="J16" s="441"/>
      <c r="K16" s="442"/>
    </row>
    <row r="18" spans="1:11" ht="31.5" customHeight="1">
      <c r="A18" s="1498" t="s">
        <v>225</v>
      </c>
      <c r="B18" s="1498" t="s">
        <v>802</v>
      </c>
      <c r="C18" s="1498" t="s">
        <v>803</v>
      </c>
      <c r="D18" s="1498" t="s">
        <v>2756</v>
      </c>
      <c r="E18" s="1499" t="s">
        <v>804</v>
      </c>
      <c r="F18" s="1499" t="s">
        <v>1578</v>
      </c>
      <c r="G18" s="1499"/>
      <c r="H18" s="1512" t="s">
        <v>3973</v>
      </c>
      <c r="I18" s="1512"/>
      <c r="J18" s="1513" t="s">
        <v>3974</v>
      </c>
      <c r="K18" s="1513"/>
    </row>
    <row r="19" spans="1:11" ht="31.5" customHeight="1">
      <c r="A19" s="1498"/>
      <c r="B19" s="1498"/>
      <c r="C19" s="1498"/>
      <c r="D19" s="1498"/>
      <c r="E19" s="1499"/>
      <c r="F19" s="443" t="s">
        <v>3975</v>
      </c>
      <c r="G19" s="443" t="s">
        <v>3976</v>
      </c>
      <c r="H19" s="444" t="s">
        <v>3975</v>
      </c>
      <c r="I19" s="444" t="s">
        <v>3976</v>
      </c>
      <c r="J19" s="445" t="s">
        <v>3975</v>
      </c>
      <c r="K19" s="445" t="s">
        <v>3976</v>
      </c>
    </row>
    <row r="20" spans="1:11" ht="25" customHeight="1">
      <c r="A20" s="446">
        <v>1</v>
      </c>
      <c r="B20" s="446" t="s">
        <v>3334</v>
      </c>
      <c r="C20" s="446" t="s">
        <v>3335</v>
      </c>
      <c r="D20" s="447" t="s">
        <v>754</v>
      </c>
      <c r="E20" s="448">
        <v>100</v>
      </c>
      <c r="F20" s="449">
        <f>+G20/E20</f>
        <v>0</v>
      </c>
      <c r="G20" s="450">
        <v>0</v>
      </c>
      <c r="H20" s="451">
        <v>0</v>
      </c>
      <c r="I20" s="451"/>
      <c r="J20" s="452">
        <v>0</v>
      </c>
      <c r="K20" s="452">
        <f>+H20+G20</f>
        <v>0</v>
      </c>
    </row>
    <row r="21" spans="1:11" ht="25" customHeight="1">
      <c r="A21" s="446">
        <v>2</v>
      </c>
      <c r="B21" s="446" t="s">
        <v>3689</v>
      </c>
      <c r="C21" s="446" t="s">
        <v>3690</v>
      </c>
      <c r="D21" s="447" t="s">
        <v>3730</v>
      </c>
      <c r="E21" s="448">
        <v>100</v>
      </c>
      <c r="F21" s="449">
        <f>+G21/E21</f>
        <v>0</v>
      </c>
      <c r="G21" s="450">
        <v>0</v>
      </c>
      <c r="H21" s="451">
        <v>0</v>
      </c>
      <c r="I21" s="451"/>
      <c r="J21" s="452">
        <v>0</v>
      </c>
      <c r="K21" s="452">
        <f>+H21+G21</f>
        <v>0</v>
      </c>
    </row>
    <row r="22" spans="1:11" ht="25" customHeight="1">
      <c r="A22" s="446">
        <v>3</v>
      </c>
      <c r="B22" s="446" t="s">
        <v>3691</v>
      </c>
      <c r="C22" s="446" t="s">
        <v>4068</v>
      </c>
      <c r="D22" s="447" t="s">
        <v>3730</v>
      </c>
      <c r="E22" s="448">
        <v>100</v>
      </c>
      <c r="F22" s="449">
        <f>+G22/E22</f>
        <v>10</v>
      </c>
      <c r="G22" s="450">
        <v>1000</v>
      </c>
      <c r="H22" s="451">
        <v>0</v>
      </c>
      <c r="I22" s="451"/>
      <c r="J22" s="452">
        <v>0</v>
      </c>
      <c r="K22" s="452">
        <f>+H22+G22</f>
        <v>1000</v>
      </c>
    </row>
    <row r="23" spans="1:11" ht="25" customHeight="1">
      <c r="A23" s="446">
        <v>4</v>
      </c>
      <c r="B23" s="446" t="s">
        <v>4069</v>
      </c>
      <c r="C23" s="446" t="s">
        <v>4070</v>
      </c>
      <c r="D23" s="447" t="s">
        <v>754</v>
      </c>
      <c r="E23" s="448">
        <v>100</v>
      </c>
      <c r="F23" s="449">
        <f>+G23/E23</f>
        <v>10</v>
      </c>
      <c r="G23" s="450">
        <v>1000</v>
      </c>
      <c r="H23" s="451">
        <v>0</v>
      </c>
      <c r="I23" s="451"/>
      <c r="J23" s="452">
        <v>0</v>
      </c>
      <c r="K23" s="452">
        <f>+H23+G23</f>
        <v>1000</v>
      </c>
    </row>
    <row r="27" spans="1:11" ht="14">
      <c r="B27" s="453" t="s">
        <v>1642</v>
      </c>
      <c r="C27" s="453"/>
      <c r="E27" s="453" t="s">
        <v>279</v>
      </c>
      <c r="F27" s="453"/>
      <c r="G27" s="453"/>
    </row>
    <row r="29" spans="1:11">
      <c r="B29" s="1496" t="s">
        <v>280</v>
      </c>
      <c r="C29" s="1496"/>
      <c r="E29" s="1493" t="s">
        <v>3230</v>
      </c>
      <c r="F29" s="1493"/>
      <c r="G29" s="1493"/>
      <c r="H29" s="1493"/>
    </row>
    <row r="30" spans="1:11">
      <c r="B30" s="1497"/>
      <c r="C30" s="1497"/>
      <c r="E30" s="1494"/>
      <c r="F30" s="1494"/>
      <c r="G30" s="1494"/>
      <c r="H30" s="1494"/>
      <c r="I30" s="454"/>
      <c r="J30" s="454"/>
      <c r="K30" s="454"/>
    </row>
    <row r="31" spans="1:11">
      <c r="B31" s="1492" t="s">
        <v>1644</v>
      </c>
      <c r="C31" s="1490" t="s">
        <v>281</v>
      </c>
      <c r="E31" s="1492" t="s">
        <v>1644</v>
      </c>
      <c r="F31" s="1495"/>
      <c r="G31" s="1495"/>
      <c r="H31" s="1495"/>
    </row>
    <row r="32" spans="1:11">
      <c r="B32" s="1493"/>
      <c r="C32" s="1491"/>
      <c r="E32" s="1493"/>
      <c r="F32" s="1491"/>
      <c r="G32" s="1491"/>
      <c r="H32" s="1491"/>
    </row>
    <row r="36" spans="4:4">
      <c r="D36" s="455"/>
    </row>
  </sheetData>
  <mergeCells count="19">
    <mergeCell ref="A18:A19"/>
    <mergeCell ref="E18:E19"/>
    <mergeCell ref="A15:K15"/>
    <mergeCell ref="B2:K2"/>
    <mergeCell ref="B4:K4"/>
    <mergeCell ref="G6:K6"/>
    <mergeCell ref="A14:K14"/>
    <mergeCell ref="H18:I18"/>
    <mergeCell ref="J18:K18"/>
    <mergeCell ref="F18:G18"/>
    <mergeCell ref="D18:D19"/>
    <mergeCell ref="C18:C19"/>
    <mergeCell ref="B18:B19"/>
    <mergeCell ref="C31:C32"/>
    <mergeCell ref="B31:B32"/>
    <mergeCell ref="E31:E32"/>
    <mergeCell ref="E29:H30"/>
    <mergeCell ref="F31:H32"/>
    <mergeCell ref="B29:C30"/>
  </mergeCells>
  <phoneticPr fontId="25" type="noConversion"/>
  <pageMargins left="0.6692913385826772" right="0.11811023622047245" top="0.74803149606299213" bottom="0.15748031496062992" header="0.11811023622047245" footer="0.11811023622047245"/>
  <pageSetup orientation="landscape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0">
    <tabColor indexed="61"/>
  </sheetPr>
  <dimension ref="A1:I37"/>
  <sheetViews>
    <sheetView workbookViewId="0"/>
  </sheetViews>
  <sheetFormatPr defaultColWidth="8" defaultRowHeight="12.5"/>
  <cols>
    <col min="1" max="1" width="5.453125" style="460" customWidth="1"/>
    <col min="2" max="2" width="10.7265625" style="460" customWidth="1"/>
    <col min="3" max="3" width="20" style="460" customWidth="1"/>
    <col min="4" max="4" width="32.08984375" style="460" customWidth="1"/>
    <col min="5" max="5" width="8" style="460" customWidth="1"/>
    <col min="6" max="6" width="9.7265625" style="460" customWidth="1"/>
    <col min="7" max="8" width="8" style="460" customWidth="1"/>
    <col min="9" max="9" width="9.90625" style="460" customWidth="1"/>
    <col min="10" max="16384" width="8" style="460"/>
  </cols>
  <sheetData>
    <row r="1" spans="1:9" ht="5.25" customHeight="1">
      <c r="A1" s="457"/>
      <c r="B1" s="458"/>
      <c r="C1" s="458"/>
      <c r="D1" s="458"/>
      <c r="E1" s="458"/>
      <c r="F1" s="458"/>
      <c r="G1" s="458"/>
      <c r="H1" s="458"/>
      <c r="I1" s="459"/>
    </row>
    <row r="2" spans="1:9" ht="21.5">
      <c r="A2" s="461"/>
      <c r="B2" s="1517" t="s">
        <v>5476</v>
      </c>
      <c r="C2" s="1517"/>
      <c r="D2" s="1517"/>
      <c r="E2" s="1517"/>
      <c r="F2" s="1517"/>
      <c r="G2" s="1517"/>
      <c r="H2" s="1517"/>
      <c r="I2" s="1518"/>
    </row>
    <row r="3" spans="1:9" ht="5.25" customHeight="1">
      <c r="A3" s="461"/>
      <c r="D3" s="462"/>
      <c r="E3" s="462"/>
      <c r="F3" s="462"/>
      <c r="G3" s="462"/>
      <c r="I3" s="463"/>
    </row>
    <row r="4" spans="1:9" ht="15.5">
      <c r="A4" s="461"/>
      <c r="B4" s="1519" t="s">
        <v>1</v>
      </c>
      <c r="C4" s="1519"/>
      <c r="D4" s="1519"/>
      <c r="E4" s="1519"/>
      <c r="F4" s="1519"/>
      <c r="G4" s="1519"/>
      <c r="H4" s="1519"/>
      <c r="I4" s="1520"/>
    </row>
    <row r="5" spans="1:9" ht="4.5" customHeight="1">
      <c r="A5" s="461"/>
      <c r="I5" s="463"/>
    </row>
    <row r="6" spans="1:9" ht="15.5">
      <c r="A6" s="461"/>
      <c r="D6" s="464" t="s">
        <v>3774</v>
      </c>
      <c r="E6" s="465"/>
      <c r="F6" s="1521" t="s">
        <v>3775</v>
      </c>
      <c r="G6" s="1521"/>
      <c r="H6" s="1521"/>
      <c r="I6" s="1522"/>
    </row>
    <row r="7" spans="1:9" ht="4.5" customHeight="1">
      <c r="A7" s="466"/>
      <c r="B7" s="467"/>
      <c r="C7" s="468"/>
      <c r="D7" s="468"/>
      <c r="E7" s="468"/>
      <c r="F7" s="468"/>
      <c r="G7" s="468"/>
      <c r="H7" s="467"/>
      <c r="I7" s="469"/>
    </row>
    <row r="8" spans="1:9" ht="16.5" customHeight="1"/>
    <row r="9" spans="1:9" ht="15.5">
      <c r="A9" s="464" t="s">
        <v>2218</v>
      </c>
      <c r="B9" s="470"/>
      <c r="C9" s="462"/>
      <c r="D9" s="462" t="s">
        <v>2190</v>
      </c>
    </row>
    <row r="11" spans="1:9" ht="15.5">
      <c r="A11" s="462" t="s">
        <v>4656</v>
      </c>
    </row>
    <row r="13" spans="1:9">
      <c r="A13" s="471"/>
      <c r="B13" s="472"/>
      <c r="C13" s="472"/>
      <c r="D13" s="472"/>
      <c r="E13" s="472"/>
      <c r="F13" s="472"/>
      <c r="G13" s="472"/>
      <c r="H13" s="472"/>
      <c r="I13" s="473"/>
    </row>
    <row r="14" spans="1:9" ht="22.5">
      <c r="A14" s="1523" t="s">
        <v>1424</v>
      </c>
      <c r="B14" s="1524"/>
      <c r="C14" s="1524"/>
      <c r="D14" s="1524"/>
      <c r="E14" s="1524"/>
      <c r="F14" s="1524"/>
      <c r="G14" s="1524"/>
      <c r="H14" s="1524"/>
      <c r="I14" s="1525"/>
    </row>
    <row r="15" spans="1:9" ht="17.5">
      <c r="A15" s="1514" t="s">
        <v>4399</v>
      </c>
      <c r="B15" s="1515"/>
      <c r="C15" s="1515"/>
      <c r="D15" s="1515"/>
      <c r="E15" s="1515"/>
      <c r="F15" s="1515"/>
      <c r="G15" s="1515"/>
      <c r="H15" s="1515"/>
      <c r="I15" s="1516"/>
    </row>
    <row r="16" spans="1:9">
      <c r="A16" s="474"/>
      <c r="B16" s="475"/>
      <c r="C16" s="475"/>
      <c r="D16" s="475"/>
      <c r="E16" s="475"/>
      <c r="F16" s="475"/>
      <c r="G16" s="475"/>
      <c r="H16" s="475"/>
      <c r="I16" s="476"/>
    </row>
    <row r="18" spans="1:9" ht="45" customHeight="1">
      <c r="A18" s="477" t="s">
        <v>225</v>
      </c>
      <c r="B18" s="477" t="s">
        <v>802</v>
      </c>
      <c r="C18" s="477" t="s">
        <v>803</v>
      </c>
      <c r="D18" s="477" t="s">
        <v>2756</v>
      </c>
      <c r="E18" s="478" t="s">
        <v>804</v>
      </c>
      <c r="F18" s="478" t="s">
        <v>1578</v>
      </c>
      <c r="G18" s="478" t="s">
        <v>4971</v>
      </c>
      <c r="H18" s="478" t="s">
        <v>1171</v>
      </c>
      <c r="I18" s="478" t="s">
        <v>3333</v>
      </c>
    </row>
    <row r="19" spans="1:9" ht="25" customHeight="1">
      <c r="A19" s="479">
        <v>1</v>
      </c>
      <c r="B19" s="479" t="s">
        <v>3334</v>
      </c>
      <c r="C19" s="479" t="s">
        <v>3335</v>
      </c>
      <c r="D19" s="480" t="s">
        <v>754</v>
      </c>
      <c r="E19" s="481">
        <v>100</v>
      </c>
      <c r="F19" s="479">
        <v>0</v>
      </c>
      <c r="G19" s="479">
        <v>100</v>
      </c>
      <c r="H19" s="479">
        <v>1</v>
      </c>
      <c r="I19" s="479">
        <v>100</v>
      </c>
    </row>
    <row r="20" spans="1:9" ht="25" customHeight="1">
      <c r="A20" s="479">
        <v>2</v>
      </c>
      <c r="B20" s="479" t="s">
        <v>3689</v>
      </c>
      <c r="C20" s="479" t="s">
        <v>3690</v>
      </c>
      <c r="D20" s="480" t="s">
        <v>3730</v>
      </c>
      <c r="E20" s="481">
        <v>100</v>
      </c>
      <c r="F20" s="479">
        <v>0</v>
      </c>
      <c r="G20" s="479">
        <v>200</v>
      </c>
      <c r="H20" s="479">
        <v>2</v>
      </c>
      <c r="I20" s="479">
        <v>200</v>
      </c>
    </row>
    <row r="21" spans="1:9" ht="25" customHeight="1">
      <c r="A21" s="479">
        <v>3</v>
      </c>
      <c r="B21" s="479" t="s">
        <v>3691</v>
      </c>
      <c r="C21" s="479" t="s">
        <v>4068</v>
      </c>
      <c r="D21" s="480" t="s">
        <v>3730</v>
      </c>
      <c r="E21" s="481">
        <v>100</v>
      </c>
      <c r="F21" s="482">
        <v>1000</v>
      </c>
      <c r="G21" s="479">
        <v>600</v>
      </c>
      <c r="H21" s="479">
        <v>16</v>
      </c>
      <c r="I21" s="483">
        <v>1600</v>
      </c>
    </row>
    <row r="22" spans="1:9" ht="25" customHeight="1">
      <c r="A22" s="479">
        <v>4</v>
      </c>
      <c r="B22" s="479" t="s">
        <v>4069</v>
      </c>
      <c r="C22" s="479" t="s">
        <v>4070</v>
      </c>
      <c r="D22" s="480" t="s">
        <v>754</v>
      </c>
      <c r="E22" s="481">
        <v>100</v>
      </c>
      <c r="F22" s="482">
        <v>1000</v>
      </c>
      <c r="G22" s="479">
        <v>700</v>
      </c>
      <c r="H22" s="479">
        <v>17</v>
      </c>
      <c r="I22" s="483">
        <v>1700</v>
      </c>
    </row>
    <row r="26" spans="1:9" ht="14">
      <c r="B26" s="484" t="s">
        <v>1642</v>
      </c>
      <c r="C26" s="484"/>
      <c r="E26" s="484" t="s">
        <v>279</v>
      </c>
      <c r="F26" s="484"/>
    </row>
    <row r="31" spans="1:9">
      <c r="B31" s="467"/>
      <c r="C31" s="467"/>
      <c r="E31" s="485"/>
      <c r="F31" s="485"/>
      <c r="G31" s="485"/>
      <c r="H31" s="486"/>
      <c r="I31" s="486"/>
    </row>
    <row r="33" spans="2:5" ht="13">
      <c r="B33" s="487" t="s">
        <v>1644</v>
      </c>
      <c r="C33" s="488"/>
      <c r="E33" s="487" t="s">
        <v>1644</v>
      </c>
    </row>
    <row r="37" spans="2:5">
      <c r="D37" s="489"/>
    </row>
  </sheetData>
  <mergeCells count="5">
    <mergeCell ref="A15:I15"/>
    <mergeCell ref="B2:I2"/>
    <mergeCell ref="B4:I4"/>
    <mergeCell ref="F6:I6"/>
    <mergeCell ref="A14:I14"/>
  </mergeCells>
  <phoneticPr fontId="25" type="noConversion"/>
  <pageMargins left="0.6692913385826772" right="0.11811023622047245" top="0.74803149606299213" bottom="0.15748031496062992" header="0.11811023622047245" footer="0.11811023622047245"/>
  <pageSetup scale="110" orientation="landscape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29">
    <tabColor indexed="61"/>
  </sheetPr>
  <dimension ref="A1:K36"/>
  <sheetViews>
    <sheetView workbookViewId="0"/>
  </sheetViews>
  <sheetFormatPr defaultColWidth="8" defaultRowHeight="12.5"/>
  <cols>
    <col min="1" max="1" width="5.453125" style="494" customWidth="1"/>
    <col min="2" max="2" width="10.7265625" style="494" customWidth="1"/>
    <col min="3" max="3" width="20" style="494" customWidth="1"/>
    <col min="4" max="4" width="32.08984375" style="494" customWidth="1"/>
    <col min="5" max="6" width="8" style="494" customWidth="1"/>
    <col min="7" max="7" width="9.7265625" style="494" customWidth="1"/>
    <col min="8" max="10" width="8" style="494" customWidth="1"/>
    <col min="11" max="11" width="9.90625" style="494" customWidth="1"/>
    <col min="12" max="16384" width="8" style="494"/>
  </cols>
  <sheetData>
    <row r="1" spans="1:11" ht="5.25" customHeight="1">
      <c r="A1" s="491"/>
      <c r="B1" s="492"/>
      <c r="C1" s="492"/>
      <c r="D1" s="492"/>
      <c r="E1" s="492"/>
      <c r="F1" s="492"/>
      <c r="G1" s="492"/>
      <c r="H1" s="492"/>
      <c r="I1" s="492"/>
      <c r="J1" s="492"/>
      <c r="K1" s="493"/>
    </row>
    <row r="2" spans="1:11" ht="21.5">
      <c r="A2" s="495"/>
      <c r="B2" s="1539" t="s">
        <v>5476</v>
      </c>
      <c r="C2" s="1539"/>
      <c r="D2" s="1539"/>
      <c r="E2" s="1539"/>
      <c r="F2" s="1539"/>
      <c r="G2" s="1539"/>
      <c r="H2" s="1539"/>
      <c r="I2" s="1539"/>
      <c r="J2" s="1539"/>
      <c r="K2" s="1540"/>
    </row>
    <row r="3" spans="1:11" ht="5.25" customHeight="1">
      <c r="A3" s="495"/>
      <c r="D3" s="496"/>
      <c r="E3" s="496"/>
      <c r="F3" s="496"/>
      <c r="G3" s="496"/>
      <c r="H3" s="496"/>
      <c r="I3" s="496"/>
      <c r="K3" s="497"/>
    </row>
    <row r="4" spans="1:11" ht="15.5">
      <c r="A4" s="495"/>
      <c r="B4" s="1541" t="s">
        <v>1</v>
      </c>
      <c r="C4" s="1541"/>
      <c r="D4" s="1541"/>
      <c r="E4" s="1541"/>
      <c r="F4" s="1541"/>
      <c r="G4" s="1541"/>
      <c r="H4" s="1541"/>
      <c r="I4" s="1541"/>
      <c r="J4" s="1541"/>
      <c r="K4" s="1542"/>
    </row>
    <row r="5" spans="1:11" ht="4.5" customHeight="1">
      <c r="A5" s="495"/>
      <c r="K5" s="497"/>
    </row>
    <row r="6" spans="1:11" ht="15.5">
      <c r="A6" s="495"/>
      <c r="D6" s="498" t="s">
        <v>3774</v>
      </c>
      <c r="E6" s="499"/>
      <c r="F6" s="499"/>
      <c r="G6" s="1543" t="s">
        <v>3775</v>
      </c>
      <c r="H6" s="1543"/>
      <c r="I6" s="1543"/>
      <c r="J6" s="1543"/>
      <c r="K6" s="1544"/>
    </row>
    <row r="7" spans="1:11" ht="4.5" customHeight="1">
      <c r="A7" s="500"/>
      <c r="B7" s="501"/>
      <c r="C7" s="502"/>
      <c r="D7" s="502"/>
      <c r="E7" s="502"/>
      <c r="F7" s="502"/>
      <c r="G7" s="502"/>
      <c r="H7" s="502"/>
      <c r="I7" s="502"/>
      <c r="J7" s="501"/>
      <c r="K7" s="503"/>
    </row>
    <row r="8" spans="1:11" ht="16.5" customHeight="1"/>
    <row r="9" spans="1:11" ht="15.5">
      <c r="A9" s="498" t="s">
        <v>2096</v>
      </c>
      <c r="B9" s="504"/>
      <c r="C9" s="496"/>
      <c r="D9" s="496" t="s">
        <v>2190</v>
      </c>
    </row>
    <row r="11" spans="1:11" ht="15.5">
      <c r="A11" s="496" t="s">
        <v>4656</v>
      </c>
    </row>
    <row r="13" spans="1:11">
      <c r="A13" s="505"/>
      <c r="B13" s="506"/>
      <c r="C13" s="506"/>
      <c r="D13" s="506"/>
      <c r="E13" s="506"/>
      <c r="F13" s="506"/>
      <c r="G13" s="506"/>
      <c r="H13" s="506"/>
      <c r="I13" s="506"/>
      <c r="J13" s="506"/>
      <c r="K13" s="507"/>
    </row>
    <row r="14" spans="1:11" ht="22.5">
      <c r="A14" s="1545" t="s">
        <v>1424</v>
      </c>
      <c r="B14" s="1546"/>
      <c r="C14" s="1546"/>
      <c r="D14" s="1546"/>
      <c r="E14" s="1546"/>
      <c r="F14" s="1546"/>
      <c r="G14" s="1546"/>
      <c r="H14" s="1546"/>
      <c r="I14" s="1546"/>
      <c r="J14" s="1546"/>
      <c r="K14" s="1547"/>
    </row>
    <row r="15" spans="1:11" ht="17.5">
      <c r="A15" s="1536" t="s">
        <v>3123</v>
      </c>
      <c r="B15" s="1537"/>
      <c r="C15" s="1537"/>
      <c r="D15" s="1537"/>
      <c r="E15" s="1537"/>
      <c r="F15" s="1537"/>
      <c r="G15" s="1537"/>
      <c r="H15" s="1537"/>
      <c r="I15" s="1537"/>
      <c r="J15" s="1537"/>
      <c r="K15" s="1538"/>
    </row>
    <row r="16" spans="1:11">
      <c r="A16" s="508"/>
      <c r="B16" s="509"/>
      <c r="C16" s="509"/>
      <c r="D16" s="509"/>
      <c r="E16" s="509"/>
      <c r="F16" s="509"/>
      <c r="G16" s="509"/>
      <c r="H16" s="509"/>
      <c r="I16" s="509"/>
      <c r="J16" s="509"/>
      <c r="K16" s="510"/>
    </row>
    <row r="18" spans="1:11" ht="31.5" customHeight="1">
      <c r="A18" s="1534" t="s">
        <v>225</v>
      </c>
      <c r="B18" s="1534" t="s">
        <v>802</v>
      </c>
      <c r="C18" s="1534" t="s">
        <v>803</v>
      </c>
      <c r="D18" s="1534" t="s">
        <v>2756</v>
      </c>
      <c r="E18" s="1535" t="s">
        <v>804</v>
      </c>
      <c r="F18" s="1535" t="s">
        <v>1578</v>
      </c>
      <c r="G18" s="1535"/>
      <c r="H18" s="1548" t="s">
        <v>4249</v>
      </c>
      <c r="I18" s="1548"/>
      <c r="J18" s="1549" t="s">
        <v>3974</v>
      </c>
      <c r="K18" s="1549"/>
    </row>
    <row r="19" spans="1:11" ht="31.5" customHeight="1">
      <c r="A19" s="1534"/>
      <c r="B19" s="1534"/>
      <c r="C19" s="1534"/>
      <c r="D19" s="1534"/>
      <c r="E19" s="1535"/>
      <c r="F19" s="511" t="s">
        <v>3975</v>
      </c>
      <c r="G19" s="511" t="s">
        <v>3976</v>
      </c>
      <c r="H19" s="512" t="s">
        <v>3975</v>
      </c>
      <c r="I19" s="512" t="s">
        <v>3976</v>
      </c>
      <c r="J19" s="513" t="s">
        <v>3975</v>
      </c>
      <c r="K19" s="513" t="s">
        <v>3976</v>
      </c>
    </row>
    <row r="20" spans="1:11" ht="25" customHeight="1">
      <c r="A20" s="514">
        <v>1</v>
      </c>
      <c r="B20" s="514" t="s">
        <v>3334</v>
      </c>
      <c r="C20" s="514" t="s">
        <v>3335</v>
      </c>
      <c r="D20" s="515" t="s">
        <v>754</v>
      </c>
      <c r="E20" s="516">
        <v>100</v>
      </c>
      <c r="F20" s="517">
        <f>+G20/E20</f>
        <v>0</v>
      </c>
      <c r="G20" s="518">
        <v>0</v>
      </c>
      <c r="H20" s="519">
        <v>2</v>
      </c>
      <c r="I20" s="519">
        <f>H20*100</f>
        <v>200</v>
      </c>
      <c r="J20" s="520">
        <f t="shared" ref="J20:K23" si="0">F20+H20</f>
        <v>2</v>
      </c>
      <c r="K20" s="520">
        <f t="shared" si="0"/>
        <v>200</v>
      </c>
    </row>
    <row r="21" spans="1:11" ht="25" customHeight="1">
      <c r="A21" s="514">
        <v>2</v>
      </c>
      <c r="B21" s="514" t="s">
        <v>3689</v>
      </c>
      <c r="C21" s="514" t="s">
        <v>3690</v>
      </c>
      <c r="D21" s="515" t="s">
        <v>3730</v>
      </c>
      <c r="E21" s="516">
        <v>100</v>
      </c>
      <c r="F21" s="517">
        <f>+G21/E21</f>
        <v>0</v>
      </c>
      <c r="G21" s="518">
        <v>0</v>
      </c>
      <c r="H21" s="519">
        <v>1</v>
      </c>
      <c r="I21" s="519">
        <f>H21*100</f>
        <v>100</v>
      </c>
      <c r="J21" s="520">
        <f t="shared" si="0"/>
        <v>1</v>
      </c>
      <c r="K21" s="520">
        <f t="shared" si="0"/>
        <v>100</v>
      </c>
    </row>
    <row r="22" spans="1:11" ht="25" customHeight="1">
      <c r="A22" s="514">
        <v>3</v>
      </c>
      <c r="B22" s="514" t="s">
        <v>3691</v>
      </c>
      <c r="C22" s="514" t="s">
        <v>4068</v>
      </c>
      <c r="D22" s="515" t="s">
        <v>3730</v>
      </c>
      <c r="E22" s="516">
        <v>100</v>
      </c>
      <c r="F22" s="517">
        <f>+G22/E22</f>
        <v>10</v>
      </c>
      <c r="G22" s="518">
        <v>1000</v>
      </c>
      <c r="H22" s="519">
        <v>2</v>
      </c>
      <c r="I22" s="519">
        <f>H22*100</f>
        <v>200</v>
      </c>
      <c r="J22" s="520">
        <f t="shared" si="0"/>
        <v>12</v>
      </c>
      <c r="K22" s="520">
        <f t="shared" si="0"/>
        <v>1200</v>
      </c>
    </row>
    <row r="23" spans="1:11" ht="25" customHeight="1">
      <c r="A23" s="514">
        <v>4</v>
      </c>
      <c r="B23" s="514" t="s">
        <v>4069</v>
      </c>
      <c r="C23" s="514" t="s">
        <v>4070</v>
      </c>
      <c r="D23" s="515" t="s">
        <v>754</v>
      </c>
      <c r="E23" s="516">
        <v>100</v>
      </c>
      <c r="F23" s="517">
        <f>+G23/E23</f>
        <v>10</v>
      </c>
      <c r="G23" s="518">
        <v>1000</v>
      </c>
      <c r="H23" s="519">
        <v>3</v>
      </c>
      <c r="I23" s="519">
        <f>H23*100</f>
        <v>300</v>
      </c>
      <c r="J23" s="520">
        <f t="shared" si="0"/>
        <v>13</v>
      </c>
      <c r="K23" s="520">
        <f t="shared" si="0"/>
        <v>1300</v>
      </c>
    </row>
    <row r="27" spans="1:11" ht="14">
      <c r="B27" s="521" t="s">
        <v>1642</v>
      </c>
      <c r="C27" s="521"/>
      <c r="E27" s="521" t="s">
        <v>279</v>
      </c>
      <c r="F27" s="521"/>
      <c r="G27" s="521"/>
    </row>
    <row r="29" spans="1:11">
      <c r="B29" s="1532" t="s">
        <v>280</v>
      </c>
      <c r="C29" s="1532"/>
      <c r="E29" s="1527"/>
      <c r="F29" s="1527"/>
      <c r="G29" s="1527"/>
      <c r="H29" s="1527"/>
    </row>
    <row r="30" spans="1:11">
      <c r="B30" s="1533"/>
      <c r="C30" s="1533"/>
      <c r="E30" s="1530"/>
      <c r="F30" s="1530"/>
      <c r="G30" s="1530"/>
      <c r="H30" s="1530"/>
      <c r="I30" s="522"/>
      <c r="J30" s="522"/>
      <c r="K30" s="522"/>
    </row>
    <row r="31" spans="1:11">
      <c r="B31" s="1528" t="s">
        <v>1644</v>
      </c>
      <c r="C31" s="1526" t="s">
        <v>4250</v>
      </c>
      <c r="E31" s="1528" t="s">
        <v>1644</v>
      </c>
      <c r="F31" s="1531"/>
      <c r="G31" s="1531"/>
      <c r="H31" s="1531"/>
    </row>
    <row r="32" spans="1:11">
      <c r="B32" s="1529"/>
      <c r="C32" s="1527"/>
      <c r="E32" s="1529"/>
      <c r="F32" s="1527"/>
      <c r="G32" s="1527"/>
      <c r="H32" s="1527"/>
    </row>
    <row r="36" spans="4:4">
      <c r="D36" s="523"/>
    </row>
  </sheetData>
  <mergeCells count="19">
    <mergeCell ref="A18:A19"/>
    <mergeCell ref="E18:E19"/>
    <mergeCell ref="A15:K15"/>
    <mergeCell ref="B2:K2"/>
    <mergeCell ref="B4:K4"/>
    <mergeCell ref="G6:K6"/>
    <mergeCell ref="A14:K14"/>
    <mergeCell ref="H18:I18"/>
    <mergeCell ref="J18:K18"/>
    <mergeCell ref="F18:G18"/>
    <mergeCell ref="D18:D19"/>
    <mergeCell ref="C18:C19"/>
    <mergeCell ref="B18:B19"/>
    <mergeCell ref="C31:C32"/>
    <mergeCell ref="B31:B32"/>
    <mergeCell ref="E31:E32"/>
    <mergeCell ref="E29:H30"/>
    <mergeCell ref="F31:H32"/>
    <mergeCell ref="B29:C30"/>
  </mergeCells>
  <phoneticPr fontId="25" type="noConversion"/>
  <pageMargins left="0.6692913385826772" right="0.11811023622047245" top="0.74803149606299213" bottom="0.15748031496062992" header="0.11811023622047245" footer="0.11811023622047245"/>
  <pageSetup orientation="landscape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28">
    <tabColor indexed="61"/>
  </sheetPr>
  <dimension ref="A1:K33"/>
  <sheetViews>
    <sheetView workbookViewId="0"/>
  </sheetViews>
  <sheetFormatPr defaultColWidth="8" defaultRowHeight="12.5"/>
  <cols>
    <col min="1" max="1" width="5.453125" style="527" customWidth="1"/>
    <col min="2" max="2" width="10.7265625" style="527" customWidth="1"/>
    <col min="3" max="3" width="20" style="527" customWidth="1"/>
    <col min="4" max="4" width="32.08984375" style="527" customWidth="1"/>
    <col min="5" max="6" width="8" style="527" customWidth="1"/>
    <col min="7" max="7" width="9.7265625" style="527" customWidth="1"/>
    <col min="8" max="10" width="8" style="527" customWidth="1"/>
    <col min="11" max="11" width="9.90625" style="527" customWidth="1"/>
    <col min="12" max="16384" width="8" style="527"/>
  </cols>
  <sheetData>
    <row r="1" spans="1:11" ht="5.25" customHeight="1">
      <c r="A1" s="524"/>
      <c r="B1" s="525"/>
      <c r="C1" s="525"/>
      <c r="D1" s="525"/>
      <c r="E1" s="525"/>
      <c r="F1" s="525"/>
      <c r="G1" s="525"/>
      <c r="H1" s="525"/>
      <c r="I1" s="525"/>
      <c r="J1" s="525"/>
      <c r="K1" s="526"/>
    </row>
    <row r="2" spans="1:11" ht="21.5">
      <c r="A2" s="528"/>
      <c r="B2" s="1561" t="s">
        <v>5476</v>
      </c>
      <c r="C2" s="1561"/>
      <c r="D2" s="1561"/>
      <c r="E2" s="1561"/>
      <c r="F2" s="1561"/>
      <c r="G2" s="1561"/>
      <c r="H2" s="1561"/>
      <c r="I2" s="1561"/>
      <c r="J2" s="1561"/>
      <c r="K2" s="1562"/>
    </row>
    <row r="3" spans="1:11" ht="5.25" customHeight="1">
      <c r="A3" s="528"/>
      <c r="B3" s="529"/>
      <c r="C3" s="529"/>
      <c r="D3" s="530"/>
      <c r="E3" s="530"/>
      <c r="F3" s="530"/>
      <c r="G3" s="530"/>
      <c r="H3" s="530"/>
      <c r="I3" s="530"/>
      <c r="J3" s="529"/>
      <c r="K3" s="531"/>
    </row>
    <row r="4" spans="1:11" ht="15.5">
      <c r="A4" s="528"/>
      <c r="B4" s="1563" t="s">
        <v>1</v>
      </c>
      <c r="C4" s="1563"/>
      <c r="D4" s="1563"/>
      <c r="E4" s="1563"/>
      <c r="F4" s="1563"/>
      <c r="G4" s="1563"/>
      <c r="H4" s="1563"/>
      <c r="I4" s="1563"/>
      <c r="J4" s="1563"/>
      <c r="K4" s="1564"/>
    </row>
    <row r="5" spans="1:11" ht="4.5" customHeight="1">
      <c r="A5" s="528"/>
      <c r="B5" s="532"/>
      <c r="C5" s="532"/>
      <c r="D5" s="532"/>
      <c r="E5" s="532"/>
      <c r="F5" s="532"/>
      <c r="G5" s="532"/>
      <c r="H5" s="532"/>
      <c r="I5" s="532"/>
      <c r="J5" s="532"/>
      <c r="K5" s="533"/>
    </row>
    <row r="6" spans="1:11" ht="15.5">
      <c r="A6" s="528"/>
      <c r="B6" s="532"/>
      <c r="C6" s="532"/>
      <c r="D6" s="534" t="s">
        <v>3774</v>
      </c>
      <c r="E6" s="535"/>
      <c r="F6" s="534" t="s">
        <v>3775</v>
      </c>
      <c r="G6" s="536"/>
      <c r="H6" s="536"/>
      <c r="I6" s="536"/>
      <c r="J6" s="536"/>
      <c r="K6" s="537"/>
    </row>
    <row r="7" spans="1:11" ht="4.5" customHeight="1">
      <c r="A7" s="538"/>
      <c r="B7" s="539"/>
      <c r="C7" s="540"/>
      <c r="D7" s="540"/>
      <c r="E7" s="540"/>
      <c r="F7" s="540"/>
      <c r="G7" s="540"/>
      <c r="H7" s="540"/>
      <c r="I7" s="540"/>
      <c r="J7" s="539"/>
      <c r="K7" s="541"/>
    </row>
    <row r="8" spans="1:11" s="545" customFormat="1" ht="22.5" customHeight="1">
      <c r="A8" s="542" t="s">
        <v>1700</v>
      </c>
      <c r="B8" s="543"/>
      <c r="C8" s="544"/>
      <c r="E8" s="544" t="s">
        <v>2190</v>
      </c>
    </row>
    <row r="9" spans="1:11" s="545" customFormat="1" ht="22.5" customHeight="1">
      <c r="A9" s="544" t="s">
        <v>4656</v>
      </c>
      <c r="B9" s="544"/>
      <c r="C9" s="544"/>
      <c r="D9" s="544"/>
    </row>
    <row r="10" spans="1:11">
      <c r="A10" s="546"/>
      <c r="B10" s="547"/>
      <c r="C10" s="547"/>
      <c r="D10" s="547"/>
      <c r="E10" s="547"/>
      <c r="F10" s="547"/>
      <c r="G10" s="547"/>
      <c r="H10" s="547"/>
      <c r="I10" s="547"/>
      <c r="J10" s="547"/>
      <c r="K10" s="548"/>
    </row>
    <row r="11" spans="1:11" ht="22.5">
      <c r="A11" s="1565" t="s">
        <v>1424</v>
      </c>
      <c r="B11" s="1566"/>
      <c r="C11" s="1566"/>
      <c r="D11" s="1566"/>
      <c r="E11" s="1566"/>
      <c r="F11" s="1566"/>
      <c r="G11" s="1566"/>
      <c r="H11" s="1566"/>
      <c r="I11" s="1566"/>
      <c r="J11" s="1566"/>
      <c r="K11" s="1567"/>
    </row>
    <row r="12" spans="1:11" ht="17.5">
      <c r="A12" s="1553" t="s">
        <v>1701</v>
      </c>
      <c r="B12" s="1554"/>
      <c r="C12" s="1554"/>
      <c r="D12" s="1554"/>
      <c r="E12" s="1554"/>
      <c r="F12" s="1554"/>
      <c r="G12" s="1554"/>
      <c r="H12" s="1554"/>
      <c r="I12" s="1554"/>
      <c r="J12" s="1554"/>
      <c r="K12" s="1555"/>
    </row>
    <row r="13" spans="1:11">
      <c r="A13" s="549"/>
      <c r="B13" s="550"/>
      <c r="C13" s="550"/>
      <c r="D13" s="550"/>
      <c r="E13" s="550"/>
      <c r="F13" s="550"/>
      <c r="G13" s="550"/>
      <c r="H13" s="550"/>
      <c r="I13" s="550"/>
      <c r="J13" s="550"/>
      <c r="K13" s="551"/>
    </row>
    <row r="15" spans="1:11" ht="31.5" customHeight="1">
      <c r="A15" s="1556" t="s">
        <v>225</v>
      </c>
      <c r="B15" s="1556" t="s">
        <v>802</v>
      </c>
      <c r="C15" s="1556" t="s">
        <v>803</v>
      </c>
      <c r="D15" s="1556" t="s">
        <v>2756</v>
      </c>
      <c r="E15" s="1568" t="s">
        <v>804</v>
      </c>
      <c r="F15" s="1568" t="s">
        <v>1578</v>
      </c>
      <c r="G15" s="1568"/>
      <c r="H15" s="1569" t="s">
        <v>1702</v>
      </c>
      <c r="I15" s="1569"/>
      <c r="J15" s="1570" t="s">
        <v>3974</v>
      </c>
      <c r="K15" s="1570"/>
    </row>
    <row r="16" spans="1:11" ht="24" customHeight="1">
      <c r="A16" s="1556"/>
      <c r="B16" s="1556"/>
      <c r="C16" s="1556"/>
      <c r="D16" s="1556"/>
      <c r="E16" s="1568"/>
      <c r="F16" s="552" t="s">
        <v>3975</v>
      </c>
      <c r="G16" s="552" t="s">
        <v>3976</v>
      </c>
      <c r="H16" s="553" t="s">
        <v>3975</v>
      </c>
      <c r="I16" s="553" t="s">
        <v>3976</v>
      </c>
      <c r="J16" s="554" t="s">
        <v>3975</v>
      </c>
      <c r="K16" s="554" t="s">
        <v>3976</v>
      </c>
    </row>
    <row r="17" spans="1:11" ht="25" customHeight="1">
      <c r="A17" s="555">
        <v>1</v>
      </c>
      <c r="B17" s="555" t="s">
        <v>3334</v>
      </c>
      <c r="C17" s="555" t="s">
        <v>3335</v>
      </c>
      <c r="D17" s="556" t="s">
        <v>754</v>
      </c>
      <c r="E17" s="557">
        <v>100</v>
      </c>
      <c r="F17" s="558">
        <f>+G17/E17</f>
        <v>0</v>
      </c>
      <c r="G17" s="559">
        <v>0</v>
      </c>
      <c r="H17" s="560">
        <v>4</v>
      </c>
      <c r="I17" s="560">
        <f>H17*100</f>
        <v>400</v>
      </c>
      <c r="J17" s="561">
        <f t="shared" ref="J17:K20" si="0">F17+H17</f>
        <v>4</v>
      </c>
      <c r="K17" s="561">
        <f t="shared" si="0"/>
        <v>400</v>
      </c>
    </row>
    <row r="18" spans="1:11" ht="25" customHeight="1">
      <c r="A18" s="555">
        <v>2</v>
      </c>
      <c r="B18" s="555" t="s">
        <v>3689</v>
      </c>
      <c r="C18" s="555" t="s">
        <v>3690</v>
      </c>
      <c r="D18" s="556" t="s">
        <v>3730</v>
      </c>
      <c r="E18" s="557">
        <v>100</v>
      </c>
      <c r="F18" s="558">
        <f>+G18/E18</f>
        <v>0</v>
      </c>
      <c r="G18" s="559">
        <v>0</v>
      </c>
      <c r="H18" s="560">
        <v>4</v>
      </c>
      <c r="I18" s="560">
        <f>H18*100</f>
        <v>400</v>
      </c>
      <c r="J18" s="561">
        <f t="shared" si="0"/>
        <v>4</v>
      </c>
      <c r="K18" s="561">
        <f t="shared" si="0"/>
        <v>400</v>
      </c>
    </row>
    <row r="19" spans="1:11" ht="25" customHeight="1">
      <c r="A19" s="555">
        <v>3</v>
      </c>
      <c r="B19" s="555" t="s">
        <v>3691</v>
      </c>
      <c r="C19" s="555" t="s">
        <v>4068</v>
      </c>
      <c r="D19" s="556" t="s">
        <v>3730</v>
      </c>
      <c r="E19" s="557">
        <v>100</v>
      </c>
      <c r="F19" s="558">
        <f>+G19/E19</f>
        <v>10</v>
      </c>
      <c r="G19" s="559">
        <v>1000</v>
      </c>
      <c r="H19" s="560">
        <v>8</v>
      </c>
      <c r="I19" s="560">
        <f>H19*100</f>
        <v>800</v>
      </c>
      <c r="J19" s="561">
        <f t="shared" si="0"/>
        <v>18</v>
      </c>
      <c r="K19" s="561">
        <f t="shared" si="0"/>
        <v>1800</v>
      </c>
    </row>
    <row r="20" spans="1:11" ht="25" customHeight="1">
      <c r="A20" s="555">
        <v>4</v>
      </c>
      <c r="B20" s="555" t="s">
        <v>4069</v>
      </c>
      <c r="C20" s="555" t="s">
        <v>4070</v>
      </c>
      <c r="D20" s="556" t="s">
        <v>754</v>
      </c>
      <c r="E20" s="557">
        <v>100</v>
      </c>
      <c r="F20" s="558">
        <f>+G20/E20</f>
        <v>10</v>
      </c>
      <c r="G20" s="559">
        <v>1000</v>
      </c>
      <c r="H20" s="560">
        <v>8</v>
      </c>
      <c r="I20" s="560">
        <f>H20*100</f>
        <v>800</v>
      </c>
      <c r="J20" s="561">
        <f t="shared" si="0"/>
        <v>18</v>
      </c>
      <c r="K20" s="561">
        <f t="shared" si="0"/>
        <v>1800</v>
      </c>
    </row>
    <row r="24" spans="1:11" ht="14">
      <c r="C24" s="562" t="s">
        <v>1703</v>
      </c>
      <c r="E24" s="563" t="s">
        <v>1704</v>
      </c>
      <c r="F24" s="563"/>
      <c r="G24" s="563"/>
    </row>
    <row r="26" spans="1:11">
      <c r="B26" s="1557" t="s">
        <v>280</v>
      </c>
      <c r="C26" s="1557"/>
      <c r="E26" s="1551"/>
      <c r="F26" s="1551"/>
      <c r="G26" s="1551"/>
      <c r="H26" s="1551"/>
      <c r="I26" s="1551"/>
    </row>
    <row r="27" spans="1:11">
      <c r="B27" s="1558"/>
      <c r="C27" s="1558"/>
      <c r="E27" s="1552"/>
      <c r="F27" s="1552"/>
      <c r="G27" s="1552"/>
      <c r="H27" s="1552"/>
      <c r="I27" s="1552"/>
      <c r="J27" s="564"/>
      <c r="K27" s="564"/>
    </row>
    <row r="28" spans="1:11">
      <c r="B28" s="1560" t="s">
        <v>1644</v>
      </c>
      <c r="C28" s="1559" t="s">
        <v>1705</v>
      </c>
      <c r="E28" s="1550" t="s">
        <v>1644</v>
      </c>
      <c r="F28" s="1551"/>
      <c r="G28" s="1551"/>
      <c r="H28" s="1551"/>
      <c r="I28" s="1551"/>
    </row>
    <row r="29" spans="1:11">
      <c r="B29" s="1550"/>
      <c r="C29" s="1551"/>
      <c r="E29" s="1550"/>
      <c r="F29" s="1551"/>
      <c r="G29" s="1551"/>
      <c r="H29" s="1551"/>
      <c r="I29" s="1551"/>
    </row>
    <row r="33" spans="4:4">
      <c r="D33" s="565"/>
    </row>
  </sheetData>
  <mergeCells count="18">
    <mergeCell ref="B2:K2"/>
    <mergeCell ref="B4:K4"/>
    <mergeCell ref="A11:K11"/>
    <mergeCell ref="B15:B16"/>
    <mergeCell ref="A15:A16"/>
    <mergeCell ref="E15:E16"/>
    <mergeCell ref="H15:I15"/>
    <mergeCell ref="J15:K15"/>
    <mergeCell ref="F15:G15"/>
    <mergeCell ref="E28:E29"/>
    <mergeCell ref="E26:I27"/>
    <mergeCell ref="F28:I29"/>
    <mergeCell ref="A12:K12"/>
    <mergeCell ref="D15:D16"/>
    <mergeCell ref="C15:C16"/>
    <mergeCell ref="B26:C27"/>
    <mergeCell ref="C28:C29"/>
    <mergeCell ref="B28:B29"/>
  </mergeCells>
  <phoneticPr fontId="25" type="noConversion"/>
  <pageMargins left="0.6692913385826772" right="0.11811023622047245" top="0.74803149606299213" bottom="0.15748031496062992" header="0.11811023622047245" footer="0.11811023622047245"/>
  <pageSetup orientation="landscape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21">
    <tabColor indexed="61"/>
  </sheetPr>
  <dimension ref="A1:K33"/>
  <sheetViews>
    <sheetView workbookViewId="0"/>
  </sheetViews>
  <sheetFormatPr defaultColWidth="8" defaultRowHeight="12.5"/>
  <cols>
    <col min="1" max="1" width="5.453125" style="825" customWidth="1"/>
    <col min="2" max="2" width="10.7265625" style="825" customWidth="1"/>
    <col min="3" max="3" width="20" style="825" customWidth="1"/>
    <col min="4" max="4" width="32.08984375" style="825" customWidth="1"/>
    <col min="5" max="6" width="8" style="825"/>
    <col min="7" max="7" width="9.7265625" style="825" customWidth="1"/>
    <col min="8" max="10" width="8" style="825"/>
    <col min="11" max="11" width="9.90625" style="825" customWidth="1"/>
    <col min="12" max="16384" width="8" style="825"/>
  </cols>
  <sheetData>
    <row r="1" spans="1:11" ht="5.25" customHeight="1">
      <c r="A1" s="822"/>
      <c r="B1" s="823"/>
      <c r="C1" s="823"/>
      <c r="D1" s="823"/>
      <c r="E1" s="823"/>
      <c r="F1" s="823"/>
      <c r="G1" s="823"/>
      <c r="H1" s="823"/>
      <c r="I1" s="823"/>
      <c r="J1" s="823"/>
      <c r="K1" s="824"/>
    </row>
    <row r="2" spans="1:11" ht="21.5">
      <c r="A2" s="826"/>
      <c r="B2" s="1575" t="s">
        <v>5476</v>
      </c>
      <c r="C2" s="1575"/>
      <c r="D2" s="1575"/>
      <c r="E2" s="1575"/>
      <c r="F2" s="1575"/>
      <c r="G2" s="1575"/>
      <c r="H2" s="1575"/>
      <c r="I2" s="1575"/>
      <c r="J2" s="1575"/>
      <c r="K2" s="1576"/>
    </row>
    <row r="3" spans="1:11" ht="5.25" customHeight="1">
      <c r="A3" s="826"/>
      <c r="B3" s="827"/>
      <c r="C3" s="827"/>
      <c r="D3" s="828"/>
      <c r="E3" s="828"/>
      <c r="F3" s="828"/>
      <c r="G3" s="828"/>
      <c r="H3" s="828"/>
      <c r="I3" s="828"/>
      <c r="J3" s="827"/>
      <c r="K3" s="829"/>
    </row>
    <row r="4" spans="1:11" ht="15.5">
      <c r="A4" s="826"/>
      <c r="B4" s="1577" t="s">
        <v>1</v>
      </c>
      <c r="C4" s="1577"/>
      <c r="D4" s="1577"/>
      <c r="E4" s="1577"/>
      <c r="F4" s="1577"/>
      <c r="G4" s="1577"/>
      <c r="H4" s="1577"/>
      <c r="I4" s="1577"/>
      <c r="J4" s="1577"/>
      <c r="K4" s="1578"/>
    </row>
    <row r="5" spans="1:11" ht="4.5" customHeight="1">
      <c r="A5" s="826"/>
      <c r="B5" s="830"/>
      <c r="C5" s="830"/>
      <c r="D5" s="830"/>
      <c r="E5" s="830"/>
      <c r="F5" s="830"/>
      <c r="G5" s="830"/>
      <c r="H5" s="830"/>
      <c r="I5" s="830"/>
      <c r="J5" s="830"/>
      <c r="K5" s="831"/>
    </row>
    <row r="6" spans="1:11" ht="15.5">
      <c r="A6" s="826"/>
      <c r="B6" s="830"/>
      <c r="C6" s="830"/>
      <c r="D6" s="832" t="s">
        <v>3774</v>
      </c>
      <c r="E6" s="833"/>
      <c r="F6" s="832" t="s">
        <v>3775</v>
      </c>
      <c r="G6" s="834"/>
      <c r="H6" s="834"/>
      <c r="I6" s="834"/>
      <c r="J6" s="834"/>
      <c r="K6" s="835"/>
    </row>
    <row r="7" spans="1:11" ht="4.5" customHeight="1">
      <c r="A7" s="836"/>
      <c r="B7" s="837"/>
      <c r="C7" s="838"/>
      <c r="D7" s="838"/>
      <c r="E7" s="838"/>
      <c r="F7" s="838"/>
      <c r="G7" s="838"/>
      <c r="H7" s="838"/>
      <c r="I7" s="838"/>
      <c r="J7" s="837"/>
      <c r="K7" s="839"/>
    </row>
    <row r="8" spans="1:11" s="843" customFormat="1" ht="22.5" customHeight="1">
      <c r="A8" s="840" t="s">
        <v>1700</v>
      </c>
      <c r="B8" s="841"/>
      <c r="C8" s="842"/>
      <c r="E8" s="842" t="s">
        <v>2190</v>
      </c>
    </row>
    <row r="9" spans="1:11" s="843" customFormat="1" ht="22.5" customHeight="1">
      <c r="A9" s="842" t="s">
        <v>4656</v>
      </c>
      <c r="B9" s="842"/>
      <c r="C9" s="842"/>
      <c r="D9" s="842"/>
    </row>
    <row r="10" spans="1:11">
      <c r="A10" s="844"/>
      <c r="B10" s="845"/>
      <c r="C10" s="845"/>
      <c r="D10" s="845"/>
      <c r="E10" s="845"/>
      <c r="F10" s="845"/>
      <c r="G10" s="845"/>
      <c r="H10" s="845"/>
      <c r="I10" s="845"/>
      <c r="J10" s="845"/>
      <c r="K10" s="846"/>
    </row>
    <row r="11" spans="1:11" ht="22.5">
      <c r="A11" s="1579" t="s">
        <v>1424</v>
      </c>
      <c r="B11" s="1580"/>
      <c r="C11" s="1580"/>
      <c r="D11" s="1580"/>
      <c r="E11" s="1580"/>
      <c r="F11" s="1580"/>
      <c r="G11" s="1580"/>
      <c r="H11" s="1580"/>
      <c r="I11" s="1580"/>
      <c r="J11" s="1580"/>
      <c r="K11" s="1581"/>
    </row>
    <row r="12" spans="1:11" ht="17.5">
      <c r="A12" s="1572" t="s">
        <v>3965</v>
      </c>
      <c r="B12" s="1573"/>
      <c r="C12" s="1573"/>
      <c r="D12" s="1573"/>
      <c r="E12" s="1573"/>
      <c r="F12" s="1573"/>
      <c r="G12" s="1573"/>
      <c r="H12" s="1573"/>
      <c r="I12" s="1573"/>
      <c r="J12" s="1573"/>
      <c r="K12" s="1574"/>
    </row>
    <row r="13" spans="1:11">
      <c r="A13" s="847"/>
      <c r="B13" s="848"/>
      <c r="C13" s="848"/>
      <c r="D13" s="848"/>
      <c r="E13" s="848"/>
      <c r="F13" s="848"/>
      <c r="G13" s="848"/>
      <c r="H13" s="848"/>
      <c r="I13" s="848"/>
      <c r="J13" s="848"/>
      <c r="K13" s="849"/>
    </row>
    <row r="15" spans="1:11" ht="31.5" customHeight="1">
      <c r="A15" s="1571" t="s">
        <v>225</v>
      </c>
      <c r="B15" s="1571" t="s">
        <v>802</v>
      </c>
      <c r="C15" s="1571" t="s">
        <v>803</v>
      </c>
      <c r="D15" s="1571" t="s">
        <v>2756</v>
      </c>
      <c r="E15" s="1582" t="s">
        <v>804</v>
      </c>
      <c r="F15" s="1582" t="s">
        <v>1578</v>
      </c>
      <c r="G15" s="1582"/>
      <c r="H15" s="1583" t="s">
        <v>3966</v>
      </c>
      <c r="I15" s="1583"/>
      <c r="J15" s="1584" t="s">
        <v>3974</v>
      </c>
      <c r="K15" s="1584"/>
    </row>
    <row r="16" spans="1:11" ht="24" customHeight="1">
      <c r="A16" s="1571"/>
      <c r="B16" s="1571"/>
      <c r="C16" s="1571"/>
      <c r="D16" s="1571"/>
      <c r="E16" s="1582"/>
      <c r="F16" s="850" t="s">
        <v>3975</v>
      </c>
      <c r="G16" s="850" t="s">
        <v>3976</v>
      </c>
      <c r="H16" s="851" t="s">
        <v>3975</v>
      </c>
      <c r="I16" s="851" t="s">
        <v>3976</v>
      </c>
      <c r="J16" s="852" t="s">
        <v>3975</v>
      </c>
      <c r="K16" s="852" t="s">
        <v>3976</v>
      </c>
    </row>
    <row r="17" spans="1:11" ht="25" customHeight="1">
      <c r="A17" s="853">
        <v>1</v>
      </c>
      <c r="B17" s="853" t="s">
        <v>3334</v>
      </c>
      <c r="C17" s="853" t="s">
        <v>3335</v>
      </c>
      <c r="D17" s="854" t="s">
        <v>754</v>
      </c>
      <c r="E17" s="855">
        <v>100</v>
      </c>
      <c r="F17" s="856">
        <f>+G17/E17</f>
        <v>0</v>
      </c>
      <c r="G17" s="857">
        <v>0</v>
      </c>
      <c r="H17" s="858">
        <v>2</v>
      </c>
      <c r="I17" s="858">
        <f>H17*100</f>
        <v>200</v>
      </c>
      <c r="J17" s="859">
        <f t="shared" ref="J17:K20" si="0">F17+H17</f>
        <v>2</v>
      </c>
      <c r="K17" s="859">
        <f t="shared" si="0"/>
        <v>200</v>
      </c>
    </row>
    <row r="18" spans="1:11" ht="25" customHeight="1">
      <c r="A18" s="853">
        <v>2</v>
      </c>
      <c r="B18" s="853" t="s">
        <v>3689</v>
      </c>
      <c r="C18" s="853" t="s">
        <v>3690</v>
      </c>
      <c r="D18" s="854" t="s">
        <v>3730</v>
      </c>
      <c r="E18" s="855">
        <v>100</v>
      </c>
      <c r="F18" s="856">
        <f>+G18/E18</f>
        <v>0</v>
      </c>
      <c r="G18" s="857">
        <v>0</v>
      </c>
      <c r="H18" s="858">
        <v>2</v>
      </c>
      <c r="I18" s="858">
        <f>H18*100</f>
        <v>200</v>
      </c>
      <c r="J18" s="859">
        <f t="shared" si="0"/>
        <v>2</v>
      </c>
      <c r="K18" s="859">
        <f t="shared" si="0"/>
        <v>200</v>
      </c>
    </row>
    <row r="19" spans="1:11" ht="25" customHeight="1">
      <c r="A19" s="853">
        <v>3</v>
      </c>
      <c r="B19" s="853" t="s">
        <v>3691</v>
      </c>
      <c r="C19" s="853" t="s">
        <v>4068</v>
      </c>
      <c r="D19" s="854" t="s">
        <v>3730</v>
      </c>
      <c r="E19" s="855">
        <v>100</v>
      </c>
      <c r="F19" s="856">
        <f>+G19/E19</f>
        <v>10</v>
      </c>
      <c r="G19" s="857">
        <v>1000</v>
      </c>
      <c r="H19" s="858">
        <v>7</v>
      </c>
      <c r="I19" s="858">
        <f>H19*100</f>
        <v>700</v>
      </c>
      <c r="J19" s="859">
        <f t="shared" si="0"/>
        <v>17</v>
      </c>
      <c r="K19" s="859">
        <f t="shared" si="0"/>
        <v>1700</v>
      </c>
    </row>
    <row r="20" spans="1:11" ht="25" customHeight="1">
      <c r="A20" s="853">
        <v>4</v>
      </c>
      <c r="B20" s="853" t="s">
        <v>4069</v>
      </c>
      <c r="C20" s="853" t="s">
        <v>4070</v>
      </c>
      <c r="D20" s="854" t="s">
        <v>754</v>
      </c>
      <c r="E20" s="855">
        <v>100</v>
      </c>
      <c r="F20" s="856">
        <f>+G20/E20</f>
        <v>10</v>
      </c>
      <c r="G20" s="857">
        <v>1000</v>
      </c>
      <c r="H20" s="858">
        <v>7</v>
      </c>
      <c r="I20" s="858">
        <f>H20*100</f>
        <v>700</v>
      </c>
      <c r="J20" s="859">
        <f t="shared" si="0"/>
        <v>17</v>
      </c>
      <c r="K20" s="859">
        <f t="shared" si="0"/>
        <v>1700</v>
      </c>
    </row>
    <row r="24" spans="1:11" ht="14">
      <c r="C24" s="860" t="s">
        <v>1703</v>
      </c>
      <c r="E24" s="861" t="s">
        <v>1704</v>
      </c>
      <c r="F24" s="861"/>
      <c r="G24" s="861"/>
    </row>
    <row r="26" spans="1:11">
      <c r="B26" s="1585" t="s">
        <v>280</v>
      </c>
      <c r="C26" s="1585"/>
      <c r="E26" s="1588"/>
      <c r="F26" s="1588"/>
      <c r="G26" s="1588"/>
      <c r="H26" s="1588"/>
      <c r="I26" s="1588"/>
    </row>
    <row r="27" spans="1:11">
      <c r="B27" s="1586"/>
      <c r="C27" s="1586"/>
      <c r="E27" s="1591"/>
      <c r="F27" s="1591"/>
      <c r="G27" s="1591"/>
      <c r="H27" s="1591"/>
      <c r="I27" s="1591"/>
      <c r="J27" s="862"/>
      <c r="K27" s="862"/>
    </row>
    <row r="28" spans="1:11">
      <c r="B28" s="1589" t="s">
        <v>1644</v>
      </c>
      <c r="C28" s="1587" t="s">
        <v>3967</v>
      </c>
      <c r="E28" s="1590" t="s">
        <v>1644</v>
      </c>
      <c r="F28" s="1588"/>
      <c r="G28" s="1588"/>
      <c r="H28" s="1588"/>
      <c r="I28" s="1588"/>
    </row>
    <row r="29" spans="1:11">
      <c r="B29" s="1590"/>
      <c r="C29" s="1588"/>
      <c r="E29" s="1590"/>
      <c r="F29" s="1588"/>
      <c r="G29" s="1588"/>
      <c r="H29" s="1588"/>
      <c r="I29" s="1588"/>
    </row>
    <row r="33" spans="4:4">
      <c r="D33" s="863"/>
    </row>
  </sheetData>
  <mergeCells count="18">
    <mergeCell ref="B26:C27"/>
    <mergeCell ref="C28:C29"/>
    <mergeCell ref="B28:B29"/>
    <mergeCell ref="B15:B16"/>
    <mergeCell ref="E28:E29"/>
    <mergeCell ref="E26:I27"/>
    <mergeCell ref="F28:I29"/>
    <mergeCell ref="D15:D16"/>
    <mergeCell ref="A15:A16"/>
    <mergeCell ref="A12:K12"/>
    <mergeCell ref="B2:K2"/>
    <mergeCell ref="B4:K4"/>
    <mergeCell ref="A11:K11"/>
    <mergeCell ref="E15:E16"/>
    <mergeCell ref="H15:I15"/>
    <mergeCell ref="J15:K15"/>
    <mergeCell ref="F15:G15"/>
    <mergeCell ref="C15:C16"/>
  </mergeCells>
  <phoneticPr fontId="25" type="noConversion"/>
  <pageMargins left="0.6692913385826772" right="0.11811023622047245" top="0.74803149606299213" bottom="0.15748031496062992" header="0.11811023622047245" footer="0.11811023622047245"/>
  <pageSetup orientation="landscape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20">
    <tabColor indexed="61"/>
    <pageSetUpPr fitToPage="1"/>
  </sheetPr>
  <dimension ref="A1:K33"/>
  <sheetViews>
    <sheetView workbookViewId="0"/>
  </sheetViews>
  <sheetFormatPr defaultColWidth="8" defaultRowHeight="12.5"/>
  <cols>
    <col min="1" max="1" width="5.453125" style="871" customWidth="1"/>
    <col min="2" max="2" width="10.7265625" style="871" customWidth="1"/>
    <col min="3" max="3" width="20" style="871" customWidth="1"/>
    <col min="4" max="4" width="32.08984375" style="871" customWidth="1"/>
    <col min="5" max="6" width="8" style="871" customWidth="1"/>
    <col min="7" max="7" width="9.7265625" style="871" customWidth="1"/>
    <col min="8" max="10" width="8" style="871" customWidth="1"/>
    <col min="11" max="11" width="9.90625" style="871" customWidth="1"/>
    <col min="12" max="16384" width="8" style="871"/>
  </cols>
  <sheetData>
    <row r="1" spans="1:11" ht="5.25" customHeight="1">
      <c r="A1" s="868"/>
      <c r="B1" s="869"/>
      <c r="C1" s="869"/>
      <c r="D1" s="869"/>
      <c r="E1" s="869"/>
      <c r="F1" s="869"/>
      <c r="G1" s="869"/>
      <c r="H1" s="869"/>
      <c r="I1" s="869"/>
      <c r="J1" s="869"/>
      <c r="K1" s="870"/>
    </row>
    <row r="2" spans="1:11" ht="21.5">
      <c r="A2" s="872"/>
      <c r="B2" s="1596" t="s">
        <v>5476</v>
      </c>
      <c r="C2" s="1596"/>
      <c r="D2" s="1596"/>
      <c r="E2" s="1596"/>
      <c r="F2" s="1596"/>
      <c r="G2" s="1596"/>
      <c r="H2" s="1596"/>
      <c r="I2" s="1596"/>
      <c r="J2" s="1596"/>
      <c r="K2" s="1597"/>
    </row>
    <row r="3" spans="1:11" ht="5.25" customHeight="1">
      <c r="A3" s="872"/>
      <c r="B3" s="873"/>
      <c r="C3" s="873"/>
      <c r="D3" s="874"/>
      <c r="E3" s="874"/>
      <c r="F3" s="874"/>
      <c r="G3" s="874"/>
      <c r="H3" s="874"/>
      <c r="I3" s="874"/>
      <c r="J3" s="873"/>
      <c r="K3" s="875"/>
    </row>
    <row r="4" spans="1:11" ht="15.5">
      <c r="A4" s="872"/>
      <c r="B4" s="1598" t="s">
        <v>1</v>
      </c>
      <c r="C4" s="1598"/>
      <c r="D4" s="1598"/>
      <c r="E4" s="1598"/>
      <c r="F4" s="1598"/>
      <c r="G4" s="1598"/>
      <c r="H4" s="1598"/>
      <c r="I4" s="1598"/>
      <c r="J4" s="1598"/>
      <c r="K4" s="1599"/>
    </row>
    <row r="5" spans="1:11" ht="4.5" customHeight="1">
      <c r="A5" s="872"/>
      <c r="B5" s="876"/>
      <c r="C5" s="876"/>
      <c r="D5" s="876"/>
      <c r="E5" s="876"/>
      <c r="F5" s="876"/>
      <c r="G5" s="876"/>
      <c r="H5" s="876"/>
      <c r="I5" s="876"/>
      <c r="J5" s="876"/>
      <c r="K5" s="877"/>
    </row>
    <row r="6" spans="1:11" ht="15.5">
      <c r="A6" s="872"/>
      <c r="B6" s="876"/>
      <c r="C6" s="876"/>
      <c r="D6" s="878" t="s">
        <v>3774</v>
      </c>
      <c r="E6" s="879"/>
      <c r="F6" s="878" t="s">
        <v>3775</v>
      </c>
      <c r="G6" s="880"/>
      <c r="H6" s="880"/>
      <c r="I6" s="880"/>
      <c r="J6" s="880"/>
      <c r="K6" s="881"/>
    </row>
    <row r="7" spans="1:11" ht="4.5" customHeight="1">
      <c r="A7" s="882"/>
      <c r="B7" s="883"/>
      <c r="C7" s="884"/>
      <c r="D7" s="884"/>
      <c r="E7" s="884"/>
      <c r="F7" s="884"/>
      <c r="G7" s="884"/>
      <c r="H7" s="884"/>
      <c r="I7" s="884"/>
      <c r="J7" s="883"/>
      <c r="K7" s="885"/>
    </row>
    <row r="8" spans="1:11" s="888" customFormat="1" ht="22.5" customHeight="1">
      <c r="A8" s="886" t="s">
        <v>1700</v>
      </c>
      <c r="B8" s="864"/>
      <c r="C8" s="887"/>
      <c r="E8" s="887" t="s">
        <v>2190</v>
      </c>
    </row>
    <row r="9" spans="1:11" s="888" customFormat="1" ht="22.5" customHeight="1">
      <c r="A9" s="887" t="s">
        <v>5442</v>
      </c>
      <c r="B9" s="887"/>
      <c r="C9" s="887"/>
      <c r="D9" s="887"/>
    </row>
    <row r="10" spans="1:11">
      <c r="A10" s="889"/>
      <c r="B10" s="890"/>
      <c r="C10" s="890"/>
      <c r="D10" s="890"/>
      <c r="E10" s="890"/>
      <c r="F10" s="890"/>
      <c r="G10" s="890"/>
      <c r="H10" s="890"/>
      <c r="I10" s="890"/>
      <c r="J10" s="890"/>
      <c r="K10" s="891"/>
    </row>
    <row r="11" spans="1:11" ht="22.5">
      <c r="A11" s="1600" t="s">
        <v>1424</v>
      </c>
      <c r="B11" s="1601"/>
      <c r="C11" s="1601"/>
      <c r="D11" s="1601"/>
      <c r="E11" s="1601"/>
      <c r="F11" s="1601"/>
      <c r="G11" s="1601"/>
      <c r="H11" s="1601"/>
      <c r="I11" s="1601"/>
      <c r="J11" s="1601"/>
      <c r="K11" s="1602"/>
    </row>
    <row r="12" spans="1:11" ht="17.5">
      <c r="A12" s="1593" t="s">
        <v>5443</v>
      </c>
      <c r="B12" s="1594"/>
      <c r="C12" s="1594"/>
      <c r="D12" s="1594"/>
      <c r="E12" s="1594"/>
      <c r="F12" s="1594"/>
      <c r="G12" s="1594"/>
      <c r="H12" s="1594"/>
      <c r="I12" s="1594"/>
      <c r="J12" s="1594"/>
      <c r="K12" s="1595"/>
    </row>
    <row r="13" spans="1:11">
      <c r="A13" s="892"/>
      <c r="B13" s="893"/>
      <c r="C13" s="893"/>
      <c r="D13" s="893"/>
      <c r="E13" s="893"/>
      <c r="F13" s="893"/>
      <c r="G13" s="893"/>
      <c r="H13" s="893"/>
      <c r="I13" s="893"/>
      <c r="J13" s="893"/>
      <c r="K13" s="894"/>
    </row>
    <row r="15" spans="1:11" ht="31.5" customHeight="1">
      <c r="A15" s="1592" t="s">
        <v>225</v>
      </c>
      <c r="B15" s="1592" t="s">
        <v>802</v>
      </c>
      <c r="C15" s="1592" t="s">
        <v>803</v>
      </c>
      <c r="D15" s="1592" t="s">
        <v>2756</v>
      </c>
      <c r="E15" s="1603" t="s">
        <v>804</v>
      </c>
      <c r="F15" s="1603" t="s">
        <v>1578</v>
      </c>
      <c r="G15" s="1603"/>
      <c r="H15" s="1604" t="s">
        <v>5444</v>
      </c>
      <c r="I15" s="1604"/>
      <c r="J15" s="1605" t="s">
        <v>3974</v>
      </c>
      <c r="K15" s="1605"/>
    </row>
    <row r="16" spans="1:11" ht="24" customHeight="1">
      <c r="A16" s="1592"/>
      <c r="B16" s="1592"/>
      <c r="C16" s="1592"/>
      <c r="D16" s="1592"/>
      <c r="E16" s="1603"/>
      <c r="F16" s="865" t="s">
        <v>3975</v>
      </c>
      <c r="G16" s="865" t="s">
        <v>3976</v>
      </c>
      <c r="H16" s="866" t="s">
        <v>3975</v>
      </c>
      <c r="I16" s="866" t="s">
        <v>3976</v>
      </c>
      <c r="J16" s="895" t="s">
        <v>3975</v>
      </c>
      <c r="K16" s="895" t="s">
        <v>3976</v>
      </c>
    </row>
    <row r="17" spans="1:11" ht="25" customHeight="1">
      <c r="A17" s="896">
        <v>1</v>
      </c>
      <c r="B17" s="896" t="s">
        <v>3334</v>
      </c>
      <c r="C17" s="896" t="s">
        <v>3335</v>
      </c>
      <c r="D17" s="897" t="s">
        <v>754</v>
      </c>
      <c r="E17" s="898">
        <v>100</v>
      </c>
      <c r="F17" s="899">
        <f>+G17/E17</f>
        <v>0</v>
      </c>
      <c r="G17" s="900">
        <v>0</v>
      </c>
      <c r="H17" s="901">
        <v>2</v>
      </c>
      <c r="I17" s="901">
        <f>H17*100</f>
        <v>200</v>
      </c>
      <c r="J17" s="902">
        <f t="shared" ref="J17:K20" si="0">F17+H17</f>
        <v>2</v>
      </c>
      <c r="K17" s="902">
        <f t="shared" si="0"/>
        <v>200</v>
      </c>
    </row>
    <row r="18" spans="1:11" ht="25" customHeight="1">
      <c r="A18" s="896">
        <v>2</v>
      </c>
      <c r="B18" s="896" t="s">
        <v>3689</v>
      </c>
      <c r="C18" s="896" t="s">
        <v>3690</v>
      </c>
      <c r="D18" s="897" t="s">
        <v>3730</v>
      </c>
      <c r="E18" s="898">
        <v>100</v>
      </c>
      <c r="F18" s="899">
        <f>+G18/E18</f>
        <v>0</v>
      </c>
      <c r="G18" s="900">
        <v>0</v>
      </c>
      <c r="H18" s="901">
        <v>2</v>
      </c>
      <c r="I18" s="901">
        <f>H18*100</f>
        <v>200</v>
      </c>
      <c r="J18" s="902">
        <f t="shared" si="0"/>
        <v>2</v>
      </c>
      <c r="K18" s="902">
        <f t="shared" si="0"/>
        <v>200</v>
      </c>
    </row>
    <row r="19" spans="1:11" ht="25" customHeight="1">
      <c r="A19" s="896">
        <v>3</v>
      </c>
      <c r="B19" s="896" t="s">
        <v>3691</v>
      </c>
      <c r="C19" s="896" t="s">
        <v>4068</v>
      </c>
      <c r="D19" s="897" t="s">
        <v>3730</v>
      </c>
      <c r="E19" s="898">
        <v>100</v>
      </c>
      <c r="F19" s="899">
        <f>+G19/E19</f>
        <v>10</v>
      </c>
      <c r="G19" s="900">
        <v>1000</v>
      </c>
      <c r="H19" s="901">
        <v>6</v>
      </c>
      <c r="I19" s="901">
        <f>H19*100</f>
        <v>600</v>
      </c>
      <c r="J19" s="902">
        <f t="shared" si="0"/>
        <v>16</v>
      </c>
      <c r="K19" s="902">
        <f t="shared" si="0"/>
        <v>1600</v>
      </c>
    </row>
    <row r="20" spans="1:11" ht="25" customHeight="1">
      <c r="A20" s="896">
        <v>4</v>
      </c>
      <c r="B20" s="896" t="s">
        <v>4069</v>
      </c>
      <c r="C20" s="896" t="s">
        <v>4070</v>
      </c>
      <c r="D20" s="897" t="s">
        <v>754</v>
      </c>
      <c r="E20" s="898">
        <v>100</v>
      </c>
      <c r="F20" s="899">
        <f>+G20/E20</f>
        <v>10</v>
      </c>
      <c r="G20" s="900">
        <v>1000</v>
      </c>
      <c r="H20" s="901">
        <v>7</v>
      </c>
      <c r="I20" s="901">
        <f>H20*100</f>
        <v>700</v>
      </c>
      <c r="J20" s="902">
        <f t="shared" si="0"/>
        <v>17</v>
      </c>
      <c r="K20" s="902">
        <f t="shared" si="0"/>
        <v>1700</v>
      </c>
    </row>
    <row r="24" spans="1:11" ht="14">
      <c r="C24" s="903" t="s">
        <v>1703</v>
      </c>
      <c r="E24" s="904" t="s">
        <v>1704</v>
      </c>
      <c r="F24" s="904"/>
      <c r="G24" s="904"/>
    </row>
    <row r="26" spans="1:11">
      <c r="B26" s="1609" t="s">
        <v>5445</v>
      </c>
      <c r="C26" s="1609"/>
      <c r="E26" s="1607"/>
      <c r="F26" s="1607"/>
      <c r="G26" s="1607"/>
      <c r="H26" s="1607"/>
      <c r="I26" s="1607"/>
    </row>
    <row r="27" spans="1:11">
      <c r="B27" s="1610"/>
      <c r="C27" s="1610"/>
      <c r="E27" s="1608"/>
      <c r="F27" s="1608"/>
      <c r="G27" s="1608"/>
      <c r="H27" s="1608"/>
      <c r="I27" s="1608"/>
      <c r="J27" s="867"/>
      <c r="K27" s="867"/>
    </row>
    <row r="28" spans="1:11">
      <c r="B28" s="1612" t="s">
        <v>1644</v>
      </c>
      <c r="C28" s="1611" t="s">
        <v>5446</v>
      </c>
      <c r="E28" s="1606" t="s">
        <v>1644</v>
      </c>
      <c r="F28" s="1607"/>
      <c r="G28" s="1607"/>
      <c r="H28" s="1607"/>
      <c r="I28" s="1607"/>
    </row>
    <row r="29" spans="1:11">
      <c r="B29" s="1606"/>
      <c r="C29" s="1607"/>
      <c r="E29" s="1606"/>
      <c r="F29" s="1607"/>
      <c r="G29" s="1607"/>
      <c r="H29" s="1607"/>
      <c r="I29" s="1607"/>
    </row>
    <row r="33" spans="4:4">
      <c r="D33" s="905"/>
    </row>
  </sheetData>
  <mergeCells count="18">
    <mergeCell ref="E28:E29"/>
    <mergeCell ref="E26:I27"/>
    <mergeCell ref="F28:I29"/>
    <mergeCell ref="D15:D16"/>
    <mergeCell ref="B26:C27"/>
    <mergeCell ref="C28:C29"/>
    <mergeCell ref="B28:B29"/>
    <mergeCell ref="B15:B16"/>
    <mergeCell ref="A15:A16"/>
    <mergeCell ref="A12:K12"/>
    <mergeCell ref="B2:K2"/>
    <mergeCell ref="B4:K4"/>
    <mergeCell ref="A11:K11"/>
    <mergeCell ref="E15:E16"/>
    <mergeCell ref="H15:I15"/>
    <mergeCell ref="J15:K15"/>
    <mergeCell ref="F15:G15"/>
    <mergeCell ref="C15:C16"/>
  </mergeCells>
  <phoneticPr fontId="25" type="noConversion"/>
  <pageMargins left="0.66929133858267698" right="0.118110236220472" top="0.74803149606299202" bottom="0.15748031496063" header="0.118110236220472" footer="0.118110236220472"/>
  <pageSetup orientation="landscape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67">
    <tabColor indexed="61"/>
  </sheetPr>
  <dimension ref="A1:K33"/>
  <sheetViews>
    <sheetView workbookViewId="0"/>
  </sheetViews>
  <sheetFormatPr defaultColWidth="8" defaultRowHeight="12.5"/>
  <cols>
    <col min="1" max="1" width="5.453125" style="909" customWidth="1"/>
    <col min="2" max="2" width="10.7265625" style="909" customWidth="1"/>
    <col min="3" max="3" width="20" style="909" customWidth="1"/>
    <col min="4" max="4" width="32.08984375" style="909" customWidth="1"/>
    <col min="5" max="6" width="8" style="909" customWidth="1"/>
    <col min="7" max="7" width="9.7265625" style="909" customWidth="1"/>
    <col min="8" max="10" width="8" style="909" customWidth="1"/>
    <col min="11" max="11" width="9.90625" style="909" customWidth="1"/>
    <col min="12" max="16384" width="8" style="909"/>
  </cols>
  <sheetData>
    <row r="1" spans="1:11" ht="5.25" customHeight="1">
      <c r="A1" s="906"/>
      <c r="B1" s="907"/>
      <c r="C1" s="907"/>
      <c r="D1" s="907"/>
      <c r="E1" s="907"/>
      <c r="F1" s="907"/>
      <c r="G1" s="907"/>
      <c r="H1" s="907"/>
      <c r="I1" s="907"/>
      <c r="J1" s="907"/>
      <c r="K1" s="908"/>
    </row>
    <row r="2" spans="1:11" ht="21.5">
      <c r="A2" s="910"/>
      <c r="B2" s="1621" t="s">
        <v>5476</v>
      </c>
      <c r="C2" s="1621"/>
      <c r="D2" s="1621"/>
      <c r="E2" s="1621"/>
      <c r="F2" s="1621"/>
      <c r="G2" s="1621"/>
      <c r="H2" s="1621"/>
      <c r="I2" s="1621"/>
      <c r="J2" s="1621"/>
      <c r="K2" s="1622"/>
    </row>
    <row r="3" spans="1:11" ht="5.25" customHeight="1">
      <c r="A3" s="910"/>
      <c r="B3" s="911"/>
      <c r="C3" s="911"/>
      <c r="D3" s="912"/>
      <c r="E3" s="912"/>
      <c r="F3" s="912"/>
      <c r="G3" s="912"/>
      <c r="H3" s="912"/>
      <c r="I3" s="912"/>
      <c r="J3" s="911"/>
      <c r="K3" s="913"/>
    </row>
    <row r="4" spans="1:11" ht="15.5">
      <c r="A4" s="910"/>
      <c r="B4" s="1623" t="s">
        <v>1</v>
      </c>
      <c r="C4" s="1623"/>
      <c r="D4" s="1623"/>
      <c r="E4" s="1623"/>
      <c r="F4" s="1623"/>
      <c r="G4" s="1623"/>
      <c r="H4" s="1623"/>
      <c r="I4" s="1623"/>
      <c r="J4" s="1623"/>
      <c r="K4" s="1624"/>
    </row>
    <row r="5" spans="1:11" ht="4.5" customHeight="1">
      <c r="A5" s="910"/>
      <c r="B5" s="914"/>
      <c r="C5" s="914"/>
      <c r="D5" s="914"/>
      <c r="E5" s="914"/>
      <c r="F5" s="914"/>
      <c r="G5" s="914"/>
      <c r="H5" s="914"/>
      <c r="I5" s="914"/>
      <c r="J5" s="914"/>
      <c r="K5" s="915"/>
    </row>
    <row r="6" spans="1:11" ht="15.5">
      <c r="A6" s="910"/>
      <c r="B6" s="914"/>
      <c r="C6" s="914"/>
      <c r="D6" s="916" t="s">
        <v>3774</v>
      </c>
      <c r="E6" s="917"/>
      <c r="F6" s="916" t="s">
        <v>3775</v>
      </c>
      <c r="G6" s="918"/>
      <c r="H6" s="918"/>
      <c r="I6" s="918"/>
      <c r="J6" s="918"/>
      <c r="K6" s="919"/>
    </row>
    <row r="7" spans="1:11" ht="4.5" customHeight="1">
      <c r="A7" s="920"/>
      <c r="B7" s="921"/>
      <c r="C7" s="922"/>
      <c r="D7" s="922"/>
      <c r="E7" s="922"/>
      <c r="F7" s="922"/>
      <c r="G7" s="922"/>
      <c r="H7" s="922"/>
      <c r="I7" s="922"/>
      <c r="J7" s="921"/>
      <c r="K7" s="923"/>
    </row>
    <row r="8" spans="1:11" s="927" customFormat="1" ht="22.5" customHeight="1">
      <c r="A8" s="924" t="s">
        <v>1700</v>
      </c>
      <c r="B8" s="925"/>
      <c r="C8" s="926"/>
      <c r="E8" s="926" t="s">
        <v>2190</v>
      </c>
    </row>
    <row r="9" spans="1:11" s="927" customFormat="1" ht="22.5" customHeight="1">
      <c r="A9" s="926" t="s">
        <v>5442</v>
      </c>
      <c r="B9" s="926"/>
      <c r="C9" s="926"/>
      <c r="D9" s="926"/>
    </row>
    <row r="10" spans="1:11">
      <c r="A10" s="928"/>
      <c r="B10" s="929"/>
      <c r="C10" s="929"/>
      <c r="D10" s="929"/>
      <c r="E10" s="929"/>
      <c r="F10" s="929"/>
      <c r="G10" s="929"/>
      <c r="H10" s="929"/>
      <c r="I10" s="929"/>
      <c r="J10" s="929"/>
      <c r="K10" s="930"/>
    </row>
    <row r="11" spans="1:11" ht="22.5">
      <c r="A11" s="1625" t="s">
        <v>1424</v>
      </c>
      <c r="B11" s="1626"/>
      <c r="C11" s="1626"/>
      <c r="D11" s="1626"/>
      <c r="E11" s="1626"/>
      <c r="F11" s="1626"/>
      <c r="G11" s="1626"/>
      <c r="H11" s="1626"/>
      <c r="I11" s="1626"/>
      <c r="J11" s="1626"/>
      <c r="K11" s="1627"/>
    </row>
    <row r="12" spans="1:11" ht="17.5">
      <c r="A12" s="1631" t="s">
        <v>1991</v>
      </c>
      <c r="B12" s="1632"/>
      <c r="C12" s="1632"/>
      <c r="D12" s="1632"/>
      <c r="E12" s="1632"/>
      <c r="F12" s="1632"/>
      <c r="G12" s="1632"/>
      <c r="H12" s="1632"/>
      <c r="I12" s="1632"/>
      <c r="J12" s="1632"/>
      <c r="K12" s="1633"/>
    </row>
    <row r="13" spans="1:11">
      <c r="A13" s="931"/>
      <c r="B13" s="932"/>
      <c r="C13" s="932"/>
      <c r="D13" s="932"/>
      <c r="E13" s="932"/>
      <c r="F13" s="932"/>
      <c r="G13" s="932"/>
      <c r="H13" s="932"/>
      <c r="I13" s="932"/>
      <c r="J13" s="932"/>
      <c r="K13" s="933"/>
    </row>
    <row r="15" spans="1:11" ht="31.5" customHeight="1">
      <c r="A15" s="1616" t="s">
        <v>225</v>
      </c>
      <c r="B15" s="1616" t="s">
        <v>802</v>
      </c>
      <c r="C15" s="1616" t="s">
        <v>803</v>
      </c>
      <c r="D15" s="1616" t="s">
        <v>2756</v>
      </c>
      <c r="E15" s="1629" t="s">
        <v>804</v>
      </c>
      <c r="F15" s="1629" t="s">
        <v>1578</v>
      </c>
      <c r="G15" s="1629"/>
      <c r="H15" s="1630" t="s">
        <v>1992</v>
      </c>
      <c r="I15" s="1630"/>
      <c r="J15" s="1628" t="s">
        <v>3974</v>
      </c>
      <c r="K15" s="1628"/>
    </row>
    <row r="16" spans="1:11" ht="24" customHeight="1">
      <c r="A16" s="1616"/>
      <c r="B16" s="1616"/>
      <c r="C16" s="1616"/>
      <c r="D16" s="1616"/>
      <c r="E16" s="1629"/>
      <c r="F16" s="934" t="s">
        <v>3975</v>
      </c>
      <c r="G16" s="934" t="s">
        <v>3976</v>
      </c>
      <c r="H16" s="935" t="s">
        <v>3975</v>
      </c>
      <c r="I16" s="935" t="s">
        <v>3976</v>
      </c>
      <c r="J16" s="936" t="s">
        <v>3975</v>
      </c>
      <c r="K16" s="936" t="s">
        <v>3976</v>
      </c>
    </row>
    <row r="17" spans="1:11" ht="25" customHeight="1">
      <c r="A17" s="937">
        <v>1</v>
      </c>
      <c r="B17" s="937" t="s">
        <v>3334</v>
      </c>
      <c r="C17" s="937" t="s">
        <v>3335</v>
      </c>
      <c r="D17" s="938" t="s">
        <v>754</v>
      </c>
      <c r="E17" s="939">
        <v>100</v>
      </c>
      <c r="F17" s="940">
        <f>+G17/E17</f>
        <v>0</v>
      </c>
      <c r="G17" s="941">
        <v>0</v>
      </c>
      <c r="H17" s="942">
        <v>2</v>
      </c>
      <c r="I17" s="942">
        <f>H17*100</f>
        <v>200</v>
      </c>
      <c r="J17" s="943">
        <f t="shared" ref="J17:K20" si="0">F17+H17</f>
        <v>2</v>
      </c>
      <c r="K17" s="943">
        <f t="shared" si="0"/>
        <v>200</v>
      </c>
    </row>
    <row r="18" spans="1:11" ht="25" customHeight="1">
      <c r="A18" s="937">
        <v>2</v>
      </c>
      <c r="B18" s="937" t="s">
        <v>3689</v>
      </c>
      <c r="C18" s="937" t="s">
        <v>3690</v>
      </c>
      <c r="D18" s="938" t="s">
        <v>3730</v>
      </c>
      <c r="E18" s="939">
        <v>100</v>
      </c>
      <c r="F18" s="940">
        <f>+G18/E18</f>
        <v>0</v>
      </c>
      <c r="G18" s="941">
        <v>0</v>
      </c>
      <c r="H18" s="942">
        <v>3</v>
      </c>
      <c r="I18" s="942">
        <f>H18*100</f>
        <v>300</v>
      </c>
      <c r="J18" s="943">
        <f t="shared" si="0"/>
        <v>3</v>
      </c>
      <c r="K18" s="943">
        <f t="shared" si="0"/>
        <v>300</v>
      </c>
    </row>
    <row r="19" spans="1:11" ht="25" customHeight="1">
      <c r="A19" s="937">
        <v>3</v>
      </c>
      <c r="B19" s="937" t="s">
        <v>3691</v>
      </c>
      <c r="C19" s="937" t="s">
        <v>4068</v>
      </c>
      <c r="D19" s="938" t="s">
        <v>3730</v>
      </c>
      <c r="E19" s="939">
        <v>100</v>
      </c>
      <c r="F19" s="940">
        <f>+G19/E19</f>
        <v>10</v>
      </c>
      <c r="G19" s="941">
        <v>1000</v>
      </c>
      <c r="H19" s="942">
        <v>6</v>
      </c>
      <c r="I19" s="942">
        <f>H19*100</f>
        <v>600</v>
      </c>
      <c r="J19" s="943">
        <f t="shared" si="0"/>
        <v>16</v>
      </c>
      <c r="K19" s="943">
        <f t="shared" si="0"/>
        <v>1600</v>
      </c>
    </row>
    <row r="20" spans="1:11" ht="25" customHeight="1">
      <c r="A20" s="937">
        <v>4</v>
      </c>
      <c r="B20" s="937" t="s">
        <v>4069</v>
      </c>
      <c r="C20" s="937" t="s">
        <v>4070</v>
      </c>
      <c r="D20" s="938" t="s">
        <v>754</v>
      </c>
      <c r="E20" s="939">
        <v>100</v>
      </c>
      <c r="F20" s="940">
        <f>+G20/E20</f>
        <v>10</v>
      </c>
      <c r="G20" s="941">
        <v>1000</v>
      </c>
      <c r="H20" s="942">
        <v>6</v>
      </c>
      <c r="I20" s="942">
        <f>H20*100</f>
        <v>600</v>
      </c>
      <c r="J20" s="943">
        <f t="shared" si="0"/>
        <v>16</v>
      </c>
      <c r="K20" s="943">
        <f t="shared" si="0"/>
        <v>1600</v>
      </c>
    </row>
    <row r="24" spans="1:11" ht="14">
      <c r="C24" s="944" t="s">
        <v>1703</v>
      </c>
      <c r="E24" s="945" t="s">
        <v>1704</v>
      </c>
      <c r="F24" s="945"/>
      <c r="G24" s="945"/>
    </row>
    <row r="26" spans="1:11">
      <c r="B26" s="1617" t="s">
        <v>5445</v>
      </c>
      <c r="C26" s="1617"/>
      <c r="E26" s="1614"/>
      <c r="F26" s="1614"/>
      <c r="G26" s="1614"/>
      <c r="H26" s="1614"/>
      <c r="I26" s="1614"/>
    </row>
    <row r="27" spans="1:11">
      <c r="B27" s="1618"/>
      <c r="C27" s="1618"/>
      <c r="E27" s="1615"/>
      <c r="F27" s="1615"/>
      <c r="G27" s="1615"/>
      <c r="H27" s="1615"/>
      <c r="I27" s="1615"/>
      <c r="J27" s="946"/>
      <c r="K27" s="946"/>
    </row>
    <row r="28" spans="1:11">
      <c r="B28" s="1620" t="s">
        <v>1644</v>
      </c>
      <c r="C28" s="1619" t="s">
        <v>1993</v>
      </c>
      <c r="E28" s="1613" t="s">
        <v>1644</v>
      </c>
      <c r="F28" s="1614"/>
      <c r="G28" s="1614"/>
      <c r="H28" s="1614"/>
      <c r="I28" s="1614"/>
    </row>
    <row r="29" spans="1:11">
      <c r="B29" s="1613"/>
      <c r="C29" s="1614"/>
      <c r="E29" s="1613"/>
      <c r="F29" s="1614"/>
      <c r="G29" s="1614"/>
      <c r="H29" s="1614"/>
      <c r="I29" s="1614"/>
    </row>
    <row r="33" spans="4:4">
      <c r="D33" s="947"/>
    </row>
  </sheetData>
  <mergeCells count="18">
    <mergeCell ref="B2:K2"/>
    <mergeCell ref="B4:K4"/>
    <mergeCell ref="A11:K11"/>
    <mergeCell ref="J15:K15"/>
    <mergeCell ref="F15:G15"/>
    <mergeCell ref="D15:D16"/>
    <mergeCell ref="A15:A16"/>
    <mergeCell ref="E15:E16"/>
    <mergeCell ref="H15:I15"/>
    <mergeCell ref="A12:K12"/>
    <mergeCell ref="E28:E29"/>
    <mergeCell ref="E26:I27"/>
    <mergeCell ref="F28:I29"/>
    <mergeCell ref="B15:B16"/>
    <mergeCell ref="C15:C16"/>
    <mergeCell ref="B26:C27"/>
    <mergeCell ref="C28:C29"/>
    <mergeCell ref="B28:B29"/>
  </mergeCells>
  <phoneticPr fontId="25" type="noConversion"/>
  <pageMargins left="0.6692913385826772" right="0.11811023622047245" top="0.74803149606299213" bottom="0.15748031496062992" header="0.11811023622047245" footer="0.11811023622047245"/>
  <pageSetup orientation="landscape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9">
    <tabColor indexed="25"/>
  </sheetPr>
  <dimension ref="A1:K33"/>
  <sheetViews>
    <sheetView workbookViewId="0"/>
  </sheetViews>
  <sheetFormatPr defaultColWidth="8" defaultRowHeight="12.5"/>
  <cols>
    <col min="1" max="1" width="5.453125" style="957" customWidth="1"/>
    <col min="2" max="2" width="10.7265625" style="957" customWidth="1"/>
    <col min="3" max="3" width="20" style="957" customWidth="1"/>
    <col min="4" max="4" width="32.08984375" style="957" customWidth="1"/>
    <col min="5" max="6" width="8" style="957" customWidth="1"/>
    <col min="7" max="7" width="9.7265625" style="957" customWidth="1"/>
    <col min="8" max="10" width="8" style="957" customWidth="1"/>
    <col min="11" max="11" width="9.90625" style="957" customWidth="1"/>
    <col min="12" max="16384" width="8" style="957"/>
  </cols>
  <sheetData>
    <row r="1" spans="1:11" ht="5.25" customHeight="1">
      <c r="A1" s="954"/>
      <c r="B1" s="955"/>
      <c r="C1" s="955"/>
      <c r="D1" s="955"/>
      <c r="E1" s="955"/>
      <c r="F1" s="955"/>
      <c r="G1" s="955"/>
      <c r="H1" s="955"/>
      <c r="I1" s="955"/>
      <c r="J1" s="955"/>
      <c r="K1" s="956"/>
    </row>
    <row r="2" spans="1:11" ht="21.5">
      <c r="A2" s="958"/>
      <c r="B2" s="1642" t="s">
        <v>5476</v>
      </c>
      <c r="C2" s="1642"/>
      <c r="D2" s="1642"/>
      <c r="E2" s="1642"/>
      <c r="F2" s="1642"/>
      <c r="G2" s="1642"/>
      <c r="H2" s="1642"/>
      <c r="I2" s="1642"/>
      <c r="J2" s="1642"/>
      <c r="K2" s="1643"/>
    </row>
    <row r="3" spans="1:11" ht="5.25" customHeight="1">
      <c r="A3" s="958"/>
      <c r="B3" s="959"/>
      <c r="C3" s="959"/>
      <c r="D3" s="960"/>
      <c r="E3" s="960"/>
      <c r="F3" s="960"/>
      <c r="G3" s="960"/>
      <c r="H3" s="960"/>
      <c r="I3" s="960"/>
      <c r="J3" s="959"/>
      <c r="K3" s="961"/>
    </row>
    <row r="4" spans="1:11" ht="15.5">
      <c r="A4" s="958"/>
      <c r="B4" s="1644" t="s">
        <v>1</v>
      </c>
      <c r="C4" s="1644"/>
      <c r="D4" s="1644"/>
      <c r="E4" s="1644"/>
      <c r="F4" s="1644"/>
      <c r="G4" s="1644"/>
      <c r="H4" s="1644"/>
      <c r="I4" s="1644"/>
      <c r="J4" s="1644"/>
      <c r="K4" s="1645"/>
    </row>
    <row r="5" spans="1:11" ht="4.5" customHeight="1">
      <c r="A5" s="958"/>
      <c r="B5" s="962"/>
      <c r="C5" s="962"/>
      <c r="D5" s="962"/>
      <c r="E5" s="962"/>
      <c r="F5" s="962"/>
      <c r="G5" s="962"/>
      <c r="H5" s="962"/>
      <c r="I5" s="962"/>
      <c r="J5" s="962"/>
      <c r="K5" s="963"/>
    </row>
    <row r="6" spans="1:11" ht="15.5">
      <c r="A6" s="958"/>
      <c r="B6" s="962"/>
      <c r="C6" s="962"/>
      <c r="D6" s="964" t="s">
        <v>3774</v>
      </c>
      <c r="E6" s="965"/>
      <c r="F6" s="964" t="s">
        <v>3775</v>
      </c>
      <c r="G6" s="966"/>
      <c r="H6" s="966"/>
      <c r="I6" s="966"/>
      <c r="J6" s="966"/>
      <c r="K6" s="967"/>
    </row>
    <row r="7" spans="1:11" ht="4.5" customHeight="1">
      <c r="A7" s="968"/>
      <c r="B7" s="969"/>
      <c r="C7" s="970"/>
      <c r="D7" s="970"/>
      <c r="E7" s="970"/>
      <c r="F7" s="970"/>
      <c r="G7" s="970"/>
      <c r="H7" s="970"/>
      <c r="I7" s="970"/>
      <c r="J7" s="969"/>
      <c r="K7" s="971"/>
    </row>
    <row r="8" spans="1:11" s="975" customFormat="1" ht="22.5" customHeight="1">
      <c r="A8" s="972" t="s">
        <v>1700</v>
      </c>
      <c r="B8" s="973"/>
      <c r="C8" s="974"/>
      <c r="E8" s="974" t="s">
        <v>2190</v>
      </c>
    </row>
    <row r="9" spans="1:11" s="975" customFormat="1" ht="22.5" customHeight="1">
      <c r="A9" s="974" t="s">
        <v>5442</v>
      </c>
      <c r="B9" s="974"/>
      <c r="C9" s="974"/>
      <c r="D9" s="974"/>
    </row>
    <row r="10" spans="1:11">
      <c r="A10" s="976"/>
      <c r="B10" s="977"/>
      <c r="C10" s="977"/>
      <c r="D10" s="977"/>
      <c r="E10" s="977"/>
      <c r="F10" s="977"/>
      <c r="G10" s="977"/>
      <c r="H10" s="977"/>
      <c r="I10" s="977"/>
      <c r="J10" s="977"/>
      <c r="K10" s="978"/>
    </row>
    <row r="11" spans="1:11" ht="22.5">
      <c r="A11" s="1646" t="s">
        <v>1424</v>
      </c>
      <c r="B11" s="1647"/>
      <c r="C11" s="1647"/>
      <c r="D11" s="1647"/>
      <c r="E11" s="1647"/>
      <c r="F11" s="1647"/>
      <c r="G11" s="1647"/>
      <c r="H11" s="1647"/>
      <c r="I11" s="1647"/>
      <c r="J11" s="1647"/>
      <c r="K11" s="1648"/>
    </row>
    <row r="12" spans="1:11" ht="17.5">
      <c r="A12" s="1652" t="s">
        <v>2920</v>
      </c>
      <c r="B12" s="1653"/>
      <c r="C12" s="1653"/>
      <c r="D12" s="1653"/>
      <c r="E12" s="1653"/>
      <c r="F12" s="1653"/>
      <c r="G12" s="1653"/>
      <c r="H12" s="1653"/>
      <c r="I12" s="1653"/>
      <c r="J12" s="1653"/>
      <c r="K12" s="1654"/>
    </row>
    <row r="13" spans="1:11">
      <c r="A13" s="979"/>
      <c r="B13" s="980"/>
      <c r="C13" s="980"/>
      <c r="D13" s="980"/>
      <c r="E13" s="980"/>
      <c r="F13" s="980"/>
      <c r="G13" s="980"/>
      <c r="H13" s="980"/>
      <c r="I13" s="980"/>
      <c r="J13" s="980"/>
      <c r="K13" s="981"/>
    </row>
    <row r="15" spans="1:11" ht="31.5" customHeight="1">
      <c r="A15" s="1637" t="s">
        <v>225</v>
      </c>
      <c r="B15" s="1637" t="s">
        <v>802</v>
      </c>
      <c r="C15" s="1637" t="s">
        <v>803</v>
      </c>
      <c r="D15" s="1637" t="s">
        <v>2756</v>
      </c>
      <c r="E15" s="1650" t="s">
        <v>804</v>
      </c>
      <c r="F15" s="1650" t="s">
        <v>1578</v>
      </c>
      <c r="G15" s="1650"/>
      <c r="H15" s="1651" t="s">
        <v>2921</v>
      </c>
      <c r="I15" s="1651"/>
      <c r="J15" s="1649" t="s">
        <v>3974</v>
      </c>
      <c r="K15" s="1649"/>
    </row>
    <row r="16" spans="1:11" ht="24" customHeight="1">
      <c r="A16" s="1637"/>
      <c r="B16" s="1637"/>
      <c r="C16" s="1637"/>
      <c r="D16" s="1637"/>
      <c r="E16" s="1650"/>
      <c r="F16" s="982" t="s">
        <v>3975</v>
      </c>
      <c r="G16" s="982" t="s">
        <v>3976</v>
      </c>
      <c r="H16" s="983" t="s">
        <v>3975</v>
      </c>
      <c r="I16" s="983" t="s">
        <v>3976</v>
      </c>
      <c r="J16" s="984" t="s">
        <v>3975</v>
      </c>
      <c r="K16" s="984" t="s">
        <v>3976</v>
      </c>
    </row>
    <row r="17" spans="1:11" ht="25" customHeight="1">
      <c r="A17" s="985">
        <v>1</v>
      </c>
      <c r="B17" s="985" t="s">
        <v>3334</v>
      </c>
      <c r="C17" s="985" t="s">
        <v>3335</v>
      </c>
      <c r="D17" s="986" t="s">
        <v>754</v>
      </c>
      <c r="E17" s="987">
        <v>100</v>
      </c>
      <c r="F17" s="988">
        <f>+G17/E17</f>
        <v>0</v>
      </c>
      <c r="G17" s="989">
        <v>0</v>
      </c>
      <c r="H17" s="990">
        <v>2</v>
      </c>
      <c r="I17" s="990">
        <f>H17*100</f>
        <v>200</v>
      </c>
      <c r="J17" s="991">
        <f t="shared" ref="J17:K20" si="0">F17+H17</f>
        <v>2</v>
      </c>
      <c r="K17" s="991">
        <f t="shared" si="0"/>
        <v>200</v>
      </c>
    </row>
    <row r="18" spans="1:11" ht="25" customHeight="1">
      <c r="A18" s="985">
        <v>2</v>
      </c>
      <c r="B18" s="985" t="s">
        <v>3689</v>
      </c>
      <c r="C18" s="985" t="s">
        <v>3690</v>
      </c>
      <c r="D18" s="986" t="s">
        <v>3730</v>
      </c>
      <c r="E18" s="987">
        <v>100</v>
      </c>
      <c r="F18" s="988">
        <f>+G18/E18</f>
        <v>0</v>
      </c>
      <c r="G18" s="989">
        <v>0</v>
      </c>
      <c r="H18" s="990">
        <v>2</v>
      </c>
      <c r="I18" s="990">
        <f>H18*100</f>
        <v>200</v>
      </c>
      <c r="J18" s="991">
        <f t="shared" si="0"/>
        <v>2</v>
      </c>
      <c r="K18" s="991">
        <f t="shared" si="0"/>
        <v>200</v>
      </c>
    </row>
    <row r="19" spans="1:11" ht="25" customHeight="1">
      <c r="A19" s="985">
        <v>3</v>
      </c>
      <c r="B19" s="985" t="s">
        <v>3691</v>
      </c>
      <c r="C19" s="985" t="s">
        <v>4068</v>
      </c>
      <c r="D19" s="986" t="s">
        <v>3730</v>
      </c>
      <c r="E19" s="987">
        <v>100</v>
      </c>
      <c r="F19" s="988">
        <f>+G19/E19</f>
        <v>10</v>
      </c>
      <c r="G19" s="989">
        <v>1000</v>
      </c>
      <c r="H19" s="990">
        <v>4</v>
      </c>
      <c r="I19" s="990">
        <f>H19*100</f>
        <v>400</v>
      </c>
      <c r="J19" s="991">
        <f t="shared" si="0"/>
        <v>14</v>
      </c>
      <c r="K19" s="991">
        <f t="shared" si="0"/>
        <v>1400</v>
      </c>
    </row>
    <row r="20" spans="1:11" ht="25" customHeight="1">
      <c r="A20" s="985">
        <v>4</v>
      </c>
      <c r="B20" s="985" t="s">
        <v>4069</v>
      </c>
      <c r="C20" s="985" t="s">
        <v>4070</v>
      </c>
      <c r="D20" s="986" t="s">
        <v>754</v>
      </c>
      <c r="E20" s="987">
        <v>100</v>
      </c>
      <c r="F20" s="988">
        <f>+G20/E20</f>
        <v>10</v>
      </c>
      <c r="G20" s="989">
        <v>1000</v>
      </c>
      <c r="H20" s="990">
        <v>4</v>
      </c>
      <c r="I20" s="990">
        <f>H20*100</f>
        <v>400</v>
      </c>
      <c r="J20" s="991">
        <f t="shared" si="0"/>
        <v>14</v>
      </c>
      <c r="K20" s="991">
        <f t="shared" si="0"/>
        <v>1400</v>
      </c>
    </row>
    <row r="24" spans="1:11" ht="14">
      <c r="C24" s="992" t="s">
        <v>1703</v>
      </c>
      <c r="E24" s="993" t="s">
        <v>1704</v>
      </c>
      <c r="F24" s="993"/>
      <c r="G24" s="993"/>
    </row>
    <row r="26" spans="1:11">
      <c r="B26" s="1638" t="s">
        <v>5445</v>
      </c>
      <c r="C26" s="1638"/>
      <c r="E26" s="1635"/>
      <c r="F26" s="1635"/>
      <c r="G26" s="1635"/>
      <c r="H26" s="1635"/>
      <c r="I26" s="1635"/>
    </row>
    <row r="27" spans="1:11">
      <c r="B27" s="1639"/>
      <c r="C27" s="1639"/>
      <c r="E27" s="1636"/>
      <c r="F27" s="1636"/>
      <c r="G27" s="1636"/>
      <c r="H27" s="1636"/>
      <c r="I27" s="1636"/>
      <c r="J27" s="994"/>
      <c r="K27" s="994"/>
    </row>
    <row r="28" spans="1:11">
      <c r="B28" s="1641" t="s">
        <v>1644</v>
      </c>
      <c r="C28" s="1640" t="s">
        <v>764</v>
      </c>
      <c r="E28" s="1634" t="s">
        <v>1644</v>
      </c>
      <c r="F28" s="1635"/>
      <c r="G28" s="1635"/>
      <c r="H28" s="1635"/>
      <c r="I28" s="1635"/>
    </row>
    <row r="29" spans="1:11">
      <c r="B29" s="1634"/>
      <c r="C29" s="1635"/>
      <c r="E29" s="1634"/>
      <c r="F29" s="1635"/>
      <c r="G29" s="1635"/>
      <c r="H29" s="1635"/>
      <c r="I29" s="1635"/>
    </row>
    <row r="33" spans="4:4">
      <c r="D33" s="995"/>
    </row>
  </sheetData>
  <mergeCells count="18">
    <mergeCell ref="B2:K2"/>
    <mergeCell ref="B4:K4"/>
    <mergeCell ref="A11:K11"/>
    <mergeCell ref="J15:K15"/>
    <mergeCell ref="F15:G15"/>
    <mergeCell ref="D15:D16"/>
    <mergeCell ref="A15:A16"/>
    <mergeCell ref="E15:E16"/>
    <mergeCell ref="H15:I15"/>
    <mergeCell ref="A12:K12"/>
    <mergeCell ref="E28:E29"/>
    <mergeCell ref="E26:I27"/>
    <mergeCell ref="F28:I29"/>
    <mergeCell ref="B15:B16"/>
    <mergeCell ref="C15:C16"/>
    <mergeCell ref="B26:C27"/>
    <mergeCell ref="C28:C29"/>
    <mergeCell ref="B28:B29"/>
  </mergeCells>
  <phoneticPr fontId="25" type="noConversion"/>
  <pageMargins left="0.56999999999999995" right="0.11811023622047245" top="0.74803149606299213" bottom="0.15748031496062992" header="0.11811023622047245" footer="0.11811023622047245"/>
  <pageSetup orientation="landscape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63">
    <tabColor indexed="13"/>
  </sheetPr>
  <dimension ref="A1:R65536"/>
  <sheetViews>
    <sheetView workbookViewId="0"/>
  </sheetViews>
  <sheetFormatPr defaultColWidth="0" defaultRowHeight="12.5"/>
  <cols>
    <col min="1" max="1" width="9.26953125" style="28" customWidth="1"/>
    <col min="2" max="2" width="9.7265625" style="3" customWidth="1"/>
    <col min="3" max="3" width="15.08984375" style="28" bestFit="1" customWidth="1"/>
    <col min="4" max="4" width="48.36328125" style="38" bestFit="1" customWidth="1"/>
    <col min="5" max="5" width="9" style="3" customWidth="1"/>
    <col min="6" max="6" width="14.26953125" style="3" customWidth="1"/>
    <col min="7" max="8" width="13.6328125" style="4" customWidth="1"/>
    <col min="9" max="9" width="15.453125" style="3" bestFit="1" customWidth="1"/>
    <col min="10" max="10" width="16" style="3" customWidth="1"/>
    <col min="11" max="11" width="11.90625" style="3" customWidth="1"/>
    <col min="12" max="12" width="16" style="3" customWidth="1"/>
    <col min="13" max="13" width="6.90625" style="3" customWidth="1"/>
    <col min="14" max="14" width="11.453125" style="5" customWidth="1"/>
    <col min="15" max="15" width="14.453125" style="49" hidden="1" customWidth="1"/>
    <col min="16" max="16" width="12.26953125" style="36" customWidth="1"/>
    <col min="17" max="17" width="12.26953125" style="33" customWidth="1"/>
    <col min="18" max="18" width="15.453125" style="3" customWidth="1"/>
    <col min="19" max="19" width="10.453125" style="3" customWidth="1"/>
    <col min="20" max="16384" width="0" style="3" hidden="1"/>
  </cols>
  <sheetData>
    <row r="1" spans="1:18" s="50" customFormat="1" ht="20.149999999999999" customHeight="1">
      <c r="A1" s="114" t="s">
        <v>831</v>
      </c>
      <c r="C1" s="113" t="e">
        <f>#REF!</f>
        <v>#REF!</v>
      </c>
      <c r="D1" s="51"/>
      <c r="F1" s="52"/>
      <c r="G1" s="53"/>
      <c r="H1" s="52"/>
      <c r="I1" s="52"/>
      <c r="J1" s="52"/>
      <c r="K1" s="52"/>
      <c r="L1" s="52"/>
      <c r="N1" s="27" t="s">
        <v>52</v>
      </c>
      <c r="O1" s="63" t="s">
        <v>828</v>
      </c>
      <c r="P1" s="54" t="s">
        <v>829</v>
      </c>
      <c r="Q1" s="55" t="s">
        <v>830</v>
      </c>
      <c r="R1" s="27" t="s">
        <v>51</v>
      </c>
    </row>
    <row r="2" spans="1:18" s="50" customFormat="1" ht="20.149999999999999" customHeight="1">
      <c r="A2" s="66" t="s">
        <v>2912</v>
      </c>
      <c r="B2" s="56" t="s">
        <v>4684</v>
      </c>
      <c r="C2" s="66" t="s">
        <v>4685</v>
      </c>
      <c r="D2" s="57" t="s">
        <v>4686</v>
      </c>
      <c r="E2" s="57" t="s">
        <v>4687</v>
      </c>
      <c r="F2" s="58" t="s">
        <v>2705</v>
      </c>
      <c r="G2" s="59" t="s">
        <v>3061</v>
      </c>
      <c r="H2" s="58" t="s">
        <v>2706</v>
      </c>
      <c r="I2" s="58" t="s">
        <v>2707</v>
      </c>
      <c r="J2" s="58" t="s">
        <v>2708</v>
      </c>
      <c r="K2" s="52" t="s">
        <v>4868</v>
      </c>
      <c r="L2" s="52" t="s">
        <v>1428</v>
      </c>
      <c r="N2" s="60" t="s">
        <v>4839</v>
      </c>
      <c r="O2" s="64" t="s">
        <v>827</v>
      </c>
      <c r="P2" s="61" t="s">
        <v>54</v>
      </c>
      <c r="Q2" s="62" t="s">
        <v>53</v>
      </c>
      <c r="R2" s="27" t="s">
        <v>3231</v>
      </c>
    </row>
    <row r="3" spans="1:18">
      <c r="A3" s="30" t="s">
        <v>1837</v>
      </c>
      <c r="B3" s="29" t="s">
        <v>1374</v>
      </c>
      <c r="C3" s="30" t="s">
        <v>1373</v>
      </c>
      <c r="D3" s="39" t="s">
        <v>2084</v>
      </c>
      <c r="E3" s="29">
        <v>2000</v>
      </c>
      <c r="F3" s="93" t="e">
        <f>SUMIF(#REF!,B3,#REF!)</f>
        <v>#REF!</v>
      </c>
      <c r="G3" s="93" t="e">
        <f>SUMIF(#REF!,B3,#REF!)</f>
        <v>#REF!</v>
      </c>
      <c r="H3" s="93" t="e">
        <f>SUMIF(#REF!,B3,#REF!)</f>
        <v>#REF!</v>
      </c>
      <c r="I3" s="93" t="e">
        <f>SUMIF(#REF!,B3,#REF!)*-1</f>
        <v>#REF!</v>
      </c>
      <c r="J3" s="93" t="e">
        <f>SUM(F3:I3)</f>
        <v>#REF!</v>
      </c>
      <c r="K3" s="387" t="e">
        <f>VLOOKUP(B3,#REF!,21,0)</f>
        <v>#REF!</v>
      </c>
      <c r="L3" s="387" t="e">
        <f>J3*K3</f>
        <v>#REF!</v>
      </c>
      <c r="M3" s="5" t="s">
        <v>3977</v>
      </c>
      <c r="N3" s="126" t="e">
        <f>J3-F3</f>
        <v>#REF!</v>
      </c>
      <c r="O3" s="49" t="str">
        <f>IF(ISERROR(IF(N3=0,0,(N3/F3))),"New Stock",(IF(N3=0,0,(N3/F3))))</f>
        <v>New Stock</v>
      </c>
      <c r="P3" s="37" t="str">
        <f>IF(O3&gt;=30%,O3,"-")</f>
        <v>New Stock</v>
      </c>
      <c r="Q3" s="35" t="str">
        <f>IF(O3&lt;=-30%,O3,"-")</f>
        <v>-</v>
      </c>
      <c r="R3" s="4" t="e">
        <f>N3*K3</f>
        <v>#REF!</v>
      </c>
    </row>
    <row r="4" spans="1:18">
      <c r="A4" s="117" t="s">
        <v>1837</v>
      </c>
      <c r="B4" s="118" t="s">
        <v>2497</v>
      </c>
      <c r="C4" s="117" t="s">
        <v>4497</v>
      </c>
      <c r="D4" s="119" t="s">
        <v>793</v>
      </c>
      <c r="E4" s="118">
        <v>1000</v>
      </c>
      <c r="F4" s="120" t="e">
        <f>SUMIF(#REF!,B4,#REF!)</f>
        <v>#REF!</v>
      </c>
      <c r="G4" s="120" t="e">
        <f>SUMIF(#REF!,B4,#REF!)</f>
        <v>#REF!</v>
      </c>
      <c r="H4" s="120" t="e">
        <f>SUMIF(#REF!,B4,#REF!)</f>
        <v>#REF!</v>
      </c>
      <c r="I4" s="120" t="e">
        <f>SUMIF(#REF!,B4,#REF!)*-1</f>
        <v>#REF!</v>
      </c>
      <c r="J4" s="95" t="e">
        <f t="shared" ref="J4:J67" si="0">SUM(F4:I4)</f>
        <v>#REF!</v>
      </c>
      <c r="K4" s="387" t="e">
        <f>VLOOKUP(B4,#REF!,21,0)</f>
        <v>#REF!</v>
      </c>
      <c r="L4" s="387" t="e">
        <f t="shared" ref="L4:L67" si="1">J4*K4</f>
        <v>#REF!</v>
      </c>
      <c r="M4" s="5" t="s">
        <v>3977</v>
      </c>
      <c r="N4" s="126" t="e">
        <f t="shared" ref="N4:N67" si="2">J4-F4</f>
        <v>#REF!</v>
      </c>
      <c r="O4" s="49" t="str">
        <f t="shared" ref="O4:O67" si="3">IF(ISERROR(IF(N4=0,0,(N4/F4))),"New Stock",(IF(N4=0,0,(N4/F4))))</f>
        <v>New Stock</v>
      </c>
      <c r="P4" s="37" t="str">
        <f t="shared" ref="P4:P67" si="4">IF(O4&gt;=30%,O4,"-")</f>
        <v>New Stock</v>
      </c>
      <c r="Q4" s="35" t="str">
        <f t="shared" ref="Q4:Q67" si="5">IF(O4&lt;=-30%,O4,"-")</f>
        <v>-</v>
      </c>
      <c r="R4" s="4" t="e">
        <f t="shared" ref="R4:R67" si="6">N4*K4</f>
        <v>#REF!</v>
      </c>
    </row>
    <row r="5" spans="1:18">
      <c r="A5" s="32" t="s">
        <v>1837</v>
      </c>
      <c r="B5" s="31" t="s">
        <v>794</v>
      </c>
      <c r="C5" s="32" t="s">
        <v>3379</v>
      </c>
      <c r="D5" s="40" t="s">
        <v>793</v>
      </c>
      <c r="E5" s="31">
        <v>500</v>
      </c>
      <c r="F5" s="95" t="e">
        <f>SUMIF(#REF!,B5,#REF!)</f>
        <v>#REF!</v>
      </c>
      <c r="G5" s="95" t="e">
        <f>SUMIF(#REF!,B5,#REF!)</f>
        <v>#REF!</v>
      </c>
      <c r="H5" s="95" t="e">
        <f>SUMIF(#REF!,B5,#REF!)</f>
        <v>#REF!</v>
      </c>
      <c r="I5" s="95" t="e">
        <f>SUMIF(#REF!,B5,#REF!)*-1</f>
        <v>#REF!</v>
      </c>
      <c r="J5" s="95" t="e">
        <f t="shared" si="0"/>
        <v>#REF!</v>
      </c>
      <c r="K5" s="387" t="e">
        <f>VLOOKUP(B5,#REF!,21,0)</f>
        <v>#REF!</v>
      </c>
      <c r="L5" s="387" t="e">
        <f t="shared" si="1"/>
        <v>#REF!</v>
      </c>
      <c r="M5" s="5" t="s">
        <v>3977</v>
      </c>
      <c r="N5" s="126" t="e">
        <f t="shared" si="2"/>
        <v>#REF!</v>
      </c>
      <c r="O5" s="49" t="str">
        <f t="shared" si="3"/>
        <v>New Stock</v>
      </c>
      <c r="P5" s="37" t="str">
        <f t="shared" si="4"/>
        <v>New Stock</v>
      </c>
      <c r="Q5" s="35" t="str">
        <f t="shared" si="5"/>
        <v>-</v>
      </c>
      <c r="R5" s="4" t="e">
        <f t="shared" si="6"/>
        <v>#REF!</v>
      </c>
    </row>
    <row r="6" spans="1:18">
      <c r="A6" s="32" t="s">
        <v>1837</v>
      </c>
      <c r="B6" s="31" t="s">
        <v>4677</v>
      </c>
      <c r="C6" s="32" t="s">
        <v>4678</v>
      </c>
      <c r="D6" s="40" t="s">
        <v>793</v>
      </c>
      <c r="E6" s="31">
        <v>2000</v>
      </c>
      <c r="F6" s="95" t="e">
        <f>SUMIF(#REF!,B6,#REF!)</f>
        <v>#REF!</v>
      </c>
      <c r="G6" s="95" t="e">
        <f>SUMIF(#REF!,B6,#REF!)</f>
        <v>#REF!</v>
      </c>
      <c r="H6" s="95" t="e">
        <f>SUMIF(#REF!,B6,#REF!)</f>
        <v>#REF!</v>
      </c>
      <c r="I6" s="95" t="e">
        <f>SUMIF(#REF!,B6,#REF!)*-1</f>
        <v>#REF!</v>
      </c>
      <c r="J6" s="95" t="e">
        <f t="shared" si="0"/>
        <v>#REF!</v>
      </c>
      <c r="K6" s="387" t="e">
        <f>VLOOKUP(B6,#REF!,21,0)</f>
        <v>#REF!</v>
      </c>
      <c r="L6" s="387" t="e">
        <f t="shared" si="1"/>
        <v>#REF!</v>
      </c>
      <c r="M6" s="5" t="s">
        <v>3977</v>
      </c>
      <c r="N6" s="126" t="e">
        <f t="shared" si="2"/>
        <v>#REF!</v>
      </c>
      <c r="O6" s="49" t="str">
        <f t="shared" si="3"/>
        <v>New Stock</v>
      </c>
      <c r="P6" s="37" t="str">
        <f t="shared" si="4"/>
        <v>New Stock</v>
      </c>
      <c r="Q6" s="35" t="str">
        <f t="shared" si="5"/>
        <v>-</v>
      </c>
      <c r="R6" s="4" t="e">
        <f t="shared" si="6"/>
        <v>#REF!</v>
      </c>
    </row>
    <row r="7" spans="1:18">
      <c r="A7" s="32" t="s">
        <v>1838</v>
      </c>
      <c r="B7" s="31" t="s">
        <v>3245</v>
      </c>
      <c r="C7" s="32" t="s">
        <v>5014</v>
      </c>
      <c r="D7" s="40" t="s">
        <v>3862</v>
      </c>
      <c r="E7" s="31">
        <v>500</v>
      </c>
      <c r="F7" s="95" t="e">
        <f>SUMIF(#REF!,B7,#REF!)</f>
        <v>#REF!</v>
      </c>
      <c r="G7" s="95" t="e">
        <f>SUMIF(#REF!,B7,#REF!)</f>
        <v>#REF!</v>
      </c>
      <c r="H7" s="95" t="e">
        <f>SUMIF(#REF!,B7,#REF!)</f>
        <v>#REF!</v>
      </c>
      <c r="I7" s="95" t="e">
        <f>SUMIF(#REF!,B7,#REF!)*-1</f>
        <v>#REF!</v>
      </c>
      <c r="J7" s="95" t="e">
        <f t="shared" si="0"/>
        <v>#REF!</v>
      </c>
      <c r="K7" s="387" t="e">
        <f>VLOOKUP(B7,#REF!,21,0)</f>
        <v>#REF!</v>
      </c>
      <c r="L7" s="387" t="e">
        <f t="shared" si="1"/>
        <v>#REF!</v>
      </c>
      <c r="M7" s="5" t="s">
        <v>3977</v>
      </c>
      <c r="N7" s="126" t="e">
        <f t="shared" si="2"/>
        <v>#REF!</v>
      </c>
      <c r="O7" s="49" t="str">
        <f t="shared" si="3"/>
        <v>New Stock</v>
      </c>
      <c r="P7" s="37" t="str">
        <f t="shared" si="4"/>
        <v>New Stock</v>
      </c>
      <c r="Q7" s="35" t="str">
        <f t="shared" si="5"/>
        <v>-</v>
      </c>
      <c r="R7" s="4" t="e">
        <f t="shared" si="6"/>
        <v>#REF!</v>
      </c>
    </row>
    <row r="8" spans="1:18">
      <c r="A8" s="32" t="s">
        <v>1838</v>
      </c>
      <c r="B8" s="31" t="s">
        <v>3246</v>
      </c>
      <c r="C8" s="32" t="s">
        <v>118</v>
      </c>
      <c r="D8" s="40" t="s">
        <v>3863</v>
      </c>
      <c r="E8" s="31">
        <v>200</v>
      </c>
      <c r="F8" s="95" t="e">
        <f>SUMIF(#REF!,B8,#REF!)</f>
        <v>#REF!</v>
      </c>
      <c r="G8" s="95" t="e">
        <f>SUMIF(#REF!,B8,#REF!)</f>
        <v>#REF!</v>
      </c>
      <c r="H8" s="95" t="e">
        <f>SUMIF(#REF!,B8,#REF!)</f>
        <v>#REF!</v>
      </c>
      <c r="I8" s="95" t="e">
        <f>SUMIF(#REF!,B8,#REF!)*-1</f>
        <v>#REF!</v>
      </c>
      <c r="J8" s="95" t="e">
        <f t="shared" si="0"/>
        <v>#REF!</v>
      </c>
      <c r="K8" s="387" t="e">
        <f>VLOOKUP(B8,#REF!,21,0)</f>
        <v>#REF!</v>
      </c>
      <c r="L8" s="387" t="e">
        <f t="shared" si="1"/>
        <v>#REF!</v>
      </c>
      <c r="M8" s="5" t="s">
        <v>3977</v>
      </c>
      <c r="N8" s="126" t="e">
        <f t="shared" si="2"/>
        <v>#REF!</v>
      </c>
      <c r="O8" s="49" t="str">
        <f t="shared" si="3"/>
        <v>New Stock</v>
      </c>
      <c r="P8" s="37" t="str">
        <f t="shared" si="4"/>
        <v>New Stock</v>
      </c>
      <c r="Q8" s="35" t="str">
        <f t="shared" si="5"/>
        <v>-</v>
      </c>
      <c r="R8" s="4" t="e">
        <f t="shared" si="6"/>
        <v>#REF!</v>
      </c>
    </row>
    <row r="9" spans="1:18">
      <c r="A9" s="32" t="s">
        <v>1838</v>
      </c>
      <c r="B9" s="31" t="s">
        <v>3247</v>
      </c>
      <c r="C9" s="32" t="s">
        <v>119</v>
      </c>
      <c r="D9" s="40" t="s">
        <v>3863</v>
      </c>
      <c r="E9" s="31">
        <v>200</v>
      </c>
      <c r="F9" s="95" t="e">
        <f>SUMIF(#REF!,B9,#REF!)</f>
        <v>#REF!</v>
      </c>
      <c r="G9" s="95" t="e">
        <f>SUMIF(#REF!,B9,#REF!)</f>
        <v>#REF!</v>
      </c>
      <c r="H9" s="95" t="e">
        <f>SUMIF(#REF!,B9,#REF!)</f>
        <v>#REF!</v>
      </c>
      <c r="I9" s="95" t="e">
        <f>SUMIF(#REF!,B9,#REF!)*-1</f>
        <v>#REF!</v>
      </c>
      <c r="J9" s="95" t="e">
        <f t="shared" si="0"/>
        <v>#REF!</v>
      </c>
      <c r="K9" s="387" t="e">
        <f>VLOOKUP(B9,#REF!,21,0)</f>
        <v>#REF!</v>
      </c>
      <c r="L9" s="387" t="e">
        <f t="shared" si="1"/>
        <v>#REF!</v>
      </c>
      <c r="M9" s="5" t="s">
        <v>3977</v>
      </c>
      <c r="N9" s="126" t="e">
        <f t="shared" si="2"/>
        <v>#REF!</v>
      </c>
      <c r="O9" s="49" t="str">
        <f t="shared" si="3"/>
        <v>New Stock</v>
      </c>
      <c r="P9" s="37" t="str">
        <f t="shared" si="4"/>
        <v>New Stock</v>
      </c>
      <c r="Q9" s="35" t="str">
        <f t="shared" si="5"/>
        <v>-</v>
      </c>
      <c r="R9" s="4" t="e">
        <f t="shared" si="6"/>
        <v>#REF!</v>
      </c>
    </row>
    <row r="10" spans="1:18">
      <c r="A10" s="32" t="s">
        <v>1838</v>
      </c>
      <c r="B10" s="31" t="s">
        <v>2301</v>
      </c>
      <c r="C10" s="32" t="s">
        <v>75</v>
      </c>
      <c r="D10" s="40" t="s">
        <v>528</v>
      </c>
      <c r="E10" s="31">
        <v>400</v>
      </c>
      <c r="F10" s="95" t="e">
        <f>SUMIF(#REF!,B10,#REF!)</f>
        <v>#REF!</v>
      </c>
      <c r="G10" s="95" t="e">
        <f>SUMIF(#REF!,B10,#REF!)</f>
        <v>#REF!</v>
      </c>
      <c r="H10" s="95" t="e">
        <f>SUMIF(#REF!,B10,#REF!)</f>
        <v>#REF!</v>
      </c>
      <c r="I10" s="95" t="e">
        <f>SUMIF(#REF!,B10,#REF!)*-1</f>
        <v>#REF!</v>
      </c>
      <c r="J10" s="95" t="e">
        <f t="shared" si="0"/>
        <v>#REF!</v>
      </c>
      <c r="K10" s="387" t="e">
        <f>VLOOKUP(B10,#REF!,21,0)</f>
        <v>#REF!</v>
      </c>
      <c r="L10" s="387" t="e">
        <f t="shared" si="1"/>
        <v>#REF!</v>
      </c>
      <c r="M10" s="5" t="s">
        <v>3977</v>
      </c>
      <c r="N10" s="126" t="e">
        <f t="shared" si="2"/>
        <v>#REF!</v>
      </c>
      <c r="O10" s="49" t="str">
        <f t="shared" si="3"/>
        <v>New Stock</v>
      </c>
      <c r="P10" s="37" t="str">
        <f t="shared" si="4"/>
        <v>New Stock</v>
      </c>
      <c r="Q10" s="35" t="str">
        <f t="shared" si="5"/>
        <v>-</v>
      </c>
      <c r="R10" s="4" t="e">
        <f t="shared" si="6"/>
        <v>#REF!</v>
      </c>
    </row>
    <row r="11" spans="1:18">
      <c r="A11" s="32" t="s">
        <v>1838</v>
      </c>
      <c r="B11" s="31" t="s">
        <v>2428</v>
      </c>
      <c r="C11" s="32" t="s">
        <v>1483</v>
      </c>
      <c r="D11" s="40" t="s">
        <v>528</v>
      </c>
      <c r="E11" s="31">
        <v>400</v>
      </c>
      <c r="F11" s="95" t="e">
        <f>SUMIF(#REF!,B11,#REF!)</f>
        <v>#REF!</v>
      </c>
      <c r="G11" s="95" t="e">
        <f>SUMIF(#REF!,B11,#REF!)</f>
        <v>#REF!</v>
      </c>
      <c r="H11" s="95" t="e">
        <f>SUMIF(#REF!,B11,#REF!)</f>
        <v>#REF!</v>
      </c>
      <c r="I11" s="95" t="e">
        <f>SUMIF(#REF!,B11,#REF!)*-1</f>
        <v>#REF!</v>
      </c>
      <c r="J11" s="95" t="e">
        <f t="shared" si="0"/>
        <v>#REF!</v>
      </c>
      <c r="K11" s="387" t="e">
        <f>VLOOKUP(B11,#REF!,21,0)</f>
        <v>#REF!</v>
      </c>
      <c r="L11" s="387" t="e">
        <f t="shared" si="1"/>
        <v>#REF!</v>
      </c>
      <c r="M11" s="5" t="s">
        <v>3977</v>
      </c>
      <c r="N11" s="126" t="e">
        <f t="shared" si="2"/>
        <v>#REF!</v>
      </c>
      <c r="O11" s="49" t="str">
        <f t="shared" si="3"/>
        <v>New Stock</v>
      </c>
      <c r="P11" s="37" t="str">
        <f t="shared" si="4"/>
        <v>New Stock</v>
      </c>
      <c r="Q11" s="35" t="str">
        <f t="shared" si="5"/>
        <v>-</v>
      </c>
      <c r="R11" s="4" t="e">
        <f t="shared" si="6"/>
        <v>#REF!</v>
      </c>
    </row>
    <row r="12" spans="1:18">
      <c r="A12" s="32" t="s">
        <v>1838</v>
      </c>
      <c r="B12" s="31" t="s">
        <v>5002</v>
      </c>
      <c r="C12" s="32" t="s">
        <v>1484</v>
      </c>
      <c r="D12" s="40" t="s">
        <v>1258</v>
      </c>
      <c r="E12" s="31">
        <v>100</v>
      </c>
      <c r="F12" s="95" t="e">
        <f>SUMIF(#REF!,B12,#REF!)</f>
        <v>#REF!</v>
      </c>
      <c r="G12" s="95" t="e">
        <f>SUMIF(#REF!,B12,#REF!)</f>
        <v>#REF!</v>
      </c>
      <c r="H12" s="95" t="e">
        <f>SUMIF(#REF!,B12,#REF!)</f>
        <v>#REF!</v>
      </c>
      <c r="I12" s="95" t="e">
        <f>SUMIF(#REF!,B12,#REF!)*-1</f>
        <v>#REF!</v>
      </c>
      <c r="J12" s="95" t="e">
        <f t="shared" si="0"/>
        <v>#REF!</v>
      </c>
      <c r="K12" s="387" t="e">
        <f>VLOOKUP(B12,#REF!,21,0)</f>
        <v>#REF!</v>
      </c>
      <c r="L12" s="387" t="e">
        <f t="shared" si="1"/>
        <v>#REF!</v>
      </c>
      <c r="M12" s="5" t="s">
        <v>3977</v>
      </c>
      <c r="N12" s="126" t="e">
        <f t="shared" si="2"/>
        <v>#REF!</v>
      </c>
      <c r="O12" s="49" t="str">
        <f t="shared" si="3"/>
        <v>New Stock</v>
      </c>
      <c r="P12" s="37" t="str">
        <f t="shared" si="4"/>
        <v>New Stock</v>
      </c>
      <c r="Q12" s="35" t="str">
        <f t="shared" si="5"/>
        <v>-</v>
      </c>
      <c r="R12" s="4" t="e">
        <f t="shared" si="6"/>
        <v>#REF!</v>
      </c>
    </row>
    <row r="13" spans="1:18">
      <c r="A13" s="32" t="s">
        <v>1838</v>
      </c>
      <c r="B13" s="31" t="s">
        <v>5003</v>
      </c>
      <c r="C13" s="32" t="s">
        <v>1485</v>
      </c>
      <c r="D13" s="40" t="s">
        <v>4886</v>
      </c>
      <c r="E13" s="31">
        <v>200</v>
      </c>
      <c r="F13" s="95" t="e">
        <f>SUMIF(#REF!,B13,#REF!)</f>
        <v>#REF!</v>
      </c>
      <c r="G13" s="95" t="e">
        <f>SUMIF(#REF!,B13,#REF!)</f>
        <v>#REF!</v>
      </c>
      <c r="H13" s="95" t="e">
        <f>SUMIF(#REF!,B13,#REF!)</f>
        <v>#REF!</v>
      </c>
      <c r="I13" s="95" t="e">
        <f>SUMIF(#REF!,B13,#REF!)*-1</f>
        <v>#REF!</v>
      </c>
      <c r="J13" s="95" t="e">
        <f t="shared" si="0"/>
        <v>#REF!</v>
      </c>
      <c r="K13" s="387" t="e">
        <f>VLOOKUP(B13,#REF!,21,0)</f>
        <v>#REF!</v>
      </c>
      <c r="L13" s="387" t="e">
        <f t="shared" si="1"/>
        <v>#REF!</v>
      </c>
      <c r="M13" s="5" t="s">
        <v>3977</v>
      </c>
      <c r="N13" s="126" t="e">
        <f t="shared" si="2"/>
        <v>#REF!</v>
      </c>
      <c r="O13" s="49" t="str">
        <f t="shared" si="3"/>
        <v>New Stock</v>
      </c>
      <c r="P13" s="37" t="str">
        <f t="shared" si="4"/>
        <v>New Stock</v>
      </c>
      <c r="Q13" s="35" t="str">
        <f t="shared" si="5"/>
        <v>-</v>
      </c>
      <c r="R13" s="4" t="e">
        <f t="shared" si="6"/>
        <v>#REF!</v>
      </c>
    </row>
    <row r="14" spans="1:18">
      <c r="A14" s="32" t="s">
        <v>1838</v>
      </c>
      <c r="B14" s="31" t="s">
        <v>2673</v>
      </c>
      <c r="C14" s="32" t="s">
        <v>1486</v>
      </c>
      <c r="D14" s="40" t="s">
        <v>4886</v>
      </c>
      <c r="E14" s="31">
        <v>1000</v>
      </c>
      <c r="F14" s="95" t="e">
        <f>SUMIF(#REF!,B14,#REF!)</f>
        <v>#REF!</v>
      </c>
      <c r="G14" s="95" t="e">
        <f>SUMIF(#REF!,B14,#REF!)</f>
        <v>#REF!</v>
      </c>
      <c r="H14" s="95" t="e">
        <f>SUMIF(#REF!,B14,#REF!)</f>
        <v>#REF!</v>
      </c>
      <c r="I14" s="95" t="e">
        <f>SUMIF(#REF!,B14,#REF!)*-1</f>
        <v>#REF!</v>
      </c>
      <c r="J14" s="95" t="e">
        <f t="shared" si="0"/>
        <v>#REF!</v>
      </c>
      <c r="K14" s="387" t="e">
        <f>VLOOKUP(B14,#REF!,21,0)</f>
        <v>#REF!</v>
      </c>
      <c r="L14" s="387" t="e">
        <f t="shared" si="1"/>
        <v>#REF!</v>
      </c>
      <c r="M14" s="5" t="s">
        <v>3977</v>
      </c>
      <c r="N14" s="126" t="e">
        <f t="shared" si="2"/>
        <v>#REF!</v>
      </c>
      <c r="O14" s="49" t="str">
        <f t="shared" si="3"/>
        <v>New Stock</v>
      </c>
      <c r="P14" s="37" t="str">
        <f t="shared" si="4"/>
        <v>New Stock</v>
      </c>
      <c r="Q14" s="35" t="str">
        <f t="shared" si="5"/>
        <v>-</v>
      </c>
      <c r="R14" s="4" t="e">
        <f t="shared" si="6"/>
        <v>#REF!</v>
      </c>
    </row>
    <row r="15" spans="1:18">
      <c r="A15" s="32" t="s">
        <v>1838</v>
      </c>
      <c r="B15" s="31" t="s">
        <v>5349</v>
      </c>
      <c r="C15" s="32" t="s">
        <v>112</v>
      </c>
      <c r="D15" s="40" t="s">
        <v>4092</v>
      </c>
      <c r="E15" s="31">
        <v>200</v>
      </c>
      <c r="F15" s="95" t="e">
        <f>SUMIF(#REF!,B15,#REF!)</f>
        <v>#REF!</v>
      </c>
      <c r="G15" s="95" t="e">
        <f>SUMIF(#REF!,B15,#REF!)</f>
        <v>#REF!</v>
      </c>
      <c r="H15" s="95" t="e">
        <f>SUMIF(#REF!,B15,#REF!)</f>
        <v>#REF!</v>
      </c>
      <c r="I15" s="95" t="e">
        <f>SUMIF(#REF!,B15,#REF!)*-1</f>
        <v>#REF!</v>
      </c>
      <c r="J15" s="95" t="e">
        <f t="shared" si="0"/>
        <v>#REF!</v>
      </c>
      <c r="K15" s="387" t="e">
        <f>VLOOKUP(B15,#REF!,21,0)</f>
        <v>#REF!</v>
      </c>
      <c r="L15" s="387" t="e">
        <f t="shared" si="1"/>
        <v>#REF!</v>
      </c>
      <c r="M15" s="5" t="s">
        <v>3977</v>
      </c>
      <c r="N15" s="126" t="e">
        <f t="shared" si="2"/>
        <v>#REF!</v>
      </c>
      <c r="O15" s="49" t="str">
        <f t="shared" si="3"/>
        <v>New Stock</v>
      </c>
      <c r="P15" s="37" t="str">
        <f t="shared" si="4"/>
        <v>New Stock</v>
      </c>
      <c r="Q15" s="35" t="str">
        <f t="shared" si="5"/>
        <v>-</v>
      </c>
      <c r="R15" s="4" t="e">
        <f t="shared" si="6"/>
        <v>#REF!</v>
      </c>
    </row>
    <row r="16" spans="1:18">
      <c r="A16" s="32" t="s">
        <v>1838</v>
      </c>
      <c r="B16" s="31" t="s">
        <v>2671</v>
      </c>
      <c r="C16" s="32" t="s">
        <v>564</v>
      </c>
      <c r="D16" s="40" t="s">
        <v>4092</v>
      </c>
      <c r="E16" s="31">
        <v>1000</v>
      </c>
      <c r="F16" s="95" t="e">
        <f>SUMIF(#REF!,B16,#REF!)</f>
        <v>#REF!</v>
      </c>
      <c r="G16" s="95" t="e">
        <f>SUMIF(#REF!,B16,#REF!)</f>
        <v>#REF!</v>
      </c>
      <c r="H16" s="95" t="e">
        <f>SUMIF(#REF!,B16,#REF!)</f>
        <v>#REF!</v>
      </c>
      <c r="I16" s="95" t="e">
        <f>SUMIF(#REF!,B16,#REF!)*-1</f>
        <v>#REF!</v>
      </c>
      <c r="J16" s="95" t="e">
        <f t="shared" si="0"/>
        <v>#REF!</v>
      </c>
      <c r="K16" s="387" t="e">
        <f>VLOOKUP(B16,#REF!,21,0)</f>
        <v>#REF!</v>
      </c>
      <c r="L16" s="387" t="e">
        <f t="shared" si="1"/>
        <v>#REF!</v>
      </c>
      <c r="M16" s="5" t="s">
        <v>3977</v>
      </c>
      <c r="N16" s="126" t="e">
        <f t="shared" si="2"/>
        <v>#REF!</v>
      </c>
      <c r="O16" s="49" t="str">
        <f t="shared" si="3"/>
        <v>New Stock</v>
      </c>
      <c r="P16" s="37" t="str">
        <f t="shared" si="4"/>
        <v>New Stock</v>
      </c>
      <c r="Q16" s="35" t="str">
        <f t="shared" si="5"/>
        <v>-</v>
      </c>
      <c r="R16" s="4" t="e">
        <f t="shared" si="6"/>
        <v>#REF!</v>
      </c>
    </row>
    <row r="17" spans="1:18">
      <c r="A17" s="32" t="s">
        <v>1838</v>
      </c>
      <c r="B17" s="31" t="s">
        <v>2674</v>
      </c>
      <c r="C17" s="32" t="s">
        <v>3706</v>
      </c>
      <c r="D17" s="40" t="s">
        <v>2863</v>
      </c>
      <c r="E17" s="31">
        <v>500</v>
      </c>
      <c r="F17" s="95" t="e">
        <f>SUMIF(#REF!,B17,#REF!)</f>
        <v>#REF!</v>
      </c>
      <c r="G17" s="95" t="e">
        <f>SUMIF(#REF!,B17,#REF!)</f>
        <v>#REF!</v>
      </c>
      <c r="H17" s="95" t="e">
        <f>SUMIF(#REF!,B17,#REF!)</f>
        <v>#REF!</v>
      </c>
      <c r="I17" s="95" t="e">
        <f>SUMIF(#REF!,B17,#REF!)*-1</f>
        <v>#REF!</v>
      </c>
      <c r="J17" s="95" t="e">
        <f t="shared" si="0"/>
        <v>#REF!</v>
      </c>
      <c r="K17" s="387" t="e">
        <f>VLOOKUP(B17,#REF!,21,0)</f>
        <v>#REF!</v>
      </c>
      <c r="L17" s="387" t="e">
        <f t="shared" si="1"/>
        <v>#REF!</v>
      </c>
      <c r="M17" s="5" t="s">
        <v>3977</v>
      </c>
      <c r="N17" s="126" t="e">
        <f t="shared" si="2"/>
        <v>#REF!</v>
      </c>
      <c r="O17" s="49" t="str">
        <f t="shared" si="3"/>
        <v>New Stock</v>
      </c>
      <c r="P17" s="37" t="str">
        <f t="shared" si="4"/>
        <v>New Stock</v>
      </c>
      <c r="Q17" s="35" t="str">
        <f t="shared" si="5"/>
        <v>-</v>
      </c>
      <c r="R17" s="4" t="e">
        <f t="shared" si="6"/>
        <v>#REF!</v>
      </c>
    </row>
    <row r="18" spans="1:18">
      <c r="A18" s="32" t="s">
        <v>1838</v>
      </c>
      <c r="B18" s="31" t="s">
        <v>2672</v>
      </c>
      <c r="C18" s="32" t="s">
        <v>3707</v>
      </c>
      <c r="D18" s="40" t="s">
        <v>2863</v>
      </c>
      <c r="E18" s="31">
        <v>500</v>
      </c>
      <c r="F18" s="95" t="e">
        <f>SUMIF(#REF!,B18,#REF!)</f>
        <v>#REF!</v>
      </c>
      <c r="G18" s="95" t="e">
        <f>SUMIF(#REF!,B18,#REF!)</f>
        <v>#REF!</v>
      </c>
      <c r="H18" s="95" t="e">
        <f>SUMIF(#REF!,B18,#REF!)</f>
        <v>#REF!</v>
      </c>
      <c r="I18" s="95" t="e">
        <f>SUMIF(#REF!,B18,#REF!)*-1</f>
        <v>#REF!</v>
      </c>
      <c r="J18" s="95" t="e">
        <f t="shared" si="0"/>
        <v>#REF!</v>
      </c>
      <c r="K18" s="387" t="e">
        <f>VLOOKUP(B18,#REF!,21,0)</f>
        <v>#REF!</v>
      </c>
      <c r="L18" s="387" t="e">
        <f t="shared" si="1"/>
        <v>#REF!</v>
      </c>
      <c r="M18" s="5" t="s">
        <v>3977</v>
      </c>
      <c r="N18" s="126" t="e">
        <f t="shared" si="2"/>
        <v>#REF!</v>
      </c>
      <c r="O18" s="49" t="str">
        <f t="shared" si="3"/>
        <v>New Stock</v>
      </c>
      <c r="P18" s="37" t="str">
        <f t="shared" si="4"/>
        <v>New Stock</v>
      </c>
      <c r="Q18" s="35" t="str">
        <f t="shared" si="5"/>
        <v>-</v>
      </c>
      <c r="R18" s="4" t="e">
        <f t="shared" si="6"/>
        <v>#REF!</v>
      </c>
    </row>
    <row r="19" spans="1:18">
      <c r="A19" s="32" t="s">
        <v>1838</v>
      </c>
      <c r="B19" s="31" t="s">
        <v>939</v>
      </c>
      <c r="C19" s="32" t="s">
        <v>2561</v>
      </c>
      <c r="D19" s="40" t="s">
        <v>2209</v>
      </c>
      <c r="E19" s="31">
        <v>10000</v>
      </c>
      <c r="F19" s="95" t="e">
        <f>SUMIF(#REF!,B19,#REF!)</f>
        <v>#REF!</v>
      </c>
      <c r="G19" s="95" t="e">
        <f>SUMIF(#REF!,B19,#REF!)</f>
        <v>#REF!</v>
      </c>
      <c r="H19" s="95" t="e">
        <f>SUMIF(#REF!,B19,#REF!)</f>
        <v>#REF!</v>
      </c>
      <c r="I19" s="95" t="e">
        <f>SUMIF(#REF!,B19,#REF!)*-1</f>
        <v>#REF!</v>
      </c>
      <c r="J19" s="95" t="e">
        <f t="shared" si="0"/>
        <v>#REF!</v>
      </c>
      <c r="K19" s="387" t="e">
        <f>VLOOKUP(B19,#REF!,21,0)</f>
        <v>#REF!</v>
      </c>
      <c r="L19" s="387" t="e">
        <f t="shared" si="1"/>
        <v>#REF!</v>
      </c>
      <c r="M19" s="5" t="s">
        <v>3977</v>
      </c>
      <c r="N19" s="126" t="e">
        <f t="shared" si="2"/>
        <v>#REF!</v>
      </c>
      <c r="O19" s="49" t="str">
        <f t="shared" si="3"/>
        <v>New Stock</v>
      </c>
      <c r="P19" s="37" t="str">
        <f t="shared" si="4"/>
        <v>New Stock</v>
      </c>
      <c r="Q19" s="35" t="str">
        <f t="shared" si="5"/>
        <v>-</v>
      </c>
      <c r="R19" s="4" t="e">
        <f t="shared" si="6"/>
        <v>#REF!</v>
      </c>
    </row>
    <row r="20" spans="1:18">
      <c r="A20" s="32" t="s">
        <v>1838</v>
      </c>
      <c r="B20" s="31" t="s">
        <v>2431</v>
      </c>
      <c r="C20" s="32" t="s">
        <v>3708</v>
      </c>
      <c r="D20" s="40" t="s">
        <v>4666</v>
      </c>
      <c r="E20" s="31">
        <v>100</v>
      </c>
      <c r="F20" s="95" t="e">
        <f>SUMIF(#REF!,B20,#REF!)</f>
        <v>#REF!</v>
      </c>
      <c r="G20" s="95" t="e">
        <f>SUMIF(#REF!,B20,#REF!)</f>
        <v>#REF!</v>
      </c>
      <c r="H20" s="95" t="e">
        <f>SUMIF(#REF!,B20,#REF!)</f>
        <v>#REF!</v>
      </c>
      <c r="I20" s="95" t="e">
        <f>SUMIF(#REF!,B20,#REF!)*-1</f>
        <v>#REF!</v>
      </c>
      <c r="J20" s="95" t="e">
        <f t="shared" si="0"/>
        <v>#REF!</v>
      </c>
      <c r="K20" s="387" t="e">
        <f>VLOOKUP(B20,#REF!,21,0)</f>
        <v>#REF!</v>
      </c>
      <c r="L20" s="387" t="e">
        <f t="shared" si="1"/>
        <v>#REF!</v>
      </c>
      <c r="M20" s="5" t="s">
        <v>3977</v>
      </c>
      <c r="N20" s="126" t="e">
        <f t="shared" si="2"/>
        <v>#REF!</v>
      </c>
      <c r="O20" s="49" t="str">
        <f t="shared" si="3"/>
        <v>New Stock</v>
      </c>
      <c r="P20" s="37" t="str">
        <f t="shared" si="4"/>
        <v>New Stock</v>
      </c>
      <c r="Q20" s="35" t="str">
        <f t="shared" si="5"/>
        <v>-</v>
      </c>
      <c r="R20" s="4" t="e">
        <f t="shared" si="6"/>
        <v>#REF!</v>
      </c>
    </row>
    <row r="21" spans="1:18">
      <c r="A21" s="32" t="s">
        <v>1838</v>
      </c>
      <c r="B21" s="31" t="s">
        <v>2434</v>
      </c>
      <c r="C21" s="32" t="s">
        <v>3709</v>
      </c>
      <c r="D21" s="40" t="s">
        <v>4667</v>
      </c>
      <c r="E21" s="31">
        <v>100</v>
      </c>
      <c r="F21" s="95" t="e">
        <f>SUMIF(#REF!,B21,#REF!)</f>
        <v>#REF!</v>
      </c>
      <c r="G21" s="95" t="e">
        <f>SUMIF(#REF!,B21,#REF!)</f>
        <v>#REF!</v>
      </c>
      <c r="H21" s="95" t="e">
        <f>SUMIF(#REF!,B21,#REF!)</f>
        <v>#REF!</v>
      </c>
      <c r="I21" s="95" t="e">
        <f>SUMIF(#REF!,B21,#REF!)*-1</f>
        <v>#REF!</v>
      </c>
      <c r="J21" s="95" t="e">
        <f t="shared" si="0"/>
        <v>#REF!</v>
      </c>
      <c r="K21" s="387" t="e">
        <f>VLOOKUP(B21,#REF!,21,0)</f>
        <v>#REF!</v>
      </c>
      <c r="L21" s="387" t="e">
        <f t="shared" si="1"/>
        <v>#REF!</v>
      </c>
      <c r="M21" s="5" t="s">
        <v>3977</v>
      </c>
      <c r="N21" s="126" t="e">
        <f t="shared" si="2"/>
        <v>#REF!</v>
      </c>
      <c r="O21" s="49" t="str">
        <f t="shared" si="3"/>
        <v>New Stock</v>
      </c>
      <c r="P21" s="37" t="str">
        <f t="shared" si="4"/>
        <v>New Stock</v>
      </c>
      <c r="Q21" s="35" t="str">
        <f t="shared" si="5"/>
        <v>-</v>
      </c>
      <c r="R21" s="4" t="e">
        <f t="shared" si="6"/>
        <v>#REF!</v>
      </c>
    </row>
    <row r="22" spans="1:18">
      <c r="A22" s="32" t="s">
        <v>1838</v>
      </c>
      <c r="B22" s="31" t="s">
        <v>3711</v>
      </c>
      <c r="C22" s="32" t="s">
        <v>3753</v>
      </c>
      <c r="D22" s="40" t="s">
        <v>4400</v>
      </c>
      <c r="E22" s="31">
        <v>400</v>
      </c>
      <c r="F22" s="95" t="e">
        <f>SUMIF(#REF!,B22,#REF!)</f>
        <v>#REF!</v>
      </c>
      <c r="G22" s="95" t="e">
        <f>SUMIF(#REF!,B22,#REF!)</f>
        <v>#REF!</v>
      </c>
      <c r="H22" s="95" t="e">
        <f>SUMIF(#REF!,B22,#REF!)</f>
        <v>#REF!</v>
      </c>
      <c r="I22" s="95" t="e">
        <f>SUMIF(#REF!,B22,#REF!)*-1</f>
        <v>#REF!</v>
      </c>
      <c r="J22" s="95" t="e">
        <f t="shared" si="0"/>
        <v>#REF!</v>
      </c>
      <c r="K22" s="387" t="e">
        <f>VLOOKUP(B22,#REF!,21,0)</f>
        <v>#REF!</v>
      </c>
      <c r="L22" s="387" t="e">
        <f t="shared" si="1"/>
        <v>#REF!</v>
      </c>
      <c r="M22" s="5" t="s">
        <v>3977</v>
      </c>
      <c r="N22" s="126" t="e">
        <f t="shared" si="2"/>
        <v>#REF!</v>
      </c>
      <c r="O22" s="49" t="str">
        <f t="shared" si="3"/>
        <v>New Stock</v>
      </c>
      <c r="P22" s="37" t="str">
        <f t="shared" si="4"/>
        <v>New Stock</v>
      </c>
      <c r="Q22" s="35" t="str">
        <f t="shared" si="5"/>
        <v>-</v>
      </c>
      <c r="R22" s="4" t="e">
        <f t="shared" si="6"/>
        <v>#REF!</v>
      </c>
    </row>
    <row r="23" spans="1:18">
      <c r="A23" s="32" t="s">
        <v>1838</v>
      </c>
      <c r="B23" s="31" t="s">
        <v>3712</v>
      </c>
      <c r="C23" s="32" t="s">
        <v>5461</v>
      </c>
      <c r="D23" s="40" t="s">
        <v>2198</v>
      </c>
      <c r="E23" s="31">
        <v>400</v>
      </c>
      <c r="F23" s="95" t="e">
        <f>SUMIF(#REF!,B23,#REF!)</f>
        <v>#REF!</v>
      </c>
      <c r="G23" s="95" t="e">
        <f>SUMIF(#REF!,B23,#REF!)</f>
        <v>#REF!</v>
      </c>
      <c r="H23" s="95" t="e">
        <f>SUMIF(#REF!,B23,#REF!)</f>
        <v>#REF!</v>
      </c>
      <c r="I23" s="95" t="e">
        <f>SUMIF(#REF!,B23,#REF!)*-1</f>
        <v>#REF!</v>
      </c>
      <c r="J23" s="95" t="e">
        <f t="shared" si="0"/>
        <v>#REF!</v>
      </c>
      <c r="K23" s="387" t="e">
        <f>VLOOKUP(B23,#REF!,21,0)</f>
        <v>#REF!</v>
      </c>
      <c r="L23" s="387" t="e">
        <f t="shared" si="1"/>
        <v>#REF!</v>
      </c>
      <c r="M23" s="5" t="s">
        <v>3977</v>
      </c>
      <c r="N23" s="126" t="e">
        <f t="shared" si="2"/>
        <v>#REF!</v>
      </c>
      <c r="O23" s="49" t="str">
        <f t="shared" si="3"/>
        <v>New Stock</v>
      </c>
      <c r="P23" s="37" t="str">
        <f t="shared" si="4"/>
        <v>New Stock</v>
      </c>
      <c r="Q23" s="35" t="str">
        <f t="shared" si="5"/>
        <v>-</v>
      </c>
      <c r="R23" s="4" t="e">
        <f t="shared" si="6"/>
        <v>#REF!</v>
      </c>
    </row>
    <row r="24" spans="1:18">
      <c r="A24" s="32" t="s">
        <v>1838</v>
      </c>
      <c r="B24" s="31" t="s">
        <v>3456</v>
      </c>
      <c r="C24" s="32" t="s">
        <v>5462</v>
      </c>
      <c r="D24" s="40" t="s">
        <v>2701</v>
      </c>
      <c r="E24" s="31">
        <v>2000</v>
      </c>
      <c r="F24" s="95" t="e">
        <f>SUMIF(#REF!,B24,#REF!)</f>
        <v>#REF!</v>
      </c>
      <c r="G24" s="95" t="e">
        <f>SUMIF(#REF!,B24,#REF!)</f>
        <v>#REF!</v>
      </c>
      <c r="H24" s="95" t="e">
        <f>SUMIF(#REF!,B24,#REF!)</f>
        <v>#REF!</v>
      </c>
      <c r="I24" s="95" t="e">
        <f>SUMIF(#REF!,B24,#REF!)*-1</f>
        <v>#REF!</v>
      </c>
      <c r="J24" s="95" t="e">
        <f t="shared" si="0"/>
        <v>#REF!</v>
      </c>
      <c r="K24" s="387" t="e">
        <f>VLOOKUP(B24,#REF!,21,0)</f>
        <v>#REF!</v>
      </c>
      <c r="L24" s="387" t="e">
        <f t="shared" si="1"/>
        <v>#REF!</v>
      </c>
      <c r="M24" s="5" t="s">
        <v>3977</v>
      </c>
      <c r="N24" s="126" t="e">
        <f t="shared" si="2"/>
        <v>#REF!</v>
      </c>
      <c r="O24" s="49" t="str">
        <f t="shared" si="3"/>
        <v>New Stock</v>
      </c>
      <c r="P24" s="37" t="str">
        <f t="shared" si="4"/>
        <v>New Stock</v>
      </c>
      <c r="Q24" s="35" t="str">
        <f t="shared" si="5"/>
        <v>-</v>
      </c>
      <c r="R24" s="4" t="e">
        <f t="shared" si="6"/>
        <v>#REF!</v>
      </c>
    </row>
    <row r="25" spans="1:18">
      <c r="A25" s="32" t="s">
        <v>1838</v>
      </c>
      <c r="B25" s="31" t="s">
        <v>4654</v>
      </c>
      <c r="C25" s="32" t="s">
        <v>5463</v>
      </c>
      <c r="D25" s="40" t="s">
        <v>2701</v>
      </c>
      <c r="E25" s="31">
        <v>1000</v>
      </c>
      <c r="F25" s="95" t="e">
        <f>SUMIF(#REF!,B25,#REF!)</f>
        <v>#REF!</v>
      </c>
      <c r="G25" s="95" t="e">
        <f>SUMIF(#REF!,B25,#REF!)</f>
        <v>#REF!</v>
      </c>
      <c r="H25" s="95" t="e">
        <f>SUMIF(#REF!,B25,#REF!)</f>
        <v>#REF!</v>
      </c>
      <c r="I25" s="95" t="e">
        <f>SUMIF(#REF!,B25,#REF!)*-1</f>
        <v>#REF!</v>
      </c>
      <c r="J25" s="95" t="e">
        <f t="shared" si="0"/>
        <v>#REF!</v>
      </c>
      <c r="K25" s="387" t="e">
        <f>VLOOKUP(B25,#REF!,21,0)</f>
        <v>#REF!</v>
      </c>
      <c r="L25" s="387" t="e">
        <f t="shared" si="1"/>
        <v>#REF!</v>
      </c>
      <c r="M25" s="5" t="s">
        <v>3977</v>
      </c>
      <c r="N25" s="126" t="e">
        <f t="shared" si="2"/>
        <v>#REF!</v>
      </c>
      <c r="O25" s="49" t="str">
        <f t="shared" si="3"/>
        <v>New Stock</v>
      </c>
      <c r="P25" s="37" t="str">
        <f t="shared" si="4"/>
        <v>New Stock</v>
      </c>
      <c r="Q25" s="35" t="str">
        <f t="shared" si="5"/>
        <v>-</v>
      </c>
      <c r="R25" s="4" t="e">
        <f t="shared" si="6"/>
        <v>#REF!</v>
      </c>
    </row>
    <row r="26" spans="1:18">
      <c r="A26" s="32" t="s">
        <v>1838</v>
      </c>
      <c r="B26" s="31" t="s">
        <v>4655</v>
      </c>
      <c r="C26" s="32" t="s">
        <v>5464</v>
      </c>
      <c r="D26" s="40" t="s">
        <v>135</v>
      </c>
      <c r="E26" s="31">
        <v>2000</v>
      </c>
      <c r="F26" s="95" t="e">
        <f>SUMIF(#REF!,B26,#REF!)</f>
        <v>#REF!</v>
      </c>
      <c r="G26" s="95" t="e">
        <f>SUMIF(#REF!,B26,#REF!)</f>
        <v>#REF!</v>
      </c>
      <c r="H26" s="95" t="e">
        <f>SUMIF(#REF!,B26,#REF!)</f>
        <v>#REF!</v>
      </c>
      <c r="I26" s="95" t="e">
        <f>SUMIF(#REF!,B26,#REF!)*-1</f>
        <v>#REF!</v>
      </c>
      <c r="J26" s="95" t="e">
        <f t="shared" si="0"/>
        <v>#REF!</v>
      </c>
      <c r="K26" s="387" t="e">
        <f>VLOOKUP(B26,#REF!,21,0)</f>
        <v>#REF!</v>
      </c>
      <c r="L26" s="387" t="e">
        <f t="shared" si="1"/>
        <v>#REF!</v>
      </c>
      <c r="M26" s="5" t="s">
        <v>3977</v>
      </c>
      <c r="N26" s="126" t="e">
        <f t="shared" si="2"/>
        <v>#REF!</v>
      </c>
      <c r="O26" s="49" t="str">
        <f t="shared" si="3"/>
        <v>New Stock</v>
      </c>
      <c r="P26" s="37" t="str">
        <f t="shared" si="4"/>
        <v>New Stock</v>
      </c>
      <c r="Q26" s="35" t="str">
        <f t="shared" si="5"/>
        <v>-</v>
      </c>
      <c r="R26" s="4" t="e">
        <f t="shared" si="6"/>
        <v>#REF!</v>
      </c>
    </row>
    <row r="27" spans="1:18">
      <c r="A27" s="32" t="s">
        <v>1838</v>
      </c>
      <c r="B27" s="31" t="s">
        <v>3699</v>
      </c>
      <c r="C27" s="32" t="s">
        <v>5465</v>
      </c>
      <c r="D27" s="40" t="s">
        <v>135</v>
      </c>
      <c r="E27" s="31">
        <v>1000</v>
      </c>
      <c r="F27" s="95" t="e">
        <f>SUMIF(#REF!,B27,#REF!)</f>
        <v>#REF!</v>
      </c>
      <c r="G27" s="95" t="e">
        <f>SUMIF(#REF!,B27,#REF!)</f>
        <v>#REF!</v>
      </c>
      <c r="H27" s="95" t="e">
        <f>SUMIF(#REF!,B27,#REF!)</f>
        <v>#REF!</v>
      </c>
      <c r="I27" s="95" t="e">
        <f>SUMIF(#REF!,B27,#REF!)*-1</f>
        <v>#REF!</v>
      </c>
      <c r="J27" s="95" t="e">
        <f t="shared" si="0"/>
        <v>#REF!</v>
      </c>
      <c r="K27" s="387" t="e">
        <f>VLOOKUP(B27,#REF!,21,0)</f>
        <v>#REF!</v>
      </c>
      <c r="L27" s="387" t="e">
        <f t="shared" si="1"/>
        <v>#REF!</v>
      </c>
      <c r="M27" s="5" t="s">
        <v>3977</v>
      </c>
      <c r="N27" s="126" t="e">
        <f t="shared" si="2"/>
        <v>#REF!</v>
      </c>
      <c r="O27" s="49" t="str">
        <f t="shared" si="3"/>
        <v>New Stock</v>
      </c>
      <c r="P27" s="37" t="str">
        <f t="shared" si="4"/>
        <v>New Stock</v>
      </c>
      <c r="Q27" s="35" t="str">
        <f t="shared" si="5"/>
        <v>-</v>
      </c>
      <c r="R27" s="4" t="e">
        <f t="shared" si="6"/>
        <v>#REF!</v>
      </c>
    </row>
    <row r="28" spans="1:18">
      <c r="A28" s="32" t="s">
        <v>1838</v>
      </c>
      <c r="B28" s="31" t="s">
        <v>3700</v>
      </c>
      <c r="C28" s="32" t="s">
        <v>1819</v>
      </c>
      <c r="D28" s="40" t="s">
        <v>2702</v>
      </c>
      <c r="E28" s="31">
        <v>1000</v>
      </c>
      <c r="F28" s="95" t="e">
        <f>SUMIF(#REF!,B28,#REF!)</f>
        <v>#REF!</v>
      </c>
      <c r="G28" s="95" t="e">
        <f>SUMIF(#REF!,B28,#REF!)</f>
        <v>#REF!</v>
      </c>
      <c r="H28" s="95" t="e">
        <f>SUMIF(#REF!,B28,#REF!)</f>
        <v>#REF!</v>
      </c>
      <c r="I28" s="95" t="e">
        <f>SUMIF(#REF!,B28,#REF!)*-1</f>
        <v>#REF!</v>
      </c>
      <c r="J28" s="95" t="e">
        <f t="shared" si="0"/>
        <v>#REF!</v>
      </c>
      <c r="K28" s="387" t="e">
        <f>VLOOKUP(B28,#REF!,21,0)</f>
        <v>#REF!</v>
      </c>
      <c r="L28" s="387" t="e">
        <f t="shared" si="1"/>
        <v>#REF!</v>
      </c>
      <c r="M28" s="5" t="s">
        <v>3977</v>
      </c>
      <c r="N28" s="126" t="e">
        <f t="shared" si="2"/>
        <v>#REF!</v>
      </c>
      <c r="O28" s="49" t="str">
        <f t="shared" si="3"/>
        <v>New Stock</v>
      </c>
      <c r="P28" s="37" t="str">
        <f t="shared" si="4"/>
        <v>New Stock</v>
      </c>
      <c r="Q28" s="35" t="str">
        <f t="shared" si="5"/>
        <v>-</v>
      </c>
      <c r="R28" s="4" t="e">
        <f t="shared" si="6"/>
        <v>#REF!</v>
      </c>
    </row>
    <row r="29" spans="1:18">
      <c r="A29" s="32" t="s">
        <v>1838</v>
      </c>
      <c r="B29" s="31" t="s">
        <v>2922</v>
      </c>
      <c r="C29" s="32" t="s">
        <v>1820</v>
      </c>
      <c r="D29" s="40" t="s">
        <v>797</v>
      </c>
      <c r="E29" s="31">
        <v>400</v>
      </c>
      <c r="F29" s="95" t="e">
        <f>SUMIF(#REF!,B29,#REF!)</f>
        <v>#REF!</v>
      </c>
      <c r="G29" s="95" t="e">
        <f>SUMIF(#REF!,B29,#REF!)</f>
        <v>#REF!</v>
      </c>
      <c r="H29" s="95" t="e">
        <f>SUMIF(#REF!,B29,#REF!)</f>
        <v>#REF!</v>
      </c>
      <c r="I29" s="95" t="e">
        <f>SUMIF(#REF!,B29,#REF!)*-1</f>
        <v>#REF!</v>
      </c>
      <c r="J29" s="95" t="e">
        <f t="shared" si="0"/>
        <v>#REF!</v>
      </c>
      <c r="K29" s="387" t="e">
        <f>VLOOKUP(B29,#REF!,21,0)</f>
        <v>#REF!</v>
      </c>
      <c r="L29" s="387" t="e">
        <f t="shared" si="1"/>
        <v>#REF!</v>
      </c>
      <c r="M29" s="5" t="s">
        <v>3977</v>
      </c>
      <c r="N29" s="126" t="e">
        <f t="shared" si="2"/>
        <v>#REF!</v>
      </c>
      <c r="O29" s="49" t="str">
        <f t="shared" si="3"/>
        <v>New Stock</v>
      </c>
      <c r="P29" s="37" t="str">
        <f t="shared" si="4"/>
        <v>New Stock</v>
      </c>
      <c r="Q29" s="35" t="str">
        <f t="shared" si="5"/>
        <v>-</v>
      </c>
      <c r="R29" s="4" t="e">
        <f t="shared" si="6"/>
        <v>#REF!</v>
      </c>
    </row>
    <row r="30" spans="1:18">
      <c r="A30" s="32" t="s">
        <v>1838</v>
      </c>
      <c r="B30" s="31" t="s">
        <v>2923</v>
      </c>
      <c r="C30" s="32" t="s">
        <v>3674</v>
      </c>
      <c r="D30" s="40" t="s">
        <v>797</v>
      </c>
      <c r="E30" s="31">
        <v>400</v>
      </c>
      <c r="F30" s="95" t="e">
        <f>SUMIF(#REF!,B30,#REF!)</f>
        <v>#REF!</v>
      </c>
      <c r="G30" s="95" t="e">
        <f>SUMIF(#REF!,B30,#REF!)</f>
        <v>#REF!</v>
      </c>
      <c r="H30" s="95" t="e">
        <f>SUMIF(#REF!,B30,#REF!)</f>
        <v>#REF!</v>
      </c>
      <c r="I30" s="95" t="e">
        <f>SUMIF(#REF!,B30,#REF!)*-1</f>
        <v>#REF!</v>
      </c>
      <c r="J30" s="95" t="e">
        <f t="shared" si="0"/>
        <v>#REF!</v>
      </c>
      <c r="K30" s="387" t="e">
        <f>VLOOKUP(B30,#REF!,21,0)</f>
        <v>#REF!</v>
      </c>
      <c r="L30" s="387" t="e">
        <f t="shared" si="1"/>
        <v>#REF!</v>
      </c>
      <c r="M30" s="5" t="s">
        <v>3977</v>
      </c>
      <c r="N30" s="126" t="e">
        <f t="shared" si="2"/>
        <v>#REF!</v>
      </c>
      <c r="O30" s="49" t="str">
        <f t="shared" si="3"/>
        <v>New Stock</v>
      </c>
      <c r="P30" s="37" t="str">
        <f t="shared" si="4"/>
        <v>New Stock</v>
      </c>
      <c r="Q30" s="35" t="str">
        <f t="shared" si="5"/>
        <v>-</v>
      </c>
      <c r="R30" s="4" t="e">
        <f t="shared" si="6"/>
        <v>#REF!</v>
      </c>
    </row>
    <row r="31" spans="1:18">
      <c r="A31" s="32" t="s">
        <v>1838</v>
      </c>
      <c r="B31" s="31" t="s">
        <v>2924</v>
      </c>
      <c r="C31" s="32" t="s">
        <v>3675</v>
      </c>
      <c r="D31" s="40" t="s">
        <v>797</v>
      </c>
      <c r="E31" s="31">
        <v>10000</v>
      </c>
      <c r="F31" s="95" t="e">
        <f>SUMIF(#REF!,B31,#REF!)</f>
        <v>#REF!</v>
      </c>
      <c r="G31" s="95" t="e">
        <f>SUMIF(#REF!,B31,#REF!)</f>
        <v>#REF!</v>
      </c>
      <c r="H31" s="95" t="e">
        <f>SUMIF(#REF!,B31,#REF!)</f>
        <v>#REF!</v>
      </c>
      <c r="I31" s="95" t="e">
        <f>SUMIF(#REF!,B31,#REF!)*-1</f>
        <v>#REF!</v>
      </c>
      <c r="J31" s="95" t="e">
        <f t="shared" si="0"/>
        <v>#REF!</v>
      </c>
      <c r="K31" s="387" t="e">
        <f>VLOOKUP(B31,#REF!,21,0)</f>
        <v>#REF!</v>
      </c>
      <c r="L31" s="387" t="e">
        <f t="shared" si="1"/>
        <v>#REF!</v>
      </c>
      <c r="M31" s="5" t="s">
        <v>3977</v>
      </c>
      <c r="N31" s="126" t="e">
        <f t="shared" si="2"/>
        <v>#REF!</v>
      </c>
      <c r="O31" s="49" t="str">
        <f t="shared" si="3"/>
        <v>New Stock</v>
      </c>
      <c r="P31" s="37" t="str">
        <f t="shared" si="4"/>
        <v>New Stock</v>
      </c>
      <c r="Q31" s="35" t="str">
        <f t="shared" si="5"/>
        <v>-</v>
      </c>
      <c r="R31" s="4" t="e">
        <f t="shared" si="6"/>
        <v>#REF!</v>
      </c>
    </row>
    <row r="32" spans="1:18">
      <c r="A32" s="32" t="s">
        <v>1838</v>
      </c>
      <c r="B32" s="31" t="s">
        <v>2152</v>
      </c>
      <c r="C32" s="32" t="s">
        <v>3676</v>
      </c>
      <c r="D32" s="40" t="s">
        <v>1090</v>
      </c>
      <c r="E32" s="31">
        <v>1000</v>
      </c>
      <c r="F32" s="95" t="e">
        <f>SUMIF(#REF!,B32,#REF!)</f>
        <v>#REF!</v>
      </c>
      <c r="G32" s="95" t="e">
        <f>SUMIF(#REF!,B32,#REF!)</f>
        <v>#REF!</v>
      </c>
      <c r="H32" s="95" t="e">
        <f>SUMIF(#REF!,B32,#REF!)</f>
        <v>#REF!</v>
      </c>
      <c r="I32" s="95" t="e">
        <f>SUMIF(#REF!,B32,#REF!)*-1</f>
        <v>#REF!</v>
      </c>
      <c r="J32" s="95" t="e">
        <f t="shared" si="0"/>
        <v>#REF!</v>
      </c>
      <c r="K32" s="387" t="e">
        <f>VLOOKUP(B32,#REF!,21,0)</f>
        <v>#REF!</v>
      </c>
      <c r="L32" s="387" t="e">
        <f t="shared" si="1"/>
        <v>#REF!</v>
      </c>
      <c r="M32" s="5" t="s">
        <v>3977</v>
      </c>
      <c r="N32" s="126" t="e">
        <f t="shared" si="2"/>
        <v>#REF!</v>
      </c>
      <c r="O32" s="49" t="str">
        <f t="shared" si="3"/>
        <v>New Stock</v>
      </c>
      <c r="P32" s="37" t="str">
        <f t="shared" si="4"/>
        <v>New Stock</v>
      </c>
      <c r="Q32" s="35" t="str">
        <f t="shared" si="5"/>
        <v>-</v>
      </c>
      <c r="R32" s="4" t="e">
        <f t="shared" si="6"/>
        <v>#REF!</v>
      </c>
    </row>
    <row r="33" spans="1:18">
      <c r="A33" s="32" t="s">
        <v>1838</v>
      </c>
      <c r="B33" s="31" t="s">
        <v>2153</v>
      </c>
      <c r="C33" s="32" t="s">
        <v>3610</v>
      </c>
      <c r="D33" s="40" t="s">
        <v>2591</v>
      </c>
      <c r="E33" s="31">
        <v>1000</v>
      </c>
      <c r="F33" s="95" t="e">
        <f>SUMIF(#REF!,B33,#REF!)</f>
        <v>#REF!</v>
      </c>
      <c r="G33" s="95" t="e">
        <f>SUMIF(#REF!,B33,#REF!)</f>
        <v>#REF!</v>
      </c>
      <c r="H33" s="95" t="e">
        <f>SUMIF(#REF!,B33,#REF!)</f>
        <v>#REF!</v>
      </c>
      <c r="I33" s="95" t="e">
        <f>SUMIF(#REF!,B33,#REF!)*-1</f>
        <v>#REF!</v>
      </c>
      <c r="J33" s="95" t="e">
        <f t="shared" si="0"/>
        <v>#REF!</v>
      </c>
      <c r="K33" s="387" t="e">
        <f>VLOOKUP(B33,#REF!,21,0)</f>
        <v>#REF!</v>
      </c>
      <c r="L33" s="387" t="e">
        <f t="shared" si="1"/>
        <v>#REF!</v>
      </c>
      <c r="M33" s="5" t="s">
        <v>3977</v>
      </c>
      <c r="N33" s="126" t="e">
        <f t="shared" si="2"/>
        <v>#REF!</v>
      </c>
      <c r="O33" s="49" t="str">
        <f t="shared" si="3"/>
        <v>New Stock</v>
      </c>
      <c r="P33" s="37" t="str">
        <f t="shared" si="4"/>
        <v>New Stock</v>
      </c>
      <c r="Q33" s="35" t="str">
        <f t="shared" si="5"/>
        <v>-</v>
      </c>
      <c r="R33" s="4" t="e">
        <f t="shared" si="6"/>
        <v>#REF!</v>
      </c>
    </row>
    <row r="34" spans="1:18">
      <c r="A34" s="32" t="s">
        <v>1838</v>
      </c>
      <c r="B34" s="31" t="s">
        <v>2154</v>
      </c>
      <c r="C34" s="32" t="s">
        <v>1448</v>
      </c>
      <c r="D34" s="40" t="s">
        <v>2592</v>
      </c>
      <c r="E34" s="31">
        <v>1000</v>
      </c>
      <c r="F34" s="95" t="e">
        <f>SUMIF(#REF!,B34,#REF!)</f>
        <v>#REF!</v>
      </c>
      <c r="G34" s="95" t="e">
        <f>SUMIF(#REF!,B34,#REF!)</f>
        <v>#REF!</v>
      </c>
      <c r="H34" s="95" t="e">
        <f>SUMIF(#REF!,B34,#REF!)</f>
        <v>#REF!</v>
      </c>
      <c r="I34" s="95" t="e">
        <f>SUMIF(#REF!,B34,#REF!)*-1</f>
        <v>#REF!</v>
      </c>
      <c r="J34" s="95" t="e">
        <f t="shared" si="0"/>
        <v>#REF!</v>
      </c>
      <c r="K34" s="387" t="e">
        <f>VLOOKUP(B34,#REF!,21,0)</f>
        <v>#REF!</v>
      </c>
      <c r="L34" s="387" t="e">
        <f t="shared" si="1"/>
        <v>#REF!</v>
      </c>
      <c r="M34" s="5" t="s">
        <v>3977</v>
      </c>
      <c r="N34" s="126" t="e">
        <f t="shared" si="2"/>
        <v>#REF!</v>
      </c>
      <c r="O34" s="49" t="str">
        <f t="shared" si="3"/>
        <v>New Stock</v>
      </c>
      <c r="P34" s="37" t="str">
        <f t="shared" si="4"/>
        <v>New Stock</v>
      </c>
      <c r="Q34" s="35" t="str">
        <f t="shared" si="5"/>
        <v>-</v>
      </c>
      <c r="R34" s="4" t="e">
        <f t="shared" si="6"/>
        <v>#REF!</v>
      </c>
    </row>
    <row r="35" spans="1:18">
      <c r="A35" s="32" t="s">
        <v>1838</v>
      </c>
      <c r="B35" s="31" t="s">
        <v>2155</v>
      </c>
      <c r="C35" s="32" t="s">
        <v>690</v>
      </c>
      <c r="D35" s="40" t="s">
        <v>1092</v>
      </c>
      <c r="E35" s="31">
        <v>1000</v>
      </c>
      <c r="F35" s="95" t="e">
        <f>SUMIF(#REF!,B35,#REF!)</f>
        <v>#REF!</v>
      </c>
      <c r="G35" s="95" t="e">
        <f>SUMIF(#REF!,B35,#REF!)</f>
        <v>#REF!</v>
      </c>
      <c r="H35" s="95" t="e">
        <f>SUMIF(#REF!,B35,#REF!)</f>
        <v>#REF!</v>
      </c>
      <c r="I35" s="95" t="e">
        <f>SUMIF(#REF!,B35,#REF!)*-1</f>
        <v>#REF!</v>
      </c>
      <c r="J35" s="95" t="e">
        <f t="shared" si="0"/>
        <v>#REF!</v>
      </c>
      <c r="K35" s="387" t="e">
        <f>VLOOKUP(B35,#REF!,21,0)</f>
        <v>#REF!</v>
      </c>
      <c r="L35" s="387" t="e">
        <f t="shared" si="1"/>
        <v>#REF!</v>
      </c>
      <c r="M35" s="5" t="s">
        <v>3977</v>
      </c>
      <c r="N35" s="126" t="e">
        <f t="shared" si="2"/>
        <v>#REF!</v>
      </c>
      <c r="O35" s="49" t="str">
        <f t="shared" si="3"/>
        <v>New Stock</v>
      </c>
      <c r="P35" s="37" t="str">
        <f t="shared" si="4"/>
        <v>New Stock</v>
      </c>
      <c r="Q35" s="35" t="str">
        <f t="shared" si="5"/>
        <v>-</v>
      </c>
      <c r="R35" s="4" t="e">
        <f t="shared" si="6"/>
        <v>#REF!</v>
      </c>
    </row>
    <row r="36" spans="1:18">
      <c r="A36" s="32" t="s">
        <v>1838</v>
      </c>
      <c r="B36" s="31" t="s">
        <v>2156</v>
      </c>
      <c r="C36" s="32" t="s">
        <v>691</v>
      </c>
      <c r="D36" s="40" t="s">
        <v>2592</v>
      </c>
      <c r="E36" s="31">
        <v>1000</v>
      </c>
      <c r="F36" s="95" t="e">
        <f>SUMIF(#REF!,B36,#REF!)</f>
        <v>#REF!</v>
      </c>
      <c r="G36" s="95" t="e">
        <f>SUMIF(#REF!,B36,#REF!)</f>
        <v>#REF!</v>
      </c>
      <c r="H36" s="95" t="e">
        <f>SUMIF(#REF!,B36,#REF!)</f>
        <v>#REF!</v>
      </c>
      <c r="I36" s="95" t="e">
        <f>SUMIF(#REF!,B36,#REF!)*-1</f>
        <v>#REF!</v>
      </c>
      <c r="J36" s="95" t="e">
        <f t="shared" si="0"/>
        <v>#REF!</v>
      </c>
      <c r="K36" s="387" t="e">
        <f>VLOOKUP(B36,#REF!,21,0)</f>
        <v>#REF!</v>
      </c>
      <c r="L36" s="387" t="e">
        <f t="shared" si="1"/>
        <v>#REF!</v>
      </c>
      <c r="M36" s="5" t="s">
        <v>3977</v>
      </c>
      <c r="N36" s="126" t="e">
        <f t="shared" si="2"/>
        <v>#REF!</v>
      </c>
      <c r="O36" s="49" t="str">
        <f t="shared" si="3"/>
        <v>New Stock</v>
      </c>
      <c r="P36" s="37" t="str">
        <f t="shared" si="4"/>
        <v>New Stock</v>
      </c>
      <c r="Q36" s="35" t="str">
        <f t="shared" si="5"/>
        <v>-</v>
      </c>
      <c r="R36" s="4" t="e">
        <f t="shared" si="6"/>
        <v>#REF!</v>
      </c>
    </row>
    <row r="37" spans="1:18">
      <c r="A37" s="32" t="s">
        <v>1838</v>
      </c>
      <c r="B37" s="31" t="s">
        <v>1156</v>
      </c>
      <c r="C37" s="32" t="s">
        <v>716</v>
      </c>
      <c r="D37" s="40" t="s">
        <v>3971</v>
      </c>
      <c r="E37" s="31">
        <v>2000</v>
      </c>
      <c r="F37" s="95" t="e">
        <f>SUMIF(#REF!,B37,#REF!)</f>
        <v>#REF!</v>
      </c>
      <c r="G37" s="95" t="e">
        <f>SUMIF(#REF!,B37,#REF!)</f>
        <v>#REF!</v>
      </c>
      <c r="H37" s="95" t="e">
        <f>SUMIF(#REF!,B37,#REF!)</f>
        <v>#REF!</v>
      </c>
      <c r="I37" s="95" t="e">
        <f>SUMIF(#REF!,B37,#REF!)*-1</f>
        <v>#REF!</v>
      </c>
      <c r="J37" s="95" t="e">
        <f t="shared" si="0"/>
        <v>#REF!</v>
      </c>
      <c r="K37" s="387" t="e">
        <f>VLOOKUP(B37,#REF!,21,0)</f>
        <v>#REF!</v>
      </c>
      <c r="L37" s="387" t="e">
        <f t="shared" si="1"/>
        <v>#REF!</v>
      </c>
      <c r="M37" s="5" t="s">
        <v>3977</v>
      </c>
      <c r="N37" s="126" t="e">
        <f t="shared" si="2"/>
        <v>#REF!</v>
      </c>
      <c r="O37" s="49" t="str">
        <f t="shared" si="3"/>
        <v>New Stock</v>
      </c>
      <c r="P37" s="37" t="str">
        <f t="shared" si="4"/>
        <v>New Stock</v>
      </c>
      <c r="Q37" s="35" t="str">
        <f t="shared" si="5"/>
        <v>-</v>
      </c>
      <c r="R37" s="4" t="e">
        <f t="shared" si="6"/>
        <v>#REF!</v>
      </c>
    </row>
    <row r="38" spans="1:18">
      <c r="A38" s="32" t="s">
        <v>1838</v>
      </c>
      <c r="B38" s="31" t="s">
        <v>1157</v>
      </c>
      <c r="C38" s="32" t="s">
        <v>717</v>
      </c>
      <c r="D38" s="40" t="s">
        <v>3625</v>
      </c>
      <c r="E38" s="31">
        <v>1000</v>
      </c>
      <c r="F38" s="95" t="e">
        <f>SUMIF(#REF!,B38,#REF!)</f>
        <v>#REF!</v>
      </c>
      <c r="G38" s="95" t="e">
        <f>SUMIF(#REF!,B38,#REF!)</f>
        <v>#REF!</v>
      </c>
      <c r="H38" s="95" t="e">
        <f>SUMIF(#REF!,B38,#REF!)</f>
        <v>#REF!</v>
      </c>
      <c r="I38" s="95" t="e">
        <f>SUMIF(#REF!,B38,#REF!)*-1</f>
        <v>#REF!</v>
      </c>
      <c r="J38" s="95" t="e">
        <f t="shared" si="0"/>
        <v>#REF!</v>
      </c>
      <c r="K38" s="387" t="e">
        <f>VLOOKUP(B38,#REF!,21,0)</f>
        <v>#REF!</v>
      </c>
      <c r="L38" s="387" t="e">
        <f t="shared" si="1"/>
        <v>#REF!</v>
      </c>
      <c r="M38" s="5" t="s">
        <v>3977</v>
      </c>
      <c r="N38" s="126" t="e">
        <f t="shared" si="2"/>
        <v>#REF!</v>
      </c>
      <c r="O38" s="49" t="str">
        <f t="shared" si="3"/>
        <v>New Stock</v>
      </c>
      <c r="P38" s="37" t="str">
        <f t="shared" si="4"/>
        <v>New Stock</v>
      </c>
      <c r="Q38" s="35" t="str">
        <f t="shared" si="5"/>
        <v>-</v>
      </c>
      <c r="R38" s="4" t="e">
        <f t="shared" si="6"/>
        <v>#REF!</v>
      </c>
    </row>
    <row r="39" spans="1:18">
      <c r="A39" s="32" t="s">
        <v>1838</v>
      </c>
      <c r="B39" s="31" t="s">
        <v>1158</v>
      </c>
      <c r="C39" s="32" t="s">
        <v>718</v>
      </c>
      <c r="D39" s="40" t="s">
        <v>1093</v>
      </c>
      <c r="E39" s="31">
        <v>2000</v>
      </c>
      <c r="F39" s="95" t="e">
        <f>SUMIF(#REF!,B39,#REF!)</f>
        <v>#REF!</v>
      </c>
      <c r="G39" s="95" t="e">
        <f>SUMIF(#REF!,B39,#REF!)</f>
        <v>#REF!</v>
      </c>
      <c r="H39" s="95" t="e">
        <f>SUMIF(#REF!,B39,#REF!)</f>
        <v>#REF!</v>
      </c>
      <c r="I39" s="95" t="e">
        <f>SUMIF(#REF!,B39,#REF!)*-1</f>
        <v>#REF!</v>
      </c>
      <c r="J39" s="95" t="e">
        <f t="shared" si="0"/>
        <v>#REF!</v>
      </c>
      <c r="K39" s="387" t="e">
        <f>VLOOKUP(B39,#REF!,21,0)</f>
        <v>#REF!</v>
      </c>
      <c r="L39" s="387" t="e">
        <f t="shared" si="1"/>
        <v>#REF!</v>
      </c>
      <c r="M39" s="5" t="s">
        <v>3977</v>
      </c>
      <c r="N39" s="126" t="e">
        <f t="shared" si="2"/>
        <v>#REF!</v>
      </c>
      <c r="O39" s="49" t="str">
        <f t="shared" si="3"/>
        <v>New Stock</v>
      </c>
      <c r="P39" s="37" t="str">
        <f t="shared" si="4"/>
        <v>New Stock</v>
      </c>
      <c r="Q39" s="35" t="str">
        <f t="shared" si="5"/>
        <v>-</v>
      </c>
      <c r="R39" s="4" t="e">
        <f t="shared" si="6"/>
        <v>#REF!</v>
      </c>
    </row>
    <row r="40" spans="1:18">
      <c r="A40" s="32" t="s">
        <v>1838</v>
      </c>
      <c r="B40" s="31" t="s">
        <v>940</v>
      </c>
      <c r="C40" s="32" t="s">
        <v>3502</v>
      </c>
      <c r="D40" s="40" t="s">
        <v>1441</v>
      </c>
      <c r="E40" s="31">
        <v>100</v>
      </c>
      <c r="F40" s="95" t="e">
        <f>SUMIF(#REF!,B40,#REF!)</f>
        <v>#REF!</v>
      </c>
      <c r="G40" s="95" t="e">
        <f>SUMIF(#REF!,B40,#REF!)</f>
        <v>#REF!</v>
      </c>
      <c r="H40" s="95" t="e">
        <f>SUMIF(#REF!,B40,#REF!)</f>
        <v>#REF!</v>
      </c>
      <c r="I40" s="95" t="e">
        <f>SUMIF(#REF!,B40,#REF!)*-1</f>
        <v>#REF!</v>
      </c>
      <c r="J40" s="95" t="e">
        <f t="shared" si="0"/>
        <v>#REF!</v>
      </c>
      <c r="K40" s="387" t="e">
        <f>VLOOKUP(B40,#REF!,21,0)</f>
        <v>#REF!</v>
      </c>
      <c r="L40" s="387" t="e">
        <f t="shared" si="1"/>
        <v>#REF!</v>
      </c>
      <c r="M40" s="5" t="s">
        <v>3977</v>
      </c>
      <c r="N40" s="126" t="e">
        <f t="shared" si="2"/>
        <v>#REF!</v>
      </c>
      <c r="O40" s="49" t="str">
        <f t="shared" si="3"/>
        <v>New Stock</v>
      </c>
      <c r="P40" s="37" t="str">
        <f t="shared" si="4"/>
        <v>New Stock</v>
      </c>
      <c r="Q40" s="35" t="str">
        <f t="shared" si="5"/>
        <v>-</v>
      </c>
      <c r="R40" s="4" t="e">
        <f t="shared" si="6"/>
        <v>#REF!</v>
      </c>
    </row>
    <row r="41" spans="1:18">
      <c r="A41" s="32" t="s">
        <v>1838</v>
      </c>
      <c r="B41" s="31" t="s">
        <v>1159</v>
      </c>
      <c r="C41" s="32" t="s">
        <v>3321</v>
      </c>
      <c r="D41" s="40" t="s">
        <v>2375</v>
      </c>
      <c r="E41" s="31">
        <v>500</v>
      </c>
      <c r="F41" s="95" t="e">
        <f>SUMIF(#REF!,B41,#REF!)</f>
        <v>#REF!</v>
      </c>
      <c r="G41" s="95" t="e">
        <f>SUMIF(#REF!,B41,#REF!)</f>
        <v>#REF!</v>
      </c>
      <c r="H41" s="95" t="e">
        <f>SUMIF(#REF!,B41,#REF!)</f>
        <v>#REF!</v>
      </c>
      <c r="I41" s="95" t="e">
        <f>SUMIF(#REF!,B41,#REF!)*-1</f>
        <v>#REF!</v>
      </c>
      <c r="J41" s="95" t="e">
        <f t="shared" si="0"/>
        <v>#REF!</v>
      </c>
      <c r="K41" s="387" t="e">
        <f>VLOOKUP(B41,#REF!,21,0)</f>
        <v>#REF!</v>
      </c>
      <c r="L41" s="387" t="e">
        <f t="shared" si="1"/>
        <v>#REF!</v>
      </c>
      <c r="M41" s="5" t="s">
        <v>3977</v>
      </c>
      <c r="N41" s="126" t="e">
        <f t="shared" si="2"/>
        <v>#REF!</v>
      </c>
      <c r="O41" s="49" t="str">
        <f t="shared" si="3"/>
        <v>New Stock</v>
      </c>
      <c r="P41" s="37" t="str">
        <f t="shared" si="4"/>
        <v>New Stock</v>
      </c>
      <c r="Q41" s="35" t="str">
        <f t="shared" si="5"/>
        <v>-</v>
      </c>
      <c r="R41" s="4" t="e">
        <f t="shared" si="6"/>
        <v>#REF!</v>
      </c>
    </row>
    <row r="42" spans="1:18">
      <c r="A42" s="32" t="s">
        <v>1838</v>
      </c>
      <c r="B42" s="31" t="s">
        <v>3425</v>
      </c>
      <c r="C42" s="32" t="s">
        <v>5094</v>
      </c>
      <c r="D42" s="40" t="s">
        <v>3340</v>
      </c>
      <c r="E42" s="31">
        <v>500</v>
      </c>
      <c r="F42" s="95" t="e">
        <f>SUMIF(#REF!,B42,#REF!)</f>
        <v>#REF!</v>
      </c>
      <c r="G42" s="95" t="e">
        <f>SUMIF(#REF!,B42,#REF!)</f>
        <v>#REF!</v>
      </c>
      <c r="H42" s="95" t="e">
        <f>SUMIF(#REF!,B42,#REF!)</f>
        <v>#REF!</v>
      </c>
      <c r="I42" s="95" t="e">
        <f>SUMIF(#REF!,B42,#REF!)*-1</f>
        <v>#REF!</v>
      </c>
      <c r="J42" s="95" t="e">
        <f t="shared" si="0"/>
        <v>#REF!</v>
      </c>
      <c r="K42" s="387" t="e">
        <f>VLOOKUP(B42,#REF!,21,0)</f>
        <v>#REF!</v>
      </c>
      <c r="L42" s="387" t="e">
        <f t="shared" si="1"/>
        <v>#REF!</v>
      </c>
      <c r="M42" s="5" t="s">
        <v>3977</v>
      </c>
      <c r="N42" s="126" t="e">
        <f t="shared" si="2"/>
        <v>#REF!</v>
      </c>
      <c r="O42" s="49" t="str">
        <f t="shared" si="3"/>
        <v>New Stock</v>
      </c>
      <c r="P42" s="37" t="str">
        <f t="shared" si="4"/>
        <v>New Stock</v>
      </c>
      <c r="Q42" s="35" t="str">
        <f t="shared" si="5"/>
        <v>-</v>
      </c>
      <c r="R42" s="4" t="e">
        <f t="shared" si="6"/>
        <v>#REF!</v>
      </c>
    </row>
    <row r="43" spans="1:18">
      <c r="A43" s="32" t="s">
        <v>1838</v>
      </c>
      <c r="B43" s="31" t="s">
        <v>3612</v>
      </c>
      <c r="C43" s="32" t="s">
        <v>4485</v>
      </c>
      <c r="D43" s="40" t="s">
        <v>2864</v>
      </c>
      <c r="E43" s="31">
        <v>200</v>
      </c>
      <c r="F43" s="95" t="e">
        <f>SUMIF(#REF!,B43,#REF!)</f>
        <v>#REF!</v>
      </c>
      <c r="G43" s="95" t="e">
        <f>SUMIF(#REF!,B43,#REF!)</f>
        <v>#REF!</v>
      </c>
      <c r="H43" s="95" t="e">
        <f>SUMIF(#REF!,B43,#REF!)</f>
        <v>#REF!</v>
      </c>
      <c r="I43" s="95" t="e">
        <f>SUMIF(#REF!,B43,#REF!)*-1</f>
        <v>#REF!</v>
      </c>
      <c r="J43" s="95" t="e">
        <f t="shared" si="0"/>
        <v>#REF!</v>
      </c>
      <c r="K43" s="387" t="e">
        <f>VLOOKUP(B43,#REF!,21,0)</f>
        <v>#REF!</v>
      </c>
      <c r="L43" s="387" t="e">
        <f t="shared" si="1"/>
        <v>#REF!</v>
      </c>
      <c r="M43" s="5" t="s">
        <v>3977</v>
      </c>
      <c r="N43" s="126" t="e">
        <f t="shared" si="2"/>
        <v>#REF!</v>
      </c>
      <c r="O43" s="49" t="str">
        <f t="shared" si="3"/>
        <v>New Stock</v>
      </c>
      <c r="P43" s="37" t="str">
        <f t="shared" si="4"/>
        <v>New Stock</v>
      </c>
      <c r="Q43" s="35" t="str">
        <f t="shared" si="5"/>
        <v>-</v>
      </c>
      <c r="R43" s="4" t="e">
        <f t="shared" si="6"/>
        <v>#REF!</v>
      </c>
    </row>
    <row r="44" spans="1:18">
      <c r="A44" s="32" t="s">
        <v>1838</v>
      </c>
      <c r="B44" s="31" t="s">
        <v>4562</v>
      </c>
      <c r="C44" s="32" t="s">
        <v>4486</v>
      </c>
      <c r="D44" s="40" t="s">
        <v>2268</v>
      </c>
      <c r="E44" s="31">
        <v>150</v>
      </c>
      <c r="F44" s="95" t="e">
        <f>SUMIF(#REF!,B44,#REF!)</f>
        <v>#REF!</v>
      </c>
      <c r="G44" s="95" t="e">
        <f>SUMIF(#REF!,B44,#REF!)</f>
        <v>#REF!</v>
      </c>
      <c r="H44" s="95" t="e">
        <f>SUMIF(#REF!,B44,#REF!)</f>
        <v>#REF!</v>
      </c>
      <c r="I44" s="95" t="e">
        <f>SUMIF(#REF!,B44,#REF!)*-1</f>
        <v>#REF!</v>
      </c>
      <c r="J44" s="95" t="e">
        <f t="shared" si="0"/>
        <v>#REF!</v>
      </c>
      <c r="K44" s="387" t="e">
        <f>VLOOKUP(B44,#REF!,21,0)</f>
        <v>#REF!</v>
      </c>
      <c r="L44" s="387" t="e">
        <f t="shared" si="1"/>
        <v>#REF!</v>
      </c>
      <c r="M44" s="5" t="s">
        <v>3977</v>
      </c>
      <c r="N44" s="126" t="e">
        <f t="shared" si="2"/>
        <v>#REF!</v>
      </c>
      <c r="O44" s="49" t="str">
        <f t="shared" si="3"/>
        <v>New Stock</v>
      </c>
      <c r="P44" s="37" t="str">
        <f t="shared" si="4"/>
        <v>New Stock</v>
      </c>
      <c r="Q44" s="35" t="str">
        <f t="shared" si="5"/>
        <v>-</v>
      </c>
      <c r="R44" s="4" t="e">
        <f t="shared" si="6"/>
        <v>#REF!</v>
      </c>
    </row>
    <row r="45" spans="1:18">
      <c r="A45" s="32" t="s">
        <v>1838</v>
      </c>
      <c r="B45" s="31" t="s">
        <v>796</v>
      </c>
      <c r="C45" s="32" t="s">
        <v>161</v>
      </c>
      <c r="D45" s="40" t="s">
        <v>4049</v>
      </c>
      <c r="E45" s="31">
        <v>300</v>
      </c>
      <c r="F45" s="95" t="e">
        <f>SUMIF(#REF!,B45,#REF!)</f>
        <v>#REF!</v>
      </c>
      <c r="G45" s="95" t="e">
        <f>SUMIF(#REF!,B45,#REF!)</f>
        <v>#REF!</v>
      </c>
      <c r="H45" s="95" t="e">
        <f>SUMIF(#REF!,B45,#REF!)</f>
        <v>#REF!</v>
      </c>
      <c r="I45" s="95" t="e">
        <f>SUMIF(#REF!,B45,#REF!)*-1</f>
        <v>#REF!</v>
      </c>
      <c r="J45" s="95" t="e">
        <f t="shared" si="0"/>
        <v>#REF!</v>
      </c>
      <c r="K45" s="387" t="e">
        <f>VLOOKUP(B45,#REF!,21,0)</f>
        <v>#REF!</v>
      </c>
      <c r="L45" s="387" t="e">
        <f t="shared" si="1"/>
        <v>#REF!</v>
      </c>
      <c r="M45" s="5" t="s">
        <v>3977</v>
      </c>
      <c r="N45" s="126" t="e">
        <f t="shared" si="2"/>
        <v>#REF!</v>
      </c>
      <c r="O45" s="49" t="str">
        <f t="shared" si="3"/>
        <v>New Stock</v>
      </c>
      <c r="P45" s="37" t="str">
        <f t="shared" si="4"/>
        <v>New Stock</v>
      </c>
      <c r="Q45" s="35" t="str">
        <f t="shared" si="5"/>
        <v>-</v>
      </c>
      <c r="R45" s="4" t="e">
        <f t="shared" si="6"/>
        <v>#REF!</v>
      </c>
    </row>
    <row r="46" spans="1:18">
      <c r="A46" s="32" t="s">
        <v>1838</v>
      </c>
      <c r="B46" s="31" t="s">
        <v>4050</v>
      </c>
      <c r="C46" s="32" t="s">
        <v>530</v>
      </c>
      <c r="D46" s="40" t="s">
        <v>4049</v>
      </c>
      <c r="E46" s="31">
        <v>300</v>
      </c>
      <c r="F46" s="95" t="e">
        <f>SUMIF(#REF!,B46,#REF!)</f>
        <v>#REF!</v>
      </c>
      <c r="G46" s="95" t="e">
        <f>SUMIF(#REF!,B46,#REF!)</f>
        <v>#REF!</v>
      </c>
      <c r="H46" s="95" t="e">
        <f>SUMIF(#REF!,B46,#REF!)</f>
        <v>#REF!</v>
      </c>
      <c r="I46" s="95" t="e">
        <f>SUMIF(#REF!,B46,#REF!)*-1</f>
        <v>#REF!</v>
      </c>
      <c r="J46" s="95" t="e">
        <f t="shared" si="0"/>
        <v>#REF!</v>
      </c>
      <c r="K46" s="387" t="e">
        <f>VLOOKUP(B46,#REF!,21,0)</f>
        <v>#REF!</v>
      </c>
      <c r="L46" s="387" t="e">
        <f t="shared" si="1"/>
        <v>#REF!</v>
      </c>
      <c r="M46" s="5" t="s">
        <v>3977</v>
      </c>
      <c r="N46" s="126" t="e">
        <f t="shared" si="2"/>
        <v>#REF!</v>
      </c>
      <c r="O46" s="49" t="str">
        <f t="shared" si="3"/>
        <v>New Stock</v>
      </c>
      <c r="P46" s="37" t="str">
        <f t="shared" si="4"/>
        <v>New Stock</v>
      </c>
      <c r="Q46" s="35" t="str">
        <f t="shared" si="5"/>
        <v>-</v>
      </c>
      <c r="R46" s="4" t="e">
        <f t="shared" si="6"/>
        <v>#REF!</v>
      </c>
    </row>
    <row r="47" spans="1:18">
      <c r="A47" s="32" t="s">
        <v>1838</v>
      </c>
      <c r="B47" s="31" t="s">
        <v>4052</v>
      </c>
      <c r="C47" s="32" t="s">
        <v>4256</v>
      </c>
      <c r="D47" s="40" t="s">
        <v>4053</v>
      </c>
      <c r="E47" s="31">
        <v>200</v>
      </c>
      <c r="F47" s="95" t="e">
        <f>SUMIF(#REF!,B47,#REF!)</f>
        <v>#REF!</v>
      </c>
      <c r="G47" s="95" t="e">
        <f>SUMIF(#REF!,B47,#REF!)</f>
        <v>#REF!</v>
      </c>
      <c r="H47" s="95" t="e">
        <f>SUMIF(#REF!,B47,#REF!)</f>
        <v>#REF!</v>
      </c>
      <c r="I47" s="95" t="e">
        <f>SUMIF(#REF!,B47,#REF!)*-1</f>
        <v>#REF!</v>
      </c>
      <c r="J47" s="95" t="e">
        <f t="shared" si="0"/>
        <v>#REF!</v>
      </c>
      <c r="K47" s="387" t="e">
        <f>VLOOKUP(B47,#REF!,21,0)</f>
        <v>#REF!</v>
      </c>
      <c r="L47" s="387" t="e">
        <f t="shared" si="1"/>
        <v>#REF!</v>
      </c>
      <c r="M47" s="5" t="s">
        <v>3977</v>
      </c>
      <c r="N47" s="126" t="e">
        <f t="shared" si="2"/>
        <v>#REF!</v>
      </c>
      <c r="O47" s="49" t="str">
        <f t="shared" si="3"/>
        <v>New Stock</v>
      </c>
      <c r="P47" s="37" t="str">
        <f t="shared" si="4"/>
        <v>New Stock</v>
      </c>
      <c r="Q47" s="35" t="str">
        <f t="shared" si="5"/>
        <v>-</v>
      </c>
      <c r="R47" s="4" t="e">
        <f t="shared" si="6"/>
        <v>#REF!</v>
      </c>
    </row>
    <row r="48" spans="1:18">
      <c r="A48" s="32" t="s">
        <v>1838</v>
      </c>
      <c r="B48" s="31" t="s">
        <v>4054</v>
      </c>
      <c r="C48" s="32" t="s">
        <v>4257</v>
      </c>
      <c r="D48" s="40" t="s">
        <v>4053</v>
      </c>
      <c r="E48" s="31">
        <v>200</v>
      </c>
      <c r="F48" s="95" t="e">
        <f>SUMIF(#REF!,B48,#REF!)</f>
        <v>#REF!</v>
      </c>
      <c r="G48" s="95" t="e">
        <f>SUMIF(#REF!,B48,#REF!)</f>
        <v>#REF!</v>
      </c>
      <c r="H48" s="95" t="e">
        <f>SUMIF(#REF!,B48,#REF!)</f>
        <v>#REF!</v>
      </c>
      <c r="I48" s="95" t="e">
        <f>SUMIF(#REF!,B48,#REF!)*-1</f>
        <v>#REF!</v>
      </c>
      <c r="J48" s="95" t="e">
        <f t="shared" si="0"/>
        <v>#REF!</v>
      </c>
      <c r="K48" s="387" t="e">
        <f>VLOOKUP(B48,#REF!,21,0)</f>
        <v>#REF!</v>
      </c>
      <c r="L48" s="387" t="e">
        <f t="shared" si="1"/>
        <v>#REF!</v>
      </c>
      <c r="M48" s="5" t="s">
        <v>3977</v>
      </c>
      <c r="N48" s="126" t="e">
        <f t="shared" si="2"/>
        <v>#REF!</v>
      </c>
      <c r="O48" s="49" t="str">
        <f t="shared" si="3"/>
        <v>New Stock</v>
      </c>
      <c r="P48" s="37" t="str">
        <f t="shared" si="4"/>
        <v>New Stock</v>
      </c>
      <c r="Q48" s="35" t="str">
        <f t="shared" si="5"/>
        <v>-</v>
      </c>
      <c r="R48" s="4" t="e">
        <f t="shared" si="6"/>
        <v>#REF!</v>
      </c>
    </row>
    <row r="49" spans="1:18">
      <c r="A49" s="32" t="s">
        <v>1838</v>
      </c>
      <c r="B49" s="31" t="s">
        <v>3505</v>
      </c>
      <c r="C49" s="32" t="s">
        <v>2945</v>
      </c>
      <c r="D49" s="40" t="s">
        <v>3506</v>
      </c>
      <c r="E49" s="31">
        <v>2000</v>
      </c>
      <c r="F49" s="95" t="e">
        <f>SUMIF(#REF!,B49,#REF!)</f>
        <v>#REF!</v>
      </c>
      <c r="G49" s="95" t="e">
        <f>SUMIF(#REF!,B49,#REF!)</f>
        <v>#REF!</v>
      </c>
      <c r="H49" s="95" t="e">
        <f>SUMIF(#REF!,B49,#REF!)</f>
        <v>#REF!</v>
      </c>
      <c r="I49" s="95" t="e">
        <f>SUMIF(#REF!,B49,#REF!)*-1</f>
        <v>#REF!</v>
      </c>
      <c r="J49" s="95" t="e">
        <f t="shared" si="0"/>
        <v>#REF!</v>
      </c>
      <c r="K49" s="387" t="e">
        <f>VLOOKUP(B49,#REF!,21,0)</f>
        <v>#REF!</v>
      </c>
      <c r="L49" s="387" t="e">
        <f t="shared" si="1"/>
        <v>#REF!</v>
      </c>
      <c r="M49" s="5" t="s">
        <v>3977</v>
      </c>
      <c r="N49" s="126" t="e">
        <f t="shared" si="2"/>
        <v>#REF!</v>
      </c>
      <c r="O49" s="49" t="str">
        <f t="shared" si="3"/>
        <v>New Stock</v>
      </c>
      <c r="P49" s="37" t="str">
        <f t="shared" si="4"/>
        <v>New Stock</v>
      </c>
      <c r="Q49" s="35" t="str">
        <f t="shared" si="5"/>
        <v>-</v>
      </c>
      <c r="R49" s="4" t="e">
        <f t="shared" si="6"/>
        <v>#REF!</v>
      </c>
    </row>
    <row r="50" spans="1:18">
      <c r="A50" s="32" t="s">
        <v>1838</v>
      </c>
      <c r="B50" s="31" t="s">
        <v>3507</v>
      </c>
      <c r="C50" s="32" t="s">
        <v>2947</v>
      </c>
      <c r="D50" s="40" t="s">
        <v>3508</v>
      </c>
      <c r="E50" s="31">
        <v>2000</v>
      </c>
      <c r="F50" s="95" t="e">
        <f>SUMIF(#REF!,B50,#REF!)</f>
        <v>#REF!</v>
      </c>
      <c r="G50" s="95" t="e">
        <f>SUMIF(#REF!,B50,#REF!)</f>
        <v>#REF!</v>
      </c>
      <c r="H50" s="95" t="e">
        <f>SUMIF(#REF!,B50,#REF!)</f>
        <v>#REF!</v>
      </c>
      <c r="I50" s="95" t="e">
        <f>SUMIF(#REF!,B50,#REF!)*-1</f>
        <v>#REF!</v>
      </c>
      <c r="J50" s="95" t="e">
        <f t="shared" si="0"/>
        <v>#REF!</v>
      </c>
      <c r="K50" s="387" t="e">
        <f>VLOOKUP(B50,#REF!,21,0)</f>
        <v>#REF!</v>
      </c>
      <c r="L50" s="387" t="e">
        <f t="shared" si="1"/>
        <v>#REF!</v>
      </c>
      <c r="M50" s="5" t="s">
        <v>3977</v>
      </c>
      <c r="N50" s="126" t="e">
        <f t="shared" si="2"/>
        <v>#REF!</v>
      </c>
      <c r="O50" s="49" t="str">
        <f t="shared" si="3"/>
        <v>New Stock</v>
      </c>
      <c r="P50" s="37" t="str">
        <f t="shared" si="4"/>
        <v>New Stock</v>
      </c>
      <c r="Q50" s="35" t="str">
        <f t="shared" si="5"/>
        <v>-</v>
      </c>
      <c r="R50" s="4" t="e">
        <f t="shared" si="6"/>
        <v>#REF!</v>
      </c>
    </row>
    <row r="51" spans="1:18">
      <c r="A51" s="32" t="s">
        <v>1838</v>
      </c>
      <c r="B51" s="31" t="s">
        <v>3509</v>
      </c>
      <c r="C51" s="32" t="s">
        <v>3380</v>
      </c>
      <c r="D51" s="40" t="s">
        <v>2199</v>
      </c>
      <c r="E51" s="31">
        <v>150</v>
      </c>
      <c r="F51" s="95" t="e">
        <f>SUMIF(#REF!,B51,#REF!)</f>
        <v>#REF!</v>
      </c>
      <c r="G51" s="95" t="e">
        <f>SUMIF(#REF!,B51,#REF!)</f>
        <v>#REF!</v>
      </c>
      <c r="H51" s="95" t="e">
        <f>SUMIF(#REF!,B51,#REF!)</f>
        <v>#REF!</v>
      </c>
      <c r="I51" s="95" t="e">
        <f>SUMIF(#REF!,B51,#REF!)*-1</f>
        <v>#REF!</v>
      </c>
      <c r="J51" s="95" t="e">
        <f t="shared" si="0"/>
        <v>#REF!</v>
      </c>
      <c r="K51" s="387" t="e">
        <f>VLOOKUP(B51,#REF!,21,0)</f>
        <v>#REF!</v>
      </c>
      <c r="L51" s="387" t="e">
        <f t="shared" si="1"/>
        <v>#REF!</v>
      </c>
      <c r="M51" s="5" t="s">
        <v>3977</v>
      </c>
      <c r="N51" s="126" t="e">
        <f t="shared" si="2"/>
        <v>#REF!</v>
      </c>
      <c r="O51" s="49" t="str">
        <f t="shared" si="3"/>
        <v>New Stock</v>
      </c>
      <c r="P51" s="37" t="str">
        <f t="shared" si="4"/>
        <v>New Stock</v>
      </c>
      <c r="Q51" s="35" t="str">
        <f t="shared" si="5"/>
        <v>-</v>
      </c>
      <c r="R51" s="4" t="e">
        <f t="shared" si="6"/>
        <v>#REF!</v>
      </c>
    </row>
    <row r="52" spans="1:18">
      <c r="A52" s="32" t="s">
        <v>1838</v>
      </c>
      <c r="B52" s="31" t="s">
        <v>36</v>
      </c>
      <c r="C52" s="32" t="s">
        <v>3381</v>
      </c>
      <c r="D52" s="40" t="s">
        <v>2199</v>
      </c>
      <c r="E52" s="31">
        <v>150</v>
      </c>
      <c r="F52" s="95" t="e">
        <f>SUMIF(#REF!,B52,#REF!)</f>
        <v>#REF!</v>
      </c>
      <c r="G52" s="95" t="e">
        <f>SUMIF(#REF!,B52,#REF!)</f>
        <v>#REF!</v>
      </c>
      <c r="H52" s="95" t="e">
        <f>SUMIF(#REF!,B52,#REF!)</f>
        <v>#REF!</v>
      </c>
      <c r="I52" s="95" t="e">
        <f>SUMIF(#REF!,B52,#REF!)*-1</f>
        <v>#REF!</v>
      </c>
      <c r="J52" s="95" t="e">
        <f t="shared" si="0"/>
        <v>#REF!</v>
      </c>
      <c r="K52" s="387" t="e">
        <f>VLOOKUP(B52,#REF!,21,0)</f>
        <v>#REF!</v>
      </c>
      <c r="L52" s="387" t="e">
        <f t="shared" si="1"/>
        <v>#REF!</v>
      </c>
      <c r="M52" s="5" t="s">
        <v>3977</v>
      </c>
      <c r="N52" s="126" t="e">
        <f t="shared" si="2"/>
        <v>#REF!</v>
      </c>
      <c r="O52" s="49" t="str">
        <f t="shared" si="3"/>
        <v>New Stock</v>
      </c>
      <c r="P52" s="37" t="str">
        <f t="shared" si="4"/>
        <v>New Stock</v>
      </c>
      <c r="Q52" s="35" t="str">
        <f t="shared" si="5"/>
        <v>-</v>
      </c>
      <c r="R52" s="4" t="e">
        <f t="shared" si="6"/>
        <v>#REF!</v>
      </c>
    </row>
    <row r="53" spans="1:18">
      <c r="A53" s="32" t="s">
        <v>1838</v>
      </c>
      <c r="B53" s="31" t="s">
        <v>2137</v>
      </c>
      <c r="C53" s="32" t="s">
        <v>3382</v>
      </c>
      <c r="D53" s="40" t="s">
        <v>3506</v>
      </c>
      <c r="E53" s="31">
        <v>300</v>
      </c>
      <c r="F53" s="95" t="e">
        <f>SUMIF(#REF!,B53,#REF!)</f>
        <v>#REF!</v>
      </c>
      <c r="G53" s="95" t="e">
        <f>SUMIF(#REF!,B53,#REF!)</f>
        <v>#REF!</v>
      </c>
      <c r="H53" s="95" t="e">
        <f>SUMIF(#REF!,B53,#REF!)</f>
        <v>#REF!</v>
      </c>
      <c r="I53" s="95" t="e">
        <f>SUMIF(#REF!,B53,#REF!)*-1</f>
        <v>#REF!</v>
      </c>
      <c r="J53" s="95" t="e">
        <f t="shared" si="0"/>
        <v>#REF!</v>
      </c>
      <c r="K53" s="387" t="e">
        <f>VLOOKUP(B53,#REF!,21,0)</f>
        <v>#REF!</v>
      </c>
      <c r="L53" s="387" t="e">
        <f t="shared" si="1"/>
        <v>#REF!</v>
      </c>
      <c r="M53" s="5" t="s">
        <v>3977</v>
      </c>
      <c r="N53" s="126" t="e">
        <f t="shared" si="2"/>
        <v>#REF!</v>
      </c>
      <c r="O53" s="49" t="str">
        <f t="shared" si="3"/>
        <v>New Stock</v>
      </c>
      <c r="P53" s="37" t="str">
        <f t="shared" si="4"/>
        <v>New Stock</v>
      </c>
      <c r="Q53" s="35" t="str">
        <f t="shared" si="5"/>
        <v>-</v>
      </c>
      <c r="R53" s="4" t="e">
        <f t="shared" si="6"/>
        <v>#REF!</v>
      </c>
    </row>
    <row r="54" spans="1:18">
      <c r="A54" s="32" t="s">
        <v>1838</v>
      </c>
      <c r="B54" s="31" t="s">
        <v>2139</v>
      </c>
      <c r="C54" s="32" t="s">
        <v>3383</v>
      </c>
      <c r="D54" s="40" t="s">
        <v>3508</v>
      </c>
      <c r="E54" s="31">
        <v>300</v>
      </c>
      <c r="F54" s="95" t="e">
        <f>SUMIF(#REF!,B54,#REF!)</f>
        <v>#REF!</v>
      </c>
      <c r="G54" s="95" t="e">
        <f>SUMIF(#REF!,B54,#REF!)</f>
        <v>#REF!</v>
      </c>
      <c r="H54" s="95" t="e">
        <f>SUMIF(#REF!,B54,#REF!)</f>
        <v>#REF!</v>
      </c>
      <c r="I54" s="95" t="e">
        <f>SUMIF(#REF!,B54,#REF!)*-1</f>
        <v>#REF!</v>
      </c>
      <c r="J54" s="95" t="e">
        <f t="shared" si="0"/>
        <v>#REF!</v>
      </c>
      <c r="K54" s="387" t="e">
        <f>VLOOKUP(B54,#REF!,21,0)</f>
        <v>#REF!</v>
      </c>
      <c r="L54" s="387" t="e">
        <f t="shared" si="1"/>
        <v>#REF!</v>
      </c>
      <c r="M54" s="5" t="s">
        <v>3977</v>
      </c>
      <c r="N54" s="126" t="e">
        <f t="shared" si="2"/>
        <v>#REF!</v>
      </c>
      <c r="O54" s="49" t="str">
        <f t="shared" si="3"/>
        <v>New Stock</v>
      </c>
      <c r="P54" s="37" t="str">
        <f t="shared" si="4"/>
        <v>New Stock</v>
      </c>
      <c r="Q54" s="35" t="str">
        <f t="shared" si="5"/>
        <v>-</v>
      </c>
      <c r="R54" s="4" t="e">
        <f t="shared" si="6"/>
        <v>#REF!</v>
      </c>
    </row>
    <row r="55" spans="1:18">
      <c r="A55" s="32" t="s">
        <v>1838</v>
      </c>
      <c r="B55" s="31" t="s">
        <v>3898</v>
      </c>
      <c r="C55" s="32" t="s">
        <v>3384</v>
      </c>
      <c r="D55" s="40" t="s">
        <v>4575</v>
      </c>
      <c r="E55" s="31">
        <v>100</v>
      </c>
      <c r="F55" s="95" t="e">
        <f>SUMIF(#REF!,B55,#REF!)</f>
        <v>#REF!</v>
      </c>
      <c r="G55" s="95" t="e">
        <f>SUMIF(#REF!,B55,#REF!)</f>
        <v>#REF!</v>
      </c>
      <c r="H55" s="95" t="e">
        <f>SUMIF(#REF!,B55,#REF!)</f>
        <v>#REF!</v>
      </c>
      <c r="I55" s="95" t="e">
        <f>SUMIF(#REF!,B55,#REF!)*-1</f>
        <v>#REF!</v>
      </c>
      <c r="J55" s="95" t="e">
        <f t="shared" si="0"/>
        <v>#REF!</v>
      </c>
      <c r="K55" s="387" t="e">
        <f>VLOOKUP(B55,#REF!,21,0)</f>
        <v>#REF!</v>
      </c>
      <c r="L55" s="387" t="e">
        <f t="shared" si="1"/>
        <v>#REF!</v>
      </c>
      <c r="M55" s="5" t="s">
        <v>3977</v>
      </c>
      <c r="N55" s="126" t="e">
        <f t="shared" si="2"/>
        <v>#REF!</v>
      </c>
      <c r="O55" s="49" t="str">
        <f t="shared" si="3"/>
        <v>New Stock</v>
      </c>
      <c r="P55" s="37" t="str">
        <f t="shared" si="4"/>
        <v>New Stock</v>
      </c>
      <c r="Q55" s="35" t="str">
        <f t="shared" si="5"/>
        <v>-</v>
      </c>
      <c r="R55" s="4" t="e">
        <f t="shared" si="6"/>
        <v>#REF!</v>
      </c>
    </row>
    <row r="56" spans="1:18">
      <c r="A56" s="32" t="s">
        <v>1838</v>
      </c>
      <c r="B56" s="31" t="s">
        <v>4576</v>
      </c>
      <c r="C56" s="32" t="s">
        <v>3385</v>
      </c>
      <c r="D56" s="40" t="s">
        <v>4575</v>
      </c>
      <c r="E56" s="31">
        <v>100</v>
      </c>
      <c r="F56" s="95" t="e">
        <f>SUMIF(#REF!,B56,#REF!)</f>
        <v>#REF!</v>
      </c>
      <c r="G56" s="95" t="e">
        <f>SUMIF(#REF!,B56,#REF!)</f>
        <v>#REF!</v>
      </c>
      <c r="H56" s="95" t="e">
        <f>SUMIF(#REF!,B56,#REF!)</f>
        <v>#REF!</v>
      </c>
      <c r="I56" s="95" t="e">
        <f>SUMIF(#REF!,B56,#REF!)*-1</f>
        <v>#REF!</v>
      </c>
      <c r="J56" s="95" t="e">
        <f t="shared" si="0"/>
        <v>#REF!</v>
      </c>
      <c r="K56" s="387" t="e">
        <f>VLOOKUP(B56,#REF!,21,0)</f>
        <v>#REF!</v>
      </c>
      <c r="L56" s="387" t="e">
        <f t="shared" si="1"/>
        <v>#REF!</v>
      </c>
      <c r="M56" s="5" t="s">
        <v>3977</v>
      </c>
      <c r="N56" s="126" t="e">
        <f t="shared" si="2"/>
        <v>#REF!</v>
      </c>
      <c r="O56" s="49" t="str">
        <f t="shared" si="3"/>
        <v>New Stock</v>
      </c>
      <c r="P56" s="37" t="str">
        <f t="shared" si="4"/>
        <v>New Stock</v>
      </c>
      <c r="Q56" s="35" t="str">
        <f t="shared" si="5"/>
        <v>-</v>
      </c>
      <c r="R56" s="4" t="e">
        <f t="shared" si="6"/>
        <v>#REF!</v>
      </c>
    </row>
    <row r="57" spans="1:18">
      <c r="A57" s="32" t="s">
        <v>1838</v>
      </c>
      <c r="B57" s="31" t="s">
        <v>3938</v>
      </c>
      <c r="C57" s="32" t="s">
        <v>3939</v>
      </c>
      <c r="D57" s="40" t="s">
        <v>4214</v>
      </c>
      <c r="E57" s="31">
        <v>200</v>
      </c>
      <c r="F57" s="95" t="e">
        <f>SUMIF(#REF!,B57,#REF!)</f>
        <v>#REF!</v>
      </c>
      <c r="G57" s="95" t="e">
        <f>SUMIF(#REF!,B57,#REF!)</f>
        <v>#REF!</v>
      </c>
      <c r="H57" s="95" t="e">
        <f>SUMIF(#REF!,B57,#REF!)</f>
        <v>#REF!</v>
      </c>
      <c r="I57" s="95" t="e">
        <f>SUMIF(#REF!,B57,#REF!)*-1</f>
        <v>#REF!</v>
      </c>
      <c r="J57" s="95" t="e">
        <f t="shared" si="0"/>
        <v>#REF!</v>
      </c>
      <c r="K57" s="387" t="e">
        <f>VLOOKUP(B57,#REF!,21,0)</f>
        <v>#REF!</v>
      </c>
      <c r="L57" s="387" t="e">
        <f t="shared" si="1"/>
        <v>#REF!</v>
      </c>
      <c r="M57" s="5" t="s">
        <v>3977</v>
      </c>
      <c r="N57" s="126" t="e">
        <f t="shared" si="2"/>
        <v>#REF!</v>
      </c>
      <c r="O57" s="49" t="str">
        <f t="shared" si="3"/>
        <v>New Stock</v>
      </c>
      <c r="P57" s="37" t="str">
        <f t="shared" si="4"/>
        <v>New Stock</v>
      </c>
      <c r="Q57" s="35" t="str">
        <f t="shared" si="5"/>
        <v>-</v>
      </c>
      <c r="R57" s="4" t="e">
        <f t="shared" si="6"/>
        <v>#REF!</v>
      </c>
    </row>
    <row r="58" spans="1:18">
      <c r="A58" s="32" t="s">
        <v>1838</v>
      </c>
      <c r="B58" s="31" t="s">
        <v>2489</v>
      </c>
      <c r="C58" s="32" t="s">
        <v>2490</v>
      </c>
      <c r="D58" s="40" t="s">
        <v>3746</v>
      </c>
      <c r="E58" s="31">
        <v>200</v>
      </c>
      <c r="F58" s="95" t="e">
        <f>SUMIF(#REF!,B58,#REF!)</f>
        <v>#REF!</v>
      </c>
      <c r="G58" s="95" t="e">
        <f>SUMIF(#REF!,B58,#REF!)</f>
        <v>#REF!</v>
      </c>
      <c r="H58" s="95" t="e">
        <f>SUMIF(#REF!,B58,#REF!)</f>
        <v>#REF!</v>
      </c>
      <c r="I58" s="95" t="e">
        <f>SUMIF(#REF!,B58,#REF!)*-1</f>
        <v>#REF!</v>
      </c>
      <c r="J58" s="95" t="e">
        <f t="shared" si="0"/>
        <v>#REF!</v>
      </c>
      <c r="K58" s="387" t="e">
        <f>VLOOKUP(B58,#REF!,21,0)</f>
        <v>#REF!</v>
      </c>
      <c r="L58" s="387" t="e">
        <f t="shared" si="1"/>
        <v>#REF!</v>
      </c>
      <c r="M58" s="5" t="s">
        <v>3977</v>
      </c>
      <c r="N58" s="126" t="e">
        <f t="shared" si="2"/>
        <v>#REF!</v>
      </c>
      <c r="O58" s="49" t="str">
        <f t="shared" si="3"/>
        <v>New Stock</v>
      </c>
      <c r="P58" s="37" t="str">
        <f t="shared" si="4"/>
        <v>New Stock</v>
      </c>
      <c r="Q58" s="35" t="str">
        <f t="shared" si="5"/>
        <v>-</v>
      </c>
      <c r="R58" s="4" t="e">
        <f t="shared" si="6"/>
        <v>#REF!</v>
      </c>
    </row>
    <row r="59" spans="1:18">
      <c r="A59" s="32" t="s">
        <v>1839</v>
      </c>
      <c r="B59" s="31" t="s">
        <v>1990</v>
      </c>
      <c r="C59" s="32" t="s">
        <v>1447</v>
      </c>
      <c r="D59" s="40" t="s">
        <v>2200</v>
      </c>
      <c r="E59" s="31">
        <v>600</v>
      </c>
      <c r="F59" s="95" t="e">
        <f>SUMIF(#REF!,B59,#REF!)</f>
        <v>#REF!</v>
      </c>
      <c r="G59" s="95" t="e">
        <f>SUMIF(#REF!,B59,#REF!)</f>
        <v>#REF!</v>
      </c>
      <c r="H59" s="95" t="e">
        <f>SUMIF(#REF!,B59,#REF!)</f>
        <v>#REF!</v>
      </c>
      <c r="I59" s="95" t="e">
        <f>SUMIF(#REF!,B59,#REF!)*-1</f>
        <v>#REF!</v>
      </c>
      <c r="J59" s="95" t="e">
        <f t="shared" si="0"/>
        <v>#REF!</v>
      </c>
      <c r="K59" s="387" t="e">
        <f>VLOOKUP(B59,#REF!,21,0)</f>
        <v>#REF!</v>
      </c>
      <c r="L59" s="387" t="e">
        <f t="shared" si="1"/>
        <v>#REF!</v>
      </c>
      <c r="M59" s="5" t="s">
        <v>3977</v>
      </c>
      <c r="N59" s="126" t="e">
        <f t="shared" si="2"/>
        <v>#REF!</v>
      </c>
      <c r="O59" s="49" t="str">
        <f t="shared" si="3"/>
        <v>New Stock</v>
      </c>
      <c r="P59" s="37" t="str">
        <f t="shared" si="4"/>
        <v>New Stock</v>
      </c>
      <c r="Q59" s="35" t="str">
        <f t="shared" si="5"/>
        <v>-</v>
      </c>
      <c r="R59" s="4" t="e">
        <f t="shared" si="6"/>
        <v>#REF!</v>
      </c>
    </row>
    <row r="60" spans="1:18">
      <c r="A60" s="32" t="s">
        <v>1839</v>
      </c>
      <c r="B60" s="31" t="s">
        <v>98</v>
      </c>
      <c r="C60" s="32" t="s">
        <v>99</v>
      </c>
      <c r="D60" s="40" t="s">
        <v>2201</v>
      </c>
      <c r="E60" s="31">
        <v>600</v>
      </c>
      <c r="F60" s="95" t="e">
        <f>SUMIF(#REF!,B60,#REF!)</f>
        <v>#REF!</v>
      </c>
      <c r="G60" s="95" t="e">
        <f>SUMIF(#REF!,B60,#REF!)</f>
        <v>#REF!</v>
      </c>
      <c r="H60" s="95" t="e">
        <f>SUMIF(#REF!,B60,#REF!)</f>
        <v>#REF!</v>
      </c>
      <c r="I60" s="95" t="e">
        <f>SUMIF(#REF!,B60,#REF!)*-1</f>
        <v>#REF!</v>
      </c>
      <c r="J60" s="95" t="e">
        <f t="shared" si="0"/>
        <v>#REF!</v>
      </c>
      <c r="K60" s="387" t="e">
        <f>VLOOKUP(B60,#REF!,21,0)</f>
        <v>#REF!</v>
      </c>
      <c r="L60" s="387" t="e">
        <f t="shared" si="1"/>
        <v>#REF!</v>
      </c>
      <c r="M60" s="5" t="s">
        <v>3977</v>
      </c>
      <c r="N60" s="126" t="e">
        <f t="shared" si="2"/>
        <v>#REF!</v>
      </c>
      <c r="O60" s="49" t="str">
        <f t="shared" si="3"/>
        <v>New Stock</v>
      </c>
      <c r="P60" s="37" t="str">
        <f t="shared" si="4"/>
        <v>New Stock</v>
      </c>
      <c r="Q60" s="35" t="str">
        <f t="shared" si="5"/>
        <v>-</v>
      </c>
      <c r="R60" s="4" t="e">
        <f t="shared" si="6"/>
        <v>#REF!</v>
      </c>
    </row>
    <row r="61" spans="1:18">
      <c r="A61" s="32" t="s">
        <v>1839</v>
      </c>
      <c r="B61" s="31" t="s">
        <v>4065</v>
      </c>
      <c r="C61" s="32" t="s">
        <v>1475</v>
      </c>
      <c r="D61" s="40" t="s">
        <v>207</v>
      </c>
      <c r="E61" s="31">
        <v>60</v>
      </c>
      <c r="F61" s="95" t="e">
        <f>SUMIF(#REF!,B61,#REF!)</f>
        <v>#REF!</v>
      </c>
      <c r="G61" s="95" t="e">
        <f>SUMIF(#REF!,B61,#REF!)</f>
        <v>#REF!</v>
      </c>
      <c r="H61" s="95" t="e">
        <f>SUMIF(#REF!,B61,#REF!)</f>
        <v>#REF!</v>
      </c>
      <c r="I61" s="95" t="e">
        <f>SUMIF(#REF!,B61,#REF!)*-1</f>
        <v>#REF!</v>
      </c>
      <c r="J61" s="95" t="e">
        <f t="shared" si="0"/>
        <v>#REF!</v>
      </c>
      <c r="K61" s="387" t="e">
        <f>VLOOKUP(B61,#REF!,21,0)</f>
        <v>#REF!</v>
      </c>
      <c r="L61" s="387" t="e">
        <f t="shared" si="1"/>
        <v>#REF!</v>
      </c>
      <c r="M61" s="5" t="s">
        <v>3977</v>
      </c>
      <c r="N61" s="126" t="e">
        <f t="shared" si="2"/>
        <v>#REF!</v>
      </c>
      <c r="O61" s="49" t="str">
        <f t="shared" si="3"/>
        <v>New Stock</v>
      </c>
      <c r="P61" s="37" t="str">
        <f t="shared" si="4"/>
        <v>New Stock</v>
      </c>
      <c r="Q61" s="35" t="str">
        <f t="shared" si="5"/>
        <v>-</v>
      </c>
      <c r="R61" s="4" t="e">
        <f t="shared" si="6"/>
        <v>#REF!</v>
      </c>
    </row>
    <row r="62" spans="1:18">
      <c r="A62" s="32" t="s">
        <v>1839</v>
      </c>
      <c r="B62" s="31" t="s">
        <v>100</v>
      </c>
      <c r="C62" s="32" t="s">
        <v>97</v>
      </c>
      <c r="D62" s="40" t="s">
        <v>207</v>
      </c>
      <c r="E62" s="31">
        <v>60</v>
      </c>
      <c r="F62" s="95" t="e">
        <f>SUMIF(#REF!,B62,#REF!)</f>
        <v>#REF!</v>
      </c>
      <c r="G62" s="95" t="e">
        <f>SUMIF(#REF!,B62,#REF!)</f>
        <v>#REF!</v>
      </c>
      <c r="H62" s="95" t="e">
        <f>SUMIF(#REF!,B62,#REF!)</f>
        <v>#REF!</v>
      </c>
      <c r="I62" s="95" t="e">
        <f>SUMIF(#REF!,B62,#REF!)*-1</f>
        <v>#REF!</v>
      </c>
      <c r="J62" s="95" t="e">
        <f t="shared" si="0"/>
        <v>#REF!</v>
      </c>
      <c r="K62" s="387" t="e">
        <f>VLOOKUP(B62,#REF!,21,0)</f>
        <v>#REF!</v>
      </c>
      <c r="L62" s="387" t="e">
        <f t="shared" si="1"/>
        <v>#REF!</v>
      </c>
      <c r="M62" s="5" t="s">
        <v>3977</v>
      </c>
      <c r="N62" s="126" t="e">
        <f t="shared" si="2"/>
        <v>#REF!</v>
      </c>
      <c r="O62" s="49" t="str">
        <f t="shared" si="3"/>
        <v>New Stock</v>
      </c>
      <c r="P62" s="37" t="str">
        <f t="shared" si="4"/>
        <v>New Stock</v>
      </c>
      <c r="Q62" s="35" t="str">
        <f t="shared" si="5"/>
        <v>-</v>
      </c>
      <c r="R62" s="4" t="e">
        <f t="shared" si="6"/>
        <v>#REF!</v>
      </c>
    </row>
    <row r="63" spans="1:18">
      <c r="A63" s="32" t="s">
        <v>1839</v>
      </c>
      <c r="B63" s="31" t="s">
        <v>4612</v>
      </c>
      <c r="C63" s="32" t="s">
        <v>3890</v>
      </c>
      <c r="D63" s="40" t="s">
        <v>2274</v>
      </c>
      <c r="E63" s="31">
        <v>60</v>
      </c>
      <c r="F63" s="95" t="e">
        <f>SUMIF(#REF!,B63,#REF!)</f>
        <v>#REF!</v>
      </c>
      <c r="G63" s="95" t="e">
        <f>SUMIF(#REF!,B63,#REF!)</f>
        <v>#REF!</v>
      </c>
      <c r="H63" s="95" t="e">
        <f>SUMIF(#REF!,B63,#REF!)</f>
        <v>#REF!</v>
      </c>
      <c r="I63" s="95" t="e">
        <f>SUMIF(#REF!,B63,#REF!)*-1</f>
        <v>#REF!</v>
      </c>
      <c r="J63" s="95" t="e">
        <f t="shared" si="0"/>
        <v>#REF!</v>
      </c>
      <c r="K63" s="387" t="e">
        <f>VLOOKUP(B63,#REF!,21,0)</f>
        <v>#REF!</v>
      </c>
      <c r="L63" s="387" t="e">
        <f t="shared" si="1"/>
        <v>#REF!</v>
      </c>
      <c r="M63" s="5" t="s">
        <v>3977</v>
      </c>
      <c r="N63" s="126" t="e">
        <f t="shared" si="2"/>
        <v>#REF!</v>
      </c>
      <c r="O63" s="49" t="str">
        <f t="shared" si="3"/>
        <v>New Stock</v>
      </c>
      <c r="P63" s="37" t="str">
        <f t="shared" si="4"/>
        <v>New Stock</v>
      </c>
      <c r="Q63" s="35" t="str">
        <f t="shared" si="5"/>
        <v>-</v>
      </c>
      <c r="R63" s="4" t="e">
        <f t="shared" si="6"/>
        <v>#REF!</v>
      </c>
    </row>
    <row r="64" spans="1:18">
      <c r="A64" s="32" t="s">
        <v>1839</v>
      </c>
      <c r="B64" s="31" t="s">
        <v>1566</v>
      </c>
      <c r="C64" s="32" t="s">
        <v>1567</v>
      </c>
      <c r="D64" s="40" t="s">
        <v>2492</v>
      </c>
      <c r="E64" s="31">
        <v>600</v>
      </c>
      <c r="F64" s="95" t="e">
        <f>SUMIF(#REF!,B64,#REF!)</f>
        <v>#REF!</v>
      </c>
      <c r="G64" s="95" t="e">
        <f>SUMIF(#REF!,B64,#REF!)</f>
        <v>#REF!</v>
      </c>
      <c r="H64" s="95" t="e">
        <f>SUMIF(#REF!,B64,#REF!)</f>
        <v>#REF!</v>
      </c>
      <c r="I64" s="95" t="e">
        <f>SUMIF(#REF!,B64,#REF!)*-1</f>
        <v>#REF!</v>
      </c>
      <c r="J64" s="95" t="e">
        <f t="shared" si="0"/>
        <v>#REF!</v>
      </c>
      <c r="K64" s="387" t="e">
        <f>VLOOKUP(B64,#REF!,21,0)</f>
        <v>#REF!</v>
      </c>
      <c r="L64" s="387" t="e">
        <f t="shared" si="1"/>
        <v>#REF!</v>
      </c>
      <c r="M64" s="5" t="s">
        <v>3977</v>
      </c>
      <c r="N64" s="126" t="e">
        <f t="shared" si="2"/>
        <v>#REF!</v>
      </c>
      <c r="O64" s="49" t="str">
        <f t="shared" si="3"/>
        <v>New Stock</v>
      </c>
      <c r="P64" s="37" t="str">
        <f t="shared" si="4"/>
        <v>New Stock</v>
      </c>
      <c r="Q64" s="35" t="str">
        <f t="shared" si="5"/>
        <v>-</v>
      </c>
      <c r="R64" s="4" t="e">
        <f t="shared" si="6"/>
        <v>#REF!</v>
      </c>
    </row>
    <row r="65" spans="1:18">
      <c r="A65" s="32" t="s">
        <v>1839</v>
      </c>
      <c r="B65" s="31" t="s">
        <v>3936</v>
      </c>
      <c r="C65" s="32" t="s">
        <v>3935</v>
      </c>
      <c r="D65" s="40" t="s">
        <v>2684</v>
      </c>
      <c r="E65" s="31">
        <v>600</v>
      </c>
      <c r="F65" s="95" t="e">
        <f>SUMIF(#REF!,B65,#REF!)</f>
        <v>#REF!</v>
      </c>
      <c r="G65" s="95" t="e">
        <f>SUMIF(#REF!,B65,#REF!)</f>
        <v>#REF!</v>
      </c>
      <c r="H65" s="95" t="e">
        <f>SUMIF(#REF!,B65,#REF!)</f>
        <v>#REF!</v>
      </c>
      <c r="I65" s="95" t="e">
        <f>SUMIF(#REF!,B65,#REF!)*-1</f>
        <v>#REF!</v>
      </c>
      <c r="J65" s="95" t="e">
        <f t="shared" si="0"/>
        <v>#REF!</v>
      </c>
      <c r="K65" s="387" t="e">
        <f>VLOOKUP(B65,#REF!,21,0)</f>
        <v>#REF!</v>
      </c>
      <c r="L65" s="387" t="e">
        <f t="shared" si="1"/>
        <v>#REF!</v>
      </c>
      <c r="M65" s="5" t="s">
        <v>3977</v>
      </c>
      <c r="N65" s="126" t="e">
        <f t="shared" si="2"/>
        <v>#REF!</v>
      </c>
      <c r="O65" s="49" t="str">
        <f t="shared" si="3"/>
        <v>New Stock</v>
      </c>
      <c r="P65" s="37" t="str">
        <f t="shared" si="4"/>
        <v>New Stock</v>
      </c>
      <c r="Q65" s="35" t="str">
        <f t="shared" si="5"/>
        <v>-</v>
      </c>
      <c r="R65" s="4" t="e">
        <f t="shared" si="6"/>
        <v>#REF!</v>
      </c>
    </row>
    <row r="66" spans="1:18">
      <c r="A66" s="32" t="s">
        <v>1839</v>
      </c>
      <c r="B66" s="31" t="s">
        <v>824</v>
      </c>
      <c r="C66" s="32" t="s">
        <v>2072</v>
      </c>
      <c r="D66" s="40" t="s">
        <v>2274</v>
      </c>
      <c r="E66" s="31">
        <v>60</v>
      </c>
      <c r="F66" s="95" t="e">
        <f>SUMIF(#REF!,B66,#REF!)</f>
        <v>#REF!</v>
      </c>
      <c r="G66" s="95" t="e">
        <f>SUMIF(#REF!,B66,#REF!)</f>
        <v>#REF!</v>
      </c>
      <c r="H66" s="95" t="e">
        <f>SUMIF(#REF!,B66,#REF!)</f>
        <v>#REF!</v>
      </c>
      <c r="I66" s="95" t="e">
        <f>SUMIF(#REF!,B66,#REF!)*-1</f>
        <v>#REF!</v>
      </c>
      <c r="J66" s="95" t="e">
        <f t="shared" si="0"/>
        <v>#REF!</v>
      </c>
      <c r="K66" s="387" t="e">
        <f>VLOOKUP(B66,#REF!,21,0)</f>
        <v>#REF!</v>
      </c>
      <c r="L66" s="387" t="e">
        <f t="shared" si="1"/>
        <v>#REF!</v>
      </c>
      <c r="M66" s="5" t="s">
        <v>3977</v>
      </c>
      <c r="N66" s="126" t="e">
        <f t="shared" si="2"/>
        <v>#REF!</v>
      </c>
      <c r="O66" s="49" t="str">
        <f t="shared" si="3"/>
        <v>New Stock</v>
      </c>
      <c r="P66" s="37" t="str">
        <f t="shared" si="4"/>
        <v>New Stock</v>
      </c>
      <c r="Q66" s="35" t="str">
        <f t="shared" si="5"/>
        <v>-</v>
      </c>
      <c r="R66" s="4" t="e">
        <f t="shared" si="6"/>
        <v>#REF!</v>
      </c>
    </row>
    <row r="67" spans="1:18">
      <c r="A67" s="32" t="s">
        <v>1839</v>
      </c>
      <c r="B67" s="31" t="s">
        <v>2685</v>
      </c>
      <c r="C67" s="32" t="s">
        <v>4611</v>
      </c>
      <c r="D67" s="40" t="s">
        <v>2274</v>
      </c>
      <c r="E67" s="31">
        <v>60</v>
      </c>
      <c r="F67" s="95" t="e">
        <f>SUMIF(#REF!,B67,#REF!)</f>
        <v>#REF!</v>
      </c>
      <c r="G67" s="95" t="e">
        <f>SUMIF(#REF!,B67,#REF!)</f>
        <v>#REF!</v>
      </c>
      <c r="H67" s="95" t="e">
        <f>SUMIF(#REF!,B67,#REF!)</f>
        <v>#REF!</v>
      </c>
      <c r="I67" s="95" t="e">
        <f>SUMIF(#REF!,B67,#REF!)*-1</f>
        <v>#REF!</v>
      </c>
      <c r="J67" s="95" t="e">
        <f t="shared" si="0"/>
        <v>#REF!</v>
      </c>
      <c r="K67" s="387" t="e">
        <f>VLOOKUP(B67,#REF!,21,0)</f>
        <v>#REF!</v>
      </c>
      <c r="L67" s="387" t="e">
        <f t="shared" si="1"/>
        <v>#REF!</v>
      </c>
      <c r="M67" s="5" t="s">
        <v>3977</v>
      </c>
      <c r="N67" s="126" t="e">
        <f t="shared" si="2"/>
        <v>#REF!</v>
      </c>
      <c r="O67" s="49" t="str">
        <f t="shared" si="3"/>
        <v>New Stock</v>
      </c>
      <c r="P67" s="37" t="str">
        <f t="shared" si="4"/>
        <v>New Stock</v>
      </c>
      <c r="Q67" s="35" t="str">
        <f t="shared" si="5"/>
        <v>-</v>
      </c>
      <c r="R67" s="4" t="e">
        <f t="shared" si="6"/>
        <v>#REF!</v>
      </c>
    </row>
    <row r="68" spans="1:18">
      <c r="A68" s="32" t="s">
        <v>1848</v>
      </c>
      <c r="B68" s="31" t="s">
        <v>1106</v>
      </c>
      <c r="C68" s="32" t="s">
        <v>165</v>
      </c>
      <c r="D68" s="40" t="s">
        <v>2209</v>
      </c>
      <c r="E68" s="31">
        <v>1000</v>
      </c>
      <c r="F68" s="95" t="e">
        <f>SUMIF(#REF!,B68,#REF!)</f>
        <v>#REF!</v>
      </c>
      <c r="G68" s="95" t="e">
        <f>SUMIF(#REF!,B68,#REF!)</f>
        <v>#REF!</v>
      </c>
      <c r="H68" s="95" t="e">
        <f>SUMIF(#REF!,B68,#REF!)</f>
        <v>#REF!</v>
      </c>
      <c r="I68" s="95" t="e">
        <f>SUMIF(#REF!,B68,#REF!)*-1</f>
        <v>#REF!</v>
      </c>
      <c r="J68" s="95" t="e">
        <f t="shared" ref="J68:J137" si="7">SUM(F68:I68)</f>
        <v>#REF!</v>
      </c>
      <c r="K68" s="387" t="e">
        <f>VLOOKUP(B68,#REF!,21,0)</f>
        <v>#REF!</v>
      </c>
      <c r="L68" s="387" t="e">
        <f t="shared" ref="L68:L131" si="8">J68*K68</f>
        <v>#REF!</v>
      </c>
      <c r="M68" s="5" t="s">
        <v>3977</v>
      </c>
      <c r="N68" s="126" t="e">
        <f t="shared" ref="N68:N137" si="9">J68-F68</f>
        <v>#REF!</v>
      </c>
      <c r="O68" s="49" t="str">
        <f t="shared" ref="O68:O137" si="10">IF(ISERROR(IF(N68=0,0,(N68/F68))),"New Stock",(IF(N68=0,0,(N68/F68))))</f>
        <v>New Stock</v>
      </c>
      <c r="P68" s="37" t="str">
        <f t="shared" ref="P68:P137" si="11">IF(O68&gt;=30%,O68,"-")</f>
        <v>New Stock</v>
      </c>
      <c r="Q68" s="35" t="str">
        <f t="shared" ref="Q68:Q137" si="12">IF(O68&lt;=-30%,O68,"-")</f>
        <v>-</v>
      </c>
      <c r="R68" s="4" t="e">
        <f t="shared" ref="R68:R131" si="13">N68*K68</f>
        <v>#REF!</v>
      </c>
    </row>
    <row r="69" spans="1:18">
      <c r="A69" s="32" t="s">
        <v>1848</v>
      </c>
      <c r="B69" s="31" t="s">
        <v>4577</v>
      </c>
      <c r="C69" s="32" t="s">
        <v>3106</v>
      </c>
      <c r="D69" s="40" t="s">
        <v>4579</v>
      </c>
      <c r="E69" s="31">
        <v>1000</v>
      </c>
      <c r="F69" s="95" t="e">
        <f>SUMIF(#REF!,B69,#REF!)</f>
        <v>#REF!</v>
      </c>
      <c r="G69" s="95" t="e">
        <f>SUMIF(#REF!,B69,#REF!)</f>
        <v>#REF!</v>
      </c>
      <c r="H69" s="95" t="e">
        <f>SUMIF(#REF!,B69,#REF!)</f>
        <v>#REF!</v>
      </c>
      <c r="I69" s="95" t="e">
        <f>SUMIF(#REF!,B69,#REF!)*-1</f>
        <v>#REF!</v>
      </c>
      <c r="J69" s="95" t="e">
        <f t="shared" si="7"/>
        <v>#REF!</v>
      </c>
      <c r="K69" s="387" t="e">
        <f>VLOOKUP(B69,#REF!,21,0)</f>
        <v>#REF!</v>
      </c>
      <c r="L69" s="387" t="e">
        <f t="shared" si="8"/>
        <v>#REF!</v>
      </c>
      <c r="M69" s="5" t="s">
        <v>3977</v>
      </c>
      <c r="N69" s="126" t="e">
        <f t="shared" si="9"/>
        <v>#REF!</v>
      </c>
      <c r="O69" s="49" t="str">
        <f t="shared" si="10"/>
        <v>New Stock</v>
      </c>
      <c r="P69" s="37" t="str">
        <f t="shared" si="11"/>
        <v>New Stock</v>
      </c>
      <c r="Q69" s="35" t="str">
        <f t="shared" si="12"/>
        <v>-</v>
      </c>
      <c r="R69" s="4" t="e">
        <f t="shared" si="13"/>
        <v>#REF!</v>
      </c>
    </row>
    <row r="70" spans="1:18">
      <c r="A70" s="32" t="s">
        <v>1848</v>
      </c>
      <c r="B70" s="31" t="s">
        <v>4580</v>
      </c>
      <c r="C70" s="32" t="s">
        <v>3107</v>
      </c>
      <c r="D70" s="40" t="s">
        <v>4579</v>
      </c>
      <c r="E70" s="31">
        <v>1000</v>
      </c>
      <c r="F70" s="95" t="e">
        <f>SUMIF(#REF!,B70,#REF!)</f>
        <v>#REF!</v>
      </c>
      <c r="G70" s="95" t="e">
        <f>SUMIF(#REF!,B70,#REF!)</f>
        <v>#REF!</v>
      </c>
      <c r="H70" s="95" t="e">
        <f>SUMIF(#REF!,B70,#REF!)</f>
        <v>#REF!</v>
      </c>
      <c r="I70" s="95" t="e">
        <f>SUMIF(#REF!,B70,#REF!)*-1</f>
        <v>#REF!</v>
      </c>
      <c r="J70" s="95" t="e">
        <f t="shared" si="7"/>
        <v>#REF!</v>
      </c>
      <c r="K70" s="387" t="e">
        <f>VLOOKUP(B70,#REF!,21,0)</f>
        <v>#REF!</v>
      </c>
      <c r="L70" s="387" t="e">
        <f t="shared" si="8"/>
        <v>#REF!</v>
      </c>
      <c r="M70" s="5" t="s">
        <v>3977</v>
      </c>
      <c r="N70" s="126" t="e">
        <f t="shared" si="9"/>
        <v>#REF!</v>
      </c>
      <c r="O70" s="49" t="str">
        <f t="shared" si="10"/>
        <v>New Stock</v>
      </c>
      <c r="P70" s="37" t="str">
        <f t="shared" si="11"/>
        <v>New Stock</v>
      </c>
      <c r="Q70" s="35" t="str">
        <f t="shared" si="12"/>
        <v>-</v>
      </c>
      <c r="R70" s="4" t="e">
        <f t="shared" si="13"/>
        <v>#REF!</v>
      </c>
    </row>
    <row r="71" spans="1:18">
      <c r="A71" s="32" t="s">
        <v>1848</v>
      </c>
      <c r="B71" s="31" t="s">
        <v>3952</v>
      </c>
      <c r="C71" s="32" t="s">
        <v>3953</v>
      </c>
      <c r="D71" s="40" t="s">
        <v>4579</v>
      </c>
      <c r="E71" s="31">
        <v>300</v>
      </c>
      <c r="F71" s="95" t="e">
        <f>SUMIF(#REF!,B71,#REF!)</f>
        <v>#REF!</v>
      </c>
      <c r="G71" s="95" t="e">
        <f>SUMIF(#REF!,B71,#REF!)</f>
        <v>#REF!</v>
      </c>
      <c r="H71" s="95" t="e">
        <f>SUMIF(#REF!,B71,#REF!)</f>
        <v>#REF!</v>
      </c>
      <c r="I71" s="95" t="e">
        <f>SUMIF(#REF!,B71,#REF!)*-1</f>
        <v>#REF!</v>
      </c>
      <c r="J71" s="95" t="e">
        <f t="shared" si="7"/>
        <v>#REF!</v>
      </c>
      <c r="K71" s="387" t="e">
        <f>VLOOKUP(B71,#REF!,21,0)</f>
        <v>#REF!</v>
      </c>
      <c r="L71" s="387" t="e">
        <f t="shared" si="8"/>
        <v>#REF!</v>
      </c>
      <c r="M71" s="5" t="s">
        <v>3977</v>
      </c>
      <c r="N71" s="126" t="e">
        <f t="shared" si="9"/>
        <v>#REF!</v>
      </c>
      <c r="O71" s="49" t="str">
        <f t="shared" si="10"/>
        <v>New Stock</v>
      </c>
      <c r="P71" s="37" t="str">
        <f t="shared" si="11"/>
        <v>New Stock</v>
      </c>
      <c r="Q71" s="35" t="str">
        <f t="shared" si="12"/>
        <v>-</v>
      </c>
      <c r="R71" s="4" t="e">
        <f t="shared" si="13"/>
        <v>#REF!</v>
      </c>
    </row>
    <row r="72" spans="1:18">
      <c r="A72" s="32" t="s">
        <v>1848</v>
      </c>
      <c r="B72" s="31" t="s">
        <v>3954</v>
      </c>
      <c r="C72" s="32" t="s">
        <v>3955</v>
      </c>
      <c r="D72" s="40" t="s">
        <v>4579</v>
      </c>
      <c r="E72" s="31">
        <v>1000</v>
      </c>
      <c r="F72" s="95" t="e">
        <f>SUMIF(#REF!,B72,#REF!)</f>
        <v>#REF!</v>
      </c>
      <c r="G72" s="95" t="e">
        <f>SUMIF(#REF!,B72,#REF!)</f>
        <v>#REF!</v>
      </c>
      <c r="H72" s="95" t="e">
        <f>SUMIF(#REF!,B72,#REF!)</f>
        <v>#REF!</v>
      </c>
      <c r="I72" s="95" t="e">
        <f>SUMIF(#REF!,B72,#REF!)*-1</f>
        <v>#REF!</v>
      </c>
      <c r="J72" s="95" t="e">
        <f t="shared" si="7"/>
        <v>#REF!</v>
      </c>
      <c r="K72" s="387" t="e">
        <f>VLOOKUP(B72,#REF!,21,0)</f>
        <v>#REF!</v>
      </c>
      <c r="L72" s="387" t="e">
        <f t="shared" si="8"/>
        <v>#REF!</v>
      </c>
      <c r="M72" s="5" t="s">
        <v>3977</v>
      </c>
      <c r="N72" s="126" t="e">
        <f t="shared" si="9"/>
        <v>#REF!</v>
      </c>
      <c r="O72" s="49" t="str">
        <f t="shared" si="10"/>
        <v>New Stock</v>
      </c>
      <c r="P72" s="37" t="str">
        <f t="shared" si="11"/>
        <v>New Stock</v>
      </c>
      <c r="Q72" s="35" t="str">
        <f t="shared" si="12"/>
        <v>-</v>
      </c>
      <c r="R72" s="4" t="e">
        <f t="shared" si="13"/>
        <v>#REF!</v>
      </c>
    </row>
    <row r="73" spans="1:18">
      <c r="A73" s="32" t="s">
        <v>1375</v>
      </c>
      <c r="B73" s="31" t="s">
        <v>3140</v>
      </c>
      <c r="C73" s="32" t="s">
        <v>4703</v>
      </c>
      <c r="D73" s="40" t="s">
        <v>5202</v>
      </c>
      <c r="E73" s="31">
        <v>1000</v>
      </c>
      <c r="F73" s="95" t="e">
        <f>SUMIF(#REF!,B73,#REF!)</f>
        <v>#REF!</v>
      </c>
      <c r="G73" s="95" t="e">
        <f>SUMIF(#REF!,B73,#REF!)</f>
        <v>#REF!</v>
      </c>
      <c r="H73" s="95" t="e">
        <f>SUMIF(#REF!,B73,#REF!)</f>
        <v>#REF!</v>
      </c>
      <c r="I73" s="95" t="e">
        <f>SUMIF(#REF!,B73,#REF!)*-1</f>
        <v>#REF!</v>
      </c>
      <c r="J73" s="95" t="e">
        <f t="shared" si="7"/>
        <v>#REF!</v>
      </c>
      <c r="K73" s="387" t="e">
        <f>VLOOKUP(B73,#REF!,21,0)</f>
        <v>#REF!</v>
      </c>
      <c r="L73" s="387" t="e">
        <f t="shared" si="8"/>
        <v>#REF!</v>
      </c>
      <c r="M73" s="5" t="s">
        <v>3977</v>
      </c>
      <c r="N73" s="126" t="e">
        <f t="shared" si="9"/>
        <v>#REF!</v>
      </c>
      <c r="O73" s="49" t="str">
        <f t="shared" si="10"/>
        <v>New Stock</v>
      </c>
      <c r="P73" s="37" t="str">
        <f t="shared" si="11"/>
        <v>New Stock</v>
      </c>
      <c r="Q73" s="35" t="str">
        <f t="shared" si="12"/>
        <v>-</v>
      </c>
      <c r="R73" s="4" t="e">
        <f t="shared" si="13"/>
        <v>#REF!</v>
      </c>
    </row>
    <row r="74" spans="1:18">
      <c r="A74" s="32" t="s">
        <v>1375</v>
      </c>
      <c r="B74" s="31" t="s">
        <v>3142</v>
      </c>
      <c r="C74" s="32" t="s">
        <v>4704</v>
      </c>
      <c r="D74" s="40" t="s">
        <v>5203</v>
      </c>
      <c r="E74" s="31">
        <v>1000</v>
      </c>
      <c r="F74" s="95" t="e">
        <f>SUMIF(#REF!,B74,#REF!)</f>
        <v>#REF!</v>
      </c>
      <c r="G74" s="95" t="e">
        <f>SUMIF(#REF!,B74,#REF!)</f>
        <v>#REF!</v>
      </c>
      <c r="H74" s="95" t="e">
        <f>SUMIF(#REF!,B74,#REF!)</f>
        <v>#REF!</v>
      </c>
      <c r="I74" s="95" t="e">
        <f>SUMIF(#REF!,B74,#REF!)*-1</f>
        <v>#REF!</v>
      </c>
      <c r="J74" s="95" t="e">
        <f t="shared" si="7"/>
        <v>#REF!</v>
      </c>
      <c r="K74" s="387" t="e">
        <f>VLOOKUP(B74,#REF!,21,0)</f>
        <v>#REF!</v>
      </c>
      <c r="L74" s="387" t="e">
        <f t="shared" si="8"/>
        <v>#REF!</v>
      </c>
      <c r="M74" s="5" t="s">
        <v>3977</v>
      </c>
      <c r="N74" s="126" t="e">
        <f t="shared" si="9"/>
        <v>#REF!</v>
      </c>
      <c r="O74" s="49" t="str">
        <f t="shared" si="10"/>
        <v>New Stock</v>
      </c>
      <c r="P74" s="37" t="str">
        <f t="shared" si="11"/>
        <v>New Stock</v>
      </c>
      <c r="Q74" s="35" t="str">
        <f t="shared" si="12"/>
        <v>-</v>
      </c>
      <c r="R74" s="4" t="e">
        <f t="shared" si="13"/>
        <v>#REF!</v>
      </c>
    </row>
    <row r="75" spans="1:18">
      <c r="A75" s="32" t="s">
        <v>1375</v>
      </c>
      <c r="B75" s="31" t="s">
        <v>3144</v>
      </c>
      <c r="C75" s="32" t="s">
        <v>4705</v>
      </c>
      <c r="D75" s="40" t="s">
        <v>5204</v>
      </c>
      <c r="E75" s="31">
        <v>250</v>
      </c>
      <c r="F75" s="95" t="e">
        <f>SUMIF(#REF!,B75,#REF!)</f>
        <v>#REF!</v>
      </c>
      <c r="G75" s="95" t="e">
        <f>SUMIF(#REF!,B75,#REF!)</f>
        <v>#REF!</v>
      </c>
      <c r="H75" s="95" t="e">
        <f>SUMIF(#REF!,B75,#REF!)</f>
        <v>#REF!</v>
      </c>
      <c r="I75" s="95" t="e">
        <f>SUMIF(#REF!,B75,#REF!)*-1</f>
        <v>#REF!</v>
      </c>
      <c r="J75" s="95" t="e">
        <f t="shared" si="7"/>
        <v>#REF!</v>
      </c>
      <c r="K75" s="387" t="e">
        <f>VLOOKUP(B75,#REF!,21,0)</f>
        <v>#REF!</v>
      </c>
      <c r="L75" s="387" t="e">
        <f t="shared" si="8"/>
        <v>#REF!</v>
      </c>
      <c r="M75" s="5" t="s">
        <v>3977</v>
      </c>
      <c r="N75" s="126" t="e">
        <f t="shared" si="9"/>
        <v>#REF!</v>
      </c>
      <c r="O75" s="49" t="str">
        <f t="shared" si="10"/>
        <v>New Stock</v>
      </c>
      <c r="P75" s="37" t="str">
        <f t="shared" si="11"/>
        <v>New Stock</v>
      </c>
      <c r="Q75" s="35" t="str">
        <f t="shared" si="12"/>
        <v>-</v>
      </c>
      <c r="R75" s="4" t="e">
        <f t="shared" si="13"/>
        <v>#REF!</v>
      </c>
    </row>
    <row r="76" spans="1:18">
      <c r="A76" s="32" t="s">
        <v>1840</v>
      </c>
      <c r="B76" s="31" t="s">
        <v>3207</v>
      </c>
      <c r="C76" s="32" t="s">
        <v>2108</v>
      </c>
      <c r="D76" s="40" t="s">
        <v>2826</v>
      </c>
      <c r="E76" s="31">
        <v>500</v>
      </c>
      <c r="F76" s="95" t="e">
        <f>SUMIF(#REF!,B76,#REF!)</f>
        <v>#REF!</v>
      </c>
      <c r="G76" s="95" t="e">
        <f>SUMIF(#REF!,B76,#REF!)</f>
        <v>#REF!</v>
      </c>
      <c r="H76" s="95" t="e">
        <f>SUMIF(#REF!,B76,#REF!)</f>
        <v>#REF!</v>
      </c>
      <c r="I76" s="95" t="e">
        <f>SUMIF(#REF!,B76,#REF!)*-1</f>
        <v>#REF!</v>
      </c>
      <c r="J76" s="95" t="e">
        <f t="shared" si="7"/>
        <v>#REF!</v>
      </c>
      <c r="K76" s="387" t="e">
        <f>VLOOKUP(B76,#REF!,21,0)</f>
        <v>#REF!</v>
      </c>
      <c r="L76" s="387" t="e">
        <f t="shared" si="8"/>
        <v>#REF!</v>
      </c>
      <c r="M76" s="5" t="s">
        <v>3977</v>
      </c>
      <c r="N76" s="126" t="e">
        <f t="shared" si="9"/>
        <v>#REF!</v>
      </c>
      <c r="O76" s="49" t="str">
        <f t="shared" si="10"/>
        <v>New Stock</v>
      </c>
      <c r="P76" s="37" t="str">
        <f t="shared" si="11"/>
        <v>New Stock</v>
      </c>
      <c r="Q76" s="35" t="str">
        <f t="shared" si="12"/>
        <v>-</v>
      </c>
      <c r="R76" s="4" t="e">
        <f t="shared" si="13"/>
        <v>#REF!</v>
      </c>
    </row>
    <row r="77" spans="1:18">
      <c r="A77" s="32" t="s">
        <v>450</v>
      </c>
      <c r="B77" s="31" t="s">
        <v>1937</v>
      </c>
      <c r="C77" s="32" t="s">
        <v>132</v>
      </c>
      <c r="D77" s="40" t="s">
        <v>133</v>
      </c>
      <c r="E77" s="31">
        <v>1</v>
      </c>
      <c r="F77" s="95" t="e">
        <f>SUMIF(#REF!,B77,#REF!)</f>
        <v>#REF!</v>
      </c>
      <c r="G77" s="95" t="e">
        <f>SUMIF(#REF!,B77,#REF!)</f>
        <v>#REF!</v>
      </c>
      <c r="H77" s="95" t="e">
        <f>SUMIF(#REF!,B77,#REF!)</f>
        <v>#REF!</v>
      </c>
      <c r="I77" s="95" t="e">
        <f>SUMIF(#REF!,B77,#REF!)*-1</f>
        <v>#REF!</v>
      </c>
      <c r="J77" s="95" t="e">
        <f>SUM(F77:I77)</f>
        <v>#REF!</v>
      </c>
      <c r="K77" s="387" t="e">
        <f>VLOOKUP(B77,#REF!,21,0)</f>
        <v>#REF!</v>
      </c>
      <c r="L77" s="387" t="e">
        <f t="shared" si="8"/>
        <v>#REF!</v>
      </c>
      <c r="M77" s="5" t="s">
        <v>3977</v>
      </c>
      <c r="N77" s="126" t="e">
        <f>J77-F77</f>
        <v>#REF!</v>
      </c>
      <c r="O77" s="49" t="str">
        <f>IF(ISERROR(IF(N77=0,0,(N77/F77))),"New Stock",(IF(N77=0,0,(N77/F77))))</f>
        <v>New Stock</v>
      </c>
      <c r="P77" s="37" t="str">
        <f t="shared" si="11"/>
        <v>New Stock</v>
      </c>
      <c r="Q77" s="35" t="str">
        <f>IF(O77&lt;=-30%,O77,"-")</f>
        <v>-</v>
      </c>
      <c r="R77" s="4" t="e">
        <f t="shared" si="13"/>
        <v>#REF!</v>
      </c>
    </row>
    <row r="78" spans="1:18">
      <c r="A78" s="32" t="s">
        <v>450</v>
      </c>
      <c r="B78" s="31" t="s">
        <v>4565</v>
      </c>
      <c r="C78" s="32" t="s">
        <v>5027</v>
      </c>
      <c r="D78" s="40" t="s">
        <v>5028</v>
      </c>
      <c r="E78" s="31">
        <v>1</v>
      </c>
      <c r="F78" s="95" t="e">
        <f>SUMIF(#REF!,B78,#REF!)</f>
        <v>#REF!</v>
      </c>
      <c r="G78" s="95" t="e">
        <f>SUMIF(#REF!,B78,#REF!)</f>
        <v>#REF!</v>
      </c>
      <c r="H78" s="95" t="e">
        <f>SUMIF(#REF!,B78,#REF!)</f>
        <v>#REF!</v>
      </c>
      <c r="I78" s="95" t="e">
        <f>SUMIF(#REF!,B78,#REF!)*-1</f>
        <v>#REF!</v>
      </c>
      <c r="J78" s="95" t="e">
        <f>SUM(F78:I78)</f>
        <v>#REF!</v>
      </c>
      <c r="K78" s="387" t="e">
        <f>VLOOKUP(B78,#REF!,21,0)</f>
        <v>#REF!</v>
      </c>
      <c r="L78" s="387" t="e">
        <f t="shared" si="8"/>
        <v>#REF!</v>
      </c>
      <c r="M78" s="5" t="s">
        <v>3977</v>
      </c>
      <c r="N78" s="126" t="e">
        <f>J78-F78</f>
        <v>#REF!</v>
      </c>
      <c r="O78" s="49" t="str">
        <f>IF(ISERROR(IF(N78=0,0,(N78/F78))),"New Stock",(IF(N78=0,0,(N78/F78))))</f>
        <v>New Stock</v>
      </c>
      <c r="P78" s="37" t="str">
        <f t="shared" si="11"/>
        <v>New Stock</v>
      </c>
      <c r="Q78" s="35" t="str">
        <f>IF(O78&lt;=-30%,O78,"-")</f>
        <v>-</v>
      </c>
      <c r="R78" s="4" t="e">
        <f t="shared" si="13"/>
        <v>#REF!</v>
      </c>
    </row>
    <row r="79" spans="1:18">
      <c r="A79" s="32" t="s">
        <v>1841</v>
      </c>
      <c r="B79" s="31" t="s">
        <v>1827</v>
      </c>
      <c r="C79" s="32" t="s">
        <v>1045</v>
      </c>
      <c r="D79" s="40" t="s">
        <v>2084</v>
      </c>
      <c r="E79" s="31">
        <v>1000</v>
      </c>
      <c r="F79" s="95" t="e">
        <f>SUMIF(#REF!,B79,#REF!)</f>
        <v>#REF!</v>
      </c>
      <c r="G79" s="95" t="e">
        <f>SUMIF(#REF!,B79,#REF!)</f>
        <v>#REF!</v>
      </c>
      <c r="H79" s="95" t="e">
        <f>SUMIF(#REF!,B79,#REF!)</f>
        <v>#REF!</v>
      </c>
      <c r="I79" s="95" t="e">
        <f>SUMIF(#REF!,B79,#REF!)*-1</f>
        <v>#REF!</v>
      </c>
      <c r="J79" s="95" t="e">
        <f t="shared" si="7"/>
        <v>#REF!</v>
      </c>
      <c r="K79" s="387" t="e">
        <f>VLOOKUP(B79,#REF!,21,0)</f>
        <v>#REF!</v>
      </c>
      <c r="L79" s="387" t="e">
        <f t="shared" si="8"/>
        <v>#REF!</v>
      </c>
      <c r="M79" s="5" t="s">
        <v>3977</v>
      </c>
      <c r="N79" s="126" t="e">
        <f t="shared" si="9"/>
        <v>#REF!</v>
      </c>
      <c r="O79" s="49" t="str">
        <f t="shared" si="10"/>
        <v>New Stock</v>
      </c>
      <c r="P79" s="37" t="str">
        <f t="shared" si="11"/>
        <v>New Stock</v>
      </c>
      <c r="Q79" s="35" t="str">
        <f t="shared" si="12"/>
        <v>-</v>
      </c>
      <c r="R79" s="4" t="e">
        <f t="shared" si="13"/>
        <v>#REF!</v>
      </c>
    </row>
    <row r="80" spans="1:18">
      <c r="A80" s="32" t="s">
        <v>1841</v>
      </c>
      <c r="B80" s="31" t="s">
        <v>4543</v>
      </c>
      <c r="C80" s="32" t="s">
        <v>1212</v>
      </c>
      <c r="D80" s="40" t="s">
        <v>2084</v>
      </c>
      <c r="E80" s="31">
        <v>1000</v>
      </c>
      <c r="F80" s="95" t="e">
        <f>SUMIF(#REF!,B80,#REF!)</f>
        <v>#REF!</v>
      </c>
      <c r="G80" s="95" t="e">
        <f>SUMIF(#REF!,B80,#REF!)</f>
        <v>#REF!</v>
      </c>
      <c r="H80" s="95" t="e">
        <f>SUMIF(#REF!,B80,#REF!)</f>
        <v>#REF!</v>
      </c>
      <c r="I80" s="95" t="e">
        <f>SUMIF(#REF!,B80,#REF!)*-1</f>
        <v>#REF!</v>
      </c>
      <c r="J80" s="95" t="e">
        <f t="shared" si="7"/>
        <v>#REF!</v>
      </c>
      <c r="K80" s="387" t="e">
        <f>VLOOKUP(B80,#REF!,21,0)</f>
        <v>#REF!</v>
      </c>
      <c r="L80" s="387" t="e">
        <f t="shared" si="8"/>
        <v>#REF!</v>
      </c>
      <c r="M80" s="5" t="s">
        <v>3977</v>
      </c>
      <c r="N80" s="126" t="e">
        <f t="shared" si="9"/>
        <v>#REF!</v>
      </c>
      <c r="O80" s="49" t="str">
        <f t="shared" si="10"/>
        <v>New Stock</v>
      </c>
      <c r="P80" s="37" t="str">
        <f t="shared" si="11"/>
        <v>New Stock</v>
      </c>
      <c r="Q80" s="35" t="str">
        <f t="shared" si="12"/>
        <v>-</v>
      </c>
      <c r="R80" s="4" t="e">
        <f t="shared" si="13"/>
        <v>#REF!</v>
      </c>
    </row>
    <row r="81" spans="1:18">
      <c r="A81" s="32" t="s">
        <v>1841</v>
      </c>
      <c r="B81" s="31" t="s">
        <v>4544</v>
      </c>
      <c r="C81" s="32" t="s">
        <v>5095</v>
      </c>
      <c r="D81" s="40" t="s">
        <v>798</v>
      </c>
      <c r="E81" s="31">
        <v>200</v>
      </c>
      <c r="F81" s="95" t="e">
        <f>SUMIF(#REF!,B81,#REF!)</f>
        <v>#REF!</v>
      </c>
      <c r="G81" s="95" t="e">
        <f>SUMIF(#REF!,B81,#REF!)</f>
        <v>#REF!</v>
      </c>
      <c r="H81" s="95" t="e">
        <f>SUMIF(#REF!,B81,#REF!)</f>
        <v>#REF!</v>
      </c>
      <c r="I81" s="95" t="e">
        <f>SUMIF(#REF!,B81,#REF!)*-1</f>
        <v>#REF!</v>
      </c>
      <c r="J81" s="95" t="e">
        <f t="shared" si="7"/>
        <v>#REF!</v>
      </c>
      <c r="K81" s="387" t="e">
        <f>VLOOKUP(B81,#REF!,21,0)</f>
        <v>#REF!</v>
      </c>
      <c r="L81" s="387" t="e">
        <f t="shared" si="8"/>
        <v>#REF!</v>
      </c>
      <c r="M81" s="5" t="s">
        <v>3977</v>
      </c>
      <c r="N81" s="126" t="e">
        <f t="shared" si="9"/>
        <v>#REF!</v>
      </c>
      <c r="O81" s="49" t="str">
        <f t="shared" si="10"/>
        <v>New Stock</v>
      </c>
      <c r="P81" s="37" t="str">
        <f t="shared" si="11"/>
        <v>New Stock</v>
      </c>
      <c r="Q81" s="35" t="str">
        <f t="shared" si="12"/>
        <v>-</v>
      </c>
      <c r="R81" s="4" t="e">
        <f t="shared" si="13"/>
        <v>#REF!</v>
      </c>
    </row>
    <row r="82" spans="1:18">
      <c r="A82" s="32" t="s">
        <v>1841</v>
      </c>
      <c r="B82" s="31" t="s">
        <v>4545</v>
      </c>
      <c r="C82" s="32" t="s">
        <v>657</v>
      </c>
      <c r="D82" s="40" t="s">
        <v>798</v>
      </c>
      <c r="E82" s="31">
        <v>400</v>
      </c>
      <c r="F82" s="95" t="e">
        <f>SUMIF(#REF!,B82,#REF!)</f>
        <v>#REF!</v>
      </c>
      <c r="G82" s="95" t="e">
        <f>SUMIF(#REF!,B82,#REF!)</f>
        <v>#REF!</v>
      </c>
      <c r="H82" s="95" t="e">
        <f>SUMIF(#REF!,B82,#REF!)</f>
        <v>#REF!</v>
      </c>
      <c r="I82" s="95" t="e">
        <f>SUMIF(#REF!,B82,#REF!)*-1</f>
        <v>#REF!</v>
      </c>
      <c r="J82" s="95" t="e">
        <f t="shared" si="7"/>
        <v>#REF!</v>
      </c>
      <c r="K82" s="387" t="e">
        <f>VLOOKUP(B82,#REF!,21,0)</f>
        <v>#REF!</v>
      </c>
      <c r="L82" s="387" t="e">
        <f t="shared" si="8"/>
        <v>#REF!</v>
      </c>
      <c r="M82" s="5" t="s">
        <v>3977</v>
      </c>
      <c r="N82" s="126" t="e">
        <f t="shared" si="9"/>
        <v>#REF!</v>
      </c>
      <c r="O82" s="49" t="str">
        <f t="shared" si="10"/>
        <v>New Stock</v>
      </c>
      <c r="P82" s="37" t="str">
        <f t="shared" si="11"/>
        <v>New Stock</v>
      </c>
      <c r="Q82" s="35" t="str">
        <f t="shared" si="12"/>
        <v>-</v>
      </c>
      <c r="R82" s="4" t="e">
        <f t="shared" si="13"/>
        <v>#REF!</v>
      </c>
    </row>
    <row r="83" spans="1:18">
      <c r="A83" s="32" t="s">
        <v>1841</v>
      </c>
      <c r="B83" s="31" t="s">
        <v>4546</v>
      </c>
      <c r="C83" s="32" t="s">
        <v>658</v>
      </c>
      <c r="D83" s="40" t="s">
        <v>798</v>
      </c>
      <c r="E83" s="31">
        <v>700</v>
      </c>
      <c r="F83" s="95" t="e">
        <f>SUMIF(#REF!,B83,#REF!)</f>
        <v>#REF!</v>
      </c>
      <c r="G83" s="95" t="e">
        <f>SUMIF(#REF!,B83,#REF!)</f>
        <v>#REF!</v>
      </c>
      <c r="H83" s="95" t="e">
        <f>SUMIF(#REF!,B83,#REF!)</f>
        <v>#REF!</v>
      </c>
      <c r="I83" s="95" t="e">
        <f>SUMIF(#REF!,B83,#REF!)*-1</f>
        <v>#REF!</v>
      </c>
      <c r="J83" s="95" t="e">
        <f t="shared" si="7"/>
        <v>#REF!</v>
      </c>
      <c r="K83" s="387" t="e">
        <f>VLOOKUP(B83,#REF!,21,0)</f>
        <v>#REF!</v>
      </c>
      <c r="L83" s="387" t="e">
        <f t="shared" si="8"/>
        <v>#REF!</v>
      </c>
      <c r="M83" s="5" t="s">
        <v>3977</v>
      </c>
      <c r="N83" s="126" t="e">
        <f t="shared" si="9"/>
        <v>#REF!</v>
      </c>
      <c r="O83" s="49" t="str">
        <f t="shared" si="10"/>
        <v>New Stock</v>
      </c>
      <c r="P83" s="37" t="str">
        <f t="shared" si="11"/>
        <v>New Stock</v>
      </c>
      <c r="Q83" s="35" t="str">
        <f t="shared" si="12"/>
        <v>-</v>
      </c>
      <c r="R83" s="4" t="e">
        <f t="shared" si="13"/>
        <v>#REF!</v>
      </c>
    </row>
    <row r="84" spans="1:18">
      <c r="A84" s="32" t="s">
        <v>1841</v>
      </c>
      <c r="B84" s="31" t="s">
        <v>4547</v>
      </c>
      <c r="C84" s="32" t="s">
        <v>659</v>
      </c>
      <c r="D84" s="40" t="s">
        <v>799</v>
      </c>
      <c r="E84" s="31">
        <v>1700</v>
      </c>
      <c r="F84" s="95" t="e">
        <f>SUMIF(#REF!,B84,#REF!)</f>
        <v>#REF!</v>
      </c>
      <c r="G84" s="95" t="e">
        <f>SUMIF(#REF!,B84,#REF!)</f>
        <v>#REF!</v>
      </c>
      <c r="H84" s="95" t="e">
        <f>SUMIF(#REF!,B84,#REF!)</f>
        <v>#REF!</v>
      </c>
      <c r="I84" s="95" t="e">
        <f>SUMIF(#REF!,B84,#REF!)*-1</f>
        <v>#REF!</v>
      </c>
      <c r="J84" s="95" t="e">
        <f t="shared" si="7"/>
        <v>#REF!</v>
      </c>
      <c r="K84" s="387" t="e">
        <f>VLOOKUP(B84,#REF!,21,0)</f>
        <v>#REF!</v>
      </c>
      <c r="L84" s="387" t="e">
        <f t="shared" si="8"/>
        <v>#REF!</v>
      </c>
      <c r="M84" s="5" t="s">
        <v>3977</v>
      </c>
      <c r="N84" s="126" t="e">
        <f t="shared" si="9"/>
        <v>#REF!</v>
      </c>
      <c r="O84" s="49" t="str">
        <f t="shared" si="10"/>
        <v>New Stock</v>
      </c>
      <c r="P84" s="37" t="str">
        <f t="shared" si="11"/>
        <v>New Stock</v>
      </c>
      <c r="Q84" s="35" t="str">
        <f t="shared" si="12"/>
        <v>-</v>
      </c>
      <c r="R84" s="4" t="e">
        <f t="shared" si="13"/>
        <v>#REF!</v>
      </c>
    </row>
    <row r="85" spans="1:18">
      <c r="A85" s="32" t="s">
        <v>1841</v>
      </c>
      <c r="B85" s="31" t="s">
        <v>4548</v>
      </c>
      <c r="C85" s="32" t="s">
        <v>660</v>
      </c>
      <c r="D85" s="40" t="s">
        <v>800</v>
      </c>
      <c r="E85" s="31">
        <v>500</v>
      </c>
      <c r="F85" s="95" t="e">
        <f>SUMIF(#REF!,B85,#REF!)</f>
        <v>#REF!</v>
      </c>
      <c r="G85" s="95" t="e">
        <f>SUMIF(#REF!,B85,#REF!)</f>
        <v>#REF!</v>
      </c>
      <c r="H85" s="95" t="e">
        <f>SUMIF(#REF!,B85,#REF!)</f>
        <v>#REF!</v>
      </c>
      <c r="I85" s="95" t="e">
        <f>SUMIF(#REF!,B85,#REF!)*-1</f>
        <v>#REF!</v>
      </c>
      <c r="J85" s="95" t="e">
        <f t="shared" si="7"/>
        <v>#REF!</v>
      </c>
      <c r="K85" s="387" t="e">
        <f>VLOOKUP(B85,#REF!,21,0)</f>
        <v>#REF!</v>
      </c>
      <c r="L85" s="387" t="e">
        <f t="shared" si="8"/>
        <v>#REF!</v>
      </c>
      <c r="M85" s="5" t="s">
        <v>3977</v>
      </c>
      <c r="N85" s="126" t="e">
        <f t="shared" si="9"/>
        <v>#REF!</v>
      </c>
      <c r="O85" s="49" t="str">
        <f t="shared" si="10"/>
        <v>New Stock</v>
      </c>
      <c r="P85" s="37" t="str">
        <f t="shared" si="11"/>
        <v>New Stock</v>
      </c>
      <c r="Q85" s="35" t="str">
        <f t="shared" si="12"/>
        <v>-</v>
      </c>
      <c r="R85" s="4" t="e">
        <f t="shared" si="13"/>
        <v>#REF!</v>
      </c>
    </row>
    <row r="86" spans="1:18">
      <c r="A86" s="32" t="s">
        <v>1846</v>
      </c>
      <c r="B86" s="31" t="s">
        <v>1828</v>
      </c>
      <c r="C86" s="32" t="s">
        <v>782</v>
      </c>
      <c r="D86" s="40" t="s">
        <v>257</v>
      </c>
      <c r="E86" s="31">
        <v>200</v>
      </c>
      <c r="F86" s="95" t="e">
        <f>SUMIF(#REF!,B86,#REF!)</f>
        <v>#REF!</v>
      </c>
      <c r="G86" s="95" t="e">
        <f>SUMIF(#REF!,B86,#REF!)</f>
        <v>#REF!</v>
      </c>
      <c r="H86" s="95" t="e">
        <f>SUMIF(#REF!,B86,#REF!)</f>
        <v>#REF!</v>
      </c>
      <c r="I86" s="95" t="e">
        <f>SUMIF(#REF!,B86,#REF!)*-1</f>
        <v>#REF!</v>
      </c>
      <c r="J86" s="95" t="e">
        <f t="shared" si="7"/>
        <v>#REF!</v>
      </c>
      <c r="K86" s="387" t="e">
        <f>VLOOKUP(B86,#REF!,21,0)</f>
        <v>#REF!</v>
      </c>
      <c r="L86" s="387" t="e">
        <f t="shared" si="8"/>
        <v>#REF!</v>
      </c>
      <c r="M86" s="5" t="s">
        <v>3977</v>
      </c>
      <c r="N86" s="126" t="e">
        <f t="shared" si="9"/>
        <v>#REF!</v>
      </c>
      <c r="O86" s="49" t="str">
        <f t="shared" si="10"/>
        <v>New Stock</v>
      </c>
      <c r="P86" s="37" t="str">
        <f t="shared" si="11"/>
        <v>New Stock</v>
      </c>
      <c r="Q86" s="35" t="str">
        <f t="shared" si="12"/>
        <v>-</v>
      </c>
      <c r="R86" s="4" t="e">
        <f t="shared" si="13"/>
        <v>#REF!</v>
      </c>
    </row>
    <row r="87" spans="1:18">
      <c r="A87" s="32" t="s">
        <v>1846</v>
      </c>
      <c r="B87" s="31" t="s">
        <v>1829</v>
      </c>
      <c r="C87" s="32" t="s">
        <v>783</v>
      </c>
      <c r="D87" s="40" t="s">
        <v>2826</v>
      </c>
      <c r="E87" s="31">
        <v>400</v>
      </c>
      <c r="F87" s="95" t="e">
        <f>SUMIF(#REF!,B87,#REF!)</f>
        <v>#REF!</v>
      </c>
      <c r="G87" s="95" t="e">
        <f>SUMIF(#REF!,B87,#REF!)</f>
        <v>#REF!</v>
      </c>
      <c r="H87" s="95" t="e">
        <f>SUMIF(#REF!,B87,#REF!)</f>
        <v>#REF!</v>
      </c>
      <c r="I87" s="95" t="e">
        <f>SUMIF(#REF!,B87,#REF!)*-1</f>
        <v>#REF!</v>
      </c>
      <c r="J87" s="95" t="e">
        <f t="shared" si="7"/>
        <v>#REF!</v>
      </c>
      <c r="K87" s="387" t="e">
        <f>VLOOKUP(B87,#REF!,21,0)</f>
        <v>#REF!</v>
      </c>
      <c r="L87" s="387" t="e">
        <f t="shared" si="8"/>
        <v>#REF!</v>
      </c>
      <c r="M87" s="5" t="s">
        <v>3977</v>
      </c>
      <c r="N87" s="126" t="e">
        <f t="shared" si="9"/>
        <v>#REF!</v>
      </c>
      <c r="O87" s="49" t="str">
        <f t="shared" si="10"/>
        <v>New Stock</v>
      </c>
      <c r="P87" s="37" t="str">
        <f t="shared" si="11"/>
        <v>New Stock</v>
      </c>
      <c r="Q87" s="35" t="str">
        <f t="shared" si="12"/>
        <v>-</v>
      </c>
      <c r="R87" s="4" t="e">
        <f t="shared" si="13"/>
        <v>#REF!</v>
      </c>
    </row>
    <row r="88" spans="1:18">
      <c r="A88" s="32" t="s">
        <v>1846</v>
      </c>
      <c r="B88" s="31" t="s">
        <v>1830</v>
      </c>
      <c r="C88" s="32" t="s">
        <v>784</v>
      </c>
      <c r="D88" s="40" t="s">
        <v>2782</v>
      </c>
      <c r="E88" s="31">
        <v>100</v>
      </c>
      <c r="F88" s="95" t="e">
        <f>SUMIF(#REF!,B88,#REF!)</f>
        <v>#REF!</v>
      </c>
      <c r="G88" s="95" t="e">
        <f>SUMIF(#REF!,B88,#REF!)</f>
        <v>#REF!</v>
      </c>
      <c r="H88" s="95" t="e">
        <f>SUMIF(#REF!,B88,#REF!)</f>
        <v>#REF!</v>
      </c>
      <c r="I88" s="95" t="e">
        <f>SUMIF(#REF!,B88,#REF!)*-1</f>
        <v>#REF!</v>
      </c>
      <c r="J88" s="95" t="e">
        <f t="shared" si="7"/>
        <v>#REF!</v>
      </c>
      <c r="K88" s="387" t="e">
        <f>VLOOKUP(B88,#REF!,21,0)</f>
        <v>#REF!</v>
      </c>
      <c r="L88" s="387" t="e">
        <f t="shared" si="8"/>
        <v>#REF!</v>
      </c>
      <c r="M88" s="5" t="s">
        <v>3977</v>
      </c>
      <c r="N88" s="126" t="e">
        <f t="shared" si="9"/>
        <v>#REF!</v>
      </c>
      <c r="O88" s="49" t="str">
        <f t="shared" si="10"/>
        <v>New Stock</v>
      </c>
      <c r="P88" s="37" t="str">
        <f t="shared" si="11"/>
        <v>New Stock</v>
      </c>
      <c r="Q88" s="35" t="str">
        <f t="shared" si="12"/>
        <v>-</v>
      </c>
      <c r="R88" s="4" t="e">
        <f t="shared" si="13"/>
        <v>#REF!</v>
      </c>
    </row>
    <row r="89" spans="1:18">
      <c r="A89" s="32" t="s">
        <v>1846</v>
      </c>
      <c r="B89" s="31" t="s">
        <v>1831</v>
      </c>
      <c r="C89" s="32" t="s">
        <v>785</v>
      </c>
      <c r="D89" s="40" t="s">
        <v>2782</v>
      </c>
      <c r="E89" s="31">
        <v>100</v>
      </c>
      <c r="F89" s="95" t="e">
        <f>SUMIF(#REF!,B89,#REF!)</f>
        <v>#REF!</v>
      </c>
      <c r="G89" s="95" t="e">
        <f>SUMIF(#REF!,B89,#REF!)</f>
        <v>#REF!</v>
      </c>
      <c r="H89" s="95" t="e">
        <f>SUMIF(#REF!,B89,#REF!)</f>
        <v>#REF!</v>
      </c>
      <c r="I89" s="95" t="e">
        <f>SUMIF(#REF!,B89,#REF!)*-1</f>
        <v>#REF!</v>
      </c>
      <c r="J89" s="95" t="e">
        <f t="shared" si="7"/>
        <v>#REF!</v>
      </c>
      <c r="K89" s="387" t="e">
        <f>VLOOKUP(B89,#REF!,21,0)</f>
        <v>#REF!</v>
      </c>
      <c r="L89" s="387" t="e">
        <f t="shared" si="8"/>
        <v>#REF!</v>
      </c>
      <c r="M89" s="5" t="s">
        <v>3977</v>
      </c>
      <c r="N89" s="126" t="e">
        <f t="shared" si="9"/>
        <v>#REF!</v>
      </c>
      <c r="O89" s="49" t="str">
        <f t="shared" si="10"/>
        <v>New Stock</v>
      </c>
      <c r="P89" s="37" t="str">
        <f t="shared" si="11"/>
        <v>New Stock</v>
      </c>
      <c r="Q89" s="35" t="str">
        <f t="shared" si="12"/>
        <v>-</v>
      </c>
      <c r="R89" s="4" t="e">
        <f t="shared" si="13"/>
        <v>#REF!</v>
      </c>
    </row>
    <row r="90" spans="1:18">
      <c r="A90" s="32" t="s">
        <v>1846</v>
      </c>
      <c r="B90" s="31" t="s">
        <v>4550</v>
      </c>
      <c r="C90" s="32" t="s">
        <v>162</v>
      </c>
      <c r="D90" s="40" t="s">
        <v>3694</v>
      </c>
      <c r="E90" s="31">
        <v>200</v>
      </c>
      <c r="F90" s="95" t="e">
        <f>SUMIF(#REF!,B90,#REF!)</f>
        <v>#REF!</v>
      </c>
      <c r="G90" s="95" t="e">
        <f>SUMIF(#REF!,B90,#REF!)</f>
        <v>#REF!</v>
      </c>
      <c r="H90" s="95" t="e">
        <f>SUMIF(#REF!,B90,#REF!)</f>
        <v>#REF!</v>
      </c>
      <c r="I90" s="95" t="e">
        <f>SUMIF(#REF!,B90,#REF!)*-1</f>
        <v>#REF!</v>
      </c>
      <c r="J90" s="95" t="e">
        <f t="shared" si="7"/>
        <v>#REF!</v>
      </c>
      <c r="K90" s="387" t="e">
        <f>VLOOKUP(B90,#REF!,21,0)</f>
        <v>#REF!</v>
      </c>
      <c r="L90" s="387" t="e">
        <f t="shared" si="8"/>
        <v>#REF!</v>
      </c>
      <c r="M90" s="5" t="s">
        <v>3977</v>
      </c>
      <c r="N90" s="126" t="e">
        <f t="shared" si="9"/>
        <v>#REF!</v>
      </c>
      <c r="O90" s="49" t="str">
        <f t="shared" si="10"/>
        <v>New Stock</v>
      </c>
      <c r="P90" s="37" t="str">
        <f t="shared" si="11"/>
        <v>New Stock</v>
      </c>
      <c r="Q90" s="35" t="str">
        <f t="shared" si="12"/>
        <v>-</v>
      </c>
      <c r="R90" s="4" t="e">
        <f t="shared" si="13"/>
        <v>#REF!</v>
      </c>
    </row>
    <row r="91" spans="1:18">
      <c r="A91" s="32" t="s">
        <v>1846</v>
      </c>
      <c r="B91" s="31" t="s">
        <v>1557</v>
      </c>
      <c r="C91" s="32" t="s">
        <v>163</v>
      </c>
      <c r="D91" s="40" t="s">
        <v>801</v>
      </c>
      <c r="E91" s="31">
        <v>500</v>
      </c>
      <c r="F91" s="95" t="e">
        <f>SUMIF(#REF!,B91,#REF!)</f>
        <v>#REF!</v>
      </c>
      <c r="G91" s="95" t="e">
        <f>SUMIF(#REF!,B91,#REF!)</f>
        <v>#REF!</v>
      </c>
      <c r="H91" s="95" t="e">
        <f>SUMIF(#REF!,B91,#REF!)</f>
        <v>#REF!</v>
      </c>
      <c r="I91" s="95" t="e">
        <f>SUMIF(#REF!,B91,#REF!)*-1</f>
        <v>#REF!</v>
      </c>
      <c r="J91" s="95" t="e">
        <f t="shared" si="7"/>
        <v>#REF!</v>
      </c>
      <c r="K91" s="387" t="e">
        <f>VLOOKUP(B91,#REF!,21,0)</f>
        <v>#REF!</v>
      </c>
      <c r="L91" s="387" t="e">
        <f t="shared" si="8"/>
        <v>#REF!</v>
      </c>
      <c r="M91" s="5" t="s">
        <v>3977</v>
      </c>
      <c r="N91" s="126" t="e">
        <f t="shared" si="9"/>
        <v>#REF!</v>
      </c>
      <c r="O91" s="49" t="str">
        <f t="shared" si="10"/>
        <v>New Stock</v>
      </c>
      <c r="P91" s="37" t="str">
        <f t="shared" si="11"/>
        <v>New Stock</v>
      </c>
      <c r="Q91" s="35" t="str">
        <f t="shared" si="12"/>
        <v>-</v>
      </c>
      <c r="R91" s="4" t="e">
        <f t="shared" si="13"/>
        <v>#REF!</v>
      </c>
    </row>
    <row r="92" spans="1:18">
      <c r="A92" s="32" t="s">
        <v>1846</v>
      </c>
      <c r="B92" s="31" t="s">
        <v>1832</v>
      </c>
      <c r="C92" s="32" t="s">
        <v>164</v>
      </c>
      <c r="D92" s="40" t="s">
        <v>2376</v>
      </c>
      <c r="E92" s="31">
        <v>500</v>
      </c>
      <c r="F92" s="95" t="e">
        <f>SUMIF(#REF!,B92,#REF!)</f>
        <v>#REF!</v>
      </c>
      <c r="G92" s="95" t="e">
        <f>SUMIF(#REF!,B92,#REF!)</f>
        <v>#REF!</v>
      </c>
      <c r="H92" s="95" t="e">
        <f>SUMIF(#REF!,B92,#REF!)</f>
        <v>#REF!</v>
      </c>
      <c r="I92" s="95" t="e">
        <f>SUMIF(#REF!,B92,#REF!)*-1</f>
        <v>#REF!</v>
      </c>
      <c r="J92" s="95" t="e">
        <f t="shared" si="7"/>
        <v>#REF!</v>
      </c>
      <c r="K92" s="387" t="e">
        <f>VLOOKUP(B92,#REF!,21,0)</f>
        <v>#REF!</v>
      </c>
      <c r="L92" s="387" t="e">
        <f t="shared" si="8"/>
        <v>#REF!</v>
      </c>
      <c r="M92" s="5" t="s">
        <v>3977</v>
      </c>
      <c r="N92" s="126" t="e">
        <f t="shared" si="9"/>
        <v>#REF!</v>
      </c>
      <c r="O92" s="49" t="str">
        <f t="shared" si="10"/>
        <v>New Stock</v>
      </c>
      <c r="P92" s="37" t="str">
        <f t="shared" si="11"/>
        <v>New Stock</v>
      </c>
      <c r="Q92" s="35" t="str">
        <f t="shared" si="12"/>
        <v>-</v>
      </c>
      <c r="R92" s="4" t="e">
        <f t="shared" si="13"/>
        <v>#REF!</v>
      </c>
    </row>
    <row r="93" spans="1:18">
      <c r="A93" s="32" t="s">
        <v>1846</v>
      </c>
      <c r="B93" s="31" t="s">
        <v>5077</v>
      </c>
      <c r="C93" s="32" t="s">
        <v>2150</v>
      </c>
      <c r="D93" s="40" t="s">
        <v>2160</v>
      </c>
      <c r="E93" s="31">
        <v>400</v>
      </c>
      <c r="F93" s="95" t="e">
        <f>SUMIF(#REF!,B93,#REF!)</f>
        <v>#REF!</v>
      </c>
      <c r="G93" s="95" t="e">
        <f>SUMIF(#REF!,B93,#REF!)</f>
        <v>#REF!</v>
      </c>
      <c r="H93" s="95" t="e">
        <f>SUMIF(#REF!,B93,#REF!)</f>
        <v>#REF!</v>
      </c>
      <c r="I93" s="95" t="e">
        <f>SUMIF(#REF!,B93,#REF!)*-1</f>
        <v>#REF!</v>
      </c>
      <c r="J93" s="95" t="e">
        <f t="shared" si="7"/>
        <v>#REF!</v>
      </c>
      <c r="K93" s="387" t="e">
        <f>VLOOKUP(B93,#REF!,21,0)</f>
        <v>#REF!</v>
      </c>
      <c r="L93" s="387" t="e">
        <f t="shared" si="8"/>
        <v>#REF!</v>
      </c>
      <c r="M93" s="5" t="s">
        <v>3977</v>
      </c>
      <c r="N93" s="126" t="e">
        <f t="shared" si="9"/>
        <v>#REF!</v>
      </c>
      <c r="O93" s="49" t="str">
        <f t="shared" si="10"/>
        <v>New Stock</v>
      </c>
      <c r="P93" s="37" t="str">
        <f t="shared" si="11"/>
        <v>New Stock</v>
      </c>
      <c r="Q93" s="35" t="str">
        <f t="shared" si="12"/>
        <v>-</v>
      </c>
      <c r="R93" s="4" t="e">
        <f t="shared" si="13"/>
        <v>#REF!</v>
      </c>
    </row>
    <row r="94" spans="1:18">
      <c r="A94" s="32" t="s">
        <v>1846</v>
      </c>
      <c r="B94" s="31" t="s">
        <v>1954</v>
      </c>
      <c r="C94" s="32" t="s">
        <v>1955</v>
      </c>
      <c r="D94" s="40" t="s">
        <v>801</v>
      </c>
      <c r="E94" s="31">
        <v>500</v>
      </c>
      <c r="F94" s="95" t="e">
        <f>SUMIF(#REF!,B94,#REF!)</f>
        <v>#REF!</v>
      </c>
      <c r="G94" s="95" t="e">
        <f>SUMIF(#REF!,B94,#REF!)</f>
        <v>#REF!</v>
      </c>
      <c r="H94" s="95" t="e">
        <f>SUMIF(#REF!,B94,#REF!)</f>
        <v>#REF!</v>
      </c>
      <c r="I94" s="95" t="e">
        <f>SUMIF(#REF!,B94,#REF!)*-1</f>
        <v>#REF!</v>
      </c>
      <c r="J94" s="95" t="e">
        <f t="shared" si="7"/>
        <v>#REF!</v>
      </c>
      <c r="K94" s="387" t="e">
        <f>VLOOKUP(B94,#REF!,21,0)</f>
        <v>#REF!</v>
      </c>
      <c r="L94" s="387" t="e">
        <f t="shared" si="8"/>
        <v>#REF!</v>
      </c>
      <c r="M94" s="5" t="s">
        <v>3977</v>
      </c>
      <c r="N94" s="126" t="e">
        <f t="shared" si="9"/>
        <v>#REF!</v>
      </c>
      <c r="O94" s="49" t="str">
        <f t="shared" si="10"/>
        <v>New Stock</v>
      </c>
      <c r="P94" s="37" t="str">
        <f t="shared" si="11"/>
        <v>New Stock</v>
      </c>
      <c r="Q94" s="35" t="str">
        <f t="shared" si="12"/>
        <v>-</v>
      </c>
      <c r="R94" s="4" t="e">
        <f t="shared" si="13"/>
        <v>#REF!</v>
      </c>
    </row>
    <row r="95" spans="1:18">
      <c r="A95" s="32" t="s">
        <v>4582</v>
      </c>
      <c r="B95" s="31" t="s">
        <v>1988</v>
      </c>
      <c r="C95" s="32" t="s">
        <v>5096</v>
      </c>
      <c r="D95" s="40" t="s">
        <v>137</v>
      </c>
      <c r="E95" s="31">
        <v>170</v>
      </c>
      <c r="F95" s="95" t="e">
        <f>SUMIF(#REF!,B95,#REF!)</f>
        <v>#REF!</v>
      </c>
      <c r="G95" s="95" t="e">
        <f>SUMIF(#REF!,B95,#REF!)</f>
        <v>#REF!</v>
      </c>
      <c r="H95" s="95" t="e">
        <f>SUMIF(#REF!,B95,#REF!)</f>
        <v>#REF!</v>
      </c>
      <c r="I95" s="95" t="e">
        <f>SUMIF(#REF!,B95,#REF!)*-1</f>
        <v>#REF!</v>
      </c>
      <c r="J95" s="95" t="e">
        <f t="shared" si="7"/>
        <v>#REF!</v>
      </c>
      <c r="K95" s="387" t="e">
        <f>VLOOKUP(B95,#REF!,21,0)</f>
        <v>#REF!</v>
      </c>
      <c r="L95" s="387" t="e">
        <f t="shared" si="8"/>
        <v>#REF!</v>
      </c>
      <c r="M95" s="5" t="s">
        <v>3977</v>
      </c>
      <c r="N95" s="126" t="e">
        <f t="shared" si="9"/>
        <v>#REF!</v>
      </c>
      <c r="O95" s="49" t="str">
        <f t="shared" si="10"/>
        <v>New Stock</v>
      </c>
      <c r="P95" s="37" t="str">
        <f t="shared" si="11"/>
        <v>New Stock</v>
      </c>
      <c r="Q95" s="35" t="str">
        <f t="shared" si="12"/>
        <v>-</v>
      </c>
      <c r="R95" s="4" t="e">
        <f t="shared" si="13"/>
        <v>#REF!</v>
      </c>
    </row>
    <row r="96" spans="1:18">
      <c r="A96" s="32" t="s">
        <v>5416</v>
      </c>
      <c r="B96" s="31" t="s">
        <v>5417</v>
      </c>
      <c r="C96" s="32" t="s">
        <v>5418</v>
      </c>
      <c r="D96" s="40" t="s">
        <v>3703</v>
      </c>
      <c r="E96" s="31">
        <v>1</v>
      </c>
      <c r="F96" s="95" t="e">
        <f>SUMIF(#REF!,B96,#REF!)</f>
        <v>#REF!</v>
      </c>
      <c r="G96" s="95" t="e">
        <f>SUMIF(#REF!,B96,#REF!)</f>
        <v>#REF!</v>
      </c>
      <c r="H96" s="95" t="e">
        <f>SUMIF(#REF!,B96,#REF!)</f>
        <v>#REF!</v>
      </c>
      <c r="I96" s="95" t="e">
        <f>SUMIF(#REF!,B96,#REF!)*-1</f>
        <v>#REF!</v>
      </c>
      <c r="J96" s="95" t="e">
        <f t="shared" si="7"/>
        <v>#REF!</v>
      </c>
      <c r="K96" s="387" t="e">
        <f>VLOOKUP(B96,#REF!,21,0)</f>
        <v>#REF!</v>
      </c>
      <c r="L96" s="387" t="e">
        <f t="shared" si="8"/>
        <v>#REF!</v>
      </c>
      <c r="M96" s="5" t="s">
        <v>3977</v>
      </c>
      <c r="N96" s="126" t="e">
        <f t="shared" si="9"/>
        <v>#REF!</v>
      </c>
      <c r="O96" s="49" t="str">
        <f t="shared" si="10"/>
        <v>New Stock</v>
      </c>
      <c r="P96" s="37" t="str">
        <f t="shared" si="11"/>
        <v>New Stock</v>
      </c>
      <c r="Q96" s="35" t="str">
        <f t="shared" si="12"/>
        <v>-</v>
      </c>
      <c r="R96" s="4" t="e">
        <f t="shared" si="13"/>
        <v>#REF!</v>
      </c>
    </row>
    <row r="97" spans="1:18">
      <c r="A97" s="32" t="s">
        <v>5416</v>
      </c>
      <c r="B97" s="31" t="s">
        <v>5419</v>
      </c>
      <c r="C97" s="32" t="s">
        <v>5420</v>
      </c>
      <c r="D97" s="40" t="s">
        <v>3705</v>
      </c>
      <c r="E97" s="31">
        <v>1</v>
      </c>
      <c r="F97" s="95" t="e">
        <f>SUMIF(#REF!,B97,#REF!)</f>
        <v>#REF!</v>
      </c>
      <c r="G97" s="95" t="e">
        <f>SUMIF(#REF!,B97,#REF!)</f>
        <v>#REF!</v>
      </c>
      <c r="H97" s="95" t="e">
        <f>SUMIF(#REF!,B97,#REF!)</f>
        <v>#REF!</v>
      </c>
      <c r="I97" s="95" t="e">
        <f>SUMIF(#REF!,B97,#REF!)*-1</f>
        <v>#REF!</v>
      </c>
      <c r="J97" s="95" t="e">
        <f t="shared" si="7"/>
        <v>#REF!</v>
      </c>
      <c r="K97" s="387" t="e">
        <f>VLOOKUP(B97,#REF!,21,0)</f>
        <v>#REF!</v>
      </c>
      <c r="L97" s="387" t="e">
        <f t="shared" si="8"/>
        <v>#REF!</v>
      </c>
      <c r="M97" s="5" t="s">
        <v>3977</v>
      </c>
      <c r="N97" s="126" t="e">
        <f t="shared" si="9"/>
        <v>#REF!</v>
      </c>
      <c r="O97" s="49" t="str">
        <f t="shared" si="10"/>
        <v>New Stock</v>
      </c>
      <c r="P97" s="37" t="str">
        <f t="shared" si="11"/>
        <v>New Stock</v>
      </c>
      <c r="Q97" s="35" t="str">
        <f t="shared" si="12"/>
        <v>-</v>
      </c>
      <c r="R97" s="4" t="e">
        <f t="shared" si="13"/>
        <v>#REF!</v>
      </c>
    </row>
    <row r="98" spans="1:18">
      <c r="A98" s="32" t="s">
        <v>735</v>
      </c>
      <c r="B98" s="31" t="s">
        <v>3058</v>
      </c>
      <c r="C98" s="32" t="s">
        <v>5107</v>
      </c>
      <c r="D98" s="40" t="s">
        <v>2493</v>
      </c>
      <c r="E98" s="31">
        <v>400</v>
      </c>
      <c r="F98" s="95" t="e">
        <f>SUMIF(#REF!,B98,#REF!)</f>
        <v>#REF!</v>
      </c>
      <c r="G98" s="95" t="e">
        <f>SUMIF(#REF!,B98,#REF!)</f>
        <v>#REF!</v>
      </c>
      <c r="H98" s="95" t="e">
        <f>SUMIF(#REF!,B98,#REF!)</f>
        <v>#REF!</v>
      </c>
      <c r="I98" s="95" t="e">
        <f>SUMIF(#REF!,B98,#REF!)*-1</f>
        <v>#REF!</v>
      </c>
      <c r="J98" s="95" t="e">
        <f t="shared" si="7"/>
        <v>#REF!</v>
      </c>
      <c r="K98" s="387" t="e">
        <f>VLOOKUP(B98,#REF!,21,0)</f>
        <v>#REF!</v>
      </c>
      <c r="L98" s="387" t="e">
        <f t="shared" si="8"/>
        <v>#REF!</v>
      </c>
      <c r="M98" s="5" t="s">
        <v>3977</v>
      </c>
      <c r="N98" s="126" t="e">
        <f t="shared" si="9"/>
        <v>#REF!</v>
      </c>
      <c r="O98" s="49" t="str">
        <f t="shared" si="10"/>
        <v>New Stock</v>
      </c>
      <c r="P98" s="37" t="str">
        <f t="shared" si="11"/>
        <v>New Stock</v>
      </c>
      <c r="Q98" s="35" t="str">
        <f t="shared" si="12"/>
        <v>-</v>
      </c>
      <c r="R98" s="4" t="e">
        <f t="shared" si="13"/>
        <v>#REF!</v>
      </c>
    </row>
    <row r="99" spans="1:18">
      <c r="A99" s="32" t="s">
        <v>735</v>
      </c>
      <c r="B99" s="31" t="s">
        <v>3060</v>
      </c>
      <c r="C99" s="32" t="s">
        <v>3059</v>
      </c>
      <c r="D99" s="40" t="s">
        <v>769</v>
      </c>
      <c r="E99" s="31">
        <v>100</v>
      </c>
      <c r="F99" s="95" t="e">
        <f>SUMIF(#REF!,B99,#REF!)</f>
        <v>#REF!</v>
      </c>
      <c r="G99" s="95" t="e">
        <f>SUMIF(#REF!,B99,#REF!)</f>
        <v>#REF!</v>
      </c>
      <c r="H99" s="95" t="e">
        <f>SUMIF(#REF!,B99,#REF!)</f>
        <v>#REF!</v>
      </c>
      <c r="I99" s="95" t="e">
        <f>SUMIF(#REF!,B99,#REF!)*-1</f>
        <v>#REF!</v>
      </c>
      <c r="J99" s="95" t="e">
        <f t="shared" si="7"/>
        <v>#REF!</v>
      </c>
      <c r="K99" s="387" t="e">
        <f>VLOOKUP(B99,#REF!,21,0)</f>
        <v>#REF!</v>
      </c>
      <c r="L99" s="387" t="e">
        <f t="shared" si="8"/>
        <v>#REF!</v>
      </c>
      <c r="M99" s="5" t="s">
        <v>3977</v>
      </c>
      <c r="N99" s="126" t="e">
        <f t="shared" si="9"/>
        <v>#REF!</v>
      </c>
      <c r="O99" s="49" t="str">
        <f t="shared" si="10"/>
        <v>New Stock</v>
      </c>
      <c r="P99" s="37" t="str">
        <f t="shared" si="11"/>
        <v>New Stock</v>
      </c>
      <c r="Q99" s="35" t="str">
        <f t="shared" si="12"/>
        <v>-</v>
      </c>
      <c r="R99" s="4" t="e">
        <f t="shared" si="13"/>
        <v>#REF!</v>
      </c>
    </row>
    <row r="100" spans="1:18">
      <c r="A100" s="32" t="s">
        <v>735</v>
      </c>
      <c r="B100" s="31" t="s">
        <v>3405</v>
      </c>
      <c r="C100" s="32" t="s">
        <v>3404</v>
      </c>
      <c r="D100" s="40" t="s">
        <v>769</v>
      </c>
      <c r="E100" s="31">
        <v>100</v>
      </c>
      <c r="F100" s="95" t="e">
        <f>SUMIF(#REF!,B100,#REF!)</f>
        <v>#REF!</v>
      </c>
      <c r="G100" s="95" t="e">
        <f>SUMIF(#REF!,B100,#REF!)</f>
        <v>#REF!</v>
      </c>
      <c r="H100" s="95" t="e">
        <f>SUMIF(#REF!,B100,#REF!)</f>
        <v>#REF!</v>
      </c>
      <c r="I100" s="95" t="e">
        <f>SUMIF(#REF!,B100,#REF!)*-1</f>
        <v>#REF!</v>
      </c>
      <c r="J100" s="95" t="e">
        <f t="shared" si="7"/>
        <v>#REF!</v>
      </c>
      <c r="K100" s="387" t="e">
        <f>VLOOKUP(B100,#REF!,21,0)</f>
        <v>#REF!</v>
      </c>
      <c r="L100" s="387" t="e">
        <f t="shared" si="8"/>
        <v>#REF!</v>
      </c>
      <c r="M100" s="5" t="s">
        <v>3977</v>
      </c>
      <c r="N100" s="126" t="e">
        <f t="shared" si="9"/>
        <v>#REF!</v>
      </c>
      <c r="O100" s="49" t="str">
        <f t="shared" si="10"/>
        <v>New Stock</v>
      </c>
      <c r="P100" s="37" t="str">
        <f t="shared" si="11"/>
        <v>New Stock</v>
      </c>
      <c r="Q100" s="35" t="str">
        <f t="shared" si="12"/>
        <v>-</v>
      </c>
      <c r="R100" s="4" t="e">
        <f t="shared" si="13"/>
        <v>#REF!</v>
      </c>
    </row>
    <row r="101" spans="1:18">
      <c r="A101" s="32" t="s">
        <v>735</v>
      </c>
      <c r="B101" s="31" t="s">
        <v>3208</v>
      </c>
      <c r="C101" s="32" t="s">
        <v>2584</v>
      </c>
      <c r="D101" s="40" t="s">
        <v>2081</v>
      </c>
      <c r="E101" s="31">
        <v>200</v>
      </c>
      <c r="F101" s="95" t="e">
        <f>SUMIF(#REF!,B101,#REF!)</f>
        <v>#REF!</v>
      </c>
      <c r="G101" s="95" t="e">
        <f>SUMIF(#REF!,B101,#REF!)</f>
        <v>#REF!</v>
      </c>
      <c r="H101" s="95" t="e">
        <f>SUMIF(#REF!,B101,#REF!)</f>
        <v>#REF!</v>
      </c>
      <c r="I101" s="95" t="e">
        <f>SUMIF(#REF!,B101,#REF!)*-1</f>
        <v>#REF!</v>
      </c>
      <c r="J101" s="95" t="e">
        <f t="shared" si="7"/>
        <v>#REF!</v>
      </c>
      <c r="K101" s="387" t="e">
        <f>VLOOKUP(B101,#REF!,21,0)</f>
        <v>#REF!</v>
      </c>
      <c r="L101" s="387" t="e">
        <f t="shared" si="8"/>
        <v>#REF!</v>
      </c>
      <c r="M101" s="5" t="s">
        <v>3977</v>
      </c>
      <c r="N101" s="126" t="e">
        <f t="shared" si="9"/>
        <v>#REF!</v>
      </c>
      <c r="O101" s="49" t="str">
        <f t="shared" si="10"/>
        <v>New Stock</v>
      </c>
      <c r="P101" s="37" t="str">
        <f t="shared" si="11"/>
        <v>New Stock</v>
      </c>
      <c r="Q101" s="35" t="str">
        <f t="shared" si="12"/>
        <v>-</v>
      </c>
      <c r="R101" s="4" t="e">
        <f t="shared" si="13"/>
        <v>#REF!</v>
      </c>
    </row>
    <row r="102" spans="1:18">
      <c r="A102" s="32" t="s">
        <v>735</v>
      </c>
      <c r="B102" s="31" t="s">
        <v>2082</v>
      </c>
      <c r="C102" s="32" t="s">
        <v>2585</v>
      </c>
      <c r="D102" s="40" t="s">
        <v>2081</v>
      </c>
      <c r="E102" s="31">
        <v>200</v>
      </c>
      <c r="F102" s="95" t="e">
        <f>SUMIF(#REF!,B102,#REF!)</f>
        <v>#REF!</v>
      </c>
      <c r="G102" s="95" t="e">
        <f>SUMIF(#REF!,B102,#REF!)</f>
        <v>#REF!</v>
      </c>
      <c r="H102" s="95" t="e">
        <f>SUMIF(#REF!,B102,#REF!)</f>
        <v>#REF!</v>
      </c>
      <c r="I102" s="95" t="e">
        <f>SUMIF(#REF!,B102,#REF!)*-1</f>
        <v>#REF!</v>
      </c>
      <c r="J102" s="95" t="e">
        <f t="shared" si="7"/>
        <v>#REF!</v>
      </c>
      <c r="K102" s="387" t="e">
        <f>VLOOKUP(B102,#REF!,21,0)</f>
        <v>#REF!</v>
      </c>
      <c r="L102" s="387" t="e">
        <f t="shared" si="8"/>
        <v>#REF!</v>
      </c>
      <c r="M102" s="5" t="s">
        <v>3977</v>
      </c>
      <c r="N102" s="126" t="e">
        <f t="shared" si="9"/>
        <v>#REF!</v>
      </c>
      <c r="O102" s="49" t="str">
        <f t="shared" si="10"/>
        <v>New Stock</v>
      </c>
      <c r="P102" s="37" t="str">
        <f t="shared" si="11"/>
        <v>New Stock</v>
      </c>
      <c r="Q102" s="35" t="str">
        <f t="shared" si="12"/>
        <v>-</v>
      </c>
      <c r="R102" s="4" t="e">
        <f t="shared" si="13"/>
        <v>#REF!</v>
      </c>
    </row>
    <row r="103" spans="1:18">
      <c r="A103" s="32" t="s">
        <v>735</v>
      </c>
      <c r="B103" s="31" t="s">
        <v>2083</v>
      </c>
      <c r="C103" s="32" t="s">
        <v>2869</v>
      </c>
      <c r="D103" s="40" t="s">
        <v>2084</v>
      </c>
      <c r="E103" s="31">
        <v>1500</v>
      </c>
      <c r="F103" s="95" t="e">
        <f>SUMIF(#REF!,B103,#REF!)</f>
        <v>#REF!</v>
      </c>
      <c r="G103" s="95" t="e">
        <f>SUMIF(#REF!,B103,#REF!)</f>
        <v>#REF!</v>
      </c>
      <c r="H103" s="95" t="e">
        <f>SUMIF(#REF!,B103,#REF!)</f>
        <v>#REF!</v>
      </c>
      <c r="I103" s="95" t="e">
        <f>SUMIF(#REF!,B103,#REF!)*-1</f>
        <v>#REF!</v>
      </c>
      <c r="J103" s="95" t="e">
        <f t="shared" si="7"/>
        <v>#REF!</v>
      </c>
      <c r="K103" s="387" t="e">
        <f>VLOOKUP(B103,#REF!,21,0)</f>
        <v>#REF!</v>
      </c>
      <c r="L103" s="387" t="e">
        <f t="shared" si="8"/>
        <v>#REF!</v>
      </c>
      <c r="M103" s="5" t="s">
        <v>3977</v>
      </c>
      <c r="N103" s="126" t="e">
        <f t="shared" si="9"/>
        <v>#REF!</v>
      </c>
      <c r="O103" s="49" t="str">
        <f t="shared" si="10"/>
        <v>New Stock</v>
      </c>
      <c r="P103" s="37" t="str">
        <f t="shared" si="11"/>
        <v>New Stock</v>
      </c>
      <c r="Q103" s="35" t="str">
        <f t="shared" si="12"/>
        <v>-</v>
      </c>
      <c r="R103" s="4" t="e">
        <f t="shared" si="13"/>
        <v>#REF!</v>
      </c>
    </row>
    <row r="104" spans="1:18">
      <c r="A104" s="32" t="s">
        <v>735</v>
      </c>
      <c r="B104" s="31" t="s">
        <v>2085</v>
      </c>
      <c r="C104" s="32" t="s">
        <v>2870</v>
      </c>
      <c r="D104" s="40" t="s">
        <v>1492</v>
      </c>
      <c r="E104" s="31">
        <v>600</v>
      </c>
      <c r="F104" s="95" t="e">
        <f>SUMIF(#REF!,B104,#REF!)</f>
        <v>#REF!</v>
      </c>
      <c r="G104" s="95" t="e">
        <f>SUMIF(#REF!,B104,#REF!)</f>
        <v>#REF!</v>
      </c>
      <c r="H104" s="95" t="e">
        <f>SUMIF(#REF!,B104,#REF!)</f>
        <v>#REF!</v>
      </c>
      <c r="I104" s="95" t="e">
        <f>SUMIF(#REF!,B104,#REF!)*-1</f>
        <v>#REF!</v>
      </c>
      <c r="J104" s="95" t="e">
        <f t="shared" si="7"/>
        <v>#REF!</v>
      </c>
      <c r="K104" s="387" t="e">
        <f>VLOOKUP(B104,#REF!,21,0)</f>
        <v>#REF!</v>
      </c>
      <c r="L104" s="387" t="e">
        <f t="shared" si="8"/>
        <v>#REF!</v>
      </c>
      <c r="M104" s="5" t="s">
        <v>3977</v>
      </c>
      <c r="N104" s="126" t="e">
        <f t="shared" si="9"/>
        <v>#REF!</v>
      </c>
      <c r="O104" s="49" t="str">
        <f t="shared" si="10"/>
        <v>New Stock</v>
      </c>
      <c r="P104" s="37" t="str">
        <f t="shared" si="11"/>
        <v>New Stock</v>
      </c>
      <c r="Q104" s="35" t="str">
        <f t="shared" si="12"/>
        <v>-</v>
      </c>
      <c r="R104" s="4" t="e">
        <f t="shared" si="13"/>
        <v>#REF!</v>
      </c>
    </row>
    <row r="105" spans="1:18">
      <c r="A105" s="32" t="s">
        <v>735</v>
      </c>
      <c r="B105" s="31" t="s">
        <v>707</v>
      </c>
      <c r="C105" s="32" t="s">
        <v>2418</v>
      </c>
      <c r="D105" s="40" t="s">
        <v>1493</v>
      </c>
      <c r="E105" s="31">
        <v>1500</v>
      </c>
      <c r="F105" s="95" t="e">
        <f>SUMIF(#REF!,B105,#REF!)</f>
        <v>#REF!</v>
      </c>
      <c r="G105" s="95" t="e">
        <f>SUMIF(#REF!,B105,#REF!)</f>
        <v>#REF!</v>
      </c>
      <c r="H105" s="95" t="e">
        <f>SUMIF(#REF!,B105,#REF!)</f>
        <v>#REF!</v>
      </c>
      <c r="I105" s="95" t="e">
        <f>SUMIF(#REF!,B105,#REF!)*-1</f>
        <v>#REF!</v>
      </c>
      <c r="J105" s="95" t="e">
        <f t="shared" si="7"/>
        <v>#REF!</v>
      </c>
      <c r="K105" s="387" t="e">
        <f>VLOOKUP(B105,#REF!,21,0)</f>
        <v>#REF!</v>
      </c>
      <c r="L105" s="387" t="e">
        <f t="shared" si="8"/>
        <v>#REF!</v>
      </c>
      <c r="M105" s="5" t="s">
        <v>3977</v>
      </c>
      <c r="N105" s="126" t="e">
        <f t="shared" si="9"/>
        <v>#REF!</v>
      </c>
      <c r="O105" s="49" t="str">
        <f t="shared" si="10"/>
        <v>New Stock</v>
      </c>
      <c r="P105" s="37" t="str">
        <f t="shared" si="11"/>
        <v>New Stock</v>
      </c>
      <c r="Q105" s="35" t="str">
        <f t="shared" si="12"/>
        <v>-</v>
      </c>
      <c r="R105" s="4" t="e">
        <f t="shared" si="13"/>
        <v>#REF!</v>
      </c>
    </row>
    <row r="106" spans="1:18">
      <c r="A106" s="32" t="s">
        <v>735</v>
      </c>
      <c r="B106" s="31" t="s">
        <v>3195</v>
      </c>
      <c r="C106" s="32" t="s">
        <v>2142</v>
      </c>
      <c r="D106" s="40" t="s">
        <v>1744</v>
      </c>
      <c r="E106" s="31">
        <v>600</v>
      </c>
      <c r="F106" s="95" t="e">
        <f>SUMIF(#REF!,B106,#REF!)</f>
        <v>#REF!</v>
      </c>
      <c r="G106" s="95" t="e">
        <f>SUMIF(#REF!,B106,#REF!)</f>
        <v>#REF!</v>
      </c>
      <c r="H106" s="95" t="e">
        <f>SUMIF(#REF!,B106,#REF!)</f>
        <v>#REF!</v>
      </c>
      <c r="I106" s="95" t="e">
        <f>SUMIF(#REF!,B106,#REF!)*-1</f>
        <v>#REF!</v>
      </c>
      <c r="J106" s="95" t="e">
        <f t="shared" si="7"/>
        <v>#REF!</v>
      </c>
      <c r="K106" s="387" t="e">
        <f>VLOOKUP(B106,#REF!,21,0)</f>
        <v>#REF!</v>
      </c>
      <c r="L106" s="387" t="e">
        <f t="shared" si="8"/>
        <v>#REF!</v>
      </c>
      <c r="M106" s="5" t="s">
        <v>3977</v>
      </c>
      <c r="N106" s="126" t="e">
        <f t="shared" si="9"/>
        <v>#REF!</v>
      </c>
      <c r="O106" s="49" t="str">
        <f t="shared" si="10"/>
        <v>New Stock</v>
      </c>
      <c r="P106" s="37" t="str">
        <f t="shared" si="11"/>
        <v>New Stock</v>
      </c>
      <c r="Q106" s="35" t="str">
        <f t="shared" si="12"/>
        <v>-</v>
      </c>
      <c r="R106" s="4" t="e">
        <f t="shared" si="13"/>
        <v>#REF!</v>
      </c>
    </row>
    <row r="107" spans="1:18">
      <c r="A107" s="32" t="s">
        <v>735</v>
      </c>
      <c r="B107" s="31" t="s">
        <v>2498</v>
      </c>
      <c r="C107" s="32" t="s">
        <v>2143</v>
      </c>
      <c r="D107" s="40" t="s">
        <v>1745</v>
      </c>
      <c r="E107" s="31">
        <v>1500</v>
      </c>
      <c r="F107" s="95" t="e">
        <f>SUMIF(#REF!,B107,#REF!)</f>
        <v>#REF!</v>
      </c>
      <c r="G107" s="95" t="e">
        <f>SUMIF(#REF!,B107,#REF!)</f>
        <v>#REF!</v>
      </c>
      <c r="H107" s="95" t="e">
        <f>SUMIF(#REF!,B107,#REF!)</f>
        <v>#REF!</v>
      </c>
      <c r="I107" s="95" t="e">
        <f>SUMIF(#REF!,B107,#REF!)*-1</f>
        <v>#REF!</v>
      </c>
      <c r="J107" s="95" t="e">
        <f t="shared" si="7"/>
        <v>#REF!</v>
      </c>
      <c r="K107" s="387" t="e">
        <f>VLOOKUP(B107,#REF!,21,0)</f>
        <v>#REF!</v>
      </c>
      <c r="L107" s="387" t="e">
        <f t="shared" si="8"/>
        <v>#REF!</v>
      </c>
      <c r="M107" s="5" t="s">
        <v>3977</v>
      </c>
      <c r="N107" s="126" t="e">
        <f t="shared" si="9"/>
        <v>#REF!</v>
      </c>
      <c r="O107" s="49" t="str">
        <f t="shared" si="10"/>
        <v>New Stock</v>
      </c>
      <c r="P107" s="37" t="str">
        <f t="shared" si="11"/>
        <v>New Stock</v>
      </c>
      <c r="Q107" s="35" t="str">
        <f t="shared" si="12"/>
        <v>-</v>
      </c>
      <c r="R107" s="4" t="e">
        <f t="shared" si="13"/>
        <v>#REF!</v>
      </c>
    </row>
    <row r="108" spans="1:18">
      <c r="A108" s="32" t="s">
        <v>735</v>
      </c>
      <c r="B108" s="31" t="s">
        <v>1746</v>
      </c>
      <c r="C108" s="32" t="s">
        <v>2144</v>
      </c>
      <c r="D108" s="40" t="s">
        <v>1745</v>
      </c>
      <c r="E108" s="31">
        <v>1500</v>
      </c>
      <c r="F108" s="95" t="e">
        <f>SUMIF(#REF!,B108,#REF!)</f>
        <v>#REF!</v>
      </c>
      <c r="G108" s="95" t="e">
        <f>SUMIF(#REF!,B108,#REF!)</f>
        <v>#REF!</v>
      </c>
      <c r="H108" s="95" t="e">
        <f>SUMIF(#REF!,B108,#REF!)</f>
        <v>#REF!</v>
      </c>
      <c r="I108" s="95" t="e">
        <f>SUMIF(#REF!,B108,#REF!)*-1</f>
        <v>#REF!</v>
      </c>
      <c r="J108" s="95" t="e">
        <f t="shared" si="7"/>
        <v>#REF!</v>
      </c>
      <c r="K108" s="387" t="e">
        <f>VLOOKUP(B108,#REF!,21,0)</f>
        <v>#REF!</v>
      </c>
      <c r="L108" s="387" t="e">
        <f t="shared" si="8"/>
        <v>#REF!</v>
      </c>
      <c r="M108" s="5" t="s">
        <v>3977</v>
      </c>
      <c r="N108" s="126" t="e">
        <f t="shared" si="9"/>
        <v>#REF!</v>
      </c>
      <c r="O108" s="49" t="str">
        <f t="shared" si="10"/>
        <v>New Stock</v>
      </c>
      <c r="P108" s="37" t="str">
        <f t="shared" si="11"/>
        <v>New Stock</v>
      </c>
      <c r="Q108" s="35" t="str">
        <f t="shared" si="12"/>
        <v>-</v>
      </c>
      <c r="R108" s="4" t="e">
        <f t="shared" si="13"/>
        <v>#REF!</v>
      </c>
    </row>
    <row r="109" spans="1:18">
      <c r="A109" s="32" t="s">
        <v>735</v>
      </c>
      <c r="B109" s="31" t="s">
        <v>1987</v>
      </c>
      <c r="C109" s="32" t="s">
        <v>2145</v>
      </c>
      <c r="D109" s="40" t="s">
        <v>2084</v>
      </c>
      <c r="E109" s="31">
        <v>2000</v>
      </c>
      <c r="F109" s="95" t="e">
        <f>SUMIF(#REF!,B109,#REF!)</f>
        <v>#REF!</v>
      </c>
      <c r="G109" s="95" t="e">
        <f>SUMIF(#REF!,B109,#REF!)</f>
        <v>#REF!</v>
      </c>
      <c r="H109" s="95" t="e">
        <f>SUMIF(#REF!,B109,#REF!)</f>
        <v>#REF!</v>
      </c>
      <c r="I109" s="95" t="e">
        <f>SUMIF(#REF!,B109,#REF!)*-1</f>
        <v>#REF!</v>
      </c>
      <c r="J109" s="95" t="e">
        <f t="shared" si="7"/>
        <v>#REF!</v>
      </c>
      <c r="K109" s="387" t="e">
        <f>VLOOKUP(B109,#REF!,21,0)</f>
        <v>#REF!</v>
      </c>
      <c r="L109" s="387" t="e">
        <f t="shared" si="8"/>
        <v>#REF!</v>
      </c>
      <c r="M109" s="5" t="s">
        <v>3977</v>
      </c>
      <c r="N109" s="126" t="e">
        <f t="shared" si="9"/>
        <v>#REF!</v>
      </c>
      <c r="O109" s="49" t="str">
        <f t="shared" si="10"/>
        <v>New Stock</v>
      </c>
      <c r="P109" s="37" t="str">
        <f t="shared" si="11"/>
        <v>New Stock</v>
      </c>
      <c r="Q109" s="35" t="str">
        <f t="shared" si="12"/>
        <v>-</v>
      </c>
      <c r="R109" s="4" t="e">
        <f t="shared" si="13"/>
        <v>#REF!</v>
      </c>
    </row>
    <row r="110" spans="1:18">
      <c r="A110" s="32" t="s">
        <v>735</v>
      </c>
      <c r="B110" s="31" t="s">
        <v>1984</v>
      </c>
      <c r="C110" s="32" t="s">
        <v>319</v>
      </c>
      <c r="D110" s="40" t="s">
        <v>1745</v>
      </c>
      <c r="E110" s="31">
        <v>2000</v>
      </c>
      <c r="F110" s="95" t="e">
        <f>SUMIF(#REF!,B110,#REF!)</f>
        <v>#REF!</v>
      </c>
      <c r="G110" s="95" t="e">
        <f>SUMIF(#REF!,B110,#REF!)</f>
        <v>#REF!</v>
      </c>
      <c r="H110" s="95" t="e">
        <f>SUMIF(#REF!,B110,#REF!)</f>
        <v>#REF!</v>
      </c>
      <c r="I110" s="95" t="e">
        <f>SUMIF(#REF!,B110,#REF!)*-1</f>
        <v>#REF!</v>
      </c>
      <c r="J110" s="95" t="e">
        <f t="shared" si="7"/>
        <v>#REF!</v>
      </c>
      <c r="K110" s="387" t="e">
        <f>VLOOKUP(B110,#REF!,21,0)</f>
        <v>#REF!</v>
      </c>
      <c r="L110" s="387" t="e">
        <f t="shared" si="8"/>
        <v>#REF!</v>
      </c>
      <c r="M110" s="5" t="s">
        <v>3977</v>
      </c>
      <c r="N110" s="126" t="e">
        <f t="shared" si="9"/>
        <v>#REF!</v>
      </c>
      <c r="O110" s="49" t="str">
        <f t="shared" si="10"/>
        <v>New Stock</v>
      </c>
      <c r="P110" s="37" t="str">
        <f t="shared" si="11"/>
        <v>New Stock</v>
      </c>
      <c r="Q110" s="35" t="str">
        <f t="shared" si="12"/>
        <v>-</v>
      </c>
      <c r="R110" s="4" t="e">
        <f t="shared" si="13"/>
        <v>#REF!</v>
      </c>
    </row>
    <row r="111" spans="1:18">
      <c r="A111" s="32" t="s">
        <v>735</v>
      </c>
      <c r="B111" s="31" t="s">
        <v>1747</v>
      </c>
      <c r="C111" s="32" t="s">
        <v>2127</v>
      </c>
      <c r="D111" s="40" t="s">
        <v>1745</v>
      </c>
      <c r="E111" s="31">
        <v>2000</v>
      </c>
      <c r="F111" s="95" t="e">
        <f>SUMIF(#REF!,B111,#REF!)</f>
        <v>#REF!</v>
      </c>
      <c r="G111" s="95" t="e">
        <f>SUMIF(#REF!,B111,#REF!)</f>
        <v>#REF!</v>
      </c>
      <c r="H111" s="95" t="e">
        <f>SUMIF(#REF!,B111,#REF!)</f>
        <v>#REF!</v>
      </c>
      <c r="I111" s="95" t="e">
        <f>SUMIF(#REF!,B111,#REF!)*-1</f>
        <v>#REF!</v>
      </c>
      <c r="J111" s="95" t="e">
        <f t="shared" si="7"/>
        <v>#REF!</v>
      </c>
      <c r="K111" s="387" t="e">
        <f>VLOOKUP(B111,#REF!,21,0)</f>
        <v>#REF!</v>
      </c>
      <c r="L111" s="387" t="e">
        <f t="shared" si="8"/>
        <v>#REF!</v>
      </c>
      <c r="M111" s="5" t="s">
        <v>3977</v>
      </c>
      <c r="N111" s="126" t="e">
        <f t="shared" si="9"/>
        <v>#REF!</v>
      </c>
      <c r="O111" s="49" t="str">
        <f t="shared" si="10"/>
        <v>New Stock</v>
      </c>
      <c r="P111" s="37" t="str">
        <f t="shared" si="11"/>
        <v>New Stock</v>
      </c>
      <c r="Q111" s="35" t="str">
        <f t="shared" si="12"/>
        <v>-</v>
      </c>
      <c r="R111" s="4" t="e">
        <f t="shared" si="13"/>
        <v>#REF!</v>
      </c>
    </row>
    <row r="112" spans="1:18">
      <c r="A112" s="32" t="s">
        <v>735</v>
      </c>
      <c r="B112" s="31" t="s">
        <v>1986</v>
      </c>
      <c r="C112" s="32" t="s">
        <v>2128</v>
      </c>
      <c r="D112" s="40" t="s">
        <v>1745</v>
      </c>
      <c r="E112" s="31">
        <v>1500</v>
      </c>
      <c r="F112" s="95" t="e">
        <f>SUMIF(#REF!,B112,#REF!)</f>
        <v>#REF!</v>
      </c>
      <c r="G112" s="95" t="e">
        <f>SUMIF(#REF!,B112,#REF!)</f>
        <v>#REF!</v>
      </c>
      <c r="H112" s="95" t="e">
        <f>SUMIF(#REF!,B112,#REF!)</f>
        <v>#REF!</v>
      </c>
      <c r="I112" s="95" t="e">
        <f>SUMIF(#REF!,B112,#REF!)*-1</f>
        <v>#REF!</v>
      </c>
      <c r="J112" s="95" t="e">
        <f t="shared" si="7"/>
        <v>#REF!</v>
      </c>
      <c r="K112" s="387" t="e">
        <f>VLOOKUP(B112,#REF!,21,0)</f>
        <v>#REF!</v>
      </c>
      <c r="L112" s="387" t="e">
        <f t="shared" si="8"/>
        <v>#REF!</v>
      </c>
      <c r="M112" s="5" t="s">
        <v>3977</v>
      </c>
      <c r="N112" s="126" t="e">
        <f t="shared" si="9"/>
        <v>#REF!</v>
      </c>
      <c r="O112" s="49" t="str">
        <f t="shared" si="10"/>
        <v>New Stock</v>
      </c>
      <c r="P112" s="37" t="str">
        <f t="shared" si="11"/>
        <v>New Stock</v>
      </c>
      <c r="Q112" s="35" t="str">
        <f t="shared" si="12"/>
        <v>-</v>
      </c>
      <c r="R112" s="4" t="e">
        <f t="shared" si="13"/>
        <v>#REF!</v>
      </c>
    </row>
    <row r="113" spans="1:18">
      <c r="A113" s="32" t="s">
        <v>735</v>
      </c>
      <c r="B113" s="31" t="s">
        <v>1985</v>
      </c>
      <c r="C113" s="32" t="s">
        <v>4600</v>
      </c>
      <c r="D113" s="40" t="s">
        <v>1745</v>
      </c>
      <c r="E113" s="31">
        <v>1000</v>
      </c>
      <c r="F113" s="95" t="e">
        <f>SUMIF(#REF!,B113,#REF!)</f>
        <v>#REF!</v>
      </c>
      <c r="G113" s="95" t="e">
        <f>SUMIF(#REF!,B113,#REF!)</f>
        <v>#REF!</v>
      </c>
      <c r="H113" s="95" t="e">
        <f>SUMIF(#REF!,B113,#REF!)</f>
        <v>#REF!</v>
      </c>
      <c r="I113" s="95" t="e">
        <f>SUMIF(#REF!,B113,#REF!)*-1</f>
        <v>#REF!</v>
      </c>
      <c r="J113" s="95" t="e">
        <f t="shared" si="7"/>
        <v>#REF!</v>
      </c>
      <c r="K113" s="387" t="e">
        <f>VLOOKUP(B113,#REF!,21,0)</f>
        <v>#REF!</v>
      </c>
      <c r="L113" s="387" t="e">
        <f t="shared" si="8"/>
        <v>#REF!</v>
      </c>
      <c r="M113" s="5" t="s">
        <v>3977</v>
      </c>
      <c r="N113" s="126" t="e">
        <f t="shared" si="9"/>
        <v>#REF!</v>
      </c>
      <c r="O113" s="49" t="str">
        <f t="shared" si="10"/>
        <v>New Stock</v>
      </c>
      <c r="P113" s="37" t="str">
        <f t="shared" si="11"/>
        <v>New Stock</v>
      </c>
      <c r="Q113" s="35" t="str">
        <f t="shared" si="12"/>
        <v>-</v>
      </c>
      <c r="R113" s="4" t="e">
        <f t="shared" si="13"/>
        <v>#REF!</v>
      </c>
    </row>
    <row r="114" spans="1:18">
      <c r="A114" s="32" t="s">
        <v>735</v>
      </c>
      <c r="B114" s="31" t="s">
        <v>1748</v>
      </c>
      <c r="C114" s="32" t="s">
        <v>4601</v>
      </c>
      <c r="D114" s="40" t="s">
        <v>39</v>
      </c>
      <c r="E114" s="31">
        <v>1000</v>
      </c>
      <c r="F114" s="95" t="e">
        <f>SUMIF(#REF!,B114,#REF!)</f>
        <v>#REF!</v>
      </c>
      <c r="G114" s="95" t="e">
        <f>SUMIF(#REF!,B114,#REF!)</f>
        <v>#REF!</v>
      </c>
      <c r="H114" s="95" t="e">
        <f>SUMIF(#REF!,B114,#REF!)</f>
        <v>#REF!</v>
      </c>
      <c r="I114" s="95" t="e">
        <f>SUMIF(#REF!,B114,#REF!)*-1</f>
        <v>#REF!</v>
      </c>
      <c r="J114" s="95" t="e">
        <f t="shared" si="7"/>
        <v>#REF!</v>
      </c>
      <c r="K114" s="387" t="e">
        <f>VLOOKUP(B114,#REF!,21,0)</f>
        <v>#REF!</v>
      </c>
      <c r="L114" s="387" t="e">
        <f t="shared" si="8"/>
        <v>#REF!</v>
      </c>
      <c r="M114" s="5" t="s">
        <v>3977</v>
      </c>
      <c r="N114" s="126" t="e">
        <f t="shared" si="9"/>
        <v>#REF!</v>
      </c>
      <c r="O114" s="49" t="str">
        <f t="shared" si="10"/>
        <v>New Stock</v>
      </c>
      <c r="P114" s="37" t="str">
        <f t="shared" si="11"/>
        <v>New Stock</v>
      </c>
      <c r="Q114" s="35" t="str">
        <f t="shared" si="12"/>
        <v>-</v>
      </c>
      <c r="R114" s="4" t="e">
        <f t="shared" si="13"/>
        <v>#REF!</v>
      </c>
    </row>
    <row r="115" spans="1:18">
      <c r="A115" s="32" t="s">
        <v>735</v>
      </c>
      <c r="B115" s="31" t="s">
        <v>40</v>
      </c>
      <c r="C115" s="32" t="s">
        <v>706</v>
      </c>
      <c r="D115" s="40" t="s">
        <v>41</v>
      </c>
      <c r="E115" s="31">
        <v>1000</v>
      </c>
      <c r="F115" s="95" t="e">
        <f>SUMIF(#REF!,B115,#REF!)</f>
        <v>#REF!</v>
      </c>
      <c r="G115" s="95" t="e">
        <f>SUMIF(#REF!,B115,#REF!)</f>
        <v>#REF!</v>
      </c>
      <c r="H115" s="95" t="e">
        <f>SUMIF(#REF!,B115,#REF!)</f>
        <v>#REF!</v>
      </c>
      <c r="I115" s="95" t="e">
        <f>SUMIF(#REF!,B115,#REF!)*-1</f>
        <v>#REF!</v>
      </c>
      <c r="J115" s="95" t="e">
        <f t="shared" si="7"/>
        <v>#REF!</v>
      </c>
      <c r="K115" s="387" t="e">
        <f>VLOOKUP(B115,#REF!,21,0)</f>
        <v>#REF!</v>
      </c>
      <c r="L115" s="387" t="e">
        <f t="shared" si="8"/>
        <v>#REF!</v>
      </c>
      <c r="M115" s="5" t="s">
        <v>3977</v>
      </c>
      <c r="N115" s="126" t="e">
        <f t="shared" si="9"/>
        <v>#REF!</v>
      </c>
      <c r="O115" s="49" t="str">
        <f t="shared" si="10"/>
        <v>New Stock</v>
      </c>
      <c r="P115" s="37" t="str">
        <f t="shared" si="11"/>
        <v>New Stock</v>
      </c>
      <c r="Q115" s="35" t="str">
        <f t="shared" si="12"/>
        <v>-</v>
      </c>
      <c r="R115" s="4" t="e">
        <f t="shared" si="13"/>
        <v>#REF!</v>
      </c>
    </row>
    <row r="116" spans="1:18">
      <c r="A116" s="32" t="s">
        <v>735</v>
      </c>
      <c r="B116" s="31" t="s">
        <v>42</v>
      </c>
      <c r="C116" s="32" t="s">
        <v>32</v>
      </c>
      <c r="D116" s="40" t="s">
        <v>41</v>
      </c>
      <c r="E116" s="31">
        <v>1000</v>
      </c>
      <c r="F116" s="95" t="e">
        <f>SUMIF(#REF!,B116,#REF!)</f>
        <v>#REF!</v>
      </c>
      <c r="G116" s="95" t="e">
        <f>SUMIF(#REF!,B116,#REF!)</f>
        <v>#REF!</v>
      </c>
      <c r="H116" s="95" t="e">
        <f>SUMIF(#REF!,B116,#REF!)</f>
        <v>#REF!</v>
      </c>
      <c r="I116" s="95" t="e">
        <f>SUMIF(#REF!,B116,#REF!)*-1</f>
        <v>#REF!</v>
      </c>
      <c r="J116" s="95" t="e">
        <f t="shared" si="7"/>
        <v>#REF!</v>
      </c>
      <c r="K116" s="387" t="e">
        <f>VLOOKUP(B116,#REF!,21,0)</f>
        <v>#REF!</v>
      </c>
      <c r="L116" s="387" t="e">
        <f t="shared" si="8"/>
        <v>#REF!</v>
      </c>
      <c r="M116" s="5" t="s">
        <v>3977</v>
      </c>
      <c r="N116" s="126" t="e">
        <f t="shared" si="9"/>
        <v>#REF!</v>
      </c>
      <c r="O116" s="49" t="str">
        <f t="shared" si="10"/>
        <v>New Stock</v>
      </c>
      <c r="P116" s="37" t="str">
        <f t="shared" si="11"/>
        <v>New Stock</v>
      </c>
      <c r="Q116" s="35" t="str">
        <f t="shared" si="12"/>
        <v>-</v>
      </c>
      <c r="R116" s="4" t="e">
        <f t="shared" si="13"/>
        <v>#REF!</v>
      </c>
    </row>
    <row r="117" spans="1:18">
      <c r="A117" s="32" t="s">
        <v>735</v>
      </c>
      <c r="B117" s="31" t="s">
        <v>2700</v>
      </c>
      <c r="C117" s="32" t="s">
        <v>68</v>
      </c>
      <c r="D117" s="40" t="s">
        <v>41</v>
      </c>
      <c r="E117" s="31">
        <v>2000</v>
      </c>
      <c r="F117" s="95" t="e">
        <f>SUMIF(#REF!,B117,#REF!)</f>
        <v>#REF!</v>
      </c>
      <c r="G117" s="95" t="e">
        <f>SUMIF(#REF!,B117,#REF!)</f>
        <v>#REF!</v>
      </c>
      <c r="H117" s="95" t="e">
        <f>SUMIF(#REF!,B117,#REF!)</f>
        <v>#REF!</v>
      </c>
      <c r="I117" s="95" t="e">
        <f>SUMIF(#REF!,B117,#REF!)*-1</f>
        <v>#REF!</v>
      </c>
      <c r="J117" s="95" t="e">
        <f t="shared" si="7"/>
        <v>#REF!</v>
      </c>
      <c r="K117" s="387" t="e">
        <f>VLOOKUP(B117,#REF!,21,0)</f>
        <v>#REF!</v>
      </c>
      <c r="L117" s="387" t="e">
        <f t="shared" si="8"/>
        <v>#REF!</v>
      </c>
      <c r="M117" s="5" t="s">
        <v>3977</v>
      </c>
      <c r="N117" s="126" t="e">
        <f t="shared" si="9"/>
        <v>#REF!</v>
      </c>
      <c r="O117" s="49" t="str">
        <f t="shared" si="10"/>
        <v>New Stock</v>
      </c>
      <c r="P117" s="37" t="str">
        <f t="shared" si="11"/>
        <v>New Stock</v>
      </c>
      <c r="Q117" s="35" t="str">
        <f t="shared" si="12"/>
        <v>-</v>
      </c>
      <c r="R117" s="4" t="e">
        <f t="shared" si="13"/>
        <v>#REF!</v>
      </c>
    </row>
    <row r="118" spans="1:18">
      <c r="A118" s="32" t="s">
        <v>735</v>
      </c>
      <c r="B118" s="31" t="s">
        <v>1094</v>
      </c>
      <c r="C118" s="32" t="s">
        <v>1326</v>
      </c>
      <c r="D118" s="40" t="s">
        <v>1371</v>
      </c>
      <c r="E118" s="31">
        <v>100</v>
      </c>
      <c r="F118" s="95" t="e">
        <f>SUMIF(#REF!,B118,#REF!)</f>
        <v>#REF!</v>
      </c>
      <c r="G118" s="95" t="e">
        <f>SUMIF(#REF!,B118,#REF!)</f>
        <v>#REF!</v>
      </c>
      <c r="H118" s="95" t="e">
        <f>SUMIF(#REF!,B118,#REF!)</f>
        <v>#REF!</v>
      </c>
      <c r="I118" s="95" t="e">
        <f>SUMIF(#REF!,B118,#REF!)*-1</f>
        <v>#REF!</v>
      </c>
      <c r="J118" s="95" t="e">
        <f t="shared" si="7"/>
        <v>#REF!</v>
      </c>
      <c r="K118" s="387" t="e">
        <f>VLOOKUP(B118,#REF!,21,0)</f>
        <v>#REF!</v>
      </c>
      <c r="L118" s="387" t="e">
        <f t="shared" si="8"/>
        <v>#REF!</v>
      </c>
      <c r="M118" s="5" t="s">
        <v>3977</v>
      </c>
      <c r="N118" s="126" t="e">
        <f t="shared" si="9"/>
        <v>#REF!</v>
      </c>
      <c r="O118" s="49" t="str">
        <f t="shared" si="10"/>
        <v>New Stock</v>
      </c>
      <c r="P118" s="37" t="str">
        <f t="shared" si="11"/>
        <v>New Stock</v>
      </c>
      <c r="Q118" s="35" t="str">
        <f t="shared" si="12"/>
        <v>-</v>
      </c>
      <c r="R118" s="4" t="e">
        <f t="shared" si="13"/>
        <v>#REF!</v>
      </c>
    </row>
    <row r="119" spans="1:18">
      <c r="A119" s="32" t="s">
        <v>735</v>
      </c>
      <c r="B119" s="31" t="s">
        <v>1372</v>
      </c>
      <c r="C119" s="32" t="s">
        <v>1327</v>
      </c>
      <c r="D119" s="40" t="s">
        <v>3547</v>
      </c>
      <c r="E119" s="31">
        <v>100</v>
      </c>
      <c r="F119" s="95" t="e">
        <f>SUMIF(#REF!,B119,#REF!)</f>
        <v>#REF!</v>
      </c>
      <c r="G119" s="95" t="e">
        <f>SUMIF(#REF!,B119,#REF!)</f>
        <v>#REF!</v>
      </c>
      <c r="H119" s="95" t="e">
        <f>SUMIF(#REF!,B119,#REF!)</f>
        <v>#REF!</v>
      </c>
      <c r="I119" s="95" t="e">
        <f>SUMIF(#REF!,B119,#REF!)*-1</f>
        <v>#REF!</v>
      </c>
      <c r="J119" s="95" t="e">
        <f t="shared" si="7"/>
        <v>#REF!</v>
      </c>
      <c r="K119" s="387" t="e">
        <f>VLOOKUP(B119,#REF!,21,0)</f>
        <v>#REF!</v>
      </c>
      <c r="L119" s="387" t="e">
        <f t="shared" si="8"/>
        <v>#REF!</v>
      </c>
      <c r="M119" s="5" t="s">
        <v>3977</v>
      </c>
      <c r="N119" s="126" t="e">
        <f t="shared" si="9"/>
        <v>#REF!</v>
      </c>
      <c r="O119" s="49" t="str">
        <f t="shared" si="10"/>
        <v>New Stock</v>
      </c>
      <c r="P119" s="37" t="str">
        <f t="shared" si="11"/>
        <v>New Stock</v>
      </c>
      <c r="Q119" s="35" t="str">
        <f t="shared" si="12"/>
        <v>-</v>
      </c>
      <c r="R119" s="4" t="e">
        <f t="shared" si="13"/>
        <v>#REF!</v>
      </c>
    </row>
    <row r="120" spans="1:18">
      <c r="A120" s="32" t="s">
        <v>735</v>
      </c>
      <c r="B120" s="31" t="s">
        <v>3548</v>
      </c>
      <c r="C120" s="32" t="s">
        <v>1328</v>
      </c>
      <c r="D120" s="40" t="s">
        <v>4453</v>
      </c>
      <c r="E120" s="31">
        <v>100</v>
      </c>
      <c r="F120" s="95" t="e">
        <f>SUMIF(#REF!,B120,#REF!)</f>
        <v>#REF!</v>
      </c>
      <c r="G120" s="95" t="e">
        <f>SUMIF(#REF!,B120,#REF!)</f>
        <v>#REF!</v>
      </c>
      <c r="H120" s="95" t="e">
        <f>SUMIF(#REF!,B120,#REF!)</f>
        <v>#REF!</v>
      </c>
      <c r="I120" s="95" t="e">
        <f>SUMIF(#REF!,B120,#REF!)*-1</f>
        <v>#REF!</v>
      </c>
      <c r="J120" s="95" t="e">
        <f t="shared" si="7"/>
        <v>#REF!</v>
      </c>
      <c r="K120" s="387" t="e">
        <f>VLOOKUP(B120,#REF!,21,0)</f>
        <v>#REF!</v>
      </c>
      <c r="L120" s="387" t="e">
        <f t="shared" si="8"/>
        <v>#REF!</v>
      </c>
      <c r="M120" s="5" t="s">
        <v>3977</v>
      </c>
      <c r="N120" s="126" t="e">
        <f t="shared" si="9"/>
        <v>#REF!</v>
      </c>
      <c r="O120" s="49" t="str">
        <f t="shared" si="10"/>
        <v>New Stock</v>
      </c>
      <c r="P120" s="37" t="str">
        <f t="shared" si="11"/>
        <v>New Stock</v>
      </c>
      <c r="Q120" s="35" t="str">
        <f t="shared" si="12"/>
        <v>-</v>
      </c>
      <c r="R120" s="4" t="e">
        <f t="shared" si="13"/>
        <v>#REF!</v>
      </c>
    </row>
    <row r="121" spans="1:18">
      <c r="A121" s="32" t="s">
        <v>735</v>
      </c>
      <c r="B121" s="31" t="s">
        <v>2495</v>
      </c>
      <c r="C121" s="32" t="s">
        <v>4056</v>
      </c>
      <c r="D121" s="40" t="s">
        <v>1494</v>
      </c>
      <c r="E121" s="31">
        <v>100</v>
      </c>
      <c r="F121" s="95" t="e">
        <f>SUMIF(#REF!,B121,#REF!)</f>
        <v>#REF!</v>
      </c>
      <c r="G121" s="95" t="e">
        <f>SUMIF(#REF!,B121,#REF!)</f>
        <v>#REF!</v>
      </c>
      <c r="H121" s="95" t="e">
        <f>SUMIF(#REF!,B121,#REF!)</f>
        <v>#REF!</v>
      </c>
      <c r="I121" s="95" t="e">
        <f>SUMIF(#REF!,B121,#REF!)*-1</f>
        <v>#REF!</v>
      </c>
      <c r="J121" s="95" t="e">
        <f t="shared" si="7"/>
        <v>#REF!</v>
      </c>
      <c r="K121" s="387" t="e">
        <f>VLOOKUP(B121,#REF!,21,0)</f>
        <v>#REF!</v>
      </c>
      <c r="L121" s="387" t="e">
        <f t="shared" si="8"/>
        <v>#REF!</v>
      </c>
      <c r="M121" s="5" t="s">
        <v>3977</v>
      </c>
      <c r="N121" s="126" t="e">
        <f t="shared" si="9"/>
        <v>#REF!</v>
      </c>
      <c r="O121" s="49" t="str">
        <f t="shared" si="10"/>
        <v>New Stock</v>
      </c>
      <c r="P121" s="37" t="str">
        <f t="shared" si="11"/>
        <v>New Stock</v>
      </c>
      <c r="Q121" s="35" t="str">
        <f t="shared" si="12"/>
        <v>-</v>
      </c>
      <c r="R121" s="4" t="e">
        <f t="shared" si="13"/>
        <v>#REF!</v>
      </c>
    </row>
    <row r="122" spans="1:18">
      <c r="A122" s="32" t="s">
        <v>735</v>
      </c>
      <c r="B122" s="31" t="s">
        <v>2744</v>
      </c>
      <c r="C122" s="32" t="s">
        <v>1900</v>
      </c>
      <c r="D122" s="40" t="s">
        <v>1744</v>
      </c>
      <c r="E122" s="31">
        <v>400</v>
      </c>
      <c r="F122" s="95" t="e">
        <f>SUMIF(#REF!,B122,#REF!)</f>
        <v>#REF!</v>
      </c>
      <c r="G122" s="95" t="e">
        <f>SUMIF(#REF!,B122,#REF!)</f>
        <v>#REF!</v>
      </c>
      <c r="H122" s="95" t="e">
        <f>SUMIF(#REF!,B122,#REF!)</f>
        <v>#REF!</v>
      </c>
      <c r="I122" s="95" t="e">
        <f>SUMIF(#REF!,B122,#REF!)*-1</f>
        <v>#REF!</v>
      </c>
      <c r="J122" s="95" t="e">
        <f t="shared" si="7"/>
        <v>#REF!</v>
      </c>
      <c r="K122" s="387" t="e">
        <f>VLOOKUP(B122,#REF!,21,0)</f>
        <v>#REF!</v>
      </c>
      <c r="L122" s="387" t="e">
        <f t="shared" si="8"/>
        <v>#REF!</v>
      </c>
      <c r="M122" s="5" t="s">
        <v>3977</v>
      </c>
      <c r="N122" s="126" t="e">
        <f t="shared" si="9"/>
        <v>#REF!</v>
      </c>
      <c r="O122" s="49" t="str">
        <f t="shared" si="10"/>
        <v>New Stock</v>
      </c>
      <c r="P122" s="37" t="str">
        <f t="shared" si="11"/>
        <v>New Stock</v>
      </c>
      <c r="Q122" s="35" t="str">
        <f t="shared" si="12"/>
        <v>-</v>
      </c>
      <c r="R122" s="4" t="e">
        <f t="shared" si="13"/>
        <v>#REF!</v>
      </c>
    </row>
    <row r="123" spans="1:18">
      <c r="A123" s="32" t="s">
        <v>735</v>
      </c>
      <c r="B123" s="31" t="s">
        <v>1901</v>
      </c>
      <c r="C123" s="32" t="s">
        <v>5346</v>
      </c>
      <c r="D123" s="40" t="s">
        <v>1744</v>
      </c>
      <c r="E123" s="31">
        <v>500</v>
      </c>
      <c r="F123" s="95" t="e">
        <f>SUMIF(#REF!,B123,#REF!)</f>
        <v>#REF!</v>
      </c>
      <c r="G123" s="95" t="e">
        <f>SUMIF(#REF!,B123,#REF!)</f>
        <v>#REF!</v>
      </c>
      <c r="H123" s="95" t="e">
        <f>SUMIF(#REF!,B123,#REF!)</f>
        <v>#REF!</v>
      </c>
      <c r="I123" s="95" t="e">
        <f>SUMIF(#REF!,B123,#REF!)*-1</f>
        <v>#REF!</v>
      </c>
      <c r="J123" s="95" t="e">
        <f t="shared" si="7"/>
        <v>#REF!</v>
      </c>
      <c r="K123" s="387" t="e">
        <f>VLOOKUP(B123,#REF!,21,0)</f>
        <v>#REF!</v>
      </c>
      <c r="L123" s="387" t="e">
        <f t="shared" si="8"/>
        <v>#REF!</v>
      </c>
      <c r="M123" s="5" t="s">
        <v>3977</v>
      </c>
      <c r="N123" s="126" t="e">
        <f t="shared" si="9"/>
        <v>#REF!</v>
      </c>
      <c r="O123" s="49" t="str">
        <f t="shared" si="10"/>
        <v>New Stock</v>
      </c>
      <c r="P123" s="37" t="str">
        <f t="shared" si="11"/>
        <v>New Stock</v>
      </c>
      <c r="Q123" s="35" t="str">
        <f t="shared" si="12"/>
        <v>-</v>
      </c>
      <c r="R123" s="4" t="e">
        <f t="shared" si="13"/>
        <v>#REF!</v>
      </c>
    </row>
    <row r="124" spans="1:18">
      <c r="A124" s="32" t="s">
        <v>735</v>
      </c>
      <c r="B124" s="31" t="s">
        <v>5347</v>
      </c>
      <c r="C124" s="32" t="s">
        <v>5348</v>
      </c>
      <c r="D124" s="40" t="s">
        <v>1745</v>
      </c>
      <c r="E124" s="31">
        <v>1500</v>
      </c>
      <c r="F124" s="95" t="e">
        <f>SUMIF(#REF!,B124,#REF!)</f>
        <v>#REF!</v>
      </c>
      <c r="G124" s="95" t="e">
        <f>SUMIF(#REF!,B124,#REF!)</f>
        <v>#REF!</v>
      </c>
      <c r="H124" s="95" t="e">
        <f>SUMIF(#REF!,B124,#REF!)</f>
        <v>#REF!</v>
      </c>
      <c r="I124" s="95" t="e">
        <f>SUMIF(#REF!,B124,#REF!)*-1</f>
        <v>#REF!</v>
      </c>
      <c r="J124" s="95" t="e">
        <f t="shared" si="7"/>
        <v>#REF!</v>
      </c>
      <c r="K124" s="387" t="e">
        <f>VLOOKUP(B124,#REF!,21,0)</f>
        <v>#REF!</v>
      </c>
      <c r="L124" s="387" t="e">
        <f t="shared" si="8"/>
        <v>#REF!</v>
      </c>
      <c r="M124" s="5" t="s">
        <v>3977</v>
      </c>
      <c r="N124" s="126" t="e">
        <f t="shared" si="9"/>
        <v>#REF!</v>
      </c>
      <c r="O124" s="49" t="str">
        <f t="shared" si="10"/>
        <v>New Stock</v>
      </c>
      <c r="P124" s="37" t="str">
        <f t="shared" si="11"/>
        <v>New Stock</v>
      </c>
      <c r="Q124" s="35" t="str">
        <f t="shared" si="12"/>
        <v>-</v>
      </c>
      <c r="R124" s="4" t="e">
        <f t="shared" si="13"/>
        <v>#REF!</v>
      </c>
    </row>
    <row r="125" spans="1:18">
      <c r="A125" s="32" t="s">
        <v>735</v>
      </c>
      <c r="B125" s="31" t="s">
        <v>1218</v>
      </c>
      <c r="C125" s="32" t="s">
        <v>1219</v>
      </c>
      <c r="D125" s="40" t="s">
        <v>2084</v>
      </c>
      <c r="E125" s="31">
        <v>2000</v>
      </c>
      <c r="F125" s="95" t="e">
        <f>SUMIF(#REF!,B125,#REF!)</f>
        <v>#REF!</v>
      </c>
      <c r="G125" s="95" t="e">
        <f>SUMIF(#REF!,B125,#REF!)</f>
        <v>#REF!</v>
      </c>
      <c r="H125" s="95" t="e">
        <f>SUMIF(#REF!,B125,#REF!)</f>
        <v>#REF!</v>
      </c>
      <c r="I125" s="95" t="e">
        <f>SUMIF(#REF!,B125,#REF!)*-1</f>
        <v>#REF!</v>
      </c>
      <c r="J125" s="95" t="e">
        <f t="shared" si="7"/>
        <v>#REF!</v>
      </c>
      <c r="K125" s="387" t="e">
        <f>VLOOKUP(B125,#REF!,21,0)</f>
        <v>#REF!</v>
      </c>
      <c r="L125" s="387" t="e">
        <f t="shared" si="8"/>
        <v>#REF!</v>
      </c>
      <c r="M125" s="5" t="s">
        <v>3977</v>
      </c>
      <c r="N125" s="126" t="e">
        <f t="shared" si="9"/>
        <v>#REF!</v>
      </c>
      <c r="O125" s="49" t="str">
        <f t="shared" si="10"/>
        <v>New Stock</v>
      </c>
      <c r="P125" s="37" t="str">
        <f t="shared" si="11"/>
        <v>New Stock</v>
      </c>
      <c r="Q125" s="35" t="str">
        <f t="shared" si="12"/>
        <v>-</v>
      </c>
      <c r="R125" s="4" t="e">
        <f t="shared" si="13"/>
        <v>#REF!</v>
      </c>
    </row>
    <row r="126" spans="1:18">
      <c r="A126" s="32" t="s">
        <v>735</v>
      </c>
      <c r="B126" s="31" t="s">
        <v>3673</v>
      </c>
      <c r="C126" s="32" t="s">
        <v>3132</v>
      </c>
      <c r="D126" s="40" t="s">
        <v>2081</v>
      </c>
      <c r="E126" s="31">
        <v>200</v>
      </c>
      <c r="F126" s="95" t="e">
        <f>SUMIF(#REF!,B126,#REF!)</f>
        <v>#REF!</v>
      </c>
      <c r="G126" s="95" t="e">
        <f>SUMIF(#REF!,B126,#REF!)</f>
        <v>#REF!</v>
      </c>
      <c r="H126" s="95" t="e">
        <f>SUMIF(#REF!,B126,#REF!)</f>
        <v>#REF!</v>
      </c>
      <c r="I126" s="95" t="e">
        <f>SUMIF(#REF!,B126,#REF!)*-1</f>
        <v>#REF!</v>
      </c>
      <c r="J126" s="95" t="e">
        <f t="shared" si="7"/>
        <v>#REF!</v>
      </c>
      <c r="K126" s="387" t="e">
        <f>VLOOKUP(B126,#REF!,21,0)</f>
        <v>#REF!</v>
      </c>
      <c r="L126" s="387" t="e">
        <f t="shared" si="8"/>
        <v>#REF!</v>
      </c>
      <c r="M126" s="5" t="s">
        <v>3977</v>
      </c>
      <c r="N126" s="126" t="e">
        <f t="shared" si="9"/>
        <v>#REF!</v>
      </c>
      <c r="O126" s="49" t="str">
        <f t="shared" si="10"/>
        <v>New Stock</v>
      </c>
      <c r="P126" s="37" t="str">
        <f t="shared" si="11"/>
        <v>New Stock</v>
      </c>
      <c r="Q126" s="35" t="str">
        <f t="shared" si="12"/>
        <v>-</v>
      </c>
      <c r="R126" s="4" t="e">
        <f t="shared" si="13"/>
        <v>#REF!</v>
      </c>
    </row>
    <row r="127" spans="1:18">
      <c r="A127" s="32" t="s">
        <v>735</v>
      </c>
      <c r="B127" s="31" t="s">
        <v>3394</v>
      </c>
      <c r="C127" s="32" t="s">
        <v>3133</v>
      </c>
      <c r="D127" s="40" t="s">
        <v>2081</v>
      </c>
      <c r="E127" s="31">
        <v>300</v>
      </c>
      <c r="F127" s="95" t="e">
        <f>SUMIF(#REF!,B127,#REF!)</f>
        <v>#REF!</v>
      </c>
      <c r="G127" s="95" t="e">
        <f>SUMIF(#REF!,B127,#REF!)</f>
        <v>#REF!</v>
      </c>
      <c r="H127" s="95" t="e">
        <f>SUMIF(#REF!,B127,#REF!)</f>
        <v>#REF!</v>
      </c>
      <c r="I127" s="95" t="e">
        <f>SUMIF(#REF!,B127,#REF!)*-1</f>
        <v>#REF!</v>
      </c>
      <c r="J127" s="95" t="e">
        <f t="shared" si="7"/>
        <v>#REF!</v>
      </c>
      <c r="K127" s="387" t="e">
        <f>VLOOKUP(B127,#REF!,21,0)</f>
        <v>#REF!</v>
      </c>
      <c r="L127" s="387" t="e">
        <f t="shared" si="8"/>
        <v>#REF!</v>
      </c>
      <c r="M127" s="5" t="s">
        <v>3977</v>
      </c>
      <c r="N127" s="126" t="e">
        <f t="shared" si="9"/>
        <v>#REF!</v>
      </c>
      <c r="O127" s="49" t="str">
        <f t="shared" si="10"/>
        <v>New Stock</v>
      </c>
      <c r="P127" s="37" t="str">
        <f t="shared" si="11"/>
        <v>New Stock</v>
      </c>
      <c r="Q127" s="35" t="str">
        <f t="shared" si="12"/>
        <v>-</v>
      </c>
      <c r="R127" s="4" t="e">
        <f t="shared" si="13"/>
        <v>#REF!</v>
      </c>
    </row>
    <row r="128" spans="1:18">
      <c r="A128" s="32" t="s">
        <v>735</v>
      </c>
      <c r="B128" s="31" t="s">
        <v>3945</v>
      </c>
      <c r="C128" s="32" t="s">
        <v>151</v>
      </c>
      <c r="D128" s="40" t="s">
        <v>1744</v>
      </c>
      <c r="E128" s="31">
        <v>1000</v>
      </c>
      <c r="F128" s="95" t="e">
        <f>SUMIF(#REF!,B128,#REF!)</f>
        <v>#REF!</v>
      </c>
      <c r="G128" s="95" t="e">
        <f>SUMIF(#REF!,B128,#REF!)</f>
        <v>#REF!</v>
      </c>
      <c r="H128" s="95" t="e">
        <f>SUMIF(#REF!,B128,#REF!)</f>
        <v>#REF!</v>
      </c>
      <c r="I128" s="95" t="e">
        <f>SUMIF(#REF!,B128,#REF!)*-1</f>
        <v>#REF!</v>
      </c>
      <c r="J128" s="95" t="e">
        <f t="shared" si="7"/>
        <v>#REF!</v>
      </c>
      <c r="K128" s="387" t="e">
        <f>VLOOKUP(B128,#REF!,21,0)</f>
        <v>#REF!</v>
      </c>
      <c r="L128" s="387" t="e">
        <f t="shared" si="8"/>
        <v>#REF!</v>
      </c>
      <c r="M128" s="5" t="s">
        <v>3977</v>
      </c>
      <c r="N128" s="126" t="e">
        <f t="shared" si="9"/>
        <v>#REF!</v>
      </c>
      <c r="O128" s="49" t="str">
        <f t="shared" si="10"/>
        <v>New Stock</v>
      </c>
      <c r="P128" s="37" t="str">
        <f t="shared" si="11"/>
        <v>New Stock</v>
      </c>
      <c r="Q128" s="35" t="str">
        <f t="shared" si="12"/>
        <v>-</v>
      </c>
      <c r="R128" s="4" t="e">
        <f t="shared" si="13"/>
        <v>#REF!</v>
      </c>
    </row>
    <row r="129" spans="1:18">
      <c r="A129" s="32" t="s">
        <v>735</v>
      </c>
      <c r="B129" s="31" t="s">
        <v>3867</v>
      </c>
      <c r="C129" s="32" t="s">
        <v>3671</v>
      </c>
      <c r="D129" s="40" t="s">
        <v>4455</v>
      </c>
      <c r="E129" s="31">
        <v>800</v>
      </c>
      <c r="F129" s="95" t="e">
        <f>SUMIF(#REF!,B129,#REF!)</f>
        <v>#REF!</v>
      </c>
      <c r="G129" s="95" t="e">
        <f>SUMIF(#REF!,B129,#REF!)</f>
        <v>#REF!</v>
      </c>
      <c r="H129" s="95" t="e">
        <f>SUMIF(#REF!,B129,#REF!)</f>
        <v>#REF!</v>
      </c>
      <c r="I129" s="95" t="e">
        <f>SUMIF(#REF!,B129,#REF!)*-1</f>
        <v>#REF!</v>
      </c>
      <c r="J129" s="95" t="e">
        <f t="shared" si="7"/>
        <v>#REF!</v>
      </c>
      <c r="K129" s="387" t="e">
        <f>VLOOKUP(B129,#REF!,21,0)</f>
        <v>#REF!</v>
      </c>
      <c r="L129" s="387" t="e">
        <f t="shared" si="8"/>
        <v>#REF!</v>
      </c>
      <c r="M129" s="5" t="s">
        <v>3977</v>
      </c>
      <c r="N129" s="126" t="e">
        <f t="shared" si="9"/>
        <v>#REF!</v>
      </c>
      <c r="O129" s="49" t="str">
        <f t="shared" si="10"/>
        <v>New Stock</v>
      </c>
      <c r="P129" s="37" t="str">
        <f t="shared" si="11"/>
        <v>New Stock</v>
      </c>
      <c r="Q129" s="35" t="str">
        <f t="shared" si="12"/>
        <v>-</v>
      </c>
      <c r="R129" s="4" t="e">
        <f t="shared" si="13"/>
        <v>#REF!</v>
      </c>
    </row>
    <row r="130" spans="1:18">
      <c r="A130" s="32" t="s">
        <v>3057</v>
      </c>
      <c r="B130" s="31" t="s">
        <v>3235</v>
      </c>
      <c r="C130" s="32" t="s">
        <v>1570</v>
      </c>
      <c r="D130" s="40" t="s">
        <v>2683</v>
      </c>
      <c r="E130" s="31">
        <v>100</v>
      </c>
      <c r="F130" s="95" t="e">
        <f>SUMIF(#REF!,B130,#REF!)</f>
        <v>#REF!</v>
      </c>
      <c r="G130" s="95" t="e">
        <f>SUMIF(#REF!,B130,#REF!)</f>
        <v>#REF!</v>
      </c>
      <c r="H130" s="95" t="e">
        <f>SUMIF(#REF!,B130,#REF!)</f>
        <v>#REF!</v>
      </c>
      <c r="I130" s="95" t="e">
        <f>SUMIF(#REF!,B130,#REF!)*-1</f>
        <v>#REF!</v>
      </c>
      <c r="J130" s="95" t="e">
        <f t="shared" si="7"/>
        <v>#REF!</v>
      </c>
      <c r="K130" s="387" t="e">
        <f>VLOOKUP(B130,#REF!,21,0)</f>
        <v>#REF!</v>
      </c>
      <c r="L130" s="387" t="e">
        <f t="shared" si="8"/>
        <v>#REF!</v>
      </c>
      <c r="M130" s="5" t="s">
        <v>3977</v>
      </c>
      <c r="N130" s="126" t="e">
        <f t="shared" si="9"/>
        <v>#REF!</v>
      </c>
      <c r="O130" s="49" t="str">
        <f t="shared" si="10"/>
        <v>New Stock</v>
      </c>
      <c r="P130" s="37" t="str">
        <f t="shared" si="11"/>
        <v>New Stock</v>
      </c>
      <c r="Q130" s="35" t="str">
        <f t="shared" si="12"/>
        <v>-</v>
      </c>
      <c r="R130" s="4" t="e">
        <f t="shared" si="13"/>
        <v>#REF!</v>
      </c>
    </row>
    <row r="131" spans="1:18">
      <c r="A131" s="32" t="s">
        <v>3057</v>
      </c>
      <c r="B131" s="31" t="s">
        <v>1571</v>
      </c>
      <c r="C131" s="32" t="s">
        <v>1572</v>
      </c>
      <c r="D131" s="40" t="s">
        <v>2683</v>
      </c>
      <c r="E131" s="31">
        <v>100</v>
      </c>
      <c r="F131" s="95" t="e">
        <f>SUMIF(#REF!,B131,#REF!)</f>
        <v>#REF!</v>
      </c>
      <c r="G131" s="95" t="e">
        <f>SUMIF(#REF!,B131,#REF!)</f>
        <v>#REF!</v>
      </c>
      <c r="H131" s="95" t="e">
        <f>SUMIF(#REF!,B131,#REF!)</f>
        <v>#REF!</v>
      </c>
      <c r="I131" s="95" t="e">
        <f>SUMIF(#REF!,B131,#REF!)*-1</f>
        <v>#REF!</v>
      </c>
      <c r="J131" s="95" t="e">
        <f t="shared" si="7"/>
        <v>#REF!</v>
      </c>
      <c r="K131" s="387" t="e">
        <f>VLOOKUP(B131,#REF!,21,0)</f>
        <v>#REF!</v>
      </c>
      <c r="L131" s="387" t="e">
        <f t="shared" si="8"/>
        <v>#REF!</v>
      </c>
      <c r="M131" s="5" t="s">
        <v>3977</v>
      </c>
      <c r="N131" s="126" t="e">
        <f t="shared" si="9"/>
        <v>#REF!</v>
      </c>
      <c r="O131" s="49" t="str">
        <f t="shared" si="10"/>
        <v>New Stock</v>
      </c>
      <c r="P131" s="37" t="str">
        <f t="shared" si="11"/>
        <v>New Stock</v>
      </c>
      <c r="Q131" s="35" t="str">
        <f t="shared" si="12"/>
        <v>-</v>
      </c>
      <c r="R131" s="4" t="e">
        <f t="shared" si="13"/>
        <v>#REF!</v>
      </c>
    </row>
    <row r="132" spans="1:18">
      <c r="A132" s="32" t="s">
        <v>735</v>
      </c>
      <c r="B132" s="8" t="s">
        <v>569</v>
      </c>
      <c r="C132" s="9" t="s">
        <v>2583</v>
      </c>
      <c r="D132" s="9" t="s">
        <v>2081</v>
      </c>
      <c r="E132" s="8">
        <v>200</v>
      </c>
      <c r="F132" s="95" t="e">
        <f>SUMIF(#REF!,B132,#REF!)</f>
        <v>#REF!</v>
      </c>
      <c r="G132" s="95" t="e">
        <f>SUMIF(#REF!,B132,#REF!)</f>
        <v>#REF!</v>
      </c>
      <c r="H132" s="95" t="e">
        <f>SUMIF(#REF!,B132,#REF!)</f>
        <v>#REF!</v>
      </c>
      <c r="I132" s="95" t="e">
        <f>SUMIF(#REF!,B132,#REF!)*-1</f>
        <v>#REF!</v>
      </c>
      <c r="J132" s="95" t="e">
        <f>SUM(F132:I132)</f>
        <v>#REF!</v>
      </c>
      <c r="K132" s="387" t="e">
        <f>VLOOKUP(B132,#REF!,21,0)</f>
        <v>#REF!</v>
      </c>
      <c r="L132" s="387" t="e">
        <f t="shared" ref="L132:L195" si="14">J132*K132</f>
        <v>#REF!</v>
      </c>
      <c r="M132" s="5" t="s">
        <v>3977</v>
      </c>
      <c r="N132" s="126" t="e">
        <f>J132-F132</f>
        <v>#REF!</v>
      </c>
      <c r="O132" s="49" t="str">
        <f>IF(ISERROR(IF(N132=0,0,(N132/F132))),"New Stock",(IF(N132=0,0,(N132/F132))))</f>
        <v>New Stock</v>
      </c>
      <c r="P132" s="37" t="str">
        <f t="shared" si="11"/>
        <v>New Stock</v>
      </c>
      <c r="Q132" s="35" t="str">
        <f>IF(O132&lt;=-30%,O132,"-")</f>
        <v>-</v>
      </c>
      <c r="R132" s="4" t="e">
        <f t="shared" ref="R132:R195" si="15">N132*K132</f>
        <v>#REF!</v>
      </c>
    </row>
    <row r="133" spans="1:18">
      <c r="A133" s="32" t="s">
        <v>735</v>
      </c>
      <c r="B133" s="8" t="s">
        <v>570</v>
      </c>
      <c r="C133" s="9" t="s">
        <v>4996</v>
      </c>
      <c r="D133" s="9" t="s">
        <v>2081</v>
      </c>
      <c r="E133" s="8">
        <v>200</v>
      </c>
      <c r="F133" s="95" t="e">
        <f>SUMIF(#REF!,B133,#REF!)</f>
        <v>#REF!</v>
      </c>
      <c r="G133" s="95" t="e">
        <f>SUMIF(#REF!,B133,#REF!)</f>
        <v>#REF!</v>
      </c>
      <c r="H133" s="95" t="e">
        <f>SUMIF(#REF!,B133,#REF!)</f>
        <v>#REF!</v>
      </c>
      <c r="I133" s="95" t="e">
        <f>SUMIF(#REF!,B133,#REF!)*-1</f>
        <v>#REF!</v>
      </c>
      <c r="J133" s="95" t="e">
        <f>SUM(F133:I133)</f>
        <v>#REF!</v>
      </c>
      <c r="K133" s="387" t="e">
        <f>VLOOKUP(B133,#REF!,21,0)</f>
        <v>#REF!</v>
      </c>
      <c r="L133" s="387" t="e">
        <f t="shared" si="14"/>
        <v>#REF!</v>
      </c>
      <c r="M133" s="5" t="s">
        <v>3977</v>
      </c>
      <c r="N133" s="126" t="e">
        <f>J133-F133</f>
        <v>#REF!</v>
      </c>
      <c r="O133" s="49" t="str">
        <f>IF(ISERROR(IF(N133=0,0,(N133/F133))),"New Stock",(IF(N133=0,0,(N133/F133))))</f>
        <v>New Stock</v>
      </c>
      <c r="P133" s="37" t="str">
        <f t="shared" si="11"/>
        <v>New Stock</v>
      </c>
      <c r="Q133" s="35" t="str">
        <f>IF(O133&lt;=-30%,O133,"-")</f>
        <v>-</v>
      </c>
      <c r="R133" s="4" t="e">
        <f t="shared" si="15"/>
        <v>#REF!</v>
      </c>
    </row>
    <row r="134" spans="1:18">
      <c r="A134" s="32" t="s">
        <v>735</v>
      </c>
      <c r="B134" s="8" t="s">
        <v>571</v>
      </c>
      <c r="C134" s="9" t="s">
        <v>2335</v>
      </c>
      <c r="D134" s="9" t="s">
        <v>2493</v>
      </c>
      <c r="E134" s="8">
        <v>100</v>
      </c>
      <c r="F134" s="95" t="e">
        <f>SUMIF(#REF!,B134,#REF!)</f>
        <v>#REF!</v>
      </c>
      <c r="G134" s="95" t="e">
        <f>SUMIF(#REF!,B134,#REF!)</f>
        <v>#REF!</v>
      </c>
      <c r="H134" s="95" t="e">
        <f>SUMIF(#REF!,B134,#REF!)</f>
        <v>#REF!</v>
      </c>
      <c r="I134" s="95" t="e">
        <f>SUMIF(#REF!,B134,#REF!)*-1</f>
        <v>#REF!</v>
      </c>
      <c r="J134" s="95" t="e">
        <f>SUM(F134:I134)</f>
        <v>#REF!</v>
      </c>
      <c r="K134" s="387" t="e">
        <f>VLOOKUP(B134,#REF!,21,0)</f>
        <v>#REF!</v>
      </c>
      <c r="L134" s="387" t="e">
        <f t="shared" si="14"/>
        <v>#REF!</v>
      </c>
      <c r="M134" s="5" t="s">
        <v>3977</v>
      </c>
      <c r="N134" s="126" t="e">
        <f>J134-F134</f>
        <v>#REF!</v>
      </c>
      <c r="O134" s="49" t="str">
        <f>IF(ISERROR(IF(N134=0,0,(N134/F134))),"New Stock",(IF(N134=0,0,(N134/F134))))</f>
        <v>New Stock</v>
      </c>
      <c r="P134" s="37" t="str">
        <f t="shared" si="11"/>
        <v>New Stock</v>
      </c>
      <c r="Q134" s="35" t="str">
        <f>IF(O134&lt;=-30%,O134,"-")</f>
        <v>-</v>
      </c>
      <c r="R134" s="4" t="e">
        <f t="shared" si="15"/>
        <v>#REF!</v>
      </c>
    </row>
    <row r="135" spans="1:18">
      <c r="A135" s="32" t="s">
        <v>735</v>
      </c>
      <c r="B135" s="8" t="s">
        <v>572</v>
      </c>
      <c r="C135" s="9" t="s">
        <v>3116</v>
      </c>
      <c r="D135" s="9" t="s">
        <v>2081</v>
      </c>
      <c r="E135" s="8">
        <v>300</v>
      </c>
      <c r="F135" s="95" t="e">
        <f>SUMIF(#REF!,B135,#REF!)</f>
        <v>#REF!</v>
      </c>
      <c r="G135" s="95" t="e">
        <f>SUMIF(#REF!,B135,#REF!)</f>
        <v>#REF!</v>
      </c>
      <c r="H135" s="95" t="e">
        <f>SUMIF(#REF!,B135,#REF!)</f>
        <v>#REF!</v>
      </c>
      <c r="I135" s="95" t="e">
        <f>SUMIF(#REF!,B135,#REF!)*-1</f>
        <v>#REF!</v>
      </c>
      <c r="J135" s="95" t="e">
        <f>SUM(F135:I135)</f>
        <v>#REF!</v>
      </c>
      <c r="K135" s="387" t="e">
        <f>VLOOKUP(B135,#REF!,21,0)</f>
        <v>#REF!</v>
      </c>
      <c r="L135" s="387" t="e">
        <f t="shared" si="14"/>
        <v>#REF!</v>
      </c>
      <c r="M135" s="5" t="s">
        <v>3977</v>
      </c>
      <c r="N135" s="126" t="e">
        <f>J135-F135</f>
        <v>#REF!</v>
      </c>
      <c r="O135" s="49" t="str">
        <f>IF(ISERROR(IF(N135=0,0,(N135/F135))),"New Stock",(IF(N135=0,0,(N135/F135))))</f>
        <v>New Stock</v>
      </c>
      <c r="P135" s="37" t="str">
        <f t="shared" si="11"/>
        <v>New Stock</v>
      </c>
      <c r="Q135" s="35" t="str">
        <f>IF(O135&lt;=-30%,O135,"-")</f>
        <v>-</v>
      </c>
      <c r="R135" s="4" t="e">
        <f t="shared" si="15"/>
        <v>#REF!</v>
      </c>
    </row>
    <row r="136" spans="1:18">
      <c r="A136" s="32" t="s">
        <v>3129</v>
      </c>
      <c r="B136" s="31" t="s">
        <v>3298</v>
      </c>
      <c r="C136" s="32" t="s">
        <v>2715</v>
      </c>
      <c r="D136" s="40" t="s">
        <v>82</v>
      </c>
      <c r="E136" s="31">
        <v>150</v>
      </c>
      <c r="F136" s="95" t="e">
        <f>SUMIF(#REF!,B136,#REF!)</f>
        <v>#REF!</v>
      </c>
      <c r="G136" s="95" t="e">
        <f>SUMIF(#REF!,B136,#REF!)</f>
        <v>#REF!</v>
      </c>
      <c r="H136" s="95" t="e">
        <f>SUMIF(#REF!,B136,#REF!)</f>
        <v>#REF!</v>
      </c>
      <c r="I136" s="95" t="e">
        <f>SUMIF(#REF!,B136,#REF!)*-1</f>
        <v>#REF!</v>
      </c>
      <c r="J136" s="95" t="e">
        <f t="shared" si="7"/>
        <v>#REF!</v>
      </c>
      <c r="K136" s="387" t="e">
        <f>VLOOKUP(B136,#REF!,21,0)</f>
        <v>#REF!</v>
      </c>
      <c r="L136" s="387" t="e">
        <f t="shared" si="14"/>
        <v>#REF!</v>
      </c>
      <c r="M136" s="5" t="s">
        <v>3977</v>
      </c>
      <c r="N136" s="126" t="e">
        <f t="shared" si="9"/>
        <v>#REF!</v>
      </c>
      <c r="O136" s="49" t="str">
        <f t="shared" si="10"/>
        <v>New Stock</v>
      </c>
      <c r="P136" s="37" t="str">
        <f t="shared" si="11"/>
        <v>New Stock</v>
      </c>
      <c r="Q136" s="35" t="str">
        <f t="shared" si="12"/>
        <v>-</v>
      </c>
      <c r="R136" s="4" t="e">
        <f t="shared" si="15"/>
        <v>#REF!</v>
      </c>
    </row>
    <row r="137" spans="1:18">
      <c r="A137" s="32" t="s">
        <v>3129</v>
      </c>
      <c r="B137" s="31" t="s">
        <v>4923</v>
      </c>
      <c r="C137" s="32" t="s">
        <v>2716</v>
      </c>
      <c r="D137" s="40" t="s">
        <v>82</v>
      </c>
      <c r="E137" s="31">
        <v>150</v>
      </c>
      <c r="F137" s="95" t="e">
        <f>SUMIF(#REF!,B137,#REF!)</f>
        <v>#REF!</v>
      </c>
      <c r="G137" s="95" t="e">
        <f>SUMIF(#REF!,B137,#REF!)</f>
        <v>#REF!</v>
      </c>
      <c r="H137" s="95" t="e">
        <f>SUMIF(#REF!,B137,#REF!)</f>
        <v>#REF!</v>
      </c>
      <c r="I137" s="95" t="e">
        <f>SUMIF(#REF!,B137,#REF!)*-1</f>
        <v>#REF!</v>
      </c>
      <c r="J137" s="95" t="e">
        <f t="shared" si="7"/>
        <v>#REF!</v>
      </c>
      <c r="K137" s="387" t="e">
        <f>VLOOKUP(B137,#REF!,21,0)</f>
        <v>#REF!</v>
      </c>
      <c r="L137" s="387" t="e">
        <f t="shared" si="14"/>
        <v>#REF!</v>
      </c>
      <c r="M137" s="5" t="s">
        <v>3977</v>
      </c>
      <c r="N137" s="126" t="e">
        <f t="shared" si="9"/>
        <v>#REF!</v>
      </c>
      <c r="O137" s="49" t="str">
        <f t="shared" si="10"/>
        <v>New Stock</v>
      </c>
      <c r="P137" s="37" t="str">
        <f t="shared" si="11"/>
        <v>New Stock</v>
      </c>
      <c r="Q137" s="35" t="str">
        <f t="shared" si="12"/>
        <v>-</v>
      </c>
      <c r="R137" s="4" t="e">
        <f t="shared" si="15"/>
        <v>#REF!</v>
      </c>
    </row>
    <row r="138" spans="1:18">
      <c r="A138" s="32" t="s">
        <v>3129</v>
      </c>
      <c r="B138" s="31" t="s">
        <v>3299</v>
      </c>
      <c r="C138" s="32" t="s">
        <v>5078</v>
      </c>
      <c r="D138" s="40" t="s">
        <v>4025</v>
      </c>
      <c r="E138" s="31">
        <v>400</v>
      </c>
      <c r="F138" s="95" t="e">
        <f>SUMIF(#REF!,B138,#REF!)</f>
        <v>#REF!</v>
      </c>
      <c r="G138" s="95" t="e">
        <f>SUMIF(#REF!,B138,#REF!)</f>
        <v>#REF!</v>
      </c>
      <c r="H138" s="95" t="e">
        <f>SUMIF(#REF!,B138,#REF!)</f>
        <v>#REF!</v>
      </c>
      <c r="I138" s="95" t="e">
        <f>SUMIF(#REF!,B138,#REF!)*-1</f>
        <v>#REF!</v>
      </c>
      <c r="J138" s="95" t="e">
        <f t="shared" ref="J138:J201" si="16">SUM(F138:I138)</f>
        <v>#REF!</v>
      </c>
      <c r="K138" s="387" t="e">
        <f>VLOOKUP(B138,#REF!,21,0)</f>
        <v>#REF!</v>
      </c>
      <c r="L138" s="387" t="e">
        <f t="shared" si="14"/>
        <v>#REF!</v>
      </c>
      <c r="M138" s="5" t="s">
        <v>3977</v>
      </c>
      <c r="N138" s="126" t="e">
        <f t="shared" ref="N138:N201" si="17">J138-F138</f>
        <v>#REF!</v>
      </c>
      <c r="O138" s="49" t="str">
        <f t="shared" ref="O138:O201" si="18">IF(ISERROR(IF(N138=0,0,(N138/F138))),"New Stock",(IF(N138=0,0,(N138/F138))))</f>
        <v>New Stock</v>
      </c>
      <c r="P138" s="37" t="str">
        <f t="shared" ref="P138:P201" si="19">IF(O138&gt;=30%,O138,"-")</f>
        <v>New Stock</v>
      </c>
      <c r="Q138" s="35" t="str">
        <f t="shared" ref="Q138:Q201" si="20">IF(O138&lt;=-30%,O138,"-")</f>
        <v>-</v>
      </c>
      <c r="R138" s="4" t="e">
        <f t="shared" si="15"/>
        <v>#REF!</v>
      </c>
    </row>
    <row r="139" spans="1:18">
      <c r="A139" s="32" t="s">
        <v>3129</v>
      </c>
      <c r="B139" s="31" t="s">
        <v>3300</v>
      </c>
      <c r="C139" s="32" t="s">
        <v>5079</v>
      </c>
      <c r="D139" s="40" t="s">
        <v>4025</v>
      </c>
      <c r="E139" s="31">
        <v>400</v>
      </c>
      <c r="F139" s="95" t="e">
        <f>SUMIF(#REF!,B139,#REF!)</f>
        <v>#REF!</v>
      </c>
      <c r="G139" s="95" t="e">
        <f>SUMIF(#REF!,B139,#REF!)</f>
        <v>#REF!</v>
      </c>
      <c r="H139" s="95" t="e">
        <f>SUMIF(#REF!,B139,#REF!)</f>
        <v>#REF!</v>
      </c>
      <c r="I139" s="95" t="e">
        <f>SUMIF(#REF!,B139,#REF!)*-1</f>
        <v>#REF!</v>
      </c>
      <c r="J139" s="95" t="e">
        <f t="shared" si="16"/>
        <v>#REF!</v>
      </c>
      <c r="K139" s="387" t="e">
        <f>VLOOKUP(B139,#REF!,21,0)</f>
        <v>#REF!</v>
      </c>
      <c r="L139" s="387" t="e">
        <f t="shared" si="14"/>
        <v>#REF!</v>
      </c>
      <c r="M139" s="5" t="s">
        <v>3977</v>
      </c>
      <c r="N139" s="126" t="e">
        <f t="shared" si="17"/>
        <v>#REF!</v>
      </c>
      <c r="O139" s="49" t="str">
        <f t="shared" si="18"/>
        <v>New Stock</v>
      </c>
      <c r="P139" s="37" t="str">
        <f t="shared" si="19"/>
        <v>New Stock</v>
      </c>
      <c r="Q139" s="35" t="str">
        <f t="shared" si="20"/>
        <v>-</v>
      </c>
      <c r="R139" s="4" t="e">
        <f t="shared" si="15"/>
        <v>#REF!</v>
      </c>
    </row>
    <row r="140" spans="1:18">
      <c r="A140" s="32" t="s">
        <v>3129</v>
      </c>
      <c r="B140" s="31" t="s">
        <v>3301</v>
      </c>
      <c r="C140" s="32" t="s">
        <v>5080</v>
      </c>
      <c r="D140" s="40" t="s">
        <v>4025</v>
      </c>
      <c r="E140" s="31">
        <v>400</v>
      </c>
      <c r="F140" s="95" t="e">
        <f>SUMIF(#REF!,B140,#REF!)</f>
        <v>#REF!</v>
      </c>
      <c r="G140" s="95" t="e">
        <f>SUMIF(#REF!,B140,#REF!)</f>
        <v>#REF!</v>
      </c>
      <c r="H140" s="95" t="e">
        <f>SUMIF(#REF!,B140,#REF!)</f>
        <v>#REF!</v>
      </c>
      <c r="I140" s="95" t="e">
        <f>SUMIF(#REF!,B140,#REF!)*-1</f>
        <v>#REF!</v>
      </c>
      <c r="J140" s="95" t="e">
        <f t="shared" si="16"/>
        <v>#REF!</v>
      </c>
      <c r="K140" s="387" t="e">
        <f>VLOOKUP(B140,#REF!,21,0)</f>
        <v>#REF!</v>
      </c>
      <c r="L140" s="387" t="e">
        <f t="shared" si="14"/>
        <v>#REF!</v>
      </c>
      <c r="M140" s="5" t="s">
        <v>3977</v>
      </c>
      <c r="N140" s="126" t="e">
        <f t="shared" si="17"/>
        <v>#REF!</v>
      </c>
      <c r="O140" s="49" t="str">
        <f t="shared" si="18"/>
        <v>New Stock</v>
      </c>
      <c r="P140" s="37" t="str">
        <f t="shared" si="19"/>
        <v>New Stock</v>
      </c>
      <c r="Q140" s="35" t="str">
        <f t="shared" si="20"/>
        <v>-</v>
      </c>
      <c r="R140" s="4" t="e">
        <f t="shared" si="15"/>
        <v>#REF!</v>
      </c>
    </row>
    <row r="141" spans="1:18">
      <c r="A141" s="32" t="s">
        <v>3129</v>
      </c>
      <c r="B141" s="31" t="s">
        <v>2057</v>
      </c>
      <c r="C141" s="32" t="s">
        <v>2570</v>
      </c>
      <c r="D141" s="40" t="s">
        <v>4025</v>
      </c>
      <c r="E141" s="31">
        <v>300</v>
      </c>
      <c r="F141" s="95" t="e">
        <f>SUMIF(#REF!,B141,#REF!)</f>
        <v>#REF!</v>
      </c>
      <c r="G141" s="95" t="e">
        <f>SUMIF(#REF!,B141,#REF!)</f>
        <v>#REF!</v>
      </c>
      <c r="H141" s="95" t="e">
        <f>SUMIF(#REF!,B141,#REF!)</f>
        <v>#REF!</v>
      </c>
      <c r="I141" s="95" t="e">
        <f>SUMIF(#REF!,B141,#REF!)*-1</f>
        <v>#REF!</v>
      </c>
      <c r="J141" s="95" t="e">
        <f t="shared" si="16"/>
        <v>#REF!</v>
      </c>
      <c r="K141" s="387" t="e">
        <f>VLOOKUP(B141,#REF!,21,0)</f>
        <v>#REF!</v>
      </c>
      <c r="L141" s="387" t="e">
        <f t="shared" si="14"/>
        <v>#REF!</v>
      </c>
      <c r="M141" s="5" t="s">
        <v>3977</v>
      </c>
      <c r="N141" s="126" t="e">
        <f t="shared" si="17"/>
        <v>#REF!</v>
      </c>
      <c r="O141" s="49" t="str">
        <f t="shared" si="18"/>
        <v>New Stock</v>
      </c>
      <c r="P141" s="37" t="str">
        <f t="shared" si="19"/>
        <v>New Stock</v>
      </c>
      <c r="Q141" s="35" t="str">
        <f t="shared" si="20"/>
        <v>-</v>
      </c>
      <c r="R141" s="4" t="e">
        <f t="shared" si="15"/>
        <v>#REF!</v>
      </c>
    </row>
    <row r="142" spans="1:18">
      <c r="A142" s="32" t="s">
        <v>3129</v>
      </c>
      <c r="B142" s="31" t="s">
        <v>4408</v>
      </c>
      <c r="C142" s="32" t="s">
        <v>2571</v>
      </c>
      <c r="D142" s="40" t="s">
        <v>4025</v>
      </c>
      <c r="E142" s="31">
        <v>300</v>
      </c>
      <c r="F142" s="95" t="e">
        <f>SUMIF(#REF!,B142,#REF!)</f>
        <v>#REF!</v>
      </c>
      <c r="G142" s="95" t="e">
        <f>SUMIF(#REF!,B142,#REF!)</f>
        <v>#REF!</v>
      </c>
      <c r="H142" s="95" t="e">
        <f>SUMIF(#REF!,B142,#REF!)</f>
        <v>#REF!</v>
      </c>
      <c r="I142" s="95" t="e">
        <f>SUMIF(#REF!,B142,#REF!)*-1</f>
        <v>#REF!</v>
      </c>
      <c r="J142" s="95" t="e">
        <f t="shared" si="16"/>
        <v>#REF!</v>
      </c>
      <c r="K142" s="387" t="e">
        <f>VLOOKUP(B142,#REF!,21,0)</f>
        <v>#REF!</v>
      </c>
      <c r="L142" s="387" t="e">
        <f t="shared" si="14"/>
        <v>#REF!</v>
      </c>
      <c r="M142" s="5" t="s">
        <v>3977</v>
      </c>
      <c r="N142" s="126" t="e">
        <f t="shared" si="17"/>
        <v>#REF!</v>
      </c>
      <c r="O142" s="49" t="str">
        <f t="shared" si="18"/>
        <v>New Stock</v>
      </c>
      <c r="P142" s="37" t="str">
        <f t="shared" si="19"/>
        <v>New Stock</v>
      </c>
      <c r="Q142" s="35" t="str">
        <f t="shared" si="20"/>
        <v>-</v>
      </c>
      <c r="R142" s="4" t="e">
        <f t="shared" si="15"/>
        <v>#REF!</v>
      </c>
    </row>
    <row r="143" spans="1:18">
      <c r="A143" s="32" t="s">
        <v>3129</v>
      </c>
      <c r="B143" s="31" t="s">
        <v>4409</v>
      </c>
      <c r="C143" s="32" t="s">
        <v>2572</v>
      </c>
      <c r="D143" s="40" t="s">
        <v>82</v>
      </c>
      <c r="E143" s="31">
        <v>200</v>
      </c>
      <c r="F143" s="95" t="e">
        <f>SUMIF(#REF!,B143,#REF!)</f>
        <v>#REF!</v>
      </c>
      <c r="G143" s="95" t="e">
        <f>SUMIF(#REF!,B143,#REF!)</f>
        <v>#REF!</v>
      </c>
      <c r="H143" s="95" t="e">
        <f>SUMIF(#REF!,B143,#REF!)</f>
        <v>#REF!</v>
      </c>
      <c r="I143" s="95" t="e">
        <f>SUMIF(#REF!,B143,#REF!)*-1</f>
        <v>#REF!</v>
      </c>
      <c r="J143" s="95" t="e">
        <f t="shared" si="16"/>
        <v>#REF!</v>
      </c>
      <c r="K143" s="387" t="e">
        <f>VLOOKUP(B143,#REF!,21,0)</f>
        <v>#REF!</v>
      </c>
      <c r="L143" s="387" t="e">
        <f t="shared" si="14"/>
        <v>#REF!</v>
      </c>
      <c r="M143" s="5" t="s">
        <v>3977</v>
      </c>
      <c r="N143" s="126" t="e">
        <f t="shared" si="17"/>
        <v>#REF!</v>
      </c>
      <c r="O143" s="49" t="str">
        <f t="shared" si="18"/>
        <v>New Stock</v>
      </c>
      <c r="P143" s="37" t="str">
        <f t="shared" si="19"/>
        <v>New Stock</v>
      </c>
      <c r="Q143" s="35" t="str">
        <f t="shared" si="20"/>
        <v>-</v>
      </c>
      <c r="R143" s="4" t="e">
        <f t="shared" si="15"/>
        <v>#REF!</v>
      </c>
    </row>
    <row r="144" spans="1:18">
      <c r="A144" s="32" t="s">
        <v>3129</v>
      </c>
      <c r="B144" s="31" t="s">
        <v>4410</v>
      </c>
      <c r="C144" s="32" t="s">
        <v>4498</v>
      </c>
      <c r="D144" s="40" t="s">
        <v>82</v>
      </c>
      <c r="E144" s="31">
        <v>150</v>
      </c>
      <c r="F144" s="95" t="e">
        <f>SUMIF(#REF!,B144,#REF!)</f>
        <v>#REF!</v>
      </c>
      <c r="G144" s="95" t="e">
        <f>SUMIF(#REF!,B144,#REF!)</f>
        <v>#REF!</v>
      </c>
      <c r="H144" s="95" t="e">
        <f>SUMIF(#REF!,B144,#REF!)</f>
        <v>#REF!</v>
      </c>
      <c r="I144" s="95" t="e">
        <f>SUMIF(#REF!,B144,#REF!)*-1</f>
        <v>#REF!</v>
      </c>
      <c r="J144" s="95" t="e">
        <f t="shared" si="16"/>
        <v>#REF!</v>
      </c>
      <c r="K144" s="387" t="e">
        <f>VLOOKUP(B144,#REF!,21,0)</f>
        <v>#REF!</v>
      </c>
      <c r="L144" s="387" t="e">
        <f t="shared" si="14"/>
        <v>#REF!</v>
      </c>
      <c r="M144" s="5" t="s">
        <v>3977</v>
      </c>
      <c r="N144" s="126" t="e">
        <f t="shared" si="17"/>
        <v>#REF!</v>
      </c>
      <c r="O144" s="49" t="str">
        <f t="shared" si="18"/>
        <v>New Stock</v>
      </c>
      <c r="P144" s="37" t="str">
        <f t="shared" si="19"/>
        <v>New Stock</v>
      </c>
      <c r="Q144" s="35" t="str">
        <f t="shared" si="20"/>
        <v>-</v>
      </c>
      <c r="R144" s="4" t="e">
        <f t="shared" si="15"/>
        <v>#REF!</v>
      </c>
    </row>
    <row r="145" spans="1:18">
      <c r="A145" s="32" t="s">
        <v>3129</v>
      </c>
      <c r="B145" s="31" t="s">
        <v>4411</v>
      </c>
      <c r="C145" s="32" t="s">
        <v>4499</v>
      </c>
      <c r="D145" s="40" t="s">
        <v>82</v>
      </c>
      <c r="E145" s="31">
        <v>150</v>
      </c>
      <c r="F145" s="95" t="e">
        <f>SUMIF(#REF!,B145,#REF!)</f>
        <v>#REF!</v>
      </c>
      <c r="G145" s="95" t="e">
        <f>SUMIF(#REF!,B145,#REF!)</f>
        <v>#REF!</v>
      </c>
      <c r="H145" s="95" t="e">
        <f>SUMIF(#REF!,B145,#REF!)</f>
        <v>#REF!</v>
      </c>
      <c r="I145" s="95" t="e">
        <f>SUMIF(#REF!,B145,#REF!)*-1</f>
        <v>#REF!</v>
      </c>
      <c r="J145" s="95" t="e">
        <f t="shared" si="16"/>
        <v>#REF!</v>
      </c>
      <c r="K145" s="387" t="e">
        <f>VLOOKUP(B145,#REF!,21,0)</f>
        <v>#REF!</v>
      </c>
      <c r="L145" s="387" t="e">
        <f t="shared" si="14"/>
        <v>#REF!</v>
      </c>
      <c r="M145" s="5" t="s">
        <v>3977</v>
      </c>
      <c r="N145" s="126" t="e">
        <f t="shared" si="17"/>
        <v>#REF!</v>
      </c>
      <c r="O145" s="49" t="str">
        <f t="shared" si="18"/>
        <v>New Stock</v>
      </c>
      <c r="P145" s="37" t="str">
        <f t="shared" si="19"/>
        <v>New Stock</v>
      </c>
      <c r="Q145" s="35" t="str">
        <f t="shared" si="20"/>
        <v>-</v>
      </c>
      <c r="R145" s="4" t="e">
        <f t="shared" si="15"/>
        <v>#REF!</v>
      </c>
    </row>
    <row r="146" spans="1:18">
      <c r="A146" s="32" t="s">
        <v>3129</v>
      </c>
      <c r="B146" s="31" t="s">
        <v>1888</v>
      </c>
      <c r="C146" s="32" t="s">
        <v>3461</v>
      </c>
      <c r="D146" s="40" t="s">
        <v>4025</v>
      </c>
      <c r="E146" s="31">
        <v>250</v>
      </c>
      <c r="F146" s="95" t="e">
        <f>SUMIF(#REF!,B146,#REF!)</f>
        <v>#REF!</v>
      </c>
      <c r="G146" s="95" t="e">
        <f>SUMIF(#REF!,B146,#REF!)</f>
        <v>#REF!</v>
      </c>
      <c r="H146" s="95" t="e">
        <f>SUMIF(#REF!,B146,#REF!)</f>
        <v>#REF!</v>
      </c>
      <c r="I146" s="95" t="e">
        <f>SUMIF(#REF!,B146,#REF!)*-1</f>
        <v>#REF!</v>
      </c>
      <c r="J146" s="95" t="e">
        <f t="shared" si="16"/>
        <v>#REF!</v>
      </c>
      <c r="K146" s="387" t="e">
        <f>VLOOKUP(B146,#REF!,21,0)</f>
        <v>#REF!</v>
      </c>
      <c r="L146" s="387" t="e">
        <f t="shared" si="14"/>
        <v>#REF!</v>
      </c>
      <c r="M146" s="5" t="s">
        <v>3977</v>
      </c>
      <c r="N146" s="126" t="e">
        <f t="shared" si="17"/>
        <v>#REF!</v>
      </c>
      <c r="O146" s="49" t="str">
        <f t="shared" si="18"/>
        <v>New Stock</v>
      </c>
      <c r="P146" s="37" t="str">
        <f t="shared" si="19"/>
        <v>New Stock</v>
      </c>
      <c r="Q146" s="35" t="str">
        <f t="shared" si="20"/>
        <v>-</v>
      </c>
      <c r="R146" s="4" t="e">
        <f t="shared" si="15"/>
        <v>#REF!</v>
      </c>
    </row>
    <row r="147" spans="1:18">
      <c r="A147" s="32" t="s">
        <v>3129</v>
      </c>
      <c r="B147" s="31" t="s">
        <v>1891</v>
      </c>
      <c r="C147" s="32" t="s">
        <v>3462</v>
      </c>
      <c r="D147" s="40" t="s">
        <v>4025</v>
      </c>
      <c r="E147" s="31">
        <v>250</v>
      </c>
      <c r="F147" s="95" t="e">
        <f>SUMIF(#REF!,B147,#REF!)</f>
        <v>#REF!</v>
      </c>
      <c r="G147" s="95" t="e">
        <f>SUMIF(#REF!,B147,#REF!)</f>
        <v>#REF!</v>
      </c>
      <c r="H147" s="95" t="e">
        <f>SUMIF(#REF!,B147,#REF!)</f>
        <v>#REF!</v>
      </c>
      <c r="I147" s="95" t="e">
        <f>SUMIF(#REF!,B147,#REF!)*-1</f>
        <v>#REF!</v>
      </c>
      <c r="J147" s="95" t="e">
        <f t="shared" si="16"/>
        <v>#REF!</v>
      </c>
      <c r="K147" s="387" t="e">
        <f>VLOOKUP(B147,#REF!,21,0)</f>
        <v>#REF!</v>
      </c>
      <c r="L147" s="387" t="e">
        <f t="shared" si="14"/>
        <v>#REF!</v>
      </c>
      <c r="M147" s="5" t="s">
        <v>3977</v>
      </c>
      <c r="N147" s="126" t="e">
        <f t="shared" si="17"/>
        <v>#REF!</v>
      </c>
      <c r="O147" s="49" t="str">
        <f t="shared" si="18"/>
        <v>New Stock</v>
      </c>
      <c r="P147" s="37" t="str">
        <f t="shared" si="19"/>
        <v>New Stock</v>
      </c>
      <c r="Q147" s="35" t="str">
        <f t="shared" si="20"/>
        <v>-</v>
      </c>
      <c r="R147" s="4" t="e">
        <f t="shared" si="15"/>
        <v>#REF!</v>
      </c>
    </row>
    <row r="148" spans="1:18">
      <c r="A148" s="32" t="s">
        <v>3129</v>
      </c>
      <c r="B148" s="31" t="s">
        <v>3344</v>
      </c>
      <c r="C148" s="32" t="s">
        <v>3345</v>
      </c>
      <c r="D148" s="40" t="s">
        <v>3884</v>
      </c>
      <c r="E148" s="31">
        <v>100</v>
      </c>
      <c r="F148" s="95" t="e">
        <f>SUMIF(#REF!,B148,#REF!)</f>
        <v>#REF!</v>
      </c>
      <c r="G148" s="95" t="e">
        <f>SUMIF(#REF!,B148,#REF!)</f>
        <v>#REF!</v>
      </c>
      <c r="H148" s="95" t="e">
        <f>SUMIF(#REF!,B148,#REF!)</f>
        <v>#REF!</v>
      </c>
      <c r="I148" s="95" t="e">
        <f>SUMIF(#REF!,B148,#REF!)*-1</f>
        <v>#REF!</v>
      </c>
      <c r="J148" s="95" t="e">
        <f t="shared" si="16"/>
        <v>#REF!</v>
      </c>
      <c r="K148" s="387" t="e">
        <f>VLOOKUP(B148,#REF!,21,0)</f>
        <v>#REF!</v>
      </c>
      <c r="L148" s="387" t="e">
        <f t="shared" si="14"/>
        <v>#REF!</v>
      </c>
      <c r="M148" s="5" t="s">
        <v>3977</v>
      </c>
      <c r="N148" s="126" t="e">
        <f t="shared" si="17"/>
        <v>#REF!</v>
      </c>
      <c r="O148" s="49" t="str">
        <f t="shared" si="18"/>
        <v>New Stock</v>
      </c>
      <c r="P148" s="37" t="str">
        <f t="shared" si="19"/>
        <v>New Stock</v>
      </c>
      <c r="Q148" s="35" t="str">
        <f t="shared" si="20"/>
        <v>-</v>
      </c>
      <c r="R148" s="4" t="e">
        <f t="shared" si="15"/>
        <v>#REF!</v>
      </c>
    </row>
    <row r="149" spans="1:18">
      <c r="A149" s="32" t="s">
        <v>3129</v>
      </c>
      <c r="B149" s="31" t="s">
        <v>3346</v>
      </c>
      <c r="C149" s="32" t="s">
        <v>153</v>
      </c>
      <c r="D149" s="40" t="s">
        <v>3884</v>
      </c>
      <c r="E149" s="31">
        <v>100</v>
      </c>
      <c r="F149" s="95" t="e">
        <f>SUMIF(#REF!,B149,#REF!)</f>
        <v>#REF!</v>
      </c>
      <c r="G149" s="95" t="e">
        <f>SUMIF(#REF!,B149,#REF!)</f>
        <v>#REF!</v>
      </c>
      <c r="H149" s="95" t="e">
        <f>SUMIF(#REF!,B149,#REF!)</f>
        <v>#REF!</v>
      </c>
      <c r="I149" s="95" t="e">
        <f>SUMIF(#REF!,B149,#REF!)*-1</f>
        <v>#REF!</v>
      </c>
      <c r="J149" s="95" t="e">
        <f t="shared" si="16"/>
        <v>#REF!</v>
      </c>
      <c r="K149" s="387" t="e">
        <f>VLOOKUP(B149,#REF!,21,0)</f>
        <v>#REF!</v>
      </c>
      <c r="L149" s="387" t="e">
        <f t="shared" si="14"/>
        <v>#REF!</v>
      </c>
      <c r="M149" s="5" t="s">
        <v>3977</v>
      </c>
      <c r="N149" s="126" t="e">
        <f t="shared" si="17"/>
        <v>#REF!</v>
      </c>
      <c r="O149" s="49" t="str">
        <f t="shared" si="18"/>
        <v>New Stock</v>
      </c>
      <c r="P149" s="37" t="str">
        <f t="shared" si="19"/>
        <v>New Stock</v>
      </c>
      <c r="Q149" s="35" t="str">
        <f t="shared" si="20"/>
        <v>-</v>
      </c>
      <c r="R149" s="4" t="e">
        <f t="shared" si="15"/>
        <v>#REF!</v>
      </c>
    </row>
    <row r="150" spans="1:18">
      <c r="A150" s="32" t="s">
        <v>3129</v>
      </c>
      <c r="B150" s="31" t="s">
        <v>154</v>
      </c>
      <c r="C150" s="32" t="s">
        <v>155</v>
      </c>
      <c r="D150" s="40" t="s">
        <v>3884</v>
      </c>
      <c r="E150" s="31">
        <v>150</v>
      </c>
      <c r="F150" s="95" t="e">
        <f>SUMIF(#REF!,B150,#REF!)</f>
        <v>#REF!</v>
      </c>
      <c r="G150" s="95" t="e">
        <f>SUMIF(#REF!,B150,#REF!)</f>
        <v>#REF!</v>
      </c>
      <c r="H150" s="95" t="e">
        <f>SUMIF(#REF!,B150,#REF!)</f>
        <v>#REF!</v>
      </c>
      <c r="I150" s="95" t="e">
        <f>SUMIF(#REF!,B150,#REF!)*-1</f>
        <v>#REF!</v>
      </c>
      <c r="J150" s="95" t="e">
        <f t="shared" si="16"/>
        <v>#REF!</v>
      </c>
      <c r="K150" s="387" t="e">
        <f>VLOOKUP(B150,#REF!,21,0)</f>
        <v>#REF!</v>
      </c>
      <c r="L150" s="387" t="e">
        <f t="shared" si="14"/>
        <v>#REF!</v>
      </c>
      <c r="M150" s="5" t="s">
        <v>3977</v>
      </c>
      <c r="N150" s="126" t="e">
        <f t="shared" si="17"/>
        <v>#REF!</v>
      </c>
      <c r="O150" s="49" t="str">
        <f t="shared" si="18"/>
        <v>New Stock</v>
      </c>
      <c r="P150" s="37" t="str">
        <f t="shared" si="19"/>
        <v>New Stock</v>
      </c>
      <c r="Q150" s="35" t="str">
        <f t="shared" si="20"/>
        <v>-</v>
      </c>
      <c r="R150" s="4" t="e">
        <f t="shared" si="15"/>
        <v>#REF!</v>
      </c>
    </row>
    <row r="151" spans="1:18">
      <c r="A151" s="32" t="s">
        <v>3129</v>
      </c>
      <c r="B151" s="31" t="s">
        <v>156</v>
      </c>
      <c r="C151" s="32" t="s">
        <v>157</v>
      </c>
      <c r="D151" s="40" t="s">
        <v>3884</v>
      </c>
      <c r="E151" s="31">
        <v>150</v>
      </c>
      <c r="F151" s="95" t="e">
        <f>SUMIF(#REF!,B151,#REF!)</f>
        <v>#REF!</v>
      </c>
      <c r="G151" s="95" t="e">
        <f>SUMIF(#REF!,B151,#REF!)</f>
        <v>#REF!</v>
      </c>
      <c r="H151" s="95" t="e">
        <f>SUMIF(#REF!,B151,#REF!)</f>
        <v>#REF!</v>
      </c>
      <c r="I151" s="95" t="e">
        <f>SUMIF(#REF!,B151,#REF!)*-1</f>
        <v>#REF!</v>
      </c>
      <c r="J151" s="95" t="e">
        <f t="shared" si="16"/>
        <v>#REF!</v>
      </c>
      <c r="K151" s="387" t="e">
        <f>VLOOKUP(B151,#REF!,21,0)</f>
        <v>#REF!</v>
      </c>
      <c r="L151" s="387" t="e">
        <f t="shared" si="14"/>
        <v>#REF!</v>
      </c>
      <c r="M151" s="5" t="s">
        <v>3977</v>
      </c>
      <c r="N151" s="126" t="e">
        <f t="shared" si="17"/>
        <v>#REF!</v>
      </c>
      <c r="O151" s="49" t="str">
        <f t="shared" si="18"/>
        <v>New Stock</v>
      </c>
      <c r="P151" s="37" t="str">
        <f t="shared" si="19"/>
        <v>New Stock</v>
      </c>
      <c r="Q151" s="35" t="str">
        <f t="shared" si="20"/>
        <v>-</v>
      </c>
      <c r="R151" s="4" t="e">
        <f t="shared" si="15"/>
        <v>#REF!</v>
      </c>
    </row>
    <row r="152" spans="1:18">
      <c r="A152" s="32" t="s">
        <v>3129</v>
      </c>
      <c r="B152" s="31" t="s">
        <v>730</v>
      </c>
      <c r="C152" s="32" t="s">
        <v>1641</v>
      </c>
      <c r="D152" s="40" t="s">
        <v>732</v>
      </c>
      <c r="E152" s="31">
        <v>150</v>
      </c>
      <c r="F152" s="95" t="e">
        <f>SUMIF(#REF!,B152,#REF!)</f>
        <v>#REF!</v>
      </c>
      <c r="G152" s="95" t="e">
        <f>SUMIF(#REF!,B152,#REF!)</f>
        <v>#REF!</v>
      </c>
      <c r="H152" s="95" t="e">
        <f>SUMIF(#REF!,B152,#REF!)</f>
        <v>#REF!</v>
      </c>
      <c r="I152" s="95" t="e">
        <f>SUMIF(#REF!,B152,#REF!)*-1</f>
        <v>#REF!</v>
      </c>
      <c r="J152" s="95" t="e">
        <f t="shared" si="16"/>
        <v>#REF!</v>
      </c>
      <c r="K152" s="387" t="e">
        <f>VLOOKUP(B152,#REF!,21,0)</f>
        <v>#REF!</v>
      </c>
      <c r="L152" s="387" t="e">
        <f t="shared" si="14"/>
        <v>#REF!</v>
      </c>
      <c r="M152" s="5" t="s">
        <v>3977</v>
      </c>
      <c r="N152" s="126" t="e">
        <f t="shared" si="17"/>
        <v>#REF!</v>
      </c>
      <c r="O152" s="49" t="str">
        <f t="shared" si="18"/>
        <v>New Stock</v>
      </c>
      <c r="P152" s="37" t="str">
        <f t="shared" si="19"/>
        <v>New Stock</v>
      </c>
      <c r="Q152" s="35" t="str">
        <f t="shared" si="20"/>
        <v>-</v>
      </c>
      <c r="R152" s="4" t="e">
        <f t="shared" si="15"/>
        <v>#REF!</v>
      </c>
    </row>
    <row r="153" spans="1:18">
      <c r="A153" s="32" t="s">
        <v>3129</v>
      </c>
      <c r="B153" s="31" t="s">
        <v>731</v>
      </c>
      <c r="C153" s="32" t="s">
        <v>5489</v>
      </c>
      <c r="D153" s="40" t="s">
        <v>733</v>
      </c>
      <c r="E153" s="31">
        <v>150</v>
      </c>
      <c r="F153" s="95" t="e">
        <f>SUMIF(#REF!,B153,#REF!)</f>
        <v>#REF!</v>
      </c>
      <c r="G153" s="95" t="e">
        <f>SUMIF(#REF!,B153,#REF!)</f>
        <v>#REF!</v>
      </c>
      <c r="H153" s="95" t="e">
        <f>SUMIF(#REF!,B153,#REF!)</f>
        <v>#REF!</v>
      </c>
      <c r="I153" s="95" t="e">
        <f>SUMIF(#REF!,B153,#REF!)*-1</f>
        <v>#REF!</v>
      </c>
      <c r="J153" s="95" t="e">
        <f t="shared" si="16"/>
        <v>#REF!</v>
      </c>
      <c r="K153" s="387" t="e">
        <f>VLOOKUP(B153,#REF!,21,0)</f>
        <v>#REF!</v>
      </c>
      <c r="L153" s="387" t="e">
        <f t="shared" si="14"/>
        <v>#REF!</v>
      </c>
      <c r="M153" s="5" t="s">
        <v>3977</v>
      </c>
      <c r="N153" s="126" t="e">
        <f t="shared" si="17"/>
        <v>#REF!</v>
      </c>
      <c r="O153" s="49" t="str">
        <f t="shared" si="18"/>
        <v>New Stock</v>
      </c>
      <c r="P153" s="37" t="str">
        <f t="shared" si="19"/>
        <v>New Stock</v>
      </c>
      <c r="Q153" s="35" t="str">
        <f t="shared" si="20"/>
        <v>-</v>
      </c>
      <c r="R153" s="4" t="e">
        <f t="shared" si="15"/>
        <v>#REF!</v>
      </c>
    </row>
    <row r="154" spans="1:18">
      <c r="A154" s="32" t="s">
        <v>1842</v>
      </c>
      <c r="B154" s="31" t="s">
        <v>787</v>
      </c>
      <c r="C154" s="32" t="s">
        <v>661</v>
      </c>
      <c r="D154" s="40" t="s">
        <v>705</v>
      </c>
      <c r="E154" s="31">
        <v>70</v>
      </c>
      <c r="F154" s="95" t="e">
        <f>SUMIF(#REF!,B154,#REF!)</f>
        <v>#REF!</v>
      </c>
      <c r="G154" s="95" t="e">
        <f>SUMIF(#REF!,B154,#REF!)</f>
        <v>#REF!</v>
      </c>
      <c r="H154" s="95" t="e">
        <f>SUMIF(#REF!,B154,#REF!)</f>
        <v>#REF!</v>
      </c>
      <c r="I154" s="95" t="e">
        <f>SUMIF(#REF!,B154,#REF!)*-1</f>
        <v>#REF!</v>
      </c>
      <c r="J154" s="95" t="e">
        <f t="shared" si="16"/>
        <v>#REF!</v>
      </c>
      <c r="K154" s="387" t="e">
        <f>VLOOKUP(B154,#REF!,21,0)</f>
        <v>#REF!</v>
      </c>
      <c r="L154" s="387" t="e">
        <f t="shared" si="14"/>
        <v>#REF!</v>
      </c>
      <c r="M154" s="5" t="s">
        <v>3977</v>
      </c>
      <c r="N154" s="126" t="e">
        <f t="shared" si="17"/>
        <v>#REF!</v>
      </c>
      <c r="O154" s="49" t="str">
        <f t="shared" si="18"/>
        <v>New Stock</v>
      </c>
      <c r="P154" s="37" t="str">
        <f t="shared" si="19"/>
        <v>New Stock</v>
      </c>
      <c r="Q154" s="35" t="str">
        <f t="shared" si="20"/>
        <v>-</v>
      </c>
      <c r="R154" s="4" t="e">
        <f t="shared" si="15"/>
        <v>#REF!</v>
      </c>
    </row>
    <row r="155" spans="1:18">
      <c r="A155" s="32" t="s">
        <v>1842</v>
      </c>
      <c r="B155" s="31" t="s">
        <v>503</v>
      </c>
      <c r="C155" s="32" t="s">
        <v>4603</v>
      </c>
      <c r="D155" s="40" t="s">
        <v>111</v>
      </c>
      <c r="E155" s="31">
        <v>100</v>
      </c>
      <c r="F155" s="95" t="e">
        <f>SUMIF(#REF!,B155,#REF!)</f>
        <v>#REF!</v>
      </c>
      <c r="G155" s="95" t="e">
        <f>SUMIF(#REF!,B155,#REF!)</f>
        <v>#REF!</v>
      </c>
      <c r="H155" s="95" t="e">
        <f>SUMIF(#REF!,B155,#REF!)</f>
        <v>#REF!</v>
      </c>
      <c r="I155" s="95" t="e">
        <f>SUMIF(#REF!,B155,#REF!)*-1</f>
        <v>#REF!</v>
      </c>
      <c r="J155" s="95" t="e">
        <f t="shared" si="16"/>
        <v>#REF!</v>
      </c>
      <c r="K155" s="387" t="e">
        <f>VLOOKUP(B155,#REF!,21,0)</f>
        <v>#REF!</v>
      </c>
      <c r="L155" s="387" t="e">
        <f t="shared" si="14"/>
        <v>#REF!</v>
      </c>
      <c r="M155" s="5" t="s">
        <v>3977</v>
      </c>
      <c r="N155" s="126" t="e">
        <f t="shared" si="17"/>
        <v>#REF!</v>
      </c>
      <c r="O155" s="49" t="str">
        <f t="shared" si="18"/>
        <v>New Stock</v>
      </c>
      <c r="P155" s="37" t="str">
        <f t="shared" si="19"/>
        <v>New Stock</v>
      </c>
      <c r="Q155" s="35" t="str">
        <f t="shared" si="20"/>
        <v>-</v>
      </c>
      <c r="R155" s="4" t="e">
        <f t="shared" si="15"/>
        <v>#REF!</v>
      </c>
    </row>
    <row r="156" spans="1:18">
      <c r="A156" s="32" t="s">
        <v>1842</v>
      </c>
      <c r="B156" s="31" t="s">
        <v>5046</v>
      </c>
      <c r="C156" s="32" t="s">
        <v>4604</v>
      </c>
      <c r="D156" s="40" t="s">
        <v>2378</v>
      </c>
      <c r="E156" s="31">
        <v>100</v>
      </c>
      <c r="F156" s="95" t="e">
        <f>SUMIF(#REF!,B156,#REF!)</f>
        <v>#REF!</v>
      </c>
      <c r="G156" s="95" t="e">
        <f>SUMIF(#REF!,B156,#REF!)</f>
        <v>#REF!</v>
      </c>
      <c r="H156" s="95" t="e">
        <f>SUMIF(#REF!,B156,#REF!)</f>
        <v>#REF!</v>
      </c>
      <c r="I156" s="95" t="e">
        <f>SUMIF(#REF!,B156,#REF!)*-1</f>
        <v>#REF!</v>
      </c>
      <c r="J156" s="95" t="e">
        <f t="shared" si="16"/>
        <v>#REF!</v>
      </c>
      <c r="K156" s="387" t="e">
        <f>VLOOKUP(B156,#REF!,21,0)</f>
        <v>#REF!</v>
      </c>
      <c r="L156" s="387" t="e">
        <f t="shared" si="14"/>
        <v>#REF!</v>
      </c>
      <c r="M156" s="5" t="s">
        <v>3977</v>
      </c>
      <c r="N156" s="126" t="e">
        <f t="shared" si="17"/>
        <v>#REF!</v>
      </c>
      <c r="O156" s="49" t="str">
        <f t="shared" si="18"/>
        <v>New Stock</v>
      </c>
      <c r="P156" s="37" t="str">
        <f t="shared" si="19"/>
        <v>New Stock</v>
      </c>
      <c r="Q156" s="35" t="str">
        <f t="shared" si="20"/>
        <v>-</v>
      </c>
      <c r="R156" s="4" t="e">
        <f t="shared" si="15"/>
        <v>#REF!</v>
      </c>
    </row>
    <row r="157" spans="1:18">
      <c r="A157" s="32" t="s">
        <v>1842</v>
      </c>
      <c r="B157" s="31" t="s">
        <v>4419</v>
      </c>
      <c r="C157" s="32" t="s">
        <v>1903</v>
      </c>
      <c r="D157" s="40" t="s">
        <v>2379</v>
      </c>
      <c r="E157" s="31">
        <v>100</v>
      </c>
      <c r="F157" s="95" t="e">
        <f>SUMIF(#REF!,B157,#REF!)</f>
        <v>#REF!</v>
      </c>
      <c r="G157" s="95" t="e">
        <f>SUMIF(#REF!,B157,#REF!)</f>
        <v>#REF!</v>
      </c>
      <c r="H157" s="95" t="e">
        <f>SUMIF(#REF!,B157,#REF!)</f>
        <v>#REF!</v>
      </c>
      <c r="I157" s="95" t="e">
        <f>SUMIF(#REF!,B157,#REF!)*-1</f>
        <v>#REF!</v>
      </c>
      <c r="J157" s="95" t="e">
        <f t="shared" si="16"/>
        <v>#REF!</v>
      </c>
      <c r="K157" s="387" t="e">
        <f>VLOOKUP(B157,#REF!,21,0)</f>
        <v>#REF!</v>
      </c>
      <c r="L157" s="387" t="e">
        <f t="shared" si="14"/>
        <v>#REF!</v>
      </c>
      <c r="M157" s="5" t="s">
        <v>3977</v>
      </c>
      <c r="N157" s="126" t="e">
        <f t="shared" si="17"/>
        <v>#REF!</v>
      </c>
      <c r="O157" s="49" t="str">
        <f t="shared" si="18"/>
        <v>New Stock</v>
      </c>
      <c r="P157" s="37" t="str">
        <f t="shared" si="19"/>
        <v>New Stock</v>
      </c>
      <c r="Q157" s="35" t="str">
        <f t="shared" si="20"/>
        <v>-</v>
      </c>
      <c r="R157" s="4" t="e">
        <f t="shared" si="15"/>
        <v>#REF!</v>
      </c>
    </row>
    <row r="158" spans="1:18">
      <c r="A158" s="32" t="s">
        <v>1842</v>
      </c>
      <c r="B158" s="31" t="s">
        <v>101</v>
      </c>
      <c r="C158" s="32" t="s">
        <v>1078</v>
      </c>
      <c r="D158" s="40" t="s">
        <v>770</v>
      </c>
      <c r="E158" s="31">
        <v>250</v>
      </c>
      <c r="F158" s="95" t="e">
        <f>SUMIF(#REF!,B158,#REF!)</f>
        <v>#REF!</v>
      </c>
      <c r="G158" s="95" t="e">
        <f>SUMIF(#REF!,B158,#REF!)</f>
        <v>#REF!</v>
      </c>
      <c r="H158" s="95" t="e">
        <f>SUMIF(#REF!,B158,#REF!)</f>
        <v>#REF!</v>
      </c>
      <c r="I158" s="95" t="e">
        <f>SUMIF(#REF!,B158,#REF!)*-1</f>
        <v>#REF!</v>
      </c>
      <c r="J158" s="95" t="e">
        <f t="shared" si="16"/>
        <v>#REF!</v>
      </c>
      <c r="K158" s="387" t="e">
        <f>VLOOKUP(B158,#REF!,21,0)</f>
        <v>#REF!</v>
      </c>
      <c r="L158" s="387" t="e">
        <f t="shared" si="14"/>
        <v>#REF!</v>
      </c>
      <c r="M158" s="5" t="s">
        <v>3977</v>
      </c>
      <c r="N158" s="126" t="e">
        <f t="shared" si="17"/>
        <v>#REF!</v>
      </c>
      <c r="O158" s="49" t="str">
        <f t="shared" si="18"/>
        <v>New Stock</v>
      </c>
      <c r="P158" s="37" t="str">
        <f t="shared" si="19"/>
        <v>New Stock</v>
      </c>
      <c r="Q158" s="35" t="str">
        <f t="shared" si="20"/>
        <v>-</v>
      </c>
      <c r="R158" s="4" t="e">
        <f t="shared" si="15"/>
        <v>#REF!</v>
      </c>
    </row>
    <row r="159" spans="1:18">
      <c r="A159" s="32" t="s">
        <v>1842</v>
      </c>
      <c r="B159" s="31" t="s">
        <v>102</v>
      </c>
      <c r="C159" s="32" t="s">
        <v>4295</v>
      </c>
      <c r="D159" s="40" t="s">
        <v>3849</v>
      </c>
      <c r="E159" s="31">
        <v>250</v>
      </c>
      <c r="F159" s="95" t="e">
        <f>SUMIF(#REF!,B159,#REF!)</f>
        <v>#REF!</v>
      </c>
      <c r="G159" s="95" t="e">
        <f>SUMIF(#REF!,B159,#REF!)</f>
        <v>#REF!</v>
      </c>
      <c r="H159" s="95" t="e">
        <f>SUMIF(#REF!,B159,#REF!)</f>
        <v>#REF!</v>
      </c>
      <c r="I159" s="95" t="e">
        <f>SUMIF(#REF!,B159,#REF!)*-1</f>
        <v>#REF!</v>
      </c>
      <c r="J159" s="95" t="e">
        <f t="shared" si="16"/>
        <v>#REF!</v>
      </c>
      <c r="K159" s="387" t="e">
        <f>VLOOKUP(B159,#REF!,21,0)</f>
        <v>#REF!</v>
      </c>
      <c r="L159" s="387" t="e">
        <f t="shared" si="14"/>
        <v>#REF!</v>
      </c>
      <c r="M159" s="5" t="s">
        <v>3977</v>
      </c>
      <c r="N159" s="126" t="e">
        <f t="shared" si="17"/>
        <v>#REF!</v>
      </c>
      <c r="O159" s="49" t="str">
        <f t="shared" si="18"/>
        <v>New Stock</v>
      </c>
      <c r="P159" s="37" t="str">
        <f t="shared" si="19"/>
        <v>New Stock</v>
      </c>
      <c r="Q159" s="35" t="str">
        <f t="shared" si="20"/>
        <v>-</v>
      </c>
      <c r="R159" s="4" t="e">
        <f t="shared" si="15"/>
        <v>#REF!</v>
      </c>
    </row>
    <row r="160" spans="1:18">
      <c r="A160" s="32" t="s">
        <v>1842</v>
      </c>
      <c r="B160" s="31" t="s">
        <v>4420</v>
      </c>
      <c r="C160" s="32" t="s">
        <v>3776</v>
      </c>
      <c r="D160" s="40" t="s">
        <v>4049</v>
      </c>
      <c r="E160" s="31">
        <v>300</v>
      </c>
      <c r="F160" s="95" t="e">
        <f>SUMIF(#REF!,B160,#REF!)</f>
        <v>#REF!</v>
      </c>
      <c r="G160" s="95" t="e">
        <f>SUMIF(#REF!,B160,#REF!)</f>
        <v>#REF!</v>
      </c>
      <c r="H160" s="95" t="e">
        <f>SUMIF(#REF!,B160,#REF!)</f>
        <v>#REF!</v>
      </c>
      <c r="I160" s="95" t="e">
        <f>SUMIF(#REF!,B160,#REF!)*-1</f>
        <v>#REF!</v>
      </c>
      <c r="J160" s="95" t="e">
        <f t="shared" si="16"/>
        <v>#REF!</v>
      </c>
      <c r="K160" s="387" t="e">
        <f>VLOOKUP(B160,#REF!,21,0)</f>
        <v>#REF!</v>
      </c>
      <c r="L160" s="387" t="e">
        <f t="shared" si="14"/>
        <v>#REF!</v>
      </c>
      <c r="M160" s="5" t="s">
        <v>3977</v>
      </c>
      <c r="N160" s="126" t="e">
        <f t="shared" si="17"/>
        <v>#REF!</v>
      </c>
      <c r="O160" s="49" t="str">
        <f t="shared" si="18"/>
        <v>New Stock</v>
      </c>
      <c r="P160" s="37" t="str">
        <f t="shared" si="19"/>
        <v>New Stock</v>
      </c>
      <c r="Q160" s="35" t="str">
        <f t="shared" si="20"/>
        <v>-</v>
      </c>
      <c r="R160" s="4" t="e">
        <f t="shared" si="15"/>
        <v>#REF!</v>
      </c>
    </row>
    <row r="161" spans="1:18">
      <c r="A161" s="32" t="s">
        <v>1842</v>
      </c>
      <c r="B161" s="31" t="s">
        <v>577</v>
      </c>
      <c r="C161" s="32" t="s">
        <v>1170</v>
      </c>
      <c r="D161" s="40" t="s">
        <v>2382</v>
      </c>
      <c r="E161" s="31">
        <v>300</v>
      </c>
      <c r="F161" s="95" t="e">
        <f>SUMIF(#REF!,B161,#REF!)</f>
        <v>#REF!</v>
      </c>
      <c r="G161" s="95" t="e">
        <f>SUMIF(#REF!,B161,#REF!)</f>
        <v>#REF!</v>
      </c>
      <c r="H161" s="95" t="e">
        <f>SUMIF(#REF!,B161,#REF!)</f>
        <v>#REF!</v>
      </c>
      <c r="I161" s="95" t="e">
        <f>SUMIF(#REF!,B161,#REF!)*-1</f>
        <v>#REF!</v>
      </c>
      <c r="J161" s="95" t="e">
        <f t="shared" si="16"/>
        <v>#REF!</v>
      </c>
      <c r="K161" s="387" t="e">
        <f>VLOOKUP(B161,#REF!,21,0)</f>
        <v>#REF!</v>
      </c>
      <c r="L161" s="387" t="e">
        <f t="shared" si="14"/>
        <v>#REF!</v>
      </c>
      <c r="M161" s="5" t="s">
        <v>3977</v>
      </c>
      <c r="N161" s="126" t="e">
        <f t="shared" si="17"/>
        <v>#REF!</v>
      </c>
      <c r="O161" s="49" t="str">
        <f t="shared" si="18"/>
        <v>New Stock</v>
      </c>
      <c r="P161" s="37" t="str">
        <f t="shared" si="19"/>
        <v>New Stock</v>
      </c>
      <c r="Q161" s="35" t="str">
        <f t="shared" si="20"/>
        <v>-</v>
      </c>
      <c r="R161" s="4" t="e">
        <f t="shared" si="15"/>
        <v>#REF!</v>
      </c>
    </row>
    <row r="162" spans="1:18">
      <c r="A162" s="32" t="s">
        <v>1842</v>
      </c>
      <c r="B162" s="31" t="s">
        <v>103</v>
      </c>
      <c r="C162" s="32" t="s">
        <v>3752</v>
      </c>
      <c r="D162" s="40" t="s">
        <v>771</v>
      </c>
      <c r="E162" s="31">
        <v>400</v>
      </c>
      <c r="F162" s="95" t="e">
        <f>SUMIF(#REF!,B162,#REF!)</f>
        <v>#REF!</v>
      </c>
      <c r="G162" s="95" t="e">
        <f>SUMIF(#REF!,B162,#REF!)</f>
        <v>#REF!</v>
      </c>
      <c r="H162" s="95" t="e">
        <f>SUMIF(#REF!,B162,#REF!)</f>
        <v>#REF!</v>
      </c>
      <c r="I162" s="95" t="e">
        <f>SUMIF(#REF!,B162,#REF!)*-1</f>
        <v>#REF!</v>
      </c>
      <c r="J162" s="95" t="e">
        <f t="shared" si="16"/>
        <v>#REF!</v>
      </c>
      <c r="K162" s="387" t="e">
        <f>VLOOKUP(B162,#REF!,21,0)</f>
        <v>#REF!</v>
      </c>
      <c r="L162" s="387" t="e">
        <f t="shared" si="14"/>
        <v>#REF!</v>
      </c>
      <c r="M162" s="5" t="s">
        <v>3977</v>
      </c>
      <c r="N162" s="126" t="e">
        <f t="shared" si="17"/>
        <v>#REF!</v>
      </c>
      <c r="O162" s="49" t="str">
        <f t="shared" si="18"/>
        <v>New Stock</v>
      </c>
      <c r="P162" s="37" t="str">
        <f t="shared" si="19"/>
        <v>New Stock</v>
      </c>
      <c r="Q162" s="35" t="str">
        <f t="shared" si="20"/>
        <v>-</v>
      </c>
      <c r="R162" s="4" t="e">
        <f t="shared" si="15"/>
        <v>#REF!</v>
      </c>
    </row>
    <row r="163" spans="1:18">
      <c r="A163" s="32" t="s">
        <v>1842</v>
      </c>
      <c r="B163" s="31" t="s">
        <v>104</v>
      </c>
      <c r="C163" s="32" t="s">
        <v>4679</v>
      </c>
      <c r="D163" s="40" t="s">
        <v>5084</v>
      </c>
      <c r="E163" s="31">
        <v>400</v>
      </c>
      <c r="F163" s="95" t="e">
        <f>SUMIF(#REF!,B163,#REF!)</f>
        <v>#REF!</v>
      </c>
      <c r="G163" s="95" t="e">
        <f>SUMIF(#REF!,B163,#REF!)</f>
        <v>#REF!</v>
      </c>
      <c r="H163" s="95" t="e">
        <f>SUMIF(#REF!,B163,#REF!)</f>
        <v>#REF!</v>
      </c>
      <c r="I163" s="95" t="e">
        <f>SUMIF(#REF!,B163,#REF!)*-1</f>
        <v>#REF!</v>
      </c>
      <c r="J163" s="95" t="e">
        <f t="shared" si="16"/>
        <v>#REF!</v>
      </c>
      <c r="K163" s="387" t="e">
        <f>VLOOKUP(B163,#REF!,21,0)</f>
        <v>#REF!</v>
      </c>
      <c r="L163" s="387" t="e">
        <f t="shared" si="14"/>
        <v>#REF!</v>
      </c>
      <c r="M163" s="5" t="s">
        <v>3977</v>
      </c>
      <c r="N163" s="126" t="e">
        <f t="shared" si="17"/>
        <v>#REF!</v>
      </c>
      <c r="O163" s="49" t="str">
        <f t="shared" si="18"/>
        <v>New Stock</v>
      </c>
      <c r="P163" s="37" t="str">
        <f t="shared" si="19"/>
        <v>New Stock</v>
      </c>
      <c r="Q163" s="35" t="str">
        <f t="shared" si="20"/>
        <v>-</v>
      </c>
      <c r="R163" s="4" t="e">
        <f t="shared" si="15"/>
        <v>#REF!</v>
      </c>
    </row>
    <row r="164" spans="1:18">
      <c r="A164" s="32" t="s">
        <v>1842</v>
      </c>
      <c r="B164" s="31" t="s">
        <v>134</v>
      </c>
      <c r="C164" s="32" t="s">
        <v>3511</v>
      </c>
      <c r="D164" s="40" t="s">
        <v>2783</v>
      </c>
      <c r="E164" s="31">
        <v>100</v>
      </c>
      <c r="F164" s="95" t="e">
        <f>SUMIF(#REF!,B164,#REF!)</f>
        <v>#REF!</v>
      </c>
      <c r="G164" s="95" t="e">
        <f>SUMIF(#REF!,B164,#REF!)</f>
        <v>#REF!</v>
      </c>
      <c r="H164" s="95" t="e">
        <f>SUMIF(#REF!,B164,#REF!)</f>
        <v>#REF!</v>
      </c>
      <c r="I164" s="95" t="e">
        <f>SUMIF(#REF!,B164,#REF!)*-1</f>
        <v>#REF!</v>
      </c>
      <c r="J164" s="95" t="e">
        <f t="shared" si="16"/>
        <v>#REF!</v>
      </c>
      <c r="K164" s="387" t="e">
        <f>VLOOKUP(B164,#REF!,21,0)</f>
        <v>#REF!</v>
      </c>
      <c r="L164" s="387" t="e">
        <f t="shared" si="14"/>
        <v>#REF!</v>
      </c>
      <c r="M164" s="5" t="s">
        <v>3977</v>
      </c>
      <c r="N164" s="126" t="e">
        <f t="shared" si="17"/>
        <v>#REF!</v>
      </c>
      <c r="O164" s="49" t="str">
        <f t="shared" si="18"/>
        <v>New Stock</v>
      </c>
      <c r="P164" s="37" t="str">
        <f t="shared" si="19"/>
        <v>New Stock</v>
      </c>
      <c r="Q164" s="35" t="str">
        <f t="shared" si="20"/>
        <v>-</v>
      </c>
      <c r="R164" s="4" t="e">
        <f t="shared" si="15"/>
        <v>#REF!</v>
      </c>
    </row>
    <row r="165" spans="1:18">
      <c r="A165" s="32" t="s">
        <v>1842</v>
      </c>
      <c r="B165" s="31" t="s">
        <v>5056</v>
      </c>
      <c r="C165" s="32" t="s">
        <v>3512</v>
      </c>
      <c r="D165" s="40" t="s">
        <v>2785</v>
      </c>
      <c r="E165" s="31">
        <v>100</v>
      </c>
      <c r="F165" s="95" t="e">
        <f>SUMIF(#REF!,B165,#REF!)</f>
        <v>#REF!</v>
      </c>
      <c r="G165" s="95" t="e">
        <f>SUMIF(#REF!,B165,#REF!)</f>
        <v>#REF!</v>
      </c>
      <c r="H165" s="95" t="e">
        <f>SUMIF(#REF!,B165,#REF!)</f>
        <v>#REF!</v>
      </c>
      <c r="I165" s="95" t="e">
        <f>SUMIF(#REF!,B165,#REF!)*-1</f>
        <v>#REF!</v>
      </c>
      <c r="J165" s="95" t="e">
        <f t="shared" si="16"/>
        <v>#REF!</v>
      </c>
      <c r="K165" s="387" t="e">
        <f>VLOOKUP(B165,#REF!,21,0)</f>
        <v>#REF!</v>
      </c>
      <c r="L165" s="387" t="e">
        <f t="shared" si="14"/>
        <v>#REF!</v>
      </c>
      <c r="M165" s="5" t="s">
        <v>3977</v>
      </c>
      <c r="N165" s="126" t="e">
        <f t="shared" si="17"/>
        <v>#REF!</v>
      </c>
      <c r="O165" s="49" t="str">
        <f t="shared" si="18"/>
        <v>New Stock</v>
      </c>
      <c r="P165" s="37" t="str">
        <f t="shared" si="19"/>
        <v>New Stock</v>
      </c>
      <c r="Q165" s="35" t="str">
        <f t="shared" si="20"/>
        <v>-</v>
      </c>
      <c r="R165" s="4" t="e">
        <f t="shared" si="15"/>
        <v>#REF!</v>
      </c>
    </row>
    <row r="166" spans="1:18">
      <c r="A166" s="32" t="s">
        <v>1842</v>
      </c>
      <c r="B166" s="31" t="s">
        <v>1613</v>
      </c>
      <c r="C166" s="32" t="s">
        <v>1614</v>
      </c>
      <c r="D166" s="40" t="s">
        <v>2067</v>
      </c>
      <c r="E166" s="31">
        <v>200</v>
      </c>
      <c r="F166" s="95" t="e">
        <f>SUMIF(#REF!,B166,#REF!)</f>
        <v>#REF!</v>
      </c>
      <c r="G166" s="95" t="e">
        <f>SUMIF(#REF!,B166,#REF!)</f>
        <v>#REF!</v>
      </c>
      <c r="H166" s="95" t="e">
        <f>SUMIF(#REF!,B166,#REF!)</f>
        <v>#REF!</v>
      </c>
      <c r="I166" s="95" t="e">
        <f>SUMIF(#REF!,B166,#REF!)*-1</f>
        <v>#REF!</v>
      </c>
      <c r="J166" s="95" t="e">
        <f t="shared" si="16"/>
        <v>#REF!</v>
      </c>
      <c r="K166" s="387" t="e">
        <f>VLOOKUP(B166,#REF!,21,0)</f>
        <v>#REF!</v>
      </c>
      <c r="L166" s="387" t="e">
        <f t="shared" si="14"/>
        <v>#REF!</v>
      </c>
      <c r="M166" s="5" t="s">
        <v>3977</v>
      </c>
      <c r="N166" s="126" t="e">
        <f t="shared" si="17"/>
        <v>#REF!</v>
      </c>
      <c r="O166" s="49" t="str">
        <f t="shared" si="18"/>
        <v>New Stock</v>
      </c>
      <c r="P166" s="37" t="str">
        <f t="shared" si="19"/>
        <v>New Stock</v>
      </c>
      <c r="Q166" s="35" t="str">
        <f t="shared" si="20"/>
        <v>-</v>
      </c>
      <c r="R166" s="4" t="e">
        <f t="shared" si="15"/>
        <v>#REF!</v>
      </c>
    </row>
    <row r="167" spans="1:18">
      <c r="A167" s="32" t="s">
        <v>1842</v>
      </c>
      <c r="B167" s="31" t="s">
        <v>443</v>
      </c>
      <c r="C167" s="32" t="s">
        <v>444</v>
      </c>
      <c r="D167" s="40" t="s">
        <v>3964</v>
      </c>
      <c r="E167" s="31">
        <v>250</v>
      </c>
      <c r="F167" s="95" t="e">
        <f>SUMIF(#REF!,B167,#REF!)</f>
        <v>#REF!</v>
      </c>
      <c r="G167" s="95" t="e">
        <f>SUMIF(#REF!,B167,#REF!)</f>
        <v>#REF!</v>
      </c>
      <c r="H167" s="95" t="e">
        <f>SUMIF(#REF!,B167,#REF!)</f>
        <v>#REF!</v>
      </c>
      <c r="I167" s="95" t="e">
        <f>SUMIF(#REF!,B167,#REF!)*-1</f>
        <v>#REF!</v>
      </c>
      <c r="J167" s="95" t="e">
        <f t="shared" si="16"/>
        <v>#REF!</v>
      </c>
      <c r="K167" s="387" t="e">
        <f>VLOOKUP(B167,#REF!,21,0)</f>
        <v>#REF!</v>
      </c>
      <c r="L167" s="387" t="e">
        <f t="shared" si="14"/>
        <v>#REF!</v>
      </c>
      <c r="M167" s="5" t="s">
        <v>3977</v>
      </c>
      <c r="N167" s="126" t="e">
        <f t="shared" si="17"/>
        <v>#REF!</v>
      </c>
      <c r="O167" s="49" t="str">
        <f t="shared" si="18"/>
        <v>New Stock</v>
      </c>
      <c r="P167" s="37" t="str">
        <f t="shared" si="19"/>
        <v>New Stock</v>
      </c>
      <c r="Q167" s="35" t="str">
        <f t="shared" si="20"/>
        <v>-</v>
      </c>
      <c r="R167" s="4" t="e">
        <f t="shared" si="15"/>
        <v>#REF!</v>
      </c>
    </row>
    <row r="168" spans="1:18">
      <c r="A168" s="32" t="s">
        <v>1842</v>
      </c>
      <c r="B168" s="31" t="s">
        <v>445</v>
      </c>
      <c r="C168" s="32" t="s">
        <v>1834</v>
      </c>
      <c r="D168" s="40" t="s">
        <v>2321</v>
      </c>
      <c r="E168" s="31">
        <v>700</v>
      </c>
      <c r="F168" s="95" t="e">
        <f>SUMIF(#REF!,B168,#REF!)</f>
        <v>#REF!</v>
      </c>
      <c r="G168" s="95" t="e">
        <f>SUMIF(#REF!,B168,#REF!)</f>
        <v>#REF!</v>
      </c>
      <c r="H168" s="95" t="e">
        <f>SUMIF(#REF!,B168,#REF!)</f>
        <v>#REF!</v>
      </c>
      <c r="I168" s="95" t="e">
        <f>SUMIF(#REF!,B168,#REF!)*-1</f>
        <v>#REF!</v>
      </c>
      <c r="J168" s="95" t="e">
        <f t="shared" si="16"/>
        <v>#REF!</v>
      </c>
      <c r="K168" s="387" t="e">
        <f>VLOOKUP(B168,#REF!,21,0)</f>
        <v>#REF!</v>
      </c>
      <c r="L168" s="387" t="e">
        <f t="shared" si="14"/>
        <v>#REF!</v>
      </c>
      <c r="M168" s="5" t="s">
        <v>3977</v>
      </c>
      <c r="N168" s="126" t="e">
        <f t="shared" si="17"/>
        <v>#REF!</v>
      </c>
      <c r="O168" s="49" t="str">
        <f t="shared" si="18"/>
        <v>New Stock</v>
      </c>
      <c r="P168" s="37" t="str">
        <f t="shared" si="19"/>
        <v>New Stock</v>
      </c>
      <c r="Q168" s="35" t="str">
        <f t="shared" si="20"/>
        <v>-</v>
      </c>
      <c r="R168" s="4" t="e">
        <f t="shared" si="15"/>
        <v>#REF!</v>
      </c>
    </row>
    <row r="169" spans="1:18">
      <c r="A169" s="32" t="s">
        <v>1842</v>
      </c>
      <c r="B169" s="31" t="s">
        <v>1835</v>
      </c>
      <c r="C169" s="32" t="s">
        <v>1836</v>
      </c>
      <c r="D169" s="40" t="s">
        <v>2321</v>
      </c>
      <c r="E169" s="31">
        <v>300</v>
      </c>
      <c r="F169" s="95" t="e">
        <f>SUMIF(#REF!,B169,#REF!)</f>
        <v>#REF!</v>
      </c>
      <c r="G169" s="95" t="e">
        <f>SUMIF(#REF!,B169,#REF!)</f>
        <v>#REF!</v>
      </c>
      <c r="H169" s="95" t="e">
        <f>SUMIF(#REF!,B169,#REF!)</f>
        <v>#REF!</v>
      </c>
      <c r="I169" s="95" t="e">
        <f>SUMIF(#REF!,B169,#REF!)*-1</f>
        <v>#REF!</v>
      </c>
      <c r="J169" s="95" t="e">
        <f t="shared" si="16"/>
        <v>#REF!</v>
      </c>
      <c r="K169" s="387" t="e">
        <f>VLOOKUP(B169,#REF!,21,0)</f>
        <v>#REF!</v>
      </c>
      <c r="L169" s="387" t="e">
        <f t="shared" si="14"/>
        <v>#REF!</v>
      </c>
      <c r="M169" s="5" t="s">
        <v>3977</v>
      </c>
      <c r="N169" s="126" t="e">
        <f t="shared" si="17"/>
        <v>#REF!</v>
      </c>
      <c r="O169" s="49" t="str">
        <f t="shared" si="18"/>
        <v>New Stock</v>
      </c>
      <c r="P169" s="37" t="str">
        <f t="shared" si="19"/>
        <v>New Stock</v>
      </c>
      <c r="Q169" s="35" t="str">
        <f t="shared" si="20"/>
        <v>-</v>
      </c>
      <c r="R169" s="4" t="e">
        <f t="shared" si="15"/>
        <v>#REF!</v>
      </c>
    </row>
    <row r="170" spans="1:18">
      <c r="A170" s="32" t="s">
        <v>1842</v>
      </c>
      <c r="B170" s="31" t="s">
        <v>1416</v>
      </c>
      <c r="C170" s="32" t="s">
        <v>1417</v>
      </c>
      <c r="D170" s="40" t="s">
        <v>805</v>
      </c>
      <c r="E170" s="31">
        <v>500</v>
      </c>
      <c r="F170" s="95" t="e">
        <f>SUMIF(#REF!,B170,#REF!)</f>
        <v>#REF!</v>
      </c>
      <c r="G170" s="95" t="e">
        <f>SUMIF(#REF!,B170,#REF!)</f>
        <v>#REF!</v>
      </c>
      <c r="H170" s="95" t="e">
        <f>SUMIF(#REF!,B170,#REF!)</f>
        <v>#REF!</v>
      </c>
      <c r="I170" s="95" t="e">
        <f>SUMIF(#REF!,B170,#REF!)*-1</f>
        <v>#REF!</v>
      </c>
      <c r="J170" s="95" t="e">
        <f t="shared" si="16"/>
        <v>#REF!</v>
      </c>
      <c r="K170" s="387" t="e">
        <f>VLOOKUP(B170,#REF!,21,0)</f>
        <v>#REF!</v>
      </c>
      <c r="L170" s="387" t="e">
        <f t="shared" si="14"/>
        <v>#REF!</v>
      </c>
      <c r="M170" s="5" t="s">
        <v>3977</v>
      </c>
      <c r="N170" s="126" t="e">
        <f t="shared" si="17"/>
        <v>#REF!</v>
      </c>
      <c r="O170" s="49" t="str">
        <f t="shared" si="18"/>
        <v>New Stock</v>
      </c>
      <c r="P170" s="37" t="str">
        <f t="shared" si="19"/>
        <v>New Stock</v>
      </c>
      <c r="Q170" s="35" t="str">
        <f t="shared" si="20"/>
        <v>-</v>
      </c>
      <c r="R170" s="4" t="e">
        <f t="shared" si="15"/>
        <v>#REF!</v>
      </c>
    </row>
    <row r="171" spans="1:18">
      <c r="A171" s="32" t="s">
        <v>1842</v>
      </c>
      <c r="B171" s="31" t="s">
        <v>1418</v>
      </c>
      <c r="C171" s="32" t="s">
        <v>2969</v>
      </c>
      <c r="D171" s="40" t="s">
        <v>805</v>
      </c>
      <c r="E171" s="31">
        <v>500</v>
      </c>
      <c r="F171" s="95" t="e">
        <f>SUMIF(#REF!,B171,#REF!)</f>
        <v>#REF!</v>
      </c>
      <c r="G171" s="95" t="e">
        <f>SUMIF(#REF!,B171,#REF!)</f>
        <v>#REF!</v>
      </c>
      <c r="H171" s="95" t="e">
        <f>SUMIF(#REF!,B171,#REF!)</f>
        <v>#REF!</v>
      </c>
      <c r="I171" s="95" t="e">
        <f>SUMIF(#REF!,B171,#REF!)*-1</f>
        <v>#REF!</v>
      </c>
      <c r="J171" s="95" t="e">
        <f t="shared" si="16"/>
        <v>#REF!</v>
      </c>
      <c r="K171" s="387" t="e">
        <f>VLOOKUP(B171,#REF!,21,0)</f>
        <v>#REF!</v>
      </c>
      <c r="L171" s="387" t="e">
        <f t="shared" si="14"/>
        <v>#REF!</v>
      </c>
      <c r="M171" s="5" t="s">
        <v>3977</v>
      </c>
      <c r="N171" s="126" t="e">
        <f t="shared" si="17"/>
        <v>#REF!</v>
      </c>
      <c r="O171" s="49" t="str">
        <f t="shared" si="18"/>
        <v>New Stock</v>
      </c>
      <c r="P171" s="37" t="str">
        <f t="shared" si="19"/>
        <v>New Stock</v>
      </c>
      <c r="Q171" s="35" t="str">
        <f t="shared" si="20"/>
        <v>-</v>
      </c>
      <c r="R171" s="4" t="e">
        <f t="shared" si="15"/>
        <v>#REF!</v>
      </c>
    </row>
    <row r="172" spans="1:18">
      <c r="A172" s="32" t="s">
        <v>1842</v>
      </c>
      <c r="B172" s="31" t="s">
        <v>4979</v>
      </c>
      <c r="C172" s="32" t="s">
        <v>4758</v>
      </c>
      <c r="D172" s="40" t="s">
        <v>2730</v>
      </c>
      <c r="E172" s="31">
        <v>140</v>
      </c>
      <c r="F172" s="95" t="e">
        <f>SUMIF(#REF!,B172,#REF!)</f>
        <v>#REF!</v>
      </c>
      <c r="G172" s="95" t="e">
        <f>SUMIF(#REF!,B172,#REF!)</f>
        <v>#REF!</v>
      </c>
      <c r="H172" s="95" t="e">
        <f>SUMIF(#REF!,B172,#REF!)</f>
        <v>#REF!</v>
      </c>
      <c r="I172" s="95" t="e">
        <f>SUMIF(#REF!,B172,#REF!)*-1</f>
        <v>#REF!</v>
      </c>
      <c r="J172" s="95" t="e">
        <f t="shared" si="16"/>
        <v>#REF!</v>
      </c>
      <c r="K172" s="387" t="e">
        <f>VLOOKUP(B172,#REF!,21,0)</f>
        <v>#REF!</v>
      </c>
      <c r="L172" s="387" t="e">
        <f t="shared" si="14"/>
        <v>#REF!</v>
      </c>
      <c r="M172" s="5" t="s">
        <v>3977</v>
      </c>
      <c r="N172" s="126" t="e">
        <f t="shared" si="17"/>
        <v>#REF!</v>
      </c>
      <c r="O172" s="49" t="str">
        <f t="shared" si="18"/>
        <v>New Stock</v>
      </c>
      <c r="P172" s="37" t="str">
        <f t="shared" si="19"/>
        <v>New Stock</v>
      </c>
      <c r="Q172" s="35" t="str">
        <f t="shared" si="20"/>
        <v>-</v>
      </c>
      <c r="R172" s="4" t="e">
        <f t="shared" si="15"/>
        <v>#REF!</v>
      </c>
    </row>
    <row r="173" spans="1:18">
      <c r="A173" s="32" t="s">
        <v>1842</v>
      </c>
      <c r="B173" s="31" t="s">
        <v>4978</v>
      </c>
      <c r="C173" s="32" t="s">
        <v>4280</v>
      </c>
      <c r="D173" s="40" t="s">
        <v>2730</v>
      </c>
      <c r="E173" s="31">
        <v>140</v>
      </c>
      <c r="F173" s="95" t="e">
        <f>SUMIF(#REF!,B173,#REF!)</f>
        <v>#REF!</v>
      </c>
      <c r="G173" s="95" t="e">
        <f>SUMIF(#REF!,B173,#REF!)</f>
        <v>#REF!</v>
      </c>
      <c r="H173" s="95" t="e">
        <f>SUMIF(#REF!,B173,#REF!)</f>
        <v>#REF!</v>
      </c>
      <c r="I173" s="95" t="e">
        <f>SUMIF(#REF!,B173,#REF!)*-1</f>
        <v>#REF!</v>
      </c>
      <c r="J173" s="95" t="e">
        <f t="shared" si="16"/>
        <v>#REF!</v>
      </c>
      <c r="K173" s="387" t="e">
        <f>VLOOKUP(B173,#REF!,21,0)</f>
        <v>#REF!</v>
      </c>
      <c r="L173" s="387" t="e">
        <f t="shared" si="14"/>
        <v>#REF!</v>
      </c>
      <c r="M173" s="5" t="s">
        <v>3977</v>
      </c>
      <c r="N173" s="126" t="e">
        <f t="shared" si="17"/>
        <v>#REF!</v>
      </c>
      <c r="O173" s="49" t="str">
        <f t="shared" si="18"/>
        <v>New Stock</v>
      </c>
      <c r="P173" s="37" t="str">
        <f t="shared" si="19"/>
        <v>New Stock</v>
      </c>
      <c r="Q173" s="35" t="str">
        <f t="shared" si="20"/>
        <v>-</v>
      </c>
      <c r="R173" s="4" t="e">
        <f t="shared" si="15"/>
        <v>#REF!</v>
      </c>
    </row>
    <row r="174" spans="1:18">
      <c r="A174" s="32" t="s">
        <v>1842</v>
      </c>
      <c r="B174" s="31" t="s">
        <v>3624</v>
      </c>
      <c r="C174" s="32" t="s">
        <v>762</v>
      </c>
      <c r="D174" s="40" t="s">
        <v>3934</v>
      </c>
      <c r="E174" s="31">
        <v>180</v>
      </c>
      <c r="F174" s="95" t="e">
        <f>SUMIF(#REF!,B174,#REF!)</f>
        <v>#REF!</v>
      </c>
      <c r="G174" s="95" t="e">
        <f>SUMIF(#REF!,B174,#REF!)</f>
        <v>#REF!</v>
      </c>
      <c r="H174" s="95" t="e">
        <f>SUMIF(#REF!,B174,#REF!)</f>
        <v>#REF!</v>
      </c>
      <c r="I174" s="95" t="e">
        <f>SUMIF(#REF!,B174,#REF!)*-1</f>
        <v>#REF!</v>
      </c>
      <c r="J174" s="95" t="e">
        <f t="shared" si="16"/>
        <v>#REF!</v>
      </c>
      <c r="K174" s="387" t="e">
        <f>VLOOKUP(B174,#REF!,21,0)</f>
        <v>#REF!</v>
      </c>
      <c r="L174" s="387" t="e">
        <f t="shared" si="14"/>
        <v>#REF!</v>
      </c>
      <c r="M174" s="5" t="s">
        <v>3977</v>
      </c>
      <c r="N174" s="126" t="e">
        <f t="shared" si="17"/>
        <v>#REF!</v>
      </c>
      <c r="O174" s="49" t="str">
        <f t="shared" si="18"/>
        <v>New Stock</v>
      </c>
      <c r="P174" s="37" t="str">
        <f t="shared" si="19"/>
        <v>New Stock</v>
      </c>
      <c r="Q174" s="35" t="str">
        <f t="shared" si="20"/>
        <v>-</v>
      </c>
      <c r="R174" s="4" t="e">
        <f t="shared" si="15"/>
        <v>#REF!</v>
      </c>
    </row>
    <row r="175" spans="1:18">
      <c r="A175" s="32" t="s">
        <v>1842</v>
      </c>
      <c r="B175" s="31" t="s">
        <v>57</v>
      </c>
      <c r="C175" s="32" t="s">
        <v>1429</v>
      </c>
      <c r="D175" s="40" t="s">
        <v>3934</v>
      </c>
      <c r="E175" s="31">
        <v>180</v>
      </c>
      <c r="F175" s="95" t="e">
        <f>SUMIF(#REF!,B175,#REF!)</f>
        <v>#REF!</v>
      </c>
      <c r="G175" s="95" t="e">
        <f>SUMIF(#REF!,B175,#REF!)</f>
        <v>#REF!</v>
      </c>
      <c r="H175" s="95" t="e">
        <f>SUMIF(#REF!,B175,#REF!)</f>
        <v>#REF!</v>
      </c>
      <c r="I175" s="95" t="e">
        <f>SUMIF(#REF!,B175,#REF!)*-1</f>
        <v>#REF!</v>
      </c>
      <c r="J175" s="95" t="e">
        <f t="shared" si="16"/>
        <v>#REF!</v>
      </c>
      <c r="K175" s="387" t="e">
        <f>VLOOKUP(B175,#REF!,21,0)</f>
        <v>#REF!</v>
      </c>
      <c r="L175" s="387" t="e">
        <f t="shared" si="14"/>
        <v>#REF!</v>
      </c>
      <c r="M175" s="5" t="s">
        <v>3977</v>
      </c>
      <c r="N175" s="126" t="e">
        <f t="shared" si="17"/>
        <v>#REF!</v>
      </c>
      <c r="O175" s="49" t="str">
        <f t="shared" si="18"/>
        <v>New Stock</v>
      </c>
      <c r="P175" s="37" t="str">
        <f t="shared" si="19"/>
        <v>New Stock</v>
      </c>
      <c r="Q175" s="35" t="str">
        <f t="shared" si="20"/>
        <v>-</v>
      </c>
      <c r="R175" s="4" t="e">
        <f t="shared" si="15"/>
        <v>#REF!</v>
      </c>
    </row>
    <row r="176" spans="1:18">
      <c r="A176" s="32" t="s">
        <v>1842</v>
      </c>
      <c r="B176" s="31" t="s">
        <v>3767</v>
      </c>
      <c r="C176" s="32" t="s">
        <v>4281</v>
      </c>
      <c r="D176" s="40" t="s">
        <v>4454</v>
      </c>
      <c r="E176" s="31">
        <v>40</v>
      </c>
      <c r="F176" s="95" t="e">
        <f>SUMIF(#REF!,B176,#REF!)</f>
        <v>#REF!</v>
      </c>
      <c r="G176" s="95" t="e">
        <f>SUMIF(#REF!,B176,#REF!)</f>
        <v>#REF!</v>
      </c>
      <c r="H176" s="95" t="e">
        <f>SUMIF(#REF!,B176,#REF!)</f>
        <v>#REF!</v>
      </c>
      <c r="I176" s="95" t="e">
        <f>SUMIF(#REF!,B176,#REF!)*-1</f>
        <v>#REF!</v>
      </c>
      <c r="J176" s="95" t="e">
        <f t="shared" si="16"/>
        <v>#REF!</v>
      </c>
      <c r="K176" s="387" t="e">
        <f>VLOOKUP(B176,#REF!,21,0)</f>
        <v>#REF!</v>
      </c>
      <c r="L176" s="387" t="e">
        <f t="shared" si="14"/>
        <v>#REF!</v>
      </c>
      <c r="M176" s="5" t="s">
        <v>3977</v>
      </c>
      <c r="N176" s="126" t="e">
        <f t="shared" si="17"/>
        <v>#REF!</v>
      </c>
      <c r="O176" s="49" t="str">
        <f t="shared" si="18"/>
        <v>New Stock</v>
      </c>
      <c r="P176" s="37" t="str">
        <f t="shared" si="19"/>
        <v>New Stock</v>
      </c>
      <c r="Q176" s="35" t="str">
        <f t="shared" si="20"/>
        <v>-</v>
      </c>
      <c r="R176" s="4" t="e">
        <f t="shared" si="15"/>
        <v>#REF!</v>
      </c>
    </row>
    <row r="177" spans="1:18">
      <c r="A177" s="32" t="s">
        <v>786</v>
      </c>
      <c r="B177" s="31" t="s">
        <v>1536</v>
      </c>
      <c r="C177" s="32" t="s">
        <v>1573</v>
      </c>
      <c r="D177" s="40" t="s">
        <v>3791</v>
      </c>
      <c r="E177" s="31">
        <v>100</v>
      </c>
      <c r="F177" s="95" t="e">
        <f>SUMIF(#REF!,B177,#REF!)</f>
        <v>#REF!</v>
      </c>
      <c r="G177" s="95" t="e">
        <f>SUMIF(#REF!,B177,#REF!)</f>
        <v>#REF!</v>
      </c>
      <c r="H177" s="95" t="e">
        <f>SUMIF(#REF!,B177,#REF!)</f>
        <v>#REF!</v>
      </c>
      <c r="I177" s="95" t="e">
        <f>SUMIF(#REF!,B177,#REF!)*-1</f>
        <v>#REF!</v>
      </c>
      <c r="J177" s="95" t="e">
        <f t="shared" si="16"/>
        <v>#REF!</v>
      </c>
      <c r="K177" s="387" t="e">
        <f>VLOOKUP(B177,#REF!,21,0)</f>
        <v>#REF!</v>
      </c>
      <c r="L177" s="387" t="e">
        <f t="shared" si="14"/>
        <v>#REF!</v>
      </c>
      <c r="M177" s="5" t="s">
        <v>3977</v>
      </c>
      <c r="N177" s="126" t="e">
        <f t="shared" si="17"/>
        <v>#REF!</v>
      </c>
      <c r="O177" s="49" t="str">
        <f t="shared" si="18"/>
        <v>New Stock</v>
      </c>
      <c r="P177" s="37" t="str">
        <f t="shared" si="19"/>
        <v>New Stock</v>
      </c>
      <c r="Q177" s="35" t="str">
        <f t="shared" si="20"/>
        <v>-</v>
      </c>
      <c r="R177" s="4" t="e">
        <f t="shared" si="15"/>
        <v>#REF!</v>
      </c>
    </row>
    <row r="178" spans="1:18">
      <c r="A178" s="32" t="s">
        <v>786</v>
      </c>
      <c r="B178" s="31" t="s">
        <v>982</v>
      </c>
      <c r="C178" s="32" t="s">
        <v>1574</v>
      </c>
      <c r="D178" s="40" t="s">
        <v>4088</v>
      </c>
      <c r="E178" s="31">
        <v>100</v>
      </c>
      <c r="F178" s="95" t="e">
        <f>SUMIF(#REF!,B178,#REF!)</f>
        <v>#REF!</v>
      </c>
      <c r="G178" s="95" t="e">
        <f>SUMIF(#REF!,B178,#REF!)</f>
        <v>#REF!</v>
      </c>
      <c r="H178" s="95" t="e">
        <f>SUMIF(#REF!,B178,#REF!)</f>
        <v>#REF!</v>
      </c>
      <c r="I178" s="95" t="e">
        <f>SUMIF(#REF!,B178,#REF!)*-1</f>
        <v>#REF!</v>
      </c>
      <c r="J178" s="95" t="e">
        <f t="shared" si="16"/>
        <v>#REF!</v>
      </c>
      <c r="K178" s="387" t="e">
        <f>VLOOKUP(B178,#REF!,21,0)</f>
        <v>#REF!</v>
      </c>
      <c r="L178" s="387" t="e">
        <f t="shared" si="14"/>
        <v>#REF!</v>
      </c>
      <c r="M178" s="5" t="s">
        <v>3977</v>
      </c>
      <c r="N178" s="126" t="e">
        <f t="shared" si="17"/>
        <v>#REF!</v>
      </c>
      <c r="O178" s="49" t="str">
        <f t="shared" si="18"/>
        <v>New Stock</v>
      </c>
      <c r="P178" s="37" t="str">
        <f t="shared" si="19"/>
        <v>New Stock</v>
      </c>
      <c r="Q178" s="35" t="str">
        <f t="shared" si="20"/>
        <v>-</v>
      </c>
      <c r="R178" s="4" t="e">
        <f t="shared" si="15"/>
        <v>#REF!</v>
      </c>
    </row>
    <row r="179" spans="1:18">
      <c r="A179" s="32" t="s">
        <v>786</v>
      </c>
      <c r="B179" s="31" t="s">
        <v>4187</v>
      </c>
      <c r="C179" s="32" t="s">
        <v>521</v>
      </c>
      <c r="D179" s="40" t="s">
        <v>5401</v>
      </c>
      <c r="E179" s="31">
        <v>100</v>
      </c>
      <c r="F179" s="95" t="e">
        <f>SUMIF(#REF!,B179,#REF!)</f>
        <v>#REF!</v>
      </c>
      <c r="G179" s="95" t="e">
        <f>SUMIF(#REF!,B179,#REF!)</f>
        <v>#REF!</v>
      </c>
      <c r="H179" s="95" t="e">
        <f>SUMIF(#REF!,B179,#REF!)</f>
        <v>#REF!</v>
      </c>
      <c r="I179" s="95" t="e">
        <f>SUMIF(#REF!,B179,#REF!)*-1</f>
        <v>#REF!</v>
      </c>
      <c r="J179" s="95" t="e">
        <f t="shared" si="16"/>
        <v>#REF!</v>
      </c>
      <c r="K179" s="387" t="e">
        <f>VLOOKUP(B179,#REF!,21,0)</f>
        <v>#REF!</v>
      </c>
      <c r="L179" s="387" t="e">
        <f t="shared" si="14"/>
        <v>#REF!</v>
      </c>
      <c r="M179" s="5" t="s">
        <v>3977</v>
      </c>
      <c r="N179" s="126" t="e">
        <f t="shared" si="17"/>
        <v>#REF!</v>
      </c>
      <c r="O179" s="49" t="str">
        <f t="shared" si="18"/>
        <v>New Stock</v>
      </c>
      <c r="P179" s="37" t="str">
        <f t="shared" si="19"/>
        <v>New Stock</v>
      </c>
      <c r="Q179" s="35" t="str">
        <f t="shared" si="20"/>
        <v>-</v>
      </c>
      <c r="R179" s="4" t="e">
        <f t="shared" si="15"/>
        <v>#REF!</v>
      </c>
    </row>
    <row r="180" spans="1:18">
      <c r="A180" s="32" t="s">
        <v>786</v>
      </c>
      <c r="B180" s="31" t="s">
        <v>494</v>
      </c>
      <c r="C180" s="32" t="s">
        <v>522</v>
      </c>
      <c r="D180" s="40" t="s">
        <v>3873</v>
      </c>
      <c r="E180" s="31">
        <v>100</v>
      </c>
      <c r="F180" s="95" t="e">
        <f>SUMIF(#REF!,B180,#REF!)</f>
        <v>#REF!</v>
      </c>
      <c r="G180" s="95" t="e">
        <f>SUMIF(#REF!,B180,#REF!)</f>
        <v>#REF!</v>
      </c>
      <c r="H180" s="95" t="e">
        <f>SUMIF(#REF!,B180,#REF!)</f>
        <v>#REF!</v>
      </c>
      <c r="I180" s="95" t="e">
        <f>SUMIF(#REF!,B180,#REF!)*-1</f>
        <v>#REF!</v>
      </c>
      <c r="J180" s="95" t="e">
        <f t="shared" si="16"/>
        <v>#REF!</v>
      </c>
      <c r="K180" s="387" t="e">
        <f>VLOOKUP(B180,#REF!,21,0)</f>
        <v>#REF!</v>
      </c>
      <c r="L180" s="387" t="e">
        <f t="shared" si="14"/>
        <v>#REF!</v>
      </c>
      <c r="M180" s="5" t="s">
        <v>3977</v>
      </c>
      <c r="N180" s="126" t="e">
        <f t="shared" si="17"/>
        <v>#REF!</v>
      </c>
      <c r="O180" s="49" t="str">
        <f t="shared" si="18"/>
        <v>New Stock</v>
      </c>
      <c r="P180" s="37" t="str">
        <f t="shared" si="19"/>
        <v>New Stock</v>
      </c>
      <c r="Q180" s="35" t="str">
        <f t="shared" si="20"/>
        <v>-</v>
      </c>
      <c r="R180" s="4" t="e">
        <f t="shared" si="15"/>
        <v>#REF!</v>
      </c>
    </row>
    <row r="181" spans="1:18">
      <c r="A181" s="32" t="s">
        <v>786</v>
      </c>
      <c r="B181" s="31" t="s">
        <v>1538</v>
      </c>
      <c r="C181" s="32" t="s">
        <v>3329</v>
      </c>
      <c r="D181" s="40" t="s">
        <v>2778</v>
      </c>
      <c r="E181" s="31">
        <v>200</v>
      </c>
      <c r="F181" s="95" t="e">
        <f>SUMIF(#REF!,B181,#REF!)</f>
        <v>#REF!</v>
      </c>
      <c r="G181" s="95" t="e">
        <f>SUMIF(#REF!,B181,#REF!)</f>
        <v>#REF!</v>
      </c>
      <c r="H181" s="95" t="e">
        <f>SUMIF(#REF!,B181,#REF!)</f>
        <v>#REF!</v>
      </c>
      <c r="I181" s="95" t="e">
        <f>SUMIF(#REF!,B181,#REF!)*-1</f>
        <v>#REF!</v>
      </c>
      <c r="J181" s="95" t="e">
        <f t="shared" si="16"/>
        <v>#REF!</v>
      </c>
      <c r="K181" s="387" t="e">
        <f>VLOOKUP(B181,#REF!,21,0)</f>
        <v>#REF!</v>
      </c>
      <c r="L181" s="387" t="e">
        <f t="shared" si="14"/>
        <v>#REF!</v>
      </c>
      <c r="M181" s="5" t="s">
        <v>3977</v>
      </c>
      <c r="N181" s="126" t="e">
        <f t="shared" si="17"/>
        <v>#REF!</v>
      </c>
      <c r="O181" s="49" t="str">
        <f t="shared" si="18"/>
        <v>New Stock</v>
      </c>
      <c r="P181" s="37" t="str">
        <f t="shared" si="19"/>
        <v>New Stock</v>
      </c>
      <c r="Q181" s="35" t="str">
        <f t="shared" si="20"/>
        <v>-</v>
      </c>
      <c r="R181" s="4" t="e">
        <f t="shared" si="15"/>
        <v>#REF!</v>
      </c>
    </row>
    <row r="182" spans="1:18">
      <c r="A182" s="32" t="s">
        <v>1843</v>
      </c>
      <c r="B182" s="31" t="s">
        <v>3031</v>
      </c>
      <c r="C182" s="32" t="s">
        <v>5134</v>
      </c>
      <c r="D182" s="40" t="s">
        <v>3695</v>
      </c>
      <c r="E182" s="31">
        <v>0</v>
      </c>
      <c r="F182" s="95" t="e">
        <f>SUMIF(#REF!,B182,#REF!)</f>
        <v>#REF!</v>
      </c>
      <c r="G182" s="95" t="e">
        <f>SUMIF(#REF!,B182,#REF!)</f>
        <v>#REF!</v>
      </c>
      <c r="H182" s="95" t="e">
        <f>SUMIF(#REF!,B182,#REF!)</f>
        <v>#REF!</v>
      </c>
      <c r="I182" s="95" t="e">
        <f>SUMIF(#REF!,B182,#REF!)*-1</f>
        <v>#REF!</v>
      </c>
      <c r="J182" s="95" t="e">
        <f t="shared" si="16"/>
        <v>#REF!</v>
      </c>
      <c r="K182" s="387" t="e">
        <f>VLOOKUP(B182,#REF!,21,0)</f>
        <v>#REF!</v>
      </c>
      <c r="L182" s="387" t="e">
        <f t="shared" si="14"/>
        <v>#REF!</v>
      </c>
      <c r="M182" s="5" t="s">
        <v>3977</v>
      </c>
      <c r="N182" s="126" t="e">
        <f t="shared" si="17"/>
        <v>#REF!</v>
      </c>
      <c r="O182" s="49" t="str">
        <f t="shared" si="18"/>
        <v>New Stock</v>
      </c>
      <c r="P182" s="37" t="str">
        <f t="shared" si="19"/>
        <v>New Stock</v>
      </c>
      <c r="Q182" s="35" t="str">
        <f t="shared" si="20"/>
        <v>-</v>
      </c>
      <c r="R182" s="4" t="e">
        <f t="shared" si="15"/>
        <v>#REF!</v>
      </c>
    </row>
    <row r="183" spans="1:18">
      <c r="A183" s="32" t="s">
        <v>1843</v>
      </c>
      <c r="B183" s="31" t="s">
        <v>3033</v>
      </c>
      <c r="C183" s="32" t="s">
        <v>5136</v>
      </c>
      <c r="D183" s="40" t="s">
        <v>3695</v>
      </c>
      <c r="E183" s="31">
        <v>0</v>
      </c>
      <c r="F183" s="95" t="e">
        <f>SUMIF(#REF!,B183,#REF!)</f>
        <v>#REF!</v>
      </c>
      <c r="G183" s="95" t="e">
        <f>SUMIF(#REF!,B183,#REF!)</f>
        <v>#REF!</v>
      </c>
      <c r="H183" s="95" t="e">
        <f>SUMIF(#REF!,B183,#REF!)</f>
        <v>#REF!</v>
      </c>
      <c r="I183" s="95" t="e">
        <f>SUMIF(#REF!,B183,#REF!)*-1</f>
        <v>#REF!</v>
      </c>
      <c r="J183" s="95" t="e">
        <f t="shared" si="16"/>
        <v>#REF!</v>
      </c>
      <c r="K183" s="387" t="e">
        <f>VLOOKUP(B183,#REF!,21,0)</f>
        <v>#REF!</v>
      </c>
      <c r="L183" s="387" t="e">
        <f t="shared" si="14"/>
        <v>#REF!</v>
      </c>
      <c r="M183" s="5" t="s">
        <v>3977</v>
      </c>
      <c r="N183" s="126" t="e">
        <f t="shared" si="17"/>
        <v>#REF!</v>
      </c>
      <c r="O183" s="49" t="str">
        <f t="shared" si="18"/>
        <v>New Stock</v>
      </c>
      <c r="P183" s="37" t="str">
        <f t="shared" si="19"/>
        <v>New Stock</v>
      </c>
      <c r="Q183" s="35" t="str">
        <f t="shared" si="20"/>
        <v>-</v>
      </c>
      <c r="R183" s="4" t="e">
        <f t="shared" si="15"/>
        <v>#REF!</v>
      </c>
    </row>
    <row r="184" spans="1:18">
      <c r="A184" s="32" t="s">
        <v>1843</v>
      </c>
      <c r="B184" s="31" t="s">
        <v>4276</v>
      </c>
      <c r="C184" s="32" t="s">
        <v>3513</v>
      </c>
      <c r="D184" s="40" t="s">
        <v>3695</v>
      </c>
      <c r="E184" s="31">
        <v>45</v>
      </c>
      <c r="F184" s="95" t="e">
        <f>SUMIF(#REF!,B184,#REF!)</f>
        <v>#REF!</v>
      </c>
      <c r="G184" s="95" t="e">
        <f>SUMIF(#REF!,B184,#REF!)</f>
        <v>#REF!</v>
      </c>
      <c r="H184" s="95" t="e">
        <f>SUMIF(#REF!,B184,#REF!)</f>
        <v>#REF!</v>
      </c>
      <c r="I184" s="95" t="e">
        <f>SUMIF(#REF!,B184,#REF!)*-1</f>
        <v>#REF!</v>
      </c>
      <c r="J184" s="95" t="e">
        <f t="shared" si="16"/>
        <v>#REF!</v>
      </c>
      <c r="K184" s="387" t="e">
        <f>VLOOKUP(B184,#REF!,21,0)</f>
        <v>#REF!</v>
      </c>
      <c r="L184" s="387" t="e">
        <f t="shared" si="14"/>
        <v>#REF!</v>
      </c>
      <c r="M184" s="5" t="s">
        <v>3977</v>
      </c>
      <c r="N184" s="126" t="e">
        <f t="shared" si="17"/>
        <v>#REF!</v>
      </c>
      <c r="O184" s="49" t="str">
        <f t="shared" si="18"/>
        <v>New Stock</v>
      </c>
      <c r="P184" s="37" t="str">
        <f t="shared" si="19"/>
        <v>New Stock</v>
      </c>
      <c r="Q184" s="35" t="str">
        <f t="shared" si="20"/>
        <v>-</v>
      </c>
      <c r="R184" s="4" t="e">
        <f t="shared" si="15"/>
        <v>#REF!</v>
      </c>
    </row>
    <row r="185" spans="1:18">
      <c r="A185" s="32" t="s">
        <v>1843</v>
      </c>
      <c r="B185" s="31" t="s">
        <v>4277</v>
      </c>
      <c r="C185" s="32" t="s">
        <v>4569</v>
      </c>
      <c r="D185" s="40" t="s">
        <v>3695</v>
      </c>
      <c r="E185" s="31">
        <v>45</v>
      </c>
      <c r="F185" s="95" t="e">
        <f>SUMIF(#REF!,B185,#REF!)</f>
        <v>#REF!</v>
      </c>
      <c r="G185" s="95" t="e">
        <f>SUMIF(#REF!,B185,#REF!)</f>
        <v>#REF!</v>
      </c>
      <c r="H185" s="95" t="e">
        <f>SUMIF(#REF!,B185,#REF!)</f>
        <v>#REF!</v>
      </c>
      <c r="I185" s="95" t="e">
        <f>SUMIF(#REF!,B185,#REF!)*-1</f>
        <v>#REF!</v>
      </c>
      <c r="J185" s="95" t="e">
        <f t="shared" si="16"/>
        <v>#REF!</v>
      </c>
      <c r="K185" s="387" t="e">
        <f>VLOOKUP(B185,#REF!,21,0)</f>
        <v>#REF!</v>
      </c>
      <c r="L185" s="387" t="e">
        <f t="shared" si="14"/>
        <v>#REF!</v>
      </c>
      <c r="M185" s="5" t="s">
        <v>3977</v>
      </c>
      <c r="N185" s="126" t="e">
        <f t="shared" si="17"/>
        <v>#REF!</v>
      </c>
      <c r="O185" s="49" t="str">
        <f t="shared" si="18"/>
        <v>New Stock</v>
      </c>
      <c r="P185" s="37" t="str">
        <f t="shared" si="19"/>
        <v>New Stock</v>
      </c>
      <c r="Q185" s="35" t="str">
        <f t="shared" si="20"/>
        <v>-</v>
      </c>
      <c r="R185" s="4" t="e">
        <f t="shared" si="15"/>
        <v>#REF!</v>
      </c>
    </row>
    <row r="186" spans="1:18">
      <c r="A186" s="32" t="s">
        <v>3899</v>
      </c>
      <c r="B186" s="31" t="s">
        <v>654</v>
      </c>
      <c r="C186" s="32" t="s">
        <v>3900</v>
      </c>
      <c r="D186" s="40" t="s">
        <v>5047</v>
      </c>
      <c r="E186" s="31">
        <v>1</v>
      </c>
      <c r="F186" s="95" t="e">
        <f>SUMIF(#REF!,B186,#REF!)</f>
        <v>#REF!</v>
      </c>
      <c r="G186" s="95" t="e">
        <f>SUMIF(#REF!,B186,#REF!)</f>
        <v>#REF!</v>
      </c>
      <c r="H186" s="95" t="e">
        <f>SUMIF(#REF!,B186,#REF!)</f>
        <v>#REF!</v>
      </c>
      <c r="I186" s="95" t="e">
        <f>SUMIF(#REF!,B186,#REF!)*-1</f>
        <v>#REF!</v>
      </c>
      <c r="J186" s="95" t="e">
        <f t="shared" si="16"/>
        <v>#REF!</v>
      </c>
      <c r="K186" s="387" t="e">
        <f>VLOOKUP(B186,#REF!,21,0)</f>
        <v>#REF!</v>
      </c>
      <c r="L186" s="387" t="e">
        <f t="shared" si="14"/>
        <v>#REF!</v>
      </c>
      <c r="M186" s="5" t="s">
        <v>3977</v>
      </c>
      <c r="N186" s="126" t="e">
        <f t="shared" si="17"/>
        <v>#REF!</v>
      </c>
      <c r="O186" s="49" t="str">
        <f t="shared" si="18"/>
        <v>New Stock</v>
      </c>
      <c r="P186" s="37" t="str">
        <f t="shared" si="19"/>
        <v>New Stock</v>
      </c>
      <c r="Q186" s="35" t="str">
        <f t="shared" si="20"/>
        <v>-</v>
      </c>
      <c r="R186" s="4" t="e">
        <f t="shared" si="15"/>
        <v>#REF!</v>
      </c>
    </row>
    <row r="187" spans="1:18">
      <c r="A187" s="32" t="s">
        <v>3899</v>
      </c>
      <c r="B187" s="31" t="s">
        <v>655</v>
      </c>
      <c r="C187" s="32" t="s">
        <v>3464</v>
      </c>
      <c r="D187" s="40" t="s">
        <v>3579</v>
      </c>
      <c r="E187" s="31">
        <v>1</v>
      </c>
      <c r="F187" s="95" t="e">
        <f>SUMIF(#REF!,B187,#REF!)</f>
        <v>#REF!</v>
      </c>
      <c r="G187" s="95" t="e">
        <f>SUMIF(#REF!,B187,#REF!)</f>
        <v>#REF!</v>
      </c>
      <c r="H187" s="95" t="e">
        <f>SUMIF(#REF!,B187,#REF!)</f>
        <v>#REF!</v>
      </c>
      <c r="I187" s="95" t="e">
        <f>SUMIF(#REF!,B187,#REF!)*-1</f>
        <v>#REF!</v>
      </c>
      <c r="J187" s="95" t="e">
        <f t="shared" si="16"/>
        <v>#REF!</v>
      </c>
      <c r="K187" s="387" t="e">
        <f>VLOOKUP(B187,#REF!,21,0)</f>
        <v>#REF!</v>
      </c>
      <c r="L187" s="387" t="e">
        <f t="shared" si="14"/>
        <v>#REF!</v>
      </c>
      <c r="M187" s="5" t="s">
        <v>3977</v>
      </c>
      <c r="N187" s="126" t="e">
        <f t="shared" si="17"/>
        <v>#REF!</v>
      </c>
      <c r="O187" s="49" t="str">
        <f t="shared" si="18"/>
        <v>New Stock</v>
      </c>
      <c r="P187" s="37" t="str">
        <f t="shared" si="19"/>
        <v>New Stock</v>
      </c>
      <c r="Q187" s="35" t="str">
        <f t="shared" si="20"/>
        <v>-</v>
      </c>
      <c r="R187" s="4" t="e">
        <f t="shared" si="15"/>
        <v>#REF!</v>
      </c>
    </row>
    <row r="188" spans="1:18">
      <c r="A188" s="32" t="s">
        <v>738</v>
      </c>
      <c r="B188" s="31" t="s">
        <v>581</v>
      </c>
      <c r="C188" s="32" t="s">
        <v>1489</v>
      </c>
      <c r="D188" s="40" t="s">
        <v>4173</v>
      </c>
      <c r="E188" s="31">
        <v>100</v>
      </c>
      <c r="F188" s="95" t="e">
        <f>SUMIF(#REF!,B188,#REF!)</f>
        <v>#REF!</v>
      </c>
      <c r="G188" s="95" t="e">
        <f>SUMIF(#REF!,B188,#REF!)</f>
        <v>#REF!</v>
      </c>
      <c r="H188" s="95" t="e">
        <f>SUMIF(#REF!,B188,#REF!)</f>
        <v>#REF!</v>
      </c>
      <c r="I188" s="95" t="e">
        <f>SUMIF(#REF!,B188,#REF!)*-1</f>
        <v>#REF!</v>
      </c>
      <c r="J188" s="95" t="e">
        <f t="shared" si="16"/>
        <v>#REF!</v>
      </c>
      <c r="K188" s="387" t="e">
        <f>VLOOKUP(B188,#REF!,21,0)</f>
        <v>#REF!</v>
      </c>
      <c r="L188" s="387" t="e">
        <f t="shared" si="14"/>
        <v>#REF!</v>
      </c>
      <c r="M188" s="5" t="s">
        <v>3977</v>
      </c>
      <c r="N188" s="126" t="e">
        <f t="shared" si="17"/>
        <v>#REF!</v>
      </c>
      <c r="O188" s="49" t="str">
        <f t="shared" si="18"/>
        <v>New Stock</v>
      </c>
      <c r="P188" s="37" t="str">
        <f t="shared" si="19"/>
        <v>New Stock</v>
      </c>
      <c r="Q188" s="35" t="str">
        <f t="shared" si="20"/>
        <v>-</v>
      </c>
      <c r="R188" s="4" t="e">
        <f t="shared" si="15"/>
        <v>#REF!</v>
      </c>
    </row>
    <row r="189" spans="1:18">
      <c r="A189" s="32" t="s">
        <v>738</v>
      </c>
      <c r="B189" s="31" t="s">
        <v>582</v>
      </c>
      <c r="C189" s="32" t="s">
        <v>1490</v>
      </c>
      <c r="D189" s="40" t="s">
        <v>3962</v>
      </c>
      <c r="E189" s="31">
        <v>100</v>
      </c>
      <c r="F189" s="95" t="e">
        <f>SUMIF(#REF!,B189,#REF!)</f>
        <v>#REF!</v>
      </c>
      <c r="G189" s="95" t="e">
        <f>SUMIF(#REF!,B189,#REF!)</f>
        <v>#REF!</v>
      </c>
      <c r="H189" s="95" t="e">
        <f>SUMIF(#REF!,B189,#REF!)</f>
        <v>#REF!</v>
      </c>
      <c r="I189" s="95" t="e">
        <f>SUMIF(#REF!,B189,#REF!)*-1</f>
        <v>#REF!</v>
      </c>
      <c r="J189" s="95" t="e">
        <f t="shared" si="16"/>
        <v>#REF!</v>
      </c>
      <c r="K189" s="387" t="e">
        <f>VLOOKUP(B189,#REF!,21,0)</f>
        <v>#REF!</v>
      </c>
      <c r="L189" s="387" t="e">
        <f t="shared" si="14"/>
        <v>#REF!</v>
      </c>
      <c r="M189" s="5" t="s">
        <v>3977</v>
      </c>
      <c r="N189" s="126" t="e">
        <f t="shared" si="17"/>
        <v>#REF!</v>
      </c>
      <c r="O189" s="49" t="str">
        <f t="shared" si="18"/>
        <v>New Stock</v>
      </c>
      <c r="P189" s="37" t="str">
        <f t="shared" si="19"/>
        <v>New Stock</v>
      </c>
      <c r="Q189" s="35" t="str">
        <f t="shared" si="20"/>
        <v>-</v>
      </c>
      <c r="R189" s="4" t="e">
        <f t="shared" si="15"/>
        <v>#REF!</v>
      </c>
    </row>
    <row r="190" spans="1:18">
      <c r="A190" s="32" t="s">
        <v>738</v>
      </c>
      <c r="B190" s="31" t="s">
        <v>3701</v>
      </c>
      <c r="C190" s="32" t="s">
        <v>1491</v>
      </c>
      <c r="D190" s="40" t="s">
        <v>2168</v>
      </c>
      <c r="E190" s="31">
        <v>100</v>
      </c>
      <c r="F190" s="95" t="e">
        <f>SUMIF(#REF!,B190,#REF!)</f>
        <v>#REF!</v>
      </c>
      <c r="G190" s="95" t="e">
        <f>SUMIF(#REF!,B190,#REF!)</f>
        <v>#REF!</v>
      </c>
      <c r="H190" s="95" t="e">
        <f>SUMIF(#REF!,B190,#REF!)</f>
        <v>#REF!</v>
      </c>
      <c r="I190" s="95" t="e">
        <f>SUMIF(#REF!,B190,#REF!)*-1</f>
        <v>#REF!</v>
      </c>
      <c r="J190" s="95" t="e">
        <f t="shared" si="16"/>
        <v>#REF!</v>
      </c>
      <c r="K190" s="387" t="e">
        <f>VLOOKUP(B190,#REF!,21,0)</f>
        <v>#REF!</v>
      </c>
      <c r="L190" s="387" t="e">
        <f t="shared" si="14"/>
        <v>#REF!</v>
      </c>
      <c r="M190" s="5" t="s">
        <v>3977</v>
      </c>
      <c r="N190" s="126" t="e">
        <f t="shared" si="17"/>
        <v>#REF!</v>
      </c>
      <c r="O190" s="49" t="str">
        <f t="shared" si="18"/>
        <v>New Stock</v>
      </c>
      <c r="P190" s="37" t="str">
        <f t="shared" si="19"/>
        <v>New Stock</v>
      </c>
      <c r="Q190" s="35" t="str">
        <f t="shared" si="20"/>
        <v>-</v>
      </c>
      <c r="R190" s="4" t="e">
        <f t="shared" si="15"/>
        <v>#REF!</v>
      </c>
    </row>
    <row r="191" spans="1:18">
      <c r="A191" s="32" t="s">
        <v>738</v>
      </c>
      <c r="B191" s="31" t="s">
        <v>3702</v>
      </c>
      <c r="C191" s="32" t="s">
        <v>2593</v>
      </c>
      <c r="D191" s="40" t="s">
        <v>2703</v>
      </c>
      <c r="E191" s="31">
        <v>100</v>
      </c>
      <c r="F191" s="95" t="e">
        <f>SUMIF(#REF!,B191,#REF!)</f>
        <v>#REF!</v>
      </c>
      <c r="G191" s="95" t="e">
        <f>SUMIF(#REF!,B191,#REF!)</f>
        <v>#REF!</v>
      </c>
      <c r="H191" s="95" t="e">
        <f>SUMIF(#REF!,B191,#REF!)</f>
        <v>#REF!</v>
      </c>
      <c r="I191" s="95" t="e">
        <f>SUMIF(#REF!,B191,#REF!)*-1</f>
        <v>#REF!</v>
      </c>
      <c r="J191" s="95" t="e">
        <f t="shared" si="16"/>
        <v>#REF!</v>
      </c>
      <c r="K191" s="387" t="e">
        <f>VLOOKUP(B191,#REF!,21,0)</f>
        <v>#REF!</v>
      </c>
      <c r="L191" s="387" t="e">
        <f t="shared" si="14"/>
        <v>#REF!</v>
      </c>
      <c r="M191" s="5" t="s">
        <v>3977</v>
      </c>
      <c r="N191" s="126" t="e">
        <f t="shared" si="17"/>
        <v>#REF!</v>
      </c>
      <c r="O191" s="49" t="str">
        <f t="shared" si="18"/>
        <v>New Stock</v>
      </c>
      <c r="P191" s="37" t="str">
        <f t="shared" si="19"/>
        <v>New Stock</v>
      </c>
      <c r="Q191" s="35" t="str">
        <f t="shared" si="20"/>
        <v>-</v>
      </c>
      <c r="R191" s="4" t="e">
        <f t="shared" si="15"/>
        <v>#REF!</v>
      </c>
    </row>
    <row r="192" spans="1:18">
      <c r="A192" s="32" t="s">
        <v>738</v>
      </c>
      <c r="B192" s="31" t="s">
        <v>4220</v>
      </c>
      <c r="C192" s="32" t="s">
        <v>2594</v>
      </c>
      <c r="D192" s="40" t="s">
        <v>2168</v>
      </c>
      <c r="E192" s="31">
        <v>350</v>
      </c>
      <c r="F192" s="95" t="e">
        <f>SUMIF(#REF!,B192,#REF!)</f>
        <v>#REF!</v>
      </c>
      <c r="G192" s="95" t="e">
        <f>SUMIF(#REF!,B192,#REF!)</f>
        <v>#REF!</v>
      </c>
      <c r="H192" s="95" t="e">
        <f>SUMIF(#REF!,B192,#REF!)</f>
        <v>#REF!</v>
      </c>
      <c r="I192" s="95" t="e">
        <f>SUMIF(#REF!,B192,#REF!)*-1</f>
        <v>#REF!</v>
      </c>
      <c r="J192" s="95" t="e">
        <f t="shared" si="16"/>
        <v>#REF!</v>
      </c>
      <c r="K192" s="387" t="e">
        <f>VLOOKUP(B192,#REF!,21,0)</f>
        <v>#REF!</v>
      </c>
      <c r="L192" s="387" t="e">
        <f t="shared" si="14"/>
        <v>#REF!</v>
      </c>
      <c r="M192" s="5" t="s">
        <v>3977</v>
      </c>
      <c r="N192" s="126" t="e">
        <f t="shared" si="17"/>
        <v>#REF!</v>
      </c>
      <c r="O192" s="49" t="str">
        <f t="shared" si="18"/>
        <v>New Stock</v>
      </c>
      <c r="P192" s="37" t="str">
        <f t="shared" si="19"/>
        <v>New Stock</v>
      </c>
      <c r="Q192" s="35" t="str">
        <f t="shared" si="20"/>
        <v>-</v>
      </c>
      <c r="R192" s="4" t="e">
        <f t="shared" si="15"/>
        <v>#REF!</v>
      </c>
    </row>
    <row r="193" spans="1:18">
      <c r="A193" s="32" t="s">
        <v>738</v>
      </c>
      <c r="B193" s="31" t="s">
        <v>4221</v>
      </c>
      <c r="C193" s="32" t="s">
        <v>2595</v>
      </c>
      <c r="D193" s="40" t="s">
        <v>2703</v>
      </c>
      <c r="E193" s="31">
        <v>350</v>
      </c>
      <c r="F193" s="95" t="e">
        <f>SUMIF(#REF!,B193,#REF!)</f>
        <v>#REF!</v>
      </c>
      <c r="G193" s="95" t="e">
        <f>SUMIF(#REF!,B193,#REF!)</f>
        <v>#REF!</v>
      </c>
      <c r="H193" s="95" t="e">
        <f>SUMIF(#REF!,B193,#REF!)</f>
        <v>#REF!</v>
      </c>
      <c r="I193" s="95" t="e">
        <f>SUMIF(#REF!,B193,#REF!)*-1</f>
        <v>#REF!</v>
      </c>
      <c r="J193" s="95" t="e">
        <f t="shared" si="16"/>
        <v>#REF!</v>
      </c>
      <c r="K193" s="387" t="e">
        <f>VLOOKUP(B193,#REF!,21,0)</f>
        <v>#REF!</v>
      </c>
      <c r="L193" s="387" t="e">
        <f t="shared" si="14"/>
        <v>#REF!</v>
      </c>
      <c r="M193" s="5" t="s">
        <v>3977</v>
      </c>
      <c r="N193" s="126" t="e">
        <f t="shared" si="17"/>
        <v>#REF!</v>
      </c>
      <c r="O193" s="49" t="str">
        <f t="shared" si="18"/>
        <v>New Stock</v>
      </c>
      <c r="P193" s="37" t="str">
        <f t="shared" si="19"/>
        <v>New Stock</v>
      </c>
      <c r="Q193" s="35" t="str">
        <f t="shared" si="20"/>
        <v>-</v>
      </c>
      <c r="R193" s="4" t="e">
        <f t="shared" si="15"/>
        <v>#REF!</v>
      </c>
    </row>
    <row r="194" spans="1:18">
      <c r="A194" s="32" t="s">
        <v>738</v>
      </c>
      <c r="B194" s="31" t="s">
        <v>351</v>
      </c>
      <c r="C194" s="32" t="s">
        <v>4522</v>
      </c>
      <c r="D194" s="40" t="s">
        <v>5013</v>
      </c>
      <c r="E194" s="31">
        <v>150</v>
      </c>
      <c r="F194" s="95" t="e">
        <f>SUMIF(#REF!,B194,#REF!)</f>
        <v>#REF!</v>
      </c>
      <c r="G194" s="95" t="e">
        <f>SUMIF(#REF!,B194,#REF!)</f>
        <v>#REF!</v>
      </c>
      <c r="H194" s="95" t="e">
        <f>SUMIF(#REF!,B194,#REF!)</f>
        <v>#REF!</v>
      </c>
      <c r="I194" s="95" t="e">
        <f>SUMIF(#REF!,B194,#REF!)*-1</f>
        <v>#REF!</v>
      </c>
      <c r="J194" s="95" t="e">
        <f t="shared" si="16"/>
        <v>#REF!</v>
      </c>
      <c r="K194" s="387" t="e">
        <f>VLOOKUP(B194,#REF!,21,0)</f>
        <v>#REF!</v>
      </c>
      <c r="L194" s="387" t="e">
        <f t="shared" si="14"/>
        <v>#REF!</v>
      </c>
      <c r="M194" s="5" t="s">
        <v>3977</v>
      </c>
      <c r="N194" s="126" t="e">
        <f t="shared" si="17"/>
        <v>#REF!</v>
      </c>
      <c r="O194" s="49" t="str">
        <f t="shared" si="18"/>
        <v>New Stock</v>
      </c>
      <c r="P194" s="37" t="str">
        <f t="shared" si="19"/>
        <v>New Stock</v>
      </c>
      <c r="Q194" s="35" t="str">
        <f t="shared" si="20"/>
        <v>-</v>
      </c>
      <c r="R194" s="4" t="e">
        <f t="shared" si="15"/>
        <v>#REF!</v>
      </c>
    </row>
    <row r="195" spans="1:18">
      <c r="A195" s="32" t="s">
        <v>738</v>
      </c>
      <c r="B195" s="31" t="s">
        <v>627</v>
      </c>
      <c r="C195" s="32" t="s">
        <v>4523</v>
      </c>
      <c r="D195" s="40" t="s">
        <v>5013</v>
      </c>
      <c r="E195" s="31">
        <v>150</v>
      </c>
      <c r="F195" s="95" t="e">
        <f>SUMIF(#REF!,B195,#REF!)</f>
        <v>#REF!</v>
      </c>
      <c r="G195" s="95" t="e">
        <f>SUMIF(#REF!,B195,#REF!)</f>
        <v>#REF!</v>
      </c>
      <c r="H195" s="95" t="e">
        <f>SUMIF(#REF!,B195,#REF!)</f>
        <v>#REF!</v>
      </c>
      <c r="I195" s="95" t="e">
        <f>SUMIF(#REF!,B195,#REF!)*-1</f>
        <v>#REF!</v>
      </c>
      <c r="J195" s="95" t="e">
        <f t="shared" si="16"/>
        <v>#REF!</v>
      </c>
      <c r="K195" s="387" t="e">
        <f>VLOOKUP(B195,#REF!,21,0)</f>
        <v>#REF!</v>
      </c>
      <c r="L195" s="387" t="e">
        <f t="shared" si="14"/>
        <v>#REF!</v>
      </c>
      <c r="M195" s="5" t="s">
        <v>3977</v>
      </c>
      <c r="N195" s="126" t="e">
        <f t="shared" si="17"/>
        <v>#REF!</v>
      </c>
      <c r="O195" s="49" t="str">
        <f t="shared" si="18"/>
        <v>New Stock</v>
      </c>
      <c r="P195" s="37" t="str">
        <f t="shared" si="19"/>
        <v>New Stock</v>
      </c>
      <c r="Q195" s="35" t="str">
        <f t="shared" si="20"/>
        <v>-</v>
      </c>
      <c r="R195" s="4" t="e">
        <f t="shared" si="15"/>
        <v>#REF!</v>
      </c>
    </row>
    <row r="196" spans="1:18">
      <c r="A196" s="32" t="s">
        <v>738</v>
      </c>
      <c r="B196" s="31" t="s">
        <v>628</v>
      </c>
      <c r="C196" s="32" t="s">
        <v>2711</v>
      </c>
      <c r="D196" s="40" t="s">
        <v>4989</v>
      </c>
      <c r="E196" s="31">
        <v>80</v>
      </c>
      <c r="F196" s="95" t="e">
        <f>SUMIF(#REF!,B196,#REF!)</f>
        <v>#REF!</v>
      </c>
      <c r="G196" s="95" t="e">
        <f>SUMIF(#REF!,B196,#REF!)</f>
        <v>#REF!</v>
      </c>
      <c r="H196" s="95" t="e">
        <f>SUMIF(#REF!,B196,#REF!)</f>
        <v>#REF!</v>
      </c>
      <c r="I196" s="95" t="e">
        <f>SUMIF(#REF!,B196,#REF!)*-1</f>
        <v>#REF!</v>
      </c>
      <c r="J196" s="95" t="e">
        <f t="shared" si="16"/>
        <v>#REF!</v>
      </c>
      <c r="K196" s="387" t="e">
        <f>VLOOKUP(B196,#REF!,21,0)</f>
        <v>#REF!</v>
      </c>
      <c r="L196" s="387" t="e">
        <f t="shared" ref="L196:L260" si="21">J196*K196</f>
        <v>#REF!</v>
      </c>
      <c r="M196" s="5" t="s">
        <v>3977</v>
      </c>
      <c r="N196" s="126" t="e">
        <f t="shared" si="17"/>
        <v>#REF!</v>
      </c>
      <c r="O196" s="49" t="str">
        <f t="shared" si="18"/>
        <v>New Stock</v>
      </c>
      <c r="P196" s="37" t="str">
        <f t="shared" si="19"/>
        <v>New Stock</v>
      </c>
      <c r="Q196" s="35" t="str">
        <f t="shared" si="20"/>
        <v>-</v>
      </c>
      <c r="R196" s="4" t="e">
        <f t="shared" ref="R196:R260" si="22">N196*K196</f>
        <v>#REF!</v>
      </c>
    </row>
    <row r="197" spans="1:18">
      <c r="A197" s="32" t="s">
        <v>738</v>
      </c>
      <c r="B197" s="31" t="s">
        <v>187</v>
      </c>
      <c r="C197" s="32" t="s">
        <v>2712</v>
      </c>
      <c r="D197" s="40" t="s">
        <v>432</v>
      </c>
      <c r="E197" s="31">
        <v>80</v>
      </c>
      <c r="F197" s="95" t="e">
        <f>SUMIF(#REF!,B197,#REF!)</f>
        <v>#REF!</v>
      </c>
      <c r="G197" s="95" t="e">
        <f>SUMIF(#REF!,B197,#REF!)</f>
        <v>#REF!</v>
      </c>
      <c r="H197" s="95" t="e">
        <f>SUMIF(#REF!,B197,#REF!)</f>
        <v>#REF!</v>
      </c>
      <c r="I197" s="95" t="e">
        <f>SUMIF(#REF!,B197,#REF!)*-1</f>
        <v>#REF!</v>
      </c>
      <c r="J197" s="95" t="e">
        <f t="shared" si="16"/>
        <v>#REF!</v>
      </c>
      <c r="K197" s="387" t="e">
        <f>VLOOKUP(B197,#REF!,21,0)</f>
        <v>#REF!</v>
      </c>
      <c r="L197" s="387" t="e">
        <f t="shared" si="21"/>
        <v>#REF!</v>
      </c>
      <c r="M197" s="5" t="s">
        <v>3977</v>
      </c>
      <c r="N197" s="126" t="e">
        <f t="shared" si="17"/>
        <v>#REF!</v>
      </c>
      <c r="O197" s="49" t="str">
        <f t="shared" si="18"/>
        <v>New Stock</v>
      </c>
      <c r="P197" s="37" t="str">
        <f t="shared" si="19"/>
        <v>New Stock</v>
      </c>
      <c r="Q197" s="35" t="str">
        <f t="shared" si="20"/>
        <v>-</v>
      </c>
      <c r="R197" s="4" t="e">
        <f t="shared" si="22"/>
        <v>#REF!</v>
      </c>
    </row>
    <row r="198" spans="1:18">
      <c r="A198" s="32" t="s">
        <v>738</v>
      </c>
      <c r="B198" s="31" t="s">
        <v>5045</v>
      </c>
      <c r="C198" s="32" t="s">
        <v>3134</v>
      </c>
      <c r="D198" s="40" t="s">
        <v>4989</v>
      </c>
      <c r="E198" s="31">
        <v>90</v>
      </c>
      <c r="F198" s="95" t="e">
        <f>SUMIF(#REF!,B198,#REF!)</f>
        <v>#REF!</v>
      </c>
      <c r="G198" s="95" t="e">
        <f>SUMIF(#REF!,B198,#REF!)</f>
        <v>#REF!</v>
      </c>
      <c r="H198" s="95" t="e">
        <f>SUMIF(#REF!,B198,#REF!)</f>
        <v>#REF!</v>
      </c>
      <c r="I198" s="95" t="e">
        <f>SUMIF(#REF!,B198,#REF!)*-1</f>
        <v>#REF!</v>
      </c>
      <c r="J198" s="95" t="e">
        <f t="shared" si="16"/>
        <v>#REF!</v>
      </c>
      <c r="K198" s="387" t="e">
        <f>VLOOKUP(B198,#REF!,21,0)</f>
        <v>#REF!</v>
      </c>
      <c r="L198" s="387" t="e">
        <f t="shared" si="21"/>
        <v>#REF!</v>
      </c>
      <c r="M198" s="5" t="s">
        <v>3977</v>
      </c>
      <c r="N198" s="126" t="e">
        <f t="shared" si="17"/>
        <v>#REF!</v>
      </c>
      <c r="O198" s="49" t="str">
        <f t="shared" si="18"/>
        <v>New Stock</v>
      </c>
      <c r="P198" s="37" t="str">
        <f t="shared" si="19"/>
        <v>New Stock</v>
      </c>
      <c r="Q198" s="35" t="str">
        <f t="shared" si="20"/>
        <v>-</v>
      </c>
      <c r="R198" s="4" t="e">
        <f t="shared" si="22"/>
        <v>#REF!</v>
      </c>
    </row>
    <row r="199" spans="1:18">
      <c r="A199" s="32" t="s">
        <v>738</v>
      </c>
      <c r="B199" s="31" t="s">
        <v>1363</v>
      </c>
      <c r="C199" s="32" t="s">
        <v>451</v>
      </c>
      <c r="D199" s="40" t="s">
        <v>432</v>
      </c>
      <c r="E199" s="31">
        <v>90</v>
      </c>
      <c r="F199" s="95" t="e">
        <f>SUMIF(#REF!,B199,#REF!)</f>
        <v>#REF!</v>
      </c>
      <c r="G199" s="95" t="e">
        <f>SUMIF(#REF!,B199,#REF!)</f>
        <v>#REF!</v>
      </c>
      <c r="H199" s="95" t="e">
        <f>SUMIF(#REF!,B199,#REF!)</f>
        <v>#REF!</v>
      </c>
      <c r="I199" s="95" t="e">
        <f>SUMIF(#REF!,B199,#REF!)*-1</f>
        <v>#REF!</v>
      </c>
      <c r="J199" s="95" t="e">
        <f t="shared" si="16"/>
        <v>#REF!</v>
      </c>
      <c r="K199" s="387" t="e">
        <f>VLOOKUP(B199,#REF!,21,0)</f>
        <v>#REF!</v>
      </c>
      <c r="L199" s="387" t="e">
        <f t="shared" si="21"/>
        <v>#REF!</v>
      </c>
      <c r="M199" s="5" t="s">
        <v>3977</v>
      </c>
      <c r="N199" s="126" t="e">
        <f t="shared" si="17"/>
        <v>#REF!</v>
      </c>
      <c r="O199" s="49" t="str">
        <f t="shared" si="18"/>
        <v>New Stock</v>
      </c>
      <c r="P199" s="37" t="str">
        <f t="shared" si="19"/>
        <v>New Stock</v>
      </c>
      <c r="Q199" s="35" t="str">
        <f t="shared" si="20"/>
        <v>-</v>
      </c>
      <c r="R199" s="4" t="e">
        <f t="shared" si="22"/>
        <v>#REF!</v>
      </c>
    </row>
    <row r="200" spans="1:18">
      <c r="A200" s="32" t="s">
        <v>738</v>
      </c>
      <c r="B200" s="31" t="s">
        <v>1221</v>
      </c>
      <c r="C200" s="32" t="s">
        <v>1528</v>
      </c>
      <c r="D200" s="40" t="s">
        <v>561</v>
      </c>
      <c r="E200" s="31">
        <v>60</v>
      </c>
      <c r="F200" s="95" t="e">
        <f>SUMIF(#REF!,B200,#REF!)</f>
        <v>#REF!</v>
      </c>
      <c r="G200" s="95" t="e">
        <f>SUMIF(#REF!,B200,#REF!)</f>
        <v>#REF!</v>
      </c>
      <c r="H200" s="95" t="e">
        <f>SUMIF(#REF!,B200,#REF!)</f>
        <v>#REF!</v>
      </c>
      <c r="I200" s="95" t="e">
        <f>SUMIF(#REF!,B200,#REF!)*-1</f>
        <v>#REF!</v>
      </c>
      <c r="J200" s="95" t="e">
        <f t="shared" si="16"/>
        <v>#REF!</v>
      </c>
      <c r="K200" s="387" t="e">
        <f>VLOOKUP(B200,#REF!,21,0)</f>
        <v>#REF!</v>
      </c>
      <c r="L200" s="387" t="e">
        <f t="shared" si="21"/>
        <v>#REF!</v>
      </c>
      <c r="M200" s="5" t="s">
        <v>3977</v>
      </c>
      <c r="N200" s="126" t="e">
        <f t="shared" si="17"/>
        <v>#REF!</v>
      </c>
      <c r="O200" s="49" t="str">
        <f t="shared" si="18"/>
        <v>New Stock</v>
      </c>
      <c r="P200" s="37" t="str">
        <f t="shared" si="19"/>
        <v>New Stock</v>
      </c>
      <c r="Q200" s="35" t="str">
        <f t="shared" si="20"/>
        <v>-</v>
      </c>
      <c r="R200" s="4" t="e">
        <f t="shared" si="22"/>
        <v>#REF!</v>
      </c>
    </row>
    <row r="201" spans="1:18">
      <c r="A201" s="32" t="s">
        <v>738</v>
      </c>
      <c r="B201" s="31" t="s">
        <v>78</v>
      </c>
      <c r="C201" s="32" t="s">
        <v>79</v>
      </c>
      <c r="D201" s="40" t="s">
        <v>561</v>
      </c>
      <c r="E201" s="31">
        <v>60</v>
      </c>
      <c r="F201" s="95" t="e">
        <f>SUMIF(#REF!,B201,#REF!)</f>
        <v>#REF!</v>
      </c>
      <c r="G201" s="95" t="e">
        <f>SUMIF(#REF!,B201,#REF!)</f>
        <v>#REF!</v>
      </c>
      <c r="H201" s="95" t="e">
        <f>SUMIF(#REF!,B201,#REF!)</f>
        <v>#REF!</v>
      </c>
      <c r="I201" s="95" t="e">
        <f>SUMIF(#REF!,B201,#REF!)*-1</f>
        <v>#REF!</v>
      </c>
      <c r="J201" s="95" t="e">
        <f t="shared" si="16"/>
        <v>#REF!</v>
      </c>
      <c r="K201" s="387" t="e">
        <f>VLOOKUP(B201,#REF!,21,0)</f>
        <v>#REF!</v>
      </c>
      <c r="L201" s="387" t="e">
        <f t="shared" si="21"/>
        <v>#REF!</v>
      </c>
      <c r="M201" s="5" t="s">
        <v>3977</v>
      </c>
      <c r="N201" s="126" t="e">
        <f t="shared" si="17"/>
        <v>#REF!</v>
      </c>
      <c r="O201" s="49" t="str">
        <f t="shared" si="18"/>
        <v>New Stock</v>
      </c>
      <c r="P201" s="37" t="str">
        <f t="shared" si="19"/>
        <v>New Stock</v>
      </c>
      <c r="Q201" s="35" t="str">
        <f t="shared" si="20"/>
        <v>-</v>
      </c>
      <c r="R201" s="4" t="e">
        <f t="shared" si="22"/>
        <v>#REF!</v>
      </c>
    </row>
    <row r="202" spans="1:18">
      <c r="A202" s="32" t="s">
        <v>738</v>
      </c>
      <c r="B202" s="31" t="s">
        <v>1679</v>
      </c>
      <c r="C202" s="32" t="s">
        <v>152</v>
      </c>
      <c r="D202" s="40" t="s">
        <v>1803</v>
      </c>
      <c r="E202" s="31">
        <v>60</v>
      </c>
      <c r="F202" s="95" t="e">
        <f>SUMIF(#REF!,B202,#REF!)</f>
        <v>#REF!</v>
      </c>
      <c r="G202" s="95" t="e">
        <f>SUMIF(#REF!,B202,#REF!)</f>
        <v>#REF!</v>
      </c>
      <c r="H202" s="95" t="e">
        <f>SUMIF(#REF!,B202,#REF!)</f>
        <v>#REF!</v>
      </c>
      <c r="I202" s="95" t="e">
        <f>SUMIF(#REF!,B202,#REF!)*-1</f>
        <v>#REF!</v>
      </c>
      <c r="J202" s="95" t="e">
        <f t="shared" ref="J202:J266" si="23">SUM(F202:I202)</f>
        <v>#REF!</v>
      </c>
      <c r="K202" s="387" t="e">
        <f>VLOOKUP(B202,#REF!,21,0)</f>
        <v>#REF!</v>
      </c>
      <c r="L202" s="387" t="e">
        <f t="shared" si="21"/>
        <v>#REF!</v>
      </c>
      <c r="M202" s="5" t="s">
        <v>3977</v>
      </c>
      <c r="N202" s="126" t="e">
        <f t="shared" ref="N202:N266" si="24">J202-F202</f>
        <v>#REF!</v>
      </c>
      <c r="O202" s="49" t="str">
        <f t="shared" ref="O202:O266" si="25">IF(ISERROR(IF(N202=0,0,(N202/F202))),"New Stock",(IF(N202=0,0,(N202/F202))))</f>
        <v>New Stock</v>
      </c>
      <c r="P202" s="37" t="str">
        <f t="shared" ref="P202:P266" si="26">IF(O202&gt;=30%,O202,"-")</f>
        <v>New Stock</v>
      </c>
      <c r="Q202" s="35" t="str">
        <f t="shared" ref="Q202:Q266" si="27">IF(O202&lt;=-30%,O202,"-")</f>
        <v>-</v>
      </c>
      <c r="R202" s="4" t="e">
        <f t="shared" si="22"/>
        <v>#REF!</v>
      </c>
    </row>
    <row r="203" spans="1:18">
      <c r="A203" s="32" t="s">
        <v>738</v>
      </c>
      <c r="B203" s="31" t="s">
        <v>1041</v>
      </c>
      <c r="C203" s="32" t="s">
        <v>1592</v>
      </c>
      <c r="D203" s="40" t="s">
        <v>4071</v>
      </c>
      <c r="E203" s="31">
        <v>60</v>
      </c>
      <c r="F203" s="95" t="e">
        <f>SUMIF(#REF!,B203,#REF!)</f>
        <v>#REF!</v>
      </c>
      <c r="G203" s="95" t="e">
        <f>SUMIF(#REF!,B203,#REF!)</f>
        <v>#REF!</v>
      </c>
      <c r="H203" s="95" t="e">
        <f>SUMIF(#REF!,B203,#REF!)</f>
        <v>#REF!</v>
      </c>
      <c r="I203" s="95" t="e">
        <f>SUMIF(#REF!,B203,#REF!)*-1</f>
        <v>#REF!</v>
      </c>
      <c r="J203" s="95" t="e">
        <f t="shared" si="23"/>
        <v>#REF!</v>
      </c>
      <c r="K203" s="387" t="e">
        <f>VLOOKUP(B203,#REF!,21,0)</f>
        <v>#REF!</v>
      </c>
      <c r="L203" s="387" t="e">
        <f t="shared" si="21"/>
        <v>#REF!</v>
      </c>
      <c r="M203" s="5" t="s">
        <v>3977</v>
      </c>
      <c r="N203" s="126" t="e">
        <f t="shared" si="24"/>
        <v>#REF!</v>
      </c>
      <c r="O203" s="49" t="str">
        <f t="shared" si="25"/>
        <v>New Stock</v>
      </c>
      <c r="P203" s="37" t="str">
        <f t="shared" si="26"/>
        <v>New Stock</v>
      </c>
      <c r="Q203" s="35" t="str">
        <f t="shared" si="27"/>
        <v>-</v>
      </c>
      <c r="R203" s="4" t="e">
        <f t="shared" si="22"/>
        <v>#REF!</v>
      </c>
    </row>
    <row r="204" spans="1:18">
      <c r="A204" s="32" t="s">
        <v>738</v>
      </c>
      <c r="B204" s="31" t="s">
        <v>5284</v>
      </c>
      <c r="C204" s="32" t="s">
        <v>1593</v>
      </c>
      <c r="D204" s="40" t="s">
        <v>2003</v>
      </c>
      <c r="E204" s="31">
        <v>150</v>
      </c>
      <c r="F204" s="95" t="e">
        <f>SUMIF(#REF!,B204,#REF!)</f>
        <v>#REF!</v>
      </c>
      <c r="G204" s="95" t="e">
        <f>SUMIF(#REF!,B204,#REF!)</f>
        <v>#REF!</v>
      </c>
      <c r="H204" s="95" t="e">
        <f>SUMIF(#REF!,B204,#REF!)</f>
        <v>#REF!</v>
      </c>
      <c r="I204" s="95" t="e">
        <f>SUMIF(#REF!,B204,#REF!)*-1</f>
        <v>#REF!</v>
      </c>
      <c r="J204" s="95" t="e">
        <f t="shared" si="23"/>
        <v>#REF!</v>
      </c>
      <c r="K204" s="387" t="e">
        <f>VLOOKUP(B204,#REF!,21,0)</f>
        <v>#REF!</v>
      </c>
      <c r="L204" s="387" t="e">
        <f t="shared" si="21"/>
        <v>#REF!</v>
      </c>
      <c r="M204" s="5" t="s">
        <v>3977</v>
      </c>
      <c r="N204" s="126" t="e">
        <f t="shared" si="24"/>
        <v>#REF!</v>
      </c>
      <c r="O204" s="49" t="str">
        <f t="shared" si="25"/>
        <v>New Stock</v>
      </c>
      <c r="P204" s="37" t="str">
        <f t="shared" si="26"/>
        <v>New Stock</v>
      </c>
      <c r="Q204" s="35" t="str">
        <f t="shared" si="27"/>
        <v>-</v>
      </c>
      <c r="R204" s="4" t="e">
        <f t="shared" si="22"/>
        <v>#REF!</v>
      </c>
    </row>
    <row r="205" spans="1:18">
      <c r="A205" s="32" t="s">
        <v>738</v>
      </c>
      <c r="B205" s="31" t="s">
        <v>4302</v>
      </c>
      <c r="C205" s="32" t="s">
        <v>985</v>
      </c>
      <c r="D205" s="40" t="s">
        <v>2003</v>
      </c>
      <c r="E205" s="31">
        <v>150</v>
      </c>
      <c r="F205" s="95" t="e">
        <f>SUMIF(#REF!,B205,#REF!)</f>
        <v>#REF!</v>
      </c>
      <c r="G205" s="95" t="e">
        <f>SUMIF(#REF!,B205,#REF!)</f>
        <v>#REF!</v>
      </c>
      <c r="H205" s="95" t="e">
        <f>SUMIF(#REF!,B205,#REF!)</f>
        <v>#REF!</v>
      </c>
      <c r="I205" s="95" t="e">
        <f>SUMIF(#REF!,B205,#REF!)*-1</f>
        <v>#REF!</v>
      </c>
      <c r="J205" s="95" t="e">
        <f t="shared" si="23"/>
        <v>#REF!</v>
      </c>
      <c r="K205" s="387" t="e">
        <f>VLOOKUP(B205,#REF!,21,0)</f>
        <v>#REF!</v>
      </c>
      <c r="L205" s="387" t="e">
        <f t="shared" si="21"/>
        <v>#REF!</v>
      </c>
      <c r="M205" s="5" t="s">
        <v>3977</v>
      </c>
      <c r="N205" s="126" t="e">
        <f t="shared" si="24"/>
        <v>#REF!</v>
      </c>
      <c r="O205" s="49" t="str">
        <f t="shared" si="25"/>
        <v>New Stock</v>
      </c>
      <c r="P205" s="37" t="str">
        <f t="shared" si="26"/>
        <v>New Stock</v>
      </c>
      <c r="Q205" s="35" t="str">
        <f t="shared" si="27"/>
        <v>-</v>
      </c>
      <c r="R205" s="4" t="e">
        <f t="shared" si="22"/>
        <v>#REF!</v>
      </c>
    </row>
    <row r="206" spans="1:18">
      <c r="A206" s="32" t="s">
        <v>738</v>
      </c>
      <c r="B206" s="31" t="s">
        <v>3868</v>
      </c>
      <c r="C206" s="32" t="s">
        <v>3672</v>
      </c>
      <c r="D206" s="40" t="s">
        <v>4605</v>
      </c>
      <c r="E206" s="31">
        <v>100</v>
      </c>
      <c r="F206" s="95" t="e">
        <f>SUMIF(#REF!,B206,#REF!)</f>
        <v>#REF!</v>
      </c>
      <c r="G206" s="95" t="e">
        <f>SUMIF(#REF!,B206,#REF!)</f>
        <v>#REF!</v>
      </c>
      <c r="H206" s="95" t="e">
        <f>SUMIF(#REF!,B206,#REF!)</f>
        <v>#REF!</v>
      </c>
      <c r="I206" s="95" t="e">
        <f>SUMIF(#REF!,B206,#REF!)*-1</f>
        <v>#REF!</v>
      </c>
      <c r="J206" s="95" t="e">
        <f t="shared" si="23"/>
        <v>#REF!</v>
      </c>
      <c r="K206" s="387" t="e">
        <f>VLOOKUP(B206,#REF!,21,0)</f>
        <v>#REF!</v>
      </c>
      <c r="L206" s="387" t="e">
        <f t="shared" si="21"/>
        <v>#REF!</v>
      </c>
      <c r="M206" s="5" t="s">
        <v>3977</v>
      </c>
      <c r="N206" s="126" t="e">
        <f t="shared" si="24"/>
        <v>#REF!</v>
      </c>
      <c r="O206" s="49" t="str">
        <f t="shared" si="25"/>
        <v>New Stock</v>
      </c>
      <c r="P206" s="37" t="str">
        <f t="shared" si="26"/>
        <v>New Stock</v>
      </c>
      <c r="Q206" s="35" t="str">
        <f t="shared" si="27"/>
        <v>-</v>
      </c>
      <c r="R206" s="4" t="e">
        <f t="shared" si="22"/>
        <v>#REF!</v>
      </c>
    </row>
    <row r="207" spans="1:18">
      <c r="A207" s="32" t="s">
        <v>738</v>
      </c>
      <c r="B207" s="31" t="s">
        <v>4972</v>
      </c>
      <c r="C207" s="32" t="s">
        <v>1251</v>
      </c>
      <c r="D207" s="40" t="s">
        <v>3761</v>
      </c>
      <c r="E207" s="31">
        <v>100</v>
      </c>
      <c r="F207" s="95" t="e">
        <f>SUMIF(#REF!,B207,#REF!)</f>
        <v>#REF!</v>
      </c>
      <c r="G207" s="95" t="e">
        <f>SUMIF(#REF!,B207,#REF!)</f>
        <v>#REF!</v>
      </c>
      <c r="H207" s="95" t="e">
        <f>SUMIF(#REF!,B207,#REF!)</f>
        <v>#REF!</v>
      </c>
      <c r="I207" s="95" t="e">
        <f>SUMIF(#REF!,B207,#REF!)*-1</f>
        <v>#REF!</v>
      </c>
      <c r="J207" s="95" t="e">
        <f t="shared" si="23"/>
        <v>#REF!</v>
      </c>
      <c r="K207" s="387" t="e">
        <f>VLOOKUP(B207,#REF!,21,0)</f>
        <v>#REF!</v>
      </c>
      <c r="L207" s="387" t="e">
        <f t="shared" si="21"/>
        <v>#REF!</v>
      </c>
      <c r="M207" s="5" t="s">
        <v>3977</v>
      </c>
      <c r="N207" s="126" t="e">
        <f t="shared" si="24"/>
        <v>#REF!</v>
      </c>
      <c r="O207" s="49" t="str">
        <f t="shared" si="25"/>
        <v>New Stock</v>
      </c>
      <c r="P207" s="37" t="str">
        <f t="shared" si="26"/>
        <v>New Stock</v>
      </c>
      <c r="Q207" s="35" t="str">
        <f t="shared" si="27"/>
        <v>-</v>
      </c>
      <c r="R207" s="4" t="e">
        <f t="shared" si="22"/>
        <v>#REF!</v>
      </c>
    </row>
    <row r="208" spans="1:18">
      <c r="A208" s="32" t="s">
        <v>738</v>
      </c>
      <c r="B208" s="31" t="s">
        <v>4974</v>
      </c>
      <c r="C208" s="32" t="s">
        <v>1252</v>
      </c>
      <c r="D208" s="40" t="s">
        <v>5497</v>
      </c>
      <c r="E208" s="31">
        <v>100</v>
      </c>
      <c r="F208" s="95" t="e">
        <f>SUMIF(#REF!,B208,#REF!)</f>
        <v>#REF!</v>
      </c>
      <c r="G208" s="95" t="e">
        <f>SUMIF(#REF!,B208,#REF!)</f>
        <v>#REF!</v>
      </c>
      <c r="H208" s="95" t="e">
        <f>SUMIF(#REF!,B208,#REF!)</f>
        <v>#REF!</v>
      </c>
      <c r="I208" s="95" t="e">
        <f>SUMIF(#REF!,B208,#REF!)*-1</f>
        <v>#REF!</v>
      </c>
      <c r="J208" s="95" t="e">
        <f t="shared" si="23"/>
        <v>#REF!</v>
      </c>
      <c r="K208" s="387" t="e">
        <f>VLOOKUP(B208,#REF!,21,0)</f>
        <v>#REF!</v>
      </c>
      <c r="L208" s="387" t="e">
        <f t="shared" si="21"/>
        <v>#REF!</v>
      </c>
      <c r="M208" s="5" t="s">
        <v>3977</v>
      </c>
      <c r="N208" s="126" t="e">
        <f t="shared" si="24"/>
        <v>#REF!</v>
      </c>
      <c r="O208" s="49" t="str">
        <f t="shared" si="25"/>
        <v>New Stock</v>
      </c>
      <c r="P208" s="37" t="str">
        <f t="shared" si="26"/>
        <v>New Stock</v>
      </c>
      <c r="Q208" s="35" t="str">
        <f t="shared" si="27"/>
        <v>-</v>
      </c>
      <c r="R208" s="4" t="e">
        <f t="shared" si="22"/>
        <v>#REF!</v>
      </c>
    </row>
    <row r="209" spans="1:18">
      <c r="A209" s="32" t="s">
        <v>738</v>
      </c>
      <c r="B209" s="31" t="s">
        <v>4976</v>
      </c>
      <c r="C209" s="32" t="s">
        <v>5305</v>
      </c>
      <c r="D209" s="40" t="s">
        <v>5497</v>
      </c>
      <c r="E209" s="31">
        <v>100</v>
      </c>
      <c r="F209" s="95" t="e">
        <f>SUMIF(#REF!,B209,#REF!)</f>
        <v>#REF!</v>
      </c>
      <c r="G209" s="95" t="e">
        <f>SUMIF(#REF!,B209,#REF!)</f>
        <v>#REF!</v>
      </c>
      <c r="H209" s="95" t="e">
        <f>SUMIF(#REF!,B209,#REF!)</f>
        <v>#REF!</v>
      </c>
      <c r="I209" s="95" t="e">
        <f>SUMIF(#REF!,B209,#REF!)*-1</f>
        <v>#REF!</v>
      </c>
      <c r="J209" s="95" t="e">
        <f t="shared" si="23"/>
        <v>#REF!</v>
      </c>
      <c r="K209" s="387" t="e">
        <f>VLOOKUP(B209,#REF!,21,0)</f>
        <v>#REF!</v>
      </c>
      <c r="L209" s="387" t="e">
        <f t="shared" si="21"/>
        <v>#REF!</v>
      </c>
      <c r="M209" s="5" t="s">
        <v>3977</v>
      </c>
      <c r="N209" s="126" t="e">
        <f t="shared" si="24"/>
        <v>#REF!</v>
      </c>
      <c r="O209" s="49" t="str">
        <f t="shared" si="25"/>
        <v>New Stock</v>
      </c>
      <c r="P209" s="37" t="str">
        <f t="shared" si="26"/>
        <v>New Stock</v>
      </c>
      <c r="Q209" s="35" t="str">
        <f t="shared" si="27"/>
        <v>-</v>
      </c>
      <c r="R209" s="4" t="e">
        <f t="shared" si="22"/>
        <v>#REF!</v>
      </c>
    </row>
    <row r="210" spans="1:18">
      <c r="A210" s="32" t="s">
        <v>738</v>
      </c>
      <c r="B210" s="31" t="s">
        <v>4973</v>
      </c>
      <c r="C210" s="32" t="s">
        <v>5373</v>
      </c>
      <c r="D210" s="40" t="s">
        <v>5498</v>
      </c>
      <c r="E210" s="31">
        <v>95</v>
      </c>
      <c r="F210" s="95" t="e">
        <f>SUMIF(#REF!,B210,#REF!)</f>
        <v>#REF!</v>
      </c>
      <c r="G210" s="95" t="e">
        <f>SUMIF(#REF!,B210,#REF!)</f>
        <v>#REF!</v>
      </c>
      <c r="H210" s="95" t="e">
        <f>SUMIF(#REF!,B210,#REF!)</f>
        <v>#REF!</v>
      </c>
      <c r="I210" s="95" t="e">
        <f>SUMIF(#REF!,B210,#REF!)*-1</f>
        <v>#REF!</v>
      </c>
      <c r="J210" s="95" t="e">
        <f t="shared" si="23"/>
        <v>#REF!</v>
      </c>
      <c r="K210" s="387" t="e">
        <f>VLOOKUP(B210,#REF!,21,0)</f>
        <v>#REF!</v>
      </c>
      <c r="L210" s="387" t="e">
        <f t="shared" si="21"/>
        <v>#REF!</v>
      </c>
      <c r="M210" s="5" t="s">
        <v>3977</v>
      </c>
      <c r="N210" s="126" t="e">
        <f t="shared" si="24"/>
        <v>#REF!</v>
      </c>
      <c r="O210" s="49" t="str">
        <f t="shared" si="25"/>
        <v>New Stock</v>
      </c>
      <c r="P210" s="37" t="str">
        <f t="shared" si="26"/>
        <v>New Stock</v>
      </c>
      <c r="Q210" s="35" t="str">
        <f t="shared" si="27"/>
        <v>-</v>
      </c>
      <c r="R210" s="4" t="e">
        <f t="shared" si="22"/>
        <v>#REF!</v>
      </c>
    </row>
    <row r="211" spans="1:18">
      <c r="A211" s="32" t="s">
        <v>738</v>
      </c>
      <c r="B211" s="31" t="s">
        <v>3869</v>
      </c>
      <c r="C211" s="32" t="s">
        <v>5374</v>
      </c>
      <c r="D211" s="40" t="s">
        <v>5498</v>
      </c>
      <c r="E211" s="31">
        <v>95</v>
      </c>
      <c r="F211" s="95" t="e">
        <f>SUMIF(#REF!,B211,#REF!)</f>
        <v>#REF!</v>
      </c>
      <c r="G211" s="95" t="e">
        <f>SUMIF(#REF!,B211,#REF!)</f>
        <v>#REF!</v>
      </c>
      <c r="H211" s="95" t="e">
        <f>SUMIF(#REF!,B211,#REF!)</f>
        <v>#REF!</v>
      </c>
      <c r="I211" s="95" t="e">
        <f>SUMIF(#REF!,B211,#REF!)*-1</f>
        <v>#REF!</v>
      </c>
      <c r="J211" s="95" t="e">
        <f t="shared" si="23"/>
        <v>#REF!</v>
      </c>
      <c r="K211" s="387" t="e">
        <f>VLOOKUP(B211,#REF!,21,0)</f>
        <v>#REF!</v>
      </c>
      <c r="L211" s="387" t="e">
        <f t="shared" si="21"/>
        <v>#REF!</v>
      </c>
      <c r="M211" s="5" t="s">
        <v>3977</v>
      </c>
      <c r="N211" s="126" t="e">
        <f t="shared" si="24"/>
        <v>#REF!</v>
      </c>
      <c r="O211" s="49" t="str">
        <f t="shared" si="25"/>
        <v>New Stock</v>
      </c>
      <c r="P211" s="37" t="str">
        <f t="shared" si="26"/>
        <v>New Stock</v>
      </c>
      <c r="Q211" s="35" t="str">
        <f t="shared" si="27"/>
        <v>-</v>
      </c>
      <c r="R211" s="4" t="e">
        <f t="shared" si="22"/>
        <v>#REF!</v>
      </c>
    </row>
    <row r="212" spans="1:18">
      <c r="A212" s="32" t="s">
        <v>738</v>
      </c>
      <c r="B212" s="31" t="s">
        <v>3887</v>
      </c>
      <c r="C212" s="32" t="s">
        <v>5375</v>
      </c>
      <c r="D212" s="40" t="s">
        <v>4605</v>
      </c>
      <c r="E212" s="31">
        <v>75</v>
      </c>
      <c r="F212" s="95" t="e">
        <f>SUMIF(#REF!,B212,#REF!)</f>
        <v>#REF!</v>
      </c>
      <c r="G212" s="95" t="e">
        <f>SUMIF(#REF!,B212,#REF!)</f>
        <v>#REF!</v>
      </c>
      <c r="H212" s="95" t="e">
        <f>SUMIF(#REF!,B212,#REF!)</f>
        <v>#REF!</v>
      </c>
      <c r="I212" s="95" t="e">
        <f>SUMIF(#REF!,B212,#REF!)*-1</f>
        <v>#REF!</v>
      </c>
      <c r="J212" s="95" t="e">
        <f t="shared" si="23"/>
        <v>#REF!</v>
      </c>
      <c r="K212" s="387" t="e">
        <f>VLOOKUP(B212,#REF!,21,0)</f>
        <v>#REF!</v>
      </c>
      <c r="L212" s="387" t="e">
        <f t="shared" si="21"/>
        <v>#REF!</v>
      </c>
      <c r="M212" s="5" t="s">
        <v>3977</v>
      </c>
      <c r="N212" s="126" t="e">
        <f t="shared" si="24"/>
        <v>#REF!</v>
      </c>
      <c r="O212" s="49" t="str">
        <f t="shared" si="25"/>
        <v>New Stock</v>
      </c>
      <c r="P212" s="37" t="str">
        <f t="shared" si="26"/>
        <v>New Stock</v>
      </c>
      <c r="Q212" s="35" t="str">
        <f t="shared" si="27"/>
        <v>-</v>
      </c>
      <c r="R212" s="4" t="e">
        <f t="shared" si="22"/>
        <v>#REF!</v>
      </c>
    </row>
    <row r="213" spans="1:18">
      <c r="A213" s="32" t="s">
        <v>738</v>
      </c>
      <c r="B213" s="31" t="s">
        <v>3889</v>
      </c>
      <c r="C213" s="32" t="s">
        <v>5376</v>
      </c>
      <c r="D213" s="40" t="s">
        <v>3761</v>
      </c>
      <c r="E213" s="31">
        <v>75</v>
      </c>
      <c r="F213" s="95" t="e">
        <f>SUMIF(#REF!,B213,#REF!)</f>
        <v>#REF!</v>
      </c>
      <c r="G213" s="95" t="e">
        <f>SUMIF(#REF!,B213,#REF!)</f>
        <v>#REF!</v>
      </c>
      <c r="H213" s="95" t="e">
        <f>SUMIF(#REF!,B213,#REF!)</f>
        <v>#REF!</v>
      </c>
      <c r="I213" s="95" t="e">
        <f>SUMIF(#REF!,B213,#REF!)*-1</f>
        <v>#REF!</v>
      </c>
      <c r="J213" s="95" t="e">
        <f t="shared" si="23"/>
        <v>#REF!</v>
      </c>
      <c r="K213" s="387" t="e">
        <f>VLOOKUP(B213,#REF!,21,0)</f>
        <v>#REF!</v>
      </c>
      <c r="L213" s="387" t="e">
        <f t="shared" si="21"/>
        <v>#REF!</v>
      </c>
      <c r="M213" s="5" t="s">
        <v>3977</v>
      </c>
      <c r="N213" s="126" t="e">
        <f t="shared" si="24"/>
        <v>#REF!</v>
      </c>
      <c r="O213" s="49" t="str">
        <f t="shared" si="25"/>
        <v>New Stock</v>
      </c>
      <c r="P213" s="37" t="str">
        <f t="shared" si="26"/>
        <v>New Stock</v>
      </c>
      <c r="Q213" s="35" t="str">
        <f t="shared" si="27"/>
        <v>-</v>
      </c>
      <c r="R213" s="4" t="e">
        <f t="shared" si="22"/>
        <v>#REF!</v>
      </c>
    </row>
    <row r="214" spans="1:18">
      <c r="A214" s="32" t="s">
        <v>1844</v>
      </c>
      <c r="B214" s="31" t="s">
        <v>2949</v>
      </c>
      <c r="C214" s="32" t="s">
        <v>4570</v>
      </c>
      <c r="D214" s="40" t="s">
        <v>4930</v>
      </c>
      <c r="E214" s="31">
        <v>30</v>
      </c>
      <c r="F214" s="95" t="e">
        <f>SUMIF(#REF!,B214,#REF!)</f>
        <v>#REF!</v>
      </c>
      <c r="G214" s="95" t="e">
        <f>SUMIF(#REF!,B214,#REF!)</f>
        <v>#REF!</v>
      </c>
      <c r="H214" s="95" t="e">
        <f>SUMIF(#REF!,B214,#REF!)</f>
        <v>#REF!</v>
      </c>
      <c r="I214" s="95" t="e">
        <f>SUMIF(#REF!,B214,#REF!)*-1</f>
        <v>#REF!</v>
      </c>
      <c r="J214" s="95" t="e">
        <f t="shared" si="23"/>
        <v>#REF!</v>
      </c>
      <c r="K214" s="387" t="e">
        <f>VLOOKUP(B214,#REF!,21,0)</f>
        <v>#REF!</v>
      </c>
      <c r="L214" s="387" t="e">
        <f t="shared" si="21"/>
        <v>#REF!</v>
      </c>
      <c r="M214" s="5" t="s">
        <v>3977</v>
      </c>
      <c r="N214" s="126" t="e">
        <f t="shared" si="24"/>
        <v>#REF!</v>
      </c>
      <c r="O214" s="49" t="str">
        <f t="shared" si="25"/>
        <v>New Stock</v>
      </c>
      <c r="P214" s="37" t="str">
        <f t="shared" si="26"/>
        <v>New Stock</v>
      </c>
      <c r="Q214" s="35" t="str">
        <f t="shared" si="27"/>
        <v>-</v>
      </c>
      <c r="R214" s="4" t="e">
        <f t="shared" si="22"/>
        <v>#REF!</v>
      </c>
    </row>
    <row r="215" spans="1:18">
      <c r="A215" s="32" t="s">
        <v>1844</v>
      </c>
      <c r="B215" s="31" t="s">
        <v>3035</v>
      </c>
      <c r="C215" s="32" t="s">
        <v>4571</v>
      </c>
      <c r="D215" s="40" t="s">
        <v>3730</v>
      </c>
      <c r="E215" s="31">
        <v>15</v>
      </c>
      <c r="F215" s="95" t="e">
        <f>SUMIF(#REF!,B215,#REF!)</f>
        <v>#REF!</v>
      </c>
      <c r="G215" s="95" t="e">
        <f>SUMIF(#REF!,B215,#REF!)</f>
        <v>#REF!</v>
      </c>
      <c r="H215" s="95" t="e">
        <f>SUMIF(#REF!,B215,#REF!)</f>
        <v>#REF!</v>
      </c>
      <c r="I215" s="95" t="e">
        <f>SUMIF(#REF!,B215,#REF!)*-1</f>
        <v>#REF!</v>
      </c>
      <c r="J215" s="95" t="e">
        <f t="shared" si="23"/>
        <v>#REF!</v>
      </c>
      <c r="K215" s="387" t="e">
        <f>VLOOKUP(B215,#REF!,21,0)</f>
        <v>#REF!</v>
      </c>
      <c r="L215" s="387" t="e">
        <f t="shared" si="21"/>
        <v>#REF!</v>
      </c>
      <c r="M215" s="5" t="s">
        <v>3977</v>
      </c>
      <c r="N215" s="126" t="e">
        <f t="shared" si="24"/>
        <v>#REF!</v>
      </c>
      <c r="O215" s="49" t="str">
        <f t="shared" si="25"/>
        <v>New Stock</v>
      </c>
      <c r="P215" s="37" t="str">
        <f t="shared" si="26"/>
        <v>New Stock</v>
      </c>
      <c r="Q215" s="35" t="str">
        <f t="shared" si="27"/>
        <v>-</v>
      </c>
      <c r="R215" s="4" t="e">
        <f t="shared" si="22"/>
        <v>#REF!</v>
      </c>
    </row>
    <row r="216" spans="1:18">
      <c r="A216" s="32" t="s">
        <v>1844</v>
      </c>
      <c r="B216" s="31" t="s">
        <v>3313</v>
      </c>
      <c r="C216" s="32" t="s">
        <v>4572</v>
      </c>
      <c r="D216" s="40" t="s">
        <v>4672</v>
      </c>
      <c r="E216" s="31">
        <v>30</v>
      </c>
      <c r="F216" s="95" t="e">
        <f>SUMIF(#REF!,B216,#REF!)</f>
        <v>#REF!</v>
      </c>
      <c r="G216" s="95" t="e">
        <f>SUMIF(#REF!,B216,#REF!)</f>
        <v>#REF!</v>
      </c>
      <c r="H216" s="95" t="e">
        <f>SUMIF(#REF!,B216,#REF!)</f>
        <v>#REF!</v>
      </c>
      <c r="I216" s="95" t="e">
        <f>SUMIF(#REF!,B216,#REF!)*-1</f>
        <v>#REF!</v>
      </c>
      <c r="J216" s="95" t="e">
        <f t="shared" si="23"/>
        <v>#REF!</v>
      </c>
      <c r="K216" s="387" t="e">
        <f>VLOOKUP(B216,#REF!,21,0)</f>
        <v>#REF!</v>
      </c>
      <c r="L216" s="387" t="e">
        <f t="shared" si="21"/>
        <v>#REF!</v>
      </c>
      <c r="M216" s="5" t="s">
        <v>3977</v>
      </c>
      <c r="N216" s="126" t="e">
        <f t="shared" si="24"/>
        <v>#REF!</v>
      </c>
      <c r="O216" s="49" t="str">
        <f t="shared" si="25"/>
        <v>New Stock</v>
      </c>
      <c r="P216" s="37" t="str">
        <f t="shared" si="26"/>
        <v>New Stock</v>
      </c>
      <c r="Q216" s="35" t="str">
        <f t="shared" si="27"/>
        <v>-</v>
      </c>
      <c r="R216" s="4" t="e">
        <f t="shared" si="22"/>
        <v>#REF!</v>
      </c>
    </row>
    <row r="217" spans="1:18">
      <c r="A217" s="32" t="s">
        <v>1844</v>
      </c>
      <c r="B217" s="31" t="s">
        <v>3314</v>
      </c>
      <c r="C217" s="32" t="s">
        <v>4573</v>
      </c>
      <c r="D217" s="40" t="s">
        <v>754</v>
      </c>
      <c r="E217" s="31">
        <v>15</v>
      </c>
      <c r="F217" s="95" t="e">
        <f>SUMIF(#REF!,B217,#REF!)</f>
        <v>#REF!</v>
      </c>
      <c r="G217" s="95" t="e">
        <f>SUMIF(#REF!,B217,#REF!)</f>
        <v>#REF!</v>
      </c>
      <c r="H217" s="95" t="e">
        <f>SUMIF(#REF!,B217,#REF!)</f>
        <v>#REF!</v>
      </c>
      <c r="I217" s="95" t="e">
        <f>SUMIF(#REF!,B217,#REF!)*-1</f>
        <v>#REF!</v>
      </c>
      <c r="J217" s="95" t="e">
        <f t="shared" si="23"/>
        <v>#REF!</v>
      </c>
      <c r="K217" s="387" t="e">
        <f>VLOOKUP(B217,#REF!,21,0)</f>
        <v>#REF!</v>
      </c>
      <c r="L217" s="387" t="e">
        <f t="shared" si="21"/>
        <v>#REF!</v>
      </c>
      <c r="M217" s="5" t="s">
        <v>3977</v>
      </c>
      <c r="N217" s="126" t="e">
        <f t="shared" si="24"/>
        <v>#REF!</v>
      </c>
      <c r="O217" s="49" t="str">
        <f t="shared" si="25"/>
        <v>New Stock</v>
      </c>
      <c r="P217" s="37" t="str">
        <f t="shared" si="26"/>
        <v>New Stock</v>
      </c>
      <c r="Q217" s="35" t="str">
        <f t="shared" si="27"/>
        <v>-</v>
      </c>
      <c r="R217" s="4" t="e">
        <f t="shared" si="22"/>
        <v>#REF!</v>
      </c>
    </row>
    <row r="218" spans="1:18">
      <c r="A218" s="32" t="s">
        <v>1845</v>
      </c>
      <c r="B218" s="31" t="s">
        <v>3315</v>
      </c>
      <c r="C218" s="32" t="s">
        <v>64</v>
      </c>
      <c r="D218" s="40" t="s">
        <v>1258</v>
      </c>
      <c r="E218" s="31">
        <v>160</v>
      </c>
      <c r="F218" s="95" t="e">
        <f>SUMIF(#REF!,B218,#REF!)</f>
        <v>#REF!</v>
      </c>
      <c r="G218" s="95" t="e">
        <f>SUMIF(#REF!,B218,#REF!)</f>
        <v>#REF!</v>
      </c>
      <c r="H218" s="95" t="e">
        <f>SUMIF(#REF!,B218,#REF!)</f>
        <v>#REF!</v>
      </c>
      <c r="I218" s="95" t="e">
        <f>SUMIF(#REF!,B218,#REF!)*-1</f>
        <v>#REF!</v>
      </c>
      <c r="J218" s="95" t="e">
        <f t="shared" si="23"/>
        <v>#REF!</v>
      </c>
      <c r="K218" s="387" t="e">
        <f>VLOOKUP(B218,#REF!,21,0)</f>
        <v>#REF!</v>
      </c>
      <c r="L218" s="387" t="e">
        <f t="shared" si="21"/>
        <v>#REF!</v>
      </c>
      <c r="M218" s="5" t="s">
        <v>3977</v>
      </c>
      <c r="N218" s="126" t="e">
        <f t="shared" si="24"/>
        <v>#REF!</v>
      </c>
      <c r="O218" s="49" t="str">
        <f t="shared" si="25"/>
        <v>New Stock</v>
      </c>
      <c r="P218" s="37" t="str">
        <f t="shared" si="26"/>
        <v>New Stock</v>
      </c>
      <c r="Q218" s="35" t="str">
        <f t="shared" si="27"/>
        <v>-</v>
      </c>
      <c r="R218" s="4" t="e">
        <f t="shared" si="22"/>
        <v>#REF!</v>
      </c>
    </row>
    <row r="219" spans="1:18">
      <c r="A219" s="32" t="s">
        <v>1845</v>
      </c>
      <c r="B219" s="31" t="s">
        <v>3416</v>
      </c>
      <c r="C219" s="32" t="s">
        <v>65</v>
      </c>
      <c r="D219" s="40" t="s">
        <v>3850</v>
      </c>
      <c r="E219" s="31">
        <v>160</v>
      </c>
      <c r="F219" s="95" t="e">
        <f>SUMIF(#REF!,B219,#REF!)</f>
        <v>#REF!</v>
      </c>
      <c r="G219" s="95" t="e">
        <f>SUMIF(#REF!,B219,#REF!)</f>
        <v>#REF!</v>
      </c>
      <c r="H219" s="95" t="e">
        <f>SUMIF(#REF!,B219,#REF!)</f>
        <v>#REF!</v>
      </c>
      <c r="I219" s="95" t="e">
        <f>SUMIF(#REF!,B219,#REF!)*-1</f>
        <v>#REF!</v>
      </c>
      <c r="J219" s="95" t="e">
        <f t="shared" si="23"/>
        <v>#REF!</v>
      </c>
      <c r="K219" s="387" t="e">
        <f>VLOOKUP(B219,#REF!,21,0)</f>
        <v>#REF!</v>
      </c>
      <c r="L219" s="387" t="e">
        <f t="shared" si="21"/>
        <v>#REF!</v>
      </c>
      <c r="M219" s="5" t="s">
        <v>3977</v>
      </c>
      <c r="N219" s="126" t="e">
        <f t="shared" si="24"/>
        <v>#REF!</v>
      </c>
      <c r="O219" s="49" t="str">
        <f t="shared" si="25"/>
        <v>New Stock</v>
      </c>
      <c r="P219" s="37" t="str">
        <f t="shared" si="26"/>
        <v>New Stock</v>
      </c>
      <c r="Q219" s="35" t="str">
        <f t="shared" si="27"/>
        <v>-</v>
      </c>
      <c r="R219" s="4" t="e">
        <f t="shared" si="22"/>
        <v>#REF!</v>
      </c>
    </row>
    <row r="220" spans="1:18">
      <c r="A220" s="32" t="s">
        <v>1845</v>
      </c>
      <c r="B220" s="31" t="s">
        <v>3417</v>
      </c>
      <c r="C220" s="32" t="s">
        <v>66</v>
      </c>
      <c r="D220" s="40" t="s">
        <v>2151</v>
      </c>
      <c r="E220" s="31">
        <v>120</v>
      </c>
      <c r="F220" s="95" t="e">
        <f>SUMIF(#REF!,B220,#REF!)</f>
        <v>#REF!</v>
      </c>
      <c r="G220" s="95" t="e">
        <f>SUMIF(#REF!,B220,#REF!)</f>
        <v>#REF!</v>
      </c>
      <c r="H220" s="95" t="e">
        <f>SUMIF(#REF!,B220,#REF!)</f>
        <v>#REF!</v>
      </c>
      <c r="I220" s="95" t="e">
        <f>SUMIF(#REF!,B220,#REF!)*-1</f>
        <v>#REF!</v>
      </c>
      <c r="J220" s="95" t="e">
        <f t="shared" si="23"/>
        <v>#REF!</v>
      </c>
      <c r="K220" s="387" t="e">
        <f>VLOOKUP(B220,#REF!,21,0)</f>
        <v>#REF!</v>
      </c>
      <c r="L220" s="387" t="e">
        <f t="shared" si="21"/>
        <v>#REF!</v>
      </c>
      <c r="M220" s="5" t="s">
        <v>3977</v>
      </c>
      <c r="N220" s="126" t="e">
        <f t="shared" si="24"/>
        <v>#REF!</v>
      </c>
      <c r="O220" s="49" t="str">
        <f t="shared" si="25"/>
        <v>New Stock</v>
      </c>
      <c r="P220" s="37" t="str">
        <f t="shared" si="26"/>
        <v>New Stock</v>
      </c>
      <c r="Q220" s="35" t="str">
        <f t="shared" si="27"/>
        <v>-</v>
      </c>
      <c r="R220" s="4" t="e">
        <f t="shared" si="22"/>
        <v>#REF!</v>
      </c>
    </row>
    <row r="221" spans="1:18">
      <c r="A221" s="32" t="s">
        <v>1845</v>
      </c>
      <c r="B221" s="31" t="s">
        <v>3418</v>
      </c>
      <c r="C221" s="32" t="s">
        <v>1514</v>
      </c>
      <c r="D221" s="40" t="s">
        <v>5083</v>
      </c>
      <c r="E221" s="31">
        <v>120</v>
      </c>
      <c r="F221" s="95" t="e">
        <f>SUMIF(#REF!,B221,#REF!)</f>
        <v>#REF!</v>
      </c>
      <c r="G221" s="95" t="e">
        <f>SUMIF(#REF!,B221,#REF!)</f>
        <v>#REF!</v>
      </c>
      <c r="H221" s="95" t="e">
        <f>SUMIF(#REF!,B221,#REF!)</f>
        <v>#REF!</v>
      </c>
      <c r="I221" s="95" t="e">
        <f>SUMIF(#REF!,B221,#REF!)*-1</f>
        <v>#REF!</v>
      </c>
      <c r="J221" s="95" t="e">
        <f t="shared" si="23"/>
        <v>#REF!</v>
      </c>
      <c r="K221" s="387" t="e">
        <f>VLOOKUP(B221,#REF!,21,0)</f>
        <v>#REF!</v>
      </c>
      <c r="L221" s="387" t="e">
        <f t="shared" si="21"/>
        <v>#REF!</v>
      </c>
      <c r="M221" s="5" t="s">
        <v>3977</v>
      </c>
      <c r="N221" s="126" t="e">
        <f t="shared" si="24"/>
        <v>#REF!</v>
      </c>
      <c r="O221" s="49" t="str">
        <f t="shared" si="25"/>
        <v>New Stock</v>
      </c>
      <c r="P221" s="37" t="str">
        <f t="shared" si="26"/>
        <v>New Stock</v>
      </c>
      <c r="Q221" s="35" t="str">
        <f t="shared" si="27"/>
        <v>-</v>
      </c>
      <c r="R221" s="4" t="e">
        <f t="shared" si="22"/>
        <v>#REF!</v>
      </c>
    </row>
    <row r="222" spans="1:18">
      <c r="A222" s="32" t="s">
        <v>1844</v>
      </c>
      <c r="B222" s="31" t="s">
        <v>3419</v>
      </c>
      <c r="C222" s="32" t="s">
        <v>4574</v>
      </c>
      <c r="D222" s="40" t="s">
        <v>2729</v>
      </c>
      <c r="E222" s="31">
        <v>80</v>
      </c>
      <c r="F222" s="95" t="e">
        <f>SUMIF(#REF!,B222,#REF!)</f>
        <v>#REF!</v>
      </c>
      <c r="G222" s="95" t="e">
        <f>SUMIF(#REF!,B222,#REF!)</f>
        <v>#REF!</v>
      </c>
      <c r="H222" s="95" t="e">
        <f>SUMIF(#REF!,B222,#REF!)</f>
        <v>#REF!</v>
      </c>
      <c r="I222" s="95" t="e">
        <f>SUMIF(#REF!,B222,#REF!)*-1</f>
        <v>#REF!</v>
      </c>
      <c r="J222" s="95" t="e">
        <f t="shared" si="23"/>
        <v>#REF!</v>
      </c>
      <c r="K222" s="387" t="e">
        <f>VLOOKUP(B222,#REF!,21,0)</f>
        <v>#REF!</v>
      </c>
      <c r="L222" s="387" t="e">
        <f t="shared" si="21"/>
        <v>#REF!</v>
      </c>
      <c r="M222" s="5" t="s">
        <v>3977</v>
      </c>
      <c r="N222" s="126" t="e">
        <f t="shared" si="24"/>
        <v>#REF!</v>
      </c>
      <c r="O222" s="49" t="str">
        <f t="shared" si="25"/>
        <v>New Stock</v>
      </c>
      <c r="P222" s="37" t="str">
        <f t="shared" si="26"/>
        <v>New Stock</v>
      </c>
      <c r="Q222" s="35" t="str">
        <f t="shared" si="27"/>
        <v>-</v>
      </c>
      <c r="R222" s="4" t="e">
        <f t="shared" si="22"/>
        <v>#REF!</v>
      </c>
    </row>
    <row r="223" spans="1:18">
      <c r="A223" s="32" t="s">
        <v>1844</v>
      </c>
      <c r="B223" s="31" t="s">
        <v>3420</v>
      </c>
      <c r="C223" s="32" t="s">
        <v>4458</v>
      </c>
      <c r="D223" s="40" t="s">
        <v>2943</v>
      </c>
      <c r="E223" s="31">
        <v>80</v>
      </c>
      <c r="F223" s="95" t="e">
        <f>SUMIF(#REF!,B223,#REF!)</f>
        <v>#REF!</v>
      </c>
      <c r="G223" s="95" t="e">
        <f>SUMIF(#REF!,B223,#REF!)</f>
        <v>#REF!</v>
      </c>
      <c r="H223" s="95" t="e">
        <f>SUMIF(#REF!,B223,#REF!)</f>
        <v>#REF!</v>
      </c>
      <c r="I223" s="95" t="e">
        <f>SUMIF(#REF!,B223,#REF!)*-1</f>
        <v>#REF!</v>
      </c>
      <c r="J223" s="95" t="e">
        <f t="shared" si="23"/>
        <v>#REF!</v>
      </c>
      <c r="K223" s="387" t="e">
        <f>VLOOKUP(B223,#REF!,21,0)</f>
        <v>#REF!</v>
      </c>
      <c r="L223" s="387" t="e">
        <f t="shared" si="21"/>
        <v>#REF!</v>
      </c>
      <c r="M223" s="5" t="s">
        <v>3977</v>
      </c>
      <c r="N223" s="126" t="e">
        <f t="shared" si="24"/>
        <v>#REF!</v>
      </c>
      <c r="O223" s="49" t="str">
        <f t="shared" si="25"/>
        <v>New Stock</v>
      </c>
      <c r="P223" s="37" t="str">
        <f t="shared" si="26"/>
        <v>New Stock</v>
      </c>
      <c r="Q223" s="35" t="str">
        <f t="shared" si="27"/>
        <v>-</v>
      </c>
      <c r="R223" s="4" t="e">
        <f t="shared" si="22"/>
        <v>#REF!</v>
      </c>
    </row>
    <row r="224" spans="1:18">
      <c r="A224" s="32" t="s">
        <v>1844</v>
      </c>
      <c r="B224" s="31" t="s">
        <v>3421</v>
      </c>
      <c r="C224" s="32" t="s">
        <v>5316</v>
      </c>
      <c r="D224" s="40" t="s">
        <v>3850</v>
      </c>
      <c r="E224" s="31">
        <v>400</v>
      </c>
      <c r="F224" s="95" t="e">
        <f>SUMIF(#REF!,B224,#REF!)</f>
        <v>#REF!</v>
      </c>
      <c r="G224" s="95" t="e">
        <f>SUMIF(#REF!,B224,#REF!)</f>
        <v>#REF!</v>
      </c>
      <c r="H224" s="95" t="e">
        <f>SUMIF(#REF!,B224,#REF!)</f>
        <v>#REF!</v>
      </c>
      <c r="I224" s="95" t="e">
        <f>SUMIF(#REF!,B224,#REF!)*-1</f>
        <v>#REF!</v>
      </c>
      <c r="J224" s="95" t="e">
        <f t="shared" si="23"/>
        <v>#REF!</v>
      </c>
      <c r="K224" s="387" t="e">
        <f>VLOOKUP(B224,#REF!,21,0)</f>
        <v>#REF!</v>
      </c>
      <c r="L224" s="387" t="e">
        <f t="shared" si="21"/>
        <v>#REF!</v>
      </c>
      <c r="M224" s="5" t="s">
        <v>3977</v>
      </c>
      <c r="N224" s="126" t="e">
        <f t="shared" si="24"/>
        <v>#REF!</v>
      </c>
      <c r="O224" s="49" t="str">
        <f t="shared" si="25"/>
        <v>New Stock</v>
      </c>
      <c r="P224" s="37" t="str">
        <f t="shared" si="26"/>
        <v>New Stock</v>
      </c>
      <c r="Q224" s="35" t="str">
        <f t="shared" si="27"/>
        <v>-</v>
      </c>
      <c r="R224" s="4" t="e">
        <f t="shared" si="22"/>
        <v>#REF!</v>
      </c>
    </row>
    <row r="225" spans="1:18">
      <c r="A225" s="32" t="s">
        <v>1845</v>
      </c>
      <c r="B225" s="31" t="s">
        <v>3037</v>
      </c>
      <c r="C225" s="32" t="s">
        <v>1515</v>
      </c>
      <c r="D225" s="40" t="s">
        <v>3056</v>
      </c>
      <c r="E225" s="31">
        <v>1000</v>
      </c>
      <c r="F225" s="95" t="e">
        <f>SUMIF(#REF!,B225,#REF!)</f>
        <v>#REF!</v>
      </c>
      <c r="G225" s="95" t="e">
        <f>SUMIF(#REF!,B225,#REF!)</f>
        <v>#REF!</v>
      </c>
      <c r="H225" s="95" t="e">
        <f>SUMIF(#REF!,B225,#REF!)</f>
        <v>#REF!</v>
      </c>
      <c r="I225" s="95" t="e">
        <f>SUMIF(#REF!,B225,#REF!)*-1</f>
        <v>#REF!</v>
      </c>
      <c r="J225" s="95" t="e">
        <f t="shared" si="23"/>
        <v>#REF!</v>
      </c>
      <c r="K225" s="387" t="e">
        <f>VLOOKUP(B225,#REF!,21,0)</f>
        <v>#REF!</v>
      </c>
      <c r="L225" s="387" t="e">
        <f t="shared" si="21"/>
        <v>#REF!</v>
      </c>
      <c r="M225" s="5" t="s">
        <v>3977</v>
      </c>
      <c r="N225" s="126" t="e">
        <f t="shared" si="24"/>
        <v>#REF!</v>
      </c>
      <c r="O225" s="49" t="str">
        <f t="shared" si="25"/>
        <v>New Stock</v>
      </c>
      <c r="P225" s="37" t="str">
        <f t="shared" si="26"/>
        <v>New Stock</v>
      </c>
      <c r="Q225" s="35" t="str">
        <f t="shared" si="27"/>
        <v>-</v>
      </c>
      <c r="R225" s="4" t="e">
        <f t="shared" si="22"/>
        <v>#REF!</v>
      </c>
    </row>
    <row r="226" spans="1:18">
      <c r="A226" s="32" t="s">
        <v>1845</v>
      </c>
      <c r="B226" s="31" t="s">
        <v>2854</v>
      </c>
      <c r="C226" s="32" t="s">
        <v>1516</v>
      </c>
      <c r="D226" s="40" t="s">
        <v>3957</v>
      </c>
      <c r="E226" s="31">
        <v>40</v>
      </c>
      <c r="F226" s="95" t="e">
        <f>SUMIF(#REF!,B226,#REF!)</f>
        <v>#REF!</v>
      </c>
      <c r="G226" s="95" t="e">
        <f>SUMIF(#REF!,B226,#REF!)</f>
        <v>#REF!</v>
      </c>
      <c r="H226" s="95" t="e">
        <f>SUMIF(#REF!,B226,#REF!)</f>
        <v>#REF!</v>
      </c>
      <c r="I226" s="95" t="e">
        <f>SUMIF(#REF!,B226,#REF!)*-1</f>
        <v>#REF!</v>
      </c>
      <c r="J226" s="95" t="e">
        <f t="shared" si="23"/>
        <v>#REF!</v>
      </c>
      <c r="K226" s="387" t="e">
        <f>VLOOKUP(B226,#REF!,21,0)</f>
        <v>#REF!</v>
      </c>
      <c r="L226" s="387" t="e">
        <f t="shared" si="21"/>
        <v>#REF!</v>
      </c>
      <c r="M226" s="5" t="s">
        <v>3977</v>
      </c>
      <c r="N226" s="126" t="e">
        <f t="shared" si="24"/>
        <v>#REF!</v>
      </c>
      <c r="O226" s="49" t="str">
        <f t="shared" si="25"/>
        <v>New Stock</v>
      </c>
      <c r="P226" s="37" t="str">
        <f t="shared" si="26"/>
        <v>New Stock</v>
      </c>
      <c r="Q226" s="35" t="str">
        <f t="shared" si="27"/>
        <v>-</v>
      </c>
      <c r="R226" s="4" t="e">
        <f t="shared" si="22"/>
        <v>#REF!</v>
      </c>
    </row>
    <row r="227" spans="1:18">
      <c r="A227" s="32" t="s">
        <v>1845</v>
      </c>
      <c r="B227" s="31" t="s">
        <v>2601</v>
      </c>
      <c r="C227" s="32" t="s">
        <v>1517</v>
      </c>
      <c r="D227" s="40" t="s">
        <v>4567</v>
      </c>
      <c r="E227" s="31">
        <v>40</v>
      </c>
      <c r="F227" s="95" t="e">
        <f>SUMIF(#REF!,B227,#REF!)</f>
        <v>#REF!</v>
      </c>
      <c r="G227" s="95" t="e">
        <f>SUMIF(#REF!,B227,#REF!)</f>
        <v>#REF!</v>
      </c>
      <c r="H227" s="95" t="e">
        <f>SUMIF(#REF!,B227,#REF!)</f>
        <v>#REF!</v>
      </c>
      <c r="I227" s="95" t="e">
        <f>SUMIF(#REF!,B227,#REF!)*-1</f>
        <v>#REF!</v>
      </c>
      <c r="J227" s="95" t="e">
        <f t="shared" si="23"/>
        <v>#REF!</v>
      </c>
      <c r="K227" s="387" t="e">
        <f>VLOOKUP(B227,#REF!,21,0)</f>
        <v>#REF!</v>
      </c>
      <c r="L227" s="387" t="e">
        <f t="shared" si="21"/>
        <v>#REF!</v>
      </c>
      <c r="M227" s="5" t="s">
        <v>3977</v>
      </c>
      <c r="N227" s="126" t="e">
        <f t="shared" si="24"/>
        <v>#REF!</v>
      </c>
      <c r="O227" s="49" t="str">
        <f t="shared" si="25"/>
        <v>New Stock</v>
      </c>
      <c r="P227" s="37" t="str">
        <f t="shared" si="26"/>
        <v>New Stock</v>
      </c>
      <c r="Q227" s="35" t="str">
        <f t="shared" si="27"/>
        <v>-</v>
      </c>
      <c r="R227" s="4" t="e">
        <f t="shared" si="22"/>
        <v>#REF!</v>
      </c>
    </row>
    <row r="228" spans="1:18">
      <c r="A228" s="32" t="s">
        <v>1845</v>
      </c>
      <c r="B228" s="31" t="s">
        <v>2603</v>
      </c>
      <c r="C228" s="32" t="s">
        <v>1518</v>
      </c>
      <c r="D228" s="40" t="s">
        <v>3501</v>
      </c>
      <c r="E228" s="31">
        <v>400</v>
      </c>
      <c r="F228" s="95" t="e">
        <f>SUMIF(#REF!,B228,#REF!)</f>
        <v>#REF!</v>
      </c>
      <c r="G228" s="95" t="e">
        <f>SUMIF(#REF!,B228,#REF!)</f>
        <v>#REF!</v>
      </c>
      <c r="H228" s="95" t="e">
        <f>SUMIF(#REF!,B228,#REF!)</f>
        <v>#REF!</v>
      </c>
      <c r="I228" s="95" t="e">
        <f>SUMIF(#REF!,B228,#REF!)*-1</f>
        <v>#REF!</v>
      </c>
      <c r="J228" s="95" t="e">
        <f t="shared" si="23"/>
        <v>#REF!</v>
      </c>
      <c r="K228" s="387" t="e">
        <f>VLOOKUP(B228,#REF!,21,0)</f>
        <v>#REF!</v>
      </c>
      <c r="L228" s="387" t="e">
        <f t="shared" si="21"/>
        <v>#REF!</v>
      </c>
      <c r="M228" s="5" t="s">
        <v>3977</v>
      </c>
      <c r="N228" s="126" t="e">
        <f t="shared" si="24"/>
        <v>#REF!</v>
      </c>
      <c r="O228" s="49" t="str">
        <f t="shared" si="25"/>
        <v>New Stock</v>
      </c>
      <c r="P228" s="37" t="str">
        <f t="shared" si="26"/>
        <v>New Stock</v>
      </c>
      <c r="Q228" s="35" t="str">
        <f t="shared" si="27"/>
        <v>-</v>
      </c>
      <c r="R228" s="4" t="e">
        <f t="shared" si="22"/>
        <v>#REF!</v>
      </c>
    </row>
    <row r="229" spans="1:18">
      <c r="A229" s="32" t="s">
        <v>1845</v>
      </c>
      <c r="B229" s="31" t="s">
        <v>4669</v>
      </c>
      <c r="C229" s="32" t="s">
        <v>1519</v>
      </c>
      <c r="D229" s="40" t="s">
        <v>1091</v>
      </c>
      <c r="E229" s="31">
        <v>400</v>
      </c>
      <c r="F229" s="95" t="e">
        <f>SUMIF(#REF!,B229,#REF!)</f>
        <v>#REF!</v>
      </c>
      <c r="G229" s="95" t="e">
        <f>SUMIF(#REF!,B229,#REF!)</f>
        <v>#REF!</v>
      </c>
      <c r="H229" s="95" t="e">
        <f>SUMIF(#REF!,B229,#REF!)</f>
        <v>#REF!</v>
      </c>
      <c r="I229" s="95" t="e">
        <f>SUMIF(#REF!,B229,#REF!)*-1</f>
        <v>#REF!</v>
      </c>
      <c r="J229" s="95" t="e">
        <f t="shared" si="23"/>
        <v>#REF!</v>
      </c>
      <c r="K229" s="387" t="e">
        <f>VLOOKUP(B229,#REF!,21,0)</f>
        <v>#REF!</v>
      </c>
      <c r="L229" s="387" t="e">
        <f t="shared" si="21"/>
        <v>#REF!</v>
      </c>
      <c r="M229" s="5" t="s">
        <v>3977</v>
      </c>
      <c r="N229" s="126" t="e">
        <f t="shared" si="24"/>
        <v>#REF!</v>
      </c>
      <c r="O229" s="49" t="str">
        <f t="shared" si="25"/>
        <v>New Stock</v>
      </c>
      <c r="P229" s="37" t="str">
        <f t="shared" si="26"/>
        <v>New Stock</v>
      </c>
      <c r="Q229" s="35" t="str">
        <f t="shared" si="27"/>
        <v>-</v>
      </c>
      <c r="R229" s="4" t="e">
        <f t="shared" si="22"/>
        <v>#REF!</v>
      </c>
    </row>
    <row r="230" spans="1:18">
      <c r="A230" s="32" t="s">
        <v>1845</v>
      </c>
      <c r="B230" s="31" t="s">
        <v>4671</v>
      </c>
      <c r="C230" s="32" t="s">
        <v>1706</v>
      </c>
      <c r="D230" s="40" t="s">
        <v>502</v>
      </c>
      <c r="E230" s="31">
        <v>500</v>
      </c>
      <c r="F230" s="95" t="e">
        <f>SUMIF(#REF!,B230,#REF!)</f>
        <v>#REF!</v>
      </c>
      <c r="G230" s="95" t="e">
        <f>SUMIF(#REF!,B230,#REF!)</f>
        <v>#REF!</v>
      </c>
      <c r="H230" s="95" t="e">
        <f>SUMIF(#REF!,B230,#REF!)</f>
        <v>#REF!</v>
      </c>
      <c r="I230" s="95" t="e">
        <f>SUMIF(#REF!,B230,#REF!)*-1</f>
        <v>#REF!</v>
      </c>
      <c r="J230" s="95" t="e">
        <f t="shared" si="23"/>
        <v>#REF!</v>
      </c>
      <c r="K230" s="387" t="e">
        <f>VLOOKUP(B230,#REF!,21,0)</f>
        <v>#REF!</v>
      </c>
      <c r="L230" s="387" t="e">
        <f t="shared" si="21"/>
        <v>#REF!</v>
      </c>
      <c r="M230" s="5" t="s">
        <v>3977</v>
      </c>
      <c r="N230" s="126" t="e">
        <f t="shared" si="24"/>
        <v>#REF!</v>
      </c>
      <c r="O230" s="49" t="str">
        <f t="shared" si="25"/>
        <v>New Stock</v>
      </c>
      <c r="P230" s="37" t="str">
        <f t="shared" si="26"/>
        <v>New Stock</v>
      </c>
      <c r="Q230" s="35" t="str">
        <f t="shared" si="27"/>
        <v>-</v>
      </c>
      <c r="R230" s="4" t="e">
        <f t="shared" si="22"/>
        <v>#REF!</v>
      </c>
    </row>
    <row r="231" spans="1:18">
      <c r="A231" s="32" t="s">
        <v>1845</v>
      </c>
      <c r="B231" s="31" t="s">
        <v>3200</v>
      </c>
      <c r="C231" s="32" t="s">
        <v>1935</v>
      </c>
      <c r="D231" s="40" t="s">
        <v>136</v>
      </c>
      <c r="E231" s="31">
        <v>500</v>
      </c>
      <c r="F231" s="95" t="e">
        <f>SUMIF(#REF!,B231,#REF!)</f>
        <v>#REF!</v>
      </c>
      <c r="G231" s="95" t="e">
        <f>SUMIF(#REF!,B231,#REF!)</f>
        <v>#REF!</v>
      </c>
      <c r="H231" s="95" t="e">
        <f>SUMIF(#REF!,B231,#REF!)</f>
        <v>#REF!</v>
      </c>
      <c r="I231" s="95" t="e">
        <f>SUMIF(#REF!,B231,#REF!)*-1</f>
        <v>#REF!</v>
      </c>
      <c r="J231" s="95" t="e">
        <f t="shared" si="23"/>
        <v>#REF!</v>
      </c>
      <c r="K231" s="387" t="e">
        <f>VLOOKUP(B231,#REF!,21,0)</f>
        <v>#REF!</v>
      </c>
      <c r="L231" s="387" t="e">
        <f t="shared" si="21"/>
        <v>#REF!</v>
      </c>
      <c r="M231" s="5" t="s">
        <v>3977</v>
      </c>
      <c r="N231" s="126" t="e">
        <f t="shared" si="24"/>
        <v>#REF!</v>
      </c>
      <c r="O231" s="49" t="str">
        <f t="shared" si="25"/>
        <v>New Stock</v>
      </c>
      <c r="P231" s="37" t="str">
        <f t="shared" si="26"/>
        <v>New Stock</v>
      </c>
      <c r="Q231" s="35" t="str">
        <f t="shared" si="27"/>
        <v>-</v>
      </c>
      <c r="R231" s="4" t="e">
        <f t="shared" si="22"/>
        <v>#REF!</v>
      </c>
    </row>
    <row r="232" spans="1:18">
      <c r="A232" s="32" t="s">
        <v>1845</v>
      </c>
      <c r="B232" s="31" t="s">
        <v>4843</v>
      </c>
      <c r="C232" s="32" t="s">
        <v>2196</v>
      </c>
      <c r="D232" s="40" t="s">
        <v>629</v>
      </c>
      <c r="E232" s="31">
        <v>40</v>
      </c>
      <c r="F232" s="95" t="e">
        <f>SUMIF(#REF!,B232,#REF!)</f>
        <v>#REF!</v>
      </c>
      <c r="G232" s="95" t="e">
        <f>SUMIF(#REF!,B232,#REF!)</f>
        <v>#REF!</v>
      </c>
      <c r="H232" s="95" t="e">
        <f>SUMIF(#REF!,B232,#REF!)</f>
        <v>#REF!</v>
      </c>
      <c r="I232" s="95" t="e">
        <f>SUMIF(#REF!,B232,#REF!)*-1</f>
        <v>#REF!</v>
      </c>
      <c r="J232" s="95" t="e">
        <f t="shared" si="23"/>
        <v>#REF!</v>
      </c>
      <c r="K232" s="387" t="e">
        <f>VLOOKUP(B232,#REF!,21,0)</f>
        <v>#REF!</v>
      </c>
      <c r="L232" s="387" t="e">
        <f t="shared" si="21"/>
        <v>#REF!</v>
      </c>
      <c r="M232" s="5" t="s">
        <v>3977</v>
      </c>
      <c r="N232" s="126" t="e">
        <f t="shared" si="24"/>
        <v>#REF!</v>
      </c>
      <c r="O232" s="49" t="str">
        <f t="shared" si="25"/>
        <v>New Stock</v>
      </c>
      <c r="P232" s="37" t="str">
        <f t="shared" si="26"/>
        <v>New Stock</v>
      </c>
      <c r="Q232" s="35" t="str">
        <f t="shared" si="27"/>
        <v>-</v>
      </c>
      <c r="R232" s="4" t="e">
        <f t="shared" si="22"/>
        <v>#REF!</v>
      </c>
    </row>
    <row r="233" spans="1:18">
      <c r="A233" s="32" t="s">
        <v>1845</v>
      </c>
      <c r="B233" s="31" t="s">
        <v>4845</v>
      </c>
      <c r="C233" s="32" t="s">
        <v>2197</v>
      </c>
      <c r="D233" s="40" t="s">
        <v>1088</v>
      </c>
      <c r="E233" s="31">
        <v>40</v>
      </c>
      <c r="F233" s="95" t="e">
        <f>SUMIF(#REF!,B233,#REF!)</f>
        <v>#REF!</v>
      </c>
      <c r="G233" s="95" t="e">
        <f>SUMIF(#REF!,B233,#REF!)</f>
        <v>#REF!</v>
      </c>
      <c r="H233" s="95" t="e">
        <f>SUMIF(#REF!,B233,#REF!)</f>
        <v>#REF!</v>
      </c>
      <c r="I233" s="95" t="e">
        <f>SUMIF(#REF!,B233,#REF!)*-1</f>
        <v>#REF!</v>
      </c>
      <c r="J233" s="95" t="e">
        <f t="shared" si="23"/>
        <v>#REF!</v>
      </c>
      <c r="K233" s="387" t="e">
        <f>VLOOKUP(B233,#REF!,21,0)</f>
        <v>#REF!</v>
      </c>
      <c r="L233" s="387" t="e">
        <f t="shared" si="21"/>
        <v>#REF!</v>
      </c>
      <c r="M233" s="5" t="s">
        <v>3977</v>
      </c>
      <c r="N233" s="126" t="e">
        <f t="shared" si="24"/>
        <v>#REF!</v>
      </c>
      <c r="O233" s="49" t="str">
        <f t="shared" si="25"/>
        <v>New Stock</v>
      </c>
      <c r="P233" s="37" t="str">
        <f t="shared" si="26"/>
        <v>New Stock</v>
      </c>
      <c r="Q233" s="35" t="str">
        <f t="shared" si="27"/>
        <v>-</v>
      </c>
      <c r="R233" s="4" t="e">
        <f t="shared" si="22"/>
        <v>#REF!</v>
      </c>
    </row>
    <row r="234" spans="1:18">
      <c r="A234" s="32" t="s">
        <v>1845</v>
      </c>
      <c r="B234" s="31" t="s">
        <v>3422</v>
      </c>
      <c r="C234" s="32" t="s">
        <v>2322</v>
      </c>
      <c r="D234" s="40" t="s">
        <v>1534</v>
      </c>
      <c r="E234" s="31">
        <v>550</v>
      </c>
      <c r="F234" s="95" t="e">
        <f>SUMIF(#REF!,B234,#REF!)</f>
        <v>#REF!</v>
      </c>
      <c r="G234" s="95" t="e">
        <f>SUMIF(#REF!,B234,#REF!)</f>
        <v>#REF!</v>
      </c>
      <c r="H234" s="95" t="e">
        <f>SUMIF(#REF!,B234,#REF!)</f>
        <v>#REF!</v>
      </c>
      <c r="I234" s="95" t="e">
        <f>SUMIF(#REF!,B234,#REF!)*-1</f>
        <v>#REF!</v>
      </c>
      <c r="J234" s="95" t="e">
        <f t="shared" si="23"/>
        <v>#REF!</v>
      </c>
      <c r="K234" s="387" t="e">
        <f>VLOOKUP(B234,#REF!,21,0)</f>
        <v>#REF!</v>
      </c>
      <c r="L234" s="387" t="e">
        <f t="shared" si="21"/>
        <v>#REF!</v>
      </c>
      <c r="M234" s="5" t="s">
        <v>3977</v>
      </c>
      <c r="N234" s="126" t="e">
        <f t="shared" si="24"/>
        <v>#REF!</v>
      </c>
      <c r="O234" s="49" t="str">
        <f t="shared" si="25"/>
        <v>New Stock</v>
      </c>
      <c r="P234" s="37" t="str">
        <f t="shared" si="26"/>
        <v>New Stock</v>
      </c>
      <c r="Q234" s="35" t="str">
        <f t="shared" si="27"/>
        <v>-</v>
      </c>
      <c r="R234" s="4" t="e">
        <f t="shared" si="22"/>
        <v>#REF!</v>
      </c>
    </row>
    <row r="235" spans="1:18">
      <c r="A235" s="32" t="s">
        <v>1845</v>
      </c>
      <c r="B235" s="31" t="s">
        <v>3423</v>
      </c>
      <c r="C235" s="32" t="s">
        <v>1734</v>
      </c>
      <c r="D235" s="40" t="s">
        <v>1535</v>
      </c>
      <c r="E235" s="31">
        <v>550</v>
      </c>
      <c r="F235" s="95" t="e">
        <f>SUMIF(#REF!,B235,#REF!)</f>
        <v>#REF!</v>
      </c>
      <c r="G235" s="95" t="e">
        <f>SUMIF(#REF!,B235,#REF!)</f>
        <v>#REF!</v>
      </c>
      <c r="H235" s="95" t="e">
        <f>SUMIF(#REF!,B235,#REF!)</f>
        <v>#REF!</v>
      </c>
      <c r="I235" s="95" t="e">
        <f>SUMIF(#REF!,B235,#REF!)*-1</f>
        <v>#REF!</v>
      </c>
      <c r="J235" s="95" t="e">
        <f t="shared" si="23"/>
        <v>#REF!</v>
      </c>
      <c r="K235" s="387" t="e">
        <f>VLOOKUP(B235,#REF!,21,0)</f>
        <v>#REF!</v>
      </c>
      <c r="L235" s="387" t="e">
        <f t="shared" si="21"/>
        <v>#REF!</v>
      </c>
      <c r="M235" s="5" t="s">
        <v>3977</v>
      </c>
      <c r="N235" s="126" t="e">
        <f t="shared" si="24"/>
        <v>#REF!</v>
      </c>
      <c r="O235" s="49" t="str">
        <f t="shared" si="25"/>
        <v>New Stock</v>
      </c>
      <c r="P235" s="37" t="str">
        <f t="shared" si="26"/>
        <v>New Stock</v>
      </c>
      <c r="Q235" s="35" t="str">
        <f t="shared" si="27"/>
        <v>-</v>
      </c>
      <c r="R235" s="4" t="e">
        <f t="shared" si="22"/>
        <v>#REF!</v>
      </c>
    </row>
    <row r="236" spans="1:18">
      <c r="A236" s="32" t="s">
        <v>1845</v>
      </c>
      <c r="B236" s="31" t="s">
        <v>3424</v>
      </c>
      <c r="C236" s="32" t="s">
        <v>1735</v>
      </c>
      <c r="D236" s="40" t="s">
        <v>3236</v>
      </c>
      <c r="E236" s="31">
        <v>140</v>
      </c>
      <c r="F236" s="95" t="e">
        <f>SUMIF(#REF!,B236,#REF!)</f>
        <v>#REF!</v>
      </c>
      <c r="G236" s="95" t="e">
        <f>SUMIF(#REF!,B236,#REF!)</f>
        <v>#REF!</v>
      </c>
      <c r="H236" s="95" t="e">
        <f>SUMIF(#REF!,B236,#REF!)</f>
        <v>#REF!</v>
      </c>
      <c r="I236" s="95" t="e">
        <f>SUMIF(#REF!,B236,#REF!)*-1</f>
        <v>#REF!</v>
      </c>
      <c r="J236" s="95" t="e">
        <f t="shared" si="23"/>
        <v>#REF!</v>
      </c>
      <c r="K236" s="387" t="e">
        <f>VLOOKUP(B236,#REF!,21,0)</f>
        <v>#REF!</v>
      </c>
      <c r="L236" s="387" t="e">
        <f t="shared" si="21"/>
        <v>#REF!</v>
      </c>
      <c r="M236" s="5" t="s">
        <v>3977</v>
      </c>
      <c r="N236" s="126" t="e">
        <f t="shared" si="24"/>
        <v>#REF!</v>
      </c>
      <c r="O236" s="49" t="str">
        <f t="shared" si="25"/>
        <v>New Stock</v>
      </c>
      <c r="P236" s="37" t="str">
        <f t="shared" si="26"/>
        <v>New Stock</v>
      </c>
      <c r="Q236" s="35" t="str">
        <f t="shared" si="27"/>
        <v>-</v>
      </c>
      <c r="R236" s="4" t="e">
        <f t="shared" si="22"/>
        <v>#REF!</v>
      </c>
    </row>
    <row r="237" spans="1:18">
      <c r="A237" s="32" t="s">
        <v>1845</v>
      </c>
      <c r="B237" s="31" t="s">
        <v>3390</v>
      </c>
      <c r="C237" s="32" t="s">
        <v>1736</v>
      </c>
      <c r="D237" s="40" t="s">
        <v>3341</v>
      </c>
      <c r="E237" s="31">
        <v>140</v>
      </c>
      <c r="F237" s="95" t="e">
        <f>SUMIF(#REF!,B237,#REF!)</f>
        <v>#REF!</v>
      </c>
      <c r="G237" s="95" t="e">
        <f>SUMIF(#REF!,B237,#REF!)</f>
        <v>#REF!</v>
      </c>
      <c r="H237" s="95" t="e">
        <f>SUMIF(#REF!,B237,#REF!)</f>
        <v>#REF!</v>
      </c>
      <c r="I237" s="95" t="e">
        <f>SUMIF(#REF!,B237,#REF!)*-1</f>
        <v>#REF!</v>
      </c>
      <c r="J237" s="95" t="e">
        <f t="shared" si="23"/>
        <v>#REF!</v>
      </c>
      <c r="K237" s="387" t="e">
        <f>VLOOKUP(B237,#REF!,21,0)</f>
        <v>#REF!</v>
      </c>
      <c r="L237" s="387" t="e">
        <f t="shared" si="21"/>
        <v>#REF!</v>
      </c>
      <c r="M237" s="5" t="s">
        <v>3977</v>
      </c>
      <c r="N237" s="126" t="e">
        <f t="shared" si="24"/>
        <v>#REF!</v>
      </c>
      <c r="O237" s="49" t="str">
        <f t="shared" si="25"/>
        <v>New Stock</v>
      </c>
      <c r="P237" s="37" t="str">
        <f t="shared" si="26"/>
        <v>New Stock</v>
      </c>
      <c r="Q237" s="35" t="str">
        <f t="shared" si="27"/>
        <v>-</v>
      </c>
      <c r="R237" s="4" t="e">
        <f t="shared" si="22"/>
        <v>#REF!</v>
      </c>
    </row>
    <row r="238" spans="1:18">
      <c r="A238" s="32" t="s">
        <v>1844</v>
      </c>
      <c r="B238" s="31" t="s">
        <v>3391</v>
      </c>
      <c r="C238" s="32" t="s">
        <v>5317</v>
      </c>
      <c r="D238" s="40" t="s">
        <v>2334</v>
      </c>
      <c r="E238" s="31">
        <v>7</v>
      </c>
      <c r="F238" s="95" t="e">
        <f>SUMIF(#REF!,B238,#REF!)</f>
        <v>#REF!</v>
      </c>
      <c r="G238" s="95" t="e">
        <f>SUMIF(#REF!,B238,#REF!)</f>
        <v>#REF!</v>
      </c>
      <c r="H238" s="95" t="e">
        <f>SUMIF(#REF!,B238,#REF!)</f>
        <v>#REF!</v>
      </c>
      <c r="I238" s="95" t="e">
        <f>SUMIF(#REF!,B238,#REF!)*-1</f>
        <v>#REF!</v>
      </c>
      <c r="J238" s="95" t="e">
        <f t="shared" si="23"/>
        <v>#REF!</v>
      </c>
      <c r="K238" s="387" t="e">
        <f>VLOOKUP(B238,#REF!,21,0)</f>
        <v>#REF!</v>
      </c>
      <c r="L238" s="387" t="e">
        <f t="shared" si="21"/>
        <v>#REF!</v>
      </c>
      <c r="M238" s="5" t="s">
        <v>3977</v>
      </c>
      <c r="N238" s="126" t="e">
        <f t="shared" si="24"/>
        <v>#REF!</v>
      </c>
      <c r="O238" s="49" t="str">
        <f t="shared" si="25"/>
        <v>New Stock</v>
      </c>
      <c r="P238" s="37" t="str">
        <f t="shared" si="26"/>
        <v>New Stock</v>
      </c>
      <c r="Q238" s="35" t="str">
        <f t="shared" si="27"/>
        <v>-</v>
      </c>
      <c r="R238" s="4" t="e">
        <f t="shared" si="22"/>
        <v>#REF!</v>
      </c>
    </row>
    <row r="239" spans="1:18">
      <c r="A239" s="32" t="s">
        <v>1844</v>
      </c>
      <c r="B239" s="31" t="s">
        <v>3392</v>
      </c>
      <c r="C239" s="32" t="s">
        <v>63</v>
      </c>
      <c r="D239" s="40" t="s">
        <v>3342</v>
      </c>
      <c r="E239" s="31">
        <v>7</v>
      </c>
      <c r="F239" s="95" t="e">
        <f>SUMIF(#REF!,B239,#REF!)</f>
        <v>#REF!</v>
      </c>
      <c r="G239" s="95" t="e">
        <f>SUMIF(#REF!,B239,#REF!)</f>
        <v>#REF!</v>
      </c>
      <c r="H239" s="95" t="e">
        <f>SUMIF(#REF!,B239,#REF!)</f>
        <v>#REF!</v>
      </c>
      <c r="I239" s="95" t="e">
        <f>SUMIF(#REF!,B239,#REF!)*-1</f>
        <v>#REF!</v>
      </c>
      <c r="J239" s="95" t="e">
        <f t="shared" si="23"/>
        <v>#REF!</v>
      </c>
      <c r="K239" s="387" t="e">
        <f>VLOOKUP(B239,#REF!,21,0)</f>
        <v>#REF!</v>
      </c>
      <c r="L239" s="387" t="e">
        <f t="shared" si="21"/>
        <v>#REF!</v>
      </c>
      <c r="M239" s="5" t="s">
        <v>3977</v>
      </c>
      <c r="N239" s="126" t="e">
        <f t="shared" si="24"/>
        <v>#REF!</v>
      </c>
      <c r="O239" s="49" t="str">
        <f t="shared" si="25"/>
        <v>New Stock</v>
      </c>
      <c r="P239" s="37" t="str">
        <f t="shared" si="26"/>
        <v>New Stock</v>
      </c>
      <c r="Q239" s="35" t="str">
        <f t="shared" si="27"/>
        <v>-</v>
      </c>
      <c r="R239" s="4" t="e">
        <f t="shared" si="22"/>
        <v>#REF!</v>
      </c>
    </row>
    <row r="240" spans="1:18">
      <c r="A240" s="32" t="s">
        <v>1845</v>
      </c>
      <c r="B240" s="31" t="s">
        <v>4889</v>
      </c>
      <c r="C240" s="32" t="s">
        <v>4757</v>
      </c>
      <c r="D240" s="40" t="s">
        <v>4053</v>
      </c>
      <c r="E240" s="31">
        <v>500</v>
      </c>
      <c r="F240" s="95" t="e">
        <f>SUMIF(#REF!,B240,#REF!)</f>
        <v>#REF!</v>
      </c>
      <c r="G240" s="95" t="e">
        <f>SUMIF(#REF!,B240,#REF!)</f>
        <v>#REF!</v>
      </c>
      <c r="H240" s="95" t="e">
        <f>SUMIF(#REF!,B240,#REF!)</f>
        <v>#REF!</v>
      </c>
      <c r="I240" s="95" t="e">
        <f>SUMIF(#REF!,B240,#REF!)*-1</f>
        <v>#REF!</v>
      </c>
      <c r="J240" s="95" t="e">
        <f t="shared" si="23"/>
        <v>#REF!</v>
      </c>
      <c r="K240" s="387" t="e">
        <f>VLOOKUP(B240,#REF!,21,0)</f>
        <v>#REF!</v>
      </c>
      <c r="L240" s="387" t="e">
        <f t="shared" si="21"/>
        <v>#REF!</v>
      </c>
      <c r="M240" s="5" t="s">
        <v>3977</v>
      </c>
      <c r="N240" s="126" t="e">
        <f t="shared" si="24"/>
        <v>#REF!</v>
      </c>
      <c r="O240" s="49" t="str">
        <f t="shared" si="25"/>
        <v>New Stock</v>
      </c>
      <c r="P240" s="37" t="str">
        <f t="shared" si="26"/>
        <v>New Stock</v>
      </c>
      <c r="Q240" s="35" t="str">
        <f t="shared" si="27"/>
        <v>-</v>
      </c>
      <c r="R240" s="4" t="e">
        <f t="shared" si="22"/>
        <v>#REF!</v>
      </c>
    </row>
    <row r="241" spans="1:18">
      <c r="A241" s="32" t="s">
        <v>1845</v>
      </c>
      <c r="B241" s="31" t="s">
        <v>4891</v>
      </c>
      <c r="C241" s="32" t="s">
        <v>4691</v>
      </c>
      <c r="D241" s="40" t="s">
        <v>4053</v>
      </c>
      <c r="E241" s="31">
        <v>500</v>
      </c>
      <c r="F241" s="95" t="e">
        <f>SUMIF(#REF!,B241,#REF!)</f>
        <v>#REF!</v>
      </c>
      <c r="G241" s="95" t="e">
        <f>SUMIF(#REF!,B241,#REF!)</f>
        <v>#REF!</v>
      </c>
      <c r="H241" s="95" t="e">
        <f>SUMIF(#REF!,B241,#REF!)</f>
        <v>#REF!</v>
      </c>
      <c r="I241" s="95" t="e">
        <f>SUMIF(#REF!,B241,#REF!)*-1</f>
        <v>#REF!</v>
      </c>
      <c r="J241" s="95" t="e">
        <f t="shared" si="23"/>
        <v>#REF!</v>
      </c>
      <c r="K241" s="387" t="e">
        <f>VLOOKUP(B241,#REF!,21,0)</f>
        <v>#REF!</v>
      </c>
      <c r="L241" s="387" t="e">
        <f t="shared" si="21"/>
        <v>#REF!</v>
      </c>
      <c r="M241" s="5" t="s">
        <v>3977</v>
      </c>
      <c r="N241" s="126" t="e">
        <f t="shared" si="24"/>
        <v>#REF!</v>
      </c>
      <c r="O241" s="49" t="str">
        <f t="shared" si="25"/>
        <v>New Stock</v>
      </c>
      <c r="P241" s="37" t="str">
        <f t="shared" si="26"/>
        <v>New Stock</v>
      </c>
      <c r="Q241" s="35" t="str">
        <f t="shared" si="27"/>
        <v>-</v>
      </c>
      <c r="R241" s="4" t="e">
        <f t="shared" si="22"/>
        <v>#REF!</v>
      </c>
    </row>
    <row r="242" spans="1:18">
      <c r="A242" s="32" t="s">
        <v>1845</v>
      </c>
      <c r="B242" s="31" t="s">
        <v>4893</v>
      </c>
      <c r="C242" s="32" t="s">
        <v>2109</v>
      </c>
      <c r="D242" s="40" t="s">
        <v>805</v>
      </c>
      <c r="E242" s="31">
        <v>400</v>
      </c>
      <c r="F242" s="95" t="e">
        <f>SUMIF(#REF!,B242,#REF!)</f>
        <v>#REF!</v>
      </c>
      <c r="G242" s="95" t="e">
        <f>SUMIF(#REF!,B242,#REF!)</f>
        <v>#REF!</v>
      </c>
      <c r="H242" s="95" t="e">
        <f>SUMIF(#REF!,B242,#REF!)</f>
        <v>#REF!</v>
      </c>
      <c r="I242" s="95" t="e">
        <f>SUMIF(#REF!,B242,#REF!)*-1</f>
        <v>#REF!</v>
      </c>
      <c r="J242" s="95" t="e">
        <f t="shared" si="23"/>
        <v>#REF!</v>
      </c>
      <c r="K242" s="387" t="e">
        <f>VLOOKUP(B242,#REF!,21,0)</f>
        <v>#REF!</v>
      </c>
      <c r="L242" s="387" t="e">
        <f t="shared" si="21"/>
        <v>#REF!</v>
      </c>
      <c r="M242" s="5" t="s">
        <v>3977</v>
      </c>
      <c r="N242" s="126" t="e">
        <f t="shared" si="24"/>
        <v>#REF!</v>
      </c>
      <c r="O242" s="49" t="str">
        <f t="shared" si="25"/>
        <v>New Stock</v>
      </c>
      <c r="P242" s="37" t="str">
        <f t="shared" si="26"/>
        <v>New Stock</v>
      </c>
      <c r="Q242" s="35" t="str">
        <f t="shared" si="27"/>
        <v>-</v>
      </c>
      <c r="R242" s="4" t="e">
        <f t="shared" si="22"/>
        <v>#REF!</v>
      </c>
    </row>
    <row r="243" spans="1:18">
      <c r="A243" s="32" t="s">
        <v>1845</v>
      </c>
      <c r="B243" s="31" t="s">
        <v>4347</v>
      </c>
      <c r="C243" s="32" t="s">
        <v>2110</v>
      </c>
      <c r="D243" s="40" t="s">
        <v>805</v>
      </c>
      <c r="E243" s="31">
        <v>400</v>
      </c>
      <c r="F243" s="95" t="e">
        <f>SUMIF(#REF!,B243,#REF!)</f>
        <v>#REF!</v>
      </c>
      <c r="G243" s="95" t="e">
        <f>SUMIF(#REF!,B243,#REF!)</f>
        <v>#REF!</v>
      </c>
      <c r="H243" s="95" t="e">
        <f>SUMIF(#REF!,B243,#REF!)</f>
        <v>#REF!</v>
      </c>
      <c r="I243" s="95" t="e">
        <f>SUMIF(#REF!,B243,#REF!)*-1</f>
        <v>#REF!</v>
      </c>
      <c r="J243" s="95" t="e">
        <f t="shared" si="23"/>
        <v>#REF!</v>
      </c>
      <c r="K243" s="387" t="e">
        <f>VLOOKUP(B243,#REF!,21,0)</f>
        <v>#REF!</v>
      </c>
      <c r="L243" s="387" t="e">
        <f t="shared" si="21"/>
        <v>#REF!</v>
      </c>
      <c r="M243" s="5" t="s">
        <v>3977</v>
      </c>
      <c r="N243" s="126" t="e">
        <f t="shared" si="24"/>
        <v>#REF!</v>
      </c>
      <c r="O243" s="49" t="str">
        <f t="shared" si="25"/>
        <v>New Stock</v>
      </c>
      <c r="P243" s="37" t="str">
        <f t="shared" si="26"/>
        <v>New Stock</v>
      </c>
      <c r="Q243" s="35" t="str">
        <f t="shared" si="27"/>
        <v>-</v>
      </c>
      <c r="R243" s="4" t="e">
        <f t="shared" si="22"/>
        <v>#REF!</v>
      </c>
    </row>
    <row r="244" spans="1:18">
      <c r="A244" s="32" t="s">
        <v>1845</v>
      </c>
      <c r="B244" s="31" t="s">
        <v>4348</v>
      </c>
      <c r="C244" s="32" t="s">
        <v>1216</v>
      </c>
      <c r="D244" s="40" t="s">
        <v>805</v>
      </c>
      <c r="E244" s="31">
        <v>300</v>
      </c>
      <c r="F244" s="95" t="e">
        <f>SUMIF(#REF!,B244,#REF!)</f>
        <v>#REF!</v>
      </c>
      <c r="G244" s="95" t="e">
        <f>SUMIF(#REF!,B244,#REF!)</f>
        <v>#REF!</v>
      </c>
      <c r="H244" s="95" t="e">
        <f>SUMIF(#REF!,B244,#REF!)</f>
        <v>#REF!</v>
      </c>
      <c r="I244" s="95" t="e">
        <f>SUMIF(#REF!,B244,#REF!)*-1</f>
        <v>#REF!</v>
      </c>
      <c r="J244" s="95" t="e">
        <f t="shared" si="23"/>
        <v>#REF!</v>
      </c>
      <c r="K244" s="387" t="e">
        <f>VLOOKUP(B244,#REF!,21,0)</f>
        <v>#REF!</v>
      </c>
      <c r="L244" s="387" t="e">
        <f t="shared" si="21"/>
        <v>#REF!</v>
      </c>
      <c r="M244" s="5" t="s">
        <v>3977</v>
      </c>
      <c r="N244" s="126" t="e">
        <f t="shared" si="24"/>
        <v>#REF!</v>
      </c>
      <c r="O244" s="49" t="str">
        <f t="shared" si="25"/>
        <v>New Stock</v>
      </c>
      <c r="P244" s="37" t="str">
        <f t="shared" si="26"/>
        <v>New Stock</v>
      </c>
      <c r="Q244" s="35" t="str">
        <f t="shared" si="27"/>
        <v>-</v>
      </c>
      <c r="R244" s="4" t="e">
        <f t="shared" si="22"/>
        <v>#REF!</v>
      </c>
    </row>
    <row r="245" spans="1:18">
      <c r="A245" s="32" t="s">
        <v>1845</v>
      </c>
      <c r="B245" s="31" t="s">
        <v>4349</v>
      </c>
      <c r="C245" s="32" t="s">
        <v>699</v>
      </c>
      <c r="D245" s="40" t="s">
        <v>805</v>
      </c>
      <c r="E245" s="31">
        <v>300</v>
      </c>
      <c r="F245" s="95" t="e">
        <f>SUMIF(#REF!,B245,#REF!)</f>
        <v>#REF!</v>
      </c>
      <c r="G245" s="95" t="e">
        <f>SUMIF(#REF!,B245,#REF!)</f>
        <v>#REF!</v>
      </c>
      <c r="H245" s="95" t="e">
        <f>SUMIF(#REF!,B245,#REF!)</f>
        <v>#REF!</v>
      </c>
      <c r="I245" s="95" t="e">
        <f>SUMIF(#REF!,B245,#REF!)*-1</f>
        <v>#REF!</v>
      </c>
      <c r="J245" s="95" t="e">
        <f t="shared" si="23"/>
        <v>#REF!</v>
      </c>
      <c r="K245" s="387" t="e">
        <f>VLOOKUP(B245,#REF!,21,0)</f>
        <v>#REF!</v>
      </c>
      <c r="L245" s="387" t="e">
        <f t="shared" si="21"/>
        <v>#REF!</v>
      </c>
      <c r="M245" s="5" t="s">
        <v>3977</v>
      </c>
      <c r="N245" s="126" t="e">
        <f t="shared" si="24"/>
        <v>#REF!</v>
      </c>
      <c r="O245" s="49" t="str">
        <f t="shared" si="25"/>
        <v>New Stock</v>
      </c>
      <c r="P245" s="37" t="str">
        <f t="shared" si="26"/>
        <v>New Stock</v>
      </c>
      <c r="Q245" s="35" t="str">
        <f t="shared" si="27"/>
        <v>-</v>
      </c>
      <c r="R245" s="4" t="e">
        <f t="shared" si="22"/>
        <v>#REF!</v>
      </c>
    </row>
    <row r="246" spans="1:18">
      <c r="A246" s="32" t="s">
        <v>1845</v>
      </c>
      <c r="B246" s="31" t="s">
        <v>4350</v>
      </c>
      <c r="C246" s="32" t="s">
        <v>3104</v>
      </c>
      <c r="D246" s="40" t="s">
        <v>805</v>
      </c>
      <c r="E246" s="31">
        <v>400</v>
      </c>
      <c r="F246" s="95" t="e">
        <f>SUMIF(#REF!,B246,#REF!)</f>
        <v>#REF!</v>
      </c>
      <c r="G246" s="95" t="e">
        <f>SUMIF(#REF!,B246,#REF!)</f>
        <v>#REF!</v>
      </c>
      <c r="H246" s="95" t="e">
        <f>SUMIF(#REF!,B246,#REF!)</f>
        <v>#REF!</v>
      </c>
      <c r="I246" s="95" t="e">
        <f>SUMIF(#REF!,B246,#REF!)*-1</f>
        <v>#REF!</v>
      </c>
      <c r="J246" s="95" t="e">
        <f t="shared" si="23"/>
        <v>#REF!</v>
      </c>
      <c r="K246" s="387" t="e">
        <f>VLOOKUP(B246,#REF!,21,0)</f>
        <v>#REF!</v>
      </c>
      <c r="L246" s="387" t="e">
        <f t="shared" si="21"/>
        <v>#REF!</v>
      </c>
      <c r="M246" s="5" t="s">
        <v>3977</v>
      </c>
      <c r="N246" s="126" t="e">
        <f t="shared" si="24"/>
        <v>#REF!</v>
      </c>
      <c r="O246" s="49" t="str">
        <f t="shared" si="25"/>
        <v>New Stock</v>
      </c>
      <c r="P246" s="37" t="str">
        <f t="shared" si="26"/>
        <v>New Stock</v>
      </c>
      <c r="Q246" s="35" t="str">
        <f t="shared" si="27"/>
        <v>-</v>
      </c>
      <c r="R246" s="4" t="e">
        <f t="shared" si="22"/>
        <v>#REF!</v>
      </c>
    </row>
    <row r="247" spans="1:18">
      <c r="A247" s="32" t="s">
        <v>1845</v>
      </c>
      <c r="B247" s="31" t="s">
        <v>4351</v>
      </c>
      <c r="C247" s="32" t="s">
        <v>3105</v>
      </c>
      <c r="D247" s="40" t="s">
        <v>805</v>
      </c>
      <c r="E247" s="31">
        <v>400</v>
      </c>
      <c r="F247" s="95" t="e">
        <f>SUMIF(#REF!,B247,#REF!)</f>
        <v>#REF!</v>
      </c>
      <c r="G247" s="95" t="e">
        <f>SUMIF(#REF!,B247,#REF!)</f>
        <v>#REF!</v>
      </c>
      <c r="H247" s="95" t="e">
        <f>SUMIF(#REF!,B247,#REF!)</f>
        <v>#REF!</v>
      </c>
      <c r="I247" s="95" t="e">
        <f>SUMIF(#REF!,B247,#REF!)*-1</f>
        <v>#REF!</v>
      </c>
      <c r="J247" s="95" t="e">
        <f t="shared" si="23"/>
        <v>#REF!</v>
      </c>
      <c r="K247" s="387" t="e">
        <f>VLOOKUP(B247,#REF!,21,0)</f>
        <v>#REF!</v>
      </c>
      <c r="L247" s="387" t="e">
        <f t="shared" si="21"/>
        <v>#REF!</v>
      </c>
      <c r="M247" s="5" t="s">
        <v>3977</v>
      </c>
      <c r="N247" s="126" t="e">
        <f t="shared" si="24"/>
        <v>#REF!</v>
      </c>
      <c r="O247" s="49" t="str">
        <f t="shared" si="25"/>
        <v>New Stock</v>
      </c>
      <c r="P247" s="37" t="str">
        <f t="shared" si="26"/>
        <v>New Stock</v>
      </c>
      <c r="Q247" s="35" t="str">
        <f t="shared" si="27"/>
        <v>-</v>
      </c>
      <c r="R247" s="4" t="e">
        <f t="shared" si="22"/>
        <v>#REF!</v>
      </c>
    </row>
    <row r="248" spans="1:18">
      <c r="A248" s="32" t="s">
        <v>1847</v>
      </c>
      <c r="B248" s="31" t="s">
        <v>3027</v>
      </c>
      <c r="C248" s="32" t="s">
        <v>3025</v>
      </c>
      <c r="D248" s="40" t="s">
        <v>255</v>
      </c>
      <c r="E248" s="31">
        <v>20</v>
      </c>
      <c r="F248" s="95" t="e">
        <f>SUMIF(#REF!,B248,#REF!)</f>
        <v>#REF!</v>
      </c>
      <c r="G248" s="95" t="e">
        <f>SUMIF(#REF!,B248,#REF!)</f>
        <v>#REF!</v>
      </c>
      <c r="H248" s="95" t="e">
        <f>SUMIF(#REF!,B248,#REF!)</f>
        <v>#REF!</v>
      </c>
      <c r="I248" s="95" t="e">
        <f>SUMIF(#REF!,B248,#REF!)*-1</f>
        <v>#REF!</v>
      </c>
      <c r="J248" s="95" t="e">
        <f t="shared" si="23"/>
        <v>#REF!</v>
      </c>
      <c r="K248" s="387" t="e">
        <f>VLOOKUP(B248,#REF!,21,0)</f>
        <v>#REF!</v>
      </c>
      <c r="L248" s="387" t="e">
        <f t="shared" si="21"/>
        <v>#REF!</v>
      </c>
      <c r="M248" s="5" t="s">
        <v>3977</v>
      </c>
      <c r="N248" s="126" t="e">
        <f t="shared" si="24"/>
        <v>#REF!</v>
      </c>
      <c r="O248" s="49" t="str">
        <f t="shared" si="25"/>
        <v>New Stock</v>
      </c>
      <c r="P248" s="37" t="str">
        <f t="shared" si="26"/>
        <v>New Stock</v>
      </c>
      <c r="Q248" s="35" t="str">
        <f t="shared" si="27"/>
        <v>-</v>
      </c>
      <c r="R248" s="4" t="e">
        <f t="shared" si="22"/>
        <v>#REF!</v>
      </c>
    </row>
    <row r="249" spans="1:18">
      <c r="A249" s="32" t="s">
        <v>1847</v>
      </c>
      <c r="B249" s="31" t="s">
        <v>3029</v>
      </c>
      <c r="C249" s="32" t="s">
        <v>3028</v>
      </c>
      <c r="D249" s="40" t="s">
        <v>255</v>
      </c>
      <c r="E249" s="31">
        <v>20</v>
      </c>
      <c r="F249" s="95" t="e">
        <f>SUMIF(#REF!,B249,#REF!)</f>
        <v>#REF!</v>
      </c>
      <c r="G249" s="95" t="e">
        <f>SUMIF(#REF!,B249,#REF!)</f>
        <v>#REF!</v>
      </c>
      <c r="H249" s="95" t="e">
        <f>SUMIF(#REF!,B249,#REF!)</f>
        <v>#REF!</v>
      </c>
      <c r="I249" s="95" t="e">
        <f>SUMIF(#REF!,B249,#REF!)*-1</f>
        <v>#REF!</v>
      </c>
      <c r="J249" s="95" t="e">
        <f t="shared" si="23"/>
        <v>#REF!</v>
      </c>
      <c r="K249" s="387" t="e">
        <f>VLOOKUP(B249,#REF!,21,0)</f>
        <v>#REF!</v>
      </c>
      <c r="L249" s="387" t="e">
        <f t="shared" si="21"/>
        <v>#REF!</v>
      </c>
      <c r="M249" s="5" t="s">
        <v>3977</v>
      </c>
      <c r="N249" s="126" t="e">
        <f t="shared" si="24"/>
        <v>#REF!</v>
      </c>
      <c r="O249" s="49" t="str">
        <f t="shared" si="25"/>
        <v>New Stock</v>
      </c>
      <c r="P249" s="37" t="str">
        <f t="shared" si="26"/>
        <v>New Stock</v>
      </c>
      <c r="Q249" s="35" t="str">
        <f t="shared" si="27"/>
        <v>-</v>
      </c>
      <c r="R249" s="4" t="e">
        <f t="shared" si="22"/>
        <v>#REF!</v>
      </c>
    </row>
    <row r="250" spans="1:18">
      <c r="A250" s="32" t="s">
        <v>3026</v>
      </c>
      <c r="B250" s="31" t="s">
        <v>2380</v>
      </c>
      <c r="C250" s="32" t="s">
        <v>1481</v>
      </c>
      <c r="D250" s="40" t="s">
        <v>5040</v>
      </c>
      <c r="E250" s="31">
        <v>24</v>
      </c>
      <c r="F250" s="95" t="e">
        <f>SUMIF(#REF!,B250,#REF!)</f>
        <v>#REF!</v>
      </c>
      <c r="G250" s="95" t="e">
        <f>SUMIF(#REF!,B250,#REF!)</f>
        <v>#REF!</v>
      </c>
      <c r="H250" s="95" t="e">
        <f>SUMIF(#REF!,B250,#REF!)</f>
        <v>#REF!</v>
      </c>
      <c r="I250" s="95" t="e">
        <f>SUMIF(#REF!,B250,#REF!)*-1</f>
        <v>#REF!</v>
      </c>
      <c r="J250" s="95" t="e">
        <f>SUM(F250:I250)</f>
        <v>#REF!</v>
      </c>
      <c r="K250" s="387" t="e">
        <f>VLOOKUP(B250,#REF!,21,0)</f>
        <v>#REF!</v>
      </c>
      <c r="L250" s="387" t="e">
        <f>J250*K250</f>
        <v>#REF!</v>
      </c>
      <c r="M250" s="5" t="s">
        <v>3977</v>
      </c>
      <c r="N250" s="126" t="e">
        <f>J250-F250</f>
        <v>#REF!</v>
      </c>
      <c r="O250" s="49" t="str">
        <f>IF(ISERROR(IF(N250=0,0,(N250/F250))),"New Stock",(IF(N250=0,0,(N250/F250))))</f>
        <v>New Stock</v>
      </c>
      <c r="P250" s="37" t="str">
        <f t="shared" si="26"/>
        <v>New Stock</v>
      </c>
      <c r="Q250" s="35" t="str">
        <f>IF(O250&lt;=-30%,O250,"-")</f>
        <v>-</v>
      </c>
      <c r="R250" s="4" t="e">
        <f>N250*K250</f>
        <v>#REF!</v>
      </c>
    </row>
    <row r="251" spans="1:18">
      <c r="A251" s="32" t="s">
        <v>3026</v>
      </c>
      <c r="B251" s="31" t="s">
        <v>2381</v>
      </c>
      <c r="C251" s="32" t="s">
        <v>1482</v>
      </c>
      <c r="D251" s="40" t="s">
        <v>469</v>
      </c>
      <c r="E251" s="31">
        <v>24</v>
      </c>
      <c r="F251" s="95" t="e">
        <f>SUMIF(#REF!,B251,#REF!)</f>
        <v>#REF!</v>
      </c>
      <c r="G251" s="95" t="e">
        <f>SUMIF(#REF!,B251,#REF!)</f>
        <v>#REF!</v>
      </c>
      <c r="H251" s="95" t="e">
        <f>SUMIF(#REF!,B251,#REF!)</f>
        <v>#REF!</v>
      </c>
      <c r="I251" s="95" t="e">
        <f>SUMIF(#REF!,B251,#REF!)*-1</f>
        <v>#REF!</v>
      </c>
      <c r="J251" s="95" t="e">
        <f t="shared" si="23"/>
        <v>#REF!</v>
      </c>
      <c r="K251" s="387" t="e">
        <f>VLOOKUP(B251,#REF!,21,0)</f>
        <v>#REF!</v>
      </c>
      <c r="L251" s="387" t="e">
        <f t="shared" si="21"/>
        <v>#REF!</v>
      </c>
      <c r="M251" s="5" t="s">
        <v>3977</v>
      </c>
      <c r="N251" s="126" t="e">
        <f t="shared" si="24"/>
        <v>#REF!</v>
      </c>
      <c r="O251" s="49" t="str">
        <f t="shared" si="25"/>
        <v>New Stock</v>
      </c>
      <c r="P251" s="37" t="str">
        <f t="shared" si="26"/>
        <v>New Stock</v>
      </c>
      <c r="Q251" s="35" t="str">
        <f t="shared" si="27"/>
        <v>-</v>
      </c>
      <c r="R251" s="4" t="e">
        <f t="shared" si="22"/>
        <v>#REF!</v>
      </c>
    </row>
    <row r="252" spans="1:18">
      <c r="A252" s="32" t="s">
        <v>1847</v>
      </c>
      <c r="B252" s="31" t="s">
        <v>3634</v>
      </c>
      <c r="C252" s="32" t="s">
        <v>5092</v>
      </c>
      <c r="D252" s="40" t="s">
        <v>255</v>
      </c>
      <c r="E252" s="31">
        <v>20</v>
      </c>
      <c r="F252" s="95" t="e">
        <f>SUMIF(#REF!,B252,#REF!)</f>
        <v>#REF!</v>
      </c>
      <c r="G252" s="95" t="e">
        <f>SUMIF(#REF!,B252,#REF!)</f>
        <v>#REF!</v>
      </c>
      <c r="H252" s="95" t="e">
        <f>SUMIF(#REF!,B252,#REF!)</f>
        <v>#REF!</v>
      </c>
      <c r="I252" s="95" t="e">
        <f>SUMIF(#REF!,B252,#REF!)*-1</f>
        <v>#REF!</v>
      </c>
      <c r="J252" s="95" t="e">
        <f t="shared" si="23"/>
        <v>#REF!</v>
      </c>
      <c r="K252" s="387" t="e">
        <f>VLOOKUP(B252,#REF!,21,0)</f>
        <v>#REF!</v>
      </c>
      <c r="L252" s="387" t="e">
        <f t="shared" si="21"/>
        <v>#REF!</v>
      </c>
      <c r="M252" s="5" t="s">
        <v>3977</v>
      </c>
      <c r="N252" s="126" t="e">
        <f t="shared" si="24"/>
        <v>#REF!</v>
      </c>
      <c r="O252" s="49" t="str">
        <f t="shared" si="25"/>
        <v>New Stock</v>
      </c>
      <c r="P252" s="37" t="str">
        <f t="shared" si="26"/>
        <v>New Stock</v>
      </c>
      <c r="Q252" s="35" t="str">
        <f t="shared" si="27"/>
        <v>-</v>
      </c>
      <c r="R252" s="4" t="e">
        <f t="shared" si="22"/>
        <v>#REF!</v>
      </c>
    </row>
    <row r="253" spans="1:18">
      <c r="A253" s="32" t="s">
        <v>1853</v>
      </c>
      <c r="B253" s="31" t="s">
        <v>1732</v>
      </c>
      <c r="C253" s="32" t="s">
        <v>5200</v>
      </c>
      <c r="D253" s="40" t="s">
        <v>3185</v>
      </c>
      <c r="E253" s="31">
        <v>100</v>
      </c>
      <c r="F253" s="95" t="e">
        <f>SUMIF(#REF!,B253,#REF!)</f>
        <v>#REF!</v>
      </c>
      <c r="G253" s="95" t="e">
        <f>SUMIF(#REF!,B253,#REF!)</f>
        <v>#REF!</v>
      </c>
      <c r="H253" s="95" t="e">
        <f>SUMIF(#REF!,B253,#REF!)</f>
        <v>#REF!</v>
      </c>
      <c r="I253" s="95" t="e">
        <f>SUMIF(#REF!,B253,#REF!)*-1</f>
        <v>#REF!</v>
      </c>
      <c r="J253" s="95" t="e">
        <f t="shared" si="23"/>
        <v>#REF!</v>
      </c>
      <c r="K253" s="387" t="e">
        <f>VLOOKUP(B253,#REF!,21,0)</f>
        <v>#REF!</v>
      </c>
      <c r="L253" s="387" t="e">
        <f t="shared" si="21"/>
        <v>#REF!</v>
      </c>
      <c r="M253" s="5" t="s">
        <v>3977</v>
      </c>
      <c r="N253" s="126" t="e">
        <f t="shared" si="24"/>
        <v>#REF!</v>
      </c>
      <c r="O253" s="49" t="str">
        <f t="shared" si="25"/>
        <v>New Stock</v>
      </c>
      <c r="P253" s="37" t="str">
        <f t="shared" si="26"/>
        <v>New Stock</v>
      </c>
      <c r="Q253" s="35" t="str">
        <f t="shared" si="27"/>
        <v>-</v>
      </c>
      <c r="R253" s="4" t="e">
        <f t="shared" si="22"/>
        <v>#REF!</v>
      </c>
    </row>
    <row r="254" spans="1:18">
      <c r="A254" s="32" t="s">
        <v>1853</v>
      </c>
      <c r="B254" s="31" t="s">
        <v>3540</v>
      </c>
      <c r="C254" s="32" t="s">
        <v>2062</v>
      </c>
      <c r="D254" s="40" t="s">
        <v>3436</v>
      </c>
      <c r="E254" s="31">
        <v>100</v>
      </c>
      <c r="F254" s="95" t="e">
        <f>SUMIF(#REF!,B254,#REF!)</f>
        <v>#REF!</v>
      </c>
      <c r="G254" s="95" t="e">
        <f>SUMIF(#REF!,B254,#REF!)</f>
        <v>#REF!</v>
      </c>
      <c r="H254" s="95" t="e">
        <f>SUMIF(#REF!,B254,#REF!)</f>
        <v>#REF!</v>
      </c>
      <c r="I254" s="95" t="e">
        <f>SUMIF(#REF!,B254,#REF!)*-1</f>
        <v>#REF!</v>
      </c>
      <c r="J254" s="95" t="e">
        <f t="shared" si="23"/>
        <v>#REF!</v>
      </c>
      <c r="K254" s="387" t="e">
        <f>VLOOKUP(B254,#REF!,21,0)</f>
        <v>#REF!</v>
      </c>
      <c r="L254" s="387" t="e">
        <f t="shared" si="21"/>
        <v>#REF!</v>
      </c>
      <c r="M254" s="5" t="s">
        <v>3977</v>
      </c>
      <c r="N254" s="126" t="e">
        <f t="shared" si="24"/>
        <v>#REF!</v>
      </c>
      <c r="O254" s="49" t="str">
        <f t="shared" si="25"/>
        <v>New Stock</v>
      </c>
      <c r="P254" s="37" t="str">
        <f t="shared" si="26"/>
        <v>New Stock</v>
      </c>
      <c r="Q254" s="35" t="str">
        <f t="shared" si="27"/>
        <v>-</v>
      </c>
      <c r="R254" s="4" t="e">
        <f t="shared" si="22"/>
        <v>#REF!</v>
      </c>
    </row>
    <row r="255" spans="1:18">
      <c r="A255" s="32" t="s">
        <v>1853</v>
      </c>
      <c r="B255" s="31" t="s">
        <v>3047</v>
      </c>
      <c r="C255" s="32" t="s">
        <v>120</v>
      </c>
      <c r="D255" s="40" t="s">
        <v>4886</v>
      </c>
      <c r="E255" s="31">
        <v>300</v>
      </c>
      <c r="F255" s="95" t="e">
        <f>SUMIF(#REF!,B255,#REF!)</f>
        <v>#REF!</v>
      </c>
      <c r="G255" s="95" t="e">
        <f>SUMIF(#REF!,B255,#REF!)</f>
        <v>#REF!</v>
      </c>
      <c r="H255" s="95" t="e">
        <f>SUMIF(#REF!,B255,#REF!)</f>
        <v>#REF!</v>
      </c>
      <c r="I255" s="95" t="e">
        <f>SUMIF(#REF!,B255,#REF!)*-1</f>
        <v>#REF!</v>
      </c>
      <c r="J255" s="95" t="e">
        <f t="shared" si="23"/>
        <v>#REF!</v>
      </c>
      <c r="K255" s="387" t="e">
        <f>VLOOKUP(B255,#REF!,21,0)</f>
        <v>#REF!</v>
      </c>
      <c r="L255" s="387" t="e">
        <f t="shared" si="21"/>
        <v>#REF!</v>
      </c>
      <c r="M255" s="5" t="s">
        <v>3977</v>
      </c>
      <c r="N255" s="126" t="e">
        <f t="shared" si="24"/>
        <v>#REF!</v>
      </c>
      <c r="O255" s="49" t="str">
        <f t="shared" si="25"/>
        <v>New Stock</v>
      </c>
      <c r="P255" s="37" t="str">
        <f t="shared" si="26"/>
        <v>New Stock</v>
      </c>
      <c r="Q255" s="35" t="str">
        <f t="shared" si="27"/>
        <v>-</v>
      </c>
      <c r="R255" s="4" t="e">
        <f t="shared" si="22"/>
        <v>#REF!</v>
      </c>
    </row>
    <row r="256" spans="1:18">
      <c r="A256" s="32" t="s">
        <v>1853</v>
      </c>
      <c r="B256" s="31" t="s">
        <v>3048</v>
      </c>
      <c r="C256" s="32" t="s">
        <v>121</v>
      </c>
      <c r="D256" s="40" t="s">
        <v>4886</v>
      </c>
      <c r="E256" s="31">
        <v>300</v>
      </c>
      <c r="F256" s="95" t="e">
        <f>SUMIF(#REF!,B256,#REF!)</f>
        <v>#REF!</v>
      </c>
      <c r="G256" s="95" t="e">
        <f>SUMIF(#REF!,B256,#REF!)</f>
        <v>#REF!</v>
      </c>
      <c r="H256" s="95" t="e">
        <f>SUMIF(#REF!,B256,#REF!)</f>
        <v>#REF!</v>
      </c>
      <c r="I256" s="95" t="e">
        <f>SUMIF(#REF!,B256,#REF!)*-1</f>
        <v>#REF!</v>
      </c>
      <c r="J256" s="95" t="e">
        <f t="shared" si="23"/>
        <v>#REF!</v>
      </c>
      <c r="K256" s="387" t="e">
        <f>VLOOKUP(B256,#REF!,21,0)</f>
        <v>#REF!</v>
      </c>
      <c r="L256" s="387" t="e">
        <f t="shared" si="21"/>
        <v>#REF!</v>
      </c>
      <c r="M256" s="5" t="s">
        <v>3977</v>
      </c>
      <c r="N256" s="126" t="e">
        <f t="shared" si="24"/>
        <v>#REF!</v>
      </c>
      <c r="O256" s="49" t="str">
        <f t="shared" si="25"/>
        <v>New Stock</v>
      </c>
      <c r="P256" s="37" t="str">
        <f t="shared" si="26"/>
        <v>New Stock</v>
      </c>
      <c r="Q256" s="35" t="str">
        <f t="shared" si="27"/>
        <v>-</v>
      </c>
      <c r="R256" s="4" t="e">
        <f t="shared" si="22"/>
        <v>#REF!</v>
      </c>
    </row>
    <row r="257" spans="1:18">
      <c r="A257" s="32" t="s">
        <v>1853</v>
      </c>
      <c r="B257" s="31" t="s">
        <v>4849</v>
      </c>
      <c r="C257" s="32" t="s">
        <v>122</v>
      </c>
      <c r="D257" s="40" t="s">
        <v>4313</v>
      </c>
      <c r="E257" s="31">
        <v>150</v>
      </c>
      <c r="F257" s="95" t="e">
        <f>SUMIF(#REF!,B257,#REF!)</f>
        <v>#REF!</v>
      </c>
      <c r="G257" s="95" t="e">
        <f>SUMIF(#REF!,B257,#REF!)</f>
        <v>#REF!</v>
      </c>
      <c r="H257" s="95" t="e">
        <f>SUMIF(#REF!,B257,#REF!)</f>
        <v>#REF!</v>
      </c>
      <c r="I257" s="95" t="e">
        <f>SUMIF(#REF!,B257,#REF!)*-1</f>
        <v>#REF!</v>
      </c>
      <c r="J257" s="95" t="e">
        <f t="shared" si="23"/>
        <v>#REF!</v>
      </c>
      <c r="K257" s="387" t="e">
        <f>VLOOKUP(B257,#REF!,21,0)</f>
        <v>#REF!</v>
      </c>
      <c r="L257" s="387" t="e">
        <f t="shared" si="21"/>
        <v>#REF!</v>
      </c>
      <c r="M257" s="5" t="s">
        <v>3977</v>
      </c>
      <c r="N257" s="126" t="e">
        <f t="shared" si="24"/>
        <v>#REF!</v>
      </c>
      <c r="O257" s="49" t="str">
        <f t="shared" si="25"/>
        <v>New Stock</v>
      </c>
      <c r="P257" s="37" t="str">
        <f t="shared" si="26"/>
        <v>New Stock</v>
      </c>
      <c r="Q257" s="35" t="str">
        <f t="shared" si="27"/>
        <v>-</v>
      </c>
      <c r="R257" s="4" t="e">
        <f t="shared" si="22"/>
        <v>#REF!</v>
      </c>
    </row>
    <row r="258" spans="1:18">
      <c r="A258" s="32" t="s">
        <v>1853</v>
      </c>
      <c r="B258" s="31" t="s">
        <v>4850</v>
      </c>
      <c r="C258" s="32" t="s">
        <v>123</v>
      </c>
      <c r="D258" s="40" t="s">
        <v>1817</v>
      </c>
      <c r="E258" s="31">
        <v>500</v>
      </c>
      <c r="F258" s="95" t="e">
        <f>SUMIF(#REF!,B258,#REF!)</f>
        <v>#REF!</v>
      </c>
      <c r="G258" s="95" t="e">
        <f>SUMIF(#REF!,B258,#REF!)</f>
        <v>#REF!</v>
      </c>
      <c r="H258" s="95" t="e">
        <f>SUMIF(#REF!,B258,#REF!)</f>
        <v>#REF!</v>
      </c>
      <c r="I258" s="95" t="e">
        <f>SUMIF(#REF!,B258,#REF!)*-1</f>
        <v>#REF!</v>
      </c>
      <c r="J258" s="95" t="e">
        <f t="shared" si="23"/>
        <v>#REF!</v>
      </c>
      <c r="K258" s="387" t="e">
        <f>VLOOKUP(B258,#REF!,21,0)</f>
        <v>#REF!</v>
      </c>
      <c r="L258" s="387" t="e">
        <f t="shared" si="21"/>
        <v>#REF!</v>
      </c>
      <c r="M258" s="5" t="s">
        <v>3977</v>
      </c>
      <c r="N258" s="126" t="e">
        <f t="shared" si="24"/>
        <v>#REF!</v>
      </c>
      <c r="O258" s="49" t="str">
        <f t="shared" si="25"/>
        <v>New Stock</v>
      </c>
      <c r="P258" s="37" t="str">
        <f t="shared" si="26"/>
        <v>New Stock</v>
      </c>
      <c r="Q258" s="35" t="str">
        <f t="shared" si="27"/>
        <v>-</v>
      </c>
      <c r="R258" s="4" t="e">
        <f t="shared" si="22"/>
        <v>#REF!</v>
      </c>
    </row>
    <row r="259" spans="1:18">
      <c r="A259" s="32" t="s">
        <v>1853</v>
      </c>
      <c r="B259" s="31" t="s">
        <v>4851</v>
      </c>
      <c r="C259" s="32" t="s">
        <v>1451</v>
      </c>
      <c r="D259" s="40" t="s">
        <v>630</v>
      </c>
      <c r="E259" s="31">
        <v>150</v>
      </c>
      <c r="F259" s="95" t="e">
        <f>SUMIF(#REF!,B259,#REF!)</f>
        <v>#REF!</v>
      </c>
      <c r="G259" s="95" t="e">
        <f>SUMIF(#REF!,B259,#REF!)</f>
        <v>#REF!</v>
      </c>
      <c r="H259" s="95" t="e">
        <f>SUMIF(#REF!,B259,#REF!)</f>
        <v>#REF!</v>
      </c>
      <c r="I259" s="95" t="e">
        <f>SUMIF(#REF!,B259,#REF!)*-1</f>
        <v>#REF!</v>
      </c>
      <c r="J259" s="95" t="e">
        <f t="shared" si="23"/>
        <v>#REF!</v>
      </c>
      <c r="K259" s="387" t="e">
        <f>VLOOKUP(B259,#REF!,21,0)</f>
        <v>#REF!</v>
      </c>
      <c r="L259" s="387" t="e">
        <f t="shared" si="21"/>
        <v>#REF!</v>
      </c>
      <c r="M259" s="5" t="s">
        <v>3977</v>
      </c>
      <c r="N259" s="126" t="e">
        <f t="shared" si="24"/>
        <v>#REF!</v>
      </c>
      <c r="O259" s="49" t="str">
        <f t="shared" si="25"/>
        <v>New Stock</v>
      </c>
      <c r="P259" s="37" t="str">
        <f t="shared" si="26"/>
        <v>New Stock</v>
      </c>
      <c r="Q259" s="35" t="str">
        <f t="shared" si="27"/>
        <v>-</v>
      </c>
      <c r="R259" s="4" t="e">
        <f t="shared" si="22"/>
        <v>#REF!</v>
      </c>
    </row>
    <row r="260" spans="1:18">
      <c r="A260" s="32" t="s">
        <v>1853</v>
      </c>
      <c r="B260" s="31" t="s">
        <v>2693</v>
      </c>
      <c r="C260" s="32" t="s">
        <v>1452</v>
      </c>
      <c r="D260" s="40" t="s">
        <v>630</v>
      </c>
      <c r="E260" s="31">
        <v>50</v>
      </c>
      <c r="F260" s="95" t="e">
        <f>SUMIF(#REF!,B260,#REF!)</f>
        <v>#REF!</v>
      </c>
      <c r="G260" s="95" t="e">
        <f>SUMIF(#REF!,B260,#REF!)</f>
        <v>#REF!</v>
      </c>
      <c r="H260" s="95" t="e">
        <f>SUMIF(#REF!,B260,#REF!)</f>
        <v>#REF!</v>
      </c>
      <c r="I260" s="95" t="e">
        <f>SUMIF(#REF!,B260,#REF!)*-1</f>
        <v>#REF!</v>
      </c>
      <c r="J260" s="95" t="e">
        <f t="shared" si="23"/>
        <v>#REF!</v>
      </c>
      <c r="K260" s="387" t="e">
        <f>VLOOKUP(B260,#REF!,21,0)</f>
        <v>#REF!</v>
      </c>
      <c r="L260" s="387" t="e">
        <f t="shared" si="21"/>
        <v>#REF!</v>
      </c>
      <c r="M260" s="5" t="s">
        <v>3977</v>
      </c>
      <c r="N260" s="126" t="e">
        <f t="shared" si="24"/>
        <v>#REF!</v>
      </c>
      <c r="O260" s="49" t="str">
        <f t="shared" si="25"/>
        <v>New Stock</v>
      </c>
      <c r="P260" s="37" t="str">
        <f t="shared" si="26"/>
        <v>New Stock</v>
      </c>
      <c r="Q260" s="35" t="str">
        <f t="shared" si="27"/>
        <v>-</v>
      </c>
      <c r="R260" s="4" t="e">
        <f t="shared" si="22"/>
        <v>#REF!</v>
      </c>
    </row>
    <row r="261" spans="1:18">
      <c r="A261" s="32" t="s">
        <v>1853</v>
      </c>
      <c r="B261" s="31" t="s">
        <v>2694</v>
      </c>
      <c r="C261" s="32" t="s">
        <v>1453</v>
      </c>
      <c r="D261" s="40" t="s">
        <v>630</v>
      </c>
      <c r="E261" s="31">
        <v>60</v>
      </c>
      <c r="F261" s="95" t="e">
        <f>SUMIF(#REF!,B261,#REF!)</f>
        <v>#REF!</v>
      </c>
      <c r="G261" s="95" t="e">
        <f>SUMIF(#REF!,B261,#REF!)</f>
        <v>#REF!</v>
      </c>
      <c r="H261" s="95" t="e">
        <f>SUMIF(#REF!,B261,#REF!)</f>
        <v>#REF!</v>
      </c>
      <c r="I261" s="95" t="e">
        <f>SUMIF(#REF!,B261,#REF!)*-1</f>
        <v>#REF!</v>
      </c>
      <c r="J261" s="95" t="e">
        <f t="shared" si="23"/>
        <v>#REF!</v>
      </c>
      <c r="K261" s="387" t="e">
        <f>VLOOKUP(B261,#REF!,21,0)</f>
        <v>#REF!</v>
      </c>
      <c r="L261" s="387" t="e">
        <f t="shared" ref="L261:L324" si="28">J261*K261</f>
        <v>#REF!</v>
      </c>
      <c r="M261" s="5" t="s">
        <v>3977</v>
      </c>
      <c r="N261" s="126" t="e">
        <f t="shared" si="24"/>
        <v>#REF!</v>
      </c>
      <c r="O261" s="49" t="str">
        <f t="shared" si="25"/>
        <v>New Stock</v>
      </c>
      <c r="P261" s="37" t="str">
        <f t="shared" si="26"/>
        <v>New Stock</v>
      </c>
      <c r="Q261" s="35" t="str">
        <f t="shared" si="27"/>
        <v>-</v>
      </c>
      <c r="R261" s="4" t="e">
        <f t="shared" ref="R261:R324" si="29">N261*K261</f>
        <v>#REF!</v>
      </c>
    </row>
    <row r="262" spans="1:18">
      <c r="A262" s="32" t="s">
        <v>1853</v>
      </c>
      <c r="B262" s="31" t="s">
        <v>2695</v>
      </c>
      <c r="C262" s="32" t="s">
        <v>1454</v>
      </c>
      <c r="D262" s="40" t="s">
        <v>630</v>
      </c>
      <c r="E262" s="31">
        <v>30</v>
      </c>
      <c r="F262" s="95" t="e">
        <f>SUMIF(#REF!,B262,#REF!)</f>
        <v>#REF!</v>
      </c>
      <c r="G262" s="95" t="e">
        <f>SUMIF(#REF!,B262,#REF!)</f>
        <v>#REF!</v>
      </c>
      <c r="H262" s="95" t="e">
        <f>SUMIF(#REF!,B262,#REF!)</f>
        <v>#REF!</v>
      </c>
      <c r="I262" s="95" t="e">
        <f>SUMIF(#REF!,B262,#REF!)*-1</f>
        <v>#REF!</v>
      </c>
      <c r="J262" s="95" t="e">
        <f t="shared" si="23"/>
        <v>#REF!</v>
      </c>
      <c r="K262" s="387" t="e">
        <f>VLOOKUP(B262,#REF!,21,0)</f>
        <v>#REF!</v>
      </c>
      <c r="L262" s="387" t="e">
        <f t="shared" si="28"/>
        <v>#REF!</v>
      </c>
      <c r="M262" s="5" t="s">
        <v>3977</v>
      </c>
      <c r="N262" s="126" t="e">
        <f t="shared" si="24"/>
        <v>#REF!</v>
      </c>
      <c r="O262" s="49" t="str">
        <f t="shared" si="25"/>
        <v>New Stock</v>
      </c>
      <c r="P262" s="37" t="str">
        <f t="shared" si="26"/>
        <v>New Stock</v>
      </c>
      <c r="Q262" s="35" t="str">
        <f t="shared" si="27"/>
        <v>-</v>
      </c>
      <c r="R262" s="4" t="e">
        <f t="shared" si="29"/>
        <v>#REF!</v>
      </c>
    </row>
    <row r="263" spans="1:18">
      <c r="A263" s="32" t="s">
        <v>1853</v>
      </c>
      <c r="B263" s="31" t="s">
        <v>2696</v>
      </c>
      <c r="C263" s="32" t="s">
        <v>1455</v>
      </c>
      <c r="D263" s="40" t="s">
        <v>1089</v>
      </c>
      <c r="E263" s="31">
        <v>150</v>
      </c>
      <c r="F263" s="95" t="e">
        <f>SUMIF(#REF!,B263,#REF!)</f>
        <v>#REF!</v>
      </c>
      <c r="G263" s="95" t="e">
        <f>SUMIF(#REF!,B263,#REF!)</f>
        <v>#REF!</v>
      </c>
      <c r="H263" s="95" t="e">
        <f>SUMIF(#REF!,B263,#REF!)</f>
        <v>#REF!</v>
      </c>
      <c r="I263" s="95" t="e">
        <f>SUMIF(#REF!,B263,#REF!)*-1</f>
        <v>#REF!</v>
      </c>
      <c r="J263" s="95" t="e">
        <f t="shared" si="23"/>
        <v>#REF!</v>
      </c>
      <c r="K263" s="387" t="e">
        <f>VLOOKUP(B263,#REF!,21,0)</f>
        <v>#REF!</v>
      </c>
      <c r="L263" s="387" t="e">
        <f t="shared" si="28"/>
        <v>#REF!</v>
      </c>
      <c r="M263" s="5" t="s">
        <v>3977</v>
      </c>
      <c r="N263" s="126" t="e">
        <f t="shared" si="24"/>
        <v>#REF!</v>
      </c>
      <c r="O263" s="49" t="str">
        <f t="shared" si="25"/>
        <v>New Stock</v>
      </c>
      <c r="P263" s="37" t="str">
        <f t="shared" si="26"/>
        <v>New Stock</v>
      </c>
      <c r="Q263" s="35" t="str">
        <f t="shared" si="27"/>
        <v>-</v>
      </c>
      <c r="R263" s="4" t="e">
        <f t="shared" si="29"/>
        <v>#REF!</v>
      </c>
    </row>
    <row r="264" spans="1:18">
      <c r="A264" s="32" t="s">
        <v>1853</v>
      </c>
      <c r="B264" s="31" t="s">
        <v>2697</v>
      </c>
      <c r="C264" s="32" t="s">
        <v>3545</v>
      </c>
      <c r="D264" s="40" t="s">
        <v>1089</v>
      </c>
      <c r="E264" s="31">
        <v>50</v>
      </c>
      <c r="F264" s="95" t="e">
        <f>SUMIF(#REF!,B264,#REF!)</f>
        <v>#REF!</v>
      </c>
      <c r="G264" s="95" t="e">
        <f>SUMIF(#REF!,B264,#REF!)</f>
        <v>#REF!</v>
      </c>
      <c r="H264" s="95" t="e">
        <f>SUMIF(#REF!,B264,#REF!)</f>
        <v>#REF!</v>
      </c>
      <c r="I264" s="95" t="e">
        <f>SUMIF(#REF!,B264,#REF!)*-1</f>
        <v>#REF!</v>
      </c>
      <c r="J264" s="95" t="e">
        <f t="shared" si="23"/>
        <v>#REF!</v>
      </c>
      <c r="K264" s="387" t="e">
        <f>VLOOKUP(B264,#REF!,21,0)</f>
        <v>#REF!</v>
      </c>
      <c r="L264" s="387" t="e">
        <f t="shared" si="28"/>
        <v>#REF!</v>
      </c>
      <c r="M264" s="5" t="s">
        <v>3977</v>
      </c>
      <c r="N264" s="126" t="e">
        <f t="shared" si="24"/>
        <v>#REF!</v>
      </c>
      <c r="O264" s="49" t="str">
        <f t="shared" si="25"/>
        <v>New Stock</v>
      </c>
      <c r="P264" s="37" t="str">
        <f t="shared" si="26"/>
        <v>New Stock</v>
      </c>
      <c r="Q264" s="35" t="str">
        <f t="shared" si="27"/>
        <v>-</v>
      </c>
      <c r="R264" s="4" t="e">
        <f t="shared" si="29"/>
        <v>#REF!</v>
      </c>
    </row>
    <row r="265" spans="1:18">
      <c r="A265" s="32" t="s">
        <v>1853</v>
      </c>
      <c r="B265" s="31" t="s">
        <v>2698</v>
      </c>
      <c r="C265" s="32" t="s">
        <v>3768</v>
      </c>
      <c r="D265" s="40" t="s">
        <v>1089</v>
      </c>
      <c r="E265" s="31">
        <v>60</v>
      </c>
      <c r="F265" s="95" t="e">
        <f>SUMIF(#REF!,B265,#REF!)</f>
        <v>#REF!</v>
      </c>
      <c r="G265" s="95" t="e">
        <f>SUMIF(#REF!,B265,#REF!)</f>
        <v>#REF!</v>
      </c>
      <c r="H265" s="95" t="e">
        <f>SUMIF(#REF!,B265,#REF!)</f>
        <v>#REF!</v>
      </c>
      <c r="I265" s="95" t="e">
        <f>SUMIF(#REF!,B265,#REF!)*-1</f>
        <v>#REF!</v>
      </c>
      <c r="J265" s="95" t="e">
        <f t="shared" si="23"/>
        <v>#REF!</v>
      </c>
      <c r="K265" s="387" t="e">
        <f>VLOOKUP(B265,#REF!,21,0)</f>
        <v>#REF!</v>
      </c>
      <c r="L265" s="387" t="e">
        <f t="shared" si="28"/>
        <v>#REF!</v>
      </c>
      <c r="M265" s="5" t="s">
        <v>3977</v>
      </c>
      <c r="N265" s="126" t="e">
        <f t="shared" si="24"/>
        <v>#REF!</v>
      </c>
      <c r="O265" s="49" t="str">
        <f t="shared" si="25"/>
        <v>New Stock</v>
      </c>
      <c r="P265" s="37" t="str">
        <f t="shared" si="26"/>
        <v>New Stock</v>
      </c>
      <c r="Q265" s="35" t="str">
        <f t="shared" si="27"/>
        <v>-</v>
      </c>
      <c r="R265" s="4" t="e">
        <f t="shared" si="29"/>
        <v>#REF!</v>
      </c>
    </row>
    <row r="266" spans="1:18">
      <c r="A266" s="32" t="s">
        <v>1853</v>
      </c>
      <c r="B266" s="31" t="s">
        <v>3302</v>
      </c>
      <c r="C266" s="32" t="s">
        <v>3769</v>
      </c>
      <c r="D266" s="40" t="s">
        <v>1089</v>
      </c>
      <c r="E266" s="31">
        <v>30</v>
      </c>
      <c r="F266" s="95" t="e">
        <f>SUMIF(#REF!,B266,#REF!)</f>
        <v>#REF!</v>
      </c>
      <c r="G266" s="95" t="e">
        <f>SUMIF(#REF!,B266,#REF!)</f>
        <v>#REF!</v>
      </c>
      <c r="H266" s="95" t="e">
        <f>SUMIF(#REF!,B266,#REF!)</f>
        <v>#REF!</v>
      </c>
      <c r="I266" s="95" t="e">
        <f>SUMIF(#REF!,B266,#REF!)*-1</f>
        <v>#REF!</v>
      </c>
      <c r="J266" s="95" t="e">
        <f t="shared" si="23"/>
        <v>#REF!</v>
      </c>
      <c r="K266" s="387" t="e">
        <f>VLOOKUP(B266,#REF!,21,0)</f>
        <v>#REF!</v>
      </c>
      <c r="L266" s="387" t="e">
        <f t="shared" si="28"/>
        <v>#REF!</v>
      </c>
      <c r="M266" s="5" t="s">
        <v>3977</v>
      </c>
      <c r="N266" s="126" t="e">
        <f t="shared" si="24"/>
        <v>#REF!</v>
      </c>
      <c r="O266" s="49" t="str">
        <f t="shared" si="25"/>
        <v>New Stock</v>
      </c>
      <c r="P266" s="37" t="str">
        <f t="shared" si="26"/>
        <v>New Stock</v>
      </c>
      <c r="Q266" s="35" t="str">
        <f t="shared" si="27"/>
        <v>-</v>
      </c>
      <c r="R266" s="4" t="e">
        <f t="shared" si="29"/>
        <v>#REF!</v>
      </c>
    </row>
    <row r="267" spans="1:18">
      <c r="A267" s="32" t="s">
        <v>1853</v>
      </c>
      <c r="B267" s="31" t="s">
        <v>3049</v>
      </c>
      <c r="C267" s="32" t="s">
        <v>3770</v>
      </c>
      <c r="D267" s="40" t="s">
        <v>3742</v>
      </c>
      <c r="E267" s="31">
        <v>100</v>
      </c>
      <c r="F267" s="95" t="e">
        <f>SUMIF(#REF!,B267,#REF!)</f>
        <v>#REF!</v>
      </c>
      <c r="G267" s="95" t="e">
        <f>SUMIF(#REF!,B267,#REF!)</f>
        <v>#REF!</v>
      </c>
      <c r="H267" s="95" t="e">
        <f>SUMIF(#REF!,B267,#REF!)</f>
        <v>#REF!</v>
      </c>
      <c r="I267" s="95" t="e">
        <f>SUMIF(#REF!,B267,#REF!)*-1</f>
        <v>#REF!</v>
      </c>
      <c r="J267" s="95" t="e">
        <f t="shared" ref="J267:J330" si="30">SUM(F267:I267)</f>
        <v>#REF!</v>
      </c>
      <c r="K267" s="387" t="e">
        <f>VLOOKUP(B267,#REF!,21,0)</f>
        <v>#REF!</v>
      </c>
      <c r="L267" s="387" t="e">
        <f t="shared" si="28"/>
        <v>#REF!</v>
      </c>
      <c r="M267" s="5" t="s">
        <v>3977</v>
      </c>
      <c r="N267" s="126" t="e">
        <f t="shared" ref="N267:N330" si="31">J267-F267</f>
        <v>#REF!</v>
      </c>
      <c r="O267" s="49" t="str">
        <f t="shared" ref="O267:O330" si="32">IF(ISERROR(IF(N267=0,0,(N267/F267))),"New Stock",(IF(N267=0,0,(N267/F267))))</f>
        <v>New Stock</v>
      </c>
      <c r="P267" s="37" t="str">
        <f t="shared" ref="P267:P330" si="33">IF(O267&gt;=30%,O267,"-")</f>
        <v>New Stock</v>
      </c>
      <c r="Q267" s="35" t="str">
        <f t="shared" ref="Q267:Q330" si="34">IF(O267&lt;=-30%,O267,"-")</f>
        <v>-</v>
      </c>
      <c r="R267" s="4" t="e">
        <f t="shared" si="29"/>
        <v>#REF!</v>
      </c>
    </row>
    <row r="268" spans="1:18">
      <c r="A268" s="32" t="s">
        <v>1853</v>
      </c>
      <c r="B268" s="31" t="s">
        <v>3050</v>
      </c>
      <c r="C268" s="32" t="s">
        <v>3771</v>
      </c>
      <c r="D268" s="40" t="s">
        <v>1369</v>
      </c>
      <c r="E268" s="31">
        <v>100</v>
      </c>
      <c r="F268" s="95" t="e">
        <f>SUMIF(#REF!,B268,#REF!)</f>
        <v>#REF!</v>
      </c>
      <c r="G268" s="95" t="e">
        <f>SUMIF(#REF!,B268,#REF!)</f>
        <v>#REF!</v>
      </c>
      <c r="H268" s="95" t="e">
        <f>SUMIF(#REF!,B268,#REF!)</f>
        <v>#REF!</v>
      </c>
      <c r="I268" s="95" t="e">
        <f>SUMIF(#REF!,B268,#REF!)*-1</f>
        <v>#REF!</v>
      </c>
      <c r="J268" s="95" t="e">
        <f t="shared" si="30"/>
        <v>#REF!</v>
      </c>
      <c r="K268" s="387" t="e">
        <f>VLOOKUP(B268,#REF!,21,0)</f>
        <v>#REF!</v>
      </c>
      <c r="L268" s="387" t="e">
        <f t="shared" si="28"/>
        <v>#REF!</v>
      </c>
      <c r="M268" s="5" t="s">
        <v>3977</v>
      </c>
      <c r="N268" s="126" t="e">
        <f t="shared" si="31"/>
        <v>#REF!</v>
      </c>
      <c r="O268" s="49" t="str">
        <f t="shared" si="32"/>
        <v>New Stock</v>
      </c>
      <c r="P268" s="37" t="str">
        <f t="shared" si="33"/>
        <v>New Stock</v>
      </c>
      <c r="Q268" s="35" t="str">
        <f t="shared" si="34"/>
        <v>-</v>
      </c>
      <c r="R268" s="4" t="e">
        <f t="shared" si="29"/>
        <v>#REF!</v>
      </c>
    </row>
    <row r="269" spans="1:18">
      <c r="A269" s="32" t="s">
        <v>1853</v>
      </c>
      <c r="B269" s="31" t="s">
        <v>3051</v>
      </c>
      <c r="C269" s="32" t="s">
        <v>1647</v>
      </c>
      <c r="D269" s="40" t="s">
        <v>3743</v>
      </c>
      <c r="E269" s="31">
        <v>300</v>
      </c>
      <c r="F269" s="95" t="e">
        <f>SUMIF(#REF!,B269,#REF!)</f>
        <v>#REF!</v>
      </c>
      <c r="G269" s="95" t="e">
        <f>SUMIF(#REF!,B269,#REF!)</f>
        <v>#REF!</v>
      </c>
      <c r="H269" s="95" t="e">
        <f>SUMIF(#REF!,B269,#REF!)</f>
        <v>#REF!</v>
      </c>
      <c r="I269" s="95" t="e">
        <f>SUMIF(#REF!,B269,#REF!)*-1</f>
        <v>#REF!</v>
      </c>
      <c r="J269" s="95" t="e">
        <f t="shared" si="30"/>
        <v>#REF!</v>
      </c>
      <c r="K269" s="387" t="e">
        <f>VLOOKUP(B269,#REF!,21,0)</f>
        <v>#REF!</v>
      </c>
      <c r="L269" s="387" t="e">
        <f t="shared" si="28"/>
        <v>#REF!</v>
      </c>
      <c r="M269" s="5" t="s">
        <v>3977</v>
      </c>
      <c r="N269" s="126" t="e">
        <f t="shared" si="31"/>
        <v>#REF!</v>
      </c>
      <c r="O269" s="49" t="str">
        <f t="shared" si="32"/>
        <v>New Stock</v>
      </c>
      <c r="P269" s="37" t="str">
        <f t="shared" si="33"/>
        <v>New Stock</v>
      </c>
      <c r="Q269" s="35" t="str">
        <f t="shared" si="34"/>
        <v>-</v>
      </c>
      <c r="R269" s="4" t="e">
        <f t="shared" si="29"/>
        <v>#REF!</v>
      </c>
    </row>
    <row r="270" spans="1:18">
      <c r="A270" s="32" t="s">
        <v>1853</v>
      </c>
      <c r="B270" s="31" t="s">
        <v>3052</v>
      </c>
      <c r="C270" s="32" t="s">
        <v>5282</v>
      </c>
      <c r="D270" s="40" t="s">
        <v>3743</v>
      </c>
      <c r="E270" s="31">
        <v>300</v>
      </c>
      <c r="F270" s="95" t="e">
        <f>SUMIF(#REF!,B270,#REF!)</f>
        <v>#REF!</v>
      </c>
      <c r="G270" s="95" t="e">
        <f>SUMIF(#REF!,B270,#REF!)</f>
        <v>#REF!</v>
      </c>
      <c r="H270" s="95" t="e">
        <f>SUMIF(#REF!,B270,#REF!)</f>
        <v>#REF!</v>
      </c>
      <c r="I270" s="95" t="e">
        <f>SUMIF(#REF!,B270,#REF!)*-1</f>
        <v>#REF!</v>
      </c>
      <c r="J270" s="95" t="e">
        <f t="shared" si="30"/>
        <v>#REF!</v>
      </c>
      <c r="K270" s="387" t="e">
        <f>VLOOKUP(B270,#REF!,21,0)</f>
        <v>#REF!</v>
      </c>
      <c r="L270" s="387" t="e">
        <f t="shared" si="28"/>
        <v>#REF!</v>
      </c>
      <c r="M270" s="5" t="s">
        <v>3977</v>
      </c>
      <c r="N270" s="126" t="e">
        <f t="shared" si="31"/>
        <v>#REF!</v>
      </c>
      <c r="O270" s="49" t="str">
        <f t="shared" si="32"/>
        <v>New Stock</v>
      </c>
      <c r="P270" s="37" t="str">
        <f t="shared" si="33"/>
        <v>New Stock</v>
      </c>
      <c r="Q270" s="35" t="str">
        <f t="shared" si="34"/>
        <v>-</v>
      </c>
      <c r="R270" s="4" t="e">
        <f t="shared" si="29"/>
        <v>#REF!</v>
      </c>
    </row>
    <row r="271" spans="1:18">
      <c r="A271" s="32" t="s">
        <v>1853</v>
      </c>
      <c r="B271" s="31" t="s">
        <v>1569</v>
      </c>
      <c r="C271" s="32" t="s">
        <v>1318</v>
      </c>
      <c r="D271" s="40" t="s">
        <v>817</v>
      </c>
      <c r="E271" s="31">
        <v>500</v>
      </c>
      <c r="F271" s="95" t="e">
        <f>SUMIF(#REF!,B271,#REF!)</f>
        <v>#REF!</v>
      </c>
      <c r="G271" s="95" t="e">
        <f>SUMIF(#REF!,B271,#REF!)</f>
        <v>#REF!</v>
      </c>
      <c r="H271" s="95" t="e">
        <f>SUMIF(#REF!,B271,#REF!)</f>
        <v>#REF!</v>
      </c>
      <c r="I271" s="95" t="e">
        <f>SUMIF(#REF!,B271,#REF!)*-1</f>
        <v>#REF!</v>
      </c>
      <c r="J271" s="95" t="e">
        <f t="shared" si="30"/>
        <v>#REF!</v>
      </c>
      <c r="K271" s="387" t="e">
        <f>VLOOKUP(B271,#REF!,21,0)</f>
        <v>#REF!</v>
      </c>
      <c r="L271" s="387" t="e">
        <f t="shared" si="28"/>
        <v>#REF!</v>
      </c>
      <c r="M271" s="5" t="s">
        <v>3977</v>
      </c>
      <c r="N271" s="126" t="e">
        <f t="shared" si="31"/>
        <v>#REF!</v>
      </c>
      <c r="O271" s="49" t="str">
        <f t="shared" si="32"/>
        <v>New Stock</v>
      </c>
      <c r="P271" s="37" t="str">
        <f t="shared" si="33"/>
        <v>New Stock</v>
      </c>
      <c r="Q271" s="35" t="str">
        <f t="shared" si="34"/>
        <v>-</v>
      </c>
      <c r="R271" s="4" t="e">
        <f t="shared" si="29"/>
        <v>#REF!</v>
      </c>
    </row>
    <row r="272" spans="1:18">
      <c r="A272" s="32" t="s">
        <v>1853</v>
      </c>
      <c r="B272" s="31" t="s">
        <v>578</v>
      </c>
      <c r="C272" s="32" t="s">
        <v>4588</v>
      </c>
      <c r="D272" s="40" t="s">
        <v>5451</v>
      </c>
      <c r="E272" s="31">
        <v>0</v>
      </c>
      <c r="F272" s="95" t="e">
        <f>SUMIF(#REF!,B272,#REF!)</f>
        <v>#REF!</v>
      </c>
      <c r="G272" s="95" t="e">
        <f>SUMIF(#REF!,B272,#REF!)</f>
        <v>#REF!</v>
      </c>
      <c r="H272" s="95" t="e">
        <f>SUMIF(#REF!,B272,#REF!)</f>
        <v>#REF!</v>
      </c>
      <c r="I272" s="95" t="e">
        <f>SUMIF(#REF!,B272,#REF!)*-1</f>
        <v>#REF!</v>
      </c>
      <c r="J272" s="95" t="e">
        <f t="shared" si="30"/>
        <v>#REF!</v>
      </c>
      <c r="K272" s="387" t="e">
        <f>VLOOKUP(B272,#REF!,21,0)</f>
        <v>#REF!</v>
      </c>
      <c r="L272" s="387" t="e">
        <f t="shared" si="28"/>
        <v>#REF!</v>
      </c>
      <c r="M272" s="5" t="s">
        <v>3977</v>
      </c>
      <c r="N272" s="126" t="e">
        <f t="shared" si="31"/>
        <v>#REF!</v>
      </c>
      <c r="O272" s="49" t="str">
        <f t="shared" si="32"/>
        <v>New Stock</v>
      </c>
      <c r="P272" s="37" t="str">
        <f t="shared" si="33"/>
        <v>New Stock</v>
      </c>
      <c r="Q272" s="35" t="str">
        <f t="shared" si="34"/>
        <v>-</v>
      </c>
      <c r="R272" s="4" t="e">
        <f t="shared" si="29"/>
        <v>#REF!</v>
      </c>
    </row>
    <row r="273" spans="1:18">
      <c r="A273" s="32" t="s">
        <v>1853</v>
      </c>
      <c r="B273" s="31" t="s">
        <v>579</v>
      </c>
      <c r="C273" s="32" t="s">
        <v>3209</v>
      </c>
      <c r="D273" s="40" t="s">
        <v>5453</v>
      </c>
      <c r="E273" s="31">
        <v>0</v>
      </c>
      <c r="F273" s="95" t="e">
        <f>SUMIF(#REF!,B273,#REF!)</f>
        <v>#REF!</v>
      </c>
      <c r="G273" s="95" t="e">
        <f>SUMIF(#REF!,B273,#REF!)</f>
        <v>#REF!</v>
      </c>
      <c r="H273" s="95" t="e">
        <f>SUMIF(#REF!,B273,#REF!)</f>
        <v>#REF!</v>
      </c>
      <c r="I273" s="95" t="e">
        <f>SUMIF(#REF!,B273,#REF!)*-1</f>
        <v>#REF!</v>
      </c>
      <c r="J273" s="95" t="e">
        <f t="shared" si="30"/>
        <v>#REF!</v>
      </c>
      <c r="K273" s="387" t="e">
        <f>VLOOKUP(B273,#REF!,21,0)</f>
        <v>#REF!</v>
      </c>
      <c r="L273" s="387" t="e">
        <f t="shared" si="28"/>
        <v>#REF!</v>
      </c>
      <c r="M273" s="5" t="s">
        <v>3977</v>
      </c>
      <c r="N273" s="126" t="e">
        <f t="shared" si="31"/>
        <v>#REF!</v>
      </c>
      <c r="O273" s="49" t="str">
        <f t="shared" si="32"/>
        <v>New Stock</v>
      </c>
      <c r="P273" s="37" t="str">
        <f t="shared" si="33"/>
        <v>New Stock</v>
      </c>
      <c r="Q273" s="35" t="str">
        <f t="shared" si="34"/>
        <v>-</v>
      </c>
      <c r="R273" s="4" t="e">
        <f t="shared" si="29"/>
        <v>#REF!</v>
      </c>
    </row>
    <row r="274" spans="1:18">
      <c r="A274" s="32" t="s">
        <v>1853</v>
      </c>
      <c r="B274" s="31" t="s">
        <v>580</v>
      </c>
      <c r="C274" s="32" t="s">
        <v>4433</v>
      </c>
      <c r="D274" s="40" t="s">
        <v>529</v>
      </c>
      <c r="E274" s="31">
        <v>400</v>
      </c>
      <c r="F274" s="95" t="e">
        <f>SUMIF(#REF!,B274,#REF!)</f>
        <v>#REF!</v>
      </c>
      <c r="G274" s="95" t="e">
        <f>SUMIF(#REF!,B274,#REF!)</f>
        <v>#REF!</v>
      </c>
      <c r="H274" s="95" t="e">
        <f>SUMIF(#REF!,B274,#REF!)</f>
        <v>#REF!</v>
      </c>
      <c r="I274" s="95" t="e">
        <f>SUMIF(#REF!,B274,#REF!)*-1</f>
        <v>#REF!</v>
      </c>
      <c r="J274" s="95" t="e">
        <f t="shared" si="30"/>
        <v>#REF!</v>
      </c>
      <c r="K274" s="387" t="e">
        <f>VLOOKUP(B274,#REF!,21,0)</f>
        <v>#REF!</v>
      </c>
      <c r="L274" s="387" t="e">
        <f t="shared" si="28"/>
        <v>#REF!</v>
      </c>
      <c r="M274" s="5" t="s">
        <v>3977</v>
      </c>
      <c r="N274" s="126" t="e">
        <f t="shared" si="31"/>
        <v>#REF!</v>
      </c>
      <c r="O274" s="49" t="str">
        <f t="shared" si="32"/>
        <v>New Stock</v>
      </c>
      <c r="P274" s="37" t="str">
        <f t="shared" si="33"/>
        <v>New Stock</v>
      </c>
      <c r="Q274" s="35" t="str">
        <f t="shared" si="34"/>
        <v>-</v>
      </c>
      <c r="R274" s="4" t="e">
        <f t="shared" si="29"/>
        <v>#REF!</v>
      </c>
    </row>
    <row r="275" spans="1:18">
      <c r="A275" s="32" t="s">
        <v>1853</v>
      </c>
      <c r="B275" s="31" t="s">
        <v>5057</v>
      </c>
      <c r="C275" s="32" t="s">
        <v>4434</v>
      </c>
      <c r="D275" s="40" t="s">
        <v>3840</v>
      </c>
      <c r="E275" s="31">
        <v>60</v>
      </c>
      <c r="F275" s="95" t="e">
        <f>SUMIF(#REF!,B275,#REF!)</f>
        <v>#REF!</v>
      </c>
      <c r="G275" s="95" t="e">
        <f>SUMIF(#REF!,B275,#REF!)</f>
        <v>#REF!</v>
      </c>
      <c r="H275" s="95" t="e">
        <f>SUMIF(#REF!,B275,#REF!)</f>
        <v>#REF!</v>
      </c>
      <c r="I275" s="95" t="e">
        <f>SUMIF(#REF!,B275,#REF!)*-1</f>
        <v>#REF!</v>
      </c>
      <c r="J275" s="95" t="e">
        <f t="shared" si="30"/>
        <v>#REF!</v>
      </c>
      <c r="K275" s="387" t="e">
        <f>VLOOKUP(B275,#REF!,21,0)</f>
        <v>#REF!</v>
      </c>
      <c r="L275" s="387" t="e">
        <f t="shared" si="28"/>
        <v>#REF!</v>
      </c>
      <c r="M275" s="5" t="s">
        <v>3977</v>
      </c>
      <c r="N275" s="126" t="e">
        <f t="shared" si="31"/>
        <v>#REF!</v>
      </c>
      <c r="O275" s="49" t="str">
        <f t="shared" si="32"/>
        <v>New Stock</v>
      </c>
      <c r="P275" s="37" t="str">
        <f t="shared" si="33"/>
        <v>New Stock</v>
      </c>
      <c r="Q275" s="35" t="str">
        <f t="shared" si="34"/>
        <v>-</v>
      </c>
      <c r="R275" s="4" t="e">
        <f t="shared" si="29"/>
        <v>#REF!</v>
      </c>
    </row>
    <row r="276" spans="1:18">
      <c r="A276" s="32" t="s">
        <v>1853</v>
      </c>
      <c r="B276" s="31" t="s">
        <v>5058</v>
      </c>
      <c r="C276" s="32" t="s">
        <v>4435</v>
      </c>
      <c r="D276" s="40" t="s">
        <v>656</v>
      </c>
      <c r="E276" s="31">
        <v>80</v>
      </c>
      <c r="F276" s="95" t="e">
        <f>SUMIF(#REF!,B276,#REF!)</f>
        <v>#REF!</v>
      </c>
      <c r="G276" s="95" t="e">
        <f>SUMIF(#REF!,B276,#REF!)</f>
        <v>#REF!</v>
      </c>
      <c r="H276" s="95" t="e">
        <f>SUMIF(#REF!,B276,#REF!)</f>
        <v>#REF!</v>
      </c>
      <c r="I276" s="95" t="e">
        <f>SUMIF(#REF!,B276,#REF!)*-1</f>
        <v>#REF!</v>
      </c>
      <c r="J276" s="95" t="e">
        <f t="shared" si="30"/>
        <v>#REF!</v>
      </c>
      <c r="K276" s="387" t="e">
        <f>VLOOKUP(B276,#REF!,21,0)</f>
        <v>#REF!</v>
      </c>
      <c r="L276" s="387" t="e">
        <f t="shared" si="28"/>
        <v>#REF!</v>
      </c>
      <c r="M276" s="5" t="s">
        <v>3977</v>
      </c>
      <c r="N276" s="126" t="e">
        <f t="shared" si="31"/>
        <v>#REF!</v>
      </c>
      <c r="O276" s="49" t="str">
        <f t="shared" si="32"/>
        <v>New Stock</v>
      </c>
      <c r="P276" s="37" t="str">
        <f t="shared" si="33"/>
        <v>New Stock</v>
      </c>
      <c r="Q276" s="35" t="str">
        <f t="shared" si="34"/>
        <v>-</v>
      </c>
      <c r="R276" s="4" t="e">
        <f t="shared" si="29"/>
        <v>#REF!</v>
      </c>
    </row>
    <row r="277" spans="1:18">
      <c r="A277" s="32" t="s">
        <v>1853</v>
      </c>
      <c r="B277" s="31" t="s">
        <v>2291</v>
      </c>
      <c r="C277" s="32" t="s">
        <v>2248</v>
      </c>
      <c r="D277" s="40" t="s">
        <v>1257</v>
      </c>
      <c r="E277" s="31">
        <v>80</v>
      </c>
      <c r="F277" s="95" t="e">
        <f>SUMIF(#REF!,B277,#REF!)</f>
        <v>#REF!</v>
      </c>
      <c r="G277" s="95" t="e">
        <f>SUMIF(#REF!,B277,#REF!)</f>
        <v>#REF!</v>
      </c>
      <c r="H277" s="95" t="e">
        <f>SUMIF(#REF!,B277,#REF!)</f>
        <v>#REF!</v>
      </c>
      <c r="I277" s="95" t="e">
        <f>SUMIF(#REF!,B277,#REF!)*-1</f>
        <v>#REF!</v>
      </c>
      <c r="J277" s="95" t="e">
        <f t="shared" si="30"/>
        <v>#REF!</v>
      </c>
      <c r="K277" s="387" t="e">
        <f>VLOOKUP(B277,#REF!,21,0)</f>
        <v>#REF!</v>
      </c>
      <c r="L277" s="387" t="e">
        <f t="shared" si="28"/>
        <v>#REF!</v>
      </c>
      <c r="M277" s="5" t="s">
        <v>3977</v>
      </c>
      <c r="N277" s="126" t="e">
        <f t="shared" si="31"/>
        <v>#REF!</v>
      </c>
      <c r="O277" s="49" t="str">
        <f t="shared" si="32"/>
        <v>New Stock</v>
      </c>
      <c r="P277" s="37" t="str">
        <f t="shared" si="33"/>
        <v>New Stock</v>
      </c>
      <c r="Q277" s="35" t="str">
        <f t="shared" si="34"/>
        <v>-</v>
      </c>
      <c r="R277" s="4" t="e">
        <f t="shared" si="29"/>
        <v>#REF!</v>
      </c>
    </row>
    <row r="278" spans="1:18">
      <c r="A278" s="32" t="s">
        <v>1853</v>
      </c>
      <c r="B278" s="31" t="s">
        <v>4352</v>
      </c>
      <c r="C278" s="32" t="s">
        <v>228</v>
      </c>
      <c r="D278" s="40" t="s">
        <v>3730</v>
      </c>
      <c r="E278" s="31">
        <v>100</v>
      </c>
      <c r="F278" s="95" t="e">
        <f>SUMIF(#REF!,B278,#REF!)</f>
        <v>#REF!</v>
      </c>
      <c r="G278" s="95" t="e">
        <f>SUMIF(#REF!,B278,#REF!)</f>
        <v>#REF!</v>
      </c>
      <c r="H278" s="95" t="e">
        <f>SUMIF(#REF!,B278,#REF!)</f>
        <v>#REF!</v>
      </c>
      <c r="I278" s="95" t="e">
        <f>SUMIF(#REF!,B278,#REF!)*-1</f>
        <v>#REF!</v>
      </c>
      <c r="J278" s="95" t="e">
        <f t="shared" si="30"/>
        <v>#REF!</v>
      </c>
      <c r="K278" s="387" t="e">
        <f>VLOOKUP(B278,#REF!,21,0)</f>
        <v>#REF!</v>
      </c>
      <c r="L278" s="387" t="e">
        <f t="shared" si="28"/>
        <v>#REF!</v>
      </c>
      <c r="M278" s="5" t="s">
        <v>3977</v>
      </c>
      <c r="N278" s="126" t="e">
        <f t="shared" si="31"/>
        <v>#REF!</v>
      </c>
      <c r="O278" s="49" t="str">
        <f t="shared" si="32"/>
        <v>New Stock</v>
      </c>
      <c r="P278" s="37" t="str">
        <f t="shared" si="33"/>
        <v>New Stock</v>
      </c>
      <c r="Q278" s="35" t="str">
        <f t="shared" si="34"/>
        <v>-</v>
      </c>
      <c r="R278" s="4" t="e">
        <f t="shared" si="29"/>
        <v>#REF!</v>
      </c>
    </row>
    <row r="279" spans="1:18">
      <c r="A279" s="32" t="s">
        <v>1853</v>
      </c>
      <c r="B279" s="31" t="s">
        <v>3731</v>
      </c>
      <c r="C279" s="32" t="s">
        <v>3367</v>
      </c>
      <c r="D279" s="40" t="s">
        <v>754</v>
      </c>
      <c r="E279" s="31">
        <v>100</v>
      </c>
      <c r="F279" s="95" t="e">
        <f>SUMIF(#REF!,B279,#REF!)</f>
        <v>#REF!</v>
      </c>
      <c r="G279" s="95" t="e">
        <f>SUMIF(#REF!,B279,#REF!)</f>
        <v>#REF!</v>
      </c>
      <c r="H279" s="95" t="e">
        <f>SUMIF(#REF!,B279,#REF!)</f>
        <v>#REF!</v>
      </c>
      <c r="I279" s="95" t="e">
        <f>SUMIF(#REF!,B279,#REF!)*-1</f>
        <v>#REF!</v>
      </c>
      <c r="J279" s="95" t="e">
        <f t="shared" si="30"/>
        <v>#REF!</v>
      </c>
      <c r="K279" s="387" t="e">
        <f>VLOOKUP(B279,#REF!,21,0)</f>
        <v>#REF!</v>
      </c>
      <c r="L279" s="387" t="e">
        <f t="shared" si="28"/>
        <v>#REF!</v>
      </c>
      <c r="M279" s="5" t="s">
        <v>3977</v>
      </c>
      <c r="N279" s="126" t="e">
        <f t="shared" si="31"/>
        <v>#REF!</v>
      </c>
      <c r="O279" s="49" t="str">
        <f t="shared" si="32"/>
        <v>New Stock</v>
      </c>
      <c r="P279" s="37" t="str">
        <f t="shared" si="33"/>
        <v>New Stock</v>
      </c>
      <c r="Q279" s="35" t="str">
        <f t="shared" si="34"/>
        <v>-</v>
      </c>
      <c r="R279" s="4" t="e">
        <f t="shared" si="29"/>
        <v>#REF!</v>
      </c>
    </row>
    <row r="280" spans="1:18">
      <c r="A280" s="32" t="s">
        <v>1853</v>
      </c>
      <c r="B280" s="31" t="s">
        <v>755</v>
      </c>
      <c r="C280" s="32" t="s">
        <v>170</v>
      </c>
      <c r="D280" s="40" t="s">
        <v>2768</v>
      </c>
      <c r="E280" s="31">
        <v>50</v>
      </c>
      <c r="F280" s="95" t="e">
        <f>SUMIF(#REF!,B280,#REF!)</f>
        <v>#REF!</v>
      </c>
      <c r="G280" s="95" t="e">
        <f>SUMIF(#REF!,B280,#REF!)</f>
        <v>#REF!</v>
      </c>
      <c r="H280" s="95" t="e">
        <f>SUMIF(#REF!,B280,#REF!)</f>
        <v>#REF!</v>
      </c>
      <c r="I280" s="95" t="e">
        <f>SUMIF(#REF!,B280,#REF!)*-1</f>
        <v>#REF!</v>
      </c>
      <c r="J280" s="95" t="e">
        <f t="shared" si="30"/>
        <v>#REF!</v>
      </c>
      <c r="K280" s="387" t="e">
        <f>VLOOKUP(B280,#REF!,21,0)</f>
        <v>#REF!</v>
      </c>
      <c r="L280" s="387" t="e">
        <f t="shared" si="28"/>
        <v>#REF!</v>
      </c>
      <c r="M280" s="5" t="s">
        <v>3977</v>
      </c>
      <c r="N280" s="126" t="e">
        <f t="shared" si="31"/>
        <v>#REF!</v>
      </c>
      <c r="O280" s="49" t="str">
        <f t="shared" si="32"/>
        <v>New Stock</v>
      </c>
      <c r="P280" s="37" t="str">
        <f t="shared" si="33"/>
        <v>New Stock</v>
      </c>
      <c r="Q280" s="35" t="str">
        <f t="shared" si="34"/>
        <v>-</v>
      </c>
      <c r="R280" s="4" t="e">
        <f t="shared" si="29"/>
        <v>#REF!</v>
      </c>
    </row>
    <row r="281" spans="1:18">
      <c r="A281" s="32" t="s">
        <v>1853</v>
      </c>
      <c r="B281" s="31" t="s">
        <v>756</v>
      </c>
      <c r="C281" s="32" t="s">
        <v>171</v>
      </c>
      <c r="D281" s="40" t="s">
        <v>4206</v>
      </c>
      <c r="E281" s="31">
        <v>50</v>
      </c>
      <c r="F281" s="95" t="e">
        <f>SUMIF(#REF!,B281,#REF!)</f>
        <v>#REF!</v>
      </c>
      <c r="G281" s="95" t="e">
        <f>SUMIF(#REF!,B281,#REF!)</f>
        <v>#REF!</v>
      </c>
      <c r="H281" s="95" t="e">
        <f>SUMIF(#REF!,B281,#REF!)</f>
        <v>#REF!</v>
      </c>
      <c r="I281" s="95" t="e">
        <f>SUMIF(#REF!,B281,#REF!)*-1</f>
        <v>#REF!</v>
      </c>
      <c r="J281" s="95" t="e">
        <f t="shared" si="30"/>
        <v>#REF!</v>
      </c>
      <c r="K281" s="387" t="e">
        <f>VLOOKUP(B281,#REF!,21,0)</f>
        <v>#REF!</v>
      </c>
      <c r="L281" s="387" t="e">
        <f t="shared" si="28"/>
        <v>#REF!</v>
      </c>
      <c r="M281" s="5" t="s">
        <v>3977</v>
      </c>
      <c r="N281" s="126" t="e">
        <f t="shared" si="31"/>
        <v>#REF!</v>
      </c>
      <c r="O281" s="49" t="str">
        <f t="shared" si="32"/>
        <v>New Stock</v>
      </c>
      <c r="P281" s="37" t="str">
        <f t="shared" si="33"/>
        <v>New Stock</v>
      </c>
      <c r="Q281" s="35" t="str">
        <f t="shared" si="34"/>
        <v>-</v>
      </c>
      <c r="R281" s="4" t="e">
        <f t="shared" si="29"/>
        <v>#REF!</v>
      </c>
    </row>
    <row r="282" spans="1:18">
      <c r="A282" s="32" t="s">
        <v>1853</v>
      </c>
      <c r="B282" s="31" t="s">
        <v>757</v>
      </c>
      <c r="C282" s="32" t="s">
        <v>172</v>
      </c>
      <c r="D282" s="40" t="s">
        <v>2067</v>
      </c>
      <c r="E282" s="31">
        <v>450</v>
      </c>
      <c r="F282" s="95" t="e">
        <f>SUMIF(#REF!,B282,#REF!)</f>
        <v>#REF!</v>
      </c>
      <c r="G282" s="95" t="e">
        <f>SUMIF(#REF!,B282,#REF!)</f>
        <v>#REF!</v>
      </c>
      <c r="H282" s="95" t="e">
        <f>SUMIF(#REF!,B282,#REF!)</f>
        <v>#REF!</v>
      </c>
      <c r="I282" s="95" t="e">
        <f>SUMIF(#REF!,B282,#REF!)*-1</f>
        <v>#REF!</v>
      </c>
      <c r="J282" s="95" t="e">
        <f t="shared" si="30"/>
        <v>#REF!</v>
      </c>
      <c r="K282" s="387" t="e">
        <f>VLOOKUP(B282,#REF!,21,0)</f>
        <v>#REF!</v>
      </c>
      <c r="L282" s="387" t="e">
        <f t="shared" si="28"/>
        <v>#REF!</v>
      </c>
      <c r="M282" s="5" t="s">
        <v>3977</v>
      </c>
      <c r="N282" s="126" t="e">
        <f t="shared" si="31"/>
        <v>#REF!</v>
      </c>
      <c r="O282" s="49" t="str">
        <f t="shared" si="32"/>
        <v>New Stock</v>
      </c>
      <c r="P282" s="37" t="str">
        <f t="shared" si="33"/>
        <v>New Stock</v>
      </c>
      <c r="Q282" s="35" t="str">
        <f t="shared" si="34"/>
        <v>-</v>
      </c>
      <c r="R282" s="4" t="e">
        <f t="shared" si="29"/>
        <v>#REF!</v>
      </c>
    </row>
    <row r="283" spans="1:18">
      <c r="A283" s="32" t="s">
        <v>1853</v>
      </c>
      <c r="B283" s="31" t="s">
        <v>2068</v>
      </c>
      <c r="C283" s="32" t="s">
        <v>3635</v>
      </c>
      <c r="D283" s="40" t="s">
        <v>2168</v>
      </c>
      <c r="E283" s="31">
        <v>500</v>
      </c>
      <c r="F283" s="95" t="e">
        <f>SUMIF(#REF!,B283,#REF!)</f>
        <v>#REF!</v>
      </c>
      <c r="G283" s="95" t="e">
        <f>SUMIF(#REF!,B283,#REF!)</f>
        <v>#REF!</v>
      </c>
      <c r="H283" s="95" t="e">
        <f>SUMIF(#REF!,B283,#REF!)</f>
        <v>#REF!</v>
      </c>
      <c r="I283" s="95" t="e">
        <f>SUMIF(#REF!,B283,#REF!)*-1</f>
        <v>#REF!</v>
      </c>
      <c r="J283" s="95" t="e">
        <f t="shared" si="30"/>
        <v>#REF!</v>
      </c>
      <c r="K283" s="387" t="e">
        <f>VLOOKUP(B283,#REF!,21,0)</f>
        <v>#REF!</v>
      </c>
      <c r="L283" s="387" t="e">
        <f t="shared" si="28"/>
        <v>#REF!</v>
      </c>
      <c r="M283" s="5" t="s">
        <v>3977</v>
      </c>
      <c r="N283" s="126" t="e">
        <f t="shared" si="31"/>
        <v>#REF!</v>
      </c>
      <c r="O283" s="49" t="str">
        <f t="shared" si="32"/>
        <v>New Stock</v>
      </c>
      <c r="P283" s="37" t="str">
        <f t="shared" si="33"/>
        <v>New Stock</v>
      </c>
      <c r="Q283" s="35" t="str">
        <f t="shared" si="34"/>
        <v>-</v>
      </c>
      <c r="R283" s="4" t="e">
        <f t="shared" si="29"/>
        <v>#REF!</v>
      </c>
    </row>
    <row r="284" spans="1:18">
      <c r="A284" s="32" t="s">
        <v>1853</v>
      </c>
      <c r="B284" s="31" t="s">
        <v>2169</v>
      </c>
      <c r="C284" s="32" t="s">
        <v>3636</v>
      </c>
      <c r="D284" s="40" t="s">
        <v>2703</v>
      </c>
      <c r="E284" s="31">
        <v>500</v>
      </c>
      <c r="F284" s="95" t="e">
        <f>SUMIF(#REF!,B284,#REF!)</f>
        <v>#REF!</v>
      </c>
      <c r="G284" s="95" t="e">
        <f>SUMIF(#REF!,B284,#REF!)</f>
        <v>#REF!</v>
      </c>
      <c r="H284" s="95" t="e">
        <f>SUMIF(#REF!,B284,#REF!)</f>
        <v>#REF!</v>
      </c>
      <c r="I284" s="95" t="e">
        <f>SUMIF(#REF!,B284,#REF!)*-1</f>
        <v>#REF!</v>
      </c>
      <c r="J284" s="95" t="e">
        <f t="shared" si="30"/>
        <v>#REF!</v>
      </c>
      <c r="K284" s="387" t="e">
        <f>VLOOKUP(B284,#REF!,21,0)</f>
        <v>#REF!</v>
      </c>
      <c r="L284" s="387" t="e">
        <f t="shared" si="28"/>
        <v>#REF!</v>
      </c>
      <c r="M284" s="5" t="s">
        <v>3977</v>
      </c>
      <c r="N284" s="126" t="e">
        <f t="shared" si="31"/>
        <v>#REF!</v>
      </c>
      <c r="O284" s="49" t="str">
        <f t="shared" si="32"/>
        <v>New Stock</v>
      </c>
      <c r="P284" s="37" t="str">
        <f t="shared" si="33"/>
        <v>New Stock</v>
      </c>
      <c r="Q284" s="35" t="str">
        <f t="shared" si="34"/>
        <v>-</v>
      </c>
      <c r="R284" s="4" t="e">
        <f t="shared" si="29"/>
        <v>#REF!</v>
      </c>
    </row>
    <row r="285" spans="1:18">
      <c r="A285" s="32" t="s">
        <v>1853</v>
      </c>
      <c r="B285" s="31" t="s">
        <v>2704</v>
      </c>
      <c r="C285" s="32" t="s">
        <v>1357</v>
      </c>
      <c r="D285" s="40" t="s">
        <v>2067</v>
      </c>
      <c r="E285" s="31">
        <v>500</v>
      </c>
      <c r="F285" s="95" t="e">
        <f>SUMIF(#REF!,B285,#REF!)</f>
        <v>#REF!</v>
      </c>
      <c r="G285" s="95" t="e">
        <f>SUMIF(#REF!,B285,#REF!)</f>
        <v>#REF!</v>
      </c>
      <c r="H285" s="95" t="e">
        <f>SUMIF(#REF!,B285,#REF!)</f>
        <v>#REF!</v>
      </c>
      <c r="I285" s="95" t="e">
        <f>SUMIF(#REF!,B285,#REF!)*-1</f>
        <v>#REF!</v>
      </c>
      <c r="J285" s="95" t="e">
        <f t="shared" si="30"/>
        <v>#REF!</v>
      </c>
      <c r="K285" s="387" t="e">
        <f>VLOOKUP(B285,#REF!,21,0)</f>
        <v>#REF!</v>
      </c>
      <c r="L285" s="387" t="e">
        <f t="shared" si="28"/>
        <v>#REF!</v>
      </c>
      <c r="M285" s="5" t="s">
        <v>3977</v>
      </c>
      <c r="N285" s="126" t="e">
        <f t="shared" si="31"/>
        <v>#REF!</v>
      </c>
      <c r="O285" s="49" t="str">
        <f t="shared" si="32"/>
        <v>New Stock</v>
      </c>
      <c r="P285" s="37" t="str">
        <f t="shared" si="33"/>
        <v>New Stock</v>
      </c>
      <c r="Q285" s="35" t="str">
        <f t="shared" si="34"/>
        <v>-</v>
      </c>
      <c r="R285" s="4" t="e">
        <f t="shared" si="29"/>
        <v>#REF!</v>
      </c>
    </row>
    <row r="286" spans="1:18">
      <c r="A286" s="32" t="s">
        <v>1853</v>
      </c>
      <c r="B286" s="31" t="s">
        <v>2365</v>
      </c>
      <c r="C286" s="32" t="s">
        <v>4503</v>
      </c>
      <c r="D286" s="40" t="s">
        <v>2366</v>
      </c>
      <c r="E286" s="31">
        <v>150</v>
      </c>
      <c r="F286" s="95" t="e">
        <f>SUMIF(#REF!,B286,#REF!)</f>
        <v>#REF!</v>
      </c>
      <c r="G286" s="95" t="e">
        <f>SUMIF(#REF!,B286,#REF!)</f>
        <v>#REF!</v>
      </c>
      <c r="H286" s="95" t="e">
        <f>SUMIF(#REF!,B286,#REF!)</f>
        <v>#REF!</v>
      </c>
      <c r="I286" s="95" t="e">
        <f>SUMIF(#REF!,B286,#REF!)*-1</f>
        <v>#REF!</v>
      </c>
      <c r="J286" s="95" t="e">
        <f t="shared" si="30"/>
        <v>#REF!</v>
      </c>
      <c r="K286" s="387" t="e">
        <f>VLOOKUP(B286,#REF!,21,0)</f>
        <v>#REF!</v>
      </c>
      <c r="L286" s="387" t="e">
        <f t="shared" si="28"/>
        <v>#REF!</v>
      </c>
      <c r="M286" s="5" t="s">
        <v>3977</v>
      </c>
      <c r="N286" s="126" t="e">
        <f t="shared" si="31"/>
        <v>#REF!</v>
      </c>
      <c r="O286" s="49" t="str">
        <f t="shared" si="32"/>
        <v>New Stock</v>
      </c>
      <c r="P286" s="37" t="str">
        <f t="shared" si="33"/>
        <v>New Stock</v>
      </c>
      <c r="Q286" s="35" t="str">
        <f t="shared" si="34"/>
        <v>-</v>
      </c>
      <c r="R286" s="4" t="e">
        <f t="shared" si="29"/>
        <v>#REF!</v>
      </c>
    </row>
    <row r="287" spans="1:18">
      <c r="A287" s="32" t="s">
        <v>1853</v>
      </c>
      <c r="B287" s="31" t="s">
        <v>5310</v>
      </c>
      <c r="C287" s="32" t="s">
        <v>4708</v>
      </c>
      <c r="D287" s="40" t="s">
        <v>3730</v>
      </c>
      <c r="E287" s="31">
        <v>100</v>
      </c>
      <c r="F287" s="95" t="e">
        <f>SUMIF(#REF!,B287,#REF!)</f>
        <v>#REF!</v>
      </c>
      <c r="G287" s="95" t="e">
        <f>SUMIF(#REF!,B287,#REF!)</f>
        <v>#REF!</v>
      </c>
      <c r="H287" s="95" t="e">
        <f>SUMIF(#REF!,B287,#REF!)</f>
        <v>#REF!</v>
      </c>
      <c r="I287" s="95" t="e">
        <f>SUMIF(#REF!,B287,#REF!)*-1</f>
        <v>#REF!</v>
      </c>
      <c r="J287" s="95" t="e">
        <f t="shared" si="30"/>
        <v>#REF!</v>
      </c>
      <c r="K287" s="387" t="e">
        <f>VLOOKUP(B287,#REF!,21,0)</f>
        <v>#REF!</v>
      </c>
      <c r="L287" s="387" t="e">
        <f t="shared" si="28"/>
        <v>#REF!</v>
      </c>
      <c r="M287" s="5" t="s">
        <v>3977</v>
      </c>
      <c r="N287" s="126" t="e">
        <f t="shared" si="31"/>
        <v>#REF!</v>
      </c>
      <c r="O287" s="49" t="str">
        <f t="shared" si="32"/>
        <v>New Stock</v>
      </c>
      <c r="P287" s="37" t="str">
        <f t="shared" si="33"/>
        <v>New Stock</v>
      </c>
      <c r="Q287" s="35" t="str">
        <f t="shared" si="34"/>
        <v>-</v>
      </c>
      <c r="R287" s="4" t="e">
        <f t="shared" si="29"/>
        <v>#REF!</v>
      </c>
    </row>
    <row r="288" spans="1:18">
      <c r="A288" s="32" t="s">
        <v>1853</v>
      </c>
      <c r="B288" s="31" t="s">
        <v>3397</v>
      </c>
      <c r="C288" s="32" t="s">
        <v>4709</v>
      </c>
      <c r="D288" s="40" t="s">
        <v>754</v>
      </c>
      <c r="E288" s="31">
        <v>100</v>
      </c>
      <c r="F288" s="95" t="e">
        <f>SUMIF(#REF!,B288,#REF!)</f>
        <v>#REF!</v>
      </c>
      <c r="G288" s="95" t="e">
        <f>SUMIF(#REF!,B288,#REF!)</f>
        <v>#REF!</v>
      </c>
      <c r="H288" s="95" t="e">
        <f>SUMIF(#REF!,B288,#REF!)</f>
        <v>#REF!</v>
      </c>
      <c r="I288" s="95" t="e">
        <f>SUMIF(#REF!,B288,#REF!)*-1</f>
        <v>#REF!</v>
      </c>
      <c r="J288" s="95" t="e">
        <f t="shared" si="30"/>
        <v>#REF!</v>
      </c>
      <c r="K288" s="387" t="e">
        <f>VLOOKUP(B288,#REF!,21,0)</f>
        <v>#REF!</v>
      </c>
      <c r="L288" s="387" t="e">
        <f t="shared" si="28"/>
        <v>#REF!</v>
      </c>
      <c r="M288" s="5" t="s">
        <v>3977</v>
      </c>
      <c r="N288" s="126" t="e">
        <f t="shared" si="31"/>
        <v>#REF!</v>
      </c>
      <c r="O288" s="49" t="str">
        <f t="shared" si="32"/>
        <v>New Stock</v>
      </c>
      <c r="P288" s="37" t="str">
        <f t="shared" si="33"/>
        <v>New Stock</v>
      </c>
      <c r="Q288" s="35" t="str">
        <f t="shared" si="34"/>
        <v>-</v>
      </c>
      <c r="R288" s="4" t="e">
        <f t="shared" si="29"/>
        <v>#REF!</v>
      </c>
    </row>
    <row r="289" spans="1:18">
      <c r="A289" s="32" t="s">
        <v>1853</v>
      </c>
      <c r="B289" s="31" t="s">
        <v>5345</v>
      </c>
      <c r="C289" s="32" t="s">
        <v>1615</v>
      </c>
      <c r="D289" s="40" t="s">
        <v>2378</v>
      </c>
      <c r="E289" s="31">
        <v>60</v>
      </c>
      <c r="F289" s="95" t="e">
        <f>SUMIF(#REF!,B289,#REF!)</f>
        <v>#REF!</v>
      </c>
      <c r="G289" s="95" t="e">
        <f>SUMIF(#REF!,B289,#REF!)</f>
        <v>#REF!</v>
      </c>
      <c r="H289" s="95" t="e">
        <f>SUMIF(#REF!,B289,#REF!)</f>
        <v>#REF!</v>
      </c>
      <c r="I289" s="95" t="e">
        <f>SUMIF(#REF!,B289,#REF!)*-1</f>
        <v>#REF!</v>
      </c>
      <c r="J289" s="95" t="e">
        <f t="shared" si="30"/>
        <v>#REF!</v>
      </c>
      <c r="K289" s="387" t="e">
        <f>VLOOKUP(B289,#REF!,21,0)</f>
        <v>#REF!</v>
      </c>
      <c r="L289" s="387" t="e">
        <f t="shared" si="28"/>
        <v>#REF!</v>
      </c>
      <c r="M289" s="5" t="s">
        <v>3977</v>
      </c>
      <c r="N289" s="126" t="e">
        <f t="shared" si="31"/>
        <v>#REF!</v>
      </c>
      <c r="O289" s="49" t="str">
        <f t="shared" si="32"/>
        <v>New Stock</v>
      </c>
      <c r="P289" s="37" t="str">
        <f t="shared" si="33"/>
        <v>New Stock</v>
      </c>
      <c r="Q289" s="35" t="str">
        <f t="shared" si="34"/>
        <v>-</v>
      </c>
      <c r="R289" s="4" t="e">
        <f t="shared" si="29"/>
        <v>#REF!</v>
      </c>
    </row>
    <row r="290" spans="1:18">
      <c r="A290" s="32" t="s">
        <v>1853</v>
      </c>
      <c r="B290" s="31" t="s">
        <v>1616</v>
      </c>
      <c r="C290" s="32" t="s">
        <v>3401</v>
      </c>
      <c r="D290" s="40" t="s">
        <v>4207</v>
      </c>
      <c r="E290" s="31">
        <v>50</v>
      </c>
      <c r="F290" s="95" t="e">
        <f>SUMIF(#REF!,B290,#REF!)</f>
        <v>#REF!</v>
      </c>
      <c r="G290" s="95" t="e">
        <f>SUMIF(#REF!,B290,#REF!)</f>
        <v>#REF!</v>
      </c>
      <c r="H290" s="95" t="e">
        <f>SUMIF(#REF!,B290,#REF!)</f>
        <v>#REF!</v>
      </c>
      <c r="I290" s="95" t="e">
        <f>SUMIF(#REF!,B290,#REF!)*-1</f>
        <v>#REF!</v>
      </c>
      <c r="J290" s="95" t="e">
        <f t="shared" si="30"/>
        <v>#REF!</v>
      </c>
      <c r="K290" s="387" t="e">
        <f>VLOOKUP(B290,#REF!,21,0)</f>
        <v>#REF!</v>
      </c>
      <c r="L290" s="387" t="e">
        <f t="shared" si="28"/>
        <v>#REF!</v>
      </c>
      <c r="M290" s="5" t="s">
        <v>3977</v>
      </c>
      <c r="N290" s="126" t="e">
        <f t="shared" si="31"/>
        <v>#REF!</v>
      </c>
      <c r="O290" s="49" t="str">
        <f t="shared" si="32"/>
        <v>New Stock</v>
      </c>
      <c r="P290" s="37" t="str">
        <f t="shared" si="33"/>
        <v>New Stock</v>
      </c>
      <c r="Q290" s="35" t="str">
        <f t="shared" si="34"/>
        <v>-</v>
      </c>
      <c r="R290" s="4" t="e">
        <f t="shared" si="29"/>
        <v>#REF!</v>
      </c>
    </row>
    <row r="291" spans="1:18">
      <c r="A291" s="32" t="s">
        <v>1853</v>
      </c>
      <c r="B291" s="31" t="s">
        <v>77</v>
      </c>
      <c r="C291" s="32" t="s">
        <v>2861</v>
      </c>
      <c r="D291" s="40" t="s">
        <v>4208</v>
      </c>
      <c r="E291" s="31">
        <v>50</v>
      </c>
      <c r="F291" s="95" t="e">
        <f>SUMIF(#REF!,B291,#REF!)</f>
        <v>#REF!</v>
      </c>
      <c r="G291" s="95" t="e">
        <f>SUMIF(#REF!,B291,#REF!)</f>
        <v>#REF!</v>
      </c>
      <c r="H291" s="95" t="e">
        <f>SUMIF(#REF!,B291,#REF!)</f>
        <v>#REF!</v>
      </c>
      <c r="I291" s="95" t="e">
        <f>SUMIF(#REF!,B291,#REF!)*-1</f>
        <v>#REF!</v>
      </c>
      <c r="J291" s="95" t="e">
        <f t="shared" si="30"/>
        <v>#REF!</v>
      </c>
      <c r="K291" s="387" t="e">
        <f>VLOOKUP(B291,#REF!,21,0)</f>
        <v>#REF!</v>
      </c>
      <c r="L291" s="387" t="e">
        <f t="shared" si="28"/>
        <v>#REF!</v>
      </c>
      <c r="M291" s="5" t="s">
        <v>3977</v>
      </c>
      <c r="N291" s="126" t="e">
        <f t="shared" si="31"/>
        <v>#REF!</v>
      </c>
      <c r="O291" s="49" t="str">
        <f t="shared" si="32"/>
        <v>New Stock</v>
      </c>
      <c r="P291" s="37" t="str">
        <f t="shared" si="33"/>
        <v>New Stock</v>
      </c>
      <c r="Q291" s="35" t="str">
        <f t="shared" si="34"/>
        <v>-</v>
      </c>
      <c r="R291" s="4" t="e">
        <f t="shared" si="29"/>
        <v>#REF!</v>
      </c>
    </row>
    <row r="292" spans="1:18">
      <c r="A292" s="32" t="s">
        <v>1853</v>
      </c>
      <c r="B292" s="31" t="s">
        <v>2862</v>
      </c>
      <c r="C292" s="32" t="s">
        <v>4228</v>
      </c>
      <c r="D292" s="40" t="s">
        <v>2379</v>
      </c>
      <c r="E292" s="31">
        <v>60</v>
      </c>
      <c r="F292" s="95" t="e">
        <f>SUMIF(#REF!,B292,#REF!)</f>
        <v>#REF!</v>
      </c>
      <c r="G292" s="95" t="e">
        <f>SUMIF(#REF!,B292,#REF!)</f>
        <v>#REF!</v>
      </c>
      <c r="H292" s="95" t="e">
        <f>SUMIF(#REF!,B292,#REF!)</f>
        <v>#REF!</v>
      </c>
      <c r="I292" s="95" t="e">
        <f>SUMIF(#REF!,B292,#REF!)*-1</f>
        <v>#REF!</v>
      </c>
      <c r="J292" s="95" t="e">
        <f t="shared" si="30"/>
        <v>#REF!</v>
      </c>
      <c r="K292" s="387" t="e">
        <f>VLOOKUP(B292,#REF!,21,0)</f>
        <v>#REF!</v>
      </c>
      <c r="L292" s="387" t="e">
        <f t="shared" si="28"/>
        <v>#REF!</v>
      </c>
      <c r="M292" s="5" t="s">
        <v>3977</v>
      </c>
      <c r="N292" s="126" t="e">
        <f t="shared" si="31"/>
        <v>#REF!</v>
      </c>
      <c r="O292" s="49" t="str">
        <f t="shared" si="32"/>
        <v>New Stock</v>
      </c>
      <c r="P292" s="37" t="str">
        <f t="shared" si="33"/>
        <v>New Stock</v>
      </c>
      <c r="Q292" s="35" t="str">
        <f t="shared" si="34"/>
        <v>-</v>
      </c>
      <c r="R292" s="4" t="e">
        <f t="shared" si="29"/>
        <v>#REF!</v>
      </c>
    </row>
    <row r="293" spans="1:18">
      <c r="A293" s="32" t="s">
        <v>1853</v>
      </c>
      <c r="B293" s="31" t="s">
        <v>1042</v>
      </c>
      <c r="C293" s="32" t="s">
        <v>1127</v>
      </c>
      <c r="D293" s="40" t="s">
        <v>35</v>
      </c>
      <c r="E293" s="31">
        <v>150</v>
      </c>
      <c r="F293" s="95" t="e">
        <f>SUMIF(#REF!,B293,#REF!)</f>
        <v>#REF!</v>
      </c>
      <c r="G293" s="95" t="e">
        <f>SUMIF(#REF!,B293,#REF!)</f>
        <v>#REF!</v>
      </c>
      <c r="H293" s="95" t="e">
        <f>SUMIF(#REF!,B293,#REF!)</f>
        <v>#REF!</v>
      </c>
      <c r="I293" s="95" t="e">
        <f>SUMIF(#REF!,B293,#REF!)*-1</f>
        <v>#REF!</v>
      </c>
      <c r="J293" s="95" t="e">
        <f t="shared" si="30"/>
        <v>#REF!</v>
      </c>
      <c r="K293" s="387" t="e">
        <f>VLOOKUP(B293,#REF!,21,0)</f>
        <v>#REF!</v>
      </c>
      <c r="L293" s="387" t="e">
        <f t="shared" si="28"/>
        <v>#REF!</v>
      </c>
      <c r="M293" s="5" t="s">
        <v>3977</v>
      </c>
      <c r="N293" s="126" t="e">
        <f t="shared" si="31"/>
        <v>#REF!</v>
      </c>
      <c r="O293" s="49" t="str">
        <f t="shared" si="32"/>
        <v>New Stock</v>
      </c>
      <c r="P293" s="37" t="str">
        <f t="shared" si="33"/>
        <v>New Stock</v>
      </c>
      <c r="Q293" s="35" t="str">
        <f t="shared" si="34"/>
        <v>-</v>
      </c>
      <c r="R293" s="4" t="e">
        <f t="shared" si="29"/>
        <v>#REF!</v>
      </c>
    </row>
    <row r="294" spans="1:18">
      <c r="A294" s="32" t="s">
        <v>1853</v>
      </c>
      <c r="B294" s="31" t="s">
        <v>2135</v>
      </c>
      <c r="C294" s="32" t="s">
        <v>1128</v>
      </c>
      <c r="D294" s="40" t="s">
        <v>35</v>
      </c>
      <c r="E294" s="31">
        <v>150</v>
      </c>
      <c r="F294" s="95" t="e">
        <f>SUMIF(#REF!,B294,#REF!)</f>
        <v>#REF!</v>
      </c>
      <c r="G294" s="95" t="e">
        <f>SUMIF(#REF!,B294,#REF!)</f>
        <v>#REF!</v>
      </c>
      <c r="H294" s="95" t="e">
        <f>SUMIF(#REF!,B294,#REF!)</f>
        <v>#REF!</v>
      </c>
      <c r="I294" s="95" t="e">
        <f>SUMIF(#REF!,B294,#REF!)*-1</f>
        <v>#REF!</v>
      </c>
      <c r="J294" s="95" t="e">
        <f t="shared" si="30"/>
        <v>#REF!</v>
      </c>
      <c r="K294" s="387" t="e">
        <f>VLOOKUP(B294,#REF!,21,0)</f>
        <v>#REF!</v>
      </c>
      <c r="L294" s="387" t="e">
        <f t="shared" si="28"/>
        <v>#REF!</v>
      </c>
      <c r="M294" s="5" t="s">
        <v>3977</v>
      </c>
      <c r="N294" s="126" t="e">
        <f t="shared" si="31"/>
        <v>#REF!</v>
      </c>
      <c r="O294" s="49" t="str">
        <f t="shared" si="32"/>
        <v>New Stock</v>
      </c>
      <c r="P294" s="37" t="str">
        <f t="shared" si="33"/>
        <v>New Stock</v>
      </c>
      <c r="Q294" s="35" t="str">
        <f t="shared" si="34"/>
        <v>-</v>
      </c>
      <c r="R294" s="4" t="e">
        <f t="shared" si="29"/>
        <v>#REF!</v>
      </c>
    </row>
    <row r="295" spans="1:18">
      <c r="A295" s="32" t="s">
        <v>1853</v>
      </c>
      <c r="B295" s="31" t="s">
        <v>4975</v>
      </c>
      <c r="C295" s="32" t="s">
        <v>4282</v>
      </c>
      <c r="D295" s="40" t="s">
        <v>4456</v>
      </c>
      <c r="E295" s="31">
        <v>50</v>
      </c>
      <c r="F295" s="95" t="e">
        <f>SUMIF(#REF!,B295,#REF!)</f>
        <v>#REF!</v>
      </c>
      <c r="G295" s="95" t="e">
        <f>SUMIF(#REF!,B295,#REF!)</f>
        <v>#REF!</v>
      </c>
      <c r="H295" s="95" t="e">
        <f>SUMIF(#REF!,B295,#REF!)</f>
        <v>#REF!</v>
      </c>
      <c r="I295" s="95" t="e">
        <f>SUMIF(#REF!,B295,#REF!)*-1</f>
        <v>#REF!</v>
      </c>
      <c r="J295" s="95" t="e">
        <f t="shared" si="30"/>
        <v>#REF!</v>
      </c>
      <c r="K295" s="387" t="e">
        <f>VLOOKUP(B295,#REF!,21,0)</f>
        <v>#REF!</v>
      </c>
      <c r="L295" s="387" t="e">
        <f t="shared" si="28"/>
        <v>#REF!</v>
      </c>
      <c r="M295" s="5" t="s">
        <v>3977</v>
      </c>
      <c r="N295" s="126" t="e">
        <f t="shared" si="31"/>
        <v>#REF!</v>
      </c>
      <c r="O295" s="49" t="str">
        <f t="shared" si="32"/>
        <v>New Stock</v>
      </c>
      <c r="P295" s="37" t="str">
        <f t="shared" si="33"/>
        <v>New Stock</v>
      </c>
      <c r="Q295" s="35" t="str">
        <f t="shared" si="34"/>
        <v>-</v>
      </c>
      <c r="R295" s="4" t="e">
        <f t="shared" si="29"/>
        <v>#REF!</v>
      </c>
    </row>
    <row r="296" spans="1:18">
      <c r="A296" s="32" t="s">
        <v>1853</v>
      </c>
      <c r="B296" s="31" t="s">
        <v>4977</v>
      </c>
      <c r="C296" s="32" t="s">
        <v>3670</v>
      </c>
      <c r="D296" s="40" t="s">
        <v>4142</v>
      </c>
      <c r="E296" s="31">
        <v>50</v>
      </c>
      <c r="F296" s="95" t="e">
        <f>SUMIF(#REF!,B296,#REF!)</f>
        <v>#REF!</v>
      </c>
      <c r="G296" s="95" t="e">
        <f>SUMIF(#REF!,B296,#REF!)</f>
        <v>#REF!</v>
      </c>
      <c r="H296" s="95" t="e">
        <f>SUMIF(#REF!,B296,#REF!)</f>
        <v>#REF!</v>
      </c>
      <c r="I296" s="95" t="e">
        <f>SUMIF(#REF!,B296,#REF!)*-1</f>
        <v>#REF!</v>
      </c>
      <c r="J296" s="95" t="e">
        <f t="shared" si="30"/>
        <v>#REF!</v>
      </c>
      <c r="K296" s="387" t="e">
        <f>VLOOKUP(B296,#REF!,21,0)</f>
        <v>#REF!</v>
      </c>
      <c r="L296" s="387" t="e">
        <f t="shared" si="28"/>
        <v>#REF!</v>
      </c>
      <c r="M296" s="5" t="s">
        <v>3977</v>
      </c>
      <c r="N296" s="126" t="e">
        <f t="shared" si="31"/>
        <v>#REF!</v>
      </c>
      <c r="O296" s="49" t="str">
        <f t="shared" si="32"/>
        <v>New Stock</v>
      </c>
      <c r="P296" s="37" t="str">
        <f t="shared" si="33"/>
        <v>New Stock</v>
      </c>
      <c r="Q296" s="35" t="str">
        <f t="shared" si="34"/>
        <v>-</v>
      </c>
      <c r="R296" s="4" t="e">
        <f t="shared" si="29"/>
        <v>#REF!</v>
      </c>
    </row>
    <row r="297" spans="1:18">
      <c r="A297" s="32" t="s">
        <v>3030</v>
      </c>
      <c r="B297" s="31" t="s">
        <v>2779</v>
      </c>
      <c r="C297" s="32" t="s">
        <v>3330</v>
      </c>
      <c r="D297" s="40" t="s">
        <v>4881</v>
      </c>
      <c r="E297" s="31">
        <v>60</v>
      </c>
      <c r="F297" s="95" t="e">
        <f>SUMIF(#REF!,B297,#REF!)</f>
        <v>#REF!</v>
      </c>
      <c r="G297" s="95" t="e">
        <f>SUMIF(#REF!,B297,#REF!)</f>
        <v>#REF!</v>
      </c>
      <c r="H297" s="95" t="e">
        <f>SUMIF(#REF!,B297,#REF!)</f>
        <v>#REF!</v>
      </c>
      <c r="I297" s="95" t="e">
        <f>SUMIF(#REF!,B297,#REF!)*-1</f>
        <v>#REF!</v>
      </c>
      <c r="J297" s="95" t="e">
        <f t="shared" si="30"/>
        <v>#REF!</v>
      </c>
      <c r="K297" s="387" t="e">
        <f>VLOOKUP(B297,#REF!,21,0)</f>
        <v>#REF!</v>
      </c>
      <c r="L297" s="387" t="e">
        <f t="shared" si="28"/>
        <v>#REF!</v>
      </c>
      <c r="M297" s="5" t="s">
        <v>3977</v>
      </c>
      <c r="N297" s="126" t="e">
        <f t="shared" si="31"/>
        <v>#REF!</v>
      </c>
      <c r="O297" s="49" t="str">
        <f t="shared" si="32"/>
        <v>New Stock</v>
      </c>
      <c r="P297" s="37" t="str">
        <f t="shared" si="33"/>
        <v>New Stock</v>
      </c>
      <c r="Q297" s="35" t="str">
        <f t="shared" si="34"/>
        <v>-</v>
      </c>
      <c r="R297" s="4" t="e">
        <f t="shared" si="29"/>
        <v>#REF!</v>
      </c>
    </row>
    <row r="298" spans="1:18">
      <c r="A298" s="32" t="s">
        <v>3030</v>
      </c>
      <c r="B298" s="31" t="s">
        <v>984</v>
      </c>
      <c r="C298" s="32" t="s">
        <v>3331</v>
      </c>
      <c r="D298" s="40" t="s">
        <v>4089</v>
      </c>
      <c r="E298" s="31">
        <v>60</v>
      </c>
      <c r="F298" s="95" t="e">
        <f>SUMIF(#REF!,B298,#REF!)</f>
        <v>#REF!</v>
      </c>
      <c r="G298" s="95" t="e">
        <f>SUMIF(#REF!,B298,#REF!)</f>
        <v>#REF!</v>
      </c>
      <c r="H298" s="95" t="e">
        <f>SUMIF(#REF!,B298,#REF!)</f>
        <v>#REF!</v>
      </c>
      <c r="I298" s="95" t="e">
        <f>SUMIF(#REF!,B298,#REF!)*-1</f>
        <v>#REF!</v>
      </c>
      <c r="J298" s="95" t="e">
        <f t="shared" si="30"/>
        <v>#REF!</v>
      </c>
      <c r="K298" s="387" t="e">
        <f>VLOOKUP(B298,#REF!,21,0)</f>
        <v>#REF!</v>
      </c>
      <c r="L298" s="387" t="e">
        <f t="shared" si="28"/>
        <v>#REF!</v>
      </c>
      <c r="M298" s="5" t="s">
        <v>3977</v>
      </c>
      <c r="N298" s="126" t="e">
        <f t="shared" si="31"/>
        <v>#REF!</v>
      </c>
      <c r="O298" s="49" t="str">
        <f t="shared" si="32"/>
        <v>New Stock</v>
      </c>
      <c r="P298" s="37" t="str">
        <f t="shared" si="33"/>
        <v>New Stock</v>
      </c>
      <c r="Q298" s="35" t="str">
        <f t="shared" si="34"/>
        <v>-</v>
      </c>
      <c r="R298" s="4" t="e">
        <f t="shared" si="29"/>
        <v>#REF!</v>
      </c>
    </row>
    <row r="299" spans="1:18">
      <c r="A299" s="32" t="s">
        <v>3030</v>
      </c>
      <c r="B299" s="31" t="s">
        <v>3959</v>
      </c>
      <c r="C299" s="32" t="s">
        <v>3332</v>
      </c>
      <c r="D299" s="40" t="s">
        <v>1293</v>
      </c>
      <c r="E299" s="31">
        <v>70</v>
      </c>
      <c r="F299" s="95" t="e">
        <f>SUMIF(#REF!,B299,#REF!)</f>
        <v>#REF!</v>
      </c>
      <c r="G299" s="95" t="e">
        <f>SUMIF(#REF!,B299,#REF!)</f>
        <v>#REF!</v>
      </c>
      <c r="H299" s="95" t="e">
        <f>SUMIF(#REF!,B299,#REF!)</f>
        <v>#REF!</v>
      </c>
      <c r="I299" s="95" t="e">
        <f>SUMIF(#REF!,B299,#REF!)*-1</f>
        <v>#REF!</v>
      </c>
      <c r="J299" s="95" t="e">
        <f t="shared" si="30"/>
        <v>#REF!</v>
      </c>
      <c r="K299" s="387" t="e">
        <f>VLOOKUP(B299,#REF!,21,0)</f>
        <v>#REF!</v>
      </c>
      <c r="L299" s="387" t="e">
        <f t="shared" si="28"/>
        <v>#REF!</v>
      </c>
      <c r="M299" s="5" t="s">
        <v>3977</v>
      </c>
      <c r="N299" s="126" t="e">
        <f t="shared" si="31"/>
        <v>#REF!</v>
      </c>
      <c r="O299" s="49" t="str">
        <f t="shared" si="32"/>
        <v>New Stock</v>
      </c>
      <c r="P299" s="37" t="str">
        <f t="shared" si="33"/>
        <v>New Stock</v>
      </c>
      <c r="Q299" s="35" t="str">
        <f t="shared" si="34"/>
        <v>-</v>
      </c>
      <c r="R299" s="4" t="e">
        <f t="shared" si="29"/>
        <v>#REF!</v>
      </c>
    </row>
    <row r="300" spans="1:18">
      <c r="A300" s="32" t="s">
        <v>3030</v>
      </c>
      <c r="B300" s="31" t="s">
        <v>496</v>
      </c>
      <c r="C300" s="32" t="s">
        <v>4184</v>
      </c>
      <c r="D300" s="40" t="s">
        <v>4087</v>
      </c>
      <c r="E300" s="31">
        <v>70</v>
      </c>
      <c r="F300" s="95" t="e">
        <f>SUMIF(#REF!,B300,#REF!)</f>
        <v>#REF!</v>
      </c>
      <c r="G300" s="95" t="e">
        <f>SUMIF(#REF!,B300,#REF!)</f>
        <v>#REF!</v>
      </c>
      <c r="H300" s="95" t="e">
        <f>SUMIF(#REF!,B300,#REF!)</f>
        <v>#REF!</v>
      </c>
      <c r="I300" s="95" t="e">
        <f>SUMIF(#REF!,B300,#REF!)*-1</f>
        <v>#REF!</v>
      </c>
      <c r="J300" s="95" t="e">
        <f t="shared" si="30"/>
        <v>#REF!</v>
      </c>
      <c r="K300" s="387" t="e">
        <f>VLOOKUP(B300,#REF!,21,0)</f>
        <v>#REF!</v>
      </c>
      <c r="L300" s="387" t="e">
        <f t="shared" si="28"/>
        <v>#REF!</v>
      </c>
      <c r="M300" s="5" t="s">
        <v>3977</v>
      </c>
      <c r="N300" s="126" t="e">
        <f t="shared" si="31"/>
        <v>#REF!</v>
      </c>
      <c r="O300" s="49" t="str">
        <f t="shared" si="32"/>
        <v>New Stock</v>
      </c>
      <c r="P300" s="37" t="str">
        <f t="shared" si="33"/>
        <v>New Stock</v>
      </c>
      <c r="Q300" s="35" t="str">
        <f t="shared" si="34"/>
        <v>-</v>
      </c>
      <c r="R300" s="4" t="e">
        <f t="shared" si="29"/>
        <v>#REF!</v>
      </c>
    </row>
    <row r="301" spans="1:18">
      <c r="A301" s="32" t="s">
        <v>1853</v>
      </c>
      <c r="B301" s="31" t="s">
        <v>1855</v>
      </c>
      <c r="C301" s="32" t="s">
        <v>2488</v>
      </c>
      <c r="D301" s="40" t="s">
        <v>1334</v>
      </c>
      <c r="E301" s="31">
        <v>0</v>
      </c>
      <c r="F301" s="95" t="e">
        <f>SUMIF(#REF!,B301,#REF!)</f>
        <v>#REF!</v>
      </c>
      <c r="G301" s="95" t="e">
        <f>SUMIF(#REF!,B301,#REF!)</f>
        <v>#REF!</v>
      </c>
      <c r="H301" s="95" t="e">
        <f>SUMIF(#REF!,B301,#REF!)</f>
        <v>#REF!</v>
      </c>
      <c r="I301" s="95" t="e">
        <f>SUMIF(#REF!,B301,#REF!)*-1</f>
        <v>#REF!</v>
      </c>
      <c r="J301" s="95" t="e">
        <f t="shared" si="30"/>
        <v>#REF!</v>
      </c>
      <c r="K301" s="387" t="e">
        <f>VLOOKUP(B301,#REF!,21,0)</f>
        <v>#REF!</v>
      </c>
      <c r="L301" s="387" t="e">
        <f t="shared" si="28"/>
        <v>#REF!</v>
      </c>
      <c r="M301" s="5" t="s">
        <v>3977</v>
      </c>
      <c r="N301" s="126" t="e">
        <f t="shared" si="31"/>
        <v>#REF!</v>
      </c>
      <c r="O301" s="49" t="str">
        <f t="shared" si="32"/>
        <v>New Stock</v>
      </c>
      <c r="P301" s="37" t="str">
        <f t="shared" si="33"/>
        <v>New Stock</v>
      </c>
      <c r="Q301" s="35" t="str">
        <f t="shared" si="34"/>
        <v>-</v>
      </c>
      <c r="R301" s="4" t="e">
        <f t="shared" si="29"/>
        <v>#REF!</v>
      </c>
    </row>
    <row r="302" spans="1:18">
      <c r="A302" s="32" t="s">
        <v>1853</v>
      </c>
      <c r="B302" s="31" t="s">
        <v>1856</v>
      </c>
      <c r="C302" s="32" t="s">
        <v>46</v>
      </c>
      <c r="D302" s="40" t="s">
        <v>1458</v>
      </c>
      <c r="E302" s="31">
        <v>0</v>
      </c>
      <c r="F302" s="95" t="e">
        <f>SUMIF(#REF!,B302,#REF!)</f>
        <v>#REF!</v>
      </c>
      <c r="G302" s="95" t="e">
        <f>SUMIF(#REF!,B302,#REF!)</f>
        <v>#REF!</v>
      </c>
      <c r="H302" s="95" t="e">
        <f>SUMIF(#REF!,B302,#REF!)</f>
        <v>#REF!</v>
      </c>
      <c r="I302" s="95" t="e">
        <f>SUMIF(#REF!,B302,#REF!)*-1</f>
        <v>#REF!</v>
      </c>
      <c r="J302" s="95" t="e">
        <f t="shared" si="30"/>
        <v>#REF!</v>
      </c>
      <c r="K302" s="387" t="e">
        <f>VLOOKUP(B302,#REF!,21,0)</f>
        <v>#REF!</v>
      </c>
      <c r="L302" s="387" t="e">
        <f t="shared" si="28"/>
        <v>#REF!</v>
      </c>
      <c r="M302" s="5" t="s">
        <v>3977</v>
      </c>
      <c r="N302" s="126" t="e">
        <f t="shared" si="31"/>
        <v>#REF!</v>
      </c>
      <c r="O302" s="49" t="str">
        <f t="shared" si="32"/>
        <v>New Stock</v>
      </c>
      <c r="P302" s="37" t="str">
        <f t="shared" si="33"/>
        <v>New Stock</v>
      </c>
      <c r="Q302" s="35" t="str">
        <f t="shared" si="34"/>
        <v>-</v>
      </c>
      <c r="R302" s="4" t="e">
        <f t="shared" si="29"/>
        <v>#REF!</v>
      </c>
    </row>
    <row r="303" spans="1:18">
      <c r="A303" s="32" t="s">
        <v>1849</v>
      </c>
      <c r="B303" s="31" t="s">
        <v>4692</v>
      </c>
      <c r="C303" s="32" t="s">
        <v>1118</v>
      </c>
      <c r="D303" s="40" t="s">
        <v>3460</v>
      </c>
      <c r="E303" s="31">
        <v>1</v>
      </c>
      <c r="F303" s="95" t="e">
        <f>SUMIF(#REF!,B303,#REF!)</f>
        <v>#REF!</v>
      </c>
      <c r="G303" s="95" t="e">
        <f>SUMIF(#REF!,B303,#REF!)</f>
        <v>#REF!</v>
      </c>
      <c r="H303" s="95" t="e">
        <f>SUMIF(#REF!,B303,#REF!)</f>
        <v>#REF!</v>
      </c>
      <c r="I303" s="95" t="e">
        <f>SUMIF(#REF!,B303,#REF!)*-1</f>
        <v>#REF!</v>
      </c>
      <c r="J303" s="95" t="e">
        <f t="shared" si="30"/>
        <v>#REF!</v>
      </c>
      <c r="K303" s="387" t="e">
        <f>VLOOKUP(B303,#REF!,21,0)</f>
        <v>#REF!</v>
      </c>
      <c r="L303" s="387" t="e">
        <f t="shared" si="28"/>
        <v>#REF!</v>
      </c>
      <c r="M303" s="5" t="s">
        <v>3977</v>
      </c>
      <c r="N303" s="126" t="e">
        <f t="shared" si="31"/>
        <v>#REF!</v>
      </c>
      <c r="O303" s="49" t="str">
        <f t="shared" si="32"/>
        <v>New Stock</v>
      </c>
      <c r="P303" s="37" t="str">
        <f t="shared" si="33"/>
        <v>New Stock</v>
      </c>
      <c r="Q303" s="35" t="str">
        <f t="shared" si="34"/>
        <v>-</v>
      </c>
      <c r="R303" s="4" t="e">
        <f t="shared" si="29"/>
        <v>#REF!</v>
      </c>
    </row>
    <row r="304" spans="1:18">
      <c r="A304" s="32" t="s">
        <v>1849</v>
      </c>
      <c r="B304" s="31" t="s">
        <v>3613</v>
      </c>
      <c r="C304" s="32" t="s">
        <v>3614</v>
      </c>
      <c r="D304" s="40" t="s">
        <v>2031</v>
      </c>
      <c r="E304" s="31">
        <v>1</v>
      </c>
      <c r="F304" s="95" t="e">
        <f>SUMIF(#REF!,B304,#REF!)</f>
        <v>#REF!</v>
      </c>
      <c r="G304" s="95" t="e">
        <f>SUMIF(#REF!,B304,#REF!)</f>
        <v>#REF!</v>
      </c>
      <c r="H304" s="95" t="e">
        <f>SUMIF(#REF!,B304,#REF!)</f>
        <v>#REF!</v>
      </c>
      <c r="I304" s="95" t="e">
        <f>SUMIF(#REF!,B304,#REF!)*-1</f>
        <v>#REF!</v>
      </c>
      <c r="J304" s="95" t="e">
        <f t="shared" si="30"/>
        <v>#REF!</v>
      </c>
      <c r="K304" s="387" t="e">
        <f>VLOOKUP(B304,#REF!,21,0)</f>
        <v>#REF!</v>
      </c>
      <c r="L304" s="387" t="e">
        <f t="shared" si="28"/>
        <v>#REF!</v>
      </c>
      <c r="M304" s="5" t="s">
        <v>3977</v>
      </c>
      <c r="N304" s="126" t="e">
        <f t="shared" si="31"/>
        <v>#REF!</v>
      </c>
      <c r="O304" s="49" t="str">
        <f t="shared" si="32"/>
        <v>New Stock</v>
      </c>
      <c r="P304" s="37" t="str">
        <f t="shared" si="33"/>
        <v>New Stock</v>
      </c>
      <c r="Q304" s="35" t="str">
        <f t="shared" si="34"/>
        <v>-</v>
      </c>
      <c r="R304" s="4" t="e">
        <f t="shared" si="29"/>
        <v>#REF!</v>
      </c>
    </row>
    <row r="305" spans="1:18">
      <c r="A305" s="32" t="s">
        <v>1849</v>
      </c>
      <c r="B305" s="31" t="s">
        <v>4495</v>
      </c>
      <c r="C305" s="32" t="s">
        <v>2985</v>
      </c>
      <c r="D305" s="40" t="s">
        <v>3122</v>
      </c>
      <c r="E305" s="31">
        <v>1</v>
      </c>
      <c r="F305" s="95" t="e">
        <f>SUMIF(#REF!,B305,#REF!)</f>
        <v>#REF!</v>
      </c>
      <c r="G305" s="95" t="e">
        <f>SUMIF(#REF!,B305,#REF!)</f>
        <v>#REF!</v>
      </c>
      <c r="H305" s="95" t="e">
        <f>SUMIF(#REF!,B305,#REF!)</f>
        <v>#REF!</v>
      </c>
      <c r="I305" s="95" t="e">
        <f>SUMIF(#REF!,B305,#REF!)*-1</f>
        <v>#REF!</v>
      </c>
      <c r="J305" s="95" t="e">
        <f t="shared" si="30"/>
        <v>#REF!</v>
      </c>
      <c r="K305" s="387" t="e">
        <f>VLOOKUP(B305,#REF!,21,0)</f>
        <v>#REF!</v>
      </c>
      <c r="L305" s="387" t="e">
        <f t="shared" si="28"/>
        <v>#REF!</v>
      </c>
      <c r="M305" s="5" t="s">
        <v>3977</v>
      </c>
      <c r="N305" s="126" t="e">
        <f t="shared" si="31"/>
        <v>#REF!</v>
      </c>
      <c r="O305" s="49" t="str">
        <f t="shared" si="32"/>
        <v>New Stock</v>
      </c>
      <c r="P305" s="37" t="str">
        <f t="shared" si="33"/>
        <v>New Stock</v>
      </c>
      <c r="Q305" s="35" t="str">
        <f t="shared" si="34"/>
        <v>-</v>
      </c>
      <c r="R305" s="4" t="e">
        <f t="shared" si="29"/>
        <v>#REF!</v>
      </c>
    </row>
    <row r="306" spans="1:18">
      <c r="A306" s="32" t="s">
        <v>1849</v>
      </c>
      <c r="B306" s="31" t="s">
        <v>4496</v>
      </c>
      <c r="C306" s="32" t="s">
        <v>3108</v>
      </c>
      <c r="D306" s="40" t="s">
        <v>3121</v>
      </c>
      <c r="E306" s="31">
        <v>1</v>
      </c>
      <c r="F306" s="95" t="e">
        <f>SUMIF(#REF!,B306,#REF!)</f>
        <v>#REF!</v>
      </c>
      <c r="G306" s="95" t="e">
        <f>SUMIF(#REF!,B306,#REF!)</f>
        <v>#REF!</v>
      </c>
      <c r="H306" s="95" t="e">
        <f>SUMIF(#REF!,B306,#REF!)</f>
        <v>#REF!</v>
      </c>
      <c r="I306" s="95" t="e">
        <f>SUMIF(#REF!,B306,#REF!)*-1</f>
        <v>#REF!</v>
      </c>
      <c r="J306" s="95" t="e">
        <f t="shared" si="30"/>
        <v>#REF!</v>
      </c>
      <c r="K306" s="387" t="e">
        <f>VLOOKUP(B306,#REF!,21,0)</f>
        <v>#REF!</v>
      </c>
      <c r="L306" s="387" t="e">
        <f t="shared" si="28"/>
        <v>#REF!</v>
      </c>
      <c r="M306" s="5" t="s">
        <v>3977</v>
      </c>
      <c r="N306" s="126" t="e">
        <f t="shared" si="31"/>
        <v>#REF!</v>
      </c>
      <c r="O306" s="49" t="str">
        <f t="shared" si="32"/>
        <v>New Stock</v>
      </c>
      <c r="P306" s="37" t="str">
        <f t="shared" si="33"/>
        <v>New Stock</v>
      </c>
      <c r="Q306" s="35" t="str">
        <f t="shared" si="34"/>
        <v>-</v>
      </c>
      <c r="R306" s="4" t="e">
        <f t="shared" si="29"/>
        <v>#REF!</v>
      </c>
    </row>
    <row r="307" spans="1:18">
      <c r="A307" s="32" t="s">
        <v>1849</v>
      </c>
      <c r="B307" s="31" t="s">
        <v>2753</v>
      </c>
      <c r="C307" s="32" t="s">
        <v>3844</v>
      </c>
      <c r="D307" s="40" t="s">
        <v>2400</v>
      </c>
      <c r="E307" s="31">
        <v>1</v>
      </c>
      <c r="F307" s="95" t="e">
        <f>SUMIF(#REF!,B307,#REF!)</f>
        <v>#REF!</v>
      </c>
      <c r="G307" s="95" t="e">
        <f>SUMIF(#REF!,B307,#REF!)</f>
        <v>#REF!</v>
      </c>
      <c r="H307" s="95" t="e">
        <f>SUMIF(#REF!,B307,#REF!)</f>
        <v>#REF!</v>
      </c>
      <c r="I307" s="95" t="e">
        <f>SUMIF(#REF!,B307,#REF!)*-1</f>
        <v>#REF!</v>
      </c>
      <c r="J307" s="95" t="e">
        <f t="shared" si="30"/>
        <v>#REF!</v>
      </c>
      <c r="K307" s="387" t="e">
        <f>VLOOKUP(B307,#REF!,21,0)</f>
        <v>#REF!</v>
      </c>
      <c r="L307" s="387" t="e">
        <f t="shared" si="28"/>
        <v>#REF!</v>
      </c>
      <c r="M307" s="5" t="s">
        <v>3977</v>
      </c>
      <c r="N307" s="126" t="e">
        <f t="shared" si="31"/>
        <v>#REF!</v>
      </c>
      <c r="O307" s="49" t="str">
        <f t="shared" si="32"/>
        <v>New Stock</v>
      </c>
      <c r="P307" s="37" t="str">
        <f t="shared" si="33"/>
        <v>New Stock</v>
      </c>
      <c r="Q307" s="35" t="str">
        <f t="shared" si="34"/>
        <v>-</v>
      </c>
      <c r="R307" s="4" t="e">
        <f t="shared" si="29"/>
        <v>#REF!</v>
      </c>
    </row>
    <row r="308" spans="1:18">
      <c r="A308" s="32" t="s">
        <v>3647</v>
      </c>
      <c r="B308" s="31" t="s">
        <v>3648</v>
      </c>
      <c r="C308" s="32" t="s">
        <v>3649</v>
      </c>
      <c r="D308" s="40" t="s">
        <v>1296</v>
      </c>
      <c r="E308" s="31">
        <v>1</v>
      </c>
      <c r="F308" s="95" t="e">
        <f>SUMIF(#REF!,B308,#REF!)</f>
        <v>#REF!</v>
      </c>
      <c r="G308" s="95" t="e">
        <f>SUMIF(#REF!,B308,#REF!)</f>
        <v>#REF!</v>
      </c>
      <c r="H308" s="95" t="e">
        <f>SUMIF(#REF!,B308,#REF!)</f>
        <v>#REF!</v>
      </c>
      <c r="I308" s="95" t="e">
        <f>SUMIF(#REF!,B308,#REF!)*-1</f>
        <v>#REF!</v>
      </c>
      <c r="J308" s="95" t="e">
        <f t="shared" si="30"/>
        <v>#REF!</v>
      </c>
      <c r="K308" s="387" t="e">
        <f>VLOOKUP(B308,#REF!,21,0)</f>
        <v>#REF!</v>
      </c>
      <c r="L308" s="387" t="e">
        <f t="shared" si="28"/>
        <v>#REF!</v>
      </c>
      <c r="M308" s="5" t="s">
        <v>3977</v>
      </c>
      <c r="N308" s="126" t="e">
        <f t="shared" si="31"/>
        <v>#REF!</v>
      </c>
      <c r="O308" s="49" t="str">
        <f t="shared" si="32"/>
        <v>New Stock</v>
      </c>
      <c r="P308" s="37" t="str">
        <f t="shared" si="33"/>
        <v>New Stock</v>
      </c>
      <c r="Q308" s="35" t="str">
        <f t="shared" si="34"/>
        <v>-</v>
      </c>
      <c r="R308" s="4" t="e">
        <f t="shared" si="29"/>
        <v>#REF!</v>
      </c>
    </row>
    <row r="309" spans="1:18">
      <c r="A309" s="32" t="s">
        <v>2679</v>
      </c>
      <c r="B309" s="31" t="s">
        <v>1620</v>
      </c>
      <c r="C309" s="32" t="s">
        <v>1540</v>
      </c>
      <c r="D309" s="40" t="s">
        <v>1541</v>
      </c>
      <c r="E309" s="31">
        <v>1</v>
      </c>
      <c r="F309" s="95" t="e">
        <f>SUMIF(#REF!,B309,#REF!)</f>
        <v>#REF!</v>
      </c>
      <c r="G309" s="95" t="e">
        <f>SUMIF(#REF!,B309,#REF!)</f>
        <v>#REF!</v>
      </c>
      <c r="H309" s="95" t="e">
        <f>SUMIF(#REF!,B309,#REF!)</f>
        <v>#REF!</v>
      </c>
      <c r="I309" s="95" t="e">
        <f>SUMIF(#REF!,B309,#REF!)*-1</f>
        <v>#REF!</v>
      </c>
      <c r="J309" s="95" t="e">
        <f t="shared" si="30"/>
        <v>#REF!</v>
      </c>
      <c r="K309" s="387" t="e">
        <f>VLOOKUP(B309,#REF!,21,0)</f>
        <v>#REF!</v>
      </c>
      <c r="L309" s="387" t="e">
        <f t="shared" si="28"/>
        <v>#REF!</v>
      </c>
      <c r="M309" s="5" t="s">
        <v>3977</v>
      </c>
      <c r="N309" s="126" t="e">
        <f t="shared" si="31"/>
        <v>#REF!</v>
      </c>
      <c r="O309" s="49" t="str">
        <f t="shared" si="32"/>
        <v>New Stock</v>
      </c>
      <c r="P309" s="37" t="str">
        <f t="shared" si="33"/>
        <v>New Stock</v>
      </c>
      <c r="Q309" s="35" t="str">
        <f t="shared" si="34"/>
        <v>-</v>
      </c>
      <c r="R309" s="4" t="e">
        <f t="shared" si="29"/>
        <v>#REF!</v>
      </c>
    </row>
    <row r="310" spans="1:18">
      <c r="A310" s="32" t="s">
        <v>2679</v>
      </c>
      <c r="B310" s="31" t="s">
        <v>183</v>
      </c>
      <c r="C310" s="32" t="s">
        <v>184</v>
      </c>
      <c r="D310" s="40" t="s">
        <v>185</v>
      </c>
      <c r="E310" s="31">
        <v>1</v>
      </c>
      <c r="F310" s="95" t="e">
        <f>SUMIF(#REF!,B310,#REF!)</f>
        <v>#REF!</v>
      </c>
      <c r="G310" s="95" t="e">
        <f>SUMIF(#REF!,B310,#REF!)</f>
        <v>#REF!</v>
      </c>
      <c r="H310" s="95" t="e">
        <f>SUMIF(#REF!,B310,#REF!)</f>
        <v>#REF!</v>
      </c>
      <c r="I310" s="95" t="e">
        <f>SUMIF(#REF!,B310,#REF!)*-1</f>
        <v>#REF!</v>
      </c>
      <c r="J310" s="95" t="e">
        <f t="shared" si="30"/>
        <v>#REF!</v>
      </c>
      <c r="K310" s="387" t="e">
        <f>VLOOKUP(B310,#REF!,21,0)</f>
        <v>#REF!</v>
      </c>
      <c r="L310" s="387" t="e">
        <f t="shared" si="28"/>
        <v>#REF!</v>
      </c>
      <c r="M310" s="5" t="s">
        <v>3977</v>
      </c>
      <c r="N310" s="126" t="e">
        <f t="shared" si="31"/>
        <v>#REF!</v>
      </c>
      <c r="O310" s="49" t="str">
        <f t="shared" si="32"/>
        <v>New Stock</v>
      </c>
      <c r="P310" s="37" t="str">
        <f t="shared" si="33"/>
        <v>New Stock</v>
      </c>
      <c r="Q310" s="35" t="str">
        <f t="shared" si="34"/>
        <v>-</v>
      </c>
      <c r="R310" s="4" t="e">
        <f t="shared" si="29"/>
        <v>#REF!</v>
      </c>
    </row>
    <row r="311" spans="1:18">
      <c r="A311" s="32" t="s">
        <v>2992</v>
      </c>
      <c r="B311" s="31" t="s">
        <v>4019</v>
      </c>
      <c r="C311" s="32" t="s">
        <v>1060</v>
      </c>
      <c r="D311" s="40" t="s">
        <v>1297</v>
      </c>
      <c r="E311" s="31">
        <v>1</v>
      </c>
      <c r="F311" s="95" t="e">
        <f>SUMIF(#REF!,B311,#REF!)</f>
        <v>#REF!</v>
      </c>
      <c r="G311" s="95" t="e">
        <f>SUMIF(#REF!,B311,#REF!)</f>
        <v>#REF!</v>
      </c>
      <c r="H311" s="95" t="e">
        <f>SUMIF(#REF!,B311,#REF!)</f>
        <v>#REF!</v>
      </c>
      <c r="I311" s="95" t="e">
        <f>SUMIF(#REF!,B311,#REF!)*-1</f>
        <v>#REF!</v>
      </c>
      <c r="J311" s="95" t="e">
        <f t="shared" si="30"/>
        <v>#REF!</v>
      </c>
      <c r="K311" s="387" t="e">
        <f>VLOOKUP(B311,#REF!,21,0)</f>
        <v>#REF!</v>
      </c>
      <c r="L311" s="387" t="e">
        <f t="shared" si="28"/>
        <v>#REF!</v>
      </c>
      <c r="M311" s="5" t="s">
        <v>3977</v>
      </c>
      <c r="N311" s="126" t="e">
        <f t="shared" si="31"/>
        <v>#REF!</v>
      </c>
      <c r="O311" s="49" t="str">
        <f t="shared" si="32"/>
        <v>New Stock</v>
      </c>
      <c r="P311" s="37" t="str">
        <f t="shared" si="33"/>
        <v>New Stock</v>
      </c>
      <c r="Q311" s="35" t="str">
        <f t="shared" si="34"/>
        <v>-</v>
      </c>
      <c r="R311" s="4" t="e">
        <f t="shared" si="29"/>
        <v>#REF!</v>
      </c>
    </row>
    <row r="312" spans="1:18">
      <c r="A312" s="32" t="s">
        <v>737</v>
      </c>
      <c r="B312" s="31" t="s">
        <v>1220</v>
      </c>
      <c r="C312" s="32" t="s">
        <v>2845</v>
      </c>
      <c r="D312" s="40" t="s">
        <v>2776</v>
      </c>
      <c r="E312" s="31">
        <v>2000</v>
      </c>
      <c r="F312" s="95" t="e">
        <f>SUMIF(#REF!,B312,#REF!)</f>
        <v>#REF!</v>
      </c>
      <c r="G312" s="95" t="e">
        <f>SUMIF(#REF!,B312,#REF!)</f>
        <v>#REF!</v>
      </c>
      <c r="H312" s="95" t="e">
        <f>SUMIF(#REF!,B312,#REF!)</f>
        <v>#REF!</v>
      </c>
      <c r="I312" s="95" t="e">
        <f>SUMIF(#REF!,B312,#REF!)*-1</f>
        <v>#REF!</v>
      </c>
      <c r="J312" s="95" t="e">
        <f t="shared" si="30"/>
        <v>#REF!</v>
      </c>
      <c r="K312" s="387" t="e">
        <f>VLOOKUP(B312,#REF!,21,0)</f>
        <v>#REF!</v>
      </c>
      <c r="L312" s="387" t="e">
        <f t="shared" si="28"/>
        <v>#REF!</v>
      </c>
      <c r="M312" s="5" t="s">
        <v>3977</v>
      </c>
      <c r="N312" s="126" t="e">
        <f t="shared" si="31"/>
        <v>#REF!</v>
      </c>
      <c r="O312" s="49" t="str">
        <f t="shared" si="32"/>
        <v>New Stock</v>
      </c>
      <c r="P312" s="37" t="str">
        <f t="shared" si="33"/>
        <v>New Stock</v>
      </c>
      <c r="Q312" s="35" t="str">
        <f t="shared" si="34"/>
        <v>-</v>
      </c>
      <c r="R312" s="4" t="e">
        <f t="shared" si="29"/>
        <v>#REF!</v>
      </c>
    </row>
    <row r="313" spans="1:18">
      <c r="A313" s="32" t="s">
        <v>547</v>
      </c>
      <c r="B313" s="31" t="s">
        <v>544</v>
      </c>
      <c r="C313" s="32" t="s">
        <v>545</v>
      </c>
      <c r="D313" s="40" t="s">
        <v>546</v>
      </c>
      <c r="E313" s="31">
        <v>25000</v>
      </c>
      <c r="F313" s="95" t="e">
        <f>SUMIF(#REF!,B313,#REF!)</f>
        <v>#REF!</v>
      </c>
      <c r="G313" s="95" t="e">
        <f>SUMIF(#REF!,B313,#REF!)</f>
        <v>#REF!</v>
      </c>
      <c r="H313" s="95" t="e">
        <f>SUMIF(#REF!,B313,#REF!)</f>
        <v>#REF!</v>
      </c>
      <c r="I313" s="95" t="e">
        <f>SUMIF(#REF!,B313,#REF!)*-1</f>
        <v>#REF!</v>
      </c>
      <c r="J313" s="95" t="e">
        <f t="shared" si="30"/>
        <v>#REF!</v>
      </c>
      <c r="K313" s="387" t="e">
        <f>VLOOKUP(B313,#REF!,21,0)</f>
        <v>#REF!</v>
      </c>
      <c r="L313" s="387" t="e">
        <f t="shared" si="28"/>
        <v>#REF!</v>
      </c>
      <c r="M313" s="5" t="s">
        <v>3977</v>
      </c>
      <c r="N313" s="126" t="e">
        <f t="shared" si="31"/>
        <v>#REF!</v>
      </c>
      <c r="O313" s="49" t="str">
        <f t="shared" si="32"/>
        <v>New Stock</v>
      </c>
      <c r="P313" s="37" t="str">
        <f t="shared" si="33"/>
        <v>New Stock</v>
      </c>
      <c r="Q313" s="35" t="str">
        <f t="shared" si="34"/>
        <v>-</v>
      </c>
      <c r="R313" s="4" t="e">
        <f t="shared" si="29"/>
        <v>#REF!</v>
      </c>
    </row>
    <row r="314" spans="1:18">
      <c r="A314" s="32" t="s">
        <v>1851</v>
      </c>
      <c r="B314" s="31" t="s">
        <v>4160</v>
      </c>
      <c r="C314" s="32" t="s">
        <v>4158</v>
      </c>
      <c r="D314" s="40" t="s">
        <v>721</v>
      </c>
      <c r="E314" s="31">
        <v>2000</v>
      </c>
      <c r="F314" s="95" t="e">
        <f>SUMIF(#REF!,B314,#REF!)</f>
        <v>#REF!</v>
      </c>
      <c r="G314" s="95" t="e">
        <f>SUMIF(#REF!,B314,#REF!)</f>
        <v>#REF!</v>
      </c>
      <c r="H314" s="95" t="e">
        <f>SUMIF(#REF!,B314,#REF!)</f>
        <v>#REF!</v>
      </c>
      <c r="I314" s="95" t="e">
        <f>SUMIF(#REF!,B314,#REF!)*-1</f>
        <v>#REF!</v>
      </c>
      <c r="J314" s="95" t="e">
        <f t="shared" si="30"/>
        <v>#REF!</v>
      </c>
      <c r="K314" s="387" t="e">
        <f>VLOOKUP(B314,#REF!,21,0)</f>
        <v>#REF!</v>
      </c>
      <c r="L314" s="387" t="e">
        <f t="shared" si="28"/>
        <v>#REF!</v>
      </c>
      <c r="M314" s="5" t="s">
        <v>3977</v>
      </c>
      <c r="N314" s="126" t="e">
        <f t="shared" si="31"/>
        <v>#REF!</v>
      </c>
      <c r="O314" s="49" t="str">
        <f t="shared" si="32"/>
        <v>New Stock</v>
      </c>
      <c r="P314" s="37" t="str">
        <f t="shared" si="33"/>
        <v>New Stock</v>
      </c>
      <c r="Q314" s="35" t="str">
        <f t="shared" si="34"/>
        <v>-</v>
      </c>
      <c r="R314" s="4" t="e">
        <f t="shared" si="29"/>
        <v>#REF!</v>
      </c>
    </row>
    <row r="315" spans="1:18">
      <c r="A315" s="32" t="s">
        <v>1851</v>
      </c>
      <c r="B315" s="31" t="s">
        <v>5494</v>
      </c>
      <c r="C315" s="32" t="s">
        <v>719</v>
      </c>
      <c r="D315" s="40" t="s">
        <v>3546</v>
      </c>
      <c r="E315" s="31">
        <v>2000</v>
      </c>
      <c r="F315" s="95" t="e">
        <f>SUMIF(#REF!,B315,#REF!)</f>
        <v>#REF!</v>
      </c>
      <c r="G315" s="95" t="e">
        <f>SUMIF(#REF!,B315,#REF!)</f>
        <v>#REF!</v>
      </c>
      <c r="H315" s="95" t="e">
        <f>SUMIF(#REF!,B315,#REF!)</f>
        <v>#REF!</v>
      </c>
      <c r="I315" s="95" t="e">
        <f>SUMIF(#REF!,B315,#REF!)*-1</f>
        <v>#REF!</v>
      </c>
      <c r="J315" s="95" t="e">
        <f t="shared" si="30"/>
        <v>#REF!</v>
      </c>
      <c r="K315" s="387" t="e">
        <f>VLOOKUP(B315,#REF!,21,0)</f>
        <v>#REF!</v>
      </c>
      <c r="L315" s="387" t="e">
        <f t="shared" si="28"/>
        <v>#REF!</v>
      </c>
      <c r="M315" s="5" t="s">
        <v>3977</v>
      </c>
      <c r="N315" s="126" t="e">
        <f t="shared" si="31"/>
        <v>#REF!</v>
      </c>
      <c r="O315" s="49" t="str">
        <f t="shared" si="32"/>
        <v>New Stock</v>
      </c>
      <c r="P315" s="37" t="str">
        <f t="shared" si="33"/>
        <v>New Stock</v>
      </c>
      <c r="Q315" s="35" t="str">
        <f t="shared" si="34"/>
        <v>-</v>
      </c>
      <c r="R315" s="4" t="e">
        <f t="shared" si="29"/>
        <v>#REF!</v>
      </c>
    </row>
    <row r="316" spans="1:18">
      <c r="A316" s="32" t="s">
        <v>1851</v>
      </c>
      <c r="B316" s="31" t="s">
        <v>4161</v>
      </c>
      <c r="C316" s="32" t="s">
        <v>4159</v>
      </c>
      <c r="D316" s="40" t="s">
        <v>1259</v>
      </c>
      <c r="E316" s="31">
        <v>2000</v>
      </c>
      <c r="F316" s="95" t="e">
        <f>SUMIF(#REF!,B316,#REF!)</f>
        <v>#REF!</v>
      </c>
      <c r="G316" s="95" t="e">
        <f>SUMIF(#REF!,B316,#REF!)</f>
        <v>#REF!</v>
      </c>
      <c r="H316" s="95" t="e">
        <f>SUMIF(#REF!,B316,#REF!)</f>
        <v>#REF!</v>
      </c>
      <c r="I316" s="95" t="e">
        <f>SUMIF(#REF!,B316,#REF!)*-1</f>
        <v>#REF!</v>
      </c>
      <c r="J316" s="95" t="e">
        <f t="shared" si="30"/>
        <v>#REF!</v>
      </c>
      <c r="K316" s="387" t="e">
        <f>VLOOKUP(B316,#REF!,21,0)</f>
        <v>#REF!</v>
      </c>
      <c r="L316" s="387" t="e">
        <f t="shared" si="28"/>
        <v>#REF!</v>
      </c>
      <c r="M316" s="5" t="s">
        <v>3977</v>
      </c>
      <c r="N316" s="126" t="e">
        <f t="shared" si="31"/>
        <v>#REF!</v>
      </c>
      <c r="O316" s="49" t="str">
        <f t="shared" si="32"/>
        <v>New Stock</v>
      </c>
      <c r="P316" s="37" t="str">
        <f t="shared" si="33"/>
        <v>New Stock</v>
      </c>
      <c r="Q316" s="35" t="str">
        <f t="shared" si="34"/>
        <v>-</v>
      </c>
      <c r="R316" s="4" t="e">
        <f t="shared" si="29"/>
        <v>#REF!</v>
      </c>
    </row>
    <row r="317" spans="1:18">
      <c r="A317" s="32" t="s">
        <v>1851</v>
      </c>
      <c r="B317" s="31" t="s">
        <v>500</v>
      </c>
      <c r="C317" s="32" t="s">
        <v>5128</v>
      </c>
      <c r="D317" s="40" t="s">
        <v>4494</v>
      </c>
      <c r="E317" s="31">
        <v>2000</v>
      </c>
      <c r="F317" s="95" t="e">
        <f>SUMIF(#REF!,B317,#REF!)</f>
        <v>#REF!</v>
      </c>
      <c r="G317" s="95" t="e">
        <f>SUMIF(#REF!,B317,#REF!)</f>
        <v>#REF!</v>
      </c>
      <c r="H317" s="95" t="e">
        <f>SUMIF(#REF!,B317,#REF!)</f>
        <v>#REF!</v>
      </c>
      <c r="I317" s="95" t="e">
        <f>SUMIF(#REF!,B317,#REF!)*-1</f>
        <v>#REF!</v>
      </c>
      <c r="J317" s="95" t="e">
        <f t="shared" si="30"/>
        <v>#REF!</v>
      </c>
      <c r="K317" s="387" t="e">
        <f>VLOOKUP(B317,#REF!,21,0)</f>
        <v>#REF!</v>
      </c>
      <c r="L317" s="387" t="e">
        <f t="shared" si="28"/>
        <v>#REF!</v>
      </c>
      <c r="M317" s="5" t="s">
        <v>3977</v>
      </c>
      <c r="N317" s="126" t="e">
        <f t="shared" si="31"/>
        <v>#REF!</v>
      </c>
      <c r="O317" s="49" t="str">
        <f t="shared" si="32"/>
        <v>New Stock</v>
      </c>
      <c r="P317" s="37" t="str">
        <f t="shared" si="33"/>
        <v>New Stock</v>
      </c>
      <c r="Q317" s="35" t="str">
        <f t="shared" si="34"/>
        <v>-</v>
      </c>
      <c r="R317" s="4" t="e">
        <f t="shared" si="29"/>
        <v>#REF!</v>
      </c>
    </row>
    <row r="318" spans="1:18">
      <c r="A318" s="32" t="s">
        <v>1851</v>
      </c>
      <c r="B318" s="31" t="s">
        <v>1119</v>
      </c>
      <c r="C318" s="32" t="s">
        <v>1120</v>
      </c>
      <c r="D318" s="40" t="s">
        <v>1636</v>
      </c>
      <c r="E318" s="31">
        <v>2000</v>
      </c>
      <c r="F318" s="95" t="e">
        <f>SUMIF(#REF!,B318,#REF!)</f>
        <v>#REF!</v>
      </c>
      <c r="G318" s="95" t="e">
        <f>SUMIF(#REF!,B318,#REF!)</f>
        <v>#REF!</v>
      </c>
      <c r="H318" s="95" t="e">
        <f>SUMIF(#REF!,B318,#REF!)</f>
        <v>#REF!</v>
      </c>
      <c r="I318" s="95" t="e">
        <f>SUMIF(#REF!,B318,#REF!)*-1</f>
        <v>#REF!</v>
      </c>
      <c r="J318" s="95" t="e">
        <f t="shared" si="30"/>
        <v>#REF!</v>
      </c>
      <c r="K318" s="387" t="e">
        <f>VLOOKUP(B318,#REF!,21,0)</f>
        <v>#REF!</v>
      </c>
      <c r="L318" s="387" t="e">
        <f t="shared" si="28"/>
        <v>#REF!</v>
      </c>
      <c r="M318" s="5" t="s">
        <v>3977</v>
      </c>
      <c r="N318" s="126" t="e">
        <f t="shared" si="31"/>
        <v>#REF!</v>
      </c>
      <c r="O318" s="49" t="str">
        <f t="shared" si="32"/>
        <v>New Stock</v>
      </c>
      <c r="P318" s="37" t="str">
        <f t="shared" si="33"/>
        <v>New Stock</v>
      </c>
      <c r="Q318" s="35" t="str">
        <f t="shared" si="34"/>
        <v>-</v>
      </c>
      <c r="R318" s="4" t="e">
        <f t="shared" si="29"/>
        <v>#REF!</v>
      </c>
    </row>
    <row r="319" spans="1:18">
      <c r="A319" s="32" t="s">
        <v>1851</v>
      </c>
      <c r="B319" s="31" t="s">
        <v>2986</v>
      </c>
      <c r="C319" s="32" t="s">
        <v>2987</v>
      </c>
      <c r="D319" s="40" t="s">
        <v>2320</v>
      </c>
      <c r="E319" s="31">
        <v>2000</v>
      </c>
      <c r="F319" s="95" t="e">
        <f>SUMIF(#REF!,B319,#REF!)</f>
        <v>#REF!</v>
      </c>
      <c r="G319" s="95" t="e">
        <f>SUMIF(#REF!,B319,#REF!)</f>
        <v>#REF!</v>
      </c>
      <c r="H319" s="95" t="e">
        <f>SUMIF(#REF!,B319,#REF!)</f>
        <v>#REF!</v>
      </c>
      <c r="I319" s="95" t="e">
        <f>SUMIF(#REF!,B319,#REF!)*-1</f>
        <v>#REF!</v>
      </c>
      <c r="J319" s="95" t="e">
        <f t="shared" si="30"/>
        <v>#REF!</v>
      </c>
      <c r="K319" s="387" t="e">
        <f>VLOOKUP(B319,#REF!,21,0)</f>
        <v>#REF!</v>
      </c>
      <c r="L319" s="387" t="e">
        <f t="shared" si="28"/>
        <v>#REF!</v>
      </c>
      <c r="M319" s="5" t="s">
        <v>3977</v>
      </c>
      <c r="N319" s="126" t="e">
        <f t="shared" si="31"/>
        <v>#REF!</v>
      </c>
      <c r="O319" s="49" t="str">
        <f t="shared" si="32"/>
        <v>New Stock</v>
      </c>
      <c r="P319" s="37" t="str">
        <f t="shared" si="33"/>
        <v>New Stock</v>
      </c>
      <c r="Q319" s="35" t="str">
        <f t="shared" si="34"/>
        <v>-</v>
      </c>
      <c r="R319" s="4" t="e">
        <f t="shared" si="29"/>
        <v>#REF!</v>
      </c>
    </row>
    <row r="320" spans="1:18">
      <c r="A320" s="32" t="s">
        <v>736</v>
      </c>
      <c r="B320" s="31" t="s">
        <v>2077</v>
      </c>
      <c r="C320" s="32" t="s">
        <v>5211</v>
      </c>
      <c r="D320" s="40" t="s">
        <v>1260</v>
      </c>
      <c r="E320" s="31">
        <v>25</v>
      </c>
      <c r="F320" s="95" t="e">
        <f>SUMIF(#REF!,B320,#REF!)</f>
        <v>#REF!</v>
      </c>
      <c r="G320" s="95" t="e">
        <f>SUMIF(#REF!,B320,#REF!)</f>
        <v>#REF!</v>
      </c>
      <c r="H320" s="95" t="e">
        <f>SUMIF(#REF!,B320,#REF!)</f>
        <v>#REF!</v>
      </c>
      <c r="I320" s="95" t="e">
        <f>SUMIF(#REF!,B320,#REF!)*-1</f>
        <v>#REF!</v>
      </c>
      <c r="J320" s="95" t="e">
        <f t="shared" si="30"/>
        <v>#REF!</v>
      </c>
      <c r="K320" s="387" t="e">
        <f>VLOOKUP(B320,#REF!,21,0)</f>
        <v>#REF!</v>
      </c>
      <c r="L320" s="387" t="e">
        <f t="shared" si="28"/>
        <v>#REF!</v>
      </c>
      <c r="M320" s="5" t="s">
        <v>3977</v>
      </c>
      <c r="N320" s="126" t="e">
        <f t="shared" si="31"/>
        <v>#REF!</v>
      </c>
      <c r="O320" s="49" t="str">
        <f t="shared" si="32"/>
        <v>New Stock</v>
      </c>
      <c r="P320" s="37" t="str">
        <f t="shared" si="33"/>
        <v>New Stock</v>
      </c>
      <c r="Q320" s="35" t="str">
        <f t="shared" si="34"/>
        <v>-</v>
      </c>
      <c r="R320" s="4" t="e">
        <f t="shared" si="29"/>
        <v>#REF!</v>
      </c>
    </row>
    <row r="321" spans="1:18">
      <c r="A321" s="32" t="s">
        <v>734</v>
      </c>
      <c r="B321" s="31" t="s">
        <v>2079</v>
      </c>
      <c r="C321" s="32" t="s">
        <v>2078</v>
      </c>
      <c r="D321" s="40" t="s">
        <v>565</v>
      </c>
      <c r="E321" s="31">
        <v>500</v>
      </c>
      <c r="F321" s="95" t="e">
        <f>SUMIF(#REF!,B321,#REF!)</f>
        <v>#REF!</v>
      </c>
      <c r="G321" s="95" t="e">
        <f>SUMIF(#REF!,B321,#REF!)</f>
        <v>#REF!</v>
      </c>
      <c r="H321" s="95" t="e">
        <f>SUMIF(#REF!,B321,#REF!)</f>
        <v>#REF!</v>
      </c>
      <c r="I321" s="95" t="e">
        <f>SUMIF(#REF!,B321,#REF!)*-1</f>
        <v>#REF!</v>
      </c>
      <c r="J321" s="95" t="e">
        <f t="shared" si="30"/>
        <v>#REF!</v>
      </c>
      <c r="K321" s="387" t="e">
        <f>VLOOKUP(B321,#REF!,21,0)</f>
        <v>#REF!</v>
      </c>
      <c r="L321" s="387" t="e">
        <f t="shared" si="28"/>
        <v>#REF!</v>
      </c>
      <c r="M321" s="5" t="s">
        <v>3977</v>
      </c>
      <c r="N321" s="126" t="e">
        <f t="shared" si="31"/>
        <v>#REF!</v>
      </c>
      <c r="O321" s="49" t="str">
        <f t="shared" si="32"/>
        <v>New Stock</v>
      </c>
      <c r="P321" s="37" t="str">
        <f t="shared" si="33"/>
        <v>New Stock</v>
      </c>
      <c r="Q321" s="35" t="str">
        <f t="shared" si="34"/>
        <v>-</v>
      </c>
      <c r="R321" s="4" t="e">
        <f t="shared" si="29"/>
        <v>#REF!</v>
      </c>
    </row>
    <row r="322" spans="1:18">
      <c r="A322" s="32" t="s">
        <v>734</v>
      </c>
      <c r="B322" s="31" t="s">
        <v>2604</v>
      </c>
      <c r="C322" s="32" t="s">
        <v>2080</v>
      </c>
      <c r="D322" s="40" t="s">
        <v>2780</v>
      </c>
      <c r="E322" s="31">
        <v>500</v>
      </c>
      <c r="F322" s="95" t="e">
        <f>SUMIF(#REF!,B322,#REF!)</f>
        <v>#REF!</v>
      </c>
      <c r="G322" s="95" t="e">
        <f>SUMIF(#REF!,B322,#REF!)</f>
        <v>#REF!</v>
      </c>
      <c r="H322" s="95" t="e">
        <f>SUMIF(#REF!,B322,#REF!)</f>
        <v>#REF!</v>
      </c>
      <c r="I322" s="95" t="e">
        <f>SUMIF(#REF!,B322,#REF!)*-1</f>
        <v>#REF!</v>
      </c>
      <c r="J322" s="95" t="e">
        <f t="shared" si="30"/>
        <v>#REF!</v>
      </c>
      <c r="K322" s="387" t="e">
        <f>VLOOKUP(B322,#REF!,21,0)</f>
        <v>#REF!</v>
      </c>
      <c r="L322" s="387" t="e">
        <f t="shared" si="28"/>
        <v>#REF!</v>
      </c>
      <c r="M322" s="5" t="s">
        <v>3977</v>
      </c>
      <c r="N322" s="126" t="e">
        <f t="shared" si="31"/>
        <v>#REF!</v>
      </c>
      <c r="O322" s="49" t="str">
        <f t="shared" si="32"/>
        <v>New Stock</v>
      </c>
      <c r="P322" s="37" t="str">
        <f t="shared" si="33"/>
        <v>New Stock</v>
      </c>
      <c r="Q322" s="35" t="str">
        <f t="shared" si="34"/>
        <v>-</v>
      </c>
      <c r="R322" s="4" t="e">
        <f t="shared" si="29"/>
        <v>#REF!</v>
      </c>
    </row>
    <row r="323" spans="1:18">
      <c r="A323" s="32" t="s">
        <v>734</v>
      </c>
      <c r="B323" s="31" t="s">
        <v>2605</v>
      </c>
      <c r="C323" s="32" t="s">
        <v>2249</v>
      </c>
      <c r="D323" s="40" t="s">
        <v>2269</v>
      </c>
      <c r="E323" s="31">
        <v>2000</v>
      </c>
      <c r="F323" s="95" t="e">
        <f>SUMIF(#REF!,B323,#REF!)</f>
        <v>#REF!</v>
      </c>
      <c r="G323" s="95" t="e">
        <f>SUMIF(#REF!,B323,#REF!)</f>
        <v>#REF!</v>
      </c>
      <c r="H323" s="95" t="e">
        <f>SUMIF(#REF!,B323,#REF!)</f>
        <v>#REF!</v>
      </c>
      <c r="I323" s="95" t="e">
        <f>SUMIF(#REF!,B323,#REF!)*-1</f>
        <v>#REF!</v>
      </c>
      <c r="J323" s="95" t="e">
        <f t="shared" si="30"/>
        <v>#REF!</v>
      </c>
      <c r="K323" s="387" t="e">
        <f>VLOOKUP(B323,#REF!,21,0)</f>
        <v>#REF!</v>
      </c>
      <c r="L323" s="387" t="e">
        <f t="shared" si="28"/>
        <v>#REF!</v>
      </c>
      <c r="M323" s="5" t="s">
        <v>3977</v>
      </c>
      <c r="N323" s="126" t="e">
        <f t="shared" si="31"/>
        <v>#REF!</v>
      </c>
      <c r="O323" s="49" t="str">
        <f t="shared" si="32"/>
        <v>New Stock</v>
      </c>
      <c r="P323" s="37" t="str">
        <f t="shared" si="33"/>
        <v>New Stock</v>
      </c>
      <c r="Q323" s="35" t="str">
        <f t="shared" si="34"/>
        <v>-</v>
      </c>
      <c r="R323" s="4" t="e">
        <f t="shared" si="29"/>
        <v>#REF!</v>
      </c>
    </row>
    <row r="324" spans="1:18">
      <c r="A324" s="32" t="s">
        <v>734</v>
      </c>
      <c r="B324" s="31" t="s">
        <v>2606</v>
      </c>
      <c r="C324" s="32" t="s">
        <v>2250</v>
      </c>
      <c r="D324" s="40" t="s">
        <v>2269</v>
      </c>
      <c r="E324" s="31">
        <v>2000</v>
      </c>
      <c r="F324" s="95" t="e">
        <f>SUMIF(#REF!,B324,#REF!)</f>
        <v>#REF!</v>
      </c>
      <c r="G324" s="95" t="e">
        <f>SUMIF(#REF!,B324,#REF!)</f>
        <v>#REF!</v>
      </c>
      <c r="H324" s="95" t="e">
        <f>SUMIF(#REF!,B324,#REF!)</f>
        <v>#REF!</v>
      </c>
      <c r="I324" s="95" t="e">
        <f>SUMIF(#REF!,B324,#REF!)*-1</f>
        <v>#REF!</v>
      </c>
      <c r="J324" s="95" t="e">
        <f t="shared" si="30"/>
        <v>#REF!</v>
      </c>
      <c r="K324" s="387" t="e">
        <f>VLOOKUP(B324,#REF!,21,0)</f>
        <v>#REF!</v>
      </c>
      <c r="L324" s="387" t="e">
        <f t="shared" si="28"/>
        <v>#REF!</v>
      </c>
      <c r="M324" s="5" t="s">
        <v>3977</v>
      </c>
      <c r="N324" s="126" t="e">
        <f t="shared" si="31"/>
        <v>#REF!</v>
      </c>
      <c r="O324" s="49" t="str">
        <f t="shared" si="32"/>
        <v>New Stock</v>
      </c>
      <c r="P324" s="37" t="str">
        <f t="shared" si="33"/>
        <v>New Stock</v>
      </c>
      <c r="Q324" s="35" t="str">
        <f t="shared" si="34"/>
        <v>-</v>
      </c>
      <c r="R324" s="4" t="e">
        <f t="shared" si="29"/>
        <v>#REF!</v>
      </c>
    </row>
    <row r="325" spans="1:18">
      <c r="A325" s="32" t="s">
        <v>734</v>
      </c>
      <c r="B325" s="31" t="s">
        <v>3504</v>
      </c>
      <c r="C325" s="32" t="s">
        <v>2955</v>
      </c>
      <c r="D325" s="40" t="s">
        <v>4090</v>
      </c>
      <c r="E325" s="31">
        <v>2000</v>
      </c>
      <c r="F325" s="95" t="e">
        <f>SUMIF(#REF!,B325,#REF!)</f>
        <v>#REF!</v>
      </c>
      <c r="G325" s="95" t="e">
        <f>SUMIF(#REF!,B325,#REF!)</f>
        <v>#REF!</v>
      </c>
      <c r="H325" s="95" t="e">
        <f>SUMIF(#REF!,B325,#REF!)</f>
        <v>#REF!</v>
      </c>
      <c r="I325" s="95" t="e">
        <f>SUMIF(#REF!,B325,#REF!)*-1</f>
        <v>#REF!</v>
      </c>
      <c r="J325" s="95" t="e">
        <f t="shared" si="30"/>
        <v>#REF!</v>
      </c>
      <c r="K325" s="387" t="e">
        <f>VLOOKUP(B325,#REF!,21,0)</f>
        <v>#REF!</v>
      </c>
      <c r="L325" s="387" t="e">
        <f t="shared" ref="L325:L388" si="35">J325*K325</f>
        <v>#REF!</v>
      </c>
      <c r="M325" s="5" t="s">
        <v>3977</v>
      </c>
      <c r="N325" s="126" t="e">
        <f t="shared" si="31"/>
        <v>#REF!</v>
      </c>
      <c r="O325" s="49" t="str">
        <f t="shared" si="32"/>
        <v>New Stock</v>
      </c>
      <c r="P325" s="37" t="str">
        <f t="shared" si="33"/>
        <v>New Stock</v>
      </c>
      <c r="Q325" s="35" t="str">
        <f t="shared" si="34"/>
        <v>-</v>
      </c>
      <c r="R325" s="4" t="e">
        <f t="shared" ref="R325:R388" si="36">N325*K325</f>
        <v>#REF!</v>
      </c>
    </row>
    <row r="326" spans="1:18">
      <c r="A326" s="32" t="s">
        <v>734</v>
      </c>
      <c r="B326" s="31" t="s">
        <v>416</v>
      </c>
      <c r="C326" s="32" t="s">
        <v>2956</v>
      </c>
      <c r="D326" s="40" t="s">
        <v>2269</v>
      </c>
      <c r="E326" s="31">
        <v>3000</v>
      </c>
      <c r="F326" s="95" t="e">
        <f>SUMIF(#REF!,B326,#REF!)</f>
        <v>#REF!</v>
      </c>
      <c r="G326" s="95" t="e">
        <f>SUMIF(#REF!,B326,#REF!)</f>
        <v>#REF!</v>
      </c>
      <c r="H326" s="95" t="e">
        <f>SUMIF(#REF!,B326,#REF!)</f>
        <v>#REF!</v>
      </c>
      <c r="I326" s="95" t="e">
        <f>SUMIF(#REF!,B326,#REF!)*-1</f>
        <v>#REF!</v>
      </c>
      <c r="J326" s="95" t="e">
        <f t="shared" si="30"/>
        <v>#REF!</v>
      </c>
      <c r="K326" s="387" t="e">
        <f>VLOOKUP(B326,#REF!,21,0)</f>
        <v>#REF!</v>
      </c>
      <c r="L326" s="387" t="e">
        <f t="shared" si="35"/>
        <v>#REF!</v>
      </c>
      <c r="M326" s="5" t="s">
        <v>3977</v>
      </c>
      <c r="N326" s="126" t="e">
        <f t="shared" si="31"/>
        <v>#REF!</v>
      </c>
      <c r="O326" s="49" t="str">
        <f t="shared" si="32"/>
        <v>New Stock</v>
      </c>
      <c r="P326" s="37" t="str">
        <f t="shared" si="33"/>
        <v>New Stock</v>
      </c>
      <c r="Q326" s="35" t="str">
        <f t="shared" si="34"/>
        <v>-</v>
      </c>
      <c r="R326" s="4" t="e">
        <f t="shared" si="36"/>
        <v>#REF!</v>
      </c>
    </row>
    <row r="327" spans="1:18">
      <c r="A327" s="32" t="s">
        <v>734</v>
      </c>
      <c r="B327" s="31" t="s">
        <v>4333</v>
      </c>
      <c r="C327" s="32" t="s">
        <v>4332</v>
      </c>
      <c r="D327" s="40" t="s">
        <v>565</v>
      </c>
      <c r="E327" s="31">
        <v>1000</v>
      </c>
      <c r="F327" s="95" t="e">
        <f>SUMIF(#REF!,B327,#REF!)</f>
        <v>#REF!</v>
      </c>
      <c r="G327" s="95" t="e">
        <f>SUMIF(#REF!,B327,#REF!)</f>
        <v>#REF!</v>
      </c>
      <c r="H327" s="95" t="e">
        <f>SUMIF(#REF!,B327,#REF!)</f>
        <v>#REF!</v>
      </c>
      <c r="I327" s="95" t="e">
        <f>SUMIF(#REF!,B327,#REF!)*-1</f>
        <v>#REF!</v>
      </c>
      <c r="J327" s="95" t="e">
        <f t="shared" si="30"/>
        <v>#REF!</v>
      </c>
      <c r="K327" s="387" t="e">
        <f>VLOOKUP(B327,#REF!,21,0)</f>
        <v>#REF!</v>
      </c>
      <c r="L327" s="387" t="e">
        <f t="shared" si="35"/>
        <v>#REF!</v>
      </c>
      <c r="M327" s="5" t="s">
        <v>3977</v>
      </c>
      <c r="N327" s="126" t="e">
        <f t="shared" si="31"/>
        <v>#REF!</v>
      </c>
      <c r="O327" s="49" t="str">
        <f t="shared" si="32"/>
        <v>New Stock</v>
      </c>
      <c r="P327" s="37" t="str">
        <f t="shared" si="33"/>
        <v>New Stock</v>
      </c>
      <c r="Q327" s="35" t="str">
        <f t="shared" si="34"/>
        <v>-</v>
      </c>
      <c r="R327" s="4" t="e">
        <f t="shared" si="36"/>
        <v>#REF!</v>
      </c>
    </row>
    <row r="328" spans="1:18">
      <c r="A328" s="32" t="s">
        <v>734</v>
      </c>
      <c r="B328" s="31" t="s">
        <v>37</v>
      </c>
      <c r="C328" s="32" t="s">
        <v>4334</v>
      </c>
      <c r="D328" s="40" t="s">
        <v>2780</v>
      </c>
      <c r="E328" s="31">
        <v>1000</v>
      </c>
      <c r="F328" s="95" t="e">
        <f>SUMIF(#REF!,B328,#REF!)</f>
        <v>#REF!</v>
      </c>
      <c r="G328" s="95" t="e">
        <f>SUMIF(#REF!,B328,#REF!)</f>
        <v>#REF!</v>
      </c>
      <c r="H328" s="95" t="e">
        <f>SUMIF(#REF!,B328,#REF!)</f>
        <v>#REF!</v>
      </c>
      <c r="I328" s="95" t="e">
        <f>SUMIF(#REF!,B328,#REF!)*-1</f>
        <v>#REF!</v>
      </c>
      <c r="J328" s="95" t="e">
        <f t="shared" si="30"/>
        <v>#REF!</v>
      </c>
      <c r="K328" s="387" t="e">
        <f>VLOOKUP(B328,#REF!,21,0)</f>
        <v>#REF!</v>
      </c>
      <c r="L328" s="387" t="e">
        <f t="shared" si="35"/>
        <v>#REF!</v>
      </c>
      <c r="M328" s="5" t="s">
        <v>3977</v>
      </c>
      <c r="N328" s="126" t="e">
        <f t="shared" si="31"/>
        <v>#REF!</v>
      </c>
      <c r="O328" s="49" t="str">
        <f t="shared" si="32"/>
        <v>New Stock</v>
      </c>
      <c r="P328" s="37" t="str">
        <f t="shared" si="33"/>
        <v>New Stock</v>
      </c>
      <c r="Q328" s="35" t="str">
        <f t="shared" si="34"/>
        <v>-</v>
      </c>
      <c r="R328" s="4" t="e">
        <f t="shared" si="36"/>
        <v>#REF!</v>
      </c>
    </row>
    <row r="329" spans="1:18">
      <c r="A329" s="32" t="s">
        <v>734</v>
      </c>
      <c r="B329" s="31" t="s">
        <v>1699</v>
      </c>
      <c r="C329" s="32" t="s">
        <v>2957</v>
      </c>
      <c r="D329" s="40" t="s">
        <v>631</v>
      </c>
      <c r="E329" s="31">
        <v>2000</v>
      </c>
      <c r="F329" s="95" t="e">
        <f>SUMIF(#REF!,B329,#REF!)</f>
        <v>#REF!</v>
      </c>
      <c r="G329" s="95" t="e">
        <f>SUMIF(#REF!,B329,#REF!)</f>
        <v>#REF!</v>
      </c>
      <c r="H329" s="95" t="e">
        <f>SUMIF(#REF!,B329,#REF!)</f>
        <v>#REF!</v>
      </c>
      <c r="I329" s="95" t="e">
        <f>SUMIF(#REF!,B329,#REF!)*-1</f>
        <v>#REF!</v>
      </c>
      <c r="J329" s="95" t="e">
        <f t="shared" si="30"/>
        <v>#REF!</v>
      </c>
      <c r="K329" s="387" t="e">
        <f>VLOOKUP(B329,#REF!,21,0)</f>
        <v>#REF!</v>
      </c>
      <c r="L329" s="387" t="e">
        <f t="shared" si="35"/>
        <v>#REF!</v>
      </c>
      <c r="M329" s="5" t="s">
        <v>3977</v>
      </c>
      <c r="N329" s="126" t="e">
        <f t="shared" si="31"/>
        <v>#REF!</v>
      </c>
      <c r="O329" s="49" t="str">
        <f t="shared" si="32"/>
        <v>New Stock</v>
      </c>
      <c r="P329" s="37" t="str">
        <f t="shared" si="33"/>
        <v>New Stock</v>
      </c>
      <c r="Q329" s="35" t="str">
        <f t="shared" si="34"/>
        <v>-</v>
      </c>
      <c r="R329" s="4" t="e">
        <f t="shared" si="36"/>
        <v>#REF!</v>
      </c>
    </row>
    <row r="330" spans="1:18">
      <c r="A330" s="32" t="s">
        <v>734</v>
      </c>
      <c r="B330" s="31" t="s">
        <v>1524</v>
      </c>
      <c r="C330" s="32" t="s">
        <v>2958</v>
      </c>
      <c r="D330" s="40" t="s">
        <v>3744</v>
      </c>
      <c r="E330" s="31">
        <v>1500</v>
      </c>
      <c r="F330" s="95" t="e">
        <f>SUMIF(#REF!,B330,#REF!)</f>
        <v>#REF!</v>
      </c>
      <c r="G330" s="95" t="e">
        <f>SUMIF(#REF!,B330,#REF!)</f>
        <v>#REF!</v>
      </c>
      <c r="H330" s="95" t="e">
        <f>SUMIF(#REF!,B330,#REF!)</f>
        <v>#REF!</v>
      </c>
      <c r="I330" s="95" t="e">
        <f>SUMIF(#REF!,B330,#REF!)*-1</f>
        <v>#REF!</v>
      </c>
      <c r="J330" s="95" t="e">
        <f t="shared" si="30"/>
        <v>#REF!</v>
      </c>
      <c r="K330" s="387" t="e">
        <f>VLOOKUP(B330,#REF!,21,0)</f>
        <v>#REF!</v>
      </c>
      <c r="L330" s="387" t="e">
        <f t="shared" si="35"/>
        <v>#REF!</v>
      </c>
      <c r="M330" s="5" t="s">
        <v>3977</v>
      </c>
      <c r="N330" s="126" t="e">
        <f t="shared" si="31"/>
        <v>#REF!</v>
      </c>
      <c r="O330" s="49" t="str">
        <f t="shared" si="32"/>
        <v>New Stock</v>
      </c>
      <c r="P330" s="37" t="str">
        <f t="shared" si="33"/>
        <v>New Stock</v>
      </c>
      <c r="Q330" s="35" t="str">
        <f t="shared" si="34"/>
        <v>-</v>
      </c>
      <c r="R330" s="4" t="e">
        <f t="shared" si="36"/>
        <v>#REF!</v>
      </c>
    </row>
    <row r="331" spans="1:18">
      <c r="A331" s="32" t="s">
        <v>734</v>
      </c>
      <c r="B331" s="31" t="s">
        <v>1525</v>
      </c>
      <c r="C331" s="32" t="s">
        <v>5210</v>
      </c>
      <c r="D331" s="40" t="s">
        <v>1370</v>
      </c>
      <c r="E331" s="31">
        <v>1500</v>
      </c>
      <c r="F331" s="95" t="e">
        <f>SUMIF(#REF!,B331,#REF!)</f>
        <v>#REF!</v>
      </c>
      <c r="G331" s="95" t="e">
        <f>SUMIF(#REF!,B331,#REF!)</f>
        <v>#REF!</v>
      </c>
      <c r="H331" s="95" t="e">
        <f>SUMIF(#REF!,B331,#REF!)</f>
        <v>#REF!</v>
      </c>
      <c r="I331" s="95" t="e">
        <f>SUMIF(#REF!,B331,#REF!)*-1</f>
        <v>#REF!</v>
      </c>
      <c r="J331" s="95" t="e">
        <f t="shared" ref="J331:J394" si="37">SUM(F331:I331)</f>
        <v>#REF!</v>
      </c>
      <c r="K331" s="387" t="e">
        <f>VLOOKUP(B331,#REF!,21,0)</f>
        <v>#REF!</v>
      </c>
      <c r="L331" s="387" t="e">
        <f t="shared" si="35"/>
        <v>#REF!</v>
      </c>
      <c r="M331" s="5" t="s">
        <v>3977</v>
      </c>
      <c r="N331" s="126" t="e">
        <f t="shared" ref="N331:N394" si="38">J331-F331</f>
        <v>#REF!</v>
      </c>
      <c r="O331" s="49" t="str">
        <f t="shared" ref="O331:O394" si="39">IF(ISERROR(IF(N331=0,0,(N331/F331))),"New Stock",(IF(N331=0,0,(N331/F331))))</f>
        <v>New Stock</v>
      </c>
      <c r="P331" s="37" t="str">
        <f t="shared" ref="P331:P394" si="40">IF(O331&gt;=30%,O331,"-")</f>
        <v>New Stock</v>
      </c>
      <c r="Q331" s="35" t="str">
        <f t="shared" ref="Q331:Q394" si="41">IF(O331&lt;=-30%,O331,"-")</f>
        <v>-</v>
      </c>
      <c r="R331" s="4" t="e">
        <f t="shared" si="36"/>
        <v>#REF!</v>
      </c>
    </row>
    <row r="332" spans="1:18">
      <c r="A332" s="32" t="s">
        <v>4583</v>
      </c>
      <c r="B332" s="31" t="s">
        <v>941</v>
      </c>
      <c r="C332" s="32" t="s">
        <v>5129</v>
      </c>
      <c r="D332" s="40" t="s">
        <v>1009</v>
      </c>
      <c r="E332" s="31">
        <v>20</v>
      </c>
      <c r="F332" s="95" t="e">
        <f>SUMIF(#REF!,B332,#REF!)</f>
        <v>#REF!</v>
      </c>
      <c r="G332" s="95" t="e">
        <f>SUMIF(#REF!,B332,#REF!)</f>
        <v>#REF!</v>
      </c>
      <c r="H332" s="95" t="e">
        <f>SUMIF(#REF!,B332,#REF!)</f>
        <v>#REF!</v>
      </c>
      <c r="I332" s="95" t="e">
        <f>SUMIF(#REF!,B332,#REF!)*-1</f>
        <v>#REF!</v>
      </c>
      <c r="J332" s="95" t="e">
        <f t="shared" si="37"/>
        <v>#REF!</v>
      </c>
      <c r="K332" s="387" t="e">
        <f>VLOOKUP(B332,#REF!,21,0)</f>
        <v>#REF!</v>
      </c>
      <c r="L332" s="387" t="e">
        <f t="shared" si="35"/>
        <v>#REF!</v>
      </c>
      <c r="M332" s="5" t="s">
        <v>3977</v>
      </c>
      <c r="N332" s="126" t="e">
        <f t="shared" si="38"/>
        <v>#REF!</v>
      </c>
      <c r="O332" s="49" t="str">
        <f t="shared" si="39"/>
        <v>New Stock</v>
      </c>
      <c r="P332" s="37" t="str">
        <f t="shared" si="40"/>
        <v>New Stock</v>
      </c>
      <c r="Q332" s="35" t="str">
        <f t="shared" si="41"/>
        <v>-</v>
      </c>
      <c r="R332" s="4" t="e">
        <f t="shared" si="36"/>
        <v>#REF!</v>
      </c>
    </row>
    <row r="333" spans="1:18">
      <c r="A333" s="32" t="s">
        <v>1852</v>
      </c>
      <c r="B333" s="31" t="s">
        <v>4418</v>
      </c>
      <c r="C333" s="32" t="s">
        <v>3135</v>
      </c>
      <c r="D333" s="40" t="s">
        <v>5450</v>
      </c>
      <c r="E333" s="31">
        <v>1</v>
      </c>
      <c r="F333" s="95" t="e">
        <f>SUMIF(#REF!,B333,#REF!)</f>
        <v>#REF!</v>
      </c>
      <c r="G333" s="95" t="e">
        <f>SUMIF(#REF!,B333,#REF!)</f>
        <v>#REF!</v>
      </c>
      <c r="H333" s="95" t="e">
        <f>SUMIF(#REF!,B333,#REF!)</f>
        <v>#REF!</v>
      </c>
      <c r="I333" s="95" t="e">
        <f>SUMIF(#REF!,B333,#REF!)*-1</f>
        <v>#REF!</v>
      </c>
      <c r="J333" s="95" t="e">
        <f t="shared" si="37"/>
        <v>#REF!</v>
      </c>
      <c r="K333" s="387" t="e">
        <f>VLOOKUP(B333,#REF!,21,0)</f>
        <v>#REF!</v>
      </c>
      <c r="L333" s="387" t="e">
        <f t="shared" si="35"/>
        <v>#REF!</v>
      </c>
      <c r="M333" s="5" t="s">
        <v>3977</v>
      </c>
      <c r="N333" s="126" t="e">
        <f t="shared" si="38"/>
        <v>#REF!</v>
      </c>
      <c r="O333" s="49" t="str">
        <f t="shared" si="39"/>
        <v>New Stock</v>
      </c>
      <c r="P333" s="37" t="str">
        <f t="shared" si="40"/>
        <v>New Stock</v>
      </c>
      <c r="Q333" s="35" t="str">
        <f t="shared" si="41"/>
        <v>-</v>
      </c>
      <c r="R333" s="4" t="e">
        <f t="shared" si="36"/>
        <v>#REF!</v>
      </c>
    </row>
    <row r="334" spans="1:18">
      <c r="A334" s="32" t="s">
        <v>1852</v>
      </c>
      <c r="B334" s="31" t="s">
        <v>1717</v>
      </c>
      <c r="C334" s="32" t="s">
        <v>720</v>
      </c>
      <c r="D334" s="40" t="s">
        <v>148</v>
      </c>
      <c r="E334" s="31">
        <v>36</v>
      </c>
      <c r="F334" s="95" t="e">
        <f>SUMIF(#REF!,B334,#REF!)</f>
        <v>#REF!</v>
      </c>
      <c r="G334" s="95" t="e">
        <f>SUMIF(#REF!,B334,#REF!)</f>
        <v>#REF!</v>
      </c>
      <c r="H334" s="95" t="e">
        <f>SUMIF(#REF!,B334,#REF!)</f>
        <v>#REF!</v>
      </c>
      <c r="I334" s="95" t="e">
        <f>SUMIF(#REF!,B334,#REF!)*-1</f>
        <v>#REF!</v>
      </c>
      <c r="J334" s="95" t="e">
        <f t="shared" si="37"/>
        <v>#REF!</v>
      </c>
      <c r="K334" s="387" t="e">
        <f>VLOOKUP(B334,#REF!,21,0)</f>
        <v>#REF!</v>
      </c>
      <c r="L334" s="387" t="e">
        <f t="shared" si="35"/>
        <v>#REF!</v>
      </c>
      <c r="M334" s="5" t="s">
        <v>3977</v>
      </c>
      <c r="N334" s="126" t="e">
        <f t="shared" si="38"/>
        <v>#REF!</v>
      </c>
      <c r="O334" s="49" t="str">
        <f t="shared" si="39"/>
        <v>New Stock</v>
      </c>
      <c r="P334" s="37" t="str">
        <f t="shared" si="40"/>
        <v>New Stock</v>
      </c>
      <c r="Q334" s="35" t="str">
        <f t="shared" si="41"/>
        <v>-</v>
      </c>
      <c r="R334" s="4" t="e">
        <f t="shared" si="36"/>
        <v>#REF!</v>
      </c>
    </row>
    <row r="335" spans="1:18">
      <c r="A335" s="32" t="s">
        <v>1852</v>
      </c>
      <c r="B335" s="31" t="s">
        <v>1718</v>
      </c>
      <c r="C335" s="32" t="s">
        <v>3024</v>
      </c>
      <c r="D335" s="40" t="s">
        <v>5336</v>
      </c>
      <c r="E335" s="31">
        <v>36</v>
      </c>
      <c r="F335" s="95" t="e">
        <f>SUMIF(#REF!,B335,#REF!)</f>
        <v>#REF!</v>
      </c>
      <c r="G335" s="95" t="e">
        <f>SUMIF(#REF!,B335,#REF!)</f>
        <v>#REF!</v>
      </c>
      <c r="H335" s="95" t="e">
        <f>SUMIF(#REF!,B335,#REF!)</f>
        <v>#REF!</v>
      </c>
      <c r="I335" s="95" t="e">
        <f>SUMIF(#REF!,B335,#REF!)*-1</f>
        <v>#REF!</v>
      </c>
      <c r="J335" s="95" t="e">
        <f t="shared" si="37"/>
        <v>#REF!</v>
      </c>
      <c r="K335" s="387" t="e">
        <f>VLOOKUP(B335,#REF!,21,0)</f>
        <v>#REF!</v>
      </c>
      <c r="L335" s="387" t="e">
        <f t="shared" si="35"/>
        <v>#REF!</v>
      </c>
      <c r="M335" s="5" t="s">
        <v>3977</v>
      </c>
      <c r="N335" s="126" t="e">
        <f t="shared" si="38"/>
        <v>#REF!</v>
      </c>
      <c r="O335" s="49" t="str">
        <f t="shared" si="39"/>
        <v>New Stock</v>
      </c>
      <c r="P335" s="37" t="str">
        <f t="shared" si="40"/>
        <v>New Stock</v>
      </c>
      <c r="Q335" s="35" t="str">
        <f t="shared" si="41"/>
        <v>-</v>
      </c>
      <c r="R335" s="4" t="e">
        <f t="shared" si="36"/>
        <v>#REF!</v>
      </c>
    </row>
    <row r="336" spans="1:18">
      <c r="A336" s="32" t="s">
        <v>1852</v>
      </c>
      <c r="B336" s="31" t="s">
        <v>1719</v>
      </c>
      <c r="C336" s="32" t="s">
        <v>2583</v>
      </c>
      <c r="D336" s="40" t="s">
        <v>2081</v>
      </c>
      <c r="E336" s="31">
        <v>100</v>
      </c>
      <c r="F336" s="95" t="e">
        <f>SUMIF(#REF!,B336,#REF!)</f>
        <v>#REF!</v>
      </c>
      <c r="G336" s="95" t="e">
        <f>SUMIF(#REF!,B336,#REF!)</f>
        <v>#REF!</v>
      </c>
      <c r="H336" s="95" t="e">
        <f>SUMIF(#REF!,B336,#REF!)</f>
        <v>#REF!</v>
      </c>
      <c r="I336" s="95" t="e">
        <f>SUMIF(#REF!,B336,#REF!)*-1</f>
        <v>#REF!</v>
      </c>
      <c r="J336" s="95" t="e">
        <f t="shared" si="37"/>
        <v>#REF!</v>
      </c>
      <c r="K336" s="387" t="e">
        <f>VLOOKUP(B336,#REF!,21,0)</f>
        <v>#REF!</v>
      </c>
      <c r="L336" s="387" t="e">
        <f t="shared" si="35"/>
        <v>#REF!</v>
      </c>
      <c r="M336" s="5" t="s">
        <v>3977</v>
      </c>
      <c r="N336" s="126" t="e">
        <f t="shared" si="38"/>
        <v>#REF!</v>
      </c>
      <c r="O336" s="49" t="str">
        <f t="shared" si="39"/>
        <v>New Stock</v>
      </c>
      <c r="P336" s="37" t="str">
        <f t="shared" si="40"/>
        <v>New Stock</v>
      </c>
      <c r="Q336" s="35" t="str">
        <f t="shared" si="41"/>
        <v>-</v>
      </c>
      <c r="R336" s="4" t="e">
        <f t="shared" si="36"/>
        <v>#REF!</v>
      </c>
    </row>
    <row r="337" spans="1:18">
      <c r="A337" s="32" t="s">
        <v>1852</v>
      </c>
      <c r="B337" s="31" t="s">
        <v>1720</v>
      </c>
      <c r="C337" s="32" t="s">
        <v>4996</v>
      </c>
      <c r="D337" s="40" t="s">
        <v>2081</v>
      </c>
      <c r="E337" s="31">
        <v>100</v>
      </c>
      <c r="F337" s="95" t="e">
        <f>SUMIF(#REF!,B337,#REF!)</f>
        <v>#REF!</v>
      </c>
      <c r="G337" s="95" t="e">
        <f>SUMIF(#REF!,B337,#REF!)</f>
        <v>#REF!</v>
      </c>
      <c r="H337" s="95" t="e">
        <f>SUMIF(#REF!,B337,#REF!)</f>
        <v>#REF!</v>
      </c>
      <c r="I337" s="95" t="e">
        <f>SUMIF(#REF!,B337,#REF!)*-1</f>
        <v>#REF!</v>
      </c>
      <c r="J337" s="95" t="e">
        <f t="shared" si="37"/>
        <v>#REF!</v>
      </c>
      <c r="K337" s="387" t="e">
        <f>VLOOKUP(B337,#REF!,21,0)</f>
        <v>#REF!</v>
      </c>
      <c r="L337" s="387" t="e">
        <f t="shared" si="35"/>
        <v>#REF!</v>
      </c>
      <c r="M337" s="5" t="s">
        <v>3977</v>
      </c>
      <c r="N337" s="126" t="e">
        <f t="shared" si="38"/>
        <v>#REF!</v>
      </c>
      <c r="O337" s="49" t="str">
        <f t="shared" si="39"/>
        <v>New Stock</v>
      </c>
      <c r="P337" s="37" t="str">
        <f t="shared" si="40"/>
        <v>New Stock</v>
      </c>
      <c r="Q337" s="35" t="str">
        <f t="shared" si="41"/>
        <v>-</v>
      </c>
      <c r="R337" s="4" t="e">
        <f t="shared" si="36"/>
        <v>#REF!</v>
      </c>
    </row>
    <row r="338" spans="1:18">
      <c r="A338" s="32" t="s">
        <v>1852</v>
      </c>
      <c r="B338" s="31" t="s">
        <v>1721</v>
      </c>
      <c r="C338" s="32" t="s">
        <v>4641</v>
      </c>
      <c r="D338" s="40" t="s">
        <v>5338</v>
      </c>
      <c r="E338" s="31">
        <v>0</v>
      </c>
      <c r="F338" s="95" t="e">
        <f>SUMIF(#REF!,B338,#REF!)</f>
        <v>#REF!</v>
      </c>
      <c r="G338" s="95" t="e">
        <f>SUMIF(#REF!,B338,#REF!)</f>
        <v>#REF!</v>
      </c>
      <c r="H338" s="95" t="e">
        <f>SUMIF(#REF!,B338,#REF!)</f>
        <v>#REF!</v>
      </c>
      <c r="I338" s="95" t="e">
        <f>SUMIF(#REF!,B338,#REF!)*-1</f>
        <v>#REF!</v>
      </c>
      <c r="J338" s="95" t="e">
        <f t="shared" si="37"/>
        <v>#REF!</v>
      </c>
      <c r="K338" s="387" t="e">
        <f>VLOOKUP(B338,#REF!,21,0)</f>
        <v>#REF!</v>
      </c>
      <c r="L338" s="387" t="e">
        <f t="shared" si="35"/>
        <v>#REF!</v>
      </c>
      <c r="M338" s="5" t="s">
        <v>3977</v>
      </c>
      <c r="N338" s="126" t="e">
        <f t="shared" si="38"/>
        <v>#REF!</v>
      </c>
      <c r="O338" s="49" t="str">
        <f t="shared" si="39"/>
        <v>New Stock</v>
      </c>
      <c r="P338" s="37" t="str">
        <f t="shared" si="40"/>
        <v>New Stock</v>
      </c>
      <c r="Q338" s="35" t="str">
        <f t="shared" si="41"/>
        <v>-</v>
      </c>
      <c r="R338" s="4" t="e">
        <f t="shared" si="36"/>
        <v>#REF!</v>
      </c>
    </row>
    <row r="339" spans="1:18">
      <c r="A339" s="32" t="s">
        <v>1852</v>
      </c>
      <c r="B339" s="31" t="s">
        <v>1722</v>
      </c>
      <c r="C339" s="32" t="s">
        <v>192</v>
      </c>
      <c r="D339" s="40" t="s">
        <v>793</v>
      </c>
      <c r="E339" s="31">
        <v>500</v>
      </c>
      <c r="F339" s="95" t="e">
        <f>SUMIF(#REF!,B339,#REF!)</f>
        <v>#REF!</v>
      </c>
      <c r="G339" s="95" t="e">
        <f>SUMIF(#REF!,B339,#REF!)</f>
        <v>#REF!</v>
      </c>
      <c r="H339" s="95" t="e">
        <f>SUMIF(#REF!,B339,#REF!)</f>
        <v>#REF!</v>
      </c>
      <c r="I339" s="95" t="e">
        <f>SUMIF(#REF!,B339,#REF!)*-1</f>
        <v>#REF!</v>
      </c>
      <c r="J339" s="95" t="e">
        <f t="shared" si="37"/>
        <v>#REF!</v>
      </c>
      <c r="K339" s="387" t="e">
        <f>VLOOKUP(B339,#REF!,21,0)</f>
        <v>#REF!</v>
      </c>
      <c r="L339" s="387" t="e">
        <f t="shared" si="35"/>
        <v>#REF!</v>
      </c>
      <c r="M339" s="5" t="s">
        <v>3977</v>
      </c>
      <c r="N339" s="126" t="e">
        <f t="shared" si="38"/>
        <v>#REF!</v>
      </c>
      <c r="O339" s="49" t="str">
        <f t="shared" si="39"/>
        <v>New Stock</v>
      </c>
      <c r="P339" s="37" t="str">
        <f t="shared" si="40"/>
        <v>New Stock</v>
      </c>
      <c r="Q339" s="35" t="str">
        <f t="shared" si="41"/>
        <v>-</v>
      </c>
      <c r="R339" s="4" t="e">
        <f t="shared" si="36"/>
        <v>#REF!</v>
      </c>
    </row>
    <row r="340" spans="1:18">
      <c r="A340" s="32" t="s">
        <v>1852</v>
      </c>
      <c r="B340" s="31" t="s">
        <v>1723</v>
      </c>
      <c r="C340" s="32" t="s">
        <v>3115</v>
      </c>
      <c r="D340" s="40" t="s">
        <v>3861</v>
      </c>
      <c r="E340" s="31">
        <v>500</v>
      </c>
      <c r="F340" s="95" t="e">
        <f>SUMIF(#REF!,B340,#REF!)</f>
        <v>#REF!</v>
      </c>
      <c r="G340" s="95" t="e">
        <f>SUMIF(#REF!,B340,#REF!)</f>
        <v>#REF!</v>
      </c>
      <c r="H340" s="95" t="e">
        <f>SUMIF(#REF!,B340,#REF!)</f>
        <v>#REF!</v>
      </c>
      <c r="I340" s="95" t="e">
        <f>SUMIF(#REF!,B340,#REF!)*-1</f>
        <v>#REF!</v>
      </c>
      <c r="J340" s="95" t="e">
        <f t="shared" si="37"/>
        <v>#REF!</v>
      </c>
      <c r="K340" s="387" t="e">
        <f>VLOOKUP(B340,#REF!,21,0)</f>
        <v>#REF!</v>
      </c>
      <c r="L340" s="387" t="e">
        <f t="shared" si="35"/>
        <v>#REF!</v>
      </c>
      <c r="M340" s="5" t="s">
        <v>3977</v>
      </c>
      <c r="N340" s="126" t="e">
        <f t="shared" si="38"/>
        <v>#REF!</v>
      </c>
      <c r="O340" s="49" t="str">
        <f t="shared" si="39"/>
        <v>New Stock</v>
      </c>
      <c r="P340" s="37" t="str">
        <f t="shared" si="40"/>
        <v>New Stock</v>
      </c>
      <c r="Q340" s="35" t="str">
        <f t="shared" si="41"/>
        <v>-</v>
      </c>
      <c r="R340" s="4" t="e">
        <f t="shared" si="36"/>
        <v>#REF!</v>
      </c>
    </row>
    <row r="341" spans="1:18">
      <c r="A341" s="32" t="s">
        <v>1852</v>
      </c>
      <c r="B341" s="31" t="s">
        <v>1724</v>
      </c>
      <c r="C341" s="32" t="s">
        <v>3116</v>
      </c>
      <c r="D341" s="40" t="s">
        <v>2081</v>
      </c>
      <c r="E341" s="31">
        <v>300</v>
      </c>
      <c r="F341" s="95" t="e">
        <f>SUMIF(#REF!,B341,#REF!)</f>
        <v>#REF!</v>
      </c>
      <c r="G341" s="95" t="e">
        <f>SUMIF(#REF!,B341,#REF!)</f>
        <v>#REF!</v>
      </c>
      <c r="H341" s="95" t="e">
        <f>SUMIF(#REF!,B341,#REF!)</f>
        <v>#REF!</v>
      </c>
      <c r="I341" s="95" t="e">
        <f>SUMIF(#REF!,B341,#REF!)*-1</f>
        <v>#REF!</v>
      </c>
      <c r="J341" s="95" t="e">
        <f t="shared" si="37"/>
        <v>#REF!</v>
      </c>
      <c r="K341" s="387" t="e">
        <f>VLOOKUP(B341,#REF!,21,0)</f>
        <v>#REF!</v>
      </c>
      <c r="L341" s="387" t="e">
        <f t="shared" si="35"/>
        <v>#REF!</v>
      </c>
      <c r="M341" s="5" t="s">
        <v>3977</v>
      </c>
      <c r="N341" s="126" t="e">
        <f t="shared" si="38"/>
        <v>#REF!</v>
      </c>
      <c r="O341" s="49" t="str">
        <f t="shared" si="39"/>
        <v>New Stock</v>
      </c>
      <c r="P341" s="37" t="str">
        <f t="shared" si="40"/>
        <v>New Stock</v>
      </c>
      <c r="Q341" s="35" t="str">
        <f t="shared" si="41"/>
        <v>-</v>
      </c>
      <c r="R341" s="4" t="e">
        <f t="shared" si="36"/>
        <v>#REF!</v>
      </c>
    </row>
    <row r="342" spans="1:18">
      <c r="A342" s="32" t="s">
        <v>1852</v>
      </c>
      <c r="B342" s="31" t="s">
        <v>1725</v>
      </c>
      <c r="C342" s="32" t="s">
        <v>2335</v>
      </c>
      <c r="D342" s="40" t="s">
        <v>2493</v>
      </c>
      <c r="E342" s="31">
        <v>100</v>
      </c>
      <c r="F342" s="95" t="e">
        <f>SUMIF(#REF!,B342,#REF!)</f>
        <v>#REF!</v>
      </c>
      <c r="G342" s="95" t="e">
        <f>SUMIF(#REF!,B342,#REF!)</f>
        <v>#REF!</v>
      </c>
      <c r="H342" s="95" t="e">
        <f>SUMIF(#REF!,B342,#REF!)</f>
        <v>#REF!</v>
      </c>
      <c r="I342" s="95" t="e">
        <f>SUMIF(#REF!,B342,#REF!)*-1</f>
        <v>#REF!</v>
      </c>
      <c r="J342" s="95" t="e">
        <f t="shared" si="37"/>
        <v>#REF!</v>
      </c>
      <c r="K342" s="387" t="e">
        <f>VLOOKUP(B342,#REF!,21,0)</f>
        <v>#REF!</v>
      </c>
      <c r="L342" s="387" t="e">
        <f t="shared" si="35"/>
        <v>#REF!</v>
      </c>
      <c r="M342" s="5" t="s">
        <v>3977</v>
      </c>
      <c r="N342" s="126" t="e">
        <f t="shared" si="38"/>
        <v>#REF!</v>
      </c>
      <c r="O342" s="49" t="str">
        <f t="shared" si="39"/>
        <v>New Stock</v>
      </c>
      <c r="P342" s="37" t="str">
        <f t="shared" si="40"/>
        <v>New Stock</v>
      </c>
      <c r="Q342" s="35" t="str">
        <f t="shared" si="41"/>
        <v>-</v>
      </c>
      <c r="R342" s="4" t="e">
        <f t="shared" si="36"/>
        <v>#REF!</v>
      </c>
    </row>
    <row r="343" spans="1:18">
      <c r="A343" s="32" t="s">
        <v>1852</v>
      </c>
      <c r="B343" s="31" t="s">
        <v>669</v>
      </c>
      <c r="C343" s="32" t="s">
        <v>231</v>
      </c>
      <c r="D343" s="40" t="s">
        <v>4991</v>
      </c>
      <c r="E343" s="31">
        <v>0</v>
      </c>
      <c r="F343" s="95" t="e">
        <f>SUMIF(#REF!,B343,#REF!)</f>
        <v>#REF!</v>
      </c>
      <c r="G343" s="95" t="e">
        <f>SUMIF(#REF!,B343,#REF!)</f>
        <v>#REF!</v>
      </c>
      <c r="H343" s="95" t="e">
        <f>SUMIF(#REF!,B343,#REF!)</f>
        <v>#REF!</v>
      </c>
      <c r="I343" s="95" t="e">
        <f>SUMIF(#REF!,B343,#REF!)*-1</f>
        <v>#REF!</v>
      </c>
      <c r="J343" s="95" t="e">
        <f t="shared" si="37"/>
        <v>#REF!</v>
      </c>
      <c r="K343" s="387" t="e">
        <f>VLOOKUP(B343,#REF!,21,0)</f>
        <v>#REF!</v>
      </c>
      <c r="L343" s="387" t="e">
        <f t="shared" si="35"/>
        <v>#REF!</v>
      </c>
      <c r="M343" s="5" t="s">
        <v>3977</v>
      </c>
      <c r="N343" s="126" t="e">
        <f t="shared" si="38"/>
        <v>#REF!</v>
      </c>
      <c r="O343" s="49" t="str">
        <f t="shared" si="39"/>
        <v>New Stock</v>
      </c>
      <c r="P343" s="37" t="str">
        <f t="shared" si="40"/>
        <v>New Stock</v>
      </c>
      <c r="Q343" s="35" t="str">
        <f t="shared" si="41"/>
        <v>-</v>
      </c>
      <c r="R343" s="4" t="e">
        <f t="shared" si="36"/>
        <v>#REF!</v>
      </c>
    </row>
    <row r="344" spans="1:18">
      <c r="A344" s="32" t="s">
        <v>1852</v>
      </c>
      <c r="B344" s="31" t="s">
        <v>1726</v>
      </c>
      <c r="C344" s="32" t="s">
        <v>1148</v>
      </c>
      <c r="D344" s="40" t="s">
        <v>4991</v>
      </c>
      <c r="E344" s="31">
        <v>0</v>
      </c>
      <c r="F344" s="95" t="e">
        <f>SUMIF(#REF!,B344,#REF!)</f>
        <v>#REF!</v>
      </c>
      <c r="G344" s="95" t="e">
        <f>SUMIF(#REF!,B344,#REF!)</f>
        <v>#REF!</v>
      </c>
      <c r="H344" s="95" t="e">
        <f>SUMIF(#REF!,B344,#REF!)</f>
        <v>#REF!</v>
      </c>
      <c r="I344" s="95" t="e">
        <f>SUMIF(#REF!,B344,#REF!)*-1</f>
        <v>#REF!</v>
      </c>
      <c r="J344" s="95" t="e">
        <f t="shared" si="37"/>
        <v>#REF!</v>
      </c>
      <c r="K344" s="387" t="e">
        <f>VLOOKUP(B344,#REF!,21,0)</f>
        <v>#REF!</v>
      </c>
      <c r="L344" s="387" t="e">
        <f t="shared" si="35"/>
        <v>#REF!</v>
      </c>
      <c r="M344" s="5" t="s">
        <v>3977</v>
      </c>
      <c r="N344" s="126" t="e">
        <f t="shared" si="38"/>
        <v>#REF!</v>
      </c>
      <c r="O344" s="49" t="str">
        <f t="shared" si="39"/>
        <v>New Stock</v>
      </c>
      <c r="P344" s="37" t="str">
        <f t="shared" si="40"/>
        <v>New Stock</v>
      </c>
      <c r="Q344" s="35" t="str">
        <f t="shared" si="41"/>
        <v>-</v>
      </c>
      <c r="R344" s="4" t="e">
        <f t="shared" si="36"/>
        <v>#REF!</v>
      </c>
    </row>
    <row r="345" spans="1:18">
      <c r="A345" s="32" t="s">
        <v>1852</v>
      </c>
      <c r="B345" s="31" t="s">
        <v>3857</v>
      </c>
      <c r="C345" s="32" t="s">
        <v>2336</v>
      </c>
      <c r="D345" s="40" t="s">
        <v>3347</v>
      </c>
      <c r="E345" s="31">
        <v>1500</v>
      </c>
      <c r="F345" s="95" t="e">
        <f>SUMIF(#REF!,B345,#REF!)</f>
        <v>#REF!</v>
      </c>
      <c r="G345" s="95" t="e">
        <f>SUMIF(#REF!,B345,#REF!)</f>
        <v>#REF!</v>
      </c>
      <c r="H345" s="95" t="e">
        <f>SUMIF(#REF!,B345,#REF!)</f>
        <v>#REF!</v>
      </c>
      <c r="I345" s="95" t="e">
        <f>SUMIF(#REF!,B345,#REF!)*-1</f>
        <v>#REF!</v>
      </c>
      <c r="J345" s="95" t="e">
        <f t="shared" si="37"/>
        <v>#REF!</v>
      </c>
      <c r="K345" s="387" t="e">
        <f>VLOOKUP(B345,#REF!,21,0)</f>
        <v>#REF!</v>
      </c>
      <c r="L345" s="387" t="e">
        <f t="shared" si="35"/>
        <v>#REF!</v>
      </c>
      <c r="M345" s="5" t="s">
        <v>3977</v>
      </c>
      <c r="N345" s="126" t="e">
        <f t="shared" si="38"/>
        <v>#REF!</v>
      </c>
      <c r="O345" s="49" t="str">
        <f t="shared" si="39"/>
        <v>New Stock</v>
      </c>
      <c r="P345" s="37" t="str">
        <f t="shared" si="40"/>
        <v>New Stock</v>
      </c>
      <c r="Q345" s="35" t="str">
        <f t="shared" si="41"/>
        <v>-</v>
      </c>
      <c r="R345" s="4" t="e">
        <f t="shared" si="36"/>
        <v>#REF!</v>
      </c>
    </row>
    <row r="346" spans="1:18">
      <c r="A346" s="32" t="s">
        <v>1852</v>
      </c>
      <c r="B346" s="31" t="s">
        <v>3858</v>
      </c>
      <c r="C346" s="32" t="s">
        <v>2668</v>
      </c>
      <c r="D346" s="40" t="s">
        <v>2209</v>
      </c>
      <c r="E346" s="31">
        <v>2000</v>
      </c>
      <c r="F346" s="95" t="e">
        <f>SUMIF(#REF!,B346,#REF!)</f>
        <v>#REF!</v>
      </c>
      <c r="G346" s="95" t="e">
        <f>SUMIF(#REF!,B346,#REF!)</f>
        <v>#REF!</v>
      </c>
      <c r="H346" s="95" t="e">
        <f>SUMIF(#REF!,B346,#REF!)</f>
        <v>#REF!</v>
      </c>
      <c r="I346" s="95" t="e">
        <f>SUMIF(#REF!,B346,#REF!)*-1</f>
        <v>#REF!</v>
      </c>
      <c r="J346" s="95" t="e">
        <f t="shared" si="37"/>
        <v>#REF!</v>
      </c>
      <c r="K346" s="387" t="e">
        <f>VLOOKUP(B346,#REF!,21,0)</f>
        <v>#REF!</v>
      </c>
      <c r="L346" s="387" t="e">
        <f t="shared" si="35"/>
        <v>#REF!</v>
      </c>
      <c r="M346" s="5" t="s">
        <v>3977</v>
      </c>
      <c r="N346" s="126" t="e">
        <f t="shared" si="38"/>
        <v>#REF!</v>
      </c>
      <c r="O346" s="49" t="str">
        <f t="shared" si="39"/>
        <v>New Stock</v>
      </c>
      <c r="P346" s="37" t="str">
        <f t="shared" si="40"/>
        <v>New Stock</v>
      </c>
      <c r="Q346" s="35" t="str">
        <f t="shared" si="41"/>
        <v>-</v>
      </c>
      <c r="R346" s="4" t="e">
        <f t="shared" si="36"/>
        <v>#REF!</v>
      </c>
    </row>
    <row r="347" spans="1:18">
      <c r="A347" s="32" t="s">
        <v>1852</v>
      </c>
      <c r="B347" s="31" t="s">
        <v>3859</v>
      </c>
      <c r="C347" s="32" t="s">
        <v>2669</v>
      </c>
      <c r="D347" s="40" t="s">
        <v>793</v>
      </c>
      <c r="E347" s="31">
        <v>1500</v>
      </c>
      <c r="F347" s="95" t="e">
        <f>SUMIF(#REF!,B347,#REF!)</f>
        <v>#REF!</v>
      </c>
      <c r="G347" s="95" t="e">
        <f>SUMIF(#REF!,B347,#REF!)</f>
        <v>#REF!</v>
      </c>
      <c r="H347" s="95" t="e">
        <f>SUMIF(#REF!,B347,#REF!)</f>
        <v>#REF!</v>
      </c>
      <c r="I347" s="95" t="e">
        <f>SUMIF(#REF!,B347,#REF!)*-1</f>
        <v>#REF!</v>
      </c>
      <c r="J347" s="95" t="e">
        <f t="shared" si="37"/>
        <v>#REF!</v>
      </c>
      <c r="K347" s="387" t="e">
        <f>VLOOKUP(B347,#REF!,21,0)</f>
        <v>#REF!</v>
      </c>
      <c r="L347" s="387" t="e">
        <f t="shared" si="35"/>
        <v>#REF!</v>
      </c>
      <c r="M347" s="5" t="s">
        <v>3977</v>
      </c>
      <c r="N347" s="126" t="e">
        <f t="shared" si="38"/>
        <v>#REF!</v>
      </c>
      <c r="O347" s="49" t="str">
        <f t="shared" si="39"/>
        <v>New Stock</v>
      </c>
      <c r="P347" s="37" t="str">
        <f t="shared" si="40"/>
        <v>New Stock</v>
      </c>
      <c r="Q347" s="35" t="str">
        <f t="shared" si="41"/>
        <v>-</v>
      </c>
      <c r="R347" s="4" t="e">
        <f t="shared" si="36"/>
        <v>#REF!</v>
      </c>
    </row>
    <row r="348" spans="1:18">
      <c r="A348" s="32" t="s">
        <v>1852</v>
      </c>
      <c r="B348" s="31" t="s">
        <v>3860</v>
      </c>
      <c r="C348" s="32" t="s">
        <v>2670</v>
      </c>
      <c r="D348" s="40" t="s">
        <v>2206</v>
      </c>
      <c r="E348" s="31">
        <v>300</v>
      </c>
      <c r="F348" s="95" t="e">
        <f>SUMIF(#REF!,B348,#REF!)</f>
        <v>#REF!</v>
      </c>
      <c r="G348" s="95" t="e">
        <f>SUMIF(#REF!,B348,#REF!)</f>
        <v>#REF!</v>
      </c>
      <c r="H348" s="95" t="e">
        <f>SUMIF(#REF!,B348,#REF!)</f>
        <v>#REF!</v>
      </c>
      <c r="I348" s="95" t="e">
        <f>SUMIF(#REF!,B348,#REF!)*-1</f>
        <v>#REF!</v>
      </c>
      <c r="J348" s="95" t="e">
        <f t="shared" si="37"/>
        <v>#REF!</v>
      </c>
      <c r="K348" s="387" t="e">
        <f>VLOOKUP(B348,#REF!,21,0)</f>
        <v>#REF!</v>
      </c>
      <c r="L348" s="387" t="e">
        <f t="shared" si="35"/>
        <v>#REF!</v>
      </c>
      <c r="M348" s="5" t="s">
        <v>3977</v>
      </c>
      <c r="N348" s="126" t="e">
        <f t="shared" si="38"/>
        <v>#REF!</v>
      </c>
      <c r="O348" s="49" t="str">
        <f t="shared" si="39"/>
        <v>New Stock</v>
      </c>
      <c r="P348" s="37" t="str">
        <f t="shared" si="40"/>
        <v>New Stock</v>
      </c>
      <c r="Q348" s="35" t="str">
        <f t="shared" si="41"/>
        <v>-</v>
      </c>
      <c r="R348" s="4" t="e">
        <f t="shared" si="36"/>
        <v>#REF!</v>
      </c>
    </row>
    <row r="349" spans="1:18">
      <c r="A349" s="32" t="s">
        <v>1852</v>
      </c>
      <c r="B349" s="31" t="s">
        <v>788</v>
      </c>
      <c r="C349" s="32" t="s">
        <v>1478</v>
      </c>
      <c r="D349" s="40" t="s">
        <v>3186</v>
      </c>
      <c r="E349" s="31">
        <v>600</v>
      </c>
      <c r="F349" s="95" t="e">
        <f>SUMIF(#REF!,B349,#REF!)</f>
        <v>#REF!</v>
      </c>
      <c r="G349" s="95" t="e">
        <f>SUMIF(#REF!,B349,#REF!)</f>
        <v>#REF!</v>
      </c>
      <c r="H349" s="95" t="e">
        <f>SUMIF(#REF!,B349,#REF!)</f>
        <v>#REF!</v>
      </c>
      <c r="I349" s="95" t="e">
        <f>SUMIF(#REF!,B349,#REF!)*-1</f>
        <v>#REF!</v>
      </c>
      <c r="J349" s="95" t="e">
        <f t="shared" si="37"/>
        <v>#REF!</v>
      </c>
      <c r="K349" s="387" t="e">
        <f>VLOOKUP(B349,#REF!,21,0)</f>
        <v>#REF!</v>
      </c>
      <c r="L349" s="387" t="e">
        <f t="shared" si="35"/>
        <v>#REF!</v>
      </c>
      <c r="M349" s="5" t="s">
        <v>3977</v>
      </c>
      <c r="N349" s="126" t="e">
        <f t="shared" si="38"/>
        <v>#REF!</v>
      </c>
      <c r="O349" s="49" t="str">
        <f t="shared" si="39"/>
        <v>New Stock</v>
      </c>
      <c r="P349" s="37" t="str">
        <f t="shared" si="40"/>
        <v>New Stock</v>
      </c>
      <c r="Q349" s="35" t="str">
        <f t="shared" si="41"/>
        <v>-</v>
      </c>
      <c r="R349" s="4" t="e">
        <f t="shared" si="36"/>
        <v>#REF!</v>
      </c>
    </row>
    <row r="350" spans="1:18">
      <c r="A350" s="32" t="s">
        <v>1852</v>
      </c>
      <c r="B350" s="31" t="s">
        <v>2069</v>
      </c>
      <c r="C350" s="32" t="s">
        <v>1479</v>
      </c>
      <c r="D350" s="40" t="s">
        <v>1737</v>
      </c>
      <c r="E350" s="31">
        <v>1000</v>
      </c>
      <c r="F350" s="95" t="e">
        <f>SUMIF(#REF!,B350,#REF!)</f>
        <v>#REF!</v>
      </c>
      <c r="G350" s="95" t="e">
        <f>SUMIF(#REF!,B350,#REF!)</f>
        <v>#REF!</v>
      </c>
      <c r="H350" s="95" t="e">
        <f>SUMIF(#REF!,B350,#REF!)</f>
        <v>#REF!</v>
      </c>
      <c r="I350" s="95" t="e">
        <f>SUMIF(#REF!,B350,#REF!)*-1</f>
        <v>#REF!</v>
      </c>
      <c r="J350" s="95" t="e">
        <f t="shared" si="37"/>
        <v>#REF!</v>
      </c>
      <c r="K350" s="387" t="e">
        <f>VLOOKUP(B350,#REF!,21,0)</f>
        <v>#REF!</v>
      </c>
      <c r="L350" s="387" t="e">
        <f t="shared" si="35"/>
        <v>#REF!</v>
      </c>
      <c r="M350" s="5" t="s">
        <v>3977</v>
      </c>
      <c r="N350" s="126" t="e">
        <f t="shared" si="38"/>
        <v>#REF!</v>
      </c>
      <c r="O350" s="49" t="str">
        <f t="shared" si="39"/>
        <v>New Stock</v>
      </c>
      <c r="P350" s="37" t="str">
        <f t="shared" si="40"/>
        <v>New Stock</v>
      </c>
      <c r="Q350" s="35" t="str">
        <f t="shared" si="41"/>
        <v>-</v>
      </c>
      <c r="R350" s="4" t="e">
        <f t="shared" si="36"/>
        <v>#REF!</v>
      </c>
    </row>
    <row r="351" spans="1:18">
      <c r="A351" s="32" t="s">
        <v>1852</v>
      </c>
      <c r="B351" s="31" t="s">
        <v>2070</v>
      </c>
      <c r="C351" s="32" t="s">
        <v>1480</v>
      </c>
      <c r="D351" s="40" t="s">
        <v>1745</v>
      </c>
      <c r="E351" s="31">
        <v>500</v>
      </c>
      <c r="F351" s="95" t="e">
        <f>SUMIF(#REF!,B351,#REF!)</f>
        <v>#REF!</v>
      </c>
      <c r="G351" s="95" t="e">
        <f>SUMIF(#REF!,B351,#REF!)</f>
        <v>#REF!</v>
      </c>
      <c r="H351" s="95" t="e">
        <f>SUMIF(#REF!,B351,#REF!)</f>
        <v>#REF!</v>
      </c>
      <c r="I351" s="95" t="e">
        <f>SUMIF(#REF!,B351,#REF!)*-1</f>
        <v>#REF!</v>
      </c>
      <c r="J351" s="95" t="e">
        <f t="shared" si="37"/>
        <v>#REF!</v>
      </c>
      <c r="K351" s="387" t="e">
        <f>VLOOKUP(B351,#REF!,21,0)</f>
        <v>#REF!</v>
      </c>
      <c r="L351" s="387" t="e">
        <f t="shared" si="35"/>
        <v>#REF!</v>
      </c>
      <c r="M351" s="5" t="s">
        <v>3977</v>
      </c>
      <c r="N351" s="126" t="e">
        <f t="shared" si="38"/>
        <v>#REF!</v>
      </c>
      <c r="O351" s="49" t="str">
        <f t="shared" si="39"/>
        <v>New Stock</v>
      </c>
      <c r="P351" s="37" t="str">
        <f t="shared" si="40"/>
        <v>New Stock</v>
      </c>
      <c r="Q351" s="35" t="str">
        <f t="shared" si="41"/>
        <v>-</v>
      </c>
      <c r="R351" s="4" t="e">
        <f t="shared" si="36"/>
        <v>#REF!</v>
      </c>
    </row>
    <row r="352" spans="1:18">
      <c r="A352" s="32" t="s">
        <v>1852</v>
      </c>
      <c r="B352" s="31" t="s">
        <v>2071</v>
      </c>
      <c r="C352" s="32" t="s">
        <v>1481</v>
      </c>
      <c r="D352" s="40" t="s">
        <v>20</v>
      </c>
      <c r="E352" s="31">
        <v>0</v>
      </c>
      <c r="F352" s="95" t="e">
        <f>SUMIF(#REF!,B352,#REF!)</f>
        <v>#REF!</v>
      </c>
      <c r="G352" s="95" t="e">
        <f>SUMIF(#REF!,B352,#REF!)</f>
        <v>#REF!</v>
      </c>
      <c r="H352" s="95" t="e">
        <f>SUMIF(#REF!,B352,#REF!)</f>
        <v>#REF!</v>
      </c>
      <c r="I352" s="95" t="e">
        <f>SUMIF(#REF!,B352,#REF!)*-1</f>
        <v>#REF!</v>
      </c>
      <c r="J352" s="95" t="e">
        <f t="shared" si="37"/>
        <v>#REF!</v>
      </c>
      <c r="K352" s="387" t="e">
        <f>VLOOKUP(B352,#REF!,21,0)</f>
        <v>#REF!</v>
      </c>
      <c r="L352" s="387" t="e">
        <f t="shared" si="35"/>
        <v>#REF!</v>
      </c>
      <c r="M352" s="5" t="s">
        <v>3977</v>
      </c>
      <c r="N352" s="126" t="e">
        <f t="shared" si="38"/>
        <v>#REF!</v>
      </c>
      <c r="O352" s="49" t="str">
        <f t="shared" si="39"/>
        <v>New Stock</v>
      </c>
      <c r="P352" s="37" t="str">
        <f t="shared" si="40"/>
        <v>New Stock</v>
      </c>
      <c r="Q352" s="35" t="str">
        <f t="shared" si="41"/>
        <v>-</v>
      </c>
      <c r="R352" s="4" t="e">
        <f t="shared" si="36"/>
        <v>#REF!</v>
      </c>
    </row>
    <row r="353" spans="1:18">
      <c r="A353" s="32" t="s">
        <v>1852</v>
      </c>
      <c r="B353" s="31" t="s">
        <v>993</v>
      </c>
      <c r="C353" s="32" t="s">
        <v>1482</v>
      </c>
      <c r="D353" s="40" t="s">
        <v>1804</v>
      </c>
      <c r="E353" s="31">
        <v>0</v>
      </c>
      <c r="F353" s="95" t="e">
        <f>SUMIF(#REF!,B353,#REF!)</f>
        <v>#REF!</v>
      </c>
      <c r="G353" s="95" t="e">
        <f>SUMIF(#REF!,B353,#REF!)</f>
        <v>#REF!</v>
      </c>
      <c r="H353" s="95" t="e">
        <f>SUMIF(#REF!,B353,#REF!)</f>
        <v>#REF!</v>
      </c>
      <c r="I353" s="95" t="e">
        <f>SUMIF(#REF!,B353,#REF!)*-1</f>
        <v>#REF!</v>
      </c>
      <c r="J353" s="95" t="e">
        <f t="shared" si="37"/>
        <v>#REF!</v>
      </c>
      <c r="K353" s="387" t="e">
        <f>VLOOKUP(B353,#REF!,21,0)</f>
        <v>#REF!</v>
      </c>
      <c r="L353" s="387" t="e">
        <f t="shared" si="35"/>
        <v>#REF!</v>
      </c>
      <c r="M353" s="5" t="s">
        <v>3977</v>
      </c>
      <c r="N353" s="126" t="e">
        <f t="shared" si="38"/>
        <v>#REF!</v>
      </c>
      <c r="O353" s="49" t="str">
        <f t="shared" si="39"/>
        <v>New Stock</v>
      </c>
      <c r="P353" s="37" t="str">
        <f t="shared" si="40"/>
        <v>New Stock</v>
      </c>
      <c r="Q353" s="35" t="str">
        <f t="shared" si="41"/>
        <v>-</v>
      </c>
      <c r="R353" s="4" t="e">
        <f t="shared" si="36"/>
        <v>#REF!</v>
      </c>
    </row>
    <row r="354" spans="1:18">
      <c r="A354" s="32" t="s">
        <v>1852</v>
      </c>
      <c r="B354" s="31" t="s">
        <v>994</v>
      </c>
      <c r="C354" s="32" t="s">
        <v>33</v>
      </c>
      <c r="D354" s="40" t="s">
        <v>3839</v>
      </c>
      <c r="E354" s="31">
        <v>800</v>
      </c>
      <c r="F354" s="95" t="e">
        <f>SUMIF(#REF!,B354,#REF!)</f>
        <v>#REF!</v>
      </c>
      <c r="G354" s="95" t="e">
        <f>SUMIF(#REF!,B354,#REF!)</f>
        <v>#REF!</v>
      </c>
      <c r="H354" s="95" t="e">
        <f>SUMIF(#REF!,B354,#REF!)</f>
        <v>#REF!</v>
      </c>
      <c r="I354" s="95" t="e">
        <f>SUMIF(#REF!,B354,#REF!)*-1</f>
        <v>#REF!</v>
      </c>
      <c r="J354" s="95" t="e">
        <f t="shared" si="37"/>
        <v>#REF!</v>
      </c>
      <c r="K354" s="387" t="e">
        <f>VLOOKUP(B354,#REF!,21,0)</f>
        <v>#REF!</v>
      </c>
      <c r="L354" s="387" t="e">
        <f t="shared" si="35"/>
        <v>#REF!</v>
      </c>
      <c r="M354" s="5" t="s">
        <v>3977</v>
      </c>
      <c r="N354" s="126" t="e">
        <f t="shared" si="38"/>
        <v>#REF!</v>
      </c>
      <c r="O354" s="49" t="str">
        <f t="shared" si="39"/>
        <v>New Stock</v>
      </c>
      <c r="P354" s="37" t="str">
        <f t="shared" si="40"/>
        <v>New Stock</v>
      </c>
      <c r="Q354" s="35" t="str">
        <f t="shared" si="41"/>
        <v>-</v>
      </c>
      <c r="R354" s="4" t="e">
        <f t="shared" si="36"/>
        <v>#REF!</v>
      </c>
    </row>
    <row r="355" spans="1:18">
      <c r="A355" s="32" t="s">
        <v>1852</v>
      </c>
      <c r="B355" s="31" t="s">
        <v>995</v>
      </c>
      <c r="C355" s="32" t="s">
        <v>5130</v>
      </c>
      <c r="D355" s="40" t="s">
        <v>1811</v>
      </c>
      <c r="E355" s="31">
        <v>2000</v>
      </c>
      <c r="F355" s="95" t="e">
        <f>SUMIF(#REF!,B355,#REF!)</f>
        <v>#REF!</v>
      </c>
      <c r="G355" s="95" t="e">
        <f>SUMIF(#REF!,B355,#REF!)</f>
        <v>#REF!</v>
      </c>
      <c r="H355" s="95" t="e">
        <f>SUMIF(#REF!,B355,#REF!)</f>
        <v>#REF!</v>
      </c>
      <c r="I355" s="95" t="e">
        <f>SUMIF(#REF!,B355,#REF!)*-1</f>
        <v>#REF!</v>
      </c>
      <c r="J355" s="95" t="e">
        <f t="shared" si="37"/>
        <v>#REF!</v>
      </c>
      <c r="K355" s="387" t="e">
        <f>VLOOKUP(B355,#REF!,21,0)</f>
        <v>#REF!</v>
      </c>
      <c r="L355" s="387" t="e">
        <f t="shared" si="35"/>
        <v>#REF!</v>
      </c>
      <c r="M355" s="5" t="s">
        <v>3977</v>
      </c>
      <c r="N355" s="126" t="e">
        <f t="shared" si="38"/>
        <v>#REF!</v>
      </c>
      <c r="O355" s="49" t="str">
        <f t="shared" si="39"/>
        <v>New Stock</v>
      </c>
      <c r="P355" s="37" t="str">
        <f t="shared" si="40"/>
        <v>New Stock</v>
      </c>
      <c r="Q355" s="35" t="str">
        <f t="shared" si="41"/>
        <v>-</v>
      </c>
      <c r="R355" s="4" t="e">
        <f t="shared" si="36"/>
        <v>#REF!</v>
      </c>
    </row>
    <row r="356" spans="1:18">
      <c r="A356" s="32" t="s">
        <v>1852</v>
      </c>
      <c r="B356" s="31" t="s">
        <v>997</v>
      </c>
      <c r="C356" s="32" t="s">
        <v>2064</v>
      </c>
      <c r="D356" s="40" t="s">
        <v>1811</v>
      </c>
      <c r="E356" s="31">
        <v>2000</v>
      </c>
      <c r="F356" s="95" t="e">
        <f>SUMIF(#REF!,B356,#REF!)</f>
        <v>#REF!</v>
      </c>
      <c r="G356" s="95" t="e">
        <f>SUMIF(#REF!,B356,#REF!)</f>
        <v>#REF!</v>
      </c>
      <c r="H356" s="95" t="e">
        <f>SUMIF(#REF!,B356,#REF!)</f>
        <v>#REF!</v>
      </c>
      <c r="I356" s="95" t="e">
        <f>SUMIF(#REF!,B356,#REF!)*-1</f>
        <v>#REF!</v>
      </c>
      <c r="J356" s="95" t="e">
        <f t="shared" si="37"/>
        <v>#REF!</v>
      </c>
      <c r="K356" s="387" t="e">
        <f>VLOOKUP(B356,#REF!,21,0)</f>
        <v>#REF!</v>
      </c>
      <c r="L356" s="387" t="e">
        <f t="shared" si="35"/>
        <v>#REF!</v>
      </c>
      <c r="M356" s="5" t="s">
        <v>3977</v>
      </c>
      <c r="N356" s="126" t="e">
        <f t="shared" si="38"/>
        <v>#REF!</v>
      </c>
      <c r="O356" s="49" t="str">
        <f t="shared" si="39"/>
        <v>New Stock</v>
      </c>
      <c r="P356" s="37" t="str">
        <f t="shared" si="40"/>
        <v>New Stock</v>
      </c>
      <c r="Q356" s="35" t="str">
        <f t="shared" si="41"/>
        <v>-</v>
      </c>
      <c r="R356" s="4" t="e">
        <f t="shared" si="36"/>
        <v>#REF!</v>
      </c>
    </row>
    <row r="357" spans="1:18">
      <c r="A357" s="32" t="s">
        <v>1852</v>
      </c>
      <c r="B357" s="31" t="s">
        <v>998</v>
      </c>
      <c r="C357" s="32" t="s">
        <v>2065</v>
      </c>
      <c r="D357" s="40" t="s">
        <v>1811</v>
      </c>
      <c r="E357" s="31">
        <v>2000</v>
      </c>
      <c r="F357" s="95" t="e">
        <f>SUMIF(#REF!,B357,#REF!)</f>
        <v>#REF!</v>
      </c>
      <c r="G357" s="95" t="e">
        <f>SUMIF(#REF!,B357,#REF!)</f>
        <v>#REF!</v>
      </c>
      <c r="H357" s="95" t="e">
        <f>SUMIF(#REF!,B357,#REF!)</f>
        <v>#REF!</v>
      </c>
      <c r="I357" s="95" t="e">
        <f>SUMIF(#REF!,B357,#REF!)*-1</f>
        <v>#REF!</v>
      </c>
      <c r="J357" s="95" t="e">
        <f t="shared" si="37"/>
        <v>#REF!</v>
      </c>
      <c r="K357" s="387" t="e">
        <f>VLOOKUP(B357,#REF!,21,0)</f>
        <v>#REF!</v>
      </c>
      <c r="L357" s="387" t="e">
        <f t="shared" si="35"/>
        <v>#REF!</v>
      </c>
      <c r="M357" s="5" t="s">
        <v>3977</v>
      </c>
      <c r="N357" s="126" t="e">
        <f t="shared" si="38"/>
        <v>#REF!</v>
      </c>
      <c r="O357" s="49" t="str">
        <f t="shared" si="39"/>
        <v>New Stock</v>
      </c>
      <c r="P357" s="37" t="str">
        <f t="shared" si="40"/>
        <v>New Stock</v>
      </c>
      <c r="Q357" s="35" t="str">
        <f t="shared" si="41"/>
        <v>-</v>
      </c>
      <c r="R357" s="4" t="e">
        <f t="shared" si="36"/>
        <v>#REF!</v>
      </c>
    </row>
    <row r="358" spans="1:18">
      <c r="A358" s="32" t="s">
        <v>1852</v>
      </c>
      <c r="B358" s="31" t="s">
        <v>999</v>
      </c>
      <c r="C358" s="32" t="s">
        <v>34</v>
      </c>
      <c r="D358" s="40" t="s">
        <v>1811</v>
      </c>
      <c r="E358" s="31">
        <v>2000</v>
      </c>
      <c r="F358" s="95" t="e">
        <f>SUMIF(#REF!,B358,#REF!)</f>
        <v>#REF!</v>
      </c>
      <c r="G358" s="95" t="e">
        <f>SUMIF(#REF!,B358,#REF!)</f>
        <v>#REF!</v>
      </c>
      <c r="H358" s="95" t="e">
        <f>SUMIF(#REF!,B358,#REF!)</f>
        <v>#REF!</v>
      </c>
      <c r="I358" s="95" t="e">
        <f>SUMIF(#REF!,B358,#REF!)*-1</f>
        <v>#REF!</v>
      </c>
      <c r="J358" s="95" t="e">
        <f t="shared" si="37"/>
        <v>#REF!</v>
      </c>
      <c r="K358" s="387" t="e">
        <f>VLOOKUP(B358,#REF!,21,0)</f>
        <v>#REF!</v>
      </c>
      <c r="L358" s="387" t="e">
        <f t="shared" si="35"/>
        <v>#REF!</v>
      </c>
      <c r="M358" s="5" t="s">
        <v>3977</v>
      </c>
      <c r="N358" s="126" t="e">
        <f t="shared" si="38"/>
        <v>#REF!</v>
      </c>
      <c r="O358" s="49" t="str">
        <f t="shared" si="39"/>
        <v>New Stock</v>
      </c>
      <c r="P358" s="37" t="str">
        <f t="shared" si="40"/>
        <v>New Stock</v>
      </c>
      <c r="Q358" s="35" t="str">
        <f t="shared" si="41"/>
        <v>-</v>
      </c>
      <c r="R358" s="4" t="e">
        <f t="shared" si="36"/>
        <v>#REF!</v>
      </c>
    </row>
    <row r="359" spans="1:18">
      <c r="A359" s="32" t="s">
        <v>1852</v>
      </c>
      <c r="B359" s="31" t="s">
        <v>1000</v>
      </c>
      <c r="C359" s="32" t="s">
        <v>958</v>
      </c>
      <c r="D359" s="40" t="s">
        <v>1811</v>
      </c>
      <c r="E359" s="31">
        <v>2000</v>
      </c>
      <c r="F359" s="95" t="e">
        <f>SUMIF(#REF!,B359,#REF!)</f>
        <v>#REF!</v>
      </c>
      <c r="G359" s="95" t="e">
        <f>SUMIF(#REF!,B359,#REF!)</f>
        <v>#REF!</v>
      </c>
      <c r="H359" s="95" t="e">
        <f>SUMIF(#REF!,B359,#REF!)</f>
        <v>#REF!</v>
      </c>
      <c r="I359" s="95" t="e">
        <f>SUMIF(#REF!,B359,#REF!)*-1</f>
        <v>#REF!</v>
      </c>
      <c r="J359" s="95" t="e">
        <f t="shared" si="37"/>
        <v>#REF!</v>
      </c>
      <c r="K359" s="387" t="e">
        <f>VLOOKUP(B359,#REF!,21,0)</f>
        <v>#REF!</v>
      </c>
      <c r="L359" s="387" t="e">
        <f t="shared" si="35"/>
        <v>#REF!</v>
      </c>
      <c r="M359" s="5" t="s">
        <v>3977</v>
      </c>
      <c r="N359" s="126" t="e">
        <f t="shared" si="38"/>
        <v>#REF!</v>
      </c>
      <c r="O359" s="49" t="str">
        <f t="shared" si="39"/>
        <v>New Stock</v>
      </c>
      <c r="P359" s="37" t="str">
        <f t="shared" si="40"/>
        <v>New Stock</v>
      </c>
      <c r="Q359" s="35" t="str">
        <f t="shared" si="41"/>
        <v>-</v>
      </c>
      <c r="R359" s="4" t="e">
        <f t="shared" si="36"/>
        <v>#REF!</v>
      </c>
    </row>
    <row r="360" spans="1:18">
      <c r="A360" s="32" t="s">
        <v>1852</v>
      </c>
      <c r="B360" s="31" t="s">
        <v>4584</v>
      </c>
      <c r="C360" s="32" t="s">
        <v>959</v>
      </c>
      <c r="D360" s="40" t="s">
        <v>1811</v>
      </c>
      <c r="E360" s="31">
        <v>2000</v>
      </c>
      <c r="F360" s="95" t="e">
        <f>SUMIF(#REF!,B360,#REF!)</f>
        <v>#REF!</v>
      </c>
      <c r="G360" s="95" t="e">
        <f>SUMIF(#REF!,B360,#REF!)</f>
        <v>#REF!</v>
      </c>
      <c r="H360" s="95" t="e">
        <f>SUMIF(#REF!,B360,#REF!)</f>
        <v>#REF!</v>
      </c>
      <c r="I360" s="95" t="e">
        <f>SUMIF(#REF!,B360,#REF!)*-1</f>
        <v>#REF!</v>
      </c>
      <c r="J360" s="95" t="e">
        <f t="shared" si="37"/>
        <v>#REF!</v>
      </c>
      <c r="K360" s="387" t="e">
        <f>VLOOKUP(B360,#REF!,21,0)</f>
        <v>#REF!</v>
      </c>
      <c r="L360" s="387" t="e">
        <f t="shared" si="35"/>
        <v>#REF!</v>
      </c>
      <c r="M360" s="5" t="s">
        <v>3977</v>
      </c>
      <c r="N360" s="126" t="e">
        <f t="shared" si="38"/>
        <v>#REF!</v>
      </c>
      <c r="O360" s="49" t="str">
        <f t="shared" si="39"/>
        <v>New Stock</v>
      </c>
      <c r="P360" s="37" t="str">
        <f t="shared" si="40"/>
        <v>New Stock</v>
      </c>
      <c r="Q360" s="35" t="str">
        <f t="shared" si="41"/>
        <v>-</v>
      </c>
      <c r="R360" s="4" t="e">
        <f t="shared" si="36"/>
        <v>#REF!</v>
      </c>
    </row>
    <row r="361" spans="1:18">
      <c r="A361" s="32" t="s">
        <v>1852</v>
      </c>
      <c r="B361" s="31" t="s">
        <v>4585</v>
      </c>
      <c r="C361" s="32" t="s">
        <v>3248</v>
      </c>
      <c r="D361" s="40" t="s">
        <v>1811</v>
      </c>
      <c r="E361" s="31">
        <v>2000</v>
      </c>
      <c r="F361" s="95" t="e">
        <f>SUMIF(#REF!,B361,#REF!)</f>
        <v>#REF!</v>
      </c>
      <c r="G361" s="95" t="e">
        <f>SUMIF(#REF!,B361,#REF!)</f>
        <v>#REF!</v>
      </c>
      <c r="H361" s="95" t="e">
        <f>SUMIF(#REF!,B361,#REF!)</f>
        <v>#REF!</v>
      </c>
      <c r="I361" s="95" t="e">
        <f>SUMIF(#REF!,B361,#REF!)*-1</f>
        <v>#REF!</v>
      </c>
      <c r="J361" s="95" t="e">
        <f t="shared" si="37"/>
        <v>#REF!</v>
      </c>
      <c r="K361" s="387" t="e">
        <f>VLOOKUP(B361,#REF!,21,0)</f>
        <v>#REF!</v>
      </c>
      <c r="L361" s="387" t="e">
        <f t="shared" si="35"/>
        <v>#REF!</v>
      </c>
      <c r="M361" s="5" t="s">
        <v>3977</v>
      </c>
      <c r="N361" s="126" t="e">
        <f t="shared" si="38"/>
        <v>#REF!</v>
      </c>
      <c r="O361" s="49" t="str">
        <f t="shared" si="39"/>
        <v>New Stock</v>
      </c>
      <c r="P361" s="37" t="str">
        <f t="shared" si="40"/>
        <v>New Stock</v>
      </c>
      <c r="Q361" s="35" t="str">
        <f t="shared" si="41"/>
        <v>-</v>
      </c>
      <c r="R361" s="4" t="e">
        <f t="shared" si="36"/>
        <v>#REF!</v>
      </c>
    </row>
    <row r="362" spans="1:18">
      <c r="A362" s="32" t="s">
        <v>1852</v>
      </c>
      <c r="B362" s="31" t="s">
        <v>2086</v>
      </c>
      <c r="C362" s="32" t="s">
        <v>371</v>
      </c>
      <c r="D362" s="40" t="s">
        <v>1811</v>
      </c>
      <c r="E362" s="31">
        <v>2000</v>
      </c>
      <c r="F362" s="95" t="e">
        <f>SUMIF(#REF!,B362,#REF!)</f>
        <v>#REF!</v>
      </c>
      <c r="G362" s="95" t="e">
        <f>SUMIF(#REF!,B362,#REF!)</f>
        <v>#REF!</v>
      </c>
      <c r="H362" s="95" t="e">
        <f>SUMIF(#REF!,B362,#REF!)</f>
        <v>#REF!</v>
      </c>
      <c r="I362" s="95" t="e">
        <f>SUMIF(#REF!,B362,#REF!)*-1</f>
        <v>#REF!</v>
      </c>
      <c r="J362" s="95" t="e">
        <f t="shared" si="37"/>
        <v>#REF!</v>
      </c>
      <c r="K362" s="387" t="e">
        <f>VLOOKUP(B362,#REF!,21,0)</f>
        <v>#REF!</v>
      </c>
      <c r="L362" s="387" t="e">
        <f t="shared" si="35"/>
        <v>#REF!</v>
      </c>
      <c r="M362" s="5" t="s">
        <v>3977</v>
      </c>
      <c r="N362" s="126" t="e">
        <f t="shared" si="38"/>
        <v>#REF!</v>
      </c>
      <c r="O362" s="49" t="str">
        <f t="shared" si="39"/>
        <v>New Stock</v>
      </c>
      <c r="P362" s="37" t="str">
        <f t="shared" si="40"/>
        <v>New Stock</v>
      </c>
      <c r="Q362" s="35" t="str">
        <f t="shared" si="41"/>
        <v>-</v>
      </c>
      <c r="R362" s="4" t="e">
        <f t="shared" si="36"/>
        <v>#REF!</v>
      </c>
    </row>
    <row r="363" spans="1:18">
      <c r="A363" s="32" t="s">
        <v>1852</v>
      </c>
      <c r="B363" s="31" t="s">
        <v>2087</v>
      </c>
      <c r="C363" s="32" t="s">
        <v>3316</v>
      </c>
      <c r="D363" s="40" t="s">
        <v>1811</v>
      </c>
      <c r="E363" s="31">
        <v>2000</v>
      </c>
      <c r="F363" s="95" t="e">
        <f>SUMIF(#REF!,B363,#REF!)</f>
        <v>#REF!</v>
      </c>
      <c r="G363" s="95" t="e">
        <f>SUMIF(#REF!,B363,#REF!)</f>
        <v>#REF!</v>
      </c>
      <c r="H363" s="95" t="e">
        <f>SUMIF(#REF!,B363,#REF!)</f>
        <v>#REF!</v>
      </c>
      <c r="I363" s="95" t="e">
        <f>SUMIF(#REF!,B363,#REF!)*-1</f>
        <v>#REF!</v>
      </c>
      <c r="J363" s="95" t="e">
        <f t="shared" si="37"/>
        <v>#REF!</v>
      </c>
      <c r="K363" s="387" t="e">
        <f>VLOOKUP(B363,#REF!,21,0)</f>
        <v>#REF!</v>
      </c>
      <c r="L363" s="387" t="e">
        <f t="shared" si="35"/>
        <v>#REF!</v>
      </c>
      <c r="M363" s="5" t="s">
        <v>3977</v>
      </c>
      <c r="N363" s="126" t="e">
        <f t="shared" si="38"/>
        <v>#REF!</v>
      </c>
      <c r="O363" s="49" t="str">
        <f t="shared" si="39"/>
        <v>New Stock</v>
      </c>
      <c r="P363" s="37" t="str">
        <f t="shared" si="40"/>
        <v>New Stock</v>
      </c>
      <c r="Q363" s="35" t="str">
        <f t="shared" si="41"/>
        <v>-</v>
      </c>
      <c r="R363" s="4" t="e">
        <f t="shared" si="36"/>
        <v>#REF!</v>
      </c>
    </row>
    <row r="364" spans="1:18">
      <c r="A364" s="32" t="s">
        <v>1852</v>
      </c>
      <c r="B364" s="31" t="s">
        <v>2612</v>
      </c>
      <c r="C364" s="32" t="s">
        <v>960</v>
      </c>
      <c r="D364" s="40" t="s">
        <v>1744</v>
      </c>
      <c r="E364" s="31">
        <v>700</v>
      </c>
      <c r="F364" s="95" t="e">
        <f>SUMIF(#REF!,B364,#REF!)</f>
        <v>#REF!</v>
      </c>
      <c r="G364" s="95" t="e">
        <f>SUMIF(#REF!,B364,#REF!)</f>
        <v>#REF!</v>
      </c>
      <c r="H364" s="95" t="e">
        <f>SUMIF(#REF!,B364,#REF!)</f>
        <v>#REF!</v>
      </c>
      <c r="I364" s="95" t="e">
        <f>SUMIF(#REF!,B364,#REF!)*-1</f>
        <v>#REF!</v>
      </c>
      <c r="J364" s="95" t="e">
        <f t="shared" si="37"/>
        <v>#REF!</v>
      </c>
      <c r="K364" s="387" t="e">
        <f>VLOOKUP(B364,#REF!,21,0)</f>
        <v>#REF!</v>
      </c>
      <c r="L364" s="387" t="e">
        <f t="shared" si="35"/>
        <v>#REF!</v>
      </c>
      <c r="M364" s="5" t="s">
        <v>3977</v>
      </c>
      <c r="N364" s="126" t="e">
        <f t="shared" si="38"/>
        <v>#REF!</v>
      </c>
      <c r="O364" s="49" t="str">
        <f t="shared" si="39"/>
        <v>New Stock</v>
      </c>
      <c r="P364" s="37" t="str">
        <f t="shared" si="40"/>
        <v>New Stock</v>
      </c>
      <c r="Q364" s="35" t="str">
        <f t="shared" si="41"/>
        <v>-</v>
      </c>
      <c r="R364" s="4" t="e">
        <f t="shared" si="36"/>
        <v>#REF!</v>
      </c>
    </row>
    <row r="365" spans="1:18">
      <c r="A365" s="32" t="s">
        <v>1852</v>
      </c>
      <c r="B365" s="31" t="s">
        <v>2613</v>
      </c>
      <c r="C365" s="32" t="s">
        <v>961</v>
      </c>
      <c r="D365" s="40" t="s">
        <v>39</v>
      </c>
      <c r="E365" s="31">
        <v>1000</v>
      </c>
      <c r="F365" s="95" t="e">
        <f>SUMIF(#REF!,B365,#REF!)</f>
        <v>#REF!</v>
      </c>
      <c r="G365" s="95" t="e">
        <f>SUMIF(#REF!,B365,#REF!)</f>
        <v>#REF!</v>
      </c>
      <c r="H365" s="95" t="e">
        <f>SUMIF(#REF!,B365,#REF!)</f>
        <v>#REF!</v>
      </c>
      <c r="I365" s="95" t="e">
        <f>SUMIF(#REF!,B365,#REF!)*-1</f>
        <v>#REF!</v>
      </c>
      <c r="J365" s="95" t="e">
        <f t="shared" si="37"/>
        <v>#REF!</v>
      </c>
      <c r="K365" s="387" t="e">
        <f>VLOOKUP(B365,#REF!,21,0)</f>
        <v>#REF!</v>
      </c>
      <c r="L365" s="387" t="e">
        <f t="shared" si="35"/>
        <v>#REF!</v>
      </c>
      <c r="M365" s="5" t="s">
        <v>3977</v>
      </c>
      <c r="N365" s="126" t="e">
        <f t="shared" si="38"/>
        <v>#REF!</v>
      </c>
      <c r="O365" s="49" t="str">
        <f t="shared" si="39"/>
        <v>New Stock</v>
      </c>
      <c r="P365" s="37" t="str">
        <f t="shared" si="40"/>
        <v>New Stock</v>
      </c>
      <c r="Q365" s="35" t="str">
        <f t="shared" si="41"/>
        <v>-</v>
      </c>
      <c r="R365" s="4" t="e">
        <f t="shared" si="36"/>
        <v>#REF!</v>
      </c>
    </row>
    <row r="366" spans="1:18">
      <c r="A366" s="32" t="s">
        <v>1852</v>
      </c>
      <c r="B366" s="31" t="s">
        <v>2614</v>
      </c>
      <c r="C366" s="32" t="s">
        <v>962</v>
      </c>
      <c r="D366" s="40" t="s">
        <v>2270</v>
      </c>
      <c r="E366" s="31">
        <v>500</v>
      </c>
      <c r="F366" s="95" t="e">
        <f>SUMIF(#REF!,B366,#REF!)</f>
        <v>#REF!</v>
      </c>
      <c r="G366" s="95" t="e">
        <f>SUMIF(#REF!,B366,#REF!)</f>
        <v>#REF!</v>
      </c>
      <c r="H366" s="95" t="e">
        <f>SUMIF(#REF!,B366,#REF!)</f>
        <v>#REF!</v>
      </c>
      <c r="I366" s="95" t="e">
        <f>SUMIF(#REF!,B366,#REF!)*-1</f>
        <v>#REF!</v>
      </c>
      <c r="J366" s="95" t="e">
        <f t="shared" si="37"/>
        <v>#REF!</v>
      </c>
      <c r="K366" s="387" t="e">
        <f>VLOOKUP(B366,#REF!,21,0)</f>
        <v>#REF!</v>
      </c>
      <c r="L366" s="387" t="e">
        <f t="shared" si="35"/>
        <v>#REF!</v>
      </c>
      <c r="M366" s="5" t="s">
        <v>3977</v>
      </c>
      <c r="N366" s="126" t="e">
        <f t="shared" si="38"/>
        <v>#REF!</v>
      </c>
      <c r="O366" s="49" t="str">
        <f t="shared" si="39"/>
        <v>New Stock</v>
      </c>
      <c r="P366" s="37" t="str">
        <f t="shared" si="40"/>
        <v>New Stock</v>
      </c>
      <c r="Q366" s="35" t="str">
        <f t="shared" si="41"/>
        <v>-</v>
      </c>
      <c r="R366" s="4" t="e">
        <f t="shared" si="36"/>
        <v>#REF!</v>
      </c>
    </row>
    <row r="367" spans="1:18">
      <c r="A367" s="32" t="s">
        <v>1852</v>
      </c>
      <c r="B367" s="31" t="s">
        <v>696</v>
      </c>
      <c r="C367" s="32" t="s">
        <v>963</v>
      </c>
      <c r="D367" s="40" t="s">
        <v>4091</v>
      </c>
      <c r="E367" s="31">
        <v>750</v>
      </c>
      <c r="F367" s="95" t="e">
        <f>SUMIF(#REF!,B367,#REF!)</f>
        <v>#REF!</v>
      </c>
      <c r="G367" s="95" t="e">
        <f>SUMIF(#REF!,B367,#REF!)</f>
        <v>#REF!</v>
      </c>
      <c r="H367" s="95" t="e">
        <f>SUMIF(#REF!,B367,#REF!)</f>
        <v>#REF!</v>
      </c>
      <c r="I367" s="95" t="e">
        <f>SUMIF(#REF!,B367,#REF!)*-1</f>
        <v>#REF!</v>
      </c>
      <c r="J367" s="95" t="e">
        <f t="shared" si="37"/>
        <v>#REF!</v>
      </c>
      <c r="K367" s="387" t="e">
        <f>VLOOKUP(B367,#REF!,21,0)</f>
        <v>#REF!</v>
      </c>
      <c r="L367" s="387" t="e">
        <f t="shared" si="35"/>
        <v>#REF!</v>
      </c>
      <c r="M367" s="5" t="s">
        <v>3977</v>
      </c>
      <c r="N367" s="126" t="e">
        <f t="shared" si="38"/>
        <v>#REF!</v>
      </c>
      <c r="O367" s="49" t="str">
        <f t="shared" si="39"/>
        <v>New Stock</v>
      </c>
      <c r="P367" s="37" t="str">
        <f t="shared" si="40"/>
        <v>New Stock</v>
      </c>
      <c r="Q367" s="35" t="str">
        <f t="shared" si="41"/>
        <v>-</v>
      </c>
      <c r="R367" s="4" t="e">
        <f t="shared" si="36"/>
        <v>#REF!</v>
      </c>
    </row>
    <row r="368" spans="1:18">
      <c r="A368" s="32" t="s">
        <v>1852</v>
      </c>
      <c r="B368" s="31" t="s">
        <v>4504</v>
      </c>
      <c r="C368" s="32" t="s">
        <v>4335</v>
      </c>
      <c r="D368" s="40" t="s">
        <v>4091</v>
      </c>
      <c r="E368" s="31">
        <v>750</v>
      </c>
      <c r="F368" s="95" t="e">
        <f>SUMIF(#REF!,B368,#REF!)</f>
        <v>#REF!</v>
      </c>
      <c r="G368" s="95" t="e">
        <f>SUMIF(#REF!,B368,#REF!)</f>
        <v>#REF!</v>
      </c>
      <c r="H368" s="95" t="e">
        <f>SUMIF(#REF!,B368,#REF!)</f>
        <v>#REF!</v>
      </c>
      <c r="I368" s="95" t="e">
        <f>SUMIF(#REF!,B368,#REF!)*-1</f>
        <v>#REF!</v>
      </c>
      <c r="J368" s="95" t="e">
        <f t="shared" si="37"/>
        <v>#REF!</v>
      </c>
      <c r="K368" s="387" t="e">
        <f>VLOOKUP(B368,#REF!,21,0)</f>
        <v>#REF!</v>
      </c>
      <c r="L368" s="387" t="e">
        <f t="shared" si="35"/>
        <v>#REF!</v>
      </c>
      <c r="M368" s="5" t="s">
        <v>3977</v>
      </c>
      <c r="N368" s="126" t="e">
        <f t="shared" si="38"/>
        <v>#REF!</v>
      </c>
      <c r="O368" s="49" t="str">
        <f t="shared" si="39"/>
        <v>New Stock</v>
      </c>
      <c r="P368" s="37" t="str">
        <f t="shared" si="40"/>
        <v>New Stock</v>
      </c>
      <c r="Q368" s="35" t="str">
        <f t="shared" si="41"/>
        <v>-</v>
      </c>
      <c r="R368" s="4" t="e">
        <f t="shared" si="36"/>
        <v>#REF!</v>
      </c>
    </row>
    <row r="369" spans="1:18">
      <c r="A369" s="32" t="s">
        <v>1852</v>
      </c>
      <c r="B369" s="31" t="s">
        <v>4505</v>
      </c>
      <c r="C369" s="32" t="s">
        <v>3388</v>
      </c>
      <c r="D369" s="40" t="s">
        <v>3347</v>
      </c>
      <c r="E369" s="31">
        <v>0</v>
      </c>
      <c r="F369" s="95" t="e">
        <f>SUMIF(#REF!,B369,#REF!)</f>
        <v>#REF!</v>
      </c>
      <c r="G369" s="95" t="e">
        <f>SUMIF(#REF!,B369,#REF!)</f>
        <v>#REF!</v>
      </c>
      <c r="H369" s="95" t="e">
        <f>SUMIF(#REF!,B369,#REF!)</f>
        <v>#REF!</v>
      </c>
      <c r="I369" s="95" t="e">
        <f>SUMIF(#REF!,B369,#REF!)*-1</f>
        <v>#REF!</v>
      </c>
      <c r="J369" s="95" t="e">
        <f t="shared" si="37"/>
        <v>#REF!</v>
      </c>
      <c r="K369" s="387" t="e">
        <f>VLOOKUP(B369,#REF!,21,0)</f>
        <v>#REF!</v>
      </c>
      <c r="L369" s="387" t="e">
        <f t="shared" si="35"/>
        <v>#REF!</v>
      </c>
      <c r="M369" s="5" t="s">
        <v>3977</v>
      </c>
      <c r="N369" s="126" t="e">
        <f t="shared" si="38"/>
        <v>#REF!</v>
      </c>
      <c r="O369" s="49" t="str">
        <f t="shared" si="39"/>
        <v>New Stock</v>
      </c>
      <c r="P369" s="37" t="str">
        <f t="shared" si="40"/>
        <v>New Stock</v>
      </c>
      <c r="Q369" s="35" t="str">
        <f t="shared" si="41"/>
        <v>-</v>
      </c>
      <c r="R369" s="4" t="e">
        <f t="shared" si="36"/>
        <v>#REF!</v>
      </c>
    </row>
    <row r="370" spans="1:18">
      <c r="A370" s="32" t="s">
        <v>1852</v>
      </c>
      <c r="B370" s="31" t="s">
        <v>670</v>
      </c>
      <c r="C370" s="32" t="s">
        <v>4336</v>
      </c>
      <c r="D370" s="40" t="s">
        <v>1779</v>
      </c>
      <c r="E370" s="31">
        <v>600</v>
      </c>
      <c r="F370" s="95" t="e">
        <f>SUMIF(#REF!,B370,#REF!)</f>
        <v>#REF!</v>
      </c>
      <c r="G370" s="95" t="e">
        <f>SUMIF(#REF!,B370,#REF!)</f>
        <v>#REF!</v>
      </c>
      <c r="H370" s="95" t="e">
        <f>SUMIF(#REF!,B370,#REF!)</f>
        <v>#REF!</v>
      </c>
      <c r="I370" s="95" t="e">
        <f>SUMIF(#REF!,B370,#REF!)*-1</f>
        <v>#REF!</v>
      </c>
      <c r="J370" s="95" t="e">
        <f t="shared" si="37"/>
        <v>#REF!</v>
      </c>
      <c r="K370" s="387" t="e">
        <f>VLOOKUP(B370,#REF!,21,0)</f>
        <v>#REF!</v>
      </c>
      <c r="L370" s="387" t="e">
        <f t="shared" si="35"/>
        <v>#REF!</v>
      </c>
      <c r="M370" s="5" t="s">
        <v>3977</v>
      </c>
      <c r="N370" s="126" t="e">
        <f t="shared" si="38"/>
        <v>#REF!</v>
      </c>
      <c r="O370" s="49" t="str">
        <f t="shared" si="39"/>
        <v>New Stock</v>
      </c>
      <c r="P370" s="37" t="str">
        <f t="shared" si="40"/>
        <v>New Stock</v>
      </c>
      <c r="Q370" s="35" t="str">
        <f t="shared" si="41"/>
        <v>-</v>
      </c>
      <c r="R370" s="4" t="e">
        <f t="shared" si="36"/>
        <v>#REF!</v>
      </c>
    </row>
    <row r="371" spans="1:18">
      <c r="A371" s="32" t="s">
        <v>1852</v>
      </c>
      <c r="B371" s="31" t="s">
        <v>671</v>
      </c>
      <c r="C371" s="32" t="s">
        <v>4337</v>
      </c>
      <c r="D371" s="40" t="s">
        <v>704</v>
      </c>
      <c r="E371" s="31">
        <v>500</v>
      </c>
      <c r="F371" s="95" t="e">
        <f>SUMIF(#REF!,B371,#REF!)</f>
        <v>#REF!</v>
      </c>
      <c r="G371" s="95" t="e">
        <f>SUMIF(#REF!,B371,#REF!)</f>
        <v>#REF!</v>
      </c>
      <c r="H371" s="95" t="e">
        <f>SUMIF(#REF!,B371,#REF!)</f>
        <v>#REF!</v>
      </c>
      <c r="I371" s="95" t="e">
        <f>SUMIF(#REF!,B371,#REF!)*-1</f>
        <v>#REF!</v>
      </c>
      <c r="J371" s="95" t="e">
        <f t="shared" si="37"/>
        <v>#REF!</v>
      </c>
      <c r="K371" s="387" t="e">
        <f>VLOOKUP(B371,#REF!,21,0)</f>
        <v>#REF!</v>
      </c>
      <c r="L371" s="387" t="e">
        <f t="shared" si="35"/>
        <v>#REF!</v>
      </c>
      <c r="M371" s="5" t="s">
        <v>3977</v>
      </c>
      <c r="N371" s="126" t="e">
        <f t="shared" si="38"/>
        <v>#REF!</v>
      </c>
      <c r="O371" s="49" t="str">
        <f t="shared" si="39"/>
        <v>New Stock</v>
      </c>
      <c r="P371" s="37" t="str">
        <f t="shared" si="40"/>
        <v>New Stock</v>
      </c>
      <c r="Q371" s="35" t="str">
        <f t="shared" si="41"/>
        <v>-</v>
      </c>
      <c r="R371" s="4" t="e">
        <f t="shared" si="36"/>
        <v>#REF!</v>
      </c>
    </row>
    <row r="372" spans="1:18">
      <c r="A372" s="32" t="s">
        <v>1852</v>
      </c>
      <c r="B372" s="31" t="s">
        <v>672</v>
      </c>
      <c r="C372" s="32" t="s">
        <v>4338</v>
      </c>
      <c r="D372" s="40" t="s">
        <v>3957</v>
      </c>
      <c r="E372" s="31">
        <v>80</v>
      </c>
      <c r="F372" s="95" t="e">
        <f>SUMIF(#REF!,B372,#REF!)</f>
        <v>#REF!</v>
      </c>
      <c r="G372" s="95" t="e">
        <f>SUMIF(#REF!,B372,#REF!)</f>
        <v>#REF!</v>
      </c>
      <c r="H372" s="95" t="e">
        <f>SUMIF(#REF!,B372,#REF!)</f>
        <v>#REF!</v>
      </c>
      <c r="I372" s="95" t="e">
        <f>SUMIF(#REF!,B372,#REF!)*-1</f>
        <v>#REF!</v>
      </c>
      <c r="J372" s="95" t="e">
        <f t="shared" si="37"/>
        <v>#REF!</v>
      </c>
      <c r="K372" s="387" t="e">
        <f>VLOOKUP(B372,#REF!,21,0)</f>
        <v>#REF!</v>
      </c>
      <c r="L372" s="387" t="e">
        <f t="shared" si="35"/>
        <v>#REF!</v>
      </c>
      <c r="M372" s="5" t="s">
        <v>3977</v>
      </c>
      <c r="N372" s="126" t="e">
        <f t="shared" si="38"/>
        <v>#REF!</v>
      </c>
      <c r="O372" s="49" t="str">
        <f t="shared" si="39"/>
        <v>New Stock</v>
      </c>
      <c r="P372" s="37" t="str">
        <f t="shared" si="40"/>
        <v>New Stock</v>
      </c>
      <c r="Q372" s="35" t="str">
        <f t="shared" si="41"/>
        <v>-</v>
      </c>
      <c r="R372" s="4" t="e">
        <f t="shared" si="36"/>
        <v>#REF!</v>
      </c>
    </row>
    <row r="373" spans="1:18">
      <c r="A373" s="32" t="s">
        <v>1852</v>
      </c>
      <c r="B373" s="31" t="s">
        <v>391</v>
      </c>
      <c r="C373" s="32" t="s">
        <v>4222</v>
      </c>
      <c r="D373" s="40" t="s">
        <v>4567</v>
      </c>
      <c r="E373" s="31">
        <v>80</v>
      </c>
      <c r="F373" s="95" t="e">
        <f>SUMIF(#REF!,B373,#REF!)</f>
        <v>#REF!</v>
      </c>
      <c r="G373" s="95" t="e">
        <f>SUMIF(#REF!,B373,#REF!)</f>
        <v>#REF!</v>
      </c>
      <c r="H373" s="95" t="e">
        <f>SUMIF(#REF!,B373,#REF!)</f>
        <v>#REF!</v>
      </c>
      <c r="I373" s="95" t="e">
        <f>SUMIF(#REF!,B373,#REF!)*-1</f>
        <v>#REF!</v>
      </c>
      <c r="J373" s="95" t="e">
        <f t="shared" si="37"/>
        <v>#REF!</v>
      </c>
      <c r="K373" s="387" t="e">
        <f>VLOOKUP(B373,#REF!,21,0)</f>
        <v>#REF!</v>
      </c>
      <c r="L373" s="387" t="e">
        <f t="shared" si="35"/>
        <v>#REF!</v>
      </c>
      <c r="M373" s="5" t="s">
        <v>3977</v>
      </c>
      <c r="N373" s="126" t="e">
        <f t="shared" si="38"/>
        <v>#REF!</v>
      </c>
      <c r="O373" s="49" t="str">
        <f t="shared" si="39"/>
        <v>New Stock</v>
      </c>
      <c r="P373" s="37" t="str">
        <f t="shared" si="40"/>
        <v>New Stock</v>
      </c>
      <c r="Q373" s="35" t="str">
        <f t="shared" si="41"/>
        <v>-</v>
      </c>
      <c r="R373" s="4" t="e">
        <f t="shared" si="36"/>
        <v>#REF!</v>
      </c>
    </row>
    <row r="374" spans="1:18">
      <c r="A374" s="32" t="s">
        <v>1852</v>
      </c>
      <c r="B374" s="31" t="s">
        <v>392</v>
      </c>
      <c r="C374" s="32" t="s">
        <v>2066</v>
      </c>
      <c r="D374" s="40" t="s">
        <v>2195</v>
      </c>
      <c r="E374" s="31">
        <v>2000</v>
      </c>
      <c r="F374" s="95" t="e">
        <f>SUMIF(#REF!,B374,#REF!)</f>
        <v>#REF!</v>
      </c>
      <c r="G374" s="95" t="e">
        <f>SUMIF(#REF!,B374,#REF!)</f>
        <v>#REF!</v>
      </c>
      <c r="H374" s="95" t="e">
        <f>SUMIF(#REF!,B374,#REF!)</f>
        <v>#REF!</v>
      </c>
      <c r="I374" s="95" t="e">
        <f>SUMIF(#REF!,B374,#REF!)*-1</f>
        <v>#REF!</v>
      </c>
      <c r="J374" s="95" t="e">
        <f t="shared" si="37"/>
        <v>#REF!</v>
      </c>
      <c r="K374" s="387" t="e">
        <f>VLOOKUP(B374,#REF!,21,0)</f>
        <v>#REF!</v>
      </c>
      <c r="L374" s="387" t="e">
        <f t="shared" si="35"/>
        <v>#REF!</v>
      </c>
      <c r="M374" s="5" t="s">
        <v>3977</v>
      </c>
      <c r="N374" s="126" t="e">
        <f t="shared" si="38"/>
        <v>#REF!</v>
      </c>
      <c r="O374" s="49" t="str">
        <f t="shared" si="39"/>
        <v>New Stock</v>
      </c>
      <c r="P374" s="37" t="str">
        <f t="shared" si="40"/>
        <v>New Stock</v>
      </c>
      <c r="Q374" s="35" t="str">
        <f t="shared" si="41"/>
        <v>-</v>
      </c>
      <c r="R374" s="4" t="e">
        <f t="shared" si="36"/>
        <v>#REF!</v>
      </c>
    </row>
    <row r="375" spans="1:18">
      <c r="A375" s="32" t="s">
        <v>1852</v>
      </c>
      <c r="B375" s="31" t="s">
        <v>393</v>
      </c>
      <c r="C375" s="32" t="s">
        <v>905</v>
      </c>
      <c r="D375" s="40" t="s">
        <v>2195</v>
      </c>
      <c r="E375" s="31">
        <v>2000</v>
      </c>
      <c r="F375" s="95" t="e">
        <f>SUMIF(#REF!,B375,#REF!)</f>
        <v>#REF!</v>
      </c>
      <c r="G375" s="95" t="e">
        <f>SUMIF(#REF!,B375,#REF!)</f>
        <v>#REF!</v>
      </c>
      <c r="H375" s="95" t="e">
        <f>SUMIF(#REF!,B375,#REF!)</f>
        <v>#REF!</v>
      </c>
      <c r="I375" s="95" t="e">
        <f>SUMIF(#REF!,B375,#REF!)*-1</f>
        <v>#REF!</v>
      </c>
      <c r="J375" s="95" t="e">
        <f t="shared" si="37"/>
        <v>#REF!</v>
      </c>
      <c r="K375" s="387" t="e">
        <f>VLOOKUP(B375,#REF!,21,0)</f>
        <v>#REF!</v>
      </c>
      <c r="L375" s="387" t="e">
        <f t="shared" si="35"/>
        <v>#REF!</v>
      </c>
      <c r="M375" s="5" t="s">
        <v>3977</v>
      </c>
      <c r="N375" s="126" t="e">
        <f t="shared" si="38"/>
        <v>#REF!</v>
      </c>
      <c r="O375" s="49" t="str">
        <f t="shared" si="39"/>
        <v>New Stock</v>
      </c>
      <c r="P375" s="37" t="str">
        <f t="shared" si="40"/>
        <v>New Stock</v>
      </c>
      <c r="Q375" s="35" t="str">
        <f t="shared" si="41"/>
        <v>-</v>
      </c>
      <c r="R375" s="4" t="e">
        <f t="shared" si="36"/>
        <v>#REF!</v>
      </c>
    </row>
    <row r="376" spans="1:18">
      <c r="A376" s="32" t="s">
        <v>1852</v>
      </c>
      <c r="B376" s="31" t="s">
        <v>394</v>
      </c>
      <c r="C376" s="32" t="s">
        <v>4995</v>
      </c>
      <c r="D376" s="40" t="s">
        <v>2195</v>
      </c>
      <c r="E376" s="31">
        <v>2000</v>
      </c>
      <c r="F376" s="95" t="e">
        <f>SUMIF(#REF!,B376,#REF!)</f>
        <v>#REF!</v>
      </c>
      <c r="G376" s="95" t="e">
        <f>SUMIF(#REF!,B376,#REF!)</f>
        <v>#REF!</v>
      </c>
      <c r="H376" s="95" t="e">
        <f>SUMIF(#REF!,B376,#REF!)</f>
        <v>#REF!</v>
      </c>
      <c r="I376" s="95" t="e">
        <f>SUMIF(#REF!,B376,#REF!)*-1</f>
        <v>#REF!</v>
      </c>
      <c r="J376" s="95" t="e">
        <f t="shared" si="37"/>
        <v>#REF!</v>
      </c>
      <c r="K376" s="387" t="e">
        <f>VLOOKUP(B376,#REF!,21,0)</f>
        <v>#REF!</v>
      </c>
      <c r="L376" s="387" t="e">
        <f t="shared" si="35"/>
        <v>#REF!</v>
      </c>
      <c r="M376" s="5" t="s">
        <v>3977</v>
      </c>
      <c r="N376" s="126" t="e">
        <f t="shared" si="38"/>
        <v>#REF!</v>
      </c>
      <c r="O376" s="49" t="str">
        <f t="shared" si="39"/>
        <v>New Stock</v>
      </c>
      <c r="P376" s="37" t="str">
        <f t="shared" si="40"/>
        <v>New Stock</v>
      </c>
      <c r="Q376" s="35" t="str">
        <f t="shared" si="41"/>
        <v>-</v>
      </c>
      <c r="R376" s="4" t="e">
        <f t="shared" si="36"/>
        <v>#REF!</v>
      </c>
    </row>
    <row r="377" spans="1:18">
      <c r="A377" s="32" t="s">
        <v>1852</v>
      </c>
      <c r="B377" s="31" t="s">
        <v>395</v>
      </c>
      <c r="C377" s="32" t="s">
        <v>1240</v>
      </c>
      <c r="D377" s="40" t="s">
        <v>2195</v>
      </c>
      <c r="E377" s="31">
        <v>2000</v>
      </c>
      <c r="F377" s="95" t="e">
        <f>SUMIF(#REF!,B377,#REF!)</f>
        <v>#REF!</v>
      </c>
      <c r="G377" s="95" t="e">
        <f>SUMIF(#REF!,B377,#REF!)</f>
        <v>#REF!</v>
      </c>
      <c r="H377" s="95" t="e">
        <f>SUMIF(#REF!,B377,#REF!)</f>
        <v>#REF!</v>
      </c>
      <c r="I377" s="95" t="e">
        <f>SUMIF(#REF!,B377,#REF!)*-1</f>
        <v>#REF!</v>
      </c>
      <c r="J377" s="95" t="e">
        <f t="shared" si="37"/>
        <v>#REF!</v>
      </c>
      <c r="K377" s="387" t="e">
        <f>VLOOKUP(B377,#REF!,21,0)</f>
        <v>#REF!</v>
      </c>
      <c r="L377" s="387" t="e">
        <f t="shared" si="35"/>
        <v>#REF!</v>
      </c>
      <c r="M377" s="5" t="s">
        <v>3977</v>
      </c>
      <c r="N377" s="126" t="e">
        <f t="shared" si="38"/>
        <v>#REF!</v>
      </c>
      <c r="O377" s="49" t="str">
        <f t="shared" si="39"/>
        <v>New Stock</v>
      </c>
      <c r="P377" s="37" t="str">
        <f t="shared" si="40"/>
        <v>New Stock</v>
      </c>
      <c r="Q377" s="35" t="str">
        <f t="shared" si="41"/>
        <v>-</v>
      </c>
      <c r="R377" s="4" t="e">
        <f t="shared" si="36"/>
        <v>#REF!</v>
      </c>
    </row>
    <row r="378" spans="1:18">
      <c r="A378" s="32" t="s">
        <v>1852</v>
      </c>
      <c r="B378" s="31" t="s">
        <v>396</v>
      </c>
      <c r="C378" s="32" t="s">
        <v>1064</v>
      </c>
      <c r="D378" s="40" t="s">
        <v>2195</v>
      </c>
      <c r="E378" s="31">
        <v>2000</v>
      </c>
      <c r="F378" s="95" t="e">
        <f>SUMIF(#REF!,B378,#REF!)</f>
        <v>#REF!</v>
      </c>
      <c r="G378" s="95" t="e">
        <f>SUMIF(#REF!,B378,#REF!)</f>
        <v>#REF!</v>
      </c>
      <c r="H378" s="95" t="e">
        <f>SUMIF(#REF!,B378,#REF!)</f>
        <v>#REF!</v>
      </c>
      <c r="I378" s="95" t="e">
        <f>SUMIF(#REF!,B378,#REF!)*-1</f>
        <v>#REF!</v>
      </c>
      <c r="J378" s="95" t="e">
        <f t="shared" si="37"/>
        <v>#REF!</v>
      </c>
      <c r="K378" s="387" t="e">
        <f>VLOOKUP(B378,#REF!,21,0)</f>
        <v>#REF!</v>
      </c>
      <c r="L378" s="387" t="e">
        <f t="shared" si="35"/>
        <v>#REF!</v>
      </c>
      <c r="M378" s="5" t="s">
        <v>3977</v>
      </c>
      <c r="N378" s="126" t="e">
        <f t="shared" si="38"/>
        <v>#REF!</v>
      </c>
      <c r="O378" s="49" t="str">
        <f t="shared" si="39"/>
        <v>New Stock</v>
      </c>
      <c r="P378" s="37" t="str">
        <f t="shared" si="40"/>
        <v>New Stock</v>
      </c>
      <c r="Q378" s="35" t="str">
        <f t="shared" si="41"/>
        <v>-</v>
      </c>
      <c r="R378" s="4" t="e">
        <f t="shared" si="36"/>
        <v>#REF!</v>
      </c>
    </row>
    <row r="379" spans="1:18">
      <c r="A379" s="32" t="s">
        <v>1852</v>
      </c>
      <c r="B379" s="31" t="s">
        <v>4166</v>
      </c>
      <c r="C379" s="32" t="s">
        <v>1960</v>
      </c>
      <c r="D379" s="40" t="s">
        <v>2195</v>
      </c>
      <c r="E379" s="31">
        <v>2000</v>
      </c>
      <c r="F379" s="95" t="e">
        <f>SUMIF(#REF!,B379,#REF!)</f>
        <v>#REF!</v>
      </c>
      <c r="G379" s="95" t="e">
        <f>SUMIF(#REF!,B379,#REF!)</f>
        <v>#REF!</v>
      </c>
      <c r="H379" s="95" t="e">
        <f>SUMIF(#REF!,B379,#REF!)</f>
        <v>#REF!</v>
      </c>
      <c r="I379" s="95" t="e">
        <f>SUMIF(#REF!,B379,#REF!)*-1</f>
        <v>#REF!</v>
      </c>
      <c r="J379" s="95" t="e">
        <f t="shared" si="37"/>
        <v>#REF!</v>
      </c>
      <c r="K379" s="387" t="e">
        <f>VLOOKUP(B379,#REF!,21,0)</f>
        <v>#REF!</v>
      </c>
      <c r="L379" s="387" t="e">
        <f t="shared" si="35"/>
        <v>#REF!</v>
      </c>
      <c r="M379" s="5" t="s">
        <v>3977</v>
      </c>
      <c r="N379" s="126" t="e">
        <f t="shared" si="38"/>
        <v>#REF!</v>
      </c>
      <c r="O379" s="49" t="str">
        <f t="shared" si="39"/>
        <v>New Stock</v>
      </c>
      <c r="P379" s="37" t="str">
        <f t="shared" si="40"/>
        <v>New Stock</v>
      </c>
      <c r="Q379" s="35" t="str">
        <f t="shared" si="41"/>
        <v>-</v>
      </c>
      <c r="R379" s="4" t="e">
        <f t="shared" si="36"/>
        <v>#REF!</v>
      </c>
    </row>
    <row r="380" spans="1:18">
      <c r="A380" s="32" t="s">
        <v>1852</v>
      </c>
      <c r="B380" s="31" t="s">
        <v>4167</v>
      </c>
      <c r="C380" s="32" t="s">
        <v>909</v>
      </c>
      <c r="D380" s="40" t="s">
        <v>2195</v>
      </c>
      <c r="E380" s="31">
        <v>2000</v>
      </c>
      <c r="F380" s="95" t="e">
        <f>SUMIF(#REF!,B380,#REF!)</f>
        <v>#REF!</v>
      </c>
      <c r="G380" s="95" t="e">
        <f>SUMIF(#REF!,B380,#REF!)</f>
        <v>#REF!</v>
      </c>
      <c r="H380" s="95" t="e">
        <f>SUMIF(#REF!,B380,#REF!)</f>
        <v>#REF!</v>
      </c>
      <c r="I380" s="95" t="e">
        <f>SUMIF(#REF!,B380,#REF!)*-1</f>
        <v>#REF!</v>
      </c>
      <c r="J380" s="95" t="e">
        <f t="shared" si="37"/>
        <v>#REF!</v>
      </c>
      <c r="K380" s="387" t="e">
        <f>VLOOKUP(B380,#REF!,21,0)</f>
        <v>#REF!</v>
      </c>
      <c r="L380" s="387" t="e">
        <f t="shared" si="35"/>
        <v>#REF!</v>
      </c>
      <c r="M380" s="5" t="s">
        <v>3977</v>
      </c>
      <c r="N380" s="126" t="e">
        <f t="shared" si="38"/>
        <v>#REF!</v>
      </c>
      <c r="O380" s="49" t="str">
        <f t="shared" si="39"/>
        <v>New Stock</v>
      </c>
      <c r="P380" s="37" t="str">
        <f t="shared" si="40"/>
        <v>New Stock</v>
      </c>
      <c r="Q380" s="35" t="str">
        <f t="shared" si="41"/>
        <v>-</v>
      </c>
      <c r="R380" s="4" t="e">
        <f t="shared" si="36"/>
        <v>#REF!</v>
      </c>
    </row>
    <row r="381" spans="1:18">
      <c r="A381" s="32" t="s">
        <v>1852</v>
      </c>
      <c r="B381" s="31" t="s">
        <v>4168</v>
      </c>
      <c r="C381" s="32" t="s">
        <v>1322</v>
      </c>
      <c r="D381" s="40" t="s">
        <v>2195</v>
      </c>
      <c r="E381" s="31">
        <v>2000</v>
      </c>
      <c r="F381" s="95" t="e">
        <f>SUMIF(#REF!,B381,#REF!)</f>
        <v>#REF!</v>
      </c>
      <c r="G381" s="95" t="e">
        <f>SUMIF(#REF!,B381,#REF!)</f>
        <v>#REF!</v>
      </c>
      <c r="H381" s="95" t="e">
        <f>SUMIF(#REF!,B381,#REF!)</f>
        <v>#REF!</v>
      </c>
      <c r="I381" s="95" t="e">
        <f>SUMIF(#REF!,B381,#REF!)*-1</f>
        <v>#REF!</v>
      </c>
      <c r="J381" s="95" t="e">
        <f t="shared" si="37"/>
        <v>#REF!</v>
      </c>
      <c r="K381" s="387" t="e">
        <f>VLOOKUP(B381,#REF!,21,0)</f>
        <v>#REF!</v>
      </c>
      <c r="L381" s="387" t="e">
        <f t="shared" si="35"/>
        <v>#REF!</v>
      </c>
      <c r="M381" s="5" t="s">
        <v>3977</v>
      </c>
      <c r="N381" s="126" t="e">
        <f t="shared" si="38"/>
        <v>#REF!</v>
      </c>
      <c r="O381" s="49" t="str">
        <f t="shared" si="39"/>
        <v>New Stock</v>
      </c>
      <c r="P381" s="37" t="str">
        <f t="shared" si="40"/>
        <v>New Stock</v>
      </c>
      <c r="Q381" s="35" t="str">
        <f t="shared" si="41"/>
        <v>-</v>
      </c>
      <c r="R381" s="4" t="e">
        <f t="shared" si="36"/>
        <v>#REF!</v>
      </c>
    </row>
    <row r="382" spans="1:18">
      <c r="A382" s="32" t="s">
        <v>1852</v>
      </c>
      <c r="B382" s="31" t="s">
        <v>4169</v>
      </c>
      <c r="C382" s="32" t="s">
        <v>1323</v>
      </c>
      <c r="D382" s="40" t="s">
        <v>2195</v>
      </c>
      <c r="E382" s="31">
        <v>2000</v>
      </c>
      <c r="F382" s="95" t="e">
        <f>SUMIF(#REF!,B382,#REF!)</f>
        <v>#REF!</v>
      </c>
      <c r="G382" s="95" t="e">
        <f>SUMIF(#REF!,B382,#REF!)</f>
        <v>#REF!</v>
      </c>
      <c r="H382" s="95" t="e">
        <f>SUMIF(#REF!,B382,#REF!)</f>
        <v>#REF!</v>
      </c>
      <c r="I382" s="95" t="e">
        <f>SUMIF(#REF!,B382,#REF!)*-1</f>
        <v>#REF!</v>
      </c>
      <c r="J382" s="95" t="e">
        <f t="shared" si="37"/>
        <v>#REF!</v>
      </c>
      <c r="K382" s="387" t="e">
        <f>VLOOKUP(B382,#REF!,21,0)</f>
        <v>#REF!</v>
      </c>
      <c r="L382" s="387" t="e">
        <f t="shared" si="35"/>
        <v>#REF!</v>
      </c>
      <c r="M382" s="5" t="s">
        <v>3977</v>
      </c>
      <c r="N382" s="126" t="e">
        <f t="shared" si="38"/>
        <v>#REF!</v>
      </c>
      <c r="O382" s="49" t="str">
        <f t="shared" si="39"/>
        <v>New Stock</v>
      </c>
      <c r="P382" s="37" t="str">
        <f t="shared" si="40"/>
        <v>New Stock</v>
      </c>
      <c r="Q382" s="35" t="str">
        <f t="shared" si="41"/>
        <v>-</v>
      </c>
      <c r="R382" s="4" t="e">
        <f t="shared" si="36"/>
        <v>#REF!</v>
      </c>
    </row>
    <row r="383" spans="1:18">
      <c r="A383" s="32" t="s">
        <v>1852</v>
      </c>
      <c r="B383" s="31" t="s">
        <v>4170</v>
      </c>
      <c r="C383" s="32" t="s">
        <v>1639</v>
      </c>
      <c r="D383" s="40" t="s">
        <v>1779</v>
      </c>
      <c r="E383" s="31">
        <v>500</v>
      </c>
      <c r="F383" s="95" t="e">
        <f>SUMIF(#REF!,B383,#REF!)</f>
        <v>#REF!</v>
      </c>
      <c r="G383" s="95" t="e">
        <f>SUMIF(#REF!,B383,#REF!)</f>
        <v>#REF!</v>
      </c>
      <c r="H383" s="95" t="e">
        <f>SUMIF(#REF!,B383,#REF!)</f>
        <v>#REF!</v>
      </c>
      <c r="I383" s="95" t="e">
        <f>SUMIF(#REF!,B383,#REF!)*-1</f>
        <v>#REF!</v>
      </c>
      <c r="J383" s="95" t="e">
        <f t="shared" si="37"/>
        <v>#REF!</v>
      </c>
      <c r="K383" s="387" t="e">
        <f>VLOOKUP(B383,#REF!,21,0)</f>
        <v>#REF!</v>
      </c>
      <c r="L383" s="387" t="e">
        <f t="shared" si="35"/>
        <v>#REF!</v>
      </c>
      <c r="M383" s="5" t="s">
        <v>3977</v>
      </c>
      <c r="N383" s="126" t="e">
        <f t="shared" si="38"/>
        <v>#REF!</v>
      </c>
      <c r="O383" s="49" t="str">
        <f t="shared" si="39"/>
        <v>New Stock</v>
      </c>
      <c r="P383" s="37" t="str">
        <f t="shared" si="40"/>
        <v>New Stock</v>
      </c>
      <c r="Q383" s="35" t="str">
        <f t="shared" si="41"/>
        <v>-</v>
      </c>
      <c r="R383" s="4" t="e">
        <f t="shared" si="36"/>
        <v>#REF!</v>
      </c>
    </row>
    <row r="384" spans="1:18">
      <c r="A384" s="32" t="s">
        <v>1852</v>
      </c>
      <c r="B384" s="31" t="s">
        <v>4171</v>
      </c>
      <c r="C384" s="32" t="s">
        <v>1640</v>
      </c>
      <c r="D384" s="40" t="s">
        <v>4566</v>
      </c>
      <c r="E384" s="31">
        <v>150</v>
      </c>
      <c r="F384" s="95" t="e">
        <f>SUMIF(#REF!,B384,#REF!)</f>
        <v>#REF!</v>
      </c>
      <c r="G384" s="95" t="e">
        <f>SUMIF(#REF!,B384,#REF!)</f>
        <v>#REF!</v>
      </c>
      <c r="H384" s="95" t="e">
        <f>SUMIF(#REF!,B384,#REF!)</f>
        <v>#REF!</v>
      </c>
      <c r="I384" s="95" t="e">
        <f>SUMIF(#REF!,B384,#REF!)*-1</f>
        <v>#REF!</v>
      </c>
      <c r="J384" s="95" t="e">
        <f t="shared" si="37"/>
        <v>#REF!</v>
      </c>
      <c r="K384" s="387" t="e">
        <f>VLOOKUP(B384,#REF!,21,0)</f>
        <v>#REF!</v>
      </c>
      <c r="L384" s="387" t="e">
        <f t="shared" si="35"/>
        <v>#REF!</v>
      </c>
      <c r="M384" s="5" t="s">
        <v>3977</v>
      </c>
      <c r="N384" s="126" t="e">
        <f t="shared" si="38"/>
        <v>#REF!</v>
      </c>
      <c r="O384" s="49" t="str">
        <f t="shared" si="39"/>
        <v>New Stock</v>
      </c>
      <c r="P384" s="37" t="str">
        <f t="shared" si="40"/>
        <v>New Stock</v>
      </c>
      <c r="Q384" s="35" t="str">
        <f t="shared" si="41"/>
        <v>-</v>
      </c>
      <c r="R384" s="4" t="e">
        <f t="shared" si="36"/>
        <v>#REF!</v>
      </c>
    </row>
    <row r="385" spans="1:18">
      <c r="A385" s="32" t="s">
        <v>1852</v>
      </c>
      <c r="B385" s="31" t="s">
        <v>4506</v>
      </c>
      <c r="C385" s="32" t="s">
        <v>1641</v>
      </c>
      <c r="D385" s="40" t="s">
        <v>3692</v>
      </c>
      <c r="E385" s="31">
        <v>150</v>
      </c>
      <c r="F385" s="95" t="e">
        <f>SUMIF(#REF!,B385,#REF!)</f>
        <v>#REF!</v>
      </c>
      <c r="G385" s="95" t="e">
        <f>SUMIF(#REF!,B385,#REF!)</f>
        <v>#REF!</v>
      </c>
      <c r="H385" s="95" t="e">
        <f>SUMIF(#REF!,B385,#REF!)</f>
        <v>#REF!</v>
      </c>
      <c r="I385" s="95" t="e">
        <f>SUMIF(#REF!,B385,#REF!)*-1</f>
        <v>#REF!</v>
      </c>
      <c r="J385" s="95" t="e">
        <f t="shared" si="37"/>
        <v>#REF!</v>
      </c>
      <c r="K385" s="387" t="e">
        <f>VLOOKUP(B385,#REF!,21,0)</f>
        <v>#REF!</v>
      </c>
      <c r="L385" s="387" t="e">
        <f t="shared" si="35"/>
        <v>#REF!</v>
      </c>
      <c r="M385" s="5" t="s">
        <v>3977</v>
      </c>
      <c r="N385" s="126" t="e">
        <f t="shared" si="38"/>
        <v>#REF!</v>
      </c>
      <c r="O385" s="49" t="str">
        <f t="shared" si="39"/>
        <v>New Stock</v>
      </c>
      <c r="P385" s="37" t="str">
        <f t="shared" si="40"/>
        <v>New Stock</v>
      </c>
      <c r="Q385" s="35" t="str">
        <f t="shared" si="41"/>
        <v>-</v>
      </c>
      <c r="R385" s="4" t="e">
        <f t="shared" si="36"/>
        <v>#REF!</v>
      </c>
    </row>
    <row r="386" spans="1:18">
      <c r="A386" s="32" t="s">
        <v>1852</v>
      </c>
      <c r="B386" s="31" t="s">
        <v>4507</v>
      </c>
      <c r="C386" s="32" t="s">
        <v>5489</v>
      </c>
      <c r="D386" s="40" t="s">
        <v>3692</v>
      </c>
      <c r="E386" s="31">
        <v>150</v>
      </c>
      <c r="F386" s="95" t="e">
        <f>SUMIF(#REF!,B386,#REF!)</f>
        <v>#REF!</v>
      </c>
      <c r="G386" s="95" t="e">
        <f>SUMIF(#REF!,B386,#REF!)</f>
        <v>#REF!</v>
      </c>
      <c r="H386" s="95" t="e">
        <f>SUMIF(#REF!,B386,#REF!)</f>
        <v>#REF!</v>
      </c>
      <c r="I386" s="95" t="e">
        <f>SUMIF(#REF!,B386,#REF!)*-1</f>
        <v>#REF!</v>
      </c>
      <c r="J386" s="95" t="e">
        <f t="shared" si="37"/>
        <v>#REF!</v>
      </c>
      <c r="K386" s="387" t="e">
        <f>VLOOKUP(B386,#REF!,21,0)</f>
        <v>#REF!</v>
      </c>
      <c r="L386" s="387" t="e">
        <f t="shared" si="35"/>
        <v>#REF!</v>
      </c>
      <c r="M386" s="5" t="s">
        <v>3977</v>
      </c>
      <c r="N386" s="126" t="e">
        <f t="shared" si="38"/>
        <v>#REF!</v>
      </c>
      <c r="O386" s="49" t="str">
        <f t="shared" si="39"/>
        <v>New Stock</v>
      </c>
      <c r="P386" s="37" t="str">
        <f t="shared" si="40"/>
        <v>New Stock</v>
      </c>
      <c r="Q386" s="35" t="str">
        <f t="shared" si="41"/>
        <v>-</v>
      </c>
      <c r="R386" s="4" t="e">
        <f t="shared" si="36"/>
        <v>#REF!</v>
      </c>
    </row>
    <row r="387" spans="1:18">
      <c r="A387" s="32" t="s">
        <v>1852</v>
      </c>
      <c r="B387" s="31" t="s">
        <v>4508</v>
      </c>
      <c r="C387" s="32" t="s">
        <v>113</v>
      </c>
      <c r="D387" s="40" t="s">
        <v>3693</v>
      </c>
      <c r="E387" s="31">
        <v>1000</v>
      </c>
      <c r="F387" s="95" t="e">
        <f>SUMIF(#REF!,B387,#REF!)</f>
        <v>#REF!</v>
      </c>
      <c r="G387" s="95" t="e">
        <f>SUMIF(#REF!,B387,#REF!)</f>
        <v>#REF!</v>
      </c>
      <c r="H387" s="95" t="e">
        <f>SUMIF(#REF!,B387,#REF!)</f>
        <v>#REF!</v>
      </c>
      <c r="I387" s="95" t="e">
        <f>SUMIF(#REF!,B387,#REF!)*-1</f>
        <v>#REF!</v>
      </c>
      <c r="J387" s="95" t="e">
        <f t="shared" si="37"/>
        <v>#REF!</v>
      </c>
      <c r="K387" s="387" t="e">
        <f>VLOOKUP(B387,#REF!,21,0)</f>
        <v>#REF!</v>
      </c>
      <c r="L387" s="387" t="e">
        <f t="shared" si="35"/>
        <v>#REF!</v>
      </c>
      <c r="M387" s="5" t="s">
        <v>3977</v>
      </c>
      <c r="N387" s="126" t="e">
        <f t="shared" si="38"/>
        <v>#REF!</v>
      </c>
      <c r="O387" s="49" t="str">
        <f t="shared" si="39"/>
        <v>New Stock</v>
      </c>
      <c r="P387" s="37" t="str">
        <f t="shared" si="40"/>
        <v>New Stock</v>
      </c>
      <c r="Q387" s="35" t="str">
        <f t="shared" si="41"/>
        <v>-</v>
      </c>
      <c r="R387" s="4" t="e">
        <f t="shared" si="36"/>
        <v>#REF!</v>
      </c>
    </row>
    <row r="388" spans="1:18">
      <c r="A388" s="32" t="s">
        <v>1852</v>
      </c>
      <c r="B388" s="31" t="s">
        <v>4172</v>
      </c>
      <c r="C388" s="32" t="s">
        <v>114</v>
      </c>
      <c r="D388" s="40" t="s">
        <v>3696</v>
      </c>
      <c r="E388" s="31">
        <v>2000</v>
      </c>
      <c r="F388" s="95" t="e">
        <f>SUMIF(#REF!,B388,#REF!)</f>
        <v>#REF!</v>
      </c>
      <c r="G388" s="95" t="e">
        <f>SUMIF(#REF!,B388,#REF!)</f>
        <v>#REF!</v>
      </c>
      <c r="H388" s="95" t="e">
        <f>SUMIF(#REF!,B388,#REF!)</f>
        <v>#REF!</v>
      </c>
      <c r="I388" s="95" t="e">
        <f>SUMIF(#REF!,B388,#REF!)*-1</f>
        <v>#REF!</v>
      </c>
      <c r="J388" s="95" t="e">
        <f t="shared" si="37"/>
        <v>#REF!</v>
      </c>
      <c r="K388" s="387" t="e">
        <f>VLOOKUP(B388,#REF!,21,0)</f>
        <v>#REF!</v>
      </c>
      <c r="L388" s="387" t="e">
        <f t="shared" si="35"/>
        <v>#REF!</v>
      </c>
      <c r="M388" s="5" t="s">
        <v>3977</v>
      </c>
      <c r="N388" s="126" t="e">
        <f t="shared" si="38"/>
        <v>#REF!</v>
      </c>
      <c r="O388" s="49" t="str">
        <f t="shared" si="39"/>
        <v>New Stock</v>
      </c>
      <c r="P388" s="37" t="str">
        <f t="shared" si="40"/>
        <v>New Stock</v>
      </c>
      <c r="Q388" s="35" t="str">
        <f t="shared" si="41"/>
        <v>-</v>
      </c>
      <c r="R388" s="4" t="e">
        <f t="shared" si="36"/>
        <v>#REF!</v>
      </c>
    </row>
    <row r="389" spans="1:18">
      <c r="A389" s="32" t="s">
        <v>1852</v>
      </c>
      <c r="B389" s="31" t="s">
        <v>397</v>
      </c>
      <c r="C389" s="32" t="s">
        <v>115</v>
      </c>
      <c r="D389" s="40" t="s">
        <v>1402</v>
      </c>
      <c r="E389" s="31">
        <v>250</v>
      </c>
      <c r="F389" s="95" t="e">
        <f>SUMIF(#REF!,B389,#REF!)</f>
        <v>#REF!</v>
      </c>
      <c r="G389" s="95" t="e">
        <f>SUMIF(#REF!,B389,#REF!)</f>
        <v>#REF!</v>
      </c>
      <c r="H389" s="95" t="e">
        <f>SUMIF(#REF!,B389,#REF!)</f>
        <v>#REF!</v>
      </c>
      <c r="I389" s="95" t="e">
        <f>SUMIF(#REF!,B389,#REF!)*-1</f>
        <v>#REF!</v>
      </c>
      <c r="J389" s="95" t="e">
        <f t="shared" si="37"/>
        <v>#REF!</v>
      </c>
      <c r="K389" s="387" t="e">
        <f>VLOOKUP(B389,#REF!,21,0)</f>
        <v>#REF!</v>
      </c>
      <c r="L389" s="387" t="e">
        <f t="shared" ref="L389:L452" si="42">J389*K389</f>
        <v>#REF!</v>
      </c>
      <c r="M389" s="5" t="s">
        <v>3977</v>
      </c>
      <c r="N389" s="126" t="e">
        <f t="shared" si="38"/>
        <v>#REF!</v>
      </c>
      <c r="O389" s="49" t="str">
        <f t="shared" si="39"/>
        <v>New Stock</v>
      </c>
      <c r="P389" s="37" t="str">
        <f t="shared" si="40"/>
        <v>New Stock</v>
      </c>
      <c r="Q389" s="35" t="str">
        <f t="shared" si="41"/>
        <v>-</v>
      </c>
      <c r="R389" s="4" t="e">
        <f t="shared" ref="R389:R452" si="43">N389*K389</f>
        <v>#REF!</v>
      </c>
    </row>
    <row r="390" spans="1:18">
      <c r="A390" s="32" t="s">
        <v>1852</v>
      </c>
      <c r="B390" s="31" t="s">
        <v>398</v>
      </c>
      <c r="C390" s="32" t="s">
        <v>116</v>
      </c>
      <c r="D390" s="40" t="s">
        <v>798</v>
      </c>
      <c r="E390" s="31">
        <v>300</v>
      </c>
      <c r="F390" s="95" t="e">
        <f>SUMIF(#REF!,B390,#REF!)</f>
        <v>#REF!</v>
      </c>
      <c r="G390" s="95" t="e">
        <f>SUMIF(#REF!,B390,#REF!)</f>
        <v>#REF!</v>
      </c>
      <c r="H390" s="95" t="e">
        <f>SUMIF(#REF!,B390,#REF!)</f>
        <v>#REF!</v>
      </c>
      <c r="I390" s="95" t="e">
        <f>SUMIF(#REF!,B390,#REF!)*-1</f>
        <v>#REF!</v>
      </c>
      <c r="J390" s="95" t="e">
        <f t="shared" si="37"/>
        <v>#REF!</v>
      </c>
      <c r="K390" s="387" t="e">
        <f>VLOOKUP(B390,#REF!,21,0)</f>
        <v>#REF!</v>
      </c>
      <c r="L390" s="387" t="e">
        <f t="shared" si="42"/>
        <v>#REF!</v>
      </c>
      <c r="M390" s="5" t="s">
        <v>3977</v>
      </c>
      <c r="N390" s="126" t="e">
        <f t="shared" si="38"/>
        <v>#REF!</v>
      </c>
      <c r="O390" s="49" t="str">
        <f t="shared" si="39"/>
        <v>New Stock</v>
      </c>
      <c r="P390" s="37" t="str">
        <f t="shared" si="40"/>
        <v>New Stock</v>
      </c>
      <c r="Q390" s="35" t="str">
        <f t="shared" si="41"/>
        <v>-</v>
      </c>
      <c r="R390" s="4" t="e">
        <f t="shared" si="43"/>
        <v>#REF!</v>
      </c>
    </row>
    <row r="391" spans="1:18">
      <c r="A391" s="32" t="s">
        <v>1852</v>
      </c>
      <c r="B391" s="31" t="s">
        <v>22</v>
      </c>
      <c r="C391" s="32" t="s">
        <v>2713</v>
      </c>
      <c r="D391" s="40" t="s">
        <v>4586</v>
      </c>
      <c r="E391" s="31">
        <v>500</v>
      </c>
      <c r="F391" s="95" t="e">
        <f>SUMIF(#REF!,B391,#REF!)</f>
        <v>#REF!</v>
      </c>
      <c r="G391" s="95" t="e">
        <f>SUMIF(#REF!,B391,#REF!)</f>
        <v>#REF!</v>
      </c>
      <c r="H391" s="95" t="e">
        <f>SUMIF(#REF!,B391,#REF!)</f>
        <v>#REF!</v>
      </c>
      <c r="I391" s="95" t="e">
        <f>SUMIF(#REF!,B391,#REF!)*-1</f>
        <v>#REF!</v>
      </c>
      <c r="J391" s="95" t="e">
        <f t="shared" si="37"/>
        <v>#REF!</v>
      </c>
      <c r="K391" s="387" t="e">
        <f>VLOOKUP(B391,#REF!,21,0)</f>
        <v>#REF!</v>
      </c>
      <c r="L391" s="387" t="e">
        <f t="shared" si="42"/>
        <v>#REF!</v>
      </c>
      <c r="M391" s="5" t="s">
        <v>3977</v>
      </c>
      <c r="N391" s="126" t="e">
        <f t="shared" si="38"/>
        <v>#REF!</v>
      </c>
      <c r="O391" s="49" t="str">
        <f t="shared" si="39"/>
        <v>New Stock</v>
      </c>
      <c r="P391" s="37" t="str">
        <f t="shared" si="40"/>
        <v>New Stock</v>
      </c>
      <c r="Q391" s="35" t="str">
        <f t="shared" si="41"/>
        <v>-</v>
      </c>
      <c r="R391" s="4" t="e">
        <f t="shared" si="43"/>
        <v>#REF!</v>
      </c>
    </row>
    <row r="392" spans="1:18">
      <c r="A392" s="32" t="s">
        <v>1852</v>
      </c>
      <c r="B392" s="31" t="s">
        <v>23</v>
      </c>
      <c r="C392" s="32" t="s">
        <v>2714</v>
      </c>
      <c r="D392" s="40" t="s">
        <v>2667</v>
      </c>
      <c r="E392" s="31">
        <v>150</v>
      </c>
      <c r="F392" s="95" t="e">
        <f>SUMIF(#REF!,B392,#REF!)</f>
        <v>#REF!</v>
      </c>
      <c r="G392" s="95" t="e">
        <f>SUMIF(#REF!,B392,#REF!)</f>
        <v>#REF!</v>
      </c>
      <c r="H392" s="95" t="e">
        <f>SUMIF(#REF!,B392,#REF!)</f>
        <v>#REF!</v>
      </c>
      <c r="I392" s="95" t="e">
        <f>SUMIF(#REF!,B392,#REF!)*-1</f>
        <v>#REF!</v>
      </c>
      <c r="J392" s="95" t="e">
        <f t="shared" si="37"/>
        <v>#REF!</v>
      </c>
      <c r="K392" s="387" t="e">
        <f>VLOOKUP(B392,#REF!,21,0)</f>
        <v>#REF!</v>
      </c>
      <c r="L392" s="387" t="e">
        <f t="shared" si="42"/>
        <v>#REF!</v>
      </c>
      <c r="M392" s="5" t="s">
        <v>3977</v>
      </c>
      <c r="N392" s="126" t="e">
        <f t="shared" si="38"/>
        <v>#REF!</v>
      </c>
      <c r="O392" s="49" t="str">
        <f t="shared" si="39"/>
        <v>New Stock</v>
      </c>
      <c r="P392" s="37" t="str">
        <f t="shared" si="40"/>
        <v>New Stock</v>
      </c>
      <c r="Q392" s="35" t="str">
        <f t="shared" si="41"/>
        <v>-</v>
      </c>
      <c r="R392" s="4" t="e">
        <f t="shared" si="43"/>
        <v>#REF!</v>
      </c>
    </row>
    <row r="393" spans="1:18">
      <c r="A393" s="32" t="s">
        <v>1852</v>
      </c>
      <c r="B393" s="31" t="s">
        <v>24</v>
      </c>
      <c r="C393" s="32" t="s">
        <v>2715</v>
      </c>
      <c r="D393" s="40" t="s">
        <v>632</v>
      </c>
      <c r="E393" s="31">
        <v>0</v>
      </c>
      <c r="F393" s="95" t="e">
        <f>SUMIF(#REF!,B393,#REF!)</f>
        <v>#REF!</v>
      </c>
      <c r="G393" s="95" t="e">
        <f>SUMIF(#REF!,B393,#REF!)</f>
        <v>#REF!</v>
      </c>
      <c r="H393" s="95" t="e">
        <f>SUMIF(#REF!,B393,#REF!)</f>
        <v>#REF!</v>
      </c>
      <c r="I393" s="95" t="e">
        <f>SUMIF(#REF!,B393,#REF!)*-1</f>
        <v>#REF!</v>
      </c>
      <c r="J393" s="95" t="e">
        <f t="shared" si="37"/>
        <v>#REF!</v>
      </c>
      <c r="K393" s="387" t="e">
        <f>VLOOKUP(B393,#REF!,21,0)</f>
        <v>#REF!</v>
      </c>
      <c r="L393" s="387" t="e">
        <f t="shared" si="42"/>
        <v>#REF!</v>
      </c>
      <c r="M393" s="5" t="s">
        <v>3977</v>
      </c>
      <c r="N393" s="126" t="e">
        <f t="shared" si="38"/>
        <v>#REF!</v>
      </c>
      <c r="O393" s="49" t="str">
        <f t="shared" si="39"/>
        <v>New Stock</v>
      </c>
      <c r="P393" s="37" t="str">
        <f t="shared" si="40"/>
        <v>New Stock</v>
      </c>
      <c r="Q393" s="35" t="str">
        <f t="shared" si="41"/>
        <v>-</v>
      </c>
      <c r="R393" s="4" t="e">
        <f t="shared" si="43"/>
        <v>#REF!</v>
      </c>
    </row>
    <row r="394" spans="1:18">
      <c r="A394" s="32" t="s">
        <v>1852</v>
      </c>
      <c r="B394" s="31" t="s">
        <v>25</v>
      </c>
      <c r="C394" s="32" t="s">
        <v>2716</v>
      </c>
      <c r="D394" s="40" t="s">
        <v>632</v>
      </c>
      <c r="E394" s="31">
        <v>150</v>
      </c>
      <c r="F394" s="95" t="e">
        <f>SUMIF(#REF!,B394,#REF!)</f>
        <v>#REF!</v>
      </c>
      <c r="G394" s="95" t="e">
        <f>SUMIF(#REF!,B394,#REF!)</f>
        <v>#REF!</v>
      </c>
      <c r="H394" s="95" t="e">
        <f>SUMIF(#REF!,B394,#REF!)</f>
        <v>#REF!</v>
      </c>
      <c r="I394" s="95" t="e">
        <f>SUMIF(#REF!,B394,#REF!)*-1</f>
        <v>#REF!</v>
      </c>
      <c r="J394" s="95" t="e">
        <f t="shared" si="37"/>
        <v>#REF!</v>
      </c>
      <c r="K394" s="387" t="e">
        <f>VLOOKUP(B394,#REF!,21,0)</f>
        <v>#REF!</v>
      </c>
      <c r="L394" s="387" t="e">
        <f t="shared" si="42"/>
        <v>#REF!</v>
      </c>
      <c r="M394" s="5" t="s">
        <v>3977</v>
      </c>
      <c r="N394" s="126" t="e">
        <f t="shared" si="38"/>
        <v>#REF!</v>
      </c>
      <c r="O394" s="49" t="str">
        <f t="shared" si="39"/>
        <v>New Stock</v>
      </c>
      <c r="P394" s="37" t="str">
        <f t="shared" si="40"/>
        <v>New Stock</v>
      </c>
      <c r="Q394" s="35" t="str">
        <f t="shared" si="41"/>
        <v>-</v>
      </c>
      <c r="R394" s="4" t="e">
        <f t="shared" si="43"/>
        <v>#REF!</v>
      </c>
    </row>
    <row r="395" spans="1:18">
      <c r="A395" s="32" t="s">
        <v>1852</v>
      </c>
      <c r="B395" s="31" t="s">
        <v>26</v>
      </c>
      <c r="C395" s="32" t="s">
        <v>5078</v>
      </c>
      <c r="D395" s="40" t="s">
        <v>2590</v>
      </c>
      <c r="E395" s="31">
        <v>0</v>
      </c>
      <c r="F395" s="95" t="e">
        <f>SUMIF(#REF!,B395,#REF!)</f>
        <v>#REF!</v>
      </c>
      <c r="G395" s="95" t="e">
        <f>SUMIF(#REF!,B395,#REF!)</f>
        <v>#REF!</v>
      </c>
      <c r="H395" s="95" t="e">
        <f>SUMIF(#REF!,B395,#REF!)</f>
        <v>#REF!</v>
      </c>
      <c r="I395" s="95" t="e">
        <f>SUMIF(#REF!,B395,#REF!)*-1</f>
        <v>#REF!</v>
      </c>
      <c r="J395" s="95" t="e">
        <f t="shared" ref="J395:J458" si="44">SUM(F395:I395)</f>
        <v>#REF!</v>
      </c>
      <c r="K395" s="387" t="e">
        <f>VLOOKUP(B395,#REF!,21,0)</f>
        <v>#REF!</v>
      </c>
      <c r="L395" s="387" t="e">
        <f t="shared" si="42"/>
        <v>#REF!</v>
      </c>
      <c r="M395" s="5" t="s">
        <v>3977</v>
      </c>
      <c r="N395" s="126" t="e">
        <f t="shared" ref="N395:N458" si="45">J395-F395</f>
        <v>#REF!</v>
      </c>
      <c r="O395" s="49" t="str">
        <f t="shared" ref="O395:O458" si="46">IF(ISERROR(IF(N395=0,0,(N395/F395))),"New Stock",(IF(N395=0,0,(N395/F395))))</f>
        <v>New Stock</v>
      </c>
      <c r="P395" s="37" t="str">
        <f t="shared" ref="P395:P458" si="47">IF(O395&gt;=30%,O395,"-")</f>
        <v>New Stock</v>
      </c>
      <c r="Q395" s="35" t="str">
        <f t="shared" ref="Q395:Q458" si="48">IF(O395&lt;=-30%,O395,"-")</f>
        <v>-</v>
      </c>
      <c r="R395" s="4" t="e">
        <f t="shared" si="43"/>
        <v>#REF!</v>
      </c>
    </row>
    <row r="396" spans="1:18">
      <c r="A396" s="32" t="s">
        <v>1852</v>
      </c>
      <c r="B396" s="31" t="s">
        <v>27</v>
      </c>
      <c r="C396" s="32" t="s">
        <v>5079</v>
      </c>
      <c r="D396" s="40" t="s">
        <v>2590</v>
      </c>
      <c r="E396" s="31">
        <v>0</v>
      </c>
      <c r="F396" s="95" t="e">
        <f>SUMIF(#REF!,B396,#REF!)</f>
        <v>#REF!</v>
      </c>
      <c r="G396" s="95" t="e">
        <f>SUMIF(#REF!,B396,#REF!)</f>
        <v>#REF!</v>
      </c>
      <c r="H396" s="95" t="e">
        <f>SUMIF(#REF!,B396,#REF!)</f>
        <v>#REF!</v>
      </c>
      <c r="I396" s="95" t="e">
        <f>SUMIF(#REF!,B396,#REF!)*-1</f>
        <v>#REF!</v>
      </c>
      <c r="J396" s="95" t="e">
        <f t="shared" si="44"/>
        <v>#REF!</v>
      </c>
      <c r="K396" s="387" t="e">
        <f>VLOOKUP(B396,#REF!,21,0)</f>
        <v>#REF!</v>
      </c>
      <c r="L396" s="387" t="e">
        <f t="shared" si="42"/>
        <v>#REF!</v>
      </c>
      <c r="M396" s="5" t="s">
        <v>3977</v>
      </c>
      <c r="N396" s="126" t="e">
        <f t="shared" si="45"/>
        <v>#REF!</v>
      </c>
      <c r="O396" s="49" t="str">
        <f t="shared" si="46"/>
        <v>New Stock</v>
      </c>
      <c r="P396" s="37" t="str">
        <f t="shared" si="47"/>
        <v>New Stock</v>
      </c>
      <c r="Q396" s="35" t="str">
        <f t="shared" si="48"/>
        <v>-</v>
      </c>
      <c r="R396" s="4" t="e">
        <f t="shared" si="43"/>
        <v>#REF!</v>
      </c>
    </row>
    <row r="397" spans="1:18">
      <c r="A397" s="32" t="s">
        <v>1852</v>
      </c>
      <c r="B397" s="31" t="s">
        <v>28</v>
      </c>
      <c r="C397" s="32" t="s">
        <v>5080</v>
      </c>
      <c r="D397" s="40" t="s">
        <v>2590</v>
      </c>
      <c r="E397" s="31">
        <v>0</v>
      </c>
      <c r="F397" s="95" t="e">
        <f>SUMIF(#REF!,B397,#REF!)</f>
        <v>#REF!</v>
      </c>
      <c r="G397" s="95" t="e">
        <f>SUMIF(#REF!,B397,#REF!)</f>
        <v>#REF!</v>
      </c>
      <c r="H397" s="95" t="e">
        <f>SUMIF(#REF!,B397,#REF!)</f>
        <v>#REF!</v>
      </c>
      <c r="I397" s="95" t="e">
        <f>SUMIF(#REF!,B397,#REF!)*-1</f>
        <v>#REF!</v>
      </c>
      <c r="J397" s="95" t="e">
        <f t="shared" si="44"/>
        <v>#REF!</v>
      </c>
      <c r="K397" s="387" t="e">
        <f>VLOOKUP(B397,#REF!,21,0)</f>
        <v>#REF!</v>
      </c>
      <c r="L397" s="387" t="e">
        <f t="shared" si="42"/>
        <v>#REF!</v>
      </c>
      <c r="M397" s="5" t="s">
        <v>3977</v>
      </c>
      <c r="N397" s="126" t="e">
        <f t="shared" si="45"/>
        <v>#REF!</v>
      </c>
      <c r="O397" s="49" t="str">
        <f t="shared" si="46"/>
        <v>New Stock</v>
      </c>
      <c r="P397" s="37" t="str">
        <f t="shared" si="47"/>
        <v>New Stock</v>
      </c>
      <c r="Q397" s="35" t="str">
        <f t="shared" si="48"/>
        <v>-</v>
      </c>
      <c r="R397" s="4" t="e">
        <f t="shared" si="43"/>
        <v>#REF!</v>
      </c>
    </row>
    <row r="398" spans="1:18">
      <c r="A398" s="32" t="s">
        <v>1852</v>
      </c>
      <c r="B398" s="31" t="s">
        <v>29</v>
      </c>
      <c r="C398" s="32" t="s">
        <v>1065</v>
      </c>
      <c r="D398" s="40" t="s">
        <v>4990</v>
      </c>
      <c r="E398" s="31">
        <v>1000</v>
      </c>
      <c r="F398" s="95" t="e">
        <f>SUMIF(#REF!,B398,#REF!)</f>
        <v>#REF!</v>
      </c>
      <c r="G398" s="95" t="e">
        <f>SUMIF(#REF!,B398,#REF!)</f>
        <v>#REF!</v>
      </c>
      <c r="H398" s="95" t="e">
        <f>SUMIF(#REF!,B398,#REF!)</f>
        <v>#REF!</v>
      </c>
      <c r="I398" s="95" t="e">
        <f>SUMIF(#REF!,B398,#REF!)*-1</f>
        <v>#REF!</v>
      </c>
      <c r="J398" s="95" t="e">
        <f t="shared" si="44"/>
        <v>#REF!</v>
      </c>
      <c r="K398" s="387" t="e">
        <f>VLOOKUP(B398,#REF!,21,0)</f>
        <v>#REF!</v>
      </c>
      <c r="L398" s="387" t="e">
        <f t="shared" si="42"/>
        <v>#REF!</v>
      </c>
      <c r="M398" s="5" t="s">
        <v>3977</v>
      </c>
      <c r="N398" s="126" t="e">
        <f t="shared" si="45"/>
        <v>#REF!</v>
      </c>
      <c r="O398" s="49" t="str">
        <f t="shared" si="46"/>
        <v>New Stock</v>
      </c>
      <c r="P398" s="37" t="str">
        <f t="shared" si="47"/>
        <v>New Stock</v>
      </c>
      <c r="Q398" s="35" t="str">
        <f t="shared" si="48"/>
        <v>-</v>
      </c>
      <c r="R398" s="4" t="e">
        <f t="shared" si="43"/>
        <v>#REF!</v>
      </c>
    </row>
    <row r="399" spans="1:18">
      <c r="A399" s="32" t="s">
        <v>1852</v>
      </c>
      <c r="B399" s="31" t="s">
        <v>30</v>
      </c>
      <c r="C399" s="32" t="s">
        <v>5081</v>
      </c>
      <c r="D399" s="40" t="s">
        <v>4990</v>
      </c>
      <c r="E399" s="31">
        <v>1000</v>
      </c>
      <c r="F399" s="95" t="e">
        <f>SUMIF(#REF!,B399,#REF!)</f>
        <v>#REF!</v>
      </c>
      <c r="G399" s="95" t="e">
        <f>SUMIF(#REF!,B399,#REF!)</f>
        <v>#REF!</v>
      </c>
      <c r="H399" s="95" t="e">
        <f>SUMIF(#REF!,B399,#REF!)</f>
        <v>#REF!</v>
      </c>
      <c r="I399" s="95" t="e">
        <f>SUMIF(#REF!,B399,#REF!)*-1</f>
        <v>#REF!</v>
      </c>
      <c r="J399" s="95" t="e">
        <f t="shared" si="44"/>
        <v>#REF!</v>
      </c>
      <c r="K399" s="387" t="e">
        <f>VLOOKUP(B399,#REF!,21,0)</f>
        <v>#REF!</v>
      </c>
      <c r="L399" s="387" t="e">
        <f t="shared" si="42"/>
        <v>#REF!</v>
      </c>
      <c r="M399" s="5" t="s">
        <v>3977</v>
      </c>
      <c r="N399" s="126" t="e">
        <f t="shared" si="45"/>
        <v>#REF!</v>
      </c>
      <c r="O399" s="49" t="str">
        <f t="shared" si="46"/>
        <v>New Stock</v>
      </c>
      <c r="P399" s="37" t="str">
        <f t="shared" si="47"/>
        <v>New Stock</v>
      </c>
      <c r="Q399" s="35" t="str">
        <f t="shared" si="48"/>
        <v>-</v>
      </c>
      <c r="R399" s="4" t="e">
        <f t="shared" si="43"/>
        <v>#REF!</v>
      </c>
    </row>
    <row r="400" spans="1:18">
      <c r="A400" s="32" t="s">
        <v>1852</v>
      </c>
      <c r="B400" s="31" t="s">
        <v>31</v>
      </c>
      <c r="C400" s="32" t="s">
        <v>4653</v>
      </c>
      <c r="D400" s="40" t="s">
        <v>2209</v>
      </c>
      <c r="E400" s="31">
        <v>1000</v>
      </c>
      <c r="F400" s="95" t="e">
        <f>SUMIF(#REF!,B400,#REF!)</f>
        <v>#REF!</v>
      </c>
      <c r="G400" s="95" t="e">
        <f>SUMIF(#REF!,B400,#REF!)</f>
        <v>#REF!</v>
      </c>
      <c r="H400" s="95" t="e">
        <f>SUMIF(#REF!,B400,#REF!)</f>
        <v>#REF!</v>
      </c>
      <c r="I400" s="95" t="e">
        <f>SUMIF(#REF!,B400,#REF!)*-1</f>
        <v>#REF!</v>
      </c>
      <c r="J400" s="95" t="e">
        <f t="shared" si="44"/>
        <v>#REF!</v>
      </c>
      <c r="K400" s="387" t="e">
        <f>VLOOKUP(B400,#REF!,21,0)</f>
        <v>#REF!</v>
      </c>
      <c r="L400" s="387" t="e">
        <f t="shared" si="42"/>
        <v>#REF!</v>
      </c>
      <c r="M400" s="5" t="s">
        <v>3977</v>
      </c>
      <c r="N400" s="126" t="e">
        <f t="shared" si="45"/>
        <v>#REF!</v>
      </c>
      <c r="O400" s="49" t="str">
        <f t="shared" si="46"/>
        <v>New Stock</v>
      </c>
      <c r="P400" s="37" t="str">
        <f t="shared" si="47"/>
        <v>New Stock</v>
      </c>
      <c r="Q400" s="35" t="str">
        <f t="shared" si="48"/>
        <v>-</v>
      </c>
      <c r="R400" s="4" t="e">
        <f t="shared" si="43"/>
        <v>#REF!</v>
      </c>
    </row>
    <row r="401" spans="1:18">
      <c r="A401" s="32" t="s">
        <v>1852</v>
      </c>
      <c r="B401" s="31" t="s">
        <v>206</v>
      </c>
      <c r="C401" s="32" t="s">
        <v>3233</v>
      </c>
      <c r="D401" s="40" t="s">
        <v>2784</v>
      </c>
      <c r="E401" s="31">
        <v>1200</v>
      </c>
      <c r="F401" s="95" t="e">
        <f>SUMIF(#REF!,B401,#REF!)</f>
        <v>#REF!</v>
      </c>
      <c r="G401" s="95" t="e">
        <f>SUMIF(#REF!,B401,#REF!)</f>
        <v>#REF!</v>
      </c>
      <c r="H401" s="95" t="e">
        <f>SUMIF(#REF!,B401,#REF!)</f>
        <v>#REF!</v>
      </c>
      <c r="I401" s="95" t="e">
        <f>SUMIF(#REF!,B401,#REF!)*-1</f>
        <v>#REF!</v>
      </c>
      <c r="J401" s="95" t="e">
        <f t="shared" si="44"/>
        <v>#REF!</v>
      </c>
      <c r="K401" s="387" t="e">
        <f>VLOOKUP(B401,#REF!,21,0)</f>
        <v>#REF!</v>
      </c>
      <c r="L401" s="387" t="e">
        <f t="shared" si="42"/>
        <v>#REF!</v>
      </c>
      <c r="M401" s="5" t="s">
        <v>3977</v>
      </c>
      <c r="N401" s="126" t="e">
        <f t="shared" si="45"/>
        <v>#REF!</v>
      </c>
      <c r="O401" s="49" t="str">
        <f t="shared" si="46"/>
        <v>New Stock</v>
      </c>
      <c r="P401" s="37" t="str">
        <f t="shared" si="47"/>
        <v>New Stock</v>
      </c>
      <c r="Q401" s="35" t="str">
        <f t="shared" si="48"/>
        <v>-</v>
      </c>
      <c r="R401" s="4" t="e">
        <f t="shared" si="43"/>
        <v>#REF!</v>
      </c>
    </row>
    <row r="402" spans="1:18">
      <c r="A402" s="32" t="s">
        <v>1852</v>
      </c>
      <c r="B402" s="31" t="s">
        <v>5499</v>
      </c>
      <c r="C402" s="32" t="s">
        <v>3125</v>
      </c>
      <c r="D402" s="40" t="s">
        <v>504</v>
      </c>
      <c r="E402" s="31">
        <v>0</v>
      </c>
      <c r="F402" s="95" t="e">
        <f>SUMIF(#REF!,B402,#REF!)</f>
        <v>#REF!</v>
      </c>
      <c r="G402" s="95" t="e">
        <f>SUMIF(#REF!,B402,#REF!)</f>
        <v>#REF!</v>
      </c>
      <c r="H402" s="95" t="e">
        <f>SUMIF(#REF!,B402,#REF!)</f>
        <v>#REF!</v>
      </c>
      <c r="I402" s="95" t="e">
        <f>SUMIF(#REF!,B402,#REF!)*-1</f>
        <v>#REF!</v>
      </c>
      <c r="J402" s="95" t="e">
        <f t="shared" si="44"/>
        <v>#REF!</v>
      </c>
      <c r="K402" s="387" t="e">
        <f>VLOOKUP(B402,#REF!,21,0)</f>
        <v>#REF!</v>
      </c>
      <c r="L402" s="387" t="e">
        <f t="shared" si="42"/>
        <v>#REF!</v>
      </c>
      <c r="M402" s="5" t="s">
        <v>3977</v>
      </c>
      <c r="N402" s="126" t="e">
        <f t="shared" si="45"/>
        <v>#REF!</v>
      </c>
      <c r="O402" s="49" t="str">
        <f t="shared" si="46"/>
        <v>New Stock</v>
      </c>
      <c r="P402" s="37" t="str">
        <f t="shared" si="47"/>
        <v>New Stock</v>
      </c>
      <c r="Q402" s="35" t="str">
        <f t="shared" si="48"/>
        <v>-</v>
      </c>
      <c r="R402" s="4" t="e">
        <f t="shared" si="43"/>
        <v>#REF!</v>
      </c>
    </row>
    <row r="403" spans="1:18">
      <c r="A403" s="32" t="s">
        <v>1852</v>
      </c>
      <c r="B403" s="31" t="s">
        <v>5500</v>
      </c>
      <c r="C403" s="32" t="s">
        <v>875</v>
      </c>
      <c r="D403" s="40" t="s">
        <v>3053</v>
      </c>
      <c r="E403" s="31">
        <v>300</v>
      </c>
      <c r="F403" s="95" t="e">
        <f>SUMIF(#REF!,B403,#REF!)</f>
        <v>#REF!</v>
      </c>
      <c r="G403" s="95" t="e">
        <f>SUMIF(#REF!,B403,#REF!)</f>
        <v>#REF!</v>
      </c>
      <c r="H403" s="95" t="e">
        <f>SUMIF(#REF!,B403,#REF!)</f>
        <v>#REF!</v>
      </c>
      <c r="I403" s="95" t="e">
        <f>SUMIF(#REF!,B403,#REF!)*-1</f>
        <v>#REF!</v>
      </c>
      <c r="J403" s="95" t="e">
        <f t="shared" si="44"/>
        <v>#REF!</v>
      </c>
      <c r="K403" s="387" t="e">
        <f>VLOOKUP(B403,#REF!,21,0)</f>
        <v>#REF!</v>
      </c>
      <c r="L403" s="387" t="e">
        <f t="shared" si="42"/>
        <v>#REF!</v>
      </c>
      <c r="M403" s="5" t="s">
        <v>3977</v>
      </c>
      <c r="N403" s="126" t="e">
        <f t="shared" si="45"/>
        <v>#REF!</v>
      </c>
      <c r="O403" s="49" t="str">
        <f t="shared" si="46"/>
        <v>New Stock</v>
      </c>
      <c r="P403" s="37" t="str">
        <f t="shared" si="47"/>
        <v>New Stock</v>
      </c>
      <c r="Q403" s="35" t="str">
        <f t="shared" si="48"/>
        <v>-</v>
      </c>
      <c r="R403" s="4" t="e">
        <f t="shared" si="43"/>
        <v>#REF!</v>
      </c>
    </row>
    <row r="404" spans="1:18">
      <c r="A404" s="32" t="s">
        <v>1852</v>
      </c>
      <c r="B404" s="31" t="s">
        <v>5501</v>
      </c>
      <c r="C404" s="32" t="s">
        <v>2570</v>
      </c>
      <c r="D404" s="40" t="s">
        <v>3054</v>
      </c>
      <c r="E404" s="31">
        <v>0</v>
      </c>
      <c r="F404" s="95" t="e">
        <f>SUMIF(#REF!,B404,#REF!)</f>
        <v>#REF!</v>
      </c>
      <c r="G404" s="95" t="e">
        <f>SUMIF(#REF!,B404,#REF!)</f>
        <v>#REF!</v>
      </c>
      <c r="H404" s="95" t="e">
        <f>SUMIF(#REF!,B404,#REF!)</f>
        <v>#REF!</v>
      </c>
      <c r="I404" s="95" t="e">
        <f>SUMIF(#REF!,B404,#REF!)*-1</f>
        <v>#REF!</v>
      </c>
      <c r="J404" s="95" t="e">
        <f t="shared" si="44"/>
        <v>#REF!</v>
      </c>
      <c r="K404" s="387" t="e">
        <f>VLOOKUP(B404,#REF!,21,0)</f>
        <v>#REF!</v>
      </c>
      <c r="L404" s="387" t="e">
        <f t="shared" si="42"/>
        <v>#REF!</v>
      </c>
      <c r="M404" s="5" t="s">
        <v>3977</v>
      </c>
      <c r="N404" s="126" t="e">
        <f t="shared" si="45"/>
        <v>#REF!</v>
      </c>
      <c r="O404" s="49" t="str">
        <f t="shared" si="46"/>
        <v>New Stock</v>
      </c>
      <c r="P404" s="37" t="str">
        <f t="shared" si="47"/>
        <v>New Stock</v>
      </c>
      <c r="Q404" s="35" t="str">
        <f t="shared" si="48"/>
        <v>-</v>
      </c>
      <c r="R404" s="4" t="e">
        <f t="shared" si="43"/>
        <v>#REF!</v>
      </c>
    </row>
    <row r="405" spans="1:18">
      <c r="A405" s="32" t="s">
        <v>1852</v>
      </c>
      <c r="B405" s="31" t="s">
        <v>5502</v>
      </c>
      <c r="C405" s="32" t="s">
        <v>2571</v>
      </c>
      <c r="D405" s="40" t="s">
        <v>1864</v>
      </c>
      <c r="E405" s="31">
        <v>0</v>
      </c>
      <c r="F405" s="95" t="e">
        <f>SUMIF(#REF!,B405,#REF!)</f>
        <v>#REF!</v>
      </c>
      <c r="G405" s="95" t="e">
        <f>SUMIF(#REF!,B405,#REF!)</f>
        <v>#REF!</v>
      </c>
      <c r="H405" s="95" t="e">
        <f>SUMIF(#REF!,B405,#REF!)</f>
        <v>#REF!</v>
      </c>
      <c r="I405" s="95" t="e">
        <f>SUMIF(#REF!,B405,#REF!)*-1</f>
        <v>#REF!</v>
      </c>
      <c r="J405" s="95" t="e">
        <f t="shared" si="44"/>
        <v>#REF!</v>
      </c>
      <c r="K405" s="387" t="e">
        <f>VLOOKUP(B405,#REF!,21,0)</f>
        <v>#REF!</v>
      </c>
      <c r="L405" s="387" t="e">
        <f t="shared" si="42"/>
        <v>#REF!</v>
      </c>
      <c r="M405" s="5" t="s">
        <v>3977</v>
      </c>
      <c r="N405" s="126" t="e">
        <f t="shared" si="45"/>
        <v>#REF!</v>
      </c>
      <c r="O405" s="49" t="str">
        <f t="shared" si="46"/>
        <v>New Stock</v>
      </c>
      <c r="P405" s="37" t="str">
        <f t="shared" si="47"/>
        <v>New Stock</v>
      </c>
      <c r="Q405" s="35" t="str">
        <f t="shared" si="48"/>
        <v>-</v>
      </c>
      <c r="R405" s="4" t="e">
        <f t="shared" si="43"/>
        <v>#REF!</v>
      </c>
    </row>
    <row r="406" spans="1:18">
      <c r="A406" s="32" t="s">
        <v>1852</v>
      </c>
      <c r="B406" s="31" t="s">
        <v>5503</v>
      </c>
      <c r="C406" s="32" t="s">
        <v>2572</v>
      </c>
      <c r="D406" s="40" t="s">
        <v>1325</v>
      </c>
      <c r="E406" s="31">
        <v>0</v>
      </c>
      <c r="F406" s="95" t="e">
        <f>SUMIF(#REF!,B406,#REF!)</f>
        <v>#REF!</v>
      </c>
      <c r="G406" s="95" t="e">
        <f>SUMIF(#REF!,B406,#REF!)</f>
        <v>#REF!</v>
      </c>
      <c r="H406" s="95" t="e">
        <f>SUMIF(#REF!,B406,#REF!)</f>
        <v>#REF!</v>
      </c>
      <c r="I406" s="95" t="e">
        <f>SUMIF(#REF!,B406,#REF!)*-1</f>
        <v>#REF!</v>
      </c>
      <c r="J406" s="95" t="e">
        <f t="shared" si="44"/>
        <v>#REF!</v>
      </c>
      <c r="K406" s="387" t="e">
        <f>VLOOKUP(B406,#REF!,21,0)</f>
        <v>#REF!</v>
      </c>
      <c r="L406" s="387" t="e">
        <f t="shared" si="42"/>
        <v>#REF!</v>
      </c>
      <c r="M406" s="5" t="s">
        <v>3977</v>
      </c>
      <c r="N406" s="126" t="e">
        <f t="shared" si="45"/>
        <v>#REF!</v>
      </c>
      <c r="O406" s="49" t="str">
        <f t="shared" si="46"/>
        <v>New Stock</v>
      </c>
      <c r="P406" s="37" t="str">
        <f t="shared" si="47"/>
        <v>New Stock</v>
      </c>
      <c r="Q406" s="35" t="str">
        <f t="shared" si="48"/>
        <v>-</v>
      </c>
      <c r="R406" s="4" t="e">
        <f t="shared" si="43"/>
        <v>#REF!</v>
      </c>
    </row>
    <row r="407" spans="1:18">
      <c r="A407" s="32" t="s">
        <v>1852</v>
      </c>
      <c r="B407" s="31" t="s">
        <v>5504</v>
      </c>
      <c r="C407" s="32" t="s">
        <v>4498</v>
      </c>
      <c r="D407" s="40" t="s">
        <v>2063</v>
      </c>
      <c r="E407" s="31">
        <v>0</v>
      </c>
      <c r="F407" s="95" t="e">
        <f>SUMIF(#REF!,B407,#REF!)</f>
        <v>#REF!</v>
      </c>
      <c r="G407" s="95" t="e">
        <f>SUMIF(#REF!,B407,#REF!)</f>
        <v>#REF!</v>
      </c>
      <c r="H407" s="95" t="e">
        <f>SUMIF(#REF!,B407,#REF!)</f>
        <v>#REF!</v>
      </c>
      <c r="I407" s="95" t="e">
        <f>SUMIF(#REF!,B407,#REF!)*-1</f>
        <v>#REF!</v>
      </c>
      <c r="J407" s="95" t="e">
        <f t="shared" si="44"/>
        <v>#REF!</v>
      </c>
      <c r="K407" s="387" t="e">
        <f>VLOOKUP(B407,#REF!,21,0)</f>
        <v>#REF!</v>
      </c>
      <c r="L407" s="387" t="e">
        <f t="shared" si="42"/>
        <v>#REF!</v>
      </c>
      <c r="M407" s="5" t="s">
        <v>3977</v>
      </c>
      <c r="N407" s="126" t="e">
        <f t="shared" si="45"/>
        <v>#REF!</v>
      </c>
      <c r="O407" s="49" t="str">
        <f t="shared" si="46"/>
        <v>New Stock</v>
      </c>
      <c r="P407" s="37" t="str">
        <f t="shared" si="47"/>
        <v>New Stock</v>
      </c>
      <c r="Q407" s="35" t="str">
        <f t="shared" si="48"/>
        <v>-</v>
      </c>
      <c r="R407" s="4" t="e">
        <f t="shared" si="43"/>
        <v>#REF!</v>
      </c>
    </row>
    <row r="408" spans="1:18">
      <c r="A408" s="32" t="s">
        <v>1852</v>
      </c>
      <c r="B408" s="31" t="s">
        <v>5505</v>
      </c>
      <c r="C408" s="32" t="s">
        <v>4499</v>
      </c>
      <c r="D408" s="40" t="s">
        <v>2063</v>
      </c>
      <c r="E408" s="31">
        <v>0</v>
      </c>
      <c r="F408" s="95" t="e">
        <f>SUMIF(#REF!,B408,#REF!)</f>
        <v>#REF!</v>
      </c>
      <c r="G408" s="95" t="e">
        <f>SUMIF(#REF!,B408,#REF!)</f>
        <v>#REF!</v>
      </c>
      <c r="H408" s="95" t="e">
        <f>SUMIF(#REF!,B408,#REF!)</f>
        <v>#REF!</v>
      </c>
      <c r="I408" s="95" t="e">
        <f>SUMIF(#REF!,B408,#REF!)*-1</f>
        <v>#REF!</v>
      </c>
      <c r="J408" s="95" t="e">
        <f t="shared" si="44"/>
        <v>#REF!</v>
      </c>
      <c r="K408" s="387" t="e">
        <f>VLOOKUP(B408,#REF!,21,0)</f>
        <v>#REF!</v>
      </c>
      <c r="L408" s="387" t="e">
        <f t="shared" si="42"/>
        <v>#REF!</v>
      </c>
      <c r="M408" s="5" t="s">
        <v>3977</v>
      </c>
      <c r="N408" s="126" t="e">
        <f t="shared" si="45"/>
        <v>#REF!</v>
      </c>
      <c r="O408" s="49" t="str">
        <f t="shared" si="46"/>
        <v>New Stock</v>
      </c>
      <c r="P408" s="37" t="str">
        <f t="shared" si="47"/>
        <v>New Stock</v>
      </c>
      <c r="Q408" s="35" t="str">
        <f t="shared" si="48"/>
        <v>-</v>
      </c>
      <c r="R408" s="4" t="e">
        <f t="shared" si="43"/>
        <v>#REF!</v>
      </c>
    </row>
    <row r="409" spans="1:18">
      <c r="A409" s="32" t="s">
        <v>1852</v>
      </c>
      <c r="B409" s="31" t="s">
        <v>208</v>
      </c>
      <c r="C409" s="32" t="s">
        <v>209</v>
      </c>
      <c r="D409" s="40" t="s">
        <v>3438</v>
      </c>
      <c r="E409" s="31">
        <v>0</v>
      </c>
      <c r="F409" s="95" t="e">
        <f>SUMIF(#REF!,B409,#REF!)</f>
        <v>#REF!</v>
      </c>
      <c r="G409" s="95" t="e">
        <f>SUMIF(#REF!,B409,#REF!)</f>
        <v>#REF!</v>
      </c>
      <c r="H409" s="95" t="e">
        <f>SUMIF(#REF!,B409,#REF!)</f>
        <v>#REF!</v>
      </c>
      <c r="I409" s="95" t="e">
        <f>SUMIF(#REF!,B409,#REF!)*-1</f>
        <v>#REF!</v>
      </c>
      <c r="J409" s="95" t="e">
        <f t="shared" si="44"/>
        <v>#REF!</v>
      </c>
      <c r="K409" s="387" t="e">
        <f>VLOOKUP(B409,#REF!,21,0)</f>
        <v>#REF!</v>
      </c>
      <c r="L409" s="387" t="e">
        <f t="shared" si="42"/>
        <v>#REF!</v>
      </c>
      <c r="M409" s="5" t="s">
        <v>3977</v>
      </c>
      <c r="N409" s="126" t="e">
        <f t="shared" si="45"/>
        <v>#REF!</v>
      </c>
      <c r="O409" s="49" t="str">
        <f t="shared" si="46"/>
        <v>New Stock</v>
      </c>
      <c r="P409" s="37" t="str">
        <f t="shared" si="47"/>
        <v>New Stock</v>
      </c>
      <c r="Q409" s="35" t="str">
        <f t="shared" si="48"/>
        <v>-</v>
      </c>
      <c r="R409" s="4" t="e">
        <f t="shared" si="43"/>
        <v>#REF!</v>
      </c>
    </row>
    <row r="410" spans="1:18">
      <c r="A410" s="32" t="s">
        <v>1852</v>
      </c>
      <c r="B410" s="31" t="s">
        <v>210</v>
      </c>
      <c r="C410" s="32" t="s">
        <v>4500</v>
      </c>
      <c r="D410" s="40" t="s">
        <v>4882</v>
      </c>
      <c r="E410" s="31">
        <v>500</v>
      </c>
      <c r="F410" s="95" t="e">
        <f>SUMIF(#REF!,B410,#REF!)</f>
        <v>#REF!</v>
      </c>
      <c r="G410" s="95" t="e">
        <f>SUMIF(#REF!,B410,#REF!)</f>
        <v>#REF!</v>
      </c>
      <c r="H410" s="95" t="e">
        <f>SUMIF(#REF!,B410,#REF!)</f>
        <v>#REF!</v>
      </c>
      <c r="I410" s="95" t="e">
        <f>SUMIF(#REF!,B410,#REF!)*-1</f>
        <v>#REF!</v>
      </c>
      <c r="J410" s="95" t="e">
        <f t="shared" si="44"/>
        <v>#REF!</v>
      </c>
      <c r="K410" s="387" t="e">
        <f>VLOOKUP(B410,#REF!,21,0)</f>
        <v>#REF!</v>
      </c>
      <c r="L410" s="387" t="e">
        <f t="shared" si="42"/>
        <v>#REF!</v>
      </c>
      <c r="M410" s="5" t="s">
        <v>3977</v>
      </c>
      <c r="N410" s="126" t="e">
        <f t="shared" si="45"/>
        <v>#REF!</v>
      </c>
      <c r="O410" s="49" t="str">
        <f t="shared" si="46"/>
        <v>New Stock</v>
      </c>
      <c r="P410" s="37" t="str">
        <f t="shared" si="47"/>
        <v>New Stock</v>
      </c>
      <c r="Q410" s="35" t="str">
        <f t="shared" si="48"/>
        <v>-</v>
      </c>
      <c r="R410" s="4" t="e">
        <f t="shared" si="43"/>
        <v>#REF!</v>
      </c>
    </row>
    <row r="411" spans="1:18">
      <c r="A411" s="32" t="s">
        <v>1852</v>
      </c>
      <c r="B411" s="31" t="s">
        <v>2843</v>
      </c>
      <c r="C411" s="32" t="s">
        <v>4501</v>
      </c>
      <c r="D411" s="40" t="s">
        <v>1038</v>
      </c>
      <c r="E411" s="31">
        <v>350</v>
      </c>
      <c r="F411" s="95" t="e">
        <f>SUMIF(#REF!,B411,#REF!)</f>
        <v>#REF!</v>
      </c>
      <c r="G411" s="95" t="e">
        <f>SUMIF(#REF!,B411,#REF!)</f>
        <v>#REF!</v>
      </c>
      <c r="H411" s="95" t="e">
        <f>SUMIF(#REF!,B411,#REF!)</f>
        <v>#REF!</v>
      </c>
      <c r="I411" s="95" t="e">
        <f>SUMIF(#REF!,B411,#REF!)*-1</f>
        <v>#REF!</v>
      </c>
      <c r="J411" s="95" t="e">
        <f t="shared" si="44"/>
        <v>#REF!</v>
      </c>
      <c r="K411" s="387" t="e">
        <f>VLOOKUP(B411,#REF!,21,0)</f>
        <v>#REF!</v>
      </c>
      <c r="L411" s="387" t="e">
        <f t="shared" si="42"/>
        <v>#REF!</v>
      </c>
      <c r="M411" s="5" t="s">
        <v>3977</v>
      </c>
      <c r="N411" s="126" t="e">
        <f t="shared" si="45"/>
        <v>#REF!</v>
      </c>
      <c r="O411" s="49" t="str">
        <f t="shared" si="46"/>
        <v>New Stock</v>
      </c>
      <c r="P411" s="37" t="str">
        <f t="shared" si="47"/>
        <v>New Stock</v>
      </c>
      <c r="Q411" s="35" t="str">
        <f t="shared" si="48"/>
        <v>-</v>
      </c>
      <c r="R411" s="4" t="e">
        <f t="shared" si="43"/>
        <v>#REF!</v>
      </c>
    </row>
    <row r="412" spans="1:18">
      <c r="A412" s="32" t="s">
        <v>1852</v>
      </c>
      <c r="B412" s="31" t="s">
        <v>700</v>
      </c>
      <c r="C412" s="32" t="s">
        <v>878</v>
      </c>
      <c r="D412" s="40" t="s">
        <v>2426</v>
      </c>
      <c r="E412" s="31">
        <v>1000</v>
      </c>
      <c r="F412" s="95" t="e">
        <f>SUMIF(#REF!,B412,#REF!)</f>
        <v>#REF!</v>
      </c>
      <c r="G412" s="95" t="e">
        <f>SUMIF(#REF!,B412,#REF!)</f>
        <v>#REF!</v>
      </c>
      <c r="H412" s="95" t="e">
        <f>SUMIF(#REF!,B412,#REF!)</f>
        <v>#REF!</v>
      </c>
      <c r="I412" s="95" t="e">
        <f>SUMIF(#REF!,B412,#REF!)*-1</f>
        <v>#REF!</v>
      </c>
      <c r="J412" s="95" t="e">
        <f t="shared" si="44"/>
        <v>#REF!</v>
      </c>
      <c r="K412" s="387" t="e">
        <f>VLOOKUP(B412,#REF!,21,0)</f>
        <v>#REF!</v>
      </c>
      <c r="L412" s="387" t="e">
        <f t="shared" si="42"/>
        <v>#REF!</v>
      </c>
      <c r="M412" s="5" t="s">
        <v>3977</v>
      </c>
      <c r="N412" s="126" t="e">
        <f t="shared" si="45"/>
        <v>#REF!</v>
      </c>
      <c r="O412" s="49" t="str">
        <f t="shared" si="46"/>
        <v>New Stock</v>
      </c>
      <c r="P412" s="37" t="str">
        <f t="shared" si="47"/>
        <v>New Stock</v>
      </c>
      <c r="Q412" s="35" t="str">
        <f t="shared" si="48"/>
        <v>-</v>
      </c>
      <c r="R412" s="4" t="e">
        <f t="shared" si="43"/>
        <v>#REF!</v>
      </c>
    </row>
    <row r="413" spans="1:18">
      <c r="A413" s="32" t="s">
        <v>1852</v>
      </c>
      <c r="B413" s="31" t="s">
        <v>701</v>
      </c>
      <c r="C413" s="32" t="s">
        <v>1471</v>
      </c>
      <c r="D413" s="40" t="s">
        <v>2426</v>
      </c>
      <c r="E413" s="31">
        <v>1000</v>
      </c>
      <c r="F413" s="95" t="e">
        <f>SUMIF(#REF!,B413,#REF!)</f>
        <v>#REF!</v>
      </c>
      <c r="G413" s="95" t="e">
        <f>SUMIF(#REF!,B413,#REF!)</f>
        <v>#REF!</v>
      </c>
      <c r="H413" s="95" t="e">
        <f>SUMIF(#REF!,B413,#REF!)</f>
        <v>#REF!</v>
      </c>
      <c r="I413" s="95" t="e">
        <f>SUMIF(#REF!,B413,#REF!)*-1</f>
        <v>#REF!</v>
      </c>
      <c r="J413" s="95" t="e">
        <f t="shared" si="44"/>
        <v>#REF!</v>
      </c>
      <c r="K413" s="387" t="e">
        <f>VLOOKUP(B413,#REF!,21,0)</f>
        <v>#REF!</v>
      </c>
      <c r="L413" s="387" t="e">
        <f t="shared" si="42"/>
        <v>#REF!</v>
      </c>
      <c r="M413" s="5" t="s">
        <v>3977</v>
      </c>
      <c r="N413" s="126" t="e">
        <f t="shared" si="45"/>
        <v>#REF!</v>
      </c>
      <c r="O413" s="49" t="str">
        <f t="shared" si="46"/>
        <v>New Stock</v>
      </c>
      <c r="P413" s="37" t="str">
        <f t="shared" si="47"/>
        <v>New Stock</v>
      </c>
      <c r="Q413" s="35" t="str">
        <f t="shared" si="48"/>
        <v>-</v>
      </c>
      <c r="R413" s="4" t="e">
        <f t="shared" si="43"/>
        <v>#REF!</v>
      </c>
    </row>
    <row r="414" spans="1:18">
      <c r="A414" s="32" t="s">
        <v>1852</v>
      </c>
      <c r="B414" s="31" t="s">
        <v>702</v>
      </c>
      <c r="C414" s="32" t="s">
        <v>5195</v>
      </c>
      <c r="D414" s="40" t="s">
        <v>5029</v>
      </c>
      <c r="E414" s="31">
        <v>350</v>
      </c>
      <c r="F414" s="95" t="e">
        <f>SUMIF(#REF!,B414,#REF!)</f>
        <v>#REF!</v>
      </c>
      <c r="G414" s="95" t="e">
        <f>SUMIF(#REF!,B414,#REF!)</f>
        <v>#REF!</v>
      </c>
      <c r="H414" s="95" t="e">
        <f>SUMIF(#REF!,B414,#REF!)</f>
        <v>#REF!</v>
      </c>
      <c r="I414" s="95" t="e">
        <f>SUMIF(#REF!,B414,#REF!)*-1</f>
        <v>#REF!</v>
      </c>
      <c r="J414" s="95" t="e">
        <f t="shared" si="44"/>
        <v>#REF!</v>
      </c>
      <c r="K414" s="387" t="e">
        <f>VLOOKUP(B414,#REF!,21,0)</f>
        <v>#REF!</v>
      </c>
      <c r="L414" s="387" t="e">
        <f t="shared" si="42"/>
        <v>#REF!</v>
      </c>
      <c r="M414" s="5" t="s">
        <v>3977</v>
      </c>
      <c r="N414" s="126" t="e">
        <f t="shared" si="45"/>
        <v>#REF!</v>
      </c>
      <c r="O414" s="49" t="str">
        <f t="shared" si="46"/>
        <v>New Stock</v>
      </c>
      <c r="P414" s="37" t="str">
        <f t="shared" si="47"/>
        <v>New Stock</v>
      </c>
      <c r="Q414" s="35" t="str">
        <f t="shared" si="48"/>
        <v>-</v>
      </c>
      <c r="R414" s="4" t="e">
        <f t="shared" si="43"/>
        <v>#REF!</v>
      </c>
    </row>
    <row r="415" spans="1:18">
      <c r="A415" s="32" t="s">
        <v>1852</v>
      </c>
      <c r="B415" s="31" t="s">
        <v>4133</v>
      </c>
      <c r="C415" s="32" t="s">
        <v>692</v>
      </c>
      <c r="D415" s="40" t="s">
        <v>3978</v>
      </c>
      <c r="E415" s="31">
        <v>0</v>
      </c>
      <c r="F415" s="95" t="e">
        <f>SUMIF(#REF!,B415,#REF!)</f>
        <v>#REF!</v>
      </c>
      <c r="G415" s="95" t="e">
        <f>SUMIF(#REF!,B415,#REF!)</f>
        <v>#REF!</v>
      </c>
      <c r="H415" s="95" t="e">
        <f>SUMIF(#REF!,B415,#REF!)</f>
        <v>#REF!</v>
      </c>
      <c r="I415" s="95" t="e">
        <f>SUMIF(#REF!,B415,#REF!)*-1</f>
        <v>#REF!</v>
      </c>
      <c r="J415" s="95" t="e">
        <f t="shared" si="44"/>
        <v>#REF!</v>
      </c>
      <c r="K415" s="387" t="e">
        <f>VLOOKUP(B415,#REF!,21,0)</f>
        <v>#REF!</v>
      </c>
      <c r="L415" s="387" t="e">
        <f t="shared" si="42"/>
        <v>#REF!</v>
      </c>
      <c r="M415" s="5" t="s">
        <v>3977</v>
      </c>
      <c r="N415" s="126" t="e">
        <f t="shared" si="45"/>
        <v>#REF!</v>
      </c>
      <c r="O415" s="49" t="str">
        <f t="shared" si="46"/>
        <v>New Stock</v>
      </c>
      <c r="P415" s="37" t="str">
        <f t="shared" si="47"/>
        <v>New Stock</v>
      </c>
      <c r="Q415" s="35" t="str">
        <f t="shared" si="48"/>
        <v>-</v>
      </c>
      <c r="R415" s="4" t="e">
        <f t="shared" si="43"/>
        <v>#REF!</v>
      </c>
    </row>
    <row r="416" spans="1:18">
      <c r="A416" s="32" t="s">
        <v>1852</v>
      </c>
      <c r="B416" s="31" t="s">
        <v>211</v>
      </c>
      <c r="C416" s="32" t="s">
        <v>3838</v>
      </c>
      <c r="D416" s="40" t="s">
        <v>3979</v>
      </c>
      <c r="E416" s="31">
        <v>0</v>
      </c>
      <c r="F416" s="95" t="e">
        <f>SUMIF(#REF!,B416,#REF!)</f>
        <v>#REF!</v>
      </c>
      <c r="G416" s="95" t="e">
        <f>SUMIF(#REF!,B416,#REF!)</f>
        <v>#REF!</v>
      </c>
      <c r="H416" s="95" t="e">
        <f>SUMIF(#REF!,B416,#REF!)</f>
        <v>#REF!</v>
      </c>
      <c r="I416" s="95" t="e">
        <f>SUMIF(#REF!,B416,#REF!)*-1</f>
        <v>#REF!</v>
      </c>
      <c r="J416" s="95" t="e">
        <f t="shared" si="44"/>
        <v>#REF!</v>
      </c>
      <c r="K416" s="387" t="e">
        <f>VLOOKUP(B416,#REF!,21,0)</f>
        <v>#REF!</v>
      </c>
      <c r="L416" s="387" t="e">
        <f t="shared" si="42"/>
        <v>#REF!</v>
      </c>
      <c r="M416" s="5" t="s">
        <v>3977</v>
      </c>
      <c r="N416" s="126" t="e">
        <f t="shared" si="45"/>
        <v>#REF!</v>
      </c>
      <c r="O416" s="49" t="str">
        <f t="shared" si="46"/>
        <v>New Stock</v>
      </c>
      <c r="P416" s="37" t="str">
        <f t="shared" si="47"/>
        <v>New Stock</v>
      </c>
      <c r="Q416" s="35" t="str">
        <f t="shared" si="48"/>
        <v>-</v>
      </c>
      <c r="R416" s="4" t="e">
        <f t="shared" si="43"/>
        <v>#REF!</v>
      </c>
    </row>
    <row r="417" spans="1:18">
      <c r="A417" s="32" t="s">
        <v>1852</v>
      </c>
      <c r="B417" s="31" t="s">
        <v>5137</v>
      </c>
      <c r="C417" s="32" t="s">
        <v>5196</v>
      </c>
      <c r="D417" s="40" t="s">
        <v>5338</v>
      </c>
      <c r="E417" s="31">
        <v>0</v>
      </c>
      <c r="F417" s="95" t="e">
        <f>SUMIF(#REF!,B417,#REF!)</f>
        <v>#REF!</v>
      </c>
      <c r="G417" s="95" t="e">
        <f>SUMIF(#REF!,B417,#REF!)</f>
        <v>#REF!</v>
      </c>
      <c r="H417" s="95" t="e">
        <f>SUMIF(#REF!,B417,#REF!)</f>
        <v>#REF!</v>
      </c>
      <c r="I417" s="95" t="e">
        <f>SUMIF(#REF!,B417,#REF!)*-1</f>
        <v>#REF!</v>
      </c>
      <c r="J417" s="95" t="e">
        <f t="shared" si="44"/>
        <v>#REF!</v>
      </c>
      <c r="K417" s="387" t="e">
        <f>VLOOKUP(B417,#REF!,21,0)</f>
        <v>#REF!</v>
      </c>
      <c r="L417" s="387" t="e">
        <f t="shared" si="42"/>
        <v>#REF!</v>
      </c>
      <c r="M417" s="5" t="s">
        <v>3977</v>
      </c>
      <c r="N417" s="126" t="e">
        <f t="shared" si="45"/>
        <v>#REF!</v>
      </c>
      <c r="O417" s="49" t="str">
        <f t="shared" si="46"/>
        <v>New Stock</v>
      </c>
      <c r="P417" s="37" t="str">
        <f t="shared" si="47"/>
        <v>New Stock</v>
      </c>
      <c r="Q417" s="35" t="str">
        <f t="shared" si="48"/>
        <v>-</v>
      </c>
      <c r="R417" s="4" t="e">
        <f t="shared" si="43"/>
        <v>#REF!</v>
      </c>
    </row>
    <row r="418" spans="1:18">
      <c r="A418" s="32" t="s">
        <v>1852</v>
      </c>
      <c r="B418" s="31" t="s">
        <v>2171</v>
      </c>
      <c r="C418" s="32" t="s">
        <v>5197</v>
      </c>
      <c r="D418" s="40" t="s">
        <v>5338</v>
      </c>
      <c r="E418" s="31">
        <v>80</v>
      </c>
      <c r="F418" s="95" t="e">
        <f>SUMIF(#REF!,B418,#REF!)</f>
        <v>#REF!</v>
      </c>
      <c r="G418" s="95" t="e">
        <f>SUMIF(#REF!,B418,#REF!)</f>
        <v>#REF!</v>
      </c>
      <c r="H418" s="95" t="e">
        <f>SUMIF(#REF!,B418,#REF!)</f>
        <v>#REF!</v>
      </c>
      <c r="I418" s="95" t="e">
        <f>SUMIF(#REF!,B418,#REF!)*-1</f>
        <v>#REF!</v>
      </c>
      <c r="J418" s="95" t="e">
        <f t="shared" si="44"/>
        <v>#REF!</v>
      </c>
      <c r="K418" s="387" t="e">
        <f>VLOOKUP(B418,#REF!,21,0)</f>
        <v>#REF!</v>
      </c>
      <c r="L418" s="387" t="e">
        <f t="shared" si="42"/>
        <v>#REF!</v>
      </c>
      <c r="M418" s="5" t="s">
        <v>3977</v>
      </c>
      <c r="N418" s="126" t="e">
        <f t="shared" si="45"/>
        <v>#REF!</v>
      </c>
      <c r="O418" s="49" t="str">
        <f t="shared" si="46"/>
        <v>New Stock</v>
      </c>
      <c r="P418" s="37" t="str">
        <f t="shared" si="47"/>
        <v>New Stock</v>
      </c>
      <c r="Q418" s="35" t="str">
        <f t="shared" si="48"/>
        <v>-</v>
      </c>
      <c r="R418" s="4" t="e">
        <f t="shared" si="43"/>
        <v>#REF!</v>
      </c>
    </row>
    <row r="419" spans="1:18">
      <c r="A419" s="32" t="s">
        <v>1852</v>
      </c>
      <c r="B419" s="31" t="s">
        <v>2172</v>
      </c>
      <c r="C419" s="32" t="s">
        <v>5198</v>
      </c>
      <c r="D419" s="40" t="s">
        <v>5338</v>
      </c>
      <c r="E419" s="31">
        <v>50</v>
      </c>
      <c r="F419" s="95" t="e">
        <f>SUMIF(#REF!,B419,#REF!)</f>
        <v>#REF!</v>
      </c>
      <c r="G419" s="95" t="e">
        <f>SUMIF(#REF!,B419,#REF!)</f>
        <v>#REF!</v>
      </c>
      <c r="H419" s="95" t="e">
        <f>SUMIF(#REF!,B419,#REF!)</f>
        <v>#REF!</v>
      </c>
      <c r="I419" s="95" t="e">
        <f>SUMIF(#REF!,B419,#REF!)*-1</f>
        <v>#REF!</v>
      </c>
      <c r="J419" s="95" t="e">
        <f t="shared" si="44"/>
        <v>#REF!</v>
      </c>
      <c r="K419" s="387" t="e">
        <f>VLOOKUP(B419,#REF!,21,0)</f>
        <v>#REF!</v>
      </c>
      <c r="L419" s="387" t="e">
        <f t="shared" si="42"/>
        <v>#REF!</v>
      </c>
      <c r="M419" s="5" t="s">
        <v>3977</v>
      </c>
      <c r="N419" s="126" t="e">
        <f t="shared" si="45"/>
        <v>#REF!</v>
      </c>
      <c r="O419" s="49" t="str">
        <f t="shared" si="46"/>
        <v>New Stock</v>
      </c>
      <c r="P419" s="37" t="str">
        <f t="shared" si="47"/>
        <v>New Stock</v>
      </c>
      <c r="Q419" s="35" t="str">
        <f t="shared" si="48"/>
        <v>-</v>
      </c>
      <c r="R419" s="4" t="e">
        <f t="shared" si="43"/>
        <v>#REF!</v>
      </c>
    </row>
    <row r="420" spans="1:18">
      <c r="A420" s="32" t="s">
        <v>1852</v>
      </c>
      <c r="B420" s="31" t="s">
        <v>2173</v>
      </c>
      <c r="C420" s="32" t="s">
        <v>5199</v>
      </c>
      <c r="D420" s="40" t="s">
        <v>5338</v>
      </c>
      <c r="E420" s="31">
        <v>50</v>
      </c>
      <c r="F420" s="95" t="e">
        <f>SUMIF(#REF!,B420,#REF!)</f>
        <v>#REF!</v>
      </c>
      <c r="G420" s="95" t="e">
        <f>SUMIF(#REF!,B420,#REF!)</f>
        <v>#REF!</v>
      </c>
      <c r="H420" s="95" t="e">
        <f>SUMIF(#REF!,B420,#REF!)</f>
        <v>#REF!</v>
      </c>
      <c r="I420" s="95" t="e">
        <f>SUMIF(#REF!,B420,#REF!)*-1</f>
        <v>#REF!</v>
      </c>
      <c r="J420" s="95" t="e">
        <f t="shared" si="44"/>
        <v>#REF!</v>
      </c>
      <c r="K420" s="387" t="e">
        <f>VLOOKUP(B420,#REF!,21,0)</f>
        <v>#REF!</v>
      </c>
      <c r="L420" s="387" t="e">
        <f t="shared" si="42"/>
        <v>#REF!</v>
      </c>
      <c r="M420" s="5" t="s">
        <v>3977</v>
      </c>
      <c r="N420" s="126" t="e">
        <f t="shared" si="45"/>
        <v>#REF!</v>
      </c>
      <c r="O420" s="49" t="str">
        <f t="shared" si="46"/>
        <v>New Stock</v>
      </c>
      <c r="P420" s="37" t="str">
        <f t="shared" si="47"/>
        <v>New Stock</v>
      </c>
      <c r="Q420" s="35" t="str">
        <f t="shared" si="48"/>
        <v>-</v>
      </c>
      <c r="R420" s="4" t="e">
        <f t="shared" si="43"/>
        <v>#REF!</v>
      </c>
    </row>
    <row r="421" spans="1:18">
      <c r="A421" s="32" t="s">
        <v>1852</v>
      </c>
      <c r="B421" s="31" t="s">
        <v>47</v>
      </c>
      <c r="C421" s="32" t="s">
        <v>48</v>
      </c>
      <c r="D421" s="40" t="s">
        <v>4991</v>
      </c>
      <c r="E421" s="31">
        <v>0</v>
      </c>
      <c r="F421" s="95" t="e">
        <f>SUMIF(#REF!,B421,#REF!)</f>
        <v>#REF!</v>
      </c>
      <c r="G421" s="95" t="e">
        <f>SUMIF(#REF!,B421,#REF!)</f>
        <v>#REF!</v>
      </c>
      <c r="H421" s="95" t="e">
        <f>SUMIF(#REF!,B421,#REF!)</f>
        <v>#REF!</v>
      </c>
      <c r="I421" s="95" t="e">
        <f>SUMIF(#REF!,B421,#REF!)*-1</f>
        <v>#REF!</v>
      </c>
      <c r="J421" s="95" t="e">
        <f t="shared" si="44"/>
        <v>#REF!</v>
      </c>
      <c r="K421" s="387" t="e">
        <f>VLOOKUP(B421,#REF!,21,0)</f>
        <v>#REF!</v>
      </c>
      <c r="L421" s="387" t="e">
        <f t="shared" si="42"/>
        <v>#REF!</v>
      </c>
      <c r="M421" s="5" t="s">
        <v>3977</v>
      </c>
      <c r="N421" s="126" t="e">
        <f t="shared" si="45"/>
        <v>#REF!</v>
      </c>
      <c r="O421" s="49" t="str">
        <f t="shared" si="46"/>
        <v>New Stock</v>
      </c>
      <c r="P421" s="37" t="str">
        <f t="shared" si="47"/>
        <v>New Stock</v>
      </c>
      <c r="Q421" s="35" t="str">
        <f t="shared" si="48"/>
        <v>-</v>
      </c>
      <c r="R421" s="4" t="e">
        <f t="shared" si="43"/>
        <v>#REF!</v>
      </c>
    </row>
    <row r="422" spans="1:18">
      <c r="A422" s="32" t="s">
        <v>1852</v>
      </c>
      <c r="B422" s="31" t="s">
        <v>1776</v>
      </c>
      <c r="C422" s="32" t="s">
        <v>1876</v>
      </c>
      <c r="D422" s="40" t="s">
        <v>5338</v>
      </c>
      <c r="E422" s="31">
        <v>0</v>
      </c>
      <c r="F422" s="95" t="e">
        <f>SUMIF(#REF!,B422,#REF!)</f>
        <v>#REF!</v>
      </c>
      <c r="G422" s="95" t="e">
        <f>SUMIF(#REF!,B422,#REF!)</f>
        <v>#REF!</v>
      </c>
      <c r="H422" s="95" t="e">
        <f>SUMIF(#REF!,B422,#REF!)</f>
        <v>#REF!</v>
      </c>
      <c r="I422" s="95" t="e">
        <f>SUMIF(#REF!,B422,#REF!)*-1</f>
        <v>#REF!</v>
      </c>
      <c r="J422" s="95" t="e">
        <f t="shared" si="44"/>
        <v>#REF!</v>
      </c>
      <c r="K422" s="387" t="e">
        <f>VLOOKUP(B422,#REF!,21,0)</f>
        <v>#REF!</v>
      </c>
      <c r="L422" s="387" t="e">
        <f t="shared" si="42"/>
        <v>#REF!</v>
      </c>
      <c r="M422" s="5" t="s">
        <v>3977</v>
      </c>
      <c r="N422" s="126" t="e">
        <f t="shared" si="45"/>
        <v>#REF!</v>
      </c>
      <c r="O422" s="49" t="str">
        <f t="shared" si="46"/>
        <v>New Stock</v>
      </c>
      <c r="P422" s="37" t="str">
        <f t="shared" si="47"/>
        <v>New Stock</v>
      </c>
      <c r="Q422" s="35" t="str">
        <f t="shared" si="48"/>
        <v>-</v>
      </c>
      <c r="R422" s="4" t="e">
        <f t="shared" si="43"/>
        <v>#REF!</v>
      </c>
    </row>
    <row r="423" spans="1:18">
      <c r="A423" s="32" t="s">
        <v>1852</v>
      </c>
      <c r="B423" s="31" t="s">
        <v>2290</v>
      </c>
      <c r="C423" s="32" t="s">
        <v>3611</v>
      </c>
      <c r="D423" s="40" t="s">
        <v>4990</v>
      </c>
      <c r="E423" s="31">
        <v>1000</v>
      </c>
      <c r="F423" s="95" t="e">
        <f>SUMIF(#REF!,B423,#REF!)</f>
        <v>#REF!</v>
      </c>
      <c r="G423" s="95" t="e">
        <f>SUMIF(#REF!,B423,#REF!)</f>
        <v>#REF!</v>
      </c>
      <c r="H423" s="95" t="e">
        <f>SUMIF(#REF!,B423,#REF!)</f>
        <v>#REF!</v>
      </c>
      <c r="I423" s="95" t="e">
        <f>SUMIF(#REF!,B423,#REF!)*-1</f>
        <v>#REF!</v>
      </c>
      <c r="J423" s="95" t="e">
        <f t="shared" si="44"/>
        <v>#REF!</v>
      </c>
      <c r="K423" s="387" t="e">
        <f>VLOOKUP(B423,#REF!,21,0)</f>
        <v>#REF!</v>
      </c>
      <c r="L423" s="387" t="e">
        <f t="shared" si="42"/>
        <v>#REF!</v>
      </c>
      <c r="M423" s="5" t="s">
        <v>3977</v>
      </c>
      <c r="N423" s="126" t="e">
        <f t="shared" si="45"/>
        <v>#REF!</v>
      </c>
      <c r="O423" s="49" t="str">
        <f t="shared" si="46"/>
        <v>New Stock</v>
      </c>
      <c r="P423" s="37" t="str">
        <f t="shared" si="47"/>
        <v>New Stock</v>
      </c>
      <c r="Q423" s="35" t="str">
        <f t="shared" si="48"/>
        <v>-</v>
      </c>
      <c r="R423" s="4" t="e">
        <f t="shared" si="43"/>
        <v>#REF!</v>
      </c>
    </row>
    <row r="424" spans="1:18">
      <c r="A424" s="32" t="s">
        <v>1852</v>
      </c>
      <c r="B424" s="31" t="s">
        <v>1555</v>
      </c>
      <c r="C424" s="32" t="s">
        <v>996</v>
      </c>
      <c r="D424" s="40" t="s">
        <v>5338</v>
      </c>
      <c r="E424" s="31">
        <v>80</v>
      </c>
      <c r="F424" s="95" t="e">
        <f>SUMIF(#REF!,B424,#REF!)</f>
        <v>#REF!</v>
      </c>
      <c r="G424" s="95" t="e">
        <f>SUMIF(#REF!,B424,#REF!)</f>
        <v>#REF!</v>
      </c>
      <c r="H424" s="95" t="e">
        <f>SUMIF(#REF!,B424,#REF!)</f>
        <v>#REF!</v>
      </c>
      <c r="I424" s="95" t="e">
        <f>SUMIF(#REF!,B424,#REF!)*-1</f>
        <v>#REF!</v>
      </c>
      <c r="J424" s="95" t="e">
        <f t="shared" si="44"/>
        <v>#REF!</v>
      </c>
      <c r="K424" s="387" t="e">
        <f>VLOOKUP(B424,#REF!,21,0)</f>
        <v>#REF!</v>
      </c>
      <c r="L424" s="387" t="e">
        <f t="shared" si="42"/>
        <v>#REF!</v>
      </c>
      <c r="M424" s="5" t="s">
        <v>3977</v>
      </c>
      <c r="N424" s="126" t="e">
        <f t="shared" si="45"/>
        <v>#REF!</v>
      </c>
      <c r="O424" s="49" t="str">
        <f t="shared" si="46"/>
        <v>New Stock</v>
      </c>
      <c r="P424" s="37" t="str">
        <f t="shared" si="47"/>
        <v>New Stock</v>
      </c>
      <c r="Q424" s="35" t="str">
        <f t="shared" si="48"/>
        <v>-</v>
      </c>
      <c r="R424" s="4" t="e">
        <f t="shared" si="43"/>
        <v>#REF!</v>
      </c>
    </row>
    <row r="425" spans="1:18">
      <c r="A425" s="32" t="s">
        <v>1852</v>
      </c>
      <c r="B425" s="31" t="s">
        <v>5454</v>
      </c>
      <c r="C425" s="32" t="s">
        <v>933</v>
      </c>
      <c r="D425" s="40" t="s">
        <v>148</v>
      </c>
      <c r="E425" s="31">
        <v>30</v>
      </c>
      <c r="F425" s="95" t="e">
        <f>SUMIF(#REF!,B425,#REF!)</f>
        <v>#REF!</v>
      </c>
      <c r="G425" s="95" t="e">
        <f>SUMIF(#REF!,B425,#REF!)</f>
        <v>#REF!</v>
      </c>
      <c r="H425" s="95" t="e">
        <f>SUMIF(#REF!,B425,#REF!)</f>
        <v>#REF!</v>
      </c>
      <c r="I425" s="95" t="e">
        <f>SUMIF(#REF!,B425,#REF!)*-1</f>
        <v>#REF!</v>
      </c>
      <c r="J425" s="95" t="e">
        <f t="shared" si="44"/>
        <v>#REF!</v>
      </c>
      <c r="K425" s="387" t="e">
        <f>VLOOKUP(B425,#REF!,21,0)</f>
        <v>#REF!</v>
      </c>
      <c r="L425" s="387" t="e">
        <f t="shared" si="42"/>
        <v>#REF!</v>
      </c>
      <c r="M425" s="5" t="s">
        <v>3977</v>
      </c>
      <c r="N425" s="126" t="e">
        <f t="shared" si="45"/>
        <v>#REF!</v>
      </c>
      <c r="O425" s="49" t="str">
        <f t="shared" si="46"/>
        <v>New Stock</v>
      </c>
      <c r="P425" s="37" t="str">
        <f t="shared" si="47"/>
        <v>New Stock</v>
      </c>
      <c r="Q425" s="35" t="str">
        <f t="shared" si="48"/>
        <v>-</v>
      </c>
      <c r="R425" s="4" t="e">
        <f t="shared" si="43"/>
        <v>#REF!</v>
      </c>
    </row>
    <row r="426" spans="1:18">
      <c r="A426" s="32" t="s">
        <v>1852</v>
      </c>
      <c r="B426" s="31" t="s">
        <v>149</v>
      </c>
      <c r="C426" s="32" t="s">
        <v>934</v>
      </c>
      <c r="D426" s="40" t="s">
        <v>5336</v>
      </c>
      <c r="E426" s="31">
        <v>30</v>
      </c>
      <c r="F426" s="95" t="e">
        <f>SUMIF(#REF!,B426,#REF!)</f>
        <v>#REF!</v>
      </c>
      <c r="G426" s="95" t="e">
        <f>SUMIF(#REF!,B426,#REF!)</f>
        <v>#REF!</v>
      </c>
      <c r="H426" s="95" t="e">
        <f>SUMIF(#REF!,B426,#REF!)</f>
        <v>#REF!</v>
      </c>
      <c r="I426" s="95" t="e">
        <f>SUMIF(#REF!,B426,#REF!)*-1</f>
        <v>#REF!</v>
      </c>
      <c r="J426" s="95" t="e">
        <f t="shared" si="44"/>
        <v>#REF!</v>
      </c>
      <c r="K426" s="387" t="e">
        <f>VLOOKUP(B426,#REF!,21,0)</f>
        <v>#REF!</v>
      </c>
      <c r="L426" s="387" t="e">
        <f t="shared" si="42"/>
        <v>#REF!</v>
      </c>
      <c r="M426" s="5" t="s">
        <v>3977</v>
      </c>
      <c r="N426" s="126" t="e">
        <f t="shared" si="45"/>
        <v>#REF!</v>
      </c>
      <c r="O426" s="49" t="str">
        <f t="shared" si="46"/>
        <v>New Stock</v>
      </c>
      <c r="P426" s="37" t="str">
        <f t="shared" si="47"/>
        <v>New Stock</v>
      </c>
      <c r="Q426" s="35" t="str">
        <f t="shared" si="48"/>
        <v>-</v>
      </c>
      <c r="R426" s="4" t="e">
        <f t="shared" si="43"/>
        <v>#REF!</v>
      </c>
    </row>
    <row r="427" spans="1:18">
      <c r="A427" s="32" t="s">
        <v>1852</v>
      </c>
      <c r="B427" s="31" t="s">
        <v>5337</v>
      </c>
      <c r="C427" s="32" t="s">
        <v>1121</v>
      </c>
      <c r="D427" s="40" t="s">
        <v>5338</v>
      </c>
      <c r="E427" s="31">
        <v>100</v>
      </c>
      <c r="F427" s="95" t="e">
        <f>SUMIF(#REF!,B427,#REF!)</f>
        <v>#REF!</v>
      </c>
      <c r="G427" s="95" t="e">
        <f>SUMIF(#REF!,B427,#REF!)</f>
        <v>#REF!</v>
      </c>
      <c r="H427" s="95" t="e">
        <f>SUMIF(#REF!,B427,#REF!)</f>
        <v>#REF!</v>
      </c>
      <c r="I427" s="95" t="e">
        <f>SUMIF(#REF!,B427,#REF!)*-1</f>
        <v>#REF!</v>
      </c>
      <c r="J427" s="95" t="e">
        <f t="shared" si="44"/>
        <v>#REF!</v>
      </c>
      <c r="K427" s="387" t="e">
        <f>VLOOKUP(B427,#REF!,21,0)</f>
        <v>#REF!</v>
      </c>
      <c r="L427" s="387" t="e">
        <f t="shared" si="42"/>
        <v>#REF!</v>
      </c>
      <c r="M427" s="5" t="s">
        <v>3977</v>
      </c>
      <c r="N427" s="126" t="e">
        <f t="shared" si="45"/>
        <v>#REF!</v>
      </c>
      <c r="O427" s="49" t="str">
        <f t="shared" si="46"/>
        <v>New Stock</v>
      </c>
      <c r="P427" s="37" t="str">
        <f t="shared" si="47"/>
        <v>New Stock</v>
      </c>
      <c r="Q427" s="35" t="str">
        <f t="shared" si="48"/>
        <v>-</v>
      </c>
      <c r="R427" s="4" t="e">
        <f t="shared" si="43"/>
        <v>#REF!</v>
      </c>
    </row>
    <row r="428" spans="1:18">
      <c r="A428" s="32" t="s">
        <v>1852</v>
      </c>
      <c r="B428" s="31" t="s">
        <v>2148</v>
      </c>
      <c r="C428" s="32" t="s">
        <v>906</v>
      </c>
      <c r="D428" s="40" t="s">
        <v>704</v>
      </c>
      <c r="E428" s="31">
        <v>1000</v>
      </c>
      <c r="F428" s="95" t="e">
        <f>SUMIF(#REF!,B428,#REF!)</f>
        <v>#REF!</v>
      </c>
      <c r="G428" s="95" t="e">
        <f>SUMIF(#REF!,B428,#REF!)</f>
        <v>#REF!</v>
      </c>
      <c r="H428" s="95" t="e">
        <f>SUMIF(#REF!,B428,#REF!)</f>
        <v>#REF!</v>
      </c>
      <c r="I428" s="95" t="e">
        <f>SUMIF(#REF!,B428,#REF!)*-1</f>
        <v>#REF!</v>
      </c>
      <c r="J428" s="95" t="e">
        <f t="shared" si="44"/>
        <v>#REF!</v>
      </c>
      <c r="K428" s="387" t="e">
        <f>VLOOKUP(B428,#REF!,21,0)</f>
        <v>#REF!</v>
      </c>
      <c r="L428" s="387" t="e">
        <f t="shared" si="42"/>
        <v>#REF!</v>
      </c>
      <c r="M428" s="5" t="s">
        <v>3977</v>
      </c>
      <c r="N428" s="126" t="e">
        <f t="shared" si="45"/>
        <v>#REF!</v>
      </c>
      <c r="O428" s="49" t="str">
        <f t="shared" si="46"/>
        <v>New Stock</v>
      </c>
      <c r="P428" s="37" t="str">
        <f t="shared" si="47"/>
        <v>New Stock</v>
      </c>
      <c r="Q428" s="35" t="str">
        <f t="shared" si="48"/>
        <v>-</v>
      </c>
      <c r="R428" s="4" t="e">
        <f t="shared" si="43"/>
        <v>#REF!</v>
      </c>
    </row>
    <row r="429" spans="1:18">
      <c r="A429" s="32" t="s">
        <v>1852</v>
      </c>
      <c r="B429" s="31" t="s">
        <v>2323</v>
      </c>
      <c r="C429" s="32" t="s">
        <v>226</v>
      </c>
      <c r="D429" s="40" t="s">
        <v>3980</v>
      </c>
      <c r="E429" s="31">
        <v>800</v>
      </c>
      <c r="F429" s="95" t="e">
        <f>SUMIF(#REF!,B429,#REF!)</f>
        <v>#REF!</v>
      </c>
      <c r="G429" s="95" t="e">
        <f>SUMIF(#REF!,B429,#REF!)</f>
        <v>#REF!</v>
      </c>
      <c r="H429" s="95" t="e">
        <f>SUMIF(#REF!,B429,#REF!)</f>
        <v>#REF!</v>
      </c>
      <c r="I429" s="95" t="e">
        <f>SUMIF(#REF!,B429,#REF!)*-1</f>
        <v>#REF!</v>
      </c>
      <c r="J429" s="95" t="e">
        <f t="shared" si="44"/>
        <v>#REF!</v>
      </c>
      <c r="K429" s="387" t="e">
        <f>VLOOKUP(B429,#REF!,21,0)</f>
        <v>#REF!</v>
      </c>
      <c r="L429" s="387" t="e">
        <f t="shared" si="42"/>
        <v>#REF!</v>
      </c>
      <c r="M429" s="5" t="s">
        <v>3977</v>
      </c>
      <c r="N429" s="126" t="e">
        <f t="shared" si="45"/>
        <v>#REF!</v>
      </c>
      <c r="O429" s="49" t="str">
        <f t="shared" si="46"/>
        <v>New Stock</v>
      </c>
      <c r="P429" s="37" t="str">
        <f t="shared" si="47"/>
        <v>New Stock</v>
      </c>
      <c r="Q429" s="35" t="str">
        <f t="shared" si="48"/>
        <v>-</v>
      </c>
      <c r="R429" s="4" t="e">
        <f t="shared" si="43"/>
        <v>#REF!</v>
      </c>
    </row>
    <row r="430" spans="1:18">
      <c r="A430" s="32" t="s">
        <v>1852</v>
      </c>
      <c r="B430" s="31" t="s">
        <v>3277</v>
      </c>
      <c r="C430" s="32" t="s">
        <v>5092</v>
      </c>
      <c r="D430" s="40" t="s">
        <v>255</v>
      </c>
      <c r="E430" s="31">
        <v>20</v>
      </c>
      <c r="F430" s="95" t="e">
        <f>SUMIF(#REF!,B430,#REF!)</f>
        <v>#REF!</v>
      </c>
      <c r="G430" s="95" t="e">
        <f>SUMIF(#REF!,B430,#REF!)</f>
        <v>#REF!</v>
      </c>
      <c r="H430" s="95" t="e">
        <f>SUMIF(#REF!,B430,#REF!)</f>
        <v>#REF!</v>
      </c>
      <c r="I430" s="95" t="e">
        <f>SUMIF(#REF!,B430,#REF!)*-1</f>
        <v>#REF!</v>
      </c>
      <c r="J430" s="95" t="e">
        <f t="shared" si="44"/>
        <v>#REF!</v>
      </c>
      <c r="K430" s="387" t="e">
        <f>VLOOKUP(B430,#REF!,21,0)</f>
        <v>#REF!</v>
      </c>
      <c r="L430" s="387" t="e">
        <f t="shared" si="42"/>
        <v>#REF!</v>
      </c>
      <c r="M430" s="5" t="s">
        <v>3977</v>
      </c>
      <c r="N430" s="126" t="e">
        <f t="shared" si="45"/>
        <v>#REF!</v>
      </c>
      <c r="O430" s="49" t="str">
        <f t="shared" si="46"/>
        <v>New Stock</v>
      </c>
      <c r="P430" s="37" t="str">
        <f t="shared" si="47"/>
        <v>New Stock</v>
      </c>
      <c r="Q430" s="35" t="str">
        <f t="shared" si="48"/>
        <v>-</v>
      </c>
      <c r="R430" s="4" t="e">
        <f t="shared" si="43"/>
        <v>#REF!</v>
      </c>
    </row>
    <row r="431" spans="1:18">
      <c r="A431" s="32" t="s">
        <v>1852</v>
      </c>
      <c r="B431" s="31" t="s">
        <v>256</v>
      </c>
      <c r="C431" s="32" t="s">
        <v>5093</v>
      </c>
      <c r="D431" s="40" t="s">
        <v>20</v>
      </c>
      <c r="E431" s="31">
        <v>20</v>
      </c>
      <c r="F431" s="95" t="e">
        <f>SUMIF(#REF!,B431,#REF!)</f>
        <v>#REF!</v>
      </c>
      <c r="G431" s="95" t="e">
        <f>SUMIF(#REF!,B431,#REF!)</f>
        <v>#REF!</v>
      </c>
      <c r="H431" s="95" t="e">
        <f>SUMIF(#REF!,B431,#REF!)</f>
        <v>#REF!</v>
      </c>
      <c r="I431" s="95" t="e">
        <f>SUMIF(#REF!,B431,#REF!)*-1</f>
        <v>#REF!</v>
      </c>
      <c r="J431" s="95" t="e">
        <f t="shared" si="44"/>
        <v>#REF!</v>
      </c>
      <c r="K431" s="387" t="e">
        <f>VLOOKUP(B431,#REF!,21,0)</f>
        <v>#REF!</v>
      </c>
      <c r="L431" s="387" t="e">
        <f t="shared" si="42"/>
        <v>#REF!</v>
      </c>
      <c r="M431" s="5" t="s">
        <v>3977</v>
      </c>
      <c r="N431" s="126" t="e">
        <f t="shared" si="45"/>
        <v>#REF!</v>
      </c>
      <c r="O431" s="49" t="str">
        <f t="shared" si="46"/>
        <v>New Stock</v>
      </c>
      <c r="P431" s="37" t="str">
        <f t="shared" si="47"/>
        <v>New Stock</v>
      </c>
      <c r="Q431" s="35" t="str">
        <f t="shared" si="48"/>
        <v>-</v>
      </c>
      <c r="R431" s="4" t="e">
        <f t="shared" si="43"/>
        <v>#REF!</v>
      </c>
    </row>
    <row r="432" spans="1:18">
      <c r="A432" s="32" t="s">
        <v>1852</v>
      </c>
      <c r="B432" s="31" t="s">
        <v>21</v>
      </c>
      <c r="C432" s="32" t="s">
        <v>3685</v>
      </c>
      <c r="D432" s="40" t="s">
        <v>1804</v>
      </c>
      <c r="E432" s="31">
        <v>20</v>
      </c>
      <c r="F432" s="95" t="e">
        <f>SUMIF(#REF!,B432,#REF!)</f>
        <v>#REF!</v>
      </c>
      <c r="G432" s="95" t="e">
        <f>SUMIF(#REF!,B432,#REF!)</f>
        <v>#REF!</v>
      </c>
      <c r="H432" s="95" t="e">
        <f>SUMIF(#REF!,B432,#REF!)</f>
        <v>#REF!</v>
      </c>
      <c r="I432" s="95" t="e">
        <f>SUMIF(#REF!,B432,#REF!)*-1</f>
        <v>#REF!</v>
      </c>
      <c r="J432" s="95" t="e">
        <f t="shared" si="44"/>
        <v>#REF!</v>
      </c>
      <c r="K432" s="387" t="e">
        <f>VLOOKUP(B432,#REF!,21,0)</f>
        <v>#REF!</v>
      </c>
      <c r="L432" s="387" t="e">
        <f t="shared" si="42"/>
        <v>#REF!</v>
      </c>
      <c r="M432" s="5" t="s">
        <v>3977</v>
      </c>
      <c r="N432" s="126" t="e">
        <f t="shared" si="45"/>
        <v>#REF!</v>
      </c>
      <c r="O432" s="49" t="str">
        <f t="shared" si="46"/>
        <v>New Stock</v>
      </c>
      <c r="P432" s="37" t="str">
        <f t="shared" si="47"/>
        <v>New Stock</v>
      </c>
      <c r="Q432" s="35" t="str">
        <f t="shared" si="48"/>
        <v>-</v>
      </c>
      <c r="R432" s="4" t="e">
        <f t="shared" si="43"/>
        <v>#REF!</v>
      </c>
    </row>
    <row r="433" spans="1:18">
      <c r="A433" s="32" t="s">
        <v>1852</v>
      </c>
      <c r="B433" s="31" t="s">
        <v>1805</v>
      </c>
      <c r="C433" s="32" t="s">
        <v>1096</v>
      </c>
      <c r="D433" s="40" t="s">
        <v>3291</v>
      </c>
      <c r="E433" s="31">
        <v>500</v>
      </c>
      <c r="F433" s="95" t="e">
        <f>SUMIF(#REF!,B433,#REF!)</f>
        <v>#REF!</v>
      </c>
      <c r="G433" s="95" t="e">
        <f>SUMIF(#REF!,B433,#REF!)</f>
        <v>#REF!</v>
      </c>
      <c r="H433" s="95" t="e">
        <f>SUMIF(#REF!,B433,#REF!)</f>
        <v>#REF!</v>
      </c>
      <c r="I433" s="95" t="e">
        <f>SUMIF(#REF!,B433,#REF!)*-1</f>
        <v>#REF!</v>
      </c>
      <c r="J433" s="95" t="e">
        <f t="shared" si="44"/>
        <v>#REF!</v>
      </c>
      <c r="K433" s="387" t="e">
        <f>VLOOKUP(B433,#REF!,21,0)</f>
        <v>#REF!</v>
      </c>
      <c r="L433" s="387" t="e">
        <f t="shared" si="42"/>
        <v>#REF!</v>
      </c>
      <c r="M433" s="5" t="s">
        <v>3977</v>
      </c>
      <c r="N433" s="126" t="e">
        <f t="shared" si="45"/>
        <v>#REF!</v>
      </c>
      <c r="O433" s="49" t="str">
        <f t="shared" si="46"/>
        <v>New Stock</v>
      </c>
      <c r="P433" s="37" t="str">
        <f t="shared" si="47"/>
        <v>New Stock</v>
      </c>
      <c r="Q433" s="35" t="str">
        <f t="shared" si="48"/>
        <v>-</v>
      </c>
      <c r="R433" s="4" t="e">
        <f t="shared" si="43"/>
        <v>#REF!</v>
      </c>
    </row>
    <row r="434" spans="1:18">
      <c r="A434" s="32" t="s">
        <v>1852</v>
      </c>
      <c r="B434" s="31" t="s">
        <v>1806</v>
      </c>
      <c r="C434" s="32" t="s">
        <v>1097</v>
      </c>
      <c r="D434" s="40" t="s">
        <v>1808</v>
      </c>
      <c r="E434" s="31">
        <v>5000</v>
      </c>
      <c r="F434" s="95" t="e">
        <f>SUMIF(#REF!,B434,#REF!)</f>
        <v>#REF!</v>
      </c>
      <c r="G434" s="95" t="e">
        <f>SUMIF(#REF!,B434,#REF!)</f>
        <v>#REF!</v>
      </c>
      <c r="H434" s="95" t="e">
        <f>SUMIF(#REF!,B434,#REF!)</f>
        <v>#REF!</v>
      </c>
      <c r="I434" s="95" t="e">
        <f>SUMIF(#REF!,B434,#REF!)*-1</f>
        <v>#REF!</v>
      </c>
      <c r="J434" s="95" t="e">
        <f t="shared" si="44"/>
        <v>#REF!</v>
      </c>
      <c r="K434" s="387" t="e">
        <f>VLOOKUP(B434,#REF!,21,0)</f>
        <v>#REF!</v>
      </c>
      <c r="L434" s="387" t="e">
        <f t="shared" si="42"/>
        <v>#REF!</v>
      </c>
      <c r="M434" s="5" t="s">
        <v>3977</v>
      </c>
      <c r="N434" s="126" t="e">
        <f t="shared" si="45"/>
        <v>#REF!</v>
      </c>
      <c r="O434" s="49" t="str">
        <f t="shared" si="46"/>
        <v>New Stock</v>
      </c>
      <c r="P434" s="37" t="str">
        <f t="shared" si="47"/>
        <v>New Stock</v>
      </c>
      <c r="Q434" s="35" t="str">
        <f t="shared" si="48"/>
        <v>-</v>
      </c>
      <c r="R434" s="4" t="e">
        <f t="shared" si="43"/>
        <v>#REF!</v>
      </c>
    </row>
    <row r="435" spans="1:18">
      <c r="A435" s="32" t="s">
        <v>1852</v>
      </c>
      <c r="B435" s="31" t="s">
        <v>1809</v>
      </c>
      <c r="C435" s="32" t="s">
        <v>1122</v>
      </c>
      <c r="D435" s="40" t="s">
        <v>1811</v>
      </c>
      <c r="E435" s="31">
        <v>500</v>
      </c>
      <c r="F435" s="95" t="e">
        <f>SUMIF(#REF!,B435,#REF!)</f>
        <v>#REF!</v>
      </c>
      <c r="G435" s="95" t="e">
        <f>SUMIF(#REF!,B435,#REF!)</f>
        <v>#REF!</v>
      </c>
      <c r="H435" s="95" t="e">
        <f>SUMIF(#REF!,B435,#REF!)</f>
        <v>#REF!</v>
      </c>
      <c r="I435" s="95" t="e">
        <f>SUMIF(#REF!,B435,#REF!)*-1</f>
        <v>#REF!</v>
      </c>
      <c r="J435" s="95" t="e">
        <f t="shared" si="44"/>
        <v>#REF!</v>
      </c>
      <c r="K435" s="387" t="e">
        <f>VLOOKUP(B435,#REF!,21,0)</f>
        <v>#REF!</v>
      </c>
      <c r="L435" s="387" t="e">
        <f t="shared" si="42"/>
        <v>#REF!</v>
      </c>
      <c r="M435" s="5" t="s">
        <v>3977</v>
      </c>
      <c r="N435" s="126" t="e">
        <f t="shared" si="45"/>
        <v>#REF!</v>
      </c>
      <c r="O435" s="49" t="str">
        <f t="shared" si="46"/>
        <v>New Stock</v>
      </c>
      <c r="P435" s="37" t="str">
        <f t="shared" si="47"/>
        <v>New Stock</v>
      </c>
      <c r="Q435" s="35" t="str">
        <f t="shared" si="48"/>
        <v>-</v>
      </c>
      <c r="R435" s="4" t="e">
        <f t="shared" si="43"/>
        <v>#REF!</v>
      </c>
    </row>
    <row r="436" spans="1:18">
      <c r="A436" s="32" t="s">
        <v>1852</v>
      </c>
      <c r="B436" s="31" t="s">
        <v>1812</v>
      </c>
      <c r="C436" s="32" t="s">
        <v>1123</v>
      </c>
      <c r="D436" s="40" t="s">
        <v>1811</v>
      </c>
      <c r="E436" s="31">
        <v>500</v>
      </c>
      <c r="F436" s="95" t="e">
        <f>SUMIF(#REF!,B436,#REF!)</f>
        <v>#REF!</v>
      </c>
      <c r="G436" s="95" t="e">
        <f>SUMIF(#REF!,B436,#REF!)</f>
        <v>#REF!</v>
      </c>
      <c r="H436" s="95" t="e">
        <f>SUMIF(#REF!,B436,#REF!)</f>
        <v>#REF!</v>
      </c>
      <c r="I436" s="95" t="e">
        <f>SUMIF(#REF!,B436,#REF!)*-1</f>
        <v>#REF!</v>
      </c>
      <c r="J436" s="95" t="e">
        <f t="shared" si="44"/>
        <v>#REF!</v>
      </c>
      <c r="K436" s="387" t="e">
        <f>VLOOKUP(B436,#REF!,21,0)</f>
        <v>#REF!</v>
      </c>
      <c r="L436" s="387" t="e">
        <f t="shared" si="42"/>
        <v>#REF!</v>
      </c>
      <c r="M436" s="5" t="s">
        <v>3977</v>
      </c>
      <c r="N436" s="126" t="e">
        <f t="shared" si="45"/>
        <v>#REF!</v>
      </c>
      <c r="O436" s="49" t="str">
        <f t="shared" si="46"/>
        <v>New Stock</v>
      </c>
      <c r="P436" s="37" t="str">
        <f t="shared" si="47"/>
        <v>New Stock</v>
      </c>
      <c r="Q436" s="35" t="str">
        <f t="shared" si="48"/>
        <v>-</v>
      </c>
      <c r="R436" s="4" t="e">
        <f t="shared" si="43"/>
        <v>#REF!</v>
      </c>
    </row>
    <row r="437" spans="1:18">
      <c r="A437" s="32" t="s">
        <v>1852</v>
      </c>
      <c r="B437" s="31" t="s">
        <v>1813</v>
      </c>
      <c r="C437" s="32" t="s">
        <v>4189</v>
      </c>
      <c r="D437" s="40" t="s">
        <v>1811</v>
      </c>
      <c r="E437" s="31">
        <v>500</v>
      </c>
      <c r="F437" s="95" t="e">
        <f>SUMIF(#REF!,B437,#REF!)</f>
        <v>#REF!</v>
      </c>
      <c r="G437" s="95" t="e">
        <f>SUMIF(#REF!,B437,#REF!)</f>
        <v>#REF!</v>
      </c>
      <c r="H437" s="95" t="e">
        <f>SUMIF(#REF!,B437,#REF!)</f>
        <v>#REF!</v>
      </c>
      <c r="I437" s="95" t="e">
        <f>SUMIF(#REF!,B437,#REF!)*-1</f>
        <v>#REF!</v>
      </c>
      <c r="J437" s="95" t="e">
        <f t="shared" si="44"/>
        <v>#REF!</v>
      </c>
      <c r="K437" s="387" t="e">
        <f>VLOOKUP(B437,#REF!,21,0)</f>
        <v>#REF!</v>
      </c>
      <c r="L437" s="387" t="e">
        <f t="shared" si="42"/>
        <v>#REF!</v>
      </c>
      <c r="M437" s="5" t="s">
        <v>3977</v>
      </c>
      <c r="N437" s="126" t="e">
        <f t="shared" si="45"/>
        <v>#REF!</v>
      </c>
      <c r="O437" s="49" t="str">
        <f t="shared" si="46"/>
        <v>New Stock</v>
      </c>
      <c r="P437" s="37" t="str">
        <f t="shared" si="47"/>
        <v>New Stock</v>
      </c>
      <c r="Q437" s="35" t="str">
        <f t="shared" si="48"/>
        <v>-</v>
      </c>
      <c r="R437" s="4" t="e">
        <f t="shared" si="43"/>
        <v>#REF!</v>
      </c>
    </row>
    <row r="438" spans="1:18">
      <c r="A438" s="32" t="s">
        <v>1852</v>
      </c>
      <c r="B438" s="31" t="s">
        <v>1814</v>
      </c>
      <c r="C438" s="32" t="s">
        <v>694</v>
      </c>
      <c r="D438" s="40" t="s">
        <v>1811</v>
      </c>
      <c r="E438" s="31">
        <v>500</v>
      </c>
      <c r="F438" s="95" t="e">
        <f>SUMIF(#REF!,B438,#REF!)</f>
        <v>#REF!</v>
      </c>
      <c r="G438" s="95" t="e">
        <f>SUMIF(#REF!,B438,#REF!)</f>
        <v>#REF!</v>
      </c>
      <c r="H438" s="95" t="e">
        <f>SUMIF(#REF!,B438,#REF!)</f>
        <v>#REF!</v>
      </c>
      <c r="I438" s="95" t="e">
        <f>SUMIF(#REF!,B438,#REF!)*-1</f>
        <v>#REF!</v>
      </c>
      <c r="J438" s="95" t="e">
        <f t="shared" si="44"/>
        <v>#REF!</v>
      </c>
      <c r="K438" s="387" t="e">
        <f>VLOOKUP(B438,#REF!,21,0)</f>
        <v>#REF!</v>
      </c>
      <c r="L438" s="387" t="e">
        <f t="shared" si="42"/>
        <v>#REF!</v>
      </c>
      <c r="M438" s="5" t="s">
        <v>3977</v>
      </c>
      <c r="N438" s="126" t="e">
        <f t="shared" si="45"/>
        <v>#REF!</v>
      </c>
      <c r="O438" s="49" t="str">
        <f t="shared" si="46"/>
        <v>New Stock</v>
      </c>
      <c r="P438" s="37" t="str">
        <f t="shared" si="47"/>
        <v>New Stock</v>
      </c>
      <c r="Q438" s="35" t="str">
        <f t="shared" si="48"/>
        <v>-</v>
      </c>
      <c r="R438" s="4" t="e">
        <f t="shared" si="43"/>
        <v>#REF!</v>
      </c>
    </row>
    <row r="439" spans="1:18">
      <c r="A439" s="32" t="s">
        <v>1852</v>
      </c>
      <c r="B439" s="31" t="s">
        <v>1815</v>
      </c>
      <c r="C439" s="32" t="s">
        <v>3020</v>
      </c>
      <c r="D439" s="40" t="s">
        <v>1811</v>
      </c>
      <c r="E439" s="31">
        <v>500</v>
      </c>
      <c r="F439" s="95" t="e">
        <f>SUMIF(#REF!,B439,#REF!)</f>
        <v>#REF!</v>
      </c>
      <c r="G439" s="95" t="e">
        <f>SUMIF(#REF!,B439,#REF!)</f>
        <v>#REF!</v>
      </c>
      <c r="H439" s="95" t="e">
        <f>SUMIF(#REF!,B439,#REF!)</f>
        <v>#REF!</v>
      </c>
      <c r="I439" s="95" t="e">
        <f>SUMIF(#REF!,B439,#REF!)*-1</f>
        <v>#REF!</v>
      </c>
      <c r="J439" s="95" t="e">
        <f t="shared" si="44"/>
        <v>#REF!</v>
      </c>
      <c r="K439" s="387" t="e">
        <f>VLOOKUP(B439,#REF!,21,0)</f>
        <v>#REF!</v>
      </c>
      <c r="L439" s="387" t="e">
        <f t="shared" si="42"/>
        <v>#REF!</v>
      </c>
      <c r="M439" s="5" t="s">
        <v>3977</v>
      </c>
      <c r="N439" s="126" t="e">
        <f t="shared" si="45"/>
        <v>#REF!</v>
      </c>
      <c r="O439" s="49" t="str">
        <f t="shared" si="46"/>
        <v>New Stock</v>
      </c>
      <c r="P439" s="37" t="str">
        <f t="shared" si="47"/>
        <v>New Stock</v>
      </c>
      <c r="Q439" s="35" t="str">
        <f t="shared" si="48"/>
        <v>-</v>
      </c>
      <c r="R439" s="4" t="e">
        <f t="shared" si="43"/>
        <v>#REF!</v>
      </c>
    </row>
    <row r="440" spans="1:18">
      <c r="A440" s="32" t="s">
        <v>1852</v>
      </c>
      <c r="B440" s="31" t="s">
        <v>1816</v>
      </c>
      <c r="C440" s="32" t="s">
        <v>1098</v>
      </c>
      <c r="D440" s="40" t="s">
        <v>1811</v>
      </c>
      <c r="E440" s="31">
        <v>500</v>
      </c>
      <c r="F440" s="95" t="e">
        <f>SUMIF(#REF!,B440,#REF!)</f>
        <v>#REF!</v>
      </c>
      <c r="G440" s="95" t="e">
        <f>SUMIF(#REF!,B440,#REF!)</f>
        <v>#REF!</v>
      </c>
      <c r="H440" s="95" t="e">
        <f>SUMIF(#REF!,B440,#REF!)</f>
        <v>#REF!</v>
      </c>
      <c r="I440" s="95" t="e">
        <f>SUMIF(#REF!,B440,#REF!)*-1</f>
        <v>#REF!</v>
      </c>
      <c r="J440" s="95" t="e">
        <f t="shared" si="44"/>
        <v>#REF!</v>
      </c>
      <c r="K440" s="387" t="e">
        <f>VLOOKUP(B440,#REF!,21,0)</f>
        <v>#REF!</v>
      </c>
      <c r="L440" s="387" t="e">
        <f t="shared" si="42"/>
        <v>#REF!</v>
      </c>
      <c r="M440" s="5" t="s">
        <v>3977</v>
      </c>
      <c r="N440" s="126" t="e">
        <f t="shared" si="45"/>
        <v>#REF!</v>
      </c>
      <c r="O440" s="49" t="str">
        <f t="shared" si="46"/>
        <v>New Stock</v>
      </c>
      <c r="P440" s="37" t="str">
        <f t="shared" si="47"/>
        <v>New Stock</v>
      </c>
      <c r="Q440" s="35" t="str">
        <f t="shared" si="48"/>
        <v>-</v>
      </c>
      <c r="R440" s="4" t="e">
        <f t="shared" si="43"/>
        <v>#REF!</v>
      </c>
    </row>
    <row r="441" spans="1:18">
      <c r="A441" s="32" t="s">
        <v>1852</v>
      </c>
      <c r="B441" s="31" t="s">
        <v>4163</v>
      </c>
      <c r="C441" s="32" t="s">
        <v>1099</v>
      </c>
      <c r="D441" s="40" t="s">
        <v>1811</v>
      </c>
      <c r="E441" s="31">
        <v>500</v>
      </c>
      <c r="F441" s="95" t="e">
        <f>SUMIF(#REF!,B441,#REF!)</f>
        <v>#REF!</v>
      </c>
      <c r="G441" s="95" t="e">
        <f>SUMIF(#REF!,B441,#REF!)</f>
        <v>#REF!</v>
      </c>
      <c r="H441" s="95" t="e">
        <f>SUMIF(#REF!,B441,#REF!)</f>
        <v>#REF!</v>
      </c>
      <c r="I441" s="95" t="e">
        <f>SUMIF(#REF!,B441,#REF!)*-1</f>
        <v>#REF!</v>
      </c>
      <c r="J441" s="95" t="e">
        <f t="shared" si="44"/>
        <v>#REF!</v>
      </c>
      <c r="K441" s="387" t="e">
        <f>VLOOKUP(B441,#REF!,21,0)</f>
        <v>#REF!</v>
      </c>
      <c r="L441" s="387" t="e">
        <f t="shared" si="42"/>
        <v>#REF!</v>
      </c>
      <c r="M441" s="5" t="s">
        <v>3977</v>
      </c>
      <c r="N441" s="126" t="e">
        <f t="shared" si="45"/>
        <v>#REF!</v>
      </c>
      <c r="O441" s="49" t="str">
        <f t="shared" si="46"/>
        <v>New Stock</v>
      </c>
      <c r="P441" s="37" t="str">
        <f t="shared" si="47"/>
        <v>New Stock</v>
      </c>
      <c r="Q441" s="35" t="str">
        <f t="shared" si="48"/>
        <v>-</v>
      </c>
      <c r="R441" s="4" t="e">
        <f t="shared" si="43"/>
        <v>#REF!</v>
      </c>
    </row>
    <row r="442" spans="1:18">
      <c r="A442" s="32" t="s">
        <v>1852</v>
      </c>
      <c r="B442" s="31" t="s">
        <v>4164</v>
      </c>
      <c r="C442" s="32" t="s">
        <v>3956</v>
      </c>
      <c r="D442" s="40" t="s">
        <v>1811</v>
      </c>
      <c r="E442" s="31">
        <v>500</v>
      </c>
      <c r="F442" s="95" t="e">
        <f>SUMIF(#REF!,B442,#REF!)</f>
        <v>#REF!</v>
      </c>
      <c r="G442" s="95" t="e">
        <f>SUMIF(#REF!,B442,#REF!)</f>
        <v>#REF!</v>
      </c>
      <c r="H442" s="95" t="e">
        <f>SUMIF(#REF!,B442,#REF!)</f>
        <v>#REF!</v>
      </c>
      <c r="I442" s="95" t="e">
        <f>SUMIF(#REF!,B442,#REF!)*-1</f>
        <v>#REF!</v>
      </c>
      <c r="J442" s="95" t="e">
        <f t="shared" si="44"/>
        <v>#REF!</v>
      </c>
      <c r="K442" s="387" t="e">
        <f>VLOOKUP(B442,#REF!,21,0)</f>
        <v>#REF!</v>
      </c>
      <c r="L442" s="387" t="e">
        <f t="shared" si="42"/>
        <v>#REF!</v>
      </c>
      <c r="M442" s="5" t="s">
        <v>3977</v>
      </c>
      <c r="N442" s="126" t="e">
        <f t="shared" si="45"/>
        <v>#REF!</v>
      </c>
      <c r="O442" s="49" t="str">
        <f t="shared" si="46"/>
        <v>New Stock</v>
      </c>
      <c r="P442" s="37" t="str">
        <f t="shared" si="47"/>
        <v>New Stock</v>
      </c>
      <c r="Q442" s="35" t="str">
        <f t="shared" si="48"/>
        <v>-</v>
      </c>
      <c r="R442" s="4" t="e">
        <f t="shared" si="43"/>
        <v>#REF!</v>
      </c>
    </row>
    <row r="443" spans="1:18">
      <c r="A443" s="32" t="s">
        <v>1852</v>
      </c>
      <c r="B443" s="31" t="s">
        <v>973</v>
      </c>
      <c r="C443" s="32" t="s">
        <v>3021</v>
      </c>
      <c r="D443" s="40" t="s">
        <v>1811</v>
      </c>
      <c r="E443" s="31">
        <v>500</v>
      </c>
      <c r="F443" s="95" t="e">
        <f>SUMIF(#REF!,B443,#REF!)</f>
        <v>#REF!</v>
      </c>
      <c r="G443" s="95" t="e">
        <f>SUMIF(#REF!,B443,#REF!)</f>
        <v>#REF!</v>
      </c>
      <c r="H443" s="95" t="e">
        <f>SUMIF(#REF!,B443,#REF!)</f>
        <v>#REF!</v>
      </c>
      <c r="I443" s="95" t="e">
        <f>SUMIF(#REF!,B443,#REF!)*-1</f>
        <v>#REF!</v>
      </c>
      <c r="J443" s="95" t="e">
        <f t="shared" si="44"/>
        <v>#REF!</v>
      </c>
      <c r="K443" s="387" t="e">
        <f>VLOOKUP(B443,#REF!,21,0)</f>
        <v>#REF!</v>
      </c>
      <c r="L443" s="387" t="e">
        <f t="shared" si="42"/>
        <v>#REF!</v>
      </c>
      <c r="M443" s="5" t="s">
        <v>3977</v>
      </c>
      <c r="N443" s="126" t="e">
        <f t="shared" si="45"/>
        <v>#REF!</v>
      </c>
      <c r="O443" s="49" t="str">
        <f t="shared" si="46"/>
        <v>New Stock</v>
      </c>
      <c r="P443" s="37" t="str">
        <f t="shared" si="47"/>
        <v>New Stock</v>
      </c>
      <c r="Q443" s="35" t="str">
        <f t="shared" si="48"/>
        <v>-</v>
      </c>
      <c r="R443" s="4" t="e">
        <f t="shared" si="43"/>
        <v>#REF!</v>
      </c>
    </row>
    <row r="444" spans="1:18">
      <c r="A444" s="32" t="s">
        <v>1852</v>
      </c>
      <c r="B444" s="31" t="s">
        <v>140</v>
      </c>
      <c r="C444" s="32" t="s">
        <v>2842</v>
      </c>
      <c r="D444" s="40" t="s">
        <v>1811</v>
      </c>
      <c r="E444" s="31">
        <v>500</v>
      </c>
      <c r="F444" s="95" t="e">
        <f>SUMIF(#REF!,B444,#REF!)</f>
        <v>#REF!</v>
      </c>
      <c r="G444" s="95" t="e">
        <f>SUMIF(#REF!,B444,#REF!)</f>
        <v>#REF!</v>
      </c>
      <c r="H444" s="95" t="e">
        <f>SUMIF(#REF!,B444,#REF!)</f>
        <v>#REF!</v>
      </c>
      <c r="I444" s="95" t="e">
        <f>SUMIF(#REF!,B444,#REF!)*-1</f>
        <v>#REF!</v>
      </c>
      <c r="J444" s="95" t="e">
        <f t="shared" si="44"/>
        <v>#REF!</v>
      </c>
      <c r="K444" s="387" t="e">
        <f>VLOOKUP(B444,#REF!,21,0)</f>
        <v>#REF!</v>
      </c>
      <c r="L444" s="387" t="e">
        <f t="shared" si="42"/>
        <v>#REF!</v>
      </c>
      <c r="M444" s="5" t="s">
        <v>3977</v>
      </c>
      <c r="N444" s="126" t="e">
        <f t="shared" si="45"/>
        <v>#REF!</v>
      </c>
      <c r="O444" s="49" t="str">
        <f t="shared" si="46"/>
        <v>New Stock</v>
      </c>
      <c r="P444" s="37" t="str">
        <f t="shared" si="47"/>
        <v>New Stock</v>
      </c>
      <c r="Q444" s="35" t="str">
        <f t="shared" si="48"/>
        <v>-</v>
      </c>
      <c r="R444" s="4" t="e">
        <f t="shared" si="43"/>
        <v>#REF!</v>
      </c>
    </row>
    <row r="445" spans="1:18">
      <c r="A445" s="32" t="s">
        <v>1852</v>
      </c>
      <c r="B445" s="31" t="s">
        <v>141</v>
      </c>
      <c r="C445" s="32" t="s">
        <v>3022</v>
      </c>
      <c r="D445" s="40" t="s">
        <v>1811</v>
      </c>
      <c r="E445" s="31">
        <v>500</v>
      </c>
      <c r="F445" s="95" t="e">
        <f>SUMIF(#REF!,B445,#REF!)</f>
        <v>#REF!</v>
      </c>
      <c r="G445" s="95" t="e">
        <f>SUMIF(#REF!,B445,#REF!)</f>
        <v>#REF!</v>
      </c>
      <c r="H445" s="95" t="e">
        <f>SUMIF(#REF!,B445,#REF!)</f>
        <v>#REF!</v>
      </c>
      <c r="I445" s="95" t="e">
        <f>SUMIF(#REF!,B445,#REF!)*-1</f>
        <v>#REF!</v>
      </c>
      <c r="J445" s="95" t="e">
        <f t="shared" si="44"/>
        <v>#REF!</v>
      </c>
      <c r="K445" s="387" t="e">
        <f>VLOOKUP(B445,#REF!,21,0)</f>
        <v>#REF!</v>
      </c>
      <c r="L445" s="387" t="e">
        <f t="shared" si="42"/>
        <v>#REF!</v>
      </c>
      <c r="M445" s="5" t="s">
        <v>3977</v>
      </c>
      <c r="N445" s="126" t="e">
        <f t="shared" si="45"/>
        <v>#REF!</v>
      </c>
      <c r="O445" s="49" t="str">
        <f t="shared" si="46"/>
        <v>New Stock</v>
      </c>
      <c r="P445" s="37" t="str">
        <f t="shared" si="47"/>
        <v>New Stock</v>
      </c>
      <c r="Q445" s="35" t="str">
        <f t="shared" si="48"/>
        <v>-</v>
      </c>
      <c r="R445" s="4" t="e">
        <f t="shared" si="43"/>
        <v>#REF!</v>
      </c>
    </row>
    <row r="446" spans="1:18">
      <c r="A446" s="32" t="s">
        <v>1852</v>
      </c>
      <c r="B446" s="31" t="s">
        <v>142</v>
      </c>
      <c r="C446" s="32" t="s">
        <v>2529</v>
      </c>
      <c r="D446" s="40" t="s">
        <v>1811</v>
      </c>
      <c r="E446" s="31">
        <v>6000</v>
      </c>
      <c r="F446" s="95" t="e">
        <f>SUMIF(#REF!,B446,#REF!)</f>
        <v>#REF!</v>
      </c>
      <c r="G446" s="95" t="e">
        <f>SUMIF(#REF!,B446,#REF!)</f>
        <v>#REF!</v>
      </c>
      <c r="H446" s="95" t="e">
        <f>SUMIF(#REF!,B446,#REF!)</f>
        <v>#REF!</v>
      </c>
      <c r="I446" s="95" t="e">
        <f>SUMIF(#REF!,B446,#REF!)*-1</f>
        <v>#REF!</v>
      </c>
      <c r="J446" s="95" t="e">
        <f t="shared" si="44"/>
        <v>#REF!</v>
      </c>
      <c r="K446" s="387" t="e">
        <f>VLOOKUP(B446,#REF!,21,0)</f>
        <v>#REF!</v>
      </c>
      <c r="L446" s="387" t="e">
        <f t="shared" si="42"/>
        <v>#REF!</v>
      </c>
      <c r="M446" s="5" t="s">
        <v>3977</v>
      </c>
      <c r="N446" s="126" t="e">
        <f t="shared" si="45"/>
        <v>#REF!</v>
      </c>
      <c r="O446" s="49" t="str">
        <f t="shared" si="46"/>
        <v>New Stock</v>
      </c>
      <c r="P446" s="37" t="str">
        <f t="shared" si="47"/>
        <v>New Stock</v>
      </c>
      <c r="Q446" s="35" t="str">
        <f t="shared" si="48"/>
        <v>-</v>
      </c>
      <c r="R446" s="4" t="e">
        <f t="shared" si="43"/>
        <v>#REF!</v>
      </c>
    </row>
    <row r="447" spans="1:18">
      <c r="A447" s="32" t="s">
        <v>1852</v>
      </c>
      <c r="B447" s="31" t="s">
        <v>2813</v>
      </c>
      <c r="C447" s="32" t="s">
        <v>3491</v>
      </c>
      <c r="D447" s="40" t="s">
        <v>1811</v>
      </c>
      <c r="E447" s="31">
        <v>6000</v>
      </c>
      <c r="F447" s="95" t="e">
        <f>SUMIF(#REF!,B447,#REF!)</f>
        <v>#REF!</v>
      </c>
      <c r="G447" s="95" t="e">
        <f>SUMIF(#REF!,B447,#REF!)</f>
        <v>#REF!</v>
      </c>
      <c r="H447" s="95" t="e">
        <f>SUMIF(#REF!,B447,#REF!)</f>
        <v>#REF!</v>
      </c>
      <c r="I447" s="95" t="e">
        <f>SUMIF(#REF!,B447,#REF!)*-1</f>
        <v>#REF!</v>
      </c>
      <c r="J447" s="95" t="e">
        <f t="shared" si="44"/>
        <v>#REF!</v>
      </c>
      <c r="K447" s="387" t="e">
        <f>VLOOKUP(B447,#REF!,21,0)</f>
        <v>#REF!</v>
      </c>
      <c r="L447" s="387" t="e">
        <f t="shared" si="42"/>
        <v>#REF!</v>
      </c>
      <c r="M447" s="5" t="s">
        <v>3977</v>
      </c>
      <c r="N447" s="126" t="e">
        <f t="shared" si="45"/>
        <v>#REF!</v>
      </c>
      <c r="O447" s="49" t="str">
        <f t="shared" si="46"/>
        <v>New Stock</v>
      </c>
      <c r="P447" s="37" t="str">
        <f t="shared" si="47"/>
        <v>New Stock</v>
      </c>
      <c r="Q447" s="35" t="str">
        <f t="shared" si="48"/>
        <v>-</v>
      </c>
      <c r="R447" s="4" t="e">
        <f t="shared" si="43"/>
        <v>#REF!</v>
      </c>
    </row>
    <row r="448" spans="1:18">
      <c r="A448" s="32" t="s">
        <v>1852</v>
      </c>
      <c r="B448" s="31" t="s">
        <v>2814</v>
      </c>
      <c r="C448" s="32" t="s">
        <v>227</v>
      </c>
      <c r="D448" s="40" t="s">
        <v>1811</v>
      </c>
      <c r="E448" s="31">
        <v>6000</v>
      </c>
      <c r="F448" s="95" t="e">
        <f>SUMIF(#REF!,B448,#REF!)</f>
        <v>#REF!</v>
      </c>
      <c r="G448" s="95" t="e">
        <f>SUMIF(#REF!,B448,#REF!)</f>
        <v>#REF!</v>
      </c>
      <c r="H448" s="95" t="e">
        <f>SUMIF(#REF!,B448,#REF!)</f>
        <v>#REF!</v>
      </c>
      <c r="I448" s="95" t="e">
        <f>SUMIF(#REF!,B448,#REF!)*-1</f>
        <v>#REF!</v>
      </c>
      <c r="J448" s="95" t="e">
        <f t="shared" si="44"/>
        <v>#REF!</v>
      </c>
      <c r="K448" s="387" t="e">
        <f>VLOOKUP(B448,#REF!,21,0)</f>
        <v>#REF!</v>
      </c>
      <c r="L448" s="387" t="e">
        <f t="shared" si="42"/>
        <v>#REF!</v>
      </c>
      <c r="M448" s="5" t="s">
        <v>3977</v>
      </c>
      <c r="N448" s="126" t="e">
        <f t="shared" si="45"/>
        <v>#REF!</v>
      </c>
      <c r="O448" s="49" t="str">
        <f t="shared" si="46"/>
        <v>New Stock</v>
      </c>
      <c r="P448" s="37" t="str">
        <f t="shared" si="47"/>
        <v>New Stock</v>
      </c>
      <c r="Q448" s="35" t="str">
        <f t="shared" si="48"/>
        <v>-</v>
      </c>
      <c r="R448" s="4" t="e">
        <f t="shared" si="43"/>
        <v>#REF!</v>
      </c>
    </row>
    <row r="449" spans="1:18">
      <c r="A449" s="32" t="s">
        <v>1852</v>
      </c>
      <c r="B449" s="31" t="s">
        <v>2815</v>
      </c>
      <c r="C449" s="32" t="s">
        <v>2748</v>
      </c>
      <c r="D449" s="40" t="s">
        <v>1811</v>
      </c>
      <c r="E449" s="31">
        <v>6000</v>
      </c>
      <c r="F449" s="95" t="e">
        <f>SUMIF(#REF!,B449,#REF!)</f>
        <v>#REF!</v>
      </c>
      <c r="G449" s="95" t="e">
        <f>SUMIF(#REF!,B449,#REF!)</f>
        <v>#REF!</v>
      </c>
      <c r="H449" s="95" t="e">
        <f>SUMIF(#REF!,B449,#REF!)</f>
        <v>#REF!</v>
      </c>
      <c r="I449" s="95" t="e">
        <f>SUMIF(#REF!,B449,#REF!)*-1</f>
        <v>#REF!</v>
      </c>
      <c r="J449" s="95" t="e">
        <f t="shared" si="44"/>
        <v>#REF!</v>
      </c>
      <c r="K449" s="387" t="e">
        <f>VLOOKUP(B449,#REF!,21,0)</f>
        <v>#REF!</v>
      </c>
      <c r="L449" s="387" t="e">
        <f t="shared" si="42"/>
        <v>#REF!</v>
      </c>
      <c r="M449" s="5" t="s">
        <v>3977</v>
      </c>
      <c r="N449" s="126" t="e">
        <f t="shared" si="45"/>
        <v>#REF!</v>
      </c>
      <c r="O449" s="49" t="str">
        <f t="shared" si="46"/>
        <v>New Stock</v>
      </c>
      <c r="P449" s="37" t="str">
        <f t="shared" si="47"/>
        <v>New Stock</v>
      </c>
      <c r="Q449" s="35" t="str">
        <f t="shared" si="48"/>
        <v>-</v>
      </c>
      <c r="R449" s="4" t="e">
        <f t="shared" si="43"/>
        <v>#REF!</v>
      </c>
    </row>
    <row r="450" spans="1:18">
      <c r="A450" s="32" t="s">
        <v>1852</v>
      </c>
      <c r="B450" s="31" t="s">
        <v>2816</v>
      </c>
      <c r="C450" s="32" t="s">
        <v>1124</v>
      </c>
      <c r="D450" s="40" t="s">
        <v>1811</v>
      </c>
      <c r="E450" s="31">
        <v>6000</v>
      </c>
      <c r="F450" s="95" t="e">
        <f>SUMIF(#REF!,B450,#REF!)</f>
        <v>#REF!</v>
      </c>
      <c r="G450" s="95" t="e">
        <f>SUMIF(#REF!,B450,#REF!)</f>
        <v>#REF!</v>
      </c>
      <c r="H450" s="95" t="e">
        <f>SUMIF(#REF!,B450,#REF!)</f>
        <v>#REF!</v>
      </c>
      <c r="I450" s="95" t="e">
        <f>SUMIF(#REF!,B450,#REF!)*-1</f>
        <v>#REF!</v>
      </c>
      <c r="J450" s="95" t="e">
        <f t="shared" si="44"/>
        <v>#REF!</v>
      </c>
      <c r="K450" s="387" t="e">
        <f>VLOOKUP(B450,#REF!,21,0)</f>
        <v>#REF!</v>
      </c>
      <c r="L450" s="387" t="e">
        <f t="shared" si="42"/>
        <v>#REF!</v>
      </c>
      <c r="M450" s="5" t="s">
        <v>3977</v>
      </c>
      <c r="N450" s="126" t="e">
        <f t="shared" si="45"/>
        <v>#REF!</v>
      </c>
      <c r="O450" s="49" t="str">
        <f t="shared" si="46"/>
        <v>New Stock</v>
      </c>
      <c r="P450" s="37" t="str">
        <f t="shared" si="47"/>
        <v>New Stock</v>
      </c>
      <c r="Q450" s="35" t="str">
        <f t="shared" si="48"/>
        <v>-</v>
      </c>
      <c r="R450" s="4" t="e">
        <f t="shared" si="43"/>
        <v>#REF!</v>
      </c>
    </row>
    <row r="451" spans="1:18">
      <c r="A451" s="32" t="s">
        <v>1852</v>
      </c>
      <c r="B451" s="31" t="s">
        <v>2817</v>
      </c>
      <c r="C451" s="32" t="s">
        <v>2749</v>
      </c>
      <c r="D451" s="40" t="s">
        <v>1811</v>
      </c>
      <c r="E451" s="31">
        <v>6000</v>
      </c>
      <c r="F451" s="95" t="e">
        <f>SUMIF(#REF!,B451,#REF!)</f>
        <v>#REF!</v>
      </c>
      <c r="G451" s="95" t="e">
        <f>SUMIF(#REF!,B451,#REF!)</f>
        <v>#REF!</v>
      </c>
      <c r="H451" s="95" t="e">
        <f>SUMIF(#REF!,B451,#REF!)</f>
        <v>#REF!</v>
      </c>
      <c r="I451" s="95" t="e">
        <f>SUMIF(#REF!,B451,#REF!)*-1</f>
        <v>#REF!</v>
      </c>
      <c r="J451" s="95" t="e">
        <f t="shared" si="44"/>
        <v>#REF!</v>
      </c>
      <c r="K451" s="387" t="e">
        <f>VLOOKUP(B451,#REF!,21,0)</f>
        <v>#REF!</v>
      </c>
      <c r="L451" s="387" t="e">
        <f t="shared" si="42"/>
        <v>#REF!</v>
      </c>
      <c r="M451" s="5" t="s">
        <v>3977</v>
      </c>
      <c r="N451" s="126" t="e">
        <f t="shared" si="45"/>
        <v>#REF!</v>
      </c>
      <c r="O451" s="49" t="str">
        <f t="shared" si="46"/>
        <v>New Stock</v>
      </c>
      <c r="P451" s="37" t="str">
        <f t="shared" si="47"/>
        <v>New Stock</v>
      </c>
      <c r="Q451" s="35" t="str">
        <f t="shared" si="48"/>
        <v>-</v>
      </c>
      <c r="R451" s="4" t="e">
        <f t="shared" si="43"/>
        <v>#REF!</v>
      </c>
    </row>
    <row r="452" spans="1:18">
      <c r="A452" s="32" t="s">
        <v>1852</v>
      </c>
      <c r="B452" s="31" t="s">
        <v>2818</v>
      </c>
      <c r="C452" s="32" t="s">
        <v>2000</v>
      </c>
      <c r="D452" s="40" t="s">
        <v>1811</v>
      </c>
      <c r="E452" s="31">
        <v>6000</v>
      </c>
      <c r="F452" s="95" t="e">
        <f>SUMIF(#REF!,B452,#REF!)</f>
        <v>#REF!</v>
      </c>
      <c r="G452" s="95" t="e">
        <f>SUMIF(#REF!,B452,#REF!)</f>
        <v>#REF!</v>
      </c>
      <c r="H452" s="95" t="e">
        <f>SUMIF(#REF!,B452,#REF!)</f>
        <v>#REF!</v>
      </c>
      <c r="I452" s="95" t="e">
        <f>SUMIF(#REF!,B452,#REF!)*-1</f>
        <v>#REF!</v>
      </c>
      <c r="J452" s="95" t="e">
        <f t="shared" si="44"/>
        <v>#REF!</v>
      </c>
      <c r="K452" s="387" t="e">
        <f>VLOOKUP(B452,#REF!,21,0)</f>
        <v>#REF!</v>
      </c>
      <c r="L452" s="387" t="e">
        <f t="shared" si="42"/>
        <v>#REF!</v>
      </c>
      <c r="M452" s="5" t="s">
        <v>3977</v>
      </c>
      <c r="N452" s="126" t="e">
        <f t="shared" si="45"/>
        <v>#REF!</v>
      </c>
      <c r="O452" s="49" t="str">
        <f t="shared" si="46"/>
        <v>New Stock</v>
      </c>
      <c r="P452" s="37" t="str">
        <f t="shared" si="47"/>
        <v>New Stock</v>
      </c>
      <c r="Q452" s="35" t="str">
        <f t="shared" si="48"/>
        <v>-</v>
      </c>
      <c r="R452" s="4" t="e">
        <f t="shared" si="43"/>
        <v>#REF!</v>
      </c>
    </row>
    <row r="453" spans="1:18">
      <c r="A453" s="32" t="s">
        <v>1852</v>
      </c>
      <c r="B453" s="31" t="s">
        <v>2819</v>
      </c>
      <c r="C453" s="32" t="s">
        <v>2001</v>
      </c>
      <c r="D453" s="40" t="s">
        <v>1811</v>
      </c>
      <c r="E453" s="31">
        <v>6000</v>
      </c>
      <c r="F453" s="95" t="e">
        <f>SUMIF(#REF!,B453,#REF!)</f>
        <v>#REF!</v>
      </c>
      <c r="G453" s="95" t="e">
        <f>SUMIF(#REF!,B453,#REF!)</f>
        <v>#REF!</v>
      </c>
      <c r="H453" s="95" t="e">
        <f>SUMIF(#REF!,B453,#REF!)</f>
        <v>#REF!</v>
      </c>
      <c r="I453" s="95" t="e">
        <f>SUMIF(#REF!,B453,#REF!)*-1</f>
        <v>#REF!</v>
      </c>
      <c r="J453" s="95" t="e">
        <f t="shared" si="44"/>
        <v>#REF!</v>
      </c>
      <c r="K453" s="387" t="e">
        <f>VLOOKUP(B453,#REF!,21,0)</f>
        <v>#REF!</v>
      </c>
      <c r="L453" s="387" t="e">
        <f t="shared" ref="L453:L516" si="49">J453*K453</f>
        <v>#REF!</v>
      </c>
      <c r="M453" s="5" t="s">
        <v>3977</v>
      </c>
      <c r="N453" s="126" t="e">
        <f t="shared" si="45"/>
        <v>#REF!</v>
      </c>
      <c r="O453" s="49" t="str">
        <f t="shared" si="46"/>
        <v>New Stock</v>
      </c>
      <c r="P453" s="37" t="str">
        <f t="shared" si="47"/>
        <v>New Stock</v>
      </c>
      <c r="Q453" s="35" t="str">
        <f t="shared" si="48"/>
        <v>-</v>
      </c>
      <c r="R453" s="4" t="e">
        <f t="shared" ref="R453:R516" si="50">N453*K453</f>
        <v>#REF!</v>
      </c>
    </row>
    <row r="454" spans="1:18">
      <c r="A454" s="32" t="s">
        <v>1852</v>
      </c>
      <c r="B454" s="31" t="s">
        <v>2205</v>
      </c>
      <c r="C454" s="32" t="s">
        <v>1100</v>
      </c>
      <c r="D454" s="40" t="s">
        <v>2206</v>
      </c>
      <c r="E454" s="31">
        <v>300</v>
      </c>
      <c r="F454" s="95" t="e">
        <f>SUMIF(#REF!,B454,#REF!)</f>
        <v>#REF!</v>
      </c>
      <c r="G454" s="95" t="e">
        <f>SUMIF(#REF!,B454,#REF!)</f>
        <v>#REF!</v>
      </c>
      <c r="H454" s="95" t="e">
        <f>SUMIF(#REF!,B454,#REF!)</f>
        <v>#REF!</v>
      </c>
      <c r="I454" s="95" t="e">
        <f>SUMIF(#REF!,B454,#REF!)*-1</f>
        <v>#REF!</v>
      </c>
      <c r="J454" s="95" t="e">
        <f t="shared" si="44"/>
        <v>#REF!</v>
      </c>
      <c r="K454" s="387" t="e">
        <f>VLOOKUP(B454,#REF!,21,0)</f>
        <v>#REF!</v>
      </c>
      <c r="L454" s="387" t="e">
        <f t="shared" si="49"/>
        <v>#REF!</v>
      </c>
      <c r="M454" s="5" t="s">
        <v>3977</v>
      </c>
      <c r="N454" s="126" t="e">
        <f t="shared" si="45"/>
        <v>#REF!</v>
      </c>
      <c r="O454" s="49" t="str">
        <f t="shared" si="46"/>
        <v>New Stock</v>
      </c>
      <c r="P454" s="37" t="str">
        <f t="shared" si="47"/>
        <v>New Stock</v>
      </c>
      <c r="Q454" s="35" t="str">
        <f t="shared" si="48"/>
        <v>-</v>
      </c>
      <c r="R454" s="4" t="e">
        <f t="shared" si="50"/>
        <v>#REF!</v>
      </c>
    </row>
    <row r="455" spans="1:18">
      <c r="A455" s="32" t="s">
        <v>1852</v>
      </c>
      <c r="B455" s="31" t="s">
        <v>2207</v>
      </c>
      <c r="C455" s="32" t="s">
        <v>1101</v>
      </c>
      <c r="D455" s="40" t="s">
        <v>2209</v>
      </c>
      <c r="E455" s="31">
        <v>0</v>
      </c>
      <c r="F455" s="95" t="e">
        <f>SUMIF(#REF!,B455,#REF!)</f>
        <v>#REF!</v>
      </c>
      <c r="G455" s="95" t="e">
        <f>SUMIF(#REF!,B455,#REF!)</f>
        <v>#REF!</v>
      </c>
      <c r="H455" s="95" t="e">
        <f>SUMIF(#REF!,B455,#REF!)</f>
        <v>#REF!</v>
      </c>
      <c r="I455" s="95" t="e">
        <f>SUMIF(#REF!,B455,#REF!)*-1</f>
        <v>#REF!</v>
      </c>
      <c r="J455" s="95" t="e">
        <f t="shared" si="44"/>
        <v>#REF!</v>
      </c>
      <c r="K455" s="387" t="e">
        <f>VLOOKUP(B455,#REF!,21,0)</f>
        <v>#REF!</v>
      </c>
      <c r="L455" s="387" t="e">
        <f t="shared" si="49"/>
        <v>#REF!</v>
      </c>
      <c r="M455" s="5" t="s">
        <v>3977</v>
      </c>
      <c r="N455" s="126" t="e">
        <f t="shared" si="45"/>
        <v>#REF!</v>
      </c>
      <c r="O455" s="49" t="str">
        <f t="shared" si="46"/>
        <v>New Stock</v>
      </c>
      <c r="P455" s="37" t="str">
        <f t="shared" si="47"/>
        <v>New Stock</v>
      </c>
      <c r="Q455" s="35" t="str">
        <f t="shared" si="48"/>
        <v>-</v>
      </c>
      <c r="R455" s="4" t="e">
        <f t="shared" si="50"/>
        <v>#REF!</v>
      </c>
    </row>
    <row r="456" spans="1:18">
      <c r="A456" s="32" t="s">
        <v>1852</v>
      </c>
      <c r="B456" s="31" t="s">
        <v>2210</v>
      </c>
      <c r="C456" s="32" t="s">
        <v>1102</v>
      </c>
      <c r="D456" s="40" t="s">
        <v>41</v>
      </c>
      <c r="E456" s="31">
        <v>600</v>
      </c>
      <c r="F456" s="95" t="e">
        <f>SUMIF(#REF!,B456,#REF!)</f>
        <v>#REF!</v>
      </c>
      <c r="G456" s="95" t="e">
        <f>SUMIF(#REF!,B456,#REF!)</f>
        <v>#REF!</v>
      </c>
      <c r="H456" s="95" t="e">
        <f>SUMIF(#REF!,B456,#REF!)</f>
        <v>#REF!</v>
      </c>
      <c r="I456" s="95" t="e">
        <f>SUMIF(#REF!,B456,#REF!)*-1</f>
        <v>#REF!</v>
      </c>
      <c r="J456" s="95" t="e">
        <f t="shared" si="44"/>
        <v>#REF!</v>
      </c>
      <c r="K456" s="387" t="e">
        <f>VLOOKUP(B456,#REF!,21,0)</f>
        <v>#REF!</v>
      </c>
      <c r="L456" s="387" t="e">
        <f t="shared" si="49"/>
        <v>#REF!</v>
      </c>
      <c r="M456" s="5" t="s">
        <v>3977</v>
      </c>
      <c r="N456" s="126" t="e">
        <f t="shared" si="45"/>
        <v>#REF!</v>
      </c>
      <c r="O456" s="49" t="str">
        <f t="shared" si="46"/>
        <v>New Stock</v>
      </c>
      <c r="P456" s="37" t="str">
        <f t="shared" si="47"/>
        <v>New Stock</v>
      </c>
      <c r="Q456" s="35" t="str">
        <f t="shared" si="48"/>
        <v>-</v>
      </c>
      <c r="R456" s="4" t="e">
        <f t="shared" si="50"/>
        <v>#REF!</v>
      </c>
    </row>
    <row r="457" spans="1:18">
      <c r="A457" s="32" t="s">
        <v>1852</v>
      </c>
      <c r="B457" s="31" t="s">
        <v>2211</v>
      </c>
      <c r="C457" s="32" t="s">
        <v>2002</v>
      </c>
      <c r="D457" s="40" t="s">
        <v>2206</v>
      </c>
      <c r="E457" s="31">
        <v>1000</v>
      </c>
      <c r="F457" s="95" t="e">
        <f>SUMIF(#REF!,B457,#REF!)</f>
        <v>#REF!</v>
      </c>
      <c r="G457" s="95" t="e">
        <f>SUMIF(#REF!,B457,#REF!)</f>
        <v>#REF!</v>
      </c>
      <c r="H457" s="95" t="e">
        <f>SUMIF(#REF!,B457,#REF!)</f>
        <v>#REF!</v>
      </c>
      <c r="I457" s="95" t="e">
        <f>SUMIF(#REF!,B457,#REF!)*-1</f>
        <v>#REF!</v>
      </c>
      <c r="J457" s="95" t="e">
        <f t="shared" si="44"/>
        <v>#REF!</v>
      </c>
      <c r="K457" s="387" t="e">
        <f>VLOOKUP(B457,#REF!,21,0)</f>
        <v>#REF!</v>
      </c>
      <c r="L457" s="387" t="e">
        <f t="shared" si="49"/>
        <v>#REF!</v>
      </c>
      <c r="M457" s="5" t="s">
        <v>3977</v>
      </c>
      <c r="N457" s="126" t="e">
        <f t="shared" si="45"/>
        <v>#REF!</v>
      </c>
      <c r="O457" s="49" t="str">
        <f t="shared" si="46"/>
        <v>New Stock</v>
      </c>
      <c r="P457" s="37" t="str">
        <f t="shared" si="47"/>
        <v>New Stock</v>
      </c>
      <c r="Q457" s="35" t="str">
        <f t="shared" si="48"/>
        <v>-</v>
      </c>
      <c r="R457" s="4" t="e">
        <f t="shared" si="50"/>
        <v>#REF!</v>
      </c>
    </row>
    <row r="458" spans="1:18">
      <c r="A458" s="32" t="s">
        <v>1852</v>
      </c>
      <c r="B458" s="31" t="s">
        <v>2212</v>
      </c>
      <c r="C458" s="32" t="s">
        <v>1103</v>
      </c>
      <c r="D458" s="40" t="s">
        <v>2214</v>
      </c>
      <c r="E458" s="31">
        <v>200</v>
      </c>
      <c r="F458" s="95" t="e">
        <f>SUMIF(#REF!,B458,#REF!)</f>
        <v>#REF!</v>
      </c>
      <c r="G458" s="95" t="e">
        <f>SUMIF(#REF!,B458,#REF!)</f>
        <v>#REF!</v>
      </c>
      <c r="H458" s="95" t="e">
        <f>SUMIF(#REF!,B458,#REF!)</f>
        <v>#REF!</v>
      </c>
      <c r="I458" s="95" t="e">
        <f>SUMIF(#REF!,B458,#REF!)*-1</f>
        <v>#REF!</v>
      </c>
      <c r="J458" s="95" t="e">
        <f t="shared" si="44"/>
        <v>#REF!</v>
      </c>
      <c r="K458" s="387" t="e">
        <f>VLOOKUP(B458,#REF!,21,0)</f>
        <v>#REF!</v>
      </c>
      <c r="L458" s="387" t="e">
        <f t="shared" si="49"/>
        <v>#REF!</v>
      </c>
      <c r="M458" s="5" t="s">
        <v>3977</v>
      </c>
      <c r="N458" s="126" t="e">
        <f t="shared" si="45"/>
        <v>#REF!</v>
      </c>
      <c r="O458" s="49" t="str">
        <f t="shared" si="46"/>
        <v>New Stock</v>
      </c>
      <c r="P458" s="37" t="str">
        <f t="shared" si="47"/>
        <v>New Stock</v>
      </c>
      <c r="Q458" s="35" t="str">
        <f t="shared" si="48"/>
        <v>-</v>
      </c>
      <c r="R458" s="4" t="e">
        <f t="shared" si="50"/>
        <v>#REF!</v>
      </c>
    </row>
    <row r="459" spans="1:18">
      <c r="A459" s="32" t="s">
        <v>1852</v>
      </c>
      <c r="B459" s="31" t="s">
        <v>2215</v>
      </c>
      <c r="C459" s="32" t="s">
        <v>1104</v>
      </c>
      <c r="D459" s="40" t="s">
        <v>498</v>
      </c>
      <c r="E459" s="31">
        <v>50</v>
      </c>
      <c r="F459" s="95" t="e">
        <f>SUMIF(#REF!,B459,#REF!)</f>
        <v>#REF!</v>
      </c>
      <c r="G459" s="95" t="e">
        <f>SUMIF(#REF!,B459,#REF!)</f>
        <v>#REF!</v>
      </c>
      <c r="H459" s="95" t="e">
        <f>SUMIF(#REF!,B459,#REF!)</f>
        <v>#REF!</v>
      </c>
      <c r="I459" s="95" t="e">
        <f>SUMIF(#REF!,B459,#REF!)*-1</f>
        <v>#REF!</v>
      </c>
      <c r="J459" s="95" t="e">
        <f t="shared" ref="J459:J522" si="51">SUM(F459:I459)</f>
        <v>#REF!</v>
      </c>
      <c r="K459" s="387" t="e">
        <f>VLOOKUP(B459,#REF!,21,0)</f>
        <v>#REF!</v>
      </c>
      <c r="L459" s="387" t="e">
        <f t="shared" si="49"/>
        <v>#REF!</v>
      </c>
      <c r="M459" s="5" t="s">
        <v>3977</v>
      </c>
      <c r="N459" s="126" t="e">
        <f t="shared" ref="N459:N522" si="52">J459-F459</f>
        <v>#REF!</v>
      </c>
      <c r="O459" s="49" t="str">
        <f t="shared" ref="O459:O522" si="53">IF(ISERROR(IF(N459=0,0,(N459/F459))),"New Stock",(IF(N459=0,0,(N459/F459))))</f>
        <v>New Stock</v>
      </c>
      <c r="P459" s="37" t="str">
        <f t="shared" ref="P459:P522" si="54">IF(O459&gt;=30%,O459,"-")</f>
        <v>New Stock</v>
      </c>
      <c r="Q459" s="35" t="str">
        <f t="shared" ref="Q459:Q522" si="55">IF(O459&lt;=-30%,O459,"-")</f>
        <v>-</v>
      </c>
      <c r="R459" s="4" t="e">
        <f t="shared" si="50"/>
        <v>#REF!</v>
      </c>
    </row>
    <row r="460" spans="1:18">
      <c r="A460" s="32" t="s">
        <v>1852</v>
      </c>
      <c r="B460" s="31" t="s">
        <v>499</v>
      </c>
      <c r="C460" s="32" t="s">
        <v>1105</v>
      </c>
      <c r="D460" s="40" t="s">
        <v>1860</v>
      </c>
      <c r="E460" s="31">
        <v>300</v>
      </c>
      <c r="F460" s="95" t="e">
        <f>SUMIF(#REF!,B460,#REF!)</f>
        <v>#REF!</v>
      </c>
      <c r="G460" s="95" t="e">
        <f>SUMIF(#REF!,B460,#REF!)</f>
        <v>#REF!</v>
      </c>
      <c r="H460" s="95" t="e">
        <f>SUMIF(#REF!,B460,#REF!)</f>
        <v>#REF!</v>
      </c>
      <c r="I460" s="95" t="e">
        <f>SUMIF(#REF!,B460,#REF!)*-1</f>
        <v>#REF!</v>
      </c>
      <c r="J460" s="95" t="e">
        <f t="shared" si="51"/>
        <v>#REF!</v>
      </c>
      <c r="K460" s="387" t="e">
        <f>VLOOKUP(B460,#REF!,21,0)</f>
        <v>#REF!</v>
      </c>
      <c r="L460" s="387" t="e">
        <f t="shared" si="49"/>
        <v>#REF!</v>
      </c>
      <c r="M460" s="5" t="s">
        <v>3977</v>
      </c>
      <c r="N460" s="126" t="e">
        <f t="shared" si="52"/>
        <v>#REF!</v>
      </c>
      <c r="O460" s="49" t="str">
        <f t="shared" si="53"/>
        <v>New Stock</v>
      </c>
      <c r="P460" s="37" t="str">
        <f t="shared" si="54"/>
        <v>New Stock</v>
      </c>
      <c r="Q460" s="35" t="str">
        <f t="shared" si="55"/>
        <v>-</v>
      </c>
      <c r="R460" s="4" t="e">
        <f t="shared" si="50"/>
        <v>#REF!</v>
      </c>
    </row>
    <row r="461" spans="1:18">
      <c r="A461" s="32" t="s">
        <v>1852</v>
      </c>
      <c r="B461" s="31" t="s">
        <v>4439</v>
      </c>
      <c r="C461" s="32" t="s">
        <v>4440</v>
      </c>
      <c r="D461" s="40" t="s">
        <v>2084</v>
      </c>
      <c r="E461" s="31">
        <v>7000</v>
      </c>
      <c r="F461" s="95" t="e">
        <f>SUMIF(#REF!,B461,#REF!)</f>
        <v>#REF!</v>
      </c>
      <c r="G461" s="95" t="e">
        <f>SUMIF(#REF!,B461,#REF!)</f>
        <v>#REF!</v>
      </c>
      <c r="H461" s="95" t="e">
        <f>SUMIF(#REF!,B461,#REF!)</f>
        <v>#REF!</v>
      </c>
      <c r="I461" s="95" t="e">
        <f>SUMIF(#REF!,B461,#REF!)*-1</f>
        <v>#REF!</v>
      </c>
      <c r="J461" s="95" t="e">
        <f t="shared" si="51"/>
        <v>#REF!</v>
      </c>
      <c r="K461" s="387" t="e">
        <f>VLOOKUP(B461,#REF!,21,0)</f>
        <v>#REF!</v>
      </c>
      <c r="L461" s="387" t="e">
        <f t="shared" si="49"/>
        <v>#REF!</v>
      </c>
      <c r="M461" s="5" t="s">
        <v>3977</v>
      </c>
      <c r="N461" s="126" t="e">
        <f t="shared" si="52"/>
        <v>#REF!</v>
      </c>
      <c r="O461" s="49" t="str">
        <f t="shared" si="53"/>
        <v>New Stock</v>
      </c>
      <c r="P461" s="37" t="str">
        <f t="shared" si="54"/>
        <v>New Stock</v>
      </c>
      <c r="Q461" s="35" t="str">
        <f t="shared" si="55"/>
        <v>-</v>
      </c>
      <c r="R461" s="4" t="e">
        <f t="shared" si="50"/>
        <v>#REF!</v>
      </c>
    </row>
    <row r="462" spans="1:18">
      <c r="A462" s="32" t="s">
        <v>1852</v>
      </c>
      <c r="B462" s="31" t="s">
        <v>4441</v>
      </c>
      <c r="C462" s="32" t="s">
        <v>4442</v>
      </c>
      <c r="D462" s="40" t="s">
        <v>1811</v>
      </c>
      <c r="E462" s="31">
        <v>6000</v>
      </c>
      <c r="F462" s="95" t="e">
        <f>SUMIF(#REF!,B462,#REF!)</f>
        <v>#REF!</v>
      </c>
      <c r="G462" s="95" t="e">
        <f>SUMIF(#REF!,B462,#REF!)</f>
        <v>#REF!</v>
      </c>
      <c r="H462" s="95" t="e">
        <f>SUMIF(#REF!,B462,#REF!)</f>
        <v>#REF!</v>
      </c>
      <c r="I462" s="95" t="e">
        <f>SUMIF(#REF!,B462,#REF!)*-1</f>
        <v>#REF!</v>
      </c>
      <c r="J462" s="95" t="e">
        <f t="shared" si="51"/>
        <v>#REF!</v>
      </c>
      <c r="K462" s="387" t="e">
        <f>VLOOKUP(B462,#REF!,21,0)</f>
        <v>#REF!</v>
      </c>
      <c r="L462" s="387" t="e">
        <f t="shared" si="49"/>
        <v>#REF!</v>
      </c>
      <c r="M462" s="5" t="s">
        <v>3977</v>
      </c>
      <c r="N462" s="126" t="e">
        <f t="shared" si="52"/>
        <v>#REF!</v>
      </c>
      <c r="O462" s="49" t="str">
        <f t="shared" si="53"/>
        <v>New Stock</v>
      </c>
      <c r="P462" s="37" t="str">
        <f t="shared" si="54"/>
        <v>New Stock</v>
      </c>
      <c r="Q462" s="35" t="str">
        <f t="shared" si="55"/>
        <v>-</v>
      </c>
      <c r="R462" s="4" t="e">
        <f t="shared" si="50"/>
        <v>#REF!</v>
      </c>
    </row>
    <row r="463" spans="1:18">
      <c r="A463" s="32" t="s">
        <v>1852</v>
      </c>
      <c r="B463" s="31" t="s">
        <v>4443</v>
      </c>
      <c r="C463" s="32" t="s">
        <v>4444</v>
      </c>
      <c r="D463" s="40" t="s">
        <v>1811</v>
      </c>
      <c r="E463" s="31">
        <v>6000</v>
      </c>
      <c r="F463" s="95" t="e">
        <f>SUMIF(#REF!,B463,#REF!)</f>
        <v>#REF!</v>
      </c>
      <c r="G463" s="95" t="e">
        <f>SUMIF(#REF!,B463,#REF!)</f>
        <v>#REF!</v>
      </c>
      <c r="H463" s="95" t="e">
        <f>SUMIF(#REF!,B463,#REF!)</f>
        <v>#REF!</v>
      </c>
      <c r="I463" s="95" t="e">
        <f>SUMIF(#REF!,B463,#REF!)*-1</f>
        <v>#REF!</v>
      </c>
      <c r="J463" s="95" t="e">
        <f t="shared" si="51"/>
        <v>#REF!</v>
      </c>
      <c r="K463" s="387" t="e">
        <f>VLOOKUP(B463,#REF!,21,0)</f>
        <v>#REF!</v>
      </c>
      <c r="L463" s="387" t="e">
        <f t="shared" si="49"/>
        <v>#REF!</v>
      </c>
      <c r="M463" s="5" t="s">
        <v>3977</v>
      </c>
      <c r="N463" s="126" t="e">
        <f t="shared" si="52"/>
        <v>#REF!</v>
      </c>
      <c r="O463" s="49" t="str">
        <f t="shared" si="53"/>
        <v>New Stock</v>
      </c>
      <c r="P463" s="37" t="str">
        <f t="shared" si="54"/>
        <v>New Stock</v>
      </c>
      <c r="Q463" s="35" t="str">
        <f t="shared" si="55"/>
        <v>-</v>
      </c>
      <c r="R463" s="4" t="e">
        <f t="shared" si="50"/>
        <v>#REF!</v>
      </c>
    </row>
    <row r="464" spans="1:18">
      <c r="A464" s="32" t="s">
        <v>1852</v>
      </c>
      <c r="B464" s="31" t="s">
        <v>4445</v>
      </c>
      <c r="C464" s="32" t="s">
        <v>446</v>
      </c>
      <c r="D464" s="40" t="s">
        <v>1811</v>
      </c>
      <c r="E464" s="31">
        <v>6000</v>
      </c>
      <c r="F464" s="95" t="e">
        <f>SUMIF(#REF!,B464,#REF!)</f>
        <v>#REF!</v>
      </c>
      <c r="G464" s="95" t="e">
        <f>SUMIF(#REF!,B464,#REF!)</f>
        <v>#REF!</v>
      </c>
      <c r="H464" s="95" t="e">
        <f>SUMIF(#REF!,B464,#REF!)</f>
        <v>#REF!</v>
      </c>
      <c r="I464" s="95" t="e">
        <f>SUMIF(#REF!,B464,#REF!)*-1</f>
        <v>#REF!</v>
      </c>
      <c r="J464" s="95" t="e">
        <f t="shared" si="51"/>
        <v>#REF!</v>
      </c>
      <c r="K464" s="387" t="e">
        <f>VLOOKUP(B464,#REF!,21,0)</f>
        <v>#REF!</v>
      </c>
      <c r="L464" s="387" t="e">
        <f t="shared" si="49"/>
        <v>#REF!</v>
      </c>
      <c r="M464" s="5" t="s">
        <v>3977</v>
      </c>
      <c r="N464" s="126" t="e">
        <f t="shared" si="52"/>
        <v>#REF!</v>
      </c>
      <c r="O464" s="49" t="str">
        <f t="shared" si="53"/>
        <v>New Stock</v>
      </c>
      <c r="P464" s="37" t="str">
        <f t="shared" si="54"/>
        <v>New Stock</v>
      </c>
      <c r="Q464" s="35" t="str">
        <f t="shared" si="55"/>
        <v>-</v>
      </c>
      <c r="R464" s="4" t="e">
        <f t="shared" si="50"/>
        <v>#REF!</v>
      </c>
    </row>
    <row r="465" spans="1:18">
      <c r="A465" s="32" t="s">
        <v>1852</v>
      </c>
      <c r="B465" s="31" t="s">
        <v>447</v>
      </c>
      <c r="C465" s="32" t="s">
        <v>448</v>
      </c>
      <c r="D465" s="40" t="s">
        <v>1811</v>
      </c>
      <c r="E465" s="31">
        <v>6000</v>
      </c>
      <c r="F465" s="95" t="e">
        <f>SUMIF(#REF!,B465,#REF!)</f>
        <v>#REF!</v>
      </c>
      <c r="G465" s="95" t="e">
        <f>SUMIF(#REF!,B465,#REF!)</f>
        <v>#REF!</v>
      </c>
      <c r="H465" s="95" t="e">
        <f>SUMIF(#REF!,B465,#REF!)</f>
        <v>#REF!</v>
      </c>
      <c r="I465" s="95" t="e">
        <f>SUMIF(#REF!,B465,#REF!)*-1</f>
        <v>#REF!</v>
      </c>
      <c r="J465" s="95" t="e">
        <f t="shared" si="51"/>
        <v>#REF!</v>
      </c>
      <c r="K465" s="387" t="e">
        <f>VLOOKUP(B465,#REF!,21,0)</f>
        <v>#REF!</v>
      </c>
      <c r="L465" s="387" t="e">
        <f t="shared" si="49"/>
        <v>#REF!</v>
      </c>
      <c r="M465" s="5" t="s">
        <v>3977</v>
      </c>
      <c r="N465" s="126" t="e">
        <f t="shared" si="52"/>
        <v>#REF!</v>
      </c>
      <c r="O465" s="49" t="str">
        <f t="shared" si="53"/>
        <v>New Stock</v>
      </c>
      <c r="P465" s="37" t="str">
        <f t="shared" si="54"/>
        <v>New Stock</v>
      </c>
      <c r="Q465" s="35" t="str">
        <f t="shared" si="55"/>
        <v>-</v>
      </c>
      <c r="R465" s="4" t="e">
        <f t="shared" si="50"/>
        <v>#REF!</v>
      </c>
    </row>
    <row r="466" spans="1:18">
      <c r="A466" s="32" t="s">
        <v>1852</v>
      </c>
      <c r="B466" s="31" t="s">
        <v>3581</v>
      </c>
      <c r="C466" s="32" t="s">
        <v>2728</v>
      </c>
      <c r="D466" s="40" t="s">
        <v>1811</v>
      </c>
      <c r="E466" s="31">
        <v>6000</v>
      </c>
      <c r="F466" s="95" t="e">
        <f>SUMIF(#REF!,B466,#REF!)</f>
        <v>#REF!</v>
      </c>
      <c r="G466" s="95" t="e">
        <f>SUMIF(#REF!,B466,#REF!)</f>
        <v>#REF!</v>
      </c>
      <c r="H466" s="95" t="e">
        <f>SUMIF(#REF!,B466,#REF!)</f>
        <v>#REF!</v>
      </c>
      <c r="I466" s="95" t="e">
        <f>SUMIF(#REF!,B466,#REF!)*-1</f>
        <v>#REF!</v>
      </c>
      <c r="J466" s="95" t="e">
        <f t="shared" si="51"/>
        <v>#REF!</v>
      </c>
      <c r="K466" s="387" t="e">
        <f>VLOOKUP(B466,#REF!,21,0)</f>
        <v>#REF!</v>
      </c>
      <c r="L466" s="387" t="e">
        <f t="shared" si="49"/>
        <v>#REF!</v>
      </c>
      <c r="M466" s="5" t="s">
        <v>3977</v>
      </c>
      <c r="N466" s="126" t="e">
        <f t="shared" si="52"/>
        <v>#REF!</v>
      </c>
      <c r="O466" s="49" t="str">
        <f t="shared" si="53"/>
        <v>New Stock</v>
      </c>
      <c r="P466" s="37" t="str">
        <f t="shared" si="54"/>
        <v>New Stock</v>
      </c>
      <c r="Q466" s="35" t="str">
        <f t="shared" si="55"/>
        <v>-</v>
      </c>
      <c r="R466" s="4" t="e">
        <f t="shared" si="50"/>
        <v>#REF!</v>
      </c>
    </row>
    <row r="467" spans="1:18">
      <c r="A467" s="32" t="s">
        <v>1852</v>
      </c>
      <c r="B467" s="31" t="s">
        <v>3099</v>
      </c>
      <c r="C467" s="32" t="s">
        <v>5021</v>
      </c>
      <c r="D467" s="40" t="s">
        <v>1811</v>
      </c>
      <c r="E467" s="31">
        <v>6000</v>
      </c>
      <c r="F467" s="95" t="e">
        <f>SUMIF(#REF!,B467,#REF!)</f>
        <v>#REF!</v>
      </c>
      <c r="G467" s="95" t="e">
        <f>SUMIF(#REF!,B467,#REF!)</f>
        <v>#REF!</v>
      </c>
      <c r="H467" s="95" t="e">
        <f>SUMIF(#REF!,B467,#REF!)</f>
        <v>#REF!</v>
      </c>
      <c r="I467" s="95" t="e">
        <f>SUMIF(#REF!,B467,#REF!)*-1</f>
        <v>#REF!</v>
      </c>
      <c r="J467" s="95" t="e">
        <f t="shared" si="51"/>
        <v>#REF!</v>
      </c>
      <c r="K467" s="387" t="e">
        <f>VLOOKUP(B467,#REF!,21,0)</f>
        <v>#REF!</v>
      </c>
      <c r="L467" s="387" t="e">
        <f t="shared" si="49"/>
        <v>#REF!</v>
      </c>
      <c r="M467" s="5" t="s">
        <v>3977</v>
      </c>
      <c r="N467" s="126" t="e">
        <f t="shared" si="52"/>
        <v>#REF!</v>
      </c>
      <c r="O467" s="49" t="str">
        <f t="shared" si="53"/>
        <v>New Stock</v>
      </c>
      <c r="P467" s="37" t="str">
        <f t="shared" si="54"/>
        <v>New Stock</v>
      </c>
      <c r="Q467" s="35" t="str">
        <f t="shared" si="55"/>
        <v>-</v>
      </c>
      <c r="R467" s="4" t="e">
        <f t="shared" si="50"/>
        <v>#REF!</v>
      </c>
    </row>
    <row r="468" spans="1:18">
      <c r="A468" s="32" t="s">
        <v>1852</v>
      </c>
      <c r="B468" s="31" t="s">
        <v>5022</v>
      </c>
      <c r="C468" s="32" t="s">
        <v>5023</v>
      </c>
      <c r="D468" s="40" t="s">
        <v>1811</v>
      </c>
      <c r="E468" s="31">
        <v>6000</v>
      </c>
      <c r="F468" s="95" t="e">
        <f>SUMIF(#REF!,B468,#REF!)</f>
        <v>#REF!</v>
      </c>
      <c r="G468" s="95" t="e">
        <f>SUMIF(#REF!,B468,#REF!)</f>
        <v>#REF!</v>
      </c>
      <c r="H468" s="95" t="e">
        <f>SUMIF(#REF!,B468,#REF!)</f>
        <v>#REF!</v>
      </c>
      <c r="I468" s="95" t="e">
        <f>SUMIF(#REF!,B468,#REF!)*-1</f>
        <v>#REF!</v>
      </c>
      <c r="J468" s="95" t="e">
        <f t="shared" si="51"/>
        <v>#REF!</v>
      </c>
      <c r="K468" s="387" t="e">
        <f>VLOOKUP(B468,#REF!,21,0)</f>
        <v>#REF!</v>
      </c>
      <c r="L468" s="387" t="e">
        <f t="shared" si="49"/>
        <v>#REF!</v>
      </c>
      <c r="M468" s="5" t="s">
        <v>3977</v>
      </c>
      <c r="N468" s="126" t="e">
        <f t="shared" si="52"/>
        <v>#REF!</v>
      </c>
      <c r="O468" s="49" t="str">
        <f>IF(ISERROR(IF(N468=0,0,(N468/F468))),"New Stock",(IF(N468=0,0,(N468/F468))))</f>
        <v>New Stock</v>
      </c>
      <c r="P468" s="37" t="str">
        <f t="shared" si="54"/>
        <v>New Stock</v>
      </c>
      <c r="Q468" s="35" t="str">
        <f t="shared" si="55"/>
        <v>-</v>
      </c>
      <c r="R468" s="4" t="e">
        <f t="shared" si="50"/>
        <v>#REF!</v>
      </c>
    </row>
    <row r="469" spans="1:18">
      <c r="A469" s="32" t="s">
        <v>1852</v>
      </c>
      <c r="B469" s="31" t="s">
        <v>5024</v>
      </c>
      <c r="C469" s="32" t="s">
        <v>5025</v>
      </c>
      <c r="D469" s="40" t="s">
        <v>1811</v>
      </c>
      <c r="E469" s="31">
        <v>6000</v>
      </c>
      <c r="F469" s="95" t="e">
        <f>SUMIF(#REF!,B469,#REF!)</f>
        <v>#REF!</v>
      </c>
      <c r="G469" s="95" t="e">
        <f>SUMIF(#REF!,B469,#REF!)</f>
        <v>#REF!</v>
      </c>
      <c r="H469" s="95" t="e">
        <f>SUMIF(#REF!,B469,#REF!)</f>
        <v>#REF!</v>
      </c>
      <c r="I469" s="95" t="e">
        <f>SUMIF(#REF!,B469,#REF!)*-1</f>
        <v>#REF!</v>
      </c>
      <c r="J469" s="95" t="e">
        <f t="shared" si="51"/>
        <v>#REF!</v>
      </c>
      <c r="K469" s="387" t="e">
        <f>VLOOKUP(B469,#REF!,21,0)</f>
        <v>#REF!</v>
      </c>
      <c r="L469" s="387" t="e">
        <f t="shared" si="49"/>
        <v>#REF!</v>
      </c>
      <c r="M469" s="5" t="s">
        <v>3977</v>
      </c>
      <c r="N469" s="126" t="e">
        <f t="shared" si="52"/>
        <v>#REF!</v>
      </c>
      <c r="O469" s="49" t="str">
        <f t="shared" si="53"/>
        <v>New Stock</v>
      </c>
      <c r="P469" s="37" t="str">
        <f t="shared" si="54"/>
        <v>New Stock</v>
      </c>
      <c r="Q469" s="35" t="str">
        <f t="shared" si="55"/>
        <v>-</v>
      </c>
      <c r="R469" s="4" t="e">
        <f t="shared" si="50"/>
        <v>#REF!</v>
      </c>
    </row>
    <row r="470" spans="1:18">
      <c r="A470" s="32" t="s">
        <v>1852</v>
      </c>
      <c r="B470" s="31" t="s">
        <v>5026</v>
      </c>
      <c r="C470" s="32" t="s">
        <v>4447</v>
      </c>
      <c r="D470" s="40" t="s">
        <v>1811</v>
      </c>
      <c r="E470" s="31">
        <v>6000</v>
      </c>
      <c r="F470" s="95" t="e">
        <f>SUMIF(#REF!,B470,#REF!)</f>
        <v>#REF!</v>
      </c>
      <c r="G470" s="95" t="e">
        <f>SUMIF(#REF!,B470,#REF!)</f>
        <v>#REF!</v>
      </c>
      <c r="H470" s="95" t="e">
        <f>SUMIF(#REF!,B470,#REF!)</f>
        <v>#REF!</v>
      </c>
      <c r="I470" s="95" t="e">
        <f>SUMIF(#REF!,B470,#REF!)*-1</f>
        <v>#REF!</v>
      </c>
      <c r="J470" s="95" t="e">
        <f t="shared" si="51"/>
        <v>#REF!</v>
      </c>
      <c r="K470" s="387" t="e">
        <f>VLOOKUP(B470,#REF!,21,0)</f>
        <v>#REF!</v>
      </c>
      <c r="L470" s="387" t="e">
        <f t="shared" si="49"/>
        <v>#REF!</v>
      </c>
      <c r="M470" s="5" t="s">
        <v>3977</v>
      </c>
      <c r="N470" s="126" t="e">
        <f t="shared" si="52"/>
        <v>#REF!</v>
      </c>
      <c r="O470" s="49" t="str">
        <f t="shared" si="53"/>
        <v>New Stock</v>
      </c>
      <c r="P470" s="37" t="str">
        <f t="shared" si="54"/>
        <v>New Stock</v>
      </c>
      <c r="Q470" s="35" t="str">
        <f t="shared" si="55"/>
        <v>-</v>
      </c>
      <c r="R470" s="4" t="e">
        <f t="shared" si="50"/>
        <v>#REF!</v>
      </c>
    </row>
    <row r="471" spans="1:18">
      <c r="A471" s="32" t="s">
        <v>1852</v>
      </c>
      <c r="B471" s="31" t="s">
        <v>4448</v>
      </c>
      <c r="C471" s="32" t="s">
        <v>4449</v>
      </c>
      <c r="D471" s="40" t="s">
        <v>1811</v>
      </c>
      <c r="E471" s="31">
        <v>6000</v>
      </c>
      <c r="F471" s="95" t="e">
        <f>SUMIF(#REF!,B471,#REF!)</f>
        <v>#REF!</v>
      </c>
      <c r="G471" s="95" t="e">
        <f>SUMIF(#REF!,B471,#REF!)</f>
        <v>#REF!</v>
      </c>
      <c r="H471" s="95" t="e">
        <f>SUMIF(#REF!,B471,#REF!)</f>
        <v>#REF!</v>
      </c>
      <c r="I471" s="95" t="e">
        <f>SUMIF(#REF!,B471,#REF!)*-1</f>
        <v>#REF!</v>
      </c>
      <c r="J471" s="95" t="e">
        <f t="shared" si="51"/>
        <v>#REF!</v>
      </c>
      <c r="K471" s="387" t="e">
        <f>VLOOKUP(B471,#REF!,21,0)</f>
        <v>#REF!</v>
      </c>
      <c r="L471" s="387" t="e">
        <f t="shared" si="49"/>
        <v>#REF!</v>
      </c>
      <c r="M471" s="5" t="s">
        <v>3977</v>
      </c>
      <c r="N471" s="126" t="e">
        <f t="shared" si="52"/>
        <v>#REF!</v>
      </c>
      <c r="O471" s="49" t="str">
        <f t="shared" si="53"/>
        <v>New Stock</v>
      </c>
      <c r="P471" s="37" t="str">
        <f t="shared" si="54"/>
        <v>New Stock</v>
      </c>
      <c r="Q471" s="35" t="str">
        <f t="shared" si="55"/>
        <v>-</v>
      </c>
      <c r="R471" s="4" t="e">
        <f t="shared" si="50"/>
        <v>#REF!</v>
      </c>
    </row>
    <row r="472" spans="1:18">
      <c r="A472" s="32" t="s">
        <v>1852</v>
      </c>
      <c r="B472" s="31" t="s">
        <v>4450</v>
      </c>
      <c r="C472" s="32" t="s">
        <v>5343</v>
      </c>
      <c r="D472" s="40" t="s">
        <v>1811</v>
      </c>
      <c r="E472" s="31">
        <v>6000</v>
      </c>
      <c r="F472" s="95" t="e">
        <f>SUMIF(#REF!,B472,#REF!)</f>
        <v>#REF!</v>
      </c>
      <c r="G472" s="95" t="e">
        <f>SUMIF(#REF!,B472,#REF!)</f>
        <v>#REF!</v>
      </c>
      <c r="H472" s="95" t="e">
        <f>SUMIF(#REF!,B472,#REF!)</f>
        <v>#REF!</v>
      </c>
      <c r="I472" s="95" t="e">
        <f>SUMIF(#REF!,B472,#REF!)*-1</f>
        <v>#REF!</v>
      </c>
      <c r="J472" s="95" t="e">
        <f t="shared" si="51"/>
        <v>#REF!</v>
      </c>
      <c r="K472" s="387" t="e">
        <f>VLOOKUP(B472,#REF!,21,0)</f>
        <v>#REF!</v>
      </c>
      <c r="L472" s="387" t="e">
        <f t="shared" si="49"/>
        <v>#REF!</v>
      </c>
      <c r="M472" s="5" t="s">
        <v>3977</v>
      </c>
      <c r="N472" s="126" t="e">
        <f t="shared" si="52"/>
        <v>#REF!</v>
      </c>
      <c r="O472" s="49" t="str">
        <f t="shared" si="53"/>
        <v>New Stock</v>
      </c>
      <c r="P472" s="37" t="str">
        <f t="shared" si="54"/>
        <v>New Stock</v>
      </c>
      <c r="Q472" s="35" t="str">
        <f t="shared" si="55"/>
        <v>-</v>
      </c>
      <c r="R472" s="4" t="e">
        <f t="shared" si="50"/>
        <v>#REF!</v>
      </c>
    </row>
    <row r="473" spans="1:18">
      <c r="A473" s="32" t="s">
        <v>1852</v>
      </c>
      <c r="B473" s="31" t="s">
        <v>2131</v>
      </c>
      <c r="C473" s="32" t="s">
        <v>3023</v>
      </c>
      <c r="D473" s="40" t="s">
        <v>1449</v>
      </c>
      <c r="E473" s="31">
        <v>1500</v>
      </c>
      <c r="F473" s="95" t="e">
        <f>SUMIF(#REF!,B473,#REF!)</f>
        <v>#REF!</v>
      </c>
      <c r="G473" s="95" t="e">
        <f>SUMIF(#REF!,B473,#REF!)</f>
        <v>#REF!</v>
      </c>
      <c r="H473" s="95" t="e">
        <f>SUMIF(#REF!,B473,#REF!)</f>
        <v>#REF!</v>
      </c>
      <c r="I473" s="95" t="e">
        <f>SUMIF(#REF!,B473,#REF!)*-1</f>
        <v>#REF!</v>
      </c>
      <c r="J473" s="95" t="e">
        <f t="shared" si="51"/>
        <v>#REF!</v>
      </c>
      <c r="K473" s="387" t="e">
        <f>VLOOKUP(B473,#REF!,21,0)</f>
        <v>#REF!</v>
      </c>
      <c r="L473" s="387" t="e">
        <f t="shared" si="49"/>
        <v>#REF!</v>
      </c>
      <c r="M473" s="5" t="s">
        <v>3977</v>
      </c>
      <c r="N473" s="126" t="e">
        <f t="shared" si="52"/>
        <v>#REF!</v>
      </c>
      <c r="O473" s="49" t="str">
        <f t="shared" si="53"/>
        <v>New Stock</v>
      </c>
      <c r="P473" s="37" t="str">
        <f t="shared" si="54"/>
        <v>New Stock</v>
      </c>
      <c r="Q473" s="35" t="str">
        <f t="shared" si="55"/>
        <v>-</v>
      </c>
      <c r="R473" s="4" t="e">
        <f t="shared" si="50"/>
        <v>#REF!</v>
      </c>
    </row>
    <row r="474" spans="1:18">
      <c r="A474" s="32" t="s">
        <v>1852</v>
      </c>
      <c r="B474" s="31" t="s">
        <v>5344</v>
      </c>
      <c r="C474" s="32" t="s">
        <v>1013</v>
      </c>
      <c r="D474" s="40" t="s">
        <v>793</v>
      </c>
      <c r="E474" s="31">
        <v>1000</v>
      </c>
      <c r="F474" s="95" t="e">
        <f>SUMIF(#REF!,B474,#REF!)</f>
        <v>#REF!</v>
      </c>
      <c r="G474" s="95" t="e">
        <f>SUMIF(#REF!,B474,#REF!)</f>
        <v>#REF!</v>
      </c>
      <c r="H474" s="95" t="e">
        <f>SUMIF(#REF!,B474,#REF!)</f>
        <v>#REF!</v>
      </c>
      <c r="I474" s="95" t="e">
        <f>SUMIF(#REF!,B474,#REF!)*-1</f>
        <v>#REF!</v>
      </c>
      <c r="J474" s="95" t="e">
        <f t="shared" si="51"/>
        <v>#REF!</v>
      </c>
      <c r="K474" s="387" t="e">
        <f>VLOOKUP(B474,#REF!,21,0)</f>
        <v>#REF!</v>
      </c>
      <c r="L474" s="387" t="e">
        <f t="shared" si="49"/>
        <v>#REF!</v>
      </c>
      <c r="M474" s="5" t="s">
        <v>3977</v>
      </c>
      <c r="N474" s="126" t="e">
        <f t="shared" si="52"/>
        <v>#REF!</v>
      </c>
      <c r="O474" s="49" t="str">
        <f t="shared" si="53"/>
        <v>New Stock</v>
      </c>
      <c r="P474" s="37" t="str">
        <f t="shared" si="54"/>
        <v>New Stock</v>
      </c>
      <c r="Q474" s="35" t="str">
        <f t="shared" si="55"/>
        <v>-</v>
      </c>
      <c r="R474" s="4" t="e">
        <f t="shared" si="50"/>
        <v>#REF!</v>
      </c>
    </row>
    <row r="475" spans="1:18">
      <c r="A475" s="32" t="s">
        <v>1852</v>
      </c>
      <c r="B475" s="31" t="s">
        <v>5287</v>
      </c>
      <c r="C475" s="32" t="s">
        <v>1125</v>
      </c>
      <c r="D475" s="40" t="s">
        <v>2206</v>
      </c>
      <c r="E475" s="31">
        <v>1000</v>
      </c>
      <c r="F475" s="95" t="e">
        <f>SUMIF(#REF!,B475,#REF!)</f>
        <v>#REF!</v>
      </c>
      <c r="G475" s="95" t="e">
        <f>SUMIF(#REF!,B475,#REF!)</f>
        <v>#REF!</v>
      </c>
      <c r="H475" s="95" t="e">
        <f>SUMIF(#REF!,B475,#REF!)</f>
        <v>#REF!</v>
      </c>
      <c r="I475" s="95" t="e">
        <f>SUMIF(#REF!,B475,#REF!)*-1</f>
        <v>#REF!</v>
      </c>
      <c r="J475" s="95" t="e">
        <f t="shared" si="51"/>
        <v>#REF!</v>
      </c>
      <c r="K475" s="387" t="e">
        <f>VLOOKUP(B475,#REF!,21,0)</f>
        <v>#REF!</v>
      </c>
      <c r="L475" s="387" t="e">
        <f t="shared" si="49"/>
        <v>#REF!</v>
      </c>
      <c r="M475" s="5" t="s">
        <v>3977</v>
      </c>
      <c r="N475" s="126" t="e">
        <f t="shared" si="52"/>
        <v>#REF!</v>
      </c>
      <c r="O475" s="49" t="str">
        <f t="shared" si="53"/>
        <v>New Stock</v>
      </c>
      <c r="P475" s="37" t="str">
        <f t="shared" si="54"/>
        <v>New Stock</v>
      </c>
      <c r="Q475" s="35" t="str">
        <f t="shared" si="55"/>
        <v>-</v>
      </c>
      <c r="R475" s="4" t="e">
        <f t="shared" si="50"/>
        <v>#REF!</v>
      </c>
    </row>
    <row r="476" spans="1:18">
      <c r="A476" s="32" t="s">
        <v>1852</v>
      </c>
      <c r="B476" s="31" t="s">
        <v>4564</v>
      </c>
      <c r="C476" s="32" t="s">
        <v>4213</v>
      </c>
      <c r="D476" s="40" t="s">
        <v>4586</v>
      </c>
      <c r="E476" s="31">
        <v>0</v>
      </c>
      <c r="F476" s="95" t="e">
        <f>SUMIF(#REF!,B476,#REF!)</f>
        <v>#REF!</v>
      </c>
      <c r="G476" s="95" t="e">
        <f>SUMIF(#REF!,B476,#REF!)</f>
        <v>#REF!</v>
      </c>
      <c r="H476" s="95" t="e">
        <f>SUMIF(#REF!,B476,#REF!)</f>
        <v>#REF!</v>
      </c>
      <c r="I476" s="95" t="e">
        <f>SUMIF(#REF!,B476,#REF!)*-1</f>
        <v>#REF!</v>
      </c>
      <c r="J476" s="95" t="e">
        <f t="shared" si="51"/>
        <v>#REF!</v>
      </c>
      <c r="K476" s="387" t="e">
        <f>VLOOKUP(B476,#REF!,21,0)</f>
        <v>#REF!</v>
      </c>
      <c r="L476" s="387" t="e">
        <f t="shared" si="49"/>
        <v>#REF!</v>
      </c>
      <c r="M476" s="5" t="s">
        <v>3977</v>
      </c>
      <c r="N476" s="126" t="e">
        <f t="shared" si="52"/>
        <v>#REF!</v>
      </c>
      <c r="O476" s="49" t="str">
        <f t="shared" si="53"/>
        <v>New Stock</v>
      </c>
      <c r="P476" s="37" t="str">
        <f t="shared" si="54"/>
        <v>New Stock</v>
      </c>
      <c r="Q476" s="35" t="str">
        <f t="shared" si="55"/>
        <v>-</v>
      </c>
      <c r="R476" s="4" t="e">
        <f t="shared" si="50"/>
        <v>#REF!</v>
      </c>
    </row>
    <row r="477" spans="1:18">
      <c r="A477" s="32" t="s">
        <v>1852</v>
      </c>
      <c r="B477" s="31" t="s">
        <v>2132</v>
      </c>
      <c r="C477" s="32" t="s">
        <v>1126</v>
      </c>
      <c r="D477" s="40" t="s">
        <v>2206</v>
      </c>
      <c r="E477" s="31">
        <v>500</v>
      </c>
      <c r="F477" s="95" t="e">
        <f>SUMIF(#REF!,B477,#REF!)</f>
        <v>#REF!</v>
      </c>
      <c r="G477" s="95" t="e">
        <f>SUMIF(#REF!,B477,#REF!)</f>
        <v>#REF!</v>
      </c>
      <c r="H477" s="95" t="e">
        <f>SUMIF(#REF!,B477,#REF!)</f>
        <v>#REF!</v>
      </c>
      <c r="I477" s="95" t="e">
        <f>SUMIF(#REF!,B477,#REF!)*-1</f>
        <v>#REF!</v>
      </c>
      <c r="J477" s="95" t="e">
        <f t="shared" si="51"/>
        <v>#REF!</v>
      </c>
      <c r="K477" s="387" t="e">
        <f>VLOOKUP(B477,#REF!,21,0)</f>
        <v>#REF!</v>
      </c>
      <c r="L477" s="387" t="e">
        <f t="shared" si="49"/>
        <v>#REF!</v>
      </c>
      <c r="M477" s="5" t="s">
        <v>3977</v>
      </c>
      <c r="N477" s="126" t="e">
        <f t="shared" si="52"/>
        <v>#REF!</v>
      </c>
      <c r="O477" s="49" t="str">
        <f t="shared" si="53"/>
        <v>New Stock</v>
      </c>
      <c r="P477" s="37" t="str">
        <f t="shared" si="54"/>
        <v>New Stock</v>
      </c>
      <c r="Q477" s="35" t="str">
        <f t="shared" si="55"/>
        <v>-</v>
      </c>
      <c r="R477" s="4" t="e">
        <f t="shared" si="50"/>
        <v>#REF!</v>
      </c>
    </row>
    <row r="478" spans="1:18">
      <c r="A478" s="32" t="s">
        <v>1852</v>
      </c>
      <c r="B478" s="31" t="s">
        <v>4706</v>
      </c>
      <c r="C478" s="32" t="s">
        <v>4707</v>
      </c>
      <c r="D478" s="40" t="s">
        <v>5338</v>
      </c>
      <c r="E478" s="31">
        <v>100</v>
      </c>
      <c r="F478" s="95" t="e">
        <f>SUMIF(#REF!,B478,#REF!)</f>
        <v>#REF!</v>
      </c>
      <c r="G478" s="95" t="e">
        <f>SUMIF(#REF!,B478,#REF!)</f>
        <v>#REF!</v>
      </c>
      <c r="H478" s="95" t="e">
        <f>SUMIF(#REF!,B478,#REF!)</f>
        <v>#REF!</v>
      </c>
      <c r="I478" s="95" t="e">
        <f>SUMIF(#REF!,B478,#REF!)*-1</f>
        <v>#REF!</v>
      </c>
      <c r="J478" s="95" t="e">
        <f t="shared" si="51"/>
        <v>#REF!</v>
      </c>
      <c r="K478" s="387" t="e">
        <f>VLOOKUP(B478,#REF!,21,0)</f>
        <v>#REF!</v>
      </c>
      <c r="L478" s="387" t="e">
        <f t="shared" si="49"/>
        <v>#REF!</v>
      </c>
      <c r="M478" s="5" t="s">
        <v>3977</v>
      </c>
      <c r="N478" s="126" t="e">
        <f t="shared" si="52"/>
        <v>#REF!</v>
      </c>
      <c r="O478" s="49" t="str">
        <f t="shared" si="53"/>
        <v>New Stock</v>
      </c>
      <c r="P478" s="37" t="str">
        <f t="shared" si="54"/>
        <v>New Stock</v>
      </c>
      <c r="Q478" s="35" t="str">
        <f t="shared" si="55"/>
        <v>-</v>
      </c>
      <c r="R478" s="4" t="e">
        <f t="shared" si="50"/>
        <v>#REF!</v>
      </c>
    </row>
    <row r="479" spans="1:18">
      <c r="A479" s="32" t="s">
        <v>1852</v>
      </c>
      <c r="B479" s="31" t="s">
        <v>1645</v>
      </c>
      <c r="C479" s="32" t="s">
        <v>1646</v>
      </c>
      <c r="D479" s="40" t="s">
        <v>5338</v>
      </c>
      <c r="E479" s="31">
        <v>80</v>
      </c>
      <c r="F479" s="95" t="e">
        <f>SUMIF(#REF!,B479,#REF!)</f>
        <v>#REF!</v>
      </c>
      <c r="G479" s="95" t="e">
        <f>SUMIF(#REF!,B479,#REF!)</f>
        <v>#REF!</v>
      </c>
      <c r="H479" s="95" t="e">
        <f>SUMIF(#REF!,B479,#REF!)</f>
        <v>#REF!</v>
      </c>
      <c r="I479" s="95" t="e">
        <f>SUMIF(#REF!,B479,#REF!)*-1</f>
        <v>#REF!</v>
      </c>
      <c r="J479" s="95" t="e">
        <f t="shared" si="51"/>
        <v>#REF!</v>
      </c>
      <c r="K479" s="387" t="e">
        <f>VLOOKUP(B479,#REF!,21,0)</f>
        <v>#REF!</v>
      </c>
      <c r="L479" s="387" t="e">
        <f t="shared" si="49"/>
        <v>#REF!</v>
      </c>
      <c r="M479" s="5" t="s">
        <v>3977</v>
      </c>
      <c r="N479" s="126" t="e">
        <f t="shared" si="52"/>
        <v>#REF!</v>
      </c>
      <c r="O479" s="49" t="str">
        <f t="shared" si="53"/>
        <v>New Stock</v>
      </c>
      <c r="P479" s="37" t="str">
        <f t="shared" si="54"/>
        <v>New Stock</v>
      </c>
      <c r="Q479" s="35" t="str">
        <f t="shared" si="55"/>
        <v>-</v>
      </c>
      <c r="R479" s="4" t="e">
        <f t="shared" si="50"/>
        <v>#REF!</v>
      </c>
    </row>
    <row r="480" spans="1:18">
      <c r="A480" s="32" t="s">
        <v>1852</v>
      </c>
      <c r="B480" s="31" t="s">
        <v>3439</v>
      </c>
      <c r="C480" s="32" t="s">
        <v>548</v>
      </c>
      <c r="D480" s="40" t="s">
        <v>1334</v>
      </c>
      <c r="E480" s="31">
        <v>1000</v>
      </c>
      <c r="F480" s="95" t="e">
        <f>SUMIF(#REF!,B480,#REF!)</f>
        <v>#REF!</v>
      </c>
      <c r="G480" s="95" t="e">
        <f>SUMIF(#REF!,B480,#REF!)</f>
        <v>#REF!</v>
      </c>
      <c r="H480" s="95" t="e">
        <f>SUMIF(#REF!,B480,#REF!)</f>
        <v>#REF!</v>
      </c>
      <c r="I480" s="95" t="e">
        <f>SUMIF(#REF!,B480,#REF!)*-1</f>
        <v>#REF!</v>
      </c>
      <c r="J480" s="95" t="e">
        <f t="shared" si="51"/>
        <v>#REF!</v>
      </c>
      <c r="K480" s="387" t="e">
        <f>VLOOKUP(B480,#REF!,21,0)</f>
        <v>#REF!</v>
      </c>
      <c r="L480" s="387" t="e">
        <f t="shared" si="49"/>
        <v>#REF!</v>
      </c>
      <c r="M480" s="5" t="s">
        <v>3977</v>
      </c>
      <c r="N480" s="126" t="e">
        <f t="shared" si="52"/>
        <v>#REF!</v>
      </c>
      <c r="O480" s="49" t="str">
        <f t="shared" si="53"/>
        <v>New Stock</v>
      </c>
      <c r="P480" s="37" t="str">
        <f t="shared" si="54"/>
        <v>New Stock</v>
      </c>
      <c r="Q480" s="35" t="str">
        <f t="shared" si="55"/>
        <v>-</v>
      </c>
      <c r="R480" s="4" t="e">
        <f t="shared" si="50"/>
        <v>#REF!</v>
      </c>
    </row>
    <row r="481" spans="1:18">
      <c r="A481" s="32" t="s">
        <v>1852</v>
      </c>
      <c r="B481" s="31" t="s">
        <v>453</v>
      </c>
      <c r="C481" s="32" t="s">
        <v>1430</v>
      </c>
      <c r="D481" s="40" t="s">
        <v>3723</v>
      </c>
      <c r="E481" s="31">
        <v>30</v>
      </c>
      <c r="F481" s="95" t="e">
        <f>SUMIF(#REF!,B481,#REF!)</f>
        <v>#REF!</v>
      </c>
      <c r="G481" s="95" t="e">
        <f>SUMIF(#REF!,B481,#REF!)</f>
        <v>#REF!</v>
      </c>
      <c r="H481" s="95" t="e">
        <f>SUMIF(#REF!,B481,#REF!)</f>
        <v>#REF!</v>
      </c>
      <c r="I481" s="95" t="e">
        <f>SUMIF(#REF!,B481,#REF!)*-1</f>
        <v>#REF!</v>
      </c>
      <c r="J481" s="95" t="e">
        <f t="shared" si="51"/>
        <v>#REF!</v>
      </c>
      <c r="K481" s="387" t="e">
        <f>VLOOKUP(B481,#REF!,21,0)</f>
        <v>#REF!</v>
      </c>
      <c r="L481" s="387" t="e">
        <f t="shared" si="49"/>
        <v>#REF!</v>
      </c>
      <c r="M481" s="5" t="s">
        <v>3977</v>
      </c>
      <c r="N481" s="126" t="e">
        <f t="shared" si="52"/>
        <v>#REF!</v>
      </c>
      <c r="O481" s="49" t="str">
        <f t="shared" si="53"/>
        <v>New Stock</v>
      </c>
      <c r="P481" s="37" t="str">
        <f t="shared" si="54"/>
        <v>New Stock</v>
      </c>
      <c r="Q481" s="35" t="str">
        <f t="shared" si="55"/>
        <v>-</v>
      </c>
      <c r="R481" s="4" t="e">
        <f t="shared" si="50"/>
        <v>#REF!</v>
      </c>
    </row>
    <row r="482" spans="1:18">
      <c r="A482" s="32" t="s">
        <v>1852</v>
      </c>
      <c r="B482" s="31" t="s">
        <v>1142</v>
      </c>
      <c r="C482" s="32" t="s">
        <v>1143</v>
      </c>
      <c r="D482" s="40" t="s">
        <v>1144</v>
      </c>
      <c r="E482" s="31">
        <v>30</v>
      </c>
      <c r="F482" s="95" t="e">
        <f>SUMIF(#REF!,B482,#REF!)</f>
        <v>#REF!</v>
      </c>
      <c r="G482" s="95" t="e">
        <f>SUMIF(#REF!,B482,#REF!)</f>
        <v>#REF!</v>
      </c>
      <c r="H482" s="95" t="e">
        <f>SUMIF(#REF!,B482,#REF!)</f>
        <v>#REF!</v>
      </c>
      <c r="I482" s="95" t="e">
        <f>SUMIF(#REF!,B482,#REF!)*-1</f>
        <v>#REF!</v>
      </c>
      <c r="J482" s="95" t="e">
        <f t="shared" si="51"/>
        <v>#REF!</v>
      </c>
      <c r="K482" s="387" t="e">
        <f>VLOOKUP(B482,#REF!,21,0)</f>
        <v>#REF!</v>
      </c>
      <c r="L482" s="387" t="e">
        <f t="shared" si="49"/>
        <v>#REF!</v>
      </c>
      <c r="M482" s="5" t="s">
        <v>3977</v>
      </c>
      <c r="N482" s="126" t="e">
        <f t="shared" si="52"/>
        <v>#REF!</v>
      </c>
      <c r="O482" s="49" t="str">
        <f t="shared" si="53"/>
        <v>New Stock</v>
      </c>
      <c r="P482" s="37" t="str">
        <f t="shared" si="54"/>
        <v>New Stock</v>
      </c>
      <c r="Q482" s="35" t="str">
        <f t="shared" si="55"/>
        <v>-</v>
      </c>
      <c r="R482" s="4" t="e">
        <f t="shared" si="50"/>
        <v>#REF!</v>
      </c>
    </row>
    <row r="483" spans="1:18">
      <c r="A483" s="32" t="s">
        <v>1716</v>
      </c>
      <c r="B483" s="31" t="s">
        <v>979</v>
      </c>
      <c r="C483" s="32" t="s">
        <v>4223</v>
      </c>
      <c r="D483" s="40" t="s">
        <v>498</v>
      </c>
      <c r="E483" s="31">
        <v>50</v>
      </c>
      <c r="F483" s="95" t="e">
        <f>SUMIF(#REF!,B483,#REF!)</f>
        <v>#REF!</v>
      </c>
      <c r="G483" s="95" t="e">
        <f>SUMIF(#REF!,B483,#REF!)</f>
        <v>#REF!</v>
      </c>
      <c r="H483" s="95" t="e">
        <f>SUMIF(#REF!,B483,#REF!)</f>
        <v>#REF!</v>
      </c>
      <c r="I483" s="95" t="e">
        <f>SUMIF(#REF!,B483,#REF!)*-1</f>
        <v>#REF!</v>
      </c>
      <c r="J483" s="95" t="e">
        <f t="shared" si="51"/>
        <v>#REF!</v>
      </c>
      <c r="K483" s="387" t="e">
        <f>VLOOKUP(B483,#REF!,21,0)</f>
        <v>#REF!</v>
      </c>
      <c r="L483" s="387" t="e">
        <f t="shared" si="49"/>
        <v>#REF!</v>
      </c>
      <c r="M483" s="5" t="s">
        <v>3977</v>
      </c>
      <c r="N483" s="126" t="e">
        <f t="shared" si="52"/>
        <v>#REF!</v>
      </c>
      <c r="O483" s="49" t="str">
        <f t="shared" si="53"/>
        <v>New Stock</v>
      </c>
      <c r="P483" s="37" t="str">
        <f t="shared" si="54"/>
        <v>New Stock</v>
      </c>
      <c r="Q483" s="35" t="str">
        <f t="shared" si="55"/>
        <v>-</v>
      </c>
      <c r="R483" s="4" t="e">
        <f t="shared" si="50"/>
        <v>#REF!</v>
      </c>
    </row>
    <row r="484" spans="1:18">
      <c r="A484" s="32" t="s">
        <v>1716</v>
      </c>
      <c r="B484" s="31" t="s">
        <v>4224</v>
      </c>
      <c r="C484" s="32" t="s">
        <v>4225</v>
      </c>
      <c r="D484" s="40" t="s">
        <v>2206</v>
      </c>
      <c r="E484" s="31">
        <v>1000</v>
      </c>
      <c r="F484" s="95" t="e">
        <f>SUMIF(#REF!,B484,#REF!)</f>
        <v>#REF!</v>
      </c>
      <c r="G484" s="95" t="e">
        <f>SUMIF(#REF!,B484,#REF!)</f>
        <v>#REF!</v>
      </c>
      <c r="H484" s="95" t="e">
        <f>SUMIF(#REF!,B484,#REF!)</f>
        <v>#REF!</v>
      </c>
      <c r="I484" s="95" t="e">
        <f>SUMIF(#REF!,B484,#REF!)*-1</f>
        <v>#REF!</v>
      </c>
      <c r="J484" s="95" t="e">
        <f t="shared" si="51"/>
        <v>#REF!</v>
      </c>
      <c r="K484" s="387" t="e">
        <f>VLOOKUP(B484,#REF!,21,0)</f>
        <v>#REF!</v>
      </c>
      <c r="L484" s="387" t="e">
        <f t="shared" si="49"/>
        <v>#REF!</v>
      </c>
      <c r="M484" s="5" t="s">
        <v>3977</v>
      </c>
      <c r="N484" s="126" t="e">
        <f t="shared" si="52"/>
        <v>#REF!</v>
      </c>
      <c r="O484" s="49" t="str">
        <f t="shared" si="53"/>
        <v>New Stock</v>
      </c>
      <c r="P484" s="37" t="str">
        <f t="shared" si="54"/>
        <v>New Stock</v>
      </c>
      <c r="Q484" s="35" t="str">
        <f t="shared" si="55"/>
        <v>-</v>
      </c>
      <c r="R484" s="4" t="e">
        <f t="shared" si="50"/>
        <v>#REF!</v>
      </c>
    </row>
    <row r="485" spans="1:18">
      <c r="A485" s="32" t="s">
        <v>1716</v>
      </c>
      <c r="B485" s="31" t="s">
        <v>5441</v>
      </c>
      <c r="C485" s="32" t="s">
        <v>4226</v>
      </c>
      <c r="D485" s="40" t="s">
        <v>5338</v>
      </c>
      <c r="E485" s="31">
        <v>80</v>
      </c>
      <c r="F485" s="95" t="e">
        <f>SUMIF(#REF!,B485,#REF!)</f>
        <v>#REF!</v>
      </c>
      <c r="G485" s="95" t="e">
        <f>SUMIF(#REF!,B485,#REF!)</f>
        <v>#REF!</v>
      </c>
      <c r="H485" s="95" t="e">
        <f>SUMIF(#REF!,B485,#REF!)</f>
        <v>#REF!</v>
      </c>
      <c r="I485" s="95" t="e">
        <f>SUMIF(#REF!,B485,#REF!)*-1</f>
        <v>#REF!</v>
      </c>
      <c r="J485" s="95" t="e">
        <f t="shared" si="51"/>
        <v>#REF!</v>
      </c>
      <c r="K485" s="387" t="e">
        <f>VLOOKUP(B485,#REF!,21,0)</f>
        <v>#REF!</v>
      </c>
      <c r="L485" s="387" t="e">
        <f t="shared" si="49"/>
        <v>#REF!</v>
      </c>
      <c r="M485" s="5" t="s">
        <v>3977</v>
      </c>
      <c r="N485" s="126" t="e">
        <f t="shared" si="52"/>
        <v>#REF!</v>
      </c>
      <c r="O485" s="49" t="str">
        <f t="shared" si="53"/>
        <v>New Stock</v>
      </c>
      <c r="P485" s="37" t="str">
        <f t="shared" si="54"/>
        <v>New Stock</v>
      </c>
      <c r="Q485" s="35" t="str">
        <f t="shared" si="55"/>
        <v>-</v>
      </c>
      <c r="R485" s="4" t="e">
        <f t="shared" si="50"/>
        <v>#REF!</v>
      </c>
    </row>
    <row r="486" spans="1:18">
      <c r="A486" s="32" t="s">
        <v>1716</v>
      </c>
      <c r="B486" s="31" t="s">
        <v>3276</v>
      </c>
      <c r="C486" s="32" t="s">
        <v>759</v>
      </c>
      <c r="D486" s="40" t="s">
        <v>2206</v>
      </c>
      <c r="E486" s="31">
        <v>500</v>
      </c>
      <c r="F486" s="95" t="e">
        <f>SUMIF(#REF!,B486,#REF!)</f>
        <v>#REF!</v>
      </c>
      <c r="G486" s="95" t="e">
        <f>SUMIF(#REF!,B486,#REF!)</f>
        <v>#REF!</v>
      </c>
      <c r="H486" s="95" t="e">
        <f>SUMIF(#REF!,B486,#REF!)</f>
        <v>#REF!</v>
      </c>
      <c r="I486" s="95" t="e">
        <f>SUMIF(#REF!,B486,#REF!)*-1</f>
        <v>#REF!</v>
      </c>
      <c r="J486" s="95" t="e">
        <f t="shared" si="51"/>
        <v>#REF!</v>
      </c>
      <c r="K486" s="387" t="e">
        <f>VLOOKUP(B486,#REF!,21,0)</f>
        <v>#REF!</v>
      </c>
      <c r="L486" s="387" t="e">
        <f t="shared" si="49"/>
        <v>#REF!</v>
      </c>
      <c r="M486" s="5" t="s">
        <v>3977</v>
      </c>
      <c r="N486" s="126" t="e">
        <f t="shared" si="52"/>
        <v>#REF!</v>
      </c>
      <c r="O486" s="49" t="str">
        <f t="shared" si="53"/>
        <v>New Stock</v>
      </c>
      <c r="P486" s="37" t="str">
        <f t="shared" si="54"/>
        <v>New Stock</v>
      </c>
      <c r="Q486" s="35" t="str">
        <f t="shared" si="55"/>
        <v>-</v>
      </c>
      <c r="R486" s="4" t="e">
        <f t="shared" si="50"/>
        <v>#REF!</v>
      </c>
    </row>
    <row r="487" spans="1:18">
      <c r="A487" s="32" t="s">
        <v>1852</v>
      </c>
      <c r="B487" s="31" t="s">
        <v>1788</v>
      </c>
      <c r="C487" s="32" t="s">
        <v>3079</v>
      </c>
      <c r="D487" s="40" t="s">
        <v>4586</v>
      </c>
      <c r="E487" s="31">
        <v>50</v>
      </c>
      <c r="F487" s="95" t="e">
        <f>SUMIF(#REF!,B487,#REF!)</f>
        <v>#REF!</v>
      </c>
      <c r="G487" s="95" t="e">
        <f>SUMIF(#REF!,B487,#REF!)</f>
        <v>#REF!</v>
      </c>
      <c r="H487" s="95" t="e">
        <f>SUMIF(#REF!,B487,#REF!)</f>
        <v>#REF!</v>
      </c>
      <c r="I487" s="95" t="e">
        <f>SUMIF(#REF!,B487,#REF!)*-1</f>
        <v>#REF!</v>
      </c>
      <c r="J487" s="95" t="e">
        <f t="shared" si="51"/>
        <v>#REF!</v>
      </c>
      <c r="K487" s="387" t="e">
        <f>VLOOKUP(B487,#REF!,21,0)</f>
        <v>#REF!</v>
      </c>
      <c r="L487" s="387" t="e">
        <f t="shared" si="49"/>
        <v>#REF!</v>
      </c>
      <c r="M487" s="5" t="s">
        <v>3977</v>
      </c>
      <c r="N487" s="126" t="e">
        <f t="shared" si="52"/>
        <v>#REF!</v>
      </c>
      <c r="O487" s="49" t="str">
        <f t="shared" si="53"/>
        <v>New Stock</v>
      </c>
      <c r="P487" s="37" t="str">
        <f t="shared" si="54"/>
        <v>New Stock</v>
      </c>
      <c r="Q487" s="35" t="str">
        <f t="shared" si="55"/>
        <v>-</v>
      </c>
      <c r="R487" s="4" t="e">
        <f t="shared" si="50"/>
        <v>#REF!</v>
      </c>
    </row>
    <row r="488" spans="1:18">
      <c r="A488" s="32" t="s">
        <v>1852</v>
      </c>
      <c r="B488" s="31" t="s">
        <v>1789</v>
      </c>
      <c r="C488" s="32" t="s">
        <v>3080</v>
      </c>
      <c r="D488" s="40" t="s">
        <v>4586</v>
      </c>
      <c r="E488" s="31">
        <v>50</v>
      </c>
      <c r="F488" s="95" t="e">
        <f>SUMIF(#REF!,B488,#REF!)</f>
        <v>#REF!</v>
      </c>
      <c r="G488" s="95" t="e">
        <f>SUMIF(#REF!,B488,#REF!)</f>
        <v>#REF!</v>
      </c>
      <c r="H488" s="95" t="e">
        <f>SUMIF(#REF!,B488,#REF!)</f>
        <v>#REF!</v>
      </c>
      <c r="I488" s="95" t="e">
        <f>SUMIF(#REF!,B488,#REF!)*-1</f>
        <v>#REF!</v>
      </c>
      <c r="J488" s="95" t="e">
        <f t="shared" si="51"/>
        <v>#REF!</v>
      </c>
      <c r="K488" s="387" t="e">
        <f>VLOOKUP(B488,#REF!,21,0)</f>
        <v>#REF!</v>
      </c>
      <c r="L488" s="387" t="e">
        <f t="shared" si="49"/>
        <v>#REF!</v>
      </c>
      <c r="M488" s="5" t="s">
        <v>3977</v>
      </c>
      <c r="N488" s="126" t="e">
        <f t="shared" si="52"/>
        <v>#REF!</v>
      </c>
      <c r="O488" s="49" t="str">
        <f t="shared" si="53"/>
        <v>New Stock</v>
      </c>
      <c r="P488" s="37" t="str">
        <f t="shared" si="54"/>
        <v>New Stock</v>
      </c>
      <c r="Q488" s="35" t="str">
        <f t="shared" si="55"/>
        <v>-</v>
      </c>
      <c r="R488" s="4" t="e">
        <f t="shared" si="50"/>
        <v>#REF!</v>
      </c>
    </row>
    <row r="489" spans="1:18">
      <c r="A489" s="32" t="s">
        <v>1852</v>
      </c>
      <c r="B489" s="31" t="s">
        <v>3136</v>
      </c>
      <c r="C489" s="32" t="s">
        <v>3137</v>
      </c>
      <c r="D489" s="40" t="s">
        <v>1001</v>
      </c>
      <c r="E489" s="31">
        <v>1000</v>
      </c>
      <c r="F489" s="95" t="e">
        <f>SUMIF(#REF!,B489,#REF!)</f>
        <v>#REF!</v>
      </c>
      <c r="G489" s="95" t="e">
        <f>SUMIF(#REF!,B489,#REF!)</f>
        <v>#REF!</v>
      </c>
      <c r="H489" s="95" t="e">
        <f>SUMIF(#REF!,B489,#REF!)</f>
        <v>#REF!</v>
      </c>
      <c r="I489" s="95" t="e">
        <f>SUMIF(#REF!,B489,#REF!)*-1</f>
        <v>#REF!</v>
      </c>
      <c r="J489" s="95" t="e">
        <f t="shared" si="51"/>
        <v>#REF!</v>
      </c>
      <c r="K489" s="387" t="e">
        <f>VLOOKUP(B489,#REF!,21,0)</f>
        <v>#REF!</v>
      </c>
      <c r="L489" s="387" t="e">
        <f t="shared" si="49"/>
        <v>#REF!</v>
      </c>
      <c r="M489" s="5" t="s">
        <v>3977</v>
      </c>
      <c r="N489" s="126" t="e">
        <f t="shared" si="52"/>
        <v>#REF!</v>
      </c>
      <c r="O489" s="49" t="str">
        <f t="shared" si="53"/>
        <v>New Stock</v>
      </c>
      <c r="P489" s="37" t="str">
        <f t="shared" si="54"/>
        <v>New Stock</v>
      </c>
      <c r="Q489" s="35" t="str">
        <f t="shared" si="55"/>
        <v>-</v>
      </c>
      <c r="R489" s="4" t="e">
        <f t="shared" si="50"/>
        <v>#REF!</v>
      </c>
    </row>
    <row r="490" spans="1:18">
      <c r="A490" s="32" t="s">
        <v>1852</v>
      </c>
      <c r="B490" s="31" t="s">
        <v>3138</v>
      </c>
      <c r="C490" s="32" t="s">
        <v>3139</v>
      </c>
      <c r="D490" s="40" t="s">
        <v>1002</v>
      </c>
      <c r="E490" s="31">
        <v>1000</v>
      </c>
      <c r="F490" s="95" t="e">
        <f>SUMIF(#REF!,B490,#REF!)</f>
        <v>#REF!</v>
      </c>
      <c r="G490" s="95" t="e">
        <f>SUMIF(#REF!,B490,#REF!)</f>
        <v>#REF!</v>
      </c>
      <c r="H490" s="95" t="e">
        <f>SUMIF(#REF!,B490,#REF!)</f>
        <v>#REF!</v>
      </c>
      <c r="I490" s="95" t="e">
        <f>SUMIF(#REF!,B490,#REF!)*-1</f>
        <v>#REF!</v>
      </c>
      <c r="J490" s="95" t="e">
        <f t="shared" si="51"/>
        <v>#REF!</v>
      </c>
      <c r="K490" s="387" t="e">
        <f>VLOOKUP(B490,#REF!,21,0)</f>
        <v>#REF!</v>
      </c>
      <c r="L490" s="387" t="e">
        <f t="shared" si="49"/>
        <v>#REF!</v>
      </c>
      <c r="M490" s="5" t="s">
        <v>3977</v>
      </c>
      <c r="N490" s="126" t="e">
        <f t="shared" si="52"/>
        <v>#REF!</v>
      </c>
      <c r="O490" s="49" t="str">
        <f t="shared" si="53"/>
        <v>New Stock</v>
      </c>
      <c r="P490" s="37" t="str">
        <f t="shared" si="54"/>
        <v>New Stock</v>
      </c>
      <c r="Q490" s="35" t="str">
        <f t="shared" si="55"/>
        <v>-</v>
      </c>
      <c r="R490" s="4" t="e">
        <f t="shared" si="50"/>
        <v>#REF!</v>
      </c>
    </row>
    <row r="491" spans="1:18">
      <c r="A491" s="32" t="s">
        <v>2846</v>
      </c>
      <c r="B491" s="31" t="s">
        <v>3368</v>
      </c>
      <c r="C491" s="32" t="s">
        <v>3367</v>
      </c>
      <c r="D491" s="40" t="s">
        <v>754</v>
      </c>
      <c r="E491" s="31">
        <v>100</v>
      </c>
      <c r="F491" s="95" t="e">
        <f>SUMIF(#REF!,B491,#REF!)</f>
        <v>#REF!</v>
      </c>
      <c r="G491" s="95" t="e">
        <f>SUMIF(#REF!,B491,#REF!)</f>
        <v>#REF!</v>
      </c>
      <c r="H491" s="95" t="e">
        <f>SUMIF(#REF!,B491,#REF!)</f>
        <v>#REF!</v>
      </c>
      <c r="I491" s="95" t="e">
        <f>SUMIF(#REF!,B491,#REF!)*-1</f>
        <v>#REF!</v>
      </c>
      <c r="J491" s="95" t="e">
        <f t="shared" si="51"/>
        <v>#REF!</v>
      </c>
      <c r="K491" s="387" t="e">
        <f>VLOOKUP(B491,#REF!,21,0)</f>
        <v>#REF!</v>
      </c>
      <c r="L491" s="387" t="e">
        <f t="shared" si="49"/>
        <v>#REF!</v>
      </c>
      <c r="M491" s="5" t="s">
        <v>3977</v>
      </c>
      <c r="N491" s="126" t="e">
        <f t="shared" si="52"/>
        <v>#REF!</v>
      </c>
      <c r="O491" s="49" t="str">
        <f t="shared" si="53"/>
        <v>New Stock</v>
      </c>
      <c r="P491" s="37" t="str">
        <f t="shared" si="54"/>
        <v>New Stock</v>
      </c>
      <c r="Q491" s="35" t="str">
        <f t="shared" si="55"/>
        <v>-</v>
      </c>
      <c r="R491" s="4" t="e">
        <f t="shared" si="50"/>
        <v>#REF!</v>
      </c>
    </row>
    <row r="492" spans="1:18">
      <c r="A492" s="32" t="s">
        <v>2846</v>
      </c>
      <c r="B492" s="31" t="s">
        <v>3369</v>
      </c>
      <c r="C492" s="32" t="s">
        <v>228</v>
      </c>
      <c r="D492" s="40" t="s">
        <v>3730</v>
      </c>
      <c r="E492" s="31">
        <v>100</v>
      </c>
      <c r="F492" s="95" t="e">
        <f>SUMIF(#REF!,B492,#REF!)</f>
        <v>#REF!</v>
      </c>
      <c r="G492" s="95" t="e">
        <f>SUMIF(#REF!,B492,#REF!)</f>
        <v>#REF!</v>
      </c>
      <c r="H492" s="95" t="e">
        <f>SUMIF(#REF!,B492,#REF!)</f>
        <v>#REF!</v>
      </c>
      <c r="I492" s="95" t="e">
        <f>SUMIF(#REF!,B492,#REF!)*-1</f>
        <v>#REF!</v>
      </c>
      <c r="J492" s="95" t="e">
        <f t="shared" si="51"/>
        <v>#REF!</v>
      </c>
      <c r="K492" s="387" t="e">
        <f>VLOOKUP(B492,#REF!,21,0)</f>
        <v>#REF!</v>
      </c>
      <c r="L492" s="387" t="e">
        <f t="shared" si="49"/>
        <v>#REF!</v>
      </c>
      <c r="M492" s="5" t="s">
        <v>3977</v>
      </c>
      <c r="N492" s="126" t="e">
        <f t="shared" si="52"/>
        <v>#REF!</v>
      </c>
      <c r="O492" s="49" t="str">
        <f t="shared" si="53"/>
        <v>New Stock</v>
      </c>
      <c r="P492" s="37" t="str">
        <f t="shared" si="54"/>
        <v>New Stock</v>
      </c>
      <c r="Q492" s="35" t="str">
        <f t="shared" si="55"/>
        <v>-</v>
      </c>
      <c r="R492" s="4" t="e">
        <f t="shared" si="50"/>
        <v>#REF!</v>
      </c>
    </row>
    <row r="493" spans="1:18">
      <c r="A493" s="32" t="s">
        <v>2846</v>
      </c>
      <c r="B493" s="31" t="s">
        <v>3584</v>
      </c>
      <c r="C493" s="32" t="s">
        <v>3585</v>
      </c>
      <c r="D493" s="40" t="s">
        <v>1861</v>
      </c>
      <c r="E493" s="31">
        <v>30</v>
      </c>
      <c r="F493" s="95" t="e">
        <f>SUMIF(#REF!,B493,#REF!)</f>
        <v>#REF!</v>
      </c>
      <c r="G493" s="95" t="e">
        <f>SUMIF(#REF!,B493,#REF!)</f>
        <v>#REF!</v>
      </c>
      <c r="H493" s="95" t="e">
        <f>SUMIF(#REF!,B493,#REF!)</f>
        <v>#REF!</v>
      </c>
      <c r="I493" s="95" t="e">
        <f>SUMIF(#REF!,B493,#REF!)*-1</f>
        <v>#REF!</v>
      </c>
      <c r="J493" s="95" t="e">
        <f t="shared" si="51"/>
        <v>#REF!</v>
      </c>
      <c r="K493" s="387" t="e">
        <f>VLOOKUP(B493,#REF!,21,0)</f>
        <v>#REF!</v>
      </c>
      <c r="L493" s="387" t="e">
        <f t="shared" si="49"/>
        <v>#REF!</v>
      </c>
      <c r="M493" s="5" t="s">
        <v>3977</v>
      </c>
      <c r="N493" s="126" t="e">
        <f t="shared" si="52"/>
        <v>#REF!</v>
      </c>
      <c r="O493" s="49" t="str">
        <f t="shared" si="53"/>
        <v>New Stock</v>
      </c>
      <c r="P493" s="37" t="str">
        <f t="shared" si="54"/>
        <v>New Stock</v>
      </c>
      <c r="Q493" s="35" t="str">
        <f t="shared" si="55"/>
        <v>-</v>
      </c>
      <c r="R493" s="4" t="e">
        <f t="shared" si="50"/>
        <v>#REF!</v>
      </c>
    </row>
    <row r="494" spans="1:18">
      <c r="A494" s="32" t="s">
        <v>2846</v>
      </c>
      <c r="B494" s="31" t="s">
        <v>3586</v>
      </c>
      <c r="C494" s="32" t="s">
        <v>3587</v>
      </c>
      <c r="D494" s="40" t="s">
        <v>1862</v>
      </c>
      <c r="E494" s="31">
        <v>30</v>
      </c>
      <c r="F494" s="95" t="e">
        <f>SUMIF(#REF!,B494,#REF!)</f>
        <v>#REF!</v>
      </c>
      <c r="G494" s="95" t="e">
        <f>SUMIF(#REF!,B494,#REF!)</f>
        <v>#REF!</v>
      </c>
      <c r="H494" s="95" t="e">
        <f>SUMIF(#REF!,B494,#REF!)</f>
        <v>#REF!</v>
      </c>
      <c r="I494" s="95" t="e">
        <f>SUMIF(#REF!,B494,#REF!)*-1</f>
        <v>#REF!</v>
      </c>
      <c r="J494" s="95" t="e">
        <f t="shared" si="51"/>
        <v>#REF!</v>
      </c>
      <c r="K494" s="387" t="e">
        <f>VLOOKUP(B494,#REF!,21,0)</f>
        <v>#REF!</v>
      </c>
      <c r="L494" s="387" t="e">
        <f t="shared" si="49"/>
        <v>#REF!</v>
      </c>
      <c r="M494" s="5" t="s">
        <v>3977</v>
      </c>
      <c r="N494" s="126" t="e">
        <f t="shared" si="52"/>
        <v>#REF!</v>
      </c>
      <c r="O494" s="49" t="str">
        <f t="shared" si="53"/>
        <v>New Stock</v>
      </c>
      <c r="P494" s="37" t="str">
        <f t="shared" si="54"/>
        <v>New Stock</v>
      </c>
      <c r="Q494" s="35" t="str">
        <f t="shared" si="55"/>
        <v>-</v>
      </c>
      <c r="R494" s="4" t="e">
        <f t="shared" si="50"/>
        <v>#REF!</v>
      </c>
    </row>
    <row r="495" spans="1:18">
      <c r="A495" s="32" t="s">
        <v>2846</v>
      </c>
      <c r="B495" s="31" t="s">
        <v>3588</v>
      </c>
      <c r="C495" s="32" t="s">
        <v>3589</v>
      </c>
      <c r="D495" s="40" t="s">
        <v>1863</v>
      </c>
      <c r="E495" s="31">
        <v>30</v>
      </c>
      <c r="F495" s="95" t="e">
        <f>SUMIF(#REF!,B495,#REF!)</f>
        <v>#REF!</v>
      </c>
      <c r="G495" s="95" t="e">
        <f>SUMIF(#REF!,B495,#REF!)</f>
        <v>#REF!</v>
      </c>
      <c r="H495" s="95" t="e">
        <f>SUMIF(#REF!,B495,#REF!)</f>
        <v>#REF!</v>
      </c>
      <c r="I495" s="95" t="e">
        <f>SUMIF(#REF!,B495,#REF!)*-1</f>
        <v>#REF!</v>
      </c>
      <c r="J495" s="95" t="e">
        <f t="shared" si="51"/>
        <v>#REF!</v>
      </c>
      <c r="K495" s="387" t="e">
        <f>VLOOKUP(B495,#REF!,21,0)</f>
        <v>#REF!</v>
      </c>
      <c r="L495" s="387" t="e">
        <f t="shared" si="49"/>
        <v>#REF!</v>
      </c>
      <c r="M495" s="5" t="s">
        <v>3977</v>
      </c>
      <c r="N495" s="126" t="e">
        <f t="shared" si="52"/>
        <v>#REF!</v>
      </c>
      <c r="O495" s="49" t="str">
        <f t="shared" si="53"/>
        <v>New Stock</v>
      </c>
      <c r="P495" s="37" t="str">
        <f t="shared" si="54"/>
        <v>New Stock</v>
      </c>
      <c r="Q495" s="35" t="str">
        <f t="shared" si="55"/>
        <v>-</v>
      </c>
      <c r="R495" s="4" t="e">
        <f t="shared" si="50"/>
        <v>#REF!</v>
      </c>
    </row>
    <row r="496" spans="1:18">
      <c r="A496" s="32" t="s">
        <v>2846</v>
      </c>
      <c r="B496" s="31" t="s">
        <v>3312</v>
      </c>
      <c r="C496" s="32" t="s">
        <v>147</v>
      </c>
      <c r="D496" s="40" t="s">
        <v>4652</v>
      </c>
      <c r="E496" s="31">
        <v>30</v>
      </c>
      <c r="F496" s="95" t="e">
        <f>SUMIF(#REF!,B496,#REF!)</f>
        <v>#REF!</v>
      </c>
      <c r="G496" s="95" t="e">
        <f>SUMIF(#REF!,B496,#REF!)</f>
        <v>#REF!</v>
      </c>
      <c r="H496" s="95" t="e">
        <f>SUMIF(#REF!,B496,#REF!)</f>
        <v>#REF!</v>
      </c>
      <c r="I496" s="95" t="e">
        <f>SUMIF(#REF!,B496,#REF!)*-1</f>
        <v>#REF!</v>
      </c>
      <c r="J496" s="95" t="e">
        <f t="shared" si="51"/>
        <v>#REF!</v>
      </c>
      <c r="K496" s="387" t="e">
        <f>VLOOKUP(B496,#REF!,21,0)</f>
        <v>#REF!</v>
      </c>
      <c r="L496" s="387" t="e">
        <f t="shared" si="49"/>
        <v>#REF!</v>
      </c>
      <c r="M496" s="5" t="s">
        <v>3977</v>
      </c>
      <c r="N496" s="126" t="e">
        <f t="shared" si="52"/>
        <v>#REF!</v>
      </c>
      <c r="O496" s="49" t="str">
        <f t="shared" si="53"/>
        <v>New Stock</v>
      </c>
      <c r="P496" s="37" t="str">
        <f t="shared" si="54"/>
        <v>New Stock</v>
      </c>
      <c r="Q496" s="35" t="str">
        <f t="shared" si="55"/>
        <v>-</v>
      </c>
      <c r="R496" s="4" t="e">
        <f t="shared" si="50"/>
        <v>#REF!</v>
      </c>
    </row>
    <row r="497" spans="1:18">
      <c r="A497" s="32" t="s">
        <v>2846</v>
      </c>
      <c r="B497" s="31" t="s">
        <v>452</v>
      </c>
      <c r="C497" s="32" t="s">
        <v>4708</v>
      </c>
      <c r="D497" s="40" t="s">
        <v>3730</v>
      </c>
      <c r="E497" s="31">
        <v>100</v>
      </c>
      <c r="F497" s="95" t="e">
        <f>SUMIF(#REF!,B497,#REF!)</f>
        <v>#REF!</v>
      </c>
      <c r="G497" s="95" t="e">
        <f>SUMIF(#REF!,B497,#REF!)</f>
        <v>#REF!</v>
      </c>
      <c r="H497" s="95" t="e">
        <f>SUMIF(#REF!,B497,#REF!)</f>
        <v>#REF!</v>
      </c>
      <c r="I497" s="95" t="e">
        <f>SUMIF(#REF!,B497,#REF!)*-1</f>
        <v>#REF!</v>
      </c>
      <c r="J497" s="95" t="e">
        <f t="shared" si="51"/>
        <v>#REF!</v>
      </c>
      <c r="K497" s="387" t="e">
        <f>VLOOKUP(B497,#REF!,21,0)</f>
        <v>#REF!</v>
      </c>
      <c r="L497" s="387" t="e">
        <f t="shared" si="49"/>
        <v>#REF!</v>
      </c>
      <c r="M497" s="5" t="s">
        <v>3977</v>
      </c>
      <c r="N497" s="126" t="e">
        <f t="shared" si="52"/>
        <v>#REF!</v>
      </c>
      <c r="O497" s="49" t="str">
        <f t="shared" si="53"/>
        <v>New Stock</v>
      </c>
      <c r="P497" s="37" t="str">
        <f t="shared" si="54"/>
        <v>New Stock</v>
      </c>
      <c r="Q497" s="35" t="str">
        <f t="shared" si="55"/>
        <v>-</v>
      </c>
      <c r="R497" s="4" t="e">
        <f t="shared" si="50"/>
        <v>#REF!</v>
      </c>
    </row>
    <row r="498" spans="1:18">
      <c r="A498" s="32" t="s">
        <v>2846</v>
      </c>
      <c r="B498" s="31" t="s">
        <v>1854</v>
      </c>
      <c r="C498" s="32" t="s">
        <v>4709</v>
      </c>
      <c r="D498" s="40" t="s">
        <v>754</v>
      </c>
      <c r="E498" s="31">
        <v>100</v>
      </c>
      <c r="F498" s="95" t="e">
        <f>SUMIF(#REF!,B498,#REF!)</f>
        <v>#REF!</v>
      </c>
      <c r="G498" s="95" t="e">
        <f>SUMIF(#REF!,B498,#REF!)</f>
        <v>#REF!</v>
      </c>
      <c r="H498" s="95" t="e">
        <f>SUMIF(#REF!,B498,#REF!)</f>
        <v>#REF!</v>
      </c>
      <c r="I498" s="95" t="e">
        <f>SUMIF(#REF!,B498,#REF!)*-1</f>
        <v>#REF!</v>
      </c>
      <c r="J498" s="95" t="e">
        <f t="shared" si="51"/>
        <v>#REF!</v>
      </c>
      <c r="K498" s="387" t="e">
        <f>VLOOKUP(B498,#REF!,21,0)</f>
        <v>#REF!</v>
      </c>
      <c r="L498" s="387" t="e">
        <f t="shared" si="49"/>
        <v>#REF!</v>
      </c>
      <c r="M498" s="5" t="s">
        <v>3977</v>
      </c>
      <c r="N498" s="126" t="e">
        <f t="shared" si="52"/>
        <v>#REF!</v>
      </c>
      <c r="O498" s="49" t="str">
        <f t="shared" si="53"/>
        <v>New Stock</v>
      </c>
      <c r="P498" s="37" t="str">
        <f t="shared" si="54"/>
        <v>New Stock</v>
      </c>
      <c r="Q498" s="35" t="str">
        <f t="shared" si="55"/>
        <v>-</v>
      </c>
      <c r="R498" s="4" t="e">
        <f t="shared" si="50"/>
        <v>#REF!</v>
      </c>
    </row>
    <row r="499" spans="1:18">
      <c r="A499" s="32" t="s">
        <v>739</v>
      </c>
      <c r="B499" s="31" t="s">
        <v>3386</v>
      </c>
      <c r="C499" s="32" t="s">
        <v>4487</v>
      </c>
      <c r="D499" s="40" t="s">
        <v>4568</v>
      </c>
      <c r="E499" s="31">
        <v>60</v>
      </c>
      <c r="F499" s="95" t="e">
        <f>SUMIF(#REF!,B499,#REF!)</f>
        <v>#REF!</v>
      </c>
      <c r="G499" s="95" t="e">
        <f>SUMIF(#REF!,B499,#REF!)</f>
        <v>#REF!</v>
      </c>
      <c r="H499" s="95" t="e">
        <f>SUMIF(#REF!,B499,#REF!)</f>
        <v>#REF!</v>
      </c>
      <c r="I499" s="95" t="e">
        <f>SUMIF(#REF!,B499,#REF!)*-1</f>
        <v>#REF!</v>
      </c>
      <c r="J499" s="95" t="e">
        <f t="shared" si="51"/>
        <v>#REF!</v>
      </c>
      <c r="K499" s="387" t="e">
        <f>VLOOKUP(B499,#REF!,21,0)</f>
        <v>#REF!</v>
      </c>
      <c r="L499" s="387" t="e">
        <f t="shared" si="49"/>
        <v>#REF!</v>
      </c>
      <c r="M499" s="5" t="s">
        <v>3977</v>
      </c>
      <c r="N499" s="126" t="e">
        <f t="shared" si="52"/>
        <v>#REF!</v>
      </c>
      <c r="O499" s="49" t="str">
        <f t="shared" si="53"/>
        <v>New Stock</v>
      </c>
      <c r="P499" s="37" t="str">
        <f t="shared" si="54"/>
        <v>New Stock</v>
      </c>
      <c r="Q499" s="35" t="str">
        <f t="shared" si="55"/>
        <v>-</v>
      </c>
      <c r="R499" s="4" t="e">
        <f t="shared" si="50"/>
        <v>#REF!</v>
      </c>
    </row>
    <row r="500" spans="1:18">
      <c r="A500" s="32" t="s">
        <v>739</v>
      </c>
      <c r="B500" s="31" t="s">
        <v>2517</v>
      </c>
      <c r="C500" s="32" t="s">
        <v>4488</v>
      </c>
      <c r="D500" s="40" t="s">
        <v>3100</v>
      </c>
      <c r="E500" s="31">
        <v>30</v>
      </c>
      <c r="F500" s="95" t="e">
        <f>SUMIF(#REF!,B500,#REF!)</f>
        <v>#REF!</v>
      </c>
      <c r="G500" s="95" t="e">
        <f>SUMIF(#REF!,B500,#REF!)</f>
        <v>#REF!</v>
      </c>
      <c r="H500" s="95" t="e">
        <f>SUMIF(#REF!,B500,#REF!)</f>
        <v>#REF!</v>
      </c>
      <c r="I500" s="95" t="e">
        <f>SUMIF(#REF!,B500,#REF!)*-1</f>
        <v>#REF!</v>
      </c>
      <c r="J500" s="95" t="e">
        <f t="shared" si="51"/>
        <v>#REF!</v>
      </c>
      <c r="K500" s="387" t="e">
        <f>VLOOKUP(B500,#REF!,21,0)</f>
        <v>#REF!</v>
      </c>
      <c r="L500" s="387" t="e">
        <f t="shared" si="49"/>
        <v>#REF!</v>
      </c>
      <c r="M500" s="5" t="s">
        <v>3977</v>
      </c>
      <c r="N500" s="126" t="e">
        <f t="shared" si="52"/>
        <v>#REF!</v>
      </c>
      <c r="O500" s="49" t="str">
        <f t="shared" si="53"/>
        <v>New Stock</v>
      </c>
      <c r="P500" s="37" t="str">
        <f t="shared" si="54"/>
        <v>New Stock</v>
      </c>
      <c r="Q500" s="35" t="str">
        <f t="shared" si="55"/>
        <v>-</v>
      </c>
      <c r="R500" s="4" t="e">
        <f t="shared" si="50"/>
        <v>#REF!</v>
      </c>
    </row>
    <row r="501" spans="1:18">
      <c r="A501" s="32" t="s">
        <v>739</v>
      </c>
      <c r="B501" s="31" t="s">
        <v>2519</v>
      </c>
      <c r="C501" s="32" t="s">
        <v>2557</v>
      </c>
      <c r="D501" s="40" t="s">
        <v>3100</v>
      </c>
      <c r="E501" s="31">
        <v>0</v>
      </c>
      <c r="F501" s="95" t="e">
        <f>SUMIF(#REF!,B501,#REF!)</f>
        <v>#REF!</v>
      </c>
      <c r="G501" s="95" t="e">
        <f>SUMIF(#REF!,B501,#REF!)</f>
        <v>#REF!</v>
      </c>
      <c r="H501" s="95" t="e">
        <f>SUMIF(#REF!,B501,#REF!)</f>
        <v>#REF!</v>
      </c>
      <c r="I501" s="95" t="e">
        <f>SUMIF(#REF!,B501,#REF!)*-1</f>
        <v>#REF!</v>
      </c>
      <c r="J501" s="95" t="e">
        <f t="shared" si="51"/>
        <v>#REF!</v>
      </c>
      <c r="K501" s="387" t="e">
        <f>VLOOKUP(B501,#REF!,21,0)</f>
        <v>#REF!</v>
      </c>
      <c r="L501" s="387" t="e">
        <f t="shared" si="49"/>
        <v>#REF!</v>
      </c>
      <c r="M501" s="5" t="s">
        <v>3977</v>
      </c>
      <c r="N501" s="126" t="e">
        <f t="shared" si="52"/>
        <v>#REF!</v>
      </c>
      <c r="O501" s="49" t="str">
        <f t="shared" si="53"/>
        <v>New Stock</v>
      </c>
      <c r="P501" s="37" t="str">
        <f t="shared" si="54"/>
        <v>New Stock</v>
      </c>
      <c r="Q501" s="35" t="str">
        <f t="shared" si="55"/>
        <v>-</v>
      </c>
      <c r="R501" s="4" t="e">
        <f t="shared" si="50"/>
        <v>#REF!</v>
      </c>
    </row>
    <row r="502" spans="1:18">
      <c r="A502" s="32" t="s">
        <v>739</v>
      </c>
      <c r="B502" s="31" t="s">
        <v>2520</v>
      </c>
      <c r="C502" s="32" t="s">
        <v>2558</v>
      </c>
      <c r="D502" s="40" t="s">
        <v>3101</v>
      </c>
      <c r="E502" s="31">
        <v>30</v>
      </c>
      <c r="F502" s="95" t="e">
        <f>SUMIF(#REF!,B502,#REF!)</f>
        <v>#REF!</v>
      </c>
      <c r="G502" s="95" t="e">
        <f>SUMIF(#REF!,B502,#REF!)</f>
        <v>#REF!</v>
      </c>
      <c r="H502" s="95" t="e">
        <f>SUMIF(#REF!,B502,#REF!)</f>
        <v>#REF!</v>
      </c>
      <c r="I502" s="95" t="e">
        <f>SUMIF(#REF!,B502,#REF!)*-1</f>
        <v>#REF!</v>
      </c>
      <c r="J502" s="95" t="e">
        <f t="shared" si="51"/>
        <v>#REF!</v>
      </c>
      <c r="K502" s="387" t="e">
        <f>VLOOKUP(B502,#REF!,21,0)</f>
        <v>#REF!</v>
      </c>
      <c r="L502" s="387" t="e">
        <f t="shared" si="49"/>
        <v>#REF!</v>
      </c>
      <c r="M502" s="5" t="s">
        <v>3977</v>
      </c>
      <c r="N502" s="126" t="e">
        <f t="shared" si="52"/>
        <v>#REF!</v>
      </c>
      <c r="O502" s="49" t="str">
        <f t="shared" si="53"/>
        <v>New Stock</v>
      </c>
      <c r="P502" s="37" t="str">
        <f t="shared" si="54"/>
        <v>New Stock</v>
      </c>
      <c r="Q502" s="35" t="str">
        <f t="shared" si="55"/>
        <v>-</v>
      </c>
      <c r="R502" s="4" t="e">
        <f t="shared" si="50"/>
        <v>#REF!</v>
      </c>
    </row>
    <row r="503" spans="1:18">
      <c r="A503" s="32" t="s">
        <v>739</v>
      </c>
      <c r="B503" s="31" t="s">
        <v>2521</v>
      </c>
      <c r="C503" s="32" t="s">
        <v>2559</v>
      </c>
      <c r="D503" s="40" t="s">
        <v>1502</v>
      </c>
      <c r="E503" s="31">
        <v>30</v>
      </c>
      <c r="F503" s="95" t="e">
        <f>SUMIF(#REF!,B503,#REF!)</f>
        <v>#REF!</v>
      </c>
      <c r="G503" s="95" t="e">
        <f>SUMIF(#REF!,B503,#REF!)</f>
        <v>#REF!</v>
      </c>
      <c r="H503" s="95" t="e">
        <f>SUMIF(#REF!,B503,#REF!)</f>
        <v>#REF!</v>
      </c>
      <c r="I503" s="95" t="e">
        <f>SUMIF(#REF!,B503,#REF!)*-1</f>
        <v>#REF!</v>
      </c>
      <c r="J503" s="95" t="e">
        <f t="shared" si="51"/>
        <v>#REF!</v>
      </c>
      <c r="K503" s="387" t="e">
        <f>VLOOKUP(B503,#REF!,21,0)</f>
        <v>#REF!</v>
      </c>
      <c r="L503" s="387" t="e">
        <f t="shared" si="49"/>
        <v>#REF!</v>
      </c>
      <c r="M503" s="5" t="s">
        <v>3977</v>
      </c>
      <c r="N503" s="126" t="e">
        <f t="shared" si="52"/>
        <v>#REF!</v>
      </c>
      <c r="O503" s="49" t="str">
        <f t="shared" si="53"/>
        <v>New Stock</v>
      </c>
      <c r="P503" s="37" t="str">
        <f t="shared" si="54"/>
        <v>New Stock</v>
      </c>
      <c r="Q503" s="35" t="str">
        <f t="shared" si="55"/>
        <v>-</v>
      </c>
      <c r="R503" s="4" t="e">
        <f t="shared" si="50"/>
        <v>#REF!</v>
      </c>
    </row>
    <row r="504" spans="1:18">
      <c r="A504" s="32" t="s">
        <v>739</v>
      </c>
      <c r="B504" s="31" t="s">
        <v>2522</v>
      </c>
      <c r="C504" s="32" t="s">
        <v>2560</v>
      </c>
      <c r="D504" s="40" t="s">
        <v>3102</v>
      </c>
      <c r="E504" s="31">
        <v>30</v>
      </c>
      <c r="F504" s="95" t="e">
        <f>SUMIF(#REF!,B504,#REF!)</f>
        <v>#REF!</v>
      </c>
      <c r="G504" s="95" t="e">
        <f>SUMIF(#REF!,B504,#REF!)</f>
        <v>#REF!</v>
      </c>
      <c r="H504" s="95" t="e">
        <f>SUMIF(#REF!,B504,#REF!)</f>
        <v>#REF!</v>
      </c>
      <c r="I504" s="95" t="e">
        <f>SUMIF(#REF!,B504,#REF!)*-1</f>
        <v>#REF!</v>
      </c>
      <c r="J504" s="95" t="e">
        <f t="shared" si="51"/>
        <v>#REF!</v>
      </c>
      <c r="K504" s="387" t="e">
        <f>VLOOKUP(B504,#REF!,21,0)</f>
        <v>#REF!</v>
      </c>
      <c r="L504" s="387" t="e">
        <f t="shared" si="49"/>
        <v>#REF!</v>
      </c>
      <c r="M504" s="5" t="s">
        <v>3977</v>
      </c>
      <c r="N504" s="126" t="e">
        <f t="shared" si="52"/>
        <v>#REF!</v>
      </c>
      <c r="O504" s="49" t="str">
        <f t="shared" si="53"/>
        <v>New Stock</v>
      </c>
      <c r="P504" s="37" t="str">
        <f t="shared" si="54"/>
        <v>New Stock</v>
      </c>
      <c r="Q504" s="35" t="str">
        <f t="shared" si="55"/>
        <v>-</v>
      </c>
      <c r="R504" s="4" t="e">
        <f t="shared" si="50"/>
        <v>#REF!</v>
      </c>
    </row>
    <row r="505" spans="1:18">
      <c r="A505" s="32" t="s">
        <v>739</v>
      </c>
      <c r="B505" s="31" t="s">
        <v>2367</v>
      </c>
      <c r="C505" s="32" t="s">
        <v>986</v>
      </c>
      <c r="D505" s="40" t="s">
        <v>5451</v>
      </c>
      <c r="E505" s="31">
        <v>200</v>
      </c>
      <c r="F505" s="95" t="e">
        <f>SUMIF(#REF!,B505,#REF!)</f>
        <v>#REF!</v>
      </c>
      <c r="G505" s="95" t="e">
        <f>SUMIF(#REF!,B505,#REF!)</f>
        <v>#REF!</v>
      </c>
      <c r="H505" s="95" t="e">
        <f>SUMIF(#REF!,B505,#REF!)</f>
        <v>#REF!</v>
      </c>
      <c r="I505" s="95" t="e">
        <f>SUMIF(#REF!,B505,#REF!)*-1</f>
        <v>#REF!</v>
      </c>
      <c r="J505" s="95" t="e">
        <f t="shared" si="51"/>
        <v>#REF!</v>
      </c>
      <c r="K505" s="387" t="e">
        <f>VLOOKUP(B505,#REF!,21,0)</f>
        <v>#REF!</v>
      </c>
      <c r="L505" s="387" t="e">
        <f t="shared" si="49"/>
        <v>#REF!</v>
      </c>
      <c r="M505" s="5" t="s">
        <v>3977</v>
      </c>
      <c r="N505" s="126" t="e">
        <f t="shared" si="52"/>
        <v>#REF!</v>
      </c>
      <c r="O505" s="49" t="str">
        <f t="shared" si="53"/>
        <v>New Stock</v>
      </c>
      <c r="P505" s="37" t="str">
        <f t="shared" si="54"/>
        <v>New Stock</v>
      </c>
      <c r="Q505" s="35" t="str">
        <f t="shared" si="55"/>
        <v>-</v>
      </c>
      <c r="R505" s="4" t="e">
        <f t="shared" si="50"/>
        <v>#REF!</v>
      </c>
    </row>
    <row r="506" spans="1:18">
      <c r="A506" s="32" t="s">
        <v>739</v>
      </c>
      <c r="B506" s="31" t="s">
        <v>5452</v>
      </c>
      <c r="C506" s="32" t="s">
        <v>987</v>
      </c>
      <c r="D506" s="40" t="s">
        <v>5453</v>
      </c>
      <c r="E506" s="31">
        <v>200</v>
      </c>
      <c r="F506" s="95" t="e">
        <f>SUMIF(#REF!,B506,#REF!)</f>
        <v>#REF!</v>
      </c>
      <c r="G506" s="95" t="e">
        <f>SUMIF(#REF!,B506,#REF!)</f>
        <v>#REF!</v>
      </c>
      <c r="H506" s="95" t="e">
        <f>SUMIF(#REF!,B506,#REF!)</f>
        <v>#REF!</v>
      </c>
      <c r="I506" s="95" t="e">
        <f>SUMIF(#REF!,B506,#REF!)*-1</f>
        <v>#REF!</v>
      </c>
      <c r="J506" s="95" t="e">
        <f t="shared" si="51"/>
        <v>#REF!</v>
      </c>
      <c r="K506" s="387" t="e">
        <f>VLOOKUP(B506,#REF!,21,0)</f>
        <v>#REF!</v>
      </c>
      <c r="L506" s="387" t="e">
        <f t="shared" si="49"/>
        <v>#REF!</v>
      </c>
      <c r="M506" s="5" t="s">
        <v>3977</v>
      </c>
      <c r="N506" s="126" t="e">
        <f t="shared" si="52"/>
        <v>#REF!</v>
      </c>
      <c r="O506" s="49" t="str">
        <f t="shared" si="53"/>
        <v>New Stock</v>
      </c>
      <c r="P506" s="37" t="str">
        <f t="shared" si="54"/>
        <v>New Stock</v>
      </c>
      <c r="Q506" s="35" t="str">
        <f t="shared" si="55"/>
        <v>-</v>
      </c>
      <c r="R506" s="4" t="e">
        <f t="shared" si="50"/>
        <v>#REF!</v>
      </c>
    </row>
    <row r="507" spans="1:18">
      <c r="A507" s="32" t="s">
        <v>942</v>
      </c>
      <c r="B507" s="31" t="s">
        <v>943</v>
      </c>
      <c r="C507" s="32" t="s">
        <v>1224</v>
      </c>
      <c r="D507" s="40" t="s">
        <v>1010</v>
      </c>
      <c r="E507" s="31">
        <v>500</v>
      </c>
      <c r="F507" s="95" t="e">
        <f>SUMIF(#REF!,B507,#REF!)</f>
        <v>#REF!</v>
      </c>
      <c r="G507" s="95" t="e">
        <f>SUMIF(#REF!,B507,#REF!)</f>
        <v>#REF!</v>
      </c>
      <c r="H507" s="95" t="e">
        <f>SUMIF(#REF!,B507,#REF!)</f>
        <v>#REF!</v>
      </c>
      <c r="I507" s="95" t="e">
        <f>SUMIF(#REF!,B507,#REF!)*-1</f>
        <v>#REF!</v>
      </c>
      <c r="J507" s="95" t="e">
        <f t="shared" si="51"/>
        <v>#REF!</v>
      </c>
      <c r="K507" s="387" t="e">
        <f>VLOOKUP(B507,#REF!,21,0)</f>
        <v>#REF!</v>
      </c>
      <c r="L507" s="387" t="e">
        <f t="shared" si="49"/>
        <v>#REF!</v>
      </c>
      <c r="M507" s="5" t="s">
        <v>4246</v>
      </c>
      <c r="N507" s="126" t="e">
        <f t="shared" si="52"/>
        <v>#REF!</v>
      </c>
      <c r="O507" s="49" t="str">
        <f t="shared" si="53"/>
        <v>New Stock</v>
      </c>
      <c r="P507" s="37" t="str">
        <f t="shared" si="54"/>
        <v>New Stock</v>
      </c>
      <c r="Q507" s="35" t="str">
        <f t="shared" si="55"/>
        <v>-</v>
      </c>
      <c r="R507" s="4" t="e">
        <f t="shared" si="50"/>
        <v>#REF!</v>
      </c>
    </row>
    <row r="508" spans="1:18">
      <c r="A508" s="32" t="s">
        <v>942</v>
      </c>
      <c r="B508" s="31" t="s">
        <v>5496</v>
      </c>
      <c r="C508" s="32" t="s">
        <v>1225</v>
      </c>
      <c r="D508" s="40" t="s">
        <v>1146</v>
      </c>
      <c r="E508" s="31">
        <v>300</v>
      </c>
      <c r="F508" s="95" t="e">
        <f>SUMIF(#REF!,B508,#REF!)</f>
        <v>#REF!</v>
      </c>
      <c r="G508" s="95" t="e">
        <f>SUMIF(#REF!,B508,#REF!)</f>
        <v>#REF!</v>
      </c>
      <c r="H508" s="95" t="e">
        <f>SUMIF(#REF!,B508,#REF!)</f>
        <v>#REF!</v>
      </c>
      <c r="I508" s="95" t="e">
        <f>SUMIF(#REF!,B508,#REF!)*-1</f>
        <v>#REF!</v>
      </c>
      <c r="J508" s="95" t="e">
        <f t="shared" si="51"/>
        <v>#REF!</v>
      </c>
      <c r="K508" s="387" t="e">
        <f>VLOOKUP(B508,#REF!,21,0)</f>
        <v>#REF!</v>
      </c>
      <c r="L508" s="387" t="e">
        <f t="shared" si="49"/>
        <v>#REF!</v>
      </c>
      <c r="M508" s="5" t="s">
        <v>4246</v>
      </c>
      <c r="N508" s="126" t="e">
        <f t="shared" si="52"/>
        <v>#REF!</v>
      </c>
      <c r="O508" s="49" t="str">
        <f t="shared" si="53"/>
        <v>New Stock</v>
      </c>
      <c r="P508" s="37" t="str">
        <f t="shared" si="54"/>
        <v>New Stock</v>
      </c>
      <c r="Q508" s="35" t="str">
        <f t="shared" si="55"/>
        <v>-</v>
      </c>
      <c r="R508" s="4" t="e">
        <f t="shared" si="50"/>
        <v>#REF!</v>
      </c>
    </row>
    <row r="509" spans="1:18">
      <c r="A509" s="32" t="s">
        <v>1850</v>
      </c>
      <c r="B509" s="31" t="s">
        <v>4466</v>
      </c>
      <c r="C509" s="32" t="s">
        <v>166</v>
      </c>
      <c r="D509" s="40" t="s">
        <v>5050</v>
      </c>
      <c r="E509" s="31">
        <v>2000</v>
      </c>
      <c r="F509" s="95" t="e">
        <f>SUMIF(#REF!,B509,#REF!)</f>
        <v>#REF!</v>
      </c>
      <c r="G509" s="95" t="e">
        <f>SUMIF(#REF!,B509,#REF!)</f>
        <v>#REF!</v>
      </c>
      <c r="H509" s="95" t="e">
        <f>SUMIF(#REF!,B509,#REF!)</f>
        <v>#REF!</v>
      </c>
      <c r="I509" s="95" t="e">
        <f>SUMIF(#REF!,B509,#REF!)*-1</f>
        <v>#REF!</v>
      </c>
      <c r="J509" s="95" t="e">
        <f t="shared" si="51"/>
        <v>#REF!</v>
      </c>
      <c r="K509" s="387" t="e">
        <f>VLOOKUP(B509,#REF!,21,0)</f>
        <v>#REF!</v>
      </c>
      <c r="L509" s="387" t="e">
        <f t="shared" si="49"/>
        <v>#REF!</v>
      </c>
      <c r="M509" s="5" t="s">
        <v>4246</v>
      </c>
      <c r="N509" s="126" t="e">
        <f t="shared" si="52"/>
        <v>#REF!</v>
      </c>
      <c r="O509" s="49" t="str">
        <f t="shared" si="53"/>
        <v>New Stock</v>
      </c>
      <c r="P509" s="37" t="str">
        <f t="shared" si="54"/>
        <v>New Stock</v>
      </c>
      <c r="Q509" s="35" t="str">
        <f t="shared" si="55"/>
        <v>-</v>
      </c>
      <c r="R509" s="4" t="e">
        <f t="shared" si="50"/>
        <v>#REF!</v>
      </c>
    </row>
    <row r="510" spans="1:18">
      <c r="A510" s="32" t="s">
        <v>1850</v>
      </c>
      <c r="B510" s="31" t="s">
        <v>4467</v>
      </c>
      <c r="C510" s="32" t="s">
        <v>167</v>
      </c>
      <c r="D510" s="40" t="s">
        <v>1011</v>
      </c>
      <c r="E510" s="31">
        <v>3700</v>
      </c>
      <c r="F510" s="95" t="e">
        <f>SUMIF(#REF!,B510,#REF!)</f>
        <v>#REF!</v>
      </c>
      <c r="G510" s="95" t="e">
        <f>SUMIF(#REF!,B510,#REF!)</f>
        <v>#REF!</v>
      </c>
      <c r="H510" s="95" t="e">
        <f>SUMIF(#REF!,B510,#REF!)</f>
        <v>#REF!</v>
      </c>
      <c r="I510" s="95" t="e">
        <f>SUMIF(#REF!,B510,#REF!)*-1</f>
        <v>#REF!</v>
      </c>
      <c r="J510" s="95" t="e">
        <f t="shared" si="51"/>
        <v>#REF!</v>
      </c>
      <c r="K510" s="387" t="e">
        <f>VLOOKUP(B510,#REF!,21,0)</f>
        <v>#REF!</v>
      </c>
      <c r="L510" s="387" t="e">
        <f t="shared" si="49"/>
        <v>#REF!</v>
      </c>
      <c r="M510" s="5" t="s">
        <v>4246</v>
      </c>
      <c r="N510" s="126" t="e">
        <f t="shared" si="52"/>
        <v>#REF!</v>
      </c>
      <c r="O510" s="49" t="str">
        <f t="shared" si="53"/>
        <v>New Stock</v>
      </c>
      <c r="P510" s="37" t="str">
        <f t="shared" si="54"/>
        <v>New Stock</v>
      </c>
      <c r="Q510" s="35" t="str">
        <f t="shared" si="55"/>
        <v>-</v>
      </c>
      <c r="R510" s="4" t="e">
        <f t="shared" si="50"/>
        <v>#REF!</v>
      </c>
    </row>
    <row r="511" spans="1:18">
      <c r="A511" s="32" t="s">
        <v>1850</v>
      </c>
      <c r="B511" s="31" t="s">
        <v>1562</v>
      </c>
      <c r="C511" s="32" t="s">
        <v>168</v>
      </c>
      <c r="D511" s="40" t="s">
        <v>566</v>
      </c>
      <c r="E511" s="31">
        <v>2800</v>
      </c>
      <c r="F511" s="95" t="e">
        <f>SUMIF(#REF!,B511,#REF!)</f>
        <v>#REF!</v>
      </c>
      <c r="G511" s="95" t="e">
        <f>SUMIF(#REF!,B511,#REF!)</f>
        <v>#REF!</v>
      </c>
      <c r="H511" s="95" t="e">
        <f>SUMIF(#REF!,B511,#REF!)</f>
        <v>#REF!</v>
      </c>
      <c r="I511" s="95" t="e">
        <f>SUMIF(#REF!,B511,#REF!)*-1</f>
        <v>#REF!</v>
      </c>
      <c r="J511" s="95" t="e">
        <f t="shared" si="51"/>
        <v>#REF!</v>
      </c>
      <c r="K511" s="387" t="e">
        <f>VLOOKUP(B511,#REF!,21,0)</f>
        <v>#REF!</v>
      </c>
      <c r="L511" s="387" t="e">
        <f t="shared" si="49"/>
        <v>#REF!</v>
      </c>
      <c r="M511" s="5" t="s">
        <v>4246</v>
      </c>
      <c r="N511" s="126" t="e">
        <f t="shared" si="52"/>
        <v>#REF!</v>
      </c>
      <c r="O511" s="49" t="str">
        <f t="shared" si="53"/>
        <v>New Stock</v>
      </c>
      <c r="P511" s="37" t="str">
        <f t="shared" si="54"/>
        <v>New Stock</v>
      </c>
      <c r="Q511" s="35" t="str">
        <f t="shared" si="55"/>
        <v>-</v>
      </c>
      <c r="R511" s="4" t="e">
        <f t="shared" si="50"/>
        <v>#REF!</v>
      </c>
    </row>
    <row r="512" spans="1:18">
      <c r="A512" s="32" t="s">
        <v>1850</v>
      </c>
      <c r="B512" s="31" t="s">
        <v>1738</v>
      </c>
      <c r="C512" s="32" t="s">
        <v>169</v>
      </c>
      <c r="D512" s="40" t="s">
        <v>567</v>
      </c>
      <c r="E512" s="31">
        <v>4000</v>
      </c>
      <c r="F512" s="95" t="e">
        <f>SUMIF(#REF!,B512,#REF!)</f>
        <v>#REF!</v>
      </c>
      <c r="G512" s="95" t="e">
        <f>SUMIF(#REF!,B512,#REF!)</f>
        <v>#REF!</v>
      </c>
      <c r="H512" s="95" t="e">
        <f>SUMIF(#REF!,B512,#REF!)</f>
        <v>#REF!</v>
      </c>
      <c r="I512" s="95" t="e">
        <f>SUMIF(#REF!,B512,#REF!)*-1</f>
        <v>#REF!</v>
      </c>
      <c r="J512" s="95" t="e">
        <f t="shared" si="51"/>
        <v>#REF!</v>
      </c>
      <c r="K512" s="387" t="e">
        <f>VLOOKUP(B512,#REF!,21,0)</f>
        <v>#REF!</v>
      </c>
      <c r="L512" s="387" t="e">
        <f t="shared" si="49"/>
        <v>#REF!</v>
      </c>
      <c r="M512" s="5" t="s">
        <v>4246</v>
      </c>
      <c r="N512" s="126" t="e">
        <f t="shared" si="52"/>
        <v>#REF!</v>
      </c>
      <c r="O512" s="49" t="str">
        <f t="shared" si="53"/>
        <v>New Stock</v>
      </c>
      <c r="P512" s="37" t="str">
        <f t="shared" si="54"/>
        <v>New Stock</v>
      </c>
      <c r="Q512" s="35" t="str">
        <f t="shared" si="55"/>
        <v>-</v>
      </c>
      <c r="R512" s="4" t="e">
        <f t="shared" si="50"/>
        <v>#REF!</v>
      </c>
    </row>
    <row r="513" spans="1:18">
      <c r="A513" s="32" t="s">
        <v>942</v>
      </c>
      <c r="B513" s="31" t="s">
        <v>1739</v>
      </c>
      <c r="C513" s="32" t="s">
        <v>3583</v>
      </c>
      <c r="D513" s="40" t="s">
        <v>1012</v>
      </c>
      <c r="E513" s="31">
        <v>1000</v>
      </c>
      <c r="F513" s="95" t="e">
        <f>SUMIF(#REF!,B513,#REF!)</f>
        <v>#REF!</v>
      </c>
      <c r="G513" s="95" t="e">
        <f>SUMIF(#REF!,B513,#REF!)</f>
        <v>#REF!</v>
      </c>
      <c r="H513" s="95" t="e">
        <f>SUMIF(#REF!,B513,#REF!)</f>
        <v>#REF!</v>
      </c>
      <c r="I513" s="95" t="e">
        <f>SUMIF(#REF!,B513,#REF!)*-1</f>
        <v>#REF!</v>
      </c>
      <c r="J513" s="95" t="e">
        <f t="shared" si="51"/>
        <v>#REF!</v>
      </c>
      <c r="K513" s="387" t="e">
        <f>VLOOKUP(B513,#REF!,21,0)</f>
        <v>#REF!</v>
      </c>
      <c r="L513" s="387" t="e">
        <f t="shared" si="49"/>
        <v>#REF!</v>
      </c>
      <c r="M513" s="5" t="s">
        <v>4246</v>
      </c>
      <c r="N513" s="126" t="e">
        <f t="shared" si="52"/>
        <v>#REF!</v>
      </c>
      <c r="O513" s="49" t="str">
        <f t="shared" si="53"/>
        <v>New Stock</v>
      </c>
      <c r="P513" s="37" t="str">
        <f t="shared" si="54"/>
        <v>New Stock</v>
      </c>
      <c r="Q513" s="35" t="str">
        <f t="shared" si="55"/>
        <v>-</v>
      </c>
      <c r="R513" s="4" t="e">
        <f t="shared" si="50"/>
        <v>#REF!</v>
      </c>
    </row>
    <row r="514" spans="1:18">
      <c r="A514" s="32" t="s">
        <v>942</v>
      </c>
      <c r="B514" s="31" t="s">
        <v>5051</v>
      </c>
      <c r="C514" s="32" t="s">
        <v>3426</v>
      </c>
      <c r="D514" s="40" t="s">
        <v>4393</v>
      </c>
      <c r="E514" s="31">
        <v>1100</v>
      </c>
      <c r="F514" s="95" t="e">
        <f>SUMIF(#REF!,B514,#REF!)</f>
        <v>#REF!</v>
      </c>
      <c r="G514" s="95" t="e">
        <f>SUMIF(#REF!,B514,#REF!)</f>
        <v>#REF!</v>
      </c>
      <c r="H514" s="95" t="e">
        <f>SUMIF(#REF!,B514,#REF!)</f>
        <v>#REF!</v>
      </c>
      <c r="I514" s="95" t="e">
        <f>SUMIF(#REF!,B514,#REF!)*-1</f>
        <v>#REF!</v>
      </c>
      <c r="J514" s="95" t="e">
        <f t="shared" si="51"/>
        <v>#REF!</v>
      </c>
      <c r="K514" s="387" t="e">
        <f>VLOOKUP(B514,#REF!,21,0)</f>
        <v>#REF!</v>
      </c>
      <c r="L514" s="387" t="e">
        <f t="shared" si="49"/>
        <v>#REF!</v>
      </c>
      <c r="M514" s="5" t="s">
        <v>4246</v>
      </c>
      <c r="N514" s="126" t="e">
        <f t="shared" si="52"/>
        <v>#REF!</v>
      </c>
      <c r="O514" s="49" t="str">
        <f t="shared" si="53"/>
        <v>New Stock</v>
      </c>
      <c r="P514" s="37" t="str">
        <f t="shared" si="54"/>
        <v>New Stock</v>
      </c>
      <c r="Q514" s="35" t="str">
        <f t="shared" si="55"/>
        <v>-</v>
      </c>
      <c r="R514" s="4" t="e">
        <f t="shared" si="50"/>
        <v>#REF!</v>
      </c>
    </row>
    <row r="515" spans="1:18">
      <c r="A515" s="32" t="s">
        <v>1850</v>
      </c>
      <c r="B515" s="31" t="s">
        <v>5052</v>
      </c>
      <c r="C515" s="32" t="s">
        <v>3427</v>
      </c>
      <c r="D515" s="40" t="s">
        <v>5076</v>
      </c>
      <c r="E515" s="31">
        <v>1300</v>
      </c>
      <c r="F515" s="95" t="e">
        <f>SUMIF(#REF!,B515,#REF!)</f>
        <v>#REF!</v>
      </c>
      <c r="G515" s="95" t="e">
        <f>SUMIF(#REF!,B515,#REF!)</f>
        <v>#REF!</v>
      </c>
      <c r="H515" s="95" t="e">
        <f>SUMIF(#REF!,B515,#REF!)</f>
        <v>#REF!</v>
      </c>
      <c r="I515" s="95" t="e">
        <f>SUMIF(#REF!,B515,#REF!)*-1</f>
        <v>#REF!</v>
      </c>
      <c r="J515" s="95" t="e">
        <f t="shared" si="51"/>
        <v>#REF!</v>
      </c>
      <c r="K515" s="387" t="e">
        <f>VLOOKUP(B515,#REF!,21,0)</f>
        <v>#REF!</v>
      </c>
      <c r="L515" s="387" t="e">
        <f t="shared" si="49"/>
        <v>#REF!</v>
      </c>
      <c r="M515" s="5" t="s">
        <v>4246</v>
      </c>
      <c r="N515" s="126" t="e">
        <f t="shared" si="52"/>
        <v>#REF!</v>
      </c>
      <c r="O515" s="49" t="str">
        <f t="shared" si="53"/>
        <v>New Stock</v>
      </c>
      <c r="P515" s="37" t="str">
        <f t="shared" si="54"/>
        <v>New Stock</v>
      </c>
      <c r="Q515" s="35" t="str">
        <f t="shared" si="55"/>
        <v>-</v>
      </c>
      <c r="R515" s="4" t="e">
        <f t="shared" si="50"/>
        <v>#REF!</v>
      </c>
    </row>
    <row r="516" spans="1:18">
      <c r="A516" s="32" t="s">
        <v>1850</v>
      </c>
      <c r="B516" s="31" t="s">
        <v>1740</v>
      </c>
      <c r="C516" s="32" t="s">
        <v>3428</v>
      </c>
      <c r="D516" s="40" t="s">
        <v>2781</v>
      </c>
      <c r="E516" s="31">
        <v>1900</v>
      </c>
      <c r="F516" s="95" t="e">
        <f>SUMIF(#REF!,B516,#REF!)</f>
        <v>#REF!</v>
      </c>
      <c r="G516" s="95" t="e">
        <f>SUMIF(#REF!,B516,#REF!)</f>
        <v>#REF!</v>
      </c>
      <c r="H516" s="95" t="e">
        <f>SUMIF(#REF!,B516,#REF!)</f>
        <v>#REF!</v>
      </c>
      <c r="I516" s="95" t="e">
        <f>SUMIF(#REF!,B516,#REF!)*-1</f>
        <v>#REF!</v>
      </c>
      <c r="J516" s="95" t="e">
        <f t="shared" si="51"/>
        <v>#REF!</v>
      </c>
      <c r="K516" s="387" t="e">
        <f>VLOOKUP(B516,#REF!,21,0)</f>
        <v>#REF!</v>
      </c>
      <c r="L516" s="387" t="e">
        <f t="shared" si="49"/>
        <v>#REF!</v>
      </c>
      <c r="M516" s="5" t="s">
        <v>4246</v>
      </c>
      <c r="N516" s="126" t="e">
        <f t="shared" si="52"/>
        <v>#REF!</v>
      </c>
      <c r="O516" s="49" t="str">
        <f t="shared" si="53"/>
        <v>New Stock</v>
      </c>
      <c r="P516" s="37" t="str">
        <f t="shared" si="54"/>
        <v>New Stock</v>
      </c>
      <c r="Q516" s="35" t="str">
        <f t="shared" si="55"/>
        <v>-</v>
      </c>
      <c r="R516" s="4" t="e">
        <f t="shared" si="50"/>
        <v>#REF!</v>
      </c>
    </row>
    <row r="517" spans="1:18">
      <c r="A517" s="32" t="s">
        <v>1850</v>
      </c>
      <c r="B517" s="31" t="s">
        <v>1741</v>
      </c>
      <c r="C517" s="32" t="s">
        <v>3429</v>
      </c>
      <c r="D517" s="40" t="s">
        <v>4174</v>
      </c>
      <c r="E517" s="31">
        <v>3000</v>
      </c>
      <c r="F517" s="95" t="e">
        <f>SUMIF(#REF!,B517,#REF!)</f>
        <v>#REF!</v>
      </c>
      <c r="G517" s="95" t="e">
        <f>SUMIF(#REF!,B517,#REF!)</f>
        <v>#REF!</v>
      </c>
      <c r="H517" s="95" t="e">
        <f>SUMIF(#REF!,B517,#REF!)</f>
        <v>#REF!</v>
      </c>
      <c r="I517" s="95" t="e">
        <f>SUMIF(#REF!,B517,#REF!)*-1</f>
        <v>#REF!</v>
      </c>
      <c r="J517" s="95" t="e">
        <f t="shared" si="51"/>
        <v>#REF!</v>
      </c>
      <c r="K517" s="387" t="e">
        <f>VLOOKUP(B517,#REF!,21,0)</f>
        <v>#REF!</v>
      </c>
      <c r="L517" s="387" t="e">
        <f t="shared" ref="L517:L580" si="56">J517*K517</f>
        <v>#REF!</v>
      </c>
      <c r="M517" s="5" t="s">
        <v>4246</v>
      </c>
      <c r="N517" s="126" t="e">
        <f t="shared" si="52"/>
        <v>#REF!</v>
      </c>
      <c r="O517" s="49" t="str">
        <f t="shared" si="53"/>
        <v>New Stock</v>
      </c>
      <c r="P517" s="37" t="str">
        <f t="shared" si="54"/>
        <v>New Stock</v>
      </c>
      <c r="Q517" s="35" t="str">
        <f t="shared" si="55"/>
        <v>-</v>
      </c>
      <c r="R517" s="4" t="e">
        <f t="shared" ref="R517:R580" si="57">N517*K517</f>
        <v>#REF!</v>
      </c>
    </row>
    <row r="518" spans="1:18">
      <c r="A518" s="32" t="s">
        <v>1850</v>
      </c>
      <c r="B518" s="31" t="s">
        <v>5053</v>
      </c>
      <c r="C518" s="32" t="s">
        <v>4834</v>
      </c>
      <c r="D518" s="40" t="s">
        <v>1777</v>
      </c>
      <c r="E518" s="31">
        <v>2200</v>
      </c>
      <c r="F518" s="95" t="e">
        <f>SUMIF(#REF!,B518,#REF!)</f>
        <v>#REF!</v>
      </c>
      <c r="G518" s="95" t="e">
        <f>SUMIF(#REF!,B518,#REF!)</f>
        <v>#REF!</v>
      </c>
      <c r="H518" s="95" t="e">
        <f>SUMIF(#REF!,B518,#REF!)</f>
        <v>#REF!</v>
      </c>
      <c r="I518" s="95" t="e">
        <f>SUMIF(#REF!,B518,#REF!)*-1</f>
        <v>#REF!</v>
      </c>
      <c r="J518" s="95" t="e">
        <f t="shared" si="51"/>
        <v>#REF!</v>
      </c>
      <c r="K518" s="387" t="e">
        <f>VLOOKUP(B518,#REF!,21,0)</f>
        <v>#REF!</v>
      </c>
      <c r="L518" s="387" t="e">
        <f t="shared" si="56"/>
        <v>#REF!</v>
      </c>
      <c r="M518" s="5" t="s">
        <v>4246</v>
      </c>
      <c r="N518" s="126" t="e">
        <f t="shared" si="52"/>
        <v>#REF!</v>
      </c>
      <c r="O518" s="49" t="str">
        <f t="shared" si="53"/>
        <v>New Stock</v>
      </c>
      <c r="P518" s="37" t="str">
        <f t="shared" si="54"/>
        <v>New Stock</v>
      </c>
      <c r="Q518" s="35" t="str">
        <f t="shared" si="55"/>
        <v>-</v>
      </c>
      <c r="R518" s="4" t="e">
        <f t="shared" si="57"/>
        <v>#REF!</v>
      </c>
    </row>
    <row r="519" spans="1:18">
      <c r="A519" s="32" t="s">
        <v>1850</v>
      </c>
      <c r="B519" s="31" t="s">
        <v>668</v>
      </c>
      <c r="C519" s="32" t="s">
        <v>2535</v>
      </c>
      <c r="D519" s="40" t="s">
        <v>1778</v>
      </c>
      <c r="E519" s="31">
        <v>1900</v>
      </c>
      <c r="F519" s="95" t="e">
        <f>SUMIF(#REF!,B519,#REF!)</f>
        <v>#REF!</v>
      </c>
      <c r="G519" s="95" t="e">
        <f>SUMIF(#REF!,B519,#REF!)</f>
        <v>#REF!</v>
      </c>
      <c r="H519" s="95" t="e">
        <f>SUMIF(#REF!,B519,#REF!)</f>
        <v>#REF!</v>
      </c>
      <c r="I519" s="95" t="e">
        <f>SUMIF(#REF!,B519,#REF!)*-1</f>
        <v>#REF!</v>
      </c>
      <c r="J519" s="95" t="e">
        <f t="shared" si="51"/>
        <v>#REF!</v>
      </c>
      <c r="K519" s="387" t="e">
        <f>VLOOKUP(B519,#REF!,21,0)</f>
        <v>#REF!</v>
      </c>
      <c r="L519" s="387" t="e">
        <f t="shared" si="56"/>
        <v>#REF!</v>
      </c>
      <c r="M519" s="5" t="s">
        <v>4246</v>
      </c>
      <c r="N519" s="126" t="e">
        <f t="shared" si="52"/>
        <v>#REF!</v>
      </c>
      <c r="O519" s="49" t="str">
        <f t="shared" si="53"/>
        <v>New Stock</v>
      </c>
      <c r="P519" s="37" t="str">
        <f t="shared" si="54"/>
        <v>New Stock</v>
      </c>
      <c r="Q519" s="35" t="str">
        <f t="shared" si="55"/>
        <v>-</v>
      </c>
      <c r="R519" s="4" t="e">
        <f t="shared" si="57"/>
        <v>#REF!</v>
      </c>
    </row>
    <row r="520" spans="1:18">
      <c r="A520" s="32" t="s">
        <v>1850</v>
      </c>
      <c r="B520" s="31" t="s">
        <v>1715</v>
      </c>
      <c r="C520" s="32" t="s">
        <v>287</v>
      </c>
      <c r="D520" s="40" t="s">
        <v>1355</v>
      </c>
      <c r="E520" s="31">
        <v>1300</v>
      </c>
      <c r="F520" s="95" t="e">
        <f>SUMIF(#REF!,B520,#REF!)</f>
        <v>#REF!</v>
      </c>
      <c r="G520" s="95" t="e">
        <f>SUMIF(#REF!,B520,#REF!)</f>
        <v>#REF!</v>
      </c>
      <c r="H520" s="95" t="e">
        <f>SUMIF(#REF!,B520,#REF!)</f>
        <v>#REF!</v>
      </c>
      <c r="I520" s="95" t="e">
        <f>SUMIF(#REF!,B520,#REF!)*-1</f>
        <v>#REF!</v>
      </c>
      <c r="J520" s="95" t="e">
        <f t="shared" si="51"/>
        <v>#REF!</v>
      </c>
      <c r="K520" s="387" t="e">
        <f>VLOOKUP(B520,#REF!,21,0)</f>
        <v>#REF!</v>
      </c>
      <c r="L520" s="387" t="e">
        <f t="shared" si="56"/>
        <v>#REF!</v>
      </c>
      <c r="M520" s="5" t="s">
        <v>4246</v>
      </c>
      <c r="N520" s="126" t="e">
        <f t="shared" si="52"/>
        <v>#REF!</v>
      </c>
      <c r="O520" s="49" t="str">
        <f t="shared" si="53"/>
        <v>New Stock</v>
      </c>
      <c r="P520" s="37" t="str">
        <f t="shared" si="54"/>
        <v>New Stock</v>
      </c>
      <c r="Q520" s="35" t="str">
        <f t="shared" si="55"/>
        <v>-</v>
      </c>
      <c r="R520" s="4" t="e">
        <f t="shared" si="57"/>
        <v>#REF!</v>
      </c>
    </row>
    <row r="521" spans="1:18">
      <c r="A521" s="32" t="s">
        <v>1850</v>
      </c>
      <c r="B521" s="31" t="s">
        <v>723</v>
      </c>
      <c r="C521" s="32" t="s">
        <v>1956</v>
      </c>
      <c r="D521" s="40" t="s">
        <v>4602</v>
      </c>
      <c r="E521" s="31">
        <v>3600</v>
      </c>
      <c r="F521" s="95" t="e">
        <f>SUMIF(#REF!,B521,#REF!)</f>
        <v>#REF!</v>
      </c>
      <c r="G521" s="95" t="e">
        <f>SUMIF(#REF!,B521,#REF!)</f>
        <v>#REF!</v>
      </c>
      <c r="H521" s="95" t="e">
        <f>SUMIF(#REF!,B521,#REF!)</f>
        <v>#REF!</v>
      </c>
      <c r="I521" s="95" t="e">
        <f>SUMIF(#REF!,B521,#REF!)*-1</f>
        <v>#REF!</v>
      </c>
      <c r="J521" s="95" t="e">
        <f t="shared" si="51"/>
        <v>#REF!</v>
      </c>
      <c r="K521" s="387" t="e">
        <f>VLOOKUP(B521,#REF!,21,0)</f>
        <v>#REF!</v>
      </c>
      <c r="L521" s="387" t="e">
        <f t="shared" si="56"/>
        <v>#REF!</v>
      </c>
      <c r="M521" s="5" t="s">
        <v>4246</v>
      </c>
      <c r="N521" s="126" t="e">
        <f t="shared" si="52"/>
        <v>#REF!</v>
      </c>
      <c r="O521" s="49" t="str">
        <f t="shared" si="53"/>
        <v>New Stock</v>
      </c>
      <c r="P521" s="37" t="str">
        <f t="shared" si="54"/>
        <v>New Stock</v>
      </c>
      <c r="Q521" s="35" t="str">
        <f t="shared" si="55"/>
        <v>-</v>
      </c>
      <c r="R521" s="4" t="e">
        <f t="shared" si="57"/>
        <v>#REF!</v>
      </c>
    </row>
    <row r="522" spans="1:18">
      <c r="A522" s="32" t="s">
        <v>1850</v>
      </c>
      <c r="B522" s="31" t="s">
        <v>724</v>
      </c>
      <c r="C522" s="32" t="s">
        <v>2837</v>
      </c>
      <c r="D522" s="40" t="s">
        <v>1285</v>
      </c>
      <c r="E522" s="31">
        <v>1500</v>
      </c>
      <c r="F522" s="95" t="e">
        <f>SUMIF(#REF!,B522,#REF!)</f>
        <v>#REF!</v>
      </c>
      <c r="G522" s="95" t="e">
        <f>SUMIF(#REF!,B522,#REF!)</f>
        <v>#REF!</v>
      </c>
      <c r="H522" s="95" t="e">
        <f>SUMIF(#REF!,B522,#REF!)</f>
        <v>#REF!</v>
      </c>
      <c r="I522" s="95" t="e">
        <f>SUMIF(#REF!,B522,#REF!)*-1</f>
        <v>#REF!</v>
      </c>
      <c r="J522" s="95" t="e">
        <f t="shared" si="51"/>
        <v>#REF!</v>
      </c>
      <c r="K522" s="387" t="e">
        <f>VLOOKUP(B522,#REF!,21,0)</f>
        <v>#REF!</v>
      </c>
      <c r="L522" s="387" t="e">
        <f t="shared" si="56"/>
        <v>#REF!</v>
      </c>
      <c r="M522" s="5" t="s">
        <v>4246</v>
      </c>
      <c r="N522" s="126" t="e">
        <f t="shared" si="52"/>
        <v>#REF!</v>
      </c>
      <c r="O522" s="49" t="str">
        <f t="shared" si="53"/>
        <v>New Stock</v>
      </c>
      <c r="P522" s="37" t="str">
        <f t="shared" si="54"/>
        <v>New Stock</v>
      </c>
      <c r="Q522" s="35" t="str">
        <f t="shared" si="55"/>
        <v>-</v>
      </c>
      <c r="R522" s="4" t="e">
        <f t="shared" si="57"/>
        <v>#REF!</v>
      </c>
    </row>
    <row r="523" spans="1:18">
      <c r="A523" s="32" t="s">
        <v>1850</v>
      </c>
      <c r="B523" s="31" t="s">
        <v>725</v>
      </c>
      <c r="C523" s="32" t="s">
        <v>3847</v>
      </c>
      <c r="D523" s="40" t="s">
        <v>1286</v>
      </c>
      <c r="E523" s="31">
        <v>1700</v>
      </c>
      <c r="F523" s="95" t="e">
        <f>SUMIF(#REF!,B523,#REF!)</f>
        <v>#REF!</v>
      </c>
      <c r="G523" s="95" t="e">
        <f>SUMIF(#REF!,B523,#REF!)</f>
        <v>#REF!</v>
      </c>
      <c r="H523" s="95" t="e">
        <f>SUMIF(#REF!,B523,#REF!)</f>
        <v>#REF!</v>
      </c>
      <c r="I523" s="95" t="e">
        <f>SUMIF(#REF!,B523,#REF!)*-1</f>
        <v>#REF!</v>
      </c>
      <c r="J523" s="95" t="e">
        <f t="shared" ref="J523:J586" si="58">SUM(F523:I523)</f>
        <v>#REF!</v>
      </c>
      <c r="K523" s="387" t="e">
        <f>VLOOKUP(B523,#REF!,21,0)</f>
        <v>#REF!</v>
      </c>
      <c r="L523" s="387" t="e">
        <f t="shared" si="56"/>
        <v>#REF!</v>
      </c>
      <c r="M523" s="5" t="s">
        <v>4246</v>
      </c>
      <c r="N523" s="126" t="e">
        <f t="shared" ref="N523:N586" si="59">J523-F523</f>
        <v>#REF!</v>
      </c>
      <c r="O523" s="49" t="str">
        <f t="shared" ref="O523:O586" si="60">IF(ISERROR(IF(N523=0,0,(N523/F523))),"New Stock",(IF(N523=0,0,(N523/F523))))</f>
        <v>New Stock</v>
      </c>
      <c r="P523" s="37" t="str">
        <f t="shared" ref="P523:P586" si="61">IF(O523&gt;=30%,O523,"-")</f>
        <v>New Stock</v>
      </c>
      <c r="Q523" s="35" t="str">
        <f t="shared" ref="Q523:Q586" si="62">IF(O523&lt;=-30%,O523,"-")</f>
        <v>-</v>
      </c>
      <c r="R523" s="4" t="e">
        <f t="shared" si="57"/>
        <v>#REF!</v>
      </c>
    </row>
    <row r="524" spans="1:18">
      <c r="A524" s="32" t="s">
        <v>1850</v>
      </c>
      <c r="B524" s="31" t="s">
        <v>726</v>
      </c>
      <c r="C524" s="32" t="s">
        <v>1957</v>
      </c>
      <c r="D524" s="40" t="s">
        <v>2271</v>
      </c>
      <c r="E524" s="31">
        <v>2200</v>
      </c>
      <c r="F524" s="95" t="e">
        <f>SUMIF(#REF!,B524,#REF!)</f>
        <v>#REF!</v>
      </c>
      <c r="G524" s="95" t="e">
        <f>SUMIF(#REF!,B524,#REF!)</f>
        <v>#REF!</v>
      </c>
      <c r="H524" s="95" t="e">
        <f>SUMIF(#REF!,B524,#REF!)</f>
        <v>#REF!</v>
      </c>
      <c r="I524" s="95" t="e">
        <f>SUMIF(#REF!,B524,#REF!)*-1</f>
        <v>#REF!</v>
      </c>
      <c r="J524" s="95" t="e">
        <f t="shared" si="58"/>
        <v>#REF!</v>
      </c>
      <c r="K524" s="387" t="e">
        <f>VLOOKUP(B524,#REF!,21,0)</f>
        <v>#REF!</v>
      </c>
      <c r="L524" s="387" t="e">
        <f t="shared" si="56"/>
        <v>#REF!</v>
      </c>
      <c r="M524" s="5" t="s">
        <v>4246</v>
      </c>
      <c r="N524" s="126" t="e">
        <f t="shared" si="59"/>
        <v>#REF!</v>
      </c>
      <c r="O524" s="49" t="str">
        <f t="shared" si="60"/>
        <v>New Stock</v>
      </c>
      <c r="P524" s="37" t="str">
        <f t="shared" si="61"/>
        <v>New Stock</v>
      </c>
      <c r="Q524" s="35" t="str">
        <f t="shared" si="62"/>
        <v>-</v>
      </c>
      <c r="R524" s="4" t="e">
        <f t="shared" si="57"/>
        <v>#REF!</v>
      </c>
    </row>
    <row r="525" spans="1:18">
      <c r="A525" s="32" t="s">
        <v>1850</v>
      </c>
      <c r="B525" s="31" t="s">
        <v>727</v>
      </c>
      <c r="C525" s="32" t="s">
        <v>2004</v>
      </c>
      <c r="D525" s="40" t="s">
        <v>2272</v>
      </c>
      <c r="E525" s="31">
        <v>2500</v>
      </c>
      <c r="F525" s="95" t="e">
        <f>SUMIF(#REF!,B525,#REF!)</f>
        <v>#REF!</v>
      </c>
      <c r="G525" s="95" t="e">
        <f>SUMIF(#REF!,B525,#REF!)</f>
        <v>#REF!</v>
      </c>
      <c r="H525" s="95" t="e">
        <f>SUMIF(#REF!,B525,#REF!)</f>
        <v>#REF!</v>
      </c>
      <c r="I525" s="95" t="e">
        <f>SUMIF(#REF!,B525,#REF!)*-1</f>
        <v>#REF!</v>
      </c>
      <c r="J525" s="95" t="e">
        <f t="shared" si="58"/>
        <v>#REF!</v>
      </c>
      <c r="K525" s="387" t="e">
        <f>VLOOKUP(B525,#REF!,21,0)</f>
        <v>#REF!</v>
      </c>
      <c r="L525" s="387" t="e">
        <f t="shared" si="56"/>
        <v>#REF!</v>
      </c>
      <c r="M525" s="5" t="s">
        <v>4246</v>
      </c>
      <c r="N525" s="126" t="e">
        <f t="shared" si="59"/>
        <v>#REF!</v>
      </c>
      <c r="O525" s="49" t="str">
        <f t="shared" si="60"/>
        <v>New Stock</v>
      </c>
      <c r="P525" s="37" t="str">
        <f t="shared" si="61"/>
        <v>New Stock</v>
      </c>
      <c r="Q525" s="35" t="str">
        <f t="shared" si="62"/>
        <v>-</v>
      </c>
      <c r="R525" s="4" t="e">
        <f t="shared" si="57"/>
        <v>#REF!</v>
      </c>
    </row>
    <row r="526" spans="1:18">
      <c r="A526" s="32" t="s">
        <v>1850</v>
      </c>
      <c r="B526" s="31" t="s">
        <v>728</v>
      </c>
      <c r="C526" s="32" t="s">
        <v>2005</v>
      </c>
      <c r="D526" s="40" t="s">
        <v>2273</v>
      </c>
      <c r="E526" s="31">
        <v>2800</v>
      </c>
      <c r="F526" s="95" t="e">
        <f>SUMIF(#REF!,B526,#REF!)</f>
        <v>#REF!</v>
      </c>
      <c r="G526" s="95" t="e">
        <f>SUMIF(#REF!,B526,#REF!)</f>
        <v>#REF!</v>
      </c>
      <c r="H526" s="95" t="e">
        <f>SUMIF(#REF!,B526,#REF!)</f>
        <v>#REF!</v>
      </c>
      <c r="I526" s="95" t="e">
        <f>SUMIF(#REF!,B526,#REF!)*-1</f>
        <v>#REF!</v>
      </c>
      <c r="J526" s="95" t="e">
        <f t="shared" si="58"/>
        <v>#REF!</v>
      </c>
      <c r="K526" s="387" t="e">
        <f>VLOOKUP(B526,#REF!,21,0)</f>
        <v>#REF!</v>
      </c>
      <c r="L526" s="387" t="e">
        <f t="shared" si="56"/>
        <v>#REF!</v>
      </c>
      <c r="M526" s="5" t="s">
        <v>4246</v>
      </c>
      <c r="N526" s="126" t="e">
        <f t="shared" si="59"/>
        <v>#REF!</v>
      </c>
      <c r="O526" s="49" t="str">
        <f t="shared" si="60"/>
        <v>New Stock</v>
      </c>
      <c r="P526" s="37" t="str">
        <f t="shared" si="61"/>
        <v>New Stock</v>
      </c>
      <c r="Q526" s="35" t="str">
        <f t="shared" si="62"/>
        <v>-</v>
      </c>
      <c r="R526" s="4" t="e">
        <f t="shared" si="57"/>
        <v>#REF!</v>
      </c>
    </row>
    <row r="527" spans="1:18">
      <c r="A527" s="32" t="s">
        <v>1850</v>
      </c>
      <c r="B527" s="31" t="s">
        <v>2552</v>
      </c>
      <c r="C527" s="32" t="s">
        <v>5085</v>
      </c>
      <c r="D527" s="40" t="s">
        <v>4396</v>
      </c>
      <c r="E527" s="31">
        <v>1700</v>
      </c>
      <c r="F527" s="95" t="e">
        <f>SUMIF(#REF!,B527,#REF!)</f>
        <v>#REF!</v>
      </c>
      <c r="G527" s="95" t="e">
        <f>SUMIF(#REF!,B527,#REF!)</f>
        <v>#REF!</v>
      </c>
      <c r="H527" s="95" t="e">
        <f>SUMIF(#REF!,B527,#REF!)</f>
        <v>#REF!</v>
      </c>
      <c r="I527" s="95" t="e">
        <f>SUMIF(#REF!,B527,#REF!)*-1</f>
        <v>#REF!</v>
      </c>
      <c r="J527" s="95" t="e">
        <f t="shared" si="58"/>
        <v>#REF!</v>
      </c>
      <c r="K527" s="387" t="e">
        <f>VLOOKUP(B527,#REF!,21,0)</f>
        <v>#REF!</v>
      </c>
      <c r="L527" s="387" t="e">
        <f t="shared" si="56"/>
        <v>#REF!</v>
      </c>
      <c r="M527" s="5" t="s">
        <v>4246</v>
      </c>
      <c r="N527" s="126" t="e">
        <f t="shared" si="59"/>
        <v>#REF!</v>
      </c>
      <c r="O527" s="49" t="str">
        <f t="shared" si="60"/>
        <v>New Stock</v>
      </c>
      <c r="P527" s="37" t="str">
        <f t="shared" si="61"/>
        <v>New Stock</v>
      </c>
      <c r="Q527" s="35" t="str">
        <f t="shared" si="62"/>
        <v>-</v>
      </c>
      <c r="R527" s="4" t="e">
        <f t="shared" si="57"/>
        <v>#REF!</v>
      </c>
    </row>
    <row r="528" spans="1:18">
      <c r="A528" s="32" t="s">
        <v>1850</v>
      </c>
      <c r="B528" s="31" t="s">
        <v>2553</v>
      </c>
      <c r="C528" s="32" t="s">
        <v>5086</v>
      </c>
      <c r="D528" s="40" t="s">
        <v>350</v>
      </c>
      <c r="E528" s="31">
        <v>1800</v>
      </c>
      <c r="F528" s="95" t="e">
        <f>SUMIF(#REF!,B528,#REF!)</f>
        <v>#REF!</v>
      </c>
      <c r="G528" s="95" t="e">
        <f>SUMIF(#REF!,B528,#REF!)</f>
        <v>#REF!</v>
      </c>
      <c r="H528" s="95" t="e">
        <f>SUMIF(#REF!,B528,#REF!)</f>
        <v>#REF!</v>
      </c>
      <c r="I528" s="95" t="e">
        <f>SUMIF(#REF!,B528,#REF!)*-1</f>
        <v>#REF!</v>
      </c>
      <c r="J528" s="95" t="e">
        <f t="shared" si="58"/>
        <v>#REF!</v>
      </c>
      <c r="K528" s="387" t="e">
        <f>VLOOKUP(B528,#REF!,21,0)</f>
        <v>#REF!</v>
      </c>
      <c r="L528" s="387" t="e">
        <f t="shared" si="56"/>
        <v>#REF!</v>
      </c>
      <c r="M528" s="5" t="s">
        <v>4246</v>
      </c>
      <c r="N528" s="126" t="e">
        <f t="shared" si="59"/>
        <v>#REF!</v>
      </c>
      <c r="O528" s="49" t="str">
        <f t="shared" si="60"/>
        <v>New Stock</v>
      </c>
      <c r="P528" s="37" t="str">
        <f t="shared" si="61"/>
        <v>New Stock</v>
      </c>
      <c r="Q528" s="35" t="str">
        <f t="shared" si="62"/>
        <v>-</v>
      </c>
      <c r="R528" s="4" t="e">
        <f t="shared" si="57"/>
        <v>#REF!</v>
      </c>
    </row>
    <row r="529" spans="1:18">
      <c r="A529" s="32" t="s">
        <v>1850</v>
      </c>
      <c r="B529" s="31" t="s">
        <v>2554</v>
      </c>
      <c r="C529" s="32" t="s">
        <v>5087</v>
      </c>
      <c r="D529" s="40" t="s">
        <v>1077</v>
      </c>
      <c r="E529" s="31">
        <v>1700</v>
      </c>
      <c r="F529" s="95" t="e">
        <f>SUMIF(#REF!,B529,#REF!)</f>
        <v>#REF!</v>
      </c>
      <c r="G529" s="95" t="e">
        <f>SUMIF(#REF!,B529,#REF!)</f>
        <v>#REF!</v>
      </c>
      <c r="H529" s="95" t="e">
        <f>SUMIF(#REF!,B529,#REF!)</f>
        <v>#REF!</v>
      </c>
      <c r="I529" s="95" t="e">
        <f>SUMIF(#REF!,B529,#REF!)*-1</f>
        <v>#REF!</v>
      </c>
      <c r="J529" s="95" t="e">
        <f t="shared" si="58"/>
        <v>#REF!</v>
      </c>
      <c r="K529" s="387" t="e">
        <f>VLOOKUP(B529,#REF!,21,0)</f>
        <v>#REF!</v>
      </c>
      <c r="L529" s="387" t="e">
        <f t="shared" si="56"/>
        <v>#REF!</v>
      </c>
      <c r="M529" s="5" t="s">
        <v>4246</v>
      </c>
      <c r="N529" s="126" t="e">
        <f t="shared" si="59"/>
        <v>#REF!</v>
      </c>
      <c r="O529" s="49" t="str">
        <f t="shared" si="60"/>
        <v>New Stock</v>
      </c>
      <c r="P529" s="37" t="str">
        <f t="shared" si="61"/>
        <v>New Stock</v>
      </c>
      <c r="Q529" s="35" t="str">
        <f t="shared" si="62"/>
        <v>-</v>
      </c>
      <c r="R529" s="4" t="e">
        <f t="shared" si="57"/>
        <v>#REF!</v>
      </c>
    </row>
    <row r="530" spans="1:18">
      <c r="A530" s="32" t="s">
        <v>1850</v>
      </c>
      <c r="B530" s="31" t="s">
        <v>2555</v>
      </c>
      <c r="C530" s="32" t="s">
        <v>5088</v>
      </c>
      <c r="D530" s="40" t="s">
        <v>234</v>
      </c>
      <c r="E530" s="31">
        <v>3500</v>
      </c>
      <c r="F530" s="95" t="e">
        <f>SUMIF(#REF!,B530,#REF!)</f>
        <v>#REF!</v>
      </c>
      <c r="G530" s="95" t="e">
        <f>SUMIF(#REF!,B530,#REF!)</f>
        <v>#REF!</v>
      </c>
      <c r="H530" s="95" t="e">
        <f>SUMIF(#REF!,B530,#REF!)</f>
        <v>#REF!</v>
      </c>
      <c r="I530" s="95" t="e">
        <f>SUMIF(#REF!,B530,#REF!)*-1</f>
        <v>#REF!</v>
      </c>
      <c r="J530" s="95" t="e">
        <f t="shared" si="58"/>
        <v>#REF!</v>
      </c>
      <c r="K530" s="387" t="e">
        <f>VLOOKUP(B530,#REF!,21,0)</f>
        <v>#REF!</v>
      </c>
      <c r="L530" s="387" t="e">
        <f t="shared" si="56"/>
        <v>#REF!</v>
      </c>
      <c r="M530" s="5" t="s">
        <v>4246</v>
      </c>
      <c r="N530" s="126" t="e">
        <f t="shared" si="59"/>
        <v>#REF!</v>
      </c>
      <c r="O530" s="49" t="str">
        <f t="shared" si="60"/>
        <v>New Stock</v>
      </c>
      <c r="P530" s="37" t="str">
        <f t="shared" si="61"/>
        <v>New Stock</v>
      </c>
      <c r="Q530" s="35" t="str">
        <f t="shared" si="62"/>
        <v>-</v>
      </c>
      <c r="R530" s="4" t="e">
        <f t="shared" si="57"/>
        <v>#REF!</v>
      </c>
    </row>
    <row r="531" spans="1:18">
      <c r="A531" s="32" t="s">
        <v>1850</v>
      </c>
      <c r="B531" s="31" t="s">
        <v>2102</v>
      </c>
      <c r="C531" s="32" t="s">
        <v>5089</v>
      </c>
      <c r="D531" s="40" t="s">
        <v>1822</v>
      </c>
      <c r="E531" s="31">
        <v>1100</v>
      </c>
      <c r="F531" s="95" t="e">
        <f>SUMIF(#REF!,B531,#REF!)</f>
        <v>#REF!</v>
      </c>
      <c r="G531" s="95" t="e">
        <f>SUMIF(#REF!,B531,#REF!)</f>
        <v>#REF!</v>
      </c>
      <c r="H531" s="95" t="e">
        <f>SUMIF(#REF!,B531,#REF!)</f>
        <v>#REF!</v>
      </c>
      <c r="I531" s="95" t="e">
        <f>SUMIF(#REF!,B531,#REF!)*-1</f>
        <v>#REF!</v>
      </c>
      <c r="J531" s="95" t="e">
        <f t="shared" si="58"/>
        <v>#REF!</v>
      </c>
      <c r="K531" s="387" t="e">
        <f>VLOOKUP(B531,#REF!,21,0)</f>
        <v>#REF!</v>
      </c>
      <c r="L531" s="387" t="e">
        <f t="shared" si="56"/>
        <v>#REF!</v>
      </c>
      <c r="M531" s="5" t="s">
        <v>4246</v>
      </c>
      <c r="N531" s="126" t="e">
        <f t="shared" si="59"/>
        <v>#REF!</v>
      </c>
      <c r="O531" s="49" t="str">
        <f t="shared" si="60"/>
        <v>New Stock</v>
      </c>
      <c r="P531" s="37" t="str">
        <f t="shared" si="61"/>
        <v>New Stock</v>
      </c>
      <c r="Q531" s="35" t="str">
        <f t="shared" si="62"/>
        <v>-</v>
      </c>
      <c r="R531" s="4" t="e">
        <f t="shared" si="57"/>
        <v>#REF!</v>
      </c>
    </row>
    <row r="532" spans="1:18">
      <c r="A532" s="32" t="s">
        <v>1850</v>
      </c>
      <c r="B532" s="31" t="s">
        <v>2103</v>
      </c>
      <c r="C532" s="32" t="s">
        <v>5090</v>
      </c>
      <c r="D532" s="40" t="s">
        <v>1823</v>
      </c>
      <c r="E532" s="31">
        <v>2500</v>
      </c>
      <c r="F532" s="95" t="e">
        <f>SUMIF(#REF!,B532,#REF!)</f>
        <v>#REF!</v>
      </c>
      <c r="G532" s="95" t="e">
        <f>SUMIF(#REF!,B532,#REF!)</f>
        <v>#REF!</v>
      </c>
      <c r="H532" s="95" t="e">
        <f>SUMIF(#REF!,B532,#REF!)</f>
        <v>#REF!</v>
      </c>
      <c r="I532" s="95" t="e">
        <f>SUMIF(#REF!,B532,#REF!)*-1</f>
        <v>#REF!</v>
      </c>
      <c r="J532" s="95" t="e">
        <f t="shared" si="58"/>
        <v>#REF!</v>
      </c>
      <c r="K532" s="387" t="e">
        <f>VLOOKUP(B532,#REF!,21,0)</f>
        <v>#REF!</v>
      </c>
      <c r="L532" s="387" t="e">
        <f t="shared" si="56"/>
        <v>#REF!</v>
      </c>
      <c r="M532" s="5" t="s">
        <v>4246</v>
      </c>
      <c r="N532" s="126" t="e">
        <f t="shared" si="59"/>
        <v>#REF!</v>
      </c>
      <c r="O532" s="49" t="str">
        <f t="shared" si="60"/>
        <v>New Stock</v>
      </c>
      <c r="P532" s="37" t="str">
        <f t="shared" si="61"/>
        <v>New Stock</v>
      </c>
      <c r="Q532" s="35" t="str">
        <f t="shared" si="62"/>
        <v>-</v>
      </c>
      <c r="R532" s="4" t="e">
        <f t="shared" si="57"/>
        <v>#REF!</v>
      </c>
    </row>
    <row r="533" spans="1:18">
      <c r="A533" s="32" t="s">
        <v>1850</v>
      </c>
      <c r="B533" s="31" t="s">
        <v>2104</v>
      </c>
      <c r="C533" s="32" t="s">
        <v>5091</v>
      </c>
      <c r="D533" s="40" t="s">
        <v>1824</v>
      </c>
      <c r="E533" s="31">
        <v>2500</v>
      </c>
      <c r="F533" s="95" t="e">
        <f>SUMIF(#REF!,B533,#REF!)</f>
        <v>#REF!</v>
      </c>
      <c r="G533" s="95" t="e">
        <f>SUMIF(#REF!,B533,#REF!)</f>
        <v>#REF!</v>
      </c>
      <c r="H533" s="95" t="e">
        <f>SUMIF(#REF!,B533,#REF!)</f>
        <v>#REF!</v>
      </c>
      <c r="I533" s="95" t="e">
        <f>SUMIF(#REF!,B533,#REF!)*-1</f>
        <v>#REF!</v>
      </c>
      <c r="J533" s="95" t="e">
        <f t="shared" si="58"/>
        <v>#REF!</v>
      </c>
      <c r="K533" s="387" t="e">
        <f>VLOOKUP(B533,#REF!,21,0)</f>
        <v>#REF!</v>
      </c>
      <c r="L533" s="387" t="e">
        <f t="shared" si="56"/>
        <v>#REF!</v>
      </c>
      <c r="M533" s="5" t="s">
        <v>4246</v>
      </c>
      <c r="N533" s="126" t="e">
        <f t="shared" si="59"/>
        <v>#REF!</v>
      </c>
      <c r="O533" s="49" t="str">
        <f t="shared" si="60"/>
        <v>New Stock</v>
      </c>
      <c r="P533" s="37" t="str">
        <f t="shared" si="61"/>
        <v>New Stock</v>
      </c>
      <c r="Q533" s="35" t="str">
        <f t="shared" si="62"/>
        <v>-</v>
      </c>
      <c r="R533" s="4" t="e">
        <f t="shared" si="57"/>
        <v>#REF!</v>
      </c>
    </row>
    <row r="534" spans="1:18">
      <c r="A534" s="32" t="s">
        <v>1850</v>
      </c>
      <c r="B534" s="31" t="s">
        <v>1958</v>
      </c>
      <c r="C534" s="32" t="s">
        <v>1959</v>
      </c>
      <c r="D534" s="40" t="s">
        <v>1780</v>
      </c>
      <c r="E534" s="31">
        <v>1800</v>
      </c>
      <c r="F534" s="95" t="e">
        <f>SUMIF(#REF!,B534,#REF!)</f>
        <v>#REF!</v>
      </c>
      <c r="G534" s="95" t="e">
        <f>SUMIF(#REF!,B534,#REF!)</f>
        <v>#REF!</v>
      </c>
      <c r="H534" s="95" t="e">
        <f>SUMIF(#REF!,B534,#REF!)</f>
        <v>#REF!</v>
      </c>
      <c r="I534" s="95" t="e">
        <f>SUMIF(#REF!,B534,#REF!)*-1</f>
        <v>#REF!</v>
      </c>
      <c r="J534" s="95" t="e">
        <f t="shared" si="58"/>
        <v>#REF!</v>
      </c>
      <c r="K534" s="387" t="e">
        <f>VLOOKUP(B534,#REF!,21,0)</f>
        <v>#REF!</v>
      </c>
      <c r="L534" s="387" t="e">
        <f t="shared" si="56"/>
        <v>#REF!</v>
      </c>
      <c r="M534" s="5" t="s">
        <v>4246</v>
      </c>
      <c r="N534" s="126" t="e">
        <f t="shared" si="59"/>
        <v>#REF!</v>
      </c>
      <c r="O534" s="49" t="str">
        <f t="shared" si="60"/>
        <v>New Stock</v>
      </c>
      <c r="P534" s="37" t="str">
        <f t="shared" si="61"/>
        <v>New Stock</v>
      </c>
      <c r="Q534" s="35" t="str">
        <f t="shared" si="62"/>
        <v>-</v>
      </c>
      <c r="R534" s="4" t="e">
        <f t="shared" si="57"/>
        <v>#REF!</v>
      </c>
    </row>
    <row r="535" spans="1:18">
      <c r="A535" s="32" t="s">
        <v>1850</v>
      </c>
      <c r="B535" s="31" t="s">
        <v>2838</v>
      </c>
      <c r="C535" s="32" t="s">
        <v>2839</v>
      </c>
      <c r="D535" s="40" t="s">
        <v>1781</v>
      </c>
      <c r="E535" s="31">
        <v>2500</v>
      </c>
      <c r="F535" s="95" t="e">
        <f>SUMIF(#REF!,B535,#REF!)</f>
        <v>#REF!</v>
      </c>
      <c r="G535" s="95" t="e">
        <f>SUMIF(#REF!,B535,#REF!)</f>
        <v>#REF!</v>
      </c>
      <c r="H535" s="95" t="e">
        <f>SUMIF(#REF!,B535,#REF!)</f>
        <v>#REF!</v>
      </c>
      <c r="I535" s="95" t="e">
        <f>SUMIF(#REF!,B535,#REF!)*-1</f>
        <v>#REF!</v>
      </c>
      <c r="J535" s="95" t="e">
        <f t="shared" si="58"/>
        <v>#REF!</v>
      </c>
      <c r="K535" s="387" t="e">
        <f>VLOOKUP(B535,#REF!,21,0)</f>
        <v>#REF!</v>
      </c>
      <c r="L535" s="387" t="e">
        <f t="shared" si="56"/>
        <v>#REF!</v>
      </c>
      <c r="M535" s="5" t="s">
        <v>4246</v>
      </c>
      <c r="N535" s="126" t="e">
        <f t="shared" si="59"/>
        <v>#REF!</v>
      </c>
      <c r="O535" s="49" t="str">
        <f t="shared" si="60"/>
        <v>New Stock</v>
      </c>
      <c r="P535" s="37" t="str">
        <f t="shared" si="61"/>
        <v>New Stock</v>
      </c>
      <c r="Q535" s="35" t="str">
        <f t="shared" si="62"/>
        <v>-</v>
      </c>
      <c r="R535" s="4" t="e">
        <f t="shared" si="57"/>
        <v>#REF!</v>
      </c>
    </row>
    <row r="536" spans="1:18">
      <c r="A536" s="32" t="s">
        <v>1850</v>
      </c>
      <c r="B536" s="31" t="s">
        <v>2840</v>
      </c>
      <c r="C536" s="32" t="s">
        <v>2841</v>
      </c>
      <c r="D536" s="40" t="s">
        <v>4121</v>
      </c>
      <c r="E536" s="31">
        <v>1100</v>
      </c>
      <c r="F536" s="95" t="e">
        <f>SUMIF(#REF!,B536,#REF!)</f>
        <v>#REF!</v>
      </c>
      <c r="G536" s="95" t="e">
        <f>SUMIF(#REF!,B536,#REF!)</f>
        <v>#REF!</v>
      </c>
      <c r="H536" s="95" t="e">
        <f>SUMIF(#REF!,B536,#REF!)</f>
        <v>#REF!</v>
      </c>
      <c r="I536" s="95" t="e">
        <f>SUMIF(#REF!,B536,#REF!)*-1</f>
        <v>#REF!</v>
      </c>
      <c r="J536" s="95" t="e">
        <f t="shared" si="58"/>
        <v>#REF!</v>
      </c>
      <c r="K536" s="387" t="e">
        <f>VLOOKUP(B536,#REF!,21,0)</f>
        <v>#REF!</v>
      </c>
      <c r="L536" s="387" t="e">
        <f t="shared" si="56"/>
        <v>#REF!</v>
      </c>
      <c r="M536" s="5" t="s">
        <v>4246</v>
      </c>
      <c r="N536" s="126" t="e">
        <f t="shared" si="59"/>
        <v>#REF!</v>
      </c>
      <c r="O536" s="49" t="str">
        <f t="shared" si="60"/>
        <v>New Stock</v>
      </c>
      <c r="P536" s="37" t="str">
        <f t="shared" si="61"/>
        <v>New Stock</v>
      </c>
      <c r="Q536" s="35" t="str">
        <f t="shared" si="62"/>
        <v>-</v>
      </c>
      <c r="R536" s="4" t="e">
        <f t="shared" si="57"/>
        <v>#REF!</v>
      </c>
    </row>
    <row r="537" spans="1:18">
      <c r="A537" s="32" t="s">
        <v>1850</v>
      </c>
      <c r="B537" s="31" t="s">
        <v>1450</v>
      </c>
      <c r="C537" s="32" t="s">
        <v>286</v>
      </c>
      <c r="D537" s="40" t="s">
        <v>3055</v>
      </c>
      <c r="E537" s="31">
        <v>1900</v>
      </c>
      <c r="F537" s="95" t="e">
        <f>SUMIF(#REF!,B537,#REF!)</f>
        <v>#REF!</v>
      </c>
      <c r="G537" s="95" t="e">
        <f>SUMIF(#REF!,B537,#REF!)</f>
        <v>#REF!</v>
      </c>
      <c r="H537" s="95" t="e">
        <f>SUMIF(#REF!,B537,#REF!)</f>
        <v>#REF!</v>
      </c>
      <c r="I537" s="95" t="e">
        <f>SUMIF(#REF!,B537,#REF!)*-1</f>
        <v>#REF!</v>
      </c>
      <c r="J537" s="95" t="e">
        <f t="shared" si="58"/>
        <v>#REF!</v>
      </c>
      <c r="K537" s="387" t="e">
        <f>VLOOKUP(B537,#REF!,21,0)</f>
        <v>#REF!</v>
      </c>
      <c r="L537" s="387" t="e">
        <f t="shared" si="56"/>
        <v>#REF!</v>
      </c>
      <c r="M537" s="5" t="s">
        <v>4246</v>
      </c>
      <c r="N537" s="126" t="e">
        <f t="shared" si="59"/>
        <v>#REF!</v>
      </c>
      <c r="O537" s="49" t="str">
        <f t="shared" si="60"/>
        <v>New Stock</v>
      </c>
      <c r="P537" s="37" t="str">
        <f t="shared" si="61"/>
        <v>New Stock</v>
      </c>
      <c r="Q537" s="35" t="str">
        <f t="shared" si="62"/>
        <v>-</v>
      </c>
      <c r="R537" s="4" t="e">
        <f t="shared" si="57"/>
        <v>#REF!</v>
      </c>
    </row>
    <row r="538" spans="1:18">
      <c r="A538" s="32" t="s">
        <v>1850</v>
      </c>
      <c r="B538" s="31" t="s">
        <v>4412</v>
      </c>
      <c r="C538" s="32" t="s">
        <v>4413</v>
      </c>
      <c r="D538" s="40" t="s">
        <v>2562</v>
      </c>
      <c r="E538" s="31">
        <v>600</v>
      </c>
      <c r="F538" s="95" t="e">
        <f>SUMIF(#REF!,B538,#REF!)</f>
        <v>#REF!</v>
      </c>
      <c r="G538" s="95" t="e">
        <f>SUMIF(#REF!,B538,#REF!)</f>
        <v>#REF!</v>
      </c>
      <c r="H538" s="95" t="e">
        <f>SUMIF(#REF!,B538,#REF!)</f>
        <v>#REF!</v>
      </c>
      <c r="I538" s="95" t="e">
        <f>SUMIF(#REF!,B538,#REF!)*-1</f>
        <v>#REF!</v>
      </c>
      <c r="J538" s="95" t="e">
        <f t="shared" si="58"/>
        <v>#REF!</v>
      </c>
      <c r="K538" s="387" t="e">
        <f>VLOOKUP(B538,#REF!,21,0)</f>
        <v>#REF!</v>
      </c>
      <c r="L538" s="387" t="e">
        <f t="shared" si="56"/>
        <v>#REF!</v>
      </c>
      <c r="M538" s="5" t="s">
        <v>4246</v>
      </c>
      <c r="N538" s="126" t="e">
        <f t="shared" si="59"/>
        <v>#REF!</v>
      </c>
      <c r="O538" s="49" t="str">
        <f t="shared" si="60"/>
        <v>New Stock</v>
      </c>
      <c r="P538" s="37" t="str">
        <f t="shared" si="61"/>
        <v>New Stock</v>
      </c>
      <c r="Q538" s="35" t="str">
        <f t="shared" si="62"/>
        <v>-</v>
      </c>
      <c r="R538" s="4" t="e">
        <f t="shared" si="57"/>
        <v>#REF!</v>
      </c>
    </row>
    <row r="539" spans="1:18">
      <c r="A539" s="32" t="s">
        <v>1850</v>
      </c>
      <c r="B539" s="31" t="s">
        <v>4414</v>
      </c>
      <c r="C539" s="32" t="s">
        <v>4415</v>
      </c>
      <c r="D539" s="40" t="s">
        <v>3932</v>
      </c>
      <c r="E539" s="31">
        <v>400</v>
      </c>
      <c r="F539" s="95" t="e">
        <f>SUMIF(#REF!,B539,#REF!)</f>
        <v>#REF!</v>
      </c>
      <c r="G539" s="95" t="e">
        <f>SUMIF(#REF!,B539,#REF!)</f>
        <v>#REF!</v>
      </c>
      <c r="H539" s="95" t="e">
        <f>SUMIF(#REF!,B539,#REF!)</f>
        <v>#REF!</v>
      </c>
      <c r="I539" s="95" t="e">
        <f>SUMIF(#REF!,B539,#REF!)*-1</f>
        <v>#REF!</v>
      </c>
      <c r="J539" s="95" t="e">
        <f t="shared" si="58"/>
        <v>#REF!</v>
      </c>
      <c r="K539" s="387" t="e">
        <f>VLOOKUP(B539,#REF!,21,0)</f>
        <v>#REF!</v>
      </c>
      <c r="L539" s="387" t="e">
        <f t="shared" si="56"/>
        <v>#REF!</v>
      </c>
      <c r="M539" s="5" t="s">
        <v>4246</v>
      </c>
      <c r="N539" s="126" t="e">
        <f t="shared" si="59"/>
        <v>#REF!</v>
      </c>
      <c r="O539" s="49" t="str">
        <f t="shared" si="60"/>
        <v>New Stock</v>
      </c>
      <c r="P539" s="37" t="str">
        <f t="shared" si="61"/>
        <v>New Stock</v>
      </c>
      <c r="Q539" s="35" t="str">
        <f t="shared" si="62"/>
        <v>-</v>
      </c>
      <c r="R539" s="4" t="e">
        <f t="shared" si="57"/>
        <v>#REF!</v>
      </c>
    </row>
    <row r="540" spans="1:18">
      <c r="A540" s="32" t="s">
        <v>1850</v>
      </c>
      <c r="B540" s="31" t="s">
        <v>1061</v>
      </c>
      <c r="C540" s="32" t="s">
        <v>1062</v>
      </c>
      <c r="D540" s="40" t="s">
        <v>4907</v>
      </c>
      <c r="E540" s="31">
        <v>400</v>
      </c>
      <c r="F540" s="95" t="e">
        <f>SUMIF(#REF!,B540,#REF!)</f>
        <v>#REF!</v>
      </c>
      <c r="G540" s="95" t="e">
        <f>SUMIF(#REF!,B540,#REF!)</f>
        <v>#REF!</v>
      </c>
      <c r="H540" s="95" t="e">
        <f>SUMIF(#REF!,B540,#REF!)</f>
        <v>#REF!</v>
      </c>
      <c r="I540" s="95" t="e">
        <f>SUMIF(#REF!,B540,#REF!)*-1</f>
        <v>#REF!</v>
      </c>
      <c r="J540" s="95" t="e">
        <f t="shared" si="58"/>
        <v>#REF!</v>
      </c>
      <c r="K540" s="387" t="e">
        <f>VLOOKUP(B540,#REF!,21,0)</f>
        <v>#REF!</v>
      </c>
      <c r="L540" s="387" t="e">
        <f t="shared" si="56"/>
        <v>#REF!</v>
      </c>
      <c r="M540" s="5" t="s">
        <v>4246</v>
      </c>
      <c r="N540" s="126" t="e">
        <f t="shared" si="59"/>
        <v>#REF!</v>
      </c>
      <c r="O540" s="49" t="str">
        <f t="shared" si="60"/>
        <v>New Stock</v>
      </c>
      <c r="P540" s="37" t="str">
        <f t="shared" si="61"/>
        <v>New Stock</v>
      </c>
      <c r="Q540" s="35" t="str">
        <f t="shared" si="62"/>
        <v>-</v>
      </c>
      <c r="R540" s="4" t="e">
        <f t="shared" si="57"/>
        <v>#REF!</v>
      </c>
    </row>
    <row r="541" spans="1:18">
      <c r="A541" s="32" t="s">
        <v>1850</v>
      </c>
      <c r="B541" s="31" t="s">
        <v>1030</v>
      </c>
      <c r="C541" s="32" t="s">
        <v>3130</v>
      </c>
      <c r="D541" s="40" t="s">
        <v>4908</v>
      </c>
      <c r="E541" s="31">
        <v>400</v>
      </c>
      <c r="F541" s="95" t="e">
        <f>SUMIF(#REF!,B541,#REF!)</f>
        <v>#REF!</v>
      </c>
      <c r="G541" s="95" t="e">
        <f>SUMIF(#REF!,B541,#REF!)</f>
        <v>#REF!</v>
      </c>
      <c r="H541" s="95" t="e">
        <f>SUMIF(#REF!,B541,#REF!)</f>
        <v>#REF!</v>
      </c>
      <c r="I541" s="95" t="e">
        <f>SUMIF(#REF!,B541,#REF!)*-1</f>
        <v>#REF!</v>
      </c>
      <c r="J541" s="95" t="e">
        <f t="shared" si="58"/>
        <v>#REF!</v>
      </c>
      <c r="K541" s="387" t="e">
        <f>VLOOKUP(B541,#REF!,21,0)</f>
        <v>#REF!</v>
      </c>
      <c r="L541" s="387" t="e">
        <f t="shared" si="56"/>
        <v>#REF!</v>
      </c>
      <c r="M541" s="5" t="s">
        <v>4246</v>
      </c>
      <c r="N541" s="126" t="e">
        <f t="shared" si="59"/>
        <v>#REF!</v>
      </c>
      <c r="O541" s="49" t="str">
        <f t="shared" si="60"/>
        <v>New Stock</v>
      </c>
      <c r="P541" s="37" t="str">
        <f t="shared" si="61"/>
        <v>New Stock</v>
      </c>
      <c r="Q541" s="35" t="str">
        <f t="shared" si="62"/>
        <v>-</v>
      </c>
      <c r="R541" s="4" t="e">
        <f t="shared" si="57"/>
        <v>#REF!</v>
      </c>
    </row>
    <row r="542" spans="1:18">
      <c r="A542" s="32" t="s">
        <v>1850</v>
      </c>
      <c r="B542" s="31" t="s">
        <v>4416</v>
      </c>
      <c r="C542" s="32" t="s">
        <v>4417</v>
      </c>
      <c r="D542" s="40" t="s">
        <v>229</v>
      </c>
      <c r="E542" s="31">
        <v>400</v>
      </c>
      <c r="F542" s="95" t="e">
        <f>SUMIF(#REF!,B542,#REF!)</f>
        <v>#REF!</v>
      </c>
      <c r="G542" s="95" t="e">
        <f>SUMIF(#REF!,B542,#REF!)</f>
        <v>#REF!</v>
      </c>
      <c r="H542" s="95" t="e">
        <f>SUMIF(#REF!,B542,#REF!)</f>
        <v>#REF!</v>
      </c>
      <c r="I542" s="95" t="e">
        <f>SUMIF(#REF!,B542,#REF!)*-1</f>
        <v>#REF!</v>
      </c>
      <c r="J542" s="95" t="e">
        <f t="shared" si="58"/>
        <v>#REF!</v>
      </c>
      <c r="K542" s="387" t="e">
        <f>VLOOKUP(B542,#REF!,21,0)</f>
        <v>#REF!</v>
      </c>
      <c r="L542" s="387" t="e">
        <f t="shared" si="56"/>
        <v>#REF!</v>
      </c>
      <c r="M542" s="5" t="s">
        <v>4246</v>
      </c>
      <c r="N542" s="126" t="e">
        <f t="shared" si="59"/>
        <v>#REF!</v>
      </c>
      <c r="O542" s="49" t="str">
        <f t="shared" si="60"/>
        <v>New Stock</v>
      </c>
      <c r="P542" s="37" t="str">
        <f t="shared" si="61"/>
        <v>New Stock</v>
      </c>
      <c r="Q542" s="35" t="str">
        <f t="shared" si="62"/>
        <v>-</v>
      </c>
      <c r="R542" s="4" t="e">
        <f t="shared" si="57"/>
        <v>#REF!</v>
      </c>
    </row>
    <row r="543" spans="1:18">
      <c r="A543" s="32" t="s">
        <v>5291</v>
      </c>
      <c r="B543" s="31" t="s">
        <v>5292</v>
      </c>
      <c r="C543" s="32" t="s">
        <v>1801</v>
      </c>
      <c r="D543" s="40" t="s">
        <v>2799</v>
      </c>
      <c r="E543" s="31">
        <v>20</v>
      </c>
      <c r="F543" s="95" t="e">
        <f>SUMIF(#REF!,B543,#REF!)</f>
        <v>#REF!</v>
      </c>
      <c r="G543" s="95" t="e">
        <f>SUMIF(#REF!,B543,#REF!)</f>
        <v>#REF!</v>
      </c>
      <c r="H543" s="95" t="e">
        <f>SUMIF(#REF!,B543,#REF!)</f>
        <v>#REF!</v>
      </c>
      <c r="I543" s="95" t="e">
        <f>SUMIF(#REF!,B543,#REF!)*-1</f>
        <v>#REF!</v>
      </c>
      <c r="J543" s="95" t="e">
        <f t="shared" si="58"/>
        <v>#REF!</v>
      </c>
      <c r="K543" s="387" t="e">
        <f>VLOOKUP(B543,#REF!,21,0)</f>
        <v>#REF!</v>
      </c>
      <c r="L543" s="387" t="e">
        <f t="shared" si="56"/>
        <v>#REF!</v>
      </c>
      <c r="M543" s="5" t="s">
        <v>2750</v>
      </c>
      <c r="N543" s="126" t="e">
        <f t="shared" si="59"/>
        <v>#REF!</v>
      </c>
      <c r="O543" s="49" t="str">
        <f t="shared" si="60"/>
        <v>New Stock</v>
      </c>
      <c r="P543" s="37" t="str">
        <f t="shared" si="61"/>
        <v>New Stock</v>
      </c>
      <c r="Q543" s="35" t="str">
        <f t="shared" si="62"/>
        <v>-</v>
      </c>
      <c r="R543" s="4" t="e">
        <f t="shared" si="57"/>
        <v>#REF!</v>
      </c>
    </row>
    <row r="544" spans="1:18">
      <c r="A544" s="32" t="s">
        <v>5291</v>
      </c>
      <c r="B544" s="31" t="s">
        <v>5294</v>
      </c>
      <c r="C544" s="32" t="s">
        <v>3306</v>
      </c>
      <c r="D544" s="40" t="s">
        <v>2799</v>
      </c>
      <c r="E544" s="31">
        <v>20</v>
      </c>
      <c r="F544" s="95" t="e">
        <f>SUMIF(#REF!,B544,#REF!)</f>
        <v>#REF!</v>
      </c>
      <c r="G544" s="95" t="e">
        <f>SUMIF(#REF!,B544,#REF!)</f>
        <v>#REF!</v>
      </c>
      <c r="H544" s="95" t="e">
        <f>SUMIF(#REF!,B544,#REF!)</f>
        <v>#REF!</v>
      </c>
      <c r="I544" s="95" t="e">
        <f>SUMIF(#REF!,B544,#REF!)*-1</f>
        <v>#REF!</v>
      </c>
      <c r="J544" s="95" t="e">
        <f t="shared" si="58"/>
        <v>#REF!</v>
      </c>
      <c r="K544" s="387" t="e">
        <f>VLOOKUP(B544,#REF!,21,0)</f>
        <v>#REF!</v>
      </c>
      <c r="L544" s="387" t="e">
        <f t="shared" si="56"/>
        <v>#REF!</v>
      </c>
      <c r="M544" s="5" t="s">
        <v>2750</v>
      </c>
      <c r="N544" s="126" t="e">
        <f t="shared" si="59"/>
        <v>#REF!</v>
      </c>
      <c r="O544" s="49" t="str">
        <f t="shared" si="60"/>
        <v>New Stock</v>
      </c>
      <c r="P544" s="37" t="str">
        <f t="shared" si="61"/>
        <v>New Stock</v>
      </c>
      <c r="Q544" s="35" t="str">
        <f t="shared" si="62"/>
        <v>-</v>
      </c>
      <c r="R544" s="4" t="e">
        <f t="shared" si="57"/>
        <v>#REF!</v>
      </c>
    </row>
    <row r="545" spans="1:18">
      <c r="A545" s="32" t="s">
        <v>5291</v>
      </c>
      <c r="B545" s="31" t="s">
        <v>5295</v>
      </c>
      <c r="C545" s="32" t="s">
        <v>3307</v>
      </c>
      <c r="D545" s="40" t="s">
        <v>1330</v>
      </c>
      <c r="E545" s="31">
        <v>20</v>
      </c>
      <c r="F545" s="95" t="e">
        <f>SUMIF(#REF!,B545,#REF!)</f>
        <v>#REF!</v>
      </c>
      <c r="G545" s="95" t="e">
        <f>SUMIF(#REF!,B545,#REF!)</f>
        <v>#REF!</v>
      </c>
      <c r="H545" s="95" t="e">
        <f>SUMIF(#REF!,B545,#REF!)</f>
        <v>#REF!</v>
      </c>
      <c r="I545" s="95" t="e">
        <f>SUMIF(#REF!,B545,#REF!)*-1</f>
        <v>#REF!</v>
      </c>
      <c r="J545" s="95" t="e">
        <f t="shared" si="58"/>
        <v>#REF!</v>
      </c>
      <c r="K545" s="387" t="e">
        <f>VLOOKUP(B545,#REF!,21,0)</f>
        <v>#REF!</v>
      </c>
      <c r="L545" s="387" t="e">
        <f t="shared" si="56"/>
        <v>#REF!</v>
      </c>
      <c r="M545" s="5" t="s">
        <v>2750</v>
      </c>
      <c r="N545" s="126" t="e">
        <f t="shared" si="59"/>
        <v>#REF!</v>
      </c>
      <c r="O545" s="49" t="str">
        <f t="shared" si="60"/>
        <v>New Stock</v>
      </c>
      <c r="P545" s="37" t="str">
        <f t="shared" si="61"/>
        <v>New Stock</v>
      </c>
      <c r="Q545" s="35" t="str">
        <f t="shared" si="62"/>
        <v>-</v>
      </c>
      <c r="R545" s="4" t="e">
        <f t="shared" si="57"/>
        <v>#REF!</v>
      </c>
    </row>
    <row r="546" spans="1:18">
      <c r="A546" s="32" t="s">
        <v>5291</v>
      </c>
      <c r="B546" s="31" t="s">
        <v>5126</v>
      </c>
      <c r="C546" s="32" t="s">
        <v>3308</v>
      </c>
      <c r="D546" s="40" t="s">
        <v>1333</v>
      </c>
      <c r="E546" s="31">
        <v>20</v>
      </c>
      <c r="F546" s="95" t="e">
        <f>SUMIF(#REF!,B546,#REF!)</f>
        <v>#REF!</v>
      </c>
      <c r="G546" s="95" t="e">
        <f>SUMIF(#REF!,B546,#REF!)</f>
        <v>#REF!</v>
      </c>
      <c r="H546" s="95" t="e">
        <f>SUMIF(#REF!,B546,#REF!)</f>
        <v>#REF!</v>
      </c>
      <c r="I546" s="95" t="e">
        <f>SUMIF(#REF!,B546,#REF!)*-1</f>
        <v>#REF!</v>
      </c>
      <c r="J546" s="95" t="e">
        <f t="shared" si="58"/>
        <v>#REF!</v>
      </c>
      <c r="K546" s="387" t="e">
        <f>VLOOKUP(B546,#REF!,21,0)</f>
        <v>#REF!</v>
      </c>
      <c r="L546" s="387" t="e">
        <f t="shared" si="56"/>
        <v>#REF!</v>
      </c>
      <c r="M546" s="5" t="s">
        <v>2750</v>
      </c>
      <c r="N546" s="126" t="e">
        <f t="shared" si="59"/>
        <v>#REF!</v>
      </c>
      <c r="O546" s="49" t="str">
        <f t="shared" si="60"/>
        <v>New Stock</v>
      </c>
      <c r="P546" s="37" t="str">
        <f t="shared" si="61"/>
        <v>New Stock</v>
      </c>
      <c r="Q546" s="35" t="str">
        <f t="shared" si="62"/>
        <v>-</v>
      </c>
      <c r="R546" s="4" t="e">
        <f t="shared" si="57"/>
        <v>#REF!</v>
      </c>
    </row>
    <row r="547" spans="1:18">
      <c r="A547" s="32" t="s">
        <v>5291</v>
      </c>
      <c r="B547" s="31" t="s">
        <v>2486</v>
      </c>
      <c r="C547" s="32" t="s">
        <v>2480</v>
      </c>
      <c r="D547" s="40" t="s">
        <v>1330</v>
      </c>
      <c r="E547" s="31">
        <v>20</v>
      </c>
      <c r="F547" s="95" t="e">
        <f>SUMIF(#REF!,B547,#REF!)</f>
        <v>#REF!</v>
      </c>
      <c r="G547" s="95" t="e">
        <f>SUMIF(#REF!,B547,#REF!)</f>
        <v>#REF!</v>
      </c>
      <c r="H547" s="95" t="e">
        <f>SUMIF(#REF!,B547,#REF!)</f>
        <v>#REF!</v>
      </c>
      <c r="I547" s="95" t="e">
        <f>SUMIF(#REF!,B547,#REF!)*-1</f>
        <v>#REF!</v>
      </c>
      <c r="J547" s="95" t="e">
        <f t="shared" si="58"/>
        <v>#REF!</v>
      </c>
      <c r="K547" s="387" t="e">
        <f>VLOOKUP(B547,#REF!,21,0)</f>
        <v>#REF!</v>
      </c>
      <c r="L547" s="387" t="e">
        <f t="shared" si="56"/>
        <v>#REF!</v>
      </c>
      <c r="M547" s="5" t="s">
        <v>2750</v>
      </c>
      <c r="N547" s="126" t="e">
        <f t="shared" si="59"/>
        <v>#REF!</v>
      </c>
      <c r="O547" s="49" t="str">
        <f t="shared" si="60"/>
        <v>New Stock</v>
      </c>
      <c r="P547" s="37" t="str">
        <f t="shared" si="61"/>
        <v>New Stock</v>
      </c>
      <c r="Q547" s="35" t="str">
        <f t="shared" si="62"/>
        <v>-</v>
      </c>
      <c r="R547" s="4" t="e">
        <f t="shared" si="57"/>
        <v>#REF!</v>
      </c>
    </row>
    <row r="548" spans="1:18">
      <c r="A548" s="32" t="s">
        <v>5291</v>
      </c>
      <c r="B548" s="31" t="s">
        <v>2487</v>
      </c>
      <c r="C548" s="32" t="s">
        <v>2481</v>
      </c>
      <c r="D548" s="40" t="s">
        <v>1333</v>
      </c>
      <c r="E548" s="31">
        <v>20</v>
      </c>
      <c r="F548" s="95" t="e">
        <f>SUMIF(#REF!,B548,#REF!)</f>
        <v>#REF!</v>
      </c>
      <c r="G548" s="95" t="e">
        <f>SUMIF(#REF!,B548,#REF!)</f>
        <v>#REF!</v>
      </c>
      <c r="H548" s="95" t="e">
        <f>SUMIF(#REF!,B548,#REF!)</f>
        <v>#REF!</v>
      </c>
      <c r="I548" s="95" t="e">
        <f>SUMIF(#REF!,B548,#REF!)*-1</f>
        <v>#REF!</v>
      </c>
      <c r="J548" s="95" t="e">
        <f t="shared" si="58"/>
        <v>#REF!</v>
      </c>
      <c r="K548" s="387" t="e">
        <f>VLOOKUP(B548,#REF!,21,0)</f>
        <v>#REF!</v>
      </c>
      <c r="L548" s="387" t="e">
        <f t="shared" si="56"/>
        <v>#REF!</v>
      </c>
      <c r="M548" s="5" t="s">
        <v>2750</v>
      </c>
      <c r="N548" s="126" t="e">
        <f t="shared" si="59"/>
        <v>#REF!</v>
      </c>
      <c r="O548" s="49" t="str">
        <f t="shared" si="60"/>
        <v>New Stock</v>
      </c>
      <c r="P548" s="37" t="str">
        <f t="shared" si="61"/>
        <v>New Stock</v>
      </c>
      <c r="Q548" s="35" t="str">
        <f t="shared" si="62"/>
        <v>-</v>
      </c>
      <c r="R548" s="4" t="e">
        <f t="shared" si="57"/>
        <v>#REF!</v>
      </c>
    </row>
    <row r="549" spans="1:18">
      <c r="A549" s="32" t="s">
        <v>5291</v>
      </c>
      <c r="B549" s="31" t="s">
        <v>45</v>
      </c>
      <c r="C549" s="32" t="s">
        <v>2482</v>
      </c>
      <c r="D549" s="40" t="s">
        <v>1334</v>
      </c>
      <c r="E549" s="31">
        <v>35</v>
      </c>
      <c r="F549" s="95" t="e">
        <f>SUMIF(#REF!,B549,#REF!)</f>
        <v>#REF!</v>
      </c>
      <c r="G549" s="95" t="e">
        <f>SUMIF(#REF!,B549,#REF!)</f>
        <v>#REF!</v>
      </c>
      <c r="H549" s="95" t="e">
        <f>SUMIF(#REF!,B549,#REF!)</f>
        <v>#REF!</v>
      </c>
      <c r="I549" s="95" t="e">
        <f>SUMIF(#REF!,B549,#REF!)*-1</f>
        <v>#REF!</v>
      </c>
      <c r="J549" s="95" t="e">
        <f t="shared" si="58"/>
        <v>#REF!</v>
      </c>
      <c r="K549" s="387" t="e">
        <f>VLOOKUP(B549,#REF!,21,0)</f>
        <v>#REF!</v>
      </c>
      <c r="L549" s="387" t="e">
        <f t="shared" si="56"/>
        <v>#REF!</v>
      </c>
      <c r="M549" s="5" t="s">
        <v>2750</v>
      </c>
      <c r="N549" s="126" t="e">
        <f t="shared" si="59"/>
        <v>#REF!</v>
      </c>
      <c r="O549" s="49" t="str">
        <f t="shared" si="60"/>
        <v>New Stock</v>
      </c>
      <c r="P549" s="37" t="str">
        <f t="shared" si="61"/>
        <v>New Stock</v>
      </c>
      <c r="Q549" s="35" t="str">
        <f t="shared" si="62"/>
        <v>-</v>
      </c>
      <c r="R549" s="4" t="e">
        <f t="shared" si="57"/>
        <v>#REF!</v>
      </c>
    </row>
    <row r="550" spans="1:18">
      <c r="A550" s="32" t="s">
        <v>5291</v>
      </c>
      <c r="B550" s="31" t="s">
        <v>2551</v>
      </c>
      <c r="C550" s="32" t="s">
        <v>2483</v>
      </c>
      <c r="D550" s="40" t="s">
        <v>1458</v>
      </c>
      <c r="E550" s="31">
        <v>35</v>
      </c>
      <c r="F550" s="95" t="e">
        <f>SUMIF(#REF!,B550,#REF!)</f>
        <v>#REF!</v>
      </c>
      <c r="G550" s="95" t="e">
        <f>SUMIF(#REF!,B550,#REF!)</f>
        <v>#REF!</v>
      </c>
      <c r="H550" s="95" t="e">
        <f>SUMIF(#REF!,B550,#REF!)</f>
        <v>#REF!</v>
      </c>
      <c r="I550" s="95" t="e">
        <f>SUMIF(#REF!,B550,#REF!)*-1</f>
        <v>#REF!</v>
      </c>
      <c r="J550" s="95" t="e">
        <f t="shared" si="58"/>
        <v>#REF!</v>
      </c>
      <c r="K550" s="387" t="e">
        <f>VLOOKUP(B550,#REF!,21,0)</f>
        <v>#REF!</v>
      </c>
      <c r="L550" s="387" t="e">
        <f t="shared" si="56"/>
        <v>#REF!</v>
      </c>
      <c r="M550" s="5" t="s">
        <v>2750</v>
      </c>
      <c r="N550" s="126" t="e">
        <f t="shared" si="59"/>
        <v>#REF!</v>
      </c>
      <c r="O550" s="49" t="str">
        <f t="shared" si="60"/>
        <v>New Stock</v>
      </c>
      <c r="P550" s="37" t="str">
        <f t="shared" si="61"/>
        <v>New Stock</v>
      </c>
      <c r="Q550" s="35" t="str">
        <f t="shared" si="62"/>
        <v>-</v>
      </c>
      <c r="R550" s="4" t="e">
        <f t="shared" si="57"/>
        <v>#REF!</v>
      </c>
    </row>
    <row r="551" spans="1:18">
      <c r="A551" s="32" t="s">
        <v>5291</v>
      </c>
      <c r="B551" s="31" t="s">
        <v>1973</v>
      </c>
      <c r="C551" s="32" t="s">
        <v>2484</v>
      </c>
      <c r="D551" s="40" t="s">
        <v>1963</v>
      </c>
      <c r="E551" s="31">
        <v>35</v>
      </c>
      <c r="F551" s="95" t="e">
        <f>SUMIF(#REF!,B551,#REF!)</f>
        <v>#REF!</v>
      </c>
      <c r="G551" s="95" t="e">
        <f>SUMIF(#REF!,B551,#REF!)</f>
        <v>#REF!</v>
      </c>
      <c r="H551" s="95" t="e">
        <f>SUMIF(#REF!,B551,#REF!)</f>
        <v>#REF!</v>
      </c>
      <c r="I551" s="95" t="e">
        <f>SUMIF(#REF!,B551,#REF!)*-1</f>
        <v>#REF!</v>
      </c>
      <c r="J551" s="95" t="e">
        <f t="shared" si="58"/>
        <v>#REF!</v>
      </c>
      <c r="K551" s="387" t="e">
        <f>VLOOKUP(B551,#REF!,21,0)</f>
        <v>#REF!</v>
      </c>
      <c r="L551" s="387" t="e">
        <f t="shared" si="56"/>
        <v>#REF!</v>
      </c>
      <c r="M551" s="5" t="s">
        <v>2750</v>
      </c>
      <c r="N551" s="126" t="e">
        <f t="shared" si="59"/>
        <v>#REF!</v>
      </c>
      <c r="O551" s="49" t="str">
        <f t="shared" si="60"/>
        <v>New Stock</v>
      </c>
      <c r="P551" s="37" t="str">
        <f t="shared" si="61"/>
        <v>New Stock</v>
      </c>
      <c r="Q551" s="35" t="str">
        <f t="shared" si="62"/>
        <v>-</v>
      </c>
      <c r="R551" s="4" t="e">
        <f t="shared" si="57"/>
        <v>#REF!</v>
      </c>
    </row>
    <row r="552" spans="1:18">
      <c r="A552" s="32" t="s">
        <v>5291</v>
      </c>
      <c r="B552" s="31" t="s">
        <v>1974</v>
      </c>
      <c r="C552" s="32" t="s">
        <v>2485</v>
      </c>
      <c r="D552" s="40" t="s">
        <v>4141</v>
      </c>
      <c r="E552" s="31">
        <v>35</v>
      </c>
      <c r="F552" s="95" t="e">
        <f>SUMIF(#REF!,B552,#REF!)</f>
        <v>#REF!</v>
      </c>
      <c r="G552" s="95" t="e">
        <f>SUMIF(#REF!,B552,#REF!)</f>
        <v>#REF!</v>
      </c>
      <c r="H552" s="95" t="e">
        <f>SUMIF(#REF!,B552,#REF!)</f>
        <v>#REF!</v>
      </c>
      <c r="I552" s="95" t="e">
        <f>SUMIF(#REF!,B552,#REF!)*-1</f>
        <v>#REF!</v>
      </c>
      <c r="J552" s="95" t="e">
        <f t="shared" si="58"/>
        <v>#REF!</v>
      </c>
      <c r="K552" s="387" t="e">
        <f>VLOOKUP(B552,#REF!,21,0)</f>
        <v>#REF!</v>
      </c>
      <c r="L552" s="387" t="e">
        <f t="shared" si="56"/>
        <v>#REF!</v>
      </c>
      <c r="M552" s="5" t="s">
        <v>2750</v>
      </c>
      <c r="N552" s="126" t="e">
        <f t="shared" si="59"/>
        <v>#REF!</v>
      </c>
      <c r="O552" s="49" t="str">
        <f t="shared" si="60"/>
        <v>New Stock</v>
      </c>
      <c r="P552" s="37" t="str">
        <f t="shared" si="61"/>
        <v>New Stock</v>
      </c>
      <c r="Q552" s="35" t="str">
        <f t="shared" si="62"/>
        <v>-</v>
      </c>
      <c r="R552" s="4" t="e">
        <f t="shared" si="57"/>
        <v>#REF!</v>
      </c>
    </row>
    <row r="553" spans="1:18">
      <c r="A553" s="32" t="s">
        <v>5291</v>
      </c>
      <c r="B553" s="31" t="s">
        <v>1874</v>
      </c>
      <c r="C553" s="32" t="s">
        <v>1403</v>
      </c>
      <c r="D553" s="40" t="s">
        <v>3351</v>
      </c>
      <c r="E553" s="31">
        <v>35</v>
      </c>
      <c r="F553" s="95" t="e">
        <f>SUMIF(#REF!,B553,#REF!)</f>
        <v>#REF!</v>
      </c>
      <c r="G553" s="95" t="e">
        <f>SUMIF(#REF!,B553,#REF!)</f>
        <v>#REF!</v>
      </c>
      <c r="H553" s="95" t="e">
        <f>SUMIF(#REF!,B553,#REF!)</f>
        <v>#REF!</v>
      </c>
      <c r="I553" s="95" t="e">
        <f>SUMIF(#REF!,B553,#REF!)*-1</f>
        <v>#REF!</v>
      </c>
      <c r="J553" s="95" t="e">
        <f t="shared" si="58"/>
        <v>#REF!</v>
      </c>
      <c r="K553" s="387" t="e">
        <f>VLOOKUP(B553,#REF!,21,0)</f>
        <v>#REF!</v>
      </c>
      <c r="L553" s="387" t="e">
        <f t="shared" si="56"/>
        <v>#REF!</v>
      </c>
      <c r="M553" s="5" t="s">
        <v>2750</v>
      </c>
      <c r="N553" s="126" t="e">
        <f t="shared" si="59"/>
        <v>#REF!</v>
      </c>
      <c r="O553" s="49" t="str">
        <f t="shared" si="60"/>
        <v>New Stock</v>
      </c>
      <c r="P553" s="37" t="str">
        <f t="shared" si="61"/>
        <v>New Stock</v>
      </c>
      <c r="Q553" s="35" t="str">
        <f t="shared" si="62"/>
        <v>-</v>
      </c>
      <c r="R553" s="4" t="e">
        <f t="shared" si="57"/>
        <v>#REF!</v>
      </c>
    </row>
    <row r="554" spans="1:18">
      <c r="A554" s="32" t="s">
        <v>5291</v>
      </c>
      <c r="B554" s="31" t="s">
        <v>1875</v>
      </c>
      <c r="C554" s="32" t="s">
        <v>2952</v>
      </c>
      <c r="D554" s="40" t="s">
        <v>3351</v>
      </c>
      <c r="E554" s="31">
        <v>35</v>
      </c>
      <c r="F554" s="95" t="e">
        <f>SUMIF(#REF!,B554,#REF!)</f>
        <v>#REF!</v>
      </c>
      <c r="G554" s="95" t="e">
        <f>SUMIF(#REF!,B554,#REF!)</f>
        <v>#REF!</v>
      </c>
      <c r="H554" s="95" t="e">
        <f>SUMIF(#REF!,B554,#REF!)</f>
        <v>#REF!</v>
      </c>
      <c r="I554" s="95" t="e">
        <f>SUMIF(#REF!,B554,#REF!)*-1</f>
        <v>#REF!</v>
      </c>
      <c r="J554" s="95" t="e">
        <f t="shared" si="58"/>
        <v>#REF!</v>
      </c>
      <c r="K554" s="387" t="e">
        <f>VLOOKUP(B554,#REF!,21,0)</f>
        <v>#REF!</v>
      </c>
      <c r="L554" s="387" t="e">
        <f t="shared" si="56"/>
        <v>#REF!</v>
      </c>
      <c r="M554" s="5" t="s">
        <v>2750</v>
      </c>
      <c r="N554" s="126" t="e">
        <f t="shared" si="59"/>
        <v>#REF!</v>
      </c>
      <c r="O554" s="49" t="str">
        <f t="shared" si="60"/>
        <v>New Stock</v>
      </c>
      <c r="P554" s="37" t="str">
        <f t="shared" si="61"/>
        <v>New Stock</v>
      </c>
      <c r="Q554" s="35" t="str">
        <f t="shared" si="62"/>
        <v>-</v>
      </c>
      <c r="R554" s="4" t="e">
        <f t="shared" si="57"/>
        <v>#REF!</v>
      </c>
    </row>
    <row r="555" spans="1:18">
      <c r="A555" s="32" t="s">
        <v>5291</v>
      </c>
      <c r="B555" s="31" t="s">
        <v>3762</v>
      </c>
      <c r="C555" s="32" t="s">
        <v>2953</v>
      </c>
      <c r="D555" s="40" t="s">
        <v>175</v>
      </c>
      <c r="E555" s="31">
        <v>35</v>
      </c>
      <c r="F555" s="95" t="e">
        <f>SUMIF(#REF!,B555,#REF!)</f>
        <v>#REF!</v>
      </c>
      <c r="G555" s="95" t="e">
        <f>SUMIF(#REF!,B555,#REF!)</f>
        <v>#REF!</v>
      </c>
      <c r="H555" s="95" t="e">
        <f>SUMIF(#REF!,B555,#REF!)</f>
        <v>#REF!</v>
      </c>
      <c r="I555" s="95" t="e">
        <f>SUMIF(#REF!,B555,#REF!)*-1</f>
        <v>#REF!</v>
      </c>
      <c r="J555" s="95" t="e">
        <f t="shared" si="58"/>
        <v>#REF!</v>
      </c>
      <c r="K555" s="387" t="e">
        <f>VLOOKUP(B555,#REF!,21,0)</f>
        <v>#REF!</v>
      </c>
      <c r="L555" s="387" t="e">
        <f t="shared" si="56"/>
        <v>#REF!</v>
      </c>
      <c r="M555" s="5" t="s">
        <v>2750</v>
      </c>
      <c r="N555" s="126" t="e">
        <f t="shared" si="59"/>
        <v>#REF!</v>
      </c>
      <c r="O555" s="49" t="str">
        <f t="shared" si="60"/>
        <v>New Stock</v>
      </c>
      <c r="P555" s="37" t="str">
        <f t="shared" si="61"/>
        <v>New Stock</v>
      </c>
      <c r="Q555" s="35" t="str">
        <f t="shared" si="62"/>
        <v>-</v>
      </c>
      <c r="R555" s="4" t="e">
        <f t="shared" si="57"/>
        <v>#REF!</v>
      </c>
    </row>
    <row r="556" spans="1:18">
      <c r="A556" s="32" t="s">
        <v>5291</v>
      </c>
      <c r="B556" s="31" t="s">
        <v>1637</v>
      </c>
      <c r="C556" s="32" t="s">
        <v>3190</v>
      </c>
      <c r="D556" s="40" t="s">
        <v>3351</v>
      </c>
      <c r="E556" s="31">
        <v>50</v>
      </c>
      <c r="F556" s="95" t="e">
        <f>SUMIF(#REF!,B556,#REF!)</f>
        <v>#REF!</v>
      </c>
      <c r="G556" s="95" t="e">
        <f>SUMIF(#REF!,B556,#REF!)</f>
        <v>#REF!</v>
      </c>
      <c r="H556" s="95" t="e">
        <f>SUMIF(#REF!,B556,#REF!)</f>
        <v>#REF!</v>
      </c>
      <c r="I556" s="95" t="e">
        <f>SUMIF(#REF!,B556,#REF!)*-1</f>
        <v>#REF!</v>
      </c>
      <c r="J556" s="95" t="e">
        <f t="shared" si="58"/>
        <v>#REF!</v>
      </c>
      <c r="K556" s="387" t="e">
        <f>VLOOKUP(B556,#REF!,21,0)</f>
        <v>#REF!</v>
      </c>
      <c r="L556" s="387" t="e">
        <f t="shared" si="56"/>
        <v>#REF!</v>
      </c>
      <c r="M556" s="5" t="s">
        <v>2750</v>
      </c>
      <c r="N556" s="126" t="e">
        <f t="shared" si="59"/>
        <v>#REF!</v>
      </c>
      <c r="O556" s="49" t="str">
        <f t="shared" si="60"/>
        <v>New Stock</v>
      </c>
      <c r="P556" s="37" t="str">
        <f t="shared" si="61"/>
        <v>New Stock</v>
      </c>
      <c r="Q556" s="35" t="str">
        <f t="shared" si="62"/>
        <v>-</v>
      </c>
      <c r="R556" s="4" t="e">
        <f t="shared" si="57"/>
        <v>#REF!</v>
      </c>
    </row>
    <row r="557" spans="1:18">
      <c r="A557" s="32" t="s">
        <v>5291</v>
      </c>
      <c r="B557" s="31" t="s">
        <v>3374</v>
      </c>
      <c r="C557" s="32" t="s">
        <v>3191</v>
      </c>
      <c r="D557" s="40" t="s">
        <v>175</v>
      </c>
      <c r="E557" s="31">
        <v>50</v>
      </c>
      <c r="F557" s="95" t="e">
        <f>SUMIF(#REF!,B557,#REF!)</f>
        <v>#REF!</v>
      </c>
      <c r="G557" s="95" t="e">
        <f>SUMIF(#REF!,B557,#REF!)</f>
        <v>#REF!</v>
      </c>
      <c r="H557" s="95" t="e">
        <f>SUMIF(#REF!,B557,#REF!)</f>
        <v>#REF!</v>
      </c>
      <c r="I557" s="95" t="e">
        <f>SUMIF(#REF!,B557,#REF!)*-1</f>
        <v>#REF!</v>
      </c>
      <c r="J557" s="95" t="e">
        <f t="shared" si="58"/>
        <v>#REF!</v>
      </c>
      <c r="K557" s="387" t="e">
        <f>VLOOKUP(B557,#REF!,21,0)</f>
        <v>#REF!</v>
      </c>
      <c r="L557" s="387" t="e">
        <f t="shared" si="56"/>
        <v>#REF!</v>
      </c>
      <c r="M557" s="5" t="s">
        <v>2750</v>
      </c>
      <c r="N557" s="126" t="e">
        <f t="shared" si="59"/>
        <v>#REF!</v>
      </c>
      <c r="O557" s="49" t="str">
        <f t="shared" si="60"/>
        <v>New Stock</v>
      </c>
      <c r="P557" s="37" t="str">
        <f t="shared" si="61"/>
        <v>New Stock</v>
      </c>
      <c r="Q557" s="35" t="str">
        <f t="shared" si="62"/>
        <v>-</v>
      </c>
      <c r="R557" s="4" t="e">
        <f t="shared" si="57"/>
        <v>#REF!</v>
      </c>
    </row>
    <row r="558" spans="1:18">
      <c r="A558" s="32" t="s">
        <v>5291</v>
      </c>
      <c r="B558" s="31" t="s">
        <v>3375</v>
      </c>
      <c r="C558" s="32" t="s">
        <v>4588</v>
      </c>
      <c r="D558" s="40" t="s">
        <v>5451</v>
      </c>
      <c r="E558" s="31">
        <v>300</v>
      </c>
      <c r="F558" s="95" t="e">
        <f>SUMIF(#REF!,B558,#REF!)</f>
        <v>#REF!</v>
      </c>
      <c r="G558" s="95" t="e">
        <f>SUMIF(#REF!,B558,#REF!)</f>
        <v>#REF!</v>
      </c>
      <c r="H558" s="95" t="e">
        <f>SUMIF(#REF!,B558,#REF!)</f>
        <v>#REF!</v>
      </c>
      <c r="I558" s="95" t="e">
        <f>SUMIF(#REF!,B558,#REF!)*-1</f>
        <v>#REF!</v>
      </c>
      <c r="J558" s="95" t="e">
        <f t="shared" si="58"/>
        <v>#REF!</v>
      </c>
      <c r="K558" s="387" t="e">
        <f>VLOOKUP(B558,#REF!,21,0)</f>
        <v>#REF!</v>
      </c>
      <c r="L558" s="387" t="e">
        <f t="shared" si="56"/>
        <v>#REF!</v>
      </c>
      <c r="M558" s="5" t="s">
        <v>2750</v>
      </c>
      <c r="N558" s="126" t="e">
        <f t="shared" si="59"/>
        <v>#REF!</v>
      </c>
      <c r="O558" s="49" t="str">
        <f t="shared" si="60"/>
        <v>New Stock</v>
      </c>
      <c r="P558" s="37" t="str">
        <f t="shared" si="61"/>
        <v>New Stock</v>
      </c>
      <c r="Q558" s="35" t="str">
        <f t="shared" si="62"/>
        <v>-</v>
      </c>
      <c r="R558" s="4" t="e">
        <f t="shared" si="57"/>
        <v>#REF!</v>
      </c>
    </row>
    <row r="559" spans="1:18">
      <c r="A559" s="32" t="s">
        <v>5291</v>
      </c>
      <c r="B559" s="31" t="s">
        <v>3376</v>
      </c>
      <c r="C559" s="32" t="s">
        <v>3209</v>
      </c>
      <c r="D559" s="40" t="s">
        <v>5453</v>
      </c>
      <c r="E559" s="31">
        <v>300</v>
      </c>
      <c r="F559" s="95" t="e">
        <f>SUMIF(#REF!,B559,#REF!)</f>
        <v>#REF!</v>
      </c>
      <c r="G559" s="95" t="e">
        <f>SUMIF(#REF!,B559,#REF!)</f>
        <v>#REF!</v>
      </c>
      <c r="H559" s="95" t="e">
        <f>SUMIF(#REF!,B559,#REF!)</f>
        <v>#REF!</v>
      </c>
      <c r="I559" s="95" t="e">
        <f>SUMIF(#REF!,B559,#REF!)*-1</f>
        <v>#REF!</v>
      </c>
      <c r="J559" s="95" t="e">
        <f t="shared" si="58"/>
        <v>#REF!</v>
      </c>
      <c r="K559" s="387" t="e">
        <f>VLOOKUP(B559,#REF!,21,0)</f>
        <v>#REF!</v>
      </c>
      <c r="L559" s="387" t="e">
        <f t="shared" si="56"/>
        <v>#REF!</v>
      </c>
      <c r="M559" s="5" t="s">
        <v>2750</v>
      </c>
      <c r="N559" s="126" t="e">
        <f t="shared" si="59"/>
        <v>#REF!</v>
      </c>
      <c r="O559" s="49" t="str">
        <f t="shared" si="60"/>
        <v>New Stock</v>
      </c>
      <c r="P559" s="37" t="str">
        <f t="shared" si="61"/>
        <v>New Stock</v>
      </c>
      <c r="Q559" s="35" t="str">
        <f t="shared" si="62"/>
        <v>-</v>
      </c>
      <c r="R559" s="4" t="e">
        <f t="shared" si="57"/>
        <v>#REF!</v>
      </c>
    </row>
    <row r="560" spans="1:18">
      <c r="A560" s="32" t="s">
        <v>5291</v>
      </c>
      <c r="B560" s="31" t="s">
        <v>3377</v>
      </c>
      <c r="C560" s="32" t="s">
        <v>5191</v>
      </c>
      <c r="D560" s="40" t="s">
        <v>529</v>
      </c>
      <c r="E560" s="31">
        <v>500</v>
      </c>
      <c r="F560" s="95" t="e">
        <f>SUMIF(#REF!,B560,#REF!)</f>
        <v>#REF!</v>
      </c>
      <c r="G560" s="95" t="e">
        <f>SUMIF(#REF!,B560,#REF!)</f>
        <v>#REF!</v>
      </c>
      <c r="H560" s="95" t="e">
        <f>SUMIF(#REF!,B560,#REF!)</f>
        <v>#REF!</v>
      </c>
      <c r="I560" s="95" t="e">
        <f>SUMIF(#REF!,B560,#REF!)*-1</f>
        <v>#REF!</v>
      </c>
      <c r="J560" s="95" t="e">
        <f t="shared" si="58"/>
        <v>#REF!</v>
      </c>
      <c r="K560" s="387" t="e">
        <f>VLOOKUP(B560,#REF!,21,0)</f>
        <v>#REF!</v>
      </c>
      <c r="L560" s="387" t="e">
        <f t="shared" si="56"/>
        <v>#REF!</v>
      </c>
      <c r="M560" s="5" t="s">
        <v>2750</v>
      </c>
      <c r="N560" s="126" t="e">
        <f t="shared" si="59"/>
        <v>#REF!</v>
      </c>
      <c r="O560" s="49" t="str">
        <f t="shared" si="60"/>
        <v>New Stock</v>
      </c>
      <c r="P560" s="37" t="str">
        <f t="shared" si="61"/>
        <v>New Stock</v>
      </c>
      <c r="Q560" s="35" t="str">
        <f t="shared" si="62"/>
        <v>-</v>
      </c>
      <c r="R560" s="4" t="e">
        <f t="shared" si="57"/>
        <v>#REF!</v>
      </c>
    </row>
    <row r="561" spans="1:18">
      <c r="A561" s="32" t="s">
        <v>5291</v>
      </c>
      <c r="B561" s="31" t="s">
        <v>3378</v>
      </c>
      <c r="C561" s="32" t="s">
        <v>5192</v>
      </c>
      <c r="D561" s="40" t="s">
        <v>1963</v>
      </c>
      <c r="E561" s="31">
        <v>20</v>
      </c>
      <c r="F561" s="95" t="e">
        <f>SUMIF(#REF!,B561,#REF!)</f>
        <v>#REF!</v>
      </c>
      <c r="G561" s="95" t="e">
        <f>SUMIF(#REF!,B561,#REF!)</f>
        <v>#REF!</v>
      </c>
      <c r="H561" s="95" t="e">
        <f>SUMIF(#REF!,B561,#REF!)</f>
        <v>#REF!</v>
      </c>
      <c r="I561" s="95" t="e">
        <f>SUMIF(#REF!,B561,#REF!)*-1</f>
        <v>#REF!</v>
      </c>
      <c r="J561" s="95" t="e">
        <f t="shared" si="58"/>
        <v>#REF!</v>
      </c>
      <c r="K561" s="387" t="e">
        <f>VLOOKUP(B561,#REF!,21,0)</f>
        <v>#REF!</v>
      </c>
      <c r="L561" s="387" t="e">
        <f t="shared" si="56"/>
        <v>#REF!</v>
      </c>
      <c r="M561" s="5" t="s">
        <v>2750</v>
      </c>
      <c r="N561" s="126" t="e">
        <f t="shared" si="59"/>
        <v>#REF!</v>
      </c>
      <c r="O561" s="49" t="str">
        <f t="shared" si="60"/>
        <v>New Stock</v>
      </c>
      <c r="P561" s="37" t="str">
        <f t="shared" si="61"/>
        <v>New Stock</v>
      </c>
      <c r="Q561" s="35" t="str">
        <f t="shared" si="62"/>
        <v>-</v>
      </c>
      <c r="R561" s="4" t="e">
        <f t="shared" si="57"/>
        <v>#REF!</v>
      </c>
    </row>
    <row r="562" spans="1:18">
      <c r="A562" s="32" t="s">
        <v>5291</v>
      </c>
      <c r="B562" s="31" t="s">
        <v>3242</v>
      </c>
      <c r="C562" s="32" t="s">
        <v>5193</v>
      </c>
      <c r="D562" s="40" t="s">
        <v>4141</v>
      </c>
      <c r="E562" s="31">
        <v>20</v>
      </c>
      <c r="F562" s="95" t="e">
        <f>SUMIF(#REF!,B562,#REF!)</f>
        <v>#REF!</v>
      </c>
      <c r="G562" s="95" t="e">
        <f>SUMIF(#REF!,B562,#REF!)</f>
        <v>#REF!</v>
      </c>
      <c r="H562" s="95" t="e">
        <f>SUMIF(#REF!,B562,#REF!)</f>
        <v>#REF!</v>
      </c>
      <c r="I562" s="95" t="e">
        <f>SUMIF(#REF!,B562,#REF!)*-1</f>
        <v>#REF!</v>
      </c>
      <c r="J562" s="95" t="e">
        <f t="shared" si="58"/>
        <v>#REF!</v>
      </c>
      <c r="K562" s="387" t="e">
        <f>VLOOKUP(B562,#REF!,21,0)</f>
        <v>#REF!</v>
      </c>
      <c r="L562" s="387" t="e">
        <f t="shared" si="56"/>
        <v>#REF!</v>
      </c>
      <c r="M562" s="5" t="s">
        <v>2750</v>
      </c>
      <c r="N562" s="126" t="e">
        <f t="shared" si="59"/>
        <v>#REF!</v>
      </c>
      <c r="O562" s="49" t="str">
        <f t="shared" si="60"/>
        <v>New Stock</v>
      </c>
      <c r="P562" s="37" t="str">
        <f t="shared" si="61"/>
        <v>New Stock</v>
      </c>
      <c r="Q562" s="35" t="str">
        <f t="shared" si="62"/>
        <v>-</v>
      </c>
      <c r="R562" s="4" t="e">
        <f t="shared" si="57"/>
        <v>#REF!</v>
      </c>
    </row>
    <row r="563" spans="1:18">
      <c r="A563" s="32" t="s">
        <v>5291</v>
      </c>
      <c r="B563" s="31" t="s">
        <v>3243</v>
      </c>
      <c r="C563" s="32" t="s">
        <v>5194</v>
      </c>
      <c r="D563" s="40" t="s">
        <v>1963</v>
      </c>
      <c r="E563" s="31">
        <v>20</v>
      </c>
      <c r="F563" s="95" t="e">
        <f>SUMIF(#REF!,B563,#REF!)</f>
        <v>#REF!</v>
      </c>
      <c r="G563" s="95" t="e">
        <f>SUMIF(#REF!,B563,#REF!)</f>
        <v>#REF!</v>
      </c>
      <c r="H563" s="95" t="e">
        <f>SUMIF(#REF!,B563,#REF!)</f>
        <v>#REF!</v>
      </c>
      <c r="I563" s="95" t="e">
        <f>SUMIF(#REF!,B563,#REF!)*-1</f>
        <v>#REF!</v>
      </c>
      <c r="J563" s="95" t="e">
        <f t="shared" si="58"/>
        <v>#REF!</v>
      </c>
      <c r="K563" s="387" t="e">
        <f>VLOOKUP(B563,#REF!,21,0)</f>
        <v>#REF!</v>
      </c>
      <c r="L563" s="387" t="e">
        <f t="shared" si="56"/>
        <v>#REF!</v>
      </c>
      <c r="M563" s="5" t="s">
        <v>2750</v>
      </c>
      <c r="N563" s="126" t="e">
        <f t="shared" si="59"/>
        <v>#REF!</v>
      </c>
      <c r="O563" s="49" t="str">
        <f t="shared" si="60"/>
        <v>New Stock</v>
      </c>
      <c r="P563" s="37" t="str">
        <f t="shared" si="61"/>
        <v>New Stock</v>
      </c>
      <c r="Q563" s="35" t="str">
        <f t="shared" si="62"/>
        <v>-</v>
      </c>
      <c r="R563" s="4" t="e">
        <f t="shared" si="57"/>
        <v>#REF!</v>
      </c>
    </row>
    <row r="564" spans="1:18">
      <c r="A564" s="32" t="s">
        <v>5291</v>
      </c>
      <c r="B564" s="31" t="s">
        <v>3244</v>
      </c>
      <c r="C564" s="32" t="s">
        <v>2567</v>
      </c>
      <c r="D564" s="40" t="s">
        <v>4141</v>
      </c>
      <c r="E564" s="31">
        <v>20</v>
      </c>
      <c r="F564" s="95" t="e">
        <f>SUMIF(#REF!,B564,#REF!)</f>
        <v>#REF!</v>
      </c>
      <c r="G564" s="95" t="e">
        <f>SUMIF(#REF!,B564,#REF!)</f>
        <v>#REF!</v>
      </c>
      <c r="H564" s="95" t="e">
        <f>SUMIF(#REF!,B564,#REF!)</f>
        <v>#REF!</v>
      </c>
      <c r="I564" s="95" t="e">
        <f>SUMIF(#REF!,B564,#REF!)*-1</f>
        <v>#REF!</v>
      </c>
      <c r="J564" s="95" t="e">
        <f t="shared" si="58"/>
        <v>#REF!</v>
      </c>
      <c r="K564" s="387" t="e">
        <f>VLOOKUP(B564,#REF!,21,0)</f>
        <v>#REF!</v>
      </c>
      <c r="L564" s="387" t="e">
        <f t="shared" si="56"/>
        <v>#REF!</v>
      </c>
      <c r="M564" s="5" t="s">
        <v>2750</v>
      </c>
      <c r="N564" s="126" t="e">
        <f t="shared" si="59"/>
        <v>#REF!</v>
      </c>
      <c r="O564" s="49" t="str">
        <f t="shared" si="60"/>
        <v>New Stock</v>
      </c>
      <c r="P564" s="37" t="str">
        <f t="shared" si="61"/>
        <v>New Stock</v>
      </c>
      <c r="Q564" s="35" t="str">
        <f t="shared" si="62"/>
        <v>-</v>
      </c>
      <c r="R564" s="4" t="e">
        <f t="shared" si="57"/>
        <v>#REF!</v>
      </c>
    </row>
    <row r="565" spans="1:18">
      <c r="A565" s="32" t="s">
        <v>5291</v>
      </c>
      <c r="B565" s="31" t="s">
        <v>1027</v>
      </c>
      <c r="C565" s="32" t="s">
        <v>2568</v>
      </c>
      <c r="D565" s="40" t="s">
        <v>176</v>
      </c>
      <c r="E565" s="31">
        <v>20</v>
      </c>
      <c r="F565" s="95" t="e">
        <f>SUMIF(#REF!,B565,#REF!)</f>
        <v>#REF!</v>
      </c>
      <c r="G565" s="95" t="e">
        <f>SUMIF(#REF!,B565,#REF!)</f>
        <v>#REF!</v>
      </c>
      <c r="H565" s="95" t="e">
        <f>SUMIF(#REF!,B565,#REF!)</f>
        <v>#REF!</v>
      </c>
      <c r="I565" s="95" t="e">
        <f>SUMIF(#REF!,B565,#REF!)*-1</f>
        <v>#REF!</v>
      </c>
      <c r="J565" s="95" t="e">
        <f t="shared" si="58"/>
        <v>#REF!</v>
      </c>
      <c r="K565" s="387" t="e">
        <f>VLOOKUP(B565,#REF!,21,0)</f>
        <v>#REF!</v>
      </c>
      <c r="L565" s="387" t="e">
        <f t="shared" si="56"/>
        <v>#REF!</v>
      </c>
      <c r="M565" s="5" t="s">
        <v>2750</v>
      </c>
      <c r="N565" s="126" t="e">
        <f t="shared" si="59"/>
        <v>#REF!</v>
      </c>
      <c r="O565" s="49" t="str">
        <f t="shared" si="60"/>
        <v>New Stock</v>
      </c>
      <c r="P565" s="37" t="str">
        <f t="shared" si="61"/>
        <v>New Stock</v>
      </c>
      <c r="Q565" s="35" t="str">
        <f t="shared" si="62"/>
        <v>-</v>
      </c>
      <c r="R565" s="4" t="e">
        <f t="shared" si="57"/>
        <v>#REF!</v>
      </c>
    </row>
    <row r="566" spans="1:18">
      <c r="A566" s="32" t="s">
        <v>5291</v>
      </c>
      <c r="B566" s="31" t="s">
        <v>1924</v>
      </c>
      <c r="C566" s="32" t="s">
        <v>2569</v>
      </c>
      <c r="D566" s="40" t="s">
        <v>1638</v>
      </c>
      <c r="E566" s="31">
        <v>20</v>
      </c>
      <c r="F566" s="95" t="e">
        <f>SUMIF(#REF!,B566,#REF!)</f>
        <v>#REF!</v>
      </c>
      <c r="G566" s="95" t="e">
        <f>SUMIF(#REF!,B566,#REF!)</f>
        <v>#REF!</v>
      </c>
      <c r="H566" s="95" t="e">
        <f>SUMIF(#REF!,B566,#REF!)</f>
        <v>#REF!</v>
      </c>
      <c r="I566" s="95" t="e">
        <f>SUMIF(#REF!,B566,#REF!)*-1</f>
        <v>#REF!</v>
      </c>
      <c r="J566" s="95" t="e">
        <f t="shared" si="58"/>
        <v>#REF!</v>
      </c>
      <c r="K566" s="387" t="e">
        <f>VLOOKUP(B566,#REF!,21,0)</f>
        <v>#REF!</v>
      </c>
      <c r="L566" s="387" t="e">
        <f t="shared" si="56"/>
        <v>#REF!</v>
      </c>
      <c r="M566" s="5" t="s">
        <v>2750</v>
      </c>
      <c r="N566" s="126" t="e">
        <f t="shared" si="59"/>
        <v>#REF!</v>
      </c>
      <c r="O566" s="49" t="str">
        <f t="shared" si="60"/>
        <v>New Stock</v>
      </c>
      <c r="P566" s="37" t="str">
        <f t="shared" si="61"/>
        <v>New Stock</v>
      </c>
      <c r="Q566" s="35" t="str">
        <f t="shared" si="62"/>
        <v>-</v>
      </c>
      <c r="R566" s="4" t="e">
        <f t="shared" si="57"/>
        <v>#REF!</v>
      </c>
    </row>
    <row r="567" spans="1:18">
      <c r="A567" s="32" t="s">
        <v>5291</v>
      </c>
      <c r="B567" s="31" t="s">
        <v>2278</v>
      </c>
      <c r="C567" s="32" t="s">
        <v>3541</v>
      </c>
      <c r="D567" s="40" t="s">
        <v>651</v>
      </c>
      <c r="E567" s="31">
        <v>30</v>
      </c>
      <c r="F567" s="95" t="e">
        <f>SUMIF(#REF!,B567,#REF!)</f>
        <v>#REF!</v>
      </c>
      <c r="G567" s="95" t="e">
        <f>SUMIF(#REF!,B567,#REF!)</f>
        <v>#REF!</v>
      </c>
      <c r="H567" s="95" t="e">
        <f>SUMIF(#REF!,B567,#REF!)</f>
        <v>#REF!</v>
      </c>
      <c r="I567" s="95" t="e">
        <f>SUMIF(#REF!,B567,#REF!)*-1</f>
        <v>#REF!</v>
      </c>
      <c r="J567" s="95" t="e">
        <f t="shared" si="58"/>
        <v>#REF!</v>
      </c>
      <c r="K567" s="387" t="e">
        <f>VLOOKUP(B567,#REF!,21,0)</f>
        <v>#REF!</v>
      </c>
      <c r="L567" s="387" t="e">
        <f t="shared" si="56"/>
        <v>#REF!</v>
      </c>
      <c r="M567" s="5" t="s">
        <v>2750</v>
      </c>
      <c r="N567" s="126" t="e">
        <f t="shared" si="59"/>
        <v>#REF!</v>
      </c>
      <c r="O567" s="49" t="str">
        <f t="shared" si="60"/>
        <v>New Stock</v>
      </c>
      <c r="P567" s="37" t="str">
        <f t="shared" si="61"/>
        <v>New Stock</v>
      </c>
      <c r="Q567" s="35" t="str">
        <f t="shared" si="62"/>
        <v>-</v>
      </c>
      <c r="R567" s="4" t="e">
        <f t="shared" si="57"/>
        <v>#REF!</v>
      </c>
    </row>
    <row r="568" spans="1:18">
      <c r="A568" s="32" t="s">
        <v>5291</v>
      </c>
      <c r="B568" s="31" t="s">
        <v>1825</v>
      </c>
      <c r="C568" s="32" t="s">
        <v>635</v>
      </c>
      <c r="D568" s="40" t="s">
        <v>652</v>
      </c>
      <c r="E568" s="31">
        <v>30</v>
      </c>
      <c r="F568" s="95" t="e">
        <f>SUMIF(#REF!,B568,#REF!)</f>
        <v>#REF!</v>
      </c>
      <c r="G568" s="95" t="e">
        <f>SUMIF(#REF!,B568,#REF!)</f>
        <v>#REF!</v>
      </c>
      <c r="H568" s="95" t="e">
        <f>SUMIF(#REF!,B568,#REF!)</f>
        <v>#REF!</v>
      </c>
      <c r="I568" s="95" t="e">
        <f>SUMIF(#REF!,B568,#REF!)*-1</f>
        <v>#REF!</v>
      </c>
      <c r="J568" s="95" t="e">
        <f t="shared" si="58"/>
        <v>#REF!</v>
      </c>
      <c r="K568" s="387" t="e">
        <f>VLOOKUP(B568,#REF!,21,0)</f>
        <v>#REF!</v>
      </c>
      <c r="L568" s="387" t="e">
        <f t="shared" si="56"/>
        <v>#REF!</v>
      </c>
      <c r="M568" s="5" t="s">
        <v>2750</v>
      </c>
      <c r="N568" s="126" t="e">
        <f t="shared" si="59"/>
        <v>#REF!</v>
      </c>
      <c r="O568" s="49" t="str">
        <f t="shared" si="60"/>
        <v>New Stock</v>
      </c>
      <c r="P568" s="37" t="str">
        <f t="shared" si="61"/>
        <v>New Stock</v>
      </c>
      <c r="Q568" s="35" t="str">
        <f t="shared" si="62"/>
        <v>-</v>
      </c>
      <c r="R568" s="4" t="e">
        <f t="shared" si="57"/>
        <v>#REF!</v>
      </c>
    </row>
    <row r="569" spans="1:18">
      <c r="A569" s="32" t="s">
        <v>5291</v>
      </c>
      <c r="B569" s="31" t="s">
        <v>3205</v>
      </c>
      <c r="C569" s="32" t="s">
        <v>636</v>
      </c>
      <c r="D569" s="40" t="s">
        <v>653</v>
      </c>
      <c r="E569" s="31">
        <v>25</v>
      </c>
      <c r="F569" s="95" t="e">
        <f>SUMIF(#REF!,B569,#REF!)</f>
        <v>#REF!</v>
      </c>
      <c r="G569" s="95" t="e">
        <f>SUMIF(#REF!,B569,#REF!)</f>
        <v>#REF!</v>
      </c>
      <c r="H569" s="95" t="e">
        <f>SUMIF(#REF!,B569,#REF!)</f>
        <v>#REF!</v>
      </c>
      <c r="I569" s="95" t="e">
        <f>SUMIF(#REF!,B569,#REF!)*-1</f>
        <v>#REF!</v>
      </c>
      <c r="J569" s="95" t="e">
        <f t="shared" si="58"/>
        <v>#REF!</v>
      </c>
      <c r="K569" s="387" t="e">
        <f>VLOOKUP(B569,#REF!,21,0)</f>
        <v>#REF!</v>
      </c>
      <c r="L569" s="387" t="e">
        <f t="shared" si="56"/>
        <v>#REF!</v>
      </c>
      <c r="M569" s="5" t="s">
        <v>2750</v>
      </c>
      <c r="N569" s="126" t="e">
        <f t="shared" si="59"/>
        <v>#REF!</v>
      </c>
      <c r="O569" s="49" t="str">
        <f t="shared" si="60"/>
        <v>New Stock</v>
      </c>
      <c r="P569" s="37" t="str">
        <f t="shared" si="61"/>
        <v>New Stock</v>
      </c>
      <c r="Q569" s="35" t="str">
        <f t="shared" si="62"/>
        <v>-</v>
      </c>
      <c r="R569" s="4" t="e">
        <f t="shared" si="57"/>
        <v>#REF!</v>
      </c>
    </row>
    <row r="570" spans="1:18">
      <c r="A570" s="32" t="s">
        <v>3580</v>
      </c>
      <c r="B570" s="31" t="s">
        <v>1826</v>
      </c>
      <c r="C570" s="32" t="s">
        <v>637</v>
      </c>
      <c r="D570" s="40" t="s">
        <v>3933</v>
      </c>
      <c r="E570" s="31">
        <v>25</v>
      </c>
      <c r="F570" s="95" t="e">
        <f>SUMIF(#REF!,B570,#REF!)</f>
        <v>#REF!</v>
      </c>
      <c r="G570" s="95" t="e">
        <f>SUMIF(#REF!,B570,#REF!)</f>
        <v>#REF!</v>
      </c>
      <c r="H570" s="95" t="e">
        <f>SUMIF(#REF!,B570,#REF!)</f>
        <v>#REF!</v>
      </c>
      <c r="I570" s="95" t="e">
        <f>SUMIF(#REF!,B570,#REF!)*-1</f>
        <v>#REF!</v>
      </c>
      <c r="J570" s="95" t="e">
        <f t="shared" si="58"/>
        <v>#REF!</v>
      </c>
      <c r="K570" s="387" t="e">
        <f>VLOOKUP(B570,#REF!,21,0)</f>
        <v>#REF!</v>
      </c>
      <c r="L570" s="387" t="e">
        <f t="shared" si="56"/>
        <v>#REF!</v>
      </c>
      <c r="M570" s="5" t="s">
        <v>2750</v>
      </c>
      <c r="N570" s="126" t="e">
        <f t="shared" si="59"/>
        <v>#REF!</v>
      </c>
      <c r="O570" s="49" t="str">
        <f t="shared" si="60"/>
        <v>New Stock</v>
      </c>
      <c r="P570" s="37" t="str">
        <f t="shared" si="61"/>
        <v>New Stock</v>
      </c>
      <c r="Q570" s="35" t="str">
        <f t="shared" si="62"/>
        <v>-</v>
      </c>
      <c r="R570" s="4" t="e">
        <f t="shared" si="57"/>
        <v>#REF!</v>
      </c>
    </row>
    <row r="571" spans="1:18">
      <c r="A571" s="32" t="s">
        <v>5291</v>
      </c>
      <c r="B571" s="31" t="s">
        <v>1107</v>
      </c>
      <c r="C571" s="32" t="s">
        <v>1108</v>
      </c>
      <c r="D571" s="40" t="s">
        <v>2119</v>
      </c>
      <c r="E571" s="31">
        <v>20</v>
      </c>
      <c r="F571" s="95" t="e">
        <f>SUMIF(#REF!,B571,#REF!)</f>
        <v>#REF!</v>
      </c>
      <c r="G571" s="95" t="e">
        <f>SUMIF(#REF!,B571,#REF!)</f>
        <v>#REF!</v>
      </c>
      <c r="H571" s="95" t="e">
        <f>SUMIF(#REF!,B571,#REF!)</f>
        <v>#REF!</v>
      </c>
      <c r="I571" s="95" t="e">
        <f>SUMIF(#REF!,B571,#REF!)*-1</f>
        <v>#REF!</v>
      </c>
      <c r="J571" s="95" t="e">
        <f t="shared" si="58"/>
        <v>#REF!</v>
      </c>
      <c r="K571" s="387" t="e">
        <f>VLOOKUP(B571,#REF!,21,0)</f>
        <v>#REF!</v>
      </c>
      <c r="L571" s="387" t="e">
        <f t="shared" si="56"/>
        <v>#REF!</v>
      </c>
      <c r="M571" s="5" t="s">
        <v>2750</v>
      </c>
      <c r="N571" s="126" t="e">
        <f t="shared" si="59"/>
        <v>#REF!</v>
      </c>
      <c r="O571" s="49" t="str">
        <f t="shared" si="60"/>
        <v>New Stock</v>
      </c>
      <c r="P571" s="37" t="str">
        <f t="shared" si="61"/>
        <v>New Stock</v>
      </c>
      <c r="Q571" s="35" t="str">
        <f t="shared" si="62"/>
        <v>-</v>
      </c>
      <c r="R571" s="4" t="e">
        <f t="shared" si="57"/>
        <v>#REF!</v>
      </c>
    </row>
    <row r="572" spans="1:18">
      <c r="A572" s="32" t="s">
        <v>5291</v>
      </c>
      <c r="B572" s="31" t="s">
        <v>2675</v>
      </c>
      <c r="C572" s="32" t="s">
        <v>1111</v>
      </c>
      <c r="D572" s="40" t="s">
        <v>2119</v>
      </c>
      <c r="E572" s="31">
        <v>20</v>
      </c>
      <c r="F572" s="95" t="e">
        <f>SUMIF(#REF!,B572,#REF!)</f>
        <v>#REF!</v>
      </c>
      <c r="G572" s="95" t="e">
        <f>SUMIF(#REF!,B572,#REF!)</f>
        <v>#REF!</v>
      </c>
      <c r="H572" s="95" t="e">
        <f>SUMIF(#REF!,B572,#REF!)</f>
        <v>#REF!</v>
      </c>
      <c r="I572" s="95" t="e">
        <f>SUMIF(#REF!,B572,#REF!)*-1</f>
        <v>#REF!</v>
      </c>
      <c r="J572" s="95" t="e">
        <f t="shared" si="58"/>
        <v>#REF!</v>
      </c>
      <c r="K572" s="387" t="e">
        <f>VLOOKUP(B572,#REF!,21,0)</f>
        <v>#REF!</v>
      </c>
      <c r="L572" s="387" t="e">
        <f t="shared" si="56"/>
        <v>#REF!</v>
      </c>
      <c r="M572" s="5" t="s">
        <v>2750</v>
      </c>
      <c r="N572" s="126" t="e">
        <f t="shared" si="59"/>
        <v>#REF!</v>
      </c>
      <c r="O572" s="49" t="str">
        <f t="shared" si="60"/>
        <v>New Stock</v>
      </c>
      <c r="P572" s="37" t="str">
        <f t="shared" si="61"/>
        <v>New Stock</v>
      </c>
      <c r="Q572" s="35" t="str">
        <f t="shared" si="62"/>
        <v>-</v>
      </c>
      <c r="R572" s="4" t="e">
        <f t="shared" si="57"/>
        <v>#REF!</v>
      </c>
    </row>
    <row r="573" spans="1:18">
      <c r="A573" s="32" t="s">
        <v>5291</v>
      </c>
      <c r="B573" s="31" t="s">
        <v>4539</v>
      </c>
      <c r="C573" s="32" t="s">
        <v>4540</v>
      </c>
      <c r="D573" s="40" t="s">
        <v>2119</v>
      </c>
      <c r="E573" s="31">
        <v>25</v>
      </c>
      <c r="F573" s="95" t="e">
        <f>SUMIF(#REF!,B573,#REF!)</f>
        <v>#REF!</v>
      </c>
      <c r="G573" s="95" t="e">
        <f>SUMIF(#REF!,B573,#REF!)</f>
        <v>#REF!</v>
      </c>
      <c r="H573" s="95" t="e">
        <f>SUMIF(#REF!,B573,#REF!)</f>
        <v>#REF!</v>
      </c>
      <c r="I573" s="95" t="e">
        <f>SUMIF(#REF!,B573,#REF!)*-1</f>
        <v>#REF!</v>
      </c>
      <c r="J573" s="95" t="e">
        <f t="shared" si="58"/>
        <v>#REF!</v>
      </c>
      <c r="K573" s="387" t="e">
        <f>VLOOKUP(B573,#REF!,21,0)</f>
        <v>#REF!</v>
      </c>
      <c r="L573" s="387" t="e">
        <f t="shared" si="56"/>
        <v>#REF!</v>
      </c>
      <c r="M573" s="5" t="s">
        <v>2750</v>
      </c>
      <c r="N573" s="126" t="e">
        <f t="shared" si="59"/>
        <v>#REF!</v>
      </c>
      <c r="O573" s="49" t="str">
        <f t="shared" si="60"/>
        <v>New Stock</v>
      </c>
      <c r="P573" s="37" t="str">
        <f t="shared" si="61"/>
        <v>New Stock</v>
      </c>
      <c r="Q573" s="35" t="str">
        <f t="shared" si="62"/>
        <v>-</v>
      </c>
      <c r="R573" s="4" t="e">
        <f t="shared" si="57"/>
        <v>#REF!</v>
      </c>
    </row>
    <row r="574" spans="1:18">
      <c r="A574" s="32" t="s">
        <v>5291</v>
      </c>
      <c r="B574" s="31" t="s">
        <v>4541</v>
      </c>
      <c r="C574" s="32" t="s">
        <v>4542</v>
      </c>
      <c r="D574" s="40" t="s">
        <v>4156</v>
      </c>
      <c r="E574" s="31">
        <v>15</v>
      </c>
      <c r="F574" s="95" t="e">
        <f>SUMIF(#REF!,B574,#REF!)</f>
        <v>#REF!</v>
      </c>
      <c r="G574" s="95" t="e">
        <f>SUMIF(#REF!,B574,#REF!)</f>
        <v>#REF!</v>
      </c>
      <c r="H574" s="95" t="e">
        <f>SUMIF(#REF!,B574,#REF!)</f>
        <v>#REF!</v>
      </c>
      <c r="I574" s="95" t="e">
        <f>SUMIF(#REF!,B574,#REF!)*-1</f>
        <v>#REF!</v>
      </c>
      <c r="J574" s="95" t="e">
        <f t="shared" si="58"/>
        <v>#REF!</v>
      </c>
      <c r="K574" s="387" t="e">
        <f>VLOOKUP(B574,#REF!,21,0)</f>
        <v>#REF!</v>
      </c>
      <c r="L574" s="387" t="e">
        <f t="shared" si="56"/>
        <v>#REF!</v>
      </c>
      <c r="M574" s="5" t="s">
        <v>2750</v>
      </c>
      <c r="N574" s="126" t="e">
        <f t="shared" si="59"/>
        <v>#REF!</v>
      </c>
      <c r="O574" s="49" t="str">
        <f t="shared" si="60"/>
        <v>New Stock</v>
      </c>
      <c r="P574" s="37" t="str">
        <f t="shared" si="61"/>
        <v>New Stock</v>
      </c>
      <c r="Q574" s="35" t="str">
        <f t="shared" si="62"/>
        <v>-</v>
      </c>
      <c r="R574" s="4" t="e">
        <f t="shared" si="57"/>
        <v>#REF!</v>
      </c>
    </row>
    <row r="575" spans="1:18">
      <c r="A575" s="32" t="s">
        <v>5291</v>
      </c>
      <c r="B575" s="31" t="s">
        <v>950</v>
      </c>
      <c r="C575" s="32" t="s">
        <v>2820</v>
      </c>
      <c r="D575" s="40" t="s">
        <v>1129</v>
      </c>
      <c r="E575" s="31">
        <v>20</v>
      </c>
      <c r="F575" s="95" t="e">
        <f>SUMIF(#REF!,B575,#REF!)</f>
        <v>#REF!</v>
      </c>
      <c r="G575" s="95" t="e">
        <f>SUMIF(#REF!,B575,#REF!)</f>
        <v>#REF!</v>
      </c>
      <c r="H575" s="95" t="e">
        <f>SUMIF(#REF!,B575,#REF!)</f>
        <v>#REF!</v>
      </c>
      <c r="I575" s="95" t="e">
        <f>SUMIF(#REF!,B575,#REF!)*-1</f>
        <v>#REF!</v>
      </c>
      <c r="J575" s="95" t="e">
        <f t="shared" si="58"/>
        <v>#REF!</v>
      </c>
      <c r="K575" s="387" t="e">
        <f>VLOOKUP(B575,#REF!,21,0)</f>
        <v>#REF!</v>
      </c>
      <c r="L575" s="387" t="e">
        <f t="shared" si="56"/>
        <v>#REF!</v>
      </c>
      <c r="M575" s="5" t="s">
        <v>2750</v>
      </c>
      <c r="N575" s="126" t="e">
        <f t="shared" si="59"/>
        <v>#REF!</v>
      </c>
      <c r="O575" s="49" t="str">
        <f t="shared" si="60"/>
        <v>New Stock</v>
      </c>
      <c r="P575" s="37" t="str">
        <f t="shared" si="61"/>
        <v>New Stock</v>
      </c>
      <c r="Q575" s="35" t="str">
        <f t="shared" si="62"/>
        <v>-</v>
      </c>
      <c r="R575" s="4" t="e">
        <f t="shared" si="57"/>
        <v>#REF!</v>
      </c>
    </row>
    <row r="576" spans="1:18">
      <c r="A576" s="32" t="s">
        <v>5291</v>
      </c>
      <c r="B576" s="31" t="s">
        <v>951</v>
      </c>
      <c r="C576" s="32" t="s">
        <v>2821</v>
      </c>
      <c r="D576" s="40" t="s">
        <v>1129</v>
      </c>
      <c r="E576" s="31">
        <v>20</v>
      </c>
      <c r="F576" s="95" t="e">
        <f>SUMIF(#REF!,B576,#REF!)</f>
        <v>#REF!</v>
      </c>
      <c r="G576" s="95" t="e">
        <f>SUMIF(#REF!,B576,#REF!)</f>
        <v>#REF!</v>
      </c>
      <c r="H576" s="95" t="e">
        <f>SUMIF(#REF!,B576,#REF!)</f>
        <v>#REF!</v>
      </c>
      <c r="I576" s="95" t="e">
        <f>SUMIF(#REF!,B576,#REF!)*-1</f>
        <v>#REF!</v>
      </c>
      <c r="J576" s="95" t="e">
        <f t="shared" si="58"/>
        <v>#REF!</v>
      </c>
      <c r="K576" s="387" t="e">
        <f>VLOOKUP(B576,#REF!,21,0)</f>
        <v>#REF!</v>
      </c>
      <c r="L576" s="387" t="e">
        <f t="shared" si="56"/>
        <v>#REF!</v>
      </c>
      <c r="M576" s="5" t="s">
        <v>2750</v>
      </c>
      <c r="N576" s="126" t="e">
        <f t="shared" si="59"/>
        <v>#REF!</v>
      </c>
      <c r="O576" s="49" t="str">
        <f t="shared" si="60"/>
        <v>New Stock</v>
      </c>
      <c r="P576" s="37" t="str">
        <f t="shared" si="61"/>
        <v>New Stock</v>
      </c>
      <c r="Q576" s="35" t="str">
        <f t="shared" si="62"/>
        <v>-</v>
      </c>
      <c r="R576" s="4" t="e">
        <f t="shared" si="57"/>
        <v>#REF!</v>
      </c>
    </row>
    <row r="577" spans="1:18">
      <c r="A577" s="32" t="s">
        <v>5291</v>
      </c>
      <c r="B577" s="31" t="s">
        <v>1160</v>
      </c>
      <c r="C577" s="32" t="s">
        <v>2822</v>
      </c>
      <c r="D577" s="40" t="s">
        <v>4306</v>
      </c>
      <c r="E577" s="31">
        <v>20</v>
      </c>
      <c r="F577" s="95" t="e">
        <f>SUMIF(#REF!,B577,#REF!)</f>
        <v>#REF!</v>
      </c>
      <c r="G577" s="95" t="e">
        <f>SUMIF(#REF!,B577,#REF!)</f>
        <v>#REF!</v>
      </c>
      <c r="H577" s="95" t="e">
        <f>SUMIF(#REF!,B577,#REF!)</f>
        <v>#REF!</v>
      </c>
      <c r="I577" s="95" t="e">
        <f>SUMIF(#REF!,B577,#REF!)*-1</f>
        <v>#REF!</v>
      </c>
      <c r="J577" s="95" t="e">
        <f t="shared" si="58"/>
        <v>#REF!</v>
      </c>
      <c r="K577" s="387" t="e">
        <f>VLOOKUP(B577,#REF!,21,0)</f>
        <v>#REF!</v>
      </c>
      <c r="L577" s="387" t="e">
        <f t="shared" si="56"/>
        <v>#REF!</v>
      </c>
      <c r="M577" s="5" t="s">
        <v>2750</v>
      </c>
      <c r="N577" s="126" t="e">
        <f t="shared" si="59"/>
        <v>#REF!</v>
      </c>
      <c r="O577" s="49" t="str">
        <f t="shared" si="60"/>
        <v>New Stock</v>
      </c>
      <c r="P577" s="37" t="str">
        <f t="shared" si="61"/>
        <v>New Stock</v>
      </c>
      <c r="Q577" s="35" t="str">
        <f t="shared" si="62"/>
        <v>-</v>
      </c>
      <c r="R577" s="4" t="e">
        <f t="shared" si="57"/>
        <v>#REF!</v>
      </c>
    </row>
    <row r="578" spans="1:18">
      <c r="A578" s="32" t="s">
        <v>5291</v>
      </c>
      <c r="B578" s="31" t="s">
        <v>1161</v>
      </c>
      <c r="C578" s="32" t="s">
        <v>2823</v>
      </c>
      <c r="D578" s="40" t="s">
        <v>4306</v>
      </c>
      <c r="E578" s="31">
        <v>20</v>
      </c>
      <c r="F578" s="95" t="e">
        <f>SUMIF(#REF!,B578,#REF!)</f>
        <v>#REF!</v>
      </c>
      <c r="G578" s="95" t="e">
        <f>SUMIF(#REF!,B578,#REF!)</f>
        <v>#REF!</v>
      </c>
      <c r="H578" s="95" t="e">
        <f>SUMIF(#REF!,B578,#REF!)</f>
        <v>#REF!</v>
      </c>
      <c r="I578" s="95" t="e">
        <f>SUMIF(#REF!,B578,#REF!)*-1</f>
        <v>#REF!</v>
      </c>
      <c r="J578" s="95" t="e">
        <f t="shared" si="58"/>
        <v>#REF!</v>
      </c>
      <c r="K578" s="387" t="e">
        <f>VLOOKUP(B578,#REF!,21,0)</f>
        <v>#REF!</v>
      </c>
      <c r="L578" s="387" t="e">
        <f t="shared" si="56"/>
        <v>#REF!</v>
      </c>
      <c r="M578" s="5" t="s">
        <v>2750</v>
      </c>
      <c r="N578" s="126" t="e">
        <f t="shared" si="59"/>
        <v>#REF!</v>
      </c>
      <c r="O578" s="49" t="str">
        <f t="shared" si="60"/>
        <v>New Stock</v>
      </c>
      <c r="P578" s="37" t="str">
        <f t="shared" si="61"/>
        <v>New Stock</v>
      </c>
      <c r="Q578" s="35" t="str">
        <f t="shared" si="62"/>
        <v>-</v>
      </c>
      <c r="R578" s="4" t="e">
        <f t="shared" si="57"/>
        <v>#REF!</v>
      </c>
    </row>
    <row r="579" spans="1:18">
      <c r="A579" s="32" t="s">
        <v>5291</v>
      </c>
      <c r="B579" s="31" t="s">
        <v>2192</v>
      </c>
      <c r="C579" s="32" t="s">
        <v>2824</v>
      </c>
      <c r="D579" s="40" t="s">
        <v>4157</v>
      </c>
      <c r="E579" s="31">
        <v>35</v>
      </c>
      <c r="F579" s="95" t="e">
        <f>SUMIF(#REF!,B579,#REF!)</f>
        <v>#REF!</v>
      </c>
      <c r="G579" s="95" t="e">
        <f>SUMIF(#REF!,B579,#REF!)</f>
        <v>#REF!</v>
      </c>
      <c r="H579" s="95" t="e">
        <f>SUMIF(#REF!,B579,#REF!)</f>
        <v>#REF!</v>
      </c>
      <c r="I579" s="95" t="e">
        <f>SUMIF(#REF!,B579,#REF!)*-1</f>
        <v>#REF!</v>
      </c>
      <c r="J579" s="95" t="e">
        <f t="shared" si="58"/>
        <v>#REF!</v>
      </c>
      <c r="K579" s="387" t="e">
        <f>VLOOKUP(B579,#REF!,21,0)</f>
        <v>#REF!</v>
      </c>
      <c r="L579" s="387" t="e">
        <f t="shared" si="56"/>
        <v>#REF!</v>
      </c>
      <c r="M579" s="5" t="s">
        <v>2750</v>
      </c>
      <c r="N579" s="126" t="e">
        <f t="shared" si="59"/>
        <v>#REF!</v>
      </c>
      <c r="O579" s="49" t="str">
        <f t="shared" si="60"/>
        <v>New Stock</v>
      </c>
      <c r="P579" s="37" t="str">
        <f t="shared" si="61"/>
        <v>New Stock</v>
      </c>
      <c r="Q579" s="35" t="str">
        <f t="shared" si="62"/>
        <v>-</v>
      </c>
      <c r="R579" s="4" t="e">
        <f t="shared" si="57"/>
        <v>#REF!</v>
      </c>
    </row>
    <row r="580" spans="1:18">
      <c r="A580" s="32" t="s">
        <v>5291</v>
      </c>
      <c r="B580" s="31" t="s">
        <v>2193</v>
      </c>
      <c r="C580" s="32" t="s">
        <v>2825</v>
      </c>
      <c r="D580" s="40" t="s">
        <v>1335</v>
      </c>
      <c r="E580" s="31">
        <v>35</v>
      </c>
      <c r="F580" s="95" t="e">
        <f>SUMIF(#REF!,B580,#REF!)</f>
        <v>#REF!</v>
      </c>
      <c r="G580" s="95" t="e">
        <f>SUMIF(#REF!,B580,#REF!)</f>
        <v>#REF!</v>
      </c>
      <c r="H580" s="95" t="e">
        <f>SUMIF(#REF!,B580,#REF!)</f>
        <v>#REF!</v>
      </c>
      <c r="I580" s="95" t="e">
        <f>SUMIF(#REF!,B580,#REF!)*-1</f>
        <v>#REF!</v>
      </c>
      <c r="J580" s="95" t="e">
        <f t="shared" si="58"/>
        <v>#REF!</v>
      </c>
      <c r="K580" s="387" t="e">
        <f>VLOOKUP(B580,#REF!,21,0)</f>
        <v>#REF!</v>
      </c>
      <c r="L580" s="387" t="e">
        <f t="shared" si="56"/>
        <v>#REF!</v>
      </c>
      <c r="M580" s="5" t="s">
        <v>2750</v>
      </c>
      <c r="N580" s="126" t="e">
        <f t="shared" si="59"/>
        <v>#REF!</v>
      </c>
      <c r="O580" s="49" t="str">
        <f t="shared" si="60"/>
        <v>New Stock</v>
      </c>
      <c r="P580" s="37" t="str">
        <f t="shared" si="61"/>
        <v>New Stock</v>
      </c>
      <c r="Q580" s="35" t="str">
        <f t="shared" si="62"/>
        <v>-</v>
      </c>
      <c r="R580" s="4" t="e">
        <f t="shared" si="57"/>
        <v>#REF!</v>
      </c>
    </row>
    <row r="581" spans="1:18">
      <c r="A581" s="32" t="s">
        <v>5291</v>
      </c>
      <c r="B581" s="31" t="s">
        <v>2194</v>
      </c>
      <c r="C581" s="32" t="s">
        <v>1339</v>
      </c>
      <c r="D581" s="40" t="s">
        <v>3964</v>
      </c>
      <c r="E581" s="31">
        <v>95</v>
      </c>
      <c r="F581" s="95" t="e">
        <f>SUMIF(#REF!,B581,#REF!)</f>
        <v>#REF!</v>
      </c>
      <c r="G581" s="95" t="e">
        <f>SUMIF(#REF!,B581,#REF!)</f>
        <v>#REF!</v>
      </c>
      <c r="H581" s="95" t="e">
        <f>SUMIF(#REF!,B581,#REF!)</f>
        <v>#REF!</v>
      </c>
      <c r="I581" s="95" t="e">
        <f>SUMIF(#REF!,B581,#REF!)*-1</f>
        <v>#REF!</v>
      </c>
      <c r="J581" s="95" t="e">
        <f t="shared" si="58"/>
        <v>#REF!</v>
      </c>
      <c r="K581" s="387" t="e">
        <f>VLOOKUP(B581,#REF!,21,0)</f>
        <v>#REF!</v>
      </c>
      <c r="L581" s="387" t="e">
        <f t="shared" ref="L581:L612" si="63">J581*K581</f>
        <v>#REF!</v>
      </c>
      <c r="M581" s="5" t="s">
        <v>2750</v>
      </c>
      <c r="N581" s="126" t="e">
        <f t="shared" si="59"/>
        <v>#REF!</v>
      </c>
      <c r="O581" s="49" t="str">
        <f t="shared" si="60"/>
        <v>New Stock</v>
      </c>
      <c r="P581" s="37" t="str">
        <f t="shared" si="61"/>
        <v>New Stock</v>
      </c>
      <c r="Q581" s="35" t="str">
        <f t="shared" si="62"/>
        <v>-</v>
      </c>
      <c r="R581" s="4" t="e">
        <f t="shared" ref="R581:R612" si="64">N581*K581</f>
        <v>#REF!</v>
      </c>
    </row>
    <row r="582" spans="1:18">
      <c r="A582" s="32" t="s">
        <v>5291</v>
      </c>
      <c r="B582" s="31" t="s">
        <v>4314</v>
      </c>
      <c r="C582" s="32" t="s">
        <v>324</v>
      </c>
      <c r="D582" s="40" t="s">
        <v>1336</v>
      </c>
      <c r="E582" s="31">
        <v>95</v>
      </c>
      <c r="F582" s="95" t="e">
        <f>SUMIF(#REF!,B582,#REF!)</f>
        <v>#REF!</v>
      </c>
      <c r="G582" s="95" t="e">
        <f>SUMIF(#REF!,B582,#REF!)</f>
        <v>#REF!</v>
      </c>
      <c r="H582" s="95" t="e">
        <f>SUMIF(#REF!,B582,#REF!)</f>
        <v>#REF!</v>
      </c>
      <c r="I582" s="95" t="e">
        <f>SUMIF(#REF!,B582,#REF!)*-1</f>
        <v>#REF!</v>
      </c>
      <c r="J582" s="95" t="e">
        <f t="shared" si="58"/>
        <v>#REF!</v>
      </c>
      <c r="K582" s="387" t="e">
        <f>VLOOKUP(B582,#REF!,21,0)</f>
        <v>#REF!</v>
      </c>
      <c r="L582" s="387" t="e">
        <f t="shared" si="63"/>
        <v>#REF!</v>
      </c>
      <c r="M582" s="5" t="s">
        <v>2750</v>
      </c>
      <c r="N582" s="126" t="e">
        <f t="shared" si="59"/>
        <v>#REF!</v>
      </c>
      <c r="O582" s="49" t="str">
        <f t="shared" si="60"/>
        <v>New Stock</v>
      </c>
      <c r="P582" s="37" t="str">
        <f t="shared" si="61"/>
        <v>New Stock</v>
      </c>
      <c r="Q582" s="35" t="str">
        <f t="shared" si="62"/>
        <v>-</v>
      </c>
      <c r="R582" s="4" t="e">
        <f t="shared" si="64"/>
        <v>#REF!</v>
      </c>
    </row>
    <row r="583" spans="1:18">
      <c r="A583" s="32" t="s">
        <v>5291</v>
      </c>
      <c r="B583" s="31" t="s">
        <v>2676</v>
      </c>
      <c r="C583" s="32" t="s">
        <v>4199</v>
      </c>
      <c r="D583" s="40" t="s">
        <v>3964</v>
      </c>
      <c r="E583" s="31">
        <v>95</v>
      </c>
      <c r="F583" s="95" t="e">
        <f>SUMIF(#REF!,B583,#REF!)</f>
        <v>#REF!</v>
      </c>
      <c r="G583" s="95" t="e">
        <f>SUMIF(#REF!,B583,#REF!)</f>
        <v>#REF!</v>
      </c>
      <c r="H583" s="95" t="e">
        <f>SUMIF(#REF!,B583,#REF!)</f>
        <v>#REF!</v>
      </c>
      <c r="I583" s="95" t="e">
        <f>SUMIF(#REF!,B583,#REF!)*-1</f>
        <v>#REF!</v>
      </c>
      <c r="J583" s="95" t="e">
        <f t="shared" si="58"/>
        <v>#REF!</v>
      </c>
      <c r="K583" s="387" t="e">
        <f>VLOOKUP(B583,#REF!,21,0)</f>
        <v>#REF!</v>
      </c>
      <c r="L583" s="387" t="e">
        <f t="shared" si="63"/>
        <v>#REF!</v>
      </c>
      <c r="M583" s="5" t="s">
        <v>2750</v>
      </c>
      <c r="N583" s="126" t="e">
        <f t="shared" si="59"/>
        <v>#REF!</v>
      </c>
      <c r="O583" s="49" t="str">
        <f t="shared" si="60"/>
        <v>New Stock</v>
      </c>
      <c r="P583" s="37" t="str">
        <f t="shared" si="61"/>
        <v>New Stock</v>
      </c>
      <c r="Q583" s="35" t="str">
        <f t="shared" si="62"/>
        <v>-</v>
      </c>
      <c r="R583" s="4" t="e">
        <f t="shared" si="64"/>
        <v>#REF!</v>
      </c>
    </row>
    <row r="584" spans="1:18">
      <c r="A584" s="32" t="s">
        <v>5291</v>
      </c>
      <c r="B584" s="31" t="s">
        <v>2677</v>
      </c>
      <c r="C584" s="32" t="s">
        <v>4200</v>
      </c>
      <c r="D584" s="40" t="s">
        <v>320</v>
      </c>
      <c r="E584" s="31">
        <v>95</v>
      </c>
      <c r="F584" s="95" t="e">
        <f>SUMIF(#REF!,B584,#REF!)</f>
        <v>#REF!</v>
      </c>
      <c r="G584" s="95" t="e">
        <f>SUMIF(#REF!,B584,#REF!)</f>
        <v>#REF!</v>
      </c>
      <c r="H584" s="95" t="e">
        <f>SUMIF(#REF!,B584,#REF!)</f>
        <v>#REF!</v>
      </c>
      <c r="I584" s="95" t="e">
        <f>SUMIF(#REF!,B584,#REF!)*-1</f>
        <v>#REF!</v>
      </c>
      <c r="J584" s="95" t="e">
        <f t="shared" si="58"/>
        <v>#REF!</v>
      </c>
      <c r="K584" s="387" t="e">
        <f>VLOOKUP(B584,#REF!,21,0)</f>
        <v>#REF!</v>
      </c>
      <c r="L584" s="387" t="e">
        <f t="shared" si="63"/>
        <v>#REF!</v>
      </c>
      <c r="M584" s="5" t="s">
        <v>2750</v>
      </c>
      <c r="N584" s="126" t="e">
        <f t="shared" si="59"/>
        <v>#REF!</v>
      </c>
      <c r="O584" s="49" t="str">
        <f t="shared" si="60"/>
        <v>New Stock</v>
      </c>
      <c r="P584" s="37" t="str">
        <f t="shared" si="61"/>
        <v>New Stock</v>
      </c>
      <c r="Q584" s="35" t="str">
        <f t="shared" si="62"/>
        <v>-</v>
      </c>
      <c r="R584" s="4" t="e">
        <f t="shared" si="64"/>
        <v>#REF!</v>
      </c>
    </row>
    <row r="585" spans="1:18">
      <c r="A585" s="32" t="s">
        <v>5291</v>
      </c>
      <c r="B585" s="31" t="s">
        <v>4319</v>
      </c>
      <c r="C585" s="32" t="s">
        <v>3617</v>
      </c>
      <c r="D585" s="40" t="s">
        <v>3964</v>
      </c>
      <c r="E585" s="31">
        <v>95</v>
      </c>
      <c r="F585" s="95" t="e">
        <f>SUMIF(#REF!,B585,#REF!)</f>
        <v>#REF!</v>
      </c>
      <c r="G585" s="95" t="e">
        <f>SUMIF(#REF!,B585,#REF!)</f>
        <v>#REF!</v>
      </c>
      <c r="H585" s="95" t="e">
        <f>SUMIF(#REF!,B585,#REF!)</f>
        <v>#REF!</v>
      </c>
      <c r="I585" s="95" t="e">
        <f>SUMIF(#REF!,B585,#REF!)*-1</f>
        <v>#REF!</v>
      </c>
      <c r="J585" s="95" t="e">
        <f t="shared" si="58"/>
        <v>#REF!</v>
      </c>
      <c r="K585" s="387" t="e">
        <f>VLOOKUP(B585,#REF!,21,0)</f>
        <v>#REF!</v>
      </c>
      <c r="L585" s="387" t="e">
        <f t="shared" si="63"/>
        <v>#REF!</v>
      </c>
      <c r="M585" s="5" t="s">
        <v>2750</v>
      </c>
      <c r="N585" s="126" t="e">
        <f t="shared" si="59"/>
        <v>#REF!</v>
      </c>
      <c r="O585" s="49" t="str">
        <f t="shared" si="60"/>
        <v>New Stock</v>
      </c>
      <c r="P585" s="37" t="str">
        <f t="shared" si="61"/>
        <v>New Stock</v>
      </c>
      <c r="Q585" s="35" t="str">
        <f t="shared" si="62"/>
        <v>-</v>
      </c>
      <c r="R585" s="4" t="e">
        <f t="shared" si="64"/>
        <v>#REF!</v>
      </c>
    </row>
    <row r="586" spans="1:18">
      <c r="A586" s="32" t="s">
        <v>5291</v>
      </c>
      <c r="B586" s="31" t="s">
        <v>4320</v>
      </c>
      <c r="C586" s="32" t="s">
        <v>261</v>
      </c>
      <c r="D586" s="40" t="s">
        <v>320</v>
      </c>
      <c r="E586" s="31">
        <v>95</v>
      </c>
      <c r="F586" s="95" t="e">
        <f>SUMIF(#REF!,B586,#REF!)</f>
        <v>#REF!</v>
      </c>
      <c r="G586" s="95" t="e">
        <f>SUMIF(#REF!,B586,#REF!)</f>
        <v>#REF!</v>
      </c>
      <c r="H586" s="95" t="e">
        <f>SUMIF(#REF!,B586,#REF!)</f>
        <v>#REF!</v>
      </c>
      <c r="I586" s="95" t="e">
        <f>SUMIF(#REF!,B586,#REF!)*-1</f>
        <v>#REF!</v>
      </c>
      <c r="J586" s="95" t="e">
        <f t="shared" si="58"/>
        <v>#REF!</v>
      </c>
      <c r="K586" s="387" t="e">
        <f>VLOOKUP(B586,#REF!,21,0)</f>
        <v>#REF!</v>
      </c>
      <c r="L586" s="387" t="e">
        <f t="shared" si="63"/>
        <v>#REF!</v>
      </c>
      <c r="M586" s="5" t="s">
        <v>2750</v>
      </c>
      <c r="N586" s="126" t="e">
        <f t="shared" si="59"/>
        <v>#REF!</v>
      </c>
      <c r="O586" s="49" t="str">
        <f t="shared" si="60"/>
        <v>New Stock</v>
      </c>
      <c r="P586" s="37" t="str">
        <f t="shared" si="61"/>
        <v>New Stock</v>
      </c>
      <c r="Q586" s="35" t="str">
        <f t="shared" si="62"/>
        <v>-</v>
      </c>
      <c r="R586" s="4" t="e">
        <f t="shared" si="64"/>
        <v>#REF!</v>
      </c>
    </row>
    <row r="587" spans="1:18">
      <c r="A587" s="32" t="s">
        <v>5291</v>
      </c>
      <c r="B587" s="31" t="s">
        <v>4321</v>
      </c>
      <c r="C587" s="32" t="s">
        <v>262</v>
      </c>
      <c r="D587" s="40" t="s">
        <v>3964</v>
      </c>
      <c r="E587" s="31">
        <v>95</v>
      </c>
      <c r="F587" s="95" t="e">
        <f>SUMIF(#REF!,B587,#REF!)</f>
        <v>#REF!</v>
      </c>
      <c r="G587" s="95" t="e">
        <f>SUMIF(#REF!,B587,#REF!)</f>
        <v>#REF!</v>
      </c>
      <c r="H587" s="95" t="e">
        <f>SUMIF(#REF!,B587,#REF!)</f>
        <v>#REF!</v>
      </c>
      <c r="I587" s="95" t="e">
        <f>SUMIF(#REF!,B587,#REF!)*-1</f>
        <v>#REF!</v>
      </c>
      <c r="J587" s="95" t="e">
        <f t="shared" ref="J587:J612" si="65">SUM(F587:I587)</f>
        <v>#REF!</v>
      </c>
      <c r="K587" s="387" t="e">
        <f>VLOOKUP(B587,#REF!,21,0)</f>
        <v>#REF!</v>
      </c>
      <c r="L587" s="387" t="e">
        <f t="shared" si="63"/>
        <v>#REF!</v>
      </c>
      <c r="M587" s="5" t="s">
        <v>2750</v>
      </c>
      <c r="N587" s="126" t="e">
        <f t="shared" ref="N587:N612" si="66">J587-F587</f>
        <v>#REF!</v>
      </c>
      <c r="O587" s="49" t="str">
        <f t="shared" ref="O587:O612" si="67">IF(ISERROR(IF(N587=0,0,(N587/F587))),"New Stock",(IF(N587=0,0,(N587/F587))))</f>
        <v>New Stock</v>
      </c>
      <c r="P587" s="37" t="str">
        <f t="shared" ref="P587:P623" si="68">IF(O587&gt;=30%,O587,"-")</f>
        <v>New Stock</v>
      </c>
      <c r="Q587" s="35" t="str">
        <f t="shared" ref="Q587:Q612" si="69">IF(O587&lt;=-30%,O587,"-")</f>
        <v>-</v>
      </c>
      <c r="R587" s="4" t="e">
        <f t="shared" si="64"/>
        <v>#REF!</v>
      </c>
    </row>
    <row r="588" spans="1:18">
      <c r="A588" s="32" t="s">
        <v>5291</v>
      </c>
      <c r="B588" s="31" t="s">
        <v>4322</v>
      </c>
      <c r="C588" s="32" t="s">
        <v>263</v>
      </c>
      <c r="D588" s="40" t="s">
        <v>320</v>
      </c>
      <c r="E588" s="31">
        <v>95</v>
      </c>
      <c r="F588" s="95" t="e">
        <f>SUMIF(#REF!,B588,#REF!)</f>
        <v>#REF!</v>
      </c>
      <c r="G588" s="95" t="e">
        <f>SUMIF(#REF!,B588,#REF!)</f>
        <v>#REF!</v>
      </c>
      <c r="H588" s="95" t="e">
        <f>SUMIF(#REF!,B588,#REF!)</f>
        <v>#REF!</v>
      </c>
      <c r="I588" s="95" t="e">
        <f>SUMIF(#REF!,B588,#REF!)*-1</f>
        <v>#REF!</v>
      </c>
      <c r="J588" s="95" t="e">
        <f t="shared" si="65"/>
        <v>#REF!</v>
      </c>
      <c r="K588" s="387" t="e">
        <f>VLOOKUP(B588,#REF!,21,0)</f>
        <v>#REF!</v>
      </c>
      <c r="L588" s="387" t="e">
        <f t="shared" si="63"/>
        <v>#REF!</v>
      </c>
      <c r="M588" s="5" t="s">
        <v>2750</v>
      </c>
      <c r="N588" s="126" t="e">
        <f t="shared" si="66"/>
        <v>#REF!</v>
      </c>
      <c r="O588" s="49" t="str">
        <f t="shared" si="67"/>
        <v>New Stock</v>
      </c>
      <c r="P588" s="37" t="str">
        <f t="shared" si="68"/>
        <v>New Stock</v>
      </c>
      <c r="Q588" s="35" t="str">
        <f t="shared" si="69"/>
        <v>-</v>
      </c>
      <c r="R588" s="4" t="e">
        <f t="shared" si="64"/>
        <v>#REF!</v>
      </c>
    </row>
    <row r="589" spans="1:18">
      <c r="A589" s="32" t="s">
        <v>5291</v>
      </c>
      <c r="B589" s="31" t="s">
        <v>4323</v>
      </c>
      <c r="C589" s="32" t="s">
        <v>5436</v>
      </c>
      <c r="D589" s="40" t="s">
        <v>2729</v>
      </c>
      <c r="E589" s="31">
        <v>70</v>
      </c>
      <c r="F589" s="95" t="e">
        <f>SUMIF(#REF!,B589,#REF!)</f>
        <v>#REF!</v>
      </c>
      <c r="G589" s="95" t="e">
        <f>SUMIF(#REF!,B589,#REF!)</f>
        <v>#REF!</v>
      </c>
      <c r="H589" s="95" t="e">
        <f>SUMIF(#REF!,B589,#REF!)</f>
        <v>#REF!</v>
      </c>
      <c r="I589" s="95" t="e">
        <f>SUMIF(#REF!,B589,#REF!)*-1</f>
        <v>#REF!</v>
      </c>
      <c r="J589" s="95" t="e">
        <f t="shared" si="65"/>
        <v>#REF!</v>
      </c>
      <c r="K589" s="387" t="e">
        <f>VLOOKUP(B589,#REF!,21,0)</f>
        <v>#REF!</v>
      </c>
      <c r="L589" s="387" t="e">
        <f t="shared" si="63"/>
        <v>#REF!</v>
      </c>
      <c r="M589" s="5" t="s">
        <v>2750</v>
      </c>
      <c r="N589" s="126" t="e">
        <f t="shared" si="66"/>
        <v>#REF!</v>
      </c>
      <c r="O589" s="49" t="str">
        <f t="shared" si="67"/>
        <v>New Stock</v>
      </c>
      <c r="P589" s="37" t="str">
        <f t="shared" si="68"/>
        <v>New Stock</v>
      </c>
      <c r="Q589" s="35" t="str">
        <f t="shared" si="69"/>
        <v>-</v>
      </c>
      <c r="R589" s="4" t="e">
        <f t="shared" si="64"/>
        <v>#REF!</v>
      </c>
    </row>
    <row r="590" spans="1:18">
      <c r="A590" s="32" t="s">
        <v>5291</v>
      </c>
      <c r="B590" s="31" t="s">
        <v>4324</v>
      </c>
      <c r="C590" s="32" t="s">
        <v>5437</v>
      </c>
      <c r="D590" s="40" t="s">
        <v>2943</v>
      </c>
      <c r="E590" s="31">
        <v>70</v>
      </c>
      <c r="F590" s="95" t="e">
        <f>SUMIF(#REF!,B590,#REF!)</f>
        <v>#REF!</v>
      </c>
      <c r="G590" s="95" t="e">
        <f>SUMIF(#REF!,B590,#REF!)</f>
        <v>#REF!</v>
      </c>
      <c r="H590" s="95" t="e">
        <f>SUMIF(#REF!,B590,#REF!)</f>
        <v>#REF!</v>
      </c>
      <c r="I590" s="95" t="e">
        <f>SUMIF(#REF!,B590,#REF!)*-1</f>
        <v>#REF!</v>
      </c>
      <c r="J590" s="95" t="e">
        <f t="shared" si="65"/>
        <v>#REF!</v>
      </c>
      <c r="K590" s="387" t="e">
        <f>VLOOKUP(B590,#REF!,21,0)</f>
        <v>#REF!</v>
      </c>
      <c r="L590" s="387" t="e">
        <f t="shared" si="63"/>
        <v>#REF!</v>
      </c>
      <c r="M590" s="5" t="s">
        <v>2750</v>
      </c>
      <c r="N590" s="126" t="e">
        <f t="shared" si="66"/>
        <v>#REF!</v>
      </c>
      <c r="O590" s="49" t="str">
        <f t="shared" si="67"/>
        <v>New Stock</v>
      </c>
      <c r="P590" s="37" t="str">
        <f t="shared" si="68"/>
        <v>New Stock</v>
      </c>
      <c r="Q590" s="35" t="str">
        <f t="shared" si="69"/>
        <v>-</v>
      </c>
      <c r="R590" s="4" t="e">
        <f t="shared" si="64"/>
        <v>#REF!</v>
      </c>
    </row>
    <row r="591" spans="1:18">
      <c r="A591" s="32" t="s">
        <v>5291</v>
      </c>
      <c r="B591" s="31" t="s">
        <v>3615</v>
      </c>
      <c r="C591" s="32" t="s">
        <v>523</v>
      </c>
      <c r="D591" s="40" t="s">
        <v>1742</v>
      </c>
      <c r="E591" s="31">
        <v>35</v>
      </c>
      <c r="F591" s="95" t="e">
        <f>SUMIF(#REF!,B591,#REF!)</f>
        <v>#REF!</v>
      </c>
      <c r="G591" s="95" t="e">
        <f>SUMIF(#REF!,B591,#REF!)</f>
        <v>#REF!</v>
      </c>
      <c r="H591" s="95" t="e">
        <f>SUMIF(#REF!,B591,#REF!)</f>
        <v>#REF!</v>
      </c>
      <c r="I591" s="95" t="e">
        <f>SUMIF(#REF!,B591,#REF!)*-1</f>
        <v>#REF!</v>
      </c>
      <c r="J591" s="95" t="e">
        <f t="shared" si="65"/>
        <v>#REF!</v>
      </c>
      <c r="K591" s="387" t="e">
        <f>VLOOKUP(B591,#REF!,21,0)</f>
        <v>#REF!</v>
      </c>
      <c r="L591" s="387" t="e">
        <f t="shared" si="63"/>
        <v>#REF!</v>
      </c>
      <c r="M591" s="5" t="s">
        <v>2750</v>
      </c>
      <c r="N591" s="126" t="e">
        <f t="shared" si="66"/>
        <v>#REF!</v>
      </c>
      <c r="O591" s="49" t="str">
        <f t="shared" si="67"/>
        <v>New Stock</v>
      </c>
      <c r="P591" s="37" t="str">
        <f t="shared" si="68"/>
        <v>New Stock</v>
      </c>
      <c r="Q591" s="35" t="str">
        <f t="shared" si="69"/>
        <v>-</v>
      </c>
      <c r="R591" s="4" t="e">
        <f t="shared" si="64"/>
        <v>#REF!</v>
      </c>
    </row>
    <row r="592" spans="1:18">
      <c r="A592" s="32" t="s">
        <v>5291</v>
      </c>
      <c r="B592" s="31" t="s">
        <v>3290</v>
      </c>
      <c r="C592" s="32" t="s">
        <v>524</v>
      </c>
      <c r="D592" s="40" t="s">
        <v>1743</v>
      </c>
      <c r="E592" s="31">
        <v>35</v>
      </c>
      <c r="F592" s="95" t="e">
        <f>SUMIF(#REF!,B592,#REF!)</f>
        <v>#REF!</v>
      </c>
      <c r="G592" s="95" t="e">
        <f>SUMIF(#REF!,B592,#REF!)</f>
        <v>#REF!</v>
      </c>
      <c r="H592" s="95" t="e">
        <f>SUMIF(#REF!,B592,#REF!)</f>
        <v>#REF!</v>
      </c>
      <c r="I592" s="95" t="e">
        <f>SUMIF(#REF!,B592,#REF!)*-1</f>
        <v>#REF!</v>
      </c>
      <c r="J592" s="95" t="e">
        <f t="shared" si="65"/>
        <v>#REF!</v>
      </c>
      <c r="K592" s="387" t="e">
        <f>VLOOKUP(B592,#REF!,21,0)</f>
        <v>#REF!</v>
      </c>
      <c r="L592" s="387" t="e">
        <f t="shared" si="63"/>
        <v>#REF!</v>
      </c>
      <c r="M592" s="5" t="s">
        <v>2750</v>
      </c>
      <c r="N592" s="126" t="e">
        <f t="shared" si="66"/>
        <v>#REF!</v>
      </c>
      <c r="O592" s="49" t="str">
        <f t="shared" si="67"/>
        <v>New Stock</v>
      </c>
      <c r="P592" s="37" t="str">
        <f t="shared" si="68"/>
        <v>New Stock</v>
      </c>
      <c r="Q592" s="35" t="str">
        <f t="shared" si="69"/>
        <v>-</v>
      </c>
      <c r="R592" s="4" t="e">
        <f t="shared" si="64"/>
        <v>#REF!</v>
      </c>
    </row>
    <row r="593" spans="1:18">
      <c r="A593" s="32" t="s">
        <v>5291</v>
      </c>
      <c r="B593" s="31" t="s">
        <v>809</v>
      </c>
      <c r="C593" s="32" t="s">
        <v>236</v>
      </c>
      <c r="D593" s="40" t="s">
        <v>2911</v>
      </c>
      <c r="E593" s="31">
        <v>20</v>
      </c>
      <c r="F593" s="95" t="e">
        <f>SUMIF(#REF!,B593,#REF!)</f>
        <v>#REF!</v>
      </c>
      <c r="G593" s="95" t="e">
        <f>SUMIF(#REF!,B593,#REF!)</f>
        <v>#REF!</v>
      </c>
      <c r="H593" s="95" t="e">
        <f>SUMIF(#REF!,B593,#REF!)</f>
        <v>#REF!</v>
      </c>
      <c r="I593" s="95" t="e">
        <f>SUMIF(#REF!,B593,#REF!)*-1</f>
        <v>#REF!</v>
      </c>
      <c r="J593" s="95" t="e">
        <f t="shared" si="65"/>
        <v>#REF!</v>
      </c>
      <c r="K593" s="387" t="e">
        <f>VLOOKUP(B593,#REF!,21,0)</f>
        <v>#REF!</v>
      </c>
      <c r="L593" s="387" t="e">
        <f t="shared" si="63"/>
        <v>#REF!</v>
      </c>
      <c r="M593" s="5" t="s">
        <v>2750</v>
      </c>
      <c r="N593" s="126" t="e">
        <f t="shared" si="66"/>
        <v>#REF!</v>
      </c>
      <c r="O593" s="49" t="str">
        <f t="shared" si="67"/>
        <v>New Stock</v>
      </c>
      <c r="P593" s="37" t="str">
        <f t="shared" si="68"/>
        <v>New Stock</v>
      </c>
      <c r="Q593" s="35" t="str">
        <f t="shared" si="69"/>
        <v>-</v>
      </c>
      <c r="R593" s="4" t="e">
        <f t="shared" si="64"/>
        <v>#REF!</v>
      </c>
    </row>
    <row r="594" spans="1:18">
      <c r="A594" s="32" t="s">
        <v>5291</v>
      </c>
      <c r="B594" s="31" t="s">
        <v>815</v>
      </c>
      <c r="C594" s="32" t="s">
        <v>237</v>
      </c>
      <c r="D594" s="40" t="s">
        <v>2911</v>
      </c>
      <c r="E594" s="31">
        <v>20</v>
      </c>
      <c r="F594" s="95" t="e">
        <f>SUMIF(#REF!,B594,#REF!)</f>
        <v>#REF!</v>
      </c>
      <c r="G594" s="95" t="e">
        <f>SUMIF(#REF!,B594,#REF!)</f>
        <v>#REF!</v>
      </c>
      <c r="H594" s="95" t="e">
        <f>SUMIF(#REF!,B594,#REF!)</f>
        <v>#REF!</v>
      </c>
      <c r="I594" s="95" t="e">
        <f>SUMIF(#REF!,B594,#REF!)*-1</f>
        <v>#REF!</v>
      </c>
      <c r="J594" s="95" t="e">
        <f t="shared" si="65"/>
        <v>#REF!</v>
      </c>
      <c r="K594" s="387" t="e">
        <f>VLOOKUP(B594,#REF!,21,0)</f>
        <v>#REF!</v>
      </c>
      <c r="L594" s="387" t="e">
        <f t="shared" si="63"/>
        <v>#REF!</v>
      </c>
      <c r="M594" s="5" t="s">
        <v>2750</v>
      </c>
      <c r="N594" s="126" t="e">
        <f t="shared" si="66"/>
        <v>#REF!</v>
      </c>
      <c r="O594" s="49" t="str">
        <f t="shared" si="67"/>
        <v>New Stock</v>
      </c>
      <c r="P594" s="37" t="str">
        <f t="shared" si="68"/>
        <v>New Stock</v>
      </c>
      <c r="Q594" s="35" t="str">
        <f t="shared" si="69"/>
        <v>-</v>
      </c>
      <c r="R594" s="4" t="e">
        <f t="shared" si="64"/>
        <v>#REF!</v>
      </c>
    </row>
    <row r="595" spans="1:18">
      <c r="A595" s="32" t="s">
        <v>5291</v>
      </c>
      <c r="B595" s="31" t="s">
        <v>2894</v>
      </c>
      <c r="C595" s="32" t="s">
        <v>4465</v>
      </c>
      <c r="D595" s="40" t="s">
        <v>1337</v>
      </c>
      <c r="E595" s="31">
        <v>20</v>
      </c>
      <c r="F595" s="95" t="e">
        <f>SUMIF(#REF!,B595,#REF!)</f>
        <v>#REF!</v>
      </c>
      <c r="G595" s="95" t="e">
        <f>SUMIF(#REF!,B595,#REF!)</f>
        <v>#REF!</v>
      </c>
      <c r="H595" s="95" t="e">
        <f>SUMIF(#REF!,B595,#REF!)</f>
        <v>#REF!</v>
      </c>
      <c r="I595" s="95" t="e">
        <f>SUMIF(#REF!,B595,#REF!)*-1</f>
        <v>#REF!</v>
      </c>
      <c r="J595" s="95" t="e">
        <f t="shared" si="65"/>
        <v>#REF!</v>
      </c>
      <c r="K595" s="387" t="e">
        <f>VLOOKUP(B595,#REF!,21,0)</f>
        <v>#REF!</v>
      </c>
      <c r="L595" s="387" t="e">
        <f t="shared" si="63"/>
        <v>#REF!</v>
      </c>
      <c r="M595" s="5" t="s">
        <v>2750</v>
      </c>
      <c r="N595" s="126" t="e">
        <f t="shared" si="66"/>
        <v>#REF!</v>
      </c>
      <c r="O595" s="49" t="str">
        <f t="shared" si="67"/>
        <v>New Stock</v>
      </c>
      <c r="P595" s="37" t="str">
        <f t="shared" si="68"/>
        <v>New Stock</v>
      </c>
      <c r="Q595" s="35" t="str">
        <f t="shared" si="69"/>
        <v>-</v>
      </c>
      <c r="R595" s="4" t="e">
        <f t="shared" si="64"/>
        <v>#REF!</v>
      </c>
    </row>
    <row r="596" spans="1:18">
      <c r="A596" s="32" t="s">
        <v>5291</v>
      </c>
      <c r="B596" s="31" t="s">
        <v>5043</v>
      </c>
      <c r="C596" s="32" t="s">
        <v>251</v>
      </c>
      <c r="D596" s="40" t="s">
        <v>1338</v>
      </c>
      <c r="E596" s="31">
        <v>20</v>
      </c>
      <c r="F596" s="95" t="e">
        <f>SUMIF(#REF!,B596,#REF!)</f>
        <v>#REF!</v>
      </c>
      <c r="G596" s="95" t="e">
        <f>SUMIF(#REF!,B596,#REF!)</f>
        <v>#REF!</v>
      </c>
      <c r="H596" s="95" t="e">
        <f>SUMIF(#REF!,B596,#REF!)</f>
        <v>#REF!</v>
      </c>
      <c r="I596" s="95" t="e">
        <f>SUMIF(#REF!,B596,#REF!)*-1</f>
        <v>#REF!</v>
      </c>
      <c r="J596" s="95" t="e">
        <f t="shared" si="65"/>
        <v>#REF!</v>
      </c>
      <c r="K596" s="387" t="e">
        <f>VLOOKUP(B596,#REF!,21,0)</f>
        <v>#REF!</v>
      </c>
      <c r="L596" s="387" t="e">
        <f t="shared" si="63"/>
        <v>#REF!</v>
      </c>
      <c r="M596" s="5" t="s">
        <v>2750</v>
      </c>
      <c r="N596" s="126" t="e">
        <f t="shared" si="66"/>
        <v>#REF!</v>
      </c>
      <c r="O596" s="49" t="str">
        <f t="shared" si="67"/>
        <v>New Stock</v>
      </c>
      <c r="P596" s="37" t="str">
        <f t="shared" si="68"/>
        <v>New Stock</v>
      </c>
      <c r="Q596" s="35" t="str">
        <f t="shared" si="69"/>
        <v>-</v>
      </c>
      <c r="R596" s="4" t="e">
        <f t="shared" si="64"/>
        <v>#REF!</v>
      </c>
    </row>
    <row r="597" spans="1:18">
      <c r="A597" s="32" t="s">
        <v>5291</v>
      </c>
      <c r="B597" s="31" t="s">
        <v>810</v>
      </c>
      <c r="C597" s="32" t="s">
        <v>252</v>
      </c>
      <c r="D597" s="40" t="s">
        <v>5172</v>
      </c>
      <c r="E597" s="31">
        <v>70</v>
      </c>
      <c r="F597" s="95" t="e">
        <f>SUMIF(#REF!,B597,#REF!)</f>
        <v>#REF!</v>
      </c>
      <c r="G597" s="95" t="e">
        <f>SUMIF(#REF!,B597,#REF!)</f>
        <v>#REF!</v>
      </c>
      <c r="H597" s="95" t="e">
        <f>SUMIF(#REF!,B597,#REF!)</f>
        <v>#REF!</v>
      </c>
      <c r="I597" s="95" t="e">
        <f>SUMIF(#REF!,B597,#REF!)*-1</f>
        <v>#REF!</v>
      </c>
      <c r="J597" s="95" t="e">
        <f t="shared" si="65"/>
        <v>#REF!</v>
      </c>
      <c r="K597" s="387" t="e">
        <f>VLOOKUP(B597,#REF!,21,0)</f>
        <v>#REF!</v>
      </c>
      <c r="L597" s="387" t="e">
        <f t="shared" si="63"/>
        <v>#REF!</v>
      </c>
      <c r="M597" s="5" t="s">
        <v>2750</v>
      </c>
      <c r="N597" s="126" t="e">
        <f t="shared" si="66"/>
        <v>#REF!</v>
      </c>
      <c r="O597" s="49" t="str">
        <f t="shared" si="67"/>
        <v>New Stock</v>
      </c>
      <c r="P597" s="37" t="str">
        <f t="shared" si="68"/>
        <v>New Stock</v>
      </c>
      <c r="Q597" s="35" t="str">
        <f t="shared" si="69"/>
        <v>-</v>
      </c>
      <c r="R597" s="4" t="e">
        <f t="shared" si="64"/>
        <v>#REF!</v>
      </c>
    </row>
    <row r="598" spans="1:18">
      <c r="A598" s="32" t="s">
        <v>5291</v>
      </c>
      <c r="B598" s="31" t="s">
        <v>2134</v>
      </c>
      <c r="C598" s="32" t="s">
        <v>253</v>
      </c>
      <c r="D598" s="40" t="s">
        <v>4190</v>
      </c>
      <c r="E598" s="31">
        <v>70</v>
      </c>
      <c r="F598" s="95" t="e">
        <f>SUMIF(#REF!,B598,#REF!)</f>
        <v>#REF!</v>
      </c>
      <c r="G598" s="95" t="e">
        <f>SUMIF(#REF!,B598,#REF!)</f>
        <v>#REF!</v>
      </c>
      <c r="H598" s="95" t="e">
        <f>SUMIF(#REF!,B598,#REF!)</f>
        <v>#REF!</v>
      </c>
      <c r="I598" s="95" t="e">
        <f>SUMIF(#REF!,B598,#REF!)*-1</f>
        <v>#REF!</v>
      </c>
      <c r="J598" s="95" t="e">
        <f t="shared" si="65"/>
        <v>#REF!</v>
      </c>
      <c r="K598" s="387" t="e">
        <f>VLOOKUP(B598,#REF!,21,0)</f>
        <v>#REF!</v>
      </c>
      <c r="L598" s="387" t="e">
        <f t="shared" si="63"/>
        <v>#REF!</v>
      </c>
      <c r="M598" s="5" t="s">
        <v>2750</v>
      </c>
      <c r="N598" s="126" t="e">
        <f t="shared" si="66"/>
        <v>#REF!</v>
      </c>
      <c r="O598" s="49" t="str">
        <f t="shared" si="67"/>
        <v>New Stock</v>
      </c>
      <c r="P598" s="37" t="str">
        <f t="shared" si="68"/>
        <v>New Stock</v>
      </c>
      <c r="Q598" s="35" t="str">
        <f t="shared" si="69"/>
        <v>-</v>
      </c>
      <c r="R598" s="4" t="e">
        <f t="shared" si="64"/>
        <v>#REF!</v>
      </c>
    </row>
    <row r="599" spans="1:18">
      <c r="A599" s="32" t="s">
        <v>5291</v>
      </c>
      <c r="B599" s="31" t="s">
        <v>811</v>
      </c>
      <c r="C599" s="32" t="s">
        <v>907</v>
      </c>
      <c r="D599" s="40" t="s">
        <v>2058</v>
      </c>
      <c r="E599" s="31">
        <v>35</v>
      </c>
      <c r="F599" s="95" t="e">
        <f>SUMIF(#REF!,B599,#REF!)</f>
        <v>#REF!</v>
      </c>
      <c r="G599" s="95" t="e">
        <f>SUMIF(#REF!,B599,#REF!)</f>
        <v>#REF!</v>
      </c>
      <c r="H599" s="95" t="e">
        <f>SUMIF(#REF!,B599,#REF!)</f>
        <v>#REF!</v>
      </c>
      <c r="I599" s="95" t="e">
        <f>SUMIF(#REF!,B599,#REF!)*-1</f>
        <v>#REF!</v>
      </c>
      <c r="J599" s="95" t="e">
        <f t="shared" si="65"/>
        <v>#REF!</v>
      </c>
      <c r="K599" s="387" t="e">
        <f>VLOOKUP(B599,#REF!,21,0)</f>
        <v>#REF!</v>
      </c>
      <c r="L599" s="387" t="e">
        <f t="shared" si="63"/>
        <v>#REF!</v>
      </c>
      <c r="M599" s="5" t="s">
        <v>2750</v>
      </c>
      <c r="N599" s="126" t="e">
        <f t="shared" si="66"/>
        <v>#REF!</v>
      </c>
      <c r="O599" s="49" t="str">
        <f t="shared" si="67"/>
        <v>New Stock</v>
      </c>
      <c r="P599" s="37" t="str">
        <f t="shared" si="68"/>
        <v>New Stock</v>
      </c>
      <c r="Q599" s="35" t="str">
        <f t="shared" si="69"/>
        <v>-</v>
      </c>
      <c r="R599" s="4" t="e">
        <f t="shared" si="64"/>
        <v>#REF!</v>
      </c>
    </row>
    <row r="600" spans="1:18">
      <c r="A600" s="32" t="s">
        <v>5291</v>
      </c>
      <c r="B600" s="31" t="s">
        <v>4760</v>
      </c>
      <c r="C600" s="32" t="s">
        <v>908</v>
      </c>
      <c r="D600" s="40" t="s">
        <v>2059</v>
      </c>
      <c r="E600" s="31">
        <v>35</v>
      </c>
      <c r="F600" s="95" t="e">
        <f>SUMIF(#REF!,B600,#REF!)</f>
        <v>#REF!</v>
      </c>
      <c r="G600" s="95" t="e">
        <f>SUMIF(#REF!,B600,#REF!)</f>
        <v>#REF!</v>
      </c>
      <c r="H600" s="95" t="e">
        <f>SUMIF(#REF!,B600,#REF!)</f>
        <v>#REF!</v>
      </c>
      <c r="I600" s="95" t="e">
        <f>SUMIF(#REF!,B600,#REF!)*-1</f>
        <v>#REF!</v>
      </c>
      <c r="J600" s="95" t="e">
        <f t="shared" si="65"/>
        <v>#REF!</v>
      </c>
      <c r="K600" s="387" t="e">
        <f>VLOOKUP(B600,#REF!,21,0)</f>
        <v>#REF!</v>
      </c>
      <c r="L600" s="387" t="e">
        <f t="shared" si="63"/>
        <v>#REF!</v>
      </c>
      <c r="M600" s="5" t="s">
        <v>2750</v>
      </c>
      <c r="N600" s="126" t="e">
        <f t="shared" si="66"/>
        <v>#REF!</v>
      </c>
      <c r="O600" s="49" t="str">
        <f t="shared" si="67"/>
        <v>New Stock</v>
      </c>
      <c r="P600" s="37" t="str">
        <f t="shared" si="68"/>
        <v>New Stock</v>
      </c>
      <c r="Q600" s="35" t="str">
        <f t="shared" si="69"/>
        <v>-</v>
      </c>
      <c r="R600" s="4" t="e">
        <f t="shared" si="64"/>
        <v>#REF!</v>
      </c>
    </row>
    <row r="601" spans="1:18">
      <c r="A601" s="32" t="s">
        <v>5291</v>
      </c>
      <c r="B601" s="31" t="s">
        <v>2767</v>
      </c>
      <c r="C601" s="32" t="s">
        <v>3289</v>
      </c>
      <c r="D601" s="40" t="s">
        <v>6</v>
      </c>
      <c r="E601" s="31">
        <v>20</v>
      </c>
      <c r="F601" s="95" t="e">
        <f>SUMIF(#REF!,B601,#REF!)</f>
        <v>#REF!</v>
      </c>
      <c r="G601" s="95" t="e">
        <f>SUMIF(#REF!,B601,#REF!)</f>
        <v>#REF!</v>
      </c>
      <c r="H601" s="95" t="e">
        <f>SUMIF(#REF!,B601,#REF!)</f>
        <v>#REF!</v>
      </c>
      <c r="I601" s="95" t="e">
        <f>SUMIF(#REF!,B601,#REF!)*-1</f>
        <v>#REF!</v>
      </c>
      <c r="J601" s="95" t="e">
        <f t="shared" si="65"/>
        <v>#REF!</v>
      </c>
      <c r="K601" s="387" t="e">
        <f>VLOOKUP(B601,#REF!,21,0)</f>
        <v>#REF!</v>
      </c>
      <c r="L601" s="387" t="e">
        <f t="shared" si="63"/>
        <v>#REF!</v>
      </c>
      <c r="M601" s="5" t="s">
        <v>2750</v>
      </c>
      <c r="N601" s="126" t="e">
        <f t="shared" si="66"/>
        <v>#REF!</v>
      </c>
      <c r="O601" s="49" t="str">
        <f t="shared" si="67"/>
        <v>New Stock</v>
      </c>
      <c r="P601" s="37" t="str">
        <f t="shared" si="68"/>
        <v>New Stock</v>
      </c>
      <c r="Q601" s="35" t="str">
        <f t="shared" si="69"/>
        <v>-</v>
      </c>
      <c r="R601" s="4" t="e">
        <f t="shared" si="64"/>
        <v>#REF!</v>
      </c>
    </row>
    <row r="602" spans="1:18">
      <c r="A602" s="32" t="s">
        <v>5291</v>
      </c>
      <c r="B602" s="31" t="s">
        <v>4329</v>
      </c>
      <c r="C602" s="32" t="s">
        <v>5438</v>
      </c>
      <c r="D602" s="40" t="s">
        <v>1963</v>
      </c>
      <c r="E602" s="31">
        <v>18</v>
      </c>
      <c r="F602" s="95" t="e">
        <f>SUMIF(#REF!,B602,#REF!)</f>
        <v>#REF!</v>
      </c>
      <c r="G602" s="95" t="e">
        <f>SUMIF(#REF!,B602,#REF!)</f>
        <v>#REF!</v>
      </c>
      <c r="H602" s="95" t="e">
        <f>SUMIF(#REF!,B602,#REF!)</f>
        <v>#REF!</v>
      </c>
      <c r="I602" s="95" t="e">
        <f>SUMIF(#REF!,B602,#REF!)*-1</f>
        <v>#REF!</v>
      </c>
      <c r="J602" s="95" t="e">
        <f t="shared" si="65"/>
        <v>#REF!</v>
      </c>
      <c r="K602" s="387" t="e">
        <f>VLOOKUP(B602,#REF!,21,0)</f>
        <v>#REF!</v>
      </c>
      <c r="L602" s="387" t="e">
        <f t="shared" si="63"/>
        <v>#REF!</v>
      </c>
      <c r="M602" s="5" t="s">
        <v>2750</v>
      </c>
      <c r="N602" s="126" t="e">
        <f t="shared" si="66"/>
        <v>#REF!</v>
      </c>
      <c r="O602" s="49" t="str">
        <f t="shared" si="67"/>
        <v>New Stock</v>
      </c>
      <c r="P602" s="37" t="str">
        <f t="shared" si="68"/>
        <v>New Stock</v>
      </c>
      <c r="Q602" s="35" t="str">
        <f t="shared" si="69"/>
        <v>-</v>
      </c>
      <c r="R602" s="4" t="e">
        <f t="shared" si="64"/>
        <v>#REF!</v>
      </c>
    </row>
    <row r="603" spans="1:18">
      <c r="A603" s="32" t="s">
        <v>5291</v>
      </c>
      <c r="B603" s="31" t="s">
        <v>4330</v>
      </c>
      <c r="C603" s="32" t="s">
        <v>5439</v>
      </c>
      <c r="D603" s="40" t="s">
        <v>1963</v>
      </c>
      <c r="E603" s="31">
        <v>18</v>
      </c>
      <c r="F603" s="95" t="e">
        <f>SUMIF(#REF!,B603,#REF!)</f>
        <v>#REF!</v>
      </c>
      <c r="G603" s="95" t="e">
        <f>SUMIF(#REF!,B603,#REF!)</f>
        <v>#REF!</v>
      </c>
      <c r="H603" s="95" t="e">
        <f>SUMIF(#REF!,B603,#REF!)</f>
        <v>#REF!</v>
      </c>
      <c r="I603" s="95" t="e">
        <f>SUMIF(#REF!,B603,#REF!)*-1</f>
        <v>#REF!</v>
      </c>
      <c r="J603" s="95" t="e">
        <f t="shared" si="65"/>
        <v>#REF!</v>
      </c>
      <c r="K603" s="387" t="e">
        <f>VLOOKUP(B603,#REF!,21,0)</f>
        <v>#REF!</v>
      </c>
      <c r="L603" s="387" t="e">
        <f t="shared" si="63"/>
        <v>#REF!</v>
      </c>
      <c r="M603" s="5" t="s">
        <v>2750</v>
      </c>
      <c r="N603" s="126" t="e">
        <f t="shared" si="66"/>
        <v>#REF!</v>
      </c>
      <c r="O603" s="49" t="str">
        <f t="shared" si="67"/>
        <v>New Stock</v>
      </c>
      <c r="P603" s="37" t="str">
        <f t="shared" si="68"/>
        <v>New Stock</v>
      </c>
      <c r="Q603" s="35" t="str">
        <f t="shared" si="69"/>
        <v>-</v>
      </c>
      <c r="R603" s="4" t="e">
        <f t="shared" si="64"/>
        <v>#REF!</v>
      </c>
    </row>
    <row r="604" spans="1:18">
      <c r="A604" s="32" t="s">
        <v>5291</v>
      </c>
      <c r="B604" s="31" t="s">
        <v>4331</v>
      </c>
      <c r="C604" s="32" t="s">
        <v>5260</v>
      </c>
      <c r="D604" s="40" t="s">
        <v>4141</v>
      </c>
      <c r="E604" s="31">
        <v>18</v>
      </c>
      <c r="F604" s="95" t="e">
        <f>SUMIF(#REF!,B604,#REF!)</f>
        <v>#REF!</v>
      </c>
      <c r="G604" s="95" t="e">
        <f>SUMIF(#REF!,B604,#REF!)</f>
        <v>#REF!</v>
      </c>
      <c r="H604" s="95" t="e">
        <f>SUMIF(#REF!,B604,#REF!)</f>
        <v>#REF!</v>
      </c>
      <c r="I604" s="95" t="e">
        <f>SUMIF(#REF!,B604,#REF!)*-1</f>
        <v>#REF!</v>
      </c>
      <c r="J604" s="95" t="e">
        <f t="shared" si="65"/>
        <v>#REF!</v>
      </c>
      <c r="K604" s="387" t="e">
        <f>VLOOKUP(B604,#REF!,21,0)</f>
        <v>#REF!</v>
      </c>
      <c r="L604" s="387" t="e">
        <f t="shared" si="63"/>
        <v>#REF!</v>
      </c>
      <c r="M604" s="5" t="s">
        <v>2750</v>
      </c>
      <c r="N604" s="126" t="e">
        <f t="shared" si="66"/>
        <v>#REF!</v>
      </c>
      <c r="O604" s="49" t="str">
        <f t="shared" si="67"/>
        <v>New Stock</v>
      </c>
      <c r="P604" s="37" t="str">
        <f t="shared" si="68"/>
        <v>New Stock</v>
      </c>
      <c r="Q604" s="35" t="str">
        <f t="shared" si="69"/>
        <v>-</v>
      </c>
      <c r="R604" s="4" t="e">
        <f t="shared" si="64"/>
        <v>#REF!</v>
      </c>
    </row>
    <row r="605" spans="1:18">
      <c r="A605" s="32" t="s">
        <v>5291</v>
      </c>
      <c r="B605" s="31" t="s">
        <v>5055</v>
      </c>
      <c r="C605" s="32" t="s">
        <v>5261</v>
      </c>
      <c r="D605" s="40" t="s">
        <v>4141</v>
      </c>
      <c r="E605" s="31">
        <v>18</v>
      </c>
      <c r="F605" s="95" t="e">
        <f>SUMIF(#REF!,B605,#REF!)</f>
        <v>#REF!</v>
      </c>
      <c r="G605" s="95" t="e">
        <f>SUMIF(#REF!,B605,#REF!)</f>
        <v>#REF!</v>
      </c>
      <c r="H605" s="95" t="e">
        <f>SUMIF(#REF!,B605,#REF!)</f>
        <v>#REF!</v>
      </c>
      <c r="I605" s="95" t="e">
        <f>SUMIF(#REF!,B605,#REF!)*-1</f>
        <v>#REF!</v>
      </c>
      <c r="J605" s="95" t="e">
        <f t="shared" si="65"/>
        <v>#REF!</v>
      </c>
      <c r="K605" s="387" t="e">
        <f>VLOOKUP(B605,#REF!,21,0)</f>
        <v>#REF!</v>
      </c>
      <c r="L605" s="387" t="e">
        <f t="shared" si="63"/>
        <v>#REF!</v>
      </c>
      <c r="M605" s="5" t="s">
        <v>2750</v>
      </c>
      <c r="N605" s="126" t="e">
        <f t="shared" si="66"/>
        <v>#REF!</v>
      </c>
      <c r="O605" s="49" t="str">
        <f t="shared" si="67"/>
        <v>New Stock</v>
      </c>
      <c r="P605" s="37" t="str">
        <f t="shared" si="68"/>
        <v>New Stock</v>
      </c>
      <c r="Q605" s="35" t="str">
        <f t="shared" si="69"/>
        <v>-</v>
      </c>
      <c r="R605" s="4" t="e">
        <f t="shared" si="64"/>
        <v>#REF!</v>
      </c>
    </row>
    <row r="606" spans="1:18">
      <c r="A606" s="32" t="s">
        <v>5291</v>
      </c>
      <c r="B606" s="31" t="s">
        <v>4327</v>
      </c>
      <c r="C606" s="32" t="s">
        <v>3319</v>
      </c>
      <c r="D606" s="40" t="s">
        <v>4841</v>
      </c>
      <c r="E606" s="31">
        <v>95</v>
      </c>
      <c r="F606" s="95" t="e">
        <f>SUMIF(#REF!,B606,#REF!)</f>
        <v>#REF!</v>
      </c>
      <c r="G606" s="95" t="e">
        <f>SUMIF(#REF!,B606,#REF!)</f>
        <v>#REF!</v>
      </c>
      <c r="H606" s="95" t="e">
        <f>SUMIF(#REF!,B606,#REF!)</f>
        <v>#REF!</v>
      </c>
      <c r="I606" s="95" t="e">
        <f>SUMIF(#REF!,B606,#REF!)*-1</f>
        <v>#REF!</v>
      </c>
      <c r="J606" s="95" t="e">
        <f t="shared" si="65"/>
        <v>#REF!</v>
      </c>
      <c r="K606" s="387" t="e">
        <f>VLOOKUP(B606,#REF!,21,0)</f>
        <v>#REF!</v>
      </c>
      <c r="L606" s="387" t="e">
        <f t="shared" si="63"/>
        <v>#REF!</v>
      </c>
      <c r="M606" s="5" t="s">
        <v>2750</v>
      </c>
      <c r="N606" s="126" t="e">
        <f t="shared" si="66"/>
        <v>#REF!</v>
      </c>
      <c r="O606" s="49" t="str">
        <f t="shared" si="67"/>
        <v>New Stock</v>
      </c>
      <c r="P606" s="37" t="str">
        <f t="shared" si="68"/>
        <v>New Stock</v>
      </c>
      <c r="Q606" s="35" t="str">
        <f t="shared" si="69"/>
        <v>-</v>
      </c>
      <c r="R606" s="4" t="e">
        <f t="shared" si="64"/>
        <v>#REF!</v>
      </c>
    </row>
    <row r="607" spans="1:18">
      <c r="A607" s="32" t="s">
        <v>5291</v>
      </c>
      <c r="B607" s="31" t="s">
        <v>4328</v>
      </c>
      <c r="C607" s="32" t="s">
        <v>3320</v>
      </c>
      <c r="D607" s="40" t="s">
        <v>4841</v>
      </c>
      <c r="E607" s="31">
        <v>95</v>
      </c>
      <c r="F607" s="95" t="e">
        <f>SUMIF(#REF!,B607,#REF!)</f>
        <v>#REF!</v>
      </c>
      <c r="G607" s="95" t="e">
        <f>SUMIF(#REF!,B607,#REF!)</f>
        <v>#REF!</v>
      </c>
      <c r="H607" s="95" t="e">
        <f>SUMIF(#REF!,B607,#REF!)</f>
        <v>#REF!</v>
      </c>
      <c r="I607" s="95" t="e">
        <f>SUMIF(#REF!,B607,#REF!)*-1</f>
        <v>#REF!</v>
      </c>
      <c r="J607" s="95" t="e">
        <f t="shared" si="65"/>
        <v>#REF!</v>
      </c>
      <c r="K607" s="387" t="e">
        <f>VLOOKUP(B607,#REF!,21,0)</f>
        <v>#REF!</v>
      </c>
      <c r="L607" s="387" t="e">
        <f t="shared" si="63"/>
        <v>#REF!</v>
      </c>
      <c r="M607" s="5" t="s">
        <v>2750</v>
      </c>
      <c r="N607" s="126" t="e">
        <f t="shared" si="66"/>
        <v>#REF!</v>
      </c>
      <c r="O607" s="49" t="str">
        <f t="shared" si="67"/>
        <v>New Stock</v>
      </c>
      <c r="P607" s="37" t="str">
        <f t="shared" si="68"/>
        <v>New Stock</v>
      </c>
      <c r="Q607" s="35" t="str">
        <f t="shared" si="69"/>
        <v>-</v>
      </c>
      <c r="R607" s="4" t="e">
        <f t="shared" si="64"/>
        <v>#REF!</v>
      </c>
    </row>
    <row r="608" spans="1:18">
      <c r="A608" s="32" t="s">
        <v>5291</v>
      </c>
      <c r="B608" s="31" t="s">
        <v>1014</v>
      </c>
      <c r="C608" s="32" t="s">
        <v>5262</v>
      </c>
      <c r="D608" s="40" t="s">
        <v>1217</v>
      </c>
      <c r="E608" s="31">
        <v>50</v>
      </c>
      <c r="F608" s="95" t="e">
        <f>SUMIF(#REF!,B608,#REF!)</f>
        <v>#REF!</v>
      </c>
      <c r="G608" s="95" t="e">
        <f>SUMIF(#REF!,B608,#REF!)</f>
        <v>#REF!</v>
      </c>
      <c r="H608" s="95" t="e">
        <f>SUMIF(#REF!,B608,#REF!)</f>
        <v>#REF!</v>
      </c>
      <c r="I608" s="95" t="e">
        <f>SUMIF(#REF!,B608,#REF!)*-1</f>
        <v>#REF!</v>
      </c>
      <c r="J608" s="95" t="e">
        <f t="shared" si="65"/>
        <v>#REF!</v>
      </c>
      <c r="K608" s="387" t="e">
        <f>VLOOKUP(B608,#REF!,21,0)</f>
        <v>#REF!</v>
      </c>
      <c r="L608" s="387" t="e">
        <f t="shared" si="63"/>
        <v>#REF!</v>
      </c>
      <c r="M608" s="5" t="s">
        <v>2750</v>
      </c>
      <c r="N608" s="126" t="e">
        <f t="shared" si="66"/>
        <v>#REF!</v>
      </c>
      <c r="O608" s="49" t="str">
        <f t="shared" si="67"/>
        <v>New Stock</v>
      </c>
      <c r="P608" s="37" t="str">
        <f t="shared" si="68"/>
        <v>New Stock</v>
      </c>
      <c r="Q608" s="35" t="str">
        <f t="shared" si="69"/>
        <v>-</v>
      </c>
      <c r="R608" s="4" t="e">
        <f t="shared" si="64"/>
        <v>#REF!</v>
      </c>
    </row>
    <row r="609" spans="1:18">
      <c r="A609" s="32" t="s">
        <v>5291</v>
      </c>
      <c r="B609" s="31" t="s">
        <v>1015</v>
      </c>
      <c r="C609" s="32" t="s">
        <v>1315</v>
      </c>
      <c r="D609" s="40" t="s">
        <v>1217</v>
      </c>
      <c r="E609" s="31">
        <v>50</v>
      </c>
      <c r="F609" s="95" t="e">
        <f>SUMIF(#REF!,B609,#REF!)</f>
        <v>#REF!</v>
      </c>
      <c r="G609" s="95" t="e">
        <f>SUMIF(#REF!,B609,#REF!)</f>
        <v>#REF!</v>
      </c>
      <c r="H609" s="95" t="e">
        <f>SUMIF(#REF!,B609,#REF!)</f>
        <v>#REF!</v>
      </c>
      <c r="I609" s="95" t="e">
        <f>SUMIF(#REF!,B609,#REF!)*-1</f>
        <v>#REF!</v>
      </c>
      <c r="J609" s="95" t="e">
        <f t="shared" si="65"/>
        <v>#REF!</v>
      </c>
      <c r="K609" s="387" t="e">
        <f>VLOOKUP(B609,#REF!,21,0)</f>
        <v>#REF!</v>
      </c>
      <c r="L609" s="387" t="e">
        <f t="shared" si="63"/>
        <v>#REF!</v>
      </c>
      <c r="M609" s="5" t="s">
        <v>2750</v>
      </c>
      <c r="N609" s="126" t="e">
        <f t="shared" si="66"/>
        <v>#REF!</v>
      </c>
      <c r="O609" s="49" t="str">
        <f t="shared" si="67"/>
        <v>New Stock</v>
      </c>
      <c r="P609" s="37" t="str">
        <f t="shared" si="68"/>
        <v>New Stock</v>
      </c>
      <c r="Q609" s="35" t="str">
        <f t="shared" si="69"/>
        <v>-</v>
      </c>
      <c r="R609" s="4" t="e">
        <f t="shared" si="64"/>
        <v>#REF!</v>
      </c>
    </row>
    <row r="610" spans="1:18">
      <c r="A610" s="32" t="s">
        <v>5291</v>
      </c>
      <c r="B610" s="31" t="s">
        <v>1016</v>
      </c>
      <c r="C610" s="32" t="s">
        <v>3039</v>
      </c>
      <c r="D610" s="40" t="s">
        <v>3680</v>
      </c>
      <c r="E610" s="31">
        <v>50</v>
      </c>
      <c r="F610" s="95" t="e">
        <f>SUMIF(#REF!,B610,#REF!)</f>
        <v>#REF!</v>
      </c>
      <c r="G610" s="95" t="e">
        <f>SUMIF(#REF!,B610,#REF!)</f>
        <v>#REF!</v>
      </c>
      <c r="H610" s="95" t="e">
        <f>SUMIF(#REF!,B610,#REF!)</f>
        <v>#REF!</v>
      </c>
      <c r="I610" s="95" t="e">
        <f>SUMIF(#REF!,B610,#REF!)*-1</f>
        <v>#REF!</v>
      </c>
      <c r="J610" s="95" t="e">
        <f t="shared" si="65"/>
        <v>#REF!</v>
      </c>
      <c r="K610" s="387" t="e">
        <f>VLOOKUP(B610,#REF!,21,0)</f>
        <v>#REF!</v>
      </c>
      <c r="L610" s="387" t="e">
        <f t="shared" si="63"/>
        <v>#REF!</v>
      </c>
      <c r="M610" s="5" t="s">
        <v>2750</v>
      </c>
      <c r="N610" s="126" t="e">
        <f t="shared" si="66"/>
        <v>#REF!</v>
      </c>
      <c r="O610" s="49" t="str">
        <f t="shared" si="67"/>
        <v>New Stock</v>
      </c>
      <c r="P610" s="37" t="str">
        <f t="shared" si="68"/>
        <v>New Stock</v>
      </c>
      <c r="Q610" s="35" t="str">
        <f t="shared" si="69"/>
        <v>-</v>
      </c>
      <c r="R610" s="4" t="e">
        <f t="shared" si="64"/>
        <v>#REF!</v>
      </c>
    </row>
    <row r="611" spans="1:18">
      <c r="A611" s="32" t="s">
        <v>5291</v>
      </c>
      <c r="B611" s="31" t="s">
        <v>1017</v>
      </c>
      <c r="C611" s="32" t="s">
        <v>1316</v>
      </c>
      <c r="D611" s="40" t="s">
        <v>3680</v>
      </c>
      <c r="E611" s="31">
        <v>50</v>
      </c>
      <c r="F611" s="95" t="e">
        <f>SUMIF(#REF!,B611,#REF!)</f>
        <v>#REF!</v>
      </c>
      <c r="G611" s="95" t="e">
        <f>SUMIF(#REF!,B611,#REF!)</f>
        <v>#REF!</v>
      </c>
      <c r="H611" s="95" t="e">
        <f>SUMIF(#REF!,B611,#REF!)</f>
        <v>#REF!</v>
      </c>
      <c r="I611" s="95" t="e">
        <f>SUMIF(#REF!,B611,#REF!)*-1</f>
        <v>#REF!</v>
      </c>
      <c r="J611" s="95" t="e">
        <f t="shared" si="65"/>
        <v>#REF!</v>
      </c>
      <c r="K611" s="387" t="e">
        <f>VLOOKUP(B611,#REF!,21,0)</f>
        <v>#REF!</v>
      </c>
      <c r="L611" s="387" t="e">
        <f t="shared" si="63"/>
        <v>#REF!</v>
      </c>
      <c r="M611" s="5" t="s">
        <v>2750</v>
      </c>
      <c r="N611" s="126" t="e">
        <f t="shared" si="66"/>
        <v>#REF!</v>
      </c>
      <c r="O611" s="49" t="str">
        <f t="shared" si="67"/>
        <v>New Stock</v>
      </c>
      <c r="P611" s="37" t="str">
        <f t="shared" si="68"/>
        <v>New Stock</v>
      </c>
      <c r="Q611" s="35" t="str">
        <f t="shared" si="69"/>
        <v>-</v>
      </c>
      <c r="R611" s="4" t="e">
        <f t="shared" si="64"/>
        <v>#REF!</v>
      </c>
    </row>
    <row r="612" spans="1:18">
      <c r="A612" s="32" t="s">
        <v>5291</v>
      </c>
      <c r="B612" s="31" t="s">
        <v>3901</v>
      </c>
      <c r="C612" s="32" t="s">
        <v>3902</v>
      </c>
      <c r="D612" s="40" t="s">
        <v>1217</v>
      </c>
      <c r="E612" s="31">
        <v>50</v>
      </c>
      <c r="F612" s="95" t="e">
        <f>SUMIF(#REF!,B612,#REF!)</f>
        <v>#REF!</v>
      </c>
      <c r="G612" s="95" t="e">
        <f>SUMIF(#REF!,B612,#REF!)</f>
        <v>#REF!</v>
      </c>
      <c r="H612" s="95" t="e">
        <f>SUMIF(#REF!,B612,#REF!)</f>
        <v>#REF!</v>
      </c>
      <c r="I612" s="95" t="e">
        <f>SUMIF(#REF!,B612,#REF!)*-1</f>
        <v>#REF!</v>
      </c>
      <c r="J612" s="95" t="e">
        <f t="shared" si="65"/>
        <v>#REF!</v>
      </c>
      <c r="K612" s="387" t="e">
        <f>VLOOKUP(B612,#REF!,21,0)</f>
        <v>#REF!</v>
      </c>
      <c r="L612" s="387" t="e">
        <f t="shared" si="63"/>
        <v>#REF!</v>
      </c>
      <c r="M612" s="5" t="s">
        <v>2750</v>
      </c>
      <c r="N612" s="126" t="e">
        <f t="shared" si="66"/>
        <v>#REF!</v>
      </c>
      <c r="O612" s="49" t="str">
        <f t="shared" si="67"/>
        <v>New Stock</v>
      </c>
      <c r="P612" s="37" t="str">
        <f t="shared" si="68"/>
        <v>New Stock</v>
      </c>
      <c r="Q612" s="35" t="str">
        <f t="shared" si="69"/>
        <v>-</v>
      </c>
      <c r="R612" s="4" t="e">
        <f t="shared" si="64"/>
        <v>#REF!</v>
      </c>
    </row>
    <row r="613" spans="1:18">
      <c r="A613" s="32" t="s">
        <v>5291</v>
      </c>
      <c r="B613" s="31" t="s">
        <v>3903</v>
      </c>
      <c r="C613" s="32" t="s">
        <v>3904</v>
      </c>
      <c r="D613" s="40" t="s">
        <v>3681</v>
      </c>
      <c r="E613" s="31">
        <v>50</v>
      </c>
      <c r="F613" s="95" t="e">
        <f>SUMIF(#REF!,B613,#REF!)</f>
        <v>#REF!</v>
      </c>
      <c r="G613" s="95" t="e">
        <f>SUMIF(#REF!,B613,#REF!)</f>
        <v>#REF!</v>
      </c>
      <c r="H613" s="95" t="e">
        <f>SUMIF(#REF!,B613,#REF!)</f>
        <v>#REF!</v>
      </c>
      <c r="I613" s="95" t="e">
        <f>SUMIF(#REF!,B613,#REF!)*-1</f>
        <v>#REF!</v>
      </c>
      <c r="J613" s="95" t="e">
        <f t="shared" ref="J613:J619" si="70">SUM(F613:I613)</f>
        <v>#REF!</v>
      </c>
      <c r="K613" s="387" t="e">
        <f>VLOOKUP(B613,#REF!,21,0)</f>
        <v>#REF!</v>
      </c>
      <c r="L613" s="387" t="e">
        <f t="shared" ref="L613:L619" si="71">J613*K613</f>
        <v>#REF!</v>
      </c>
      <c r="M613" s="5" t="s">
        <v>2750</v>
      </c>
      <c r="N613" s="126" t="e">
        <f t="shared" ref="N613:N619" si="72">J613-F613</f>
        <v>#REF!</v>
      </c>
      <c r="O613" s="49" t="str">
        <f t="shared" ref="O613:O619" si="73">IF(ISERROR(IF(N613=0,0,(N613/F613))),"New Stock",(IF(N613=0,0,(N613/F613))))</f>
        <v>New Stock</v>
      </c>
      <c r="P613" s="37" t="str">
        <f t="shared" si="68"/>
        <v>New Stock</v>
      </c>
      <c r="Q613" s="35" t="str">
        <f t="shared" ref="Q613:Q619" si="74">IF(O613&lt;=-30%,O613,"-")</f>
        <v>-</v>
      </c>
      <c r="R613" s="4" t="e">
        <f t="shared" ref="R613:R619" si="75">N613*K613</f>
        <v>#REF!</v>
      </c>
    </row>
    <row r="614" spans="1:18">
      <c r="A614" s="32" t="s">
        <v>5291</v>
      </c>
      <c r="B614" s="31" t="s">
        <v>4325</v>
      </c>
      <c r="C614" s="32" t="s">
        <v>3317</v>
      </c>
      <c r="D614" s="40" t="s">
        <v>1334</v>
      </c>
      <c r="E614" s="31">
        <v>15</v>
      </c>
      <c r="F614" s="95" t="e">
        <f>SUMIF(#REF!,B614,#REF!)</f>
        <v>#REF!</v>
      </c>
      <c r="G614" s="95" t="e">
        <f>SUMIF(#REF!,B614,#REF!)</f>
        <v>#REF!</v>
      </c>
      <c r="H614" s="95" t="e">
        <f>SUMIF(#REF!,B614,#REF!)</f>
        <v>#REF!</v>
      </c>
      <c r="I614" s="95" t="e">
        <f>SUMIF(#REF!,B614,#REF!)*-1</f>
        <v>#REF!</v>
      </c>
      <c r="J614" s="95" t="e">
        <f t="shared" si="70"/>
        <v>#REF!</v>
      </c>
      <c r="K614" s="387" t="e">
        <f>VLOOKUP(B614,#REF!,21,0)</f>
        <v>#REF!</v>
      </c>
      <c r="L614" s="387" t="e">
        <f t="shared" si="71"/>
        <v>#REF!</v>
      </c>
      <c r="M614" s="5" t="s">
        <v>2750</v>
      </c>
      <c r="N614" s="126" t="e">
        <f t="shared" si="72"/>
        <v>#REF!</v>
      </c>
      <c r="O614" s="49" t="str">
        <f t="shared" si="73"/>
        <v>New Stock</v>
      </c>
      <c r="P614" s="37" t="str">
        <f t="shared" si="68"/>
        <v>New Stock</v>
      </c>
      <c r="Q614" s="35" t="str">
        <f t="shared" si="74"/>
        <v>-</v>
      </c>
      <c r="R614" s="4" t="e">
        <f t="shared" si="75"/>
        <v>#REF!</v>
      </c>
    </row>
    <row r="615" spans="1:18">
      <c r="A615" s="32" t="s">
        <v>5291</v>
      </c>
      <c r="B615" s="31" t="s">
        <v>4326</v>
      </c>
      <c r="C615" s="32" t="s">
        <v>3318</v>
      </c>
      <c r="D615" s="40" t="s">
        <v>1334</v>
      </c>
      <c r="E615" s="31">
        <v>15</v>
      </c>
      <c r="F615" s="95" t="e">
        <f>SUMIF(#REF!,B615,#REF!)</f>
        <v>#REF!</v>
      </c>
      <c r="G615" s="95" t="e">
        <f>SUMIF(#REF!,B615,#REF!)</f>
        <v>#REF!</v>
      </c>
      <c r="H615" s="95" t="e">
        <f>SUMIF(#REF!,B615,#REF!)</f>
        <v>#REF!</v>
      </c>
      <c r="I615" s="95" t="e">
        <f>SUMIF(#REF!,B615,#REF!)*-1</f>
        <v>#REF!</v>
      </c>
      <c r="J615" s="95" t="e">
        <f t="shared" si="70"/>
        <v>#REF!</v>
      </c>
      <c r="K615" s="387" t="e">
        <f>VLOOKUP(B615,#REF!,21,0)</f>
        <v>#REF!</v>
      </c>
      <c r="L615" s="387" t="e">
        <f t="shared" si="71"/>
        <v>#REF!</v>
      </c>
      <c r="M615" s="5" t="s">
        <v>2750</v>
      </c>
      <c r="N615" s="126" t="e">
        <f t="shared" si="72"/>
        <v>#REF!</v>
      </c>
      <c r="O615" s="49" t="str">
        <f t="shared" si="73"/>
        <v>New Stock</v>
      </c>
      <c r="P615" s="37" t="str">
        <f t="shared" si="68"/>
        <v>New Stock</v>
      </c>
      <c r="Q615" s="35" t="str">
        <f t="shared" si="74"/>
        <v>-</v>
      </c>
      <c r="R615" s="4" t="e">
        <f t="shared" si="75"/>
        <v>#REF!</v>
      </c>
    </row>
    <row r="616" spans="1:18">
      <c r="A616" s="32" t="s">
        <v>693</v>
      </c>
      <c r="B616" s="31" t="s">
        <v>4997</v>
      </c>
      <c r="C616" s="32" t="s">
        <v>720</v>
      </c>
      <c r="D616" s="40" t="s">
        <v>5207</v>
      </c>
      <c r="E616" s="31">
        <v>36</v>
      </c>
      <c r="F616" s="95" t="e">
        <f>SUMIF(#REF!,B616,#REF!)</f>
        <v>#REF!</v>
      </c>
      <c r="G616" s="95" t="e">
        <f>SUMIF(#REF!,B616,#REF!)</f>
        <v>#REF!</v>
      </c>
      <c r="H616" s="95" t="e">
        <f>SUMIF(#REF!,B616,#REF!)</f>
        <v>#REF!</v>
      </c>
      <c r="I616" s="95" t="e">
        <f>SUMIF(#REF!,B616,#REF!)*-1</f>
        <v>#REF!</v>
      </c>
      <c r="J616" s="95" t="e">
        <f t="shared" si="70"/>
        <v>#REF!</v>
      </c>
      <c r="K616" s="387" t="e">
        <f>VLOOKUP(B616,#REF!,21,0)</f>
        <v>#REF!</v>
      </c>
      <c r="L616" s="387" t="e">
        <f t="shared" si="71"/>
        <v>#REF!</v>
      </c>
      <c r="M616" s="5" t="s">
        <v>2750</v>
      </c>
      <c r="N616" s="126" t="e">
        <f t="shared" si="72"/>
        <v>#REF!</v>
      </c>
      <c r="O616" s="49" t="str">
        <f t="shared" si="73"/>
        <v>New Stock</v>
      </c>
      <c r="P616" s="37" t="str">
        <f t="shared" si="68"/>
        <v>New Stock</v>
      </c>
      <c r="Q616" s="35" t="str">
        <f t="shared" si="74"/>
        <v>-</v>
      </c>
      <c r="R616" s="4" t="e">
        <f t="shared" si="75"/>
        <v>#REF!</v>
      </c>
    </row>
    <row r="617" spans="1:18">
      <c r="A617" s="32" t="s">
        <v>693</v>
      </c>
      <c r="B617" s="31" t="s">
        <v>4998</v>
      </c>
      <c r="C617" s="32" t="s">
        <v>3024</v>
      </c>
      <c r="D617" s="40" t="s">
        <v>5208</v>
      </c>
      <c r="E617" s="31">
        <v>36</v>
      </c>
      <c r="F617" s="95" t="e">
        <f>SUMIF(#REF!,B617,#REF!)</f>
        <v>#REF!</v>
      </c>
      <c r="G617" s="95" t="e">
        <f>SUMIF(#REF!,B617,#REF!)</f>
        <v>#REF!</v>
      </c>
      <c r="H617" s="95" t="e">
        <f>SUMIF(#REF!,B617,#REF!)</f>
        <v>#REF!</v>
      </c>
      <c r="I617" s="95" t="e">
        <f>SUMIF(#REF!,B617,#REF!)*-1</f>
        <v>#REF!</v>
      </c>
      <c r="J617" s="95" t="e">
        <f t="shared" si="70"/>
        <v>#REF!</v>
      </c>
      <c r="K617" s="387" t="e">
        <f>VLOOKUP(B617,#REF!,21,0)</f>
        <v>#REF!</v>
      </c>
      <c r="L617" s="387" t="e">
        <f t="shared" si="71"/>
        <v>#REF!</v>
      </c>
      <c r="M617" s="5" t="s">
        <v>2750</v>
      </c>
      <c r="N617" s="126" t="e">
        <f t="shared" si="72"/>
        <v>#REF!</v>
      </c>
      <c r="O617" s="49" t="str">
        <f t="shared" si="73"/>
        <v>New Stock</v>
      </c>
      <c r="P617" s="37" t="str">
        <f t="shared" si="68"/>
        <v>New Stock</v>
      </c>
      <c r="Q617" s="35" t="str">
        <f t="shared" si="74"/>
        <v>-</v>
      </c>
      <c r="R617" s="4" t="e">
        <f t="shared" si="75"/>
        <v>#REF!</v>
      </c>
    </row>
    <row r="618" spans="1:18">
      <c r="A618" s="32" t="s">
        <v>693</v>
      </c>
      <c r="B618" s="31" t="s">
        <v>644</v>
      </c>
      <c r="C618" s="32" t="s">
        <v>645</v>
      </c>
      <c r="D618" s="40" t="s">
        <v>2121</v>
      </c>
      <c r="E618" s="31">
        <v>0</v>
      </c>
      <c r="F618" s="95" t="e">
        <f>SUMIF(#REF!,B618,#REF!)</f>
        <v>#REF!</v>
      </c>
      <c r="G618" s="95" t="e">
        <f>SUMIF(#REF!,B618,#REF!)</f>
        <v>#REF!</v>
      </c>
      <c r="H618" s="95" t="e">
        <f>SUMIF(#REF!,B618,#REF!)</f>
        <v>#REF!</v>
      </c>
      <c r="I618" s="95" t="e">
        <f>SUMIF(#REF!,B618,#REF!)*-1</f>
        <v>#REF!</v>
      </c>
      <c r="J618" s="95" t="e">
        <f t="shared" si="70"/>
        <v>#REF!</v>
      </c>
      <c r="K618" s="387" t="e">
        <f>VLOOKUP(B618,#REF!,21,0)</f>
        <v>#REF!</v>
      </c>
      <c r="L618" s="387" t="e">
        <f t="shared" si="71"/>
        <v>#REF!</v>
      </c>
      <c r="M618" s="5" t="s">
        <v>2750</v>
      </c>
      <c r="N618" s="126" t="e">
        <f t="shared" si="72"/>
        <v>#REF!</v>
      </c>
      <c r="O618" s="49" t="str">
        <f t="shared" si="73"/>
        <v>New Stock</v>
      </c>
      <c r="P618" s="37" t="str">
        <f t="shared" si="68"/>
        <v>New Stock</v>
      </c>
      <c r="Q618" s="35" t="str">
        <f t="shared" si="74"/>
        <v>-</v>
      </c>
      <c r="R618" s="4" t="e">
        <f t="shared" si="75"/>
        <v>#REF!</v>
      </c>
    </row>
    <row r="619" spans="1:18">
      <c r="A619" s="32" t="s">
        <v>693</v>
      </c>
      <c r="B619" s="31" t="s">
        <v>4999</v>
      </c>
      <c r="C619" s="32" t="s">
        <v>3661</v>
      </c>
      <c r="D619" s="40" t="s">
        <v>3292</v>
      </c>
      <c r="E619" s="31">
        <v>0</v>
      </c>
      <c r="F619" s="95" t="e">
        <f>SUMIF(#REF!,B619,#REF!)</f>
        <v>#REF!</v>
      </c>
      <c r="G619" s="95" t="e">
        <f>SUMIF(#REF!,B619,#REF!)</f>
        <v>#REF!</v>
      </c>
      <c r="H619" s="95" t="e">
        <f>SUMIF(#REF!,B619,#REF!)</f>
        <v>#REF!</v>
      </c>
      <c r="I619" s="95" t="e">
        <f>SUMIF(#REF!,B619,#REF!)*-1</f>
        <v>#REF!</v>
      </c>
      <c r="J619" s="95" t="e">
        <f t="shared" si="70"/>
        <v>#REF!</v>
      </c>
      <c r="K619" s="387" t="e">
        <f>VLOOKUP(B619,#REF!,21,0)</f>
        <v>#REF!</v>
      </c>
      <c r="L619" s="387" t="e">
        <f t="shared" si="71"/>
        <v>#REF!</v>
      </c>
      <c r="M619" s="5" t="s">
        <v>2750</v>
      </c>
      <c r="N619" s="126" t="e">
        <f t="shared" si="72"/>
        <v>#REF!</v>
      </c>
      <c r="O619" s="49" t="str">
        <f t="shared" si="73"/>
        <v>New Stock</v>
      </c>
      <c r="P619" s="37" t="str">
        <f t="shared" si="68"/>
        <v>New Stock</v>
      </c>
      <c r="Q619" s="35" t="str">
        <f t="shared" si="74"/>
        <v>-</v>
      </c>
      <c r="R619" s="4" t="e">
        <f t="shared" si="75"/>
        <v>#REF!</v>
      </c>
    </row>
    <row r="620" spans="1:18">
      <c r="A620" s="32" t="s">
        <v>693</v>
      </c>
      <c r="B620" s="31" t="s">
        <v>3662</v>
      </c>
      <c r="C620" s="32" t="s">
        <v>3663</v>
      </c>
      <c r="D620" s="40" t="s">
        <v>1964</v>
      </c>
      <c r="E620" s="31">
        <v>0</v>
      </c>
      <c r="F620" s="95" t="e">
        <f>SUMIF(#REF!,B620,#REF!)</f>
        <v>#REF!</v>
      </c>
      <c r="G620" s="95" t="e">
        <f>SUMIF(#REF!,B620,#REF!)</f>
        <v>#REF!</v>
      </c>
      <c r="H620" s="95" t="e">
        <f>SUMIF(#REF!,B620,#REF!)</f>
        <v>#REF!</v>
      </c>
      <c r="I620" s="95" t="e">
        <f>SUMIF(#REF!,B620,#REF!)*-1</f>
        <v>#REF!</v>
      </c>
      <c r="J620" s="95" t="e">
        <f>SUM(F620:I620)</f>
        <v>#REF!</v>
      </c>
      <c r="K620" s="387" t="e">
        <f>VLOOKUP(B620,#REF!,21,0)</f>
        <v>#REF!</v>
      </c>
      <c r="L620" s="387" t="e">
        <f>J620*K620</f>
        <v>#REF!</v>
      </c>
      <c r="M620" s="5" t="s">
        <v>2750</v>
      </c>
      <c r="N620" s="126" t="e">
        <f>J620-F620</f>
        <v>#REF!</v>
      </c>
      <c r="O620" s="49" t="str">
        <f>IF(ISERROR(IF(N620=0,0,(N620/F620))),"New Stock",(IF(N620=0,0,(N620/F620))))</f>
        <v>New Stock</v>
      </c>
      <c r="P620" s="37" t="str">
        <f t="shared" si="68"/>
        <v>New Stock</v>
      </c>
      <c r="Q620" s="35" t="str">
        <f>IF(O620&lt;=-30%,O620,"-")</f>
        <v>-</v>
      </c>
      <c r="R620" s="4" t="e">
        <f>N620*K620</f>
        <v>#REF!</v>
      </c>
    </row>
    <row r="621" spans="1:18">
      <c r="A621" s="32" t="s">
        <v>693</v>
      </c>
      <c r="B621" s="31" t="s">
        <v>3665</v>
      </c>
      <c r="C621" s="32" t="s">
        <v>3666</v>
      </c>
      <c r="D621" s="40" t="s">
        <v>1915</v>
      </c>
      <c r="E621" s="31">
        <v>0</v>
      </c>
      <c r="F621" s="95" t="e">
        <f>SUMIF(#REF!,B621,#REF!)</f>
        <v>#REF!</v>
      </c>
      <c r="G621" s="95" t="e">
        <f>SUMIF(#REF!,B621,#REF!)</f>
        <v>#REF!</v>
      </c>
      <c r="H621" s="95" t="e">
        <f>SUMIF(#REF!,B621,#REF!)</f>
        <v>#REF!</v>
      </c>
      <c r="I621" s="95" t="e">
        <f>SUMIF(#REF!,B621,#REF!)*-1</f>
        <v>#REF!</v>
      </c>
      <c r="J621" s="95" t="e">
        <f>SUM(F621:I621)</f>
        <v>#REF!</v>
      </c>
      <c r="K621" s="387" t="e">
        <f>VLOOKUP(B621,#REF!,21,0)</f>
        <v>#REF!</v>
      </c>
      <c r="L621" s="387" t="e">
        <f>J621*K621</f>
        <v>#REF!</v>
      </c>
      <c r="M621" s="5" t="s">
        <v>2750</v>
      </c>
      <c r="N621" s="126" t="e">
        <f>J621-F621</f>
        <v>#REF!</v>
      </c>
      <c r="O621" s="49" t="str">
        <f>IF(ISERROR(IF(N621=0,0,(N621/F621))),"New Stock",(IF(N621=0,0,(N621/F621))))</f>
        <v>New Stock</v>
      </c>
      <c r="P621" s="37" t="str">
        <f t="shared" si="68"/>
        <v>New Stock</v>
      </c>
      <c r="Q621" s="35" t="str">
        <f>IF(O621&lt;=-30%,O621,"-")</f>
        <v>-</v>
      </c>
      <c r="R621" s="4" t="e">
        <f>N621*K621</f>
        <v>#REF!</v>
      </c>
    </row>
    <row r="622" spans="1:18">
      <c r="A622" s="32" t="s">
        <v>693</v>
      </c>
      <c r="B622" s="31" t="s">
        <v>5000</v>
      </c>
      <c r="C622" s="32" t="s">
        <v>3141</v>
      </c>
      <c r="D622" s="40" t="s">
        <v>5138</v>
      </c>
      <c r="E622" s="31">
        <v>0</v>
      </c>
      <c r="F622" s="95" t="e">
        <f>SUMIF(#REF!,B622,#REF!)</f>
        <v>#REF!</v>
      </c>
      <c r="G622" s="95" t="e">
        <f>SUMIF(#REF!,B622,#REF!)</f>
        <v>#REF!</v>
      </c>
      <c r="H622" s="95" t="e">
        <f>SUMIF(#REF!,B622,#REF!)</f>
        <v>#REF!</v>
      </c>
      <c r="I622" s="95" t="e">
        <f>SUMIF(#REF!,B622,#REF!)*-1</f>
        <v>#REF!</v>
      </c>
      <c r="J622" s="95" t="e">
        <f>SUM(F622:I622)</f>
        <v>#REF!</v>
      </c>
      <c r="K622" s="387" t="e">
        <f>VLOOKUP(B622,#REF!,21,0)</f>
        <v>#REF!</v>
      </c>
      <c r="L622" s="387" t="e">
        <f>J622*K622</f>
        <v>#REF!</v>
      </c>
      <c r="M622" s="5" t="s">
        <v>2750</v>
      </c>
      <c r="N622" s="126" t="e">
        <f>J622-F622</f>
        <v>#REF!</v>
      </c>
      <c r="O622" s="49" t="str">
        <f>IF(ISERROR(IF(N622=0,0,(N622/F622))),"New Stock",(IF(N622=0,0,(N622/F622))))</f>
        <v>New Stock</v>
      </c>
      <c r="P622" s="37" t="str">
        <f t="shared" si="68"/>
        <v>New Stock</v>
      </c>
      <c r="Q622" s="35" t="str">
        <f>IF(O622&lt;=-30%,O622,"-")</f>
        <v>-</v>
      </c>
      <c r="R622" s="4" t="e">
        <f>N622*K622</f>
        <v>#REF!</v>
      </c>
    </row>
    <row r="623" spans="1:18">
      <c r="A623" s="32" t="s">
        <v>693</v>
      </c>
      <c r="B623" s="31" t="s">
        <v>5001</v>
      </c>
      <c r="C623" s="32" t="s">
        <v>3143</v>
      </c>
      <c r="D623" s="40" t="s">
        <v>5139</v>
      </c>
      <c r="E623" s="31">
        <v>0</v>
      </c>
      <c r="F623" s="95" t="e">
        <f>SUMIF(#REF!,B623,#REF!)</f>
        <v>#REF!</v>
      </c>
      <c r="G623" s="95" t="e">
        <f>SUMIF(#REF!,B623,#REF!)</f>
        <v>#REF!</v>
      </c>
      <c r="H623" s="95" t="e">
        <f>SUMIF(#REF!,B623,#REF!)</f>
        <v>#REF!</v>
      </c>
      <c r="I623" s="95" t="e">
        <f>SUMIF(#REF!,B623,#REF!)*-1</f>
        <v>#REF!</v>
      </c>
      <c r="J623" s="95" t="e">
        <f>SUM(F623:I623)</f>
        <v>#REF!</v>
      </c>
      <c r="K623" s="387" t="e">
        <f>VLOOKUP(B623,#REF!,21,0)</f>
        <v>#REF!</v>
      </c>
      <c r="L623" s="387" t="e">
        <f>J623*K623</f>
        <v>#REF!</v>
      </c>
      <c r="M623" s="5" t="s">
        <v>2750</v>
      </c>
      <c r="N623" s="126" t="e">
        <f>J623-F623</f>
        <v>#REF!</v>
      </c>
      <c r="O623" s="49" t="str">
        <f>IF(ISERROR(IF(N623=0,0,(N623/F623))),"New Stock",(IF(N623=0,0,(N623/F623))))</f>
        <v>New Stock</v>
      </c>
      <c r="P623" s="37" t="str">
        <f t="shared" si="68"/>
        <v>New Stock</v>
      </c>
      <c r="Q623" s="35" t="str">
        <f>IF(O623&lt;=-30%,O623,"-")</f>
        <v>-</v>
      </c>
      <c r="R623" s="4" t="e">
        <f>N623*K623</f>
        <v>#REF!</v>
      </c>
    </row>
    <row r="624" spans="1:18">
      <c r="A624" s="116"/>
      <c r="B624" s="121"/>
      <c r="C624" s="116"/>
      <c r="D624" s="122"/>
      <c r="E624" s="121"/>
      <c r="F624" s="95"/>
      <c r="G624" s="95"/>
      <c r="H624" s="95"/>
      <c r="I624" s="95"/>
      <c r="J624" s="97"/>
      <c r="K624" s="387"/>
      <c r="L624" s="387"/>
      <c r="M624" s="5"/>
      <c r="N624" s="126"/>
      <c r="P624" s="37"/>
      <c r="Q624" s="35"/>
      <c r="R624" s="4"/>
    </row>
    <row r="625" spans="1:18" s="106" customFormat="1" ht="20.149999999999999" customHeight="1" thickBot="1">
      <c r="A625" s="105"/>
      <c r="C625" s="105"/>
      <c r="D625" s="107" t="s">
        <v>4852</v>
      </c>
      <c r="F625" s="109" t="e">
        <f>SUM(F3:F624)</f>
        <v>#REF!</v>
      </c>
      <c r="G625" s="110" t="e">
        <f>SUM(G3:G624)</f>
        <v>#REF!</v>
      </c>
      <c r="H625" s="110" t="e">
        <f>SUM(H3:H624)</f>
        <v>#REF!</v>
      </c>
      <c r="I625" s="110" t="e">
        <f>SUM(I3:I624)</f>
        <v>#REF!</v>
      </c>
      <c r="J625" s="111" t="e">
        <f>SUM(J3:J624)</f>
        <v>#REF!</v>
      </c>
      <c r="K625" s="387"/>
      <c r="L625" s="389" t="e">
        <f>SUM(L3:L624)</f>
        <v>#REF!</v>
      </c>
      <c r="N625" s="129" t="e">
        <f>SUM(N3:N624)</f>
        <v>#REF!</v>
      </c>
      <c r="O625" s="22"/>
      <c r="P625" s="108"/>
      <c r="R625" s="456" t="e">
        <f>SUM(R3:R624)</f>
        <v>#REF!</v>
      </c>
    </row>
    <row r="626" spans="1:18" s="50" customFormat="1" ht="20.149999999999999" customHeight="1" thickTop="1">
      <c r="A626" s="65"/>
      <c r="C626" s="65"/>
      <c r="D626" s="75" t="s">
        <v>537</v>
      </c>
      <c r="E626" s="68"/>
      <c r="F626" s="80" t="e">
        <f>F625/F625</f>
        <v>#REF!</v>
      </c>
      <c r="G626" s="70"/>
      <c r="H626" s="70"/>
      <c r="I626" s="71"/>
      <c r="J626" s="81" t="e">
        <f>J625/F625</f>
        <v>#REF!</v>
      </c>
      <c r="K626" s="387"/>
      <c r="L626" s="81"/>
      <c r="M626" s="71"/>
      <c r="N626" s="130" t="e">
        <f>N625/F625</f>
        <v>#REF!</v>
      </c>
      <c r="O626" s="78"/>
      <c r="P626" s="79"/>
      <c r="Q626" s="73"/>
    </row>
    <row r="627" spans="1:18" ht="25" customHeight="1" thickBot="1">
      <c r="F627" s="386" t="e">
        <f>SUBTOTAL(9,F3:F624)</f>
        <v>#REF!</v>
      </c>
      <c r="G627" s="386" t="e">
        <f t="shared" ref="G627:N627" si="76">SUBTOTAL(9,G3:G624)</f>
        <v>#REF!</v>
      </c>
      <c r="H627" s="386" t="e">
        <f t="shared" si="76"/>
        <v>#REF!</v>
      </c>
      <c r="I627" s="386" t="e">
        <f t="shared" si="76"/>
        <v>#REF!</v>
      </c>
      <c r="J627" s="386" t="e">
        <f t="shared" si="76"/>
        <v>#REF!</v>
      </c>
      <c r="K627" s="388"/>
      <c r="L627" s="386" t="e">
        <f t="shared" si="76"/>
        <v>#REF!</v>
      </c>
      <c r="M627" s="2"/>
      <c r="N627" s="386" t="e">
        <f t="shared" si="76"/>
        <v>#REF!</v>
      </c>
      <c r="R627" s="386" t="e">
        <f>SUBTOTAL(9,R3:R624)</f>
        <v>#REF!</v>
      </c>
    </row>
    <row r="628" spans="1:18" ht="13" thickTop="1"/>
    <row r="629" spans="1:18">
      <c r="E629" s="567" t="s">
        <v>182</v>
      </c>
      <c r="F629" s="948" t="e">
        <f>#REF!</f>
        <v>#REF!</v>
      </c>
      <c r="G629" s="949" t="e">
        <f>#REF!</f>
        <v>#REF!</v>
      </c>
      <c r="H629" s="949" t="e">
        <f>#REF!</f>
        <v>#REF!</v>
      </c>
      <c r="I629" s="948" t="e">
        <f>#REF!</f>
        <v>#REF!</v>
      </c>
      <c r="J629" s="948" t="e">
        <f>#REF!</f>
        <v>#REF!</v>
      </c>
      <c r="L629" s="948" t="e">
        <f>#REF!</f>
        <v>#REF!</v>
      </c>
    </row>
    <row r="630" spans="1:18">
      <c r="E630" s="5" t="s">
        <v>648</v>
      </c>
      <c r="F630" s="4" t="e">
        <f>F625-F629</f>
        <v>#REF!</v>
      </c>
      <c r="G630" s="4" t="e">
        <f>G625-G629</f>
        <v>#REF!</v>
      </c>
      <c r="H630" s="4" t="e">
        <f>H625-H629</f>
        <v>#REF!</v>
      </c>
      <c r="I630" s="4" t="e">
        <f>I625-I629</f>
        <v>#REF!</v>
      </c>
      <c r="J630" s="4" t="e">
        <f>J625-J629</f>
        <v>#REF!</v>
      </c>
      <c r="L630" s="7" t="e">
        <f>L625-L629</f>
        <v>#REF!</v>
      </c>
    </row>
    <row r="631" spans="1:18">
      <c r="I631" s="7"/>
    </row>
    <row r="2129" hidden="1"/>
    <row r="2130" hidden="1"/>
    <row r="2131" hidden="1"/>
    <row r="2132" hidden="1"/>
    <row r="2133" hidden="1"/>
    <row r="2134" hidden="1"/>
    <row r="2135" hidden="1"/>
    <row r="2136" hidden="1"/>
    <row r="2137" hidden="1"/>
    <row r="2138" hidden="1"/>
    <row r="2139" hidden="1"/>
    <row r="2140" hidden="1"/>
    <row r="2141" hidden="1"/>
    <row r="2142" hidden="1"/>
    <row r="2143" hidden="1"/>
    <row r="2144" hidden="1"/>
    <row r="2145" hidden="1"/>
    <row r="2146" hidden="1"/>
    <row r="2147" hidden="1"/>
    <row r="2148" hidden="1"/>
    <row r="2149" hidden="1"/>
    <row r="2150" hidden="1"/>
    <row r="2151" hidden="1"/>
    <row r="2152" hidden="1"/>
    <row r="2153" hidden="1"/>
    <row r="2154" hidden="1"/>
    <row r="2155" hidden="1"/>
    <row r="2156" hidden="1"/>
    <row r="2157" hidden="1"/>
    <row r="2158" hidden="1"/>
    <row r="2159" hidden="1"/>
    <row r="2160" hidden="1"/>
    <row r="2161" hidden="1"/>
    <row r="2162" hidden="1"/>
    <row r="2163" hidden="1"/>
    <row r="2164" hidden="1"/>
    <row r="2165" hidden="1"/>
    <row r="2166" hidden="1"/>
    <row r="2167" hidden="1"/>
    <row r="2168" hidden="1"/>
    <row r="2169" hidden="1"/>
    <row r="2170" hidden="1"/>
    <row r="2171" hidden="1"/>
    <row r="2172" hidden="1"/>
    <row r="2173" hidden="1"/>
    <row r="2174" hidden="1"/>
    <row r="2175" hidden="1"/>
    <row r="2176" hidden="1"/>
    <row r="2177" hidden="1"/>
    <row r="2178" hidden="1"/>
    <row r="2179" hidden="1"/>
    <row r="2180" hidden="1"/>
    <row r="2181" hidden="1"/>
    <row r="2182" hidden="1"/>
    <row r="2183" hidden="1"/>
    <row r="2184" hidden="1"/>
    <row r="2185" hidden="1"/>
    <row r="2186" hidden="1"/>
    <row r="2187" hidden="1"/>
    <row r="2188" hidden="1"/>
    <row r="2189" hidden="1"/>
    <row r="2190" hidden="1"/>
    <row r="2191" hidden="1"/>
    <row r="2192" hidden="1"/>
    <row r="2193" hidden="1"/>
    <row r="2194" hidden="1"/>
    <row r="2195" hidden="1"/>
    <row r="2196" hidden="1"/>
    <row r="2197" hidden="1"/>
    <row r="2198" hidden="1"/>
    <row r="2199" hidden="1"/>
    <row r="2200" hidden="1"/>
    <row r="2201" hidden="1"/>
    <row r="2202" hidden="1"/>
    <row r="2203" hidden="1"/>
    <row r="2204" hidden="1"/>
    <row r="2205" hidden="1"/>
    <row r="2206" hidden="1"/>
    <row r="2207" hidden="1"/>
    <row r="2208" hidden="1"/>
    <row r="2209" hidden="1"/>
    <row r="2210" hidden="1"/>
    <row r="2211" hidden="1"/>
    <row r="2212" hidden="1"/>
    <row r="2213" hidden="1"/>
    <row r="2214" hidden="1"/>
    <row r="2215" hidden="1"/>
    <row r="2216" hidden="1"/>
    <row r="2217" hidden="1"/>
    <row r="2218" hidden="1"/>
    <row r="2219" hidden="1"/>
    <row r="2220" hidden="1"/>
    <row r="2221" hidden="1"/>
    <row r="2222" hidden="1"/>
    <row r="2223" hidden="1"/>
    <row r="2224" hidden="1"/>
    <row r="2225" hidden="1"/>
    <row r="2226" hidden="1"/>
    <row r="2227" hidden="1"/>
    <row r="2228" hidden="1"/>
    <row r="2229" hidden="1"/>
    <row r="2230" hidden="1"/>
    <row r="2231" hidden="1"/>
    <row r="2232" hidden="1"/>
    <row r="2233" hidden="1"/>
    <row r="2234" hidden="1"/>
    <row r="2235" hidden="1"/>
    <row r="2236" hidden="1"/>
    <row r="2237" hidden="1"/>
    <row r="2238" hidden="1"/>
    <row r="2239" hidden="1"/>
    <row r="2240" hidden="1"/>
    <row r="2241" hidden="1"/>
    <row r="2242" hidden="1"/>
    <row r="2243" hidden="1"/>
    <row r="2244" hidden="1"/>
    <row r="2245" hidden="1"/>
    <row r="2246" hidden="1"/>
    <row r="2247" hidden="1"/>
    <row r="2248" hidden="1"/>
    <row r="2249" hidden="1"/>
    <row r="2250" hidden="1"/>
    <row r="2251" hidden="1"/>
    <row r="2252" hidden="1"/>
    <row r="2253" hidden="1"/>
    <row r="2254" hidden="1"/>
    <row r="2255" hidden="1"/>
    <row r="2256" hidden="1"/>
    <row r="2257" hidden="1"/>
    <row r="2258" hidden="1"/>
    <row r="2259" hidden="1"/>
    <row r="2260" hidden="1"/>
    <row r="2261" hidden="1"/>
    <row r="2262" hidden="1"/>
    <row r="2263" hidden="1"/>
    <row r="2264" hidden="1"/>
    <row r="2265" hidden="1"/>
    <row r="2266" hidden="1"/>
    <row r="2267" hidden="1"/>
    <row r="2268" hidden="1"/>
    <row r="2269" hidden="1"/>
    <row r="2270" hidden="1"/>
    <row r="2271" hidden="1"/>
    <row r="2272" hidden="1"/>
    <row r="2273" hidden="1"/>
    <row r="2274" hidden="1"/>
    <row r="2275" hidden="1"/>
    <row r="2276" hidden="1"/>
    <row r="2277" hidden="1"/>
    <row r="2278" hidden="1"/>
    <row r="2279" hidden="1"/>
    <row r="2280" hidden="1"/>
    <row r="2281" hidden="1"/>
    <row r="2282" hidden="1"/>
    <row r="2283" hidden="1"/>
    <row r="2284" hidden="1"/>
    <row r="2285" hidden="1"/>
    <row r="2286" hidden="1"/>
    <row r="2287" hidden="1"/>
    <row r="2288" hidden="1"/>
    <row r="2289" hidden="1"/>
    <row r="2290" hidden="1"/>
    <row r="2291" hidden="1"/>
    <row r="2292" hidden="1"/>
    <row r="2293" hidden="1"/>
    <row r="2294" hidden="1"/>
    <row r="2295" hidden="1"/>
    <row r="2296" hidden="1"/>
    <row r="2297" hidden="1"/>
    <row r="2298" hidden="1"/>
    <row r="2299" hidden="1"/>
    <row r="2300" hidden="1"/>
    <row r="2301" hidden="1"/>
    <row r="2302" hidden="1"/>
    <row r="2303" hidden="1"/>
    <row r="2304" hidden="1"/>
    <row r="2305" hidden="1"/>
    <row r="2306" hidden="1"/>
    <row r="2307" hidden="1"/>
    <row r="2308" hidden="1"/>
    <row r="2309" hidden="1"/>
    <row r="2310" hidden="1"/>
    <row r="2311" hidden="1"/>
    <row r="2312" hidden="1"/>
    <row r="2313" hidden="1"/>
    <row r="2314" hidden="1"/>
    <row r="2315" hidden="1"/>
    <row r="2316" hidden="1"/>
    <row r="2317" hidden="1"/>
    <row r="2318" hidden="1"/>
    <row r="2319" hidden="1"/>
    <row r="2320" hidden="1"/>
    <row r="2321" hidden="1"/>
    <row r="2322" hidden="1"/>
    <row r="2323" hidden="1"/>
    <row r="2324" hidden="1"/>
    <row r="2325" hidden="1"/>
    <row r="2326" hidden="1"/>
    <row r="2327" hidden="1"/>
    <row r="2328" hidden="1"/>
    <row r="2329" hidden="1"/>
    <row r="2330" hidden="1"/>
    <row r="2331" hidden="1"/>
    <row r="2332" hidden="1"/>
    <row r="2333" hidden="1"/>
    <row r="2334" hidden="1"/>
    <row r="2335" hidden="1"/>
    <row r="2336" hidden="1"/>
    <row r="2337" hidden="1"/>
    <row r="2338" hidden="1"/>
    <row r="2339" hidden="1"/>
    <row r="2340" hidden="1"/>
    <row r="2341" hidden="1"/>
    <row r="2342" hidden="1"/>
    <row r="2343" hidden="1"/>
    <row r="2344" hidden="1"/>
    <row r="2345" hidden="1"/>
    <row r="2346" hidden="1"/>
    <row r="2347" hidden="1"/>
    <row r="2348" hidden="1"/>
    <row r="2349" hidden="1"/>
    <row r="2350" hidden="1"/>
    <row r="2351" hidden="1"/>
    <row r="2352" hidden="1"/>
    <row r="2353" hidden="1"/>
    <row r="2354" hidden="1"/>
    <row r="2355" hidden="1"/>
    <row r="2356" hidden="1"/>
    <row r="2357" hidden="1"/>
    <row r="2358" hidden="1"/>
    <row r="2359" hidden="1"/>
    <row r="2360" hidden="1"/>
    <row r="2361" hidden="1"/>
    <row r="2362" hidden="1"/>
    <row r="2363" hidden="1"/>
    <row r="2364" hidden="1"/>
    <row r="2365" hidden="1"/>
    <row r="2366" hidden="1"/>
    <row r="2367" hidden="1"/>
    <row r="2368" hidden="1"/>
    <row r="2369" hidden="1"/>
    <row r="2370" hidden="1"/>
    <row r="2371" hidden="1"/>
    <row r="2372" hidden="1"/>
    <row r="2373" hidden="1"/>
    <row r="2374" hidden="1"/>
    <row r="2375" hidden="1"/>
    <row r="2376" hidden="1"/>
    <row r="2377" hidden="1"/>
    <row r="2378" hidden="1"/>
    <row r="2379" hidden="1"/>
    <row r="2380" hidden="1"/>
    <row r="2381" hidden="1"/>
    <row r="2382" hidden="1"/>
    <row r="2383" hidden="1"/>
    <row r="2384" hidden="1"/>
    <row r="2385" hidden="1"/>
    <row r="2386" hidden="1"/>
    <row r="2387" hidden="1"/>
    <row r="2388" hidden="1"/>
    <row r="2389" hidden="1"/>
    <row r="2390" hidden="1"/>
    <row r="2391" hidden="1"/>
    <row r="2392" hidden="1"/>
    <row r="2393" hidden="1"/>
    <row r="2394" hidden="1"/>
    <row r="2395" hidden="1"/>
    <row r="2396" hidden="1"/>
    <row r="2397" hidden="1"/>
    <row r="2398" hidden="1"/>
    <row r="2399" hidden="1"/>
    <row r="2400" hidden="1"/>
    <row r="2401" hidden="1"/>
    <row r="2402" hidden="1"/>
    <row r="2403" hidden="1"/>
    <row r="2404" hidden="1"/>
    <row r="2405" hidden="1"/>
    <row r="2406" hidden="1"/>
    <row r="2407" hidden="1"/>
    <row r="2408" hidden="1"/>
    <row r="2409" hidden="1"/>
    <row r="2410" hidden="1"/>
    <row r="2411" hidden="1"/>
    <row r="2412" hidden="1"/>
    <row r="2413" hidden="1"/>
    <row r="2414" hidden="1"/>
    <row r="2415" hidden="1"/>
    <row r="2416" hidden="1"/>
    <row r="2417" hidden="1"/>
    <row r="2418" hidden="1"/>
    <row r="2419" hidden="1"/>
    <row r="2420" hidden="1"/>
    <row r="2421" hidden="1"/>
    <row r="2422" hidden="1"/>
    <row r="2423" hidden="1"/>
    <row r="2424" hidden="1"/>
    <row r="2425" hidden="1"/>
    <row r="2426" hidden="1"/>
    <row r="2427" hidden="1"/>
    <row r="2428" hidden="1"/>
    <row r="2429" hidden="1"/>
    <row r="2430" hidden="1"/>
    <row r="2431" hidden="1"/>
    <row r="2432" hidden="1"/>
    <row r="2433" hidden="1"/>
    <row r="2434" hidden="1"/>
    <row r="2435" hidden="1"/>
    <row r="2436" hidden="1"/>
    <row r="2437" hidden="1"/>
    <row r="2438" hidden="1"/>
    <row r="2439" hidden="1"/>
    <row r="2440" hidden="1"/>
    <row r="2441" hidden="1"/>
    <row r="2442" hidden="1"/>
    <row r="2443" hidden="1"/>
    <row r="2444" hidden="1"/>
    <row r="2445" hidden="1"/>
    <row r="2446" hidden="1"/>
    <row r="2447" hidden="1"/>
    <row r="2448" hidden="1"/>
    <row r="2449" hidden="1"/>
    <row r="2450" hidden="1"/>
    <row r="2451" hidden="1"/>
    <row r="2452" hidden="1"/>
    <row r="2453" hidden="1"/>
    <row r="2454" hidden="1"/>
    <row r="2455" hidden="1"/>
    <row r="2456" hidden="1"/>
    <row r="2457" hidden="1"/>
    <row r="2458" hidden="1"/>
    <row r="2459" hidden="1"/>
    <row r="2460" hidden="1"/>
    <row r="2461" hidden="1"/>
    <row r="2462" hidden="1"/>
    <row r="2463" hidden="1"/>
    <row r="2464" hidden="1"/>
    <row r="2465" hidden="1"/>
    <row r="2466" hidden="1"/>
    <row r="2467" hidden="1"/>
    <row r="2468" hidden="1"/>
    <row r="2469" hidden="1"/>
    <row r="2470" hidden="1"/>
    <row r="2471" hidden="1"/>
    <row r="2472" hidden="1"/>
    <row r="2473" hidden="1"/>
    <row r="2474" hidden="1"/>
    <row r="2475" hidden="1"/>
    <row r="2476" hidden="1"/>
    <row r="2477" hidden="1"/>
    <row r="2478" hidden="1"/>
    <row r="2479" hidden="1"/>
    <row r="2480" hidden="1"/>
    <row r="2481" hidden="1"/>
    <row r="2482" hidden="1"/>
    <row r="2483" hidden="1"/>
    <row r="2484" hidden="1"/>
    <row r="2485" hidden="1"/>
    <row r="2486" hidden="1"/>
    <row r="2487" hidden="1"/>
    <row r="2488" hidden="1"/>
    <row r="2489" hidden="1"/>
    <row r="2490" hidden="1"/>
    <row r="2491" hidden="1"/>
    <row r="2492" hidden="1"/>
    <row r="2493" hidden="1"/>
    <row r="2494" hidden="1"/>
    <row r="2495" hidden="1"/>
    <row r="2496" hidden="1"/>
    <row r="2497" hidden="1"/>
    <row r="2498" hidden="1"/>
    <row r="2499" hidden="1"/>
    <row r="2500" hidden="1"/>
    <row r="2501" hidden="1"/>
    <row r="2502" hidden="1"/>
    <row r="2503" hidden="1"/>
    <row r="2504" hidden="1"/>
    <row r="2505" hidden="1"/>
    <row r="2506" hidden="1"/>
    <row r="2507" hidden="1"/>
    <row r="2508" hidden="1"/>
    <row r="2509" hidden="1"/>
    <row r="2510" hidden="1"/>
    <row r="2511" hidden="1"/>
    <row r="2512" hidden="1"/>
    <row r="2513" hidden="1"/>
    <row r="2514" hidden="1"/>
    <row r="2515" hidden="1"/>
    <row r="2516" hidden="1"/>
    <row r="2517" hidden="1"/>
    <row r="2518" hidden="1"/>
    <row r="2519" hidden="1"/>
    <row r="2520" hidden="1"/>
    <row r="2521" hidden="1"/>
    <row r="2522" hidden="1"/>
    <row r="2523" hidden="1"/>
    <row r="2524" hidden="1"/>
    <row r="2525" hidden="1"/>
    <row r="2526" hidden="1"/>
    <row r="2527" hidden="1"/>
    <row r="2528" hidden="1"/>
    <row r="2529" hidden="1"/>
    <row r="2530" hidden="1"/>
    <row r="2531" hidden="1"/>
    <row r="2532" hidden="1"/>
    <row r="2533" hidden="1"/>
    <row r="2534" hidden="1"/>
    <row r="2535" hidden="1"/>
    <row r="2536" hidden="1"/>
    <row r="2537" hidden="1"/>
    <row r="2538" hidden="1"/>
    <row r="2539" hidden="1"/>
    <row r="2540" hidden="1"/>
    <row r="2541" hidden="1"/>
    <row r="2542" hidden="1"/>
    <row r="2543" hidden="1"/>
    <row r="2544" hidden="1"/>
    <row r="2545" hidden="1"/>
    <row r="2546" hidden="1"/>
    <row r="2547" hidden="1"/>
    <row r="2548" hidden="1"/>
    <row r="2549" hidden="1"/>
    <row r="2550" hidden="1"/>
    <row r="2551" hidden="1"/>
    <row r="2552" hidden="1"/>
    <row r="2553" hidden="1"/>
    <row r="2554" hidden="1"/>
    <row r="2555" hidden="1"/>
    <row r="2556" hidden="1"/>
    <row r="2557" hidden="1"/>
    <row r="2558" hidden="1"/>
    <row r="2559" hidden="1"/>
    <row r="2560" hidden="1"/>
    <row r="2561" hidden="1"/>
    <row r="2562" hidden="1"/>
    <row r="2563" hidden="1"/>
    <row r="2564" hidden="1"/>
    <row r="2565" hidden="1"/>
    <row r="2566" hidden="1"/>
    <row r="2567" hidden="1"/>
    <row r="2568" hidden="1"/>
    <row r="2569" hidden="1"/>
    <row r="2570" hidden="1"/>
    <row r="2571" hidden="1"/>
    <row r="2572" hidden="1"/>
    <row r="2573" hidden="1"/>
    <row r="2574" hidden="1"/>
    <row r="2575" hidden="1"/>
    <row r="2576" hidden="1"/>
    <row r="2577" hidden="1"/>
    <row r="2578" hidden="1"/>
    <row r="2579" hidden="1"/>
    <row r="2580" hidden="1"/>
    <row r="2581" hidden="1"/>
    <row r="2582" hidden="1"/>
    <row r="2583" hidden="1"/>
    <row r="2584" hidden="1"/>
    <row r="2585" hidden="1"/>
    <row r="2586" hidden="1"/>
    <row r="2587" hidden="1"/>
    <row r="2588" hidden="1"/>
    <row r="2589" hidden="1"/>
    <row r="2590" hidden="1"/>
    <row r="2591" hidden="1"/>
    <row r="2592" hidden="1"/>
    <row r="2593" hidden="1"/>
    <row r="2594" hidden="1"/>
    <row r="2595" hidden="1"/>
    <row r="2596" hidden="1"/>
    <row r="2597" hidden="1"/>
    <row r="2598" hidden="1"/>
    <row r="2599" hidden="1"/>
    <row r="2600" hidden="1"/>
    <row r="2601" hidden="1"/>
    <row r="2602" hidden="1"/>
    <row r="2603" hidden="1"/>
    <row r="2604" hidden="1"/>
    <row r="2605" hidden="1"/>
    <row r="2606" hidden="1"/>
    <row r="2607" hidden="1"/>
    <row r="2608" hidden="1"/>
    <row r="2609" hidden="1"/>
    <row r="2610" hidden="1"/>
    <row r="2611" hidden="1"/>
    <row r="2612" hidden="1"/>
    <row r="2613" hidden="1"/>
    <row r="2614" hidden="1"/>
    <row r="2615" hidden="1"/>
    <row r="2616" hidden="1"/>
    <row r="2617" hidden="1"/>
    <row r="2618" hidden="1"/>
    <row r="2619" hidden="1"/>
    <row r="2620" hidden="1"/>
    <row r="2621" hidden="1"/>
    <row r="2622" hidden="1"/>
    <row r="2623" hidden="1"/>
    <row r="2624" hidden="1"/>
    <row r="2625" hidden="1"/>
    <row r="2626" hidden="1"/>
    <row r="2627" hidden="1"/>
    <row r="2628" hidden="1"/>
    <row r="2629" hidden="1"/>
    <row r="2630" hidden="1"/>
    <row r="2631" hidden="1"/>
    <row r="2632" hidden="1"/>
    <row r="2633" hidden="1"/>
    <row r="2634" hidden="1"/>
    <row r="2635" hidden="1"/>
    <row r="2636" hidden="1"/>
    <row r="2637" hidden="1"/>
    <row r="2638" hidden="1"/>
    <row r="2639" hidden="1"/>
    <row r="2640" hidden="1"/>
    <row r="2641" hidden="1"/>
    <row r="2642" hidden="1"/>
    <row r="2643" hidden="1"/>
    <row r="2644" hidden="1"/>
    <row r="2645" hidden="1"/>
    <row r="2646" hidden="1"/>
    <row r="2647" hidden="1"/>
    <row r="2648" hidden="1"/>
    <row r="2649" hidden="1"/>
    <row r="2650" hidden="1"/>
    <row r="2651" hidden="1"/>
    <row r="2652" hidden="1"/>
    <row r="2653" hidden="1"/>
    <row r="2654" hidden="1"/>
    <row r="2655" hidden="1"/>
    <row r="2656" hidden="1"/>
    <row r="2657" hidden="1"/>
    <row r="2658" hidden="1"/>
    <row r="2659" hidden="1"/>
    <row r="2660" hidden="1"/>
    <row r="2661" hidden="1"/>
    <row r="2662" hidden="1"/>
    <row r="2663" hidden="1"/>
    <row r="2664" hidden="1"/>
    <row r="2665" hidden="1"/>
    <row r="2666" hidden="1"/>
    <row r="2667" hidden="1"/>
    <row r="2668" hidden="1"/>
    <row r="2669" hidden="1"/>
    <row r="2670" hidden="1"/>
    <row r="2671" hidden="1"/>
    <row r="2672" hidden="1"/>
    <row r="2673" hidden="1"/>
    <row r="2674" hidden="1"/>
    <row r="2675" hidden="1"/>
    <row r="2676" hidden="1"/>
    <row r="2677" hidden="1"/>
    <row r="2678" hidden="1"/>
    <row r="2679" hidden="1"/>
    <row r="2680" hidden="1"/>
    <row r="2681" hidden="1"/>
    <row r="2682" hidden="1"/>
    <row r="2683" hidden="1"/>
    <row r="2684" hidden="1"/>
    <row r="2685" hidden="1"/>
    <row r="2686" hidden="1"/>
    <row r="2687" hidden="1"/>
    <row r="2688" hidden="1"/>
    <row r="2689" hidden="1"/>
    <row r="2690" hidden="1"/>
    <row r="2691" hidden="1"/>
    <row r="2692" hidden="1"/>
    <row r="2693" hidden="1"/>
    <row r="2694" hidden="1"/>
    <row r="2695" hidden="1"/>
    <row r="2696" hidden="1"/>
    <row r="2697" hidden="1"/>
    <row r="2698" hidden="1"/>
    <row r="2699" hidden="1"/>
    <row r="2700" hidden="1"/>
    <row r="2701" hidden="1"/>
    <row r="2702" hidden="1"/>
    <row r="2703" hidden="1"/>
    <row r="2704" hidden="1"/>
    <row r="2705" hidden="1"/>
    <row r="2706" hidden="1"/>
    <row r="2707" hidden="1"/>
    <row r="2708" hidden="1"/>
    <row r="2709" hidden="1"/>
    <row r="2710" hidden="1"/>
    <row r="2711" hidden="1"/>
    <row r="2712" hidden="1"/>
    <row r="2713" hidden="1"/>
    <row r="2714" hidden="1"/>
    <row r="2715" hidden="1"/>
    <row r="2716" hidden="1"/>
    <row r="2717" hidden="1"/>
    <row r="2718" hidden="1"/>
    <row r="2719" hidden="1"/>
    <row r="2720" hidden="1"/>
    <row r="2721" hidden="1"/>
    <row r="2722" hidden="1"/>
    <row r="2723" hidden="1"/>
    <row r="2724" hidden="1"/>
    <row r="2725" hidden="1"/>
    <row r="2726" hidden="1"/>
    <row r="2727" hidden="1"/>
    <row r="2728" hidden="1"/>
    <row r="2729" hidden="1"/>
    <row r="2730" hidden="1"/>
    <row r="2731" hidden="1"/>
    <row r="2732" hidden="1"/>
    <row r="2733" hidden="1"/>
    <row r="2734" hidden="1"/>
    <row r="2735" hidden="1"/>
    <row r="2736" hidden="1"/>
    <row r="2737" hidden="1"/>
    <row r="2738" hidden="1"/>
    <row r="2739" hidden="1"/>
    <row r="2740" hidden="1"/>
    <row r="2741" hidden="1"/>
    <row r="2742" hidden="1"/>
    <row r="2743" hidden="1"/>
    <row r="2744" hidden="1"/>
    <row r="2745" hidden="1"/>
    <row r="2746" hidden="1"/>
    <row r="2747" hidden="1"/>
    <row r="2748" hidden="1"/>
    <row r="2749" hidden="1"/>
    <row r="2750" hidden="1"/>
    <row r="2751" hidden="1"/>
    <row r="2752" hidden="1"/>
    <row r="2753" hidden="1"/>
    <row r="2754" hidden="1"/>
    <row r="2755" hidden="1"/>
    <row r="2756" hidden="1"/>
    <row r="2757" hidden="1"/>
    <row r="2758" hidden="1"/>
    <row r="2759" hidden="1"/>
    <row r="2760" hidden="1"/>
    <row r="2761" hidden="1"/>
    <row r="2762" hidden="1"/>
    <row r="2763" hidden="1"/>
    <row r="2764" hidden="1"/>
    <row r="2765" hidden="1"/>
    <row r="2766" hidden="1"/>
    <row r="2767" hidden="1"/>
    <row r="2768" hidden="1"/>
    <row r="2769" hidden="1"/>
    <row r="2770" hidden="1"/>
    <row r="2771" hidden="1"/>
    <row r="2772" hidden="1"/>
    <row r="2773" hidden="1"/>
    <row r="2774" hidden="1"/>
    <row r="2775" hidden="1"/>
    <row r="2776" hidden="1"/>
    <row r="2777" hidden="1"/>
    <row r="2778" hidden="1"/>
    <row r="2779" hidden="1"/>
    <row r="2780" hidden="1"/>
    <row r="2781" hidden="1"/>
    <row r="2782" hidden="1"/>
    <row r="2783" hidden="1"/>
    <row r="2784" hidden="1"/>
    <row r="2785" hidden="1"/>
    <row r="2786" hidden="1"/>
    <row r="2787" hidden="1"/>
    <row r="2788" hidden="1"/>
    <row r="2789" hidden="1"/>
    <row r="2790" hidden="1"/>
    <row r="2791" hidden="1"/>
    <row r="2792" hidden="1"/>
    <row r="2793" hidden="1"/>
    <row r="2794" hidden="1"/>
    <row r="2795" hidden="1"/>
    <row r="2796" hidden="1"/>
    <row r="2797" hidden="1"/>
    <row r="2798" hidden="1"/>
    <row r="2799" hidden="1"/>
    <row r="2800" hidden="1"/>
    <row r="2801" hidden="1"/>
    <row r="2802" hidden="1"/>
    <row r="2803" hidden="1"/>
    <row r="2804" hidden="1"/>
    <row r="2805" hidden="1"/>
    <row r="2806" hidden="1"/>
    <row r="2807" hidden="1"/>
    <row r="2808" hidden="1"/>
    <row r="2809" hidden="1"/>
    <row r="2810" hidden="1"/>
    <row r="2811" hidden="1"/>
    <row r="2812" hidden="1"/>
    <row r="2813" hidden="1"/>
    <row r="2814" hidden="1"/>
    <row r="2815" hidden="1"/>
    <row r="2816" hidden="1"/>
    <row r="2817" hidden="1"/>
    <row r="2818" hidden="1"/>
    <row r="2819" hidden="1"/>
    <row r="2820" hidden="1"/>
    <row r="2821" hidden="1"/>
    <row r="2822" hidden="1"/>
    <row r="2823" hidden="1"/>
    <row r="2824" hidden="1"/>
    <row r="2825" hidden="1"/>
    <row r="2826" hidden="1"/>
    <row r="2827" hidden="1"/>
    <row r="2828" hidden="1"/>
    <row r="2829" hidden="1"/>
    <row r="2830" hidden="1"/>
    <row r="2831" hidden="1"/>
    <row r="2832" hidden="1"/>
    <row r="2833" hidden="1"/>
    <row r="2834" hidden="1"/>
    <row r="2835" hidden="1"/>
    <row r="2836" hidden="1"/>
    <row r="2837" hidden="1"/>
    <row r="2838" hidden="1"/>
    <row r="2839" hidden="1"/>
    <row r="2840" hidden="1"/>
    <row r="2841" hidden="1"/>
    <row r="2842" hidden="1"/>
    <row r="2843" hidden="1"/>
    <row r="2844" hidden="1"/>
    <row r="2845" hidden="1"/>
    <row r="2846" hidden="1"/>
    <row r="2847" hidden="1"/>
    <row r="2848" hidden="1"/>
    <row r="2849" hidden="1"/>
    <row r="2850" hidden="1"/>
    <row r="2851" hidden="1"/>
    <row r="2852" hidden="1"/>
    <row r="2853" hidden="1"/>
    <row r="2854" hidden="1"/>
    <row r="2855" hidden="1"/>
    <row r="2856" hidden="1"/>
    <row r="2857" hidden="1"/>
    <row r="2858" hidden="1"/>
    <row r="2859" hidden="1"/>
    <row r="2860" hidden="1"/>
    <row r="2861" hidden="1"/>
    <row r="2862" hidden="1"/>
    <row r="2863" hidden="1"/>
    <row r="2864" hidden="1"/>
    <row r="2865" hidden="1"/>
    <row r="2866" hidden="1"/>
    <row r="2867" hidden="1"/>
    <row r="2868" hidden="1"/>
    <row r="2869" hidden="1"/>
    <row r="2870" hidden="1"/>
    <row r="2871" hidden="1"/>
    <row r="2872" hidden="1"/>
    <row r="2873" hidden="1"/>
    <row r="2874" hidden="1"/>
    <row r="2875" hidden="1"/>
    <row r="2876" hidden="1"/>
    <row r="2877" hidden="1"/>
    <row r="2878" hidden="1"/>
    <row r="2879" hidden="1"/>
    <row r="2880" hidden="1"/>
    <row r="2881" hidden="1"/>
    <row r="2882" hidden="1"/>
    <row r="2883" hidden="1"/>
    <row r="2884" hidden="1"/>
    <row r="2885" hidden="1"/>
    <row r="2886" hidden="1"/>
    <row r="2887" hidden="1"/>
    <row r="2888" hidden="1"/>
    <row r="2889" hidden="1"/>
    <row r="2890" hidden="1"/>
    <row r="2891" hidden="1"/>
    <row r="2892" hidden="1"/>
    <row r="2893" hidden="1"/>
    <row r="2894" hidden="1"/>
    <row r="2895" hidden="1"/>
    <row r="2896" hidden="1"/>
    <row r="2897" hidden="1"/>
    <row r="2898" hidden="1"/>
    <row r="2899" hidden="1"/>
    <row r="2900" hidden="1"/>
    <row r="2901" hidden="1"/>
    <row r="2902" hidden="1"/>
    <row r="2903" hidden="1"/>
    <row r="2904" hidden="1"/>
    <row r="2905" hidden="1"/>
    <row r="2906" hidden="1"/>
    <row r="2907" hidden="1"/>
    <row r="2908" hidden="1"/>
    <row r="2909" hidden="1"/>
    <row r="2910" hidden="1"/>
    <row r="2911" hidden="1"/>
    <row r="2912" hidden="1"/>
    <row r="2913" hidden="1"/>
    <row r="2914" hidden="1"/>
    <row r="2915" hidden="1"/>
    <row r="2916" hidden="1"/>
    <row r="2917" hidden="1"/>
    <row r="2918" hidden="1"/>
    <row r="2919" hidden="1"/>
    <row r="2920" hidden="1"/>
    <row r="2921" hidden="1"/>
    <row r="2922" hidden="1"/>
    <row r="2923" hidden="1"/>
    <row r="2924" hidden="1"/>
    <row r="2925" hidden="1"/>
    <row r="2926" hidden="1"/>
    <row r="2927" hidden="1"/>
    <row r="2928" hidden="1"/>
    <row r="2929" hidden="1"/>
    <row r="2930" hidden="1"/>
    <row r="2931" hidden="1"/>
    <row r="2932" hidden="1"/>
    <row r="2933" hidden="1"/>
    <row r="2934" hidden="1"/>
    <row r="2935" hidden="1"/>
    <row r="2936" hidden="1"/>
    <row r="2937" hidden="1"/>
    <row r="2938" hidden="1"/>
    <row r="2939" hidden="1"/>
    <row r="2940" hidden="1"/>
    <row r="2941" hidden="1"/>
    <row r="2942" hidden="1"/>
    <row r="2943" hidden="1"/>
    <row r="2944" hidden="1"/>
    <row r="2945" hidden="1"/>
    <row r="2946" hidden="1"/>
    <row r="2947" hidden="1"/>
    <row r="2948" hidden="1"/>
    <row r="2949" hidden="1"/>
    <row r="2950" hidden="1"/>
    <row r="2951" hidden="1"/>
    <row r="2952" hidden="1"/>
    <row r="2953" hidden="1"/>
    <row r="2954" hidden="1"/>
    <row r="2955" hidden="1"/>
    <row r="2956" hidden="1"/>
    <row r="2957" hidden="1"/>
    <row r="2958" hidden="1"/>
    <row r="2959" hidden="1"/>
    <row r="2960" hidden="1"/>
    <row r="2961" hidden="1"/>
    <row r="2962" hidden="1"/>
    <row r="2963" hidden="1"/>
    <row r="2964" hidden="1"/>
    <row r="2965" hidden="1"/>
    <row r="2966" hidden="1"/>
    <row r="2967" hidden="1"/>
    <row r="2968" hidden="1"/>
    <row r="2969" hidden="1"/>
    <row r="2970" hidden="1"/>
    <row r="2971" hidden="1"/>
    <row r="2972" hidden="1"/>
    <row r="2973" hidden="1"/>
    <row r="2974" hidden="1"/>
    <row r="2975" hidden="1"/>
    <row r="2976" hidden="1"/>
    <row r="2977" hidden="1"/>
    <row r="2978" hidden="1"/>
    <row r="2979" hidden="1"/>
    <row r="2980" hidden="1"/>
    <row r="2981" hidden="1"/>
    <row r="2982" hidden="1"/>
    <row r="2983" hidden="1"/>
    <row r="2984" hidden="1"/>
    <row r="2985" hidden="1"/>
    <row r="2986" hidden="1"/>
    <row r="2987" hidden="1"/>
    <row r="2988" hidden="1"/>
    <row r="2989" hidden="1"/>
    <row r="2990" hidden="1"/>
    <row r="2991" hidden="1"/>
    <row r="2992" hidden="1"/>
    <row r="2993" hidden="1"/>
    <row r="2994" hidden="1"/>
    <row r="2995" hidden="1"/>
    <row r="2996" hidden="1"/>
    <row r="2997" hidden="1"/>
    <row r="2998" hidden="1"/>
    <row r="2999" hidden="1"/>
    <row r="3000" hidden="1"/>
    <row r="3001" hidden="1"/>
    <row r="3002" hidden="1"/>
    <row r="3003" hidden="1"/>
    <row r="3004" hidden="1"/>
    <row r="3005" hidden="1"/>
    <row r="3006" hidden="1"/>
    <row r="3007" hidden="1"/>
    <row r="3008" hidden="1"/>
    <row r="3009" hidden="1"/>
    <row r="3010" hidden="1"/>
    <row r="3011" hidden="1"/>
    <row r="3012" hidden="1"/>
    <row r="3013" hidden="1"/>
    <row r="3014" hidden="1"/>
    <row r="3015" hidden="1"/>
    <row r="3016" hidden="1"/>
    <row r="3017" hidden="1"/>
    <row r="3018" hidden="1"/>
    <row r="3019" hidden="1"/>
    <row r="3020" hidden="1"/>
    <row r="3021" hidden="1"/>
    <row r="3022" hidden="1"/>
    <row r="3023" hidden="1"/>
    <row r="3024" hidden="1"/>
    <row r="3025" hidden="1"/>
    <row r="3026" hidden="1"/>
    <row r="3027" hidden="1"/>
    <row r="3028" hidden="1"/>
    <row r="3029" hidden="1"/>
    <row r="3030" hidden="1"/>
    <row r="3031" hidden="1"/>
    <row r="3032" hidden="1"/>
    <row r="3033" hidden="1"/>
    <row r="3034" hidden="1"/>
    <row r="3035" hidden="1"/>
    <row r="3036" hidden="1"/>
    <row r="3037" hidden="1"/>
    <row r="3038" hidden="1"/>
    <row r="3039" hidden="1"/>
    <row r="3040" hidden="1"/>
    <row r="3041" hidden="1"/>
    <row r="3042" hidden="1"/>
    <row r="3043" hidden="1"/>
    <row r="3044" hidden="1"/>
    <row r="3045" hidden="1"/>
    <row r="3046" hidden="1"/>
    <row r="3047" hidden="1"/>
    <row r="3048" hidden="1"/>
    <row r="3049" hidden="1"/>
    <row r="3050" hidden="1"/>
    <row r="3051" hidden="1"/>
    <row r="3052" hidden="1"/>
    <row r="3053" hidden="1"/>
    <row r="3054" hidden="1"/>
    <row r="3055" hidden="1"/>
    <row r="3056" hidden="1"/>
    <row r="3057" hidden="1"/>
    <row r="3058" hidden="1"/>
    <row r="3059" hidden="1"/>
    <row r="3060" hidden="1"/>
    <row r="3061" hidden="1"/>
    <row r="3062" hidden="1"/>
    <row r="3063" hidden="1"/>
    <row r="3064" hidden="1"/>
    <row r="3065" hidden="1"/>
    <row r="3066" hidden="1"/>
    <row r="3067" hidden="1"/>
    <row r="3068" hidden="1"/>
    <row r="3069" hidden="1"/>
    <row r="3070" hidden="1"/>
    <row r="3071" hidden="1"/>
    <row r="3072" hidden="1"/>
    <row r="3073" hidden="1"/>
    <row r="3074" hidden="1"/>
    <row r="3075" hidden="1"/>
    <row r="3076" hidden="1"/>
    <row r="3077" hidden="1"/>
    <row r="3078" hidden="1"/>
    <row r="3079" hidden="1"/>
    <row r="3080" hidden="1"/>
    <row r="3081" hidden="1"/>
    <row r="3082" hidden="1"/>
    <row r="3083" hidden="1"/>
    <row r="3084" hidden="1"/>
    <row r="3085" hidden="1"/>
    <row r="3086" hidden="1"/>
    <row r="3087" hidden="1"/>
    <row r="3088" hidden="1"/>
    <row r="3089" hidden="1"/>
    <row r="3090" hidden="1"/>
    <row r="3091" hidden="1"/>
    <row r="3092" hidden="1"/>
    <row r="3093" hidden="1"/>
    <row r="3094" hidden="1"/>
    <row r="3095" hidden="1"/>
    <row r="3096" hidden="1"/>
    <row r="3097" hidden="1"/>
    <row r="3098" hidden="1"/>
    <row r="3099" hidden="1"/>
    <row r="3100" hidden="1"/>
    <row r="3101" hidden="1"/>
    <row r="3102" hidden="1"/>
    <row r="3103" hidden="1"/>
    <row r="3104" hidden="1"/>
    <row r="3105" hidden="1"/>
    <row r="3106" hidden="1"/>
    <row r="3107" hidden="1"/>
    <row r="3108" hidden="1"/>
    <row r="3109" hidden="1"/>
    <row r="3110" hidden="1"/>
    <row r="3111" hidden="1"/>
    <row r="3112" hidden="1"/>
    <row r="3113" hidden="1"/>
    <row r="3114" hidden="1"/>
    <row r="3115" hidden="1"/>
    <row r="3116" hidden="1"/>
    <row r="3117" hidden="1"/>
    <row r="3118" hidden="1"/>
    <row r="3119" hidden="1"/>
    <row r="3120" hidden="1"/>
    <row r="3121" hidden="1"/>
    <row r="3122" hidden="1"/>
    <row r="3123" hidden="1"/>
    <row r="3124" hidden="1"/>
    <row r="3125" hidden="1"/>
    <row r="3126" hidden="1"/>
    <row r="3127" hidden="1"/>
    <row r="3128" hidden="1"/>
    <row r="3129" hidden="1"/>
    <row r="3130" hidden="1"/>
    <row r="3131" hidden="1"/>
    <row r="3132" hidden="1"/>
    <row r="3133" hidden="1"/>
    <row r="3134" hidden="1"/>
    <row r="3135" hidden="1"/>
    <row r="3136" hidden="1"/>
    <row r="3137" hidden="1"/>
    <row r="3138" hidden="1"/>
    <row r="3139" hidden="1"/>
    <row r="3140" hidden="1"/>
    <row r="3141" hidden="1"/>
    <row r="3142" hidden="1"/>
    <row r="3143" hidden="1"/>
    <row r="3144" hidden="1"/>
    <row r="3145" hidden="1"/>
    <row r="3146" hidden="1"/>
    <row r="3147" hidden="1"/>
    <row r="3148" hidden="1"/>
    <row r="3149" hidden="1"/>
    <row r="3150" hidden="1"/>
    <row r="3151" hidden="1"/>
    <row r="3152" hidden="1"/>
    <row r="3153" hidden="1"/>
    <row r="3154" hidden="1"/>
    <row r="3155" hidden="1"/>
    <row r="3156" hidden="1"/>
    <row r="3157" hidden="1"/>
    <row r="3158" hidden="1"/>
    <row r="3159" hidden="1"/>
    <row r="3160" hidden="1"/>
    <row r="3161" hidden="1"/>
    <row r="3162" hidden="1"/>
    <row r="3163" hidden="1"/>
    <row r="3164" hidden="1"/>
    <row r="3165" hidden="1"/>
    <row r="3166" hidden="1"/>
    <row r="3167" hidden="1"/>
    <row r="3168" hidden="1"/>
    <row r="3169" hidden="1"/>
    <row r="3170" hidden="1"/>
    <row r="3171" hidden="1"/>
    <row r="3172" hidden="1"/>
    <row r="3173" hidden="1"/>
    <row r="3174" hidden="1"/>
    <row r="3175" hidden="1"/>
    <row r="3176" hidden="1"/>
    <row r="3177" hidden="1"/>
    <row r="3178" hidden="1"/>
    <row r="3179" hidden="1"/>
    <row r="3180" hidden="1"/>
    <row r="3181" hidden="1"/>
    <row r="3182" hidden="1"/>
    <row r="3183" hidden="1"/>
    <row r="3184" hidden="1"/>
    <row r="3185" hidden="1"/>
    <row r="3186" hidden="1"/>
    <row r="3187" hidden="1"/>
    <row r="3188" hidden="1"/>
    <row r="3189" hidden="1"/>
    <row r="3190" hidden="1"/>
    <row r="3191" hidden="1"/>
    <row r="3192" hidden="1"/>
    <row r="3193" hidden="1"/>
    <row r="3194" hidden="1"/>
    <row r="3195" hidden="1"/>
    <row r="3196" hidden="1"/>
    <row r="3197" hidden="1"/>
    <row r="3198" hidden="1"/>
    <row r="3199" hidden="1"/>
    <row r="3200" hidden="1"/>
    <row r="3201" hidden="1"/>
    <row r="3202" hidden="1"/>
    <row r="3203" hidden="1"/>
    <row r="3204" hidden="1"/>
    <row r="3205" hidden="1"/>
    <row r="3206" hidden="1"/>
    <row r="3207" hidden="1"/>
    <row r="3208" hidden="1"/>
    <row r="3209" hidden="1"/>
    <row r="3210" hidden="1"/>
    <row r="3211" hidden="1"/>
    <row r="3212" hidden="1"/>
    <row r="3213" hidden="1"/>
    <row r="3214" hidden="1"/>
    <row r="3215" hidden="1"/>
    <row r="3216" hidden="1"/>
    <row r="3217" hidden="1"/>
    <row r="3218" hidden="1"/>
    <row r="3219" hidden="1"/>
    <row r="3220" hidden="1"/>
    <row r="3221" hidden="1"/>
    <row r="3222" hidden="1"/>
    <row r="3223" hidden="1"/>
    <row r="3224" hidden="1"/>
    <row r="3225" hidden="1"/>
    <row r="3226" hidden="1"/>
    <row r="3227" hidden="1"/>
    <row r="3228" hidden="1"/>
    <row r="3229" hidden="1"/>
    <row r="3230" hidden="1"/>
    <row r="3231" hidden="1"/>
    <row r="3232" hidden="1"/>
    <row r="3233" hidden="1"/>
    <row r="3234" hidden="1"/>
    <row r="3235" hidden="1"/>
    <row r="3236" hidden="1"/>
    <row r="3237" hidden="1"/>
    <row r="3238" hidden="1"/>
    <row r="3239" hidden="1"/>
    <row r="3240" hidden="1"/>
    <row r="3241" hidden="1"/>
    <row r="3242" hidden="1"/>
    <row r="3243" hidden="1"/>
    <row r="3244" hidden="1"/>
    <row r="3245" hidden="1"/>
    <row r="3246" hidden="1"/>
    <row r="3247" hidden="1"/>
    <row r="3248" hidden="1"/>
    <row r="3249" hidden="1"/>
    <row r="3250" hidden="1"/>
    <row r="3251" hidden="1"/>
    <row r="3252" hidden="1"/>
    <row r="3253" hidden="1"/>
    <row r="3254" hidden="1"/>
    <row r="3255" hidden="1"/>
    <row r="3256" hidden="1"/>
    <row r="3257" hidden="1"/>
    <row r="3258" hidden="1"/>
    <row r="3259" hidden="1"/>
    <row r="3260" hidden="1"/>
    <row r="3261" hidden="1"/>
    <row r="3262" hidden="1"/>
    <row r="3263" hidden="1"/>
    <row r="3264" hidden="1"/>
    <row r="3265" hidden="1"/>
    <row r="3266" hidden="1"/>
    <row r="3267" hidden="1"/>
    <row r="3268" hidden="1"/>
    <row r="3269" hidden="1"/>
    <row r="3270" hidden="1"/>
    <row r="3271" hidden="1"/>
    <row r="3272" hidden="1"/>
    <row r="3273" hidden="1"/>
    <row r="3274" hidden="1"/>
    <row r="3275" hidden="1"/>
    <row r="3276" hidden="1"/>
    <row r="3277" hidden="1"/>
    <row r="3278" hidden="1"/>
    <row r="3279" hidden="1"/>
    <row r="3280" hidden="1"/>
    <row r="3281" hidden="1"/>
    <row r="3282" hidden="1"/>
    <row r="3283" hidden="1"/>
    <row r="3284" hidden="1"/>
    <row r="3285" hidden="1"/>
    <row r="3286" hidden="1"/>
    <row r="3287" hidden="1"/>
    <row r="3288" hidden="1"/>
    <row r="3289" hidden="1"/>
    <row r="3290" hidden="1"/>
    <row r="3291" hidden="1"/>
    <row r="3292" hidden="1"/>
    <row r="3293" hidden="1"/>
    <row r="3294" hidden="1"/>
    <row r="3295" hidden="1"/>
    <row r="3296" hidden="1"/>
    <row r="3297" hidden="1"/>
    <row r="3298" hidden="1"/>
    <row r="3299" hidden="1"/>
    <row r="3300" hidden="1"/>
    <row r="3301" hidden="1"/>
    <row r="3302" hidden="1"/>
    <row r="3303" hidden="1"/>
    <row r="3304" hidden="1"/>
    <row r="3305" hidden="1"/>
    <row r="3306" hidden="1"/>
    <row r="3307" hidden="1"/>
    <row r="3308" hidden="1"/>
    <row r="3309" hidden="1"/>
    <row r="3310" hidden="1"/>
    <row r="3311" hidden="1"/>
    <row r="3312" hidden="1"/>
    <row r="3313" hidden="1"/>
    <row r="3314" hidden="1"/>
    <row r="3315" hidden="1"/>
    <row r="3316" hidden="1"/>
    <row r="3317" hidden="1"/>
    <row r="3318" hidden="1"/>
    <row r="3319" hidden="1"/>
    <row r="3320" hidden="1"/>
    <row r="3321" hidden="1"/>
    <row r="3322" hidden="1"/>
    <row r="3323" hidden="1"/>
    <row r="3324" hidden="1"/>
    <row r="3325" hidden="1"/>
    <row r="3326" hidden="1"/>
    <row r="3327" hidden="1"/>
    <row r="3328" hidden="1"/>
    <row r="3329" hidden="1"/>
    <row r="3330" hidden="1"/>
    <row r="3331" hidden="1"/>
    <row r="3332" hidden="1"/>
    <row r="3333" hidden="1"/>
    <row r="3334" hidden="1"/>
    <row r="3335" hidden="1"/>
    <row r="3336" hidden="1"/>
    <row r="3337" hidden="1"/>
    <row r="3338" hidden="1"/>
    <row r="3339" hidden="1"/>
    <row r="3340" hidden="1"/>
    <row r="3341" hidden="1"/>
    <row r="3342" hidden="1"/>
    <row r="3343" hidden="1"/>
    <row r="3344" hidden="1"/>
    <row r="3345" hidden="1"/>
    <row r="3346" hidden="1"/>
    <row r="3347" hidden="1"/>
    <row r="3348" hidden="1"/>
    <row r="3349" hidden="1"/>
    <row r="3350" hidden="1"/>
    <row r="3351" hidden="1"/>
    <row r="3352" hidden="1"/>
    <row r="3353" hidden="1"/>
    <row r="3354" hidden="1"/>
    <row r="3355" hidden="1"/>
    <row r="3356" hidden="1"/>
    <row r="3357" hidden="1"/>
    <row r="3358" hidden="1"/>
    <row r="3359" hidden="1"/>
    <row r="3360" hidden="1"/>
    <row r="3361" hidden="1"/>
    <row r="3362" hidden="1"/>
    <row r="3363" hidden="1"/>
    <row r="3364" hidden="1"/>
    <row r="3365" hidden="1"/>
    <row r="3366" hidden="1"/>
    <row r="3367" hidden="1"/>
    <row r="3368" hidden="1"/>
    <row r="3369" hidden="1"/>
    <row r="3370" hidden="1"/>
    <row r="3371" hidden="1"/>
    <row r="3372" hidden="1"/>
    <row r="3373" hidden="1"/>
    <row r="3374" hidden="1"/>
    <row r="3375" hidden="1"/>
    <row r="3376" hidden="1"/>
    <row r="3377" hidden="1"/>
    <row r="3378" hidden="1"/>
    <row r="3379" hidden="1"/>
    <row r="3380" hidden="1"/>
    <row r="3381" hidden="1"/>
    <row r="3382" hidden="1"/>
    <row r="3383" hidden="1"/>
    <row r="3384" hidden="1"/>
    <row r="3385" hidden="1"/>
    <row r="3386" hidden="1"/>
    <row r="3387" hidden="1"/>
    <row r="3388" hidden="1"/>
    <row r="3389" hidden="1"/>
    <row r="3390" hidden="1"/>
    <row r="3391" hidden="1"/>
    <row r="3392" hidden="1"/>
    <row r="3393" hidden="1"/>
    <row r="3394" hidden="1"/>
    <row r="3395" hidden="1"/>
    <row r="3396" hidden="1"/>
    <row r="3397" hidden="1"/>
    <row r="3398" hidden="1"/>
    <row r="3399" hidden="1"/>
    <row r="3400" hidden="1"/>
    <row r="3401" hidden="1"/>
    <row r="3402" hidden="1"/>
    <row r="3403" hidden="1"/>
    <row r="3404" hidden="1"/>
    <row r="3405" hidden="1"/>
    <row r="3406" hidden="1"/>
    <row r="3407" hidden="1"/>
    <row r="3408" hidden="1"/>
    <row r="3409" hidden="1"/>
    <row r="3410" hidden="1"/>
    <row r="3411" hidden="1"/>
    <row r="3412" hidden="1"/>
    <row r="3413" hidden="1"/>
    <row r="3414" hidden="1"/>
    <row r="3415" hidden="1"/>
    <row r="3416" hidden="1"/>
    <row r="3417" hidden="1"/>
    <row r="3418" hidden="1"/>
    <row r="3419" hidden="1"/>
    <row r="3420" hidden="1"/>
    <row r="3421" hidden="1"/>
    <row r="3422" hidden="1"/>
    <row r="3423" hidden="1"/>
    <row r="3424" hidden="1"/>
    <row r="3425" hidden="1"/>
    <row r="3426" hidden="1"/>
    <row r="3427" hidden="1"/>
    <row r="3428" hidden="1"/>
    <row r="3429" hidden="1"/>
    <row r="3430" hidden="1"/>
    <row r="3431" hidden="1"/>
    <row r="3432" hidden="1"/>
    <row r="3433" hidden="1"/>
    <row r="3434" hidden="1"/>
    <row r="3435" hidden="1"/>
    <row r="3436" hidden="1"/>
    <row r="3437" hidden="1"/>
    <row r="3438" hidden="1"/>
    <row r="3439" hidden="1"/>
    <row r="3440" hidden="1"/>
    <row r="3441" hidden="1"/>
    <row r="3442" hidden="1"/>
    <row r="3443" hidden="1"/>
    <row r="3444" hidden="1"/>
    <row r="3445" hidden="1"/>
    <row r="3446" hidden="1"/>
    <row r="3447" hidden="1"/>
    <row r="3448" hidden="1"/>
    <row r="3449" hidden="1"/>
    <row r="3450" hidden="1"/>
    <row r="3451" hidden="1"/>
    <row r="3452" hidden="1"/>
    <row r="3453" hidden="1"/>
    <row r="3454" hidden="1"/>
    <row r="3455" hidden="1"/>
    <row r="3456" hidden="1"/>
    <row r="3457" hidden="1"/>
    <row r="3458" hidden="1"/>
    <row r="3459" hidden="1"/>
    <row r="3460" hidden="1"/>
    <row r="3461" hidden="1"/>
    <row r="3462" hidden="1"/>
    <row r="3463" hidden="1"/>
    <row r="3464" hidden="1"/>
    <row r="3465" hidden="1"/>
    <row r="3466" hidden="1"/>
    <row r="3467" hidden="1"/>
    <row r="3468" hidden="1"/>
    <row r="3469" hidden="1"/>
    <row r="3470" hidden="1"/>
    <row r="3471" hidden="1"/>
    <row r="3472" hidden="1"/>
    <row r="3473" hidden="1"/>
    <row r="3474" hidden="1"/>
    <row r="3475" hidden="1"/>
    <row r="3476" hidden="1"/>
    <row r="3477" hidden="1"/>
    <row r="3478" hidden="1"/>
    <row r="3479" hidden="1"/>
    <row r="3480" hidden="1"/>
    <row r="3481" hidden="1"/>
    <row r="3482" hidden="1"/>
    <row r="3483" hidden="1"/>
    <row r="3484" hidden="1"/>
    <row r="3485" hidden="1"/>
    <row r="3486" hidden="1"/>
    <row r="3487" hidden="1"/>
    <row r="3488" hidden="1"/>
    <row r="3489" hidden="1"/>
    <row r="3490" hidden="1"/>
    <row r="3491" hidden="1"/>
    <row r="3492" hidden="1"/>
    <row r="3493" hidden="1"/>
    <row r="3494" hidden="1"/>
    <row r="3495" hidden="1"/>
    <row r="3496" hidden="1"/>
    <row r="3497" hidden="1"/>
    <row r="3498" hidden="1"/>
    <row r="3499" hidden="1"/>
    <row r="3500" hidden="1"/>
    <row r="3501" hidden="1"/>
    <row r="3502" hidden="1"/>
    <row r="3503" hidden="1"/>
    <row r="3504" hidden="1"/>
    <row r="3505" hidden="1"/>
    <row r="3506" hidden="1"/>
    <row r="3507" hidden="1"/>
    <row r="3508" hidden="1"/>
    <row r="3509" hidden="1"/>
    <row r="3510" hidden="1"/>
    <row r="3511" hidden="1"/>
    <row r="3512" hidden="1"/>
    <row r="3513" hidden="1"/>
    <row r="3514" hidden="1"/>
    <row r="3515" hidden="1"/>
    <row r="3516" hidden="1"/>
    <row r="3517" hidden="1"/>
    <row r="3518" hidden="1"/>
    <row r="3519" hidden="1"/>
    <row r="3520" hidden="1"/>
    <row r="3521" hidden="1"/>
    <row r="3522" hidden="1"/>
    <row r="3523" hidden="1"/>
    <row r="3524" hidden="1"/>
    <row r="3525" hidden="1"/>
    <row r="3526" hidden="1"/>
    <row r="3527" hidden="1"/>
    <row r="3528" hidden="1"/>
    <row r="3529" hidden="1"/>
    <row r="3530" hidden="1"/>
    <row r="3531" hidden="1"/>
    <row r="3532" hidden="1"/>
    <row r="3533" hidden="1"/>
    <row r="3534" hidden="1"/>
    <row r="3535" hidden="1"/>
    <row r="3536" hidden="1"/>
    <row r="3537" hidden="1"/>
    <row r="3538" hidden="1"/>
    <row r="3539" hidden="1"/>
    <row r="3540" hidden="1"/>
    <row r="3541" hidden="1"/>
    <row r="3542" hidden="1"/>
    <row r="3543" hidden="1"/>
    <row r="3544" hidden="1"/>
    <row r="3545" hidden="1"/>
    <row r="3546" hidden="1"/>
    <row r="3547" hidden="1"/>
    <row r="3548" hidden="1"/>
    <row r="3549" hidden="1"/>
    <row r="3550" hidden="1"/>
    <row r="3551" hidden="1"/>
    <row r="3552" hidden="1"/>
    <row r="3553" hidden="1"/>
    <row r="3554" hidden="1"/>
    <row r="3555" hidden="1"/>
    <row r="3556" hidden="1"/>
    <row r="3557" hidden="1"/>
    <row r="3558" hidden="1"/>
    <row r="3559" hidden="1"/>
    <row r="3560" hidden="1"/>
    <row r="3561" hidden="1"/>
    <row r="3562" hidden="1"/>
    <row r="3563" hidden="1"/>
    <row r="3564" hidden="1"/>
    <row r="3565" hidden="1"/>
    <row r="3566" hidden="1"/>
    <row r="3567" hidden="1"/>
    <row r="3568" hidden="1"/>
    <row r="3569" hidden="1"/>
    <row r="3570" hidden="1"/>
    <row r="3571" hidden="1"/>
    <row r="3572" hidden="1"/>
    <row r="3573" hidden="1"/>
    <row r="3574" hidden="1"/>
    <row r="3575" hidden="1"/>
    <row r="3576" hidden="1"/>
    <row r="3577" hidden="1"/>
    <row r="3578" hidden="1"/>
    <row r="3579" hidden="1"/>
    <row r="3580" hidden="1"/>
    <row r="3581" hidden="1"/>
    <row r="3582" hidden="1"/>
    <row r="3583" hidden="1"/>
    <row r="3584" hidden="1"/>
    <row r="3585" hidden="1"/>
    <row r="3586" hidden="1"/>
    <row r="3587" hidden="1"/>
    <row r="3588" hidden="1"/>
    <row r="3589" hidden="1"/>
    <row r="3590" hidden="1"/>
    <row r="3591" hidden="1"/>
    <row r="3592" hidden="1"/>
    <row r="3593" hidden="1"/>
    <row r="3594" hidden="1"/>
    <row r="3595" hidden="1"/>
    <row r="3596" hidden="1"/>
    <row r="3597" hidden="1"/>
    <row r="3598" hidden="1"/>
    <row r="3599" hidden="1"/>
    <row r="3600" hidden="1"/>
    <row r="3601" hidden="1"/>
    <row r="3602" hidden="1"/>
    <row r="3603" hidden="1"/>
    <row r="3604" hidden="1"/>
    <row r="3605" hidden="1"/>
    <row r="3606" hidden="1"/>
    <row r="3607" hidden="1"/>
    <row r="3608" hidden="1"/>
    <row r="3609" hidden="1"/>
    <row r="3610" hidden="1"/>
    <row r="3611" hidden="1"/>
    <row r="3612" hidden="1"/>
    <row r="3613" hidden="1"/>
    <row r="3614" hidden="1"/>
    <row r="3615" hidden="1"/>
    <row r="3616" hidden="1"/>
    <row r="3617" hidden="1"/>
    <row r="3618" hidden="1"/>
    <row r="3619" hidden="1"/>
    <row r="3620" hidden="1"/>
    <row r="3621" hidden="1"/>
    <row r="3622" hidden="1"/>
    <row r="3623" hidden="1"/>
    <row r="3624" hidden="1"/>
    <row r="3625" hidden="1"/>
    <row r="3626" hidden="1"/>
    <row r="3627" hidden="1"/>
    <row r="3628" hidden="1"/>
    <row r="3629" hidden="1"/>
    <row r="3630" hidden="1"/>
    <row r="3631" hidden="1"/>
    <row r="3632" hidden="1"/>
    <row r="3633" hidden="1"/>
    <row r="3634" hidden="1"/>
    <row r="3635" hidden="1"/>
    <row r="3636" hidden="1"/>
    <row r="3637" hidden="1"/>
    <row r="3638" hidden="1"/>
    <row r="3639" hidden="1"/>
    <row r="3640" hidden="1"/>
    <row r="3641" hidden="1"/>
    <row r="3642" hidden="1"/>
    <row r="3643" hidden="1"/>
    <row r="3644" hidden="1"/>
    <row r="3645" hidden="1"/>
    <row r="3646" hidden="1"/>
    <row r="3647" hidden="1"/>
    <row r="3648" hidden="1"/>
    <row r="3649" hidden="1"/>
    <row r="3650" hidden="1"/>
    <row r="3651" hidden="1"/>
    <row r="3652" hidden="1"/>
    <row r="3653" hidden="1"/>
    <row r="3654" hidden="1"/>
    <row r="3655" hidden="1"/>
    <row r="3656" hidden="1"/>
    <row r="3657" hidden="1"/>
    <row r="3658" hidden="1"/>
    <row r="3659" hidden="1"/>
    <row r="3660" hidden="1"/>
    <row r="3661" hidden="1"/>
    <row r="3662" hidden="1"/>
    <row r="3663" hidden="1"/>
    <row r="3664" hidden="1"/>
    <row r="3665" hidden="1"/>
    <row r="3666" hidden="1"/>
    <row r="3667" hidden="1"/>
    <row r="3668" hidden="1"/>
    <row r="3669" hidden="1"/>
    <row r="3670" hidden="1"/>
    <row r="3671" hidden="1"/>
    <row r="3672" hidden="1"/>
    <row r="3673" hidden="1"/>
    <row r="3674" hidden="1"/>
    <row r="3675" hidden="1"/>
    <row r="3676" hidden="1"/>
    <row r="3677" hidden="1"/>
    <row r="3678" hidden="1"/>
    <row r="3679" hidden="1"/>
    <row r="3680" hidden="1"/>
    <row r="3681" hidden="1"/>
    <row r="3682" hidden="1"/>
    <row r="3683" hidden="1"/>
    <row r="3684" hidden="1"/>
    <row r="3685" hidden="1"/>
    <row r="3686" hidden="1"/>
    <row r="3687" hidden="1"/>
    <row r="3688" hidden="1"/>
    <row r="3689" hidden="1"/>
    <row r="3690" hidden="1"/>
    <row r="3691" hidden="1"/>
    <row r="3692" hidden="1"/>
    <row r="3693" hidden="1"/>
    <row r="3694" hidden="1"/>
    <row r="3695" hidden="1"/>
    <row r="3696" hidden="1"/>
    <row r="3697" hidden="1"/>
    <row r="3698" hidden="1"/>
    <row r="3699" hidden="1"/>
    <row r="3700" hidden="1"/>
    <row r="3701" hidden="1"/>
    <row r="3702" hidden="1"/>
    <row r="3703" hidden="1"/>
    <row r="3704" hidden="1"/>
    <row r="3705" hidden="1"/>
    <row r="3706" hidden="1"/>
    <row r="3707" hidden="1"/>
    <row r="3708" hidden="1"/>
    <row r="3709" hidden="1"/>
    <row r="3710" hidden="1"/>
    <row r="3711" hidden="1"/>
    <row r="3712" hidden="1"/>
    <row r="3713" hidden="1"/>
    <row r="3714" hidden="1"/>
    <row r="3715" hidden="1"/>
    <row r="3716" hidden="1"/>
    <row r="3717" hidden="1"/>
    <row r="3718" hidden="1"/>
    <row r="3719" hidden="1"/>
    <row r="3720" hidden="1"/>
    <row r="3721" hidden="1"/>
    <row r="3722" hidden="1"/>
    <row r="3723" hidden="1"/>
    <row r="3724" hidden="1"/>
    <row r="3725" hidden="1"/>
    <row r="3726" hidden="1"/>
    <row r="3727" hidden="1"/>
    <row r="3728" hidden="1"/>
    <row r="3729" hidden="1"/>
    <row r="3730" hidden="1"/>
    <row r="3731" hidden="1"/>
    <row r="3732" hidden="1"/>
    <row r="3733" hidden="1"/>
    <row r="3734" hidden="1"/>
    <row r="3735" hidden="1"/>
    <row r="3736" hidden="1"/>
    <row r="3737" hidden="1"/>
    <row r="3738" hidden="1"/>
    <row r="3739" hidden="1"/>
    <row r="3740" hidden="1"/>
    <row r="3741" hidden="1"/>
    <row r="3742" hidden="1"/>
    <row r="3743" hidden="1"/>
    <row r="3744" hidden="1"/>
    <row r="3745" hidden="1"/>
    <row r="3746" hidden="1"/>
    <row r="3747" hidden="1"/>
    <row r="3748" hidden="1"/>
    <row r="3749" hidden="1"/>
    <row r="3750" hidden="1"/>
    <row r="3751" hidden="1"/>
    <row r="3752" hidden="1"/>
    <row r="3753" hidden="1"/>
    <row r="3754" hidden="1"/>
    <row r="3755" hidden="1"/>
    <row r="3756" hidden="1"/>
    <row r="3757" hidden="1"/>
    <row r="3758" hidden="1"/>
    <row r="3759" hidden="1"/>
    <row r="3760" hidden="1"/>
    <row r="3761" hidden="1"/>
    <row r="3762" hidden="1"/>
    <row r="3763" hidden="1"/>
    <row r="3764" hidden="1"/>
    <row r="3765" hidden="1"/>
    <row r="3766" hidden="1"/>
    <row r="3767" hidden="1"/>
    <row r="3768" hidden="1"/>
    <row r="3769" hidden="1"/>
    <row r="3770" hidden="1"/>
    <row r="3771" hidden="1"/>
    <row r="3772" hidden="1"/>
    <row r="3773" hidden="1"/>
    <row r="3774" hidden="1"/>
    <row r="3775" hidden="1"/>
    <row r="3776" hidden="1"/>
    <row r="3777" hidden="1"/>
    <row r="3778" hidden="1"/>
    <row r="3779" hidden="1"/>
    <row r="3780" hidden="1"/>
    <row r="3781" hidden="1"/>
    <row r="3782" hidden="1"/>
    <row r="3783" hidden="1"/>
    <row r="3784" hidden="1"/>
    <row r="3785" hidden="1"/>
    <row r="3786" hidden="1"/>
    <row r="3787" hidden="1"/>
    <row r="3788" hidden="1"/>
    <row r="3789" hidden="1"/>
    <row r="3790" hidden="1"/>
    <row r="3791" hidden="1"/>
    <row r="3792" hidden="1"/>
    <row r="3793" hidden="1"/>
    <row r="3794" hidden="1"/>
    <row r="3795" hidden="1"/>
    <row r="3796" hidden="1"/>
    <row r="3797" hidden="1"/>
    <row r="3798" hidden="1"/>
    <row r="3799" hidden="1"/>
    <row r="3800" hidden="1"/>
    <row r="3801" hidden="1"/>
    <row r="3802" hidden="1"/>
    <row r="3803" hidden="1"/>
    <row r="3804" hidden="1"/>
    <row r="3805" hidden="1"/>
    <row r="3806" hidden="1"/>
    <row r="3807" hidden="1"/>
    <row r="3808" hidden="1"/>
    <row r="3809" hidden="1"/>
    <row r="3810" hidden="1"/>
    <row r="3811" hidden="1"/>
    <row r="3812" hidden="1"/>
    <row r="3813" hidden="1"/>
    <row r="3814" hidden="1"/>
    <row r="3815" hidden="1"/>
    <row r="3816" hidden="1"/>
    <row r="3817" hidden="1"/>
    <row r="3818" hidden="1"/>
    <row r="3819" hidden="1"/>
    <row r="3820" hidden="1"/>
    <row r="3821" hidden="1"/>
    <row r="3822" hidden="1"/>
    <row r="3823" hidden="1"/>
    <row r="3824" hidden="1"/>
    <row r="3825" hidden="1"/>
    <row r="3826" hidden="1"/>
    <row r="3827" hidden="1"/>
    <row r="3828" hidden="1"/>
    <row r="3829" hidden="1"/>
    <row r="3830" hidden="1"/>
    <row r="3831" hidden="1"/>
    <row r="3832" hidden="1"/>
    <row r="3833" hidden="1"/>
    <row r="3834" hidden="1"/>
    <row r="3835" hidden="1"/>
    <row r="3836" hidden="1"/>
    <row r="3837" hidden="1"/>
    <row r="3838" hidden="1"/>
    <row r="3839" hidden="1"/>
    <row r="3840" hidden="1"/>
    <row r="3841" hidden="1"/>
    <row r="3842" hidden="1"/>
    <row r="3843" hidden="1"/>
    <row r="3844" hidden="1"/>
    <row r="3845" hidden="1"/>
    <row r="3846" hidden="1"/>
    <row r="3847" hidden="1"/>
    <row r="3848" hidden="1"/>
    <row r="3849" hidden="1"/>
    <row r="3850" hidden="1"/>
    <row r="3851" hidden="1"/>
    <row r="3852" hidden="1"/>
    <row r="3853" hidden="1"/>
    <row r="3854" hidden="1"/>
    <row r="3855" hidden="1"/>
    <row r="3856" hidden="1"/>
    <row r="3857" hidden="1"/>
    <row r="3858" hidden="1"/>
    <row r="3859" hidden="1"/>
    <row r="3860" hidden="1"/>
    <row r="3861" hidden="1"/>
    <row r="3862" hidden="1"/>
    <row r="3863" hidden="1"/>
    <row r="3864" hidden="1"/>
    <row r="3865" hidden="1"/>
    <row r="3866" hidden="1"/>
    <row r="3867" hidden="1"/>
    <row r="3868" hidden="1"/>
    <row r="3869" hidden="1"/>
    <row r="3870" hidden="1"/>
    <row r="3871" hidden="1"/>
    <row r="3872" hidden="1"/>
    <row r="3873" hidden="1"/>
    <row r="3874" hidden="1"/>
    <row r="3875" hidden="1"/>
    <row r="3876" hidden="1"/>
    <row r="3877" hidden="1"/>
    <row r="3878" hidden="1"/>
    <row r="3879" hidden="1"/>
    <row r="3880" hidden="1"/>
    <row r="3881" hidden="1"/>
    <row r="3882" hidden="1"/>
    <row r="3883" hidden="1"/>
    <row r="3884" hidden="1"/>
    <row r="3885" hidden="1"/>
    <row r="3886" hidden="1"/>
    <row r="3887" hidden="1"/>
    <row r="3888" hidden="1"/>
    <row r="3889" hidden="1"/>
    <row r="3890" hidden="1"/>
    <row r="3891" hidden="1"/>
    <row r="3892" hidden="1"/>
    <row r="3893" hidden="1"/>
    <row r="3894" hidden="1"/>
    <row r="3895" hidden="1"/>
    <row r="3896" hidden="1"/>
    <row r="3897" hidden="1"/>
    <row r="3898" hidden="1"/>
    <row r="3899" hidden="1"/>
    <row r="3900" hidden="1"/>
    <row r="3901" hidden="1"/>
    <row r="3902" hidden="1"/>
    <row r="3903" hidden="1"/>
    <row r="3904" hidden="1"/>
    <row r="3905" hidden="1"/>
    <row r="3906" hidden="1"/>
    <row r="3907" hidden="1"/>
    <row r="3908" hidden="1"/>
    <row r="3909" hidden="1"/>
    <row r="3910" hidden="1"/>
    <row r="3911" hidden="1"/>
    <row r="3912" hidden="1"/>
    <row r="3913" hidden="1"/>
    <row r="3914" hidden="1"/>
    <row r="3915" hidden="1"/>
    <row r="3916" hidden="1"/>
    <row r="3917" hidden="1"/>
    <row r="3918" hidden="1"/>
    <row r="3919" hidden="1"/>
    <row r="3920" hidden="1"/>
    <row r="3921" hidden="1"/>
    <row r="3922" hidden="1"/>
    <row r="3923" hidden="1"/>
    <row r="3924" hidden="1"/>
    <row r="3925" hidden="1"/>
    <row r="3926" hidden="1"/>
    <row r="3927" hidden="1"/>
    <row r="3928" hidden="1"/>
    <row r="3929" hidden="1"/>
    <row r="3930" hidden="1"/>
    <row r="3931" hidden="1"/>
    <row r="3932" hidden="1"/>
    <row r="3933" hidden="1"/>
    <row r="3934" hidden="1"/>
    <row r="3935" hidden="1"/>
    <row r="3936" hidden="1"/>
    <row r="3937" hidden="1"/>
    <row r="3938" hidden="1"/>
    <row r="3939" hidden="1"/>
    <row r="3940" hidden="1"/>
    <row r="3941" hidden="1"/>
    <row r="3942" hidden="1"/>
    <row r="3943" hidden="1"/>
    <row r="3944" hidden="1"/>
    <row r="3945" hidden="1"/>
    <row r="3946" hidden="1"/>
    <row r="3947" hidden="1"/>
    <row r="3948" hidden="1"/>
    <row r="3949" hidden="1"/>
    <row r="3950" hidden="1"/>
    <row r="3951" hidden="1"/>
    <row r="3952" hidden="1"/>
    <row r="3953" hidden="1"/>
    <row r="3954" hidden="1"/>
    <row r="3955" hidden="1"/>
    <row r="3956" hidden="1"/>
    <row r="3957" hidden="1"/>
    <row r="3958" hidden="1"/>
    <row r="3959" hidden="1"/>
    <row r="3960" hidden="1"/>
    <row r="3961" hidden="1"/>
    <row r="3962" hidden="1"/>
    <row r="3963" hidden="1"/>
    <row r="3964" hidden="1"/>
    <row r="3965" hidden="1"/>
    <row r="3966" hidden="1"/>
    <row r="3967" hidden="1"/>
    <row r="3968" hidden="1"/>
    <row r="3969" hidden="1"/>
    <row r="3970" hidden="1"/>
    <row r="3971" hidden="1"/>
    <row r="3972" hidden="1"/>
    <row r="3973" hidden="1"/>
    <row r="3974" hidden="1"/>
    <row r="3975" hidden="1"/>
    <row r="3976" hidden="1"/>
    <row r="3977" hidden="1"/>
    <row r="3978" hidden="1"/>
    <row r="3979" hidden="1"/>
    <row r="3980" hidden="1"/>
    <row r="3981" hidden="1"/>
    <row r="3982" hidden="1"/>
    <row r="3983" hidden="1"/>
    <row r="3984" hidden="1"/>
    <row r="3985" hidden="1"/>
    <row r="3986" hidden="1"/>
    <row r="3987" hidden="1"/>
    <row r="3988" hidden="1"/>
    <row r="3989" hidden="1"/>
    <row r="3990" hidden="1"/>
    <row r="3991" hidden="1"/>
    <row r="3992" hidden="1"/>
    <row r="3993" hidden="1"/>
    <row r="3994" hidden="1"/>
    <row r="3995" hidden="1"/>
    <row r="3996" hidden="1"/>
    <row r="3997" hidden="1"/>
    <row r="3998" hidden="1"/>
    <row r="3999" hidden="1"/>
    <row r="4000" hidden="1"/>
    <row r="4001" hidden="1"/>
    <row r="4002" hidden="1"/>
    <row r="4003" hidden="1"/>
    <row r="4004" hidden="1"/>
    <row r="4005" hidden="1"/>
    <row r="4006" hidden="1"/>
    <row r="4007" hidden="1"/>
    <row r="4008" hidden="1"/>
    <row r="4009" hidden="1"/>
    <row r="4010" hidden="1"/>
    <row r="4011" hidden="1"/>
    <row r="4012" hidden="1"/>
    <row r="4013" hidden="1"/>
    <row r="4014" hidden="1"/>
    <row r="4015" hidden="1"/>
    <row r="4016" hidden="1"/>
    <row r="4017" hidden="1"/>
    <row r="4018" hidden="1"/>
    <row r="4019" hidden="1"/>
    <row r="4020" hidden="1"/>
    <row r="4021" hidden="1"/>
    <row r="4022" hidden="1"/>
    <row r="4023" hidden="1"/>
    <row r="4024" hidden="1"/>
    <row r="4025" hidden="1"/>
    <row r="4026" hidden="1"/>
    <row r="4027" hidden="1"/>
    <row r="4028" hidden="1"/>
    <row r="4029" hidden="1"/>
    <row r="4030" hidden="1"/>
    <row r="4031" hidden="1"/>
    <row r="4032" hidden="1"/>
    <row r="4033" hidden="1"/>
    <row r="4034" hidden="1"/>
    <row r="4035" hidden="1"/>
    <row r="4036" hidden="1"/>
    <row r="4037" hidden="1"/>
    <row r="4038" hidden="1"/>
    <row r="4039" hidden="1"/>
    <row r="4040" hidden="1"/>
    <row r="4041" hidden="1"/>
    <row r="4042" hidden="1"/>
    <row r="4043" hidden="1"/>
    <row r="4044" hidden="1"/>
    <row r="4045" hidden="1"/>
    <row r="4046" hidden="1"/>
    <row r="4047" hidden="1"/>
    <row r="4048" hidden="1"/>
    <row r="4049" hidden="1"/>
    <row r="4050" hidden="1"/>
    <row r="4051" hidden="1"/>
    <row r="4052" hidden="1"/>
    <row r="4053" hidden="1"/>
    <row r="4054" hidden="1"/>
    <row r="4055" hidden="1"/>
    <row r="4056" hidden="1"/>
    <row r="4057" hidden="1"/>
    <row r="4058" hidden="1"/>
    <row r="4059" hidden="1"/>
    <row r="4060" hidden="1"/>
    <row r="4061" hidden="1"/>
    <row r="4062" hidden="1"/>
    <row r="4063" hidden="1"/>
    <row r="4064" hidden="1"/>
    <row r="4065" hidden="1"/>
    <row r="4066" hidden="1"/>
    <row r="4067" hidden="1"/>
    <row r="4068" hidden="1"/>
    <row r="4069" hidden="1"/>
    <row r="4070" hidden="1"/>
    <row r="4071" hidden="1"/>
    <row r="4072" hidden="1"/>
    <row r="4073" hidden="1"/>
    <row r="4074" hidden="1"/>
    <row r="4075" hidden="1"/>
    <row r="4076" hidden="1"/>
    <row r="4077" hidden="1"/>
    <row r="4078" hidden="1"/>
    <row r="4079" hidden="1"/>
    <row r="4080" hidden="1"/>
    <row r="4081" hidden="1"/>
    <row r="4082" hidden="1"/>
    <row r="4083" hidden="1"/>
    <row r="4084" hidden="1"/>
    <row r="4085" hidden="1"/>
    <row r="4086" hidden="1"/>
    <row r="4087" hidden="1"/>
    <row r="4088" hidden="1"/>
    <row r="4089" hidden="1"/>
    <row r="4090" hidden="1"/>
    <row r="4091" hidden="1"/>
    <row r="4092" hidden="1"/>
    <row r="4093" hidden="1"/>
    <row r="4094" hidden="1"/>
    <row r="4095" hidden="1"/>
    <row r="4096" hidden="1"/>
    <row r="4097" hidden="1"/>
    <row r="4098" hidden="1"/>
    <row r="4099" hidden="1"/>
    <row r="4100" hidden="1"/>
    <row r="4101" hidden="1"/>
    <row r="4102" hidden="1"/>
    <row r="4103" hidden="1"/>
    <row r="4104" hidden="1"/>
    <row r="4105" hidden="1"/>
    <row r="4106" hidden="1"/>
    <row r="4107" hidden="1"/>
    <row r="4108" hidden="1"/>
    <row r="4109" hidden="1"/>
    <row r="4110" hidden="1"/>
    <row r="4111" hidden="1"/>
    <row r="4112" hidden="1"/>
    <row r="4113" hidden="1"/>
    <row r="4114" hidden="1"/>
    <row r="4115" hidden="1"/>
    <row r="4116" hidden="1"/>
    <row r="4117" hidden="1"/>
    <row r="4118" hidden="1"/>
    <row r="4119" hidden="1"/>
    <row r="4120" hidden="1"/>
    <row r="4121" hidden="1"/>
    <row r="4122" hidden="1"/>
    <row r="4123" hidden="1"/>
    <row r="4124" hidden="1"/>
    <row r="4125" hidden="1"/>
    <row r="4126" hidden="1"/>
    <row r="4127" hidden="1"/>
    <row r="4128" hidden="1"/>
    <row r="4129" hidden="1"/>
    <row r="4130" hidden="1"/>
    <row r="4131" hidden="1"/>
    <row r="4132" hidden="1"/>
    <row r="4133" hidden="1"/>
    <row r="4134" hidden="1"/>
    <row r="4135" hidden="1"/>
    <row r="4136" hidden="1"/>
    <row r="4137" hidden="1"/>
    <row r="4138" hidden="1"/>
    <row r="4139" hidden="1"/>
    <row r="4140" hidden="1"/>
    <row r="4141" hidden="1"/>
    <row r="4142" hidden="1"/>
    <row r="4143" hidden="1"/>
    <row r="4144" hidden="1"/>
    <row r="4145" hidden="1"/>
    <row r="4146" hidden="1"/>
    <row r="4147" hidden="1"/>
    <row r="4148" hidden="1"/>
    <row r="4149" hidden="1"/>
    <row r="4150" hidden="1"/>
    <row r="4151" hidden="1"/>
    <row r="4152" hidden="1"/>
    <row r="4153" hidden="1"/>
    <row r="4154" hidden="1"/>
    <row r="4155" hidden="1"/>
    <row r="4156" hidden="1"/>
    <row r="4157" hidden="1"/>
    <row r="4158" hidden="1"/>
    <row r="4159" hidden="1"/>
    <row r="4160" hidden="1"/>
    <row r="4161" hidden="1"/>
    <row r="4162" hidden="1"/>
    <row r="4163" hidden="1"/>
    <row r="4164" hidden="1"/>
    <row r="4165" hidden="1"/>
    <row r="4166" hidden="1"/>
    <row r="4167" hidden="1"/>
    <row r="4168" hidden="1"/>
    <row r="4169" hidden="1"/>
    <row r="4170" hidden="1"/>
    <row r="4171" hidden="1"/>
    <row r="4172" hidden="1"/>
    <row r="4173" hidden="1"/>
    <row r="4174" hidden="1"/>
    <row r="4175" hidden="1"/>
    <row r="4176" hidden="1"/>
    <row r="4177" hidden="1"/>
    <row r="4178" hidden="1"/>
    <row r="4179" hidden="1"/>
    <row r="4180" hidden="1"/>
    <row r="4181" hidden="1"/>
    <row r="4182" hidden="1"/>
    <row r="4183" hidden="1"/>
    <row r="4184" hidden="1"/>
    <row r="4185" hidden="1"/>
    <row r="4186" hidden="1"/>
    <row r="4187" hidden="1"/>
    <row r="4188" hidden="1"/>
    <row r="4189" hidden="1"/>
    <row r="4190" hidden="1"/>
    <row r="4191" hidden="1"/>
    <row r="4192" hidden="1"/>
    <row r="4193" hidden="1"/>
    <row r="4194" hidden="1"/>
    <row r="4195" hidden="1"/>
    <row r="4196" hidden="1"/>
    <row r="4197" hidden="1"/>
    <row r="4198" hidden="1"/>
    <row r="4199" hidden="1"/>
    <row r="4200" hidden="1"/>
    <row r="4201" hidden="1"/>
    <row r="4202" hidden="1"/>
    <row r="4203" hidden="1"/>
    <row r="4204" hidden="1"/>
    <row r="4205" hidden="1"/>
    <row r="4206" hidden="1"/>
    <row r="4207" hidden="1"/>
    <row r="4208" hidden="1"/>
    <row r="4209" hidden="1"/>
    <row r="4210" hidden="1"/>
    <row r="4211" hidden="1"/>
    <row r="4212" hidden="1"/>
    <row r="4213" hidden="1"/>
    <row r="4214" hidden="1"/>
    <row r="4215" hidden="1"/>
    <row r="4216" hidden="1"/>
    <row r="4217" hidden="1"/>
    <row r="4218" hidden="1"/>
    <row r="4219" hidden="1"/>
    <row r="4220" hidden="1"/>
    <row r="4221" hidden="1"/>
    <row r="4222" hidden="1"/>
    <row r="4223" hidden="1"/>
    <row r="4224" hidden="1"/>
    <row r="4225" hidden="1"/>
    <row r="4226" hidden="1"/>
    <row r="4227" hidden="1"/>
    <row r="4228" hidden="1"/>
    <row r="4229" hidden="1"/>
    <row r="4230" hidden="1"/>
    <row r="4231" hidden="1"/>
    <row r="4232" hidden="1"/>
    <row r="4233" hidden="1"/>
    <row r="4234" hidden="1"/>
    <row r="4235" hidden="1"/>
    <row r="4236" hidden="1"/>
    <row r="4237" hidden="1"/>
    <row r="4238" hidden="1"/>
    <row r="4239" hidden="1"/>
    <row r="4240" hidden="1"/>
    <row r="4241" hidden="1"/>
    <row r="4242" hidden="1"/>
    <row r="4243" hidden="1"/>
    <row r="4244" hidden="1"/>
    <row r="4245" hidden="1"/>
    <row r="4246" hidden="1"/>
    <row r="4247" hidden="1"/>
    <row r="4248" hidden="1"/>
    <row r="4249" hidden="1"/>
    <row r="4250" hidden="1"/>
    <row r="4251" hidden="1"/>
    <row r="4252" hidden="1"/>
    <row r="4253" hidden="1"/>
    <row r="4254" hidden="1"/>
    <row r="4255" hidden="1"/>
    <row r="4256" hidden="1"/>
    <row r="4257" hidden="1"/>
    <row r="4258" hidden="1"/>
    <row r="4259" hidden="1"/>
    <row r="4260" hidden="1"/>
    <row r="4261" hidden="1"/>
    <row r="4262" hidden="1"/>
    <row r="4263" hidden="1"/>
    <row r="4264" hidden="1"/>
    <row r="4265" hidden="1"/>
    <row r="4266" hidden="1"/>
    <row r="4267" hidden="1"/>
    <row r="4268" hidden="1"/>
    <row r="4269" hidden="1"/>
    <row r="4270" hidden="1"/>
    <row r="4271" hidden="1"/>
    <row r="4272" hidden="1"/>
    <row r="4273" hidden="1"/>
    <row r="4274" hidden="1"/>
    <row r="4275" hidden="1"/>
    <row r="4276" hidden="1"/>
    <row r="4277" hidden="1"/>
    <row r="4278" hidden="1"/>
    <row r="4279" hidden="1"/>
    <row r="4280" hidden="1"/>
    <row r="4281" hidden="1"/>
    <row r="4282" hidden="1"/>
    <row r="4283" hidden="1"/>
    <row r="4284" hidden="1"/>
    <row r="4285" hidden="1"/>
    <row r="4286" hidden="1"/>
    <row r="4287" hidden="1"/>
    <row r="4288" hidden="1"/>
    <row r="4289" hidden="1"/>
    <row r="4290" hidden="1"/>
    <row r="4291" hidden="1"/>
    <row r="4292" hidden="1"/>
    <row r="4293" hidden="1"/>
    <row r="4294" hidden="1"/>
    <row r="4295" hidden="1"/>
    <row r="4296" hidden="1"/>
    <row r="4297" hidden="1"/>
    <row r="4298" hidden="1"/>
    <row r="4299" hidden="1"/>
    <row r="4300" hidden="1"/>
    <row r="4301" hidden="1"/>
    <row r="4302" hidden="1"/>
    <row r="4303" hidden="1"/>
    <row r="4304" hidden="1"/>
    <row r="4305" hidden="1"/>
    <row r="4306" hidden="1"/>
    <row r="4307" hidden="1"/>
    <row r="4308" hidden="1"/>
    <row r="4309" hidden="1"/>
    <row r="4310" hidden="1"/>
    <row r="4311" hidden="1"/>
    <row r="4312" hidden="1"/>
    <row r="4313" hidden="1"/>
    <row r="4314" hidden="1"/>
    <row r="4315" hidden="1"/>
    <row r="4316" hidden="1"/>
    <row r="4317" hidden="1"/>
    <row r="4318" hidden="1"/>
    <row r="4319" hidden="1"/>
    <row r="4320" hidden="1"/>
    <row r="4321" hidden="1"/>
    <row r="4322" hidden="1"/>
    <row r="4323" hidden="1"/>
    <row r="4324" hidden="1"/>
    <row r="4325" hidden="1"/>
    <row r="4326" hidden="1"/>
    <row r="4327" hidden="1"/>
    <row r="4328" hidden="1"/>
    <row r="4329" hidden="1"/>
    <row r="4330" hidden="1"/>
    <row r="4331" hidden="1"/>
    <row r="4332" hidden="1"/>
    <row r="4333" hidden="1"/>
    <row r="4334" hidden="1"/>
    <row r="4335" hidden="1"/>
    <row r="4336" hidden="1"/>
    <row r="4337" hidden="1"/>
    <row r="4338" hidden="1"/>
    <row r="4339" hidden="1"/>
    <row r="4340" hidden="1"/>
    <row r="4341" hidden="1"/>
    <row r="4342" hidden="1"/>
    <row r="4343" hidden="1"/>
    <row r="4344" hidden="1"/>
    <row r="4345" hidden="1"/>
    <row r="4346" hidden="1"/>
    <row r="4347" hidden="1"/>
    <row r="4348" hidden="1"/>
    <row r="4349" hidden="1"/>
    <row r="4350" hidden="1"/>
    <row r="4351" hidden="1"/>
    <row r="4352" hidden="1"/>
    <row r="4353" hidden="1"/>
    <row r="4354" hidden="1"/>
    <row r="4355" hidden="1"/>
    <row r="4356" hidden="1"/>
    <row r="4357" hidden="1"/>
    <row r="4358" hidden="1"/>
    <row r="4359" hidden="1"/>
    <row r="4360" hidden="1"/>
    <row r="4361" hidden="1"/>
    <row r="4362" hidden="1"/>
    <row r="4363" hidden="1"/>
    <row r="4364" hidden="1"/>
    <row r="4365" hidden="1"/>
    <row r="4366" hidden="1"/>
    <row r="4367" hidden="1"/>
    <row r="4368" hidden="1"/>
    <row r="4369" hidden="1"/>
    <row r="4370" hidden="1"/>
    <row r="4371" hidden="1"/>
    <row r="4372" hidden="1"/>
    <row r="4373" hidden="1"/>
    <row r="4374" hidden="1"/>
    <row r="4375" hidden="1"/>
    <row r="4376" hidden="1"/>
    <row r="4377" hidden="1"/>
    <row r="4378" hidden="1"/>
    <row r="4379" hidden="1"/>
    <row r="4380" hidden="1"/>
    <row r="4381" hidden="1"/>
    <row r="4382" hidden="1"/>
    <row r="4383" hidden="1"/>
    <row r="4384" hidden="1"/>
    <row r="4385" hidden="1"/>
    <row r="4386" hidden="1"/>
    <row r="4387" hidden="1"/>
    <row r="4388" hidden="1"/>
    <row r="4389" hidden="1"/>
    <row r="4390" hidden="1"/>
    <row r="4391" hidden="1"/>
    <row r="4392" hidden="1"/>
    <row r="4393" hidden="1"/>
    <row r="4394" hidden="1"/>
    <row r="4395" hidden="1"/>
    <row r="4396" hidden="1"/>
    <row r="4397" hidden="1"/>
    <row r="4398" hidden="1"/>
    <row r="4399" hidden="1"/>
    <row r="4400" hidden="1"/>
    <row r="4401" hidden="1"/>
    <row r="4402" hidden="1"/>
    <row r="4403" hidden="1"/>
    <row r="4404" hidden="1"/>
    <row r="4405" hidden="1"/>
    <row r="4406" hidden="1"/>
    <row r="4407" hidden="1"/>
    <row r="4408" hidden="1"/>
    <row r="4409" hidden="1"/>
    <row r="4410" hidden="1"/>
    <row r="4411" hidden="1"/>
    <row r="4412" hidden="1"/>
    <row r="4413" hidden="1"/>
    <row r="4414" hidden="1"/>
    <row r="4415" hidden="1"/>
    <row r="4416" hidden="1"/>
    <row r="4417" hidden="1"/>
    <row r="4418" hidden="1"/>
    <row r="4419" hidden="1"/>
    <row r="4420" hidden="1"/>
    <row r="4421" hidden="1"/>
    <row r="4422" hidden="1"/>
    <row r="4423" hidden="1"/>
    <row r="4424" hidden="1"/>
    <row r="4425" hidden="1"/>
    <row r="4426" hidden="1"/>
    <row r="4427" hidden="1"/>
    <row r="4428" hidden="1"/>
    <row r="4429" hidden="1"/>
    <row r="4430" hidden="1"/>
    <row r="4431" hidden="1"/>
    <row r="4432" hidden="1"/>
    <row r="4433" hidden="1"/>
    <row r="4434" hidden="1"/>
    <row r="4435" hidden="1"/>
    <row r="4436" hidden="1"/>
    <row r="4437" hidden="1"/>
    <row r="4438" hidden="1"/>
    <row r="4439" hidden="1"/>
    <row r="4440" hidden="1"/>
    <row r="4441" hidden="1"/>
    <row r="4442" hidden="1"/>
    <row r="4443" hidden="1"/>
    <row r="4444" hidden="1"/>
    <row r="4445" hidden="1"/>
    <row r="4446" hidden="1"/>
    <row r="4447" hidden="1"/>
    <row r="4448" hidden="1"/>
    <row r="4449" hidden="1"/>
    <row r="4450" hidden="1"/>
    <row r="4451" hidden="1"/>
    <row r="4452" hidden="1"/>
    <row r="4453" hidden="1"/>
    <row r="4454" hidden="1"/>
    <row r="4455" hidden="1"/>
    <row r="4456" hidden="1"/>
    <row r="4457" hidden="1"/>
    <row r="4458" hidden="1"/>
    <row r="4459" hidden="1"/>
    <row r="4460" hidden="1"/>
    <row r="4461" hidden="1"/>
    <row r="4462" hidden="1"/>
    <row r="4463" hidden="1"/>
    <row r="4464" hidden="1"/>
    <row r="4465" hidden="1"/>
    <row r="4466" hidden="1"/>
    <row r="4467" hidden="1"/>
    <row r="4468" hidden="1"/>
    <row r="4469" hidden="1"/>
    <row r="4470" hidden="1"/>
    <row r="4471" hidden="1"/>
    <row r="4472" hidden="1"/>
    <row r="4473" hidden="1"/>
    <row r="4474" hidden="1"/>
    <row r="4475" hidden="1"/>
    <row r="4476" hidden="1"/>
    <row r="4477" hidden="1"/>
    <row r="4478" hidden="1"/>
    <row r="4479" hidden="1"/>
    <row r="4480" hidden="1"/>
    <row r="4481" hidden="1"/>
    <row r="4482" hidden="1"/>
    <row r="4483" hidden="1"/>
    <row r="4484" hidden="1"/>
    <row r="4485" hidden="1"/>
    <row r="4486" hidden="1"/>
    <row r="4487" hidden="1"/>
    <row r="4488" hidden="1"/>
    <row r="4489" hidden="1"/>
    <row r="4490" hidden="1"/>
    <row r="4491" hidden="1"/>
    <row r="4492" hidden="1"/>
    <row r="4493" hidden="1"/>
    <row r="4494" hidden="1"/>
    <row r="4495" hidden="1"/>
    <row r="4496" hidden="1"/>
    <row r="4497" hidden="1"/>
    <row r="4498" hidden="1"/>
    <row r="4499" hidden="1"/>
    <row r="4500" hidden="1"/>
    <row r="4501" hidden="1"/>
    <row r="4502" hidden="1"/>
    <row r="4503" hidden="1"/>
    <row r="4504" hidden="1"/>
    <row r="4505" hidden="1"/>
    <row r="4506" hidden="1"/>
    <row r="4507" hidden="1"/>
    <row r="4508" hidden="1"/>
    <row r="4509" hidden="1"/>
    <row r="4510" hidden="1"/>
    <row r="4511" hidden="1"/>
    <row r="4512" hidden="1"/>
    <row r="4513" hidden="1"/>
    <row r="4514" hidden="1"/>
    <row r="4515" hidden="1"/>
    <row r="4516" hidden="1"/>
    <row r="4517" hidden="1"/>
    <row r="4518" hidden="1"/>
    <row r="4519" hidden="1"/>
    <row r="4520" hidden="1"/>
    <row r="4521" hidden="1"/>
    <row r="4522" hidden="1"/>
    <row r="4523" hidden="1"/>
    <row r="4524" hidden="1"/>
    <row r="4525" hidden="1"/>
    <row r="4526" hidden="1"/>
    <row r="4527" hidden="1"/>
    <row r="4528" hidden="1"/>
    <row r="4529" hidden="1"/>
    <row r="4530" hidden="1"/>
    <row r="4531" hidden="1"/>
    <row r="4532" hidden="1"/>
    <row r="4533" hidden="1"/>
    <row r="4534" hidden="1"/>
    <row r="4535" hidden="1"/>
    <row r="4536" hidden="1"/>
    <row r="4537" hidden="1"/>
    <row r="4538" hidden="1"/>
    <row r="4539" hidden="1"/>
    <row r="4540" hidden="1"/>
    <row r="4541" hidden="1"/>
    <row r="4542" hidden="1"/>
    <row r="4543" hidden="1"/>
    <row r="4544" hidden="1"/>
    <row r="4545" hidden="1"/>
    <row r="4546" hidden="1"/>
    <row r="4547" hidden="1"/>
    <row r="4548" hidden="1"/>
    <row r="4549" hidden="1"/>
    <row r="4550" hidden="1"/>
    <row r="4551" hidden="1"/>
    <row r="4552" hidden="1"/>
    <row r="4553" hidden="1"/>
    <row r="4554" hidden="1"/>
    <row r="4555" hidden="1"/>
    <row r="4556" hidden="1"/>
    <row r="4557" hidden="1"/>
    <row r="4558" hidden="1"/>
    <row r="4559" hidden="1"/>
    <row r="4560" hidden="1"/>
    <row r="4561" hidden="1"/>
    <row r="4562" hidden="1"/>
    <row r="4563" hidden="1"/>
    <row r="4564" hidden="1"/>
    <row r="4565" hidden="1"/>
    <row r="4566" hidden="1"/>
    <row r="4567" hidden="1"/>
    <row r="4568" hidden="1"/>
    <row r="4569" hidden="1"/>
    <row r="4570" ht="12.75" hidden="1" customHeight="1"/>
    <row r="4571" ht="12.75" hidden="1" customHeight="1"/>
    <row r="4572" ht="12.75" hidden="1" customHeight="1"/>
    <row r="4573" ht="12.75" hidden="1" customHeight="1"/>
    <row r="4574" ht="12.75" hidden="1" customHeight="1"/>
    <row r="4575" ht="12.75" hidden="1" customHeight="1"/>
    <row r="4576" ht="12.75" hidden="1" customHeight="1"/>
    <row r="4577" ht="12.75" hidden="1" customHeight="1"/>
    <row r="4578" ht="12.75" hidden="1" customHeight="1"/>
    <row r="4579" ht="12.75" hidden="1" customHeight="1"/>
    <row r="4580" ht="12.75" hidden="1" customHeight="1"/>
    <row r="4581" ht="12.75" hidden="1" customHeight="1"/>
    <row r="4582" ht="12.75" hidden="1" customHeight="1"/>
    <row r="4583" ht="12.75" hidden="1" customHeight="1"/>
    <row r="4584" ht="12.75" hidden="1" customHeight="1"/>
    <row r="4585" ht="12.75" hidden="1" customHeight="1"/>
    <row r="4586" ht="12.75" hidden="1" customHeight="1"/>
    <row r="4587" ht="12.75" hidden="1" customHeight="1"/>
    <row r="4588" ht="12.75" hidden="1" customHeight="1"/>
    <row r="4589" ht="12.75" hidden="1" customHeight="1"/>
    <row r="4590" ht="12.75" hidden="1" customHeight="1"/>
    <row r="4591" ht="12.75" hidden="1" customHeight="1"/>
    <row r="4592" ht="12.75" hidden="1" customHeight="1"/>
    <row r="4593" ht="12.75" hidden="1" customHeight="1"/>
    <row r="4594" ht="12.75" hidden="1" customHeight="1"/>
    <row r="4595" ht="12.75" hidden="1" customHeight="1"/>
    <row r="4596" ht="12.75" hidden="1" customHeight="1"/>
    <row r="4597" ht="12.75" hidden="1" customHeight="1"/>
    <row r="4598" ht="12.75" hidden="1" customHeight="1"/>
    <row r="4599" ht="12.75" hidden="1" customHeight="1"/>
    <row r="4600" ht="12.75" hidden="1" customHeight="1"/>
    <row r="4601" ht="12.75" hidden="1" customHeight="1"/>
    <row r="4602" ht="12.75" hidden="1" customHeight="1"/>
    <row r="4603" ht="12.75" hidden="1" customHeight="1"/>
    <row r="4604" ht="12.75" hidden="1" customHeight="1"/>
    <row r="4605" ht="12.75" hidden="1" customHeight="1"/>
    <row r="4606" ht="12.75" hidden="1" customHeight="1"/>
    <row r="4607" ht="12.75" hidden="1" customHeight="1"/>
    <row r="4608" ht="12.75" hidden="1" customHeight="1"/>
    <row r="4609" ht="12.75" hidden="1" customHeight="1"/>
    <row r="4610" ht="12.75" hidden="1" customHeight="1"/>
    <row r="4611" ht="12.75" hidden="1" customHeight="1"/>
    <row r="4612" ht="12.75" hidden="1" customHeight="1"/>
    <row r="4613" ht="12.75" hidden="1" customHeight="1"/>
    <row r="4614" ht="12.75" hidden="1" customHeight="1"/>
    <row r="4615" ht="12.75" hidden="1" customHeight="1"/>
    <row r="4616" ht="12.75" hidden="1" customHeight="1"/>
    <row r="4617" ht="12.75" hidden="1" customHeight="1"/>
    <row r="4618" ht="12.75" hidden="1" customHeight="1"/>
    <row r="4619" ht="12.75" hidden="1" customHeight="1"/>
    <row r="4620" ht="12.75" hidden="1" customHeight="1"/>
    <row r="4621" ht="12.75" hidden="1" customHeight="1"/>
    <row r="4622" ht="12.75" hidden="1" customHeight="1"/>
    <row r="4623" ht="12.75" hidden="1" customHeight="1"/>
    <row r="4624" ht="12.75" hidden="1" customHeight="1"/>
    <row r="4625" ht="12.75" hidden="1" customHeight="1"/>
    <row r="4626" ht="12.75" hidden="1" customHeight="1"/>
    <row r="4627" ht="12.75" hidden="1" customHeight="1"/>
    <row r="4628" ht="12.75" hidden="1" customHeight="1"/>
    <row r="4629" ht="12.75" hidden="1" customHeight="1"/>
    <row r="4630" ht="12.75" hidden="1" customHeight="1"/>
    <row r="4631" ht="12.75" hidden="1" customHeight="1"/>
    <row r="4632" ht="12.75" hidden="1" customHeight="1"/>
    <row r="4633" ht="12.75" hidden="1" customHeight="1"/>
    <row r="4634" ht="12.75" hidden="1" customHeight="1"/>
    <row r="4635" ht="12.75" hidden="1" customHeight="1"/>
    <row r="4636" ht="12.75" hidden="1" customHeight="1"/>
    <row r="4637" ht="12.75" hidden="1" customHeight="1"/>
    <row r="4638" ht="12.75" hidden="1" customHeight="1"/>
    <row r="4639" ht="12.75" hidden="1" customHeight="1"/>
    <row r="4640" ht="12.75" hidden="1" customHeight="1"/>
    <row r="4641" ht="12.75" hidden="1" customHeight="1"/>
    <row r="4642" ht="12.75" hidden="1" customHeight="1"/>
    <row r="4643" ht="12.75" hidden="1" customHeight="1"/>
    <row r="4644" ht="12.75" hidden="1" customHeight="1"/>
    <row r="4645" ht="12.75" hidden="1" customHeight="1"/>
    <row r="4646" ht="12.75" hidden="1" customHeight="1"/>
    <row r="4647" ht="12.75" hidden="1" customHeight="1"/>
    <row r="4648" ht="12.75" hidden="1" customHeight="1"/>
    <row r="4649" ht="12.75" hidden="1" customHeight="1"/>
    <row r="4650" ht="12.75" hidden="1" customHeight="1"/>
    <row r="4651" ht="12.75" hidden="1" customHeight="1"/>
    <row r="4652" ht="12.75" hidden="1" customHeight="1"/>
    <row r="4653" ht="12.75" hidden="1" customHeight="1"/>
    <row r="4654" ht="12.75" hidden="1" customHeight="1"/>
    <row r="4655" ht="12.75" hidden="1" customHeight="1"/>
    <row r="4656" ht="12.75" hidden="1" customHeight="1"/>
    <row r="4657" ht="12.75" hidden="1" customHeight="1"/>
    <row r="4658" ht="12.75" hidden="1" customHeight="1"/>
    <row r="4659" ht="12.75" hidden="1" customHeight="1"/>
    <row r="4660" ht="12.75" hidden="1" customHeight="1"/>
    <row r="4661" ht="12.75" hidden="1" customHeight="1"/>
    <row r="4662" ht="12.75" hidden="1" customHeight="1"/>
    <row r="4663" ht="12.75" hidden="1" customHeight="1"/>
    <row r="4664" ht="12.75" hidden="1" customHeight="1"/>
    <row r="4665" ht="12.75" hidden="1" customHeight="1"/>
    <row r="4666" ht="12.75" hidden="1" customHeight="1"/>
    <row r="4667" ht="12.75" hidden="1" customHeight="1"/>
    <row r="4668" ht="12.75" hidden="1" customHeight="1"/>
    <row r="4669" ht="12.75" hidden="1" customHeight="1"/>
    <row r="4670" ht="12.75" hidden="1" customHeight="1"/>
    <row r="4671" ht="12.75" hidden="1" customHeight="1"/>
    <row r="4672" ht="12.75" hidden="1" customHeight="1"/>
    <row r="4673" ht="12.75" hidden="1" customHeight="1"/>
    <row r="4674" ht="12.75" hidden="1" customHeight="1"/>
    <row r="4675" ht="12.75" hidden="1" customHeight="1"/>
    <row r="4676" ht="12.75" hidden="1" customHeight="1"/>
    <row r="4677" ht="12.75" hidden="1" customHeight="1"/>
    <row r="4678" ht="12.75" hidden="1" customHeight="1"/>
    <row r="4679" ht="12.75" hidden="1" customHeight="1"/>
    <row r="4680" ht="12.75" hidden="1" customHeight="1"/>
    <row r="4681" ht="12.75" hidden="1" customHeight="1"/>
    <row r="4682" ht="12.75" hidden="1" customHeight="1"/>
    <row r="4683" ht="12.75" hidden="1" customHeight="1"/>
    <row r="4684" ht="12.75" hidden="1" customHeight="1"/>
    <row r="4685" ht="12.75" hidden="1" customHeight="1"/>
    <row r="4686" ht="12.75" hidden="1" customHeight="1"/>
    <row r="4687" ht="12.75" hidden="1" customHeight="1"/>
    <row r="4688" ht="12.75" hidden="1" customHeight="1"/>
    <row r="4689" ht="12.75" hidden="1" customHeight="1"/>
    <row r="4690" ht="12.75" hidden="1" customHeight="1"/>
    <row r="4691" ht="12.75" hidden="1" customHeight="1"/>
    <row r="4692" ht="12.75" hidden="1" customHeight="1"/>
    <row r="4693" ht="12.75" hidden="1" customHeight="1"/>
    <row r="4694" ht="12.75" hidden="1" customHeight="1"/>
    <row r="4695" ht="12.75" hidden="1" customHeight="1"/>
    <row r="4696" ht="12.75" hidden="1" customHeight="1"/>
    <row r="4697" ht="12.75" hidden="1" customHeight="1"/>
    <row r="4698" ht="12.75" hidden="1" customHeight="1"/>
    <row r="4699" ht="12.75" hidden="1" customHeight="1"/>
    <row r="4700" ht="12.75" hidden="1" customHeight="1"/>
    <row r="4701" ht="12.75" hidden="1" customHeight="1"/>
    <row r="4702" ht="12.75" hidden="1" customHeight="1"/>
    <row r="4703" ht="12.75" hidden="1" customHeight="1"/>
    <row r="4704" ht="12.75" hidden="1" customHeight="1"/>
    <row r="4705" ht="12.75" hidden="1" customHeight="1"/>
    <row r="4706" ht="12.75" hidden="1" customHeight="1"/>
    <row r="4707" ht="12.75" hidden="1" customHeight="1"/>
    <row r="4708" ht="12.75" hidden="1" customHeight="1"/>
    <row r="4709" ht="12.75" hidden="1" customHeight="1"/>
    <row r="4710" ht="12.75" hidden="1" customHeight="1"/>
    <row r="4711" ht="12.75" hidden="1" customHeight="1"/>
    <row r="4712" ht="12.75" hidden="1" customHeight="1"/>
    <row r="4713" ht="12.75" hidden="1" customHeight="1"/>
    <row r="4714" ht="12.75" hidden="1" customHeight="1"/>
    <row r="4715" ht="12.75" hidden="1" customHeight="1"/>
    <row r="4716" ht="12.75" hidden="1" customHeight="1"/>
    <row r="4717" ht="12.75" hidden="1" customHeight="1"/>
    <row r="4718" ht="12.75" hidden="1" customHeight="1"/>
    <row r="4719" ht="12.75" hidden="1" customHeight="1"/>
    <row r="4720" ht="12.75" hidden="1" customHeight="1"/>
    <row r="4721" ht="12.75" hidden="1" customHeight="1"/>
    <row r="4722" ht="12.75" hidden="1" customHeight="1"/>
    <row r="4723" ht="12.75" hidden="1" customHeight="1"/>
    <row r="4724" ht="12.75" hidden="1" customHeight="1"/>
    <row r="4725" ht="12.75" hidden="1" customHeight="1"/>
    <row r="4726" ht="12.75" hidden="1" customHeight="1"/>
    <row r="4727" ht="12.75" hidden="1" customHeight="1"/>
    <row r="4728" ht="12.75" hidden="1" customHeight="1"/>
    <row r="4729" ht="12.75" hidden="1" customHeight="1"/>
    <row r="4730" ht="12.75" hidden="1" customHeight="1"/>
    <row r="4731" ht="12.75" hidden="1" customHeight="1"/>
    <row r="4732" ht="12.75" hidden="1" customHeight="1"/>
    <row r="4733" ht="12.75" hidden="1" customHeight="1"/>
    <row r="4734" ht="12.75" hidden="1" customHeight="1"/>
    <row r="4735" ht="12.75" hidden="1" customHeight="1"/>
    <row r="4736" ht="12.75" hidden="1" customHeight="1"/>
    <row r="4737" ht="12.75" hidden="1" customHeight="1"/>
    <row r="4738" ht="12.75" hidden="1" customHeight="1"/>
    <row r="4739" ht="12.75" hidden="1" customHeight="1"/>
    <row r="4740" ht="12.75" hidden="1" customHeight="1"/>
    <row r="4741" ht="12.75" hidden="1" customHeight="1"/>
    <row r="4742" ht="12.75" hidden="1" customHeight="1"/>
    <row r="4743" ht="12.75" hidden="1" customHeight="1"/>
    <row r="4744" ht="12.75" hidden="1" customHeight="1"/>
    <row r="4745" ht="12.75" hidden="1" customHeight="1"/>
    <row r="4746" ht="12.75" hidden="1" customHeight="1"/>
    <row r="4747" ht="12.75" hidden="1" customHeight="1"/>
    <row r="4748" ht="12.75" hidden="1" customHeight="1"/>
    <row r="4749" ht="12.75" hidden="1" customHeight="1"/>
    <row r="4750" ht="12.75" hidden="1" customHeight="1"/>
    <row r="4751" ht="12.75" hidden="1" customHeight="1"/>
    <row r="4752" ht="12.75" hidden="1" customHeight="1"/>
    <row r="4753" ht="12.75" hidden="1" customHeight="1"/>
    <row r="4754" ht="12.75" hidden="1" customHeight="1"/>
    <row r="4755" ht="12.75" hidden="1" customHeight="1"/>
    <row r="4756" ht="12.75" hidden="1" customHeight="1"/>
    <row r="4757" ht="12.75" hidden="1" customHeight="1"/>
    <row r="4758" ht="12.75" hidden="1" customHeight="1"/>
    <row r="4759" ht="12.75" hidden="1" customHeight="1"/>
    <row r="4760" ht="12.75" hidden="1" customHeight="1"/>
    <row r="4761" ht="12.75" hidden="1" customHeight="1"/>
    <row r="4762" ht="12.75" hidden="1" customHeight="1"/>
    <row r="4763" ht="12.75" hidden="1" customHeight="1"/>
    <row r="4764" ht="12.75" hidden="1" customHeight="1"/>
    <row r="4765" ht="12.75" hidden="1" customHeight="1"/>
    <row r="4766" ht="12.75" hidden="1" customHeight="1"/>
    <row r="4767" ht="12.75" hidden="1" customHeight="1"/>
    <row r="4768" ht="12.75" hidden="1" customHeight="1"/>
    <row r="4769" ht="12.75" hidden="1" customHeight="1"/>
    <row r="4770" ht="12.75" hidden="1" customHeight="1"/>
    <row r="4771" ht="12.75" hidden="1" customHeight="1"/>
    <row r="4772" ht="12.75" hidden="1" customHeight="1"/>
    <row r="4773" ht="12.75" hidden="1" customHeight="1"/>
    <row r="4774" ht="12.75" hidden="1" customHeight="1"/>
    <row r="4775" ht="12.75" hidden="1" customHeight="1"/>
    <row r="4776" ht="12.75" hidden="1" customHeight="1"/>
    <row r="4777" ht="12.75" hidden="1" customHeight="1"/>
    <row r="4778" ht="12.75" hidden="1" customHeight="1"/>
    <row r="4779" ht="12.75" hidden="1" customHeight="1"/>
    <row r="4780" ht="12.75" hidden="1" customHeight="1"/>
    <row r="4781" ht="12.75" hidden="1" customHeight="1"/>
    <row r="4782" ht="12.75" hidden="1" customHeight="1"/>
    <row r="4783" ht="12.75" hidden="1" customHeight="1"/>
    <row r="4784" ht="12.75" hidden="1" customHeight="1"/>
    <row r="4785" ht="12.75" hidden="1" customHeight="1"/>
    <row r="4786" ht="12.75" hidden="1" customHeight="1"/>
    <row r="4787" ht="12.75" hidden="1" customHeight="1"/>
    <row r="4788" ht="12.75" hidden="1" customHeight="1"/>
    <row r="4789" ht="12.75" hidden="1" customHeight="1"/>
    <row r="4790" ht="12.75" hidden="1" customHeight="1"/>
    <row r="4791" ht="12.75" hidden="1" customHeight="1"/>
    <row r="4792" ht="12.75" hidden="1" customHeight="1"/>
    <row r="4793" ht="12.75" hidden="1" customHeight="1"/>
    <row r="4794" ht="12.75" hidden="1" customHeight="1"/>
    <row r="4795" ht="12.75" hidden="1" customHeight="1"/>
    <row r="4796" ht="12.75" hidden="1" customHeight="1"/>
    <row r="4797" ht="12.75" hidden="1" customHeight="1"/>
    <row r="4798" ht="12.75" hidden="1" customHeight="1"/>
    <row r="4799" ht="12.75" hidden="1" customHeight="1"/>
    <row r="4800" ht="12.75" hidden="1" customHeight="1"/>
    <row r="4801" ht="12.75" hidden="1" customHeight="1"/>
    <row r="4802" ht="12.75" hidden="1" customHeight="1"/>
    <row r="4803" ht="12.75" hidden="1" customHeight="1"/>
    <row r="4804" ht="12.75" hidden="1" customHeight="1"/>
    <row r="4805" ht="12.75" hidden="1" customHeight="1"/>
    <row r="4806" ht="12.75" hidden="1" customHeight="1"/>
    <row r="4807" ht="12.75" hidden="1" customHeight="1"/>
    <row r="4808" ht="12.75" hidden="1" customHeight="1"/>
    <row r="4809" ht="12.75" hidden="1" customHeight="1"/>
    <row r="4810" ht="12.75" hidden="1" customHeight="1"/>
    <row r="4811" ht="12.75" hidden="1" customHeight="1"/>
    <row r="4812" ht="12.75" hidden="1" customHeight="1"/>
    <row r="4813" ht="12.75" hidden="1" customHeight="1"/>
    <row r="4814" ht="12.75" hidden="1" customHeight="1"/>
    <row r="4815" ht="12.75" hidden="1" customHeight="1"/>
    <row r="4816" ht="12.75" hidden="1" customHeight="1"/>
    <row r="4817" ht="12.75" hidden="1" customHeight="1"/>
    <row r="4818" ht="12.75" hidden="1" customHeight="1"/>
    <row r="4819" ht="12.75" hidden="1" customHeight="1"/>
    <row r="4820" ht="12.75" hidden="1" customHeight="1"/>
    <row r="4821" ht="12.75" hidden="1" customHeight="1"/>
    <row r="4822" ht="12.75" hidden="1" customHeight="1"/>
    <row r="4823" ht="12.75" hidden="1" customHeight="1"/>
    <row r="4824" ht="12.75" hidden="1" customHeight="1"/>
    <row r="4825" ht="12.75" hidden="1" customHeight="1"/>
    <row r="4826" ht="12.75" hidden="1" customHeight="1"/>
    <row r="4827" ht="12.75" hidden="1" customHeight="1"/>
    <row r="4828" ht="12.75" hidden="1" customHeight="1"/>
    <row r="4829" ht="12.75" hidden="1" customHeight="1"/>
    <row r="4830" ht="12.75" hidden="1" customHeight="1"/>
    <row r="4831" ht="12.75" hidden="1" customHeight="1"/>
    <row r="4832" ht="12.75" hidden="1" customHeight="1"/>
    <row r="4833" ht="12.75" hidden="1" customHeight="1"/>
    <row r="4834" ht="12.75" hidden="1" customHeight="1"/>
    <row r="4835" ht="12.75" hidden="1" customHeight="1"/>
    <row r="4836" ht="12.75" hidden="1" customHeight="1"/>
    <row r="4837" ht="12.75" hidden="1" customHeight="1"/>
    <row r="4838" ht="12.75" hidden="1" customHeight="1"/>
    <row r="4839" ht="12.75" hidden="1" customHeight="1"/>
    <row r="4840" ht="12.75" hidden="1" customHeight="1"/>
    <row r="4841" ht="12.75" hidden="1" customHeight="1"/>
    <row r="4842" ht="12.75" hidden="1" customHeight="1"/>
    <row r="4843" ht="12.75" hidden="1" customHeight="1"/>
    <row r="4844" ht="12.75" hidden="1" customHeight="1"/>
    <row r="4845" ht="12.75" hidden="1" customHeight="1"/>
    <row r="4846" ht="12.75" hidden="1" customHeight="1"/>
    <row r="4847" ht="12.75" hidden="1" customHeight="1"/>
    <row r="4848" ht="12.75" hidden="1" customHeight="1"/>
    <row r="4849" ht="12.75" hidden="1" customHeight="1"/>
    <row r="4850" ht="12.75" hidden="1" customHeight="1"/>
    <row r="4851" ht="12.75" hidden="1" customHeight="1"/>
    <row r="4852" ht="12.75" hidden="1" customHeight="1"/>
    <row r="4853" ht="12.75" hidden="1" customHeight="1"/>
    <row r="4854" ht="12.75" hidden="1" customHeight="1"/>
    <row r="4855" ht="12.75" hidden="1" customHeight="1"/>
    <row r="4856" ht="12.75" hidden="1" customHeight="1"/>
    <row r="4857" ht="12.75" hidden="1" customHeight="1"/>
    <row r="4858" ht="12.75" hidden="1" customHeight="1"/>
    <row r="4859" ht="12.75" hidden="1" customHeight="1"/>
    <row r="4860" ht="12.75" hidden="1" customHeight="1"/>
    <row r="4861" ht="12.75" hidden="1" customHeight="1"/>
    <row r="4862" ht="12.75" hidden="1" customHeight="1"/>
    <row r="4863" ht="12.75" hidden="1" customHeight="1"/>
    <row r="4864" ht="12.75" hidden="1" customHeight="1"/>
    <row r="4865" ht="12.75" hidden="1" customHeight="1"/>
    <row r="4866" ht="12.75" hidden="1" customHeight="1"/>
    <row r="4867" ht="12.75" hidden="1" customHeight="1"/>
    <row r="4868" ht="12.75" hidden="1" customHeight="1"/>
    <row r="4869" ht="12.75" hidden="1" customHeight="1"/>
    <row r="4870" ht="12.75" hidden="1" customHeight="1"/>
    <row r="4871" ht="12.75" hidden="1" customHeight="1"/>
    <row r="4872" ht="12.75" hidden="1" customHeight="1"/>
    <row r="4873" ht="12.75" hidden="1" customHeight="1"/>
    <row r="4874" ht="12.75" hidden="1" customHeight="1"/>
    <row r="4875" ht="12.75" hidden="1" customHeight="1"/>
    <row r="4876" ht="12.75" hidden="1" customHeight="1"/>
    <row r="4877" ht="12.75" hidden="1" customHeight="1"/>
    <row r="4878" ht="12.75" hidden="1" customHeight="1"/>
    <row r="4879" ht="12.75" hidden="1" customHeight="1"/>
    <row r="4880" ht="12.75" hidden="1" customHeight="1"/>
    <row r="4881" ht="12.75" hidden="1" customHeight="1"/>
    <row r="4882" ht="12.75" hidden="1" customHeight="1"/>
    <row r="4883" ht="12.75" hidden="1" customHeight="1"/>
    <row r="4884" ht="12.75" hidden="1" customHeight="1"/>
    <row r="4885" ht="12.75" hidden="1" customHeight="1"/>
    <row r="4886" ht="12.75" hidden="1" customHeight="1"/>
    <row r="4887" ht="12.75" hidden="1" customHeight="1"/>
    <row r="4888" ht="12.75" hidden="1" customHeight="1"/>
    <row r="4889" ht="12.75" hidden="1" customHeight="1"/>
    <row r="4890" ht="12.75" hidden="1" customHeight="1"/>
    <row r="4891" ht="12.75" hidden="1" customHeight="1"/>
    <row r="4892" ht="12.75" hidden="1" customHeight="1"/>
    <row r="4893" ht="12.75" hidden="1" customHeight="1"/>
    <row r="4894" ht="12.75" hidden="1" customHeight="1"/>
    <row r="4895" ht="12.75" hidden="1" customHeight="1"/>
    <row r="4896" ht="12.75" hidden="1" customHeight="1"/>
    <row r="4897" ht="12.75" hidden="1" customHeight="1"/>
    <row r="4898" ht="12.75" hidden="1" customHeight="1"/>
    <row r="4899" ht="12.75" hidden="1" customHeight="1"/>
    <row r="4900" ht="12.75" hidden="1" customHeight="1"/>
    <row r="4901" ht="12.75" hidden="1" customHeight="1"/>
    <row r="4902" ht="12.75" hidden="1" customHeight="1"/>
    <row r="4903" ht="12.75" hidden="1" customHeight="1"/>
    <row r="4904" ht="12.75" hidden="1" customHeight="1"/>
    <row r="4905" ht="12.75" hidden="1" customHeight="1"/>
    <row r="4906" ht="12.75" hidden="1" customHeight="1"/>
    <row r="4907" ht="12.75" hidden="1" customHeight="1"/>
    <row r="4908" ht="12.75" hidden="1" customHeight="1"/>
    <row r="4909" ht="12.75" hidden="1" customHeight="1"/>
    <row r="4910" ht="12.75" hidden="1" customHeight="1"/>
    <row r="4911" ht="12.75" hidden="1" customHeight="1"/>
    <row r="4912" ht="12.75" hidden="1" customHeight="1"/>
    <row r="4913" ht="12.75" hidden="1" customHeight="1"/>
    <row r="4914" ht="12.75" hidden="1" customHeight="1"/>
    <row r="4915" ht="12.75" hidden="1" customHeight="1"/>
    <row r="4916" ht="12.75" hidden="1" customHeight="1"/>
    <row r="4917" ht="12.75" hidden="1" customHeight="1"/>
    <row r="4918" ht="12.75" hidden="1" customHeight="1"/>
    <row r="4919" ht="12.75" hidden="1" customHeight="1"/>
    <row r="4920" ht="12.75" hidden="1" customHeight="1"/>
    <row r="4921" ht="12.75" hidden="1" customHeight="1"/>
    <row r="4922" ht="12.75" hidden="1" customHeight="1"/>
    <row r="4923" ht="12.75" hidden="1" customHeight="1"/>
    <row r="4924" ht="12.75" hidden="1" customHeight="1"/>
    <row r="4925" ht="12.75" hidden="1" customHeight="1"/>
    <row r="4926" ht="12.75" hidden="1" customHeight="1"/>
    <row r="4927" ht="12.75" hidden="1" customHeight="1"/>
    <row r="4928" ht="12.75" hidden="1" customHeight="1"/>
    <row r="4929" ht="12.75" hidden="1" customHeight="1"/>
    <row r="4930" ht="12.75" hidden="1" customHeight="1"/>
    <row r="4931" ht="12.75" hidden="1" customHeight="1"/>
    <row r="4932" ht="12.75" hidden="1" customHeight="1"/>
    <row r="4933" ht="12.75" hidden="1" customHeight="1"/>
    <row r="4934" ht="12.75" hidden="1" customHeight="1"/>
    <row r="4935" ht="12.75" hidden="1" customHeight="1"/>
    <row r="4936" ht="12.75" hidden="1" customHeight="1"/>
    <row r="4937" ht="12.75" hidden="1" customHeight="1"/>
    <row r="4938" ht="12.75" hidden="1" customHeight="1"/>
    <row r="4939" ht="12.75" hidden="1" customHeight="1"/>
    <row r="4940" ht="12.75" hidden="1" customHeight="1"/>
    <row r="4941" ht="12.75" hidden="1" customHeight="1"/>
    <row r="4942" ht="12.75" hidden="1" customHeight="1"/>
    <row r="4943" ht="12.75" hidden="1" customHeight="1"/>
    <row r="4944" ht="12.75" hidden="1" customHeight="1"/>
    <row r="4945" ht="12.75" hidden="1" customHeight="1"/>
    <row r="4946" ht="12.75" hidden="1" customHeight="1"/>
    <row r="4947" ht="12.75" hidden="1" customHeight="1"/>
    <row r="4948" ht="12.75" hidden="1" customHeight="1"/>
    <row r="4949" ht="12.75" hidden="1" customHeight="1"/>
    <row r="4950" ht="12.75" hidden="1" customHeight="1"/>
    <row r="4951" ht="12.75" hidden="1" customHeight="1"/>
    <row r="4952" ht="12.75" hidden="1" customHeight="1"/>
    <row r="4953" ht="12.75" hidden="1" customHeight="1"/>
    <row r="4954" ht="12.75" hidden="1" customHeight="1"/>
    <row r="4955" ht="12.75" hidden="1" customHeight="1"/>
    <row r="4956" ht="12.75" hidden="1" customHeight="1"/>
    <row r="4957" ht="12.75" hidden="1" customHeight="1"/>
    <row r="4958" ht="12.75" hidden="1" customHeight="1"/>
    <row r="4959" ht="12.75" hidden="1" customHeight="1"/>
    <row r="4960" ht="12.75" hidden="1" customHeight="1"/>
    <row r="4961" ht="12.75" hidden="1" customHeight="1"/>
    <row r="4962" ht="12.75" hidden="1" customHeight="1"/>
    <row r="4963" ht="12.75" hidden="1" customHeight="1"/>
    <row r="4964" ht="12.75" hidden="1" customHeight="1"/>
    <row r="4965" ht="12.75" hidden="1" customHeight="1"/>
    <row r="4966" ht="12.75" hidden="1" customHeight="1"/>
    <row r="4967" ht="12.75" hidden="1" customHeight="1"/>
    <row r="4968" ht="12.75" hidden="1" customHeight="1"/>
    <row r="4969" ht="12.75" hidden="1" customHeight="1"/>
    <row r="4970" ht="12.75" hidden="1" customHeight="1"/>
    <row r="4971" ht="12.75" hidden="1" customHeight="1"/>
    <row r="4972" ht="12.75" hidden="1" customHeight="1"/>
    <row r="4973" ht="12.75" hidden="1" customHeight="1"/>
    <row r="4974" ht="12.75" hidden="1" customHeight="1"/>
    <row r="4975" ht="12.75" hidden="1" customHeight="1"/>
    <row r="4976" ht="12.75" hidden="1" customHeight="1"/>
    <row r="4977" ht="12.75" hidden="1" customHeight="1"/>
    <row r="4978" ht="12.75" hidden="1" customHeight="1"/>
    <row r="4979" ht="12.75" hidden="1" customHeight="1"/>
    <row r="4980" ht="12.75" hidden="1" customHeight="1"/>
    <row r="4981" ht="12.75" hidden="1" customHeight="1"/>
    <row r="4982" ht="12.75" hidden="1" customHeight="1"/>
    <row r="4983" ht="12.75" hidden="1" customHeight="1"/>
    <row r="4984" ht="12.75" hidden="1" customHeight="1"/>
    <row r="4985" ht="12.75" hidden="1" customHeight="1"/>
    <row r="4986" ht="12.75" hidden="1" customHeight="1"/>
    <row r="4987" ht="12.75" hidden="1" customHeight="1"/>
    <row r="4988" ht="12.75" hidden="1" customHeight="1"/>
    <row r="4989" ht="12.75" hidden="1" customHeight="1"/>
    <row r="4990" ht="12.75" hidden="1" customHeight="1"/>
    <row r="4991" ht="12.75" hidden="1" customHeight="1"/>
    <row r="4992" ht="12.75" hidden="1" customHeight="1"/>
    <row r="4993" ht="12.75" hidden="1" customHeight="1"/>
    <row r="4994" ht="12.75" hidden="1" customHeight="1"/>
    <row r="4995" ht="12.75" hidden="1" customHeight="1"/>
    <row r="4996" ht="12.75" hidden="1" customHeight="1"/>
    <row r="4997" ht="12.75" hidden="1" customHeight="1"/>
    <row r="4998" ht="12.75" hidden="1" customHeight="1"/>
    <row r="4999" ht="12.75" hidden="1" customHeight="1"/>
    <row r="5000" ht="12.75" hidden="1" customHeight="1"/>
    <row r="5001" ht="12.75" hidden="1" customHeight="1"/>
    <row r="5002" ht="12.75" hidden="1" customHeight="1"/>
    <row r="5003" ht="12.75" hidden="1" customHeight="1"/>
    <row r="5004" ht="12.75" hidden="1" customHeight="1"/>
    <row r="5005" ht="12.75" hidden="1" customHeight="1"/>
    <row r="5006" ht="12.75" hidden="1" customHeight="1"/>
    <row r="5007" ht="12.75" hidden="1" customHeight="1"/>
    <row r="5008" ht="12.75" hidden="1" customHeight="1"/>
    <row r="5009" ht="12.75" hidden="1" customHeight="1"/>
    <row r="5010" ht="12.75" hidden="1" customHeight="1"/>
    <row r="5011" ht="12.75" hidden="1" customHeight="1"/>
    <row r="5012" ht="12.75" hidden="1" customHeight="1"/>
    <row r="5013" ht="12.75" hidden="1" customHeight="1"/>
    <row r="5014" ht="12.75" hidden="1" customHeight="1"/>
    <row r="5015" ht="12.75" hidden="1" customHeight="1"/>
    <row r="5016" ht="12.75" hidden="1" customHeight="1"/>
    <row r="5017" ht="12.75" hidden="1" customHeight="1"/>
    <row r="5018" ht="12.75" hidden="1" customHeight="1"/>
    <row r="5019" ht="12.75" hidden="1" customHeight="1"/>
    <row r="5020" ht="12.75" hidden="1" customHeight="1"/>
    <row r="5021" ht="12.75" hidden="1" customHeight="1"/>
    <row r="5022" ht="12.75" hidden="1" customHeight="1"/>
    <row r="5023" ht="12.75" hidden="1" customHeight="1"/>
    <row r="5024" ht="12.75" hidden="1" customHeight="1"/>
    <row r="5025" ht="12.75" hidden="1" customHeight="1"/>
    <row r="5026" ht="12.75" hidden="1" customHeight="1"/>
    <row r="5027" ht="12.75" hidden="1" customHeight="1"/>
    <row r="5028" ht="12.75" hidden="1" customHeight="1"/>
    <row r="5029" ht="12.75" hidden="1" customHeight="1"/>
    <row r="5030" ht="12.75" hidden="1" customHeight="1"/>
    <row r="5031" ht="12.75" hidden="1" customHeight="1"/>
    <row r="5032" ht="12.75" hidden="1" customHeight="1"/>
    <row r="5033" ht="12.75" hidden="1" customHeight="1"/>
    <row r="5034" ht="12.75" hidden="1" customHeight="1"/>
    <row r="5035" ht="12.75" hidden="1" customHeight="1"/>
    <row r="5036" ht="12.75" hidden="1" customHeight="1"/>
    <row r="5037" ht="12.75" hidden="1" customHeight="1"/>
    <row r="5038" ht="12.75" hidden="1" customHeight="1"/>
    <row r="5039" ht="12.75" hidden="1" customHeight="1"/>
    <row r="5040" ht="12.75" hidden="1" customHeight="1"/>
    <row r="5041" ht="12.75" hidden="1" customHeight="1"/>
    <row r="5042" ht="12.75" hidden="1" customHeight="1"/>
    <row r="5043" ht="12.75" hidden="1" customHeight="1"/>
    <row r="5044" ht="12.75" hidden="1" customHeight="1"/>
    <row r="5045" ht="12.75" hidden="1" customHeight="1"/>
    <row r="5046" ht="12.75" hidden="1" customHeight="1"/>
    <row r="5047" ht="12.75" hidden="1" customHeight="1"/>
    <row r="5048" ht="12.75" hidden="1" customHeight="1"/>
    <row r="5049" ht="12.75" hidden="1" customHeight="1"/>
    <row r="5050" ht="12.75" hidden="1" customHeight="1"/>
    <row r="5051" ht="12.75" hidden="1" customHeight="1"/>
    <row r="5052" ht="12.75" hidden="1" customHeight="1"/>
    <row r="5053" ht="12.75" hidden="1" customHeight="1"/>
    <row r="5054" ht="12.75" hidden="1" customHeight="1"/>
    <row r="5055" ht="12.75" hidden="1" customHeight="1"/>
    <row r="5056" ht="12.75" hidden="1" customHeight="1"/>
    <row r="5057" ht="12.75" hidden="1" customHeight="1"/>
    <row r="5058" ht="12.75" hidden="1" customHeight="1"/>
    <row r="5059" ht="12.75" hidden="1" customHeight="1"/>
    <row r="5060" ht="12.75" hidden="1" customHeight="1"/>
    <row r="5061" ht="12.75" hidden="1" customHeight="1"/>
    <row r="5062" ht="12.75" hidden="1" customHeight="1"/>
    <row r="5063" ht="12.75" hidden="1" customHeight="1"/>
    <row r="5064" ht="12.75" hidden="1" customHeight="1"/>
    <row r="5065" ht="12.75" hidden="1" customHeight="1"/>
    <row r="5066" ht="12.75" hidden="1" customHeight="1"/>
    <row r="5067" ht="12.75" hidden="1" customHeight="1"/>
    <row r="5068" ht="12.75" hidden="1" customHeight="1"/>
    <row r="5069" ht="12.75" hidden="1" customHeight="1"/>
    <row r="5070" ht="12.75" hidden="1" customHeight="1"/>
    <row r="5071" ht="12.75" hidden="1" customHeight="1"/>
    <row r="5072" ht="12.75" hidden="1" customHeight="1"/>
    <row r="5073" ht="12.75" hidden="1" customHeight="1"/>
    <row r="5074" ht="12.75" hidden="1" customHeight="1"/>
    <row r="5075" ht="12.75" hidden="1" customHeight="1"/>
    <row r="5076" ht="12.75" hidden="1" customHeight="1"/>
    <row r="5077" ht="12.75" hidden="1" customHeight="1"/>
    <row r="5078" ht="12.75" hidden="1" customHeight="1"/>
    <row r="5079" ht="12.75" hidden="1" customHeight="1"/>
    <row r="5080" ht="12.75" hidden="1" customHeight="1"/>
    <row r="5081" ht="12.75" hidden="1" customHeight="1"/>
    <row r="5082" ht="12.75" hidden="1" customHeight="1"/>
    <row r="5083" ht="12.75" hidden="1" customHeight="1"/>
    <row r="5084" ht="12.75" hidden="1" customHeight="1"/>
    <row r="5085" ht="12.75" hidden="1" customHeight="1"/>
    <row r="5086" ht="12.75" hidden="1" customHeight="1"/>
    <row r="5087" ht="12.75" hidden="1" customHeight="1"/>
    <row r="5088" ht="12.75" hidden="1" customHeight="1"/>
    <row r="5089" ht="12.75" hidden="1" customHeight="1"/>
    <row r="5090" ht="12.75" hidden="1" customHeight="1"/>
    <row r="5091" ht="12.75" hidden="1" customHeight="1"/>
    <row r="5092" ht="12.75" hidden="1" customHeight="1"/>
    <row r="5093" ht="12.75" hidden="1" customHeight="1"/>
    <row r="5094" ht="12.75" hidden="1" customHeight="1"/>
    <row r="5095" ht="12.75" hidden="1" customHeight="1"/>
    <row r="5096" ht="12.75" hidden="1" customHeight="1"/>
    <row r="5097" ht="12.75" hidden="1" customHeight="1"/>
    <row r="5098" ht="12.75" hidden="1" customHeight="1"/>
    <row r="5099" ht="12.75" hidden="1" customHeight="1"/>
    <row r="5100" ht="12.75" hidden="1" customHeight="1"/>
    <row r="5101" ht="12.75" hidden="1" customHeight="1"/>
    <row r="5102" ht="12.75" hidden="1" customHeight="1"/>
    <row r="5103" ht="12.75" hidden="1" customHeight="1"/>
    <row r="5104" ht="12.75" hidden="1" customHeight="1"/>
    <row r="5105" ht="12.75" hidden="1" customHeight="1"/>
    <row r="5106" ht="12.75" hidden="1" customHeight="1"/>
    <row r="5107" ht="12.75" hidden="1" customHeight="1"/>
    <row r="5108" ht="12.75" hidden="1" customHeight="1"/>
    <row r="5109" ht="12.75" hidden="1" customHeight="1"/>
    <row r="5110" ht="12.75" hidden="1" customHeight="1"/>
    <row r="5111" ht="12.75" hidden="1" customHeight="1"/>
    <row r="5112" ht="12.75" hidden="1" customHeight="1"/>
    <row r="5113" ht="12.75" hidden="1" customHeight="1"/>
    <row r="5114" ht="12.75" hidden="1" customHeight="1"/>
    <row r="5115" ht="12.75" hidden="1" customHeight="1"/>
    <row r="5116" ht="12.75" hidden="1" customHeight="1"/>
    <row r="5117" ht="12.75" hidden="1" customHeight="1"/>
    <row r="5118" ht="12.75" hidden="1" customHeight="1"/>
    <row r="5119" ht="12.75" hidden="1" customHeight="1"/>
    <row r="5120" ht="12.75" hidden="1" customHeight="1"/>
    <row r="5121" ht="12.75" hidden="1" customHeight="1"/>
    <row r="5122" ht="12.75" hidden="1" customHeight="1"/>
    <row r="5123" ht="12.75" hidden="1" customHeight="1"/>
    <row r="5124" ht="12.75" hidden="1" customHeight="1"/>
    <row r="5125" ht="12.75" hidden="1" customHeight="1"/>
    <row r="5126" ht="12.75" hidden="1" customHeight="1"/>
    <row r="5127" ht="12.75" hidden="1" customHeight="1"/>
    <row r="5128" ht="12.75" hidden="1" customHeight="1"/>
    <row r="5129" ht="12.75" hidden="1" customHeight="1"/>
    <row r="5130" ht="12.75" hidden="1" customHeight="1"/>
    <row r="5131" ht="12.75" hidden="1" customHeight="1"/>
    <row r="5132" ht="12.75" hidden="1" customHeight="1"/>
    <row r="5133" ht="12.75" hidden="1" customHeight="1"/>
    <row r="5134" ht="12.75" hidden="1" customHeight="1"/>
    <row r="5135" ht="12.75" hidden="1" customHeight="1"/>
    <row r="5136" ht="12.75" hidden="1" customHeight="1"/>
    <row r="5137" ht="12.75" hidden="1" customHeight="1"/>
    <row r="5138" ht="12.75" hidden="1" customHeight="1"/>
    <row r="5139" ht="12.75" hidden="1" customHeight="1"/>
    <row r="5140" ht="12.75" hidden="1" customHeight="1"/>
    <row r="5141" ht="12.75" hidden="1" customHeight="1"/>
    <row r="5142" ht="12.75" hidden="1" customHeight="1"/>
    <row r="5143" ht="12.75" hidden="1" customHeight="1"/>
    <row r="5144" ht="12.75" hidden="1" customHeight="1"/>
    <row r="5145" ht="12.75" hidden="1" customHeight="1"/>
    <row r="5146" ht="12.75" hidden="1" customHeight="1"/>
    <row r="5147" ht="12.75" hidden="1" customHeight="1"/>
    <row r="5148" ht="12.75" hidden="1" customHeight="1"/>
    <row r="5149" ht="12.75" hidden="1" customHeight="1"/>
    <row r="5150" ht="12.75" hidden="1" customHeight="1"/>
    <row r="5151" ht="12.75" hidden="1" customHeight="1"/>
    <row r="5152" ht="12.75" hidden="1" customHeight="1"/>
    <row r="5153" ht="12.75" hidden="1" customHeight="1"/>
    <row r="5154" ht="12.75" hidden="1" customHeight="1"/>
    <row r="5155" ht="12.75" hidden="1" customHeight="1"/>
    <row r="5156" ht="12.75" hidden="1" customHeight="1"/>
    <row r="5157" ht="12.75" hidden="1" customHeight="1"/>
    <row r="5158" ht="12.75" hidden="1" customHeight="1"/>
    <row r="5159" ht="12.75" hidden="1" customHeight="1"/>
    <row r="5160" ht="12.75" hidden="1" customHeight="1"/>
    <row r="5161" ht="12.75" hidden="1" customHeight="1"/>
    <row r="5162" ht="12.75" hidden="1" customHeight="1"/>
    <row r="5163" ht="12.75" hidden="1" customHeight="1"/>
    <row r="5164" ht="12.75" hidden="1" customHeight="1"/>
    <row r="5165" ht="12.75" hidden="1" customHeight="1"/>
    <row r="5166" ht="12.75" hidden="1" customHeight="1"/>
    <row r="5167" ht="12.75" hidden="1" customHeight="1"/>
    <row r="5168" ht="12.75" hidden="1" customHeight="1"/>
    <row r="5169" ht="12.75" hidden="1" customHeight="1"/>
    <row r="5170" ht="12.75" hidden="1" customHeight="1"/>
    <row r="5171" ht="12.75" hidden="1" customHeight="1"/>
    <row r="5172" ht="12.75" hidden="1" customHeight="1"/>
    <row r="5173" ht="12.75" hidden="1" customHeight="1"/>
    <row r="5174" ht="12.75" hidden="1" customHeight="1"/>
    <row r="5175" ht="12.75" hidden="1" customHeight="1"/>
    <row r="5176" ht="12.75" hidden="1" customHeight="1"/>
    <row r="5177" ht="12.75" hidden="1" customHeight="1"/>
    <row r="5178" ht="12.75" hidden="1" customHeight="1"/>
    <row r="5179" ht="12.75" hidden="1" customHeight="1"/>
    <row r="5180" ht="12.75" hidden="1" customHeight="1"/>
    <row r="5181" ht="12.75" hidden="1" customHeight="1"/>
    <row r="5182" ht="12.75" hidden="1" customHeight="1"/>
    <row r="5183" ht="12.75" hidden="1" customHeight="1"/>
    <row r="5184" ht="12.75" hidden="1" customHeight="1"/>
    <row r="5185" ht="12.75" hidden="1" customHeight="1"/>
    <row r="5186" ht="12.75" hidden="1" customHeight="1"/>
    <row r="5187" ht="12.75" hidden="1" customHeight="1"/>
    <row r="5188" ht="12.75" hidden="1" customHeight="1"/>
    <row r="5189" ht="12.75" hidden="1" customHeight="1"/>
    <row r="5190" ht="12.75" hidden="1" customHeight="1"/>
    <row r="5191" ht="12.75" hidden="1" customHeight="1"/>
    <row r="5192" ht="12.75" hidden="1" customHeight="1"/>
    <row r="5193" ht="12.75" hidden="1" customHeight="1"/>
    <row r="5194" ht="12.75" hidden="1" customHeight="1"/>
    <row r="5195" ht="12.75" hidden="1" customHeight="1"/>
    <row r="5196" ht="12.75" hidden="1" customHeight="1"/>
    <row r="5197" ht="12.75" hidden="1" customHeight="1"/>
    <row r="5198" ht="12.75" hidden="1" customHeight="1"/>
    <row r="5199" ht="12.75" hidden="1" customHeight="1"/>
    <row r="5200" ht="12.75" hidden="1" customHeight="1"/>
    <row r="5201" ht="12.75" hidden="1" customHeight="1"/>
    <row r="5202" ht="12.75" hidden="1" customHeight="1"/>
    <row r="5203" ht="12.75" hidden="1" customHeight="1"/>
    <row r="5204" ht="12.75" hidden="1" customHeight="1"/>
    <row r="5205" ht="12.75" hidden="1" customHeight="1"/>
    <row r="5206" ht="12.75" hidden="1" customHeight="1"/>
    <row r="5207" ht="12.75" hidden="1" customHeight="1"/>
    <row r="5208" ht="12.75" hidden="1" customHeight="1"/>
    <row r="5209" ht="12.75" hidden="1" customHeight="1"/>
    <row r="5210" ht="12.75" hidden="1" customHeight="1"/>
    <row r="5211" ht="12.75" hidden="1" customHeight="1"/>
    <row r="5212" ht="12.75" hidden="1" customHeight="1"/>
    <row r="5213" ht="12.75" hidden="1" customHeight="1"/>
    <row r="5214" ht="12.75" hidden="1" customHeight="1"/>
    <row r="5215" ht="12.75" hidden="1" customHeight="1"/>
    <row r="5216" ht="12.75" hidden="1" customHeight="1"/>
    <row r="5217" ht="12.75" hidden="1" customHeight="1"/>
    <row r="5218" ht="12.75" hidden="1" customHeight="1"/>
    <row r="5219" ht="12.75" hidden="1" customHeight="1"/>
    <row r="5220" ht="12.75" hidden="1" customHeight="1"/>
    <row r="5221" ht="12.75" hidden="1" customHeight="1"/>
    <row r="5222" ht="12.75" hidden="1" customHeight="1"/>
    <row r="5223" ht="12.75" hidden="1" customHeight="1"/>
    <row r="5224" ht="12.75" hidden="1" customHeight="1"/>
    <row r="5225" ht="12.75" hidden="1" customHeight="1"/>
    <row r="5226" ht="12.75" hidden="1" customHeight="1"/>
    <row r="5227" ht="12.75" hidden="1" customHeight="1"/>
    <row r="5228" ht="12.75" hidden="1" customHeight="1"/>
    <row r="5229" ht="12.75" hidden="1" customHeight="1"/>
    <row r="5230" ht="12.75" hidden="1" customHeight="1"/>
    <row r="5231" ht="12.75" hidden="1" customHeight="1"/>
    <row r="5232" ht="12.75" hidden="1" customHeight="1"/>
    <row r="5233" ht="12.75" hidden="1" customHeight="1"/>
    <row r="5234" ht="12.75" hidden="1" customHeight="1"/>
    <row r="5235" ht="12.75" hidden="1" customHeight="1"/>
    <row r="5236" ht="12.75" hidden="1" customHeight="1"/>
    <row r="5237" ht="12.75" hidden="1" customHeight="1"/>
    <row r="5238" ht="12.75" hidden="1" customHeight="1"/>
    <row r="5239" ht="12.75" hidden="1" customHeight="1"/>
    <row r="5240" ht="12.75" hidden="1" customHeight="1"/>
    <row r="5241" ht="12.75" hidden="1" customHeight="1"/>
    <row r="5242" ht="12.75" hidden="1" customHeight="1"/>
    <row r="5243" ht="12.75" hidden="1" customHeight="1"/>
    <row r="5244" ht="12.75" hidden="1" customHeight="1"/>
    <row r="5245" ht="12.75" hidden="1" customHeight="1"/>
    <row r="5246" ht="12.75" hidden="1" customHeight="1"/>
    <row r="5247" ht="12.75" hidden="1" customHeight="1"/>
    <row r="5248" ht="12.75" hidden="1" customHeight="1"/>
    <row r="5249" ht="12.75" hidden="1" customHeight="1"/>
    <row r="5250" ht="12.75" hidden="1" customHeight="1"/>
    <row r="5251" ht="12.75" hidden="1" customHeight="1"/>
    <row r="5252" ht="12.75" hidden="1" customHeight="1"/>
    <row r="5253" ht="12.75" hidden="1" customHeight="1"/>
    <row r="5254" ht="12.75" hidden="1" customHeight="1"/>
    <row r="5255" ht="12.75" hidden="1" customHeight="1"/>
    <row r="5256" ht="12.75" hidden="1" customHeight="1"/>
    <row r="5257" ht="12.75" hidden="1" customHeight="1"/>
    <row r="5258" ht="12.75" hidden="1" customHeight="1"/>
    <row r="5259" ht="12.75" hidden="1" customHeight="1"/>
    <row r="5260" ht="12.75" hidden="1" customHeight="1"/>
    <row r="5261" ht="12.75" hidden="1" customHeight="1"/>
    <row r="5262" ht="12.75" hidden="1" customHeight="1"/>
    <row r="5263" ht="12.75" hidden="1" customHeight="1"/>
    <row r="5264" ht="12.75" hidden="1" customHeight="1"/>
    <row r="5265" ht="12.75" hidden="1" customHeight="1"/>
    <row r="5266" ht="12.75" hidden="1" customHeight="1"/>
    <row r="5267" ht="12.75" hidden="1" customHeight="1"/>
    <row r="5268" ht="12.75" hidden="1" customHeight="1"/>
    <row r="5269" ht="12.75" hidden="1" customHeight="1"/>
    <row r="5270" ht="12.75" hidden="1" customHeight="1"/>
    <row r="5271" ht="12.75" hidden="1" customHeight="1"/>
    <row r="5272" ht="12.75" hidden="1" customHeight="1"/>
    <row r="5273" ht="12.75" hidden="1" customHeight="1"/>
    <row r="5274" ht="12.75" hidden="1" customHeight="1"/>
    <row r="5275" ht="12.75" hidden="1" customHeight="1"/>
    <row r="5276" ht="12.75" hidden="1" customHeight="1"/>
    <row r="5277" ht="12.75" hidden="1" customHeight="1"/>
    <row r="5278" ht="12.75" hidden="1" customHeight="1"/>
    <row r="5279" ht="12.75" hidden="1" customHeight="1"/>
    <row r="5280" ht="12.75" hidden="1" customHeight="1"/>
    <row r="5281" ht="12.75" hidden="1" customHeight="1"/>
    <row r="5282" ht="12.75" hidden="1" customHeight="1"/>
    <row r="5283" ht="12.75" hidden="1" customHeight="1"/>
    <row r="5284" ht="12.75" hidden="1" customHeight="1"/>
    <row r="5285" ht="12.75" hidden="1" customHeight="1"/>
    <row r="5286" ht="12.75" hidden="1" customHeight="1"/>
    <row r="5287" ht="12.75" hidden="1" customHeight="1"/>
    <row r="5288" ht="12.75" hidden="1" customHeight="1"/>
    <row r="5289" ht="12.75" hidden="1" customHeight="1"/>
    <row r="5290" ht="12.75" hidden="1" customHeight="1"/>
    <row r="5291" ht="12.75" hidden="1" customHeight="1"/>
    <row r="5292" ht="12.75" hidden="1" customHeight="1"/>
    <row r="5293" ht="12.75" hidden="1" customHeight="1"/>
    <row r="5294" ht="12.75" hidden="1" customHeight="1"/>
    <row r="5295" ht="12.75" hidden="1" customHeight="1"/>
    <row r="5296" ht="12.75" hidden="1" customHeight="1"/>
    <row r="5297" ht="12.75" hidden="1" customHeight="1"/>
    <row r="5298" ht="12.75" hidden="1" customHeight="1"/>
    <row r="5299" ht="12.75" hidden="1" customHeight="1"/>
    <row r="5300" ht="12.75" hidden="1" customHeight="1"/>
    <row r="5301" ht="12.75" hidden="1" customHeight="1"/>
    <row r="5302" ht="12.75" hidden="1" customHeight="1"/>
    <row r="5303" ht="12.75" hidden="1" customHeight="1"/>
    <row r="5304" ht="12.75" hidden="1" customHeight="1"/>
    <row r="5305" ht="12.75" hidden="1" customHeight="1"/>
    <row r="5306" ht="12.75" hidden="1" customHeight="1"/>
    <row r="5307" ht="12.75" hidden="1" customHeight="1"/>
    <row r="5308" ht="12.75" hidden="1" customHeight="1"/>
    <row r="5309" ht="12.75" hidden="1" customHeight="1"/>
    <row r="5310" ht="12.75" hidden="1" customHeight="1"/>
    <row r="5311" ht="12.75" hidden="1" customHeight="1"/>
    <row r="5312" ht="12.75" hidden="1" customHeight="1"/>
    <row r="5313" ht="12.75" hidden="1" customHeight="1"/>
    <row r="5314" ht="12.75" hidden="1" customHeight="1"/>
    <row r="5315" ht="12.75" hidden="1" customHeight="1"/>
    <row r="5316" ht="12.75" hidden="1" customHeight="1"/>
    <row r="5317" ht="12.75" hidden="1" customHeight="1"/>
    <row r="5318" ht="12.75" hidden="1" customHeight="1"/>
    <row r="5319" ht="12.75" hidden="1" customHeight="1"/>
    <row r="5320" ht="12.75" hidden="1" customHeight="1"/>
    <row r="5321" ht="12.75" hidden="1" customHeight="1"/>
    <row r="5322" ht="12.75" hidden="1" customHeight="1"/>
    <row r="5323" ht="12.75" hidden="1" customHeight="1"/>
    <row r="5324" ht="12.75" hidden="1" customHeight="1"/>
    <row r="5325" ht="12.75" hidden="1" customHeight="1"/>
    <row r="5326" ht="12.75" hidden="1" customHeight="1"/>
    <row r="5327" ht="12.75" hidden="1" customHeight="1"/>
    <row r="5328" ht="12.75" hidden="1" customHeight="1"/>
    <row r="5329" ht="12.75" hidden="1" customHeight="1"/>
    <row r="5330" ht="12.75" hidden="1" customHeight="1"/>
    <row r="5331" ht="12.75" hidden="1" customHeight="1"/>
    <row r="5332" ht="12.75" hidden="1" customHeight="1"/>
    <row r="5333" ht="12.75" hidden="1" customHeight="1"/>
    <row r="5334" ht="12.75" hidden="1" customHeight="1"/>
    <row r="5335" ht="12.75" hidden="1" customHeight="1"/>
    <row r="5336" ht="12.75" hidden="1" customHeight="1"/>
    <row r="5337" ht="12.75" hidden="1" customHeight="1"/>
    <row r="5338" ht="12.75" hidden="1" customHeight="1"/>
    <row r="5339" ht="12.75" hidden="1" customHeight="1"/>
    <row r="5340" ht="12.75" hidden="1" customHeight="1"/>
    <row r="5341" ht="12.75" hidden="1" customHeight="1"/>
    <row r="5342" ht="12.75" hidden="1" customHeight="1"/>
    <row r="5343" ht="12.75" hidden="1" customHeight="1"/>
    <row r="5344" ht="12.75" hidden="1" customHeight="1"/>
    <row r="5345" ht="12.75" hidden="1" customHeight="1"/>
    <row r="5346" ht="12.75" hidden="1" customHeight="1"/>
    <row r="5347" ht="12.75" hidden="1" customHeight="1"/>
    <row r="5348" ht="12.75" hidden="1" customHeight="1"/>
    <row r="5349" ht="12.75" hidden="1" customHeight="1"/>
    <row r="5350" ht="12.75" hidden="1" customHeight="1"/>
    <row r="5351" ht="12.75" hidden="1" customHeight="1"/>
    <row r="5352" ht="12.75" hidden="1" customHeight="1"/>
    <row r="5353" ht="12.75" hidden="1" customHeight="1"/>
    <row r="5354" ht="12.75" hidden="1" customHeight="1"/>
    <row r="5355" ht="12.75" hidden="1" customHeight="1"/>
    <row r="5356" ht="12.75" hidden="1" customHeight="1"/>
    <row r="5357" ht="12.75" hidden="1" customHeight="1"/>
    <row r="5358" ht="12.75" hidden="1" customHeight="1"/>
    <row r="5359" ht="12.75" hidden="1" customHeight="1"/>
    <row r="5360" ht="12.75" hidden="1" customHeight="1"/>
    <row r="5361" ht="12.75" hidden="1" customHeight="1"/>
    <row r="5362" ht="12.75" hidden="1" customHeight="1"/>
    <row r="5363" ht="12.75" hidden="1" customHeight="1"/>
    <row r="5364" ht="12.75" hidden="1" customHeight="1"/>
    <row r="5365" ht="12.75" hidden="1" customHeight="1"/>
    <row r="5366" ht="12.75" hidden="1" customHeight="1"/>
    <row r="5367" ht="12.75" hidden="1" customHeight="1"/>
    <row r="5368" ht="12.75" hidden="1" customHeight="1"/>
    <row r="5369" ht="12.75" hidden="1" customHeight="1"/>
    <row r="5370" ht="12.75" hidden="1" customHeight="1"/>
    <row r="5371" ht="12.75" hidden="1" customHeight="1"/>
    <row r="5372" ht="12.75" hidden="1" customHeight="1"/>
    <row r="5373" ht="12.75" hidden="1" customHeight="1"/>
    <row r="5374" ht="12.75" hidden="1" customHeight="1"/>
    <row r="5375" ht="12.75" hidden="1" customHeight="1"/>
    <row r="5376" ht="12.75" hidden="1" customHeight="1"/>
    <row r="5377" ht="12.75" hidden="1" customHeight="1"/>
    <row r="5378" ht="12.75" hidden="1" customHeight="1"/>
    <row r="5379" ht="12.75" hidden="1" customHeight="1"/>
    <row r="5380" ht="12.75" hidden="1" customHeight="1"/>
    <row r="5381" ht="12.75" hidden="1" customHeight="1"/>
    <row r="5382" ht="12.75" hidden="1" customHeight="1"/>
    <row r="5383" ht="12.75" hidden="1" customHeight="1"/>
    <row r="5384" ht="12.75" hidden="1" customHeight="1"/>
    <row r="5385" ht="12.75" hidden="1" customHeight="1"/>
    <row r="5386" ht="12.75" hidden="1" customHeight="1"/>
    <row r="5387" ht="12.75" hidden="1" customHeight="1"/>
    <row r="5388" ht="12.75" hidden="1" customHeight="1"/>
    <row r="5389" ht="12.75" hidden="1" customHeight="1"/>
    <row r="5390" ht="12.75" hidden="1" customHeight="1"/>
    <row r="5391" ht="12.75" hidden="1" customHeight="1"/>
    <row r="5392" ht="12.75" hidden="1" customHeight="1"/>
    <row r="5393" ht="12.75" hidden="1" customHeight="1"/>
    <row r="5394" ht="12.75" hidden="1" customHeight="1"/>
    <row r="5395" ht="12.75" hidden="1" customHeight="1"/>
    <row r="5396" ht="12.75" hidden="1" customHeight="1"/>
    <row r="5397" ht="12.75" hidden="1" customHeight="1"/>
    <row r="5398" ht="12.75" hidden="1" customHeight="1"/>
    <row r="5399" ht="12.75" hidden="1" customHeight="1"/>
    <row r="5400" ht="12.75" hidden="1" customHeight="1"/>
    <row r="5401" ht="12.75" hidden="1" customHeight="1"/>
    <row r="5402" ht="12.75" hidden="1" customHeight="1"/>
    <row r="5403" ht="12.75" hidden="1" customHeight="1"/>
    <row r="5404" ht="12.75" hidden="1" customHeight="1"/>
    <row r="5405" ht="12.75" hidden="1" customHeight="1"/>
    <row r="5406" ht="12.75" hidden="1" customHeight="1"/>
    <row r="5407" ht="12.75" hidden="1" customHeight="1"/>
    <row r="5408" ht="12.75" hidden="1" customHeight="1"/>
    <row r="5409" ht="12.75" hidden="1" customHeight="1"/>
    <row r="5410" ht="12.75" hidden="1" customHeight="1"/>
    <row r="5411" ht="12.75" hidden="1" customHeight="1"/>
    <row r="5412" ht="12.75" hidden="1" customHeight="1"/>
    <row r="5413" ht="12.75" hidden="1" customHeight="1"/>
    <row r="5414" ht="12.75" hidden="1" customHeight="1"/>
    <row r="5415" ht="12.75" hidden="1" customHeight="1"/>
    <row r="5416" ht="12.75" hidden="1" customHeight="1"/>
    <row r="5417" ht="12.75" hidden="1" customHeight="1"/>
    <row r="5418" ht="12.75" hidden="1" customHeight="1"/>
    <row r="5419" ht="12.75" hidden="1" customHeight="1"/>
    <row r="5420" ht="12.75" hidden="1" customHeight="1"/>
    <row r="5421" ht="12.75" hidden="1" customHeight="1"/>
    <row r="5422" ht="12.75" hidden="1" customHeight="1"/>
    <row r="5423" ht="12.75" hidden="1" customHeight="1"/>
    <row r="5424" ht="12.75" hidden="1" customHeight="1"/>
    <row r="5425" ht="12.75" hidden="1" customHeight="1"/>
    <row r="5426" ht="12.75" hidden="1" customHeight="1"/>
    <row r="5427" ht="12.75" hidden="1" customHeight="1"/>
    <row r="5428" ht="12.75" hidden="1" customHeight="1"/>
    <row r="5429" ht="12.75" hidden="1" customHeight="1"/>
    <row r="5430" ht="12.75" hidden="1" customHeight="1"/>
    <row r="5431" ht="12.75" hidden="1" customHeight="1"/>
    <row r="5432" ht="12.75" hidden="1" customHeight="1"/>
    <row r="5433" ht="12.75" hidden="1" customHeight="1"/>
    <row r="5434" ht="12.75" hidden="1" customHeight="1"/>
    <row r="5435" ht="12.75" hidden="1" customHeight="1"/>
    <row r="5436" ht="12.75" hidden="1" customHeight="1"/>
    <row r="5437" ht="12.75" hidden="1" customHeight="1"/>
    <row r="5438" ht="12.75" hidden="1" customHeight="1"/>
    <row r="5439" ht="12.75" hidden="1" customHeight="1"/>
    <row r="5440" ht="12.75" hidden="1" customHeight="1"/>
    <row r="5441" ht="12.75" hidden="1" customHeight="1"/>
    <row r="5442" ht="12.75" hidden="1" customHeight="1"/>
    <row r="5443" ht="12.75" hidden="1" customHeight="1"/>
    <row r="5444" ht="12.75" hidden="1" customHeight="1"/>
    <row r="5445" ht="12.75" hidden="1" customHeight="1"/>
    <row r="5446" ht="12.75" hidden="1" customHeight="1"/>
    <row r="5447" ht="12.75" hidden="1" customHeight="1"/>
    <row r="5448" ht="12.75" hidden="1" customHeight="1"/>
    <row r="5449" ht="12.75" hidden="1" customHeight="1"/>
    <row r="5450" ht="12.75" hidden="1" customHeight="1"/>
    <row r="5451" ht="12.75" hidden="1" customHeight="1"/>
    <row r="5452" ht="12.75" hidden="1" customHeight="1"/>
    <row r="5453" ht="12.75" hidden="1" customHeight="1"/>
    <row r="5454" ht="12.75" hidden="1" customHeight="1"/>
    <row r="5455" ht="12.75" hidden="1" customHeight="1"/>
    <row r="5456" ht="12.75" hidden="1" customHeight="1"/>
    <row r="5457" ht="12.75" hidden="1" customHeight="1"/>
    <row r="5458" ht="12.75" hidden="1" customHeight="1"/>
    <row r="5459" ht="12.75" hidden="1" customHeight="1"/>
    <row r="5460" ht="12.75" hidden="1" customHeight="1"/>
    <row r="5461" ht="12.75" hidden="1" customHeight="1"/>
    <row r="5462" ht="12.75" hidden="1" customHeight="1"/>
    <row r="5463" ht="12.75" hidden="1" customHeight="1"/>
    <row r="5464" ht="12.75" hidden="1" customHeight="1"/>
    <row r="5465" ht="12.75" hidden="1" customHeight="1"/>
    <row r="5466" ht="12.75" hidden="1" customHeight="1"/>
    <row r="5467" ht="12.75" hidden="1" customHeight="1"/>
    <row r="5468" ht="12.75" hidden="1" customHeight="1"/>
    <row r="5469" ht="12.75" hidden="1" customHeight="1"/>
    <row r="5470" ht="12.75" hidden="1" customHeight="1"/>
    <row r="5471" ht="12.75" hidden="1" customHeight="1"/>
    <row r="5472" ht="12.75" hidden="1" customHeight="1"/>
    <row r="5473" ht="12.75" hidden="1" customHeight="1"/>
    <row r="5474" ht="12.75" hidden="1" customHeight="1"/>
    <row r="5475" ht="12.75" hidden="1" customHeight="1"/>
    <row r="5476" ht="12.75" hidden="1" customHeight="1"/>
    <row r="5477" ht="12.75" hidden="1" customHeight="1"/>
    <row r="5478" ht="12.75" hidden="1" customHeight="1"/>
    <row r="5479" ht="12.75" hidden="1" customHeight="1"/>
    <row r="5480" ht="12.75" hidden="1" customHeight="1"/>
    <row r="5481" ht="12.75" hidden="1" customHeight="1"/>
    <row r="5482" ht="12.75" hidden="1" customHeight="1"/>
    <row r="5483" ht="12.75" hidden="1" customHeight="1"/>
    <row r="5484" ht="12.75" hidden="1" customHeight="1"/>
    <row r="5485" ht="12.75" hidden="1" customHeight="1"/>
    <row r="5486" ht="12.75" hidden="1" customHeight="1"/>
    <row r="5487" ht="12.75" hidden="1" customHeight="1"/>
    <row r="5488" ht="12.75" hidden="1" customHeight="1"/>
    <row r="5489" ht="12.75" hidden="1" customHeight="1"/>
    <row r="5490" ht="12.75" hidden="1" customHeight="1"/>
    <row r="5491" ht="12.75" hidden="1" customHeight="1"/>
    <row r="5492" ht="12.75" hidden="1" customHeight="1"/>
    <row r="5493" ht="12.75" hidden="1" customHeight="1"/>
    <row r="5494" ht="12.75" hidden="1" customHeight="1"/>
    <row r="5495" ht="12.75" hidden="1" customHeight="1"/>
    <row r="5496" ht="12.75" hidden="1" customHeight="1"/>
    <row r="5497" ht="12.75" hidden="1" customHeight="1"/>
    <row r="5498" ht="12.75" hidden="1" customHeight="1"/>
    <row r="5499" ht="12.75" hidden="1" customHeight="1"/>
    <row r="5500" ht="12.75" hidden="1" customHeight="1"/>
    <row r="5501" ht="12.75" hidden="1" customHeight="1"/>
    <row r="5502" ht="12.75" hidden="1" customHeight="1"/>
    <row r="5503" ht="12.75" hidden="1" customHeight="1"/>
    <row r="5504" ht="12.75" hidden="1" customHeight="1"/>
    <row r="5505" ht="12.75" hidden="1" customHeight="1"/>
    <row r="5506" ht="12.75" hidden="1" customHeight="1"/>
    <row r="5507" ht="12.75" hidden="1" customHeight="1"/>
    <row r="5508" ht="12.75" hidden="1" customHeight="1"/>
    <row r="5509" ht="12.75" hidden="1" customHeight="1"/>
    <row r="5510" ht="12.75" hidden="1" customHeight="1"/>
    <row r="5511" ht="12.75" hidden="1" customHeight="1"/>
    <row r="5512" ht="12.75" hidden="1" customHeight="1"/>
    <row r="5513" ht="12.75" hidden="1" customHeight="1"/>
    <row r="5514" ht="12.75" hidden="1" customHeight="1"/>
    <row r="5515" ht="12.75" hidden="1" customHeight="1"/>
    <row r="5516" ht="12.75" hidden="1" customHeight="1"/>
    <row r="5517" ht="12.75" hidden="1" customHeight="1"/>
    <row r="5518" ht="12.75" hidden="1" customHeight="1"/>
    <row r="5519" ht="12.75" hidden="1" customHeight="1"/>
    <row r="5520" ht="12.75" hidden="1" customHeight="1"/>
    <row r="5521" ht="12.75" hidden="1" customHeight="1"/>
    <row r="5522" ht="12.75" hidden="1" customHeight="1"/>
    <row r="5523" ht="12.75" hidden="1" customHeight="1"/>
    <row r="5524" ht="12.75" hidden="1" customHeight="1"/>
    <row r="5525" ht="12.75" hidden="1" customHeight="1"/>
    <row r="5526" ht="12.75" hidden="1" customHeight="1"/>
    <row r="5527" ht="12.75" hidden="1" customHeight="1"/>
    <row r="5528" ht="12.75" hidden="1" customHeight="1"/>
    <row r="5529" ht="12.75" hidden="1" customHeight="1"/>
    <row r="5530" ht="12.75" hidden="1" customHeight="1"/>
    <row r="5531" ht="12.75" hidden="1" customHeight="1"/>
    <row r="5532" ht="12.75" hidden="1" customHeight="1"/>
    <row r="5533" ht="12.75" hidden="1" customHeight="1"/>
    <row r="5534" ht="12.75" hidden="1" customHeight="1"/>
    <row r="5535" ht="12.75" hidden="1" customHeight="1"/>
    <row r="5536" ht="12.75" hidden="1" customHeight="1"/>
    <row r="5537" ht="12.75" hidden="1" customHeight="1"/>
    <row r="5538" ht="12.75" hidden="1" customHeight="1"/>
    <row r="5539" ht="12.75" hidden="1" customHeight="1"/>
    <row r="5540" ht="12.75" hidden="1" customHeight="1"/>
    <row r="5541" ht="12.75" hidden="1" customHeight="1"/>
    <row r="5542" ht="12.75" hidden="1" customHeight="1"/>
    <row r="5543" ht="12.75" hidden="1" customHeight="1"/>
    <row r="5544" ht="12.75" hidden="1" customHeight="1"/>
    <row r="5545" ht="12.75" hidden="1" customHeight="1"/>
    <row r="5546" ht="12.75" hidden="1" customHeight="1"/>
    <row r="5547" ht="12.75" hidden="1" customHeight="1"/>
    <row r="5548" ht="12.75" hidden="1" customHeight="1"/>
    <row r="5549" ht="12.75" hidden="1" customHeight="1"/>
    <row r="5550" ht="12.75" hidden="1" customHeight="1"/>
    <row r="5551" ht="12.75" hidden="1" customHeight="1"/>
    <row r="5552" ht="12.75" hidden="1" customHeight="1"/>
    <row r="5553" ht="12.75" hidden="1" customHeight="1"/>
    <row r="5554" ht="12.75" hidden="1" customHeight="1"/>
    <row r="5555" ht="12.75" hidden="1" customHeight="1"/>
    <row r="5556" ht="12.75" hidden="1" customHeight="1"/>
    <row r="5557" ht="12.75" hidden="1" customHeight="1"/>
    <row r="5558" ht="12.75" hidden="1" customHeight="1"/>
    <row r="5559" ht="12.75" hidden="1" customHeight="1"/>
    <row r="5560" ht="12.75" hidden="1" customHeight="1"/>
    <row r="5561" ht="12.75" hidden="1" customHeight="1"/>
    <row r="5562" ht="12.75" hidden="1" customHeight="1"/>
    <row r="5563" ht="12.75" hidden="1" customHeight="1"/>
    <row r="5564" ht="12.75" hidden="1" customHeight="1"/>
    <row r="5565" ht="12.75" hidden="1" customHeight="1"/>
    <row r="5566" ht="12.75" hidden="1" customHeight="1"/>
    <row r="5567" ht="12.75" hidden="1" customHeight="1"/>
    <row r="5568" ht="12.75" hidden="1" customHeight="1"/>
    <row r="5569" ht="12.75" hidden="1" customHeight="1"/>
    <row r="5570" ht="12.75" hidden="1" customHeight="1"/>
    <row r="5571" ht="12.75" hidden="1" customHeight="1"/>
    <row r="5572" ht="12.75" hidden="1" customHeight="1"/>
    <row r="5573" ht="12.75" hidden="1" customHeight="1"/>
    <row r="5574" ht="12.75" hidden="1" customHeight="1"/>
    <row r="5575" ht="12.75" hidden="1" customHeight="1"/>
    <row r="5576" ht="12.75" hidden="1" customHeight="1"/>
    <row r="5577" ht="12.75" hidden="1" customHeight="1"/>
    <row r="5578" ht="12.75" hidden="1" customHeight="1"/>
    <row r="5579" ht="12.75" hidden="1" customHeight="1"/>
    <row r="5580" ht="12.75" hidden="1" customHeight="1"/>
    <row r="5581" ht="12.75" hidden="1" customHeight="1"/>
    <row r="5582" ht="12.75" hidden="1" customHeight="1"/>
    <row r="5583" ht="12.75" hidden="1" customHeight="1"/>
    <row r="5584" ht="12.75" hidden="1" customHeight="1"/>
    <row r="5585" ht="12.75" hidden="1" customHeight="1"/>
    <row r="5586" ht="12.75" hidden="1" customHeight="1"/>
    <row r="5587" ht="12.75" hidden="1" customHeight="1"/>
    <row r="5588" ht="12.75" hidden="1" customHeight="1"/>
    <row r="5589" ht="12.75" hidden="1" customHeight="1"/>
    <row r="5590" ht="12.75" hidden="1" customHeight="1"/>
    <row r="5591" ht="12.75" hidden="1" customHeight="1"/>
    <row r="5592" ht="12.75" hidden="1" customHeight="1"/>
    <row r="5593" ht="12.75" hidden="1" customHeight="1"/>
    <row r="5594" ht="12.75" hidden="1" customHeight="1"/>
    <row r="5595" ht="12.75" hidden="1" customHeight="1"/>
    <row r="5596" ht="12.75" hidden="1" customHeight="1"/>
    <row r="5597" ht="12.75" hidden="1" customHeight="1"/>
    <row r="5598" ht="12.75" hidden="1" customHeight="1"/>
    <row r="5599" ht="12.75" hidden="1" customHeight="1"/>
    <row r="5600" ht="12.75" hidden="1" customHeight="1"/>
    <row r="5601" ht="12.75" hidden="1" customHeight="1"/>
    <row r="5602" ht="12.75" hidden="1" customHeight="1"/>
    <row r="5603" ht="12.75" hidden="1" customHeight="1"/>
    <row r="5604" ht="12.75" hidden="1" customHeight="1"/>
    <row r="5605" ht="12.75" hidden="1" customHeight="1"/>
    <row r="5606" ht="12.75" hidden="1" customHeight="1"/>
    <row r="5607" ht="12.75" hidden="1" customHeight="1"/>
    <row r="5608" ht="12.75" hidden="1" customHeight="1"/>
    <row r="5609" ht="12.75" hidden="1" customHeight="1"/>
    <row r="5610" ht="12.75" hidden="1" customHeight="1"/>
    <row r="5611" ht="12.75" hidden="1" customHeight="1"/>
    <row r="5612" ht="12.75" hidden="1" customHeight="1"/>
    <row r="5613" ht="12.75" hidden="1" customHeight="1"/>
    <row r="5614" ht="12.75" hidden="1" customHeight="1"/>
    <row r="5615" ht="12.75" hidden="1" customHeight="1"/>
    <row r="5616" ht="12.75" hidden="1" customHeight="1"/>
    <row r="5617" ht="12.75" hidden="1" customHeight="1"/>
    <row r="5618" ht="12.75" hidden="1" customHeight="1"/>
    <row r="5619" ht="12.75" hidden="1" customHeight="1"/>
    <row r="5620" ht="12.75" hidden="1" customHeight="1"/>
    <row r="5621" ht="12.75" hidden="1" customHeight="1"/>
    <row r="5622" ht="12.75" hidden="1" customHeight="1"/>
    <row r="5623" ht="12.75" hidden="1" customHeight="1"/>
    <row r="5624" ht="12.75" hidden="1" customHeight="1"/>
    <row r="5625" ht="12.75" hidden="1" customHeight="1"/>
    <row r="5626" ht="12.75" hidden="1" customHeight="1"/>
    <row r="5627" ht="12.75" hidden="1" customHeight="1"/>
    <row r="5628" ht="12.75" hidden="1" customHeight="1"/>
    <row r="5629" ht="12.75" hidden="1" customHeight="1"/>
    <row r="5630" ht="12.75" hidden="1" customHeight="1"/>
    <row r="5631" ht="12.75" hidden="1" customHeight="1"/>
    <row r="5632" ht="12.75" hidden="1" customHeight="1"/>
    <row r="5633" ht="12.75" hidden="1" customHeight="1"/>
    <row r="5634" ht="12.75" hidden="1" customHeight="1"/>
    <row r="5635" ht="12.75" hidden="1" customHeight="1"/>
    <row r="5636" ht="12.75" hidden="1" customHeight="1"/>
    <row r="5637" ht="12.75" hidden="1" customHeight="1"/>
    <row r="5638" ht="12.75" hidden="1" customHeight="1"/>
    <row r="5639" ht="12.75" hidden="1" customHeight="1"/>
    <row r="5640" ht="12.75" hidden="1" customHeight="1"/>
    <row r="5641" ht="12.75" hidden="1" customHeight="1"/>
    <row r="5642" ht="12.75" hidden="1" customHeight="1"/>
    <row r="5643" ht="12.75" hidden="1" customHeight="1"/>
    <row r="5644" ht="12.75" hidden="1" customHeight="1"/>
    <row r="5645" ht="12.75" hidden="1" customHeight="1"/>
    <row r="5646" ht="12.75" hidden="1" customHeight="1"/>
    <row r="5647" ht="12.75" hidden="1" customHeight="1"/>
    <row r="5648" ht="12.75" hidden="1" customHeight="1"/>
    <row r="5649" ht="12.75" hidden="1" customHeight="1"/>
    <row r="5650" ht="12.75" hidden="1" customHeight="1"/>
    <row r="5651" ht="12.75" hidden="1" customHeight="1"/>
    <row r="5652" ht="12.75" hidden="1" customHeight="1"/>
    <row r="5653" ht="12.75" hidden="1" customHeight="1"/>
    <row r="5654" ht="12.75" hidden="1" customHeight="1"/>
    <row r="5655" ht="12.75" hidden="1" customHeight="1"/>
    <row r="5656" ht="12.75" hidden="1" customHeight="1"/>
    <row r="5657" ht="12.75" hidden="1" customHeight="1"/>
    <row r="5658" ht="12.75" hidden="1" customHeight="1"/>
    <row r="5659" ht="12.75" hidden="1" customHeight="1"/>
    <row r="5660" ht="12.75" hidden="1" customHeight="1"/>
    <row r="5661" ht="12.75" hidden="1" customHeight="1"/>
    <row r="5662" ht="12.75" hidden="1" customHeight="1"/>
    <row r="5663" ht="12.75" hidden="1" customHeight="1"/>
    <row r="5664" ht="12.75" hidden="1" customHeight="1"/>
    <row r="5665" ht="12.75" hidden="1" customHeight="1"/>
    <row r="5666" ht="12.75" hidden="1" customHeight="1"/>
    <row r="5667" ht="12.75" hidden="1" customHeight="1"/>
    <row r="5668" ht="12.75" hidden="1" customHeight="1"/>
    <row r="5669" ht="12.75" hidden="1" customHeight="1"/>
    <row r="5670" ht="12.75" hidden="1" customHeight="1"/>
    <row r="5671" ht="12.75" hidden="1" customHeight="1"/>
    <row r="5672" ht="12.75" hidden="1" customHeight="1"/>
    <row r="5673" ht="12.75" hidden="1" customHeight="1"/>
    <row r="5674" ht="12.75" hidden="1" customHeight="1"/>
    <row r="5675" ht="12.75" hidden="1" customHeight="1"/>
    <row r="5676" ht="12.75" hidden="1" customHeight="1"/>
    <row r="5677" ht="12.75" hidden="1" customHeight="1"/>
    <row r="5678" ht="12.75" hidden="1" customHeight="1"/>
    <row r="5679" ht="12.75" hidden="1" customHeight="1"/>
    <row r="5680" ht="12.75" hidden="1" customHeight="1"/>
    <row r="5681" ht="12.75" hidden="1" customHeight="1"/>
    <row r="5682" ht="12.75" hidden="1" customHeight="1"/>
    <row r="5683" ht="12.75" hidden="1" customHeight="1"/>
    <row r="5684" ht="12.75" hidden="1" customHeight="1"/>
    <row r="5685" ht="12.75" hidden="1" customHeight="1"/>
    <row r="5686" ht="12.75" hidden="1" customHeight="1"/>
    <row r="5687" ht="12.75" hidden="1" customHeight="1"/>
    <row r="5688" ht="12.75" hidden="1" customHeight="1"/>
    <row r="5689" ht="12.75" hidden="1" customHeight="1"/>
    <row r="5690" ht="12.75" hidden="1" customHeight="1"/>
    <row r="5691" ht="12.75" hidden="1" customHeight="1"/>
    <row r="5692" ht="12.75" hidden="1" customHeight="1"/>
    <row r="5693" ht="12.75" hidden="1" customHeight="1"/>
    <row r="5694" ht="12.75" hidden="1" customHeight="1"/>
    <row r="5695" ht="12.75" hidden="1" customHeight="1"/>
    <row r="5696" ht="12.75" hidden="1" customHeight="1"/>
    <row r="5697" ht="12.75" hidden="1" customHeight="1"/>
    <row r="5698" ht="12.75" hidden="1" customHeight="1"/>
    <row r="5699" ht="12.75" hidden="1" customHeight="1"/>
    <row r="5700" ht="12.75" hidden="1" customHeight="1"/>
    <row r="5701" ht="12.75" hidden="1" customHeight="1"/>
    <row r="5702" ht="12.75" hidden="1" customHeight="1"/>
    <row r="5703" ht="12.75" hidden="1" customHeight="1"/>
    <row r="5704" ht="12.75" hidden="1" customHeight="1"/>
    <row r="5705" ht="12.75" hidden="1" customHeight="1"/>
    <row r="5706" ht="12.75" hidden="1" customHeight="1"/>
    <row r="5707" ht="12.75" hidden="1" customHeight="1"/>
    <row r="5708" ht="12.75" hidden="1" customHeight="1"/>
    <row r="5709" ht="12.75" hidden="1" customHeight="1"/>
    <row r="5710" ht="12.75" hidden="1" customHeight="1"/>
    <row r="5711" ht="12.75" hidden="1" customHeight="1"/>
    <row r="5712" ht="12.75" hidden="1" customHeight="1"/>
    <row r="5713" ht="12.75" hidden="1" customHeight="1"/>
    <row r="5714" ht="12.75" hidden="1" customHeight="1"/>
    <row r="5715" ht="12.75" hidden="1" customHeight="1"/>
    <row r="5716" ht="12.75" hidden="1" customHeight="1"/>
    <row r="5717" ht="12.75" hidden="1" customHeight="1"/>
    <row r="5718" ht="12.75" hidden="1" customHeight="1"/>
    <row r="5719" ht="12.75" hidden="1" customHeight="1"/>
    <row r="5720" ht="12.75" hidden="1" customHeight="1"/>
    <row r="5721" ht="12.75" hidden="1" customHeight="1"/>
    <row r="5722" ht="12.75" hidden="1" customHeight="1"/>
    <row r="5723" ht="12.75" hidden="1" customHeight="1"/>
    <row r="5724" ht="12.75" hidden="1" customHeight="1"/>
    <row r="5725" ht="12.75" hidden="1" customHeight="1"/>
    <row r="5726" ht="12.75" hidden="1" customHeight="1"/>
    <row r="5727" ht="12.75" hidden="1" customHeight="1"/>
    <row r="5728" ht="12.75" hidden="1" customHeight="1"/>
    <row r="5729" ht="12.75" hidden="1" customHeight="1"/>
    <row r="5730" ht="12.75" hidden="1" customHeight="1"/>
    <row r="5731" ht="12.75" hidden="1" customHeight="1"/>
    <row r="5732" ht="12.75" hidden="1" customHeight="1"/>
    <row r="5733" ht="12.75" hidden="1" customHeight="1"/>
    <row r="5734" ht="12.75" hidden="1" customHeight="1"/>
    <row r="5735" ht="12.75" hidden="1" customHeight="1"/>
    <row r="5736" ht="12.75" hidden="1" customHeight="1"/>
    <row r="5737" ht="12.75" hidden="1" customHeight="1"/>
    <row r="5738" ht="12.75" hidden="1" customHeight="1"/>
    <row r="5739" ht="12.75" hidden="1" customHeight="1"/>
    <row r="5740" ht="12.75" hidden="1" customHeight="1"/>
    <row r="5741" ht="12.75" hidden="1" customHeight="1"/>
    <row r="5742" ht="12.75" hidden="1" customHeight="1"/>
    <row r="5743" ht="12.75" hidden="1" customHeight="1"/>
    <row r="5744" ht="12.75" hidden="1" customHeight="1"/>
    <row r="5745" ht="12.75" hidden="1" customHeight="1"/>
    <row r="5746" ht="12.75" hidden="1" customHeight="1"/>
    <row r="5747" ht="12.75" hidden="1" customHeight="1"/>
    <row r="5748" ht="12.75" hidden="1" customHeight="1"/>
    <row r="5749" ht="12.75" hidden="1" customHeight="1"/>
    <row r="5750" ht="12.75" hidden="1" customHeight="1"/>
    <row r="5751" ht="12.75" hidden="1" customHeight="1"/>
    <row r="5752" ht="12.75" hidden="1" customHeight="1"/>
    <row r="5753" ht="12.75" hidden="1" customHeight="1"/>
    <row r="5754" ht="12.75" hidden="1" customHeight="1"/>
    <row r="5755" ht="12.75" hidden="1" customHeight="1"/>
    <row r="5756" ht="12.75" hidden="1" customHeight="1"/>
    <row r="5757" ht="12.75" hidden="1" customHeight="1"/>
    <row r="5758" ht="12.75" hidden="1" customHeight="1"/>
    <row r="5759" ht="12.75" hidden="1" customHeight="1"/>
    <row r="5760" ht="12.75" hidden="1" customHeight="1"/>
    <row r="5761" ht="12.75" hidden="1" customHeight="1"/>
    <row r="5762" ht="12.75" hidden="1" customHeight="1"/>
    <row r="5763" ht="12.75" hidden="1" customHeight="1"/>
    <row r="5764" ht="12.75" hidden="1" customHeight="1"/>
    <row r="5765" ht="12.75" hidden="1" customHeight="1"/>
    <row r="5766" ht="12.75" hidden="1" customHeight="1"/>
    <row r="5767" ht="12.75" hidden="1" customHeight="1"/>
    <row r="5768" ht="12.75" hidden="1" customHeight="1"/>
    <row r="5769" ht="12.75" hidden="1" customHeight="1"/>
    <row r="5770" ht="12.75" hidden="1" customHeight="1"/>
    <row r="5771" ht="12.75" hidden="1" customHeight="1"/>
    <row r="5772" ht="12.75" hidden="1" customHeight="1"/>
    <row r="5773" ht="12.75" hidden="1" customHeight="1"/>
    <row r="5774" ht="12.75" hidden="1" customHeight="1"/>
    <row r="5775" ht="12.75" hidden="1" customHeight="1"/>
    <row r="5776" ht="12.75" hidden="1" customHeight="1"/>
    <row r="5777" ht="12.75" hidden="1" customHeight="1"/>
    <row r="5778" ht="12.75" hidden="1" customHeight="1"/>
    <row r="5779" ht="12.75" hidden="1" customHeight="1"/>
    <row r="5780" ht="12.75" hidden="1" customHeight="1"/>
    <row r="5781" ht="12.75" hidden="1" customHeight="1"/>
    <row r="5782" ht="12.75" hidden="1" customHeight="1"/>
    <row r="5783" ht="12.75" hidden="1" customHeight="1"/>
    <row r="5784" ht="12.75" hidden="1" customHeight="1"/>
    <row r="5785" ht="12.75" hidden="1" customHeight="1"/>
    <row r="5786" ht="12.75" hidden="1" customHeight="1"/>
    <row r="5787" ht="12.75" hidden="1" customHeight="1"/>
    <row r="5788" ht="12.75" hidden="1" customHeight="1"/>
    <row r="5789" ht="12.75" hidden="1" customHeight="1"/>
    <row r="5790" ht="12.75" hidden="1" customHeight="1"/>
    <row r="5791" ht="12.75" hidden="1" customHeight="1"/>
    <row r="5792" ht="12.75" hidden="1" customHeight="1"/>
    <row r="5793" ht="12.75" hidden="1" customHeight="1"/>
    <row r="5794" ht="12.75" hidden="1" customHeight="1"/>
    <row r="5795" ht="12.75" hidden="1" customHeight="1"/>
    <row r="5796" ht="12.75" hidden="1" customHeight="1"/>
    <row r="5797" ht="12.75" hidden="1" customHeight="1"/>
    <row r="5798" ht="12.75" hidden="1" customHeight="1"/>
    <row r="5799" ht="12.75" hidden="1" customHeight="1"/>
    <row r="5800" ht="12.75" hidden="1" customHeight="1"/>
    <row r="5801" ht="12.75" hidden="1" customHeight="1"/>
    <row r="5802" ht="12.75" hidden="1" customHeight="1"/>
    <row r="5803" ht="12.75" hidden="1" customHeight="1"/>
    <row r="5804" ht="12.75" hidden="1" customHeight="1"/>
    <row r="5805" ht="12.75" hidden="1" customHeight="1"/>
    <row r="5806" ht="12.75" hidden="1" customHeight="1"/>
    <row r="5807" ht="12.75" hidden="1" customHeight="1"/>
    <row r="5808" ht="12.75" hidden="1" customHeight="1"/>
    <row r="5809" ht="12.75" hidden="1" customHeight="1"/>
    <row r="5810" ht="12.75" hidden="1" customHeight="1"/>
    <row r="5811" ht="12.75" hidden="1" customHeight="1"/>
    <row r="5812" ht="12.75" hidden="1" customHeight="1"/>
    <row r="5813" ht="12.75" hidden="1" customHeight="1"/>
    <row r="5814" ht="12.75" hidden="1" customHeight="1"/>
    <row r="5815" ht="12.75" hidden="1" customHeight="1"/>
    <row r="5816" ht="12.75" hidden="1" customHeight="1"/>
    <row r="5817" ht="12.75" hidden="1" customHeight="1"/>
    <row r="5818" ht="12.75" hidden="1" customHeight="1"/>
    <row r="5819" ht="12.75" hidden="1" customHeight="1"/>
    <row r="5820" ht="12.75" hidden="1" customHeight="1"/>
    <row r="5821" ht="12.75" hidden="1" customHeight="1"/>
    <row r="5822" ht="12.75" hidden="1" customHeight="1"/>
    <row r="5823" ht="12.75" hidden="1" customHeight="1"/>
    <row r="5824" ht="12.75" hidden="1" customHeight="1"/>
    <row r="5825" ht="12.75" hidden="1" customHeight="1"/>
    <row r="5826" ht="12.75" hidden="1" customHeight="1"/>
    <row r="5827" ht="12.75" hidden="1" customHeight="1"/>
    <row r="5828" ht="12.75" hidden="1" customHeight="1"/>
    <row r="5829" ht="12.75" hidden="1" customHeight="1"/>
    <row r="5830" ht="12.75" hidden="1" customHeight="1"/>
    <row r="5831" ht="12.75" hidden="1" customHeight="1"/>
    <row r="5832" ht="12.75" hidden="1" customHeight="1"/>
    <row r="5833" ht="12.75" hidden="1" customHeight="1"/>
    <row r="5834" ht="12.75" hidden="1" customHeight="1"/>
    <row r="5835" ht="12.75" hidden="1" customHeight="1"/>
    <row r="5836" ht="12.75" hidden="1" customHeight="1"/>
    <row r="5837" ht="12.75" hidden="1" customHeight="1"/>
    <row r="5838" ht="12.75" hidden="1" customHeight="1"/>
    <row r="5839" ht="12.75" hidden="1" customHeight="1"/>
    <row r="5840" ht="12.75" hidden="1" customHeight="1"/>
    <row r="5841" ht="12.75" hidden="1" customHeight="1"/>
    <row r="5842" ht="12.75" hidden="1" customHeight="1"/>
    <row r="5843" ht="12.75" hidden="1" customHeight="1"/>
    <row r="5844" ht="12.75" hidden="1" customHeight="1"/>
    <row r="5845" ht="12.75" hidden="1" customHeight="1"/>
    <row r="5846" ht="12.75" hidden="1" customHeight="1"/>
    <row r="5847" ht="12.75" hidden="1" customHeight="1"/>
    <row r="5848" ht="12.75" hidden="1" customHeight="1"/>
    <row r="5849" ht="12.75" hidden="1" customHeight="1"/>
    <row r="5850" ht="12.75" hidden="1" customHeight="1"/>
    <row r="5851" ht="12.75" hidden="1" customHeight="1"/>
    <row r="5852" ht="12.75" hidden="1" customHeight="1"/>
    <row r="5853" ht="12.75" hidden="1" customHeight="1"/>
    <row r="5854" ht="12.75" hidden="1" customHeight="1"/>
    <row r="5855" ht="12.75" hidden="1" customHeight="1"/>
    <row r="5856" ht="12.75" hidden="1" customHeight="1"/>
    <row r="5857" ht="12.75" hidden="1" customHeight="1"/>
    <row r="5858" ht="12.75" hidden="1" customHeight="1"/>
    <row r="5859" ht="12.75" hidden="1" customHeight="1"/>
    <row r="5860" ht="12.75" hidden="1" customHeight="1"/>
    <row r="5861" ht="12.75" hidden="1" customHeight="1"/>
    <row r="5862" ht="12.75" hidden="1" customHeight="1"/>
    <row r="5863" ht="12.75" hidden="1" customHeight="1"/>
    <row r="5864" ht="12.75" hidden="1" customHeight="1"/>
    <row r="5865" ht="12.75" hidden="1" customHeight="1"/>
    <row r="5866" ht="12.75" hidden="1" customHeight="1"/>
    <row r="5867" ht="12.75" hidden="1" customHeight="1"/>
    <row r="5868" ht="12.75" hidden="1" customHeight="1"/>
    <row r="5869" ht="12.75" hidden="1" customHeight="1"/>
    <row r="5870" ht="12.75" hidden="1" customHeight="1"/>
    <row r="5871" ht="12.75" hidden="1" customHeight="1"/>
    <row r="5872" ht="12.75" hidden="1" customHeight="1"/>
    <row r="5873" ht="12.75" hidden="1" customHeight="1"/>
    <row r="5874" ht="12.75" hidden="1" customHeight="1"/>
    <row r="5875" ht="12.75" hidden="1" customHeight="1"/>
    <row r="5876" ht="12.75" hidden="1" customHeight="1"/>
    <row r="5877" ht="12.75" hidden="1" customHeight="1"/>
    <row r="5878" ht="12.75" hidden="1" customHeight="1"/>
    <row r="5879" ht="12.75" hidden="1" customHeight="1"/>
    <row r="5880" ht="12.75" hidden="1" customHeight="1"/>
    <row r="5881" ht="12.75" hidden="1" customHeight="1"/>
    <row r="5882" ht="12.75" hidden="1" customHeight="1"/>
    <row r="5883" ht="12.75" hidden="1" customHeight="1"/>
    <row r="5884" ht="12.75" hidden="1" customHeight="1"/>
    <row r="5885" ht="12.75" hidden="1" customHeight="1"/>
    <row r="5886" ht="12.75" hidden="1" customHeight="1"/>
    <row r="5887" ht="12.75" hidden="1" customHeight="1"/>
    <row r="5888" ht="12.75" hidden="1" customHeight="1"/>
    <row r="5889" ht="12.75" hidden="1" customHeight="1"/>
    <row r="5890" ht="12.75" hidden="1" customHeight="1"/>
    <row r="5891" ht="12.75" hidden="1" customHeight="1"/>
    <row r="5892" ht="12.75" hidden="1" customHeight="1"/>
    <row r="5893" ht="12.75" hidden="1" customHeight="1"/>
    <row r="5894" ht="12.75" hidden="1" customHeight="1"/>
    <row r="5895" ht="12.75" hidden="1" customHeight="1"/>
    <row r="5896" ht="12.75" hidden="1" customHeight="1"/>
    <row r="5897" ht="12.75" hidden="1" customHeight="1"/>
    <row r="5898" ht="12.75" hidden="1" customHeight="1"/>
    <row r="5899" ht="12.75" hidden="1" customHeight="1"/>
    <row r="5900" ht="12.75" hidden="1" customHeight="1"/>
    <row r="5901" ht="12.75" hidden="1" customHeight="1"/>
    <row r="5902" ht="12.75" hidden="1" customHeight="1"/>
    <row r="5903" ht="12.75" hidden="1" customHeight="1"/>
    <row r="5904" ht="12.75" hidden="1" customHeight="1"/>
    <row r="5905" ht="12.75" hidden="1" customHeight="1"/>
    <row r="5906" ht="12.75" hidden="1" customHeight="1"/>
    <row r="5907" ht="12.75" hidden="1" customHeight="1"/>
    <row r="5908" ht="12.75" hidden="1" customHeight="1"/>
    <row r="5909" ht="12.75" hidden="1" customHeight="1"/>
    <row r="5910" ht="12.75" hidden="1" customHeight="1"/>
    <row r="5911" ht="12.75" hidden="1" customHeight="1"/>
    <row r="5912" ht="12.75" hidden="1" customHeight="1"/>
    <row r="5913" ht="12.75" hidden="1" customHeight="1"/>
    <row r="5914" ht="12.75" hidden="1" customHeight="1"/>
    <row r="5915" ht="12.75" hidden="1" customHeight="1"/>
    <row r="5916" ht="12.75" hidden="1" customHeight="1"/>
    <row r="5917" ht="12.75" hidden="1" customHeight="1"/>
    <row r="5918" ht="12.75" hidden="1" customHeight="1"/>
    <row r="5919" ht="12.75" hidden="1" customHeight="1"/>
    <row r="5920" ht="12.75" hidden="1" customHeight="1"/>
    <row r="5921" ht="12.75" hidden="1" customHeight="1"/>
    <row r="5922" ht="12.75" hidden="1" customHeight="1"/>
    <row r="5923" ht="12.75" hidden="1" customHeight="1"/>
    <row r="5924" ht="12.75" hidden="1" customHeight="1"/>
    <row r="5925" ht="12.75" hidden="1" customHeight="1"/>
    <row r="5926" ht="12.75" hidden="1" customHeight="1"/>
    <row r="5927" ht="12.75" hidden="1" customHeight="1"/>
    <row r="5928" ht="12.75" hidden="1" customHeight="1"/>
    <row r="5929" ht="12.75" hidden="1" customHeight="1"/>
    <row r="5930" ht="12.75" hidden="1" customHeight="1"/>
    <row r="5931" ht="12.75" hidden="1" customHeight="1"/>
    <row r="5932" ht="12.75" hidden="1" customHeight="1"/>
    <row r="5933" ht="12.75" hidden="1" customHeight="1"/>
    <row r="5934" ht="12.75" hidden="1" customHeight="1"/>
    <row r="5935" ht="12.75" hidden="1" customHeight="1"/>
    <row r="5936" ht="12.75" hidden="1" customHeight="1"/>
    <row r="5937" ht="12.75" hidden="1" customHeight="1"/>
    <row r="5938" ht="12.75" hidden="1" customHeight="1"/>
    <row r="5939" ht="12.75" hidden="1" customHeight="1"/>
    <row r="5940" ht="12.75" hidden="1" customHeight="1"/>
    <row r="5941" ht="12.75" hidden="1" customHeight="1"/>
    <row r="5942" ht="12.75" hidden="1" customHeight="1"/>
    <row r="5943" ht="12.75" hidden="1" customHeight="1"/>
    <row r="5944" ht="12.75" hidden="1" customHeight="1"/>
    <row r="5945" ht="12.75" hidden="1" customHeight="1"/>
    <row r="5946" ht="12.75" hidden="1" customHeight="1"/>
    <row r="5947" ht="12.75" hidden="1" customHeight="1"/>
    <row r="5948" ht="12.75" hidden="1" customHeight="1"/>
    <row r="5949" ht="12.75" hidden="1" customHeight="1"/>
    <row r="5950" ht="12.75" hidden="1" customHeight="1"/>
    <row r="5951" ht="12.75" hidden="1" customHeight="1"/>
    <row r="5952" ht="12.75" hidden="1" customHeight="1"/>
    <row r="5953" ht="12.75" hidden="1" customHeight="1"/>
    <row r="5954" ht="12.75" hidden="1" customHeight="1"/>
    <row r="5955" ht="12.75" hidden="1" customHeight="1"/>
    <row r="5956" ht="12.75" hidden="1" customHeight="1"/>
    <row r="5957" ht="12.75" hidden="1" customHeight="1"/>
    <row r="5958" ht="12.75" hidden="1" customHeight="1"/>
    <row r="5959" ht="12.75" hidden="1" customHeight="1"/>
    <row r="5960" ht="12.75" hidden="1" customHeight="1"/>
    <row r="5961" ht="12.75" hidden="1" customHeight="1"/>
    <row r="5962" ht="12.75" hidden="1" customHeight="1"/>
    <row r="5963" ht="12.75" hidden="1" customHeight="1"/>
    <row r="5964" ht="12.75" hidden="1" customHeight="1"/>
    <row r="5965" ht="12.75" hidden="1" customHeight="1"/>
    <row r="5966" ht="12.75" hidden="1" customHeight="1"/>
    <row r="5967" ht="12.75" hidden="1" customHeight="1"/>
    <row r="5968" ht="12.75" hidden="1" customHeight="1"/>
    <row r="5969" ht="12.75" hidden="1" customHeight="1"/>
    <row r="5970" ht="12.75" hidden="1" customHeight="1"/>
    <row r="5971" ht="12.75" hidden="1" customHeight="1"/>
    <row r="5972" ht="12.75" hidden="1" customHeight="1"/>
    <row r="5973" ht="12.75" hidden="1" customHeight="1"/>
    <row r="5974" ht="12.75" hidden="1" customHeight="1"/>
    <row r="5975" ht="12.75" hidden="1" customHeight="1"/>
    <row r="5976" ht="12.75" hidden="1" customHeight="1"/>
    <row r="5977" ht="12.75" hidden="1" customHeight="1"/>
    <row r="5978" ht="12.75" hidden="1" customHeight="1"/>
    <row r="5979" ht="12.75" hidden="1" customHeight="1"/>
    <row r="5980" ht="12.75" hidden="1" customHeight="1"/>
    <row r="5981" ht="12.75" hidden="1" customHeight="1"/>
    <row r="5982" ht="12.75" hidden="1" customHeight="1"/>
    <row r="5983" ht="12.75" hidden="1" customHeight="1"/>
    <row r="5984" ht="12.75" hidden="1" customHeight="1"/>
    <row r="5985" ht="12.75" hidden="1" customHeight="1"/>
    <row r="5986" ht="12.75" hidden="1" customHeight="1"/>
    <row r="5987" ht="12.75" hidden="1" customHeight="1"/>
    <row r="5988" ht="12.75" hidden="1" customHeight="1"/>
    <row r="5989" ht="12.75" hidden="1" customHeight="1"/>
    <row r="5990" ht="12.75" hidden="1" customHeight="1"/>
    <row r="5991" ht="12.75" hidden="1" customHeight="1"/>
    <row r="5992" ht="12.75" hidden="1" customHeight="1"/>
    <row r="5993" ht="12.75" hidden="1" customHeight="1"/>
    <row r="5994" ht="12.75" hidden="1" customHeight="1"/>
    <row r="5995" ht="12.75" hidden="1" customHeight="1"/>
    <row r="5996" ht="12.75" hidden="1" customHeight="1"/>
    <row r="5997" ht="12.75" hidden="1" customHeight="1"/>
    <row r="5998" ht="12.75" hidden="1" customHeight="1"/>
    <row r="5999" ht="12.75" hidden="1" customHeight="1"/>
    <row r="6000" ht="12.75" hidden="1" customHeight="1"/>
    <row r="6001" ht="12.75" hidden="1" customHeight="1"/>
    <row r="6002" ht="12.75" hidden="1" customHeight="1"/>
    <row r="6003" ht="12.75" hidden="1" customHeight="1"/>
    <row r="6004" ht="12.75" hidden="1" customHeight="1"/>
    <row r="6005" ht="12.75" hidden="1" customHeight="1"/>
    <row r="6006" ht="12.75" hidden="1" customHeight="1"/>
    <row r="6007" ht="12.75" hidden="1" customHeight="1"/>
    <row r="6008" ht="12.75" hidden="1" customHeight="1"/>
    <row r="6009" ht="12.75" hidden="1" customHeight="1"/>
    <row r="6010" ht="12.75" hidden="1" customHeight="1"/>
    <row r="6011" ht="12.75" hidden="1" customHeight="1"/>
    <row r="6012" ht="12.75" hidden="1" customHeight="1"/>
    <row r="6013" ht="12.75" hidden="1" customHeight="1"/>
    <row r="6014" ht="12.75" hidden="1" customHeight="1"/>
    <row r="6015" ht="12.75" hidden="1" customHeight="1"/>
    <row r="6016" ht="12.75" hidden="1" customHeight="1"/>
    <row r="6017" ht="12.75" hidden="1" customHeight="1"/>
    <row r="6018" ht="12.75" hidden="1" customHeight="1"/>
    <row r="6019" ht="12.75" hidden="1" customHeight="1"/>
    <row r="6020" ht="12.75" hidden="1" customHeight="1"/>
    <row r="6021" ht="12.75" hidden="1" customHeight="1"/>
    <row r="6022" ht="12.75" hidden="1" customHeight="1"/>
    <row r="6023" ht="12.75" hidden="1" customHeight="1"/>
    <row r="6024" ht="12.75" hidden="1" customHeight="1"/>
    <row r="6025" ht="12.75" hidden="1" customHeight="1"/>
    <row r="6026" ht="12.75" hidden="1" customHeight="1"/>
    <row r="6027" ht="12.75" hidden="1" customHeight="1"/>
    <row r="6028" ht="12.75" hidden="1" customHeight="1"/>
    <row r="6029" ht="12.75" hidden="1" customHeight="1"/>
    <row r="6030" ht="12.75" hidden="1" customHeight="1"/>
    <row r="6031" ht="12.75" hidden="1" customHeight="1"/>
    <row r="6032" ht="12.75" hidden="1" customHeight="1"/>
    <row r="6033" ht="12.75" hidden="1" customHeight="1"/>
    <row r="6034" ht="12.75" hidden="1" customHeight="1"/>
    <row r="6035" ht="12.75" hidden="1" customHeight="1"/>
    <row r="6036" ht="12.75" hidden="1" customHeight="1"/>
    <row r="6037" ht="12.75" hidden="1" customHeight="1"/>
    <row r="6038" ht="12.75" hidden="1" customHeight="1"/>
    <row r="6039" ht="12.75" hidden="1" customHeight="1"/>
    <row r="6040" ht="12.75" hidden="1" customHeight="1"/>
    <row r="6041" ht="12.75" hidden="1" customHeight="1"/>
    <row r="6042" ht="12.75" hidden="1" customHeight="1"/>
    <row r="6043" ht="12.75" hidden="1" customHeight="1"/>
    <row r="6044" ht="12.75" hidden="1" customHeight="1"/>
    <row r="6045" ht="12.75" hidden="1" customHeight="1"/>
    <row r="6046" ht="12.75" hidden="1" customHeight="1"/>
    <row r="6047" ht="12.75" hidden="1" customHeight="1"/>
    <row r="6048" ht="12.75" hidden="1" customHeight="1"/>
    <row r="6049" ht="12.75" hidden="1" customHeight="1"/>
    <row r="6050" ht="12.75" hidden="1" customHeight="1"/>
    <row r="6051" ht="12.75" hidden="1" customHeight="1"/>
    <row r="6052" ht="12.75" hidden="1" customHeight="1"/>
    <row r="6053" ht="12.75" hidden="1" customHeight="1"/>
    <row r="6054" ht="12.75" hidden="1" customHeight="1"/>
    <row r="6055" ht="12.75" hidden="1" customHeight="1"/>
    <row r="6056" ht="12.75" hidden="1" customHeight="1"/>
    <row r="6057" ht="12.75" hidden="1" customHeight="1"/>
    <row r="6058" ht="12.75" hidden="1" customHeight="1"/>
    <row r="6059" ht="12.75" hidden="1" customHeight="1"/>
    <row r="6060" ht="12.75" hidden="1" customHeight="1"/>
    <row r="6061" ht="12.75" hidden="1" customHeight="1"/>
    <row r="6062" ht="12.75" hidden="1" customHeight="1"/>
    <row r="6063" ht="12.75" hidden="1" customHeight="1"/>
    <row r="6064" ht="12.75" hidden="1" customHeight="1"/>
    <row r="6065" ht="12.75" hidden="1" customHeight="1"/>
    <row r="6066" ht="12.75" hidden="1" customHeight="1"/>
    <row r="6067" ht="12.75" hidden="1" customHeight="1"/>
    <row r="6068" ht="12.75" hidden="1" customHeight="1"/>
    <row r="6069" ht="12.75" hidden="1" customHeight="1"/>
    <row r="6070" ht="12.75" hidden="1" customHeight="1"/>
    <row r="6071" ht="12.75" hidden="1" customHeight="1"/>
    <row r="6072" ht="12.75" hidden="1" customHeight="1"/>
    <row r="6073" ht="12.75" hidden="1" customHeight="1"/>
    <row r="6074" ht="12.75" hidden="1" customHeight="1"/>
    <row r="6075" ht="12.75" hidden="1" customHeight="1"/>
    <row r="6076" ht="12.75" hidden="1" customHeight="1"/>
    <row r="6077" ht="12.75" hidden="1" customHeight="1"/>
    <row r="6078" ht="12.75" hidden="1" customHeight="1"/>
    <row r="6079" ht="12.75" hidden="1" customHeight="1"/>
    <row r="6080" ht="12.75" hidden="1" customHeight="1"/>
    <row r="6081" ht="12.75" hidden="1" customHeight="1"/>
    <row r="6082" ht="12.75" hidden="1" customHeight="1"/>
    <row r="6083" ht="12.75" hidden="1" customHeight="1"/>
    <row r="6084" ht="12.75" hidden="1" customHeight="1"/>
    <row r="6085" ht="12.75" hidden="1" customHeight="1"/>
    <row r="6086" ht="12.75" hidden="1" customHeight="1"/>
    <row r="6087" ht="12.75" hidden="1" customHeight="1"/>
    <row r="6088" ht="12.75" hidden="1" customHeight="1"/>
    <row r="6089" ht="12.75" hidden="1" customHeight="1"/>
    <row r="6090" ht="12.75" hidden="1" customHeight="1"/>
    <row r="6091" ht="12.75" hidden="1" customHeight="1"/>
    <row r="6092" ht="12.75" hidden="1" customHeight="1"/>
    <row r="6093" ht="12.75" hidden="1" customHeight="1"/>
    <row r="6094" ht="12.75" hidden="1" customHeight="1"/>
    <row r="6095" ht="12.75" hidden="1" customHeight="1"/>
    <row r="6096" ht="12.75" hidden="1" customHeight="1"/>
    <row r="6097" ht="12.75" hidden="1" customHeight="1"/>
    <row r="6098" ht="12.75" hidden="1" customHeight="1"/>
    <row r="6099" ht="12.75" hidden="1" customHeight="1"/>
    <row r="6100" ht="12.75" hidden="1" customHeight="1"/>
    <row r="6101" ht="12.75" hidden="1" customHeight="1"/>
    <row r="6102" ht="12.75" hidden="1" customHeight="1"/>
    <row r="6103" ht="12.75" hidden="1" customHeight="1"/>
    <row r="6104" ht="12.75" hidden="1" customHeight="1"/>
    <row r="6105" ht="12.75" hidden="1" customHeight="1"/>
    <row r="6106" ht="12.75" hidden="1" customHeight="1"/>
    <row r="6107" ht="12.75" hidden="1" customHeight="1"/>
    <row r="6108" ht="12.75" hidden="1" customHeight="1"/>
    <row r="6109" ht="12.75" hidden="1" customHeight="1"/>
    <row r="6110" ht="12.75" hidden="1" customHeight="1"/>
    <row r="6111" ht="12.75" hidden="1" customHeight="1"/>
    <row r="6112" ht="12.75" hidden="1" customHeight="1"/>
    <row r="6113" ht="12.75" hidden="1" customHeight="1"/>
    <row r="6114" ht="12.75" hidden="1" customHeight="1"/>
    <row r="6115" ht="12.75" hidden="1" customHeight="1"/>
    <row r="6116" ht="12.75" hidden="1" customHeight="1"/>
    <row r="6117" ht="12.75" hidden="1" customHeight="1"/>
    <row r="6118" ht="12.75" hidden="1" customHeight="1"/>
    <row r="6119" ht="12.75" hidden="1" customHeight="1"/>
    <row r="6120" ht="12.75" hidden="1" customHeight="1"/>
    <row r="6121" ht="12.75" hidden="1" customHeight="1"/>
    <row r="6122" ht="12.75" hidden="1" customHeight="1"/>
    <row r="6123" ht="12.75" hidden="1" customHeight="1"/>
    <row r="6124" ht="12.75" hidden="1" customHeight="1"/>
    <row r="6125" ht="12.75" hidden="1" customHeight="1"/>
    <row r="6126" ht="12.75" hidden="1" customHeight="1"/>
    <row r="6127" ht="12.75" hidden="1" customHeight="1"/>
    <row r="6128" ht="12.75" hidden="1" customHeight="1"/>
    <row r="6129" ht="12.75" hidden="1" customHeight="1"/>
    <row r="6130" ht="12.75" hidden="1" customHeight="1"/>
    <row r="6131" ht="12.75" hidden="1" customHeight="1"/>
    <row r="6132" ht="12.75" hidden="1" customHeight="1"/>
    <row r="6133" ht="12.75" hidden="1" customHeight="1"/>
    <row r="6134" ht="12.75" hidden="1" customHeight="1"/>
    <row r="6135" ht="12.75" hidden="1" customHeight="1"/>
    <row r="6136" ht="12.75" hidden="1" customHeight="1"/>
    <row r="6137" ht="12.75" hidden="1" customHeight="1"/>
    <row r="6138" ht="12.75" hidden="1" customHeight="1"/>
    <row r="6139" ht="12.75" hidden="1" customHeight="1"/>
    <row r="6140" ht="12.75" hidden="1" customHeight="1"/>
    <row r="6141" ht="12.75" hidden="1" customHeight="1"/>
    <row r="6142" ht="12.75" hidden="1" customHeight="1"/>
    <row r="6143" ht="12.75" hidden="1" customHeight="1"/>
    <row r="6144" ht="12.75" hidden="1" customHeight="1"/>
    <row r="6145" ht="12.75" hidden="1" customHeight="1"/>
    <row r="6146" ht="12.75" hidden="1" customHeight="1"/>
    <row r="6147" ht="12.75" hidden="1" customHeight="1"/>
    <row r="6148" ht="12.75" hidden="1" customHeight="1"/>
    <row r="6149" ht="12.75" hidden="1" customHeight="1"/>
    <row r="6150" ht="12.75" hidden="1" customHeight="1"/>
    <row r="6151" ht="12.75" hidden="1" customHeight="1"/>
    <row r="6152" ht="12.75" hidden="1" customHeight="1"/>
    <row r="6153" ht="12.75" hidden="1" customHeight="1"/>
    <row r="6154" ht="12.75" hidden="1" customHeight="1"/>
    <row r="6155" ht="12.75" hidden="1" customHeight="1"/>
    <row r="6156" ht="12.75" hidden="1" customHeight="1"/>
    <row r="6157" ht="12.75" hidden="1" customHeight="1"/>
    <row r="6158" ht="12.75" hidden="1" customHeight="1"/>
    <row r="6159" ht="12.75" hidden="1" customHeight="1"/>
    <row r="6160" ht="12.75" hidden="1" customHeight="1"/>
    <row r="6161" ht="12.75" hidden="1" customHeight="1"/>
    <row r="6162" ht="12.75" hidden="1" customHeight="1"/>
    <row r="6163" ht="12.75" hidden="1" customHeight="1"/>
    <row r="6164" ht="12.75" hidden="1" customHeight="1"/>
    <row r="6165" ht="12.75" hidden="1" customHeight="1"/>
    <row r="6166" ht="12.75" hidden="1" customHeight="1"/>
    <row r="6167" ht="12.75" hidden="1" customHeight="1"/>
    <row r="6168" ht="12.75" hidden="1" customHeight="1"/>
    <row r="6169" ht="12.75" hidden="1" customHeight="1"/>
    <row r="6170" ht="12.75" hidden="1" customHeight="1"/>
    <row r="6171" ht="12.75" hidden="1" customHeight="1"/>
    <row r="6172" ht="12.75" hidden="1" customHeight="1"/>
    <row r="6173" ht="12.75" hidden="1" customHeight="1"/>
    <row r="6174" ht="12.75" hidden="1" customHeight="1"/>
    <row r="6175" ht="12.75" hidden="1" customHeight="1"/>
    <row r="6176" ht="12.75" hidden="1" customHeight="1"/>
    <row r="6177" ht="12.75" hidden="1" customHeight="1"/>
    <row r="6178" ht="12.75" hidden="1" customHeight="1"/>
    <row r="6179" ht="12.75" hidden="1" customHeight="1"/>
    <row r="6180" ht="12.75" hidden="1" customHeight="1"/>
    <row r="6181" ht="12.75" hidden="1" customHeight="1"/>
    <row r="6182" ht="12.75" hidden="1" customHeight="1"/>
    <row r="6183" ht="12.75" hidden="1" customHeight="1"/>
    <row r="6184" ht="12.75" hidden="1" customHeight="1"/>
    <row r="6185" ht="12.75" hidden="1" customHeight="1"/>
    <row r="6186" ht="12.75" hidden="1" customHeight="1"/>
    <row r="6187" ht="12.75" hidden="1" customHeight="1"/>
    <row r="6188" ht="12.75" hidden="1" customHeight="1"/>
    <row r="6189" ht="12.75" hidden="1" customHeight="1"/>
    <row r="6190" ht="12.75" hidden="1" customHeight="1"/>
    <row r="6191" ht="12.75" hidden="1" customHeight="1"/>
    <row r="6192" ht="12.75" hidden="1" customHeight="1"/>
    <row r="6193" ht="12.75" hidden="1" customHeight="1"/>
    <row r="6194" ht="12.75" hidden="1" customHeight="1"/>
    <row r="6195" ht="12.75" hidden="1" customHeight="1"/>
    <row r="6196" ht="12.75" hidden="1" customHeight="1"/>
    <row r="6197" ht="12.75" hidden="1" customHeight="1"/>
    <row r="6198" ht="12.75" hidden="1" customHeight="1"/>
    <row r="6199" ht="12.75" hidden="1" customHeight="1"/>
    <row r="6200" ht="12.75" hidden="1" customHeight="1"/>
    <row r="6201" ht="12.75" hidden="1" customHeight="1"/>
    <row r="6202" ht="12.75" hidden="1" customHeight="1"/>
    <row r="6203" ht="12.75" hidden="1" customHeight="1"/>
    <row r="6204" ht="12.75" hidden="1" customHeight="1"/>
    <row r="6205" ht="12.75" hidden="1" customHeight="1"/>
    <row r="6206" ht="12.75" hidden="1" customHeight="1"/>
    <row r="6207" ht="12.75" hidden="1" customHeight="1"/>
    <row r="6208" ht="12.75" hidden="1" customHeight="1"/>
    <row r="6209" ht="12.75" hidden="1" customHeight="1"/>
    <row r="6210" ht="12.75" hidden="1" customHeight="1"/>
    <row r="6211" ht="12.75" hidden="1" customHeight="1"/>
    <row r="6212" ht="12.75" hidden="1" customHeight="1"/>
    <row r="6213" ht="12.75" hidden="1" customHeight="1"/>
    <row r="6214" ht="12.75" hidden="1" customHeight="1"/>
    <row r="6215" ht="12.75" hidden="1" customHeight="1"/>
    <row r="6216" ht="12.75" hidden="1" customHeight="1"/>
    <row r="6217" ht="12.75" hidden="1" customHeight="1"/>
    <row r="6218" ht="12.75" hidden="1" customHeight="1"/>
    <row r="6219" ht="12.75" hidden="1" customHeight="1"/>
    <row r="6220" ht="12.75" hidden="1" customHeight="1"/>
    <row r="6221" ht="12.75" hidden="1" customHeight="1"/>
    <row r="6222" ht="12.75" hidden="1" customHeight="1"/>
    <row r="6223" ht="12.75" hidden="1" customHeight="1"/>
    <row r="6224" ht="12.75" hidden="1" customHeight="1"/>
    <row r="6225" ht="12.75" hidden="1" customHeight="1"/>
    <row r="6226" ht="12.75" hidden="1" customHeight="1"/>
    <row r="6227" ht="12.75" hidden="1" customHeight="1"/>
    <row r="6228" ht="12.75" hidden="1" customHeight="1"/>
    <row r="6229" ht="12.75" hidden="1" customHeight="1"/>
    <row r="6230" ht="12.75" hidden="1" customHeight="1"/>
    <row r="6231" ht="12.75" hidden="1" customHeight="1"/>
    <row r="6232" ht="12.75" hidden="1" customHeight="1"/>
    <row r="6233" ht="12.75" hidden="1" customHeight="1"/>
    <row r="6234" ht="12.75" hidden="1" customHeight="1"/>
    <row r="6235" ht="12.75" hidden="1" customHeight="1"/>
    <row r="6236" ht="12.75" hidden="1" customHeight="1"/>
    <row r="6237" ht="12.75" hidden="1" customHeight="1"/>
    <row r="6238" ht="12.75" hidden="1" customHeight="1"/>
    <row r="6239" ht="12.75" hidden="1" customHeight="1"/>
    <row r="6240" ht="12.75" hidden="1" customHeight="1"/>
    <row r="6241" ht="12.75" hidden="1" customHeight="1"/>
    <row r="6242" ht="12.75" hidden="1" customHeight="1"/>
    <row r="6243" ht="12.75" hidden="1" customHeight="1"/>
    <row r="6244" ht="12.75" hidden="1" customHeight="1"/>
    <row r="6245" ht="12.75" hidden="1" customHeight="1"/>
    <row r="6246" ht="12.75" hidden="1" customHeight="1"/>
    <row r="6247" ht="12.75" hidden="1" customHeight="1"/>
    <row r="6248" ht="12.75" hidden="1" customHeight="1"/>
    <row r="6249" ht="12.75" hidden="1" customHeight="1"/>
    <row r="6250" ht="12.75" hidden="1" customHeight="1"/>
    <row r="6251" ht="12.75" hidden="1" customHeight="1"/>
    <row r="6252" ht="12.75" hidden="1" customHeight="1"/>
    <row r="6253" ht="12.75" hidden="1" customHeight="1"/>
    <row r="6254" ht="12.75" hidden="1" customHeight="1"/>
    <row r="6255" ht="12.75" hidden="1" customHeight="1"/>
    <row r="6256" ht="12.75" hidden="1" customHeight="1"/>
    <row r="6257" ht="12.75" hidden="1" customHeight="1"/>
    <row r="6258" ht="12.75" hidden="1" customHeight="1"/>
    <row r="6259" ht="12.75" hidden="1" customHeight="1"/>
    <row r="6260" ht="12.75" hidden="1" customHeight="1"/>
    <row r="6261" ht="12.75" hidden="1" customHeight="1"/>
    <row r="6262" ht="12.75" hidden="1" customHeight="1"/>
    <row r="6263" ht="12.75" hidden="1" customHeight="1"/>
    <row r="6264" ht="12.75" hidden="1" customHeight="1"/>
    <row r="6265" ht="12.75" hidden="1" customHeight="1"/>
    <row r="6266" ht="12.75" hidden="1" customHeight="1"/>
    <row r="6267" ht="12.75" hidden="1" customHeight="1"/>
    <row r="6268" ht="12.75" hidden="1" customHeight="1"/>
    <row r="6269" ht="12.75" hidden="1" customHeight="1"/>
    <row r="6270" ht="12.75" hidden="1" customHeight="1"/>
    <row r="6271" ht="12.75" hidden="1" customHeight="1"/>
    <row r="6272" ht="12.75" hidden="1" customHeight="1"/>
    <row r="6273" ht="12.75" hidden="1" customHeight="1"/>
    <row r="6274" ht="12.75" hidden="1" customHeight="1"/>
    <row r="6275" ht="12.75" hidden="1" customHeight="1"/>
    <row r="6276" ht="12.75" hidden="1" customHeight="1"/>
    <row r="6277" ht="12.75" hidden="1" customHeight="1"/>
    <row r="6278" ht="12.75" hidden="1" customHeight="1"/>
    <row r="6279" ht="12.75" hidden="1" customHeight="1"/>
    <row r="6280" ht="12.75" hidden="1" customHeight="1"/>
    <row r="6281" ht="12.75" hidden="1" customHeight="1"/>
    <row r="6282" ht="12.75" hidden="1" customHeight="1"/>
    <row r="6283" ht="12.75" hidden="1" customHeight="1"/>
    <row r="6284" ht="12.75" hidden="1" customHeight="1"/>
    <row r="6285" ht="12.75" hidden="1" customHeight="1"/>
    <row r="6286" ht="12.75" hidden="1" customHeight="1"/>
    <row r="6287" ht="12.75" hidden="1" customHeight="1"/>
    <row r="6288" ht="12.75" hidden="1" customHeight="1"/>
    <row r="6289" ht="12.75" hidden="1" customHeight="1"/>
    <row r="6290" ht="12.75" hidden="1" customHeight="1"/>
    <row r="6291" ht="12.75" hidden="1" customHeight="1"/>
    <row r="6292" ht="12.75" hidden="1" customHeight="1"/>
    <row r="6293" ht="12.75" hidden="1" customHeight="1"/>
    <row r="6294" ht="12.75" hidden="1" customHeight="1"/>
    <row r="6295" ht="12.75" hidden="1" customHeight="1"/>
    <row r="6296" ht="12.75" hidden="1" customHeight="1"/>
    <row r="6297" ht="12.75" hidden="1" customHeight="1"/>
    <row r="6298" ht="12.75" hidden="1" customHeight="1"/>
    <row r="6299" ht="12.75" hidden="1" customHeight="1"/>
    <row r="6300" ht="12.75" hidden="1" customHeight="1"/>
    <row r="6301" ht="12.75" hidden="1" customHeight="1"/>
    <row r="6302" ht="12.75" hidden="1" customHeight="1"/>
    <row r="6303" ht="12.75" hidden="1" customHeight="1"/>
    <row r="6304" ht="12.75" hidden="1" customHeight="1"/>
    <row r="6305" ht="12.75" hidden="1" customHeight="1"/>
    <row r="6306" ht="12.75" hidden="1" customHeight="1"/>
    <row r="6307" ht="12.75" hidden="1" customHeight="1"/>
    <row r="6308" ht="12.75" hidden="1" customHeight="1"/>
    <row r="6309" ht="12.75" hidden="1" customHeight="1"/>
    <row r="6310" ht="12.75" hidden="1" customHeight="1"/>
    <row r="6311" ht="12.75" hidden="1" customHeight="1"/>
    <row r="6312" ht="12.75" hidden="1" customHeight="1"/>
    <row r="6313" ht="12.75" hidden="1" customHeight="1"/>
    <row r="6314" ht="12.75" hidden="1" customHeight="1"/>
    <row r="6315" ht="12.75" hidden="1" customHeight="1"/>
    <row r="6316" ht="12.75" hidden="1" customHeight="1"/>
    <row r="6317" ht="12.75" hidden="1" customHeight="1"/>
    <row r="6318" ht="12.75" hidden="1" customHeight="1"/>
    <row r="6319" ht="12.75" hidden="1" customHeight="1"/>
    <row r="6320" ht="12.75" hidden="1" customHeight="1"/>
    <row r="6321" ht="12.75" hidden="1" customHeight="1"/>
    <row r="6322" ht="12.75" hidden="1" customHeight="1"/>
    <row r="6323" ht="12.75" hidden="1" customHeight="1"/>
    <row r="6324" ht="12.75" hidden="1" customHeight="1"/>
    <row r="6325" ht="12.75" hidden="1" customHeight="1"/>
    <row r="6326" ht="12.75" hidden="1" customHeight="1"/>
    <row r="6327" ht="12.75" hidden="1" customHeight="1"/>
    <row r="6328" ht="12.75" hidden="1" customHeight="1"/>
    <row r="6329" ht="12.75" hidden="1" customHeight="1"/>
    <row r="6330" ht="12.75" hidden="1" customHeight="1"/>
    <row r="6331" ht="12.75" hidden="1" customHeight="1"/>
    <row r="6332" ht="12.75" hidden="1" customHeight="1"/>
    <row r="6333" ht="12.75" hidden="1" customHeight="1"/>
    <row r="6334" ht="12.75" hidden="1" customHeight="1"/>
    <row r="6335" ht="12.75" hidden="1" customHeight="1"/>
    <row r="6336" ht="12.75" hidden="1" customHeight="1"/>
    <row r="6337" ht="12.75" hidden="1" customHeight="1"/>
    <row r="6338" ht="12.75" hidden="1" customHeight="1"/>
    <row r="6339" ht="12.75" hidden="1" customHeight="1"/>
    <row r="6340" ht="12.75" hidden="1" customHeight="1"/>
    <row r="6341" ht="12.75" hidden="1" customHeight="1"/>
    <row r="6342" ht="12.75" hidden="1" customHeight="1"/>
    <row r="6343" ht="12.75" hidden="1" customHeight="1"/>
    <row r="6344" ht="12.75" hidden="1" customHeight="1"/>
    <row r="6345" ht="12.75" hidden="1" customHeight="1"/>
    <row r="6346" ht="12.75" hidden="1" customHeight="1"/>
    <row r="6347" ht="12.75" hidden="1" customHeight="1"/>
    <row r="6348" ht="12.75" hidden="1" customHeight="1"/>
    <row r="6349" ht="12.75" hidden="1" customHeight="1"/>
    <row r="6350" ht="12.75" hidden="1" customHeight="1"/>
    <row r="6351" ht="12.75" hidden="1" customHeight="1"/>
    <row r="6352" ht="12.75" hidden="1" customHeight="1"/>
    <row r="6353" ht="12.75" hidden="1" customHeight="1"/>
    <row r="6354" ht="12.75" hidden="1" customHeight="1"/>
    <row r="6355" ht="12.75" hidden="1" customHeight="1"/>
    <row r="6356" ht="12.75" hidden="1" customHeight="1"/>
    <row r="6357" ht="12.75" hidden="1" customHeight="1"/>
    <row r="6358" ht="12.75" hidden="1" customHeight="1"/>
    <row r="6359" ht="12.75" hidden="1" customHeight="1"/>
    <row r="6360" ht="12.75" hidden="1" customHeight="1"/>
    <row r="6361" ht="12.75" hidden="1" customHeight="1"/>
    <row r="6362" ht="12.75" hidden="1" customHeight="1"/>
    <row r="6363" ht="12.75" hidden="1" customHeight="1"/>
    <row r="6364" ht="12.75" hidden="1" customHeight="1"/>
    <row r="6365" ht="12.75" hidden="1" customHeight="1"/>
    <row r="6366" ht="12.75" hidden="1" customHeight="1"/>
    <row r="6367" ht="12.75" hidden="1" customHeight="1"/>
    <row r="6368" ht="12.75" hidden="1" customHeight="1"/>
    <row r="6369" ht="12.75" hidden="1" customHeight="1"/>
    <row r="6370" ht="12.75" hidden="1" customHeight="1"/>
    <row r="6371" ht="12.75" hidden="1" customHeight="1"/>
    <row r="6372" ht="12.75" hidden="1" customHeight="1"/>
    <row r="6373" ht="12.75" hidden="1" customHeight="1"/>
    <row r="6374" ht="12.75" hidden="1" customHeight="1"/>
    <row r="6375" ht="12.75" hidden="1" customHeight="1"/>
    <row r="6376" ht="12.75" hidden="1" customHeight="1"/>
    <row r="6377" ht="12.75" hidden="1" customHeight="1"/>
    <row r="6378" ht="12.75" hidden="1" customHeight="1"/>
    <row r="6379" ht="12.75" hidden="1" customHeight="1"/>
    <row r="6380" ht="12.75" hidden="1" customHeight="1"/>
    <row r="6381" ht="12.75" hidden="1" customHeight="1"/>
    <row r="6382" ht="12.75" hidden="1" customHeight="1"/>
    <row r="6383" ht="12.75" hidden="1" customHeight="1"/>
    <row r="6384" ht="12.75" hidden="1" customHeight="1"/>
    <row r="6385" ht="12.75" hidden="1" customHeight="1"/>
    <row r="6386" ht="12.75" hidden="1" customHeight="1"/>
    <row r="6387" ht="12.75" hidden="1" customHeight="1"/>
    <row r="6388" ht="12.75" hidden="1" customHeight="1"/>
    <row r="6389" ht="12.75" hidden="1" customHeight="1"/>
    <row r="6390" ht="12.75" hidden="1" customHeight="1"/>
    <row r="6391" ht="12.75" hidden="1" customHeight="1"/>
    <row r="6392" ht="12.75" hidden="1" customHeight="1"/>
    <row r="6393" ht="12.75" hidden="1" customHeight="1"/>
    <row r="6394" ht="12.75" hidden="1" customHeight="1"/>
    <row r="6395" ht="12.75" hidden="1" customHeight="1"/>
    <row r="6396" ht="12.75" hidden="1" customHeight="1"/>
    <row r="6397" ht="12.75" hidden="1" customHeight="1"/>
    <row r="6398" ht="12.75" hidden="1" customHeight="1"/>
    <row r="6399" ht="12.75" hidden="1" customHeight="1"/>
    <row r="6400" ht="12.75" hidden="1" customHeight="1"/>
    <row r="6401" ht="12.75" hidden="1" customHeight="1"/>
    <row r="6402" ht="12.75" hidden="1" customHeight="1"/>
    <row r="6403" ht="12.75" hidden="1" customHeight="1"/>
    <row r="6404" ht="12.75" hidden="1" customHeight="1"/>
    <row r="6405" ht="12.75" hidden="1" customHeight="1"/>
    <row r="6406" ht="12.75" hidden="1" customHeight="1"/>
    <row r="6407" ht="12.75" hidden="1" customHeight="1"/>
    <row r="6408" ht="12.75" hidden="1" customHeight="1"/>
    <row r="6409" ht="12.75" hidden="1" customHeight="1"/>
    <row r="6410" ht="12.75" hidden="1" customHeight="1"/>
    <row r="6411" ht="12.75" hidden="1" customHeight="1"/>
    <row r="6412" ht="12.75" hidden="1" customHeight="1"/>
    <row r="6413" ht="12.75" hidden="1" customHeight="1"/>
    <row r="6414" ht="12.75" hidden="1" customHeight="1"/>
    <row r="6415" ht="12.75" hidden="1" customHeight="1"/>
    <row r="6416" ht="12.75" hidden="1" customHeight="1"/>
    <row r="6417" ht="12.75" hidden="1" customHeight="1"/>
    <row r="6418" ht="12.75" hidden="1" customHeight="1"/>
    <row r="6419" ht="12.75" hidden="1" customHeight="1"/>
    <row r="6420" ht="12.75" hidden="1" customHeight="1"/>
    <row r="6421" ht="12.75" hidden="1" customHeight="1"/>
    <row r="6422" ht="12.75" hidden="1" customHeight="1"/>
    <row r="6423" ht="12.75" hidden="1" customHeight="1"/>
    <row r="6424" ht="12.75" hidden="1" customHeight="1"/>
    <row r="6425" ht="12.75" hidden="1" customHeight="1"/>
    <row r="6426" ht="12.75" hidden="1" customHeight="1"/>
    <row r="6427" ht="12.75" hidden="1" customHeight="1"/>
    <row r="6428" ht="12.75" hidden="1" customHeight="1"/>
    <row r="6429" ht="12.75" hidden="1" customHeight="1"/>
    <row r="6430" ht="12.75" hidden="1" customHeight="1"/>
    <row r="6431" ht="12.75" hidden="1" customHeight="1"/>
    <row r="6432" ht="12.75" hidden="1" customHeight="1"/>
    <row r="6433" ht="12.75" hidden="1" customHeight="1"/>
    <row r="6434" ht="12.75" hidden="1" customHeight="1"/>
    <row r="6435" ht="12.75" hidden="1" customHeight="1"/>
    <row r="6436" ht="12.75" hidden="1" customHeight="1"/>
    <row r="6437" ht="12.75" hidden="1" customHeight="1"/>
    <row r="6438" ht="12.75" hidden="1" customHeight="1"/>
    <row r="6439" ht="12.75" hidden="1" customHeight="1"/>
    <row r="6440" ht="12.75" hidden="1" customHeight="1"/>
    <row r="6441" ht="12.75" hidden="1" customHeight="1"/>
    <row r="6442" ht="12.75" hidden="1" customHeight="1"/>
    <row r="6443" ht="12.75" hidden="1" customHeight="1"/>
    <row r="6444" ht="12.75" hidden="1" customHeight="1"/>
    <row r="6445" ht="12.75" hidden="1" customHeight="1"/>
    <row r="6446" ht="12.75" hidden="1" customHeight="1"/>
    <row r="6447" ht="12.75" hidden="1" customHeight="1"/>
    <row r="6448" ht="12.75" hidden="1" customHeight="1"/>
    <row r="6449" ht="12.75" hidden="1" customHeight="1"/>
    <row r="6450" ht="12.75" hidden="1" customHeight="1"/>
    <row r="6451" ht="12.75" hidden="1" customHeight="1"/>
    <row r="6452" ht="12.75" hidden="1" customHeight="1"/>
    <row r="6453" ht="12.75" hidden="1" customHeight="1"/>
    <row r="6454" ht="12.75" hidden="1" customHeight="1"/>
    <row r="6455" ht="12.75" hidden="1" customHeight="1"/>
    <row r="6456" ht="12.75" hidden="1" customHeight="1"/>
    <row r="6457" ht="12.75" hidden="1" customHeight="1"/>
    <row r="6458" ht="12.75" hidden="1" customHeight="1"/>
    <row r="6459" ht="12.75" hidden="1" customHeight="1"/>
    <row r="6460" ht="12.75" hidden="1" customHeight="1"/>
    <row r="6461" ht="12.75" hidden="1" customHeight="1"/>
    <row r="6462" ht="12.75" hidden="1" customHeight="1"/>
    <row r="6463" ht="12.75" hidden="1" customHeight="1"/>
    <row r="6464" ht="12.75" hidden="1" customHeight="1"/>
    <row r="6465" ht="12.75" hidden="1" customHeight="1"/>
    <row r="6466" ht="12.75" hidden="1" customHeight="1"/>
    <row r="6467" ht="12.75" hidden="1" customHeight="1"/>
    <row r="6468" ht="12.75" hidden="1" customHeight="1"/>
    <row r="6469" ht="12.75" hidden="1" customHeight="1"/>
    <row r="6470" ht="12.75" hidden="1" customHeight="1"/>
    <row r="6471" ht="12.75" hidden="1" customHeight="1"/>
    <row r="6472" ht="12.75" hidden="1" customHeight="1"/>
    <row r="6473" ht="12.75" hidden="1" customHeight="1"/>
    <row r="6474" ht="12.75" hidden="1" customHeight="1"/>
    <row r="6475" ht="12.75" hidden="1" customHeight="1"/>
    <row r="6476" ht="12.75" hidden="1" customHeight="1"/>
    <row r="6477" ht="12.75" hidden="1" customHeight="1"/>
    <row r="6478" ht="12.75" hidden="1" customHeight="1"/>
    <row r="6479" ht="12.75" hidden="1" customHeight="1"/>
    <row r="6480" ht="12.75" hidden="1" customHeight="1"/>
    <row r="6481" ht="12.75" hidden="1" customHeight="1"/>
    <row r="6482" ht="12.75" hidden="1" customHeight="1"/>
    <row r="6483" ht="12.75" hidden="1" customHeight="1"/>
    <row r="6484" ht="12.75" hidden="1" customHeight="1"/>
    <row r="6485" ht="12.75" hidden="1" customHeight="1"/>
    <row r="6486" ht="12.75" hidden="1" customHeight="1"/>
    <row r="6487" ht="12.75" hidden="1" customHeight="1"/>
    <row r="6488" ht="12.75" hidden="1" customHeight="1"/>
    <row r="6489" ht="12.75" hidden="1" customHeight="1"/>
    <row r="6490" ht="12.75" hidden="1" customHeight="1"/>
    <row r="6491" ht="12.75" hidden="1" customHeight="1"/>
    <row r="6492" ht="12.75" hidden="1" customHeight="1"/>
    <row r="6493" ht="12.75" hidden="1" customHeight="1"/>
    <row r="6494" ht="12.75" hidden="1" customHeight="1"/>
    <row r="6495" ht="12.75" hidden="1" customHeight="1"/>
    <row r="6496" ht="12.75" hidden="1" customHeight="1"/>
    <row r="6497" ht="12.75" hidden="1" customHeight="1"/>
    <row r="6498" ht="12.75" hidden="1" customHeight="1"/>
    <row r="6499" ht="12.75" hidden="1" customHeight="1"/>
    <row r="6500" ht="12.75" hidden="1" customHeight="1"/>
    <row r="6501" ht="12.75" hidden="1" customHeight="1"/>
    <row r="6502" ht="12.75" hidden="1" customHeight="1"/>
    <row r="6503" ht="12.75" hidden="1" customHeight="1"/>
    <row r="6504" ht="12.75" hidden="1" customHeight="1"/>
    <row r="6505" ht="12.75" hidden="1" customHeight="1"/>
    <row r="6506" ht="12.75" hidden="1" customHeight="1"/>
    <row r="6507" ht="12.75" hidden="1" customHeight="1"/>
    <row r="6508" ht="12.75" hidden="1" customHeight="1"/>
    <row r="6509" ht="12.75" hidden="1" customHeight="1"/>
    <row r="6510" ht="12.75" hidden="1" customHeight="1"/>
    <row r="6511" ht="12.75" hidden="1" customHeight="1"/>
    <row r="6512" ht="12.75" hidden="1" customHeight="1"/>
    <row r="6513" ht="12.75" hidden="1" customHeight="1"/>
    <row r="6514" ht="12.75" hidden="1" customHeight="1"/>
    <row r="6515" ht="12.75" hidden="1" customHeight="1"/>
    <row r="6516" ht="12.75" hidden="1" customHeight="1"/>
    <row r="6517" ht="12.75" hidden="1" customHeight="1"/>
    <row r="6518" ht="12.75" hidden="1" customHeight="1"/>
    <row r="6519" ht="12.75" hidden="1" customHeight="1"/>
    <row r="6520" ht="12.75" hidden="1" customHeight="1"/>
    <row r="6521" ht="12.75" hidden="1" customHeight="1"/>
    <row r="6522" ht="12.75" hidden="1" customHeight="1"/>
    <row r="6523" ht="12.75" hidden="1" customHeight="1"/>
    <row r="6524" ht="12.75" hidden="1" customHeight="1"/>
    <row r="6525" ht="12.75" hidden="1" customHeight="1"/>
    <row r="6526" ht="12.75" hidden="1" customHeight="1"/>
    <row r="6527" ht="12.75" hidden="1" customHeight="1"/>
    <row r="6528" ht="12.75" hidden="1" customHeight="1"/>
    <row r="6529" ht="12.75" hidden="1" customHeight="1"/>
    <row r="6530" ht="12.75" hidden="1" customHeight="1"/>
    <row r="6531" ht="12.75" hidden="1" customHeight="1"/>
    <row r="6532" ht="12.75" hidden="1" customHeight="1"/>
    <row r="6533" ht="12.75" hidden="1" customHeight="1"/>
    <row r="6534" ht="12.75" hidden="1" customHeight="1"/>
    <row r="6535" ht="12.75" hidden="1" customHeight="1"/>
    <row r="6536" ht="12.75" hidden="1" customHeight="1"/>
    <row r="6537" ht="12.75" hidden="1" customHeight="1"/>
    <row r="6538" ht="12.75" hidden="1" customHeight="1"/>
    <row r="6539" ht="12.75" hidden="1" customHeight="1"/>
    <row r="6540" ht="12.75" hidden="1" customHeight="1"/>
    <row r="6541" ht="12.75" hidden="1" customHeight="1"/>
    <row r="6542" ht="12.75" hidden="1" customHeight="1"/>
    <row r="6543" ht="12.75" hidden="1" customHeight="1"/>
    <row r="6544" ht="12.75" hidden="1" customHeight="1"/>
    <row r="6545" ht="12.75" hidden="1" customHeight="1"/>
    <row r="6546" ht="12.75" hidden="1" customHeight="1"/>
    <row r="6547" ht="12.75" hidden="1" customHeight="1"/>
    <row r="6548" ht="12.75" hidden="1" customHeight="1"/>
    <row r="6549" ht="12.75" hidden="1" customHeight="1"/>
    <row r="6550" ht="12.75" hidden="1" customHeight="1"/>
    <row r="6551" ht="12.75" hidden="1" customHeight="1"/>
    <row r="6552" ht="12.75" hidden="1" customHeight="1"/>
    <row r="6553" ht="12.75" hidden="1" customHeight="1"/>
    <row r="6554" ht="12.75" hidden="1" customHeight="1"/>
    <row r="6555" ht="12.75" hidden="1" customHeight="1"/>
    <row r="6556" ht="12.75" hidden="1" customHeight="1"/>
    <row r="6557" ht="12.75" hidden="1" customHeight="1"/>
    <row r="6558" ht="12.75" hidden="1" customHeight="1"/>
    <row r="6559" ht="12.75" hidden="1" customHeight="1"/>
    <row r="6560" ht="12.75" hidden="1" customHeight="1"/>
    <row r="6561" ht="12.75" hidden="1" customHeight="1"/>
    <row r="6562" ht="12.75" hidden="1" customHeight="1"/>
    <row r="6563" ht="12.75" hidden="1" customHeight="1"/>
    <row r="6564" ht="12.75" hidden="1" customHeight="1"/>
    <row r="6565" ht="12.75" hidden="1" customHeight="1"/>
    <row r="6566" ht="12.75" hidden="1" customHeight="1"/>
    <row r="6567" ht="12.75" hidden="1" customHeight="1"/>
    <row r="6568" ht="12.75" hidden="1" customHeight="1"/>
    <row r="6569" ht="12.75" hidden="1" customHeight="1"/>
    <row r="6570" ht="12.75" hidden="1" customHeight="1"/>
    <row r="6571" ht="12.75" hidden="1" customHeight="1"/>
    <row r="6572" ht="12.75" hidden="1" customHeight="1"/>
    <row r="6573" ht="12.75" hidden="1" customHeight="1"/>
    <row r="6574" ht="12.75" hidden="1" customHeight="1"/>
    <row r="6575" ht="12.75" hidden="1" customHeight="1"/>
    <row r="6576" ht="12.75" hidden="1" customHeight="1"/>
    <row r="6577" ht="12.75" hidden="1" customHeight="1"/>
    <row r="6578" ht="12.75" hidden="1" customHeight="1"/>
    <row r="6579" ht="12.75" hidden="1" customHeight="1"/>
    <row r="6580" ht="12.75" hidden="1" customHeight="1"/>
    <row r="6581" ht="12.75" hidden="1" customHeight="1"/>
    <row r="6582" ht="12.75" hidden="1" customHeight="1"/>
    <row r="6583" ht="12.75" hidden="1" customHeight="1"/>
    <row r="6584" ht="12.75" hidden="1" customHeight="1"/>
    <row r="6585" ht="12.75" hidden="1" customHeight="1"/>
    <row r="6586" ht="12.75" hidden="1" customHeight="1"/>
    <row r="6587" ht="12.75" hidden="1" customHeight="1"/>
    <row r="6588" ht="12.75" hidden="1" customHeight="1"/>
    <row r="6589" ht="12.75" hidden="1" customHeight="1"/>
    <row r="6590" ht="12.75" hidden="1" customHeight="1"/>
    <row r="6591" ht="12.75" hidden="1" customHeight="1"/>
    <row r="6592" ht="12.75" hidden="1" customHeight="1"/>
    <row r="6593" ht="12.75" hidden="1" customHeight="1"/>
    <row r="6594" ht="12.75" hidden="1" customHeight="1"/>
    <row r="6595" ht="12.75" hidden="1" customHeight="1"/>
    <row r="6596" ht="12.75" hidden="1" customHeight="1"/>
    <row r="6597" ht="12.75" hidden="1" customHeight="1"/>
    <row r="6598" ht="12.75" hidden="1" customHeight="1"/>
    <row r="6599" ht="12.75" hidden="1" customHeight="1"/>
    <row r="6600" ht="12.75" hidden="1" customHeight="1"/>
    <row r="6601" ht="12.75" hidden="1" customHeight="1"/>
    <row r="6602" ht="12.75" hidden="1" customHeight="1"/>
    <row r="6603" ht="12.75" hidden="1" customHeight="1"/>
    <row r="6604" ht="12.75" hidden="1" customHeight="1"/>
    <row r="6605" ht="12.75" hidden="1" customHeight="1"/>
    <row r="6606" ht="12.75" hidden="1" customHeight="1"/>
    <row r="6607" ht="12.75" hidden="1" customHeight="1"/>
    <row r="6608" ht="12.75" hidden="1" customHeight="1"/>
    <row r="6609" ht="12.75" hidden="1" customHeight="1"/>
    <row r="6610" ht="12.75" hidden="1" customHeight="1"/>
    <row r="6611" ht="12.75" hidden="1" customHeight="1"/>
    <row r="6612" ht="12.75" hidden="1" customHeight="1"/>
    <row r="6613" ht="12.75" hidden="1" customHeight="1"/>
    <row r="6614" ht="12.75" hidden="1" customHeight="1"/>
    <row r="6615" ht="12.75" hidden="1" customHeight="1"/>
    <row r="6616" ht="12.75" hidden="1" customHeight="1"/>
    <row r="6617" ht="12.75" hidden="1" customHeight="1"/>
    <row r="6618" ht="12.75" hidden="1" customHeight="1"/>
    <row r="6619" ht="12.75" hidden="1" customHeight="1"/>
    <row r="6620" ht="12.75" hidden="1" customHeight="1"/>
    <row r="6621" ht="12.75" hidden="1" customHeight="1"/>
    <row r="6622" ht="12.75" hidden="1" customHeight="1"/>
    <row r="6623" ht="12.75" hidden="1" customHeight="1"/>
    <row r="6624" ht="12.75" hidden="1" customHeight="1"/>
    <row r="6625" ht="12.75" hidden="1" customHeight="1"/>
    <row r="6626" ht="12.75" hidden="1" customHeight="1"/>
    <row r="6627" ht="12.75" hidden="1" customHeight="1"/>
    <row r="6628" ht="12.75" hidden="1" customHeight="1"/>
    <row r="6629" ht="12.75" hidden="1" customHeight="1"/>
    <row r="6630" ht="12.75" hidden="1" customHeight="1"/>
    <row r="6631" ht="12.75" hidden="1" customHeight="1"/>
    <row r="6632" ht="12.75" hidden="1" customHeight="1"/>
    <row r="6633" ht="12.75" hidden="1" customHeight="1"/>
    <row r="6634" ht="12.75" hidden="1" customHeight="1"/>
    <row r="6635" ht="12.75" hidden="1" customHeight="1"/>
    <row r="6636" ht="12.75" hidden="1" customHeight="1"/>
    <row r="6637" ht="12.75" hidden="1" customHeight="1"/>
    <row r="6638" ht="12.75" hidden="1" customHeight="1"/>
    <row r="6639" ht="12.75" hidden="1" customHeight="1"/>
    <row r="6640" ht="12.75" hidden="1" customHeight="1"/>
    <row r="6641" ht="12.75" hidden="1" customHeight="1"/>
    <row r="6642" ht="12.75" hidden="1" customHeight="1"/>
    <row r="6643" ht="12.75" hidden="1" customHeight="1"/>
    <row r="6644" ht="12.75" hidden="1" customHeight="1"/>
    <row r="6645" ht="12.75" hidden="1" customHeight="1"/>
    <row r="6646" ht="12.75" hidden="1" customHeight="1"/>
    <row r="6647" ht="12.75" hidden="1" customHeight="1"/>
    <row r="6648" ht="12.75" hidden="1" customHeight="1"/>
    <row r="6649" ht="12.75" hidden="1" customHeight="1"/>
    <row r="6650" ht="12.75" hidden="1" customHeight="1"/>
    <row r="6651" ht="12.75" hidden="1" customHeight="1"/>
    <row r="6652" ht="12.75" hidden="1" customHeight="1"/>
    <row r="6653" ht="12.75" hidden="1" customHeight="1"/>
    <row r="6654" ht="12.75" hidden="1" customHeight="1"/>
    <row r="6655" ht="12.75" hidden="1" customHeight="1"/>
    <row r="6656" ht="12.75" hidden="1" customHeight="1"/>
    <row r="6657" ht="12.75" hidden="1" customHeight="1"/>
    <row r="6658" ht="12.75" hidden="1" customHeight="1"/>
    <row r="6659" ht="12.75" hidden="1" customHeight="1"/>
    <row r="6660" ht="12.75" hidden="1" customHeight="1"/>
    <row r="6661" ht="12.75" hidden="1" customHeight="1"/>
    <row r="6662" ht="12.75" hidden="1" customHeight="1"/>
    <row r="6663" ht="12.75" hidden="1" customHeight="1"/>
    <row r="6664" ht="12.75" hidden="1" customHeight="1"/>
    <row r="6665" ht="12.75" hidden="1" customHeight="1"/>
    <row r="6666" ht="12.75" hidden="1" customHeight="1"/>
    <row r="6667" ht="12.75" hidden="1" customHeight="1"/>
    <row r="6668" ht="12.75" hidden="1" customHeight="1"/>
    <row r="6669" ht="12.75" hidden="1" customHeight="1"/>
    <row r="6670" ht="12.75" hidden="1" customHeight="1"/>
    <row r="6671" ht="12.75" hidden="1" customHeight="1"/>
    <row r="6672" ht="12.75" hidden="1" customHeight="1"/>
    <row r="6673" ht="12.75" hidden="1" customHeight="1"/>
    <row r="6674" ht="12.75" hidden="1" customHeight="1"/>
    <row r="6675" ht="12.75" hidden="1" customHeight="1"/>
    <row r="6676" ht="12.75" hidden="1" customHeight="1"/>
    <row r="6677" ht="12.75" hidden="1" customHeight="1"/>
    <row r="6678" ht="12.75" hidden="1" customHeight="1"/>
    <row r="6679" ht="12.75" hidden="1" customHeight="1"/>
    <row r="6680" ht="12.75" hidden="1" customHeight="1"/>
    <row r="6681" ht="12.75" hidden="1" customHeight="1"/>
    <row r="6682" ht="12.75" hidden="1" customHeight="1"/>
    <row r="6683" ht="12.75" hidden="1" customHeight="1"/>
    <row r="6684" ht="12.75" hidden="1" customHeight="1"/>
    <row r="6685" ht="12.75" hidden="1" customHeight="1"/>
    <row r="6686" ht="12.75" hidden="1" customHeight="1"/>
    <row r="6687" ht="12.75" hidden="1" customHeight="1"/>
    <row r="6688" ht="12.75" hidden="1" customHeight="1"/>
    <row r="6689" ht="12.75" hidden="1" customHeight="1"/>
    <row r="6690" ht="12.75" hidden="1" customHeight="1"/>
    <row r="6691" ht="12.75" hidden="1" customHeight="1"/>
    <row r="6692" ht="12.75" hidden="1" customHeight="1"/>
    <row r="6693" ht="12.75" hidden="1" customHeight="1"/>
    <row r="6694" ht="12.75" hidden="1" customHeight="1"/>
    <row r="6695" ht="12.75" hidden="1" customHeight="1"/>
    <row r="6696" ht="12.75" hidden="1" customHeight="1"/>
    <row r="6697" ht="12.75" hidden="1" customHeight="1"/>
    <row r="6698" ht="12.75" hidden="1" customHeight="1"/>
    <row r="6699" ht="12.75" hidden="1" customHeight="1"/>
    <row r="6700" ht="12.75" hidden="1" customHeight="1"/>
    <row r="6701" ht="12.75" hidden="1" customHeight="1"/>
    <row r="6702" ht="12.75" hidden="1" customHeight="1"/>
    <row r="6703" ht="12.75" hidden="1" customHeight="1"/>
    <row r="6704" ht="12.75" hidden="1" customHeight="1"/>
    <row r="6705" ht="12.75" hidden="1" customHeight="1"/>
    <row r="6706" ht="12.75" hidden="1" customHeight="1"/>
    <row r="6707" ht="12.75" hidden="1" customHeight="1"/>
    <row r="6708" ht="12.75" hidden="1" customHeight="1"/>
    <row r="6709" ht="12.75" hidden="1" customHeight="1"/>
    <row r="6710" ht="12.75" hidden="1" customHeight="1"/>
    <row r="6711" ht="12.75" hidden="1" customHeight="1"/>
    <row r="6712" ht="12.75" hidden="1" customHeight="1"/>
    <row r="6713" ht="12.75" hidden="1" customHeight="1"/>
    <row r="6714" ht="12.75" hidden="1" customHeight="1"/>
    <row r="6715" ht="12.75" hidden="1" customHeight="1"/>
    <row r="6716" ht="12.75" hidden="1" customHeight="1"/>
    <row r="6717" ht="12.75" hidden="1" customHeight="1"/>
    <row r="6718" ht="12.75" hidden="1" customHeight="1"/>
    <row r="6719" ht="12.75" hidden="1" customHeight="1"/>
    <row r="6720" ht="12.75" hidden="1" customHeight="1"/>
    <row r="6721" ht="12.75" hidden="1" customHeight="1"/>
    <row r="6722" ht="12.75" hidden="1" customHeight="1"/>
    <row r="6723" ht="12.75" hidden="1" customHeight="1"/>
    <row r="6724" ht="12.75" hidden="1" customHeight="1"/>
    <row r="6725" ht="12.75" hidden="1" customHeight="1"/>
    <row r="6726" ht="12.75" hidden="1" customHeight="1"/>
    <row r="6727" ht="12.75" hidden="1" customHeight="1"/>
    <row r="6728" ht="12.75" hidden="1" customHeight="1"/>
    <row r="6729" ht="12.75" hidden="1" customHeight="1"/>
    <row r="6730" ht="12.75" hidden="1" customHeight="1"/>
    <row r="6731" ht="12.75" hidden="1" customHeight="1"/>
    <row r="6732" ht="12.75" hidden="1" customHeight="1"/>
    <row r="6733" ht="12.75" hidden="1" customHeight="1"/>
    <row r="6734" ht="12.75" hidden="1" customHeight="1"/>
    <row r="6735" ht="12.75" hidden="1" customHeight="1"/>
    <row r="6736" ht="12.75" hidden="1" customHeight="1"/>
    <row r="6737" ht="12.75" hidden="1" customHeight="1"/>
    <row r="6738" ht="12.75" hidden="1" customHeight="1"/>
    <row r="6739" ht="12.75" hidden="1" customHeight="1"/>
    <row r="6740" ht="12.75" hidden="1" customHeight="1"/>
    <row r="6741" ht="12.75" hidden="1" customHeight="1"/>
    <row r="6742" ht="12.75" hidden="1" customHeight="1"/>
    <row r="6743" ht="12.75" hidden="1" customHeight="1"/>
    <row r="6744" ht="12.75" hidden="1" customHeight="1"/>
    <row r="6745" ht="12.75" hidden="1" customHeight="1"/>
    <row r="6746" ht="12.75" hidden="1" customHeight="1"/>
    <row r="6747" ht="12.75" hidden="1" customHeight="1"/>
    <row r="6748" ht="12.75" hidden="1" customHeight="1"/>
    <row r="6749" ht="12.75" hidden="1" customHeight="1"/>
    <row r="6750" ht="12.75" hidden="1" customHeight="1"/>
    <row r="6751" ht="12.75" hidden="1" customHeight="1"/>
    <row r="6752" ht="12.75" hidden="1" customHeight="1"/>
    <row r="6753" ht="12.75" hidden="1" customHeight="1"/>
    <row r="6754" ht="12.75" hidden="1" customHeight="1"/>
    <row r="6755" ht="12.75" hidden="1" customHeight="1"/>
    <row r="6756" ht="12.75" hidden="1" customHeight="1"/>
    <row r="6757" ht="12.75" hidden="1" customHeight="1"/>
    <row r="6758" ht="12.75" hidden="1" customHeight="1"/>
    <row r="6759" ht="12.75" hidden="1" customHeight="1"/>
    <row r="6760" ht="12.75" hidden="1" customHeight="1"/>
    <row r="6761" ht="12.75" hidden="1" customHeight="1"/>
    <row r="6762" ht="12.75" hidden="1" customHeight="1"/>
    <row r="6763" ht="12.75" hidden="1" customHeight="1"/>
    <row r="6764" ht="12.75" hidden="1" customHeight="1"/>
    <row r="6765" ht="12.75" hidden="1" customHeight="1"/>
    <row r="6766" ht="12.75" hidden="1" customHeight="1"/>
    <row r="6767" ht="12.75" hidden="1" customHeight="1"/>
    <row r="6768" ht="12.75" hidden="1" customHeight="1"/>
    <row r="6769" ht="12.75" hidden="1" customHeight="1"/>
    <row r="6770" ht="12.75" hidden="1" customHeight="1"/>
    <row r="6771" ht="12.75" hidden="1" customHeight="1"/>
    <row r="6772" ht="12.75" hidden="1" customHeight="1"/>
    <row r="6773" ht="12.75" hidden="1" customHeight="1"/>
    <row r="6774" ht="12.75" hidden="1" customHeight="1"/>
    <row r="6775" ht="12.75" hidden="1" customHeight="1"/>
    <row r="6776" ht="12.75" hidden="1" customHeight="1"/>
    <row r="6777" ht="12.75" hidden="1" customHeight="1"/>
    <row r="6778" ht="12.75" hidden="1" customHeight="1"/>
    <row r="6779" ht="12.75" hidden="1" customHeight="1"/>
    <row r="6780" ht="12.75" hidden="1" customHeight="1"/>
    <row r="6781" ht="12.75" hidden="1" customHeight="1"/>
    <row r="6782" ht="12.75" hidden="1" customHeight="1"/>
    <row r="6783" ht="12.75" hidden="1" customHeight="1"/>
    <row r="6784" ht="12.75" hidden="1" customHeight="1"/>
    <row r="6785" ht="12.75" hidden="1" customHeight="1"/>
    <row r="6786" ht="12.75" hidden="1" customHeight="1"/>
    <row r="6787" ht="12.75" hidden="1" customHeight="1"/>
    <row r="6788" ht="12.75" hidden="1" customHeight="1"/>
    <row r="6789" ht="12.75" hidden="1" customHeight="1"/>
    <row r="6790" ht="12.75" hidden="1" customHeight="1"/>
    <row r="6791" ht="12.75" hidden="1" customHeight="1"/>
    <row r="6792" ht="12.75" hidden="1" customHeight="1"/>
    <row r="6793" ht="12.75" hidden="1" customHeight="1"/>
    <row r="6794" ht="12.75" hidden="1" customHeight="1"/>
    <row r="6795" ht="12.75" hidden="1" customHeight="1"/>
    <row r="6796" ht="12.75" hidden="1" customHeight="1"/>
    <row r="6797" ht="12.75" hidden="1" customHeight="1"/>
    <row r="6798" ht="12.75" hidden="1" customHeight="1"/>
    <row r="6799" ht="12.75" hidden="1" customHeight="1"/>
    <row r="6800" ht="12.75" hidden="1" customHeight="1"/>
    <row r="6801" ht="12.75" hidden="1" customHeight="1"/>
    <row r="6802" ht="12.75" hidden="1" customHeight="1"/>
    <row r="6803" ht="12.75" hidden="1" customHeight="1"/>
    <row r="6804" ht="12.75" hidden="1" customHeight="1"/>
    <row r="6805" ht="12.75" hidden="1" customHeight="1"/>
    <row r="6806" ht="12.75" hidden="1" customHeight="1"/>
    <row r="6807" ht="12.75" hidden="1" customHeight="1"/>
    <row r="6808" ht="12.75" hidden="1" customHeight="1"/>
    <row r="6809" ht="12.75" hidden="1" customHeight="1"/>
    <row r="6810" ht="12.75" hidden="1" customHeight="1"/>
    <row r="6811" ht="12.75" hidden="1" customHeight="1"/>
    <row r="6812" ht="12.75" hidden="1" customHeight="1"/>
    <row r="6813" ht="12.75" hidden="1" customHeight="1"/>
    <row r="6814" ht="12.75" hidden="1" customHeight="1"/>
    <row r="6815" ht="12.75" hidden="1" customHeight="1"/>
    <row r="6816" ht="12.75" hidden="1" customHeight="1"/>
    <row r="6817" ht="12.75" hidden="1" customHeight="1"/>
    <row r="6818" ht="12.75" hidden="1" customHeight="1"/>
    <row r="6819" ht="12.75" hidden="1" customHeight="1"/>
    <row r="6820" ht="12.75" hidden="1" customHeight="1"/>
    <row r="6821" ht="12.75" hidden="1" customHeight="1"/>
    <row r="6822" ht="12.75" hidden="1" customHeight="1"/>
    <row r="6823" ht="12.75" hidden="1" customHeight="1"/>
    <row r="6824" ht="12.75" hidden="1" customHeight="1"/>
    <row r="6825" ht="12.75" hidden="1" customHeight="1"/>
    <row r="6826" ht="12.75" hidden="1" customHeight="1"/>
    <row r="6827" ht="12.75" hidden="1" customHeight="1"/>
    <row r="6828" ht="12.75" hidden="1" customHeight="1"/>
    <row r="6829" ht="12.75" hidden="1" customHeight="1"/>
    <row r="6830" ht="12.75" hidden="1" customHeight="1"/>
    <row r="6831" ht="12.75" hidden="1" customHeight="1"/>
    <row r="6832" ht="12.75" hidden="1" customHeight="1"/>
    <row r="6833" ht="12.75" hidden="1" customHeight="1"/>
    <row r="6834" ht="12.75" hidden="1" customHeight="1"/>
    <row r="6835" ht="12.75" hidden="1" customHeight="1"/>
    <row r="6836" ht="12.75" hidden="1" customHeight="1"/>
    <row r="6837" ht="12.75" hidden="1" customHeight="1"/>
    <row r="6838" ht="12.75" hidden="1" customHeight="1"/>
    <row r="6839" ht="12.75" hidden="1" customHeight="1"/>
    <row r="6840" ht="12.75" hidden="1" customHeight="1"/>
    <row r="6841" ht="12.75" hidden="1" customHeight="1"/>
    <row r="6842" ht="12.75" hidden="1" customHeight="1"/>
    <row r="6843" ht="12.75" hidden="1" customHeight="1"/>
    <row r="6844" ht="12.75" hidden="1" customHeight="1"/>
    <row r="6845" ht="12.75" hidden="1" customHeight="1"/>
    <row r="6846" ht="12.75" hidden="1" customHeight="1"/>
    <row r="6847" ht="12.75" hidden="1" customHeight="1"/>
    <row r="6848" ht="12.75" hidden="1" customHeight="1"/>
    <row r="6849" ht="12.75" hidden="1" customHeight="1"/>
    <row r="6850" ht="12.75" hidden="1" customHeight="1"/>
    <row r="6851" ht="12.75" hidden="1" customHeight="1"/>
    <row r="6852" ht="12.75" hidden="1" customHeight="1"/>
    <row r="6853" ht="12.75" hidden="1" customHeight="1"/>
    <row r="6854" ht="12.75" hidden="1" customHeight="1"/>
    <row r="6855" ht="12.75" hidden="1" customHeight="1"/>
    <row r="6856" ht="12.75" hidden="1" customHeight="1"/>
    <row r="6857" ht="12.75" hidden="1" customHeight="1"/>
    <row r="6858" ht="12.75" hidden="1" customHeight="1"/>
    <row r="6859" ht="12.75" hidden="1" customHeight="1"/>
    <row r="6860" ht="12.75" hidden="1" customHeight="1"/>
    <row r="6861" ht="12.75" hidden="1" customHeight="1"/>
    <row r="6862" ht="12.75" hidden="1" customHeight="1"/>
    <row r="6863" ht="12.75" hidden="1" customHeight="1"/>
    <row r="6864" ht="12.75" hidden="1" customHeight="1"/>
    <row r="6865" ht="12.75" hidden="1" customHeight="1"/>
    <row r="6866" ht="12.75" hidden="1" customHeight="1"/>
    <row r="6867" ht="12.75" hidden="1" customHeight="1"/>
    <row r="6868" ht="12.75" hidden="1" customHeight="1"/>
    <row r="6869" ht="12.75" hidden="1" customHeight="1"/>
    <row r="6870" ht="12.75" hidden="1" customHeight="1"/>
    <row r="6871" ht="12.75" hidden="1" customHeight="1"/>
    <row r="6872" ht="12.75" hidden="1" customHeight="1"/>
    <row r="6873" ht="12.75" hidden="1" customHeight="1"/>
    <row r="6874" ht="12.75" hidden="1" customHeight="1"/>
    <row r="6875" ht="12.75" hidden="1" customHeight="1"/>
    <row r="6876" ht="12.75" hidden="1" customHeight="1"/>
    <row r="6877" ht="12.75" hidden="1" customHeight="1"/>
    <row r="6878" ht="12.75" hidden="1" customHeight="1"/>
    <row r="6879" ht="12.75" hidden="1" customHeight="1"/>
    <row r="6880" ht="12.75" hidden="1" customHeight="1"/>
    <row r="6881" ht="12.75" hidden="1" customHeight="1"/>
    <row r="6882" ht="12.75" hidden="1" customHeight="1"/>
    <row r="6883" ht="12.75" hidden="1" customHeight="1"/>
    <row r="6884" ht="12.75" hidden="1" customHeight="1"/>
    <row r="6885" ht="12.75" hidden="1" customHeight="1"/>
    <row r="6886" ht="12.75" hidden="1" customHeight="1"/>
    <row r="6887" ht="12.75" hidden="1" customHeight="1"/>
    <row r="6888" ht="12.75" hidden="1" customHeight="1"/>
    <row r="6889" ht="12.75" hidden="1" customHeight="1"/>
    <row r="6890" ht="12.75" hidden="1" customHeight="1"/>
    <row r="6891" ht="12.75" hidden="1" customHeight="1"/>
    <row r="6892" ht="12.75" hidden="1" customHeight="1"/>
    <row r="6893" ht="12.75" hidden="1" customHeight="1"/>
    <row r="6894" ht="12.75" hidden="1" customHeight="1"/>
    <row r="6895" ht="12.75" hidden="1" customHeight="1"/>
    <row r="6896" ht="12.75" hidden="1" customHeight="1"/>
    <row r="6897" ht="12.75" hidden="1" customHeight="1"/>
    <row r="6898" ht="12.75" hidden="1" customHeight="1"/>
    <row r="6899" ht="12.75" hidden="1" customHeight="1"/>
    <row r="6900" ht="12.75" hidden="1" customHeight="1"/>
    <row r="6901" ht="12.75" hidden="1" customHeight="1"/>
    <row r="6902" ht="12.75" hidden="1" customHeight="1"/>
    <row r="6903" ht="12.75" hidden="1" customHeight="1"/>
    <row r="6904" ht="12.75" hidden="1" customHeight="1"/>
    <row r="6905" ht="12.75" hidden="1" customHeight="1"/>
    <row r="6906" ht="12.75" hidden="1" customHeight="1"/>
    <row r="6907" ht="12.75" hidden="1" customHeight="1"/>
    <row r="6908" ht="12.75" hidden="1" customHeight="1"/>
    <row r="6909" ht="12.75" hidden="1" customHeight="1"/>
    <row r="6910" ht="12.75" hidden="1" customHeight="1"/>
    <row r="6911" ht="12.75" hidden="1" customHeight="1"/>
    <row r="6912" ht="12.75" hidden="1" customHeight="1"/>
    <row r="6913" ht="12.75" hidden="1" customHeight="1"/>
    <row r="6914" ht="12.75" hidden="1" customHeight="1"/>
    <row r="6915" ht="12.75" hidden="1" customHeight="1"/>
    <row r="6916" ht="12.75" hidden="1" customHeight="1"/>
    <row r="6917" ht="12.75" hidden="1" customHeight="1"/>
    <row r="6918" ht="12.75" hidden="1" customHeight="1"/>
    <row r="6919" ht="12.75" hidden="1" customHeight="1"/>
    <row r="6920" ht="12.75" hidden="1" customHeight="1"/>
    <row r="6921" ht="12.75" hidden="1" customHeight="1"/>
    <row r="6922" ht="12.75" hidden="1" customHeight="1"/>
    <row r="6923" ht="12.75" hidden="1" customHeight="1"/>
    <row r="6924" ht="12.75" hidden="1" customHeight="1"/>
    <row r="6925" ht="12.75" hidden="1" customHeight="1"/>
    <row r="6926" ht="12.75" hidden="1" customHeight="1"/>
    <row r="6927" ht="12.75" hidden="1" customHeight="1"/>
    <row r="6928" ht="12.75" hidden="1" customHeight="1"/>
    <row r="6929" ht="12.75" hidden="1" customHeight="1"/>
    <row r="6930" ht="12.75" hidden="1" customHeight="1"/>
    <row r="6931" ht="12.75" hidden="1" customHeight="1"/>
    <row r="6932" ht="12.75" hidden="1" customHeight="1"/>
    <row r="6933" ht="12.75" hidden="1" customHeight="1"/>
    <row r="6934" ht="12.75" hidden="1" customHeight="1"/>
    <row r="6935" ht="12.75" hidden="1" customHeight="1"/>
    <row r="6936" ht="12.75" hidden="1" customHeight="1"/>
    <row r="6937" ht="12.75" hidden="1" customHeight="1"/>
    <row r="6938" ht="12.75" hidden="1" customHeight="1"/>
    <row r="6939" ht="12.75" hidden="1" customHeight="1"/>
    <row r="6940" ht="12.75" hidden="1" customHeight="1"/>
    <row r="6941" ht="12.75" hidden="1" customHeight="1"/>
    <row r="6942" ht="12.75" hidden="1" customHeight="1"/>
    <row r="6943" ht="12.75" hidden="1" customHeight="1"/>
    <row r="6944" ht="12.75" hidden="1" customHeight="1"/>
    <row r="6945" ht="12.75" hidden="1" customHeight="1"/>
    <row r="6946" ht="12.75" hidden="1" customHeight="1"/>
    <row r="6947" ht="12.75" hidden="1" customHeight="1"/>
    <row r="6948" ht="12.75" hidden="1" customHeight="1"/>
    <row r="6949" ht="12.75" hidden="1" customHeight="1"/>
    <row r="6950" ht="12.75" hidden="1" customHeight="1"/>
    <row r="6951" ht="12.75" hidden="1" customHeight="1"/>
    <row r="6952" ht="12.75" hidden="1" customHeight="1"/>
    <row r="6953" ht="12.75" hidden="1" customHeight="1"/>
    <row r="6954" ht="12.75" hidden="1" customHeight="1"/>
    <row r="6955" ht="12.75" hidden="1" customHeight="1"/>
    <row r="6956" ht="12.75" hidden="1" customHeight="1"/>
    <row r="6957" ht="12.75" hidden="1" customHeight="1"/>
    <row r="6958" ht="12.75" hidden="1" customHeight="1"/>
    <row r="6959" ht="12.75" hidden="1" customHeight="1"/>
    <row r="6960" ht="12.75" hidden="1" customHeight="1"/>
    <row r="6961" ht="12.75" hidden="1" customHeight="1"/>
    <row r="6962" ht="12.75" hidden="1" customHeight="1"/>
    <row r="6963" ht="12.75" hidden="1" customHeight="1"/>
    <row r="6964" ht="12.75" hidden="1" customHeight="1"/>
    <row r="6965" ht="12.75" hidden="1" customHeight="1"/>
    <row r="6966" ht="12.75" hidden="1" customHeight="1"/>
    <row r="6967" ht="12.75" hidden="1" customHeight="1"/>
    <row r="6968" ht="12.75" hidden="1" customHeight="1"/>
    <row r="6969" ht="12.75" hidden="1" customHeight="1"/>
    <row r="6970" ht="12.75" hidden="1" customHeight="1"/>
    <row r="6971" ht="12.75" hidden="1" customHeight="1"/>
    <row r="6972" ht="12.75" hidden="1" customHeight="1"/>
    <row r="6973" ht="12.75" hidden="1" customHeight="1"/>
    <row r="6974" ht="12.75" hidden="1" customHeight="1"/>
    <row r="6975" ht="12.75" hidden="1" customHeight="1"/>
    <row r="6976" ht="12.75" hidden="1" customHeight="1"/>
    <row r="6977" ht="12.75" hidden="1" customHeight="1"/>
    <row r="6978" ht="12.75" hidden="1" customHeight="1"/>
    <row r="6979" ht="12.75" hidden="1" customHeight="1"/>
    <row r="6980" ht="12.75" hidden="1" customHeight="1"/>
    <row r="6981" ht="12.75" hidden="1" customHeight="1"/>
    <row r="6982" ht="12.75" hidden="1" customHeight="1"/>
    <row r="6983" ht="12.75" hidden="1" customHeight="1"/>
    <row r="6984" ht="12.75" hidden="1" customHeight="1"/>
    <row r="6985" ht="12.75" hidden="1" customHeight="1"/>
    <row r="6986" ht="12.75" hidden="1" customHeight="1"/>
    <row r="6987" ht="12.75" hidden="1" customHeight="1"/>
    <row r="6988" ht="12.75" hidden="1" customHeight="1"/>
    <row r="6989" ht="12.75" hidden="1" customHeight="1"/>
    <row r="6990" ht="12.75" hidden="1" customHeight="1"/>
    <row r="6991" ht="12.75" hidden="1" customHeight="1"/>
    <row r="6992" ht="12.75" hidden="1" customHeight="1"/>
    <row r="6993" ht="12.75" hidden="1" customHeight="1"/>
    <row r="6994" ht="12.75" hidden="1" customHeight="1"/>
    <row r="6995" ht="12.75" hidden="1" customHeight="1"/>
    <row r="6996" ht="12.75" hidden="1" customHeight="1"/>
    <row r="6997" ht="12.75" hidden="1" customHeight="1"/>
    <row r="6998" ht="12.75" hidden="1" customHeight="1"/>
    <row r="6999" ht="12.75" hidden="1" customHeight="1"/>
    <row r="7000" ht="12.75" hidden="1" customHeight="1"/>
    <row r="7001" ht="12.75" hidden="1" customHeight="1"/>
    <row r="7002" ht="12.75" hidden="1" customHeight="1"/>
    <row r="7003" ht="12.75" hidden="1" customHeight="1"/>
    <row r="7004" ht="12.75" hidden="1" customHeight="1"/>
    <row r="7005" ht="12.75" hidden="1" customHeight="1"/>
    <row r="7006" ht="12.75" hidden="1" customHeight="1"/>
    <row r="7007" ht="12.75" hidden="1" customHeight="1"/>
    <row r="7008" ht="12.75" hidden="1" customHeight="1"/>
    <row r="7009" ht="12.75" hidden="1" customHeight="1"/>
    <row r="7010" ht="12.75" hidden="1" customHeight="1"/>
    <row r="7011" ht="12.75" hidden="1" customHeight="1"/>
    <row r="7012" ht="12.75" hidden="1" customHeight="1"/>
    <row r="7013" ht="12.75" hidden="1" customHeight="1"/>
    <row r="7014" ht="12.75" hidden="1" customHeight="1"/>
    <row r="7015" ht="12.75" hidden="1" customHeight="1"/>
    <row r="7016" ht="12.75" hidden="1" customHeight="1"/>
    <row r="7017" ht="12.75" hidden="1" customHeight="1"/>
    <row r="7018" ht="12.75" hidden="1" customHeight="1"/>
    <row r="7019" ht="12.75" hidden="1" customHeight="1"/>
    <row r="7020" ht="12.75" hidden="1" customHeight="1"/>
    <row r="7021" ht="12.75" hidden="1" customHeight="1"/>
    <row r="7022" ht="12.75" hidden="1" customHeight="1"/>
    <row r="7023" ht="12.75" hidden="1" customHeight="1"/>
    <row r="7024" ht="12.75" hidden="1" customHeight="1"/>
    <row r="7025" ht="12.75" hidden="1" customHeight="1"/>
    <row r="7026" ht="12.75" hidden="1" customHeight="1"/>
    <row r="7027" ht="12.75" hidden="1" customHeight="1"/>
    <row r="7028" ht="12.75" hidden="1" customHeight="1"/>
    <row r="7029" ht="12.75" hidden="1" customHeight="1"/>
    <row r="7030" ht="12.75" hidden="1" customHeight="1"/>
    <row r="7031" ht="12.75" hidden="1" customHeight="1"/>
    <row r="7032" ht="12.75" hidden="1" customHeight="1"/>
    <row r="7033" ht="12.75" hidden="1" customHeight="1"/>
    <row r="7034" ht="12.75" hidden="1" customHeight="1"/>
    <row r="7035" ht="12.75" hidden="1" customHeight="1"/>
    <row r="7036" ht="12.75" hidden="1" customHeight="1"/>
    <row r="7037" ht="12.75" hidden="1" customHeight="1"/>
    <row r="7038" ht="12.75" hidden="1" customHeight="1"/>
    <row r="7039" ht="12.75" hidden="1" customHeight="1"/>
    <row r="7040" ht="12.75" hidden="1" customHeight="1"/>
    <row r="7041" ht="12.75" hidden="1" customHeight="1"/>
    <row r="7042" ht="12.75" hidden="1" customHeight="1"/>
    <row r="7043" ht="12.75" hidden="1" customHeight="1"/>
    <row r="7044" ht="12.75" hidden="1" customHeight="1"/>
    <row r="7045" ht="12.75" hidden="1" customHeight="1"/>
    <row r="7046" ht="12.75" hidden="1" customHeight="1"/>
    <row r="7047" ht="12.75" hidden="1" customHeight="1"/>
    <row r="7048" ht="12.75" hidden="1" customHeight="1"/>
    <row r="7049" ht="12.75" hidden="1" customHeight="1"/>
    <row r="7050" ht="12.75" hidden="1" customHeight="1"/>
    <row r="7051" ht="12.75" hidden="1" customHeight="1"/>
    <row r="7052" ht="12.75" hidden="1" customHeight="1"/>
    <row r="7053" ht="12.75" hidden="1" customHeight="1"/>
    <row r="7054" ht="12.75" hidden="1" customHeight="1"/>
    <row r="7055" ht="12.75" hidden="1" customHeight="1"/>
    <row r="7056" ht="12.75" hidden="1" customHeight="1"/>
    <row r="7057" ht="12.75" hidden="1" customHeight="1"/>
    <row r="7058" ht="12.75" hidden="1" customHeight="1"/>
    <row r="7059" ht="12.75" hidden="1" customHeight="1"/>
    <row r="7060" ht="12.75" hidden="1" customHeight="1"/>
    <row r="7061" ht="12.75" hidden="1" customHeight="1"/>
    <row r="7062" ht="12.75" hidden="1" customHeight="1"/>
    <row r="7063" ht="12.75" hidden="1" customHeight="1"/>
    <row r="7064" ht="12.75" hidden="1" customHeight="1"/>
    <row r="7065" ht="12.75" hidden="1" customHeight="1"/>
    <row r="7066" ht="12.75" hidden="1" customHeight="1"/>
    <row r="7067" ht="12.75" hidden="1" customHeight="1"/>
    <row r="7068" ht="12.75" hidden="1" customHeight="1"/>
    <row r="7069" ht="12.75" hidden="1" customHeight="1"/>
    <row r="7070" ht="12.75" hidden="1" customHeight="1"/>
    <row r="7071" ht="12.75" hidden="1" customHeight="1"/>
    <row r="7072" ht="12.75" hidden="1" customHeight="1"/>
    <row r="7073" ht="12.75" hidden="1" customHeight="1"/>
    <row r="7074" ht="12.75" hidden="1" customHeight="1"/>
    <row r="7075" ht="12.75" hidden="1" customHeight="1"/>
    <row r="7076" ht="12.75" hidden="1" customHeight="1"/>
    <row r="7077" ht="12.75" hidden="1" customHeight="1"/>
    <row r="7078" ht="12.75" hidden="1" customHeight="1"/>
    <row r="7079" ht="12.75" hidden="1" customHeight="1"/>
    <row r="7080" ht="12.75" hidden="1" customHeight="1"/>
    <row r="7081" ht="12.75" hidden="1" customHeight="1"/>
    <row r="7082" ht="12.75" hidden="1" customHeight="1"/>
    <row r="7083" ht="12.75" hidden="1" customHeight="1"/>
    <row r="7084" ht="12.75" hidden="1" customHeight="1"/>
    <row r="7085" ht="12.75" hidden="1" customHeight="1"/>
    <row r="7086" ht="12.75" hidden="1" customHeight="1"/>
    <row r="7087" ht="12.75" hidden="1" customHeight="1"/>
    <row r="7088" ht="12.75" hidden="1" customHeight="1"/>
    <row r="7089" ht="12.75" hidden="1" customHeight="1"/>
    <row r="7090" ht="12.75" hidden="1" customHeight="1"/>
    <row r="7091" ht="12.75" hidden="1" customHeight="1"/>
    <row r="7092" ht="12.75" hidden="1" customHeight="1"/>
    <row r="7093" ht="12.75" hidden="1" customHeight="1"/>
    <row r="7094" ht="12.75" hidden="1" customHeight="1"/>
    <row r="7095" ht="12.75" hidden="1" customHeight="1"/>
    <row r="7096" ht="12.75" hidden="1" customHeight="1"/>
    <row r="7097" ht="12.75" hidden="1" customHeight="1"/>
    <row r="7098" ht="12.75" hidden="1" customHeight="1"/>
    <row r="7099" ht="12.75" hidden="1" customHeight="1"/>
    <row r="7100" ht="12.75" hidden="1" customHeight="1"/>
    <row r="7101" ht="12.75" hidden="1" customHeight="1"/>
    <row r="7102" ht="12.75" hidden="1" customHeight="1"/>
    <row r="7103" ht="12.75" hidden="1" customHeight="1"/>
    <row r="7104" ht="12.75" hidden="1" customHeight="1"/>
    <row r="7105" ht="12.75" hidden="1" customHeight="1"/>
    <row r="7106" ht="12.75" hidden="1" customHeight="1"/>
    <row r="7107" ht="12.75" hidden="1" customHeight="1"/>
    <row r="7108" ht="12.75" hidden="1" customHeight="1"/>
    <row r="7109" ht="12.75" hidden="1" customHeight="1"/>
    <row r="7110" ht="12.75" hidden="1" customHeight="1"/>
    <row r="7111" ht="12.75" hidden="1" customHeight="1"/>
    <row r="7112" ht="12.75" hidden="1" customHeight="1"/>
    <row r="7113" ht="12.75" hidden="1" customHeight="1"/>
    <row r="7114" ht="12.75" hidden="1" customHeight="1"/>
    <row r="7115" ht="12.75" hidden="1" customHeight="1"/>
    <row r="7116" ht="12.75" hidden="1" customHeight="1"/>
    <row r="7117" ht="12.75" hidden="1" customHeight="1"/>
    <row r="7118" ht="12.75" hidden="1" customHeight="1"/>
    <row r="7119" ht="12.75" hidden="1" customHeight="1"/>
    <row r="7120" ht="12.75" hidden="1" customHeight="1"/>
    <row r="7121" ht="12.75" hidden="1" customHeight="1"/>
    <row r="7122" ht="12.75" hidden="1" customHeight="1"/>
    <row r="7123" ht="12.75" hidden="1" customHeight="1"/>
    <row r="7124" ht="12.75" hidden="1" customHeight="1"/>
    <row r="7125" ht="12.75" hidden="1" customHeight="1"/>
    <row r="7126" ht="12.75" hidden="1" customHeight="1"/>
    <row r="7127" ht="12.75" hidden="1" customHeight="1"/>
    <row r="7128" ht="12.75" hidden="1" customHeight="1"/>
    <row r="7129" ht="12.75" hidden="1" customHeight="1"/>
    <row r="7130" ht="12.75" hidden="1" customHeight="1"/>
    <row r="7131" ht="12.75" hidden="1" customHeight="1"/>
    <row r="7132" ht="12.75" hidden="1" customHeight="1"/>
    <row r="7133" ht="12.75" hidden="1" customHeight="1"/>
    <row r="7134" ht="12.75" hidden="1" customHeight="1"/>
    <row r="7135" ht="12.75" hidden="1" customHeight="1"/>
    <row r="7136" ht="12.75" hidden="1" customHeight="1"/>
    <row r="7137" ht="12.75" hidden="1" customHeight="1"/>
    <row r="7138" ht="12.75" hidden="1" customHeight="1"/>
    <row r="7139" ht="12.75" hidden="1" customHeight="1"/>
    <row r="7140" ht="12.75" hidden="1" customHeight="1"/>
    <row r="7141" ht="12.75" hidden="1" customHeight="1"/>
    <row r="7142" ht="12.75" hidden="1" customHeight="1"/>
    <row r="7143" ht="12.75" hidden="1" customHeight="1"/>
    <row r="7144" ht="12.75" hidden="1" customHeight="1"/>
    <row r="7145" ht="12.75" hidden="1" customHeight="1"/>
    <row r="7146" ht="12.75" hidden="1" customHeight="1"/>
    <row r="7147" ht="12.75" hidden="1" customHeight="1"/>
    <row r="7148" ht="12.75" hidden="1" customHeight="1"/>
    <row r="7149" ht="12.75" hidden="1" customHeight="1"/>
    <row r="7150" ht="12.75" hidden="1" customHeight="1"/>
    <row r="7151" ht="12.75" hidden="1" customHeight="1"/>
    <row r="7152" ht="12.75" hidden="1" customHeight="1"/>
    <row r="7153" ht="12.75" hidden="1" customHeight="1"/>
    <row r="7154" ht="12.75" hidden="1" customHeight="1"/>
    <row r="7155" ht="12.75" hidden="1" customHeight="1"/>
    <row r="7156" ht="12.75" hidden="1" customHeight="1"/>
    <row r="7157" ht="12.75" hidden="1" customHeight="1"/>
    <row r="7158" ht="12.75" hidden="1" customHeight="1"/>
    <row r="7159" ht="12.75" hidden="1" customHeight="1"/>
    <row r="7160" ht="12.75" hidden="1" customHeight="1"/>
    <row r="7161" ht="12.75" hidden="1" customHeight="1"/>
    <row r="7162" ht="12.75" hidden="1" customHeight="1"/>
    <row r="7163" ht="12.75" hidden="1" customHeight="1"/>
    <row r="7164" ht="12.75" hidden="1" customHeight="1"/>
    <row r="7165" ht="12.75" hidden="1" customHeight="1"/>
    <row r="7166" ht="12.75" hidden="1" customHeight="1"/>
    <row r="7167" ht="12.75" hidden="1" customHeight="1"/>
    <row r="7168" ht="12.75" hidden="1" customHeight="1"/>
    <row r="7169" ht="12.75" hidden="1" customHeight="1"/>
    <row r="7170" ht="12.75" hidden="1" customHeight="1"/>
    <row r="7171" ht="12.75" hidden="1" customHeight="1"/>
    <row r="7172" ht="12.75" hidden="1" customHeight="1"/>
    <row r="7173" ht="12.75" hidden="1" customHeight="1"/>
    <row r="7174" ht="12.75" hidden="1" customHeight="1"/>
    <row r="7175" ht="12.75" hidden="1" customHeight="1"/>
    <row r="7176" ht="12.75" hidden="1" customHeight="1"/>
    <row r="7177" ht="12.75" hidden="1" customHeight="1"/>
    <row r="7178" ht="12.75" hidden="1" customHeight="1"/>
    <row r="7179" ht="12.75" hidden="1" customHeight="1"/>
    <row r="7180" ht="12.75" hidden="1" customHeight="1"/>
    <row r="7181" ht="12.75" hidden="1" customHeight="1"/>
    <row r="7182" ht="12.75" hidden="1" customHeight="1"/>
    <row r="7183" ht="12.75" hidden="1" customHeight="1"/>
    <row r="7184" ht="12.75" hidden="1" customHeight="1"/>
    <row r="7185" ht="12.75" hidden="1" customHeight="1"/>
    <row r="7186" ht="12.75" hidden="1" customHeight="1"/>
    <row r="7187" ht="12.75" hidden="1" customHeight="1"/>
    <row r="7188" ht="12.75" hidden="1" customHeight="1"/>
    <row r="7189" ht="12.75" hidden="1" customHeight="1"/>
    <row r="7190" ht="12.75" hidden="1" customHeight="1"/>
    <row r="7191" ht="12.75" hidden="1" customHeight="1"/>
    <row r="7192" ht="12.75" hidden="1" customHeight="1"/>
    <row r="7193" ht="12.75" hidden="1" customHeight="1"/>
    <row r="7194" ht="12.75" hidden="1" customHeight="1"/>
    <row r="7195" ht="12.75" hidden="1" customHeight="1"/>
    <row r="7196" ht="12.75" hidden="1" customHeight="1"/>
    <row r="7197" ht="12.75" hidden="1" customHeight="1"/>
    <row r="7198" ht="12.75" hidden="1" customHeight="1"/>
    <row r="7199" ht="12.75" hidden="1" customHeight="1"/>
    <row r="7200" ht="12.75" hidden="1" customHeight="1"/>
    <row r="7201" ht="12.75" hidden="1" customHeight="1"/>
    <row r="7202" ht="12.75" hidden="1" customHeight="1"/>
    <row r="7203" ht="12.75" hidden="1" customHeight="1"/>
    <row r="7204" ht="12.75" hidden="1" customHeight="1"/>
    <row r="7205" ht="12.75" hidden="1" customHeight="1"/>
    <row r="7206" ht="12.75" hidden="1" customHeight="1"/>
    <row r="7207" ht="12.75" hidden="1" customHeight="1"/>
    <row r="7208" ht="12.75" hidden="1" customHeight="1"/>
    <row r="7209" ht="12.75" hidden="1" customHeight="1"/>
    <row r="7210" ht="12.75" hidden="1" customHeight="1"/>
    <row r="7211" ht="12.75" hidden="1" customHeight="1"/>
    <row r="7212" ht="12.75" hidden="1" customHeight="1"/>
    <row r="7213" ht="12.75" hidden="1" customHeight="1"/>
    <row r="7214" ht="12.75" hidden="1" customHeight="1"/>
    <row r="7215" ht="12.75" hidden="1" customHeight="1"/>
    <row r="7216" ht="12.75" hidden="1" customHeight="1"/>
    <row r="7217" ht="12.75" hidden="1" customHeight="1"/>
    <row r="7218" ht="12.75" hidden="1" customHeight="1"/>
    <row r="7219" ht="12.75" hidden="1" customHeight="1"/>
    <row r="7220" ht="12.75" hidden="1" customHeight="1"/>
    <row r="7221" ht="12.75" hidden="1" customHeight="1"/>
    <row r="7222" ht="12.75" hidden="1" customHeight="1"/>
    <row r="7223" ht="12.75" hidden="1" customHeight="1"/>
    <row r="7224" ht="12.75" hidden="1" customHeight="1"/>
    <row r="7225" ht="12.75" hidden="1" customHeight="1"/>
    <row r="7226" ht="12.75" hidden="1" customHeight="1"/>
    <row r="7227" ht="12.75" hidden="1" customHeight="1"/>
    <row r="7228" ht="12.75" hidden="1" customHeight="1"/>
    <row r="7229" ht="12.75" hidden="1" customHeight="1"/>
    <row r="7230" ht="12.75" hidden="1" customHeight="1"/>
    <row r="7231" ht="12.75" hidden="1" customHeight="1"/>
    <row r="7232" ht="12.75" hidden="1" customHeight="1"/>
    <row r="7233" ht="12.75" hidden="1" customHeight="1"/>
    <row r="7234" ht="12.75" hidden="1" customHeight="1"/>
    <row r="7235" ht="12.75" hidden="1" customHeight="1"/>
    <row r="7236" ht="12.75" hidden="1" customHeight="1"/>
    <row r="7237" ht="12.75" hidden="1" customHeight="1"/>
    <row r="7238" ht="12.75" hidden="1" customHeight="1"/>
    <row r="7239" ht="12.75" hidden="1" customHeight="1"/>
    <row r="7240" ht="12.75" hidden="1" customHeight="1"/>
    <row r="7241" ht="12.75" hidden="1" customHeight="1"/>
    <row r="7242" ht="12.75" hidden="1" customHeight="1"/>
    <row r="7243" ht="12.75" hidden="1" customHeight="1"/>
    <row r="7244" ht="12.75" hidden="1" customHeight="1"/>
    <row r="7245" ht="12.75" hidden="1" customHeight="1"/>
    <row r="7246" ht="12.75" hidden="1" customHeight="1"/>
    <row r="7247" ht="12.75" hidden="1" customHeight="1"/>
    <row r="7248" ht="12.75" hidden="1" customHeight="1"/>
    <row r="7249" ht="12.75" hidden="1" customHeight="1"/>
    <row r="7250" ht="12.75" hidden="1" customHeight="1"/>
    <row r="7251" ht="12.75" hidden="1" customHeight="1"/>
    <row r="7252" ht="12.75" hidden="1" customHeight="1"/>
    <row r="7253" ht="12.75" hidden="1" customHeight="1"/>
    <row r="7254" ht="12.75" hidden="1" customHeight="1"/>
    <row r="7255" ht="12.75" hidden="1" customHeight="1"/>
    <row r="7256" ht="12.75" hidden="1" customHeight="1"/>
    <row r="7257" ht="12.75" hidden="1" customHeight="1"/>
    <row r="7258" ht="12.75" hidden="1" customHeight="1"/>
    <row r="7259" ht="12.75" hidden="1" customHeight="1"/>
    <row r="7260" ht="12.75" hidden="1" customHeight="1"/>
    <row r="7261" ht="12.75" hidden="1" customHeight="1"/>
    <row r="7262" ht="12.75" hidden="1" customHeight="1"/>
    <row r="7263" ht="12.75" hidden="1" customHeight="1"/>
    <row r="7264" ht="12.75" hidden="1" customHeight="1"/>
    <row r="7265" ht="12.75" hidden="1" customHeight="1"/>
    <row r="7266" ht="12.75" hidden="1" customHeight="1"/>
    <row r="7267" ht="12.75" hidden="1" customHeight="1"/>
    <row r="7268" ht="12.75" hidden="1" customHeight="1"/>
    <row r="7269" ht="12.75" hidden="1" customHeight="1"/>
    <row r="7270" ht="12.75" hidden="1" customHeight="1"/>
    <row r="7271" ht="12.75" hidden="1" customHeight="1"/>
    <row r="7272" ht="12.75" hidden="1" customHeight="1"/>
    <row r="7273" ht="12.75" hidden="1" customHeight="1"/>
    <row r="7274" ht="12.75" hidden="1" customHeight="1"/>
    <row r="7275" ht="12.75" hidden="1" customHeight="1"/>
    <row r="7276" ht="12.75" hidden="1" customHeight="1"/>
    <row r="7277" ht="12.75" hidden="1" customHeight="1"/>
    <row r="7278" ht="12.75" hidden="1" customHeight="1"/>
    <row r="7279" ht="12.75" hidden="1" customHeight="1"/>
    <row r="7280" ht="12.75" hidden="1" customHeight="1"/>
    <row r="7281" ht="12.75" hidden="1" customHeight="1"/>
    <row r="7282" ht="12.75" hidden="1" customHeight="1"/>
    <row r="7283" ht="12.75" hidden="1" customHeight="1"/>
    <row r="7284" ht="12.75" hidden="1" customHeight="1"/>
    <row r="7285" ht="12.75" hidden="1" customHeight="1"/>
    <row r="7286" ht="12.75" hidden="1" customHeight="1"/>
    <row r="7287" ht="12.75" hidden="1" customHeight="1"/>
    <row r="7288" ht="12.75" hidden="1" customHeight="1"/>
    <row r="7289" ht="12.75" hidden="1" customHeight="1"/>
    <row r="7290" ht="12.75" hidden="1" customHeight="1"/>
    <row r="7291" ht="12.75" hidden="1" customHeight="1"/>
    <row r="7292" ht="12.75" hidden="1" customHeight="1"/>
    <row r="7293" ht="12.75" hidden="1" customHeight="1"/>
    <row r="7294" ht="12.75" hidden="1" customHeight="1"/>
    <row r="7295" ht="12.75" hidden="1" customHeight="1"/>
    <row r="7296" ht="12.75" hidden="1" customHeight="1"/>
    <row r="7297" ht="12.75" hidden="1" customHeight="1"/>
    <row r="7298" ht="12.75" hidden="1" customHeight="1"/>
    <row r="7299" ht="12.75" hidden="1" customHeight="1"/>
    <row r="7300" ht="12.75" hidden="1" customHeight="1"/>
    <row r="7301" ht="12.75" hidden="1" customHeight="1"/>
    <row r="7302" ht="12.75" hidden="1" customHeight="1"/>
    <row r="7303" ht="12.75" hidden="1" customHeight="1"/>
    <row r="7304" ht="12.75" hidden="1" customHeight="1"/>
    <row r="7305" ht="12.75" hidden="1" customHeight="1"/>
    <row r="7306" ht="12.75" hidden="1" customHeight="1"/>
    <row r="7307" ht="12.75" hidden="1" customHeight="1"/>
    <row r="7308" ht="12.75" hidden="1" customHeight="1"/>
    <row r="7309" ht="12.75" hidden="1" customHeight="1"/>
    <row r="7310" ht="12.75" hidden="1" customHeight="1"/>
    <row r="7311" ht="12.75" hidden="1" customHeight="1"/>
    <row r="7312" ht="12.75" hidden="1" customHeight="1"/>
    <row r="7313" ht="12.75" hidden="1" customHeight="1"/>
    <row r="7314" ht="12.75" hidden="1" customHeight="1"/>
    <row r="7315" ht="12.75" hidden="1" customHeight="1"/>
    <row r="7316" ht="12.75" hidden="1" customHeight="1"/>
    <row r="7317" ht="12.75" hidden="1" customHeight="1"/>
    <row r="7318" ht="12.75" hidden="1" customHeight="1"/>
    <row r="7319" ht="12.75" hidden="1" customHeight="1"/>
    <row r="7320" ht="12.75" hidden="1" customHeight="1"/>
    <row r="7321" ht="12.75" hidden="1" customHeight="1"/>
    <row r="7322" ht="12.75" hidden="1" customHeight="1"/>
    <row r="7323" ht="12.75" hidden="1" customHeight="1"/>
    <row r="7324" ht="12.75" hidden="1" customHeight="1"/>
    <row r="7325" ht="12.75" hidden="1" customHeight="1"/>
    <row r="7326" ht="12.75" hidden="1" customHeight="1"/>
    <row r="7327" ht="12.75" hidden="1" customHeight="1"/>
    <row r="7328" ht="12.75" hidden="1" customHeight="1"/>
    <row r="7329" ht="12.75" hidden="1" customHeight="1"/>
    <row r="7330" ht="12.75" hidden="1" customHeight="1"/>
    <row r="7331" ht="12.75" hidden="1" customHeight="1"/>
    <row r="7332" ht="12.75" hidden="1" customHeight="1"/>
    <row r="7333" ht="12.75" hidden="1" customHeight="1"/>
    <row r="7334" ht="12.75" hidden="1" customHeight="1"/>
    <row r="7335" ht="12.75" hidden="1" customHeight="1"/>
    <row r="7336" ht="12.75" hidden="1" customHeight="1"/>
    <row r="7337" ht="12.75" hidden="1" customHeight="1"/>
    <row r="7338" ht="12.75" hidden="1" customHeight="1"/>
    <row r="7339" ht="12.75" hidden="1" customHeight="1"/>
    <row r="7340" ht="12.75" hidden="1" customHeight="1"/>
    <row r="7341" ht="12.75" hidden="1" customHeight="1"/>
    <row r="7342" ht="12.75" hidden="1" customHeight="1"/>
    <row r="7343" ht="12.75" hidden="1" customHeight="1"/>
    <row r="7344" ht="12.75" hidden="1" customHeight="1"/>
    <row r="7345" ht="12.75" hidden="1" customHeight="1"/>
    <row r="7346" ht="12.75" hidden="1" customHeight="1"/>
    <row r="7347" ht="12.75" hidden="1" customHeight="1"/>
    <row r="7348" ht="12.75" hidden="1" customHeight="1"/>
    <row r="7349" ht="12.75" hidden="1" customHeight="1"/>
    <row r="7350" ht="12.75" hidden="1" customHeight="1"/>
    <row r="7351" ht="12.75" hidden="1" customHeight="1"/>
    <row r="7352" ht="12.75" hidden="1" customHeight="1"/>
    <row r="7353" ht="12.75" hidden="1" customHeight="1"/>
    <row r="7354" ht="12.75" hidden="1" customHeight="1"/>
    <row r="7355" ht="12.75" hidden="1" customHeight="1"/>
    <row r="7356" ht="12.75" hidden="1" customHeight="1"/>
    <row r="7357" ht="12.75" hidden="1" customHeight="1"/>
    <row r="7358" ht="12.75" hidden="1" customHeight="1"/>
    <row r="7359" ht="12.75" hidden="1" customHeight="1"/>
    <row r="7360" ht="12.75" hidden="1" customHeight="1"/>
    <row r="7361" ht="12.75" hidden="1" customHeight="1"/>
    <row r="7362" ht="12.75" hidden="1" customHeight="1"/>
    <row r="7363" ht="12.75" hidden="1" customHeight="1"/>
    <row r="7364" ht="12.75" hidden="1" customHeight="1"/>
    <row r="7365" ht="12.75" hidden="1" customHeight="1"/>
    <row r="7366" ht="12.75" hidden="1" customHeight="1"/>
    <row r="7367" ht="12.75" hidden="1" customHeight="1"/>
    <row r="7368" ht="12.75" hidden="1" customHeight="1"/>
    <row r="7369" ht="12.75" hidden="1" customHeight="1"/>
    <row r="7370" ht="12.75" hidden="1" customHeight="1"/>
    <row r="7371" ht="12.75" hidden="1" customHeight="1"/>
    <row r="7372" ht="12.75" hidden="1" customHeight="1"/>
    <row r="7373" ht="12.75" hidden="1" customHeight="1"/>
    <row r="7374" ht="12.75" hidden="1" customHeight="1"/>
    <row r="7375" ht="12.75" hidden="1" customHeight="1"/>
    <row r="7376" ht="12.75" hidden="1" customHeight="1"/>
    <row r="7377" ht="12.75" hidden="1" customHeight="1"/>
    <row r="7378" ht="12.75" hidden="1" customHeight="1"/>
    <row r="7379" ht="12.75" hidden="1" customHeight="1"/>
    <row r="7380" ht="12.75" hidden="1" customHeight="1"/>
    <row r="7381" ht="12.75" hidden="1" customHeight="1"/>
    <row r="7382" ht="12.75" hidden="1" customHeight="1"/>
    <row r="7383" ht="12.75" hidden="1" customHeight="1"/>
    <row r="7384" ht="12.75" hidden="1" customHeight="1"/>
    <row r="7385" ht="12.75" hidden="1" customHeight="1"/>
    <row r="7386" ht="12.75" hidden="1" customHeight="1"/>
    <row r="7387" ht="12.75" hidden="1" customHeight="1"/>
    <row r="7388" ht="12.75" hidden="1" customHeight="1"/>
    <row r="7389" ht="12.75" hidden="1" customHeight="1"/>
    <row r="7390" ht="12.75" hidden="1" customHeight="1"/>
    <row r="7391" ht="12.75" hidden="1" customHeight="1"/>
    <row r="7392" ht="12.75" hidden="1" customHeight="1"/>
    <row r="7393" ht="12.75" hidden="1" customHeight="1"/>
    <row r="7394" ht="12.75" hidden="1" customHeight="1"/>
    <row r="7395" ht="12.75" hidden="1" customHeight="1"/>
    <row r="7396" ht="12.75" hidden="1" customHeight="1"/>
    <row r="7397" ht="12.75" hidden="1" customHeight="1"/>
    <row r="7398" ht="12.75" hidden="1" customHeight="1"/>
    <row r="7399" ht="12.75" hidden="1" customHeight="1"/>
    <row r="7400" ht="12.75" hidden="1" customHeight="1"/>
    <row r="7401" ht="12.75" hidden="1" customHeight="1"/>
    <row r="7402" ht="12.75" hidden="1" customHeight="1"/>
    <row r="7403" ht="12.75" hidden="1" customHeight="1"/>
    <row r="7404" ht="12.75" hidden="1" customHeight="1"/>
    <row r="7405" ht="12.75" hidden="1" customHeight="1"/>
    <row r="7406" ht="12.75" hidden="1" customHeight="1"/>
    <row r="7407" ht="12.75" hidden="1" customHeight="1"/>
    <row r="7408" ht="12.75" hidden="1" customHeight="1"/>
    <row r="7409" ht="12.75" hidden="1" customHeight="1"/>
    <row r="7410" ht="12.75" hidden="1" customHeight="1"/>
    <row r="7411" ht="12.75" hidden="1" customHeight="1"/>
    <row r="7412" ht="12.75" hidden="1" customHeight="1"/>
    <row r="7413" ht="12.75" hidden="1" customHeight="1"/>
    <row r="7414" ht="12.75" hidden="1" customHeight="1"/>
    <row r="7415" ht="12.75" hidden="1" customHeight="1"/>
    <row r="7416" ht="12.75" hidden="1" customHeight="1"/>
    <row r="7417" ht="12.75" hidden="1" customHeight="1"/>
    <row r="7418" ht="12.75" hidden="1" customHeight="1"/>
    <row r="7419" ht="12.75" hidden="1" customHeight="1"/>
    <row r="7420" ht="12.75" hidden="1" customHeight="1"/>
    <row r="7421" ht="12.75" hidden="1" customHeight="1"/>
    <row r="7422" ht="12.75" hidden="1" customHeight="1"/>
    <row r="7423" ht="12.75" hidden="1" customHeight="1"/>
    <row r="7424" ht="12.75" hidden="1" customHeight="1"/>
    <row r="7425" ht="12.75" hidden="1" customHeight="1"/>
    <row r="7426" ht="12.75" hidden="1" customHeight="1"/>
    <row r="7427" ht="12.75" hidden="1" customHeight="1"/>
    <row r="7428" ht="12.75" hidden="1" customHeight="1"/>
    <row r="7429" ht="12.75" hidden="1" customHeight="1"/>
    <row r="7430" ht="12.75" hidden="1" customHeight="1"/>
    <row r="7431" ht="12.75" hidden="1" customHeight="1"/>
    <row r="7432" ht="12.75" hidden="1" customHeight="1"/>
    <row r="7433" ht="12.75" hidden="1" customHeight="1"/>
    <row r="7434" ht="12.75" hidden="1" customHeight="1"/>
    <row r="7435" ht="12.75" hidden="1" customHeight="1"/>
    <row r="7436" ht="12.75" hidden="1" customHeight="1"/>
    <row r="7437" ht="12.75" hidden="1" customHeight="1"/>
    <row r="7438" ht="12.75" hidden="1" customHeight="1"/>
    <row r="7439" ht="12.75" hidden="1" customHeight="1"/>
    <row r="7440" ht="12.75" hidden="1" customHeight="1"/>
    <row r="7441" ht="12.75" hidden="1" customHeight="1"/>
    <row r="7442" ht="12.75" hidden="1" customHeight="1"/>
    <row r="7443" ht="12.75" hidden="1" customHeight="1"/>
    <row r="7444" ht="12.75" hidden="1" customHeight="1"/>
    <row r="7445" ht="12.75" hidden="1" customHeight="1"/>
    <row r="7446" ht="12.75" hidden="1" customHeight="1"/>
    <row r="7447" ht="12.75" hidden="1" customHeight="1"/>
    <row r="7448" ht="12.75" hidden="1" customHeight="1"/>
    <row r="7449" ht="12.75" hidden="1" customHeight="1"/>
    <row r="7450" ht="12.75" hidden="1" customHeight="1"/>
    <row r="7451" ht="12.75" hidden="1" customHeight="1"/>
    <row r="7452" ht="12.75" hidden="1" customHeight="1"/>
    <row r="7453" ht="12.75" hidden="1" customHeight="1"/>
    <row r="7454" ht="12.75" hidden="1" customHeight="1"/>
    <row r="7455" ht="12.75" hidden="1" customHeight="1"/>
    <row r="7456" ht="12.75" hidden="1" customHeight="1"/>
    <row r="7457" ht="12.75" hidden="1" customHeight="1"/>
    <row r="7458" ht="12.75" hidden="1" customHeight="1"/>
    <row r="7459" ht="12.75" hidden="1" customHeight="1"/>
    <row r="7460" ht="12.75" hidden="1" customHeight="1"/>
    <row r="7461" ht="12.75" hidden="1" customHeight="1"/>
    <row r="7462" ht="12.75" hidden="1" customHeight="1"/>
    <row r="7463" ht="12.75" hidden="1" customHeight="1"/>
    <row r="7464" ht="12.75" hidden="1" customHeight="1"/>
    <row r="7465" ht="12.75" hidden="1" customHeight="1"/>
    <row r="7466" ht="12.75" hidden="1" customHeight="1"/>
    <row r="7467" ht="12.75" hidden="1" customHeight="1"/>
    <row r="7468" ht="12.75" hidden="1" customHeight="1"/>
    <row r="7469" ht="12.75" hidden="1" customHeight="1"/>
    <row r="7470" ht="12.75" hidden="1" customHeight="1"/>
    <row r="7471" ht="12.75" hidden="1" customHeight="1"/>
    <row r="7472" ht="12.75" hidden="1" customHeight="1"/>
    <row r="7473" ht="12.75" hidden="1" customHeight="1"/>
    <row r="7474" ht="12.75" hidden="1" customHeight="1"/>
    <row r="7475" ht="12.75" hidden="1" customHeight="1"/>
    <row r="7476" ht="12.75" hidden="1" customHeight="1"/>
    <row r="7477" ht="12.75" hidden="1" customHeight="1"/>
    <row r="7478" ht="12.75" hidden="1" customHeight="1"/>
    <row r="7479" ht="12.75" hidden="1" customHeight="1"/>
    <row r="7480" ht="12.75" hidden="1" customHeight="1"/>
    <row r="7481" ht="12.75" hidden="1" customHeight="1"/>
    <row r="7482" ht="12.75" hidden="1" customHeight="1"/>
    <row r="7483" ht="12.75" hidden="1" customHeight="1"/>
    <row r="7484" ht="12.75" hidden="1" customHeight="1"/>
    <row r="7485" ht="12.75" hidden="1" customHeight="1"/>
    <row r="7486" ht="12.75" hidden="1" customHeight="1"/>
    <row r="7487" ht="12.75" hidden="1" customHeight="1"/>
    <row r="7488" ht="12.75" hidden="1" customHeight="1"/>
    <row r="7489" ht="12.75" hidden="1" customHeight="1"/>
    <row r="7490" ht="12.75" hidden="1" customHeight="1"/>
    <row r="7491" ht="12.75" hidden="1" customHeight="1"/>
    <row r="7492" ht="12.75" hidden="1" customHeight="1"/>
    <row r="7493" ht="12.75" hidden="1" customHeight="1"/>
    <row r="7494" ht="12.75" hidden="1" customHeight="1"/>
    <row r="7495" ht="12.75" hidden="1" customHeight="1"/>
    <row r="7496" ht="12.75" hidden="1" customHeight="1"/>
    <row r="7497" ht="12.75" hidden="1" customHeight="1"/>
    <row r="7498" ht="12.75" hidden="1" customHeight="1"/>
    <row r="7499" ht="12.75" hidden="1" customHeight="1"/>
    <row r="7500" ht="12.75" hidden="1" customHeight="1"/>
    <row r="7501" ht="12.75" hidden="1" customHeight="1"/>
    <row r="7502" ht="12.75" hidden="1" customHeight="1"/>
    <row r="7503" ht="12.75" hidden="1" customHeight="1"/>
    <row r="7504" ht="12.75" hidden="1" customHeight="1"/>
    <row r="7505" ht="12.75" hidden="1" customHeight="1"/>
    <row r="7506" ht="12.75" hidden="1" customHeight="1"/>
    <row r="7507" ht="12.75" hidden="1" customHeight="1"/>
    <row r="7508" ht="12.75" hidden="1" customHeight="1"/>
    <row r="7509" ht="12.75" hidden="1" customHeight="1"/>
    <row r="7510" ht="12.75" hidden="1" customHeight="1"/>
    <row r="7511" ht="12.75" hidden="1" customHeight="1"/>
    <row r="7512" ht="12.75" hidden="1" customHeight="1"/>
    <row r="7513" ht="12.75" hidden="1" customHeight="1"/>
    <row r="7514" ht="12.75" hidden="1" customHeight="1"/>
    <row r="7515" ht="12.75" hidden="1" customHeight="1"/>
    <row r="7516" ht="12.75" hidden="1" customHeight="1"/>
    <row r="7517" ht="12.75" hidden="1" customHeight="1"/>
    <row r="7518" ht="12.75" hidden="1" customHeight="1"/>
    <row r="7519" ht="12.75" hidden="1" customHeight="1"/>
    <row r="7520" ht="12.75" hidden="1" customHeight="1"/>
    <row r="7521" ht="12.75" hidden="1" customHeight="1"/>
    <row r="7522" ht="12.75" hidden="1" customHeight="1"/>
    <row r="7523" ht="12.75" hidden="1" customHeight="1"/>
    <row r="7524" ht="12.75" hidden="1" customHeight="1"/>
    <row r="7525" ht="12.75" hidden="1" customHeight="1"/>
    <row r="7526" ht="12.75" hidden="1" customHeight="1"/>
    <row r="7527" ht="12.75" hidden="1" customHeight="1"/>
    <row r="7528" ht="12.75" hidden="1" customHeight="1"/>
    <row r="7529" ht="12.75" hidden="1" customHeight="1"/>
    <row r="7530" ht="12.75" hidden="1" customHeight="1"/>
    <row r="7531" ht="12.75" hidden="1" customHeight="1"/>
    <row r="7532" ht="12.75" hidden="1" customHeight="1"/>
    <row r="7533" ht="12.75" hidden="1" customHeight="1"/>
    <row r="7534" ht="12.75" hidden="1" customHeight="1"/>
    <row r="7535" ht="12.75" hidden="1" customHeight="1"/>
    <row r="7536" ht="12.75" hidden="1" customHeight="1"/>
    <row r="7537" ht="12.75" hidden="1" customHeight="1"/>
    <row r="7538" ht="12.75" hidden="1" customHeight="1"/>
    <row r="7539" ht="12.75" hidden="1" customHeight="1"/>
    <row r="7540" ht="12.75" hidden="1" customHeight="1"/>
    <row r="7541" ht="12.75" hidden="1" customHeight="1"/>
    <row r="7542" ht="12.75" hidden="1" customHeight="1"/>
    <row r="7543" ht="12.75" hidden="1" customHeight="1"/>
    <row r="7544" ht="12.75" hidden="1" customHeight="1"/>
    <row r="7545" ht="12.75" hidden="1" customHeight="1"/>
    <row r="7546" ht="12.75" hidden="1" customHeight="1"/>
    <row r="7547" ht="12.75" hidden="1" customHeight="1"/>
    <row r="7548" ht="12.75" hidden="1" customHeight="1"/>
    <row r="7549" ht="12.75" hidden="1" customHeight="1"/>
    <row r="7550" ht="12.75" hidden="1" customHeight="1"/>
    <row r="7551" ht="12.75" hidden="1" customHeight="1"/>
    <row r="7552" ht="12.75" hidden="1" customHeight="1"/>
    <row r="7553" ht="12.75" hidden="1" customHeight="1"/>
    <row r="7554" ht="12.75" hidden="1" customHeight="1"/>
    <row r="7555" ht="12.75" hidden="1" customHeight="1"/>
    <row r="7556" ht="12.75" hidden="1" customHeight="1"/>
    <row r="7557" ht="12.75" hidden="1" customHeight="1"/>
    <row r="7558" ht="12.75" hidden="1" customHeight="1"/>
    <row r="7559" ht="12.75" hidden="1" customHeight="1"/>
    <row r="7560" ht="12.75" hidden="1" customHeight="1"/>
    <row r="7561" ht="12.75" hidden="1" customHeight="1"/>
    <row r="7562" ht="12.75" hidden="1" customHeight="1"/>
    <row r="7563" ht="12.75" hidden="1" customHeight="1"/>
    <row r="7564" ht="12.75" hidden="1" customHeight="1"/>
    <row r="7565" ht="12.75" hidden="1" customHeight="1"/>
    <row r="7566" ht="12.75" hidden="1" customHeight="1"/>
    <row r="7567" ht="12.75" hidden="1" customHeight="1"/>
    <row r="7568" ht="12.75" hidden="1" customHeight="1"/>
    <row r="7569" ht="12.75" hidden="1" customHeight="1"/>
    <row r="7570" ht="12.75" hidden="1" customHeight="1"/>
    <row r="7571" ht="12.75" hidden="1" customHeight="1"/>
    <row r="7572" ht="12.75" hidden="1" customHeight="1"/>
    <row r="7573" ht="12.75" hidden="1" customHeight="1"/>
    <row r="7574" ht="12.75" hidden="1" customHeight="1"/>
    <row r="7575" ht="12.75" hidden="1" customHeight="1"/>
    <row r="7576" ht="12.75" hidden="1" customHeight="1"/>
    <row r="7577" ht="12.75" hidden="1" customHeight="1"/>
    <row r="7578" ht="12.75" hidden="1" customHeight="1"/>
    <row r="7579" ht="12.75" hidden="1" customHeight="1"/>
    <row r="7580" ht="12.75" hidden="1" customHeight="1"/>
    <row r="7581" ht="12.75" hidden="1" customHeight="1"/>
    <row r="7582" ht="12.75" hidden="1" customHeight="1"/>
    <row r="7583" ht="12.75" hidden="1" customHeight="1"/>
    <row r="7584" ht="12.75" hidden="1" customHeight="1"/>
    <row r="7585" ht="12.75" hidden="1" customHeight="1"/>
    <row r="7586" ht="12.75" hidden="1" customHeight="1"/>
    <row r="7587" ht="12.75" hidden="1" customHeight="1"/>
    <row r="7588" ht="12.75" hidden="1" customHeight="1"/>
    <row r="7589" ht="12.75" hidden="1" customHeight="1"/>
    <row r="7590" ht="12.75" hidden="1" customHeight="1"/>
    <row r="7591" ht="12.75" hidden="1" customHeight="1"/>
    <row r="7592" ht="12.75" hidden="1" customHeight="1"/>
    <row r="7593" ht="12.75" hidden="1" customHeight="1"/>
    <row r="7594" ht="12.75" hidden="1" customHeight="1"/>
    <row r="7595" ht="12.75" hidden="1" customHeight="1"/>
    <row r="7596" ht="12.75" hidden="1" customHeight="1"/>
    <row r="7597" ht="12.75" hidden="1" customHeight="1"/>
    <row r="7598" ht="12.75" hidden="1" customHeight="1"/>
    <row r="7599" ht="12.75" hidden="1" customHeight="1"/>
    <row r="7600" ht="12.75" hidden="1" customHeight="1"/>
    <row r="7601" ht="12.75" hidden="1" customHeight="1"/>
    <row r="7602" ht="12.75" hidden="1" customHeight="1"/>
    <row r="7603" ht="12.75" hidden="1" customHeight="1"/>
    <row r="7604" ht="12.75" hidden="1" customHeight="1"/>
    <row r="7605" ht="12.75" hidden="1" customHeight="1"/>
    <row r="7606" ht="12.75" hidden="1" customHeight="1"/>
    <row r="7607" ht="12.75" hidden="1" customHeight="1"/>
    <row r="7608" ht="12.75" hidden="1" customHeight="1"/>
    <row r="7609" ht="12.75" hidden="1" customHeight="1"/>
    <row r="7610" ht="12.75" hidden="1" customHeight="1"/>
    <row r="7611" ht="12.75" hidden="1" customHeight="1"/>
    <row r="7612" ht="12.75" hidden="1" customHeight="1"/>
    <row r="7613" ht="12.75" hidden="1" customHeight="1"/>
    <row r="7614" ht="12.75" hidden="1" customHeight="1"/>
    <row r="7615" ht="12.75" hidden="1" customHeight="1"/>
    <row r="7616" ht="12.75" hidden="1" customHeight="1"/>
    <row r="7617" ht="12.75" hidden="1" customHeight="1"/>
    <row r="7618" ht="12.75" hidden="1" customHeight="1"/>
    <row r="7619" ht="12.75" hidden="1" customHeight="1"/>
    <row r="7620" ht="12.75" hidden="1" customHeight="1"/>
    <row r="7621" ht="12.75" hidden="1" customHeight="1"/>
    <row r="7622" ht="12.75" hidden="1" customHeight="1"/>
    <row r="7623" ht="12.75" hidden="1" customHeight="1"/>
    <row r="7624" ht="12.75" hidden="1" customHeight="1"/>
    <row r="7625" ht="12.75" hidden="1" customHeight="1"/>
    <row r="7626" ht="12.75" hidden="1" customHeight="1"/>
    <row r="7627" ht="12.75" hidden="1" customHeight="1"/>
    <row r="7628" ht="12.75" hidden="1" customHeight="1"/>
    <row r="7629" ht="12.75" hidden="1" customHeight="1"/>
    <row r="7630" ht="12.75" hidden="1" customHeight="1"/>
    <row r="7631" ht="12.75" hidden="1" customHeight="1"/>
    <row r="7632" ht="12.75" hidden="1" customHeight="1"/>
    <row r="7633" ht="12.75" hidden="1" customHeight="1"/>
    <row r="7634" ht="12.75" hidden="1" customHeight="1"/>
    <row r="7635" ht="12.75" hidden="1" customHeight="1"/>
    <row r="7636" ht="12.75" hidden="1" customHeight="1"/>
    <row r="7637" ht="12.75" hidden="1" customHeight="1"/>
    <row r="7638" ht="12.75" hidden="1" customHeight="1"/>
    <row r="7639" ht="12.75" hidden="1" customHeight="1"/>
    <row r="7640" ht="12.75" hidden="1" customHeight="1"/>
    <row r="7641" ht="12.75" hidden="1" customHeight="1"/>
    <row r="7642" ht="12.75" hidden="1" customHeight="1"/>
    <row r="7643" ht="12.75" hidden="1" customHeight="1"/>
    <row r="7644" ht="12.75" hidden="1" customHeight="1"/>
    <row r="7645" ht="12.75" hidden="1" customHeight="1"/>
    <row r="7646" ht="12.75" hidden="1" customHeight="1"/>
    <row r="7647" ht="12.75" hidden="1" customHeight="1"/>
    <row r="7648" ht="12.75" hidden="1" customHeight="1"/>
    <row r="7649" ht="12.75" hidden="1" customHeight="1"/>
    <row r="7650" ht="12.75" hidden="1" customHeight="1"/>
    <row r="7651" ht="12.75" hidden="1" customHeight="1"/>
    <row r="7652" ht="12.75" hidden="1" customHeight="1"/>
    <row r="7653" ht="12.75" hidden="1" customHeight="1"/>
    <row r="7654" ht="12.75" hidden="1" customHeight="1"/>
    <row r="7655" ht="12.75" hidden="1" customHeight="1"/>
    <row r="7656" ht="12.75" hidden="1" customHeight="1"/>
    <row r="7657" ht="12.75" hidden="1" customHeight="1"/>
    <row r="7658" ht="12.75" hidden="1" customHeight="1"/>
    <row r="7659" ht="12.75" hidden="1" customHeight="1"/>
    <row r="7660" ht="12.75" hidden="1" customHeight="1"/>
    <row r="7661" ht="12.75" hidden="1" customHeight="1"/>
    <row r="7662" ht="12.75" hidden="1" customHeight="1"/>
    <row r="7663" ht="12.75" hidden="1" customHeight="1"/>
    <row r="7664" ht="12.75" hidden="1" customHeight="1"/>
    <row r="7665" ht="12.75" hidden="1" customHeight="1"/>
    <row r="7666" ht="12.75" hidden="1" customHeight="1"/>
    <row r="7667" ht="12.75" hidden="1" customHeight="1"/>
    <row r="7668" ht="12.75" hidden="1" customHeight="1"/>
    <row r="7669" ht="12.75" hidden="1" customHeight="1"/>
    <row r="7670" ht="12.75" hidden="1" customHeight="1"/>
    <row r="7671" ht="12.75" hidden="1" customHeight="1"/>
    <row r="7672" ht="12.75" hidden="1" customHeight="1"/>
    <row r="7673" ht="12.75" hidden="1" customHeight="1"/>
    <row r="7674" ht="12.75" hidden="1" customHeight="1"/>
    <row r="7675" ht="12.75" hidden="1" customHeight="1"/>
    <row r="7676" ht="12.75" hidden="1" customHeight="1"/>
    <row r="7677" ht="12.75" hidden="1" customHeight="1"/>
    <row r="7678" ht="12.75" hidden="1" customHeight="1"/>
    <row r="7679" ht="12.75" hidden="1" customHeight="1"/>
    <row r="7680" ht="12.75" hidden="1" customHeight="1"/>
    <row r="7681" ht="12.75" hidden="1" customHeight="1"/>
    <row r="7682" ht="12.75" hidden="1" customHeight="1"/>
    <row r="7683" ht="12.75" hidden="1" customHeight="1"/>
    <row r="7684" ht="12.75" hidden="1" customHeight="1"/>
    <row r="7685" ht="12.75" hidden="1" customHeight="1"/>
    <row r="7686" ht="12.75" hidden="1" customHeight="1"/>
    <row r="7687" ht="12.75" hidden="1" customHeight="1"/>
    <row r="7688" ht="12.75" hidden="1" customHeight="1"/>
    <row r="7689" ht="12.75" hidden="1" customHeight="1"/>
    <row r="7690" ht="12.75" hidden="1" customHeight="1"/>
    <row r="7691" ht="12.75" hidden="1" customHeight="1"/>
    <row r="7692" ht="12.75" hidden="1" customHeight="1"/>
    <row r="7693" ht="12.75" hidden="1" customHeight="1"/>
    <row r="7694" ht="12.75" hidden="1" customHeight="1"/>
    <row r="7695" ht="12.75" hidden="1" customHeight="1"/>
    <row r="7696" ht="12.75" hidden="1" customHeight="1"/>
    <row r="7697" ht="12.75" hidden="1" customHeight="1"/>
    <row r="7698" ht="12.75" hidden="1" customHeight="1"/>
    <row r="7699" ht="12.75" hidden="1" customHeight="1"/>
    <row r="7700" ht="12.75" hidden="1" customHeight="1"/>
    <row r="7701" ht="12.75" hidden="1" customHeight="1"/>
    <row r="7702" ht="12.75" hidden="1" customHeight="1"/>
    <row r="7703" ht="12.75" hidden="1" customHeight="1"/>
    <row r="7704" ht="12.75" hidden="1" customHeight="1"/>
    <row r="7705" ht="12.75" hidden="1" customHeight="1"/>
    <row r="7706" ht="12.75" hidden="1" customHeight="1"/>
    <row r="7707" ht="12.75" hidden="1" customHeight="1"/>
    <row r="7708" ht="12.75" hidden="1" customHeight="1"/>
    <row r="7709" ht="12.75" hidden="1" customHeight="1"/>
    <row r="7710" ht="12.75" hidden="1" customHeight="1"/>
    <row r="7711" ht="12.75" hidden="1" customHeight="1"/>
    <row r="7712" ht="12.75" hidden="1" customHeight="1"/>
    <row r="7713" ht="12.75" hidden="1" customHeight="1"/>
    <row r="7714" ht="12.75" hidden="1" customHeight="1"/>
    <row r="7715" ht="12.75" hidden="1" customHeight="1"/>
    <row r="7716" ht="12.75" hidden="1" customHeight="1"/>
    <row r="7717" ht="12.75" hidden="1" customHeight="1"/>
    <row r="7718" ht="12.75" hidden="1" customHeight="1"/>
    <row r="7719" ht="12.75" hidden="1" customHeight="1"/>
    <row r="7720" ht="12.75" hidden="1" customHeight="1"/>
    <row r="7721" ht="12.75" hidden="1" customHeight="1"/>
    <row r="7722" ht="12.75" hidden="1" customHeight="1"/>
    <row r="7723" ht="12.75" hidden="1" customHeight="1"/>
    <row r="7724" ht="12.75" hidden="1" customHeight="1"/>
    <row r="7725" ht="12.75" hidden="1" customHeight="1"/>
    <row r="7726" ht="12.75" hidden="1" customHeight="1"/>
    <row r="7727" ht="12.75" hidden="1" customHeight="1"/>
    <row r="7728" ht="12.75" hidden="1" customHeight="1"/>
    <row r="7729" ht="12.75" hidden="1" customHeight="1"/>
    <row r="7730" ht="12.75" hidden="1" customHeight="1"/>
    <row r="7731" ht="12.75" hidden="1" customHeight="1"/>
    <row r="7732" ht="12.75" hidden="1" customHeight="1"/>
    <row r="7733" ht="12.75" hidden="1" customHeight="1"/>
    <row r="7734" ht="12.75" hidden="1" customHeight="1"/>
    <row r="7735" ht="12.75" hidden="1" customHeight="1"/>
    <row r="7736" ht="12.75" hidden="1" customHeight="1"/>
    <row r="7737" ht="12.75" hidden="1" customHeight="1"/>
    <row r="7738" ht="12.75" hidden="1" customHeight="1"/>
    <row r="7739" ht="12.75" hidden="1" customHeight="1"/>
    <row r="7740" ht="12.75" hidden="1" customHeight="1"/>
    <row r="7741" ht="12.75" hidden="1" customHeight="1"/>
    <row r="7742" ht="12.75" hidden="1" customHeight="1"/>
    <row r="7743" ht="12.75" hidden="1" customHeight="1"/>
    <row r="7744" ht="12.75" hidden="1" customHeight="1"/>
    <row r="7745" ht="12.75" hidden="1" customHeight="1"/>
    <row r="7746" ht="12.75" hidden="1" customHeight="1"/>
    <row r="7747" ht="12.75" hidden="1" customHeight="1"/>
    <row r="7748" ht="12.75" hidden="1" customHeight="1"/>
    <row r="7749" ht="12.75" hidden="1" customHeight="1"/>
    <row r="7750" ht="12.75" hidden="1" customHeight="1"/>
    <row r="7751" ht="12.75" hidden="1" customHeight="1"/>
    <row r="7752" ht="12.75" hidden="1" customHeight="1"/>
    <row r="7753" ht="12.75" hidden="1" customHeight="1"/>
    <row r="7754" ht="12.75" hidden="1" customHeight="1"/>
    <row r="7755" ht="12.75" hidden="1" customHeight="1"/>
    <row r="7756" ht="12.75" hidden="1" customHeight="1"/>
    <row r="7757" ht="12.75" hidden="1" customHeight="1"/>
    <row r="7758" ht="12.75" hidden="1" customHeight="1"/>
    <row r="7759" ht="12.75" hidden="1" customHeight="1"/>
    <row r="7760" ht="12.75" hidden="1" customHeight="1"/>
    <row r="7761" ht="12.75" hidden="1" customHeight="1"/>
    <row r="7762" ht="12.75" hidden="1" customHeight="1"/>
    <row r="7763" ht="12.75" hidden="1" customHeight="1"/>
    <row r="7764" ht="12.75" hidden="1" customHeight="1"/>
    <row r="7765" ht="12.75" hidden="1" customHeight="1"/>
    <row r="7766" ht="12.75" hidden="1" customHeight="1"/>
    <row r="7767" ht="12.75" hidden="1" customHeight="1"/>
    <row r="7768" ht="12.75" hidden="1" customHeight="1"/>
    <row r="7769" ht="12.75" hidden="1" customHeight="1"/>
    <row r="7770" ht="12.75" hidden="1" customHeight="1"/>
    <row r="7771" ht="12.75" hidden="1" customHeight="1"/>
    <row r="7772" ht="12.75" hidden="1" customHeight="1"/>
    <row r="7773" ht="12.75" hidden="1" customHeight="1"/>
    <row r="7774" ht="12.75" hidden="1" customHeight="1"/>
    <row r="7775" ht="12.75" hidden="1" customHeight="1"/>
    <row r="7776" ht="12.75" hidden="1" customHeight="1"/>
    <row r="7777" ht="12.75" hidden="1" customHeight="1"/>
    <row r="7778" ht="12.75" hidden="1" customHeight="1"/>
    <row r="7779" ht="12.75" hidden="1" customHeight="1"/>
    <row r="7780" ht="12.75" hidden="1" customHeight="1"/>
    <row r="7781" ht="12.75" hidden="1" customHeight="1"/>
    <row r="7782" ht="12.75" hidden="1" customHeight="1"/>
    <row r="7783" ht="12.75" hidden="1" customHeight="1"/>
    <row r="7784" ht="12.75" hidden="1" customHeight="1"/>
    <row r="7785" ht="12.75" hidden="1" customHeight="1"/>
    <row r="7786" ht="12.75" hidden="1" customHeight="1"/>
    <row r="7787" ht="12.75" hidden="1" customHeight="1"/>
    <row r="7788" ht="12.75" hidden="1" customHeight="1"/>
    <row r="7789" ht="12.75" hidden="1" customHeight="1"/>
    <row r="7790" ht="12.75" hidden="1" customHeight="1"/>
    <row r="7791" ht="12.75" hidden="1" customHeight="1"/>
    <row r="7792" ht="12.75" hidden="1" customHeight="1"/>
    <row r="7793" ht="12.75" hidden="1" customHeight="1"/>
    <row r="7794" ht="12.75" hidden="1" customHeight="1"/>
    <row r="7795" ht="12.75" hidden="1" customHeight="1"/>
    <row r="7796" ht="12.75" hidden="1" customHeight="1"/>
    <row r="7797" ht="12.75" hidden="1" customHeight="1"/>
    <row r="7798" ht="12.75" hidden="1" customHeight="1"/>
    <row r="7799" ht="12.75" hidden="1" customHeight="1"/>
    <row r="7800" ht="12.75" hidden="1" customHeight="1"/>
    <row r="7801" ht="12.75" hidden="1" customHeight="1"/>
    <row r="7802" ht="12.75" hidden="1" customHeight="1"/>
    <row r="7803" ht="12.75" hidden="1" customHeight="1"/>
    <row r="7804" ht="12.75" hidden="1" customHeight="1"/>
    <row r="7805" ht="12.75" hidden="1" customHeight="1"/>
    <row r="7806" ht="12.75" hidden="1" customHeight="1"/>
    <row r="7807" ht="12.75" hidden="1" customHeight="1"/>
    <row r="7808" ht="12.75" hidden="1" customHeight="1"/>
    <row r="7809" ht="12.75" hidden="1" customHeight="1"/>
    <row r="7810" ht="12.75" hidden="1" customHeight="1"/>
    <row r="7811" ht="12.75" hidden="1" customHeight="1"/>
    <row r="7812" ht="12.75" hidden="1" customHeight="1"/>
    <row r="7813" ht="12.75" hidden="1" customHeight="1"/>
    <row r="7814" ht="12.75" hidden="1" customHeight="1"/>
    <row r="7815" ht="12.75" hidden="1" customHeight="1"/>
    <row r="7816" ht="12.75" hidden="1" customHeight="1"/>
    <row r="7817" ht="12.75" hidden="1" customHeight="1"/>
    <row r="7818" ht="12.75" hidden="1" customHeight="1"/>
    <row r="7819" ht="12.75" hidden="1" customHeight="1"/>
    <row r="7820" ht="12.75" hidden="1" customHeight="1"/>
    <row r="7821" ht="12.75" hidden="1" customHeight="1"/>
    <row r="7822" ht="12.75" hidden="1" customHeight="1"/>
    <row r="7823" ht="12.75" hidden="1" customHeight="1"/>
    <row r="7824" ht="12.75" hidden="1" customHeight="1"/>
    <row r="7825" ht="12.75" hidden="1" customHeight="1"/>
    <row r="7826" ht="12.75" hidden="1" customHeight="1"/>
    <row r="7827" ht="12.75" hidden="1" customHeight="1"/>
    <row r="7828" ht="12.75" hidden="1" customHeight="1"/>
    <row r="7829" ht="12.75" hidden="1" customHeight="1"/>
    <row r="7830" ht="12.75" hidden="1" customHeight="1"/>
    <row r="7831" ht="12.75" hidden="1" customHeight="1"/>
    <row r="7832" ht="12.75" hidden="1" customHeight="1"/>
    <row r="7833" ht="12.75" hidden="1" customHeight="1"/>
    <row r="7834" ht="12.75" hidden="1" customHeight="1"/>
    <row r="7835" ht="12.75" hidden="1" customHeight="1"/>
    <row r="7836" ht="12.75" hidden="1" customHeight="1"/>
    <row r="7837" ht="12.75" hidden="1" customHeight="1"/>
    <row r="7838" ht="12.75" hidden="1" customHeight="1"/>
    <row r="7839" ht="12.75" hidden="1" customHeight="1"/>
    <row r="7840" ht="12.75" hidden="1" customHeight="1"/>
    <row r="7841" ht="12.75" hidden="1" customHeight="1"/>
    <row r="7842" ht="12.75" hidden="1" customHeight="1"/>
    <row r="7843" ht="12.75" hidden="1" customHeight="1"/>
    <row r="7844" ht="12.75" hidden="1" customHeight="1"/>
    <row r="7845" ht="12.75" hidden="1" customHeight="1"/>
    <row r="7846" ht="12.75" hidden="1" customHeight="1"/>
    <row r="7847" ht="12.75" hidden="1" customHeight="1"/>
    <row r="7848" ht="12.75" hidden="1" customHeight="1"/>
    <row r="7849" ht="12.75" hidden="1" customHeight="1"/>
    <row r="7850" ht="12.75" hidden="1" customHeight="1"/>
    <row r="7851" ht="12.75" hidden="1" customHeight="1"/>
    <row r="7852" ht="12.75" hidden="1" customHeight="1"/>
    <row r="7853" ht="12.75" hidden="1" customHeight="1"/>
    <row r="7854" ht="12.75" hidden="1" customHeight="1"/>
    <row r="7855" ht="12.75" hidden="1" customHeight="1"/>
    <row r="7856" ht="12.75" hidden="1" customHeight="1"/>
    <row r="7857" ht="12.75" hidden="1" customHeight="1"/>
    <row r="7858" ht="12.75" hidden="1" customHeight="1"/>
    <row r="7859" ht="12.75" hidden="1" customHeight="1"/>
    <row r="7860" ht="12.75" hidden="1" customHeight="1"/>
    <row r="7861" ht="12.75" hidden="1" customHeight="1"/>
    <row r="7862" ht="12.75" hidden="1" customHeight="1"/>
    <row r="7863" ht="12.75" hidden="1" customHeight="1"/>
    <row r="7864" ht="12.75" hidden="1" customHeight="1"/>
    <row r="7865" ht="12.75" hidden="1" customHeight="1"/>
    <row r="7866" ht="12.75" hidden="1" customHeight="1"/>
    <row r="7867" ht="12.75" hidden="1" customHeight="1"/>
    <row r="7868" ht="12.75" hidden="1" customHeight="1"/>
    <row r="7869" ht="12.75" hidden="1" customHeight="1"/>
    <row r="7870" ht="12.75" hidden="1" customHeight="1"/>
    <row r="7871" ht="12.75" hidden="1" customHeight="1"/>
    <row r="7872" ht="12.75" hidden="1" customHeight="1"/>
    <row r="7873" ht="12.75" hidden="1" customHeight="1"/>
    <row r="7874" ht="12.75" hidden="1" customHeight="1"/>
    <row r="7875" ht="12.75" hidden="1" customHeight="1"/>
    <row r="7876" ht="12.75" hidden="1" customHeight="1"/>
    <row r="7877" ht="12.75" hidden="1" customHeight="1"/>
    <row r="7878" ht="12.75" hidden="1" customHeight="1"/>
    <row r="7879" ht="12.75" hidden="1" customHeight="1"/>
    <row r="7880" ht="12.75" hidden="1" customHeight="1"/>
    <row r="7881" ht="12.75" hidden="1" customHeight="1"/>
    <row r="7882" ht="12.75" hidden="1" customHeight="1"/>
    <row r="7883" ht="12.75" hidden="1" customHeight="1"/>
    <row r="7884" ht="12.75" hidden="1" customHeight="1"/>
    <row r="7885" ht="12.75" hidden="1" customHeight="1"/>
    <row r="7886" ht="12.75" hidden="1" customHeight="1"/>
    <row r="7887" ht="12.75" hidden="1" customHeight="1"/>
    <row r="7888" ht="12.75" hidden="1" customHeight="1"/>
    <row r="7889" ht="12.75" hidden="1" customHeight="1"/>
    <row r="7890" ht="12.75" hidden="1" customHeight="1"/>
    <row r="7891" ht="12.75" hidden="1" customHeight="1"/>
    <row r="7892" ht="12.75" hidden="1" customHeight="1"/>
    <row r="7893" ht="12.75" hidden="1" customHeight="1"/>
    <row r="7894" ht="12.75" hidden="1" customHeight="1"/>
    <row r="7895" ht="12.75" hidden="1" customHeight="1"/>
    <row r="7896" ht="12.75" hidden="1" customHeight="1"/>
    <row r="7897" ht="12.75" hidden="1" customHeight="1"/>
    <row r="7898" ht="12.75" hidden="1" customHeight="1"/>
    <row r="7899" ht="12.75" hidden="1" customHeight="1"/>
    <row r="7900" ht="12.75" hidden="1" customHeight="1"/>
    <row r="7901" ht="12.75" hidden="1" customHeight="1"/>
    <row r="7902" ht="12.75" hidden="1" customHeight="1"/>
    <row r="7903" ht="12.75" hidden="1" customHeight="1"/>
    <row r="7904" ht="12.75" hidden="1" customHeight="1"/>
    <row r="7905" ht="12.75" hidden="1" customHeight="1"/>
    <row r="7906" ht="12.75" hidden="1" customHeight="1"/>
    <row r="7907" ht="12.75" hidden="1" customHeight="1"/>
    <row r="7908" ht="12.75" hidden="1" customHeight="1"/>
    <row r="7909" ht="12.75" hidden="1" customHeight="1"/>
    <row r="7910" ht="12.75" hidden="1" customHeight="1"/>
    <row r="7911" ht="12.75" hidden="1" customHeight="1"/>
    <row r="7912" ht="12.75" hidden="1" customHeight="1"/>
    <row r="7913" ht="12.75" hidden="1" customHeight="1"/>
    <row r="7914" ht="12.75" hidden="1" customHeight="1"/>
    <row r="7915" ht="12.75" hidden="1" customHeight="1"/>
    <row r="7916" ht="12.75" hidden="1" customHeight="1"/>
    <row r="7917" ht="12.75" hidden="1" customHeight="1"/>
    <row r="7918" ht="12.75" hidden="1" customHeight="1"/>
    <row r="7919" ht="12.75" hidden="1" customHeight="1"/>
    <row r="7920" ht="12.75" hidden="1" customHeight="1"/>
    <row r="7921" ht="12.75" hidden="1" customHeight="1"/>
    <row r="7922" ht="12.75" hidden="1" customHeight="1"/>
    <row r="7923" ht="12.75" hidden="1" customHeight="1"/>
    <row r="7924" ht="12.75" hidden="1" customHeight="1"/>
    <row r="7925" ht="12.75" hidden="1" customHeight="1"/>
    <row r="7926" ht="12.75" hidden="1" customHeight="1"/>
    <row r="7927" ht="12.75" hidden="1" customHeight="1"/>
    <row r="7928" ht="12.75" hidden="1" customHeight="1"/>
    <row r="7929" ht="12.75" hidden="1" customHeight="1"/>
    <row r="7930" ht="12.75" hidden="1" customHeight="1"/>
    <row r="7931" ht="12.75" hidden="1" customHeight="1"/>
    <row r="7932" ht="12.75" hidden="1" customHeight="1"/>
    <row r="7933" ht="12.75" hidden="1" customHeight="1"/>
    <row r="7934" ht="12.75" hidden="1" customHeight="1"/>
    <row r="7935" ht="12.75" hidden="1" customHeight="1"/>
    <row r="7936" ht="12.75" hidden="1" customHeight="1"/>
    <row r="7937" ht="12.75" hidden="1" customHeight="1"/>
    <row r="7938" ht="12.75" hidden="1" customHeight="1"/>
    <row r="7939" ht="12.75" hidden="1" customHeight="1"/>
    <row r="7940" ht="12.75" hidden="1" customHeight="1"/>
    <row r="7941" ht="12.75" hidden="1" customHeight="1"/>
    <row r="7942" ht="12.75" hidden="1" customHeight="1"/>
    <row r="7943" ht="12.75" hidden="1" customHeight="1"/>
    <row r="7944" ht="12.75" hidden="1" customHeight="1"/>
    <row r="7945" ht="12.75" hidden="1" customHeight="1"/>
    <row r="7946" ht="12.75" hidden="1" customHeight="1"/>
    <row r="7947" ht="12.75" hidden="1" customHeight="1"/>
    <row r="7948" ht="12.75" hidden="1" customHeight="1"/>
    <row r="7949" ht="12.75" hidden="1" customHeight="1"/>
    <row r="7950" ht="12.75" hidden="1" customHeight="1"/>
    <row r="7951" ht="12.75" hidden="1" customHeight="1"/>
    <row r="7952" ht="12.75" hidden="1" customHeight="1"/>
    <row r="7953" ht="12.75" hidden="1" customHeight="1"/>
    <row r="7954" ht="12.75" hidden="1" customHeight="1"/>
    <row r="7955" ht="12.75" hidden="1" customHeight="1"/>
    <row r="7956" ht="12.75" hidden="1" customHeight="1"/>
    <row r="7957" ht="12.75" hidden="1" customHeight="1"/>
    <row r="7958" ht="12.75" hidden="1" customHeight="1"/>
    <row r="7959" ht="12.75" hidden="1" customHeight="1"/>
    <row r="7960" ht="12.75" hidden="1" customHeight="1"/>
    <row r="7961" ht="12.75" hidden="1" customHeight="1"/>
    <row r="7962" ht="12.75" hidden="1" customHeight="1"/>
    <row r="7963" ht="12.75" hidden="1" customHeight="1"/>
    <row r="7964" ht="12.75" hidden="1" customHeight="1"/>
    <row r="7965" ht="12.75" hidden="1" customHeight="1"/>
    <row r="7966" ht="12.75" hidden="1" customHeight="1"/>
    <row r="7967" ht="12.75" hidden="1" customHeight="1"/>
    <row r="7968" ht="12.75" hidden="1" customHeight="1"/>
    <row r="7969" ht="12.75" hidden="1" customHeight="1"/>
    <row r="7970" ht="12.75" hidden="1" customHeight="1"/>
    <row r="7971" ht="12.75" hidden="1" customHeight="1"/>
    <row r="7972" ht="12.75" hidden="1" customHeight="1"/>
    <row r="7973" ht="12.75" hidden="1" customHeight="1"/>
    <row r="7974" ht="12.75" hidden="1" customHeight="1"/>
    <row r="7975" ht="12.75" hidden="1" customHeight="1"/>
    <row r="7976" ht="12.75" hidden="1" customHeight="1"/>
    <row r="7977" ht="12.75" hidden="1" customHeight="1"/>
    <row r="7978" ht="12.75" hidden="1" customHeight="1"/>
    <row r="7979" ht="12.75" hidden="1" customHeight="1"/>
    <row r="7980" ht="12.75" hidden="1" customHeight="1"/>
    <row r="7981" ht="12.75" hidden="1" customHeight="1"/>
    <row r="7982" ht="12.75" hidden="1" customHeight="1"/>
    <row r="7983" ht="12.75" hidden="1" customHeight="1"/>
    <row r="7984" ht="12.75" hidden="1" customHeight="1"/>
    <row r="7985" ht="12.75" hidden="1" customHeight="1"/>
    <row r="7986" ht="12.75" hidden="1" customHeight="1"/>
    <row r="7987" ht="12.75" hidden="1" customHeight="1"/>
    <row r="7988" ht="12.75" hidden="1" customHeight="1"/>
    <row r="7989" ht="12.75" hidden="1" customHeight="1"/>
    <row r="7990" ht="12.75" hidden="1" customHeight="1"/>
    <row r="7991" ht="12.75" hidden="1" customHeight="1"/>
    <row r="7992" ht="12.75" hidden="1" customHeight="1"/>
    <row r="7993" ht="12.75" hidden="1" customHeight="1"/>
    <row r="7994" ht="12.75" hidden="1" customHeight="1"/>
    <row r="7995" ht="12.75" hidden="1" customHeight="1"/>
    <row r="7996" ht="12.75" hidden="1" customHeight="1"/>
    <row r="7997" ht="12.75" hidden="1" customHeight="1"/>
    <row r="7998" ht="12.75" hidden="1" customHeight="1"/>
    <row r="7999" ht="12.75" hidden="1" customHeight="1"/>
    <row r="8000" ht="12.75" hidden="1" customHeight="1"/>
    <row r="8001" ht="12.75" hidden="1" customHeight="1"/>
    <row r="8002" ht="12.75" hidden="1" customHeight="1"/>
    <row r="8003" ht="12.75" hidden="1" customHeight="1"/>
    <row r="8004" ht="12.75" hidden="1" customHeight="1"/>
    <row r="8005" ht="12.75" hidden="1" customHeight="1"/>
    <row r="8006" ht="12.75" hidden="1" customHeight="1"/>
    <row r="8007" ht="12.75" hidden="1" customHeight="1"/>
    <row r="8008" ht="12.75" hidden="1" customHeight="1"/>
    <row r="8009" ht="12.75" hidden="1" customHeight="1"/>
    <row r="8010" ht="12.75" hidden="1" customHeight="1"/>
    <row r="8011" ht="12.75" hidden="1" customHeight="1"/>
    <row r="8012" ht="12.75" hidden="1" customHeight="1"/>
    <row r="8013" ht="12.75" hidden="1" customHeight="1"/>
    <row r="8014" ht="12.75" hidden="1" customHeight="1"/>
    <row r="8015" ht="12.75" hidden="1" customHeight="1"/>
    <row r="8016" ht="12.75" hidden="1" customHeight="1"/>
    <row r="8017" ht="12.75" hidden="1" customHeight="1"/>
    <row r="8018" ht="12.75" hidden="1" customHeight="1"/>
    <row r="8019" ht="12.75" hidden="1" customHeight="1"/>
    <row r="8020" ht="12.75" hidden="1" customHeight="1"/>
    <row r="8021" ht="12.75" hidden="1" customHeight="1"/>
    <row r="8022" ht="12.75" hidden="1" customHeight="1"/>
    <row r="8023" ht="12.75" hidden="1" customHeight="1"/>
    <row r="8024" ht="12.75" hidden="1" customHeight="1"/>
    <row r="8025" ht="12.75" hidden="1" customHeight="1"/>
    <row r="8026" ht="12.75" hidden="1" customHeight="1"/>
    <row r="8027" ht="12.75" hidden="1" customHeight="1"/>
    <row r="8028" ht="12.75" hidden="1" customHeight="1"/>
    <row r="8029" ht="12.75" hidden="1" customHeight="1"/>
    <row r="8030" ht="12.75" hidden="1" customHeight="1"/>
    <row r="8031" ht="12.75" hidden="1" customHeight="1"/>
    <row r="8032" ht="12.75" hidden="1" customHeight="1"/>
    <row r="8033" ht="12.75" hidden="1" customHeight="1"/>
    <row r="8034" ht="12.75" hidden="1" customHeight="1"/>
    <row r="8035" ht="12.75" hidden="1" customHeight="1"/>
    <row r="8036" ht="12.75" hidden="1" customHeight="1"/>
    <row r="8037" ht="12.75" hidden="1" customHeight="1"/>
    <row r="8038" ht="12.75" hidden="1" customHeight="1"/>
    <row r="8039" ht="12.75" hidden="1" customHeight="1"/>
    <row r="8040" ht="12.75" hidden="1" customHeight="1"/>
    <row r="8041" ht="12.75" hidden="1" customHeight="1"/>
    <row r="8042" ht="12.75" hidden="1" customHeight="1"/>
    <row r="8043" ht="12.75" hidden="1" customHeight="1"/>
    <row r="8044" ht="12.75" hidden="1" customHeight="1"/>
    <row r="8045" ht="12.75" hidden="1" customHeight="1"/>
    <row r="8046" ht="12.75" hidden="1" customHeight="1"/>
    <row r="8047" ht="12.75" hidden="1" customHeight="1"/>
    <row r="8048" ht="12.75" hidden="1" customHeight="1"/>
    <row r="8049" ht="12.75" hidden="1" customHeight="1"/>
    <row r="8050" ht="12.75" hidden="1" customHeight="1"/>
    <row r="8051" ht="12.75" hidden="1" customHeight="1"/>
    <row r="8052" ht="12.75" hidden="1" customHeight="1"/>
    <row r="8053" ht="12.75" hidden="1" customHeight="1"/>
    <row r="8054" ht="12.75" hidden="1" customHeight="1"/>
    <row r="8055" ht="12.75" hidden="1" customHeight="1"/>
    <row r="8056" ht="12.75" hidden="1" customHeight="1"/>
    <row r="8057" ht="12.75" hidden="1" customHeight="1"/>
    <row r="8058" ht="12.75" hidden="1" customHeight="1"/>
    <row r="8059" ht="12.75" hidden="1" customHeight="1"/>
    <row r="8060" ht="12.75" hidden="1" customHeight="1"/>
    <row r="8061" ht="12.75" hidden="1" customHeight="1"/>
    <row r="8062" ht="12.75" hidden="1" customHeight="1"/>
    <row r="8063" ht="12.75" hidden="1" customHeight="1"/>
    <row r="8064" ht="12.75" hidden="1" customHeight="1"/>
    <row r="8065" ht="12.75" hidden="1" customHeight="1"/>
    <row r="8066" ht="12.75" hidden="1" customHeight="1"/>
    <row r="8067" ht="12.75" hidden="1" customHeight="1"/>
    <row r="8068" ht="12.75" hidden="1" customHeight="1"/>
    <row r="8069" ht="12.75" hidden="1" customHeight="1"/>
    <row r="8070" ht="12.75" hidden="1" customHeight="1"/>
    <row r="8071" ht="12.75" hidden="1" customHeight="1"/>
    <row r="8072" ht="12.75" hidden="1" customHeight="1"/>
    <row r="8073" ht="12.75" hidden="1" customHeight="1"/>
    <row r="8074" ht="12.75" hidden="1" customHeight="1"/>
    <row r="8075" ht="12.75" hidden="1" customHeight="1"/>
    <row r="8076" ht="12.75" hidden="1" customHeight="1"/>
    <row r="8077" ht="12.75" hidden="1" customHeight="1"/>
    <row r="8078" ht="12.75" hidden="1" customHeight="1"/>
    <row r="8079" ht="12.75" hidden="1" customHeight="1"/>
    <row r="8080" ht="12.75" hidden="1" customHeight="1"/>
    <row r="8081" ht="12.75" hidden="1" customHeight="1"/>
    <row r="8082" ht="12.75" hidden="1" customHeight="1"/>
    <row r="8083" ht="12.75" hidden="1" customHeight="1"/>
    <row r="8084" ht="12.75" hidden="1" customHeight="1"/>
    <row r="8085" ht="12.75" hidden="1" customHeight="1"/>
    <row r="8086" ht="12.75" hidden="1" customHeight="1"/>
    <row r="8087" ht="12.75" hidden="1" customHeight="1"/>
    <row r="8088" ht="12.75" hidden="1" customHeight="1"/>
    <row r="8089" ht="12.75" hidden="1" customHeight="1"/>
    <row r="8090" ht="12.75" hidden="1" customHeight="1"/>
    <row r="8091" ht="12.75" hidden="1" customHeight="1"/>
    <row r="8092" ht="12.75" hidden="1" customHeight="1"/>
    <row r="8093" ht="12.75" hidden="1" customHeight="1"/>
    <row r="8094" ht="12.75" hidden="1" customHeight="1"/>
    <row r="8095" ht="12.75" hidden="1" customHeight="1"/>
    <row r="8096" ht="12.75" hidden="1" customHeight="1"/>
    <row r="8097" ht="12.75" hidden="1" customHeight="1"/>
    <row r="8098" ht="12.75" hidden="1" customHeight="1"/>
    <row r="8099" ht="12.75" hidden="1" customHeight="1"/>
    <row r="8100" ht="12.75" hidden="1" customHeight="1"/>
    <row r="8101" ht="12.75" hidden="1" customHeight="1"/>
    <row r="8102" ht="12.75" hidden="1" customHeight="1"/>
    <row r="8103" ht="12.75" hidden="1" customHeight="1"/>
    <row r="8104" ht="12.75" hidden="1" customHeight="1"/>
    <row r="8105" ht="12.75" hidden="1" customHeight="1"/>
    <row r="8106" ht="12.75" hidden="1" customHeight="1"/>
    <row r="8107" ht="12.75" hidden="1" customHeight="1"/>
    <row r="8108" ht="12.75" hidden="1" customHeight="1"/>
    <row r="8109" ht="12.75" hidden="1" customHeight="1"/>
    <row r="8110" ht="12.75" hidden="1" customHeight="1"/>
    <row r="8111" ht="12.75" hidden="1" customHeight="1"/>
    <row r="8112" ht="12.75" hidden="1" customHeight="1"/>
    <row r="8113" ht="12.75" hidden="1" customHeight="1"/>
    <row r="8114" ht="12.75" hidden="1" customHeight="1"/>
    <row r="8115" ht="12.75" hidden="1" customHeight="1"/>
    <row r="8116" ht="12.75" hidden="1" customHeight="1"/>
    <row r="8117" ht="12.75" hidden="1" customHeight="1"/>
    <row r="8118" ht="12.75" hidden="1" customHeight="1"/>
    <row r="8119" ht="12.75" hidden="1" customHeight="1"/>
    <row r="8120" ht="12.75" hidden="1" customHeight="1"/>
    <row r="8121" ht="12.75" hidden="1" customHeight="1"/>
    <row r="8122" ht="12.75" hidden="1" customHeight="1"/>
    <row r="8123" ht="12.75" hidden="1" customHeight="1"/>
    <row r="8124" ht="12.75" hidden="1" customHeight="1"/>
    <row r="8125" ht="12.75" hidden="1" customHeight="1"/>
    <row r="8126" ht="12.75" hidden="1" customHeight="1"/>
    <row r="8127" ht="12.75" hidden="1" customHeight="1"/>
    <row r="8128" ht="12.75" hidden="1" customHeight="1"/>
    <row r="8129" ht="12.75" hidden="1" customHeight="1"/>
    <row r="8130" ht="12.75" hidden="1" customHeight="1"/>
    <row r="8131" ht="12.75" hidden="1" customHeight="1"/>
    <row r="8132" ht="12.75" hidden="1" customHeight="1"/>
    <row r="8133" ht="12.75" hidden="1" customHeight="1"/>
    <row r="8134" ht="12.75" hidden="1" customHeight="1"/>
    <row r="8135" ht="12.75" hidden="1" customHeight="1"/>
    <row r="8136" ht="12.75" hidden="1" customHeight="1"/>
    <row r="8137" ht="12.75" hidden="1" customHeight="1"/>
    <row r="8138" ht="12.75" hidden="1" customHeight="1"/>
    <row r="8139" ht="12.75" hidden="1" customHeight="1"/>
    <row r="8140" ht="12.75" hidden="1" customHeight="1"/>
    <row r="8141" ht="12.75" hidden="1" customHeight="1"/>
    <row r="8142" ht="12.75" hidden="1" customHeight="1"/>
    <row r="8143" ht="12.75" hidden="1" customHeight="1"/>
    <row r="8144" ht="12.75" hidden="1" customHeight="1"/>
    <row r="8145" ht="12.75" hidden="1" customHeight="1"/>
    <row r="8146" ht="12.75" hidden="1" customHeight="1"/>
    <row r="8147" ht="12.75" hidden="1" customHeight="1"/>
    <row r="8148" ht="12.75" hidden="1" customHeight="1"/>
    <row r="8149" ht="12.75" hidden="1" customHeight="1"/>
    <row r="8150" ht="12.75" hidden="1" customHeight="1"/>
    <row r="8151" ht="12.75" hidden="1" customHeight="1"/>
    <row r="8152" ht="12.75" hidden="1" customHeight="1"/>
    <row r="8153" ht="12.75" hidden="1" customHeight="1"/>
    <row r="8154" ht="12.75" hidden="1" customHeight="1"/>
    <row r="8155" ht="12.75" hidden="1" customHeight="1"/>
    <row r="8156" ht="12.75" hidden="1" customHeight="1"/>
    <row r="8157" ht="12.75" hidden="1" customHeight="1"/>
    <row r="8158" ht="12.75" hidden="1" customHeight="1"/>
    <row r="8159" ht="12.75" hidden="1" customHeight="1"/>
    <row r="8160" ht="12.75" hidden="1" customHeight="1"/>
    <row r="8161" ht="12.75" hidden="1" customHeight="1"/>
    <row r="8162" ht="12.75" hidden="1" customHeight="1"/>
    <row r="8163" ht="12.75" hidden="1" customHeight="1"/>
    <row r="8164" ht="12.75" hidden="1" customHeight="1"/>
    <row r="8165" ht="12.75" hidden="1" customHeight="1"/>
    <row r="8166" ht="12.75" hidden="1" customHeight="1"/>
    <row r="8167" ht="12.75" hidden="1" customHeight="1"/>
    <row r="8168" ht="12.75" hidden="1" customHeight="1"/>
    <row r="8169" ht="12.75" hidden="1" customHeight="1"/>
    <row r="8170" ht="12.75" hidden="1" customHeight="1"/>
    <row r="8171" ht="12.75" hidden="1" customHeight="1"/>
    <row r="8172" ht="12.75" hidden="1" customHeight="1"/>
    <row r="8173" ht="12.75" hidden="1" customHeight="1"/>
    <row r="8174" ht="12.75" hidden="1" customHeight="1"/>
    <row r="8175" ht="12.75" hidden="1" customHeight="1"/>
    <row r="8176" ht="12.75" hidden="1" customHeight="1"/>
    <row r="8177" ht="12.75" hidden="1" customHeight="1"/>
    <row r="8178" ht="12.75" hidden="1" customHeight="1"/>
    <row r="8179" ht="12.75" hidden="1" customHeight="1"/>
    <row r="8180" ht="12.75" hidden="1" customHeight="1"/>
    <row r="8181" ht="12.75" hidden="1" customHeight="1"/>
    <row r="8182" ht="12.75" hidden="1" customHeight="1"/>
    <row r="8183" ht="12.75" hidden="1" customHeight="1"/>
    <row r="8184" ht="12.75" hidden="1" customHeight="1"/>
    <row r="8185" ht="12.75" hidden="1" customHeight="1"/>
    <row r="8186" ht="12.75" hidden="1" customHeight="1"/>
    <row r="8187" ht="12.75" hidden="1" customHeight="1"/>
    <row r="8188" ht="12.75" hidden="1" customHeight="1"/>
    <row r="8189" ht="12.75" hidden="1" customHeight="1"/>
    <row r="8190" ht="12.75" hidden="1" customHeight="1"/>
    <row r="8191" ht="12.75" hidden="1" customHeight="1"/>
    <row r="8192" ht="12.75" hidden="1" customHeight="1"/>
    <row r="8193" ht="12.75" hidden="1" customHeight="1"/>
    <row r="8194" ht="12.75" hidden="1" customHeight="1"/>
    <row r="8195" ht="12.75" hidden="1" customHeight="1"/>
    <row r="8196" ht="12.75" hidden="1" customHeight="1"/>
    <row r="8197" ht="12.75" hidden="1" customHeight="1"/>
    <row r="8198" ht="12.75" hidden="1" customHeight="1"/>
    <row r="8199" ht="12.75" hidden="1" customHeight="1"/>
    <row r="8200" ht="12.75" hidden="1" customHeight="1"/>
    <row r="8201" ht="12.75" hidden="1" customHeight="1"/>
    <row r="8202" ht="12.75" hidden="1" customHeight="1"/>
    <row r="8203" ht="12.75" hidden="1" customHeight="1"/>
    <row r="8204" ht="12.75" hidden="1" customHeight="1"/>
    <row r="8205" ht="12.75" hidden="1" customHeight="1"/>
    <row r="8206" ht="12.75" hidden="1" customHeight="1"/>
    <row r="8207" ht="12.75" hidden="1" customHeight="1"/>
    <row r="8208" ht="12.75" hidden="1" customHeight="1"/>
    <row r="8209" ht="12.75" hidden="1" customHeight="1"/>
    <row r="8210" ht="12.75" hidden="1" customHeight="1"/>
    <row r="8211" ht="12.75" hidden="1" customHeight="1"/>
    <row r="8212" ht="12.75" hidden="1" customHeight="1"/>
    <row r="8213" ht="12.75" hidden="1" customHeight="1"/>
    <row r="8214" ht="12.75" hidden="1" customHeight="1"/>
    <row r="8215" ht="12.75" hidden="1" customHeight="1"/>
    <row r="8216" ht="12.75" hidden="1" customHeight="1"/>
    <row r="8217" ht="12.75" hidden="1" customHeight="1"/>
    <row r="8218" ht="12.75" hidden="1" customHeight="1"/>
    <row r="8219" ht="12.75" hidden="1" customHeight="1"/>
    <row r="8220" ht="12.75" hidden="1" customHeight="1"/>
    <row r="8221" ht="12.75" hidden="1" customHeight="1"/>
    <row r="8222" ht="12.75" hidden="1" customHeight="1"/>
    <row r="8223" ht="12.75" hidden="1" customHeight="1"/>
    <row r="8224" ht="12.75" hidden="1" customHeight="1"/>
    <row r="8225" ht="12.75" hidden="1" customHeight="1"/>
    <row r="8226" ht="12.75" hidden="1" customHeight="1"/>
    <row r="8227" ht="12.75" hidden="1" customHeight="1"/>
    <row r="8228" ht="12.75" hidden="1" customHeight="1"/>
    <row r="8229" ht="12.75" hidden="1" customHeight="1"/>
    <row r="8230" ht="12.75" hidden="1" customHeight="1"/>
    <row r="8231" ht="12.75" hidden="1" customHeight="1"/>
    <row r="8232" ht="12.75" hidden="1" customHeight="1"/>
    <row r="8233" ht="12.75" hidden="1" customHeight="1"/>
    <row r="8234" ht="12.75" hidden="1" customHeight="1"/>
    <row r="8235" ht="12.75" hidden="1" customHeight="1"/>
    <row r="8236" ht="12.75" hidden="1" customHeight="1"/>
    <row r="8237" ht="12.75" hidden="1" customHeight="1"/>
    <row r="8238" ht="12.75" hidden="1" customHeight="1"/>
    <row r="8239" ht="12.75" hidden="1" customHeight="1"/>
    <row r="8240" ht="12.75" hidden="1" customHeight="1"/>
    <row r="8241" ht="12.75" hidden="1" customHeight="1"/>
    <row r="8242" ht="12.75" hidden="1" customHeight="1"/>
    <row r="8243" ht="12.75" hidden="1" customHeight="1"/>
    <row r="8244" ht="12.75" hidden="1" customHeight="1"/>
    <row r="8245" ht="12.75" hidden="1" customHeight="1"/>
    <row r="8246" ht="12.75" hidden="1" customHeight="1"/>
    <row r="8247" ht="12.75" hidden="1" customHeight="1"/>
    <row r="8248" ht="12.75" hidden="1" customHeight="1"/>
    <row r="8249" ht="12.75" hidden="1" customHeight="1"/>
    <row r="8250" ht="12.75" hidden="1" customHeight="1"/>
    <row r="8251" ht="12.75" hidden="1" customHeight="1"/>
    <row r="8252" ht="12.75" hidden="1" customHeight="1"/>
    <row r="8253" ht="12.75" hidden="1" customHeight="1"/>
    <row r="8254" ht="12.75" hidden="1" customHeight="1"/>
    <row r="8255" ht="12.75" hidden="1" customHeight="1"/>
    <row r="8256" ht="12.75" hidden="1" customHeight="1"/>
    <row r="8257" ht="12.75" hidden="1" customHeight="1"/>
    <row r="8258" ht="12.75" hidden="1" customHeight="1"/>
    <row r="8259" ht="12.75" hidden="1" customHeight="1"/>
    <row r="8260" ht="12.75" hidden="1" customHeight="1"/>
    <row r="8261" ht="12.75" hidden="1" customHeight="1"/>
    <row r="8262" ht="12.75" hidden="1" customHeight="1"/>
    <row r="8263" ht="12.75" hidden="1" customHeight="1"/>
    <row r="8264" ht="12.75" hidden="1" customHeight="1"/>
    <row r="8265" ht="12.75" hidden="1" customHeight="1"/>
    <row r="8266" ht="12.75" hidden="1" customHeight="1"/>
    <row r="8267" ht="12.75" hidden="1" customHeight="1"/>
    <row r="8268" ht="12.75" hidden="1" customHeight="1"/>
    <row r="8269" ht="12.75" hidden="1" customHeight="1"/>
    <row r="8270" ht="12.75" hidden="1" customHeight="1"/>
    <row r="8271" ht="12.75" hidden="1" customHeight="1"/>
    <row r="8272" ht="12.75" hidden="1" customHeight="1"/>
    <row r="8273" ht="12.75" hidden="1" customHeight="1"/>
    <row r="8274" ht="12.75" hidden="1" customHeight="1"/>
    <row r="8275" ht="12.75" hidden="1" customHeight="1"/>
    <row r="8276" ht="12.75" hidden="1" customHeight="1"/>
    <row r="8277" ht="12.75" hidden="1" customHeight="1"/>
    <row r="8278" ht="12.75" hidden="1" customHeight="1"/>
    <row r="8279" ht="12.75" hidden="1" customHeight="1"/>
    <row r="8280" ht="12.75" hidden="1" customHeight="1"/>
    <row r="8281" ht="12.75" hidden="1" customHeight="1"/>
    <row r="8282" ht="12.75" hidden="1" customHeight="1"/>
    <row r="8283" ht="12.75" hidden="1" customHeight="1"/>
    <row r="8284" ht="12.75" hidden="1" customHeight="1"/>
    <row r="8285" ht="12.75" hidden="1" customHeight="1"/>
    <row r="8286" ht="12.75" hidden="1" customHeight="1"/>
    <row r="8287" ht="12.75" hidden="1" customHeight="1"/>
    <row r="8288" ht="12.75" hidden="1" customHeight="1"/>
    <row r="8289" ht="12.75" hidden="1" customHeight="1"/>
    <row r="8290" ht="12.75" hidden="1" customHeight="1"/>
    <row r="8291" ht="12.75" hidden="1" customHeight="1"/>
    <row r="8292" ht="12.75" hidden="1" customHeight="1"/>
    <row r="8293" ht="12.75" hidden="1" customHeight="1"/>
    <row r="8294" ht="12.75" hidden="1" customHeight="1"/>
    <row r="8295" ht="12.75" hidden="1" customHeight="1"/>
    <row r="8296" ht="12.75" hidden="1" customHeight="1"/>
    <row r="8297" ht="12.75" hidden="1" customHeight="1"/>
    <row r="8298" ht="12.75" hidden="1" customHeight="1"/>
    <row r="8299" ht="12.75" hidden="1" customHeight="1"/>
    <row r="8300" ht="12.75" hidden="1" customHeight="1"/>
    <row r="8301" ht="12.75" hidden="1" customHeight="1"/>
    <row r="8302" ht="12.75" hidden="1" customHeight="1"/>
    <row r="8303" ht="12.75" hidden="1" customHeight="1"/>
    <row r="8304" ht="12.75" hidden="1" customHeight="1"/>
    <row r="8305" ht="12.75" hidden="1" customHeight="1"/>
    <row r="8306" ht="12.75" hidden="1" customHeight="1"/>
    <row r="8307" ht="12.75" hidden="1" customHeight="1"/>
    <row r="8308" ht="12.75" hidden="1" customHeight="1"/>
    <row r="8309" ht="12.75" hidden="1" customHeight="1"/>
    <row r="8310" ht="12.75" hidden="1" customHeight="1"/>
    <row r="8311" ht="12.75" hidden="1" customHeight="1"/>
    <row r="8312" ht="12.75" hidden="1" customHeight="1"/>
    <row r="8313" ht="12.75" hidden="1" customHeight="1"/>
    <row r="8314" ht="12.75" hidden="1" customHeight="1"/>
    <row r="8315" ht="12.75" hidden="1" customHeight="1"/>
    <row r="8316" ht="12.75" hidden="1" customHeight="1"/>
    <row r="8317" ht="12.75" hidden="1" customHeight="1"/>
    <row r="8318" ht="12.75" hidden="1" customHeight="1"/>
    <row r="8319" ht="12.75" hidden="1" customHeight="1"/>
    <row r="8320" ht="12.75" hidden="1" customHeight="1"/>
    <row r="8321" ht="12.75" hidden="1" customHeight="1"/>
    <row r="8322" ht="12.75" hidden="1" customHeight="1"/>
    <row r="8323" ht="12.75" hidden="1" customHeight="1"/>
    <row r="8324" ht="12.75" hidden="1" customHeight="1"/>
    <row r="8325" ht="12.75" hidden="1" customHeight="1"/>
    <row r="8326" ht="12.75" hidden="1" customHeight="1"/>
    <row r="8327" ht="12.75" hidden="1" customHeight="1"/>
    <row r="8328" ht="12.75" hidden="1" customHeight="1"/>
    <row r="8329" ht="12.75" hidden="1" customHeight="1"/>
    <row r="8330" ht="12.75" hidden="1" customHeight="1"/>
    <row r="8331" ht="12.75" hidden="1" customHeight="1"/>
    <row r="8332" ht="12.75" hidden="1" customHeight="1"/>
    <row r="8333" ht="12.75" hidden="1" customHeight="1"/>
    <row r="8334" ht="12.75" hidden="1" customHeight="1"/>
    <row r="8335" ht="12.75" hidden="1" customHeight="1"/>
    <row r="8336" ht="12.75" hidden="1" customHeight="1"/>
    <row r="8337" ht="12.75" hidden="1" customHeight="1"/>
    <row r="8338" ht="12.75" hidden="1" customHeight="1"/>
    <row r="8339" ht="12.75" hidden="1" customHeight="1"/>
    <row r="8340" ht="12.75" hidden="1" customHeight="1"/>
    <row r="8341" ht="12.75" hidden="1" customHeight="1"/>
    <row r="8342" ht="12.75" hidden="1" customHeight="1"/>
    <row r="8343" ht="12.75" hidden="1" customHeight="1"/>
    <row r="8344" ht="12.75" hidden="1" customHeight="1"/>
    <row r="8345" ht="12.75" hidden="1" customHeight="1"/>
    <row r="8346" ht="12.75" hidden="1" customHeight="1"/>
    <row r="8347" ht="12.75" hidden="1" customHeight="1"/>
    <row r="8348" ht="12.75" hidden="1" customHeight="1"/>
    <row r="8349" ht="12.75" hidden="1" customHeight="1"/>
    <row r="8350" ht="12.75" hidden="1" customHeight="1"/>
    <row r="8351" ht="12.75" hidden="1" customHeight="1"/>
    <row r="8352" ht="12.75" hidden="1" customHeight="1"/>
    <row r="8353" ht="12.75" hidden="1" customHeight="1"/>
    <row r="8354" ht="12.75" hidden="1" customHeight="1"/>
    <row r="8355" ht="12.75" hidden="1" customHeight="1"/>
    <row r="8356" ht="12.75" hidden="1" customHeight="1"/>
    <row r="8357" ht="12.75" hidden="1" customHeight="1"/>
    <row r="8358" ht="12.75" hidden="1" customHeight="1"/>
    <row r="8359" ht="12.75" hidden="1" customHeight="1"/>
    <row r="8360" ht="12.75" hidden="1" customHeight="1"/>
    <row r="8361" ht="12.75" hidden="1" customHeight="1"/>
    <row r="8362" ht="12.75" hidden="1" customHeight="1"/>
    <row r="8363" ht="12.75" hidden="1" customHeight="1"/>
    <row r="8364" ht="12.75" hidden="1" customHeight="1"/>
    <row r="8365" ht="12.75" hidden="1" customHeight="1"/>
    <row r="8366" ht="12.75" hidden="1" customHeight="1"/>
    <row r="8367" ht="12.75" hidden="1" customHeight="1"/>
    <row r="8368" ht="12.75" hidden="1" customHeight="1"/>
    <row r="8369" ht="12.75" hidden="1" customHeight="1"/>
    <row r="8370" ht="12.75" hidden="1" customHeight="1"/>
    <row r="8371" ht="12.75" hidden="1" customHeight="1"/>
    <row r="8372" ht="12.75" hidden="1" customHeight="1"/>
    <row r="8373" ht="12.75" hidden="1" customHeight="1"/>
    <row r="8374" ht="12.75" hidden="1" customHeight="1"/>
    <row r="8375" ht="12.75" hidden="1" customHeight="1"/>
    <row r="8376" ht="12.75" hidden="1" customHeight="1"/>
    <row r="8377" ht="12.75" hidden="1" customHeight="1"/>
    <row r="8378" ht="12.75" hidden="1" customHeight="1"/>
    <row r="8379" ht="12.75" hidden="1" customHeight="1"/>
    <row r="8380" ht="12.75" hidden="1" customHeight="1"/>
    <row r="8381" ht="12.75" hidden="1" customHeight="1"/>
    <row r="8382" ht="12.75" hidden="1" customHeight="1"/>
    <row r="8383" ht="12.75" hidden="1" customHeight="1"/>
    <row r="8384" ht="12.75" hidden="1" customHeight="1"/>
    <row r="8385" ht="12.75" hidden="1" customHeight="1"/>
    <row r="8386" ht="12.75" hidden="1" customHeight="1"/>
    <row r="8387" ht="12.75" hidden="1" customHeight="1"/>
    <row r="8388" ht="12.75" hidden="1" customHeight="1"/>
    <row r="8389" ht="12.75" hidden="1" customHeight="1"/>
    <row r="8390" ht="12.75" hidden="1" customHeight="1"/>
    <row r="8391" ht="12.75" hidden="1" customHeight="1"/>
    <row r="8392" ht="12.75" hidden="1" customHeight="1"/>
    <row r="8393" ht="12.75" hidden="1" customHeight="1"/>
    <row r="8394" ht="12.75" hidden="1" customHeight="1"/>
    <row r="8395" ht="12.75" hidden="1" customHeight="1"/>
    <row r="8396" ht="12.75" hidden="1" customHeight="1"/>
    <row r="8397" ht="12.75" hidden="1" customHeight="1"/>
    <row r="8398" ht="12.75" hidden="1" customHeight="1"/>
    <row r="8399" ht="12.75" hidden="1" customHeight="1"/>
    <row r="8400" ht="12.75" hidden="1" customHeight="1"/>
    <row r="8401" ht="12.75" hidden="1" customHeight="1"/>
    <row r="8402" ht="12.75" hidden="1" customHeight="1"/>
    <row r="8403" ht="12.75" hidden="1" customHeight="1"/>
    <row r="8404" ht="12.75" hidden="1" customHeight="1"/>
    <row r="8405" ht="12.75" hidden="1" customHeight="1"/>
    <row r="8406" ht="12.75" hidden="1" customHeight="1"/>
    <row r="8407" ht="12.75" hidden="1" customHeight="1"/>
    <row r="8408" ht="12.75" hidden="1" customHeight="1"/>
    <row r="8409" ht="12.75" hidden="1" customHeight="1"/>
    <row r="8410" ht="12.75" hidden="1" customHeight="1"/>
    <row r="8411" ht="12.75" hidden="1" customHeight="1"/>
    <row r="8412" ht="12.75" hidden="1" customHeight="1"/>
    <row r="8413" ht="12.75" hidden="1" customHeight="1"/>
    <row r="8414" ht="12.75" hidden="1" customHeight="1"/>
    <row r="8415" ht="12.75" hidden="1" customHeight="1"/>
    <row r="8416" ht="12.75" hidden="1" customHeight="1"/>
    <row r="8417" ht="12.75" hidden="1" customHeight="1"/>
    <row r="8418" ht="12.75" hidden="1" customHeight="1"/>
    <row r="8419" ht="12.75" hidden="1" customHeight="1"/>
    <row r="8420" ht="12.75" hidden="1" customHeight="1"/>
    <row r="8421" ht="12.75" hidden="1" customHeight="1"/>
    <row r="8422" ht="12.75" hidden="1" customHeight="1"/>
    <row r="8423" ht="12.75" hidden="1" customHeight="1"/>
    <row r="8424" ht="12.75" hidden="1" customHeight="1"/>
    <row r="8425" ht="12.75" hidden="1" customHeight="1"/>
    <row r="8426" ht="12.75" hidden="1" customHeight="1"/>
    <row r="8427" ht="12.75" hidden="1" customHeight="1"/>
    <row r="8428" ht="12.75" hidden="1" customHeight="1"/>
    <row r="8429" ht="12.75" hidden="1" customHeight="1"/>
    <row r="8430" ht="12.75" hidden="1" customHeight="1"/>
    <row r="8431" ht="12.75" hidden="1" customHeight="1"/>
    <row r="8432" ht="12.75" hidden="1" customHeight="1"/>
    <row r="8433" ht="12.75" hidden="1" customHeight="1"/>
    <row r="8434" ht="12.75" hidden="1" customHeight="1"/>
    <row r="8435" ht="12.75" hidden="1" customHeight="1"/>
    <row r="8436" ht="12.75" hidden="1" customHeight="1"/>
    <row r="8437" ht="12.75" hidden="1" customHeight="1"/>
    <row r="8438" ht="12.75" hidden="1" customHeight="1"/>
    <row r="8439" ht="12.75" hidden="1" customHeight="1"/>
    <row r="8440" ht="12.75" hidden="1" customHeight="1"/>
    <row r="8441" ht="12.75" hidden="1" customHeight="1"/>
    <row r="8442" ht="12.75" hidden="1" customHeight="1"/>
    <row r="8443" ht="12.75" hidden="1" customHeight="1"/>
    <row r="8444" ht="12.75" hidden="1" customHeight="1"/>
    <row r="8445" ht="12.75" hidden="1" customHeight="1"/>
    <row r="8446" ht="12.75" hidden="1" customHeight="1"/>
    <row r="8447" ht="12.75" hidden="1" customHeight="1"/>
    <row r="8448" ht="12.75" hidden="1" customHeight="1"/>
    <row r="8449" ht="12.75" hidden="1" customHeight="1"/>
    <row r="8450" ht="12.75" hidden="1" customHeight="1"/>
    <row r="8451" ht="12.75" hidden="1" customHeight="1"/>
    <row r="8452" ht="12.75" hidden="1" customHeight="1"/>
    <row r="8453" ht="12.75" hidden="1" customHeight="1"/>
    <row r="8454" ht="12.75" hidden="1" customHeight="1"/>
    <row r="8455" ht="12.75" hidden="1" customHeight="1"/>
    <row r="8456" ht="12.75" hidden="1" customHeight="1"/>
    <row r="8457" ht="12.75" hidden="1" customHeight="1"/>
    <row r="8458" ht="12.75" hidden="1" customHeight="1"/>
    <row r="8459" ht="12.75" hidden="1" customHeight="1"/>
    <row r="8460" ht="12.75" hidden="1" customHeight="1"/>
    <row r="8461" ht="12.75" hidden="1" customHeight="1"/>
    <row r="8462" ht="12.75" hidden="1" customHeight="1"/>
    <row r="8463" ht="12.75" hidden="1" customHeight="1"/>
    <row r="8464" ht="12.75" hidden="1" customHeight="1"/>
    <row r="8465" ht="12.75" hidden="1" customHeight="1"/>
    <row r="8466" ht="12.75" hidden="1" customHeight="1"/>
    <row r="8467" ht="12.75" hidden="1" customHeight="1"/>
    <row r="8468" ht="12.75" hidden="1" customHeight="1"/>
    <row r="8469" ht="12.75" hidden="1" customHeight="1"/>
    <row r="8470" ht="12.75" hidden="1" customHeight="1"/>
    <row r="8471" ht="12.75" hidden="1" customHeight="1"/>
    <row r="8472" ht="12.75" hidden="1" customHeight="1"/>
    <row r="8473" ht="12.75" hidden="1" customHeight="1"/>
    <row r="8474" ht="12.75" hidden="1" customHeight="1"/>
    <row r="8475" ht="12.75" hidden="1" customHeight="1"/>
    <row r="8476" ht="12.75" hidden="1" customHeight="1"/>
    <row r="8477" ht="12.75" hidden="1" customHeight="1"/>
    <row r="8478" ht="12.75" hidden="1" customHeight="1"/>
    <row r="8479" ht="12.75" hidden="1" customHeight="1"/>
    <row r="8480" ht="12.75" hidden="1" customHeight="1"/>
    <row r="8481" ht="12.75" hidden="1" customHeight="1"/>
    <row r="8482" ht="12.75" hidden="1" customHeight="1"/>
    <row r="8483" ht="12.75" hidden="1" customHeight="1"/>
    <row r="8484" ht="12.75" hidden="1" customHeight="1"/>
    <row r="8485" ht="12.75" hidden="1" customHeight="1"/>
    <row r="8486" ht="12.75" hidden="1" customHeight="1"/>
    <row r="8487" ht="12.75" hidden="1" customHeight="1"/>
    <row r="8488" ht="12.75" hidden="1" customHeight="1"/>
    <row r="8489" ht="12.75" hidden="1" customHeight="1"/>
    <row r="8490" ht="12.75" hidden="1" customHeight="1"/>
    <row r="8491" ht="12.75" hidden="1" customHeight="1"/>
    <row r="8492" ht="12.75" hidden="1" customHeight="1"/>
    <row r="8493" ht="12.75" hidden="1" customHeight="1"/>
    <row r="8494" ht="12.75" hidden="1" customHeight="1"/>
    <row r="8495" ht="12.75" hidden="1" customHeight="1"/>
    <row r="8496" ht="12.75" hidden="1" customHeight="1"/>
    <row r="8497" ht="12.75" hidden="1" customHeight="1"/>
    <row r="8498" ht="12.75" hidden="1" customHeight="1"/>
    <row r="8499" ht="12.75" hidden="1" customHeight="1"/>
    <row r="8500" ht="12.75" hidden="1" customHeight="1"/>
    <row r="8501" ht="12.75" hidden="1" customHeight="1"/>
    <row r="8502" ht="12.75" hidden="1" customHeight="1"/>
    <row r="8503" ht="12.75" hidden="1" customHeight="1"/>
    <row r="8504" ht="12.75" hidden="1" customHeight="1"/>
    <row r="8505" ht="12.75" hidden="1" customHeight="1"/>
    <row r="8506" ht="12.75" hidden="1" customHeight="1"/>
    <row r="8507" ht="12.75" hidden="1" customHeight="1"/>
    <row r="8508" ht="12.75" hidden="1" customHeight="1"/>
    <row r="8509" ht="12.75" hidden="1" customHeight="1"/>
    <row r="8510" ht="12.75" hidden="1" customHeight="1"/>
    <row r="8511" ht="12.75" hidden="1" customHeight="1"/>
    <row r="8512" ht="12.75" hidden="1" customHeight="1"/>
    <row r="8513" ht="12.75" hidden="1" customHeight="1"/>
    <row r="8514" ht="12.75" hidden="1" customHeight="1"/>
    <row r="8515" ht="12.75" hidden="1" customHeight="1"/>
    <row r="8516" ht="12.75" hidden="1" customHeight="1"/>
    <row r="8517" ht="12.75" hidden="1" customHeight="1"/>
    <row r="8518" ht="12.75" hidden="1" customHeight="1"/>
    <row r="8519" ht="12.75" hidden="1" customHeight="1"/>
    <row r="8520" ht="12.75" hidden="1" customHeight="1"/>
    <row r="8521" ht="12.75" hidden="1" customHeight="1"/>
    <row r="8522" ht="12.75" hidden="1" customHeight="1"/>
    <row r="8523" ht="12.75" hidden="1" customHeight="1"/>
    <row r="8524" ht="12.75" hidden="1" customHeight="1"/>
    <row r="8525" ht="12.75" hidden="1" customHeight="1"/>
    <row r="8526" ht="12.75" hidden="1" customHeight="1"/>
    <row r="8527" ht="12.75" hidden="1" customHeight="1"/>
    <row r="8528" ht="12.75" hidden="1" customHeight="1"/>
    <row r="8529" ht="12.75" hidden="1" customHeight="1"/>
    <row r="8530" ht="12.75" hidden="1" customHeight="1"/>
    <row r="8531" ht="12.75" hidden="1" customHeight="1"/>
    <row r="8532" ht="12.75" hidden="1" customHeight="1"/>
    <row r="8533" ht="12.75" hidden="1" customHeight="1"/>
    <row r="8534" ht="12.75" hidden="1" customHeight="1"/>
    <row r="8535" ht="12.75" hidden="1" customHeight="1"/>
    <row r="8536" ht="12.75" hidden="1" customHeight="1"/>
    <row r="8537" ht="12.75" hidden="1" customHeight="1"/>
    <row r="8538" ht="12.75" hidden="1" customHeight="1"/>
    <row r="8539" ht="12.75" hidden="1" customHeight="1"/>
    <row r="8540" ht="12.75" hidden="1" customHeight="1"/>
    <row r="8541" ht="12.75" hidden="1" customHeight="1"/>
    <row r="8542" ht="12.75" hidden="1" customHeight="1"/>
    <row r="8543" ht="12.75" hidden="1" customHeight="1"/>
    <row r="8544" ht="12.75" hidden="1" customHeight="1"/>
    <row r="8545" ht="12.75" hidden="1" customHeight="1"/>
    <row r="8546" ht="12.75" hidden="1" customHeight="1"/>
    <row r="8547" ht="12.75" hidden="1" customHeight="1"/>
    <row r="8548" ht="12.75" hidden="1" customHeight="1"/>
    <row r="8549" ht="12.75" hidden="1" customHeight="1"/>
    <row r="8550" ht="12.75" hidden="1" customHeight="1"/>
    <row r="8551" ht="12.75" hidden="1" customHeight="1"/>
    <row r="8552" ht="12.75" hidden="1" customHeight="1"/>
    <row r="8553" ht="12.75" hidden="1" customHeight="1"/>
    <row r="8554" ht="12.75" hidden="1" customHeight="1"/>
    <row r="8555" ht="12.75" hidden="1" customHeight="1"/>
    <row r="8556" ht="12.75" hidden="1" customHeight="1"/>
    <row r="8557" ht="12.75" hidden="1" customHeight="1"/>
    <row r="8558" ht="12.75" hidden="1" customHeight="1"/>
    <row r="8559" ht="12.75" hidden="1" customHeight="1"/>
    <row r="8560" ht="12.75" hidden="1" customHeight="1"/>
    <row r="8561" ht="12.75" hidden="1" customHeight="1"/>
    <row r="8562" ht="12.75" hidden="1" customHeight="1"/>
    <row r="8563" ht="12.75" hidden="1" customHeight="1"/>
    <row r="8564" ht="12.75" hidden="1" customHeight="1"/>
    <row r="8565" ht="12.75" hidden="1" customHeight="1"/>
    <row r="8566" ht="12.75" hidden="1" customHeight="1"/>
    <row r="8567" ht="12.75" hidden="1" customHeight="1"/>
    <row r="8568" ht="12.75" hidden="1" customHeight="1"/>
    <row r="8569" ht="12.75" hidden="1" customHeight="1"/>
    <row r="8570" ht="12.75" hidden="1" customHeight="1"/>
    <row r="8571" ht="12.75" hidden="1" customHeight="1"/>
    <row r="8572" ht="12.75" hidden="1" customHeight="1"/>
    <row r="8573" ht="12.75" hidden="1" customHeight="1"/>
    <row r="8574" ht="12.75" hidden="1" customHeight="1"/>
    <row r="8575" ht="12.75" hidden="1" customHeight="1"/>
    <row r="8576" ht="12.75" hidden="1" customHeight="1"/>
    <row r="8577" ht="12.75" hidden="1" customHeight="1"/>
    <row r="8578" ht="12.75" hidden="1" customHeight="1"/>
    <row r="8579" ht="12.75" hidden="1" customHeight="1"/>
    <row r="8580" ht="12.75" hidden="1" customHeight="1"/>
    <row r="8581" ht="12.75" hidden="1" customHeight="1"/>
    <row r="8582" ht="12.75" hidden="1" customHeight="1"/>
    <row r="8583" ht="12.75" hidden="1" customHeight="1"/>
    <row r="8584" ht="12.75" hidden="1" customHeight="1"/>
    <row r="8585" ht="12.75" hidden="1" customHeight="1"/>
    <row r="8586" ht="12.75" hidden="1" customHeight="1"/>
    <row r="8587" ht="12.75" hidden="1" customHeight="1"/>
    <row r="8588" ht="12.75" hidden="1" customHeight="1"/>
    <row r="8589" ht="12.75" hidden="1" customHeight="1"/>
    <row r="8590" ht="12.75" hidden="1" customHeight="1"/>
    <row r="8591" ht="12.75" hidden="1" customHeight="1"/>
    <row r="8592" ht="12.75" hidden="1" customHeight="1"/>
    <row r="8593" ht="12.75" hidden="1" customHeight="1"/>
    <row r="8594" ht="12.75" hidden="1" customHeight="1"/>
    <row r="8595" ht="12.75" hidden="1" customHeight="1"/>
    <row r="8596" ht="12.75" hidden="1" customHeight="1"/>
    <row r="8597" ht="12.75" hidden="1" customHeight="1"/>
    <row r="8598" ht="12.75" hidden="1" customHeight="1"/>
    <row r="8599" ht="12.75" hidden="1" customHeight="1"/>
    <row r="8600" ht="12.75" hidden="1" customHeight="1"/>
    <row r="8601" ht="12.75" hidden="1" customHeight="1"/>
    <row r="8602" ht="12.75" hidden="1" customHeight="1"/>
    <row r="8603" ht="12.75" hidden="1" customHeight="1"/>
    <row r="8604" ht="12.75" hidden="1" customHeight="1"/>
    <row r="8605" ht="12.75" hidden="1" customHeight="1"/>
    <row r="8606" ht="12.75" hidden="1" customHeight="1"/>
    <row r="8607" ht="12.75" hidden="1" customHeight="1"/>
    <row r="8608" ht="12.75" hidden="1" customHeight="1"/>
    <row r="8609" ht="12.75" hidden="1" customHeight="1"/>
    <row r="8610" ht="12.75" hidden="1" customHeight="1"/>
    <row r="8611" ht="12.75" hidden="1" customHeight="1"/>
    <row r="8612" ht="12.75" hidden="1" customHeight="1"/>
    <row r="8613" ht="12.75" hidden="1" customHeight="1"/>
    <row r="8614" ht="12.75" hidden="1" customHeight="1"/>
    <row r="8615" ht="12.75" hidden="1" customHeight="1"/>
    <row r="8616" ht="12.75" hidden="1" customHeight="1"/>
    <row r="8617" ht="12.75" hidden="1" customHeight="1"/>
    <row r="8618" ht="12.75" hidden="1" customHeight="1"/>
    <row r="8619" ht="12.75" hidden="1" customHeight="1"/>
    <row r="8620" ht="12.75" hidden="1" customHeight="1"/>
    <row r="8621" ht="12.75" hidden="1" customHeight="1"/>
    <row r="8622" ht="12.75" hidden="1" customHeight="1"/>
    <row r="8623" ht="12.75" hidden="1" customHeight="1"/>
    <row r="8624" ht="12.75" hidden="1" customHeight="1"/>
    <row r="8625" ht="12.75" hidden="1" customHeight="1"/>
    <row r="8626" ht="12.75" hidden="1" customHeight="1"/>
    <row r="8627" ht="12.75" hidden="1" customHeight="1"/>
    <row r="8628" ht="12.75" hidden="1" customHeight="1"/>
    <row r="8629" ht="12.75" hidden="1" customHeight="1"/>
    <row r="8630" ht="12.75" hidden="1" customHeight="1"/>
    <row r="8631" ht="12.75" hidden="1" customHeight="1"/>
    <row r="8632" ht="12.75" hidden="1" customHeight="1"/>
    <row r="8633" ht="12.75" hidden="1" customHeight="1"/>
    <row r="8634" ht="12.75" hidden="1" customHeight="1"/>
    <row r="8635" ht="12.75" hidden="1" customHeight="1"/>
    <row r="8636" ht="12.75" hidden="1" customHeight="1"/>
    <row r="8637" ht="12.75" hidden="1" customHeight="1"/>
    <row r="8638" ht="12.75" hidden="1" customHeight="1"/>
    <row r="8639" ht="12.75" hidden="1" customHeight="1"/>
    <row r="8640" ht="12.75" hidden="1" customHeight="1"/>
    <row r="8641" ht="12.75" hidden="1" customHeight="1"/>
    <row r="8642" ht="12.75" hidden="1" customHeight="1"/>
    <row r="8643" ht="12.75" hidden="1" customHeight="1"/>
    <row r="8644" ht="12.75" hidden="1" customHeight="1"/>
    <row r="8645" ht="12.75" hidden="1" customHeight="1"/>
    <row r="8646" ht="12.75" hidden="1" customHeight="1"/>
    <row r="8647" ht="12.75" hidden="1" customHeight="1"/>
    <row r="8648" ht="12.75" hidden="1" customHeight="1"/>
    <row r="8649" ht="12.75" hidden="1" customHeight="1"/>
    <row r="8650" ht="12.75" hidden="1" customHeight="1"/>
    <row r="8651" ht="12.75" hidden="1" customHeight="1"/>
    <row r="8652" ht="12.75" hidden="1" customHeight="1"/>
    <row r="8653" ht="12.75" hidden="1" customHeight="1"/>
    <row r="8654" ht="12.75" hidden="1" customHeight="1"/>
    <row r="8655" ht="12.75" hidden="1" customHeight="1"/>
    <row r="8656" ht="12.75" hidden="1" customHeight="1"/>
    <row r="8657" ht="12.75" hidden="1" customHeight="1"/>
    <row r="8658" ht="12.75" hidden="1" customHeight="1"/>
    <row r="8659" ht="12.75" hidden="1" customHeight="1"/>
    <row r="8660" ht="12.75" hidden="1" customHeight="1"/>
    <row r="8661" ht="12.75" hidden="1" customHeight="1"/>
    <row r="8662" ht="12.75" hidden="1" customHeight="1"/>
    <row r="8663" ht="12.75" hidden="1" customHeight="1"/>
    <row r="8664" ht="12.75" hidden="1" customHeight="1"/>
    <row r="8665" ht="12.75" hidden="1" customHeight="1"/>
    <row r="8666" ht="12.75" hidden="1" customHeight="1"/>
    <row r="8667" ht="12.75" hidden="1" customHeight="1"/>
    <row r="8668" ht="12.75" hidden="1" customHeight="1"/>
    <row r="8669" ht="12.75" hidden="1" customHeight="1"/>
    <row r="8670" ht="12.75" hidden="1" customHeight="1"/>
    <row r="8671" ht="12.75" hidden="1" customHeight="1"/>
    <row r="8672" ht="12.75" hidden="1" customHeight="1"/>
    <row r="8673" ht="12.75" hidden="1" customHeight="1"/>
    <row r="8674" ht="12.75" hidden="1" customHeight="1"/>
    <row r="8675" ht="12.75" hidden="1" customHeight="1"/>
    <row r="8676" ht="12.75" hidden="1" customHeight="1"/>
    <row r="8677" ht="12.75" hidden="1" customHeight="1"/>
    <row r="8678" ht="12.75" hidden="1" customHeight="1"/>
    <row r="8679" ht="12.75" hidden="1" customHeight="1"/>
    <row r="8680" ht="12.75" hidden="1" customHeight="1"/>
    <row r="8681" ht="12.75" hidden="1" customHeight="1"/>
    <row r="8682" ht="12.75" hidden="1" customHeight="1"/>
    <row r="8683" ht="12.75" hidden="1" customHeight="1"/>
    <row r="8684" ht="12.75" hidden="1" customHeight="1"/>
    <row r="8685" ht="12.75" hidden="1" customHeight="1"/>
    <row r="8686" ht="12.75" hidden="1" customHeight="1"/>
    <row r="8687" ht="12.75" hidden="1" customHeight="1"/>
    <row r="8688" ht="12.75" hidden="1" customHeight="1"/>
    <row r="8689" ht="12.75" hidden="1" customHeight="1"/>
    <row r="8690" ht="12.75" hidden="1" customHeight="1"/>
    <row r="8691" ht="12.75" hidden="1" customHeight="1"/>
    <row r="8692" ht="12.75" hidden="1" customHeight="1"/>
    <row r="8693" ht="12.75" hidden="1" customHeight="1"/>
    <row r="8694" ht="12.75" hidden="1" customHeight="1"/>
    <row r="8695" ht="12.75" hidden="1" customHeight="1"/>
    <row r="8696" ht="12.75" hidden="1" customHeight="1"/>
    <row r="8697" ht="12.75" hidden="1" customHeight="1"/>
    <row r="8698" ht="12.75" hidden="1" customHeight="1"/>
    <row r="8699" ht="12.75" hidden="1" customHeight="1"/>
    <row r="8700" ht="12.75" hidden="1" customHeight="1"/>
    <row r="8701" ht="12.75" hidden="1" customHeight="1"/>
    <row r="8702" ht="12.75" hidden="1" customHeight="1"/>
    <row r="8703" ht="12.75" hidden="1" customHeight="1"/>
    <row r="8704" ht="12.75" hidden="1" customHeight="1"/>
    <row r="8705" ht="12.75" hidden="1" customHeight="1"/>
    <row r="8706" ht="12.75" hidden="1" customHeight="1"/>
    <row r="8707" ht="12.75" hidden="1" customHeight="1"/>
    <row r="8708" ht="12.75" hidden="1" customHeight="1"/>
    <row r="8709" ht="12.75" hidden="1" customHeight="1"/>
    <row r="8710" ht="12.75" hidden="1" customHeight="1"/>
    <row r="8711" ht="12.75" hidden="1" customHeight="1"/>
    <row r="8712" ht="12.75" hidden="1" customHeight="1"/>
    <row r="8713" ht="12.75" hidden="1" customHeight="1"/>
    <row r="8714" ht="12.75" hidden="1" customHeight="1"/>
    <row r="8715" ht="12.75" hidden="1" customHeight="1"/>
    <row r="8716" ht="12.75" hidden="1" customHeight="1"/>
    <row r="8717" ht="12.75" hidden="1" customHeight="1"/>
    <row r="8718" ht="12.75" hidden="1" customHeight="1"/>
    <row r="8719" ht="12.75" hidden="1" customHeight="1"/>
    <row r="8720" ht="12.75" hidden="1" customHeight="1"/>
    <row r="8721" ht="12.75" hidden="1" customHeight="1"/>
    <row r="8722" ht="12.75" hidden="1" customHeight="1"/>
    <row r="8723" ht="12.75" hidden="1" customHeight="1"/>
    <row r="8724" ht="12.75" hidden="1" customHeight="1"/>
    <row r="8725" ht="12.75" hidden="1" customHeight="1"/>
    <row r="8726" ht="12.75" hidden="1" customHeight="1"/>
    <row r="8727" ht="12.75" hidden="1" customHeight="1"/>
    <row r="8728" ht="12.75" hidden="1" customHeight="1"/>
    <row r="8729" ht="12.75" hidden="1" customHeight="1"/>
    <row r="8730" ht="12.75" hidden="1" customHeight="1"/>
    <row r="8731" ht="12.75" hidden="1" customHeight="1"/>
    <row r="8732" ht="12.75" hidden="1" customHeight="1"/>
    <row r="8733" ht="12.75" hidden="1" customHeight="1"/>
    <row r="8734" ht="12.75" hidden="1" customHeight="1"/>
    <row r="8735" ht="12.75" hidden="1" customHeight="1"/>
    <row r="8736" ht="12.75" hidden="1" customHeight="1"/>
    <row r="8737" ht="12.75" hidden="1" customHeight="1"/>
    <row r="8738" ht="12.75" hidden="1" customHeight="1"/>
    <row r="8739" ht="12.75" hidden="1" customHeight="1"/>
    <row r="8740" ht="12.75" hidden="1" customHeight="1"/>
    <row r="8741" ht="12.75" hidden="1" customHeight="1"/>
    <row r="8742" ht="12.75" hidden="1" customHeight="1"/>
    <row r="8743" ht="12.75" hidden="1" customHeight="1"/>
    <row r="8744" ht="12.75" hidden="1" customHeight="1"/>
    <row r="8745" ht="12.75" hidden="1" customHeight="1"/>
    <row r="8746" ht="12.75" hidden="1" customHeight="1"/>
    <row r="8747" ht="12.75" hidden="1" customHeight="1"/>
    <row r="8748" ht="12.75" hidden="1" customHeight="1"/>
    <row r="8749" ht="12.75" hidden="1" customHeight="1"/>
    <row r="8750" ht="12.75" hidden="1" customHeight="1"/>
    <row r="8751" ht="12.75" hidden="1" customHeight="1"/>
    <row r="8752" ht="12.75" hidden="1" customHeight="1"/>
    <row r="8753" ht="12.75" hidden="1" customHeight="1"/>
    <row r="8754" ht="12.75" hidden="1" customHeight="1"/>
    <row r="8755" ht="12.75" hidden="1" customHeight="1"/>
    <row r="8756" ht="12.75" hidden="1" customHeight="1"/>
    <row r="8757" ht="12.75" hidden="1" customHeight="1"/>
    <row r="8758" ht="12.75" hidden="1" customHeight="1"/>
    <row r="8759" ht="12.75" hidden="1" customHeight="1"/>
    <row r="8760" ht="12.75" hidden="1" customHeight="1"/>
    <row r="8761" ht="12.75" hidden="1" customHeight="1"/>
    <row r="8762" ht="12.75" hidden="1" customHeight="1"/>
    <row r="8763" ht="12.75" hidden="1" customHeight="1"/>
    <row r="8764" ht="12.75" hidden="1" customHeight="1"/>
    <row r="8765" ht="12.75" hidden="1" customHeight="1"/>
    <row r="8766" ht="12.75" hidden="1" customHeight="1"/>
    <row r="8767" ht="12.75" hidden="1" customHeight="1"/>
    <row r="8768" ht="12.75" hidden="1" customHeight="1"/>
    <row r="8769" ht="12.75" hidden="1" customHeight="1"/>
    <row r="8770" ht="12.75" hidden="1" customHeight="1"/>
    <row r="8771" ht="12.75" hidden="1" customHeight="1"/>
    <row r="8772" ht="12.75" hidden="1" customHeight="1"/>
    <row r="8773" ht="12.75" hidden="1" customHeight="1"/>
    <row r="8774" ht="12.75" hidden="1" customHeight="1"/>
    <row r="8775" ht="12.75" hidden="1" customHeight="1"/>
    <row r="8776" ht="12.75" hidden="1" customHeight="1"/>
    <row r="8777" ht="12.75" hidden="1" customHeight="1"/>
    <row r="8778" ht="12.75" hidden="1" customHeight="1"/>
    <row r="8779" ht="12.75" hidden="1" customHeight="1"/>
    <row r="8780" ht="12.75" hidden="1" customHeight="1"/>
    <row r="8781" ht="12.75" hidden="1" customHeight="1"/>
    <row r="8782" ht="12.75" hidden="1" customHeight="1"/>
    <row r="8783" ht="12.75" hidden="1" customHeight="1"/>
    <row r="8784" ht="12.75" hidden="1" customHeight="1"/>
    <row r="8785" ht="12.75" hidden="1" customHeight="1"/>
    <row r="8786" ht="12.75" hidden="1" customHeight="1"/>
    <row r="8787" ht="12.75" hidden="1" customHeight="1"/>
    <row r="8788" ht="12.75" hidden="1" customHeight="1"/>
    <row r="8789" ht="12.75" hidden="1" customHeight="1"/>
    <row r="8790" ht="12.75" hidden="1" customHeight="1"/>
    <row r="8791" ht="12.75" hidden="1" customHeight="1"/>
    <row r="8792" ht="12.75" hidden="1" customHeight="1"/>
    <row r="8793" ht="12.75" hidden="1" customHeight="1"/>
    <row r="8794" ht="12.75" hidden="1" customHeight="1"/>
    <row r="8795" ht="12.75" hidden="1" customHeight="1"/>
    <row r="8796" ht="12.75" hidden="1" customHeight="1"/>
    <row r="8797" ht="12.75" hidden="1" customHeight="1"/>
    <row r="8798" ht="12.75" hidden="1" customHeight="1"/>
    <row r="8799" ht="12.75" hidden="1" customHeight="1"/>
    <row r="8800" ht="12.75" hidden="1" customHeight="1"/>
    <row r="8801" ht="12.75" hidden="1" customHeight="1"/>
    <row r="8802" ht="12.75" hidden="1" customHeight="1"/>
    <row r="8803" ht="12.75" hidden="1" customHeight="1"/>
    <row r="8804" ht="12.75" hidden="1" customHeight="1"/>
    <row r="8805" ht="12.75" hidden="1" customHeight="1"/>
    <row r="8806" ht="12.75" hidden="1" customHeight="1"/>
    <row r="8807" ht="12.75" hidden="1" customHeight="1"/>
    <row r="8808" ht="12.75" hidden="1" customHeight="1"/>
    <row r="8809" ht="12.75" hidden="1" customHeight="1"/>
    <row r="8810" ht="12.75" hidden="1" customHeight="1"/>
    <row r="8811" ht="12.75" hidden="1" customHeight="1"/>
    <row r="8812" ht="12.75" hidden="1" customHeight="1"/>
    <row r="8813" ht="12.75" hidden="1" customHeight="1"/>
    <row r="8814" ht="12.75" hidden="1" customHeight="1"/>
    <row r="8815" ht="12.75" hidden="1" customHeight="1"/>
    <row r="8816" ht="12.75" hidden="1" customHeight="1"/>
    <row r="8817" ht="12.75" hidden="1" customHeight="1"/>
    <row r="8818" ht="12.75" hidden="1" customHeight="1"/>
    <row r="8819" ht="12.75" hidden="1" customHeight="1"/>
    <row r="8820" ht="12.75" hidden="1" customHeight="1"/>
    <row r="8821" ht="12.75" hidden="1" customHeight="1"/>
    <row r="8822" ht="12.75" hidden="1" customHeight="1"/>
    <row r="8823" ht="12.75" hidden="1" customHeight="1"/>
    <row r="8824" ht="12.75" hidden="1" customHeight="1"/>
    <row r="8825" ht="12.75" hidden="1" customHeight="1"/>
    <row r="8826" ht="12.75" hidden="1" customHeight="1"/>
    <row r="8827" ht="12.75" hidden="1" customHeight="1"/>
    <row r="8828" ht="12.75" hidden="1" customHeight="1"/>
    <row r="8829" ht="12.75" hidden="1" customHeight="1"/>
    <row r="8830" ht="12.75" hidden="1" customHeight="1"/>
    <row r="8831" ht="12.75" hidden="1" customHeight="1"/>
    <row r="8832" ht="12.75" hidden="1" customHeight="1"/>
    <row r="8833" ht="12.75" hidden="1" customHeight="1"/>
    <row r="8834" ht="12.75" hidden="1" customHeight="1"/>
    <row r="8835" ht="12.75" hidden="1" customHeight="1"/>
    <row r="8836" ht="12.75" hidden="1" customHeight="1"/>
    <row r="8837" ht="12.75" hidden="1" customHeight="1"/>
    <row r="8838" ht="12.75" hidden="1" customHeight="1"/>
    <row r="8839" ht="12.75" hidden="1" customHeight="1"/>
    <row r="8840" ht="12.75" hidden="1" customHeight="1"/>
    <row r="8841" ht="12.75" hidden="1" customHeight="1"/>
    <row r="8842" ht="12.75" hidden="1" customHeight="1"/>
    <row r="8843" ht="12.75" hidden="1" customHeight="1"/>
    <row r="8844" ht="12.75" hidden="1" customHeight="1"/>
    <row r="8845" ht="12.75" hidden="1" customHeight="1"/>
    <row r="8846" ht="12.75" hidden="1" customHeight="1"/>
    <row r="8847" ht="12.75" hidden="1" customHeight="1"/>
    <row r="8848" ht="12.75" hidden="1" customHeight="1"/>
    <row r="8849" ht="12.75" hidden="1" customHeight="1"/>
    <row r="8850" ht="12.75" hidden="1" customHeight="1"/>
    <row r="8851" ht="12.75" hidden="1" customHeight="1"/>
    <row r="8852" ht="12.75" hidden="1" customHeight="1"/>
    <row r="8853" ht="12.75" hidden="1" customHeight="1"/>
    <row r="8854" ht="12.75" hidden="1" customHeight="1"/>
    <row r="8855" ht="12.75" hidden="1" customHeight="1"/>
    <row r="8856" ht="12.75" hidden="1" customHeight="1"/>
    <row r="8857" ht="12.75" hidden="1" customHeight="1"/>
    <row r="8858" ht="12.75" hidden="1" customHeight="1"/>
    <row r="8859" ht="12.75" hidden="1" customHeight="1"/>
    <row r="8860" ht="12.75" hidden="1" customHeight="1"/>
    <row r="8861" ht="12.75" hidden="1" customHeight="1"/>
    <row r="8862" ht="12.75" hidden="1" customHeight="1"/>
    <row r="8863" ht="12.75" hidden="1" customHeight="1"/>
    <row r="8864" ht="12.75" hidden="1" customHeight="1"/>
    <row r="8865" ht="12.75" hidden="1" customHeight="1"/>
    <row r="8866" ht="12.75" hidden="1" customHeight="1"/>
    <row r="8867" ht="12.75" hidden="1" customHeight="1"/>
    <row r="8868" ht="12.75" hidden="1" customHeight="1"/>
    <row r="8869" ht="12.75" hidden="1" customHeight="1"/>
    <row r="8870" ht="12.75" hidden="1" customHeight="1"/>
    <row r="8871" ht="12.75" hidden="1" customHeight="1"/>
    <row r="8872" ht="12.75" hidden="1" customHeight="1"/>
    <row r="8873" ht="12.75" hidden="1" customHeight="1"/>
    <row r="8874" ht="12.75" hidden="1" customHeight="1"/>
    <row r="8875" ht="12.75" hidden="1" customHeight="1"/>
    <row r="8876" ht="12.75" hidden="1" customHeight="1"/>
    <row r="8877" ht="12.75" hidden="1" customHeight="1"/>
    <row r="8878" ht="12.75" hidden="1" customHeight="1"/>
    <row r="8879" ht="12.75" hidden="1" customHeight="1"/>
    <row r="8880" ht="12.75" hidden="1" customHeight="1"/>
    <row r="8881" ht="12.75" hidden="1" customHeight="1"/>
    <row r="8882" ht="12.75" hidden="1" customHeight="1"/>
    <row r="8883" ht="12.75" hidden="1" customHeight="1"/>
    <row r="8884" ht="12.75" hidden="1" customHeight="1"/>
    <row r="8885" ht="12.75" hidden="1" customHeight="1"/>
    <row r="8886" ht="12.75" hidden="1" customHeight="1"/>
    <row r="8887" ht="12.75" hidden="1" customHeight="1"/>
    <row r="8888" ht="12.75" hidden="1" customHeight="1"/>
    <row r="8889" ht="12.75" hidden="1" customHeight="1"/>
    <row r="8890" ht="12.75" hidden="1" customHeight="1"/>
    <row r="8891" ht="12.75" hidden="1" customHeight="1"/>
    <row r="8892" ht="12.75" hidden="1" customHeight="1"/>
    <row r="8893" ht="12.75" hidden="1" customHeight="1"/>
    <row r="8894" ht="12.75" hidden="1" customHeight="1"/>
    <row r="8895" ht="12.75" hidden="1" customHeight="1"/>
    <row r="8896" ht="12.75" hidden="1" customHeight="1"/>
    <row r="8897" ht="12.75" hidden="1" customHeight="1"/>
    <row r="8898" ht="12.75" hidden="1" customHeight="1"/>
    <row r="8899" ht="12.75" hidden="1" customHeight="1"/>
    <row r="8900" ht="12.75" hidden="1" customHeight="1"/>
    <row r="8901" ht="12.75" hidden="1" customHeight="1"/>
    <row r="8902" ht="12.75" hidden="1" customHeight="1"/>
    <row r="8903" ht="12.75" hidden="1" customHeight="1"/>
    <row r="8904" ht="12.75" hidden="1" customHeight="1"/>
    <row r="8905" ht="12.75" hidden="1" customHeight="1"/>
    <row r="8906" ht="12.75" hidden="1" customHeight="1"/>
    <row r="8907" ht="12.75" hidden="1" customHeight="1"/>
    <row r="8908" ht="12.75" hidden="1" customHeight="1"/>
    <row r="8909" ht="12.75" hidden="1" customHeight="1"/>
    <row r="8910" ht="12.75" hidden="1" customHeight="1"/>
    <row r="8911" ht="12.75" hidden="1" customHeight="1"/>
    <row r="8912" ht="12.75" hidden="1" customHeight="1"/>
    <row r="8913" ht="12.75" hidden="1" customHeight="1"/>
    <row r="8914" ht="12.75" hidden="1" customHeight="1"/>
    <row r="8915" ht="12.75" hidden="1" customHeight="1"/>
    <row r="8916" ht="12.75" hidden="1" customHeight="1"/>
    <row r="8917" ht="12.75" hidden="1" customHeight="1"/>
    <row r="8918" ht="12.75" hidden="1" customHeight="1"/>
    <row r="8919" ht="12.75" hidden="1" customHeight="1"/>
    <row r="8920" ht="12.75" hidden="1" customHeight="1"/>
    <row r="8921" ht="12.75" hidden="1" customHeight="1"/>
    <row r="8922" ht="12.75" hidden="1" customHeight="1"/>
    <row r="8923" ht="12.75" hidden="1" customHeight="1"/>
    <row r="8924" ht="12.75" hidden="1" customHeight="1"/>
    <row r="8925" ht="12.75" hidden="1" customHeight="1"/>
    <row r="8926" ht="12.75" hidden="1" customHeight="1"/>
    <row r="8927" ht="12.75" hidden="1" customHeight="1"/>
    <row r="8928" ht="12.75" hidden="1" customHeight="1"/>
    <row r="8929" ht="12.75" hidden="1" customHeight="1"/>
    <row r="8930" ht="12.75" hidden="1" customHeight="1"/>
    <row r="8931" ht="12.75" hidden="1" customHeight="1"/>
    <row r="8932" ht="12.75" hidden="1" customHeight="1"/>
    <row r="8933" ht="12.75" hidden="1" customHeight="1"/>
    <row r="8934" ht="12.75" hidden="1" customHeight="1"/>
    <row r="8935" ht="12.75" hidden="1" customHeight="1"/>
    <row r="8936" ht="12.75" hidden="1" customHeight="1"/>
    <row r="8937" ht="12.75" hidden="1" customHeight="1"/>
    <row r="8938" ht="12.75" hidden="1" customHeight="1"/>
    <row r="8939" ht="12.75" hidden="1" customHeight="1"/>
    <row r="8940" ht="12.75" hidden="1" customHeight="1"/>
    <row r="8941" ht="12.75" hidden="1" customHeight="1"/>
    <row r="8942" ht="12.75" hidden="1" customHeight="1"/>
    <row r="8943" ht="12.75" hidden="1" customHeight="1"/>
    <row r="8944" ht="12.75" hidden="1" customHeight="1"/>
    <row r="8945" ht="12.75" hidden="1" customHeight="1"/>
    <row r="8946" ht="12.75" hidden="1" customHeight="1"/>
    <row r="8947" ht="12.75" hidden="1" customHeight="1"/>
    <row r="8948" ht="12.75" hidden="1" customHeight="1"/>
    <row r="8949" ht="12.75" hidden="1" customHeight="1"/>
    <row r="8950" ht="12.75" hidden="1" customHeight="1"/>
    <row r="8951" ht="12.75" hidden="1" customHeight="1"/>
    <row r="8952" ht="12.75" hidden="1" customHeight="1"/>
    <row r="8953" ht="12.75" hidden="1" customHeight="1"/>
    <row r="8954" ht="12.75" hidden="1" customHeight="1"/>
    <row r="8955" ht="12.75" hidden="1" customHeight="1"/>
    <row r="8956" ht="12.75" hidden="1" customHeight="1"/>
    <row r="8957" ht="12.75" hidden="1" customHeight="1"/>
    <row r="8958" ht="12.75" hidden="1" customHeight="1"/>
    <row r="8959" ht="12.75" hidden="1" customHeight="1"/>
    <row r="8960" ht="12.75" hidden="1" customHeight="1"/>
    <row r="8961" ht="12.75" hidden="1" customHeight="1"/>
    <row r="8962" ht="12.75" hidden="1" customHeight="1"/>
    <row r="8963" ht="12.75" hidden="1" customHeight="1"/>
    <row r="8964" ht="12.75" hidden="1" customHeight="1"/>
    <row r="8965" ht="12.75" hidden="1" customHeight="1"/>
    <row r="8966" ht="12.75" hidden="1" customHeight="1"/>
    <row r="8967" ht="12.75" hidden="1" customHeight="1"/>
    <row r="8968" ht="12.75" hidden="1" customHeight="1"/>
    <row r="8969" ht="12.75" hidden="1" customHeight="1"/>
    <row r="8970" ht="12.75" hidden="1" customHeight="1"/>
    <row r="8971" ht="12.75" hidden="1" customHeight="1"/>
    <row r="8972" ht="12.75" hidden="1" customHeight="1"/>
    <row r="8973" ht="12.75" hidden="1" customHeight="1"/>
    <row r="8974" ht="12.75" hidden="1" customHeight="1"/>
    <row r="8975" ht="12.75" hidden="1" customHeight="1"/>
    <row r="8976" ht="12.75" hidden="1" customHeight="1"/>
    <row r="8977" ht="12.75" hidden="1" customHeight="1"/>
    <row r="8978" ht="12.75" hidden="1" customHeight="1"/>
    <row r="8979" ht="12.75" hidden="1" customHeight="1"/>
    <row r="8980" ht="12.75" hidden="1" customHeight="1"/>
    <row r="8981" ht="12.75" hidden="1" customHeight="1"/>
    <row r="8982" ht="12.75" hidden="1" customHeight="1"/>
    <row r="8983" ht="12.75" hidden="1" customHeight="1"/>
    <row r="8984" ht="12.75" hidden="1" customHeight="1"/>
    <row r="8985" ht="12.75" hidden="1" customHeight="1"/>
    <row r="8986" ht="12.75" hidden="1" customHeight="1"/>
    <row r="8987" ht="12.75" hidden="1" customHeight="1"/>
    <row r="8988" ht="12.75" hidden="1" customHeight="1"/>
    <row r="8989" ht="12.75" hidden="1" customHeight="1"/>
    <row r="8990" ht="12.75" hidden="1" customHeight="1"/>
    <row r="8991" ht="12.75" hidden="1" customHeight="1"/>
    <row r="8992" ht="12.75" hidden="1" customHeight="1"/>
    <row r="8993" ht="12.75" hidden="1" customHeight="1"/>
    <row r="8994" ht="12.75" hidden="1" customHeight="1"/>
    <row r="8995" ht="12.75" hidden="1" customHeight="1"/>
    <row r="8996" ht="12.75" hidden="1" customHeight="1"/>
    <row r="8997" ht="12.75" hidden="1" customHeight="1"/>
    <row r="8998" ht="12.75" hidden="1" customHeight="1"/>
    <row r="8999" ht="12.75" hidden="1" customHeight="1"/>
    <row r="9000" ht="12.75" hidden="1" customHeight="1"/>
    <row r="9001" ht="12.75" hidden="1" customHeight="1"/>
    <row r="9002" ht="12.75" hidden="1" customHeight="1"/>
    <row r="9003" ht="12.75" hidden="1" customHeight="1"/>
    <row r="9004" ht="12.75" hidden="1" customHeight="1"/>
    <row r="9005" ht="12.75" hidden="1" customHeight="1"/>
    <row r="9006" ht="12.75" hidden="1" customHeight="1"/>
    <row r="9007" ht="12.75" hidden="1" customHeight="1"/>
    <row r="9008" ht="12.75" hidden="1" customHeight="1"/>
    <row r="9009" ht="12.75" hidden="1" customHeight="1"/>
    <row r="9010" ht="12.75" hidden="1" customHeight="1"/>
    <row r="9011" ht="12.75" hidden="1" customHeight="1"/>
    <row r="9012" ht="12.75" hidden="1" customHeight="1"/>
    <row r="9013" ht="12.75" hidden="1" customHeight="1"/>
    <row r="9014" ht="12.75" hidden="1" customHeight="1"/>
    <row r="9015" ht="12.75" hidden="1" customHeight="1"/>
    <row r="9016" ht="12.75" hidden="1" customHeight="1"/>
    <row r="9017" ht="12.75" hidden="1" customHeight="1"/>
    <row r="9018" ht="12.75" hidden="1" customHeight="1"/>
    <row r="9019" ht="12.75" hidden="1" customHeight="1"/>
    <row r="9020" ht="12.75" hidden="1" customHeight="1"/>
    <row r="9021" ht="12.75" hidden="1" customHeight="1"/>
    <row r="9022" ht="12.75" hidden="1" customHeight="1"/>
    <row r="9023" ht="12.75" hidden="1" customHeight="1"/>
    <row r="9024" ht="12.75" hidden="1" customHeight="1"/>
    <row r="9025" ht="12.75" hidden="1" customHeight="1"/>
    <row r="9026" ht="12.75" hidden="1" customHeight="1"/>
    <row r="9027" ht="12.75" hidden="1" customHeight="1"/>
    <row r="9028" ht="12.75" hidden="1" customHeight="1"/>
    <row r="9029" ht="12.75" hidden="1" customHeight="1"/>
    <row r="9030" ht="12.75" hidden="1" customHeight="1"/>
    <row r="9031" ht="12.75" hidden="1" customHeight="1"/>
    <row r="9032" ht="12.75" hidden="1" customHeight="1"/>
    <row r="9033" ht="12.75" hidden="1" customHeight="1"/>
    <row r="9034" ht="12.75" hidden="1" customHeight="1"/>
    <row r="9035" ht="12.75" hidden="1" customHeight="1"/>
    <row r="9036" ht="12.75" hidden="1" customHeight="1"/>
    <row r="9037" ht="12.75" hidden="1" customHeight="1"/>
    <row r="9038" ht="12.75" hidden="1" customHeight="1"/>
    <row r="9039" ht="12.75" hidden="1" customHeight="1"/>
    <row r="9040" ht="12.75" hidden="1" customHeight="1"/>
    <row r="9041" ht="12.75" hidden="1" customHeight="1"/>
    <row r="9042" ht="12.75" hidden="1" customHeight="1"/>
    <row r="9043" ht="12.75" hidden="1" customHeight="1"/>
    <row r="9044" ht="12.75" hidden="1" customHeight="1"/>
    <row r="9045" ht="12.75" hidden="1" customHeight="1"/>
    <row r="9046" ht="12.75" hidden="1" customHeight="1"/>
    <row r="9047" ht="12.75" hidden="1" customHeight="1"/>
    <row r="9048" ht="12.75" hidden="1" customHeight="1"/>
    <row r="9049" ht="12.75" hidden="1" customHeight="1"/>
    <row r="9050" ht="12.75" hidden="1" customHeight="1"/>
    <row r="9051" ht="12.75" hidden="1" customHeight="1"/>
    <row r="9052" ht="12.75" hidden="1" customHeight="1"/>
    <row r="9053" ht="12.75" hidden="1" customHeight="1"/>
    <row r="9054" ht="12.75" hidden="1" customHeight="1"/>
    <row r="9055" ht="12.75" hidden="1" customHeight="1"/>
    <row r="9056" ht="12.75" hidden="1" customHeight="1"/>
    <row r="9057" ht="12.75" hidden="1" customHeight="1"/>
    <row r="9058" ht="12.75" hidden="1" customHeight="1"/>
    <row r="9059" ht="12.75" hidden="1" customHeight="1"/>
    <row r="9060" ht="12.75" hidden="1" customHeight="1"/>
    <row r="9061" ht="12.75" hidden="1" customHeight="1"/>
    <row r="9062" ht="12.75" hidden="1" customHeight="1"/>
    <row r="9063" ht="12.75" hidden="1" customHeight="1"/>
    <row r="9064" ht="12.75" hidden="1" customHeight="1"/>
    <row r="9065" ht="12.75" hidden="1" customHeight="1"/>
    <row r="9066" ht="12.75" hidden="1" customHeight="1"/>
    <row r="9067" ht="12.75" hidden="1" customHeight="1"/>
    <row r="9068" ht="12.75" hidden="1" customHeight="1"/>
    <row r="9069" ht="12.75" hidden="1" customHeight="1"/>
    <row r="9070" ht="12.75" hidden="1" customHeight="1"/>
    <row r="9071" ht="12.75" hidden="1" customHeight="1"/>
    <row r="9072" ht="12.75" hidden="1" customHeight="1"/>
    <row r="9073" ht="12.75" hidden="1" customHeight="1"/>
    <row r="9074" ht="12.75" hidden="1" customHeight="1"/>
    <row r="9075" ht="12.75" hidden="1" customHeight="1"/>
    <row r="9076" ht="12.75" hidden="1" customHeight="1"/>
    <row r="9077" ht="12.75" hidden="1" customHeight="1"/>
    <row r="9078" ht="12.75" hidden="1" customHeight="1"/>
    <row r="9079" ht="12.75" hidden="1" customHeight="1"/>
    <row r="9080" ht="12.75" hidden="1" customHeight="1"/>
    <row r="9081" ht="12.75" hidden="1" customHeight="1"/>
    <row r="9082" ht="12.75" hidden="1" customHeight="1"/>
    <row r="9083" ht="12.75" hidden="1" customHeight="1"/>
    <row r="9084" ht="12.75" hidden="1" customHeight="1"/>
    <row r="9085" ht="12.75" hidden="1" customHeight="1"/>
    <row r="9086" ht="12.75" hidden="1" customHeight="1"/>
    <row r="9087" ht="12.75" hidden="1" customHeight="1"/>
    <row r="9088" ht="12.75" hidden="1" customHeight="1"/>
    <row r="9089" ht="12.75" hidden="1" customHeight="1"/>
    <row r="9090" ht="12.75" hidden="1" customHeight="1"/>
    <row r="9091" ht="12.75" hidden="1" customHeight="1"/>
    <row r="9092" ht="12.75" hidden="1" customHeight="1"/>
    <row r="9093" ht="12.75" hidden="1" customHeight="1"/>
    <row r="9094" ht="12.75" hidden="1" customHeight="1"/>
    <row r="9095" ht="12.75" hidden="1" customHeight="1"/>
    <row r="9096" ht="12.75" hidden="1" customHeight="1"/>
    <row r="9097" ht="12.75" hidden="1" customHeight="1"/>
    <row r="9098" ht="12.75" hidden="1" customHeight="1"/>
    <row r="9099" ht="12.75" hidden="1" customHeight="1"/>
    <row r="9100" ht="12.75" hidden="1" customHeight="1"/>
    <row r="9101" ht="12.75" hidden="1" customHeight="1"/>
    <row r="9102" ht="12.75" hidden="1" customHeight="1"/>
    <row r="9103" ht="12.75" hidden="1" customHeight="1"/>
    <row r="9104" ht="12.75" hidden="1" customHeight="1"/>
    <row r="9105" ht="12.75" hidden="1" customHeight="1"/>
    <row r="9106" ht="12.75" hidden="1" customHeight="1"/>
    <row r="9107" ht="12.75" hidden="1" customHeight="1"/>
    <row r="9108" ht="12.75" hidden="1" customHeight="1"/>
    <row r="9109" ht="12.75" hidden="1" customHeight="1"/>
    <row r="9110" ht="12.75" hidden="1" customHeight="1"/>
    <row r="9111" ht="12.75" hidden="1" customHeight="1"/>
    <row r="9112" ht="12.75" hidden="1" customHeight="1"/>
    <row r="9113" ht="12.75" hidden="1" customHeight="1"/>
    <row r="9114" ht="12.75" hidden="1" customHeight="1"/>
    <row r="9115" ht="12.75" hidden="1" customHeight="1"/>
    <row r="9116" ht="12.75" hidden="1" customHeight="1"/>
    <row r="9117" ht="12.75" hidden="1" customHeight="1"/>
    <row r="9118" ht="12.75" hidden="1" customHeight="1"/>
    <row r="9119" ht="12.75" hidden="1" customHeight="1"/>
    <row r="9120" ht="12.75" hidden="1" customHeight="1"/>
    <row r="9121" ht="12.75" hidden="1" customHeight="1"/>
    <row r="9122" ht="12.75" hidden="1" customHeight="1"/>
    <row r="9123" ht="12.75" hidden="1" customHeight="1"/>
    <row r="9124" ht="12.75" hidden="1" customHeight="1"/>
    <row r="9125" ht="12.75" hidden="1" customHeight="1"/>
    <row r="9126" ht="12.75" hidden="1" customHeight="1"/>
    <row r="9127" ht="12.75" hidden="1" customHeight="1"/>
    <row r="9128" ht="12.75" hidden="1" customHeight="1"/>
    <row r="9129" ht="12.75" hidden="1" customHeight="1"/>
    <row r="9130" ht="12.75" hidden="1" customHeight="1"/>
    <row r="9131" ht="12.75" hidden="1" customHeight="1"/>
    <row r="9132" ht="12.75" hidden="1" customHeight="1"/>
    <row r="9133" ht="12.75" hidden="1" customHeight="1"/>
    <row r="9134" ht="12.75" hidden="1" customHeight="1"/>
    <row r="9135" ht="12.75" hidden="1" customHeight="1"/>
    <row r="9136" ht="12.75" hidden="1" customHeight="1"/>
    <row r="9137" ht="12.75" hidden="1" customHeight="1"/>
    <row r="9138" ht="12.75" hidden="1" customHeight="1"/>
    <row r="9139" ht="12.75" hidden="1" customHeight="1"/>
    <row r="9140" ht="12.75" hidden="1" customHeight="1"/>
    <row r="9141" ht="12.75" hidden="1" customHeight="1"/>
    <row r="9142" ht="12.75" hidden="1" customHeight="1"/>
    <row r="9143" ht="12.75" hidden="1" customHeight="1"/>
    <row r="9144" ht="12.75" hidden="1" customHeight="1"/>
    <row r="9145" ht="12.75" hidden="1" customHeight="1"/>
    <row r="9146" ht="12.75" hidden="1" customHeight="1"/>
    <row r="9147" ht="12.75" hidden="1" customHeight="1"/>
    <row r="9148" ht="12.75" hidden="1" customHeight="1"/>
    <row r="9149" ht="12.75" hidden="1" customHeight="1"/>
    <row r="9150" ht="12.75" hidden="1" customHeight="1"/>
    <row r="9151" ht="12.75" hidden="1" customHeight="1"/>
    <row r="9152" ht="12.75" hidden="1" customHeight="1"/>
    <row r="9153" ht="12.75" hidden="1" customHeight="1"/>
    <row r="9154" ht="12.75" hidden="1" customHeight="1"/>
    <row r="9155" ht="12.75" hidden="1" customHeight="1"/>
    <row r="9156" ht="12.75" hidden="1" customHeight="1"/>
    <row r="9157" ht="12.75" hidden="1" customHeight="1"/>
    <row r="9158" ht="12.75" hidden="1" customHeight="1"/>
    <row r="9159" ht="12.75" hidden="1" customHeight="1"/>
    <row r="9160" ht="12.75" hidden="1" customHeight="1"/>
    <row r="9161" ht="12.75" hidden="1" customHeight="1"/>
    <row r="9162" ht="12.75" hidden="1" customHeight="1"/>
    <row r="9163" ht="12.75" hidden="1" customHeight="1"/>
    <row r="9164" ht="12.75" hidden="1" customHeight="1"/>
    <row r="9165" ht="12.75" hidden="1" customHeight="1"/>
    <row r="9166" ht="12.75" hidden="1" customHeight="1"/>
    <row r="9167" ht="12.75" hidden="1" customHeight="1"/>
    <row r="9168" ht="12.75" hidden="1" customHeight="1"/>
    <row r="9169" ht="12.75" hidden="1" customHeight="1"/>
    <row r="9170" ht="12.75" hidden="1" customHeight="1"/>
    <row r="9171" ht="12.75" hidden="1" customHeight="1"/>
    <row r="9172" ht="12.75" hidden="1" customHeight="1"/>
    <row r="9173" ht="12.75" hidden="1" customHeight="1"/>
    <row r="9174" ht="12.75" hidden="1" customHeight="1"/>
    <row r="9175" ht="12.75" hidden="1" customHeight="1"/>
    <row r="9176" ht="12.75" hidden="1" customHeight="1"/>
    <row r="9177" ht="12.75" hidden="1" customHeight="1"/>
    <row r="9178" ht="12.75" hidden="1" customHeight="1"/>
    <row r="9179" ht="12.75" hidden="1" customHeight="1"/>
    <row r="9180" ht="12.75" hidden="1" customHeight="1"/>
    <row r="9181" ht="12.75" hidden="1" customHeight="1"/>
    <row r="9182" ht="12.75" hidden="1" customHeight="1"/>
    <row r="9183" ht="12.75" hidden="1" customHeight="1"/>
    <row r="9184" ht="12.75" hidden="1" customHeight="1"/>
    <row r="9185" ht="12.75" hidden="1" customHeight="1"/>
    <row r="9186" ht="12.75" hidden="1" customHeight="1"/>
    <row r="9187" ht="12.75" hidden="1" customHeight="1"/>
    <row r="9188" ht="12.75" hidden="1" customHeight="1"/>
    <row r="9189" ht="12.75" hidden="1" customHeight="1"/>
    <row r="9190" ht="12.75" hidden="1" customHeight="1"/>
    <row r="9191" ht="12.75" hidden="1" customHeight="1"/>
    <row r="9192" ht="12.75" hidden="1" customHeight="1"/>
    <row r="9193" ht="12.75" hidden="1" customHeight="1"/>
    <row r="9194" ht="12.75" hidden="1" customHeight="1"/>
    <row r="9195" ht="12.75" hidden="1" customHeight="1"/>
    <row r="9196" ht="12.75" hidden="1" customHeight="1"/>
    <row r="9197" ht="12.75" hidden="1" customHeight="1"/>
    <row r="9198" ht="12.75" hidden="1" customHeight="1"/>
    <row r="9199" ht="12.75" hidden="1" customHeight="1"/>
    <row r="9200" ht="12.75" hidden="1" customHeight="1"/>
    <row r="9201" ht="12.75" hidden="1" customHeight="1"/>
    <row r="9202" ht="12.75" hidden="1" customHeight="1"/>
    <row r="9203" ht="12.75" hidden="1" customHeight="1"/>
    <row r="9204" ht="12.75" hidden="1" customHeight="1"/>
    <row r="9205" ht="12.75" hidden="1" customHeight="1"/>
    <row r="9206" ht="12.75" hidden="1" customHeight="1"/>
    <row r="9207" ht="12.75" hidden="1" customHeight="1"/>
    <row r="9208" ht="12.75" hidden="1" customHeight="1"/>
    <row r="9209" ht="12.75" hidden="1" customHeight="1"/>
    <row r="9210" ht="12.75" hidden="1" customHeight="1"/>
    <row r="9211" ht="12.75" hidden="1" customHeight="1"/>
    <row r="9212" ht="12.75" hidden="1" customHeight="1"/>
    <row r="9213" ht="12.75" hidden="1" customHeight="1"/>
    <row r="9214" ht="12.75" hidden="1" customHeight="1"/>
    <row r="9215" ht="12.75" hidden="1" customHeight="1"/>
    <row r="9216" ht="12.75" hidden="1" customHeight="1"/>
    <row r="9217" ht="12.75" hidden="1" customHeight="1"/>
    <row r="9218" ht="12.75" hidden="1" customHeight="1"/>
    <row r="9219" ht="12.75" hidden="1" customHeight="1"/>
    <row r="9220" ht="12.75" hidden="1" customHeight="1"/>
    <row r="9221" ht="12.75" hidden="1" customHeight="1"/>
    <row r="9222" ht="12.75" hidden="1" customHeight="1"/>
    <row r="9223" ht="12.75" hidden="1" customHeight="1"/>
    <row r="9224" ht="12.75" hidden="1" customHeight="1"/>
    <row r="9225" ht="12.75" hidden="1" customHeight="1"/>
    <row r="9226" ht="12.75" hidden="1" customHeight="1"/>
    <row r="9227" ht="12.75" hidden="1" customHeight="1"/>
    <row r="9228" ht="12.75" hidden="1" customHeight="1"/>
    <row r="9229" ht="12.75" hidden="1" customHeight="1"/>
    <row r="9230" ht="12.75" hidden="1" customHeight="1"/>
    <row r="9231" ht="12.75" hidden="1" customHeight="1"/>
    <row r="9232" ht="12.75" hidden="1" customHeight="1"/>
    <row r="9233" ht="12.75" hidden="1" customHeight="1"/>
    <row r="9234" ht="12.75" hidden="1" customHeight="1"/>
    <row r="9235" ht="12.75" hidden="1" customHeight="1"/>
    <row r="9236" ht="12.75" hidden="1" customHeight="1"/>
    <row r="9237" ht="12.75" hidden="1" customHeight="1"/>
    <row r="9238" ht="12.75" hidden="1" customHeight="1"/>
    <row r="9239" ht="12.75" hidden="1" customHeight="1"/>
    <row r="9240" ht="12.75" hidden="1" customHeight="1"/>
    <row r="9241" ht="12.75" hidden="1" customHeight="1"/>
    <row r="9242" ht="12.75" hidden="1" customHeight="1"/>
    <row r="9243" ht="12.75" hidden="1" customHeight="1"/>
    <row r="9244" ht="12.75" hidden="1" customHeight="1"/>
    <row r="9245" ht="12.75" hidden="1" customHeight="1"/>
    <row r="9246" ht="12.75" hidden="1" customHeight="1"/>
    <row r="9247" ht="12.75" hidden="1" customHeight="1"/>
    <row r="9248" ht="12.75" hidden="1" customHeight="1"/>
    <row r="9249" ht="12.75" hidden="1" customHeight="1"/>
    <row r="9250" ht="12.75" hidden="1" customHeight="1"/>
    <row r="9251" ht="12.75" hidden="1" customHeight="1"/>
    <row r="9252" ht="12.75" hidden="1" customHeight="1"/>
    <row r="9253" ht="12.75" hidden="1" customHeight="1"/>
    <row r="9254" ht="12.75" hidden="1" customHeight="1"/>
    <row r="9255" ht="12.75" hidden="1" customHeight="1"/>
    <row r="9256" ht="12.75" hidden="1" customHeight="1"/>
    <row r="9257" ht="12.75" hidden="1" customHeight="1"/>
    <row r="9258" ht="12.75" hidden="1" customHeight="1"/>
    <row r="9259" ht="12.75" hidden="1" customHeight="1"/>
    <row r="9260" ht="12.75" hidden="1" customHeight="1"/>
    <row r="9261" ht="12.75" hidden="1" customHeight="1"/>
    <row r="9262" ht="12.75" hidden="1" customHeight="1"/>
    <row r="9263" ht="12.75" hidden="1" customHeight="1"/>
    <row r="9264" ht="12.75" hidden="1" customHeight="1"/>
    <row r="9265" ht="12.75" hidden="1" customHeight="1"/>
    <row r="9266" ht="12.75" hidden="1" customHeight="1"/>
    <row r="9267" ht="12.75" hidden="1" customHeight="1"/>
    <row r="9268" ht="12.75" hidden="1" customHeight="1"/>
    <row r="9269" ht="12.75" hidden="1" customHeight="1"/>
    <row r="9270" ht="12.75" hidden="1" customHeight="1"/>
    <row r="9271" ht="12.75" hidden="1" customHeight="1"/>
    <row r="9272" ht="12.75" hidden="1" customHeight="1"/>
    <row r="9273" ht="12.75" hidden="1" customHeight="1"/>
    <row r="9274" ht="12.75" hidden="1" customHeight="1"/>
    <row r="9275" ht="12.75" hidden="1" customHeight="1"/>
    <row r="9276" ht="12.75" hidden="1" customHeight="1"/>
    <row r="9277" ht="12.75" hidden="1" customHeight="1"/>
    <row r="9278" ht="12.75" hidden="1" customHeight="1"/>
    <row r="9279" ht="12.75" hidden="1" customHeight="1"/>
    <row r="9280" ht="12.75" hidden="1" customHeight="1"/>
    <row r="9281" ht="12.75" hidden="1" customHeight="1"/>
    <row r="9282" ht="12.75" hidden="1" customHeight="1"/>
    <row r="9283" ht="12.75" hidden="1" customHeight="1"/>
    <row r="9284" ht="12.75" hidden="1" customHeight="1"/>
    <row r="9285" ht="12.75" hidden="1" customHeight="1"/>
    <row r="9286" ht="12.75" hidden="1" customHeight="1"/>
    <row r="9287" ht="12.75" hidden="1" customHeight="1"/>
    <row r="9288" ht="12.75" hidden="1" customHeight="1"/>
    <row r="9289" ht="12.75" hidden="1" customHeight="1"/>
    <row r="9290" ht="12.75" hidden="1" customHeight="1"/>
    <row r="9291" ht="12.75" hidden="1" customHeight="1"/>
    <row r="9292" ht="12.75" hidden="1" customHeight="1"/>
    <row r="9293" ht="12.75" hidden="1" customHeight="1"/>
    <row r="9294" ht="12.75" hidden="1" customHeight="1"/>
    <row r="9295" ht="12.75" hidden="1" customHeight="1"/>
    <row r="9296" ht="12.75" hidden="1" customHeight="1"/>
    <row r="9297" ht="12.75" hidden="1" customHeight="1"/>
    <row r="9298" ht="12.75" hidden="1" customHeight="1"/>
    <row r="9299" ht="12.75" hidden="1" customHeight="1"/>
    <row r="9300" ht="12.75" hidden="1" customHeight="1"/>
    <row r="9301" ht="12.75" hidden="1" customHeight="1"/>
    <row r="9302" ht="12.75" hidden="1" customHeight="1"/>
    <row r="9303" ht="12.75" hidden="1" customHeight="1"/>
    <row r="9304" ht="12.75" hidden="1" customHeight="1"/>
    <row r="9305" ht="12.75" hidden="1" customHeight="1"/>
    <row r="9306" ht="12.75" hidden="1" customHeight="1"/>
    <row r="9307" ht="12.75" hidden="1" customHeight="1"/>
    <row r="9308" ht="12.75" hidden="1" customHeight="1"/>
    <row r="9309" ht="12.75" hidden="1" customHeight="1"/>
    <row r="9310" ht="12.75" hidden="1" customHeight="1"/>
    <row r="9311" ht="12.75" hidden="1" customHeight="1"/>
    <row r="9312" ht="12.75" hidden="1" customHeight="1"/>
    <row r="9313" ht="12.75" hidden="1" customHeight="1"/>
    <row r="9314" ht="12.75" hidden="1" customHeight="1"/>
    <row r="9315" ht="12.75" hidden="1" customHeight="1"/>
    <row r="9316" ht="12.75" hidden="1" customHeight="1"/>
    <row r="9317" ht="12.75" hidden="1" customHeight="1"/>
    <row r="9318" ht="12.75" hidden="1" customHeight="1"/>
    <row r="9319" ht="12.75" hidden="1" customHeight="1"/>
    <row r="9320" ht="12.75" hidden="1" customHeight="1"/>
    <row r="9321" ht="12.75" hidden="1" customHeight="1"/>
    <row r="9322" ht="12.75" hidden="1" customHeight="1"/>
    <row r="9323" ht="12.75" hidden="1" customHeight="1"/>
    <row r="9324" ht="12.75" hidden="1" customHeight="1"/>
    <row r="9325" ht="12.75" hidden="1" customHeight="1"/>
    <row r="9326" ht="12.75" hidden="1" customHeight="1"/>
    <row r="9327" ht="12.75" hidden="1" customHeight="1"/>
    <row r="9328" ht="12.75" hidden="1" customHeight="1"/>
    <row r="9329" ht="12.75" hidden="1" customHeight="1"/>
    <row r="9330" ht="12.75" hidden="1" customHeight="1"/>
    <row r="9331" ht="12.75" hidden="1" customHeight="1"/>
    <row r="9332" ht="12.75" hidden="1" customHeight="1"/>
    <row r="9333" ht="12.75" hidden="1" customHeight="1"/>
    <row r="9334" ht="12.75" hidden="1" customHeight="1"/>
    <row r="9335" ht="12.75" hidden="1" customHeight="1"/>
    <row r="9336" ht="12.75" hidden="1" customHeight="1"/>
    <row r="9337" ht="12.75" hidden="1" customHeight="1"/>
    <row r="9338" ht="12.75" hidden="1" customHeight="1"/>
    <row r="9339" ht="12.75" hidden="1" customHeight="1"/>
    <row r="9340" ht="12.75" hidden="1" customHeight="1"/>
    <row r="9341" ht="12.75" hidden="1" customHeight="1"/>
    <row r="9342" ht="12.75" hidden="1" customHeight="1"/>
    <row r="9343" ht="12.75" hidden="1" customHeight="1"/>
    <row r="9344" ht="12.75" hidden="1" customHeight="1"/>
    <row r="9345" ht="12.75" hidden="1" customHeight="1"/>
    <row r="9346" ht="12.75" hidden="1" customHeight="1"/>
    <row r="9347" ht="12.75" hidden="1" customHeight="1"/>
    <row r="9348" ht="12.75" hidden="1" customHeight="1"/>
    <row r="9349" ht="12.75" hidden="1" customHeight="1"/>
    <row r="9350" ht="12.75" hidden="1" customHeight="1"/>
    <row r="9351" ht="12.75" hidden="1" customHeight="1"/>
    <row r="9352" ht="12.75" hidden="1" customHeight="1"/>
    <row r="9353" ht="12.75" hidden="1" customHeight="1"/>
    <row r="9354" ht="12.75" hidden="1" customHeight="1"/>
    <row r="9355" ht="12.75" hidden="1" customHeight="1"/>
    <row r="9356" ht="12.75" hidden="1" customHeight="1"/>
    <row r="9357" ht="12.75" hidden="1" customHeight="1"/>
    <row r="9358" ht="12.75" hidden="1" customHeight="1"/>
    <row r="9359" ht="12.75" hidden="1" customHeight="1"/>
    <row r="9360" ht="12.75" hidden="1" customHeight="1"/>
    <row r="9361" ht="12.75" hidden="1" customHeight="1"/>
    <row r="9362" ht="12.75" hidden="1" customHeight="1"/>
    <row r="9363" ht="12.75" hidden="1" customHeight="1"/>
    <row r="9364" ht="12.75" hidden="1" customHeight="1"/>
    <row r="9365" ht="12.75" hidden="1" customHeight="1"/>
    <row r="9366" ht="12.75" hidden="1" customHeight="1"/>
    <row r="9367" ht="12.75" hidden="1" customHeight="1"/>
    <row r="9368" ht="12.75" hidden="1" customHeight="1"/>
    <row r="9369" ht="12.75" hidden="1" customHeight="1"/>
    <row r="9370" ht="12.75" hidden="1" customHeight="1"/>
    <row r="9371" ht="12.75" hidden="1" customHeight="1"/>
    <row r="9372" ht="12.75" hidden="1" customHeight="1"/>
    <row r="9373" ht="12.75" hidden="1" customHeight="1"/>
    <row r="9374" ht="12.75" hidden="1" customHeight="1"/>
    <row r="9375" ht="12.75" hidden="1" customHeight="1"/>
    <row r="9376" ht="12.75" hidden="1" customHeight="1"/>
    <row r="9377" ht="12.75" hidden="1" customHeight="1"/>
    <row r="9378" ht="12.75" hidden="1" customHeight="1"/>
    <row r="9379" ht="12.75" hidden="1" customHeight="1"/>
    <row r="9380" ht="12.75" hidden="1" customHeight="1"/>
    <row r="9381" ht="12.75" hidden="1" customHeight="1"/>
    <row r="9382" ht="12.75" hidden="1" customHeight="1"/>
    <row r="9383" ht="12.75" hidden="1" customHeight="1"/>
    <row r="9384" ht="12.75" hidden="1" customHeight="1"/>
    <row r="9385" ht="12.75" hidden="1" customHeight="1"/>
    <row r="9386" ht="12.75" hidden="1" customHeight="1"/>
    <row r="9387" ht="12.75" hidden="1" customHeight="1"/>
    <row r="9388" ht="12.75" hidden="1" customHeight="1"/>
    <row r="9389" ht="12.75" hidden="1" customHeight="1"/>
    <row r="9390" ht="12.75" hidden="1" customHeight="1"/>
    <row r="9391" ht="12.75" hidden="1" customHeight="1"/>
    <row r="9392" ht="12.75" hidden="1" customHeight="1"/>
    <row r="9393" ht="12.75" hidden="1" customHeight="1"/>
    <row r="9394" ht="12.75" hidden="1" customHeight="1"/>
    <row r="9395" ht="12.75" hidden="1" customHeight="1"/>
    <row r="9396" ht="12.75" hidden="1" customHeight="1"/>
    <row r="9397" ht="12.75" hidden="1" customHeight="1"/>
    <row r="9398" ht="12.75" hidden="1" customHeight="1"/>
    <row r="9399" ht="12.75" hidden="1" customHeight="1"/>
    <row r="9400" ht="12.75" hidden="1" customHeight="1"/>
    <row r="9401" ht="12.75" hidden="1" customHeight="1"/>
    <row r="9402" ht="12.75" hidden="1" customHeight="1"/>
    <row r="9403" ht="12.75" hidden="1" customHeight="1"/>
    <row r="9404" ht="12.75" hidden="1" customHeight="1"/>
    <row r="9405" ht="12.75" hidden="1" customHeight="1"/>
    <row r="9406" ht="12.75" hidden="1" customHeight="1"/>
    <row r="9407" ht="12.75" hidden="1" customHeight="1"/>
    <row r="9408" ht="12.75" hidden="1" customHeight="1"/>
    <row r="9409" ht="12.75" hidden="1" customHeight="1"/>
    <row r="9410" ht="12.75" hidden="1" customHeight="1"/>
    <row r="9411" ht="12.75" hidden="1" customHeight="1"/>
    <row r="9412" ht="12.75" hidden="1" customHeight="1"/>
    <row r="9413" ht="12.75" hidden="1" customHeight="1"/>
    <row r="9414" ht="12.75" hidden="1" customHeight="1"/>
    <row r="9415" ht="12.75" hidden="1" customHeight="1"/>
    <row r="9416" ht="12.75" hidden="1" customHeight="1"/>
    <row r="9417" ht="12.75" hidden="1" customHeight="1"/>
    <row r="9418" ht="12.75" hidden="1" customHeight="1"/>
    <row r="9419" ht="12.75" hidden="1" customHeight="1"/>
    <row r="9420" ht="12.75" hidden="1" customHeight="1"/>
    <row r="9421" ht="12.75" hidden="1" customHeight="1"/>
    <row r="9422" ht="12.75" hidden="1" customHeight="1"/>
    <row r="9423" ht="12.75" hidden="1" customHeight="1"/>
    <row r="9424" ht="12.75" hidden="1" customHeight="1"/>
    <row r="9425" ht="12.75" hidden="1" customHeight="1"/>
    <row r="9426" ht="12.75" hidden="1" customHeight="1"/>
    <row r="9427" ht="12.75" hidden="1" customHeight="1"/>
    <row r="9428" ht="12.75" hidden="1" customHeight="1"/>
    <row r="9429" ht="12.75" hidden="1" customHeight="1"/>
    <row r="9430" ht="12.75" hidden="1" customHeight="1"/>
    <row r="9431" ht="12.75" hidden="1" customHeight="1"/>
    <row r="9432" ht="12.75" hidden="1" customHeight="1"/>
    <row r="9433" ht="12.75" hidden="1" customHeight="1"/>
    <row r="9434" ht="12.75" hidden="1" customHeight="1"/>
    <row r="9435" ht="12.75" hidden="1" customHeight="1"/>
    <row r="9436" ht="12.75" hidden="1" customHeight="1"/>
    <row r="9437" ht="12.75" hidden="1" customHeight="1"/>
    <row r="9438" ht="12.75" hidden="1" customHeight="1"/>
    <row r="9439" ht="12.75" hidden="1" customHeight="1"/>
    <row r="9440" ht="12.75" hidden="1" customHeight="1"/>
    <row r="9441" ht="12.75" hidden="1" customHeight="1"/>
    <row r="9442" ht="12.75" hidden="1" customHeight="1"/>
    <row r="9443" ht="12.75" hidden="1" customHeight="1"/>
    <row r="9444" ht="12.75" hidden="1" customHeight="1"/>
    <row r="9445" ht="12.75" hidden="1" customHeight="1"/>
    <row r="9446" ht="12.75" hidden="1" customHeight="1"/>
    <row r="9447" ht="12.75" hidden="1" customHeight="1"/>
    <row r="9448" ht="12.75" hidden="1" customHeight="1"/>
    <row r="9449" ht="12.75" hidden="1" customHeight="1"/>
    <row r="9450" ht="12.75" hidden="1" customHeight="1"/>
    <row r="9451" ht="12.75" hidden="1" customHeight="1"/>
    <row r="9452" ht="12.75" hidden="1" customHeight="1"/>
    <row r="9453" ht="12.75" hidden="1" customHeight="1"/>
    <row r="9454" ht="12.75" hidden="1" customHeight="1"/>
    <row r="9455" ht="12.75" hidden="1" customHeight="1"/>
    <row r="9456" ht="12.75" hidden="1" customHeight="1"/>
    <row r="9457" ht="12.75" hidden="1" customHeight="1"/>
    <row r="9458" ht="12.75" hidden="1" customHeight="1"/>
    <row r="9459" ht="12.75" hidden="1" customHeight="1"/>
    <row r="9460" ht="12.75" hidden="1" customHeight="1"/>
    <row r="9461" ht="12.75" hidden="1" customHeight="1"/>
    <row r="9462" ht="12.75" hidden="1" customHeight="1"/>
    <row r="9463" ht="12.75" hidden="1" customHeight="1"/>
    <row r="9464" ht="12.75" hidden="1" customHeight="1"/>
    <row r="9465" ht="12.75" hidden="1" customHeight="1"/>
    <row r="9466" ht="12.75" hidden="1" customHeight="1"/>
    <row r="9467" ht="12.75" hidden="1" customHeight="1"/>
    <row r="9468" ht="12.75" hidden="1" customHeight="1"/>
    <row r="9469" ht="12.75" hidden="1" customHeight="1"/>
    <row r="9470" ht="12.75" hidden="1" customHeight="1"/>
    <row r="9471" ht="12.75" hidden="1" customHeight="1"/>
    <row r="9472" ht="12.75" hidden="1" customHeight="1"/>
    <row r="9473" ht="12.75" hidden="1" customHeight="1"/>
    <row r="9474" ht="12.75" hidden="1" customHeight="1"/>
    <row r="9475" ht="12.75" hidden="1" customHeight="1"/>
    <row r="9476" ht="12.75" hidden="1" customHeight="1"/>
    <row r="9477" ht="12.75" hidden="1" customHeight="1"/>
    <row r="9478" ht="12.75" hidden="1" customHeight="1"/>
    <row r="9479" ht="12.75" hidden="1" customHeight="1"/>
    <row r="9480" ht="12.75" hidden="1" customHeight="1"/>
    <row r="9481" ht="12.75" hidden="1" customHeight="1"/>
    <row r="9482" ht="12.75" hidden="1" customHeight="1"/>
    <row r="9483" ht="12.75" hidden="1" customHeight="1"/>
    <row r="9484" ht="12.75" hidden="1" customHeight="1"/>
    <row r="9485" ht="12.75" hidden="1" customHeight="1"/>
    <row r="9486" ht="12.75" hidden="1" customHeight="1"/>
    <row r="9487" ht="12.75" hidden="1" customHeight="1"/>
    <row r="9488" ht="12.75" hidden="1" customHeight="1"/>
    <row r="9489" ht="12.75" hidden="1" customHeight="1"/>
    <row r="9490" ht="12.75" hidden="1" customHeight="1"/>
    <row r="9491" ht="12.75" hidden="1" customHeight="1"/>
    <row r="9492" ht="12.75" hidden="1" customHeight="1"/>
    <row r="9493" ht="12.75" hidden="1" customHeight="1"/>
    <row r="9494" ht="12.75" hidden="1" customHeight="1"/>
    <row r="9495" ht="12.75" hidden="1" customHeight="1"/>
    <row r="9496" ht="12.75" hidden="1" customHeight="1"/>
    <row r="9497" ht="12.75" hidden="1" customHeight="1"/>
    <row r="9498" ht="12.75" hidden="1" customHeight="1"/>
    <row r="9499" ht="12.75" hidden="1" customHeight="1"/>
    <row r="9500" ht="12.75" hidden="1" customHeight="1"/>
    <row r="9501" ht="12.75" hidden="1" customHeight="1"/>
    <row r="9502" ht="12.75" hidden="1" customHeight="1"/>
    <row r="9503" ht="12.75" hidden="1" customHeight="1"/>
    <row r="9504" ht="12.75" hidden="1" customHeight="1"/>
    <row r="9505" ht="12.75" hidden="1" customHeight="1"/>
    <row r="9506" ht="12.75" hidden="1" customHeight="1"/>
    <row r="9507" ht="12.75" hidden="1" customHeight="1"/>
    <row r="9508" ht="12.75" hidden="1" customHeight="1"/>
    <row r="9509" ht="12.75" hidden="1" customHeight="1"/>
    <row r="9510" ht="12.75" hidden="1" customHeight="1"/>
    <row r="9511" ht="12.75" hidden="1" customHeight="1"/>
    <row r="9512" ht="12.75" hidden="1" customHeight="1"/>
    <row r="9513" ht="12.75" hidden="1" customHeight="1"/>
    <row r="9514" ht="12.75" hidden="1" customHeight="1"/>
    <row r="9515" ht="12.75" hidden="1" customHeight="1"/>
    <row r="9516" ht="12.75" hidden="1" customHeight="1"/>
    <row r="9517" ht="12.75" hidden="1" customHeight="1"/>
    <row r="9518" ht="12.75" hidden="1" customHeight="1"/>
    <row r="9519" ht="12.75" hidden="1" customHeight="1"/>
    <row r="9520" ht="12.75" hidden="1" customHeight="1"/>
    <row r="9521" ht="12.75" hidden="1" customHeight="1"/>
    <row r="9522" ht="12.75" hidden="1" customHeight="1"/>
    <row r="9523" ht="12.75" hidden="1" customHeight="1"/>
    <row r="9524" ht="12.75" hidden="1" customHeight="1"/>
    <row r="9525" ht="12.75" hidden="1" customHeight="1"/>
    <row r="9526" ht="12.75" hidden="1" customHeight="1"/>
    <row r="9527" ht="12.75" hidden="1" customHeight="1"/>
    <row r="9528" ht="12.75" hidden="1" customHeight="1"/>
    <row r="9529" ht="12.75" hidden="1" customHeight="1"/>
    <row r="9530" ht="12.75" hidden="1" customHeight="1"/>
    <row r="9531" ht="12.75" hidden="1" customHeight="1"/>
    <row r="9532" ht="12.75" hidden="1" customHeight="1"/>
    <row r="9533" ht="12.75" hidden="1" customHeight="1"/>
    <row r="9534" ht="12.75" hidden="1" customHeight="1"/>
    <row r="9535" ht="12.75" hidden="1" customHeight="1"/>
    <row r="9536" ht="12.75" hidden="1" customHeight="1"/>
    <row r="9537" ht="12.75" hidden="1" customHeight="1"/>
    <row r="9538" ht="12.75" hidden="1" customHeight="1"/>
    <row r="9539" ht="12.75" hidden="1" customHeight="1"/>
    <row r="9540" ht="12.75" hidden="1" customHeight="1"/>
    <row r="9541" ht="12.75" hidden="1" customHeight="1"/>
    <row r="9542" ht="12.75" hidden="1" customHeight="1"/>
    <row r="9543" ht="12.75" hidden="1" customHeight="1"/>
    <row r="9544" ht="12.75" hidden="1" customHeight="1"/>
    <row r="9545" ht="12.75" hidden="1" customHeight="1"/>
    <row r="9546" ht="12.75" hidden="1" customHeight="1"/>
    <row r="9547" ht="12.75" hidden="1" customHeight="1"/>
    <row r="9548" ht="12.75" hidden="1" customHeight="1"/>
    <row r="9549" ht="12.75" hidden="1" customHeight="1"/>
    <row r="9550" ht="12.75" hidden="1" customHeight="1"/>
    <row r="9551" ht="12.75" hidden="1" customHeight="1"/>
    <row r="9552" ht="12.75" hidden="1" customHeight="1"/>
    <row r="9553" ht="12.75" hidden="1" customHeight="1"/>
    <row r="9554" ht="12.75" hidden="1" customHeight="1"/>
    <row r="9555" ht="12.75" hidden="1" customHeight="1"/>
    <row r="9556" ht="12.75" hidden="1" customHeight="1"/>
    <row r="9557" ht="12.75" hidden="1" customHeight="1"/>
    <row r="9558" ht="12.75" hidden="1" customHeight="1"/>
    <row r="9559" ht="12.75" hidden="1" customHeight="1"/>
    <row r="9560" ht="12.75" hidden="1" customHeight="1"/>
    <row r="9561" ht="12.75" hidden="1" customHeight="1"/>
    <row r="9562" ht="12.75" hidden="1" customHeight="1"/>
    <row r="9563" ht="12.75" hidden="1" customHeight="1"/>
    <row r="9564" ht="12.75" hidden="1" customHeight="1"/>
    <row r="9565" ht="12.75" hidden="1" customHeight="1"/>
    <row r="9566" ht="12.75" hidden="1" customHeight="1"/>
    <row r="9567" ht="12.75" hidden="1" customHeight="1"/>
    <row r="9568" ht="12.75" hidden="1" customHeight="1"/>
    <row r="9569" ht="12.75" hidden="1" customHeight="1"/>
    <row r="9570" ht="12.75" hidden="1" customHeight="1"/>
    <row r="9571" ht="12.75" hidden="1" customHeight="1"/>
    <row r="9572" ht="12.75" hidden="1" customHeight="1"/>
    <row r="9573" ht="12.75" hidden="1" customHeight="1"/>
    <row r="9574" ht="12.75" hidden="1" customHeight="1"/>
    <row r="9575" ht="12.75" hidden="1" customHeight="1"/>
    <row r="9576" ht="12.75" hidden="1" customHeight="1"/>
    <row r="9577" ht="12.75" hidden="1" customHeight="1"/>
    <row r="9578" ht="12.75" hidden="1" customHeight="1"/>
    <row r="9579" ht="12.75" hidden="1" customHeight="1"/>
    <row r="9580" ht="12.75" hidden="1" customHeight="1"/>
    <row r="9581" ht="12.75" hidden="1" customHeight="1"/>
    <row r="9582" ht="12.75" hidden="1" customHeight="1"/>
    <row r="9583" ht="12.75" hidden="1" customHeight="1"/>
    <row r="9584" ht="12.75" hidden="1" customHeight="1"/>
    <row r="9585" ht="12.75" hidden="1" customHeight="1"/>
    <row r="9586" ht="12.75" hidden="1" customHeight="1"/>
    <row r="9587" ht="12.75" hidden="1" customHeight="1"/>
    <row r="9588" ht="12.75" hidden="1" customHeight="1"/>
    <row r="9589" ht="12.75" hidden="1" customHeight="1"/>
    <row r="9590" ht="12.75" hidden="1" customHeight="1"/>
    <row r="9591" ht="12.75" hidden="1" customHeight="1"/>
    <row r="9592" ht="12.75" hidden="1" customHeight="1"/>
    <row r="9593" ht="12.75" hidden="1" customHeight="1"/>
    <row r="9594" ht="12.75" hidden="1" customHeight="1"/>
    <row r="9595" ht="12.75" hidden="1" customHeight="1"/>
    <row r="9596" ht="12.75" hidden="1" customHeight="1"/>
    <row r="9597" ht="12.75" hidden="1" customHeight="1"/>
    <row r="9598" ht="12.75" hidden="1" customHeight="1"/>
    <row r="9599" ht="12.75" hidden="1" customHeight="1"/>
    <row r="9600" ht="12.75" hidden="1" customHeight="1"/>
    <row r="9601" ht="12.75" hidden="1" customHeight="1"/>
    <row r="9602" ht="12.75" hidden="1" customHeight="1"/>
    <row r="9603" ht="12.75" hidden="1" customHeight="1"/>
    <row r="9604" ht="12.75" hidden="1" customHeight="1"/>
    <row r="9605" ht="12.75" hidden="1" customHeight="1"/>
    <row r="9606" ht="12.75" hidden="1" customHeight="1"/>
    <row r="9607" ht="12.75" hidden="1" customHeight="1"/>
    <row r="9608" ht="12.75" hidden="1" customHeight="1"/>
    <row r="9609" ht="12.75" hidden="1" customHeight="1"/>
    <row r="9610" ht="12.75" hidden="1" customHeight="1"/>
    <row r="9611" ht="12.75" hidden="1" customHeight="1"/>
    <row r="9612" ht="12.75" hidden="1" customHeight="1"/>
    <row r="9613" ht="12.75" hidden="1" customHeight="1"/>
    <row r="9614" ht="12.75" hidden="1" customHeight="1"/>
    <row r="9615" ht="12.75" hidden="1" customHeight="1"/>
    <row r="9616" ht="12.75" hidden="1" customHeight="1"/>
    <row r="9617" ht="12.75" hidden="1" customHeight="1"/>
    <row r="9618" ht="12.75" hidden="1" customHeight="1"/>
    <row r="9619" ht="12.75" hidden="1" customHeight="1"/>
    <row r="9620" ht="12.75" hidden="1" customHeight="1"/>
    <row r="9621" ht="12.75" hidden="1" customHeight="1"/>
    <row r="9622" ht="12.75" hidden="1" customHeight="1"/>
    <row r="9623" ht="12.75" hidden="1" customHeight="1"/>
    <row r="9624" ht="12.75" hidden="1" customHeight="1"/>
    <row r="9625" ht="12.75" hidden="1" customHeight="1"/>
    <row r="9626" ht="12.75" hidden="1" customHeight="1"/>
    <row r="9627" ht="12.75" hidden="1" customHeight="1"/>
    <row r="9628" ht="12.75" hidden="1" customHeight="1"/>
    <row r="9629" ht="12.75" hidden="1" customHeight="1"/>
    <row r="9630" ht="12.75" hidden="1" customHeight="1"/>
    <row r="9631" ht="12.75" hidden="1" customHeight="1"/>
    <row r="9632" ht="12.75" hidden="1" customHeight="1"/>
    <row r="9633" ht="12.75" hidden="1" customHeight="1"/>
    <row r="9634" ht="12.75" hidden="1" customHeight="1"/>
    <row r="9635" ht="12.75" hidden="1" customHeight="1"/>
    <row r="9636" ht="12.75" hidden="1" customHeight="1"/>
    <row r="9637" ht="12.75" hidden="1" customHeight="1"/>
    <row r="9638" ht="12.75" hidden="1" customHeight="1"/>
    <row r="9639" ht="12.75" hidden="1" customHeight="1"/>
    <row r="9640" ht="12.75" hidden="1" customHeight="1"/>
    <row r="9641" ht="12.75" hidden="1" customHeight="1"/>
    <row r="9642" ht="12.75" hidden="1" customHeight="1"/>
    <row r="9643" ht="12.75" hidden="1" customHeight="1"/>
    <row r="9644" ht="12.75" hidden="1" customHeight="1"/>
    <row r="9645" ht="12.75" hidden="1" customHeight="1"/>
    <row r="9646" ht="12.75" hidden="1" customHeight="1"/>
    <row r="9647" ht="12.75" hidden="1" customHeight="1"/>
    <row r="9648" ht="12.75" hidden="1" customHeight="1"/>
    <row r="9649" ht="12.75" hidden="1" customHeight="1"/>
    <row r="9650" ht="12.75" hidden="1" customHeight="1"/>
    <row r="9651" ht="12.75" hidden="1" customHeight="1"/>
    <row r="9652" ht="12.75" hidden="1" customHeight="1"/>
    <row r="9653" ht="12.75" hidden="1" customHeight="1"/>
    <row r="9654" ht="12.75" hidden="1" customHeight="1"/>
    <row r="9655" ht="12.75" hidden="1" customHeight="1"/>
    <row r="9656" ht="12.75" hidden="1" customHeight="1"/>
    <row r="9657" ht="12.75" hidden="1" customHeight="1"/>
    <row r="9658" ht="12.75" hidden="1" customHeight="1"/>
    <row r="9659" ht="12.75" hidden="1" customHeight="1"/>
    <row r="9660" ht="12.75" hidden="1" customHeight="1"/>
    <row r="9661" ht="12.75" hidden="1" customHeight="1"/>
    <row r="9662" ht="12.75" hidden="1" customHeight="1"/>
    <row r="9663" ht="12.75" hidden="1" customHeight="1"/>
    <row r="9664" ht="12.75" hidden="1" customHeight="1"/>
    <row r="9665" ht="12.75" hidden="1" customHeight="1"/>
    <row r="9666" ht="12.75" hidden="1" customHeight="1"/>
    <row r="9667" ht="12.75" hidden="1" customHeight="1"/>
    <row r="9668" ht="12.75" hidden="1" customHeight="1"/>
    <row r="9669" ht="12.75" hidden="1" customHeight="1"/>
    <row r="9670" ht="12.75" hidden="1" customHeight="1"/>
    <row r="9671" ht="12.75" hidden="1" customHeight="1"/>
    <row r="9672" ht="12.75" hidden="1" customHeight="1"/>
    <row r="9673" ht="12.75" hidden="1" customHeight="1"/>
    <row r="9674" ht="12.75" hidden="1" customHeight="1"/>
    <row r="9675" ht="12.75" hidden="1" customHeight="1"/>
    <row r="9676" ht="12.75" hidden="1" customHeight="1"/>
    <row r="9677" ht="12.75" hidden="1" customHeight="1"/>
    <row r="9678" ht="12.75" hidden="1" customHeight="1"/>
    <row r="9679" ht="12.75" hidden="1" customHeight="1"/>
    <row r="9680" ht="12.75" hidden="1" customHeight="1"/>
    <row r="9681" ht="12.75" hidden="1" customHeight="1"/>
    <row r="9682" ht="12.75" hidden="1" customHeight="1"/>
    <row r="9683" ht="12.75" hidden="1" customHeight="1"/>
    <row r="9684" ht="12.75" hidden="1" customHeight="1"/>
    <row r="9685" ht="12.75" hidden="1" customHeight="1"/>
    <row r="9686" ht="12.75" hidden="1" customHeight="1"/>
    <row r="9687" ht="12.75" hidden="1" customHeight="1"/>
    <row r="9688" ht="12.75" hidden="1" customHeight="1"/>
    <row r="9689" ht="12.75" hidden="1" customHeight="1"/>
    <row r="9690" ht="12.75" hidden="1" customHeight="1"/>
    <row r="9691" ht="12.75" hidden="1" customHeight="1"/>
    <row r="9692" ht="12.75" hidden="1" customHeight="1"/>
    <row r="9693" ht="12.75" hidden="1" customHeight="1"/>
    <row r="9694" ht="12.75" hidden="1" customHeight="1"/>
    <row r="9695" ht="12.75" hidden="1" customHeight="1"/>
    <row r="9696" ht="12.75" hidden="1" customHeight="1"/>
    <row r="9697" ht="12.75" hidden="1" customHeight="1"/>
    <row r="9698" ht="12.75" hidden="1" customHeight="1"/>
    <row r="9699" ht="12.75" hidden="1" customHeight="1"/>
    <row r="9700" ht="12.75" hidden="1" customHeight="1"/>
    <row r="9701" ht="12.75" hidden="1" customHeight="1"/>
    <row r="9702" ht="12.75" hidden="1" customHeight="1"/>
    <row r="9703" ht="12.75" hidden="1" customHeight="1"/>
    <row r="9704" ht="12.75" hidden="1" customHeight="1"/>
    <row r="9705" ht="12.75" hidden="1" customHeight="1"/>
    <row r="9706" ht="12.75" hidden="1" customHeight="1"/>
    <row r="9707" ht="12.75" hidden="1" customHeight="1"/>
    <row r="9708" ht="12.75" hidden="1" customHeight="1"/>
    <row r="9709" ht="12.75" hidden="1" customHeight="1"/>
    <row r="9710" ht="12.75" hidden="1" customHeight="1"/>
    <row r="9711" ht="12.75" hidden="1" customHeight="1"/>
    <row r="9712" ht="12.75" hidden="1" customHeight="1"/>
    <row r="9713" ht="12.75" hidden="1" customHeight="1"/>
    <row r="9714" ht="12.75" hidden="1" customHeight="1"/>
    <row r="9715" ht="12.75" hidden="1" customHeight="1"/>
    <row r="9716" ht="12.75" hidden="1" customHeight="1"/>
    <row r="9717" ht="12.75" hidden="1" customHeight="1"/>
    <row r="9718" ht="12.75" hidden="1" customHeight="1"/>
    <row r="9719" ht="12.75" hidden="1" customHeight="1"/>
    <row r="9720" ht="12.75" hidden="1" customHeight="1"/>
    <row r="9721" ht="12.75" hidden="1" customHeight="1"/>
    <row r="9722" ht="12.75" hidden="1" customHeight="1"/>
    <row r="9723" ht="12.75" hidden="1" customHeight="1"/>
    <row r="9724" ht="12.75" hidden="1" customHeight="1"/>
    <row r="9725" ht="12.75" hidden="1" customHeight="1"/>
    <row r="9726" ht="12.75" hidden="1" customHeight="1"/>
    <row r="9727" ht="12.75" hidden="1" customHeight="1"/>
    <row r="9728" ht="12.75" hidden="1" customHeight="1"/>
    <row r="9729" ht="12.75" hidden="1" customHeight="1"/>
    <row r="9730" ht="12.75" hidden="1" customHeight="1"/>
    <row r="9731" ht="12.75" hidden="1" customHeight="1"/>
    <row r="9732" ht="12.75" hidden="1" customHeight="1"/>
    <row r="9733" ht="12.75" hidden="1" customHeight="1"/>
    <row r="9734" ht="12.75" hidden="1" customHeight="1"/>
    <row r="9735" ht="12.75" hidden="1" customHeight="1"/>
    <row r="9736" ht="12.75" hidden="1" customHeight="1"/>
    <row r="9737" ht="12.75" hidden="1" customHeight="1"/>
    <row r="9738" ht="12.75" hidden="1" customHeight="1"/>
    <row r="9739" ht="12.75" hidden="1" customHeight="1"/>
    <row r="9740" ht="12.75" hidden="1" customHeight="1"/>
    <row r="9741" ht="12.75" hidden="1" customHeight="1"/>
    <row r="9742" ht="12.75" hidden="1" customHeight="1"/>
    <row r="9743" ht="12.75" hidden="1" customHeight="1"/>
    <row r="9744" ht="12.75" hidden="1" customHeight="1"/>
    <row r="9745" ht="12.75" hidden="1" customHeight="1"/>
    <row r="9746" ht="12.75" hidden="1" customHeight="1"/>
    <row r="9747" ht="12.75" hidden="1" customHeight="1"/>
    <row r="9748" ht="12.75" hidden="1" customHeight="1"/>
    <row r="9749" ht="12.75" hidden="1" customHeight="1"/>
    <row r="9750" ht="12.75" hidden="1" customHeight="1"/>
    <row r="9751" ht="12.75" hidden="1" customHeight="1"/>
    <row r="9752" ht="12.75" hidden="1" customHeight="1"/>
    <row r="9753" ht="12.75" hidden="1" customHeight="1"/>
    <row r="9754" ht="12.75" hidden="1" customHeight="1"/>
    <row r="9755" ht="12.75" hidden="1" customHeight="1"/>
    <row r="9756" ht="12.75" hidden="1" customHeight="1"/>
    <row r="9757" ht="12.75" hidden="1" customHeight="1"/>
    <row r="9758" ht="12.75" hidden="1" customHeight="1"/>
    <row r="9759" ht="12.75" hidden="1" customHeight="1"/>
    <row r="9760" ht="12.75" hidden="1" customHeight="1"/>
    <row r="9761" ht="12.75" hidden="1" customHeight="1"/>
    <row r="9762" ht="12.75" hidden="1" customHeight="1"/>
    <row r="9763" ht="12.75" hidden="1" customHeight="1"/>
    <row r="9764" ht="12.75" hidden="1" customHeight="1"/>
    <row r="9765" ht="12.75" hidden="1" customHeight="1"/>
    <row r="9766" ht="12.75" hidden="1" customHeight="1"/>
    <row r="9767" ht="12.75" hidden="1" customHeight="1"/>
    <row r="9768" ht="12.75" hidden="1" customHeight="1"/>
    <row r="9769" ht="12.75" hidden="1" customHeight="1"/>
    <row r="9770" ht="12.75" hidden="1" customHeight="1"/>
    <row r="9771" ht="12.75" hidden="1" customHeight="1"/>
    <row r="9772" ht="12.75" hidden="1" customHeight="1"/>
    <row r="9773" ht="12.75" hidden="1" customHeight="1"/>
    <row r="9774" ht="12.75" hidden="1" customHeight="1"/>
    <row r="9775" ht="12.75" hidden="1" customHeight="1"/>
    <row r="9776" ht="12.75" hidden="1" customHeight="1"/>
    <row r="9777" ht="12.75" hidden="1" customHeight="1"/>
    <row r="9778" ht="12.75" hidden="1" customHeight="1"/>
    <row r="9779" ht="12.75" hidden="1" customHeight="1"/>
    <row r="9780" ht="12.75" hidden="1" customHeight="1"/>
    <row r="9781" ht="12.75" hidden="1" customHeight="1"/>
    <row r="9782" ht="12.75" hidden="1" customHeight="1"/>
    <row r="9783" ht="12.75" hidden="1" customHeight="1"/>
    <row r="9784" ht="12.75" hidden="1" customHeight="1"/>
    <row r="9785" ht="12.75" hidden="1" customHeight="1"/>
    <row r="9786" ht="12.75" hidden="1" customHeight="1"/>
    <row r="9787" ht="12.75" hidden="1" customHeight="1"/>
    <row r="9788" ht="12.75" hidden="1" customHeight="1"/>
    <row r="9789" ht="12.75" hidden="1" customHeight="1"/>
    <row r="9790" ht="12.75" hidden="1" customHeight="1"/>
    <row r="9791" ht="12.75" hidden="1" customHeight="1"/>
    <row r="9792" ht="12.75" hidden="1" customHeight="1"/>
    <row r="9793" ht="12.75" hidden="1" customHeight="1"/>
    <row r="9794" ht="12.75" hidden="1" customHeight="1"/>
    <row r="9795" ht="12.75" hidden="1" customHeight="1"/>
    <row r="9796" ht="12.75" hidden="1" customHeight="1"/>
    <row r="9797" ht="12.75" hidden="1" customHeight="1"/>
    <row r="9798" ht="12.75" hidden="1" customHeight="1"/>
    <row r="9799" ht="12.75" hidden="1" customHeight="1"/>
    <row r="9800" ht="12.75" hidden="1" customHeight="1"/>
    <row r="9801" ht="12.75" hidden="1" customHeight="1"/>
    <row r="9802" ht="12.75" hidden="1" customHeight="1"/>
    <row r="9803" ht="12.75" hidden="1" customHeight="1"/>
    <row r="9804" ht="12.75" hidden="1" customHeight="1"/>
    <row r="9805" ht="12.75" hidden="1" customHeight="1"/>
    <row r="9806" ht="12.75" hidden="1" customHeight="1"/>
    <row r="9807" ht="12.75" hidden="1" customHeight="1"/>
    <row r="9808" ht="12.75" hidden="1" customHeight="1"/>
    <row r="9809" ht="12.75" hidden="1" customHeight="1"/>
    <row r="9810" ht="12.75" hidden="1" customHeight="1"/>
    <row r="9811" ht="12.75" hidden="1" customHeight="1"/>
    <row r="9812" ht="12.75" hidden="1" customHeight="1"/>
    <row r="9813" ht="12.75" hidden="1" customHeight="1"/>
    <row r="9814" ht="12.75" hidden="1" customHeight="1"/>
    <row r="9815" ht="12.75" hidden="1" customHeight="1"/>
    <row r="9816" ht="12.75" hidden="1" customHeight="1"/>
    <row r="9817" ht="12.75" hidden="1" customHeight="1"/>
    <row r="9818" ht="12.75" hidden="1" customHeight="1"/>
    <row r="9819" ht="12.75" hidden="1" customHeight="1"/>
    <row r="9820" ht="12.75" hidden="1" customHeight="1"/>
    <row r="9821" ht="12.75" hidden="1" customHeight="1"/>
    <row r="9822" ht="12.75" hidden="1" customHeight="1"/>
    <row r="9823" ht="12.75" hidden="1" customHeight="1"/>
    <row r="9824" ht="12.75" hidden="1" customHeight="1"/>
    <row r="9825" ht="12.75" hidden="1" customHeight="1"/>
    <row r="9826" ht="12.75" hidden="1" customHeight="1"/>
    <row r="9827" ht="12.75" hidden="1" customHeight="1"/>
    <row r="9828" ht="12.75" hidden="1" customHeight="1"/>
    <row r="9829" ht="12.75" hidden="1" customHeight="1"/>
    <row r="9830" ht="12.75" hidden="1" customHeight="1"/>
    <row r="9831" ht="12.75" hidden="1" customHeight="1"/>
    <row r="9832" ht="12.75" hidden="1" customHeight="1"/>
    <row r="9833" ht="12.75" hidden="1" customHeight="1"/>
    <row r="9834" ht="12.75" hidden="1" customHeight="1"/>
    <row r="9835" ht="12.75" hidden="1" customHeight="1"/>
    <row r="9836" ht="12.75" hidden="1" customHeight="1"/>
    <row r="9837" ht="12.75" hidden="1" customHeight="1"/>
    <row r="9838" ht="12.75" hidden="1" customHeight="1"/>
    <row r="9839" ht="12.75" hidden="1" customHeight="1"/>
    <row r="9840" ht="12.75" hidden="1" customHeight="1"/>
    <row r="9841" ht="12.75" hidden="1" customHeight="1"/>
    <row r="9842" ht="12.75" hidden="1" customHeight="1"/>
    <row r="9843" ht="12.75" hidden="1" customHeight="1"/>
    <row r="9844" ht="12.75" hidden="1" customHeight="1"/>
    <row r="9845" ht="12.75" hidden="1" customHeight="1"/>
    <row r="9846" ht="12.75" hidden="1" customHeight="1"/>
    <row r="9847" ht="12.75" hidden="1" customHeight="1"/>
    <row r="9848" ht="12.75" hidden="1" customHeight="1"/>
    <row r="9849" ht="12.75" hidden="1" customHeight="1"/>
    <row r="9850" ht="12.75" hidden="1" customHeight="1"/>
    <row r="9851" ht="12.75" hidden="1" customHeight="1"/>
    <row r="9852" ht="12.75" hidden="1" customHeight="1"/>
    <row r="9853" ht="12.75" hidden="1" customHeight="1"/>
    <row r="9854" ht="12.75" hidden="1" customHeight="1"/>
    <row r="9855" ht="12.75" hidden="1" customHeight="1"/>
    <row r="9856" ht="12.75" hidden="1" customHeight="1"/>
    <row r="9857" ht="12.75" hidden="1" customHeight="1"/>
    <row r="9858" ht="12.75" hidden="1" customHeight="1"/>
    <row r="9859" ht="12.75" hidden="1" customHeight="1"/>
    <row r="9860" ht="12.75" hidden="1" customHeight="1"/>
    <row r="9861" ht="12.75" hidden="1" customHeight="1"/>
    <row r="9862" ht="12.75" hidden="1" customHeight="1"/>
    <row r="9863" ht="12.75" hidden="1" customHeight="1"/>
    <row r="9864" ht="12.75" hidden="1" customHeight="1"/>
    <row r="9865" ht="12.75" hidden="1" customHeight="1"/>
    <row r="9866" ht="12.75" hidden="1" customHeight="1"/>
    <row r="9867" ht="12.75" hidden="1" customHeight="1"/>
    <row r="9868" ht="12.75" hidden="1" customHeight="1"/>
    <row r="9869" ht="12.75" hidden="1" customHeight="1"/>
    <row r="9870" ht="12.75" hidden="1" customHeight="1"/>
    <row r="9871" ht="12.75" hidden="1" customHeight="1"/>
    <row r="9872" ht="12.75" hidden="1" customHeight="1"/>
    <row r="9873" ht="12.75" hidden="1" customHeight="1"/>
    <row r="9874" ht="12.75" hidden="1" customHeight="1"/>
    <row r="9875" ht="12.75" hidden="1" customHeight="1"/>
    <row r="9876" ht="12.75" hidden="1" customHeight="1"/>
    <row r="9877" ht="12.75" hidden="1" customHeight="1"/>
    <row r="9878" ht="12.75" hidden="1" customHeight="1"/>
    <row r="9879" ht="12.75" hidden="1" customHeight="1"/>
    <row r="9880" ht="12.75" hidden="1" customHeight="1"/>
    <row r="9881" ht="12.75" hidden="1" customHeight="1"/>
    <row r="9882" ht="12.75" hidden="1" customHeight="1"/>
    <row r="9883" ht="12.75" hidden="1" customHeight="1"/>
    <row r="9884" ht="12.75" hidden="1" customHeight="1"/>
    <row r="9885" ht="12.75" hidden="1" customHeight="1"/>
    <row r="9886" ht="12.75" hidden="1" customHeight="1"/>
    <row r="9887" ht="12.75" hidden="1" customHeight="1"/>
    <row r="9888" ht="12.75" hidden="1" customHeight="1"/>
    <row r="9889" ht="12.75" hidden="1" customHeight="1"/>
    <row r="9890" ht="12.75" hidden="1" customHeight="1"/>
    <row r="9891" ht="12.75" hidden="1" customHeight="1"/>
    <row r="9892" ht="12.75" hidden="1" customHeight="1"/>
    <row r="9893" ht="12.75" hidden="1" customHeight="1"/>
    <row r="9894" ht="12.75" hidden="1" customHeight="1"/>
    <row r="9895" ht="12.75" hidden="1" customHeight="1"/>
    <row r="9896" ht="12.75" hidden="1" customHeight="1"/>
    <row r="9897" ht="12.75" hidden="1" customHeight="1"/>
    <row r="9898" ht="12.75" hidden="1" customHeight="1"/>
    <row r="9899" ht="12.75" hidden="1" customHeight="1"/>
    <row r="9900" ht="12.75" hidden="1" customHeight="1"/>
    <row r="9901" ht="12.75" hidden="1" customHeight="1"/>
    <row r="9902" ht="12.75" hidden="1" customHeight="1"/>
    <row r="9903" ht="12.75" hidden="1" customHeight="1"/>
    <row r="9904" ht="12.75" hidden="1" customHeight="1"/>
    <row r="9905" ht="12.75" hidden="1" customHeight="1"/>
    <row r="9906" ht="12.75" hidden="1" customHeight="1"/>
    <row r="9907" ht="12.75" hidden="1" customHeight="1"/>
    <row r="9908" ht="12.75" hidden="1" customHeight="1"/>
    <row r="9909" ht="12.75" hidden="1" customHeight="1"/>
    <row r="9910" ht="12.75" hidden="1" customHeight="1"/>
    <row r="9911" ht="12.75" hidden="1" customHeight="1"/>
    <row r="9912" ht="12.75" hidden="1" customHeight="1"/>
    <row r="9913" ht="12.75" hidden="1" customHeight="1"/>
    <row r="9914" ht="12.75" hidden="1" customHeight="1"/>
    <row r="9915" ht="12.75" hidden="1" customHeight="1"/>
    <row r="9916" ht="12.75" hidden="1" customHeight="1"/>
    <row r="9917" ht="12.75" hidden="1" customHeight="1"/>
    <row r="9918" ht="12.75" hidden="1" customHeight="1"/>
    <row r="9919" ht="12.75" hidden="1" customHeight="1"/>
    <row r="9920" ht="12.75" hidden="1" customHeight="1"/>
    <row r="9921" ht="12.75" hidden="1" customHeight="1"/>
    <row r="9922" ht="12.75" hidden="1" customHeight="1"/>
    <row r="9923" ht="12.75" hidden="1" customHeight="1"/>
    <row r="9924" ht="12.75" hidden="1" customHeight="1"/>
    <row r="9925" ht="12.75" hidden="1" customHeight="1"/>
    <row r="9926" ht="12.75" hidden="1" customHeight="1"/>
    <row r="9927" ht="12.75" hidden="1" customHeight="1"/>
    <row r="9928" ht="12.75" hidden="1" customHeight="1"/>
    <row r="9929" ht="12.75" hidden="1" customHeight="1"/>
    <row r="9930" ht="12.75" hidden="1" customHeight="1"/>
    <row r="9931" ht="12.75" hidden="1" customHeight="1"/>
    <row r="9932" ht="12.75" hidden="1" customHeight="1"/>
    <row r="9933" ht="12.75" hidden="1" customHeight="1"/>
    <row r="9934" ht="12.75" hidden="1" customHeight="1"/>
    <row r="9935" ht="12.75" hidden="1" customHeight="1"/>
    <row r="9936" ht="12.75" hidden="1" customHeight="1"/>
    <row r="9937" ht="12.75" hidden="1" customHeight="1"/>
    <row r="9938" ht="12.75" hidden="1" customHeight="1"/>
    <row r="9939" ht="12.75" hidden="1" customHeight="1"/>
    <row r="9940" ht="12.75" hidden="1" customHeight="1"/>
    <row r="9941" ht="12.75" hidden="1" customHeight="1"/>
    <row r="9942" ht="12.75" hidden="1" customHeight="1"/>
    <row r="9943" ht="12.75" hidden="1" customHeight="1"/>
    <row r="9944" ht="12.75" hidden="1" customHeight="1"/>
    <row r="9945" ht="12.75" hidden="1" customHeight="1"/>
    <row r="9946" ht="12.75" hidden="1" customHeight="1"/>
    <row r="9947" ht="12.75" hidden="1" customHeight="1"/>
    <row r="9948" ht="12.75" hidden="1" customHeight="1"/>
    <row r="9949" ht="12.75" hidden="1" customHeight="1"/>
    <row r="9950" ht="12.75" hidden="1" customHeight="1"/>
    <row r="9951" ht="12.75" hidden="1" customHeight="1"/>
    <row r="9952" ht="12.75" hidden="1" customHeight="1"/>
    <row r="9953" ht="12.75" hidden="1" customHeight="1"/>
    <row r="9954" ht="12.75" hidden="1" customHeight="1"/>
    <row r="9955" ht="12.75" hidden="1" customHeight="1"/>
    <row r="9956" ht="12.75" hidden="1" customHeight="1"/>
    <row r="9957" ht="12.75" hidden="1" customHeight="1"/>
    <row r="9958" ht="12.75" hidden="1" customHeight="1"/>
    <row r="9959" ht="12.75" hidden="1" customHeight="1"/>
    <row r="9960" ht="12.75" hidden="1" customHeight="1"/>
    <row r="9961" ht="12.75" hidden="1" customHeight="1"/>
    <row r="9962" ht="12.75" hidden="1" customHeight="1"/>
    <row r="9963" ht="12.75" hidden="1" customHeight="1"/>
    <row r="9964" ht="12.75" hidden="1" customHeight="1"/>
    <row r="9965" ht="12.75" hidden="1" customHeight="1"/>
    <row r="9966" ht="12.75" hidden="1" customHeight="1"/>
    <row r="9967" ht="12.75" hidden="1" customHeight="1"/>
    <row r="9968" ht="12.75" hidden="1" customHeight="1"/>
    <row r="9969" ht="12.75" hidden="1" customHeight="1"/>
    <row r="9970" ht="12.75" hidden="1" customHeight="1"/>
    <row r="9971" ht="12.75" hidden="1" customHeight="1"/>
    <row r="9972" ht="12.75" hidden="1" customHeight="1"/>
    <row r="9973" ht="12.75" hidden="1" customHeight="1"/>
    <row r="9974" ht="12.75" hidden="1" customHeight="1"/>
    <row r="9975" ht="12.75" hidden="1" customHeight="1"/>
    <row r="9976" ht="12.75" hidden="1" customHeight="1"/>
    <row r="9977" ht="12.75" hidden="1" customHeight="1"/>
    <row r="9978" ht="12.75" hidden="1" customHeight="1"/>
    <row r="9979" ht="12.75" hidden="1" customHeight="1"/>
    <row r="9980" ht="12.75" hidden="1" customHeight="1"/>
    <row r="9981" ht="12.75" hidden="1" customHeight="1"/>
    <row r="9982" ht="12.75" hidden="1" customHeight="1"/>
    <row r="9983" ht="12.75" hidden="1" customHeight="1"/>
    <row r="9984" ht="12.75" hidden="1" customHeight="1"/>
    <row r="9985" ht="12.75" hidden="1" customHeight="1"/>
    <row r="9986" ht="12.75" hidden="1" customHeight="1"/>
    <row r="9987" ht="12.75" hidden="1" customHeight="1"/>
    <row r="9988" ht="12.75" hidden="1" customHeight="1"/>
    <row r="9989" ht="12.75" hidden="1" customHeight="1"/>
    <row r="9990" ht="12.75" hidden="1" customHeight="1"/>
    <row r="9991" ht="12.75" hidden="1" customHeight="1"/>
    <row r="9992" ht="12.75" hidden="1" customHeight="1"/>
    <row r="9993" ht="12.75" hidden="1" customHeight="1"/>
    <row r="9994" ht="12.75" hidden="1" customHeight="1"/>
    <row r="9995" ht="12.75" hidden="1" customHeight="1"/>
    <row r="9996" ht="12.75" hidden="1" customHeight="1"/>
    <row r="9997" ht="12.75" hidden="1" customHeight="1"/>
    <row r="9998" ht="12.75" hidden="1" customHeight="1"/>
    <row r="9999" ht="12.75" hidden="1" customHeight="1"/>
    <row r="10000" ht="12.75" hidden="1" customHeight="1"/>
    <row r="10001" ht="12.75" hidden="1" customHeight="1"/>
    <row r="10002" ht="12.75" hidden="1" customHeight="1"/>
    <row r="10003" ht="12.75" hidden="1" customHeight="1"/>
    <row r="10004" ht="12.75" hidden="1" customHeight="1"/>
    <row r="10005" ht="12.75" hidden="1" customHeight="1"/>
    <row r="10006" ht="12.75" hidden="1" customHeight="1"/>
    <row r="10007" ht="12.75" hidden="1" customHeight="1"/>
    <row r="10008" ht="12.75" hidden="1" customHeight="1"/>
    <row r="10009" ht="12.75" hidden="1" customHeight="1"/>
    <row r="10010" ht="12.75" hidden="1" customHeight="1"/>
    <row r="10011" ht="12.75" hidden="1" customHeight="1"/>
    <row r="10012" ht="12.75" hidden="1" customHeight="1"/>
    <row r="10013" ht="12.75" hidden="1" customHeight="1"/>
    <row r="10014" ht="12.75" hidden="1" customHeight="1"/>
    <row r="10015" ht="12.75" hidden="1" customHeight="1"/>
    <row r="10016" ht="12.75" hidden="1" customHeight="1"/>
    <row r="10017" ht="12.75" hidden="1" customHeight="1"/>
    <row r="10018" ht="12.75" hidden="1" customHeight="1"/>
    <row r="10019" ht="12.75" hidden="1" customHeight="1"/>
    <row r="10020" ht="12.75" hidden="1" customHeight="1"/>
    <row r="10021" ht="12.75" hidden="1" customHeight="1"/>
    <row r="10022" ht="12.75" hidden="1" customHeight="1"/>
    <row r="10023" ht="12.75" hidden="1" customHeight="1"/>
    <row r="10024" ht="12.75" hidden="1" customHeight="1"/>
    <row r="10025" ht="12.75" hidden="1" customHeight="1"/>
    <row r="10026" ht="12.75" hidden="1" customHeight="1"/>
    <row r="10027" ht="12.75" hidden="1" customHeight="1"/>
    <row r="10028" ht="12.75" hidden="1" customHeight="1"/>
    <row r="10029" ht="12.75" hidden="1" customHeight="1"/>
    <row r="10030" ht="12.75" hidden="1" customHeight="1"/>
    <row r="10031" ht="12.75" hidden="1" customHeight="1"/>
    <row r="10032" ht="12.75" hidden="1" customHeight="1"/>
    <row r="10033" ht="12.75" hidden="1" customHeight="1"/>
    <row r="10034" ht="12.75" hidden="1" customHeight="1"/>
    <row r="10035" ht="12.75" hidden="1" customHeight="1"/>
    <row r="10036" ht="12.75" hidden="1" customHeight="1"/>
    <row r="10037" ht="12.75" hidden="1" customHeight="1"/>
    <row r="10038" ht="12.75" hidden="1" customHeight="1"/>
    <row r="10039" ht="12.75" hidden="1" customHeight="1"/>
    <row r="10040" ht="12.75" hidden="1" customHeight="1"/>
    <row r="10041" ht="12.75" hidden="1" customHeight="1"/>
    <row r="10042" ht="12.75" hidden="1" customHeight="1"/>
    <row r="10043" ht="12.75" hidden="1" customHeight="1"/>
    <row r="10044" ht="12.75" hidden="1" customHeight="1"/>
    <row r="10045" ht="12.75" hidden="1" customHeight="1"/>
    <row r="10046" ht="12.75" hidden="1" customHeight="1"/>
    <row r="10047" ht="12.75" hidden="1" customHeight="1"/>
    <row r="10048" ht="12.75" hidden="1" customHeight="1"/>
    <row r="10049" ht="12.75" hidden="1" customHeight="1"/>
    <row r="10050" ht="12.75" hidden="1" customHeight="1"/>
    <row r="10051" ht="12.75" hidden="1" customHeight="1"/>
    <row r="10052" ht="12.75" hidden="1" customHeight="1"/>
    <row r="10053" ht="12.75" hidden="1" customHeight="1"/>
    <row r="10054" ht="12.75" hidden="1" customHeight="1"/>
    <row r="10055" ht="12.75" hidden="1" customHeight="1"/>
    <row r="10056" ht="12.75" hidden="1" customHeight="1"/>
    <row r="10057" ht="12.75" hidden="1" customHeight="1"/>
    <row r="10058" ht="12.75" hidden="1" customHeight="1"/>
    <row r="10059" ht="12.75" hidden="1" customHeight="1"/>
    <row r="10060" ht="12.75" hidden="1" customHeight="1"/>
    <row r="10061" ht="12.75" hidden="1" customHeight="1"/>
    <row r="10062" ht="12.75" hidden="1" customHeight="1"/>
    <row r="10063" ht="12.75" hidden="1" customHeight="1"/>
    <row r="10064" ht="12.75" hidden="1" customHeight="1"/>
    <row r="10065" ht="12.75" hidden="1" customHeight="1"/>
    <row r="10066" ht="12.75" hidden="1" customHeight="1"/>
    <row r="10067" ht="12.75" hidden="1" customHeight="1"/>
    <row r="10068" ht="12.75" hidden="1" customHeight="1"/>
    <row r="10069" ht="12.75" hidden="1" customHeight="1"/>
    <row r="10070" ht="12.75" hidden="1" customHeight="1"/>
    <row r="10071" ht="12.75" hidden="1" customHeight="1"/>
    <row r="10072" ht="12.75" hidden="1" customHeight="1"/>
    <row r="10073" ht="12.75" hidden="1" customHeight="1"/>
    <row r="10074" ht="12.75" hidden="1" customHeight="1"/>
    <row r="10075" ht="12.75" hidden="1" customHeight="1"/>
    <row r="10076" ht="12.75" hidden="1" customHeight="1"/>
    <row r="10077" ht="12.75" hidden="1" customHeight="1"/>
    <row r="10078" ht="12.75" hidden="1" customHeight="1"/>
    <row r="10079" ht="12.75" hidden="1" customHeight="1"/>
    <row r="10080" ht="12.75" hidden="1" customHeight="1"/>
    <row r="10081" ht="12.75" hidden="1" customHeight="1"/>
    <row r="10082" ht="12.75" hidden="1" customHeight="1"/>
    <row r="10083" ht="12.75" hidden="1" customHeight="1"/>
    <row r="10084" ht="12.75" hidden="1" customHeight="1"/>
    <row r="10085" ht="12.75" hidden="1" customHeight="1"/>
    <row r="10086" ht="12.75" hidden="1" customHeight="1"/>
    <row r="10087" ht="12.75" hidden="1" customHeight="1"/>
    <row r="10088" ht="12.75" hidden="1" customHeight="1"/>
    <row r="10089" ht="12.75" hidden="1" customHeight="1"/>
    <row r="10090" ht="12.75" hidden="1" customHeight="1"/>
    <row r="10091" ht="12.75" hidden="1" customHeight="1"/>
    <row r="10092" ht="12.75" hidden="1" customHeight="1"/>
    <row r="10093" ht="12.75" hidden="1" customHeight="1"/>
    <row r="10094" ht="12.75" hidden="1" customHeight="1"/>
    <row r="10095" ht="12.75" hidden="1" customHeight="1"/>
    <row r="10096" ht="12.75" hidden="1" customHeight="1"/>
    <row r="10097" ht="12.75" hidden="1" customHeight="1"/>
    <row r="10098" ht="12.75" hidden="1" customHeight="1"/>
    <row r="10099" ht="12.75" hidden="1" customHeight="1"/>
    <row r="10100" ht="12.75" hidden="1" customHeight="1"/>
    <row r="10101" ht="12.75" hidden="1" customHeight="1"/>
    <row r="10102" ht="12.75" hidden="1" customHeight="1"/>
    <row r="10103" ht="12.75" hidden="1" customHeight="1"/>
    <row r="10104" ht="12.75" hidden="1" customHeight="1"/>
    <row r="10105" ht="12.75" hidden="1" customHeight="1"/>
    <row r="10106" ht="12.75" hidden="1" customHeight="1"/>
    <row r="10107" ht="12.75" hidden="1" customHeight="1"/>
    <row r="10108" ht="12.75" hidden="1" customHeight="1"/>
    <row r="10109" ht="12.75" hidden="1" customHeight="1"/>
    <row r="10110" ht="12.75" hidden="1" customHeight="1"/>
    <row r="10111" ht="12.75" hidden="1" customHeight="1"/>
    <row r="10112" ht="12.75" hidden="1" customHeight="1"/>
    <row r="10113" ht="12.75" hidden="1" customHeight="1"/>
    <row r="10114" ht="12.75" hidden="1" customHeight="1"/>
    <row r="10115" ht="12.75" hidden="1" customHeight="1"/>
    <row r="10116" ht="12.75" hidden="1" customHeight="1"/>
    <row r="10117" ht="12.75" hidden="1" customHeight="1"/>
    <row r="10118" ht="12.75" hidden="1" customHeight="1"/>
    <row r="10119" ht="12.75" hidden="1" customHeight="1"/>
    <row r="10120" ht="12.75" hidden="1" customHeight="1"/>
    <row r="10121" ht="12.75" hidden="1" customHeight="1"/>
    <row r="10122" ht="12.75" hidden="1" customHeight="1"/>
    <row r="10123" ht="12.75" hidden="1" customHeight="1"/>
    <row r="10124" ht="12.75" hidden="1" customHeight="1"/>
    <row r="10125" ht="12.75" hidden="1" customHeight="1"/>
    <row r="10126" ht="12.75" hidden="1" customHeight="1"/>
    <row r="10127" ht="12.75" hidden="1" customHeight="1"/>
    <row r="10128" ht="12.75" hidden="1" customHeight="1"/>
    <row r="10129" ht="12.75" hidden="1" customHeight="1"/>
    <row r="10130" ht="12.75" hidden="1" customHeight="1"/>
    <row r="10131" ht="12.75" hidden="1" customHeight="1"/>
    <row r="10132" ht="12.75" hidden="1" customHeight="1"/>
    <row r="10133" ht="12.75" hidden="1" customHeight="1"/>
    <row r="10134" ht="12.75" hidden="1" customHeight="1"/>
    <row r="10135" ht="12.75" hidden="1" customHeight="1"/>
    <row r="10136" ht="12.75" hidden="1" customHeight="1"/>
    <row r="10137" ht="12.75" hidden="1" customHeight="1"/>
    <row r="10138" ht="12.75" hidden="1" customHeight="1"/>
    <row r="10139" ht="12.75" hidden="1" customHeight="1"/>
    <row r="10140" ht="12.75" hidden="1" customHeight="1"/>
    <row r="10141" ht="12.75" hidden="1" customHeight="1"/>
    <row r="10142" ht="12.75" hidden="1" customHeight="1"/>
    <row r="10143" ht="12.75" hidden="1" customHeight="1"/>
    <row r="10144" ht="12.75" hidden="1" customHeight="1"/>
    <row r="10145" ht="12.75" hidden="1" customHeight="1"/>
    <row r="10146" ht="12.75" hidden="1" customHeight="1"/>
    <row r="10147" ht="12.75" hidden="1" customHeight="1"/>
    <row r="10148" ht="12.75" hidden="1" customHeight="1"/>
    <row r="10149" ht="12.75" hidden="1" customHeight="1"/>
    <row r="10150" ht="12.75" hidden="1" customHeight="1"/>
    <row r="10151" ht="12.75" hidden="1" customHeight="1"/>
    <row r="10152" ht="12.75" hidden="1" customHeight="1"/>
    <row r="10153" ht="12.75" hidden="1" customHeight="1"/>
    <row r="10154" ht="12.75" hidden="1" customHeight="1"/>
    <row r="10155" ht="12.75" hidden="1" customHeight="1"/>
    <row r="10156" ht="12.75" hidden="1" customHeight="1"/>
    <row r="10157" ht="12.75" hidden="1" customHeight="1"/>
    <row r="10158" ht="12.75" hidden="1" customHeight="1"/>
    <row r="10159" ht="12.75" hidden="1" customHeight="1"/>
    <row r="10160" ht="12.75" hidden="1" customHeight="1"/>
    <row r="10161" ht="12.75" hidden="1" customHeight="1"/>
    <row r="10162" ht="12.75" hidden="1" customHeight="1"/>
    <row r="10163" ht="12.75" hidden="1" customHeight="1"/>
    <row r="10164" ht="12.75" hidden="1" customHeight="1"/>
    <row r="10165" ht="12.75" hidden="1" customHeight="1"/>
    <row r="10166" ht="12.75" hidden="1" customHeight="1"/>
    <row r="10167" ht="12.75" hidden="1" customHeight="1"/>
    <row r="10168" ht="12.75" hidden="1" customHeight="1"/>
    <row r="10169" ht="12.75" hidden="1" customHeight="1"/>
    <row r="10170" ht="12.75" hidden="1" customHeight="1"/>
    <row r="10171" ht="12.75" hidden="1" customHeight="1"/>
    <row r="10172" ht="12.75" hidden="1" customHeight="1"/>
    <row r="10173" ht="12.75" hidden="1" customHeight="1"/>
    <row r="10174" ht="12.75" hidden="1" customHeight="1"/>
    <row r="10175" ht="12.75" hidden="1" customHeight="1"/>
    <row r="10176" ht="12.75" hidden="1" customHeight="1"/>
    <row r="10177" ht="12.75" hidden="1" customHeight="1"/>
    <row r="10178" ht="12.75" hidden="1" customHeight="1"/>
    <row r="10179" ht="12.75" hidden="1" customHeight="1"/>
    <row r="10180" ht="12.75" hidden="1" customHeight="1"/>
    <row r="10181" ht="12.75" hidden="1" customHeight="1"/>
    <row r="10182" ht="12.75" hidden="1" customHeight="1"/>
    <row r="10183" ht="12.75" hidden="1" customHeight="1"/>
    <row r="10184" ht="12.75" hidden="1" customHeight="1"/>
    <row r="10185" ht="12.75" hidden="1" customHeight="1"/>
    <row r="10186" ht="12.75" hidden="1" customHeight="1"/>
    <row r="10187" ht="12.75" hidden="1" customHeight="1"/>
    <row r="10188" ht="12.75" hidden="1" customHeight="1"/>
    <row r="10189" ht="12.75" hidden="1" customHeight="1"/>
    <row r="10190" ht="12.75" hidden="1" customHeight="1"/>
    <row r="10191" ht="12.75" hidden="1" customHeight="1"/>
    <row r="10192" ht="12.75" hidden="1" customHeight="1"/>
    <row r="10193" ht="12.75" hidden="1" customHeight="1"/>
    <row r="10194" ht="12.75" hidden="1" customHeight="1"/>
    <row r="10195" ht="12.75" hidden="1" customHeight="1"/>
    <row r="10196" ht="12.75" hidden="1" customHeight="1"/>
    <row r="10197" ht="12.75" hidden="1" customHeight="1"/>
    <row r="10198" ht="12.75" hidden="1" customHeight="1"/>
    <row r="10199" ht="12.75" hidden="1" customHeight="1"/>
    <row r="10200" ht="12.75" hidden="1" customHeight="1"/>
    <row r="10201" ht="12.75" hidden="1" customHeight="1"/>
    <row r="10202" ht="12.75" hidden="1" customHeight="1"/>
    <row r="10203" ht="12.75" hidden="1" customHeight="1"/>
    <row r="10204" ht="12.75" hidden="1" customHeight="1"/>
    <row r="10205" ht="12.75" hidden="1" customHeight="1"/>
    <row r="10206" ht="12.75" hidden="1" customHeight="1"/>
    <row r="10207" ht="12.75" hidden="1" customHeight="1"/>
    <row r="10208" ht="12.75" hidden="1" customHeight="1"/>
    <row r="10209" ht="12.75" hidden="1" customHeight="1"/>
    <row r="10210" ht="12.75" hidden="1" customHeight="1"/>
    <row r="10211" ht="12.75" hidden="1" customHeight="1"/>
    <row r="10212" ht="12.75" hidden="1" customHeight="1"/>
    <row r="10213" ht="12.75" hidden="1" customHeight="1"/>
    <row r="10214" ht="12.75" hidden="1" customHeight="1"/>
    <row r="10215" ht="12.75" hidden="1" customHeight="1"/>
    <row r="10216" ht="12.75" hidden="1" customHeight="1"/>
    <row r="10217" ht="12.75" hidden="1" customHeight="1"/>
    <row r="10218" ht="12.75" hidden="1" customHeight="1"/>
    <row r="10219" ht="12.75" hidden="1" customHeight="1"/>
    <row r="10220" ht="12.75" hidden="1" customHeight="1"/>
    <row r="10221" ht="12.75" hidden="1" customHeight="1"/>
    <row r="10222" ht="12.75" hidden="1" customHeight="1"/>
    <row r="10223" ht="12.75" hidden="1" customHeight="1"/>
    <row r="10224" ht="12.75" hidden="1" customHeight="1"/>
    <row r="10225" ht="12.75" hidden="1" customHeight="1"/>
    <row r="10226" ht="12.75" hidden="1" customHeight="1"/>
    <row r="10227" ht="12.75" hidden="1" customHeight="1"/>
    <row r="10228" ht="12.75" hidden="1" customHeight="1"/>
    <row r="10229" ht="12.75" hidden="1" customHeight="1"/>
    <row r="10230" ht="12.75" hidden="1" customHeight="1"/>
    <row r="10231" ht="12.75" hidden="1" customHeight="1"/>
    <row r="10232" ht="12.75" hidden="1" customHeight="1"/>
    <row r="10233" ht="12.75" hidden="1" customHeight="1"/>
    <row r="10234" ht="12.75" hidden="1" customHeight="1"/>
    <row r="10235" ht="12.75" hidden="1" customHeight="1"/>
    <row r="10236" ht="12.75" hidden="1" customHeight="1"/>
    <row r="10237" ht="12.75" hidden="1" customHeight="1"/>
    <row r="10238" ht="12.75" hidden="1" customHeight="1"/>
    <row r="10239" ht="12.75" hidden="1" customHeight="1"/>
    <row r="10240" ht="12.75" hidden="1" customHeight="1"/>
    <row r="10241" ht="12.75" hidden="1" customHeight="1"/>
    <row r="10242" ht="12.75" hidden="1" customHeight="1"/>
    <row r="10243" ht="12.75" hidden="1" customHeight="1"/>
    <row r="10244" ht="12.75" hidden="1" customHeight="1"/>
    <row r="10245" ht="12.75" hidden="1" customHeight="1"/>
    <row r="10246" ht="12.75" hidden="1" customHeight="1"/>
    <row r="10247" ht="12.75" hidden="1" customHeight="1"/>
    <row r="10248" ht="12.75" hidden="1" customHeight="1"/>
    <row r="10249" ht="12.75" hidden="1" customHeight="1"/>
    <row r="10250" ht="12.75" hidden="1" customHeight="1"/>
    <row r="10251" ht="12.75" hidden="1" customHeight="1"/>
    <row r="10252" ht="12.75" hidden="1" customHeight="1"/>
    <row r="10253" ht="12.75" hidden="1" customHeight="1"/>
    <row r="10254" ht="12.75" hidden="1" customHeight="1"/>
    <row r="10255" ht="12.75" hidden="1" customHeight="1"/>
    <row r="10256" ht="12.75" hidden="1" customHeight="1"/>
    <row r="10257" ht="12.75" hidden="1" customHeight="1"/>
    <row r="10258" ht="12.75" hidden="1" customHeight="1"/>
    <row r="10259" ht="12.75" hidden="1" customHeight="1"/>
    <row r="10260" ht="12.75" hidden="1" customHeight="1"/>
    <row r="10261" ht="12.75" hidden="1" customHeight="1"/>
    <row r="10262" ht="12.75" hidden="1" customHeight="1"/>
    <row r="10263" ht="12.75" hidden="1" customHeight="1"/>
    <row r="10264" ht="12.75" hidden="1" customHeight="1"/>
    <row r="10265" ht="12.75" hidden="1" customHeight="1"/>
    <row r="10266" ht="12.75" hidden="1" customHeight="1"/>
    <row r="10267" ht="12.75" hidden="1" customHeight="1"/>
    <row r="10268" ht="12.75" hidden="1" customHeight="1"/>
    <row r="10269" ht="12.75" hidden="1" customHeight="1"/>
    <row r="10270" ht="12.75" hidden="1" customHeight="1"/>
    <row r="10271" ht="12.75" hidden="1" customHeight="1"/>
    <row r="10272" ht="12.75" hidden="1" customHeight="1"/>
    <row r="10273" ht="12.75" hidden="1" customHeight="1"/>
    <row r="10274" ht="12.75" hidden="1" customHeight="1"/>
    <row r="10275" ht="12.75" hidden="1" customHeight="1"/>
    <row r="10276" ht="12.75" hidden="1" customHeight="1"/>
    <row r="10277" ht="12.75" hidden="1" customHeight="1"/>
    <row r="10278" ht="12.75" hidden="1" customHeight="1"/>
    <row r="10279" ht="12.75" hidden="1" customHeight="1"/>
    <row r="10280" ht="12.75" hidden="1" customHeight="1"/>
    <row r="10281" ht="12.75" hidden="1" customHeight="1"/>
    <row r="10282" ht="12.75" hidden="1" customHeight="1"/>
    <row r="10283" ht="12.75" hidden="1" customHeight="1"/>
    <row r="10284" ht="12.75" hidden="1" customHeight="1"/>
    <row r="10285" ht="12.75" hidden="1" customHeight="1"/>
    <row r="10286" ht="12.75" hidden="1" customHeight="1"/>
    <row r="10287" ht="12.75" hidden="1" customHeight="1"/>
    <row r="10288" ht="12.75" hidden="1" customHeight="1"/>
    <row r="10289" ht="12.75" hidden="1" customHeight="1"/>
    <row r="10290" ht="12.75" hidden="1" customHeight="1"/>
    <row r="10291" ht="12.75" hidden="1" customHeight="1"/>
    <row r="10292" ht="12.75" hidden="1" customHeight="1"/>
    <row r="10293" ht="12.75" hidden="1" customHeight="1"/>
    <row r="10294" ht="12.75" hidden="1" customHeight="1"/>
    <row r="10295" ht="12.75" hidden="1" customHeight="1"/>
    <row r="10296" ht="12.75" hidden="1" customHeight="1"/>
    <row r="10297" ht="12.75" hidden="1" customHeight="1"/>
    <row r="10298" ht="12.75" hidden="1" customHeight="1"/>
    <row r="10299" ht="12.75" hidden="1" customHeight="1"/>
    <row r="10300" ht="12.75" hidden="1" customHeight="1"/>
    <row r="10301" ht="12.75" hidden="1" customHeight="1"/>
    <row r="10302" ht="12.75" hidden="1" customHeight="1"/>
    <row r="10303" ht="12.75" hidden="1" customHeight="1"/>
    <row r="10304" ht="12.75" hidden="1" customHeight="1"/>
    <row r="10305" ht="12.75" hidden="1" customHeight="1"/>
    <row r="10306" ht="12.75" hidden="1" customHeight="1"/>
    <row r="10307" ht="12.75" hidden="1" customHeight="1"/>
    <row r="10308" ht="12.75" hidden="1" customHeight="1"/>
    <row r="10309" ht="12.75" hidden="1" customHeight="1"/>
    <row r="10310" ht="12.75" hidden="1" customHeight="1"/>
    <row r="10311" ht="12.75" hidden="1" customHeight="1"/>
    <row r="10312" ht="12.75" hidden="1" customHeight="1"/>
    <row r="10313" ht="12.75" hidden="1" customHeight="1"/>
    <row r="10314" ht="12.75" hidden="1" customHeight="1"/>
    <row r="10315" ht="12.75" hidden="1" customHeight="1"/>
    <row r="10316" ht="12.75" hidden="1" customHeight="1"/>
    <row r="10317" ht="12.75" hidden="1" customHeight="1"/>
    <row r="10318" ht="12.75" hidden="1" customHeight="1"/>
    <row r="10319" ht="12.75" hidden="1" customHeight="1"/>
    <row r="10320" ht="12.75" hidden="1" customHeight="1"/>
    <row r="10321" ht="12.75" hidden="1" customHeight="1"/>
    <row r="10322" ht="12.75" hidden="1" customHeight="1"/>
    <row r="10323" ht="12.75" hidden="1" customHeight="1"/>
    <row r="10324" ht="12.75" hidden="1" customHeight="1"/>
    <row r="10325" ht="12.75" hidden="1" customHeight="1"/>
    <row r="10326" ht="12.75" hidden="1" customHeight="1"/>
    <row r="10327" ht="12.75" hidden="1" customHeight="1"/>
    <row r="10328" ht="12.75" hidden="1" customHeight="1"/>
    <row r="10329" ht="12.75" hidden="1" customHeight="1"/>
    <row r="10330" ht="12.75" hidden="1" customHeight="1"/>
    <row r="10331" ht="12.75" hidden="1" customHeight="1"/>
    <row r="10332" ht="12.75" hidden="1" customHeight="1"/>
    <row r="10333" ht="12.75" hidden="1" customHeight="1"/>
    <row r="10334" ht="12.75" hidden="1" customHeight="1"/>
    <row r="10335" ht="12.75" hidden="1" customHeight="1"/>
    <row r="10336" ht="12.75" hidden="1" customHeight="1"/>
    <row r="10337" ht="12.75" hidden="1" customHeight="1"/>
    <row r="10338" ht="12.75" hidden="1" customHeight="1"/>
    <row r="10339" ht="12.75" hidden="1" customHeight="1"/>
    <row r="10340" ht="12.75" hidden="1" customHeight="1"/>
    <row r="10341" ht="12.75" hidden="1" customHeight="1"/>
    <row r="10342" ht="12.75" hidden="1" customHeight="1"/>
    <row r="10343" ht="12.75" hidden="1" customHeight="1"/>
    <row r="10344" ht="12.75" hidden="1" customHeight="1"/>
    <row r="10345" ht="12.75" hidden="1" customHeight="1"/>
    <row r="10346" ht="12.75" hidden="1" customHeight="1"/>
    <row r="10347" ht="12.75" hidden="1" customHeight="1"/>
    <row r="10348" ht="12.75" hidden="1" customHeight="1"/>
    <row r="10349" ht="12.75" hidden="1" customHeight="1"/>
    <row r="10350" ht="12.75" hidden="1" customHeight="1"/>
    <row r="10351" ht="12.75" hidden="1" customHeight="1"/>
    <row r="10352" ht="12.75" hidden="1" customHeight="1"/>
    <row r="10353" ht="12.75" hidden="1" customHeight="1"/>
    <row r="10354" ht="12.75" hidden="1" customHeight="1"/>
    <row r="10355" ht="12.75" hidden="1" customHeight="1"/>
    <row r="10356" ht="12.75" hidden="1" customHeight="1"/>
    <row r="10357" ht="12.75" hidden="1" customHeight="1"/>
    <row r="10358" ht="12.75" hidden="1" customHeight="1"/>
    <row r="10359" ht="12.75" hidden="1" customHeight="1"/>
    <row r="10360" ht="12.75" hidden="1" customHeight="1"/>
    <row r="10361" ht="12.75" hidden="1" customHeight="1"/>
    <row r="10362" ht="12.75" hidden="1" customHeight="1"/>
    <row r="10363" ht="12.75" hidden="1" customHeight="1"/>
    <row r="10364" ht="12.75" hidden="1" customHeight="1"/>
    <row r="10365" ht="12.75" hidden="1" customHeight="1"/>
    <row r="10366" ht="12.75" hidden="1" customHeight="1"/>
    <row r="10367" ht="12.75" hidden="1" customHeight="1"/>
    <row r="10368" ht="12.75" hidden="1" customHeight="1"/>
    <row r="10369" ht="12.75" hidden="1" customHeight="1"/>
    <row r="10370" ht="12.75" hidden="1" customHeight="1"/>
    <row r="10371" ht="12.75" hidden="1" customHeight="1"/>
    <row r="10372" ht="12.75" hidden="1" customHeight="1"/>
    <row r="10373" ht="12.75" hidden="1" customHeight="1"/>
    <row r="10374" ht="12.75" hidden="1" customHeight="1"/>
    <row r="10375" ht="12.75" hidden="1" customHeight="1"/>
    <row r="10376" ht="12.75" hidden="1" customHeight="1"/>
    <row r="10377" ht="12.75" hidden="1" customHeight="1"/>
    <row r="10378" ht="12.75" hidden="1" customHeight="1"/>
    <row r="10379" ht="12.75" hidden="1" customHeight="1"/>
    <row r="10380" ht="12.75" hidden="1" customHeight="1"/>
    <row r="10381" ht="12.75" hidden="1" customHeight="1"/>
    <row r="10382" ht="12.75" hidden="1" customHeight="1"/>
    <row r="10383" ht="12.75" hidden="1" customHeight="1"/>
    <row r="10384" ht="12.75" hidden="1" customHeight="1"/>
    <row r="10385" ht="12.75" hidden="1" customHeight="1"/>
    <row r="10386" ht="12.75" hidden="1" customHeight="1"/>
    <row r="10387" ht="12.75" hidden="1" customHeight="1"/>
    <row r="10388" ht="12.75" hidden="1" customHeight="1"/>
    <row r="10389" ht="12.75" hidden="1" customHeight="1"/>
    <row r="10390" ht="12.75" hidden="1" customHeight="1"/>
    <row r="10391" ht="12.75" hidden="1" customHeight="1"/>
    <row r="10392" ht="12.75" hidden="1" customHeight="1"/>
    <row r="10393" ht="12.75" hidden="1" customHeight="1"/>
    <row r="10394" ht="12.75" hidden="1" customHeight="1"/>
    <row r="10395" ht="12.75" hidden="1" customHeight="1"/>
    <row r="10396" ht="12.75" hidden="1" customHeight="1"/>
    <row r="10397" ht="12.75" hidden="1" customHeight="1"/>
    <row r="10398" ht="12.75" hidden="1" customHeight="1"/>
    <row r="10399" ht="12.75" hidden="1" customHeight="1"/>
    <row r="10400" ht="12.75" hidden="1" customHeight="1"/>
    <row r="10401" ht="12.75" hidden="1" customHeight="1"/>
    <row r="10402" ht="12.75" hidden="1" customHeight="1"/>
    <row r="10403" ht="12.75" hidden="1" customHeight="1"/>
    <row r="10404" ht="12.75" hidden="1" customHeight="1"/>
    <row r="10405" ht="12.75" hidden="1" customHeight="1"/>
    <row r="10406" ht="12.75" hidden="1" customHeight="1"/>
    <row r="10407" ht="12.75" hidden="1" customHeight="1"/>
    <row r="10408" ht="12.75" hidden="1" customHeight="1"/>
    <row r="10409" ht="12.75" hidden="1" customHeight="1"/>
    <row r="10410" ht="12.75" hidden="1" customHeight="1"/>
    <row r="10411" ht="12.75" hidden="1" customHeight="1"/>
    <row r="10412" ht="12.75" hidden="1" customHeight="1"/>
    <row r="10413" ht="12.75" hidden="1" customHeight="1"/>
    <row r="10414" ht="12.75" hidden="1" customHeight="1"/>
    <row r="10415" ht="12.75" hidden="1" customHeight="1"/>
    <row r="10416" ht="12.75" hidden="1" customHeight="1"/>
    <row r="10417" ht="12.75" hidden="1" customHeight="1"/>
    <row r="10418" ht="12.75" hidden="1" customHeight="1"/>
    <row r="10419" ht="12.75" hidden="1" customHeight="1"/>
    <row r="10420" ht="12.75" hidden="1" customHeight="1"/>
    <row r="10421" ht="12.75" hidden="1" customHeight="1"/>
    <row r="10422" ht="12.75" hidden="1" customHeight="1"/>
    <row r="10423" ht="12.75" hidden="1" customHeight="1"/>
    <row r="10424" ht="12.75" hidden="1" customHeight="1"/>
    <row r="10425" ht="12.75" hidden="1" customHeight="1"/>
    <row r="10426" ht="12.75" hidden="1" customHeight="1"/>
    <row r="10427" ht="12.75" hidden="1" customHeight="1"/>
    <row r="10428" ht="12.75" hidden="1" customHeight="1"/>
    <row r="10429" ht="12.75" hidden="1" customHeight="1"/>
    <row r="10430" ht="12.75" hidden="1" customHeight="1"/>
    <row r="10431" ht="12.75" hidden="1" customHeight="1"/>
    <row r="10432" ht="12.75" hidden="1" customHeight="1"/>
    <row r="10433" ht="12.75" hidden="1" customHeight="1"/>
    <row r="10434" ht="12.75" hidden="1" customHeight="1"/>
    <row r="10435" ht="12.75" hidden="1" customHeight="1"/>
    <row r="10436" ht="12.75" hidden="1" customHeight="1"/>
    <row r="10437" ht="12.75" hidden="1" customHeight="1"/>
    <row r="10438" ht="12.75" hidden="1" customHeight="1"/>
    <row r="10439" ht="12.75" hidden="1" customHeight="1"/>
    <row r="10440" ht="12.75" hidden="1" customHeight="1"/>
    <row r="10441" ht="12.75" hidden="1" customHeight="1"/>
    <row r="10442" ht="12.75" hidden="1" customHeight="1"/>
    <row r="10443" ht="12.75" hidden="1" customHeight="1"/>
    <row r="10444" ht="12.75" hidden="1" customHeight="1"/>
    <row r="10445" ht="12.75" hidden="1" customHeight="1"/>
    <row r="10446" ht="12.75" hidden="1" customHeight="1"/>
    <row r="10447" ht="12.75" hidden="1" customHeight="1"/>
    <row r="10448" ht="12.75" hidden="1" customHeight="1"/>
    <row r="10449" ht="12.75" hidden="1" customHeight="1"/>
    <row r="10450" ht="12.75" hidden="1" customHeight="1"/>
    <row r="10451" ht="12.75" hidden="1" customHeight="1"/>
    <row r="10452" ht="12.75" hidden="1" customHeight="1"/>
    <row r="10453" ht="12.75" hidden="1" customHeight="1"/>
    <row r="10454" ht="12.75" hidden="1" customHeight="1"/>
    <row r="10455" ht="12.75" hidden="1" customHeight="1"/>
    <row r="10456" ht="12.75" hidden="1" customHeight="1"/>
    <row r="10457" ht="12.75" hidden="1" customHeight="1"/>
    <row r="10458" ht="12.75" hidden="1" customHeight="1"/>
    <row r="10459" ht="12.75" hidden="1" customHeight="1"/>
    <row r="10460" ht="12.75" hidden="1" customHeight="1"/>
    <row r="10461" ht="12.75" hidden="1" customHeight="1"/>
    <row r="10462" ht="12.75" hidden="1" customHeight="1"/>
    <row r="10463" ht="12.75" hidden="1" customHeight="1"/>
    <row r="10464" ht="12.75" hidden="1" customHeight="1"/>
    <row r="10465" ht="12.75" hidden="1" customHeight="1"/>
    <row r="10466" ht="12.75" hidden="1" customHeight="1"/>
    <row r="10467" ht="12.75" hidden="1" customHeight="1"/>
    <row r="10468" ht="12.75" hidden="1" customHeight="1"/>
    <row r="10469" ht="12.75" hidden="1" customHeight="1"/>
    <row r="10470" ht="12.75" hidden="1" customHeight="1"/>
    <row r="10471" ht="12.75" hidden="1" customHeight="1"/>
    <row r="10472" ht="12.75" hidden="1" customHeight="1"/>
    <row r="10473" ht="12.75" hidden="1" customHeight="1"/>
    <row r="10474" ht="12.75" hidden="1" customHeight="1"/>
    <row r="10475" ht="12.75" hidden="1" customHeight="1"/>
    <row r="10476" ht="12.75" hidden="1" customHeight="1"/>
    <row r="10477" ht="12.75" hidden="1" customHeight="1"/>
    <row r="10478" ht="12.75" hidden="1" customHeight="1"/>
    <row r="10479" ht="12.75" hidden="1" customHeight="1"/>
    <row r="10480" ht="12.75" hidden="1" customHeight="1"/>
    <row r="10481" ht="12.75" hidden="1" customHeight="1"/>
    <row r="10482" ht="12.75" hidden="1" customHeight="1"/>
    <row r="10483" ht="12.75" hidden="1" customHeight="1"/>
    <row r="10484" ht="12.75" hidden="1" customHeight="1"/>
    <row r="10485" ht="12.75" hidden="1" customHeight="1"/>
    <row r="10486" ht="12.75" hidden="1" customHeight="1"/>
    <row r="10487" ht="12.75" hidden="1" customHeight="1"/>
    <row r="10488" ht="12.75" hidden="1" customHeight="1"/>
    <row r="10489" ht="12.75" hidden="1" customHeight="1"/>
    <row r="10490" ht="12.75" hidden="1" customHeight="1"/>
    <row r="10491" ht="12.75" hidden="1" customHeight="1"/>
    <row r="10492" ht="12.75" hidden="1" customHeight="1"/>
    <row r="10493" ht="12.75" hidden="1" customHeight="1"/>
    <row r="10494" ht="12.75" hidden="1" customHeight="1"/>
    <row r="10495" ht="12.75" hidden="1" customHeight="1"/>
    <row r="10496" ht="12.75" hidden="1" customHeight="1"/>
    <row r="10497" ht="12.75" hidden="1" customHeight="1"/>
    <row r="10498" ht="12.75" hidden="1" customHeight="1"/>
    <row r="10499" ht="12.75" hidden="1" customHeight="1"/>
    <row r="10500" ht="12.75" hidden="1" customHeight="1"/>
    <row r="10501" ht="12.75" hidden="1" customHeight="1"/>
    <row r="10502" ht="12.75" hidden="1" customHeight="1"/>
    <row r="10503" ht="12.75" hidden="1" customHeight="1"/>
    <row r="10504" ht="12.75" hidden="1" customHeight="1"/>
    <row r="10505" ht="12.75" hidden="1" customHeight="1"/>
    <row r="10506" ht="12.75" hidden="1" customHeight="1"/>
    <row r="10507" ht="12.75" hidden="1" customHeight="1"/>
    <row r="10508" ht="12.75" hidden="1" customHeight="1"/>
    <row r="10509" ht="12.75" hidden="1" customHeight="1"/>
    <row r="10510" ht="12.75" hidden="1" customHeight="1"/>
    <row r="10511" ht="12.75" hidden="1" customHeight="1"/>
    <row r="10512" ht="12.75" hidden="1" customHeight="1"/>
    <row r="10513" ht="12.75" hidden="1" customHeight="1"/>
    <row r="10514" ht="12.75" hidden="1" customHeight="1"/>
    <row r="10515" ht="12.75" hidden="1" customHeight="1"/>
    <row r="10516" ht="12.75" hidden="1" customHeight="1"/>
    <row r="10517" ht="12.75" hidden="1" customHeight="1"/>
    <row r="10518" ht="12.75" hidden="1" customHeight="1"/>
    <row r="10519" ht="12.75" hidden="1" customHeight="1"/>
    <row r="10520" ht="12.75" hidden="1" customHeight="1"/>
    <row r="10521" ht="12.75" hidden="1" customHeight="1"/>
    <row r="10522" ht="12.75" hidden="1" customHeight="1"/>
    <row r="10523" ht="12.75" hidden="1" customHeight="1"/>
    <row r="10524" ht="12.75" hidden="1" customHeight="1"/>
    <row r="10525" ht="12.75" hidden="1" customHeight="1"/>
    <row r="10526" ht="12.75" hidden="1" customHeight="1"/>
    <row r="10527" ht="12.75" hidden="1" customHeight="1"/>
    <row r="10528" ht="12.75" hidden="1" customHeight="1"/>
    <row r="10529" ht="12.75" hidden="1" customHeight="1"/>
    <row r="10530" ht="12.75" hidden="1" customHeight="1"/>
    <row r="10531" ht="12.75" hidden="1" customHeight="1"/>
    <row r="10532" ht="12.75" hidden="1" customHeight="1"/>
    <row r="10533" ht="12.75" hidden="1" customHeight="1"/>
    <row r="10534" ht="12.75" hidden="1" customHeight="1"/>
    <row r="10535" ht="12.75" hidden="1" customHeight="1"/>
    <row r="10536" ht="12.75" hidden="1" customHeight="1"/>
    <row r="10537" ht="12.75" hidden="1" customHeight="1"/>
    <row r="10538" ht="12.75" hidden="1" customHeight="1"/>
    <row r="10539" ht="12.75" hidden="1" customHeight="1"/>
    <row r="10540" ht="12.75" hidden="1" customHeight="1"/>
    <row r="10541" ht="12.75" hidden="1" customHeight="1"/>
    <row r="10542" ht="12.75" hidden="1" customHeight="1"/>
    <row r="10543" ht="12.75" hidden="1" customHeight="1"/>
    <row r="10544" ht="12.75" hidden="1" customHeight="1"/>
    <row r="10545" ht="12.75" hidden="1" customHeight="1"/>
    <row r="10546" ht="12.75" hidden="1" customHeight="1"/>
    <row r="10547" ht="12.75" hidden="1" customHeight="1"/>
    <row r="10548" ht="12.75" hidden="1" customHeight="1"/>
    <row r="10549" ht="12.75" hidden="1" customHeight="1"/>
    <row r="10550" ht="12.75" hidden="1" customHeight="1"/>
    <row r="10551" ht="12.75" hidden="1" customHeight="1"/>
    <row r="10552" ht="12.75" hidden="1" customHeight="1"/>
    <row r="10553" ht="12.75" hidden="1" customHeight="1"/>
    <row r="10554" ht="12.75" hidden="1" customHeight="1"/>
    <row r="10555" ht="12.75" hidden="1" customHeight="1"/>
    <row r="10556" ht="12.75" hidden="1" customHeight="1"/>
    <row r="10557" ht="12.75" hidden="1" customHeight="1"/>
    <row r="10558" ht="12.75" hidden="1" customHeight="1"/>
    <row r="10559" ht="12.75" hidden="1" customHeight="1"/>
    <row r="10560" ht="12.75" hidden="1" customHeight="1"/>
    <row r="10561" ht="12.75" hidden="1" customHeight="1"/>
    <row r="10562" ht="12.75" hidden="1" customHeight="1"/>
    <row r="10563" ht="12.75" hidden="1" customHeight="1"/>
    <row r="10564" ht="12.75" hidden="1" customHeight="1"/>
    <row r="10565" ht="12.75" hidden="1" customHeight="1"/>
    <row r="10566" ht="12.75" hidden="1" customHeight="1"/>
    <row r="10567" ht="12.75" hidden="1" customHeight="1"/>
    <row r="10568" ht="12.75" hidden="1" customHeight="1"/>
    <row r="10569" ht="12.75" hidden="1" customHeight="1"/>
    <row r="10570" ht="12.75" hidden="1" customHeight="1"/>
    <row r="10571" ht="12.75" hidden="1" customHeight="1"/>
    <row r="10572" ht="12.75" hidden="1" customHeight="1"/>
    <row r="10573" ht="12.75" hidden="1" customHeight="1"/>
    <row r="10574" ht="12.75" hidden="1" customHeight="1"/>
    <row r="10575" ht="12.75" hidden="1" customHeight="1"/>
    <row r="10576" ht="12.75" hidden="1" customHeight="1"/>
    <row r="10577" ht="12.75" hidden="1" customHeight="1"/>
    <row r="10578" ht="12.75" hidden="1" customHeight="1"/>
    <row r="10579" ht="12.75" hidden="1" customHeight="1"/>
    <row r="10580" ht="12.75" hidden="1" customHeight="1"/>
    <row r="10581" ht="12.75" hidden="1" customHeight="1"/>
    <row r="10582" ht="12.75" hidden="1" customHeight="1"/>
    <row r="10583" ht="12.75" hidden="1" customHeight="1"/>
    <row r="10584" ht="12.75" hidden="1" customHeight="1"/>
    <row r="10585" ht="12.75" hidden="1" customHeight="1"/>
    <row r="10586" ht="12.75" hidden="1" customHeight="1"/>
    <row r="10587" ht="12.75" hidden="1" customHeight="1"/>
    <row r="10588" ht="12.75" hidden="1" customHeight="1"/>
    <row r="10589" ht="12.75" hidden="1" customHeight="1"/>
    <row r="10590" ht="12.75" hidden="1" customHeight="1"/>
    <row r="10591" ht="12.75" hidden="1" customHeight="1"/>
    <row r="10592" ht="12.75" hidden="1" customHeight="1"/>
    <row r="10593" ht="12.75" hidden="1" customHeight="1"/>
    <row r="10594" ht="12.75" hidden="1" customHeight="1"/>
    <row r="10595" ht="12.75" hidden="1" customHeight="1"/>
    <row r="10596" ht="12.75" hidden="1" customHeight="1"/>
    <row r="10597" ht="12.75" hidden="1" customHeight="1"/>
    <row r="10598" ht="12.75" hidden="1" customHeight="1"/>
    <row r="10599" ht="12.75" hidden="1" customHeight="1"/>
    <row r="10600" ht="12.75" hidden="1" customHeight="1"/>
    <row r="10601" ht="12.75" hidden="1" customHeight="1"/>
    <row r="10602" ht="12.75" hidden="1" customHeight="1"/>
    <row r="10603" ht="12.75" hidden="1" customHeight="1"/>
    <row r="10604" ht="12.75" hidden="1" customHeight="1"/>
    <row r="10605" ht="12.75" hidden="1" customHeight="1"/>
    <row r="10606" ht="12.75" hidden="1" customHeight="1"/>
    <row r="10607" ht="12.75" hidden="1" customHeight="1"/>
    <row r="10608" ht="12.75" hidden="1" customHeight="1"/>
    <row r="10609" ht="12.75" hidden="1" customHeight="1"/>
    <row r="10610" ht="12.75" hidden="1" customHeight="1"/>
    <row r="10611" ht="12.75" hidden="1" customHeight="1"/>
    <row r="10612" ht="12.75" hidden="1" customHeight="1"/>
    <row r="10613" ht="12.75" hidden="1" customHeight="1"/>
    <row r="10614" ht="12.75" hidden="1" customHeight="1"/>
    <row r="10615" ht="12.75" hidden="1" customHeight="1"/>
    <row r="10616" ht="12.75" hidden="1" customHeight="1"/>
    <row r="10617" ht="12.75" hidden="1" customHeight="1"/>
    <row r="10618" ht="12.75" hidden="1" customHeight="1"/>
    <row r="10619" ht="12.75" hidden="1" customHeight="1"/>
    <row r="10620" ht="12.75" hidden="1" customHeight="1"/>
    <row r="10621" ht="12.75" hidden="1" customHeight="1"/>
    <row r="10622" ht="12.75" hidden="1" customHeight="1"/>
    <row r="10623" ht="12.75" hidden="1" customHeight="1"/>
    <row r="10624" ht="12.75" hidden="1" customHeight="1"/>
    <row r="10625" ht="12.75" hidden="1" customHeight="1"/>
    <row r="10626" ht="12.75" hidden="1" customHeight="1"/>
    <row r="10627" ht="12.75" hidden="1" customHeight="1"/>
    <row r="10628" ht="12.75" hidden="1" customHeight="1"/>
    <row r="10629" ht="12.75" hidden="1" customHeight="1"/>
    <row r="10630" ht="12.75" hidden="1" customHeight="1"/>
    <row r="10631" ht="12.75" hidden="1" customHeight="1"/>
    <row r="10632" ht="12.75" hidden="1" customHeight="1"/>
    <row r="10633" ht="12.75" hidden="1" customHeight="1"/>
    <row r="10634" ht="12.75" hidden="1" customHeight="1"/>
    <row r="10635" ht="12.75" hidden="1" customHeight="1"/>
    <row r="10636" ht="12.75" hidden="1" customHeight="1"/>
    <row r="10637" ht="12.75" hidden="1" customHeight="1"/>
    <row r="10638" ht="12.75" hidden="1" customHeight="1"/>
    <row r="10639" ht="12.75" hidden="1" customHeight="1"/>
    <row r="10640" ht="12.75" hidden="1" customHeight="1"/>
    <row r="10641" ht="12.75" hidden="1" customHeight="1"/>
    <row r="10642" ht="12.75" hidden="1" customHeight="1"/>
    <row r="10643" ht="12.75" hidden="1" customHeight="1"/>
    <row r="10644" ht="12.75" hidden="1" customHeight="1"/>
    <row r="10645" ht="12.75" hidden="1" customHeight="1"/>
    <row r="10646" ht="12.75" hidden="1" customHeight="1"/>
    <row r="10647" ht="12.75" hidden="1" customHeight="1"/>
    <row r="10648" ht="12.75" hidden="1" customHeight="1"/>
    <row r="10649" ht="12.75" hidden="1" customHeight="1"/>
    <row r="10650" ht="12.75" hidden="1" customHeight="1"/>
    <row r="10651" ht="12.75" hidden="1" customHeight="1"/>
    <row r="10652" ht="12.75" hidden="1" customHeight="1"/>
    <row r="10653" ht="12.75" hidden="1" customHeight="1"/>
    <row r="10654" ht="12.75" hidden="1" customHeight="1"/>
    <row r="10655" ht="12.75" hidden="1" customHeight="1"/>
    <row r="10656" ht="12.75" hidden="1" customHeight="1"/>
    <row r="10657" ht="12.75" hidden="1" customHeight="1"/>
    <row r="10658" ht="12.75" hidden="1" customHeight="1"/>
    <row r="10659" ht="12.75" hidden="1" customHeight="1"/>
    <row r="10660" ht="12.75" hidden="1" customHeight="1"/>
    <row r="10661" ht="12.75" hidden="1" customHeight="1"/>
    <row r="10662" ht="12.75" hidden="1" customHeight="1"/>
    <row r="10663" ht="12.75" hidden="1" customHeight="1"/>
    <row r="10664" ht="12.75" hidden="1" customHeight="1"/>
    <row r="10665" ht="12.75" hidden="1" customHeight="1"/>
    <row r="10666" ht="12.75" hidden="1" customHeight="1"/>
    <row r="10667" ht="12.75" hidden="1" customHeight="1"/>
    <row r="10668" ht="12.75" hidden="1" customHeight="1"/>
    <row r="10669" ht="12.75" hidden="1" customHeight="1"/>
    <row r="10670" ht="12.75" hidden="1" customHeight="1"/>
    <row r="10671" ht="12.75" hidden="1" customHeight="1"/>
    <row r="10672" ht="12.75" hidden="1" customHeight="1"/>
    <row r="10673" ht="12.75" hidden="1" customHeight="1"/>
    <row r="10674" ht="12.75" hidden="1" customHeight="1"/>
    <row r="10675" ht="12.75" hidden="1" customHeight="1"/>
    <row r="10676" ht="12.75" hidden="1" customHeight="1"/>
    <row r="10677" ht="12.75" hidden="1" customHeight="1"/>
    <row r="10678" ht="12.75" hidden="1" customHeight="1"/>
    <row r="10679" ht="12.75" hidden="1" customHeight="1"/>
    <row r="10680" ht="12.75" hidden="1" customHeight="1"/>
    <row r="10681" ht="12.75" hidden="1" customHeight="1"/>
    <row r="10682" ht="12.75" hidden="1" customHeight="1"/>
    <row r="10683" ht="12.75" hidden="1" customHeight="1"/>
    <row r="10684" ht="12.75" hidden="1" customHeight="1"/>
    <row r="10685" ht="12.75" hidden="1" customHeight="1"/>
    <row r="10686" ht="12.75" hidden="1" customHeight="1"/>
    <row r="10687" ht="12.75" hidden="1" customHeight="1"/>
    <row r="10688" ht="12.75" hidden="1" customHeight="1"/>
    <row r="10689" ht="12.75" hidden="1" customHeight="1"/>
    <row r="10690" ht="12.75" hidden="1" customHeight="1"/>
    <row r="10691" ht="12.75" hidden="1" customHeight="1"/>
    <row r="10692" ht="12.75" hidden="1" customHeight="1"/>
    <row r="10693" ht="12.75" hidden="1" customHeight="1"/>
    <row r="10694" ht="12.75" hidden="1" customHeight="1"/>
    <row r="10695" ht="12.75" hidden="1" customHeight="1"/>
    <row r="10696" ht="12.75" hidden="1" customHeight="1"/>
    <row r="10697" ht="12.75" hidden="1" customHeight="1"/>
    <row r="10698" ht="12.75" hidden="1" customHeight="1"/>
    <row r="10699" ht="12.75" hidden="1" customHeight="1"/>
    <row r="10700" ht="12.75" hidden="1" customHeight="1"/>
    <row r="10701" ht="12.75" hidden="1" customHeight="1"/>
    <row r="10702" ht="12.75" hidden="1" customHeight="1"/>
    <row r="10703" ht="12.75" hidden="1" customHeight="1"/>
    <row r="10704" ht="12.75" hidden="1" customHeight="1"/>
    <row r="10705" ht="12.75" hidden="1" customHeight="1"/>
    <row r="10706" ht="12.75" hidden="1" customHeight="1"/>
    <row r="10707" ht="12.75" hidden="1" customHeight="1"/>
    <row r="10708" ht="12.75" hidden="1" customHeight="1"/>
    <row r="10709" ht="12.75" hidden="1" customHeight="1"/>
    <row r="10710" ht="12.75" hidden="1" customHeight="1"/>
    <row r="10711" ht="12.75" hidden="1" customHeight="1"/>
    <row r="10712" ht="12.75" hidden="1" customHeight="1"/>
    <row r="10713" ht="12.75" hidden="1" customHeight="1"/>
    <row r="10714" ht="12.75" hidden="1" customHeight="1"/>
    <row r="10715" ht="12.75" hidden="1" customHeight="1"/>
    <row r="10716" ht="12.75" hidden="1" customHeight="1"/>
    <row r="10717" ht="12.75" hidden="1" customHeight="1"/>
    <row r="10718" ht="12.75" hidden="1" customHeight="1"/>
    <row r="10719" ht="12.75" hidden="1" customHeight="1"/>
    <row r="10720" ht="12.75" hidden="1" customHeight="1"/>
    <row r="10721" ht="12.75" hidden="1" customHeight="1"/>
    <row r="10722" ht="12.75" hidden="1" customHeight="1"/>
    <row r="10723" ht="12.75" hidden="1" customHeight="1"/>
    <row r="10724" ht="12.75" hidden="1" customHeight="1"/>
    <row r="10725" ht="12.75" hidden="1" customHeight="1"/>
    <row r="10726" ht="12.75" hidden="1" customHeight="1"/>
    <row r="10727" ht="12.75" hidden="1" customHeight="1"/>
    <row r="10728" ht="12.75" hidden="1" customHeight="1"/>
    <row r="10729" ht="12.75" hidden="1" customHeight="1"/>
    <row r="10730" ht="12.75" hidden="1" customHeight="1"/>
    <row r="10731" ht="12.75" hidden="1" customHeight="1"/>
    <row r="10732" ht="12.75" hidden="1" customHeight="1"/>
    <row r="10733" ht="12.75" hidden="1" customHeight="1"/>
    <row r="10734" ht="12.75" hidden="1" customHeight="1"/>
    <row r="10735" ht="12.75" hidden="1" customHeight="1"/>
    <row r="10736" ht="12.75" hidden="1" customHeight="1"/>
    <row r="10737" ht="12.75" hidden="1" customHeight="1"/>
    <row r="10738" ht="12.75" hidden="1" customHeight="1"/>
    <row r="10739" ht="12.75" hidden="1" customHeight="1"/>
    <row r="10740" ht="12.75" hidden="1" customHeight="1"/>
    <row r="10741" ht="12.75" hidden="1" customHeight="1"/>
    <row r="10742" ht="12.75" hidden="1" customHeight="1"/>
    <row r="10743" ht="12.75" hidden="1" customHeight="1"/>
    <row r="10744" ht="12.75" hidden="1" customHeight="1"/>
    <row r="10745" ht="12.75" hidden="1" customHeight="1"/>
    <row r="10746" ht="12.75" hidden="1" customHeight="1"/>
    <row r="10747" ht="12.75" hidden="1" customHeight="1"/>
    <row r="10748" ht="12.75" hidden="1" customHeight="1"/>
    <row r="10749" ht="12.75" hidden="1" customHeight="1"/>
    <row r="10750" ht="12.75" hidden="1" customHeight="1"/>
    <row r="10751" ht="12.75" hidden="1" customHeight="1"/>
    <row r="10752" ht="12.75" hidden="1" customHeight="1"/>
    <row r="10753" ht="12.75" hidden="1" customHeight="1"/>
    <row r="10754" ht="12.75" hidden="1" customHeight="1"/>
    <row r="10755" ht="12.75" hidden="1" customHeight="1"/>
    <row r="10756" ht="12.75" hidden="1" customHeight="1"/>
    <row r="10757" ht="12.75" hidden="1" customHeight="1"/>
    <row r="10758" ht="12.75" hidden="1" customHeight="1"/>
    <row r="10759" ht="12.75" hidden="1" customHeight="1"/>
    <row r="10760" ht="12.75" hidden="1" customHeight="1"/>
    <row r="10761" ht="12.75" hidden="1" customHeight="1"/>
    <row r="10762" ht="12.75" hidden="1" customHeight="1"/>
    <row r="10763" ht="12.75" hidden="1" customHeight="1"/>
    <row r="10764" ht="12.75" hidden="1" customHeight="1"/>
    <row r="10765" ht="12.75" hidden="1" customHeight="1"/>
    <row r="10766" ht="12.75" hidden="1" customHeight="1"/>
    <row r="10767" ht="12.75" hidden="1" customHeight="1"/>
    <row r="10768" ht="12.75" hidden="1" customHeight="1"/>
    <row r="10769" ht="12.75" hidden="1" customHeight="1"/>
    <row r="10770" ht="12.75" hidden="1" customHeight="1"/>
    <row r="10771" ht="12.75" hidden="1" customHeight="1"/>
    <row r="10772" ht="12.75" hidden="1" customHeight="1"/>
    <row r="10773" ht="12.75" hidden="1" customHeight="1"/>
    <row r="10774" ht="12.75" hidden="1" customHeight="1"/>
    <row r="10775" ht="12.75" hidden="1" customHeight="1"/>
    <row r="10776" ht="12.75" hidden="1" customHeight="1"/>
    <row r="10777" ht="12.75" hidden="1" customHeight="1"/>
    <row r="10778" ht="12.75" hidden="1" customHeight="1"/>
    <row r="10779" ht="12.75" hidden="1" customHeight="1"/>
    <row r="10780" ht="12.75" hidden="1" customHeight="1"/>
    <row r="10781" ht="12.75" hidden="1" customHeight="1"/>
    <row r="10782" ht="12.75" hidden="1" customHeight="1"/>
    <row r="10783" ht="12.75" hidden="1" customHeight="1"/>
    <row r="10784" ht="12.75" hidden="1" customHeight="1"/>
    <row r="10785" ht="12.75" hidden="1" customHeight="1"/>
    <row r="10786" ht="12.75" hidden="1" customHeight="1"/>
    <row r="10787" ht="12.75" hidden="1" customHeight="1"/>
    <row r="10788" ht="12.75" hidden="1" customHeight="1"/>
    <row r="10789" ht="12.75" hidden="1" customHeight="1"/>
    <row r="10790" ht="12.75" hidden="1" customHeight="1"/>
    <row r="10791" ht="12.75" hidden="1" customHeight="1"/>
    <row r="10792" ht="12.75" hidden="1" customHeight="1"/>
    <row r="10793" ht="12.75" hidden="1" customHeight="1"/>
    <row r="10794" ht="12.75" hidden="1" customHeight="1"/>
    <row r="10795" ht="12.75" hidden="1" customHeight="1"/>
    <row r="10796" ht="12.75" hidden="1" customHeight="1"/>
    <row r="10797" ht="12.75" hidden="1" customHeight="1"/>
    <row r="10798" ht="12.75" hidden="1" customHeight="1"/>
    <row r="10799" ht="12.75" hidden="1" customHeight="1"/>
    <row r="10800" ht="12.75" hidden="1" customHeight="1"/>
    <row r="10801" ht="12.75" hidden="1" customHeight="1"/>
    <row r="10802" ht="12.75" hidden="1" customHeight="1"/>
    <row r="10803" ht="12.75" hidden="1" customHeight="1"/>
    <row r="10804" ht="12.75" hidden="1" customHeight="1"/>
    <row r="10805" ht="12.75" hidden="1" customHeight="1"/>
    <row r="10806" ht="12.75" hidden="1" customHeight="1"/>
    <row r="10807" ht="12.75" hidden="1" customHeight="1"/>
    <row r="10808" ht="12.75" hidden="1" customHeight="1"/>
    <row r="10809" ht="12.75" hidden="1" customHeight="1"/>
    <row r="10810" ht="12.75" hidden="1" customHeight="1"/>
    <row r="10811" ht="12.75" hidden="1" customHeight="1"/>
    <row r="10812" ht="12.75" hidden="1" customHeight="1"/>
    <row r="10813" ht="12.75" hidden="1" customHeight="1"/>
    <row r="10814" ht="12.75" hidden="1" customHeight="1"/>
    <row r="10815" ht="12.75" hidden="1" customHeight="1"/>
    <row r="10816" ht="12.75" hidden="1" customHeight="1"/>
    <row r="10817" ht="12.75" hidden="1" customHeight="1"/>
    <row r="10818" ht="12.75" hidden="1" customHeight="1"/>
    <row r="10819" ht="12.75" hidden="1" customHeight="1"/>
    <row r="10820" ht="12.75" hidden="1" customHeight="1"/>
    <row r="10821" ht="12.75" hidden="1" customHeight="1"/>
    <row r="10822" ht="12.75" hidden="1" customHeight="1"/>
    <row r="10823" ht="12.75" hidden="1" customHeight="1"/>
    <row r="10824" ht="12.75" hidden="1" customHeight="1"/>
    <row r="10825" ht="12.75" hidden="1" customHeight="1"/>
    <row r="10826" ht="12.75" hidden="1" customHeight="1"/>
    <row r="10827" ht="12.75" hidden="1" customHeight="1"/>
    <row r="10828" ht="12.75" hidden="1" customHeight="1"/>
    <row r="10829" ht="12.75" hidden="1" customHeight="1"/>
    <row r="10830" ht="12.75" hidden="1" customHeight="1"/>
    <row r="10831" ht="12.75" hidden="1" customHeight="1"/>
    <row r="10832" ht="12.75" hidden="1" customHeight="1"/>
    <row r="10833" ht="12.75" hidden="1" customHeight="1"/>
    <row r="10834" ht="12.75" hidden="1" customHeight="1"/>
    <row r="10835" ht="12.75" hidden="1" customHeight="1"/>
    <row r="10836" ht="12.75" hidden="1" customHeight="1"/>
    <row r="10837" ht="12.75" hidden="1" customHeight="1"/>
    <row r="10838" ht="12.75" hidden="1" customHeight="1"/>
    <row r="10839" ht="12.75" hidden="1" customHeight="1"/>
    <row r="10840" ht="12.75" hidden="1" customHeight="1"/>
    <row r="10841" ht="12.75" hidden="1" customHeight="1"/>
    <row r="10842" ht="12.75" hidden="1" customHeight="1"/>
    <row r="10843" ht="12.75" hidden="1" customHeight="1"/>
    <row r="10844" ht="12.75" hidden="1" customHeight="1"/>
    <row r="10845" ht="12.75" hidden="1" customHeight="1"/>
    <row r="10846" ht="12.75" hidden="1" customHeight="1"/>
    <row r="10847" ht="12.75" hidden="1" customHeight="1"/>
    <row r="10848" ht="12.75" hidden="1" customHeight="1"/>
    <row r="10849" ht="12.75" hidden="1" customHeight="1"/>
    <row r="10850" ht="12.75" hidden="1" customHeight="1"/>
    <row r="10851" ht="12.75" hidden="1" customHeight="1"/>
    <row r="10852" ht="12.75" hidden="1" customHeight="1"/>
    <row r="10853" ht="12.75" hidden="1" customHeight="1"/>
    <row r="10854" ht="12.75" hidden="1" customHeight="1"/>
    <row r="10855" ht="12.75" hidden="1" customHeight="1"/>
    <row r="10856" ht="12.75" hidden="1" customHeight="1"/>
    <row r="10857" ht="12.75" hidden="1" customHeight="1"/>
    <row r="10858" ht="12.75" hidden="1" customHeight="1"/>
    <row r="10859" ht="12.75" hidden="1" customHeight="1"/>
    <row r="10860" ht="12.75" hidden="1" customHeight="1"/>
    <row r="10861" ht="12.75" hidden="1" customHeight="1"/>
    <row r="10862" ht="12.75" hidden="1" customHeight="1"/>
    <row r="10863" ht="12.75" hidden="1" customHeight="1"/>
    <row r="10864" ht="12.75" hidden="1" customHeight="1"/>
    <row r="10865" ht="12.75" hidden="1" customHeight="1"/>
    <row r="10866" ht="12.75" hidden="1" customHeight="1"/>
    <row r="10867" ht="12.75" hidden="1" customHeight="1"/>
    <row r="10868" ht="12.75" hidden="1" customHeight="1"/>
    <row r="10869" ht="12.75" hidden="1" customHeight="1"/>
    <row r="10870" ht="12.75" hidden="1" customHeight="1"/>
    <row r="10871" ht="12.75" hidden="1" customHeight="1"/>
    <row r="10872" ht="12.75" hidden="1" customHeight="1"/>
    <row r="10873" ht="12.75" hidden="1" customHeight="1"/>
    <row r="10874" ht="12.75" hidden="1" customHeight="1"/>
    <row r="10875" ht="12.75" hidden="1" customHeight="1"/>
    <row r="10876" ht="12.75" hidden="1" customHeight="1"/>
    <row r="10877" ht="12.75" hidden="1" customHeight="1"/>
    <row r="10878" ht="12.75" hidden="1" customHeight="1"/>
    <row r="10879" ht="12.75" hidden="1" customHeight="1"/>
    <row r="10880" ht="12.75" hidden="1" customHeight="1"/>
    <row r="10881" ht="12.75" hidden="1" customHeight="1"/>
    <row r="10882" ht="12.75" hidden="1" customHeight="1"/>
    <row r="10883" ht="12.75" hidden="1" customHeight="1"/>
    <row r="10884" ht="12.75" hidden="1" customHeight="1"/>
    <row r="10885" ht="12.75" hidden="1" customHeight="1"/>
    <row r="10886" ht="12.75" hidden="1" customHeight="1"/>
    <row r="10887" ht="12.75" hidden="1" customHeight="1"/>
    <row r="10888" ht="12.75" hidden="1" customHeight="1"/>
    <row r="10889" ht="12.75" hidden="1" customHeight="1"/>
    <row r="10890" ht="12.75" hidden="1" customHeight="1"/>
    <row r="10891" ht="12.75" hidden="1" customHeight="1"/>
    <row r="10892" ht="12.75" hidden="1" customHeight="1"/>
    <row r="10893" ht="12.75" hidden="1" customHeight="1"/>
    <row r="10894" ht="12.75" hidden="1" customHeight="1"/>
    <row r="10895" ht="12.75" hidden="1" customHeight="1"/>
    <row r="10896" ht="12.75" hidden="1" customHeight="1"/>
    <row r="10897" ht="12.75" hidden="1" customHeight="1"/>
    <row r="10898" ht="12.75" hidden="1" customHeight="1"/>
    <row r="10899" ht="12.75" hidden="1" customHeight="1"/>
    <row r="10900" ht="12.75" hidden="1" customHeight="1"/>
    <row r="10901" ht="12.75" hidden="1" customHeight="1"/>
    <row r="10902" ht="12.75" hidden="1" customHeight="1"/>
    <row r="10903" ht="12.75" hidden="1" customHeight="1"/>
    <row r="10904" ht="12.75" hidden="1" customHeight="1"/>
    <row r="10905" ht="12.75" hidden="1" customHeight="1"/>
    <row r="10906" ht="12.75" hidden="1" customHeight="1"/>
    <row r="10907" ht="12.75" hidden="1" customHeight="1"/>
    <row r="10908" ht="12.75" hidden="1" customHeight="1"/>
    <row r="10909" ht="12.75" hidden="1" customHeight="1"/>
    <row r="10910" ht="12.75" hidden="1" customHeight="1"/>
    <row r="10911" ht="12.75" hidden="1" customHeight="1"/>
    <row r="10912" ht="12.75" hidden="1" customHeight="1"/>
    <row r="10913" ht="12.75" hidden="1" customHeight="1"/>
    <row r="10914" ht="12.75" hidden="1" customHeight="1"/>
    <row r="10915" ht="12.75" hidden="1" customHeight="1"/>
    <row r="10916" ht="12.75" hidden="1" customHeight="1"/>
    <row r="10917" ht="12.75" hidden="1" customHeight="1"/>
    <row r="10918" ht="12.75" hidden="1" customHeight="1"/>
    <row r="10919" ht="12.75" hidden="1" customHeight="1"/>
    <row r="10920" ht="12.75" hidden="1" customHeight="1"/>
    <row r="10921" ht="12.75" hidden="1" customHeight="1"/>
    <row r="10922" ht="12.75" hidden="1" customHeight="1"/>
    <row r="10923" ht="12.75" hidden="1" customHeight="1"/>
    <row r="10924" ht="12.75" hidden="1" customHeight="1"/>
    <row r="10925" ht="12.75" hidden="1" customHeight="1"/>
    <row r="10926" ht="12.75" hidden="1" customHeight="1"/>
    <row r="10927" ht="12.75" hidden="1" customHeight="1"/>
    <row r="10928" ht="12.75" hidden="1" customHeight="1"/>
    <row r="10929" ht="12.75" hidden="1" customHeight="1"/>
    <row r="10930" ht="12.75" hidden="1" customHeight="1"/>
    <row r="10931" ht="12.75" hidden="1" customHeight="1"/>
    <row r="10932" ht="12.75" hidden="1" customHeight="1"/>
    <row r="10933" ht="12.75" hidden="1" customHeight="1"/>
    <row r="10934" ht="12.75" hidden="1" customHeight="1"/>
    <row r="10935" ht="12.75" hidden="1" customHeight="1"/>
    <row r="10936" ht="12.75" hidden="1" customHeight="1"/>
    <row r="10937" ht="12.75" hidden="1" customHeight="1"/>
    <row r="10938" ht="12.75" hidden="1" customHeight="1"/>
    <row r="10939" ht="12.75" hidden="1" customHeight="1"/>
    <row r="10940" ht="12.75" hidden="1" customHeight="1"/>
    <row r="10941" ht="12.75" hidden="1" customHeight="1"/>
    <row r="10942" ht="12.75" hidden="1" customHeight="1"/>
    <row r="10943" ht="12.75" hidden="1" customHeight="1"/>
    <row r="10944" ht="12.75" hidden="1" customHeight="1"/>
    <row r="10945" ht="12.75" hidden="1" customHeight="1"/>
    <row r="10946" ht="12.75" hidden="1" customHeight="1"/>
    <row r="10947" ht="12.75" hidden="1" customHeight="1"/>
    <row r="10948" ht="12.75" hidden="1" customHeight="1"/>
    <row r="10949" ht="12.75" hidden="1" customHeight="1"/>
    <row r="10950" ht="12.75" hidden="1" customHeight="1"/>
    <row r="10951" ht="12.75" hidden="1" customHeight="1"/>
    <row r="10952" ht="12.75" hidden="1" customHeight="1"/>
    <row r="10953" ht="12.75" hidden="1" customHeight="1"/>
    <row r="10954" ht="12.75" hidden="1" customHeight="1"/>
    <row r="10955" ht="12.75" hidden="1" customHeight="1"/>
    <row r="10956" ht="12.75" hidden="1" customHeight="1"/>
    <row r="10957" ht="12.75" hidden="1" customHeight="1"/>
    <row r="10958" ht="12.75" hidden="1" customHeight="1"/>
    <row r="10959" ht="12.75" hidden="1" customHeight="1"/>
    <row r="10960" ht="12.75" hidden="1" customHeight="1"/>
    <row r="10961" ht="12.75" hidden="1" customHeight="1"/>
    <row r="10962" ht="12.75" hidden="1" customHeight="1"/>
    <row r="10963" ht="12.75" hidden="1" customHeight="1"/>
    <row r="10964" ht="12.75" hidden="1" customHeight="1"/>
    <row r="10965" ht="12.75" hidden="1" customHeight="1"/>
    <row r="10966" ht="12.75" hidden="1" customHeight="1"/>
    <row r="10967" ht="12.75" hidden="1" customHeight="1"/>
    <row r="10968" ht="12.75" hidden="1" customHeight="1"/>
    <row r="10969" ht="12.75" hidden="1" customHeight="1"/>
    <row r="10970" ht="12.75" hidden="1" customHeight="1"/>
    <row r="10971" ht="12.75" hidden="1" customHeight="1"/>
    <row r="10972" ht="12.75" hidden="1" customHeight="1"/>
    <row r="10973" ht="12.75" hidden="1" customHeight="1"/>
    <row r="10974" ht="12.75" hidden="1" customHeight="1"/>
    <row r="10975" ht="12.75" hidden="1" customHeight="1"/>
    <row r="10976" ht="12.75" hidden="1" customHeight="1"/>
    <row r="10977" ht="12.75" hidden="1" customHeight="1"/>
    <row r="10978" ht="12.75" hidden="1" customHeight="1"/>
    <row r="10979" ht="12.75" hidden="1" customHeight="1"/>
    <row r="10980" ht="12.75" hidden="1" customHeight="1"/>
    <row r="10981" ht="12.75" hidden="1" customHeight="1"/>
    <row r="10982" ht="12.75" hidden="1" customHeight="1"/>
    <row r="10983" ht="12.75" hidden="1" customHeight="1"/>
    <row r="10984" ht="12.75" hidden="1" customHeight="1"/>
    <row r="10985" ht="12.75" hidden="1" customHeight="1"/>
    <row r="10986" ht="12.75" hidden="1" customHeight="1"/>
    <row r="10987" ht="12.75" hidden="1" customHeight="1"/>
    <row r="10988" ht="12.75" hidden="1" customHeight="1"/>
    <row r="10989" ht="12.75" hidden="1" customHeight="1"/>
    <row r="10990" ht="12.75" hidden="1" customHeight="1"/>
    <row r="10991" ht="12.75" hidden="1" customHeight="1"/>
    <row r="10992" ht="12.75" hidden="1" customHeight="1"/>
    <row r="10993" ht="12.75" hidden="1" customHeight="1"/>
    <row r="10994" ht="12.75" hidden="1" customHeight="1"/>
    <row r="10995" ht="12.75" hidden="1" customHeight="1"/>
    <row r="10996" ht="12.75" hidden="1" customHeight="1"/>
    <row r="10997" ht="12.75" hidden="1" customHeight="1"/>
    <row r="10998" ht="12.75" hidden="1" customHeight="1"/>
    <row r="10999" ht="12.75" hidden="1" customHeight="1"/>
    <row r="11000" ht="12.75" hidden="1" customHeight="1"/>
    <row r="11001" ht="12.75" hidden="1" customHeight="1"/>
    <row r="11002" ht="12.75" hidden="1" customHeight="1"/>
    <row r="11003" ht="12.75" hidden="1" customHeight="1"/>
    <row r="11004" ht="12.75" hidden="1" customHeight="1"/>
    <row r="11005" ht="12.75" hidden="1" customHeight="1"/>
    <row r="11006" ht="12.75" hidden="1" customHeight="1"/>
    <row r="11007" ht="12.75" hidden="1" customHeight="1"/>
    <row r="11008" ht="12.75" hidden="1" customHeight="1"/>
    <row r="11009" ht="12.75" hidden="1" customHeight="1"/>
    <row r="11010" ht="12.75" hidden="1" customHeight="1"/>
    <row r="11011" ht="12.75" hidden="1" customHeight="1"/>
    <row r="11012" ht="12.75" hidden="1" customHeight="1"/>
    <row r="11013" ht="12.75" hidden="1" customHeight="1"/>
    <row r="11014" ht="12.75" hidden="1" customHeight="1"/>
    <row r="11015" ht="12.75" hidden="1" customHeight="1"/>
    <row r="11016" ht="12.75" hidden="1" customHeight="1"/>
    <row r="11017" ht="12.75" hidden="1" customHeight="1"/>
    <row r="11018" ht="12.75" hidden="1" customHeight="1"/>
    <row r="11019" ht="12.75" hidden="1" customHeight="1"/>
    <row r="11020" ht="12.75" hidden="1" customHeight="1"/>
    <row r="11021" ht="12.75" hidden="1" customHeight="1"/>
    <row r="11022" ht="12.75" hidden="1" customHeight="1"/>
    <row r="11023" ht="12.75" hidden="1" customHeight="1"/>
    <row r="11024" ht="12.75" hidden="1" customHeight="1"/>
    <row r="11025" ht="12.75" hidden="1" customHeight="1"/>
    <row r="11026" ht="12.75" hidden="1" customHeight="1"/>
    <row r="11027" ht="12.75" hidden="1" customHeight="1"/>
    <row r="11028" ht="12.75" hidden="1" customHeight="1"/>
    <row r="11029" ht="12.75" hidden="1" customHeight="1"/>
    <row r="11030" ht="12.75" hidden="1" customHeight="1"/>
    <row r="11031" ht="12.75" hidden="1" customHeight="1"/>
    <row r="11032" ht="12.75" hidden="1" customHeight="1"/>
    <row r="11033" ht="12.75" hidden="1" customHeight="1"/>
    <row r="11034" ht="12.75" hidden="1" customHeight="1"/>
    <row r="11035" ht="12.75" hidden="1" customHeight="1"/>
    <row r="11036" ht="12.75" hidden="1" customHeight="1"/>
    <row r="11037" ht="12.75" hidden="1" customHeight="1"/>
    <row r="11038" ht="12.75" hidden="1" customHeight="1"/>
    <row r="11039" ht="12.75" hidden="1" customHeight="1"/>
    <row r="11040" ht="12.75" hidden="1" customHeight="1"/>
    <row r="11041" ht="12.75" hidden="1" customHeight="1"/>
    <row r="11042" ht="12.75" hidden="1" customHeight="1"/>
    <row r="11043" ht="12.75" hidden="1" customHeight="1"/>
    <row r="11044" ht="12.75" hidden="1" customHeight="1"/>
    <row r="11045" ht="12.75" hidden="1" customHeight="1"/>
    <row r="11046" ht="12.75" hidden="1" customHeight="1"/>
    <row r="11047" ht="12.75" hidden="1" customHeight="1"/>
    <row r="11048" ht="12.75" hidden="1" customHeight="1"/>
    <row r="11049" ht="12.75" hidden="1" customHeight="1"/>
    <row r="11050" ht="12.75" hidden="1" customHeight="1"/>
    <row r="11051" ht="12.75" hidden="1" customHeight="1"/>
    <row r="11052" ht="12.75" hidden="1" customHeight="1"/>
    <row r="11053" ht="12.75" hidden="1" customHeight="1"/>
    <row r="11054" ht="12.75" hidden="1" customHeight="1"/>
    <row r="11055" ht="12.75" hidden="1" customHeight="1"/>
    <row r="11056" ht="12.75" hidden="1" customHeight="1"/>
    <row r="11057" ht="12.75" hidden="1" customHeight="1"/>
    <row r="11058" ht="12.75" hidden="1" customHeight="1"/>
    <row r="11059" ht="12.75" hidden="1" customHeight="1"/>
    <row r="11060" ht="12.75" hidden="1" customHeight="1"/>
    <row r="11061" ht="12.75" hidden="1" customHeight="1"/>
    <row r="11062" ht="12.75" hidden="1" customHeight="1"/>
    <row r="11063" ht="12.75" hidden="1" customHeight="1"/>
    <row r="11064" ht="12.75" hidden="1" customHeight="1"/>
    <row r="11065" ht="12.75" hidden="1" customHeight="1"/>
    <row r="11066" ht="12.75" hidden="1" customHeight="1"/>
    <row r="11067" ht="12.75" hidden="1" customHeight="1"/>
    <row r="11068" ht="12.75" hidden="1" customHeight="1"/>
    <row r="11069" ht="12.75" hidden="1" customHeight="1"/>
    <row r="11070" ht="12.75" hidden="1" customHeight="1"/>
    <row r="11071" ht="12.75" hidden="1" customHeight="1"/>
    <row r="11072" ht="12.75" hidden="1" customHeight="1"/>
    <row r="11073" ht="12.75" hidden="1" customHeight="1"/>
    <row r="11074" ht="12.75" hidden="1" customHeight="1"/>
    <row r="11075" ht="12.75" hidden="1" customHeight="1"/>
    <row r="11076" ht="12.75" hidden="1" customHeight="1"/>
    <row r="11077" ht="12.75" hidden="1" customHeight="1"/>
    <row r="11078" ht="12.75" hidden="1" customHeight="1"/>
    <row r="11079" ht="12.75" hidden="1" customHeight="1"/>
    <row r="11080" ht="12.75" hidden="1" customHeight="1"/>
    <row r="11081" ht="12.75" hidden="1" customHeight="1"/>
    <row r="11082" ht="12.75" hidden="1" customHeight="1"/>
    <row r="11083" ht="12.75" hidden="1" customHeight="1"/>
    <row r="11084" ht="12.75" hidden="1" customHeight="1"/>
    <row r="11085" ht="12.75" hidden="1" customHeight="1"/>
    <row r="11086" ht="12.75" hidden="1" customHeight="1"/>
    <row r="11087" ht="12.75" hidden="1" customHeight="1"/>
    <row r="11088" ht="12.75" hidden="1" customHeight="1"/>
    <row r="11089" ht="12.75" hidden="1" customHeight="1"/>
    <row r="11090" ht="12.75" hidden="1" customHeight="1"/>
    <row r="11091" ht="12.75" hidden="1" customHeight="1"/>
    <row r="11092" ht="12.75" hidden="1" customHeight="1"/>
    <row r="11093" ht="12.75" hidden="1" customHeight="1"/>
    <row r="11094" ht="12.75" hidden="1" customHeight="1"/>
    <row r="11095" ht="12.75" hidden="1" customHeight="1"/>
    <row r="11096" ht="12.75" hidden="1" customHeight="1"/>
    <row r="11097" ht="12.75" hidden="1" customHeight="1"/>
    <row r="11098" ht="12.75" hidden="1" customHeight="1"/>
    <row r="11099" ht="12.75" hidden="1" customHeight="1"/>
    <row r="11100" ht="12.75" hidden="1" customHeight="1"/>
    <row r="11101" ht="12.75" hidden="1" customHeight="1"/>
    <row r="11102" ht="12.75" hidden="1" customHeight="1"/>
    <row r="11103" ht="12.75" hidden="1" customHeight="1"/>
    <row r="11104" ht="12.75" hidden="1" customHeight="1"/>
    <row r="11105" ht="12.75" hidden="1" customHeight="1"/>
    <row r="11106" ht="12.75" hidden="1" customHeight="1"/>
    <row r="11107" ht="12.75" hidden="1" customHeight="1"/>
    <row r="11108" ht="12.75" hidden="1" customHeight="1"/>
    <row r="11109" ht="12.75" hidden="1" customHeight="1"/>
    <row r="11110" ht="12.75" hidden="1" customHeight="1"/>
    <row r="11111" ht="12.75" hidden="1" customHeight="1"/>
    <row r="11112" ht="12.75" hidden="1" customHeight="1"/>
    <row r="11113" ht="12.75" hidden="1" customHeight="1"/>
    <row r="11114" ht="12.75" hidden="1" customHeight="1"/>
    <row r="11115" ht="12.75" hidden="1" customHeight="1"/>
    <row r="11116" ht="12.75" hidden="1" customHeight="1"/>
    <row r="11117" ht="12.75" hidden="1" customHeight="1"/>
    <row r="11118" ht="12.75" hidden="1" customHeight="1"/>
    <row r="11119" ht="12.75" hidden="1" customHeight="1"/>
    <row r="11120" ht="12.75" hidden="1" customHeight="1"/>
    <row r="11121" ht="12.75" hidden="1" customHeight="1"/>
    <row r="11122" ht="12.75" hidden="1" customHeight="1"/>
    <row r="11123" ht="12.75" hidden="1" customHeight="1"/>
    <row r="11124" ht="12.75" hidden="1" customHeight="1"/>
    <row r="11125" ht="12.75" hidden="1" customHeight="1"/>
    <row r="11126" ht="12.75" hidden="1" customHeight="1"/>
    <row r="11127" ht="12.75" hidden="1" customHeight="1"/>
    <row r="11128" ht="12.75" hidden="1" customHeight="1"/>
    <row r="11129" ht="12.75" hidden="1" customHeight="1"/>
    <row r="11130" ht="12.75" hidden="1" customHeight="1"/>
    <row r="11131" ht="12.75" hidden="1" customHeight="1"/>
    <row r="11132" ht="12.75" hidden="1" customHeight="1"/>
    <row r="11133" ht="12.75" hidden="1" customHeight="1"/>
    <row r="11134" ht="12.75" hidden="1" customHeight="1"/>
    <row r="11135" ht="12.75" hidden="1" customHeight="1"/>
    <row r="11136" ht="12.75" hidden="1" customHeight="1"/>
    <row r="11137" ht="12.75" hidden="1" customHeight="1"/>
    <row r="11138" ht="12.75" hidden="1" customHeight="1"/>
    <row r="11139" ht="12.75" hidden="1" customHeight="1"/>
    <row r="11140" ht="12.75" hidden="1" customHeight="1"/>
    <row r="11141" ht="12.75" hidden="1" customHeight="1"/>
    <row r="11142" ht="12.75" hidden="1" customHeight="1"/>
    <row r="11143" ht="12.75" hidden="1" customHeight="1"/>
    <row r="11144" ht="12.75" hidden="1" customHeight="1"/>
    <row r="11145" ht="12.75" hidden="1" customHeight="1"/>
    <row r="11146" ht="12.75" hidden="1" customHeight="1"/>
    <row r="11147" ht="12.75" hidden="1" customHeight="1"/>
    <row r="11148" ht="12.75" hidden="1" customHeight="1"/>
    <row r="11149" ht="12.75" hidden="1" customHeight="1"/>
    <row r="11150" ht="12.75" hidden="1" customHeight="1"/>
    <row r="11151" ht="12.75" hidden="1" customHeight="1"/>
    <row r="11152" ht="12.75" hidden="1" customHeight="1"/>
    <row r="11153" ht="12.75" hidden="1" customHeight="1"/>
    <row r="11154" ht="12.75" hidden="1" customHeight="1"/>
    <row r="11155" ht="12.75" hidden="1" customHeight="1"/>
    <row r="11156" ht="12.75" hidden="1" customHeight="1"/>
    <row r="11157" ht="12.75" hidden="1" customHeight="1"/>
    <row r="11158" ht="12.75" hidden="1" customHeight="1"/>
    <row r="11159" ht="12.75" hidden="1" customHeight="1"/>
    <row r="11160" ht="12.75" hidden="1" customHeight="1"/>
    <row r="11161" ht="12.75" hidden="1" customHeight="1"/>
    <row r="11162" ht="12.75" hidden="1" customHeight="1"/>
    <row r="11163" ht="12.75" hidden="1" customHeight="1"/>
    <row r="11164" ht="12.75" hidden="1" customHeight="1"/>
    <row r="11165" ht="12.75" hidden="1" customHeight="1"/>
    <row r="11166" ht="12.75" hidden="1" customHeight="1"/>
    <row r="11167" ht="12.75" hidden="1" customHeight="1"/>
    <row r="11168" ht="12.75" hidden="1" customHeight="1"/>
    <row r="11169" ht="12.75" hidden="1" customHeight="1"/>
    <row r="11170" ht="12.75" hidden="1" customHeight="1"/>
    <row r="11171" ht="12.75" hidden="1" customHeight="1"/>
    <row r="11172" ht="12.75" hidden="1" customHeight="1"/>
    <row r="11173" ht="12.75" hidden="1" customHeight="1"/>
    <row r="11174" ht="12.75" hidden="1" customHeight="1"/>
    <row r="11175" ht="12.75" hidden="1" customHeight="1"/>
    <row r="11176" ht="12.75" hidden="1" customHeight="1"/>
    <row r="11177" ht="12.75" hidden="1" customHeight="1"/>
    <row r="11178" ht="12.75" hidden="1" customHeight="1"/>
    <row r="11179" ht="12.75" hidden="1" customHeight="1"/>
    <row r="11180" ht="12.75" hidden="1" customHeight="1"/>
    <row r="11181" ht="12.75" hidden="1" customHeight="1"/>
    <row r="11182" ht="12.75" hidden="1" customHeight="1"/>
    <row r="11183" ht="12.75" hidden="1" customHeight="1"/>
    <row r="11184" ht="12.75" hidden="1" customHeight="1"/>
    <row r="11185" ht="12.75" hidden="1" customHeight="1"/>
    <row r="11186" ht="12.75" hidden="1" customHeight="1"/>
    <row r="11187" ht="12.75" hidden="1" customHeight="1"/>
    <row r="11188" ht="12.75" hidden="1" customHeight="1"/>
    <row r="11189" ht="12.75" hidden="1" customHeight="1"/>
    <row r="11190" ht="12.75" hidden="1" customHeight="1"/>
    <row r="11191" ht="12.75" hidden="1" customHeight="1"/>
    <row r="11192" ht="12.75" hidden="1" customHeight="1"/>
    <row r="11193" ht="12.75" hidden="1" customHeight="1"/>
    <row r="11194" ht="12.75" hidden="1" customHeight="1"/>
    <row r="11195" ht="12.75" hidden="1" customHeight="1"/>
    <row r="11196" ht="12.75" hidden="1" customHeight="1"/>
    <row r="11197" ht="12.75" hidden="1" customHeight="1"/>
    <row r="11198" ht="12.75" hidden="1" customHeight="1"/>
    <row r="11199" ht="12.75" hidden="1" customHeight="1"/>
    <row r="11200" ht="12.75" hidden="1" customHeight="1"/>
    <row r="11201" ht="12.75" hidden="1" customHeight="1"/>
    <row r="11202" ht="12.75" hidden="1" customHeight="1"/>
    <row r="11203" ht="12.75" hidden="1" customHeight="1"/>
    <row r="11204" ht="12.75" hidden="1" customHeight="1"/>
    <row r="11205" ht="12.75" hidden="1" customHeight="1"/>
    <row r="11206" ht="12.75" hidden="1" customHeight="1"/>
    <row r="11207" ht="12.75" hidden="1" customHeight="1"/>
    <row r="11208" ht="12.75" hidden="1" customHeight="1"/>
    <row r="11209" ht="12.75" hidden="1" customHeight="1"/>
    <row r="11210" ht="12.75" hidden="1" customHeight="1"/>
    <row r="11211" ht="12.75" hidden="1" customHeight="1"/>
    <row r="11212" ht="12.75" hidden="1" customHeight="1"/>
    <row r="11213" ht="12.75" hidden="1" customHeight="1"/>
    <row r="11214" ht="12.75" hidden="1" customHeight="1"/>
    <row r="11215" ht="12.75" hidden="1" customHeight="1"/>
    <row r="11216" ht="12.75" hidden="1" customHeight="1"/>
    <row r="11217" ht="12.75" hidden="1" customHeight="1"/>
    <row r="11218" ht="12.75" hidden="1" customHeight="1"/>
    <row r="11219" ht="12.75" hidden="1" customHeight="1"/>
    <row r="11220" ht="12.75" hidden="1" customHeight="1"/>
    <row r="11221" ht="12.75" hidden="1" customHeight="1"/>
    <row r="11222" ht="12.75" hidden="1" customHeight="1"/>
    <row r="11223" ht="12.75" hidden="1" customHeight="1"/>
    <row r="11224" ht="12.75" hidden="1" customHeight="1"/>
    <row r="11225" ht="12.75" hidden="1" customHeight="1"/>
    <row r="11226" ht="12.75" hidden="1" customHeight="1"/>
    <row r="11227" ht="12.75" hidden="1" customHeight="1"/>
    <row r="11228" ht="12.75" hidden="1" customHeight="1"/>
    <row r="11229" ht="12.75" hidden="1" customHeight="1"/>
    <row r="11230" ht="12.75" hidden="1" customHeight="1"/>
    <row r="11231" ht="12.75" hidden="1" customHeight="1"/>
    <row r="11232" ht="12.75" hidden="1" customHeight="1"/>
    <row r="11233" ht="12.75" hidden="1" customHeight="1"/>
    <row r="11234" ht="12.75" hidden="1" customHeight="1"/>
    <row r="11235" ht="12.75" hidden="1" customHeight="1"/>
    <row r="11236" ht="12.75" hidden="1" customHeight="1"/>
    <row r="11237" ht="12.75" hidden="1" customHeight="1"/>
    <row r="11238" ht="12.75" hidden="1" customHeight="1"/>
    <row r="11239" ht="12.75" hidden="1" customHeight="1"/>
    <row r="11240" ht="12.75" hidden="1" customHeight="1"/>
    <row r="11241" ht="12.75" hidden="1" customHeight="1"/>
    <row r="11242" ht="12.75" hidden="1" customHeight="1"/>
    <row r="11243" ht="12.75" hidden="1" customHeight="1"/>
    <row r="11244" ht="12.75" hidden="1" customHeight="1"/>
    <row r="11245" ht="12.75" hidden="1" customHeight="1"/>
    <row r="11246" ht="12.75" hidden="1" customHeight="1"/>
    <row r="11247" ht="12.75" hidden="1" customHeight="1"/>
    <row r="11248" ht="12.75" hidden="1" customHeight="1"/>
    <row r="11249" ht="12.75" hidden="1" customHeight="1"/>
    <row r="11250" ht="12.75" hidden="1" customHeight="1"/>
    <row r="11251" ht="12.75" hidden="1" customHeight="1"/>
    <row r="11252" ht="12.75" hidden="1" customHeight="1"/>
    <row r="11253" ht="12.75" hidden="1" customHeight="1"/>
    <row r="11254" ht="12.75" hidden="1" customHeight="1"/>
    <row r="11255" ht="12.75" hidden="1" customHeight="1"/>
    <row r="11256" ht="12.75" hidden="1" customHeight="1"/>
    <row r="11257" ht="12.75" hidden="1" customHeight="1"/>
    <row r="11258" ht="12.75" hidden="1" customHeight="1"/>
    <row r="11259" ht="12.75" hidden="1" customHeight="1"/>
    <row r="11260" ht="12.75" hidden="1" customHeight="1"/>
    <row r="11261" ht="12.75" hidden="1" customHeight="1"/>
    <row r="11262" ht="12.75" hidden="1" customHeight="1"/>
    <row r="11263" ht="12.75" hidden="1" customHeight="1"/>
    <row r="11264" ht="12.75" hidden="1" customHeight="1"/>
    <row r="11265" ht="12.75" hidden="1" customHeight="1"/>
    <row r="11266" ht="12.75" hidden="1" customHeight="1"/>
    <row r="11267" ht="12.75" hidden="1" customHeight="1"/>
    <row r="11268" ht="12.75" hidden="1" customHeight="1"/>
    <row r="11269" ht="12.75" hidden="1" customHeight="1"/>
    <row r="11270" ht="12.75" hidden="1" customHeight="1"/>
    <row r="11271" ht="12.75" hidden="1" customHeight="1"/>
    <row r="11272" ht="12.75" hidden="1" customHeight="1"/>
    <row r="11273" ht="12.75" hidden="1" customHeight="1"/>
    <row r="11274" ht="12.75" hidden="1" customHeight="1"/>
    <row r="11275" ht="12.75" hidden="1" customHeight="1"/>
    <row r="11276" ht="12.75" hidden="1" customHeight="1"/>
    <row r="11277" ht="12.75" hidden="1" customHeight="1"/>
    <row r="11278" ht="12.75" hidden="1" customHeight="1"/>
    <row r="11279" ht="12.75" hidden="1" customHeight="1"/>
    <row r="11280" ht="12.75" hidden="1" customHeight="1"/>
    <row r="11281" ht="12.75" hidden="1" customHeight="1"/>
    <row r="11282" ht="12.75" hidden="1" customHeight="1"/>
    <row r="11283" ht="12.75" hidden="1" customHeight="1"/>
    <row r="11284" ht="12.75" hidden="1" customHeight="1"/>
    <row r="11285" ht="12.75" hidden="1" customHeight="1"/>
    <row r="11286" ht="12.75" hidden="1" customHeight="1"/>
    <row r="11287" ht="12.75" hidden="1" customHeight="1"/>
    <row r="11288" ht="12.75" hidden="1" customHeight="1"/>
    <row r="11289" ht="12.75" hidden="1" customHeight="1"/>
    <row r="11290" ht="12.75" hidden="1" customHeight="1"/>
    <row r="11291" ht="12.75" hidden="1" customHeight="1"/>
    <row r="11292" ht="12.75" hidden="1" customHeight="1"/>
    <row r="11293" ht="12.75" hidden="1" customHeight="1"/>
    <row r="11294" ht="12.75" hidden="1" customHeight="1"/>
    <row r="11295" ht="12.75" hidden="1" customHeight="1"/>
    <row r="11296" ht="12.75" hidden="1" customHeight="1"/>
    <row r="11297" ht="12.75" hidden="1" customHeight="1"/>
    <row r="11298" ht="12.75" hidden="1" customHeight="1"/>
    <row r="11299" ht="12.75" hidden="1" customHeight="1"/>
    <row r="11300" ht="12.75" hidden="1" customHeight="1"/>
    <row r="11301" ht="12.75" hidden="1" customHeight="1"/>
    <row r="11302" ht="12.75" hidden="1" customHeight="1"/>
    <row r="11303" ht="12.75" hidden="1" customHeight="1"/>
    <row r="11304" ht="12.75" hidden="1" customHeight="1"/>
    <row r="11305" ht="12.75" hidden="1" customHeight="1"/>
    <row r="11306" ht="12.75" hidden="1" customHeight="1"/>
    <row r="11307" ht="12.75" hidden="1" customHeight="1"/>
    <row r="11308" ht="12.75" hidden="1" customHeight="1"/>
    <row r="11309" ht="12.75" hidden="1" customHeight="1"/>
    <row r="11310" ht="12.75" hidden="1" customHeight="1"/>
    <row r="11311" ht="12.75" hidden="1" customHeight="1"/>
    <row r="11312" ht="12.75" hidden="1" customHeight="1"/>
    <row r="11313" ht="12.75" hidden="1" customHeight="1"/>
    <row r="11314" ht="12.75" hidden="1" customHeight="1"/>
    <row r="11315" ht="12.75" hidden="1" customHeight="1"/>
    <row r="11316" ht="12.75" hidden="1" customHeight="1"/>
    <row r="11317" ht="12.75" hidden="1" customHeight="1"/>
    <row r="11318" ht="12.75" hidden="1" customHeight="1"/>
    <row r="11319" ht="12.75" hidden="1" customHeight="1"/>
    <row r="11320" ht="12.75" hidden="1" customHeight="1"/>
    <row r="11321" ht="12.75" hidden="1" customHeight="1"/>
    <row r="11322" ht="12.75" hidden="1" customHeight="1"/>
    <row r="11323" ht="12.75" hidden="1" customHeight="1"/>
    <row r="11324" ht="12.75" hidden="1" customHeight="1"/>
    <row r="11325" ht="12.75" hidden="1" customHeight="1"/>
    <row r="11326" ht="12.75" hidden="1" customHeight="1"/>
    <row r="11327" ht="12.75" hidden="1" customHeight="1"/>
    <row r="11328" ht="12.75" hidden="1" customHeight="1"/>
    <row r="11329" ht="12.75" hidden="1" customHeight="1"/>
    <row r="11330" ht="12.75" hidden="1" customHeight="1"/>
    <row r="11331" ht="12.75" hidden="1" customHeight="1"/>
    <row r="11332" ht="12.75" hidden="1" customHeight="1"/>
    <row r="11333" ht="12.75" hidden="1" customHeight="1"/>
    <row r="11334" ht="12.75" hidden="1" customHeight="1"/>
    <row r="11335" ht="12.75" hidden="1" customHeight="1"/>
    <row r="11336" ht="12.75" hidden="1" customHeight="1"/>
    <row r="11337" ht="12.75" hidden="1" customHeight="1"/>
    <row r="11338" ht="12.75" hidden="1" customHeight="1"/>
    <row r="11339" ht="12.75" hidden="1" customHeight="1"/>
    <row r="11340" ht="12.75" hidden="1" customHeight="1"/>
    <row r="11341" ht="12.75" hidden="1" customHeight="1"/>
    <row r="11342" ht="12.75" hidden="1" customHeight="1"/>
    <row r="11343" ht="12.75" hidden="1" customHeight="1"/>
    <row r="11344" ht="12.75" hidden="1" customHeight="1"/>
    <row r="11345" ht="12.75" hidden="1" customHeight="1"/>
    <row r="11346" ht="12.75" hidden="1" customHeight="1"/>
    <row r="11347" ht="12.75" hidden="1" customHeight="1"/>
    <row r="11348" ht="12.75" hidden="1" customHeight="1"/>
    <row r="11349" ht="12.75" hidden="1" customHeight="1"/>
    <row r="11350" ht="12.75" hidden="1" customHeight="1"/>
    <row r="11351" ht="12.75" hidden="1" customHeight="1"/>
    <row r="11352" ht="12.75" hidden="1" customHeight="1"/>
    <row r="11353" ht="12.75" hidden="1" customHeight="1"/>
    <row r="11354" ht="12.75" hidden="1" customHeight="1"/>
    <row r="11355" ht="12.75" hidden="1" customHeight="1"/>
    <row r="11356" ht="12.75" hidden="1" customHeight="1"/>
    <row r="11357" ht="12.75" hidden="1" customHeight="1"/>
    <row r="11358" ht="12.75" hidden="1" customHeight="1"/>
    <row r="11359" ht="12.75" hidden="1" customHeight="1"/>
    <row r="11360" ht="12.75" hidden="1" customHeight="1"/>
    <row r="11361" ht="12.75" hidden="1" customHeight="1"/>
    <row r="11362" ht="12.75" hidden="1" customHeight="1"/>
    <row r="11363" ht="12.75" hidden="1" customHeight="1"/>
    <row r="11364" ht="12.75" hidden="1" customHeight="1"/>
    <row r="11365" ht="12.75" hidden="1" customHeight="1"/>
    <row r="11366" ht="12.75" hidden="1" customHeight="1"/>
    <row r="11367" ht="12.75" hidden="1" customHeight="1"/>
    <row r="11368" ht="12.75" hidden="1" customHeight="1"/>
    <row r="11369" ht="12.75" hidden="1" customHeight="1"/>
    <row r="11370" ht="12.75" hidden="1" customHeight="1"/>
    <row r="11371" ht="12.75" hidden="1" customHeight="1"/>
    <row r="11372" ht="12.75" hidden="1" customHeight="1"/>
    <row r="11373" ht="12.75" hidden="1" customHeight="1"/>
    <row r="11374" ht="12.75" hidden="1" customHeight="1"/>
    <row r="11375" ht="12.75" hidden="1" customHeight="1"/>
    <row r="11376" ht="12.75" hidden="1" customHeight="1"/>
    <row r="11377" ht="12.75" hidden="1" customHeight="1"/>
    <row r="11378" ht="12.75" hidden="1" customHeight="1"/>
    <row r="11379" ht="12.75" hidden="1" customHeight="1"/>
    <row r="11380" ht="12.75" hidden="1" customHeight="1"/>
    <row r="11381" ht="12.75" hidden="1" customHeight="1"/>
    <row r="11382" ht="12.75" hidden="1" customHeight="1"/>
    <row r="11383" ht="12.75" hidden="1" customHeight="1"/>
    <row r="11384" ht="12.75" hidden="1" customHeight="1"/>
    <row r="11385" ht="12.75" hidden="1" customHeight="1"/>
    <row r="11386" ht="12.75" hidden="1" customHeight="1"/>
    <row r="11387" ht="12.75" hidden="1" customHeight="1"/>
    <row r="11388" ht="12.75" hidden="1" customHeight="1"/>
    <row r="11389" ht="12.75" hidden="1" customHeight="1"/>
    <row r="11390" ht="12.75" hidden="1" customHeight="1"/>
    <row r="11391" ht="12.75" hidden="1" customHeight="1"/>
    <row r="11392" ht="12.75" hidden="1" customHeight="1"/>
    <row r="11393" ht="12.75" hidden="1" customHeight="1"/>
    <row r="11394" ht="12.75" hidden="1" customHeight="1"/>
    <row r="11395" ht="12.75" hidden="1" customHeight="1"/>
    <row r="11396" ht="12.75" hidden="1" customHeight="1"/>
    <row r="11397" ht="12.75" hidden="1" customHeight="1"/>
    <row r="11398" ht="12.75" hidden="1" customHeight="1"/>
    <row r="11399" ht="12.75" hidden="1" customHeight="1"/>
    <row r="11400" ht="12.75" hidden="1" customHeight="1"/>
    <row r="11401" ht="12.75" hidden="1" customHeight="1"/>
    <row r="11402" ht="12.75" hidden="1" customHeight="1"/>
    <row r="11403" ht="12.75" hidden="1" customHeight="1"/>
    <row r="11404" ht="12.75" hidden="1" customHeight="1"/>
    <row r="11405" ht="12.75" hidden="1" customHeight="1"/>
    <row r="11406" ht="12.75" hidden="1" customHeight="1"/>
    <row r="11407" ht="12.75" hidden="1" customHeight="1"/>
    <row r="11408" ht="12.75" hidden="1" customHeight="1"/>
    <row r="11409" ht="12.75" hidden="1" customHeight="1"/>
    <row r="11410" ht="12.75" hidden="1" customHeight="1"/>
    <row r="11411" ht="12.75" hidden="1" customHeight="1"/>
    <row r="11412" ht="12.75" hidden="1" customHeight="1"/>
    <row r="11413" ht="12.75" hidden="1" customHeight="1"/>
    <row r="11414" ht="12.75" hidden="1" customHeight="1"/>
    <row r="11415" ht="12.75" hidden="1" customHeight="1"/>
    <row r="11416" ht="12.75" hidden="1" customHeight="1"/>
    <row r="11417" ht="12.75" hidden="1" customHeight="1"/>
    <row r="11418" ht="12.75" hidden="1" customHeight="1"/>
    <row r="11419" ht="12.75" hidden="1" customHeight="1"/>
    <row r="11420" ht="12.75" hidden="1" customHeight="1"/>
    <row r="11421" ht="12.75" hidden="1" customHeight="1"/>
    <row r="11422" ht="12.75" hidden="1" customHeight="1"/>
    <row r="11423" ht="12.75" hidden="1" customHeight="1"/>
    <row r="11424" ht="12.75" hidden="1" customHeight="1"/>
    <row r="11425" ht="12.75" hidden="1" customHeight="1"/>
    <row r="11426" ht="12.75" hidden="1" customHeight="1"/>
    <row r="11427" ht="12.75" hidden="1" customHeight="1"/>
    <row r="11428" ht="12.75" hidden="1" customHeight="1"/>
    <row r="11429" ht="12.75" hidden="1" customHeight="1"/>
    <row r="11430" ht="12.75" hidden="1" customHeight="1"/>
    <row r="11431" ht="12.75" hidden="1" customHeight="1"/>
    <row r="11432" ht="12.75" hidden="1" customHeight="1"/>
    <row r="11433" ht="12.75" hidden="1" customHeight="1"/>
    <row r="11434" ht="12.75" hidden="1" customHeight="1"/>
    <row r="11435" ht="12.75" hidden="1" customHeight="1"/>
    <row r="11436" ht="12.75" hidden="1" customHeight="1"/>
    <row r="11437" ht="12.75" hidden="1" customHeight="1"/>
    <row r="11438" ht="12.75" hidden="1" customHeight="1"/>
    <row r="11439" ht="12.75" hidden="1" customHeight="1"/>
    <row r="11440" ht="12.75" hidden="1" customHeight="1"/>
    <row r="11441" ht="12.75" hidden="1" customHeight="1"/>
    <row r="11442" ht="12.75" hidden="1" customHeight="1"/>
    <row r="11443" ht="12.75" hidden="1" customHeight="1"/>
    <row r="11444" ht="12.75" hidden="1" customHeight="1"/>
    <row r="11445" ht="12.75" hidden="1" customHeight="1"/>
    <row r="11446" ht="12.75" hidden="1" customHeight="1"/>
    <row r="11447" ht="12.75" hidden="1" customHeight="1"/>
    <row r="11448" ht="12.75" hidden="1" customHeight="1"/>
    <row r="11449" ht="12.75" hidden="1" customHeight="1"/>
    <row r="11450" ht="12.75" hidden="1" customHeight="1"/>
    <row r="11451" ht="12.75" hidden="1" customHeight="1"/>
    <row r="11452" ht="12.75" hidden="1" customHeight="1"/>
    <row r="11453" ht="12.75" hidden="1" customHeight="1"/>
    <row r="11454" ht="12.75" hidden="1" customHeight="1"/>
    <row r="11455" ht="12.75" hidden="1" customHeight="1"/>
    <row r="11456" ht="12.75" hidden="1" customHeight="1"/>
    <row r="11457" ht="12.75" hidden="1" customHeight="1"/>
    <row r="11458" ht="12.75" hidden="1" customHeight="1"/>
    <row r="11459" ht="12.75" hidden="1" customHeight="1"/>
    <row r="11460" ht="12.75" hidden="1" customHeight="1"/>
    <row r="11461" ht="12.75" hidden="1" customHeight="1"/>
    <row r="11462" ht="12.75" hidden="1" customHeight="1"/>
    <row r="11463" ht="12.75" hidden="1" customHeight="1"/>
    <row r="11464" ht="12.75" hidden="1" customHeight="1"/>
    <row r="11465" ht="12.75" hidden="1" customHeight="1"/>
    <row r="11466" ht="12.75" hidden="1" customHeight="1"/>
    <row r="11467" ht="12.75" hidden="1" customHeight="1"/>
    <row r="11468" ht="12.75" hidden="1" customHeight="1"/>
    <row r="11469" ht="12.75" hidden="1" customHeight="1"/>
    <row r="11470" ht="12.75" hidden="1" customHeight="1"/>
    <row r="11471" ht="12.75" hidden="1" customHeight="1"/>
    <row r="11472" ht="12.75" hidden="1" customHeight="1"/>
    <row r="11473" ht="12.75" hidden="1" customHeight="1"/>
    <row r="11474" ht="12.75" hidden="1" customHeight="1"/>
    <row r="11475" ht="12.75" hidden="1" customHeight="1"/>
    <row r="11476" ht="12.75" hidden="1" customHeight="1"/>
    <row r="11477" ht="12.75" hidden="1" customHeight="1"/>
    <row r="11478" ht="12.75" hidden="1" customHeight="1"/>
    <row r="11479" ht="12.75" hidden="1" customHeight="1"/>
    <row r="11480" ht="12.75" hidden="1" customHeight="1"/>
    <row r="11481" ht="12.75" hidden="1" customHeight="1"/>
    <row r="11482" ht="12.75" hidden="1" customHeight="1"/>
    <row r="11483" ht="12.75" hidden="1" customHeight="1"/>
    <row r="11484" ht="12.75" hidden="1" customHeight="1"/>
    <row r="11485" ht="12.75" hidden="1" customHeight="1"/>
    <row r="11486" ht="12.75" hidden="1" customHeight="1"/>
    <row r="11487" ht="12.75" hidden="1" customHeight="1"/>
    <row r="11488" ht="12.75" hidden="1" customHeight="1"/>
    <row r="11489" ht="12.75" hidden="1" customHeight="1"/>
    <row r="11490" ht="12.75" hidden="1" customHeight="1"/>
    <row r="11491" ht="12.75" hidden="1" customHeight="1"/>
    <row r="11492" ht="12.75" hidden="1" customHeight="1"/>
    <row r="11493" ht="12.75" hidden="1" customHeight="1"/>
    <row r="11494" ht="12.75" hidden="1" customHeight="1"/>
    <row r="11495" ht="12.75" hidden="1" customHeight="1"/>
    <row r="11496" ht="12.75" hidden="1" customHeight="1"/>
    <row r="11497" ht="12.75" hidden="1" customHeight="1"/>
    <row r="11498" ht="12.75" hidden="1" customHeight="1"/>
    <row r="11499" ht="12.75" hidden="1" customHeight="1"/>
    <row r="11500" ht="12.75" hidden="1" customHeight="1"/>
    <row r="11501" ht="12.75" hidden="1" customHeight="1"/>
    <row r="11502" ht="12.75" hidden="1" customHeight="1"/>
    <row r="11503" ht="12.75" hidden="1" customHeight="1"/>
    <row r="11504" ht="12.75" hidden="1" customHeight="1"/>
    <row r="11505" ht="12.75" hidden="1" customHeight="1"/>
    <row r="11506" ht="12.75" hidden="1" customHeight="1"/>
    <row r="11507" ht="12.75" hidden="1" customHeight="1"/>
    <row r="11508" ht="12.75" hidden="1" customHeight="1"/>
    <row r="11509" ht="12.75" hidden="1" customHeight="1"/>
    <row r="11510" ht="12.75" hidden="1" customHeight="1"/>
    <row r="11511" ht="12.75" hidden="1" customHeight="1"/>
    <row r="11512" ht="12.75" hidden="1" customHeight="1"/>
    <row r="11513" ht="12.75" hidden="1" customHeight="1"/>
    <row r="11514" ht="12.75" hidden="1" customHeight="1"/>
    <row r="11515" ht="12.75" hidden="1" customHeight="1"/>
    <row r="11516" ht="12.75" hidden="1" customHeight="1"/>
    <row r="11517" ht="12.75" hidden="1" customHeight="1"/>
    <row r="11518" ht="12.75" hidden="1" customHeight="1"/>
    <row r="11519" ht="12.75" hidden="1" customHeight="1"/>
    <row r="11520" ht="12.75" hidden="1" customHeight="1"/>
    <row r="11521" ht="12.75" hidden="1" customHeight="1"/>
    <row r="11522" ht="12.75" hidden="1" customHeight="1"/>
    <row r="11523" ht="12.75" hidden="1" customHeight="1"/>
    <row r="11524" ht="12.75" hidden="1" customHeight="1"/>
    <row r="11525" ht="12.75" hidden="1" customHeight="1"/>
    <row r="11526" ht="12.75" hidden="1" customHeight="1"/>
    <row r="11527" ht="12.75" hidden="1" customHeight="1"/>
    <row r="11528" ht="12.75" hidden="1" customHeight="1"/>
    <row r="11529" ht="12.75" hidden="1" customHeight="1"/>
    <row r="11530" ht="12.75" hidden="1" customHeight="1"/>
    <row r="11531" ht="12.75" hidden="1" customHeight="1"/>
    <row r="11532" ht="12.75" hidden="1" customHeight="1"/>
    <row r="11533" ht="12.75" hidden="1" customHeight="1"/>
    <row r="11534" ht="12.75" hidden="1" customHeight="1"/>
    <row r="11535" ht="12.75" hidden="1" customHeight="1"/>
    <row r="11536" ht="12.75" hidden="1" customHeight="1"/>
    <row r="11537" ht="12.75" hidden="1" customHeight="1"/>
    <row r="11538" ht="12.75" hidden="1" customHeight="1"/>
    <row r="11539" ht="12.75" hidden="1" customHeight="1"/>
    <row r="11540" ht="12.75" hidden="1" customHeight="1"/>
    <row r="11541" ht="12.75" hidden="1" customHeight="1"/>
    <row r="11542" ht="12.75" hidden="1" customHeight="1"/>
    <row r="11543" ht="12.75" hidden="1" customHeight="1"/>
    <row r="11544" ht="12.75" hidden="1" customHeight="1"/>
    <row r="11545" ht="12.75" hidden="1" customHeight="1"/>
    <row r="11546" ht="12.75" hidden="1" customHeight="1"/>
    <row r="11547" ht="12.75" hidden="1" customHeight="1"/>
    <row r="11548" ht="12.75" hidden="1" customHeight="1"/>
    <row r="11549" ht="12.75" hidden="1" customHeight="1"/>
    <row r="11550" ht="12.75" hidden="1" customHeight="1"/>
    <row r="11551" ht="12.75" hidden="1" customHeight="1"/>
    <row r="11552" ht="12.75" hidden="1" customHeight="1"/>
    <row r="11553" ht="12.75" hidden="1" customHeight="1"/>
    <row r="11554" ht="12.75" hidden="1" customHeight="1"/>
    <row r="11555" ht="12.75" hidden="1" customHeight="1"/>
    <row r="11556" ht="12.75" hidden="1" customHeight="1"/>
    <row r="11557" ht="12.75" hidden="1" customHeight="1"/>
    <row r="11558" ht="12.75" hidden="1" customHeight="1"/>
    <row r="11559" ht="12.75" hidden="1" customHeight="1"/>
    <row r="11560" ht="12.75" hidden="1" customHeight="1"/>
    <row r="11561" ht="12.75" hidden="1" customHeight="1"/>
    <row r="11562" ht="12.75" hidden="1" customHeight="1"/>
    <row r="11563" ht="12.75" hidden="1" customHeight="1"/>
    <row r="11564" ht="12.75" hidden="1" customHeight="1"/>
    <row r="11565" ht="12.75" hidden="1" customHeight="1"/>
    <row r="11566" ht="12.75" hidden="1" customHeight="1"/>
    <row r="11567" ht="12.75" hidden="1" customHeight="1"/>
    <row r="11568" ht="12.75" hidden="1" customHeight="1"/>
    <row r="11569" ht="12.75" hidden="1" customHeight="1"/>
    <row r="11570" ht="12.75" hidden="1" customHeight="1"/>
    <row r="11571" ht="12.75" hidden="1" customHeight="1"/>
    <row r="11572" ht="12.75" hidden="1" customHeight="1"/>
    <row r="11573" ht="12.75" hidden="1" customHeight="1"/>
    <row r="11574" ht="12.75" hidden="1" customHeight="1"/>
    <row r="11575" ht="12.75" hidden="1" customHeight="1"/>
    <row r="11576" ht="12.75" hidden="1" customHeight="1"/>
    <row r="11577" ht="12.75" hidden="1" customHeight="1"/>
    <row r="11578" ht="12.75" hidden="1" customHeight="1"/>
    <row r="11579" ht="12.75" hidden="1" customHeight="1"/>
    <row r="11580" ht="12.75" hidden="1" customHeight="1"/>
    <row r="11581" ht="12.75" hidden="1" customHeight="1"/>
    <row r="11582" ht="12.75" hidden="1" customHeight="1"/>
    <row r="11583" ht="12.75" hidden="1" customHeight="1"/>
    <row r="11584" ht="12.75" hidden="1" customHeight="1"/>
    <row r="11585" ht="12.75" hidden="1" customHeight="1"/>
    <row r="11586" ht="12.75" hidden="1" customHeight="1"/>
    <row r="11587" ht="12.75" hidden="1" customHeight="1"/>
    <row r="11588" ht="12.75" hidden="1" customHeight="1"/>
    <row r="11589" ht="12.75" hidden="1" customHeight="1"/>
    <row r="11590" ht="12.75" hidden="1" customHeight="1"/>
    <row r="11591" ht="12.75" hidden="1" customHeight="1"/>
    <row r="11592" ht="12.75" hidden="1" customHeight="1"/>
    <row r="11593" ht="12.75" hidden="1" customHeight="1"/>
    <row r="11594" ht="12.75" hidden="1" customHeight="1"/>
    <row r="11595" ht="12.75" hidden="1" customHeight="1"/>
    <row r="11596" ht="12.75" hidden="1" customHeight="1"/>
    <row r="11597" ht="12.75" hidden="1" customHeight="1"/>
    <row r="11598" ht="12.75" hidden="1" customHeight="1"/>
    <row r="11599" ht="12.75" hidden="1" customHeight="1"/>
    <row r="11600" ht="12.75" hidden="1" customHeight="1"/>
    <row r="11601" ht="12.75" hidden="1" customHeight="1"/>
    <row r="11602" ht="12.75" hidden="1" customHeight="1"/>
    <row r="11603" ht="12.75" hidden="1" customHeight="1"/>
    <row r="11604" ht="12.75" hidden="1" customHeight="1"/>
    <row r="11605" ht="12.75" hidden="1" customHeight="1"/>
    <row r="11606" ht="12.75" hidden="1" customHeight="1"/>
    <row r="11607" ht="12.75" hidden="1" customHeight="1"/>
    <row r="11608" ht="12.75" hidden="1" customHeight="1"/>
    <row r="11609" ht="12.75" hidden="1" customHeight="1"/>
    <row r="11610" ht="12.75" hidden="1" customHeight="1"/>
    <row r="11611" ht="12.75" hidden="1" customHeight="1"/>
    <row r="11612" ht="12.75" hidden="1" customHeight="1"/>
    <row r="11613" ht="12.75" hidden="1" customHeight="1"/>
    <row r="11614" ht="12.75" hidden="1" customHeight="1"/>
    <row r="11615" ht="12.75" hidden="1" customHeight="1"/>
    <row r="11616" ht="12.75" hidden="1" customHeight="1"/>
    <row r="11617" ht="12.75" hidden="1" customHeight="1"/>
    <row r="11618" ht="12.75" hidden="1" customHeight="1"/>
    <row r="11619" ht="12.75" hidden="1" customHeight="1"/>
    <row r="11620" ht="12.75" hidden="1" customHeight="1"/>
    <row r="11621" ht="12.75" hidden="1" customHeight="1"/>
    <row r="11622" ht="12.75" hidden="1" customHeight="1"/>
    <row r="11623" ht="12.75" hidden="1" customHeight="1"/>
    <row r="11624" ht="12.75" hidden="1" customHeight="1"/>
    <row r="11625" ht="12.75" hidden="1" customHeight="1"/>
    <row r="11626" ht="12.75" hidden="1" customHeight="1"/>
    <row r="11627" ht="12.75" hidden="1" customHeight="1"/>
    <row r="11628" ht="12.75" hidden="1" customHeight="1"/>
    <row r="11629" ht="12.75" hidden="1" customHeight="1"/>
    <row r="11630" ht="12.75" hidden="1" customHeight="1"/>
    <row r="11631" ht="12.75" hidden="1" customHeight="1"/>
    <row r="11632" ht="12.75" hidden="1" customHeight="1"/>
    <row r="11633" ht="12.75" hidden="1" customHeight="1"/>
    <row r="11634" ht="12.75" hidden="1" customHeight="1"/>
    <row r="11635" ht="12.75" hidden="1" customHeight="1"/>
    <row r="11636" ht="12.75" hidden="1" customHeight="1"/>
    <row r="11637" ht="12.75" hidden="1" customHeight="1"/>
    <row r="11638" ht="12.75" hidden="1" customHeight="1"/>
    <row r="11639" ht="12.75" hidden="1" customHeight="1"/>
    <row r="11640" ht="12.75" hidden="1" customHeight="1"/>
    <row r="11641" ht="12.75" hidden="1" customHeight="1"/>
    <row r="11642" ht="12.75" hidden="1" customHeight="1"/>
    <row r="11643" ht="12.75" hidden="1" customHeight="1"/>
    <row r="11644" ht="12.75" hidden="1" customHeight="1"/>
    <row r="11645" ht="12.75" hidden="1" customHeight="1"/>
    <row r="11646" ht="12.75" hidden="1" customHeight="1"/>
    <row r="11647" ht="12.75" hidden="1" customHeight="1"/>
    <row r="11648" ht="12.75" hidden="1" customHeight="1"/>
    <row r="11649" ht="12.75" hidden="1" customHeight="1"/>
    <row r="11650" ht="12.75" hidden="1" customHeight="1"/>
    <row r="11651" ht="12.75" hidden="1" customHeight="1"/>
    <row r="11652" ht="12.75" hidden="1" customHeight="1"/>
    <row r="11653" ht="12.75" hidden="1" customHeight="1"/>
    <row r="11654" ht="12.75" hidden="1" customHeight="1"/>
    <row r="11655" ht="12.75" hidden="1" customHeight="1"/>
    <row r="11656" ht="12.75" hidden="1" customHeight="1"/>
    <row r="11657" ht="12.75" hidden="1" customHeight="1"/>
    <row r="11658" ht="12.75" hidden="1" customHeight="1"/>
    <row r="11659" ht="12.75" hidden="1" customHeight="1"/>
    <row r="11660" ht="12.75" hidden="1" customHeight="1"/>
    <row r="11661" ht="12.75" hidden="1" customHeight="1"/>
    <row r="11662" ht="12.75" hidden="1" customHeight="1"/>
    <row r="11663" ht="12.75" hidden="1" customHeight="1"/>
    <row r="11664" ht="12.75" hidden="1" customHeight="1"/>
    <row r="11665" ht="12.75" hidden="1" customHeight="1"/>
    <row r="11666" ht="12.75" hidden="1" customHeight="1"/>
    <row r="11667" ht="12.75" hidden="1" customHeight="1"/>
    <row r="11668" ht="12.75" hidden="1" customHeight="1"/>
    <row r="11669" ht="12.75" hidden="1" customHeight="1"/>
    <row r="11670" ht="12.75" hidden="1" customHeight="1"/>
    <row r="11671" ht="12.75" hidden="1" customHeight="1"/>
    <row r="11672" ht="12.75" hidden="1" customHeight="1"/>
    <row r="11673" ht="12.75" hidden="1" customHeight="1"/>
    <row r="11674" ht="12.75" hidden="1" customHeight="1"/>
    <row r="11675" ht="12.75" hidden="1" customHeight="1"/>
    <row r="11676" ht="12.75" hidden="1" customHeight="1"/>
    <row r="11677" ht="12.75" hidden="1" customHeight="1"/>
    <row r="11678" ht="12.75" hidden="1" customHeight="1"/>
    <row r="11679" ht="12.75" hidden="1" customHeight="1"/>
    <row r="11680" ht="12.75" hidden="1" customHeight="1"/>
    <row r="11681" ht="12.75" hidden="1" customHeight="1"/>
    <row r="11682" ht="12.75" hidden="1" customHeight="1"/>
    <row r="11683" ht="12.75" hidden="1" customHeight="1"/>
    <row r="11684" ht="12.75" hidden="1" customHeight="1"/>
    <row r="11685" ht="12.75" hidden="1" customHeight="1"/>
    <row r="11686" ht="12.75" hidden="1" customHeight="1"/>
    <row r="11687" ht="12.75" hidden="1" customHeight="1"/>
    <row r="11688" ht="12.75" hidden="1" customHeight="1"/>
    <row r="11689" ht="12.75" hidden="1" customHeight="1"/>
    <row r="11690" ht="12.75" hidden="1" customHeight="1"/>
    <row r="11691" ht="12.75" hidden="1" customHeight="1"/>
    <row r="11692" ht="12.75" hidden="1" customHeight="1"/>
    <row r="11693" ht="12.75" hidden="1" customHeight="1"/>
    <row r="11694" ht="12.75" hidden="1" customHeight="1"/>
    <row r="11695" ht="12.75" hidden="1" customHeight="1"/>
    <row r="11696" ht="12.75" hidden="1" customHeight="1"/>
    <row r="11697" ht="12.75" hidden="1" customHeight="1"/>
    <row r="11698" ht="12.75" hidden="1" customHeight="1"/>
    <row r="11699" ht="12.75" hidden="1" customHeight="1"/>
    <row r="11700" ht="12.75" hidden="1" customHeight="1"/>
    <row r="11701" ht="12.75" hidden="1" customHeight="1"/>
    <row r="11702" ht="12.75" hidden="1" customHeight="1"/>
    <row r="11703" ht="12.75" hidden="1" customHeight="1"/>
    <row r="11704" ht="12.75" hidden="1" customHeight="1"/>
    <row r="11705" ht="12.75" hidden="1" customHeight="1"/>
    <row r="11706" ht="12.75" hidden="1" customHeight="1"/>
    <row r="11707" ht="12.75" hidden="1" customHeight="1"/>
    <row r="11708" ht="12.75" hidden="1" customHeight="1"/>
    <row r="11709" ht="12.75" hidden="1" customHeight="1"/>
    <row r="11710" ht="12.75" hidden="1" customHeight="1"/>
    <row r="11711" ht="12.75" hidden="1" customHeight="1"/>
    <row r="11712" ht="12.75" hidden="1" customHeight="1"/>
    <row r="11713" ht="12.75" hidden="1" customHeight="1"/>
    <row r="11714" ht="12.75" hidden="1" customHeight="1"/>
    <row r="11715" ht="12.75" hidden="1" customHeight="1"/>
    <row r="11716" ht="12.75" hidden="1" customHeight="1"/>
    <row r="11717" ht="12.75" hidden="1" customHeight="1"/>
    <row r="11718" ht="12.75" hidden="1" customHeight="1"/>
    <row r="11719" ht="12.75" hidden="1" customHeight="1"/>
    <row r="11720" ht="12.75" hidden="1" customHeight="1"/>
    <row r="11721" ht="12.75" hidden="1" customHeight="1"/>
    <row r="11722" ht="12.75" hidden="1" customHeight="1"/>
    <row r="11723" ht="12.75" hidden="1" customHeight="1"/>
    <row r="11724" ht="12.75" hidden="1" customHeight="1"/>
    <row r="11725" ht="12.75" hidden="1" customHeight="1"/>
    <row r="11726" ht="12.75" hidden="1" customHeight="1"/>
    <row r="11727" ht="12.75" hidden="1" customHeight="1"/>
    <row r="11728" ht="12.75" hidden="1" customHeight="1"/>
    <row r="11729" ht="12.75" hidden="1" customHeight="1"/>
    <row r="11730" ht="12.75" hidden="1" customHeight="1"/>
    <row r="11731" ht="12.75" hidden="1" customHeight="1"/>
    <row r="11732" ht="12.75" hidden="1" customHeight="1"/>
    <row r="11733" ht="12.75" hidden="1" customHeight="1"/>
    <row r="11734" ht="12.75" hidden="1" customHeight="1"/>
    <row r="11735" ht="12.75" hidden="1" customHeight="1"/>
    <row r="11736" ht="12.75" hidden="1" customHeight="1"/>
    <row r="11737" ht="12.75" hidden="1" customHeight="1"/>
    <row r="11738" ht="12.75" hidden="1" customHeight="1"/>
    <row r="11739" ht="12.75" hidden="1" customHeight="1"/>
    <row r="11740" ht="12.75" hidden="1" customHeight="1"/>
    <row r="11741" ht="12.75" hidden="1" customHeight="1"/>
    <row r="11742" ht="12.75" hidden="1" customHeight="1"/>
    <row r="11743" ht="12.75" hidden="1" customHeight="1"/>
    <row r="11744" ht="12.75" hidden="1" customHeight="1"/>
    <row r="11745" ht="12.75" hidden="1" customHeight="1"/>
    <row r="11746" ht="12.75" hidden="1" customHeight="1"/>
    <row r="11747" ht="12.75" hidden="1" customHeight="1"/>
    <row r="11748" ht="12.75" hidden="1" customHeight="1"/>
    <row r="11749" ht="12.75" hidden="1" customHeight="1"/>
    <row r="11750" ht="12.75" hidden="1" customHeight="1"/>
    <row r="11751" ht="12.75" hidden="1" customHeight="1"/>
    <row r="11752" ht="12.75" hidden="1" customHeight="1"/>
    <row r="11753" ht="12.75" hidden="1" customHeight="1"/>
    <row r="11754" ht="12.75" hidden="1" customHeight="1"/>
    <row r="11755" ht="12.75" hidden="1" customHeight="1"/>
    <row r="11756" ht="12.75" hidden="1" customHeight="1"/>
    <row r="11757" ht="12.75" hidden="1" customHeight="1"/>
    <row r="11758" ht="12.75" hidden="1" customHeight="1"/>
    <row r="11759" ht="12.75" hidden="1" customHeight="1"/>
    <row r="11760" ht="12.75" hidden="1" customHeight="1"/>
    <row r="11761" ht="12.75" hidden="1" customHeight="1"/>
    <row r="11762" ht="12.75" hidden="1" customHeight="1"/>
    <row r="11763" ht="12.75" hidden="1" customHeight="1"/>
    <row r="11764" ht="12.75" hidden="1" customHeight="1"/>
    <row r="11765" ht="12.75" hidden="1" customHeight="1"/>
    <row r="11766" ht="12.75" hidden="1" customHeight="1"/>
    <row r="11767" ht="12.75" hidden="1" customHeight="1"/>
    <row r="11768" ht="12.75" hidden="1" customHeight="1"/>
    <row r="11769" ht="12.75" hidden="1" customHeight="1"/>
    <row r="11770" ht="12.75" hidden="1" customHeight="1"/>
    <row r="11771" ht="12.75" hidden="1" customHeight="1"/>
    <row r="11772" ht="12.75" hidden="1" customHeight="1"/>
    <row r="11773" ht="12.75" hidden="1" customHeight="1"/>
    <row r="11774" ht="12.75" hidden="1" customHeight="1"/>
    <row r="11775" ht="12.75" hidden="1" customHeight="1"/>
    <row r="11776" ht="12.75" hidden="1" customHeight="1"/>
    <row r="11777" ht="12.75" hidden="1" customHeight="1"/>
    <row r="11778" ht="12.75" hidden="1" customHeight="1"/>
    <row r="11779" ht="12.75" hidden="1" customHeight="1"/>
    <row r="11780" ht="12.75" hidden="1" customHeight="1"/>
    <row r="11781" ht="12.75" hidden="1" customHeight="1"/>
    <row r="11782" ht="12.75" hidden="1" customHeight="1"/>
    <row r="11783" ht="12.75" hidden="1" customHeight="1"/>
    <row r="11784" ht="12.75" hidden="1" customHeight="1"/>
    <row r="11785" ht="12.75" hidden="1" customHeight="1"/>
    <row r="11786" ht="12.75" hidden="1" customHeight="1"/>
    <row r="11787" ht="12.75" hidden="1" customHeight="1"/>
    <row r="11788" ht="12.75" hidden="1" customHeight="1"/>
    <row r="11789" ht="12.75" hidden="1" customHeight="1"/>
    <row r="11790" ht="12.75" hidden="1" customHeight="1"/>
    <row r="11791" ht="12.75" hidden="1" customHeight="1"/>
    <row r="11792" ht="12.75" hidden="1" customHeight="1"/>
    <row r="11793" ht="12.75" hidden="1" customHeight="1"/>
    <row r="11794" ht="12.75" hidden="1" customHeight="1"/>
    <row r="11795" ht="12.75" hidden="1" customHeight="1"/>
    <row r="11796" ht="12.75" hidden="1" customHeight="1"/>
    <row r="11797" ht="12.75" hidden="1" customHeight="1"/>
    <row r="11798" ht="12.75" hidden="1" customHeight="1"/>
    <row r="11799" ht="12.75" hidden="1" customHeight="1"/>
    <row r="11800" ht="12.75" hidden="1" customHeight="1"/>
    <row r="11801" ht="12.75" hidden="1" customHeight="1"/>
    <row r="11802" ht="12.75" hidden="1" customHeight="1"/>
    <row r="11803" ht="12.75" hidden="1" customHeight="1"/>
    <row r="11804" ht="12.75" hidden="1" customHeight="1"/>
    <row r="11805" ht="12.75" hidden="1" customHeight="1"/>
    <row r="11806" ht="12.75" hidden="1" customHeight="1"/>
    <row r="11807" ht="12.75" hidden="1" customHeight="1"/>
    <row r="11808" ht="12.75" hidden="1" customHeight="1"/>
    <row r="11809" ht="12.75" hidden="1" customHeight="1"/>
    <row r="11810" ht="12.75" hidden="1" customHeight="1"/>
    <row r="11811" ht="12.75" hidden="1" customHeight="1"/>
    <row r="11812" ht="12.75" hidden="1" customHeight="1"/>
    <row r="11813" ht="12.75" hidden="1" customHeight="1"/>
    <row r="11814" ht="12.75" hidden="1" customHeight="1"/>
    <row r="11815" ht="12.75" hidden="1" customHeight="1"/>
    <row r="11816" ht="12.75" hidden="1" customHeight="1"/>
    <row r="11817" ht="12.75" hidden="1" customHeight="1"/>
    <row r="11818" ht="12.75" hidden="1" customHeight="1"/>
    <row r="11819" ht="12.75" hidden="1" customHeight="1"/>
    <row r="11820" ht="12.75" hidden="1" customHeight="1"/>
    <row r="11821" ht="12.75" hidden="1" customHeight="1"/>
    <row r="11822" ht="12.75" hidden="1" customHeight="1"/>
    <row r="11823" ht="12.75" hidden="1" customHeight="1"/>
    <row r="11824" ht="12.75" hidden="1" customHeight="1"/>
    <row r="11825" ht="12.75" hidden="1" customHeight="1"/>
    <row r="11826" ht="12.75" hidden="1" customHeight="1"/>
    <row r="11827" ht="12.75" hidden="1" customHeight="1"/>
    <row r="11828" ht="12.75" hidden="1" customHeight="1"/>
    <row r="11829" ht="12.75" hidden="1" customHeight="1"/>
    <row r="11830" ht="12.75" hidden="1" customHeight="1"/>
    <row r="11831" ht="12.75" hidden="1" customHeight="1"/>
    <row r="11832" ht="12.75" hidden="1" customHeight="1"/>
    <row r="11833" ht="12.75" hidden="1" customHeight="1"/>
    <row r="11834" ht="12.75" hidden="1" customHeight="1"/>
    <row r="11835" ht="12.75" hidden="1" customHeight="1"/>
    <row r="11836" ht="12.75" hidden="1" customHeight="1"/>
    <row r="11837" ht="12.75" hidden="1" customHeight="1"/>
    <row r="11838" ht="12.75" hidden="1" customHeight="1"/>
    <row r="11839" ht="12.75" hidden="1" customHeight="1"/>
    <row r="11840" ht="12.75" hidden="1" customHeight="1"/>
    <row r="11841" ht="12.75" hidden="1" customHeight="1"/>
    <row r="11842" ht="12.75" hidden="1" customHeight="1"/>
    <row r="11843" ht="12.75" hidden="1" customHeight="1"/>
    <row r="11844" ht="12.75" hidden="1" customHeight="1"/>
    <row r="11845" ht="12.75" hidden="1" customHeight="1"/>
    <row r="11846" ht="12.75" hidden="1" customHeight="1"/>
    <row r="11847" ht="12.75" hidden="1" customHeight="1"/>
    <row r="11848" ht="12.75" hidden="1" customHeight="1"/>
    <row r="11849" ht="12.75" hidden="1" customHeight="1"/>
    <row r="11850" ht="12.75" hidden="1" customHeight="1"/>
    <row r="11851" ht="12.75" hidden="1" customHeight="1"/>
    <row r="11852" ht="12.75" hidden="1" customHeight="1"/>
    <row r="11853" ht="12.75" hidden="1" customHeight="1"/>
    <row r="11854" ht="12.75" hidden="1" customHeight="1"/>
    <row r="11855" ht="12.75" hidden="1" customHeight="1"/>
    <row r="11856" ht="12.75" hidden="1" customHeight="1"/>
    <row r="11857" ht="12.75" hidden="1" customHeight="1"/>
    <row r="11858" ht="12.75" hidden="1" customHeight="1"/>
    <row r="11859" ht="12.75" hidden="1" customHeight="1"/>
    <row r="11860" ht="12.75" hidden="1" customHeight="1"/>
    <row r="11861" ht="12.75" hidden="1" customHeight="1"/>
    <row r="11862" ht="12.75" hidden="1" customHeight="1"/>
    <row r="11863" ht="12.75" hidden="1" customHeight="1"/>
    <row r="11864" ht="12.75" hidden="1" customHeight="1"/>
    <row r="11865" ht="12.75" hidden="1" customHeight="1"/>
    <row r="11866" ht="12.75" hidden="1" customHeight="1"/>
    <row r="11867" ht="12.75" hidden="1" customHeight="1"/>
    <row r="11868" ht="12.75" hidden="1" customHeight="1"/>
    <row r="11869" ht="12.75" hidden="1" customHeight="1"/>
    <row r="11870" ht="12.75" hidden="1" customHeight="1"/>
    <row r="11871" ht="12.75" hidden="1" customHeight="1"/>
    <row r="11872" ht="12.75" hidden="1" customHeight="1"/>
    <row r="11873" ht="12.75" hidden="1" customHeight="1"/>
    <row r="11874" ht="12.75" hidden="1" customHeight="1"/>
    <row r="11875" ht="12.75" hidden="1" customHeight="1"/>
    <row r="11876" ht="12.75" hidden="1" customHeight="1"/>
    <row r="11877" ht="12.75" hidden="1" customHeight="1"/>
    <row r="11878" ht="12.75" hidden="1" customHeight="1"/>
    <row r="11879" ht="12.75" hidden="1" customHeight="1"/>
    <row r="11880" ht="12.75" hidden="1" customHeight="1"/>
    <row r="11881" ht="12.75" hidden="1" customHeight="1"/>
    <row r="11882" ht="12.75" hidden="1" customHeight="1"/>
    <row r="11883" ht="12.75" hidden="1" customHeight="1"/>
    <row r="11884" ht="12.75" hidden="1" customHeight="1"/>
    <row r="11885" ht="12.75" hidden="1" customHeight="1"/>
    <row r="11886" ht="12.75" hidden="1" customHeight="1"/>
    <row r="11887" ht="12.75" hidden="1" customHeight="1"/>
    <row r="11888" ht="12.75" hidden="1" customHeight="1"/>
    <row r="11889" ht="12.75" hidden="1" customHeight="1"/>
    <row r="11890" ht="12.75" hidden="1" customHeight="1"/>
    <row r="11891" ht="12.75" hidden="1" customHeight="1"/>
    <row r="11892" ht="12.75" hidden="1" customHeight="1"/>
    <row r="11893" ht="12.75" hidden="1" customHeight="1"/>
    <row r="11894" ht="12.75" hidden="1" customHeight="1"/>
    <row r="11895" ht="12.75" hidden="1" customHeight="1"/>
    <row r="11896" ht="12.75" hidden="1" customHeight="1"/>
    <row r="11897" ht="12.75" hidden="1" customHeight="1"/>
    <row r="11898" ht="12.75" hidden="1" customHeight="1"/>
    <row r="11899" ht="12.75" hidden="1" customHeight="1"/>
    <row r="11900" ht="12.75" hidden="1" customHeight="1"/>
    <row r="11901" ht="12.75" hidden="1" customHeight="1"/>
    <row r="11902" ht="12.75" hidden="1" customHeight="1"/>
    <row r="11903" ht="12.75" hidden="1" customHeight="1"/>
    <row r="11904" ht="12.75" hidden="1" customHeight="1"/>
    <row r="11905" ht="12.75" hidden="1" customHeight="1"/>
    <row r="11906" ht="12.75" hidden="1" customHeight="1"/>
    <row r="11907" ht="12.75" hidden="1" customHeight="1"/>
    <row r="11908" ht="12.75" hidden="1" customHeight="1"/>
    <row r="11909" ht="12.75" hidden="1" customHeight="1"/>
    <row r="11910" ht="12.75" hidden="1" customHeight="1"/>
    <row r="11911" ht="12.75" hidden="1" customHeight="1"/>
    <row r="11912" ht="12.75" hidden="1" customHeight="1"/>
    <row r="11913" ht="12.75" hidden="1" customHeight="1"/>
    <row r="11914" ht="12.75" hidden="1" customHeight="1"/>
    <row r="11915" ht="12.75" hidden="1" customHeight="1"/>
    <row r="11916" ht="12.75" hidden="1" customHeight="1"/>
    <row r="11917" ht="12.75" hidden="1" customHeight="1"/>
    <row r="11918" ht="12.75" hidden="1" customHeight="1"/>
    <row r="11919" ht="12.75" hidden="1" customHeight="1"/>
    <row r="11920" ht="12.75" hidden="1" customHeight="1"/>
    <row r="11921" ht="12.75" hidden="1" customHeight="1"/>
    <row r="11922" ht="12.75" hidden="1" customHeight="1"/>
    <row r="11923" ht="12.75" hidden="1" customHeight="1"/>
    <row r="11924" ht="12.75" hidden="1" customHeight="1"/>
    <row r="11925" ht="12.75" hidden="1" customHeight="1"/>
    <row r="11926" ht="12.75" hidden="1" customHeight="1"/>
    <row r="11927" ht="12.75" hidden="1" customHeight="1"/>
    <row r="11928" ht="12.75" hidden="1" customHeight="1"/>
    <row r="11929" ht="12.75" hidden="1" customHeight="1"/>
    <row r="11930" ht="12.75" hidden="1" customHeight="1"/>
    <row r="11931" ht="12.75" hidden="1" customHeight="1"/>
    <row r="11932" ht="12.75" hidden="1" customHeight="1"/>
    <row r="11933" ht="12.75" hidden="1" customHeight="1"/>
    <row r="11934" ht="12.75" hidden="1" customHeight="1"/>
    <row r="11935" ht="12.75" hidden="1" customHeight="1"/>
    <row r="11936" ht="12.75" hidden="1" customHeight="1"/>
    <row r="11937" ht="12.75" hidden="1" customHeight="1"/>
    <row r="11938" ht="12.75" hidden="1" customHeight="1"/>
    <row r="11939" ht="12.75" hidden="1" customHeight="1"/>
    <row r="11940" ht="12.75" hidden="1" customHeight="1"/>
    <row r="11941" ht="12.75" hidden="1" customHeight="1"/>
    <row r="11942" ht="12.75" hidden="1" customHeight="1"/>
    <row r="11943" ht="12.75" hidden="1" customHeight="1"/>
    <row r="11944" ht="12.75" hidden="1" customHeight="1"/>
    <row r="11945" ht="12.75" hidden="1" customHeight="1"/>
    <row r="11946" ht="12.75" hidden="1" customHeight="1"/>
    <row r="11947" ht="12.75" hidden="1" customHeight="1"/>
    <row r="11948" ht="12.75" hidden="1" customHeight="1"/>
    <row r="11949" ht="12.75" hidden="1" customHeight="1"/>
    <row r="11950" ht="12.75" hidden="1" customHeight="1"/>
    <row r="11951" ht="12.75" hidden="1" customHeight="1"/>
    <row r="11952" ht="12.75" hidden="1" customHeight="1"/>
    <row r="11953" ht="12.75" hidden="1" customHeight="1"/>
    <row r="11954" ht="12.75" hidden="1" customHeight="1"/>
    <row r="11955" ht="12.75" hidden="1" customHeight="1"/>
    <row r="11956" ht="12.75" hidden="1" customHeight="1"/>
    <row r="11957" ht="12.75" hidden="1" customHeight="1"/>
    <row r="11958" ht="12.75" hidden="1" customHeight="1"/>
    <row r="11959" ht="12.75" hidden="1" customHeight="1"/>
    <row r="11960" ht="12.75" hidden="1" customHeight="1"/>
    <row r="11961" ht="12.75" hidden="1" customHeight="1"/>
    <row r="11962" ht="12.75" hidden="1" customHeight="1"/>
    <row r="11963" ht="12.75" hidden="1" customHeight="1"/>
    <row r="11964" ht="12.75" hidden="1" customHeight="1"/>
    <row r="11965" ht="12.75" hidden="1" customHeight="1"/>
    <row r="11966" ht="12.75" hidden="1" customHeight="1"/>
    <row r="11967" ht="12.75" hidden="1" customHeight="1"/>
    <row r="11968" ht="12.75" hidden="1" customHeight="1"/>
    <row r="11969" ht="12.75" hidden="1" customHeight="1"/>
    <row r="11970" ht="12.75" hidden="1" customHeight="1"/>
    <row r="11971" ht="12.75" hidden="1" customHeight="1"/>
    <row r="11972" ht="12.75" hidden="1" customHeight="1"/>
    <row r="11973" ht="12.75" hidden="1" customHeight="1"/>
    <row r="11974" ht="12.75" hidden="1" customHeight="1"/>
    <row r="11975" ht="12.75" hidden="1" customHeight="1"/>
    <row r="11976" ht="12.75" hidden="1" customHeight="1"/>
    <row r="11977" ht="12.75" hidden="1" customHeight="1"/>
    <row r="11978" ht="12.75" hidden="1" customHeight="1"/>
    <row r="11979" ht="12.75" hidden="1" customHeight="1"/>
    <row r="11980" ht="12.75" hidden="1" customHeight="1"/>
    <row r="11981" ht="12.75" hidden="1" customHeight="1"/>
    <row r="11982" ht="12.75" hidden="1" customHeight="1"/>
    <row r="11983" ht="12.75" hidden="1" customHeight="1"/>
    <row r="11984" ht="12.75" hidden="1" customHeight="1"/>
    <row r="11985" ht="12.75" hidden="1" customHeight="1"/>
    <row r="11986" ht="12.75" hidden="1" customHeight="1"/>
    <row r="11987" ht="12.75" hidden="1" customHeight="1"/>
    <row r="11988" ht="12.75" hidden="1" customHeight="1"/>
    <row r="11989" ht="12.75" hidden="1" customHeight="1"/>
    <row r="11990" ht="12.75" hidden="1" customHeight="1"/>
    <row r="11991" ht="12.75" hidden="1" customHeight="1"/>
    <row r="11992" ht="12.75" hidden="1" customHeight="1"/>
    <row r="11993" ht="12.75" hidden="1" customHeight="1"/>
    <row r="11994" ht="12.75" hidden="1" customHeight="1"/>
    <row r="11995" ht="12.75" hidden="1" customHeight="1"/>
    <row r="11996" ht="12.75" hidden="1" customHeight="1"/>
    <row r="11997" ht="12.75" hidden="1" customHeight="1"/>
    <row r="11998" ht="12.75" hidden="1" customHeight="1"/>
    <row r="11999" ht="12.75" hidden="1" customHeight="1"/>
    <row r="12000" ht="12.75" hidden="1" customHeight="1"/>
    <row r="12001" ht="12.75" hidden="1" customHeight="1"/>
    <row r="12002" ht="12.75" hidden="1" customHeight="1"/>
    <row r="12003" ht="12.75" hidden="1" customHeight="1"/>
    <row r="12004" ht="12.75" hidden="1" customHeight="1"/>
    <row r="12005" ht="12.75" hidden="1" customHeight="1"/>
    <row r="12006" ht="12.75" hidden="1" customHeight="1"/>
    <row r="12007" ht="12.75" hidden="1" customHeight="1"/>
    <row r="12008" ht="12.75" hidden="1" customHeight="1"/>
    <row r="12009" ht="12.75" hidden="1" customHeight="1"/>
    <row r="12010" ht="12.75" hidden="1" customHeight="1"/>
    <row r="12011" ht="12.75" hidden="1" customHeight="1"/>
    <row r="12012" ht="12.75" hidden="1" customHeight="1"/>
    <row r="12013" ht="12.75" hidden="1" customHeight="1"/>
    <row r="12014" ht="12.75" hidden="1" customHeight="1"/>
    <row r="12015" ht="12.75" hidden="1" customHeight="1"/>
    <row r="12016" ht="12.75" hidden="1" customHeight="1"/>
    <row r="12017" ht="12.75" hidden="1" customHeight="1"/>
    <row r="12018" ht="12.75" hidden="1" customHeight="1"/>
    <row r="12019" ht="12.75" hidden="1" customHeight="1"/>
    <row r="12020" ht="12.75" hidden="1" customHeight="1"/>
    <row r="12021" ht="12.75" hidden="1" customHeight="1"/>
    <row r="12022" ht="12.75" hidden="1" customHeight="1"/>
    <row r="12023" ht="12.75" hidden="1" customHeight="1"/>
    <row r="12024" ht="12.75" hidden="1" customHeight="1"/>
    <row r="12025" ht="12.75" hidden="1" customHeight="1"/>
    <row r="12026" ht="12.75" hidden="1" customHeight="1"/>
    <row r="12027" ht="12.75" hidden="1" customHeight="1"/>
    <row r="12028" ht="12.75" hidden="1" customHeight="1"/>
    <row r="12029" ht="12.75" hidden="1" customHeight="1"/>
    <row r="12030" ht="12.75" hidden="1" customHeight="1"/>
    <row r="12031" ht="12.75" hidden="1" customHeight="1"/>
    <row r="12032" ht="12.75" hidden="1" customHeight="1"/>
    <row r="12033" ht="12.75" hidden="1" customHeight="1"/>
    <row r="12034" ht="12.75" hidden="1" customHeight="1"/>
    <row r="12035" ht="12.75" hidden="1" customHeight="1"/>
    <row r="12036" ht="12.75" hidden="1" customHeight="1"/>
    <row r="12037" ht="12.75" hidden="1" customHeight="1"/>
    <row r="12038" ht="12.75" hidden="1" customHeight="1"/>
    <row r="12039" ht="12.75" hidden="1" customHeight="1"/>
    <row r="12040" ht="12.75" hidden="1" customHeight="1"/>
    <row r="12041" ht="12.75" hidden="1" customHeight="1"/>
    <row r="12042" ht="12.75" hidden="1" customHeight="1"/>
    <row r="12043" ht="12.75" hidden="1" customHeight="1"/>
    <row r="12044" ht="12.75" hidden="1" customHeight="1"/>
    <row r="12045" ht="12.75" hidden="1" customHeight="1"/>
    <row r="12046" ht="12.75" hidden="1" customHeight="1"/>
    <row r="12047" ht="12.75" hidden="1" customHeight="1"/>
    <row r="12048" ht="12.75" hidden="1" customHeight="1"/>
    <row r="12049" ht="12.75" hidden="1" customHeight="1"/>
    <row r="12050" ht="12.75" hidden="1" customHeight="1"/>
    <row r="12051" ht="12.75" hidden="1" customHeight="1"/>
    <row r="12052" ht="12.75" hidden="1" customHeight="1"/>
    <row r="12053" ht="12.75" hidden="1" customHeight="1"/>
    <row r="12054" ht="12.75" hidden="1" customHeight="1"/>
    <row r="12055" ht="12.75" hidden="1" customHeight="1"/>
    <row r="12056" ht="12.75" hidden="1" customHeight="1"/>
    <row r="12057" ht="12.75" hidden="1" customHeight="1"/>
    <row r="12058" ht="12.75" hidden="1" customHeight="1"/>
    <row r="12059" ht="12.75" hidden="1" customHeight="1"/>
    <row r="12060" ht="12.75" hidden="1" customHeight="1"/>
    <row r="12061" ht="12.75" hidden="1" customHeight="1"/>
    <row r="12062" ht="12.75" hidden="1" customHeight="1"/>
    <row r="12063" ht="12.75" hidden="1" customHeight="1"/>
    <row r="12064" ht="12.75" hidden="1" customHeight="1"/>
    <row r="12065" ht="12.75" hidden="1" customHeight="1"/>
    <row r="12066" ht="12.75" hidden="1" customHeight="1"/>
    <row r="12067" ht="12.75" hidden="1" customHeight="1"/>
    <row r="12068" ht="12.75" hidden="1" customHeight="1"/>
    <row r="12069" ht="12.75" hidden="1" customHeight="1"/>
    <row r="12070" ht="12.75" hidden="1" customHeight="1"/>
    <row r="12071" ht="12.75" hidden="1" customHeight="1"/>
    <row r="12072" ht="12.75" hidden="1" customHeight="1"/>
    <row r="12073" ht="12.75" hidden="1" customHeight="1"/>
    <row r="12074" ht="12.75" hidden="1" customHeight="1"/>
    <row r="12075" ht="12.75" hidden="1" customHeight="1"/>
    <row r="12076" ht="12.75" hidden="1" customHeight="1"/>
    <row r="12077" ht="12.75" hidden="1" customHeight="1"/>
    <row r="12078" ht="12.75" hidden="1" customHeight="1"/>
    <row r="12079" ht="12.75" hidden="1" customHeight="1"/>
    <row r="12080" ht="12.75" hidden="1" customHeight="1"/>
    <row r="12081" ht="12.75" hidden="1" customHeight="1"/>
    <row r="12082" ht="12.75" hidden="1" customHeight="1"/>
    <row r="12083" ht="12.75" hidden="1" customHeight="1"/>
    <row r="12084" ht="12.75" hidden="1" customHeight="1"/>
    <row r="12085" ht="12.75" hidden="1" customHeight="1"/>
    <row r="12086" ht="12.75" hidden="1" customHeight="1"/>
    <row r="12087" ht="12.75" hidden="1" customHeight="1"/>
    <row r="12088" ht="12.75" hidden="1" customHeight="1"/>
    <row r="12089" ht="12.75" hidden="1" customHeight="1"/>
    <row r="12090" ht="12.75" hidden="1" customHeight="1"/>
    <row r="12091" ht="12.75" hidden="1" customHeight="1"/>
    <row r="12092" ht="12.75" hidden="1" customHeight="1"/>
    <row r="12093" ht="12.75" hidden="1" customHeight="1"/>
    <row r="12094" ht="12.75" hidden="1" customHeight="1"/>
    <row r="12095" ht="12.75" hidden="1" customHeight="1"/>
    <row r="12096" ht="12.75" hidden="1" customHeight="1"/>
    <row r="12097" ht="12.75" hidden="1" customHeight="1"/>
    <row r="12098" ht="12.75" hidden="1" customHeight="1"/>
    <row r="12099" ht="12.75" hidden="1" customHeight="1"/>
    <row r="12100" ht="12.75" hidden="1" customHeight="1"/>
    <row r="12101" ht="12.75" hidden="1" customHeight="1"/>
    <row r="12102" ht="12.75" hidden="1" customHeight="1"/>
    <row r="12103" ht="12.75" hidden="1" customHeight="1"/>
    <row r="12104" ht="12.75" hidden="1" customHeight="1"/>
    <row r="12105" ht="12.75" hidden="1" customHeight="1"/>
    <row r="12106" ht="12.75" hidden="1" customHeight="1"/>
    <row r="12107" ht="12.75" hidden="1" customHeight="1"/>
    <row r="12108" ht="12.75" hidden="1" customHeight="1"/>
    <row r="12109" ht="12.75" hidden="1" customHeight="1"/>
    <row r="12110" ht="12.75" hidden="1" customHeight="1"/>
    <row r="12111" ht="12.75" hidden="1" customHeight="1"/>
    <row r="12112" ht="12.75" hidden="1" customHeight="1"/>
    <row r="12113" ht="12.75" hidden="1" customHeight="1"/>
    <row r="12114" ht="12.75" hidden="1" customHeight="1"/>
    <row r="12115" ht="12.75" hidden="1" customHeight="1"/>
    <row r="12116" ht="12.75" hidden="1" customHeight="1"/>
    <row r="12117" ht="12.75" hidden="1" customHeight="1"/>
    <row r="12118" ht="12.75" hidden="1" customHeight="1"/>
    <row r="12119" ht="12.75" hidden="1" customHeight="1"/>
    <row r="12120" ht="12.75" hidden="1" customHeight="1"/>
    <row r="12121" ht="12.75" hidden="1" customHeight="1"/>
    <row r="12122" ht="12.75" hidden="1" customHeight="1"/>
    <row r="12123" ht="12.75" hidden="1" customHeight="1"/>
    <row r="12124" ht="12.75" hidden="1" customHeight="1"/>
    <row r="12125" ht="12.75" hidden="1" customHeight="1"/>
    <row r="12126" ht="12.75" hidden="1" customHeight="1"/>
    <row r="12127" ht="12.75" hidden="1" customHeight="1"/>
    <row r="12128" ht="12.75" hidden="1" customHeight="1"/>
    <row r="12129" ht="12.75" hidden="1" customHeight="1"/>
    <row r="12130" ht="12.75" hidden="1" customHeight="1"/>
    <row r="12131" ht="12.75" hidden="1" customHeight="1"/>
    <row r="12132" ht="12.75" hidden="1" customHeight="1"/>
    <row r="12133" ht="12.75" hidden="1" customHeight="1"/>
    <row r="12134" ht="12.75" hidden="1" customHeight="1"/>
    <row r="12135" ht="12.75" hidden="1" customHeight="1"/>
    <row r="12136" ht="12.75" hidden="1" customHeight="1"/>
    <row r="12137" ht="12.75" hidden="1" customHeight="1"/>
    <row r="12138" ht="12.75" hidden="1" customHeight="1"/>
    <row r="12139" ht="12.75" hidden="1" customHeight="1"/>
    <row r="12140" ht="12.75" hidden="1" customHeight="1"/>
    <row r="12141" ht="12.75" hidden="1" customHeight="1"/>
    <row r="12142" ht="12.75" hidden="1" customHeight="1"/>
    <row r="12143" ht="12.75" hidden="1" customHeight="1"/>
    <row r="12144" ht="12.75" hidden="1" customHeight="1"/>
    <row r="12145" ht="12.75" hidden="1" customHeight="1"/>
    <row r="12146" ht="12.75" hidden="1" customHeight="1"/>
    <row r="12147" ht="12.75" hidden="1" customHeight="1"/>
    <row r="12148" ht="12.75" hidden="1" customHeight="1"/>
    <row r="12149" ht="12.75" hidden="1" customHeight="1"/>
    <row r="12150" ht="12.75" hidden="1" customHeight="1"/>
    <row r="12151" ht="12.75" hidden="1" customHeight="1"/>
    <row r="12152" ht="12.75" hidden="1" customHeight="1"/>
    <row r="12153" ht="12.75" hidden="1" customHeight="1"/>
    <row r="12154" ht="12.75" hidden="1" customHeight="1"/>
    <row r="12155" ht="12.75" hidden="1" customHeight="1"/>
    <row r="12156" ht="12.75" hidden="1" customHeight="1"/>
    <row r="12157" ht="12.75" hidden="1" customHeight="1"/>
    <row r="12158" ht="12.75" hidden="1" customHeight="1"/>
    <row r="12159" ht="12.75" hidden="1" customHeight="1"/>
    <row r="12160" ht="12.75" hidden="1" customHeight="1"/>
    <row r="12161" ht="12.75" hidden="1" customHeight="1"/>
    <row r="12162" ht="12.75" hidden="1" customHeight="1"/>
    <row r="12163" ht="12.75" hidden="1" customHeight="1"/>
    <row r="12164" ht="12.75" hidden="1" customHeight="1"/>
    <row r="12165" ht="12.75" hidden="1" customHeight="1"/>
    <row r="12166" ht="12.75" hidden="1" customHeight="1"/>
    <row r="12167" ht="12.75" hidden="1" customHeight="1"/>
    <row r="12168" ht="12.75" hidden="1" customHeight="1"/>
    <row r="12169" ht="12.75" hidden="1" customHeight="1"/>
    <row r="12170" ht="12.75" hidden="1" customHeight="1"/>
    <row r="12171" ht="12.75" hidden="1" customHeight="1"/>
    <row r="12172" ht="12.75" hidden="1" customHeight="1"/>
    <row r="12173" ht="12.75" hidden="1" customHeight="1"/>
    <row r="12174" ht="12.75" hidden="1" customHeight="1"/>
    <row r="12175" ht="12.75" hidden="1" customHeight="1"/>
    <row r="12176" ht="12.75" hidden="1" customHeight="1"/>
    <row r="12177" ht="12.75" hidden="1" customHeight="1"/>
    <row r="12178" ht="12.75" hidden="1" customHeight="1"/>
    <row r="12179" ht="12.75" hidden="1" customHeight="1"/>
    <row r="12180" ht="12.75" hidden="1" customHeight="1"/>
    <row r="12181" ht="12.75" hidden="1" customHeight="1"/>
    <row r="12182" ht="12.75" hidden="1" customHeight="1"/>
    <row r="12183" ht="12.75" hidden="1" customHeight="1"/>
    <row r="12184" ht="12.75" hidden="1" customHeight="1"/>
    <row r="12185" ht="12.75" hidden="1" customHeight="1"/>
    <row r="12186" ht="12.75" hidden="1" customHeight="1"/>
    <row r="12187" ht="12.75" hidden="1" customHeight="1"/>
    <row r="12188" ht="12.75" hidden="1" customHeight="1"/>
    <row r="12189" ht="12.75" hidden="1" customHeight="1"/>
    <row r="12190" ht="12.75" hidden="1" customHeight="1"/>
    <row r="12191" ht="12.75" hidden="1" customHeight="1"/>
    <row r="12192" ht="12.75" hidden="1" customHeight="1"/>
    <row r="12193" ht="12.75" hidden="1" customHeight="1"/>
    <row r="12194" ht="12.75" hidden="1" customHeight="1"/>
    <row r="12195" ht="12.75" hidden="1" customHeight="1"/>
    <row r="12196" ht="12.75" hidden="1" customHeight="1"/>
    <row r="12197" ht="12.75" hidden="1" customHeight="1"/>
    <row r="12198" ht="12.75" hidden="1" customHeight="1"/>
    <row r="12199" ht="12.75" hidden="1" customHeight="1"/>
    <row r="12200" ht="12.75" hidden="1" customHeight="1"/>
    <row r="12201" ht="12.75" hidden="1" customHeight="1"/>
    <row r="12202" ht="12.75" hidden="1" customHeight="1"/>
    <row r="12203" ht="12.75" hidden="1" customHeight="1"/>
    <row r="12204" ht="12.75" hidden="1" customHeight="1"/>
    <row r="12205" ht="12.75" hidden="1" customHeight="1"/>
    <row r="12206" ht="12.75" hidden="1" customHeight="1"/>
    <row r="12207" ht="12.75" hidden="1" customHeight="1"/>
    <row r="12208" ht="12.75" hidden="1" customHeight="1"/>
    <row r="12209" ht="12.75" hidden="1" customHeight="1"/>
    <row r="12210" ht="12.75" hidden="1" customHeight="1"/>
    <row r="12211" ht="12.75" hidden="1" customHeight="1"/>
    <row r="12212" ht="12.75" hidden="1" customHeight="1"/>
    <row r="12213" ht="12.75" hidden="1" customHeight="1"/>
    <row r="12214" ht="12.75" hidden="1" customHeight="1"/>
    <row r="12215" ht="12.75" hidden="1" customHeight="1"/>
    <row r="12216" ht="12.75" hidden="1" customHeight="1"/>
    <row r="12217" ht="12.75" hidden="1" customHeight="1"/>
    <row r="12218" ht="12.75" hidden="1" customHeight="1"/>
    <row r="12219" ht="12.75" hidden="1" customHeight="1"/>
    <row r="12220" ht="12.75" hidden="1" customHeight="1"/>
    <row r="12221" ht="12.75" hidden="1" customHeight="1"/>
    <row r="12222" ht="12.75" hidden="1" customHeight="1"/>
    <row r="12223" ht="12.75" hidden="1" customHeight="1"/>
    <row r="12224" ht="12.75" hidden="1" customHeight="1"/>
    <row r="12225" ht="12.75" hidden="1" customHeight="1"/>
    <row r="12226" ht="12.75" hidden="1" customHeight="1"/>
    <row r="12227" ht="12.75" hidden="1" customHeight="1"/>
    <row r="12228" ht="12.75" hidden="1" customHeight="1"/>
    <row r="12229" ht="12.75" hidden="1" customHeight="1"/>
    <row r="12230" ht="12.75" hidden="1" customHeight="1"/>
    <row r="12231" ht="12.75" hidden="1" customHeight="1"/>
    <row r="12232" ht="12.75" hidden="1" customHeight="1"/>
    <row r="12233" ht="12.75" hidden="1" customHeight="1"/>
    <row r="12234" ht="12.75" hidden="1" customHeight="1"/>
    <row r="12235" ht="12.75" hidden="1" customHeight="1"/>
    <row r="12236" ht="12.75" hidden="1" customHeight="1"/>
    <row r="12237" ht="12.75" hidden="1" customHeight="1"/>
    <row r="12238" ht="12.75" hidden="1" customHeight="1"/>
    <row r="12239" ht="12.75" hidden="1" customHeight="1"/>
    <row r="12240" ht="12.75" hidden="1" customHeight="1"/>
    <row r="12241" ht="12.75" hidden="1" customHeight="1"/>
    <row r="12242" ht="12.75" hidden="1" customHeight="1"/>
    <row r="12243" ht="12.75" hidden="1" customHeight="1"/>
    <row r="12244" ht="12.75" hidden="1" customHeight="1"/>
    <row r="12245" ht="12.75" hidden="1" customHeight="1"/>
    <row r="12246" ht="12.75" hidden="1" customHeight="1"/>
    <row r="12247" ht="12.75" hidden="1" customHeight="1"/>
    <row r="12248" ht="12.75" hidden="1" customHeight="1"/>
    <row r="12249" ht="12.75" hidden="1" customHeight="1"/>
    <row r="12250" ht="12.75" hidden="1" customHeight="1"/>
    <row r="12251" ht="12.75" hidden="1" customHeight="1"/>
    <row r="12252" ht="12.75" hidden="1" customHeight="1"/>
    <row r="12253" ht="12.75" hidden="1" customHeight="1"/>
    <row r="12254" ht="12.75" hidden="1" customHeight="1"/>
    <row r="12255" ht="12.75" hidden="1" customHeight="1"/>
    <row r="12256" ht="12.75" hidden="1" customHeight="1"/>
    <row r="12257" ht="12.75" hidden="1" customHeight="1"/>
    <row r="12258" ht="12.75" hidden="1" customHeight="1"/>
    <row r="12259" ht="12.75" hidden="1" customHeight="1"/>
    <row r="12260" ht="12.75" hidden="1" customHeight="1"/>
    <row r="12261" ht="12.75" hidden="1" customHeight="1"/>
    <row r="12262" ht="12.75" hidden="1" customHeight="1"/>
    <row r="12263" ht="12.75" hidden="1" customHeight="1"/>
    <row r="12264" ht="12.75" hidden="1" customHeight="1"/>
    <row r="12265" ht="12.75" hidden="1" customHeight="1"/>
    <row r="12266" ht="12.75" hidden="1" customHeight="1"/>
    <row r="12267" ht="12.75" hidden="1" customHeight="1"/>
    <row r="12268" ht="12.75" hidden="1" customHeight="1"/>
    <row r="12269" ht="12.75" hidden="1" customHeight="1"/>
    <row r="12270" ht="12.75" hidden="1" customHeight="1"/>
    <row r="12271" ht="12.75" hidden="1" customHeight="1"/>
    <row r="12272" ht="12.75" hidden="1" customHeight="1"/>
    <row r="12273" ht="12.75" hidden="1" customHeight="1"/>
    <row r="12274" ht="12.75" hidden="1" customHeight="1"/>
    <row r="12275" ht="12.75" hidden="1" customHeight="1"/>
    <row r="12276" ht="12.75" hidden="1" customHeight="1"/>
    <row r="12277" ht="12.75" hidden="1" customHeight="1"/>
    <row r="12278" ht="12.75" hidden="1" customHeight="1"/>
    <row r="12279" ht="12.75" hidden="1" customHeight="1"/>
    <row r="12280" ht="12.75" hidden="1" customHeight="1"/>
    <row r="12281" ht="12.75" hidden="1" customHeight="1"/>
    <row r="12282" ht="12.75" hidden="1" customHeight="1"/>
    <row r="12283" ht="12.75" hidden="1" customHeight="1"/>
    <row r="12284" ht="12.75" hidden="1" customHeight="1"/>
    <row r="12285" ht="12.75" hidden="1" customHeight="1"/>
    <row r="12286" ht="12.75" hidden="1" customHeight="1"/>
    <row r="12287" ht="12.75" hidden="1" customHeight="1"/>
    <row r="12288" ht="12.75" hidden="1" customHeight="1"/>
    <row r="12289" ht="12.75" hidden="1" customHeight="1"/>
    <row r="12290" ht="12.75" hidden="1" customHeight="1"/>
    <row r="12291" ht="12.75" hidden="1" customHeight="1"/>
    <row r="12292" ht="12.75" hidden="1" customHeight="1"/>
    <row r="12293" ht="12.75" hidden="1" customHeight="1"/>
    <row r="12294" ht="12.75" hidden="1" customHeight="1"/>
    <row r="12295" ht="12.75" hidden="1" customHeight="1"/>
    <row r="12296" ht="12.75" hidden="1" customHeight="1"/>
    <row r="12297" ht="12.75" hidden="1" customHeight="1"/>
    <row r="12298" ht="12.75" hidden="1" customHeight="1"/>
    <row r="12299" ht="12.75" hidden="1" customHeight="1"/>
    <row r="12300" ht="12.75" hidden="1" customHeight="1"/>
    <row r="12301" ht="12.75" hidden="1" customHeight="1"/>
    <row r="12302" ht="12.75" hidden="1" customHeight="1"/>
    <row r="12303" ht="12.75" hidden="1" customHeight="1"/>
    <row r="12304" ht="12.75" hidden="1" customHeight="1"/>
    <row r="12305" ht="12.75" hidden="1" customHeight="1"/>
    <row r="12306" ht="12.75" hidden="1" customHeight="1"/>
    <row r="12307" ht="12.75" hidden="1" customHeight="1"/>
    <row r="12308" ht="12.75" hidden="1" customHeight="1"/>
    <row r="12309" ht="12.75" hidden="1" customHeight="1"/>
    <row r="12310" ht="12.75" hidden="1" customHeight="1"/>
    <row r="12311" ht="12.75" hidden="1" customHeight="1"/>
    <row r="12312" ht="12.75" hidden="1" customHeight="1"/>
    <row r="12313" ht="12.75" hidden="1" customHeight="1"/>
    <row r="12314" ht="12.75" hidden="1" customHeight="1"/>
    <row r="12315" ht="12.75" hidden="1" customHeight="1"/>
    <row r="12316" ht="12.75" hidden="1" customHeight="1"/>
    <row r="12317" ht="12.75" hidden="1" customHeight="1"/>
    <row r="12318" ht="12.75" hidden="1" customHeight="1"/>
    <row r="12319" ht="12.75" hidden="1" customHeight="1"/>
    <row r="12320" ht="12.75" hidden="1" customHeight="1"/>
    <row r="12321" ht="12.75" hidden="1" customHeight="1"/>
    <row r="12322" ht="12.75" hidden="1" customHeight="1"/>
    <row r="12323" ht="12.75" hidden="1" customHeight="1"/>
    <row r="12324" ht="12.75" hidden="1" customHeight="1"/>
    <row r="12325" ht="12.75" hidden="1" customHeight="1"/>
    <row r="12326" ht="12.75" hidden="1" customHeight="1"/>
    <row r="12327" ht="12.75" hidden="1" customHeight="1"/>
    <row r="12328" ht="12.75" hidden="1" customHeight="1"/>
    <row r="12329" ht="12.75" hidden="1" customHeight="1"/>
    <row r="12330" ht="12.75" hidden="1" customHeight="1"/>
    <row r="12331" ht="12.75" hidden="1" customHeight="1"/>
    <row r="12332" ht="12.75" hidden="1" customHeight="1"/>
    <row r="12333" ht="12.75" hidden="1" customHeight="1"/>
    <row r="12334" ht="12.75" hidden="1" customHeight="1"/>
    <row r="12335" ht="12.75" hidden="1" customHeight="1"/>
    <row r="12336" ht="12.75" hidden="1" customHeight="1"/>
    <row r="12337" ht="12.75" hidden="1" customHeight="1"/>
    <row r="12338" ht="12.75" hidden="1" customHeight="1"/>
    <row r="12339" ht="12.75" hidden="1" customHeight="1"/>
    <row r="12340" ht="12.75" hidden="1" customHeight="1"/>
    <row r="12341" ht="12.75" hidden="1" customHeight="1"/>
    <row r="12342" ht="12.75" hidden="1" customHeight="1"/>
    <row r="12343" ht="12.75" hidden="1" customHeight="1"/>
    <row r="12344" ht="12.75" hidden="1" customHeight="1"/>
    <row r="12345" ht="12.75" hidden="1" customHeight="1"/>
    <row r="12346" ht="12.75" hidden="1" customHeight="1"/>
    <row r="12347" ht="12.75" hidden="1" customHeight="1"/>
    <row r="12348" ht="12.75" hidden="1" customHeight="1"/>
    <row r="12349" ht="12.75" hidden="1" customHeight="1"/>
    <row r="12350" ht="12.75" hidden="1" customHeight="1"/>
    <row r="12351" ht="12.75" hidden="1" customHeight="1"/>
    <row r="12352" ht="12.75" hidden="1" customHeight="1"/>
    <row r="12353" ht="12.75" hidden="1" customHeight="1"/>
    <row r="12354" ht="12.75" hidden="1" customHeight="1"/>
    <row r="12355" ht="12.75" hidden="1" customHeight="1"/>
    <row r="12356" ht="12.75" hidden="1" customHeight="1"/>
    <row r="12357" ht="12.75" hidden="1" customHeight="1"/>
    <row r="12358" ht="12.75" hidden="1" customHeight="1"/>
    <row r="12359" ht="12.75" hidden="1" customHeight="1"/>
    <row r="12360" ht="12.75" hidden="1" customHeight="1"/>
    <row r="12361" ht="12.75" hidden="1" customHeight="1"/>
    <row r="12362" ht="12.75" hidden="1" customHeight="1"/>
    <row r="12363" ht="12.75" hidden="1" customHeight="1"/>
    <row r="12364" ht="12.75" hidden="1" customHeight="1"/>
    <row r="12365" ht="12.75" hidden="1" customHeight="1"/>
    <row r="12366" ht="12.75" hidden="1" customHeight="1"/>
    <row r="12367" ht="12.75" hidden="1" customHeight="1"/>
    <row r="12368" ht="12.75" hidden="1" customHeight="1"/>
    <row r="12369" ht="12.75" hidden="1" customHeight="1"/>
    <row r="12370" ht="12.75" hidden="1" customHeight="1"/>
    <row r="12371" ht="12.75" hidden="1" customHeight="1"/>
    <row r="12372" ht="12.75" hidden="1" customHeight="1"/>
    <row r="12373" ht="12.75" hidden="1" customHeight="1"/>
    <row r="12374" ht="12.75" hidden="1" customHeight="1"/>
    <row r="12375" ht="12.75" hidden="1" customHeight="1"/>
    <row r="12376" ht="12.75" hidden="1" customHeight="1"/>
    <row r="12377" ht="12.75" hidden="1" customHeight="1"/>
    <row r="12378" ht="12.75" hidden="1" customHeight="1"/>
    <row r="12379" ht="12.75" hidden="1" customHeight="1"/>
    <row r="12380" ht="12.75" hidden="1" customHeight="1"/>
    <row r="12381" ht="12.75" hidden="1" customHeight="1"/>
    <row r="12382" ht="12.75" hidden="1" customHeight="1"/>
    <row r="12383" ht="12.75" hidden="1" customHeight="1"/>
    <row r="12384" ht="12.75" hidden="1" customHeight="1"/>
    <row r="12385" ht="12.75" hidden="1" customHeight="1"/>
    <row r="12386" ht="12.75" hidden="1" customHeight="1"/>
    <row r="12387" ht="12.75" hidden="1" customHeight="1"/>
    <row r="12388" ht="12.75" hidden="1" customHeight="1"/>
    <row r="12389" ht="12.75" hidden="1" customHeight="1"/>
    <row r="12390" ht="12.75" hidden="1" customHeight="1"/>
    <row r="12391" ht="12.75" hidden="1" customHeight="1"/>
    <row r="12392" ht="12.75" hidden="1" customHeight="1"/>
    <row r="12393" ht="12.75" hidden="1" customHeight="1"/>
    <row r="12394" ht="12.75" hidden="1" customHeight="1"/>
    <row r="12395" ht="12.75" hidden="1" customHeight="1"/>
    <row r="12396" ht="12.75" hidden="1" customHeight="1"/>
    <row r="12397" ht="12.75" hidden="1" customHeight="1"/>
    <row r="12398" ht="12.75" hidden="1" customHeight="1"/>
    <row r="12399" ht="12.75" hidden="1" customHeight="1"/>
    <row r="12400" ht="12.75" hidden="1" customHeight="1"/>
    <row r="12401" ht="12.75" hidden="1" customHeight="1"/>
    <row r="12402" ht="12.75" hidden="1" customHeight="1"/>
    <row r="12403" ht="12.75" hidden="1" customHeight="1"/>
    <row r="12404" ht="12.75" hidden="1" customHeight="1"/>
    <row r="12405" ht="12.75" hidden="1" customHeight="1"/>
    <row r="12406" ht="12.75" hidden="1" customHeight="1"/>
    <row r="12407" ht="12.75" hidden="1" customHeight="1"/>
    <row r="12408" ht="12.75" hidden="1" customHeight="1"/>
    <row r="12409" ht="12.75" hidden="1" customHeight="1"/>
    <row r="12410" ht="12.75" hidden="1" customHeight="1"/>
    <row r="12411" ht="12.75" hidden="1" customHeight="1"/>
    <row r="12412" ht="12.75" hidden="1" customHeight="1"/>
    <row r="12413" ht="12.75" hidden="1" customHeight="1"/>
    <row r="12414" ht="12.75" hidden="1" customHeight="1"/>
    <row r="12415" ht="12.75" hidden="1" customHeight="1"/>
    <row r="12416" ht="12.75" hidden="1" customHeight="1"/>
    <row r="12417" ht="12.75" hidden="1" customHeight="1"/>
    <row r="12418" ht="12.75" hidden="1" customHeight="1"/>
    <row r="12419" ht="12.75" hidden="1" customHeight="1"/>
    <row r="12420" ht="12.75" hidden="1" customHeight="1"/>
    <row r="12421" ht="12.75" hidden="1" customHeight="1"/>
    <row r="12422" ht="12.75" hidden="1" customHeight="1"/>
    <row r="12423" ht="12.75" hidden="1" customHeight="1"/>
    <row r="12424" ht="12.75" hidden="1" customHeight="1"/>
    <row r="12425" ht="12.75" hidden="1" customHeight="1"/>
    <row r="12426" ht="12.75" hidden="1" customHeight="1"/>
    <row r="12427" ht="12.75" hidden="1" customHeight="1"/>
    <row r="12428" ht="12.75" hidden="1" customHeight="1"/>
    <row r="12429" ht="12.75" hidden="1" customHeight="1"/>
    <row r="12430" ht="12.75" hidden="1" customHeight="1"/>
    <row r="12431" ht="12.75" hidden="1" customHeight="1"/>
    <row r="12432" ht="12.75" hidden="1" customHeight="1"/>
    <row r="12433" ht="12.75" hidden="1" customHeight="1"/>
    <row r="12434" ht="12.75" hidden="1" customHeight="1"/>
    <row r="12435" ht="12.75" hidden="1" customHeight="1"/>
    <row r="12436" ht="12.75" hidden="1" customHeight="1"/>
    <row r="12437" ht="12.75" hidden="1" customHeight="1"/>
    <row r="12438" ht="12.75" hidden="1" customHeight="1"/>
    <row r="12439" ht="12.75" hidden="1" customHeight="1"/>
    <row r="12440" ht="12.75" hidden="1" customHeight="1"/>
    <row r="12441" ht="12.75" hidden="1" customHeight="1"/>
    <row r="12442" ht="12.75" hidden="1" customHeight="1"/>
    <row r="12443" ht="12.75" hidden="1" customHeight="1"/>
    <row r="12444" ht="12.75" hidden="1" customHeight="1"/>
    <row r="12445" ht="12.75" hidden="1" customHeight="1"/>
    <row r="12446" ht="12.75" hidden="1" customHeight="1"/>
    <row r="12447" ht="12.75" hidden="1" customHeight="1"/>
    <row r="12448" ht="12.75" hidden="1" customHeight="1"/>
    <row r="12449" ht="12.75" hidden="1" customHeight="1"/>
    <row r="12450" ht="12.75" hidden="1" customHeight="1"/>
    <row r="12451" ht="12.75" hidden="1" customHeight="1"/>
    <row r="12452" ht="12.75" hidden="1" customHeight="1"/>
    <row r="12453" ht="12.75" hidden="1" customHeight="1"/>
    <row r="12454" ht="12.75" hidden="1" customHeight="1"/>
    <row r="12455" ht="12.75" hidden="1" customHeight="1"/>
    <row r="12456" ht="12.75" hidden="1" customHeight="1"/>
    <row r="12457" ht="12.75" hidden="1" customHeight="1"/>
    <row r="12458" ht="12.75" hidden="1" customHeight="1"/>
    <row r="12459" ht="12.75" hidden="1" customHeight="1"/>
    <row r="12460" ht="12.75" hidden="1" customHeight="1"/>
    <row r="12461" ht="12.75" hidden="1" customHeight="1"/>
    <row r="12462" ht="12.75" hidden="1" customHeight="1"/>
    <row r="12463" ht="12.75" hidden="1" customHeight="1"/>
    <row r="12464" ht="12.75" hidden="1" customHeight="1"/>
    <row r="12465" ht="12.75" hidden="1" customHeight="1"/>
    <row r="12466" ht="12.75" hidden="1" customHeight="1"/>
    <row r="12467" ht="12.75" hidden="1" customHeight="1"/>
    <row r="12468" ht="12.75" hidden="1" customHeight="1"/>
    <row r="12469" ht="12.75" hidden="1" customHeight="1"/>
    <row r="12470" ht="12.75" hidden="1" customHeight="1"/>
    <row r="12471" ht="12.75" hidden="1" customHeight="1"/>
    <row r="12472" ht="12.75" hidden="1" customHeight="1"/>
    <row r="12473" ht="12.75" hidden="1" customHeight="1"/>
    <row r="12474" ht="12.75" hidden="1" customHeight="1"/>
    <row r="12475" ht="12.75" hidden="1" customHeight="1"/>
    <row r="12476" ht="12.75" hidden="1" customHeight="1"/>
    <row r="12477" ht="12.75" hidden="1" customHeight="1"/>
    <row r="12478" ht="12.75" hidden="1" customHeight="1"/>
    <row r="12479" ht="12.75" hidden="1" customHeight="1"/>
    <row r="12480" ht="12.75" hidden="1" customHeight="1"/>
    <row r="12481" ht="12.75" hidden="1" customHeight="1"/>
    <row r="12482" ht="12.75" hidden="1" customHeight="1"/>
    <row r="12483" ht="12.75" hidden="1" customHeight="1"/>
    <row r="12484" ht="12.75" hidden="1" customHeight="1"/>
    <row r="12485" ht="12.75" hidden="1" customHeight="1"/>
    <row r="12486" ht="12.75" hidden="1" customHeight="1"/>
    <row r="12487" ht="12.75" hidden="1" customHeight="1"/>
    <row r="12488" ht="12.75" hidden="1" customHeight="1"/>
    <row r="12489" ht="12.75" hidden="1" customHeight="1"/>
    <row r="12490" ht="12.75" hidden="1" customHeight="1"/>
    <row r="12491" ht="12.75" hidden="1" customHeight="1"/>
    <row r="12492" ht="12.75" hidden="1" customHeight="1"/>
    <row r="12493" ht="12.75" hidden="1" customHeight="1"/>
    <row r="12494" ht="12.75" hidden="1" customHeight="1"/>
    <row r="12495" ht="12.75" hidden="1" customHeight="1"/>
    <row r="12496" ht="12.75" hidden="1" customHeight="1"/>
    <row r="12497" ht="12.75" hidden="1" customHeight="1"/>
    <row r="12498" ht="12.75" hidden="1" customHeight="1"/>
    <row r="12499" ht="12.75" hidden="1" customHeight="1"/>
    <row r="12500" ht="12.75" hidden="1" customHeight="1"/>
    <row r="12501" ht="12.75" hidden="1" customHeight="1"/>
    <row r="12502" ht="12.75" hidden="1" customHeight="1"/>
    <row r="12503" ht="12.75" hidden="1" customHeight="1"/>
    <row r="12504" ht="12.75" hidden="1" customHeight="1"/>
    <row r="12505" ht="12.75" hidden="1" customHeight="1"/>
    <row r="12506" ht="12.75" hidden="1" customHeight="1"/>
    <row r="12507" ht="12.75" hidden="1" customHeight="1"/>
    <row r="12508" ht="12.75" hidden="1" customHeight="1"/>
    <row r="12509" ht="12.75" hidden="1" customHeight="1"/>
    <row r="12510" ht="12.75" hidden="1" customHeight="1"/>
    <row r="12511" ht="12.75" hidden="1" customHeight="1"/>
    <row r="12512" ht="12.75" hidden="1" customHeight="1"/>
    <row r="12513" ht="12.75" hidden="1" customHeight="1"/>
    <row r="12514" ht="12.75" hidden="1" customHeight="1"/>
    <row r="12515" ht="12.75" hidden="1" customHeight="1"/>
    <row r="12516" ht="12.75" hidden="1" customHeight="1"/>
    <row r="12517" ht="12.75" hidden="1" customHeight="1"/>
    <row r="12518" ht="12.75" hidden="1" customHeight="1"/>
    <row r="12519" ht="12.75" hidden="1" customHeight="1"/>
    <row r="12520" ht="12.75" hidden="1" customHeight="1"/>
    <row r="12521" ht="12.75" hidden="1" customHeight="1"/>
    <row r="12522" ht="12.75" hidden="1" customHeight="1"/>
    <row r="12523" ht="12.75" hidden="1" customHeight="1"/>
    <row r="12524" ht="12.75" hidden="1" customHeight="1"/>
    <row r="12525" ht="12.75" hidden="1" customHeight="1"/>
    <row r="12526" ht="12.75" hidden="1" customHeight="1"/>
    <row r="12527" ht="12.75" hidden="1" customHeight="1"/>
    <row r="12528" ht="12.75" hidden="1" customHeight="1"/>
    <row r="12529" ht="12.75" hidden="1" customHeight="1"/>
    <row r="12530" ht="12.75" hidden="1" customHeight="1"/>
    <row r="12531" ht="12.75" hidden="1" customHeight="1"/>
    <row r="12532" ht="12.75" hidden="1" customHeight="1"/>
    <row r="12533" ht="12.75" hidden="1" customHeight="1"/>
    <row r="12534" ht="12.75" hidden="1" customHeight="1"/>
    <row r="12535" ht="12.75" hidden="1" customHeight="1"/>
    <row r="12536" ht="12.75" hidden="1" customHeight="1"/>
    <row r="12537" ht="12.75" hidden="1" customHeight="1"/>
    <row r="12538" ht="12.75" hidden="1" customHeight="1"/>
    <row r="12539" ht="12.75" hidden="1" customHeight="1"/>
    <row r="12540" ht="12.75" hidden="1" customHeight="1"/>
    <row r="12541" ht="12.75" hidden="1" customHeight="1"/>
    <row r="12542" ht="12.75" hidden="1" customHeight="1"/>
    <row r="12543" ht="12.75" hidden="1" customHeight="1"/>
    <row r="12544" ht="12.75" hidden="1" customHeight="1"/>
    <row r="12545" ht="12.75" hidden="1" customHeight="1"/>
    <row r="12546" ht="12.75" hidden="1" customHeight="1"/>
    <row r="12547" ht="12.75" hidden="1" customHeight="1"/>
    <row r="12548" ht="12.75" hidden="1" customHeight="1"/>
    <row r="12549" ht="12.75" hidden="1" customHeight="1"/>
    <row r="12550" ht="12.75" hidden="1" customHeight="1"/>
    <row r="12551" ht="12.75" hidden="1" customHeight="1"/>
    <row r="12552" ht="12.75" hidden="1" customHeight="1"/>
    <row r="12553" ht="12.75" hidden="1" customHeight="1"/>
    <row r="12554" ht="12.75" hidden="1" customHeight="1"/>
    <row r="12555" ht="12.75" hidden="1" customHeight="1"/>
    <row r="12556" ht="12.75" hidden="1" customHeight="1"/>
    <row r="12557" ht="12.75" hidden="1" customHeight="1"/>
    <row r="12558" ht="12.75" hidden="1" customHeight="1"/>
    <row r="12559" ht="12.75" hidden="1" customHeight="1"/>
    <row r="12560" ht="12.75" hidden="1" customHeight="1"/>
    <row r="12561" ht="12.75" hidden="1" customHeight="1"/>
    <row r="12562" ht="12.75" hidden="1" customHeight="1"/>
    <row r="12563" ht="12.75" hidden="1" customHeight="1"/>
    <row r="12564" ht="12.75" hidden="1" customHeight="1"/>
    <row r="12565" ht="12.75" hidden="1" customHeight="1"/>
    <row r="12566" ht="12.75" hidden="1" customHeight="1"/>
    <row r="12567" ht="12.75" hidden="1" customHeight="1"/>
    <row r="12568" ht="12.75" hidden="1" customHeight="1"/>
    <row r="12569" ht="12.75" hidden="1" customHeight="1"/>
    <row r="12570" ht="12.75" hidden="1" customHeight="1"/>
    <row r="12571" ht="12.75" hidden="1" customHeight="1"/>
    <row r="12572" ht="12.75" hidden="1" customHeight="1"/>
    <row r="12573" ht="12.75" hidden="1" customHeight="1"/>
    <row r="12574" ht="12.75" hidden="1" customHeight="1"/>
    <row r="12575" ht="12.75" hidden="1" customHeight="1"/>
    <row r="12576" ht="12.75" hidden="1" customHeight="1"/>
    <row r="12577" ht="12.75" hidden="1" customHeight="1"/>
    <row r="12578" ht="12.75" hidden="1" customHeight="1"/>
    <row r="12579" ht="12.75" hidden="1" customHeight="1"/>
    <row r="12580" ht="12.75" hidden="1" customHeight="1"/>
    <row r="12581" ht="12.75" hidden="1" customHeight="1"/>
    <row r="12582" ht="12.75" hidden="1" customHeight="1"/>
    <row r="12583" ht="12.75" hidden="1" customHeight="1"/>
    <row r="12584" ht="12.75" hidden="1" customHeight="1"/>
    <row r="12585" ht="12.75" hidden="1" customHeight="1"/>
    <row r="12586" ht="12.75" hidden="1" customHeight="1"/>
    <row r="12587" ht="12.75" hidden="1" customHeight="1"/>
    <row r="12588" ht="12.75" hidden="1" customHeight="1"/>
    <row r="12589" ht="12.75" hidden="1" customHeight="1"/>
    <row r="12590" ht="12.75" hidden="1" customHeight="1"/>
    <row r="12591" ht="12.75" hidden="1" customHeight="1"/>
    <row r="12592" ht="12.75" hidden="1" customHeight="1"/>
    <row r="12593" ht="12.75" hidden="1" customHeight="1"/>
    <row r="12594" ht="12.75" hidden="1" customHeight="1"/>
    <row r="12595" ht="12.75" hidden="1" customHeight="1"/>
    <row r="12596" ht="12.75" hidden="1" customHeight="1"/>
    <row r="12597" ht="12.75" hidden="1" customHeight="1"/>
    <row r="12598" ht="12.75" hidden="1" customHeight="1"/>
    <row r="12599" ht="12.75" hidden="1" customHeight="1"/>
    <row r="12600" ht="12.75" hidden="1" customHeight="1"/>
    <row r="12601" ht="12.75" hidden="1" customHeight="1"/>
    <row r="12602" ht="12.75" hidden="1" customHeight="1"/>
    <row r="12603" ht="12.75" hidden="1" customHeight="1"/>
    <row r="12604" ht="12.75" hidden="1" customHeight="1"/>
    <row r="12605" ht="12.75" hidden="1" customHeight="1"/>
    <row r="12606" ht="12.75" hidden="1" customHeight="1"/>
    <row r="12607" ht="12.75" hidden="1" customHeight="1"/>
    <row r="12608" ht="12.75" hidden="1" customHeight="1"/>
    <row r="12609" ht="12.75" hidden="1" customHeight="1"/>
    <row r="12610" ht="12.75" hidden="1" customHeight="1"/>
    <row r="12611" ht="12.75" hidden="1" customHeight="1"/>
    <row r="12612" ht="12.75" hidden="1" customHeight="1"/>
    <row r="12613" ht="12.75" hidden="1" customHeight="1"/>
    <row r="12614" ht="12.75" hidden="1" customHeight="1"/>
    <row r="12615" ht="12.75" hidden="1" customHeight="1"/>
    <row r="12616" ht="12.75" hidden="1" customHeight="1"/>
    <row r="12617" ht="12.75" hidden="1" customHeight="1"/>
    <row r="12618" ht="12.75" hidden="1" customHeight="1"/>
    <row r="12619" ht="12.75" hidden="1" customHeight="1"/>
    <row r="12620" ht="12.75" hidden="1" customHeight="1"/>
    <row r="12621" ht="12.75" hidden="1" customHeight="1"/>
    <row r="12622" ht="12.75" hidden="1" customHeight="1"/>
    <row r="12623" ht="12.75" hidden="1" customHeight="1"/>
    <row r="12624" ht="12.75" hidden="1" customHeight="1"/>
    <row r="12625" ht="12.75" hidden="1" customHeight="1"/>
    <row r="12626" ht="12.75" hidden="1" customHeight="1"/>
    <row r="12627" ht="12.75" hidden="1" customHeight="1"/>
    <row r="12628" ht="12.75" hidden="1" customHeight="1"/>
    <row r="12629" ht="12.75" hidden="1" customHeight="1"/>
    <row r="12630" ht="12.75" hidden="1" customHeight="1"/>
    <row r="12631" ht="12.75" hidden="1" customHeight="1"/>
    <row r="12632" ht="12.75" hidden="1" customHeight="1"/>
    <row r="12633" ht="12.75" hidden="1" customHeight="1"/>
    <row r="12634" ht="12.75" hidden="1" customHeight="1"/>
    <row r="12635" ht="12.75" hidden="1" customHeight="1"/>
    <row r="12636" ht="12.75" hidden="1" customHeight="1"/>
    <row r="12637" ht="12.75" hidden="1" customHeight="1"/>
    <row r="12638" ht="12.75" hidden="1" customHeight="1"/>
    <row r="12639" ht="12.75" hidden="1" customHeight="1"/>
    <row r="12640" ht="12.75" hidden="1" customHeight="1"/>
    <row r="12641" ht="12.75" hidden="1" customHeight="1"/>
    <row r="12642" ht="12.75" hidden="1" customHeight="1"/>
    <row r="12643" ht="12.75" hidden="1" customHeight="1"/>
    <row r="12644" ht="12.75" hidden="1" customHeight="1"/>
    <row r="12645" ht="12.75" hidden="1" customHeight="1"/>
    <row r="12646" ht="12.75" hidden="1" customHeight="1"/>
    <row r="12647" ht="12.75" hidden="1" customHeight="1"/>
    <row r="12648" ht="12.75" hidden="1" customHeight="1"/>
    <row r="12649" ht="12.75" hidden="1" customHeight="1"/>
    <row r="12650" ht="12.75" hidden="1" customHeight="1"/>
    <row r="12651" ht="12.75" hidden="1" customHeight="1"/>
    <row r="12652" ht="12.75" hidden="1" customHeight="1"/>
    <row r="12653" ht="12.75" hidden="1" customHeight="1"/>
    <row r="12654" ht="12.75" hidden="1" customHeight="1"/>
    <row r="12655" ht="12.75" hidden="1" customHeight="1"/>
    <row r="12656" ht="12.75" hidden="1" customHeight="1"/>
    <row r="12657" ht="12.75" hidden="1" customHeight="1"/>
    <row r="12658" ht="12.75" hidden="1" customHeight="1"/>
    <row r="12659" ht="12.75" hidden="1" customHeight="1"/>
    <row r="12660" ht="12.75" hidden="1" customHeight="1"/>
    <row r="12661" ht="12.75" hidden="1" customHeight="1"/>
    <row r="12662" ht="12.75" hidden="1" customHeight="1"/>
    <row r="12663" ht="12.75" hidden="1" customHeight="1"/>
    <row r="12664" ht="12.75" hidden="1" customHeight="1"/>
    <row r="12665" ht="12.75" hidden="1" customHeight="1"/>
    <row r="12666" ht="12.75" hidden="1" customHeight="1"/>
    <row r="12667" ht="12.75" hidden="1" customHeight="1"/>
    <row r="12668" ht="12.75" hidden="1" customHeight="1"/>
    <row r="12669" ht="12.75" hidden="1" customHeight="1"/>
    <row r="12670" ht="12.75" hidden="1" customHeight="1"/>
    <row r="12671" ht="12.75" hidden="1" customHeight="1"/>
    <row r="12672" ht="12.75" hidden="1" customHeight="1"/>
    <row r="12673" ht="12.75" hidden="1" customHeight="1"/>
    <row r="12674" ht="12.75" hidden="1" customHeight="1"/>
    <row r="12675" ht="12.75" hidden="1" customHeight="1"/>
    <row r="12676" ht="12.75" hidden="1" customHeight="1"/>
    <row r="12677" ht="12.75" hidden="1" customHeight="1"/>
    <row r="12678" ht="12.75" hidden="1" customHeight="1"/>
    <row r="12679" ht="12.75" hidden="1" customHeight="1"/>
    <row r="12680" ht="12.75" hidden="1" customHeight="1"/>
    <row r="12681" ht="12.75" hidden="1" customHeight="1"/>
    <row r="12682" ht="12.75" hidden="1" customHeight="1"/>
    <row r="12683" ht="12.75" hidden="1" customHeight="1"/>
    <row r="12684" ht="12.75" hidden="1" customHeight="1"/>
    <row r="12685" ht="12.75" hidden="1" customHeight="1"/>
    <row r="12686" ht="12.75" hidden="1" customHeight="1"/>
    <row r="12687" ht="12.75" hidden="1" customHeight="1"/>
    <row r="12688" ht="12.75" hidden="1" customHeight="1"/>
    <row r="12689" ht="12.75" hidden="1" customHeight="1"/>
    <row r="12690" ht="12.75" hidden="1" customHeight="1"/>
    <row r="12691" ht="12.75" hidden="1" customHeight="1"/>
    <row r="12692" ht="12.75" hidden="1" customHeight="1"/>
    <row r="12693" ht="12.75" hidden="1" customHeight="1"/>
    <row r="12694" ht="12.75" hidden="1" customHeight="1"/>
    <row r="12695" ht="12.75" hidden="1" customHeight="1"/>
    <row r="12696" ht="12.75" hidden="1" customHeight="1"/>
    <row r="12697" ht="12.75" hidden="1" customHeight="1"/>
    <row r="12698" ht="12.75" hidden="1" customHeight="1"/>
    <row r="12699" ht="12.75" hidden="1" customHeight="1"/>
    <row r="12700" ht="12.75" hidden="1" customHeight="1"/>
    <row r="12701" ht="12.75" hidden="1" customHeight="1"/>
    <row r="12702" ht="12.75" hidden="1" customHeight="1"/>
    <row r="12703" ht="12.75" hidden="1" customHeight="1"/>
    <row r="12704" ht="12.75" hidden="1" customHeight="1"/>
    <row r="12705" ht="12.75" hidden="1" customHeight="1"/>
    <row r="12706" ht="12.75" hidden="1" customHeight="1"/>
    <row r="12707" ht="12.75" hidden="1" customHeight="1"/>
    <row r="12708" ht="12.75" hidden="1" customHeight="1"/>
    <row r="12709" ht="12.75" hidden="1" customHeight="1"/>
    <row r="12710" ht="12.75" hidden="1" customHeight="1"/>
    <row r="12711" ht="12.75" hidden="1" customHeight="1"/>
    <row r="12712" ht="12.75" hidden="1" customHeight="1"/>
    <row r="12713" ht="12.75" hidden="1" customHeight="1"/>
    <row r="12714" ht="12.75" hidden="1" customHeight="1"/>
    <row r="12715" ht="12.75" hidden="1" customHeight="1"/>
    <row r="12716" ht="12.75" hidden="1" customHeight="1"/>
    <row r="12717" ht="12.75" hidden="1" customHeight="1"/>
    <row r="12718" ht="12.75" hidden="1" customHeight="1"/>
    <row r="12719" ht="12.75" hidden="1" customHeight="1"/>
    <row r="12720" ht="12.75" hidden="1" customHeight="1"/>
    <row r="12721" ht="12.75" hidden="1" customHeight="1"/>
    <row r="12722" ht="12.75" hidden="1" customHeight="1"/>
    <row r="12723" ht="12.75" hidden="1" customHeight="1"/>
    <row r="12724" ht="12.75" hidden="1" customHeight="1"/>
    <row r="12725" ht="12.75" hidden="1" customHeight="1"/>
    <row r="12726" ht="12.75" hidden="1" customHeight="1"/>
    <row r="12727" ht="12.75" hidden="1" customHeight="1"/>
    <row r="12728" ht="12.75" hidden="1" customHeight="1"/>
    <row r="12729" ht="12.75" hidden="1" customHeight="1"/>
    <row r="12730" ht="12.75" hidden="1" customHeight="1"/>
    <row r="12731" ht="12.75" hidden="1" customHeight="1"/>
    <row r="12732" ht="12.75" hidden="1" customHeight="1"/>
    <row r="12733" ht="12.75" hidden="1" customHeight="1"/>
    <row r="12734" ht="12.75" hidden="1" customHeight="1"/>
    <row r="12735" ht="12.75" hidden="1" customHeight="1"/>
    <row r="12736" ht="12.75" hidden="1" customHeight="1"/>
    <row r="12737" ht="12.75" hidden="1" customHeight="1"/>
    <row r="12738" ht="12.75" hidden="1" customHeight="1"/>
    <row r="12739" ht="12.75" hidden="1" customHeight="1"/>
    <row r="12740" ht="12.75" hidden="1" customHeight="1"/>
    <row r="12741" ht="12.75" hidden="1" customHeight="1"/>
    <row r="12742" ht="12.75" hidden="1" customHeight="1"/>
    <row r="12743" ht="12.75" hidden="1" customHeight="1"/>
    <row r="12744" ht="12.75" hidden="1" customHeight="1"/>
    <row r="12745" ht="12.75" hidden="1" customHeight="1"/>
    <row r="12746" ht="12.75" hidden="1" customHeight="1"/>
    <row r="12747" ht="12.75" hidden="1" customHeight="1"/>
    <row r="12748" ht="12.75" hidden="1" customHeight="1"/>
    <row r="12749" ht="12.75" hidden="1" customHeight="1"/>
    <row r="12750" ht="12.75" hidden="1" customHeight="1"/>
    <row r="12751" ht="12.75" hidden="1" customHeight="1"/>
    <row r="12752" ht="12.75" hidden="1" customHeight="1"/>
    <row r="12753" ht="12.75" hidden="1" customHeight="1"/>
    <row r="12754" ht="12.75" hidden="1" customHeight="1"/>
    <row r="12755" ht="12.75" hidden="1" customHeight="1"/>
    <row r="12756" ht="12.75" hidden="1" customHeight="1"/>
    <row r="12757" ht="12.75" hidden="1" customHeight="1"/>
    <row r="12758" ht="12.75" hidden="1" customHeight="1"/>
    <row r="12759" ht="12.75" hidden="1" customHeight="1"/>
    <row r="12760" ht="12.75" hidden="1" customHeight="1"/>
    <row r="12761" ht="12.75" hidden="1" customHeight="1"/>
    <row r="12762" ht="12.75" hidden="1" customHeight="1"/>
    <row r="12763" ht="12.75" hidden="1" customHeight="1"/>
    <row r="12764" ht="12.75" hidden="1" customHeight="1"/>
    <row r="12765" ht="12.75" hidden="1" customHeight="1"/>
    <row r="12766" ht="12.75" hidden="1" customHeight="1"/>
    <row r="12767" ht="12.75" hidden="1" customHeight="1"/>
    <row r="12768" ht="12.75" hidden="1" customHeight="1"/>
    <row r="12769" ht="12.75" hidden="1" customHeight="1"/>
    <row r="12770" ht="12.75" hidden="1" customHeight="1"/>
    <row r="12771" ht="12.75" hidden="1" customHeight="1"/>
    <row r="12772" ht="12.75" hidden="1" customHeight="1"/>
    <row r="12773" ht="12.75" hidden="1" customHeight="1"/>
    <row r="12774" ht="12.75" hidden="1" customHeight="1"/>
    <row r="12775" ht="12.75" hidden="1" customHeight="1"/>
    <row r="12776" ht="12.75" hidden="1" customHeight="1"/>
    <row r="12777" ht="12.75" hidden="1" customHeight="1"/>
    <row r="12778" ht="12.75" hidden="1" customHeight="1"/>
    <row r="12779" ht="12.75" hidden="1" customHeight="1"/>
    <row r="12780" ht="12.75" hidden="1" customHeight="1"/>
    <row r="12781" ht="12.75" hidden="1" customHeight="1"/>
    <row r="12782" ht="12.75" hidden="1" customHeight="1"/>
    <row r="12783" ht="12.75" hidden="1" customHeight="1"/>
    <row r="12784" ht="12.75" hidden="1" customHeight="1"/>
    <row r="12785" ht="12.75" hidden="1" customHeight="1"/>
    <row r="12786" ht="12.75" hidden="1" customHeight="1"/>
    <row r="12787" ht="12.75" hidden="1" customHeight="1"/>
    <row r="12788" ht="12.75" hidden="1" customHeight="1"/>
    <row r="12789" ht="12.75" hidden="1" customHeight="1"/>
    <row r="12790" ht="12.75" hidden="1" customHeight="1"/>
    <row r="12791" ht="12.75" hidden="1" customHeight="1"/>
    <row r="12792" ht="12.75" hidden="1" customHeight="1"/>
    <row r="12793" ht="12.75" hidden="1" customHeight="1"/>
    <row r="12794" ht="12.75" hidden="1" customHeight="1"/>
    <row r="12795" ht="12.75" hidden="1" customHeight="1"/>
    <row r="12796" ht="12.75" hidden="1" customHeight="1"/>
    <row r="12797" ht="12.75" hidden="1" customHeight="1"/>
    <row r="12798" ht="12.75" hidden="1" customHeight="1"/>
    <row r="12799" ht="12.75" hidden="1" customHeight="1"/>
    <row r="12800" ht="12.75" hidden="1" customHeight="1"/>
    <row r="12801" ht="12.75" hidden="1" customHeight="1"/>
    <row r="12802" ht="12.75" hidden="1" customHeight="1"/>
    <row r="12803" ht="12.75" hidden="1" customHeight="1"/>
    <row r="12804" ht="12.75" hidden="1" customHeight="1"/>
    <row r="12805" ht="12.75" hidden="1" customHeight="1"/>
    <row r="12806" ht="12.75" hidden="1" customHeight="1"/>
    <row r="12807" ht="12.75" hidden="1" customHeight="1"/>
    <row r="12808" ht="12.75" hidden="1" customHeight="1"/>
    <row r="12809" ht="12.75" hidden="1" customHeight="1"/>
    <row r="12810" ht="12.75" hidden="1" customHeight="1"/>
    <row r="12811" ht="12.75" hidden="1" customHeight="1"/>
    <row r="12812" ht="12.75" hidden="1" customHeight="1"/>
    <row r="12813" ht="12.75" hidden="1" customHeight="1"/>
    <row r="12814" ht="12.75" hidden="1" customHeight="1"/>
    <row r="12815" ht="12.75" hidden="1" customHeight="1"/>
    <row r="12816" ht="12.75" hidden="1" customHeight="1"/>
    <row r="12817" ht="12.75" hidden="1" customHeight="1"/>
    <row r="12818" ht="12.75" hidden="1" customHeight="1"/>
    <row r="12819" ht="12.75" hidden="1" customHeight="1"/>
    <row r="12820" ht="12.75" hidden="1" customHeight="1"/>
    <row r="12821" ht="12.75" hidden="1" customHeight="1"/>
    <row r="12822" ht="12.75" hidden="1" customHeight="1"/>
    <row r="12823" ht="12.75" hidden="1" customHeight="1"/>
    <row r="12824" ht="12.75" hidden="1" customHeight="1"/>
    <row r="12825" ht="12.75" hidden="1" customHeight="1"/>
    <row r="12826" ht="12.75" hidden="1" customHeight="1"/>
    <row r="12827" ht="12.75" hidden="1" customHeight="1"/>
    <row r="12828" ht="12.75" hidden="1" customHeight="1"/>
    <row r="12829" ht="12.75" hidden="1" customHeight="1"/>
    <row r="12830" ht="12.75" hidden="1" customHeight="1"/>
    <row r="12831" ht="12.75" hidden="1" customHeight="1"/>
    <row r="12832" ht="12.75" hidden="1" customHeight="1"/>
    <row r="12833" ht="12.75" hidden="1" customHeight="1"/>
    <row r="12834" ht="12.75" hidden="1" customHeight="1"/>
    <row r="12835" ht="12.75" hidden="1" customHeight="1"/>
    <row r="12836" ht="12.75" hidden="1" customHeight="1"/>
    <row r="12837" ht="12.75" hidden="1" customHeight="1"/>
    <row r="12838" ht="12.75" hidden="1" customHeight="1"/>
    <row r="12839" ht="12.75" hidden="1" customHeight="1"/>
    <row r="12840" ht="12.75" hidden="1" customHeight="1"/>
    <row r="12841" ht="12.75" hidden="1" customHeight="1"/>
    <row r="12842" ht="12.75" hidden="1" customHeight="1"/>
    <row r="12843" ht="12.75" hidden="1" customHeight="1"/>
    <row r="12844" ht="12.75" hidden="1" customHeight="1"/>
    <row r="12845" ht="12.75" hidden="1" customHeight="1"/>
    <row r="12846" ht="12.75" hidden="1" customHeight="1"/>
    <row r="12847" ht="12.75" hidden="1" customHeight="1"/>
    <row r="12848" ht="12.75" hidden="1" customHeight="1"/>
    <row r="12849" ht="12.75" hidden="1" customHeight="1"/>
    <row r="12850" ht="12.75" hidden="1" customHeight="1"/>
    <row r="12851" ht="12.75" hidden="1" customHeight="1"/>
    <row r="12852" ht="12.75" hidden="1" customHeight="1"/>
    <row r="12853" ht="12.75" hidden="1" customHeight="1"/>
    <row r="12854" ht="12.75" hidden="1" customHeight="1"/>
    <row r="12855" ht="12.75" hidden="1" customHeight="1"/>
    <row r="12856" ht="12.75" hidden="1" customHeight="1"/>
    <row r="12857" ht="12.75" hidden="1" customHeight="1"/>
    <row r="12858" ht="12.75" hidden="1" customHeight="1"/>
    <row r="12859" ht="12.75" hidden="1" customHeight="1"/>
    <row r="12860" ht="12.75" hidden="1" customHeight="1"/>
    <row r="12861" ht="12.75" hidden="1" customHeight="1"/>
    <row r="12862" ht="12.75" hidden="1" customHeight="1"/>
    <row r="12863" ht="12.75" hidden="1" customHeight="1"/>
    <row r="12864" ht="12.75" hidden="1" customHeight="1"/>
    <row r="12865" ht="12.75" hidden="1" customHeight="1"/>
    <row r="12866" ht="12.75" hidden="1" customHeight="1"/>
    <row r="12867" ht="12.75" hidden="1" customHeight="1"/>
    <row r="12868" ht="12.75" hidden="1" customHeight="1"/>
    <row r="12869" ht="12.75" hidden="1" customHeight="1"/>
    <row r="12870" ht="12.75" hidden="1" customHeight="1"/>
    <row r="12871" ht="12.75" hidden="1" customHeight="1"/>
    <row r="12872" ht="12.75" hidden="1" customHeight="1"/>
    <row r="12873" ht="12.75" hidden="1" customHeight="1"/>
    <row r="12874" ht="12.75" hidden="1" customHeight="1"/>
    <row r="12875" ht="12.75" hidden="1" customHeight="1"/>
    <row r="12876" ht="12.75" hidden="1" customHeight="1"/>
    <row r="12877" ht="12.75" hidden="1" customHeight="1"/>
    <row r="12878" ht="12.75" hidden="1" customHeight="1"/>
    <row r="12879" ht="12.75" hidden="1" customHeight="1"/>
    <row r="12880" ht="12.75" hidden="1" customHeight="1"/>
    <row r="12881" ht="12.75" hidden="1" customHeight="1"/>
    <row r="12882" ht="12.75" hidden="1" customHeight="1"/>
    <row r="12883" ht="12.75" hidden="1" customHeight="1"/>
    <row r="12884" ht="12.75" hidden="1" customHeight="1"/>
    <row r="12885" ht="12.75" hidden="1" customHeight="1"/>
    <row r="12886" ht="12.75" hidden="1" customHeight="1"/>
    <row r="12887" ht="12.75" hidden="1" customHeight="1"/>
    <row r="12888" ht="12.75" hidden="1" customHeight="1"/>
    <row r="12889" ht="12.75" hidden="1" customHeight="1"/>
    <row r="12890" ht="12.75" hidden="1" customHeight="1"/>
    <row r="12891" ht="12.75" hidden="1" customHeight="1"/>
    <row r="12892" ht="12.75" hidden="1" customHeight="1"/>
    <row r="12893" ht="12.75" hidden="1" customHeight="1"/>
    <row r="12894" ht="12.75" hidden="1" customHeight="1"/>
    <row r="12895" ht="12.75" hidden="1" customHeight="1"/>
    <row r="12896" ht="12.75" hidden="1" customHeight="1"/>
    <row r="12897" ht="12.75" hidden="1" customHeight="1"/>
    <row r="12898" ht="12.75" hidden="1" customHeight="1"/>
    <row r="12899" ht="12.75" hidden="1" customHeight="1"/>
    <row r="12900" ht="12.75" hidden="1" customHeight="1"/>
    <row r="12901" ht="12.75" hidden="1" customHeight="1"/>
    <row r="12902" ht="12.75" hidden="1" customHeight="1"/>
    <row r="12903" ht="12.75" hidden="1" customHeight="1"/>
    <row r="12904" ht="12.75" hidden="1" customHeight="1"/>
    <row r="12905" ht="12.75" hidden="1" customHeight="1"/>
    <row r="12906" ht="12.75" hidden="1" customHeight="1"/>
    <row r="12907" ht="12.75" hidden="1" customHeight="1"/>
    <row r="12908" ht="12.75" hidden="1" customHeight="1"/>
    <row r="12909" ht="12.75" hidden="1" customHeight="1"/>
    <row r="12910" ht="12.75" hidden="1" customHeight="1"/>
    <row r="12911" ht="12.75" hidden="1" customHeight="1"/>
    <row r="12912" ht="12.75" hidden="1" customHeight="1"/>
    <row r="12913" ht="12.75" hidden="1" customHeight="1"/>
    <row r="12914" ht="12.75" hidden="1" customHeight="1"/>
    <row r="12915" ht="12.75" hidden="1" customHeight="1"/>
    <row r="12916" ht="12.75" hidden="1" customHeight="1"/>
    <row r="12917" ht="12.75" hidden="1" customHeight="1"/>
    <row r="12918" ht="12.75" hidden="1" customHeight="1"/>
    <row r="12919" ht="12.75" hidden="1" customHeight="1"/>
    <row r="12920" ht="12.75" hidden="1" customHeight="1"/>
    <row r="12921" ht="12.75" hidden="1" customHeight="1"/>
    <row r="12922" ht="12.75" hidden="1" customHeight="1"/>
    <row r="12923" ht="12.75" hidden="1" customHeight="1"/>
    <row r="12924" ht="12.75" hidden="1" customHeight="1"/>
    <row r="12925" ht="12.75" hidden="1" customHeight="1"/>
    <row r="12926" ht="12.75" hidden="1" customHeight="1"/>
    <row r="12927" ht="12.75" hidden="1" customHeight="1"/>
    <row r="12928" ht="12.75" hidden="1" customHeight="1"/>
    <row r="12929" ht="12.75" hidden="1" customHeight="1"/>
    <row r="12930" ht="12.75" hidden="1" customHeight="1"/>
    <row r="12931" ht="12.75" hidden="1" customHeight="1"/>
    <row r="12932" ht="12.75" hidden="1" customHeight="1"/>
    <row r="12933" ht="12.75" hidden="1" customHeight="1"/>
    <row r="12934" ht="12.75" hidden="1" customHeight="1"/>
    <row r="12935" ht="12.75" hidden="1" customHeight="1"/>
    <row r="12936" ht="12.75" hidden="1" customHeight="1"/>
    <row r="12937" ht="12.75" hidden="1" customHeight="1"/>
    <row r="12938" ht="12.75" hidden="1" customHeight="1"/>
    <row r="12939" ht="12.75" hidden="1" customHeight="1"/>
    <row r="12940" ht="12.75" hidden="1" customHeight="1"/>
    <row r="12941" ht="12.75" hidden="1" customHeight="1"/>
    <row r="12942" ht="12.75" hidden="1" customHeight="1"/>
    <row r="12943" ht="12.75" hidden="1" customHeight="1"/>
    <row r="12944" ht="12.75" hidden="1" customHeight="1"/>
    <row r="12945" ht="12.75" hidden="1" customHeight="1"/>
    <row r="12946" ht="12.75" hidden="1" customHeight="1"/>
    <row r="12947" ht="12.75" hidden="1" customHeight="1"/>
    <row r="12948" ht="12.75" hidden="1" customHeight="1"/>
    <row r="12949" ht="12.75" hidden="1" customHeight="1"/>
    <row r="12950" ht="12.75" hidden="1" customHeight="1"/>
    <row r="12951" ht="12.75" hidden="1" customHeight="1"/>
    <row r="12952" ht="12.75" hidden="1" customHeight="1"/>
    <row r="12953" ht="12.75" hidden="1" customHeight="1"/>
    <row r="12954" ht="12.75" hidden="1" customHeight="1"/>
    <row r="12955" ht="12.75" hidden="1" customHeight="1"/>
    <row r="12956" ht="12.75" hidden="1" customHeight="1"/>
    <row r="12957" ht="12.75" hidden="1" customHeight="1"/>
    <row r="12958" ht="12.75" hidden="1" customHeight="1"/>
    <row r="12959" ht="12.75" hidden="1" customHeight="1"/>
    <row r="12960" ht="12.75" hidden="1" customHeight="1"/>
    <row r="12961" ht="12.75" hidden="1" customHeight="1"/>
    <row r="12962" ht="12.75" hidden="1" customHeight="1"/>
    <row r="12963" ht="12.75" hidden="1" customHeight="1"/>
    <row r="12964" ht="12.75" hidden="1" customHeight="1"/>
    <row r="12965" ht="12.75" hidden="1" customHeight="1"/>
    <row r="12966" ht="12.75" hidden="1" customHeight="1"/>
    <row r="12967" ht="12.75" hidden="1" customHeight="1"/>
    <row r="12968" ht="12.75" hidden="1" customHeight="1"/>
    <row r="12969" ht="12.75" hidden="1" customHeight="1"/>
    <row r="12970" ht="12.75" hidden="1" customHeight="1"/>
    <row r="12971" ht="12.75" hidden="1" customHeight="1"/>
    <row r="12972" ht="12.75" hidden="1" customHeight="1"/>
    <row r="12973" ht="12.75" hidden="1" customHeight="1"/>
    <row r="12974" ht="12.75" hidden="1" customHeight="1"/>
    <row r="12975" ht="12.75" hidden="1" customHeight="1"/>
    <row r="12976" ht="12.75" hidden="1" customHeight="1"/>
    <row r="12977" ht="12.75" hidden="1" customHeight="1"/>
    <row r="12978" ht="12.75" hidden="1" customHeight="1"/>
    <row r="12979" ht="12.75" hidden="1" customHeight="1"/>
    <row r="12980" ht="12.75" hidden="1" customHeight="1"/>
    <row r="12981" ht="12.75" hidden="1" customHeight="1"/>
    <row r="12982" ht="12.75" hidden="1" customHeight="1"/>
    <row r="12983" ht="12.75" hidden="1" customHeight="1"/>
    <row r="12984" ht="12.75" hidden="1" customHeight="1"/>
    <row r="12985" ht="12.75" hidden="1" customHeight="1"/>
    <row r="12986" ht="12.75" hidden="1" customHeight="1"/>
    <row r="12987" ht="12.75" hidden="1" customHeight="1"/>
    <row r="12988" ht="12.75" hidden="1" customHeight="1"/>
    <row r="12989" ht="12.75" hidden="1" customHeight="1"/>
    <row r="12990" ht="12.75" hidden="1" customHeight="1"/>
    <row r="12991" ht="12.75" hidden="1" customHeight="1"/>
    <row r="12992" ht="12.75" hidden="1" customHeight="1"/>
    <row r="12993" ht="12.75" hidden="1" customHeight="1"/>
    <row r="12994" ht="12.75" hidden="1" customHeight="1"/>
    <row r="12995" ht="12.75" hidden="1" customHeight="1"/>
    <row r="12996" ht="12.75" hidden="1" customHeight="1"/>
    <row r="12997" ht="12.75" hidden="1" customHeight="1"/>
    <row r="12998" ht="12.75" hidden="1" customHeight="1"/>
    <row r="12999" ht="12.75" hidden="1" customHeight="1"/>
    <row r="13000" ht="12.75" hidden="1" customHeight="1"/>
    <row r="13001" ht="12.75" hidden="1" customHeight="1"/>
    <row r="13002" ht="12.75" hidden="1" customHeight="1"/>
    <row r="13003" ht="12.75" hidden="1" customHeight="1"/>
    <row r="13004" ht="12.75" hidden="1" customHeight="1"/>
    <row r="13005" ht="12.75" hidden="1" customHeight="1"/>
    <row r="13006" ht="12.75" hidden="1" customHeight="1"/>
    <row r="13007" ht="12.75" hidden="1" customHeight="1"/>
    <row r="13008" ht="12.75" hidden="1" customHeight="1"/>
    <row r="13009" ht="12.75" hidden="1" customHeight="1"/>
    <row r="13010" ht="12.75" hidden="1" customHeight="1"/>
    <row r="13011" ht="12.75" hidden="1" customHeight="1"/>
    <row r="13012" ht="12.75" hidden="1" customHeight="1"/>
    <row r="13013" ht="12.75" hidden="1" customHeight="1"/>
    <row r="13014" ht="12.75" hidden="1" customHeight="1"/>
    <row r="13015" ht="12.75" hidden="1" customHeight="1"/>
    <row r="13016" ht="12.75" hidden="1" customHeight="1"/>
    <row r="13017" ht="12.75" hidden="1" customHeight="1"/>
    <row r="13018" ht="12.75" hidden="1" customHeight="1"/>
    <row r="13019" ht="12.75" hidden="1" customHeight="1"/>
    <row r="13020" ht="12.75" hidden="1" customHeight="1"/>
    <row r="13021" ht="12.75" hidden="1" customHeight="1"/>
    <row r="13022" ht="12.75" hidden="1" customHeight="1"/>
    <row r="13023" ht="12.75" hidden="1" customHeight="1"/>
    <row r="13024" ht="12.75" hidden="1" customHeight="1"/>
    <row r="13025" ht="12.75" hidden="1" customHeight="1"/>
    <row r="13026" ht="12.75" hidden="1" customHeight="1"/>
    <row r="13027" ht="12.75" hidden="1" customHeight="1"/>
    <row r="13028" ht="12.75" hidden="1" customHeight="1"/>
    <row r="13029" ht="12.75" hidden="1" customHeight="1"/>
    <row r="13030" ht="12.75" hidden="1" customHeight="1"/>
    <row r="13031" ht="12.75" hidden="1" customHeight="1"/>
    <row r="13032" ht="12.75" hidden="1" customHeight="1"/>
    <row r="13033" ht="12.75" hidden="1" customHeight="1"/>
    <row r="13034" ht="12.75" hidden="1" customHeight="1"/>
    <row r="13035" ht="12.75" hidden="1" customHeight="1"/>
    <row r="13036" ht="12.75" hidden="1" customHeight="1"/>
    <row r="13037" ht="12.75" hidden="1" customHeight="1"/>
    <row r="13038" ht="12.75" hidden="1" customHeight="1"/>
    <row r="13039" ht="12.75" hidden="1" customHeight="1"/>
    <row r="13040" ht="12.75" hidden="1" customHeight="1"/>
    <row r="13041" ht="12.75" hidden="1" customHeight="1"/>
    <row r="13042" ht="12.75" hidden="1" customHeight="1"/>
    <row r="13043" ht="12.75" hidden="1" customHeight="1"/>
    <row r="13044" ht="12.75" hidden="1" customHeight="1"/>
    <row r="13045" ht="12.75" hidden="1" customHeight="1"/>
    <row r="13046" ht="12.75" hidden="1" customHeight="1"/>
    <row r="13047" ht="12.75" hidden="1" customHeight="1"/>
    <row r="13048" ht="12.75" hidden="1" customHeight="1"/>
    <row r="13049" ht="12.75" hidden="1" customHeight="1"/>
    <row r="13050" ht="12.75" hidden="1" customHeight="1"/>
    <row r="13051" ht="12.75" hidden="1" customHeight="1"/>
    <row r="13052" ht="12.75" hidden="1" customHeight="1"/>
    <row r="13053" ht="12.75" hidden="1" customHeight="1"/>
    <row r="13054" ht="12.75" hidden="1" customHeight="1"/>
    <row r="13055" ht="12.75" hidden="1" customHeight="1"/>
    <row r="13056" ht="12.75" hidden="1" customHeight="1"/>
    <row r="13057" ht="12.75" hidden="1" customHeight="1"/>
    <row r="13058" ht="12.75" hidden="1" customHeight="1"/>
    <row r="13059" ht="12.75" hidden="1" customHeight="1"/>
    <row r="13060" ht="12.75" hidden="1" customHeight="1"/>
    <row r="13061" ht="12.75" hidden="1" customHeight="1"/>
    <row r="13062" ht="12.75" hidden="1" customHeight="1"/>
    <row r="13063" ht="12.75" hidden="1" customHeight="1"/>
    <row r="13064" ht="12.75" hidden="1" customHeight="1"/>
    <row r="13065" ht="12.75" hidden="1" customHeight="1"/>
    <row r="13066" ht="12.75" hidden="1" customHeight="1"/>
    <row r="13067" ht="12.75" hidden="1" customHeight="1"/>
    <row r="13068" ht="12.75" hidden="1" customHeight="1"/>
    <row r="13069" ht="12.75" hidden="1" customHeight="1"/>
    <row r="13070" ht="12.75" hidden="1" customHeight="1"/>
    <row r="13071" ht="12.75" hidden="1" customHeight="1"/>
    <row r="13072" ht="12.75" hidden="1" customHeight="1"/>
    <row r="13073" ht="12.75" hidden="1" customHeight="1"/>
    <row r="13074" ht="12.75" hidden="1" customHeight="1"/>
    <row r="13075" ht="12.75" hidden="1" customHeight="1"/>
    <row r="13076" ht="12.75" hidden="1" customHeight="1"/>
    <row r="13077" ht="12.75" hidden="1" customHeight="1"/>
    <row r="13078" ht="12.75" hidden="1" customHeight="1"/>
    <row r="13079" ht="12.75" hidden="1" customHeight="1"/>
    <row r="13080" ht="12.75" hidden="1" customHeight="1"/>
    <row r="13081" ht="12.75" hidden="1" customHeight="1"/>
    <row r="13082" ht="12.75" hidden="1" customHeight="1"/>
    <row r="13083" ht="12.75" hidden="1" customHeight="1"/>
    <row r="13084" ht="12.75" hidden="1" customHeight="1"/>
    <row r="13085" ht="12.75" hidden="1" customHeight="1"/>
    <row r="13086" ht="12.75" hidden="1" customHeight="1"/>
    <row r="13087" ht="12.75" hidden="1" customHeight="1"/>
    <row r="13088" ht="12.75" hidden="1" customHeight="1"/>
    <row r="13089" ht="12.75" hidden="1" customHeight="1"/>
    <row r="13090" ht="12.75" hidden="1" customHeight="1"/>
    <row r="13091" ht="12.75" hidden="1" customHeight="1"/>
    <row r="13092" ht="12.75" hidden="1" customHeight="1"/>
    <row r="13093" ht="12.75" hidden="1" customHeight="1"/>
    <row r="13094" ht="12.75" hidden="1" customHeight="1"/>
    <row r="13095" ht="12.75" hidden="1" customHeight="1"/>
    <row r="13096" ht="12.75" hidden="1" customHeight="1"/>
    <row r="13097" ht="12.75" hidden="1" customHeight="1"/>
    <row r="13098" ht="12.75" hidden="1" customHeight="1"/>
    <row r="13099" ht="12.75" hidden="1" customHeight="1"/>
    <row r="13100" ht="12.75" hidden="1" customHeight="1"/>
    <row r="13101" ht="12.75" hidden="1" customHeight="1"/>
    <row r="13102" ht="12.75" hidden="1" customHeight="1"/>
    <row r="13103" ht="12.75" hidden="1" customHeight="1"/>
    <row r="13104" ht="12.75" hidden="1" customHeight="1"/>
    <row r="13105" ht="12.75" hidden="1" customHeight="1"/>
    <row r="13106" ht="12.75" hidden="1" customHeight="1"/>
    <row r="13107" ht="12.75" hidden="1" customHeight="1"/>
    <row r="13108" ht="12.75" hidden="1" customHeight="1"/>
    <row r="13109" ht="12.75" hidden="1" customHeight="1"/>
    <row r="13110" ht="12.75" hidden="1" customHeight="1"/>
    <row r="13111" ht="12.75" hidden="1" customHeight="1"/>
    <row r="13112" ht="12.75" hidden="1" customHeight="1"/>
    <row r="13113" ht="12.75" hidden="1" customHeight="1"/>
    <row r="13114" ht="12.75" hidden="1" customHeight="1"/>
    <row r="13115" ht="12.75" hidden="1" customHeight="1"/>
    <row r="13116" ht="12.75" hidden="1" customHeight="1"/>
    <row r="13117" ht="12.75" hidden="1" customHeight="1"/>
    <row r="13118" ht="12.75" hidden="1" customHeight="1"/>
    <row r="13119" ht="12.75" hidden="1" customHeight="1"/>
    <row r="13120" ht="12.75" hidden="1" customHeight="1"/>
    <row r="13121" ht="12.75" hidden="1" customHeight="1"/>
    <row r="13122" ht="12.75" hidden="1" customHeight="1"/>
    <row r="13123" ht="12.75" hidden="1" customHeight="1"/>
    <row r="13124" ht="12.75" hidden="1" customHeight="1"/>
    <row r="13125" ht="12.75" hidden="1" customHeight="1"/>
    <row r="13126" ht="12.75" hidden="1" customHeight="1"/>
    <row r="13127" ht="12.75" hidden="1" customHeight="1"/>
    <row r="13128" ht="12.75" hidden="1" customHeight="1"/>
    <row r="13129" ht="12.75" hidden="1" customHeight="1"/>
    <row r="13130" ht="12.75" hidden="1" customHeight="1"/>
    <row r="13131" ht="12.75" hidden="1" customHeight="1"/>
    <row r="13132" ht="12.75" hidden="1" customHeight="1"/>
    <row r="13133" ht="12.75" hidden="1" customHeight="1"/>
    <row r="13134" ht="12.75" hidden="1" customHeight="1"/>
    <row r="13135" ht="12.75" hidden="1" customHeight="1"/>
    <row r="13136" ht="12.75" hidden="1" customHeight="1"/>
    <row r="13137" ht="12.75" hidden="1" customHeight="1"/>
    <row r="13138" ht="12.75" hidden="1" customHeight="1"/>
    <row r="13139" ht="12.75" hidden="1" customHeight="1"/>
    <row r="13140" ht="12.75" hidden="1" customHeight="1"/>
    <row r="13141" ht="12.75" hidden="1" customHeight="1"/>
    <row r="13142" ht="12.75" hidden="1" customHeight="1"/>
    <row r="13143" ht="12.75" hidden="1" customHeight="1"/>
    <row r="13144" ht="12.75" hidden="1" customHeight="1"/>
    <row r="13145" ht="12.75" hidden="1" customHeight="1"/>
    <row r="13146" ht="12.75" hidden="1" customHeight="1"/>
    <row r="13147" ht="12.75" hidden="1" customHeight="1"/>
    <row r="13148" ht="12.75" hidden="1" customHeight="1"/>
    <row r="13149" ht="12.75" hidden="1" customHeight="1"/>
    <row r="13150" ht="12.75" hidden="1" customHeight="1"/>
    <row r="13151" ht="12.75" hidden="1" customHeight="1"/>
    <row r="13152" ht="12.75" hidden="1" customHeight="1"/>
    <row r="13153" ht="12.75" hidden="1" customHeight="1"/>
    <row r="13154" ht="12.75" hidden="1" customHeight="1"/>
    <row r="13155" ht="12.75" hidden="1" customHeight="1"/>
    <row r="13156" ht="12.75" hidden="1" customHeight="1"/>
    <row r="13157" ht="12.75" hidden="1" customHeight="1"/>
    <row r="13158" ht="12.75" hidden="1" customHeight="1"/>
    <row r="13159" ht="12.75" hidden="1" customHeight="1"/>
    <row r="13160" ht="12.75" hidden="1" customHeight="1"/>
    <row r="13161" ht="12.75" hidden="1" customHeight="1"/>
    <row r="13162" ht="12.75" hidden="1" customHeight="1"/>
    <row r="13163" ht="12.75" hidden="1" customHeight="1"/>
    <row r="13164" ht="12.75" hidden="1" customHeight="1"/>
    <row r="13165" ht="12.75" hidden="1" customHeight="1"/>
    <row r="13166" ht="12.75" hidden="1" customHeight="1"/>
    <row r="13167" ht="12.75" hidden="1" customHeight="1"/>
    <row r="13168" ht="12.75" hidden="1" customHeight="1"/>
    <row r="13169" ht="12.75" hidden="1" customHeight="1"/>
    <row r="13170" ht="12.75" hidden="1" customHeight="1"/>
    <row r="13171" ht="12.75" hidden="1" customHeight="1"/>
    <row r="13172" ht="12.75" hidden="1" customHeight="1"/>
    <row r="13173" ht="12.75" hidden="1" customHeight="1"/>
    <row r="13174" ht="12.75" hidden="1" customHeight="1"/>
    <row r="13175" ht="12.75" hidden="1" customHeight="1"/>
    <row r="13176" ht="12.75" hidden="1" customHeight="1"/>
    <row r="13177" ht="12.75" hidden="1" customHeight="1"/>
    <row r="13178" ht="12.75" hidden="1" customHeight="1"/>
    <row r="13179" ht="12.75" hidden="1" customHeight="1"/>
    <row r="13180" ht="12.75" hidden="1" customHeight="1"/>
    <row r="13181" ht="12.75" hidden="1" customHeight="1"/>
    <row r="13182" ht="12.75" hidden="1" customHeight="1"/>
    <row r="13183" ht="12.75" hidden="1" customHeight="1"/>
    <row r="13184" ht="12.75" hidden="1" customHeight="1"/>
    <row r="13185" ht="12.75" hidden="1" customHeight="1"/>
    <row r="13186" ht="12.75" hidden="1" customHeight="1"/>
    <row r="13187" ht="12.75" hidden="1" customHeight="1"/>
    <row r="13188" ht="12.75" hidden="1" customHeight="1"/>
    <row r="13189" ht="12.75" hidden="1" customHeight="1"/>
    <row r="13190" ht="12.75" hidden="1" customHeight="1"/>
    <row r="13191" ht="12.75" hidden="1" customHeight="1"/>
    <row r="13192" ht="12.75" hidden="1" customHeight="1"/>
    <row r="13193" ht="12.75" hidden="1" customHeight="1"/>
    <row r="13194" ht="12.75" hidden="1" customHeight="1"/>
    <row r="13195" ht="12.75" hidden="1" customHeight="1"/>
    <row r="13196" ht="12.75" hidden="1" customHeight="1"/>
    <row r="13197" ht="12.75" hidden="1" customHeight="1"/>
    <row r="13198" ht="12.75" hidden="1" customHeight="1"/>
    <row r="13199" ht="12.75" hidden="1" customHeight="1"/>
    <row r="13200" ht="12.75" hidden="1" customHeight="1"/>
    <row r="13201" ht="12.75" hidden="1" customHeight="1"/>
    <row r="13202" ht="12.75" hidden="1" customHeight="1"/>
    <row r="13203" ht="12.75" hidden="1" customHeight="1"/>
    <row r="13204" ht="12.75" hidden="1" customHeight="1"/>
    <row r="13205" ht="12.75" hidden="1" customHeight="1"/>
    <row r="13206" ht="12.75" hidden="1" customHeight="1"/>
    <row r="13207" ht="12.75" hidden="1" customHeight="1"/>
    <row r="13208" ht="12.75" hidden="1" customHeight="1"/>
    <row r="13209" ht="12.75" hidden="1" customHeight="1"/>
    <row r="13210" ht="12.75" hidden="1" customHeight="1"/>
    <row r="13211" ht="12.75" hidden="1" customHeight="1"/>
    <row r="13212" ht="12.75" hidden="1" customHeight="1"/>
    <row r="13213" ht="12.75" hidden="1" customHeight="1"/>
    <row r="13214" ht="12.75" hidden="1" customHeight="1"/>
    <row r="13215" ht="12.75" hidden="1" customHeight="1"/>
    <row r="13216" ht="12.75" hidden="1" customHeight="1"/>
    <row r="13217" ht="12.75" hidden="1" customHeight="1"/>
    <row r="13218" ht="12.75" hidden="1" customHeight="1"/>
    <row r="13219" ht="12.75" hidden="1" customHeight="1"/>
    <row r="13220" ht="12.75" hidden="1" customHeight="1"/>
    <row r="13221" ht="12.75" hidden="1" customHeight="1"/>
    <row r="13222" ht="12.75" hidden="1" customHeight="1"/>
    <row r="13223" ht="12.75" hidden="1" customHeight="1"/>
    <row r="13224" ht="12.75" hidden="1" customHeight="1"/>
    <row r="13225" ht="12.75" hidden="1" customHeight="1"/>
    <row r="13226" ht="12.75" hidden="1" customHeight="1"/>
    <row r="13227" ht="12.75" hidden="1" customHeight="1"/>
    <row r="13228" ht="12.75" hidden="1" customHeight="1"/>
    <row r="13229" ht="12.75" hidden="1" customHeight="1"/>
    <row r="13230" ht="12.75" hidden="1" customHeight="1"/>
    <row r="13231" ht="12.75" hidden="1" customHeight="1"/>
    <row r="13232" ht="12.75" hidden="1" customHeight="1"/>
    <row r="13233" ht="12.75" hidden="1" customHeight="1"/>
    <row r="13234" ht="12.75" hidden="1" customHeight="1"/>
    <row r="13235" ht="12.75" hidden="1" customHeight="1"/>
    <row r="13236" ht="12.75" hidden="1" customHeight="1"/>
    <row r="13237" ht="12.75" hidden="1" customHeight="1"/>
    <row r="13238" ht="12.75" hidden="1" customHeight="1"/>
    <row r="13239" ht="12.75" hidden="1" customHeight="1"/>
    <row r="13240" ht="12.75" hidden="1" customHeight="1"/>
    <row r="13241" ht="12.75" hidden="1" customHeight="1"/>
    <row r="13242" ht="12.75" hidden="1" customHeight="1"/>
    <row r="13243" ht="12.75" hidden="1" customHeight="1"/>
    <row r="13244" ht="12.75" hidden="1" customHeight="1"/>
    <row r="13245" ht="12.75" hidden="1" customHeight="1"/>
    <row r="13246" ht="12.75" hidden="1" customHeight="1"/>
    <row r="13247" ht="12.75" hidden="1" customHeight="1"/>
    <row r="13248" ht="12.75" hidden="1" customHeight="1"/>
    <row r="13249" ht="12.75" hidden="1" customHeight="1"/>
    <row r="13250" ht="12.75" hidden="1" customHeight="1"/>
    <row r="13251" ht="12.75" hidden="1" customHeight="1"/>
    <row r="13252" ht="12.75" hidden="1" customHeight="1"/>
    <row r="13253" ht="12.75" hidden="1" customHeight="1"/>
    <row r="13254" ht="12.75" hidden="1" customHeight="1"/>
    <row r="13255" ht="12.75" hidden="1" customHeight="1"/>
    <row r="13256" ht="12.75" hidden="1" customHeight="1"/>
    <row r="13257" ht="12.75" hidden="1" customHeight="1"/>
    <row r="13258" ht="12.75" hidden="1" customHeight="1"/>
    <row r="13259" ht="12.75" hidden="1" customHeight="1"/>
    <row r="13260" ht="12.75" hidden="1" customHeight="1"/>
    <row r="13261" ht="12.75" hidden="1" customHeight="1"/>
    <row r="13262" ht="12.75" hidden="1" customHeight="1"/>
    <row r="13263" ht="12.75" hidden="1" customHeight="1"/>
    <row r="13264" ht="12.75" hidden="1" customHeight="1"/>
    <row r="13265" ht="12.75" hidden="1" customHeight="1"/>
    <row r="13266" ht="12.75" hidden="1" customHeight="1"/>
    <row r="13267" ht="12.75" hidden="1" customHeight="1"/>
    <row r="13268" ht="12.75" hidden="1" customHeight="1"/>
    <row r="13269" ht="12.75" hidden="1" customHeight="1"/>
    <row r="13270" ht="12.75" hidden="1" customHeight="1"/>
    <row r="13271" ht="12.75" hidden="1" customHeight="1"/>
    <row r="13272" ht="12.75" hidden="1" customHeight="1"/>
    <row r="13273" ht="12.75" hidden="1" customHeight="1"/>
    <row r="13274" ht="12.75" hidden="1" customHeight="1"/>
    <row r="13275" ht="12.75" hidden="1" customHeight="1"/>
    <row r="13276" ht="12.75" hidden="1" customHeight="1"/>
    <row r="13277" ht="12.75" hidden="1" customHeight="1"/>
    <row r="13278" ht="12.75" hidden="1" customHeight="1"/>
    <row r="13279" ht="12.75" hidden="1" customHeight="1"/>
    <row r="13280" ht="12.75" hidden="1" customHeight="1"/>
    <row r="13281" ht="12.75" hidden="1" customHeight="1"/>
    <row r="13282" ht="12.75" hidden="1" customHeight="1"/>
    <row r="13283" ht="12.75" hidden="1" customHeight="1"/>
    <row r="13284" ht="12.75" hidden="1" customHeight="1"/>
    <row r="13285" ht="12.75" hidden="1" customHeight="1"/>
    <row r="13286" ht="12.75" hidden="1" customHeight="1"/>
    <row r="13287" ht="12.75" hidden="1" customHeight="1"/>
    <row r="13288" ht="12.75" hidden="1" customHeight="1"/>
    <row r="13289" ht="12.75" hidden="1" customHeight="1"/>
    <row r="13290" ht="12.75" hidden="1" customHeight="1"/>
    <row r="13291" ht="12.75" hidden="1" customHeight="1"/>
    <row r="13292" ht="12.75" hidden="1" customHeight="1"/>
    <row r="13293" ht="12.75" hidden="1" customHeight="1"/>
    <row r="13294" ht="12.75" hidden="1" customHeight="1"/>
    <row r="13295" ht="12.75" hidden="1" customHeight="1"/>
    <row r="13296" ht="12.75" hidden="1" customHeight="1"/>
    <row r="13297" ht="12.75" hidden="1" customHeight="1"/>
    <row r="13298" ht="12.75" hidden="1" customHeight="1"/>
    <row r="13299" ht="12.75" hidden="1" customHeight="1"/>
    <row r="13300" ht="12.75" hidden="1" customHeight="1"/>
    <row r="13301" ht="12.75" hidden="1" customHeight="1"/>
    <row r="13302" ht="12.75" hidden="1" customHeight="1"/>
    <row r="13303" ht="12.75" hidden="1" customHeight="1"/>
    <row r="13304" ht="12.75" hidden="1" customHeight="1"/>
    <row r="13305" ht="12.75" hidden="1" customHeight="1"/>
    <row r="13306" ht="12.75" hidden="1" customHeight="1"/>
    <row r="13307" ht="12.75" hidden="1" customHeight="1"/>
    <row r="13308" ht="12.75" hidden="1" customHeight="1"/>
    <row r="13309" ht="12.75" hidden="1" customHeight="1"/>
    <row r="13310" ht="12.75" hidden="1" customHeight="1"/>
    <row r="13311" ht="12.75" hidden="1" customHeight="1"/>
    <row r="13312" ht="12.75" hidden="1" customHeight="1"/>
    <row r="13313" ht="12.75" hidden="1" customHeight="1"/>
    <row r="13314" ht="12.75" hidden="1" customHeight="1"/>
    <row r="13315" ht="12.75" hidden="1" customHeight="1"/>
    <row r="13316" ht="12.75" hidden="1" customHeight="1"/>
    <row r="13317" ht="12.75" hidden="1" customHeight="1"/>
    <row r="13318" ht="12.75" hidden="1" customHeight="1"/>
    <row r="13319" ht="12.75" hidden="1" customHeight="1"/>
    <row r="13320" ht="12.75" hidden="1" customHeight="1"/>
    <row r="13321" ht="12.75" hidden="1" customHeight="1"/>
    <row r="13322" ht="12.75" hidden="1" customHeight="1"/>
    <row r="13323" ht="12.75" hidden="1" customHeight="1"/>
    <row r="13324" ht="12.75" hidden="1" customHeight="1"/>
    <row r="13325" ht="12.75" hidden="1" customHeight="1"/>
    <row r="13326" ht="12.75" hidden="1" customHeight="1"/>
    <row r="13327" ht="12.75" hidden="1" customHeight="1"/>
    <row r="13328" ht="12.75" hidden="1" customHeight="1"/>
    <row r="13329" ht="12.75" hidden="1" customHeight="1"/>
    <row r="13330" ht="12.75" hidden="1" customHeight="1"/>
    <row r="13331" ht="12.75" hidden="1" customHeight="1"/>
    <row r="13332" ht="12.75" hidden="1" customHeight="1"/>
    <row r="13333" ht="12.75" hidden="1" customHeight="1"/>
    <row r="13334" ht="12.75" hidden="1" customHeight="1"/>
    <row r="13335" ht="12.75" hidden="1" customHeight="1"/>
    <row r="13336" ht="12.75" hidden="1" customHeight="1"/>
    <row r="13337" ht="12.75" hidden="1" customHeight="1"/>
    <row r="13338" ht="12.75" hidden="1" customHeight="1"/>
    <row r="13339" ht="12.75" hidden="1" customHeight="1"/>
    <row r="13340" ht="12.75" hidden="1" customHeight="1"/>
    <row r="13341" ht="12.75" hidden="1" customHeight="1"/>
    <row r="13342" ht="12.75" hidden="1" customHeight="1"/>
    <row r="13343" ht="12.75" hidden="1" customHeight="1"/>
    <row r="13344" ht="12.75" hidden="1" customHeight="1"/>
    <row r="13345" ht="12.75" hidden="1" customHeight="1"/>
    <row r="13346" ht="12.75" hidden="1" customHeight="1"/>
    <row r="13347" ht="12.75" hidden="1" customHeight="1"/>
    <row r="13348" ht="12.75" hidden="1" customHeight="1"/>
    <row r="13349" ht="12.75" hidden="1" customHeight="1"/>
    <row r="13350" ht="12.75" hidden="1" customHeight="1"/>
    <row r="13351" ht="12.75" hidden="1" customHeight="1"/>
    <row r="13352" ht="12.75" hidden="1" customHeight="1"/>
    <row r="13353" ht="12.75" hidden="1" customHeight="1"/>
    <row r="13354" ht="12.75" hidden="1" customHeight="1"/>
    <row r="13355" ht="12.75" hidden="1" customHeight="1"/>
    <row r="13356" ht="12.75" hidden="1" customHeight="1"/>
    <row r="13357" ht="12.75" hidden="1" customHeight="1"/>
    <row r="13358" ht="12.75" hidden="1" customHeight="1"/>
    <row r="13359" ht="12.75" hidden="1" customHeight="1"/>
    <row r="13360" ht="12.75" hidden="1" customHeight="1"/>
    <row r="13361" ht="12.75" hidden="1" customHeight="1"/>
    <row r="13362" ht="12.75" hidden="1" customHeight="1"/>
    <row r="13363" ht="12.75" hidden="1" customHeight="1"/>
    <row r="13364" ht="12.75" hidden="1" customHeight="1"/>
    <row r="13365" ht="12.75" hidden="1" customHeight="1"/>
    <row r="13366" ht="12.75" hidden="1" customHeight="1"/>
    <row r="13367" ht="12.75" hidden="1" customHeight="1"/>
    <row r="13368" ht="12.75" hidden="1" customHeight="1"/>
    <row r="13369" ht="12.75" hidden="1" customHeight="1"/>
    <row r="13370" ht="12.75" hidden="1" customHeight="1"/>
    <row r="13371" ht="12.75" hidden="1" customHeight="1"/>
    <row r="13372" ht="12.75" hidden="1" customHeight="1"/>
    <row r="13373" ht="12.75" hidden="1" customHeight="1"/>
    <row r="13374" ht="12.75" hidden="1" customHeight="1"/>
    <row r="13375" ht="12.75" hidden="1" customHeight="1"/>
    <row r="13376" ht="12.75" hidden="1" customHeight="1"/>
    <row r="13377" ht="12.75" hidden="1" customHeight="1"/>
    <row r="13378" ht="12.75" hidden="1" customHeight="1"/>
    <row r="13379" ht="12.75" hidden="1" customHeight="1"/>
    <row r="13380" ht="12.75" hidden="1" customHeight="1"/>
    <row r="13381" ht="12.75" hidden="1" customHeight="1"/>
    <row r="13382" ht="12.75" hidden="1" customHeight="1"/>
    <row r="13383" ht="12.75" hidden="1" customHeight="1"/>
    <row r="13384" ht="12.75" hidden="1" customHeight="1"/>
    <row r="13385" ht="12.75" hidden="1" customHeight="1"/>
    <row r="13386" ht="12.75" hidden="1" customHeight="1"/>
    <row r="13387" ht="12.75" hidden="1" customHeight="1"/>
    <row r="13388" ht="12.75" hidden="1" customHeight="1"/>
    <row r="13389" ht="12.75" hidden="1" customHeight="1"/>
    <row r="13390" ht="12.75" hidden="1" customHeight="1"/>
    <row r="13391" ht="12.75" hidden="1" customHeight="1"/>
    <row r="13392" ht="12.75" hidden="1" customHeight="1"/>
    <row r="13393" ht="12.75" hidden="1" customHeight="1"/>
    <row r="13394" ht="12.75" hidden="1" customHeight="1"/>
    <row r="13395" ht="12.75" hidden="1" customHeight="1"/>
    <row r="13396" ht="12.75" hidden="1" customHeight="1"/>
    <row r="13397" ht="12.75" hidden="1" customHeight="1"/>
    <row r="13398" ht="12.75" hidden="1" customHeight="1"/>
    <row r="13399" ht="12.75" hidden="1" customHeight="1"/>
    <row r="13400" ht="12.75" hidden="1" customHeight="1"/>
    <row r="13401" ht="12.75" hidden="1" customHeight="1"/>
    <row r="13402" ht="12.75" hidden="1" customHeight="1"/>
    <row r="13403" ht="12.75" hidden="1" customHeight="1"/>
    <row r="13404" ht="12.75" hidden="1" customHeight="1"/>
    <row r="13405" ht="12.75" hidden="1" customHeight="1"/>
    <row r="13406" ht="12.75" hidden="1" customHeight="1"/>
    <row r="13407" ht="12.75" hidden="1" customHeight="1"/>
    <row r="13408" ht="12.75" hidden="1" customHeight="1"/>
    <row r="13409" ht="12.75" hidden="1" customHeight="1"/>
    <row r="13410" ht="12.75" hidden="1" customHeight="1"/>
    <row r="13411" ht="12.75" hidden="1" customHeight="1"/>
    <row r="13412" ht="12.75" hidden="1" customHeight="1"/>
    <row r="13413" ht="12.75" hidden="1" customHeight="1"/>
    <row r="13414" ht="12.75" hidden="1" customHeight="1"/>
    <row r="13415" ht="12.75" hidden="1" customHeight="1"/>
    <row r="13416" ht="12.75" hidden="1" customHeight="1"/>
    <row r="13417" ht="12.75" hidden="1" customHeight="1"/>
    <row r="13418" ht="12.75" hidden="1" customHeight="1"/>
    <row r="13419" ht="12.75" hidden="1" customHeight="1"/>
    <row r="13420" ht="12.75" hidden="1" customHeight="1"/>
    <row r="13421" ht="12.75" hidden="1" customHeight="1"/>
    <row r="13422" ht="12.75" hidden="1" customHeight="1"/>
    <row r="13423" ht="12.75" hidden="1" customHeight="1"/>
    <row r="13424" ht="12.75" hidden="1" customHeight="1"/>
    <row r="13425" ht="12.75" hidden="1" customHeight="1"/>
    <row r="13426" ht="12.75" hidden="1" customHeight="1"/>
    <row r="13427" ht="12.75" hidden="1" customHeight="1"/>
    <row r="13428" ht="12.75" hidden="1" customHeight="1"/>
    <row r="13429" ht="12.75" hidden="1" customHeight="1"/>
    <row r="13430" ht="12.75" hidden="1" customHeight="1"/>
    <row r="13431" ht="12.75" hidden="1" customHeight="1"/>
    <row r="13432" ht="12.75" hidden="1" customHeight="1"/>
    <row r="13433" ht="12.75" hidden="1" customHeight="1"/>
    <row r="13434" ht="12.75" hidden="1" customHeight="1"/>
    <row r="13435" ht="12.75" hidden="1" customHeight="1"/>
    <row r="13436" ht="12.75" hidden="1" customHeight="1"/>
    <row r="13437" ht="12.75" hidden="1" customHeight="1"/>
    <row r="13438" ht="12.75" hidden="1" customHeight="1"/>
    <row r="13439" ht="12.75" hidden="1" customHeight="1"/>
    <row r="13440" ht="12.75" hidden="1" customHeight="1"/>
    <row r="13441" ht="12.75" hidden="1" customHeight="1"/>
    <row r="13442" ht="12.75" hidden="1" customHeight="1"/>
    <row r="13443" ht="12.75" hidden="1" customHeight="1"/>
    <row r="13444" ht="12.75" hidden="1" customHeight="1"/>
    <row r="13445" ht="12.75" hidden="1" customHeight="1"/>
    <row r="13446" ht="12.75" hidden="1" customHeight="1"/>
    <row r="13447" ht="12.75" hidden="1" customHeight="1"/>
    <row r="13448" ht="12.75" hidden="1" customHeight="1"/>
    <row r="13449" ht="12.75" hidden="1" customHeight="1"/>
    <row r="13450" ht="12.75" hidden="1" customHeight="1"/>
    <row r="13451" ht="12.75" hidden="1" customHeight="1"/>
    <row r="13452" ht="12.75" hidden="1" customHeight="1"/>
    <row r="13453" ht="12.75" hidden="1" customHeight="1"/>
    <row r="13454" ht="12.75" hidden="1" customHeight="1"/>
    <row r="13455" ht="12.75" hidden="1" customHeight="1"/>
    <row r="13456" ht="12.75" hidden="1" customHeight="1"/>
    <row r="13457" ht="12.75" hidden="1" customHeight="1"/>
    <row r="13458" ht="12.75" hidden="1" customHeight="1"/>
    <row r="13459" ht="12.75" hidden="1" customHeight="1"/>
    <row r="13460" ht="12.75" hidden="1" customHeight="1"/>
    <row r="13461" ht="12.75" hidden="1" customHeight="1"/>
    <row r="13462" ht="12.75" hidden="1" customHeight="1"/>
    <row r="13463" ht="12.75" hidden="1" customHeight="1"/>
    <row r="13464" ht="12.75" hidden="1" customHeight="1"/>
    <row r="13465" ht="12.75" hidden="1" customHeight="1"/>
    <row r="13466" ht="12.75" hidden="1" customHeight="1"/>
    <row r="13467" ht="12.75" hidden="1" customHeight="1"/>
    <row r="13468" ht="12.75" hidden="1" customHeight="1"/>
    <row r="13469" ht="12.75" hidden="1" customHeight="1"/>
    <row r="13470" ht="12.75" hidden="1" customHeight="1"/>
    <row r="13471" ht="12.75" hidden="1" customHeight="1"/>
    <row r="13472" ht="12.75" hidden="1" customHeight="1"/>
    <row r="13473" ht="12.75" hidden="1" customHeight="1"/>
    <row r="13474" ht="12.75" hidden="1" customHeight="1"/>
    <row r="13475" ht="12.75" hidden="1" customHeight="1"/>
    <row r="13476" ht="12.75" hidden="1" customHeight="1"/>
    <row r="13477" ht="12.75" hidden="1" customHeight="1"/>
    <row r="13478" ht="12.75" hidden="1" customHeight="1"/>
    <row r="13479" ht="12.75" hidden="1" customHeight="1"/>
    <row r="13480" ht="12.75" hidden="1" customHeight="1"/>
    <row r="13481" ht="12.75" hidden="1" customHeight="1"/>
    <row r="13482" ht="12.75" hidden="1" customHeight="1"/>
    <row r="13483" ht="12.75" hidden="1" customHeight="1"/>
    <row r="13484" ht="12.75" hidden="1" customHeight="1"/>
    <row r="13485" ht="12.75" hidden="1" customHeight="1"/>
    <row r="13486" ht="12.75" hidden="1" customHeight="1"/>
    <row r="13487" ht="12.75" hidden="1" customHeight="1"/>
    <row r="13488" ht="12.75" hidden="1" customHeight="1"/>
    <row r="13489" ht="12.75" hidden="1" customHeight="1"/>
    <row r="13490" ht="12.75" hidden="1" customHeight="1"/>
    <row r="13491" ht="12.75" hidden="1" customHeight="1"/>
    <row r="13492" ht="12.75" hidden="1" customHeight="1"/>
    <row r="13493" ht="12.75" hidden="1" customHeight="1"/>
    <row r="13494" ht="12.75" hidden="1" customHeight="1"/>
    <row r="13495" ht="12.75" hidden="1" customHeight="1"/>
    <row r="13496" ht="12.75" hidden="1" customHeight="1"/>
    <row r="13497" ht="12.75" hidden="1" customHeight="1"/>
    <row r="13498" ht="12.75" hidden="1" customHeight="1"/>
    <row r="13499" ht="12.75" hidden="1" customHeight="1"/>
    <row r="13500" ht="12.75" hidden="1" customHeight="1"/>
    <row r="13501" ht="12.75" hidden="1" customHeight="1"/>
    <row r="13502" ht="12.75" hidden="1" customHeight="1"/>
    <row r="13503" ht="12.75" hidden="1" customHeight="1"/>
    <row r="13504" ht="12.75" hidden="1" customHeight="1"/>
    <row r="13505" ht="12.75" hidden="1" customHeight="1"/>
    <row r="13506" ht="12.75" hidden="1" customHeight="1"/>
    <row r="13507" ht="12.75" hidden="1" customHeight="1"/>
    <row r="13508" ht="12.75" hidden="1" customHeight="1"/>
    <row r="13509" ht="12.75" hidden="1" customHeight="1"/>
    <row r="13510" ht="12.75" hidden="1" customHeight="1"/>
    <row r="13511" ht="12.75" hidden="1" customHeight="1"/>
    <row r="13512" ht="12.75" hidden="1" customHeight="1"/>
    <row r="13513" ht="12.75" hidden="1" customHeight="1"/>
    <row r="13514" ht="12.75" hidden="1" customHeight="1"/>
    <row r="13515" ht="12.75" hidden="1" customHeight="1"/>
    <row r="13516" ht="12.75" hidden="1" customHeight="1"/>
    <row r="13517" ht="12.75" hidden="1" customHeight="1"/>
    <row r="13518" ht="12.75" hidden="1" customHeight="1"/>
    <row r="13519" ht="12.75" hidden="1" customHeight="1"/>
    <row r="13520" ht="12.75" hidden="1" customHeight="1"/>
    <row r="13521" ht="12.75" hidden="1" customHeight="1"/>
    <row r="13522" ht="12.75" hidden="1" customHeight="1"/>
    <row r="13523" ht="12.75" hidden="1" customHeight="1"/>
    <row r="13524" ht="12.75" hidden="1" customHeight="1"/>
    <row r="13525" ht="12.75" hidden="1" customHeight="1"/>
    <row r="13526" ht="12.75" hidden="1" customHeight="1"/>
    <row r="13527" ht="12.75" hidden="1" customHeight="1"/>
    <row r="13528" ht="12.75" hidden="1" customHeight="1"/>
    <row r="13529" ht="12.75" hidden="1" customHeight="1"/>
    <row r="13530" ht="12.75" hidden="1" customHeight="1"/>
    <row r="13531" ht="12.75" hidden="1" customHeight="1"/>
    <row r="13532" ht="12.75" hidden="1" customHeight="1"/>
    <row r="13533" ht="12.75" hidden="1" customHeight="1"/>
    <row r="13534" ht="12.75" hidden="1" customHeight="1"/>
    <row r="13535" ht="12.75" hidden="1" customHeight="1"/>
    <row r="13536" ht="12.75" hidden="1" customHeight="1"/>
    <row r="13537" ht="12.75" hidden="1" customHeight="1"/>
    <row r="13538" ht="12.75" hidden="1" customHeight="1"/>
    <row r="13539" ht="12.75" hidden="1" customHeight="1"/>
    <row r="13540" ht="12.75" hidden="1" customHeight="1"/>
    <row r="13541" ht="12.75" hidden="1" customHeight="1"/>
    <row r="13542" ht="12.75" hidden="1" customHeight="1"/>
    <row r="13543" ht="12.75" hidden="1" customHeight="1"/>
    <row r="13544" ht="12.75" hidden="1" customHeight="1"/>
    <row r="13545" ht="12.75" hidden="1" customHeight="1"/>
    <row r="13546" ht="12.75" hidden="1" customHeight="1"/>
    <row r="13547" ht="12.75" hidden="1" customHeight="1"/>
    <row r="13548" ht="12.75" hidden="1" customHeight="1"/>
    <row r="13549" ht="12.75" hidden="1" customHeight="1"/>
    <row r="13550" ht="12.75" hidden="1" customHeight="1"/>
    <row r="13551" ht="12.75" hidden="1" customHeight="1"/>
    <row r="13552" ht="12.75" hidden="1" customHeight="1"/>
    <row r="13553" ht="12.75" hidden="1" customHeight="1"/>
    <row r="13554" ht="12.75" hidden="1" customHeight="1"/>
    <row r="13555" ht="12.75" hidden="1" customHeight="1"/>
    <row r="13556" ht="12.75" hidden="1" customHeight="1"/>
    <row r="13557" ht="12.75" hidden="1" customHeight="1"/>
    <row r="13558" ht="12.75" hidden="1" customHeight="1"/>
    <row r="13559" ht="12.75" hidden="1" customHeight="1"/>
    <row r="13560" ht="12.75" hidden="1" customHeight="1"/>
    <row r="13561" ht="12.75" hidden="1" customHeight="1"/>
    <row r="13562" ht="12.75" hidden="1" customHeight="1"/>
    <row r="13563" ht="12.75" hidden="1" customHeight="1"/>
    <row r="13564" ht="12.75" hidden="1" customHeight="1"/>
    <row r="13565" ht="12.75" hidden="1" customHeight="1"/>
    <row r="13566" ht="12.75" hidden="1" customHeight="1"/>
    <row r="13567" ht="12.75" hidden="1" customHeight="1"/>
    <row r="13568" ht="12.75" hidden="1" customHeight="1"/>
    <row r="13569" ht="12.75" hidden="1" customHeight="1"/>
    <row r="13570" ht="12.75" hidden="1" customHeight="1"/>
    <row r="13571" ht="12.75" hidden="1" customHeight="1"/>
    <row r="13572" ht="12.75" hidden="1" customHeight="1"/>
    <row r="13573" ht="12.75" hidden="1" customHeight="1"/>
    <row r="13574" ht="12.75" hidden="1" customHeight="1"/>
    <row r="13575" ht="12.75" hidden="1" customHeight="1"/>
    <row r="13576" ht="12.75" hidden="1" customHeight="1"/>
    <row r="13577" ht="12.75" hidden="1" customHeight="1"/>
    <row r="13578" ht="12.75" hidden="1" customHeight="1"/>
    <row r="13579" ht="12.75" hidden="1" customHeight="1"/>
    <row r="13580" ht="12.75" hidden="1" customHeight="1"/>
    <row r="13581" ht="12.75" hidden="1" customHeight="1"/>
    <row r="13582" ht="12.75" hidden="1" customHeight="1"/>
    <row r="13583" ht="12.75" hidden="1" customHeight="1"/>
    <row r="13584" ht="12.75" hidden="1" customHeight="1"/>
    <row r="13585" ht="12.75" hidden="1" customHeight="1"/>
    <row r="13586" ht="12.75" hidden="1" customHeight="1"/>
    <row r="13587" ht="12.75" hidden="1" customHeight="1"/>
    <row r="13588" ht="12.75" hidden="1" customHeight="1"/>
    <row r="13589" ht="12.75" hidden="1" customHeight="1"/>
    <row r="13590" ht="12.75" hidden="1" customHeight="1"/>
    <row r="13591" ht="12.75" hidden="1" customHeight="1"/>
    <row r="13592" ht="12.75" hidden="1" customHeight="1"/>
    <row r="13593" ht="12.75" hidden="1" customHeight="1"/>
    <row r="13594" ht="12.75" hidden="1" customHeight="1"/>
    <row r="13595" ht="12.75" hidden="1" customHeight="1"/>
    <row r="13596" ht="12.75" hidden="1" customHeight="1"/>
    <row r="13597" ht="12.75" hidden="1" customHeight="1"/>
    <row r="13598" ht="12.75" hidden="1" customHeight="1"/>
    <row r="13599" ht="12.75" hidden="1" customHeight="1"/>
    <row r="13600" ht="12.75" hidden="1" customHeight="1"/>
    <row r="13601" ht="12.75" hidden="1" customHeight="1"/>
    <row r="13602" ht="12.75" hidden="1" customHeight="1"/>
    <row r="13603" ht="12.75" hidden="1" customHeight="1"/>
    <row r="13604" ht="12.75" hidden="1" customHeight="1"/>
    <row r="13605" ht="12.75" hidden="1" customHeight="1"/>
    <row r="13606" ht="12.75" hidden="1" customHeight="1"/>
    <row r="13607" ht="12.75" hidden="1" customHeight="1"/>
    <row r="13608" ht="12.75" hidden="1" customHeight="1"/>
    <row r="13609" ht="12.75" hidden="1" customHeight="1"/>
    <row r="13610" ht="12.75" hidden="1" customHeight="1"/>
    <row r="13611" ht="12.75" hidden="1" customHeight="1"/>
    <row r="13612" ht="12.75" hidden="1" customHeight="1"/>
    <row r="13613" ht="12.75" hidden="1" customHeight="1"/>
    <row r="13614" ht="12.75" hidden="1" customHeight="1"/>
    <row r="13615" ht="12.75" hidden="1" customHeight="1"/>
    <row r="13616" ht="12.75" hidden="1" customHeight="1"/>
    <row r="13617" ht="12.75" hidden="1" customHeight="1"/>
    <row r="13618" ht="12.75" hidden="1" customHeight="1"/>
    <row r="13619" ht="12.75" hidden="1" customHeight="1"/>
    <row r="13620" ht="12.75" hidden="1" customHeight="1"/>
    <row r="13621" ht="12.75" hidden="1" customHeight="1"/>
    <row r="13622" ht="12.75" hidden="1" customHeight="1"/>
    <row r="13623" ht="12.75" hidden="1" customHeight="1"/>
    <row r="13624" ht="12.75" hidden="1" customHeight="1"/>
    <row r="13625" ht="12.75" hidden="1" customHeight="1"/>
    <row r="13626" ht="12.75" hidden="1" customHeight="1"/>
    <row r="13627" ht="12.75" hidden="1" customHeight="1"/>
    <row r="13628" ht="12.75" hidden="1" customHeight="1"/>
    <row r="13629" ht="12.75" hidden="1" customHeight="1"/>
    <row r="13630" ht="12.75" hidden="1" customHeight="1"/>
    <row r="13631" ht="12.75" hidden="1" customHeight="1"/>
    <row r="13632" ht="12.75" hidden="1" customHeight="1"/>
    <row r="13633" ht="12.75" hidden="1" customHeight="1"/>
    <row r="13634" ht="12.75" hidden="1" customHeight="1"/>
    <row r="13635" ht="12.75" hidden="1" customHeight="1"/>
    <row r="13636" ht="12.75" hidden="1" customHeight="1"/>
    <row r="13637" ht="12.75" hidden="1" customHeight="1"/>
    <row r="13638" ht="12.75" hidden="1" customHeight="1"/>
    <row r="13639" ht="12.75" hidden="1" customHeight="1"/>
    <row r="13640" ht="12.75" hidden="1" customHeight="1"/>
    <row r="13641" ht="12.75" hidden="1" customHeight="1"/>
    <row r="13642" ht="12.75" hidden="1" customHeight="1"/>
    <row r="13643" ht="12.75" hidden="1" customHeight="1"/>
    <row r="13644" ht="12.75" hidden="1" customHeight="1"/>
    <row r="13645" ht="12.75" hidden="1" customHeight="1"/>
    <row r="13646" ht="12.75" hidden="1" customHeight="1"/>
    <row r="13647" ht="12.75" hidden="1" customHeight="1"/>
    <row r="13648" ht="12.75" hidden="1" customHeight="1"/>
    <row r="13649" ht="12.75" hidden="1" customHeight="1"/>
    <row r="13650" ht="12.75" hidden="1" customHeight="1"/>
    <row r="13651" ht="12.75" hidden="1" customHeight="1"/>
    <row r="13652" ht="12.75" hidden="1" customHeight="1"/>
    <row r="13653" ht="12.75" hidden="1" customHeight="1"/>
    <row r="13654" ht="12.75" hidden="1" customHeight="1"/>
    <row r="13655" ht="12.75" hidden="1" customHeight="1"/>
    <row r="13656" ht="12.75" hidden="1" customHeight="1"/>
    <row r="13657" ht="12.75" hidden="1" customHeight="1"/>
    <row r="13658" ht="12.75" hidden="1" customHeight="1"/>
    <row r="13659" ht="12.75" hidden="1" customHeight="1"/>
    <row r="13660" ht="12.75" hidden="1" customHeight="1"/>
    <row r="13661" ht="12.75" hidden="1" customHeight="1"/>
    <row r="13662" ht="12.75" hidden="1" customHeight="1"/>
    <row r="13663" ht="12.75" hidden="1" customHeight="1"/>
    <row r="13664" ht="12.75" hidden="1" customHeight="1"/>
    <row r="13665" ht="12.75" hidden="1" customHeight="1"/>
    <row r="13666" ht="12.75" hidden="1" customHeight="1"/>
    <row r="13667" ht="12.75" hidden="1" customHeight="1"/>
    <row r="13668" ht="12.75" hidden="1" customHeight="1"/>
    <row r="13669" ht="12.75" hidden="1" customHeight="1"/>
    <row r="13670" ht="12.75" hidden="1" customHeight="1"/>
    <row r="13671" ht="12.75" hidden="1" customHeight="1"/>
    <row r="13672" ht="12.75" hidden="1" customHeight="1"/>
    <row r="13673" ht="12.75" hidden="1" customHeight="1"/>
    <row r="13674" ht="12.75" hidden="1" customHeight="1"/>
    <row r="13675" ht="12.75" hidden="1" customHeight="1"/>
    <row r="13676" ht="12.75" hidden="1" customHeight="1"/>
    <row r="13677" ht="12.75" hidden="1" customHeight="1"/>
    <row r="13678" ht="12.75" hidden="1" customHeight="1"/>
    <row r="13679" ht="12.75" hidden="1" customHeight="1"/>
    <row r="13680" ht="12.75" hidden="1" customHeight="1"/>
    <row r="13681" ht="12.75" hidden="1" customHeight="1"/>
    <row r="13682" ht="12.75" hidden="1" customHeight="1"/>
    <row r="13683" ht="12.75" hidden="1" customHeight="1"/>
    <row r="13684" ht="12.75" hidden="1" customHeight="1"/>
    <row r="13685" ht="12.75" hidden="1" customHeight="1"/>
    <row r="13686" ht="12.75" hidden="1" customHeight="1"/>
    <row r="13687" ht="12.75" hidden="1" customHeight="1"/>
    <row r="13688" ht="12.75" hidden="1" customHeight="1"/>
    <row r="13689" ht="12.75" hidden="1" customHeight="1"/>
    <row r="13690" ht="12.75" hidden="1" customHeight="1"/>
    <row r="13691" ht="12.75" hidden="1" customHeight="1"/>
    <row r="13692" ht="12.75" hidden="1" customHeight="1"/>
    <row r="13693" ht="12.75" hidden="1" customHeight="1"/>
    <row r="13694" ht="12.75" hidden="1" customHeight="1"/>
    <row r="13695" ht="12.75" hidden="1" customHeight="1"/>
    <row r="13696" ht="12.75" hidden="1" customHeight="1"/>
    <row r="13697" ht="12.75" hidden="1" customHeight="1"/>
    <row r="13698" ht="12.75" hidden="1" customHeight="1"/>
    <row r="13699" ht="12.75" hidden="1" customHeight="1"/>
    <row r="13700" ht="12.75" hidden="1" customHeight="1"/>
    <row r="13701" ht="12.75" hidden="1" customHeight="1"/>
    <row r="13702" ht="12.75" hidden="1" customHeight="1"/>
    <row r="13703" ht="12.75" hidden="1" customHeight="1"/>
    <row r="13704" ht="12.75" hidden="1" customHeight="1"/>
    <row r="13705" ht="12.75" hidden="1" customHeight="1"/>
    <row r="13706" ht="12.75" hidden="1" customHeight="1"/>
    <row r="13707" ht="12.75" hidden="1" customHeight="1"/>
    <row r="13708" ht="12.75" hidden="1" customHeight="1"/>
    <row r="13709" ht="12.75" hidden="1" customHeight="1"/>
    <row r="13710" ht="12.75" hidden="1" customHeight="1"/>
    <row r="13711" ht="12.75" hidden="1" customHeight="1"/>
    <row r="13712" ht="12.75" hidden="1" customHeight="1"/>
    <row r="13713" ht="12.75" hidden="1" customHeight="1"/>
    <row r="13714" ht="12.75" hidden="1" customHeight="1"/>
    <row r="13715" ht="12.75" hidden="1" customHeight="1"/>
    <row r="13716" ht="12.75" hidden="1" customHeight="1"/>
    <row r="13717" ht="12.75" hidden="1" customHeight="1"/>
    <row r="13718" ht="12.75" hidden="1" customHeight="1"/>
    <row r="13719" ht="12.75" hidden="1" customHeight="1"/>
    <row r="13720" ht="12.75" hidden="1" customHeight="1"/>
    <row r="13721" ht="12.75" hidden="1" customHeight="1"/>
    <row r="13722" ht="12.75" hidden="1" customHeight="1"/>
    <row r="13723" ht="12.75" hidden="1" customHeight="1"/>
    <row r="13724" ht="12.75" hidden="1" customHeight="1"/>
    <row r="13725" ht="12.75" hidden="1" customHeight="1"/>
    <row r="13726" ht="12.75" hidden="1" customHeight="1"/>
    <row r="13727" ht="12.75" hidden="1" customHeight="1"/>
    <row r="13728" ht="12.75" hidden="1" customHeight="1"/>
    <row r="13729" ht="12.75" hidden="1" customHeight="1"/>
    <row r="13730" ht="12.75" hidden="1" customHeight="1"/>
    <row r="13731" ht="12.75" hidden="1" customHeight="1"/>
    <row r="13732" ht="12.75" hidden="1" customHeight="1"/>
    <row r="13733" ht="12.75" hidden="1" customHeight="1"/>
    <row r="13734" ht="12.75" hidden="1" customHeight="1"/>
    <row r="13735" ht="12.75" hidden="1" customHeight="1"/>
    <row r="13736" ht="12.75" hidden="1" customHeight="1"/>
    <row r="13737" ht="12.75" hidden="1" customHeight="1"/>
    <row r="13738" ht="12.75" hidden="1" customHeight="1"/>
    <row r="13739" ht="12.75" hidden="1" customHeight="1"/>
    <row r="13740" ht="12.75" hidden="1" customHeight="1"/>
    <row r="13741" ht="12.75" hidden="1" customHeight="1"/>
    <row r="13742" ht="12.75" hidden="1" customHeight="1"/>
    <row r="13743" ht="12.75" hidden="1" customHeight="1"/>
    <row r="13744" ht="12.75" hidden="1" customHeight="1"/>
    <row r="13745" ht="12.75" hidden="1" customHeight="1"/>
    <row r="13746" ht="12.75" hidden="1" customHeight="1"/>
    <row r="13747" ht="12.75" hidden="1" customHeight="1"/>
    <row r="13748" ht="12.75" hidden="1" customHeight="1"/>
    <row r="13749" ht="12.75" hidden="1" customHeight="1"/>
    <row r="13750" ht="12.75" hidden="1" customHeight="1"/>
    <row r="13751" ht="12.75" hidden="1" customHeight="1"/>
    <row r="13752" ht="12.75" hidden="1" customHeight="1"/>
    <row r="13753" ht="12.75" hidden="1" customHeight="1"/>
    <row r="13754" ht="12.75" hidden="1" customHeight="1"/>
    <row r="13755" ht="12.75" hidden="1" customHeight="1"/>
    <row r="13756" ht="12.75" hidden="1" customHeight="1"/>
    <row r="13757" ht="12.75" hidden="1" customHeight="1"/>
    <row r="13758" ht="12.75" hidden="1" customHeight="1"/>
    <row r="13759" ht="12.75" hidden="1" customHeight="1"/>
    <row r="13760" ht="12.75" hidden="1" customHeight="1"/>
    <row r="13761" ht="12.75" hidden="1" customHeight="1"/>
    <row r="13762" ht="12.75" hidden="1" customHeight="1"/>
    <row r="13763" ht="12.75" hidden="1" customHeight="1"/>
    <row r="13764" ht="12.75" hidden="1" customHeight="1"/>
    <row r="13765" ht="12.75" hidden="1" customHeight="1"/>
    <row r="13766" ht="12.75" hidden="1" customHeight="1"/>
    <row r="13767" ht="12.75" hidden="1" customHeight="1"/>
    <row r="13768" ht="12.75" hidden="1" customHeight="1"/>
    <row r="13769" ht="12.75" hidden="1" customHeight="1"/>
    <row r="13770" ht="12.75" hidden="1" customHeight="1"/>
    <row r="13771" ht="12.75" hidden="1" customHeight="1"/>
    <row r="13772" ht="12.75" hidden="1" customHeight="1"/>
    <row r="13773" ht="12.75" hidden="1" customHeight="1"/>
    <row r="13774" ht="12.75" hidden="1" customHeight="1"/>
    <row r="13775" ht="12.75" hidden="1" customHeight="1"/>
    <row r="13776" ht="12.75" hidden="1" customHeight="1"/>
    <row r="13777" ht="12.75" hidden="1" customHeight="1"/>
    <row r="13778" ht="12.75" hidden="1" customHeight="1"/>
    <row r="13779" ht="12.75" hidden="1" customHeight="1"/>
    <row r="13780" ht="12.75" hidden="1" customHeight="1"/>
    <row r="13781" ht="12.75" hidden="1" customHeight="1"/>
    <row r="13782" ht="12.75" hidden="1" customHeight="1"/>
    <row r="13783" ht="12.75" hidden="1" customHeight="1"/>
    <row r="13784" ht="12.75" hidden="1" customHeight="1"/>
    <row r="13785" ht="12.75" hidden="1" customHeight="1"/>
    <row r="13786" ht="12.75" hidden="1" customHeight="1"/>
    <row r="13787" ht="12.75" hidden="1" customHeight="1"/>
    <row r="13788" ht="12.75" hidden="1" customHeight="1"/>
    <row r="13789" ht="12.75" hidden="1" customHeight="1"/>
    <row r="13790" ht="12.75" hidden="1" customHeight="1"/>
    <row r="13791" ht="12.75" hidden="1" customHeight="1"/>
    <row r="13792" ht="12.75" hidden="1" customHeight="1"/>
    <row r="13793" ht="12.75" hidden="1" customHeight="1"/>
    <row r="13794" ht="12.75" hidden="1" customHeight="1"/>
    <row r="13795" ht="12.75" hidden="1" customHeight="1"/>
    <row r="13796" ht="12.75" hidden="1" customHeight="1"/>
    <row r="13797" ht="12.75" hidden="1" customHeight="1"/>
    <row r="13798" ht="12.75" hidden="1" customHeight="1"/>
    <row r="13799" ht="12.75" hidden="1" customHeight="1"/>
    <row r="13800" ht="12.75" hidden="1" customHeight="1"/>
    <row r="13801" ht="12.75" hidden="1" customHeight="1"/>
    <row r="13802" ht="12.75" hidden="1" customHeight="1"/>
    <row r="13803" ht="12.75" hidden="1" customHeight="1"/>
    <row r="13804" ht="12.75" hidden="1" customHeight="1"/>
    <row r="13805" ht="12.75" hidden="1" customHeight="1"/>
    <row r="13806" ht="12.75" hidden="1" customHeight="1"/>
    <row r="13807" ht="12.75" hidden="1" customHeight="1"/>
    <row r="13808" ht="12.75" hidden="1" customHeight="1"/>
    <row r="13809" ht="12.75" hidden="1" customHeight="1"/>
    <row r="13810" ht="12.75" hidden="1" customHeight="1"/>
    <row r="13811" ht="12.75" hidden="1" customHeight="1"/>
    <row r="13812" ht="12.75" hidden="1" customHeight="1"/>
    <row r="13813" ht="12.75" hidden="1" customHeight="1"/>
    <row r="13814" ht="12.75" hidden="1" customHeight="1"/>
    <row r="13815" ht="12.75" hidden="1" customHeight="1"/>
    <row r="13816" ht="12.75" hidden="1" customHeight="1"/>
    <row r="13817" ht="12.75" hidden="1" customHeight="1"/>
    <row r="13818" ht="12.75" hidden="1" customHeight="1"/>
    <row r="13819" ht="12.75" hidden="1" customHeight="1"/>
    <row r="13820" ht="12.75" hidden="1" customHeight="1"/>
    <row r="13821" ht="12.75" hidden="1" customHeight="1"/>
    <row r="13822" ht="12.75" hidden="1" customHeight="1"/>
    <row r="13823" ht="12.75" hidden="1" customHeight="1"/>
    <row r="13824" ht="12.75" hidden="1" customHeight="1"/>
    <row r="13825" ht="12.75" hidden="1" customHeight="1"/>
    <row r="13826" ht="12.75" hidden="1" customHeight="1"/>
    <row r="13827" ht="12.75" hidden="1" customHeight="1"/>
    <row r="13828" ht="12.75" hidden="1" customHeight="1"/>
    <row r="13829" ht="12.75" hidden="1" customHeight="1"/>
    <row r="13830" ht="12.75" hidden="1" customHeight="1"/>
    <row r="13831" ht="12.75" hidden="1" customHeight="1"/>
    <row r="13832" ht="12.75" hidden="1" customHeight="1"/>
    <row r="13833" ht="12.75" hidden="1" customHeight="1"/>
    <row r="13834" ht="12.75" hidden="1" customHeight="1"/>
    <row r="13835" ht="12.75" hidden="1" customHeight="1"/>
    <row r="13836" ht="12.75" hidden="1" customHeight="1"/>
    <row r="13837" ht="12.75" hidden="1" customHeight="1"/>
    <row r="13838" ht="12.75" hidden="1" customHeight="1"/>
    <row r="13839" ht="12.75" hidden="1" customHeight="1"/>
    <row r="13840" ht="12.75" hidden="1" customHeight="1"/>
    <row r="13841" ht="12.75" hidden="1" customHeight="1"/>
    <row r="13842" ht="12.75" hidden="1" customHeight="1"/>
    <row r="13843" ht="12.75" hidden="1" customHeight="1"/>
    <row r="13844" ht="12.75" hidden="1" customHeight="1"/>
    <row r="13845" ht="12.75" hidden="1" customHeight="1"/>
    <row r="13846" ht="12.75" hidden="1" customHeight="1"/>
    <row r="13847" ht="12.75" hidden="1" customHeight="1"/>
    <row r="13848" ht="12.75" hidden="1" customHeight="1"/>
    <row r="13849" ht="12.75" hidden="1" customHeight="1"/>
    <row r="13850" ht="12.75" hidden="1" customHeight="1"/>
    <row r="13851" ht="12.75" hidden="1" customHeight="1"/>
    <row r="13852" ht="12.75" hidden="1" customHeight="1"/>
    <row r="13853" ht="12.75" hidden="1" customHeight="1"/>
    <row r="13854" ht="12.75" hidden="1" customHeight="1"/>
    <row r="13855" ht="12.75" hidden="1" customHeight="1"/>
    <row r="13856" ht="12.75" hidden="1" customHeight="1"/>
    <row r="13857" ht="12.75" hidden="1" customHeight="1"/>
    <row r="13858" ht="12.75" hidden="1" customHeight="1"/>
    <row r="13859" ht="12.75" hidden="1" customHeight="1"/>
    <row r="13860" ht="12.75" hidden="1" customHeight="1"/>
    <row r="13861" ht="12.75" hidden="1" customHeight="1"/>
    <row r="13862" ht="12.75" hidden="1" customHeight="1"/>
    <row r="13863" ht="12.75" hidden="1" customHeight="1"/>
    <row r="13864" ht="12.75" hidden="1" customHeight="1"/>
    <row r="13865" ht="12.75" hidden="1" customHeight="1"/>
    <row r="13866" ht="12.75" hidden="1" customHeight="1"/>
    <row r="13867" ht="12.75" hidden="1" customHeight="1"/>
    <row r="13868" ht="12.75" hidden="1" customHeight="1"/>
    <row r="13869" ht="12.75" hidden="1" customHeight="1"/>
    <row r="13870" ht="12.75" hidden="1" customHeight="1"/>
    <row r="13871" ht="12.75" hidden="1" customHeight="1"/>
    <row r="13872" ht="12.75" hidden="1" customHeight="1"/>
    <row r="13873" ht="12.75" hidden="1" customHeight="1"/>
    <row r="13874" ht="12.75" hidden="1" customHeight="1"/>
    <row r="13875" ht="12.75" hidden="1" customHeight="1"/>
    <row r="13876" ht="12.75" hidden="1" customHeight="1"/>
    <row r="13877" ht="12.75" hidden="1" customHeight="1"/>
    <row r="13878" ht="12.75" hidden="1" customHeight="1"/>
    <row r="13879" ht="12.75" hidden="1" customHeight="1"/>
    <row r="13880" ht="12.75" hidden="1" customHeight="1"/>
    <row r="13881" ht="12.75" hidden="1" customHeight="1"/>
    <row r="13882" ht="12.75" hidden="1" customHeight="1"/>
    <row r="13883" ht="12.75" hidden="1" customHeight="1"/>
    <row r="13884" ht="12.75" hidden="1" customHeight="1"/>
    <row r="13885" ht="12.75" hidden="1" customHeight="1"/>
    <row r="13886" ht="12.75" hidden="1" customHeight="1"/>
    <row r="13887" ht="12.75" hidden="1" customHeight="1"/>
    <row r="13888" ht="12.75" hidden="1" customHeight="1"/>
    <row r="13889" ht="12.75" hidden="1" customHeight="1"/>
    <row r="13890" ht="12.75" hidden="1" customHeight="1"/>
    <row r="13891" ht="12.75" hidden="1" customHeight="1"/>
    <row r="13892" ht="12.75" hidden="1" customHeight="1"/>
    <row r="13893" ht="12.75" hidden="1" customHeight="1"/>
    <row r="13894" ht="12.75" hidden="1" customHeight="1"/>
    <row r="13895" ht="12.75" hidden="1" customHeight="1"/>
    <row r="13896" ht="12.75" hidden="1" customHeight="1"/>
    <row r="13897" ht="12.75" hidden="1" customHeight="1"/>
    <row r="13898" ht="12.75" hidden="1" customHeight="1"/>
    <row r="13899" ht="12.75" hidden="1" customHeight="1"/>
    <row r="13900" ht="12.75" hidden="1" customHeight="1"/>
    <row r="13901" ht="12.75" hidden="1" customHeight="1"/>
    <row r="13902" ht="12.75" hidden="1" customHeight="1"/>
    <row r="13903" ht="12.75" hidden="1" customHeight="1"/>
    <row r="13904" ht="12.75" hidden="1" customHeight="1"/>
    <row r="13905" ht="12.75" hidden="1" customHeight="1"/>
    <row r="13906" ht="12.75" hidden="1" customHeight="1"/>
    <row r="13907" ht="12.75" hidden="1" customHeight="1"/>
    <row r="13908" ht="12.75" hidden="1" customHeight="1"/>
    <row r="13909" ht="12.75" hidden="1" customHeight="1"/>
    <row r="13910" ht="12.75" hidden="1" customHeight="1"/>
    <row r="13911" ht="12.75" hidden="1" customHeight="1"/>
    <row r="13912" ht="12.75" hidden="1" customHeight="1"/>
    <row r="13913" ht="12.75" hidden="1" customHeight="1"/>
    <row r="13914" ht="12.75" hidden="1" customHeight="1"/>
    <row r="13915" ht="12.75" hidden="1" customHeight="1"/>
    <row r="13916" ht="12.75" hidden="1" customHeight="1"/>
    <row r="13917" ht="12.75" hidden="1" customHeight="1"/>
    <row r="13918" ht="12.75" hidden="1" customHeight="1"/>
    <row r="13919" ht="12.75" hidden="1" customHeight="1"/>
    <row r="13920" ht="12.75" hidden="1" customHeight="1"/>
    <row r="13921" ht="12.75" hidden="1" customHeight="1"/>
    <row r="13922" ht="12.75" hidden="1" customHeight="1"/>
    <row r="13923" ht="12.75" hidden="1" customHeight="1"/>
    <row r="13924" ht="12.75" hidden="1" customHeight="1"/>
    <row r="13925" ht="12.75" hidden="1" customHeight="1"/>
    <row r="13926" ht="12.75" hidden="1" customHeight="1"/>
    <row r="13927" ht="12.75" hidden="1" customHeight="1"/>
    <row r="13928" ht="12.75" hidden="1" customHeight="1"/>
    <row r="13929" ht="12.75" hidden="1" customHeight="1"/>
    <row r="13930" ht="12.75" hidden="1" customHeight="1"/>
    <row r="13931" ht="12.75" hidden="1" customHeight="1"/>
    <row r="13932" ht="12.75" hidden="1" customHeight="1"/>
    <row r="13933" ht="12.75" hidden="1" customHeight="1"/>
    <row r="13934" ht="12.75" hidden="1" customHeight="1"/>
    <row r="13935" ht="12.75" hidden="1" customHeight="1"/>
    <row r="13936" ht="12.75" hidden="1" customHeight="1"/>
    <row r="13937" ht="12.75" hidden="1" customHeight="1"/>
    <row r="13938" ht="12.75" hidden="1" customHeight="1"/>
    <row r="13939" ht="12.75" hidden="1" customHeight="1"/>
    <row r="13940" ht="12.75" hidden="1" customHeight="1"/>
    <row r="13941" ht="12.75" hidden="1" customHeight="1"/>
    <row r="13942" ht="12.75" hidden="1" customHeight="1"/>
    <row r="13943" ht="12.75" hidden="1" customHeight="1"/>
    <row r="13944" ht="12.75" hidden="1" customHeight="1"/>
    <row r="13945" ht="12.75" hidden="1" customHeight="1"/>
    <row r="13946" ht="12.75" hidden="1" customHeight="1"/>
    <row r="13947" ht="12.75" hidden="1" customHeight="1"/>
    <row r="13948" ht="12.75" hidden="1" customHeight="1"/>
    <row r="13949" ht="12.75" hidden="1" customHeight="1"/>
    <row r="13950" ht="12.75" hidden="1" customHeight="1"/>
    <row r="13951" ht="12.75" hidden="1" customHeight="1"/>
    <row r="13952" ht="12.75" hidden="1" customHeight="1"/>
    <row r="13953" ht="12.75" hidden="1" customHeight="1"/>
    <row r="13954" ht="12.75" hidden="1" customHeight="1"/>
    <row r="13955" ht="12.75" hidden="1" customHeight="1"/>
    <row r="13956" ht="12.75" hidden="1" customHeight="1"/>
    <row r="13957" ht="12.75" hidden="1" customHeight="1"/>
    <row r="13958" ht="12.75" hidden="1" customHeight="1"/>
    <row r="13959" ht="12.75" hidden="1" customHeight="1"/>
    <row r="13960" ht="12.75" hidden="1" customHeight="1"/>
    <row r="13961" ht="12.75" hidden="1" customHeight="1"/>
    <row r="13962" ht="12.75" hidden="1" customHeight="1"/>
    <row r="13963" ht="12.75" hidden="1" customHeight="1"/>
    <row r="13964" ht="12.75" hidden="1" customHeight="1"/>
    <row r="13965" ht="12.75" hidden="1" customHeight="1"/>
    <row r="13966" ht="12.75" hidden="1" customHeight="1"/>
    <row r="13967" ht="12.75" hidden="1" customHeight="1"/>
    <row r="13968" ht="12.75" hidden="1" customHeight="1"/>
    <row r="13969" ht="12.75" hidden="1" customHeight="1"/>
    <row r="13970" ht="12.75" hidden="1" customHeight="1"/>
    <row r="13971" ht="12.75" hidden="1" customHeight="1"/>
    <row r="13972" ht="12.75" hidden="1" customHeight="1"/>
    <row r="13973" ht="12.75" hidden="1" customHeight="1"/>
    <row r="13974" ht="12.75" hidden="1" customHeight="1"/>
    <row r="13975" ht="12.75" hidden="1" customHeight="1"/>
    <row r="13976" ht="12.75" hidden="1" customHeight="1"/>
    <row r="13977" ht="12.75" hidden="1" customHeight="1"/>
    <row r="13978" ht="12.75" hidden="1" customHeight="1"/>
    <row r="13979" ht="12.75" hidden="1" customHeight="1"/>
    <row r="13980" ht="12.75" hidden="1" customHeight="1"/>
    <row r="13981" ht="12.75" hidden="1" customHeight="1"/>
    <row r="13982" ht="12.75" hidden="1" customHeight="1"/>
    <row r="13983" ht="12.75" hidden="1" customHeight="1"/>
    <row r="13984" ht="12.75" hidden="1" customHeight="1"/>
    <row r="13985" ht="12.75" hidden="1" customHeight="1"/>
    <row r="13986" ht="12.75" hidden="1" customHeight="1"/>
    <row r="13987" ht="12.75" hidden="1" customHeight="1"/>
    <row r="13988" ht="12.75" hidden="1" customHeight="1"/>
    <row r="13989" ht="12.75" hidden="1" customHeight="1"/>
    <row r="13990" ht="12.75" hidden="1" customHeight="1"/>
    <row r="13991" ht="12.75" hidden="1" customHeight="1"/>
    <row r="13992" ht="12.75" hidden="1" customHeight="1"/>
    <row r="13993" ht="12.75" hidden="1" customHeight="1"/>
    <row r="13994" ht="12.75" hidden="1" customHeight="1"/>
    <row r="13995" ht="12.75" hidden="1" customHeight="1"/>
    <row r="13996" ht="12.75" hidden="1" customHeight="1"/>
    <row r="13997" ht="12.75" hidden="1" customHeight="1"/>
    <row r="13998" ht="12.75" hidden="1" customHeight="1"/>
    <row r="13999" ht="12.75" hidden="1" customHeight="1"/>
    <row r="14000" ht="12.75" hidden="1" customHeight="1"/>
    <row r="14001" ht="12.75" hidden="1" customHeight="1"/>
    <row r="14002" ht="12.75" hidden="1" customHeight="1"/>
    <row r="14003" ht="12.75" hidden="1" customHeight="1"/>
    <row r="14004" ht="12.75" hidden="1" customHeight="1"/>
    <row r="14005" ht="12.75" hidden="1" customHeight="1"/>
    <row r="14006" ht="12.75" hidden="1" customHeight="1"/>
    <row r="14007" ht="12.75" hidden="1" customHeight="1"/>
    <row r="14008" ht="12.75" hidden="1" customHeight="1"/>
    <row r="14009" ht="12.75" hidden="1" customHeight="1"/>
    <row r="14010" ht="12.75" hidden="1" customHeight="1"/>
    <row r="14011" ht="12.75" hidden="1" customHeight="1"/>
    <row r="14012" ht="12.75" hidden="1" customHeight="1"/>
    <row r="14013" ht="12.75" hidden="1" customHeight="1"/>
    <row r="14014" ht="12.75" hidden="1" customHeight="1"/>
    <row r="14015" ht="12.75" hidden="1" customHeight="1"/>
    <row r="14016" ht="12.75" hidden="1" customHeight="1"/>
    <row r="14017" ht="12.75" hidden="1" customHeight="1"/>
    <row r="14018" ht="12.75" hidden="1" customHeight="1"/>
    <row r="14019" ht="12.75" hidden="1" customHeight="1"/>
    <row r="14020" ht="12.75" hidden="1" customHeight="1"/>
    <row r="14021" ht="12.75" hidden="1" customHeight="1"/>
    <row r="14022" ht="12.75" hidden="1" customHeight="1"/>
    <row r="14023" ht="12.75" hidden="1" customHeight="1"/>
    <row r="14024" ht="12.75" hidden="1" customHeight="1"/>
    <row r="14025" ht="12.75" hidden="1" customHeight="1"/>
    <row r="14026" ht="12.75" hidden="1" customHeight="1"/>
    <row r="14027" ht="12.75" hidden="1" customHeight="1"/>
    <row r="14028" ht="12.75" hidden="1" customHeight="1"/>
    <row r="14029" ht="12.75" hidden="1" customHeight="1"/>
    <row r="14030" ht="12.75" hidden="1" customHeight="1"/>
    <row r="14031" ht="12.75" hidden="1" customHeight="1"/>
    <row r="14032" ht="12.75" hidden="1" customHeight="1"/>
    <row r="14033" ht="12.75" hidden="1" customHeight="1"/>
    <row r="14034" ht="12.75" hidden="1" customHeight="1"/>
    <row r="14035" ht="12.75" hidden="1" customHeight="1"/>
    <row r="14036" ht="12.75" hidden="1" customHeight="1"/>
    <row r="14037" ht="12.75" hidden="1" customHeight="1"/>
    <row r="14038" ht="12.75" hidden="1" customHeight="1"/>
    <row r="14039" ht="12.75" hidden="1" customHeight="1"/>
    <row r="14040" ht="12.75" hidden="1" customHeight="1"/>
    <row r="14041" ht="12.75" hidden="1" customHeight="1"/>
    <row r="14042" ht="12.75" hidden="1" customHeight="1"/>
    <row r="14043" ht="12.75" hidden="1" customHeight="1"/>
    <row r="14044" ht="12.75" hidden="1" customHeight="1"/>
    <row r="14045" ht="12.75" hidden="1" customHeight="1"/>
    <row r="14046" ht="12.75" hidden="1" customHeight="1"/>
    <row r="14047" ht="12.75" hidden="1" customHeight="1"/>
    <row r="14048" ht="12.75" hidden="1" customHeight="1"/>
    <row r="14049" ht="12.75" hidden="1" customHeight="1"/>
    <row r="14050" ht="12.75" hidden="1" customHeight="1"/>
    <row r="14051" ht="12.75" hidden="1" customHeight="1"/>
    <row r="14052" ht="12.75" hidden="1" customHeight="1"/>
    <row r="14053" ht="12.75" hidden="1" customHeight="1"/>
    <row r="14054" ht="12.75" hidden="1" customHeight="1"/>
    <row r="14055" ht="12.75" hidden="1" customHeight="1"/>
    <row r="14056" ht="12.75" hidden="1" customHeight="1"/>
    <row r="14057" ht="12.75" hidden="1" customHeight="1"/>
    <row r="14058" ht="12.75" hidden="1" customHeight="1"/>
    <row r="14059" ht="12.75" hidden="1" customHeight="1"/>
    <row r="14060" ht="12.75" hidden="1" customHeight="1"/>
    <row r="14061" ht="12.75" hidden="1" customHeight="1"/>
    <row r="14062" ht="12.75" hidden="1" customHeight="1"/>
    <row r="14063" ht="12.75" hidden="1" customHeight="1"/>
    <row r="14064" ht="12.75" hidden="1" customHeight="1"/>
    <row r="14065" ht="12.75" hidden="1" customHeight="1"/>
    <row r="14066" ht="12.75" hidden="1" customHeight="1"/>
    <row r="14067" ht="12.75" hidden="1" customHeight="1"/>
    <row r="14068" ht="12.75" hidden="1" customHeight="1"/>
    <row r="14069" ht="12.75" hidden="1" customHeight="1"/>
    <row r="14070" ht="12.75" hidden="1" customHeight="1"/>
    <row r="14071" ht="12.75" hidden="1" customHeight="1"/>
    <row r="14072" ht="12.75" hidden="1" customHeight="1"/>
    <row r="14073" ht="12.75" hidden="1" customHeight="1"/>
    <row r="14074" ht="12.75" hidden="1" customHeight="1"/>
    <row r="14075" ht="12.75" hidden="1" customHeight="1"/>
    <row r="14076" ht="12.75" hidden="1" customHeight="1"/>
    <row r="14077" ht="12.75" hidden="1" customHeight="1"/>
    <row r="14078" ht="12.75" hidden="1" customHeight="1"/>
    <row r="14079" ht="12.75" hidden="1" customHeight="1"/>
    <row r="14080" ht="12.75" hidden="1" customHeight="1"/>
    <row r="14081" ht="12.75" hidden="1" customHeight="1"/>
    <row r="14082" ht="12.75" hidden="1" customHeight="1"/>
    <row r="14083" ht="12.75" hidden="1" customHeight="1"/>
    <row r="14084" ht="12.75" hidden="1" customHeight="1"/>
    <row r="14085" ht="12.75" hidden="1" customHeight="1"/>
    <row r="14086" ht="12.75" hidden="1" customHeight="1"/>
    <row r="14087" ht="12.75" hidden="1" customHeight="1"/>
    <row r="14088" ht="12.75" hidden="1" customHeight="1"/>
    <row r="14089" ht="12.75" hidden="1" customHeight="1"/>
    <row r="14090" ht="12.75" hidden="1" customHeight="1"/>
    <row r="14091" ht="12.75" hidden="1" customHeight="1"/>
    <row r="14092" ht="12.75" hidden="1" customHeight="1"/>
    <row r="14093" ht="12.75" hidden="1" customHeight="1"/>
    <row r="14094" ht="12.75" hidden="1" customHeight="1"/>
    <row r="14095" ht="12.75" hidden="1" customHeight="1"/>
    <row r="14096" ht="12.75" hidden="1" customHeight="1"/>
    <row r="14097" ht="12.75" hidden="1" customHeight="1"/>
    <row r="14098" ht="12.75" hidden="1" customHeight="1"/>
    <row r="14099" ht="12.75" hidden="1" customHeight="1"/>
    <row r="14100" ht="12.75" hidden="1" customHeight="1"/>
    <row r="14101" ht="12.75" hidden="1" customHeight="1"/>
    <row r="14102" ht="12.75" hidden="1" customHeight="1"/>
    <row r="14103" ht="12.75" hidden="1" customHeight="1"/>
    <row r="14104" ht="12.75" hidden="1" customHeight="1"/>
    <row r="14105" ht="12.75" hidden="1" customHeight="1"/>
    <row r="14106" ht="12.75" hidden="1" customHeight="1"/>
    <row r="14107" ht="12.75" hidden="1" customHeight="1"/>
    <row r="14108" ht="12.75" hidden="1" customHeight="1"/>
    <row r="14109" ht="12.75" hidden="1" customHeight="1"/>
    <row r="14110" ht="12.75" hidden="1" customHeight="1"/>
    <row r="14111" ht="12.75" hidden="1" customHeight="1"/>
    <row r="14112" ht="12.75" hidden="1" customHeight="1"/>
    <row r="14113" ht="12.75" hidden="1" customHeight="1"/>
    <row r="14114" ht="12.75" hidden="1" customHeight="1"/>
    <row r="14115" ht="12.75" hidden="1" customHeight="1"/>
    <row r="14116" ht="12.75" hidden="1" customHeight="1"/>
    <row r="14117" ht="12.75" hidden="1" customHeight="1"/>
    <row r="14118" ht="12.75" hidden="1" customHeight="1"/>
    <row r="14119" ht="12.75" hidden="1" customHeight="1"/>
    <row r="14120" ht="12.75" hidden="1" customHeight="1"/>
    <row r="14121" ht="12.75" hidden="1" customHeight="1"/>
    <row r="14122" ht="12.75" hidden="1" customHeight="1"/>
    <row r="14123" ht="12.75" hidden="1" customHeight="1"/>
    <row r="14124" ht="12.75" hidden="1" customHeight="1"/>
    <row r="14125" ht="12.75" hidden="1" customHeight="1"/>
    <row r="14126" ht="12.75" hidden="1" customHeight="1"/>
    <row r="14127" ht="12.75" hidden="1" customHeight="1"/>
    <row r="14128" ht="12.75" hidden="1" customHeight="1"/>
    <row r="14129" ht="12.75" hidden="1" customHeight="1"/>
    <row r="14130" ht="12.75" hidden="1" customHeight="1"/>
    <row r="14131" ht="12.75" hidden="1" customHeight="1"/>
    <row r="14132" ht="12.75" hidden="1" customHeight="1"/>
    <row r="14133" ht="12.75" hidden="1" customHeight="1"/>
    <row r="14134" ht="12.75" hidden="1" customHeight="1"/>
    <row r="14135" ht="12.75" hidden="1" customHeight="1"/>
    <row r="14136" ht="12.75" hidden="1" customHeight="1"/>
    <row r="14137" ht="12.75" hidden="1" customHeight="1"/>
    <row r="14138" ht="12.75" hidden="1" customHeight="1"/>
    <row r="14139" ht="12.75" hidden="1" customHeight="1"/>
    <row r="14140" ht="12.75" hidden="1" customHeight="1"/>
    <row r="14141" ht="12.75" hidden="1" customHeight="1"/>
    <row r="14142" ht="12.75" hidden="1" customHeight="1"/>
    <row r="14143" ht="12.75" hidden="1" customHeight="1"/>
    <row r="14144" ht="12.75" hidden="1" customHeight="1"/>
    <row r="14145" ht="12.75" hidden="1" customHeight="1"/>
    <row r="14146" ht="12.75" hidden="1" customHeight="1"/>
    <row r="14147" ht="12.75" hidden="1" customHeight="1"/>
    <row r="14148" ht="12.75" hidden="1" customHeight="1"/>
    <row r="14149" ht="12.75" hidden="1" customHeight="1"/>
    <row r="14150" ht="12.75" hidden="1" customHeight="1"/>
    <row r="14151" ht="12.75" hidden="1" customHeight="1"/>
    <row r="14152" ht="12.75" hidden="1" customHeight="1"/>
    <row r="14153" ht="12.75" hidden="1" customHeight="1"/>
    <row r="14154" ht="12.75" hidden="1" customHeight="1"/>
    <row r="14155" ht="12.75" hidden="1" customHeight="1"/>
    <row r="14156" ht="12.75" hidden="1" customHeight="1"/>
    <row r="14157" ht="12.75" hidden="1" customHeight="1"/>
    <row r="14158" ht="12.75" hidden="1" customHeight="1"/>
    <row r="14159" ht="12.75" hidden="1" customHeight="1"/>
    <row r="14160" ht="12.75" hidden="1" customHeight="1"/>
    <row r="14161" ht="12.75" hidden="1" customHeight="1"/>
    <row r="14162" ht="12.75" hidden="1" customHeight="1"/>
    <row r="14163" ht="12.75" hidden="1" customHeight="1"/>
    <row r="14164" ht="12.75" hidden="1" customHeight="1"/>
    <row r="14165" ht="12.75" hidden="1" customHeight="1"/>
    <row r="14166" ht="12.75" hidden="1" customHeight="1"/>
    <row r="14167" ht="12.75" hidden="1" customHeight="1"/>
    <row r="14168" ht="12.75" hidden="1" customHeight="1"/>
    <row r="14169" ht="12.75" hidden="1" customHeight="1"/>
    <row r="14170" ht="12.75" hidden="1" customHeight="1"/>
    <row r="14171" ht="12.75" hidden="1" customHeight="1"/>
    <row r="14172" ht="12.75" hidden="1" customHeight="1"/>
    <row r="14173" ht="12.75" hidden="1" customHeight="1"/>
    <row r="14174" ht="12.75" hidden="1" customHeight="1"/>
    <row r="14175" ht="12.75" hidden="1" customHeight="1"/>
    <row r="14176" ht="12.75" hidden="1" customHeight="1"/>
    <row r="14177" ht="12.75" hidden="1" customHeight="1"/>
    <row r="14178" ht="12.75" hidden="1" customHeight="1"/>
    <row r="14179" ht="12.75" hidden="1" customHeight="1"/>
    <row r="14180" ht="12.75" hidden="1" customHeight="1"/>
    <row r="14181" ht="12.75" hidden="1" customHeight="1"/>
    <row r="14182" ht="12.75" hidden="1" customHeight="1"/>
    <row r="14183" ht="12.75" hidden="1" customHeight="1"/>
    <row r="14184" ht="12.75" hidden="1" customHeight="1"/>
    <row r="14185" ht="12.75" hidden="1" customHeight="1"/>
    <row r="14186" ht="12.75" hidden="1" customHeight="1"/>
    <row r="14187" ht="12.75" hidden="1" customHeight="1"/>
    <row r="14188" ht="12.75" hidden="1" customHeight="1"/>
    <row r="14189" ht="12.75" hidden="1" customHeight="1"/>
    <row r="14190" ht="12.75" hidden="1" customHeight="1"/>
    <row r="14191" ht="12.75" hidden="1" customHeight="1"/>
    <row r="14192" ht="12.75" hidden="1" customHeight="1"/>
    <row r="14193" ht="12.75" hidden="1" customHeight="1"/>
    <row r="14194" ht="12.75" hidden="1" customHeight="1"/>
    <row r="14195" ht="12.75" hidden="1" customHeight="1"/>
    <row r="14196" ht="12.75" hidden="1" customHeight="1"/>
    <row r="14197" ht="12.75" hidden="1" customHeight="1"/>
    <row r="14198" ht="12.75" hidden="1" customHeight="1"/>
    <row r="14199" ht="12.75" hidden="1" customHeight="1"/>
    <row r="14200" ht="12.75" hidden="1" customHeight="1"/>
    <row r="14201" ht="12.75" hidden="1" customHeight="1"/>
    <row r="14202" ht="12.75" hidden="1" customHeight="1"/>
    <row r="14203" ht="12.75" hidden="1" customHeight="1"/>
    <row r="14204" ht="12.75" hidden="1" customHeight="1"/>
    <row r="14205" ht="12.75" hidden="1" customHeight="1"/>
    <row r="14206" ht="12.75" hidden="1" customHeight="1"/>
    <row r="14207" ht="12.75" hidden="1" customHeight="1"/>
    <row r="14208" ht="12.75" hidden="1" customHeight="1"/>
    <row r="14209" ht="12.75" hidden="1" customHeight="1"/>
    <row r="14210" ht="12.75" hidden="1" customHeight="1"/>
    <row r="14211" ht="12.75" hidden="1" customHeight="1"/>
    <row r="14212" ht="12.75" hidden="1" customHeight="1"/>
    <row r="14213" ht="12.75" hidden="1" customHeight="1"/>
    <row r="14214" ht="12.75" hidden="1" customHeight="1"/>
    <row r="14215" ht="12.75" hidden="1" customHeight="1"/>
    <row r="14216" ht="12.75" hidden="1" customHeight="1"/>
    <row r="14217" ht="12.75" hidden="1" customHeight="1"/>
    <row r="14218" ht="12.75" hidden="1" customHeight="1"/>
    <row r="14219" ht="12.75" hidden="1" customHeight="1"/>
    <row r="14220" ht="12.75" hidden="1" customHeight="1"/>
    <row r="14221" ht="12.75" hidden="1" customHeight="1"/>
    <row r="14222" ht="12.75" hidden="1" customHeight="1"/>
    <row r="14223" ht="12.75" hidden="1" customHeight="1"/>
    <row r="14224" ht="12.75" hidden="1" customHeight="1"/>
    <row r="14225" ht="12.75" hidden="1" customHeight="1"/>
    <row r="14226" ht="12.75" hidden="1" customHeight="1"/>
    <row r="14227" ht="12.75" hidden="1" customHeight="1"/>
    <row r="14228" ht="12.75" hidden="1" customHeight="1"/>
    <row r="14229" ht="12.75" hidden="1" customHeight="1"/>
    <row r="14230" ht="12.75" hidden="1" customHeight="1"/>
    <row r="14231" ht="12.75" hidden="1" customHeight="1"/>
    <row r="14232" ht="12.75" hidden="1" customHeight="1"/>
    <row r="14233" ht="12.75" hidden="1" customHeight="1"/>
    <row r="14234" ht="12.75" hidden="1" customHeight="1"/>
    <row r="14235" ht="12.75" hidden="1" customHeight="1"/>
    <row r="14236" ht="12.75" hidden="1" customHeight="1"/>
    <row r="14237" ht="12.75" hidden="1" customHeight="1"/>
    <row r="14238" ht="12.75" hidden="1" customHeight="1"/>
    <row r="14239" ht="12.75" hidden="1" customHeight="1"/>
    <row r="14240" ht="12.75" hidden="1" customHeight="1"/>
    <row r="14241" ht="12.75" hidden="1" customHeight="1"/>
    <row r="14242" ht="12.75" hidden="1" customHeight="1"/>
    <row r="14243" ht="12.75" hidden="1" customHeight="1"/>
    <row r="14244" ht="12.75" hidden="1" customHeight="1"/>
    <row r="14245" ht="12.75" hidden="1" customHeight="1"/>
    <row r="14246" ht="12.75" hidden="1" customHeight="1"/>
    <row r="14247" ht="12.75" hidden="1" customHeight="1"/>
    <row r="14248" ht="12.75" hidden="1" customHeight="1"/>
    <row r="14249" ht="12.75" hidden="1" customHeight="1"/>
    <row r="14250" ht="12.75" hidden="1" customHeight="1"/>
    <row r="14251" ht="12.75" hidden="1" customHeight="1"/>
    <row r="14252" ht="12.75" hidden="1" customHeight="1"/>
    <row r="14253" ht="12.75" hidden="1" customHeight="1"/>
    <row r="14254" ht="12.75" hidden="1" customHeight="1"/>
    <row r="14255" ht="12.75" hidden="1" customHeight="1"/>
    <row r="14256" ht="12.75" hidden="1" customHeight="1"/>
    <row r="14257" ht="12.75" hidden="1" customHeight="1"/>
    <row r="14258" ht="12.75" hidden="1" customHeight="1"/>
    <row r="14259" ht="12.75" hidden="1" customHeight="1"/>
    <row r="14260" ht="12.75" hidden="1" customHeight="1"/>
    <row r="14261" ht="12.75" hidden="1" customHeight="1"/>
    <row r="14262" ht="12.75" hidden="1" customHeight="1"/>
    <row r="14263" ht="12.75" hidden="1" customHeight="1"/>
    <row r="14264" ht="12.75" hidden="1" customHeight="1"/>
    <row r="14265" ht="12.75" hidden="1" customHeight="1"/>
    <row r="14266" ht="12.75" hidden="1" customHeight="1"/>
    <row r="14267" ht="12.75" hidden="1" customHeight="1"/>
    <row r="14268" ht="12.75" hidden="1" customHeight="1"/>
    <row r="14269" ht="12.75" hidden="1" customHeight="1"/>
    <row r="14270" ht="12.75" hidden="1" customHeight="1"/>
    <row r="14271" ht="12.75" hidden="1" customHeight="1"/>
    <row r="14272" ht="12.75" hidden="1" customHeight="1"/>
    <row r="14273" ht="12.75" hidden="1" customHeight="1"/>
    <row r="14274" ht="12.75" hidden="1" customHeight="1"/>
    <row r="14275" ht="12.75" hidden="1" customHeight="1"/>
    <row r="14276" ht="12.75" hidden="1" customHeight="1"/>
    <row r="14277" ht="12.75" hidden="1" customHeight="1"/>
    <row r="14278" ht="12.75" hidden="1" customHeight="1"/>
    <row r="14279" ht="12.75" hidden="1" customHeight="1"/>
    <row r="14280" ht="12.75" hidden="1" customHeight="1"/>
    <row r="14281" ht="12.75" hidden="1" customHeight="1"/>
    <row r="14282" ht="12.75" hidden="1" customHeight="1"/>
    <row r="14283" ht="12.75" hidden="1" customHeight="1"/>
    <row r="14284" ht="12.75" hidden="1" customHeight="1"/>
    <row r="14285" ht="12.75" hidden="1" customHeight="1"/>
    <row r="14286" ht="12.75" hidden="1" customHeight="1"/>
    <row r="14287" ht="12.75" hidden="1" customHeight="1"/>
    <row r="14288" ht="12.75" hidden="1" customHeight="1"/>
    <row r="14289" ht="12.75" hidden="1" customHeight="1"/>
    <row r="14290" ht="12.75" hidden="1" customHeight="1"/>
    <row r="14291" ht="12.75" hidden="1" customHeight="1"/>
    <row r="14292" ht="12.75" hidden="1" customHeight="1"/>
    <row r="14293" ht="12.75" hidden="1" customHeight="1"/>
    <row r="14294" ht="12.75" hidden="1" customHeight="1"/>
    <row r="14295" ht="12.75" hidden="1" customHeight="1"/>
    <row r="14296" ht="12.75" hidden="1" customHeight="1"/>
    <row r="14297" ht="12.75" hidden="1" customHeight="1"/>
    <row r="14298" ht="12.75" hidden="1" customHeight="1"/>
    <row r="14299" ht="12.75" hidden="1" customHeight="1"/>
    <row r="14300" ht="12.75" hidden="1" customHeight="1"/>
    <row r="14301" ht="12.75" hidden="1" customHeight="1"/>
    <row r="14302" ht="12.75" hidden="1" customHeight="1"/>
    <row r="14303" ht="12.75" hidden="1" customHeight="1"/>
    <row r="14304" ht="12.75" hidden="1" customHeight="1"/>
    <row r="14305" ht="12.75" hidden="1" customHeight="1"/>
    <row r="14306" ht="12.75" hidden="1" customHeight="1"/>
    <row r="14307" ht="12.75" hidden="1" customHeight="1"/>
    <row r="14308" ht="12.75" hidden="1" customHeight="1"/>
    <row r="14309" ht="12.75" hidden="1" customHeight="1"/>
    <row r="14310" ht="12.75" hidden="1" customHeight="1"/>
    <row r="14311" ht="12.75" hidden="1" customHeight="1"/>
    <row r="14312" ht="12.75" hidden="1" customHeight="1"/>
    <row r="14313" ht="12.75" hidden="1" customHeight="1"/>
    <row r="14314" ht="12.75" hidden="1" customHeight="1"/>
    <row r="14315" ht="12.75" hidden="1" customHeight="1"/>
    <row r="14316" ht="12.75" hidden="1" customHeight="1"/>
    <row r="14317" ht="12.75" hidden="1" customHeight="1"/>
    <row r="14318" ht="12.75" hidden="1" customHeight="1"/>
    <row r="14319" ht="12.75" hidden="1" customHeight="1"/>
    <row r="14320" ht="12.75" hidden="1" customHeight="1"/>
    <row r="14321" ht="12.75" hidden="1" customHeight="1"/>
    <row r="14322" ht="12.75" hidden="1" customHeight="1"/>
    <row r="14323" ht="12.75" hidden="1" customHeight="1"/>
    <row r="14324" ht="12.75" hidden="1" customHeight="1"/>
    <row r="14325" ht="12.75" hidden="1" customHeight="1"/>
    <row r="14326" ht="12.75" hidden="1" customHeight="1"/>
    <row r="14327" ht="12.75" hidden="1" customHeight="1"/>
    <row r="14328" ht="12.75" hidden="1" customHeight="1"/>
    <row r="14329" ht="12.75" hidden="1" customHeight="1"/>
    <row r="14330" ht="12.75" hidden="1" customHeight="1"/>
    <row r="14331" ht="12.75" hidden="1" customHeight="1"/>
    <row r="14332" ht="12.75" hidden="1" customHeight="1"/>
    <row r="14333" ht="12.75" hidden="1" customHeight="1"/>
    <row r="14334" ht="12.75" hidden="1" customHeight="1"/>
    <row r="14335" ht="12.75" hidden="1" customHeight="1"/>
    <row r="14336" ht="12.75" hidden="1" customHeight="1"/>
    <row r="14337" ht="12.75" hidden="1" customHeight="1"/>
    <row r="14338" ht="12.75" hidden="1" customHeight="1"/>
    <row r="14339" ht="12.75" hidden="1" customHeight="1"/>
    <row r="14340" ht="12.75" hidden="1" customHeight="1"/>
    <row r="14341" ht="12.75" hidden="1" customHeight="1"/>
    <row r="14342" ht="12.75" hidden="1" customHeight="1"/>
    <row r="14343" ht="12.75" hidden="1" customHeight="1"/>
    <row r="14344" ht="12.75" hidden="1" customHeight="1"/>
    <row r="14345" ht="12.75" hidden="1" customHeight="1"/>
    <row r="14346" ht="12.75" hidden="1" customHeight="1"/>
    <row r="14347" ht="12.75" hidden="1" customHeight="1"/>
    <row r="14348" ht="12.75" hidden="1" customHeight="1"/>
    <row r="14349" ht="12.75" hidden="1" customHeight="1"/>
    <row r="14350" ht="12.75" hidden="1" customHeight="1"/>
    <row r="14351" ht="12.75" hidden="1" customHeight="1"/>
    <row r="14352" ht="12.75" hidden="1" customHeight="1"/>
    <row r="14353" ht="12.75" hidden="1" customHeight="1"/>
    <row r="14354" ht="12.75" hidden="1" customHeight="1"/>
    <row r="14355" ht="12.75" hidden="1" customHeight="1"/>
    <row r="14356" ht="12.75" hidden="1" customHeight="1"/>
    <row r="14357" ht="12.75" hidden="1" customHeight="1"/>
    <row r="14358" ht="12.75" hidden="1" customHeight="1"/>
    <row r="14359" ht="12.75" hidden="1" customHeight="1"/>
    <row r="14360" ht="12.75" hidden="1" customHeight="1"/>
    <row r="14361" ht="12.75" hidden="1" customHeight="1"/>
    <row r="14362" ht="12.75" hidden="1" customHeight="1"/>
    <row r="14363" ht="12.75" hidden="1" customHeight="1"/>
    <row r="14364" ht="12.75" hidden="1" customHeight="1"/>
    <row r="14365" ht="12.75" hidden="1" customHeight="1"/>
    <row r="14366" ht="12.75" hidden="1" customHeight="1"/>
    <row r="14367" ht="12.75" hidden="1" customHeight="1"/>
    <row r="14368" ht="12.75" hidden="1" customHeight="1"/>
    <row r="14369" ht="12.75" hidden="1" customHeight="1"/>
    <row r="14370" ht="12.75" hidden="1" customHeight="1"/>
    <row r="14371" ht="12.75" hidden="1" customHeight="1"/>
    <row r="14372" ht="12.75" hidden="1" customHeight="1"/>
    <row r="14373" ht="12.75" hidden="1" customHeight="1"/>
    <row r="14374" ht="12.75" hidden="1" customHeight="1"/>
    <row r="14375" ht="12.75" hidden="1" customHeight="1"/>
    <row r="14376" ht="12.75" hidden="1" customHeight="1"/>
    <row r="14377" ht="12.75" hidden="1" customHeight="1"/>
    <row r="14378" ht="12.75" hidden="1" customHeight="1"/>
    <row r="14379" ht="12.75" hidden="1" customHeight="1"/>
    <row r="14380" ht="12.75" hidden="1" customHeight="1"/>
    <row r="14381" ht="12.75" hidden="1" customHeight="1"/>
    <row r="14382" ht="12.75" hidden="1" customHeight="1"/>
    <row r="14383" ht="12.75" hidden="1" customHeight="1"/>
    <row r="14384" ht="12.75" hidden="1" customHeight="1"/>
    <row r="14385" ht="12.75" hidden="1" customHeight="1"/>
    <row r="14386" ht="12.75" hidden="1" customHeight="1"/>
    <row r="14387" ht="12.75" hidden="1" customHeight="1"/>
    <row r="14388" ht="12.75" hidden="1" customHeight="1"/>
    <row r="14389" ht="12.75" hidden="1" customHeight="1"/>
    <row r="14390" ht="12.75" hidden="1" customHeight="1"/>
    <row r="14391" ht="12.75" hidden="1" customHeight="1"/>
    <row r="14392" ht="12.75" hidden="1" customHeight="1"/>
    <row r="14393" ht="12.75" hidden="1" customHeight="1"/>
    <row r="14394" ht="12.75" hidden="1" customHeight="1"/>
    <row r="14395" ht="12.75" hidden="1" customHeight="1"/>
    <row r="14396" ht="12.75" hidden="1" customHeight="1"/>
    <row r="14397" ht="12.75" hidden="1" customHeight="1"/>
    <row r="14398" ht="12.75" hidden="1" customHeight="1"/>
    <row r="14399" ht="12.75" hidden="1" customHeight="1"/>
    <row r="14400" ht="12.75" hidden="1" customHeight="1"/>
    <row r="14401" ht="12.75" hidden="1" customHeight="1"/>
    <row r="14402" ht="12.75" hidden="1" customHeight="1"/>
    <row r="14403" ht="12.75" hidden="1" customHeight="1"/>
    <row r="14404" ht="12.75" hidden="1" customHeight="1"/>
    <row r="14405" ht="12.75" hidden="1" customHeight="1"/>
    <row r="14406" ht="12.75" hidden="1" customHeight="1"/>
    <row r="14407" ht="12.75" hidden="1" customHeight="1"/>
    <row r="14408" ht="12.75" hidden="1" customHeight="1"/>
    <row r="14409" ht="12.75" hidden="1" customHeight="1"/>
    <row r="14410" ht="12.75" hidden="1" customHeight="1"/>
    <row r="14411" ht="12.75" hidden="1" customHeight="1"/>
    <row r="14412" ht="12.75" hidden="1" customHeight="1"/>
    <row r="14413" ht="12.75" hidden="1" customHeight="1"/>
    <row r="14414" ht="12.75" hidden="1" customHeight="1"/>
    <row r="14415" ht="12.75" hidden="1" customHeight="1"/>
    <row r="14416" ht="12.75" hidden="1" customHeight="1"/>
    <row r="14417" ht="12.75" hidden="1" customHeight="1"/>
    <row r="14418" ht="12.75" hidden="1" customHeight="1"/>
    <row r="14419" ht="12.75" hidden="1" customHeight="1"/>
    <row r="14420" ht="12.75" hidden="1" customHeight="1"/>
    <row r="14421" ht="12.75" hidden="1" customHeight="1"/>
    <row r="14422" ht="12.75" hidden="1" customHeight="1"/>
    <row r="14423" ht="12.75" hidden="1" customHeight="1"/>
    <row r="14424" ht="12.75" hidden="1" customHeight="1"/>
    <row r="14425" ht="12.75" hidden="1" customHeight="1"/>
    <row r="14426" ht="12.75" hidden="1" customHeight="1"/>
    <row r="14427" ht="12.75" hidden="1" customHeight="1"/>
    <row r="14428" ht="12.75" hidden="1" customHeight="1"/>
    <row r="14429" ht="12.75" hidden="1" customHeight="1"/>
    <row r="14430" ht="12.75" hidden="1" customHeight="1"/>
    <row r="14431" ht="12.75" hidden="1" customHeight="1"/>
    <row r="14432" ht="12.75" hidden="1" customHeight="1"/>
    <row r="14433" ht="12.75" hidden="1" customHeight="1"/>
    <row r="14434" ht="12.75" hidden="1" customHeight="1"/>
    <row r="14435" ht="12.75" hidden="1" customHeight="1"/>
    <row r="14436" ht="12.75" hidden="1" customHeight="1"/>
    <row r="14437" ht="12.75" hidden="1" customHeight="1"/>
    <row r="14438" ht="12.75" hidden="1" customHeight="1"/>
    <row r="14439" ht="12.75" hidden="1" customHeight="1"/>
    <row r="14440" ht="12.75" hidden="1" customHeight="1"/>
    <row r="14441" ht="12.75" hidden="1" customHeight="1"/>
    <row r="14442" ht="12.75" hidden="1" customHeight="1"/>
    <row r="14443" ht="12.75" hidden="1" customHeight="1"/>
    <row r="14444" ht="12.75" hidden="1" customHeight="1"/>
    <row r="14445" ht="12.75" hidden="1" customHeight="1"/>
    <row r="14446" ht="12.75" hidden="1" customHeight="1"/>
    <row r="14447" ht="12.75" hidden="1" customHeight="1"/>
    <row r="14448" ht="12.75" hidden="1" customHeight="1"/>
    <row r="14449" ht="12.75" hidden="1" customHeight="1"/>
    <row r="14450" ht="12.75" hidden="1" customHeight="1"/>
    <row r="14451" ht="12.75" hidden="1" customHeight="1"/>
    <row r="14452" ht="12.75" hidden="1" customHeight="1"/>
    <row r="14453" ht="12.75" hidden="1" customHeight="1"/>
    <row r="14454" ht="12.75" hidden="1" customHeight="1"/>
    <row r="14455" ht="12.75" hidden="1" customHeight="1"/>
    <row r="14456" ht="12.75" hidden="1" customHeight="1"/>
    <row r="14457" ht="12.75" hidden="1" customHeight="1"/>
    <row r="14458" ht="12.75" hidden="1" customHeight="1"/>
    <row r="14459" ht="12.75" hidden="1" customHeight="1"/>
    <row r="14460" ht="12.75" hidden="1" customHeight="1"/>
    <row r="14461" ht="12.75" hidden="1" customHeight="1"/>
    <row r="14462" ht="12.75" hidden="1" customHeight="1"/>
    <row r="14463" ht="12.75" hidden="1" customHeight="1"/>
    <row r="14464" ht="12.75" hidden="1" customHeight="1"/>
    <row r="14465" ht="12.75" hidden="1" customHeight="1"/>
    <row r="14466" ht="12.75" hidden="1" customHeight="1"/>
    <row r="14467" ht="12.75" hidden="1" customHeight="1"/>
    <row r="14468" ht="12.75" hidden="1" customHeight="1"/>
    <row r="14469" ht="12.75" hidden="1" customHeight="1"/>
    <row r="14470" ht="12.75" hidden="1" customHeight="1"/>
    <row r="14471" ht="12.75" hidden="1" customHeight="1"/>
    <row r="14472" ht="12.75" hidden="1" customHeight="1"/>
    <row r="14473" ht="12.75" hidden="1" customHeight="1"/>
    <row r="14474" ht="12.75" hidden="1" customHeight="1"/>
    <row r="14475" ht="12.75" hidden="1" customHeight="1"/>
    <row r="14476" ht="12.75" hidden="1" customHeight="1"/>
    <row r="14477" ht="12.75" hidden="1" customHeight="1"/>
    <row r="14478" ht="12.75" hidden="1" customHeight="1"/>
    <row r="14479" ht="12.75" hidden="1" customHeight="1"/>
    <row r="14480" ht="12.75" hidden="1" customHeight="1"/>
    <row r="14481" ht="12.75" hidden="1" customHeight="1"/>
    <row r="14482" ht="12.75" hidden="1" customHeight="1"/>
    <row r="14483" ht="12.75" hidden="1" customHeight="1"/>
    <row r="14484" ht="12.75" hidden="1" customHeight="1"/>
    <row r="14485" ht="12.75" hidden="1" customHeight="1"/>
    <row r="14486" ht="12.75" hidden="1" customHeight="1"/>
    <row r="14487" ht="12.75" hidden="1" customHeight="1"/>
    <row r="14488" ht="12.75" hidden="1" customHeight="1"/>
    <row r="14489" ht="12.75" hidden="1" customHeight="1"/>
    <row r="14490" ht="12.75" hidden="1" customHeight="1"/>
    <row r="14491" ht="12.75" hidden="1" customHeight="1"/>
    <row r="14492" ht="12.75" hidden="1" customHeight="1"/>
    <row r="14493" ht="12.75" hidden="1" customHeight="1"/>
    <row r="14494" ht="12.75" hidden="1" customHeight="1"/>
    <row r="14495" ht="12.75" hidden="1" customHeight="1"/>
    <row r="14496" ht="12.75" hidden="1" customHeight="1"/>
    <row r="14497" ht="12.75" hidden="1" customHeight="1"/>
    <row r="14498" ht="12.75" hidden="1" customHeight="1"/>
    <row r="14499" ht="12.75" hidden="1" customHeight="1"/>
    <row r="14500" ht="12.75" hidden="1" customHeight="1"/>
    <row r="14501" ht="12.75" hidden="1" customHeight="1"/>
    <row r="14502" ht="12.75" hidden="1" customHeight="1"/>
    <row r="14503" ht="12.75" hidden="1" customHeight="1"/>
    <row r="14504" ht="12.75" hidden="1" customHeight="1"/>
    <row r="14505" ht="12.75" hidden="1" customHeight="1"/>
    <row r="14506" ht="12.75" hidden="1" customHeight="1"/>
    <row r="14507" ht="12.75" hidden="1" customHeight="1"/>
    <row r="14508" ht="12.75" hidden="1" customHeight="1"/>
    <row r="14509" ht="12.75" hidden="1" customHeight="1"/>
    <row r="14510" ht="12.75" hidden="1" customHeight="1"/>
    <row r="14511" ht="12.75" hidden="1" customHeight="1"/>
    <row r="14512" ht="12.75" hidden="1" customHeight="1"/>
    <row r="14513" ht="12.75" hidden="1" customHeight="1"/>
    <row r="14514" ht="12.75" hidden="1" customHeight="1"/>
    <row r="14515" ht="12.75" hidden="1" customHeight="1"/>
    <row r="14516" ht="12.75" hidden="1" customHeight="1"/>
    <row r="14517" ht="12.75" hidden="1" customHeight="1"/>
    <row r="14518" ht="12.75" hidden="1" customHeight="1"/>
    <row r="14519" ht="12.75" hidden="1" customHeight="1"/>
    <row r="14520" ht="12.75" hidden="1" customHeight="1"/>
    <row r="14521" ht="12.75" hidden="1" customHeight="1"/>
    <row r="14522" ht="12.75" hidden="1" customHeight="1"/>
    <row r="14523" ht="12.75" hidden="1" customHeight="1"/>
    <row r="14524" ht="12.75" hidden="1" customHeight="1"/>
    <row r="14525" ht="12.75" hidden="1" customHeight="1"/>
    <row r="14526" ht="12.75" hidden="1" customHeight="1"/>
    <row r="14527" ht="12.75" hidden="1" customHeight="1"/>
    <row r="14528" ht="12.75" hidden="1" customHeight="1"/>
    <row r="14529" ht="12.75" hidden="1" customHeight="1"/>
    <row r="14530" ht="12.75" hidden="1" customHeight="1"/>
    <row r="14531" ht="12.75" hidden="1" customHeight="1"/>
    <row r="14532" ht="12.75" hidden="1" customHeight="1"/>
    <row r="14533" ht="12.75" hidden="1" customHeight="1"/>
    <row r="14534" ht="12.75" hidden="1" customHeight="1"/>
    <row r="14535" ht="12.75" hidden="1" customHeight="1"/>
    <row r="14536" ht="12.75" hidden="1" customHeight="1"/>
    <row r="14537" ht="12.75" hidden="1" customHeight="1"/>
    <row r="14538" ht="12.75" hidden="1" customHeight="1"/>
    <row r="14539" ht="12.75" hidden="1" customHeight="1"/>
    <row r="14540" ht="12.75" hidden="1" customHeight="1"/>
    <row r="14541" ht="12.75" hidden="1" customHeight="1"/>
    <row r="14542" ht="12.75" hidden="1" customHeight="1"/>
    <row r="14543" ht="12.75" hidden="1" customHeight="1"/>
    <row r="14544" ht="12.75" hidden="1" customHeight="1"/>
    <row r="14545" ht="12.75" hidden="1" customHeight="1"/>
    <row r="14546" ht="12.75" hidden="1" customHeight="1"/>
    <row r="14547" ht="12.75" hidden="1" customHeight="1"/>
    <row r="14548" ht="12.75" hidden="1" customHeight="1"/>
    <row r="14549" ht="12.75" hidden="1" customHeight="1"/>
    <row r="14550" ht="12.75" hidden="1" customHeight="1"/>
    <row r="14551" ht="12.75" hidden="1" customHeight="1"/>
    <row r="14552" ht="12.75" hidden="1" customHeight="1"/>
    <row r="14553" ht="12.75" hidden="1" customHeight="1"/>
    <row r="14554" ht="12.75" hidden="1" customHeight="1"/>
    <row r="14555" ht="12.75" hidden="1" customHeight="1"/>
    <row r="14556" ht="12.75" hidden="1" customHeight="1"/>
    <row r="14557" ht="12.75" hidden="1" customHeight="1"/>
    <row r="14558" ht="12.75" hidden="1" customHeight="1"/>
    <row r="14559" ht="12.75" hidden="1" customHeight="1"/>
    <row r="14560" ht="12.75" hidden="1" customHeight="1"/>
    <row r="14561" ht="12.75" hidden="1" customHeight="1"/>
    <row r="14562" ht="12.75" hidden="1" customHeight="1"/>
    <row r="14563" ht="12.75" hidden="1" customHeight="1"/>
    <row r="14564" ht="12.75" hidden="1" customHeight="1"/>
    <row r="14565" ht="12.75" hidden="1" customHeight="1"/>
    <row r="14566" ht="12.75" hidden="1" customHeight="1"/>
    <row r="14567" ht="12.75" hidden="1" customHeight="1"/>
    <row r="14568" ht="12.75" hidden="1" customHeight="1"/>
    <row r="14569" ht="12.75" hidden="1" customHeight="1"/>
    <row r="14570" ht="12.75" hidden="1" customHeight="1"/>
    <row r="14571" ht="12.75" hidden="1" customHeight="1"/>
    <row r="14572" ht="12.75" hidden="1" customHeight="1"/>
    <row r="14573" ht="12.75" hidden="1" customHeight="1"/>
    <row r="14574" ht="12.75" hidden="1" customHeight="1"/>
    <row r="14575" ht="12.75" hidden="1" customHeight="1"/>
    <row r="14576" ht="12.75" hidden="1" customHeight="1"/>
    <row r="14577" ht="12.75" hidden="1" customHeight="1"/>
    <row r="14578" ht="12.75" hidden="1" customHeight="1"/>
    <row r="14579" ht="12.75" hidden="1" customHeight="1"/>
    <row r="14580" ht="12.75" hidden="1" customHeight="1"/>
    <row r="14581" ht="12.75" hidden="1" customHeight="1"/>
    <row r="14582" ht="12.75" hidden="1" customHeight="1"/>
    <row r="14583" ht="12.75" hidden="1" customHeight="1"/>
    <row r="14584" ht="12.75" hidden="1" customHeight="1"/>
    <row r="14585" ht="12.75" hidden="1" customHeight="1"/>
    <row r="14586" ht="12.75" hidden="1" customHeight="1"/>
    <row r="14587" ht="12.75" hidden="1" customHeight="1"/>
    <row r="14588" ht="12.75" hidden="1" customHeight="1"/>
    <row r="14589" ht="12.75" hidden="1" customHeight="1"/>
    <row r="14590" ht="12.75" hidden="1" customHeight="1"/>
    <row r="14591" ht="12.75" hidden="1" customHeight="1"/>
    <row r="14592" ht="12.75" hidden="1" customHeight="1"/>
    <row r="14593" ht="12.75" hidden="1" customHeight="1"/>
    <row r="14594" ht="12.75" hidden="1" customHeight="1"/>
    <row r="14595" ht="12.75" hidden="1" customHeight="1"/>
    <row r="14596" ht="12.75" hidden="1" customHeight="1"/>
    <row r="14597" ht="12.75" hidden="1" customHeight="1"/>
    <row r="14598" ht="12.75" hidden="1" customHeight="1"/>
    <row r="14599" ht="12.75" hidden="1" customHeight="1"/>
    <row r="14600" ht="12.75" hidden="1" customHeight="1"/>
    <row r="14601" ht="12.75" hidden="1" customHeight="1"/>
    <row r="14602" ht="12.75" hidden="1" customHeight="1"/>
    <row r="14603" ht="12.75" hidden="1" customHeight="1"/>
    <row r="14604" ht="12.75" hidden="1" customHeight="1"/>
    <row r="14605" ht="12.75" hidden="1" customHeight="1"/>
    <row r="14606" ht="12.75" hidden="1" customHeight="1"/>
    <row r="14607" ht="12.75" hidden="1" customHeight="1"/>
    <row r="14608" ht="12.75" hidden="1" customHeight="1"/>
    <row r="14609" ht="12.75" hidden="1" customHeight="1"/>
    <row r="14610" ht="12.75" hidden="1" customHeight="1"/>
    <row r="14611" ht="12.75" hidden="1" customHeight="1"/>
    <row r="14612" ht="12.75" hidden="1" customHeight="1"/>
    <row r="14613" ht="12.75" hidden="1" customHeight="1"/>
    <row r="14614" ht="12.75" hidden="1" customHeight="1"/>
    <row r="14615" ht="12.75" hidden="1" customHeight="1"/>
    <row r="14616" ht="12.75" hidden="1" customHeight="1"/>
    <row r="14617" ht="12.75" hidden="1" customHeight="1"/>
    <row r="14618" ht="12.75" hidden="1" customHeight="1"/>
    <row r="14619" ht="12.75" hidden="1" customHeight="1"/>
    <row r="14620" ht="12.75" hidden="1" customHeight="1"/>
    <row r="14621" ht="12.75" hidden="1" customHeight="1"/>
    <row r="14622" ht="12.75" hidden="1" customHeight="1"/>
    <row r="14623" ht="12.75" hidden="1" customHeight="1"/>
    <row r="14624" ht="12.75" hidden="1" customHeight="1"/>
    <row r="14625" ht="12.75" hidden="1" customHeight="1"/>
    <row r="14626" ht="12.75" hidden="1" customHeight="1"/>
    <row r="14627" ht="12.75" hidden="1" customHeight="1"/>
    <row r="14628" ht="12.75" hidden="1" customHeight="1"/>
    <row r="14629" ht="12.75" hidden="1" customHeight="1"/>
    <row r="14630" ht="12.75" hidden="1" customHeight="1"/>
    <row r="14631" ht="12.75" hidden="1" customHeight="1"/>
    <row r="14632" ht="12.75" hidden="1" customHeight="1"/>
    <row r="14633" ht="12.75" hidden="1" customHeight="1"/>
    <row r="14634" ht="12.75" hidden="1" customHeight="1"/>
    <row r="14635" ht="12.75" hidden="1" customHeight="1"/>
    <row r="14636" ht="12.75" hidden="1" customHeight="1"/>
    <row r="14637" ht="12.75" hidden="1" customHeight="1"/>
    <row r="14638" ht="12.75" hidden="1" customHeight="1"/>
    <row r="14639" ht="12.75" hidden="1" customHeight="1"/>
    <row r="14640" ht="12.75" hidden="1" customHeight="1"/>
    <row r="14641" ht="12.75" hidden="1" customHeight="1"/>
    <row r="14642" ht="12.75" hidden="1" customHeight="1"/>
    <row r="14643" ht="12.75" hidden="1" customHeight="1"/>
    <row r="14644" ht="12.75" hidden="1" customHeight="1"/>
    <row r="14645" ht="12.75" hidden="1" customHeight="1"/>
    <row r="14646" ht="12.75" hidden="1" customHeight="1"/>
    <row r="14647" ht="12.75" hidden="1" customHeight="1"/>
    <row r="14648" ht="12.75" hidden="1" customHeight="1"/>
    <row r="14649" ht="12.75" hidden="1" customHeight="1"/>
    <row r="14650" ht="12.75" hidden="1" customHeight="1"/>
    <row r="14651" ht="12.75" hidden="1" customHeight="1"/>
    <row r="14652" ht="12.75" hidden="1" customHeight="1"/>
    <row r="14653" ht="12.75" hidden="1" customHeight="1"/>
    <row r="14654" ht="12.75" hidden="1" customHeight="1"/>
    <row r="14655" ht="12.75" hidden="1" customHeight="1"/>
    <row r="14656" ht="12.75" hidden="1" customHeight="1"/>
    <row r="14657" ht="12.75" hidden="1" customHeight="1"/>
    <row r="14658" ht="12.75" hidden="1" customHeight="1"/>
    <row r="14659" ht="12.75" hidden="1" customHeight="1"/>
    <row r="14660" ht="12.75" hidden="1" customHeight="1"/>
    <row r="14661" ht="12.75" hidden="1" customHeight="1"/>
    <row r="14662" ht="12.75" hidden="1" customHeight="1"/>
    <row r="14663" ht="12.75" hidden="1" customHeight="1"/>
    <row r="14664" ht="12.75" hidden="1" customHeight="1"/>
    <row r="14665" ht="12.75" hidden="1" customHeight="1"/>
    <row r="14666" ht="12.75" hidden="1" customHeight="1"/>
    <row r="14667" ht="12.75" hidden="1" customHeight="1"/>
    <row r="14668" ht="12.75" hidden="1" customHeight="1"/>
    <row r="14669" ht="12.75" hidden="1" customHeight="1"/>
    <row r="14670" ht="12.75" hidden="1" customHeight="1"/>
    <row r="14671" ht="12.75" hidden="1" customHeight="1"/>
    <row r="14672" ht="12.75" hidden="1" customHeight="1"/>
    <row r="14673" ht="12.75" hidden="1" customHeight="1"/>
    <row r="14674" ht="12.75" hidden="1" customHeight="1"/>
    <row r="14675" ht="12.75" hidden="1" customHeight="1"/>
    <row r="14676" ht="12.75" hidden="1" customHeight="1"/>
    <row r="14677" ht="12.75" hidden="1" customHeight="1"/>
    <row r="14678" ht="12.75" hidden="1" customHeight="1"/>
    <row r="14679" ht="12.75" hidden="1" customHeight="1"/>
    <row r="14680" ht="12.75" hidden="1" customHeight="1"/>
    <row r="14681" ht="12.75" hidden="1" customHeight="1"/>
    <row r="14682" ht="12.75" hidden="1" customHeight="1"/>
    <row r="14683" ht="12.75" hidden="1" customHeight="1"/>
    <row r="14684" ht="12.75" hidden="1" customHeight="1"/>
    <row r="14685" ht="12.75" hidden="1" customHeight="1"/>
    <row r="14686" ht="12.75" hidden="1" customHeight="1"/>
    <row r="14687" ht="12.75" hidden="1" customHeight="1"/>
    <row r="14688" ht="12.75" hidden="1" customHeight="1"/>
    <row r="14689" ht="12.75" hidden="1" customHeight="1"/>
    <row r="14690" ht="12.75" hidden="1" customHeight="1"/>
    <row r="14691" ht="12.75" hidden="1" customHeight="1"/>
    <row r="14692" ht="12.75" hidden="1" customHeight="1"/>
    <row r="14693" ht="12.75" hidden="1" customHeight="1"/>
    <row r="14694" ht="12.75" hidden="1" customHeight="1"/>
    <row r="14695" ht="12.75" hidden="1" customHeight="1"/>
    <row r="14696" ht="12.75" hidden="1" customHeight="1"/>
    <row r="14697" ht="12.75" hidden="1" customHeight="1"/>
    <row r="14698" ht="12.75" hidden="1" customHeight="1"/>
    <row r="14699" ht="12.75" hidden="1" customHeight="1"/>
    <row r="14700" ht="12.75" hidden="1" customHeight="1"/>
    <row r="14701" ht="12.75" hidden="1" customHeight="1"/>
    <row r="14702" ht="12.75" hidden="1" customHeight="1"/>
    <row r="14703" ht="12.75" hidden="1" customHeight="1"/>
    <row r="14704" ht="12.75" hidden="1" customHeight="1"/>
    <row r="14705" ht="12.75" hidden="1" customHeight="1"/>
    <row r="14706" ht="12.75" hidden="1" customHeight="1"/>
    <row r="14707" ht="12.75" hidden="1" customHeight="1"/>
    <row r="14708" ht="12.75" hidden="1" customHeight="1"/>
    <row r="14709" ht="12.75" hidden="1" customHeight="1"/>
    <row r="14710" ht="12.75" hidden="1" customHeight="1"/>
    <row r="14711" ht="12.75" hidden="1" customHeight="1"/>
    <row r="14712" ht="12.75" hidden="1" customHeight="1"/>
    <row r="14713" ht="12.75" hidden="1" customHeight="1"/>
    <row r="14714" ht="12.75" hidden="1" customHeight="1"/>
    <row r="14715" ht="12.75" hidden="1" customHeight="1"/>
    <row r="14716" ht="12.75" hidden="1" customHeight="1"/>
    <row r="14717" ht="12.75" hidden="1" customHeight="1"/>
    <row r="14718" ht="12.75" hidden="1" customHeight="1"/>
    <row r="14719" ht="12.75" hidden="1" customHeight="1"/>
    <row r="14720" ht="12.75" hidden="1" customHeight="1"/>
    <row r="14721" ht="12.75" hidden="1" customHeight="1"/>
    <row r="14722" ht="12.75" hidden="1" customHeight="1"/>
    <row r="14723" ht="12.75" hidden="1" customHeight="1"/>
    <row r="14724" ht="12.75" hidden="1" customHeight="1"/>
    <row r="14725" ht="12.75" hidden="1" customHeight="1"/>
    <row r="14726" ht="12.75" hidden="1" customHeight="1"/>
    <row r="14727" ht="12.75" hidden="1" customHeight="1"/>
    <row r="14728" ht="12.75" hidden="1" customHeight="1"/>
    <row r="14729" ht="12.75" hidden="1" customHeight="1"/>
    <row r="14730" ht="12.75" hidden="1" customHeight="1"/>
    <row r="14731" ht="12.75" hidden="1" customHeight="1"/>
    <row r="14732" ht="12.75" hidden="1" customHeight="1"/>
    <row r="14733" ht="12.75" hidden="1" customHeight="1"/>
    <row r="14734" ht="12.75" hidden="1" customHeight="1"/>
    <row r="14735" ht="12.75" hidden="1" customHeight="1"/>
    <row r="14736" ht="12.75" hidden="1" customHeight="1"/>
    <row r="14737" ht="12.75" hidden="1" customHeight="1"/>
    <row r="14738" ht="12.75" hidden="1" customHeight="1"/>
    <row r="14739" ht="12.75" hidden="1" customHeight="1"/>
    <row r="14740" ht="12.75" hidden="1" customHeight="1"/>
    <row r="14741" ht="12.75" hidden="1" customHeight="1"/>
    <row r="14742" ht="12.75" hidden="1" customHeight="1"/>
    <row r="14743" ht="12.75" hidden="1" customHeight="1"/>
    <row r="14744" ht="12.75" hidden="1" customHeight="1"/>
    <row r="14745" ht="12.75" hidden="1" customHeight="1"/>
    <row r="14746" ht="12.75" hidden="1" customHeight="1"/>
    <row r="14747" ht="12.75" hidden="1" customHeight="1"/>
    <row r="14748" ht="12.75" hidden="1" customHeight="1"/>
    <row r="14749" ht="12.75" hidden="1" customHeight="1"/>
    <row r="14750" ht="12.75" hidden="1" customHeight="1"/>
    <row r="14751" ht="12.75" hidden="1" customHeight="1"/>
    <row r="14752" ht="12.75" hidden="1" customHeight="1"/>
    <row r="14753" ht="12.75" hidden="1" customHeight="1"/>
    <row r="14754" ht="12.75" hidden="1" customHeight="1"/>
    <row r="14755" ht="12.75" hidden="1" customHeight="1"/>
    <row r="14756" ht="12.75" hidden="1" customHeight="1"/>
    <row r="14757" ht="12.75" hidden="1" customHeight="1"/>
    <row r="14758" ht="12.75" hidden="1" customHeight="1"/>
    <row r="14759" ht="12.75" hidden="1" customHeight="1"/>
    <row r="14760" ht="12.75" hidden="1" customHeight="1"/>
    <row r="14761" ht="12.75" hidden="1" customHeight="1"/>
    <row r="14762" ht="12.75" hidden="1" customHeight="1"/>
    <row r="14763" ht="12.75" hidden="1" customHeight="1"/>
    <row r="14764" ht="12.75" hidden="1" customHeight="1"/>
    <row r="14765" ht="12.75" hidden="1" customHeight="1"/>
    <row r="14766" ht="12.75" hidden="1" customHeight="1"/>
    <row r="14767" ht="12.75" hidden="1" customHeight="1"/>
    <row r="14768" ht="12.75" hidden="1" customHeight="1"/>
    <row r="14769" ht="12.75" hidden="1" customHeight="1"/>
    <row r="14770" ht="12.75" hidden="1" customHeight="1"/>
    <row r="14771" ht="12.75" hidden="1" customHeight="1"/>
    <row r="14772" ht="12.75" hidden="1" customHeight="1"/>
    <row r="14773" ht="12.75" hidden="1" customHeight="1"/>
    <row r="14774" ht="12.75" hidden="1" customHeight="1"/>
    <row r="14775" ht="12.75" hidden="1" customHeight="1"/>
    <row r="14776" ht="12.75" hidden="1" customHeight="1"/>
    <row r="14777" ht="12.75" hidden="1" customHeight="1"/>
    <row r="14778" ht="12.75" hidden="1" customHeight="1"/>
    <row r="14779" ht="12.75" hidden="1" customHeight="1"/>
    <row r="14780" ht="12.75" hidden="1" customHeight="1"/>
    <row r="14781" ht="12.75" hidden="1" customHeight="1"/>
    <row r="14782" ht="12.75" hidden="1" customHeight="1"/>
    <row r="14783" ht="12.75" hidden="1" customHeight="1"/>
    <row r="14784" ht="12.75" hidden="1" customHeight="1"/>
    <row r="14785" ht="12.75" hidden="1" customHeight="1"/>
    <row r="14786" ht="12.75" hidden="1" customHeight="1"/>
    <row r="14787" ht="12.75" hidden="1" customHeight="1"/>
    <row r="14788" ht="12.75" hidden="1" customHeight="1"/>
    <row r="14789" ht="12.75" hidden="1" customHeight="1"/>
    <row r="14790" ht="12.75" hidden="1" customHeight="1"/>
    <row r="14791" ht="12.75" hidden="1" customHeight="1"/>
    <row r="14792" ht="12.75" hidden="1" customHeight="1"/>
    <row r="14793" ht="12.75" hidden="1" customHeight="1"/>
    <row r="14794" ht="12.75" hidden="1" customHeight="1"/>
    <row r="14795" ht="12.75" hidden="1" customHeight="1"/>
    <row r="14796" ht="12.75" hidden="1" customHeight="1"/>
    <row r="14797" ht="12.75" hidden="1" customHeight="1"/>
    <row r="14798" ht="12.75" hidden="1" customHeight="1"/>
    <row r="14799" ht="12.75" hidden="1" customHeight="1"/>
    <row r="14800" ht="12.75" hidden="1" customHeight="1"/>
    <row r="14801" ht="12.75" hidden="1" customHeight="1"/>
    <row r="14802" ht="12.75" hidden="1" customHeight="1"/>
    <row r="14803" ht="12.75" hidden="1" customHeight="1"/>
    <row r="14804" ht="12.75" hidden="1" customHeight="1"/>
    <row r="14805" ht="12.75" hidden="1" customHeight="1"/>
    <row r="14806" ht="12.75" hidden="1" customHeight="1"/>
    <row r="14807" ht="12.75" hidden="1" customHeight="1"/>
    <row r="14808" ht="12.75" hidden="1" customHeight="1"/>
    <row r="14809" ht="12.75" hidden="1" customHeight="1"/>
    <row r="14810" ht="12.75" hidden="1" customHeight="1"/>
    <row r="14811" ht="12.75" hidden="1" customHeight="1"/>
    <row r="14812" ht="12.75" hidden="1" customHeight="1"/>
    <row r="14813" ht="12.75" hidden="1" customHeight="1"/>
    <row r="14814" ht="12.75" hidden="1" customHeight="1"/>
    <row r="14815" ht="12.75" hidden="1" customHeight="1"/>
    <row r="14816" ht="12.75" hidden="1" customHeight="1"/>
    <row r="14817" ht="12.75" hidden="1" customHeight="1"/>
    <row r="14818" ht="12.75" hidden="1" customHeight="1"/>
    <row r="14819" ht="12.75" hidden="1" customHeight="1"/>
    <row r="14820" ht="12.75" hidden="1" customHeight="1"/>
    <row r="14821" ht="12.75" hidden="1" customHeight="1"/>
    <row r="14822" ht="12.75" hidden="1" customHeight="1"/>
    <row r="14823" ht="12.75" hidden="1" customHeight="1"/>
    <row r="14824" ht="12.75" hidden="1" customHeight="1"/>
    <row r="14825" ht="12.75" hidden="1" customHeight="1"/>
    <row r="14826" ht="12.75" hidden="1" customHeight="1"/>
    <row r="14827" ht="12.75" hidden="1" customHeight="1"/>
    <row r="14828" ht="12.75" hidden="1" customHeight="1"/>
    <row r="14829" ht="12.75" hidden="1" customHeight="1"/>
    <row r="14830" ht="12.75" hidden="1" customHeight="1"/>
    <row r="14831" ht="12.75" hidden="1" customHeight="1"/>
    <row r="14832" ht="12.75" hidden="1" customHeight="1"/>
    <row r="14833" ht="12.75" hidden="1" customHeight="1"/>
    <row r="14834" ht="12.75" hidden="1" customHeight="1"/>
    <row r="14835" ht="12.75" hidden="1" customHeight="1"/>
    <row r="14836" ht="12.75" hidden="1" customHeight="1"/>
    <row r="14837" ht="12.75" hidden="1" customHeight="1"/>
    <row r="14838" ht="12.75" hidden="1" customHeight="1"/>
    <row r="14839" ht="12.75" hidden="1" customHeight="1"/>
    <row r="14840" ht="12.75" hidden="1" customHeight="1"/>
    <row r="14841" ht="12.75" hidden="1" customHeight="1"/>
    <row r="14842" ht="12.75" hidden="1" customHeight="1"/>
    <row r="14843" ht="12.75" hidden="1" customHeight="1"/>
    <row r="14844" ht="12.75" hidden="1" customHeight="1"/>
    <row r="14845" ht="12.75" hidden="1" customHeight="1"/>
    <row r="14846" ht="12.75" hidden="1" customHeight="1"/>
    <row r="14847" ht="12.75" hidden="1" customHeight="1"/>
    <row r="14848" ht="12.75" hidden="1" customHeight="1"/>
    <row r="14849" ht="12.75" hidden="1" customHeight="1"/>
    <row r="14850" ht="12.75" hidden="1" customHeight="1"/>
    <row r="14851" ht="12.75" hidden="1" customHeight="1"/>
    <row r="14852" ht="12.75" hidden="1" customHeight="1"/>
    <row r="14853" ht="12.75" hidden="1" customHeight="1"/>
    <row r="14854" ht="12.75" hidden="1" customHeight="1"/>
    <row r="14855" ht="12.75" hidden="1" customHeight="1"/>
    <row r="14856" ht="12.75" hidden="1" customHeight="1"/>
    <row r="14857" ht="12.75" hidden="1" customHeight="1"/>
    <row r="14858" ht="12.75" hidden="1" customHeight="1"/>
    <row r="14859" ht="12.75" hidden="1" customHeight="1"/>
    <row r="14860" ht="12.75" hidden="1" customHeight="1"/>
    <row r="14861" ht="12.75" hidden="1" customHeight="1"/>
    <row r="14862" ht="12.75" hidden="1" customHeight="1"/>
    <row r="14863" ht="12.75" hidden="1" customHeight="1"/>
    <row r="14864" ht="12.75" hidden="1" customHeight="1"/>
    <row r="14865" ht="12.75" hidden="1" customHeight="1"/>
    <row r="14866" ht="12.75" hidden="1" customHeight="1"/>
    <row r="14867" ht="12.75" hidden="1" customHeight="1"/>
    <row r="14868" ht="12.75" hidden="1" customHeight="1"/>
    <row r="14869" ht="12.75" hidden="1" customHeight="1"/>
    <row r="14870" ht="12.75" hidden="1" customHeight="1"/>
    <row r="14871" ht="12.75" hidden="1" customHeight="1"/>
    <row r="14872" ht="12.75" hidden="1" customHeight="1"/>
    <row r="14873" ht="12.75" hidden="1" customHeight="1"/>
    <row r="14874" ht="12.75" hidden="1" customHeight="1"/>
    <row r="14875" ht="12.75" hidden="1" customHeight="1"/>
    <row r="14876" ht="12.75" hidden="1" customHeight="1"/>
    <row r="14877" ht="12.75" hidden="1" customHeight="1"/>
    <row r="14878" ht="12.75" hidden="1" customHeight="1"/>
    <row r="14879" ht="12.75" hidden="1" customHeight="1"/>
    <row r="14880" ht="12.75" hidden="1" customHeight="1"/>
    <row r="14881" ht="12.75" hidden="1" customHeight="1"/>
    <row r="14882" ht="12.75" hidden="1" customHeight="1"/>
    <row r="14883" ht="12.75" hidden="1" customHeight="1"/>
    <row r="14884" ht="12.75" hidden="1" customHeight="1"/>
    <row r="14885" ht="12.75" hidden="1" customHeight="1"/>
    <row r="14886" ht="12.75" hidden="1" customHeight="1"/>
    <row r="14887" ht="12.75" hidden="1" customHeight="1"/>
    <row r="14888" ht="12.75" hidden="1" customHeight="1"/>
    <row r="14889" ht="12.75" hidden="1" customHeight="1"/>
    <row r="14890" ht="12.75" hidden="1" customHeight="1"/>
    <row r="14891" ht="12.75" hidden="1" customHeight="1"/>
    <row r="14892" ht="12.75" hidden="1" customHeight="1"/>
    <row r="14893" ht="12.75" hidden="1" customHeight="1"/>
    <row r="14894" ht="12.75" hidden="1" customHeight="1"/>
    <row r="14895" ht="12.75" hidden="1" customHeight="1"/>
    <row r="14896" ht="12.75" hidden="1" customHeight="1"/>
    <row r="14897" ht="12.75" hidden="1" customHeight="1"/>
    <row r="14898" ht="12.75" hidden="1" customHeight="1"/>
    <row r="14899" ht="12.75" hidden="1" customHeight="1"/>
    <row r="14900" ht="12.75" hidden="1" customHeight="1"/>
    <row r="14901" ht="12.75" hidden="1" customHeight="1"/>
    <row r="14902" ht="12.75" hidden="1" customHeight="1"/>
    <row r="14903" ht="12.75" hidden="1" customHeight="1"/>
    <row r="14904" ht="12.75" hidden="1" customHeight="1"/>
    <row r="14905" ht="12.75" hidden="1" customHeight="1"/>
    <row r="14906" ht="12.75" hidden="1" customHeight="1"/>
    <row r="14907" ht="12.75" hidden="1" customHeight="1"/>
    <row r="14908" ht="12.75" hidden="1" customHeight="1"/>
    <row r="14909" ht="12.75" hidden="1" customHeight="1"/>
    <row r="14910" ht="12.75" hidden="1" customHeight="1"/>
    <row r="14911" ht="12.75" hidden="1" customHeight="1"/>
    <row r="14912" ht="12.75" hidden="1" customHeight="1"/>
    <row r="14913" ht="12.75" hidden="1" customHeight="1"/>
    <row r="14914" ht="12.75" hidden="1" customHeight="1"/>
    <row r="14915" ht="12.75" hidden="1" customHeight="1"/>
    <row r="14916" ht="12.75" hidden="1" customHeight="1"/>
    <row r="14917" ht="12.75" hidden="1" customHeight="1"/>
    <row r="14918" ht="12.75" hidden="1" customHeight="1"/>
    <row r="14919" ht="12.75" hidden="1" customHeight="1"/>
    <row r="14920" ht="12.75" hidden="1" customHeight="1"/>
    <row r="14921" ht="12.75" hidden="1" customHeight="1"/>
    <row r="14922" ht="12.75" hidden="1" customHeight="1"/>
    <row r="14923" ht="12.75" hidden="1" customHeight="1"/>
    <row r="14924" ht="12.75" hidden="1" customHeight="1"/>
    <row r="14925" ht="12.75" hidden="1" customHeight="1"/>
    <row r="14926" ht="12.75" hidden="1" customHeight="1"/>
    <row r="14927" ht="12.75" hidden="1" customHeight="1"/>
    <row r="14928" ht="12.75" hidden="1" customHeight="1"/>
    <row r="14929" ht="12.75" hidden="1" customHeight="1"/>
    <row r="14930" ht="12.75" hidden="1" customHeight="1"/>
    <row r="14931" ht="12.75" hidden="1" customHeight="1"/>
    <row r="14932" ht="12.75" hidden="1" customHeight="1"/>
    <row r="14933" ht="12.75" hidden="1" customHeight="1"/>
    <row r="14934" ht="12.75" hidden="1" customHeight="1"/>
    <row r="14935" ht="12.75" hidden="1" customHeight="1"/>
    <row r="14936" ht="12.75" hidden="1" customHeight="1"/>
    <row r="14937" ht="12.75" hidden="1" customHeight="1"/>
    <row r="14938" ht="12.75" hidden="1" customHeight="1"/>
    <row r="14939" ht="12.75" hidden="1" customHeight="1"/>
    <row r="14940" ht="12.75" hidden="1" customHeight="1"/>
    <row r="14941" ht="12.75" hidden="1" customHeight="1"/>
    <row r="14942" ht="12.75" hidden="1" customHeight="1"/>
    <row r="14943" ht="12.75" hidden="1" customHeight="1"/>
    <row r="14944" ht="12.75" hidden="1" customHeight="1"/>
    <row r="14945" ht="12.75" hidden="1" customHeight="1"/>
    <row r="14946" ht="12.75" hidden="1" customHeight="1"/>
    <row r="14947" ht="12.75" hidden="1" customHeight="1"/>
    <row r="14948" ht="12.75" hidden="1" customHeight="1"/>
    <row r="14949" ht="12.75" hidden="1" customHeight="1"/>
    <row r="14950" ht="12.75" hidden="1" customHeight="1"/>
    <row r="14951" ht="12.75" hidden="1" customHeight="1"/>
    <row r="14952" ht="12.75" hidden="1" customHeight="1"/>
    <row r="14953" ht="12.75" hidden="1" customHeight="1"/>
    <row r="14954" ht="12.75" hidden="1" customHeight="1"/>
    <row r="14955" ht="12.75" hidden="1" customHeight="1"/>
    <row r="14956" ht="12.75" hidden="1" customHeight="1"/>
    <row r="14957" ht="12.75" hidden="1" customHeight="1"/>
    <row r="14958" ht="12.75" hidden="1" customHeight="1"/>
    <row r="14959" ht="12.75" hidden="1" customHeight="1"/>
    <row r="14960" ht="12.75" hidden="1" customHeight="1"/>
    <row r="14961" ht="12.75" hidden="1" customHeight="1"/>
    <row r="14962" ht="12.75" hidden="1" customHeight="1"/>
    <row r="14963" ht="12.75" hidden="1" customHeight="1"/>
    <row r="14964" ht="12.75" hidden="1" customHeight="1"/>
    <row r="14965" ht="12.75" hidden="1" customHeight="1"/>
    <row r="14966" ht="12.75" hidden="1" customHeight="1"/>
    <row r="14967" ht="12.75" hidden="1" customHeight="1"/>
    <row r="14968" ht="12.75" hidden="1" customHeight="1"/>
    <row r="14969" ht="12.75" hidden="1" customHeight="1"/>
    <row r="14970" ht="12.75" hidden="1" customHeight="1"/>
    <row r="14971" ht="12.75" hidden="1" customHeight="1"/>
    <row r="14972" ht="12.75" hidden="1" customHeight="1"/>
    <row r="14973" ht="12.75" hidden="1" customHeight="1"/>
    <row r="14974" ht="12.75" hidden="1" customHeight="1"/>
    <row r="14975" ht="12.75" hidden="1" customHeight="1"/>
    <row r="14976" ht="12.75" hidden="1" customHeight="1"/>
    <row r="14977" ht="12.75" hidden="1" customHeight="1"/>
    <row r="14978" ht="12.75" hidden="1" customHeight="1"/>
    <row r="14979" ht="12.75" hidden="1" customHeight="1"/>
    <row r="14980" ht="12.75" hidden="1" customHeight="1"/>
    <row r="14981" ht="12.75" hidden="1" customHeight="1"/>
    <row r="14982" ht="12.75" hidden="1" customHeight="1"/>
    <row r="14983" ht="12.75" hidden="1" customHeight="1"/>
    <row r="14984" ht="12.75" hidden="1" customHeight="1"/>
    <row r="14985" ht="12.75" hidden="1" customHeight="1"/>
    <row r="14986" ht="12.75" hidden="1" customHeight="1"/>
    <row r="14987" ht="12.75" hidden="1" customHeight="1"/>
    <row r="14988" ht="12.75" hidden="1" customHeight="1"/>
    <row r="14989" ht="12.75" hidden="1" customHeight="1"/>
    <row r="14990" ht="12.75" hidden="1" customHeight="1"/>
    <row r="14991" ht="12.75" hidden="1" customHeight="1"/>
    <row r="14992" ht="12.75" hidden="1" customHeight="1"/>
    <row r="14993" ht="12.75" hidden="1" customHeight="1"/>
    <row r="14994" ht="12.75" hidden="1" customHeight="1"/>
    <row r="14995" ht="12.75" hidden="1" customHeight="1"/>
    <row r="14996" ht="12.75" hidden="1" customHeight="1"/>
    <row r="14997" ht="12.75" hidden="1" customHeight="1"/>
    <row r="14998" ht="12.75" hidden="1" customHeight="1"/>
    <row r="14999" ht="12.75" hidden="1" customHeight="1"/>
    <row r="15000" ht="12.75" hidden="1" customHeight="1"/>
    <row r="15001" ht="12.75" hidden="1" customHeight="1"/>
    <row r="15002" ht="12.75" hidden="1" customHeight="1"/>
    <row r="15003" ht="12.75" hidden="1" customHeight="1"/>
    <row r="15004" ht="12.75" hidden="1" customHeight="1"/>
    <row r="15005" ht="12.75" hidden="1" customHeight="1"/>
    <row r="15006" ht="12.75" hidden="1" customHeight="1"/>
    <row r="15007" ht="12.75" hidden="1" customHeight="1"/>
    <row r="15008" ht="12.75" hidden="1" customHeight="1"/>
    <row r="15009" ht="12.75" hidden="1" customHeight="1"/>
    <row r="15010" ht="12.75" hidden="1" customHeight="1"/>
    <row r="15011" ht="12.75" hidden="1" customHeight="1"/>
    <row r="15012" ht="12.75" hidden="1" customHeight="1"/>
    <row r="15013" ht="12.75" hidden="1" customHeight="1"/>
    <row r="15014" ht="12.75" hidden="1" customHeight="1"/>
    <row r="15015" ht="12.75" hidden="1" customHeight="1"/>
    <row r="15016" ht="12.75" hidden="1" customHeight="1"/>
    <row r="15017" ht="12.75" hidden="1" customHeight="1"/>
    <row r="15018" ht="12.75" hidden="1" customHeight="1"/>
    <row r="15019" ht="12.75" hidden="1" customHeight="1"/>
    <row r="15020" ht="12.75" hidden="1" customHeight="1"/>
    <row r="15021" ht="12.75" hidden="1" customHeight="1"/>
    <row r="15022" ht="12.75" hidden="1" customHeight="1"/>
    <row r="15023" ht="12.75" hidden="1" customHeight="1"/>
    <row r="15024" ht="12.75" hidden="1" customHeight="1"/>
    <row r="15025" ht="12.75" hidden="1" customHeight="1"/>
    <row r="15026" ht="12.75" hidden="1" customHeight="1"/>
    <row r="15027" ht="12.75" hidden="1" customHeight="1"/>
    <row r="15028" ht="12.75" hidden="1" customHeight="1"/>
    <row r="15029" ht="12.75" hidden="1" customHeight="1"/>
    <row r="15030" ht="12.75" hidden="1" customHeight="1"/>
    <row r="15031" ht="12.75" hidden="1" customHeight="1"/>
    <row r="15032" ht="12.75" hidden="1" customHeight="1"/>
    <row r="15033" ht="12.75" hidden="1" customHeight="1"/>
    <row r="15034" ht="12.75" hidden="1" customHeight="1"/>
    <row r="15035" ht="12.75" hidden="1" customHeight="1"/>
    <row r="15036" ht="12.75" hidden="1" customHeight="1"/>
    <row r="15037" ht="12.75" hidden="1" customHeight="1"/>
    <row r="15038" ht="12.75" hidden="1" customHeight="1"/>
    <row r="15039" ht="12.75" hidden="1" customHeight="1"/>
    <row r="15040" ht="12.75" hidden="1" customHeight="1"/>
    <row r="15041" ht="12.75" hidden="1" customHeight="1"/>
    <row r="15042" ht="12.75" hidden="1" customHeight="1"/>
    <row r="15043" ht="12.75" hidden="1" customHeight="1"/>
    <row r="15044" ht="12.75" hidden="1" customHeight="1"/>
    <row r="15045" ht="12.75" hidden="1" customHeight="1"/>
    <row r="15046" ht="12.75" hidden="1" customHeight="1"/>
    <row r="15047" ht="12.75" hidden="1" customHeight="1"/>
    <row r="15048" ht="12.75" hidden="1" customHeight="1"/>
    <row r="15049" ht="12.75" hidden="1" customHeight="1"/>
    <row r="15050" ht="12.75" hidden="1" customHeight="1"/>
    <row r="15051" ht="12.75" hidden="1" customHeight="1"/>
    <row r="15052" ht="12.75" hidden="1" customHeight="1"/>
    <row r="15053" ht="12.75" hidden="1" customHeight="1"/>
    <row r="15054" ht="12.75" hidden="1" customHeight="1"/>
    <row r="15055" ht="12.75" hidden="1" customHeight="1"/>
    <row r="15056" ht="12.75" hidden="1" customHeight="1"/>
    <row r="15057" ht="12.75" hidden="1" customHeight="1"/>
    <row r="15058" ht="12.75" hidden="1" customHeight="1"/>
    <row r="15059" ht="12.75" hidden="1" customHeight="1"/>
    <row r="15060" ht="12.75" hidden="1" customHeight="1"/>
    <row r="15061" ht="12.75" hidden="1" customHeight="1"/>
    <row r="15062" ht="12.75" hidden="1" customHeight="1"/>
    <row r="15063" ht="12.75" hidden="1" customHeight="1"/>
    <row r="15064" ht="12.75" hidden="1" customHeight="1"/>
    <row r="15065" ht="12.75" hidden="1" customHeight="1"/>
    <row r="15066" ht="12.75" hidden="1" customHeight="1"/>
    <row r="15067" ht="12.75" hidden="1" customHeight="1"/>
    <row r="15068" ht="12.75" hidden="1" customHeight="1"/>
    <row r="15069" ht="12.75" hidden="1" customHeight="1"/>
    <row r="15070" ht="12.75" hidden="1" customHeight="1"/>
    <row r="15071" ht="12.75" hidden="1" customHeight="1"/>
    <row r="15072" ht="12.75" hidden="1" customHeight="1"/>
    <row r="15073" ht="12.75" hidden="1" customHeight="1"/>
    <row r="15074" ht="12.75" hidden="1" customHeight="1"/>
    <row r="15075" ht="12.75" hidden="1" customHeight="1"/>
    <row r="15076" ht="12.75" hidden="1" customHeight="1"/>
    <row r="15077" ht="12.75" hidden="1" customHeight="1"/>
    <row r="15078" ht="12.75" hidden="1" customHeight="1"/>
    <row r="15079" ht="12.75" hidden="1" customHeight="1"/>
    <row r="15080" ht="12.75" hidden="1" customHeight="1"/>
    <row r="15081" ht="12.75" hidden="1" customHeight="1"/>
    <row r="15082" ht="12.75" hidden="1" customHeight="1"/>
    <row r="15083" ht="12.75" hidden="1" customHeight="1"/>
    <row r="15084" ht="12.75" hidden="1" customHeight="1"/>
    <row r="15085" ht="12.75" hidden="1" customHeight="1"/>
    <row r="15086" ht="12.75" hidden="1" customHeight="1"/>
    <row r="15087" ht="12.75" hidden="1" customHeight="1"/>
    <row r="15088" ht="12.75" hidden="1" customHeight="1"/>
    <row r="15089" ht="12.75" hidden="1" customHeight="1"/>
    <row r="15090" ht="12.75" hidden="1" customHeight="1"/>
    <row r="15091" ht="12.75" hidden="1" customHeight="1"/>
    <row r="15092" ht="12.75" hidden="1" customHeight="1"/>
    <row r="15093" ht="12.75" hidden="1" customHeight="1"/>
    <row r="15094" ht="12.75" hidden="1" customHeight="1"/>
    <row r="15095" ht="12.75" hidden="1" customHeight="1"/>
    <row r="15096" ht="12.75" hidden="1" customHeight="1"/>
    <row r="15097" ht="12.75" hidden="1" customHeight="1"/>
    <row r="15098" ht="12.75" hidden="1" customHeight="1"/>
    <row r="15099" ht="12.75" hidden="1" customHeight="1"/>
    <row r="15100" ht="12.75" hidden="1" customHeight="1"/>
    <row r="15101" ht="12.75" hidden="1" customHeight="1"/>
    <row r="15102" ht="12.75" hidden="1" customHeight="1"/>
    <row r="15103" ht="12.75" hidden="1" customHeight="1"/>
    <row r="15104" ht="12.75" hidden="1" customHeight="1"/>
    <row r="15105" ht="12.75" hidden="1" customHeight="1"/>
    <row r="15106" ht="12.75" hidden="1" customHeight="1"/>
    <row r="15107" ht="12.75" hidden="1" customHeight="1"/>
    <row r="15108" ht="12.75" hidden="1" customHeight="1"/>
    <row r="15109" ht="12.75" hidden="1" customHeight="1"/>
    <row r="15110" ht="12.75" hidden="1" customHeight="1"/>
    <row r="15111" ht="12.75" hidden="1" customHeight="1"/>
    <row r="15112" ht="12.75" hidden="1" customHeight="1"/>
    <row r="15113" ht="12.75" hidden="1" customHeight="1"/>
    <row r="15114" ht="12.75" hidden="1" customHeight="1"/>
    <row r="15115" ht="12.75" hidden="1" customHeight="1"/>
    <row r="15116" ht="12.75" hidden="1" customHeight="1"/>
    <row r="15117" ht="12.75" hidden="1" customHeight="1"/>
    <row r="15118" ht="12.75" hidden="1" customHeight="1"/>
    <row r="15119" ht="12.75" hidden="1" customHeight="1"/>
    <row r="15120" ht="12.75" hidden="1" customHeight="1"/>
    <row r="15121" ht="12.75" hidden="1" customHeight="1"/>
    <row r="15122" ht="12.75" hidden="1" customHeight="1"/>
    <row r="15123" ht="12.75" hidden="1" customHeight="1"/>
    <row r="15124" ht="12.75" hidden="1" customHeight="1"/>
    <row r="15125" ht="12.75" hidden="1" customHeight="1"/>
    <row r="15126" ht="12.75" hidden="1" customHeight="1"/>
    <row r="15127" ht="12.75" hidden="1" customHeight="1"/>
    <row r="15128" ht="12.75" hidden="1" customHeight="1"/>
    <row r="15129" ht="12.75" hidden="1" customHeight="1"/>
    <row r="15130" ht="12.75" hidden="1" customHeight="1"/>
    <row r="15131" ht="12.75" hidden="1" customHeight="1"/>
    <row r="15132" ht="12.75" hidden="1" customHeight="1"/>
    <row r="15133" ht="12.75" hidden="1" customHeight="1"/>
    <row r="15134" ht="12.75" hidden="1" customHeight="1"/>
    <row r="15135" ht="12.75" hidden="1" customHeight="1"/>
    <row r="15136" ht="12.75" hidden="1" customHeight="1"/>
    <row r="15137" ht="12.75" hidden="1" customHeight="1"/>
    <row r="15138" ht="12.75" hidden="1" customHeight="1"/>
    <row r="15139" ht="12.75" hidden="1" customHeight="1"/>
    <row r="15140" ht="12.75" hidden="1" customHeight="1"/>
    <row r="15141" ht="12.75" hidden="1" customHeight="1"/>
    <row r="15142" ht="12.75" hidden="1" customHeight="1"/>
    <row r="15143" ht="12.75" hidden="1" customHeight="1"/>
    <row r="15144" ht="12.75" hidden="1" customHeight="1"/>
    <row r="15145" ht="12.75" hidden="1" customHeight="1"/>
    <row r="15146" ht="12.75" hidden="1" customHeight="1"/>
    <row r="15147" ht="12.75" hidden="1" customHeight="1"/>
    <row r="15148" ht="12.75" hidden="1" customHeight="1"/>
    <row r="15149" ht="12.75" hidden="1" customHeight="1"/>
    <row r="15150" ht="12.75" hidden="1" customHeight="1"/>
    <row r="15151" ht="12.75" hidden="1" customHeight="1"/>
    <row r="15152" ht="12.75" hidden="1" customHeight="1"/>
    <row r="15153" ht="12.75" hidden="1" customHeight="1"/>
    <row r="15154" ht="12.75" hidden="1" customHeight="1"/>
    <row r="15155" ht="12.75" hidden="1" customHeight="1"/>
    <row r="15156" ht="12.75" hidden="1" customHeight="1"/>
    <row r="15157" ht="12.75" hidden="1" customHeight="1"/>
    <row r="15158" ht="12.75" hidden="1" customHeight="1"/>
    <row r="15159" ht="12.75" hidden="1" customHeight="1"/>
    <row r="15160" ht="12.75" hidden="1" customHeight="1"/>
    <row r="15161" ht="12.75" hidden="1" customHeight="1"/>
    <row r="15162" ht="12.75" hidden="1" customHeight="1"/>
    <row r="15163" ht="12.75" hidden="1" customHeight="1"/>
    <row r="15164" ht="12.75" hidden="1" customHeight="1"/>
    <row r="15165" ht="12.75" hidden="1" customHeight="1"/>
    <row r="15166" ht="12.75" hidden="1" customHeight="1"/>
    <row r="15167" ht="12.75" hidden="1" customHeight="1"/>
    <row r="15168" ht="12.75" hidden="1" customHeight="1"/>
    <row r="15169" ht="12.75" hidden="1" customHeight="1"/>
    <row r="15170" ht="12.75" hidden="1" customHeight="1"/>
    <row r="15171" ht="12.75" hidden="1" customHeight="1"/>
    <row r="15172" ht="12.75" hidden="1" customHeight="1"/>
    <row r="15173" ht="12.75" hidden="1" customHeight="1"/>
    <row r="15174" ht="12.75" hidden="1" customHeight="1"/>
    <row r="15175" ht="12.75" hidden="1" customHeight="1"/>
    <row r="15176" ht="12.75" hidden="1" customHeight="1"/>
    <row r="15177" ht="12.75" hidden="1" customHeight="1"/>
    <row r="15178" ht="12.75" hidden="1" customHeight="1"/>
    <row r="15179" ht="12.75" hidden="1" customHeight="1"/>
    <row r="15180" ht="12.75" hidden="1" customHeight="1"/>
    <row r="15181" ht="12.75" hidden="1" customHeight="1"/>
    <row r="15182" ht="12.75" hidden="1" customHeight="1"/>
    <row r="15183" ht="12.75" hidden="1" customHeight="1"/>
    <row r="15184" ht="12.75" hidden="1" customHeight="1"/>
    <row r="15185" ht="12.75" hidden="1" customHeight="1"/>
    <row r="15186" ht="12.75" hidden="1" customHeight="1"/>
    <row r="15187" ht="12.75" hidden="1" customHeight="1"/>
    <row r="15188" ht="12.75" hidden="1" customHeight="1"/>
    <row r="15189" ht="12.75" hidden="1" customHeight="1"/>
    <row r="15190" ht="12.75" hidden="1" customHeight="1"/>
    <row r="15191" ht="12.75" hidden="1" customHeight="1"/>
    <row r="15192" ht="12.75" hidden="1" customHeight="1"/>
    <row r="15193" ht="12.75" hidden="1" customHeight="1"/>
    <row r="15194" ht="12.75" hidden="1" customHeight="1"/>
    <row r="15195" ht="12.75" hidden="1" customHeight="1"/>
    <row r="15196" ht="12.75" hidden="1" customHeight="1"/>
    <row r="15197" ht="12.75" hidden="1" customHeight="1"/>
    <row r="15198" ht="12.75" hidden="1" customHeight="1"/>
    <row r="15199" ht="12.75" hidden="1" customHeight="1"/>
    <row r="15200" ht="12.75" hidden="1" customHeight="1"/>
    <row r="15201" ht="12.75" hidden="1" customHeight="1"/>
    <row r="15202" ht="12.75" hidden="1" customHeight="1"/>
    <row r="15203" ht="12.75" hidden="1" customHeight="1"/>
    <row r="15204" ht="12.75" hidden="1" customHeight="1"/>
    <row r="15205" ht="12.75" hidden="1" customHeight="1"/>
    <row r="15206" ht="12.75" hidden="1" customHeight="1"/>
    <row r="15207" ht="12.75" hidden="1" customHeight="1"/>
    <row r="15208" ht="12.75" hidden="1" customHeight="1"/>
    <row r="15209" ht="12.75" hidden="1" customHeight="1"/>
    <row r="15210" ht="12.75" hidden="1" customHeight="1"/>
    <row r="15211" ht="12.75" hidden="1" customHeight="1"/>
    <row r="15212" ht="12.75" hidden="1" customHeight="1"/>
    <row r="15213" ht="12.75" hidden="1" customHeight="1"/>
    <row r="15214" ht="12.75" hidden="1" customHeight="1"/>
    <row r="15215" ht="12.75" hidden="1" customHeight="1"/>
    <row r="15216" ht="12.75" hidden="1" customHeight="1"/>
    <row r="15217" ht="12.75" hidden="1" customHeight="1"/>
    <row r="15218" ht="12.75" hidden="1" customHeight="1"/>
    <row r="15219" ht="12.75" hidden="1" customHeight="1"/>
    <row r="15220" ht="12.75" hidden="1" customHeight="1"/>
    <row r="15221" ht="12.75" hidden="1" customHeight="1"/>
    <row r="15222" ht="12.75" hidden="1" customHeight="1"/>
    <row r="15223" ht="12.75" hidden="1" customHeight="1"/>
    <row r="15224" ht="12.75" hidden="1" customHeight="1"/>
    <row r="15225" ht="12.75" hidden="1" customHeight="1"/>
    <row r="15226" ht="12.75" hidden="1" customHeight="1"/>
    <row r="15227" ht="12.75" hidden="1" customHeight="1"/>
    <row r="15228" ht="12.75" hidden="1" customHeight="1"/>
    <row r="15229" ht="12.75" hidden="1" customHeight="1"/>
    <row r="15230" ht="12.75" hidden="1" customHeight="1"/>
    <row r="15231" ht="12.75" hidden="1" customHeight="1"/>
    <row r="15232" ht="12.75" hidden="1" customHeight="1"/>
    <row r="15233" ht="12.75" hidden="1" customHeight="1"/>
    <row r="15234" ht="12.75" hidden="1" customHeight="1"/>
    <row r="15235" ht="12.75" hidden="1" customHeight="1"/>
    <row r="15236" ht="12.75" hidden="1" customHeight="1"/>
    <row r="15237" ht="12.75" hidden="1" customHeight="1"/>
    <row r="15238" ht="12.75" hidden="1" customHeight="1"/>
    <row r="15239" ht="12.75" hidden="1" customHeight="1"/>
    <row r="15240" ht="12.75" hidden="1" customHeight="1"/>
    <row r="15241" ht="12.75" hidden="1" customHeight="1"/>
    <row r="15242" ht="12.75" hidden="1" customHeight="1"/>
    <row r="15243" ht="12.75" hidden="1" customHeight="1"/>
    <row r="15244" ht="12.75" hidden="1" customHeight="1"/>
    <row r="15245" ht="12.75" hidden="1" customHeight="1"/>
    <row r="15246" ht="12.75" hidden="1" customHeight="1"/>
    <row r="15247" ht="12.75" hidden="1" customHeight="1"/>
    <row r="15248" ht="12.75" hidden="1" customHeight="1"/>
    <row r="15249" ht="12.75" hidden="1" customHeight="1"/>
    <row r="15250" ht="12.75" hidden="1" customHeight="1"/>
    <row r="15251" ht="12.75" hidden="1" customHeight="1"/>
    <row r="15252" ht="12.75" hidden="1" customHeight="1"/>
    <row r="15253" ht="12.75" hidden="1" customHeight="1"/>
    <row r="15254" ht="12.75" hidden="1" customHeight="1"/>
    <row r="15255" ht="12.75" hidden="1" customHeight="1"/>
    <row r="15256" ht="12.75" hidden="1" customHeight="1"/>
    <row r="15257" ht="12.75" hidden="1" customHeight="1"/>
    <row r="15258" ht="12.75" hidden="1" customHeight="1"/>
    <row r="15259" ht="12.75" hidden="1" customHeight="1"/>
    <row r="15260" ht="12.75" hidden="1" customHeight="1"/>
    <row r="15261" ht="12.75" hidden="1" customHeight="1"/>
    <row r="15262" ht="12.75" hidden="1" customHeight="1"/>
    <row r="15263" ht="12.75" hidden="1" customHeight="1"/>
    <row r="15264" ht="12.75" hidden="1" customHeight="1"/>
    <row r="15265" ht="12.75" hidden="1" customHeight="1"/>
    <row r="15266" ht="12.75" hidden="1" customHeight="1"/>
    <row r="15267" ht="12.75" hidden="1" customHeight="1"/>
    <row r="15268" ht="12.75" hidden="1" customHeight="1"/>
    <row r="15269" ht="12.75" hidden="1" customHeight="1"/>
    <row r="15270" ht="12.75" hidden="1" customHeight="1"/>
    <row r="15271" ht="12.75" hidden="1" customHeight="1"/>
    <row r="15272" ht="12.75" hidden="1" customHeight="1"/>
    <row r="15273" ht="12.75" hidden="1" customHeight="1"/>
    <row r="15274" ht="12.75" hidden="1" customHeight="1"/>
    <row r="15275" ht="12.75" hidden="1" customHeight="1"/>
    <row r="15276" ht="12.75" hidden="1" customHeight="1"/>
    <row r="15277" ht="12.75" hidden="1" customHeight="1"/>
    <row r="15278" ht="12.75" hidden="1" customHeight="1"/>
    <row r="15279" ht="12.75" hidden="1" customHeight="1"/>
    <row r="15280" ht="12.75" hidden="1" customHeight="1"/>
    <row r="15281" ht="12.75" hidden="1" customHeight="1"/>
    <row r="15282" ht="12.75" hidden="1" customHeight="1"/>
    <row r="15283" ht="12.75" hidden="1" customHeight="1"/>
    <row r="15284" ht="12.75" hidden="1" customHeight="1"/>
    <row r="15285" ht="12.75" hidden="1" customHeight="1"/>
    <row r="15286" ht="12.75" hidden="1" customHeight="1"/>
    <row r="15287" ht="12.75" hidden="1" customHeight="1"/>
    <row r="15288" ht="12.75" hidden="1" customHeight="1"/>
    <row r="15289" ht="12.75" hidden="1" customHeight="1"/>
    <row r="15290" ht="12.75" hidden="1" customHeight="1"/>
    <row r="15291" ht="12.75" hidden="1" customHeight="1"/>
    <row r="15292" ht="12.75" hidden="1" customHeight="1"/>
    <row r="15293" ht="12.75" hidden="1" customHeight="1"/>
    <row r="15294" ht="12.75" hidden="1" customHeight="1"/>
    <row r="15295" ht="12.75" hidden="1" customHeight="1"/>
    <row r="15296" ht="12.75" hidden="1" customHeight="1"/>
    <row r="15297" ht="12.75" hidden="1" customHeight="1"/>
    <row r="15298" ht="12.75" hidden="1" customHeight="1"/>
    <row r="15299" ht="12.75" hidden="1" customHeight="1"/>
    <row r="15300" ht="12.75" hidden="1" customHeight="1"/>
    <row r="15301" ht="12.75" hidden="1" customHeight="1"/>
    <row r="15302" ht="12.75" hidden="1" customHeight="1"/>
    <row r="15303" ht="12.75" hidden="1" customHeight="1"/>
    <row r="15304" ht="12.75" hidden="1" customHeight="1"/>
    <row r="15305" ht="12.75" hidden="1" customHeight="1"/>
    <row r="15306" ht="12.75" hidden="1" customHeight="1"/>
    <row r="15307" ht="12.75" hidden="1" customHeight="1"/>
    <row r="15308" ht="12.75" hidden="1" customHeight="1"/>
    <row r="15309" ht="12.75" hidden="1" customHeight="1"/>
    <row r="15310" ht="12.75" hidden="1" customHeight="1"/>
    <row r="15311" ht="12.75" hidden="1" customHeight="1"/>
    <row r="15312" ht="12.75" hidden="1" customHeight="1"/>
    <row r="15313" ht="12.75" hidden="1" customHeight="1"/>
    <row r="15314" ht="12.75" hidden="1" customHeight="1"/>
    <row r="15315" ht="12.75" hidden="1" customHeight="1"/>
    <row r="15316" ht="12.75" hidden="1" customHeight="1"/>
    <row r="15317" ht="12.75" hidden="1" customHeight="1"/>
    <row r="15318" ht="12.75" hidden="1" customHeight="1"/>
    <row r="15319" ht="12.75" hidden="1" customHeight="1"/>
    <row r="15320" ht="12.75" hidden="1" customHeight="1"/>
    <row r="15321" ht="12.75" hidden="1" customHeight="1"/>
    <row r="15322" ht="12.75" hidden="1" customHeight="1"/>
    <row r="15323" ht="12.75" hidden="1" customHeight="1"/>
    <row r="15324" ht="12.75" hidden="1" customHeight="1"/>
    <row r="15325" ht="12.75" hidden="1" customHeight="1"/>
    <row r="15326" ht="12.75" hidden="1" customHeight="1"/>
    <row r="15327" ht="12.75" hidden="1" customHeight="1"/>
    <row r="15328" ht="12.75" hidden="1" customHeight="1"/>
    <row r="15329" ht="12.75" hidden="1" customHeight="1"/>
    <row r="15330" ht="12.75" hidden="1" customHeight="1"/>
    <row r="15331" ht="12.75" hidden="1" customHeight="1"/>
    <row r="15332" ht="12.75" hidden="1" customHeight="1"/>
    <row r="15333" ht="12.75" hidden="1" customHeight="1"/>
    <row r="15334" ht="12.75" hidden="1" customHeight="1"/>
    <row r="15335" ht="12.75" hidden="1" customHeight="1"/>
    <row r="15336" ht="12.75" hidden="1" customHeight="1"/>
    <row r="15337" ht="12.75" hidden="1" customHeight="1"/>
    <row r="15338" ht="12.75" hidden="1" customHeight="1"/>
    <row r="15339" ht="12.75" hidden="1" customHeight="1"/>
    <row r="15340" ht="12.75" hidden="1" customHeight="1"/>
    <row r="15341" ht="12.75" hidden="1" customHeight="1"/>
    <row r="15342" ht="12.75" hidden="1" customHeight="1"/>
    <row r="15343" ht="12.75" hidden="1" customHeight="1"/>
    <row r="15344" ht="12.75" hidden="1" customHeight="1"/>
    <row r="15345" ht="12.75" hidden="1" customHeight="1"/>
    <row r="15346" ht="12.75" hidden="1" customHeight="1"/>
    <row r="15347" ht="12.75" hidden="1" customHeight="1"/>
    <row r="15348" ht="12.75" hidden="1" customHeight="1"/>
    <row r="15349" ht="12.75" hidden="1" customHeight="1"/>
    <row r="15350" ht="12.75" hidden="1" customHeight="1"/>
    <row r="15351" ht="12.75" hidden="1" customHeight="1"/>
    <row r="15352" ht="12.75" hidden="1" customHeight="1"/>
    <row r="15353" ht="12.75" hidden="1" customHeight="1"/>
    <row r="15354" ht="12.75" hidden="1" customHeight="1"/>
    <row r="15355" ht="12.75" hidden="1" customHeight="1"/>
    <row r="15356" ht="12.75" hidden="1" customHeight="1"/>
    <row r="15357" ht="12.75" hidden="1" customHeight="1"/>
    <row r="15358" ht="12.75" hidden="1" customHeight="1"/>
    <row r="15359" ht="12.75" hidden="1" customHeight="1"/>
    <row r="15360" ht="12.75" hidden="1" customHeight="1"/>
    <row r="15361" ht="12.75" hidden="1" customHeight="1"/>
    <row r="15362" ht="12.75" hidden="1" customHeight="1"/>
    <row r="15363" ht="12.75" hidden="1" customHeight="1"/>
    <row r="15364" ht="12.75" hidden="1" customHeight="1"/>
    <row r="15365" ht="12.75" hidden="1" customHeight="1"/>
    <row r="15366" ht="12.75" hidden="1" customHeight="1"/>
    <row r="15367" ht="12.75" hidden="1" customHeight="1"/>
    <row r="15368" ht="12.75" hidden="1" customHeight="1"/>
    <row r="15369" ht="12.75" hidden="1" customHeight="1"/>
    <row r="15370" ht="12.75" hidden="1" customHeight="1"/>
    <row r="15371" ht="12.75" hidden="1" customHeight="1"/>
    <row r="15372" ht="12.75" hidden="1" customHeight="1"/>
    <row r="15373" ht="12.75" hidden="1" customHeight="1"/>
    <row r="15374" ht="12.75" hidden="1" customHeight="1"/>
    <row r="15375" ht="12.75" hidden="1" customHeight="1"/>
    <row r="15376" ht="12.75" hidden="1" customHeight="1"/>
    <row r="15377" ht="12.75" hidden="1" customHeight="1"/>
    <row r="15378" ht="12.75" hidden="1" customHeight="1"/>
    <row r="15379" ht="12.75" hidden="1" customHeight="1"/>
    <row r="15380" ht="12.75" hidden="1" customHeight="1"/>
    <row r="15381" ht="12.75" hidden="1" customHeight="1"/>
    <row r="15382" ht="12.75" hidden="1" customHeight="1"/>
    <row r="15383" ht="12.75" hidden="1" customHeight="1"/>
    <row r="15384" ht="12.75" hidden="1" customHeight="1"/>
    <row r="15385" ht="12.75" hidden="1" customHeight="1"/>
    <row r="15386" ht="12.75" hidden="1" customHeight="1"/>
    <row r="15387" ht="12.75" hidden="1" customHeight="1"/>
    <row r="15388" ht="12.75" hidden="1" customHeight="1"/>
    <row r="15389" ht="12.75" hidden="1" customHeight="1"/>
    <row r="15390" ht="12.75" hidden="1" customHeight="1"/>
    <row r="15391" ht="12.75" hidden="1" customHeight="1"/>
    <row r="15392" ht="12.75" hidden="1" customHeight="1"/>
    <row r="15393" ht="12.75" hidden="1" customHeight="1"/>
    <row r="15394" ht="12.75" hidden="1" customHeight="1"/>
    <row r="15395" ht="12.75" hidden="1" customHeight="1"/>
    <row r="15396" ht="12.75" hidden="1" customHeight="1"/>
    <row r="15397" ht="12.75" hidden="1" customHeight="1"/>
    <row r="15398" ht="12.75" hidden="1" customHeight="1"/>
    <row r="15399" ht="12.75" hidden="1" customHeight="1"/>
    <row r="15400" ht="12.75" hidden="1" customHeight="1"/>
    <row r="15401" ht="12.75" hidden="1" customHeight="1"/>
    <row r="15402" ht="12.75" hidden="1" customHeight="1"/>
    <row r="15403" ht="12.75" hidden="1" customHeight="1"/>
    <row r="15404" ht="12.75" hidden="1" customHeight="1"/>
    <row r="15405" ht="12.75" hidden="1" customHeight="1"/>
    <row r="15406" ht="12.75" hidden="1" customHeight="1"/>
    <row r="15407" ht="12.75" hidden="1" customHeight="1"/>
    <row r="15408" ht="12.75" hidden="1" customHeight="1"/>
    <row r="15409" ht="12.75" hidden="1" customHeight="1"/>
    <row r="15410" ht="12.75" hidden="1" customHeight="1"/>
    <row r="15411" ht="12.75" hidden="1" customHeight="1"/>
    <row r="15412" ht="12.75" hidden="1" customHeight="1"/>
    <row r="15413" ht="12.75" hidden="1" customHeight="1"/>
    <row r="15414" ht="12.75" hidden="1" customHeight="1"/>
    <row r="15415" ht="12.75" hidden="1" customHeight="1"/>
    <row r="15416" ht="12.75" hidden="1" customHeight="1"/>
    <row r="15417" ht="12.75" hidden="1" customHeight="1"/>
    <row r="15418" ht="12.75" hidden="1" customHeight="1"/>
    <row r="15419" ht="12.75" hidden="1" customHeight="1"/>
    <row r="15420" ht="12.75" hidden="1" customHeight="1"/>
    <row r="15421" ht="12.75" hidden="1" customHeight="1"/>
    <row r="15422" ht="12.75" hidden="1" customHeight="1"/>
    <row r="15423" ht="12.75" hidden="1" customHeight="1"/>
    <row r="15424" ht="12.75" hidden="1" customHeight="1"/>
    <row r="15425" ht="12.75" hidden="1" customHeight="1"/>
    <row r="15426" ht="12.75" hidden="1" customHeight="1"/>
    <row r="15427" ht="12.75" hidden="1" customHeight="1"/>
    <row r="15428" ht="12.75" hidden="1" customHeight="1"/>
    <row r="15429" ht="12.75" hidden="1" customHeight="1"/>
    <row r="15430" ht="12.75" hidden="1" customHeight="1"/>
    <row r="15431" ht="12.75" hidden="1" customHeight="1"/>
    <row r="15432" ht="12.75" hidden="1" customHeight="1"/>
    <row r="15433" ht="12.75" hidden="1" customHeight="1"/>
    <row r="15434" ht="12.75" hidden="1" customHeight="1"/>
    <row r="15435" ht="12.75" hidden="1" customHeight="1"/>
    <row r="15436" ht="12.75" hidden="1" customHeight="1"/>
    <row r="15437" ht="12.75" hidden="1" customHeight="1"/>
    <row r="15438" ht="12.75" hidden="1" customHeight="1"/>
    <row r="15439" ht="12.75" hidden="1" customHeight="1"/>
    <row r="15440" ht="12.75" hidden="1" customHeight="1"/>
    <row r="15441" ht="12.75" hidden="1" customHeight="1"/>
    <row r="15442" ht="12.75" hidden="1" customHeight="1"/>
    <row r="15443" ht="12.75" hidden="1" customHeight="1"/>
    <row r="15444" ht="12.75" hidden="1" customHeight="1"/>
    <row r="15445" ht="12.75" hidden="1" customHeight="1"/>
    <row r="15446" ht="12.75" hidden="1" customHeight="1"/>
    <row r="15447" ht="12.75" hidden="1" customHeight="1"/>
    <row r="15448" ht="12.75" hidden="1" customHeight="1"/>
    <row r="15449" ht="12.75" hidden="1" customHeight="1"/>
    <row r="15450" ht="12.75" hidden="1" customHeight="1"/>
    <row r="15451" ht="12.75" hidden="1" customHeight="1"/>
    <row r="15452" ht="12.75" hidden="1" customHeight="1"/>
    <row r="15453" ht="12.75" hidden="1" customHeight="1"/>
    <row r="15454" ht="12.75" hidden="1" customHeight="1"/>
    <row r="15455" ht="12.75" hidden="1" customHeight="1"/>
    <row r="15456" ht="12.75" hidden="1" customHeight="1"/>
    <row r="15457" ht="12.75" hidden="1" customHeight="1"/>
    <row r="15458" ht="12.75" hidden="1" customHeight="1"/>
    <row r="15459" ht="12.75" hidden="1" customHeight="1"/>
    <row r="15460" ht="12.75" hidden="1" customHeight="1"/>
    <row r="15461" ht="12.75" hidden="1" customHeight="1"/>
    <row r="15462" ht="12.75" hidden="1" customHeight="1"/>
    <row r="15463" ht="12.75" hidden="1" customHeight="1"/>
    <row r="15464" ht="12.75" hidden="1" customHeight="1"/>
    <row r="15465" ht="12.75" hidden="1" customHeight="1"/>
    <row r="15466" ht="12.75" hidden="1" customHeight="1"/>
    <row r="15467" ht="12.75" hidden="1" customHeight="1"/>
    <row r="15468" ht="12.75" hidden="1" customHeight="1"/>
    <row r="15469" ht="12.75" hidden="1" customHeight="1"/>
    <row r="15470" ht="12.75" hidden="1" customHeight="1"/>
    <row r="15471" ht="12.75" hidden="1" customHeight="1"/>
    <row r="15472" ht="12.75" hidden="1" customHeight="1"/>
    <row r="15473" ht="12.75" hidden="1" customHeight="1"/>
    <row r="15474" ht="12.75" hidden="1" customHeight="1"/>
    <row r="15475" ht="12.75" hidden="1" customHeight="1"/>
    <row r="15476" ht="12.75" hidden="1" customHeight="1"/>
    <row r="15477" ht="12.75" hidden="1" customHeight="1"/>
    <row r="15478" ht="12.75" hidden="1" customHeight="1"/>
    <row r="15479" ht="12.75" hidden="1" customHeight="1"/>
    <row r="15480" ht="12.75" hidden="1" customHeight="1"/>
    <row r="15481" ht="12.75" hidden="1" customHeight="1"/>
    <row r="15482" ht="12.75" hidden="1" customHeight="1"/>
    <row r="15483" ht="12.75" hidden="1" customHeight="1"/>
    <row r="15484" ht="12.75" hidden="1" customHeight="1"/>
    <row r="15485" ht="12.75" hidden="1" customHeight="1"/>
    <row r="15486" ht="12.75" hidden="1" customHeight="1"/>
    <row r="15487" ht="12.75" hidden="1" customHeight="1"/>
    <row r="15488" ht="12.75" hidden="1" customHeight="1"/>
    <row r="15489" ht="12.75" hidden="1" customHeight="1"/>
    <row r="15490" ht="12.75" hidden="1" customHeight="1"/>
    <row r="15491" ht="12.75" hidden="1" customHeight="1"/>
    <row r="15492" ht="12.75" hidden="1" customHeight="1"/>
    <row r="15493" ht="12.75" hidden="1" customHeight="1"/>
    <row r="15494" ht="12.75" hidden="1" customHeight="1"/>
    <row r="15495" ht="12.75" hidden="1" customHeight="1"/>
    <row r="15496" ht="12.75" hidden="1" customHeight="1"/>
    <row r="15497" ht="12.75" hidden="1" customHeight="1"/>
    <row r="15498" ht="12.75" hidden="1" customHeight="1"/>
    <row r="15499" ht="12.75" hidden="1" customHeight="1"/>
    <row r="15500" ht="12.75" hidden="1" customHeight="1"/>
    <row r="15501" ht="12.75" hidden="1" customHeight="1"/>
    <row r="15502" ht="12.75" hidden="1" customHeight="1"/>
    <row r="15503" ht="12.75" hidden="1" customHeight="1"/>
    <row r="15504" ht="12.75" hidden="1" customHeight="1"/>
    <row r="15505" ht="12.75" hidden="1" customHeight="1"/>
    <row r="15506" ht="12.75" hidden="1" customHeight="1"/>
    <row r="15507" ht="12.75" hidden="1" customHeight="1"/>
    <row r="15508" ht="12.75" hidden="1" customHeight="1"/>
    <row r="15509" ht="12.75" hidden="1" customHeight="1"/>
    <row r="15510" ht="12.75" hidden="1" customHeight="1"/>
    <row r="15511" ht="12.75" hidden="1" customHeight="1"/>
    <row r="15512" ht="12.75" hidden="1" customHeight="1"/>
    <row r="15513" ht="12.75" hidden="1" customHeight="1"/>
    <row r="15514" ht="12.75" hidden="1" customHeight="1"/>
    <row r="15515" ht="12.75" hidden="1" customHeight="1"/>
    <row r="15516" ht="12.75" hidden="1" customHeight="1"/>
    <row r="15517" ht="12.75" hidden="1" customHeight="1"/>
    <row r="15518" ht="12.75" hidden="1" customHeight="1"/>
    <row r="15519" ht="12.75" hidden="1" customHeight="1"/>
    <row r="15520" ht="12.75" hidden="1" customHeight="1"/>
    <row r="15521" ht="12.75" hidden="1" customHeight="1"/>
    <row r="15522" ht="12.75" hidden="1" customHeight="1"/>
    <row r="15523" ht="12.75" hidden="1" customHeight="1"/>
    <row r="15524" ht="12.75" hidden="1" customHeight="1"/>
    <row r="15525" ht="12.75" hidden="1" customHeight="1"/>
    <row r="15526" ht="12.75" hidden="1" customHeight="1"/>
    <row r="15527" ht="12.75" hidden="1" customHeight="1"/>
    <row r="15528" ht="12.75" hidden="1" customHeight="1"/>
    <row r="15529" ht="12.75" hidden="1" customHeight="1"/>
    <row r="15530" ht="12.75" hidden="1" customHeight="1"/>
    <row r="15531" ht="12.75" hidden="1" customHeight="1"/>
    <row r="15532" ht="12.75" hidden="1" customHeight="1"/>
    <row r="15533" ht="12.75" hidden="1" customHeight="1"/>
    <row r="15534" ht="12.75" hidden="1" customHeight="1"/>
    <row r="15535" ht="12.75" hidden="1" customHeight="1"/>
    <row r="15536" ht="12.75" hidden="1" customHeight="1"/>
    <row r="15537" ht="12.75" hidden="1" customHeight="1"/>
    <row r="15538" ht="12.75" hidden="1" customHeight="1"/>
    <row r="15539" ht="12.75" hidden="1" customHeight="1"/>
    <row r="15540" ht="12.75" hidden="1" customHeight="1"/>
    <row r="15541" ht="12.75" hidden="1" customHeight="1"/>
    <row r="15542" ht="12.75" hidden="1" customHeight="1"/>
    <row r="15543" ht="12.75" hidden="1" customHeight="1"/>
    <row r="15544" ht="12.75" hidden="1" customHeight="1"/>
    <row r="15545" ht="12.75" hidden="1" customHeight="1"/>
    <row r="15546" ht="12.75" hidden="1" customHeight="1"/>
    <row r="15547" ht="12.75" hidden="1" customHeight="1"/>
    <row r="15548" ht="12.75" hidden="1" customHeight="1"/>
    <row r="15549" ht="12.75" hidden="1" customHeight="1"/>
    <row r="15550" ht="12.75" hidden="1" customHeight="1"/>
    <row r="15551" ht="12.75" hidden="1" customHeight="1"/>
    <row r="15552" ht="12.75" hidden="1" customHeight="1"/>
    <row r="15553" ht="12.75" hidden="1" customHeight="1"/>
    <row r="15554" ht="12.75" hidden="1" customHeight="1"/>
    <row r="15555" ht="12.75" hidden="1" customHeight="1"/>
    <row r="15556" ht="12.75" hidden="1" customHeight="1"/>
    <row r="15557" ht="12.75" hidden="1" customHeight="1"/>
    <row r="15558" ht="12.75" hidden="1" customHeight="1"/>
    <row r="15559" ht="12.75" hidden="1" customHeight="1"/>
    <row r="15560" ht="12.75" hidden="1" customHeight="1"/>
    <row r="15561" ht="12.75" hidden="1" customHeight="1"/>
    <row r="15562" ht="12.75" hidden="1" customHeight="1"/>
    <row r="15563" ht="12.75" hidden="1" customHeight="1"/>
    <row r="15564" ht="12.75" hidden="1" customHeight="1"/>
    <row r="15565" ht="12.75" hidden="1" customHeight="1"/>
    <row r="15566" ht="12.75" hidden="1" customHeight="1"/>
    <row r="15567" ht="12.75" hidden="1" customHeight="1"/>
    <row r="15568" ht="12.75" hidden="1" customHeight="1"/>
    <row r="15569" ht="12.75" hidden="1" customHeight="1"/>
    <row r="15570" ht="12.75" hidden="1" customHeight="1"/>
    <row r="15571" ht="12.75" hidden="1" customHeight="1"/>
    <row r="15572" ht="12.75" hidden="1" customHeight="1"/>
    <row r="15573" ht="12.75" hidden="1" customHeight="1"/>
    <row r="15574" ht="12.75" hidden="1" customHeight="1"/>
    <row r="15575" ht="12.75" hidden="1" customHeight="1"/>
    <row r="15576" ht="12.75" hidden="1" customHeight="1"/>
    <row r="15577" ht="12.75" hidden="1" customHeight="1"/>
    <row r="15578" ht="12.75" hidden="1" customHeight="1"/>
    <row r="15579" ht="12.75" hidden="1" customHeight="1"/>
    <row r="15580" ht="12.75" hidden="1" customHeight="1"/>
    <row r="15581" ht="12.75" hidden="1" customHeight="1"/>
    <row r="15582" ht="12.75" hidden="1" customHeight="1"/>
    <row r="15583" ht="12.75" hidden="1" customHeight="1"/>
    <row r="15584" ht="12.75" hidden="1" customHeight="1"/>
    <row r="15585" ht="12.75" hidden="1" customHeight="1"/>
    <row r="15586" ht="12.75" hidden="1" customHeight="1"/>
    <row r="15587" ht="12.75" hidden="1" customHeight="1"/>
    <row r="15588" ht="12.75" hidden="1" customHeight="1"/>
    <row r="15589" ht="12.75" hidden="1" customHeight="1"/>
    <row r="15590" ht="12.75" hidden="1" customHeight="1"/>
    <row r="15591" ht="12.75" hidden="1" customHeight="1"/>
    <row r="15592" ht="12.75" hidden="1" customHeight="1"/>
    <row r="15593" ht="12.75" hidden="1" customHeight="1"/>
    <row r="15594" ht="12.75" hidden="1" customHeight="1"/>
    <row r="15595" ht="12.75" hidden="1" customHeight="1"/>
    <row r="15596" ht="12.75" hidden="1" customHeight="1"/>
    <row r="15597" ht="12.75" hidden="1" customHeight="1"/>
    <row r="15598" ht="12.75" hidden="1" customHeight="1"/>
    <row r="15599" ht="12.75" hidden="1" customHeight="1"/>
    <row r="15600" ht="12.75" hidden="1" customHeight="1"/>
    <row r="15601" ht="12.75" hidden="1" customHeight="1"/>
    <row r="15602" ht="12.75" hidden="1" customHeight="1"/>
    <row r="15603" ht="12.75" hidden="1" customHeight="1"/>
    <row r="15604" ht="12.75" hidden="1" customHeight="1"/>
    <row r="15605" ht="12.75" hidden="1" customHeight="1"/>
    <row r="15606" ht="12.75" hidden="1" customHeight="1"/>
    <row r="15607" ht="12.75" hidden="1" customHeight="1"/>
    <row r="15608" ht="12.75" hidden="1" customHeight="1"/>
    <row r="15609" ht="12.75" hidden="1" customHeight="1"/>
    <row r="15610" ht="12.75" hidden="1" customHeight="1"/>
    <row r="15611" ht="12.75" hidden="1" customHeight="1"/>
    <row r="15612" ht="12.75" hidden="1" customHeight="1"/>
    <row r="15613" ht="12.75" hidden="1" customHeight="1"/>
    <row r="15614" ht="12.75" hidden="1" customHeight="1"/>
    <row r="15615" ht="12.75" hidden="1" customHeight="1"/>
    <row r="15616" ht="12.75" hidden="1" customHeight="1"/>
    <row r="15617" ht="12.75" hidden="1" customHeight="1"/>
    <row r="15618" ht="12.75" hidden="1" customHeight="1"/>
    <row r="15619" ht="12.75" hidden="1" customHeight="1"/>
    <row r="15620" ht="12.75" hidden="1" customHeight="1"/>
    <row r="15621" ht="12.75" hidden="1" customHeight="1"/>
    <row r="15622" ht="12.75" hidden="1" customHeight="1"/>
    <row r="15623" ht="12.75" hidden="1" customHeight="1"/>
    <row r="15624" ht="12.75" hidden="1" customHeight="1"/>
    <row r="15625" ht="12.75" hidden="1" customHeight="1"/>
    <row r="15626" ht="12.75" hidden="1" customHeight="1"/>
    <row r="15627" ht="12.75" hidden="1" customHeight="1"/>
    <row r="15628" ht="12.75" hidden="1" customHeight="1"/>
    <row r="15629" ht="12.75" hidden="1" customHeight="1"/>
    <row r="15630" ht="12.75" hidden="1" customHeight="1"/>
    <row r="15631" ht="12.75" hidden="1" customHeight="1"/>
    <row r="15632" ht="12.75" hidden="1" customHeight="1"/>
    <row r="15633" ht="12.75" hidden="1" customHeight="1"/>
    <row r="15634" ht="12.75" hidden="1" customHeight="1"/>
    <row r="15635" ht="12.75" hidden="1" customHeight="1"/>
    <row r="15636" ht="12.75" hidden="1" customHeight="1"/>
    <row r="15637" ht="12.75" hidden="1" customHeight="1"/>
    <row r="15638" ht="12.75" hidden="1" customHeight="1"/>
    <row r="15639" ht="12.75" hidden="1" customHeight="1"/>
    <row r="15640" ht="12.75" hidden="1" customHeight="1"/>
    <row r="15641" ht="12.75" hidden="1" customHeight="1"/>
    <row r="15642" ht="12.75" hidden="1" customHeight="1"/>
    <row r="15643" ht="12.75" hidden="1" customHeight="1"/>
    <row r="15644" ht="12.75" hidden="1" customHeight="1"/>
    <row r="15645" ht="12.75" hidden="1" customHeight="1"/>
    <row r="15646" ht="12.75" hidden="1" customHeight="1"/>
    <row r="15647" ht="12.75" hidden="1" customHeight="1"/>
    <row r="15648" ht="12.75" hidden="1" customHeight="1"/>
    <row r="15649" ht="12.75" hidden="1" customHeight="1"/>
    <row r="15650" ht="12.75" hidden="1" customHeight="1"/>
    <row r="15651" ht="12.75" hidden="1" customHeight="1"/>
    <row r="15652" ht="12.75" hidden="1" customHeight="1"/>
    <row r="15653" ht="12.75" hidden="1" customHeight="1"/>
    <row r="15654" ht="12.75" hidden="1" customHeight="1"/>
    <row r="15655" ht="12.75" hidden="1" customHeight="1"/>
    <row r="15656" ht="12.75" hidden="1" customHeight="1"/>
    <row r="15657" ht="12.75" hidden="1" customHeight="1"/>
    <row r="15658" ht="12.75" hidden="1" customHeight="1"/>
    <row r="15659" ht="12.75" hidden="1" customHeight="1"/>
    <row r="15660" ht="12.75" hidden="1" customHeight="1"/>
    <row r="15661" ht="12.75" hidden="1" customHeight="1"/>
    <row r="15662" ht="12.75" hidden="1" customHeight="1"/>
    <row r="15663" ht="12.75" hidden="1" customHeight="1"/>
    <row r="15664" ht="12.75" hidden="1" customHeight="1"/>
    <row r="15665" ht="12.75" hidden="1" customHeight="1"/>
    <row r="15666" ht="12.75" hidden="1" customHeight="1"/>
    <row r="15667" ht="12.75" hidden="1" customHeight="1"/>
    <row r="15668" ht="12.75" hidden="1" customHeight="1"/>
    <row r="15669" ht="12.75" hidden="1" customHeight="1"/>
    <row r="15670" ht="12.75" hidden="1" customHeight="1"/>
    <row r="15671" ht="12.75" hidden="1" customHeight="1"/>
    <row r="15672" ht="12.75" hidden="1" customHeight="1"/>
    <row r="15673" ht="12.75" hidden="1" customHeight="1"/>
    <row r="15674" ht="12.75" hidden="1" customHeight="1"/>
    <row r="15675" ht="12.75" hidden="1" customHeight="1"/>
    <row r="15676" ht="12.75" hidden="1" customHeight="1"/>
    <row r="15677" ht="12.75" hidden="1" customHeight="1"/>
    <row r="15678" ht="12.75" hidden="1" customHeight="1"/>
    <row r="15679" ht="12.75" hidden="1" customHeight="1"/>
    <row r="15680" ht="12.75" hidden="1" customHeight="1"/>
    <row r="15681" ht="12.75" hidden="1" customHeight="1"/>
    <row r="15682" ht="12.75" hidden="1" customHeight="1"/>
    <row r="15683" ht="12.75" hidden="1" customHeight="1"/>
    <row r="15684" ht="12.75" hidden="1" customHeight="1"/>
    <row r="15685" ht="12.75" hidden="1" customHeight="1"/>
    <row r="15686" ht="12.75" hidden="1" customHeight="1"/>
    <row r="15687" ht="12.75" hidden="1" customHeight="1"/>
    <row r="15688" ht="12.75" hidden="1" customHeight="1"/>
    <row r="15689" ht="12.75" hidden="1" customHeight="1"/>
    <row r="15690" ht="12.75" hidden="1" customHeight="1"/>
    <row r="15691" ht="12.75" hidden="1" customHeight="1"/>
    <row r="15692" ht="12.75" hidden="1" customHeight="1"/>
    <row r="15693" ht="12.75" hidden="1" customHeight="1"/>
    <row r="15694" ht="12.75" hidden="1" customHeight="1"/>
    <row r="15695" ht="12.75" hidden="1" customHeight="1"/>
    <row r="15696" ht="12.75" hidden="1" customHeight="1"/>
    <row r="15697" ht="12.75" hidden="1" customHeight="1"/>
    <row r="15698" ht="12.75" hidden="1" customHeight="1"/>
    <row r="15699" ht="12.75" hidden="1" customHeight="1"/>
    <row r="15700" ht="12.75" hidden="1" customHeight="1"/>
    <row r="15701" ht="12.75" hidden="1" customHeight="1"/>
    <row r="15702" ht="12.75" hidden="1" customHeight="1"/>
    <row r="15703" ht="12.75" hidden="1" customHeight="1"/>
    <row r="15704" ht="12.75" hidden="1" customHeight="1"/>
    <row r="15705" ht="12.75" hidden="1" customHeight="1"/>
    <row r="15706" ht="12.75" hidden="1" customHeight="1"/>
    <row r="15707" ht="12.75" hidden="1" customHeight="1"/>
    <row r="15708" ht="12.75" hidden="1" customHeight="1"/>
    <row r="15709" ht="12.75" hidden="1" customHeight="1"/>
    <row r="15710" ht="12.75" hidden="1" customHeight="1"/>
    <row r="15711" ht="12.75" hidden="1" customHeight="1"/>
    <row r="15712" ht="12.75" hidden="1" customHeight="1"/>
    <row r="15713" ht="12.75" hidden="1" customHeight="1"/>
    <row r="15714" ht="12.75" hidden="1" customHeight="1"/>
    <row r="15715" ht="12.75" hidden="1" customHeight="1"/>
    <row r="15716" ht="12.75" hidden="1" customHeight="1"/>
    <row r="15717" ht="12.75" hidden="1" customHeight="1"/>
    <row r="15718" ht="12.75" hidden="1" customHeight="1"/>
    <row r="15719" ht="12.75" hidden="1" customHeight="1"/>
    <row r="15720" ht="12.75" hidden="1" customHeight="1"/>
    <row r="15721" ht="12.75" hidden="1" customHeight="1"/>
    <row r="15722" ht="12.75" hidden="1" customHeight="1"/>
    <row r="15723" ht="12.75" hidden="1" customHeight="1"/>
    <row r="15724" ht="12.75" hidden="1" customHeight="1"/>
    <row r="15725" ht="12.75" hidden="1" customHeight="1"/>
    <row r="15726" ht="12.75" hidden="1" customHeight="1"/>
    <row r="15727" ht="12.75" hidden="1" customHeight="1"/>
    <row r="15728" ht="12.75" hidden="1" customHeight="1"/>
    <row r="15729" ht="12.75" hidden="1" customHeight="1"/>
    <row r="15730" ht="12.75" hidden="1" customHeight="1"/>
    <row r="15731" ht="12.75" hidden="1" customHeight="1"/>
    <row r="15732" ht="12.75" hidden="1" customHeight="1"/>
    <row r="15733" ht="12.75" hidden="1" customHeight="1"/>
    <row r="15734" ht="12.75" hidden="1" customHeight="1"/>
    <row r="15735" ht="12.75" hidden="1" customHeight="1"/>
    <row r="15736" ht="12.75" hidden="1" customHeight="1"/>
    <row r="15737" ht="12.75" hidden="1" customHeight="1"/>
    <row r="15738" ht="12.75" hidden="1" customHeight="1"/>
    <row r="15739" ht="12.75" hidden="1" customHeight="1"/>
    <row r="15740" ht="12.75" hidden="1" customHeight="1"/>
    <row r="15741" ht="12.75" hidden="1" customHeight="1"/>
    <row r="15742" ht="12.75" hidden="1" customHeight="1"/>
    <row r="15743" ht="12.75" hidden="1" customHeight="1"/>
    <row r="15744" ht="12.75" hidden="1" customHeight="1"/>
    <row r="15745" ht="12.75" hidden="1" customHeight="1"/>
    <row r="15746" ht="12.75" hidden="1" customHeight="1"/>
    <row r="15747" ht="12.75" hidden="1" customHeight="1"/>
    <row r="15748" ht="12.75" hidden="1" customHeight="1"/>
    <row r="15749" ht="12.75" hidden="1" customHeight="1"/>
    <row r="15750" ht="12.75" hidden="1" customHeight="1"/>
    <row r="15751" ht="12.75" hidden="1" customHeight="1"/>
    <row r="15752" ht="12.75" hidden="1" customHeight="1"/>
    <row r="15753" ht="12.75" hidden="1" customHeight="1"/>
    <row r="15754" ht="12.75" hidden="1" customHeight="1"/>
    <row r="15755" ht="12.75" hidden="1" customHeight="1"/>
    <row r="15756" ht="12.75" hidden="1" customHeight="1"/>
    <row r="15757" ht="12.75" hidden="1" customHeight="1"/>
    <row r="15758" ht="12.75" hidden="1" customHeight="1"/>
    <row r="15759" ht="12.75" hidden="1" customHeight="1"/>
    <row r="15760" ht="12.75" hidden="1" customHeight="1"/>
    <row r="15761" ht="12.75" hidden="1" customHeight="1"/>
    <row r="15762" ht="12.75" hidden="1" customHeight="1"/>
    <row r="15763" ht="12.75" hidden="1" customHeight="1"/>
    <row r="15764" ht="12.75" hidden="1" customHeight="1"/>
    <row r="15765" ht="12.75" hidden="1" customHeight="1"/>
    <row r="15766" ht="12.75" hidden="1" customHeight="1"/>
    <row r="15767" ht="12.75" hidden="1" customHeight="1"/>
    <row r="15768" ht="12.75" hidden="1" customHeight="1"/>
    <row r="15769" ht="12.75" hidden="1" customHeight="1"/>
    <row r="15770" ht="12.75" hidden="1" customHeight="1"/>
    <row r="15771" ht="12.75" hidden="1" customHeight="1"/>
    <row r="15772" ht="12.75" hidden="1" customHeight="1"/>
    <row r="15773" ht="12.75" hidden="1" customHeight="1"/>
    <row r="15774" ht="12.75" hidden="1" customHeight="1"/>
    <row r="15775" ht="12.75" hidden="1" customHeight="1"/>
    <row r="15776" ht="12.75" hidden="1" customHeight="1"/>
    <row r="15777" ht="12.75" hidden="1" customHeight="1"/>
    <row r="15778" ht="12.75" hidden="1" customHeight="1"/>
    <row r="15779" ht="12.75" hidden="1" customHeight="1"/>
    <row r="15780" ht="12.75" hidden="1" customHeight="1"/>
    <row r="15781" ht="12.75" hidden="1" customHeight="1"/>
    <row r="15782" ht="12.75" hidden="1" customHeight="1"/>
    <row r="15783" ht="12.75" hidden="1" customHeight="1"/>
    <row r="15784" ht="12.75" hidden="1" customHeight="1"/>
    <row r="15785" ht="12.75" hidden="1" customHeight="1"/>
    <row r="15786" ht="12.75" hidden="1" customHeight="1"/>
    <row r="15787" ht="12.75" hidden="1" customHeight="1"/>
    <row r="15788" ht="12.75" hidden="1" customHeight="1"/>
    <row r="15789" ht="12.75" hidden="1" customHeight="1"/>
    <row r="15790" ht="12.75" hidden="1" customHeight="1"/>
    <row r="15791" ht="12.75" hidden="1" customHeight="1"/>
    <row r="15792" ht="12.75" hidden="1" customHeight="1"/>
    <row r="15793" ht="12.75" hidden="1" customHeight="1"/>
    <row r="15794" ht="12.75" hidden="1" customHeight="1"/>
    <row r="15795" ht="12.75" hidden="1" customHeight="1"/>
    <row r="15796" ht="12.75" hidden="1" customHeight="1"/>
    <row r="15797" ht="12.75" hidden="1" customHeight="1"/>
    <row r="15798" ht="12.75" hidden="1" customHeight="1"/>
    <row r="15799" ht="12.75" hidden="1" customHeight="1"/>
    <row r="15800" ht="12.75" hidden="1" customHeight="1"/>
    <row r="15801" ht="12.75" hidden="1" customHeight="1"/>
    <row r="15802" ht="12.75" hidden="1" customHeight="1"/>
    <row r="15803" ht="12.75" hidden="1" customHeight="1"/>
    <row r="15804" ht="12.75" hidden="1" customHeight="1"/>
    <row r="15805" ht="12.75" hidden="1" customHeight="1"/>
    <row r="15806" ht="12.75" hidden="1" customHeight="1"/>
    <row r="15807" ht="12.75" hidden="1" customHeight="1"/>
    <row r="15808" ht="12.75" hidden="1" customHeight="1"/>
    <row r="15809" ht="12.75" hidden="1" customHeight="1"/>
    <row r="15810" ht="12.75" hidden="1" customHeight="1"/>
    <row r="15811" ht="12.75" hidden="1" customHeight="1"/>
    <row r="15812" ht="12.75" hidden="1" customHeight="1"/>
    <row r="15813" ht="12.75" hidden="1" customHeight="1"/>
    <row r="15814" ht="12.75" hidden="1" customHeight="1"/>
    <row r="15815" ht="12.75" hidden="1" customHeight="1"/>
    <row r="15816" ht="12.75" hidden="1" customHeight="1"/>
    <row r="15817" ht="12.75" hidden="1" customHeight="1"/>
    <row r="15818" ht="12.75" hidden="1" customHeight="1"/>
    <row r="15819" ht="12.75" hidden="1" customHeight="1"/>
    <row r="15820" ht="12.75" hidden="1" customHeight="1"/>
    <row r="15821" ht="12.75" hidden="1" customHeight="1"/>
    <row r="15822" ht="12.75" hidden="1" customHeight="1"/>
    <row r="15823" ht="12.75" hidden="1" customHeight="1"/>
    <row r="15824" ht="12.75" hidden="1" customHeight="1"/>
    <row r="15825" ht="12.75" hidden="1" customHeight="1"/>
    <row r="15826" ht="12.75" hidden="1" customHeight="1"/>
    <row r="15827" ht="12.75" hidden="1" customHeight="1"/>
    <row r="15828" ht="12.75" hidden="1" customHeight="1"/>
    <row r="15829" ht="12.75" hidden="1" customHeight="1"/>
    <row r="15830" ht="12.75" hidden="1" customHeight="1"/>
    <row r="15831" ht="12.75" hidden="1" customHeight="1"/>
    <row r="15832" ht="12.75" hidden="1" customHeight="1"/>
    <row r="15833" ht="12.75" hidden="1" customHeight="1"/>
    <row r="15834" ht="12.75" hidden="1" customHeight="1"/>
    <row r="15835" ht="12.75" hidden="1" customHeight="1"/>
    <row r="15836" ht="12.75" hidden="1" customHeight="1"/>
    <row r="15837" ht="12.75" hidden="1" customHeight="1"/>
    <row r="15838" ht="12.75" hidden="1" customHeight="1"/>
    <row r="15839" ht="12.75" hidden="1" customHeight="1"/>
    <row r="15840" ht="12.75" hidden="1" customHeight="1"/>
    <row r="15841" ht="12.75" hidden="1" customHeight="1"/>
    <row r="15842" ht="12.75" hidden="1" customHeight="1"/>
    <row r="15843" ht="12.75" hidden="1" customHeight="1"/>
    <row r="15844" ht="12.75" hidden="1" customHeight="1"/>
    <row r="15845" ht="12.75" hidden="1" customHeight="1"/>
    <row r="15846" ht="12.75" hidden="1" customHeight="1"/>
    <row r="15847" ht="12.75" hidden="1" customHeight="1"/>
    <row r="15848" ht="12.75" hidden="1" customHeight="1"/>
    <row r="15849" ht="12.75" hidden="1" customHeight="1"/>
    <row r="15850" ht="12.75" hidden="1" customHeight="1"/>
    <row r="15851" ht="12.75" hidden="1" customHeight="1"/>
    <row r="15852" ht="12.75" hidden="1" customHeight="1"/>
    <row r="15853" ht="12.75" hidden="1" customHeight="1"/>
    <row r="15854" ht="12.75" hidden="1" customHeight="1"/>
    <row r="15855" ht="12.75" hidden="1" customHeight="1"/>
    <row r="15856" ht="12.75" hidden="1" customHeight="1"/>
    <row r="15857" ht="12.75" hidden="1" customHeight="1"/>
    <row r="15858" ht="12.75" hidden="1" customHeight="1"/>
    <row r="15859" ht="12.75" hidden="1" customHeight="1"/>
    <row r="15860" ht="12.75" hidden="1" customHeight="1"/>
    <row r="15861" ht="12.75" hidden="1" customHeight="1"/>
    <row r="15862" ht="12.75" hidden="1" customHeight="1"/>
    <row r="15863" ht="12.75" hidden="1" customHeight="1"/>
    <row r="15864" ht="12.75" hidden="1" customHeight="1"/>
    <row r="15865" ht="12.75" hidden="1" customHeight="1"/>
    <row r="15866" ht="12.75" hidden="1" customHeight="1"/>
    <row r="15867" ht="12.75" hidden="1" customHeight="1"/>
    <row r="15868" ht="12.75" hidden="1" customHeight="1"/>
    <row r="15869" ht="12.75" hidden="1" customHeight="1"/>
    <row r="15870" ht="12.75" hidden="1" customHeight="1"/>
    <row r="15871" ht="12.75" hidden="1" customHeight="1"/>
    <row r="15872" ht="12.75" hidden="1" customHeight="1"/>
    <row r="15873" ht="12.75" hidden="1" customHeight="1"/>
    <row r="15874" ht="12.75" hidden="1" customHeight="1"/>
    <row r="15875" ht="12.75" hidden="1" customHeight="1"/>
    <row r="15876" ht="12.75" hidden="1" customHeight="1"/>
    <row r="15877" ht="12.75" hidden="1" customHeight="1"/>
    <row r="15878" ht="12.75" hidden="1" customHeight="1"/>
    <row r="15879" ht="12.75" hidden="1" customHeight="1"/>
    <row r="15880" ht="12.75" hidden="1" customHeight="1"/>
    <row r="15881" ht="12.75" hidden="1" customHeight="1"/>
    <row r="15882" ht="12.75" hidden="1" customHeight="1"/>
    <row r="15883" ht="12.75" hidden="1" customHeight="1"/>
    <row r="15884" ht="12.75" hidden="1" customHeight="1"/>
    <row r="15885" ht="12.75" hidden="1" customHeight="1"/>
    <row r="15886" ht="12.75" hidden="1" customHeight="1"/>
    <row r="15887" ht="12.75" hidden="1" customHeight="1"/>
    <row r="15888" ht="12.75" hidden="1" customHeight="1"/>
    <row r="15889" ht="12.75" hidden="1" customHeight="1"/>
    <row r="15890" ht="12.75" hidden="1" customHeight="1"/>
    <row r="15891" ht="12.75" hidden="1" customHeight="1"/>
    <row r="15892" ht="12.75" hidden="1" customHeight="1"/>
    <row r="15893" ht="12.75" hidden="1" customHeight="1"/>
    <row r="15894" ht="12.75" hidden="1" customHeight="1"/>
    <row r="15895" ht="12.75" hidden="1" customHeight="1"/>
    <row r="15896" ht="12.75" hidden="1" customHeight="1"/>
    <row r="15897" ht="12.75" hidden="1" customHeight="1"/>
    <row r="15898" ht="12.75" hidden="1" customHeight="1"/>
    <row r="15899" ht="12.75" hidden="1" customHeight="1"/>
    <row r="15900" ht="12.75" hidden="1" customHeight="1"/>
    <row r="15901" ht="12.75" hidden="1" customHeight="1"/>
    <row r="15902" ht="12.75" hidden="1" customHeight="1"/>
    <row r="15903" ht="12.75" hidden="1" customHeight="1"/>
    <row r="15904" ht="12.75" hidden="1" customHeight="1"/>
    <row r="15905" ht="12.75" hidden="1" customHeight="1"/>
    <row r="15906" ht="12.75" hidden="1" customHeight="1"/>
    <row r="15907" ht="12.75" hidden="1" customHeight="1"/>
    <row r="15908" ht="12.75" hidden="1" customHeight="1"/>
    <row r="15909" ht="12.75" hidden="1" customHeight="1"/>
    <row r="15910" ht="12.75" hidden="1" customHeight="1"/>
    <row r="15911" ht="12.75" hidden="1" customHeight="1"/>
    <row r="15912" ht="12.75" hidden="1" customHeight="1"/>
    <row r="15913" ht="12.75" hidden="1" customHeight="1"/>
    <row r="15914" ht="12.75" hidden="1" customHeight="1"/>
    <row r="15915" ht="12.75" hidden="1" customHeight="1"/>
    <row r="15916" ht="12.75" hidden="1" customHeight="1"/>
    <row r="15917" ht="12.75" hidden="1" customHeight="1"/>
    <row r="15918" ht="12.75" hidden="1" customHeight="1"/>
    <row r="15919" ht="12.75" hidden="1" customHeight="1"/>
    <row r="15920" ht="12.75" hidden="1" customHeight="1"/>
    <row r="15921" ht="12.75" hidden="1" customHeight="1"/>
    <row r="15922" ht="12.75" hidden="1" customHeight="1"/>
    <row r="15923" ht="12.75" hidden="1" customHeight="1"/>
    <row r="15924" ht="12.75" hidden="1" customHeight="1"/>
    <row r="15925" ht="12.75" hidden="1" customHeight="1"/>
    <row r="15926" ht="12.75" hidden="1" customHeight="1"/>
    <row r="15927" ht="12.75" hidden="1" customHeight="1"/>
    <row r="15928" ht="12.75" hidden="1" customHeight="1"/>
    <row r="15929" ht="12.75" hidden="1" customHeight="1"/>
    <row r="15930" ht="12.75" hidden="1" customHeight="1"/>
    <row r="15931" ht="12.75" hidden="1" customHeight="1"/>
    <row r="15932" ht="12.75" hidden="1" customHeight="1"/>
    <row r="15933" ht="12.75" hidden="1" customHeight="1"/>
    <row r="15934" ht="12.75" hidden="1" customHeight="1"/>
    <row r="15935" ht="12.75" hidden="1" customHeight="1"/>
    <row r="15936" ht="12.75" hidden="1" customHeight="1"/>
    <row r="15937" ht="12.75" hidden="1" customHeight="1"/>
    <row r="15938" ht="12.75" hidden="1" customHeight="1"/>
    <row r="15939" ht="12.75" hidden="1" customHeight="1"/>
    <row r="15940" ht="12.75" hidden="1" customHeight="1"/>
    <row r="15941" ht="12.75" hidden="1" customHeight="1"/>
    <row r="15942" ht="12.75" hidden="1" customHeight="1"/>
    <row r="15943" ht="12.75" hidden="1" customHeight="1"/>
    <row r="15944" ht="12.75" hidden="1" customHeight="1"/>
    <row r="15945" ht="12.75" hidden="1" customHeight="1"/>
    <row r="15946" ht="12.75" hidden="1" customHeight="1"/>
    <row r="15947" ht="12.75" hidden="1" customHeight="1"/>
    <row r="15948" ht="12.75" hidden="1" customHeight="1"/>
    <row r="15949" ht="12.75" hidden="1" customHeight="1"/>
    <row r="15950" ht="12.75" hidden="1" customHeight="1"/>
    <row r="15951" ht="12.75" hidden="1" customHeight="1"/>
    <row r="15952" ht="12.75" hidden="1" customHeight="1"/>
    <row r="15953" ht="12.75" hidden="1" customHeight="1"/>
    <row r="15954" ht="12.75" hidden="1" customHeight="1"/>
    <row r="15955" ht="12.75" hidden="1" customHeight="1"/>
    <row r="15956" ht="12.75" hidden="1" customHeight="1"/>
    <row r="15957" ht="12.75" hidden="1" customHeight="1"/>
    <row r="15958" ht="12.75" hidden="1" customHeight="1"/>
    <row r="15959" ht="12.75" hidden="1" customHeight="1"/>
    <row r="15960" ht="12.75" hidden="1" customHeight="1"/>
    <row r="15961" ht="12.75" hidden="1" customHeight="1"/>
    <row r="15962" ht="12.75" hidden="1" customHeight="1"/>
    <row r="15963" ht="12.75" hidden="1" customHeight="1"/>
    <row r="15964" ht="12.75" hidden="1" customHeight="1"/>
    <row r="15965" ht="12.75" hidden="1" customHeight="1"/>
    <row r="15966" ht="12.75" hidden="1" customHeight="1"/>
    <row r="15967" ht="12.75" hidden="1" customHeight="1"/>
    <row r="15968" ht="12.75" hidden="1" customHeight="1"/>
    <row r="15969" ht="12.75" hidden="1" customHeight="1"/>
    <row r="15970" ht="12.75" hidden="1" customHeight="1"/>
    <row r="15971" ht="12.75" hidden="1" customHeight="1"/>
    <row r="15972" ht="12.75" hidden="1" customHeight="1"/>
    <row r="15973" ht="12.75" hidden="1" customHeight="1"/>
    <row r="15974" ht="12.75" hidden="1" customHeight="1"/>
    <row r="15975" ht="12.75" hidden="1" customHeight="1"/>
    <row r="15976" ht="12.75" hidden="1" customHeight="1"/>
    <row r="15977" ht="12.75" hidden="1" customHeight="1"/>
    <row r="15978" ht="12.75" hidden="1" customHeight="1"/>
    <row r="15979" ht="12.75" hidden="1" customHeight="1"/>
    <row r="15980" ht="12.75" hidden="1" customHeight="1"/>
    <row r="15981" ht="12.75" hidden="1" customHeight="1"/>
    <row r="15982" ht="12.75" hidden="1" customHeight="1"/>
    <row r="15983" ht="12.75" hidden="1" customHeight="1"/>
    <row r="15984" ht="12.75" hidden="1" customHeight="1"/>
    <row r="15985" ht="12.75" hidden="1" customHeight="1"/>
    <row r="15986" ht="12.75" hidden="1" customHeight="1"/>
    <row r="15987" ht="12.75" hidden="1" customHeight="1"/>
    <row r="15988" ht="12.75" hidden="1" customHeight="1"/>
    <row r="15989" ht="12.75" hidden="1" customHeight="1"/>
    <row r="15990" ht="12.75" hidden="1" customHeight="1"/>
    <row r="15991" ht="12.75" hidden="1" customHeight="1"/>
    <row r="15992" ht="12.75" hidden="1" customHeight="1"/>
    <row r="15993" ht="12.75" hidden="1" customHeight="1"/>
    <row r="15994" ht="12.75" hidden="1" customHeight="1"/>
    <row r="15995" ht="12.75" hidden="1" customHeight="1"/>
    <row r="15996" ht="12.75" hidden="1" customHeight="1"/>
    <row r="15997" ht="12.75" hidden="1" customHeight="1"/>
    <row r="15998" ht="12.75" hidden="1" customHeight="1"/>
    <row r="15999" ht="12.75" hidden="1" customHeight="1"/>
    <row r="16000" ht="12.75" hidden="1" customHeight="1"/>
    <row r="16001" ht="12.75" hidden="1" customHeight="1"/>
    <row r="16002" ht="12.75" hidden="1" customHeight="1"/>
    <row r="16003" ht="12.75" hidden="1" customHeight="1"/>
    <row r="16004" ht="12.75" hidden="1" customHeight="1"/>
    <row r="16005" ht="12.75" hidden="1" customHeight="1"/>
    <row r="16006" ht="12.75" hidden="1" customHeight="1"/>
    <row r="16007" ht="12.75" hidden="1" customHeight="1"/>
    <row r="16008" ht="12.75" hidden="1" customHeight="1"/>
    <row r="16009" ht="12.75" hidden="1" customHeight="1"/>
    <row r="16010" ht="12.75" hidden="1" customHeight="1"/>
    <row r="16011" ht="12.75" hidden="1" customHeight="1"/>
    <row r="16012" ht="12.75" hidden="1" customHeight="1"/>
    <row r="16013" ht="12.75" hidden="1" customHeight="1"/>
    <row r="16014" ht="12.75" hidden="1" customHeight="1"/>
    <row r="16015" ht="12.75" hidden="1" customHeight="1"/>
    <row r="16016" ht="12.75" hidden="1" customHeight="1"/>
    <row r="16017" ht="12.75" hidden="1" customHeight="1"/>
    <row r="16018" ht="12.75" hidden="1" customHeight="1"/>
    <row r="16019" ht="12.75" hidden="1" customHeight="1"/>
    <row r="16020" ht="12.75" hidden="1" customHeight="1"/>
    <row r="16021" ht="12.75" hidden="1" customHeight="1"/>
    <row r="16022" ht="12.75" hidden="1" customHeight="1"/>
    <row r="16023" ht="12.75" hidden="1" customHeight="1"/>
    <row r="16024" ht="12.75" hidden="1" customHeight="1"/>
    <row r="16025" ht="12.75" hidden="1" customHeight="1"/>
    <row r="16026" ht="12.75" hidden="1" customHeight="1"/>
    <row r="16027" ht="12.75" hidden="1" customHeight="1"/>
    <row r="16028" ht="12.75" hidden="1" customHeight="1"/>
    <row r="16029" ht="12.75" hidden="1" customHeight="1"/>
    <row r="16030" ht="12.75" hidden="1" customHeight="1"/>
    <row r="16031" ht="12.75" hidden="1" customHeight="1"/>
    <row r="16032" ht="12.75" hidden="1" customHeight="1"/>
    <row r="16033" ht="12.75" hidden="1" customHeight="1"/>
    <row r="16034" ht="12.75" hidden="1" customHeight="1"/>
    <row r="16035" ht="12.75" hidden="1" customHeight="1"/>
    <row r="16036" ht="12.75" hidden="1" customHeight="1"/>
    <row r="16037" ht="12.75" hidden="1" customHeight="1"/>
    <row r="16038" ht="12.75" hidden="1" customHeight="1"/>
    <row r="16039" ht="12.75" hidden="1" customHeight="1"/>
    <row r="16040" ht="12.75" hidden="1" customHeight="1"/>
    <row r="16041" ht="12.75" hidden="1" customHeight="1"/>
    <row r="16042" ht="12.75" hidden="1" customHeight="1"/>
    <row r="16043" ht="12.75" hidden="1" customHeight="1"/>
    <row r="16044" ht="12.75" hidden="1" customHeight="1"/>
    <row r="16045" ht="12.75" hidden="1" customHeight="1"/>
    <row r="16046" ht="12.75" hidden="1" customHeight="1"/>
    <row r="16047" ht="12.75" hidden="1" customHeight="1"/>
    <row r="16048" ht="12.75" hidden="1" customHeight="1"/>
    <row r="16049" ht="12.75" hidden="1" customHeight="1"/>
    <row r="16050" ht="12.75" hidden="1" customHeight="1"/>
    <row r="16051" ht="12.75" hidden="1" customHeight="1"/>
    <row r="16052" ht="12.75" hidden="1" customHeight="1"/>
    <row r="16053" ht="12.75" hidden="1" customHeight="1"/>
    <row r="16054" ht="12.75" hidden="1" customHeight="1"/>
    <row r="16055" ht="12.75" hidden="1" customHeight="1"/>
    <row r="16056" ht="12.75" hidden="1" customHeight="1"/>
    <row r="16057" ht="12.75" hidden="1" customHeight="1"/>
    <row r="16058" ht="12.75" hidden="1" customHeight="1"/>
    <row r="16059" ht="12.75" hidden="1" customHeight="1"/>
    <row r="16060" ht="12.75" hidden="1" customHeight="1"/>
    <row r="16061" ht="12.75" hidden="1" customHeight="1"/>
    <row r="16062" ht="12.75" hidden="1" customHeight="1"/>
    <row r="16063" ht="12.75" hidden="1" customHeight="1"/>
    <row r="16064" ht="12.75" hidden="1" customHeight="1"/>
    <row r="16065" ht="12.75" hidden="1" customHeight="1"/>
    <row r="16066" ht="12.75" hidden="1" customHeight="1"/>
    <row r="16067" ht="12.75" hidden="1" customHeight="1"/>
    <row r="16068" ht="12.75" hidden="1" customHeight="1"/>
    <row r="16069" ht="12.75" hidden="1" customHeight="1"/>
    <row r="16070" ht="12.75" hidden="1" customHeight="1"/>
    <row r="16071" ht="12.75" hidden="1" customHeight="1"/>
    <row r="16072" ht="12.75" hidden="1" customHeight="1"/>
    <row r="16073" ht="12.75" hidden="1" customHeight="1"/>
    <row r="16074" ht="12.75" hidden="1" customHeight="1"/>
    <row r="16075" ht="12.75" hidden="1" customHeight="1"/>
    <row r="16076" ht="12.75" hidden="1" customHeight="1"/>
    <row r="16077" ht="12.75" hidden="1" customHeight="1"/>
    <row r="16078" ht="12.75" hidden="1" customHeight="1"/>
    <row r="16079" ht="12.75" hidden="1" customHeight="1"/>
    <row r="16080" ht="12.75" hidden="1" customHeight="1"/>
    <row r="16081" ht="12.75" hidden="1" customHeight="1"/>
    <row r="16082" ht="12.75" hidden="1" customHeight="1"/>
    <row r="16083" ht="12.75" hidden="1" customHeight="1"/>
    <row r="16084" ht="12.75" hidden="1" customHeight="1"/>
    <row r="16085" ht="12.75" hidden="1" customHeight="1"/>
    <row r="16086" ht="12.75" hidden="1" customHeight="1"/>
    <row r="16087" ht="12.75" hidden="1" customHeight="1"/>
    <row r="16088" ht="12.75" hidden="1" customHeight="1"/>
    <row r="16089" ht="12.75" hidden="1" customHeight="1"/>
    <row r="16090" ht="12.75" hidden="1" customHeight="1"/>
    <row r="16091" ht="12.75" hidden="1" customHeight="1"/>
    <row r="16092" ht="12.75" hidden="1" customHeight="1"/>
    <row r="16093" ht="12.75" hidden="1" customHeight="1"/>
    <row r="16094" ht="12.75" hidden="1" customHeight="1"/>
    <row r="16095" ht="12.75" hidden="1" customHeight="1"/>
    <row r="16096" ht="12.75" hidden="1" customHeight="1"/>
    <row r="16097" ht="12.75" hidden="1" customHeight="1"/>
    <row r="16098" ht="12.75" hidden="1" customHeight="1"/>
    <row r="16099" ht="12.75" hidden="1" customHeight="1"/>
    <row r="16100" ht="12.75" hidden="1" customHeight="1"/>
    <row r="16101" ht="12.75" hidden="1" customHeight="1"/>
    <row r="16102" ht="12.75" hidden="1" customHeight="1"/>
    <row r="16103" ht="12.75" hidden="1" customHeight="1"/>
    <row r="16104" ht="12.75" hidden="1" customHeight="1"/>
    <row r="16105" ht="12.75" hidden="1" customHeight="1"/>
    <row r="16106" ht="12.75" hidden="1" customHeight="1"/>
    <row r="16107" ht="12.75" hidden="1" customHeight="1"/>
    <row r="16108" ht="12.75" hidden="1" customHeight="1"/>
    <row r="16109" ht="12.75" hidden="1" customHeight="1"/>
    <row r="16110" ht="12.75" hidden="1" customHeight="1"/>
    <row r="16111" ht="12.75" hidden="1" customHeight="1"/>
    <row r="16112" ht="12.75" hidden="1" customHeight="1"/>
    <row r="16113" ht="12.75" hidden="1" customHeight="1"/>
    <row r="16114" ht="12.75" hidden="1" customHeight="1"/>
    <row r="16115" ht="12.75" hidden="1" customHeight="1"/>
    <row r="16116" ht="12.75" hidden="1" customHeight="1"/>
    <row r="16117" ht="12.75" hidden="1" customHeight="1"/>
    <row r="16118" ht="12.75" hidden="1" customHeight="1"/>
    <row r="16119" ht="12.75" hidden="1" customHeight="1"/>
    <row r="16120" ht="12.75" hidden="1" customHeight="1"/>
    <row r="16121" ht="12.75" hidden="1" customHeight="1"/>
    <row r="16122" ht="12.75" hidden="1" customHeight="1"/>
    <row r="16123" ht="12.75" hidden="1" customHeight="1"/>
    <row r="16124" ht="12.75" hidden="1" customHeight="1"/>
    <row r="16125" ht="12.75" hidden="1" customHeight="1"/>
    <row r="16126" ht="12.75" hidden="1" customHeight="1"/>
    <row r="16127" ht="12.75" hidden="1" customHeight="1"/>
    <row r="16128" ht="12.75" hidden="1" customHeight="1"/>
    <row r="16129" ht="12.75" hidden="1" customHeight="1"/>
    <row r="16130" ht="12.75" hidden="1" customHeight="1"/>
    <row r="16131" ht="12.75" hidden="1" customHeight="1"/>
    <row r="16132" ht="12.75" hidden="1" customHeight="1"/>
    <row r="16133" ht="12.75" hidden="1" customHeight="1"/>
    <row r="16134" ht="12.75" hidden="1" customHeight="1"/>
    <row r="16135" ht="12.75" hidden="1" customHeight="1"/>
    <row r="16136" ht="12.75" hidden="1" customHeight="1"/>
    <row r="16137" ht="12.75" hidden="1" customHeight="1"/>
    <row r="16138" ht="12.75" hidden="1" customHeight="1"/>
    <row r="16139" ht="12.75" hidden="1" customHeight="1"/>
    <row r="16140" ht="12.75" hidden="1" customHeight="1"/>
    <row r="16141" ht="12.75" hidden="1" customHeight="1"/>
    <row r="16142" ht="12.75" hidden="1" customHeight="1"/>
    <row r="16143" ht="12.75" hidden="1" customHeight="1"/>
    <row r="16144" ht="12.75" hidden="1" customHeight="1"/>
    <row r="16145" ht="12.75" hidden="1" customHeight="1"/>
    <row r="16146" ht="12.75" hidden="1" customHeight="1"/>
    <row r="16147" ht="12.75" hidden="1" customHeight="1"/>
    <row r="16148" ht="12.75" hidden="1" customHeight="1"/>
    <row r="16149" ht="12.75" hidden="1" customHeight="1"/>
    <row r="16150" ht="12.75" hidden="1" customHeight="1"/>
    <row r="16151" ht="12.75" hidden="1" customHeight="1"/>
    <row r="16152" ht="12.75" hidden="1" customHeight="1"/>
    <row r="16153" ht="12.75" hidden="1" customHeight="1"/>
    <row r="16154" ht="12.75" hidden="1" customHeight="1"/>
    <row r="16155" ht="12.75" hidden="1" customHeight="1"/>
    <row r="16156" ht="12.75" hidden="1" customHeight="1"/>
    <row r="16157" ht="12.75" hidden="1" customHeight="1"/>
    <row r="16158" ht="12.75" hidden="1" customHeight="1"/>
    <row r="16159" ht="12.75" hidden="1" customHeight="1"/>
    <row r="16160" ht="12.75" hidden="1" customHeight="1"/>
    <row r="16161" ht="12.75" hidden="1" customHeight="1"/>
    <row r="16162" ht="12.75" hidden="1" customHeight="1"/>
    <row r="16163" ht="12.75" hidden="1" customHeight="1"/>
    <row r="16164" ht="12.75" hidden="1" customHeight="1"/>
    <row r="16165" ht="12.75" hidden="1" customHeight="1"/>
    <row r="16166" ht="12.75" hidden="1" customHeight="1"/>
    <row r="16167" ht="12.75" hidden="1" customHeight="1"/>
    <row r="16168" ht="12.75" hidden="1" customHeight="1"/>
    <row r="16169" ht="12.75" hidden="1" customHeight="1"/>
    <row r="16170" ht="12.75" hidden="1" customHeight="1"/>
    <row r="16171" ht="12.75" hidden="1" customHeight="1"/>
    <row r="16172" ht="12.75" hidden="1" customHeight="1"/>
    <row r="16173" ht="12.75" hidden="1" customHeight="1"/>
    <row r="16174" ht="12.75" hidden="1" customHeight="1"/>
    <row r="16175" ht="12.75" hidden="1" customHeight="1"/>
    <row r="16176" ht="12.75" hidden="1" customHeight="1"/>
    <row r="16177" ht="12.75" hidden="1" customHeight="1"/>
    <row r="16178" ht="12.75" hidden="1" customHeight="1"/>
    <row r="16179" ht="12.75" hidden="1" customHeight="1"/>
    <row r="16180" ht="12.75" hidden="1" customHeight="1"/>
    <row r="16181" ht="12.75" hidden="1" customHeight="1"/>
    <row r="16182" ht="12.75" hidden="1" customHeight="1"/>
    <row r="16183" ht="12.75" hidden="1" customHeight="1"/>
    <row r="16184" ht="12.75" hidden="1" customHeight="1"/>
    <row r="16185" ht="12.75" hidden="1" customHeight="1"/>
    <row r="16186" ht="12.75" hidden="1" customHeight="1"/>
    <row r="16187" ht="12.75" hidden="1" customHeight="1"/>
    <row r="16188" ht="12.75" hidden="1" customHeight="1"/>
    <row r="16189" ht="12.75" hidden="1" customHeight="1"/>
    <row r="16190" ht="12.75" hidden="1" customHeight="1"/>
    <row r="16191" ht="12.75" hidden="1" customHeight="1"/>
    <row r="16192" ht="12.75" hidden="1" customHeight="1"/>
    <row r="16193" ht="12.75" hidden="1" customHeight="1"/>
    <row r="16194" ht="12.75" hidden="1" customHeight="1"/>
    <row r="16195" ht="12.75" hidden="1" customHeight="1"/>
    <row r="16196" ht="12.75" hidden="1" customHeight="1"/>
    <row r="16197" ht="12.75" hidden="1" customHeight="1"/>
    <row r="16198" ht="12.75" hidden="1" customHeight="1"/>
    <row r="16199" ht="12.75" hidden="1" customHeight="1"/>
    <row r="16200" ht="12.75" hidden="1" customHeight="1"/>
    <row r="16201" ht="12.75" hidden="1" customHeight="1"/>
    <row r="16202" ht="12.75" hidden="1" customHeight="1"/>
    <row r="16203" ht="12.75" hidden="1" customHeight="1"/>
    <row r="16204" ht="12.75" hidden="1" customHeight="1"/>
    <row r="16205" ht="12.75" hidden="1" customHeight="1"/>
    <row r="16206" ht="12.75" hidden="1" customHeight="1"/>
    <row r="16207" ht="12.75" hidden="1" customHeight="1"/>
    <row r="16208" ht="12.75" hidden="1" customHeight="1"/>
    <row r="16209" ht="12.75" hidden="1" customHeight="1"/>
    <row r="16210" ht="12.75" hidden="1" customHeight="1"/>
    <row r="16211" ht="12.75" hidden="1" customHeight="1"/>
    <row r="16212" ht="12.75" hidden="1" customHeight="1"/>
    <row r="16213" ht="12.75" hidden="1" customHeight="1"/>
    <row r="16214" ht="12.75" hidden="1" customHeight="1"/>
    <row r="16215" ht="12.75" hidden="1" customHeight="1"/>
    <row r="16216" ht="12.75" hidden="1" customHeight="1"/>
    <row r="16217" ht="12.75" hidden="1" customHeight="1"/>
    <row r="16218" ht="12.75" hidden="1" customHeight="1"/>
    <row r="16219" ht="12.75" hidden="1" customHeight="1"/>
    <row r="16220" ht="12.75" hidden="1" customHeight="1"/>
    <row r="16221" ht="12.75" hidden="1" customHeight="1"/>
    <row r="16222" ht="12.75" hidden="1" customHeight="1"/>
    <row r="16223" ht="12.75" hidden="1" customHeight="1"/>
    <row r="16224" ht="12.75" hidden="1" customHeight="1"/>
    <row r="16225" ht="12.75" hidden="1" customHeight="1"/>
    <row r="16226" ht="12.75" hidden="1" customHeight="1"/>
    <row r="16227" ht="12.75" hidden="1" customHeight="1"/>
    <row r="16228" ht="12.75" hidden="1" customHeight="1"/>
    <row r="16229" ht="12.75" hidden="1" customHeight="1"/>
    <row r="16230" ht="12.75" hidden="1" customHeight="1"/>
    <row r="16231" ht="12.75" hidden="1" customHeight="1"/>
    <row r="16232" ht="12.75" hidden="1" customHeight="1"/>
    <row r="16233" ht="12.75" hidden="1" customHeight="1"/>
    <row r="16234" ht="12.75" hidden="1" customHeight="1"/>
    <row r="16235" ht="12.75" hidden="1" customHeight="1"/>
    <row r="16236" ht="12.75" hidden="1" customHeight="1"/>
    <row r="16237" ht="12.75" hidden="1" customHeight="1"/>
    <row r="16238" ht="12.75" hidden="1" customHeight="1"/>
    <row r="16239" ht="12.75" hidden="1" customHeight="1"/>
    <row r="16240" ht="12.75" hidden="1" customHeight="1"/>
    <row r="16241" ht="12.75" hidden="1" customHeight="1"/>
    <row r="16242" ht="12.75" hidden="1" customHeight="1"/>
    <row r="16243" ht="12.75" hidden="1" customHeight="1"/>
    <row r="16244" ht="12.75" hidden="1" customHeight="1"/>
    <row r="16245" ht="12.75" hidden="1" customHeight="1"/>
    <row r="16246" ht="12.75" hidden="1" customHeight="1"/>
    <row r="16247" ht="12.75" hidden="1" customHeight="1"/>
    <row r="16248" ht="12.75" hidden="1" customHeight="1"/>
    <row r="16249" ht="12.75" hidden="1" customHeight="1"/>
    <row r="16250" ht="12.75" hidden="1" customHeight="1"/>
    <row r="16251" ht="12.75" hidden="1" customHeight="1"/>
    <row r="16252" ht="12.75" hidden="1" customHeight="1"/>
    <row r="16253" ht="12.75" hidden="1" customHeight="1"/>
    <row r="16254" ht="12.75" hidden="1" customHeight="1"/>
    <row r="16255" ht="12.75" hidden="1" customHeight="1"/>
    <row r="16256" ht="12.75" hidden="1" customHeight="1"/>
    <row r="16257" ht="12.75" hidden="1" customHeight="1"/>
    <row r="16258" ht="12.75" hidden="1" customHeight="1"/>
    <row r="16259" ht="12.75" hidden="1" customHeight="1"/>
    <row r="16260" ht="12.75" hidden="1" customHeight="1"/>
    <row r="16261" ht="12.75" hidden="1" customHeight="1"/>
    <row r="16262" ht="12.75" hidden="1" customHeight="1"/>
    <row r="16263" ht="12.75" hidden="1" customHeight="1"/>
    <row r="16264" ht="12.75" hidden="1" customHeight="1"/>
    <row r="16265" ht="12.75" hidden="1" customHeight="1"/>
    <row r="16266" ht="12.75" hidden="1" customHeight="1"/>
    <row r="16267" ht="12.75" hidden="1" customHeight="1"/>
    <row r="16268" ht="12.75" hidden="1" customHeight="1"/>
    <row r="16269" ht="12.75" hidden="1" customHeight="1"/>
    <row r="16270" ht="12.75" hidden="1" customHeight="1"/>
    <row r="16271" ht="12.75" hidden="1" customHeight="1"/>
    <row r="16272" ht="12.75" hidden="1" customHeight="1"/>
    <row r="16273" ht="12.75" hidden="1" customHeight="1"/>
    <row r="16274" ht="12.75" hidden="1" customHeight="1"/>
    <row r="16275" ht="12.75" hidden="1" customHeight="1"/>
    <row r="16276" ht="12.75" hidden="1" customHeight="1"/>
    <row r="16277" ht="12.75" hidden="1" customHeight="1"/>
    <row r="16278" ht="12.75" hidden="1" customHeight="1"/>
    <row r="16279" ht="12.75" hidden="1" customHeight="1"/>
    <row r="16280" ht="12.75" hidden="1" customHeight="1"/>
    <row r="16281" ht="12.75" hidden="1" customHeight="1"/>
    <row r="16282" ht="12.75" hidden="1" customHeight="1"/>
    <row r="16283" ht="12.75" hidden="1" customHeight="1"/>
    <row r="16284" ht="12.75" hidden="1" customHeight="1"/>
    <row r="16285" ht="12.75" hidden="1" customHeight="1"/>
    <row r="16286" ht="12.75" hidden="1" customHeight="1"/>
    <row r="16287" ht="12.75" hidden="1" customHeight="1"/>
    <row r="16288" ht="12.75" hidden="1" customHeight="1"/>
    <row r="16289" ht="12.75" hidden="1" customHeight="1"/>
    <row r="16290" ht="12.75" hidden="1" customHeight="1"/>
    <row r="16291" ht="12.75" hidden="1" customHeight="1"/>
    <row r="16292" ht="12.75" hidden="1" customHeight="1"/>
    <row r="16293" ht="12.75" hidden="1" customHeight="1"/>
    <row r="16294" ht="12.75" hidden="1" customHeight="1"/>
    <row r="16295" ht="12.75" hidden="1" customHeight="1"/>
    <row r="16296" ht="12.75" hidden="1" customHeight="1"/>
    <row r="16297" ht="12.75" hidden="1" customHeight="1"/>
    <row r="16298" ht="12.75" hidden="1" customHeight="1"/>
    <row r="16299" ht="12.75" hidden="1" customHeight="1"/>
    <row r="16300" ht="12.75" hidden="1" customHeight="1"/>
    <row r="16301" ht="12.75" hidden="1" customHeight="1"/>
    <row r="16302" ht="12.75" hidden="1" customHeight="1"/>
    <row r="16303" ht="12.75" hidden="1" customHeight="1"/>
    <row r="16304" ht="12.75" hidden="1" customHeight="1"/>
    <row r="16305" ht="12.75" hidden="1" customHeight="1"/>
    <row r="16306" ht="12.75" hidden="1" customHeight="1"/>
    <row r="16307" ht="12.75" hidden="1" customHeight="1"/>
    <row r="16308" ht="12.75" hidden="1" customHeight="1"/>
    <row r="16309" ht="12.75" hidden="1" customHeight="1"/>
    <row r="16310" ht="12.75" hidden="1" customHeight="1"/>
    <row r="16311" ht="12.75" hidden="1" customHeight="1"/>
    <row r="16312" ht="12.75" hidden="1" customHeight="1"/>
    <row r="16313" ht="12.75" hidden="1" customHeight="1"/>
    <row r="16314" ht="12.75" hidden="1" customHeight="1"/>
    <row r="16315" ht="12.75" hidden="1" customHeight="1"/>
    <row r="16316" ht="12.75" hidden="1" customHeight="1"/>
    <row r="16317" ht="12.75" hidden="1" customHeight="1"/>
    <row r="16318" ht="12.75" hidden="1" customHeight="1"/>
    <row r="16319" ht="12.75" hidden="1" customHeight="1"/>
    <row r="16320" ht="12.75" hidden="1" customHeight="1"/>
    <row r="16321" ht="12.75" hidden="1" customHeight="1"/>
    <row r="16322" ht="12.75" hidden="1" customHeight="1"/>
    <row r="16323" ht="12.75" hidden="1" customHeight="1"/>
    <row r="16324" ht="12.75" hidden="1" customHeight="1"/>
    <row r="16325" ht="12.75" hidden="1" customHeight="1"/>
    <row r="16326" ht="12.75" hidden="1" customHeight="1"/>
    <row r="16327" ht="12.75" hidden="1" customHeight="1"/>
    <row r="16328" ht="12.75" hidden="1" customHeight="1"/>
    <row r="16329" ht="12.75" hidden="1" customHeight="1"/>
    <row r="16330" ht="12.75" hidden="1" customHeight="1"/>
    <row r="16331" ht="12.75" hidden="1" customHeight="1"/>
    <row r="16332" ht="12.75" hidden="1" customHeight="1"/>
    <row r="16333" ht="12.75" hidden="1" customHeight="1"/>
    <row r="16334" ht="12.75" hidden="1" customHeight="1"/>
    <row r="16335" ht="12.75" hidden="1" customHeight="1"/>
    <row r="16336" ht="12.75" hidden="1" customHeight="1"/>
    <row r="16337" ht="12.75" hidden="1" customHeight="1"/>
    <row r="16338" ht="12.75" hidden="1" customHeight="1"/>
    <row r="16339" ht="12.75" hidden="1" customHeight="1"/>
    <row r="16340" ht="12.75" hidden="1" customHeight="1"/>
    <row r="16341" ht="12.75" hidden="1" customHeight="1"/>
    <row r="16342" ht="12.75" hidden="1" customHeight="1"/>
    <row r="16343" ht="12.75" hidden="1" customHeight="1"/>
    <row r="16344" ht="12.75" hidden="1" customHeight="1"/>
    <row r="16345" ht="12.75" hidden="1" customHeight="1"/>
    <row r="16346" ht="12.75" hidden="1" customHeight="1"/>
    <row r="16347" ht="12.75" hidden="1" customHeight="1"/>
    <row r="16348" ht="12.75" hidden="1" customHeight="1"/>
    <row r="16349" ht="12.75" hidden="1" customHeight="1"/>
    <row r="16350" ht="12.75" hidden="1" customHeight="1"/>
    <row r="16351" ht="12.75" hidden="1" customHeight="1"/>
    <row r="16352" ht="12.75" hidden="1" customHeight="1"/>
    <row r="16353" ht="12.75" hidden="1" customHeight="1"/>
    <row r="16354" ht="12.75" hidden="1" customHeight="1"/>
    <row r="16355" ht="12.75" hidden="1" customHeight="1"/>
    <row r="16356" ht="12.75" hidden="1" customHeight="1"/>
    <row r="16357" ht="12.75" hidden="1" customHeight="1"/>
    <row r="16358" ht="12.75" hidden="1" customHeight="1"/>
    <row r="16359" ht="12.75" hidden="1" customHeight="1"/>
    <row r="16360" ht="12.75" hidden="1" customHeight="1"/>
    <row r="16361" ht="12.75" hidden="1" customHeight="1"/>
    <row r="16362" ht="12.75" hidden="1" customHeight="1"/>
    <row r="16363" ht="12.75" hidden="1" customHeight="1"/>
    <row r="16364" ht="12.75" hidden="1" customHeight="1"/>
    <row r="16365" ht="12.75" hidden="1" customHeight="1"/>
    <row r="16366" ht="12.75" hidden="1" customHeight="1"/>
    <row r="16367" ht="12.75" hidden="1" customHeight="1"/>
    <row r="16368" ht="12.75" hidden="1" customHeight="1"/>
    <row r="16369" ht="12.75" hidden="1" customHeight="1"/>
    <row r="16370" ht="12.75" hidden="1" customHeight="1"/>
    <row r="16371" ht="12.75" hidden="1" customHeight="1"/>
    <row r="16372" ht="12.75" hidden="1" customHeight="1"/>
    <row r="16373" ht="12.75" hidden="1" customHeight="1"/>
    <row r="16374" ht="12.75" hidden="1" customHeight="1"/>
    <row r="16375" ht="12.75" hidden="1" customHeight="1"/>
    <row r="16376" ht="12.75" hidden="1" customHeight="1"/>
    <row r="16377" ht="12.75" hidden="1" customHeight="1"/>
    <row r="16378" ht="12.75" hidden="1" customHeight="1"/>
    <row r="16379" ht="12.75" hidden="1" customHeight="1"/>
    <row r="16380" ht="12.75" hidden="1" customHeight="1"/>
    <row r="16381" ht="12.75" hidden="1" customHeight="1"/>
    <row r="16382" ht="12.75" hidden="1" customHeight="1"/>
    <row r="16383" ht="12.75" hidden="1" customHeight="1"/>
    <row r="16384" ht="12.75" hidden="1" customHeight="1"/>
    <row r="16385" ht="12.75" hidden="1" customHeight="1"/>
    <row r="16386" ht="12.75" hidden="1" customHeight="1"/>
    <row r="16387" ht="12.75" hidden="1" customHeight="1"/>
    <row r="16388" ht="12.75" hidden="1" customHeight="1"/>
    <row r="16389" ht="12.75" hidden="1" customHeight="1"/>
    <row r="16390" ht="12.75" hidden="1" customHeight="1"/>
    <row r="16391" ht="12.75" hidden="1" customHeight="1"/>
    <row r="16392" ht="12.75" hidden="1" customHeight="1"/>
    <row r="16393" ht="12.75" hidden="1" customHeight="1"/>
    <row r="16394" ht="12.75" hidden="1" customHeight="1"/>
    <row r="16395" ht="12.75" hidden="1" customHeight="1"/>
    <row r="16396" ht="12.75" hidden="1" customHeight="1"/>
    <row r="16397" ht="12.75" hidden="1" customHeight="1"/>
    <row r="16398" ht="12.75" hidden="1" customHeight="1"/>
    <row r="16399" ht="12.75" hidden="1" customHeight="1"/>
    <row r="16400" ht="12.75" hidden="1" customHeight="1"/>
    <row r="16401" ht="12.75" hidden="1" customHeight="1"/>
    <row r="16402" ht="12.75" hidden="1" customHeight="1"/>
    <row r="16403" ht="12.75" hidden="1" customHeight="1"/>
    <row r="16404" ht="12.75" hidden="1" customHeight="1"/>
    <row r="16405" ht="12.75" hidden="1" customHeight="1"/>
    <row r="16406" ht="12.75" hidden="1" customHeight="1"/>
    <row r="16407" ht="12.75" hidden="1" customHeight="1"/>
    <row r="16408" ht="12.75" hidden="1" customHeight="1"/>
    <row r="16409" ht="12.75" hidden="1" customHeight="1"/>
    <row r="16410" ht="12.75" hidden="1" customHeight="1"/>
    <row r="16411" ht="12.75" hidden="1" customHeight="1"/>
    <row r="16412" ht="12.75" hidden="1" customHeight="1"/>
    <row r="16413" ht="12.75" hidden="1" customHeight="1"/>
    <row r="16414" ht="12.75" hidden="1" customHeight="1"/>
    <row r="16415" ht="12.75" hidden="1" customHeight="1"/>
    <row r="16416" ht="12.75" hidden="1" customHeight="1"/>
    <row r="16417" ht="12.75" hidden="1" customHeight="1"/>
    <row r="16418" ht="12.75" hidden="1" customHeight="1"/>
    <row r="16419" ht="12.75" hidden="1" customHeight="1"/>
    <row r="16420" ht="12.75" hidden="1" customHeight="1"/>
    <row r="16421" ht="12.75" hidden="1" customHeight="1"/>
    <row r="16422" ht="12.75" hidden="1" customHeight="1"/>
    <row r="16423" ht="12.75" hidden="1" customHeight="1"/>
    <row r="16424" ht="12.75" hidden="1" customHeight="1"/>
    <row r="16425" ht="12.75" hidden="1" customHeight="1"/>
    <row r="16426" ht="12.75" hidden="1" customHeight="1"/>
    <row r="16427" ht="12.75" hidden="1" customHeight="1"/>
    <row r="16428" ht="12.75" hidden="1" customHeight="1"/>
    <row r="16429" ht="12.75" hidden="1" customHeight="1"/>
    <row r="16430" ht="12.75" hidden="1" customHeight="1"/>
    <row r="16431" ht="12.75" hidden="1" customHeight="1"/>
    <row r="16432" ht="12.75" hidden="1" customHeight="1"/>
    <row r="16433" ht="12.75" hidden="1" customHeight="1"/>
    <row r="16434" ht="12.75" hidden="1" customHeight="1"/>
    <row r="16435" ht="12.75" hidden="1" customHeight="1"/>
    <row r="16436" ht="12.75" hidden="1" customHeight="1"/>
    <row r="16437" ht="12.75" hidden="1" customHeight="1"/>
    <row r="16438" ht="12.75" hidden="1" customHeight="1"/>
    <row r="16439" ht="12.75" hidden="1" customHeight="1"/>
    <row r="16440" ht="12.75" hidden="1" customHeight="1"/>
    <row r="16441" ht="12.75" hidden="1" customHeight="1"/>
    <row r="16442" ht="12.75" hidden="1" customHeight="1"/>
    <row r="16443" ht="12.75" hidden="1" customHeight="1"/>
    <row r="16444" ht="12.75" hidden="1" customHeight="1"/>
    <row r="16445" ht="12.75" hidden="1" customHeight="1"/>
    <row r="16446" ht="12.75" hidden="1" customHeight="1"/>
    <row r="16447" ht="12.75" hidden="1" customHeight="1"/>
    <row r="16448" ht="12.75" hidden="1" customHeight="1"/>
    <row r="16449" ht="12.75" hidden="1" customHeight="1"/>
    <row r="16450" ht="12.75" hidden="1" customHeight="1"/>
    <row r="16451" ht="12.75" hidden="1" customHeight="1"/>
    <row r="16452" ht="12.75" hidden="1" customHeight="1"/>
    <row r="16453" ht="12.75" hidden="1" customHeight="1"/>
    <row r="16454" ht="12.75" hidden="1" customHeight="1"/>
    <row r="16455" ht="12.75" hidden="1" customHeight="1"/>
    <row r="16456" ht="12.75" hidden="1" customHeight="1"/>
    <row r="16457" ht="12.75" hidden="1" customHeight="1"/>
    <row r="16458" ht="12.75" hidden="1" customHeight="1"/>
    <row r="16459" ht="12.75" hidden="1" customHeight="1"/>
    <row r="16460" ht="12.75" hidden="1" customHeight="1"/>
    <row r="16461" ht="12.75" hidden="1" customHeight="1"/>
    <row r="16462" ht="12.75" hidden="1" customHeight="1"/>
    <row r="16463" ht="12.75" hidden="1" customHeight="1"/>
    <row r="16464" ht="12.75" hidden="1" customHeight="1"/>
    <row r="16465" ht="12.75" hidden="1" customHeight="1"/>
    <row r="16466" ht="12.75" hidden="1" customHeight="1"/>
    <row r="16467" ht="12.75" hidden="1" customHeight="1"/>
    <row r="16468" ht="12.75" hidden="1" customHeight="1"/>
    <row r="16469" ht="12.75" hidden="1" customHeight="1"/>
    <row r="16470" ht="12.75" hidden="1" customHeight="1"/>
    <row r="16471" ht="12.75" hidden="1" customHeight="1"/>
    <row r="16472" ht="12.75" hidden="1" customHeight="1"/>
    <row r="16473" ht="12.75" hidden="1" customHeight="1"/>
    <row r="16474" ht="12.75" hidden="1" customHeight="1"/>
    <row r="16475" ht="12.75" hidden="1" customHeight="1"/>
    <row r="16476" ht="12.75" hidden="1" customHeight="1"/>
    <row r="16477" ht="12.75" hidden="1" customHeight="1"/>
    <row r="16478" ht="12.75" hidden="1" customHeight="1"/>
    <row r="16479" ht="12.75" hidden="1" customHeight="1"/>
    <row r="16480" ht="12.75" hidden="1" customHeight="1"/>
    <row r="16481" ht="12.75" hidden="1" customHeight="1"/>
    <row r="16482" ht="12.75" hidden="1" customHeight="1"/>
    <row r="16483" ht="12.75" hidden="1" customHeight="1"/>
    <row r="16484" ht="12.75" hidden="1" customHeight="1"/>
    <row r="16485" ht="12.75" hidden="1" customHeight="1"/>
    <row r="16486" ht="12.75" hidden="1" customHeight="1"/>
    <row r="16487" ht="12.75" hidden="1" customHeight="1"/>
    <row r="16488" ht="12.75" hidden="1" customHeight="1"/>
    <row r="16489" ht="12.75" hidden="1" customHeight="1"/>
    <row r="16490" ht="12.75" hidden="1" customHeight="1"/>
    <row r="16491" ht="12.75" hidden="1" customHeight="1"/>
    <row r="16492" ht="12.75" hidden="1" customHeight="1"/>
    <row r="16493" ht="12.75" hidden="1" customHeight="1"/>
    <row r="16494" ht="12.75" hidden="1" customHeight="1"/>
    <row r="16495" ht="12.75" hidden="1" customHeight="1"/>
    <row r="16496" ht="12.75" hidden="1" customHeight="1"/>
    <row r="16497" ht="12.75" hidden="1" customHeight="1"/>
    <row r="16498" ht="12.75" hidden="1" customHeight="1"/>
    <row r="16499" ht="12.75" hidden="1" customHeight="1"/>
    <row r="16500" ht="12.75" hidden="1" customHeight="1"/>
    <row r="16501" ht="12.75" hidden="1" customHeight="1"/>
    <row r="16502" ht="12.75" hidden="1" customHeight="1"/>
    <row r="16503" ht="12.75" hidden="1" customHeight="1"/>
    <row r="16504" ht="12.75" hidden="1" customHeight="1"/>
    <row r="16505" ht="12.75" hidden="1" customHeight="1"/>
    <row r="16506" ht="12.75" hidden="1" customHeight="1"/>
    <row r="16507" ht="12.75" hidden="1" customHeight="1"/>
    <row r="16508" ht="12.75" hidden="1" customHeight="1"/>
    <row r="16509" ht="12.75" hidden="1" customHeight="1"/>
    <row r="16510" ht="12.75" hidden="1" customHeight="1"/>
    <row r="16511" ht="12.75" hidden="1" customHeight="1"/>
    <row r="16512" ht="12.75" hidden="1" customHeight="1"/>
    <row r="16513" ht="12.75" hidden="1" customHeight="1"/>
    <row r="16514" ht="12.75" hidden="1" customHeight="1"/>
    <row r="16515" ht="12.75" hidden="1" customHeight="1"/>
    <row r="16516" ht="12.75" hidden="1" customHeight="1"/>
    <row r="16517" ht="12.75" hidden="1" customHeight="1"/>
    <row r="16518" ht="12.75" hidden="1" customHeight="1"/>
    <row r="16519" ht="12.75" hidden="1" customHeight="1"/>
    <row r="16520" ht="12.75" hidden="1" customHeight="1"/>
    <row r="16521" ht="12.75" hidden="1" customHeight="1"/>
    <row r="16522" ht="12.75" hidden="1" customHeight="1"/>
    <row r="16523" ht="12.75" hidden="1" customHeight="1"/>
    <row r="16524" ht="12.75" hidden="1" customHeight="1"/>
    <row r="16525" ht="12.75" hidden="1" customHeight="1"/>
    <row r="16526" ht="12.75" hidden="1" customHeight="1"/>
    <row r="16527" ht="12.75" hidden="1" customHeight="1"/>
    <row r="16528" ht="12.75" hidden="1" customHeight="1"/>
    <row r="16529" ht="12.75" hidden="1" customHeight="1"/>
    <row r="16530" ht="12.75" hidden="1" customHeight="1"/>
    <row r="16531" ht="12.75" hidden="1" customHeight="1"/>
    <row r="16532" ht="12.75" hidden="1" customHeight="1"/>
    <row r="16533" ht="12.75" hidden="1" customHeight="1"/>
    <row r="16534" ht="12.75" hidden="1" customHeight="1"/>
    <row r="16535" ht="12.75" hidden="1" customHeight="1"/>
    <row r="16536" ht="12.75" hidden="1" customHeight="1"/>
    <row r="16537" ht="12.75" hidden="1" customHeight="1"/>
    <row r="16538" ht="12.75" hidden="1" customHeight="1"/>
    <row r="16539" ht="12.75" hidden="1" customHeight="1"/>
    <row r="16540" ht="12.75" hidden="1" customHeight="1"/>
    <row r="16541" ht="12.75" hidden="1" customHeight="1"/>
    <row r="16542" ht="12.75" hidden="1" customHeight="1"/>
    <row r="16543" ht="12.75" hidden="1" customHeight="1"/>
    <row r="16544" ht="12.75" hidden="1" customHeight="1"/>
    <row r="16545" ht="12.75" hidden="1" customHeight="1"/>
    <row r="16546" ht="12.75" hidden="1" customHeight="1"/>
    <row r="16547" ht="12.75" hidden="1" customHeight="1"/>
    <row r="16548" ht="12.75" hidden="1" customHeight="1"/>
    <row r="16549" ht="12.75" hidden="1" customHeight="1"/>
    <row r="16550" ht="12.75" hidden="1" customHeight="1"/>
    <row r="16551" ht="12.75" hidden="1" customHeight="1"/>
    <row r="16552" ht="12.75" hidden="1" customHeight="1"/>
    <row r="16553" ht="12.75" hidden="1" customHeight="1"/>
    <row r="16554" ht="12.75" hidden="1" customHeight="1"/>
    <row r="16555" ht="12.75" hidden="1" customHeight="1"/>
    <row r="16556" ht="12.75" hidden="1" customHeight="1"/>
    <row r="16557" ht="12.75" hidden="1" customHeight="1"/>
    <row r="16558" ht="12.75" hidden="1" customHeight="1"/>
    <row r="16559" ht="12.75" hidden="1" customHeight="1"/>
    <row r="16560" ht="12.75" hidden="1" customHeight="1"/>
    <row r="16561" ht="12.75" hidden="1" customHeight="1"/>
    <row r="16562" ht="12.75" hidden="1" customHeight="1"/>
    <row r="16563" ht="12.75" hidden="1" customHeight="1"/>
    <row r="16564" ht="12.75" hidden="1" customHeight="1"/>
    <row r="16565" ht="12.75" hidden="1" customHeight="1"/>
    <row r="16566" ht="12.75" hidden="1" customHeight="1"/>
    <row r="16567" ht="12.75" hidden="1" customHeight="1"/>
    <row r="16568" ht="12.75" hidden="1" customHeight="1"/>
    <row r="16569" ht="12.75" hidden="1" customHeight="1"/>
    <row r="16570" ht="12.75" hidden="1" customHeight="1"/>
    <row r="16571" ht="12.75" hidden="1" customHeight="1"/>
    <row r="16572" ht="12.75" hidden="1" customHeight="1"/>
    <row r="16573" ht="12.75" hidden="1" customHeight="1"/>
    <row r="16574" ht="12.75" hidden="1" customHeight="1"/>
    <row r="16575" ht="12.75" hidden="1" customHeight="1"/>
    <row r="16576" ht="12.75" hidden="1" customHeight="1"/>
    <row r="16577" ht="12.75" hidden="1" customHeight="1"/>
    <row r="16578" ht="12.75" hidden="1" customHeight="1"/>
    <row r="16579" ht="12.75" hidden="1" customHeight="1"/>
    <row r="16580" ht="12.75" hidden="1" customHeight="1"/>
    <row r="16581" ht="12.75" hidden="1" customHeight="1"/>
    <row r="16582" ht="12.75" hidden="1" customHeight="1"/>
    <row r="16583" ht="12.75" hidden="1" customHeight="1"/>
    <row r="16584" ht="12.75" hidden="1" customHeight="1"/>
    <row r="16585" ht="12.75" hidden="1" customHeight="1"/>
    <row r="16586" ht="12.75" hidden="1" customHeight="1"/>
    <row r="16587" ht="12.75" hidden="1" customHeight="1"/>
    <row r="16588" ht="12.75" hidden="1" customHeight="1"/>
    <row r="16589" ht="12.75" hidden="1" customHeight="1"/>
    <row r="16590" ht="12.75" hidden="1" customHeight="1"/>
    <row r="16591" ht="12.75" hidden="1" customHeight="1"/>
    <row r="16592" ht="12.75" hidden="1" customHeight="1"/>
    <row r="16593" ht="12.75" hidden="1" customHeight="1"/>
    <row r="16594" ht="12.75" hidden="1" customHeight="1"/>
    <row r="16595" ht="12.75" hidden="1" customHeight="1"/>
    <row r="16596" ht="12.75" hidden="1" customHeight="1"/>
    <row r="16597" ht="12.75" hidden="1" customHeight="1"/>
    <row r="16598" ht="12.75" hidden="1" customHeight="1"/>
    <row r="16599" ht="12.75" hidden="1" customHeight="1"/>
    <row r="16600" ht="12.75" hidden="1" customHeight="1"/>
    <row r="16601" ht="12.75" hidden="1" customHeight="1"/>
    <row r="16602" ht="12.75" hidden="1" customHeight="1"/>
    <row r="16603" ht="12.75" hidden="1" customHeight="1"/>
    <row r="16604" ht="12.75" hidden="1" customHeight="1"/>
    <row r="16605" ht="12.75" hidden="1" customHeight="1"/>
    <row r="16606" ht="12.75" hidden="1" customHeight="1"/>
    <row r="16607" ht="12.75" hidden="1" customHeight="1"/>
    <row r="16608" ht="12.75" hidden="1" customHeight="1"/>
    <row r="16609" ht="12.75" hidden="1" customHeight="1"/>
    <row r="16610" ht="12.75" hidden="1" customHeight="1"/>
    <row r="16611" ht="12.75" hidden="1" customHeight="1"/>
    <row r="16612" ht="12.75" hidden="1" customHeight="1"/>
    <row r="16613" ht="12.75" hidden="1" customHeight="1"/>
    <row r="16614" ht="12.75" hidden="1" customHeight="1"/>
    <row r="16615" ht="12.75" hidden="1" customHeight="1"/>
    <row r="16616" ht="12.75" hidden="1" customHeight="1"/>
    <row r="16617" ht="12.75" hidden="1" customHeight="1"/>
    <row r="16618" ht="12.75" hidden="1" customHeight="1"/>
    <row r="16619" ht="12.75" hidden="1" customHeight="1"/>
    <row r="16620" ht="12.75" hidden="1" customHeight="1"/>
    <row r="16621" ht="12.75" hidden="1" customHeight="1"/>
    <row r="16622" ht="12.75" hidden="1" customHeight="1"/>
    <row r="16623" ht="12.75" hidden="1" customHeight="1"/>
    <row r="16624" ht="12.75" hidden="1" customHeight="1"/>
    <row r="16625" ht="12.75" hidden="1" customHeight="1"/>
    <row r="16626" ht="12.75" hidden="1" customHeight="1"/>
    <row r="16627" ht="12.75" hidden="1" customHeight="1"/>
    <row r="16628" ht="12.75" hidden="1" customHeight="1"/>
    <row r="16629" ht="12.75" hidden="1" customHeight="1"/>
    <row r="16630" ht="12.75" hidden="1" customHeight="1"/>
    <row r="16631" ht="12.75" hidden="1" customHeight="1"/>
    <row r="16632" ht="12.75" hidden="1" customHeight="1"/>
    <row r="16633" ht="12.75" hidden="1" customHeight="1"/>
    <row r="16634" ht="12.75" hidden="1" customHeight="1"/>
    <row r="16635" ht="12.75" hidden="1" customHeight="1"/>
    <row r="16636" ht="12.75" hidden="1" customHeight="1"/>
    <row r="16637" ht="12.75" hidden="1" customHeight="1"/>
    <row r="16638" ht="12.75" hidden="1" customHeight="1"/>
    <row r="16639" ht="12.75" hidden="1" customHeight="1"/>
    <row r="16640" ht="12.75" hidden="1" customHeight="1"/>
    <row r="16641" ht="12.75" hidden="1" customHeight="1"/>
    <row r="16642" ht="12.75" hidden="1" customHeight="1"/>
    <row r="16643" ht="12.75" hidden="1" customHeight="1"/>
    <row r="16644" ht="12.75" hidden="1" customHeight="1"/>
    <row r="16645" ht="12.75" hidden="1" customHeight="1"/>
    <row r="16646" ht="12.75" hidden="1" customHeight="1"/>
    <row r="16647" ht="12.75" hidden="1" customHeight="1"/>
    <row r="16648" ht="12.75" hidden="1" customHeight="1"/>
    <row r="16649" ht="12.75" hidden="1" customHeight="1"/>
    <row r="16650" ht="12.75" hidden="1" customHeight="1"/>
    <row r="16651" ht="12.75" hidden="1" customHeight="1"/>
    <row r="16652" ht="12.75" hidden="1" customHeight="1"/>
    <row r="16653" ht="12.75" hidden="1" customHeight="1"/>
    <row r="16654" ht="12.75" hidden="1" customHeight="1"/>
    <row r="16655" ht="12.75" hidden="1" customHeight="1"/>
    <row r="16656" ht="12.75" hidden="1" customHeight="1"/>
    <row r="16657" ht="12.75" hidden="1" customHeight="1"/>
    <row r="16658" ht="12.75" hidden="1" customHeight="1"/>
    <row r="16659" ht="12.75" hidden="1" customHeight="1"/>
    <row r="16660" ht="12.75" hidden="1" customHeight="1"/>
    <row r="16661" ht="12.75" hidden="1" customHeight="1"/>
    <row r="16662" ht="12.75" hidden="1" customHeight="1"/>
    <row r="16663" ht="12.75" hidden="1" customHeight="1"/>
    <row r="16664" ht="12.75" hidden="1" customHeight="1"/>
    <row r="16665" ht="12.75" hidden="1" customHeight="1"/>
    <row r="16666" ht="12.75" hidden="1" customHeight="1"/>
    <row r="16667" ht="12.75" hidden="1" customHeight="1"/>
    <row r="16668" ht="12.75" hidden="1" customHeight="1"/>
    <row r="16669" ht="12.75" hidden="1" customHeight="1"/>
    <row r="16670" ht="12.75" hidden="1" customHeight="1"/>
    <row r="16671" ht="12.75" hidden="1" customHeight="1"/>
    <row r="16672" ht="12.75" hidden="1" customHeight="1"/>
    <row r="16673" ht="12.75" hidden="1" customHeight="1"/>
    <row r="16674" ht="12.75" hidden="1" customHeight="1"/>
    <row r="16675" ht="12.75" hidden="1" customHeight="1"/>
    <row r="16676" ht="12.75" hidden="1" customHeight="1"/>
    <row r="16677" ht="12.75" hidden="1" customHeight="1"/>
    <row r="16678" ht="12.75" hidden="1" customHeight="1"/>
    <row r="16679" ht="12.75" hidden="1" customHeight="1"/>
    <row r="16680" ht="12.75" hidden="1" customHeight="1"/>
    <row r="16681" ht="12.75" hidden="1" customHeight="1"/>
    <row r="16682" ht="12.75" hidden="1" customHeight="1"/>
    <row r="16683" ht="12.75" hidden="1" customHeight="1"/>
    <row r="16684" ht="12.75" hidden="1" customHeight="1"/>
    <row r="16685" ht="12.75" hidden="1" customHeight="1"/>
    <row r="16686" ht="12.75" hidden="1" customHeight="1"/>
    <row r="16687" ht="12.75" hidden="1" customHeight="1"/>
    <row r="16688" ht="12.75" hidden="1" customHeight="1"/>
    <row r="16689" ht="12.75" hidden="1" customHeight="1"/>
    <row r="16690" ht="12.75" hidden="1" customHeight="1"/>
    <row r="16691" ht="12.75" hidden="1" customHeight="1"/>
    <row r="16692" ht="12.75" hidden="1" customHeight="1"/>
    <row r="16693" ht="12.75" hidden="1" customHeight="1"/>
    <row r="16694" ht="12.75" hidden="1" customHeight="1"/>
    <row r="16695" ht="12.75" hidden="1" customHeight="1"/>
    <row r="16696" ht="12.75" hidden="1" customHeight="1"/>
    <row r="16697" ht="12.75" hidden="1" customHeight="1"/>
    <row r="16698" ht="12.75" hidden="1" customHeight="1"/>
    <row r="16699" ht="12.75" hidden="1" customHeight="1"/>
    <row r="16700" ht="12.75" hidden="1" customHeight="1"/>
    <row r="16701" ht="12.75" hidden="1" customHeight="1"/>
    <row r="16702" ht="12.75" hidden="1" customHeight="1"/>
    <row r="16703" ht="12.75" hidden="1" customHeight="1"/>
    <row r="16704" ht="12.75" hidden="1" customHeight="1"/>
    <row r="16705" ht="12.75" hidden="1" customHeight="1"/>
    <row r="16706" ht="12.75" hidden="1" customHeight="1"/>
    <row r="16707" ht="12.75" hidden="1" customHeight="1"/>
    <row r="16708" ht="12.75" hidden="1" customHeight="1"/>
    <row r="16709" ht="12.75" hidden="1" customHeight="1"/>
    <row r="16710" ht="12.75" hidden="1" customHeight="1"/>
    <row r="16711" ht="12.75" hidden="1" customHeight="1"/>
    <row r="16712" ht="12.75" hidden="1" customHeight="1"/>
    <row r="16713" ht="12.75" hidden="1" customHeight="1"/>
    <row r="16714" ht="12.75" hidden="1" customHeight="1"/>
    <row r="16715" ht="12.75" hidden="1" customHeight="1"/>
    <row r="16716" ht="12.75" hidden="1" customHeight="1"/>
    <row r="16717" ht="12.75" hidden="1" customHeight="1"/>
    <row r="16718" ht="12.75" hidden="1" customHeight="1"/>
    <row r="16719" ht="12.75" hidden="1" customHeight="1"/>
    <row r="16720" ht="12.75" hidden="1" customHeight="1"/>
    <row r="16721" ht="12.75" hidden="1" customHeight="1"/>
    <row r="16722" ht="12.75" hidden="1" customHeight="1"/>
    <row r="16723" ht="12.75" hidden="1" customHeight="1"/>
    <row r="16724" ht="12.75" hidden="1" customHeight="1"/>
    <row r="16725" ht="12.75" hidden="1" customHeight="1"/>
    <row r="16726" ht="12.75" hidden="1" customHeight="1"/>
    <row r="16727" ht="12.75" hidden="1" customHeight="1"/>
    <row r="16728" ht="12.75" hidden="1" customHeight="1"/>
    <row r="16729" ht="12.75" hidden="1" customHeight="1"/>
    <row r="16730" ht="12.75" hidden="1" customHeight="1"/>
    <row r="16731" ht="12.75" hidden="1" customHeight="1"/>
    <row r="16732" ht="12.75" hidden="1" customHeight="1"/>
    <row r="16733" ht="12.75" hidden="1" customHeight="1"/>
    <row r="16734" ht="12.75" hidden="1" customHeight="1"/>
    <row r="16735" ht="12.75" hidden="1" customHeight="1"/>
    <row r="16736" ht="12.75" hidden="1" customHeight="1"/>
    <row r="16737" ht="12.75" hidden="1" customHeight="1"/>
    <row r="16738" ht="12.75" hidden="1" customHeight="1"/>
    <row r="16739" ht="12.75" hidden="1" customHeight="1"/>
    <row r="16740" ht="12.75" hidden="1" customHeight="1"/>
    <row r="16741" ht="12.75" hidden="1" customHeight="1"/>
    <row r="16742" ht="12.75" hidden="1" customHeight="1"/>
    <row r="16743" ht="12.75" hidden="1" customHeight="1"/>
    <row r="16744" ht="12.75" hidden="1" customHeight="1"/>
    <row r="16745" ht="12.75" hidden="1" customHeight="1"/>
    <row r="16746" ht="12.75" hidden="1" customHeight="1"/>
    <row r="16747" ht="12.75" hidden="1" customHeight="1"/>
    <row r="16748" ht="12.75" hidden="1" customHeight="1"/>
    <row r="16749" ht="12.75" hidden="1" customHeight="1"/>
    <row r="16750" ht="12.75" hidden="1" customHeight="1"/>
    <row r="16751" ht="12.75" hidden="1" customHeight="1"/>
    <row r="16752" ht="12.75" hidden="1" customHeight="1"/>
    <row r="16753" ht="12.75" hidden="1" customHeight="1"/>
    <row r="16754" ht="12.75" hidden="1" customHeight="1"/>
    <row r="16755" ht="12.75" hidden="1" customHeight="1"/>
    <row r="16756" ht="12.75" hidden="1" customHeight="1"/>
    <row r="16757" ht="12.75" hidden="1" customHeight="1"/>
    <row r="16758" ht="12.75" hidden="1" customHeight="1"/>
    <row r="16759" ht="12.75" hidden="1" customHeight="1"/>
    <row r="16760" ht="12.75" hidden="1" customHeight="1"/>
    <row r="16761" ht="12.75" hidden="1" customHeight="1"/>
    <row r="16762" ht="12.75" hidden="1" customHeight="1"/>
    <row r="16763" ht="12.75" hidden="1" customHeight="1"/>
    <row r="16764" ht="12.75" hidden="1" customHeight="1"/>
    <row r="16765" ht="12.75" hidden="1" customHeight="1"/>
    <row r="16766" ht="12.75" hidden="1" customHeight="1"/>
    <row r="16767" ht="12.75" hidden="1" customHeight="1"/>
    <row r="16768" ht="12.75" hidden="1" customHeight="1"/>
    <row r="16769" ht="12.75" hidden="1" customHeight="1"/>
    <row r="16770" ht="12.75" hidden="1" customHeight="1"/>
    <row r="16771" ht="12.75" hidden="1" customHeight="1"/>
    <row r="16772" ht="12.75" hidden="1" customHeight="1"/>
    <row r="16773" ht="12.75" hidden="1" customHeight="1"/>
    <row r="16774" ht="12.75" hidden="1" customHeight="1"/>
    <row r="16775" ht="12.75" hidden="1" customHeight="1"/>
    <row r="16776" ht="12.75" hidden="1" customHeight="1"/>
    <row r="16777" ht="12.75" hidden="1" customHeight="1"/>
    <row r="16778" ht="12.75" hidden="1" customHeight="1"/>
    <row r="16779" ht="12.75" hidden="1" customHeight="1"/>
    <row r="16780" ht="12.75" hidden="1" customHeight="1"/>
    <row r="16781" ht="12.75" hidden="1" customHeight="1"/>
    <row r="16782" ht="12.75" hidden="1" customHeight="1"/>
    <row r="16783" ht="12.75" hidden="1" customHeight="1"/>
    <row r="16784" ht="12.75" hidden="1" customHeight="1"/>
    <row r="16785" ht="12.75" hidden="1" customHeight="1"/>
    <row r="16786" ht="12.75" hidden="1" customHeight="1"/>
    <row r="16787" ht="12.75" hidden="1" customHeight="1"/>
    <row r="16788" ht="12.75" hidden="1" customHeight="1"/>
    <row r="16789" ht="12.75" hidden="1" customHeight="1"/>
    <row r="16790" ht="12.75" hidden="1" customHeight="1"/>
    <row r="16791" ht="12.75" hidden="1" customHeight="1"/>
    <row r="16792" ht="12.75" hidden="1" customHeight="1"/>
    <row r="16793" ht="12.75" hidden="1" customHeight="1"/>
    <row r="16794" ht="12.75" hidden="1" customHeight="1"/>
    <row r="16795" ht="12.75" hidden="1" customHeight="1"/>
    <row r="16796" ht="12.75" hidden="1" customHeight="1"/>
    <row r="16797" ht="12.75" hidden="1" customHeight="1"/>
    <row r="16798" ht="12.75" hidden="1" customHeight="1"/>
    <row r="16799" ht="12.75" hidden="1" customHeight="1"/>
    <row r="16800" ht="12.75" hidden="1" customHeight="1"/>
    <row r="16801" ht="12.75" hidden="1" customHeight="1"/>
    <row r="16802" ht="12.75" hidden="1" customHeight="1"/>
    <row r="16803" ht="12.75" hidden="1" customHeight="1"/>
    <row r="16804" ht="12.75" hidden="1" customHeight="1"/>
    <row r="16805" ht="12.75" hidden="1" customHeight="1"/>
    <row r="16806" ht="12.75" hidden="1" customHeight="1"/>
    <row r="16807" ht="12.75" hidden="1" customHeight="1"/>
    <row r="16808" ht="12.75" hidden="1" customHeight="1"/>
    <row r="16809" ht="12.75" hidden="1" customHeight="1"/>
    <row r="16810" ht="12.75" hidden="1" customHeight="1"/>
    <row r="16811" ht="12.75" hidden="1" customHeight="1"/>
    <row r="16812" ht="12.75" hidden="1" customHeight="1"/>
    <row r="16813" ht="12.75" hidden="1" customHeight="1"/>
    <row r="16814" ht="12.75" hidden="1" customHeight="1"/>
    <row r="16815" ht="12.75" hidden="1" customHeight="1"/>
    <row r="16816" ht="12.75" hidden="1" customHeight="1"/>
    <row r="16817" ht="12.75" hidden="1" customHeight="1"/>
    <row r="16818" ht="12.75" hidden="1" customHeight="1"/>
    <row r="16819" ht="12.75" hidden="1" customHeight="1"/>
    <row r="16820" ht="12.75" hidden="1" customHeight="1"/>
    <row r="16821" ht="12.75" hidden="1" customHeight="1"/>
    <row r="16822" ht="12.75" hidden="1" customHeight="1"/>
    <row r="16823" ht="12.75" hidden="1" customHeight="1"/>
    <row r="16824" ht="12.75" hidden="1" customHeight="1"/>
    <row r="16825" ht="12.75" hidden="1" customHeight="1"/>
    <row r="16826" ht="12.75" hidden="1" customHeight="1"/>
    <row r="16827" ht="12.75" hidden="1" customHeight="1"/>
    <row r="16828" ht="12.75" hidden="1" customHeight="1"/>
    <row r="16829" ht="12.75" hidden="1" customHeight="1"/>
    <row r="16830" ht="12.75" hidden="1" customHeight="1"/>
    <row r="16831" ht="12.75" hidden="1" customHeight="1"/>
    <row r="16832" ht="12.75" hidden="1" customHeight="1"/>
    <row r="16833" ht="12.75" hidden="1" customHeight="1"/>
    <row r="16834" ht="12.75" hidden="1" customHeight="1"/>
    <row r="16835" ht="12.75" hidden="1" customHeight="1"/>
    <row r="16836" ht="12.75" hidden="1" customHeight="1"/>
    <row r="16837" ht="12.75" hidden="1" customHeight="1"/>
    <row r="16838" ht="12.75" hidden="1" customHeight="1"/>
    <row r="16839" ht="12.75" hidden="1" customHeight="1"/>
    <row r="16840" ht="12.75" hidden="1" customHeight="1"/>
    <row r="16841" ht="12.75" hidden="1" customHeight="1"/>
    <row r="16842" ht="12.75" hidden="1" customHeight="1"/>
    <row r="16843" ht="12.75" hidden="1" customHeight="1"/>
    <row r="16844" ht="12.75" hidden="1" customHeight="1"/>
    <row r="16845" ht="12.75" hidden="1" customHeight="1"/>
    <row r="16846" ht="12.75" hidden="1" customHeight="1"/>
    <row r="16847" ht="12.75" hidden="1" customHeight="1"/>
    <row r="16848" ht="12.75" hidden="1" customHeight="1"/>
    <row r="16849" ht="12.75" hidden="1" customHeight="1"/>
    <row r="16850" ht="12.75" hidden="1" customHeight="1"/>
    <row r="16851" ht="12.75" hidden="1" customHeight="1"/>
    <row r="16852" ht="12.75" hidden="1" customHeight="1"/>
    <row r="16853" ht="12.75" hidden="1" customHeight="1"/>
    <row r="16854" ht="12.75" hidden="1" customHeight="1"/>
    <row r="16855" ht="12.75" hidden="1" customHeight="1"/>
    <row r="16856" ht="12.75" hidden="1" customHeight="1"/>
    <row r="16857" ht="12.75" hidden="1" customHeight="1"/>
    <row r="16858" ht="12.75" hidden="1" customHeight="1"/>
    <row r="16859" ht="12.75" hidden="1" customHeight="1"/>
    <row r="16860" ht="12.75" hidden="1" customHeight="1"/>
    <row r="16861" ht="12.75" hidden="1" customHeight="1"/>
    <row r="16862" ht="12.75" hidden="1" customHeight="1"/>
    <row r="16863" ht="12.75" hidden="1" customHeight="1"/>
    <row r="16864" ht="12.75" hidden="1" customHeight="1"/>
    <row r="16865" ht="12.75" hidden="1" customHeight="1"/>
    <row r="16866" ht="12.75" hidden="1" customHeight="1"/>
    <row r="16867" ht="12.75" hidden="1" customHeight="1"/>
    <row r="16868" ht="12.75" hidden="1" customHeight="1"/>
    <row r="16869" ht="12.75" hidden="1" customHeight="1"/>
    <row r="16870" ht="12.75" hidden="1" customHeight="1"/>
    <row r="16871" ht="12.75" hidden="1" customHeight="1"/>
    <row r="16872" ht="12.75" hidden="1" customHeight="1"/>
    <row r="16873" ht="12.75" hidden="1" customHeight="1"/>
    <row r="16874" ht="12.75" hidden="1" customHeight="1"/>
    <row r="16875" ht="12.75" hidden="1" customHeight="1"/>
    <row r="16876" ht="12.75" hidden="1" customHeight="1"/>
    <row r="16877" ht="12.75" hidden="1" customHeight="1"/>
    <row r="16878" ht="12.75" hidden="1" customHeight="1"/>
    <row r="16879" ht="12.75" hidden="1" customHeight="1"/>
    <row r="16880" ht="12.75" hidden="1" customHeight="1"/>
    <row r="16881" ht="12.75" hidden="1" customHeight="1"/>
    <row r="16882" ht="12.75" hidden="1" customHeight="1"/>
    <row r="16883" ht="12.75" hidden="1" customHeight="1"/>
    <row r="16884" ht="12.75" hidden="1" customHeight="1"/>
    <row r="16885" ht="12.75" hidden="1" customHeight="1"/>
    <row r="16886" ht="12.75" hidden="1" customHeight="1"/>
    <row r="16887" ht="12.75" hidden="1" customHeight="1"/>
    <row r="16888" ht="12.75" hidden="1" customHeight="1"/>
    <row r="16889" ht="12.75" hidden="1" customHeight="1"/>
    <row r="16890" ht="12.75" hidden="1" customHeight="1"/>
    <row r="16891" ht="12.75" hidden="1" customHeight="1"/>
    <row r="16892" ht="12.75" hidden="1" customHeight="1"/>
    <row r="16893" ht="12.75" hidden="1" customHeight="1"/>
    <row r="16894" ht="12.75" hidden="1" customHeight="1"/>
    <row r="16895" ht="12.75" hidden="1" customHeight="1"/>
    <row r="16896" ht="12.75" hidden="1" customHeight="1"/>
    <row r="16897" ht="12.75" hidden="1" customHeight="1"/>
    <row r="16898" ht="12.75" hidden="1" customHeight="1"/>
    <row r="16899" ht="12.75" hidden="1" customHeight="1"/>
    <row r="16900" ht="12.75" hidden="1" customHeight="1"/>
    <row r="16901" ht="12.75" hidden="1" customHeight="1"/>
    <row r="16902" ht="12.75" hidden="1" customHeight="1"/>
    <row r="16903" ht="12.75" hidden="1" customHeight="1"/>
    <row r="16904" ht="12.75" hidden="1" customHeight="1"/>
    <row r="16905" ht="12.75" hidden="1" customHeight="1"/>
    <row r="16906" ht="12.75" hidden="1" customHeight="1"/>
    <row r="16907" ht="12.75" hidden="1" customHeight="1"/>
    <row r="16908" ht="12.75" hidden="1" customHeight="1"/>
    <row r="16909" ht="12.75" hidden="1" customHeight="1"/>
    <row r="16910" ht="12.75" hidden="1" customHeight="1"/>
    <row r="16911" ht="12.75" hidden="1" customHeight="1"/>
    <row r="16912" ht="12.75" hidden="1" customHeight="1"/>
    <row r="16913" ht="12.75" hidden="1" customHeight="1"/>
    <row r="16914" ht="12.75" hidden="1" customHeight="1"/>
    <row r="16915" ht="12.75" hidden="1" customHeight="1"/>
    <row r="16916" ht="12.75" hidden="1" customHeight="1"/>
    <row r="16917" ht="12.75" hidden="1" customHeight="1"/>
    <row r="16918" ht="12.75" hidden="1" customHeight="1"/>
    <row r="16919" ht="12.75" hidden="1" customHeight="1"/>
    <row r="16920" ht="12.75" hidden="1" customHeight="1"/>
    <row r="16921" ht="12.75" hidden="1" customHeight="1"/>
    <row r="16922" ht="12.75" hidden="1" customHeight="1"/>
    <row r="16923" ht="12.75" hidden="1" customHeight="1"/>
    <row r="16924" ht="12.75" hidden="1" customHeight="1"/>
    <row r="16925" ht="12.75" hidden="1" customHeight="1"/>
    <row r="16926" ht="12.75" hidden="1" customHeight="1"/>
    <row r="16927" ht="12.75" hidden="1" customHeight="1"/>
    <row r="16928" ht="12.75" hidden="1" customHeight="1"/>
    <row r="16929" ht="12.75" hidden="1" customHeight="1"/>
    <row r="16930" ht="12.75" hidden="1" customHeight="1"/>
    <row r="16931" ht="12.75" hidden="1" customHeight="1"/>
    <row r="16932" ht="12.75" hidden="1" customHeight="1"/>
    <row r="16933" ht="12.75" hidden="1" customHeight="1"/>
    <row r="16934" ht="12.75" hidden="1" customHeight="1"/>
    <row r="16935" ht="12.75" hidden="1" customHeight="1"/>
    <row r="16936" ht="12.75" hidden="1" customHeight="1"/>
    <row r="16937" ht="12.75" hidden="1" customHeight="1"/>
    <row r="16938" ht="12.75" hidden="1" customHeight="1"/>
    <row r="16939" ht="12.75" hidden="1" customHeight="1"/>
    <row r="16940" ht="12.75" hidden="1" customHeight="1"/>
    <row r="16941" ht="12.75" hidden="1" customHeight="1"/>
    <row r="16942" ht="12.75" hidden="1" customHeight="1"/>
    <row r="16943" ht="12.75" hidden="1" customHeight="1"/>
    <row r="16944" ht="12.75" hidden="1" customHeight="1"/>
    <row r="16945" ht="12.75" hidden="1" customHeight="1"/>
    <row r="16946" ht="12.75" hidden="1" customHeight="1"/>
    <row r="16947" ht="12.75" hidden="1" customHeight="1"/>
    <row r="16948" ht="12.75" hidden="1" customHeight="1"/>
    <row r="16949" ht="12.75" hidden="1" customHeight="1"/>
    <row r="16950" ht="12.75" hidden="1" customHeight="1"/>
    <row r="16951" ht="12.75" hidden="1" customHeight="1"/>
    <row r="16952" ht="12.75" hidden="1" customHeight="1"/>
    <row r="16953" ht="12.75" hidden="1" customHeight="1"/>
    <row r="16954" ht="12.75" hidden="1" customHeight="1"/>
    <row r="16955" ht="12.75" hidden="1" customHeight="1"/>
    <row r="16956" ht="12.75" hidden="1" customHeight="1"/>
    <row r="16957" ht="12.75" hidden="1" customHeight="1"/>
    <row r="16958" ht="12.75" hidden="1" customHeight="1"/>
    <row r="16959" ht="12.75" hidden="1" customHeight="1"/>
    <row r="16960" ht="12.75" hidden="1" customHeight="1"/>
    <row r="16961" ht="12.75" hidden="1" customHeight="1"/>
    <row r="16962" ht="12.75" hidden="1" customHeight="1"/>
    <row r="16963" ht="12.75" hidden="1" customHeight="1"/>
    <row r="16964" ht="12.75" hidden="1" customHeight="1"/>
    <row r="16965" ht="12.75" hidden="1" customHeight="1"/>
    <row r="16966" ht="12.75" hidden="1" customHeight="1"/>
    <row r="16967" ht="12.75" hidden="1" customHeight="1"/>
    <row r="16968" ht="12.75" hidden="1" customHeight="1"/>
    <row r="16969" ht="12.75" hidden="1" customHeight="1"/>
    <row r="16970" ht="12.75" hidden="1" customHeight="1"/>
    <row r="16971" ht="12.75" hidden="1" customHeight="1"/>
    <row r="16972" ht="12.75" hidden="1" customHeight="1"/>
    <row r="16973" ht="12.75" hidden="1" customHeight="1"/>
    <row r="16974" ht="12.75" hidden="1" customHeight="1"/>
    <row r="16975" ht="12.75" hidden="1" customHeight="1"/>
    <row r="16976" ht="12.75" hidden="1" customHeight="1"/>
    <row r="16977" ht="12.75" hidden="1" customHeight="1"/>
    <row r="16978" ht="12.75" hidden="1" customHeight="1"/>
    <row r="16979" ht="12.75" hidden="1" customHeight="1"/>
    <row r="16980" ht="12.75" hidden="1" customHeight="1"/>
    <row r="16981" ht="12.75" hidden="1" customHeight="1"/>
    <row r="16982" ht="12.75" hidden="1" customHeight="1"/>
    <row r="16983" ht="12.75" hidden="1" customHeight="1"/>
    <row r="16984" ht="12.75" hidden="1" customHeight="1"/>
    <row r="16985" ht="12.75" hidden="1" customHeight="1"/>
    <row r="16986" ht="12.75" hidden="1" customHeight="1"/>
    <row r="16987" ht="12.75" hidden="1" customHeight="1"/>
    <row r="16988" ht="12.75" hidden="1" customHeight="1"/>
    <row r="16989" ht="12.75" hidden="1" customHeight="1"/>
    <row r="16990" ht="12.75" hidden="1" customHeight="1"/>
    <row r="16991" ht="12.75" hidden="1" customHeight="1"/>
    <row r="16992" ht="12.75" hidden="1" customHeight="1"/>
    <row r="16993" ht="12.75" hidden="1" customHeight="1"/>
    <row r="16994" ht="12.75" hidden="1" customHeight="1"/>
    <row r="16995" ht="12.75" hidden="1" customHeight="1"/>
    <row r="16996" ht="12.75" hidden="1" customHeight="1"/>
    <row r="16997" ht="12.75" hidden="1" customHeight="1"/>
    <row r="16998" ht="12.75" hidden="1" customHeight="1"/>
    <row r="16999" ht="12.75" hidden="1" customHeight="1"/>
    <row r="17000" ht="12.75" hidden="1" customHeight="1"/>
    <row r="17001" ht="12.75" hidden="1" customHeight="1"/>
    <row r="17002" ht="12.75" hidden="1" customHeight="1"/>
    <row r="17003" ht="12.75" hidden="1" customHeight="1"/>
    <row r="17004" ht="12.75" hidden="1" customHeight="1"/>
    <row r="17005" ht="12.75" hidden="1" customHeight="1"/>
    <row r="17006" ht="12.75" hidden="1" customHeight="1"/>
    <row r="17007" ht="12.75" hidden="1" customHeight="1"/>
    <row r="17008" ht="12.75" hidden="1" customHeight="1"/>
    <row r="17009" ht="12.75" hidden="1" customHeight="1"/>
    <row r="17010" ht="12.75" hidden="1" customHeight="1"/>
    <row r="17011" ht="12.75" hidden="1" customHeight="1"/>
    <row r="17012" ht="12.75" hidden="1" customHeight="1"/>
    <row r="17013" ht="12.75" hidden="1" customHeight="1"/>
    <row r="17014" ht="12.75" hidden="1" customHeight="1"/>
    <row r="17015" ht="12.75" hidden="1" customHeight="1"/>
    <row r="17016" ht="12.75" hidden="1" customHeight="1"/>
    <row r="17017" ht="12.75" hidden="1" customHeight="1"/>
    <row r="17018" ht="12.75" hidden="1" customHeight="1"/>
    <row r="17019" ht="12.75" hidden="1" customHeight="1"/>
    <row r="17020" ht="12.75" hidden="1" customHeight="1"/>
    <row r="17021" ht="12.75" hidden="1" customHeight="1"/>
    <row r="17022" ht="12.75" hidden="1" customHeight="1"/>
    <row r="17023" ht="12.75" hidden="1" customHeight="1"/>
    <row r="17024" ht="12.75" hidden="1" customHeight="1"/>
    <row r="17025" ht="12.75" hidden="1" customHeight="1"/>
    <row r="17026" ht="12.75" hidden="1" customHeight="1"/>
    <row r="17027" ht="12.75" hidden="1" customHeight="1"/>
    <row r="17028" ht="12.75" hidden="1" customHeight="1"/>
    <row r="17029" ht="12.75" hidden="1" customHeight="1"/>
    <row r="17030" ht="12.75" hidden="1" customHeight="1"/>
    <row r="17031" ht="12.75" hidden="1" customHeight="1"/>
    <row r="17032" ht="12.75" hidden="1" customHeight="1"/>
    <row r="17033" ht="12.75" hidden="1" customHeight="1"/>
    <row r="17034" ht="12.75" hidden="1" customHeight="1"/>
    <row r="17035" ht="12.75" hidden="1" customHeight="1"/>
    <row r="17036" ht="12.75" hidden="1" customHeight="1"/>
    <row r="17037" ht="12.75" hidden="1" customHeight="1"/>
    <row r="17038" ht="12.75" hidden="1" customHeight="1"/>
    <row r="17039" ht="12.75" hidden="1" customHeight="1"/>
    <row r="17040" ht="12.75" hidden="1" customHeight="1"/>
    <row r="17041" ht="12.75" hidden="1" customHeight="1"/>
    <row r="17042" ht="12.75" hidden="1" customHeight="1"/>
    <row r="17043" ht="12.75" hidden="1" customHeight="1"/>
    <row r="17044" ht="12.75" hidden="1" customHeight="1"/>
    <row r="17045" ht="12.75" hidden="1" customHeight="1"/>
    <row r="17046" ht="12.75" hidden="1" customHeight="1"/>
    <row r="17047" ht="12.75" hidden="1" customHeight="1"/>
    <row r="17048" ht="12.75" hidden="1" customHeight="1"/>
    <row r="17049" ht="12.75" hidden="1" customHeight="1"/>
    <row r="17050" ht="12.75" hidden="1" customHeight="1"/>
    <row r="17051" ht="12.75" hidden="1" customHeight="1"/>
    <row r="17052" ht="12.75" hidden="1" customHeight="1"/>
    <row r="17053" ht="12.75" hidden="1" customHeight="1"/>
    <row r="17054" ht="12.75" hidden="1" customHeight="1"/>
    <row r="17055" ht="12.75" hidden="1" customHeight="1"/>
    <row r="17056" ht="12.75" hidden="1" customHeight="1"/>
    <row r="17057" ht="12.75" hidden="1" customHeight="1"/>
    <row r="17058" ht="12.75" hidden="1" customHeight="1"/>
    <row r="17059" ht="12.75" hidden="1" customHeight="1"/>
    <row r="17060" ht="12.75" hidden="1" customHeight="1"/>
    <row r="17061" ht="12.75" hidden="1" customHeight="1"/>
    <row r="17062" ht="12.75" hidden="1" customHeight="1"/>
    <row r="17063" ht="12.75" hidden="1" customHeight="1"/>
    <row r="17064" ht="12.75" hidden="1" customHeight="1"/>
    <row r="17065" ht="12.75" hidden="1" customHeight="1"/>
    <row r="17066" ht="12.75" hidden="1" customHeight="1"/>
    <row r="17067" ht="12.75" hidden="1" customHeight="1"/>
    <row r="17068" ht="12.75" hidden="1" customHeight="1"/>
    <row r="17069" ht="12.75" hidden="1" customHeight="1"/>
    <row r="17070" ht="12.75" hidden="1" customHeight="1"/>
    <row r="17071" ht="12.75" hidden="1" customHeight="1"/>
    <row r="17072" ht="12.75" hidden="1" customHeight="1"/>
    <row r="17073" ht="12.75" hidden="1" customHeight="1"/>
    <row r="17074" ht="12.75" hidden="1" customHeight="1"/>
    <row r="17075" ht="12.75" hidden="1" customHeight="1"/>
    <row r="17076" ht="12.75" hidden="1" customHeight="1"/>
    <row r="17077" ht="12.75" hidden="1" customHeight="1"/>
    <row r="17078" ht="12.75" hidden="1" customHeight="1"/>
    <row r="17079" ht="12.75" hidden="1" customHeight="1"/>
    <row r="17080" ht="12.75" hidden="1" customHeight="1"/>
    <row r="17081" ht="12.75" hidden="1" customHeight="1"/>
    <row r="17082" ht="12.75" hidden="1" customHeight="1"/>
    <row r="17083" ht="12.75" hidden="1" customHeight="1"/>
    <row r="17084" ht="12.75" hidden="1" customHeight="1"/>
    <row r="17085" ht="12.75" hidden="1" customHeight="1"/>
    <row r="17086" ht="12.75" hidden="1" customHeight="1"/>
    <row r="17087" ht="12.75" hidden="1" customHeight="1"/>
    <row r="17088" ht="12.75" hidden="1" customHeight="1"/>
    <row r="17089" ht="12.75" hidden="1" customHeight="1"/>
    <row r="17090" ht="12.75" hidden="1" customHeight="1"/>
    <row r="17091" ht="12.75" hidden="1" customHeight="1"/>
    <row r="17092" ht="12.75" hidden="1" customHeight="1"/>
    <row r="17093" ht="12.75" hidden="1" customHeight="1"/>
    <row r="17094" ht="12.75" hidden="1" customHeight="1"/>
    <row r="17095" ht="12.75" hidden="1" customHeight="1"/>
    <row r="17096" ht="12.75" hidden="1" customHeight="1"/>
    <row r="17097" ht="12.75" hidden="1" customHeight="1"/>
    <row r="17098" ht="12.75" hidden="1" customHeight="1"/>
    <row r="17099" ht="12.75" hidden="1" customHeight="1"/>
    <row r="17100" ht="12.75" hidden="1" customHeight="1"/>
    <row r="17101" ht="12.75" hidden="1" customHeight="1"/>
    <row r="17102" ht="12.75" hidden="1" customHeight="1"/>
    <row r="17103" ht="12.75" hidden="1" customHeight="1"/>
    <row r="17104" ht="12.75" hidden="1" customHeight="1"/>
    <row r="17105" ht="12.75" hidden="1" customHeight="1"/>
    <row r="17106" ht="12.75" hidden="1" customHeight="1"/>
    <row r="17107" ht="12.75" hidden="1" customHeight="1"/>
    <row r="17108" ht="12.75" hidden="1" customHeight="1"/>
    <row r="17109" ht="12.75" hidden="1" customHeight="1"/>
    <row r="17110" ht="12.75" hidden="1" customHeight="1"/>
    <row r="17111" ht="12.75" hidden="1" customHeight="1"/>
    <row r="17112" ht="12.75" hidden="1" customHeight="1"/>
    <row r="17113" ht="12.75" hidden="1" customHeight="1"/>
    <row r="17114" ht="12.75" hidden="1" customHeight="1"/>
    <row r="17115" ht="12.75" hidden="1" customHeight="1"/>
    <row r="17116" ht="12.75" hidden="1" customHeight="1"/>
    <row r="17117" ht="12.75" hidden="1" customHeight="1"/>
    <row r="17118" ht="12.75" hidden="1" customHeight="1"/>
    <row r="17119" ht="12.75" hidden="1" customHeight="1"/>
    <row r="17120" ht="12.75" hidden="1" customHeight="1"/>
    <row r="17121" ht="12.75" hidden="1" customHeight="1"/>
    <row r="17122" ht="12.75" hidden="1" customHeight="1"/>
    <row r="17123" ht="12.75" hidden="1" customHeight="1"/>
    <row r="17124" ht="12.75" hidden="1" customHeight="1"/>
    <row r="17125" ht="12.75" hidden="1" customHeight="1"/>
    <row r="17126" ht="12.75" hidden="1" customHeight="1"/>
    <row r="17127" ht="12.75" hidden="1" customHeight="1"/>
    <row r="17128" ht="12.75" hidden="1" customHeight="1"/>
    <row r="17129" ht="12.75" hidden="1" customHeight="1"/>
    <row r="17130" ht="12.75" hidden="1" customHeight="1"/>
    <row r="17131" ht="12.75" hidden="1" customHeight="1"/>
    <row r="17132" ht="12.75" hidden="1" customHeight="1"/>
    <row r="17133" ht="12.75" hidden="1" customHeight="1"/>
    <row r="17134" ht="12.75" hidden="1" customHeight="1"/>
    <row r="17135" ht="12.75" hidden="1" customHeight="1"/>
    <row r="17136" ht="12.75" hidden="1" customHeight="1"/>
    <row r="17137" ht="12.75" hidden="1" customHeight="1"/>
    <row r="17138" ht="12.75" hidden="1" customHeight="1"/>
    <row r="17139" ht="12.75" hidden="1" customHeight="1"/>
    <row r="17140" ht="12.75" hidden="1" customHeight="1"/>
    <row r="17141" ht="12.75" hidden="1" customHeight="1"/>
    <row r="17142" ht="12.75" hidden="1" customHeight="1"/>
    <row r="17143" ht="12.75" hidden="1" customHeight="1"/>
    <row r="17144" ht="12.75" hidden="1" customHeight="1"/>
    <row r="17145" ht="12.75" hidden="1" customHeight="1"/>
    <row r="17146" ht="12.75" hidden="1" customHeight="1"/>
    <row r="17147" ht="12.75" hidden="1" customHeight="1"/>
    <row r="17148" ht="12.75" hidden="1" customHeight="1"/>
    <row r="17149" ht="12.75" hidden="1" customHeight="1"/>
    <row r="17150" ht="12.75" hidden="1" customHeight="1"/>
    <row r="17151" ht="12.75" hidden="1" customHeight="1"/>
    <row r="17152" ht="12.75" hidden="1" customHeight="1"/>
    <row r="17153" ht="12.75" hidden="1" customHeight="1"/>
    <row r="17154" ht="12.75" hidden="1" customHeight="1"/>
    <row r="17155" ht="12.75" hidden="1" customHeight="1"/>
    <row r="17156" ht="12.75" hidden="1" customHeight="1"/>
    <row r="17157" ht="12.75" hidden="1" customHeight="1"/>
    <row r="17158" ht="12.75" hidden="1" customHeight="1"/>
    <row r="17159" ht="12.75" hidden="1" customHeight="1"/>
    <row r="17160" ht="12.75" hidden="1" customHeight="1"/>
    <row r="17161" ht="12.75" hidden="1" customHeight="1"/>
    <row r="17162" ht="12.75" hidden="1" customHeight="1"/>
    <row r="17163" ht="12.75" hidden="1" customHeight="1"/>
    <row r="17164" ht="12.75" hidden="1" customHeight="1"/>
    <row r="17165" ht="12.75" hidden="1" customHeight="1"/>
    <row r="17166" ht="12.75" hidden="1" customHeight="1"/>
    <row r="17167" ht="12.75" hidden="1" customHeight="1"/>
    <row r="17168" ht="12.75" hidden="1" customHeight="1"/>
    <row r="17169" ht="12.75" hidden="1" customHeight="1"/>
    <row r="17170" ht="12.75" hidden="1" customHeight="1"/>
    <row r="17171" ht="12.75" hidden="1" customHeight="1"/>
    <row r="17172" ht="12.75" hidden="1" customHeight="1"/>
    <row r="17173" ht="12.75" hidden="1" customHeight="1"/>
    <row r="17174" ht="12.75" hidden="1" customHeight="1"/>
    <row r="17175" ht="12.75" hidden="1" customHeight="1"/>
    <row r="17176" ht="12.75" hidden="1" customHeight="1"/>
    <row r="17177" ht="12.75" hidden="1" customHeight="1"/>
    <row r="17178" ht="12.75" hidden="1" customHeight="1"/>
    <row r="17179" ht="12.75" hidden="1" customHeight="1"/>
    <row r="17180" ht="12.75" hidden="1" customHeight="1"/>
    <row r="17181" ht="12.75" hidden="1" customHeight="1"/>
    <row r="17182" ht="12.75" hidden="1" customHeight="1"/>
    <row r="17183" ht="12.75" hidden="1" customHeight="1"/>
    <row r="17184" ht="12.75" hidden="1" customHeight="1"/>
    <row r="17185" ht="12.75" hidden="1" customHeight="1"/>
    <row r="17186" ht="12.75" hidden="1" customHeight="1"/>
    <row r="17187" ht="12.75" hidden="1" customHeight="1"/>
    <row r="17188" ht="12.75" hidden="1" customHeight="1"/>
    <row r="17189" ht="12.75" hidden="1" customHeight="1"/>
    <row r="17190" ht="12.75" hidden="1" customHeight="1"/>
    <row r="17191" ht="12.75" hidden="1" customHeight="1"/>
    <row r="17192" ht="12.75" hidden="1" customHeight="1"/>
    <row r="17193" ht="12.75" hidden="1" customHeight="1"/>
    <row r="17194" ht="12.75" hidden="1" customHeight="1"/>
    <row r="17195" ht="12.75" hidden="1" customHeight="1"/>
    <row r="17196" ht="12.75" hidden="1" customHeight="1"/>
    <row r="17197" ht="12.75" hidden="1" customHeight="1"/>
    <row r="17198" ht="12.75" hidden="1" customHeight="1"/>
    <row r="17199" ht="12.75" hidden="1" customHeight="1"/>
    <row r="17200" ht="12.75" hidden="1" customHeight="1"/>
    <row r="17201" ht="12.75" hidden="1" customHeight="1"/>
    <row r="17202" ht="12.75" hidden="1" customHeight="1"/>
    <row r="17203" ht="12.75" hidden="1" customHeight="1"/>
    <row r="17204" ht="12.75" hidden="1" customHeight="1"/>
    <row r="17205" ht="12.75" hidden="1" customHeight="1"/>
    <row r="17206" ht="12.75" hidden="1" customHeight="1"/>
    <row r="17207" ht="12.75" hidden="1" customHeight="1"/>
    <row r="17208" ht="12.75" hidden="1" customHeight="1"/>
    <row r="17209" ht="12.75" hidden="1" customHeight="1"/>
    <row r="17210" ht="12.75" hidden="1" customHeight="1"/>
    <row r="17211" ht="12.75" hidden="1" customHeight="1"/>
    <row r="17212" ht="12.75" hidden="1" customHeight="1"/>
    <row r="17213" ht="12.75" hidden="1" customHeight="1"/>
    <row r="17214" ht="12.75" hidden="1" customHeight="1"/>
    <row r="17215" ht="12.75" hidden="1" customHeight="1"/>
    <row r="17216" ht="12.75" hidden="1" customHeight="1"/>
    <row r="17217" ht="12.75" hidden="1" customHeight="1"/>
    <row r="17218" ht="12.75" hidden="1" customHeight="1"/>
    <row r="17219" ht="12.75" hidden="1" customHeight="1"/>
    <row r="17220" ht="12.75" hidden="1" customHeight="1"/>
    <row r="17221" ht="12.75" hidden="1" customHeight="1"/>
    <row r="17222" ht="12.75" hidden="1" customHeight="1"/>
    <row r="17223" ht="12.75" hidden="1" customHeight="1"/>
    <row r="17224" ht="12.75" hidden="1" customHeight="1"/>
    <row r="17225" ht="12.75" hidden="1" customHeight="1"/>
    <row r="17226" ht="12.75" hidden="1" customHeight="1"/>
    <row r="17227" ht="12.75" hidden="1" customHeight="1"/>
    <row r="17228" ht="12.75" hidden="1" customHeight="1"/>
    <row r="17229" ht="12.75" hidden="1" customHeight="1"/>
    <row r="17230" ht="12.75" hidden="1" customHeight="1"/>
    <row r="17231" ht="12.75" hidden="1" customHeight="1"/>
    <row r="17232" ht="12.75" hidden="1" customHeight="1"/>
    <row r="17233" ht="12.75" hidden="1" customHeight="1"/>
    <row r="17234" ht="12.75" hidden="1" customHeight="1"/>
    <row r="17235" ht="12.75" hidden="1" customHeight="1"/>
    <row r="17236" ht="12.75" hidden="1" customHeight="1"/>
    <row r="17237" ht="12.75" hidden="1" customHeight="1"/>
    <row r="17238" ht="12.75" hidden="1" customHeight="1"/>
    <row r="17239" ht="12.75" hidden="1" customHeight="1"/>
    <row r="17240" ht="12.75" hidden="1" customHeight="1"/>
    <row r="17241" ht="12.75" hidden="1" customHeight="1"/>
    <row r="17242" ht="12.75" hidden="1" customHeight="1"/>
    <row r="17243" ht="12.75" hidden="1" customHeight="1"/>
    <row r="17244" ht="12.75" hidden="1" customHeight="1"/>
    <row r="17245" ht="12.75" hidden="1" customHeight="1"/>
    <row r="17246" ht="12.75" hidden="1" customHeight="1"/>
    <row r="17247" ht="12.75" hidden="1" customHeight="1"/>
    <row r="17248" ht="12.75" hidden="1" customHeight="1"/>
    <row r="17249" ht="12.75" hidden="1" customHeight="1"/>
    <row r="17250" ht="12.75" hidden="1" customHeight="1"/>
    <row r="17251" ht="12.75" hidden="1" customHeight="1"/>
    <row r="17252" ht="12.75" hidden="1" customHeight="1"/>
    <row r="17253" ht="12.75" hidden="1" customHeight="1"/>
    <row r="17254" ht="12.75" hidden="1" customHeight="1"/>
    <row r="17255" ht="12.75" hidden="1" customHeight="1"/>
    <row r="17256" ht="12.75" hidden="1" customHeight="1"/>
    <row r="17257" ht="12.75" hidden="1" customHeight="1"/>
    <row r="17258" ht="12.75" hidden="1" customHeight="1"/>
    <row r="17259" ht="12.75" hidden="1" customHeight="1"/>
    <row r="17260" ht="12.75" hidden="1" customHeight="1"/>
    <row r="17261" ht="12.75" hidden="1" customHeight="1"/>
    <row r="17262" ht="12.75" hidden="1" customHeight="1"/>
    <row r="17263" ht="12.75" hidden="1" customHeight="1"/>
    <row r="17264" ht="12.75" hidden="1" customHeight="1"/>
    <row r="17265" ht="12.75" hidden="1" customHeight="1"/>
    <row r="17266" ht="12.75" hidden="1" customHeight="1"/>
    <row r="17267" ht="12.75" hidden="1" customHeight="1"/>
    <row r="17268" ht="12.75" hidden="1" customHeight="1"/>
    <row r="17269" ht="12.75" hidden="1" customHeight="1"/>
    <row r="17270" ht="12.75" hidden="1" customHeight="1"/>
    <row r="17271" ht="12.75" hidden="1" customHeight="1"/>
    <row r="17272" ht="12.75" hidden="1" customHeight="1"/>
    <row r="17273" ht="12.75" hidden="1" customHeight="1"/>
    <row r="17274" ht="12.75" hidden="1" customHeight="1"/>
    <row r="17275" ht="12.75" hidden="1" customHeight="1"/>
    <row r="17276" ht="12.75" hidden="1" customHeight="1"/>
    <row r="17277" ht="12.75" hidden="1" customHeight="1"/>
    <row r="17278" ht="12.75" hidden="1" customHeight="1"/>
    <row r="17279" ht="12.75" hidden="1" customHeight="1"/>
    <row r="17280" ht="12.75" hidden="1" customHeight="1"/>
    <row r="17281" ht="12.75" hidden="1" customHeight="1"/>
    <row r="17282" ht="12.75" hidden="1" customHeight="1"/>
    <row r="17283" ht="12.75" hidden="1" customHeight="1"/>
    <row r="17284" ht="12.75" hidden="1" customHeight="1"/>
    <row r="17285" ht="12.75" hidden="1" customHeight="1"/>
    <row r="17286" ht="12.75" hidden="1" customHeight="1"/>
    <row r="17287" ht="12.75" hidden="1" customHeight="1"/>
    <row r="17288" ht="12.75" hidden="1" customHeight="1"/>
    <row r="17289" ht="12.75" hidden="1" customHeight="1"/>
    <row r="17290" ht="12.75" hidden="1" customHeight="1"/>
    <row r="17291" ht="12.75" hidden="1" customHeight="1"/>
    <row r="17292" ht="12.75" hidden="1" customHeight="1"/>
    <row r="17293" ht="12.75" hidden="1" customHeight="1"/>
    <row r="17294" ht="12.75" hidden="1" customHeight="1"/>
    <row r="17295" ht="12.75" hidden="1" customHeight="1"/>
    <row r="17296" ht="12.75" hidden="1" customHeight="1"/>
    <row r="17297" ht="12.75" hidden="1" customHeight="1"/>
    <row r="17298" ht="12.75" hidden="1" customHeight="1"/>
    <row r="17299" ht="12.75" hidden="1" customHeight="1"/>
    <row r="17300" ht="12.75" hidden="1" customHeight="1"/>
    <row r="17301" ht="12.75" hidden="1" customHeight="1"/>
    <row r="17302" ht="12.75" hidden="1" customHeight="1"/>
    <row r="17303" ht="12.75" hidden="1" customHeight="1"/>
    <row r="17304" ht="12.75" hidden="1" customHeight="1"/>
    <row r="17305" ht="12.75" hidden="1" customHeight="1"/>
    <row r="17306" ht="12.75" hidden="1" customHeight="1"/>
    <row r="17307" ht="12.75" hidden="1" customHeight="1"/>
    <row r="17308" ht="12.75" hidden="1" customHeight="1"/>
    <row r="17309" ht="12.75" hidden="1" customHeight="1"/>
    <row r="17310" ht="12.75" hidden="1" customHeight="1"/>
    <row r="17311" ht="12.75" hidden="1" customHeight="1"/>
    <row r="17312" ht="12.75" hidden="1" customHeight="1"/>
    <row r="17313" ht="12.75" hidden="1" customHeight="1"/>
    <row r="17314" ht="12.75" hidden="1" customHeight="1"/>
    <row r="17315" ht="12.75" hidden="1" customHeight="1"/>
    <row r="17316" ht="12.75" hidden="1" customHeight="1"/>
    <row r="17317" ht="12.75" hidden="1" customHeight="1"/>
    <row r="17318" ht="12.75" hidden="1" customHeight="1"/>
    <row r="17319" ht="12.75" hidden="1" customHeight="1"/>
    <row r="17320" ht="12.75" hidden="1" customHeight="1"/>
    <row r="17321" ht="12.75" hidden="1" customHeight="1"/>
    <row r="17322" ht="12.75" hidden="1" customHeight="1"/>
    <row r="17323" ht="12.75" hidden="1" customHeight="1"/>
    <row r="17324" ht="12.75" hidden="1" customHeight="1"/>
    <row r="17325" ht="12.75" hidden="1" customHeight="1"/>
    <row r="17326" ht="12.75" hidden="1" customHeight="1"/>
    <row r="17327" ht="12.75" hidden="1" customHeight="1"/>
    <row r="17328" ht="12.75" hidden="1" customHeight="1"/>
    <row r="17329" ht="12.75" hidden="1" customHeight="1"/>
    <row r="17330" ht="12.75" hidden="1" customHeight="1"/>
    <row r="17331" ht="12.75" hidden="1" customHeight="1"/>
    <row r="17332" ht="12.75" hidden="1" customHeight="1"/>
    <row r="17333" ht="12.75" hidden="1" customHeight="1"/>
    <row r="17334" ht="12.75" hidden="1" customHeight="1"/>
    <row r="17335" ht="12.75" hidden="1" customHeight="1"/>
    <row r="17336" ht="12.75" hidden="1" customHeight="1"/>
    <row r="17337" ht="12.75" hidden="1" customHeight="1"/>
    <row r="17338" ht="12.75" hidden="1" customHeight="1"/>
    <row r="17339" ht="12.75" hidden="1" customHeight="1"/>
    <row r="17340" ht="12.75" hidden="1" customHeight="1"/>
    <row r="17341" ht="12.75" hidden="1" customHeight="1"/>
    <row r="17342" ht="12.75" hidden="1" customHeight="1"/>
    <row r="17343" ht="12.75" hidden="1" customHeight="1"/>
    <row r="17344" ht="12.75" hidden="1" customHeight="1"/>
    <row r="17345" ht="12.75" hidden="1" customHeight="1"/>
    <row r="17346" ht="12.75" hidden="1" customHeight="1"/>
    <row r="17347" ht="12.75" hidden="1" customHeight="1"/>
    <row r="17348" ht="12.75" hidden="1" customHeight="1"/>
    <row r="17349" ht="12.75" hidden="1" customHeight="1"/>
    <row r="17350" ht="12.75" hidden="1" customHeight="1"/>
    <row r="17351" ht="12.75" hidden="1" customHeight="1"/>
    <row r="17352" ht="12.75" hidden="1" customHeight="1"/>
    <row r="17353" ht="12.75" hidden="1" customHeight="1"/>
    <row r="17354" ht="12.75" hidden="1" customHeight="1"/>
    <row r="17355" ht="12.75" hidden="1" customHeight="1"/>
    <row r="17356" ht="12.75" hidden="1" customHeight="1"/>
    <row r="17357" ht="12.75" hidden="1" customHeight="1"/>
    <row r="17358" ht="12.75" hidden="1" customHeight="1"/>
    <row r="17359" ht="12.75" hidden="1" customHeight="1"/>
    <row r="17360" ht="12.75" hidden="1" customHeight="1"/>
    <row r="17361" ht="12.75" hidden="1" customHeight="1"/>
    <row r="17362" ht="12.75" hidden="1" customHeight="1"/>
    <row r="17363" ht="12.75" hidden="1" customHeight="1"/>
    <row r="17364" ht="12.75" hidden="1" customHeight="1"/>
    <row r="17365" ht="12.75" hidden="1" customHeight="1"/>
    <row r="17366" ht="12.75" hidden="1" customHeight="1"/>
    <row r="17367" ht="12.75" hidden="1" customHeight="1"/>
    <row r="17368" ht="12.75" hidden="1" customHeight="1"/>
    <row r="17369" ht="12.75" hidden="1" customHeight="1"/>
    <row r="17370" ht="12.75" hidden="1" customHeight="1"/>
    <row r="17371" ht="12.75" hidden="1" customHeight="1"/>
    <row r="17372" ht="12.75" hidden="1" customHeight="1"/>
    <row r="17373" ht="12.75" hidden="1" customHeight="1"/>
    <row r="17374" ht="12.75" hidden="1" customHeight="1"/>
    <row r="17375" ht="12.75" hidden="1" customHeight="1"/>
    <row r="17376" ht="12.75" hidden="1" customHeight="1"/>
    <row r="17377" ht="12.75" hidden="1" customHeight="1"/>
    <row r="17378" ht="12.75" hidden="1" customHeight="1"/>
    <row r="17379" ht="12.75" hidden="1" customHeight="1"/>
    <row r="17380" ht="12.75" hidden="1" customHeight="1"/>
    <row r="17381" ht="12.75" hidden="1" customHeight="1"/>
    <row r="17382" ht="12.75" hidden="1" customHeight="1"/>
    <row r="17383" ht="12.75" hidden="1" customHeight="1"/>
    <row r="17384" ht="12.75" hidden="1" customHeight="1"/>
    <row r="17385" ht="12.75" hidden="1" customHeight="1"/>
    <row r="17386" ht="12.75" hidden="1" customHeight="1"/>
    <row r="17387" ht="12.75" hidden="1" customHeight="1"/>
    <row r="17388" ht="12.75" hidden="1" customHeight="1"/>
    <row r="17389" ht="12.75" hidden="1" customHeight="1"/>
    <row r="17390" ht="12.75" hidden="1" customHeight="1"/>
    <row r="17391" ht="12.75" hidden="1" customHeight="1"/>
    <row r="17392" ht="12.75" hidden="1" customHeight="1"/>
    <row r="17393" ht="12.75" hidden="1" customHeight="1"/>
    <row r="17394" ht="12.75" hidden="1" customHeight="1"/>
    <row r="17395" ht="12.75" hidden="1" customHeight="1"/>
    <row r="17396" ht="12.75" hidden="1" customHeight="1"/>
    <row r="17397" ht="12.75" hidden="1" customHeight="1"/>
    <row r="17398" ht="12.75" hidden="1" customHeight="1"/>
    <row r="17399" ht="12.75" hidden="1" customHeight="1"/>
    <row r="17400" ht="12.75" hidden="1" customHeight="1"/>
    <row r="17401" ht="12.75" hidden="1" customHeight="1"/>
    <row r="17402" ht="12.75" hidden="1" customHeight="1"/>
    <row r="17403" ht="12.75" hidden="1" customHeight="1"/>
    <row r="17404" ht="12.75" hidden="1" customHeight="1"/>
    <row r="17405" ht="12.75" hidden="1" customHeight="1"/>
    <row r="17406" ht="12.75" hidden="1" customHeight="1"/>
    <row r="17407" ht="12.75" hidden="1" customHeight="1"/>
    <row r="17408" ht="12.75" hidden="1" customHeight="1"/>
    <row r="17409" ht="12.75" hidden="1" customHeight="1"/>
    <row r="17410" ht="12.75" hidden="1" customHeight="1"/>
    <row r="17411" ht="12.75" hidden="1" customHeight="1"/>
    <row r="17412" ht="12.75" hidden="1" customHeight="1"/>
    <row r="17413" ht="12.75" hidden="1" customHeight="1"/>
    <row r="17414" ht="12.75" hidden="1" customHeight="1"/>
    <row r="17415" ht="12.75" hidden="1" customHeight="1"/>
    <row r="17416" ht="12.75" hidden="1" customHeight="1"/>
    <row r="17417" ht="12.75" hidden="1" customHeight="1"/>
    <row r="17418" ht="12.75" hidden="1" customHeight="1"/>
    <row r="17419" ht="12.75" hidden="1" customHeight="1"/>
    <row r="17420" ht="12.75" hidden="1" customHeight="1"/>
    <row r="17421" ht="12.75" hidden="1" customHeight="1"/>
    <row r="17422" ht="12.75" hidden="1" customHeight="1"/>
    <row r="17423" ht="12.75" hidden="1" customHeight="1"/>
    <row r="17424" ht="12.75" hidden="1" customHeight="1"/>
    <row r="17425" ht="12.75" hidden="1" customHeight="1"/>
    <row r="17426" ht="12.75" hidden="1" customHeight="1"/>
    <row r="17427" ht="12.75" hidden="1" customHeight="1"/>
    <row r="17428" ht="12.75" hidden="1" customHeight="1"/>
    <row r="17429" ht="12.75" hidden="1" customHeight="1"/>
    <row r="17430" ht="12.75" hidden="1" customHeight="1"/>
    <row r="17431" ht="12.75" hidden="1" customHeight="1"/>
    <row r="17432" ht="12.75" hidden="1" customHeight="1"/>
    <row r="17433" ht="12.75" hidden="1" customHeight="1"/>
    <row r="17434" ht="12.75" hidden="1" customHeight="1"/>
    <row r="17435" ht="12.75" hidden="1" customHeight="1"/>
    <row r="17436" ht="12.75" hidden="1" customHeight="1"/>
    <row r="17437" ht="12.75" hidden="1" customHeight="1"/>
    <row r="17438" ht="12.75" hidden="1" customHeight="1"/>
    <row r="17439" ht="12.75" hidden="1" customHeight="1"/>
    <row r="17440" ht="12.75" hidden="1" customHeight="1"/>
    <row r="17441" ht="12.75" hidden="1" customHeight="1"/>
    <row r="17442" ht="12.75" hidden="1" customHeight="1"/>
    <row r="17443" ht="12.75" hidden="1" customHeight="1"/>
    <row r="17444" ht="12.75" hidden="1" customHeight="1"/>
    <row r="17445" ht="12.75" hidden="1" customHeight="1"/>
    <row r="17446" ht="12.75" hidden="1" customHeight="1"/>
    <row r="17447" ht="12.75" hidden="1" customHeight="1"/>
    <row r="17448" ht="12.75" hidden="1" customHeight="1"/>
    <row r="17449" ht="12.75" hidden="1" customHeight="1"/>
    <row r="17450" ht="12.75" hidden="1" customHeight="1"/>
    <row r="17451" ht="12.75" hidden="1" customHeight="1"/>
    <row r="17452" ht="12.75" hidden="1" customHeight="1"/>
    <row r="17453" ht="12.75" hidden="1" customHeight="1"/>
    <row r="17454" ht="12.75" hidden="1" customHeight="1"/>
    <row r="17455" ht="12.75" hidden="1" customHeight="1"/>
    <row r="17456" ht="12.75" hidden="1" customHeight="1"/>
    <row r="17457" ht="12.75" hidden="1" customHeight="1"/>
    <row r="17458" ht="12.75" hidden="1" customHeight="1"/>
    <row r="17459" ht="12.75" hidden="1" customHeight="1"/>
    <row r="17460" ht="12.75" hidden="1" customHeight="1"/>
    <row r="17461" ht="12.75" hidden="1" customHeight="1"/>
    <row r="17462" ht="12.75" hidden="1" customHeight="1"/>
    <row r="17463" ht="12.75" hidden="1" customHeight="1"/>
    <row r="17464" ht="12.75" hidden="1" customHeight="1"/>
    <row r="17465" ht="12.75" hidden="1" customHeight="1"/>
    <row r="17466" ht="12.75" hidden="1" customHeight="1"/>
    <row r="17467" ht="12.75" hidden="1" customHeight="1"/>
    <row r="17468" ht="12.75" hidden="1" customHeight="1"/>
    <row r="17469" ht="12.75" hidden="1" customHeight="1"/>
    <row r="17470" ht="12.75" hidden="1" customHeight="1"/>
    <row r="17471" ht="12.75" hidden="1" customHeight="1"/>
    <row r="17472" ht="12.75" hidden="1" customHeight="1"/>
    <row r="17473" ht="12.75" hidden="1" customHeight="1"/>
    <row r="17474" ht="12.75" hidden="1" customHeight="1"/>
    <row r="17475" ht="12.75" hidden="1" customHeight="1"/>
    <row r="17476" ht="12.75" hidden="1" customHeight="1"/>
    <row r="17477" ht="12.75" hidden="1" customHeight="1"/>
    <row r="17478" ht="12.75" hidden="1" customHeight="1"/>
    <row r="17479" ht="12.75" hidden="1" customHeight="1"/>
    <row r="17480" ht="12.75" hidden="1" customHeight="1"/>
    <row r="17481" ht="12.75" hidden="1" customHeight="1"/>
    <row r="17482" ht="12.75" hidden="1" customHeight="1"/>
    <row r="17483" ht="12.75" hidden="1" customHeight="1"/>
    <row r="17484" ht="12.75" hidden="1" customHeight="1"/>
    <row r="17485" ht="12.75" hidden="1" customHeight="1"/>
    <row r="17486" ht="12.75" hidden="1" customHeight="1"/>
    <row r="17487" ht="12.75" hidden="1" customHeight="1"/>
    <row r="17488" ht="12.75" hidden="1" customHeight="1"/>
    <row r="17489" ht="12.75" hidden="1" customHeight="1"/>
    <row r="17490" ht="12.75" hidden="1" customHeight="1"/>
    <row r="17491" ht="12.75" hidden="1" customHeight="1"/>
    <row r="17492" ht="12.75" hidden="1" customHeight="1"/>
    <row r="17493" ht="12.75" hidden="1" customHeight="1"/>
    <row r="17494" ht="12.75" hidden="1" customHeight="1"/>
    <row r="17495" ht="12.75" hidden="1" customHeight="1"/>
    <row r="17496" ht="12.75" hidden="1" customHeight="1"/>
    <row r="17497" ht="12.75" hidden="1" customHeight="1"/>
    <row r="17498" ht="12.75" hidden="1" customHeight="1"/>
    <row r="17499" ht="12.75" hidden="1" customHeight="1"/>
    <row r="17500" ht="12.75" hidden="1" customHeight="1"/>
    <row r="17501" ht="12.75" hidden="1" customHeight="1"/>
    <row r="17502" ht="12.75" hidden="1" customHeight="1"/>
    <row r="17503" ht="12.75" hidden="1" customHeight="1"/>
    <row r="17504" ht="12.75" hidden="1" customHeight="1"/>
    <row r="17505" ht="12.75" hidden="1" customHeight="1"/>
    <row r="17506" ht="12.75" hidden="1" customHeight="1"/>
    <row r="17507" ht="12.75" hidden="1" customHeight="1"/>
    <row r="17508" ht="12.75" hidden="1" customHeight="1"/>
    <row r="17509" ht="12.75" hidden="1" customHeight="1"/>
    <row r="17510" ht="12.75" hidden="1" customHeight="1"/>
    <row r="17511" ht="12.75" hidden="1" customHeight="1"/>
    <row r="17512" ht="12.75" hidden="1" customHeight="1"/>
    <row r="17513" ht="12.75" hidden="1" customHeight="1"/>
    <row r="17514" ht="12.75" hidden="1" customHeight="1"/>
    <row r="17515" ht="12.75" hidden="1" customHeight="1"/>
    <row r="17516" ht="12.75" hidden="1" customHeight="1"/>
    <row r="17517" ht="12.75" hidden="1" customHeight="1"/>
    <row r="17518" ht="12.75" hidden="1" customHeight="1"/>
    <row r="17519" ht="12.75" hidden="1" customHeight="1"/>
    <row r="17520" ht="12.75" hidden="1" customHeight="1"/>
    <row r="17521" ht="12.75" hidden="1" customHeight="1"/>
    <row r="17522" ht="12.75" hidden="1" customHeight="1"/>
    <row r="17523" ht="12.75" hidden="1" customHeight="1"/>
    <row r="17524" ht="12.75" hidden="1" customHeight="1"/>
    <row r="17525" ht="12.75" hidden="1" customHeight="1"/>
    <row r="17526" ht="12.75" hidden="1" customHeight="1"/>
    <row r="17527" ht="12.75" hidden="1" customHeight="1"/>
    <row r="17528" ht="12.75" hidden="1" customHeight="1"/>
    <row r="17529" ht="12.75" hidden="1" customHeight="1"/>
    <row r="17530" ht="12.75" hidden="1" customHeight="1"/>
    <row r="17531" ht="12.75" hidden="1" customHeight="1"/>
    <row r="17532" ht="12.75" hidden="1" customHeight="1"/>
    <row r="17533" ht="12.75" hidden="1" customHeight="1"/>
    <row r="17534" ht="12.75" hidden="1" customHeight="1"/>
    <row r="17535" ht="12.75" hidden="1" customHeight="1"/>
    <row r="17536" ht="12.75" hidden="1" customHeight="1"/>
    <row r="17537" ht="12.75" hidden="1" customHeight="1"/>
    <row r="17538" ht="12.75" hidden="1" customHeight="1"/>
    <row r="17539" ht="12.75" hidden="1" customHeight="1"/>
    <row r="17540" ht="12.75" hidden="1" customHeight="1"/>
    <row r="17541" ht="12.75" hidden="1" customHeight="1"/>
    <row r="17542" ht="12.75" hidden="1" customHeight="1"/>
    <row r="17543" ht="12.75" hidden="1" customHeight="1"/>
    <row r="17544" ht="12.75" hidden="1" customHeight="1"/>
    <row r="17545" ht="12.75" hidden="1" customHeight="1"/>
    <row r="17546" ht="12.75" hidden="1" customHeight="1"/>
    <row r="17547" ht="12.75" hidden="1" customHeight="1"/>
    <row r="17548" ht="12.75" hidden="1" customHeight="1"/>
    <row r="17549" ht="12.75" hidden="1" customHeight="1"/>
    <row r="17550" ht="12.75" hidden="1" customHeight="1"/>
    <row r="17551" ht="12.75" hidden="1" customHeight="1"/>
    <row r="17552" ht="12.75" hidden="1" customHeight="1"/>
    <row r="17553" ht="12.75" hidden="1" customHeight="1"/>
    <row r="17554" ht="12.75" hidden="1" customHeight="1"/>
    <row r="17555" ht="12.75" hidden="1" customHeight="1"/>
    <row r="17556" ht="12.75" hidden="1" customHeight="1"/>
    <row r="17557" ht="12.75" hidden="1" customHeight="1"/>
    <row r="17558" ht="12.75" hidden="1" customHeight="1"/>
    <row r="17559" ht="12.75" hidden="1" customHeight="1"/>
    <row r="17560" ht="12.75" hidden="1" customHeight="1"/>
    <row r="17561" ht="12.75" hidden="1" customHeight="1"/>
    <row r="17562" ht="12.75" hidden="1" customHeight="1"/>
    <row r="17563" ht="12.75" hidden="1" customHeight="1"/>
    <row r="17564" ht="12.75" hidden="1" customHeight="1"/>
    <row r="17565" ht="12.75" hidden="1" customHeight="1"/>
    <row r="17566" ht="12.75" hidden="1" customHeight="1"/>
    <row r="17567" ht="12.75" hidden="1" customHeight="1"/>
    <row r="17568" ht="12.75" hidden="1" customHeight="1"/>
    <row r="17569" ht="12.75" hidden="1" customHeight="1"/>
    <row r="17570" ht="12.75" hidden="1" customHeight="1"/>
    <row r="17571" ht="12.75" hidden="1" customHeight="1"/>
    <row r="17572" ht="12.75" hidden="1" customHeight="1"/>
    <row r="17573" ht="12.75" hidden="1" customHeight="1"/>
    <row r="17574" ht="12.75" hidden="1" customHeight="1"/>
    <row r="17575" ht="12.75" hidden="1" customHeight="1"/>
    <row r="17576" ht="12.75" hidden="1" customHeight="1"/>
    <row r="17577" ht="12.75" hidden="1" customHeight="1"/>
    <row r="17578" ht="12.75" hidden="1" customHeight="1"/>
    <row r="17579" ht="12.75" hidden="1" customHeight="1"/>
    <row r="17580" ht="12.75" hidden="1" customHeight="1"/>
    <row r="17581" ht="12.75" hidden="1" customHeight="1"/>
    <row r="17582" ht="12.75" hidden="1" customHeight="1"/>
    <row r="17583" ht="12.75" hidden="1" customHeight="1"/>
    <row r="17584" ht="12.75" hidden="1" customHeight="1"/>
    <row r="17585" ht="12.75" hidden="1" customHeight="1"/>
    <row r="17586" ht="12.75" hidden="1" customHeight="1"/>
    <row r="17587" ht="12.75" hidden="1" customHeight="1"/>
    <row r="17588" ht="12.75" hidden="1" customHeight="1"/>
    <row r="17589" ht="12.75" hidden="1" customHeight="1"/>
    <row r="17590" ht="12.75" hidden="1" customHeight="1"/>
    <row r="17591" ht="12.75" hidden="1" customHeight="1"/>
    <row r="17592" ht="12.75" hidden="1" customHeight="1"/>
    <row r="17593" ht="12.75" hidden="1" customHeight="1"/>
    <row r="17594" ht="12.75" hidden="1" customHeight="1"/>
    <row r="17595" ht="12.75" hidden="1" customHeight="1"/>
    <row r="17596" ht="12.75" hidden="1" customHeight="1"/>
    <row r="17597" ht="12.75" hidden="1" customHeight="1"/>
    <row r="17598" ht="12.75" hidden="1" customHeight="1"/>
    <row r="17599" ht="12.75" hidden="1" customHeight="1"/>
    <row r="17600" ht="12.75" hidden="1" customHeight="1"/>
    <row r="17601" ht="12.75" hidden="1" customHeight="1"/>
    <row r="17602" ht="12.75" hidden="1" customHeight="1"/>
    <row r="17603" ht="12.75" hidden="1" customHeight="1"/>
    <row r="17604" ht="12.75" hidden="1" customHeight="1"/>
    <row r="17605" ht="12.75" hidden="1" customHeight="1"/>
    <row r="17606" ht="12.75" hidden="1" customHeight="1"/>
    <row r="17607" ht="12.75" hidden="1" customHeight="1"/>
    <row r="17608" ht="12.75" hidden="1" customHeight="1"/>
    <row r="17609" ht="12.75" hidden="1" customHeight="1"/>
    <row r="17610" ht="12.75" hidden="1" customHeight="1"/>
    <row r="17611" ht="12.75" hidden="1" customHeight="1"/>
    <row r="17612" ht="12.75" hidden="1" customHeight="1"/>
    <row r="17613" ht="12.75" hidden="1" customHeight="1"/>
    <row r="17614" ht="12.75" hidden="1" customHeight="1"/>
    <row r="17615" ht="12.75" hidden="1" customHeight="1"/>
    <row r="17616" ht="12.75" hidden="1" customHeight="1"/>
    <row r="17617" ht="12.75" hidden="1" customHeight="1"/>
    <row r="17618" ht="12.75" hidden="1" customHeight="1"/>
    <row r="17619" ht="12.75" hidden="1" customHeight="1"/>
    <row r="17620" ht="12.75" hidden="1" customHeight="1"/>
    <row r="17621" ht="12.75" hidden="1" customHeight="1"/>
    <row r="17622" ht="12.75" hidden="1" customHeight="1"/>
    <row r="17623" ht="12.75" hidden="1" customHeight="1"/>
    <row r="17624" ht="12.75" hidden="1" customHeight="1"/>
    <row r="17625" ht="12.75" hidden="1" customHeight="1"/>
    <row r="17626" ht="12.75" hidden="1" customHeight="1"/>
    <row r="17627" ht="12.75" hidden="1" customHeight="1"/>
    <row r="17628" ht="12.75" hidden="1" customHeight="1"/>
    <row r="17629" ht="12.75" hidden="1" customHeight="1"/>
    <row r="17630" ht="12.75" hidden="1" customHeight="1"/>
    <row r="17631" ht="12.75" hidden="1" customHeight="1"/>
    <row r="17632" ht="12.75" hidden="1" customHeight="1"/>
    <row r="17633" ht="12.75" hidden="1" customHeight="1"/>
    <row r="17634" ht="12.75" hidden="1" customHeight="1"/>
    <row r="17635" ht="12.75" hidden="1" customHeight="1"/>
    <row r="17636" ht="12.75" hidden="1" customHeight="1"/>
    <row r="17637" ht="12.75" hidden="1" customHeight="1"/>
    <row r="17638" ht="12.75" hidden="1" customHeight="1"/>
    <row r="17639" ht="12.75" hidden="1" customHeight="1"/>
    <row r="17640" ht="12.75" hidden="1" customHeight="1"/>
    <row r="17641" ht="12.75" hidden="1" customHeight="1"/>
    <row r="17642" ht="12.75" hidden="1" customHeight="1"/>
    <row r="17643" ht="12.75" hidden="1" customHeight="1"/>
    <row r="17644" ht="12.75" hidden="1" customHeight="1"/>
    <row r="17645" ht="12.75" hidden="1" customHeight="1"/>
    <row r="17646" ht="12.75" hidden="1" customHeight="1"/>
    <row r="17647" ht="12.75" hidden="1" customHeight="1"/>
    <row r="17648" ht="12.75" hidden="1" customHeight="1"/>
    <row r="17649" ht="12.75" hidden="1" customHeight="1"/>
    <row r="17650" ht="12.75" hidden="1" customHeight="1"/>
    <row r="17651" ht="12.75" hidden="1" customHeight="1"/>
    <row r="17652" ht="12.75" hidden="1" customHeight="1"/>
    <row r="17653" ht="12.75" hidden="1" customHeight="1"/>
    <row r="17654" ht="12.75" hidden="1" customHeight="1"/>
    <row r="17655" ht="12.75" hidden="1" customHeight="1"/>
    <row r="17656" ht="12.75" hidden="1" customHeight="1"/>
    <row r="17657" ht="12.75" hidden="1" customHeight="1"/>
    <row r="17658" ht="12.75" hidden="1" customHeight="1"/>
    <row r="17659" ht="12.75" hidden="1" customHeight="1"/>
    <row r="17660" ht="12.75" hidden="1" customHeight="1"/>
    <row r="17661" ht="12.75" hidden="1" customHeight="1"/>
    <row r="17662" ht="12.75" hidden="1" customHeight="1"/>
    <row r="17663" ht="12.75" hidden="1" customHeight="1"/>
    <row r="17664" ht="12.75" hidden="1" customHeight="1"/>
    <row r="17665" ht="12.75" hidden="1" customHeight="1"/>
    <row r="17666" ht="12.75" hidden="1" customHeight="1"/>
    <row r="17667" ht="12.75" hidden="1" customHeight="1"/>
    <row r="17668" ht="12.75" hidden="1" customHeight="1"/>
    <row r="17669" ht="12.75" hidden="1" customHeight="1"/>
    <row r="17670" ht="12.75" hidden="1" customHeight="1"/>
    <row r="17671" ht="12.75" hidden="1" customHeight="1"/>
    <row r="17672" ht="12.75" hidden="1" customHeight="1"/>
    <row r="17673" ht="12.75" hidden="1" customHeight="1"/>
    <row r="17674" ht="12.75" hidden="1" customHeight="1"/>
    <row r="17675" ht="12.75" hidden="1" customHeight="1"/>
    <row r="17676" ht="12.75" hidden="1" customHeight="1"/>
    <row r="17677" ht="12.75" hidden="1" customHeight="1"/>
    <row r="17678" ht="12.75" hidden="1" customHeight="1"/>
    <row r="17679" ht="12.75" hidden="1" customHeight="1"/>
    <row r="17680" ht="12.75" hidden="1" customHeight="1"/>
    <row r="17681" ht="12.75" hidden="1" customHeight="1"/>
    <row r="17682" ht="12.75" hidden="1" customHeight="1"/>
    <row r="17683" ht="12.75" hidden="1" customHeight="1"/>
    <row r="17684" ht="12.75" hidden="1" customHeight="1"/>
    <row r="17685" ht="12.75" hidden="1" customHeight="1"/>
    <row r="17686" ht="12.75" hidden="1" customHeight="1"/>
    <row r="17687" ht="12.75" hidden="1" customHeight="1"/>
    <row r="17688" ht="12.75" hidden="1" customHeight="1"/>
    <row r="17689" ht="12.75" hidden="1" customHeight="1"/>
    <row r="17690" ht="12.75" hidden="1" customHeight="1"/>
    <row r="17691" ht="12.75" hidden="1" customHeight="1"/>
    <row r="17692" ht="12.75" hidden="1" customHeight="1"/>
    <row r="17693" ht="12.75" hidden="1" customHeight="1"/>
    <row r="17694" ht="12.75" hidden="1" customHeight="1"/>
    <row r="17695" ht="12.75" hidden="1" customHeight="1"/>
    <row r="17696" ht="12.75" hidden="1" customHeight="1"/>
    <row r="17697" ht="12.75" hidden="1" customHeight="1"/>
    <row r="17698" ht="12.75" hidden="1" customHeight="1"/>
    <row r="17699" ht="12.75" hidden="1" customHeight="1"/>
    <row r="17700" ht="12.75" hidden="1" customHeight="1"/>
    <row r="17701" ht="12.75" hidden="1" customHeight="1"/>
    <row r="17702" ht="12.75" hidden="1" customHeight="1"/>
    <row r="17703" ht="12.75" hidden="1" customHeight="1"/>
    <row r="17704" ht="12.75" hidden="1" customHeight="1"/>
    <row r="17705" ht="12.75" hidden="1" customHeight="1"/>
    <row r="17706" ht="12.75" hidden="1" customHeight="1"/>
    <row r="17707" ht="12.75" hidden="1" customHeight="1"/>
    <row r="17708" ht="12.75" hidden="1" customHeight="1"/>
    <row r="17709" ht="12.75" hidden="1" customHeight="1"/>
    <row r="17710" ht="12.75" hidden="1" customHeight="1"/>
    <row r="17711" ht="12.75" hidden="1" customHeight="1"/>
    <row r="17712" ht="12.75" hidden="1" customHeight="1"/>
    <row r="17713" ht="12.75" hidden="1" customHeight="1"/>
    <row r="17714" ht="12.75" hidden="1" customHeight="1"/>
    <row r="17715" ht="12.75" hidden="1" customHeight="1"/>
    <row r="17716" ht="12.75" hidden="1" customHeight="1"/>
    <row r="17717" ht="12.75" hidden="1" customHeight="1"/>
    <row r="17718" ht="12.75" hidden="1" customHeight="1"/>
    <row r="17719" ht="12.75" hidden="1" customHeight="1"/>
    <row r="17720" ht="12.75" hidden="1" customHeight="1"/>
    <row r="17721" ht="12.75" hidden="1" customHeight="1"/>
    <row r="17722" ht="12.75" hidden="1" customHeight="1"/>
    <row r="17723" ht="12.75" hidden="1" customHeight="1"/>
    <row r="17724" ht="12.75" hidden="1" customHeight="1"/>
    <row r="17725" ht="12.75" hidden="1" customHeight="1"/>
    <row r="17726" ht="12.75" hidden="1" customHeight="1"/>
    <row r="17727" ht="12.75" hidden="1" customHeight="1"/>
    <row r="17728" ht="12.75" hidden="1" customHeight="1"/>
    <row r="17729" ht="12.75" hidden="1" customHeight="1"/>
    <row r="17730" ht="12.75" hidden="1" customHeight="1"/>
    <row r="17731" ht="12.75" hidden="1" customHeight="1"/>
    <row r="17732" ht="12.75" hidden="1" customHeight="1"/>
    <row r="17733" ht="12.75" hidden="1" customHeight="1"/>
    <row r="17734" ht="12.75" hidden="1" customHeight="1"/>
    <row r="17735" ht="12.75" hidden="1" customHeight="1"/>
    <row r="17736" ht="12.75" hidden="1" customHeight="1"/>
    <row r="17737" ht="12.75" hidden="1" customHeight="1"/>
    <row r="17738" ht="12.75" hidden="1" customHeight="1"/>
    <row r="17739" ht="12.75" hidden="1" customHeight="1"/>
    <row r="17740" ht="12.75" hidden="1" customHeight="1"/>
    <row r="17741" ht="12.75" hidden="1" customHeight="1"/>
    <row r="17742" ht="12.75" hidden="1" customHeight="1"/>
    <row r="17743" ht="12.75" hidden="1" customHeight="1"/>
    <row r="17744" ht="12.75" hidden="1" customHeight="1"/>
    <row r="17745" ht="12.75" hidden="1" customHeight="1"/>
    <row r="17746" ht="12.75" hidden="1" customHeight="1"/>
    <row r="17747" ht="12.75" hidden="1" customHeight="1"/>
    <row r="17748" ht="12.75" hidden="1" customHeight="1"/>
    <row r="17749" ht="12.75" hidden="1" customHeight="1"/>
    <row r="17750" ht="12.75" hidden="1" customHeight="1"/>
    <row r="17751" ht="12.75" hidden="1" customHeight="1"/>
    <row r="17752" ht="12.75" hidden="1" customHeight="1"/>
    <row r="17753" ht="12.75" hidden="1" customHeight="1"/>
    <row r="17754" ht="12.75" hidden="1" customHeight="1"/>
    <row r="17755" ht="12.75" hidden="1" customHeight="1"/>
    <row r="17756" ht="12.75" hidden="1" customHeight="1"/>
    <row r="17757" ht="12.75" hidden="1" customHeight="1"/>
    <row r="17758" ht="12.75" hidden="1" customHeight="1"/>
    <row r="17759" ht="12.75" hidden="1" customHeight="1"/>
    <row r="17760" ht="12.75" hidden="1" customHeight="1"/>
    <row r="17761" ht="12.75" hidden="1" customHeight="1"/>
    <row r="17762" ht="12.75" hidden="1" customHeight="1"/>
    <row r="17763" ht="12.75" hidden="1" customHeight="1"/>
    <row r="17764" ht="12.75" hidden="1" customHeight="1"/>
    <row r="17765" ht="12.75" hidden="1" customHeight="1"/>
    <row r="17766" ht="12.75" hidden="1" customHeight="1"/>
    <row r="17767" ht="12.75" hidden="1" customHeight="1"/>
    <row r="17768" ht="12.75" hidden="1" customHeight="1"/>
    <row r="17769" ht="12.75" hidden="1" customHeight="1"/>
    <row r="17770" ht="12.75" hidden="1" customHeight="1"/>
    <row r="17771" ht="12.75" hidden="1" customHeight="1"/>
    <row r="17772" ht="12.75" hidden="1" customHeight="1"/>
    <row r="17773" ht="12.75" hidden="1" customHeight="1"/>
    <row r="17774" ht="12.75" hidden="1" customHeight="1"/>
    <row r="17775" ht="12.75" hidden="1" customHeight="1"/>
    <row r="17776" ht="12.75" hidden="1" customHeight="1"/>
    <row r="17777" ht="12.75" hidden="1" customHeight="1"/>
    <row r="17778" ht="12.75" hidden="1" customHeight="1"/>
    <row r="17779" ht="12.75" hidden="1" customHeight="1"/>
    <row r="17780" ht="12.75" hidden="1" customHeight="1"/>
    <row r="17781" ht="12.75" hidden="1" customHeight="1"/>
    <row r="17782" ht="12.75" hidden="1" customHeight="1"/>
    <row r="17783" ht="12.75" hidden="1" customHeight="1"/>
    <row r="17784" ht="12.75" hidden="1" customHeight="1"/>
    <row r="17785" ht="12.75" hidden="1" customHeight="1"/>
    <row r="17786" ht="12.75" hidden="1" customHeight="1"/>
    <row r="17787" ht="12.75" hidden="1" customHeight="1"/>
    <row r="17788" ht="12.75" hidden="1" customHeight="1"/>
    <row r="17789" ht="12.75" hidden="1" customHeight="1"/>
    <row r="17790" ht="12.75" hidden="1" customHeight="1"/>
    <row r="17791" ht="12.75" hidden="1" customHeight="1"/>
    <row r="17792" ht="12.75" hidden="1" customHeight="1"/>
    <row r="17793" ht="12.75" hidden="1" customHeight="1"/>
    <row r="17794" ht="12.75" hidden="1" customHeight="1"/>
    <row r="17795" ht="12.75" hidden="1" customHeight="1"/>
    <row r="17796" ht="12.75" hidden="1" customHeight="1"/>
    <row r="17797" ht="12.75" hidden="1" customHeight="1"/>
    <row r="17798" ht="12.75" hidden="1" customHeight="1"/>
    <row r="17799" ht="12.75" hidden="1" customHeight="1"/>
    <row r="17800" ht="12.75" hidden="1" customHeight="1"/>
    <row r="17801" ht="12.75" hidden="1" customHeight="1"/>
    <row r="17802" ht="12.75" hidden="1" customHeight="1"/>
    <row r="17803" ht="12.75" hidden="1" customHeight="1"/>
    <row r="17804" ht="12.75" hidden="1" customHeight="1"/>
    <row r="17805" ht="12.75" hidden="1" customHeight="1"/>
    <row r="17806" ht="12.75" hidden="1" customHeight="1"/>
    <row r="17807" ht="12.75" hidden="1" customHeight="1"/>
    <row r="17808" ht="12.75" hidden="1" customHeight="1"/>
    <row r="17809" ht="12.75" hidden="1" customHeight="1"/>
    <row r="17810" ht="12.75" hidden="1" customHeight="1"/>
    <row r="17811" ht="12.75" hidden="1" customHeight="1"/>
    <row r="17812" ht="12.75" hidden="1" customHeight="1"/>
    <row r="17813" ht="12.75" hidden="1" customHeight="1"/>
    <row r="17814" ht="12.75" hidden="1" customHeight="1"/>
    <row r="17815" ht="12.75" hidden="1" customHeight="1"/>
    <row r="17816" ht="12.75" hidden="1" customHeight="1"/>
    <row r="17817" ht="12.75" hidden="1" customHeight="1"/>
    <row r="17818" ht="12.75" hidden="1" customHeight="1"/>
    <row r="17819" ht="12.75" hidden="1" customHeight="1"/>
    <row r="17820" ht="12.75" hidden="1" customHeight="1"/>
    <row r="17821" ht="12.75" hidden="1" customHeight="1"/>
    <row r="17822" ht="12.75" hidden="1" customHeight="1"/>
    <row r="17823" ht="12.75" hidden="1" customHeight="1"/>
    <row r="17824" ht="12.75" hidden="1" customHeight="1"/>
    <row r="17825" ht="12.75" hidden="1" customHeight="1"/>
    <row r="17826" ht="12.75" hidden="1" customHeight="1"/>
    <row r="17827" ht="12.75" hidden="1" customHeight="1"/>
    <row r="17828" ht="12.75" hidden="1" customHeight="1"/>
    <row r="17829" ht="12.75" hidden="1" customHeight="1"/>
    <row r="17830" ht="12.75" hidden="1" customHeight="1"/>
    <row r="17831" ht="12.75" hidden="1" customHeight="1"/>
    <row r="17832" ht="12.75" hidden="1" customHeight="1"/>
    <row r="17833" ht="12.75" hidden="1" customHeight="1"/>
    <row r="17834" ht="12.75" hidden="1" customHeight="1"/>
    <row r="17835" ht="12.75" hidden="1" customHeight="1"/>
    <row r="17836" ht="12.75" hidden="1" customHeight="1"/>
    <row r="17837" ht="12.75" hidden="1" customHeight="1"/>
    <row r="17838" ht="12.75" hidden="1" customHeight="1"/>
    <row r="17839" ht="12.75" hidden="1" customHeight="1"/>
    <row r="17840" ht="12.75" hidden="1" customHeight="1"/>
    <row r="17841" ht="12.75" hidden="1" customHeight="1"/>
    <row r="17842" ht="12.75" hidden="1" customHeight="1"/>
    <row r="17843" ht="12.75" hidden="1" customHeight="1"/>
    <row r="17844" ht="12.75" hidden="1" customHeight="1"/>
    <row r="17845" ht="12.75" hidden="1" customHeight="1"/>
    <row r="17846" ht="12.75" hidden="1" customHeight="1"/>
    <row r="17847" ht="12.75" hidden="1" customHeight="1"/>
    <row r="17848" ht="12.75" hidden="1" customHeight="1"/>
    <row r="17849" ht="12.75" hidden="1" customHeight="1"/>
    <row r="17850" ht="12.75" hidden="1" customHeight="1"/>
    <row r="17851" ht="12.75" hidden="1" customHeight="1"/>
    <row r="17852" ht="12.75" hidden="1" customHeight="1"/>
    <row r="17853" ht="12.75" hidden="1" customHeight="1"/>
    <row r="17854" ht="12.75" hidden="1" customHeight="1"/>
    <row r="17855" ht="12.75" hidden="1" customHeight="1"/>
    <row r="17856" ht="12.75" hidden="1" customHeight="1"/>
    <row r="17857" ht="12.75" hidden="1" customHeight="1"/>
    <row r="17858" ht="12.75" hidden="1" customHeight="1"/>
    <row r="17859" ht="12.75" hidden="1" customHeight="1"/>
    <row r="17860" ht="12.75" hidden="1" customHeight="1"/>
    <row r="17861" ht="12.75" hidden="1" customHeight="1"/>
    <row r="17862" ht="12.75" hidden="1" customHeight="1"/>
    <row r="17863" ht="12.75" hidden="1" customHeight="1"/>
    <row r="17864" ht="12.75" hidden="1" customHeight="1"/>
    <row r="17865" ht="12.75" hidden="1" customHeight="1"/>
    <row r="17866" ht="12.75" hidden="1" customHeight="1"/>
    <row r="17867" ht="12.75" hidden="1" customHeight="1"/>
    <row r="17868" ht="12.75" hidden="1" customHeight="1"/>
    <row r="17869" ht="12.75" hidden="1" customHeight="1"/>
    <row r="17870" ht="12.75" hidden="1" customHeight="1"/>
    <row r="17871" ht="12.75" hidden="1" customHeight="1"/>
    <row r="17872" ht="12.75" hidden="1" customHeight="1"/>
    <row r="17873" ht="12.75" hidden="1" customHeight="1"/>
    <row r="17874" ht="12.75" hidden="1" customHeight="1"/>
    <row r="17875" ht="12.75" hidden="1" customHeight="1"/>
    <row r="17876" ht="12.75" hidden="1" customHeight="1"/>
    <row r="17877" ht="12.75" hidden="1" customHeight="1"/>
    <row r="17878" ht="12.75" hidden="1" customHeight="1"/>
    <row r="17879" ht="12.75" hidden="1" customHeight="1"/>
    <row r="17880" ht="12.75" hidden="1" customHeight="1"/>
    <row r="17881" ht="12.75" hidden="1" customHeight="1"/>
    <row r="17882" ht="12.75" hidden="1" customHeight="1"/>
    <row r="17883" ht="12.75" hidden="1" customHeight="1"/>
    <row r="17884" ht="12.75" hidden="1" customHeight="1"/>
    <row r="17885" ht="12.75" hidden="1" customHeight="1"/>
    <row r="17886" ht="12.75" hidden="1" customHeight="1"/>
    <row r="17887" ht="12.75" hidden="1" customHeight="1"/>
    <row r="17888" ht="12.75" hidden="1" customHeight="1"/>
    <row r="17889" ht="12.75" hidden="1" customHeight="1"/>
    <row r="17890" ht="12.75" hidden="1" customHeight="1"/>
    <row r="17891" ht="12.75" hidden="1" customHeight="1"/>
    <row r="17892" ht="12.75" hidden="1" customHeight="1"/>
    <row r="17893" ht="12.75" hidden="1" customHeight="1"/>
    <row r="17894" ht="12.75" hidden="1" customHeight="1"/>
    <row r="17895" ht="12.75" hidden="1" customHeight="1"/>
    <row r="17896" ht="12.75" hidden="1" customHeight="1"/>
    <row r="17897" ht="12.75" hidden="1" customHeight="1"/>
    <row r="17898" ht="12.75" hidden="1" customHeight="1"/>
    <row r="17899" ht="12.75" hidden="1" customHeight="1"/>
    <row r="17900" ht="12.75" hidden="1" customHeight="1"/>
    <row r="17901" ht="12.75" hidden="1" customHeight="1"/>
    <row r="17902" ht="12.75" hidden="1" customHeight="1"/>
    <row r="17903" ht="12.75" hidden="1" customHeight="1"/>
    <row r="17904" ht="12.75" hidden="1" customHeight="1"/>
    <row r="17905" ht="12.75" hidden="1" customHeight="1"/>
    <row r="17906" ht="12.75" hidden="1" customHeight="1"/>
    <row r="17907" ht="12.75" hidden="1" customHeight="1"/>
    <row r="17908" ht="12.75" hidden="1" customHeight="1"/>
    <row r="17909" ht="12.75" hidden="1" customHeight="1"/>
    <row r="17910" ht="12.75" hidden="1" customHeight="1"/>
    <row r="17911" ht="12.75" hidden="1" customHeight="1"/>
    <row r="17912" ht="12.75" hidden="1" customHeight="1"/>
    <row r="17913" ht="12.75" hidden="1" customHeight="1"/>
    <row r="17914" ht="12.75" hidden="1" customHeight="1"/>
    <row r="17915" ht="12.75" hidden="1" customHeight="1"/>
    <row r="17916" ht="12.75" hidden="1" customHeight="1"/>
    <row r="17917" ht="12.75" hidden="1" customHeight="1"/>
    <row r="17918" ht="12.75" hidden="1" customHeight="1"/>
    <row r="17919" ht="12.75" hidden="1" customHeight="1"/>
    <row r="17920" ht="12.75" hidden="1" customHeight="1"/>
    <row r="17921" ht="12.75" hidden="1" customHeight="1"/>
    <row r="17922" ht="12.75" hidden="1" customHeight="1"/>
    <row r="17923" ht="12.75" hidden="1" customHeight="1"/>
    <row r="17924" ht="12.75" hidden="1" customHeight="1"/>
    <row r="17925" ht="12.75" hidden="1" customHeight="1"/>
    <row r="17926" ht="12.75" hidden="1" customHeight="1"/>
    <row r="17927" ht="12.75" hidden="1" customHeight="1"/>
    <row r="17928" ht="12.75" hidden="1" customHeight="1"/>
    <row r="17929" ht="12.75" hidden="1" customHeight="1"/>
    <row r="17930" ht="12.75" hidden="1" customHeight="1"/>
    <row r="17931" ht="12.75" hidden="1" customHeight="1"/>
    <row r="17932" ht="12.75" hidden="1" customHeight="1"/>
    <row r="17933" ht="12.75" hidden="1" customHeight="1"/>
    <row r="17934" ht="12.75" hidden="1" customHeight="1"/>
    <row r="17935" ht="12.75" hidden="1" customHeight="1"/>
    <row r="17936" ht="12.75" hidden="1" customHeight="1"/>
    <row r="17937" ht="12.75" hidden="1" customHeight="1"/>
    <row r="17938" ht="12.75" hidden="1" customHeight="1"/>
    <row r="17939" ht="12.75" hidden="1" customHeight="1"/>
    <row r="17940" ht="12.75" hidden="1" customHeight="1"/>
    <row r="17941" ht="12.75" hidden="1" customHeight="1"/>
    <row r="17942" ht="12.75" hidden="1" customHeight="1"/>
    <row r="17943" ht="12.75" hidden="1" customHeight="1"/>
    <row r="17944" ht="12.75" hidden="1" customHeight="1"/>
    <row r="17945" ht="12.75" hidden="1" customHeight="1"/>
    <row r="17946" ht="12.75" hidden="1" customHeight="1"/>
    <row r="17947" ht="12.75" hidden="1" customHeight="1"/>
    <row r="17948" ht="12.75" hidden="1" customHeight="1"/>
    <row r="17949" ht="12.75" hidden="1" customHeight="1"/>
    <row r="17950" ht="12.75" hidden="1" customHeight="1"/>
    <row r="17951" ht="12.75" hidden="1" customHeight="1"/>
    <row r="17952" ht="12.75" hidden="1" customHeight="1"/>
    <row r="17953" ht="12.75" hidden="1" customHeight="1"/>
    <row r="17954" ht="12.75" hidden="1" customHeight="1"/>
    <row r="17955" ht="12.75" hidden="1" customHeight="1"/>
    <row r="17956" ht="12.75" hidden="1" customHeight="1"/>
    <row r="17957" ht="12.75" hidden="1" customHeight="1"/>
    <row r="17958" ht="12.75" hidden="1" customHeight="1"/>
    <row r="17959" ht="12.75" hidden="1" customHeight="1"/>
    <row r="17960" ht="12.75" hidden="1" customHeight="1"/>
    <row r="17961" ht="12.75" hidden="1" customHeight="1"/>
    <row r="17962" ht="12.75" hidden="1" customHeight="1"/>
    <row r="17963" ht="12.75" hidden="1" customHeight="1"/>
    <row r="17964" ht="12.75" hidden="1" customHeight="1"/>
    <row r="17965" ht="12.75" hidden="1" customHeight="1"/>
    <row r="17966" ht="12.75" hidden="1" customHeight="1"/>
    <row r="17967" ht="12.75" hidden="1" customHeight="1"/>
    <row r="17968" ht="12.75" hidden="1" customHeight="1"/>
    <row r="17969" ht="12.75" hidden="1" customHeight="1"/>
    <row r="17970" ht="12.75" hidden="1" customHeight="1"/>
    <row r="17971" ht="12.75" hidden="1" customHeight="1"/>
    <row r="17972" ht="12.75" hidden="1" customHeight="1"/>
    <row r="17973" ht="12.75" hidden="1" customHeight="1"/>
    <row r="17974" ht="12.75" hidden="1" customHeight="1"/>
    <row r="17975" ht="12.75" hidden="1" customHeight="1"/>
    <row r="17976" ht="12.75" hidden="1" customHeight="1"/>
    <row r="17977" ht="12.75" hidden="1" customHeight="1"/>
    <row r="17978" ht="12.75" hidden="1" customHeight="1"/>
    <row r="17979" ht="12.75" hidden="1" customHeight="1"/>
    <row r="17980" ht="12.75" hidden="1" customHeight="1"/>
    <row r="17981" ht="12.75" hidden="1" customHeight="1"/>
    <row r="17982" ht="12.75" hidden="1" customHeight="1"/>
    <row r="17983" ht="12.75" hidden="1" customHeight="1"/>
    <row r="17984" ht="12.75" hidden="1" customHeight="1"/>
    <row r="17985" ht="12.75" hidden="1" customHeight="1"/>
    <row r="17986" ht="12.75" hidden="1" customHeight="1"/>
    <row r="17987" ht="12.75" hidden="1" customHeight="1"/>
    <row r="17988" ht="12.75" hidden="1" customHeight="1"/>
    <row r="17989" ht="12.75" hidden="1" customHeight="1"/>
    <row r="17990" ht="12.75" hidden="1" customHeight="1"/>
    <row r="17991" ht="12.75" hidden="1" customHeight="1"/>
    <row r="17992" ht="12.75" hidden="1" customHeight="1"/>
    <row r="17993" ht="12.75" hidden="1" customHeight="1"/>
    <row r="17994" ht="12.75" hidden="1" customHeight="1"/>
    <row r="17995" ht="12.75" hidden="1" customHeight="1"/>
    <row r="17996" ht="12.75" hidden="1" customHeight="1"/>
    <row r="17997" ht="12.75" hidden="1" customHeight="1"/>
    <row r="17998" ht="12.75" hidden="1" customHeight="1"/>
    <row r="17999" ht="12.75" hidden="1" customHeight="1"/>
    <row r="18000" ht="12.75" hidden="1" customHeight="1"/>
    <row r="18001" ht="12.75" hidden="1" customHeight="1"/>
    <row r="18002" ht="12.75" hidden="1" customHeight="1"/>
    <row r="18003" ht="12.75" hidden="1" customHeight="1"/>
    <row r="18004" ht="12.75" hidden="1" customHeight="1"/>
    <row r="18005" ht="12.75" hidden="1" customHeight="1"/>
    <row r="18006" ht="12.75" hidden="1" customHeight="1"/>
    <row r="18007" ht="12.75" hidden="1" customHeight="1"/>
    <row r="18008" ht="12.75" hidden="1" customHeight="1"/>
    <row r="18009" ht="12.75" hidden="1" customHeight="1"/>
    <row r="18010" ht="12.75" hidden="1" customHeight="1"/>
    <row r="18011" ht="12.75" hidden="1" customHeight="1"/>
    <row r="18012" ht="12.75" hidden="1" customHeight="1"/>
    <row r="18013" ht="12.75" hidden="1" customHeight="1"/>
    <row r="18014" ht="12.75" hidden="1" customHeight="1"/>
    <row r="18015" ht="12.75" hidden="1" customHeight="1"/>
    <row r="18016" ht="12.75" hidden="1" customHeight="1"/>
    <row r="18017" ht="12.75" hidden="1" customHeight="1"/>
    <row r="18018" ht="12.75" hidden="1" customHeight="1"/>
    <row r="18019" ht="12.75" hidden="1" customHeight="1"/>
    <row r="18020" ht="12.75" hidden="1" customHeight="1"/>
    <row r="18021" ht="12.75" hidden="1" customHeight="1"/>
    <row r="18022" ht="12.75" hidden="1" customHeight="1"/>
    <row r="18023" ht="12.75" hidden="1" customHeight="1"/>
    <row r="18024" ht="12.75" hidden="1" customHeight="1"/>
    <row r="18025" ht="12.75" hidden="1" customHeight="1"/>
    <row r="18026" ht="12.75" hidden="1" customHeight="1"/>
    <row r="18027" ht="12.75" hidden="1" customHeight="1"/>
    <row r="18028" ht="12.75" hidden="1" customHeight="1"/>
    <row r="18029" ht="12.75" hidden="1" customHeight="1"/>
    <row r="18030" ht="12.75" hidden="1" customHeight="1"/>
    <row r="18031" ht="12.75" hidden="1" customHeight="1"/>
    <row r="18032" ht="12.75" hidden="1" customHeight="1"/>
    <row r="18033" ht="12.75" hidden="1" customHeight="1"/>
    <row r="18034" ht="12.75" hidden="1" customHeight="1"/>
    <row r="18035" ht="12.75" hidden="1" customHeight="1"/>
    <row r="18036" ht="12.75" hidden="1" customHeight="1"/>
    <row r="18037" ht="12.75" hidden="1" customHeight="1"/>
    <row r="18038" ht="12.75" hidden="1" customHeight="1"/>
    <row r="18039" ht="12.75" hidden="1" customHeight="1"/>
    <row r="18040" ht="12.75" hidden="1" customHeight="1"/>
    <row r="18041" ht="12.75" hidden="1" customHeight="1"/>
    <row r="18042" ht="12.75" hidden="1" customHeight="1"/>
    <row r="18043" ht="12.75" hidden="1" customHeight="1"/>
    <row r="18044" ht="12.75" hidden="1" customHeight="1"/>
    <row r="18045" ht="12.75" hidden="1" customHeight="1"/>
    <row r="18046" ht="12.75" hidden="1" customHeight="1"/>
    <row r="18047" ht="12.75" hidden="1" customHeight="1"/>
    <row r="18048" ht="12.75" hidden="1" customHeight="1"/>
    <row r="18049" ht="12.75" hidden="1" customHeight="1"/>
    <row r="18050" ht="12.75" hidden="1" customHeight="1"/>
    <row r="18051" ht="12.75" hidden="1" customHeight="1"/>
    <row r="18052" ht="12.75" hidden="1" customHeight="1"/>
    <row r="18053" ht="12.75" hidden="1" customHeight="1"/>
    <row r="18054" ht="12.75" hidden="1" customHeight="1"/>
    <row r="18055" ht="12.75" hidden="1" customHeight="1"/>
    <row r="18056" ht="12.75" hidden="1" customHeight="1"/>
    <row r="18057" ht="12.75" hidden="1" customHeight="1"/>
    <row r="18058" ht="12.75" hidden="1" customHeight="1"/>
    <row r="18059" ht="12.75" hidden="1" customHeight="1"/>
    <row r="18060" ht="12.75" hidden="1" customHeight="1"/>
    <row r="18061" ht="12.75" hidden="1" customHeight="1"/>
    <row r="18062" ht="12.75" hidden="1" customHeight="1"/>
    <row r="18063" ht="12.75" hidden="1" customHeight="1"/>
    <row r="18064" ht="12.75" hidden="1" customHeight="1"/>
    <row r="18065" ht="12.75" hidden="1" customHeight="1"/>
    <row r="18066" ht="12.75" hidden="1" customHeight="1"/>
    <row r="18067" ht="12.75" hidden="1" customHeight="1"/>
    <row r="18068" ht="12.75" hidden="1" customHeight="1"/>
    <row r="18069" ht="12.75" hidden="1" customHeight="1"/>
    <row r="18070" ht="12.75" hidden="1" customHeight="1"/>
    <row r="18071" ht="12.75" hidden="1" customHeight="1"/>
    <row r="18072" ht="12.75" hidden="1" customHeight="1"/>
    <row r="18073" ht="12.75" hidden="1" customHeight="1"/>
    <row r="18074" ht="12.75" hidden="1" customHeight="1"/>
    <row r="18075" ht="12.75" hidden="1" customHeight="1"/>
    <row r="18076" ht="12.75" hidden="1" customHeight="1"/>
    <row r="18077" ht="12.75" hidden="1" customHeight="1"/>
    <row r="18078" ht="12.75" hidden="1" customHeight="1"/>
    <row r="18079" ht="12.75" hidden="1" customHeight="1"/>
    <row r="18080" ht="12.75" hidden="1" customHeight="1"/>
    <row r="18081" ht="12.75" hidden="1" customHeight="1"/>
    <row r="18082" ht="12.75" hidden="1" customHeight="1"/>
    <row r="18083" ht="12.75" hidden="1" customHeight="1"/>
    <row r="18084" ht="12.75" hidden="1" customHeight="1"/>
    <row r="18085" ht="12.75" hidden="1" customHeight="1"/>
    <row r="18086" ht="12.75" hidden="1" customHeight="1"/>
    <row r="18087" ht="12.75" hidden="1" customHeight="1"/>
    <row r="18088" ht="12.75" hidden="1" customHeight="1"/>
    <row r="18089" ht="12.75" hidden="1" customHeight="1"/>
    <row r="18090" ht="12.75" hidden="1" customHeight="1"/>
    <row r="18091" ht="12.75" hidden="1" customHeight="1"/>
    <row r="18092" ht="12.75" hidden="1" customHeight="1"/>
    <row r="18093" ht="12.75" hidden="1" customHeight="1"/>
    <row r="18094" ht="12.75" hidden="1" customHeight="1"/>
    <row r="18095" ht="12.75" hidden="1" customHeight="1"/>
    <row r="18096" ht="12.75" hidden="1" customHeight="1"/>
    <row r="18097" ht="12.75" hidden="1" customHeight="1"/>
    <row r="18098" ht="12.75" hidden="1" customHeight="1"/>
    <row r="18099" ht="12.75" hidden="1" customHeight="1"/>
    <row r="18100" ht="12.75" hidden="1" customHeight="1"/>
    <row r="18101" ht="12.75" hidden="1" customHeight="1"/>
    <row r="18102" ht="12.75" hidden="1" customHeight="1"/>
    <row r="18103" ht="12.75" hidden="1" customHeight="1"/>
    <row r="18104" ht="12.75" hidden="1" customHeight="1"/>
    <row r="18105" ht="12.75" hidden="1" customHeight="1"/>
    <row r="18106" ht="12.75" hidden="1" customHeight="1"/>
    <row r="18107" ht="12.75" hidden="1" customHeight="1"/>
    <row r="18108" ht="12.75" hidden="1" customHeight="1"/>
    <row r="18109" ht="12.75" hidden="1" customHeight="1"/>
    <row r="18110" ht="12.75" hidden="1" customHeight="1"/>
    <row r="18111" ht="12.75" hidden="1" customHeight="1"/>
    <row r="18112" ht="12.75" hidden="1" customHeight="1"/>
    <row r="18113" ht="12.75" hidden="1" customHeight="1"/>
    <row r="18114" ht="12.75" hidden="1" customHeight="1"/>
    <row r="18115" ht="12.75" hidden="1" customHeight="1"/>
    <row r="18116" ht="12.75" hidden="1" customHeight="1"/>
    <row r="18117" ht="12.75" hidden="1" customHeight="1"/>
    <row r="18118" ht="12.75" hidden="1" customHeight="1"/>
    <row r="18119" ht="12.75" hidden="1" customHeight="1"/>
    <row r="18120" ht="12.75" hidden="1" customHeight="1"/>
    <row r="18121" ht="12.75" hidden="1" customHeight="1"/>
    <row r="18122" ht="12.75" hidden="1" customHeight="1"/>
    <row r="18123" ht="12.75" hidden="1" customHeight="1"/>
    <row r="18124" ht="12.75" hidden="1" customHeight="1"/>
    <row r="18125" ht="12.75" hidden="1" customHeight="1"/>
    <row r="18126" ht="12.75" hidden="1" customHeight="1"/>
    <row r="18127" ht="12.75" hidden="1" customHeight="1"/>
    <row r="18128" ht="12.75" hidden="1" customHeight="1"/>
    <row r="18129" ht="12.75" hidden="1" customHeight="1"/>
    <row r="18130" ht="12.75" hidden="1" customHeight="1"/>
    <row r="18131" ht="12.75" hidden="1" customHeight="1"/>
    <row r="18132" ht="12.75" hidden="1" customHeight="1"/>
    <row r="18133" ht="12.75" hidden="1" customHeight="1"/>
    <row r="18134" ht="12.75" hidden="1" customHeight="1"/>
    <row r="18135" ht="12.75" hidden="1" customHeight="1"/>
    <row r="18136" ht="12.75" hidden="1" customHeight="1"/>
    <row r="18137" ht="12.75" hidden="1" customHeight="1"/>
    <row r="18138" ht="12.75" hidden="1" customHeight="1"/>
    <row r="18139" ht="12.75" hidden="1" customHeight="1"/>
    <row r="18140" ht="12.75" hidden="1" customHeight="1"/>
    <row r="18141" ht="12.75" hidden="1" customHeight="1"/>
    <row r="18142" ht="12.75" hidden="1" customHeight="1"/>
    <row r="18143" ht="12.75" hidden="1" customHeight="1"/>
    <row r="18144" ht="12.75" hidden="1" customHeight="1"/>
    <row r="18145" ht="12.75" hidden="1" customHeight="1"/>
    <row r="18146" ht="12.75" hidden="1" customHeight="1"/>
    <row r="18147" ht="12.75" hidden="1" customHeight="1"/>
    <row r="18148" ht="12.75" hidden="1" customHeight="1"/>
    <row r="18149" ht="12.75" hidden="1" customHeight="1"/>
    <row r="18150" ht="12.75" hidden="1" customHeight="1"/>
    <row r="18151" ht="12.75" hidden="1" customHeight="1"/>
    <row r="18152" ht="12.75" hidden="1" customHeight="1"/>
    <row r="18153" ht="12.75" hidden="1" customHeight="1"/>
    <row r="18154" ht="12.75" hidden="1" customHeight="1"/>
    <row r="18155" ht="12.75" hidden="1" customHeight="1"/>
    <row r="18156" ht="12.75" hidden="1" customHeight="1"/>
    <row r="18157" ht="12.75" hidden="1" customHeight="1"/>
    <row r="18158" ht="12.75" hidden="1" customHeight="1"/>
    <row r="18159" ht="12.75" hidden="1" customHeight="1"/>
    <row r="18160" ht="12.75" hidden="1" customHeight="1"/>
    <row r="18161" ht="12.75" hidden="1" customHeight="1"/>
    <row r="18162" ht="12.75" hidden="1" customHeight="1"/>
    <row r="18163" ht="12.75" hidden="1" customHeight="1"/>
    <row r="18164" ht="12.75" hidden="1" customHeight="1"/>
    <row r="18165" ht="12.75" hidden="1" customHeight="1"/>
    <row r="18166" ht="12.75" hidden="1" customHeight="1"/>
    <row r="18167" ht="12.75" hidden="1" customHeight="1"/>
    <row r="18168" ht="12.75" hidden="1" customHeight="1"/>
    <row r="18169" ht="12.75" hidden="1" customHeight="1"/>
    <row r="18170" ht="12.75" hidden="1" customHeight="1"/>
    <row r="18171" ht="12.75" hidden="1" customHeight="1"/>
    <row r="18172" ht="12.75" hidden="1" customHeight="1"/>
    <row r="18173" ht="12.75" hidden="1" customHeight="1"/>
    <row r="18174" ht="12.75" hidden="1" customHeight="1"/>
    <row r="18175" ht="12.75" hidden="1" customHeight="1"/>
    <row r="18176" ht="12.75" hidden="1" customHeight="1"/>
    <row r="18177" ht="12.75" hidden="1" customHeight="1"/>
    <row r="18178" ht="12.75" hidden="1" customHeight="1"/>
    <row r="18179" ht="12.75" hidden="1" customHeight="1"/>
    <row r="18180" ht="12.75" hidden="1" customHeight="1"/>
    <row r="18181" ht="12.75" hidden="1" customHeight="1"/>
    <row r="18182" ht="12.75" hidden="1" customHeight="1"/>
    <row r="18183" ht="12.75" hidden="1" customHeight="1"/>
    <row r="18184" ht="12.75" hidden="1" customHeight="1"/>
    <row r="18185" ht="12.75" hidden="1" customHeight="1"/>
    <row r="18186" ht="12.75" hidden="1" customHeight="1"/>
    <row r="18187" ht="12.75" hidden="1" customHeight="1"/>
    <row r="18188" ht="12.75" hidden="1" customHeight="1"/>
    <row r="18189" ht="12.75" hidden="1" customHeight="1"/>
    <row r="18190" ht="12.75" hidden="1" customHeight="1"/>
    <row r="18191" ht="12.75" hidden="1" customHeight="1"/>
    <row r="18192" ht="12.75" hidden="1" customHeight="1"/>
    <row r="18193" ht="12.75" hidden="1" customHeight="1"/>
    <row r="18194" ht="12.75" hidden="1" customHeight="1"/>
    <row r="18195" ht="12.75" hidden="1" customHeight="1"/>
    <row r="18196" ht="12.75" hidden="1" customHeight="1"/>
    <row r="18197" ht="12.75" hidden="1" customHeight="1"/>
    <row r="18198" ht="12.75" hidden="1" customHeight="1"/>
    <row r="18199" ht="12.75" hidden="1" customHeight="1"/>
    <row r="18200" ht="12.75" hidden="1" customHeight="1"/>
    <row r="18201" ht="12.75" hidden="1" customHeight="1"/>
    <row r="18202" ht="12.75" hidden="1" customHeight="1"/>
    <row r="18203" ht="12.75" hidden="1" customHeight="1"/>
    <row r="18204" ht="12.75" hidden="1" customHeight="1"/>
    <row r="18205" ht="12.75" hidden="1" customHeight="1"/>
    <row r="18206" ht="12.75" hidden="1" customHeight="1"/>
    <row r="18207" ht="12.75" hidden="1" customHeight="1"/>
    <row r="18208" ht="12.75" hidden="1" customHeight="1"/>
    <row r="18209" ht="12.75" hidden="1" customHeight="1"/>
    <row r="18210" ht="12.75" hidden="1" customHeight="1"/>
    <row r="18211" ht="12.75" hidden="1" customHeight="1"/>
    <row r="18212" ht="12.75" hidden="1" customHeight="1"/>
    <row r="18213" ht="12.75" hidden="1" customHeight="1"/>
    <row r="18214" ht="12.75" hidden="1" customHeight="1"/>
    <row r="18215" ht="12.75" hidden="1" customHeight="1"/>
    <row r="18216" ht="12.75" hidden="1" customHeight="1"/>
    <row r="18217" ht="12.75" hidden="1" customHeight="1"/>
    <row r="18218" ht="12.75" hidden="1" customHeight="1"/>
    <row r="18219" ht="12.75" hidden="1" customHeight="1"/>
    <row r="18220" ht="12.75" hidden="1" customHeight="1"/>
    <row r="18221" ht="12.75" hidden="1" customHeight="1"/>
    <row r="18222" ht="12.75" hidden="1" customHeight="1"/>
    <row r="18223" ht="12.75" hidden="1" customHeight="1"/>
    <row r="18224" ht="12.75" hidden="1" customHeight="1"/>
    <row r="18225" ht="12.75" hidden="1" customHeight="1"/>
    <row r="18226" ht="12.75" hidden="1" customHeight="1"/>
    <row r="18227" ht="12.75" hidden="1" customHeight="1"/>
    <row r="18228" ht="12.75" hidden="1" customHeight="1"/>
    <row r="18229" ht="12.75" hidden="1" customHeight="1"/>
    <row r="18230" ht="12.75" hidden="1" customHeight="1"/>
    <row r="18231" ht="12.75" hidden="1" customHeight="1"/>
    <row r="18232" ht="12.75" hidden="1" customHeight="1"/>
    <row r="18233" ht="12.75" hidden="1" customHeight="1"/>
    <row r="18234" ht="12.75" hidden="1" customHeight="1"/>
    <row r="18235" ht="12.75" hidden="1" customHeight="1"/>
    <row r="18236" ht="12.75" hidden="1" customHeight="1"/>
    <row r="18237" ht="12.75" hidden="1" customHeight="1"/>
    <row r="18238" ht="12.75" hidden="1" customHeight="1"/>
    <row r="18239" ht="12.75" hidden="1" customHeight="1"/>
    <row r="18240" ht="12.75" hidden="1" customHeight="1"/>
    <row r="18241" ht="12.75" hidden="1" customHeight="1"/>
    <row r="18242" ht="12.75" hidden="1" customHeight="1"/>
    <row r="18243" ht="12.75" hidden="1" customHeight="1"/>
    <row r="18244" ht="12.75" hidden="1" customHeight="1"/>
    <row r="18245" ht="12.75" hidden="1" customHeight="1"/>
    <row r="18246" ht="12.75" hidden="1" customHeight="1"/>
    <row r="18247" ht="12.75" hidden="1" customHeight="1"/>
    <row r="18248" ht="12.75" hidden="1" customHeight="1"/>
    <row r="18249" ht="12.75" hidden="1" customHeight="1"/>
    <row r="18250" ht="12.75" hidden="1" customHeight="1"/>
    <row r="18251" ht="12.75" hidden="1" customHeight="1"/>
    <row r="18252" ht="12.75" hidden="1" customHeight="1"/>
    <row r="18253" ht="12.75" hidden="1" customHeight="1"/>
    <row r="18254" ht="12.75" hidden="1" customHeight="1"/>
    <row r="18255" ht="12.75" hidden="1" customHeight="1"/>
    <row r="18256" ht="12.75" hidden="1" customHeight="1"/>
    <row r="18257" ht="12.75" hidden="1" customHeight="1"/>
    <row r="18258" ht="12.75" hidden="1" customHeight="1"/>
    <row r="18259" ht="12.75" hidden="1" customHeight="1"/>
    <row r="18260" ht="12.75" hidden="1" customHeight="1"/>
    <row r="18261" ht="12.75" hidden="1" customHeight="1"/>
    <row r="18262" ht="12.75" hidden="1" customHeight="1"/>
    <row r="18263" ht="12.75" hidden="1" customHeight="1"/>
    <row r="18264" ht="12.75" hidden="1" customHeight="1"/>
    <row r="18265" ht="12.75" hidden="1" customHeight="1"/>
    <row r="18266" ht="12.75" hidden="1" customHeight="1"/>
    <row r="18267" ht="12.75" hidden="1" customHeight="1"/>
    <row r="18268" ht="12.75" hidden="1" customHeight="1"/>
    <row r="18269" ht="12.75" hidden="1" customHeight="1"/>
    <row r="18270" ht="12.75" hidden="1" customHeight="1"/>
    <row r="18271" ht="12.75" hidden="1" customHeight="1"/>
    <row r="18272" ht="12.75" hidden="1" customHeight="1"/>
    <row r="18273" ht="12.75" hidden="1" customHeight="1"/>
    <row r="18274" ht="12.75" hidden="1" customHeight="1"/>
    <row r="18275" ht="12.75" hidden="1" customHeight="1"/>
    <row r="18276" ht="12.75" hidden="1" customHeight="1"/>
    <row r="18277" ht="12.75" hidden="1" customHeight="1"/>
    <row r="18278" ht="12.75" hidden="1" customHeight="1"/>
    <row r="18279" ht="12.75" hidden="1" customHeight="1"/>
    <row r="18280" ht="12.75" hidden="1" customHeight="1"/>
    <row r="18281" ht="12.75" hidden="1" customHeight="1"/>
    <row r="18282" ht="12.75" hidden="1" customHeight="1"/>
    <row r="18283" ht="12.75" hidden="1" customHeight="1"/>
    <row r="18284" ht="12.75" hidden="1" customHeight="1"/>
    <row r="18285" ht="12.75" hidden="1" customHeight="1"/>
    <row r="18286" ht="12.75" hidden="1" customHeight="1"/>
    <row r="18287" ht="12.75" hidden="1" customHeight="1"/>
    <row r="18288" ht="12.75" hidden="1" customHeight="1"/>
    <row r="18289" ht="12.75" hidden="1" customHeight="1"/>
    <row r="18290" ht="12.75" hidden="1" customHeight="1"/>
    <row r="18291" ht="12.75" hidden="1" customHeight="1"/>
    <row r="18292" ht="12.75" hidden="1" customHeight="1"/>
    <row r="18293" ht="12.75" hidden="1" customHeight="1"/>
    <row r="18294" ht="12.75" hidden="1" customHeight="1"/>
    <row r="18295" ht="12.75" hidden="1" customHeight="1"/>
    <row r="18296" ht="12.75" hidden="1" customHeight="1"/>
    <row r="18297" ht="12.75" hidden="1" customHeight="1"/>
    <row r="18298" ht="12.75" hidden="1" customHeight="1"/>
    <row r="18299" ht="12.75" hidden="1" customHeight="1"/>
    <row r="18300" ht="12.75" hidden="1" customHeight="1"/>
    <row r="18301" ht="12.75" hidden="1" customHeight="1"/>
    <row r="18302" ht="12.75" hidden="1" customHeight="1"/>
    <row r="18303" ht="12.75" hidden="1" customHeight="1"/>
    <row r="18304" ht="12.75" hidden="1" customHeight="1"/>
    <row r="18305" ht="12.75" hidden="1" customHeight="1"/>
    <row r="18306" ht="12.75" hidden="1" customHeight="1"/>
    <row r="18307" ht="12.75" hidden="1" customHeight="1"/>
    <row r="18308" ht="12.75" hidden="1" customHeight="1"/>
    <row r="18309" ht="12.75" hidden="1" customHeight="1"/>
    <row r="18310" ht="12.75" hidden="1" customHeight="1"/>
    <row r="18311" ht="12.75" hidden="1" customHeight="1"/>
    <row r="18312" ht="12.75" hidden="1" customHeight="1"/>
    <row r="18313" ht="12.75" hidden="1" customHeight="1"/>
    <row r="18314" ht="12.75" hidden="1" customHeight="1"/>
    <row r="18315" ht="12.75" hidden="1" customHeight="1"/>
    <row r="18316" ht="12.75" hidden="1" customHeight="1"/>
    <row r="18317" ht="12.75" hidden="1" customHeight="1"/>
    <row r="18318" ht="12.75" hidden="1" customHeight="1"/>
    <row r="18319" ht="12.75" hidden="1" customHeight="1"/>
    <row r="18320" ht="12.75" hidden="1" customHeight="1"/>
    <row r="18321" ht="12.75" hidden="1" customHeight="1"/>
    <row r="18322" ht="12.75" hidden="1" customHeight="1"/>
    <row r="18323" ht="12.75" hidden="1" customHeight="1"/>
    <row r="18324" ht="12.75" hidden="1" customHeight="1"/>
    <row r="18325" ht="12.75" hidden="1" customHeight="1"/>
    <row r="18326" ht="12.75" hidden="1" customHeight="1"/>
    <row r="18327" ht="12.75" hidden="1" customHeight="1"/>
    <row r="18328" ht="12.75" hidden="1" customHeight="1"/>
    <row r="18329" ht="12.75" hidden="1" customHeight="1"/>
    <row r="18330" ht="12.75" hidden="1" customHeight="1"/>
    <row r="18331" ht="12.75" hidden="1" customHeight="1"/>
    <row r="18332" ht="12.75" hidden="1" customHeight="1"/>
    <row r="18333" ht="12.75" hidden="1" customHeight="1"/>
    <row r="18334" ht="12.75" hidden="1" customHeight="1"/>
    <row r="18335" ht="12.75" hidden="1" customHeight="1"/>
    <row r="18336" ht="12.75" hidden="1" customHeight="1"/>
    <row r="18337" ht="12.75" hidden="1" customHeight="1"/>
    <row r="18338" ht="12.75" hidden="1" customHeight="1"/>
    <row r="18339" ht="12.75" hidden="1" customHeight="1"/>
    <row r="18340" ht="12.75" hidden="1" customHeight="1"/>
    <row r="18341" ht="12.75" hidden="1" customHeight="1"/>
    <row r="18342" ht="12.75" hidden="1" customHeight="1"/>
    <row r="18343" ht="12.75" hidden="1" customHeight="1"/>
    <row r="18344" ht="12.75" hidden="1" customHeight="1"/>
    <row r="18345" ht="12.75" hidden="1" customHeight="1"/>
    <row r="18346" ht="12.75" hidden="1" customHeight="1"/>
    <row r="18347" ht="12.75" hidden="1" customHeight="1"/>
    <row r="18348" ht="12.75" hidden="1" customHeight="1"/>
    <row r="18349" ht="12.75" hidden="1" customHeight="1"/>
    <row r="18350" ht="12.75" hidden="1" customHeight="1"/>
    <row r="18351" ht="12.75" hidden="1" customHeight="1"/>
    <row r="18352" ht="12.75" hidden="1" customHeight="1"/>
    <row r="18353" ht="12.75" hidden="1" customHeight="1"/>
    <row r="18354" ht="12.75" hidden="1" customHeight="1"/>
    <row r="18355" ht="12.75" hidden="1" customHeight="1"/>
    <row r="18356" ht="12.75" hidden="1" customHeight="1"/>
    <row r="18357" ht="12.75" hidden="1" customHeight="1"/>
    <row r="18358" ht="12.75" hidden="1" customHeight="1"/>
    <row r="18359" ht="12.75" hidden="1" customHeight="1"/>
    <row r="18360" ht="12.75" hidden="1" customHeight="1"/>
    <row r="18361" ht="12.75" hidden="1" customHeight="1"/>
    <row r="18362" ht="12.75" hidden="1" customHeight="1"/>
    <row r="18363" ht="12.75" hidden="1" customHeight="1"/>
    <row r="18364" ht="12.75" hidden="1" customHeight="1"/>
    <row r="18365" ht="12.75" hidden="1" customHeight="1"/>
    <row r="18366" ht="12.75" hidden="1" customHeight="1"/>
    <row r="18367" ht="12.75" hidden="1" customHeight="1"/>
    <row r="18368" ht="12.75" hidden="1" customHeight="1"/>
    <row r="18369" ht="12.75" hidden="1" customHeight="1"/>
    <row r="18370" ht="12.75" hidden="1" customHeight="1"/>
    <row r="18371" ht="12.75" hidden="1" customHeight="1"/>
    <row r="18372" ht="12.75" hidden="1" customHeight="1"/>
    <row r="18373" ht="12.75" hidden="1" customHeight="1"/>
    <row r="18374" ht="12.75" hidden="1" customHeight="1"/>
    <row r="18375" ht="12.75" hidden="1" customHeight="1"/>
    <row r="18376" ht="12.75" hidden="1" customHeight="1"/>
    <row r="18377" ht="12.75" hidden="1" customHeight="1"/>
    <row r="18378" ht="12.75" hidden="1" customHeight="1"/>
    <row r="18379" ht="12.75" hidden="1" customHeight="1"/>
    <row r="18380" ht="12.75" hidden="1" customHeight="1"/>
    <row r="18381" ht="12.75" hidden="1" customHeight="1"/>
    <row r="18382" ht="12.75" hidden="1" customHeight="1"/>
    <row r="18383" ht="12.75" hidden="1" customHeight="1"/>
    <row r="18384" ht="12.75" hidden="1" customHeight="1"/>
    <row r="18385" ht="12.75" hidden="1" customHeight="1"/>
    <row r="18386" ht="12.75" hidden="1" customHeight="1"/>
    <row r="18387" ht="12.75" hidden="1" customHeight="1"/>
    <row r="18388" ht="12.75" hidden="1" customHeight="1"/>
    <row r="18389" ht="12.75" hidden="1" customHeight="1"/>
    <row r="18390" ht="12.75" hidden="1" customHeight="1"/>
    <row r="18391" ht="12.75" hidden="1" customHeight="1"/>
    <row r="18392" ht="12.75" hidden="1" customHeight="1"/>
    <row r="18393" ht="12.75" hidden="1" customHeight="1"/>
    <row r="18394" ht="12.75" hidden="1" customHeight="1"/>
    <row r="18395" ht="12.75" hidden="1" customHeight="1"/>
    <row r="18396" ht="12.75" hidden="1" customHeight="1"/>
    <row r="18397" ht="12.75" hidden="1" customHeight="1"/>
    <row r="18398" ht="12.75" hidden="1" customHeight="1"/>
    <row r="18399" ht="12.75" hidden="1" customHeight="1"/>
    <row r="18400" ht="12.75" hidden="1" customHeight="1"/>
    <row r="18401" ht="12.75" hidden="1" customHeight="1"/>
    <row r="18402" ht="12.75" hidden="1" customHeight="1"/>
    <row r="18403" ht="12.75" hidden="1" customHeight="1"/>
    <row r="18404" ht="12.75" hidden="1" customHeight="1"/>
    <row r="18405" ht="12.75" hidden="1" customHeight="1"/>
    <row r="18406" ht="12.75" hidden="1" customHeight="1"/>
    <row r="18407" ht="12.75" hidden="1" customHeight="1"/>
    <row r="18408" ht="12.75" hidden="1" customHeight="1"/>
    <row r="18409" ht="12.75" hidden="1" customHeight="1"/>
    <row r="18410" ht="12.75" hidden="1" customHeight="1"/>
    <row r="18411" ht="12.75" hidden="1" customHeight="1"/>
    <row r="18412" ht="12.75" hidden="1" customHeight="1"/>
    <row r="18413" ht="12.75" hidden="1" customHeight="1"/>
    <row r="18414" ht="12.75" hidden="1" customHeight="1"/>
    <row r="18415" ht="12.75" hidden="1" customHeight="1"/>
    <row r="18416" ht="12.75" hidden="1" customHeight="1"/>
    <row r="18417" ht="12.75" hidden="1" customHeight="1"/>
    <row r="18418" ht="12.75" hidden="1" customHeight="1"/>
    <row r="18419" ht="12.75" hidden="1" customHeight="1"/>
    <row r="18420" ht="12.75" hidden="1" customHeight="1"/>
    <row r="18421" ht="12.75" hidden="1" customHeight="1"/>
    <row r="18422" ht="12.75" hidden="1" customHeight="1"/>
    <row r="18423" ht="12.75" hidden="1" customHeight="1"/>
    <row r="18424" ht="12.75" hidden="1" customHeight="1"/>
    <row r="18425" ht="12.75" hidden="1" customHeight="1"/>
    <row r="18426" ht="12.75" hidden="1" customHeight="1"/>
    <row r="18427" ht="12.75" hidden="1" customHeight="1"/>
    <row r="18428" ht="12.75" hidden="1" customHeight="1"/>
    <row r="18429" ht="12.75" hidden="1" customHeight="1"/>
    <row r="18430" ht="12.75" hidden="1" customHeight="1"/>
    <row r="18431" ht="12.75" hidden="1" customHeight="1"/>
    <row r="18432" ht="12.75" hidden="1" customHeight="1"/>
    <row r="18433" ht="12.75" hidden="1" customHeight="1"/>
    <row r="18434" ht="12.75" hidden="1" customHeight="1"/>
    <row r="18435" ht="12.75" hidden="1" customHeight="1"/>
    <row r="18436" ht="12.75" hidden="1" customHeight="1"/>
    <row r="18437" ht="12.75" hidden="1" customHeight="1"/>
    <row r="18438" ht="12.75" hidden="1" customHeight="1"/>
    <row r="18439" ht="12.75" hidden="1" customHeight="1"/>
    <row r="18440" ht="12.75" hidden="1" customHeight="1"/>
    <row r="18441" ht="12.75" hidden="1" customHeight="1"/>
    <row r="18442" ht="12.75" hidden="1" customHeight="1"/>
    <row r="18443" ht="12.75" hidden="1" customHeight="1"/>
    <row r="18444" ht="12.75" hidden="1" customHeight="1"/>
    <row r="18445" ht="12.75" hidden="1" customHeight="1"/>
    <row r="18446" ht="12.75" hidden="1" customHeight="1"/>
    <row r="18447" ht="12.75" hidden="1" customHeight="1"/>
    <row r="18448" ht="12.75" hidden="1" customHeight="1"/>
    <row r="18449" ht="12.75" hidden="1" customHeight="1"/>
    <row r="18450" ht="12.75" hidden="1" customHeight="1"/>
    <row r="18451" ht="12.75" hidden="1" customHeight="1"/>
    <row r="18452" ht="12.75" hidden="1" customHeight="1"/>
    <row r="18453" ht="12.75" hidden="1" customHeight="1"/>
    <row r="18454" ht="12.75" hidden="1" customHeight="1"/>
    <row r="18455" ht="12.75" hidden="1" customHeight="1"/>
    <row r="18456" ht="12.75" hidden="1" customHeight="1"/>
    <row r="18457" ht="12.75" hidden="1" customHeight="1"/>
    <row r="18458" ht="12.75" hidden="1" customHeight="1"/>
    <row r="18459" ht="12.75" hidden="1" customHeight="1"/>
    <row r="18460" ht="12.75" hidden="1" customHeight="1"/>
    <row r="18461" ht="12.75" hidden="1" customHeight="1"/>
    <row r="18462" ht="12.75" hidden="1" customHeight="1"/>
    <row r="18463" ht="12.75" hidden="1" customHeight="1"/>
    <row r="18464" ht="12.75" hidden="1" customHeight="1"/>
    <row r="18465" ht="12.75" hidden="1" customHeight="1"/>
    <row r="18466" ht="12.75" hidden="1" customHeight="1"/>
    <row r="18467" ht="12.75" hidden="1" customHeight="1"/>
    <row r="18468" ht="12.75" hidden="1" customHeight="1"/>
    <row r="18469" ht="12.75" hidden="1" customHeight="1"/>
    <row r="18470" ht="12.75" hidden="1" customHeight="1"/>
    <row r="18471" ht="12.75" hidden="1" customHeight="1"/>
    <row r="18472" ht="12.75" hidden="1" customHeight="1"/>
    <row r="18473" ht="12.75" hidden="1" customHeight="1"/>
    <row r="18474" ht="12.75" hidden="1" customHeight="1"/>
    <row r="18475" ht="12.75" hidden="1" customHeight="1"/>
    <row r="18476" ht="12.75" hidden="1" customHeight="1"/>
    <row r="18477" ht="12.75" hidden="1" customHeight="1"/>
    <row r="18478" ht="12.75" hidden="1" customHeight="1"/>
    <row r="18479" ht="12.75" hidden="1" customHeight="1"/>
    <row r="18480" ht="12.75" hidden="1" customHeight="1"/>
    <row r="18481" ht="12.75" hidden="1" customHeight="1"/>
    <row r="18482" ht="12.75" hidden="1" customHeight="1"/>
    <row r="18483" ht="12.75" hidden="1" customHeight="1"/>
    <row r="18484" ht="12.75" hidden="1" customHeight="1"/>
    <row r="18485" ht="12.75" hidden="1" customHeight="1"/>
    <row r="18486" ht="12.75" hidden="1" customHeight="1"/>
    <row r="18487" ht="12.75" hidden="1" customHeight="1"/>
    <row r="18488" ht="12.75" hidden="1" customHeight="1"/>
    <row r="18489" ht="12.75" hidden="1" customHeight="1"/>
    <row r="18490" ht="12.75" hidden="1" customHeight="1"/>
    <row r="18491" ht="12.75" hidden="1" customHeight="1"/>
    <row r="18492" ht="12.75" hidden="1" customHeight="1"/>
    <row r="18493" ht="12.75" hidden="1" customHeight="1"/>
    <row r="18494" ht="12.75" hidden="1" customHeight="1"/>
    <row r="18495" ht="12.75" hidden="1" customHeight="1"/>
    <row r="18496" ht="12.75" hidden="1" customHeight="1"/>
    <row r="18497" ht="12.75" hidden="1" customHeight="1"/>
    <row r="18498" ht="12.75" hidden="1" customHeight="1"/>
    <row r="18499" ht="12.75" hidden="1" customHeight="1"/>
    <row r="18500" ht="12.75" hidden="1" customHeight="1"/>
    <row r="18501" ht="12.75" hidden="1" customHeight="1"/>
    <row r="18502" ht="12.75" hidden="1" customHeight="1"/>
    <row r="18503" ht="12.75" hidden="1" customHeight="1"/>
    <row r="18504" ht="12.75" hidden="1" customHeight="1"/>
    <row r="18505" ht="12.75" hidden="1" customHeight="1"/>
    <row r="18506" ht="12.75" hidden="1" customHeight="1"/>
    <row r="18507" ht="12.75" hidden="1" customHeight="1"/>
    <row r="18508" ht="12.75" hidden="1" customHeight="1"/>
    <row r="18509" ht="12.75" hidden="1" customHeight="1"/>
    <row r="18510" ht="12.75" hidden="1" customHeight="1"/>
    <row r="18511" ht="12.75" hidden="1" customHeight="1"/>
    <row r="18512" ht="12.75" hidden="1" customHeight="1"/>
    <row r="18513" ht="12.75" hidden="1" customHeight="1"/>
    <row r="18514" ht="12.75" hidden="1" customHeight="1"/>
    <row r="18515" ht="12.75" hidden="1" customHeight="1"/>
    <row r="18516" ht="12.75" hidden="1" customHeight="1"/>
    <row r="18517" ht="12.75" hidden="1" customHeight="1"/>
    <row r="18518" ht="12.75" hidden="1" customHeight="1"/>
    <row r="18519" ht="12.75" hidden="1" customHeight="1"/>
    <row r="18520" ht="12.75" hidden="1" customHeight="1"/>
    <row r="18521" ht="12.75" hidden="1" customHeight="1"/>
    <row r="18522" ht="12.75" hidden="1" customHeight="1"/>
    <row r="18523" ht="12.75" hidden="1" customHeight="1"/>
    <row r="18524" ht="12.75" hidden="1" customHeight="1"/>
    <row r="18525" ht="12.75" hidden="1" customHeight="1"/>
    <row r="18526" ht="12.75" hidden="1" customHeight="1"/>
    <row r="18527" ht="12.75" hidden="1" customHeight="1"/>
    <row r="18528" ht="12.75" hidden="1" customHeight="1"/>
    <row r="18529" ht="12.75" hidden="1" customHeight="1"/>
    <row r="18530" ht="12.75" hidden="1" customHeight="1"/>
    <row r="18531" ht="12.75" hidden="1" customHeight="1"/>
    <row r="18532" ht="12.75" hidden="1" customHeight="1"/>
    <row r="18533" ht="12.75" hidden="1" customHeight="1"/>
    <row r="18534" ht="12.75" hidden="1" customHeight="1"/>
    <row r="18535" ht="12.75" hidden="1" customHeight="1"/>
    <row r="18536" ht="12.75" hidden="1" customHeight="1"/>
    <row r="18537" ht="12.75" hidden="1" customHeight="1"/>
    <row r="18538" ht="12.75" hidden="1" customHeight="1"/>
    <row r="18539" ht="12.75" hidden="1" customHeight="1"/>
    <row r="18540" ht="12.75" hidden="1" customHeight="1"/>
    <row r="18541" ht="12.75" hidden="1" customHeight="1"/>
    <row r="18542" ht="12.75" hidden="1" customHeight="1"/>
    <row r="18543" ht="12.75" hidden="1" customHeight="1"/>
    <row r="18544" ht="12.75" hidden="1" customHeight="1"/>
    <row r="18545" ht="12.75" hidden="1" customHeight="1"/>
    <row r="18546" ht="12.75" hidden="1" customHeight="1"/>
    <row r="18547" ht="12.75" hidden="1" customHeight="1"/>
    <row r="18548" ht="12.75" hidden="1" customHeight="1"/>
    <row r="18549" ht="12.75" hidden="1" customHeight="1"/>
    <row r="18550" ht="12.75" hidden="1" customHeight="1"/>
    <row r="18551" ht="12.75" hidden="1" customHeight="1"/>
    <row r="18552" ht="12.75" hidden="1" customHeight="1"/>
    <row r="18553" ht="12.75" hidden="1" customHeight="1"/>
    <row r="18554" ht="12.75" hidden="1" customHeight="1"/>
    <row r="18555" ht="12.75" hidden="1" customHeight="1"/>
    <row r="18556" ht="12.75" hidden="1" customHeight="1"/>
    <row r="18557" ht="12.75" hidden="1" customHeight="1"/>
    <row r="18558" ht="12.75" hidden="1" customHeight="1"/>
    <row r="18559" ht="12.75" hidden="1" customHeight="1"/>
    <row r="18560" ht="12.75" hidden="1" customHeight="1"/>
    <row r="18561" ht="12.75" hidden="1" customHeight="1"/>
    <row r="18562" ht="12.75" hidden="1" customHeight="1"/>
    <row r="18563" ht="12.75" hidden="1" customHeight="1"/>
    <row r="18564" ht="12.75" hidden="1" customHeight="1"/>
    <row r="18565" ht="12.75" hidden="1" customHeight="1"/>
    <row r="18566" ht="12.75" hidden="1" customHeight="1"/>
    <row r="18567" ht="12.75" hidden="1" customHeight="1"/>
    <row r="18568" ht="12.75" hidden="1" customHeight="1"/>
    <row r="18569" ht="12.75" hidden="1" customHeight="1"/>
    <row r="18570" ht="12.75" hidden="1" customHeight="1"/>
    <row r="18571" ht="12.75" hidden="1" customHeight="1"/>
    <row r="18572" ht="12.75" hidden="1" customHeight="1"/>
    <row r="18573" ht="12.75" hidden="1" customHeight="1"/>
    <row r="18574" ht="12.75" hidden="1" customHeight="1"/>
    <row r="18575" ht="12.75" hidden="1" customHeight="1"/>
    <row r="18576" ht="12.75" hidden="1" customHeight="1"/>
    <row r="18577" ht="12.75" hidden="1" customHeight="1"/>
    <row r="18578" ht="12.75" hidden="1" customHeight="1"/>
    <row r="18579" ht="12.75" hidden="1" customHeight="1"/>
    <row r="18580" ht="12.75" hidden="1" customHeight="1"/>
    <row r="18581" ht="12.75" hidden="1" customHeight="1"/>
    <row r="18582" ht="12.75" hidden="1" customHeight="1"/>
    <row r="18583" ht="12.75" hidden="1" customHeight="1"/>
    <row r="18584" ht="12.75" hidden="1" customHeight="1"/>
    <row r="18585" ht="12.75" hidden="1" customHeight="1"/>
    <row r="18586" ht="12.75" hidden="1" customHeight="1"/>
    <row r="18587" ht="12.75" hidden="1" customHeight="1"/>
    <row r="18588" ht="12.75" hidden="1" customHeight="1"/>
    <row r="18589" ht="12.75" hidden="1" customHeight="1"/>
    <row r="18590" ht="12.75" hidden="1" customHeight="1"/>
    <row r="18591" ht="12.75" hidden="1" customHeight="1"/>
    <row r="18592" ht="12.75" hidden="1" customHeight="1"/>
    <row r="18593" ht="12.75" hidden="1" customHeight="1"/>
    <row r="18594" ht="12.75" hidden="1" customHeight="1"/>
    <row r="18595" ht="12.75" hidden="1" customHeight="1"/>
    <row r="18596" ht="12.75" hidden="1" customHeight="1"/>
    <row r="18597" ht="12.75" hidden="1" customHeight="1"/>
    <row r="18598" ht="12.75" hidden="1" customHeight="1"/>
    <row r="18599" ht="12.75" hidden="1" customHeight="1"/>
    <row r="18600" ht="12.75" hidden="1" customHeight="1"/>
    <row r="18601" ht="12.75" hidden="1" customHeight="1"/>
    <row r="18602" ht="12.75" hidden="1" customHeight="1"/>
    <row r="18603" ht="12.75" hidden="1" customHeight="1"/>
    <row r="18604" ht="12.75" hidden="1" customHeight="1"/>
    <row r="18605" ht="12.75" hidden="1" customHeight="1"/>
    <row r="18606" ht="12.75" hidden="1" customHeight="1"/>
    <row r="18607" ht="12.75" hidden="1" customHeight="1"/>
    <row r="18608" ht="12.75" hidden="1" customHeight="1"/>
    <row r="18609" ht="12.75" hidden="1" customHeight="1"/>
    <row r="18610" ht="12.75" hidden="1" customHeight="1"/>
    <row r="18611" ht="12.75" hidden="1" customHeight="1"/>
    <row r="18612" ht="12.75" hidden="1" customHeight="1"/>
    <row r="18613" ht="12.75" hidden="1" customHeight="1"/>
    <row r="18614" ht="12.75" hidden="1" customHeight="1"/>
    <row r="18615" ht="12.75" hidden="1" customHeight="1"/>
    <row r="18616" ht="12.75" hidden="1" customHeight="1"/>
    <row r="18617" ht="12.75" hidden="1" customHeight="1"/>
    <row r="18618" ht="12.75" hidden="1" customHeight="1"/>
    <row r="18619" ht="12.75" hidden="1" customHeight="1"/>
    <row r="18620" ht="12.75" hidden="1" customHeight="1"/>
    <row r="18621" ht="12.75" hidden="1" customHeight="1"/>
    <row r="18622" ht="12.75" hidden="1" customHeight="1"/>
    <row r="18623" ht="12.75" hidden="1" customHeight="1"/>
    <row r="18624" ht="12.75" hidden="1" customHeight="1"/>
    <row r="18625" ht="12.75" hidden="1" customHeight="1"/>
    <row r="18626" ht="12.75" hidden="1" customHeight="1"/>
    <row r="18627" ht="12.75" hidden="1" customHeight="1"/>
    <row r="18628" ht="12.75" hidden="1" customHeight="1"/>
    <row r="18629" ht="12.75" hidden="1" customHeight="1"/>
    <row r="18630" ht="12.75" hidden="1" customHeight="1"/>
    <row r="18631" ht="12.75" hidden="1" customHeight="1"/>
    <row r="18632" ht="12.75" hidden="1" customHeight="1"/>
    <row r="18633" ht="12.75" hidden="1" customHeight="1"/>
    <row r="18634" ht="12.75" hidden="1" customHeight="1"/>
    <row r="18635" ht="12.75" hidden="1" customHeight="1"/>
    <row r="18636" ht="12.75" hidden="1" customHeight="1"/>
    <row r="18637" ht="12.75" hidden="1" customHeight="1"/>
    <row r="18638" ht="12.75" hidden="1" customHeight="1"/>
    <row r="18639" ht="12.75" hidden="1" customHeight="1"/>
    <row r="18640" ht="12.75" hidden="1" customHeight="1"/>
    <row r="18641" ht="12.75" hidden="1" customHeight="1"/>
    <row r="18642" ht="12.75" hidden="1" customHeight="1"/>
    <row r="18643" ht="12.75" hidden="1" customHeight="1"/>
    <row r="18644" ht="12.75" hidden="1" customHeight="1"/>
    <row r="18645" ht="12.75" hidden="1" customHeight="1"/>
    <row r="18646" ht="12.75" hidden="1" customHeight="1"/>
    <row r="18647" ht="12.75" hidden="1" customHeight="1"/>
    <row r="18648" ht="12.75" hidden="1" customHeight="1"/>
    <row r="18649" ht="12.75" hidden="1" customHeight="1"/>
    <row r="18650" ht="12.75" hidden="1" customHeight="1"/>
    <row r="18651" ht="12.75" hidden="1" customHeight="1"/>
    <row r="18652" ht="12.75" hidden="1" customHeight="1"/>
    <row r="18653" ht="12.75" hidden="1" customHeight="1"/>
    <row r="18654" ht="12.75" hidden="1" customHeight="1"/>
    <row r="18655" ht="12.75" hidden="1" customHeight="1"/>
    <row r="18656" ht="12.75" hidden="1" customHeight="1"/>
    <row r="18657" ht="12.75" hidden="1" customHeight="1"/>
    <row r="18658" ht="12.75" hidden="1" customHeight="1"/>
    <row r="18659" ht="12.75" hidden="1" customHeight="1"/>
    <row r="18660" ht="12.75" hidden="1" customHeight="1"/>
    <row r="18661" ht="12.75" hidden="1" customHeight="1"/>
    <row r="18662" ht="12.75" hidden="1" customHeight="1"/>
    <row r="18663" ht="12.75" hidden="1" customHeight="1"/>
    <row r="18664" ht="12.75" hidden="1" customHeight="1"/>
    <row r="18665" ht="12.75" hidden="1" customHeight="1"/>
    <row r="18666" ht="12.75" hidden="1" customHeight="1"/>
    <row r="18667" ht="12.75" hidden="1" customHeight="1"/>
    <row r="18668" ht="12.75" hidden="1" customHeight="1"/>
    <row r="18669" ht="12.75" hidden="1" customHeight="1"/>
    <row r="18670" ht="12.75" hidden="1" customHeight="1"/>
    <row r="18671" ht="12.75" hidden="1" customHeight="1"/>
    <row r="18672" ht="12.75" hidden="1" customHeight="1"/>
    <row r="18673" ht="12.75" hidden="1" customHeight="1"/>
    <row r="18674" ht="12.75" hidden="1" customHeight="1"/>
    <row r="18675" ht="12.75" hidden="1" customHeight="1"/>
    <row r="18676" ht="12.75" hidden="1" customHeight="1"/>
    <row r="18677" ht="12.75" hidden="1" customHeight="1"/>
    <row r="18678" ht="12.75" hidden="1" customHeight="1"/>
    <row r="18679" ht="12.75" hidden="1" customHeight="1"/>
    <row r="18680" ht="12.75" hidden="1" customHeight="1"/>
    <row r="18681" ht="12.75" hidden="1" customHeight="1"/>
    <row r="18682" ht="12.75" hidden="1" customHeight="1"/>
    <row r="18683" ht="12.75" hidden="1" customHeight="1"/>
    <row r="18684" ht="12.75" hidden="1" customHeight="1"/>
    <row r="18685" ht="12.75" hidden="1" customHeight="1"/>
    <row r="18686" ht="12.75" hidden="1" customHeight="1"/>
    <row r="18687" ht="12.75" hidden="1" customHeight="1"/>
    <row r="18688" ht="12.75" hidden="1" customHeight="1"/>
    <row r="18689" ht="12.75" hidden="1" customHeight="1"/>
    <row r="18690" ht="12.75" hidden="1" customHeight="1"/>
    <row r="18691" ht="12.75" hidden="1" customHeight="1"/>
    <row r="18692" ht="12.75" hidden="1" customHeight="1"/>
    <row r="18693" ht="12.75" hidden="1" customHeight="1"/>
    <row r="18694" ht="12.75" hidden="1" customHeight="1"/>
    <row r="18695" ht="12.75" hidden="1" customHeight="1"/>
    <row r="18696" ht="12.75" hidden="1" customHeight="1"/>
    <row r="18697" ht="12.75" hidden="1" customHeight="1"/>
    <row r="18698" ht="12.75" hidden="1" customHeight="1"/>
    <row r="18699" ht="12.75" hidden="1" customHeight="1"/>
    <row r="18700" ht="12.75" hidden="1" customHeight="1"/>
    <row r="18701" ht="12.75" hidden="1" customHeight="1"/>
    <row r="18702" ht="12.75" hidden="1" customHeight="1"/>
    <row r="18703" ht="12.75" hidden="1" customHeight="1"/>
    <row r="18704" ht="12.75" hidden="1" customHeight="1"/>
    <row r="18705" ht="12.75" hidden="1" customHeight="1"/>
    <row r="18706" ht="12.75" hidden="1" customHeight="1"/>
    <row r="18707" ht="12.75" hidden="1" customHeight="1"/>
    <row r="18708" ht="12.75" hidden="1" customHeight="1"/>
    <row r="18709" ht="12.75" hidden="1" customHeight="1"/>
    <row r="18710" ht="12.75" hidden="1" customHeight="1"/>
    <row r="18711" ht="12.75" hidden="1" customHeight="1"/>
    <row r="18712" ht="12.75" hidden="1" customHeight="1"/>
    <row r="18713" ht="12.75" hidden="1" customHeight="1"/>
    <row r="18714" ht="12.75" hidden="1" customHeight="1"/>
    <row r="18715" ht="12.75" hidden="1" customHeight="1"/>
    <row r="18716" ht="12.75" hidden="1" customHeight="1"/>
    <row r="18717" ht="12.75" hidden="1" customHeight="1"/>
    <row r="18718" ht="12.75" hidden="1" customHeight="1"/>
    <row r="18719" ht="12.75" hidden="1" customHeight="1"/>
    <row r="18720" ht="12.75" hidden="1" customHeight="1"/>
    <row r="18721" ht="12.75" hidden="1" customHeight="1"/>
    <row r="18722" ht="12.75" hidden="1" customHeight="1"/>
    <row r="18723" ht="12.75" hidden="1" customHeight="1"/>
    <row r="18724" ht="12.75" hidden="1" customHeight="1"/>
    <row r="18725" ht="12.75" hidden="1" customHeight="1"/>
    <row r="18726" ht="12.75" hidden="1" customHeight="1"/>
    <row r="18727" ht="12.75" hidden="1" customHeight="1"/>
    <row r="18728" ht="12.75" hidden="1" customHeight="1"/>
    <row r="18729" ht="12.75" hidden="1" customHeight="1"/>
    <row r="18730" ht="12.75" hidden="1" customHeight="1"/>
    <row r="18731" ht="12.75" hidden="1" customHeight="1"/>
    <row r="18732" ht="12.75" hidden="1" customHeight="1"/>
    <row r="18733" ht="12.75" hidden="1" customHeight="1"/>
    <row r="18734" ht="12.75" hidden="1" customHeight="1"/>
    <row r="18735" ht="12.75" hidden="1" customHeight="1"/>
    <row r="18736" ht="12.75" hidden="1" customHeight="1"/>
    <row r="18737" ht="12.75" hidden="1" customHeight="1"/>
    <row r="18738" ht="12.75" hidden="1" customHeight="1"/>
    <row r="18739" ht="12.75" hidden="1" customHeight="1"/>
    <row r="18740" ht="12.75" hidden="1" customHeight="1"/>
    <row r="18741" ht="12.75" hidden="1" customHeight="1"/>
    <row r="18742" ht="12.75" hidden="1" customHeight="1"/>
    <row r="18743" ht="12.75" hidden="1" customHeight="1"/>
    <row r="18744" ht="12.75" hidden="1" customHeight="1"/>
    <row r="18745" ht="12.75" hidden="1" customHeight="1"/>
    <row r="18746" ht="12.75" hidden="1" customHeight="1"/>
    <row r="18747" ht="12.75" hidden="1" customHeight="1"/>
    <row r="18748" ht="12.75" hidden="1" customHeight="1"/>
    <row r="18749" ht="12.75" hidden="1" customHeight="1"/>
    <row r="18750" ht="12.75" hidden="1" customHeight="1"/>
    <row r="18751" ht="12.75" hidden="1" customHeight="1"/>
    <row r="18752" ht="12.75" hidden="1" customHeight="1"/>
    <row r="18753" ht="12.75" hidden="1" customHeight="1"/>
    <row r="18754" ht="12.75" hidden="1" customHeight="1"/>
    <row r="18755" ht="12.75" hidden="1" customHeight="1"/>
    <row r="18756" ht="12.75" hidden="1" customHeight="1"/>
    <row r="18757" ht="12.75" hidden="1" customHeight="1"/>
    <row r="18758" ht="12.75" hidden="1" customHeight="1"/>
    <row r="18759" ht="12.75" hidden="1" customHeight="1"/>
    <row r="18760" ht="12.75" hidden="1" customHeight="1"/>
    <row r="18761" ht="12.75" hidden="1" customHeight="1"/>
    <row r="18762" ht="12.75" hidden="1" customHeight="1"/>
    <row r="18763" ht="12.75" hidden="1" customHeight="1"/>
    <row r="18764" ht="12.75" hidden="1" customHeight="1"/>
    <row r="18765" ht="12.75" hidden="1" customHeight="1"/>
    <row r="18766" ht="12.75" hidden="1" customHeight="1"/>
    <row r="18767" ht="12.75" hidden="1" customHeight="1"/>
    <row r="18768" ht="12.75" hidden="1" customHeight="1"/>
    <row r="18769" ht="12.75" hidden="1" customHeight="1"/>
    <row r="18770" ht="12.75" hidden="1" customHeight="1"/>
    <row r="18771" ht="12.75" hidden="1" customHeight="1"/>
    <row r="18772" ht="12.75" hidden="1" customHeight="1"/>
    <row r="18773" ht="12.75" hidden="1" customHeight="1"/>
    <row r="18774" ht="12.75" hidden="1" customHeight="1"/>
    <row r="18775" ht="12.75" hidden="1" customHeight="1"/>
    <row r="18776" ht="12.75" hidden="1" customHeight="1"/>
    <row r="18777" ht="12.75" hidden="1" customHeight="1"/>
    <row r="18778" ht="12.75" hidden="1" customHeight="1"/>
    <row r="18779" ht="12.75" hidden="1" customHeight="1"/>
    <row r="18780" ht="12.75" hidden="1" customHeight="1"/>
    <row r="18781" ht="12.75" hidden="1" customHeight="1"/>
    <row r="18782" ht="12.75" hidden="1" customHeight="1"/>
    <row r="18783" ht="12.75" hidden="1" customHeight="1"/>
    <row r="18784" ht="12.75" hidden="1" customHeight="1"/>
    <row r="18785" ht="12.75" hidden="1" customHeight="1"/>
    <row r="18786" ht="12.75" hidden="1" customHeight="1"/>
    <row r="18787" ht="12.75" hidden="1" customHeight="1"/>
    <row r="18788" ht="12.75" hidden="1" customHeight="1"/>
    <row r="18789" ht="12.75" hidden="1" customHeight="1"/>
    <row r="18790" ht="12.75" hidden="1" customHeight="1"/>
    <row r="18791" ht="12.75" hidden="1" customHeight="1"/>
    <row r="18792" ht="12.75" hidden="1" customHeight="1"/>
    <row r="18793" ht="12.75" hidden="1" customHeight="1"/>
    <row r="18794" ht="12.75" hidden="1" customHeight="1"/>
    <row r="18795" ht="12.75" hidden="1" customHeight="1"/>
    <row r="18796" ht="12.75" hidden="1" customHeight="1"/>
    <row r="18797" ht="12.75" hidden="1" customHeight="1"/>
    <row r="18798" ht="12.75" hidden="1" customHeight="1"/>
    <row r="18799" ht="12.75" hidden="1" customHeight="1"/>
    <row r="18800" ht="12.75" hidden="1" customHeight="1"/>
    <row r="18801" ht="12.75" hidden="1" customHeight="1"/>
    <row r="18802" ht="12.75" hidden="1" customHeight="1"/>
    <row r="18803" ht="12.75" hidden="1" customHeight="1"/>
    <row r="18804" ht="12.75" hidden="1" customHeight="1"/>
    <row r="18805" ht="12.75" hidden="1" customHeight="1"/>
    <row r="18806" ht="12.75" hidden="1" customHeight="1"/>
    <row r="18807" ht="12.75" hidden="1" customHeight="1"/>
    <row r="18808" ht="12.75" hidden="1" customHeight="1"/>
    <row r="18809" ht="12.75" hidden="1" customHeight="1"/>
    <row r="18810" ht="12.75" hidden="1" customHeight="1"/>
    <row r="18811" ht="12.75" hidden="1" customHeight="1"/>
    <row r="18812" ht="12.75" hidden="1" customHeight="1"/>
    <row r="18813" ht="12.75" hidden="1" customHeight="1"/>
    <row r="18814" ht="12.75" hidden="1" customHeight="1"/>
    <row r="18815" ht="12.75" hidden="1" customHeight="1"/>
    <row r="18816" ht="12.75" hidden="1" customHeight="1"/>
    <row r="18817" ht="12.75" hidden="1" customHeight="1"/>
    <row r="18818" ht="12.75" hidden="1" customHeight="1"/>
    <row r="18819" ht="12.75" hidden="1" customHeight="1"/>
    <row r="18820" ht="12.75" hidden="1" customHeight="1"/>
    <row r="18821" ht="12.75" hidden="1" customHeight="1"/>
    <row r="18822" ht="12.75" hidden="1" customHeight="1"/>
    <row r="18823" ht="12.75" hidden="1" customHeight="1"/>
    <row r="18824" ht="12.75" hidden="1" customHeight="1"/>
    <row r="18825" ht="12.75" hidden="1" customHeight="1"/>
    <row r="18826" ht="12.75" hidden="1" customHeight="1"/>
    <row r="18827" ht="12.75" hidden="1" customHeight="1"/>
    <row r="18828" ht="12.75" hidden="1" customHeight="1"/>
    <row r="18829" ht="12.75" hidden="1" customHeight="1"/>
    <row r="18830" ht="12.75" hidden="1" customHeight="1"/>
    <row r="18831" ht="12.75" hidden="1" customHeight="1"/>
    <row r="18832" ht="12.75" hidden="1" customHeight="1"/>
    <row r="18833" ht="12.75" hidden="1" customHeight="1"/>
    <row r="18834" ht="12.75" hidden="1" customHeight="1"/>
    <row r="18835" ht="12.75" hidden="1" customHeight="1"/>
    <row r="18836" ht="12.75" hidden="1" customHeight="1"/>
    <row r="18837" ht="12.75" hidden="1" customHeight="1"/>
    <row r="18838" ht="12.75" hidden="1" customHeight="1"/>
    <row r="18839" ht="12.75" hidden="1" customHeight="1"/>
    <row r="18840" ht="12.75" hidden="1" customHeight="1"/>
    <row r="18841" ht="12.75" hidden="1" customHeight="1"/>
    <row r="18842" ht="12.75" hidden="1" customHeight="1"/>
    <row r="18843" ht="12.75" hidden="1" customHeight="1"/>
    <row r="18844" ht="12.75" hidden="1" customHeight="1"/>
    <row r="18845" ht="12.75" hidden="1" customHeight="1"/>
    <row r="18846" ht="12.75" hidden="1" customHeight="1"/>
    <row r="18847" ht="12.75" hidden="1" customHeight="1"/>
    <row r="18848" ht="12.75" hidden="1" customHeight="1"/>
    <row r="18849" ht="12.75" hidden="1" customHeight="1"/>
    <row r="18850" ht="12.75" hidden="1" customHeight="1"/>
    <row r="18851" ht="12.75" hidden="1" customHeight="1"/>
    <row r="18852" ht="12.75" hidden="1" customHeight="1"/>
    <row r="18853" ht="12.75" hidden="1" customHeight="1"/>
    <row r="18854" ht="12.75" hidden="1" customHeight="1"/>
    <row r="18855" ht="12.75" hidden="1" customHeight="1"/>
    <row r="18856" ht="12.75" hidden="1" customHeight="1"/>
    <row r="18857" ht="12.75" hidden="1" customHeight="1"/>
    <row r="18858" ht="12.75" hidden="1" customHeight="1"/>
    <row r="18859" ht="12.75" hidden="1" customHeight="1"/>
    <row r="18860" ht="12.75" hidden="1" customHeight="1"/>
    <row r="18861" ht="12.75" hidden="1" customHeight="1"/>
    <row r="18862" ht="12.75" hidden="1" customHeight="1"/>
    <row r="18863" ht="12.75" hidden="1" customHeight="1"/>
    <row r="18864" ht="12.75" hidden="1" customHeight="1"/>
    <row r="18865" ht="12.75" hidden="1" customHeight="1"/>
    <row r="18866" ht="12.75" hidden="1" customHeight="1"/>
    <row r="18867" ht="12.75" hidden="1" customHeight="1"/>
    <row r="18868" ht="12.75" hidden="1" customHeight="1"/>
    <row r="18869" ht="12.75" hidden="1" customHeight="1"/>
    <row r="18870" ht="12.75" hidden="1" customHeight="1"/>
    <row r="18871" ht="12.75" hidden="1" customHeight="1"/>
    <row r="18872" ht="12.75" hidden="1" customHeight="1"/>
    <row r="18873" ht="12.75" hidden="1" customHeight="1"/>
    <row r="18874" ht="12.75" hidden="1" customHeight="1"/>
    <row r="18875" ht="12.75" hidden="1" customHeight="1"/>
    <row r="18876" ht="12.75" hidden="1" customHeight="1"/>
    <row r="18877" ht="12.75" hidden="1" customHeight="1"/>
    <row r="18878" ht="12.75" hidden="1" customHeight="1"/>
    <row r="18879" ht="12.75" hidden="1" customHeight="1"/>
    <row r="18880" ht="12.75" hidden="1" customHeight="1"/>
    <row r="18881" ht="12.75" hidden="1" customHeight="1"/>
    <row r="18882" ht="12.75" hidden="1" customHeight="1"/>
    <row r="18883" ht="12.75" hidden="1" customHeight="1"/>
    <row r="18884" ht="12.75" hidden="1" customHeight="1"/>
    <row r="18885" ht="12.75" hidden="1" customHeight="1"/>
    <row r="18886" ht="12.75" hidden="1" customHeight="1"/>
    <row r="18887" ht="12.75" hidden="1" customHeight="1"/>
    <row r="18888" ht="12.75" hidden="1" customHeight="1"/>
    <row r="18889" ht="12.75" hidden="1" customHeight="1"/>
    <row r="18890" ht="12.75" hidden="1" customHeight="1"/>
    <row r="18891" ht="12.75" hidden="1" customHeight="1"/>
    <row r="18892" ht="12.75" hidden="1" customHeight="1"/>
    <row r="18893" ht="12.75" hidden="1" customHeight="1"/>
    <row r="18894" ht="12.75" hidden="1" customHeight="1"/>
    <row r="18895" ht="12.75" hidden="1" customHeight="1"/>
    <row r="18896" ht="12.75" hidden="1" customHeight="1"/>
    <row r="18897" ht="12.75" hidden="1" customHeight="1"/>
    <row r="18898" ht="12.75" hidden="1" customHeight="1"/>
    <row r="18899" ht="12.75" hidden="1" customHeight="1"/>
    <row r="18900" ht="12.75" hidden="1" customHeight="1"/>
    <row r="18901" ht="12.75" hidden="1" customHeight="1"/>
    <row r="18902" ht="12.75" hidden="1" customHeight="1"/>
    <row r="18903" ht="12.75" hidden="1" customHeight="1"/>
    <row r="18904" ht="12.75" hidden="1" customHeight="1"/>
    <row r="18905" ht="12.75" hidden="1" customHeight="1"/>
    <row r="18906" ht="12.75" hidden="1" customHeight="1"/>
    <row r="18907" ht="12.75" hidden="1" customHeight="1"/>
    <row r="18908" ht="12.75" hidden="1" customHeight="1"/>
    <row r="18909" ht="12.75" hidden="1" customHeight="1"/>
    <row r="18910" ht="12.75" hidden="1" customHeight="1"/>
    <row r="18911" ht="12.75" hidden="1" customHeight="1"/>
    <row r="18912" ht="12.75" hidden="1" customHeight="1"/>
    <row r="18913" ht="12.75" hidden="1" customHeight="1"/>
    <row r="18914" ht="12.75" hidden="1" customHeight="1"/>
    <row r="18915" ht="12.75" hidden="1" customHeight="1"/>
    <row r="18916" ht="12.75" hidden="1" customHeight="1"/>
    <row r="18917" ht="12.75" hidden="1" customHeight="1"/>
    <row r="18918" ht="12.75" hidden="1" customHeight="1"/>
    <row r="18919" ht="12.75" hidden="1" customHeight="1"/>
    <row r="18920" ht="12.75" hidden="1" customHeight="1"/>
    <row r="18921" ht="12.75" hidden="1" customHeight="1"/>
    <row r="18922" ht="12.75" hidden="1" customHeight="1"/>
    <row r="18923" ht="12.75" hidden="1" customHeight="1"/>
    <row r="18924" ht="12.75" hidden="1" customHeight="1"/>
    <row r="18925" ht="12.75" hidden="1" customHeight="1"/>
    <row r="18926" ht="12.75" hidden="1" customHeight="1"/>
    <row r="18927" ht="12.75" hidden="1" customHeight="1"/>
    <row r="18928" ht="12.75" hidden="1" customHeight="1"/>
    <row r="18929" ht="12.75" hidden="1" customHeight="1"/>
    <row r="18930" ht="12.75" hidden="1" customHeight="1"/>
    <row r="18931" ht="12.75" hidden="1" customHeight="1"/>
    <row r="18932" ht="12.75" hidden="1" customHeight="1"/>
    <row r="18933" ht="12.75" hidden="1" customHeight="1"/>
    <row r="18934" ht="12.75" hidden="1" customHeight="1"/>
    <row r="18935" ht="12.75" hidden="1" customHeight="1"/>
    <row r="18936" ht="12.75" hidden="1" customHeight="1"/>
    <row r="18937" ht="12.75" hidden="1" customHeight="1"/>
    <row r="18938" ht="12.75" hidden="1" customHeight="1"/>
    <row r="18939" ht="12.75" hidden="1" customHeight="1"/>
    <row r="18940" ht="12.75" hidden="1" customHeight="1"/>
    <row r="18941" ht="12.75" hidden="1" customHeight="1"/>
    <row r="18942" ht="12.75" hidden="1" customHeight="1"/>
    <row r="18943" ht="12.75" hidden="1" customHeight="1"/>
    <row r="18944" ht="12.75" hidden="1" customHeight="1"/>
    <row r="18945" ht="12.75" hidden="1" customHeight="1"/>
    <row r="18946" ht="12.75" hidden="1" customHeight="1"/>
    <row r="18947" ht="12.75" hidden="1" customHeight="1"/>
    <row r="18948" ht="12.75" hidden="1" customHeight="1"/>
    <row r="18949" ht="12.75" hidden="1" customHeight="1"/>
    <row r="18950" ht="12.75" hidden="1" customHeight="1"/>
    <row r="18951" ht="12.75" hidden="1" customHeight="1"/>
    <row r="18952" ht="12.75" hidden="1" customHeight="1"/>
    <row r="18953" ht="12.75" hidden="1" customHeight="1"/>
    <row r="18954" ht="12.75" hidden="1" customHeight="1"/>
    <row r="18955" ht="12.75" hidden="1" customHeight="1"/>
    <row r="18956" ht="12.75" hidden="1" customHeight="1"/>
    <row r="18957" ht="12.75" hidden="1" customHeight="1"/>
    <row r="18958" ht="12.75" hidden="1" customHeight="1"/>
    <row r="18959" ht="12.75" hidden="1" customHeight="1"/>
    <row r="18960" ht="12.75" hidden="1" customHeight="1"/>
    <row r="18961" ht="12.75" hidden="1" customHeight="1"/>
    <row r="18962" ht="12.75" hidden="1" customHeight="1"/>
    <row r="18963" ht="12.75" hidden="1" customHeight="1"/>
    <row r="18964" ht="12.75" hidden="1" customHeight="1"/>
    <row r="18965" ht="12.75" hidden="1" customHeight="1"/>
    <row r="18966" ht="12.75" hidden="1" customHeight="1"/>
    <row r="18967" ht="12.75" hidden="1" customHeight="1"/>
    <row r="18968" ht="12.75" hidden="1" customHeight="1"/>
    <row r="18969" ht="12.75" hidden="1" customHeight="1"/>
    <row r="18970" ht="12.75" hidden="1" customHeight="1"/>
    <row r="18971" ht="12.75" hidden="1" customHeight="1"/>
    <row r="18972" ht="12.75" hidden="1" customHeight="1"/>
    <row r="18973" ht="12.75" hidden="1" customHeight="1"/>
    <row r="18974" ht="12.75" hidden="1" customHeight="1"/>
    <row r="18975" ht="12.75" hidden="1" customHeight="1"/>
    <row r="18976" ht="12.75" hidden="1" customHeight="1"/>
    <row r="18977" ht="12.75" hidden="1" customHeight="1"/>
    <row r="18978" ht="12.75" hidden="1" customHeight="1"/>
    <row r="18979" ht="12.75" hidden="1" customHeight="1"/>
    <row r="18980" ht="12.75" hidden="1" customHeight="1"/>
    <row r="18981" ht="12.75" hidden="1" customHeight="1"/>
    <row r="18982" ht="12.75" hidden="1" customHeight="1"/>
    <row r="18983" ht="12.75" hidden="1" customHeight="1"/>
    <row r="18984" ht="12.75" hidden="1" customHeight="1"/>
    <row r="18985" ht="12.75" hidden="1" customHeight="1"/>
    <row r="18986" ht="12.75" hidden="1" customHeight="1"/>
    <row r="18987" ht="12.75" hidden="1" customHeight="1"/>
    <row r="18988" ht="12.75" hidden="1" customHeight="1"/>
    <row r="18989" ht="12.75" hidden="1" customHeight="1"/>
    <row r="18990" ht="12.75" hidden="1" customHeight="1"/>
    <row r="18991" ht="12.75" hidden="1" customHeight="1"/>
    <row r="18992" ht="12.75" hidden="1" customHeight="1"/>
    <row r="18993" ht="12.75" hidden="1" customHeight="1"/>
    <row r="18994" ht="12.75" hidden="1" customHeight="1"/>
    <row r="18995" ht="12.75" hidden="1" customHeight="1"/>
    <row r="18996" ht="12.75" hidden="1" customHeight="1"/>
    <row r="18997" ht="12.75" hidden="1" customHeight="1"/>
    <row r="18998" ht="12.75" hidden="1" customHeight="1"/>
    <row r="18999" ht="12.75" hidden="1" customHeight="1"/>
    <row r="19000" ht="12.75" hidden="1" customHeight="1"/>
    <row r="19001" ht="12.75" hidden="1" customHeight="1"/>
    <row r="19002" ht="12.75" hidden="1" customHeight="1"/>
    <row r="19003" ht="12.75" hidden="1" customHeight="1"/>
    <row r="19004" ht="12.75" hidden="1" customHeight="1"/>
    <row r="19005" ht="12.75" hidden="1" customHeight="1"/>
    <row r="19006" ht="12.75" hidden="1" customHeight="1"/>
    <row r="19007" ht="12.75" hidden="1" customHeight="1"/>
    <row r="19008" ht="12.75" hidden="1" customHeight="1"/>
    <row r="19009" ht="12.75" hidden="1" customHeight="1"/>
    <row r="19010" ht="12.75" hidden="1" customHeight="1"/>
    <row r="19011" ht="12.75" hidden="1" customHeight="1"/>
    <row r="19012" ht="12.75" hidden="1" customHeight="1"/>
    <row r="19013" ht="12.75" hidden="1" customHeight="1"/>
    <row r="19014" ht="12.75" hidden="1" customHeight="1"/>
    <row r="19015" ht="12.75" hidden="1" customHeight="1"/>
    <row r="19016" ht="12.75" hidden="1" customHeight="1"/>
    <row r="19017" ht="12.75" hidden="1" customHeight="1"/>
    <row r="19018" ht="12.75" hidden="1" customHeight="1"/>
    <row r="19019" ht="12.75" hidden="1" customHeight="1"/>
    <row r="19020" ht="12.75" hidden="1" customHeight="1"/>
    <row r="19021" ht="12.75" hidden="1" customHeight="1"/>
    <row r="19022" ht="12.75" hidden="1" customHeight="1"/>
    <row r="19023" ht="12.75" hidden="1" customHeight="1"/>
    <row r="19024" ht="12.75" hidden="1" customHeight="1"/>
    <row r="19025" ht="12.75" hidden="1" customHeight="1"/>
    <row r="19026" ht="12.75" hidden="1" customHeight="1"/>
    <row r="19027" ht="12.75" hidden="1" customHeight="1"/>
    <row r="19028" ht="12.75" hidden="1" customHeight="1"/>
    <row r="19029" ht="12.75" hidden="1" customHeight="1"/>
    <row r="19030" ht="12.75" hidden="1" customHeight="1"/>
    <row r="19031" ht="12.75" hidden="1" customHeight="1"/>
    <row r="19032" ht="12.75" hidden="1" customHeight="1"/>
    <row r="19033" ht="12.75" hidden="1" customHeight="1"/>
    <row r="19034" ht="12.75" hidden="1" customHeight="1"/>
    <row r="19035" ht="12.75" hidden="1" customHeight="1"/>
    <row r="19036" ht="12.75" hidden="1" customHeight="1"/>
    <row r="19037" ht="12.75" hidden="1" customHeight="1"/>
    <row r="19038" ht="12.75" hidden="1" customHeight="1"/>
    <row r="19039" ht="12.75" hidden="1" customHeight="1"/>
    <row r="19040" ht="12.75" hidden="1" customHeight="1"/>
    <row r="19041" ht="12.75" hidden="1" customHeight="1"/>
    <row r="19042" ht="12.75" hidden="1" customHeight="1"/>
    <row r="19043" ht="12.75" hidden="1" customHeight="1"/>
    <row r="19044" ht="12.75" hidden="1" customHeight="1"/>
    <row r="19045" ht="12.75" hidden="1" customHeight="1"/>
    <row r="19046" ht="12.75" hidden="1" customHeight="1"/>
    <row r="19047" ht="12.75" hidden="1" customHeight="1"/>
    <row r="19048" ht="12.75" hidden="1" customHeight="1"/>
    <row r="19049" ht="12.75" hidden="1" customHeight="1"/>
    <row r="19050" ht="12.75" hidden="1" customHeight="1"/>
    <row r="19051" ht="12.75" hidden="1" customHeight="1"/>
    <row r="19052" ht="12.75" hidden="1" customHeight="1"/>
    <row r="19053" ht="12.75" hidden="1" customHeight="1"/>
    <row r="19054" ht="12.75" hidden="1" customHeight="1"/>
    <row r="19055" ht="12.75" hidden="1" customHeight="1"/>
    <row r="19056" ht="12.75" hidden="1" customHeight="1"/>
    <row r="19057" ht="12.75" hidden="1" customHeight="1"/>
    <row r="19058" ht="12.75" hidden="1" customHeight="1"/>
    <row r="19059" ht="12.75" hidden="1" customHeight="1"/>
    <row r="19060" ht="12.75" hidden="1" customHeight="1"/>
    <row r="19061" ht="12.75" hidden="1" customHeight="1"/>
    <row r="19062" ht="12.75" hidden="1" customHeight="1"/>
    <row r="19063" ht="12.75" hidden="1" customHeight="1"/>
    <row r="19064" ht="12.75" hidden="1" customHeight="1"/>
    <row r="19065" ht="12.75" hidden="1" customHeight="1"/>
    <row r="19066" ht="12.75" hidden="1" customHeight="1"/>
    <row r="19067" ht="12.75" hidden="1" customHeight="1"/>
    <row r="19068" ht="12.75" hidden="1" customHeight="1"/>
    <row r="19069" ht="12.75" hidden="1" customHeight="1"/>
    <row r="19070" ht="12.75" hidden="1" customHeight="1"/>
    <row r="19071" ht="12.75" hidden="1" customHeight="1"/>
    <row r="19072" ht="12.75" hidden="1" customHeight="1"/>
    <row r="19073" ht="12.75" hidden="1" customHeight="1"/>
    <row r="19074" ht="12.75" hidden="1" customHeight="1"/>
    <row r="19075" ht="12.75" hidden="1" customHeight="1"/>
    <row r="19076" ht="12.75" hidden="1" customHeight="1"/>
    <row r="19077" ht="12.75" hidden="1" customHeight="1"/>
    <row r="19078" ht="12.75" hidden="1" customHeight="1"/>
    <row r="19079" ht="12.75" hidden="1" customHeight="1"/>
    <row r="19080" ht="12.75" hidden="1" customHeight="1"/>
    <row r="19081" ht="12.75" hidden="1" customHeight="1"/>
    <row r="19082" ht="12.75" hidden="1" customHeight="1"/>
    <row r="19083" ht="12.75" hidden="1" customHeight="1"/>
    <row r="19084" ht="12.75" hidden="1" customHeight="1"/>
    <row r="19085" ht="12.75" hidden="1" customHeight="1"/>
    <row r="19086" ht="12.75" hidden="1" customHeight="1"/>
    <row r="19087" ht="12.75" hidden="1" customHeight="1"/>
    <row r="19088" ht="12.75" hidden="1" customHeight="1"/>
    <row r="19089" ht="12.75" hidden="1" customHeight="1"/>
    <row r="19090" ht="12.75" hidden="1" customHeight="1"/>
    <row r="19091" ht="12.75" hidden="1" customHeight="1"/>
    <row r="19092" ht="12.75" hidden="1" customHeight="1"/>
    <row r="19093" ht="12.75" hidden="1" customHeight="1"/>
    <row r="19094" ht="12.75" hidden="1" customHeight="1"/>
    <row r="19095" ht="12.75" hidden="1" customHeight="1"/>
    <row r="19096" ht="12.75" hidden="1" customHeight="1"/>
    <row r="19097" ht="12.75" hidden="1" customHeight="1"/>
    <row r="19098" ht="12.75" hidden="1" customHeight="1"/>
    <row r="19099" ht="12.75" hidden="1" customHeight="1"/>
    <row r="19100" ht="12.75" hidden="1" customHeight="1"/>
    <row r="19101" ht="12.75" hidden="1" customHeight="1"/>
    <row r="19102" ht="12.75" hidden="1" customHeight="1"/>
    <row r="19103" ht="12.75" hidden="1" customHeight="1"/>
    <row r="19104" ht="12.75" hidden="1" customHeight="1"/>
    <row r="19105" ht="12.75" hidden="1" customHeight="1"/>
    <row r="19106" ht="12.75" hidden="1" customHeight="1"/>
    <row r="19107" ht="12.75" hidden="1" customHeight="1"/>
    <row r="19108" ht="12.75" hidden="1" customHeight="1"/>
    <row r="19109" ht="12.75" hidden="1" customHeight="1"/>
    <row r="19110" ht="12.75" hidden="1" customHeight="1"/>
    <row r="19111" ht="12.75" hidden="1" customHeight="1"/>
    <row r="19112" ht="12.75" hidden="1" customHeight="1"/>
    <row r="19113" ht="12.75" hidden="1" customHeight="1"/>
    <row r="19114" ht="12.75" hidden="1" customHeight="1"/>
    <row r="19115" ht="12.75" hidden="1" customHeight="1"/>
    <row r="19116" ht="12.75" hidden="1" customHeight="1"/>
    <row r="19117" ht="12.75" hidden="1" customHeight="1"/>
    <row r="19118" ht="12.75" hidden="1" customHeight="1"/>
    <row r="19119" ht="12.75" hidden="1" customHeight="1"/>
    <row r="19120" ht="12.75" hidden="1" customHeight="1"/>
    <row r="19121" ht="12.75" hidden="1" customHeight="1"/>
    <row r="19122" ht="12.75" hidden="1" customHeight="1"/>
    <row r="19123" ht="12.75" hidden="1" customHeight="1"/>
    <row r="19124" ht="12.75" hidden="1" customHeight="1"/>
    <row r="19125" ht="12.75" hidden="1" customHeight="1"/>
    <row r="19126" ht="12.75" hidden="1" customHeight="1"/>
    <row r="19127" ht="12.75" hidden="1" customHeight="1"/>
    <row r="19128" ht="12.75" hidden="1" customHeight="1"/>
    <row r="19129" ht="12.75" hidden="1" customHeight="1"/>
    <row r="19130" ht="12.75" hidden="1" customHeight="1"/>
    <row r="19131" ht="12.75" hidden="1" customHeight="1"/>
    <row r="19132" ht="12.75" hidden="1" customHeight="1"/>
    <row r="19133" ht="12.75" hidden="1" customHeight="1"/>
    <row r="19134" ht="12.75" hidden="1" customHeight="1"/>
    <row r="19135" ht="12.75" hidden="1" customHeight="1"/>
    <row r="19136" ht="12.75" hidden="1" customHeight="1"/>
    <row r="19137" ht="12.75" hidden="1" customHeight="1"/>
    <row r="19138" ht="12.75" hidden="1" customHeight="1"/>
    <row r="19139" ht="12.75" hidden="1" customHeight="1"/>
    <row r="19140" ht="12.75" hidden="1" customHeight="1"/>
    <row r="19141" ht="12.75" hidden="1" customHeight="1"/>
    <row r="19142" ht="12.75" hidden="1" customHeight="1"/>
    <row r="19143" ht="12.75" hidden="1" customHeight="1"/>
    <row r="19144" ht="12.75" hidden="1" customHeight="1"/>
    <row r="19145" ht="12.75" hidden="1" customHeight="1"/>
    <row r="19146" ht="12.75" hidden="1" customHeight="1"/>
    <row r="19147" ht="12.75" hidden="1" customHeight="1"/>
    <row r="19148" ht="12.75" hidden="1" customHeight="1"/>
    <row r="19149" ht="12.75" hidden="1" customHeight="1"/>
    <row r="19150" ht="12.75" hidden="1" customHeight="1"/>
    <row r="19151" ht="12.75" hidden="1" customHeight="1"/>
    <row r="19152" ht="12.75" hidden="1" customHeight="1"/>
    <row r="19153" ht="12.75" hidden="1" customHeight="1"/>
    <row r="19154" ht="12.75" hidden="1" customHeight="1"/>
    <row r="19155" ht="12.75" hidden="1" customHeight="1"/>
    <row r="19156" ht="12.75" hidden="1" customHeight="1"/>
    <row r="19157" ht="12.75" hidden="1" customHeight="1"/>
    <row r="19158" ht="12.75" hidden="1" customHeight="1"/>
    <row r="19159" ht="12.75" hidden="1" customHeight="1"/>
    <row r="19160" ht="12.75" hidden="1" customHeight="1"/>
    <row r="19161" ht="12.75" hidden="1" customHeight="1"/>
    <row r="19162" ht="12.75" hidden="1" customHeight="1"/>
    <row r="19163" ht="12.75" hidden="1" customHeight="1"/>
    <row r="19164" ht="12.75" hidden="1" customHeight="1"/>
    <row r="19165" ht="12.75" hidden="1" customHeight="1"/>
    <row r="19166" ht="12.75" hidden="1" customHeight="1"/>
    <row r="19167" ht="12.75" hidden="1" customHeight="1"/>
    <row r="19168" ht="12.75" hidden="1" customHeight="1"/>
    <row r="19169" ht="12.75" hidden="1" customHeight="1"/>
    <row r="19170" ht="12.75" hidden="1" customHeight="1"/>
    <row r="19171" ht="12.75" hidden="1" customHeight="1"/>
    <row r="19172" ht="12.75" hidden="1" customHeight="1"/>
    <row r="19173" ht="12.75" hidden="1" customHeight="1"/>
    <row r="19174" ht="12.75" hidden="1" customHeight="1"/>
    <row r="19175" ht="12.75" hidden="1" customHeight="1"/>
    <row r="19176" ht="12.75" hidden="1" customHeight="1"/>
    <row r="19177" ht="12.75" hidden="1" customHeight="1"/>
    <row r="19178" ht="12.75" hidden="1" customHeight="1"/>
    <row r="19179" ht="12.75" hidden="1" customHeight="1"/>
    <row r="19180" ht="12.75" hidden="1" customHeight="1"/>
    <row r="19181" ht="12.75" hidden="1" customHeight="1"/>
    <row r="19182" ht="12.75" hidden="1" customHeight="1"/>
    <row r="19183" ht="12.75" hidden="1" customHeight="1"/>
    <row r="19184" ht="12.75" hidden="1" customHeight="1"/>
    <row r="19185" ht="12.75" hidden="1" customHeight="1"/>
    <row r="19186" ht="12.75" hidden="1" customHeight="1"/>
    <row r="19187" ht="12.75" hidden="1" customHeight="1"/>
    <row r="19188" ht="12.75" hidden="1" customHeight="1"/>
    <row r="19189" ht="12.75" hidden="1" customHeight="1"/>
    <row r="19190" ht="12.75" hidden="1" customHeight="1"/>
    <row r="19191" ht="12.75" hidden="1" customHeight="1"/>
    <row r="19192" ht="12.75" hidden="1" customHeight="1"/>
    <row r="19193" ht="12.75" hidden="1" customHeight="1"/>
    <row r="19194" ht="12.75" hidden="1" customHeight="1"/>
    <row r="19195" ht="12.75" hidden="1" customHeight="1"/>
    <row r="19196" ht="12.75" hidden="1" customHeight="1"/>
    <row r="19197" ht="12.75" hidden="1" customHeight="1"/>
    <row r="19198" ht="12.75" hidden="1" customHeight="1"/>
    <row r="19199" ht="12.75" hidden="1" customHeight="1"/>
    <row r="19200" ht="12.75" hidden="1" customHeight="1"/>
    <row r="19201" ht="12.75" hidden="1" customHeight="1"/>
    <row r="19202" ht="12.75" hidden="1" customHeight="1"/>
    <row r="19203" ht="12.75" hidden="1" customHeight="1"/>
    <row r="19204" ht="12.75" hidden="1" customHeight="1"/>
    <row r="19205" ht="12.75" hidden="1" customHeight="1"/>
    <row r="19206" ht="12.75" hidden="1" customHeight="1"/>
    <row r="19207" ht="12.75" hidden="1" customHeight="1"/>
    <row r="19208" ht="12.75" hidden="1" customHeight="1"/>
    <row r="19209" ht="12.75" hidden="1" customHeight="1"/>
    <row r="19210" ht="12.75" hidden="1" customHeight="1"/>
    <row r="19211" ht="12.75" hidden="1" customHeight="1"/>
    <row r="19212" ht="12.75" hidden="1" customHeight="1"/>
    <row r="19213" ht="12.75" hidden="1" customHeight="1"/>
    <row r="19214" ht="12.75" hidden="1" customHeight="1"/>
    <row r="19215" ht="12.75" hidden="1" customHeight="1"/>
    <row r="19216" ht="12.75" hidden="1" customHeight="1"/>
    <row r="19217" ht="12.75" hidden="1" customHeight="1"/>
    <row r="19218" ht="12.75" hidden="1" customHeight="1"/>
    <row r="19219" ht="12.75" hidden="1" customHeight="1"/>
    <row r="19220" ht="12.75" hidden="1" customHeight="1"/>
    <row r="19221" ht="12.75" hidden="1" customHeight="1"/>
    <row r="19222" ht="12.75" hidden="1" customHeight="1"/>
    <row r="19223" ht="12.75" hidden="1" customHeight="1"/>
    <row r="19224" ht="12.75" hidden="1" customHeight="1"/>
    <row r="19225" ht="12.75" hidden="1" customHeight="1"/>
    <row r="19226" ht="12.75" hidden="1" customHeight="1"/>
    <row r="19227" ht="12.75" hidden="1" customHeight="1"/>
    <row r="19228" ht="12.75" hidden="1" customHeight="1"/>
    <row r="19229" ht="12.75" hidden="1" customHeight="1"/>
    <row r="19230" ht="12.75" hidden="1" customHeight="1"/>
    <row r="19231" ht="12.75" hidden="1" customHeight="1"/>
    <row r="19232" ht="12.75" hidden="1" customHeight="1"/>
    <row r="19233" ht="12.75" hidden="1" customHeight="1"/>
    <row r="19234" ht="12.75" hidden="1" customHeight="1"/>
    <row r="19235" ht="12.75" hidden="1" customHeight="1"/>
    <row r="19236" ht="12.75" hidden="1" customHeight="1"/>
    <row r="19237" ht="12.75" hidden="1" customHeight="1"/>
    <row r="19238" ht="12.75" hidden="1" customHeight="1"/>
    <row r="19239" ht="12.75" hidden="1" customHeight="1"/>
    <row r="19240" ht="12.75" hidden="1" customHeight="1"/>
    <row r="19241" ht="12.75" hidden="1" customHeight="1"/>
    <row r="19242" ht="12.75" hidden="1" customHeight="1"/>
    <row r="19243" ht="12.75" hidden="1" customHeight="1"/>
    <row r="19244" ht="12.75" hidden="1" customHeight="1"/>
    <row r="19245" ht="12.75" hidden="1" customHeight="1"/>
    <row r="19246" ht="12.75" hidden="1" customHeight="1"/>
    <row r="19247" ht="12.75" hidden="1" customHeight="1"/>
    <row r="19248" ht="12.75" hidden="1" customHeight="1"/>
    <row r="19249" ht="12.75" hidden="1" customHeight="1"/>
    <row r="19250" ht="12.75" hidden="1" customHeight="1"/>
    <row r="19251" ht="12.75" hidden="1" customHeight="1"/>
    <row r="19252" ht="12.75" hidden="1" customHeight="1"/>
    <row r="19253" ht="12.75" hidden="1" customHeight="1"/>
    <row r="19254" ht="12.75" hidden="1" customHeight="1"/>
    <row r="19255" ht="12.75" hidden="1" customHeight="1"/>
    <row r="19256" ht="12.75" hidden="1" customHeight="1"/>
    <row r="19257" ht="12.75" hidden="1" customHeight="1"/>
    <row r="19258" ht="12.75" hidden="1" customHeight="1"/>
    <row r="19259" ht="12.75" hidden="1" customHeight="1"/>
    <row r="19260" ht="12.75" hidden="1" customHeight="1"/>
    <row r="19261" ht="12.75" hidden="1" customHeight="1"/>
    <row r="19262" ht="12.75" hidden="1" customHeight="1"/>
    <row r="19263" ht="12.75" hidden="1" customHeight="1"/>
    <row r="19264" ht="12.75" hidden="1" customHeight="1"/>
    <row r="19265" ht="12.75" hidden="1" customHeight="1"/>
    <row r="19266" ht="12.75" hidden="1" customHeight="1"/>
    <row r="19267" ht="12.75" hidden="1" customHeight="1"/>
    <row r="19268" ht="12.75" hidden="1" customHeight="1"/>
    <row r="19269" ht="12.75" hidden="1" customHeight="1"/>
    <row r="19270" ht="12.75" hidden="1" customHeight="1"/>
    <row r="19271" ht="12.75" hidden="1" customHeight="1"/>
    <row r="19272" ht="12.75" hidden="1" customHeight="1"/>
    <row r="19273" ht="12.75" hidden="1" customHeight="1"/>
    <row r="19274" ht="12.75" hidden="1" customHeight="1"/>
    <row r="19275" ht="12.75" hidden="1" customHeight="1"/>
    <row r="19276" ht="12.75" hidden="1" customHeight="1"/>
    <row r="19277" ht="12.75" hidden="1" customHeight="1"/>
    <row r="19278" ht="12.75" hidden="1" customHeight="1"/>
    <row r="19279" ht="12.75" hidden="1" customHeight="1"/>
    <row r="19280" ht="12.75" hidden="1" customHeight="1"/>
    <row r="19281" ht="12.75" hidden="1" customHeight="1"/>
    <row r="19282" ht="12.75" hidden="1" customHeight="1"/>
    <row r="19283" ht="12.75" hidden="1" customHeight="1"/>
    <row r="19284" ht="12.75" hidden="1" customHeight="1"/>
    <row r="19285" ht="12.75" hidden="1" customHeight="1"/>
    <row r="19286" ht="12.75" hidden="1" customHeight="1"/>
    <row r="19287" ht="12.75" hidden="1" customHeight="1"/>
    <row r="19288" ht="12.75" hidden="1" customHeight="1"/>
    <row r="19289" ht="12.75" hidden="1" customHeight="1"/>
    <row r="19290" ht="12.75" hidden="1" customHeight="1"/>
    <row r="19291" ht="12.75" hidden="1" customHeight="1"/>
    <row r="19292" ht="12.75" hidden="1" customHeight="1"/>
    <row r="19293" ht="12.75" hidden="1" customHeight="1"/>
    <row r="19294" ht="12.75" hidden="1" customHeight="1"/>
    <row r="19295" ht="12.75" hidden="1" customHeight="1"/>
    <row r="19296" ht="12.75" hidden="1" customHeight="1"/>
    <row r="19297" ht="12.75" hidden="1" customHeight="1"/>
    <row r="19298" ht="12.75" hidden="1" customHeight="1"/>
    <row r="19299" ht="12.75" hidden="1" customHeight="1"/>
    <row r="19300" ht="12.75" hidden="1" customHeight="1"/>
    <row r="19301" ht="12.75" hidden="1" customHeight="1"/>
    <row r="19302" ht="12.75" hidden="1" customHeight="1"/>
    <row r="19303" ht="12.75" hidden="1" customHeight="1"/>
    <row r="19304" ht="12.75" hidden="1" customHeight="1"/>
    <row r="19305" ht="12.75" hidden="1" customHeight="1"/>
    <row r="19306" ht="12.75" hidden="1" customHeight="1"/>
    <row r="19307" ht="12.75" hidden="1" customHeight="1"/>
    <row r="19308" ht="12.75" hidden="1" customHeight="1"/>
    <row r="19309" ht="12.75" hidden="1" customHeight="1"/>
    <row r="19310" ht="12.75" hidden="1" customHeight="1"/>
    <row r="19311" ht="12.75" hidden="1" customHeight="1"/>
    <row r="19312" ht="12.75" hidden="1" customHeight="1"/>
    <row r="19313" ht="12.75" hidden="1" customHeight="1"/>
    <row r="19314" ht="12.75" hidden="1" customHeight="1"/>
    <row r="19315" ht="12.75" hidden="1" customHeight="1"/>
    <row r="19316" ht="12.75" hidden="1" customHeight="1"/>
    <row r="19317" ht="12.75" hidden="1" customHeight="1"/>
    <row r="19318" ht="12.75" hidden="1" customHeight="1"/>
    <row r="19319" ht="12.75" hidden="1" customHeight="1"/>
    <row r="19320" ht="12.75" hidden="1" customHeight="1"/>
    <row r="19321" ht="12.75" hidden="1" customHeight="1"/>
    <row r="19322" ht="12.75" hidden="1" customHeight="1"/>
    <row r="19323" ht="12.75" hidden="1" customHeight="1"/>
    <row r="19324" ht="12.75" hidden="1" customHeight="1"/>
    <row r="19325" ht="12.75" hidden="1" customHeight="1"/>
    <row r="19326" ht="12.75" hidden="1" customHeight="1"/>
    <row r="19327" ht="12.75" hidden="1" customHeight="1"/>
    <row r="19328" ht="12.75" hidden="1" customHeight="1"/>
    <row r="19329" ht="12.75" hidden="1" customHeight="1"/>
    <row r="19330" ht="12.75" hidden="1" customHeight="1"/>
    <row r="19331" ht="12.75" hidden="1" customHeight="1"/>
    <row r="19332" ht="12.75" hidden="1" customHeight="1"/>
    <row r="19333" ht="12.75" hidden="1" customHeight="1"/>
    <row r="19334" ht="12.75" hidden="1" customHeight="1"/>
    <row r="19335" ht="12.75" hidden="1" customHeight="1"/>
    <row r="19336" ht="12.75" hidden="1" customHeight="1"/>
    <row r="19337" ht="12.75" hidden="1" customHeight="1"/>
    <row r="19338" ht="12.75" hidden="1" customHeight="1"/>
    <row r="19339" ht="12.75" hidden="1" customHeight="1"/>
    <row r="19340" ht="12.75" hidden="1" customHeight="1"/>
    <row r="19341" ht="12.75" hidden="1" customHeight="1"/>
    <row r="19342" ht="12.75" hidden="1" customHeight="1"/>
    <row r="19343" ht="12.75" hidden="1" customHeight="1"/>
    <row r="19344" ht="12.75" hidden="1" customHeight="1"/>
    <row r="19345" ht="12.75" hidden="1" customHeight="1"/>
    <row r="19346" ht="12.75" hidden="1" customHeight="1"/>
    <row r="19347" ht="12.75" hidden="1" customHeight="1"/>
    <row r="19348" ht="12.75" hidden="1" customHeight="1"/>
    <row r="19349" ht="12.75" hidden="1" customHeight="1"/>
    <row r="19350" ht="12.75" hidden="1" customHeight="1"/>
    <row r="19351" ht="12.75" hidden="1" customHeight="1"/>
    <row r="19352" ht="12.75" hidden="1" customHeight="1"/>
    <row r="19353" ht="12.75" hidden="1" customHeight="1"/>
    <row r="19354" ht="12.75" hidden="1" customHeight="1"/>
    <row r="19355" ht="12.75" hidden="1" customHeight="1"/>
    <row r="19356" ht="12.75" hidden="1" customHeight="1"/>
    <row r="19357" ht="12.75" hidden="1" customHeight="1"/>
    <row r="19358" ht="12.75" hidden="1" customHeight="1"/>
    <row r="19359" ht="12.75" hidden="1" customHeight="1"/>
    <row r="19360" ht="12.75" hidden="1" customHeight="1"/>
    <row r="19361" ht="12.75" hidden="1" customHeight="1"/>
    <row r="19362" ht="12.75" hidden="1" customHeight="1"/>
    <row r="19363" ht="12.75" hidden="1" customHeight="1"/>
    <row r="19364" ht="12.75" hidden="1" customHeight="1"/>
    <row r="19365" ht="12.75" hidden="1" customHeight="1"/>
    <row r="19366" ht="12.75" hidden="1" customHeight="1"/>
    <row r="19367" ht="12.75" hidden="1" customHeight="1"/>
    <row r="19368" ht="12.75" hidden="1" customHeight="1"/>
    <row r="19369" ht="12.75" hidden="1" customHeight="1"/>
    <row r="19370" ht="12.75" hidden="1" customHeight="1"/>
    <row r="19371" ht="12.75" hidden="1" customHeight="1"/>
    <row r="19372" ht="12.75" hidden="1" customHeight="1"/>
    <row r="19373" ht="12.75" hidden="1" customHeight="1"/>
    <row r="19374" ht="12.75" hidden="1" customHeight="1"/>
    <row r="19375" ht="12.75" hidden="1" customHeight="1"/>
    <row r="19376" ht="12.75" hidden="1" customHeight="1"/>
    <row r="19377" ht="12.75" hidden="1" customHeight="1"/>
    <row r="19378" ht="12.75" hidden="1" customHeight="1"/>
    <row r="19379" ht="12.75" hidden="1" customHeight="1"/>
    <row r="19380" ht="12.75" hidden="1" customHeight="1"/>
    <row r="19381" ht="12.75" hidden="1" customHeight="1"/>
    <row r="19382" ht="12.75" hidden="1" customHeight="1"/>
    <row r="19383" ht="12.75" hidden="1" customHeight="1"/>
    <row r="19384" ht="12.75" hidden="1" customHeight="1"/>
    <row r="19385" ht="12.75" hidden="1" customHeight="1"/>
    <row r="19386" ht="12.75" hidden="1" customHeight="1"/>
    <row r="19387" ht="12.75" hidden="1" customHeight="1"/>
    <row r="19388" ht="12.75" hidden="1" customHeight="1"/>
    <row r="19389" ht="12.75" hidden="1" customHeight="1"/>
    <row r="19390" ht="12.75" hidden="1" customHeight="1"/>
    <row r="19391" ht="12.75" hidden="1" customHeight="1"/>
    <row r="19392" ht="12.75" hidden="1" customHeight="1"/>
    <row r="19393" ht="12.75" hidden="1" customHeight="1"/>
    <row r="19394" ht="12.75" hidden="1" customHeight="1"/>
    <row r="19395" ht="12.75" hidden="1" customHeight="1"/>
    <row r="19396" ht="12.75" hidden="1" customHeight="1"/>
    <row r="19397" ht="12.75" hidden="1" customHeight="1"/>
    <row r="19398" ht="12.75" hidden="1" customHeight="1"/>
    <row r="19399" ht="12.75" hidden="1" customHeight="1"/>
    <row r="19400" ht="12.75" hidden="1" customHeight="1"/>
    <row r="19401" ht="12.75" hidden="1" customHeight="1"/>
    <row r="19402" ht="12.75" hidden="1" customHeight="1"/>
    <row r="19403" ht="12.75" hidden="1" customHeight="1"/>
    <row r="19404" ht="12.75" hidden="1" customHeight="1"/>
    <row r="19405" ht="12.75" hidden="1" customHeight="1"/>
    <row r="19406" ht="12.75" hidden="1" customHeight="1"/>
    <row r="19407" ht="12.75" hidden="1" customHeight="1"/>
    <row r="19408" ht="12.75" hidden="1" customHeight="1"/>
    <row r="19409" ht="12.75" hidden="1" customHeight="1"/>
    <row r="19410" ht="12.75" hidden="1" customHeight="1"/>
    <row r="19411" ht="12.75" hidden="1" customHeight="1"/>
    <row r="19412" ht="12.75" hidden="1" customHeight="1"/>
    <row r="19413" ht="12.75" hidden="1" customHeight="1"/>
    <row r="19414" ht="12.75" hidden="1" customHeight="1"/>
    <row r="19415" ht="12.75" hidden="1" customHeight="1"/>
    <row r="19416" ht="12.75" hidden="1" customHeight="1"/>
    <row r="19417" ht="12.75" hidden="1" customHeight="1"/>
    <row r="19418" ht="12.75" hidden="1" customHeight="1"/>
    <row r="19419" ht="12.75" hidden="1" customHeight="1"/>
    <row r="19420" ht="12.75" hidden="1" customHeight="1"/>
    <row r="19421" ht="12.75" hidden="1" customHeight="1"/>
    <row r="19422" ht="12.75" hidden="1" customHeight="1"/>
    <row r="19423" ht="12.75" hidden="1" customHeight="1"/>
    <row r="19424" ht="12.75" hidden="1" customHeight="1"/>
    <row r="19425" ht="12.75" hidden="1" customHeight="1"/>
    <row r="19426" ht="12.75" hidden="1" customHeight="1"/>
    <row r="19427" ht="12.75" hidden="1" customHeight="1"/>
    <row r="19428" ht="12.75" hidden="1" customHeight="1"/>
    <row r="19429" ht="12.75" hidden="1" customHeight="1"/>
    <row r="19430" ht="12.75" hidden="1" customHeight="1"/>
    <row r="19431" ht="12.75" hidden="1" customHeight="1"/>
    <row r="19432" ht="12.75" hidden="1" customHeight="1"/>
    <row r="19433" ht="12.75" hidden="1" customHeight="1"/>
    <row r="19434" ht="12.75" hidden="1" customHeight="1"/>
    <row r="19435" ht="12.75" hidden="1" customHeight="1"/>
    <row r="19436" ht="12.75" hidden="1" customHeight="1"/>
    <row r="19437" ht="12.75" hidden="1" customHeight="1"/>
    <row r="19438" ht="12.75" hidden="1" customHeight="1"/>
    <row r="19439" ht="12.75" hidden="1" customHeight="1"/>
    <row r="19440" ht="12.75" hidden="1" customHeight="1"/>
    <row r="19441" ht="12.75" hidden="1" customHeight="1"/>
    <row r="19442" ht="12.75" hidden="1" customHeight="1"/>
    <row r="19443" ht="12.75" hidden="1" customHeight="1"/>
    <row r="19444" ht="12.75" hidden="1" customHeight="1"/>
    <row r="19445" ht="12.75" hidden="1" customHeight="1"/>
    <row r="19446" ht="12.75" hidden="1" customHeight="1"/>
    <row r="19447" ht="12.75" hidden="1" customHeight="1"/>
    <row r="19448" ht="12.75" hidden="1" customHeight="1"/>
    <row r="19449" ht="12.75" hidden="1" customHeight="1"/>
    <row r="19450" ht="12.75" hidden="1" customHeight="1"/>
    <row r="19451" ht="12.75" hidden="1" customHeight="1"/>
    <row r="19452" ht="12.75" hidden="1" customHeight="1"/>
    <row r="19453" ht="12.75" hidden="1" customHeight="1"/>
    <row r="19454" ht="12.75" hidden="1" customHeight="1"/>
    <row r="19455" ht="12.75" hidden="1" customHeight="1"/>
    <row r="19456" ht="12.75" hidden="1" customHeight="1"/>
    <row r="19457" ht="12.75" hidden="1" customHeight="1"/>
    <row r="19458" ht="12.75" hidden="1" customHeight="1"/>
    <row r="19459" ht="12.75" hidden="1" customHeight="1"/>
    <row r="19460" ht="12.75" hidden="1" customHeight="1"/>
    <row r="19461" ht="12.75" hidden="1" customHeight="1"/>
    <row r="19462" ht="12.75" hidden="1" customHeight="1"/>
    <row r="19463" ht="12.75" hidden="1" customHeight="1"/>
    <row r="19464" ht="12.75" hidden="1" customHeight="1"/>
    <row r="19465" ht="12.75" hidden="1" customHeight="1"/>
    <row r="19466" ht="12.75" hidden="1" customHeight="1"/>
    <row r="19467" ht="12.75" hidden="1" customHeight="1"/>
    <row r="19468" ht="12.75" hidden="1" customHeight="1"/>
    <row r="19469" ht="12.75" hidden="1" customHeight="1"/>
    <row r="19470" ht="12.75" hidden="1" customHeight="1"/>
    <row r="19471" ht="12.75" hidden="1" customHeight="1"/>
    <row r="19472" ht="12.75" hidden="1" customHeight="1"/>
    <row r="19473" ht="12.75" hidden="1" customHeight="1"/>
    <row r="19474" ht="12.75" hidden="1" customHeight="1"/>
    <row r="19475" ht="12.75" hidden="1" customHeight="1"/>
    <row r="19476" ht="12.75" hidden="1" customHeight="1"/>
    <row r="19477" ht="12.75" hidden="1" customHeight="1"/>
    <row r="19478" ht="12.75" hidden="1" customHeight="1"/>
    <row r="19479" ht="12.75" hidden="1" customHeight="1"/>
    <row r="19480" ht="12.75" hidden="1" customHeight="1"/>
    <row r="19481" ht="12.75" hidden="1" customHeight="1"/>
    <row r="19482" ht="12.75" hidden="1" customHeight="1"/>
    <row r="19483" ht="12.75" hidden="1" customHeight="1"/>
    <row r="19484" ht="12.75" hidden="1" customHeight="1"/>
    <row r="19485" ht="12.75" hidden="1" customHeight="1"/>
    <row r="19486" ht="12.75" hidden="1" customHeight="1"/>
    <row r="19487" ht="12.75" hidden="1" customHeight="1"/>
    <row r="19488" ht="12.75" hidden="1" customHeight="1"/>
    <row r="19489" ht="12.75" hidden="1" customHeight="1"/>
    <row r="19490" ht="12.75" hidden="1" customHeight="1"/>
    <row r="19491" ht="12.75" hidden="1" customHeight="1"/>
    <row r="19492" ht="12.75" hidden="1" customHeight="1"/>
    <row r="19493" ht="12.75" hidden="1" customHeight="1"/>
    <row r="19494" ht="12.75" hidden="1" customHeight="1"/>
    <row r="19495" ht="12.75" hidden="1" customHeight="1"/>
    <row r="19496" ht="12.75" hidden="1" customHeight="1"/>
    <row r="19497" ht="12.75" hidden="1" customHeight="1"/>
    <row r="19498" ht="12.75" hidden="1" customHeight="1"/>
    <row r="19499" ht="12.75" hidden="1" customHeight="1"/>
    <row r="19500" ht="12.75" hidden="1" customHeight="1"/>
    <row r="19501" ht="12.75" hidden="1" customHeight="1"/>
    <row r="19502" ht="12.75" hidden="1" customHeight="1"/>
    <row r="19503" ht="12.75" hidden="1" customHeight="1"/>
    <row r="19504" ht="12.75" hidden="1" customHeight="1"/>
    <row r="19505" ht="12.75" hidden="1" customHeight="1"/>
    <row r="19506" ht="12.75" hidden="1" customHeight="1"/>
    <row r="19507" ht="12.75" hidden="1" customHeight="1"/>
    <row r="19508" ht="12.75" hidden="1" customHeight="1"/>
    <row r="19509" ht="12.75" hidden="1" customHeight="1"/>
    <row r="19510" ht="12.75" hidden="1" customHeight="1"/>
    <row r="19511" ht="12.75" hidden="1" customHeight="1"/>
    <row r="19512" ht="12.75" hidden="1" customHeight="1"/>
    <row r="19513" ht="12.75" hidden="1" customHeight="1"/>
    <row r="19514" ht="12.75" hidden="1" customHeight="1"/>
    <row r="19515" ht="12.75" hidden="1" customHeight="1"/>
    <row r="19516" ht="12.75" hidden="1" customHeight="1"/>
    <row r="19517" ht="12.75" hidden="1" customHeight="1"/>
    <row r="19518" ht="12.75" hidden="1" customHeight="1"/>
    <row r="19519" ht="12.75" hidden="1" customHeight="1"/>
    <row r="19520" ht="12.75" hidden="1" customHeight="1"/>
    <row r="19521" ht="12.75" hidden="1" customHeight="1"/>
    <row r="19522" ht="12.75" hidden="1" customHeight="1"/>
    <row r="19523" ht="12.75" hidden="1" customHeight="1"/>
    <row r="19524" ht="12.75" hidden="1" customHeight="1"/>
    <row r="19525" ht="12.75" hidden="1" customHeight="1"/>
    <row r="19526" ht="12.75" hidden="1" customHeight="1"/>
    <row r="19527" ht="12.75" hidden="1" customHeight="1"/>
    <row r="19528" ht="12.75" hidden="1" customHeight="1"/>
    <row r="19529" ht="12.75" hidden="1" customHeight="1"/>
    <row r="19530" ht="12.75" hidden="1" customHeight="1"/>
    <row r="19531" ht="12.75" hidden="1" customHeight="1"/>
    <row r="19532" ht="12.75" hidden="1" customHeight="1"/>
    <row r="19533" ht="12.75" hidden="1" customHeight="1"/>
    <row r="19534" ht="12.75" hidden="1" customHeight="1"/>
    <row r="19535" ht="12.75" hidden="1" customHeight="1"/>
    <row r="19536" ht="12.75" hidden="1" customHeight="1"/>
    <row r="19537" ht="12.75" hidden="1" customHeight="1"/>
    <row r="19538" ht="12.75" hidden="1" customHeight="1"/>
    <row r="19539" ht="12.75" hidden="1" customHeight="1"/>
    <row r="19540" ht="12.75" hidden="1" customHeight="1"/>
    <row r="19541" ht="12.75" hidden="1" customHeight="1"/>
    <row r="19542" ht="12.75" hidden="1" customHeight="1"/>
    <row r="19543" ht="12.75" hidden="1" customHeight="1"/>
    <row r="19544" ht="12.75" hidden="1" customHeight="1"/>
    <row r="19545" ht="12.75" hidden="1" customHeight="1"/>
    <row r="19546" ht="12.75" hidden="1" customHeight="1"/>
    <row r="19547" ht="12.75" hidden="1" customHeight="1"/>
    <row r="19548" ht="12.75" hidden="1" customHeight="1"/>
    <row r="19549" ht="12.75" hidden="1" customHeight="1"/>
    <row r="19550" ht="12.75" hidden="1" customHeight="1"/>
    <row r="19551" ht="12.75" hidden="1" customHeight="1"/>
    <row r="19552" ht="12.75" hidden="1" customHeight="1"/>
    <row r="19553" ht="12.75" hidden="1" customHeight="1"/>
    <row r="19554" ht="12.75" hidden="1" customHeight="1"/>
    <row r="19555" ht="12.75" hidden="1" customHeight="1"/>
    <row r="19556" ht="12.75" hidden="1" customHeight="1"/>
    <row r="19557" ht="12.75" hidden="1" customHeight="1"/>
    <row r="19558" ht="12.75" hidden="1" customHeight="1"/>
    <row r="19559" ht="12.75" hidden="1" customHeight="1"/>
    <row r="19560" ht="12.75" hidden="1" customHeight="1"/>
    <row r="19561" ht="12.75" hidden="1" customHeight="1"/>
    <row r="19562" ht="12.75" hidden="1" customHeight="1"/>
    <row r="19563" ht="12.75" hidden="1" customHeight="1"/>
    <row r="19564" ht="12.75" hidden="1" customHeight="1"/>
    <row r="19565" ht="12.75" hidden="1" customHeight="1"/>
    <row r="19566" ht="12.75" hidden="1" customHeight="1"/>
    <row r="19567" ht="12.75" hidden="1" customHeight="1"/>
    <row r="19568" ht="12.75" hidden="1" customHeight="1"/>
    <row r="19569" ht="12.75" hidden="1" customHeight="1"/>
    <row r="19570" ht="12.75" hidden="1" customHeight="1"/>
    <row r="19571" ht="12.75" hidden="1" customHeight="1"/>
    <row r="19572" ht="12.75" hidden="1" customHeight="1"/>
    <row r="19573" ht="12.75" hidden="1" customHeight="1"/>
    <row r="19574" ht="12.75" hidden="1" customHeight="1"/>
    <row r="19575" ht="12.75" hidden="1" customHeight="1"/>
    <row r="19576" ht="12.75" hidden="1" customHeight="1"/>
    <row r="19577" ht="12.75" hidden="1" customHeight="1"/>
    <row r="19578" ht="12.75" hidden="1" customHeight="1"/>
    <row r="19579" ht="12.75" hidden="1" customHeight="1"/>
    <row r="19580" ht="12.75" hidden="1" customHeight="1"/>
    <row r="19581" ht="12.75" hidden="1" customHeight="1"/>
    <row r="19582" ht="12.75" hidden="1" customHeight="1"/>
    <row r="19583" ht="12.75" hidden="1" customHeight="1"/>
    <row r="19584" ht="12.75" hidden="1" customHeight="1"/>
    <row r="19585" ht="12.75" hidden="1" customHeight="1"/>
    <row r="19586" ht="12.75" hidden="1" customHeight="1"/>
    <row r="19587" ht="12.75" hidden="1" customHeight="1"/>
    <row r="19588" ht="12.75" hidden="1" customHeight="1"/>
    <row r="19589" ht="12.75" hidden="1" customHeight="1"/>
    <row r="19590" ht="12.75" hidden="1" customHeight="1"/>
    <row r="19591" ht="12.75" hidden="1" customHeight="1"/>
    <row r="19592" ht="12.75" hidden="1" customHeight="1"/>
    <row r="19593" ht="12.75" hidden="1" customHeight="1"/>
    <row r="19594" ht="12.75" hidden="1" customHeight="1"/>
    <row r="19595" ht="12.75" hidden="1" customHeight="1"/>
    <row r="19596" ht="12.75" hidden="1" customHeight="1"/>
    <row r="19597" ht="12.75" hidden="1" customHeight="1"/>
    <row r="19598" ht="12.75" hidden="1" customHeight="1"/>
    <row r="19599" ht="12.75" hidden="1" customHeight="1"/>
    <row r="19600" ht="12.75" hidden="1" customHeight="1"/>
    <row r="19601" ht="12.75" hidden="1" customHeight="1"/>
    <row r="19602" ht="12.75" hidden="1" customHeight="1"/>
    <row r="19603" ht="12.75" hidden="1" customHeight="1"/>
    <row r="19604" ht="12.75" hidden="1" customHeight="1"/>
    <row r="19605" ht="12.75" hidden="1" customHeight="1"/>
    <row r="19606" ht="12.75" hidden="1" customHeight="1"/>
    <row r="19607" ht="12.75" hidden="1" customHeight="1"/>
    <row r="19608" ht="12.75" hidden="1" customHeight="1"/>
    <row r="19609" ht="12.75" hidden="1" customHeight="1"/>
    <row r="19610" ht="12.75" hidden="1" customHeight="1"/>
    <row r="19611" ht="12.75" hidden="1" customHeight="1"/>
    <row r="19612" ht="12.75" hidden="1" customHeight="1"/>
    <row r="19613" ht="12.75" hidden="1" customHeight="1"/>
    <row r="19614" ht="12.75" hidden="1" customHeight="1"/>
    <row r="19615" ht="12.75" hidden="1" customHeight="1"/>
    <row r="19616" ht="12.75" hidden="1" customHeight="1"/>
    <row r="19617" ht="12.75" hidden="1" customHeight="1"/>
    <row r="19618" ht="12.75" hidden="1" customHeight="1"/>
    <row r="19619" ht="12.75" hidden="1" customHeight="1"/>
    <row r="19620" ht="12.75" hidden="1" customHeight="1"/>
    <row r="19621" ht="12.75" hidden="1" customHeight="1"/>
    <row r="19622" ht="12.75" hidden="1" customHeight="1"/>
    <row r="19623" ht="12.75" hidden="1" customHeight="1"/>
    <row r="19624" ht="12.75" hidden="1" customHeight="1"/>
    <row r="19625" ht="12.75" hidden="1" customHeight="1"/>
    <row r="19626" ht="12.75" hidden="1" customHeight="1"/>
    <row r="19627" ht="12.75" hidden="1" customHeight="1"/>
    <row r="19628" ht="12.75" hidden="1" customHeight="1"/>
    <row r="19629" ht="12.75" hidden="1" customHeight="1"/>
    <row r="19630" ht="12.75" hidden="1" customHeight="1"/>
    <row r="19631" ht="12.75" hidden="1" customHeight="1"/>
    <row r="19632" ht="12.75" hidden="1" customHeight="1"/>
    <row r="19633" ht="12.75" hidden="1" customHeight="1"/>
    <row r="19634" ht="12.75" hidden="1" customHeight="1"/>
    <row r="19635" ht="12.75" hidden="1" customHeight="1"/>
    <row r="19636" ht="12.75" hidden="1" customHeight="1"/>
    <row r="19637" ht="12.75" hidden="1" customHeight="1"/>
    <row r="19638" ht="12.75" hidden="1" customHeight="1"/>
    <row r="19639" ht="12.75" hidden="1" customHeight="1"/>
    <row r="19640" ht="12.75" hidden="1" customHeight="1"/>
    <row r="19641" ht="12.75" hidden="1" customHeight="1"/>
    <row r="19642" ht="12.75" hidden="1" customHeight="1"/>
    <row r="19643" ht="12.75" hidden="1" customHeight="1"/>
    <row r="19644" ht="12.75" hidden="1" customHeight="1"/>
    <row r="19645" ht="12.75" hidden="1" customHeight="1"/>
    <row r="19646" ht="12.75" hidden="1" customHeight="1"/>
    <row r="19647" ht="12.75" hidden="1" customHeight="1"/>
    <row r="19648" ht="12.75" hidden="1" customHeight="1"/>
    <row r="19649" ht="12.75" hidden="1" customHeight="1"/>
    <row r="19650" ht="12.75" hidden="1" customHeight="1"/>
    <row r="19651" ht="12.75" hidden="1" customHeight="1"/>
    <row r="19652" ht="12.75" hidden="1" customHeight="1"/>
    <row r="19653" ht="12.75" hidden="1" customHeight="1"/>
    <row r="19654" ht="12.75" hidden="1" customHeight="1"/>
    <row r="19655" ht="12.75" hidden="1" customHeight="1"/>
    <row r="19656" ht="12.75" hidden="1" customHeight="1"/>
    <row r="19657" ht="12.75" hidden="1" customHeight="1"/>
    <row r="19658" ht="12.75" hidden="1" customHeight="1"/>
    <row r="19659" ht="12.75" hidden="1" customHeight="1"/>
    <row r="19660" ht="12.75" hidden="1" customHeight="1"/>
    <row r="19661" ht="12.75" hidden="1" customHeight="1"/>
    <row r="19662" ht="12.75" hidden="1" customHeight="1"/>
    <row r="19663" ht="12.75" hidden="1" customHeight="1"/>
    <row r="19664" ht="12.75" hidden="1" customHeight="1"/>
    <row r="19665" ht="12.75" hidden="1" customHeight="1"/>
    <row r="19666" ht="12.75" hidden="1" customHeight="1"/>
    <row r="19667" ht="12.75" hidden="1" customHeight="1"/>
    <row r="19668" ht="12.75" hidden="1" customHeight="1"/>
    <row r="19669" ht="12.75" hidden="1" customHeight="1"/>
    <row r="19670" ht="12.75" hidden="1" customHeight="1"/>
    <row r="19671" ht="12.75" hidden="1" customHeight="1"/>
    <row r="19672" ht="12.75" hidden="1" customHeight="1"/>
    <row r="19673" ht="12.75" hidden="1" customHeight="1"/>
    <row r="19674" ht="12.75" hidden="1" customHeight="1"/>
    <row r="19675" ht="12.75" hidden="1" customHeight="1"/>
    <row r="19676" ht="12.75" hidden="1" customHeight="1"/>
    <row r="19677" ht="12.75" hidden="1" customHeight="1"/>
    <row r="19678" ht="12.75" hidden="1" customHeight="1"/>
    <row r="19679" ht="12.75" hidden="1" customHeight="1"/>
    <row r="19680" ht="12.75" hidden="1" customHeight="1"/>
    <row r="19681" ht="12.75" hidden="1" customHeight="1"/>
    <row r="19682" ht="12.75" hidden="1" customHeight="1"/>
    <row r="19683" ht="12.75" hidden="1" customHeight="1"/>
    <row r="19684" ht="12.75" hidden="1" customHeight="1"/>
    <row r="19685" ht="12.75" hidden="1" customHeight="1"/>
    <row r="19686" ht="12.75" hidden="1" customHeight="1"/>
    <row r="19687" ht="12.75" hidden="1" customHeight="1"/>
    <row r="19688" ht="12.75" hidden="1" customHeight="1"/>
    <row r="19689" ht="12.75" hidden="1" customHeight="1"/>
    <row r="19690" ht="12.75" hidden="1" customHeight="1"/>
    <row r="19691" ht="12.75" hidden="1" customHeight="1"/>
    <row r="19692" ht="12.75" hidden="1" customHeight="1"/>
    <row r="19693" ht="12.75" hidden="1" customHeight="1"/>
    <row r="19694" ht="12.75" hidden="1" customHeight="1"/>
    <row r="19695" ht="12.75" hidden="1" customHeight="1"/>
    <row r="19696" ht="12.75" hidden="1" customHeight="1"/>
    <row r="19697" ht="12.75" hidden="1" customHeight="1"/>
    <row r="19698" ht="12.75" hidden="1" customHeight="1"/>
    <row r="19699" ht="12.75" hidden="1" customHeight="1"/>
    <row r="19700" ht="12.75" hidden="1" customHeight="1"/>
    <row r="19701" ht="12.75" hidden="1" customHeight="1"/>
    <row r="19702" ht="12.75" hidden="1" customHeight="1"/>
    <row r="19703" ht="12.75" hidden="1" customHeight="1"/>
    <row r="19704" ht="12.75" hidden="1" customHeight="1"/>
    <row r="19705" ht="12.75" hidden="1" customHeight="1"/>
    <row r="19706" ht="12.75" hidden="1" customHeight="1"/>
    <row r="19707" ht="12.75" hidden="1" customHeight="1"/>
    <row r="19708" ht="12.75" hidden="1" customHeight="1"/>
    <row r="19709" ht="12.75" hidden="1" customHeight="1"/>
    <row r="19710" ht="12.75" hidden="1" customHeight="1"/>
    <row r="19711" ht="12.75" hidden="1" customHeight="1"/>
    <row r="19712" ht="12.75" hidden="1" customHeight="1"/>
    <row r="19713" ht="12.75" hidden="1" customHeight="1"/>
    <row r="19714" ht="12.75" hidden="1" customHeight="1"/>
    <row r="19715" ht="12.75" hidden="1" customHeight="1"/>
    <row r="19716" ht="12.75" hidden="1" customHeight="1"/>
    <row r="19717" ht="12.75" hidden="1" customHeight="1"/>
    <row r="19718" ht="12.75" hidden="1" customHeight="1"/>
    <row r="19719" ht="12.75" hidden="1" customHeight="1"/>
    <row r="19720" ht="12.75" hidden="1" customHeight="1"/>
    <row r="19721" ht="12.75" hidden="1" customHeight="1"/>
    <row r="19722" ht="12.75" hidden="1" customHeight="1"/>
    <row r="19723" ht="12.75" hidden="1" customHeight="1"/>
    <row r="19724" ht="12.75" hidden="1" customHeight="1"/>
    <row r="19725" ht="12.75" hidden="1" customHeight="1"/>
    <row r="19726" ht="12.75" hidden="1" customHeight="1"/>
    <row r="19727" ht="12.75" hidden="1" customHeight="1"/>
    <row r="19728" ht="12.75" hidden="1" customHeight="1"/>
    <row r="19729" ht="12.75" hidden="1" customHeight="1"/>
    <row r="19730" ht="12.75" hidden="1" customHeight="1"/>
    <row r="19731" ht="12.75" hidden="1" customHeight="1"/>
    <row r="19732" ht="12.75" hidden="1" customHeight="1"/>
    <row r="19733" ht="12.75" hidden="1" customHeight="1"/>
    <row r="19734" ht="12.75" hidden="1" customHeight="1"/>
    <row r="19735" ht="12.75" hidden="1" customHeight="1"/>
    <row r="19736" ht="12.75" hidden="1" customHeight="1"/>
    <row r="19737" ht="12.75" hidden="1" customHeight="1"/>
    <row r="19738" ht="12.75" hidden="1" customHeight="1"/>
    <row r="19739" ht="12.75" hidden="1" customHeight="1"/>
    <row r="19740" ht="12.75" hidden="1" customHeight="1"/>
    <row r="19741" ht="12.75" hidden="1" customHeight="1"/>
    <row r="19742" ht="12.75" hidden="1" customHeight="1"/>
    <row r="19743" ht="12.75" hidden="1" customHeight="1"/>
    <row r="19744" ht="12.75" hidden="1" customHeight="1"/>
    <row r="19745" ht="12.75" hidden="1" customHeight="1"/>
    <row r="19746" ht="12.75" hidden="1" customHeight="1"/>
    <row r="19747" ht="12.75" hidden="1" customHeight="1"/>
    <row r="19748" ht="12.75" hidden="1" customHeight="1"/>
    <row r="19749" ht="12.75" hidden="1" customHeight="1"/>
    <row r="19750" ht="12.75" hidden="1" customHeight="1"/>
    <row r="19751" ht="12.75" hidden="1" customHeight="1"/>
    <row r="19752" ht="12.75" hidden="1" customHeight="1"/>
    <row r="19753" ht="12.75" hidden="1" customHeight="1"/>
    <row r="19754" ht="12.75" hidden="1" customHeight="1"/>
    <row r="19755" ht="12.75" hidden="1" customHeight="1"/>
    <row r="19756" ht="12.75" hidden="1" customHeight="1"/>
    <row r="19757" ht="12.75" hidden="1" customHeight="1"/>
    <row r="19758" ht="12.75" hidden="1" customHeight="1"/>
    <row r="19759" ht="12.75" hidden="1" customHeight="1"/>
    <row r="19760" ht="12.75" hidden="1" customHeight="1"/>
    <row r="19761" ht="12.75" hidden="1" customHeight="1"/>
    <row r="19762" ht="12.75" hidden="1" customHeight="1"/>
    <row r="19763" ht="12.75" hidden="1" customHeight="1"/>
    <row r="19764" ht="12.75" hidden="1" customHeight="1"/>
    <row r="19765" ht="12.75" hidden="1" customHeight="1"/>
    <row r="19766" ht="12.75" hidden="1" customHeight="1"/>
    <row r="19767" ht="12.75" hidden="1" customHeight="1"/>
    <row r="19768" ht="12.75" hidden="1" customHeight="1"/>
    <row r="19769" ht="12.75" hidden="1" customHeight="1"/>
    <row r="19770" ht="12.75" hidden="1" customHeight="1"/>
    <row r="19771" ht="12.75" hidden="1" customHeight="1"/>
    <row r="19772" ht="12.75" hidden="1" customHeight="1"/>
    <row r="19773" ht="12.75" hidden="1" customHeight="1"/>
    <row r="19774" ht="12.75" hidden="1" customHeight="1"/>
    <row r="19775" ht="12.75" hidden="1" customHeight="1"/>
    <row r="19776" ht="12.75" hidden="1" customHeight="1"/>
    <row r="19777" ht="12.75" hidden="1" customHeight="1"/>
    <row r="19778" ht="12.75" hidden="1" customHeight="1"/>
    <row r="19779" ht="12.75" hidden="1" customHeight="1"/>
    <row r="19780" ht="12.75" hidden="1" customHeight="1"/>
    <row r="19781" ht="12.75" hidden="1" customHeight="1"/>
    <row r="19782" ht="12.75" hidden="1" customHeight="1"/>
    <row r="19783" ht="12.75" hidden="1" customHeight="1"/>
    <row r="19784" ht="12.75" hidden="1" customHeight="1"/>
    <row r="19785" ht="12.75" hidden="1" customHeight="1"/>
    <row r="19786" ht="12.75" hidden="1" customHeight="1"/>
    <row r="19787" ht="12.75" hidden="1" customHeight="1"/>
    <row r="19788" ht="12.75" hidden="1" customHeight="1"/>
    <row r="19789" ht="12.75" hidden="1" customHeight="1"/>
    <row r="19790" ht="12.75" hidden="1" customHeight="1"/>
    <row r="19791" ht="12.75" hidden="1" customHeight="1"/>
    <row r="19792" ht="12.75" hidden="1" customHeight="1"/>
    <row r="19793" ht="12.75" hidden="1" customHeight="1"/>
    <row r="19794" ht="12.75" hidden="1" customHeight="1"/>
    <row r="19795" ht="12.75" hidden="1" customHeight="1"/>
    <row r="19796" ht="12.75" hidden="1" customHeight="1"/>
    <row r="19797" ht="12.75" hidden="1" customHeight="1"/>
    <row r="19798" ht="12.75" hidden="1" customHeight="1"/>
    <row r="19799" ht="12.75" hidden="1" customHeight="1"/>
    <row r="19800" ht="12.75" hidden="1" customHeight="1"/>
    <row r="19801" ht="12.75" hidden="1" customHeight="1"/>
    <row r="19802" ht="12.75" hidden="1" customHeight="1"/>
    <row r="19803" ht="12.75" hidden="1" customHeight="1"/>
    <row r="19804" ht="12.75" hidden="1" customHeight="1"/>
    <row r="19805" ht="12.75" hidden="1" customHeight="1"/>
    <row r="19806" ht="12.75" hidden="1" customHeight="1"/>
    <row r="19807" ht="12.75" hidden="1" customHeight="1"/>
    <row r="19808" ht="12.75" hidden="1" customHeight="1"/>
    <row r="19809" ht="12.75" hidden="1" customHeight="1"/>
    <row r="19810" ht="12.75" hidden="1" customHeight="1"/>
    <row r="19811" ht="12.75" hidden="1" customHeight="1"/>
    <row r="19812" ht="12.75" hidden="1" customHeight="1"/>
    <row r="19813" ht="12.75" hidden="1" customHeight="1"/>
    <row r="19814" ht="12.75" hidden="1" customHeight="1"/>
    <row r="19815" ht="12.75" hidden="1" customHeight="1"/>
    <row r="19816" ht="12.75" hidden="1" customHeight="1"/>
    <row r="19817" ht="12.75" hidden="1" customHeight="1"/>
    <row r="19818" ht="12.75" hidden="1" customHeight="1"/>
    <row r="19819" ht="12.75" hidden="1" customHeight="1"/>
    <row r="19820" ht="12.75" hidden="1" customHeight="1"/>
    <row r="19821" ht="12.75" hidden="1" customHeight="1"/>
    <row r="19822" ht="12.75" hidden="1" customHeight="1"/>
    <row r="19823" ht="12.75" hidden="1" customHeight="1"/>
    <row r="19824" ht="12.75" hidden="1" customHeight="1"/>
    <row r="19825" ht="12.75" hidden="1" customHeight="1"/>
    <row r="19826" ht="12.75" hidden="1" customHeight="1"/>
    <row r="19827" ht="12.75" hidden="1" customHeight="1"/>
    <row r="19828" ht="12.75" hidden="1" customHeight="1"/>
    <row r="19829" ht="12.75" hidden="1" customHeight="1"/>
    <row r="19830" ht="12.75" hidden="1" customHeight="1"/>
    <row r="19831" ht="12.75" hidden="1" customHeight="1"/>
    <row r="19832" ht="12.75" hidden="1" customHeight="1"/>
    <row r="19833" ht="12.75" hidden="1" customHeight="1"/>
    <row r="19834" ht="12.75" hidden="1" customHeight="1"/>
    <row r="19835" ht="12.75" hidden="1" customHeight="1"/>
    <row r="19836" ht="12.75" hidden="1" customHeight="1"/>
    <row r="19837" ht="12.75" hidden="1" customHeight="1"/>
    <row r="19838" ht="12.75" hidden="1" customHeight="1"/>
    <row r="19839" ht="12.75" hidden="1" customHeight="1"/>
    <row r="19840" ht="12.75" hidden="1" customHeight="1"/>
    <row r="19841" ht="12.75" hidden="1" customHeight="1"/>
    <row r="19842" ht="12.75" hidden="1" customHeight="1"/>
    <row r="19843" ht="12.75" hidden="1" customHeight="1"/>
    <row r="19844" ht="12.75" hidden="1" customHeight="1"/>
    <row r="19845" ht="12.75" hidden="1" customHeight="1"/>
    <row r="19846" ht="12.75" hidden="1" customHeight="1"/>
    <row r="19847" ht="12.75" hidden="1" customHeight="1"/>
    <row r="19848" ht="12.75" hidden="1" customHeight="1"/>
    <row r="19849" ht="12.75" hidden="1" customHeight="1"/>
    <row r="19850" ht="12.75" hidden="1" customHeight="1"/>
    <row r="19851" ht="12.75" hidden="1" customHeight="1"/>
    <row r="19852" ht="12.75" hidden="1" customHeight="1"/>
    <row r="19853" ht="12.75" hidden="1" customHeight="1"/>
    <row r="19854" ht="12.75" hidden="1" customHeight="1"/>
    <row r="19855" ht="12.75" hidden="1" customHeight="1"/>
    <row r="19856" ht="12.75" hidden="1" customHeight="1"/>
    <row r="19857" ht="12.75" hidden="1" customHeight="1"/>
    <row r="19858" ht="12.75" hidden="1" customHeight="1"/>
    <row r="19859" ht="12.75" hidden="1" customHeight="1"/>
    <row r="19860" ht="12.75" hidden="1" customHeight="1"/>
    <row r="19861" ht="12.75" hidden="1" customHeight="1"/>
    <row r="19862" ht="12.75" hidden="1" customHeight="1"/>
    <row r="19863" ht="12.75" hidden="1" customHeight="1"/>
    <row r="19864" ht="12.75" hidden="1" customHeight="1"/>
    <row r="19865" ht="12.75" hidden="1" customHeight="1"/>
    <row r="19866" ht="12.75" hidden="1" customHeight="1"/>
    <row r="19867" ht="12.75" hidden="1" customHeight="1"/>
    <row r="19868" ht="12.75" hidden="1" customHeight="1"/>
    <row r="19869" ht="12.75" hidden="1" customHeight="1"/>
    <row r="19870" ht="12.75" hidden="1" customHeight="1"/>
    <row r="19871" ht="12.75" hidden="1" customHeight="1"/>
    <row r="19872" ht="12.75" hidden="1" customHeight="1"/>
    <row r="19873" ht="12.75" hidden="1" customHeight="1"/>
    <row r="19874" ht="12.75" hidden="1" customHeight="1"/>
    <row r="19875" ht="12.75" hidden="1" customHeight="1"/>
    <row r="19876" ht="12.75" hidden="1" customHeight="1"/>
    <row r="19877" ht="12.75" hidden="1" customHeight="1"/>
    <row r="19878" ht="12.75" hidden="1" customHeight="1"/>
    <row r="19879" ht="12.75" hidden="1" customHeight="1"/>
    <row r="19880" ht="12.75" hidden="1" customHeight="1"/>
    <row r="19881" ht="12.75" hidden="1" customHeight="1"/>
    <row r="19882" ht="12.75" hidden="1" customHeight="1"/>
    <row r="19883" ht="12.75" hidden="1" customHeight="1"/>
    <row r="19884" ht="12.75" hidden="1" customHeight="1"/>
    <row r="19885" ht="12.75" hidden="1" customHeight="1"/>
    <row r="19886" ht="12.75" hidden="1" customHeight="1"/>
    <row r="19887" ht="12.75" hidden="1" customHeight="1"/>
    <row r="19888" ht="12.75" hidden="1" customHeight="1"/>
    <row r="19889" ht="12.75" hidden="1" customHeight="1"/>
    <row r="19890" ht="12.75" hidden="1" customHeight="1"/>
    <row r="19891" ht="12.75" hidden="1" customHeight="1"/>
    <row r="19892" ht="12.75" hidden="1" customHeight="1"/>
    <row r="19893" ht="12.75" hidden="1" customHeight="1"/>
    <row r="19894" ht="12.75" hidden="1" customHeight="1"/>
    <row r="19895" ht="12.75" hidden="1" customHeight="1"/>
    <row r="19896" ht="12.75" hidden="1" customHeight="1"/>
    <row r="19897" ht="12.75" hidden="1" customHeight="1"/>
    <row r="19898" ht="12.75" hidden="1" customHeight="1"/>
    <row r="19899" ht="12.75" hidden="1" customHeight="1"/>
    <row r="19900" ht="12.75" hidden="1" customHeight="1"/>
    <row r="19901" ht="12.75" hidden="1" customHeight="1"/>
    <row r="19902" ht="12.75" hidden="1" customHeight="1"/>
    <row r="19903" ht="12.75" hidden="1" customHeight="1"/>
    <row r="19904" ht="12.75" hidden="1" customHeight="1"/>
    <row r="19905" ht="12.75" hidden="1" customHeight="1"/>
    <row r="19906" ht="12.75" hidden="1" customHeight="1"/>
    <row r="19907" ht="12.75" hidden="1" customHeight="1"/>
    <row r="19908" ht="12.75" hidden="1" customHeight="1"/>
    <row r="19909" ht="12.75" hidden="1" customHeight="1"/>
    <row r="19910" ht="12.75" hidden="1" customHeight="1"/>
    <row r="19911" ht="12.75" hidden="1" customHeight="1"/>
    <row r="19912" ht="12.75" hidden="1" customHeight="1"/>
    <row r="19913" ht="12.75" hidden="1" customHeight="1"/>
    <row r="19914" ht="12.75" hidden="1" customHeight="1"/>
    <row r="19915" ht="12.75" hidden="1" customHeight="1"/>
    <row r="19916" ht="12.75" hidden="1" customHeight="1"/>
    <row r="19917" ht="12.75" hidden="1" customHeight="1"/>
    <row r="19918" ht="12.75" hidden="1" customHeight="1"/>
    <row r="19919" ht="12.75" hidden="1" customHeight="1"/>
    <row r="19920" ht="12.75" hidden="1" customHeight="1"/>
    <row r="19921" ht="12.75" hidden="1" customHeight="1"/>
    <row r="19922" ht="12.75" hidden="1" customHeight="1"/>
    <row r="19923" ht="12.75" hidden="1" customHeight="1"/>
    <row r="19924" ht="12.75" hidden="1" customHeight="1"/>
    <row r="19925" ht="12.75" hidden="1" customHeight="1"/>
    <row r="19926" ht="12.75" hidden="1" customHeight="1"/>
    <row r="19927" ht="12.75" hidden="1" customHeight="1"/>
    <row r="19928" ht="12.75" hidden="1" customHeight="1"/>
    <row r="19929" ht="12.75" hidden="1" customHeight="1"/>
    <row r="19930" ht="12.75" hidden="1" customHeight="1"/>
    <row r="19931" ht="12.75" hidden="1" customHeight="1"/>
    <row r="19932" ht="12.75" hidden="1" customHeight="1"/>
    <row r="19933" ht="12.75" hidden="1" customHeight="1"/>
    <row r="19934" ht="12.75" hidden="1" customHeight="1"/>
    <row r="19935" ht="12.75" hidden="1" customHeight="1"/>
    <row r="19936" ht="12.75" hidden="1" customHeight="1"/>
    <row r="19937" ht="12.75" hidden="1" customHeight="1"/>
    <row r="19938" ht="12.75" hidden="1" customHeight="1"/>
    <row r="19939" ht="12.75" hidden="1" customHeight="1"/>
    <row r="19940" ht="12.75" hidden="1" customHeight="1"/>
    <row r="19941" ht="12.75" hidden="1" customHeight="1"/>
    <row r="19942" ht="12.75" hidden="1" customHeight="1"/>
    <row r="19943" ht="12.75" hidden="1" customHeight="1"/>
    <row r="19944" ht="12.75" hidden="1" customHeight="1"/>
    <row r="19945" ht="12.75" hidden="1" customHeight="1"/>
    <row r="19946" ht="12.75" hidden="1" customHeight="1"/>
    <row r="19947" ht="12.75" hidden="1" customHeight="1"/>
    <row r="19948" ht="12.75" hidden="1" customHeight="1"/>
    <row r="19949" ht="12.75" hidden="1" customHeight="1"/>
    <row r="19950" ht="12.75" hidden="1" customHeight="1"/>
    <row r="19951" ht="12.75" hidden="1" customHeight="1"/>
    <row r="19952" ht="12.75" hidden="1" customHeight="1"/>
    <row r="19953" ht="12.75" hidden="1" customHeight="1"/>
    <row r="19954" ht="12.75" hidden="1" customHeight="1"/>
    <row r="19955" ht="12.75" hidden="1" customHeight="1"/>
    <row r="19956" ht="12.75" hidden="1" customHeight="1"/>
    <row r="19957" ht="12.75" hidden="1" customHeight="1"/>
    <row r="19958" ht="12.75" hidden="1" customHeight="1"/>
    <row r="19959" ht="12.75" hidden="1" customHeight="1"/>
    <row r="19960" ht="12.75" hidden="1" customHeight="1"/>
    <row r="19961" ht="12.75" hidden="1" customHeight="1"/>
    <row r="19962" ht="12.75" hidden="1" customHeight="1"/>
    <row r="19963" ht="12.75" hidden="1" customHeight="1"/>
    <row r="19964" ht="12.75" hidden="1" customHeight="1"/>
    <row r="19965" ht="12.75" hidden="1" customHeight="1"/>
    <row r="19966" ht="12.75" hidden="1" customHeight="1"/>
    <row r="19967" ht="12.75" hidden="1" customHeight="1"/>
    <row r="19968" ht="12.75" hidden="1" customHeight="1"/>
    <row r="19969" ht="12.75" hidden="1" customHeight="1"/>
    <row r="19970" ht="12.75" hidden="1" customHeight="1"/>
    <row r="19971" ht="12.75" hidden="1" customHeight="1"/>
    <row r="19972" ht="12.75" hidden="1" customHeight="1"/>
    <row r="19973" ht="12.75" hidden="1" customHeight="1"/>
    <row r="19974" ht="12.75" hidden="1" customHeight="1"/>
    <row r="19975" ht="12.75" hidden="1" customHeight="1"/>
    <row r="19976" ht="12.75" hidden="1" customHeight="1"/>
    <row r="19977" ht="12.75" hidden="1" customHeight="1"/>
    <row r="19978" ht="12.75" hidden="1" customHeight="1"/>
    <row r="19979" ht="12.75" hidden="1" customHeight="1"/>
    <row r="19980" ht="12.75" hidden="1" customHeight="1"/>
    <row r="19981" ht="12.75" hidden="1" customHeight="1"/>
    <row r="19982" ht="12.75" hidden="1" customHeight="1"/>
    <row r="19983" ht="12.75" hidden="1" customHeight="1"/>
    <row r="19984" ht="12.75" hidden="1" customHeight="1"/>
    <row r="19985" ht="12.75" hidden="1" customHeight="1"/>
    <row r="19986" ht="12.75" hidden="1" customHeight="1"/>
    <row r="19987" ht="12.75" hidden="1" customHeight="1"/>
    <row r="19988" ht="12.75" hidden="1" customHeight="1"/>
    <row r="19989" ht="12.75" hidden="1" customHeight="1"/>
    <row r="19990" ht="12.75" hidden="1" customHeight="1"/>
    <row r="19991" ht="12.75" hidden="1" customHeight="1"/>
    <row r="19992" ht="12.75" hidden="1" customHeight="1"/>
    <row r="19993" ht="12.75" hidden="1" customHeight="1"/>
    <row r="19994" ht="12.75" hidden="1" customHeight="1"/>
    <row r="19995" ht="12.75" hidden="1" customHeight="1"/>
    <row r="19996" ht="12.75" hidden="1" customHeight="1"/>
    <row r="19997" ht="12.75" hidden="1" customHeight="1"/>
    <row r="19998" ht="12.75" hidden="1" customHeight="1"/>
    <row r="19999" ht="12.75" hidden="1" customHeight="1"/>
    <row r="20000" ht="12.75" hidden="1" customHeight="1"/>
    <row r="20001" ht="12.75" hidden="1" customHeight="1"/>
    <row r="20002" ht="12.75" hidden="1" customHeight="1"/>
    <row r="20003" ht="12.75" hidden="1" customHeight="1"/>
    <row r="20004" ht="12.75" hidden="1" customHeight="1"/>
    <row r="20005" ht="12.75" hidden="1" customHeight="1"/>
    <row r="20006" ht="12.75" hidden="1" customHeight="1"/>
    <row r="20007" ht="12.75" hidden="1" customHeight="1"/>
    <row r="20008" ht="12.75" hidden="1" customHeight="1"/>
    <row r="20009" ht="12.75" hidden="1" customHeight="1"/>
    <row r="20010" ht="12.75" hidden="1" customHeight="1"/>
    <row r="20011" ht="12.75" hidden="1" customHeight="1"/>
    <row r="20012" ht="12.75" hidden="1" customHeight="1"/>
    <row r="20013" ht="12.75" hidden="1" customHeight="1"/>
    <row r="20014" ht="12.75" hidden="1" customHeight="1"/>
    <row r="20015" ht="12.75" hidden="1" customHeight="1"/>
    <row r="20016" ht="12.75" hidden="1" customHeight="1"/>
    <row r="20017" ht="12.75" hidden="1" customHeight="1"/>
    <row r="20018" ht="12.75" hidden="1" customHeight="1"/>
    <row r="20019" ht="12.75" hidden="1" customHeight="1"/>
    <row r="20020" ht="12.75" hidden="1" customHeight="1"/>
    <row r="20021" ht="12.75" hidden="1" customHeight="1"/>
    <row r="20022" ht="12.75" hidden="1" customHeight="1"/>
    <row r="20023" ht="12.75" hidden="1" customHeight="1"/>
    <row r="20024" ht="12.75" hidden="1" customHeight="1"/>
    <row r="20025" ht="12.75" hidden="1" customHeight="1"/>
    <row r="20026" ht="12.75" hidden="1" customHeight="1"/>
    <row r="20027" ht="12.75" hidden="1" customHeight="1"/>
    <row r="20028" ht="12.75" hidden="1" customHeight="1"/>
    <row r="20029" ht="12.75" hidden="1" customHeight="1"/>
    <row r="20030" ht="12.75" hidden="1" customHeight="1"/>
    <row r="20031" ht="12.75" hidden="1" customHeight="1"/>
    <row r="20032" ht="12.75" hidden="1" customHeight="1"/>
    <row r="20033" ht="12.75" hidden="1" customHeight="1"/>
    <row r="20034" ht="12.75" hidden="1" customHeight="1"/>
    <row r="20035" ht="12.75" hidden="1" customHeight="1"/>
    <row r="20036" ht="12.75" hidden="1" customHeight="1"/>
    <row r="20037" ht="12.75" hidden="1" customHeight="1"/>
    <row r="20038" ht="12.75" hidden="1" customHeight="1"/>
    <row r="20039" ht="12.75" hidden="1" customHeight="1"/>
    <row r="20040" ht="12.75" hidden="1" customHeight="1"/>
    <row r="20041" ht="12.75" hidden="1" customHeight="1"/>
    <row r="20042" ht="12.75" hidden="1" customHeight="1"/>
    <row r="20043" ht="12.75" hidden="1" customHeight="1"/>
    <row r="20044" ht="12.75" hidden="1" customHeight="1"/>
    <row r="20045" ht="12.75" hidden="1" customHeight="1"/>
    <row r="20046" ht="12.75" hidden="1" customHeight="1"/>
    <row r="20047" ht="12.75" hidden="1" customHeight="1"/>
    <row r="20048" ht="12.75" hidden="1" customHeight="1"/>
    <row r="20049" ht="12.75" hidden="1" customHeight="1"/>
    <row r="20050" ht="12.75" hidden="1" customHeight="1"/>
    <row r="20051" ht="12.75" hidden="1" customHeight="1"/>
    <row r="20052" ht="12.75" hidden="1" customHeight="1"/>
    <row r="20053" ht="12.75" hidden="1" customHeight="1"/>
    <row r="20054" ht="12.75" hidden="1" customHeight="1"/>
    <row r="20055" ht="12.75" hidden="1" customHeight="1"/>
    <row r="20056" ht="12.75" hidden="1" customHeight="1"/>
    <row r="20057" ht="12.75" hidden="1" customHeight="1"/>
    <row r="20058" ht="12.75" hidden="1" customHeight="1"/>
    <row r="20059" ht="12.75" hidden="1" customHeight="1"/>
    <row r="20060" ht="12.75" hidden="1" customHeight="1"/>
    <row r="20061" ht="12.75" hidden="1" customHeight="1"/>
    <row r="20062" ht="12.75" hidden="1" customHeight="1"/>
    <row r="20063" ht="12.75" hidden="1" customHeight="1"/>
    <row r="20064" ht="12.75" hidden="1" customHeight="1"/>
    <row r="20065" ht="12.75" hidden="1" customHeight="1"/>
    <row r="20066" ht="12.75" hidden="1" customHeight="1"/>
    <row r="20067" ht="12.75" hidden="1" customHeight="1"/>
    <row r="20068" ht="12.75" hidden="1" customHeight="1"/>
    <row r="20069" ht="12.75" hidden="1" customHeight="1"/>
    <row r="20070" ht="12.75" hidden="1" customHeight="1"/>
    <row r="20071" ht="12.75" hidden="1" customHeight="1"/>
    <row r="20072" ht="12.75" hidden="1" customHeight="1"/>
    <row r="20073" ht="12.75" hidden="1" customHeight="1"/>
    <row r="20074" ht="12.75" hidden="1" customHeight="1"/>
    <row r="20075" ht="12.75" hidden="1" customHeight="1"/>
    <row r="20076" ht="12.75" hidden="1" customHeight="1"/>
    <row r="20077" ht="12.75" hidden="1" customHeight="1"/>
    <row r="20078" ht="12.75" hidden="1" customHeight="1"/>
    <row r="20079" ht="12.75" hidden="1" customHeight="1"/>
    <row r="20080" ht="12.75" hidden="1" customHeight="1"/>
    <row r="20081" ht="12.75" hidden="1" customHeight="1"/>
    <row r="20082" ht="12.75" hidden="1" customHeight="1"/>
    <row r="20083" ht="12.75" hidden="1" customHeight="1"/>
    <row r="20084" ht="12.75" hidden="1" customHeight="1"/>
    <row r="20085" ht="12.75" hidden="1" customHeight="1"/>
    <row r="20086" ht="12.75" hidden="1" customHeight="1"/>
    <row r="20087" ht="12.75" hidden="1" customHeight="1"/>
    <row r="20088" ht="12.75" hidden="1" customHeight="1"/>
    <row r="20089" ht="12.75" hidden="1" customHeight="1"/>
    <row r="20090" ht="12.75" hidden="1" customHeight="1"/>
    <row r="20091" ht="12.75" hidden="1" customHeight="1"/>
    <row r="20092" ht="12.75" hidden="1" customHeight="1"/>
    <row r="20093" ht="12.75" hidden="1" customHeight="1"/>
    <row r="20094" ht="12.75" hidden="1" customHeight="1"/>
    <row r="20095" ht="12.75" hidden="1" customHeight="1"/>
    <row r="20096" ht="12.75" hidden="1" customHeight="1"/>
    <row r="20097" ht="12.75" hidden="1" customHeight="1"/>
    <row r="20098" ht="12.75" hidden="1" customHeight="1"/>
    <row r="20099" ht="12.75" hidden="1" customHeight="1"/>
    <row r="20100" ht="12.75" hidden="1" customHeight="1"/>
    <row r="20101" ht="12.75" hidden="1" customHeight="1"/>
    <row r="20102" ht="12.75" hidden="1" customHeight="1"/>
    <row r="20103" ht="12.75" hidden="1" customHeight="1"/>
    <row r="20104" ht="12.75" hidden="1" customHeight="1"/>
    <row r="20105" ht="12.75" hidden="1" customHeight="1"/>
    <row r="20106" ht="12.75" hidden="1" customHeight="1"/>
    <row r="20107" ht="12.75" hidden="1" customHeight="1"/>
    <row r="20108" ht="12.75" hidden="1" customHeight="1"/>
    <row r="20109" ht="12.75" hidden="1" customHeight="1"/>
    <row r="20110" ht="12.75" hidden="1" customHeight="1"/>
    <row r="20111" ht="12.75" hidden="1" customHeight="1"/>
    <row r="20112" ht="12.75" hidden="1" customHeight="1"/>
    <row r="20113" ht="12.75" hidden="1" customHeight="1"/>
    <row r="20114" ht="12.75" hidden="1" customHeight="1"/>
    <row r="20115" ht="12.75" hidden="1" customHeight="1"/>
    <row r="20116" ht="12.75" hidden="1" customHeight="1"/>
    <row r="20117" ht="12.75" hidden="1" customHeight="1"/>
    <row r="20118" ht="12.75" hidden="1" customHeight="1"/>
    <row r="20119" ht="12.75" hidden="1" customHeight="1"/>
    <row r="20120" ht="12.75" hidden="1" customHeight="1"/>
    <row r="20121" ht="12.75" hidden="1" customHeight="1"/>
    <row r="20122" ht="12.75" hidden="1" customHeight="1"/>
    <row r="20123" ht="12.75" hidden="1" customHeight="1"/>
    <row r="20124" ht="12.75" hidden="1" customHeight="1"/>
    <row r="20125" ht="12.75" hidden="1" customHeight="1"/>
    <row r="20126" ht="12.75" hidden="1" customHeight="1"/>
    <row r="20127" ht="12.75" hidden="1" customHeight="1"/>
    <row r="20128" ht="12.75" hidden="1" customHeight="1"/>
    <row r="20129" ht="12.75" hidden="1" customHeight="1"/>
    <row r="20130" ht="12.75" hidden="1" customHeight="1"/>
    <row r="20131" ht="12.75" hidden="1" customHeight="1"/>
    <row r="20132" ht="12.75" hidden="1" customHeight="1"/>
    <row r="20133" ht="12.75" hidden="1" customHeight="1"/>
    <row r="20134" ht="12.75" hidden="1" customHeight="1"/>
    <row r="20135" ht="12.75" hidden="1" customHeight="1"/>
    <row r="20136" ht="12.75" hidden="1" customHeight="1"/>
    <row r="20137" ht="12.75" hidden="1" customHeight="1"/>
    <row r="20138" ht="12.75" hidden="1" customHeight="1"/>
    <row r="20139" ht="12.75" hidden="1" customHeight="1"/>
    <row r="20140" ht="12.75" hidden="1" customHeight="1"/>
    <row r="20141" ht="12.75" hidden="1" customHeight="1"/>
    <row r="20142" ht="12.75" hidden="1" customHeight="1"/>
    <row r="20143" ht="12.75" hidden="1" customHeight="1"/>
    <row r="20144" ht="12.75" hidden="1" customHeight="1"/>
    <row r="20145" ht="12.75" hidden="1" customHeight="1"/>
    <row r="20146" ht="12.75" hidden="1" customHeight="1"/>
    <row r="20147" ht="12.75" hidden="1" customHeight="1"/>
    <row r="20148" ht="12.75" hidden="1" customHeight="1"/>
    <row r="20149" ht="12.75" hidden="1" customHeight="1"/>
    <row r="20150" ht="12.75" hidden="1" customHeight="1"/>
    <row r="20151" ht="12.75" hidden="1" customHeight="1"/>
    <row r="20152" ht="12.75" hidden="1" customHeight="1"/>
    <row r="20153" ht="12.75" hidden="1" customHeight="1"/>
    <row r="20154" ht="12.75" hidden="1" customHeight="1"/>
    <row r="20155" ht="12.75" hidden="1" customHeight="1"/>
    <row r="20156" ht="12.75" hidden="1" customHeight="1"/>
    <row r="20157" ht="12.75" hidden="1" customHeight="1"/>
    <row r="20158" ht="12.75" hidden="1" customHeight="1"/>
    <row r="20159" ht="12.75" hidden="1" customHeight="1"/>
    <row r="20160" ht="12.75" hidden="1" customHeight="1"/>
    <row r="20161" ht="12.75" hidden="1" customHeight="1"/>
    <row r="20162" ht="12.75" hidden="1" customHeight="1"/>
    <row r="20163" ht="12.75" hidden="1" customHeight="1"/>
    <row r="20164" ht="12.75" hidden="1" customHeight="1"/>
    <row r="20165" ht="12.75" hidden="1" customHeight="1"/>
    <row r="20166" ht="12.75" hidden="1" customHeight="1"/>
    <row r="20167" ht="12.75" hidden="1" customHeight="1"/>
    <row r="20168" ht="12.75" hidden="1" customHeight="1"/>
    <row r="20169" ht="12.75" hidden="1" customHeight="1"/>
    <row r="20170" ht="12.75" hidden="1" customHeight="1"/>
    <row r="20171" ht="12.75" hidden="1" customHeight="1"/>
    <row r="20172" ht="12.75" hidden="1" customHeight="1"/>
    <row r="20173" ht="12.75" hidden="1" customHeight="1"/>
    <row r="20174" ht="12.75" hidden="1" customHeight="1"/>
    <row r="20175" ht="12.75" hidden="1" customHeight="1"/>
    <row r="20176" ht="12.75" hidden="1" customHeight="1"/>
    <row r="20177" ht="12.75" hidden="1" customHeight="1"/>
    <row r="20178" ht="12.75" hidden="1" customHeight="1"/>
    <row r="20179" ht="12.75" hidden="1" customHeight="1"/>
    <row r="20180" ht="12.75" hidden="1" customHeight="1"/>
    <row r="20181" ht="12.75" hidden="1" customHeight="1"/>
    <row r="20182" ht="12.75" hidden="1" customHeight="1"/>
    <row r="20183" ht="12.75" hidden="1" customHeight="1"/>
    <row r="20184" ht="12.75" hidden="1" customHeight="1"/>
    <row r="20185" ht="12.75" hidden="1" customHeight="1"/>
    <row r="20186" ht="12.75" hidden="1" customHeight="1"/>
    <row r="20187" ht="12.75" hidden="1" customHeight="1"/>
    <row r="20188" ht="12.75" hidden="1" customHeight="1"/>
    <row r="20189" ht="12.75" hidden="1" customHeight="1"/>
    <row r="20190" ht="12.75" hidden="1" customHeight="1"/>
    <row r="20191" ht="12.75" hidden="1" customHeight="1"/>
    <row r="20192" ht="12.75" hidden="1" customHeight="1"/>
    <row r="20193" ht="12.75" hidden="1" customHeight="1"/>
    <row r="20194" ht="12.75" hidden="1" customHeight="1"/>
    <row r="20195" ht="12.75" hidden="1" customHeight="1"/>
    <row r="20196" ht="12.75" hidden="1" customHeight="1"/>
    <row r="20197" ht="12.75" hidden="1" customHeight="1"/>
    <row r="20198" ht="12.75" hidden="1" customHeight="1"/>
    <row r="20199" ht="12.75" hidden="1" customHeight="1"/>
    <row r="20200" ht="12.75" hidden="1" customHeight="1"/>
    <row r="20201" ht="12.75" hidden="1" customHeight="1"/>
    <row r="20202" ht="12.75" hidden="1" customHeight="1"/>
    <row r="20203" ht="12.75" hidden="1" customHeight="1"/>
    <row r="20204" ht="12.75" hidden="1" customHeight="1"/>
    <row r="20205" ht="12.75" hidden="1" customHeight="1"/>
    <row r="20206" ht="12.75" hidden="1" customHeight="1"/>
    <row r="20207" ht="12.75" hidden="1" customHeight="1"/>
    <row r="20208" ht="12.75" hidden="1" customHeight="1"/>
    <row r="20209" ht="12.75" hidden="1" customHeight="1"/>
    <row r="20210" ht="12.75" hidden="1" customHeight="1"/>
    <row r="20211" ht="12.75" hidden="1" customHeight="1"/>
    <row r="20212" ht="12.75" hidden="1" customHeight="1"/>
    <row r="20213" ht="12.75" hidden="1" customHeight="1"/>
    <row r="20214" ht="12.75" hidden="1" customHeight="1"/>
    <row r="20215" ht="12.75" hidden="1" customHeight="1"/>
    <row r="20216" ht="12.75" hidden="1" customHeight="1"/>
    <row r="20217" ht="12.75" hidden="1" customHeight="1"/>
    <row r="20218" ht="12.75" hidden="1" customHeight="1"/>
    <row r="20219" ht="12.75" hidden="1" customHeight="1"/>
    <row r="20220" ht="12.75" hidden="1" customHeight="1"/>
    <row r="20221" ht="12.75" hidden="1" customHeight="1"/>
    <row r="20222" ht="12.75" hidden="1" customHeight="1"/>
    <row r="20223" ht="12.75" hidden="1" customHeight="1"/>
    <row r="20224" ht="12.75" hidden="1" customHeight="1"/>
    <row r="20225" ht="12.75" hidden="1" customHeight="1"/>
    <row r="20226" ht="12.75" hidden="1" customHeight="1"/>
    <row r="20227" ht="12.75" hidden="1" customHeight="1"/>
    <row r="20228" ht="12.75" hidden="1" customHeight="1"/>
    <row r="20229" ht="12.75" hidden="1" customHeight="1"/>
    <row r="20230" ht="12.75" hidden="1" customHeight="1"/>
    <row r="20231" ht="12.75" hidden="1" customHeight="1"/>
    <row r="20232" ht="12.75" hidden="1" customHeight="1"/>
    <row r="20233" ht="12.75" hidden="1" customHeight="1"/>
    <row r="20234" ht="12.75" hidden="1" customHeight="1"/>
    <row r="20235" ht="12.75" hidden="1" customHeight="1"/>
    <row r="20236" ht="12.75" hidden="1" customHeight="1"/>
    <row r="20237" ht="12.75" hidden="1" customHeight="1"/>
    <row r="20238" ht="12.75" hidden="1" customHeight="1"/>
    <row r="20239" ht="12.75" hidden="1" customHeight="1"/>
    <row r="20240" ht="12.75" hidden="1" customHeight="1"/>
    <row r="20241" ht="12.75" hidden="1" customHeight="1"/>
    <row r="20242" ht="12.75" hidden="1" customHeight="1"/>
    <row r="20243" ht="12.75" hidden="1" customHeight="1"/>
    <row r="20244" ht="12.75" hidden="1" customHeight="1"/>
    <row r="20245" ht="12.75" hidden="1" customHeight="1"/>
    <row r="20246" ht="12.75" hidden="1" customHeight="1"/>
    <row r="20247" ht="12.75" hidden="1" customHeight="1"/>
    <row r="20248" ht="12.75" hidden="1" customHeight="1"/>
    <row r="20249" ht="12.75" hidden="1" customHeight="1"/>
    <row r="20250" ht="12.75" hidden="1" customHeight="1"/>
    <row r="20251" ht="12.75" hidden="1" customHeight="1"/>
    <row r="20252" ht="12.75" hidden="1" customHeight="1"/>
    <row r="20253" ht="12.75" hidden="1" customHeight="1"/>
    <row r="20254" ht="12.75" hidden="1" customHeight="1"/>
    <row r="20255" ht="12.75" hidden="1" customHeight="1"/>
    <row r="20256" ht="12.75" hidden="1" customHeight="1"/>
    <row r="20257" ht="12.75" hidden="1" customHeight="1"/>
    <row r="20258" ht="12.75" hidden="1" customHeight="1"/>
    <row r="20259" ht="12.75" hidden="1" customHeight="1"/>
    <row r="20260" ht="12.75" hidden="1" customHeight="1"/>
    <row r="20261" ht="12.75" hidden="1" customHeight="1"/>
    <row r="20262" ht="12.75" hidden="1" customHeight="1"/>
    <row r="20263" ht="12.75" hidden="1" customHeight="1"/>
    <row r="20264" ht="12.75" hidden="1" customHeight="1"/>
    <row r="20265" ht="12.75" hidden="1" customHeight="1"/>
    <row r="20266" ht="12.75" hidden="1" customHeight="1"/>
    <row r="20267" ht="12.75" hidden="1" customHeight="1"/>
    <row r="20268" ht="12.75" hidden="1" customHeight="1"/>
    <row r="20269" ht="12.75" hidden="1" customHeight="1"/>
    <row r="20270" ht="12.75" hidden="1" customHeight="1"/>
    <row r="20271" ht="12.75" hidden="1" customHeight="1"/>
    <row r="20272" ht="12.75" hidden="1" customHeight="1"/>
    <row r="20273" ht="12.75" hidden="1" customHeight="1"/>
    <row r="20274" ht="12.75" hidden="1" customHeight="1"/>
    <row r="20275" ht="12.75" hidden="1" customHeight="1"/>
    <row r="20276" ht="12.75" hidden="1" customHeight="1"/>
    <row r="20277" ht="12.75" hidden="1" customHeight="1"/>
    <row r="20278" ht="12.75" hidden="1" customHeight="1"/>
    <row r="20279" ht="12.75" hidden="1" customHeight="1"/>
    <row r="20280" ht="12.75" hidden="1" customHeight="1"/>
    <row r="20281" ht="12.75" hidden="1" customHeight="1"/>
    <row r="20282" ht="12.75" hidden="1" customHeight="1"/>
    <row r="20283" ht="12.75" hidden="1" customHeight="1"/>
    <row r="20284" ht="12.75" hidden="1" customHeight="1"/>
    <row r="20285" ht="12.75" hidden="1" customHeight="1"/>
    <row r="20286" ht="12.75" hidden="1" customHeight="1"/>
    <row r="20287" ht="12.75" hidden="1" customHeight="1"/>
    <row r="20288" ht="12.75" hidden="1" customHeight="1"/>
    <row r="20289" ht="12.75" hidden="1" customHeight="1"/>
    <row r="20290" ht="12.75" hidden="1" customHeight="1"/>
    <row r="20291" ht="12.75" hidden="1" customHeight="1"/>
    <row r="20292" ht="12.75" hidden="1" customHeight="1"/>
    <row r="20293" ht="12.75" hidden="1" customHeight="1"/>
    <row r="20294" ht="12.75" hidden="1" customHeight="1"/>
    <row r="20295" ht="12.75" hidden="1" customHeight="1"/>
    <row r="20296" ht="12.75" hidden="1" customHeight="1"/>
    <row r="20297" ht="12.75" hidden="1" customHeight="1"/>
    <row r="20298" ht="12.75" hidden="1" customHeight="1"/>
    <row r="20299" ht="12.75" hidden="1" customHeight="1"/>
    <row r="20300" ht="12.75" hidden="1" customHeight="1"/>
    <row r="20301" ht="12.75" hidden="1" customHeight="1"/>
    <row r="20302" ht="12.75" hidden="1" customHeight="1"/>
    <row r="20303" ht="12.75" hidden="1" customHeight="1"/>
    <row r="20304" ht="12.75" hidden="1" customHeight="1"/>
    <row r="20305" ht="12.75" hidden="1" customHeight="1"/>
    <row r="20306" ht="12.75" hidden="1" customHeight="1"/>
    <row r="20307" ht="12.75" hidden="1" customHeight="1"/>
    <row r="20308" ht="12.75" hidden="1" customHeight="1"/>
    <row r="20309" ht="12.75" hidden="1" customHeight="1"/>
    <row r="20310" ht="12.75" hidden="1" customHeight="1"/>
    <row r="20311" ht="12.75" hidden="1" customHeight="1"/>
    <row r="20312" ht="12.75" hidden="1" customHeight="1"/>
    <row r="20313" ht="12.75" hidden="1" customHeight="1"/>
    <row r="20314" ht="12.75" hidden="1" customHeight="1"/>
    <row r="20315" ht="12.75" hidden="1" customHeight="1"/>
    <row r="20316" ht="12.75" hidden="1" customHeight="1"/>
    <row r="20317" ht="12.75" hidden="1" customHeight="1"/>
    <row r="20318" ht="12.75" hidden="1" customHeight="1"/>
    <row r="20319" ht="12.75" hidden="1" customHeight="1"/>
    <row r="20320" ht="12.75" hidden="1" customHeight="1"/>
    <row r="20321" ht="12.75" hidden="1" customHeight="1"/>
    <row r="20322" ht="12.75" hidden="1" customHeight="1"/>
    <row r="20323" ht="12.75" hidden="1" customHeight="1"/>
    <row r="20324" ht="12.75" hidden="1" customHeight="1"/>
    <row r="20325" ht="12.75" hidden="1" customHeight="1"/>
    <row r="20326" ht="12.75" hidden="1" customHeight="1"/>
    <row r="20327" ht="12.75" hidden="1" customHeight="1"/>
    <row r="20328" ht="12.75" hidden="1" customHeight="1"/>
    <row r="20329" ht="12.75" hidden="1" customHeight="1"/>
    <row r="20330" ht="12.75" hidden="1" customHeight="1"/>
    <row r="20331" ht="12.75" hidden="1" customHeight="1"/>
    <row r="20332" ht="12.75" hidden="1" customHeight="1"/>
    <row r="20333" ht="12.75" hidden="1" customHeight="1"/>
    <row r="20334" ht="12.75" hidden="1" customHeight="1"/>
    <row r="20335" ht="12.75" hidden="1" customHeight="1"/>
    <row r="20336" ht="12.75" hidden="1" customHeight="1"/>
    <row r="20337" ht="12.75" hidden="1" customHeight="1"/>
    <row r="20338" ht="12.75" hidden="1" customHeight="1"/>
    <row r="20339" ht="12.75" hidden="1" customHeight="1"/>
    <row r="20340" ht="12.75" hidden="1" customHeight="1"/>
    <row r="20341" ht="12.75" hidden="1" customHeight="1"/>
    <row r="20342" ht="12.75" hidden="1" customHeight="1"/>
    <row r="20343" ht="12.75" hidden="1" customHeight="1"/>
    <row r="20344" ht="12.75" hidden="1" customHeight="1"/>
    <row r="20345" ht="12.75" hidden="1" customHeight="1"/>
    <row r="20346" ht="12.75" hidden="1" customHeight="1"/>
    <row r="20347" ht="12.75" hidden="1" customHeight="1"/>
    <row r="20348" ht="12.75" hidden="1" customHeight="1"/>
    <row r="20349" ht="12.75" hidden="1" customHeight="1"/>
    <row r="20350" ht="12.75" hidden="1" customHeight="1"/>
    <row r="20351" ht="12.75" hidden="1" customHeight="1"/>
    <row r="20352" ht="12.75" hidden="1" customHeight="1"/>
    <row r="20353" ht="12.75" hidden="1" customHeight="1"/>
    <row r="20354" ht="12.75" hidden="1" customHeight="1"/>
    <row r="20355" ht="12.75" hidden="1" customHeight="1"/>
    <row r="20356" ht="12.75" hidden="1" customHeight="1"/>
    <row r="20357" ht="12.75" hidden="1" customHeight="1"/>
    <row r="20358" ht="12.75" hidden="1" customHeight="1"/>
    <row r="20359" ht="12.75" hidden="1" customHeight="1"/>
    <row r="20360" ht="12.75" hidden="1" customHeight="1"/>
    <row r="20361" ht="12.75" hidden="1" customHeight="1"/>
    <row r="20362" ht="12.75" hidden="1" customHeight="1"/>
    <row r="20363" ht="12.75" hidden="1" customHeight="1"/>
    <row r="20364" ht="12.75" hidden="1" customHeight="1"/>
    <row r="20365" ht="12.75" hidden="1" customHeight="1"/>
    <row r="20366" ht="12.75" hidden="1" customHeight="1"/>
    <row r="20367" ht="12.75" hidden="1" customHeight="1"/>
    <row r="20368" ht="12.75" hidden="1" customHeight="1"/>
    <row r="20369" ht="12.75" hidden="1" customHeight="1"/>
    <row r="20370" ht="12.75" hidden="1" customHeight="1"/>
    <row r="20371" ht="12.75" hidden="1" customHeight="1"/>
    <row r="20372" ht="12.75" hidden="1" customHeight="1"/>
    <row r="20373" ht="12.75" hidden="1" customHeight="1"/>
    <row r="20374" ht="12.75" hidden="1" customHeight="1"/>
    <row r="20375" ht="12.75" hidden="1" customHeight="1"/>
    <row r="20376" ht="12.75" hidden="1" customHeight="1"/>
    <row r="20377" ht="12.75" hidden="1" customHeight="1"/>
    <row r="20378" ht="12.75" hidden="1" customHeight="1"/>
    <row r="20379" ht="12.75" hidden="1" customHeight="1"/>
    <row r="20380" ht="12.75" hidden="1" customHeight="1"/>
    <row r="20381" ht="12.75" hidden="1" customHeight="1"/>
    <row r="20382" ht="12.75" hidden="1" customHeight="1"/>
    <row r="20383" ht="12.75" hidden="1" customHeight="1"/>
    <row r="20384" ht="12.75" hidden="1" customHeight="1"/>
    <row r="20385" ht="12.75" hidden="1" customHeight="1"/>
    <row r="20386" ht="12.75" hidden="1" customHeight="1"/>
    <row r="20387" ht="12.75" hidden="1" customHeight="1"/>
    <row r="20388" ht="12.75" hidden="1" customHeight="1"/>
    <row r="20389" ht="12.75" hidden="1" customHeight="1"/>
    <row r="20390" ht="12.75" hidden="1" customHeight="1"/>
    <row r="20391" ht="12.75" hidden="1" customHeight="1"/>
    <row r="20392" ht="12.75" hidden="1" customHeight="1"/>
    <row r="20393" ht="12.75" hidden="1" customHeight="1"/>
    <row r="20394" ht="12.75" hidden="1" customHeight="1"/>
    <row r="20395" ht="12.75" hidden="1" customHeight="1"/>
    <row r="20396" ht="12.75" hidden="1" customHeight="1"/>
    <row r="20397" ht="12.75" hidden="1" customHeight="1"/>
    <row r="20398" ht="12.75" hidden="1" customHeight="1"/>
    <row r="20399" ht="12.75" hidden="1" customHeight="1"/>
    <row r="20400" ht="12.75" hidden="1" customHeight="1"/>
    <row r="20401" ht="12.75" hidden="1" customHeight="1"/>
    <row r="20402" ht="12.75" hidden="1" customHeight="1"/>
    <row r="20403" ht="12.75" hidden="1" customHeight="1"/>
    <row r="20404" ht="12.75" hidden="1" customHeight="1"/>
    <row r="20405" ht="12.75" hidden="1" customHeight="1"/>
    <row r="20406" ht="12.75" hidden="1" customHeight="1"/>
    <row r="20407" ht="12.75" hidden="1" customHeight="1"/>
    <row r="20408" ht="12.75" hidden="1" customHeight="1"/>
    <row r="20409" ht="12.75" hidden="1" customHeight="1"/>
    <row r="20410" ht="12.75" hidden="1" customHeight="1"/>
    <row r="20411" ht="12.75" hidden="1" customHeight="1"/>
    <row r="20412" ht="12.75" hidden="1" customHeight="1"/>
    <row r="20413" ht="12.75" hidden="1" customHeight="1"/>
    <row r="20414" ht="12.75" hidden="1" customHeight="1"/>
    <row r="20415" ht="12.75" hidden="1" customHeight="1"/>
    <row r="20416" ht="12.75" hidden="1" customHeight="1"/>
    <row r="20417" ht="12.75" hidden="1" customHeight="1"/>
    <row r="20418" ht="12.75" hidden="1" customHeight="1"/>
    <row r="20419" ht="12.75" hidden="1" customHeight="1"/>
    <row r="20420" ht="12.75" hidden="1" customHeight="1"/>
    <row r="20421" ht="12.75" hidden="1" customHeight="1"/>
    <row r="20422" ht="12.75" hidden="1" customHeight="1"/>
    <row r="20423" ht="12.75" hidden="1" customHeight="1"/>
    <row r="20424" ht="12.75" hidden="1" customHeight="1"/>
    <row r="20425" ht="12.75" hidden="1" customHeight="1"/>
    <row r="20426" ht="12.75" hidden="1" customHeight="1"/>
    <row r="20427" ht="12.75" hidden="1" customHeight="1"/>
    <row r="20428" ht="12.75" hidden="1" customHeight="1"/>
    <row r="20429" ht="12.75" hidden="1" customHeight="1"/>
    <row r="20430" ht="12.75" hidden="1" customHeight="1"/>
    <row r="20431" ht="12.75" hidden="1" customHeight="1"/>
    <row r="20432" ht="12.75" hidden="1" customHeight="1"/>
    <row r="20433" ht="12.75" hidden="1" customHeight="1"/>
    <row r="20434" ht="12.75" hidden="1" customHeight="1"/>
    <row r="20435" ht="12.75" hidden="1" customHeight="1"/>
    <row r="20436" ht="12.75" hidden="1" customHeight="1"/>
    <row r="20437" ht="12.75" hidden="1" customHeight="1"/>
    <row r="20438" ht="12.75" hidden="1" customHeight="1"/>
    <row r="20439" ht="12.75" hidden="1" customHeight="1"/>
    <row r="20440" ht="12.75" hidden="1" customHeight="1"/>
    <row r="20441" ht="12.75" hidden="1" customHeight="1"/>
    <row r="20442" ht="12.75" hidden="1" customHeight="1"/>
    <row r="20443" ht="12.75" hidden="1" customHeight="1"/>
    <row r="20444" ht="12.75" hidden="1" customHeight="1"/>
    <row r="20445" ht="12.75" hidden="1" customHeight="1"/>
    <row r="20446" ht="12.75" hidden="1" customHeight="1"/>
    <row r="20447" ht="12.75" hidden="1" customHeight="1"/>
    <row r="20448" ht="12.75" hidden="1" customHeight="1"/>
    <row r="20449" ht="12.75" hidden="1" customHeight="1"/>
    <row r="20450" ht="12.75" hidden="1" customHeight="1"/>
    <row r="20451" ht="12.75" hidden="1" customHeight="1"/>
    <row r="20452" ht="12.75" hidden="1" customHeight="1"/>
    <row r="20453" ht="12.75" hidden="1" customHeight="1"/>
    <row r="20454" ht="12.75" hidden="1" customHeight="1"/>
    <row r="20455" ht="12.75" hidden="1" customHeight="1"/>
    <row r="20456" ht="12.75" hidden="1" customHeight="1"/>
    <row r="20457" ht="12.75" hidden="1" customHeight="1"/>
    <row r="20458" ht="12.75" hidden="1" customHeight="1"/>
    <row r="20459" ht="12.75" hidden="1" customHeight="1"/>
    <row r="20460" ht="12.75" hidden="1" customHeight="1"/>
    <row r="20461" ht="12.75" hidden="1" customHeight="1"/>
    <row r="20462" ht="12.75" hidden="1" customHeight="1"/>
    <row r="20463" ht="12.75" hidden="1" customHeight="1"/>
    <row r="20464" ht="12.75" hidden="1" customHeight="1"/>
    <row r="20465" ht="12.75" hidden="1" customHeight="1"/>
    <row r="20466" ht="12.75" hidden="1" customHeight="1"/>
    <row r="20467" ht="12.75" hidden="1" customHeight="1"/>
    <row r="20468" ht="12.75" hidden="1" customHeight="1"/>
    <row r="20469" ht="12.75" hidden="1" customHeight="1"/>
    <row r="20470" ht="12.75" hidden="1" customHeight="1"/>
    <row r="20471" ht="12.75" hidden="1" customHeight="1"/>
    <row r="20472" ht="12.75" hidden="1" customHeight="1"/>
    <row r="20473" ht="12.75" hidden="1" customHeight="1"/>
    <row r="20474" ht="12.75" hidden="1" customHeight="1"/>
    <row r="20475" ht="12.75" hidden="1" customHeight="1"/>
    <row r="20476" ht="12.75" hidden="1" customHeight="1"/>
    <row r="20477" ht="12.75" hidden="1" customHeight="1"/>
    <row r="20478" ht="12.75" hidden="1" customHeight="1"/>
    <row r="20479" ht="12.75" hidden="1" customHeight="1"/>
    <row r="20480" ht="12.75" hidden="1" customHeight="1"/>
    <row r="20481" ht="12.75" hidden="1" customHeight="1"/>
    <row r="20482" ht="12.75" hidden="1" customHeight="1"/>
    <row r="20483" ht="12.75" hidden="1" customHeight="1"/>
    <row r="20484" ht="12.75" hidden="1" customHeight="1"/>
    <row r="20485" ht="12.75" hidden="1" customHeight="1"/>
    <row r="20486" ht="12.75" hidden="1" customHeight="1"/>
    <row r="20487" ht="12.75" hidden="1" customHeight="1"/>
    <row r="20488" ht="12.75" hidden="1" customHeight="1"/>
    <row r="20489" ht="12.75" hidden="1" customHeight="1"/>
    <row r="20490" ht="12.75" hidden="1" customHeight="1"/>
    <row r="20491" ht="12.75" hidden="1" customHeight="1"/>
    <row r="20492" ht="12.75" hidden="1" customHeight="1"/>
    <row r="20493" ht="12.75" hidden="1" customHeight="1"/>
    <row r="20494" ht="12.75" hidden="1" customHeight="1"/>
    <row r="20495" ht="12.75" hidden="1" customHeight="1"/>
    <row r="20496" ht="12.75" hidden="1" customHeight="1"/>
    <row r="20497" ht="12.75" hidden="1" customHeight="1"/>
    <row r="20498" ht="12.75" hidden="1" customHeight="1"/>
    <row r="20499" ht="12.75" hidden="1" customHeight="1"/>
    <row r="20500" ht="12.75" hidden="1" customHeight="1"/>
    <row r="20501" ht="12.75" hidden="1" customHeight="1"/>
    <row r="20502" ht="12.75" hidden="1" customHeight="1"/>
    <row r="20503" ht="12.75" hidden="1" customHeight="1"/>
    <row r="20504" ht="12.75" hidden="1" customHeight="1"/>
    <row r="20505" ht="12.75" hidden="1" customHeight="1"/>
    <row r="20506" ht="12.75" hidden="1" customHeight="1"/>
    <row r="20507" ht="12.75" hidden="1" customHeight="1"/>
    <row r="20508" ht="12.75" hidden="1" customHeight="1"/>
    <row r="20509" ht="12.75" hidden="1" customHeight="1"/>
    <row r="20510" ht="12.75" hidden="1" customHeight="1"/>
    <row r="20511" ht="12.75" hidden="1" customHeight="1"/>
    <row r="20512" ht="12.75" hidden="1" customHeight="1"/>
    <row r="20513" ht="12.75" hidden="1" customHeight="1"/>
    <row r="20514" ht="12.75" hidden="1" customHeight="1"/>
    <row r="20515" ht="12.75" hidden="1" customHeight="1"/>
    <row r="20516" ht="12.75" hidden="1" customHeight="1"/>
    <row r="20517" ht="12.75" hidden="1" customHeight="1"/>
    <row r="20518" ht="12.75" hidden="1" customHeight="1"/>
    <row r="20519" ht="12.75" hidden="1" customHeight="1"/>
    <row r="20520" ht="12.75" hidden="1" customHeight="1"/>
    <row r="20521" ht="12.75" hidden="1" customHeight="1"/>
    <row r="20522" ht="12.75" hidden="1" customHeight="1"/>
    <row r="20523" ht="12.75" hidden="1" customHeight="1"/>
    <row r="20524" ht="12.75" hidden="1" customHeight="1"/>
    <row r="20525" ht="12.75" hidden="1" customHeight="1"/>
    <row r="20526" ht="12.75" hidden="1" customHeight="1"/>
    <row r="20527" ht="12.75" hidden="1" customHeight="1"/>
    <row r="20528" ht="12.75" hidden="1" customHeight="1"/>
    <row r="20529" ht="12.75" hidden="1" customHeight="1"/>
    <row r="20530" ht="12.75" hidden="1" customHeight="1"/>
    <row r="20531" ht="12.75" hidden="1" customHeight="1"/>
    <row r="20532" ht="12.75" hidden="1" customHeight="1"/>
    <row r="20533" ht="12.75" hidden="1" customHeight="1"/>
    <row r="20534" ht="12.75" hidden="1" customHeight="1"/>
    <row r="20535" ht="12.75" hidden="1" customHeight="1"/>
    <row r="20536" ht="12.75" hidden="1" customHeight="1"/>
    <row r="20537" ht="12.75" hidden="1" customHeight="1"/>
    <row r="20538" ht="12.75" hidden="1" customHeight="1"/>
    <row r="20539" ht="12.75" hidden="1" customHeight="1"/>
    <row r="20540" ht="12.75" hidden="1" customHeight="1"/>
    <row r="20541" ht="12.75" hidden="1" customHeight="1"/>
    <row r="20542" ht="12.75" hidden="1" customHeight="1"/>
    <row r="20543" ht="12.75" hidden="1" customHeight="1"/>
    <row r="20544" ht="12.75" hidden="1" customHeight="1"/>
    <row r="20545" ht="12.75" hidden="1" customHeight="1"/>
    <row r="20546" ht="12.75" hidden="1" customHeight="1"/>
    <row r="20547" ht="12.75" hidden="1" customHeight="1"/>
    <row r="20548" ht="12.75" hidden="1" customHeight="1"/>
    <row r="20549" ht="12.75" hidden="1" customHeight="1"/>
    <row r="20550" ht="12.75" hidden="1" customHeight="1"/>
    <row r="20551" ht="12.75" hidden="1" customHeight="1"/>
    <row r="20552" ht="12.75" hidden="1" customHeight="1"/>
    <row r="20553" ht="12.75" hidden="1" customHeight="1"/>
    <row r="20554" ht="12.75" hidden="1" customHeight="1"/>
    <row r="20555" ht="12.75" hidden="1" customHeight="1"/>
    <row r="20556" ht="12.75" hidden="1" customHeight="1"/>
    <row r="20557" ht="12.75" hidden="1" customHeight="1"/>
    <row r="20558" ht="12.75" hidden="1" customHeight="1"/>
    <row r="20559" ht="12.75" hidden="1" customHeight="1"/>
    <row r="20560" ht="12.75" hidden="1" customHeight="1"/>
    <row r="20561" ht="12.75" hidden="1" customHeight="1"/>
    <row r="20562" ht="12.75" hidden="1" customHeight="1"/>
    <row r="20563" ht="12.75" hidden="1" customHeight="1"/>
    <row r="20564" ht="12.75" hidden="1" customHeight="1"/>
    <row r="20565" ht="12.75" hidden="1" customHeight="1"/>
    <row r="20566" ht="12.75" hidden="1" customHeight="1"/>
    <row r="20567" ht="12.75" hidden="1" customHeight="1"/>
    <row r="20568" ht="12.75" hidden="1" customHeight="1"/>
    <row r="20569" ht="12.75" hidden="1" customHeight="1"/>
    <row r="20570" ht="12.75" hidden="1" customHeight="1"/>
    <row r="20571" ht="12.75" hidden="1" customHeight="1"/>
    <row r="20572" ht="12.75" hidden="1" customHeight="1"/>
    <row r="20573" ht="12.75" hidden="1" customHeight="1"/>
    <row r="20574" ht="12.75" hidden="1" customHeight="1"/>
    <row r="20575" ht="12.75" hidden="1" customHeight="1"/>
    <row r="20576" ht="12.75" hidden="1" customHeight="1"/>
    <row r="20577" ht="12.75" hidden="1" customHeight="1"/>
    <row r="20578" ht="12.75" hidden="1" customHeight="1"/>
    <row r="20579" ht="12.75" hidden="1" customHeight="1"/>
    <row r="20580" ht="12.75" hidden="1" customHeight="1"/>
    <row r="20581" ht="12.75" hidden="1" customHeight="1"/>
    <row r="20582" ht="12.75" hidden="1" customHeight="1"/>
    <row r="20583" ht="12.75" hidden="1" customHeight="1"/>
    <row r="20584" ht="12.75" hidden="1" customHeight="1"/>
    <row r="20585" ht="12.75" hidden="1" customHeight="1"/>
    <row r="20586" ht="12.75" hidden="1" customHeight="1"/>
    <row r="20587" ht="12.75" hidden="1" customHeight="1"/>
    <row r="20588" ht="12.75" hidden="1" customHeight="1"/>
    <row r="20589" ht="12.75" hidden="1" customHeight="1"/>
    <row r="20590" ht="12.75" hidden="1" customHeight="1"/>
    <row r="20591" ht="12.75" hidden="1" customHeight="1"/>
    <row r="20592" ht="12.75" hidden="1" customHeight="1"/>
    <row r="20593" ht="12.75" hidden="1" customHeight="1"/>
    <row r="20594" ht="12.75" hidden="1" customHeight="1"/>
    <row r="20595" ht="12.75" hidden="1" customHeight="1"/>
    <row r="20596" ht="12.75" hidden="1" customHeight="1"/>
    <row r="20597" ht="12.75" hidden="1" customHeight="1"/>
    <row r="20598" ht="12.75" hidden="1" customHeight="1"/>
    <row r="20599" ht="12.75" hidden="1" customHeight="1"/>
    <row r="20600" ht="12.75" hidden="1" customHeight="1"/>
    <row r="20601" ht="12.75" hidden="1" customHeight="1"/>
    <row r="20602" ht="12.75" hidden="1" customHeight="1"/>
    <row r="20603" ht="12.75" hidden="1" customHeight="1"/>
    <row r="20604" ht="12.75" hidden="1" customHeight="1"/>
    <row r="20605" ht="12.75" hidden="1" customHeight="1"/>
    <row r="20606" ht="12.75" hidden="1" customHeight="1"/>
    <row r="20607" ht="12.75" hidden="1" customHeight="1"/>
    <row r="20608" ht="12.75" hidden="1" customHeight="1"/>
    <row r="20609" ht="12.75" hidden="1" customHeight="1"/>
    <row r="20610" ht="12.75" hidden="1" customHeight="1"/>
    <row r="20611" ht="12.75" hidden="1" customHeight="1"/>
    <row r="20612" ht="12.75" hidden="1" customHeight="1"/>
    <row r="20613" ht="12.75" hidden="1" customHeight="1"/>
    <row r="20614" ht="12.75" hidden="1" customHeight="1"/>
    <row r="20615" ht="12.75" hidden="1" customHeight="1"/>
    <row r="20616" ht="12.75" hidden="1" customHeight="1"/>
    <row r="20617" ht="12.75" hidden="1" customHeight="1"/>
    <row r="20618" ht="12.75" hidden="1" customHeight="1"/>
    <row r="20619" ht="12.75" hidden="1" customHeight="1"/>
    <row r="20620" ht="12.75" hidden="1" customHeight="1"/>
    <row r="20621" ht="12.75" hidden="1" customHeight="1"/>
    <row r="20622" ht="12.75" hidden="1" customHeight="1"/>
    <row r="20623" ht="12.75" hidden="1" customHeight="1"/>
    <row r="20624" ht="12.75" hidden="1" customHeight="1"/>
    <row r="20625" ht="12.75" hidden="1" customHeight="1"/>
    <row r="20626" ht="12.75" hidden="1" customHeight="1"/>
    <row r="20627" ht="12.75" hidden="1" customHeight="1"/>
    <row r="20628" ht="12.75" hidden="1" customHeight="1"/>
    <row r="20629" ht="12.75" hidden="1" customHeight="1"/>
    <row r="20630" ht="12.75" hidden="1" customHeight="1"/>
    <row r="20631" ht="12.75" hidden="1" customHeight="1"/>
    <row r="20632" ht="12.75" hidden="1" customHeight="1"/>
    <row r="20633" ht="12.75" hidden="1" customHeight="1"/>
    <row r="20634" ht="12.75" hidden="1" customHeight="1"/>
    <row r="20635" ht="12.75" hidden="1" customHeight="1"/>
    <row r="20636" ht="12.75" hidden="1" customHeight="1"/>
    <row r="20637" ht="12.75" hidden="1" customHeight="1"/>
    <row r="20638" ht="12.75" hidden="1" customHeight="1"/>
    <row r="20639" ht="12.75" hidden="1" customHeight="1"/>
    <row r="20640" ht="12.75" hidden="1" customHeight="1"/>
    <row r="20641" ht="12.75" hidden="1" customHeight="1"/>
    <row r="20642" ht="12.75" hidden="1" customHeight="1"/>
    <row r="20643" ht="12.75" hidden="1" customHeight="1"/>
    <row r="20644" ht="12.75" hidden="1" customHeight="1"/>
    <row r="20645" ht="12.75" hidden="1" customHeight="1"/>
    <row r="20646" ht="12.75" hidden="1" customHeight="1"/>
    <row r="20647" ht="12.75" hidden="1" customHeight="1"/>
    <row r="20648" ht="12.75" hidden="1" customHeight="1"/>
    <row r="20649" ht="12.75" hidden="1" customHeight="1"/>
    <row r="20650" ht="12.75" hidden="1" customHeight="1"/>
    <row r="20651" ht="12.75" hidden="1" customHeight="1"/>
    <row r="20652" ht="12.75" hidden="1" customHeight="1"/>
    <row r="20653" ht="12.75" hidden="1" customHeight="1"/>
    <row r="20654" ht="12.75" hidden="1" customHeight="1"/>
    <row r="20655" ht="12.75" hidden="1" customHeight="1"/>
    <row r="20656" ht="12.75" hidden="1" customHeight="1"/>
    <row r="20657" ht="12.75" hidden="1" customHeight="1"/>
    <row r="20658" ht="12.75" hidden="1" customHeight="1"/>
    <row r="20659" ht="12.75" hidden="1" customHeight="1"/>
    <row r="20660" ht="12.75" hidden="1" customHeight="1"/>
    <row r="20661" ht="12.75" hidden="1" customHeight="1"/>
    <row r="20662" ht="12.75" hidden="1" customHeight="1"/>
    <row r="20663" ht="12.75" hidden="1" customHeight="1"/>
    <row r="20664" ht="12.75" hidden="1" customHeight="1"/>
    <row r="20665" ht="12.75" hidden="1" customHeight="1"/>
    <row r="20666" ht="12.75" hidden="1" customHeight="1"/>
    <row r="20667" ht="12.75" hidden="1" customHeight="1"/>
    <row r="20668" ht="12.75" hidden="1" customHeight="1"/>
    <row r="20669" ht="12.75" hidden="1" customHeight="1"/>
    <row r="20670" ht="12.75" hidden="1" customHeight="1"/>
    <row r="20671" ht="12.75" hidden="1" customHeight="1"/>
    <row r="20672" ht="12.75" hidden="1" customHeight="1"/>
    <row r="20673" ht="12.75" hidden="1" customHeight="1"/>
    <row r="20674" ht="12.75" hidden="1" customHeight="1"/>
    <row r="20675" ht="12.75" hidden="1" customHeight="1"/>
    <row r="20676" ht="12.75" hidden="1" customHeight="1"/>
    <row r="20677" ht="12.75" hidden="1" customHeight="1"/>
    <row r="20678" ht="12.75" hidden="1" customHeight="1"/>
    <row r="20679" ht="12.75" hidden="1" customHeight="1"/>
    <row r="20680" ht="12.75" hidden="1" customHeight="1"/>
    <row r="20681" ht="12.75" hidden="1" customHeight="1"/>
    <row r="20682" ht="12.75" hidden="1" customHeight="1"/>
    <row r="20683" ht="12.75" hidden="1" customHeight="1"/>
    <row r="20684" ht="12.75" hidden="1" customHeight="1"/>
    <row r="20685" ht="12.75" hidden="1" customHeight="1"/>
    <row r="20686" ht="12.75" hidden="1" customHeight="1"/>
    <row r="20687" ht="12.75" hidden="1" customHeight="1"/>
    <row r="20688" ht="12.75" hidden="1" customHeight="1"/>
    <row r="20689" ht="12.75" hidden="1" customHeight="1"/>
    <row r="20690" ht="12.75" hidden="1" customHeight="1"/>
    <row r="20691" ht="12.75" hidden="1" customHeight="1"/>
    <row r="20692" ht="12.75" hidden="1" customHeight="1"/>
    <row r="20693" ht="12.75" hidden="1" customHeight="1"/>
    <row r="20694" ht="12.75" hidden="1" customHeight="1"/>
    <row r="20695" ht="12.75" hidden="1" customHeight="1"/>
    <row r="20696" ht="12.75" hidden="1" customHeight="1"/>
    <row r="20697" ht="12.75" hidden="1" customHeight="1"/>
    <row r="20698" ht="12.75" hidden="1" customHeight="1"/>
    <row r="20699" ht="12.75" hidden="1" customHeight="1"/>
    <row r="20700" ht="12.75" hidden="1" customHeight="1"/>
    <row r="20701" ht="12.75" hidden="1" customHeight="1"/>
    <row r="20702" ht="12.75" hidden="1" customHeight="1"/>
    <row r="20703" ht="12.75" hidden="1" customHeight="1"/>
    <row r="20704" ht="12.75" hidden="1" customHeight="1"/>
    <row r="20705" ht="12.75" hidden="1" customHeight="1"/>
    <row r="20706" ht="12.75" hidden="1" customHeight="1"/>
    <row r="20707" ht="12.75" hidden="1" customHeight="1"/>
    <row r="20708" ht="12.75" hidden="1" customHeight="1"/>
    <row r="20709" ht="12.75" hidden="1" customHeight="1"/>
    <row r="20710" ht="12.75" hidden="1" customHeight="1"/>
    <row r="20711" ht="12.75" hidden="1" customHeight="1"/>
    <row r="20712" ht="12.75" hidden="1" customHeight="1"/>
    <row r="20713" ht="12.75" hidden="1" customHeight="1"/>
    <row r="20714" ht="12.75" hidden="1" customHeight="1"/>
    <row r="20715" ht="12.75" hidden="1" customHeight="1"/>
    <row r="20716" ht="12.75" hidden="1" customHeight="1"/>
    <row r="20717" ht="12.75" hidden="1" customHeight="1"/>
    <row r="20718" ht="12.75" hidden="1" customHeight="1"/>
    <row r="20719" ht="12.75" hidden="1" customHeight="1"/>
    <row r="20720" ht="12.75" hidden="1" customHeight="1"/>
    <row r="20721" ht="12.75" hidden="1" customHeight="1"/>
    <row r="20722" ht="12.75" hidden="1" customHeight="1"/>
    <row r="20723" ht="12.75" hidden="1" customHeight="1"/>
    <row r="20724" ht="12.75" hidden="1" customHeight="1"/>
    <row r="20725" ht="12.75" hidden="1" customHeight="1"/>
    <row r="20726" ht="12.75" hidden="1" customHeight="1"/>
    <row r="20727" ht="12.75" hidden="1" customHeight="1"/>
    <row r="20728" ht="12.75" hidden="1" customHeight="1"/>
    <row r="20729" ht="12.75" hidden="1" customHeight="1"/>
    <row r="20730" ht="12.75" hidden="1" customHeight="1"/>
    <row r="20731" ht="12.75" hidden="1" customHeight="1"/>
    <row r="20732" ht="12.75" hidden="1" customHeight="1"/>
    <row r="20733" ht="12.75" hidden="1" customHeight="1"/>
    <row r="20734" ht="12.75" hidden="1" customHeight="1"/>
    <row r="20735" ht="12.75" hidden="1" customHeight="1"/>
    <row r="20736" ht="12.75" hidden="1" customHeight="1"/>
    <row r="20737" ht="12.75" hidden="1" customHeight="1"/>
    <row r="20738" ht="12.75" hidden="1" customHeight="1"/>
    <row r="20739" ht="12.75" hidden="1" customHeight="1"/>
    <row r="20740" ht="12.75" hidden="1" customHeight="1"/>
    <row r="20741" ht="12.75" hidden="1" customHeight="1"/>
    <row r="20742" ht="12.75" hidden="1" customHeight="1"/>
    <row r="20743" ht="12.75" hidden="1" customHeight="1"/>
    <row r="20744" ht="12.75" hidden="1" customHeight="1"/>
    <row r="20745" ht="12.75" hidden="1" customHeight="1"/>
    <row r="20746" ht="12.75" hidden="1" customHeight="1"/>
    <row r="20747" ht="12.75" hidden="1" customHeight="1"/>
    <row r="20748" ht="12.75" hidden="1" customHeight="1"/>
    <row r="20749" ht="12.75" hidden="1" customHeight="1"/>
    <row r="20750" ht="12.75" hidden="1" customHeight="1"/>
    <row r="20751" ht="12.75" hidden="1" customHeight="1"/>
    <row r="20752" ht="12.75" hidden="1" customHeight="1"/>
    <row r="20753" ht="12.75" hidden="1" customHeight="1"/>
    <row r="20754" ht="12.75" hidden="1" customHeight="1"/>
    <row r="20755" ht="12.75" hidden="1" customHeight="1"/>
    <row r="20756" ht="12.75" hidden="1" customHeight="1"/>
    <row r="20757" ht="12.75" hidden="1" customHeight="1"/>
    <row r="20758" ht="12.75" hidden="1" customHeight="1"/>
    <row r="20759" ht="12.75" hidden="1" customHeight="1"/>
    <row r="20760" ht="12.75" hidden="1" customHeight="1"/>
    <row r="20761" ht="12.75" hidden="1" customHeight="1"/>
    <row r="20762" ht="12.75" hidden="1" customHeight="1"/>
    <row r="20763" ht="12.75" hidden="1" customHeight="1"/>
    <row r="20764" ht="12.75" hidden="1" customHeight="1"/>
    <row r="20765" ht="12.75" hidden="1" customHeight="1"/>
    <row r="20766" ht="12.75" hidden="1" customHeight="1"/>
    <row r="20767" ht="12.75" hidden="1" customHeight="1"/>
    <row r="20768" ht="12.75" hidden="1" customHeight="1"/>
    <row r="20769" ht="12.75" hidden="1" customHeight="1"/>
    <row r="20770" ht="12.75" hidden="1" customHeight="1"/>
    <row r="20771" ht="12.75" hidden="1" customHeight="1"/>
    <row r="20772" ht="12.75" hidden="1" customHeight="1"/>
    <row r="20773" ht="12.75" hidden="1" customHeight="1"/>
    <row r="20774" ht="12.75" hidden="1" customHeight="1"/>
    <row r="20775" ht="12.75" hidden="1" customHeight="1"/>
    <row r="20776" ht="12.75" hidden="1" customHeight="1"/>
    <row r="20777" ht="12.75" hidden="1" customHeight="1"/>
    <row r="20778" ht="12.75" hidden="1" customHeight="1"/>
    <row r="20779" ht="12.75" hidden="1" customHeight="1"/>
    <row r="20780" ht="12.75" hidden="1" customHeight="1"/>
    <row r="20781" ht="12.75" hidden="1" customHeight="1"/>
    <row r="20782" ht="12.75" hidden="1" customHeight="1"/>
    <row r="20783" ht="12.75" hidden="1" customHeight="1"/>
    <row r="20784" ht="12.75" hidden="1" customHeight="1"/>
    <row r="20785" ht="12.75" hidden="1" customHeight="1"/>
    <row r="20786" ht="12.75" hidden="1" customHeight="1"/>
    <row r="20787" ht="12.75" hidden="1" customHeight="1"/>
    <row r="20788" ht="12.75" hidden="1" customHeight="1"/>
    <row r="20789" ht="12.75" hidden="1" customHeight="1"/>
    <row r="20790" ht="12.75" hidden="1" customHeight="1"/>
    <row r="20791" ht="12.75" hidden="1" customHeight="1"/>
    <row r="20792" ht="12.75" hidden="1" customHeight="1"/>
    <row r="20793" ht="12.75" hidden="1" customHeight="1"/>
    <row r="20794" ht="12.75" hidden="1" customHeight="1"/>
    <row r="20795" ht="12.75" hidden="1" customHeight="1"/>
    <row r="20796" ht="12.75" hidden="1" customHeight="1"/>
    <row r="20797" ht="12.75" hidden="1" customHeight="1"/>
    <row r="20798" ht="12.75" hidden="1" customHeight="1"/>
    <row r="20799" ht="12.75" hidden="1" customHeight="1"/>
    <row r="20800" ht="12.75" hidden="1" customHeight="1"/>
    <row r="20801" ht="12.75" hidden="1" customHeight="1"/>
    <row r="20802" ht="12.75" hidden="1" customHeight="1"/>
    <row r="20803" ht="12.75" hidden="1" customHeight="1"/>
    <row r="20804" ht="12.75" hidden="1" customHeight="1"/>
    <row r="20805" ht="12.75" hidden="1" customHeight="1"/>
    <row r="20806" ht="12.75" hidden="1" customHeight="1"/>
    <row r="20807" ht="12.75" hidden="1" customHeight="1"/>
    <row r="20808" ht="12.75" hidden="1" customHeight="1"/>
    <row r="20809" ht="12.75" hidden="1" customHeight="1"/>
    <row r="20810" ht="12.75" hidden="1" customHeight="1"/>
    <row r="20811" ht="12.75" hidden="1" customHeight="1"/>
    <row r="20812" ht="12.75" hidden="1" customHeight="1"/>
    <row r="20813" ht="12.75" hidden="1" customHeight="1"/>
    <row r="20814" ht="12.75" hidden="1" customHeight="1"/>
    <row r="20815" ht="12.75" hidden="1" customHeight="1"/>
    <row r="20816" ht="12.75" hidden="1" customHeight="1"/>
    <row r="20817" ht="12.75" hidden="1" customHeight="1"/>
    <row r="20818" ht="12.75" hidden="1" customHeight="1"/>
    <row r="20819" ht="12.75" hidden="1" customHeight="1"/>
    <row r="20820" ht="12.75" hidden="1" customHeight="1"/>
    <row r="20821" ht="12.75" hidden="1" customHeight="1"/>
    <row r="20822" ht="12.75" hidden="1" customHeight="1"/>
    <row r="20823" ht="12.75" hidden="1" customHeight="1"/>
    <row r="20824" ht="12.75" hidden="1" customHeight="1"/>
    <row r="20825" ht="12.75" hidden="1" customHeight="1"/>
    <row r="20826" ht="12.75" hidden="1" customHeight="1"/>
    <row r="20827" ht="12.75" hidden="1" customHeight="1"/>
    <row r="20828" ht="12.75" hidden="1" customHeight="1"/>
    <row r="20829" ht="12.75" hidden="1" customHeight="1"/>
    <row r="20830" ht="12.75" hidden="1" customHeight="1"/>
    <row r="20831" ht="12.75" hidden="1" customHeight="1"/>
    <row r="20832" ht="12.75" hidden="1" customHeight="1"/>
    <row r="20833" ht="12.75" hidden="1" customHeight="1"/>
    <row r="20834" ht="12.75" hidden="1" customHeight="1"/>
    <row r="20835" ht="12.75" hidden="1" customHeight="1"/>
    <row r="20836" ht="12.75" hidden="1" customHeight="1"/>
    <row r="20837" ht="12.75" hidden="1" customHeight="1"/>
    <row r="20838" ht="12.75" hidden="1" customHeight="1"/>
    <row r="20839" ht="12.75" hidden="1" customHeight="1"/>
    <row r="20840" ht="12.75" hidden="1" customHeight="1"/>
    <row r="20841" ht="12.75" hidden="1" customHeight="1"/>
    <row r="20842" ht="12.75" hidden="1" customHeight="1"/>
    <row r="20843" ht="12.75" hidden="1" customHeight="1"/>
    <row r="20844" ht="12.75" hidden="1" customHeight="1"/>
    <row r="20845" ht="12.75" hidden="1" customHeight="1"/>
    <row r="20846" ht="12.75" hidden="1" customHeight="1"/>
    <row r="20847" ht="12.75" hidden="1" customHeight="1"/>
    <row r="20848" ht="12.75" hidden="1" customHeight="1"/>
    <row r="20849" ht="12.75" hidden="1" customHeight="1"/>
    <row r="20850" ht="12.75" hidden="1" customHeight="1"/>
    <row r="20851" ht="12.75" hidden="1" customHeight="1"/>
    <row r="20852" ht="12.75" hidden="1" customHeight="1"/>
    <row r="20853" ht="12.75" hidden="1" customHeight="1"/>
    <row r="20854" ht="12.75" hidden="1" customHeight="1"/>
    <row r="20855" ht="12.75" hidden="1" customHeight="1"/>
    <row r="20856" ht="12.75" hidden="1" customHeight="1"/>
    <row r="20857" ht="12.75" hidden="1" customHeight="1"/>
    <row r="20858" ht="12.75" hidden="1" customHeight="1"/>
    <row r="20859" ht="12.75" hidden="1" customHeight="1"/>
    <row r="20860" ht="12.75" hidden="1" customHeight="1"/>
    <row r="20861" ht="12.75" hidden="1" customHeight="1"/>
    <row r="20862" ht="12.75" hidden="1" customHeight="1"/>
    <row r="20863" ht="12.75" hidden="1" customHeight="1"/>
    <row r="20864" ht="12.75" hidden="1" customHeight="1"/>
    <row r="20865" ht="12.75" hidden="1" customHeight="1"/>
    <row r="20866" ht="12.75" hidden="1" customHeight="1"/>
    <row r="20867" ht="12.75" hidden="1" customHeight="1"/>
    <row r="20868" ht="12.75" hidden="1" customHeight="1"/>
    <row r="20869" ht="12.75" hidden="1" customHeight="1"/>
    <row r="20870" ht="12.75" hidden="1" customHeight="1"/>
    <row r="20871" ht="12.75" hidden="1" customHeight="1"/>
    <row r="20872" ht="12.75" hidden="1" customHeight="1"/>
    <row r="20873" ht="12.75" hidden="1" customHeight="1"/>
    <row r="20874" ht="12.75" hidden="1" customHeight="1"/>
    <row r="20875" ht="12.75" hidden="1" customHeight="1"/>
    <row r="20876" ht="12.75" hidden="1" customHeight="1"/>
    <row r="20877" ht="12.75" hidden="1" customHeight="1"/>
    <row r="20878" ht="12.75" hidden="1" customHeight="1"/>
    <row r="20879" ht="12.75" hidden="1" customHeight="1"/>
    <row r="20880" ht="12.75" hidden="1" customHeight="1"/>
    <row r="20881" ht="12.75" hidden="1" customHeight="1"/>
    <row r="20882" ht="12.75" hidden="1" customHeight="1"/>
    <row r="20883" ht="12.75" hidden="1" customHeight="1"/>
    <row r="20884" ht="12.75" hidden="1" customHeight="1"/>
    <row r="20885" ht="12.75" hidden="1" customHeight="1"/>
    <row r="20886" ht="12.75" hidden="1" customHeight="1"/>
    <row r="20887" ht="12.75" hidden="1" customHeight="1"/>
    <row r="20888" ht="12.75" hidden="1" customHeight="1"/>
    <row r="20889" ht="12.75" hidden="1" customHeight="1"/>
    <row r="20890" ht="12.75" hidden="1" customHeight="1"/>
    <row r="20891" ht="12.75" hidden="1" customHeight="1"/>
    <row r="20892" ht="12.75" hidden="1" customHeight="1"/>
    <row r="20893" ht="12.75" hidden="1" customHeight="1"/>
    <row r="20894" ht="12.75" hidden="1" customHeight="1"/>
    <row r="20895" ht="12.75" hidden="1" customHeight="1"/>
    <row r="20896" ht="12.75" hidden="1" customHeight="1"/>
    <row r="20897" ht="12.75" hidden="1" customHeight="1"/>
    <row r="20898" ht="12.75" hidden="1" customHeight="1"/>
    <row r="20899" ht="12.75" hidden="1" customHeight="1"/>
    <row r="20900" ht="12.75" hidden="1" customHeight="1"/>
    <row r="20901" ht="12.75" hidden="1" customHeight="1"/>
    <row r="20902" ht="12.75" hidden="1" customHeight="1"/>
    <row r="20903" ht="12.75" hidden="1" customHeight="1"/>
    <row r="20904" ht="12.75" hidden="1" customHeight="1"/>
    <row r="20905" ht="12.75" hidden="1" customHeight="1"/>
    <row r="20906" ht="12.75" hidden="1" customHeight="1"/>
    <row r="20907" ht="12.75" hidden="1" customHeight="1"/>
    <row r="20908" ht="12.75" hidden="1" customHeight="1"/>
    <row r="20909" ht="12.75" hidden="1" customHeight="1"/>
    <row r="20910" ht="12.75" hidden="1" customHeight="1"/>
    <row r="20911" ht="12.75" hidden="1" customHeight="1"/>
    <row r="20912" ht="12.75" hidden="1" customHeight="1"/>
    <row r="20913" ht="12.75" hidden="1" customHeight="1"/>
    <row r="20914" ht="12.75" hidden="1" customHeight="1"/>
    <row r="20915" ht="12.75" hidden="1" customHeight="1"/>
    <row r="20916" ht="12.75" hidden="1" customHeight="1"/>
    <row r="20917" ht="12.75" hidden="1" customHeight="1"/>
    <row r="20918" ht="12.75" hidden="1" customHeight="1"/>
    <row r="20919" ht="12.75" hidden="1" customHeight="1"/>
    <row r="20920" ht="12.75" hidden="1" customHeight="1"/>
    <row r="20921" ht="12.75" hidden="1" customHeight="1"/>
    <row r="20922" ht="12.75" hidden="1" customHeight="1"/>
    <row r="20923" ht="12.75" hidden="1" customHeight="1"/>
    <row r="20924" ht="12.75" hidden="1" customHeight="1"/>
    <row r="20925" ht="12.75" hidden="1" customHeight="1"/>
    <row r="20926" ht="12.75" hidden="1" customHeight="1"/>
    <row r="20927" ht="12.75" hidden="1" customHeight="1"/>
    <row r="20928" ht="12.75" hidden="1" customHeight="1"/>
    <row r="20929" ht="12.75" hidden="1" customHeight="1"/>
    <row r="20930" ht="12.75" hidden="1" customHeight="1"/>
    <row r="20931" ht="12.75" hidden="1" customHeight="1"/>
    <row r="20932" ht="12.75" hidden="1" customHeight="1"/>
    <row r="20933" ht="12.75" hidden="1" customHeight="1"/>
    <row r="20934" ht="12.75" hidden="1" customHeight="1"/>
    <row r="20935" ht="12.75" hidden="1" customHeight="1"/>
    <row r="20936" ht="12.75" hidden="1" customHeight="1"/>
    <row r="20937" ht="12.75" hidden="1" customHeight="1"/>
    <row r="20938" ht="12.75" hidden="1" customHeight="1"/>
    <row r="20939" ht="12.75" hidden="1" customHeight="1"/>
    <row r="20940" ht="12.75" hidden="1" customHeight="1"/>
    <row r="20941" ht="12.75" hidden="1" customHeight="1"/>
    <row r="20942" ht="12.75" hidden="1" customHeight="1"/>
    <row r="20943" ht="12.75" hidden="1" customHeight="1"/>
    <row r="20944" ht="12.75" hidden="1" customHeight="1"/>
    <row r="20945" ht="12.75" hidden="1" customHeight="1"/>
    <row r="20946" ht="12.75" hidden="1" customHeight="1"/>
    <row r="20947" ht="12.75" hidden="1" customHeight="1"/>
    <row r="20948" ht="12.75" hidden="1" customHeight="1"/>
    <row r="20949" ht="12.75" hidden="1" customHeight="1"/>
    <row r="20950" ht="12.75" hidden="1" customHeight="1"/>
    <row r="20951" ht="12.75" hidden="1" customHeight="1"/>
    <row r="20952" ht="12.75" hidden="1" customHeight="1"/>
    <row r="20953" ht="12.75" hidden="1" customHeight="1"/>
    <row r="20954" ht="12.75" hidden="1" customHeight="1"/>
    <row r="20955" ht="12.75" hidden="1" customHeight="1"/>
    <row r="20956" ht="12.75" hidden="1" customHeight="1"/>
    <row r="20957" ht="12.75" hidden="1" customHeight="1"/>
    <row r="20958" ht="12.75" hidden="1" customHeight="1"/>
    <row r="20959" ht="12.75" hidden="1" customHeight="1"/>
    <row r="20960" ht="12.75" hidden="1" customHeight="1"/>
    <row r="20961" ht="12.75" hidden="1" customHeight="1"/>
    <row r="20962" ht="12.75" hidden="1" customHeight="1"/>
    <row r="20963" ht="12.75" hidden="1" customHeight="1"/>
    <row r="20964" ht="12.75" hidden="1" customHeight="1"/>
    <row r="20965" ht="12.75" hidden="1" customHeight="1"/>
    <row r="20966" ht="12.75" hidden="1" customHeight="1"/>
    <row r="20967" ht="12.75" hidden="1" customHeight="1"/>
    <row r="20968" ht="12.75" hidden="1" customHeight="1"/>
    <row r="20969" ht="12.75" hidden="1" customHeight="1"/>
    <row r="20970" ht="12.75" hidden="1" customHeight="1"/>
    <row r="20971" ht="12.75" hidden="1" customHeight="1"/>
    <row r="20972" ht="12.75" hidden="1" customHeight="1"/>
    <row r="20973" ht="12.75" hidden="1" customHeight="1"/>
    <row r="20974" ht="12.75" hidden="1" customHeight="1"/>
    <row r="20975" ht="12.75" hidden="1" customHeight="1"/>
    <row r="20976" ht="12.75" hidden="1" customHeight="1"/>
    <row r="20977" ht="12.75" hidden="1" customHeight="1"/>
    <row r="20978" ht="12.75" hidden="1" customHeight="1"/>
    <row r="20979" ht="12.75" hidden="1" customHeight="1"/>
    <row r="20980" ht="12.75" hidden="1" customHeight="1"/>
    <row r="20981" ht="12.75" hidden="1" customHeight="1"/>
    <row r="20982" ht="12.75" hidden="1" customHeight="1"/>
    <row r="20983" ht="12.75" hidden="1" customHeight="1"/>
    <row r="20984" ht="12.75" hidden="1" customHeight="1"/>
    <row r="20985" ht="12.75" hidden="1" customHeight="1"/>
    <row r="20986" ht="12.75" hidden="1" customHeight="1"/>
    <row r="20987" ht="12.75" hidden="1" customHeight="1"/>
    <row r="20988" ht="12.75" hidden="1" customHeight="1"/>
    <row r="20989" ht="12.75" hidden="1" customHeight="1"/>
    <row r="20990" ht="12.75" hidden="1" customHeight="1"/>
    <row r="20991" ht="12.75" hidden="1" customHeight="1"/>
    <row r="20992" ht="12.75" hidden="1" customHeight="1"/>
    <row r="20993" ht="12.75" hidden="1" customHeight="1"/>
    <row r="20994" ht="12.75" hidden="1" customHeight="1"/>
    <row r="20995" ht="12.75" hidden="1" customHeight="1"/>
    <row r="20996" ht="12.75" hidden="1" customHeight="1"/>
    <row r="20997" ht="12.75" hidden="1" customHeight="1"/>
    <row r="20998" ht="12.75" hidden="1" customHeight="1"/>
    <row r="20999" ht="12.75" hidden="1" customHeight="1"/>
    <row r="21000" ht="12.75" hidden="1" customHeight="1"/>
    <row r="21001" ht="12.75" hidden="1" customHeight="1"/>
    <row r="21002" ht="12.75" hidden="1" customHeight="1"/>
    <row r="21003" ht="12.75" hidden="1" customHeight="1"/>
    <row r="21004" ht="12.75" hidden="1" customHeight="1"/>
    <row r="21005" ht="12.75" hidden="1" customHeight="1"/>
    <row r="21006" ht="12.75" hidden="1" customHeight="1"/>
    <row r="21007" ht="12.75" hidden="1" customHeight="1"/>
    <row r="21008" ht="12.75" hidden="1" customHeight="1"/>
    <row r="21009" ht="12.75" hidden="1" customHeight="1"/>
    <row r="21010" ht="12.75" hidden="1" customHeight="1"/>
    <row r="21011" ht="12.75" hidden="1" customHeight="1"/>
    <row r="21012" ht="12.75" hidden="1" customHeight="1"/>
    <row r="21013" ht="12.75" hidden="1" customHeight="1"/>
    <row r="21014" ht="12.75" hidden="1" customHeight="1"/>
    <row r="21015" ht="12.75" hidden="1" customHeight="1"/>
    <row r="21016" ht="12.75" hidden="1" customHeight="1"/>
    <row r="21017" ht="12.75" hidden="1" customHeight="1"/>
    <row r="21018" ht="12.75" hidden="1" customHeight="1"/>
    <row r="21019" ht="12.75" hidden="1" customHeight="1"/>
    <row r="21020" ht="12.75" hidden="1" customHeight="1"/>
    <row r="21021" ht="12.75" hidden="1" customHeight="1"/>
    <row r="21022" ht="12.75" hidden="1" customHeight="1"/>
    <row r="21023" ht="12.75" hidden="1" customHeight="1"/>
    <row r="21024" ht="12.75" hidden="1" customHeight="1"/>
    <row r="21025" ht="12.75" hidden="1" customHeight="1"/>
    <row r="21026" ht="12.75" hidden="1" customHeight="1"/>
    <row r="21027" ht="12.75" hidden="1" customHeight="1"/>
    <row r="21028" ht="12.75" hidden="1" customHeight="1"/>
    <row r="21029" ht="12.75" hidden="1" customHeight="1"/>
    <row r="21030" ht="12.75" hidden="1" customHeight="1"/>
    <row r="21031" ht="12.75" hidden="1" customHeight="1"/>
    <row r="21032" ht="12.75" hidden="1" customHeight="1"/>
    <row r="21033" ht="12.75" hidden="1" customHeight="1"/>
    <row r="21034" ht="12.75" hidden="1" customHeight="1"/>
    <row r="21035" ht="12.75" hidden="1" customHeight="1"/>
    <row r="21036" ht="12.75" hidden="1" customHeight="1"/>
    <row r="21037" ht="12.75" hidden="1" customHeight="1"/>
    <row r="21038" ht="12.75" hidden="1" customHeight="1"/>
    <row r="21039" ht="12.75" hidden="1" customHeight="1"/>
    <row r="21040" ht="12.75" hidden="1" customHeight="1"/>
    <row r="21041" ht="12.75" hidden="1" customHeight="1"/>
    <row r="21042" ht="12.75" hidden="1" customHeight="1"/>
    <row r="21043" ht="12.75" hidden="1" customHeight="1"/>
    <row r="21044" ht="12.75" hidden="1" customHeight="1"/>
    <row r="21045" ht="12.75" hidden="1" customHeight="1"/>
    <row r="21046" ht="12.75" hidden="1" customHeight="1"/>
    <row r="21047" ht="12.75" hidden="1" customHeight="1"/>
    <row r="21048" ht="12.75" hidden="1" customHeight="1"/>
    <row r="21049" ht="12.75" hidden="1" customHeight="1"/>
    <row r="21050" ht="12.75" hidden="1" customHeight="1"/>
    <row r="21051" ht="12.75" hidden="1" customHeight="1"/>
    <row r="21052" ht="12.75" hidden="1" customHeight="1"/>
    <row r="21053" ht="12.75" hidden="1" customHeight="1"/>
    <row r="21054" ht="12.75" hidden="1" customHeight="1"/>
    <row r="21055" ht="12.75" hidden="1" customHeight="1"/>
    <row r="21056" ht="12.75" hidden="1" customHeight="1"/>
    <row r="21057" ht="12.75" hidden="1" customHeight="1"/>
    <row r="21058" ht="12.75" hidden="1" customHeight="1"/>
    <row r="21059" ht="12.75" hidden="1" customHeight="1"/>
    <row r="21060" ht="12.75" hidden="1" customHeight="1"/>
    <row r="21061" ht="12.75" hidden="1" customHeight="1"/>
    <row r="21062" ht="12.75" hidden="1" customHeight="1"/>
    <row r="21063" ht="12.75" hidden="1" customHeight="1"/>
    <row r="21064" ht="12.75" hidden="1" customHeight="1"/>
    <row r="21065" ht="12.75" hidden="1" customHeight="1"/>
    <row r="21066" ht="12.75" hidden="1" customHeight="1"/>
    <row r="21067" ht="12.75" hidden="1" customHeight="1"/>
    <row r="21068" ht="12.75" hidden="1" customHeight="1"/>
    <row r="21069" ht="12.75" hidden="1" customHeight="1"/>
    <row r="21070" ht="12.75" hidden="1" customHeight="1"/>
    <row r="21071" ht="12.75" hidden="1" customHeight="1"/>
    <row r="21072" ht="12.75" hidden="1" customHeight="1"/>
    <row r="21073" ht="12.75" hidden="1" customHeight="1"/>
    <row r="21074" ht="12.75" hidden="1" customHeight="1"/>
    <row r="21075" ht="12.75" hidden="1" customHeight="1"/>
    <row r="21076" ht="12.75" hidden="1" customHeight="1"/>
    <row r="21077" ht="12.75" hidden="1" customHeight="1"/>
    <row r="21078" ht="12.75" hidden="1" customHeight="1"/>
    <row r="21079" ht="12.75" hidden="1" customHeight="1"/>
    <row r="21080" ht="12.75" hidden="1" customHeight="1"/>
    <row r="21081" ht="12.75" hidden="1" customHeight="1"/>
    <row r="21082" ht="12.75" hidden="1" customHeight="1"/>
    <row r="21083" ht="12.75" hidden="1" customHeight="1"/>
    <row r="21084" ht="12.75" hidden="1" customHeight="1"/>
    <row r="21085" ht="12.75" hidden="1" customHeight="1"/>
    <row r="21086" ht="12.75" hidden="1" customHeight="1"/>
    <row r="21087" ht="12.75" hidden="1" customHeight="1"/>
    <row r="21088" ht="12.75" hidden="1" customHeight="1"/>
    <row r="21089" ht="12.75" hidden="1" customHeight="1"/>
    <row r="21090" ht="12.75" hidden="1" customHeight="1"/>
    <row r="21091" ht="12.75" hidden="1" customHeight="1"/>
    <row r="21092" ht="12.75" hidden="1" customHeight="1"/>
    <row r="21093" ht="12.75" hidden="1" customHeight="1"/>
    <row r="21094" ht="12.75" hidden="1" customHeight="1"/>
    <row r="21095" ht="12.75" hidden="1" customHeight="1"/>
    <row r="21096" ht="12.75" hidden="1" customHeight="1"/>
    <row r="21097" ht="12.75" hidden="1" customHeight="1"/>
    <row r="21098" ht="12.75" hidden="1" customHeight="1"/>
    <row r="21099" ht="12.75" hidden="1" customHeight="1"/>
    <row r="21100" ht="12.75" hidden="1" customHeight="1"/>
    <row r="21101" ht="12.75" hidden="1" customHeight="1"/>
    <row r="21102" ht="12.75" hidden="1" customHeight="1"/>
    <row r="21103" ht="12.75" hidden="1" customHeight="1"/>
    <row r="21104" ht="12.75" hidden="1" customHeight="1"/>
    <row r="21105" ht="12.75" hidden="1" customHeight="1"/>
    <row r="21106" ht="12.75" hidden="1" customHeight="1"/>
    <row r="21107" ht="12.75" hidden="1" customHeight="1"/>
    <row r="21108" ht="12.75" hidden="1" customHeight="1"/>
    <row r="21109" ht="12.75" hidden="1" customHeight="1"/>
    <row r="21110" ht="12.75" hidden="1" customHeight="1"/>
    <row r="21111" ht="12.75" hidden="1" customHeight="1"/>
    <row r="21112" ht="12.75" hidden="1" customHeight="1"/>
    <row r="21113" ht="12.75" hidden="1" customHeight="1"/>
    <row r="21114" ht="12.75" hidden="1" customHeight="1"/>
    <row r="21115" ht="12.75" hidden="1" customHeight="1"/>
    <row r="21116" ht="12.75" hidden="1" customHeight="1"/>
    <row r="21117" ht="12.75" hidden="1" customHeight="1"/>
    <row r="21118" ht="12.75" hidden="1" customHeight="1"/>
    <row r="21119" ht="12.75" hidden="1" customHeight="1"/>
    <row r="21120" ht="12.75" hidden="1" customHeight="1"/>
    <row r="21121" ht="12.75" hidden="1" customHeight="1"/>
    <row r="21122" ht="12.75" hidden="1" customHeight="1"/>
    <row r="21123" ht="12.75" hidden="1" customHeight="1"/>
    <row r="21124" ht="12.75" hidden="1" customHeight="1"/>
    <row r="21125" ht="12.75" hidden="1" customHeight="1"/>
    <row r="21126" ht="12.75" hidden="1" customHeight="1"/>
    <row r="21127" ht="12.75" hidden="1" customHeight="1"/>
    <row r="21128" ht="12.75" hidden="1" customHeight="1"/>
    <row r="21129" ht="12.75" hidden="1" customHeight="1"/>
    <row r="21130" ht="12.75" hidden="1" customHeight="1"/>
    <row r="21131" ht="12.75" hidden="1" customHeight="1"/>
    <row r="21132" ht="12.75" hidden="1" customHeight="1"/>
    <row r="21133" ht="12.75" hidden="1" customHeight="1"/>
    <row r="21134" ht="12.75" hidden="1" customHeight="1"/>
    <row r="21135" ht="12.75" hidden="1" customHeight="1"/>
    <row r="21136" ht="12.75" hidden="1" customHeight="1"/>
    <row r="21137" ht="12.75" hidden="1" customHeight="1"/>
    <row r="21138" ht="12.75" hidden="1" customHeight="1"/>
    <row r="21139" ht="12.75" hidden="1" customHeight="1"/>
    <row r="21140" ht="12.75" hidden="1" customHeight="1"/>
    <row r="21141" ht="12.75" hidden="1" customHeight="1"/>
    <row r="21142" ht="12.75" hidden="1" customHeight="1"/>
    <row r="21143" ht="12.75" hidden="1" customHeight="1"/>
    <row r="21144" ht="12.75" hidden="1" customHeight="1"/>
    <row r="21145" ht="12.75" hidden="1" customHeight="1"/>
    <row r="21146" ht="12.75" hidden="1" customHeight="1"/>
    <row r="21147" ht="12.75" hidden="1" customHeight="1"/>
    <row r="21148" ht="12.75" hidden="1" customHeight="1"/>
    <row r="21149" ht="12.75" hidden="1" customHeight="1"/>
    <row r="21150" ht="12.75" hidden="1" customHeight="1"/>
    <row r="21151" ht="12.75" hidden="1" customHeight="1"/>
    <row r="21152" ht="12.75" hidden="1" customHeight="1"/>
    <row r="21153" ht="12.75" hidden="1" customHeight="1"/>
    <row r="21154" ht="12.75" hidden="1" customHeight="1"/>
    <row r="21155" ht="12.75" hidden="1" customHeight="1"/>
    <row r="21156" ht="12.75" hidden="1" customHeight="1"/>
    <row r="21157" ht="12.75" hidden="1" customHeight="1"/>
    <row r="21158" ht="12.75" hidden="1" customHeight="1"/>
    <row r="21159" ht="12.75" hidden="1" customHeight="1"/>
    <row r="21160" ht="12.75" hidden="1" customHeight="1"/>
    <row r="21161" ht="12.75" hidden="1" customHeight="1"/>
    <row r="21162" ht="12.75" hidden="1" customHeight="1"/>
    <row r="21163" ht="12.75" hidden="1" customHeight="1"/>
    <row r="21164" ht="12.75" hidden="1" customHeight="1"/>
    <row r="21165" ht="12.75" hidden="1" customHeight="1"/>
    <row r="21166" ht="12.75" hidden="1" customHeight="1"/>
    <row r="21167" ht="12.75" hidden="1" customHeight="1"/>
    <row r="21168" ht="12.75" hidden="1" customHeight="1"/>
    <row r="21169" ht="12.75" hidden="1" customHeight="1"/>
    <row r="21170" ht="12.75" hidden="1" customHeight="1"/>
    <row r="21171" ht="12.75" hidden="1" customHeight="1"/>
    <row r="21172" ht="12.75" hidden="1" customHeight="1"/>
    <row r="21173" ht="12.75" hidden="1" customHeight="1"/>
    <row r="21174" ht="12.75" hidden="1" customHeight="1"/>
    <row r="21175" ht="12.75" hidden="1" customHeight="1"/>
    <row r="21176" ht="12.75" hidden="1" customHeight="1"/>
    <row r="21177" ht="12.75" hidden="1" customHeight="1"/>
    <row r="21178" ht="12.75" hidden="1" customHeight="1"/>
    <row r="21179" ht="12.75" hidden="1" customHeight="1"/>
    <row r="21180" ht="12.75" hidden="1" customHeight="1"/>
    <row r="21181" ht="12.75" hidden="1" customHeight="1"/>
    <row r="21182" ht="12.75" hidden="1" customHeight="1"/>
    <row r="21183" ht="12.75" hidden="1" customHeight="1"/>
    <row r="21184" ht="12.75" hidden="1" customHeight="1"/>
    <row r="21185" ht="12.75" hidden="1" customHeight="1"/>
    <row r="21186" ht="12.75" hidden="1" customHeight="1"/>
    <row r="21187" ht="12.75" hidden="1" customHeight="1"/>
    <row r="21188" ht="12.75" hidden="1" customHeight="1"/>
    <row r="21189" ht="12.75" hidden="1" customHeight="1"/>
    <row r="21190" ht="12.75" hidden="1" customHeight="1"/>
    <row r="21191" ht="12.75" hidden="1" customHeight="1"/>
    <row r="21192" ht="12.75" hidden="1" customHeight="1"/>
    <row r="21193" ht="12.75" hidden="1" customHeight="1"/>
    <row r="21194" ht="12.75" hidden="1" customHeight="1"/>
    <row r="21195" ht="12.75" hidden="1" customHeight="1"/>
    <row r="21196" ht="12.75" hidden="1" customHeight="1"/>
    <row r="21197" ht="12.75" hidden="1" customHeight="1"/>
    <row r="21198" ht="12.75" hidden="1" customHeight="1"/>
    <row r="21199" ht="12.75" hidden="1" customHeight="1"/>
    <row r="21200" ht="12.75" hidden="1" customHeight="1"/>
    <row r="21201" ht="12.75" hidden="1" customHeight="1"/>
    <row r="21202" ht="12.75" hidden="1" customHeight="1"/>
    <row r="21203" ht="12.75" hidden="1" customHeight="1"/>
    <row r="21204" ht="12.75" hidden="1" customHeight="1"/>
    <row r="21205" ht="12.75" hidden="1" customHeight="1"/>
    <row r="21206" ht="12.75" hidden="1" customHeight="1"/>
    <row r="21207" ht="12.75" hidden="1" customHeight="1"/>
    <row r="21208" ht="12.75" hidden="1" customHeight="1"/>
    <row r="21209" ht="12.75" hidden="1" customHeight="1"/>
    <row r="21210" ht="12.75" hidden="1" customHeight="1"/>
    <row r="21211" ht="12.75" hidden="1" customHeight="1"/>
    <row r="21212" ht="12.75" hidden="1" customHeight="1"/>
    <row r="21213" ht="12.75" hidden="1" customHeight="1"/>
    <row r="21214" ht="12.75" hidden="1" customHeight="1"/>
    <row r="21215" ht="12.75" hidden="1" customHeight="1"/>
    <row r="21216" ht="12.75" hidden="1" customHeight="1"/>
    <row r="21217" ht="12.75" hidden="1" customHeight="1"/>
    <row r="21218" ht="12.75" hidden="1" customHeight="1"/>
    <row r="21219" ht="12.75" hidden="1" customHeight="1"/>
    <row r="21220" ht="12.75" hidden="1" customHeight="1"/>
    <row r="21221" ht="12.75" hidden="1" customHeight="1"/>
    <row r="21222" ht="12.75" hidden="1" customHeight="1"/>
    <row r="21223" ht="12.75" hidden="1" customHeight="1"/>
    <row r="21224" ht="12.75" hidden="1" customHeight="1"/>
    <row r="21225" ht="12.75" hidden="1" customHeight="1"/>
    <row r="21226" ht="12.75" hidden="1" customHeight="1"/>
    <row r="21227" ht="12.75" hidden="1" customHeight="1"/>
    <row r="21228" ht="12.75" hidden="1" customHeight="1"/>
    <row r="21229" ht="12.75" hidden="1" customHeight="1"/>
    <row r="21230" ht="12.75" hidden="1" customHeight="1"/>
    <row r="21231" ht="12.75" hidden="1" customHeight="1"/>
    <row r="21232" ht="12.75" hidden="1" customHeight="1"/>
    <row r="21233" ht="12.75" hidden="1" customHeight="1"/>
    <row r="21234" ht="12.75" hidden="1" customHeight="1"/>
    <row r="21235" ht="12.75" hidden="1" customHeight="1"/>
    <row r="21236" ht="12.75" hidden="1" customHeight="1"/>
    <row r="21237" ht="12.75" hidden="1" customHeight="1"/>
    <row r="21238" ht="12.75" hidden="1" customHeight="1"/>
    <row r="21239" ht="12.75" hidden="1" customHeight="1"/>
    <row r="21240" ht="12.75" hidden="1" customHeight="1"/>
    <row r="21241" ht="12.75" hidden="1" customHeight="1"/>
    <row r="21242" ht="12.75" hidden="1" customHeight="1"/>
    <row r="21243" ht="12.75" hidden="1" customHeight="1"/>
    <row r="21244" ht="12.75" hidden="1" customHeight="1"/>
    <row r="21245" ht="12.75" hidden="1" customHeight="1"/>
    <row r="21246" ht="12.75" hidden="1" customHeight="1"/>
    <row r="21247" ht="12.75" hidden="1" customHeight="1"/>
    <row r="21248" ht="12.75" hidden="1" customHeight="1"/>
    <row r="21249" ht="12.75" hidden="1" customHeight="1"/>
    <row r="21250" ht="12.75" hidden="1" customHeight="1"/>
    <row r="21251" ht="12.75" hidden="1" customHeight="1"/>
    <row r="21252" ht="12.75" hidden="1" customHeight="1"/>
    <row r="21253" ht="12.75" hidden="1" customHeight="1"/>
    <row r="21254" ht="12.75" hidden="1" customHeight="1"/>
    <row r="21255" ht="12.75" hidden="1" customHeight="1"/>
    <row r="21256" ht="12.75" hidden="1" customHeight="1"/>
    <row r="21257" ht="12.75" hidden="1" customHeight="1"/>
    <row r="21258" ht="12.75" hidden="1" customHeight="1"/>
    <row r="21259" ht="12.75" hidden="1" customHeight="1"/>
    <row r="21260" ht="12.75" hidden="1" customHeight="1"/>
    <row r="21261" ht="12.75" hidden="1" customHeight="1"/>
    <row r="21262" ht="12.75" hidden="1" customHeight="1"/>
    <row r="21263" ht="12.75" hidden="1" customHeight="1"/>
    <row r="21264" ht="12.75" hidden="1" customHeight="1"/>
    <row r="21265" ht="12.75" hidden="1" customHeight="1"/>
    <row r="21266" ht="12.75" hidden="1" customHeight="1"/>
    <row r="21267" ht="12.75" hidden="1" customHeight="1"/>
    <row r="21268" ht="12.75" hidden="1" customHeight="1"/>
    <row r="21269" ht="12.75" hidden="1" customHeight="1"/>
    <row r="21270" ht="12.75" hidden="1" customHeight="1"/>
    <row r="21271" ht="12.75" hidden="1" customHeight="1"/>
    <row r="21272" ht="12.75" hidden="1" customHeight="1"/>
    <row r="21273" ht="12.75" hidden="1" customHeight="1"/>
    <row r="21274" ht="12.75" hidden="1" customHeight="1"/>
    <row r="21275" ht="12.75" hidden="1" customHeight="1"/>
    <row r="21276" ht="12.75" hidden="1" customHeight="1"/>
    <row r="21277" ht="12.75" hidden="1" customHeight="1"/>
    <row r="21278" ht="12.75" hidden="1" customHeight="1"/>
    <row r="21279" ht="12.75" hidden="1" customHeight="1"/>
    <row r="21280" ht="12.75" hidden="1" customHeight="1"/>
    <row r="21281" ht="12.75" hidden="1" customHeight="1"/>
    <row r="21282" ht="12.75" hidden="1" customHeight="1"/>
    <row r="21283" ht="12.75" hidden="1" customHeight="1"/>
    <row r="21284" ht="12.75" hidden="1" customHeight="1"/>
    <row r="21285" ht="12.75" hidden="1" customHeight="1"/>
    <row r="21286" ht="12.75" hidden="1" customHeight="1"/>
    <row r="21287" ht="12.75" hidden="1" customHeight="1"/>
    <row r="21288" ht="12.75" hidden="1" customHeight="1"/>
    <row r="21289" ht="12.75" hidden="1" customHeight="1"/>
    <row r="21290" ht="12.75" hidden="1" customHeight="1"/>
    <row r="21291" ht="12.75" hidden="1" customHeight="1"/>
    <row r="21292" ht="12.75" hidden="1" customHeight="1"/>
    <row r="21293" ht="12.75" hidden="1" customHeight="1"/>
    <row r="21294" ht="12.75" hidden="1" customHeight="1"/>
    <row r="21295" ht="12.75" hidden="1" customHeight="1"/>
    <row r="21296" ht="12.75" hidden="1" customHeight="1"/>
    <row r="21297" ht="12.75" hidden="1" customHeight="1"/>
    <row r="21298" ht="12.75" hidden="1" customHeight="1"/>
    <row r="21299" ht="12.75" hidden="1" customHeight="1"/>
    <row r="21300" ht="12.75" hidden="1" customHeight="1"/>
    <row r="21301" ht="12.75" hidden="1" customHeight="1"/>
    <row r="21302" ht="12.75" hidden="1" customHeight="1"/>
    <row r="21303" ht="12.75" hidden="1" customHeight="1"/>
    <row r="21304" ht="12.75" hidden="1" customHeight="1"/>
    <row r="21305" ht="12.75" hidden="1" customHeight="1"/>
    <row r="21306" ht="12.75" hidden="1" customHeight="1"/>
    <row r="21307" ht="12.75" hidden="1" customHeight="1"/>
    <row r="21308" ht="12.75" hidden="1" customHeight="1"/>
    <row r="21309" ht="12.75" hidden="1" customHeight="1"/>
    <row r="21310" ht="12.75" hidden="1" customHeight="1"/>
    <row r="21311" ht="12.75" hidden="1" customHeight="1"/>
    <row r="21312" ht="12.75" hidden="1" customHeight="1"/>
    <row r="21313" ht="12.75" hidden="1" customHeight="1"/>
    <row r="21314" ht="12.75" hidden="1" customHeight="1"/>
    <row r="21315" ht="12.75" hidden="1" customHeight="1"/>
    <row r="21316" ht="12.75" hidden="1" customHeight="1"/>
    <row r="21317" ht="12.75" hidden="1" customHeight="1"/>
    <row r="21318" ht="12.75" hidden="1" customHeight="1"/>
    <row r="21319" ht="12.75" hidden="1" customHeight="1"/>
    <row r="21320" ht="12.75" hidden="1" customHeight="1"/>
    <row r="21321" ht="12.75" hidden="1" customHeight="1"/>
    <row r="21322" ht="12.75" hidden="1" customHeight="1"/>
    <row r="21323" ht="12.75" hidden="1" customHeight="1"/>
    <row r="21324" ht="12.75" hidden="1" customHeight="1"/>
    <row r="21325" ht="12.75" hidden="1" customHeight="1"/>
    <row r="21326" ht="12.75" hidden="1" customHeight="1"/>
    <row r="21327" ht="12.75" hidden="1" customHeight="1"/>
    <row r="21328" ht="12.75" hidden="1" customHeight="1"/>
    <row r="21329" ht="12.75" hidden="1" customHeight="1"/>
    <row r="21330" ht="12.75" hidden="1" customHeight="1"/>
    <row r="21331" ht="12.75" hidden="1" customHeight="1"/>
    <row r="21332" ht="12.75" hidden="1" customHeight="1"/>
    <row r="21333" ht="12.75" hidden="1" customHeight="1"/>
    <row r="21334" ht="12.75" hidden="1" customHeight="1"/>
    <row r="21335" ht="12.75" hidden="1" customHeight="1"/>
    <row r="21336" ht="12.75" hidden="1" customHeight="1"/>
    <row r="21337" ht="12.75" hidden="1" customHeight="1"/>
    <row r="21338" ht="12.75" hidden="1" customHeight="1"/>
    <row r="21339" ht="12.75" hidden="1" customHeight="1"/>
    <row r="21340" ht="12.75" hidden="1" customHeight="1"/>
    <row r="21341" ht="12.75" hidden="1" customHeight="1"/>
    <row r="21342" ht="12.75" hidden="1" customHeight="1"/>
    <row r="21343" ht="12.75" hidden="1" customHeight="1"/>
    <row r="21344" ht="12.75" hidden="1" customHeight="1"/>
    <row r="21345" ht="12.75" hidden="1" customHeight="1"/>
    <row r="21346" ht="12.75" hidden="1" customHeight="1"/>
    <row r="21347" ht="12.75" hidden="1" customHeight="1"/>
    <row r="21348" ht="12.75" hidden="1" customHeight="1"/>
    <row r="21349" ht="12.75" hidden="1" customHeight="1"/>
    <row r="21350" ht="12.75" hidden="1" customHeight="1"/>
    <row r="21351" ht="12.75" hidden="1" customHeight="1"/>
    <row r="21352" ht="12.75" hidden="1" customHeight="1"/>
    <row r="21353" ht="12.75" hidden="1" customHeight="1"/>
    <row r="21354" ht="12.75" hidden="1" customHeight="1"/>
    <row r="21355" ht="12.75" hidden="1" customHeight="1"/>
    <row r="21356" ht="12.75" hidden="1" customHeight="1"/>
    <row r="21357" ht="12.75" hidden="1" customHeight="1"/>
    <row r="21358" ht="12.75" hidden="1" customHeight="1"/>
    <row r="21359" ht="12.75" hidden="1" customHeight="1"/>
    <row r="21360" ht="12.75" hidden="1" customHeight="1"/>
    <row r="21361" ht="12.75" hidden="1" customHeight="1"/>
    <row r="21362" ht="12.75" hidden="1" customHeight="1"/>
    <row r="21363" ht="12.75" hidden="1" customHeight="1"/>
    <row r="21364" ht="12.75" hidden="1" customHeight="1"/>
    <row r="21365" ht="12.75" hidden="1" customHeight="1"/>
    <row r="21366" ht="12.75" hidden="1" customHeight="1"/>
    <row r="21367" ht="12.75" hidden="1" customHeight="1"/>
    <row r="21368" ht="12.75" hidden="1" customHeight="1"/>
    <row r="21369" ht="12.75" hidden="1" customHeight="1"/>
    <row r="21370" ht="12.75" hidden="1" customHeight="1"/>
    <row r="21371" ht="12.75" hidden="1" customHeight="1"/>
    <row r="21372" ht="12.75" hidden="1" customHeight="1"/>
    <row r="21373" ht="12.75" hidden="1" customHeight="1"/>
    <row r="21374" ht="12.75" hidden="1" customHeight="1"/>
    <row r="21375" ht="12.75" hidden="1" customHeight="1"/>
    <row r="21376" ht="12.75" hidden="1" customHeight="1"/>
    <row r="21377" ht="12.75" hidden="1" customHeight="1"/>
    <row r="21378" ht="12.75" hidden="1" customHeight="1"/>
    <row r="21379" ht="12.75" hidden="1" customHeight="1"/>
    <row r="21380" ht="12.75" hidden="1" customHeight="1"/>
    <row r="21381" ht="12.75" hidden="1" customHeight="1"/>
    <row r="21382" ht="12.75" hidden="1" customHeight="1"/>
    <row r="21383" ht="12.75" hidden="1" customHeight="1"/>
    <row r="21384" ht="12.75" hidden="1" customHeight="1"/>
    <row r="21385" ht="12.75" hidden="1" customHeight="1"/>
    <row r="21386" ht="12.75" hidden="1" customHeight="1"/>
    <row r="21387" ht="12.75" hidden="1" customHeight="1"/>
    <row r="21388" ht="12.75" hidden="1" customHeight="1"/>
    <row r="21389" ht="12.75" hidden="1" customHeight="1"/>
    <row r="21390" ht="12.75" hidden="1" customHeight="1"/>
    <row r="21391" ht="12.75" hidden="1" customHeight="1"/>
    <row r="21392" ht="12.75" hidden="1" customHeight="1"/>
    <row r="21393" ht="12.75" hidden="1" customHeight="1"/>
    <row r="21394" ht="12.75" hidden="1" customHeight="1"/>
    <row r="21395" ht="12.75" hidden="1" customHeight="1"/>
    <row r="21396" ht="12.75" hidden="1" customHeight="1"/>
    <row r="21397" ht="12.75" hidden="1" customHeight="1"/>
    <row r="21398" ht="12.75" hidden="1" customHeight="1"/>
    <row r="21399" ht="12.75" hidden="1" customHeight="1"/>
    <row r="21400" ht="12.75" hidden="1" customHeight="1"/>
    <row r="21401" ht="12.75" hidden="1" customHeight="1"/>
    <row r="21402" ht="12.75" hidden="1" customHeight="1"/>
    <row r="21403" ht="12.75" hidden="1" customHeight="1"/>
    <row r="21404" ht="12.75" hidden="1" customHeight="1"/>
    <row r="21405" ht="12.75" hidden="1" customHeight="1"/>
    <row r="21406" ht="12.75" hidden="1" customHeight="1"/>
    <row r="21407" ht="12.75" hidden="1" customHeight="1"/>
    <row r="21408" ht="12.75" hidden="1" customHeight="1"/>
    <row r="21409" ht="12.75" hidden="1" customHeight="1"/>
    <row r="21410" ht="12.75" hidden="1" customHeight="1"/>
    <row r="21411" ht="12.75" hidden="1" customHeight="1"/>
    <row r="21412" ht="12.75" hidden="1" customHeight="1"/>
    <row r="21413" ht="12.75" hidden="1" customHeight="1"/>
    <row r="21414" ht="12.75" hidden="1" customHeight="1"/>
    <row r="21415" ht="12.75" hidden="1" customHeight="1"/>
    <row r="21416" ht="12.75" hidden="1" customHeight="1"/>
    <row r="21417" ht="12.75" hidden="1" customHeight="1"/>
    <row r="21418" ht="12.75" hidden="1" customHeight="1"/>
    <row r="21419" ht="12.75" hidden="1" customHeight="1"/>
    <row r="21420" ht="12.75" hidden="1" customHeight="1"/>
    <row r="21421" ht="12.75" hidden="1" customHeight="1"/>
    <row r="21422" ht="12.75" hidden="1" customHeight="1"/>
    <row r="21423" ht="12.75" hidden="1" customHeight="1"/>
    <row r="21424" ht="12.75" hidden="1" customHeight="1"/>
    <row r="21425" ht="12.75" hidden="1" customHeight="1"/>
    <row r="21426" ht="12.75" hidden="1" customHeight="1"/>
    <row r="21427" ht="12.75" hidden="1" customHeight="1"/>
    <row r="21428" ht="12.75" hidden="1" customHeight="1"/>
    <row r="21429" ht="12.75" hidden="1" customHeight="1"/>
    <row r="21430" ht="12.75" hidden="1" customHeight="1"/>
    <row r="21431" ht="12.75" hidden="1" customHeight="1"/>
    <row r="21432" ht="12.75" hidden="1" customHeight="1"/>
    <row r="21433" ht="12.75" hidden="1" customHeight="1"/>
    <row r="21434" ht="12.75" hidden="1" customHeight="1"/>
    <row r="21435" ht="12.75" hidden="1" customHeight="1"/>
    <row r="21436" ht="12.75" hidden="1" customHeight="1"/>
    <row r="21437" ht="12.75" hidden="1" customHeight="1"/>
    <row r="21438" ht="12.75" hidden="1" customHeight="1"/>
    <row r="21439" ht="12.75" hidden="1" customHeight="1"/>
    <row r="21440" ht="12.75" hidden="1" customHeight="1"/>
    <row r="21441" ht="12.75" hidden="1" customHeight="1"/>
    <row r="21442" ht="12.75" hidden="1" customHeight="1"/>
    <row r="21443" ht="12.75" hidden="1" customHeight="1"/>
    <row r="21444" ht="12.75" hidden="1" customHeight="1"/>
    <row r="21445" ht="12.75" hidden="1" customHeight="1"/>
    <row r="21446" ht="12.75" hidden="1" customHeight="1"/>
    <row r="21447" ht="12.75" hidden="1" customHeight="1"/>
    <row r="21448" ht="12.75" hidden="1" customHeight="1"/>
    <row r="21449" ht="12.75" hidden="1" customHeight="1"/>
    <row r="21450" ht="12.75" hidden="1" customHeight="1"/>
    <row r="21451" ht="12.75" hidden="1" customHeight="1"/>
    <row r="21452" ht="12.75" hidden="1" customHeight="1"/>
    <row r="21453" ht="12.75" hidden="1" customHeight="1"/>
    <row r="21454" ht="12.75" hidden="1" customHeight="1"/>
    <row r="21455" ht="12.75" hidden="1" customHeight="1"/>
    <row r="21456" ht="12.75" hidden="1" customHeight="1"/>
    <row r="21457" ht="12.75" hidden="1" customHeight="1"/>
    <row r="21458" ht="12.75" hidden="1" customHeight="1"/>
    <row r="21459" ht="12.75" hidden="1" customHeight="1"/>
    <row r="21460" ht="12.75" hidden="1" customHeight="1"/>
    <row r="21461" ht="12.75" hidden="1" customHeight="1"/>
    <row r="21462" ht="12.75" hidden="1" customHeight="1"/>
    <row r="21463" ht="12.75" hidden="1" customHeight="1"/>
    <row r="21464" ht="12.75" hidden="1" customHeight="1"/>
    <row r="21465" ht="12.75" hidden="1" customHeight="1"/>
    <row r="21466" ht="12.75" hidden="1" customHeight="1"/>
    <row r="21467" ht="12.75" hidden="1" customHeight="1"/>
    <row r="21468" ht="12.75" hidden="1" customHeight="1"/>
    <row r="21469" ht="12.75" hidden="1" customHeight="1"/>
    <row r="21470" ht="12.75" hidden="1" customHeight="1"/>
    <row r="21471" ht="12.75" hidden="1" customHeight="1"/>
    <row r="21472" ht="12.75" hidden="1" customHeight="1"/>
    <row r="21473" ht="12.75" hidden="1" customHeight="1"/>
    <row r="21474" ht="12.75" hidden="1" customHeight="1"/>
    <row r="21475" ht="12.75" hidden="1" customHeight="1"/>
    <row r="21476" ht="12.75" hidden="1" customHeight="1"/>
    <row r="21477" ht="12.75" hidden="1" customHeight="1"/>
    <row r="21478" ht="12.75" hidden="1" customHeight="1"/>
    <row r="21479" ht="12.75" hidden="1" customHeight="1"/>
    <row r="21480" ht="12.75" hidden="1" customHeight="1"/>
    <row r="21481" ht="12.75" hidden="1" customHeight="1"/>
    <row r="21482" ht="12.75" hidden="1" customHeight="1"/>
    <row r="21483" ht="12.75" hidden="1" customHeight="1"/>
    <row r="21484" ht="12.75" hidden="1" customHeight="1"/>
    <row r="21485" ht="12.75" hidden="1" customHeight="1"/>
    <row r="21486" ht="12.75" hidden="1" customHeight="1"/>
    <row r="21487" ht="12.75" hidden="1" customHeight="1"/>
    <row r="21488" ht="12.75" hidden="1" customHeight="1"/>
    <row r="21489" ht="12.75" hidden="1" customHeight="1"/>
    <row r="21490" ht="12.75" hidden="1" customHeight="1"/>
    <row r="21491" ht="12.75" hidden="1" customHeight="1"/>
    <row r="21492" ht="12.75" hidden="1" customHeight="1"/>
    <row r="21493" ht="12.75" hidden="1" customHeight="1"/>
    <row r="21494" ht="12.75" hidden="1" customHeight="1"/>
    <row r="21495" ht="12.75" hidden="1" customHeight="1"/>
    <row r="21496" ht="12.75" hidden="1" customHeight="1"/>
    <row r="21497" ht="12.75" hidden="1" customHeight="1"/>
    <row r="21498" ht="12.75" hidden="1" customHeight="1"/>
    <row r="21499" ht="12.75" hidden="1" customHeight="1"/>
    <row r="21500" ht="12.75" hidden="1" customHeight="1"/>
    <row r="21501" ht="12.75" hidden="1" customHeight="1"/>
    <row r="21502" ht="12.75" hidden="1" customHeight="1"/>
    <row r="21503" ht="12.75" hidden="1" customHeight="1"/>
    <row r="21504" ht="12.75" hidden="1" customHeight="1"/>
    <row r="21505" ht="12.75" hidden="1" customHeight="1"/>
    <row r="21506" ht="12.75" hidden="1" customHeight="1"/>
    <row r="21507" ht="12.75" hidden="1" customHeight="1"/>
    <row r="21508" ht="12.75" hidden="1" customHeight="1"/>
    <row r="21509" ht="12.75" hidden="1" customHeight="1"/>
    <row r="21510" ht="12.75" hidden="1" customHeight="1"/>
    <row r="21511" ht="12.75" hidden="1" customHeight="1"/>
    <row r="21512" ht="12.75" hidden="1" customHeight="1"/>
    <row r="21513" ht="12.75" hidden="1" customHeight="1"/>
    <row r="21514" ht="12.75" hidden="1" customHeight="1"/>
    <row r="21515" ht="12.75" hidden="1" customHeight="1"/>
    <row r="21516" ht="12.75" hidden="1" customHeight="1"/>
    <row r="21517" ht="12.75" hidden="1" customHeight="1"/>
    <row r="21518" ht="12.75" hidden="1" customHeight="1"/>
    <row r="21519" ht="12.75" hidden="1" customHeight="1"/>
    <row r="21520" ht="12.75" hidden="1" customHeight="1"/>
    <row r="21521" ht="12.75" hidden="1" customHeight="1"/>
    <row r="21522" ht="12.75" hidden="1" customHeight="1"/>
    <row r="21523" ht="12.75" hidden="1" customHeight="1"/>
    <row r="21524" ht="12.75" hidden="1" customHeight="1"/>
    <row r="21525" ht="12.75" hidden="1" customHeight="1"/>
    <row r="21526" ht="12.75" hidden="1" customHeight="1"/>
    <row r="21527" ht="12.75" hidden="1" customHeight="1"/>
    <row r="21528" ht="12.75" hidden="1" customHeight="1"/>
    <row r="21529" ht="12.75" hidden="1" customHeight="1"/>
    <row r="21530" ht="12.75" hidden="1" customHeight="1"/>
    <row r="21531" ht="12.75" hidden="1" customHeight="1"/>
    <row r="21532" ht="12.75" hidden="1" customHeight="1"/>
    <row r="21533" ht="12.75" hidden="1" customHeight="1"/>
    <row r="21534" ht="12.75" hidden="1" customHeight="1"/>
    <row r="21535" ht="12.75" hidden="1" customHeight="1"/>
    <row r="21536" ht="12.75" hidden="1" customHeight="1"/>
    <row r="21537" ht="12.75" hidden="1" customHeight="1"/>
    <row r="21538" ht="12.75" hidden="1" customHeight="1"/>
    <row r="21539" ht="12.75" hidden="1" customHeight="1"/>
    <row r="21540" ht="12.75" hidden="1" customHeight="1"/>
    <row r="21541" ht="12.75" hidden="1" customHeight="1"/>
    <row r="21542" ht="12.75" hidden="1" customHeight="1"/>
    <row r="21543" ht="12.75" hidden="1" customHeight="1"/>
    <row r="21544" ht="12.75" hidden="1" customHeight="1"/>
    <row r="21545" ht="12.75" hidden="1" customHeight="1"/>
    <row r="21546" ht="12.75" hidden="1" customHeight="1"/>
    <row r="21547" ht="12.75" hidden="1" customHeight="1"/>
    <row r="21548" ht="12.75" hidden="1" customHeight="1"/>
    <row r="21549" ht="12.75" hidden="1" customHeight="1"/>
    <row r="21550" ht="12.75" hidden="1" customHeight="1"/>
    <row r="21551" ht="12.75" hidden="1" customHeight="1"/>
    <row r="21552" ht="12.75" hidden="1" customHeight="1"/>
    <row r="21553" ht="12.75" hidden="1" customHeight="1"/>
    <row r="21554" ht="12.75" hidden="1" customHeight="1"/>
    <row r="21555" ht="12.75" hidden="1" customHeight="1"/>
    <row r="21556" ht="12.75" hidden="1" customHeight="1"/>
    <row r="21557" ht="12.75" hidden="1" customHeight="1"/>
    <row r="21558" ht="12.75" hidden="1" customHeight="1"/>
    <row r="21559" ht="12.75" hidden="1" customHeight="1"/>
    <row r="21560" ht="12.75" hidden="1" customHeight="1"/>
    <row r="21561" ht="12.75" hidden="1" customHeight="1"/>
    <row r="21562" ht="12.75" hidden="1" customHeight="1"/>
    <row r="21563" ht="12.75" hidden="1" customHeight="1"/>
    <row r="21564" ht="12.75" hidden="1" customHeight="1"/>
    <row r="21565" ht="12.75" hidden="1" customHeight="1"/>
    <row r="21566" ht="12.75" hidden="1" customHeight="1"/>
    <row r="21567" ht="12.75" hidden="1" customHeight="1"/>
    <row r="21568" ht="12.75" hidden="1" customHeight="1"/>
    <row r="21569" ht="12.75" hidden="1" customHeight="1"/>
    <row r="21570" ht="12.75" hidden="1" customHeight="1"/>
    <row r="21571" ht="12.75" hidden="1" customHeight="1"/>
    <row r="21572" ht="12.75" hidden="1" customHeight="1"/>
    <row r="21573" ht="12.75" hidden="1" customHeight="1"/>
    <row r="21574" ht="12.75" hidden="1" customHeight="1"/>
    <row r="21575" ht="12.75" hidden="1" customHeight="1"/>
    <row r="21576" ht="12.75" hidden="1" customHeight="1"/>
    <row r="21577" ht="12.75" hidden="1" customHeight="1"/>
    <row r="21578" ht="12.75" hidden="1" customHeight="1"/>
    <row r="21579" ht="12.75" hidden="1" customHeight="1"/>
    <row r="21580" ht="12.75" hidden="1" customHeight="1"/>
    <row r="21581" ht="12.75" hidden="1" customHeight="1"/>
    <row r="21582" ht="12.75" hidden="1" customHeight="1"/>
    <row r="21583" ht="12.75" hidden="1" customHeight="1"/>
    <row r="21584" ht="12.75" hidden="1" customHeight="1"/>
    <row r="21585" ht="12.75" hidden="1" customHeight="1"/>
    <row r="21586" ht="12.75" hidden="1" customHeight="1"/>
    <row r="21587" ht="12.75" hidden="1" customHeight="1"/>
    <row r="21588" ht="12.75" hidden="1" customHeight="1"/>
    <row r="21589" ht="12.75" hidden="1" customHeight="1"/>
    <row r="21590" ht="12.75" hidden="1" customHeight="1"/>
    <row r="21591" ht="12.75" hidden="1" customHeight="1"/>
    <row r="21592" ht="12.75" hidden="1" customHeight="1"/>
    <row r="21593" ht="12.75" hidden="1" customHeight="1"/>
    <row r="21594" ht="12.75" hidden="1" customHeight="1"/>
    <row r="21595" ht="12.75" hidden="1" customHeight="1"/>
    <row r="21596" ht="12.75" hidden="1" customHeight="1"/>
    <row r="21597" ht="12.75" hidden="1" customHeight="1"/>
    <row r="21598" ht="12.75" hidden="1" customHeight="1"/>
    <row r="21599" ht="12.75" hidden="1" customHeight="1"/>
    <row r="21600" ht="12.75" hidden="1" customHeight="1"/>
    <row r="21601" ht="12.75" hidden="1" customHeight="1"/>
    <row r="21602" ht="12.75" hidden="1" customHeight="1"/>
    <row r="21603" ht="12.75" hidden="1" customHeight="1"/>
    <row r="21604" ht="12.75" hidden="1" customHeight="1"/>
    <row r="21605" ht="12.75" hidden="1" customHeight="1"/>
    <row r="21606" ht="12.75" hidden="1" customHeight="1"/>
    <row r="21607" ht="12.75" hidden="1" customHeight="1"/>
    <row r="21608" ht="12.75" hidden="1" customHeight="1"/>
    <row r="21609" ht="12.75" hidden="1" customHeight="1"/>
    <row r="21610" ht="12.75" hidden="1" customHeight="1"/>
    <row r="21611" ht="12.75" hidden="1" customHeight="1"/>
    <row r="21612" ht="12.75" hidden="1" customHeight="1"/>
    <row r="21613" ht="12.75" hidden="1" customHeight="1"/>
    <row r="21614" ht="12.75" hidden="1" customHeight="1"/>
    <row r="21615" ht="12.75" hidden="1" customHeight="1"/>
    <row r="21616" ht="12.75" hidden="1" customHeight="1"/>
    <row r="21617" ht="12.75" hidden="1" customHeight="1"/>
    <row r="21618" ht="12.75" hidden="1" customHeight="1"/>
    <row r="21619" ht="12.75" hidden="1" customHeight="1"/>
    <row r="21620" ht="12.75" hidden="1" customHeight="1"/>
    <row r="21621" ht="12.75" hidden="1" customHeight="1"/>
    <row r="21622" ht="12.75" hidden="1" customHeight="1"/>
    <row r="21623" ht="12.75" hidden="1" customHeight="1"/>
    <row r="21624" ht="12.75" hidden="1" customHeight="1"/>
    <row r="21625" ht="12.75" hidden="1" customHeight="1"/>
    <row r="21626" ht="12.75" hidden="1" customHeight="1"/>
    <row r="21627" ht="12.75" hidden="1" customHeight="1"/>
    <row r="21628" ht="12.75" hidden="1" customHeight="1"/>
    <row r="21629" ht="12.75" hidden="1" customHeight="1"/>
    <row r="21630" ht="12.75" hidden="1" customHeight="1"/>
    <row r="21631" ht="12.75" hidden="1" customHeight="1"/>
    <row r="21632" ht="12.75" hidden="1" customHeight="1"/>
    <row r="21633" ht="12.75" hidden="1" customHeight="1"/>
    <row r="21634" ht="12.75" hidden="1" customHeight="1"/>
    <row r="21635" ht="12.75" hidden="1" customHeight="1"/>
    <row r="21636" ht="12.75" hidden="1" customHeight="1"/>
    <row r="21637" ht="12.75" hidden="1" customHeight="1"/>
    <row r="21638" ht="12.75" hidden="1" customHeight="1"/>
    <row r="21639" ht="12.75" hidden="1" customHeight="1"/>
    <row r="21640" ht="12.75" hidden="1" customHeight="1"/>
    <row r="21641" ht="12.75" hidden="1" customHeight="1"/>
    <row r="21642" ht="12.75" hidden="1" customHeight="1"/>
    <row r="21643" ht="12.75" hidden="1" customHeight="1"/>
    <row r="21644" ht="12.75" hidden="1" customHeight="1"/>
    <row r="21645" ht="12.75" hidden="1" customHeight="1"/>
    <row r="21646" ht="12.75" hidden="1" customHeight="1"/>
    <row r="21647" ht="12.75" hidden="1" customHeight="1"/>
    <row r="21648" ht="12.75" hidden="1" customHeight="1"/>
    <row r="21649" ht="12.75" hidden="1" customHeight="1"/>
    <row r="21650" ht="12.75" hidden="1" customHeight="1"/>
    <row r="21651" ht="12.75" hidden="1" customHeight="1"/>
    <row r="21652" ht="12.75" hidden="1" customHeight="1"/>
    <row r="21653" ht="12.75" hidden="1" customHeight="1"/>
    <row r="21654" ht="12.75" hidden="1" customHeight="1"/>
    <row r="21655" ht="12.75" hidden="1" customHeight="1"/>
    <row r="21656" ht="12.75" hidden="1" customHeight="1"/>
    <row r="21657" ht="12.75" hidden="1" customHeight="1"/>
    <row r="21658" ht="12.75" hidden="1" customHeight="1"/>
    <row r="21659" ht="12.75" hidden="1" customHeight="1"/>
    <row r="21660" ht="12.75" hidden="1" customHeight="1"/>
    <row r="21661" ht="12.75" hidden="1" customHeight="1"/>
    <row r="21662" ht="12.75" hidden="1" customHeight="1"/>
    <row r="21663" ht="12.75" hidden="1" customHeight="1"/>
    <row r="21664" ht="12.75" hidden="1" customHeight="1"/>
    <row r="21665" ht="12.75" hidden="1" customHeight="1"/>
    <row r="21666" ht="12.75" hidden="1" customHeight="1"/>
    <row r="21667" ht="12.75" hidden="1" customHeight="1"/>
    <row r="21668" ht="12.75" hidden="1" customHeight="1"/>
    <row r="21669" ht="12.75" hidden="1" customHeight="1"/>
    <row r="21670" ht="12.75" hidden="1" customHeight="1"/>
    <row r="21671" ht="12.75" hidden="1" customHeight="1"/>
    <row r="21672" ht="12.75" hidden="1" customHeight="1"/>
    <row r="21673" ht="12.75" hidden="1" customHeight="1"/>
    <row r="21674" ht="12.75" hidden="1" customHeight="1"/>
    <row r="21675" ht="12.75" hidden="1" customHeight="1"/>
    <row r="21676" ht="12.75" hidden="1" customHeight="1"/>
    <row r="21677" ht="12.75" hidden="1" customHeight="1"/>
    <row r="21678" ht="12.75" hidden="1" customHeight="1"/>
    <row r="21679" ht="12.75" hidden="1" customHeight="1"/>
    <row r="21680" ht="12.75" hidden="1" customHeight="1"/>
    <row r="21681" ht="12.75" hidden="1" customHeight="1"/>
    <row r="21682" ht="12.75" hidden="1" customHeight="1"/>
    <row r="21683" ht="12.75" hidden="1" customHeight="1"/>
    <row r="21684" ht="12.75" hidden="1" customHeight="1"/>
    <row r="21685" ht="12.75" hidden="1" customHeight="1"/>
    <row r="21686" ht="12.75" hidden="1" customHeight="1"/>
    <row r="21687" ht="12.75" hidden="1" customHeight="1"/>
    <row r="21688" ht="12.75" hidden="1" customHeight="1"/>
    <row r="21689" ht="12.75" hidden="1" customHeight="1"/>
    <row r="21690" ht="12.75" hidden="1" customHeight="1"/>
    <row r="21691" ht="12.75" hidden="1" customHeight="1"/>
    <row r="21692" ht="12.75" hidden="1" customHeight="1"/>
    <row r="21693" ht="12.75" hidden="1" customHeight="1"/>
    <row r="21694" ht="12.75" hidden="1" customHeight="1"/>
    <row r="21695" ht="12.75" hidden="1" customHeight="1"/>
    <row r="21696" ht="12.75" hidden="1" customHeight="1"/>
    <row r="21697" ht="12.75" hidden="1" customHeight="1"/>
    <row r="21698" ht="12.75" hidden="1" customHeight="1"/>
    <row r="21699" ht="12.75" hidden="1" customHeight="1"/>
    <row r="21700" ht="12.75" hidden="1" customHeight="1"/>
    <row r="21701" ht="12.75" hidden="1" customHeight="1"/>
    <row r="21702" ht="12.75" hidden="1" customHeight="1"/>
    <row r="21703" ht="12.75" hidden="1" customHeight="1"/>
    <row r="21704" ht="12.75" hidden="1" customHeight="1"/>
    <row r="21705" ht="12.75" hidden="1" customHeight="1"/>
    <row r="21706" ht="12.75" hidden="1" customHeight="1"/>
    <row r="21707" ht="12.75" hidden="1" customHeight="1"/>
    <row r="21708" ht="12.75" hidden="1" customHeight="1"/>
    <row r="21709" ht="12.75" hidden="1" customHeight="1"/>
    <row r="21710" ht="12.75" hidden="1" customHeight="1"/>
    <row r="21711" ht="12.75" hidden="1" customHeight="1"/>
    <row r="21712" ht="12.75" hidden="1" customHeight="1"/>
    <row r="21713" ht="12.75" hidden="1" customHeight="1"/>
    <row r="21714" ht="12.75" hidden="1" customHeight="1"/>
    <row r="21715" ht="12.75" hidden="1" customHeight="1"/>
    <row r="21716" ht="12.75" hidden="1" customHeight="1"/>
    <row r="21717" ht="12.75" hidden="1" customHeight="1"/>
    <row r="21718" ht="12.75" hidden="1" customHeight="1"/>
    <row r="21719" ht="12.75" hidden="1" customHeight="1"/>
    <row r="21720" ht="12.75" hidden="1" customHeight="1"/>
    <row r="21721" ht="12.75" hidden="1" customHeight="1"/>
    <row r="21722" ht="12.75" hidden="1" customHeight="1"/>
    <row r="21723" ht="12.75" hidden="1" customHeight="1"/>
    <row r="21724" ht="12.75" hidden="1" customHeight="1"/>
    <row r="21725" ht="12.75" hidden="1" customHeight="1"/>
    <row r="21726" ht="12.75" hidden="1" customHeight="1"/>
    <row r="21727" ht="12.75" hidden="1" customHeight="1"/>
    <row r="21728" ht="12.75" hidden="1" customHeight="1"/>
    <row r="21729" ht="12.75" hidden="1" customHeight="1"/>
    <row r="21730" ht="12.75" hidden="1" customHeight="1"/>
    <row r="21731" ht="12.75" hidden="1" customHeight="1"/>
    <row r="21732" ht="12.75" hidden="1" customHeight="1"/>
    <row r="21733" ht="12.75" hidden="1" customHeight="1"/>
    <row r="21734" ht="12.75" hidden="1" customHeight="1"/>
    <row r="21735" ht="12.75" hidden="1" customHeight="1"/>
    <row r="21736" ht="12.75" hidden="1" customHeight="1"/>
    <row r="21737" ht="12.75" hidden="1" customHeight="1"/>
    <row r="21738" ht="12.75" hidden="1" customHeight="1"/>
    <row r="21739" ht="12.75" hidden="1" customHeight="1"/>
    <row r="21740" ht="12.75" hidden="1" customHeight="1"/>
    <row r="21741" ht="12.75" hidden="1" customHeight="1"/>
    <row r="21742" ht="12.75" hidden="1" customHeight="1"/>
    <row r="21743" ht="12.75" hidden="1" customHeight="1"/>
    <row r="21744" ht="12.75" hidden="1" customHeight="1"/>
    <row r="21745" ht="12.75" hidden="1" customHeight="1"/>
    <row r="21746" ht="12.75" hidden="1" customHeight="1"/>
    <row r="21747" ht="12.75" hidden="1" customHeight="1"/>
    <row r="21748" ht="12.75" hidden="1" customHeight="1"/>
    <row r="21749" ht="12.75" hidden="1" customHeight="1"/>
    <row r="21750" ht="12.75" hidden="1" customHeight="1"/>
    <row r="21751" ht="12.75" hidden="1" customHeight="1"/>
    <row r="21752" ht="12.75" hidden="1" customHeight="1"/>
    <row r="21753" ht="12.75" hidden="1" customHeight="1"/>
    <row r="21754" ht="12.75" hidden="1" customHeight="1"/>
    <row r="21755" ht="12.75" hidden="1" customHeight="1"/>
    <row r="21756" ht="12.75" hidden="1" customHeight="1"/>
    <row r="21757" ht="12.75" hidden="1" customHeight="1"/>
    <row r="21758" ht="12.75" hidden="1" customHeight="1"/>
    <row r="21759" ht="12.75" hidden="1" customHeight="1"/>
    <row r="21760" ht="12.75" hidden="1" customHeight="1"/>
    <row r="21761" ht="12.75" hidden="1" customHeight="1"/>
    <row r="21762" ht="12.75" hidden="1" customHeight="1"/>
    <row r="21763" ht="12.75" hidden="1" customHeight="1"/>
    <row r="21764" ht="12.75" hidden="1" customHeight="1"/>
    <row r="21765" ht="12.75" hidden="1" customHeight="1"/>
    <row r="21766" ht="12.75" hidden="1" customHeight="1"/>
    <row r="21767" ht="12.75" hidden="1" customHeight="1"/>
    <row r="21768" ht="12.75" hidden="1" customHeight="1"/>
    <row r="21769" ht="12.75" hidden="1" customHeight="1"/>
    <row r="21770" ht="12.75" hidden="1" customHeight="1"/>
    <row r="21771" ht="12.75" hidden="1" customHeight="1"/>
    <row r="21772" ht="12.75" hidden="1" customHeight="1"/>
    <row r="21773" ht="12.75" hidden="1" customHeight="1"/>
    <row r="21774" ht="12.75" hidden="1" customHeight="1"/>
    <row r="21775" ht="12.75" hidden="1" customHeight="1"/>
    <row r="21776" ht="12.75" hidden="1" customHeight="1"/>
    <row r="21777" ht="12.75" hidden="1" customHeight="1"/>
    <row r="21778" ht="12.75" hidden="1" customHeight="1"/>
    <row r="21779" ht="12.75" hidden="1" customHeight="1"/>
    <row r="21780" ht="12.75" hidden="1" customHeight="1"/>
    <row r="21781" ht="12.75" hidden="1" customHeight="1"/>
    <row r="21782" ht="12.75" hidden="1" customHeight="1"/>
    <row r="21783" ht="12.75" hidden="1" customHeight="1"/>
    <row r="21784" ht="12.75" hidden="1" customHeight="1"/>
    <row r="21785" ht="12.75" hidden="1" customHeight="1"/>
    <row r="21786" ht="12.75" hidden="1" customHeight="1"/>
    <row r="21787" ht="12.75" hidden="1" customHeight="1"/>
    <row r="21788" ht="12.75" hidden="1" customHeight="1"/>
    <row r="21789" ht="12.75" hidden="1" customHeight="1"/>
    <row r="21790" ht="12.75" hidden="1" customHeight="1"/>
    <row r="21791" ht="12.75" hidden="1" customHeight="1"/>
    <row r="21792" ht="12.75" hidden="1" customHeight="1"/>
    <row r="21793" ht="12.75" hidden="1" customHeight="1"/>
    <row r="21794" ht="12.75" hidden="1" customHeight="1"/>
    <row r="21795" ht="12.75" hidden="1" customHeight="1"/>
    <row r="21796" ht="12.75" hidden="1" customHeight="1"/>
    <row r="21797" ht="12.75" hidden="1" customHeight="1"/>
    <row r="21798" ht="12.75" hidden="1" customHeight="1"/>
    <row r="21799" ht="12.75" hidden="1" customHeight="1"/>
    <row r="21800" ht="12.75" hidden="1" customHeight="1"/>
    <row r="21801" ht="12.75" hidden="1" customHeight="1"/>
    <row r="21802" ht="12.75" hidden="1" customHeight="1"/>
    <row r="21803" ht="12.75" hidden="1" customHeight="1"/>
    <row r="21804" ht="12.75" hidden="1" customHeight="1"/>
    <row r="21805" ht="12.75" hidden="1" customHeight="1"/>
    <row r="21806" ht="12.75" hidden="1" customHeight="1"/>
    <row r="21807" ht="12.75" hidden="1" customHeight="1"/>
    <row r="21808" ht="12.75" hidden="1" customHeight="1"/>
    <row r="21809" ht="12.75" hidden="1" customHeight="1"/>
    <row r="21810" ht="12.75" hidden="1" customHeight="1"/>
    <row r="21811" ht="12.75" hidden="1" customHeight="1"/>
    <row r="21812" ht="12.75" hidden="1" customHeight="1"/>
    <row r="21813" ht="12.75" hidden="1" customHeight="1"/>
    <row r="21814" ht="12.75" hidden="1" customHeight="1"/>
    <row r="21815" ht="12.75" hidden="1" customHeight="1"/>
    <row r="21816" ht="12.75" hidden="1" customHeight="1"/>
    <row r="21817" ht="12.75" hidden="1" customHeight="1"/>
    <row r="21818" ht="12.75" hidden="1" customHeight="1"/>
    <row r="21819" ht="12.75" hidden="1" customHeight="1"/>
    <row r="21820" ht="12.75" hidden="1" customHeight="1"/>
    <row r="21821" ht="12.75" hidden="1" customHeight="1"/>
    <row r="21822" ht="12.75" hidden="1" customHeight="1"/>
    <row r="21823" ht="12.75" hidden="1" customHeight="1"/>
    <row r="21824" ht="12.75" hidden="1" customHeight="1"/>
    <row r="21825" ht="12.75" hidden="1" customHeight="1"/>
    <row r="21826" ht="12.75" hidden="1" customHeight="1"/>
    <row r="21827" ht="12.75" hidden="1" customHeight="1"/>
    <row r="21828" ht="12.75" hidden="1" customHeight="1"/>
    <row r="21829" ht="12.75" hidden="1" customHeight="1"/>
    <row r="21830" ht="12.75" hidden="1" customHeight="1"/>
    <row r="21831" ht="12.75" hidden="1" customHeight="1"/>
    <row r="21832" ht="12.75" hidden="1" customHeight="1"/>
    <row r="21833" ht="12.75" hidden="1" customHeight="1"/>
    <row r="21834" ht="12.75" hidden="1" customHeight="1"/>
    <row r="21835" ht="12.75" hidden="1" customHeight="1"/>
    <row r="21836" ht="12.75" hidden="1" customHeight="1"/>
    <row r="21837" ht="12.75" hidden="1" customHeight="1"/>
    <row r="21838" ht="12.75" hidden="1" customHeight="1"/>
    <row r="21839" ht="12.75" hidden="1" customHeight="1"/>
    <row r="21840" ht="12.75" hidden="1" customHeight="1"/>
    <row r="21841" ht="12.75" hidden="1" customHeight="1"/>
    <row r="21842" ht="12.75" hidden="1" customHeight="1"/>
    <row r="21843" ht="12.75" hidden="1" customHeight="1"/>
    <row r="21844" ht="12.75" hidden="1" customHeight="1"/>
    <row r="21845" ht="12.75" hidden="1" customHeight="1"/>
    <row r="21846" ht="12.75" hidden="1" customHeight="1"/>
    <row r="21847" ht="12.75" hidden="1" customHeight="1"/>
    <row r="21848" ht="12.75" hidden="1" customHeight="1"/>
    <row r="21849" ht="12.75" hidden="1" customHeight="1"/>
    <row r="21850" ht="12.75" hidden="1" customHeight="1"/>
    <row r="21851" ht="12.75" hidden="1" customHeight="1"/>
    <row r="21852" ht="12.75" hidden="1" customHeight="1"/>
    <row r="21853" ht="12.75" hidden="1" customHeight="1"/>
    <row r="21854" ht="12.75" hidden="1" customHeight="1"/>
    <row r="21855" ht="12.75" hidden="1" customHeight="1"/>
    <row r="21856" ht="12.75" hidden="1" customHeight="1"/>
    <row r="21857" ht="12.75" hidden="1" customHeight="1"/>
    <row r="21858" ht="12.75" hidden="1" customHeight="1"/>
    <row r="21859" ht="12.75" hidden="1" customHeight="1"/>
    <row r="21860" ht="12.75" hidden="1" customHeight="1"/>
    <row r="21861" ht="12.75" hidden="1" customHeight="1"/>
    <row r="21862" ht="12.75" hidden="1" customHeight="1"/>
    <row r="21863" ht="12.75" hidden="1" customHeight="1"/>
    <row r="21864" ht="12.75" hidden="1" customHeight="1"/>
    <row r="21865" ht="12.75" hidden="1" customHeight="1"/>
    <row r="21866" ht="12.75" hidden="1" customHeight="1"/>
    <row r="21867" ht="12.75" hidden="1" customHeight="1"/>
    <row r="21868" ht="12.75" hidden="1" customHeight="1"/>
    <row r="21869" ht="12.75" hidden="1" customHeight="1"/>
    <row r="21870" ht="12.75" hidden="1" customHeight="1"/>
    <row r="21871" ht="12.75" hidden="1" customHeight="1"/>
    <row r="21872" ht="12.75" hidden="1" customHeight="1"/>
    <row r="21873" ht="12.75" hidden="1" customHeight="1"/>
    <row r="21874" ht="12.75" hidden="1" customHeight="1"/>
    <row r="21875" ht="12.75" hidden="1" customHeight="1"/>
    <row r="21876" ht="12.75" hidden="1" customHeight="1"/>
    <row r="21877" ht="12.75" hidden="1" customHeight="1"/>
    <row r="21878" ht="12.75" hidden="1" customHeight="1"/>
    <row r="21879" ht="12.75" hidden="1" customHeight="1"/>
    <row r="21880" ht="12.75" hidden="1" customHeight="1"/>
    <row r="21881" ht="12.75" hidden="1" customHeight="1"/>
    <row r="21882" ht="12.75" hidden="1" customHeight="1"/>
    <row r="21883" ht="12.75" hidden="1" customHeight="1"/>
    <row r="21884" ht="12.75" hidden="1" customHeight="1"/>
    <row r="21885" ht="12.75" hidden="1" customHeight="1"/>
    <row r="21886" ht="12.75" hidden="1" customHeight="1"/>
    <row r="21887" ht="12.75" hidden="1" customHeight="1"/>
    <row r="21888" ht="12.75" hidden="1" customHeight="1"/>
    <row r="21889" ht="12.75" hidden="1" customHeight="1"/>
    <row r="21890" ht="12.75" hidden="1" customHeight="1"/>
    <row r="21891" ht="12.75" hidden="1" customHeight="1"/>
    <row r="21892" ht="12.75" hidden="1" customHeight="1"/>
    <row r="21893" ht="12.75" hidden="1" customHeight="1"/>
    <row r="21894" ht="12.75" hidden="1" customHeight="1"/>
    <row r="21895" ht="12.75" hidden="1" customHeight="1"/>
    <row r="21896" ht="12.75" hidden="1" customHeight="1"/>
    <row r="21897" ht="12.75" hidden="1" customHeight="1"/>
    <row r="21898" ht="12.75" hidden="1" customHeight="1"/>
    <row r="21899" ht="12.75" hidden="1" customHeight="1"/>
    <row r="21900" ht="12.75" hidden="1" customHeight="1"/>
    <row r="21901" ht="12.75" hidden="1" customHeight="1"/>
    <row r="21902" ht="12.75" hidden="1" customHeight="1"/>
    <row r="21903" ht="12.75" hidden="1" customHeight="1"/>
    <row r="21904" ht="12.75" hidden="1" customHeight="1"/>
    <row r="21905" ht="12.75" hidden="1" customHeight="1"/>
    <row r="21906" ht="12.75" hidden="1" customHeight="1"/>
    <row r="21907" ht="12.75" hidden="1" customHeight="1"/>
    <row r="21908" ht="12.75" hidden="1" customHeight="1"/>
    <row r="21909" ht="12.75" hidden="1" customHeight="1"/>
    <row r="21910" ht="12.75" hidden="1" customHeight="1"/>
    <row r="21911" ht="12.75" hidden="1" customHeight="1"/>
    <row r="21912" ht="12.75" hidden="1" customHeight="1"/>
    <row r="21913" ht="12.75" hidden="1" customHeight="1"/>
    <row r="21914" ht="12.75" hidden="1" customHeight="1"/>
    <row r="21915" ht="12.75" hidden="1" customHeight="1"/>
    <row r="21916" ht="12.75" hidden="1" customHeight="1"/>
    <row r="21917" ht="12.75" hidden="1" customHeight="1"/>
    <row r="21918" ht="12.75" hidden="1" customHeight="1"/>
    <row r="21919" ht="12.75" hidden="1" customHeight="1"/>
    <row r="21920" ht="12.75" hidden="1" customHeight="1"/>
    <row r="21921" ht="12.75" hidden="1" customHeight="1"/>
    <row r="21922" ht="12.75" hidden="1" customHeight="1"/>
    <row r="21923" ht="12.75" hidden="1" customHeight="1"/>
    <row r="21924" ht="12.75" hidden="1" customHeight="1"/>
    <row r="21925" ht="12.75" hidden="1" customHeight="1"/>
    <row r="21926" ht="12.75" hidden="1" customHeight="1"/>
    <row r="21927" ht="12.75" hidden="1" customHeight="1"/>
    <row r="21928" ht="12.75" hidden="1" customHeight="1"/>
    <row r="21929" ht="12.75" hidden="1" customHeight="1"/>
    <row r="21930" ht="12.75" hidden="1" customHeight="1"/>
    <row r="21931" ht="12.75" hidden="1" customHeight="1"/>
    <row r="21932" ht="12.75" hidden="1" customHeight="1"/>
    <row r="21933" ht="12.75" hidden="1" customHeight="1"/>
    <row r="21934" ht="12.75" hidden="1" customHeight="1"/>
    <row r="21935" ht="12.75" hidden="1" customHeight="1"/>
    <row r="21936" ht="12.75" hidden="1" customHeight="1"/>
    <row r="21937" ht="12.75" hidden="1" customHeight="1"/>
    <row r="21938" ht="12.75" hidden="1" customHeight="1"/>
    <row r="21939" ht="12.75" hidden="1" customHeight="1"/>
    <row r="21940" ht="12.75" hidden="1" customHeight="1"/>
    <row r="21941" ht="12.75" hidden="1" customHeight="1"/>
    <row r="21942" ht="12.75" hidden="1" customHeight="1"/>
    <row r="21943" ht="12.75" hidden="1" customHeight="1"/>
    <row r="21944" ht="12.75" hidden="1" customHeight="1"/>
    <row r="21945" ht="12.75" hidden="1" customHeight="1"/>
    <row r="21946" ht="12.75" hidden="1" customHeight="1"/>
    <row r="21947" ht="12.75" hidden="1" customHeight="1"/>
    <row r="21948" ht="12.75" hidden="1" customHeight="1"/>
    <row r="21949" ht="12.75" hidden="1" customHeight="1"/>
    <row r="21950" ht="12.75" hidden="1" customHeight="1"/>
    <row r="21951" ht="12.75" hidden="1" customHeight="1"/>
    <row r="21952" ht="12.75" hidden="1" customHeight="1"/>
    <row r="21953" ht="12.75" hidden="1" customHeight="1"/>
    <row r="21954" ht="12.75" hidden="1" customHeight="1"/>
    <row r="21955" ht="12.75" hidden="1" customHeight="1"/>
    <row r="21956" ht="12.75" hidden="1" customHeight="1"/>
    <row r="21957" ht="12.75" hidden="1" customHeight="1"/>
    <row r="21958" ht="12.75" hidden="1" customHeight="1"/>
    <row r="21959" ht="12.75" hidden="1" customHeight="1"/>
    <row r="21960" ht="12.75" hidden="1" customHeight="1"/>
    <row r="21961" ht="12.75" hidden="1" customHeight="1"/>
    <row r="21962" ht="12.75" hidden="1" customHeight="1"/>
    <row r="21963" ht="12.75" hidden="1" customHeight="1"/>
    <row r="21964" ht="12.75" hidden="1" customHeight="1"/>
    <row r="21965" ht="12.75" hidden="1" customHeight="1"/>
    <row r="21966" ht="12.75" hidden="1" customHeight="1"/>
    <row r="21967" ht="12.75" hidden="1" customHeight="1"/>
    <row r="21968" ht="12.75" hidden="1" customHeight="1"/>
    <row r="21969" ht="12.75" hidden="1" customHeight="1"/>
    <row r="21970" ht="12.75" hidden="1" customHeight="1"/>
    <row r="21971" ht="12.75" hidden="1" customHeight="1"/>
    <row r="21972" ht="12.75" hidden="1" customHeight="1"/>
    <row r="21973" ht="12.75" hidden="1" customHeight="1"/>
    <row r="21974" ht="12.75" hidden="1" customHeight="1"/>
    <row r="21975" ht="12.75" hidden="1" customHeight="1"/>
    <row r="21976" ht="12.75" hidden="1" customHeight="1"/>
    <row r="21977" ht="12.75" hidden="1" customHeight="1"/>
    <row r="21978" ht="12.75" hidden="1" customHeight="1"/>
    <row r="21979" ht="12.75" hidden="1" customHeight="1"/>
    <row r="21980" ht="12.75" hidden="1" customHeight="1"/>
    <row r="21981" ht="12.75" hidden="1" customHeight="1"/>
    <row r="21982" ht="12.75" hidden="1" customHeight="1"/>
    <row r="21983" ht="12.75" hidden="1" customHeight="1"/>
    <row r="21984" ht="12.75" hidden="1" customHeight="1"/>
    <row r="21985" ht="12.75" hidden="1" customHeight="1"/>
    <row r="21986" ht="12.75" hidden="1" customHeight="1"/>
    <row r="21987" ht="12.75" hidden="1" customHeight="1"/>
    <row r="21988" ht="12.75" hidden="1" customHeight="1"/>
    <row r="21989" ht="12.75" hidden="1" customHeight="1"/>
    <row r="21990" ht="12.75" hidden="1" customHeight="1"/>
    <row r="21991" ht="12.75" hidden="1" customHeight="1"/>
    <row r="21992" ht="12.75" hidden="1" customHeight="1"/>
    <row r="21993" ht="12.75" hidden="1" customHeight="1"/>
    <row r="21994" ht="12.75" hidden="1" customHeight="1"/>
    <row r="21995" ht="12.75" hidden="1" customHeight="1"/>
    <row r="21996" ht="12.75" hidden="1" customHeight="1"/>
    <row r="21997" ht="12.75" hidden="1" customHeight="1"/>
    <row r="21998" ht="12.75" hidden="1" customHeight="1"/>
    <row r="21999" ht="12.75" hidden="1" customHeight="1"/>
    <row r="22000" ht="12.75" hidden="1" customHeight="1"/>
    <row r="22001" ht="12.75" hidden="1" customHeight="1"/>
    <row r="22002" ht="12.75" hidden="1" customHeight="1"/>
    <row r="22003" ht="12.75" hidden="1" customHeight="1"/>
    <row r="22004" ht="12.75" hidden="1" customHeight="1"/>
    <row r="22005" ht="12.75" hidden="1" customHeight="1"/>
    <row r="22006" ht="12.75" hidden="1" customHeight="1"/>
    <row r="22007" ht="12.75" hidden="1" customHeight="1"/>
    <row r="22008" ht="12.75" hidden="1" customHeight="1"/>
    <row r="22009" ht="12.75" hidden="1" customHeight="1"/>
    <row r="22010" ht="12.75" hidden="1" customHeight="1"/>
    <row r="22011" ht="12.75" hidden="1" customHeight="1"/>
    <row r="22012" ht="12.75" hidden="1" customHeight="1"/>
    <row r="22013" ht="12.75" hidden="1" customHeight="1"/>
    <row r="22014" ht="12.75" hidden="1" customHeight="1"/>
    <row r="22015" ht="12.75" hidden="1" customHeight="1"/>
    <row r="22016" ht="12.75" hidden="1" customHeight="1"/>
    <row r="22017" ht="12.75" hidden="1" customHeight="1"/>
    <row r="22018" ht="12.75" hidden="1" customHeight="1"/>
    <row r="22019" ht="12.75" hidden="1" customHeight="1"/>
    <row r="22020" ht="12.75" hidden="1" customHeight="1"/>
    <row r="22021" ht="12.75" hidden="1" customHeight="1"/>
    <row r="22022" ht="12.75" hidden="1" customHeight="1"/>
    <row r="22023" ht="12.75" hidden="1" customHeight="1"/>
    <row r="22024" ht="12.75" hidden="1" customHeight="1"/>
    <row r="22025" ht="12.75" hidden="1" customHeight="1"/>
    <row r="22026" ht="12.75" hidden="1" customHeight="1"/>
    <row r="22027" ht="12.75" hidden="1" customHeight="1"/>
    <row r="22028" ht="12.75" hidden="1" customHeight="1"/>
    <row r="22029" ht="12.75" hidden="1" customHeight="1"/>
    <row r="22030" ht="12.75" hidden="1" customHeight="1"/>
    <row r="22031" ht="12.75" hidden="1" customHeight="1"/>
    <row r="22032" ht="12.75" hidden="1" customHeight="1"/>
    <row r="22033" ht="12.75" hidden="1" customHeight="1"/>
    <row r="22034" ht="12.75" hidden="1" customHeight="1"/>
    <row r="22035" ht="12.75" hidden="1" customHeight="1"/>
    <row r="22036" ht="12.75" hidden="1" customHeight="1"/>
    <row r="22037" ht="12.75" hidden="1" customHeight="1"/>
    <row r="22038" ht="12.75" hidden="1" customHeight="1"/>
    <row r="22039" ht="12.75" hidden="1" customHeight="1"/>
    <row r="22040" ht="12.75" hidden="1" customHeight="1"/>
    <row r="22041" ht="12.75" hidden="1" customHeight="1"/>
    <row r="22042" ht="12.75" hidden="1" customHeight="1"/>
    <row r="22043" ht="12.75" hidden="1" customHeight="1"/>
    <row r="22044" ht="12.75" hidden="1" customHeight="1"/>
    <row r="22045" ht="12.75" hidden="1" customHeight="1"/>
    <row r="22046" ht="12.75" hidden="1" customHeight="1"/>
    <row r="22047" ht="12.75" hidden="1" customHeight="1"/>
    <row r="22048" ht="12.75" hidden="1" customHeight="1"/>
    <row r="22049" ht="12.75" hidden="1" customHeight="1"/>
    <row r="22050" ht="12.75" hidden="1" customHeight="1"/>
    <row r="22051" ht="12.75" hidden="1" customHeight="1"/>
    <row r="22052" ht="12.75" hidden="1" customHeight="1"/>
    <row r="22053" ht="12.75" hidden="1" customHeight="1"/>
    <row r="22054" ht="12.75" hidden="1" customHeight="1"/>
    <row r="22055" ht="12.75" hidden="1" customHeight="1"/>
    <row r="22056" ht="12.75" hidden="1" customHeight="1"/>
    <row r="22057" ht="12.75" hidden="1" customHeight="1"/>
    <row r="22058" ht="12.75" hidden="1" customHeight="1"/>
    <row r="22059" ht="12.75" hidden="1" customHeight="1"/>
    <row r="22060" ht="12.75" hidden="1" customHeight="1"/>
    <row r="22061" ht="12.75" hidden="1" customHeight="1"/>
    <row r="22062" ht="12.75" hidden="1" customHeight="1"/>
    <row r="22063" ht="12.75" hidden="1" customHeight="1"/>
    <row r="22064" ht="12.75" hidden="1" customHeight="1"/>
    <row r="22065" ht="12.75" hidden="1" customHeight="1"/>
    <row r="22066" ht="12.75" hidden="1" customHeight="1"/>
    <row r="22067" ht="12.75" hidden="1" customHeight="1"/>
    <row r="22068" ht="12.75" hidden="1" customHeight="1"/>
    <row r="22069" ht="12.75" hidden="1" customHeight="1"/>
    <row r="22070" ht="12.75" hidden="1" customHeight="1"/>
    <row r="22071" ht="12.75" hidden="1" customHeight="1"/>
    <row r="22072" ht="12.75" hidden="1" customHeight="1"/>
    <row r="22073" ht="12.75" hidden="1" customHeight="1"/>
    <row r="22074" ht="12.75" hidden="1" customHeight="1"/>
    <row r="22075" ht="12.75" hidden="1" customHeight="1"/>
    <row r="22076" ht="12.75" hidden="1" customHeight="1"/>
    <row r="22077" ht="12.75" hidden="1" customHeight="1"/>
    <row r="22078" ht="12.75" hidden="1" customHeight="1"/>
    <row r="22079" ht="12.75" hidden="1" customHeight="1"/>
    <row r="22080" ht="12.75" hidden="1" customHeight="1"/>
    <row r="22081" ht="12.75" hidden="1" customHeight="1"/>
    <row r="22082" ht="12.75" hidden="1" customHeight="1"/>
    <row r="22083" ht="12.75" hidden="1" customHeight="1"/>
    <row r="22084" ht="12.75" hidden="1" customHeight="1"/>
    <row r="22085" ht="12.75" hidden="1" customHeight="1"/>
    <row r="22086" ht="12.75" hidden="1" customHeight="1"/>
    <row r="22087" ht="12.75" hidden="1" customHeight="1"/>
    <row r="22088" ht="12.75" hidden="1" customHeight="1"/>
    <row r="22089" ht="12.75" hidden="1" customHeight="1"/>
    <row r="22090" ht="12.75" hidden="1" customHeight="1"/>
    <row r="22091" ht="12.75" hidden="1" customHeight="1"/>
    <row r="22092" ht="12.75" hidden="1" customHeight="1"/>
    <row r="22093" ht="12.75" hidden="1" customHeight="1"/>
    <row r="22094" ht="12.75" hidden="1" customHeight="1"/>
    <row r="22095" ht="12.75" hidden="1" customHeight="1"/>
    <row r="22096" ht="12.75" hidden="1" customHeight="1"/>
    <row r="22097" ht="12.75" hidden="1" customHeight="1"/>
    <row r="22098" ht="12.75" hidden="1" customHeight="1"/>
    <row r="22099" ht="12.75" hidden="1" customHeight="1"/>
    <row r="22100" ht="12.75" hidden="1" customHeight="1"/>
    <row r="22101" ht="12.75" hidden="1" customHeight="1"/>
    <row r="22102" ht="12.75" hidden="1" customHeight="1"/>
    <row r="22103" ht="12.75" hidden="1" customHeight="1"/>
    <row r="22104" ht="12.75" hidden="1" customHeight="1"/>
    <row r="22105" ht="12.75" hidden="1" customHeight="1"/>
    <row r="22106" ht="12.75" hidden="1" customHeight="1"/>
    <row r="22107" ht="12.75" hidden="1" customHeight="1"/>
    <row r="22108" ht="12.75" hidden="1" customHeight="1"/>
    <row r="22109" ht="12.75" hidden="1" customHeight="1"/>
    <row r="22110" ht="12.75" hidden="1" customHeight="1"/>
    <row r="22111" ht="12.75" hidden="1" customHeight="1"/>
    <row r="22112" ht="12.75" hidden="1" customHeight="1"/>
    <row r="22113" ht="12.75" hidden="1" customHeight="1"/>
    <row r="22114" ht="12.75" hidden="1" customHeight="1"/>
    <row r="22115" ht="12.75" hidden="1" customHeight="1"/>
    <row r="22116" ht="12.75" hidden="1" customHeight="1"/>
    <row r="22117" ht="12.75" hidden="1" customHeight="1"/>
    <row r="22118" ht="12.75" hidden="1" customHeight="1"/>
    <row r="22119" ht="12.75" hidden="1" customHeight="1"/>
    <row r="22120" ht="12.75" hidden="1" customHeight="1"/>
    <row r="22121" ht="12.75" hidden="1" customHeight="1"/>
    <row r="22122" ht="12.75" hidden="1" customHeight="1"/>
    <row r="22123" ht="12.75" hidden="1" customHeight="1"/>
    <row r="22124" ht="12.75" hidden="1" customHeight="1"/>
    <row r="22125" ht="12.75" hidden="1" customHeight="1"/>
    <row r="22126" ht="12.75" hidden="1" customHeight="1"/>
    <row r="22127" ht="12.75" hidden="1" customHeight="1"/>
    <row r="22128" ht="12.75" hidden="1" customHeight="1"/>
    <row r="22129" ht="12.75" hidden="1" customHeight="1"/>
    <row r="22130" ht="12.75" hidden="1" customHeight="1"/>
    <row r="22131" ht="12.75" hidden="1" customHeight="1"/>
    <row r="22132" ht="12.75" hidden="1" customHeight="1"/>
    <row r="22133" ht="12.75" hidden="1" customHeight="1"/>
    <row r="22134" ht="12.75" hidden="1" customHeight="1"/>
    <row r="22135" ht="12.75" hidden="1" customHeight="1"/>
    <row r="22136" ht="12.75" hidden="1" customHeight="1"/>
    <row r="22137" ht="12.75" hidden="1" customHeight="1"/>
    <row r="22138" ht="12.75" hidden="1" customHeight="1"/>
    <row r="22139" ht="12.75" hidden="1" customHeight="1"/>
    <row r="22140" ht="12.75" hidden="1" customHeight="1"/>
    <row r="22141" ht="12.75" hidden="1" customHeight="1"/>
    <row r="22142" ht="12.75" hidden="1" customHeight="1"/>
    <row r="22143" ht="12.75" hidden="1" customHeight="1"/>
    <row r="22144" ht="12.75" hidden="1" customHeight="1"/>
    <row r="22145" ht="12.75" hidden="1" customHeight="1"/>
    <row r="22146" ht="12.75" hidden="1" customHeight="1"/>
    <row r="22147" ht="12.75" hidden="1" customHeight="1"/>
    <row r="22148" ht="12.75" hidden="1" customHeight="1"/>
    <row r="22149" ht="12.75" hidden="1" customHeight="1"/>
    <row r="22150" ht="12.75" hidden="1" customHeight="1"/>
    <row r="22151" ht="12.75" hidden="1" customHeight="1"/>
    <row r="22152" ht="12.75" hidden="1" customHeight="1"/>
    <row r="22153" ht="12.75" hidden="1" customHeight="1"/>
    <row r="22154" ht="12.75" hidden="1" customHeight="1"/>
    <row r="22155" ht="12.75" hidden="1" customHeight="1"/>
    <row r="22156" ht="12.75" hidden="1" customHeight="1"/>
    <row r="22157" ht="12.75" hidden="1" customHeight="1"/>
    <row r="22158" ht="12.75" hidden="1" customHeight="1"/>
    <row r="22159" ht="12.75" hidden="1" customHeight="1"/>
    <row r="22160" ht="12.75" hidden="1" customHeight="1"/>
    <row r="22161" ht="12.75" hidden="1" customHeight="1"/>
    <row r="22162" ht="12.75" hidden="1" customHeight="1"/>
    <row r="22163" ht="12.75" hidden="1" customHeight="1"/>
    <row r="22164" ht="12.75" hidden="1" customHeight="1"/>
    <row r="22165" ht="12.75" hidden="1" customHeight="1"/>
    <row r="22166" ht="12.75" hidden="1" customHeight="1"/>
    <row r="22167" ht="12.75" hidden="1" customHeight="1"/>
    <row r="22168" ht="12.75" hidden="1" customHeight="1"/>
    <row r="22169" ht="12.75" hidden="1" customHeight="1"/>
    <row r="22170" ht="12.75" hidden="1" customHeight="1"/>
    <row r="22171" ht="12.75" hidden="1" customHeight="1"/>
    <row r="22172" ht="12.75" hidden="1" customHeight="1"/>
    <row r="22173" ht="12.75" hidden="1" customHeight="1"/>
    <row r="22174" ht="12.75" hidden="1" customHeight="1"/>
    <row r="22175" ht="12.75" hidden="1" customHeight="1"/>
    <row r="22176" ht="12.75" hidden="1" customHeight="1"/>
    <row r="22177" ht="12.75" hidden="1" customHeight="1"/>
    <row r="22178" ht="12.75" hidden="1" customHeight="1"/>
    <row r="22179" ht="12.75" hidden="1" customHeight="1"/>
    <row r="22180" ht="12.75" hidden="1" customHeight="1"/>
    <row r="22181" ht="12.75" hidden="1" customHeight="1"/>
    <row r="22182" ht="12.75" hidden="1" customHeight="1"/>
    <row r="22183" ht="12.75" hidden="1" customHeight="1"/>
    <row r="22184" ht="12.75" hidden="1" customHeight="1"/>
    <row r="22185" ht="12.75" hidden="1" customHeight="1"/>
    <row r="22186" ht="12.75" hidden="1" customHeight="1"/>
    <row r="22187" ht="12.75" hidden="1" customHeight="1"/>
    <row r="22188" ht="12.75" hidden="1" customHeight="1"/>
    <row r="22189" ht="12.75" hidden="1" customHeight="1"/>
    <row r="22190" ht="12.75" hidden="1" customHeight="1"/>
    <row r="22191" ht="12.75" hidden="1" customHeight="1"/>
    <row r="22192" ht="12.75" hidden="1" customHeight="1"/>
    <row r="22193" ht="12.75" hidden="1" customHeight="1"/>
    <row r="22194" ht="12.75" hidden="1" customHeight="1"/>
    <row r="22195" ht="12.75" hidden="1" customHeight="1"/>
    <row r="22196" ht="12.75" hidden="1" customHeight="1"/>
    <row r="22197" ht="12.75" hidden="1" customHeight="1"/>
    <row r="22198" ht="12.75" hidden="1" customHeight="1"/>
    <row r="22199" ht="12.75" hidden="1" customHeight="1"/>
    <row r="22200" ht="12.75" hidden="1" customHeight="1"/>
    <row r="22201" ht="12.75" hidden="1" customHeight="1"/>
    <row r="22202" ht="12.75" hidden="1" customHeight="1"/>
    <row r="22203" ht="12.75" hidden="1" customHeight="1"/>
    <row r="22204" ht="12.75" hidden="1" customHeight="1"/>
    <row r="22205" ht="12.75" hidden="1" customHeight="1"/>
    <row r="22206" ht="12.75" hidden="1" customHeight="1"/>
    <row r="22207" ht="12.75" hidden="1" customHeight="1"/>
    <row r="22208" ht="12.75" hidden="1" customHeight="1"/>
    <row r="22209" ht="12.75" hidden="1" customHeight="1"/>
    <row r="22210" ht="12.75" hidden="1" customHeight="1"/>
    <row r="22211" ht="12.75" hidden="1" customHeight="1"/>
    <row r="22212" ht="12.75" hidden="1" customHeight="1"/>
    <row r="22213" ht="12.75" hidden="1" customHeight="1"/>
    <row r="22214" ht="12.75" hidden="1" customHeight="1"/>
    <row r="22215" ht="12.75" hidden="1" customHeight="1"/>
    <row r="22216" ht="12.75" hidden="1" customHeight="1"/>
    <row r="22217" ht="12.75" hidden="1" customHeight="1"/>
    <row r="22218" ht="12.75" hidden="1" customHeight="1"/>
    <row r="22219" ht="12.75" hidden="1" customHeight="1"/>
    <row r="22220" ht="12.75" hidden="1" customHeight="1"/>
    <row r="22221" ht="12.75" hidden="1" customHeight="1"/>
    <row r="22222" ht="12.75" hidden="1" customHeight="1"/>
    <row r="22223" ht="12.75" hidden="1" customHeight="1"/>
    <row r="22224" ht="12.75" hidden="1" customHeight="1"/>
    <row r="22225" ht="12.75" hidden="1" customHeight="1"/>
    <row r="22226" ht="12.75" hidden="1" customHeight="1"/>
    <row r="22227" ht="12.75" hidden="1" customHeight="1"/>
    <row r="22228" ht="12.75" hidden="1" customHeight="1"/>
    <row r="22229" ht="12.75" hidden="1" customHeight="1"/>
    <row r="22230" ht="12.75" hidden="1" customHeight="1"/>
    <row r="22231" ht="12.75" hidden="1" customHeight="1"/>
    <row r="22232" ht="12.75" hidden="1" customHeight="1"/>
    <row r="22233" ht="12.75" hidden="1" customHeight="1"/>
    <row r="22234" ht="12.75" hidden="1" customHeight="1"/>
    <row r="22235" ht="12.75" hidden="1" customHeight="1"/>
    <row r="22236" ht="12.75" hidden="1" customHeight="1"/>
    <row r="22237" ht="12.75" hidden="1" customHeight="1"/>
    <row r="22238" ht="12.75" hidden="1" customHeight="1"/>
    <row r="22239" ht="12.75" hidden="1" customHeight="1"/>
    <row r="22240" ht="12.75" hidden="1" customHeight="1"/>
    <row r="22241" ht="12.75" hidden="1" customHeight="1"/>
    <row r="22242" ht="12.75" hidden="1" customHeight="1"/>
    <row r="22243" ht="12.75" hidden="1" customHeight="1"/>
    <row r="22244" ht="12.75" hidden="1" customHeight="1"/>
    <row r="22245" ht="12.75" hidden="1" customHeight="1"/>
    <row r="22246" ht="12.75" hidden="1" customHeight="1"/>
    <row r="22247" ht="12.75" hidden="1" customHeight="1"/>
    <row r="22248" ht="12.75" hidden="1" customHeight="1"/>
    <row r="22249" ht="12.75" hidden="1" customHeight="1"/>
    <row r="22250" ht="12.75" hidden="1" customHeight="1"/>
    <row r="22251" ht="12.75" hidden="1" customHeight="1"/>
    <row r="22252" ht="12.75" hidden="1" customHeight="1"/>
    <row r="22253" ht="12.75" hidden="1" customHeight="1"/>
    <row r="22254" ht="12.75" hidden="1" customHeight="1"/>
    <row r="22255" ht="12.75" hidden="1" customHeight="1"/>
    <row r="22256" ht="12.75" hidden="1" customHeight="1"/>
    <row r="22257" ht="12.75" hidden="1" customHeight="1"/>
    <row r="22258" ht="12.75" hidden="1" customHeight="1"/>
    <row r="22259" ht="12.75" hidden="1" customHeight="1"/>
    <row r="22260" ht="12.75" hidden="1" customHeight="1"/>
    <row r="22261" ht="12.75" hidden="1" customHeight="1"/>
    <row r="22262" ht="12.75" hidden="1" customHeight="1"/>
    <row r="22263" ht="12.75" hidden="1" customHeight="1"/>
    <row r="22264" ht="12.75" hidden="1" customHeight="1"/>
    <row r="22265" ht="12.75" hidden="1" customHeight="1"/>
    <row r="22266" ht="12.75" hidden="1" customHeight="1"/>
    <row r="22267" ht="12.75" hidden="1" customHeight="1"/>
    <row r="22268" ht="12.75" hidden="1" customHeight="1"/>
    <row r="22269" ht="12.75" hidden="1" customHeight="1"/>
    <row r="22270" ht="12.75" hidden="1" customHeight="1"/>
    <row r="22271" ht="12.75" hidden="1" customHeight="1"/>
    <row r="22272" ht="12.75" hidden="1" customHeight="1"/>
    <row r="22273" ht="12.75" hidden="1" customHeight="1"/>
    <row r="22274" ht="12.75" hidden="1" customHeight="1"/>
    <row r="22275" ht="12.75" hidden="1" customHeight="1"/>
    <row r="22276" ht="12.75" hidden="1" customHeight="1"/>
    <row r="22277" ht="12.75" hidden="1" customHeight="1"/>
    <row r="22278" ht="12.75" hidden="1" customHeight="1"/>
    <row r="22279" ht="12.75" hidden="1" customHeight="1"/>
    <row r="22280" ht="12.75" hidden="1" customHeight="1"/>
    <row r="22281" ht="12.75" hidden="1" customHeight="1"/>
    <row r="22282" ht="12.75" hidden="1" customHeight="1"/>
    <row r="22283" ht="12.75" hidden="1" customHeight="1"/>
    <row r="22284" ht="12.75" hidden="1" customHeight="1"/>
    <row r="22285" ht="12.75" hidden="1" customHeight="1"/>
    <row r="22286" ht="12.75" hidden="1" customHeight="1"/>
    <row r="22287" ht="12.75" hidden="1" customHeight="1"/>
    <row r="22288" ht="12.75" hidden="1" customHeight="1"/>
    <row r="22289" ht="12.75" hidden="1" customHeight="1"/>
    <row r="22290" ht="12.75" hidden="1" customHeight="1"/>
    <row r="22291" ht="12.75" hidden="1" customHeight="1"/>
    <row r="22292" ht="12.75" hidden="1" customHeight="1"/>
    <row r="22293" ht="12.75" hidden="1" customHeight="1"/>
    <row r="22294" ht="12.75" hidden="1" customHeight="1"/>
    <row r="22295" ht="12.75" hidden="1" customHeight="1"/>
    <row r="22296" ht="12.75" hidden="1" customHeight="1"/>
    <row r="22297" ht="12.75" hidden="1" customHeight="1"/>
    <row r="22298" ht="12.75" hidden="1" customHeight="1"/>
    <row r="22299" ht="12.75" hidden="1" customHeight="1"/>
    <row r="22300" ht="12.75" hidden="1" customHeight="1"/>
    <row r="22301" ht="12.75" hidden="1" customHeight="1"/>
    <row r="22302" ht="12.75" hidden="1" customHeight="1"/>
    <row r="22303" ht="12.75" hidden="1" customHeight="1"/>
    <row r="22304" ht="12.75" hidden="1" customHeight="1"/>
    <row r="22305" ht="12.75" hidden="1" customHeight="1"/>
    <row r="22306" ht="12.75" hidden="1" customHeight="1"/>
    <row r="22307" ht="12.75" hidden="1" customHeight="1"/>
    <row r="22308" ht="12.75" hidden="1" customHeight="1"/>
    <row r="22309" ht="12.75" hidden="1" customHeight="1"/>
    <row r="22310" ht="12.75" hidden="1" customHeight="1"/>
    <row r="22311" ht="12.75" hidden="1" customHeight="1"/>
    <row r="22312" ht="12.75" hidden="1" customHeight="1"/>
    <row r="22313" ht="12.75" hidden="1" customHeight="1"/>
    <row r="22314" ht="12.75" hidden="1" customHeight="1"/>
    <row r="22315" ht="12.75" hidden="1" customHeight="1"/>
    <row r="22316" ht="12.75" hidden="1" customHeight="1"/>
    <row r="22317" ht="12.75" hidden="1" customHeight="1"/>
    <row r="22318" ht="12.75" hidden="1" customHeight="1"/>
    <row r="22319" ht="12.75" hidden="1" customHeight="1"/>
    <row r="22320" ht="12.75" hidden="1" customHeight="1"/>
    <row r="22321" ht="12.75" hidden="1" customHeight="1"/>
    <row r="22322" ht="12.75" hidden="1" customHeight="1"/>
    <row r="22323" ht="12.75" hidden="1" customHeight="1"/>
    <row r="22324" ht="12.75" hidden="1" customHeight="1"/>
    <row r="22325" ht="12.75" hidden="1" customHeight="1"/>
    <row r="22326" ht="12.75" hidden="1" customHeight="1"/>
    <row r="22327" ht="12.75" hidden="1" customHeight="1"/>
    <row r="22328" ht="12.75" hidden="1" customHeight="1"/>
    <row r="22329" ht="12.75" hidden="1" customHeight="1"/>
    <row r="22330" ht="12.75" hidden="1" customHeight="1"/>
    <row r="22331" ht="12.75" hidden="1" customHeight="1"/>
    <row r="22332" ht="12.75" hidden="1" customHeight="1"/>
    <row r="22333" ht="12.75" hidden="1" customHeight="1"/>
    <row r="22334" ht="12.75" hidden="1" customHeight="1"/>
    <row r="22335" ht="12.75" hidden="1" customHeight="1"/>
    <row r="22336" ht="12.75" hidden="1" customHeight="1"/>
    <row r="22337" ht="12.75" hidden="1" customHeight="1"/>
    <row r="22338" ht="12.75" hidden="1" customHeight="1"/>
    <row r="22339" ht="12.75" hidden="1" customHeight="1"/>
    <row r="22340" ht="12.75" hidden="1" customHeight="1"/>
    <row r="22341" ht="12.75" hidden="1" customHeight="1"/>
    <row r="22342" ht="12.75" hidden="1" customHeight="1"/>
    <row r="22343" ht="12.75" hidden="1" customHeight="1"/>
    <row r="22344" ht="12.75" hidden="1" customHeight="1"/>
    <row r="22345" ht="12.75" hidden="1" customHeight="1"/>
    <row r="22346" ht="12.75" hidden="1" customHeight="1"/>
    <row r="22347" ht="12.75" hidden="1" customHeight="1"/>
    <row r="22348" ht="12.75" hidden="1" customHeight="1"/>
    <row r="22349" ht="12.75" hidden="1" customHeight="1"/>
    <row r="22350" ht="12.75" hidden="1" customHeight="1"/>
    <row r="22351" ht="12.75" hidden="1" customHeight="1"/>
    <row r="22352" ht="12.75" hidden="1" customHeight="1"/>
    <row r="22353" ht="12.75" hidden="1" customHeight="1"/>
    <row r="22354" ht="12.75" hidden="1" customHeight="1"/>
    <row r="22355" ht="12.75" hidden="1" customHeight="1"/>
    <row r="22356" ht="12.75" hidden="1" customHeight="1"/>
    <row r="22357" ht="12.75" hidden="1" customHeight="1"/>
    <row r="22358" ht="12.75" hidden="1" customHeight="1"/>
    <row r="22359" ht="12.75" hidden="1" customHeight="1"/>
    <row r="22360" ht="12.75" hidden="1" customHeight="1"/>
    <row r="22361" ht="12.75" hidden="1" customHeight="1"/>
    <row r="22362" ht="12.75" hidden="1" customHeight="1"/>
    <row r="22363" ht="12.75" hidden="1" customHeight="1"/>
    <row r="22364" ht="12.75" hidden="1" customHeight="1"/>
    <row r="22365" ht="12.75" hidden="1" customHeight="1"/>
    <row r="22366" ht="12.75" hidden="1" customHeight="1"/>
    <row r="22367" ht="12.75" hidden="1" customHeight="1"/>
    <row r="22368" ht="12.75" hidden="1" customHeight="1"/>
    <row r="22369" ht="12.75" hidden="1" customHeight="1"/>
    <row r="22370" ht="12.75" hidden="1" customHeight="1"/>
    <row r="22371" ht="12.75" hidden="1" customHeight="1"/>
    <row r="22372" ht="12.75" hidden="1" customHeight="1"/>
    <row r="22373" ht="12.75" hidden="1" customHeight="1"/>
    <row r="22374" ht="12.75" hidden="1" customHeight="1"/>
    <row r="22375" ht="12.75" hidden="1" customHeight="1"/>
    <row r="22376" ht="12.75" hidden="1" customHeight="1"/>
    <row r="22377" ht="12.75" hidden="1" customHeight="1"/>
    <row r="22378" ht="12.75" hidden="1" customHeight="1"/>
    <row r="22379" ht="12.75" hidden="1" customHeight="1"/>
    <row r="22380" ht="12.75" hidden="1" customHeight="1"/>
    <row r="22381" ht="12.75" hidden="1" customHeight="1"/>
    <row r="22382" ht="12.75" hidden="1" customHeight="1"/>
    <row r="22383" ht="12.75" hidden="1" customHeight="1"/>
    <row r="22384" ht="12.75" hidden="1" customHeight="1"/>
    <row r="22385" ht="12.75" hidden="1" customHeight="1"/>
    <row r="22386" ht="12.75" hidden="1" customHeight="1"/>
    <row r="22387" ht="12.75" hidden="1" customHeight="1"/>
    <row r="22388" ht="12.75" hidden="1" customHeight="1"/>
    <row r="22389" ht="12.75" hidden="1" customHeight="1"/>
    <row r="22390" ht="12.75" hidden="1" customHeight="1"/>
    <row r="22391" ht="12.75" hidden="1" customHeight="1"/>
    <row r="22392" ht="12.75" hidden="1" customHeight="1"/>
    <row r="22393" ht="12.75" hidden="1" customHeight="1"/>
    <row r="22394" ht="12.75" hidden="1" customHeight="1"/>
    <row r="22395" ht="12.75" hidden="1" customHeight="1"/>
    <row r="22396" ht="12.75" hidden="1" customHeight="1"/>
    <row r="22397" ht="12.75" hidden="1" customHeight="1"/>
    <row r="22398" ht="12.75" hidden="1" customHeight="1"/>
    <row r="22399" ht="12.75" hidden="1" customHeight="1"/>
    <row r="22400" ht="12.75" hidden="1" customHeight="1"/>
    <row r="22401" ht="12.75" hidden="1" customHeight="1"/>
    <row r="22402" ht="12.75" hidden="1" customHeight="1"/>
    <row r="22403" ht="12.75" hidden="1" customHeight="1"/>
    <row r="22404" ht="12.75" hidden="1" customHeight="1"/>
    <row r="22405" ht="12.75" hidden="1" customHeight="1"/>
    <row r="22406" ht="12.75" hidden="1" customHeight="1"/>
    <row r="22407" ht="12.75" hidden="1" customHeight="1"/>
    <row r="22408" ht="12.75" hidden="1" customHeight="1"/>
    <row r="22409" ht="12.75" hidden="1" customHeight="1"/>
    <row r="22410" ht="12.75" hidden="1" customHeight="1"/>
    <row r="22411" ht="12.75" hidden="1" customHeight="1"/>
    <row r="22412" ht="12.75" hidden="1" customHeight="1"/>
    <row r="22413" ht="12.75" hidden="1" customHeight="1"/>
    <row r="22414" ht="12.75" hidden="1" customHeight="1"/>
    <row r="22415" ht="12.75" hidden="1" customHeight="1"/>
    <row r="22416" ht="12.75" hidden="1" customHeight="1"/>
    <row r="22417" ht="12.75" hidden="1" customHeight="1"/>
    <row r="22418" ht="12.75" hidden="1" customHeight="1"/>
    <row r="22419" ht="12.75" hidden="1" customHeight="1"/>
    <row r="22420" ht="12.75" hidden="1" customHeight="1"/>
    <row r="22421" ht="12.75" hidden="1" customHeight="1"/>
    <row r="22422" ht="12.75" hidden="1" customHeight="1"/>
    <row r="22423" ht="12.75" hidden="1" customHeight="1"/>
    <row r="22424" ht="12.75" hidden="1" customHeight="1"/>
    <row r="22425" ht="12.75" hidden="1" customHeight="1"/>
    <row r="22426" ht="12.75" hidden="1" customHeight="1"/>
    <row r="22427" ht="12.75" hidden="1" customHeight="1"/>
    <row r="22428" ht="12.75" hidden="1" customHeight="1"/>
    <row r="22429" ht="12.75" hidden="1" customHeight="1"/>
    <row r="22430" ht="12.75" hidden="1" customHeight="1"/>
    <row r="22431" ht="12.75" hidden="1" customHeight="1"/>
    <row r="22432" ht="12.75" hidden="1" customHeight="1"/>
    <row r="22433" ht="12.75" hidden="1" customHeight="1"/>
    <row r="22434" ht="12.75" hidden="1" customHeight="1"/>
    <row r="22435" ht="12.75" hidden="1" customHeight="1"/>
    <row r="22436" ht="12.75" hidden="1" customHeight="1"/>
    <row r="22437" ht="12.75" hidden="1" customHeight="1"/>
    <row r="22438" ht="12.75" hidden="1" customHeight="1"/>
    <row r="22439" ht="12.75" hidden="1" customHeight="1"/>
    <row r="22440" ht="12.75" hidden="1" customHeight="1"/>
    <row r="22441" ht="12.75" hidden="1" customHeight="1"/>
    <row r="22442" ht="12.75" hidden="1" customHeight="1"/>
    <row r="22443" ht="12.75" hidden="1" customHeight="1"/>
    <row r="22444" ht="12.75" hidden="1" customHeight="1"/>
    <row r="22445" ht="12.75" hidden="1" customHeight="1"/>
    <row r="22446" ht="12.75" hidden="1" customHeight="1"/>
    <row r="22447" ht="12.75" hidden="1" customHeight="1"/>
    <row r="22448" ht="12.75" hidden="1" customHeight="1"/>
    <row r="22449" ht="12.75" hidden="1" customHeight="1"/>
    <row r="22450" ht="12.75" hidden="1" customHeight="1"/>
    <row r="22451" ht="12.75" hidden="1" customHeight="1"/>
    <row r="22452" ht="12.75" hidden="1" customHeight="1"/>
    <row r="22453" ht="12.75" hidden="1" customHeight="1"/>
    <row r="22454" ht="12.75" hidden="1" customHeight="1"/>
    <row r="22455" ht="12.75" hidden="1" customHeight="1"/>
    <row r="22456" ht="12.75" hidden="1" customHeight="1"/>
    <row r="22457" ht="12.75" hidden="1" customHeight="1"/>
    <row r="22458" ht="12.75" hidden="1" customHeight="1"/>
    <row r="22459" ht="12.75" hidden="1" customHeight="1"/>
    <row r="22460" ht="12.75" hidden="1" customHeight="1"/>
    <row r="22461" ht="12.75" hidden="1" customHeight="1"/>
    <row r="22462" ht="12.75" hidden="1" customHeight="1"/>
    <row r="22463" ht="12.75" hidden="1" customHeight="1"/>
    <row r="22464" ht="12.75" hidden="1" customHeight="1"/>
    <row r="22465" ht="12.75" hidden="1" customHeight="1"/>
    <row r="22466" ht="12.75" hidden="1" customHeight="1"/>
    <row r="22467" ht="12.75" hidden="1" customHeight="1"/>
    <row r="22468" ht="12.75" hidden="1" customHeight="1"/>
    <row r="22469" ht="12.75" hidden="1" customHeight="1"/>
    <row r="22470" ht="12.75" hidden="1" customHeight="1"/>
    <row r="22471" ht="12.75" hidden="1" customHeight="1"/>
    <row r="22472" ht="12.75" hidden="1" customHeight="1"/>
    <row r="22473" ht="12.75" hidden="1" customHeight="1"/>
    <row r="22474" ht="12.75" hidden="1" customHeight="1"/>
    <row r="22475" ht="12.75" hidden="1" customHeight="1"/>
    <row r="22476" ht="12.75" hidden="1" customHeight="1"/>
    <row r="22477" ht="12.75" hidden="1" customHeight="1"/>
    <row r="22478" ht="12.75" hidden="1" customHeight="1"/>
    <row r="22479" ht="12.75" hidden="1" customHeight="1"/>
    <row r="22480" ht="12.75" hidden="1" customHeight="1"/>
    <row r="22481" ht="12.75" hidden="1" customHeight="1"/>
    <row r="22482" ht="12.75" hidden="1" customHeight="1"/>
    <row r="22483" ht="12.75" hidden="1" customHeight="1"/>
    <row r="22484" ht="12.75" hidden="1" customHeight="1"/>
    <row r="22485" ht="12.75" hidden="1" customHeight="1"/>
    <row r="22486" ht="12.75" hidden="1" customHeight="1"/>
    <row r="22487" ht="12.75" hidden="1" customHeight="1"/>
    <row r="22488" ht="12.75" hidden="1" customHeight="1"/>
    <row r="22489" ht="12.75" hidden="1" customHeight="1"/>
    <row r="22490" ht="12.75" hidden="1" customHeight="1"/>
    <row r="22491" ht="12.75" hidden="1" customHeight="1"/>
    <row r="22492" ht="12.75" hidden="1" customHeight="1"/>
    <row r="22493" ht="12.75" hidden="1" customHeight="1"/>
    <row r="22494" ht="12.75" hidden="1" customHeight="1"/>
    <row r="22495" ht="12.75" hidden="1" customHeight="1"/>
    <row r="22496" ht="12.75" hidden="1" customHeight="1"/>
    <row r="22497" ht="12.75" hidden="1" customHeight="1"/>
    <row r="22498" ht="12.75" hidden="1" customHeight="1"/>
    <row r="22499" ht="12.75" hidden="1" customHeight="1"/>
    <row r="22500" ht="12.75" hidden="1" customHeight="1"/>
    <row r="22501" ht="12.75" hidden="1" customHeight="1"/>
    <row r="22502" ht="12.75" hidden="1" customHeight="1"/>
    <row r="22503" ht="12.75" hidden="1" customHeight="1"/>
    <row r="22504" ht="12.75" hidden="1" customHeight="1"/>
    <row r="22505" ht="12.75" hidden="1" customHeight="1"/>
    <row r="22506" ht="12.75" hidden="1" customHeight="1"/>
    <row r="22507" ht="12.75" hidden="1" customHeight="1"/>
    <row r="22508" ht="12.75" hidden="1" customHeight="1"/>
    <row r="22509" ht="12.75" hidden="1" customHeight="1"/>
    <row r="22510" ht="12.75" hidden="1" customHeight="1"/>
    <row r="22511" ht="12.75" hidden="1" customHeight="1"/>
    <row r="22512" ht="12.75" hidden="1" customHeight="1"/>
    <row r="22513" ht="12.75" hidden="1" customHeight="1"/>
    <row r="22514" ht="12.75" hidden="1" customHeight="1"/>
    <row r="22515" ht="12.75" hidden="1" customHeight="1"/>
    <row r="22516" ht="12.75" hidden="1" customHeight="1"/>
    <row r="22517" ht="12.75" hidden="1" customHeight="1"/>
    <row r="22518" ht="12.75" hidden="1" customHeight="1"/>
    <row r="22519" ht="12.75" hidden="1" customHeight="1"/>
    <row r="22520" ht="12.75" hidden="1" customHeight="1"/>
    <row r="22521" ht="12.75" hidden="1" customHeight="1"/>
    <row r="22522" ht="12.75" hidden="1" customHeight="1"/>
    <row r="22523" ht="12.75" hidden="1" customHeight="1"/>
    <row r="22524" ht="12.75" hidden="1" customHeight="1"/>
    <row r="22525" ht="12.75" hidden="1" customHeight="1"/>
    <row r="22526" ht="12.75" hidden="1" customHeight="1"/>
    <row r="22527" ht="12.75" hidden="1" customHeight="1"/>
    <row r="22528" ht="12.75" hidden="1" customHeight="1"/>
    <row r="22529" ht="12.75" hidden="1" customHeight="1"/>
    <row r="22530" ht="12.75" hidden="1" customHeight="1"/>
    <row r="22531" ht="12.75" hidden="1" customHeight="1"/>
    <row r="22532" ht="12.75" hidden="1" customHeight="1"/>
    <row r="22533" ht="12.75" hidden="1" customHeight="1"/>
    <row r="22534" ht="12.75" hidden="1" customHeight="1"/>
    <row r="22535" ht="12.75" hidden="1" customHeight="1"/>
    <row r="22536" ht="12.75" hidden="1" customHeight="1"/>
    <row r="22537" ht="12.75" hidden="1" customHeight="1"/>
    <row r="22538" ht="12.75" hidden="1" customHeight="1"/>
    <row r="22539" ht="12.75" hidden="1" customHeight="1"/>
    <row r="22540" ht="12.75" hidden="1" customHeight="1"/>
    <row r="22541" ht="12.75" hidden="1" customHeight="1"/>
    <row r="22542" ht="12.75" hidden="1" customHeight="1"/>
    <row r="22543" ht="12.75" hidden="1" customHeight="1"/>
    <row r="22544" ht="12.75" hidden="1" customHeight="1"/>
    <row r="22545" ht="12.75" hidden="1" customHeight="1"/>
    <row r="22546" ht="12.75" hidden="1" customHeight="1"/>
    <row r="22547" ht="12.75" hidden="1" customHeight="1"/>
    <row r="22548" ht="12.75" hidden="1" customHeight="1"/>
    <row r="22549" ht="12.75" hidden="1" customHeight="1"/>
    <row r="22550" ht="12.75" hidden="1" customHeight="1"/>
    <row r="22551" ht="12.75" hidden="1" customHeight="1"/>
    <row r="22552" ht="12.75" hidden="1" customHeight="1"/>
    <row r="22553" ht="12.75" hidden="1" customHeight="1"/>
    <row r="22554" ht="12.75" hidden="1" customHeight="1"/>
    <row r="22555" ht="12.75" hidden="1" customHeight="1"/>
    <row r="22556" ht="12.75" hidden="1" customHeight="1"/>
    <row r="22557" ht="12.75" hidden="1" customHeight="1"/>
    <row r="22558" ht="12.75" hidden="1" customHeight="1"/>
    <row r="22559" ht="12.75" hidden="1" customHeight="1"/>
    <row r="22560" ht="12.75" hidden="1" customHeight="1"/>
    <row r="22561" ht="12.75" hidden="1" customHeight="1"/>
    <row r="22562" ht="12.75" hidden="1" customHeight="1"/>
    <row r="22563" ht="12.75" hidden="1" customHeight="1"/>
    <row r="22564" ht="12.75" hidden="1" customHeight="1"/>
    <row r="22565" ht="12.75" hidden="1" customHeight="1"/>
    <row r="22566" ht="12.75" hidden="1" customHeight="1"/>
    <row r="22567" ht="12.75" hidden="1" customHeight="1"/>
    <row r="22568" ht="12.75" hidden="1" customHeight="1"/>
    <row r="22569" ht="12.75" hidden="1" customHeight="1"/>
    <row r="22570" ht="12.75" hidden="1" customHeight="1"/>
    <row r="22571" ht="12.75" hidden="1" customHeight="1"/>
    <row r="22572" ht="12.75" hidden="1" customHeight="1"/>
    <row r="22573" ht="12.75" hidden="1" customHeight="1"/>
    <row r="22574" ht="12.75" hidden="1" customHeight="1"/>
    <row r="22575" ht="12.75" hidden="1" customHeight="1"/>
    <row r="22576" ht="12.75" hidden="1" customHeight="1"/>
    <row r="22577" ht="12.75" hidden="1" customHeight="1"/>
    <row r="22578" ht="12.75" hidden="1" customHeight="1"/>
    <row r="22579" ht="12.75" hidden="1" customHeight="1"/>
    <row r="22580" ht="12.75" hidden="1" customHeight="1"/>
    <row r="22581" ht="12.75" hidden="1" customHeight="1"/>
    <row r="22582" ht="12.75" hidden="1" customHeight="1"/>
    <row r="22583" ht="12.75" hidden="1" customHeight="1"/>
    <row r="22584" ht="12.75" hidden="1" customHeight="1"/>
    <row r="22585" ht="12.75" hidden="1" customHeight="1"/>
    <row r="22586" ht="12.75" hidden="1" customHeight="1"/>
    <row r="22587" ht="12.75" hidden="1" customHeight="1"/>
    <row r="22588" ht="12.75" hidden="1" customHeight="1"/>
    <row r="22589" ht="12.75" hidden="1" customHeight="1"/>
    <row r="22590" ht="12.75" hidden="1" customHeight="1"/>
    <row r="22591" ht="12.75" hidden="1" customHeight="1"/>
    <row r="22592" ht="12.75" hidden="1" customHeight="1"/>
    <row r="22593" ht="12.75" hidden="1" customHeight="1"/>
    <row r="22594" ht="12.75" hidden="1" customHeight="1"/>
    <row r="22595" ht="12.75" hidden="1" customHeight="1"/>
    <row r="22596" ht="12.75" hidden="1" customHeight="1"/>
    <row r="22597" ht="12.75" hidden="1" customHeight="1"/>
    <row r="22598" ht="12.75" hidden="1" customHeight="1"/>
    <row r="22599" ht="12.75" hidden="1" customHeight="1"/>
    <row r="22600" ht="12.75" hidden="1" customHeight="1"/>
    <row r="22601" ht="12.75" hidden="1" customHeight="1"/>
    <row r="22602" ht="12.75" hidden="1" customHeight="1"/>
    <row r="22603" ht="12.75" hidden="1" customHeight="1"/>
    <row r="22604" ht="12.75" hidden="1" customHeight="1"/>
    <row r="22605" ht="12.75" hidden="1" customHeight="1"/>
    <row r="22606" ht="12.75" hidden="1" customHeight="1"/>
    <row r="22607" ht="12.75" hidden="1" customHeight="1"/>
    <row r="22608" ht="12.75" hidden="1" customHeight="1"/>
    <row r="22609" ht="12.75" hidden="1" customHeight="1"/>
    <row r="22610" ht="12.75" hidden="1" customHeight="1"/>
    <row r="22611" ht="12.75" hidden="1" customHeight="1"/>
    <row r="22612" ht="12.75" hidden="1" customHeight="1"/>
    <row r="22613" ht="12.75" hidden="1" customHeight="1"/>
    <row r="22614" ht="12.75" hidden="1" customHeight="1"/>
    <row r="22615" ht="12.75" hidden="1" customHeight="1"/>
    <row r="22616" ht="12.75" hidden="1" customHeight="1"/>
    <row r="22617" ht="12.75" hidden="1" customHeight="1"/>
    <row r="22618" ht="12.75" hidden="1" customHeight="1"/>
    <row r="22619" ht="12.75" hidden="1" customHeight="1"/>
    <row r="22620" ht="12.75" hidden="1" customHeight="1"/>
    <row r="22621" ht="12.75" hidden="1" customHeight="1"/>
    <row r="22622" ht="12.75" hidden="1" customHeight="1"/>
    <row r="22623" ht="12.75" hidden="1" customHeight="1"/>
    <row r="22624" ht="12.75" hidden="1" customHeight="1"/>
    <row r="22625" ht="12.75" hidden="1" customHeight="1"/>
    <row r="22626" ht="12.75" hidden="1" customHeight="1"/>
    <row r="22627" ht="12.75" hidden="1" customHeight="1"/>
    <row r="22628" ht="12.75" hidden="1" customHeight="1"/>
    <row r="22629" ht="12.75" hidden="1" customHeight="1"/>
    <row r="22630" ht="12.75" hidden="1" customHeight="1"/>
    <row r="22631" ht="12.75" hidden="1" customHeight="1"/>
    <row r="22632" ht="12.75" hidden="1" customHeight="1"/>
    <row r="22633" ht="12.75" hidden="1" customHeight="1"/>
    <row r="22634" ht="12.75" hidden="1" customHeight="1"/>
    <row r="22635" ht="12.75" hidden="1" customHeight="1"/>
    <row r="22636" ht="12.75" hidden="1" customHeight="1"/>
    <row r="22637" ht="12.75" hidden="1" customHeight="1"/>
    <row r="22638" ht="12.75" hidden="1" customHeight="1"/>
    <row r="22639" ht="12.75" hidden="1" customHeight="1"/>
    <row r="22640" ht="12.75" hidden="1" customHeight="1"/>
    <row r="22641" ht="12.75" hidden="1" customHeight="1"/>
    <row r="22642" ht="12.75" hidden="1" customHeight="1"/>
    <row r="22643" ht="12.75" hidden="1" customHeight="1"/>
    <row r="22644" ht="12.75" hidden="1" customHeight="1"/>
    <row r="22645" ht="12.75" hidden="1" customHeight="1"/>
    <row r="22646" ht="12.75" hidden="1" customHeight="1"/>
    <row r="22647" ht="12.75" hidden="1" customHeight="1"/>
    <row r="22648" ht="12.75" hidden="1" customHeight="1"/>
    <row r="22649" ht="12.75" hidden="1" customHeight="1"/>
    <row r="22650" ht="12.75" hidden="1" customHeight="1"/>
    <row r="22651" ht="12.75" hidden="1" customHeight="1"/>
    <row r="22652" ht="12.75" hidden="1" customHeight="1"/>
    <row r="22653" ht="12.75" hidden="1" customHeight="1"/>
    <row r="22654" ht="12.75" hidden="1" customHeight="1"/>
    <row r="22655" ht="12.75" hidden="1" customHeight="1"/>
    <row r="22656" ht="12.75" hidden="1" customHeight="1"/>
    <row r="22657" ht="12.75" hidden="1" customHeight="1"/>
    <row r="22658" ht="12.75" hidden="1" customHeight="1"/>
    <row r="22659" ht="12.75" hidden="1" customHeight="1"/>
    <row r="22660" ht="12.75" hidden="1" customHeight="1"/>
    <row r="22661" ht="12.75" hidden="1" customHeight="1"/>
    <row r="22662" ht="12.75" hidden="1" customHeight="1"/>
    <row r="22663" ht="12.75" hidden="1" customHeight="1"/>
    <row r="22664" ht="12.75" hidden="1" customHeight="1"/>
    <row r="22665" ht="12.75" hidden="1" customHeight="1"/>
    <row r="22666" ht="12.75" hidden="1" customHeight="1"/>
    <row r="22667" ht="12.75" hidden="1" customHeight="1"/>
    <row r="22668" ht="12.75" hidden="1" customHeight="1"/>
    <row r="22669" ht="12.75" hidden="1" customHeight="1"/>
    <row r="22670" ht="12.75" hidden="1" customHeight="1"/>
    <row r="22671" ht="12.75" hidden="1" customHeight="1"/>
    <row r="22672" ht="12.75" hidden="1" customHeight="1"/>
    <row r="22673" ht="12.75" hidden="1" customHeight="1"/>
    <row r="22674" ht="12.75" hidden="1" customHeight="1"/>
    <row r="22675" ht="12.75" hidden="1" customHeight="1"/>
    <row r="22676" ht="12.75" hidden="1" customHeight="1"/>
    <row r="22677" ht="12.75" hidden="1" customHeight="1"/>
    <row r="22678" ht="12.75" hidden="1" customHeight="1"/>
    <row r="22679" ht="12.75" hidden="1" customHeight="1"/>
    <row r="22680" ht="12.75" hidden="1" customHeight="1"/>
    <row r="22681" ht="12.75" hidden="1" customHeight="1"/>
    <row r="22682" ht="12.75" hidden="1" customHeight="1"/>
    <row r="22683" ht="12.75" hidden="1" customHeight="1"/>
    <row r="22684" ht="12.75" hidden="1" customHeight="1"/>
    <row r="22685" ht="12.75" hidden="1" customHeight="1"/>
    <row r="22686" ht="12.75" hidden="1" customHeight="1"/>
    <row r="22687" ht="12.75" hidden="1" customHeight="1"/>
    <row r="22688" ht="12.75" hidden="1" customHeight="1"/>
    <row r="22689" ht="12.75" hidden="1" customHeight="1"/>
    <row r="22690" ht="12.75" hidden="1" customHeight="1"/>
    <row r="22691" ht="12.75" hidden="1" customHeight="1"/>
    <row r="22692" ht="12.75" hidden="1" customHeight="1"/>
    <row r="22693" ht="12.75" hidden="1" customHeight="1"/>
    <row r="22694" ht="12.75" hidden="1" customHeight="1"/>
    <row r="22695" ht="12.75" hidden="1" customHeight="1"/>
    <row r="22696" ht="12.75" hidden="1" customHeight="1"/>
    <row r="22697" ht="12.75" hidden="1" customHeight="1"/>
    <row r="22698" ht="12.75" hidden="1" customHeight="1"/>
    <row r="22699" ht="12.75" hidden="1" customHeight="1"/>
    <row r="22700" ht="12.75" hidden="1" customHeight="1"/>
    <row r="22701" ht="12.75" hidden="1" customHeight="1"/>
    <row r="22702" ht="12.75" hidden="1" customHeight="1"/>
    <row r="22703" ht="12.75" hidden="1" customHeight="1"/>
    <row r="22704" ht="12.75" hidden="1" customHeight="1"/>
    <row r="22705" ht="12.75" hidden="1" customHeight="1"/>
    <row r="22706" ht="12.75" hidden="1" customHeight="1"/>
    <row r="22707" ht="12.75" hidden="1" customHeight="1"/>
    <row r="22708" ht="12.75" hidden="1" customHeight="1"/>
    <row r="22709" ht="12.75" hidden="1" customHeight="1"/>
    <row r="22710" ht="12.75" hidden="1" customHeight="1"/>
    <row r="22711" ht="12.75" hidden="1" customHeight="1"/>
    <row r="22712" ht="12.75" hidden="1" customHeight="1"/>
    <row r="22713" ht="12.75" hidden="1" customHeight="1"/>
    <row r="22714" ht="12.75" hidden="1" customHeight="1"/>
    <row r="22715" ht="12.75" hidden="1" customHeight="1"/>
    <row r="22716" ht="12.75" hidden="1" customHeight="1"/>
    <row r="22717" ht="12.75" hidden="1" customHeight="1"/>
    <row r="22718" ht="12.75" hidden="1" customHeight="1"/>
    <row r="22719" ht="12.75" hidden="1" customHeight="1"/>
    <row r="22720" ht="12.75" hidden="1" customHeight="1"/>
    <row r="22721" ht="12.75" hidden="1" customHeight="1"/>
    <row r="22722" ht="12.75" hidden="1" customHeight="1"/>
    <row r="22723" ht="12.75" hidden="1" customHeight="1"/>
    <row r="22724" ht="12.75" hidden="1" customHeight="1"/>
    <row r="22725" ht="12.75" hidden="1" customHeight="1"/>
    <row r="22726" ht="12.75" hidden="1" customHeight="1"/>
    <row r="22727" ht="12.75" hidden="1" customHeight="1"/>
    <row r="22728" ht="12.75" hidden="1" customHeight="1"/>
    <row r="22729" ht="12.75" hidden="1" customHeight="1"/>
    <row r="22730" ht="12.75" hidden="1" customHeight="1"/>
    <row r="22731" ht="12.75" hidden="1" customHeight="1"/>
    <row r="22732" ht="12.75" hidden="1" customHeight="1"/>
    <row r="22733" ht="12.75" hidden="1" customHeight="1"/>
    <row r="22734" ht="12.75" hidden="1" customHeight="1"/>
    <row r="22735" ht="12.75" hidden="1" customHeight="1"/>
    <row r="22736" ht="12.75" hidden="1" customHeight="1"/>
    <row r="22737" ht="12.75" hidden="1" customHeight="1"/>
    <row r="22738" ht="12.75" hidden="1" customHeight="1"/>
    <row r="22739" ht="12.75" hidden="1" customHeight="1"/>
    <row r="22740" ht="12.75" hidden="1" customHeight="1"/>
    <row r="22741" ht="12.75" hidden="1" customHeight="1"/>
    <row r="22742" ht="12.75" hidden="1" customHeight="1"/>
    <row r="22743" ht="12.75" hidden="1" customHeight="1"/>
    <row r="22744" ht="12.75" hidden="1" customHeight="1"/>
    <row r="22745" ht="12.75" hidden="1" customHeight="1"/>
    <row r="22746" ht="12.75" hidden="1" customHeight="1"/>
    <row r="22747" ht="12.75" hidden="1" customHeight="1"/>
    <row r="22748" ht="12.75" hidden="1" customHeight="1"/>
    <row r="22749" ht="12.75" hidden="1" customHeight="1"/>
    <row r="22750" ht="12.75" hidden="1" customHeight="1"/>
    <row r="22751" ht="12.75" hidden="1" customHeight="1"/>
    <row r="22752" ht="12.75" hidden="1" customHeight="1"/>
    <row r="22753" ht="12.75" hidden="1" customHeight="1"/>
    <row r="22754" ht="12.75" hidden="1" customHeight="1"/>
    <row r="22755" ht="12.75" hidden="1" customHeight="1"/>
    <row r="22756" ht="12.75" hidden="1" customHeight="1"/>
    <row r="22757" ht="12.75" hidden="1" customHeight="1"/>
    <row r="22758" ht="12.75" hidden="1" customHeight="1"/>
    <row r="22759" ht="12.75" hidden="1" customHeight="1"/>
    <row r="22760" ht="12.75" hidden="1" customHeight="1"/>
    <row r="22761" ht="12.75" hidden="1" customHeight="1"/>
    <row r="22762" ht="12.75" hidden="1" customHeight="1"/>
    <row r="22763" ht="12.75" hidden="1" customHeight="1"/>
    <row r="22764" ht="12.75" hidden="1" customHeight="1"/>
    <row r="22765" ht="12.75" hidden="1" customHeight="1"/>
    <row r="22766" ht="12.75" hidden="1" customHeight="1"/>
    <row r="22767" ht="12.75" hidden="1" customHeight="1"/>
    <row r="22768" ht="12.75" hidden="1" customHeight="1"/>
    <row r="22769" ht="12.75" hidden="1" customHeight="1"/>
    <row r="22770" ht="12.75" hidden="1" customHeight="1"/>
    <row r="22771" ht="12.75" hidden="1" customHeight="1"/>
    <row r="22772" ht="12.75" hidden="1" customHeight="1"/>
    <row r="22773" ht="12.75" hidden="1" customHeight="1"/>
    <row r="22774" ht="12.75" hidden="1" customHeight="1"/>
    <row r="22775" ht="12.75" hidden="1" customHeight="1"/>
    <row r="22776" ht="12.75" hidden="1" customHeight="1"/>
    <row r="22777" ht="12.75" hidden="1" customHeight="1"/>
    <row r="22778" ht="12.75" hidden="1" customHeight="1"/>
    <row r="22779" ht="12.75" hidden="1" customHeight="1"/>
    <row r="22780" ht="12.75" hidden="1" customHeight="1"/>
    <row r="22781" ht="12.75" hidden="1" customHeight="1"/>
    <row r="22782" ht="12.75" hidden="1" customHeight="1"/>
    <row r="22783" ht="12.75" hidden="1" customHeight="1"/>
    <row r="22784" ht="12.75" hidden="1" customHeight="1"/>
    <row r="22785" ht="12.75" hidden="1" customHeight="1"/>
    <row r="22786" ht="12.75" hidden="1" customHeight="1"/>
    <row r="22787" ht="12.75" hidden="1" customHeight="1"/>
    <row r="22788" ht="12.75" hidden="1" customHeight="1"/>
    <row r="22789" ht="12.75" hidden="1" customHeight="1"/>
    <row r="22790" ht="12.75" hidden="1" customHeight="1"/>
    <row r="22791" ht="12.75" hidden="1" customHeight="1"/>
    <row r="22792" ht="12.75" hidden="1" customHeight="1"/>
    <row r="22793" ht="12.75" hidden="1" customHeight="1"/>
    <row r="22794" ht="12.75" hidden="1" customHeight="1"/>
    <row r="22795" ht="12.75" hidden="1" customHeight="1"/>
    <row r="22796" ht="12.75" hidden="1" customHeight="1"/>
    <row r="22797" ht="12.75" hidden="1" customHeight="1"/>
    <row r="22798" ht="12.75" hidden="1" customHeight="1"/>
    <row r="22799" ht="12.75" hidden="1" customHeight="1"/>
    <row r="22800" ht="12.75" hidden="1" customHeight="1"/>
    <row r="22801" ht="12.75" hidden="1" customHeight="1"/>
    <row r="22802" ht="12.75" hidden="1" customHeight="1"/>
    <row r="22803" ht="12.75" hidden="1" customHeight="1"/>
    <row r="22804" ht="12.75" hidden="1" customHeight="1"/>
    <row r="22805" ht="12.75" hidden="1" customHeight="1"/>
    <row r="22806" ht="12.75" hidden="1" customHeight="1"/>
    <row r="22807" ht="12.75" hidden="1" customHeight="1"/>
    <row r="22808" ht="12.75" hidden="1" customHeight="1"/>
    <row r="22809" ht="12.75" hidden="1" customHeight="1"/>
    <row r="22810" ht="12.75" hidden="1" customHeight="1"/>
    <row r="22811" ht="12.75" hidden="1" customHeight="1"/>
    <row r="22812" ht="12.75" hidden="1" customHeight="1"/>
    <row r="22813" ht="12.75" hidden="1" customHeight="1"/>
    <row r="22814" ht="12.75" hidden="1" customHeight="1"/>
    <row r="22815" ht="12.75" hidden="1" customHeight="1"/>
    <row r="22816" ht="12.75" hidden="1" customHeight="1"/>
    <row r="22817" ht="12.75" hidden="1" customHeight="1"/>
    <row r="22818" ht="12.75" hidden="1" customHeight="1"/>
    <row r="22819" ht="12.75" hidden="1" customHeight="1"/>
    <row r="22820" ht="12.75" hidden="1" customHeight="1"/>
    <row r="22821" ht="12.75" hidden="1" customHeight="1"/>
    <row r="22822" ht="12.75" hidden="1" customHeight="1"/>
    <row r="22823" ht="12.75" hidden="1" customHeight="1"/>
    <row r="22824" ht="12.75" hidden="1" customHeight="1"/>
    <row r="22825" ht="12.75" hidden="1" customHeight="1"/>
    <row r="22826" ht="12.75" hidden="1" customHeight="1"/>
    <row r="22827" ht="12.75" hidden="1" customHeight="1"/>
    <row r="22828" ht="12.75" hidden="1" customHeight="1"/>
    <row r="22829" ht="12.75" hidden="1" customHeight="1"/>
    <row r="22830" ht="12.75" hidden="1" customHeight="1"/>
    <row r="22831" ht="12.75" hidden="1" customHeight="1"/>
    <row r="22832" ht="12.75" hidden="1" customHeight="1"/>
    <row r="22833" ht="12.75" hidden="1" customHeight="1"/>
    <row r="22834" ht="12.75" hidden="1" customHeight="1"/>
    <row r="22835" ht="12.75" hidden="1" customHeight="1"/>
    <row r="22836" ht="12.75" hidden="1" customHeight="1"/>
    <row r="22837" ht="12.75" hidden="1" customHeight="1"/>
    <row r="22838" ht="12.75" hidden="1" customHeight="1"/>
    <row r="22839" ht="12.75" hidden="1" customHeight="1"/>
    <row r="22840" ht="12.75" hidden="1" customHeight="1"/>
    <row r="22841" ht="12.75" hidden="1" customHeight="1"/>
    <row r="22842" ht="12.75" hidden="1" customHeight="1"/>
    <row r="22843" ht="12.75" hidden="1" customHeight="1"/>
    <row r="22844" ht="12.75" hidden="1" customHeight="1"/>
    <row r="22845" ht="12.75" hidden="1" customHeight="1"/>
    <row r="22846" ht="12.75" hidden="1" customHeight="1"/>
    <row r="22847" ht="12.75" hidden="1" customHeight="1"/>
    <row r="22848" ht="12.75" hidden="1" customHeight="1"/>
    <row r="22849" ht="12.75" hidden="1" customHeight="1"/>
    <row r="22850" ht="12.75" hidden="1" customHeight="1"/>
    <row r="22851" ht="12.75" hidden="1" customHeight="1"/>
    <row r="22852" ht="12.75" hidden="1" customHeight="1"/>
    <row r="22853" ht="12.75" hidden="1" customHeight="1"/>
    <row r="22854" ht="12.75" hidden="1" customHeight="1"/>
    <row r="22855" ht="12.75" hidden="1" customHeight="1"/>
    <row r="22856" ht="12.75" hidden="1" customHeight="1"/>
    <row r="22857" ht="12.75" hidden="1" customHeight="1"/>
    <row r="22858" ht="12.75" hidden="1" customHeight="1"/>
    <row r="22859" ht="12.75" hidden="1" customHeight="1"/>
    <row r="22860" ht="12.75" hidden="1" customHeight="1"/>
    <row r="22861" ht="12.75" hidden="1" customHeight="1"/>
    <row r="22862" ht="12.75" hidden="1" customHeight="1"/>
    <row r="22863" ht="12.75" hidden="1" customHeight="1"/>
    <row r="22864" ht="12.75" hidden="1" customHeight="1"/>
    <row r="22865" ht="12.75" hidden="1" customHeight="1"/>
    <row r="22866" ht="12.75" hidden="1" customHeight="1"/>
    <row r="22867" ht="12.75" hidden="1" customHeight="1"/>
    <row r="22868" ht="12.75" hidden="1" customHeight="1"/>
    <row r="22869" ht="12.75" hidden="1" customHeight="1"/>
    <row r="22870" ht="12.75" hidden="1" customHeight="1"/>
    <row r="22871" ht="12.75" hidden="1" customHeight="1"/>
    <row r="22872" ht="12.75" hidden="1" customHeight="1"/>
    <row r="22873" ht="12.75" hidden="1" customHeight="1"/>
    <row r="22874" ht="12.75" hidden="1" customHeight="1"/>
    <row r="22875" ht="12.75" hidden="1" customHeight="1"/>
    <row r="22876" ht="12.75" hidden="1" customHeight="1"/>
    <row r="22877" ht="12.75" hidden="1" customHeight="1"/>
    <row r="22878" ht="12.75" hidden="1" customHeight="1"/>
    <row r="22879" ht="12.75" hidden="1" customHeight="1"/>
    <row r="22880" ht="12.75" hidden="1" customHeight="1"/>
    <row r="22881" ht="12.75" hidden="1" customHeight="1"/>
    <row r="22882" ht="12.75" hidden="1" customHeight="1"/>
    <row r="22883" ht="12.75" hidden="1" customHeight="1"/>
    <row r="22884" ht="12.75" hidden="1" customHeight="1"/>
    <row r="22885" ht="12.75" hidden="1" customHeight="1"/>
    <row r="22886" ht="12.75" hidden="1" customHeight="1"/>
    <row r="22887" ht="12.75" hidden="1" customHeight="1"/>
    <row r="22888" ht="12.75" hidden="1" customHeight="1"/>
    <row r="22889" ht="12.75" hidden="1" customHeight="1"/>
    <row r="22890" ht="12.75" hidden="1" customHeight="1"/>
    <row r="22891" ht="12.75" hidden="1" customHeight="1"/>
    <row r="22892" ht="12.75" hidden="1" customHeight="1"/>
    <row r="22893" ht="12.75" hidden="1" customHeight="1"/>
    <row r="22894" ht="12.75" hidden="1" customHeight="1"/>
    <row r="22895" ht="12.75" hidden="1" customHeight="1"/>
    <row r="22896" ht="12.75" hidden="1" customHeight="1"/>
    <row r="22897" ht="12.75" hidden="1" customHeight="1"/>
    <row r="22898" ht="12.75" hidden="1" customHeight="1"/>
    <row r="22899" ht="12.75" hidden="1" customHeight="1"/>
    <row r="22900" ht="12.75" hidden="1" customHeight="1"/>
    <row r="22901" ht="12.75" hidden="1" customHeight="1"/>
    <row r="22902" ht="12.75" hidden="1" customHeight="1"/>
    <row r="22903" ht="12.75" hidden="1" customHeight="1"/>
    <row r="22904" ht="12.75" hidden="1" customHeight="1"/>
    <row r="22905" ht="12.75" hidden="1" customHeight="1"/>
    <row r="22906" ht="12.75" hidden="1" customHeight="1"/>
    <row r="22907" ht="12.75" hidden="1" customHeight="1"/>
    <row r="22908" ht="12.75" hidden="1" customHeight="1"/>
    <row r="22909" ht="12.75" hidden="1" customHeight="1"/>
    <row r="22910" ht="12.75" hidden="1" customHeight="1"/>
    <row r="22911" ht="12.75" hidden="1" customHeight="1"/>
    <row r="22912" ht="12.75" hidden="1" customHeight="1"/>
    <row r="22913" ht="12.75" hidden="1" customHeight="1"/>
    <row r="22914" ht="12.75" hidden="1" customHeight="1"/>
    <row r="22915" ht="12.75" hidden="1" customHeight="1"/>
    <row r="22916" ht="12.75" hidden="1" customHeight="1"/>
    <row r="22917" ht="12.75" hidden="1" customHeight="1"/>
    <row r="22918" ht="12.75" hidden="1" customHeight="1"/>
    <row r="22919" ht="12.75" hidden="1" customHeight="1"/>
    <row r="22920" ht="12.75" hidden="1" customHeight="1"/>
    <row r="22921" ht="12.75" hidden="1" customHeight="1"/>
    <row r="22922" ht="12.75" hidden="1" customHeight="1"/>
    <row r="22923" ht="12.75" hidden="1" customHeight="1"/>
    <row r="22924" ht="12.75" hidden="1" customHeight="1"/>
    <row r="22925" ht="12.75" hidden="1" customHeight="1"/>
    <row r="22926" ht="12.75" hidden="1" customHeight="1"/>
    <row r="22927" ht="12.75" hidden="1" customHeight="1"/>
    <row r="22928" ht="12.75" hidden="1" customHeight="1"/>
    <row r="22929" ht="12.75" hidden="1" customHeight="1"/>
    <row r="22930" ht="12.75" hidden="1" customHeight="1"/>
    <row r="22931" ht="12.75" hidden="1" customHeight="1"/>
    <row r="22932" ht="12.75" hidden="1" customHeight="1"/>
    <row r="22933" ht="12.75" hidden="1" customHeight="1"/>
    <row r="22934" ht="12.75" hidden="1" customHeight="1"/>
    <row r="22935" ht="12.75" hidden="1" customHeight="1"/>
    <row r="22936" ht="12.75" hidden="1" customHeight="1"/>
    <row r="22937" ht="12.75" hidden="1" customHeight="1"/>
    <row r="22938" ht="12.75" hidden="1" customHeight="1"/>
    <row r="22939" ht="12.75" hidden="1" customHeight="1"/>
    <row r="22940" ht="12.75" hidden="1" customHeight="1"/>
    <row r="22941" ht="12.75" hidden="1" customHeight="1"/>
    <row r="22942" ht="12.75" hidden="1" customHeight="1"/>
    <row r="22943" ht="12.75" hidden="1" customHeight="1"/>
    <row r="22944" ht="12.75" hidden="1" customHeight="1"/>
    <row r="22945" ht="12.75" hidden="1" customHeight="1"/>
    <row r="22946" ht="12.75" hidden="1" customHeight="1"/>
    <row r="22947" ht="12.75" hidden="1" customHeight="1"/>
    <row r="22948" ht="12.75" hidden="1" customHeight="1"/>
    <row r="22949" ht="12.75" hidden="1" customHeight="1"/>
    <row r="22950" ht="12.75" hidden="1" customHeight="1"/>
    <row r="22951" ht="12.75" hidden="1" customHeight="1"/>
    <row r="22952" ht="12.75" hidden="1" customHeight="1"/>
    <row r="22953" ht="12.75" hidden="1" customHeight="1"/>
    <row r="22954" ht="12.75" hidden="1" customHeight="1"/>
    <row r="22955" ht="12.75" hidden="1" customHeight="1"/>
    <row r="22956" ht="12.75" hidden="1" customHeight="1"/>
    <row r="22957" ht="12.75" hidden="1" customHeight="1"/>
    <row r="22958" ht="12.75" hidden="1" customHeight="1"/>
    <row r="22959" ht="12.75" hidden="1" customHeight="1"/>
    <row r="22960" ht="12.75" hidden="1" customHeight="1"/>
    <row r="22961" ht="12.75" hidden="1" customHeight="1"/>
    <row r="22962" ht="12.75" hidden="1" customHeight="1"/>
    <row r="22963" ht="12.75" hidden="1" customHeight="1"/>
    <row r="22964" ht="12.75" hidden="1" customHeight="1"/>
    <row r="22965" ht="12.75" hidden="1" customHeight="1"/>
    <row r="22966" ht="12.75" hidden="1" customHeight="1"/>
    <row r="22967" ht="12.75" hidden="1" customHeight="1"/>
    <row r="22968" ht="12.75" hidden="1" customHeight="1"/>
    <row r="22969" ht="12.75" hidden="1" customHeight="1"/>
    <row r="22970" ht="12.75" hidden="1" customHeight="1"/>
    <row r="22971" ht="12.75" hidden="1" customHeight="1"/>
    <row r="22972" ht="12.75" hidden="1" customHeight="1"/>
    <row r="22973" ht="12.75" hidden="1" customHeight="1"/>
    <row r="22974" ht="12.75" hidden="1" customHeight="1"/>
    <row r="22975" ht="12.75" hidden="1" customHeight="1"/>
    <row r="22976" ht="12.75" hidden="1" customHeight="1"/>
    <row r="22977" ht="12.75" hidden="1" customHeight="1"/>
    <row r="22978" ht="12.75" hidden="1" customHeight="1"/>
    <row r="22979" ht="12.75" hidden="1" customHeight="1"/>
    <row r="22980" ht="12.75" hidden="1" customHeight="1"/>
    <row r="22981" ht="12.75" hidden="1" customHeight="1"/>
    <row r="22982" ht="12.75" hidden="1" customHeight="1"/>
    <row r="22983" ht="12.75" hidden="1" customHeight="1"/>
    <row r="22984" ht="12.75" hidden="1" customHeight="1"/>
    <row r="22985" ht="12.75" hidden="1" customHeight="1"/>
    <row r="22986" ht="12.75" hidden="1" customHeight="1"/>
    <row r="22987" ht="12.75" hidden="1" customHeight="1"/>
    <row r="22988" ht="12.75" hidden="1" customHeight="1"/>
    <row r="22989" ht="12.75" hidden="1" customHeight="1"/>
    <row r="22990" ht="12.75" hidden="1" customHeight="1"/>
    <row r="22991" ht="12.75" hidden="1" customHeight="1"/>
    <row r="22992" ht="12.75" hidden="1" customHeight="1"/>
    <row r="22993" ht="12.75" hidden="1" customHeight="1"/>
    <row r="22994" ht="12.75" hidden="1" customHeight="1"/>
    <row r="22995" ht="12.75" hidden="1" customHeight="1"/>
    <row r="22996" ht="12.75" hidden="1" customHeight="1"/>
    <row r="22997" ht="12.75" hidden="1" customHeight="1"/>
    <row r="22998" ht="12.75" hidden="1" customHeight="1"/>
    <row r="22999" ht="12.75" hidden="1" customHeight="1"/>
    <row r="23000" ht="12.75" hidden="1" customHeight="1"/>
    <row r="23001" ht="12.75" hidden="1" customHeight="1"/>
    <row r="23002" ht="12.75" hidden="1" customHeight="1"/>
    <row r="23003" ht="12.75" hidden="1" customHeight="1"/>
    <row r="23004" ht="12.75" hidden="1" customHeight="1"/>
    <row r="23005" ht="12.75" hidden="1" customHeight="1"/>
    <row r="23006" ht="12.75" hidden="1" customHeight="1"/>
    <row r="23007" ht="12.75" hidden="1" customHeight="1"/>
    <row r="23008" ht="12.75" hidden="1" customHeight="1"/>
    <row r="23009" ht="12.75" hidden="1" customHeight="1"/>
    <row r="23010" ht="12.75" hidden="1" customHeight="1"/>
    <row r="23011" ht="12.75" hidden="1" customHeight="1"/>
    <row r="23012" ht="12.75" hidden="1" customHeight="1"/>
    <row r="23013" ht="12.75" hidden="1" customHeight="1"/>
    <row r="23014" ht="12.75" hidden="1" customHeight="1"/>
    <row r="23015" ht="12.75" hidden="1" customHeight="1"/>
    <row r="23016" ht="12.75" hidden="1" customHeight="1"/>
    <row r="23017" ht="12.75" hidden="1" customHeight="1"/>
    <row r="23018" ht="12.75" hidden="1" customHeight="1"/>
    <row r="23019" ht="12.75" hidden="1" customHeight="1"/>
    <row r="23020" ht="12.75" hidden="1" customHeight="1"/>
    <row r="23021" ht="12.75" hidden="1" customHeight="1"/>
    <row r="23022" ht="12.75" hidden="1" customHeight="1"/>
    <row r="23023" ht="12.75" hidden="1" customHeight="1"/>
    <row r="23024" ht="12.75" hidden="1" customHeight="1"/>
    <row r="23025" ht="12.75" hidden="1" customHeight="1"/>
    <row r="23026" ht="12.75" hidden="1" customHeight="1"/>
    <row r="23027" ht="12.75" hidden="1" customHeight="1"/>
    <row r="23028" ht="12.75" hidden="1" customHeight="1"/>
    <row r="23029" ht="12.75" hidden="1" customHeight="1"/>
    <row r="23030" ht="12.75" hidden="1" customHeight="1"/>
    <row r="23031" ht="12.75" hidden="1" customHeight="1"/>
    <row r="23032" ht="12.75" hidden="1" customHeight="1"/>
    <row r="23033" ht="12.75" hidden="1" customHeight="1"/>
    <row r="23034" ht="12.75" hidden="1" customHeight="1"/>
    <row r="23035" ht="12.75" hidden="1" customHeight="1"/>
    <row r="23036" ht="12.75" hidden="1" customHeight="1"/>
    <row r="23037" ht="12.75" hidden="1" customHeight="1"/>
    <row r="23038" ht="12.75" hidden="1" customHeight="1"/>
    <row r="23039" ht="12.75" hidden="1" customHeight="1"/>
    <row r="23040" ht="12.75" hidden="1" customHeight="1"/>
    <row r="23041" ht="12.75" hidden="1" customHeight="1"/>
    <row r="23042" ht="12.75" hidden="1" customHeight="1"/>
    <row r="23043" ht="12.75" hidden="1" customHeight="1"/>
    <row r="23044" ht="12.75" hidden="1" customHeight="1"/>
    <row r="23045" ht="12.75" hidden="1" customHeight="1"/>
    <row r="23046" ht="12.75" hidden="1" customHeight="1"/>
    <row r="23047" ht="12.75" hidden="1" customHeight="1"/>
    <row r="23048" ht="12.75" hidden="1" customHeight="1"/>
    <row r="23049" ht="12.75" hidden="1" customHeight="1"/>
    <row r="23050" ht="12.75" hidden="1" customHeight="1"/>
    <row r="23051" ht="12.75" hidden="1" customHeight="1"/>
    <row r="23052" ht="12.75" hidden="1" customHeight="1"/>
    <row r="23053" ht="12.75" hidden="1" customHeight="1"/>
    <row r="23054" ht="12.75" hidden="1" customHeight="1"/>
    <row r="23055" ht="12.75" hidden="1" customHeight="1"/>
    <row r="23056" ht="12.75" hidden="1" customHeight="1"/>
    <row r="23057" ht="12.75" hidden="1" customHeight="1"/>
    <row r="23058" ht="12.75" hidden="1" customHeight="1"/>
    <row r="23059" ht="12.75" hidden="1" customHeight="1"/>
    <row r="23060" ht="12.75" hidden="1" customHeight="1"/>
    <row r="23061" ht="12.75" hidden="1" customHeight="1"/>
    <row r="23062" ht="12.75" hidden="1" customHeight="1"/>
    <row r="23063" ht="12.75" hidden="1" customHeight="1"/>
    <row r="23064" ht="12.75" hidden="1" customHeight="1"/>
    <row r="23065" ht="12.75" hidden="1" customHeight="1"/>
    <row r="23066" ht="12.75" hidden="1" customHeight="1"/>
    <row r="23067" ht="12.75" hidden="1" customHeight="1"/>
    <row r="23068" ht="12.75" hidden="1" customHeight="1"/>
    <row r="23069" ht="12.75" hidden="1" customHeight="1"/>
    <row r="23070" ht="12.75" hidden="1" customHeight="1"/>
    <row r="23071" ht="12.75" hidden="1" customHeight="1"/>
    <row r="23072" ht="12.75" hidden="1" customHeight="1"/>
    <row r="23073" ht="12.75" hidden="1" customHeight="1"/>
    <row r="23074" ht="12.75" hidden="1" customHeight="1"/>
    <row r="23075" ht="12.75" hidden="1" customHeight="1"/>
    <row r="23076" ht="12.75" hidden="1" customHeight="1"/>
    <row r="23077" ht="12.75" hidden="1" customHeight="1"/>
    <row r="23078" ht="12.75" hidden="1" customHeight="1"/>
    <row r="23079" ht="12.75" hidden="1" customHeight="1"/>
    <row r="23080" ht="12.75" hidden="1" customHeight="1"/>
    <row r="23081" ht="12.75" hidden="1" customHeight="1"/>
    <row r="23082" ht="12.75" hidden="1" customHeight="1"/>
    <row r="23083" ht="12.75" hidden="1" customHeight="1"/>
    <row r="23084" ht="12.75" hidden="1" customHeight="1"/>
    <row r="23085" ht="12.75" hidden="1" customHeight="1"/>
    <row r="23086" ht="12.75" hidden="1" customHeight="1"/>
    <row r="23087" ht="12.75" hidden="1" customHeight="1"/>
    <row r="23088" ht="12.75" hidden="1" customHeight="1"/>
    <row r="23089" ht="12.75" hidden="1" customHeight="1"/>
    <row r="23090" ht="12.75" hidden="1" customHeight="1"/>
    <row r="23091" ht="12.75" hidden="1" customHeight="1"/>
    <row r="23092" ht="12.75" hidden="1" customHeight="1"/>
    <row r="23093" ht="12.75" hidden="1" customHeight="1"/>
    <row r="23094" ht="12.75" hidden="1" customHeight="1"/>
    <row r="23095" ht="12.75" hidden="1" customHeight="1"/>
    <row r="23096" ht="12.75" hidden="1" customHeight="1"/>
    <row r="23097" ht="12.75" hidden="1" customHeight="1"/>
    <row r="23098" ht="12.75" hidden="1" customHeight="1"/>
    <row r="23099" ht="12.75" hidden="1" customHeight="1"/>
    <row r="23100" ht="12.75" hidden="1" customHeight="1"/>
    <row r="23101" ht="12.75" hidden="1" customHeight="1"/>
    <row r="23102" ht="12.75" hidden="1" customHeight="1"/>
    <row r="23103" ht="12.75" hidden="1" customHeight="1"/>
    <row r="23104" ht="12.75" hidden="1" customHeight="1"/>
    <row r="23105" ht="12.75" hidden="1" customHeight="1"/>
    <row r="23106" ht="12.75" hidden="1" customHeight="1"/>
    <row r="23107" ht="12.75" hidden="1" customHeight="1"/>
    <row r="23108" ht="12.75" hidden="1" customHeight="1"/>
    <row r="23109" ht="12.75" hidden="1" customHeight="1"/>
    <row r="23110" ht="12.75" hidden="1" customHeight="1"/>
    <row r="23111" ht="12.75" hidden="1" customHeight="1"/>
    <row r="23112" ht="12.75" hidden="1" customHeight="1"/>
    <row r="23113" ht="12.75" hidden="1" customHeight="1"/>
    <row r="23114" ht="12.75" hidden="1" customHeight="1"/>
    <row r="23115" ht="12.75" hidden="1" customHeight="1"/>
    <row r="23116" ht="12.75" hidden="1" customHeight="1"/>
    <row r="23117" ht="12.75" hidden="1" customHeight="1"/>
    <row r="23118" ht="12.75" hidden="1" customHeight="1"/>
    <row r="23119" ht="12.75" hidden="1" customHeight="1"/>
    <row r="23120" ht="12.75" hidden="1" customHeight="1"/>
    <row r="23121" ht="12.75" hidden="1" customHeight="1"/>
    <row r="23122" ht="12.75" hidden="1" customHeight="1"/>
    <row r="23123" ht="12.75" hidden="1" customHeight="1"/>
    <row r="23124" ht="12.75" hidden="1" customHeight="1"/>
    <row r="23125" ht="12.75" hidden="1" customHeight="1"/>
    <row r="23126" ht="12.75" hidden="1" customHeight="1"/>
    <row r="23127" ht="12.75" hidden="1" customHeight="1"/>
    <row r="23128" ht="12.75" hidden="1" customHeight="1"/>
    <row r="23129" ht="12.75" hidden="1" customHeight="1"/>
    <row r="23130" ht="12.75" hidden="1" customHeight="1"/>
    <row r="23131" ht="12.75" hidden="1" customHeight="1"/>
    <row r="23132" ht="12.75" hidden="1" customHeight="1"/>
    <row r="23133" ht="12.75" hidden="1" customHeight="1"/>
    <row r="23134" ht="12.75" hidden="1" customHeight="1"/>
    <row r="23135" ht="12.75" hidden="1" customHeight="1"/>
    <row r="23136" ht="12.75" hidden="1" customHeight="1"/>
    <row r="23137" ht="12.75" hidden="1" customHeight="1"/>
    <row r="23138" ht="12.75" hidden="1" customHeight="1"/>
    <row r="23139" ht="12.75" hidden="1" customHeight="1"/>
    <row r="23140" ht="12.75" hidden="1" customHeight="1"/>
    <row r="23141" ht="12.75" hidden="1" customHeight="1"/>
    <row r="23142" ht="12.75" hidden="1" customHeight="1"/>
    <row r="23143" ht="12.75" hidden="1" customHeight="1"/>
    <row r="23144" ht="12.75" hidden="1" customHeight="1"/>
    <row r="23145" ht="12.75" hidden="1" customHeight="1"/>
    <row r="23146" ht="12.75" hidden="1" customHeight="1"/>
    <row r="23147" ht="12.75" hidden="1" customHeight="1"/>
    <row r="23148" ht="12.75" hidden="1" customHeight="1"/>
    <row r="23149" ht="12.75" hidden="1" customHeight="1"/>
    <row r="23150" ht="12.75" hidden="1" customHeight="1"/>
    <row r="23151" ht="12.75" hidden="1" customHeight="1"/>
    <row r="23152" ht="12.75" hidden="1" customHeight="1"/>
    <row r="23153" ht="12.75" hidden="1" customHeight="1"/>
    <row r="23154" ht="12.75" hidden="1" customHeight="1"/>
    <row r="23155" ht="12.75" hidden="1" customHeight="1"/>
    <row r="23156" ht="12.75" hidden="1" customHeight="1"/>
    <row r="23157" ht="12.75" hidden="1" customHeight="1"/>
    <row r="23158" ht="12.75" hidden="1" customHeight="1"/>
    <row r="23159" ht="12.75" hidden="1" customHeight="1"/>
    <row r="23160" ht="12.75" hidden="1" customHeight="1"/>
    <row r="23161" ht="12.75" hidden="1" customHeight="1"/>
    <row r="23162" ht="12.75" hidden="1" customHeight="1"/>
    <row r="23163" ht="12.75" hidden="1" customHeight="1"/>
    <row r="23164" ht="12.75" hidden="1" customHeight="1"/>
    <row r="23165" ht="12.75" hidden="1" customHeight="1"/>
    <row r="23166" ht="12.75" hidden="1" customHeight="1"/>
    <row r="23167" ht="12.75" hidden="1" customHeight="1"/>
    <row r="23168" ht="12.75" hidden="1" customHeight="1"/>
    <row r="23169" ht="12.75" hidden="1" customHeight="1"/>
    <row r="23170" ht="12.75" hidden="1" customHeight="1"/>
    <row r="23171" ht="12.75" hidden="1" customHeight="1"/>
    <row r="23172" ht="12.75" hidden="1" customHeight="1"/>
    <row r="23173" ht="12.75" hidden="1" customHeight="1"/>
    <row r="23174" ht="12.75" hidden="1" customHeight="1"/>
    <row r="23175" ht="12.75" hidden="1" customHeight="1"/>
    <row r="23176" ht="12.75" hidden="1" customHeight="1"/>
    <row r="23177" ht="12.75" hidden="1" customHeight="1"/>
    <row r="23178" ht="12.75" hidden="1" customHeight="1"/>
    <row r="23179" ht="12.75" hidden="1" customHeight="1"/>
    <row r="23180" ht="12.75" hidden="1" customHeight="1"/>
    <row r="23181" ht="12.75" hidden="1" customHeight="1"/>
    <row r="23182" ht="12.75" hidden="1" customHeight="1"/>
    <row r="23183" ht="12.75" hidden="1" customHeight="1"/>
    <row r="23184" ht="12.75" hidden="1" customHeight="1"/>
    <row r="23185" ht="12.75" hidden="1" customHeight="1"/>
    <row r="23186" ht="12.75" hidden="1" customHeight="1"/>
    <row r="23187" ht="12.75" hidden="1" customHeight="1"/>
    <row r="23188" ht="12.75" hidden="1" customHeight="1"/>
    <row r="23189" ht="12.75" hidden="1" customHeight="1"/>
    <row r="23190" ht="12.75" hidden="1" customHeight="1"/>
    <row r="23191" ht="12.75" hidden="1" customHeight="1"/>
    <row r="23192" ht="12.75" hidden="1" customHeight="1"/>
    <row r="23193" ht="12.75" hidden="1" customHeight="1"/>
    <row r="23194" ht="12.75" hidden="1" customHeight="1"/>
    <row r="23195" ht="12.75" hidden="1" customHeight="1"/>
    <row r="23196" ht="12.75" hidden="1" customHeight="1"/>
    <row r="23197" ht="12.75" hidden="1" customHeight="1"/>
    <row r="23198" ht="12.75" hidden="1" customHeight="1"/>
    <row r="23199" ht="12.75" hidden="1" customHeight="1"/>
    <row r="23200" ht="12.75" hidden="1" customHeight="1"/>
    <row r="23201" ht="12.75" hidden="1" customHeight="1"/>
    <row r="23202" ht="12.75" hidden="1" customHeight="1"/>
    <row r="23203" ht="12.75" hidden="1" customHeight="1"/>
    <row r="23204" ht="12.75" hidden="1" customHeight="1"/>
    <row r="23205" ht="12.75" hidden="1" customHeight="1"/>
    <row r="23206" ht="12.75" hidden="1" customHeight="1"/>
    <row r="23207" ht="12.75" hidden="1" customHeight="1"/>
    <row r="23208" ht="12.75" hidden="1" customHeight="1"/>
    <row r="23209" ht="12.75" hidden="1" customHeight="1"/>
    <row r="23210" ht="12.75" hidden="1" customHeight="1"/>
    <row r="23211" ht="12.75" hidden="1" customHeight="1"/>
    <row r="23212" ht="12.75" hidden="1" customHeight="1"/>
    <row r="23213" ht="12.75" hidden="1" customHeight="1"/>
    <row r="23214" ht="12.75" hidden="1" customHeight="1"/>
    <row r="23215" ht="12.75" hidden="1" customHeight="1"/>
    <row r="23216" ht="12.75" hidden="1" customHeight="1"/>
    <row r="23217" ht="12.75" hidden="1" customHeight="1"/>
    <row r="23218" ht="12.75" hidden="1" customHeight="1"/>
    <row r="23219" ht="12.75" hidden="1" customHeight="1"/>
    <row r="23220" ht="12.75" hidden="1" customHeight="1"/>
    <row r="23221" ht="12.75" hidden="1" customHeight="1"/>
    <row r="23222" ht="12.75" hidden="1" customHeight="1"/>
    <row r="23223" ht="12.75" hidden="1" customHeight="1"/>
    <row r="23224" ht="12.75" hidden="1" customHeight="1"/>
    <row r="23225" ht="12.75" hidden="1" customHeight="1"/>
    <row r="23226" ht="12.75" hidden="1" customHeight="1"/>
    <row r="23227" ht="12.75" hidden="1" customHeight="1"/>
    <row r="23228" ht="12.75" hidden="1" customHeight="1"/>
    <row r="23229" ht="12.75" hidden="1" customHeight="1"/>
    <row r="23230" ht="12.75" hidden="1" customHeight="1"/>
    <row r="23231" ht="12.75" hidden="1" customHeight="1"/>
    <row r="23232" ht="12.75" hidden="1" customHeight="1"/>
    <row r="23233" ht="12.75" hidden="1" customHeight="1"/>
    <row r="23234" ht="12.75" hidden="1" customHeight="1"/>
    <row r="23235" ht="12.75" hidden="1" customHeight="1"/>
    <row r="23236" ht="12.75" hidden="1" customHeight="1"/>
    <row r="23237" ht="12.75" hidden="1" customHeight="1"/>
    <row r="23238" ht="12.75" hidden="1" customHeight="1"/>
    <row r="23239" ht="12.75" hidden="1" customHeight="1"/>
    <row r="23240" ht="12.75" hidden="1" customHeight="1"/>
    <row r="23241" ht="12.75" hidden="1" customHeight="1"/>
    <row r="23242" ht="12.75" hidden="1" customHeight="1"/>
    <row r="23243" ht="12.75" hidden="1" customHeight="1"/>
    <row r="23244" ht="12.75" hidden="1" customHeight="1"/>
    <row r="23245" ht="12.75" hidden="1" customHeight="1"/>
    <row r="23246" ht="12.75" hidden="1" customHeight="1"/>
    <row r="23247" ht="12.75" hidden="1" customHeight="1"/>
    <row r="23248" ht="12.75" hidden="1" customHeight="1"/>
    <row r="23249" ht="12.75" hidden="1" customHeight="1"/>
    <row r="23250" ht="12.75" hidden="1" customHeight="1"/>
    <row r="23251" ht="12.75" hidden="1" customHeight="1"/>
    <row r="23252" ht="12.75" hidden="1" customHeight="1"/>
    <row r="23253" ht="12.75" hidden="1" customHeight="1"/>
    <row r="23254" ht="12.75" hidden="1" customHeight="1"/>
    <row r="23255" ht="12.75" hidden="1" customHeight="1"/>
    <row r="23256" ht="12.75" hidden="1" customHeight="1"/>
    <row r="23257" ht="12.75" hidden="1" customHeight="1"/>
    <row r="23258" ht="12.75" hidden="1" customHeight="1"/>
    <row r="23259" ht="12.75" hidden="1" customHeight="1"/>
    <row r="23260" ht="12.75" hidden="1" customHeight="1"/>
    <row r="23261" ht="12.75" hidden="1" customHeight="1"/>
    <row r="23262" ht="12.75" hidden="1" customHeight="1"/>
    <row r="23263" ht="12.75" hidden="1" customHeight="1"/>
    <row r="23264" ht="12.75" hidden="1" customHeight="1"/>
    <row r="23265" ht="12.75" hidden="1" customHeight="1"/>
    <row r="23266" ht="12.75" hidden="1" customHeight="1"/>
    <row r="23267" ht="12.75" hidden="1" customHeight="1"/>
    <row r="23268" ht="12.75" hidden="1" customHeight="1"/>
    <row r="23269" ht="12.75" hidden="1" customHeight="1"/>
    <row r="23270" ht="12.75" hidden="1" customHeight="1"/>
    <row r="23271" ht="12.75" hidden="1" customHeight="1"/>
    <row r="23272" ht="12.75" hidden="1" customHeight="1"/>
    <row r="23273" ht="12.75" hidden="1" customHeight="1"/>
    <row r="23274" ht="12.75" hidden="1" customHeight="1"/>
    <row r="23275" ht="12.75" hidden="1" customHeight="1"/>
    <row r="23276" ht="12.75" hidden="1" customHeight="1"/>
    <row r="23277" ht="12.75" hidden="1" customHeight="1"/>
    <row r="23278" ht="12.75" hidden="1" customHeight="1"/>
    <row r="23279" ht="12.75" hidden="1" customHeight="1"/>
    <row r="23280" ht="12.75" hidden="1" customHeight="1"/>
    <row r="23281" ht="12.75" hidden="1" customHeight="1"/>
    <row r="23282" ht="12.75" hidden="1" customHeight="1"/>
    <row r="23283" ht="12.75" hidden="1" customHeight="1"/>
    <row r="23284" ht="12.75" hidden="1" customHeight="1"/>
    <row r="23285" ht="12.75" hidden="1" customHeight="1"/>
    <row r="23286" ht="12.75" hidden="1" customHeight="1"/>
    <row r="23287" ht="12.75" hidden="1" customHeight="1"/>
    <row r="23288" ht="12.75" hidden="1" customHeight="1"/>
    <row r="23289" ht="12.75" hidden="1" customHeight="1"/>
    <row r="23290" ht="12.75" hidden="1" customHeight="1"/>
    <row r="23291" ht="12.75" hidden="1" customHeight="1"/>
    <row r="23292" ht="12.75" hidden="1" customHeight="1"/>
    <row r="23293" ht="12.75" hidden="1" customHeight="1"/>
    <row r="23294" ht="12.75" hidden="1" customHeight="1"/>
    <row r="23295" ht="12.75" hidden="1" customHeight="1"/>
    <row r="23296" ht="12.75" hidden="1" customHeight="1"/>
    <row r="23297" ht="12.75" hidden="1" customHeight="1"/>
    <row r="23298" ht="12.75" hidden="1" customHeight="1"/>
    <row r="23299" ht="12.75" hidden="1" customHeight="1"/>
    <row r="23300" ht="12.75" hidden="1" customHeight="1"/>
    <row r="23301" ht="12.75" hidden="1" customHeight="1"/>
    <row r="23302" ht="12.75" hidden="1" customHeight="1"/>
    <row r="23303" ht="12.75" hidden="1" customHeight="1"/>
    <row r="23304" ht="12.75" hidden="1" customHeight="1"/>
    <row r="23305" ht="12.75" hidden="1" customHeight="1"/>
    <row r="23306" ht="12.75" hidden="1" customHeight="1"/>
    <row r="23307" ht="12.75" hidden="1" customHeight="1"/>
    <row r="23308" ht="12.75" hidden="1" customHeight="1"/>
    <row r="23309" ht="12.75" hidden="1" customHeight="1"/>
    <row r="23310" ht="12.75" hidden="1" customHeight="1"/>
    <row r="23311" ht="12.75" hidden="1" customHeight="1"/>
    <row r="23312" ht="12.75" hidden="1" customHeight="1"/>
    <row r="23313" ht="12.75" hidden="1" customHeight="1"/>
    <row r="23314" ht="12.75" hidden="1" customHeight="1"/>
    <row r="23315" ht="12.75" hidden="1" customHeight="1"/>
    <row r="23316" ht="12.75" hidden="1" customHeight="1"/>
    <row r="23317" ht="12.75" hidden="1" customHeight="1"/>
    <row r="23318" ht="12.75" hidden="1" customHeight="1"/>
    <row r="23319" ht="12.75" hidden="1" customHeight="1"/>
    <row r="23320" ht="12.75" hidden="1" customHeight="1"/>
    <row r="23321" ht="12.75" hidden="1" customHeight="1"/>
    <row r="23322" ht="12.75" hidden="1" customHeight="1"/>
    <row r="23323" ht="12.75" hidden="1" customHeight="1"/>
    <row r="23324" ht="12.75" hidden="1" customHeight="1"/>
    <row r="23325" ht="12.75" hidden="1" customHeight="1"/>
    <row r="23326" ht="12.75" hidden="1" customHeight="1"/>
    <row r="23327" ht="12.75" hidden="1" customHeight="1"/>
    <row r="23328" ht="12.75" hidden="1" customHeight="1"/>
    <row r="23329" ht="12.75" hidden="1" customHeight="1"/>
    <row r="23330" ht="12.75" hidden="1" customHeight="1"/>
    <row r="23331" ht="12.75" hidden="1" customHeight="1"/>
    <row r="23332" ht="12.75" hidden="1" customHeight="1"/>
    <row r="23333" ht="12.75" hidden="1" customHeight="1"/>
    <row r="23334" ht="12.75" hidden="1" customHeight="1"/>
    <row r="23335" ht="12.75" hidden="1" customHeight="1"/>
    <row r="23336" ht="12.75" hidden="1" customHeight="1"/>
    <row r="23337" ht="12.75" hidden="1" customHeight="1"/>
    <row r="23338" ht="12.75" hidden="1" customHeight="1"/>
    <row r="23339" ht="12.75" hidden="1" customHeight="1"/>
    <row r="23340" ht="12.75" hidden="1" customHeight="1"/>
    <row r="23341" ht="12.75" hidden="1" customHeight="1"/>
    <row r="23342" ht="12.75" hidden="1" customHeight="1"/>
    <row r="23343" ht="12.75" hidden="1" customHeight="1"/>
    <row r="23344" ht="12.75" hidden="1" customHeight="1"/>
    <row r="23345" ht="12.75" hidden="1" customHeight="1"/>
    <row r="23346" ht="12.75" hidden="1" customHeight="1"/>
    <row r="23347" ht="12.75" hidden="1" customHeight="1"/>
    <row r="23348" ht="12.75" hidden="1" customHeight="1"/>
    <row r="23349" ht="12.75" hidden="1" customHeight="1"/>
    <row r="23350" ht="12.75" hidden="1" customHeight="1"/>
    <row r="23351" ht="12.75" hidden="1" customHeight="1"/>
    <row r="23352" ht="12.75" hidden="1" customHeight="1"/>
    <row r="23353" ht="12.75" hidden="1" customHeight="1"/>
    <row r="23354" ht="12.75" hidden="1" customHeight="1"/>
    <row r="23355" ht="12.75" hidden="1" customHeight="1"/>
    <row r="23356" ht="12.75" hidden="1" customHeight="1"/>
    <row r="23357" ht="12.75" hidden="1" customHeight="1"/>
    <row r="23358" ht="12.75" hidden="1" customHeight="1"/>
    <row r="23359" ht="12.75" hidden="1" customHeight="1"/>
    <row r="23360" ht="12.75" hidden="1" customHeight="1"/>
    <row r="23361" ht="12.75" hidden="1" customHeight="1"/>
    <row r="23362" ht="12.75" hidden="1" customHeight="1"/>
    <row r="23363" ht="12.75" hidden="1" customHeight="1"/>
    <row r="23364" ht="12.75" hidden="1" customHeight="1"/>
    <row r="23365" ht="12.75" hidden="1" customHeight="1"/>
    <row r="23366" ht="12.75" hidden="1" customHeight="1"/>
    <row r="23367" ht="12.75" hidden="1" customHeight="1"/>
    <row r="23368" ht="12.75" hidden="1" customHeight="1"/>
    <row r="23369" ht="12.75" hidden="1" customHeight="1"/>
    <row r="23370" ht="12.75" hidden="1" customHeight="1"/>
    <row r="23371" ht="12.75" hidden="1" customHeight="1"/>
    <row r="23372" ht="12.75" hidden="1" customHeight="1"/>
    <row r="23373" ht="12.75" hidden="1" customHeight="1"/>
    <row r="23374" ht="12.75" hidden="1" customHeight="1"/>
    <row r="23375" ht="12.75" hidden="1" customHeight="1"/>
    <row r="23376" ht="12.75" hidden="1" customHeight="1"/>
    <row r="23377" ht="12.75" hidden="1" customHeight="1"/>
    <row r="23378" ht="12.75" hidden="1" customHeight="1"/>
    <row r="23379" ht="12.75" hidden="1" customHeight="1"/>
    <row r="23380" ht="12.75" hidden="1" customHeight="1"/>
    <row r="23381" ht="12.75" hidden="1" customHeight="1"/>
    <row r="23382" ht="12.75" hidden="1" customHeight="1"/>
    <row r="23383" ht="12.75" hidden="1" customHeight="1"/>
    <row r="23384" ht="12.75" hidden="1" customHeight="1"/>
    <row r="23385" ht="12.75" hidden="1" customHeight="1"/>
    <row r="23386" ht="12.75" hidden="1" customHeight="1"/>
    <row r="23387" ht="12.75" hidden="1" customHeight="1"/>
    <row r="23388" ht="12.75" hidden="1" customHeight="1"/>
    <row r="23389" ht="12.75" hidden="1" customHeight="1"/>
    <row r="23390" ht="12.75" hidden="1" customHeight="1"/>
    <row r="23391" ht="12.75" hidden="1" customHeight="1"/>
    <row r="23392" ht="12.75" hidden="1" customHeight="1"/>
    <row r="23393" ht="12.75" hidden="1" customHeight="1"/>
    <row r="23394" ht="12.75" hidden="1" customHeight="1"/>
    <row r="23395" ht="12.75" hidden="1" customHeight="1"/>
    <row r="23396" ht="12.75" hidden="1" customHeight="1"/>
    <row r="23397" ht="12.75" hidden="1" customHeight="1"/>
    <row r="23398" ht="12.75" hidden="1" customHeight="1"/>
    <row r="23399" ht="12.75" hidden="1" customHeight="1"/>
    <row r="23400" ht="12.75" hidden="1" customHeight="1"/>
    <row r="23401" ht="12.75" hidden="1" customHeight="1"/>
    <row r="23402" ht="12.75" hidden="1" customHeight="1"/>
    <row r="23403" ht="12.75" hidden="1" customHeight="1"/>
    <row r="23404" ht="12.75" hidden="1" customHeight="1"/>
    <row r="23405" ht="12.75" hidden="1" customHeight="1"/>
    <row r="23406" ht="12.75" hidden="1" customHeight="1"/>
    <row r="23407" ht="12.75" hidden="1" customHeight="1"/>
    <row r="23408" ht="12.75" hidden="1" customHeight="1"/>
    <row r="23409" ht="12.75" hidden="1" customHeight="1"/>
    <row r="23410" ht="12.75" hidden="1" customHeight="1"/>
    <row r="23411" ht="12.75" hidden="1" customHeight="1"/>
    <row r="23412" ht="12.75" hidden="1" customHeight="1"/>
    <row r="23413" ht="12.75" hidden="1" customHeight="1"/>
    <row r="23414" ht="12.75" hidden="1" customHeight="1"/>
    <row r="23415" ht="12.75" hidden="1" customHeight="1"/>
    <row r="23416" ht="12.75" hidden="1" customHeight="1"/>
    <row r="23417" ht="12.75" hidden="1" customHeight="1"/>
    <row r="23418" ht="12.75" hidden="1" customHeight="1"/>
    <row r="23419" ht="12.75" hidden="1" customHeight="1"/>
    <row r="23420" ht="12.75" hidden="1" customHeight="1"/>
    <row r="23421" ht="12.75" hidden="1" customHeight="1"/>
    <row r="23422" ht="12.75" hidden="1" customHeight="1"/>
    <row r="23423" ht="12.75" hidden="1" customHeight="1"/>
    <row r="23424" ht="12.75" hidden="1" customHeight="1"/>
    <row r="23425" ht="12.75" hidden="1" customHeight="1"/>
    <row r="23426" ht="12.75" hidden="1" customHeight="1"/>
    <row r="23427" ht="12.75" hidden="1" customHeight="1"/>
    <row r="23428" ht="12.75" hidden="1" customHeight="1"/>
    <row r="23429" ht="12.75" hidden="1" customHeight="1"/>
    <row r="23430" ht="12.75" hidden="1" customHeight="1"/>
    <row r="23431" ht="12.75" hidden="1" customHeight="1"/>
    <row r="23432" ht="12.75" hidden="1" customHeight="1"/>
    <row r="23433" ht="12.75" hidden="1" customHeight="1"/>
    <row r="23434" ht="12.75" hidden="1" customHeight="1"/>
    <row r="23435" ht="12.75" hidden="1" customHeight="1"/>
    <row r="23436" ht="12.75" hidden="1" customHeight="1"/>
    <row r="23437" ht="12.75" hidden="1" customHeight="1"/>
    <row r="23438" ht="12.75" hidden="1" customHeight="1"/>
    <row r="23439" ht="12.75" hidden="1" customHeight="1"/>
    <row r="23440" ht="12.75" hidden="1" customHeight="1"/>
    <row r="23441" ht="12.75" hidden="1" customHeight="1"/>
    <row r="23442" ht="12.75" hidden="1" customHeight="1"/>
    <row r="23443" ht="12.75" hidden="1" customHeight="1"/>
    <row r="23444" ht="12.75" hidden="1" customHeight="1"/>
    <row r="23445" ht="12.75" hidden="1" customHeight="1"/>
    <row r="23446" ht="12.75" hidden="1" customHeight="1"/>
    <row r="23447" ht="12.75" hidden="1" customHeight="1"/>
    <row r="23448" ht="12.75" hidden="1" customHeight="1"/>
    <row r="23449" ht="12.75" hidden="1" customHeight="1"/>
    <row r="23450" ht="12.75" hidden="1" customHeight="1"/>
    <row r="23451" ht="12.75" hidden="1" customHeight="1"/>
    <row r="23452" ht="12.75" hidden="1" customHeight="1"/>
    <row r="23453" ht="12.75" hidden="1" customHeight="1"/>
    <row r="23454" ht="12.75" hidden="1" customHeight="1"/>
    <row r="23455" ht="12.75" hidden="1" customHeight="1"/>
    <row r="23456" ht="12.75" hidden="1" customHeight="1"/>
    <row r="23457" ht="12.75" hidden="1" customHeight="1"/>
    <row r="23458" ht="12.75" hidden="1" customHeight="1"/>
    <row r="23459" ht="12.75" hidden="1" customHeight="1"/>
    <row r="23460" ht="12.75" hidden="1" customHeight="1"/>
    <row r="23461" ht="12.75" hidden="1" customHeight="1"/>
    <row r="23462" ht="12.75" hidden="1" customHeight="1"/>
    <row r="23463" ht="12.75" hidden="1" customHeight="1"/>
    <row r="23464" ht="12.75" hidden="1" customHeight="1"/>
    <row r="23465" ht="12.75" hidden="1" customHeight="1"/>
    <row r="23466" ht="12.75" hidden="1" customHeight="1"/>
    <row r="23467" ht="12.75" hidden="1" customHeight="1"/>
    <row r="23468" ht="12.75" hidden="1" customHeight="1"/>
    <row r="23469" ht="12.75" hidden="1" customHeight="1"/>
    <row r="23470" ht="12.75" hidden="1" customHeight="1"/>
    <row r="23471" ht="12.75" hidden="1" customHeight="1"/>
    <row r="23472" ht="12.75" hidden="1" customHeight="1"/>
    <row r="23473" ht="12.75" hidden="1" customHeight="1"/>
    <row r="23474" ht="12.75" hidden="1" customHeight="1"/>
    <row r="23475" ht="12.75" hidden="1" customHeight="1"/>
    <row r="23476" ht="12.75" hidden="1" customHeight="1"/>
    <row r="23477" ht="12.75" hidden="1" customHeight="1"/>
    <row r="23478" ht="12.75" hidden="1" customHeight="1"/>
    <row r="23479" ht="12.75" hidden="1" customHeight="1"/>
    <row r="23480" ht="12.75" hidden="1" customHeight="1"/>
    <row r="23481" ht="12.75" hidden="1" customHeight="1"/>
    <row r="23482" ht="12.75" hidden="1" customHeight="1"/>
    <row r="23483" ht="12.75" hidden="1" customHeight="1"/>
    <row r="23484" ht="12.75" hidden="1" customHeight="1"/>
    <row r="23485" ht="12.75" hidden="1" customHeight="1"/>
    <row r="23486" ht="12.75" hidden="1" customHeight="1"/>
    <row r="23487" ht="12.75" hidden="1" customHeight="1"/>
    <row r="23488" ht="12.75" hidden="1" customHeight="1"/>
    <row r="23489" ht="12.75" hidden="1" customHeight="1"/>
    <row r="23490" ht="12.75" hidden="1" customHeight="1"/>
    <row r="23491" ht="12.75" hidden="1" customHeight="1"/>
    <row r="23492" ht="12.75" hidden="1" customHeight="1"/>
    <row r="23493" ht="12.75" hidden="1" customHeight="1"/>
    <row r="23494" ht="12.75" hidden="1" customHeight="1"/>
    <row r="23495" ht="12.75" hidden="1" customHeight="1"/>
    <row r="23496" ht="12.75" hidden="1" customHeight="1"/>
    <row r="23497" ht="12.75" hidden="1" customHeight="1"/>
    <row r="23498" ht="12.75" hidden="1" customHeight="1"/>
    <row r="23499" ht="12.75" hidden="1" customHeight="1"/>
    <row r="23500" ht="12.75" hidden="1" customHeight="1"/>
    <row r="23501" ht="12.75" hidden="1" customHeight="1"/>
    <row r="23502" ht="12.75" hidden="1" customHeight="1"/>
    <row r="23503" ht="12.75" hidden="1" customHeight="1"/>
    <row r="23504" ht="12.75" hidden="1" customHeight="1"/>
    <row r="23505" ht="12.75" hidden="1" customHeight="1"/>
    <row r="23506" ht="12.75" hidden="1" customHeight="1"/>
    <row r="23507" ht="12.75" hidden="1" customHeight="1"/>
    <row r="23508" ht="12.75" hidden="1" customHeight="1"/>
    <row r="23509" ht="12.75" hidden="1" customHeight="1"/>
    <row r="23510" ht="12.75" hidden="1" customHeight="1"/>
    <row r="23511" ht="12.75" hidden="1" customHeight="1"/>
    <row r="23512" ht="12.75" hidden="1" customHeight="1"/>
    <row r="23513" ht="12.75" hidden="1" customHeight="1"/>
    <row r="23514" ht="12.75" hidden="1" customHeight="1"/>
    <row r="23515" ht="12.75" hidden="1" customHeight="1"/>
    <row r="23516" ht="12.75" hidden="1" customHeight="1"/>
    <row r="23517" ht="12.75" hidden="1" customHeight="1"/>
    <row r="23518" ht="12.75" hidden="1" customHeight="1"/>
    <row r="23519" ht="12.75" hidden="1" customHeight="1"/>
    <row r="23520" ht="12.75" hidden="1" customHeight="1"/>
    <row r="23521" ht="12.75" hidden="1" customHeight="1"/>
    <row r="23522" ht="12.75" hidden="1" customHeight="1"/>
    <row r="23523" ht="12.75" hidden="1" customHeight="1"/>
    <row r="23524" ht="12.75" hidden="1" customHeight="1"/>
    <row r="23525" ht="12.75" hidden="1" customHeight="1"/>
    <row r="23526" ht="12.75" hidden="1" customHeight="1"/>
    <row r="23527" ht="12.75" hidden="1" customHeight="1"/>
    <row r="23528" ht="12.75" hidden="1" customHeight="1"/>
    <row r="23529" ht="12.75" hidden="1" customHeight="1"/>
    <row r="23530" ht="12.75" hidden="1" customHeight="1"/>
    <row r="23531" ht="12.75" hidden="1" customHeight="1"/>
    <row r="23532" ht="12.75" hidden="1" customHeight="1"/>
    <row r="23533" ht="12.75" hidden="1" customHeight="1"/>
    <row r="23534" ht="12.75" hidden="1" customHeight="1"/>
    <row r="23535" ht="12.75" hidden="1" customHeight="1"/>
    <row r="23536" ht="12.75" hidden="1" customHeight="1"/>
    <row r="23537" ht="12.75" hidden="1" customHeight="1"/>
    <row r="23538" ht="12.75" hidden="1" customHeight="1"/>
    <row r="23539" ht="12.75" hidden="1" customHeight="1"/>
    <row r="23540" ht="12.75" hidden="1" customHeight="1"/>
    <row r="23541" ht="12.75" hidden="1" customHeight="1"/>
    <row r="23542" ht="12.75" hidden="1" customHeight="1"/>
    <row r="23543" ht="12.75" hidden="1" customHeight="1"/>
    <row r="23544" ht="12.75" hidden="1" customHeight="1"/>
    <row r="23545" ht="12.75" hidden="1" customHeight="1"/>
    <row r="23546" ht="12.75" hidden="1" customHeight="1"/>
    <row r="23547" ht="12.75" hidden="1" customHeight="1"/>
    <row r="23548" ht="12.75" hidden="1" customHeight="1"/>
    <row r="23549" ht="12.75" hidden="1" customHeight="1"/>
    <row r="23550" ht="12.75" hidden="1" customHeight="1"/>
    <row r="23551" ht="12.75" hidden="1" customHeight="1"/>
    <row r="23552" ht="12.75" hidden="1" customHeight="1"/>
    <row r="23553" ht="12.75" hidden="1" customHeight="1"/>
    <row r="23554" ht="12.75" hidden="1" customHeight="1"/>
    <row r="23555" ht="12.75" hidden="1" customHeight="1"/>
    <row r="23556" ht="12.75" hidden="1" customHeight="1"/>
    <row r="23557" ht="12.75" hidden="1" customHeight="1"/>
    <row r="23558" ht="12.75" hidden="1" customHeight="1"/>
    <row r="23559" ht="12.75" hidden="1" customHeight="1"/>
    <row r="23560" ht="12.75" hidden="1" customHeight="1"/>
    <row r="23561" ht="12.75" hidden="1" customHeight="1"/>
    <row r="23562" ht="12.75" hidden="1" customHeight="1"/>
    <row r="23563" ht="12.75" hidden="1" customHeight="1"/>
    <row r="23564" ht="12.75" hidden="1" customHeight="1"/>
    <row r="23565" ht="12.75" hidden="1" customHeight="1"/>
    <row r="23566" ht="12.75" hidden="1" customHeight="1"/>
    <row r="23567" ht="12.75" hidden="1" customHeight="1"/>
    <row r="23568" ht="12.75" hidden="1" customHeight="1"/>
    <row r="23569" ht="12.75" hidden="1" customHeight="1"/>
    <row r="23570" ht="12.75" hidden="1" customHeight="1"/>
    <row r="23571" ht="12.75" hidden="1" customHeight="1"/>
    <row r="23572" ht="12.75" hidden="1" customHeight="1"/>
    <row r="23573" ht="12.75" hidden="1" customHeight="1"/>
    <row r="23574" ht="12.75" hidden="1" customHeight="1"/>
    <row r="23575" ht="12.75" hidden="1" customHeight="1"/>
    <row r="23576" ht="12.75" hidden="1" customHeight="1"/>
    <row r="23577" ht="12.75" hidden="1" customHeight="1"/>
    <row r="23578" ht="12.75" hidden="1" customHeight="1"/>
    <row r="23579" ht="12.75" hidden="1" customHeight="1"/>
    <row r="23580" ht="12.75" hidden="1" customHeight="1"/>
    <row r="23581" ht="12.75" hidden="1" customHeight="1"/>
    <row r="23582" ht="12.75" hidden="1" customHeight="1"/>
    <row r="23583" ht="12.75" hidden="1" customHeight="1"/>
    <row r="23584" ht="12.75" hidden="1" customHeight="1"/>
    <row r="23585" ht="12.75" hidden="1" customHeight="1"/>
    <row r="23586" ht="12.75" hidden="1" customHeight="1"/>
    <row r="23587" ht="12.75" hidden="1" customHeight="1"/>
    <row r="23588" ht="12.75" hidden="1" customHeight="1"/>
    <row r="23589" ht="12.75" hidden="1" customHeight="1"/>
    <row r="23590" ht="12.75" hidden="1" customHeight="1"/>
    <row r="23591" ht="12.75" hidden="1" customHeight="1"/>
    <row r="23592" ht="12.75" hidden="1" customHeight="1"/>
    <row r="23593" ht="12.75" hidden="1" customHeight="1"/>
    <row r="23594" ht="12.75" hidden="1" customHeight="1"/>
    <row r="23595" ht="12.75" hidden="1" customHeight="1"/>
    <row r="23596" ht="12.75" hidden="1" customHeight="1"/>
    <row r="23597" ht="12.75" hidden="1" customHeight="1"/>
    <row r="23598" ht="12.75" hidden="1" customHeight="1"/>
    <row r="23599" ht="12.75" hidden="1" customHeight="1"/>
    <row r="23600" ht="12.75" hidden="1" customHeight="1"/>
    <row r="23601" ht="12.75" hidden="1" customHeight="1"/>
    <row r="23602" ht="12.75" hidden="1" customHeight="1"/>
    <row r="23603" ht="12.75" hidden="1" customHeight="1"/>
    <row r="23604" ht="12.75" hidden="1" customHeight="1"/>
    <row r="23605" ht="12.75" hidden="1" customHeight="1"/>
    <row r="23606" ht="12.75" hidden="1" customHeight="1"/>
    <row r="23607" ht="12.75" hidden="1" customHeight="1"/>
    <row r="23608" ht="12.75" hidden="1" customHeight="1"/>
    <row r="23609" ht="12.75" hidden="1" customHeight="1"/>
    <row r="23610" ht="12.75" hidden="1" customHeight="1"/>
    <row r="23611" ht="12.75" hidden="1" customHeight="1"/>
    <row r="23612" ht="12.75" hidden="1" customHeight="1"/>
    <row r="23613" ht="12.75" hidden="1" customHeight="1"/>
    <row r="23614" ht="12.75" hidden="1" customHeight="1"/>
    <row r="23615" ht="12.75" hidden="1" customHeight="1"/>
    <row r="23616" ht="12.75" hidden="1" customHeight="1"/>
    <row r="23617" ht="12.75" hidden="1" customHeight="1"/>
    <row r="23618" ht="12.75" hidden="1" customHeight="1"/>
    <row r="23619" ht="12.75" hidden="1" customHeight="1"/>
    <row r="23620" ht="12.75" hidden="1" customHeight="1"/>
    <row r="23621" ht="12.75" hidden="1" customHeight="1"/>
    <row r="23622" ht="12.75" hidden="1" customHeight="1"/>
    <row r="23623" ht="12.75" hidden="1" customHeight="1"/>
    <row r="23624" ht="12.75" hidden="1" customHeight="1"/>
    <row r="23625" ht="12.75" hidden="1" customHeight="1"/>
    <row r="23626" ht="12.75" hidden="1" customHeight="1"/>
    <row r="23627" ht="12.75" hidden="1" customHeight="1"/>
    <row r="23628" ht="12.75" hidden="1" customHeight="1"/>
    <row r="23629" ht="12.75" hidden="1" customHeight="1"/>
    <row r="23630" ht="12.75" hidden="1" customHeight="1"/>
    <row r="23631" ht="12.75" hidden="1" customHeight="1"/>
    <row r="23632" ht="12.75" hidden="1" customHeight="1"/>
    <row r="23633" ht="12.75" hidden="1" customHeight="1"/>
    <row r="23634" ht="12.75" hidden="1" customHeight="1"/>
    <row r="23635" ht="12.75" hidden="1" customHeight="1"/>
    <row r="23636" ht="12.75" hidden="1" customHeight="1"/>
    <row r="23637" ht="12.75" hidden="1" customHeight="1"/>
    <row r="23638" ht="12.75" hidden="1" customHeight="1"/>
    <row r="23639" ht="12.75" hidden="1" customHeight="1"/>
    <row r="23640" ht="12.75" hidden="1" customHeight="1"/>
    <row r="23641" ht="12.75" hidden="1" customHeight="1"/>
    <row r="23642" ht="12.75" hidden="1" customHeight="1"/>
    <row r="23643" ht="12.75" hidden="1" customHeight="1"/>
    <row r="23644" ht="12.75" hidden="1" customHeight="1"/>
    <row r="23645" ht="12.75" hidden="1" customHeight="1"/>
    <row r="23646" ht="12.75" hidden="1" customHeight="1"/>
    <row r="23647" ht="12.75" hidden="1" customHeight="1"/>
    <row r="23648" ht="12.75" hidden="1" customHeight="1"/>
    <row r="23649" ht="12.75" hidden="1" customHeight="1"/>
    <row r="23650" ht="12.75" hidden="1" customHeight="1"/>
    <row r="23651" ht="12.75" hidden="1" customHeight="1"/>
    <row r="23652" ht="12.75" hidden="1" customHeight="1"/>
    <row r="23653" ht="12.75" hidden="1" customHeight="1"/>
    <row r="23654" ht="12.75" hidden="1" customHeight="1"/>
    <row r="23655" ht="12.75" hidden="1" customHeight="1"/>
    <row r="23656" ht="12.75" hidden="1" customHeight="1"/>
    <row r="23657" ht="12.75" hidden="1" customHeight="1"/>
    <row r="23658" ht="12.75" hidden="1" customHeight="1"/>
    <row r="23659" ht="12.75" hidden="1" customHeight="1"/>
    <row r="23660" ht="12.75" hidden="1" customHeight="1"/>
    <row r="23661" ht="12.75" hidden="1" customHeight="1"/>
    <row r="23662" ht="12.75" hidden="1" customHeight="1"/>
    <row r="23663" ht="12.75" hidden="1" customHeight="1"/>
    <row r="23664" ht="12.75" hidden="1" customHeight="1"/>
    <row r="23665" ht="12.75" hidden="1" customHeight="1"/>
    <row r="23666" ht="12.75" hidden="1" customHeight="1"/>
    <row r="23667" ht="12.75" hidden="1" customHeight="1"/>
    <row r="23668" ht="12.75" hidden="1" customHeight="1"/>
    <row r="23669" ht="12.75" hidden="1" customHeight="1"/>
    <row r="23670" ht="12.75" hidden="1" customHeight="1"/>
    <row r="23671" ht="12.75" hidden="1" customHeight="1"/>
    <row r="23672" ht="12.75" hidden="1" customHeight="1"/>
    <row r="23673" ht="12.75" hidden="1" customHeight="1"/>
    <row r="23674" ht="12.75" hidden="1" customHeight="1"/>
    <row r="23675" ht="12.75" hidden="1" customHeight="1"/>
    <row r="23676" ht="12.75" hidden="1" customHeight="1"/>
    <row r="23677" ht="12.75" hidden="1" customHeight="1"/>
    <row r="23678" ht="12.75" hidden="1" customHeight="1"/>
    <row r="23679" ht="12.75" hidden="1" customHeight="1"/>
    <row r="23680" ht="12.75" hidden="1" customHeight="1"/>
    <row r="23681" ht="12.75" hidden="1" customHeight="1"/>
    <row r="23682" ht="12.75" hidden="1" customHeight="1"/>
    <row r="23683" ht="12.75" hidden="1" customHeight="1"/>
    <row r="23684" ht="12.75" hidden="1" customHeight="1"/>
    <row r="23685" ht="12.75" hidden="1" customHeight="1"/>
    <row r="23686" ht="12.75" hidden="1" customHeight="1"/>
    <row r="23687" ht="12.75" hidden="1" customHeight="1"/>
    <row r="23688" ht="12.75" hidden="1" customHeight="1"/>
    <row r="23689" ht="12.75" hidden="1" customHeight="1"/>
    <row r="23690" ht="12.75" hidden="1" customHeight="1"/>
    <row r="23691" ht="12.75" hidden="1" customHeight="1"/>
    <row r="23692" ht="12.75" hidden="1" customHeight="1"/>
    <row r="23693" ht="12.75" hidden="1" customHeight="1"/>
    <row r="23694" ht="12.75" hidden="1" customHeight="1"/>
    <row r="23695" ht="12.75" hidden="1" customHeight="1"/>
    <row r="23696" ht="12.75" hidden="1" customHeight="1"/>
    <row r="23697" ht="12.75" hidden="1" customHeight="1"/>
    <row r="23698" ht="12.75" hidden="1" customHeight="1"/>
    <row r="23699" ht="12.75" hidden="1" customHeight="1"/>
    <row r="23700" ht="12.75" hidden="1" customHeight="1"/>
    <row r="23701" ht="12.75" hidden="1" customHeight="1"/>
    <row r="23702" ht="12.75" hidden="1" customHeight="1"/>
    <row r="23703" ht="12.75" hidden="1" customHeight="1"/>
    <row r="23704" ht="12.75" hidden="1" customHeight="1"/>
    <row r="23705" ht="12.75" hidden="1" customHeight="1"/>
    <row r="23706" ht="12.75" hidden="1" customHeight="1"/>
    <row r="23707" ht="12.75" hidden="1" customHeight="1"/>
    <row r="23708" ht="12.75" hidden="1" customHeight="1"/>
    <row r="23709" ht="12.75" hidden="1" customHeight="1"/>
    <row r="23710" ht="12.75" hidden="1" customHeight="1"/>
    <row r="23711" ht="12.75" hidden="1" customHeight="1"/>
    <row r="23712" ht="12.75" hidden="1" customHeight="1"/>
    <row r="23713" ht="12.75" hidden="1" customHeight="1"/>
    <row r="23714" ht="12.75" hidden="1" customHeight="1"/>
    <row r="23715" ht="12.75" hidden="1" customHeight="1"/>
    <row r="23716" ht="12.75" hidden="1" customHeight="1"/>
    <row r="23717" ht="12.75" hidden="1" customHeight="1"/>
    <row r="23718" ht="12.75" hidden="1" customHeight="1"/>
    <row r="23719" ht="12.75" hidden="1" customHeight="1"/>
    <row r="23720" ht="12.75" hidden="1" customHeight="1"/>
    <row r="23721" ht="12.75" hidden="1" customHeight="1"/>
    <row r="23722" ht="12.75" hidden="1" customHeight="1"/>
    <row r="23723" ht="12.75" hidden="1" customHeight="1"/>
    <row r="23724" ht="12.75" hidden="1" customHeight="1"/>
    <row r="23725" ht="12.75" hidden="1" customHeight="1"/>
    <row r="23726" ht="12.75" hidden="1" customHeight="1"/>
    <row r="23727" ht="12.75" hidden="1" customHeight="1"/>
    <row r="23728" ht="12.75" hidden="1" customHeight="1"/>
    <row r="23729" ht="12.75" hidden="1" customHeight="1"/>
    <row r="23730" ht="12.75" hidden="1" customHeight="1"/>
    <row r="23731" ht="12.75" hidden="1" customHeight="1"/>
    <row r="23732" ht="12.75" hidden="1" customHeight="1"/>
    <row r="23733" ht="12.75" hidden="1" customHeight="1"/>
    <row r="23734" ht="12.75" hidden="1" customHeight="1"/>
    <row r="23735" ht="12.75" hidden="1" customHeight="1"/>
    <row r="23736" ht="12.75" hidden="1" customHeight="1"/>
    <row r="23737" ht="12.75" hidden="1" customHeight="1"/>
    <row r="23738" ht="12.75" hidden="1" customHeight="1"/>
    <row r="23739" ht="12.75" hidden="1" customHeight="1"/>
    <row r="23740" ht="12.75" hidden="1" customHeight="1"/>
    <row r="23741" ht="12.75" hidden="1" customHeight="1"/>
    <row r="23742" ht="12.75" hidden="1" customHeight="1"/>
    <row r="23743" ht="12.75" hidden="1" customHeight="1"/>
    <row r="23744" ht="12.75" hidden="1" customHeight="1"/>
    <row r="23745" ht="12.75" hidden="1" customHeight="1"/>
    <row r="23746" ht="12.75" hidden="1" customHeight="1"/>
    <row r="23747" ht="12.75" hidden="1" customHeight="1"/>
    <row r="23748" ht="12.75" hidden="1" customHeight="1"/>
    <row r="23749" ht="12.75" hidden="1" customHeight="1"/>
    <row r="23750" ht="12.75" hidden="1" customHeight="1"/>
    <row r="23751" ht="12.75" hidden="1" customHeight="1"/>
    <row r="23752" ht="12.75" hidden="1" customHeight="1"/>
    <row r="23753" ht="12.75" hidden="1" customHeight="1"/>
    <row r="23754" ht="12.75" hidden="1" customHeight="1"/>
    <row r="23755" ht="12.75" hidden="1" customHeight="1"/>
    <row r="23756" ht="12.75" hidden="1" customHeight="1"/>
    <row r="23757" ht="12.75" hidden="1" customHeight="1"/>
    <row r="23758" ht="12.75" hidden="1" customHeight="1"/>
    <row r="23759" ht="12.75" hidden="1" customHeight="1"/>
    <row r="23760" ht="12.75" hidden="1" customHeight="1"/>
    <row r="23761" ht="12.75" hidden="1" customHeight="1"/>
    <row r="23762" ht="12.75" hidden="1" customHeight="1"/>
    <row r="23763" ht="12.75" hidden="1" customHeight="1"/>
    <row r="23764" ht="12.75" hidden="1" customHeight="1"/>
    <row r="23765" ht="12.75" hidden="1" customHeight="1"/>
    <row r="23766" ht="12.75" hidden="1" customHeight="1"/>
    <row r="23767" ht="12.75" hidden="1" customHeight="1"/>
    <row r="23768" ht="12.75" hidden="1" customHeight="1"/>
    <row r="23769" ht="12.75" hidden="1" customHeight="1"/>
    <row r="23770" ht="12.75" hidden="1" customHeight="1"/>
    <row r="23771" ht="12.75" hidden="1" customHeight="1"/>
    <row r="23772" ht="12.75" hidden="1" customHeight="1"/>
    <row r="23773" ht="12.75" hidden="1" customHeight="1"/>
    <row r="23774" ht="12.75" hidden="1" customHeight="1"/>
    <row r="23775" ht="12.75" hidden="1" customHeight="1"/>
    <row r="23776" ht="12.75" hidden="1" customHeight="1"/>
    <row r="23777" ht="12.75" hidden="1" customHeight="1"/>
    <row r="23778" ht="12.75" hidden="1" customHeight="1"/>
    <row r="23779" ht="12.75" hidden="1" customHeight="1"/>
    <row r="23780" ht="12.75" hidden="1" customHeight="1"/>
    <row r="23781" ht="12.75" hidden="1" customHeight="1"/>
    <row r="23782" ht="12.75" hidden="1" customHeight="1"/>
    <row r="23783" ht="12.75" hidden="1" customHeight="1"/>
    <row r="23784" ht="12.75" hidden="1" customHeight="1"/>
    <row r="23785" ht="12.75" hidden="1" customHeight="1"/>
    <row r="23786" ht="12.75" hidden="1" customHeight="1"/>
    <row r="23787" ht="12.75" hidden="1" customHeight="1"/>
    <row r="23788" ht="12.75" hidden="1" customHeight="1"/>
    <row r="23789" ht="12.75" hidden="1" customHeight="1"/>
    <row r="23790" ht="12.75" hidden="1" customHeight="1"/>
    <row r="23791" ht="12.75" hidden="1" customHeight="1"/>
    <row r="23792" ht="12.75" hidden="1" customHeight="1"/>
    <row r="23793" ht="12.75" hidden="1" customHeight="1"/>
    <row r="23794" ht="12.75" hidden="1" customHeight="1"/>
    <row r="23795" ht="12.75" hidden="1" customHeight="1"/>
    <row r="23796" ht="12.75" hidden="1" customHeight="1"/>
    <row r="23797" ht="12.75" hidden="1" customHeight="1"/>
    <row r="23798" ht="12.75" hidden="1" customHeight="1"/>
    <row r="23799" ht="12.75" hidden="1" customHeight="1"/>
    <row r="23800" ht="12.75" hidden="1" customHeight="1"/>
    <row r="23801" ht="12.75" hidden="1" customHeight="1"/>
    <row r="23802" ht="12.75" hidden="1" customHeight="1"/>
    <row r="23803" ht="12.75" hidden="1" customHeight="1"/>
    <row r="23804" ht="12.75" hidden="1" customHeight="1"/>
    <row r="23805" ht="12.75" hidden="1" customHeight="1"/>
    <row r="23806" ht="12.75" hidden="1" customHeight="1"/>
    <row r="23807" ht="12.75" hidden="1" customHeight="1"/>
    <row r="23808" ht="12.75" hidden="1" customHeight="1"/>
    <row r="23809" ht="12.75" hidden="1" customHeight="1"/>
    <row r="23810" ht="12.75" hidden="1" customHeight="1"/>
    <row r="23811" ht="12.75" hidden="1" customHeight="1"/>
    <row r="23812" ht="12.75" hidden="1" customHeight="1"/>
    <row r="23813" ht="12.75" hidden="1" customHeight="1"/>
    <row r="23814" ht="12.75" hidden="1" customHeight="1"/>
    <row r="23815" ht="12.75" hidden="1" customHeight="1"/>
    <row r="23816" ht="12.75" hidden="1" customHeight="1"/>
    <row r="23817" ht="12.75" hidden="1" customHeight="1"/>
    <row r="23818" ht="12.75" hidden="1" customHeight="1"/>
    <row r="23819" ht="12.75" hidden="1" customHeight="1"/>
    <row r="23820" ht="12.75" hidden="1" customHeight="1"/>
    <row r="23821" ht="12.75" hidden="1" customHeight="1"/>
    <row r="23822" ht="12.75" hidden="1" customHeight="1"/>
    <row r="23823" ht="12.75" hidden="1" customHeight="1"/>
    <row r="23824" ht="12.75" hidden="1" customHeight="1"/>
    <row r="23825" ht="12.75" hidden="1" customHeight="1"/>
    <row r="23826" ht="12.75" hidden="1" customHeight="1"/>
    <row r="23827" ht="12.75" hidden="1" customHeight="1"/>
    <row r="23828" ht="12.75" hidden="1" customHeight="1"/>
    <row r="23829" ht="12.75" hidden="1" customHeight="1"/>
    <row r="23830" ht="12.75" hidden="1" customHeight="1"/>
    <row r="23831" ht="12.75" hidden="1" customHeight="1"/>
    <row r="23832" ht="12.75" hidden="1" customHeight="1"/>
    <row r="23833" ht="12.75" hidden="1" customHeight="1"/>
    <row r="23834" ht="12.75" hidden="1" customHeight="1"/>
    <row r="23835" ht="12.75" hidden="1" customHeight="1"/>
    <row r="23836" ht="12.75" hidden="1" customHeight="1"/>
    <row r="23837" ht="12.75" hidden="1" customHeight="1"/>
    <row r="23838" ht="12.75" hidden="1" customHeight="1"/>
    <row r="23839" ht="12.75" hidden="1" customHeight="1"/>
    <row r="23840" ht="12.75" hidden="1" customHeight="1"/>
    <row r="23841" ht="12.75" hidden="1" customHeight="1"/>
    <row r="23842" ht="12.75" hidden="1" customHeight="1"/>
    <row r="23843" ht="12.75" hidden="1" customHeight="1"/>
    <row r="23844" ht="12.75" hidden="1" customHeight="1"/>
    <row r="23845" ht="12.75" hidden="1" customHeight="1"/>
    <row r="23846" ht="12.75" hidden="1" customHeight="1"/>
    <row r="23847" ht="12.75" hidden="1" customHeight="1"/>
    <row r="23848" ht="12.75" hidden="1" customHeight="1"/>
    <row r="23849" ht="12.75" hidden="1" customHeight="1"/>
    <row r="23850" ht="12.75" hidden="1" customHeight="1"/>
    <row r="23851" ht="12.75" hidden="1" customHeight="1"/>
    <row r="23852" ht="12.75" hidden="1" customHeight="1"/>
    <row r="23853" ht="12.75" hidden="1" customHeight="1"/>
    <row r="23854" ht="12.75" hidden="1" customHeight="1"/>
    <row r="23855" ht="12.75" hidden="1" customHeight="1"/>
    <row r="23856" ht="12.75" hidden="1" customHeight="1"/>
    <row r="23857" ht="12.75" hidden="1" customHeight="1"/>
    <row r="23858" ht="12.75" hidden="1" customHeight="1"/>
    <row r="23859" ht="12.75" hidden="1" customHeight="1"/>
    <row r="23860" ht="12.75" hidden="1" customHeight="1"/>
    <row r="23861" ht="12.75" hidden="1" customHeight="1"/>
    <row r="23862" ht="12.75" hidden="1" customHeight="1"/>
    <row r="23863" ht="12.75" hidden="1" customHeight="1"/>
    <row r="23864" ht="12.75" hidden="1" customHeight="1"/>
    <row r="23865" ht="12.75" hidden="1" customHeight="1"/>
    <row r="23866" ht="12.75" hidden="1" customHeight="1"/>
    <row r="23867" ht="12.75" hidden="1" customHeight="1"/>
    <row r="23868" ht="12.75" hidden="1" customHeight="1"/>
    <row r="23869" ht="12.75" hidden="1" customHeight="1"/>
    <row r="23870" ht="12.75" hidden="1" customHeight="1"/>
    <row r="23871" ht="12.75" hidden="1" customHeight="1"/>
    <row r="23872" ht="12.75" hidden="1" customHeight="1"/>
    <row r="23873" ht="12.75" hidden="1" customHeight="1"/>
    <row r="23874" ht="12.75" hidden="1" customHeight="1"/>
    <row r="23875" ht="12.75" hidden="1" customHeight="1"/>
    <row r="23876" ht="12.75" hidden="1" customHeight="1"/>
    <row r="23877" ht="12.75" hidden="1" customHeight="1"/>
    <row r="23878" ht="12.75" hidden="1" customHeight="1"/>
    <row r="23879" ht="12.75" hidden="1" customHeight="1"/>
    <row r="23880" ht="12.75" hidden="1" customHeight="1"/>
    <row r="23881" ht="12.75" hidden="1" customHeight="1"/>
    <row r="23882" ht="12.75" hidden="1" customHeight="1"/>
    <row r="23883" ht="12.75" hidden="1" customHeight="1"/>
    <row r="23884" ht="12.75" hidden="1" customHeight="1"/>
    <row r="23885" ht="12.75" hidden="1" customHeight="1"/>
    <row r="23886" ht="12.75" hidden="1" customHeight="1"/>
    <row r="23887" ht="12.75" hidden="1" customHeight="1"/>
    <row r="23888" ht="12.75" hidden="1" customHeight="1"/>
    <row r="23889" ht="12.75" hidden="1" customHeight="1"/>
    <row r="23890" ht="12.75" hidden="1" customHeight="1"/>
    <row r="23891" ht="12.75" hidden="1" customHeight="1"/>
    <row r="23892" ht="12.75" hidden="1" customHeight="1"/>
    <row r="23893" ht="12.75" hidden="1" customHeight="1"/>
    <row r="23894" ht="12.75" hidden="1" customHeight="1"/>
    <row r="23895" ht="12.75" hidden="1" customHeight="1"/>
    <row r="23896" ht="12.75" hidden="1" customHeight="1"/>
    <row r="23897" ht="12.75" hidden="1" customHeight="1"/>
    <row r="23898" ht="12.75" hidden="1" customHeight="1"/>
    <row r="23899" ht="12.75" hidden="1" customHeight="1"/>
    <row r="23900" ht="12.75" hidden="1" customHeight="1"/>
    <row r="23901" ht="12.75" hidden="1" customHeight="1"/>
    <row r="23902" ht="12.75" hidden="1" customHeight="1"/>
    <row r="23903" ht="12.75" hidden="1" customHeight="1"/>
    <row r="23904" ht="12.75" hidden="1" customHeight="1"/>
    <row r="23905" ht="12.75" hidden="1" customHeight="1"/>
    <row r="23906" ht="12.75" hidden="1" customHeight="1"/>
    <row r="23907" ht="12.75" hidden="1" customHeight="1"/>
    <row r="23908" ht="12.75" hidden="1" customHeight="1"/>
    <row r="23909" ht="12.75" hidden="1" customHeight="1"/>
    <row r="23910" ht="12.75" hidden="1" customHeight="1"/>
    <row r="23911" ht="12.75" hidden="1" customHeight="1"/>
    <row r="23912" ht="12.75" hidden="1" customHeight="1"/>
    <row r="23913" ht="12.75" hidden="1" customHeight="1"/>
    <row r="23914" ht="12.75" hidden="1" customHeight="1"/>
    <row r="23915" ht="12.75" hidden="1" customHeight="1"/>
    <row r="23916" ht="12.75" hidden="1" customHeight="1"/>
    <row r="23917" ht="12.75" hidden="1" customHeight="1"/>
    <row r="23918" ht="12.75" hidden="1" customHeight="1"/>
    <row r="23919" ht="12.75" hidden="1" customHeight="1"/>
    <row r="23920" ht="12.75" hidden="1" customHeight="1"/>
    <row r="23921" ht="12.75" hidden="1" customHeight="1"/>
    <row r="23922" ht="12.75" hidden="1" customHeight="1"/>
    <row r="23923" ht="12.75" hidden="1" customHeight="1"/>
    <row r="23924" ht="12.75" hidden="1" customHeight="1"/>
    <row r="23925" ht="12.75" hidden="1" customHeight="1"/>
    <row r="23926" ht="12.75" hidden="1" customHeight="1"/>
    <row r="23927" ht="12.75" hidden="1" customHeight="1"/>
    <row r="23928" ht="12.75" hidden="1" customHeight="1"/>
    <row r="23929" ht="12.75" hidden="1" customHeight="1"/>
    <row r="23930" ht="12.75" hidden="1" customHeight="1"/>
    <row r="23931" ht="12.75" hidden="1" customHeight="1"/>
    <row r="23932" ht="12.75" hidden="1" customHeight="1"/>
    <row r="23933" ht="12.75" hidden="1" customHeight="1"/>
    <row r="23934" ht="12.75" hidden="1" customHeight="1"/>
    <row r="23935" ht="12.75" hidden="1" customHeight="1"/>
    <row r="23936" ht="12.75" hidden="1" customHeight="1"/>
    <row r="23937" ht="12.75" hidden="1" customHeight="1"/>
    <row r="23938" ht="12.75" hidden="1" customHeight="1"/>
    <row r="23939" ht="12.75" hidden="1" customHeight="1"/>
    <row r="23940" ht="12.75" hidden="1" customHeight="1"/>
    <row r="23941" ht="12.75" hidden="1" customHeight="1"/>
    <row r="23942" ht="12.75" hidden="1" customHeight="1"/>
    <row r="23943" ht="12.75" hidden="1" customHeight="1"/>
    <row r="23944" ht="12.75" hidden="1" customHeight="1"/>
    <row r="23945" ht="12.75" hidden="1" customHeight="1"/>
    <row r="23946" ht="12.75" hidden="1" customHeight="1"/>
    <row r="23947" ht="12.75" hidden="1" customHeight="1"/>
    <row r="23948" ht="12.75" hidden="1" customHeight="1"/>
    <row r="23949" ht="12.75" hidden="1" customHeight="1"/>
    <row r="23950" ht="12.75" hidden="1" customHeight="1"/>
    <row r="23951" ht="12.75" hidden="1" customHeight="1"/>
    <row r="23952" ht="12.75" hidden="1" customHeight="1"/>
    <row r="23953" ht="12.75" hidden="1" customHeight="1"/>
    <row r="23954" ht="12.75" hidden="1" customHeight="1"/>
    <row r="23955" ht="12.75" hidden="1" customHeight="1"/>
    <row r="23956" ht="12.75" hidden="1" customHeight="1"/>
    <row r="23957" ht="12.75" hidden="1" customHeight="1"/>
    <row r="23958" ht="12.75" hidden="1" customHeight="1"/>
    <row r="23959" ht="12.75" hidden="1" customHeight="1"/>
    <row r="23960" ht="12.75" hidden="1" customHeight="1"/>
    <row r="23961" ht="12.75" hidden="1" customHeight="1"/>
    <row r="23962" ht="12.75" hidden="1" customHeight="1"/>
    <row r="23963" ht="12.75" hidden="1" customHeight="1"/>
    <row r="23964" ht="12.75" hidden="1" customHeight="1"/>
    <row r="23965" ht="12.75" hidden="1" customHeight="1"/>
    <row r="23966" ht="12.75" hidden="1" customHeight="1"/>
    <row r="23967" ht="12.75" hidden="1" customHeight="1"/>
    <row r="23968" ht="12.75" hidden="1" customHeight="1"/>
    <row r="23969" ht="12.75" hidden="1" customHeight="1"/>
    <row r="23970" ht="12.75" hidden="1" customHeight="1"/>
    <row r="23971" ht="12.75" hidden="1" customHeight="1"/>
    <row r="23972" ht="12.75" hidden="1" customHeight="1"/>
    <row r="23973" ht="12.75" hidden="1" customHeight="1"/>
    <row r="23974" ht="12.75" hidden="1" customHeight="1"/>
    <row r="23975" ht="12.75" hidden="1" customHeight="1"/>
    <row r="23976" ht="12.75" hidden="1" customHeight="1"/>
    <row r="23977" ht="12.75" hidden="1" customHeight="1"/>
    <row r="23978" ht="12.75" hidden="1" customHeight="1"/>
    <row r="23979" ht="12.75" hidden="1" customHeight="1"/>
    <row r="23980" ht="12.75" hidden="1" customHeight="1"/>
    <row r="23981" ht="12.75" hidden="1" customHeight="1"/>
    <row r="23982" ht="12.75" hidden="1" customHeight="1"/>
    <row r="23983" ht="12.75" hidden="1" customHeight="1"/>
    <row r="23984" ht="12.75" hidden="1" customHeight="1"/>
    <row r="23985" ht="12.75" hidden="1" customHeight="1"/>
    <row r="23986" ht="12.75" hidden="1" customHeight="1"/>
    <row r="23987" ht="12.75" hidden="1" customHeight="1"/>
    <row r="23988" ht="12.75" hidden="1" customHeight="1"/>
    <row r="23989" ht="12.75" hidden="1" customHeight="1"/>
    <row r="23990" ht="12.75" hidden="1" customHeight="1"/>
    <row r="23991" ht="12.75" hidden="1" customHeight="1"/>
    <row r="23992" ht="12.75" hidden="1" customHeight="1"/>
    <row r="23993" ht="12.75" hidden="1" customHeight="1"/>
    <row r="23994" ht="12.75" hidden="1" customHeight="1"/>
    <row r="23995" ht="12.75" hidden="1" customHeight="1"/>
    <row r="23996" ht="12.75" hidden="1" customHeight="1"/>
    <row r="23997" ht="12.75" hidden="1" customHeight="1"/>
    <row r="23998" ht="12.75" hidden="1" customHeight="1"/>
    <row r="23999" ht="12.75" hidden="1" customHeight="1"/>
    <row r="24000" ht="12.75" hidden="1" customHeight="1"/>
    <row r="24001" ht="12.75" hidden="1" customHeight="1"/>
    <row r="24002" ht="12.75" hidden="1" customHeight="1"/>
    <row r="24003" ht="12.75" hidden="1" customHeight="1"/>
    <row r="24004" ht="12.75" hidden="1" customHeight="1"/>
    <row r="24005" ht="12.75" hidden="1" customHeight="1"/>
    <row r="24006" ht="12.75" hidden="1" customHeight="1"/>
    <row r="24007" ht="12.75" hidden="1" customHeight="1"/>
    <row r="24008" ht="12.75" hidden="1" customHeight="1"/>
    <row r="24009" ht="12.75" hidden="1" customHeight="1"/>
    <row r="24010" ht="12.75" hidden="1" customHeight="1"/>
    <row r="24011" ht="12.75" hidden="1" customHeight="1"/>
    <row r="24012" ht="12.75" hidden="1" customHeight="1"/>
    <row r="24013" ht="12.75" hidden="1" customHeight="1"/>
    <row r="24014" ht="12.75" hidden="1" customHeight="1"/>
    <row r="24015" ht="12.75" hidden="1" customHeight="1"/>
    <row r="24016" ht="12.75" hidden="1" customHeight="1"/>
    <row r="24017" ht="12.75" hidden="1" customHeight="1"/>
    <row r="24018" ht="12.75" hidden="1" customHeight="1"/>
    <row r="24019" ht="12.75" hidden="1" customHeight="1"/>
    <row r="24020" ht="12.75" hidden="1" customHeight="1"/>
    <row r="24021" ht="12.75" hidden="1" customHeight="1"/>
    <row r="24022" ht="12.75" hidden="1" customHeight="1"/>
    <row r="24023" ht="12.75" hidden="1" customHeight="1"/>
    <row r="24024" ht="12.75" hidden="1" customHeight="1"/>
    <row r="24025" ht="12.75" hidden="1" customHeight="1"/>
    <row r="24026" ht="12.75" hidden="1" customHeight="1"/>
    <row r="24027" ht="12.75" hidden="1" customHeight="1"/>
    <row r="24028" ht="12.75" hidden="1" customHeight="1"/>
    <row r="24029" ht="12.75" hidden="1" customHeight="1"/>
    <row r="24030" ht="12.75" hidden="1" customHeight="1"/>
    <row r="24031" ht="12.75" hidden="1" customHeight="1"/>
    <row r="24032" ht="12.75" hidden="1" customHeight="1"/>
    <row r="24033" ht="12.75" hidden="1" customHeight="1"/>
    <row r="24034" ht="12.75" hidden="1" customHeight="1"/>
    <row r="24035" ht="12.75" hidden="1" customHeight="1"/>
    <row r="24036" ht="12.75" hidden="1" customHeight="1"/>
    <row r="24037" ht="12.75" hidden="1" customHeight="1"/>
    <row r="24038" ht="12.75" hidden="1" customHeight="1"/>
    <row r="24039" ht="12.75" hidden="1" customHeight="1"/>
    <row r="24040" ht="12.75" hidden="1" customHeight="1"/>
    <row r="24041" ht="12.75" hidden="1" customHeight="1"/>
    <row r="24042" ht="12.75" hidden="1" customHeight="1"/>
    <row r="24043" ht="12.75" hidden="1" customHeight="1"/>
    <row r="24044" ht="12.75" hidden="1" customHeight="1"/>
    <row r="24045" ht="12.75" hidden="1" customHeight="1"/>
    <row r="24046" ht="12.75" hidden="1" customHeight="1"/>
    <row r="24047" ht="12.75" hidden="1" customHeight="1"/>
    <row r="24048" ht="12.75" hidden="1" customHeight="1"/>
    <row r="24049" ht="12.75" hidden="1" customHeight="1"/>
    <row r="24050" ht="12.75" hidden="1" customHeight="1"/>
    <row r="24051" ht="12.75" hidden="1" customHeight="1"/>
    <row r="24052" ht="12.75" hidden="1" customHeight="1"/>
    <row r="24053" ht="12.75" hidden="1" customHeight="1"/>
    <row r="24054" ht="12.75" hidden="1" customHeight="1"/>
    <row r="24055" ht="12.75" hidden="1" customHeight="1"/>
    <row r="24056" ht="12.75" hidden="1" customHeight="1"/>
    <row r="24057" ht="12.75" hidden="1" customHeight="1"/>
    <row r="24058" ht="12.75" hidden="1" customHeight="1"/>
    <row r="24059" ht="12.75" hidden="1" customHeight="1"/>
    <row r="24060" ht="12.75" hidden="1" customHeight="1"/>
    <row r="24061" ht="12.75" hidden="1" customHeight="1"/>
    <row r="24062" ht="12.75" hidden="1" customHeight="1"/>
    <row r="24063" ht="12.75" hidden="1" customHeight="1"/>
    <row r="24064" ht="12.75" hidden="1" customHeight="1"/>
    <row r="24065" ht="12.75" hidden="1" customHeight="1"/>
    <row r="24066" ht="12.75" hidden="1" customHeight="1"/>
    <row r="24067" ht="12.75" hidden="1" customHeight="1"/>
    <row r="24068" ht="12.75" hidden="1" customHeight="1"/>
    <row r="24069" ht="12.75" hidden="1" customHeight="1"/>
    <row r="24070" ht="12.75" hidden="1" customHeight="1"/>
    <row r="24071" ht="12.75" hidden="1" customHeight="1"/>
    <row r="24072" ht="12.75" hidden="1" customHeight="1"/>
    <row r="24073" ht="12.75" hidden="1" customHeight="1"/>
    <row r="24074" ht="12.75" hidden="1" customHeight="1"/>
    <row r="24075" ht="12.75" hidden="1" customHeight="1"/>
    <row r="24076" ht="12.75" hidden="1" customHeight="1"/>
    <row r="24077" ht="12.75" hidden="1" customHeight="1"/>
    <row r="24078" ht="12.75" hidden="1" customHeight="1"/>
    <row r="24079" ht="12.75" hidden="1" customHeight="1"/>
    <row r="24080" ht="12.75" hidden="1" customHeight="1"/>
    <row r="24081" ht="12.75" hidden="1" customHeight="1"/>
    <row r="24082" ht="12.75" hidden="1" customHeight="1"/>
    <row r="24083" ht="12.75" hidden="1" customHeight="1"/>
    <row r="24084" ht="12.75" hidden="1" customHeight="1"/>
    <row r="24085" ht="12.75" hidden="1" customHeight="1"/>
    <row r="24086" ht="12.75" hidden="1" customHeight="1"/>
    <row r="24087" ht="12.75" hidden="1" customHeight="1"/>
    <row r="24088" ht="12.75" hidden="1" customHeight="1"/>
    <row r="24089" ht="12.75" hidden="1" customHeight="1"/>
    <row r="24090" ht="12.75" hidden="1" customHeight="1"/>
    <row r="24091" ht="12.75" hidden="1" customHeight="1"/>
    <row r="24092" ht="12.75" hidden="1" customHeight="1"/>
    <row r="24093" ht="12.75" hidden="1" customHeight="1"/>
    <row r="24094" ht="12.75" hidden="1" customHeight="1"/>
    <row r="24095" ht="12.75" hidden="1" customHeight="1"/>
    <row r="24096" ht="12.75" hidden="1" customHeight="1"/>
    <row r="24097" ht="12.75" hidden="1" customHeight="1"/>
    <row r="24098" ht="12.75" hidden="1" customHeight="1"/>
    <row r="24099" ht="12.75" hidden="1" customHeight="1"/>
    <row r="24100" ht="12.75" hidden="1" customHeight="1"/>
    <row r="24101" ht="12.75" hidden="1" customHeight="1"/>
    <row r="24102" ht="12.75" hidden="1" customHeight="1"/>
    <row r="24103" ht="12.75" hidden="1" customHeight="1"/>
    <row r="24104" ht="12.75" hidden="1" customHeight="1"/>
    <row r="24105" ht="12.75" hidden="1" customHeight="1"/>
    <row r="24106" ht="12.75" hidden="1" customHeight="1"/>
    <row r="24107" ht="12.75" hidden="1" customHeight="1"/>
    <row r="24108" ht="12.75" hidden="1" customHeight="1"/>
    <row r="24109" ht="12.75" hidden="1" customHeight="1"/>
    <row r="24110" ht="12.75" hidden="1" customHeight="1"/>
    <row r="24111" ht="12.75" hidden="1" customHeight="1"/>
    <row r="24112" ht="12.75" hidden="1" customHeight="1"/>
    <row r="24113" ht="12.75" hidden="1" customHeight="1"/>
    <row r="24114" ht="12.75" hidden="1" customHeight="1"/>
    <row r="24115" ht="12.75" hidden="1" customHeight="1"/>
    <row r="24116" ht="12.75" hidden="1" customHeight="1"/>
    <row r="24117" ht="12.75" hidden="1" customHeight="1"/>
    <row r="24118" ht="12.75" hidden="1" customHeight="1"/>
    <row r="24119" ht="12.75" hidden="1" customHeight="1"/>
    <row r="24120" ht="12.75" hidden="1" customHeight="1"/>
    <row r="24121" ht="12.75" hidden="1" customHeight="1"/>
    <row r="24122" ht="12.75" hidden="1" customHeight="1"/>
    <row r="24123" ht="12.75" hidden="1" customHeight="1"/>
    <row r="24124" ht="12.75" hidden="1" customHeight="1"/>
    <row r="24125" ht="12.75" hidden="1" customHeight="1"/>
    <row r="24126" ht="12.75" hidden="1" customHeight="1"/>
    <row r="24127" ht="12.75" hidden="1" customHeight="1"/>
    <row r="24128" ht="12.75" hidden="1" customHeight="1"/>
    <row r="24129" ht="12.75" hidden="1" customHeight="1"/>
    <row r="24130" ht="12.75" hidden="1" customHeight="1"/>
    <row r="24131" ht="12.75" hidden="1" customHeight="1"/>
    <row r="24132" ht="12.75" hidden="1" customHeight="1"/>
    <row r="24133" ht="12.75" hidden="1" customHeight="1"/>
    <row r="24134" ht="12.75" hidden="1" customHeight="1"/>
    <row r="24135" ht="12.75" hidden="1" customHeight="1"/>
    <row r="24136" ht="12.75" hidden="1" customHeight="1"/>
    <row r="24137" ht="12.75" hidden="1" customHeight="1"/>
    <row r="24138" ht="12.75" hidden="1" customHeight="1"/>
    <row r="24139" ht="12.75" hidden="1" customHeight="1"/>
    <row r="24140" ht="12.75" hidden="1" customHeight="1"/>
    <row r="24141" ht="12.75" hidden="1" customHeight="1"/>
    <row r="24142" ht="12.75" hidden="1" customHeight="1"/>
    <row r="24143" ht="12.75" hidden="1" customHeight="1"/>
    <row r="24144" ht="12.75" hidden="1" customHeight="1"/>
    <row r="24145" ht="12.75" hidden="1" customHeight="1"/>
    <row r="24146" ht="12.75" hidden="1" customHeight="1"/>
    <row r="24147" ht="12.75" hidden="1" customHeight="1"/>
    <row r="24148" ht="12.75" hidden="1" customHeight="1"/>
    <row r="24149" ht="12.75" hidden="1" customHeight="1"/>
    <row r="24150" ht="12.75" hidden="1" customHeight="1"/>
    <row r="24151" ht="12.75" hidden="1" customHeight="1"/>
    <row r="24152" ht="12.75" hidden="1" customHeight="1"/>
    <row r="24153" ht="12.75" hidden="1" customHeight="1"/>
    <row r="24154" ht="12.75" hidden="1" customHeight="1"/>
    <row r="24155" ht="12.75" hidden="1" customHeight="1"/>
    <row r="24156" ht="12.75" hidden="1" customHeight="1"/>
    <row r="24157" ht="12.75" hidden="1" customHeight="1"/>
    <row r="24158" ht="12.75" hidden="1" customHeight="1"/>
    <row r="24159" ht="12.75" hidden="1" customHeight="1"/>
    <row r="24160" ht="12.75" hidden="1" customHeight="1"/>
    <row r="24161" ht="12.75" hidden="1" customHeight="1"/>
    <row r="24162" ht="12.75" hidden="1" customHeight="1"/>
    <row r="24163" ht="12.75" hidden="1" customHeight="1"/>
    <row r="24164" ht="12.75" hidden="1" customHeight="1"/>
    <row r="24165" ht="12.75" hidden="1" customHeight="1"/>
    <row r="24166" ht="12.75" hidden="1" customHeight="1"/>
    <row r="24167" ht="12.75" hidden="1" customHeight="1"/>
    <row r="24168" ht="12.75" hidden="1" customHeight="1"/>
    <row r="24169" ht="12.75" hidden="1" customHeight="1"/>
    <row r="24170" ht="12.75" hidden="1" customHeight="1"/>
    <row r="24171" ht="12.75" hidden="1" customHeight="1"/>
    <row r="24172" ht="12.75" hidden="1" customHeight="1"/>
    <row r="24173" ht="12.75" hidden="1" customHeight="1"/>
    <row r="24174" ht="12.75" hidden="1" customHeight="1"/>
    <row r="24175" ht="12.75" hidden="1" customHeight="1"/>
    <row r="24176" ht="12.75" hidden="1" customHeight="1"/>
    <row r="24177" ht="12.75" hidden="1" customHeight="1"/>
    <row r="24178" ht="12.75" hidden="1" customHeight="1"/>
    <row r="24179" ht="12.75" hidden="1" customHeight="1"/>
    <row r="24180" ht="12.75" hidden="1" customHeight="1"/>
    <row r="24181" ht="12.75" hidden="1" customHeight="1"/>
    <row r="24182" ht="12.75" hidden="1" customHeight="1"/>
    <row r="24183" ht="12.75" hidden="1" customHeight="1"/>
    <row r="24184" ht="12.75" hidden="1" customHeight="1"/>
    <row r="24185" ht="12.75" hidden="1" customHeight="1"/>
    <row r="24186" ht="12.75" hidden="1" customHeight="1"/>
    <row r="24187" ht="12.75" hidden="1" customHeight="1"/>
    <row r="24188" ht="12.75" hidden="1" customHeight="1"/>
    <row r="24189" ht="12.75" hidden="1" customHeight="1"/>
    <row r="24190" ht="12.75" hidden="1" customHeight="1"/>
    <row r="24191" ht="12.75" hidden="1" customHeight="1"/>
    <row r="24192" ht="12.75" hidden="1" customHeight="1"/>
    <row r="24193" ht="12.75" hidden="1" customHeight="1"/>
    <row r="24194" ht="12.75" hidden="1" customHeight="1"/>
    <row r="24195" ht="12.75" hidden="1" customHeight="1"/>
    <row r="24196" ht="12.75" hidden="1" customHeight="1"/>
    <row r="24197" ht="12.75" hidden="1" customHeight="1"/>
    <row r="24198" ht="12.75" hidden="1" customHeight="1"/>
    <row r="24199" ht="12.75" hidden="1" customHeight="1"/>
    <row r="24200" ht="12.75" hidden="1" customHeight="1"/>
    <row r="24201" ht="12.75" hidden="1" customHeight="1"/>
    <row r="24202" ht="12.75" hidden="1" customHeight="1"/>
    <row r="24203" ht="12.75" hidden="1" customHeight="1"/>
    <row r="24204" ht="12.75" hidden="1" customHeight="1"/>
    <row r="24205" ht="12.75" hidden="1" customHeight="1"/>
    <row r="24206" ht="12.75" hidden="1" customHeight="1"/>
    <row r="24207" ht="12.75" hidden="1" customHeight="1"/>
    <row r="24208" ht="12.75" hidden="1" customHeight="1"/>
    <row r="24209" ht="12.75" hidden="1" customHeight="1"/>
    <row r="24210" ht="12.75" hidden="1" customHeight="1"/>
    <row r="24211" ht="12.75" hidden="1" customHeight="1"/>
    <row r="24212" ht="12.75" hidden="1" customHeight="1"/>
    <row r="24213" ht="12.75" hidden="1" customHeight="1"/>
    <row r="24214" ht="12.75" hidden="1" customHeight="1"/>
    <row r="24215" ht="12.75" hidden="1" customHeight="1"/>
    <row r="24216" ht="12.75" hidden="1" customHeight="1"/>
    <row r="24217" ht="12.75" hidden="1" customHeight="1"/>
    <row r="24218" ht="12.75" hidden="1" customHeight="1"/>
    <row r="24219" ht="12.75" hidden="1" customHeight="1"/>
    <row r="24220" ht="12.75" hidden="1" customHeight="1"/>
    <row r="24221" ht="12.75" hidden="1" customHeight="1"/>
    <row r="24222" ht="12.75" hidden="1" customHeight="1"/>
    <row r="24223" ht="12.75" hidden="1" customHeight="1"/>
    <row r="24224" ht="12.75" hidden="1" customHeight="1"/>
    <row r="24225" ht="12.75" hidden="1" customHeight="1"/>
    <row r="24226" ht="12.75" hidden="1" customHeight="1"/>
    <row r="24227" ht="12.75" hidden="1" customHeight="1"/>
    <row r="24228" ht="12.75" hidden="1" customHeight="1"/>
    <row r="24229" ht="12.75" hidden="1" customHeight="1"/>
    <row r="24230" ht="12.75" hidden="1" customHeight="1"/>
    <row r="24231" ht="12.75" hidden="1" customHeight="1"/>
    <row r="24232" ht="12.75" hidden="1" customHeight="1"/>
    <row r="24233" ht="12.75" hidden="1" customHeight="1"/>
    <row r="24234" ht="12.75" hidden="1" customHeight="1"/>
    <row r="24235" ht="12.75" hidden="1" customHeight="1"/>
    <row r="24236" ht="12.75" hidden="1" customHeight="1"/>
    <row r="24237" ht="12.75" hidden="1" customHeight="1"/>
    <row r="24238" ht="12.75" hidden="1" customHeight="1"/>
    <row r="24239" ht="12.75" hidden="1" customHeight="1"/>
    <row r="24240" ht="12.75" hidden="1" customHeight="1"/>
    <row r="24241" ht="12.75" hidden="1" customHeight="1"/>
    <row r="24242" ht="12.75" hidden="1" customHeight="1"/>
    <row r="24243" ht="12.75" hidden="1" customHeight="1"/>
    <row r="24244" ht="12.75" hidden="1" customHeight="1"/>
    <row r="24245" ht="12.75" hidden="1" customHeight="1"/>
    <row r="24246" ht="12.75" hidden="1" customHeight="1"/>
    <row r="24247" ht="12.75" hidden="1" customHeight="1"/>
    <row r="24248" ht="12.75" hidden="1" customHeight="1"/>
    <row r="24249" ht="12.75" hidden="1" customHeight="1"/>
    <row r="24250" ht="12.75" hidden="1" customHeight="1"/>
    <row r="24251" ht="12.75" hidden="1" customHeight="1"/>
    <row r="24252" ht="12.75" hidden="1" customHeight="1"/>
    <row r="24253" ht="12.75" hidden="1" customHeight="1"/>
    <row r="24254" ht="12.75" hidden="1" customHeight="1"/>
    <row r="24255" ht="12.75" hidden="1" customHeight="1"/>
    <row r="24256" ht="12.75" hidden="1" customHeight="1"/>
    <row r="24257" ht="12.75" hidden="1" customHeight="1"/>
    <row r="24258" ht="12.75" hidden="1" customHeight="1"/>
    <row r="24259" ht="12.75" hidden="1" customHeight="1"/>
    <row r="24260" ht="12.75" hidden="1" customHeight="1"/>
    <row r="24261" ht="12.75" hidden="1" customHeight="1"/>
    <row r="24262" ht="12.75" hidden="1" customHeight="1"/>
    <row r="24263" ht="12.75" hidden="1" customHeight="1"/>
    <row r="24264" ht="12.75" hidden="1" customHeight="1"/>
    <row r="24265" ht="12.75" hidden="1" customHeight="1"/>
    <row r="24266" ht="12.75" hidden="1" customHeight="1"/>
    <row r="24267" ht="12.75" hidden="1" customHeight="1"/>
    <row r="24268" ht="12.75" hidden="1" customHeight="1"/>
    <row r="24269" ht="12.75" hidden="1" customHeight="1"/>
    <row r="24270" ht="12.75" hidden="1" customHeight="1"/>
    <row r="24271" ht="12.75" hidden="1" customHeight="1"/>
    <row r="24272" ht="12.75" hidden="1" customHeight="1"/>
    <row r="24273" ht="12.75" hidden="1" customHeight="1"/>
    <row r="24274" ht="12.75" hidden="1" customHeight="1"/>
    <row r="24275" ht="12.75" hidden="1" customHeight="1"/>
    <row r="24276" ht="12.75" hidden="1" customHeight="1"/>
    <row r="24277" ht="12.75" hidden="1" customHeight="1"/>
    <row r="24278" ht="12.75" hidden="1" customHeight="1"/>
    <row r="24279" ht="12.75" hidden="1" customHeight="1"/>
    <row r="24280" ht="12.75" hidden="1" customHeight="1"/>
    <row r="24281" ht="12.75" hidden="1" customHeight="1"/>
    <row r="24282" ht="12.75" hidden="1" customHeight="1"/>
    <row r="24283" ht="12.75" hidden="1" customHeight="1"/>
    <row r="24284" ht="12.75" hidden="1" customHeight="1"/>
    <row r="24285" ht="12.75" hidden="1" customHeight="1"/>
    <row r="24286" ht="12.75" hidden="1" customHeight="1"/>
    <row r="24287" ht="12.75" hidden="1" customHeight="1"/>
    <row r="24288" ht="12.75" hidden="1" customHeight="1"/>
    <row r="24289" ht="12.75" hidden="1" customHeight="1"/>
    <row r="24290" ht="12.75" hidden="1" customHeight="1"/>
    <row r="24291" ht="12.75" hidden="1" customHeight="1"/>
    <row r="24292" ht="12.75" hidden="1" customHeight="1"/>
    <row r="24293" ht="12.75" hidden="1" customHeight="1"/>
    <row r="24294" ht="12.75" hidden="1" customHeight="1"/>
    <row r="24295" ht="12.75" hidden="1" customHeight="1"/>
    <row r="24296" ht="12.75" hidden="1" customHeight="1"/>
    <row r="24297" ht="12.75" hidden="1" customHeight="1"/>
    <row r="24298" ht="12.75" hidden="1" customHeight="1"/>
    <row r="24299" ht="12.75" hidden="1" customHeight="1"/>
    <row r="24300" ht="12.75" hidden="1" customHeight="1"/>
    <row r="24301" ht="12.75" hidden="1" customHeight="1"/>
    <row r="24302" ht="12.75" hidden="1" customHeight="1"/>
    <row r="24303" ht="12.75" hidden="1" customHeight="1"/>
    <row r="24304" ht="12.75" hidden="1" customHeight="1"/>
    <row r="24305" ht="12.75" hidden="1" customHeight="1"/>
    <row r="24306" ht="12.75" hidden="1" customHeight="1"/>
    <row r="24307" ht="12.75" hidden="1" customHeight="1"/>
    <row r="24308" ht="12.75" hidden="1" customHeight="1"/>
    <row r="24309" ht="12.75" hidden="1" customHeight="1"/>
    <row r="24310" ht="12.75" hidden="1" customHeight="1"/>
    <row r="24311" ht="12.75" hidden="1" customHeight="1"/>
    <row r="24312" ht="12.75" hidden="1" customHeight="1"/>
    <row r="24313" ht="12.75" hidden="1" customHeight="1"/>
    <row r="24314" ht="12.75" hidden="1" customHeight="1"/>
    <row r="24315" ht="12.75" hidden="1" customHeight="1"/>
    <row r="24316" ht="12.75" hidden="1" customHeight="1"/>
    <row r="24317" ht="12.75" hidden="1" customHeight="1"/>
    <row r="24318" ht="12.75" hidden="1" customHeight="1"/>
    <row r="24319" ht="12.75" hidden="1" customHeight="1"/>
    <row r="24320" ht="12.75" hidden="1" customHeight="1"/>
    <row r="24321" ht="12.75" hidden="1" customHeight="1"/>
    <row r="24322" ht="12.75" hidden="1" customHeight="1"/>
    <row r="24323" ht="12.75" hidden="1" customHeight="1"/>
    <row r="24324" ht="12.75" hidden="1" customHeight="1"/>
    <row r="24325" ht="12.75" hidden="1" customHeight="1"/>
    <row r="24326" ht="12.75" hidden="1" customHeight="1"/>
    <row r="24327" ht="12.75" hidden="1" customHeight="1"/>
    <row r="24328" ht="12.75" hidden="1" customHeight="1"/>
    <row r="24329" ht="12.75" hidden="1" customHeight="1"/>
    <row r="24330" ht="12.75" hidden="1" customHeight="1"/>
    <row r="24331" ht="12.75" hidden="1" customHeight="1"/>
    <row r="24332" ht="12.75" hidden="1" customHeight="1"/>
    <row r="24333" ht="12.75" hidden="1" customHeight="1"/>
    <row r="24334" ht="12.75" hidden="1" customHeight="1"/>
    <row r="24335" ht="12.75" hidden="1" customHeight="1"/>
    <row r="24336" ht="12.75" hidden="1" customHeight="1"/>
    <row r="24337" ht="12.75" hidden="1" customHeight="1"/>
    <row r="24338" ht="12.75" hidden="1" customHeight="1"/>
    <row r="24339" ht="12.75" hidden="1" customHeight="1"/>
    <row r="24340" ht="12.75" hidden="1" customHeight="1"/>
    <row r="24341" ht="12.75" hidden="1" customHeight="1"/>
    <row r="24342" ht="12.75" hidden="1" customHeight="1"/>
    <row r="24343" ht="12.75" hidden="1" customHeight="1"/>
    <row r="24344" ht="12.75" hidden="1" customHeight="1"/>
    <row r="24345" ht="12.75" hidden="1" customHeight="1"/>
    <row r="24346" ht="12.75" hidden="1" customHeight="1"/>
    <row r="24347" ht="12.75" hidden="1" customHeight="1"/>
    <row r="24348" ht="12.75" hidden="1" customHeight="1"/>
    <row r="24349" ht="12.75" hidden="1" customHeight="1"/>
    <row r="24350" ht="12.75" hidden="1" customHeight="1"/>
    <row r="24351" ht="12.75" hidden="1" customHeight="1"/>
    <row r="24352" ht="12.75" hidden="1" customHeight="1"/>
    <row r="24353" ht="12.75" hidden="1" customHeight="1"/>
    <row r="24354" ht="12.75" hidden="1" customHeight="1"/>
    <row r="24355" ht="12.75" hidden="1" customHeight="1"/>
    <row r="24356" ht="12.75" hidden="1" customHeight="1"/>
    <row r="24357" ht="12.75" hidden="1" customHeight="1"/>
    <row r="24358" ht="12.75" hidden="1" customHeight="1"/>
    <row r="24359" ht="12.75" hidden="1" customHeight="1"/>
    <row r="24360" ht="12.75" hidden="1" customHeight="1"/>
    <row r="24361" ht="12.75" hidden="1" customHeight="1"/>
    <row r="24362" ht="12.75" hidden="1" customHeight="1"/>
    <row r="24363" ht="12.75" hidden="1" customHeight="1"/>
    <row r="24364" ht="12.75" hidden="1" customHeight="1"/>
    <row r="24365" ht="12.75" hidden="1" customHeight="1"/>
    <row r="24366" ht="12.75" hidden="1" customHeight="1"/>
    <row r="24367" ht="12.75" hidden="1" customHeight="1"/>
    <row r="24368" ht="12.75" hidden="1" customHeight="1"/>
    <row r="24369" ht="12.75" hidden="1" customHeight="1"/>
    <row r="24370" ht="12.75" hidden="1" customHeight="1"/>
    <row r="24371" ht="12.75" hidden="1" customHeight="1"/>
    <row r="24372" ht="12.75" hidden="1" customHeight="1"/>
    <row r="24373" ht="12.75" hidden="1" customHeight="1"/>
    <row r="24374" ht="12.75" hidden="1" customHeight="1"/>
    <row r="24375" ht="12.75" hidden="1" customHeight="1"/>
    <row r="24376" ht="12.75" hidden="1" customHeight="1"/>
    <row r="24377" ht="12.75" hidden="1" customHeight="1"/>
    <row r="24378" ht="12.75" hidden="1" customHeight="1"/>
    <row r="24379" ht="12.75" hidden="1" customHeight="1"/>
    <row r="24380" ht="12.75" hidden="1" customHeight="1"/>
    <row r="24381" ht="12.75" hidden="1" customHeight="1"/>
    <row r="24382" ht="12.75" hidden="1" customHeight="1"/>
    <row r="24383" ht="12.75" hidden="1" customHeight="1"/>
    <row r="24384" ht="12.75" hidden="1" customHeight="1"/>
    <row r="24385" ht="12.75" hidden="1" customHeight="1"/>
    <row r="24386" ht="12.75" hidden="1" customHeight="1"/>
    <row r="24387" ht="12.75" hidden="1" customHeight="1"/>
    <row r="24388" ht="12.75" hidden="1" customHeight="1"/>
    <row r="24389" ht="12.75" hidden="1" customHeight="1"/>
    <row r="24390" ht="12.75" hidden="1" customHeight="1"/>
    <row r="24391" ht="12.75" hidden="1" customHeight="1"/>
    <row r="24392" ht="12.75" hidden="1" customHeight="1"/>
    <row r="24393" ht="12.75" hidden="1" customHeight="1"/>
    <row r="24394" ht="12.75" hidden="1" customHeight="1"/>
    <row r="24395" ht="12.75" hidden="1" customHeight="1"/>
    <row r="24396" ht="12.75" hidden="1" customHeight="1"/>
    <row r="24397" ht="12.75" hidden="1" customHeight="1"/>
    <row r="24398" ht="12.75" hidden="1" customHeight="1"/>
    <row r="24399" ht="12.75" hidden="1" customHeight="1"/>
    <row r="24400" ht="12.75" hidden="1" customHeight="1"/>
    <row r="24401" ht="12.75" hidden="1" customHeight="1"/>
    <row r="24402" ht="12.75" hidden="1" customHeight="1"/>
    <row r="24403" ht="12.75" hidden="1" customHeight="1"/>
    <row r="24404" ht="12.75" hidden="1" customHeight="1"/>
    <row r="24405" ht="12.75" hidden="1" customHeight="1"/>
    <row r="24406" ht="12.75" hidden="1" customHeight="1"/>
    <row r="24407" ht="12.75" hidden="1" customHeight="1"/>
    <row r="24408" ht="12.75" hidden="1" customHeight="1"/>
    <row r="24409" ht="12.75" hidden="1" customHeight="1"/>
    <row r="24410" ht="12.75" hidden="1" customHeight="1"/>
    <row r="24411" ht="12.75" hidden="1" customHeight="1"/>
    <row r="24412" ht="12.75" hidden="1" customHeight="1"/>
    <row r="24413" ht="12.75" hidden="1" customHeight="1"/>
    <row r="24414" ht="12.75" hidden="1" customHeight="1"/>
    <row r="24415" ht="12.75" hidden="1" customHeight="1"/>
    <row r="24416" ht="12.75" hidden="1" customHeight="1"/>
    <row r="24417" ht="12.75" hidden="1" customHeight="1"/>
    <row r="24418" ht="12.75" hidden="1" customHeight="1"/>
    <row r="24419" ht="12.75" hidden="1" customHeight="1"/>
    <row r="24420" ht="12.75" hidden="1" customHeight="1"/>
    <row r="24421" ht="12.75" hidden="1" customHeight="1"/>
    <row r="24422" ht="12.75" hidden="1" customHeight="1"/>
    <row r="24423" ht="12.75" hidden="1" customHeight="1"/>
    <row r="24424" ht="12.75" hidden="1" customHeight="1"/>
    <row r="24425" ht="12.75" hidden="1" customHeight="1"/>
    <row r="24426" ht="12.75" hidden="1" customHeight="1"/>
    <row r="24427" ht="12.75" hidden="1" customHeight="1"/>
    <row r="24428" ht="12.75" hidden="1" customHeight="1"/>
    <row r="24429" ht="12.75" hidden="1" customHeight="1"/>
    <row r="24430" ht="12.75" hidden="1" customHeight="1"/>
    <row r="24431" ht="12.75" hidden="1" customHeight="1"/>
    <row r="24432" ht="12.75" hidden="1" customHeight="1"/>
    <row r="24433" ht="12.75" hidden="1" customHeight="1"/>
    <row r="24434" ht="12.75" hidden="1" customHeight="1"/>
    <row r="24435" ht="12.75" hidden="1" customHeight="1"/>
    <row r="24436" ht="12.75" hidden="1" customHeight="1"/>
    <row r="24437" ht="12.75" hidden="1" customHeight="1"/>
    <row r="24438" ht="12.75" hidden="1" customHeight="1"/>
    <row r="24439" ht="12.75" hidden="1" customHeight="1"/>
    <row r="24440" ht="12.75" hidden="1" customHeight="1"/>
    <row r="24441" ht="12.75" hidden="1" customHeight="1"/>
    <row r="24442" ht="12.75" hidden="1" customHeight="1"/>
    <row r="24443" ht="12.75" hidden="1" customHeight="1"/>
    <row r="24444" ht="12.75" hidden="1" customHeight="1"/>
    <row r="24445" ht="12.75" hidden="1" customHeight="1"/>
    <row r="24446" ht="12.75" hidden="1" customHeight="1"/>
    <row r="24447" ht="12.75" hidden="1" customHeight="1"/>
    <row r="24448" ht="12.75" hidden="1" customHeight="1"/>
    <row r="24449" ht="12.75" hidden="1" customHeight="1"/>
    <row r="24450" ht="12.75" hidden="1" customHeight="1"/>
    <row r="24451" ht="12.75" hidden="1" customHeight="1"/>
    <row r="24452" ht="12.75" hidden="1" customHeight="1"/>
    <row r="24453" ht="12.75" hidden="1" customHeight="1"/>
    <row r="24454" ht="12.75" hidden="1" customHeight="1"/>
    <row r="24455" ht="12.75" hidden="1" customHeight="1"/>
    <row r="24456" ht="12.75" hidden="1" customHeight="1"/>
    <row r="24457" ht="12.75" hidden="1" customHeight="1"/>
    <row r="24458" ht="12.75" hidden="1" customHeight="1"/>
    <row r="24459" ht="12.75" hidden="1" customHeight="1"/>
    <row r="24460" ht="12.75" hidden="1" customHeight="1"/>
    <row r="24461" ht="12.75" hidden="1" customHeight="1"/>
    <row r="24462" ht="12.75" hidden="1" customHeight="1"/>
    <row r="24463" ht="12.75" hidden="1" customHeight="1"/>
    <row r="24464" ht="12.75" hidden="1" customHeight="1"/>
    <row r="24465" ht="12.75" hidden="1" customHeight="1"/>
    <row r="24466" ht="12.75" hidden="1" customHeight="1"/>
    <row r="24467" ht="12.75" hidden="1" customHeight="1"/>
    <row r="24468" ht="12.75" hidden="1" customHeight="1"/>
    <row r="24469" ht="12.75" hidden="1" customHeight="1"/>
    <row r="24470" ht="12.75" hidden="1" customHeight="1"/>
    <row r="24471" ht="12.75" hidden="1" customHeight="1"/>
    <row r="24472" ht="12.75" hidden="1" customHeight="1"/>
    <row r="24473" ht="12.75" hidden="1" customHeight="1"/>
    <row r="24474" ht="12.75" hidden="1" customHeight="1"/>
    <row r="24475" ht="12.75" hidden="1" customHeight="1"/>
    <row r="24476" ht="12.75" hidden="1" customHeight="1"/>
    <row r="24477" ht="12.75" hidden="1" customHeight="1"/>
    <row r="24478" ht="12.75" hidden="1" customHeight="1"/>
    <row r="24479" ht="12.75" hidden="1" customHeight="1"/>
    <row r="24480" ht="12.75" hidden="1" customHeight="1"/>
    <row r="24481" ht="12.75" hidden="1" customHeight="1"/>
    <row r="24482" ht="12.75" hidden="1" customHeight="1"/>
    <row r="24483" ht="12.75" hidden="1" customHeight="1"/>
    <row r="24484" ht="12.75" hidden="1" customHeight="1"/>
    <row r="24485" ht="12.75" hidden="1" customHeight="1"/>
    <row r="24486" ht="12.75" hidden="1" customHeight="1"/>
    <row r="24487" ht="12.75" hidden="1" customHeight="1"/>
    <row r="24488" ht="12.75" hidden="1" customHeight="1"/>
    <row r="24489" ht="12.75" hidden="1" customHeight="1"/>
    <row r="24490" ht="12.75" hidden="1" customHeight="1"/>
    <row r="24491" ht="12.75" hidden="1" customHeight="1"/>
    <row r="24492" ht="12.75" hidden="1" customHeight="1"/>
    <row r="24493" ht="12.75" hidden="1" customHeight="1"/>
    <row r="24494" ht="12.75" hidden="1" customHeight="1"/>
    <row r="24495" ht="12.75" hidden="1" customHeight="1"/>
    <row r="24496" ht="12.75" hidden="1" customHeight="1"/>
    <row r="24497" ht="12.75" hidden="1" customHeight="1"/>
    <row r="24498" ht="12.75" hidden="1" customHeight="1"/>
    <row r="24499" ht="12.75" hidden="1" customHeight="1"/>
    <row r="24500" ht="12.75" hidden="1" customHeight="1"/>
    <row r="24501" ht="12.75" hidden="1" customHeight="1"/>
    <row r="24502" ht="12.75" hidden="1" customHeight="1"/>
    <row r="24503" ht="12.75" hidden="1" customHeight="1"/>
    <row r="24504" ht="12.75" hidden="1" customHeight="1"/>
    <row r="24505" ht="12.75" hidden="1" customHeight="1"/>
    <row r="24506" ht="12.75" hidden="1" customHeight="1"/>
    <row r="24507" ht="12.75" hidden="1" customHeight="1"/>
    <row r="24508" ht="12.75" hidden="1" customHeight="1"/>
    <row r="24509" ht="12.75" hidden="1" customHeight="1"/>
    <row r="24510" ht="12.75" hidden="1" customHeight="1"/>
    <row r="24511" ht="12.75" hidden="1" customHeight="1"/>
    <row r="24512" ht="12.75" hidden="1" customHeight="1"/>
    <row r="24513" ht="12.75" hidden="1" customHeight="1"/>
    <row r="24514" ht="12.75" hidden="1" customHeight="1"/>
    <row r="24515" ht="12.75" hidden="1" customHeight="1"/>
    <row r="24516" ht="12.75" hidden="1" customHeight="1"/>
    <row r="24517" ht="12.75" hidden="1" customHeight="1"/>
    <row r="24518" ht="12.75" hidden="1" customHeight="1"/>
    <row r="24519" ht="12.75" hidden="1" customHeight="1"/>
    <row r="24520" ht="12.75" hidden="1" customHeight="1"/>
    <row r="24521" ht="12.75" hidden="1" customHeight="1"/>
    <row r="24522" ht="12.75" hidden="1" customHeight="1"/>
    <row r="24523" ht="12.75" hidden="1" customHeight="1"/>
    <row r="24524" ht="12.75" hidden="1" customHeight="1"/>
    <row r="24525" ht="12.75" hidden="1" customHeight="1"/>
    <row r="24526" ht="12.75" hidden="1" customHeight="1"/>
    <row r="24527" ht="12.75" hidden="1" customHeight="1"/>
    <row r="24528" ht="12.75" hidden="1" customHeight="1"/>
    <row r="24529" ht="12.75" hidden="1" customHeight="1"/>
    <row r="24530" ht="12.75" hidden="1" customHeight="1"/>
    <row r="24531" ht="12.75" hidden="1" customHeight="1"/>
    <row r="24532" ht="12.75" hidden="1" customHeight="1"/>
    <row r="24533" ht="12.75" hidden="1" customHeight="1"/>
    <row r="24534" ht="12.75" hidden="1" customHeight="1"/>
    <row r="24535" ht="12.75" hidden="1" customHeight="1"/>
    <row r="24536" ht="12.75" hidden="1" customHeight="1"/>
    <row r="24537" ht="12.75" hidden="1" customHeight="1"/>
    <row r="24538" ht="12.75" hidden="1" customHeight="1"/>
    <row r="24539" ht="12.75" hidden="1" customHeight="1"/>
    <row r="24540" ht="12.75" hidden="1" customHeight="1"/>
    <row r="24541" ht="12.75" hidden="1" customHeight="1"/>
    <row r="24542" ht="12.75" hidden="1" customHeight="1"/>
    <row r="24543" ht="12.75" hidden="1" customHeight="1"/>
    <row r="24544" ht="12.75" hidden="1" customHeight="1"/>
    <row r="24545" ht="12.75" hidden="1" customHeight="1"/>
    <row r="24546" ht="12.75" hidden="1" customHeight="1"/>
    <row r="24547" ht="12.75" hidden="1" customHeight="1"/>
    <row r="24548" ht="12.75" hidden="1" customHeight="1"/>
    <row r="24549" ht="12.75" hidden="1" customHeight="1"/>
    <row r="24550" ht="12.75" hidden="1" customHeight="1"/>
    <row r="24551" ht="12.75" hidden="1" customHeight="1"/>
    <row r="24552" ht="12.75" hidden="1" customHeight="1"/>
    <row r="24553" ht="12.75" hidden="1" customHeight="1"/>
    <row r="24554" ht="12.75" hidden="1" customHeight="1"/>
    <row r="24555" ht="12.75" hidden="1" customHeight="1"/>
    <row r="24556" ht="12.75" hidden="1" customHeight="1"/>
    <row r="24557" ht="12.75" hidden="1" customHeight="1"/>
    <row r="24558" ht="12.75" hidden="1" customHeight="1"/>
    <row r="24559" ht="12.75" hidden="1" customHeight="1"/>
    <row r="24560" ht="12.75" hidden="1" customHeight="1"/>
    <row r="24561" ht="12.75" hidden="1" customHeight="1"/>
    <row r="24562" ht="12.75" hidden="1" customHeight="1"/>
    <row r="24563" ht="12.75" hidden="1" customHeight="1"/>
    <row r="24564" ht="12.75" hidden="1" customHeight="1"/>
    <row r="24565" ht="12.75" hidden="1" customHeight="1"/>
    <row r="24566" ht="12.75" hidden="1" customHeight="1"/>
    <row r="24567" ht="12.75" hidden="1" customHeight="1"/>
    <row r="24568" ht="12.75" hidden="1" customHeight="1"/>
    <row r="24569" ht="12.75" hidden="1" customHeight="1"/>
    <row r="24570" ht="12.75" hidden="1" customHeight="1"/>
    <row r="24571" ht="12.75" hidden="1" customHeight="1"/>
    <row r="24572" ht="12.75" hidden="1" customHeight="1"/>
    <row r="24573" ht="12.75" hidden="1" customHeight="1"/>
    <row r="24574" ht="12.75" hidden="1" customHeight="1"/>
    <row r="24575" ht="12.75" hidden="1" customHeight="1"/>
    <row r="24576" ht="12.75" hidden="1" customHeight="1"/>
    <row r="24577" ht="12.75" hidden="1" customHeight="1"/>
    <row r="24578" ht="12.75" hidden="1" customHeight="1"/>
    <row r="24579" ht="12.75" hidden="1" customHeight="1"/>
    <row r="24580" ht="12.75" hidden="1" customHeight="1"/>
    <row r="24581" ht="12.75" hidden="1" customHeight="1"/>
    <row r="24582" ht="12.75" hidden="1" customHeight="1"/>
    <row r="24583" ht="12.75" hidden="1" customHeight="1"/>
    <row r="24584" ht="12.75" hidden="1" customHeight="1"/>
    <row r="24585" ht="12.75" hidden="1" customHeight="1"/>
    <row r="24586" ht="12.75" hidden="1" customHeight="1"/>
    <row r="24587" ht="12.75" hidden="1" customHeight="1"/>
    <row r="24588" ht="12.75" hidden="1" customHeight="1"/>
    <row r="24589" ht="12.75" hidden="1" customHeight="1"/>
    <row r="24590" ht="12.75" hidden="1" customHeight="1"/>
    <row r="24591" ht="12.75" hidden="1" customHeight="1"/>
    <row r="24592" ht="12.75" hidden="1" customHeight="1"/>
    <row r="24593" ht="12.75" hidden="1" customHeight="1"/>
    <row r="24594" ht="12.75" hidden="1" customHeight="1"/>
    <row r="24595" ht="12.75" hidden="1" customHeight="1"/>
    <row r="24596" ht="12.75" hidden="1" customHeight="1"/>
    <row r="24597" ht="12.75" hidden="1" customHeight="1"/>
    <row r="24598" ht="12.75" hidden="1" customHeight="1"/>
    <row r="24599" ht="12.75" hidden="1" customHeight="1"/>
    <row r="24600" ht="12.75" hidden="1" customHeight="1"/>
    <row r="24601" ht="12.75" hidden="1" customHeight="1"/>
    <row r="24602" ht="12.75" hidden="1" customHeight="1"/>
    <row r="24603" ht="12.75" hidden="1" customHeight="1"/>
    <row r="24604" ht="12.75" hidden="1" customHeight="1"/>
    <row r="24605" ht="12.75" hidden="1" customHeight="1"/>
    <row r="24606" ht="12.75" hidden="1" customHeight="1"/>
    <row r="24607" ht="12.75" hidden="1" customHeight="1"/>
    <row r="24608" ht="12.75" hidden="1" customHeight="1"/>
    <row r="24609" ht="12.75" hidden="1" customHeight="1"/>
    <row r="24610" ht="12.75" hidden="1" customHeight="1"/>
    <row r="24611" ht="12.75" hidden="1" customHeight="1"/>
    <row r="24612" ht="12.75" hidden="1" customHeight="1"/>
    <row r="24613" ht="12.75" hidden="1" customHeight="1"/>
    <row r="24614" ht="12.75" hidden="1" customHeight="1"/>
    <row r="24615" ht="12.75" hidden="1" customHeight="1"/>
    <row r="24616" ht="12.75" hidden="1" customHeight="1"/>
    <row r="24617" ht="12.75" hidden="1" customHeight="1"/>
    <row r="24618" ht="12.75" hidden="1" customHeight="1"/>
    <row r="24619" ht="12.75" hidden="1" customHeight="1"/>
    <row r="24620" ht="12.75" hidden="1" customHeight="1"/>
    <row r="24621" ht="12.75" hidden="1" customHeight="1"/>
    <row r="24622" ht="12.75" hidden="1" customHeight="1"/>
    <row r="24623" ht="12.75" hidden="1" customHeight="1"/>
    <row r="24624" ht="12.75" hidden="1" customHeight="1"/>
    <row r="24625" ht="12.75" hidden="1" customHeight="1"/>
    <row r="24626" ht="12.75" hidden="1" customHeight="1"/>
    <row r="24627" ht="12.75" hidden="1" customHeight="1"/>
    <row r="24628" ht="12.75" hidden="1" customHeight="1"/>
    <row r="24629" ht="12.75" hidden="1" customHeight="1"/>
    <row r="24630" ht="12.75" hidden="1" customHeight="1"/>
    <row r="24631" ht="12.75" hidden="1" customHeight="1"/>
    <row r="24632" ht="12.75" hidden="1" customHeight="1"/>
    <row r="24633" ht="12.75" hidden="1" customHeight="1"/>
    <row r="24634" ht="12.75" hidden="1" customHeight="1"/>
    <row r="24635" ht="12.75" hidden="1" customHeight="1"/>
    <row r="24636" ht="12.75" hidden="1" customHeight="1"/>
    <row r="24637" ht="12.75" hidden="1" customHeight="1"/>
    <row r="24638" ht="12.75" hidden="1" customHeight="1"/>
    <row r="24639" ht="12.75" hidden="1" customHeight="1"/>
    <row r="24640" ht="12.75" hidden="1" customHeight="1"/>
    <row r="24641" ht="12.75" hidden="1" customHeight="1"/>
    <row r="24642" ht="12.75" hidden="1" customHeight="1"/>
    <row r="24643" ht="12.75" hidden="1" customHeight="1"/>
    <row r="24644" ht="12.75" hidden="1" customHeight="1"/>
    <row r="24645" ht="12.75" hidden="1" customHeight="1"/>
    <row r="24646" ht="12.75" hidden="1" customHeight="1"/>
    <row r="24647" ht="12.75" hidden="1" customHeight="1"/>
    <row r="24648" ht="12.75" hidden="1" customHeight="1"/>
    <row r="24649" ht="12.75" hidden="1" customHeight="1"/>
    <row r="24650" ht="12.75" hidden="1" customHeight="1"/>
    <row r="24651" ht="12.75" hidden="1" customHeight="1"/>
    <row r="24652" ht="12.75" hidden="1" customHeight="1"/>
    <row r="24653" ht="12.75" hidden="1" customHeight="1"/>
    <row r="24654" ht="12.75" hidden="1" customHeight="1"/>
    <row r="24655" ht="12.75" hidden="1" customHeight="1"/>
    <row r="24656" ht="12.75" hidden="1" customHeight="1"/>
    <row r="24657" ht="12.75" hidden="1" customHeight="1"/>
    <row r="24658" ht="12.75" hidden="1" customHeight="1"/>
    <row r="24659" ht="12.75" hidden="1" customHeight="1"/>
    <row r="24660" ht="12.75" hidden="1" customHeight="1"/>
    <row r="24661" ht="12.75" hidden="1" customHeight="1"/>
    <row r="24662" ht="12.75" hidden="1" customHeight="1"/>
    <row r="24663" ht="12.75" hidden="1" customHeight="1"/>
    <row r="24664" ht="12.75" hidden="1" customHeight="1"/>
    <row r="24665" ht="12.75" hidden="1" customHeight="1"/>
    <row r="24666" ht="12.75" hidden="1" customHeight="1"/>
    <row r="24667" ht="12.75" hidden="1" customHeight="1"/>
    <row r="24668" ht="12.75" hidden="1" customHeight="1"/>
    <row r="24669" ht="12.75" hidden="1" customHeight="1"/>
    <row r="24670" ht="12.75" hidden="1" customHeight="1"/>
    <row r="24671" ht="12.75" hidden="1" customHeight="1"/>
    <row r="24672" ht="12.75" hidden="1" customHeight="1"/>
    <row r="24673" ht="12.75" hidden="1" customHeight="1"/>
    <row r="24674" ht="12.75" hidden="1" customHeight="1"/>
    <row r="24675" ht="12.75" hidden="1" customHeight="1"/>
    <row r="24676" ht="12.75" hidden="1" customHeight="1"/>
    <row r="24677" ht="12.75" hidden="1" customHeight="1"/>
    <row r="24678" ht="12.75" hidden="1" customHeight="1"/>
    <row r="24679" ht="12.75" hidden="1" customHeight="1"/>
    <row r="24680" ht="12.75" hidden="1" customHeight="1"/>
    <row r="24681" ht="12.75" hidden="1" customHeight="1"/>
    <row r="24682" ht="12.75" hidden="1" customHeight="1"/>
    <row r="24683" ht="12.75" hidden="1" customHeight="1"/>
    <row r="24684" ht="12.75" hidden="1" customHeight="1"/>
    <row r="24685" ht="12.75" hidden="1" customHeight="1"/>
    <row r="24686" ht="12.75" hidden="1" customHeight="1"/>
    <row r="24687" ht="12.75" hidden="1" customHeight="1"/>
    <row r="24688" ht="12.75" hidden="1" customHeight="1"/>
    <row r="24689" ht="12.75" hidden="1" customHeight="1"/>
    <row r="24690" ht="12.75" hidden="1" customHeight="1"/>
    <row r="24691" ht="12.75" hidden="1" customHeight="1"/>
    <row r="24692" ht="12.75" hidden="1" customHeight="1"/>
    <row r="24693" ht="12.75" hidden="1" customHeight="1"/>
    <row r="24694" ht="12.75" hidden="1" customHeight="1"/>
    <row r="24695" ht="12.75" hidden="1" customHeight="1"/>
    <row r="24696" ht="12.75" hidden="1" customHeight="1"/>
    <row r="24697" ht="12.75" hidden="1" customHeight="1"/>
    <row r="24698" ht="12.75" hidden="1" customHeight="1"/>
    <row r="24699" ht="12.75" hidden="1" customHeight="1"/>
    <row r="24700" ht="12.75" hidden="1" customHeight="1"/>
    <row r="24701" ht="12.75" hidden="1" customHeight="1"/>
    <row r="24702" ht="12.75" hidden="1" customHeight="1"/>
    <row r="24703" ht="12.75" hidden="1" customHeight="1"/>
    <row r="24704" ht="12.75" hidden="1" customHeight="1"/>
    <row r="24705" ht="12.75" hidden="1" customHeight="1"/>
    <row r="24706" ht="12.75" hidden="1" customHeight="1"/>
    <row r="24707" ht="12.75" hidden="1" customHeight="1"/>
    <row r="24708" ht="12.75" hidden="1" customHeight="1"/>
    <row r="24709" ht="12.75" hidden="1" customHeight="1"/>
    <row r="24710" ht="12.75" hidden="1" customHeight="1"/>
    <row r="24711" ht="12.75" hidden="1" customHeight="1"/>
    <row r="24712" ht="12.75" hidden="1" customHeight="1"/>
    <row r="24713" ht="12.75" hidden="1" customHeight="1"/>
    <row r="24714" ht="12.75" hidden="1" customHeight="1"/>
    <row r="24715" ht="12.75" hidden="1" customHeight="1"/>
    <row r="24716" ht="12.75" hidden="1" customHeight="1"/>
    <row r="24717" ht="12.75" hidden="1" customHeight="1"/>
    <row r="24718" ht="12.75" hidden="1" customHeight="1"/>
    <row r="24719" ht="12.75" hidden="1" customHeight="1"/>
    <row r="24720" ht="12.75" hidden="1" customHeight="1"/>
    <row r="24721" ht="12.75" hidden="1" customHeight="1"/>
    <row r="24722" ht="12.75" hidden="1" customHeight="1"/>
    <row r="24723" ht="12.75" hidden="1" customHeight="1"/>
    <row r="24724" ht="12.75" hidden="1" customHeight="1"/>
    <row r="24725" ht="12.75" hidden="1" customHeight="1"/>
    <row r="24726" ht="12.75" hidden="1" customHeight="1"/>
    <row r="24727" ht="12.75" hidden="1" customHeight="1"/>
    <row r="24728" ht="12.75" hidden="1" customHeight="1"/>
    <row r="24729" ht="12.75" hidden="1" customHeight="1"/>
    <row r="24730" ht="12.75" hidden="1" customHeight="1"/>
    <row r="24731" ht="12.75" hidden="1" customHeight="1"/>
    <row r="24732" ht="12.75" hidden="1" customHeight="1"/>
    <row r="24733" ht="12.75" hidden="1" customHeight="1"/>
    <row r="24734" ht="12.75" hidden="1" customHeight="1"/>
    <row r="24735" ht="12.75" hidden="1" customHeight="1"/>
    <row r="24736" ht="12.75" hidden="1" customHeight="1"/>
    <row r="24737" ht="12.75" hidden="1" customHeight="1"/>
    <row r="24738" ht="12.75" hidden="1" customHeight="1"/>
    <row r="24739" ht="12.75" hidden="1" customHeight="1"/>
    <row r="24740" ht="12.75" hidden="1" customHeight="1"/>
    <row r="24741" ht="12.75" hidden="1" customHeight="1"/>
    <row r="24742" ht="12.75" hidden="1" customHeight="1"/>
    <row r="24743" ht="12.75" hidden="1" customHeight="1"/>
    <row r="24744" ht="12.75" hidden="1" customHeight="1"/>
    <row r="24745" ht="12.75" hidden="1" customHeight="1"/>
    <row r="24746" ht="12.75" hidden="1" customHeight="1"/>
    <row r="24747" ht="12.75" hidden="1" customHeight="1"/>
    <row r="24748" ht="12.75" hidden="1" customHeight="1"/>
    <row r="24749" ht="12.75" hidden="1" customHeight="1"/>
    <row r="24750" ht="12.75" hidden="1" customHeight="1"/>
    <row r="24751" ht="12.75" hidden="1" customHeight="1"/>
    <row r="24752" ht="12.75" hidden="1" customHeight="1"/>
    <row r="24753" ht="12.75" hidden="1" customHeight="1"/>
    <row r="24754" ht="12.75" hidden="1" customHeight="1"/>
    <row r="24755" ht="12.75" hidden="1" customHeight="1"/>
    <row r="24756" ht="12.75" hidden="1" customHeight="1"/>
    <row r="24757" ht="12.75" hidden="1" customHeight="1"/>
    <row r="24758" ht="12.75" hidden="1" customHeight="1"/>
    <row r="24759" ht="12.75" hidden="1" customHeight="1"/>
    <row r="24760" ht="12.75" hidden="1" customHeight="1"/>
    <row r="24761" ht="12.75" hidden="1" customHeight="1"/>
    <row r="24762" ht="12.75" hidden="1" customHeight="1"/>
    <row r="24763" ht="12.75" hidden="1" customHeight="1"/>
    <row r="24764" ht="12.75" hidden="1" customHeight="1"/>
    <row r="24765" ht="12.75" hidden="1" customHeight="1"/>
    <row r="24766" ht="12.75" hidden="1" customHeight="1"/>
    <row r="24767" ht="12.75" hidden="1" customHeight="1"/>
    <row r="24768" ht="12.75" hidden="1" customHeight="1"/>
    <row r="24769" ht="12.75" hidden="1" customHeight="1"/>
    <row r="24770" ht="12.75" hidden="1" customHeight="1"/>
    <row r="24771" ht="12.75" hidden="1" customHeight="1"/>
    <row r="24772" ht="12.75" hidden="1" customHeight="1"/>
    <row r="24773" ht="12.75" hidden="1" customHeight="1"/>
    <row r="24774" ht="12.75" hidden="1" customHeight="1"/>
    <row r="24775" ht="12.75" hidden="1" customHeight="1"/>
    <row r="24776" ht="12.75" hidden="1" customHeight="1"/>
    <row r="24777" ht="12.75" hidden="1" customHeight="1"/>
    <row r="24778" ht="12.75" hidden="1" customHeight="1"/>
    <row r="24779" ht="12.75" hidden="1" customHeight="1"/>
    <row r="24780" ht="12.75" hidden="1" customHeight="1"/>
    <row r="24781" ht="12.75" hidden="1" customHeight="1"/>
    <row r="24782" ht="12.75" hidden="1" customHeight="1"/>
    <row r="24783" ht="12.75" hidden="1" customHeight="1"/>
    <row r="24784" ht="12.75" hidden="1" customHeight="1"/>
    <row r="24785" ht="12.75" hidden="1" customHeight="1"/>
    <row r="24786" ht="12.75" hidden="1" customHeight="1"/>
    <row r="24787" ht="12.75" hidden="1" customHeight="1"/>
    <row r="24788" ht="12.75" hidden="1" customHeight="1"/>
    <row r="24789" ht="12.75" hidden="1" customHeight="1"/>
    <row r="24790" ht="12.75" hidden="1" customHeight="1"/>
    <row r="24791" ht="12.75" hidden="1" customHeight="1"/>
    <row r="24792" ht="12.75" hidden="1" customHeight="1"/>
    <row r="24793" ht="12.75" hidden="1" customHeight="1"/>
    <row r="24794" ht="12.75" hidden="1" customHeight="1"/>
    <row r="24795" ht="12.75" hidden="1" customHeight="1"/>
    <row r="24796" ht="12.75" hidden="1" customHeight="1"/>
    <row r="24797" ht="12.75" hidden="1" customHeight="1"/>
    <row r="24798" ht="12.75" hidden="1" customHeight="1"/>
    <row r="24799" ht="12.75" hidden="1" customHeight="1"/>
    <row r="24800" ht="12.75" hidden="1" customHeight="1"/>
    <row r="24801" ht="12.75" hidden="1" customHeight="1"/>
    <row r="24802" ht="12.75" hidden="1" customHeight="1"/>
    <row r="24803" ht="12.75" hidden="1" customHeight="1"/>
    <row r="24804" ht="12.75" hidden="1" customHeight="1"/>
    <row r="24805" ht="12.75" hidden="1" customHeight="1"/>
    <row r="24806" ht="12.75" hidden="1" customHeight="1"/>
    <row r="24807" ht="12.75" hidden="1" customHeight="1"/>
    <row r="24808" ht="12.75" hidden="1" customHeight="1"/>
    <row r="24809" ht="12.75" hidden="1" customHeight="1"/>
    <row r="24810" ht="12.75" hidden="1" customHeight="1"/>
    <row r="24811" ht="12.75" hidden="1" customHeight="1"/>
    <row r="24812" ht="12.75" hidden="1" customHeight="1"/>
    <row r="24813" ht="12.75" hidden="1" customHeight="1"/>
    <row r="24814" ht="12.75" hidden="1" customHeight="1"/>
    <row r="24815" ht="12.75" hidden="1" customHeight="1"/>
    <row r="24816" ht="12.75" hidden="1" customHeight="1"/>
    <row r="24817" ht="12.75" hidden="1" customHeight="1"/>
    <row r="24818" ht="12.75" hidden="1" customHeight="1"/>
    <row r="24819" ht="12.75" hidden="1" customHeight="1"/>
    <row r="24820" ht="12.75" hidden="1" customHeight="1"/>
    <row r="24821" ht="12.75" hidden="1" customHeight="1"/>
    <row r="24822" ht="12.75" hidden="1" customHeight="1"/>
    <row r="24823" ht="12.75" hidden="1" customHeight="1"/>
    <row r="24824" ht="12.75" hidden="1" customHeight="1"/>
    <row r="24825" ht="12.75" hidden="1" customHeight="1"/>
    <row r="24826" ht="12.75" hidden="1" customHeight="1"/>
    <row r="24827" ht="12.75" hidden="1" customHeight="1"/>
    <row r="24828" ht="12.75" hidden="1" customHeight="1"/>
    <row r="24829" ht="12.75" hidden="1" customHeight="1"/>
    <row r="24830" ht="12.75" hidden="1" customHeight="1"/>
    <row r="24831" ht="12.75" hidden="1" customHeight="1"/>
    <row r="24832" ht="12.75" hidden="1" customHeight="1"/>
    <row r="24833" ht="12.75" hidden="1" customHeight="1"/>
    <row r="24834" ht="12.75" hidden="1" customHeight="1"/>
    <row r="24835" ht="12.75" hidden="1" customHeight="1"/>
    <row r="24836" ht="12.75" hidden="1" customHeight="1"/>
    <row r="24837" ht="12.75" hidden="1" customHeight="1"/>
    <row r="24838" ht="12.75" hidden="1" customHeight="1"/>
    <row r="24839" ht="12.75" hidden="1" customHeight="1"/>
    <row r="24840" ht="12.75" hidden="1" customHeight="1"/>
    <row r="24841" ht="12.75" hidden="1" customHeight="1"/>
    <row r="24842" ht="12.75" hidden="1" customHeight="1"/>
    <row r="24843" ht="12.75" hidden="1" customHeight="1"/>
    <row r="24844" ht="12.75" hidden="1" customHeight="1"/>
    <row r="24845" ht="12.75" hidden="1" customHeight="1"/>
    <row r="24846" ht="12.75" hidden="1" customHeight="1"/>
    <row r="24847" ht="12.75" hidden="1" customHeight="1"/>
    <row r="24848" ht="12.75" hidden="1" customHeight="1"/>
    <row r="24849" ht="12.75" hidden="1" customHeight="1"/>
    <row r="24850" ht="12.75" hidden="1" customHeight="1"/>
    <row r="24851" ht="12.75" hidden="1" customHeight="1"/>
    <row r="24852" ht="12.75" hidden="1" customHeight="1"/>
    <row r="24853" ht="12.75" hidden="1" customHeight="1"/>
    <row r="24854" ht="12.75" hidden="1" customHeight="1"/>
    <row r="24855" ht="12.75" hidden="1" customHeight="1"/>
    <row r="24856" ht="12.75" hidden="1" customHeight="1"/>
    <row r="24857" ht="12.75" hidden="1" customHeight="1"/>
    <row r="24858" ht="12.75" hidden="1" customHeight="1"/>
    <row r="24859" ht="12.75" hidden="1" customHeight="1"/>
    <row r="24860" ht="12.75" hidden="1" customHeight="1"/>
    <row r="24861" ht="12.75" hidden="1" customHeight="1"/>
    <row r="24862" ht="12.75" hidden="1" customHeight="1"/>
    <row r="24863" ht="12.75" hidden="1" customHeight="1"/>
    <row r="24864" ht="12.75" hidden="1" customHeight="1"/>
    <row r="24865" ht="12.75" hidden="1" customHeight="1"/>
    <row r="24866" ht="12.75" hidden="1" customHeight="1"/>
    <row r="24867" ht="12.75" hidden="1" customHeight="1"/>
    <row r="24868" ht="12.75" hidden="1" customHeight="1"/>
    <row r="24869" ht="12.75" hidden="1" customHeight="1"/>
    <row r="24870" ht="12.75" hidden="1" customHeight="1"/>
    <row r="24871" ht="12.75" hidden="1" customHeight="1"/>
    <row r="24872" ht="12.75" hidden="1" customHeight="1"/>
    <row r="24873" ht="12.75" hidden="1" customHeight="1"/>
    <row r="24874" ht="12.75" hidden="1" customHeight="1"/>
    <row r="24875" ht="12.75" hidden="1" customHeight="1"/>
    <row r="24876" ht="12.75" hidden="1" customHeight="1"/>
    <row r="24877" ht="12.75" hidden="1" customHeight="1"/>
    <row r="24878" ht="12.75" hidden="1" customHeight="1"/>
    <row r="24879" ht="12.75" hidden="1" customHeight="1"/>
    <row r="24880" ht="12.75" hidden="1" customHeight="1"/>
    <row r="24881" ht="12.75" hidden="1" customHeight="1"/>
    <row r="24882" ht="12.75" hidden="1" customHeight="1"/>
    <row r="24883" ht="12.75" hidden="1" customHeight="1"/>
    <row r="24884" ht="12.75" hidden="1" customHeight="1"/>
    <row r="24885" ht="12.75" hidden="1" customHeight="1"/>
    <row r="24886" ht="12.75" hidden="1" customHeight="1"/>
    <row r="24887" ht="12.75" hidden="1" customHeight="1"/>
    <row r="24888" ht="12.75" hidden="1" customHeight="1"/>
    <row r="24889" ht="12.75" hidden="1" customHeight="1"/>
    <row r="24890" ht="12.75" hidden="1" customHeight="1"/>
    <row r="24891" ht="12.75" hidden="1" customHeight="1"/>
    <row r="24892" ht="12.75" hidden="1" customHeight="1"/>
    <row r="24893" ht="12.75" hidden="1" customHeight="1"/>
    <row r="24894" ht="12.75" hidden="1" customHeight="1"/>
    <row r="24895" ht="12.75" hidden="1" customHeight="1"/>
    <row r="24896" ht="12.75" hidden="1" customHeight="1"/>
    <row r="24897" ht="12.75" hidden="1" customHeight="1"/>
    <row r="24898" ht="12.75" hidden="1" customHeight="1"/>
    <row r="24899" ht="12.75" hidden="1" customHeight="1"/>
    <row r="24900" ht="12.75" hidden="1" customHeight="1"/>
    <row r="24901" ht="12.75" hidden="1" customHeight="1"/>
    <row r="24902" ht="12.75" hidden="1" customHeight="1"/>
    <row r="24903" ht="12.75" hidden="1" customHeight="1"/>
    <row r="24904" ht="12.75" hidden="1" customHeight="1"/>
    <row r="24905" ht="12.75" hidden="1" customHeight="1"/>
    <row r="24906" ht="12.75" hidden="1" customHeight="1"/>
    <row r="24907" ht="12.75" hidden="1" customHeight="1"/>
    <row r="24908" ht="12.75" hidden="1" customHeight="1"/>
    <row r="24909" ht="12.75" hidden="1" customHeight="1"/>
    <row r="24910" ht="12.75" hidden="1" customHeight="1"/>
    <row r="24911" ht="12.75" hidden="1" customHeight="1"/>
    <row r="24912" ht="12.75" hidden="1" customHeight="1"/>
    <row r="24913" ht="12.75" hidden="1" customHeight="1"/>
    <row r="24914" ht="12.75" hidden="1" customHeight="1"/>
    <row r="24915" ht="12.75" hidden="1" customHeight="1"/>
    <row r="24916" ht="12.75" hidden="1" customHeight="1"/>
    <row r="24917" ht="12.75" hidden="1" customHeight="1"/>
    <row r="24918" ht="12.75" hidden="1" customHeight="1"/>
    <row r="24919" ht="12.75" hidden="1" customHeight="1"/>
    <row r="24920" ht="12.75" hidden="1" customHeight="1"/>
    <row r="24921" ht="12.75" hidden="1" customHeight="1"/>
    <row r="24922" ht="12.75" hidden="1" customHeight="1"/>
    <row r="24923" ht="12.75" hidden="1" customHeight="1"/>
    <row r="24924" ht="12.75" hidden="1" customHeight="1"/>
    <row r="24925" ht="12.75" hidden="1" customHeight="1"/>
    <row r="24926" ht="12.75" hidden="1" customHeight="1"/>
    <row r="24927" ht="12.75" hidden="1" customHeight="1"/>
    <row r="24928" ht="12.75" hidden="1" customHeight="1"/>
    <row r="24929" ht="12.75" hidden="1" customHeight="1"/>
    <row r="24930" ht="12.75" hidden="1" customHeight="1"/>
    <row r="24931" ht="12.75" hidden="1" customHeight="1"/>
    <row r="24932" ht="12.75" hidden="1" customHeight="1"/>
    <row r="24933" ht="12.75" hidden="1" customHeight="1"/>
    <row r="24934" ht="12.75" hidden="1" customHeight="1"/>
    <row r="24935" ht="12.75" hidden="1" customHeight="1"/>
    <row r="24936" ht="12.75" hidden="1" customHeight="1"/>
    <row r="24937" ht="12.75" hidden="1" customHeight="1"/>
    <row r="24938" ht="12.75" hidden="1" customHeight="1"/>
    <row r="24939" ht="12.75" hidden="1" customHeight="1"/>
    <row r="24940" ht="12.75" hidden="1" customHeight="1"/>
    <row r="24941" ht="12.75" hidden="1" customHeight="1"/>
    <row r="24942" ht="12.75" hidden="1" customHeight="1"/>
    <row r="24943" ht="12.75" hidden="1" customHeight="1"/>
    <row r="24944" ht="12.75" hidden="1" customHeight="1"/>
    <row r="24945" ht="12.75" hidden="1" customHeight="1"/>
    <row r="24946" ht="12.75" hidden="1" customHeight="1"/>
    <row r="24947" ht="12.75" hidden="1" customHeight="1"/>
    <row r="24948" ht="12.75" hidden="1" customHeight="1"/>
    <row r="24949" ht="12.75" hidden="1" customHeight="1"/>
    <row r="24950" ht="12.75" hidden="1" customHeight="1"/>
    <row r="24951" ht="12.75" hidden="1" customHeight="1"/>
    <row r="24952" ht="12.75" hidden="1" customHeight="1"/>
    <row r="24953" ht="12.75" hidden="1" customHeight="1"/>
    <row r="24954" ht="12.75" hidden="1" customHeight="1"/>
    <row r="24955" ht="12.75" hidden="1" customHeight="1"/>
    <row r="24956" ht="12.75" hidden="1" customHeight="1"/>
    <row r="24957" ht="12.75" hidden="1" customHeight="1"/>
    <row r="24958" ht="12.75" hidden="1" customHeight="1"/>
    <row r="24959" ht="12.75" hidden="1" customHeight="1"/>
    <row r="24960" ht="12.75" hidden="1" customHeight="1"/>
    <row r="24961" ht="12.75" hidden="1" customHeight="1"/>
    <row r="24962" ht="12.75" hidden="1" customHeight="1"/>
    <row r="24963" ht="12.75" hidden="1" customHeight="1"/>
    <row r="24964" ht="12.75" hidden="1" customHeight="1"/>
    <row r="24965" ht="12.75" hidden="1" customHeight="1"/>
    <row r="24966" ht="12.75" hidden="1" customHeight="1"/>
    <row r="24967" ht="12.75" hidden="1" customHeight="1"/>
    <row r="24968" ht="12.75" hidden="1" customHeight="1"/>
    <row r="24969" ht="12.75" hidden="1" customHeight="1"/>
    <row r="24970" ht="12.75" hidden="1" customHeight="1"/>
    <row r="24971" ht="12.75" hidden="1" customHeight="1"/>
    <row r="24972" ht="12.75" hidden="1" customHeight="1"/>
    <row r="24973" ht="12.75" hidden="1" customHeight="1"/>
    <row r="24974" ht="12.75" hidden="1" customHeight="1"/>
    <row r="24975" ht="12.75" hidden="1" customHeight="1"/>
    <row r="24976" ht="12.75" hidden="1" customHeight="1"/>
    <row r="24977" ht="12.75" hidden="1" customHeight="1"/>
    <row r="24978" ht="12.75" hidden="1" customHeight="1"/>
    <row r="24979" ht="12.75" hidden="1" customHeight="1"/>
    <row r="24980" ht="12.75" hidden="1" customHeight="1"/>
    <row r="24981" ht="12.75" hidden="1" customHeight="1"/>
    <row r="24982" ht="12.75" hidden="1" customHeight="1"/>
    <row r="24983" ht="12.75" hidden="1" customHeight="1"/>
    <row r="24984" ht="12.75" hidden="1" customHeight="1"/>
    <row r="24985" ht="12.75" hidden="1" customHeight="1"/>
    <row r="24986" ht="12.75" hidden="1" customHeight="1"/>
    <row r="24987" ht="12.75" hidden="1" customHeight="1"/>
    <row r="24988" ht="12.75" hidden="1" customHeight="1"/>
    <row r="24989" ht="12.75" hidden="1" customHeight="1"/>
    <row r="24990" ht="12.75" hidden="1" customHeight="1"/>
    <row r="24991" ht="12.75" hidden="1" customHeight="1"/>
    <row r="24992" ht="12.75" hidden="1" customHeight="1"/>
    <row r="24993" ht="12.75" hidden="1" customHeight="1"/>
    <row r="24994" ht="12.75" hidden="1" customHeight="1"/>
    <row r="24995" ht="12.75" hidden="1" customHeight="1"/>
    <row r="24996" ht="12.75" hidden="1" customHeight="1"/>
    <row r="24997" ht="12.75" hidden="1" customHeight="1"/>
    <row r="24998" ht="12.75" hidden="1" customHeight="1"/>
    <row r="24999" ht="12.75" hidden="1" customHeight="1"/>
    <row r="25000" ht="12.75" hidden="1" customHeight="1"/>
    <row r="25001" ht="12.75" hidden="1" customHeight="1"/>
    <row r="25002" ht="12.75" hidden="1" customHeight="1"/>
    <row r="25003" ht="12.75" hidden="1" customHeight="1"/>
    <row r="25004" ht="12.75" hidden="1" customHeight="1"/>
    <row r="25005" ht="12.75" hidden="1" customHeight="1"/>
    <row r="25006" ht="12.75" hidden="1" customHeight="1"/>
    <row r="25007" ht="12.75" hidden="1" customHeight="1"/>
    <row r="25008" ht="12.75" hidden="1" customHeight="1"/>
    <row r="25009" ht="12.75" hidden="1" customHeight="1"/>
    <row r="25010" ht="12.75" hidden="1" customHeight="1"/>
    <row r="25011" ht="12.75" hidden="1" customHeight="1"/>
    <row r="25012" ht="12.75" hidden="1" customHeight="1"/>
    <row r="25013" ht="12.75" hidden="1" customHeight="1"/>
    <row r="25014" ht="12.75" hidden="1" customHeight="1"/>
    <row r="25015" ht="12.75" hidden="1" customHeight="1"/>
    <row r="25016" ht="12.75" hidden="1" customHeight="1"/>
    <row r="25017" ht="12.75" hidden="1" customHeight="1"/>
    <row r="25018" ht="12.75" hidden="1" customHeight="1"/>
    <row r="25019" ht="12.75" hidden="1" customHeight="1"/>
    <row r="25020" ht="12.75" hidden="1" customHeight="1"/>
    <row r="25021" ht="12.75" hidden="1" customHeight="1"/>
    <row r="25022" ht="12.75" hidden="1" customHeight="1"/>
    <row r="25023" ht="12.75" hidden="1" customHeight="1"/>
    <row r="25024" ht="12.75" hidden="1" customHeight="1"/>
    <row r="25025" ht="12.75" hidden="1" customHeight="1"/>
    <row r="25026" ht="12.75" hidden="1" customHeight="1"/>
    <row r="25027" ht="12.75" hidden="1" customHeight="1"/>
    <row r="25028" ht="12.75" hidden="1" customHeight="1"/>
    <row r="25029" ht="12.75" hidden="1" customHeight="1"/>
    <row r="25030" ht="12.75" hidden="1" customHeight="1"/>
    <row r="25031" ht="12.75" hidden="1" customHeight="1"/>
    <row r="25032" ht="12.75" hidden="1" customHeight="1"/>
    <row r="25033" ht="12.75" hidden="1" customHeight="1"/>
    <row r="25034" ht="12.75" hidden="1" customHeight="1"/>
    <row r="25035" ht="12.75" hidden="1" customHeight="1"/>
    <row r="25036" ht="12.75" hidden="1" customHeight="1"/>
    <row r="25037" ht="12.75" hidden="1" customHeight="1"/>
    <row r="25038" ht="12.75" hidden="1" customHeight="1"/>
    <row r="25039" ht="12.75" hidden="1" customHeight="1"/>
    <row r="25040" ht="12.75" hidden="1" customHeight="1"/>
    <row r="25041" ht="12.75" hidden="1" customHeight="1"/>
    <row r="25042" ht="12.75" hidden="1" customHeight="1"/>
    <row r="25043" ht="12.75" hidden="1" customHeight="1"/>
    <row r="25044" ht="12.75" hidden="1" customHeight="1"/>
    <row r="25045" ht="12.75" hidden="1" customHeight="1"/>
    <row r="25046" ht="12.75" hidden="1" customHeight="1"/>
    <row r="25047" ht="12.75" hidden="1" customHeight="1"/>
    <row r="25048" ht="12.75" hidden="1" customHeight="1"/>
    <row r="25049" ht="12.75" hidden="1" customHeight="1"/>
    <row r="25050" ht="12.75" hidden="1" customHeight="1"/>
    <row r="25051" ht="12.75" hidden="1" customHeight="1"/>
    <row r="25052" ht="12.75" hidden="1" customHeight="1"/>
    <row r="25053" ht="12.75" hidden="1" customHeight="1"/>
    <row r="25054" ht="12.75" hidden="1" customHeight="1"/>
    <row r="25055" ht="12.75" hidden="1" customHeight="1"/>
    <row r="25056" ht="12.75" hidden="1" customHeight="1"/>
    <row r="25057" ht="12.75" hidden="1" customHeight="1"/>
    <row r="25058" ht="12.75" hidden="1" customHeight="1"/>
    <row r="25059" ht="12.75" hidden="1" customHeight="1"/>
    <row r="25060" ht="12.75" hidden="1" customHeight="1"/>
    <row r="25061" ht="12.75" hidden="1" customHeight="1"/>
    <row r="25062" ht="12.75" hidden="1" customHeight="1"/>
    <row r="25063" ht="12.75" hidden="1" customHeight="1"/>
    <row r="25064" ht="12.75" hidden="1" customHeight="1"/>
    <row r="25065" ht="12.75" hidden="1" customHeight="1"/>
    <row r="25066" ht="12.75" hidden="1" customHeight="1"/>
    <row r="25067" ht="12.75" hidden="1" customHeight="1"/>
    <row r="25068" ht="12.75" hidden="1" customHeight="1"/>
    <row r="25069" ht="12.75" hidden="1" customHeight="1"/>
    <row r="25070" ht="12.75" hidden="1" customHeight="1"/>
    <row r="25071" ht="12.75" hidden="1" customHeight="1"/>
    <row r="25072" ht="12.75" hidden="1" customHeight="1"/>
    <row r="25073" ht="12.75" hidden="1" customHeight="1"/>
    <row r="25074" ht="12.75" hidden="1" customHeight="1"/>
    <row r="25075" ht="12.75" hidden="1" customHeight="1"/>
    <row r="25076" ht="12.75" hidden="1" customHeight="1"/>
    <row r="25077" ht="12.75" hidden="1" customHeight="1"/>
    <row r="25078" ht="12.75" hidden="1" customHeight="1"/>
    <row r="25079" ht="12.75" hidden="1" customHeight="1"/>
    <row r="25080" ht="12.75" hidden="1" customHeight="1"/>
    <row r="25081" ht="12.75" hidden="1" customHeight="1"/>
    <row r="25082" ht="12.75" hidden="1" customHeight="1"/>
    <row r="25083" ht="12.75" hidden="1" customHeight="1"/>
    <row r="25084" ht="12.75" hidden="1" customHeight="1"/>
    <row r="25085" ht="12.75" hidden="1" customHeight="1"/>
    <row r="25086" ht="12.75" hidden="1" customHeight="1"/>
    <row r="25087" ht="12.75" hidden="1" customHeight="1"/>
    <row r="25088" ht="12.75" hidden="1" customHeight="1"/>
    <row r="25089" ht="12.75" hidden="1" customHeight="1"/>
    <row r="25090" ht="12.75" hidden="1" customHeight="1"/>
    <row r="25091" ht="12.75" hidden="1" customHeight="1"/>
    <row r="25092" ht="12.75" hidden="1" customHeight="1"/>
    <row r="25093" ht="12.75" hidden="1" customHeight="1"/>
    <row r="25094" ht="12.75" hidden="1" customHeight="1"/>
    <row r="25095" ht="12.75" hidden="1" customHeight="1"/>
    <row r="25096" ht="12.75" hidden="1" customHeight="1"/>
    <row r="25097" ht="12.75" hidden="1" customHeight="1"/>
    <row r="25098" ht="12.75" hidden="1" customHeight="1"/>
    <row r="25099" ht="12.75" hidden="1" customHeight="1"/>
    <row r="25100" ht="12.75" hidden="1" customHeight="1"/>
    <row r="25101" ht="12.75" hidden="1" customHeight="1"/>
    <row r="25102" ht="12.75" hidden="1" customHeight="1"/>
    <row r="25103" ht="12.75" hidden="1" customHeight="1"/>
    <row r="25104" ht="12.75" hidden="1" customHeight="1"/>
    <row r="25105" ht="12.75" hidden="1" customHeight="1"/>
    <row r="25106" ht="12.75" hidden="1" customHeight="1"/>
    <row r="25107" ht="12.75" hidden="1" customHeight="1"/>
    <row r="25108" ht="12.75" hidden="1" customHeight="1"/>
    <row r="25109" ht="12.75" hidden="1" customHeight="1"/>
    <row r="25110" ht="12.75" hidden="1" customHeight="1"/>
    <row r="25111" ht="12.75" hidden="1" customHeight="1"/>
    <row r="25112" ht="12.75" hidden="1" customHeight="1"/>
    <row r="25113" ht="12.75" hidden="1" customHeight="1"/>
    <row r="25114" ht="12.75" hidden="1" customHeight="1"/>
    <row r="25115" ht="12.75" hidden="1" customHeight="1"/>
    <row r="25116" ht="12.75" hidden="1" customHeight="1"/>
    <row r="25117" ht="12.75" hidden="1" customHeight="1"/>
    <row r="25118" ht="12.75" hidden="1" customHeight="1"/>
    <row r="25119" ht="12.75" hidden="1" customHeight="1"/>
    <row r="25120" ht="12.75" hidden="1" customHeight="1"/>
    <row r="25121" ht="12.75" hidden="1" customHeight="1"/>
    <row r="25122" ht="12.75" hidden="1" customHeight="1"/>
    <row r="25123" ht="12.75" hidden="1" customHeight="1"/>
    <row r="25124" ht="12.75" hidden="1" customHeight="1"/>
    <row r="25125" ht="12.75" hidden="1" customHeight="1"/>
    <row r="25126" ht="12.75" hidden="1" customHeight="1"/>
    <row r="25127" ht="12.75" hidden="1" customHeight="1"/>
    <row r="25128" ht="12.75" hidden="1" customHeight="1"/>
    <row r="25129" ht="12.75" hidden="1" customHeight="1"/>
    <row r="25130" ht="12.75" hidden="1" customHeight="1"/>
    <row r="25131" ht="12.75" hidden="1" customHeight="1"/>
    <row r="25132" ht="12.75" hidden="1" customHeight="1"/>
    <row r="25133" ht="12.75" hidden="1" customHeight="1"/>
    <row r="25134" ht="12.75" hidden="1" customHeight="1"/>
    <row r="25135" ht="12.75" hidden="1" customHeight="1"/>
    <row r="25136" ht="12.75" hidden="1" customHeight="1"/>
    <row r="25137" ht="12.75" hidden="1" customHeight="1"/>
    <row r="25138" ht="12.75" hidden="1" customHeight="1"/>
    <row r="25139" ht="12.75" hidden="1" customHeight="1"/>
    <row r="25140" ht="12.75" hidden="1" customHeight="1"/>
    <row r="25141" ht="12.75" hidden="1" customHeight="1"/>
    <row r="25142" ht="12.75" hidden="1" customHeight="1"/>
    <row r="25143" ht="12.75" hidden="1" customHeight="1"/>
    <row r="25144" ht="12.75" hidden="1" customHeight="1"/>
    <row r="25145" ht="12.75" hidden="1" customHeight="1"/>
    <row r="25146" ht="12.75" hidden="1" customHeight="1"/>
    <row r="25147" ht="12.75" hidden="1" customHeight="1"/>
    <row r="25148" ht="12.75" hidden="1" customHeight="1"/>
    <row r="25149" ht="12.75" hidden="1" customHeight="1"/>
    <row r="25150" ht="12.75" hidden="1" customHeight="1"/>
    <row r="25151" ht="12.75" hidden="1" customHeight="1"/>
    <row r="25152" ht="12.75" hidden="1" customHeight="1"/>
    <row r="25153" ht="12.75" hidden="1" customHeight="1"/>
    <row r="25154" ht="12.75" hidden="1" customHeight="1"/>
    <row r="25155" ht="12.75" hidden="1" customHeight="1"/>
    <row r="25156" ht="12.75" hidden="1" customHeight="1"/>
    <row r="25157" ht="12.75" hidden="1" customHeight="1"/>
    <row r="25158" ht="12.75" hidden="1" customHeight="1"/>
    <row r="25159" ht="12.75" hidden="1" customHeight="1"/>
    <row r="25160" ht="12.75" hidden="1" customHeight="1"/>
    <row r="25161" ht="12.75" hidden="1" customHeight="1"/>
    <row r="25162" ht="12.75" hidden="1" customHeight="1"/>
    <row r="25163" ht="12.75" hidden="1" customHeight="1"/>
    <row r="25164" ht="12.75" hidden="1" customHeight="1"/>
    <row r="25165" ht="12.75" hidden="1" customHeight="1"/>
    <row r="25166" ht="12.75" hidden="1" customHeight="1"/>
    <row r="25167" ht="12.75" hidden="1" customHeight="1"/>
    <row r="25168" ht="12.75" hidden="1" customHeight="1"/>
    <row r="25169" ht="12.75" hidden="1" customHeight="1"/>
    <row r="25170" ht="12.75" hidden="1" customHeight="1"/>
    <row r="25171" ht="12.75" hidden="1" customHeight="1"/>
    <row r="25172" ht="12.75" hidden="1" customHeight="1"/>
    <row r="25173" ht="12.75" hidden="1" customHeight="1"/>
    <row r="25174" ht="12.75" hidden="1" customHeight="1"/>
    <row r="25175" ht="12.75" hidden="1" customHeight="1"/>
    <row r="25176" ht="12.75" hidden="1" customHeight="1"/>
    <row r="25177" ht="12.75" hidden="1" customHeight="1"/>
    <row r="25178" ht="12.75" hidden="1" customHeight="1"/>
    <row r="25179" ht="12.75" hidden="1" customHeight="1"/>
    <row r="25180" ht="12.75" hidden="1" customHeight="1"/>
    <row r="25181" ht="12.75" hidden="1" customHeight="1"/>
    <row r="25182" ht="12.75" hidden="1" customHeight="1"/>
    <row r="25183" ht="12.75" hidden="1" customHeight="1"/>
    <row r="25184" ht="12.75" hidden="1" customHeight="1"/>
    <row r="25185" ht="12.75" hidden="1" customHeight="1"/>
    <row r="25186" ht="12.75" hidden="1" customHeight="1"/>
    <row r="25187" ht="12.75" hidden="1" customHeight="1"/>
    <row r="25188" ht="12.75" hidden="1" customHeight="1"/>
    <row r="25189" ht="12.75" hidden="1" customHeight="1"/>
    <row r="25190" ht="12.75" hidden="1" customHeight="1"/>
    <row r="25191" ht="12.75" hidden="1" customHeight="1"/>
    <row r="25192" ht="12.75" hidden="1" customHeight="1"/>
    <row r="25193" ht="12.75" hidden="1" customHeight="1"/>
    <row r="25194" ht="12.75" hidden="1" customHeight="1"/>
    <row r="25195" ht="12.75" hidden="1" customHeight="1"/>
    <row r="25196" ht="12.75" hidden="1" customHeight="1"/>
    <row r="25197" ht="12.75" hidden="1" customHeight="1"/>
    <row r="25198" ht="12.75" hidden="1" customHeight="1"/>
    <row r="25199" ht="12.75" hidden="1" customHeight="1"/>
    <row r="25200" ht="12.75" hidden="1" customHeight="1"/>
    <row r="25201" ht="12.75" hidden="1" customHeight="1"/>
    <row r="25202" ht="12.75" hidden="1" customHeight="1"/>
    <row r="25203" ht="12.75" hidden="1" customHeight="1"/>
    <row r="25204" ht="12.75" hidden="1" customHeight="1"/>
    <row r="25205" ht="12.75" hidden="1" customHeight="1"/>
    <row r="25206" ht="12.75" hidden="1" customHeight="1"/>
    <row r="25207" ht="12.75" hidden="1" customHeight="1"/>
    <row r="25208" ht="12.75" hidden="1" customHeight="1"/>
    <row r="25209" ht="12.75" hidden="1" customHeight="1"/>
    <row r="25210" ht="12.75" hidden="1" customHeight="1"/>
    <row r="25211" ht="12.75" hidden="1" customHeight="1"/>
    <row r="25212" ht="12.75" hidden="1" customHeight="1"/>
    <row r="25213" ht="12.75" hidden="1" customHeight="1"/>
    <row r="25214" ht="12.75" hidden="1" customHeight="1"/>
    <row r="25215" ht="12.75" hidden="1" customHeight="1"/>
    <row r="25216" ht="12.75" hidden="1" customHeight="1"/>
    <row r="25217" ht="12.75" hidden="1" customHeight="1"/>
    <row r="25218" ht="12.75" hidden="1" customHeight="1"/>
    <row r="25219" ht="12.75" hidden="1" customHeight="1"/>
    <row r="25220" ht="12.75" hidden="1" customHeight="1"/>
    <row r="25221" ht="12.75" hidden="1" customHeight="1"/>
    <row r="25222" ht="12.75" hidden="1" customHeight="1"/>
    <row r="25223" ht="12.75" hidden="1" customHeight="1"/>
    <row r="25224" ht="12.75" hidden="1" customHeight="1"/>
    <row r="25225" ht="12.75" hidden="1" customHeight="1"/>
    <row r="25226" ht="12.75" hidden="1" customHeight="1"/>
    <row r="25227" ht="12.75" hidden="1" customHeight="1"/>
    <row r="25228" ht="12.75" hidden="1" customHeight="1"/>
    <row r="25229" ht="12.75" hidden="1" customHeight="1"/>
    <row r="25230" ht="12.75" hidden="1" customHeight="1"/>
    <row r="25231" ht="12.75" hidden="1" customHeight="1"/>
    <row r="25232" ht="12.75" hidden="1" customHeight="1"/>
    <row r="25233" ht="12.75" hidden="1" customHeight="1"/>
    <row r="25234" ht="12.75" hidden="1" customHeight="1"/>
    <row r="25235" ht="12.75" hidden="1" customHeight="1"/>
    <row r="25236" ht="12.75" hidden="1" customHeight="1"/>
    <row r="25237" ht="12.75" hidden="1" customHeight="1"/>
    <row r="25238" ht="12.75" hidden="1" customHeight="1"/>
    <row r="25239" ht="12.75" hidden="1" customHeight="1"/>
    <row r="25240" ht="12.75" hidden="1" customHeight="1"/>
    <row r="25241" ht="12.75" hidden="1" customHeight="1"/>
    <row r="25242" ht="12.75" hidden="1" customHeight="1"/>
    <row r="25243" ht="12.75" hidden="1" customHeight="1"/>
    <row r="25244" ht="12.75" hidden="1" customHeight="1"/>
    <row r="25245" ht="12.75" hidden="1" customHeight="1"/>
    <row r="25246" ht="12.75" hidden="1" customHeight="1"/>
    <row r="25247" ht="12.75" hidden="1" customHeight="1"/>
    <row r="25248" ht="12.75" hidden="1" customHeight="1"/>
    <row r="25249" ht="12.75" hidden="1" customHeight="1"/>
    <row r="25250" ht="12.75" hidden="1" customHeight="1"/>
    <row r="25251" ht="12.75" hidden="1" customHeight="1"/>
    <row r="25252" ht="12.75" hidden="1" customHeight="1"/>
    <row r="25253" ht="12.75" hidden="1" customHeight="1"/>
    <row r="25254" ht="12.75" hidden="1" customHeight="1"/>
    <row r="25255" ht="12.75" hidden="1" customHeight="1"/>
    <row r="25256" ht="12.75" hidden="1" customHeight="1"/>
    <row r="25257" ht="12.75" hidden="1" customHeight="1"/>
    <row r="25258" ht="12.75" hidden="1" customHeight="1"/>
    <row r="25259" ht="12.75" hidden="1" customHeight="1"/>
    <row r="25260" ht="12.75" hidden="1" customHeight="1"/>
    <row r="25261" ht="12.75" hidden="1" customHeight="1"/>
    <row r="25262" ht="12.75" hidden="1" customHeight="1"/>
    <row r="25263" ht="12.75" hidden="1" customHeight="1"/>
    <row r="25264" ht="12.75" hidden="1" customHeight="1"/>
    <row r="25265" ht="12.75" hidden="1" customHeight="1"/>
    <row r="25266" ht="12.75" hidden="1" customHeight="1"/>
    <row r="25267" ht="12.75" hidden="1" customHeight="1"/>
    <row r="25268" ht="12.75" hidden="1" customHeight="1"/>
    <row r="25269" ht="12.75" hidden="1" customHeight="1"/>
    <row r="25270" ht="12.75" hidden="1" customHeight="1"/>
    <row r="25271" ht="12.75" hidden="1" customHeight="1"/>
    <row r="25272" ht="12.75" hidden="1" customHeight="1"/>
    <row r="25273" ht="12.75" hidden="1" customHeight="1"/>
    <row r="25274" ht="12.75" hidden="1" customHeight="1"/>
    <row r="25275" ht="12.75" hidden="1" customHeight="1"/>
    <row r="25276" ht="12.75" hidden="1" customHeight="1"/>
    <row r="25277" ht="12.75" hidden="1" customHeight="1"/>
    <row r="25278" ht="12.75" hidden="1" customHeight="1"/>
    <row r="25279" ht="12.75" hidden="1" customHeight="1"/>
    <row r="25280" ht="12.75" hidden="1" customHeight="1"/>
    <row r="25281" ht="12.75" hidden="1" customHeight="1"/>
    <row r="25282" ht="12.75" hidden="1" customHeight="1"/>
    <row r="25283" ht="12.75" hidden="1" customHeight="1"/>
    <row r="25284" ht="12.75" hidden="1" customHeight="1"/>
    <row r="25285" ht="12.75" hidden="1" customHeight="1"/>
    <row r="25286" ht="12.75" hidden="1" customHeight="1"/>
    <row r="25287" ht="12.75" hidden="1" customHeight="1"/>
    <row r="25288" ht="12.75" hidden="1" customHeight="1"/>
    <row r="25289" ht="12.75" hidden="1" customHeight="1"/>
    <row r="25290" ht="12.75" hidden="1" customHeight="1"/>
    <row r="25291" ht="12.75" hidden="1" customHeight="1"/>
    <row r="25292" ht="12.75" hidden="1" customHeight="1"/>
    <row r="25293" ht="12.75" hidden="1" customHeight="1"/>
    <row r="25294" ht="12.75" hidden="1" customHeight="1"/>
    <row r="25295" ht="12.75" hidden="1" customHeight="1"/>
    <row r="25296" ht="12.75" hidden="1" customHeight="1"/>
    <row r="25297" ht="12.75" hidden="1" customHeight="1"/>
    <row r="25298" ht="12.75" hidden="1" customHeight="1"/>
    <row r="25299" ht="12.75" hidden="1" customHeight="1"/>
    <row r="25300" ht="12.75" hidden="1" customHeight="1"/>
    <row r="25301" ht="12.75" hidden="1" customHeight="1"/>
    <row r="25302" ht="12.75" hidden="1" customHeight="1"/>
    <row r="25303" ht="12.75" hidden="1" customHeight="1"/>
    <row r="25304" ht="12.75" hidden="1" customHeight="1"/>
    <row r="25305" ht="12.75" hidden="1" customHeight="1"/>
    <row r="25306" ht="12.75" hidden="1" customHeight="1"/>
    <row r="25307" ht="12.75" hidden="1" customHeight="1"/>
    <row r="25308" ht="12.75" hidden="1" customHeight="1"/>
    <row r="25309" ht="12.75" hidden="1" customHeight="1"/>
    <row r="25310" ht="12.75" hidden="1" customHeight="1"/>
    <row r="25311" ht="12.75" hidden="1" customHeight="1"/>
    <row r="25312" ht="12.75" hidden="1" customHeight="1"/>
    <row r="25313" ht="12.75" hidden="1" customHeight="1"/>
    <row r="25314" ht="12.75" hidden="1" customHeight="1"/>
    <row r="25315" ht="12.75" hidden="1" customHeight="1"/>
    <row r="25316" ht="12.75" hidden="1" customHeight="1"/>
    <row r="25317" ht="12.75" hidden="1" customHeight="1"/>
    <row r="25318" ht="12.75" hidden="1" customHeight="1"/>
    <row r="25319" ht="12.75" hidden="1" customHeight="1"/>
    <row r="25320" ht="12.75" hidden="1" customHeight="1"/>
    <row r="25321" ht="12.75" hidden="1" customHeight="1"/>
    <row r="25322" ht="12.75" hidden="1" customHeight="1"/>
    <row r="25323" ht="12.75" hidden="1" customHeight="1"/>
    <row r="25324" ht="12.75" hidden="1" customHeight="1"/>
    <row r="25325" ht="12.75" hidden="1" customHeight="1"/>
    <row r="25326" ht="12.75" hidden="1" customHeight="1"/>
    <row r="25327" ht="12.75" hidden="1" customHeight="1"/>
    <row r="25328" ht="12.75" hidden="1" customHeight="1"/>
    <row r="25329" ht="12.75" hidden="1" customHeight="1"/>
    <row r="25330" ht="12.75" hidden="1" customHeight="1"/>
    <row r="25331" ht="12.75" hidden="1" customHeight="1"/>
    <row r="25332" ht="12.75" hidden="1" customHeight="1"/>
    <row r="25333" ht="12.75" hidden="1" customHeight="1"/>
    <row r="25334" ht="12.75" hidden="1" customHeight="1"/>
    <row r="25335" ht="12.75" hidden="1" customHeight="1"/>
    <row r="25336" ht="12.75" hidden="1" customHeight="1"/>
    <row r="25337" ht="12.75" hidden="1" customHeight="1"/>
    <row r="25338" ht="12.75" hidden="1" customHeight="1"/>
    <row r="25339" ht="12.75" hidden="1" customHeight="1"/>
    <row r="25340" ht="12.75" hidden="1" customHeight="1"/>
    <row r="25341" ht="12.75" hidden="1" customHeight="1"/>
    <row r="25342" ht="12.75" hidden="1" customHeight="1"/>
    <row r="25343" ht="12.75" hidden="1" customHeight="1"/>
    <row r="25344" ht="12.75" hidden="1" customHeight="1"/>
    <row r="25345" ht="12.75" hidden="1" customHeight="1"/>
    <row r="25346" ht="12.75" hidden="1" customHeight="1"/>
    <row r="25347" ht="12.75" hidden="1" customHeight="1"/>
    <row r="25348" ht="12.75" hidden="1" customHeight="1"/>
    <row r="25349" ht="12.75" hidden="1" customHeight="1"/>
    <row r="25350" ht="12.75" hidden="1" customHeight="1"/>
    <row r="25351" ht="12.75" hidden="1" customHeight="1"/>
    <row r="25352" ht="12.75" hidden="1" customHeight="1"/>
    <row r="25353" ht="12.75" hidden="1" customHeight="1"/>
    <row r="25354" ht="12.75" hidden="1" customHeight="1"/>
    <row r="25355" ht="12.75" hidden="1" customHeight="1"/>
    <row r="25356" ht="12.75" hidden="1" customHeight="1"/>
    <row r="25357" ht="12.75" hidden="1" customHeight="1"/>
    <row r="25358" ht="12.75" hidden="1" customHeight="1"/>
    <row r="25359" ht="12.75" hidden="1" customHeight="1"/>
    <row r="25360" ht="12.75" hidden="1" customHeight="1"/>
    <row r="25361" ht="12.75" hidden="1" customHeight="1"/>
    <row r="25362" ht="12.75" hidden="1" customHeight="1"/>
    <row r="25363" ht="12.75" hidden="1" customHeight="1"/>
    <row r="25364" ht="12.75" hidden="1" customHeight="1"/>
    <row r="25365" ht="12.75" hidden="1" customHeight="1"/>
    <row r="25366" ht="12.75" hidden="1" customHeight="1"/>
    <row r="25367" ht="12.75" hidden="1" customHeight="1"/>
    <row r="25368" ht="12.75" hidden="1" customHeight="1"/>
    <row r="25369" ht="12.75" hidden="1" customHeight="1"/>
    <row r="25370" ht="12.75" hidden="1" customHeight="1"/>
    <row r="25371" ht="12.75" hidden="1" customHeight="1"/>
    <row r="25372" ht="12.75" hidden="1" customHeight="1"/>
    <row r="25373" ht="12.75" hidden="1" customHeight="1"/>
    <row r="25374" ht="12.75" hidden="1" customHeight="1"/>
    <row r="25375" ht="12.75" hidden="1" customHeight="1"/>
    <row r="25376" ht="12.75" hidden="1" customHeight="1"/>
    <row r="25377" ht="12.75" hidden="1" customHeight="1"/>
    <row r="25378" ht="12.75" hidden="1" customHeight="1"/>
    <row r="25379" ht="12.75" hidden="1" customHeight="1"/>
    <row r="25380" ht="12.75" hidden="1" customHeight="1"/>
    <row r="25381" ht="12.75" hidden="1" customHeight="1"/>
    <row r="25382" ht="12.75" hidden="1" customHeight="1"/>
    <row r="25383" ht="12.75" hidden="1" customHeight="1"/>
    <row r="25384" ht="12.75" hidden="1" customHeight="1"/>
    <row r="25385" ht="12.75" hidden="1" customHeight="1"/>
    <row r="25386" ht="12.75" hidden="1" customHeight="1"/>
    <row r="25387" ht="12.75" hidden="1" customHeight="1"/>
    <row r="25388" ht="12.75" hidden="1" customHeight="1"/>
    <row r="25389" ht="12.75" hidden="1" customHeight="1"/>
    <row r="25390" ht="12.75" hidden="1" customHeight="1"/>
    <row r="25391" ht="12.75" hidden="1" customHeight="1"/>
    <row r="25392" ht="12.75" hidden="1" customHeight="1"/>
    <row r="25393" ht="12.75" hidden="1" customHeight="1"/>
    <row r="25394" ht="12.75" hidden="1" customHeight="1"/>
    <row r="25395" ht="12.75" hidden="1" customHeight="1"/>
    <row r="25396" ht="12.75" hidden="1" customHeight="1"/>
    <row r="25397" ht="12.75" hidden="1" customHeight="1"/>
    <row r="25398" ht="12.75" hidden="1" customHeight="1"/>
    <row r="25399" ht="12.75" hidden="1" customHeight="1"/>
    <row r="25400" ht="12.75" hidden="1" customHeight="1"/>
    <row r="25401" ht="12.75" hidden="1" customHeight="1"/>
    <row r="25402" ht="12.75" hidden="1" customHeight="1"/>
    <row r="25403" ht="12.75" hidden="1" customHeight="1"/>
    <row r="25404" ht="12.75" hidden="1" customHeight="1"/>
    <row r="25405" ht="12.75" hidden="1" customHeight="1"/>
    <row r="25406" ht="12.75" hidden="1" customHeight="1"/>
    <row r="25407" ht="12.75" hidden="1" customHeight="1"/>
    <row r="25408" ht="12.75" hidden="1" customHeight="1"/>
    <row r="25409" ht="12.75" hidden="1" customHeight="1"/>
    <row r="25410" ht="12.75" hidden="1" customHeight="1"/>
    <row r="25411" ht="12.75" hidden="1" customHeight="1"/>
    <row r="25412" ht="12.75" hidden="1" customHeight="1"/>
    <row r="25413" ht="12.75" hidden="1" customHeight="1"/>
    <row r="25414" ht="12.75" hidden="1" customHeight="1"/>
    <row r="25415" ht="12.75" hidden="1" customHeight="1"/>
    <row r="25416" ht="12.75" hidden="1" customHeight="1"/>
    <row r="25417" ht="12.75" hidden="1" customHeight="1"/>
    <row r="25418" ht="12.75" hidden="1" customHeight="1"/>
    <row r="25419" ht="12.75" hidden="1" customHeight="1"/>
    <row r="25420" ht="12.75" hidden="1" customHeight="1"/>
    <row r="25421" ht="12.75" hidden="1" customHeight="1"/>
    <row r="25422" ht="12.75" hidden="1" customHeight="1"/>
    <row r="25423" ht="12.75" hidden="1" customHeight="1"/>
    <row r="25424" ht="12.75" hidden="1" customHeight="1"/>
    <row r="25425" ht="12.75" hidden="1" customHeight="1"/>
    <row r="25426" ht="12.75" hidden="1" customHeight="1"/>
    <row r="25427" ht="12.75" hidden="1" customHeight="1"/>
    <row r="25428" ht="12.75" hidden="1" customHeight="1"/>
    <row r="25429" ht="12.75" hidden="1" customHeight="1"/>
    <row r="25430" ht="12.75" hidden="1" customHeight="1"/>
    <row r="25431" ht="12.75" hidden="1" customHeight="1"/>
    <row r="25432" ht="12.75" hidden="1" customHeight="1"/>
    <row r="25433" ht="12.75" hidden="1" customHeight="1"/>
    <row r="25434" ht="12.75" hidden="1" customHeight="1"/>
    <row r="25435" ht="12.75" hidden="1" customHeight="1"/>
    <row r="25436" ht="12.75" hidden="1" customHeight="1"/>
    <row r="25437" ht="12.75" hidden="1" customHeight="1"/>
    <row r="25438" ht="12.75" hidden="1" customHeight="1"/>
    <row r="25439" ht="12.75" hidden="1" customHeight="1"/>
    <row r="25440" ht="12.75" hidden="1" customHeight="1"/>
    <row r="25441" ht="12.75" hidden="1" customHeight="1"/>
    <row r="25442" ht="12.75" hidden="1" customHeight="1"/>
    <row r="25443" ht="12.75" hidden="1" customHeight="1"/>
    <row r="25444" ht="12.75" hidden="1" customHeight="1"/>
    <row r="25445" ht="12.75" hidden="1" customHeight="1"/>
    <row r="25446" ht="12.75" hidden="1" customHeight="1"/>
    <row r="25447" ht="12.75" hidden="1" customHeight="1"/>
    <row r="25448" ht="12.75" hidden="1" customHeight="1"/>
    <row r="25449" ht="12.75" hidden="1" customHeight="1"/>
    <row r="25450" ht="12.75" hidden="1" customHeight="1"/>
    <row r="25451" ht="12.75" hidden="1" customHeight="1"/>
    <row r="25452" ht="12.75" hidden="1" customHeight="1"/>
    <row r="25453" ht="12.75" hidden="1" customHeight="1"/>
    <row r="25454" ht="12.75" hidden="1" customHeight="1"/>
    <row r="25455" ht="12.75" hidden="1" customHeight="1"/>
    <row r="25456" ht="12.75" hidden="1" customHeight="1"/>
    <row r="25457" ht="12.75" hidden="1" customHeight="1"/>
    <row r="25458" ht="12.75" hidden="1" customHeight="1"/>
    <row r="25459" ht="12.75" hidden="1" customHeight="1"/>
    <row r="25460" ht="12.75" hidden="1" customHeight="1"/>
    <row r="25461" ht="12.75" hidden="1" customHeight="1"/>
    <row r="25462" ht="12.75" hidden="1" customHeight="1"/>
    <row r="25463" ht="12.75" hidden="1" customHeight="1"/>
    <row r="25464" ht="12.75" hidden="1" customHeight="1"/>
    <row r="25465" ht="12.75" hidden="1" customHeight="1"/>
    <row r="25466" ht="12.75" hidden="1" customHeight="1"/>
    <row r="25467" ht="12.75" hidden="1" customHeight="1"/>
    <row r="25468" ht="12.75" hidden="1" customHeight="1"/>
    <row r="25469" ht="12.75" hidden="1" customHeight="1"/>
    <row r="25470" ht="12.75" hidden="1" customHeight="1"/>
    <row r="25471" ht="12.75" hidden="1" customHeight="1"/>
    <row r="25472" ht="12.75" hidden="1" customHeight="1"/>
    <row r="25473" ht="12.75" hidden="1" customHeight="1"/>
    <row r="25474" ht="12.75" hidden="1" customHeight="1"/>
    <row r="25475" ht="12.75" hidden="1" customHeight="1"/>
    <row r="25476" ht="12.75" hidden="1" customHeight="1"/>
    <row r="25477" ht="12.75" hidden="1" customHeight="1"/>
    <row r="25478" ht="12.75" hidden="1" customHeight="1"/>
    <row r="25479" ht="12.75" hidden="1" customHeight="1"/>
    <row r="25480" ht="12.75" hidden="1" customHeight="1"/>
    <row r="25481" ht="12.75" hidden="1" customHeight="1"/>
    <row r="25482" ht="12.75" hidden="1" customHeight="1"/>
    <row r="25483" ht="12.75" hidden="1" customHeight="1"/>
    <row r="25484" ht="12.75" hidden="1" customHeight="1"/>
    <row r="25485" ht="12.75" hidden="1" customHeight="1"/>
    <row r="25486" ht="12.75" hidden="1" customHeight="1"/>
    <row r="25487" ht="12.75" hidden="1" customHeight="1"/>
    <row r="25488" ht="12.75" hidden="1" customHeight="1"/>
    <row r="25489" ht="12.75" hidden="1" customHeight="1"/>
    <row r="25490" ht="12.75" hidden="1" customHeight="1"/>
    <row r="25491" ht="12.75" hidden="1" customHeight="1"/>
    <row r="25492" ht="12.75" hidden="1" customHeight="1"/>
    <row r="25493" ht="12.75" hidden="1" customHeight="1"/>
    <row r="25494" ht="12.75" hidden="1" customHeight="1"/>
    <row r="25495" ht="12.75" hidden="1" customHeight="1"/>
    <row r="25496" ht="12.75" hidden="1" customHeight="1"/>
    <row r="25497" ht="12.75" hidden="1" customHeight="1"/>
    <row r="25498" ht="12.75" hidden="1" customHeight="1"/>
    <row r="25499" ht="12.75" hidden="1" customHeight="1"/>
    <row r="25500" ht="12.75" hidden="1" customHeight="1"/>
    <row r="25501" ht="12.75" hidden="1" customHeight="1"/>
    <row r="25502" ht="12.75" hidden="1" customHeight="1"/>
    <row r="25503" ht="12.75" hidden="1" customHeight="1"/>
    <row r="25504" ht="12.75" hidden="1" customHeight="1"/>
    <row r="25505" ht="12.75" hidden="1" customHeight="1"/>
    <row r="25506" ht="12.75" hidden="1" customHeight="1"/>
    <row r="25507" ht="12.75" hidden="1" customHeight="1"/>
    <row r="25508" ht="12.75" hidden="1" customHeight="1"/>
    <row r="25509" ht="12.75" hidden="1" customHeight="1"/>
    <row r="25510" ht="12.75" hidden="1" customHeight="1"/>
    <row r="25511" ht="12.75" hidden="1" customHeight="1"/>
    <row r="25512" ht="12.75" hidden="1" customHeight="1"/>
    <row r="25513" ht="12.75" hidden="1" customHeight="1"/>
    <row r="25514" ht="12.75" hidden="1" customHeight="1"/>
    <row r="25515" ht="12.75" hidden="1" customHeight="1"/>
    <row r="25516" ht="12.75" hidden="1" customHeight="1"/>
    <row r="25517" ht="12.75" hidden="1" customHeight="1"/>
    <row r="25518" ht="12.75" hidden="1" customHeight="1"/>
    <row r="25519" ht="12.75" hidden="1" customHeight="1"/>
    <row r="25520" ht="12.75" hidden="1" customHeight="1"/>
    <row r="25521" ht="12.75" hidden="1" customHeight="1"/>
    <row r="25522" ht="12.75" hidden="1" customHeight="1"/>
    <row r="25523" ht="12.75" hidden="1" customHeight="1"/>
    <row r="25524" ht="12.75" hidden="1" customHeight="1"/>
    <row r="25525" ht="12.75" hidden="1" customHeight="1"/>
    <row r="25526" ht="12.75" hidden="1" customHeight="1"/>
    <row r="25527" ht="12.75" hidden="1" customHeight="1"/>
    <row r="25528" ht="12.75" hidden="1" customHeight="1"/>
    <row r="25529" ht="12.75" hidden="1" customHeight="1"/>
    <row r="25530" ht="12.75" hidden="1" customHeight="1"/>
    <row r="25531" ht="12.75" hidden="1" customHeight="1"/>
    <row r="25532" ht="12.75" hidden="1" customHeight="1"/>
    <row r="25533" ht="12.75" hidden="1" customHeight="1"/>
    <row r="25534" ht="12.75" hidden="1" customHeight="1"/>
    <row r="25535" ht="12.75" hidden="1" customHeight="1"/>
    <row r="25536" ht="12.75" hidden="1" customHeight="1"/>
    <row r="25537" ht="12.75" hidden="1" customHeight="1"/>
    <row r="25538" ht="12.75" hidden="1" customHeight="1"/>
    <row r="25539" ht="12.75" hidden="1" customHeight="1"/>
    <row r="25540" ht="12.75" hidden="1" customHeight="1"/>
    <row r="25541" ht="12.75" hidden="1" customHeight="1"/>
    <row r="25542" ht="12.75" hidden="1" customHeight="1"/>
    <row r="25543" ht="12.75" hidden="1" customHeight="1"/>
    <row r="25544" ht="12.75" hidden="1" customHeight="1"/>
    <row r="25545" ht="12.75" hidden="1" customHeight="1"/>
    <row r="25546" ht="12.75" hidden="1" customHeight="1"/>
    <row r="25547" ht="12.75" hidden="1" customHeight="1"/>
    <row r="25548" ht="12.75" hidden="1" customHeight="1"/>
    <row r="25549" ht="12.75" hidden="1" customHeight="1"/>
    <row r="25550" ht="12.75" hidden="1" customHeight="1"/>
    <row r="25551" ht="12.75" hidden="1" customHeight="1"/>
    <row r="25552" ht="12.75" hidden="1" customHeight="1"/>
    <row r="25553" ht="12.75" hidden="1" customHeight="1"/>
    <row r="25554" ht="12.75" hidden="1" customHeight="1"/>
    <row r="25555" ht="12.75" hidden="1" customHeight="1"/>
    <row r="25556" ht="12.75" hidden="1" customHeight="1"/>
    <row r="25557" ht="12.75" hidden="1" customHeight="1"/>
    <row r="25558" ht="12.75" hidden="1" customHeight="1"/>
    <row r="25559" ht="12.75" hidden="1" customHeight="1"/>
    <row r="25560" ht="12.75" hidden="1" customHeight="1"/>
    <row r="25561" ht="12.75" hidden="1" customHeight="1"/>
    <row r="25562" ht="12.75" hidden="1" customHeight="1"/>
    <row r="25563" ht="12.75" hidden="1" customHeight="1"/>
    <row r="25564" ht="12.75" hidden="1" customHeight="1"/>
    <row r="25565" ht="12.75" hidden="1" customHeight="1"/>
    <row r="25566" ht="12.75" hidden="1" customHeight="1"/>
    <row r="25567" ht="12.75" hidden="1" customHeight="1"/>
    <row r="25568" ht="12.75" hidden="1" customHeight="1"/>
    <row r="25569" ht="12.75" hidden="1" customHeight="1"/>
    <row r="25570" ht="12.75" hidden="1" customHeight="1"/>
    <row r="25571" ht="12.75" hidden="1" customHeight="1"/>
    <row r="25572" ht="12.75" hidden="1" customHeight="1"/>
    <row r="25573" ht="12.75" hidden="1" customHeight="1"/>
    <row r="25574" ht="12.75" hidden="1" customHeight="1"/>
    <row r="25575" ht="12.75" hidden="1" customHeight="1"/>
    <row r="25576" ht="12.75" hidden="1" customHeight="1"/>
    <row r="25577" ht="12.75" hidden="1" customHeight="1"/>
    <row r="25578" ht="12.75" hidden="1" customHeight="1"/>
    <row r="25579" ht="12.75" hidden="1" customHeight="1"/>
    <row r="25580" ht="12.75" hidden="1" customHeight="1"/>
    <row r="25581" ht="12.75" hidden="1" customHeight="1"/>
    <row r="25582" ht="12.75" hidden="1" customHeight="1"/>
    <row r="25583" ht="12.75" hidden="1" customHeight="1"/>
    <row r="25584" ht="12.75" hidden="1" customHeight="1"/>
    <row r="25585" ht="12.75" hidden="1" customHeight="1"/>
    <row r="25586" ht="12.75" hidden="1" customHeight="1"/>
    <row r="25587" ht="12.75" hidden="1" customHeight="1"/>
    <row r="25588" ht="12.75" hidden="1" customHeight="1"/>
    <row r="25589" ht="12.75" hidden="1" customHeight="1"/>
    <row r="25590" ht="12.75" hidden="1" customHeight="1"/>
    <row r="25591" ht="12.75" hidden="1" customHeight="1"/>
    <row r="25592" ht="12.75" hidden="1" customHeight="1"/>
    <row r="25593" ht="12.75" hidden="1" customHeight="1"/>
    <row r="25594" ht="12.75" hidden="1" customHeight="1"/>
    <row r="25595" ht="12.75" hidden="1" customHeight="1"/>
    <row r="25596" ht="12.75" hidden="1" customHeight="1"/>
    <row r="25597" ht="12.75" hidden="1" customHeight="1"/>
    <row r="25598" ht="12.75" hidden="1" customHeight="1"/>
    <row r="25599" ht="12.75" hidden="1" customHeight="1"/>
    <row r="25600" ht="12.75" hidden="1" customHeight="1"/>
    <row r="25601" ht="12.75" hidden="1" customHeight="1"/>
    <row r="25602" ht="12.75" hidden="1" customHeight="1"/>
    <row r="25603" ht="12.75" hidden="1" customHeight="1"/>
    <row r="25604" ht="12.75" hidden="1" customHeight="1"/>
    <row r="25605" ht="12.75" hidden="1" customHeight="1"/>
    <row r="25606" ht="12.75" hidden="1" customHeight="1"/>
    <row r="25607" ht="12.75" hidden="1" customHeight="1"/>
    <row r="25608" ht="12.75" hidden="1" customHeight="1"/>
    <row r="25609" ht="12.75" hidden="1" customHeight="1"/>
    <row r="25610" ht="12.75" hidden="1" customHeight="1"/>
    <row r="25611" ht="12.75" hidden="1" customHeight="1"/>
    <row r="25612" ht="12.75" hidden="1" customHeight="1"/>
    <row r="25613" ht="12.75" hidden="1" customHeight="1"/>
    <row r="25614" ht="12.75" hidden="1" customHeight="1"/>
    <row r="25615" ht="12.75" hidden="1" customHeight="1"/>
    <row r="25616" ht="12.75" hidden="1" customHeight="1"/>
    <row r="25617" ht="12.75" hidden="1" customHeight="1"/>
    <row r="25618" ht="12.75" hidden="1" customHeight="1"/>
    <row r="25619" ht="12.75" hidden="1" customHeight="1"/>
    <row r="25620" ht="12.75" hidden="1" customHeight="1"/>
    <row r="25621" ht="12.75" hidden="1" customHeight="1"/>
    <row r="25622" ht="12.75" hidden="1" customHeight="1"/>
    <row r="25623" ht="12.75" hidden="1" customHeight="1"/>
    <row r="25624" ht="12.75" hidden="1" customHeight="1"/>
    <row r="25625" ht="12.75" hidden="1" customHeight="1"/>
    <row r="25626" ht="12.75" hidden="1" customHeight="1"/>
    <row r="25627" ht="12.75" hidden="1" customHeight="1"/>
    <row r="25628" ht="12.75" hidden="1" customHeight="1"/>
    <row r="25629" ht="12.75" hidden="1" customHeight="1"/>
    <row r="25630" ht="12.75" hidden="1" customHeight="1"/>
    <row r="25631" ht="12.75" hidden="1" customHeight="1"/>
    <row r="25632" ht="12.75" hidden="1" customHeight="1"/>
    <row r="25633" ht="12.75" hidden="1" customHeight="1"/>
    <row r="25634" ht="12.75" hidden="1" customHeight="1"/>
    <row r="25635" ht="12.75" hidden="1" customHeight="1"/>
    <row r="25636" ht="12.75" hidden="1" customHeight="1"/>
    <row r="25637" ht="12.75" hidden="1" customHeight="1"/>
    <row r="25638" ht="12.75" hidden="1" customHeight="1"/>
    <row r="25639" ht="12.75" hidden="1" customHeight="1"/>
    <row r="25640" ht="12.75" hidden="1" customHeight="1"/>
    <row r="25641" ht="12.75" hidden="1" customHeight="1"/>
    <row r="25642" ht="12.75" hidden="1" customHeight="1"/>
    <row r="25643" ht="12.75" hidden="1" customHeight="1"/>
    <row r="25644" ht="12.75" hidden="1" customHeight="1"/>
    <row r="25645" ht="12.75" hidden="1" customHeight="1"/>
    <row r="25646" ht="12.75" hidden="1" customHeight="1"/>
    <row r="25647" ht="12.75" hidden="1" customHeight="1"/>
    <row r="25648" ht="12.75" hidden="1" customHeight="1"/>
    <row r="25649" ht="12.75" hidden="1" customHeight="1"/>
    <row r="25650" ht="12.75" hidden="1" customHeight="1"/>
    <row r="25651" ht="12.75" hidden="1" customHeight="1"/>
    <row r="25652" ht="12.75" hidden="1" customHeight="1"/>
    <row r="25653" ht="12.75" hidden="1" customHeight="1"/>
    <row r="25654" ht="12.75" hidden="1" customHeight="1"/>
    <row r="25655" ht="12.75" hidden="1" customHeight="1"/>
    <row r="25656" ht="12.75" hidden="1" customHeight="1"/>
    <row r="25657" ht="12.75" hidden="1" customHeight="1"/>
    <row r="25658" ht="12.75" hidden="1" customHeight="1"/>
    <row r="25659" ht="12.75" hidden="1" customHeight="1"/>
    <row r="25660" ht="12.75" hidden="1" customHeight="1"/>
    <row r="25661" ht="12.75" hidden="1" customHeight="1"/>
    <row r="25662" ht="12.75" hidden="1" customHeight="1"/>
    <row r="25663" ht="12.75" hidden="1" customHeight="1"/>
    <row r="25664" ht="12.75" hidden="1" customHeight="1"/>
    <row r="25665" ht="12.75" hidden="1" customHeight="1"/>
    <row r="25666" ht="12.75" hidden="1" customHeight="1"/>
    <row r="25667" ht="12.75" hidden="1" customHeight="1"/>
    <row r="25668" ht="12.75" hidden="1" customHeight="1"/>
    <row r="25669" ht="12.75" hidden="1" customHeight="1"/>
    <row r="25670" ht="12.75" hidden="1" customHeight="1"/>
    <row r="25671" ht="12.75" hidden="1" customHeight="1"/>
    <row r="25672" ht="12.75" hidden="1" customHeight="1"/>
    <row r="25673" ht="12.75" hidden="1" customHeight="1"/>
    <row r="25674" ht="12.75" hidden="1" customHeight="1"/>
    <row r="25675" ht="12.75" hidden="1" customHeight="1"/>
    <row r="25676" ht="12.75" hidden="1" customHeight="1"/>
    <row r="25677" ht="12.75" hidden="1" customHeight="1"/>
    <row r="25678" ht="12.75" hidden="1" customHeight="1"/>
    <row r="25679" ht="12.75" hidden="1" customHeight="1"/>
    <row r="25680" ht="12.75" hidden="1" customHeight="1"/>
    <row r="25681" ht="12.75" hidden="1" customHeight="1"/>
    <row r="25682" ht="12.75" hidden="1" customHeight="1"/>
    <row r="25683" ht="12.75" hidden="1" customHeight="1"/>
    <row r="25684" ht="12.75" hidden="1" customHeight="1"/>
    <row r="25685" ht="12.75" hidden="1" customHeight="1"/>
    <row r="25686" ht="12.75" hidden="1" customHeight="1"/>
    <row r="25687" ht="12.75" hidden="1" customHeight="1"/>
    <row r="25688" ht="12.75" hidden="1" customHeight="1"/>
    <row r="25689" ht="12.75" hidden="1" customHeight="1"/>
    <row r="25690" ht="12.75" hidden="1" customHeight="1"/>
    <row r="25691" ht="12.75" hidden="1" customHeight="1"/>
    <row r="25692" ht="12.75" hidden="1" customHeight="1"/>
    <row r="25693" ht="12.75" hidden="1" customHeight="1"/>
    <row r="25694" ht="12.75" hidden="1" customHeight="1"/>
    <row r="25695" ht="12.75" hidden="1" customHeight="1"/>
    <row r="25696" ht="12.75" hidden="1" customHeight="1"/>
    <row r="25697" ht="12.75" hidden="1" customHeight="1"/>
    <row r="25698" ht="12.75" hidden="1" customHeight="1"/>
    <row r="25699" ht="12.75" hidden="1" customHeight="1"/>
    <row r="25700" ht="12.75" hidden="1" customHeight="1"/>
    <row r="25701" ht="12.75" hidden="1" customHeight="1"/>
    <row r="25702" ht="12.75" hidden="1" customHeight="1"/>
    <row r="25703" ht="12.75" hidden="1" customHeight="1"/>
    <row r="25704" ht="12.75" hidden="1" customHeight="1"/>
    <row r="25705" ht="12.75" hidden="1" customHeight="1"/>
    <row r="25706" ht="12.75" hidden="1" customHeight="1"/>
    <row r="25707" ht="12.75" hidden="1" customHeight="1"/>
    <row r="25708" ht="12.75" hidden="1" customHeight="1"/>
    <row r="25709" ht="12.75" hidden="1" customHeight="1"/>
    <row r="25710" ht="12.75" hidden="1" customHeight="1"/>
    <row r="25711" ht="12.75" hidden="1" customHeight="1"/>
    <row r="25712" ht="12.75" hidden="1" customHeight="1"/>
    <row r="25713" ht="12.75" hidden="1" customHeight="1"/>
    <row r="25714" ht="12.75" hidden="1" customHeight="1"/>
    <row r="25715" ht="12.75" hidden="1" customHeight="1"/>
    <row r="25716" ht="12.75" hidden="1" customHeight="1"/>
    <row r="25717" ht="12.75" hidden="1" customHeight="1"/>
    <row r="25718" ht="12.75" hidden="1" customHeight="1"/>
    <row r="25719" ht="12.75" hidden="1" customHeight="1"/>
    <row r="25720" ht="12.75" hidden="1" customHeight="1"/>
    <row r="25721" ht="12.75" hidden="1" customHeight="1"/>
    <row r="25722" ht="12.75" hidden="1" customHeight="1"/>
    <row r="25723" ht="12.75" hidden="1" customHeight="1"/>
    <row r="25724" ht="12.75" hidden="1" customHeight="1"/>
    <row r="25725" ht="12.75" hidden="1" customHeight="1"/>
    <row r="25726" ht="12.75" hidden="1" customHeight="1"/>
    <row r="25727" ht="12.75" hidden="1" customHeight="1"/>
    <row r="25728" ht="12.75" hidden="1" customHeight="1"/>
    <row r="25729" ht="12.75" hidden="1" customHeight="1"/>
    <row r="25730" ht="12.75" hidden="1" customHeight="1"/>
    <row r="25731" ht="12.75" hidden="1" customHeight="1"/>
    <row r="25732" ht="12.75" hidden="1" customHeight="1"/>
    <row r="25733" ht="12.75" hidden="1" customHeight="1"/>
    <row r="25734" ht="12.75" hidden="1" customHeight="1"/>
    <row r="25735" ht="12.75" hidden="1" customHeight="1"/>
    <row r="25736" ht="12.75" hidden="1" customHeight="1"/>
    <row r="25737" ht="12.75" hidden="1" customHeight="1"/>
    <row r="25738" ht="12.75" hidden="1" customHeight="1"/>
    <row r="25739" ht="12.75" hidden="1" customHeight="1"/>
    <row r="25740" ht="12.75" hidden="1" customHeight="1"/>
    <row r="25741" ht="12.75" hidden="1" customHeight="1"/>
    <row r="25742" ht="12.75" hidden="1" customHeight="1"/>
    <row r="25743" ht="12.75" hidden="1" customHeight="1"/>
    <row r="25744" ht="12.75" hidden="1" customHeight="1"/>
    <row r="25745" ht="12.75" hidden="1" customHeight="1"/>
    <row r="25746" ht="12.75" hidden="1" customHeight="1"/>
    <row r="25747" ht="12.75" hidden="1" customHeight="1"/>
    <row r="25748" ht="12.75" hidden="1" customHeight="1"/>
    <row r="25749" ht="12.75" hidden="1" customHeight="1"/>
    <row r="25750" ht="12.75" hidden="1" customHeight="1"/>
    <row r="25751" ht="12.75" hidden="1" customHeight="1"/>
    <row r="25752" ht="12.75" hidden="1" customHeight="1"/>
    <row r="25753" ht="12.75" hidden="1" customHeight="1"/>
    <row r="25754" ht="12.75" hidden="1" customHeight="1"/>
    <row r="25755" ht="12.75" hidden="1" customHeight="1"/>
    <row r="25756" ht="12.75" hidden="1" customHeight="1"/>
    <row r="25757" ht="12.75" hidden="1" customHeight="1"/>
    <row r="25758" ht="12.75" hidden="1" customHeight="1"/>
    <row r="25759" ht="12.75" hidden="1" customHeight="1"/>
    <row r="25760" ht="12.75" hidden="1" customHeight="1"/>
    <row r="25761" ht="12.75" hidden="1" customHeight="1"/>
    <row r="25762" ht="12.75" hidden="1" customHeight="1"/>
    <row r="25763" ht="12.75" hidden="1" customHeight="1"/>
    <row r="25764" ht="12.75" hidden="1" customHeight="1"/>
    <row r="25765" ht="12.75" hidden="1" customHeight="1"/>
    <row r="25766" ht="12.75" hidden="1" customHeight="1"/>
    <row r="25767" ht="12.75" hidden="1" customHeight="1"/>
    <row r="25768" ht="12.75" hidden="1" customHeight="1"/>
    <row r="25769" ht="12.75" hidden="1" customHeight="1"/>
    <row r="25770" ht="12.75" hidden="1" customHeight="1"/>
    <row r="25771" ht="12.75" hidden="1" customHeight="1"/>
    <row r="25772" ht="12.75" hidden="1" customHeight="1"/>
    <row r="25773" ht="12.75" hidden="1" customHeight="1"/>
    <row r="25774" ht="12.75" hidden="1" customHeight="1"/>
    <row r="25775" ht="12.75" hidden="1" customHeight="1"/>
    <row r="25776" ht="12.75" hidden="1" customHeight="1"/>
    <row r="25777" ht="12.75" hidden="1" customHeight="1"/>
    <row r="25778" ht="12.75" hidden="1" customHeight="1"/>
    <row r="25779" ht="12.75" hidden="1" customHeight="1"/>
    <row r="25780" ht="12.75" hidden="1" customHeight="1"/>
    <row r="25781" ht="12.75" hidden="1" customHeight="1"/>
    <row r="25782" ht="12.75" hidden="1" customHeight="1"/>
    <row r="25783" ht="12.75" hidden="1" customHeight="1"/>
    <row r="25784" ht="12.75" hidden="1" customHeight="1"/>
    <row r="25785" ht="12.75" hidden="1" customHeight="1"/>
    <row r="25786" ht="12.75" hidden="1" customHeight="1"/>
    <row r="25787" ht="12.75" hidden="1" customHeight="1"/>
    <row r="25788" ht="12.75" hidden="1" customHeight="1"/>
    <row r="25789" ht="12.75" hidden="1" customHeight="1"/>
    <row r="25790" ht="12.75" hidden="1" customHeight="1"/>
    <row r="25791" ht="12.75" hidden="1" customHeight="1"/>
    <row r="25792" ht="12.75" hidden="1" customHeight="1"/>
    <row r="25793" ht="12.75" hidden="1" customHeight="1"/>
    <row r="25794" ht="12.75" hidden="1" customHeight="1"/>
    <row r="25795" ht="12.75" hidden="1" customHeight="1"/>
    <row r="25796" ht="12.75" hidden="1" customHeight="1"/>
    <row r="25797" ht="12.75" hidden="1" customHeight="1"/>
    <row r="25798" ht="12.75" hidden="1" customHeight="1"/>
    <row r="25799" ht="12.75" hidden="1" customHeight="1"/>
    <row r="25800" ht="12.75" hidden="1" customHeight="1"/>
    <row r="25801" ht="12.75" hidden="1" customHeight="1"/>
    <row r="25802" ht="12.75" hidden="1" customHeight="1"/>
    <row r="25803" ht="12.75" hidden="1" customHeight="1"/>
    <row r="25804" ht="12.75" hidden="1" customHeight="1"/>
    <row r="25805" ht="12.75" hidden="1" customHeight="1"/>
    <row r="25806" ht="12.75" hidden="1" customHeight="1"/>
    <row r="25807" ht="12.75" hidden="1" customHeight="1"/>
    <row r="25808" ht="12.75" hidden="1" customHeight="1"/>
    <row r="25809" ht="12.75" hidden="1" customHeight="1"/>
    <row r="25810" ht="12.75" hidden="1" customHeight="1"/>
    <row r="25811" ht="12.75" hidden="1" customHeight="1"/>
    <row r="25812" ht="12.75" hidden="1" customHeight="1"/>
    <row r="25813" ht="12.75" hidden="1" customHeight="1"/>
    <row r="25814" ht="12.75" hidden="1" customHeight="1"/>
    <row r="25815" ht="12.75" hidden="1" customHeight="1"/>
    <row r="25816" ht="12.75" hidden="1" customHeight="1"/>
    <row r="25817" ht="12.75" hidden="1" customHeight="1"/>
    <row r="25818" ht="12.75" hidden="1" customHeight="1"/>
    <row r="25819" ht="12.75" hidden="1" customHeight="1"/>
    <row r="25820" ht="12.75" hidden="1" customHeight="1"/>
    <row r="25821" ht="12.75" hidden="1" customHeight="1"/>
    <row r="25822" ht="12.75" hidden="1" customHeight="1"/>
    <row r="25823" ht="12.75" hidden="1" customHeight="1"/>
    <row r="25824" ht="12.75" hidden="1" customHeight="1"/>
    <row r="25825" ht="12.75" hidden="1" customHeight="1"/>
    <row r="25826" ht="12.75" hidden="1" customHeight="1"/>
    <row r="25827" ht="12.75" hidden="1" customHeight="1"/>
    <row r="25828" ht="12.75" hidden="1" customHeight="1"/>
    <row r="25829" ht="12.75" hidden="1" customHeight="1"/>
    <row r="25830" ht="12.75" hidden="1" customHeight="1"/>
    <row r="25831" ht="12.75" hidden="1" customHeight="1"/>
    <row r="25832" ht="12.75" hidden="1" customHeight="1"/>
    <row r="25833" ht="12.75" hidden="1" customHeight="1"/>
    <row r="25834" ht="12.75" hidden="1" customHeight="1"/>
    <row r="25835" ht="12.75" hidden="1" customHeight="1"/>
    <row r="25836" ht="12.75" hidden="1" customHeight="1"/>
    <row r="25837" ht="12.75" hidden="1" customHeight="1"/>
    <row r="25838" ht="12.75" hidden="1" customHeight="1"/>
    <row r="25839" ht="12.75" hidden="1" customHeight="1"/>
    <row r="25840" ht="12.75" hidden="1" customHeight="1"/>
    <row r="25841" ht="12.75" hidden="1" customHeight="1"/>
    <row r="25842" ht="12.75" hidden="1" customHeight="1"/>
    <row r="25843" ht="12.75" hidden="1" customHeight="1"/>
    <row r="25844" ht="12.75" hidden="1" customHeight="1"/>
    <row r="25845" ht="12.75" hidden="1" customHeight="1"/>
    <row r="25846" ht="12.75" hidden="1" customHeight="1"/>
    <row r="25847" ht="12.75" hidden="1" customHeight="1"/>
    <row r="25848" ht="12.75" hidden="1" customHeight="1"/>
    <row r="25849" ht="12.75" hidden="1" customHeight="1"/>
    <row r="25850" ht="12.75" hidden="1" customHeight="1"/>
    <row r="25851" ht="12.75" hidden="1" customHeight="1"/>
    <row r="25852" ht="12.75" hidden="1" customHeight="1"/>
    <row r="25853" ht="12.75" hidden="1" customHeight="1"/>
    <row r="25854" ht="12.75" hidden="1" customHeight="1"/>
    <row r="25855" ht="12.75" hidden="1" customHeight="1"/>
    <row r="25856" ht="12.75" hidden="1" customHeight="1"/>
    <row r="25857" ht="12.75" hidden="1" customHeight="1"/>
    <row r="25858" ht="12.75" hidden="1" customHeight="1"/>
    <row r="25859" ht="12.75" hidden="1" customHeight="1"/>
    <row r="25860" ht="12.75" hidden="1" customHeight="1"/>
    <row r="25861" ht="12.75" hidden="1" customHeight="1"/>
    <row r="25862" ht="12.75" hidden="1" customHeight="1"/>
    <row r="25863" ht="12.75" hidden="1" customHeight="1"/>
    <row r="25864" ht="12.75" hidden="1" customHeight="1"/>
    <row r="25865" ht="12.75" hidden="1" customHeight="1"/>
    <row r="25866" ht="12.75" hidden="1" customHeight="1"/>
    <row r="25867" ht="12.75" hidden="1" customHeight="1"/>
    <row r="25868" ht="12.75" hidden="1" customHeight="1"/>
    <row r="25869" ht="12.75" hidden="1" customHeight="1"/>
    <row r="25870" ht="12.75" hidden="1" customHeight="1"/>
    <row r="25871" ht="12.75" hidden="1" customHeight="1"/>
    <row r="25872" ht="12.75" hidden="1" customHeight="1"/>
    <row r="25873" ht="12.75" hidden="1" customHeight="1"/>
    <row r="25874" ht="12.75" hidden="1" customHeight="1"/>
    <row r="25875" ht="12.75" hidden="1" customHeight="1"/>
    <row r="25876" ht="12.75" hidden="1" customHeight="1"/>
    <row r="25877" ht="12.75" hidden="1" customHeight="1"/>
    <row r="25878" ht="12.75" hidden="1" customHeight="1"/>
    <row r="25879" ht="12.75" hidden="1" customHeight="1"/>
    <row r="25880" ht="12.75" hidden="1" customHeight="1"/>
    <row r="25881" ht="12.75" hidden="1" customHeight="1"/>
    <row r="25882" ht="12.75" hidden="1" customHeight="1"/>
    <row r="25883" ht="12.75" hidden="1" customHeight="1"/>
    <row r="25884" ht="12.75" hidden="1" customHeight="1"/>
    <row r="25885" ht="12.75" hidden="1" customHeight="1"/>
    <row r="25886" ht="12.75" hidden="1" customHeight="1"/>
    <row r="25887" ht="12.75" hidden="1" customHeight="1"/>
    <row r="25888" ht="12.75" hidden="1" customHeight="1"/>
    <row r="25889" ht="12.75" hidden="1" customHeight="1"/>
    <row r="25890" ht="12.75" hidden="1" customHeight="1"/>
    <row r="25891" ht="12.75" hidden="1" customHeight="1"/>
    <row r="25892" ht="12.75" hidden="1" customHeight="1"/>
    <row r="25893" ht="12.75" hidden="1" customHeight="1"/>
    <row r="25894" ht="12.75" hidden="1" customHeight="1"/>
    <row r="25895" ht="12.75" hidden="1" customHeight="1"/>
    <row r="25896" ht="12.75" hidden="1" customHeight="1"/>
    <row r="25897" ht="12.75" hidden="1" customHeight="1"/>
    <row r="25898" ht="12.75" hidden="1" customHeight="1"/>
    <row r="25899" ht="12.75" hidden="1" customHeight="1"/>
    <row r="25900" ht="12.75" hidden="1" customHeight="1"/>
    <row r="25901" ht="12.75" hidden="1" customHeight="1"/>
    <row r="25902" ht="12.75" hidden="1" customHeight="1"/>
    <row r="25903" ht="12.75" hidden="1" customHeight="1"/>
    <row r="25904" ht="12.75" hidden="1" customHeight="1"/>
    <row r="25905" ht="12.75" hidden="1" customHeight="1"/>
    <row r="25906" ht="12.75" hidden="1" customHeight="1"/>
    <row r="25907" ht="12.75" hidden="1" customHeight="1"/>
    <row r="25908" ht="12.75" hidden="1" customHeight="1"/>
    <row r="25909" ht="12.75" hidden="1" customHeight="1"/>
    <row r="25910" ht="12.75" hidden="1" customHeight="1"/>
    <row r="25911" ht="12.75" hidden="1" customHeight="1"/>
    <row r="25912" ht="12.75" hidden="1" customHeight="1"/>
    <row r="25913" ht="12.75" hidden="1" customHeight="1"/>
    <row r="25914" ht="12.75" hidden="1" customHeight="1"/>
    <row r="25915" ht="12.75" hidden="1" customHeight="1"/>
    <row r="25916" ht="12.75" hidden="1" customHeight="1"/>
    <row r="25917" ht="12.75" hidden="1" customHeight="1"/>
    <row r="25918" ht="12.75" hidden="1" customHeight="1"/>
    <row r="25919" ht="12.75" hidden="1" customHeight="1"/>
    <row r="25920" ht="12.75" hidden="1" customHeight="1"/>
    <row r="25921" ht="12.75" hidden="1" customHeight="1"/>
    <row r="25922" ht="12.75" hidden="1" customHeight="1"/>
    <row r="25923" ht="12.75" hidden="1" customHeight="1"/>
    <row r="25924" ht="12.75" hidden="1" customHeight="1"/>
    <row r="25925" ht="12.75" hidden="1" customHeight="1"/>
    <row r="25926" ht="12.75" hidden="1" customHeight="1"/>
    <row r="25927" ht="12.75" hidden="1" customHeight="1"/>
    <row r="25928" ht="12.75" hidden="1" customHeight="1"/>
    <row r="25929" ht="12.75" hidden="1" customHeight="1"/>
    <row r="25930" ht="12.75" hidden="1" customHeight="1"/>
    <row r="25931" ht="12.75" hidden="1" customHeight="1"/>
    <row r="25932" ht="12.75" hidden="1" customHeight="1"/>
    <row r="25933" ht="12.75" hidden="1" customHeight="1"/>
    <row r="25934" ht="12.75" hidden="1" customHeight="1"/>
    <row r="25935" ht="12.75" hidden="1" customHeight="1"/>
    <row r="25936" ht="12.75" hidden="1" customHeight="1"/>
    <row r="25937" ht="12.75" hidden="1" customHeight="1"/>
    <row r="25938" ht="12.75" hidden="1" customHeight="1"/>
    <row r="25939" ht="12.75" hidden="1" customHeight="1"/>
    <row r="25940" ht="12.75" hidden="1" customHeight="1"/>
    <row r="25941" ht="12.75" hidden="1" customHeight="1"/>
    <row r="25942" ht="12.75" hidden="1" customHeight="1"/>
    <row r="25943" ht="12.75" hidden="1" customHeight="1"/>
    <row r="25944" ht="12.75" hidden="1" customHeight="1"/>
    <row r="25945" ht="12.75" hidden="1" customHeight="1"/>
    <row r="25946" ht="12.75" hidden="1" customHeight="1"/>
    <row r="25947" ht="12.75" hidden="1" customHeight="1"/>
    <row r="25948" ht="12.75" hidden="1" customHeight="1"/>
    <row r="25949" ht="12.75" hidden="1" customHeight="1"/>
    <row r="25950" ht="12.75" hidden="1" customHeight="1"/>
    <row r="25951" ht="12.75" hidden="1" customHeight="1"/>
    <row r="25952" ht="12.75" hidden="1" customHeight="1"/>
    <row r="25953" ht="12.75" hidden="1" customHeight="1"/>
    <row r="25954" ht="12.75" hidden="1" customHeight="1"/>
    <row r="25955" ht="12.75" hidden="1" customHeight="1"/>
    <row r="25956" ht="12.75" hidden="1" customHeight="1"/>
    <row r="25957" ht="12.75" hidden="1" customHeight="1"/>
    <row r="25958" ht="12.75" hidden="1" customHeight="1"/>
    <row r="25959" ht="12.75" hidden="1" customHeight="1"/>
    <row r="25960" ht="12.75" hidden="1" customHeight="1"/>
    <row r="25961" ht="12.75" hidden="1" customHeight="1"/>
    <row r="25962" ht="12.75" hidden="1" customHeight="1"/>
    <row r="25963" ht="12.75" hidden="1" customHeight="1"/>
    <row r="25964" ht="12.75" hidden="1" customHeight="1"/>
    <row r="25965" ht="12.75" hidden="1" customHeight="1"/>
    <row r="25966" ht="12.75" hidden="1" customHeight="1"/>
    <row r="25967" ht="12.75" hidden="1" customHeight="1"/>
    <row r="25968" ht="12.75" hidden="1" customHeight="1"/>
    <row r="25969" ht="12.75" hidden="1" customHeight="1"/>
    <row r="25970" ht="12.75" hidden="1" customHeight="1"/>
    <row r="25971" ht="12.75" hidden="1" customHeight="1"/>
    <row r="25972" ht="12.75" hidden="1" customHeight="1"/>
    <row r="25973" ht="12.75" hidden="1" customHeight="1"/>
    <row r="25974" ht="12.75" hidden="1" customHeight="1"/>
    <row r="25975" ht="12.75" hidden="1" customHeight="1"/>
    <row r="25976" ht="12.75" hidden="1" customHeight="1"/>
    <row r="25977" ht="12.75" hidden="1" customHeight="1"/>
    <row r="25978" ht="12.75" hidden="1" customHeight="1"/>
    <row r="25979" ht="12.75" hidden="1" customHeight="1"/>
    <row r="25980" ht="12.75" hidden="1" customHeight="1"/>
    <row r="25981" ht="12.75" hidden="1" customHeight="1"/>
    <row r="25982" ht="12.75" hidden="1" customHeight="1"/>
    <row r="25983" ht="12.75" hidden="1" customHeight="1"/>
    <row r="25984" ht="12.75" hidden="1" customHeight="1"/>
    <row r="25985" ht="12.75" hidden="1" customHeight="1"/>
    <row r="25986" ht="12.75" hidden="1" customHeight="1"/>
    <row r="25987" ht="12.75" hidden="1" customHeight="1"/>
    <row r="25988" ht="12.75" hidden="1" customHeight="1"/>
    <row r="25989" ht="12.75" hidden="1" customHeight="1"/>
    <row r="25990" ht="12.75" hidden="1" customHeight="1"/>
    <row r="25991" ht="12.75" hidden="1" customHeight="1"/>
    <row r="25992" ht="12.75" hidden="1" customHeight="1"/>
    <row r="25993" ht="12.75" hidden="1" customHeight="1"/>
    <row r="25994" ht="12.75" hidden="1" customHeight="1"/>
    <row r="25995" ht="12.75" hidden="1" customHeight="1"/>
    <row r="25996" ht="12.75" hidden="1" customHeight="1"/>
    <row r="25997" ht="12.75" hidden="1" customHeight="1"/>
    <row r="25998" ht="12.75" hidden="1" customHeight="1"/>
    <row r="25999" ht="12.75" hidden="1" customHeight="1"/>
    <row r="26000" ht="12.75" hidden="1" customHeight="1"/>
    <row r="26001" ht="12.75" hidden="1" customHeight="1"/>
    <row r="26002" ht="12.75" hidden="1" customHeight="1"/>
    <row r="26003" ht="12.75" hidden="1" customHeight="1"/>
    <row r="26004" ht="12.75" hidden="1" customHeight="1"/>
    <row r="26005" ht="12.75" hidden="1" customHeight="1"/>
    <row r="26006" ht="12.75" hidden="1" customHeight="1"/>
    <row r="26007" ht="12.75" hidden="1" customHeight="1"/>
    <row r="26008" ht="12.75" hidden="1" customHeight="1"/>
    <row r="26009" ht="12.75" hidden="1" customHeight="1"/>
    <row r="26010" ht="12.75" hidden="1" customHeight="1"/>
    <row r="26011" ht="12.75" hidden="1" customHeight="1"/>
    <row r="26012" ht="12.75" hidden="1" customHeight="1"/>
    <row r="26013" ht="12.75" hidden="1" customHeight="1"/>
    <row r="26014" ht="12.75" hidden="1" customHeight="1"/>
    <row r="26015" ht="12.75" hidden="1" customHeight="1"/>
    <row r="26016" ht="12.75" hidden="1" customHeight="1"/>
    <row r="26017" ht="12.75" hidden="1" customHeight="1"/>
    <row r="26018" ht="12.75" hidden="1" customHeight="1"/>
    <row r="26019" ht="12.75" hidden="1" customHeight="1"/>
    <row r="26020" ht="12.75" hidden="1" customHeight="1"/>
    <row r="26021" ht="12.75" hidden="1" customHeight="1"/>
    <row r="26022" ht="12.75" hidden="1" customHeight="1"/>
    <row r="26023" ht="12.75" hidden="1" customHeight="1"/>
    <row r="26024" ht="12.75" hidden="1" customHeight="1"/>
    <row r="26025" ht="12.75" hidden="1" customHeight="1"/>
    <row r="26026" ht="12.75" hidden="1" customHeight="1"/>
    <row r="26027" ht="12.75" hidden="1" customHeight="1"/>
    <row r="26028" ht="12.75" hidden="1" customHeight="1"/>
    <row r="26029" ht="12.75" hidden="1" customHeight="1"/>
    <row r="26030" ht="12.75" hidden="1" customHeight="1"/>
    <row r="26031" ht="12.75" hidden="1" customHeight="1"/>
    <row r="26032" ht="12.75" hidden="1" customHeight="1"/>
    <row r="26033" ht="12.75" hidden="1" customHeight="1"/>
    <row r="26034" ht="12.75" hidden="1" customHeight="1"/>
    <row r="26035" ht="12.75" hidden="1" customHeight="1"/>
    <row r="26036" ht="12.75" hidden="1" customHeight="1"/>
    <row r="26037" ht="12.75" hidden="1" customHeight="1"/>
    <row r="26038" ht="12.75" hidden="1" customHeight="1"/>
    <row r="26039" ht="12.75" hidden="1" customHeight="1"/>
    <row r="26040" ht="12.75" hidden="1" customHeight="1"/>
    <row r="26041" ht="12.75" hidden="1" customHeight="1"/>
    <row r="26042" ht="12.75" hidden="1" customHeight="1"/>
    <row r="26043" ht="12.75" hidden="1" customHeight="1"/>
    <row r="26044" ht="12.75" hidden="1" customHeight="1"/>
    <row r="26045" ht="12.75" hidden="1" customHeight="1"/>
    <row r="26046" ht="12.75" hidden="1" customHeight="1"/>
    <row r="26047" ht="12.75" hidden="1" customHeight="1"/>
    <row r="26048" ht="12.75" hidden="1" customHeight="1"/>
    <row r="26049" ht="12.75" hidden="1" customHeight="1"/>
    <row r="26050" ht="12.75" hidden="1" customHeight="1"/>
    <row r="26051" ht="12.75" hidden="1" customHeight="1"/>
    <row r="26052" ht="12.75" hidden="1" customHeight="1"/>
    <row r="26053" ht="12.75" hidden="1" customHeight="1"/>
    <row r="26054" ht="12.75" hidden="1" customHeight="1"/>
    <row r="26055" ht="12.75" hidden="1" customHeight="1"/>
    <row r="26056" ht="12.75" hidden="1" customHeight="1"/>
    <row r="26057" ht="12.75" hidden="1" customHeight="1"/>
    <row r="26058" ht="12.75" hidden="1" customHeight="1"/>
    <row r="26059" ht="12.75" hidden="1" customHeight="1"/>
    <row r="26060" ht="12.75" hidden="1" customHeight="1"/>
    <row r="26061" ht="12.75" hidden="1" customHeight="1"/>
    <row r="26062" ht="12.75" hidden="1" customHeight="1"/>
    <row r="26063" ht="12.75" hidden="1" customHeight="1"/>
    <row r="26064" ht="12.75" hidden="1" customHeight="1"/>
    <row r="26065" ht="12.75" hidden="1" customHeight="1"/>
    <row r="26066" ht="12.75" hidden="1" customHeight="1"/>
    <row r="26067" ht="12.75" hidden="1" customHeight="1"/>
    <row r="26068" ht="12.75" hidden="1" customHeight="1"/>
    <row r="26069" ht="12.75" hidden="1" customHeight="1"/>
    <row r="26070" ht="12.75" hidden="1" customHeight="1"/>
    <row r="26071" ht="12.75" hidden="1" customHeight="1"/>
    <row r="26072" ht="12.75" hidden="1" customHeight="1"/>
    <row r="26073" ht="12.75" hidden="1" customHeight="1"/>
    <row r="26074" ht="12.75" hidden="1" customHeight="1"/>
    <row r="26075" ht="12.75" hidden="1" customHeight="1"/>
    <row r="26076" ht="12.75" hidden="1" customHeight="1"/>
    <row r="26077" ht="12.75" hidden="1" customHeight="1"/>
    <row r="26078" ht="12.75" hidden="1" customHeight="1"/>
    <row r="26079" ht="12.75" hidden="1" customHeight="1"/>
    <row r="26080" ht="12.75" hidden="1" customHeight="1"/>
    <row r="26081" ht="12.75" hidden="1" customHeight="1"/>
    <row r="26082" ht="12.75" hidden="1" customHeight="1"/>
    <row r="26083" ht="12.75" hidden="1" customHeight="1"/>
    <row r="26084" ht="12.75" hidden="1" customHeight="1"/>
    <row r="26085" ht="12.75" hidden="1" customHeight="1"/>
    <row r="26086" ht="12.75" hidden="1" customHeight="1"/>
    <row r="26087" ht="12.75" hidden="1" customHeight="1"/>
    <row r="26088" ht="12.75" hidden="1" customHeight="1"/>
    <row r="26089" ht="12.75" hidden="1" customHeight="1"/>
    <row r="26090" ht="12.75" hidden="1" customHeight="1"/>
    <row r="26091" ht="12.75" hidden="1" customHeight="1"/>
    <row r="26092" ht="12.75" hidden="1" customHeight="1"/>
    <row r="26093" ht="12.75" hidden="1" customHeight="1"/>
    <row r="26094" ht="12.75" hidden="1" customHeight="1"/>
    <row r="26095" ht="12.75" hidden="1" customHeight="1"/>
    <row r="26096" ht="12.75" hidden="1" customHeight="1"/>
    <row r="26097" ht="12.75" hidden="1" customHeight="1"/>
    <row r="26098" ht="12.75" hidden="1" customHeight="1"/>
    <row r="26099" ht="12.75" hidden="1" customHeight="1"/>
    <row r="26100" ht="12.75" hidden="1" customHeight="1"/>
    <row r="26101" ht="12.75" hidden="1" customHeight="1"/>
    <row r="26102" ht="12.75" hidden="1" customHeight="1"/>
    <row r="26103" ht="12.75" hidden="1" customHeight="1"/>
    <row r="26104" ht="12.75" hidden="1" customHeight="1"/>
    <row r="26105" ht="12.75" hidden="1" customHeight="1"/>
    <row r="26106" ht="12.75" hidden="1" customHeight="1"/>
    <row r="26107" ht="12.75" hidden="1" customHeight="1"/>
    <row r="26108" ht="12.75" hidden="1" customHeight="1"/>
    <row r="26109" ht="12.75" hidden="1" customHeight="1"/>
    <row r="26110" ht="12.75" hidden="1" customHeight="1"/>
    <row r="26111" ht="12.75" hidden="1" customHeight="1"/>
    <row r="26112" ht="12.75" hidden="1" customHeight="1"/>
    <row r="26113" ht="12.75" hidden="1" customHeight="1"/>
    <row r="26114" ht="12.75" hidden="1" customHeight="1"/>
    <row r="26115" ht="12.75" hidden="1" customHeight="1"/>
    <row r="26116" ht="12.75" hidden="1" customHeight="1"/>
    <row r="26117" ht="12.75" hidden="1" customHeight="1"/>
    <row r="26118" ht="12.75" hidden="1" customHeight="1"/>
    <row r="26119" ht="12.75" hidden="1" customHeight="1"/>
    <row r="26120" ht="12.75" hidden="1" customHeight="1"/>
    <row r="26121" ht="12.75" hidden="1" customHeight="1"/>
    <row r="26122" ht="12.75" hidden="1" customHeight="1"/>
    <row r="26123" ht="12.75" hidden="1" customHeight="1"/>
    <row r="26124" ht="12.75" hidden="1" customHeight="1"/>
    <row r="26125" ht="12.75" hidden="1" customHeight="1"/>
    <row r="26126" ht="12.75" hidden="1" customHeight="1"/>
    <row r="26127" ht="12.75" hidden="1" customHeight="1"/>
    <row r="26128" ht="12.75" hidden="1" customHeight="1"/>
    <row r="26129" ht="12.75" hidden="1" customHeight="1"/>
    <row r="26130" ht="12.75" hidden="1" customHeight="1"/>
    <row r="26131" ht="12.75" hidden="1" customHeight="1"/>
    <row r="26132" ht="12.75" hidden="1" customHeight="1"/>
    <row r="26133" ht="12.75" hidden="1" customHeight="1"/>
    <row r="26134" ht="12.75" hidden="1" customHeight="1"/>
    <row r="26135" ht="12.75" hidden="1" customHeight="1"/>
    <row r="26136" ht="12.75" hidden="1" customHeight="1"/>
    <row r="26137" ht="12.75" hidden="1" customHeight="1"/>
    <row r="26138" ht="12.75" hidden="1" customHeight="1"/>
    <row r="26139" ht="12.75" hidden="1" customHeight="1"/>
    <row r="26140" ht="12.75" hidden="1" customHeight="1"/>
    <row r="26141" ht="12.75" hidden="1" customHeight="1"/>
    <row r="26142" ht="12.75" hidden="1" customHeight="1"/>
    <row r="26143" ht="12.75" hidden="1" customHeight="1"/>
    <row r="26144" ht="12.75" hidden="1" customHeight="1"/>
    <row r="26145" ht="12.75" hidden="1" customHeight="1"/>
    <row r="26146" ht="12.75" hidden="1" customHeight="1"/>
    <row r="26147" ht="12.75" hidden="1" customHeight="1"/>
    <row r="26148" ht="12.75" hidden="1" customHeight="1"/>
    <row r="26149" ht="12.75" hidden="1" customHeight="1"/>
    <row r="26150" ht="12.75" hidden="1" customHeight="1"/>
    <row r="26151" ht="12.75" hidden="1" customHeight="1"/>
    <row r="26152" ht="12.75" hidden="1" customHeight="1"/>
    <row r="26153" ht="12.75" hidden="1" customHeight="1"/>
    <row r="26154" ht="12.75" hidden="1" customHeight="1"/>
    <row r="26155" ht="12.75" hidden="1" customHeight="1"/>
    <row r="26156" ht="12.75" hidden="1" customHeight="1"/>
    <row r="26157" ht="12.75" hidden="1" customHeight="1"/>
    <row r="26158" ht="12.75" hidden="1" customHeight="1"/>
    <row r="26159" ht="12.75" hidden="1" customHeight="1"/>
    <row r="26160" ht="12.75" hidden="1" customHeight="1"/>
    <row r="26161" ht="12.75" hidden="1" customHeight="1"/>
    <row r="26162" ht="12.75" hidden="1" customHeight="1"/>
    <row r="26163" ht="12.75" hidden="1" customHeight="1"/>
    <row r="26164" ht="12.75" hidden="1" customHeight="1"/>
    <row r="26165" ht="12.75" hidden="1" customHeight="1"/>
    <row r="26166" ht="12.75" hidden="1" customHeight="1"/>
    <row r="26167" ht="12.75" hidden="1" customHeight="1"/>
    <row r="26168" ht="12.75" hidden="1" customHeight="1"/>
    <row r="26169" ht="12.75" hidden="1" customHeight="1"/>
    <row r="26170" ht="12.75" hidden="1" customHeight="1"/>
    <row r="26171" ht="12.75" hidden="1" customHeight="1"/>
    <row r="26172" ht="12.75" hidden="1" customHeight="1"/>
    <row r="26173" ht="12.75" hidden="1" customHeight="1"/>
    <row r="26174" ht="12.75" hidden="1" customHeight="1"/>
    <row r="26175" ht="12.75" hidden="1" customHeight="1"/>
    <row r="26176" ht="12.75" hidden="1" customHeight="1"/>
    <row r="26177" ht="12.75" hidden="1" customHeight="1"/>
    <row r="26178" ht="12.75" hidden="1" customHeight="1"/>
    <row r="26179" ht="12.75" hidden="1" customHeight="1"/>
    <row r="26180" ht="12.75" hidden="1" customHeight="1"/>
    <row r="26181" ht="12.75" hidden="1" customHeight="1"/>
    <row r="26182" ht="12.75" hidden="1" customHeight="1"/>
    <row r="26183" ht="12.75" hidden="1" customHeight="1"/>
    <row r="26184" ht="12.75" hidden="1" customHeight="1"/>
    <row r="26185" ht="12.75" hidden="1" customHeight="1"/>
    <row r="26186" ht="12.75" hidden="1" customHeight="1"/>
    <row r="26187" ht="12.75" hidden="1" customHeight="1"/>
    <row r="26188" ht="12.75" hidden="1" customHeight="1"/>
    <row r="26189" ht="12.75" hidden="1" customHeight="1"/>
    <row r="26190" ht="12.75" hidden="1" customHeight="1"/>
    <row r="26191" ht="12.75" hidden="1" customHeight="1"/>
    <row r="26192" ht="12.75" hidden="1" customHeight="1"/>
    <row r="26193" ht="12.75" hidden="1" customHeight="1"/>
    <row r="26194" ht="12.75" hidden="1" customHeight="1"/>
    <row r="26195" ht="12.75" hidden="1" customHeight="1"/>
    <row r="26196" ht="12.75" hidden="1" customHeight="1"/>
    <row r="26197" ht="12.75" hidden="1" customHeight="1"/>
    <row r="26198" ht="12.75" hidden="1" customHeight="1"/>
    <row r="26199" ht="12.75" hidden="1" customHeight="1"/>
    <row r="26200" ht="12.75" hidden="1" customHeight="1"/>
    <row r="26201" ht="12.75" hidden="1" customHeight="1"/>
    <row r="26202" ht="12.75" hidden="1" customHeight="1"/>
    <row r="26203" ht="12.75" hidden="1" customHeight="1"/>
    <row r="26204" ht="12.75" hidden="1" customHeight="1"/>
    <row r="26205" ht="12.75" hidden="1" customHeight="1"/>
    <row r="26206" ht="12.75" hidden="1" customHeight="1"/>
    <row r="26207" ht="12.75" hidden="1" customHeight="1"/>
    <row r="26208" ht="12.75" hidden="1" customHeight="1"/>
    <row r="26209" ht="12.75" hidden="1" customHeight="1"/>
    <row r="26210" ht="12.75" hidden="1" customHeight="1"/>
    <row r="26211" ht="12.75" hidden="1" customHeight="1"/>
    <row r="26212" ht="12.75" hidden="1" customHeight="1"/>
    <row r="26213" ht="12.75" hidden="1" customHeight="1"/>
    <row r="26214" ht="12.75" hidden="1" customHeight="1"/>
    <row r="26215" ht="12.75" hidden="1" customHeight="1"/>
    <row r="26216" ht="12.75" hidden="1" customHeight="1"/>
    <row r="26217" ht="12.75" hidden="1" customHeight="1"/>
    <row r="26218" ht="12.75" hidden="1" customHeight="1"/>
    <row r="26219" ht="12.75" hidden="1" customHeight="1"/>
    <row r="26220" ht="12.75" hidden="1" customHeight="1"/>
    <row r="26221" ht="12.75" hidden="1" customHeight="1"/>
    <row r="26222" ht="12.75" hidden="1" customHeight="1"/>
    <row r="26223" ht="12.75" hidden="1" customHeight="1"/>
    <row r="26224" ht="12.75" hidden="1" customHeight="1"/>
    <row r="26225" ht="12.75" hidden="1" customHeight="1"/>
    <row r="26226" ht="12.75" hidden="1" customHeight="1"/>
    <row r="26227" ht="12.75" hidden="1" customHeight="1"/>
    <row r="26228" ht="12.75" hidden="1" customHeight="1"/>
    <row r="26229" ht="12.75" hidden="1" customHeight="1"/>
    <row r="26230" ht="12.75" hidden="1" customHeight="1"/>
    <row r="26231" ht="12.75" hidden="1" customHeight="1"/>
    <row r="26232" ht="12.75" hidden="1" customHeight="1"/>
    <row r="26233" ht="12.75" hidden="1" customHeight="1"/>
    <row r="26234" ht="12.75" hidden="1" customHeight="1"/>
    <row r="26235" ht="12.75" hidden="1" customHeight="1"/>
    <row r="26236" ht="12.75" hidden="1" customHeight="1"/>
    <row r="26237" ht="12.75" hidden="1" customHeight="1"/>
    <row r="26238" ht="12.75" hidden="1" customHeight="1"/>
    <row r="26239" ht="12.75" hidden="1" customHeight="1"/>
    <row r="26240" ht="12.75" hidden="1" customHeight="1"/>
    <row r="26241" ht="12.75" hidden="1" customHeight="1"/>
    <row r="26242" ht="12.75" hidden="1" customHeight="1"/>
    <row r="26243" ht="12.75" hidden="1" customHeight="1"/>
    <row r="26244" ht="12.75" hidden="1" customHeight="1"/>
    <row r="26245" ht="12.75" hidden="1" customHeight="1"/>
    <row r="26246" ht="12.75" hidden="1" customHeight="1"/>
    <row r="26247" ht="12.75" hidden="1" customHeight="1"/>
    <row r="26248" ht="12.75" hidden="1" customHeight="1"/>
    <row r="26249" ht="12.75" hidden="1" customHeight="1"/>
    <row r="26250" ht="12.75" hidden="1" customHeight="1"/>
    <row r="26251" ht="12.75" hidden="1" customHeight="1"/>
    <row r="26252" ht="12.75" hidden="1" customHeight="1"/>
    <row r="26253" ht="12.75" hidden="1" customHeight="1"/>
    <row r="26254" ht="12.75" hidden="1" customHeight="1"/>
    <row r="26255" ht="12.75" hidden="1" customHeight="1"/>
    <row r="26256" ht="12.75" hidden="1" customHeight="1"/>
    <row r="26257" ht="12.75" hidden="1" customHeight="1"/>
    <row r="26258" ht="12.75" hidden="1" customHeight="1"/>
    <row r="26259" ht="12.75" hidden="1" customHeight="1"/>
    <row r="26260" ht="12.75" hidden="1" customHeight="1"/>
    <row r="26261" ht="12.75" hidden="1" customHeight="1"/>
    <row r="26262" ht="12.75" hidden="1" customHeight="1"/>
    <row r="26263" ht="12.75" hidden="1" customHeight="1"/>
    <row r="26264" ht="12.75" hidden="1" customHeight="1"/>
    <row r="26265" ht="12.75" hidden="1" customHeight="1"/>
    <row r="26266" ht="12.75" hidden="1" customHeight="1"/>
    <row r="26267" ht="12.75" hidden="1" customHeight="1"/>
    <row r="26268" ht="12.75" hidden="1" customHeight="1"/>
    <row r="26269" ht="12.75" hidden="1" customHeight="1"/>
    <row r="26270" ht="12.75" hidden="1" customHeight="1"/>
    <row r="26271" ht="12.75" hidden="1" customHeight="1"/>
    <row r="26272" ht="12.75" hidden="1" customHeight="1"/>
    <row r="26273" ht="12.75" hidden="1" customHeight="1"/>
    <row r="26274" ht="12.75" hidden="1" customHeight="1"/>
    <row r="26275" ht="12.75" hidden="1" customHeight="1"/>
    <row r="26276" ht="12.75" hidden="1" customHeight="1"/>
    <row r="26277" ht="12.75" hidden="1" customHeight="1"/>
    <row r="26278" ht="12.75" hidden="1" customHeight="1"/>
    <row r="26279" ht="12.75" hidden="1" customHeight="1"/>
    <row r="26280" ht="12.75" hidden="1" customHeight="1"/>
    <row r="26281" ht="12.75" hidden="1" customHeight="1"/>
    <row r="26282" ht="12.75" hidden="1" customHeight="1"/>
    <row r="26283" ht="12.75" hidden="1" customHeight="1"/>
    <row r="26284" ht="12.75" hidden="1" customHeight="1"/>
    <row r="26285" ht="12.75" hidden="1" customHeight="1"/>
    <row r="26286" ht="12.75" hidden="1" customHeight="1"/>
    <row r="26287" ht="12.75" hidden="1" customHeight="1"/>
    <row r="26288" ht="12.75" hidden="1" customHeight="1"/>
    <row r="26289" ht="12.75" hidden="1" customHeight="1"/>
    <row r="26290" ht="12.75" hidden="1" customHeight="1"/>
    <row r="26291" ht="12.75" hidden="1" customHeight="1"/>
    <row r="26292" ht="12.75" hidden="1" customHeight="1"/>
    <row r="26293" ht="12.75" hidden="1" customHeight="1"/>
    <row r="26294" ht="12.75" hidden="1" customHeight="1"/>
    <row r="26295" ht="12.75" hidden="1" customHeight="1"/>
    <row r="26296" ht="12.75" hidden="1" customHeight="1"/>
    <row r="26297" ht="12.75" hidden="1" customHeight="1"/>
    <row r="26298" ht="12.75" hidden="1" customHeight="1"/>
    <row r="26299" ht="12.75" hidden="1" customHeight="1"/>
    <row r="26300" ht="12.75" hidden="1" customHeight="1"/>
    <row r="26301" ht="12.75" hidden="1" customHeight="1"/>
    <row r="26302" ht="12.75" hidden="1" customHeight="1"/>
    <row r="26303" ht="12.75" hidden="1" customHeight="1"/>
    <row r="26304" ht="12.75" hidden="1" customHeight="1"/>
    <row r="26305" ht="12.75" hidden="1" customHeight="1"/>
    <row r="26306" ht="12.75" hidden="1" customHeight="1"/>
    <row r="26307" ht="12.75" hidden="1" customHeight="1"/>
    <row r="26308" ht="12.75" hidden="1" customHeight="1"/>
    <row r="26309" ht="12.75" hidden="1" customHeight="1"/>
    <row r="26310" ht="12.75" hidden="1" customHeight="1"/>
    <row r="26311" ht="12.75" hidden="1" customHeight="1"/>
    <row r="26312" ht="12.75" hidden="1" customHeight="1"/>
    <row r="26313" ht="12.75" hidden="1" customHeight="1"/>
    <row r="26314" ht="12.75" hidden="1" customHeight="1"/>
    <row r="26315" ht="12.75" hidden="1" customHeight="1"/>
    <row r="26316" ht="12.75" hidden="1" customHeight="1"/>
    <row r="26317" ht="12.75" hidden="1" customHeight="1"/>
    <row r="26318" ht="12.75" hidden="1" customHeight="1"/>
    <row r="26319" ht="12.75" hidden="1" customHeight="1"/>
    <row r="26320" ht="12.75" hidden="1" customHeight="1"/>
    <row r="26321" ht="12.75" hidden="1" customHeight="1"/>
    <row r="26322" ht="12.75" hidden="1" customHeight="1"/>
    <row r="26323" ht="12.75" hidden="1" customHeight="1"/>
    <row r="26324" ht="12.75" hidden="1" customHeight="1"/>
    <row r="26325" ht="12.75" hidden="1" customHeight="1"/>
    <row r="26326" ht="12.75" hidden="1" customHeight="1"/>
    <row r="26327" ht="12.75" hidden="1" customHeight="1"/>
    <row r="26328" ht="12.75" hidden="1" customHeight="1"/>
    <row r="26329" ht="12.75" hidden="1" customHeight="1"/>
    <row r="26330" ht="12.75" hidden="1" customHeight="1"/>
    <row r="26331" ht="12.75" hidden="1" customHeight="1"/>
    <row r="26332" ht="12.75" hidden="1" customHeight="1"/>
    <row r="26333" ht="12.75" hidden="1" customHeight="1"/>
    <row r="26334" ht="12.75" hidden="1" customHeight="1"/>
    <row r="26335" ht="12.75" hidden="1" customHeight="1"/>
    <row r="26336" ht="12.75" hidden="1" customHeight="1"/>
    <row r="26337" ht="12.75" hidden="1" customHeight="1"/>
    <row r="26338" ht="12.75" hidden="1" customHeight="1"/>
    <row r="26339" ht="12.75" hidden="1" customHeight="1"/>
    <row r="26340" ht="12.75" hidden="1" customHeight="1"/>
    <row r="26341" ht="12.75" hidden="1" customHeight="1"/>
    <row r="26342" ht="12.75" hidden="1" customHeight="1"/>
    <row r="26343" ht="12.75" hidden="1" customHeight="1"/>
    <row r="26344" ht="12.75" hidden="1" customHeight="1"/>
    <row r="26345" ht="12.75" hidden="1" customHeight="1"/>
    <row r="26346" ht="12.75" hidden="1" customHeight="1"/>
    <row r="26347" ht="12.75" hidden="1" customHeight="1"/>
    <row r="26348" ht="12.75" hidden="1" customHeight="1"/>
    <row r="26349" ht="12.75" hidden="1" customHeight="1"/>
    <row r="26350" ht="12.75" hidden="1" customHeight="1"/>
    <row r="26351" ht="12.75" hidden="1" customHeight="1"/>
    <row r="26352" ht="12.75" hidden="1" customHeight="1"/>
    <row r="26353" ht="12.75" hidden="1" customHeight="1"/>
    <row r="26354" ht="12.75" hidden="1" customHeight="1"/>
    <row r="26355" ht="12.75" hidden="1" customHeight="1"/>
    <row r="26356" ht="12.75" hidden="1" customHeight="1"/>
    <row r="26357" ht="12.75" hidden="1" customHeight="1"/>
    <row r="26358" ht="12.75" hidden="1" customHeight="1"/>
    <row r="26359" ht="12.75" hidden="1" customHeight="1"/>
    <row r="26360" ht="12.75" hidden="1" customHeight="1"/>
    <row r="26361" ht="12.75" hidden="1" customHeight="1"/>
    <row r="26362" ht="12.75" hidden="1" customHeight="1"/>
    <row r="26363" ht="12.75" hidden="1" customHeight="1"/>
    <row r="26364" ht="12.75" hidden="1" customHeight="1"/>
    <row r="26365" ht="12.75" hidden="1" customHeight="1"/>
    <row r="26366" ht="12.75" hidden="1" customHeight="1"/>
    <row r="26367" ht="12.75" hidden="1" customHeight="1"/>
    <row r="26368" ht="12.75" hidden="1" customHeight="1"/>
    <row r="26369" ht="12.75" hidden="1" customHeight="1"/>
    <row r="26370" ht="12.75" hidden="1" customHeight="1"/>
    <row r="26371" ht="12.75" hidden="1" customHeight="1"/>
    <row r="26372" ht="12.75" hidden="1" customHeight="1"/>
    <row r="26373" ht="12.75" hidden="1" customHeight="1"/>
    <row r="26374" ht="12.75" hidden="1" customHeight="1"/>
    <row r="26375" ht="12.75" hidden="1" customHeight="1"/>
    <row r="26376" ht="12.75" hidden="1" customHeight="1"/>
    <row r="26377" ht="12.75" hidden="1" customHeight="1"/>
    <row r="26378" ht="12.75" hidden="1" customHeight="1"/>
    <row r="26379" ht="12.75" hidden="1" customHeight="1"/>
    <row r="26380" ht="12.75" hidden="1" customHeight="1"/>
    <row r="26381" ht="12.75" hidden="1" customHeight="1"/>
    <row r="26382" ht="12.75" hidden="1" customHeight="1"/>
    <row r="26383" ht="12.75" hidden="1" customHeight="1"/>
    <row r="26384" ht="12.75" hidden="1" customHeight="1"/>
    <row r="26385" ht="12.75" hidden="1" customHeight="1"/>
    <row r="26386" ht="12.75" hidden="1" customHeight="1"/>
    <row r="26387" ht="12.75" hidden="1" customHeight="1"/>
    <row r="26388" ht="12.75" hidden="1" customHeight="1"/>
    <row r="26389" ht="12.75" hidden="1" customHeight="1"/>
    <row r="26390" ht="12.75" hidden="1" customHeight="1"/>
    <row r="26391" ht="12.75" hidden="1" customHeight="1"/>
    <row r="26392" ht="12.75" hidden="1" customHeight="1"/>
    <row r="26393" ht="12.75" hidden="1" customHeight="1"/>
    <row r="26394" ht="12.75" hidden="1" customHeight="1"/>
    <row r="26395" ht="12.75" hidden="1" customHeight="1"/>
    <row r="26396" ht="12.75" hidden="1" customHeight="1"/>
    <row r="26397" ht="12.75" hidden="1" customHeight="1"/>
    <row r="26398" ht="12.75" hidden="1" customHeight="1"/>
    <row r="26399" ht="12.75" hidden="1" customHeight="1"/>
    <row r="26400" ht="12.75" hidden="1" customHeight="1"/>
    <row r="26401" ht="12.75" hidden="1" customHeight="1"/>
    <row r="26402" ht="12.75" hidden="1" customHeight="1"/>
    <row r="26403" ht="12.75" hidden="1" customHeight="1"/>
    <row r="26404" ht="12.75" hidden="1" customHeight="1"/>
    <row r="26405" ht="12.75" hidden="1" customHeight="1"/>
    <row r="26406" ht="12.75" hidden="1" customHeight="1"/>
    <row r="26407" ht="12.75" hidden="1" customHeight="1"/>
    <row r="26408" ht="12.75" hidden="1" customHeight="1"/>
    <row r="26409" ht="12.75" hidden="1" customHeight="1"/>
    <row r="26410" ht="12.75" hidden="1" customHeight="1"/>
    <row r="26411" ht="12.75" hidden="1" customHeight="1"/>
    <row r="26412" ht="12.75" hidden="1" customHeight="1"/>
    <row r="26413" ht="12.75" hidden="1" customHeight="1"/>
    <row r="26414" ht="12.75" hidden="1" customHeight="1"/>
    <row r="26415" ht="12.75" hidden="1" customHeight="1"/>
    <row r="26416" ht="12.75" hidden="1" customHeight="1"/>
    <row r="26417" ht="12.75" hidden="1" customHeight="1"/>
    <row r="26418" ht="12.75" hidden="1" customHeight="1"/>
    <row r="26419" ht="12.75" hidden="1" customHeight="1"/>
    <row r="26420" ht="12.75" hidden="1" customHeight="1"/>
    <row r="26421" ht="12.75" hidden="1" customHeight="1"/>
    <row r="26422" ht="12.75" hidden="1" customHeight="1"/>
    <row r="26423" ht="12.75" hidden="1" customHeight="1"/>
    <row r="26424" ht="12.75" hidden="1" customHeight="1"/>
    <row r="26425" ht="12.75" hidden="1" customHeight="1"/>
    <row r="26426" ht="12.75" hidden="1" customHeight="1"/>
    <row r="26427" ht="12.75" hidden="1" customHeight="1"/>
    <row r="26428" ht="12.75" hidden="1" customHeight="1"/>
    <row r="26429" ht="12.75" hidden="1" customHeight="1"/>
    <row r="26430" ht="12.75" hidden="1" customHeight="1"/>
    <row r="26431" ht="12.75" hidden="1" customHeight="1"/>
    <row r="26432" ht="12.75" hidden="1" customHeight="1"/>
    <row r="26433" ht="12.75" hidden="1" customHeight="1"/>
    <row r="26434" ht="12.75" hidden="1" customHeight="1"/>
    <row r="26435" ht="12.75" hidden="1" customHeight="1"/>
    <row r="26436" ht="12.75" hidden="1" customHeight="1"/>
    <row r="26437" ht="12.75" hidden="1" customHeight="1"/>
    <row r="26438" ht="12.75" hidden="1" customHeight="1"/>
    <row r="26439" ht="12.75" hidden="1" customHeight="1"/>
    <row r="26440" ht="12.75" hidden="1" customHeight="1"/>
    <row r="26441" ht="12.75" hidden="1" customHeight="1"/>
    <row r="26442" ht="12.75" hidden="1" customHeight="1"/>
    <row r="26443" ht="12.75" hidden="1" customHeight="1"/>
    <row r="26444" ht="12.75" hidden="1" customHeight="1"/>
    <row r="26445" ht="12.75" hidden="1" customHeight="1"/>
    <row r="26446" ht="12.75" hidden="1" customHeight="1"/>
    <row r="26447" ht="12.75" hidden="1" customHeight="1"/>
    <row r="26448" ht="12.75" hidden="1" customHeight="1"/>
    <row r="26449" ht="12.75" hidden="1" customHeight="1"/>
    <row r="26450" ht="12.75" hidden="1" customHeight="1"/>
    <row r="26451" ht="12.75" hidden="1" customHeight="1"/>
    <row r="26452" ht="12.75" hidden="1" customHeight="1"/>
    <row r="26453" ht="12.75" hidden="1" customHeight="1"/>
    <row r="26454" ht="12.75" hidden="1" customHeight="1"/>
    <row r="26455" ht="12.75" hidden="1" customHeight="1"/>
    <row r="26456" ht="12.75" hidden="1" customHeight="1"/>
    <row r="26457" ht="12.75" hidden="1" customHeight="1"/>
    <row r="26458" ht="12.75" hidden="1" customHeight="1"/>
    <row r="26459" ht="12.75" hidden="1" customHeight="1"/>
    <row r="26460" ht="12.75" hidden="1" customHeight="1"/>
    <row r="26461" ht="12.75" hidden="1" customHeight="1"/>
    <row r="26462" ht="12.75" hidden="1" customHeight="1"/>
    <row r="26463" ht="12.75" hidden="1" customHeight="1"/>
    <row r="26464" ht="12.75" hidden="1" customHeight="1"/>
    <row r="26465" ht="12.75" hidden="1" customHeight="1"/>
    <row r="26466" ht="12.75" hidden="1" customHeight="1"/>
    <row r="26467" ht="12.75" hidden="1" customHeight="1"/>
    <row r="26468" ht="12.75" hidden="1" customHeight="1"/>
    <row r="26469" ht="12.75" hidden="1" customHeight="1"/>
    <row r="26470" ht="12.75" hidden="1" customHeight="1"/>
    <row r="26471" ht="12.75" hidden="1" customHeight="1"/>
    <row r="26472" ht="12.75" hidden="1" customHeight="1"/>
    <row r="26473" ht="12.75" hidden="1" customHeight="1"/>
    <row r="26474" ht="12.75" hidden="1" customHeight="1"/>
    <row r="26475" ht="12.75" hidden="1" customHeight="1"/>
    <row r="26476" ht="12.75" hidden="1" customHeight="1"/>
    <row r="26477" ht="12.75" hidden="1" customHeight="1"/>
    <row r="26478" ht="12.75" hidden="1" customHeight="1"/>
    <row r="26479" ht="12.75" hidden="1" customHeight="1"/>
    <row r="26480" ht="12.75" hidden="1" customHeight="1"/>
    <row r="26481" ht="12.75" hidden="1" customHeight="1"/>
    <row r="26482" ht="12.75" hidden="1" customHeight="1"/>
    <row r="26483" ht="12.75" hidden="1" customHeight="1"/>
    <row r="26484" ht="12.75" hidden="1" customHeight="1"/>
    <row r="26485" ht="12.75" hidden="1" customHeight="1"/>
    <row r="26486" ht="12.75" hidden="1" customHeight="1"/>
    <row r="26487" ht="12.75" hidden="1" customHeight="1"/>
    <row r="26488" ht="12.75" hidden="1" customHeight="1"/>
    <row r="26489" ht="12.75" hidden="1" customHeight="1"/>
    <row r="26490" ht="12.75" hidden="1" customHeight="1"/>
    <row r="26491" ht="12.75" hidden="1" customHeight="1"/>
    <row r="26492" ht="12.75" hidden="1" customHeight="1"/>
    <row r="26493" ht="12.75" hidden="1" customHeight="1"/>
    <row r="26494" ht="12.75" hidden="1" customHeight="1"/>
    <row r="26495" ht="12.75" hidden="1" customHeight="1"/>
    <row r="26496" ht="12.75" hidden="1" customHeight="1"/>
    <row r="26497" ht="12.75" hidden="1" customHeight="1"/>
    <row r="26498" ht="12.75" hidden="1" customHeight="1"/>
    <row r="26499" ht="12.75" hidden="1" customHeight="1"/>
    <row r="26500" ht="12.75" hidden="1" customHeight="1"/>
    <row r="26501" ht="12.75" hidden="1" customHeight="1"/>
    <row r="26502" ht="12.75" hidden="1" customHeight="1"/>
    <row r="26503" ht="12.75" hidden="1" customHeight="1"/>
    <row r="26504" ht="12.75" hidden="1" customHeight="1"/>
    <row r="26505" ht="12.75" hidden="1" customHeight="1"/>
    <row r="26506" ht="12.75" hidden="1" customHeight="1"/>
    <row r="26507" ht="12.75" hidden="1" customHeight="1"/>
    <row r="26508" ht="12.75" hidden="1" customHeight="1"/>
    <row r="26509" ht="12.75" hidden="1" customHeight="1"/>
    <row r="26510" ht="12.75" hidden="1" customHeight="1"/>
    <row r="26511" ht="12.75" hidden="1" customHeight="1"/>
    <row r="26512" ht="12.75" hidden="1" customHeight="1"/>
    <row r="26513" ht="12.75" hidden="1" customHeight="1"/>
    <row r="26514" ht="12.75" hidden="1" customHeight="1"/>
    <row r="26515" ht="12.75" hidden="1" customHeight="1"/>
    <row r="26516" ht="12.75" hidden="1" customHeight="1"/>
    <row r="26517" ht="12.75" hidden="1" customHeight="1"/>
    <row r="26518" ht="12.75" hidden="1" customHeight="1"/>
    <row r="26519" ht="12.75" hidden="1" customHeight="1"/>
    <row r="26520" ht="12.75" hidden="1" customHeight="1"/>
    <row r="26521" ht="12.75" hidden="1" customHeight="1"/>
    <row r="26522" ht="12.75" hidden="1" customHeight="1"/>
    <row r="26523" ht="12.75" hidden="1" customHeight="1"/>
    <row r="26524" ht="12.75" hidden="1" customHeight="1"/>
    <row r="26525" ht="12.75" hidden="1" customHeight="1"/>
    <row r="26526" ht="12.75" hidden="1" customHeight="1"/>
    <row r="26527" ht="12.75" hidden="1" customHeight="1"/>
    <row r="26528" ht="12.75" hidden="1" customHeight="1"/>
    <row r="26529" ht="12.75" hidden="1" customHeight="1"/>
    <row r="26530" ht="12.75" hidden="1" customHeight="1"/>
    <row r="26531" ht="12.75" hidden="1" customHeight="1"/>
    <row r="26532" ht="12.75" hidden="1" customHeight="1"/>
    <row r="26533" ht="12.75" hidden="1" customHeight="1"/>
    <row r="26534" ht="12.75" hidden="1" customHeight="1"/>
    <row r="26535" ht="12.75" hidden="1" customHeight="1"/>
    <row r="26536" ht="12.75" hidden="1" customHeight="1"/>
    <row r="26537" ht="12.75" hidden="1" customHeight="1"/>
    <row r="26538" ht="12.75" hidden="1" customHeight="1"/>
    <row r="26539" ht="12.75" hidden="1" customHeight="1"/>
    <row r="26540" ht="12.75" hidden="1" customHeight="1"/>
    <row r="26541" ht="12.75" hidden="1" customHeight="1"/>
    <row r="26542" ht="12.75" hidden="1" customHeight="1"/>
    <row r="26543" ht="12.75" hidden="1" customHeight="1"/>
    <row r="26544" ht="12.75" hidden="1" customHeight="1"/>
    <row r="26545" ht="12.75" hidden="1" customHeight="1"/>
    <row r="26546" ht="12.75" hidden="1" customHeight="1"/>
    <row r="26547" ht="12.75" hidden="1" customHeight="1"/>
    <row r="26548" ht="12.75" hidden="1" customHeight="1"/>
    <row r="26549" ht="12.75" hidden="1" customHeight="1"/>
    <row r="26550" ht="12.75" hidden="1" customHeight="1"/>
    <row r="26551" ht="12.75" hidden="1" customHeight="1"/>
    <row r="26552" ht="12.75" hidden="1" customHeight="1"/>
    <row r="26553" ht="12.75" hidden="1" customHeight="1"/>
    <row r="26554" ht="12.75" hidden="1" customHeight="1"/>
    <row r="26555" ht="12.75" hidden="1" customHeight="1"/>
    <row r="26556" ht="12.75" hidden="1" customHeight="1"/>
    <row r="26557" ht="12.75" hidden="1" customHeight="1"/>
    <row r="26558" ht="12.75" hidden="1" customHeight="1"/>
    <row r="26559" ht="12.75" hidden="1" customHeight="1"/>
    <row r="26560" ht="12.75" hidden="1" customHeight="1"/>
    <row r="26561" ht="12.75" hidden="1" customHeight="1"/>
    <row r="26562" ht="12.75" hidden="1" customHeight="1"/>
    <row r="26563" ht="12.75" hidden="1" customHeight="1"/>
    <row r="26564" ht="12.75" hidden="1" customHeight="1"/>
    <row r="26565" ht="12.75" hidden="1" customHeight="1"/>
    <row r="26566" ht="12.75" hidden="1" customHeight="1"/>
    <row r="26567" ht="12.75" hidden="1" customHeight="1"/>
    <row r="26568" ht="12.75" hidden="1" customHeight="1"/>
    <row r="26569" ht="12.75" hidden="1" customHeight="1"/>
    <row r="26570" ht="12.75" hidden="1" customHeight="1"/>
    <row r="26571" ht="12.75" hidden="1" customHeight="1"/>
    <row r="26572" ht="12.75" hidden="1" customHeight="1"/>
    <row r="26573" ht="12.75" hidden="1" customHeight="1"/>
    <row r="26574" ht="12.75" hidden="1" customHeight="1"/>
    <row r="26575" ht="12.75" hidden="1" customHeight="1"/>
    <row r="26576" ht="12.75" hidden="1" customHeight="1"/>
    <row r="26577" ht="12.75" hidden="1" customHeight="1"/>
    <row r="26578" ht="12.75" hidden="1" customHeight="1"/>
    <row r="26579" ht="12.75" hidden="1" customHeight="1"/>
    <row r="26580" ht="12.75" hidden="1" customHeight="1"/>
    <row r="26581" ht="12.75" hidden="1" customHeight="1"/>
    <row r="26582" ht="12.75" hidden="1" customHeight="1"/>
    <row r="26583" ht="12.75" hidden="1" customHeight="1"/>
    <row r="26584" ht="12.75" hidden="1" customHeight="1"/>
    <row r="26585" ht="12.75" hidden="1" customHeight="1"/>
    <row r="26586" ht="12.75" hidden="1" customHeight="1"/>
    <row r="26587" ht="12.75" hidden="1" customHeight="1"/>
    <row r="26588" ht="12.75" hidden="1" customHeight="1"/>
    <row r="26589" ht="12.75" hidden="1" customHeight="1"/>
    <row r="26590" ht="12.75" hidden="1" customHeight="1"/>
    <row r="26591" ht="12.75" hidden="1" customHeight="1"/>
    <row r="26592" ht="12.75" hidden="1" customHeight="1"/>
    <row r="26593" ht="12.75" hidden="1" customHeight="1"/>
    <row r="26594" ht="12.75" hidden="1" customHeight="1"/>
    <row r="26595" ht="12.75" hidden="1" customHeight="1"/>
    <row r="26596" ht="12.75" hidden="1" customHeight="1"/>
    <row r="26597" ht="12.75" hidden="1" customHeight="1"/>
    <row r="26598" ht="12.75" hidden="1" customHeight="1"/>
    <row r="26599" ht="12.75" hidden="1" customHeight="1"/>
    <row r="26600" ht="12.75" hidden="1" customHeight="1"/>
    <row r="26601" ht="12.75" hidden="1" customHeight="1"/>
    <row r="26602" ht="12.75" hidden="1" customHeight="1"/>
    <row r="26603" ht="12.75" hidden="1" customHeight="1"/>
    <row r="26604" ht="12.75" hidden="1" customHeight="1"/>
    <row r="26605" ht="12.75" hidden="1" customHeight="1"/>
    <row r="26606" ht="12.75" hidden="1" customHeight="1"/>
    <row r="26607" ht="12.75" hidden="1" customHeight="1"/>
    <row r="26608" ht="12.75" hidden="1" customHeight="1"/>
    <row r="26609" ht="12.75" hidden="1" customHeight="1"/>
    <row r="26610" ht="12.75" hidden="1" customHeight="1"/>
    <row r="26611" ht="12.75" hidden="1" customHeight="1"/>
    <row r="26612" ht="12.75" hidden="1" customHeight="1"/>
    <row r="26613" ht="12.75" hidden="1" customHeight="1"/>
    <row r="26614" ht="12.75" hidden="1" customHeight="1"/>
    <row r="26615" ht="12.75" hidden="1" customHeight="1"/>
    <row r="26616" ht="12.75" hidden="1" customHeight="1"/>
    <row r="26617" ht="12.75" hidden="1" customHeight="1"/>
    <row r="26618" ht="12.75" hidden="1" customHeight="1"/>
    <row r="26619" ht="12.75" hidden="1" customHeight="1"/>
    <row r="26620" ht="12.75" hidden="1" customHeight="1"/>
    <row r="26621" ht="12.75" hidden="1" customHeight="1"/>
    <row r="26622" ht="12.75" hidden="1" customHeight="1"/>
    <row r="26623" ht="12.75" hidden="1" customHeight="1"/>
    <row r="26624" ht="12.75" hidden="1" customHeight="1"/>
    <row r="26625" ht="12.75" hidden="1" customHeight="1"/>
    <row r="26626" ht="12.75" hidden="1" customHeight="1"/>
    <row r="26627" ht="12.75" hidden="1" customHeight="1"/>
    <row r="26628" ht="12.75" hidden="1" customHeight="1"/>
    <row r="26629" ht="12.75" hidden="1" customHeight="1"/>
    <row r="26630" ht="12.75" hidden="1" customHeight="1"/>
    <row r="26631" ht="12.75" hidden="1" customHeight="1"/>
    <row r="26632" ht="12.75" hidden="1" customHeight="1"/>
    <row r="26633" ht="12.75" hidden="1" customHeight="1"/>
    <row r="26634" ht="12.75" hidden="1" customHeight="1"/>
    <row r="26635" ht="12.75" hidden="1" customHeight="1"/>
    <row r="26636" ht="12.75" hidden="1" customHeight="1"/>
    <row r="26637" ht="12.75" hidden="1" customHeight="1"/>
    <row r="26638" ht="12.75" hidden="1" customHeight="1"/>
    <row r="26639" ht="12.75" hidden="1" customHeight="1"/>
    <row r="26640" ht="12.75" hidden="1" customHeight="1"/>
    <row r="26641" ht="12.75" hidden="1" customHeight="1"/>
    <row r="26642" ht="12.75" hidden="1" customHeight="1"/>
    <row r="26643" ht="12.75" hidden="1" customHeight="1"/>
    <row r="26644" ht="12.75" hidden="1" customHeight="1"/>
    <row r="26645" ht="12.75" hidden="1" customHeight="1"/>
    <row r="26646" ht="12.75" hidden="1" customHeight="1"/>
    <row r="26647" ht="12.75" hidden="1" customHeight="1"/>
    <row r="26648" ht="12.75" hidden="1" customHeight="1"/>
    <row r="26649" ht="12.75" hidden="1" customHeight="1"/>
    <row r="26650" ht="12.75" hidden="1" customHeight="1"/>
    <row r="26651" ht="12.75" hidden="1" customHeight="1"/>
    <row r="26652" ht="12.75" hidden="1" customHeight="1"/>
    <row r="26653" ht="12.75" hidden="1" customHeight="1"/>
    <row r="26654" ht="12.75" hidden="1" customHeight="1"/>
    <row r="26655" ht="12.75" hidden="1" customHeight="1"/>
    <row r="26656" ht="12.75" hidden="1" customHeight="1"/>
    <row r="26657" ht="12.75" hidden="1" customHeight="1"/>
    <row r="26658" ht="12.75" hidden="1" customHeight="1"/>
    <row r="26659" ht="12.75" hidden="1" customHeight="1"/>
    <row r="26660" ht="12.75" hidden="1" customHeight="1"/>
    <row r="26661" ht="12.75" hidden="1" customHeight="1"/>
    <row r="26662" ht="12.75" hidden="1" customHeight="1"/>
    <row r="26663" ht="12.75" hidden="1" customHeight="1"/>
    <row r="26664" ht="12.75" hidden="1" customHeight="1"/>
    <row r="26665" ht="12.75" hidden="1" customHeight="1"/>
    <row r="26666" ht="12.75" hidden="1" customHeight="1"/>
    <row r="26667" ht="12.75" hidden="1" customHeight="1"/>
    <row r="26668" ht="12.75" hidden="1" customHeight="1"/>
    <row r="26669" ht="12.75" hidden="1" customHeight="1"/>
    <row r="26670" ht="12.75" hidden="1" customHeight="1"/>
    <row r="26671" ht="12.75" hidden="1" customHeight="1"/>
    <row r="26672" ht="12.75" hidden="1" customHeight="1"/>
    <row r="26673" ht="12.75" hidden="1" customHeight="1"/>
    <row r="26674" ht="12.75" hidden="1" customHeight="1"/>
    <row r="26675" ht="12.75" hidden="1" customHeight="1"/>
    <row r="26676" ht="12.75" hidden="1" customHeight="1"/>
    <row r="26677" ht="12.75" hidden="1" customHeight="1"/>
    <row r="26678" ht="12.75" hidden="1" customHeight="1"/>
    <row r="26679" ht="12.75" hidden="1" customHeight="1"/>
    <row r="26680" ht="12.75" hidden="1" customHeight="1"/>
    <row r="26681" ht="12.75" hidden="1" customHeight="1"/>
    <row r="26682" ht="12.75" hidden="1" customHeight="1"/>
    <row r="26683" ht="12.75" hidden="1" customHeight="1"/>
    <row r="26684" ht="12.75" hidden="1" customHeight="1"/>
    <row r="26685" ht="12.75" hidden="1" customHeight="1"/>
    <row r="26686" ht="12.75" hidden="1" customHeight="1"/>
    <row r="26687" ht="12.75" hidden="1" customHeight="1"/>
    <row r="26688" ht="12.75" hidden="1" customHeight="1"/>
    <row r="26689" ht="12.75" hidden="1" customHeight="1"/>
    <row r="26690" ht="12.75" hidden="1" customHeight="1"/>
    <row r="26691" ht="12.75" hidden="1" customHeight="1"/>
    <row r="26692" ht="12.75" hidden="1" customHeight="1"/>
    <row r="26693" ht="12.75" hidden="1" customHeight="1"/>
    <row r="26694" ht="12.75" hidden="1" customHeight="1"/>
    <row r="26695" ht="12.75" hidden="1" customHeight="1"/>
    <row r="26696" ht="12.75" hidden="1" customHeight="1"/>
    <row r="26697" ht="12.75" hidden="1" customHeight="1"/>
    <row r="26698" ht="12.75" hidden="1" customHeight="1"/>
    <row r="26699" ht="12.75" hidden="1" customHeight="1"/>
    <row r="26700" ht="12.75" hidden="1" customHeight="1"/>
    <row r="26701" ht="12.75" hidden="1" customHeight="1"/>
    <row r="26702" ht="12.75" hidden="1" customHeight="1"/>
    <row r="26703" ht="12.75" hidden="1" customHeight="1"/>
    <row r="26704" ht="12.75" hidden="1" customHeight="1"/>
    <row r="26705" ht="12.75" hidden="1" customHeight="1"/>
    <row r="26706" ht="12.75" hidden="1" customHeight="1"/>
    <row r="26707" ht="12.75" hidden="1" customHeight="1"/>
    <row r="26708" ht="12.75" hidden="1" customHeight="1"/>
    <row r="26709" ht="12.75" hidden="1" customHeight="1"/>
    <row r="26710" ht="12.75" hidden="1" customHeight="1"/>
    <row r="26711" ht="12.75" hidden="1" customHeight="1"/>
    <row r="26712" ht="12.75" hidden="1" customHeight="1"/>
    <row r="26713" ht="12.75" hidden="1" customHeight="1"/>
    <row r="26714" ht="12.75" hidden="1" customHeight="1"/>
    <row r="26715" ht="12.75" hidden="1" customHeight="1"/>
    <row r="26716" ht="12.75" hidden="1" customHeight="1"/>
    <row r="26717" ht="12.75" hidden="1" customHeight="1"/>
    <row r="26718" ht="12.75" hidden="1" customHeight="1"/>
    <row r="26719" ht="12.75" hidden="1" customHeight="1"/>
    <row r="26720" ht="12.75" hidden="1" customHeight="1"/>
    <row r="26721" ht="12.75" hidden="1" customHeight="1"/>
    <row r="26722" ht="12.75" hidden="1" customHeight="1"/>
    <row r="26723" ht="12.75" hidden="1" customHeight="1"/>
    <row r="26724" ht="12.75" hidden="1" customHeight="1"/>
    <row r="26725" ht="12.75" hidden="1" customHeight="1"/>
    <row r="26726" ht="12.75" hidden="1" customHeight="1"/>
    <row r="26727" ht="12.75" hidden="1" customHeight="1"/>
    <row r="26728" ht="12.75" hidden="1" customHeight="1"/>
    <row r="26729" ht="12.75" hidden="1" customHeight="1"/>
    <row r="26730" ht="12.75" hidden="1" customHeight="1"/>
    <row r="26731" ht="12.75" hidden="1" customHeight="1"/>
    <row r="26732" ht="12.75" hidden="1" customHeight="1"/>
    <row r="26733" ht="12.75" hidden="1" customHeight="1"/>
    <row r="26734" ht="12.75" hidden="1" customHeight="1"/>
    <row r="26735" ht="12.75" hidden="1" customHeight="1"/>
    <row r="26736" ht="12.75" hidden="1" customHeight="1"/>
    <row r="26737" ht="12.75" hidden="1" customHeight="1"/>
    <row r="26738" ht="12.75" hidden="1" customHeight="1"/>
    <row r="26739" ht="12.75" hidden="1" customHeight="1"/>
    <row r="26740" ht="12.75" hidden="1" customHeight="1"/>
    <row r="26741" ht="12.75" hidden="1" customHeight="1"/>
    <row r="26742" ht="12.75" hidden="1" customHeight="1"/>
    <row r="26743" ht="12.75" hidden="1" customHeight="1"/>
    <row r="26744" ht="12.75" hidden="1" customHeight="1"/>
    <row r="26745" ht="12.75" hidden="1" customHeight="1"/>
    <row r="26746" ht="12.75" hidden="1" customHeight="1"/>
    <row r="26747" ht="12.75" hidden="1" customHeight="1"/>
    <row r="26748" ht="12.75" hidden="1" customHeight="1"/>
    <row r="26749" ht="12.75" hidden="1" customHeight="1"/>
    <row r="26750" ht="12.75" hidden="1" customHeight="1"/>
    <row r="26751" ht="12.75" hidden="1" customHeight="1"/>
    <row r="26752" ht="12.75" hidden="1" customHeight="1"/>
    <row r="26753" ht="12.75" hidden="1" customHeight="1"/>
    <row r="26754" ht="12.75" hidden="1" customHeight="1"/>
    <row r="26755" ht="12.75" hidden="1" customHeight="1"/>
    <row r="26756" ht="12.75" hidden="1" customHeight="1"/>
    <row r="26757" ht="12.75" hidden="1" customHeight="1"/>
    <row r="26758" ht="12.75" hidden="1" customHeight="1"/>
    <row r="26759" ht="12.75" hidden="1" customHeight="1"/>
    <row r="26760" ht="12.75" hidden="1" customHeight="1"/>
    <row r="26761" ht="12.75" hidden="1" customHeight="1"/>
    <row r="26762" ht="12.75" hidden="1" customHeight="1"/>
    <row r="26763" ht="12.75" hidden="1" customHeight="1"/>
    <row r="26764" ht="12.75" hidden="1" customHeight="1"/>
    <row r="26765" ht="12.75" hidden="1" customHeight="1"/>
    <row r="26766" ht="12.75" hidden="1" customHeight="1"/>
    <row r="26767" ht="12.75" hidden="1" customHeight="1"/>
    <row r="26768" ht="12.75" hidden="1" customHeight="1"/>
    <row r="26769" ht="12.75" hidden="1" customHeight="1"/>
    <row r="26770" ht="12.75" hidden="1" customHeight="1"/>
    <row r="26771" ht="12.75" hidden="1" customHeight="1"/>
    <row r="26772" ht="12.75" hidden="1" customHeight="1"/>
    <row r="26773" ht="12.75" hidden="1" customHeight="1"/>
    <row r="26774" ht="12.75" hidden="1" customHeight="1"/>
    <row r="26775" ht="12.75" hidden="1" customHeight="1"/>
    <row r="26776" ht="12.75" hidden="1" customHeight="1"/>
    <row r="26777" ht="12.75" hidden="1" customHeight="1"/>
    <row r="26778" ht="12.75" hidden="1" customHeight="1"/>
    <row r="26779" ht="12.75" hidden="1" customHeight="1"/>
    <row r="26780" ht="12.75" hidden="1" customHeight="1"/>
    <row r="26781" ht="12.75" hidden="1" customHeight="1"/>
    <row r="26782" ht="12.75" hidden="1" customHeight="1"/>
    <row r="26783" ht="12.75" hidden="1" customHeight="1"/>
    <row r="26784" ht="12.75" hidden="1" customHeight="1"/>
    <row r="26785" ht="12.75" hidden="1" customHeight="1"/>
    <row r="26786" ht="12.75" hidden="1" customHeight="1"/>
    <row r="26787" ht="12.75" hidden="1" customHeight="1"/>
    <row r="26788" ht="12.75" hidden="1" customHeight="1"/>
    <row r="26789" ht="12.75" hidden="1" customHeight="1"/>
    <row r="26790" ht="12.75" hidden="1" customHeight="1"/>
    <row r="26791" ht="12.75" hidden="1" customHeight="1"/>
    <row r="26792" ht="12.75" hidden="1" customHeight="1"/>
    <row r="26793" ht="12.75" hidden="1" customHeight="1"/>
    <row r="26794" ht="12.75" hidden="1" customHeight="1"/>
    <row r="26795" ht="12.75" hidden="1" customHeight="1"/>
    <row r="26796" ht="12.75" hidden="1" customHeight="1"/>
    <row r="26797" ht="12.75" hidden="1" customHeight="1"/>
    <row r="26798" ht="12.75" hidden="1" customHeight="1"/>
    <row r="26799" ht="12.75" hidden="1" customHeight="1"/>
    <row r="26800" ht="12.75" hidden="1" customHeight="1"/>
    <row r="26801" ht="12.75" hidden="1" customHeight="1"/>
    <row r="26802" ht="12.75" hidden="1" customHeight="1"/>
    <row r="26803" ht="12.75" hidden="1" customHeight="1"/>
    <row r="26804" ht="12.75" hidden="1" customHeight="1"/>
    <row r="26805" ht="12.75" hidden="1" customHeight="1"/>
    <row r="26806" ht="12.75" hidden="1" customHeight="1"/>
    <row r="26807" ht="12.75" hidden="1" customHeight="1"/>
    <row r="26808" ht="12.75" hidden="1" customHeight="1"/>
    <row r="26809" ht="12.75" hidden="1" customHeight="1"/>
    <row r="26810" ht="12.75" hidden="1" customHeight="1"/>
    <row r="26811" ht="12.75" hidden="1" customHeight="1"/>
    <row r="26812" ht="12.75" hidden="1" customHeight="1"/>
    <row r="26813" ht="12.75" hidden="1" customHeight="1"/>
    <row r="26814" ht="12.75" hidden="1" customHeight="1"/>
    <row r="26815" ht="12.75" hidden="1" customHeight="1"/>
    <row r="26816" ht="12.75" hidden="1" customHeight="1"/>
    <row r="26817" ht="12.75" hidden="1" customHeight="1"/>
    <row r="26818" ht="12.75" hidden="1" customHeight="1"/>
    <row r="26819" ht="12.75" hidden="1" customHeight="1"/>
    <row r="26820" ht="12.75" hidden="1" customHeight="1"/>
    <row r="26821" ht="12.75" hidden="1" customHeight="1"/>
    <row r="26822" ht="12.75" hidden="1" customHeight="1"/>
    <row r="26823" ht="12.75" hidden="1" customHeight="1"/>
    <row r="26824" ht="12.75" hidden="1" customHeight="1"/>
    <row r="26825" ht="12.75" hidden="1" customHeight="1"/>
    <row r="26826" ht="12.75" hidden="1" customHeight="1"/>
    <row r="26827" ht="12.75" hidden="1" customHeight="1"/>
    <row r="26828" ht="12.75" hidden="1" customHeight="1"/>
    <row r="26829" ht="12.75" hidden="1" customHeight="1"/>
    <row r="26830" ht="12.75" hidden="1" customHeight="1"/>
    <row r="26831" ht="12.75" hidden="1" customHeight="1"/>
    <row r="26832" ht="12.75" hidden="1" customHeight="1"/>
    <row r="26833" ht="12.75" hidden="1" customHeight="1"/>
    <row r="26834" ht="12.75" hidden="1" customHeight="1"/>
    <row r="26835" ht="12.75" hidden="1" customHeight="1"/>
    <row r="26836" ht="12.75" hidden="1" customHeight="1"/>
    <row r="26837" ht="12.75" hidden="1" customHeight="1"/>
    <row r="26838" ht="12.75" hidden="1" customHeight="1"/>
    <row r="26839" ht="12.75" hidden="1" customHeight="1"/>
    <row r="26840" ht="12.75" hidden="1" customHeight="1"/>
    <row r="26841" ht="12.75" hidden="1" customHeight="1"/>
    <row r="26842" ht="12.75" hidden="1" customHeight="1"/>
    <row r="26843" ht="12.75" hidden="1" customHeight="1"/>
    <row r="26844" ht="12.75" hidden="1" customHeight="1"/>
    <row r="26845" ht="12.75" hidden="1" customHeight="1"/>
    <row r="26846" ht="12.75" hidden="1" customHeight="1"/>
    <row r="26847" ht="12.75" hidden="1" customHeight="1"/>
    <row r="26848" ht="12.75" hidden="1" customHeight="1"/>
    <row r="26849" ht="12.75" hidden="1" customHeight="1"/>
    <row r="26850" ht="12.75" hidden="1" customHeight="1"/>
    <row r="26851" ht="12.75" hidden="1" customHeight="1"/>
    <row r="26852" ht="12.75" hidden="1" customHeight="1"/>
    <row r="26853" ht="12.75" hidden="1" customHeight="1"/>
    <row r="26854" ht="12.75" hidden="1" customHeight="1"/>
    <row r="26855" ht="12.75" hidden="1" customHeight="1"/>
    <row r="26856" ht="12.75" hidden="1" customHeight="1"/>
    <row r="26857" ht="12.75" hidden="1" customHeight="1"/>
    <row r="26858" ht="12.75" hidden="1" customHeight="1"/>
    <row r="26859" ht="12.75" hidden="1" customHeight="1"/>
    <row r="26860" ht="12.75" hidden="1" customHeight="1"/>
    <row r="26861" ht="12.75" hidden="1" customHeight="1"/>
    <row r="26862" ht="12.75" hidden="1" customHeight="1"/>
    <row r="26863" ht="12.75" hidden="1" customHeight="1"/>
    <row r="26864" ht="12.75" hidden="1" customHeight="1"/>
    <row r="26865" ht="12.75" hidden="1" customHeight="1"/>
    <row r="26866" ht="12.75" hidden="1" customHeight="1"/>
    <row r="26867" ht="12.75" hidden="1" customHeight="1"/>
    <row r="26868" ht="12.75" hidden="1" customHeight="1"/>
    <row r="26869" ht="12.75" hidden="1" customHeight="1"/>
    <row r="26870" ht="12.75" hidden="1" customHeight="1"/>
    <row r="26871" ht="12.75" hidden="1" customHeight="1"/>
    <row r="26872" ht="12.75" hidden="1" customHeight="1"/>
    <row r="26873" ht="12.75" hidden="1" customHeight="1"/>
    <row r="26874" ht="12.75" hidden="1" customHeight="1"/>
    <row r="26875" ht="12.75" hidden="1" customHeight="1"/>
    <row r="26876" ht="12.75" hidden="1" customHeight="1"/>
    <row r="26877" ht="12.75" hidden="1" customHeight="1"/>
    <row r="26878" ht="12.75" hidden="1" customHeight="1"/>
    <row r="26879" ht="12.75" hidden="1" customHeight="1"/>
    <row r="26880" ht="12.75" hidden="1" customHeight="1"/>
    <row r="26881" ht="12.75" hidden="1" customHeight="1"/>
    <row r="26882" ht="12.75" hidden="1" customHeight="1"/>
    <row r="26883" ht="12.75" hidden="1" customHeight="1"/>
    <row r="26884" ht="12.75" hidden="1" customHeight="1"/>
    <row r="26885" ht="12.75" hidden="1" customHeight="1"/>
    <row r="26886" ht="12.75" hidden="1" customHeight="1"/>
    <row r="26887" ht="12.75" hidden="1" customHeight="1"/>
    <row r="26888" ht="12.75" hidden="1" customHeight="1"/>
    <row r="26889" ht="12.75" hidden="1" customHeight="1"/>
    <row r="26890" ht="12.75" hidden="1" customHeight="1"/>
    <row r="26891" ht="12.75" hidden="1" customHeight="1"/>
    <row r="26892" ht="12.75" hidden="1" customHeight="1"/>
    <row r="26893" ht="12.75" hidden="1" customHeight="1"/>
    <row r="26894" ht="12.75" hidden="1" customHeight="1"/>
    <row r="26895" ht="12.75" hidden="1" customHeight="1"/>
    <row r="26896" ht="12.75" hidden="1" customHeight="1"/>
    <row r="26897" ht="12.75" hidden="1" customHeight="1"/>
    <row r="26898" ht="12.75" hidden="1" customHeight="1"/>
    <row r="26899" ht="12.75" hidden="1" customHeight="1"/>
    <row r="26900" ht="12.75" hidden="1" customHeight="1"/>
    <row r="26901" ht="12.75" hidden="1" customHeight="1"/>
    <row r="26902" ht="12.75" hidden="1" customHeight="1"/>
    <row r="26903" ht="12.75" hidden="1" customHeight="1"/>
    <row r="26904" ht="12.75" hidden="1" customHeight="1"/>
    <row r="26905" ht="12.75" hidden="1" customHeight="1"/>
    <row r="26906" ht="12.75" hidden="1" customHeight="1"/>
    <row r="26907" ht="12.75" hidden="1" customHeight="1"/>
    <row r="26908" ht="12.75" hidden="1" customHeight="1"/>
    <row r="26909" ht="12.75" hidden="1" customHeight="1"/>
    <row r="26910" ht="12.75" hidden="1" customHeight="1"/>
    <row r="26911" ht="12.75" hidden="1" customHeight="1"/>
    <row r="26912" ht="12.75" hidden="1" customHeight="1"/>
    <row r="26913" ht="12.75" hidden="1" customHeight="1"/>
    <row r="26914" ht="12.75" hidden="1" customHeight="1"/>
    <row r="26915" ht="12.75" hidden="1" customHeight="1"/>
    <row r="26916" ht="12.75" hidden="1" customHeight="1"/>
    <row r="26917" ht="12.75" hidden="1" customHeight="1"/>
    <row r="26918" ht="12.75" hidden="1" customHeight="1"/>
    <row r="26919" ht="12.75" hidden="1" customHeight="1"/>
    <row r="26920" ht="12.75" hidden="1" customHeight="1"/>
    <row r="26921" ht="12.75" hidden="1" customHeight="1"/>
    <row r="26922" ht="12.75" hidden="1" customHeight="1"/>
    <row r="26923" ht="12.75" hidden="1" customHeight="1"/>
    <row r="26924" ht="12.75" hidden="1" customHeight="1"/>
    <row r="26925" ht="12.75" hidden="1" customHeight="1"/>
    <row r="26926" ht="12.75" hidden="1" customHeight="1"/>
    <row r="26927" ht="12.75" hidden="1" customHeight="1"/>
    <row r="26928" ht="12.75" hidden="1" customHeight="1"/>
    <row r="26929" ht="12.75" hidden="1" customHeight="1"/>
    <row r="26930" ht="12.75" hidden="1" customHeight="1"/>
    <row r="26931" ht="12.75" hidden="1" customHeight="1"/>
    <row r="26932" ht="12.75" hidden="1" customHeight="1"/>
    <row r="26933" ht="12.75" hidden="1" customHeight="1"/>
    <row r="26934" ht="12.75" hidden="1" customHeight="1"/>
    <row r="26935" ht="12.75" hidden="1" customHeight="1"/>
    <row r="26936" ht="12.75" hidden="1" customHeight="1"/>
    <row r="26937" ht="12.75" hidden="1" customHeight="1"/>
    <row r="26938" ht="12.75" hidden="1" customHeight="1"/>
    <row r="26939" ht="12.75" hidden="1" customHeight="1"/>
    <row r="26940" ht="12.75" hidden="1" customHeight="1"/>
    <row r="26941" ht="12.75" hidden="1" customHeight="1"/>
    <row r="26942" ht="12.75" hidden="1" customHeight="1"/>
    <row r="26943" ht="12.75" hidden="1" customHeight="1"/>
    <row r="26944" ht="12.75" hidden="1" customHeight="1"/>
    <row r="26945" ht="12.75" hidden="1" customHeight="1"/>
    <row r="26946" ht="12.75" hidden="1" customHeight="1"/>
    <row r="26947" ht="12.75" hidden="1" customHeight="1"/>
    <row r="26948" ht="12.75" hidden="1" customHeight="1"/>
    <row r="26949" ht="12.75" hidden="1" customHeight="1"/>
    <row r="26950" ht="12.75" hidden="1" customHeight="1"/>
    <row r="26951" ht="12.75" hidden="1" customHeight="1"/>
    <row r="26952" ht="12.75" hidden="1" customHeight="1"/>
    <row r="26953" ht="12.75" hidden="1" customHeight="1"/>
    <row r="26954" ht="12.75" hidden="1" customHeight="1"/>
    <row r="26955" ht="12.75" hidden="1" customHeight="1"/>
    <row r="26956" ht="12.75" hidden="1" customHeight="1"/>
    <row r="26957" ht="12.75" hidden="1" customHeight="1"/>
    <row r="26958" ht="12.75" hidden="1" customHeight="1"/>
    <row r="26959" ht="12.75" hidden="1" customHeight="1"/>
    <row r="26960" ht="12.75" hidden="1" customHeight="1"/>
    <row r="26961" ht="12.75" hidden="1" customHeight="1"/>
    <row r="26962" ht="12.75" hidden="1" customHeight="1"/>
    <row r="26963" ht="12.75" hidden="1" customHeight="1"/>
    <row r="26964" ht="12.75" hidden="1" customHeight="1"/>
    <row r="26965" ht="12.75" hidden="1" customHeight="1"/>
    <row r="26966" ht="12.75" hidden="1" customHeight="1"/>
    <row r="26967" ht="12.75" hidden="1" customHeight="1"/>
    <row r="26968" ht="12.75" hidden="1" customHeight="1"/>
    <row r="26969" ht="12.75" hidden="1" customHeight="1"/>
    <row r="26970" ht="12.75" hidden="1" customHeight="1"/>
    <row r="26971" ht="12.75" hidden="1" customHeight="1"/>
    <row r="26972" ht="12.75" hidden="1" customHeight="1"/>
    <row r="26973" ht="12.75" hidden="1" customHeight="1"/>
    <row r="26974" ht="12.75" hidden="1" customHeight="1"/>
    <row r="26975" ht="12.75" hidden="1" customHeight="1"/>
    <row r="26976" ht="12.75" hidden="1" customHeight="1"/>
    <row r="26977" ht="12.75" hidden="1" customHeight="1"/>
    <row r="26978" ht="12.75" hidden="1" customHeight="1"/>
    <row r="26979" ht="12.75" hidden="1" customHeight="1"/>
    <row r="26980" ht="12.75" hidden="1" customHeight="1"/>
    <row r="26981" ht="12.75" hidden="1" customHeight="1"/>
    <row r="26982" ht="12.75" hidden="1" customHeight="1"/>
    <row r="26983" ht="12.75" hidden="1" customHeight="1"/>
    <row r="26984" ht="12.75" hidden="1" customHeight="1"/>
    <row r="26985" ht="12.75" hidden="1" customHeight="1"/>
    <row r="26986" ht="12.75" hidden="1" customHeight="1"/>
    <row r="26987" ht="12.75" hidden="1" customHeight="1"/>
    <row r="26988" ht="12.75" hidden="1" customHeight="1"/>
    <row r="26989" ht="12.75" hidden="1" customHeight="1"/>
    <row r="26990" ht="12.75" hidden="1" customHeight="1"/>
    <row r="26991" ht="12.75" hidden="1" customHeight="1"/>
    <row r="26992" ht="12.75" hidden="1" customHeight="1"/>
    <row r="26993" ht="12.75" hidden="1" customHeight="1"/>
    <row r="26994" ht="12.75" hidden="1" customHeight="1"/>
    <row r="26995" ht="12.75" hidden="1" customHeight="1"/>
    <row r="26996" ht="12.75" hidden="1" customHeight="1"/>
    <row r="26997" ht="12.75" hidden="1" customHeight="1"/>
    <row r="26998" ht="12.75" hidden="1" customHeight="1"/>
    <row r="26999" ht="12.75" hidden="1" customHeight="1"/>
    <row r="27000" ht="12.75" hidden="1" customHeight="1"/>
    <row r="27001" ht="12.75" hidden="1" customHeight="1"/>
    <row r="27002" ht="12.75" hidden="1" customHeight="1"/>
    <row r="27003" ht="12.75" hidden="1" customHeight="1"/>
    <row r="27004" ht="12.75" hidden="1" customHeight="1"/>
    <row r="27005" ht="12.75" hidden="1" customHeight="1"/>
    <row r="27006" ht="12.75" hidden="1" customHeight="1"/>
    <row r="27007" ht="12.75" hidden="1" customHeight="1"/>
    <row r="27008" ht="12.75" hidden="1" customHeight="1"/>
    <row r="27009" ht="12.75" hidden="1" customHeight="1"/>
    <row r="27010" ht="12.75" hidden="1" customHeight="1"/>
    <row r="27011" ht="12.75" hidden="1" customHeight="1"/>
    <row r="27012" ht="12.75" hidden="1" customHeight="1"/>
    <row r="27013" ht="12.75" hidden="1" customHeight="1"/>
    <row r="27014" ht="12.75" hidden="1" customHeight="1"/>
    <row r="27015" ht="12.75" hidden="1" customHeight="1"/>
    <row r="27016" ht="12.75" hidden="1" customHeight="1"/>
    <row r="27017" ht="12.75" hidden="1" customHeight="1"/>
    <row r="27018" ht="12.75" hidden="1" customHeight="1"/>
    <row r="27019" ht="12.75" hidden="1" customHeight="1"/>
    <row r="27020" ht="12.75" hidden="1" customHeight="1"/>
    <row r="27021" ht="12.75" hidden="1" customHeight="1"/>
    <row r="27022" ht="12.75" hidden="1" customHeight="1"/>
    <row r="27023" ht="12.75" hidden="1" customHeight="1"/>
    <row r="27024" ht="12.75" hidden="1" customHeight="1"/>
    <row r="27025" ht="12.75" hidden="1" customHeight="1"/>
    <row r="27026" ht="12.75" hidden="1" customHeight="1"/>
    <row r="27027" ht="12.75" hidden="1" customHeight="1"/>
    <row r="27028" ht="12.75" hidden="1" customHeight="1"/>
    <row r="27029" ht="12.75" hidden="1" customHeight="1"/>
    <row r="27030" ht="12.75" hidden="1" customHeight="1"/>
    <row r="27031" ht="12.75" hidden="1" customHeight="1"/>
    <row r="27032" ht="12.75" hidden="1" customHeight="1"/>
    <row r="27033" ht="12.75" hidden="1" customHeight="1"/>
    <row r="27034" ht="12.75" hidden="1" customHeight="1"/>
    <row r="27035" ht="12.75" hidden="1" customHeight="1"/>
    <row r="27036" ht="12.75" hidden="1" customHeight="1"/>
    <row r="27037" ht="12.75" hidden="1" customHeight="1"/>
    <row r="27038" ht="12.75" hidden="1" customHeight="1"/>
    <row r="27039" ht="12.75" hidden="1" customHeight="1"/>
    <row r="27040" ht="12.75" hidden="1" customHeight="1"/>
    <row r="27041" ht="12.75" hidden="1" customHeight="1"/>
    <row r="27042" ht="12.75" hidden="1" customHeight="1"/>
    <row r="27043" ht="12.75" hidden="1" customHeight="1"/>
    <row r="27044" ht="12.75" hidden="1" customHeight="1"/>
    <row r="27045" ht="12.75" hidden="1" customHeight="1"/>
    <row r="27046" ht="12.75" hidden="1" customHeight="1"/>
    <row r="27047" ht="12.75" hidden="1" customHeight="1"/>
    <row r="27048" ht="12.75" hidden="1" customHeight="1"/>
    <row r="27049" ht="12.75" hidden="1" customHeight="1"/>
    <row r="27050" ht="12.75" hidden="1" customHeight="1"/>
    <row r="27051" ht="12.75" hidden="1" customHeight="1"/>
    <row r="27052" ht="12.75" hidden="1" customHeight="1"/>
    <row r="27053" ht="12.75" hidden="1" customHeight="1"/>
    <row r="27054" ht="12.75" hidden="1" customHeight="1"/>
    <row r="27055" ht="12.75" hidden="1" customHeight="1"/>
    <row r="27056" ht="12.75" hidden="1" customHeight="1"/>
    <row r="27057" ht="12.75" hidden="1" customHeight="1"/>
    <row r="27058" ht="12.75" hidden="1" customHeight="1"/>
    <row r="27059" ht="12.75" hidden="1" customHeight="1"/>
    <row r="27060" ht="12.75" hidden="1" customHeight="1"/>
    <row r="27061" ht="12.75" hidden="1" customHeight="1"/>
    <row r="27062" ht="12.75" hidden="1" customHeight="1"/>
    <row r="27063" ht="12.75" hidden="1" customHeight="1"/>
    <row r="27064" ht="12.75" hidden="1" customHeight="1"/>
    <row r="27065" ht="12.75" hidden="1" customHeight="1"/>
    <row r="27066" ht="12.75" hidden="1" customHeight="1"/>
    <row r="27067" ht="12.75" hidden="1" customHeight="1"/>
    <row r="27068" ht="12.75" hidden="1" customHeight="1"/>
    <row r="27069" ht="12.75" hidden="1" customHeight="1"/>
    <row r="27070" ht="12.75" hidden="1" customHeight="1"/>
    <row r="27071" ht="12.75" hidden="1" customHeight="1"/>
    <row r="27072" ht="12.75" hidden="1" customHeight="1"/>
    <row r="27073" ht="12.75" hidden="1" customHeight="1"/>
    <row r="27074" ht="12.75" hidden="1" customHeight="1"/>
    <row r="27075" ht="12.75" hidden="1" customHeight="1"/>
    <row r="27076" ht="12.75" hidden="1" customHeight="1"/>
    <row r="27077" ht="12.75" hidden="1" customHeight="1"/>
    <row r="27078" ht="12.75" hidden="1" customHeight="1"/>
    <row r="27079" ht="12.75" hidden="1" customHeight="1"/>
    <row r="27080" ht="12.75" hidden="1" customHeight="1"/>
    <row r="27081" ht="12.75" hidden="1" customHeight="1"/>
    <row r="27082" ht="12.75" hidden="1" customHeight="1"/>
    <row r="27083" ht="12.75" hidden="1" customHeight="1"/>
    <row r="27084" ht="12.75" hidden="1" customHeight="1"/>
    <row r="27085" ht="12.75" hidden="1" customHeight="1"/>
    <row r="27086" ht="12.75" hidden="1" customHeight="1"/>
    <row r="27087" ht="12.75" hidden="1" customHeight="1"/>
    <row r="27088" ht="12.75" hidden="1" customHeight="1"/>
    <row r="27089" ht="12.75" hidden="1" customHeight="1"/>
    <row r="27090" ht="12.75" hidden="1" customHeight="1"/>
    <row r="27091" ht="12.75" hidden="1" customHeight="1"/>
    <row r="27092" ht="12.75" hidden="1" customHeight="1"/>
    <row r="27093" ht="12.75" hidden="1" customHeight="1"/>
    <row r="27094" ht="12.75" hidden="1" customHeight="1"/>
    <row r="27095" ht="12.75" hidden="1" customHeight="1"/>
    <row r="27096" ht="12.75" hidden="1" customHeight="1"/>
    <row r="27097" ht="12.75" hidden="1" customHeight="1"/>
    <row r="27098" ht="12.75" hidden="1" customHeight="1"/>
    <row r="27099" ht="12.75" hidden="1" customHeight="1"/>
    <row r="27100" ht="12.75" hidden="1" customHeight="1"/>
    <row r="27101" ht="12.75" hidden="1" customHeight="1"/>
    <row r="27102" ht="12.75" hidden="1" customHeight="1"/>
    <row r="27103" ht="12.75" hidden="1" customHeight="1"/>
    <row r="27104" ht="12.75" hidden="1" customHeight="1"/>
    <row r="27105" ht="12.75" hidden="1" customHeight="1"/>
    <row r="27106" ht="12.75" hidden="1" customHeight="1"/>
    <row r="27107" ht="12.75" hidden="1" customHeight="1"/>
    <row r="27108" ht="12.75" hidden="1" customHeight="1"/>
    <row r="27109" ht="12.75" hidden="1" customHeight="1"/>
    <row r="27110" ht="12.75" hidden="1" customHeight="1"/>
    <row r="27111" ht="12.75" hidden="1" customHeight="1"/>
    <row r="27112" ht="12.75" hidden="1" customHeight="1"/>
    <row r="27113" ht="12.75" hidden="1" customHeight="1"/>
    <row r="27114" ht="12.75" hidden="1" customHeight="1"/>
    <row r="27115" ht="12.75" hidden="1" customHeight="1"/>
    <row r="27116" ht="12.75" hidden="1" customHeight="1"/>
    <row r="27117" ht="12.75" hidden="1" customHeight="1"/>
    <row r="27118" ht="12.75" hidden="1" customHeight="1"/>
    <row r="27119" ht="12.75" hidden="1" customHeight="1"/>
    <row r="27120" ht="12.75" hidden="1" customHeight="1"/>
    <row r="27121" ht="12.75" hidden="1" customHeight="1"/>
    <row r="27122" ht="12.75" hidden="1" customHeight="1"/>
    <row r="27123" ht="12.75" hidden="1" customHeight="1"/>
    <row r="27124" ht="12.75" hidden="1" customHeight="1"/>
    <row r="27125" ht="12.75" hidden="1" customHeight="1"/>
    <row r="27126" ht="12.75" hidden="1" customHeight="1"/>
    <row r="27127" ht="12.75" hidden="1" customHeight="1"/>
    <row r="27128" ht="12.75" hidden="1" customHeight="1"/>
    <row r="27129" ht="12.75" hidden="1" customHeight="1"/>
    <row r="27130" ht="12.75" hidden="1" customHeight="1"/>
    <row r="27131" ht="12.75" hidden="1" customHeight="1"/>
    <row r="27132" ht="12.75" hidden="1" customHeight="1"/>
    <row r="27133" ht="12.75" hidden="1" customHeight="1"/>
    <row r="27134" ht="12.75" hidden="1" customHeight="1"/>
    <row r="27135" ht="12.75" hidden="1" customHeight="1"/>
    <row r="27136" ht="12.75" hidden="1" customHeight="1"/>
    <row r="27137" ht="12.75" hidden="1" customHeight="1"/>
    <row r="27138" ht="12.75" hidden="1" customHeight="1"/>
    <row r="27139" ht="12.75" hidden="1" customHeight="1"/>
    <row r="27140" ht="12.75" hidden="1" customHeight="1"/>
    <row r="27141" ht="12.75" hidden="1" customHeight="1"/>
    <row r="27142" ht="12.75" hidden="1" customHeight="1"/>
    <row r="27143" ht="12.75" hidden="1" customHeight="1"/>
    <row r="27144" ht="12.75" hidden="1" customHeight="1"/>
    <row r="27145" ht="12.75" hidden="1" customHeight="1"/>
    <row r="27146" ht="12.75" hidden="1" customHeight="1"/>
    <row r="27147" ht="12.75" hidden="1" customHeight="1"/>
    <row r="27148" ht="12.75" hidden="1" customHeight="1"/>
    <row r="27149" ht="12.75" hidden="1" customHeight="1"/>
    <row r="27150" ht="12.75" hidden="1" customHeight="1"/>
    <row r="27151" ht="12.75" hidden="1" customHeight="1"/>
    <row r="27152" ht="12.75" hidden="1" customHeight="1"/>
    <row r="27153" ht="12.75" hidden="1" customHeight="1"/>
    <row r="27154" ht="12.75" hidden="1" customHeight="1"/>
    <row r="27155" ht="12.75" hidden="1" customHeight="1"/>
    <row r="27156" ht="12.75" hidden="1" customHeight="1"/>
    <row r="27157" ht="12.75" hidden="1" customHeight="1"/>
    <row r="27158" ht="12.75" hidden="1" customHeight="1"/>
    <row r="27159" ht="12.75" hidden="1" customHeight="1"/>
    <row r="27160" ht="12.75" hidden="1" customHeight="1"/>
    <row r="27161" ht="12.75" hidden="1" customHeight="1"/>
    <row r="27162" ht="12.75" hidden="1" customHeight="1"/>
    <row r="27163" ht="12.75" hidden="1" customHeight="1"/>
    <row r="27164" ht="12.75" hidden="1" customHeight="1"/>
    <row r="27165" ht="12.75" hidden="1" customHeight="1"/>
    <row r="27166" ht="12.75" hidden="1" customHeight="1"/>
    <row r="27167" ht="12.75" hidden="1" customHeight="1"/>
    <row r="27168" ht="12.75" hidden="1" customHeight="1"/>
    <row r="27169" ht="12.75" hidden="1" customHeight="1"/>
    <row r="27170" ht="12.75" hidden="1" customHeight="1"/>
    <row r="27171" ht="12.75" hidden="1" customHeight="1"/>
    <row r="27172" ht="12.75" hidden="1" customHeight="1"/>
    <row r="27173" ht="12.75" hidden="1" customHeight="1"/>
    <row r="27174" ht="12.75" hidden="1" customHeight="1"/>
    <row r="27175" ht="12.75" hidden="1" customHeight="1"/>
    <row r="27176" ht="12.75" hidden="1" customHeight="1"/>
    <row r="27177" ht="12.75" hidden="1" customHeight="1"/>
    <row r="27178" ht="12.75" hidden="1" customHeight="1"/>
    <row r="27179" ht="12.75" hidden="1" customHeight="1"/>
    <row r="27180" ht="12.75" hidden="1" customHeight="1"/>
    <row r="27181" ht="12.75" hidden="1" customHeight="1"/>
    <row r="27182" ht="12.75" hidden="1" customHeight="1"/>
    <row r="27183" ht="12.75" hidden="1" customHeight="1"/>
    <row r="27184" ht="12.75" hidden="1" customHeight="1"/>
    <row r="27185" ht="12.75" hidden="1" customHeight="1"/>
    <row r="27186" ht="12.75" hidden="1" customHeight="1"/>
    <row r="27187" ht="12.75" hidden="1" customHeight="1"/>
    <row r="27188" ht="12.75" hidden="1" customHeight="1"/>
    <row r="27189" ht="12.75" hidden="1" customHeight="1"/>
    <row r="27190" ht="12.75" hidden="1" customHeight="1"/>
    <row r="27191" ht="12.75" hidden="1" customHeight="1"/>
    <row r="27192" ht="12.75" hidden="1" customHeight="1"/>
    <row r="27193" ht="12.75" hidden="1" customHeight="1"/>
    <row r="27194" ht="12.75" hidden="1" customHeight="1"/>
    <row r="27195" ht="12.75" hidden="1" customHeight="1"/>
    <row r="27196" ht="12.75" hidden="1" customHeight="1"/>
    <row r="27197" ht="12.75" hidden="1" customHeight="1"/>
    <row r="27198" ht="12.75" hidden="1" customHeight="1"/>
    <row r="27199" ht="12.75" hidden="1" customHeight="1"/>
    <row r="27200" ht="12.75" hidden="1" customHeight="1"/>
    <row r="27201" ht="12.75" hidden="1" customHeight="1"/>
    <row r="27202" ht="12.75" hidden="1" customHeight="1"/>
    <row r="27203" ht="12.75" hidden="1" customHeight="1"/>
    <row r="27204" ht="12.75" hidden="1" customHeight="1"/>
    <row r="27205" ht="12.75" hidden="1" customHeight="1"/>
    <row r="27206" ht="12.75" hidden="1" customHeight="1"/>
    <row r="27207" ht="12.75" hidden="1" customHeight="1"/>
    <row r="27208" ht="12.75" hidden="1" customHeight="1"/>
    <row r="27209" ht="12.75" hidden="1" customHeight="1"/>
    <row r="27210" ht="12.75" hidden="1" customHeight="1"/>
    <row r="27211" ht="12.75" hidden="1" customHeight="1"/>
    <row r="27212" ht="12.75" hidden="1" customHeight="1"/>
    <row r="27213" ht="12.75" hidden="1" customHeight="1"/>
    <row r="27214" ht="12.75" hidden="1" customHeight="1"/>
    <row r="27215" ht="12.75" hidden="1" customHeight="1"/>
    <row r="27216" ht="12.75" hidden="1" customHeight="1"/>
    <row r="27217" ht="12.75" hidden="1" customHeight="1"/>
    <row r="27218" ht="12.75" hidden="1" customHeight="1"/>
    <row r="27219" ht="12.75" hidden="1" customHeight="1"/>
    <row r="27220" ht="12.75" hidden="1" customHeight="1"/>
    <row r="27221" ht="12.75" hidden="1" customHeight="1"/>
    <row r="27222" ht="12.75" hidden="1" customHeight="1"/>
    <row r="27223" ht="12.75" hidden="1" customHeight="1"/>
    <row r="27224" ht="12.75" hidden="1" customHeight="1"/>
    <row r="27225" ht="12.75" hidden="1" customHeight="1"/>
    <row r="27226" ht="12.75" hidden="1" customHeight="1"/>
    <row r="27227" ht="12.75" hidden="1" customHeight="1"/>
    <row r="27228" ht="12.75" hidden="1" customHeight="1"/>
    <row r="27229" ht="12.75" hidden="1" customHeight="1"/>
    <row r="27230" ht="12.75" hidden="1" customHeight="1"/>
    <row r="27231" ht="12.75" hidden="1" customHeight="1"/>
    <row r="27232" ht="12.75" hidden="1" customHeight="1"/>
    <row r="27233" ht="12.75" hidden="1" customHeight="1"/>
    <row r="27234" ht="12.75" hidden="1" customHeight="1"/>
    <row r="27235" ht="12.75" hidden="1" customHeight="1"/>
    <row r="27236" ht="12.75" hidden="1" customHeight="1"/>
    <row r="27237" ht="12.75" hidden="1" customHeight="1"/>
    <row r="27238" ht="12.75" hidden="1" customHeight="1"/>
    <row r="27239" ht="12.75" hidden="1" customHeight="1"/>
    <row r="27240" ht="12.75" hidden="1" customHeight="1"/>
    <row r="27241" ht="12.75" hidden="1" customHeight="1"/>
    <row r="27242" ht="12.75" hidden="1" customHeight="1"/>
    <row r="27243" ht="12.75" hidden="1" customHeight="1"/>
    <row r="27244" ht="12.75" hidden="1" customHeight="1"/>
    <row r="27245" ht="12.75" hidden="1" customHeight="1"/>
    <row r="27246" ht="12.75" hidden="1" customHeight="1"/>
    <row r="27247" ht="12.75" hidden="1" customHeight="1"/>
    <row r="27248" ht="12.75" hidden="1" customHeight="1"/>
    <row r="27249" ht="12.75" hidden="1" customHeight="1"/>
    <row r="27250" ht="12.75" hidden="1" customHeight="1"/>
    <row r="27251" ht="12.75" hidden="1" customHeight="1"/>
    <row r="27252" ht="12.75" hidden="1" customHeight="1"/>
    <row r="27253" ht="12.75" hidden="1" customHeight="1"/>
    <row r="27254" ht="12.75" hidden="1" customHeight="1"/>
    <row r="27255" ht="12.75" hidden="1" customHeight="1"/>
    <row r="27256" ht="12.75" hidden="1" customHeight="1"/>
    <row r="27257" ht="12.75" hidden="1" customHeight="1"/>
    <row r="27258" ht="12.75" hidden="1" customHeight="1"/>
    <row r="27259" ht="12.75" hidden="1" customHeight="1"/>
    <row r="27260" ht="12.75" hidden="1" customHeight="1"/>
    <row r="27261" ht="12.75" hidden="1" customHeight="1"/>
    <row r="27262" ht="12.75" hidden="1" customHeight="1"/>
    <row r="27263" ht="12.75" hidden="1" customHeight="1"/>
    <row r="27264" ht="12.75" hidden="1" customHeight="1"/>
    <row r="27265" ht="12.75" hidden="1" customHeight="1"/>
    <row r="27266" ht="12.75" hidden="1" customHeight="1"/>
    <row r="27267" ht="12.75" hidden="1" customHeight="1"/>
    <row r="27268" ht="12.75" hidden="1" customHeight="1"/>
    <row r="27269" ht="12.75" hidden="1" customHeight="1"/>
    <row r="27270" ht="12.75" hidden="1" customHeight="1"/>
    <row r="27271" ht="12.75" hidden="1" customHeight="1"/>
    <row r="27272" ht="12.75" hidden="1" customHeight="1"/>
    <row r="27273" ht="12.75" hidden="1" customHeight="1"/>
    <row r="27274" ht="12.75" hidden="1" customHeight="1"/>
    <row r="27275" ht="12.75" hidden="1" customHeight="1"/>
    <row r="27276" ht="12.75" hidden="1" customHeight="1"/>
    <row r="27277" ht="12.75" hidden="1" customHeight="1"/>
    <row r="27278" ht="12.75" hidden="1" customHeight="1"/>
    <row r="27279" ht="12.75" hidden="1" customHeight="1"/>
    <row r="27280" ht="12.75" hidden="1" customHeight="1"/>
    <row r="27281" ht="12.75" hidden="1" customHeight="1"/>
    <row r="27282" ht="12.75" hidden="1" customHeight="1"/>
    <row r="27283" ht="12.75" hidden="1" customHeight="1"/>
    <row r="27284" ht="12.75" hidden="1" customHeight="1"/>
    <row r="27285" ht="12.75" hidden="1" customHeight="1"/>
    <row r="27286" ht="12.75" hidden="1" customHeight="1"/>
    <row r="27287" ht="12.75" hidden="1" customHeight="1"/>
    <row r="27288" ht="12.75" hidden="1" customHeight="1"/>
    <row r="27289" ht="12.75" hidden="1" customHeight="1"/>
    <row r="27290" ht="12.75" hidden="1" customHeight="1"/>
    <row r="27291" ht="12.75" hidden="1" customHeight="1"/>
    <row r="27292" ht="12.75" hidden="1" customHeight="1"/>
    <row r="27293" ht="12.75" hidden="1" customHeight="1"/>
    <row r="27294" ht="12.75" hidden="1" customHeight="1"/>
    <row r="27295" ht="12.75" hidden="1" customHeight="1"/>
    <row r="27296" ht="12.75" hidden="1" customHeight="1"/>
    <row r="27297" ht="12.75" hidden="1" customHeight="1"/>
    <row r="27298" ht="12.75" hidden="1" customHeight="1"/>
    <row r="27299" ht="12.75" hidden="1" customHeight="1"/>
    <row r="27300" ht="12.75" hidden="1" customHeight="1"/>
    <row r="27301" ht="12.75" hidden="1" customHeight="1"/>
    <row r="27302" ht="12.75" hidden="1" customHeight="1"/>
    <row r="27303" ht="12.75" hidden="1" customHeight="1"/>
    <row r="27304" ht="12.75" hidden="1" customHeight="1"/>
    <row r="27305" ht="12.75" hidden="1" customHeight="1"/>
    <row r="27306" ht="12.75" hidden="1" customHeight="1"/>
    <row r="27307" ht="12.75" hidden="1" customHeight="1"/>
    <row r="27308" ht="12.75" hidden="1" customHeight="1"/>
    <row r="27309" ht="12.75" hidden="1" customHeight="1"/>
    <row r="27310" ht="12.75" hidden="1" customHeight="1"/>
    <row r="27311" ht="12.75" hidden="1" customHeight="1"/>
    <row r="27312" ht="12.75" hidden="1" customHeight="1"/>
    <row r="27313" ht="12.75" hidden="1" customHeight="1"/>
    <row r="27314" ht="12.75" hidden="1" customHeight="1"/>
    <row r="27315" ht="12.75" hidden="1" customHeight="1"/>
    <row r="27316" ht="12.75" hidden="1" customHeight="1"/>
    <row r="27317" ht="12.75" hidden="1" customHeight="1"/>
    <row r="27318" ht="12.75" hidden="1" customHeight="1"/>
    <row r="27319" ht="12.75" hidden="1" customHeight="1"/>
    <row r="27320" ht="12.75" hidden="1" customHeight="1"/>
    <row r="27321" ht="12.75" hidden="1" customHeight="1"/>
    <row r="27322" ht="12.75" hidden="1" customHeight="1"/>
    <row r="27323" ht="12.75" hidden="1" customHeight="1"/>
    <row r="27324" ht="12.75" hidden="1" customHeight="1"/>
    <row r="27325" ht="12.75" hidden="1" customHeight="1"/>
    <row r="27326" ht="12.75" hidden="1" customHeight="1"/>
    <row r="27327" ht="12.75" hidden="1" customHeight="1"/>
    <row r="27328" ht="12.75" hidden="1" customHeight="1"/>
    <row r="27329" ht="12.75" hidden="1" customHeight="1"/>
    <row r="27330" ht="12.75" hidden="1" customHeight="1"/>
    <row r="27331" ht="12.75" hidden="1" customHeight="1"/>
    <row r="27332" ht="12.75" hidden="1" customHeight="1"/>
    <row r="27333" ht="12.75" hidden="1" customHeight="1"/>
    <row r="27334" ht="12.75" hidden="1" customHeight="1"/>
    <row r="27335" ht="12.75" hidden="1" customHeight="1"/>
    <row r="27336" ht="12.75" hidden="1" customHeight="1"/>
    <row r="27337" ht="12.75" hidden="1" customHeight="1"/>
    <row r="27338" ht="12.75" hidden="1" customHeight="1"/>
    <row r="27339" ht="12.75" hidden="1" customHeight="1"/>
    <row r="27340" ht="12.75" hidden="1" customHeight="1"/>
    <row r="27341" ht="12.75" hidden="1" customHeight="1"/>
    <row r="27342" ht="12.75" hidden="1" customHeight="1"/>
    <row r="27343" ht="12.75" hidden="1" customHeight="1"/>
    <row r="27344" ht="12.75" hidden="1" customHeight="1"/>
    <row r="27345" ht="12.75" hidden="1" customHeight="1"/>
    <row r="27346" ht="12.75" hidden="1" customHeight="1"/>
    <row r="27347" ht="12.75" hidden="1" customHeight="1"/>
    <row r="27348" ht="12.75" hidden="1" customHeight="1"/>
    <row r="27349" ht="12.75" hidden="1" customHeight="1"/>
    <row r="27350" ht="12.75" hidden="1" customHeight="1"/>
    <row r="27351" ht="12.75" hidden="1" customHeight="1"/>
    <row r="27352" ht="12.75" hidden="1" customHeight="1"/>
    <row r="27353" ht="12.75" hidden="1" customHeight="1"/>
    <row r="27354" ht="12.75" hidden="1" customHeight="1"/>
    <row r="27355" ht="12.75" hidden="1" customHeight="1"/>
    <row r="27356" ht="12.75" hidden="1" customHeight="1"/>
    <row r="27357" ht="12.75" hidden="1" customHeight="1"/>
    <row r="27358" ht="12.75" hidden="1" customHeight="1"/>
    <row r="27359" ht="12.75" hidden="1" customHeight="1"/>
    <row r="27360" ht="12.75" hidden="1" customHeight="1"/>
    <row r="27361" ht="12.75" hidden="1" customHeight="1"/>
    <row r="27362" ht="12.75" hidden="1" customHeight="1"/>
    <row r="27363" ht="12.75" hidden="1" customHeight="1"/>
    <row r="27364" ht="12.75" hidden="1" customHeight="1"/>
    <row r="27365" ht="12.75" hidden="1" customHeight="1"/>
    <row r="27366" ht="12.75" hidden="1" customHeight="1"/>
    <row r="27367" ht="12.75" hidden="1" customHeight="1"/>
    <row r="27368" ht="12.75" hidden="1" customHeight="1"/>
    <row r="27369" ht="12.75" hidden="1" customHeight="1"/>
    <row r="27370" ht="12.75" hidden="1" customHeight="1"/>
    <row r="27371" ht="12.75" hidden="1" customHeight="1"/>
    <row r="27372" ht="12.75" hidden="1" customHeight="1"/>
    <row r="27373" ht="12.75" hidden="1" customHeight="1"/>
    <row r="27374" ht="12.75" hidden="1" customHeight="1"/>
    <row r="27375" ht="12.75" hidden="1" customHeight="1"/>
    <row r="27376" ht="12.75" hidden="1" customHeight="1"/>
    <row r="27377" ht="12.75" hidden="1" customHeight="1"/>
    <row r="27378" ht="12.75" hidden="1" customHeight="1"/>
    <row r="27379" ht="12.75" hidden="1" customHeight="1"/>
    <row r="27380" ht="12.75" hidden="1" customHeight="1"/>
    <row r="27381" ht="12.75" hidden="1" customHeight="1"/>
    <row r="27382" ht="12.75" hidden="1" customHeight="1"/>
    <row r="27383" ht="12.75" hidden="1" customHeight="1"/>
    <row r="27384" ht="12.75" hidden="1" customHeight="1"/>
    <row r="27385" ht="12.75" hidden="1" customHeight="1"/>
    <row r="27386" ht="12.75" hidden="1" customHeight="1"/>
    <row r="27387" ht="12.75" hidden="1" customHeight="1"/>
    <row r="27388" ht="12.75" hidden="1" customHeight="1"/>
    <row r="27389" ht="12.75" hidden="1" customHeight="1"/>
    <row r="27390" ht="12.75" hidden="1" customHeight="1"/>
    <row r="27391" ht="12.75" hidden="1" customHeight="1"/>
    <row r="27392" ht="12.75" hidden="1" customHeight="1"/>
    <row r="27393" ht="12.75" hidden="1" customHeight="1"/>
    <row r="27394" ht="12.75" hidden="1" customHeight="1"/>
    <row r="27395" ht="12.75" hidden="1" customHeight="1"/>
    <row r="27396" ht="12.75" hidden="1" customHeight="1"/>
    <row r="27397" ht="12.75" hidden="1" customHeight="1"/>
    <row r="27398" ht="12.75" hidden="1" customHeight="1"/>
    <row r="27399" ht="12.75" hidden="1" customHeight="1"/>
    <row r="27400" ht="12.75" hidden="1" customHeight="1"/>
    <row r="27401" ht="12.75" hidden="1" customHeight="1"/>
    <row r="27402" ht="12.75" hidden="1" customHeight="1"/>
    <row r="27403" ht="12.75" hidden="1" customHeight="1"/>
    <row r="27404" ht="12.75" hidden="1" customHeight="1"/>
    <row r="27405" ht="12.75" hidden="1" customHeight="1"/>
    <row r="27406" ht="12.75" hidden="1" customHeight="1"/>
    <row r="27407" ht="12.75" hidden="1" customHeight="1"/>
    <row r="27408" ht="12.75" hidden="1" customHeight="1"/>
    <row r="27409" ht="12.75" hidden="1" customHeight="1"/>
    <row r="27410" ht="12.75" hidden="1" customHeight="1"/>
    <row r="27411" ht="12.75" hidden="1" customHeight="1"/>
    <row r="27412" ht="12.75" hidden="1" customHeight="1"/>
    <row r="27413" ht="12.75" hidden="1" customHeight="1"/>
    <row r="27414" ht="12.75" hidden="1" customHeight="1"/>
    <row r="27415" ht="12.75" hidden="1" customHeight="1"/>
    <row r="27416" ht="12.75" hidden="1" customHeight="1"/>
    <row r="27417" ht="12.75" hidden="1" customHeight="1"/>
    <row r="27418" ht="12.75" hidden="1" customHeight="1"/>
    <row r="27419" ht="12.75" hidden="1" customHeight="1"/>
    <row r="27420" ht="12.75" hidden="1" customHeight="1"/>
    <row r="27421" ht="12.75" hidden="1" customHeight="1"/>
    <row r="27422" ht="12.75" hidden="1" customHeight="1"/>
    <row r="27423" ht="12.75" hidden="1" customHeight="1"/>
    <row r="27424" ht="12.75" hidden="1" customHeight="1"/>
    <row r="27425" ht="12.75" hidden="1" customHeight="1"/>
    <row r="27426" ht="12.75" hidden="1" customHeight="1"/>
    <row r="27427" ht="12.75" hidden="1" customHeight="1"/>
    <row r="27428" ht="12.75" hidden="1" customHeight="1"/>
    <row r="27429" ht="12.75" hidden="1" customHeight="1"/>
    <row r="27430" ht="12.75" hidden="1" customHeight="1"/>
    <row r="27431" ht="12.75" hidden="1" customHeight="1"/>
    <row r="27432" ht="12.75" hidden="1" customHeight="1"/>
    <row r="27433" ht="12.75" hidden="1" customHeight="1"/>
    <row r="27434" ht="12.75" hidden="1" customHeight="1"/>
    <row r="27435" ht="12.75" hidden="1" customHeight="1"/>
    <row r="27436" ht="12.75" hidden="1" customHeight="1"/>
    <row r="27437" ht="12.75" hidden="1" customHeight="1"/>
    <row r="27438" ht="12.75" hidden="1" customHeight="1"/>
    <row r="27439" ht="12.75" hidden="1" customHeight="1"/>
    <row r="27440" ht="12.75" hidden="1" customHeight="1"/>
    <row r="27441" ht="12.75" hidden="1" customHeight="1"/>
    <row r="27442" ht="12.75" hidden="1" customHeight="1"/>
    <row r="27443" ht="12.75" hidden="1" customHeight="1"/>
    <row r="27444" ht="12.75" hidden="1" customHeight="1"/>
    <row r="27445" ht="12.75" hidden="1" customHeight="1"/>
    <row r="27446" ht="12.75" hidden="1" customHeight="1"/>
    <row r="27447" ht="12.75" hidden="1" customHeight="1"/>
    <row r="27448" ht="12.75" hidden="1" customHeight="1"/>
    <row r="27449" ht="12.75" hidden="1" customHeight="1"/>
    <row r="27450" ht="12.75" hidden="1" customHeight="1"/>
    <row r="27451" ht="12.75" hidden="1" customHeight="1"/>
    <row r="27452" ht="12.75" hidden="1" customHeight="1"/>
    <row r="27453" ht="12.75" hidden="1" customHeight="1"/>
    <row r="27454" ht="12.75" hidden="1" customHeight="1"/>
    <row r="27455" ht="12.75" hidden="1" customHeight="1"/>
    <row r="27456" ht="12.75" hidden="1" customHeight="1"/>
    <row r="27457" ht="12.75" hidden="1" customHeight="1"/>
    <row r="27458" ht="12.75" hidden="1" customHeight="1"/>
    <row r="27459" ht="12.75" hidden="1" customHeight="1"/>
    <row r="27460" ht="12.75" hidden="1" customHeight="1"/>
    <row r="27461" ht="12.75" hidden="1" customHeight="1"/>
    <row r="27462" ht="12.75" hidden="1" customHeight="1"/>
    <row r="27463" ht="12.75" hidden="1" customHeight="1"/>
    <row r="27464" ht="12.75" hidden="1" customHeight="1"/>
    <row r="27465" ht="12.75" hidden="1" customHeight="1"/>
    <row r="27466" ht="12.75" hidden="1" customHeight="1"/>
    <row r="27467" ht="12.75" hidden="1" customHeight="1"/>
    <row r="27468" ht="12.75" hidden="1" customHeight="1"/>
    <row r="27469" ht="12.75" hidden="1" customHeight="1"/>
    <row r="27470" ht="12.75" hidden="1" customHeight="1"/>
    <row r="27471" ht="12.75" hidden="1" customHeight="1"/>
    <row r="27472" ht="12.75" hidden="1" customHeight="1"/>
    <row r="27473" ht="12.75" hidden="1" customHeight="1"/>
    <row r="27474" ht="12.75" hidden="1" customHeight="1"/>
    <row r="27475" ht="12.75" hidden="1" customHeight="1"/>
    <row r="27476" ht="12.75" hidden="1" customHeight="1"/>
    <row r="27477" ht="12.75" hidden="1" customHeight="1"/>
    <row r="27478" ht="12.75" hidden="1" customHeight="1"/>
    <row r="27479" ht="12.75" hidden="1" customHeight="1"/>
    <row r="27480" ht="12.75" hidden="1" customHeight="1"/>
    <row r="27481" ht="12.75" hidden="1" customHeight="1"/>
    <row r="27482" ht="12.75" hidden="1" customHeight="1"/>
    <row r="27483" ht="12.75" hidden="1" customHeight="1"/>
    <row r="27484" ht="12.75" hidden="1" customHeight="1"/>
    <row r="27485" ht="12.75" hidden="1" customHeight="1"/>
    <row r="27486" ht="12.75" hidden="1" customHeight="1"/>
    <row r="27487" ht="12.75" hidden="1" customHeight="1"/>
    <row r="27488" ht="12.75" hidden="1" customHeight="1"/>
    <row r="27489" ht="12.75" hidden="1" customHeight="1"/>
    <row r="27490" ht="12.75" hidden="1" customHeight="1"/>
    <row r="27491" ht="12.75" hidden="1" customHeight="1"/>
    <row r="27492" ht="12.75" hidden="1" customHeight="1"/>
    <row r="27493" ht="12.75" hidden="1" customHeight="1"/>
    <row r="27494" ht="12.75" hidden="1" customHeight="1"/>
    <row r="27495" ht="12.75" hidden="1" customHeight="1"/>
    <row r="27496" ht="12.75" hidden="1" customHeight="1"/>
    <row r="27497" ht="12.75" hidden="1" customHeight="1"/>
    <row r="27498" ht="12.75" hidden="1" customHeight="1"/>
    <row r="27499" ht="12.75" hidden="1" customHeight="1"/>
    <row r="27500" ht="12.75" hidden="1" customHeight="1"/>
    <row r="27501" ht="12.75" hidden="1" customHeight="1"/>
    <row r="27502" ht="12.75" hidden="1" customHeight="1"/>
    <row r="27503" ht="12.75" hidden="1" customHeight="1"/>
    <row r="27504" ht="12.75" hidden="1" customHeight="1"/>
    <row r="27505" ht="12.75" hidden="1" customHeight="1"/>
    <row r="27506" ht="12.75" hidden="1" customHeight="1"/>
    <row r="27507" ht="12.75" hidden="1" customHeight="1"/>
    <row r="27508" ht="12.75" hidden="1" customHeight="1"/>
    <row r="27509" ht="12.75" hidden="1" customHeight="1"/>
    <row r="27510" ht="12.75" hidden="1" customHeight="1"/>
    <row r="27511" ht="12.75" hidden="1" customHeight="1"/>
    <row r="27512" ht="12.75" hidden="1" customHeight="1"/>
    <row r="27513" ht="12.75" hidden="1" customHeight="1"/>
    <row r="27514" ht="12.75" hidden="1" customHeight="1"/>
    <row r="27515" ht="12.75" hidden="1" customHeight="1"/>
    <row r="27516" ht="12.75" hidden="1" customHeight="1"/>
    <row r="27517" ht="12.75" hidden="1" customHeight="1"/>
    <row r="27518" ht="12.75" hidden="1" customHeight="1"/>
    <row r="27519" ht="12.75" hidden="1" customHeight="1"/>
    <row r="27520" ht="12.75" hidden="1" customHeight="1"/>
    <row r="27521" ht="12.75" hidden="1" customHeight="1"/>
    <row r="27522" ht="12.75" hidden="1" customHeight="1"/>
    <row r="27523" ht="12.75" hidden="1" customHeight="1"/>
    <row r="27524" ht="12.75" hidden="1" customHeight="1"/>
    <row r="27525" ht="12.75" hidden="1" customHeight="1"/>
    <row r="27526" ht="12.75" hidden="1" customHeight="1"/>
    <row r="27527" ht="12.75" hidden="1" customHeight="1"/>
    <row r="27528" ht="12.75" hidden="1" customHeight="1"/>
    <row r="27529" ht="12.75" hidden="1" customHeight="1"/>
    <row r="27530" ht="12.75" hidden="1" customHeight="1"/>
    <row r="27531" ht="12.75" hidden="1" customHeight="1"/>
    <row r="27532" ht="12.75" hidden="1" customHeight="1"/>
    <row r="27533" ht="12.75" hidden="1" customHeight="1"/>
    <row r="27534" ht="12.75" hidden="1" customHeight="1"/>
    <row r="27535" ht="12.75" hidden="1" customHeight="1"/>
    <row r="27536" ht="12.75" hidden="1" customHeight="1"/>
    <row r="27537" ht="12.75" hidden="1" customHeight="1"/>
    <row r="27538" ht="12.75" hidden="1" customHeight="1"/>
    <row r="27539" ht="12.75" hidden="1" customHeight="1"/>
    <row r="27540" ht="12.75" hidden="1" customHeight="1"/>
    <row r="27541" ht="12.75" hidden="1" customHeight="1"/>
    <row r="27542" ht="12.75" hidden="1" customHeight="1"/>
    <row r="27543" ht="12.75" hidden="1" customHeight="1"/>
    <row r="27544" ht="12.75" hidden="1" customHeight="1"/>
    <row r="27545" ht="12.75" hidden="1" customHeight="1"/>
    <row r="27546" ht="12.75" hidden="1" customHeight="1"/>
    <row r="27547" ht="12.75" hidden="1" customHeight="1"/>
    <row r="27548" ht="12.75" hidden="1" customHeight="1"/>
    <row r="27549" ht="12.75" hidden="1" customHeight="1"/>
    <row r="27550" ht="12.75" hidden="1" customHeight="1"/>
    <row r="27551" ht="12.75" hidden="1" customHeight="1"/>
    <row r="27552" ht="12.75" hidden="1" customHeight="1"/>
    <row r="27553" ht="12.75" hidden="1" customHeight="1"/>
    <row r="27554" ht="12.75" hidden="1" customHeight="1"/>
    <row r="27555" ht="12.75" hidden="1" customHeight="1"/>
    <row r="27556" ht="12.75" hidden="1" customHeight="1"/>
    <row r="27557" ht="12.75" hidden="1" customHeight="1"/>
    <row r="27558" ht="12.75" hidden="1" customHeight="1"/>
    <row r="27559" ht="12.75" hidden="1" customHeight="1"/>
    <row r="27560" ht="12.75" hidden="1" customHeight="1"/>
    <row r="27561" ht="12.75" hidden="1" customHeight="1"/>
    <row r="27562" ht="12.75" hidden="1" customHeight="1"/>
    <row r="27563" ht="12.75" hidden="1" customHeight="1"/>
    <row r="27564" ht="12.75" hidden="1" customHeight="1"/>
    <row r="27565" ht="12.75" hidden="1" customHeight="1"/>
    <row r="27566" ht="12.75" hidden="1" customHeight="1"/>
    <row r="27567" ht="12.75" hidden="1" customHeight="1"/>
    <row r="27568" ht="12.75" hidden="1" customHeight="1"/>
    <row r="27569" ht="12.75" hidden="1" customHeight="1"/>
    <row r="27570" ht="12.75" hidden="1" customHeight="1"/>
    <row r="27571" ht="12.75" hidden="1" customHeight="1"/>
    <row r="27572" ht="12.75" hidden="1" customHeight="1"/>
    <row r="27573" ht="12.75" hidden="1" customHeight="1"/>
    <row r="27574" ht="12.75" hidden="1" customHeight="1"/>
    <row r="27575" ht="12.75" hidden="1" customHeight="1"/>
    <row r="27576" ht="12.75" hidden="1" customHeight="1"/>
    <row r="27577" ht="12.75" hidden="1" customHeight="1"/>
    <row r="27578" ht="12.75" hidden="1" customHeight="1"/>
    <row r="27579" ht="12.75" hidden="1" customHeight="1"/>
    <row r="27580" ht="12.75" hidden="1" customHeight="1"/>
    <row r="27581" ht="12.75" hidden="1" customHeight="1"/>
    <row r="27582" ht="12.75" hidden="1" customHeight="1"/>
    <row r="27583" ht="12.75" hidden="1" customHeight="1"/>
    <row r="27584" ht="12.75" hidden="1" customHeight="1"/>
    <row r="27585" ht="12.75" hidden="1" customHeight="1"/>
    <row r="27586" ht="12.75" hidden="1" customHeight="1"/>
    <row r="27587" ht="12.75" hidden="1" customHeight="1"/>
    <row r="27588" ht="12.75" hidden="1" customHeight="1"/>
    <row r="27589" ht="12.75" hidden="1" customHeight="1"/>
    <row r="27590" ht="12.75" hidden="1" customHeight="1"/>
    <row r="27591" ht="12.75" hidden="1" customHeight="1"/>
    <row r="27592" ht="12.75" hidden="1" customHeight="1"/>
    <row r="27593" ht="12.75" hidden="1" customHeight="1"/>
    <row r="27594" ht="12.75" hidden="1" customHeight="1"/>
    <row r="27595" ht="12.75" hidden="1" customHeight="1"/>
    <row r="27596" ht="12.75" hidden="1" customHeight="1"/>
    <row r="27597" ht="12.75" hidden="1" customHeight="1"/>
    <row r="27598" ht="12.75" hidden="1" customHeight="1"/>
    <row r="27599" ht="12.75" hidden="1" customHeight="1"/>
    <row r="27600" ht="12.75" hidden="1" customHeight="1"/>
    <row r="27601" ht="12.75" hidden="1" customHeight="1"/>
    <row r="27602" ht="12.75" hidden="1" customHeight="1"/>
    <row r="27603" ht="12.75" hidden="1" customHeight="1"/>
    <row r="27604" ht="12.75" hidden="1" customHeight="1"/>
    <row r="27605" ht="12.75" hidden="1" customHeight="1"/>
    <row r="27606" ht="12.75" hidden="1" customHeight="1"/>
    <row r="27607" ht="12.75" hidden="1" customHeight="1"/>
    <row r="27608" ht="12.75" hidden="1" customHeight="1"/>
    <row r="27609" ht="12.75" hidden="1" customHeight="1"/>
    <row r="27610" ht="12.75" hidden="1" customHeight="1"/>
    <row r="27611" ht="12.75" hidden="1" customHeight="1"/>
    <row r="27612" ht="12.75" hidden="1" customHeight="1"/>
    <row r="27613" ht="12.75" hidden="1" customHeight="1"/>
    <row r="27614" ht="12.75" hidden="1" customHeight="1"/>
    <row r="27615" ht="12.75" hidden="1" customHeight="1"/>
    <row r="27616" ht="12.75" hidden="1" customHeight="1"/>
    <row r="27617" ht="12.75" hidden="1" customHeight="1"/>
    <row r="27618" ht="12.75" hidden="1" customHeight="1"/>
    <row r="27619" ht="12.75" hidden="1" customHeight="1"/>
    <row r="27620" ht="12.75" hidden="1" customHeight="1"/>
    <row r="27621" ht="12.75" hidden="1" customHeight="1"/>
    <row r="27622" ht="12.75" hidden="1" customHeight="1"/>
    <row r="27623" ht="12.75" hidden="1" customHeight="1"/>
    <row r="27624" ht="12.75" hidden="1" customHeight="1"/>
    <row r="27625" ht="12.75" hidden="1" customHeight="1"/>
    <row r="27626" ht="12.75" hidden="1" customHeight="1"/>
    <row r="27627" ht="12.75" hidden="1" customHeight="1"/>
    <row r="27628" ht="12.75" hidden="1" customHeight="1"/>
    <row r="27629" ht="12.75" hidden="1" customHeight="1"/>
    <row r="27630" ht="12.75" hidden="1" customHeight="1"/>
    <row r="27631" ht="12.75" hidden="1" customHeight="1"/>
    <row r="27632" ht="12.75" hidden="1" customHeight="1"/>
    <row r="27633" ht="12.75" hidden="1" customHeight="1"/>
    <row r="27634" ht="12.75" hidden="1" customHeight="1"/>
    <row r="27635" ht="12.75" hidden="1" customHeight="1"/>
    <row r="27636" ht="12.75" hidden="1" customHeight="1"/>
    <row r="27637" ht="12.75" hidden="1" customHeight="1"/>
    <row r="27638" ht="12.75" hidden="1" customHeight="1"/>
    <row r="27639" ht="12.75" hidden="1" customHeight="1"/>
    <row r="27640" ht="12.75" hidden="1" customHeight="1"/>
    <row r="27641" ht="12.75" hidden="1" customHeight="1"/>
    <row r="27642" ht="12.75" hidden="1" customHeight="1"/>
    <row r="27643" ht="12.75" hidden="1" customHeight="1"/>
    <row r="27644" ht="12.75" hidden="1" customHeight="1"/>
    <row r="27645" ht="12.75" hidden="1" customHeight="1"/>
    <row r="27646" ht="12.75" hidden="1" customHeight="1"/>
    <row r="27647" ht="12.75" hidden="1" customHeight="1"/>
    <row r="27648" ht="12.75" hidden="1" customHeight="1"/>
    <row r="27649" ht="12.75" hidden="1" customHeight="1"/>
    <row r="27650" ht="12.75" hidden="1" customHeight="1"/>
    <row r="27651" ht="12.75" hidden="1" customHeight="1"/>
    <row r="27652" ht="12.75" hidden="1" customHeight="1"/>
    <row r="27653" ht="12.75" hidden="1" customHeight="1"/>
    <row r="27654" ht="12.75" hidden="1" customHeight="1"/>
    <row r="27655" ht="12.75" hidden="1" customHeight="1"/>
    <row r="27656" ht="12.75" hidden="1" customHeight="1"/>
    <row r="27657" ht="12.75" hidden="1" customHeight="1"/>
    <row r="27658" ht="12.75" hidden="1" customHeight="1"/>
    <row r="27659" ht="12.75" hidden="1" customHeight="1"/>
    <row r="27660" ht="12.75" hidden="1" customHeight="1"/>
    <row r="27661" ht="12.75" hidden="1" customHeight="1"/>
    <row r="27662" ht="12.75" hidden="1" customHeight="1"/>
    <row r="27663" ht="12.75" hidden="1" customHeight="1"/>
    <row r="27664" ht="12.75" hidden="1" customHeight="1"/>
    <row r="27665" ht="12.75" hidden="1" customHeight="1"/>
    <row r="27666" ht="12.75" hidden="1" customHeight="1"/>
    <row r="27667" ht="12.75" hidden="1" customHeight="1"/>
    <row r="27668" ht="12.75" hidden="1" customHeight="1"/>
    <row r="27669" ht="12.75" hidden="1" customHeight="1"/>
    <row r="27670" ht="12.75" hidden="1" customHeight="1"/>
    <row r="27671" ht="12.75" hidden="1" customHeight="1"/>
    <row r="27672" ht="12.75" hidden="1" customHeight="1"/>
    <row r="27673" ht="12.75" hidden="1" customHeight="1"/>
    <row r="27674" ht="12.75" hidden="1" customHeight="1"/>
    <row r="27675" ht="12.75" hidden="1" customHeight="1"/>
    <row r="27676" ht="12.75" hidden="1" customHeight="1"/>
    <row r="27677" ht="12.75" hidden="1" customHeight="1"/>
    <row r="27678" ht="12.75" hidden="1" customHeight="1"/>
    <row r="27679" ht="12.75" hidden="1" customHeight="1"/>
    <row r="27680" ht="12.75" hidden="1" customHeight="1"/>
    <row r="27681" ht="12.75" hidden="1" customHeight="1"/>
    <row r="27682" ht="12.75" hidden="1" customHeight="1"/>
    <row r="27683" ht="12.75" hidden="1" customHeight="1"/>
    <row r="27684" ht="12.75" hidden="1" customHeight="1"/>
    <row r="27685" ht="12.75" hidden="1" customHeight="1"/>
    <row r="27686" ht="12.75" hidden="1" customHeight="1"/>
    <row r="27687" ht="12.75" hidden="1" customHeight="1"/>
    <row r="27688" ht="12.75" hidden="1" customHeight="1"/>
    <row r="27689" ht="12.75" hidden="1" customHeight="1"/>
    <row r="27690" ht="12.75" hidden="1" customHeight="1"/>
    <row r="27691" ht="12.75" hidden="1" customHeight="1"/>
    <row r="27692" ht="12.75" hidden="1" customHeight="1"/>
    <row r="27693" ht="12.75" hidden="1" customHeight="1"/>
    <row r="27694" ht="12.75" hidden="1" customHeight="1"/>
    <row r="27695" ht="12.75" hidden="1" customHeight="1"/>
    <row r="27696" ht="12.75" hidden="1" customHeight="1"/>
    <row r="27697" ht="12.75" hidden="1" customHeight="1"/>
    <row r="27698" ht="12.75" hidden="1" customHeight="1"/>
    <row r="27699" ht="12.75" hidden="1" customHeight="1"/>
    <row r="27700" ht="12.75" hidden="1" customHeight="1"/>
    <row r="27701" ht="12.75" hidden="1" customHeight="1"/>
    <row r="27702" ht="12.75" hidden="1" customHeight="1"/>
    <row r="27703" ht="12.75" hidden="1" customHeight="1"/>
    <row r="27704" ht="12.75" hidden="1" customHeight="1"/>
    <row r="27705" ht="12.75" hidden="1" customHeight="1"/>
    <row r="27706" ht="12.75" hidden="1" customHeight="1"/>
    <row r="27707" ht="12.75" hidden="1" customHeight="1"/>
    <row r="27708" ht="12.75" hidden="1" customHeight="1"/>
    <row r="27709" ht="12.75" hidden="1" customHeight="1"/>
    <row r="27710" ht="12.75" hidden="1" customHeight="1"/>
    <row r="27711" ht="12.75" hidden="1" customHeight="1"/>
    <row r="27712" ht="12.75" hidden="1" customHeight="1"/>
    <row r="27713" ht="12.75" hidden="1" customHeight="1"/>
    <row r="27714" ht="12.75" hidden="1" customHeight="1"/>
    <row r="27715" ht="12.75" hidden="1" customHeight="1"/>
    <row r="27716" ht="12.75" hidden="1" customHeight="1"/>
    <row r="27717" ht="12.75" hidden="1" customHeight="1"/>
    <row r="27718" ht="12.75" hidden="1" customHeight="1"/>
    <row r="27719" ht="12.75" hidden="1" customHeight="1"/>
    <row r="27720" ht="12.75" hidden="1" customHeight="1"/>
    <row r="27721" ht="12.75" hidden="1" customHeight="1"/>
    <row r="27722" ht="12.75" hidden="1" customHeight="1"/>
    <row r="27723" ht="12.75" hidden="1" customHeight="1"/>
    <row r="27724" ht="12.75" hidden="1" customHeight="1"/>
    <row r="27725" ht="12.75" hidden="1" customHeight="1"/>
    <row r="27726" ht="12.75" hidden="1" customHeight="1"/>
    <row r="27727" ht="12.75" hidden="1" customHeight="1"/>
    <row r="27728" ht="12.75" hidden="1" customHeight="1"/>
    <row r="27729" ht="12.75" hidden="1" customHeight="1"/>
    <row r="27730" ht="12.75" hidden="1" customHeight="1"/>
    <row r="27731" ht="12.75" hidden="1" customHeight="1"/>
    <row r="27732" ht="12.75" hidden="1" customHeight="1"/>
    <row r="27733" ht="12.75" hidden="1" customHeight="1"/>
    <row r="27734" ht="12.75" hidden="1" customHeight="1"/>
    <row r="27735" ht="12.75" hidden="1" customHeight="1"/>
    <row r="27736" ht="12.75" hidden="1" customHeight="1"/>
    <row r="27737" ht="12.75" hidden="1" customHeight="1"/>
    <row r="27738" ht="12.75" hidden="1" customHeight="1"/>
    <row r="27739" ht="12.75" hidden="1" customHeight="1"/>
    <row r="27740" ht="12.75" hidden="1" customHeight="1"/>
    <row r="27741" ht="12.75" hidden="1" customHeight="1"/>
    <row r="27742" ht="12.75" hidden="1" customHeight="1"/>
    <row r="27743" ht="12.75" hidden="1" customHeight="1"/>
    <row r="27744" ht="12.75" hidden="1" customHeight="1"/>
    <row r="27745" ht="12.75" hidden="1" customHeight="1"/>
    <row r="27746" ht="12.75" hidden="1" customHeight="1"/>
    <row r="27747" ht="12.75" hidden="1" customHeight="1"/>
    <row r="27748" ht="12.75" hidden="1" customHeight="1"/>
    <row r="27749" ht="12.75" hidden="1" customHeight="1"/>
    <row r="27750" ht="12.75" hidden="1" customHeight="1"/>
    <row r="27751" ht="12.75" hidden="1" customHeight="1"/>
    <row r="27752" ht="12.75" hidden="1" customHeight="1"/>
    <row r="27753" ht="12.75" hidden="1" customHeight="1"/>
    <row r="27754" ht="12.75" hidden="1" customHeight="1"/>
    <row r="27755" ht="12.75" hidden="1" customHeight="1"/>
    <row r="27756" ht="12.75" hidden="1" customHeight="1"/>
    <row r="27757" ht="12.75" hidden="1" customHeight="1"/>
    <row r="27758" ht="12.75" hidden="1" customHeight="1"/>
    <row r="27759" ht="12.75" hidden="1" customHeight="1"/>
    <row r="27760" ht="12.75" hidden="1" customHeight="1"/>
    <row r="27761" ht="12.75" hidden="1" customHeight="1"/>
    <row r="27762" ht="12.75" hidden="1" customHeight="1"/>
    <row r="27763" ht="12.75" hidden="1" customHeight="1"/>
    <row r="27764" ht="12.75" hidden="1" customHeight="1"/>
    <row r="27765" ht="12.75" hidden="1" customHeight="1"/>
    <row r="27766" ht="12.75" hidden="1" customHeight="1"/>
    <row r="27767" ht="12.75" hidden="1" customHeight="1"/>
    <row r="27768" ht="12.75" hidden="1" customHeight="1"/>
    <row r="27769" ht="12.75" hidden="1" customHeight="1"/>
    <row r="27770" ht="12.75" hidden="1" customHeight="1"/>
    <row r="27771" ht="12.75" hidden="1" customHeight="1"/>
    <row r="27772" ht="12.75" hidden="1" customHeight="1"/>
    <row r="27773" ht="12.75" hidden="1" customHeight="1"/>
    <row r="27774" ht="12.75" hidden="1" customHeight="1"/>
    <row r="27775" ht="12.75" hidden="1" customHeight="1"/>
    <row r="27776" ht="12.75" hidden="1" customHeight="1"/>
    <row r="27777" ht="12.75" hidden="1" customHeight="1"/>
    <row r="27778" ht="12.75" hidden="1" customHeight="1"/>
    <row r="27779" ht="12.75" hidden="1" customHeight="1"/>
    <row r="27780" ht="12.75" hidden="1" customHeight="1"/>
    <row r="27781" ht="12.75" hidden="1" customHeight="1"/>
    <row r="27782" ht="12.75" hidden="1" customHeight="1"/>
    <row r="27783" ht="12.75" hidden="1" customHeight="1"/>
    <row r="27784" ht="12.75" hidden="1" customHeight="1"/>
    <row r="27785" ht="12.75" hidden="1" customHeight="1"/>
    <row r="27786" ht="12.75" hidden="1" customHeight="1"/>
    <row r="27787" ht="12.75" hidden="1" customHeight="1"/>
    <row r="27788" ht="12.75" hidden="1" customHeight="1"/>
    <row r="27789" ht="12.75" hidden="1" customHeight="1"/>
    <row r="27790" ht="12.75" hidden="1" customHeight="1"/>
    <row r="27791" ht="12.75" hidden="1" customHeight="1"/>
    <row r="27792" ht="12.75" hidden="1" customHeight="1"/>
    <row r="27793" ht="12.75" hidden="1" customHeight="1"/>
    <row r="27794" ht="12.75" hidden="1" customHeight="1"/>
    <row r="27795" ht="12.75" hidden="1" customHeight="1"/>
    <row r="27796" ht="12.75" hidden="1" customHeight="1"/>
    <row r="27797" ht="12.75" hidden="1" customHeight="1"/>
    <row r="27798" ht="12.75" hidden="1" customHeight="1"/>
    <row r="27799" ht="12.75" hidden="1" customHeight="1"/>
    <row r="27800" ht="12.75" hidden="1" customHeight="1"/>
    <row r="27801" ht="12.75" hidden="1" customHeight="1"/>
    <row r="27802" ht="12.75" hidden="1" customHeight="1"/>
    <row r="27803" ht="12.75" hidden="1" customHeight="1"/>
    <row r="27804" ht="12.75" hidden="1" customHeight="1"/>
    <row r="27805" ht="12.75" hidden="1" customHeight="1"/>
    <row r="27806" ht="12.75" hidden="1" customHeight="1"/>
    <row r="27807" ht="12.75" hidden="1" customHeight="1"/>
    <row r="27808" ht="12.75" hidden="1" customHeight="1"/>
    <row r="27809" ht="12.75" hidden="1" customHeight="1"/>
    <row r="27810" ht="12.75" hidden="1" customHeight="1"/>
    <row r="27811" ht="12.75" hidden="1" customHeight="1"/>
    <row r="27812" ht="12.75" hidden="1" customHeight="1"/>
    <row r="27813" ht="12.75" hidden="1" customHeight="1"/>
    <row r="27814" ht="12.75" hidden="1" customHeight="1"/>
    <row r="27815" ht="12.75" hidden="1" customHeight="1"/>
    <row r="27816" ht="12.75" hidden="1" customHeight="1"/>
    <row r="27817" ht="12.75" hidden="1" customHeight="1"/>
    <row r="27818" ht="12.75" hidden="1" customHeight="1"/>
    <row r="27819" ht="12.75" hidden="1" customHeight="1"/>
    <row r="27820" ht="12.75" hidden="1" customHeight="1"/>
    <row r="27821" ht="12.75" hidden="1" customHeight="1"/>
    <row r="27822" ht="12.75" hidden="1" customHeight="1"/>
    <row r="27823" ht="12.75" hidden="1" customHeight="1"/>
    <row r="27824" ht="12.75" hidden="1" customHeight="1"/>
    <row r="27825" ht="12.75" hidden="1" customHeight="1"/>
    <row r="27826" ht="12.75" hidden="1" customHeight="1"/>
    <row r="27827" ht="12.75" hidden="1" customHeight="1"/>
    <row r="27828" ht="12.75" hidden="1" customHeight="1"/>
    <row r="27829" ht="12.75" hidden="1" customHeight="1"/>
    <row r="27830" ht="12.75" hidden="1" customHeight="1"/>
    <row r="27831" ht="12.75" hidden="1" customHeight="1"/>
    <row r="27832" ht="12.75" hidden="1" customHeight="1"/>
    <row r="27833" ht="12.75" hidden="1" customHeight="1"/>
    <row r="27834" ht="12.75" hidden="1" customHeight="1"/>
    <row r="27835" ht="12.75" hidden="1" customHeight="1"/>
    <row r="27836" ht="12.75" hidden="1" customHeight="1"/>
    <row r="27837" ht="12.75" hidden="1" customHeight="1"/>
    <row r="27838" ht="12.75" hidden="1" customHeight="1"/>
    <row r="27839" ht="12.75" hidden="1" customHeight="1"/>
    <row r="27840" ht="12.75" hidden="1" customHeight="1"/>
    <row r="27841" ht="12.75" hidden="1" customHeight="1"/>
    <row r="27842" ht="12.75" hidden="1" customHeight="1"/>
    <row r="27843" ht="12.75" hidden="1" customHeight="1"/>
    <row r="27844" ht="12.75" hidden="1" customHeight="1"/>
    <row r="27845" ht="12.75" hidden="1" customHeight="1"/>
    <row r="27846" ht="12.75" hidden="1" customHeight="1"/>
    <row r="27847" ht="12.75" hidden="1" customHeight="1"/>
    <row r="27848" ht="12.75" hidden="1" customHeight="1"/>
    <row r="27849" ht="12.75" hidden="1" customHeight="1"/>
    <row r="27850" ht="12.75" hidden="1" customHeight="1"/>
    <row r="27851" ht="12.75" hidden="1" customHeight="1"/>
    <row r="27852" ht="12.75" hidden="1" customHeight="1"/>
    <row r="27853" ht="12.75" hidden="1" customHeight="1"/>
    <row r="27854" ht="12.75" hidden="1" customHeight="1"/>
    <row r="27855" ht="12.75" hidden="1" customHeight="1"/>
    <row r="27856" ht="12.75" hidden="1" customHeight="1"/>
    <row r="27857" ht="12.75" hidden="1" customHeight="1"/>
    <row r="27858" ht="12.75" hidden="1" customHeight="1"/>
    <row r="27859" ht="12.75" hidden="1" customHeight="1"/>
    <row r="27860" ht="12.75" hidden="1" customHeight="1"/>
    <row r="27861" ht="12.75" hidden="1" customHeight="1"/>
    <row r="27862" ht="12.75" hidden="1" customHeight="1"/>
    <row r="27863" ht="12.75" hidden="1" customHeight="1"/>
    <row r="27864" ht="12.75" hidden="1" customHeight="1"/>
    <row r="27865" ht="12.75" hidden="1" customHeight="1"/>
    <row r="27866" ht="12.75" hidden="1" customHeight="1"/>
    <row r="27867" ht="12.75" hidden="1" customHeight="1"/>
    <row r="27868" ht="12.75" hidden="1" customHeight="1"/>
    <row r="27869" ht="12.75" hidden="1" customHeight="1"/>
    <row r="27870" ht="12.75" hidden="1" customHeight="1"/>
    <row r="27871" ht="12.75" hidden="1" customHeight="1"/>
    <row r="27872" ht="12.75" hidden="1" customHeight="1"/>
    <row r="27873" ht="12.75" hidden="1" customHeight="1"/>
    <row r="27874" ht="12.75" hidden="1" customHeight="1"/>
    <row r="27875" ht="12.75" hidden="1" customHeight="1"/>
    <row r="27876" ht="12.75" hidden="1" customHeight="1"/>
    <row r="27877" ht="12.75" hidden="1" customHeight="1"/>
    <row r="27878" ht="12.75" hidden="1" customHeight="1"/>
    <row r="27879" ht="12.75" hidden="1" customHeight="1"/>
    <row r="27880" ht="12.75" hidden="1" customHeight="1"/>
    <row r="27881" ht="12.75" hidden="1" customHeight="1"/>
    <row r="27882" ht="12.75" hidden="1" customHeight="1"/>
    <row r="27883" ht="12.75" hidden="1" customHeight="1"/>
    <row r="27884" ht="12.75" hidden="1" customHeight="1"/>
    <row r="27885" ht="12.75" hidden="1" customHeight="1"/>
    <row r="27886" ht="12.75" hidden="1" customHeight="1"/>
    <row r="27887" ht="12.75" hidden="1" customHeight="1"/>
    <row r="27888" ht="12.75" hidden="1" customHeight="1"/>
    <row r="27889" ht="12.75" hidden="1" customHeight="1"/>
    <row r="27890" ht="12.75" hidden="1" customHeight="1"/>
    <row r="27891" ht="12.75" hidden="1" customHeight="1"/>
    <row r="27892" ht="12.75" hidden="1" customHeight="1"/>
    <row r="27893" ht="12.75" hidden="1" customHeight="1"/>
    <row r="27894" ht="12.75" hidden="1" customHeight="1"/>
    <row r="27895" ht="12.75" hidden="1" customHeight="1"/>
    <row r="27896" ht="12.75" hidden="1" customHeight="1"/>
    <row r="27897" ht="12.75" hidden="1" customHeight="1"/>
    <row r="27898" ht="12.75" hidden="1" customHeight="1"/>
    <row r="27899" ht="12.75" hidden="1" customHeight="1"/>
    <row r="27900" ht="12.75" hidden="1" customHeight="1"/>
    <row r="27901" ht="12.75" hidden="1" customHeight="1"/>
    <row r="27902" ht="12.75" hidden="1" customHeight="1"/>
    <row r="27903" ht="12.75" hidden="1" customHeight="1"/>
    <row r="27904" ht="12.75" hidden="1" customHeight="1"/>
    <row r="27905" ht="12.75" hidden="1" customHeight="1"/>
    <row r="27906" ht="12.75" hidden="1" customHeight="1"/>
    <row r="27907" ht="12.75" hidden="1" customHeight="1"/>
    <row r="27908" ht="12.75" hidden="1" customHeight="1"/>
    <row r="27909" ht="12.75" hidden="1" customHeight="1"/>
    <row r="27910" ht="12.75" hidden="1" customHeight="1"/>
    <row r="27911" ht="12.75" hidden="1" customHeight="1"/>
    <row r="27912" ht="12.75" hidden="1" customHeight="1"/>
    <row r="27913" ht="12.75" hidden="1" customHeight="1"/>
    <row r="27914" ht="12.75" hidden="1" customHeight="1"/>
    <row r="27915" ht="12.75" hidden="1" customHeight="1"/>
    <row r="27916" ht="12.75" hidden="1" customHeight="1"/>
    <row r="27917" ht="12.75" hidden="1" customHeight="1"/>
    <row r="27918" ht="12.75" hidden="1" customHeight="1"/>
    <row r="27919" ht="12.75" hidden="1" customHeight="1"/>
    <row r="27920" ht="12.75" hidden="1" customHeight="1"/>
    <row r="27921" ht="12.75" hidden="1" customHeight="1"/>
    <row r="27922" ht="12.75" hidden="1" customHeight="1"/>
    <row r="27923" ht="12.75" hidden="1" customHeight="1"/>
    <row r="27924" ht="12.75" hidden="1" customHeight="1"/>
    <row r="27925" ht="12.75" hidden="1" customHeight="1"/>
    <row r="27926" ht="12.75" hidden="1" customHeight="1"/>
    <row r="27927" ht="12.75" hidden="1" customHeight="1"/>
    <row r="27928" ht="12.75" hidden="1" customHeight="1"/>
    <row r="27929" ht="12.75" hidden="1" customHeight="1"/>
    <row r="27930" ht="12.75" hidden="1" customHeight="1"/>
    <row r="27931" ht="12.75" hidden="1" customHeight="1"/>
    <row r="27932" ht="12.75" hidden="1" customHeight="1"/>
    <row r="27933" ht="12.75" hidden="1" customHeight="1"/>
    <row r="27934" ht="12.75" hidden="1" customHeight="1"/>
    <row r="27935" ht="12.75" hidden="1" customHeight="1"/>
    <row r="27936" ht="12.75" hidden="1" customHeight="1"/>
    <row r="27937" ht="12.75" hidden="1" customHeight="1"/>
    <row r="27938" ht="12.75" hidden="1" customHeight="1"/>
    <row r="27939" ht="12.75" hidden="1" customHeight="1"/>
    <row r="27940" ht="12.75" hidden="1" customHeight="1"/>
    <row r="27941" ht="12.75" hidden="1" customHeight="1"/>
    <row r="27942" ht="12.75" hidden="1" customHeight="1"/>
    <row r="27943" ht="12.75" hidden="1" customHeight="1"/>
    <row r="27944" ht="12.75" hidden="1" customHeight="1"/>
    <row r="27945" ht="12.75" hidden="1" customHeight="1"/>
    <row r="27946" ht="12.75" hidden="1" customHeight="1"/>
    <row r="27947" ht="12.75" hidden="1" customHeight="1"/>
    <row r="27948" ht="12.75" hidden="1" customHeight="1"/>
    <row r="27949" ht="12.75" hidden="1" customHeight="1"/>
    <row r="27950" ht="12.75" hidden="1" customHeight="1"/>
    <row r="27951" ht="12.75" hidden="1" customHeight="1"/>
    <row r="27952" ht="12.75" hidden="1" customHeight="1"/>
    <row r="27953" ht="12.75" hidden="1" customHeight="1"/>
    <row r="27954" ht="12.75" hidden="1" customHeight="1"/>
    <row r="27955" ht="12.75" hidden="1" customHeight="1"/>
    <row r="27956" ht="12.75" hidden="1" customHeight="1"/>
    <row r="27957" ht="12.75" hidden="1" customHeight="1"/>
    <row r="27958" ht="12.75" hidden="1" customHeight="1"/>
    <row r="27959" ht="12.75" hidden="1" customHeight="1"/>
    <row r="27960" ht="12.75" hidden="1" customHeight="1"/>
    <row r="27961" ht="12.75" hidden="1" customHeight="1"/>
    <row r="27962" ht="12.75" hidden="1" customHeight="1"/>
    <row r="27963" ht="12.75" hidden="1" customHeight="1"/>
    <row r="27964" ht="12.75" hidden="1" customHeight="1"/>
    <row r="27965" ht="12.75" hidden="1" customHeight="1"/>
    <row r="27966" ht="12.75" hidden="1" customHeight="1"/>
    <row r="27967" ht="12.75" hidden="1" customHeight="1"/>
    <row r="27968" ht="12.75" hidden="1" customHeight="1"/>
    <row r="27969" ht="12.75" hidden="1" customHeight="1"/>
    <row r="27970" ht="12.75" hidden="1" customHeight="1"/>
    <row r="27971" ht="12.75" hidden="1" customHeight="1"/>
    <row r="27972" ht="12.75" hidden="1" customHeight="1"/>
    <row r="27973" ht="12.75" hidden="1" customHeight="1"/>
    <row r="27974" ht="12.75" hidden="1" customHeight="1"/>
    <row r="27975" ht="12.75" hidden="1" customHeight="1"/>
    <row r="27976" ht="12.75" hidden="1" customHeight="1"/>
    <row r="27977" ht="12.75" hidden="1" customHeight="1"/>
    <row r="27978" ht="12.75" hidden="1" customHeight="1"/>
    <row r="27979" ht="12.75" hidden="1" customHeight="1"/>
    <row r="27980" ht="12.75" hidden="1" customHeight="1"/>
    <row r="27981" ht="12.75" hidden="1" customHeight="1"/>
    <row r="27982" ht="12.75" hidden="1" customHeight="1"/>
    <row r="27983" ht="12.75" hidden="1" customHeight="1"/>
    <row r="27984" ht="12.75" hidden="1" customHeight="1"/>
    <row r="27985" ht="12.75" hidden="1" customHeight="1"/>
    <row r="27986" ht="12.75" hidden="1" customHeight="1"/>
    <row r="27987" ht="12.75" hidden="1" customHeight="1"/>
    <row r="27988" ht="12.75" hidden="1" customHeight="1"/>
    <row r="27989" ht="12.75" hidden="1" customHeight="1"/>
    <row r="27990" ht="12.75" hidden="1" customHeight="1"/>
    <row r="27991" ht="12.75" hidden="1" customHeight="1"/>
    <row r="27992" ht="12.75" hidden="1" customHeight="1"/>
    <row r="27993" ht="12.75" hidden="1" customHeight="1"/>
    <row r="27994" ht="12.75" hidden="1" customHeight="1"/>
    <row r="27995" ht="12.75" hidden="1" customHeight="1"/>
    <row r="27996" ht="12.75" hidden="1" customHeight="1"/>
    <row r="27997" ht="12.75" hidden="1" customHeight="1"/>
    <row r="27998" ht="12.75" hidden="1" customHeight="1"/>
    <row r="27999" ht="12.75" hidden="1" customHeight="1"/>
    <row r="28000" ht="12.75" hidden="1" customHeight="1"/>
    <row r="28001" ht="12.75" hidden="1" customHeight="1"/>
    <row r="28002" ht="12.75" hidden="1" customHeight="1"/>
    <row r="28003" ht="12.75" hidden="1" customHeight="1"/>
    <row r="28004" ht="12.75" hidden="1" customHeight="1"/>
    <row r="28005" ht="12.75" hidden="1" customHeight="1"/>
    <row r="28006" ht="12.75" hidden="1" customHeight="1"/>
    <row r="28007" ht="12.75" hidden="1" customHeight="1"/>
    <row r="28008" ht="12.75" hidden="1" customHeight="1"/>
    <row r="28009" ht="12.75" hidden="1" customHeight="1"/>
    <row r="28010" ht="12.75" hidden="1" customHeight="1"/>
    <row r="28011" ht="12.75" hidden="1" customHeight="1"/>
    <row r="28012" ht="12.75" hidden="1" customHeight="1"/>
    <row r="28013" ht="12.75" hidden="1" customHeight="1"/>
    <row r="28014" ht="12.75" hidden="1" customHeight="1"/>
    <row r="28015" ht="12.75" hidden="1" customHeight="1"/>
    <row r="28016" ht="12.75" hidden="1" customHeight="1"/>
    <row r="28017" ht="12.75" hidden="1" customHeight="1"/>
    <row r="28018" ht="12.75" hidden="1" customHeight="1"/>
    <row r="28019" ht="12.75" hidden="1" customHeight="1"/>
    <row r="28020" ht="12.75" hidden="1" customHeight="1"/>
    <row r="28021" ht="12.75" hidden="1" customHeight="1"/>
    <row r="28022" ht="12.75" hidden="1" customHeight="1"/>
    <row r="28023" ht="12.75" hidden="1" customHeight="1"/>
    <row r="28024" ht="12.75" hidden="1" customHeight="1"/>
    <row r="28025" ht="12.75" hidden="1" customHeight="1"/>
    <row r="28026" ht="12.75" hidden="1" customHeight="1"/>
    <row r="28027" ht="12.75" hidden="1" customHeight="1"/>
    <row r="28028" ht="12.75" hidden="1" customHeight="1"/>
    <row r="28029" ht="12.75" hidden="1" customHeight="1"/>
    <row r="28030" ht="12.75" hidden="1" customHeight="1"/>
    <row r="28031" ht="12.75" hidden="1" customHeight="1"/>
    <row r="28032" ht="12.75" hidden="1" customHeight="1"/>
    <row r="28033" ht="12.75" hidden="1" customHeight="1"/>
    <row r="28034" ht="12.75" hidden="1" customHeight="1"/>
    <row r="28035" ht="12.75" hidden="1" customHeight="1"/>
    <row r="28036" ht="12.75" hidden="1" customHeight="1"/>
    <row r="28037" ht="12.75" hidden="1" customHeight="1"/>
    <row r="28038" ht="12.75" hidden="1" customHeight="1"/>
    <row r="28039" ht="12.75" hidden="1" customHeight="1"/>
    <row r="28040" ht="12.75" hidden="1" customHeight="1"/>
    <row r="28041" ht="12.75" hidden="1" customHeight="1"/>
    <row r="28042" ht="12.75" hidden="1" customHeight="1"/>
    <row r="28043" ht="12.75" hidden="1" customHeight="1"/>
    <row r="28044" ht="12.75" hidden="1" customHeight="1"/>
    <row r="28045" ht="12.75" hidden="1" customHeight="1"/>
    <row r="28046" ht="12.75" hidden="1" customHeight="1"/>
    <row r="28047" ht="12.75" hidden="1" customHeight="1"/>
    <row r="28048" ht="12.75" hidden="1" customHeight="1"/>
    <row r="28049" ht="12.75" hidden="1" customHeight="1"/>
    <row r="28050" ht="12.75" hidden="1" customHeight="1"/>
    <row r="28051" ht="12.75" hidden="1" customHeight="1"/>
    <row r="28052" ht="12.75" hidden="1" customHeight="1"/>
    <row r="28053" ht="12.75" hidden="1" customHeight="1"/>
    <row r="28054" ht="12.75" hidden="1" customHeight="1"/>
    <row r="28055" ht="12.75" hidden="1" customHeight="1"/>
    <row r="28056" ht="12.75" hidden="1" customHeight="1"/>
    <row r="28057" ht="12.75" hidden="1" customHeight="1"/>
    <row r="28058" ht="12.75" hidden="1" customHeight="1"/>
    <row r="28059" ht="12.75" hidden="1" customHeight="1"/>
    <row r="28060" ht="12.75" hidden="1" customHeight="1"/>
    <row r="28061" ht="12.75" hidden="1" customHeight="1"/>
    <row r="28062" ht="12.75" hidden="1" customHeight="1"/>
    <row r="28063" ht="12.75" hidden="1" customHeight="1"/>
    <row r="28064" ht="12.75" hidden="1" customHeight="1"/>
    <row r="28065" ht="12.75" hidden="1" customHeight="1"/>
    <row r="28066" ht="12.75" hidden="1" customHeight="1"/>
    <row r="28067" ht="12.75" hidden="1" customHeight="1"/>
    <row r="28068" ht="12.75" hidden="1" customHeight="1"/>
    <row r="28069" ht="12.75" hidden="1" customHeight="1"/>
    <row r="28070" ht="12.75" hidden="1" customHeight="1"/>
    <row r="28071" ht="12.75" hidden="1" customHeight="1"/>
    <row r="28072" ht="12.75" hidden="1" customHeight="1"/>
    <row r="28073" ht="12.75" hidden="1" customHeight="1"/>
    <row r="28074" ht="12.75" hidden="1" customHeight="1"/>
    <row r="28075" ht="12.75" hidden="1" customHeight="1"/>
    <row r="28076" ht="12.75" hidden="1" customHeight="1"/>
    <row r="28077" ht="12.75" hidden="1" customHeight="1"/>
    <row r="28078" ht="12.75" hidden="1" customHeight="1"/>
    <row r="28079" ht="12.75" hidden="1" customHeight="1"/>
    <row r="28080" ht="12.75" hidden="1" customHeight="1"/>
    <row r="28081" ht="12.75" hidden="1" customHeight="1"/>
    <row r="28082" ht="12.75" hidden="1" customHeight="1"/>
    <row r="28083" ht="12.75" hidden="1" customHeight="1"/>
    <row r="28084" ht="12.75" hidden="1" customHeight="1"/>
    <row r="28085" ht="12.75" hidden="1" customHeight="1"/>
    <row r="28086" ht="12.75" hidden="1" customHeight="1"/>
    <row r="28087" ht="12.75" hidden="1" customHeight="1"/>
    <row r="28088" ht="12.75" hidden="1" customHeight="1"/>
    <row r="28089" ht="12.75" hidden="1" customHeight="1"/>
    <row r="28090" ht="12.75" hidden="1" customHeight="1"/>
    <row r="28091" ht="12.75" hidden="1" customHeight="1"/>
    <row r="28092" ht="12.75" hidden="1" customHeight="1"/>
    <row r="28093" ht="12.75" hidden="1" customHeight="1"/>
    <row r="28094" ht="12.75" hidden="1" customHeight="1"/>
    <row r="28095" ht="12.75" hidden="1" customHeight="1"/>
    <row r="28096" ht="12.75" hidden="1" customHeight="1"/>
    <row r="28097" ht="12.75" hidden="1" customHeight="1"/>
    <row r="28098" ht="12.75" hidden="1" customHeight="1"/>
    <row r="28099" ht="12.75" hidden="1" customHeight="1"/>
    <row r="28100" ht="12.75" hidden="1" customHeight="1"/>
    <row r="28101" ht="12.75" hidden="1" customHeight="1"/>
    <row r="28102" ht="12.75" hidden="1" customHeight="1"/>
    <row r="28103" ht="12.75" hidden="1" customHeight="1"/>
    <row r="28104" ht="12.75" hidden="1" customHeight="1"/>
    <row r="28105" ht="12.75" hidden="1" customHeight="1"/>
    <row r="28106" ht="12.75" hidden="1" customHeight="1"/>
    <row r="28107" ht="12.75" hidden="1" customHeight="1"/>
    <row r="28108" ht="12.75" hidden="1" customHeight="1"/>
    <row r="28109" ht="12.75" hidden="1" customHeight="1"/>
    <row r="28110" ht="12.75" hidden="1" customHeight="1"/>
    <row r="28111" ht="12.75" hidden="1" customHeight="1"/>
    <row r="28112" ht="12.75" hidden="1" customHeight="1"/>
    <row r="28113" ht="12.75" hidden="1" customHeight="1"/>
    <row r="28114" ht="12.75" hidden="1" customHeight="1"/>
    <row r="28115" ht="12.75" hidden="1" customHeight="1"/>
    <row r="28116" ht="12.75" hidden="1" customHeight="1"/>
    <row r="28117" ht="12.75" hidden="1" customHeight="1"/>
    <row r="28118" ht="12.75" hidden="1" customHeight="1"/>
    <row r="28119" ht="12.75" hidden="1" customHeight="1"/>
    <row r="28120" ht="12.75" hidden="1" customHeight="1"/>
    <row r="28121" ht="12.75" hidden="1" customHeight="1"/>
    <row r="28122" ht="12.75" hidden="1" customHeight="1"/>
    <row r="28123" ht="12.75" hidden="1" customHeight="1"/>
    <row r="28124" ht="12.75" hidden="1" customHeight="1"/>
    <row r="28125" ht="12.75" hidden="1" customHeight="1"/>
    <row r="28126" ht="12.75" hidden="1" customHeight="1"/>
    <row r="28127" ht="12.75" hidden="1" customHeight="1"/>
    <row r="28128" ht="12.75" hidden="1" customHeight="1"/>
    <row r="28129" ht="12.75" hidden="1" customHeight="1"/>
    <row r="28130" ht="12.75" hidden="1" customHeight="1"/>
    <row r="28131" ht="12.75" hidden="1" customHeight="1"/>
    <row r="28132" ht="12.75" hidden="1" customHeight="1"/>
    <row r="28133" ht="12.75" hidden="1" customHeight="1"/>
    <row r="28134" ht="12.75" hidden="1" customHeight="1"/>
    <row r="28135" ht="12.75" hidden="1" customHeight="1"/>
    <row r="28136" ht="12.75" hidden="1" customHeight="1"/>
    <row r="28137" ht="12.75" hidden="1" customHeight="1"/>
    <row r="28138" ht="12.75" hidden="1" customHeight="1"/>
    <row r="28139" ht="12.75" hidden="1" customHeight="1"/>
    <row r="28140" ht="12.75" hidden="1" customHeight="1"/>
    <row r="28141" ht="12.75" hidden="1" customHeight="1"/>
    <row r="28142" ht="12.75" hidden="1" customHeight="1"/>
    <row r="28143" ht="12.75" hidden="1" customHeight="1"/>
    <row r="28144" ht="12.75" hidden="1" customHeight="1"/>
    <row r="28145" ht="12.75" hidden="1" customHeight="1"/>
    <row r="28146" ht="12.75" hidden="1" customHeight="1"/>
    <row r="28147" ht="12.75" hidden="1" customHeight="1"/>
    <row r="28148" ht="12.75" hidden="1" customHeight="1"/>
    <row r="28149" ht="12.75" hidden="1" customHeight="1"/>
    <row r="28150" ht="12.75" hidden="1" customHeight="1"/>
    <row r="28151" ht="12.75" hidden="1" customHeight="1"/>
    <row r="28152" ht="12.75" hidden="1" customHeight="1"/>
    <row r="28153" ht="12.75" hidden="1" customHeight="1"/>
    <row r="28154" ht="12.75" hidden="1" customHeight="1"/>
    <row r="28155" ht="12.75" hidden="1" customHeight="1"/>
    <row r="28156" ht="12.75" hidden="1" customHeight="1"/>
    <row r="28157" ht="12.75" hidden="1" customHeight="1"/>
    <row r="28158" ht="12.75" hidden="1" customHeight="1"/>
    <row r="28159" ht="12.75" hidden="1" customHeight="1"/>
    <row r="28160" ht="12.75" hidden="1" customHeight="1"/>
    <row r="28161" ht="12.75" hidden="1" customHeight="1"/>
    <row r="28162" ht="12.75" hidden="1" customHeight="1"/>
    <row r="28163" ht="12.75" hidden="1" customHeight="1"/>
    <row r="28164" ht="12.75" hidden="1" customHeight="1"/>
    <row r="28165" ht="12.75" hidden="1" customHeight="1"/>
    <row r="28166" ht="12.75" hidden="1" customHeight="1"/>
    <row r="28167" ht="12.75" hidden="1" customHeight="1"/>
    <row r="28168" ht="12.75" hidden="1" customHeight="1"/>
    <row r="28169" ht="12.75" hidden="1" customHeight="1"/>
    <row r="28170" ht="12.75" hidden="1" customHeight="1"/>
    <row r="28171" ht="12.75" hidden="1" customHeight="1"/>
    <row r="28172" ht="12.75" hidden="1" customHeight="1"/>
    <row r="28173" ht="12.75" hidden="1" customHeight="1"/>
    <row r="28174" ht="12.75" hidden="1" customHeight="1"/>
    <row r="28175" ht="12.75" hidden="1" customHeight="1"/>
    <row r="28176" ht="12.75" hidden="1" customHeight="1"/>
    <row r="28177" ht="12.75" hidden="1" customHeight="1"/>
    <row r="28178" ht="12.75" hidden="1" customHeight="1"/>
    <row r="28179" ht="12.75" hidden="1" customHeight="1"/>
    <row r="28180" ht="12.75" hidden="1" customHeight="1"/>
    <row r="28181" ht="12.75" hidden="1" customHeight="1"/>
    <row r="28182" ht="12.75" hidden="1" customHeight="1"/>
    <row r="28183" ht="12.75" hidden="1" customHeight="1"/>
    <row r="28184" ht="12.75" hidden="1" customHeight="1"/>
    <row r="28185" ht="12.75" hidden="1" customHeight="1"/>
    <row r="28186" ht="12.75" hidden="1" customHeight="1"/>
    <row r="28187" ht="12.75" hidden="1" customHeight="1"/>
    <row r="28188" ht="12.75" hidden="1" customHeight="1"/>
    <row r="28189" ht="12.75" hidden="1" customHeight="1"/>
    <row r="28190" ht="12.75" hidden="1" customHeight="1"/>
    <row r="28191" ht="12.75" hidden="1" customHeight="1"/>
    <row r="28192" ht="12.75" hidden="1" customHeight="1"/>
    <row r="28193" ht="12.75" hidden="1" customHeight="1"/>
    <row r="28194" ht="12.75" hidden="1" customHeight="1"/>
    <row r="28195" ht="12.75" hidden="1" customHeight="1"/>
    <row r="28196" ht="12.75" hidden="1" customHeight="1"/>
    <row r="28197" ht="12.75" hidden="1" customHeight="1"/>
    <row r="28198" ht="12.75" hidden="1" customHeight="1"/>
    <row r="28199" ht="12.75" hidden="1" customHeight="1"/>
    <row r="28200" ht="12.75" hidden="1" customHeight="1"/>
    <row r="28201" ht="12.75" hidden="1" customHeight="1"/>
    <row r="28202" ht="12.75" hidden="1" customHeight="1"/>
    <row r="28203" ht="12.75" hidden="1" customHeight="1"/>
    <row r="28204" ht="12.75" hidden="1" customHeight="1"/>
    <row r="28205" ht="12.75" hidden="1" customHeight="1"/>
    <row r="28206" ht="12.75" hidden="1" customHeight="1"/>
    <row r="28207" ht="12.75" hidden="1" customHeight="1"/>
    <row r="28208" ht="12.75" hidden="1" customHeight="1"/>
    <row r="28209" ht="12.75" hidden="1" customHeight="1"/>
    <row r="28210" ht="12.75" hidden="1" customHeight="1"/>
    <row r="28211" ht="12.75" hidden="1" customHeight="1"/>
    <row r="28212" ht="12.75" hidden="1" customHeight="1"/>
    <row r="28213" ht="12.75" hidden="1" customHeight="1"/>
    <row r="28214" ht="12.75" hidden="1" customHeight="1"/>
    <row r="28215" ht="12.75" hidden="1" customHeight="1"/>
    <row r="28216" ht="12.75" hidden="1" customHeight="1"/>
    <row r="28217" ht="12.75" hidden="1" customHeight="1"/>
    <row r="28218" ht="12.75" hidden="1" customHeight="1"/>
    <row r="28219" ht="12.75" hidden="1" customHeight="1"/>
    <row r="28220" ht="12.75" hidden="1" customHeight="1"/>
    <row r="28221" ht="12.75" hidden="1" customHeight="1"/>
    <row r="28222" ht="12.75" hidden="1" customHeight="1"/>
    <row r="28223" ht="12.75" hidden="1" customHeight="1"/>
    <row r="28224" ht="12.75" hidden="1" customHeight="1"/>
    <row r="28225" ht="12.75" hidden="1" customHeight="1"/>
    <row r="28226" ht="12.75" hidden="1" customHeight="1"/>
    <row r="28227" ht="12.75" hidden="1" customHeight="1"/>
    <row r="28228" ht="12.75" hidden="1" customHeight="1"/>
    <row r="28229" ht="12.75" hidden="1" customHeight="1"/>
    <row r="28230" ht="12.75" hidden="1" customHeight="1"/>
    <row r="28231" ht="12.75" hidden="1" customHeight="1"/>
    <row r="28232" ht="12.75" hidden="1" customHeight="1"/>
    <row r="28233" ht="12.75" hidden="1" customHeight="1"/>
    <row r="28234" ht="12.75" hidden="1" customHeight="1"/>
    <row r="28235" ht="12.75" hidden="1" customHeight="1"/>
    <row r="28236" ht="12.75" hidden="1" customHeight="1"/>
    <row r="28237" ht="12.75" hidden="1" customHeight="1"/>
    <row r="28238" ht="12.75" hidden="1" customHeight="1"/>
    <row r="28239" ht="12.75" hidden="1" customHeight="1"/>
    <row r="28240" ht="12.75" hidden="1" customHeight="1"/>
    <row r="28241" ht="12.75" hidden="1" customHeight="1"/>
    <row r="28242" ht="12.75" hidden="1" customHeight="1"/>
    <row r="28243" ht="12.75" hidden="1" customHeight="1"/>
    <row r="28244" ht="12.75" hidden="1" customHeight="1"/>
    <row r="28245" ht="12.75" hidden="1" customHeight="1"/>
    <row r="28246" ht="12.75" hidden="1" customHeight="1"/>
    <row r="28247" ht="12.75" hidden="1" customHeight="1"/>
    <row r="28248" ht="12.75" hidden="1" customHeight="1"/>
    <row r="28249" ht="12.75" hidden="1" customHeight="1"/>
    <row r="28250" ht="12.75" hidden="1" customHeight="1"/>
    <row r="28251" ht="12.75" hidden="1" customHeight="1"/>
    <row r="28252" ht="12.75" hidden="1" customHeight="1"/>
    <row r="28253" ht="12.75" hidden="1" customHeight="1"/>
    <row r="28254" ht="12.75" hidden="1" customHeight="1"/>
    <row r="28255" ht="12.75" hidden="1" customHeight="1"/>
    <row r="28256" ht="12.75" hidden="1" customHeight="1"/>
    <row r="28257" ht="12.75" hidden="1" customHeight="1"/>
    <row r="28258" ht="12.75" hidden="1" customHeight="1"/>
    <row r="28259" ht="12.75" hidden="1" customHeight="1"/>
    <row r="28260" ht="12.75" hidden="1" customHeight="1"/>
    <row r="28261" ht="12.75" hidden="1" customHeight="1"/>
    <row r="28262" ht="12.75" hidden="1" customHeight="1"/>
    <row r="28263" ht="12.75" hidden="1" customHeight="1"/>
    <row r="28264" ht="12.75" hidden="1" customHeight="1"/>
    <row r="28265" ht="12.75" hidden="1" customHeight="1"/>
    <row r="28266" ht="12.75" hidden="1" customHeight="1"/>
    <row r="28267" ht="12.75" hidden="1" customHeight="1"/>
    <row r="28268" ht="12.75" hidden="1" customHeight="1"/>
    <row r="28269" ht="12.75" hidden="1" customHeight="1"/>
    <row r="28270" ht="12.75" hidden="1" customHeight="1"/>
    <row r="28271" ht="12.75" hidden="1" customHeight="1"/>
    <row r="28272" ht="12.75" hidden="1" customHeight="1"/>
    <row r="28273" ht="12.75" hidden="1" customHeight="1"/>
    <row r="28274" ht="12.75" hidden="1" customHeight="1"/>
    <row r="28275" ht="12.75" hidden="1" customHeight="1"/>
    <row r="28276" ht="12.75" hidden="1" customHeight="1"/>
    <row r="28277" ht="12.75" hidden="1" customHeight="1"/>
    <row r="28278" ht="12.75" hidden="1" customHeight="1"/>
    <row r="28279" ht="12.75" hidden="1" customHeight="1"/>
    <row r="28280" ht="12.75" hidden="1" customHeight="1"/>
    <row r="28281" ht="12.75" hidden="1" customHeight="1"/>
    <row r="28282" ht="12.75" hidden="1" customHeight="1"/>
    <row r="28283" ht="12.75" hidden="1" customHeight="1"/>
    <row r="28284" ht="12.75" hidden="1" customHeight="1"/>
    <row r="28285" ht="12.75" hidden="1" customHeight="1"/>
    <row r="28286" ht="12.75" hidden="1" customHeight="1"/>
    <row r="28287" ht="12.75" hidden="1" customHeight="1"/>
    <row r="28288" ht="12.75" hidden="1" customHeight="1"/>
    <row r="28289" ht="12.75" hidden="1" customHeight="1"/>
    <row r="28290" ht="12.75" hidden="1" customHeight="1"/>
    <row r="28291" ht="12.75" hidden="1" customHeight="1"/>
    <row r="28292" ht="12.75" hidden="1" customHeight="1"/>
    <row r="28293" ht="12.75" hidden="1" customHeight="1"/>
    <row r="28294" ht="12.75" hidden="1" customHeight="1"/>
    <row r="28295" ht="12.75" hidden="1" customHeight="1"/>
    <row r="28296" ht="12.75" hidden="1" customHeight="1"/>
    <row r="28297" ht="12.75" hidden="1" customHeight="1"/>
    <row r="28298" ht="12.75" hidden="1" customHeight="1"/>
    <row r="28299" ht="12.75" hidden="1" customHeight="1"/>
    <row r="28300" ht="12.75" hidden="1" customHeight="1"/>
    <row r="28301" ht="12.75" hidden="1" customHeight="1"/>
    <row r="28302" ht="12.75" hidden="1" customHeight="1"/>
    <row r="28303" ht="12.75" hidden="1" customHeight="1"/>
    <row r="28304" ht="12.75" hidden="1" customHeight="1"/>
    <row r="28305" ht="12.75" hidden="1" customHeight="1"/>
    <row r="28306" ht="12.75" hidden="1" customHeight="1"/>
    <row r="28307" ht="12.75" hidden="1" customHeight="1"/>
    <row r="28308" ht="12.75" hidden="1" customHeight="1"/>
    <row r="28309" ht="12.75" hidden="1" customHeight="1"/>
    <row r="28310" ht="12.75" hidden="1" customHeight="1"/>
    <row r="28311" ht="12.75" hidden="1" customHeight="1"/>
    <row r="28312" ht="12.75" hidden="1" customHeight="1"/>
    <row r="28313" ht="12.75" hidden="1" customHeight="1"/>
    <row r="28314" ht="12.75" hidden="1" customHeight="1"/>
    <row r="28315" ht="12.75" hidden="1" customHeight="1"/>
    <row r="28316" ht="12.75" hidden="1" customHeight="1"/>
    <row r="28317" ht="12.75" hidden="1" customHeight="1"/>
    <row r="28318" ht="12.75" hidden="1" customHeight="1"/>
    <row r="28319" ht="12.75" hidden="1" customHeight="1"/>
    <row r="28320" ht="12.75" hidden="1" customHeight="1"/>
    <row r="28321" ht="12.75" hidden="1" customHeight="1"/>
    <row r="28322" ht="12.75" hidden="1" customHeight="1"/>
    <row r="28323" ht="12.75" hidden="1" customHeight="1"/>
    <row r="28324" ht="12.75" hidden="1" customHeight="1"/>
    <row r="28325" ht="12.75" hidden="1" customHeight="1"/>
    <row r="28326" ht="12.75" hidden="1" customHeight="1"/>
    <row r="28327" ht="12.75" hidden="1" customHeight="1"/>
    <row r="28328" ht="12.75" hidden="1" customHeight="1"/>
    <row r="28329" ht="12.75" hidden="1" customHeight="1"/>
    <row r="28330" ht="12.75" hidden="1" customHeight="1"/>
    <row r="28331" ht="12.75" hidden="1" customHeight="1"/>
    <row r="28332" ht="12.75" hidden="1" customHeight="1"/>
    <row r="28333" ht="12.75" hidden="1" customHeight="1"/>
    <row r="28334" ht="12.75" hidden="1" customHeight="1"/>
    <row r="28335" ht="12.75" hidden="1" customHeight="1"/>
    <row r="28336" ht="12.75" hidden="1" customHeight="1"/>
    <row r="28337" ht="12.75" hidden="1" customHeight="1"/>
    <row r="28338" ht="12.75" hidden="1" customHeight="1"/>
    <row r="28339" ht="12.75" hidden="1" customHeight="1"/>
    <row r="28340" ht="12.75" hidden="1" customHeight="1"/>
    <row r="28341" ht="12.75" hidden="1" customHeight="1"/>
    <row r="28342" ht="12.75" hidden="1" customHeight="1"/>
    <row r="28343" ht="12.75" hidden="1" customHeight="1"/>
    <row r="28344" ht="12.75" hidden="1" customHeight="1"/>
    <row r="28345" ht="12.75" hidden="1" customHeight="1"/>
    <row r="28346" ht="12.75" hidden="1" customHeight="1"/>
    <row r="28347" ht="12.75" hidden="1" customHeight="1"/>
    <row r="28348" ht="12.75" hidden="1" customHeight="1"/>
    <row r="28349" ht="12.75" hidden="1" customHeight="1"/>
    <row r="28350" ht="12.75" hidden="1" customHeight="1"/>
    <row r="28351" ht="12.75" hidden="1" customHeight="1"/>
    <row r="28352" ht="12.75" hidden="1" customHeight="1"/>
    <row r="28353" ht="12.75" hidden="1" customHeight="1"/>
    <row r="28354" ht="12.75" hidden="1" customHeight="1"/>
    <row r="28355" ht="12.75" hidden="1" customHeight="1"/>
    <row r="28356" ht="12.75" hidden="1" customHeight="1"/>
    <row r="28357" ht="12.75" hidden="1" customHeight="1"/>
    <row r="28358" ht="12.75" hidden="1" customHeight="1"/>
    <row r="28359" ht="12.75" hidden="1" customHeight="1"/>
    <row r="28360" ht="12.75" hidden="1" customHeight="1"/>
    <row r="28361" ht="12.75" hidden="1" customHeight="1"/>
    <row r="28362" ht="12.75" hidden="1" customHeight="1"/>
    <row r="28363" ht="12.75" hidden="1" customHeight="1"/>
    <row r="28364" ht="12.75" hidden="1" customHeight="1"/>
    <row r="28365" ht="12.75" hidden="1" customHeight="1"/>
    <row r="28366" ht="12.75" hidden="1" customHeight="1"/>
    <row r="28367" ht="12.75" hidden="1" customHeight="1"/>
    <row r="28368" ht="12.75" hidden="1" customHeight="1"/>
    <row r="28369" ht="12.75" hidden="1" customHeight="1"/>
    <row r="28370" ht="12.75" hidden="1" customHeight="1"/>
    <row r="28371" ht="12.75" hidden="1" customHeight="1"/>
    <row r="28372" ht="12.75" hidden="1" customHeight="1"/>
    <row r="28373" ht="12.75" hidden="1" customHeight="1"/>
    <row r="28374" ht="12.75" hidden="1" customHeight="1"/>
    <row r="28375" ht="12.75" hidden="1" customHeight="1"/>
    <row r="28376" ht="12.75" hidden="1" customHeight="1"/>
    <row r="28377" ht="12.75" hidden="1" customHeight="1"/>
    <row r="28378" ht="12.75" hidden="1" customHeight="1"/>
    <row r="28379" ht="12.75" hidden="1" customHeight="1"/>
    <row r="28380" ht="12.75" hidden="1" customHeight="1"/>
    <row r="28381" ht="12.75" hidden="1" customHeight="1"/>
    <row r="28382" ht="12.75" hidden="1" customHeight="1"/>
    <row r="28383" ht="12.75" hidden="1" customHeight="1"/>
    <row r="28384" ht="12.75" hidden="1" customHeight="1"/>
    <row r="28385" ht="12.75" hidden="1" customHeight="1"/>
    <row r="28386" ht="12.75" hidden="1" customHeight="1"/>
    <row r="28387" ht="12.75" hidden="1" customHeight="1"/>
    <row r="28388" ht="12.75" hidden="1" customHeight="1"/>
    <row r="28389" ht="12.75" hidden="1" customHeight="1"/>
    <row r="28390" ht="12.75" hidden="1" customHeight="1"/>
    <row r="28391" ht="12.75" hidden="1" customHeight="1"/>
    <row r="28392" ht="12.75" hidden="1" customHeight="1"/>
    <row r="28393" ht="12.75" hidden="1" customHeight="1"/>
    <row r="28394" ht="12.75" hidden="1" customHeight="1"/>
    <row r="28395" ht="12.75" hidden="1" customHeight="1"/>
    <row r="28396" ht="12.75" hidden="1" customHeight="1"/>
    <row r="28397" ht="12.75" hidden="1" customHeight="1"/>
    <row r="28398" ht="12.75" hidden="1" customHeight="1"/>
    <row r="28399" ht="12.75" hidden="1" customHeight="1"/>
    <row r="28400" ht="12.75" hidden="1" customHeight="1"/>
    <row r="28401" ht="12.75" hidden="1" customHeight="1"/>
    <row r="28402" ht="12.75" hidden="1" customHeight="1"/>
    <row r="28403" ht="12.75" hidden="1" customHeight="1"/>
    <row r="28404" ht="12.75" hidden="1" customHeight="1"/>
    <row r="28405" ht="12.75" hidden="1" customHeight="1"/>
    <row r="28406" ht="12.75" hidden="1" customHeight="1"/>
    <row r="28407" ht="12.75" hidden="1" customHeight="1"/>
    <row r="28408" ht="12.75" hidden="1" customHeight="1"/>
    <row r="28409" ht="12.75" hidden="1" customHeight="1"/>
    <row r="28410" ht="12.75" hidden="1" customHeight="1"/>
    <row r="28411" ht="12.75" hidden="1" customHeight="1"/>
    <row r="28412" ht="12.75" hidden="1" customHeight="1"/>
    <row r="28413" ht="12.75" hidden="1" customHeight="1"/>
    <row r="28414" ht="12.75" hidden="1" customHeight="1"/>
    <row r="28415" ht="12.75" hidden="1" customHeight="1"/>
    <row r="28416" ht="12.75" hidden="1" customHeight="1"/>
    <row r="28417" ht="12.75" hidden="1" customHeight="1"/>
    <row r="28418" ht="12.75" hidden="1" customHeight="1"/>
    <row r="28419" ht="12.75" hidden="1" customHeight="1"/>
    <row r="28420" ht="12.75" hidden="1" customHeight="1"/>
    <row r="28421" ht="12.75" hidden="1" customHeight="1"/>
    <row r="28422" ht="12.75" hidden="1" customHeight="1"/>
    <row r="28423" ht="12.75" hidden="1" customHeight="1"/>
    <row r="28424" ht="12.75" hidden="1" customHeight="1"/>
    <row r="28425" ht="12.75" hidden="1" customHeight="1"/>
    <row r="28426" ht="12.75" hidden="1" customHeight="1"/>
    <row r="28427" ht="12.75" hidden="1" customHeight="1"/>
    <row r="28428" ht="12.75" hidden="1" customHeight="1"/>
    <row r="28429" ht="12.75" hidden="1" customHeight="1"/>
    <row r="28430" ht="12.75" hidden="1" customHeight="1"/>
    <row r="28431" ht="12.75" hidden="1" customHeight="1"/>
    <row r="28432" ht="12.75" hidden="1" customHeight="1"/>
    <row r="28433" ht="12.75" hidden="1" customHeight="1"/>
    <row r="28434" ht="12.75" hidden="1" customHeight="1"/>
    <row r="28435" ht="12.75" hidden="1" customHeight="1"/>
    <row r="28436" ht="12.75" hidden="1" customHeight="1"/>
    <row r="28437" ht="12.75" hidden="1" customHeight="1"/>
    <row r="28438" ht="12.75" hidden="1" customHeight="1"/>
    <row r="28439" ht="12.75" hidden="1" customHeight="1"/>
    <row r="28440" ht="12.75" hidden="1" customHeight="1"/>
    <row r="28441" ht="12.75" hidden="1" customHeight="1"/>
    <row r="28442" ht="12.75" hidden="1" customHeight="1"/>
    <row r="28443" ht="12.75" hidden="1" customHeight="1"/>
    <row r="28444" ht="12.75" hidden="1" customHeight="1"/>
    <row r="28445" ht="12.75" hidden="1" customHeight="1"/>
    <row r="28446" ht="12.75" hidden="1" customHeight="1"/>
    <row r="28447" ht="12.75" hidden="1" customHeight="1"/>
    <row r="28448" ht="12.75" hidden="1" customHeight="1"/>
    <row r="28449" ht="12.75" hidden="1" customHeight="1"/>
    <row r="28450" ht="12.75" hidden="1" customHeight="1"/>
    <row r="28451" ht="12.75" hidden="1" customHeight="1"/>
    <row r="28452" ht="12.75" hidden="1" customHeight="1"/>
    <row r="28453" ht="12.75" hidden="1" customHeight="1"/>
    <row r="28454" ht="12.75" hidden="1" customHeight="1"/>
    <row r="28455" ht="12.75" hidden="1" customHeight="1"/>
    <row r="28456" ht="12.75" hidden="1" customHeight="1"/>
    <row r="28457" ht="12.75" hidden="1" customHeight="1"/>
    <row r="28458" ht="12.75" hidden="1" customHeight="1"/>
    <row r="28459" ht="12.75" hidden="1" customHeight="1"/>
    <row r="28460" ht="12.75" hidden="1" customHeight="1"/>
    <row r="28461" ht="12.75" hidden="1" customHeight="1"/>
    <row r="28462" ht="12.75" hidden="1" customHeight="1"/>
    <row r="28463" ht="12.75" hidden="1" customHeight="1"/>
    <row r="28464" ht="12.75" hidden="1" customHeight="1"/>
    <row r="28465" ht="12.75" hidden="1" customHeight="1"/>
    <row r="28466" ht="12.75" hidden="1" customHeight="1"/>
    <row r="28467" ht="12.75" hidden="1" customHeight="1"/>
    <row r="28468" ht="12.75" hidden="1" customHeight="1"/>
    <row r="28469" ht="12.75" hidden="1" customHeight="1"/>
    <row r="28470" ht="12.75" hidden="1" customHeight="1"/>
    <row r="28471" ht="12.75" hidden="1" customHeight="1"/>
    <row r="28472" ht="12.75" hidden="1" customHeight="1"/>
    <row r="28473" ht="12.75" hidden="1" customHeight="1"/>
    <row r="28474" ht="12.75" hidden="1" customHeight="1"/>
    <row r="28475" ht="12.75" hidden="1" customHeight="1"/>
    <row r="28476" ht="12.75" hidden="1" customHeight="1"/>
    <row r="28477" ht="12.75" hidden="1" customHeight="1"/>
    <row r="28478" ht="12.75" hidden="1" customHeight="1"/>
    <row r="28479" ht="12.75" hidden="1" customHeight="1"/>
    <row r="28480" ht="12.75" hidden="1" customHeight="1"/>
    <row r="28481" ht="12.75" hidden="1" customHeight="1"/>
    <row r="28482" ht="12.75" hidden="1" customHeight="1"/>
    <row r="28483" ht="12.75" hidden="1" customHeight="1"/>
    <row r="28484" ht="12.75" hidden="1" customHeight="1"/>
    <row r="28485" ht="12.75" hidden="1" customHeight="1"/>
    <row r="28486" ht="12.75" hidden="1" customHeight="1"/>
    <row r="28487" ht="12.75" hidden="1" customHeight="1"/>
    <row r="28488" ht="12.75" hidden="1" customHeight="1"/>
    <row r="28489" ht="12.75" hidden="1" customHeight="1"/>
    <row r="28490" ht="12.75" hidden="1" customHeight="1"/>
    <row r="28491" ht="12.75" hidden="1" customHeight="1"/>
    <row r="28492" ht="12.75" hidden="1" customHeight="1"/>
    <row r="28493" ht="12.75" hidden="1" customHeight="1"/>
    <row r="28494" ht="12.75" hidden="1" customHeight="1"/>
    <row r="28495" ht="12.75" hidden="1" customHeight="1"/>
    <row r="28496" ht="12.75" hidden="1" customHeight="1"/>
    <row r="28497" ht="12.75" hidden="1" customHeight="1"/>
    <row r="28498" ht="12.75" hidden="1" customHeight="1"/>
    <row r="28499" ht="12.75" hidden="1" customHeight="1"/>
    <row r="28500" ht="12.75" hidden="1" customHeight="1"/>
    <row r="28501" ht="12.75" hidden="1" customHeight="1"/>
    <row r="28502" ht="12.75" hidden="1" customHeight="1"/>
    <row r="28503" ht="12.75" hidden="1" customHeight="1"/>
    <row r="28504" ht="12.75" hidden="1" customHeight="1"/>
    <row r="28505" ht="12.75" hidden="1" customHeight="1"/>
    <row r="28506" ht="12.75" hidden="1" customHeight="1"/>
    <row r="28507" ht="12.75" hidden="1" customHeight="1"/>
    <row r="28508" ht="12.75" hidden="1" customHeight="1"/>
    <row r="28509" ht="12.75" hidden="1" customHeight="1"/>
    <row r="28510" ht="12.75" hidden="1" customHeight="1"/>
    <row r="28511" ht="12.75" hidden="1" customHeight="1"/>
    <row r="28512" ht="12.75" hidden="1" customHeight="1"/>
    <row r="28513" ht="12.75" hidden="1" customHeight="1"/>
    <row r="28514" ht="12.75" hidden="1" customHeight="1"/>
    <row r="28515" ht="12.75" hidden="1" customHeight="1"/>
    <row r="28516" ht="12.75" hidden="1" customHeight="1"/>
    <row r="28517" ht="12.75" hidden="1" customHeight="1"/>
    <row r="28518" ht="12.75" hidden="1" customHeight="1"/>
    <row r="28519" ht="12.75" hidden="1" customHeight="1"/>
    <row r="28520" ht="12.75" hidden="1" customHeight="1"/>
    <row r="28521" ht="12.75" hidden="1" customHeight="1"/>
    <row r="28522" ht="12.75" hidden="1" customHeight="1"/>
    <row r="28523" ht="12.75" hidden="1" customHeight="1"/>
    <row r="28524" ht="12.75" hidden="1" customHeight="1"/>
    <row r="28525" ht="12.75" hidden="1" customHeight="1"/>
    <row r="28526" ht="12.75" hidden="1" customHeight="1"/>
    <row r="28527" ht="12.75" hidden="1" customHeight="1"/>
    <row r="28528" ht="12.75" hidden="1" customHeight="1"/>
    <row r="28529" ht="12.75" hidden="1" customHeight="1"/>
    <row r="28530" ht="12.75" hidden="1" customHeight="1"/>
    <row r="28531" ht="12.75" hidden="1" customHeight="1"/>
    <row r="28532" ht="12.75" hidden="1" customHeight="1"/>
    <row r="28533" ht="12.75" hidden="1" customHeight="1"/>
    <row r="28534" ht="12.75" hidden="1" customHeight="1"/>
    <row r="28535" ht="12.75" hidden="1" customHeight="1"/>
    <row r="28536" ht="12.75" hidden="1" customHeight="1"/>
    <row r="28537" ht="12.75" hidden="1" customHeight="1"/>
    <row r="28538" ht="12.75" hidden="1" customHeight="1"/>
    <row r="28539" ht="12.75" hidden="1" customHeight="1"/>
    <row r="28540" ht="12.75" hidden="1" customHeight="1"/>
    <row r="28541" ht="12.75" hidden="1" customHeight="1"/>
    <row r="28542" ht="12.75" hidden="1" customHeight="1"/>
    <row r="28543" ht="12.75" hidden="1" customHeight="1"/>
    <row r="28544" ht="12.75" hidden="1" customHeight="1"/>
    <row r="28545" ht="12.75" hidden="1" customHeight="1"/>
    <row r="28546" ht="12.75" hidden="1" customHeight="1"/>
    <row r="28547" ht="12.75" hidden="1" customHeight="1"/>
    <row r="28548" ht="12.75" hidden="1" customHeight="1"/>
    <row r="28549" ht="12.75" hidden="1" customHeight="1"/>
    <row r="28550" ht="12.75" hidden="1" customHeight="1"/>
    <row r="28551" ht="12.75" hidden="1" customHeight="1"/>
    <row r="28552" ht="12.75" hidden="1" customHeight="1"/>
    <row r="28553" ht="12.75" hidden="1" customHeight="1"/>
    <row r="28554" ht="12.75" hidden="1" customHeight="1"/>
    <row r="28555" ht="12.75" hidden="1" customHeight="1"/>
    <row r="28556" ht="12.75" hidden="1" customHeight="1"/>
    <row r="28557" ht="12.75" hidden="1" customHeight="1"/>
    <row r="28558" ht="12.75" hidden="1" customHeight="1"/>
    <row r="28559" ht="12.75" hidden="1" customHeight="1"/>
    <row r="28560" ht="12.75" hidden="1" customHeight="1"/>
    <row r="28561" ht="12.75" hidden="1" customHeight="1"/>
    <row r="28562" ht="12.75" hidden="1" customHeight="1"/>
    <row r="28563" ht="12.75" hidden="1" customHeight="1"/>
    <row r="28564" ht="12.75" hidden="1" customHeight="1"/>
    <row r="28565" ht="12.75" hidden="1" customHeight="1"/>
    <row r="28566" ht="12.75" hidden="1" customHeight="1"/>
    <row r="28567" ht="12.75" hidden="1" customHeight="1"/>
    <row r="28568" ht="12.75" hidden="1" customHeight="1"/>
    <row r="28569" ht="12.75" hidden="1" customHeight="1"/>
    <row r="28570" ht="12.75" hidden="1" customHeight="1"/>
    <row r="28571" ht="12.75" hidden="1" customHeight="1"/>
    <row r="28572" ht="12.75" hidden="1" customHeight="1"/>
    <row r="28573" ht="12.75" hidden="1" customHeight="1"/>
    <row r="28574" ht="12.75" hidden="1" customHeight="1"/>
    <row r="28575" ht="12.75" hidden="1" customHeight="1"/>
    <row r="28576" ht="12.75" hidden="1" customHeight="1"/>
    <row r="28577" ht="12.75" hidden="1" customHeight="1"/>
    <row r="28578" ht="12.75" hidden="1" customHeight="1"/>
    <row r="28579" ht="12.75" hidden="1" customHeight="1"/>
    <row r="28580" ht="12.75" hidden="1" customHeight="1"/>
    <row r="28581" ht="12.75" hidden="1" customHeight="1"/>
    <row r="28582" ht="12.75" hidden="1" customHeight="1"/>
    <row r="28583" ht="12.75" hidden="1" customHeight="1"/>
    <row r="28584" ht="12.75" hidden="1" customHeight="1"/>
    <row r="28585" ht="12.75" hidden="1" customHeight="1"/>
    <row r="28586" ht="12.75" hidden="1" customHeight="1"/>
    <row r="28587" ht="12.75" hidden="1" customHeight="1"/>
    <row r="28588" ht="12.75" hidden="1" customHeight="1"/>
    <row r="28589" ht="12.75" hidden="1" customHeight="1"/>
    <row r="28590" ht="12.75" hidden="1" customHeight="1"/>
    <row r="28591" ht="12.75" hidden="1" customHeight="1"/>
    <row r="28592" ht="12.75" hidden="1" customHeight="1"/>
    <row r="28593" ht="12.75" hidden="1" customHeight="1"/>
    <row r="28594" ht="12.75" hidden="1" customHeight="1"/>
    <row r="28595" ht="12.75" hidden="1" customHeight="1"/>
    <row r="28596" ht="12.75" hidden="1" customHeight="1"/>
    <row r="28597" ht="12.75" hidden="1" customHeight="1"/>
    <row r="28598" ht="12.75" hidden="1" customHeight="1"/>
    <row r="28599" ht="12.75" hidden="1" customHeight="1"/>
    <row r="28600" ht="12.75" hidden="1" customHeight="1"/>
    <row r="28601" ht="12.75" hidden="1" customHeight="1"/>
    <row r="28602" ht="12.75" hidden="1" customHeight="1"/>
    <row r="28603" ht="12.75" hidden="1" customHeight="1"/>
    <row r="28604" ht="12.75" hidden="1" customHeight="1"/>
    <row r="28605" ht="12.75" hidden="1" customHeight="1"/>
    <row r="28606" ht="12.75" hidden="1" customHeight="1"/>
    <row r="28607" ht="12.75" hidden="1" customHeight="1"/>
    <row r="28608" ht="12.75" hidden="1" customHeight="1"/>
    <row r="28609" ht="12.75" hidden="1" customHeight="1"/>
    <row r="28610" ht="12.75" hidden="1" customHeight="1"/>
    <row r="28611" ht="12.75" hidden="1" customHeight="1"/>
    <row r="28612" ht="12.75" hidden="1" customHeight="1"/>
    <row r="28613" ht="12.75" hidden="1" customHeight="1"/>
    <row r="28614" ht="12.75" hidden="1" customHeight="1"/>
    <row r="28615" ht="12.75" hidden="1" customHeight="1"/>
    <row r="28616" ht="12.75" hidden="1" customHeight="1"/>
    <row r="28617" ht="12.75" hidden="1" customHeight="1"/>
    <row r="28618" ht="12.75" hidden="1" customHeight="1"/>
    <row r="28619" ht="12.75" hidden="1" customHeight="1"/>
    <row r="28620" ht="12.75" hidden="1" customHeight="1"/>
    <row r="28621" ht="12.75" hidden="1" customHeight="1"/>
    <row r="28622" ht="12.75" hidden="1" customHeight="1"/>
    <row r="28623" ht="12.75" hidden="1" customHeight="1"/>
    <row r="28624" ht="12.75" hidden="1" customHeight="1"/>
    <row r="28625" ht="12.75" hidden="1" customHeight="1"/>
    <row r="28626" ht="12.75" hidden="1" customHeight="1"/>
    <row r="28627" ht="12.75" hidden="1" customHeight="1"/>
    <row r="28628" ht="12.75" hidden="1" customHeight="1"/>
    <row r="28629" ht="12.75" hidden="1" customHeight="1"/>
    <row r="28630" ht="12.75" hidden="1" customHeight="1"/>
    <row r="28631" ht="12.75" hidden="1" customHeight="1"/>
    <row r="28632" ht="12.75" hidden="1" customHeight="1"/>
    <row r="28633" ht="12.75" hidden="1" customHeight="1"/>
    <row r="28634" ht="12.75" hidden="1" customHeight="1"/>
    <row r="28635" ht="12.75" hidden="1" customHeight="1"/>
    <row r="28636" ht="12.75" hidden="1" customHeight="1"/>
    <row r="28637" ht="12.75" hidden="1" customHeight="1"/>
    <row r="28638" ht="12.75" hidden="1" customHeight="1"/>
    <row r="28639" ht="12.75" hidden="1" customHeight="1"/>
    <row r="28640" ht="12.75" hidden="1" customHeight="1"/>
    <row r="28641" ht="12.75" hidden="1" customHeight="1"/>
    <row r="28642" ht="12.75" hidden="1" customHeight="1"/>
    <row r="28643" ht="12.75" hidden="1" customHeight="1"/>
    <row r="28644" ht="12.75" hidden="1" customHeight="1"/>
    <row r="28645" ht="12.75" hidden="1" customHeight="1"/>
    <row r="28646" ht="12.75" hidden="1" customHeight="1"/>
    <row r="28647" ht="12.75" hidden="1" customHeight="1"/>
    <row r="28648" ht="12.75" hidden="1" customHeight="1"/>
    <row r="28649" ht="12.75" hidden="1" customHeight="1"/>
    <row r="28650" ht="12.75" hidden="1" customHeight="1"/>
    <row r="28651" ht="12.75" hidden="1" customHeight="1"/>
    <row r="28652" ht="12.75" hidden="1" customHeight="1"/>
    <row r="28653" ht="12.75" hidden="1" customHeight="1"/>
    <row r="28654" ht="12.75" hidden="1" customHeight="1"/>
    <row r="28655" ht="12.75" hidden="1" customHeight="1"/>
    <row r="28656" ht="12.75" hidden="1" customHeight="1"/>
    <row r="28657" ht="12.75" hidden="1" customHeight="1"/>
    <row r="28658" ht="12.75" hidden="1" customHeight="1"/>
    <row r="28659" ht="12.75" hidden="1" customHeight="1"/>
    <row r="28660" ht="12.75" hidden="1" customHeight="1"/>
    <row r="28661" ht="12.75" hidden="1" customHeight="1"/>
    <row r="28662" ht="12.75" hidden="1" customHeight="1"/>
    <row r="28663" ht="12.75" hidden="1" customHeight="1"/>
    <row r="28664" ht="12.75" hidden="1" customHeight="1"/>
    <row r="28665" ht="12.75" hidden="1" customHeight="1"/>
    <row r="28666" ht="12.75" hidden="1" customHeight="1"/>
    <row r="28667" ht="12.75" hidden="1" customHeight="1"/>
    <row r="28668" ht="12.75" hidden="1" customHeight="1"/>
    <row r="28669" ht="12.75" hidden="1" customHeight="1"/>
    <row r="28670" ht="12.75" hidden="1" customHeight="1"/>
    <row r="28671" ht="12.75" hidden="1" customHeight="1"/>
    <row r="28672" ht="12.75" hidden="1" customHeight="1"/>
    <row r="28673" ht="12.75" hidden="1" customHeight="1"/>
    <row r="28674" ht="12.75" hidden="1" customHeight="1"/>
    <row r="28675" ht="12.75" hidden="1" customHeight="1"/>
    <row r="28676" ht="12.75" hidden="1" customHeight="1"/>
    <row r="28677" ht="12.75" hidden="1" customHeight="1"/>
    <row r="28678" ht="12.75" hidden="1" customHeight="1"/>
    <row r="28679" ht="12.75" hidden="1" customHeight="1"/>
    <row r="28680" ht="12.75" hidden="1" customHeight="1"/>
    <row r="28681" ht="12.75" hidden="1" customHeight="1"/>
    <row r="28682" ht="12.75" hidden="1" customHeight="1"/>
    <row r="28683" ht="12.75" hidden="1" customHeight="1"/>
    <row r="28684" ht="12.75" hidden="1" customHeight="1"/>
    <row r="28685" ht="12.75" hidden="1" customHeight="1"/>
    <row r="28686" ht="12.75" hidden="1" customHeight="1"/>
    <row r="28687" ht="12.75" hidden="1" customHeight="1"/>
    <row r="28688" ht="12.75" hidden="1" customHeight="1"/>
    <row r="28689" ht="12.75" hidden="1" customHeight="1"/>
    <row r="28690" ht="12.75" hidden="1" customHeight="1"/>
    <row r="28691" ht="12.75" hidden="1" customHeight="1"/>
    <row r="28692" ht="12.75" hidden="1" customHeight="1"/>
    <row r="28693" ht="12.75" hidden="1" customHeight="1"/>
    <row r="28694" ht="12.75" hidden="1" customHeight="1"/>
    <row r="28695" ht="12.75" hidden="1" customHeight="1"/>
    <row r="28696" ht="12.75" hidden="1" customHeight="1"/>
    <row r="28697" ht="12.75" hidden="1" customHeight="1"/>
    <row r="28698" ht="12.75" hidden="1" customHeight="1"/>
    <row r="28699" ht="12.75" hidden="1" customHeight="1"/>
    <row r="28700" ht="12.75" hidden="1" customHeight="1"/>
    <row r="28701" ht="12.75" hidden="1" customHeight="1"/>
    <row r="28702" ht="12.75" hidden="1" customHeight="1"/>
    <row r="28703" ht="12.75" hidden="1" customHeight="1"/>
    <row r="28704" ht="12.75" hidden="1" customHeight="1"/>
    <row r="28705" ht="12.75" hidden="1" customHeight="1"/>
    <row r="28706" ht="12.75" hidden="1" customHeight="1"/>
    <row r="28707" ht="12.75" hidden="1" customHeight="1"/>
    <row r="28708" ht="12.75" hidden="1" customHeight="1"/>
    <row r="28709" ht="12.75" hidden="1" customHeight="1"/>
    <row r="28710" ht="12.75" hidden="1" customHeight="1"/>
    <row r="28711" ht="12.75" hidden="1" customHeight="1"/>
    <row r="28712" ht="12.75" hidden="1" customHeight="1"/>
    <row r="28713" ht="12.75" hidden="1" customHeight="1"/>
    <row r="28714" ht="12.75" hidden="1" customHeight="1"/>
    <row r="28715" ht="12.75" hidden="1" customHeight="1"/>
    <row r="28716" ht="12.75" hidden="1" customHeight="1"/>
    <row r="28717" ht="12.75" hidden="1" customHeight="1"/>
    <row r="28718" ht="12.75" hidden="1" customHeight="1"/>
    <row r="28719" ht="12.75" hidden="1" customHeight="1"/>
    <row r="28720" ht="12.75" hidden="1" customHeight="1"/>
    <row r="28721" ht="12.75" hidden="1" customHeight="1"/>
    <row r="28722" ht="12.75" hidden="1" customHeight="1"/>
    <row r="28723" ht="12.75" hidden="1" customHeight="1"/>
    <row r="28724" ht="12.75" hidden="1" customHeight="1"/>
    <row r="28725" ht="12.75" hidden="1" customHeight="1"/>
    <row r="28726" ht="12.75" hidden="1" customHeight="1"/>
    <row r="28727" ht="12.75" hidden="1" customHeight="1"/>
    <row r="28728" ht="12.75" hidden="1" customHeight="1"/>
    <row r="28729" ht="12.75" hidden="1" customHeight="1"/>
    <row r="28730" ht="12.75" hidden="1" customHeight="1"/>
    <row r="28731" ht="12.75" hidden="1" customHeight="1"/>
    <row r="28732" ht="12.75" hidden="1" customHeight="1"/>
    <row r="28733" ht="12.75" hidden="1" customHeight="1"/>
    <row r="28734" ht="12.75" hidden="1" customHeight="1"/>
    <row r="28735" ht="12.75" hidden="1" customHeight="1"/>
    <row r="28736" ht="12.75" hidden="1" customHeight="1"/>
    <row r="28737" ht="12.75" hidden="1" customHeight="1"/>
    <row r="28738" ht="12.75" hidden="1" customHeight="1"/>
    <row r="28739" ht="12.75" hidden="1" customHeight="1"/>
    <row r="28740" ht="12.75" hidden="1" customHeight="1"/>
    <row r="28741" ht="12.75" hidden="1" customHeight="1"/>
    <row r="28742" ht="12.75" hidden="1" customHeight="1"/>
    <row r="28743" ht="12.75" hidden="1" customHeight="1"/>
    <row r="28744" ht="12.75" hidden="1" customHeight="1"/>
    <row r="28745" ht="12.75" hidden="1" customHeight="1"/>
    <row r="28746" ht="12.75" hidden="1" customHeight="1"/>
    <row r="28747" ht="12.75" hidden="1" customHeight="1"/>
    <row r="28748" ht="12.75" hidden="1" customHeight="1"/>
    <row r="28749" ht="12.75" hidden="1" customHeight="1"/>
    <row r="28750" ht="12.75" hidden="1" customHeight="1"/>
    <row r="28751" ht="12.75" hidden="1" customHeight="1"/>
    <row r="28752" ht="12.75" hidden="1" customHeight="1"/>
    <row r="28753" ht="12.75" hidden="1" customHeight="1"/>
    <row r="28754" ht="12.75" hidden="1" customHeight="1"/>
    <row r="28755" ht="12.75" hidden="1" customHeight="1"/>
    <row r="28756" ht="12.75" hidden="1" customHeight="1"/>
    <row r="28757" ht="12.75" hidden="1" customHeight="1"/>
    <row r="28758" ht="12.75" hidden="1" customHeight="1"/>
    <row r="28759" ht="12.75" hidden="1" customHeight="1"/>
    <row r="28760" ht="12.75" hidden="1" customHeight="1"/>
    <row r="28761" ht="12.75" hidden="1" customHeight="1"/>
    <row r="28762" ht="12.75" hidden="1" customHeight="1"/>
    <row r="28763" ht="12.75" hidden="1" customHeight="1"/>
    <row r="28764" ht="12.75" hidden="1" customHeight="1"/>
    <row r="28765" ht="12.75" hidden="1" customHeight="1"/>
    <row r="28766" ht="12.75" hidden="1" customHeight="1"/>
    <row r="28767" ht="12.75" hidden="1" customHeight="1"/>
    <row r="28768" ht="12.75" hidden="1" customHeight="1"/>
    <row r="28769" ht="12.75" hidden="1" customHeight="1"/>
    <row r="28770" ht="12.75" hidden="1" customHeight="1"/>
    <row r="28771" ht="12.75" hidden="1" customHeight="1"/>
    <row r="28772" ht="12.75" hidden="1" customHeight="1"/>
    <row r="28773" ht="12.75" hidden="1" customHeight="1"/>
    <row r="28774" ht="12.75" hidden="1" customHeight="1"/>
    <row r="28775" ht="12.75" hidden="1" customHeight="1"/>
    <row r="28776" ht="12.75" hidden="1" customHeight="1"/>
    <row r="28777" ht="12.75" hidden="1" customHeight="1"/>
    <row r="28778" ht="12.75" hidden="1" customHeight="1"/>
    <row r="28779" ht="12.75" hidden="1" customHeight="1"/>
    <row r="28780" ht="12.75" hidden="1" customHeight="1"/>
    <row r="28781" ht="12.75" hidden="1" customHeight="1"/>
    <row r="28782" ht="12.75" hidden="1" customHeight="1"/>
    <row r="28783" ht="12.75" hidden="1" customHeight="1"/>
    <row r="28784" ht="12.75" hidden="1" customHeight="1"/>
    <row r="28785" ht="12.75" hidden="1" customHeight="1"/>
    <row r="28786" ht="12.75" hidden="1" customHeight="1"/>
    <row r="28787" ht="12.75" hidden="1" customHeight="1"/>
    <row r="28788" ht="12.75" hidden="1" customHeight="1"/>
    <row r="28789" ht="12.75" hidden="1" customHeight="1"/>
    <row r="28790" ht="12.75" hidden="1" customHeight="1"/>
    <row r="28791" ht="12.75" hidden="1" customHeight="1"/>
    <row r="28792" ht="12.75" hidden="1" customHeight="1"/>
    <row r="28793" ht="12.75" hidden="1" customHeight="1"/>
    <row r="28794" ht="12.75" hidden="1" customHeight="1"/>
    <row r="28795" ht="12.75" hidden="1" customHeight="1"/>
    <row r="28796" ht="12.75" hidden="1" customHeight="1"/>
    <row r="28797" ht="12.75" hidden="1" customHeight="1"/>
    <row r="28798" ht="12.75" hidden="1" customHeight="1"/>
    <row r="28799" ht="12.75" hidden="1" customHeight="1"/>
    <row r="28800" ht="12.75" hidden="1" customHeight="1"/>
    <row r="28801" ht="12.75" hidden="1" customHeight="1"/>
    <row r="28802" ht="12.75" hidden="1" customHeight="1"/>
    <row r="28803" ht="12.75" hidden="1" customHeight="1"/>
    <row r="28804" ht="12.75" hidden="1" customHeight="1"/>
    <row r="28805" ht="12.75" hidden="1" customHeight="1"/>
    <row r="28806" ht="12.75" hidden="1" customHeight="1"/>
    <row r="28807" ht="12.75" hidden="1" customHeight="1"/>
    <row r="28808" ht="12.75" hidden="1" customHeight="1"/>
    <row r="28809" ht="12.75" hidden="1" customHeight="1"/>
    <row r="28810" ht="12.75" hidden="1" customHeight="1"/>
    <row r="28811" ht="12.75" hidden="1" customHeight="1"/>
    <row r="28812" ht="12.75" hidden="1" customHeight="1"/>
    <row r="28813" ht="12.75" hidden="1" customHeight="1"/>
    <row r="28814" ht="12.75" hidden="1" customHeight="1"/>
    <row r="28815" ht="12.75" hidden="1" customHeight="1"/>
    <row r="28816" ht="12.75" hidden="1" customHeight="1"/>
    <row r="28817" ht="12.75" hidden="1" customHeight="1"/>
    <row r="28818" ht="12.75" hidden="1" customHeight="1"/>
    <row r="28819" ht="12.75" hidden="1" customHeight="1"/>
    <row r="28820" ht="12.75" hidden="1" customHeight="1"/>
    <row r="28821" ht="12.75" hidden="1" customHeight="1"/>
    <row r="28822" ht="12.75" hidden="1" customHeight="1"/>
    <row r="28823" ht="12.75" hidden="1" customHeight="1"/>
    <row r="28824" ht="12.75" hidden="1" customHeight="1"/>
    <row r="28825" ht="12.75" hidden="1" customHeight="1"/>
    <row r="28826" ht="12.75" hidden="1" customHeight="1"/>
    <row r="28827" ht="12.75" hidden="1" customHeight="1"/>
    <row r="28828" ht="12.75" hidden="1" customHeight="1"/>
    <row r="28829" ht="12.75" hidden="1" customHeight="1"/>
    <row r="28830" ht="12.75" hidden="1" customHeight="1"/>
    <row r="28831" ht="12.75" hidden="1" customHeight="1"/>
    <row r="28832" ht="12.75" hidden="1" customHeight="1"/>
    <row r="28833" ht="12.75" hidden="1" customHeight="1"/>
    <row r="28834" ht="12.75" hidden="1" customHeight="1"/>
    <row r="28835" ht="12.75" hidden="1" customHeight="1"/>
    <row r="28836" ht="12.75" hidden="1" customHeight="1"/>
    <row r="28837" ht="12.75" hidden="1" customHeight="1"/>
    <row r="28838" ht="12.75" hidden="1" customHeight="1"/>
    <row r="28839" ht="12.75" hidden="1" customHeight="1"/>
    <row r="28840" ht="12.75" hidden="1" customHeight="1"/>
    <row r="28841" ht="12.75" hidden="1" customHeight="1"/>
    <row r="28842" ht="12.75" hidden="1" customHeight="1"/>
    <row r="28843" ht="12.75" hidden="1" customHeight="1"/>
    <row r="28844" ht="12.75" hidden="1" customHeight="1"/>
    <row r="28845" ht="12.75" hidden="1" customHeight="1"/>
    <row r="28846" ht="12.75" hidden="1" customHeight="1"/>
    <row r="28847" ht="12.75" hidden="1" customHeight="1"/>
    <row r="28848" ht="12.75" hidden="1" customHeight="1"/>
    <row r="28849" ht="12.75" hidden="1" customHeight="1"/>
    <row r="28850" ht="12.75" hidden="1" customHeight="1"/>
    <row r="28851" ht="12.75" hidden="1" customHeight="1"/>
    <row r="28852" ht="12.75" hidden="1" customHeight="1"/>
    <row r="28853" ht="12.75" hidden="1" customHeight="1"/>
    <row r="28854" ht="12.75" hidden="1" customHeight="1"/>
    <row r="28855" ht="12.75" hidden="1" customHeight="1"/>
    <row r="28856" ht="12.75" hidden="1" customHeight="1"/>
    <row r="28857" ht="12.75" hidden="1" customHeight="1"/>
    <row r="28858" ht="12.75" hidden="1" customHeight="1"/>
    <row r="28859" ht="12.75" hidden="1" customHeight="1"/>
    <row r="28860" ht="12.75" hidden="1" customHeight="1"/>
    <row r="28861" ht="12.75" hidden="1" customHeight="1"/>
    <row r="28862" ht="12.75" hidden="1" customHeight="1"/>
    <row r="28863" ht="12.75" hidden="1" customHeight="1"/>
    <row r="28864" ht="12.75" hidden="1" customHeight="1"/>
    <row r="28865" ht="12.75" hidden="1" customHeight="1"/>
    <row r="28866" ht="12.75" hidden="1" customHeight="1"/>
    <row r="28867" ht="12.75" hidden="1" customHeight="1"/>
    <row r="28868" ht="12.75" hidden="1" customHeight="1"/>
    <row r="28869" ht="12.75" hidden="1" customHeight="1"/>
    <row r="28870" ht="12.75" hidden="1" customHeight="1"/>
    <row r="28871" ht="12.75" hidden="1" customHeight="1"/>
    <row r="28872" ht="12.75" hidden="1" customHeight="1"/>
    <row r="28873" ht="12.75" hidden="1" customHeight="1"/>
    <row r="28874" ht="12.75" hidden="1" customHeight="1"/>
    <row r="28875" ht="12.75" hidden="1" customHeight="1"/>
    <row r="28876" ht="12.75" hidden="1" customHeight="1"/>
    <row r="28877" ht="12.75" hidden="1" customHeight="1"/>
    <row r="28878" ht="12.75" hidden="1" customHeight="1"/>
    <row r="28879" ht="12.75" hidden="1" customHeight="1"/>
    <row r="28880" ht="12.75" hidden="1" customHeight="1"/>
    <row r="28881" ht="12.75" hidden="1" customHeight="1"/>
    <row r="28882" ht="12.75" hidden="1" customHeight="1"/>
    <row r="28883" ht="12.75" hidden="1" customHeight="1"/>
    <row r="28884" ht="12.75" hidden="1" customHeight="1"/>
    <row r="28885" ht="12.75" hidden="1" customHeight="1"/>
    <row r="28886" ht="12.75" hidden="1" customHeight="1"/>
    <row r="28887" ht="12.75" hidden="1" customHeight="1"/>
    <row r="28888" ht="12.75" hidden="1" customHeight="1"/>
    <row r="28889" ht="12.75" hidden="1" customHeight="1"/>
    <row r="28890" ht="12.75" hidden="1" customHeight="1"/>
    <row r="28891" ht="12.75" hidden="1" customHeight="1"/>
    <row r="28892" ht="12.75" hidden="1" customHeight="1"/>
    <row r="28893" ht="12.75" hidden="1" customHeight="1"/>
    <row r="28894" ht="12.75" hidden="1" customHeight="1"/>
    <row r="28895" ht="12.75" hidden="1" customHeight="1"/>
    <row r="28896" ht="12.75" hidden="1" customHeight="1"/>
    <row r="28897" ht="12.75" hidden="1" customHeight="1"/>
    <row r="28898" ht="12.75" hidden="1" customHeight="1"/>
    <row r="28899" ht="12.75" hidden="1" customHeight="1"/>
    <row r="28900" ht="12.75" hidden="1" customHeight="1"/>
    <row r="28901" ht="12.75" hidden="1" customHeight="1"/>
    <row r="28902" ht="12.75" hidden="1" customHeight="1"/>
    <row r="28903" ht="12.75" hidden="1" customHeight="1"/>
    <row r="28904" ht="12.75" hidden="1" customHeight="1"/>
    <row r="28905" ht="12.75" hidden="1" customHeight="1"/>
    <row r="28906" ht="12.75" hidden="1" customHeight="1"/>
    <row r="28907" ht="12.75" hidden="1" customHeight="1"/>
    <row r="28908" ht="12.75" hidden="1" customHeight="1"/>
    <row r="28909" ht="12.75" hidden="1" customHeight="1"/>
    <row r="28910" ht="12.75" hidden="1" customHeight="1"/>
    <row r="28911" ht="12.75" hidden="1" customHeight="1"/>
    <row r="28912" ht="12.75" hidden="1" customHeight="1"/>
    <row r="28913" ht="12.75" hidden="1" customHeight="1"/>
    <row r="28914" ht="12.75" hidden="1" customHeight="1"/>
    <row r="28915" ht="12.75" hidden="1" customHeight="1"/>
    <row r="28916" ht="12.75" hidden="1" customHeight="1"/>
    <row r="28917" ht="12.75" hidden="1" customHeight="1"/>
    <row r="28918" ht="12.75" hidden="1" customHeight="1"/>
    <row r="28919" ht="12.75" hidden="1" customHeight="1"/>
    <row r="28920" ht="12.75" hidden="1" customHeight="1"/>
    <row r="28921" ht="12.75" hidden="1" customHeight="1"/>
    <row r="28922" ht="12.75" hidden="1" customHeight="1"/>
    <row r="28923" ht="12.75" hidden="1" customHeight="1"/>
    <row r="28924" ht="12.75" hidden="1" customHeight="1"/>
    <row r="28925" ht="12.75" hidden="1" customHeight="1"/>
    <row r="28926" ht="12.75" hidden="1" customHeight="1"/>
    <row r="28927" ht="12.75" hidden="1" customHeight="1"/>
    <row r="28928" ht="12.75" hidden="1" customHeight="1"/>
    <row r="28929" ht="12.75" hidden="1" customHeight="1"/>
    <row r="28930" ht="12.75" hidden="1" customHeight="1"/>
    <row r="28931" ht="12.75" hidden="1" customHeight="1"/>
    <row r="28932" ht="12.75" hidden="1" customHeight="1"/>
    <row r="28933" ht="12.75" hidden="1" customHeight="1"/>
    <row r="28934" ht="12.75" hidden="1" customHeight="1"/>
    <row r="28935" ht="12.75" hidden="1" customHeight="1"/>
    <row r="28936" ht="12.75" hidden="1" customHeight="1"/>
    <row r="28937" ht="12.75" hidden="1" customHeight="1"/>
    <row r="28938" ht="12.75" hidden="1" customHeight="1"/>
    <row r="28939" ht="12.75" hidden="1" customHeight="1"/>
    <row r="28940" ht="12.75" hidden="1" customHeight="1"/>
    <row r="28941" ht="12.75" hidden="1" customHeight="1"/>
    <row r="28942" ht="12.75" hidden="1" customHeight="1"/>
    <row r="28943" ht="12.75" hidden="1" customHeight="1"/>
    <row r="28944" ht="12.75" hidden="1" customHeight="1"/>
    <row r="28945" ht="12.75" hidden="1" customHeight="1"/>
    <row r="28946" ht="12.75" hidden="1" customHeight="1"/>
    <row r="28947" ht="12.75" hidden="1" customHeight="1"/>
    <row r="28948" ht="12.75" hidden="1" customHeight="1"/>
    <row r="28949" ht="12.75" hidden="1" customHeight="1"/>
    <row r="28950" ht="12.75" hidden="1" customHeight="1"/>
    <row r="28951" ht="12.75" hidden="1" customHeight="1"/>
    <row r="28952" ht="12.75" hidden="1" customHeight="1"/>
    <row r="28953" ht="12.75" hidden="1" customHeight="1"/>
    <row r="28954" ht="12.75" hidden="1" customHeight="1"/>
    <row r="28955" ht="12.75" hidden="1" customHeight="1"/>
    <row r="28956" ht="12.75" hidden="1" customHeight="1"/>
    <row r="28957" ht="12.75" hidden="1" customHeight="1"/>
    <row r="28958" ht="12.75" hidden="1" customHeight="1"/>
    <row r="28959" ht="12.75" hidden="1" customHeight="1"/>
    <row r="28960" ht="12.75" hidden="1" customHeight="1"/>
    <row r="28961" ht="12.75" hidden="1" customHeight="1"/>
    <row r="28962" ht="12.75" hidden="1" customHeight="1"/>
    <row r="28963" ht="12.75" hidden="1" customHeight="1"/>
    <row r="28964" ht="12.75" hidden="1" customHeight="1"/>
    <row r="28965" ht="12.75" hidden="1" customHeight="1"/>
    <row r="28966" ht="12.75" hidden="1" customHeight="1"/>
    <row r="28967" ht="12.75" hidden="1" customHeight="1"/>
    <row r="28968" ht="12.75" hidden="1" customHeight="1"/>
    <row r="28969" ht="12.75" hidden="1" customHeight="1"/>
    <row r="28970" ht="12.75" hidden="1" customHeight="1"/>
    <row r="28971" ht="12.75" hidden="1" customHeight="1"/>
    <row r="28972" ht="12.75" hidden="1" customHeight="1"/>
    <row r="28973" ht="12.75" hidden="1" customHeight="1"/>
    <row r="28974" ht="12.75" hidden="1" customHeight="1"/>
    <row r="28975" ht="12.75" hidden="1" customHeight="1"/>
    <row r="28976" ht="12.75" hidden="1" customHeight="1"/>
    <row r="28977" ht="12.75" hidden="1" customHeight="1"/>
    <row r="28978" ht="12.75" hidden="1" customHeight="1"/>
    <row r="28979" ht="12.75" hidden="1" customHeight="1"/>
    <row r="28980" ht="12.75" hidden="1" customHeight="1"/>
    <row r="28981" ht="12.75" hidden="1" customHeight="1"/>
    <row r="28982" ht="12.75" hidden="1" customHeight="1"/>
    <row r="28983" ht="12.75" hidden="1" customHeight="1"/>
    <row r="28984" ht="12.75" hidden="1" customHeight="1"/>
    <row r="28985" ht="12.75" hidden="1" customHeight="1"/>
    <row r="28986" ht="12.75" hidden="1" customHeight="1"/>
    <row r="28987" ht="12.75" hidden="1" customHeight="1"/>
    <row r="28988" ht="12.75" hidden="1" customHeight="1"/>
    <row r="28989" ht="12.75" hidden="1" customHeight="1"/>
    <row r="28990" ht="12.75" hidden="1" customHeight="1"/>
    <row r="28991" ht="12.75" hidden="1" customHeight="1"/>
    <row r="28992" ht="12.75" hidden="1" customHeight="1"/>
    <row r="28993" ht="12.75" hidden="1" customHeight="1"/>
    <row r="28994" ht="12.75" hidden="1" customHeight="1"/>
    <row r="28995" ht="12.75" hidden="1" customHeight="1"/>
    <row r="28996" ht="12.75" hidden="1" customHeight="1"/>
    <row r="28997" ht="12.75" hidden="1" customHeight="1"/>
    <row r="28998" ht="12.75" hidden="1" customHeight="1"/>
    <row r="28999" ht="12.75" hidden="1" customHeight="1"/>
    <row r="29000" ht="12.75" hidden="1" customHeight="1"/>
    <row r="29001" ht="12.75" hidden="1" customHeight="1"/>
    <row r="29002" ht="12.75" hidden="1" customHeight="1"/>
    <row r="29003" ht="12.75" hidden="1" customHeight="1"/>
    <row r="29004" ht="12.75" hidden="1" customHeight="1"/>
    <row r="29005" ht="12.75" hidden="1" customHeight="1"/>
    <row r="29006" ht="12.75" hidden="1" customHeight="1"/>
    <row r="29007" ht="12.75" hidden="1" customHeight="1"/>
    <row r="29008" ht="12.75" hidden="1" customHeight="1"/>
    <row r="29009" ht="12.75" hidden="1" customHeight="1"/>
    <row r="29010" ht="12.75" hidden="1" customHeight="1"/>
    <row r="29011" ht="12.75" hidden="1" customHeight="1"/>
    <row r="29012" ht="12.75" hidden="1" customHeight="1"/>
    <row r="29013" ht="12.75" hidden="1" customHeight="1"/>
    <row r="29014" ht="12.75" hidden="1" customHeight="1"/>
    <row r="29015" ht="12.75" hidden="1" customHeight="1"/>
    <row r="29016" ht="12.75" hidden="1" customHeight="1"/>
    <row r="29017" ht="12.75" hidden="1" customHeight="1"/>
    <row r="29018" ht="12.75" hidden="1" customHeight="1"/>
    <row r="29019" ht="12.75" hidden="1" customHeight="1"/>
    <row r="29020" ht="12.75" hidden="1" customHeight="1"/>
    <row r="29021" ht="12.75" hidden="1" customHeight="1"/>
    <row r="29022" ht="12.75" hidden="1" customHeight="1"/>
    <row r="29023" ht="12.75" hidden="1" customHeight="1"/>
    <row r="29024" ht="12.75" hidden="1" customHeight="1"/>
    <row r="29025" ht="12.75" hidden="1" customHeight="1"/>
    <row r="29026" ht="12.75" hidden="1" customHeight="1"/>
    <row r="29027" ht="12.75" hidden="1" customHeight="1"/>
    <row r="29028" ht="12.75" hidden="1" customHeight="1"/>
    <row r="29029" ht="12.75" hidden="1" customHeight="1"/>
    <row r="29030" ht="12.75" hidden="1" customHeight="1"/>
    <row r="29031" ht="12.75" hidden="1" customHeight="1"/>
    <row r="29032" ht="12.75" hidden="1" customHeight="1"/>
    <row r="29033" ht="12.75" hidden="1" customHeight="1"/>
    <row r="29034" ht="12.75" hidden="1" customHeight="1"/>
    <row r="29035" ht="12.75" hidden="1" customHeight="1"/>
    <row r="29036" ht="12.75" hidden="1" customHeight="1"/>
    <row r="29037" ht="12.75" hidden="1" customHeight="1"/>
    <row r="29038" ht="12.75" hidden="1" customHeight="1"/>
    <row r="29039" ht="12.75" hidden="1" customHeight="1"/>
    <row r="29040" ht="12.75" hidden="1" customHeight="1"/>
    <row r="29041" ht="12.75" hidden="1" customHeight="1"/>
    <row r="29042" ht="12.75" hidden="1" customHeight="1"/>
    <row r="29043" ht="12.75" hidden="1" customHeight="1"/>
    <row r="29044" ht="12.75" hidden="1" customHeight="1"/>
    <row r="29045" ht="12.75" hidden="1" customHeight="1"/>
    <row r="29046" ht="12.75" hidden="1" customHeight="1"/>
    <row r="29047" ht="12.75" hidden="1" customHeight="1"/>
    <row r="29048" ht="12.75" hidden="1" customHeight="1"/>
    <row r="29049" ht="12.75" hidden="1" customHeight="1"/>
    <row r="29050" ht="12.75" hidden="1" customHeight="1"/>
    <row r="29051" ht="12.75" hidden="1" customHeight="1"/>
    <row r="29052" ht="12.75" hidden="1" customHeight="1"/>
    <row r="29053" ht="12.75" hidden="1" customHeight="1"/>
    <row r="29054" ht="12.75" hidden="1" customHeight="1"/>
    <row r="29055" ht="12.75" hidden="1" customHeight="1"/>
    <row r="29056" ht="12.75" hidden="1" customHeight="1"/>
    <row r="29057" ht="12.75" hidden="1" customHeight="1"/>
    <row r="29058" ht="12.75" hidden="1" customHeight="1"/>
    <row r="29059" ht="12.75" hidden="1" customHeight="1"/>
    <row r="29060" ht="12.75" hidden="1" customHeight="1"/>
    <row r="29061" ht="12.75" hidden="1" customHeight="1"/>
    <row r="29062" ht="12.75" hidden="1" customHeight="1"/>
    <row r="29063" ht="12.75" hidden="1" customHeight="1"/>
    <row r="29064" ht="12.75" hidden="1" customHeight="1"/>
    <row r="29065" ht="12.75" hidden="1" customHeight="1"/>
    <row r="29066" ht="12.75" hidden="1" customHeight="1"/>
    <row r="29067" ht="12.75" hidden="1" customHeight="1"/>
    <row r="29068" ht="12.75" hidden="1" customHeight="1"/>
    <row r="29069" ht="12.75" hidden="1" customHeight="1"/>
    <row r="29070" ht="12.75" hidden="1" customHeight="1"/>
    <row r="29071" ht="12.75" hidden="1" customHeight="1"/>
    <row r="29072" ht="12.75" hidden="1" customHeight="1"/>
    <row r="29073" ht="12.75" hidden="1" customHeight="1"/>
    <row r="29074" ht="12.75" hidden="1" customHeight="1"/>
    <row r="29075" ht="12.75" hidden="1" customHeight="1"/>
    <row r="29076" ht="12.75" hidden="1" customHeight="1"/>
    <row r="29077" ht="12.75" hidden="1" customHeight="1"/>
    <row r="29078" ht="12.75" hidden="1" customHeight="1"/>
    <row r="29079" ht="12.75" hidden="1" customHeight="1"/>
    <row r="29080" ht="12.75" hidden="1" customHeight="1"/>
    <row r="29081" ht="12.75" hidden="1" customHeight="1"/>
    <row r="29082" ht="12.75" hidden="1" customHeight="1"/>
    <row r="29083" ht="12.75" hidden="1" customHeight="1"/>
    <row r="29084" ht="12.75" hidden="1" customHeight="1"/>
    <row r="29085" ht="12.75" hidden="1" customHeight="1"/>
    <row r="29086" ht="12.75" hidden="1" customHeight="1"/>
    <row r="29087" ht="12.75" hidden="1" customHeight="1"/>
    <row r="29088" ht="12.75" hidden="1" customHeight="1"/>
    <row r="29089" ht="12.75" hidden="1" customHeight="1"/>
    <row r="29090" ht="12.75" hidden="1" customHeight="1"/>
    <row r="29091" ht="12.75" hidden="1" customHeight="1"/>
    <row r="29092" ht="12.75" hidden="1" customHeight="1"/>
    <row r="29093" ht="12.75" hidden="1" customHeight="1"/>
    <row r="29094" ht="12.75" hidden="1" customHeight="1"/>
    <row r="29095" ht="12.75" hidden="1" customHeight="1"/>
    <row r="29096" ht="12.75" hidden="1" customHeight="1"/>
    <row r="29097" ht="12.75" hidden="1" customHeight="1"/>
    <row r="29098" ht="12.75" hidden="1" customHeight="1"/>
    <row r="29099" ht="12.75" hidden="1" customHeight="1"/>
    <row r="29100" ht="12.75" hidden="1" customHeight="1"/>
    <row r="29101" ht="12.75" hidden="1" customHeight="1"/>
    <row r="29102" ht="12.75" hidden="1" customHeight="1"/>
    <row r="29103" ht="12.75" hidden="1" customHeight="1"/>
    <row r="29104" ht="12.75" hidden="1" customHeight="1"/>
    <row r="29105" ht="12.75" hidden="1" customHeight="1"/>
    <row r="29106" ht="12.75" hidden="1" customHeight="1"/>
    <row r="29107" ht="12.75" hidden="1" customHeight="1"/>
    <row r="29108" ht="12.75" hidden="1" customHeight="1"/>
    <row r="29109" ht="12.75" hidden="1" customHeight="1"/>
    <row r="29110" ht="12.75" hidden="1" customHeight="1"/>
    <row r="29111" ht="12.75" hidden="1" customHeight="1"/>
    <row r="29112" ht="12.75" hidden="1" customHeight="1"/>
    <row r="29113" ht="12.75" hidden="1" customHeight="1"/>
    <row r="29114" ht="12.75" hidden="1" customHeight="1"/>
    <row r="29115" ht="12.75" hidden="1" customHeight="1"/>
    <row r="29116" ht="12.75" hidden="1" customHeight="1"/>
    <row r="29117" ht="12.75" hidden="1" customHeight="1"/>
    <row r="29118" ht="12.75" hidden="1" customHeight="1"/>
    <row r="29119" ht="12.75" hidden="1" customHeight="1"/>
    <row r="29120" ht="12.75" hidden="1" customHeight="1"/>
    <row r="29121" ht="12.75" hidden="1" customHeight="1"/>
    <row r="29122" ht="12.75" hidden="1" customHeight="1"/>
    <row r="29123" ht="12.75" hidden="1" customHeight="1"/>
    <row r="29124" ht="12.75" hidden="1" customHeight="1"/>
    <row r="29125" ht="12.75" hidden="1" customHeight="1"/>
    <row r="29126" ht="12.75" hidden="1" customHeight="1"/>
    <row r="29127" ht="12.75" hidden="1" customHeight="1"/>
    <row r="29128" ht="12.75" hidden="1" customHeight="1"/>
    <row r="29129" ht="12.75" hidden="1" customHeight="1"/>
    <row r="29130" ht="12.75" hidden="1" customHeight="1"/>
    <row r="29131" ht="12.75" hidden="1" customHeight="1"/>
    <row r="29132" ht="12.75" hidden="1" customHeight="1"/>
    <row r="29133" ht="12.75" hidden="1" customHeight="1"/>
    <row r="29134" ht="12.75" hidden="1" customHeight="1"/>
    <row r="29135" ht="12.75" hidden="1" customHeight="1"/>
    <row r="29136" ht="12.75" hidden="1" customHeight="1"/>
    <row r="29137" ht="12.75" hidden="1" customHeight="1"/>
    <row r="29138" ht="12.75" hidden="1" customHeight="1"/>
    <row r="29139" ht="12.75" hidden="1" customHeight="1"/>
    <row r="29140" ht="12.75" hidden="1" customHeight="1"/>
    <row r="29141" ht="12.75" hidden="1" customHeight="1"/>
    <row r="29142" ht="12.75" hidden="1" customHeight="1"/>
    <row r="29143" ht="12.75" hidden="1" customHeight="1"/>
    <row r="29144" ht="12.75" hidden="1" customHeight="1"/>
    <row r="29145" ht="12.75" hidden="1" customHeight="1"/>
    <row r="29146" ht="12.75" hidden="1" customHeight="1"/>
    <row r="29147" ht="12.75" hidden="1" customHeight="1"/>
    <row r="29148" ht="12.75" hidden="1" customHeight="1"/>
    <row r="29149" ht="12.75" hidden="1" customHeight="1"/>
    <row r="29150" ht="12.75" hidden="1" customHeight="1"/>
    <row r="29151" ht="12.75" hidden="1" customHeight="1"/>
    <row r="29152" ht="12.75" hidden="1" customHeight="1"/>
    <row r="29153" ht="12.75" hidden="1" customHeight="1"/>
    <row r="29154" ht="12.75" hidden="1" customHeight="1"/>
    <row r="29155" ht="12.75" hidden="1" customHeight="1"/>
    <row r="29156" ht="12.75" hidden="1" customHeight="1"/>
    <row r="29157" ht="12.75" hidden="1" customHeight="1"/>
    <row r="29158" ht="12.75" hidden="1" customHeight="1"/>
    <row r="29159" ht="12.75" hidden="1" customHeight="1"/>
    <row r="29160" ht="12.75" hidden="1" customHeight="1"/>
    <row r="29161" ht="12.75" hidden="1" customHeight="1"/>
    <row r="29162" ht="12.75" hidden="1" customHeight="1"/>
    <row r="29163" ht="12.75" hidden="1" customHeight="1"/>
    <row r="29164" ht="12.75" hidden="1" customHeight="1"/>
    <row r="29165" ht="12.75" hidden="1" customHeight="1"/>
    <row r="29166" ht="12.75" hidden="1" customHeight="1"/>
    <row r="29167" ht="12.75" hidden="1" customHeight="1"/>
    <row r="29168" ht="12.75" hidden="1" customHeight="1"/>
    <row r="29169" ht="12.75" hidden="1" customHeight="1"/>
    <row r="29170" ht="12.75" hidden="1" customHeight="1"/>
    <row r="29171" ht="12.75" hidden="1" customHeight="1"/>
    <row r="29172" ht="12.75" hidden="1" customHeight="1"/>
    <row r="29173" ht="12.75" hidden="1" customHeight="1"/>
    <row r="29174" ht="12.75" hidden="1" customHeight="1"/>
    <row r="29175" ht="12.75" hidden="1" customHeight="1"/>
    <row r="29176" ht="12.75" hidden="1" customHeight="1"/>
    <row r="29177" ht="12.75" hidden="1" customHeight="1"/>
    <row r="29178" ht="12.75" hidden="1" customHeight="1"/>
    <row r="29179" ht="12.75" hidden="1" customHeight="1"/>
    <row r="29180" ht="12.75" hidden="1" customHeight="1"/>
    <row r="29181" ht="12.75" hidden="1" customHeight="1"/>
    <row r="29182" ht="12.75" hidden="1" customHeight="1"/>
    <row r="29183" ht="12.75" hidden="1" customHeight="1"/>
    <row r="29184" ht="12.75" hidden="1" customHeight="1"/>
    <row r="29185" ht="12.75" hidden="1" customHeight="1"/>
    <row r="29186" ht="12.75" hidden="1" customHeight="1"/>
    <row r="29187" ht="12.75" hidden="1" customHeight="1"/>
    <row r="29188" ht="12.75" hidden="1" customHeight="1"/>
    <row r="29189" ht="12.75" hidden="1" customHeight="1"/>
    <row r="29190" ht="12.75" hidden="1" customHeight="1"/>
    <row r="29191" ht="12.75" hidden="1" customHeight="1"/>
    <row r="29192" ht="12.75" hidden="1" customHeight="1"/>
    <row r="29193" ht="12.75" hidden="1" customHeight="1"/>
    <row r="29194" ht="12.75" hidden="1" customHeight="1"/>
    <row r="29195" ht="12.75" hidden="1" customHeight="1"/>
    <row r="29196" ht="12.75" hidden="1" customHeight="1"/>
    <row r="29197" ht="12.75" hidden="1" customHeight="1"/>
    <row r="29198" ht="12.75" hidden="1" customHeight="1"/>
    <row r="29199" ht="12.75" hidden="1" customHeight="1"/>
    <row r="29200" ht="12.75" hidden="1" customHeight="1"/>
    <row r="29201" ht="12.75" hidden="1" customHeight="1"/>
    <row r="29202" ht="12.75" hidden="1" customHeight="1"/>
    <row r="29203" ht="12.75" hidden="1" customHeight="1"/>
    <row r="29204" ht="12.75" hidden="1" customHeight="1"/>
    <row r="29205" ht="12.75" hidden="1" customHeight="1"/>
    <row r="29206" ht="12.75" hidden="1" customHeight="1"/>
    <row r="29207" ht="12.75" hidden="1" customHeight="1"/>
    <row r="29208" ht="12.75" hidden="1" customHeight="1"/>
    <row r="29209" ht="12.75" hidden="1" customHeight="1"/>
    <row r="29210" ht="12.75" hidden="1" customHeight="1"/>
    <row r="29211" ht="12.75" hidden="1" customHeight="1"/>
    <row r="29212" ht="12.75" hidden="1" customHeight="1"/>
    <row r="29213" ht="12.75" hidden="1" customHeight="1"/>
    <row r="29214" ht="12.75" hidden="1" customHeight="1"/>
    <row r="29215" ht="12.75" hidden="1" customHeight="1"/>
    <row r="29216" ht="12.75" hidden="1" customHeight="1"/>
    <row r="29217" ht="12.75" hidden="1" customHeight="1"/>
    <row r="29218" ht="12.75" hidden="1" customHeight="1"/>
    <row r="29219" ht="12.75" hidden="1" customHeight="1"/>
    <row r="29220" ht="12.75" hidden="1" customHeight="1"/>
    <row r="29221" ht="12.75" hidden="1" customHeight="1"/>
    <row r="29222" ht="12.75" hidden="1" customHeight="1"/>
    <row r="29223" ht="12.75" hidden="1" customHeight="1"/>
    <row r="29224" ht="12.75" hidden="1" customHeight="1"/>
    <row r="29225" ht="12.75" hidden="1" customHeight="1"/>
    <row r="29226" ht="12.75" hidden="1" customHeight="1"/>
    <row r="29227" ht="12.75" hidden="1" customHeight="1"/>
    <row r="29228" ht="12.75" hidden="1" customHeight="1"/>
    <row r="29229" ht="12.75" hidden="1" customHeight="1"/>
    <row r="29230" ht="12.75" hidden="1" customHeight="1"/>
    <row r="29231" ht="12.75" hidden="1" customHeight="1"/>
    <row r="29232" ht="12.75" hidden="1" customHeight="1"/>
    <row r="29233" ht="12.75" hidden="1" customHeight="1"/>
    <row r="29234" ht="12.75" hidden="1" customHeight="1"/>
    <row r="29235" ht="12.75" hidden="1" customHeight="1"/>
    <row r="29236" ht="12.75" hidden="1" customHeight="1"/>
    <row r="29237" ht="12.75" hidden="1" customHeight="1"/>
    <row r="29238" ht="12.75" hidden="1" customHeight="1"/>
    <row r="29239" ht="12.75" hidden="1" customHeight="1"/>
    <row r="29240" ht="12.75" hidden="1" customHeight="1"/>
    <row r="29241" ht="12.75" hidden="1" customHeight="1"/>
    <row r="29242" ht="12.75" hidden="1" customHeight="1"/>
    <row r="29243" ht="12.75" hidden="1" customHeight="1"/>
    <row r="29244" ht="12.75" hidden="1" customHeight="1"/>
    <row r="29245" ht="12.75" hidden="1" customHeight="1"/>
    <row r="29246" ht="12.75" hidden="1" customHeight="1"/>
    <row r="29247" ht="12.75" hidden="1" customHeight="1"/>
    <row r="29248" ht="12.75" hidden="1" customHeight="1"/>
    <row r="29249" ht="12.75" hidden="1" customHeight="1"/>
    <row r="29250" ht="12.75" hidden="1" customHeight="1"/>
    <row r="29251" ht="12.75" hidden="1" customHeight="1"/>
    <row r="29252" ht="12.75" hidden="1" customHeight="1"/>
    <row r="29253" ht="12.75" hidden="1" customHeight="1"/>
    <row r="29254" ht="12.75" hidden="1" customHeight="1"/>
    <row r="29255" ht="12.75" hidden="1" customHeight="1"/>
    <row r="29256" ht="12.75" hidden="1" customHeight="1"/>
    <row r="29257" ht="12.75" hidden="1" customHeight="1"/>
    <row r="29258" ht="12.75" hidden="1" customHeight="1"/>
    <row r="29259" ht="12.75" hidden="1" customHeight="1"/>
    <row r="29260" ht="12.75" hidden="1" customHeight="1"/>
    <row r="29261" ht="12.75" hidden="1" customHeight="1"/>
    <row r="29262" ht="12.75" hidden="1" customHeight="1"/>
    <row r="29263" ht="12.75" hidden="1" customHeight="1"/>
    <row r="29264" ht="12.75" hidden="1" customHeight="1"/>
    <row r="29265" ht="12.75" hidden="1" customHeight="1"/>
    <row r="29266" ht="12.75" hidden="1" customHeight="1"/>
    <row r="29267" ht="12.75" hidden="1" customHeight="1"/>
    <row r="29268" ht="12.75" hidden="1" customHeight="1"/>
    <row r="29269" ht="12.75" hidden="1" customHeight="1"/>
    <row r="29270" ht="12.75" hidden="1" customHeight="1"/>
    <row r="29271" ht="12.75" hidden="1" customHeight="1"/>
    <row r="29272" ht="12.75" hidden="1" customHeight="1"/>
    <row r="29273" ht="12.75" hidden="1" customHeight="1"/>
    <row r="29274" ht="12.75" hidden="1" customHeight="1"/>
    <row r="29275" ht="12.75" hidden="1" customHeight="1"/>
    <row r="29276" ht="12.75" hidden="1" customHeight="1"/>
    <row r="29277" ht="12.75" hidden="1" customHeight="1"/>
    <row r="29278" ht="12.75" hidden="1" customHeight="1"/>
    <row r="29279" ht="12.75" hidden="1" customHeight="1"/>
    <row r="29280" ht="12.75" hidden="1" customHeight="1"/>
    <row r="29281" ht="12.75" hidden="1" customHeight="1"/>
    <row r="29282" ht="12.75" hidden="1" customHeight="1"/>
    <row r="29283" ht="12.75" hidden="1" customHeight="1"/>
    <row r="29284" ht="12.75" hidden="1" customHeight="1"/>
    <row r="29285" ht="12.75" hidden="1" customHeight="1"/>
    <row r="29286" ht="12.75" hidden="1" customHeight="1"/>
    <row r="29287" ht="12.75" hidden="1" customHeight="1"/>
    <row r="29288" ht="12.75" hidden="1" customHeight="1"/>
    <row r="29289" ht="12.75" hidden="1" customHeight="1"/>
    <row r="29290" ht="12.75" hidden="1" customHeight="1"/>
    <row r="29291" ht="12.75" hidden="1" customHeight="1"/>
    <row r="29292" ht="12.75" hidden="1" customHeight="1"/>
    <row r="29293" ht="12.75" hidden="1" customHeight="1"/>
    <row r="29294" ht="12.75" hidden="1" customHeight="1"/>
    <row r="29295" ht="12.75" hidden="1" customHeight="1"/>
    <row r="29296" ht="12.75" hidden="1" customHeight="1"/>
    <row r="29297" ht="12.75" hidden="1" customHeight="1"/>
    <row r="29298" ht="12.75" hidden="1" customHeight="1"/>
    <row r="29299" ht="12.75" hidden="1" customHeight="1"/>
    <row r="29300" ht="12.75" hidden="1" customHeight="1"/>
    <row r="29301" ht="12.75" hidden="1" customHeight="1"/>
    <row r="29302" ht="12.75" hidden="1" customHeight="1"/>
    <row r="29303" ht="12.75" hidden="1" customHeight="1"/>
    <row r="29304" ht="12.75" hidden="1" customHeight="1"/>
    <row r="29305" ht="12.75" hidden="1" customHeight="1"/>
    <row r="29306" ht="12.75" hidden="1" customHeight="1"/>
    <row r="29307" ht="12.75" hidden="1" customHeight="1"/>
    <row r="29308" ht="12.75" hidden="1" customHeight="1"/>
    <row r="29309" ht="12.75" hidden="1" customHeight="1"/>
    <row r="29310" ht="12.75" hidden="1" customHeight="1"/>
    <row r="29311" ht="12.75" hidden="1" customHeight="1"/>
    <row r="29312" ht="12.75" hidden="1" customHeight="1"/>
    <row r="29313" ht="12.75" hidden="1" customHeight="1"/>
    <row r="29314" ht="12.75" hidden="1" customHeight="1"/>
    <row r="29315" ht="12.75" hidden="1" customHeight="1"/>
    <row r="29316" ht="12.75" hidden="1" customHeight="1"/>
    <row r="29317" ht="12.75" hidden="1" customHeight="1"/>
    <row r="29318" ht="12.75" hidden="1" customHeight="1"/>
    <row r="29319" ht="12.75" hidden="1" customHeight="1"/>
    <row r="29320" ht="12.75" hidden="1" customHeight="1"/>
    <row r="29321" ht="12.75" hidden="1" customHeight="1"/>
    <row r="29322" ht="12.75" hidden="1" customHeight="1"/>
    <row r="29323" ht="12.75" hidden="1" customHeight="1"/>
    <row r="29324" ht="12.75" hidden="1" customHeight="1"/>
    <row r="29325" ht="12.75" hidden="1" customHeight="1"/>
    <row r="29326" ht="12.75" hidden="1" customHeight="1"/>
    <row r="29327" ht="12.75" hidden="1" customHeight="1"/>
    <row r="29328" ht="12.75" hidden="1" customHeight="1"/>
    <row r="29329" ht="12.75" hidden="1" customHeight="1"/>
    <row r="29330" ht="12.75" hidden="1" customHeight="1"/>
    <row r="29331" ht="12.75" hidden="1" customHeight="1"/>
    <row r="29332" ht="12.75" hidden="1" customHeight="1"/>
    <row r="29333" ht="12.75" hidden="1" customHeight="1"/>
    <row r="29334" ht="12.75" hidden="1" customHeight="1"/>
    <row r="29335" ht="12.75" hidden="1" customHeight="1"/>
    <row r="29336" ht="12.75" hidden="1" customHeight="1"/>
    <row r="29337" ht="12.75" hidden="1" customHeight="1"/>
    <row r="29338" ht="12.75" hidden="1" customHeight="1"/>
    <row r="29339" ht="12.75" hidden="1" customHeight="1"/>
    <row r="29340" ht="12.75" hidden="1" customHeight="1"/>
    <row r="29341" ht="12.75" hidden="1" customHeight="1"/>
    <row r="29342" ht="12.75" hidden="1" customHeight="1"/>
    <row r="29343" ht="12.75" hidden="1" customHeight="1"/>
    <row r="29344" ht="12.75" hidden="1" customHeight="1"/>
    <row r="29345" ht="12.75" hidden="1" customHeight="1"/>
    <row r="29346" ht="12.75" hidden="1" customHeight="1"/>
    <row r="29347" ht="12.75" hidden="1" customHeight="1"/>
    <row r="29348" ht="12.75" hidden="1" customHeight="1"/>
    <row r="29349" ht="12.75" hidden="1" customHeight="1"/>
    <row r="29350" ht="12.75" hidden="1" customHeight="1"/>
    <row r="29351" ht="12.75" hidden="1" customHeight="1"/>
    <row r="29352" ht="12.75" hidden="1" customHeight="1"/>
    <row r="29353" ht="12.75" hidden="1" customHeight="1"/>
    <row r="29354" ht="12.75" hidden="1" customHeight="1"/>
    <row r="29355" ht="12.75" hidden="1" customHeight="1"/>
    <row r="29356" ht="12.75" hidden="1" customHeight="1"/>
    <row r="29357" ht="12.75" hidden="1" customHeight="1"/>
    <row r="29358" ht="12.75" hidden="1" customHeight="1"/>
    <row r="29359" ht="12.75" hidden="1" customHeight="1"/>
    <row r="29360" ht="12.75" hidden="1" customHeight="1"/>
    <row r="29361" ht="12.75" hidden="1" customHeight="1"/>
    <row r="29362" ht="12.75" hidden="1" customHeight="1"/>
    <row r="29363" ht="12.75" hidden="1" customHeight="1"/>
    <row r="29364" ht="12.75" hidden="1" customHeight="1"/>
    <row r="29365" ht="12.75" hidden="1" customHeight="1"/>
    <row r="29366" ht="12.75" hidden="1" customHeight="1"/>
    <row r="29367" ht="12.75" hidden="1" customHeight="1"/>
    <row r="29368" ht="12.75" hidden="1" customHeight="1"/>
    <row r="29369" ht="12.75" hidden="1" customHeight="1"/>
    <row r="29370" ht="12.75" hidden="1" customHeight="1"/>
    <row r="29371" ht="12.75" hidden="1" customHeight="1"/>
    <row r="29372" ht="12.75" hidden="1" customHeight="1"/>
    <row r="29373" ht="12.75" hidden="1" customHeight="1"/>
    <row r="29374" ht="12.75" hidden="1" customHeight="1"/>
    <row r="29375" ht="12.75" hidden="1" customHeight="1"/>
    <row r="29376" ht="12.75" hidden="1" customHeight="1"/>
    <row r="29377" ht="12.75" hidden="1" customHeight="1"/>
    <row r="29378" ht="12.75" hidden="1" customHeight="1"/>
    <row r="29379" ht="12.75" hidden="1" customHeight="1"/>
    <row r="29380" ht="12.75" hidden="1" customHeight="1"/>
    <row r="29381" ht="12.75" hidden="1" customHeight="1"/>
    <row r="29382" ht="12.75" hidden="1" customHeight="1"/>
    <row r="29383" ht="12.75" hidden="1" customHeight="1"/>
    <row r="29384" ht="12.75" hidden="1" customHeight="1"/>
    <row r="29385" ht="12.75" hidden="1" customHeight="1"/>
    <row r="29386" ht="12.75" hidden="1" customHeight="1"/>
    <row r="29387" ht="12.75" hidden="1" customHeight="1"/>
    <row r="29388" ht="12.75" hidden="1" customHeight="1"/>
    <row r="29389" ht="12.75" hidden="1" customHeight="1"/>
    <row r="29390" ht="12.75" hidden="1" customHeight="1"/>
    <row r="29391" ht="12.75" hidden="1" customHeight="1"/>
    <row r="29392" ht="12.75" hidden="1" customHeight="1"/>
    <row r="29393" ht="12.75" hidden="1" customHeight="1"/>
    <row r="29394" ht="12.75" hidden="1" customHeight="1"/>
    <row r="29395" ht="12.75" hidden="1" customHeight="1"/>
    <row r="29396" ht="12.75" hidden="1" customHeight="1"/>
    <row r="29397" ht="12.75" hidden="1" customHeight="1"/>
    <row r="29398" ht="12.75" hidden="1" customHeight="1"/>
    <row r="29399" ht="12.75" hidden="1" customHeight="1"/>
    <row r="29400" ht="12.75" hidden="1" customHeight="1"/>
    <row r="29401" ht="12.75" hidden="1" customHeight="1"/>
    <row r="29402" ht="12.75" hidden="1" customHeight="1"/>
    <row r="29403" ht="12.75" hidden="1" customHeight="1"/>
    <row r="29404" ht="12.75" hidden="1" customHeight="1"/>
    <row r="29405" ht="12.75" hidden="1" customHeight="1"/>
    <row r="29406" ht="12.75" hidden="1" customHeight="1"/>
    <row r="29407" ht="12.75" hidden="1" customHeight="1"/>
    <row r="29408" ht="12.75" hidden="1" customHeight="1"/>
    <row r="29409" ht="12.75" hidden="1" customHeight="1"/>
    <row r="29410" ht="12.75" hidden="1" customHeight="1"/>
    <row r="29411" ht="12.75" hidden="1" customHeight="1"/>
    <row r="29412" ht="12.75" hidden="1" customHeight="1"/>
    <row r="29413" ht="12.75" hidden="1" customHeight="1"/>
    <row r="29414" ht="12.75" hidden="1" customHeight="1"/>
    <row r="29415" ht="12.75" hidden="1" customHeight="1"/>
    <row r="29416" ht="12.75" hidden="1" customHeight="1"/>
    <row r="29417" ht="12.75" hidden="1" customHeight="1"/>
    <row r="29418" ht="12.75" hidden="1" customHeight="1"/>
    <row r="29419" ht="12.75" hidden="1" customHeight="1"/>
    <row r="29420" ht="12.75" hidden="1" customHeight="1"/>
    <row r="29421" ht="12.75" hidden="1" customHeight="1"/>
    <row r="29422" ht="12.75" hidden="1" customHeight="1"/>
    <row r="29423" ht="12.75" hidden="1" customHeight="1"/>
    <row r="29424" ht="12.75" hidden="1" customHeight="1"/>
    <row r="29425" ht="12.75" hidden="1" customHeight="1"/>
    <row r="29426" ht="12.75" hidden="1" customHeight="1"/>
    <row r="29427" ht="12.75" hidden="1" customHeight="1"/>
    <row r="29428" ht="12.75" hidden="1" customHeight="1"/>
    <row r="29429" ht="12.75" hidden="1" customHeight="1"/>
    <row r="29430" ht="12.75" hidden="1" customHeight="1"/>
    <row r="29431" ht="12.75" hidden="1" customHeight="1"/>
    <row r="29432" ht="12.75" hidden="1" customHeight="1"/>
    <row r="29433" ht="12.75" hidden="1" customHeight="1"/>
    <row r="29434" ht="12.75" hidden="1" customHeight="1"/>
    <row r="29435" ht="12.75" hidden="1" customHeight="1"/>
    <row r="29436" ht="12.75" hidden="1" customHeight="1"/>
    <row r="29437" ht="12.75" hidden="1" customHeight="1"/>
    <row r="29438" ht="12.75" hidden="1" customHeight="1"/>
    <row r="29439" ht="12.75" hidden="1" customHeight="1"/>
    <row r="29440" ht="12.75" hidden="1" customHeight="1"/>
    <row r="29441" ht="12.75" hidden="1" customHeight="1"/>
    <row r="29442" ht="12.75" hidden="1" customHeight="1"/>
    <row r="29443" ht="12.75" hidden="1" customHeight="1"/>
    <row r="29444" ht="12.75" hidden="1" customHeight="1"/>
    <row r="29445" ht="12.75" hidden="1" customHeight="1"/>
    <row r="29446" ht="12.75" hidden="1" customHeight="1"/>
    <row r="29447" ht="12.75" hidden="1" customHeight="1"/>
    <row r="29448" ht="12.75" hidden="1" customHeight="1"/>
    <row r="29449" ht="12.75" hidden="1" customHeight="1"/>
    <row r="29450" ht="12.75" hidden="1" customHeight="1"/>
    <row r="29451" ht="12.75" hidden="1" customHeight="1"/>
    <row r="29452" ht="12.75" hidden="1" customHeight="1"/>
    <row r="29453" ht="12.75" hidden="1" customHeight="1"/>
    <row r="29454" ht="12.75" hidden="1" customHeight="1"/>
    <row r="29455" ht="12.75" hidden="1" customHeight="1"/>
    <row r="29456" ht="12.75" hidden="1" customHeight="1"/>
    <row r="29457" ht="12.75" hidden="1" customHeight="1"/>
    <row r="29458" ht="12.75" hidden="1" customHeight="1"/>
    <row r="29459" ht="12.75" hidden="1" customHeight="1"/>
    <row r="29460" ht="12.75" hidden="1" customHeight="1"/>
    <row r="29461" ht="12.75" hidden="1" customHeight="1"/>
    <row r="29462" ht="12.75" hidden="1" customHeight="1"/>
    <row r="29463" ht="12.75" hidden="1" customHeight="1"/>
    <row r="29464" ht="12.75" hidden="1" customHeight="1"/>
    <row r="29465" ht="12.75" hidden="1" customHeight="1"/>
    <row r="29466" ht="12.75" hidden="1" customHeight="1"/>
    <row r="29467" ht="12.75" hidden="1" customHeight="1"/>
    <row r="29468" ht="12.75" hidden="1" customHeight="1"/>
    <row r="29469" ht="12.75" hidden="1" customHeight="1"/>
    <row r="29470" ht="12.75" hidden="1" customHeight="1"/>
    <row r="29471" ht="12.75" hidden="1" customHeight="1"/>
    <row r="29472" ht="12.75" hidden="1" customHeight="1"/>
    <row r="29473" ht="12.75" hidden="1" customHeight="1"/>
    <row r="29474" ht="12.75" hidden="1" customHeight="1"/>
    <row r="29475" ht="12.75" hidden="1" customHeight="1"/>
    <row r="29476" ht="12.75" hidden="1" customHeight="1"/>
    <row r="29477" ht="12.75" hidden="1" customHeight="1"/>
    <row r="29478" ht="12.75" hidden="1" customHeight="1"/>
    <row r="29479" ht="12.75" hidden="1" customHeight="1"/>
    <row r="29480" ht="12.75" hidden="1" customHeight="1"/>
    <row r="29481" ht="12.75" hidden="1" customHeight="1"/>
    <row r="29482" ht="12.75" hidden="1" customHeight="1"/>
    <row r="29483" ht="12.75" hidden="1" customHeight="1"/>
    <row r="29484" ht="12.75" hidden="1" customHeight="1"/>
    <row r="29485" ht="12.75" hidden="1" customHeight="1"/>
    <row r="29486" ht="12.75" hidden="1" customHeight="1"/>
    <row r="29487" ht="12.75" hidden="1" customHeight="1"/>
    <row r="29488" ht="12.75" hidden="1" customHeight="1"/>
    <row r="29489" ht="12.75" hidden="1" customHeight="1"/>
    <row r="29490" ht="12.75" hidden="1" customHeight="1"/>
    <row r="29491" ht="12.75" hidden="1" customHeight="1"/>
    <row r="29492" ht="12.75" hidden="1" customHeight="1"/>
    <row r="29493" ht="12.75" hidden="1" customHeight="1"/>
    <row r="29494" ht="12.75" hidden="1" customHeight="1"/>
    <row r="29495" ht="12.75" hidden="1" customHeight="1"/>
    <row r="29496" ht="12.75" hidden="1" customHeight="1"/>
    <row r="29497" ht="12.75" hidden="1" customHeight="1"/>
    <row r="29498" ht="12.75" hidden="1" customHeight="1"/>
    <row r="29499" ht="12.75" hidden="1" customHeight="1"/>
    <row r="29500" ht="12.75" hidden="1" customHeight="1"/>
    <row r="29501" ht="12.75" hidden="1" customHeight="1"/>
    <row r="29502" ht="12.75" hidden="1" customHeight="1"/>
    <row r="29503" ht="12.75" hidden="1" customHeight="1"/>
    <row r="29504" ht="12.75" hidden="1" customHeight="1"/>
    <row r="29505" ht="12.75" hidden="1" customHeight="1"/>
    <row r="29506" ht="12.75" hidden="1" customHeight="1"/>
    <row r="29507" ht="12.75" hidden="1" customHeight="1"/>
    <row r="29508" ht="12.75" hidden="1" customHeight="1"/>
    <row r="29509" ht="12.75" hidden="1" customHeight="1"/>
    <row r="29510" ht="12.75" hidden="1" customHeight="1"/>
    <row r="29511" ht="12.75" hidden="1" customHeight="1"/>
    <row r="29512" ht="12.75" hidden="1" customHeight="1"/>
    <row r="29513" ht="12.75" hidden="1" customHeight="1"/>
    <row r="29514" ht="12.75" hidden="1" customHeight="1"/>
    <row r="29515" ht="12.75" hidden="1" customHeight="1"/>
    <row r="29516" ht="12.75" hidden="1" customHeight="1"/>
    <row r="29517" ht="12.75" hidden="1" customHeight="1"/>
    <row r="29518" ht="12.75" hidden="1" customHeight="1"/>
    <row r="29519" ht="12.75" hidden="1" customHeight="1"/>
    <row r="29520" ht="12.75" hidden="1" customHeight="1"/>
    <row r="29521" ht="12.75" hidden="1" customHeight="1"/>
    <row r="29522" ht="12.75" hidden="1" customHeight="1"/>
    <row r="29523" ht="12.75" hidden="1" customHeight="1"/>
    <row r="29524" ht="12.75" hidden="1" customHeight="1"/>
    <row r="29525" ht="12.75" hidden="1" customHeight="1"/>
    <row r="29526" ht="12.75" hidden="1" customHeight="1"/>
    <row r="29527" ht="12.75" hidden="1" customHeight="1"/>
    <row r="29528" ht="12.75" hidden="1" customHeight="1"/>
    <row r="29529" ht="12.75" hidden="1" customHeight="1"/>
    <row r="29530" ht="12.75" hidden="1" customHeight="1"/>
    <row r="29531" ht="12.75" hidden="1" customHeight="1"/>
    <row r="29532" ht="12.75" hidden="1" customHeight="1"/>
    <row r="29533" ht="12.75" hidden="1" customHeight="1"/>
    <row r="29534" ht="12.75" hidden="1" customHeight="1"/>
    <row r="29535" ht="12.75" hidden="1" customHeight="1"/>
    <row r="29536" ht="12.75" hidden="1" customHeight="1"/>
    <row r="29537" ht="12.75" hidden="1" customHeight="1"/>
    <row r="29538" ht="12.75" hidden="1" customHeight="1"/>
    <row r="29539" ht="12.75" hidden="1" customHeight="1"/>
    <row r="29540" ht="12.75" hidden="1" customHeight="1"/>
    <row r="29541" ht="12.75" hidden="1" customHeight="1"/>
    <row r="29542" ht="12.75" hidden="1" customHeight="1"/>
    <row r="29543" ht="12.75" hidden="1" customHeight="1"/>
    <row r="29544" ht="12.75" hidden="1" customHeight="1"/>
    <row r="29545" ht="12.75" hidden="1" customHeight="1"/>
    <row r="29546" ht="12.75" hidden="1" customHeight="1"/>
    <row r="29547" ht="12.75" hidden="1" customHeight="1"/>
    <row r="29548" ht="12.75" hidden="1" customHeight="1"/>
    <row r="29549" ht="12.75" hidden="1" customHeight="1"/>
    <row r="29550" ht="12.75" hidden="1" customHeight="1"/>
    <row r="29551" ht="12.75" hidden="1" customHeight="1"/>
    <row r="29552" ht="12.75" hidden="1" customHeight="1"/>
    <row r="29553" ht="12.75" hidden="1" customHeight="1"/>
    <row r="29554" ht="12.75" hidden="1" customHeight="1"/>
    <row r="29555" ht="12.75" hidden="1" customHeight="1"/>
    <row r="29556" ht="12.75" hidden="1" customHeight="1"/>
    <row r="29557" ht="12.75" hidden="1" customHeight="1"/>
    <row r="29558" ht="12.75" hidden="1" customHeight="1"/>
    <row r="29559" ht="12.75" hidden="1" customHeight="1"/>
    <row r="29560" ht="12.75" hidden="1" customHeight="1"/>
    <row r="29561" ht="12.75" hidden="1" customHeight="1"/>
    <row r="29562" ht="12.75" hidden="1" customHeight="1"/>
    <row r="29563" ht="12.75" hidden="1" customHeight="1"/>
    <row r="29564" ht="12.75" hidden="1" customHeight="1"/>
    <row r="29565" ht="12.75" hidden="1" customHeight="1"/>
    <row r="29566" ht="12.75" hidden="1" customHeight="1"/>
    <row r="29567" ht="12.75" hidden="1" customHeight="1"/>
    <row r="29568" ht="12.75" hidden="1" customHeight="1"/>
    <row r="29569" ht="12.75" hidden="1" customHeight="1"/>
    <row r="29570" ht="12.75" hidden="1" customHeight="1"/>
    <row r="29571" ht="12.75" hidden="1" customHeight="1"/>
    <row r="29572" ht="12.75" hidden="1" customHeight="1"/>
    <row r="29573" ht="12.75" hidden="1" customHeight="1"/>
    <row r="29574" ht="12.75" hidden="1" customHeight="1"/>
    <row r="29575" ht="12.75" hidden="1" customHeight="1"/>
    <row r="29576" ht="12.75" hidden="1" customHeight="1"/>
    <row r="29577" ht="12.75" hidden="1" customHeight="1"/>
    <row r="29578" ht="12.75" hidden="1" customHeight="1"/>
    <row r="29579" ht="12.75" hidden="1" customHeight="1"/>
    <row r="29580" ht="12.75" hidden="1" customHeight="1"/>
    <row r="29581" ht="12.75" hidden="1" customHeight="1"/>
    <row r="29582" ht="12.75" hidden="1" customHeight="1"/>
    <row r="29583" ht="12.75" hidden="1" customHeight="1"/>
    <row r="29584" ht="12.75" hidden="1" customHeight="1"/>
    <row r="29585" ht="12.75" hidden="1" customHeight="1"/>
    <row r="29586" ht="12.75" hidden="1" customHeight="1"/>
    <row r="29587" ht="12.75" hidden="1" customHeight="1"/>
    <row r="29588" ht="12.75" hidden="1" customHeight="1"/>
    <row r="29589" ht="12.75" hidden="1" customHeight="1"/>
    <row r="29590" ht="12.75" hidden="1" customHeight="1"/>
    <row r="29591" ht="12.75" hidden="1" customHeight="1"/>
    <row r="29592" ht="12.75" hidden="1" customHeight="1"/>
    <row r="29593" ht="12.75" hidden="1" customHeight="1"/>
    <row r="29594" ht="12.75" hidden="1" customHeight="1"/>
    <row r="29595" ht="12.75" hidden="1" customHeight="1"/>
    <row r="29596" ht="12.75" hidden="1" customHeight="1"/>
    <row r="29597" ht="12.75" hidden="1" customHeight="1"/>
    <row r="29598" ht="12.75" hidden="1" customHeight="1"/>
    <row r="29599" ht="12.75" hidden="1" customHeight="1"/>
    <row r="29600" ht="12.75" hidden="1" customHeight="1"/>
    <row r="29601" ht="12.75" hidden="1" customHeight="1"/>
    <row r="29602" ht="12.75" hidden="1" customHeight="1"/>
    <row r="29603" ht="12.75" hidden="1" customHeight="1"/>
    <row r="29604" ht="12.75" hidden="1" customHeight="1"/>
    <row r="29605" ht="12.75" hidden="1" customHeight="1"/>
    <row r="29606" ht="12.75" hidden="1" customHeight="1"/>
    <row r="29607" ht="12.75" hidden="1" customHeight="1"/>
    <row r="29608" ht="12.75" hidden="1" customHeight="1"/>
    <row r="29609" ht="12.75" hidden="1" customHeight="1"/>
    <row r="29610" ht="12.75" hidden="1" customHeight="1"/>
    <row r="29611" ht="12.75" hidden="1" customHeight="1"/>
    <row r="29612" ht="12.75" hidden="1" customHeight="1"/>
    <row r="29613" ht="12.75" hidden="1" customHeight="1"/>
    <row r="29614" ht="12.75" hidden="1" customHeight="1"/>
    <row r="29615" ht="12.75" hidden="1" customHeight="1"/>
    <row r="29616" ht="12.75" hidden="1" customHeight="1"/>
    <row r="29617" ht="12.75" hidden="1" customHeight="1"/>
    <row r="29618" ht="12.75" hidden="1" customHeight="1"/>
    <row r="29619" ht="12.75" hidden="1" customHeight="1"/>
    <row r="29620" ht="12.75" hidden="1" customHeight="1"/>
    <row r="29621" ht="12.75" hidden="1" customHeight="1"/>
    <row r="29622" ht="12.75" hidden="1" customHeight="1"/>
    <row r="29623" ht="12.75" hidden="1" customHeight="1"/>
    <row r="29624" ht="12.75" hidden="1" customHeight="1"/>
    <row r="29625" ht="12.75" hidden="1" customHeight="1"/>
    <row r="29626" ht="12.75" hidden="1" customHeight="1"/>
    <row r="29627" ht="12.75" hidden="1" customHeight="1"/>
    <row r="29628" ht="12.75" hidden="1" customHeight="1"/>
    <row r="29629" ht="12.75" hidden="1" customHeight="1"/>
    <row r="29630" ht="12.75" hidden="1" customHeight="1"/>
    <row r="29631" ht="12.75" hidden="1" customHeight="1"/>
    <row r="29632" ht="12.75" hidden="1" customHeight="1"/>
    <row r="29633" ht="12.75" hidden="1" customHeight="1"/>
    <row r="29634" ht="12.75" hidden="1" customHeight="1"/>
    <row r="29635" ht="12.75" hidden="1" customHeight="1"/>
    <row r="29636" ht="12.75" hidden="1" customHeight="1"/>
    <row r="29637" ht="12.75" hidden="1" customHeight="1"/>
    <row r="29638" ht="12.75" hidden="1" customHeight="1"/>
    <row r="29639" ht="12.75" hidden="1" customHeight="1"/>
    <row r="29640" ht="12.75" hidden="1" customHeight="1"/>
    <row r="29641" ht="12.75" hidden="1" customHeight="1"/>
    <row r="29642" ht="12.75" hidden="1" customHeight="1"/>
    <row r="29643" ht="12.75" hidden="1" customHeight="1"/>
    <row r="29644" ht="12.75" hidden="1" customHeight="1"/>
    <row r="29645" ht="12.75" hidden="1" customHeight="1"/>
    <row r="29646" ht="12.75" hidden="1" customHeight="1"/>
    <row r="29647" ht="12.75" hidden="1" customHeight="1"/>
    <row r="29648" ht="12.75" hidden="1" customHeight="1"/>
    <row r="29649" ht="12.75" hidden="1" customHeight="1"/>
    <row r="29650" ht="12.75" hidden="1" customHeight="1"/>
    <row r="29651" ht="12.75" hidden="1" customHeight="1"/>
    <row r="29652" ht="12.75" hidden="1" customHeight="1"/>
    <row r="29653" ht="12.75" hidden="1" customHeight="1"/>
    <row r="29654" ht="12.75" hidden="1" customHeight="1"/>
    <row r="29655" ht="12.75" hidden="1" customHeight="1"/>
    <row r="29656" ht="12.75" hidden="1" customHeight="1"/>
    <row r="29657" ht="12.75" hidden="1" customHeight="1"/>
    <row r="29658" ht="12.75" hidden="1" customHeight="1"/>
    <row r="29659" ht="12.75" hidden="1" customHeight="1"/>
    <row r="29660" ht="12.75" hidden="1" customHeight="1"/>
    <row r="29661" ht="12.75" hidden="1" customHeight="1"/>
    <row r="29662" ht="12.75" hidden="1" customHeight="1"/>
    <row r="29663" ht="12.75" hidden="1" customHeight="1"/>
    <row r="29664" ht="12.75" hidden="1" customHeight="1"/>
    <row r="29665" ht="12.75" hidden="1" customHeight="1"/>
    <row r="29666" ht="12.75" hidden="1" customHeight="1"/>
    <row r="29667" ht="12.75" hidden="1" customHeight="1"/>
    <row r="29668" ht="12.75" hidden="1" customHeight="1"/>
    <row r="29669" ht="12.75" hidden="1" customHeight="1"/>
    <row r="29670" ht="12.75" hidden="1" customHeight="1"/>
    <row r="29671" ht="12.75" hidden="1" customHeight="1"/>
    <row r="29672" ht="12.75" hidden="1" customHeight="1"/>
    <row r="29673" ht="12.75" hidden="1" customHeight="1"/>
    <row r="29674" ht="12.75" hidden="1" customHeight="1"/>
    <row r="29675" ht="12.75" hidden="1" customHeight="1"/>
    <row r="29676" ht="12.75" hidden="1" customHeight="1"/>
    <row r="29677" ht="12.75" hidden="1" customHeight="1"/>
    <row r="29678" ht="12.75" hidden="1" customHeight="1"/>
    <row r="29679" ht="12.75" hidden="1" customHeight="1"/>
    <row r="29680" ht="12.75" hidden="1" customHeight="1"/>
    <row r="29681" ht="12.75" hidden="1" customHeight="1"/>
    <row r="29682" ht="12.75" hidden="1" customHeight="1"/>
    <row r="29683" ht="12.75" hidden="1" customHeight="1"/>
    <row r="29684" ht="12.75" hidden="1" customHeight="1"/>
    <row r="29685" ht="12.75" hidden="1" customHeight="1"/>
    <row r="29686" ht="12.75" hidden="1" customHeight="1"/>
    <row r="29687" ht="12.75" hidden="1" customHeight="1"/>
    <row r="29688" ht="12.75" hidden="1" customHeight="1"/>
    <row r="29689" ht="12.75" hidden="1" customHeight="1"/>
    <row r="29690" ht="12.75" hidden="1" customHeight="1"/>
    <row r="29691" ht="12.75" hidden="1" customHeight="1"/>
    <row r="29692" ht="12.75" hidden="1" customHeight="1"/>
    <row r="29693" ht="12.75" hidden="1" customHeight="1"/>
    <row r="29694" ht="12.75" hidden="1" customHeight="1"/>
    <row r="29695" ht="12.75" hidden="1" customHeight="1"/>
    <row r="29696" ht="12.75" hidden="1" customHeight="1"/>
    <row r="29697" ht="12.75" hidden="1" customHeight="1"/>
    <row r="29698" ht="12.75" hidden="1" customHeight="1"/>
    <row r="29699" ht="12.75" hidden="1" customHeight="1"/>
    <row r="29700" ht="12.75" hidden="1" customHeight="1"/>
    <row r="29701" ht="12.75" hidden="1" customHeight="1"/>
    <row r="29702" ht="12.75" hidden="1" customHeight="1"/>
    <row r="29703" ht="12.75" hidden="1" customHeight="1"/>
    <row r="29704" ht="12.75" hidden="1" customHeight="1"/>
    <row r="29705" ht="12.75" hidden="1" customHeight="1"/>
    <row r="29706" ht="12.75" hidden="1" customHeight="1"/>
    <row r="29707" ht="12.75" hidden="1" customHeight="1"/>
    <row r="29708" ht="12.75" hidden="1" customHeight="1"/>
    <row r="29709" ht="12.75" hidden="1" customHeight="1"/>
    <row r="29710" ht="12.75" hidden="1" customHeight="1"/>
    <row r="29711" ht="12.75" hidden="1" customHeight="1"/>
    <row r="29712" ht="12.75" hidden="1" customHeight="1"/>
    <row r="29713" ht="12.75" hidden="1" customHeight="1"/>
    <row r="29714" ht="12.75" hidden="1" customHeight="1"/>
    <row r="29715" ht="12.75" hidden="1" customHeight="1"/>
    <row r="29716" ht="12.75" hidden="1" customHeight="1"/>
    <row r="29717" ht="12.75" hidden="1" customHeight="1"/>
    <row r="29718" ht="12.75" hidden="1" customHeight="1"/>
    <row r="29719" ht="12.75" hidden="1" customHeight="1"/>
    <row r="29720" ht="12.75" hidden="1" customHeight="1"/>
    <row r="29721" ht="12.75" hidden="1" customHeight="1"/>
    <row r="29722" ht="12.75" hidden="1" customHeight="1"/>
    <row r="29723" ht="12.75" hidden="1" customHeight="1"/>
    <row r="29724" ht="12.75" hidden="1" customHeight="1"/>
    <row r="29725" ht="12.75" hidden="1" customHeight="1"/>
    <row r="29726" ht="12.75" hidden="1" customHeight="1"/>
    <row r="29727" ht="12.75" hidden="1" customHeight="1"/>
    <row r="29728" ht="12.75" hidden="1" customHeight="1"/>
    <row r="29729" ht="12.75" hidden="1" customHeight="1"/>
    <row r="29730" ht="12.75" hidden="1" customHeight="1"/>
    <row r="29731" ht="12.75" hidden="1" customHeight="1"/>
    <row r="29732" ht="12.75" hidden="1" customHeight="1"/>
    <row r="29733" ht="12.75" hidden="1" customHeight="1"/>
    <row r="29734" ht="12.75" hidden="1" customHeight="1"/>
    <row r="29735" ht="12.75" hidden="1" customHeight="1"/>
    <row r="29736" ht="12.75" hidden="1" customHeight="1"/>
    <row r="29737" ht="12.75" hidden="1" customHeight="1"/>
    <row r="29738" ht="12.75" hidden="1" customHeight="1"/>
    <row r="29739" ht="12.75" hidden="1" customHeight="1"/>
    <row r="29740" ht="12.75" hidden="1" customHeight="1"/>
    <row r="29741" ht="12.75" hidden="1" customHeight="1"/>
    <row r="29742" ht="12.75" hidden="1" customHeight="1"/>
    <row r="29743" ht="12.75" hidden="1" customHeight="1"/>
    <row r="29744" ht="12.75" hidden="1" customHeight="1"/>
    <row r="29745" ht="12.75" hidden="1" customHeight="1"/>
    <row r="29746" ht="12.75" hidden="1" customHeight="1"/>
    <row r="29747" ht="12.75" hidden="1" customHeight="1"/>
    <row r="29748" ht="12.75" hidden="1" customHeight="1"/>
    <row r="29749" ht="12.75" hidden="1" customHeight="1"/>
    <row r="29750" ht="12.75" hidden="1" customHeight="1"/>
    <row r="29751" ht="12.75" hidden="1" customHeight="1"/>
    <row r="29752" ht="12.75" hidden="1" customHeight="1"/>
    <row r="29753" ht="12.75" hidden="1" customHeight="1"/>
    <row r="29754" ht="12.75" hidden="1" customHeight="1"/>
    <row r="29755" ht="12.75" hidden="1" customHeight="1"/>
    <row r="29756" ht="12.75" hidden="1" customHeight="1"/>
    <row r="29757" ht="12.75" hidden="1" customHeight="1"/>
    <row r="29758" ht="12.75" hidden="1" customHeight="1"/>
    <row r="29759" ht="12.75" hidden="1" customHeight="1"/>
    <row r="29760" ht="12.75" hidden="1" customHeight="1"/>
    <row r="29761" ht="12.75" hidden="1" customHeight="1"/>
    <row r="29762" ht="12.75" hidden="1" customHeight="1"/>
    <row r="29763" ht="12.75" hidden="1" customHeight="1"/>
    <row r="29764" ht="12.75" hidden="1" customHeight="1"/>
    <row r="29765" ht="12.75" hidden="1" customHeight="1"/>
    <row r="29766" ht="12.75" hidden="1" customHeight="1"/>
    <row r="29767" ht="12.75" hidden="1" customHeight="1"/>
    <row r="29768" ht="12.75" hidden="1" customHeight="1"/>
    <row r="29769" ht="12.75" hidden="1" customHeight="1"/>
    <row r="29770" ht="12.75" hidden="1" customHeight="1"/>
    <row r="29771" ht="12.75" hidden="1" customHeight="1"/>
    <row r="29772" ht="12.75" hidden="1" customHeight="1"/>
    <row r="29773" ht="12.75" hidden="1" customHeight="1"/>
    <row r="29774" ht="12.75" hidden="1" customHeight="1"/>
    <row r="29775" ht="12.75" hidden="1" customHeight="1"/>
    <row r="29776" ht="12.75" hidden="1" customHeight="1"/>
    <row r="29777" ht="12.75" hidden="1" customHeight="1"/>
    <row r="29778" ht="12.75" hidden="1" customHeight="1"/>
    <row r="29779" ht="12.75" hidden="1" customHeight="1"/>
    <row r="29780" ht="12.75" hidden="1" customHeight="1"/>
    <row r="29781" ht="12.75" hidden="1" customHeight="1"/>
    <row r="29782" ht="12.75" hidden="1" customHeight="1"/>
    <row r="29783" ht="12.75" hidden="1" customHeight="1"/>
    <row r="29784" ht="12.75" hidden="1" customHeight="1"/>
    <row r="29785" ht="12.75" hidden="1" customHeight="1"/>
    <row r="29786" ht="12.75" hidden="1" customHeight="1"/>
    <row r="29787" ht="12.75" hidden="1" customHeight="1"/>
    <row r="29788" ht="12.75" hidden="1" customHeight="1"/>
    <row r="29789" ht="12.75" hidden="1" customHeight="1"/>
    <row r="29790" ht="12.75" hidden="1" customHeight="1"/>
    <row r="29791" ht="12.75" hidden="1" customHeight="1"/>
    <row r="29792" ht="12.75" hidden="1" customHeight="1"/>
    <row r="29793" ht="12.75" hidden="1" customHeight="1"/>
    <row r="29794" ht="12.75" hidden="1" customHeight="1"/>
    <row r="29795" ht="12.75" hidden="1" customHeight="1"/>
    <row r="29796" ht="12.75" hidden="1" customHeight="1"/>
    <row r="29797" ht="12.75" hidden="1" customHeight="1"/>
    <row r="29798" ht="12.75" hidden="1" customHeight="1"/>
    <row r="29799" ht="12.75" hidden="1" customHeight="1"/>
    <row r="29800" ht="12.75" hidden="1" customHeight="1"/>
    <row r="29801" ht="12.75" hidden="1" customHeight="1"/>
    <row r="29802" ht="12.75" hidden="1" customHeight="1"/>
    <row r="29803" ht="12.75" hidden="1" customHeight="1"/>
    <row r="29804" ht="12.75" hidden="1" customHeight="1"/>
    <row r="29805" ht="12.75" hidden="1" customHeight="1"/>
    <row r="29806" ht="12.75" hidden="1" customHeight="1"/>
    <row r="29807" ht="12.75" hidden="1" customHeight="1"/>
    <row r="29808" ht="12.75" hidden="1" customHeight="1"/>
    <row r="29809" ht="12.75" hidden="1" customHeight="1"/>
    <row r="29810" ht="12.75" hidden="1" customHeight="1"/>
    <row r="29811" ht="12.75" hidden="1" customHeight="1"/>
    <row r="29812" ht="12.75" hidden="1" customHeight="1"/>
    <row r="29813" ht="12.75" hidden="1" customHeight="1"/>
    <row r="29814" ht="12.75" hidden="1" customHeight="1"/>
    <row r="29815" ht="12.75" hidden="1" customHeight="1"/>
    <row r="29816" ht="12.75" hidden="1" customHeight="1"/>
    <row r="29817" ht="12.75" hidden="1" customHeight="1"/>
    <row r="29818" ht="12.75" hidden="1" customHeight="1"/>
    <row r="29819" ht="12.75" hidden="1" customHeight="1"/>
    <row r="29820" ht="12.75" hidden="1" customHeight="1"/>
    <row r="29821" ht="12.75" hidden="1" customHeight="1"/>
    <row r="29822" ht="12.75" hidden="1" customHeight="1"/>
    <row r="29823" ht="12.75" hidden="1" customHeight="1"/>
    <row r="29824" ht="12.75" hidden="1" customHeight="1"/>
    <row r="29825" ht="12.75" hidden="1" customHeight="1"/>
    <row r="29826" ht="12.75" hidden="1" customHeight="1"/>
    <row r="29827" ht="12.75" hidden="1" customHeight="1"/>
    <row r="29828" ht="12.75" hidden="1" customHeight="1"/>
    <row r="29829" ht="12.75" hidden="1" customHeight="1"/>
    <row r="29830" ht="12.75" hidden="1" customHeight="1"/>
    <row r="29831" ht="12.75" hidden="1" customHeight="1"/>
    <row r="29832" ht="12.75" hidden="1" customHeight="1"/>
    <row r="29833" ht="12.75" hidden="1" customHeight="1"/>
    <row r="29834" ht="12.75" hidden="1" customHeight="1"/>
    <row r="29835" ht="12.75" hidden="1" customHeight="1"/>
    <row r="29836" ht="12.75" hidden="1" customHeight="1"/>
    <row r="29837" ht="12.75" hidden="1" customHeight="1"/>
    <row r="29838" ht="12.75" hidden="1" customHeight="1"/>
    <row r="29839" ht="12.75" hidden="1" customHeight="1"/>
    <row r="29840" ht="12.75" hidden="1" customHeight="1"/>
    <row r="29841" ht="12.75" hidden="1" customHeight="1"/>
    <row r="29842" ht="12.75" hidden="1" customHeight="1"/>
    <row r="29843" ht="12.75" hidden="1" customHeight="1"/>
    <row r="29844" ht="12.75" hidden="1" customHeight="1"/>
    <row r="29845" ht="12.75" hidden="1" customHeight="1"/>
    <row r="29846" ht="12.75" hidden="1" customHeight="1"/>
    <row r="29847" ht="12.75" hidden="1" customHeight="1"/>
    <row r="29848" ht="12.75" hidden="1" customHeight="1"/>
    <row r="29849" ht="12.75" hidden="1" customHeight="1"/>
    <row r="29850" ht="12.75" hidden="1" customHeight="1"/>
    <row r="29851" ht="12.75" hidden="1" customHeight="1"/>
    <row r="29852" ht="12.75" hidden="1" customHeight="1"/>
    <row r="29853" ht="12.75" hidden="1" customHeight="1"/>
    <row r="29854" ht="12.75" hidden="1" customHeight="1"/>
    <row r="29855" ht="12.75" hidden="1" customHeight="1"/>
    <row r="29856" ht="12.75" hidden="1" customHeight="1"/>
    <row r="29857" ht="12.75" hidden="1" customHeight="1"/>
    <row r="29858" ht="12.75" hidden="1" customHeight="1"/>
    <row r="29859" ht="12.75" hidden="1" customHeight="1"/>
    <row r="29860" ht="12.75" hidden="1" customHeight="1"/>
    <row r="29861" ht="12.75" hidden="1" customHeight="1"/>
    <row r="29862" ht="12.75" hidden="1" customHeight="1"/>
    <row r="29863" ht="12.75" hidden="1" customHeight="1"/>
    <row r="29864" ht="12.75" hidden="1" customHeight="1"/>
    <row r="29865" ht="12.75" hidden="1" customHeight="1"/>
    <row r="29866" ht="12.75" hidden="1" customHeight="1"/>
    <row r="29867" ht="12.75" hidden="1" customHeight="1"/>
    <row r="29868" ht="12.75" hidden="1" customHeight="1"/>
    <row r="29869" ht="12.75" hidden="1" customHeight="1"/>
    <row r="29870" ht="12.75" hidden="1" customHeight="1"/>
    <row r="29871" ht="12.75" hidden="1" customHeight="1"/>
    <row r="29872" ht="12.75" hidden="1" customHeight="1"/>
    <row r="29873" ht="12.75" hidden="1" customHeight="1"/>
    <row r="29874" ht="12.75" hidden="1" customHeight="1"/>
    <row r="29875" ht="12.75" hidden="1" customHeight="1"/>
    <row r="29876" ht="12.75" hidden="1" customHeight="1"/>
    <row r="29877" ht="12.75" hidden="1" customHeight="1"/>
    <row r="29878" ht="12.75" hidden="1" customHeight="1"/>
    <row r="29879" ht="12.75" hidden="1" customHeight="1"/>
    <row r="29880" ht="12.75" hidden="1" customHeight="1"/>
    <row r="29881" ht="12.75" hidden="1" customHeight="1"/>
    <row r="29882" ht="12.75" hidden="1" customHeight="1"/>
    <row r="29883" ht="12.75" hidden="1" customHeight="1"/>
    <row r="29884" ht="12.75" hidden="1" customHeight="1"/>
    <row r="29885" ht="12.75" hidden="1" customHeight="1"/>
    <row r="29886" ht="12.75" hidden="1" customHeight="1"/>
    <row r="29887" ht="12.75" hidden="1" customHeight="1"/>
    <row r="29888" ht="12.75" hidden="1" customHeight="1"/>
    <row r="29889" ht="12.75" hidden="1" customHeight="1"/>
    <row r="29890" ht="12.75" hidden="1" customHeight="1"/>
    <row r="29891" ht="12.75" hidden="1" customHeight="1"/>
    <row r="29892" ht="12.75" hidden="1" customHeight="1"/>
    <row r="29893" ht="12.75" hidden="1" customHeight="1"/>
    <row r="29894" ht="12.75" hidden="1" customHeight="1"/>
    <row r="29895" ht="12.75" hidden="1" customHeight="1"/>
    <row r="29896" ht="12.75" hidden="1" customHeight="1"/>
    <row r="29897" ht="12.75" hidden="1" customHeight="1"/>
    <row r="29898" ht="12.75" hidden="1" customHeight="1"/>
    <row r="29899" ht="12.75" hidden="1" customHeight="1"/>
    <row r="29900" ht="12.75" hidden="1" customHeight="1"/>
    <row r="29901" ht="12.75" hidden="1" customHeight="1"/>
    <row r="29902" ht="12.75" hidden="1" customHeight="1"/>
    <row r="29903" ht="12.75" hidden="1" customHeight="1"/>
    <row r="29904" ht="12.75" hidden="1" customHeight="1"/>
    <row r="29905" ht="12.75" hidden="1" customHeight="1"/>
    <row r="29906" ht="12.75" hidden="1" customHeight="1"/>
    <row r="29907" ht="12.75" hidden="1" customHeight="1"/>
    <row r="29908" ht="12.75" hidden="1" customHeight="1"/>
    <row r="29909" ht="12.75" hidden="1" customHeight="1"/>
    <row r="29910" ht="12.75" hidden="1" customHeight="1"/>
    <row r="29911" ht="12.75" hidden="1" customHeight="1"/>
    <row r="29912" ht="12.75" hidden="1" customHeight="1"/>
    <row r="29913" ht="12.75" hidden="1" customHeight="1"/>
    <row r="29914" ht="12.75" hidden="1" customHeight="1"/>
    <row r="29915" ht="12.75" hidden="1" customHeight="1"/>
    <row r="29916" ht="12.75" hidden="1" customHeight="1"/>
    <row r="29917" ht="12.75" hidden="1" customHeight="1"/>
    <row r="29918" ht="12.75" hidden="1" customHeight="1"/>
    <row r="29919" ht="12.75" hidden="1" customHeight="1"/>
    <row r="29920" ht="12.75" hidden="1" customHeight="1"/>
    <row r="29921" ht="12.75" hidden="1" customHeight="1"/>
    <row r="29922" ht="12.75" hidden="1" customHeight="1"/>
    <row r="29923" ht="12.75" hidden="1" customHeight="1"/>
    <row r="29924" ht="12.75" hidden="1" customHeight="1"/>
    <row r="29925" ht="12.75" hidden="1" customHeight="1"/>
    <row r="29926" ht="12.75" hidden="1" customHeight="1"/>
    <row r="29927" ht="12.75" hidden="1" customHeight="1"/>
    <row r="29928" ht="12.75" hidden="1" customHeight="1"/>
    <row r="29929" ht="12.75" hidden="1" customHeight="1"/>
    <row r="29930" ht="12.75" hidden="1" customHeight="1"/>
    <row r="29931" ht="12.75" hidden="1" customHeight="1"/>
    <row r="29932" ht="12.75" hidden="1" customHeight="1"/>
    <row r="29933" ht="12.75" hidden="1" customHeight="1"/>
    <row r="29934" ht="12.75" hidden="1" customHeight="1"/>
    <row r="29935" ht="12.75" hidden="1" customHeight="1"/>
    <row r="29936" ht="12.75" hidden="1" customHeight="1"/>
    <row r="29937" ht="12.75" hidden="1" customHeight="1"/>
    <row r="29938" ht="12.75" hidden="1" customHeight="1"/>
    <row r="29939" ht="12.75" hidden="1" customHeight="1"/>
    <row r="29940" ht="12.75" hidden="1" customHeight="1"/>
    <row r="29941" ht="12.75" hidden="1" customHeight="1"/>
    <row r="29942" ht="12.75" hidden="1" customHeight="1"/>
    <row r="29943" ht="12.75" hidden="1" customHeight="1"/>
    <row r="29944" ht="12.75" hidden="1" customHeight="1"/>
    <row r="29945" ht="12.75" hidden="1" customHeight="1"/>
    <row r="29946" ht="12.75" hidden="1" customHeight="1"/>
    <row r="29947" ht="12.75" hidden="1" customHeight="1"/>
    <row r="29948" ht="12.75" hidden="1" customHeight="1"/>
    <row r="29949" ht="12.75" hidden="1" customHeight="1"/>
    <row r="29950" ht="12.75" hidden="1" customHeight="1"/>
    <row r="29951" ht="12.75" hidden="1" customHeight="1"/>
    <row r="29952" ht="12.75" hidden="1" customHeight="1"/>
    <row r="29953" ht="12.75" hidden="1" customHeight="1"/>
    <row r="29954" ht="12.75" hidden="1" customHeight="1"/>
    <row r="29955" ht="12.75" hidden="1" customHeight="1"/>
    <row r="29956" ht="12.75" hidden="1" customHeight="1"/>
    <row r="29957" ht="12.75" hidden="1" customHeight="1"/>
    <row r="29958" ht="12.75" hidden="1" customHeight="1"/>
    <row r="29959" ht="12.75" hidden="1" customHeight="1"/>
    <row r="29960" ht="12.75" hidden="1" customHeight="1"/>
    <row r="29961" ht="12.75" hidden="1" customHeight="1"/>
    <row r="29962" ht="12.75" hidden="1" customHeight="1"/>
    <row r="29963" ht="12.75" hidden="1" customHeight="1"/>
    <row r="29964" ht="12.75" hidden="1" customHeight="1"/>
    <row r="29965" ht="12.75" hidden="1" customHeight="1"/>
    <row r="29966" ht="12.75" hidden="1" customHeight="1"/>
    <row r="29967" ht="12.75" hidden="1" customHeight="1"/>
    <row r="29968" ht="12.75" hidden="1" customHeight="1"/>
    <row r="29969" ht="12.75" hidden="1" customHeight="1"/>
    <row r="29970" ht="12.75" hidden="1" customHeight="1"/>
    <row r="29971" ht="12.75" hidden="1" customHeight="1"/>
    <row r="29972" ht="12.75" hidden="1" customHeight="1"/>
    <row r="29973" ht="12.75" hidden="1" customHeight="1"/>
    <row r="29974" ht="12.75" hidden="1" customHeight="1"/>
    <row r="29975" ht="12.75" hidden="1" customHeight="1"/>
    <row r="29976" ht="12.75" hidden="1" customHeight="1"/>
    <row r="29977" ht="12.75" hidden="1" customHeight="1"/>
    <row r="29978" ht="12.75" hidden="1" customHeight="1"/>
    <row r="29979" ht="12.75" hidden="1" customHeight="1"/>
    <row r="29980" ht="12.75" hidden="1" customHeight="1"/>
    <row r="29981" ht="12.75" hidden="1" customHeight="1"/>
    <row r="29982" ht="12.75" hidden="1" customHeight="1"/>
    <row r="29983" ht="12.75" hidden="1" customHeight="1"/>
    <row r="29984" ht="12.75" hidden="1" customHeight="1"/>
    <row r="29985" ht="12.75" hidden="1" customHeight="1"/>
    <row r="29986" ht="12.75" hidden="1" customHeight="1"/>
    <row r="29987" ht="12.75" hidden="1" customHeight="1"/>
    <row r="29988" ht="12.75" hidden="1" customHeight="1"/>
    <row r="29989" ht="12.75" hidden="1" customHeight="1"/>
    <row r="29990" ht="12.75" hidden="1" customHeight="1"/>
    <row r="29991" ht="12.75" hidden="1" customHeight="1"/>
    <row r="29992" ht="12.75" hidden="1" customHeight="1"/>
    <row r="29993" ht="12.75" hidden="1" customHeight="1"/>
    <row r="29994" ht="12.75" hidden="1" customHeight="1"/>
    <row r="29995" ht="12.75" hidden="1" customHeight="1"/>
    <row r="29996" ht="12.75" hidden="1" customHeight="1"/>
    <row r="29997" ht="12.75" hidden="1" customHeight="1"/>
    <row r="29998" ht="12.75" hidden="1" customHeight="1"/>
    <row r="29999" ht="12.75" hidden="1" customHeight="1"/>
    <row r="30000" ht="12.75" hidden="1" customHeight="1"/>
    <row r="30001" ht="12.75" hidden="1" customHeight="1"/>
    <row r="30002" ht="12.75" hidden="1" customHeight="1"/>
    <row r="30003" ht="12.75" hidden="1" customHeight="1"/>
    <row r="30004" ht="12.75" hidden="1" customHeight="1"/>
    <row r="30005" ht="12.75" hidden="1" customHeight="1"/>
    <row r="30006" ht="12.75" hidden="1" customHeight="1"/>
    <row r="30007" ht="12.75" hidden="1" customHeight="1"/>
    <row r="30008" ht="12.75" hidden="1" customHeight="1"/>
    <row r="30009" ht="12.75" hidden="1" customHeight="1"/>
    <row r="30010" ht="12.75" hidden="1" customHeight="1"/>
    <row r="30011" ht="12.75" hidden="1" customHeight="1"/>
    <row r="30012" ht="12.75" hidden="1" customHeight="1"/>
    <row r="30013" ht="12.75" hidden="1" customHeight="1"/>
    <row r="30014" ht="12.75" hidden="1" customHeight="1"/>
    <row r="30015" ht="12.75" hidden="1" customHeight="1"/>
    <row r="30016" ht="12.75" hidden="1" customHeight="1"/>
    <row r="30017" ht="12.75" hidden="1" customHeight="1"/>
    <row r="30018" ht="12.75" hidden="1" customHeight="1"/>
    <row r="30019" ht="12.75" hidden="1" customHeight="1"/>
    <row r="30020" ht="12.75" hidden="1" customHeight="1"/>
    <row r="30021" ht="12.75" hidden="1" customHeight="1"/>
    <row r="30022" ht="12.75" hidden="1" customHeight="1"/>
    <row r="30023" ht="12.75" hidden="1" customHeight="1"/>
    <row r="30024" ht="12.75" hidden="1" customHeight="1"/>
    <row r="30025" ht="12.75" hidden="1" customHeight="1"/>
    <row r="30026" ht="12.75" hidden="1" customHeight="1"/>
    <row r="30027" ht="12.75" hidden="1" customHeight="1"/>
    <row r="30028" ht="12.75" hidden="1" customHeight="1"/>
    <row r="30029" ht="12.75" hidden="1" customHeight="1"/>
    <row r="30030" ht="12.75" hidden="1" customHeight="1"/>
    <row r="30031" ht="12.75" hidden="1" customHeight="1"/>
    <row r="30032" ht="12.75" hidden="1" customHeight="1"/>
    <row r="30033" ht="12.75" hidden="1" customHeight="1"/>
    <row r="30034" ht="12.75" hidden="1" customHeight="1"/>
    <row r="30035" ht="12.75" hidden="1" customHeight="1"/>
    <row r="30036" ht="12.75" hidden="1" customHeight="1"/>
    <row r="30037" ht="12.75" hidden="1" customHeight="1"/>
    <row r="30038" ht="12.75" hidden="1" customHeight="1"/>
    <row r="30039" ht="12.75" hidden="1" customHeight="1"/>
    <row r="30040" ht="12.75" hidden="1" customHeight="1"/>
    <row r="30041" ht="12.75" hidden="1" customHeight="1"/>
    <row r="30042" ht="12.75" hidden="1" customHeight="1"/>
    <row r="30043" ht="12.75" hidden="1" customHeight="1"/>
    <row r="30044" ht="12.75" hidden="1" customHeight="1"/>
    <row r="30045" ht="12.75" hidden="1" customHeight="1"/>
    <row r="30046" ht="12.75" hidden="1" customHeight="1"/>
    <row r="30047" ht="12.75" hidden="1" customHeight="1"/>
    <row r="30048" ht="12.75" hidden="1" customHeight="1"/>
    <row r="30049" ht="12.75" hidden="1" customHeight="1"/>
    <row r="30050" ht="12.75" hidden="1" customHeight="1"/>
    <row r="30051" ht="12.75" hidden="1" customHeight="1"/>
    <row r="30052" ht="12.75" hidden="1" customHeight="1"/>
    <row r="30053" ht="12.75" hidden="1" customHeight="1"/>
    <row r="30054" ht="12.75" hidden="1" customHeight="1"/>
    <row r="30055" ht="12.75" hidden="1" customHeight="1"/>
    <row r="30056" ht="12.75" hidden="1" customHeight="1"/>
    <row r="30057" ht="12.75" hidden="1" customHeight="1"/>
    <row r="30058" ht="12.75" hidden="1" customHeight="1"/>
    <row r="30059" ht="12.75" hidden="1" customHeight="1"/>
    <row r="30060" ht="12.75" hidden="1" customHeight="1"/>
    <row r="30061" ht="12.75" hidden="1" customHeight="1"/>
    <row r="30062" ht="12.75" hidden="1" customHeight="1"/>
    <row r="30063" ht="12.75" hidden="1" customHeight="1"/>
    <row r="30064" ht="12.75" hidden="1" customHeight="1"/>
    <row r="30065" ht="12.75" hidden="1" customHeight="1"/>
    <row r="30066" ht="12.75" hidden="1" customHeight="1"/>
    <row r="30067" ht="12.75" hidden="1" customHeight="1"/>
    <row r="30068" ht="12.75" hidden="1" customHeight="1"/>
    <row r="30069" ht="12.75" hidden="1" customHeight="1"/>
    <row r="30070" ht="12.75" hidden="1" customHeight="1"/>
    <row r="30071" ht="12.75" hidden="1" customHeight="1"/>
    <row r="30072" ht="12.75" hidden="1" customHeight="1"/>
    <row r="30073" ht="12.75" hidden="1" customHeight="1"/>
    <row r="30074" ht="12.75" hidden="1" customHeight="1"/>
    <row r="30075" ht="12.75" hidden="1" customHeight="1"/>
    <row r="30076" ht="12.75" hidden="1" customHeight="1"/>
    <row r="30077" ht="12.75" hidden="1" customHeight="1"/>
    <row r="30078" ht="12.75" hidden="1" customHeight="1"/>
    <row r="30079" ht="12.75" hidden="1" customHeight="1"/>
    <row r="30080" ht="12.75" hidden="1" customHeight="1"/>
    <row r="30081" ht="12.75" hidden="1" customHeight="1"/>
    <row r="30082" ht="12.75" hidden="1" customHeight="1"/>
    <row r="30083" ht="12.75" hidden="1" customHeight="1"/>
    <row r="30084" ht="12.75" hidden="1" customHeight="1"/>
    <row r="30085" ht="12.75" hidden="1" customHeight="1"/>
    <row r="30086" ht="12.75" hidden="1" customHeight="1"/>
    <row r="30087" ht="12.75" hidden="1" customHeight="1"/>
    <row r="30088" ht="12.75" hidden="1" customHeight="1"/>
    <row r="30089" ht="12.75" hidden="1" customHeight="1"/>
    <row r="30090" ht="12.75" hidden="1" customHeight="1"/>
    <row r="30091" ht="12.75" hidden="1" customHeight="1"/>
    <row r="30092" ht="12.75" hidden="1" customHeight="1"/>
    <row r="30093" ht="12.75" hidden="1" customHeight="1"/>
    <row r="30094" ht="12.75" hidden="1" customHeight="1"/>
    <row r="30095" ht="12.75" hidden="1" customHeight="1"/>
    <row r="30096" ht="12.75" hidden="1" customHeight="1"/>
    <row r="30097" ht="12.75" hidden="1" customHeight="1"/>
    <row r="30098" ht="12.75" hidden="1" customHeight="1"/>
    <row r="30099" ht="12.75" hidden="1" customHeight="1"/>
    <row r="30100" ht="12.75" hidden="1" customHeight="1"/>
    <row r="30101" ht="12.75" hidden="1" customHeight="1"/>
    <row r="30102" ht="12.75" hidden="1" customHeight="1"/>
    <row r="30103" ht="12.75" hidden="1" customHeight="1"/>
    <row r="30104" ht="12.75" hidden="1" customHeight="1"/>
    <row r="30105" ht="12.75" hidden="1" customHeight="1"/>
    <row r="30106" ht="12.75" hidden="1" customHeight="1"/>
    <row r="30107" ht="12.75" hidden="1" customHeight="1"/>
    <row r="30108" ht="12.75" hidden="1" customHeight="1"/>
    <row r="30109" ht="12.75" hidden="1" customHeight="1"/>
    <row r="30110" ht="12.75" hidden="1" customHeight="1"/>
    <row r="30111" ht="12.75" hidden="1" customHeight="1"/>
    <row r="30112" ht="12.75" hidden="1" customHeight="1"/>
    <row r="30113" ht="12.75" hidden="1" customHeight="1"/>
    <row r="30114" ht="12.75" hidden="1" customHeight="1"/>
    <row r="30115" ht="12.75" hidden="1" customHeight="1"/>
    <row r="30116" ht="12.75" hidden="1" customHeight="1"/>
    <row r="30117" ht="12.75" hidden="1" customHeight="1"/>
    <row r="30118" ht="12.75" hidden="1" customHeight="1"/>
    <row r="30119" ht="12.75" hidden="1" customHeight="1"/>
    <row r="30120" ht="12.75" hidden="1" customHeight="1"/>
    <row r="30121" ht="12.75" hidden="1" customHeight="1"/>
    <row r="30122" ht="12.75" hidden="1" customHeight="1"/>
    <row r="30123" ht="12.75" hidden="1" customHeight="1"/>
    <row r="30124" ht="12.75" hidden="1" customHeight="1"/>
    <row r="30125" ht="12.75" hidden="1" customHeight="1"/>
    <row r="30126" ht="12.75" hidden="1" customHeight="1"/>
    <row r="30127" ht="12.75" hidden="1" customHeight="1"/>
    <row r="30128" ht="12.75" hidden="1" customHeight="1"/>
    <row r="30129" ht="12.75" hidden="1" customHeight="1"/>
    <row r="30130" ht="12.75" hidden="1" customHeight="1"/>
    <row r="30131" ht="12.75" hidden="1" customHeight="1"/>
    <row r="30132" ht="12.75" hidden="1" customHeight="1"/>
    <row r="30133" ht="12.75" hidden="1" customHeight="1"/>
    <row r="30134" ht="12.75" hidden="1" customHeight="1"/>
    <row r="30135" ht="12.75" hidden="1" customHeight="1"/>
    <row r="30136" ht="12.75" hidden="1" customHeight="1"/>
    <row r="30137" ht="12.75" hidden="1" customHeight="1"/>
    <row r="30138" ht="12.75" hidden="1" customHeight="1"/>
    <row r="30139" ht="12.75" hidden="1" customHeight="1"/>
    <row r="30140" ht="12.75" hidden="1" customHeight="1"/>
    <row r="30141" ht="12.75" hidden="1" customHeight="1"/>
    <row r="30142" ht="12.75" hidden="1" customHeight="1"/>
    <row r="30143" ht="12.75" hidden="1" customHeight="1"/>
    <row r="30144" ht="12.75" hidden="1" customHeight="1"/>
    <row r="30145" ht="12.75" hidden="1" customHeight="1"/>
    <row r="30146" ht="12.75" hidden="1" customHeight="1"/>
    <row r="30147" ht="12.75" hidden="1" customHeight="1"/>
    <row r="30148" ht="12.75" hidden="1" customHeight="1"/>
    <row r="30149" ht="12.75" hidden="1" customHeight="1"/>
    <row r="30150" ht="12.75" hidden="1" customHeight="1"/>
    <row r="30151" ht="12.75" hidden="1" customHeight="1"/>
    <row r="30152" ht="12.75" hidden="1" customHeight="1"/>
    <row r="30153" ht="12.75" hidden="1" customHeight="1"/>
    <row r="30154" ht="12.75" hidden="1" customHeight="1"/>
    <row r="30155" ht="12.75" hidden="1" customHeight="1"/>
    <row r="30156" ht="12.75" hidden="1" customHeight="1"/>
    <row r="30157" ht="12.75" hidden="1" customHeight="1"/>
    <row r="30158" ht="12.75" hidden="1" customHeight="1"/>
    <row r="30159" ht="12.75" hidden="1" customHeight="1"/>
    <row r="30160" ht="12.75" hidden="1" customHeight="1"/>
    <row r="30161" ht="12.75" hidden="1" customHeight="1"/>
    <row r="30162" ht="12.75" hidden="1" customHeight="1"/>
    <row r="30163" ht="12.75" hidden="1" customHeight="1"/>
    <row r="30164" ht="12.75" hidden="1" customHeight="1"/>
    <row r="30165" ht="12.75" hidden="1" customHeight="1"/>
    <row r="30166" ht="12.75" hidden="1" customHeight="1"/>
    <row r="30167" ht="12.75" hidden="1" customHeight="1"/>
    <row r="30168" ht="12.75" hidden="1" customHeight="1"/>
    <row r="30169" ht="12.75" hidden="1" customHeight="1"/>
    <row r="30170" ht="12.75" hidden="1" customHeight="1"/>
    <row r="30171" ht="12.75" hidden="1" customHeight="1"/>
    <row r="30172" ht="12.75" hidden="1" customHeight="1"/>
    <row r="30173" ht="12.75" hidden="1" customHeight="1"/>
    <row r="30174" ht="12.75" hidden="1" customHeight="1"/>
    <row r="30175" ht="12.75" hidden="1" customHeight="1"/>
    <row r="30176" ht="12.75" hidden="1" customHeight="1"/>
    <row r="30177" ht="12.75" hidden="1" customHeight="1"/>
    <row r="30178" ht="12.75" hidden="1" customHeight="1"/>
    <row r="30179" ht="12.75" hidden="1" customHeight="1"/>
    <row r="30180" ht="12.75" hidden="1" customHeight="1"/>
    <row r="30181" ht="12.75" hidden="1" customHeight="1"/>
    <row r="30182" ht="12.75" hidden="1" customHeight="1"/>
    <row r="30183" ht="12.75" hidden="1" customHeight="1"/>
    <row r="30184" ht="12.75" hidden="1" customHeight="1"/>
    <row r="30185" ht="12.75" hidden="1" customHeight="1"/>
    <row r="30186" ht="12.75" hidden="1" customHeight="1"/>
    <row r="30187" ht="12.75" hidden="1" customHeight="1"/>
    <row r="30188" ht="12.75" hidden="1" customHeight="1"/>
    <row r="30189" ht="12.75" hidden="1" customHeight="1"/>
    <row r="30190" ht="12.75" hidden="1" customHeight="1"/>
    <row r="30191" ht="12.75" hidden="1" customHeight="1"/>
    <row r="30192" ht="12.75" hidden="1" customHeight="1"/>
    <row r="30193" ht="12.75" hidden="1" customHeight="1"/>
    <row r="30194" ht="12.75" hidden="1" customHeight="1"/>
    <row r="30195" ht="12.75" hidden="1" customHeight="1"/>
    <row r="30196" ht="12.75" hidden="1" customHeight="1"/>
    <row r="30197" ht="12.75" hidden="1" customHeight="1"/>
    <row r="30198" ht="12.75" hidden="1" customHeight="1"/>
    <row r="30199" ht="12.75" hidden="1" customHeight="1"/>
    <row r="30200" ht="12.75" hidden="1" customHeight="1"/>
    <row r="30201" ht="12.75" hidden="1" customHeight="1"/>
    <row r="30202" ht="12.75" hidden="1" customHeight="1"/>
    <row r="30203" ht="12.75" hidden="1" customHeight="1"/>
    <row r="30204" ht="12.75" hidden="1" customHeight="1"/>
    <row r="30205" ht="12.75" hidden="1" customHeight="1"/>
    <row r="30206" ht="12.75" hidden="1" customHeight="1"/>
    <row r="30207" ht="12.75" hidden="1" customHeight="1"/>
    <row r="30208" ht="12.75" hidden="1" customHeight="1"/>
    <row r="30209" ht="12.75" hidden="1" customHeight="1"/>
    <row r="30210" ht="12.75" hidden="1" customHeight="1"/>
    <row r="30211" ht="12.75" hidden="1" customHeight="1"/>
    <row r="30212" ht="12.75" hidden="1" customHeight="1"/>
    <row r="30213" ht="12.75" hidden="1" customHeight="1"/>
    <row r="30214" ht="12.75" hidden="1" customHeight="1"/>
    <row r="30215" ht="12.75" hidden="1" customHeight="1"/>
    <row r="30216" ht="12.75" hidden="1" customHeight="1"/>
    <row r="30217" ht="12.75" hidden="1" customHeight="1"/>
    <row r="30218" ht="12.75" hidden="1" customHeight="1"/>
    <row r="30219" ht="12.75" hidden="1" customHeight="1"/>
    <row r="30220" ht="12.75" hidden="1" customHeight="1"/>
    <row r="30221" ht="12.75" hidden="1" customHeight="1"/>
    <row r="30222" ht="12.75" hidden="1" customHeight="1"/>
    <row r="30223" ht="12.75" hidden="1" customHeight="1"/>
    <row r="30224" ht="12.75" hidden="1" customHeight="1"/>
    <row r="30225" ht="12.75" hidden="1" customHeight="1"/>
    <row r="30226" ht="12.75" hidden="1" customHeight="1"/>
    <row r="30227" ht="12.75" hidden="1" customHeight="1"/>
    <row r="30228" ht="12.75" hidden="1" customHeight="1"/>
    <row r="30229" ht="12.75" hidden="1" customHeight="1"/>
    <row r="30230" ht="12.75" hidden="1" customHeight="1"/>
    <row r="30231" ht="12.75" hidden="1" customHeight="1"/>
    <row r="30232" ht="12.75" hidden="1" customHeight="1"/>
    <row r="30233" ht="12.75" hidden="1" customHeight="1"/>
    <row r="30234" ht="12.75" hidden="1" customHeight="1"/>
    <row r="30235" ht="12.75" hidden="1" customHeight="1"/>
    <row r="30236" ht="12.75" hidden="1" customHeight="1"/>
    <row r="30237" ht="12.75" hidden="1" customHeight="1"/>
    <row r="30238" ht="12.75" hidden="1" customHeight="1"/>
    <row r="30239" ht="12.75" hidden="1" customHeight="1"/>
    <row r="30240" ht="12.75" hidden="1" customHeight="1"/>
    <row r="30241" ht="12.75" hidden="1" customHeight="1"/>
    <row r="30242" ht="12.75" hidden="1" customHeight="1"/>
    <row r="30243" ht="12.75" hidden="1" customHeight="1"/>
    <row r="30244" ht="12.75" hidden="1" customHeight="1"/>
    <row r="30245" ht="12.75" hidden="1" customHeight="1"/>
    <row r="30246" ht="12.75" hidden="1" customHeight="1"/>
    <row r="30247" ht="12.75" hidden="1" customHeight="1"/>
    <row r="30248" ht="12.75" hidden="1" customHeight="1"/>
    <row r="30249" ht="12.75" hidden="1" customHeight="1"/>
    <row r="30250" ht="12.75" hidden="1" customHeight="1"/>
    <row r="30251" ht="12.75" hidden="1" customHeight="1"/>
    <row r="30252" ht="12.75" hidden="1" customHeight="1"/>
    <row r="30253" ht="12.75" hidden="1" customHeight="1"/>
    <row r="30254" ht="12.75" hidden="1" customHeight="1"/>
    <row r="30255" ht="12.75" hidden="1" customHeight="1"/>
    <row r="30256" ht="12.75" hidden="1" customHeight="1"/>
    <row r="30257" ht="12.75" hidden="1" customHeight="1"/>
    <row r="30258" ht="12.75" hidden="1" customHeight="1"/>
    <row r="30259" ht="12.75" hidden="1" customHeight="1"/>
    <row r="30260" ht="12.75" hidden="1" customHeight="1"/>
    <row r="30261" ht="12.75" hidden="1" customHeight="1"/>
    <row r="30262" ht="12.75" hidden="1" customHeight="1"/>
    <row r="30263" ht="12.75" hidden="1" customHeight="1"/>
    <row r="30264" ht="12.75" hidden="1" customHeight="1"/>
    <row r="30265" ht="12.75" hidden="1" customHeight="1"/>
    <row r="30266" ht="12.75" hidden="1" customHeight="1"/>
    <row r="30267" ht="12.75" hidden="1" customHeight="1"/>
    <row r="30268" ht="12.75" hidden="1" customHeight="1"/>
    <row r="30269" ht="12.75" hidden="1" customHeight="1"/>
    <row r="30270" ht="12.75" hidden="1" customHeight="1"/>
    <row r="30271" ht="12.75" hidden="1" customHeight="1"/>
    <row r="30272" ht="12.75" hidden="1" customHeight="1"/>
    <row r="30273" ht="12.75" hidden="1" customHeight="1"/>
    <row r="30274" ht="12.75" hidden="1" customHeight="1"/>
    <row r="30275" ht="12.75" hidden="1" customHeight="1"/>
    <row r="30276" ht="12.75" hidden="1" customHeight="1"/>
    <row r="30277" ht="12.75" hidden="1" customHeight="1"/>
    <row r="30278" ht="12.75" hidden="1" customHeight="1"/>
    <row r="30279" ht="12.75" hidden="1" customHeight="1"/>
    <row r="30280" ht="12.75" hidden="1" customHeight="1"/>
    <row r="30281" ht="12.75" hidden="1" customHeight="1"/>
    <row r="30282" ht="12.75" hidden="1" customHeight="1"/>
    <row r="30283" ht="12.75" hidden="1" customHeight="1"/>
    <row r="30284" ht="12.75" hidden="1" customHeight="1"/>
    <row r="30285" ht="12.75" hidden="1" customHeight="1"/>
    <row r="30286" ht="12.75" hidden="1" customHeight="1"/>
    <row r="30287" ht="12.75" hidden="1" customHeight="1"/>
    <row r="30288" ht="12.75" hidden="1" customHeight="1"/>
    <row r="30289" ht="12.75" hidden="1" customHeight="1"/>
    <row r="30290" ht="12.75" hidden="1" customHeight="1"/>
    <row r="30291" ht="12.75" hidden="1" customHeight="1"/>
    <row r="30292" ht="12.75" hidden="1" customHeight="1"/>
    <row r="30293" ht="12.75" hidden="1" customHeight="1"/>
    <row r="30294" ht="12.75" hidden="1" customHeight="1"/>
    <row r="30295" ht="12.75" hidden="1" customHeight="1"/>
    <row r="30296" ht="12.75" hidden="1" customHeight="1"/>
    <row r="30297" ht="12.75" hidden="1" customHeight="1"/>
    <row r="30298" ht="12.75" hidden="1" customHeight="1"/>
    <row r="30299" ht="12.75" hidden="1" customHeight="1"/>
    <row r="30300" ht="12.75" hidden="1" customHeight="1"/>
    <row r="30301" ht="12.75" hidden="1" customHeight="1"/>
    <row r="30302" ht="12.75" hidden="1" customHeight="1"/>
    <row r="30303" ht="12.75" hidden="1" customHeight="1"/>
    <row r="30304" ht="12.75" hidden="1" customHeight="1"/>
    <row r="30305" ht="12.75" hidden="1" customHeight="1"/>
    <row r="30306" ht="12.75" hidden="1" customHeight="1"/>
    <row r="30307" ht="12.75" hidden="1" customHeight="1"/>
    <row r="30308" ht="12.75" hidden="1" customHeight="1"/>
    <row r="30309" ht="12.75" hidden="1" customHeight="1"/>
    <row r="30310" ht="12.75" hidden="1" customHeight="1"/>
    <row r="30311" ht="12.75" hidden="1" customHeight="1"/>
    <row r="30312" ht="12.75" hidden="1" customHeight="1"/>
    <row r="30313" ht="12.75" hidden="1" customHeight="1"/>
    <row r="30314" ht="12.75" hidden="1" customHeight="1"/>
    <row r="30315" ht="12.75" hidden="1" customHeight="1"/>
    <row r="30316" ht="12.75" hidden="1" customHeight="1"/>
    <row r="30317" ht="12.75" hidden="1" customHeight="1"/>
    <row r="30318" ht="12.75" hidden="1" customHeight="1"/>
    <row r="30319" ht="12.75" hidden="1" customHeight="1"/>
    <row r="30320" ht="12.75" hidden="1" customHeight="1"/>
    <row r="30321" ht="12.75" hidden="1" customHeight="1"/>
    <row r="30322" ht="12.75" hidden="1" customHeight="1"/>
    <row r="30323" ht="12.75" hidden="1" customHeight="1"/>
    <row r="30324" ht="12.75" hidden="1" customHeight="1"/>
    <row r="30325" ht="12.75" hidden="1" customHeight="1"/>
    <row r="30326" ht="12.75" hidden="1" customHeight="1"/>
    <row r="30327" ht="12.75" hidden="1" customHeight="1"/>
    <row r="30328" ht="12.75" hidden="1" customHeight="1"/>
    <row r="30329" ht="12.75" hidden="1" customHeight="1"/>
    <row r="30330" ht="12.75" hidden="1" customHeight="1"/>
    <row r="30331" ht="12.75" hidden="1" customHeight="1"/>
    <row r="30332" ht="12.75" hidden="1" customHeight="1"/>
    <row r="30333" ht="12.75" hidden="1" customHeight="1"/>
    <row r="30334" ht="12.75" hidden="1" customHeight="1"/>
    <row r="30335" ht="12.75" hidden="1" customHeight="1"/>
    <row r="30336" ht="12.75" hidden="1" customHeight="1"/>
    <row r="30337" ht="12.75" hidden="1" customHeight="1"/>
    <row r="30338" ht="12.75" hidden="1" customHeight="1"/>
    <row r="30339" ht="12.75" hidden="1" customHeight="1"/>
    <row r="30340" ht="12.75" hidden="1" customHeight="1"/>
    <row r="30341" ht="12.75" hidden="1" customHeight="1"/>
    <row r="30342" ht="12.75" hidden="1" customHeight="1"/>
    <row r="30343" ht="12.75" hidden="1" customHeight="1"/>
    <row r="30344" ht="12.75" hidden="1" customHeight="1"/>
    <row r="30345" ht="12.75" hidden="1" customHeight="1"/>
    <row r="30346" ht="12.75" hidden="1" customHeight="1"/>
    <row r="30347" ht="12.75" hidden="1" customHeight="1"/>
    <row r="30348" ht="12.75" hidden="1" customHeight="1"/>
    <row r="30349" ht="12.75" hidden="1" customHeight="1"/>
    <row r="30350" ht="12.75" hidden="1" customHeight="1"/>
    <row r="30351" ht="12.75" hidden="1" customHeight="1"/>
    <row r="30352" ht="12.75" hidden="1" customHeight="1"/>
    <row r="30353" ht="12.75" hidden="1" customHeight="1"/>
    <row r="30354" ht="12.75" hidden="1" customHeight="1"/>
    <row r="30355" ht="12.75" hidden="1" customHeight="1"/>
    <row r="30356" ht="12.75" hidden="1" customHeight="1"/>
    <row r="30357" ht="12.75" hidden="1" customHeight="1"/>
    <row r="30358" ht="12.75" hidden="1" customHeight="1"/>
    <row r="30359" ht="12.75" hidden="1" customHeight="1"/>
    <row r="30360" ht="12.75" hidden="1" customHeight="1"/>
    <row r="30361" ht="12.75" hidden="1" customHeight="1"/>
    <row r="30362" ht="12.75" hidden="1" customHeight="1"/>
    <row r="30363" ht="12.75" hidden="1" customHeight="1"/>
    <row r="30364" ht="12.75" hidden="1" customHeight="1"/>
    <row r="30365" ht="12.75" hidden="1" customHeight="1"/>
    <row r="30366" ht="12.75" hidden="1" customHeight="1"/>
    <row r="30367" ht="12.75" hidden="1" customHeight="1"/>
    <row r="30368" ht="12.75" hidden="1" customHeight="1"/>
    <row r="30369" ht="12.75" hidden="1" customHeight="1"/>
    <row r="30370" ht="12.75" hidden="1" customHeight="1"/>
    <row r="30371" ht="12.75" hidden="1" customHeight="1"/>
    <row r="30372" ht="12.75" hidden="1" customHeight="1"/>
    <row r="30373" ht="12.75" hidden="1" customHeight="1"/>
    <row r="30374" ht="12.75" hidden="1" customHeight="1"/>
    <row r="30375" ht="12.75" hidden="1" customHeight="1"/>
    <row r="30376" ht="12.75" hidden="1" customHeight="1"/>
    <row r="30377" ht="12.75" hidden="1" customHeight="1"/>
    <row r="30378" ht="12.75" hidden="1" customHeight="1"/>
    <row r="30379" ht="12.75" hidden="1" customHeight="1"/>
    <row r="30380" ht="12.75" hidden="1" customHeight="1"/>
    <row r="30381" ht="12.75" hidden="1" customHeight="1"/>
    <row r="30382" ht="12.75" hidden="1" customHeight="1"/>
    <row r="30383" ht="12.75" hidden="1" customHeight="1"/>
    <row r="30384" ht="12.75" hidden="1" customHeight="1"/>
    <row r="30385" ht="12.75" hidden="1" customHeight="1"/>
    <row r="30386" ht="12.75" hidden="1" customHeight="1"/>
    <row r="30387" ht="12.75" hidden="1" customHeight="1"/>
    <row r="30388" ht="12.75" hidden="1" customHeight="1"/>
    <row r="30389" ht="12.75" hidden="1" customHeight="1"/>
    <row r="30390" ht="12.75" hidden="1" customHeight="1"/>
    <row r="30391" ht="12.75" hidden="1" customHeight="1"/>
    <row r="30392" ht="12.75" hidden="1" customHeight="1"/>
    <row r="30393" ht="12.75" hidden="1" customHeight="1"/>
    <row r="30394" ht="12.75" hidden="1" customHeight="1"/>
    <row r="30395" ht="12.75" hidden="1" customHeight="1"/>
    <row r="30396" ht="12.75" hidden="1" customHeight="1"/>
    <row r="30397" ht="12.75" hidden="1" customHeight="1"/>
    <row r="30398" ht="12.75" hidden="1" customHeight="1"/>
    <row r="30399" ht="12.75" hidden="1" customHeight="1"/>
    <row r="30400" ht="12.75" hidden="1" customHeight="1"/>
    <row r="30401" ht="12.75" hidden="1" customHeight="1"/>
    <row r="30402" ht="12.75" hidden="1" customHeight="1"/>
    <row r="30403" ht="12.75" hidden="1" customHeight="1"/>
    <row r="30404" ht="12.75" hidden="1" customHeight="1"/>
    <row r="30405" ht="12.75" hidden="1" customHeight="1"/>
    <row r="30406" ht="12.75" hidden="1" customHeight="1"/>
    <row r="30407" ht="12.75" hidden="1" customHeight="1"/>
    <row r="30408" ht="12.75" hidden="1" customHeight="1"/>
    <row r="30409" ht="12.75" hidden="1" customHeight="1"/>
    <row r="30410" ht="12.75" hidden="1" customHeight="1"/>
    <row r="30411" ht="12.75" hidden="1" customHeight="1"/>
    <row r="30412" ht="12.75" hidden="1" customHeight="1"/>
    <row r="30413" ht="12.75" hidden="1" customHeight="1"/>
    <row r="30414" ht="12.75" hidden="1" customHeight="1"/>
    <row r="30415" ht="12.75" hidden="1" customHeight="1"/>
    <row r="30416" ht="12.75" hidden="1" customHeight="1"/>
    <row r="30417" ht="12.75" hidden="1" customHeight="1"/>
    <row r="30418" ht="12.75" hidden="1" customHeight="1"/>
    <row r="30419" ht="12.75" hidden="1" customHeight="1"/>
    <row r="30420" ht="12.75" hidden="1" customHeight="1"/>
    <row r="30421" ht="12.75" hidden="1" customHeight="1"/>
    <row r="30422" ht="12.75" hidden="1" customHeight="1"/>
    <row r="30423" ht="12.75" hidden="1" customHeight="1"/>
    <row r="30424" ht="12.75" hidden="1" customHeight="1"/>
    <row r="30425" ht="12.75" hidden="1" customHeight="1"/>
    <row r="30426" ht="12.75" hidden="1" customHeight="1"/>
    <row r="30427" ht="12.75" hidden="1" customHeight="1"/>
    <row r="30428" ht="12.75" hidden="1" customHeight="1"/>
    <row r="30429" ht="12.75" hidden="1" customHeight="1"/>
    <row r="30430" ht="12.75" hidden="1" customHeight="1"/>
    <row r="30431" ht="12.75" hidden="1" customHeight="1"/>
    <row r="30432" ht="12.75" hidden="1" customHeight="1"/>
    <row r="30433" ht="12.75" hidden="1" customHeight="1"/>
    <row r="30434" ht="12.75" hidden="1" customHeight="1"/>
    <row r="30435" ht="12.75" hidden="1" customHeight="1"/>
    <row r="30436" ht="12.75" hidden="1" customHeight="1"/>
    <row r="30437" ht="12.75" hidden="1" customHeight="1"/>
    <row r="30438" ht="12.75" hidden="1" customHeight="1"/>
    <row r="30439" ht="12.75" hidden="1" customHeight="1"/>
    <row r="30440" ht="12.75" hidden="1" customHeight="1"/>
    <row r="30441" ht="12.75" hidden="1" customHeight="1"/>
    <row r="30442" ht="12.75" hidden="1" customHeight="1"/>
    <row r="30443" ht="12.75" hidden="1" customHeight="1"/>
    <row r="30444" ht="12.75" hidden="1" customHeight="1"/>
    <row r="30445" ht="12.75" hidden="1" customHeight="1"/>
    <row r="30446" ht="12.75" hidden="1" customHeight="1"/>
    <row r="30447" ht="12.75" hidden="1" customHeight="1"/>
    <row r="30448" ht="12.75" hidden="1" customHeight="1"/>
    <row r="30449" ht="12.75" hidden="1" customHeight="1"/>
    <row r="30450" ht="12.75" hidden="1" customHeight="1"/>
    <row r="30451" ht="12.75" hidden="1" customHeight="1"/>
    <row r="30452" ht="12.75" hidden="1" customHeight="1"/>
    <row r="30453" ht="12.75" hidden="1" customHeight="1"/>
    <row r="30454" ht="12.75" hidden="1" customHeight="1"/>
    <row r="30455" ht="12.75" hidden="1" customHeight="1"/>
    <row r="30456" ht="12.75" hidden="1" customHeight="1"/>
    <row r="30457" ht="12.75" hidden="1" customHeight="1"/>
    <row r="30458" ht="12.75" hidden="1" customHeight="1"/>
    <row r="30459" ht="12.75" hidden="1" customHeight="1"/>
    <row r="30460" ht="12.75" hidden="1" customHeight="1"/>
    <row r="30461" ht="12.75" hidden="1" customHeight="1"/>
    <row r="30462" ht="12.75" hidden="1" customHeight="1"/>
    <row r="30463" ht="12.75" hidden="1" customHeight="1"/>
    <row r="30464" ht="12.75" hidden="1" customHeight="1"/>
    <row r="30465" ht="12.75" hidden="1" customHeight="1"/>
    <row r="30466" ht="12.75" hidden="1" customHeight="1"/>
    <row r="30467" ht="12.75" hidden="1" customHeight="1"/>
    <row r="30468" ht="12.75" hidden="1" customHeight="1"/>
    <row r="30469" ht="12.75" hidden="1" customHeight="1"/>
    <row r="30470" ht="12.75" hidden="1" customHeight="1"/>
    <row r="30471" ht="12.75" hidden="1" customHeight="1"/>
    <row r="30472" ht="12.75" hidden="1" customHeight="1"/>
    <row r="30473" ht="12.75" hidden="1" customHeight="1"/>
    <row r="30474" ht="12.75" hidden="1" customHeight="1"/>
    <row r="30475" ht="12.75" hidden="1" customHeight="1"/>
    <row r="30476" ht="12.75" hidden="1" customHeight="1"/>
    <row r="30477" ht="12.75" hidden="1" customHeight="1"/>
    <row r="30478" ht="12.75" hidden="1" customHeight="1"/>
    <row r="30479" ht="12.75" hidden="1" customHeight="1"/>
    <row r="30480" ht="12.75" hidden="1" customHeight="1"/>
    <row r="30481" ht="12.75" hidden="1" customHeight="1"/>
    <row r="30482" ht="12.75" hidden="1" customHeight="1"/>
    <row r="30483" ht="12.75" hidden="1" customHeight="1"/>
    <row r="30484" ht="12.75" hidden="1" customHeight="1"/>
    <row r="30485" ht="12.75" hidden="1" customHeight="1"/>
    <row r="30486" ht="12.75" hidden="1" customHeight="1"/>
    <row r="30487" ht="12.75" hidden="1" customHeight="1"/>
    <row r="30488" ht="12.75" hidden="1" customHeight="1"/>
    <row r="30489" ht="12.75" hidden="1" customHeight="1"/>
    <row r="30490" ht="12.75" hidden="1" customHeight="1"/>
    <row r="30491" ht="12.75" hidden="1" customHeight="1"/>
    <row r="30492" ht="12.75" hidden="1" customHeight="1"/>
    <row r="30493" ht="12.75" hidden="1" customHeight="1"/>
    <row r="30494" ht="12.75" hidden="1" customHeight="1"/>
    <row r="30495" ht="12.75" hidden="1" customHeight="1"/>
    <row r="30496" ht="12.75" hidden="1" customHeight="1"/>
    <row r="30497" ht="12.75" hidden="1" customHeight="1"/>
    <row r="30498" ht="12.75" hidden="1" customHeight="1"/>
    <row r="30499" ht="12.75" hidden="1" customHeight="1"/>
    <row r="30500" ht="12.75" hidden="1" customHeight="1"/>
    <row r="30501" ht="12.75" hidden="1" customHeight="1"/>
    <row r="30502" ht="12.75" hidden="1" customHeight="1"/>
    <row r="30503" ht="12.75" hidden="1" customHeight="1"/>
    <row r="30504" ht="12.75" hidden="1" customHeight="1"/>
    <row r="30505" ht="12.75" hidden="1" customHeight="1"/>
    <row r="30506" ht="12.75" hidden="1" customHeight="1"/>
    <row r="30507" ht="12.75" hidden="1" customHeight="1"/>
    <row r="30508" ht="12.75" hidden="1" customHeight="1"/>
    <row r="30509" ht="12.75" hidden="1" customHeight="1"/>
    <row r="30510" ht="12.75" hidden="1" customHeight="1"/>
    <row r="30511" ht="12.75" hidden="1" customHeight="1"/>
    <row r="30512" ht="12.75" hidden="1" customHeight="1"/>
    <row r="30513" ht="12.75" hidden="1" customHeight="1"/>
    <row r="30514" ht="12.75" hidden="1" customHeight="1"/>
    <row r="30515" ht="12.75" hidden="1" customHeight="1"/>
    <row r="30516" ht="12.75" hidden="1" customHeight="1"/>
    <row r="30517" ht="12.75" hidden="1" customHeight="1"/>
    <row r="30518" ht="12.75" hidden="1" customHeight="1"/>
    <row r="30519" ht="12.75" hidden="1" customHeight="1"/>
    <row r="30520" ht="12.75" hidden="1" customHeight="1"/>
    <row r="30521" ht="12.75" hidden="1" customHeight="1"/>
    <row r="30522" ht="12.75" hidden="1" customHeight="1"/>
    <row r="30523" ht="12.75" hidden="1" customHeight="1"/>
    <row r="30524" ht="12.75" hidden="1" customHeight="1"/>
    <row r="30525" ht="12.75" hidden="1" customHeight="1"/>
    <row r="30526" ht="12.75" hidden="1" customHeight="1"/>
    <row r="30527" ht="12.75" hidden="1" customHeight="1"/>
    <row r="30528" ht="12.75" hidden="1" customHeight="1"/>
    <row r="30529" ht="12.75" hidden="1" customHeight="1"/>
    <row r="30530" ht="12.75" hidden="1" customHeight="1"/>
    <row r="30531" ht="12.75" hidden="1" customHeight="1"/>
    <row r="30532" ht="12.75" hidden="1" customHeight="1"/>
    <row r="30533" ht="12.75" hidden="1" customHeight="1"/>
    <row r="30534" ht="12.75" hidden="1" customHeight="1"/>
    <row r="30535" ht="12.75" hidden="1" customHeight="1"/>
    <row r="30536" ht="12.75" hidden="1" customHeight="1"/>
    <row r="30537" ht="12.75" hidden="1" customHeight="1"/>
    <row r="30538" ht="12.75" hidden="1" customHeight="1"/>
    <row r="30539" ht="12.75" hidden="1" customHeight="1"/>
    <row r="30540" ht="12.75" hidden="1" customHeight="1"/>
    <row r="30541" ht="12.75" hidden="1" customHeight="1"/>
    <row r="30542" ht="12.75" hidden="1" customHeight="1"/>
    <row r="30543" ht="12.75" hidden="1" customHeight="1"/>
    <row r="30544" ht="12.75" hidden="1" customHeight="1"/>
    <row r="30545" ht="12.75" hidden="1" customHeight="1"/>
    <row r="30546" ht="12.75" hidden="1" customHeight="1"/>
    <row r="30547" ht="12.75" hidden="1" customHeight="1"/>
    <row r="30548" ht="12.75" hidden="1" customHeight="1"/>
    <row r="30549" ht="12.75" hidden="1" customHeight="1"/>
    <row r="30550" ht="12.75" hidden="1" customHeight="1"/>
    <row r="30551" ht="12.75" hidden="1" customHeight="1"/>
    <row r="30552" ht="12.75" hidden="1" customHeight="1"/>
    <row r="30553" ht="12.75" hidden="1" customHeight="1"/>
    <row r="30554" ht="12.75" hidden="1" customHeight="1"/>
    <row r="30555" ht="12.75" hidden="1" customHeight="1"/>
    <row r="30556" ht="12.75" hidden="1" customHeight="1"/>
    <row r="30557" ht="12.75" hidden="1" customHeight="1"/>
    <row r="30558" ht="12.75" hidden="1" customHeight="1"/>
    <row r="30559" ht="12.75" hidden="1" customHeight="1"/>
    <row r="30560" ht="12.75" hidden="1" customHeight="1"/>
    <row r="30561" ht="12.75" hidden="1" customHeight="1"/>
    <row r="30562" ht="12.75" hidden="1" customHeight="1"/>
    <row r="30563" ht="12.75" hidden="1" customHeight="1"/>
    <row r="30564" ht="12.75" hidden="1" customHeight="1"/>
    <row r="30565" ht="12.75" hidden="1" customHeight="1"/>
    <row r="30566" ht="12.75" hidden="1" customHeight="1"/>
    <row r="30567" ht="12.75" hidden="1" customHeight="1"/>
    <row r="30568" ht="12.75" hidden="1" customHeight="1"/>
    <row r="30569" ht="12.75" hidden="1" customHeight="1"/>
    <row r="30570" ht="12.75" hidden="1" customHeight="1"/>
    <row r="30571" ht="12.75" hidden="1" customHeight="1"/>
    <row r="30572" ht="12.75" hidden="1" customHeight="1"/>
    <row r="30573" ht="12.75" hidden="1" customHeight="1"/>
    <row r="30574" ht="12.75" hidden="1" customHeight="1"/>
    <row r="30575" ht="12.75" hidden="1" customHeight="1"/>
    <row r="30576" ht="12.75" hidden="1" customHeight="1"/>
    <row r="30577" ht="12.75" hidden="1" customHeight="1"/>
    <row r="30578" ht="12.75" hidden="1" customHeight="1"/>
    <row r="30579" ht="12.75" hidden="1" customHeight="1"/>
    <row r="30580" ht="12.75" hidden="1" customHeight="1"/>
    <row r="30581" ht="12.75" hidden="1" customHeight="1"/>
    <row r="30582" ht="12.75" hidden="1" customHeight="1"/>
    <row r="30583" ht="12.75" hidden="1" customHeight="1"/>
    <row r="30584" ht="12.75" hidden="1" customHeight="1"/>
    <row r="30585" ht="12.75" hidden="1" customHeight="1"/>
    <row r="30586" ht="12.75" hidden="1" customHeight="1"/>
    <row r="30587" ht="12.75" hidden="1" customHeight="1"/>
    <row r="30588" ht="12.75" hidden="1" customHeight="1"/>
    <row r="30589" ht="12.75" hidden="1" customHeight="1"/>
    <row r="30590" ht="12.75" hidden="1" customHeight="1"/>
    <row r="30591" ht="12.75" hidden="1" customHeight="1"/>
    <row r="30592" ht="12.75" hidden="1" customHeight="1"/>
    <row r="30593" ht="12.75" hidden="1" customHeight="1"/>
    <row r="30594" ht="12.75" hidden="1" customHeight="1"/>
    <row r="30595" ht="12.75" hidden="1" customHeight="1"/>
    <row r="30596" ht="12.75" hidden="1" customHeight="1"/>
    <row r="30597" ht="12.75" hidden="1" customHeight="1"/>
    <row r="30598" ht="12.75" hidden="1" customHeight="1"/>
    <row r="30599" ht="12.75" hidden="1" customHeight="1"/>
    <row r="30600" ht="12.75" hidden="1" customHeight="1"/>
    <row r="30601" ht="12.75" hidden="1" customHeight="1"/>
    <row r="30602" ht="12.75" hidden="1" customHeight="1"/>
    <row r="30603" ht="12.75" hidden="1" customHeight="1"/>
    <row r="30604" ht="12.75" hidden="1" customHeight="1"/>
    <row r="30605" ht="12.75" hidden="1" customHeight="1"/>
    <row r="30606" ht="12.75" hidden="1" customHeight="1"/>
    <row r="30607" ht="12.75" hidden="1" customHeight="1"/>
    <row r="30608" ht="12.75" hidden="1" customHeight="1"/>
    <row r="30609" ht="12.75" hidden="1" customHeight="1"/>
    <row r="30610" ht="12.75" hidden="1" customHeight="1"/>
    <row r="30611" ht="12.75" hidden="1" customHeight="1"/>
    <row r="30612" ht="12.75" hidden="1" customHeight="1"/>
    <row r="30613" ht="12.75" hidden="1" customHeight="1"/>
    <row r="30614" ht="12.75" hidden="1" customHeight="1"/>
    <row r="30615" ht="12.75" hidden="1" customHeight="1"/>
    <row r="30616" ht="12.75" hidden="1" customHeight="1"/>
    <row r="30617" ht="12.75" hidden="1" customHeight="1"/>
    <row r="30618" ht="12.75" hidden="1" customHeight="1"/>
    <row r="30619" ht="12.75" hidden="1" customHeight="1"/>
    <row r="30620" ht="12.75" hidden="1" customHeight="1"/>
    <row r="30621" ht="12.75" hidden="1" customHeight="1"/>
    <row r="30622" ht="12.75" hidden="1" customHeight="1"/>
    <row r="30623" ht="12.75" hidden="1" customHeight="1"/>
    <row r="30624" ht="12.75" hidden="1" customHeight="1"/>
    <row r="30625" ht="12.75" hidden="1" customHeight="1"/>
    <row r="30626" ht="12.75" hidden="1" customHeight="1"/>
    <row r="30627" ht="12.75" hidden="1" customHeight="1"/>
    <row r="30628" ht="12.75" hidden="1" customHeight="1"/>
    <row r="30629" ht="12.75" hidden="1" customHeight="1"/>
    <row r="30630" ht="12.75" hidden="1" customHeight="1"/>
    <row r="30631" ht="12.75" hidden="1" customHeight="1"/>
    <row r="30632" ht="12.75" hidden="1" customHeight="1"/>
    <row r="30633" ht="12.75" hidden="1" customHeight="1"/>
    <row r="30634" ht="12.75" hidden="1" customHeight="1"/>
    <row r="30635" ht="12.75" hidden="1" customHeight="1"/>
    <row r="30636" ht="12.75" hidden="1" customHeight="1"/>
    <row r="30637" ht="12.75" hidden="1" customHeight="1"/>
    <row r="30638" ht="12.75" hidden="1" customHeight="1"/>
    <row r="30639" ht="12.75" hidden="1" customHeight="1"/>
    <row r="30640" ht="12.75" hidden="1" customHeight="1"/>
    <row r="30641" ht="12.75" hidden="1" customHeight="1"/>
    <row r="30642" ht="12.75" hidden="1" customHeight="1"/>
    <row r="30643" ht="12.75" hidden="1" customHeight="1"/>
    <row r="30644" ht="12.75" hidden="1" customHeight="1"/>
    <row r="30645" ht="12.75" hidden="1" customHeight="1"/>
    <row r="30646" ht="12.75" hidden="1" customHeight="1"/>
    <row r="30647" ht="12.75" hidden="1" customHeight="1"/>
    <row r="30648" ht="12.75" hidden="1" customHeight="1"/>
    <row r="30649" ht="12.75" hidden="1" customHeight="1"/>
    <row r="30650" ht="12.75" hidden="1" customHeight="1"/>
    <row r="30651" ht="12.75" hidden="1" customHeight="1"/>
    <row r="30652" ht="12.75" hidden="1" customHeight="1"/>
    <row r="30653" ht="12.75" hidden="1" customHeight="1"/>
    <row r="30654" ht="12.75" hidden="1" customHeight="1"/>
    <row r="30655" ht="12.75" hidden="1" customHeight="1"/>
    <row r="30656" ht="12.75" hidden="1" customHeight="1"/>
    <row r="30657" ht="12.75" hidden="1" customHeight="1"/>
    <row r="30658" ht="12.75" hidden="1" customHeight="1"/>
    <row r="30659" ht="12.75" hidden="1" customHeight="1"/>
    <row r="30660" ht="12.75" hidden="1" customHeight="1"/>
    <row r="30661" ht="12.75" hidden="1" customHeight="1"/>
    <row r="30662" ht="12.75" hidden="1" customHeight="1"/>
    <row r="30663" ht="12.75" hidden="1" customHeight="1"/>
    <row r="30664" ht="12.75" hidden="1" customHeight="1"/>
    <row r="30665" ht="12.75" hidden="1" customHeight="1"/>
    <row r="30666" ht="12.75" hidden="1" customHeight="1"/>
    <row r="30667" ht="12.75" hidden="1" customHeight="1"/>
    <row r="30668" ht="12.75" hidden="1" customHeight="1"/>
    <row r="30669" ht="12.75" hidden="1" customHeight="1"/>
    <row r="30670" ht="12.75" hidden="1" customHeight="1"/>
    <row r="30671" ht="12.75" hidden="1" customHeight="1"/>
    <row r="30672" ht="12.75" hidden="1" customHeight="1"/>
    <row r="30673" ht="12.75" hidden="1" customHeight="1"/>
    <row r="30674" ht="12.75" hidden="1" customHeight="1"/>
    <row r="30675" ht="12.75" hidden="1" customHeight="1"/>
    <row r="30676" ht="12.75" hidden="1" customHeight="1"/>
    <row r="30677" ht="12.75" hidden="1" customHeight="1"/>
    <row r="30678" ht="12.75" hidden="1" customHeight="1"/>
    <row r="30679" ht="12.75" hidden="1" customHeight="1"/>
    <row r="30680" ht="12.75" hidden="1" customHeight="1"/>
    <row r="30681" ht="12.75" hidden="1" customHeight="1"/>
    <row r="30682" ht="12.75" hidden="1" customHeight="1"/>
    <row r="30683" ht="12.75" hidden="1" customHeight="1"/>
    <row r="30684" ht="12.75" hidden="1" customHeight="1"/>
    <row r="30685" ht="12.75" hidden="1" customHeight="1"/>
    <row r="30686" ht="12.75" hidden="1" customHeight="1"/>
    <row r="30687" ht="12.75" hidden="1" customHeight="1"/>
    <row r="30688" ht="12.75" hidden="1" customHeight="1"/>
    <row r="30689" ht="12.75" hidden="1" customHeight="1"/>
    <row r="30690" ht="12.75" hidden="1" customHeight="1"/>
    <row r="30691" ht="12.75" hidden="1" customHeight="1"/>
    <row r="30692" ht="12.75" hidden="1" customHeight="1"/>
    <row r="30693" ht="12.75" hidden="1" customHeight="1"/>
    <row r="30694" ht="12.75" hidden="1" customHeight="1"/>
    <row r="30695" ht="12.75" hidden="1" customHeight="1"/>
    <row r="30696" ht="12.75" hidden="1" customHeight="1"/>
    <row r="30697" ht="12.75" hidden="1" customHeight="1"/>
    <row r="30698" ht="12.75" hidden="1" customHeight="1"/>
    <row r="30699" ht="12.75" hidden="1" customHeight="1"/>
    <row r="30700" ht="12.75" hidden="1" customHeight="1"/>
    <row r="30701" ht="12.75" hidden="1" customHeight="1"/>
    <row r="30702" ht="12.75" hidden="1" customHeight="1"/>
    <row r="30703" ht="12.75" hidden="1" customHeight="1"/>
    <row r="30704" ht="12.75" hidden="1" customHeight="1"/>
    <row r="30705" ht="12.75" hidden="1" customHeight="1"/>
    <row r="30706" ht="12.75" hidden="1" customHeight="1"/>
    <row r="30707" ht="12.75" hidden="1" customHeight="1"/>
    <row r="30708" ht="12.75" hidden="1" customHeight="1"/>
    <row r="30709" ht="12.75" hidden="1" customHeight="1"/>
    <row r="30710" ht="12.75" hidden="1" customHeight="1"/>
    <row r="30711" ht="12.75" hidden="1" customHeight="1"/>
    <row r="30712" ht="12.75" hidden="1" customHeight="1"/>
    <row r="30713" ht="12.75" hidden="1" customHeight="1"/>
    <row r="30714" ht="12.75" hidden="1" customHeight="1"/>
    <row r="30715" ht="12.75" hidden="1" customHeight="1"/>
    <row r="30716" ht="12.75" hidden="1" customHeight="1"/>
    <row r="30717" ht="12.75" hidden="1" customHeight="1"/>
    <row r="30718" ht="12.75" hidden="1" customHeight="1"/>
    <row r="30719" ht="12.75" hidden="1" customHeight="1"/>
    <row r="30720" ht="12.75" hidden="1" customHeight="1"/>
    <row r="30721" ht="12.75" hidden="1" customHeight="1"/>
    <row r="30722" ht="12.75" hidden="1" customHeight="1"/>
    <row r="30723" ht="12.75" hidden="1" customHeight="1"/>
    <row r="30724" ht="12.75" hidden="1" customHeight="1"/>
    <row r="30725" ht="12.75" hidden="1" customHeight="1"/>
    <row r="30726" ht="12.75" hidden="1" customHeight="1"/>
    <row r="30727" ht="12.75" hidden="1" customHeight="1"/>
    <row r="30728" ht="12.75" hidden="1" customHeight="1"/>
    <row r="30729" ht="12.75" hidden="1" customHeight="1"/>
    <row r="30730" ht="12.75" hidden="1" customHeight="1"/>
    <row r="30731" ht="12.75" hidden="1" customHeight="1"/>
    <row r="30732" ht="12.75" hidden="1" customHeight="1"/>
    <row r="30733" ht="12.75" hidden="1" customHeight="1"/>
    <row r="30734" ht="12.75" hidden="1" customHeight="1"/>
    <row r="30735" ht="12.75" hidden="1" customHeight="1"/>
    <row r="30736" ht="12.75" hidden="1" customHeight="1"/>
    <row r="30737" ht="12.75" hidden="1" customHeight="1"/>
    <row r="30738" ht="12.75" hidden="1" customHeight="1"/>
    <row r="30739" ht="12.75" hidden="1" customHeight="1"/>
    <row r="30740" ht="12.75" hidden="1" customHeight="1"/>
    <row r="30741" ht="12.75" hidden="1" customHeight="1"/>
    <row r="30742" ht="12.75" hidden="1" customHeight="1"/>
    <row r="30743" ht="12.75" hidden="1" customHeight="1"/>
    <row r="30744" ht="12.75" hidden="1" customHeight="1"/>
    <row r="30745" ht="12.75" hidden="1" customHeight="1"/>
    <row r="30746" ht="12.75" hidden="1" customHeight="1"/>
    <row r="30747" ht="12.75" hidden="1" customHeight="1"/>
    <row r="30748" ht="12.75" hidden="1" customHeight="1"/>
    <row r="30749" ht="12.75" hidden="1" customHeight="1"/>
    <row r="30750" ht="12.75" hidden="1" customHeight="1"/>
    <row r="30751" ht="12.75" hidden="1" customHeight="1"/>
    <row r="30752" ht="12.75" hidden="1" customHeight="1"/>
    <row r="30753" ht="12.75" hidden="1" customHeight="1"/>
    <row r="30754" ht="12.75" hidden="1" customHeight="1"/>
    <row r="30755" ht="12.75" hidden="1" customHeight="1"/>
    <row r="30756" ht="12.75" hidden="1" customHeight="1"/>
    <row r="30757" ht="12.75" hidden="1" customHeight="1"/>
    <row r="30758" ht="12.75" hidden="1" customHeight="1"/>
    <row r="30759" ht="12.75" hidden="1" customHeight="1"/>
    <row r="30760" ht="12.75" hidden="1" customHeight="1"/>
    <row r="30761" ht="12.75" hidden="1" customHeight="1"/>
    <row r="30762" ht="12.75" hidden="1" customHeight="1"/>
    <row r="30763" ht="12.75" hidden="1" customHeight="1"/>
    <row r="30764" ht="12.75" hidden="1" customHeight="1"/>
    <row r="30765" ht="12.75" hidden="1" customHeight="1"/>
    <row r="30766" ht="12.75" hidden="1" customHeight="1"/>
    <row r="30767" ht="12.75" hidden="1" customHeight="1"/>
    <row r="30768" ht="12.75" hidden="1" customHeight="1"/>
    <row r="30769" ht="12.75" hidden="1" customHeight="1"/>
    <row r="30770" ht="12.75" hidden="1" customHeight="1"/>
    <row r="30771" ht="12.75" hidden="1" customHeight="1"/>
    <row r="30772" ht="12.75" hidden="1" customHeight="1"/>
    <row r="30773" ht="12.75" hidden="1" customHeight="1"/>
    <row r="30774" ht="12.75" hidden="1" customHeight="1"/>
    <row r="30775" ht="12.75" hidden="1" customHeight="1"/>
    <row r="30776" ht="12.75" hidden="1" customHeight="1"/>
    <row r="30777" ht="12.75" hidden="1" customHeight="1"/>
    <row r="30778" ht="12.75" hidden="1" customHeight="1"/>
    <row r="30779" ht="12.75" hidden="1" customHeight="1"/>
    <row r="30780" ht="12.75" hidden="1" customHeight="1"/>
    <row r="30781" ht="12.75" hidden="1" customHeight="1"/>
    <row r="30782" ht="12.75" hidden="1" customHeight="1"/>
    <row r="30783" ht="12.75" hidden="1" customHeight="1"/>
    <row r="30784" ht="12.75" hidden="1" customHeight="1"/>
    <row r="30785" ht="12.75" hidden="1" customHeight="1"/>
    <row r="30786" ht="12.75" hidden="1" customHeight="1"/>
    <row r="30787" ht="12.75" hidden="1" customHeight="1"/>
    <row r="30788" ht="12.75" hidden="1" customHeight="1"/>
    <row r="30789" ht="12.75" hidden="1" customHeight="1"/>
    <row r="30790" ht="12.75" hidden="1" customHeight="1"/>
    <row r="30791" ht="12.75" hidden="1" customHeight="1"/>
    <row r="30792" ht="12.75" hidden="1" customHeight="1"/>
    <row r="30793" ht="12.75" hidden="1" customHeight="1"/>
    <row r="30794" ht="12.75" hidden="1" customHeight="1"/>
    <row r="30795" ht="12.75" hidden="1" customHeight="1"/>
    <row r="30796" ht="12.75" hidden="1" customHeight="1"/>
    <row r="30797" ht="12.75" hidden="1" customHeight="1"/>
    <row r="30798" ht="12.75" hidden="1" customHeight="1"/>
    <row r="30799" ht="12.75" hidden="1" customHeight="1"/>
    <row r="30800" ht="12.75" hidden="1" customHeight="1"/>
    <row r="30801" ht="12.75" hidden="1" customHeight="1"/>
    <row r="30802" ht="12.75" hidden="1" customHeight="1"/>
    <row r="30803" ht="12.75" hidden="1" customHeight="1"/>
    <row r="30804" ht="12.75" hidden="1" customHeight="1"/>
    <row r="30805" ht="12.75" hidden="1" customHeight="1"/>
    <row r="30806" ht="12.75" hidden="1" customHeight="1"/>
    <row r="30807" ht="12.75" hidden="1" customHeight="1"/>
    <row r="30808" ht="12.75" hidden="1" customHeight="1"/>
    <row r="30809" ht="12.75" hidden="1" customHeight="1"/>
    <row r="30810" ht="12.75" hidden="1" customHeight="1"/>
    <row r="30811" ht="12.75" hidden="1" customHeight="1"/>
    <row r="30812" ht="12.75" hidden="1" customHeight="1"/>
    <row r="30813" ht="12.75" hidden="1" customHeight="1"/>
    <row r="30814" ht="12.75" hidden="1" customHeight="1"/>
    <row r="30815" ht="12.75" hidden="1" customHeight="1"/>
    <row r="30816" ht="12.75" hidden="1" customHeight="1"/>
    <row r="30817" ht="12.75" hidden="1" customHeight="1"/>
    <row r="30818" ht="12.75" hidden="1" customHeight="1"/>
    <row r="30819" ht="12.75" hidden="1" customHeight="1"/>
    <row r="30820" ht="12.75" hidden="1" customHeight="1"/>
    <row r="30821" ht="12.75" hidden="1" customHeight="1"/>
    <row r="30822" ht="12.75" hidden="1" customHeight="1"/>
    <row r="30823" ht="12.75" hidden="1" customHeight="1"/>
    <row r="30824" ht="12.75" hidden="1" customHeight="1"/>
    <row r="30825" ht="12.75" hidden="1" customHeight="1"/>
    <row r="30826" ht="12.75" hidden="1" customHeight="1"/>
    <row r="30827" ht="12.75" hidden="1" customHeight="1"/>
    <row r="30828" ht="12.75" hidden="1" customHeight="1"/>
    <row r="30829" ht="12.75" hidden="1" customHeight="1"/>
    <row r="30830" ht="12.75" hidden="1" customHeight="1"/>
    <row r="30831" ht="12.75" hidden="1" customHeight="1"/>
    <row r="30832" ht="12.75" hidden="1" customHeight="1"/>
    <row r="30833" ht="12.75" hidden="1" customHeight="1"/>
    <row r="30834" ht="12.75" hidden="1" customHeight="1"/>
    <row r="30835" ht="12.75" hidden="1" customHeight="1"/>
    <row r="30836" ht="12.75" hidden="1" customHeight="1"/>
    <row r="30837" ht="12.75" hidden="1" customHeight="1"/>
    <row r="30838" ht="12.75" hidden="1" customHeight="1"/>
    <row r="30839" ht="12.75" hidden="1" customHeight="1"/>
    <row r="30840" ht="12.75" hidden="1" customHeight="1"/>
    <row r="30841" ht="12.75" hidden="1" customHeight="1"/>
    <row r="30842" ht="12.75" hidden="1" customHeight="1"/>
    <row r="30843" ht="12.75" hidden="1" customHeight="1"/>
    <row r="30844" ht="12.75" hidden="1" customHeight="1"/>
    <row r="30845" ht="12.75" hidden="1" customHeight="1"/>
    <row r="30846" ht="12.75" hidden="1" customHeight="1"/>
    <row r="30847" ht="12.75" hidden="1" customHeight="1"/>
    <row r="30848" ht="12.75" hidden="1" customHeight="1"/>
    <row r="30849" ht="12.75" hidden="1" customHeight="1"/>
    <row r="30850" ht="12.75" hidden="1" customHeight="1"/>
    <row r="30851" ht="12.75" hidden="1" customHeight="1"/>
    <row r="30852" ht="12.75" hidden="1" customHeight="1"/>
    <row r="30853" ht="12.75" hidden="1" customHeight="1"/>
    <row r="30854" ht="12.75" hidden="1" customHeight="1"/>
    <row r="30855" ht="12.75" hidden="1" customHeight="1"/>
    <row r="30856" ht="12.75" hidden="1" customHeight="1"/>
    <row r="30857" ht="12.75" hidden="1" customHeight="1"/>
    <row r="30858" ht="12.75" hidden="1" customHeight="1"/>
    <row r="30859" ht="12.75" hidden="1" customHeight="1"/>
    <row r="30860" ht="12.75" hidden="1" customHeight="1"/>
    <row r="30861" ht="12.75" hidden="1" customHeight="1"/>
    <row r="30862" ht="12.75" hidden="1" customHeight="1"/>
    <row r="30863" ht="12.75" hidden="1" customHeight="1"/>
    <row r="30864" ht="12.75" hidden="1" customHeight="1"/>
    <row r="30865" ht="12.75" hidden="1" customHeight="1"/>
    <row r="30866" ht="12.75" hidden="1" customHeight="1"/>
    <row r="30867" ht="12.75" hidden="1" customHeight="1"/>
    <row r="30868" ht="12.75" hidden="1" customHeight="1"/>
    <row r="30869" ht="12.75" hidden="1" customHeight="1"/>
    <row r="30870" ht="12.75" hidden="1" customHeight="1"/>
    <row r="30871" ht="12.75" hidden="1" customHeight="1"/>
    <row r="30872" ht="12.75" hidden="1" customHeight="1"/>
    <row r="30873" ht="12.75" hidden="1" customHeight="1"/>
    <row r="30874" ht="12.75" hidden="1" customHeight="1"/>
    <row r="30875" ht="12.75" hidden="1" customHeight="1"/>
    <row r="30876" ht="12.75" hidden="1" customHeight="1"/>
    <row r="30877" ht="12.75" hidden="1" customHeight="1"/>
    <row r="30878" ht="12.75" hidden="1" customHeight="1"/>
    <row r="30879" ht="12.75" hidden="1" customHeight="1"/>
    <row r="30880" ht="12.75" hidden="1" customHeight="1"/>
    <row r="30881" ht="12.75" hidden="1" customHeight="1"/>
    <row r="30882" ht="12.75" hidden="1" customHeight="1"/>
    <row r="30883" ht="12.75" hidden="1" customHeight="1"/>
    <row r="30884" ht="12.75" hidden="1" customHeight="1"/>
    <row r="30885" ht="12.75" hidden="1" customHeight="1"/>
    <row r="30886" ht="12.75" hidden="1" customHeight="1"/>
    <row r="30887" ht="12.75" hidden="1" customHeight="1"/>
    <row r="30888" ht="12.75" hidden="1" customHeight="1"/>
    <row r="30889" ht="12.75" hidden="1" customHeight="1"/>
    <row r="30890" ht="12.75" hidden="1" customHeight="1"/>
    <row r="30891" ht="12.75" hidden="1" customHeight="1"/>
    <row r="30892" ht="12.75" hidden="1" customHeight="1"/>
    <row r="30893" ht="12.75" hidden="1" customHeight="1"/>
    <row r="30894" ht="12.75" hidden="1" customHeight="1"/>
    <row r="30895" ht="12.75" hidden="1" customHeight="1"/>
    <row r="30896" ht="12.75" hidden="1" customHeight="1"/>
    <row r="30897" ht="12.75" hidden="1" customHeight="1"/>
    <row r="30898" ht="12.75" hidden="1" customHeight="1"/>
    <row r="30899" ht="12.75" hidden="1" customHeight="1"/>
    <row r="30900" ht="12.75" hidden="1" customHeight="1"/>
    <row r="30901" ht="12.75" hidden="1" customHeight="1"/>
    <row r="30902" ht="12.75" hidden="1" customHeight="1"/>
    <row r="30903" ht="12.75" hidden="1" customHeight="1"/>
    <row r="30904" ht="12.75" hidden="1" customHeight="1"/>
    <row r="30905" ht="12.75" hidden="1" customHeight="1"/>
    <row r="30906" ht="12.75" hidden="1" customHeight="1"/>
    <row r="30907" ht="12.75" hidden="1" customHeight="1"/>
    <row r="30908" ht="12.75" hidden="1" customHeight="1"/>
    <row r="30909" ht="12.75" hidden="1" customHeight="1"/>
    <row r="30910" ht="12.75" hidden="1" customHeight="1"/>
    <row r="30911" ht="12.75" hidden="1" customHeight="1"/>
    <row r="30912" ht="12.75" hidden="1" customHeight="1"/>
    <row r="30913" ht="12.75" hidden="1" customHeight="1"/>
    <row r="30914" ht="12.75" hidden="1" customHeight="1"/>
    <row r="30915" ht="12.75" hidden="1" customHeight="1"/>
    <row r="30916" ht="12.75" hidden="1" customHeight="1"/>
    <row r="30917" ht="12.75" hidden="1" customHeight="1"/>
    <row r="30918" ht="12.75" hidden="1" customHeight="1"/>
    <row r="30919" ht="12.75" hidden="1" customHeight="1"/>
    <row r="30920" ht="12.75" hidden="1" customHeight="1"/>
    <row r="30921" ht="12.75" hidden="1" customHeight="1"/>
    <row r="30922" ht="12.75" hidden="1" customHeight="1"/>
    <row r="30923" ht="12.75" hidden="1" customHeight="1"/>
    <row r="30924" ht="12.75" hidden="1" customHeight="1"/>
    <row r="30925" ht="12.75" hidden="1" customHeight="1"/>
    <row r="30926" ht="12.75" hidden="1" customHeight="1"/>
    <row r="30927" ht="12.75" hidden="1" customHeight="1"/>
    <row r="30928" ht="12.75" hidden="1" customHeight="1"/>
    <row r="30929" ht="12.75" hidden="1" customHeight="1"/>
    <row r="30930" ht="12.75" hidden="1" customHeight="1"/>
    <row r="30931" ht="12.75" hidden="1" customHeight="1"/>
    <row r="30932" ht="12.75" hidden="1" customHeight="1"/>
    <row r="30933" ht="12.75" hidden="1" customHeight="1"/>
    <row r="30934" ht="12.75" hidden="1" customHeight="1"/>
    <row r="30935" ht="12.75" hidden="1" customHeight="1"/>
    <row r="30936" ht="12.75" hidden="1" customHeight="1"/>
    <row r="30937" ht="12.75" hidden="1" customHeight="1"/>
    <row r="30938" ht="12.75" hidden="1" customHeight="1"/>
    <row r="30939" ht="12.75" hidden="1" customHeight="1"/>
    <row r="30940" ht="12.75" hidden="1" customHeight="1"/>
    <row r="30941" ht="12.75" hidden="1" customHeight="1"/>
    <row r="30942" ht="12.75" hidden="1" customHeight="1"/>
    <row r="30943" ht="12.75" hidden="1" customHeight="1"/>
    <row r="30944" ht="12.75" hidden="1" customHeight="1"/>
    <row r="30945" ht="12.75" hidden="1" customHeight="1"/>
    <row r="30946" ht="12.75" hidden="1" customHeight="1"/>
    <row r="30947" ht="12.75" hidden="1" customHeight="1"/>
    <row r="30948" ht="12.75" hidden="1" customHeight="1"/>
    <row r="30949" ht="12.75" hidden="1" customHeight="1"/>
    <row r="30950" ht="12.75" hidden="1" customHeight="1"/>
    <row r="30951" ht="12.75" hidden="1" customHeight="1"/>
    <row r="30952" ht="12.75" hidden="1" customHeight="1"/>
    <row r="30953" ht="12.75" hidden="1" customHeight="1"/>
    <row r="30954" ht="12.75" hidden="1" customHeight="1"/>
    <row r="30955" ht="12.75" hidden="1" customHeight="1"/>
    <row r="30956" ht="12.75" hidden="1" customHeight="1"/>
    <row r="30957" ht="12.75" hidden="1" customHeight="1"/>
    <row r="30958" ht="12.75" hidden="1" customHeight="1"/>
    <row r="30959" ht="12.75" hidden="1" customHeight="1"/>
    <row r="30960" ht="12.75" hidden="1" customHeight="1"/>
    <row r="30961" ht="12.75" hidden="1" customHeight="1"/>
    <row r="30962" ht="12.75" hidden="1" customHeight="1"/>
    <row r="30963" ht="12.75" hidden="1" customHeight="1"/>
    <row r="30964" ht="12.75" hidden="1" customHeight="1"/>
    <row r="30965" ht="12.75" hidden="1" customHeight="1"/>
    <row r="30966" ht="12.75" hidden="1" customHeight="1"/>
    <row r="30967" ht="12.75" hidden="1" customHeight="1"/>
    <row r="30968" ht="12.75" hidden="1" customHeight="1"/>
    <row r="30969" ht="12.75" hidden="1" customHeight="1"/>
    <row r="30970" ht="12.75" hidden="1" customHeight="1"/>
    <row r="30971" ht="12.75" hidden="1" customHeight="1"/>
    <row r="30972" ht="12.75" hidden="1" customHeight="1"/>
    <row r="30973" ht="12.75" hidden="1" customHeight="1"/>
    <row r="30974" ht="12.75" hidden="1" customHeight="1"/>
    <row r="30975" ht="12.75" hidden="1" customHeight="1"/>
    <row r="30976" ht="12.75" hidden="1" customHeight="1"/>
    <row r="30977" ht="12.75" hidden="1" customHeight="1"/>
    <row r="30978" ht="12.75" hidden="1" customHeight="1"/>
    <row r="30979" ht="12.75" hidden="1" customHeight="1"/>
    <row r="30980" ht="12.75" hidden="1" customHeight="1"/>
    <row r="30981" ht="12.75" hidden="1" customHeight="1"/>
    <row r="30982" ht="12.75" hidden="1" customHeight="1"/>
    <row r="30983" ht="12.75" hidden="1" customHeight="1"/>
    <row r="30984" ht="12.75" hidden="1" customHeight="1"/>
    <row r="30985" ht="12.75" hidden="1" customHeight="1"/>
    <row r="30986" ht="12.75" hidden="1" customHeight="1"/>
    <row r="30987" ht="12.75" hidden="1" customHeight="1"/>
    <row r="30988" ht="12.75" hidden="1" customHeight="1"/>
    <row r="30989" ht="12.75" hidden="1" customHeight="1"/>
    <row r="30990" ht="12.75" hidden="1" customHeight="1"/>
    <row r="30991" ht="12.75" hidden="1" customHeight="1"/>
    <row r="30992" ht="12.75" hidden="1" customHeight="1"/>
    <row r="30993" ht="12.75" hidden="1" customHeight="1"/>
    <row r="30994" ht="12.75" hidden="1" customHeight="1"/>
    <row r="30995" ht="12.75" hidden="1" customHeight="1"/>
    <row r="30996" ht="12.75" hidden="1" customHeight="1"/>
    <row r="30997" ht="12.75" hidden="1" customHeight="1"/>
    <row r="30998" ht="12.75" hidden="1" customHeight="1"/>
    <row r="30999" ht="12.75" hidden="1" customHeight="1"/>
    <row r="31000" ht="12.75" hidden="1" customHeight="1"/>
    <row r="31001" ht="12.75" hidden="1" customHeight="1"/>
    <row r="31002" ht="12.75" hidden="1" customHeight="1"/>
    <row r="31003" ht="12.75" hidden="1" customHeight="1"/>
    <row r="31004" ht="12.75" hidden="1" customHeight="1"/>
    <row r="31005" ht="12.75" hidden="1" customHeight="1"/>
    <row r="31006" ht="12.75" hidden="1" customHeight="1"/>
    <row r="31007" ht="12.75" hidden="1" customHeight="1"/>
    <row r="31008" ht="12.75" hidden="1" customHeight="1"/>
    <row r="31009" ht="12.75" hidden="1" customHeight="1"/>
    <row r="31010" ht="12.75" hidden="1" customHeight="1"/>
    <row r="31011" ht="12.75" hidden="1" customHeight="1"/>
    <row r="31012" ht="12.75" hidden="1" customHeight="1"/>
    <row r="31013" ht="12.75" hidden="1" customHeight="1"/>
    <row r="31014" ht="12.75" hidden="1" customHeight="1"/>
    <row r="31015" ht="12.75" hidden="1" customHeight="1"/>
    <row r="31016" ht="12.75" hidden="1" customHeight="1"/>
    <row r="31017" ht="12.75" hidden="1" customHeight="1"/>
    <row r="31018" ht="12.75" hidden="1" customHeight="1"/>
    <row r="31019" ht="12.75" hidden="1" customHeight="1"/>
    <row r="31020" ht="12.75" hidden="1" customHeight="1"/>
    <row r="31021" ht="12.75" hidden="1" customHeight="1"/>
    <row r="31022" ht="12.75" hidden="1" customHeight="1"/>
    <row r="31023" ht="12.75" hidden="1" customHeight="1"/>
    <row r="31024" ht="12.75" hidden="1" customHeight="1"/>
    <row r="31025" ht="12.75" hidden="1" customHeight="1"/>
    <row r="31026" ht="12.75" hidden="1" customHeight="1"/>
    <row r="31027" ht="12.75" hidden="1" customHeight="1"/>
    <row r="31028" ht="12.75" hidden="1" customHeight="1"/>
    <row r="31029" ht="12.75" hidden="1" customHeight="1"/>
    <row r="31030" ht="12.75" hidden="1" customHeight="1"/>
    <row r="31031" ht="12.75" hidden="1" customHeight="1"/>
    <row r="31032" ht="12.75" hidden="1" customHeight="1"/>
    <row r="31033" ht="12.75" hidden="1" customHeight="1"/>
    <row r="31034" ht="12.75" hidden="1" customHeight="1"/>
    <row r="31035" ht="12.75" hidden="1" customHeight="1"/>
    <row r="31036" ht="12.75" hidden="1" customHeight="1"/>
    <row r="31037" ht="12.75" hidden="1" customHeight="1"/>
    <row r="31038" ht="12.75" hidden="1" customHeight="1"/>
    <row r="31039" ht="12.75" hidden="1" customHeight="1"/>
    <row r="31040" ht="12.75" hidden="1" customHeight="1"/>
    <row r="31041" ht="12.75" hidden="1" customHeight="1"/>
    <row r="31042" ht="12.75" hidden="1" customHeight="1"/>
    <row r="31043" ht="12.75" hidden="1" customHeight="1"/>
    <row r="31044" ht="12.75" hidden="1" customHeight="1"/>
    <row r="31045" ht="12.75" hidden="1" customHeight="1"/>
    <row r="31046" ht="12.75" hidden="1" customHeight="1"/>
    <row r="31047" ht="12.75" hidden="1" customHeight="1"/>
    <row r="31048" ht="12.75" hidden="1" customHeight="1"/>
    <row r="31049" ht="12.75" hidden="1" customHeight="1"/>
    <row r="31050" ht="12.75" hidden="1" customHeight="1"/>
    <row r="31051" ht="12.75" hidden="1" customHeight="1"/>
    <row r="31052" ht="12.75" hidden="1" customHeight="1"/>
    <row r="31053" ht="12.75" hidden="1" customHeight="1"/>
    <row r="31054" ht="12.75" hidden="1" customHeight="1"/>
    <row r="31055" ht="12.75" hidden="1" customHeight="1"/>
    <row r="31056" ht="12.75" hidden="1" customHeight="1"/>
    <row r="31057" ht="12.75" hidden="1" customHeight="1"/>
    <row r="31058" ht="12.75" hidden="1" customHeight="1"/>
    <row r="31059" ht="12.75" hidden="1" customHeight="1"/>
    <row r="31060" ht="12.75" hidden="1" customHeight="1"/>
    <row r="31061" ht="12.75" hidden="1" customHeight="1"/>
    <row r="31062" ht="12.75" hidden="1" customHeight="1"/>
    <row r="31063" ht="12.75" hidden="1" customHeight="1"/>
    <row r="31064" ht="12.75" hidden="1" customHeight="1"/>
    <row r="31065" ht="12.75" hidden="1" customHeight="1"/>
    <row r="31066" ht="12.75" hidden="1" customHeight="1"/>
    <row r="31067" ht="12.75" hidden="1" customHeight="1"/>
    <row r="31068" ht="12.75" hidden="1" customHeight="1"/>
    <row r="31069" ht="12.75" hidden="1" customHeight="1"/>
    <row r="31070" ht="12.75" hidden="1" customHeight="1"/>
    <row r="31071" ht="12.75" hidden="1" customHeight="1"/>
    <row r="31072" ht="12.75" hidden="1" customHeight="1"/>
    <row r="31073" ht="12.75" hidden="1" customHeight="1"/>
    <row r="31074" ht="12.75" hidden="1" customHeight="1"/>
    <row r="31075" ht="12.75" hidden="1" customHeight="1"/>
    <row r="31076" ht="12.75" hidden="1" customHeight="1"/>
    <row r="31077" ht="12.75" hidden="1" customHeight="1"/>
    <row r="31078" ht="12.75" hidden="1" customHeight="1"/>
    <row r="31079" ht="12.75" hidden="1" customHeight="1"/>
    <row r="31080" ht="12.75" hidden="1" customHeight="1"/>
    <row r="31081" ht="12.75" hidden="1" customHeight="1"/>
    <row r="31082" ht="12.75" hidden="1" customHeight="1"/>
    <row r="31083" ht="12.75" hidden="1" customHeight="1"/>
    <row r="31084" ht="12.75" hidden="1" customHeight="1"/>
    <row r="31085" ht="12.75" hidden="1" customHeight="1"/>
    <row r="31086" ht="12.75" hidden="1" customHeight="1"/>
    <row r="31087" ht="12.75" hidden="1" customHeight="1"/>
    <row r="31088" ht="12.75" hidden="1" customHeight="1"/>
    <row r="31089" ht="12.75" hidden="1" customHeight="1"/>
    <row r="31090" ht="12.75" hidden="1" customHeight="1"/>
    <row r="31091" ht="12.75" hidden="1" customHeight="1"/>
    <row r="31092" ht="12.75" hidden="1" customHeight="1"/>
    <row r="31093" ht="12.75" hidden="1" customHeight="1"/>
    <row r="31094" ht="12.75" hidden="1" customHeight="1"/>
    <row r="31095" ht="12.75" hidden="1" customHeight="1"/>
    <row r="31096" ht="12.75" hidden="1" customHeight="1"/>
    <row r="31097" ht="12.75" hidden="1" customHeight="1"/>
    <row r="31098" ht="12.75" hidden="1" customHeight="1"/>
    <row r="31099" ht="12.75" hidden="1" customHeight="1"/>
    <row r="31100" ht="12.75" hidden="1" customHeight="1"/>
    <row r="31101" ht="12.75" hidden="1" customHeight="1"/>
    <row r="31102" ht="12.75" hidden="1" customHeight="1"/>
    <row r="31103" ht="12.75" hidden="1" customHeight="1"/>
    <row r="31104" ht="12.75" hidden="1" customHeight="1"/>
    <row r="31105" ht="12.75" hidden="1" customHeight="1"/>
    <row r="31106" ht="12.75" hidden="1" customHeight="1"/>
    <row r="31107" ht="12.75" hidden="1" customHeight="1"/>
    <row r="31108" ht="12.75" hidden="1" customHeight="1"/>
    <row r="31109" ht="12.75" hidden="1" customHeight="1"/>
    <row r="31110" ht="12.75" hidden="1" customHeight="1"/>
    <row r="31111" ht="12.75" hidden="1" customHeight="1"/>
    <row r="31112" ht="12.75" hidden="1" customHeight="1"/>
    <row r="31113" ht="12.75" hidden="1" customHeight="1"/>
    <row r="31114" ht="12.75" hidden="1" customHeight="1"/>
    <row r="31115" ht="12.75" hidden="1" customHeight="1"/>
    <row r="31116" ht="12.75" hidden="1" customHeight="1"/>
    <row r="31117" ht="12.75" hidden="1" customHeight="1"/>
    <row r="31118" ht="12.75" hidden="1" customHeight="1"/>
    <row r="31119" ht="12.75" hidden="1" customHeight="1"/>
    <row r="31120" ht="12.75" hidden="1" customHeight="1"/>
    <row r="31121" ht="12.75" hidden="1" customHeight="1"/>
    <row r="31122" ht="12.75" hidden="1" customHeight="1"/>
    <row r="31123" ht="12.75" hidden="1" customHeight="1"/>
    <row r="31124" ht="12.75" hidden="1" customHeight="1"/>
    <row r="31125" ht="12.75" hidden="1" customHeight="1"/>
    <row r="31126" ht="12.75" hidden="1" customHeight="1"/>
    <row r="31127" ht="12.75" hidden="1" customHeight="1"/>
    <row r="31128" ht="12.75" hidden="1" customHeight="1"/>
    <row r="31129" ht="12.75" hidden="1" customHeight="1"/>
    <row r="31130" ht="12.75" hidden="1" customHeight="1"/>
    <row r="31131" ht="12.75" hidden="1" customHeight="1"/>
    <row r="31132" ht="12.75" hidden="1" customHeight="1"/>
    <row r="31133" ht="12.75" hidden="1" customHeight="1"/>
    <row r="31134" ht="12.75" hidden="1" customHeight="1"/>
    <row r="31135" ht="12.75" hidden="1" customHeight="1"/>
    <row r="31136" ht="12.75" hidden="1" customHeight="1"/>
    <row r="31137" ht="12.75" hidden="1" customHeight="1"/>
    <row r="31138" ht="12.75" hidden="1" customHeight="1"/>
    <row r="31139" ht="12.75" hidden="1" customHeight="1"/>
    <row r="31140" ht="12.75" hidden="1" customHeight="1"/>
    <row r="31141" ht="12.75" hidden="1" customHeight="1"/>
    <row r="31142" ht="12.75" hidden="1" customHeight="1"/>
    <row r="31143" ht="12.75" hidden="1" customHeight="1"/>
    <row r="31144" ht="12.75" hidden="1" customHeight="1"/>
    <row r="31145" ht="12.75" hidden="1" customHeight="1"/>
    <row r="31146" ht="12.75" hidden="1" customHeight="1"/>
    <row r="31147" ht="12.75" hidden="1" customHeight="1"/>
    <row r="31148" ht="12.75" hidden="1" customHeight="1"/>
    <row r="31149" ht="12.75" hidden="1" customHeight="1"/>
    <row r="31150" ht="12.75" hidden="1" customHeight="1"/>
    <row r="31151" ht="12.75" hidden="1" customHeight="1"/>
    <row r="31152" ht="12.75" hidden="1" customHeight="1"/>
    <row r="31153" ht="12.75" hidden="1" customHeight="1"/>
    <row r="31154" ht="12.75" hidden="1" customHeight="1"/>
    <row r="31155" ht="12.75" hidden="1" customHeight="1"/>
    <row r="31156" ht="12.75" hidden="1" customHeight="1"/>
    <row r="31157" ht="12.75" hidden="1" customHeight="1"/>
    <row r="31158" ht="12.75" hidden="1" customHeight="1"/>
    <row r="31159" ht="12.75" hidden="1" customHeight="1"/>
    <row r="31160" ht="12.75" hidden="1" customHeight="1"/>
    <row r="31161" ht="12.75" hidden="1" customHeight="1"/>
    <row r="31162" ht="12.75" hidden="1" customHeight="1"/>
    <row r="31163" ht="12.75" hidden="1" customHeight="1"/>
    <row r="31164" ht="12.75" hidden="1" customHeight="1"/>
    <row r="31165" ht="12.75" hidden="1" customHeight="1"/>
    <row r="31166" ht="12.75" hidden="1" customHeight="1"/>
    <row r="31167" ht="12.75" hidden="1" customHeight="1"/>
    <row r="31168" ht="12.75" hidden="1" customHeight="1"/>
    <row r="31169" ht="12.75" hidden="1" customHeight="1"/>
    <row r="31170" ht="12.75" hidden="1" customHeight="1"/>
    <row r="31171" ht="12.75" hidden="1" customHeight="1"/>
    <row r="31172" ht="12.75" hidden="1" customHeight="1"/>
    <row r="31173" ht="12.75" hidden="1" customHeight="1"/>
    <row r="31174" ht="12.75" hidden="1" customHeight="1"/>
    <row r="31175" ht="12.75" hidden="1" customHeight="1"/>
    <row r="31176" ht="12.75" hidden="1" customHeight="1"/>
    <row r="31177" ht="12.75" hidden="1" customHeight="1"/>
    <row r="31178" ht="12.75" hidden="1" customHeight="1"/>
    <row r="31179" ht="12.75" hidden="1" customHeight="1"/>
    <row r="31180" ht="12.75" hidden="1" customHeight="1"/>
    <row r="31181" ht="12.75" hidden="1" customHeight="1"/>
    <row r="31182" ht="12.75" hidden="1" customHeight="1"/>
    <row r="31183" ht="12.75" hidden="1" customHeight="1"/>
    <row r="31184" ht="12.75" hidden="1" customHeight="1"/>
    <row r="31185" ht="12.75" hidden="1" customHeight="1"/>
    <row r="31186" ht="12.75" hidden="1" customHeight="1"/>
    <row r="31187" ht="12.75" hidden="1" customHeight="1"/>
    <row r="31188" ht="12.75" hidden="1" customHeight="1"/>
    <row r="31189" ht="12.75" hidden="1" customHeight="1"/>
    <row r="31190" ht="12.75" hidden="1" customHeight="1"/>
    <row r="31191" ht="12.75" hidden="1" customHeight="1"/>
    <row r="31192" ht="12.75" hidden="1" customHeight="1"/>
    <row r="31193" ht="12.75" hidden="1" customHeight="1"/>
    <row r="31194" ht="12.75" hidden="1" customHeight="1"/>
    <row r="31195" ht="12.75" hidden="1" customHeight="1"/>
    <row r="31196" ht="12.75" hidden="1" customHeight="1"/>
    <row r="31197" ht="12.75" hidden="1" customHeight="1"/>
    <row r="31198" ht="12.75" hidden="1" customHeight="1"/>
    <row r="31199" ht="12.75" hidden="1" customHeight="1"/>
    <row r="31200" ht="12.75" hidden="1" customHeight="1"/>
    <row r="31201" ht="12.75" hidden="1" customHeight="1"/>
    <row r="31202" ht="12.75" hidden="1" customHeight="1"/>
    <row r="31203" ht="12.75" hidden="1" customHeight="1"/>
    <row r="31204" ht="12.75" hidden="1" customHeight="1"/>
    <row r="31205" ht="12.75" hidden="1" customHeight="1"/>
    <row r="31206" ht="12.75" hidden="1" customHeight="1"/>
    <row r="31207" ht="12.75" hidden="1" customHeight="1"/>
    <row r="31208" ht="12.75" hidden="1" customHeight="1"/>
    <row r="31209" ht="12.75" hidden="1" customHeight="1"/>
    <row r="31210" ht="12.75" hidden="1" customHeight="1"/>
    <row r="31211" ht="12.75" hidden="1" customHeight="1"/>
    <row r="31212" ht="12.75" hidden="1" customHeight="1"/>
    <row r="31213" ht="12.75" hidden="1" customHeight="1"/>
    <row r="31214" ht="12.75" hidden="1" customHeight="1"/>
    <row r="31215" ht="12.75" hidden="1" customHeight="1"/>
    <row r="31216" ht="12.75" hidden="1" customHeight="1"/>
    <row r="31217" ht="12.75" hidden="1" customHeight="1"/>
    <row r="31218" ht="12.75" hidden="1" customHeight="1"/>
    <row r="31219" ht="12.75" hidden="1" customHeight="1"/>
    <row r="31220" ht="12.75" hidden="1" customHeight="1"/>
    <row r="31221" ht="12.75" hidden="1" customHeight="1"/>
    <row r="31222" ht="12.75" hidden="1" customHeight="1"/>
    <row r="31223" ht="12.75" hidden="1" customHeight="1"/>
    <row r="31224" ht="12.75" hidden="1" customHeight="1"/>
    <row r="31225" ht="12.75" hidden="1" customHeight="1"/>
    <row r="31226" ht="12.75" hidden="1" customHeight="1"/>
    <row r="31227" ht="12.75" hidden="1" customHeight="1"/>
    <row r="31228" ht="12.75" hidden="1" customHeight="1"/>
    <row r="31229" ht="12.75" hidden="1" customHeight="1"/>
    <row r="31230" ht="12.75" hidden="1" customHeight="1"/>
    <row r="31231" ht="12.75" hidden="1" customHeight="1"/>
    <row r="31232" ht="12.75" hidden="1" customHeight="1"/>
    <row r="31233" ht="12.75" hidden="1" customHeight="1"/>
    <row r="31234" ht="12.75" hidden="1" customHeight="1"/>
    <row r="31235" ht="12.75" hidden="1" customHeight="1"/>
    <row r="31236" ht="12.75" hidden="1" customHeight="1"/>
    <row r="31237" ht="12.75" hidden="1" customHeight="1"/>
    <row r="31238" ht="12.75" hidden="1" customHeight="1"/>
    <row r="31239" ht="12.75" hidden="1" customHeight="1"/>
    <row r="31240" ht="12.75" hidden="1" customHeight="1"/>
    <row r="31241" ht="12.75" hidden="1" customHeight="1"/>
    <row r="31242" ht="12.75" hidden="1" customHeight="1"/>
    <row r="31243" ht="12.75" hidden="1" customHeight="1"/>
    <row r="31244" ht="12.75" hidden="1" customHeight="1"/>
    <row r="31245" ht="12.75" hidden="1" customHeight="1"/>
    <row r="31246" ht="12.75" hidden="1" customHeight="1"/>
    <row r="31247" ht="12.75" hidden="1" customHeight="1"/>
    <row r="31248" ht="12.75" hidden="1" customHeight="1"/>
    <row r="31249" ht="12.75" hidden="1" customHeight="1"/>
    <row r="31250" ht="12.75" hidden="1" customHeight="1"/>
    <row r="31251" ht="12.75" hidden="1" customHeight="1"/>
    <row r="31252" ht="12.75" hidden="1" customHeight="1"/>
    <row r="31253" ht="12.75" hidden="1" customHeight="1"/>
    <row r="31254" ht="12.75" hidden="1" customHeight="1"/>
    <row r="31255" ht="12.75" hidden="1" customHeight="1"/>
    <row r="31256" ht="12.75" hidden="1" customHeight="1"/>
    <row r="31257" ht="12.75" hidden="1" customHeight="1"/>
    <row r="31258" ht="12.75" hidden="1" customHeight="1"/>
    <row r="31259" ht="12.75" hidden="1" customHeight="1"/>
    <row r="31260" ht="12.75" hidden="1" customHeight="1"/>
    <row r="31261" ht="12.75" hidden="1" customHeight="1"/>
    <row r="31262" ht="12.75" hidden="1" customHeight="1"/>
    <row r="31263" ht="12.75" hidden="1" customHeight="1"/>
    <row r="31264" ht="12.75" hidden="1" customHeight="1"/>
    <row r="31265" ht="12.75" hidden="1" customHeight="1"/>
    <row r="31266" ht="12.75" hidden="1" customHeight="1"/>
    <row r="31267" ht="12.75" hidden="1" customHeight="1"/>
    <row r="31268" ht="12.75" hidden="1" customHeight="1"/>
    <row r="31269" ht="12.75" hidden="1" customHeight="1"/>
    <row r="31270" ht="12.75" hidden="1" customHeight="1"/>
    <row r="31271" ht="12.75" hidden="1" customHeight="1"/>
    <row r="31272" ht="12.75" hidden="1" customHeight="1"/>
    <row r="31273" ht="12.75" hidden="1" customHeight="1"/>
    <row r="31274" ht="12.75" hidden="1" customHeight="1"/>
    <row r="31275" ht="12.75" hidden="1" customHeight="1"/>
    <row r="31276" ht="12.75" hidden="1" customHeight="1"/>
    <row r="31277" ht="12.75" hidden="1" customHeight="1"/>
    <row r="31278" ht="12.75" hidden="1" customHeight="1"/>
    <row r="31279" ht="12.75" hidden="1" customHeight="1"/>
    <row r="31280" ht="12.75" hidden="1" customHeight="1"/>
    <row r="31281" ht="12.75" hidden="1" customHeight="1"/>
    <row r="31282" ht="12.75" hidden="1" customHeight="1"/>
    <row r="31283" ht="12.75" hidden="1" customHeight="1"/>
    <row r="31284" ht="12.75" hidden="1" customHeight="1"/>
    <row r="31285" ht="12.75" hidden="1" customHeight="1"/>
    <row r="31286" ht="12.75" hidden="1" customHeight="1"/>
    <row r="31287" ht="12.75" hidden="1" customHeight="1"/>
    <row r="31288" ht="12.75" hidden="1" customHeight="1"/>
    <row r="31289" ht="12.75" hidden="1" customHeight="1"/>
    <row r="31290" ht="12.75" hidden="1" customHeight="1"/>
    <row r="31291" ht="12.75" hidden="1" customHeight="1"/>
    <row r="31292" ht="12.75" hidden="1" customHeight="1"/>
    <row r="31293" ht="12.75" hidden="1" customHeight="1"/>
    <row r="31294" ht="12.75" hidden="1" customHeight="1"/>
    <row r="31295" ht="12.75" hidden="1" customHeight="1"/>
    <row r="31296" ht="12.75" hidden="1" customHeight="1"/>
    <row r="31297" ht="12.75" hidden="1" customHeight="1"/>
    <row r="31298" ht="12.75" hidden="1" customHeight="1"/>
    <row r="31299" ht="12.75" hidden="1" customHeight="1"/>
    <row r="31300" ht="12.75" hidden="1" customHeight="1"/>
    <row r="31301" ht="12.75" hidden="1" customHeight="1"/>
    <row r="31302" ht="12.75" hidden="1" customHeight="1"/>
    <row r="31303" ht="12.75" hidden="1" customHeight="1"/>
    <row r="31304" ht="12.75" hidden="1" customHeight="1"/>
    <row r="31305" ht="12.75" hidden="1" customHeight="1"/>
    <row r="31306" ht="12.75" hidden="1" customHeight="1"/>
    <row r="31307" ht="12.75" hidden="1" customHeight="1"/>
    <row r="31308" ht="12.75" hidden="1" customHeight="1"/>
    <row r="31309" ht="12.75" hidden="1" customHeight="1"/>
    <row r="31310" ht="12.75" hidden="1" customHeight="1"/>
    <row r="31311" ht="12.75" hidden="1" customHeight="1"/>
    <row r="31312" ht="12.75" hidden="1" customHeight="1"/>
    <row r="31313" ht="12.75" hidden="1" customHeight="1"/>
    <row r="31314" ht="12.75" hidden="1" customHeight="1"/>
    <row r="31315" ht="12.75" hidden="1" customHeight="1"/>
    <row r="31316" ht="12.75" hidden="1" customHeight="1"/>
    <row r="31317" ht="12.75" hidden="1" customHeight="1"/>
    <row r="31318" ht="12.75" hidden="1" customHeight="1"/>
    <row r="31319" ht="12.75" hidden="1" customHeight="1"/>
    <row r="31320" ht="12.75" hidden="1" customHeight="1"/>
    <row r="31321" ht="12.75" hidden="1" customHeight="1"/>
    <row r="31322" ht="12.75" hidden="1" customHeight="1"/>
    <row r="31323" ht="12.75" hidden="1" customHeight="1"/>
    <row r="31324" ht="12.75" hidden="1" customHeight="1"/>
    <row r="31325" ht="12.75" hidden="1" customHeight="1"/>
    <row r="31326" ht="12.75" hidden="1" customHeight="1"/>
    <row r="31327" ht="12.75" hidden="1" customHeight="1"/>
    <row r="31328" ht="12.75" hidden="1" customHeight="1"/>
    <row r="31329" ht="12.75" hidden="1" customHeight="1"/>
    <row r="31330" ht="12.75" hidden="1" customHeight="1"/>
    <row r="31331" ht="12.75" hidden="1" customHeight="1"/>
    <row r="31332" ht="12.75" hidden="1" customHeight="1"/>
    <row r="31333" ht="12.75" hidden="1" customHeight="1"/>
    <row r="31334" ht="12.75" hidden="1" customHeight="1"/>
    <row r="31335" ht="12.75" hidden="1" customHeight="1"/>
    <row r="31336" ht="12.75" hidden="1" customHeight="1"/>
    <row r="31337" ht="12.75" hidden="1" customHeight="1"/>
    <row r="31338" ht="12.75" hidden="1" customHeight="1"/>
    <row r="31339" ht="12.75" hidden="1" customHeight="1"/>
    <row r="31340" ht="12.75" hidden="1" customHeight="1"/>
    <row r="31341" ht="12.75" hidden="1" customHeight="1"/>
    <row r="31342" ht="12.75" hidden="1" customHeight="1"/>
    <row r="31343" ht="12.75" hidden="1" customHeight="1"/>
    <row r="31344" ht="12.75" hidden="1" customHeight="1"/>
    <row r="31345" ht="12.75" hidden="1" customHeight="1"/>
    <row r="31346" ht="12.75" hidden="1" customHeight="1"/>
    <row r="31347" ht="12.75" hidden="1" customHeight="1"/>
    <row r="31348" ht="12.75" hidden="1" customHeight="1"/>
    <row r="31349" ht="12.75" hidden="1" customHeight="1"/>
    <row r="31350" ht="12.75" hidden="1" customHeight="1"/>
    <row r="31351" ht="12.75" hidden="1" customHeight="1"/>
    <row r="31352" ht="12.75" hidden="1" customHeight="1"/>
    <row r="31353" ht="12.75" hidden="1" customHeight="1"/>
    <row r="31354" ht="12.75" hidden="1" customHeight="1"/>
    <row r="31355" ht="12.75" hidden="1" customHeight="1"/>
    <row r="31356" ht="12.75" hidden="1" customHeight="1"/>
    <row r="31357" ht="12.75" hidden="1" customHeight="1"/>
    <row r="31358" ht="12.75" hidden="1" customHeight="1"/>
    <row r="31359" ht="12.75" hidden="1" customHeight="1"/>
    <row r="31360" ht="12.75" hidden="1" customHeight="1"/>
    <row r="31361" ht="12.75" hidden="1" customHeight="1"/>
    <row r="31362" ht="12.75" hidden="1" customHeight="1"/>
    <row r="31363" ht="12.75" hidden="1" customHeight="1"/>
    <row r="31364" ht="12.75" hidden="1" customHeight="1"/>
    <row r="31365" ht="12.75" hidden="1" customHeight="1"/>
    <row r="31366" ht="12.75" hidden="1" customHeight="1"/>
    <row r="31367" ht="12.75" hidden="1" customHeight="1"/>
    <row r="31368" ht="12.75" hidden="1" customHeight="1"/>
    <row r="31369" ht="12.75" hidden="1" customHeight="1"/>
    <row r="31370" ht="12.75" hidden="1" customHeight="1"/>
    <row r="31371" ht="12.75" hidden="1" customHeight="1"/>
    <row r="31372" ht="12.75" hidden="1" customHeight="1"/>
    <row r="31373" ht="12.75" hidden="1" customHeight="1"/>
    <row r="31374" ht="12.75" hidden="1" customHeight="1"/>
    <row r="31375" ht="12.75" hidden="1" customHeight="1"/>
    <row r="31376" ht="12.75" hidden="1" customHeight="1"/>
    <row r="31377" ht="12.75" hidden="1" customHeight="1"/>
    <row r="31378" ht="12.75" hidden="1" customHeight="1"/>
    <row r="31379" ht="12.75" hidden="1" customHeight="1"/>
    <row r="31380" ht="12.75" hidden="1" customHeight="1"/>
    <row r="31381" ht="12.75" hidden="1" customHeight="1"/>
    <row r="31382" ht="12.75" hidden="1" customHeight="1"/>
    <row r="31383" ht="12.75" hidden="1" customHeight="1"/>
    <row r="31384" ht="12.75" hidden="1" customHeight="1"/>
    <row r="31385" ht="12.75" hidden="1" customHeight="1"/>
    <row r="31386" ht="12.75" hidden="1" customHeight="1"/>
    <row r="31387" ht="12.75" hidden="1" customHeight="1"/>
    <row r="31388" ht="12.75" hidden="1" customHeight="1"/>
    <row r="31389" ht="12.75" hidden="1" customHeight="1"/>
    <row r="31390" ht="12.75" hidden="1" customHeight="1"/>
    <row r="31391" ht="12.75" hidden="1" customHeight="1"/>
    <row r="31392" ht="12.75" hidden="1" customHeight="1"/>
    <row r="31393" ht="12.75" hidden="1" customHeight="1"/>
    <row r="31394" ht="12.75" hidden="1" customHeight="1"/>
    <row r="31395" ht="12.75" hidden="1" customHeight="1"/>
    <row r="31396" ht="12.75" hidden="1" customHeight="1"/>
    <row r="31397" ht="12.75" hidden="1" customHeight="1"/>
    <row r="31398" ht="12.75" hidden="1" customHeight="1"/>
    <row r="31399" ht="12.75" hidden="1" customHeight="1"/>
    <row r="31400" ht="12.75" hidden="1" customHeight="1"/>
    <row r="31401" ht="12.75" hidden="1" customHeight="1"/>
    <row r="31402" ht="12.75" hidden="1" customHeight="1"/>
    <row r="31403" ht="12.75" hidden="1" customHeight="1"/>
    <row r="31404" ht="12.75" hidden="1" customHeight="1"/>
    <row r="31405" ht="12.75" hidden="1" customHeight="1"/>
    <row r="31406" ht="12.75" hidden="1" customHeight="1"/>
    <row r="31407" ht="12.75" hidden="1" customHeight="1"/>
    <row r="31408" ht="12.75" hidden="1" customHeight="1"/>
    <row r="31409" ht="12.75" hidden="1" customHeight="1"/>
    <row r="31410" ht="12.75" hidden="1" customHeight="1"/>
    <row r="31411" ht="12.75" hidden="1" customHeight="1"/>
    <row r="31412" ht="12.75" hidden="1" customHeight="1"/>
    <row r="31413" ht="12.75" hidden="1" customHeight="1"/>
    <row r="31414" ht="12.75" hidden="1" customHeight="1"/>
    <row r="31415" ht="12.75" hidden="1" customHeight="1"/>
    <row r="31416" ht="12.75" hidden="1" customHeight="1"/>
    <row r="31417" ht="12.75" hidden="1" customHeight="1"/>
    <row r="31418" ht="12.75" hidden="1" customHeight="1"/>
    <row r="31419" ht="12.75" hidden="1" customHeight="1"/>
    <row r="31420" ht="12.75" hidden="1" customHeight="1"/>
    <row r="31421" ht="12.75" hidden="1" customHeight="1"/>
    <row r="31422" ht="12.75" hidden="1" customHeight="1"/>
    <row r="31423" ht="12.75" hidden="1" customHeight="1"/>
    <row r="31424" ht="12.75" hidden="1" customHeight="1"/>
    <row r="31425" ht="12.75" hidden="1" customHeight="1"/>
    <row r="31426" ht="12.75" hidden="1" customHeight="1"/>
    <row r="31427" ht="12.75" hidden="1" customHeight="1"/>
    <row r="31428" ht="12.75" hidden="1" customHeight="1"/>
    <row r="31429" ht="12.75" hidden="1" customHeight="1"/>
    <row r="31430" ht="12.75" hidden="1" customHeight="1"/>
    <row r="31431" ht="12.75" hidden="1" customHeight="1"/>
    <row r="31432" ht="12.75" hidden="1" customHeight="1"/>
    <row r="31433" ht="12.75" hidden="1" customHeight="1"/>
    <row r="31434" ht="12.75" hidden="1" customHeight="1"/>
    <row r="31435" ht="12.75" hidden="1" customHeight="1"/>
    <row r="31436" ht="12.75" hidden="1" customHeight="1"/>
    <row r="31437" ht="12.75" hidden="1" customHeight="1"/>
    <row r="31438" ht="12.75" hidden="1" customHeight="1"/>
    <row r="31439" ht="12.75" hidden="1" customHeight="1"/>
    <row r="31440" ht="12.75" hidden="1" customHeight="1"/>
    <row r="31441" ht="12.75" hidden="1" customHeight="1"/>
    <row r="31442" ht="12.75" hidden="1" customHeight="1"/>
    <row r="31443" ht="12.75" hidden="1" customHeight="1"/>
    <row r="31444" ht="12.75" hidden="1" customHeight="1"/>
    <row r="31445" ht="12.75" hidden="1" customHeight="1"/>
    <row r="31446" ht="12.75" hidden="1" customHeight="1"/>
    <row r="31447" ht="12.75" hidden="1" customHeight="1"/>
    <row r="31448" ht="12.75" hidden="1" customHeight="1"/>
    <row r="31449" ht="12.75" hidden="1" customHeight="1"/>
    <row r="31450" ht="12.75" hidden="1" customHeight="1"/>
    <row r="31451" ht="12.75" hidden="1" customHeight="1"/>
    <row r="31452" ht="12.75" hidden="1" customHeight="1"/>
    <row r="31453" ht="12.75" hidden="1" customHeight="1"/>
    <row r="31454" ht="12.75" hidden="1" customHeight="1"/>
    <row r="31455" ht="12.75" hidden="1" customHeight="1"/>
    <row r="31456" ht="12.75" hidden="1" customHeight="1"/>
    <row r="31457" ht="12.75" hidden="1" customHeight="1"/>
    <row r="31458" ht="12.75" hidden="1" customHeight="1"/>
    <row r="31459" ht="12.75" hidden="1" customHeight="1"/>
    <row r="31460" ht="12.75" hidden="1" customHeight="1"/>
    <row r="31461" ht="12.75" hidden="1" customHeight="1"/>
    <row r="31462" ht="12.75" hidden="1" customHeight="1"/>
    <row r="31463" ht="12.75" hidden="1" customHeight="1"/>
    <row r="31464" ht="12.75" hidden="1" customHeight="1"/>
    <row r="31465" ht="12.75" hidden="1" customHeight="1"/>
    <row r="31466" ht="12.75" hidden="1" customHeight="1"/>
    <row r="31467" ht="12.75" hidden="1" customHeight="1"/>
    <row r="31468" ht="12.75" hidden="1" customHeight="1"/>
    <row r="31469" ht="12.75" hidden="1" customHeight="1"/>
    <row r="31470" ht="12.75" hidden="1" customHeight="1"/>
    <row r="31471" ht="12.75" hidden="1" customHeight="1"/>
    <row r="31472" ht="12.75" hidden="1" customHeight="1"/>
    <row r="31473" ht="12.75" hidden="1" customHeight="1"/>
    <row r="31474" ht="12.75" hidden="1" customHeight="1"/>
    <row r="31475" ht="12.75" hidden="1" customHeight="1"/>
    <row r="31476" ht="12.75" hidden="1" customHeight="1"/>
    <row r="31477" ht="12.75" hidden="1" customHeight="1"/>
    <row r="31478" ht="12.75" hidden="1" customHeight="1"/>
    <row r="31479" ht="12.75" hidden="1" customHeight="1"/>
    <row r="31480" ht="12.75" hidden="1" customHeight="1"/>
    <row r="31481" ht="12.75" hidden="1" customHeight="1"/>
    <row r="31482" ht="12.75" hidden="1" customHeight="1"/>
    <row r="31483" ht="12.75" hidden="1" customHeight="1"/>
    <row r="31484" ht="12.75" hidden="1" customHeight="1"/>
    <row r="31485" ht="12.75" hidden="1" customHeight="1"/>
    <row r="31486" ht="12.75" hidden="1" customHeight="1"/>
    <row r="31487" ht="12.75" hidden="1" customHeight="1"/>
    <row r="31488" ht="12.75" hidden="1" customHeight="1"/>
    <row r="31489" ht="12.75" hidden="1" customHeight="1"/>
    <row r="31490" ht="12.75" hidden="1" customHeight="1"/>
    <row r="31491" ht="12.75" hidden="1" customHeight="1"/>
    <row r="31492" ht="12.75" hidden="1" customHeight="1"/>
    <row r="31493" ht="12.75" hidden="1" customHeight="1"/>
    <row r="31494" ht="12.75" hidden="1" customHeight="1"/>
    <row r="31495" ht="12.75" hidden="1" customHeight="1"/>
    <row r="31496" ht="12.75" hidden="1" customHeight="1"/>
    <row r="31497" ht="12.75" hidden="1" customHeight="1"/>
    <row r="31498" ht="12.75" hidden="1" customHeight="1"/>
    <row r="31499" ht="12.75" hidden="1" customHeight="1"/>
    <row r="31500" ht="12.75" hidden="1" customHeight="1"/>
    <row r="31501" ht="12.75" hidden="1" customHeight="1"/>
    <row r="31502" ht="12.75" hidden="1" customHeight="1"/>
    <row r="31503" ht="12.75" hidden="1" customHeight="1"/>
    <row r="31504" ht="12.75" hidden="1" customHeight="1"/>
    <row r="31505" ht="12.75" hidden="1" customHeight="1"/>
    <row r="31506" ht="12.75" hidden="1" customHeight="1"/>
    <row r="31507" ht="12.75" hidden="1" customHeight="1"/>
    <row r="31508" ht="12.75" hidden="1" customHeight="1"/>
    <row r="31509" ht="12.75" hidden="1" customHeight="1"/>
    <row r="31510" ht="12.75" hidden="1" customHeight="1"/>
    <row r="31511" ht="12.75" hidden="1" customHeight="1"/>
    <row r="31512" ht="12.75" hidden="1" customHeight="1"/>
    <row r="31513" ht="12.75" hidden="1" customHeight="1"/>
    <row r="31514" ht="12.75" hidden="1" customHeight="1"/>
    <row r="31515" ht="12.75" hidden="1" customHeight="1"/>
    <row r="31516" ht="12.75" hidden="1" customHeight="1"/>
    <row r="31517" ht="12.75" hidden="1" customHeight="1"/>
    <row r="31518" ht="12.75" hidden="1" customHeight="1"/>
    <row r="31519" ht="12.75" hidden="1" customHeight="1"/>
    <row r="31520" ht="12.75" hidden="1" customHeight="1"/>
    <row r="31521" ht="12.75" hidden="1" customHeight="1"/>
    <row r="31522" ht="12.75" hidden="1" customHeight="1"/>
    <row r="31523" ht="12.75" hidden="1" customHeight="1"/>
    <row r="31524" ht="12.75" hidden="1" customHeight="1"/>
    <row r="31525" ht="12.75" hidden="1" customHeight="1"/>
    <row r="31526" ht="12.75" hidden="1" customHeight="1"/>
    <row r="31527" ht="12.75" hidden="1" customHeight="1"/>
    <row r="31528" ht="12.75" hidden="1" customHeight="1"/>
    <row r="31529" ht="12.75" hidden="1" customHeight="1"/>
    <row r="31530" ht="12.75" hidden="1" customHeight="1"/>
    <row r="31531" ht="12.75" hidden="1" customHeight="1"/>
    <row r="31532" ht="12.75" hidden="1" customHeight="1"/>
    <row r="31533" ht="12.75" hidden="1" customHeight="1"/>
    <row r="31534" ht="12.75" hidden="1" customHeight="1"/>
    <row r="31535" ht="12.75" hidden="1" customHeight="1"/>
    <row r="31536" ht="12.75" hidden="1" customHeight="1"/>
    <row r="31537" ht="12.75" hidden="1" customHeight="1"/>
    <row r="31538" ht="12.75" hidden="1" customHeight="1"/>
    <row r="31539" ht="12.75" hidden="1" customHeight="1"/>
    <row r="31540" ht="12.75" hidden="1" customHeight="1"/>
    <row r="31541" ht="12.75" hidden="1" customHeight="1"/>
    <row r="31542" ht="12.75" hidden="1" customHeight="1"/>
    <row r="31543" ht="12.75" hidden="1" customHeight="1"/>
    <row r="31544" ht="12.75" hidden="1" customHeight="1"/>
    <row r="31545" ht="12.75" hidden="1" customHeight="1"/>
    <row r="31546" ht="12.75" hidden="1" customHeight="1"/>
    <row r="31547" ht="12.75" hidden="1" customHeight="1"/>
    <row r="31548" ht="12.75" hidden="1" customHeight="1"/>
    <row r="31549" ht="12.75" hidden="1" customHeight="1"/>
    <row r="31550" ht="12.75" hidden="1" customHeight="1"/>
    <row r="31551" ht="12.75" hidden="1" customHeight="1"/>
    <row r="31552" ht="12.75" hidden="1" customHeight="1"/>
    <row r="31553" ht="12.75" hidden="1" customHeight="1"/>
    <row r="31554" ht="12.75" hidden="1" customHeight="1"/>
    <row r="31555" ht="12.75" hidden="1" customHeight="1"/>
    <row r="31556" ht="12.75" hidden="1" customHeight="1"/>
    <row r="31557" ht="12.75" hidden="1" customHeight="1"/>
    <row r="31558" ht="12.75" hidden="1" customHeight="1"/>
    <row r="31559" ht="12.75" hidden="1" customHeight="1"/>
    <row r="31560" ht="12.75" hidden="1" customHeight="1"/>
    <row r="31561" ht="12.75" hidden="1" customHeight="1"/>
    <row r="31562" ht="12.75" hidden="1" customHeight="1"/>
    <row r="31563" ht="12.75" hidden="1" customHeight="1"/>
    <row r="31564" ht="12.75" hidden="1" customHeight="1"/>
    <row r="31565" ht="12.75" hidden="1" customHeight="1"/>
    <row r="31566" ht="12.75" hidden="1" customHeight="1"/>
    <row r="31567" ht="12.75" hidden="1" customHeight="1"/>
    <row r="31568" ht="12.75" hidden="1" customHeight="1"/>
    <row r="31569" ht="12.75" hidden="1" customHeight="1"/>
    <row r="31570" ht="12.75" hidden="1" customHeight="1"/>
    <row r="31571" ht="12.75" hidden="1" customHeight="1"/>
    <row r="31572" ht="12.75" hidden="1" customHeight="1"/>
    <row r="31573" ht="12.75" hidden="1" customHeight="1"/>
    <row r="31574" ht="12.75" hidden="1" customHeight="1"/>
    <row r="31575" ht="12.75" hidden="1" customHeight="1"/>
    <row r="31576" ht="12.75" hidden="1" customHeight="1"/>
    <row r="31577" ht="12.75" hidden="1" customHeight="1"/>
    <row r="31578" ht="12.75" hidden="1" customHeight="1"/>
    <row r="31579" ht="12.75" hidden="1" customHeight="1"/>
    <row r="31580" ht="12.75" hidden="1" customHeight="1"/>
    <row r="31581" ht="12.75" hidden="1" customHeight="1"/>
    <row r="31582" ht="12.75" hidden="1" customHeight="1"/>
    <row r="31583" ht="12.75" hidden="1" customHeight="1"/>
    <row r="31584" ht="12.75" hidden="1" customHeight="1"/>
    <row r="31585" ht="12.75" hidden="1" customHeight="1"/>
    <row r="31586" ht="12.75" hidden="1" customHeight="1"/>
    <row r="31587" ht="12.75" hidden="1" customHeight="1"/>
    <row r="31588" ht="12.75" hidden="1" customHeight="1"/>
    <row r="31589" ht="12.75" hidden="1" customHeight="1"/>
    <row r="31590" ht="12.75" hidden="1" customHeight="1"/>
    <row r="31591" ht="12.75" hidden="1" customHeight="1"/>
    <row r="31592" ht="12.75" hidden="1" customHeight="1"/>
    <row r="31593" ht="12.75" hidden="1" customHeight="1"/>
    <row r="31594" ht="12.75" hidden="1" customHeight="1"/>
    <row r="31595" ht="12.75" hidden="1" customHeight="1"/>
    <row r="31596" ht="12.75" hidden="1" customHeight="1"/>
    <row r="31597" ht="12.75" hidden="1" customHeight="1"/>
    <row r="31598" ht="12.75" hidden="1" customHeight="1"/>
    <row r="31599" ht="12.75" hidden="1" customHeight="1"/>
    <row r="31600" ht="12.75" hidden="1" customHeight="1"/>
    <row r="31601" ht="12.75" hidden="1" customHeight="1"/>
    <row r="31602" ht="12.75" hidden="1" customHeight="1"/>
    <row r="31603" ht="12.75" hidden="1" customHeight="1"/>
    <row r="31604" ht="12.75" hidden="1" customHeight="1"/>
    <row r="31605" ht="12.75" hidden="1" customHeight="1"/>
    <row r="31606" ht="12.75" hidden="1" customHeight="1"/>
    <row r="31607" ht="12.75" hidden="1" customHeight="1"/>
    <row r="31608" ht="12.75" hidden="1" customHeight="1"/>
    <row r="31609" ht="12.75" hidden="1" customHeight="1"/>
    <row r="31610" ht="12.75" hidden="1" customHeight="1"/>
    <row r="31611" ht="12.75" hidden="1" customHeight="1"/>
    <row r="31612" ht="12.75" hidden="1" customHeight="1"/>
    <row r="31613" ht="12.75" hidden="1" customHeight="1"/>
    <row r="31614" ht="12.75" hidden="1" customHeight="1"/>
    <row r="31615" ht="12.75" hidden="1" customHeight="1"/>
    <row r="31616" ht="12.75" hidden="1" customHeight="1"/>
    <row r="31617" ht="12.75" hidden="1" customHeight="1"/>
    <row r="31618" ht="12.75" hidden="1" customHeight="1"/>
    <row r="31619" ht="12.75" hidden="1" customHeight="1"/>
    <row r="31620" ht="12.75" hidden="1" customHeight="1"/>
    <row r="31621" ht="12.75" hidden="1" customHeight="1"/>
    <row r="31622" ht="12.75" hidden="1" customHeight="1"/>
    <row r="31623" ht="12.75" hidden="1" customHeight="1"/>
    <row r="31624" ht="12.75" hidden="1" customHeight="1"/>
    <row r="31625" ht="12.75" hidden="1" customHeight="1"/>
    <row r="31626" ht="12.75" hidden="1" customHeight="1"/>
    <row r="31627" ht="12.75" hidden="1" customHeight="1"/>
    <row r="31628" ht="12.75" hidden="1" customHeight="1"/>
    <row r="31629" ht="12.75" hidden="1" customHeight="1"/>
    <row r="31630" ht="12.75" hidden="1" customHeight="1"/>
    <row r="31631" ht="12.75" hidden="1" customHeight="1"/>
    <row r="31632" ht="12.75" hidden="1" customHeight="1"/>
    <row r="31633" ht="12.75" hidden="1" customHeight="1"/>
    <row r="31634" ht="12.75" hidden="1" customHeight="1"/>
    <row r="31635" ht="12.75" hidden="1" customHeight="1"/>
    <row r="31636" ht="12.75" hidden="1" customHeight="1"/>
    <row r="31637" ht="12.75" hidden="1" customHeight="1"/>
    <row r="31638" ht="12.75" hidden="1" customHeight="1"/>
    <row r="31639" ht="12.75" hidden="1" customHeight="1"/>
    <row r="31640" ht="12.75" hidden="1" customHeight="1"/>
    <row r="31641" ht="12.75" hidden="1" customHeight="1"/>
    <row r="31642" ht="12.75" hidden="1" customHeight="1"/>
    <row r="31643" ht="12.75" hidden="1" customHeight="1"/>
    <row r="31644" ht="12.75" hidden="1" customHeight="1"/>
    <row r="31645" ht="12.75" hidden="1" customHeight="1"/>
    <row r="31646" ht="12.75" hidden="1" customHeight="1"/>
    <row r="31647" ht="12.75" hidden="1" customHeight="1"/>
    <row r="31648" ht="12.75" hidden="1" customHeight="1"/>
    <row r="31649" ht="12.75" hidden="1" customHeight="1"/>
    <row r="31650" ht="12.75" hidden="1" customHeight="1"/>
    <row r="31651" ht="12.75" hidden="1" customHeight="1"/>
    <row r="31652" ht="12.75" hidden="1" customHeight="1"/>
    <row r="31653" ht="12.75" hidden="1" customHeight="1"/>
    <row r="31654" ht="12.75" hidden="1" customHeight="1"/>
    <row r="31655" ht="12.75" hidden="1" customHeight="1"/>
    <row r="31656" ht="12.75" hidden="1" customHeight="1"/>
    <row r="31657" ht="12.75" hidden="1" customHeight="1"/>
    <row r="31658" ht="12.75" hidden="1" customHeight="1"/>
    <row r="31659" ht="12.75" hidden="1" customHeight="1"/>
    <row r="31660" ht="12.75" hidden="1" customHeight="1"/>
    <row r="31661" ht="12.75" hidden="1" customHeight="1"/>
    <row r="31662" ht="12.75" hidden="1" customHeight="1"/>
    <row r="31663" ht="12.75" hidden="1" customHeight="1"/>
    <row r="31664" ht="12.75" hidden="1" customHeight="1"/>
    <row r="31665" ht="12.75" hidden="1" customHeight="1"/>
    <row r="31666" ht="12.75" hidden="1" customHeight="1"/>
    <row r="31667" ht="12.75" hidden="1" customHeight="1"/>
    <row r="31668" ht="12.75" hidden="1" customHeight="1"/>
    <row r="31669" ht="12.75" hidden="1" customHeight="1"/>
    <row r="31670" ht="12.75" hidden="1" customHeight="1"/>
    <row r="31671" ht="12.75" hidden="1" customHeight="1"/>
    <row r="31672" ht="12.75" hidden="1" customHeight="1"/>
    <row r="31673" ht="12.75" hidden="1" customHeight="1"/>
    <row r="31674" ht="12.75" hidden="1" customHeight="1"/>
    <row r="31675" ht="12.75" hidden="1" customHeight="1"/>
    <row r="31676" ht="12.75" hidden="1" customHeight="1"/>
    <row r="31677" ht="12.75" hidden="1" customHeight="1"/>
    <row r="31678" ht="12.75" hidden="1" customHeight="1"/>
    <row r="31679" ht="12.75" hidden="1" customHeight="1"/>
    <row r="31680" ht="12.75" hidden="1" customHeight="1"/>
    <row r="31681" ht="12.75" hidden="1" customHeight="1"/>
    <row r="31682" ht="12.75" hidden="1" customHeight="1"/>
    <row r="31683" ht="12.75" hidden="1" customHeight="1"/>
    <row r="31684" ht="12.75" hidden="1" customHeight="1"/>
    <row r="31685" ht="12.75" hidden="1" customHeight="1"/>
    <row r="31686" ht="12.75" hidden="1" customHeight="1"/>
    <row r="31687" ht="12.75" hidden="1" customHeight="1"/>
    <row r="31688" ht="12.75" hidden="1" customHeight="1"/>
    <row r="31689" ht="12.75" hidden="1" customHeight="1"/>
    <row r="31690" ht="12.75" hidden="1" customHeight="1"/>
    <row r="31691" ht="12.75" hidden="1" customHeight="1"/>
    <row r="31692" ht="12.75" hidden="1" customHeight="1"/>
    <row r="31693" ht="12.75" hidden="1" customHeight="1"/>
    <row r="31694" ht="12.75" hidden="1" customHeight="1"/>
    <row r="31695" ht="12.75" hidden="1" customHeight="1"/>
    <row r="31696" ht="12.75" hidden="1" customHeight="1"/>
    <row r="31697" ht="12.75" hidden="1" customHeight="1"/>
    <row r="31698" ht="12.75" hidden="1" customHeight="1"/>
    <row r="31699" ht="12.75" hidden="1" customHeight="1"/>
    <row r="31700" ht="12.75" hidden="1" customHeight="1"/>
    <row r="31701" ht="12.75" hidden="1" customHeight="1"/>
    <row r="31702" ht="12.75" hidden="1" customHeight="1"/>
    <row r="31703" ht="12.75" hidden="1" customHeight="1"/>
    <row r="31704" ht="12.75" hidden="1" customHeight="1"/>
    <row r="31705" ht="12.75" hidden="1" customHeight="1"/>
    <row r="31706" ht="12.75" hidden="1" customHeight="1"/>
    <row r="31707" ht="12.75" hidden="1" customHeight="1"/>
    <row r="31708" ht="12.75" hidden="1" customHeight="1"/>
    <row r="31709" ht="12.75" hidden="1" customHeight="1"/>
    <row r="31710" ht="12.75" hidden="1" customHeight="1"/>
    <row r="31711" ht="12.75" hidden="1" customHeight="1"/>
    <row r="31712" ht="12.75" hidden="1" customHeight="1"/>
    <row r="31713" ht="12.75" hidden="1" customHeight="1"/>
    <row r="31714" ht="12.75" hidden="1" customHeight="1"/>
    <row r="31715" ht="12.75" hidden="1" customHeight="1"/>
    <row r="31716" ht="12.75" hidden="1" customHeight="1"/>
    <row r="31717" ht="12.75" hidden="1" customHeight="1"/>
    <row r="31718" ht="12.75" hidden="1" customHeight="1"/>
    <row r="31719" ht="12.75" hidden="1" customHeight="1"/>
    <row r="31720" ht="12.75" hidden="1" customHeight="1"/>
    <row r="31721" ht="12.75" hidden="1" customHeight="1"/>
    <row r="31722" ht="12.75" hidden="1" customHeight="1"/>
    <row r="31723" ht="12.75" hidden="1" customHeight="1"/>
    <row r="31724" ht="12.75" hidden="1" customHeight="1"/>
    <row r="31725" ht="12.75" hidden="1" customHeight="1"/>
    <row r="31726" ht="12.75" hidden="1" customHeight="1"/>
    <row r="31727" ht="12.75" hidden="1" customHeight="1"/>
    <row r="31728" ht="12.75" hidden="1" customHeight="1"/>
    <row r="31729" ht="12.75" hidden="1" customHeight="1"/>
    <row r="31730" ht="12.75" hidden="1" customHeight="1"/>
    <row r="31731" ht="12.75" hidden="1" customHeight="1"/>
    <row r="31732" ht="12.75" hidden="1" customHeight="1"/>
    <row r="31733" ht="12.75" hidden="1" customHeight="1"/>
    <row r="31734" ht="12.75" hidden="1" customHeight="1"/>
    <row r="31735" ht="12.75" hidden="1" customHeight="1"/>
    <row r="31736" ht="12.75" hidden="1" customHeight="1"/>
    <row r="31737" ht="12.75" hidden="1" customHeight="1"/>
    <row r="31738" ht="12.75" hidden="1" customHeight="1"/>
    <row r="31739" ht="12.75" hidden="1" customHeight="1"/>
    <row r="31740" ht="12.75" hidden="1" customHeight="1"/>
    <row r="31741" ht="12.75" hidden="1" customHeight="1"/>
    <row r="31742" ht="12.75" hidden="1" customHeight="1"/>
    <row r="31743" ht="12.75" hidden="1" customHeight="1"/>
    <row r="31744" ht="12.75" hidden="1" customHeight="1"/>
    <row r="31745" ht="12.75" hidden="1" customHeight="1"/>
    <row r="31746" ht="12.75" hidden="1" customHeight="1"/>
    <row r="31747" ht="12.75" hidden="1" customHeight="1"/>
    <row r="31748" ht="12.75" hidden="1" customHeight="1"/>
    <row r="31749" ht="12.75" hidden="1" customHeight="1"/>
    <row r="31750" ht="12.75" hidden="1" customHeight="1"/>
    <row r="31751" ht="12.75" hidden="1" customHeight="1"/>
    <row r="31752" ht="12.75" hidden="1" customHeight="1"/>
    <row r="31753" ht="12.75" hidden="1" customHeight="1"/>
    <row r="31754" ht="12.75" hidden="1" customHeight="1"/>
    <row r="31755" ht="12.75" hidden="1" customHeight="1"/>
    <row r="31756" ht="12.75" hidden="1" customHeight="1"/>
    <row r="31757" ht="12.75" hidden="1" customHeight="1"/>
    <row r="31758" ht="12.75" hidden="1" customHeight="1"/>
    <row r="31759" ht="12.75" hidden="1" customHeight="1"/>
    <row r="31760" ht="12.75" hidden="1" customHeight="1"/>
    <row r="31761" ht="12.75" hidden="1" customHeight="1"/>
    <row r="31762" ht="12.75" hidden="1" customHeight="1"/>
    <row r="31763" ht="12.75" hidden="1" customHeight="1"/>
    <row r="31764" ht="12.75" hidden="1" customHeight="1"/>
    <row r="31765" ht="12.75" hidden="1" customHeight="1"/>
    <row r="31766" ht="12.75" hidden="1" customHeight="1"/>
    <row r="31767" ht="12.75" hidden="1" customHeight="1"/>
    <row r="31768" ht="12.75" hidden="1" customHeight="1"/>
    <row r="31769" ht="12.75" hidden="1" customHeight="1"/>
    <row r="31770" ht="12.75" hidden="1" customHeight="1"/>
    <row r="31771" ht="12.75" hidden="1" customHeight="1"/>
    <row r="31772" ht="12.75" hidden="1" customHeight="1"/>
    <row r="31773" ht="12.75" hidden="1" customHeight="1"/>
    <row r="31774" ht="12.75" hidden="1" customHeight="1"/>
    <row r="31775" ht="12.75" hidden="1" customHeight="1"/>
    <row r="31776" ht="12.75" hidden="1" customHeight="1"/>
    <row r="31777" ht="12.75" hidden="1" customHeight="1"/>
    <row r="31778" ht="12.75" hidden="1" customHeight="1"/>
    <row r="31779" ht="12.75" hidden="1" customHeight="1"/>
    <row r="31780" ht="12.75" hidden="1" customHeight="1"/>
    <row r="31781" ht="12.75" hidden="1" customHeight="1"/>
    <row r="31782" ht="12.75" hidden="1" customHeight="1"/>
    <row r="31783" ht="12.75" hidden="1" customHeight="1"/>
    <row r="31784" ht="12.75" hidden="1" customHeight="1"/>
    <row r="31785" ht="12.75" hidden="1" customHeight="1"/>
    <row r="31786" ht="12.75" hidden="1" customHeight="1"/>
    <row r="31787" ht="12.75" hidden="1" customHeight="1"/>
    <row r="31788" ht="12.75" hidden="1" customHeight="1"/>
    <row r="31789" ht="12.75" hidden="1" customHeight="1"/>
    <row r="31790" ht="12.75" hidden="1" customHeight="1"/>
    <row r="31791" ht="12.75" hidden="1" customHeight="1"/>
    <row r="31792" ht="12.75" hidden="1" customHeight="1"/>
    <row r="31793" ht="12.75" hidden="1" customHeight="1"/>
    <row r="31794" ht="12.75" hidden="1" customHeight="1"/>
    <row r="31795" ht="12.75" hidden="1" customHeight="1"/>
    <row r="31796" ht="12.75" hidden="1" customHeight="1"/>
    <row r="31797" ht="12.75" hidden="1" customHeight="1"/>
    <row r="31798" ht="12.75" hidden="1" customHeight="1"/>
    <row r="31799" ht="12.75" hidden="1" customHeight="1"/>
    <row r="31800" ht="12.75" hidden="1" customHeight="1"/>
    <row r="31801" ht="12.75" hidden="1" customHeight="1"/>
    <row r="31802" ht="12.75" hidden="1" customHeight="1"/>
    <row r="31803" ht="12.75" hidden="1" customHeight="1"/>
    <row r="31804" ht="12.75" hidden="1" customHeight="1"/>
    <row r="31805" ht="12.75" hidden="1" customHeight="1"/>
    <row r="31806" ht="12.75" hidden="1" customHeight="1"/>
    <row r="31807" ht="12.75" hidden="1" customHeight="1"/>
    <row r="31808" ht="12.75" hidden="1" customHeight="1"/>
    <row r="31809" ht="12.75" hidden="1" customHeight="1"/>
    <row r="31810" ht="12.75" hidden="1" customHeight="1"/>
    <row r="31811" ht="12.75" hidden="1" customHeight="1"/>
    <row r="31812" ht="12.75" hidden="1" customHeight="1"/>
    <row r="31813" ht="12.75" hidden="1" customHeight="1"/>
    <row r="31814" ht="12.75" hidden="1" customHeight="1"/>
    <row r="31815" ht="12.75" hidden="1" customHeight="1"/>
    <row r="31816" ht="12.75" hidden="1" customHeight="1"/>
    <row r="31817" ht="12.75" hidden="1" customHeight="1"/>
    <row r="31818" ht="12.75" hidden="1" customHeight="1"/>
    <row r="31819" ht="12.75" hidden="1" customHeight="1"/>
    <row r="31820" ht="12.75" hidden="1" customHeight="1"/>
    <row r="31821" ht="12.75" hidden="1" customHeight="1"/>
    <row r="31822" ht="12.75" hidden="1" customHeight="1"/>
    <row r="31823" ht="12.75" hidden="1" customHeight="1"/>
    <row r="31824" ht="12.75" hidden="1" customHeight="1"/>
    <row r="31825" ht="12.75" hidden="1" customHeight="1"/>
    <row r="31826" ht="12.75" hidden="1" customHeight="1"/>
    <row r="31827" ht="12.75" hidden="1" customHeight="1"/>
    <row r="31828" ht="12.75" hidden="1" customHeight="1"/>
    <row r="31829" ht="12.75" hidden="1" customHeight="1"/>
    <row r="31830" ht="12.75" hidden="1" customHeight="1"/>
    <row r="31831" ht="12.75" hidden="1" customHeight="1"/>
    <row r="31832" ht="12.75" hidden="1" customHeight="1"/>
    <row r="31833" ht="12.75" hidden="1" customHeight="1"/>
    <row r="31834" ht="12.75" hidden="1" customHeight="1"/>
    <row r="31835" ht="12.75" hidden="1" customHeight="1"/>
    <row r="31836" ht="12.75" hidden="1" customHeight="1"/>
    <row r="31837" ht="12.75" hidden="1" customHeight="1"/>
    <row r="31838" ht="12.75" hidden="1" customHeight="1"/>
    <row r="31839" ht="12.75" hidden="1" customHeight="1"/>
    <row r="31840" ht="12.75" hidden="1" customHeight="1"/>
    <row r="31841" ht="12.75" hidden="1" customHeight="1"/>
    <row r="31842" ht="12.75" hidden="1" customHeight="1"/>
    <row r="31843" ht="12.75" hidden="1" customHeight="1"/>
    <row r="31844" ht="12.75" hidden="1" customHeight="1"/>
    <row r="31845" ht="12.75" hidden="1" customHeight="1"/>
    <row r="31846" ht="12.75" hidden="1" customHeight="1"/>
    <row r="31847" ht="12.75" hidden="1" customHeight="1"/>
    <row r="31848" ht="12.75" hidden="1" customHeight="1"/>
    <row r="31849" ht="12.75" hidden="1" customHeight="1"/>
    <row r="31850" ht="12.75" hidden="1" customHeight="1"/>
    <row r="31851" ht="12.75" hidden="1" customHeight="1"/>
    <row r="31852" ht="12.75" hidden="1" customHeight="1"/>
    <row r="31853" ht="12.75" hidden="1" customHeight="1"/>
    <row r="31854" ht="12.75" hidden="1" customHeight="1"/>
    <row r="31855" ht="12.75" hidden="1" customHeight="1"/>
    <row r="31856" ht="12.75" hidden="1" customHeight="1"/>
    <row r="31857" ht="12.75" hidden="1" customHeight="1"/>
    <row r="31858" ht="12.75" hidden="1" customHeight="1"/>
    <row r="31859" ht="12.75" hidden="1" customHeight="1"/>
    <row r="31860" ht="12.75" hidden="1" customHeight="1"/>
    <row r="31861" ht="12.75" hidden="1" customHeight="1"/>
    <row r="31862" ht="12.75" hidden="1" customHeight="1"/>
    <row r="31863" ht="12.75" hidden="1" customHeight="1"/>
    <row r="31864" ht="12.75" hidden="1" customHeight="1"/>
    <row r="31865" ht="12.75" hidden="1" customHeight="1"/>
    <row r="31866" ht="12.75" hidden="1" customHeight="1"/>
    <row r="31867" ht="12.75" hidden="1" customHeight="1"/>
    <row r="31868" ht="12.75" hidden="1" customHeight="1"/>
    <row r="31869" ht="12.75" hidden="1" customHeight="1"/>
    <row r="31870" ht="12.75" hidden="1" customHeight="1"/>
    <row r="31871" ht="12.75" hidden="1" customHeight="1"/>
    <row r="31872" ht="12.75" hidden="1" customHeight="1"/>
    <row r="31873" ht="12.75" hidden="1" customHeight="1"/>
    <row r="31874" ht="12.75" hidden="1" customHeight="1"/>
    <row r="31875" ht="12.75" hidden="1" customHeight="1"/>
    <row r="31876" ht="12.75" hidden="1" customHeight="1"/>
    <row r="31877" ht="12.75" hidden="1" customHeight="1"/>
    <row r="31878" ht="12.75" hidden="1" customHeight="1"/>
    <row r="31879" ht="12.75" hidden="1" customHeight="1"/>
    <row r="31880" ht="12.75" hidden="1" customHeight="1"/>
    <row r="31881" ht="12.75" hidden="1" customHeight="1"/>
    <row r="31882" ht="12.75" hidden="1" customHeight="1"/>
    <row r="31883" ht="12.75" hidden="1" customHeight="1"/>
    <row r="31884" ht="12.75" hidden="1" customHeight="1"/>
    <row r="31885" ht="12.75" hidden="1" customHeight="1"/>
    <row r="31886" ht="12.75" hidden="1" customHeight="1"/>
    <row r="31887" ht="12.75" hidden="1" customHeight="1"/>
    <row r="31888" ht="12.75" hidden="1" customHeight="1"/>
    <row r="31889" ht="12.75" hidden="1" customHeight="1"/>
    <row r="31890" ht="12.75" hidden="1" customHeight="1"/>
    <row r="31891" ht="12.75" hidden="1" customHeight="1"/>
    <row r="31892" ht="12.75" hidden="1" customHeight="1"/>
    <row r="31893" ht="12.75" hidden="1" customHeight="1"/>
    <row r="31894" ht="12.75" hidden="1" customHeight="1"/>
    <row r="31895" ht="12.75" hidden="1" customHeight="1"/>
    <row r="31896" ht="12.75" hidden="1" customHeight="1"/>
    <row r="31897" ht="12.75" hidden="1" customHeight="1"/>
    <row r="31898" ht="12.75" hidden="1" customHeight="1"/>
    <row r="31899" ht="12.75" hidden="1" customHeight="1"/>
    <row r="31900" ht="12.75" hidden="1" customHeight="1"/>
    <row r="31901" ht="12.75" hidden="1" customHeight="1"/>
    <row r="31902" ht="12.75" hidden="1" customHeight="1"/>
    <row r="31903" ht="12.75" hidden="1" customHeight="1"/>
    <row r="31904" ht="12.75" hidden="1" customHeight="1"/>
    <row r="31905" ht="12.75" hidden="1" customHeight="1"/>
    <row r="31906" ht="12.75" hidden="1" customHeight="1"/>
    <row r="31907" ht="12.75" hidden="1" customHeight="1"/>
    <row r="31908" ht="12.75" hidden="1" customHeight="1"/>
    <row r="31909" ht="12.75" hidden="1" customHeight="1"/>
    <row r="31910" ht="12.75" hidden="1" customHeight="1"/>
    <row r="31911" ht="12.75" hidden="1" customHeight="1"/>
    <row r="31912" ht="12.75" hidden="1" customHeight="1"/>
    <row r="31913" ht="12.75" hidden="1" customHeight="1"/>
    <row r="31914" ht="12.75" hidden="1" customHeight="1"/>
    <row r="31915" ht="12.75" hidden="1" customHeight="1"/>
    <row r="31916" ht="12.75" hidden="1" customHeight="1"/>
    <row r="31917" ht="12.75" hidden="1" customHeight="1"/>
    <row r="31918" ht="12.75" hidden="1" customHeight="1"/>
    <row r="31919" ht="12.75" hidden="1" customHeight="1"/>
    <row r="31920" ht="12.75" hidden="1" customHeight="1"/>
    <row r="31921" ht="12.75" hidden="1" customHeight="1"/>
    <row r="31922" ht="12.75" hidden="1" customHeight="1"/>
    <row r="31923" ht="12.75" hidden="1" customHeight="1"/>
    <row r="31924" ht="12.75" hidden="1" customHeight="1"/>
    <row r="31925" ht="12.75" hidden="1" customHeight="1"/>
    <row r="31926" ht="12.75" hidden="1" customHeight="1"/>
    <row r="31927" ht="12.75" hidden="1" customHeight="1"/>
    <row r="31928" ht="12.75" hidden="1" customHeight="1"/>
    <row r="31929" ht="12.75" hidden="1" customHeight="1"/>
    <row r="31930" ht="12.75" hidden="1" customHeight="1"/>
    <row r="31931" ht="12.75" hidden="1" customHeight="1"/>
    <row r="31932" ht="12.75" hidden="1" customHeight="1"/>
    <row r="31933" ht="12.75" hidden="1" customHeight="1"/>
    <row r="31934" ht="12.75" hidden="1" customHeight="1"/>
    <row r="31935" ht="12.75" hidden="1" customHeight="1"/>
    <row r="31936" ht="12.75" hidden="1" customHeight="1"/>
    <row r="31937" ht="12.75" hidden="1" customHeight="1"/>
    <row r="31938" ht="12.75" hidden="1" customHeight="1"/>
    <row r="31939" ht="12.75" hidden="1" customHeight="1"/>
    <row r="31940" ht="12.75" hidden="1" customHeight="1"/>
    <row r="31941" ht="12.75" hidden="1" customHeight="1"/>
    <row r="31942" ht="12.75" hidden="1" customHeight="1"/>
    <row r="31943" ht="12.75" hidden="1" customHeight="1"/>
    <row r="31944" ht="12.75" hidden="1" customHeight="1"/>
    <row r="31945" ht="12.75" hidden="1" customHeight="1"/>
    <row r="31946" ht="12.75" hidden="1" customHeight="1"/>
    <row r="31947" ht="12.75" hidden="1" customHeight="1"/>
    <row r="31948" ht="12.75" hidden="1" customHeight="1"/>
    <row r="31949" ht="12.75" hidden="1" customHeight="1"/>
    <row r="31950" ht="12.75" hidden="1" customHeight="1"/>
    <row r="31951" ht="12.75" hidden="1" customHeight="1"/>
    <row r="31952" ht="12.75" hidden="1" customHeight="1"/>
    <row r="31953" ht="12.75" hidden="1" customHeight="1"/>
    <row r="31954" ht="12.75" hidden="1" customHeight="1"/>
    <row r="31955" ht="12.75" hidden="1" customHeight="1"/>
    <row r="31956" ht="12.75" hidden="1" customHeight="1"/>
    <row r="31957" ht="12.75" hidden="1" customHeight="1"/>
    <row r="31958" ht="12.75" hidden="1" customHeight="1"/>
    <row r="31959" ht="12.75" hidden="1" customHeight="1"/>
    <row r="31960" ht="12.75" hidden="1" customHeight="1"/>
    <row r="31961" ht="12.75" hidden="1" customHeight="1"/>
    <row r="31962" ht="12.75" hidden="1" customHeight="1"/>
    <row r="31963" ht="12.75" hidden="1" customHeight="1"/>
    <row r="31964" ht="12.75" hidden="1" customHeight="1"/>
    <row r="31965" ht="12.75" hidden="1" customHeight="1"/>
    <row r="31966" ht="12.75" hidden="1" customHeight="1"/>
    <row r="31967" ht="12.75" hidden="1" customHeight="1"/>
    <row r="31968" ht="12.75" hidden="1" customHeight="1"/>
    <row r="31969" ht="12.75" hidden="1" customHeight="1"/>
    <row r="31970" ht="12.75" hidden="1" customHeight="1"/>
    <row r="31971" ht="12.75" hidden="1" customHeight="1"/>
    <row r="31972" ht="12.75" hidden="1" customHeight="1"/>
    <row r="31973" ht="12.75" hidden="1" customHeight="1"/>
    <row r="31974" ht="12.75" hidden="1" customHeight="1"/>
    <row r="31975" ht="12.75" hidden="1" customHeight="1"/>
    <row r="31976" ht="12.75" hidden="1" customHeight="1"/>
    <row r="31977" ht="12.75" hidden="1" customHeight="1"/>
    <row r="31978" ht="12.75" hidden="1" customHeight="1"/>
    <row r="31979" ht="12.75" hidden="1" customHeight="1"/>
    <row r="31980" ht="12.75" hidden="1" customHeight="1"/>
    <row r="31981" ht="12.75" hidden="1" customHeight="1"/>
    <row r="31982" ht="12.75" hidden="1" customHeight="1"/>
    <row r="31983" ht="12.75" hidden="1" customHeight="1"/>
    <row r="31984" ht="12.75" hidden="1" customHeight="1"/>
    <row r="31985" ht="12.75" hidden="1" customHeight="1"/>
    <row r="31986" ht="12.75" hidden="1" customHeight="1"/>
    <row r="31987" ht="12.75" hidden="1" customHeight="1"/>
    <row r="31988" ht="12.75" hidden="1" customHeight="1"/>
    <row r="31989" ht="12.75" hidden="1" customHeight="1"/>
    <row r="31990" ht="12.75" hidden="1" customHeight="1"/>
    <row r="31991" ht="12.75" hidden="1" customHeight="1"/>
    <row r="31992" ht="12.75" hidden="1" customHeight="1"/>
    <row r="31993" ht="12.75" hidden="1" customHeight="1"/>
    <row r="31994" ht="12.75" hidden="1" customHeight="1"/>
    <row r="31995" ht="12.75" hidden="1" customHeight="1"/>
    <row r="31996" ht="12.75" hidden="1" customHeight="1"/>
    <row r="31997" ht="12.75" hidden="1" customHeight="1"/>
    <row r="31998" ht="12.75" hidden="1" customHeight="1"/>
    <row r="31999" ht="12.75" hidden="1" customHeight="1"/>
    <row r="32000" ht="12.75" hidden="1" customHeight="1"/>
    <row r="32001" ht="12.75" hidden="1" customHeight="1"/>
    <row r="32002" ht="12.75" hidden="1" customHeight="1"/>
    <row r="32003" ht="12.75" hidden="1" customHeight="1"/>
    <row r="32004" ht="12.75" hidden="1" customHeight="1"/>
    <row r="32005" ht="12.75" hidden="1" customHeight="1"/>
    <row r="32006" ht="12.75" hidden="1" customHeight="1"/>
    <row r="32007" ht="12.75" hidden="1" customHeight="1"/>
    <row r="32008" ht="12.75" hidden="1" customHeight="1"/>
    <row r="32009" ht="12.75" hidden="1" customHeight="1"/>
    <row r="32010" ht="12.75" hidden="1" customHeight="1"/>
    <row r="32011" ht="12.75" hidden="1" customHeight="1"/>
    <row r="32012" ht="12.75" hidden="1" customHeight="1"/>
    <row r="32013" ht="12.75" hidden="1" customHeight="1"/>
    <row r="32014" ht="12.75" hidden="1" customHeight="1"/>
    <row r="32015" ht="12.75" hidden="1" customHeight="1"/>
    <row r="32016" ht="12.75" hidden="1" customHeight="1"/>
    <row r="32017" ht="12.75" hidden="1" customHeight="1"/>
    <row r="32018" ht="12.75" hidden="1" customHeight="1"/>
    <row r="32019" ht="12.75" hidden="1" customHeight="1"/>
    <row r="32020" ht="12.75" hidden="1" customHeight="1"/>
    <row r="32021" ht="12.75" hidden="1" customHeight="1"/>
    <row r="32022" ht="12.75" hidden="1" customHeight="1"/>
    <row r="32023" ht="12.75" hidden="1" customHeight="1"/>
    <row r="32024" ht="12.75" hidden="1" customHeight="1"/>
    <row r="32025" ht="12.75" hidden="1" customHeight="1"/>
    <row r="32026" ht="12.75" hidden="1" customHeight="1"/>
    <row r="32027" ht="12.75" hidden="1" customHeight="1"/>
    <row r="32028" ht="12.75" hidden="1" customHeight="1"/>
    <row r="32029" ht="12.75" hidden="1" customHeight="1"/>
    <row r="32030" ht="12.75" hidden="1" customHeight="1"/>
    <row r="32031" ht="12.75" hidden="1" customHeight="1"/>
    <row r="32032" ht="12.75" hidden="1" customHeight="1"/>
    <row r="32033" ht="12.75" hidden="1" customHeight="1"/>
    <row r="32034" ht="12.75" hidden="1" customHeight="1"/>
    <row r="32035" ht="12.75" hidden="1" customHeight="1"/>
    <row r="32036" ht="12.75" hidden="1" customHeight="1"/>
    <row r="32037" ht="12.75" hidden="1" customHeight="1"/>
    <row r="32038" ht="12.75" hidden="1" customHeight="1"/>
    <row r="32039" ht="12.75" hidden="1" customHeight="1"/>
    <row r="32040" ht="12.75" hidden="1" customHeight="1"/>
    <row r="32041" ht="12.75" hidden="1" customHeight="1"/>
    <row r="32042" ht="12.75" hidden="1" customHeight="1"/>
    <row r="32043" ht="12.75" hidden="1" customHeight="1"/>
    <row r="32044" ht="12.75" hidden="1" customHeight="1"/>
    <row r="32045" ht="12.75" hidden="1" customHeight="1"/>
    <row r="32046" ht="12.75" hidden="1" customHeight="1"/>
    <row r="32047" ht="12.75" hidden="1" customHeight="1"/>
    <row r="32048" ht="12.75" hidden="1" customHeight="1"/>
    <row r="32049" ht="12.75" hidden="1" customHeight="1"/>
    <row r="32050" ht="12.75" hidden="1" customHeight="1"/>
    <row r="32051" ht="12.75" hidden="1" customHeight="1"/>
    <row r="32052" ht="12.75" hidden="1" customHeight="1"/>
    <row r="32053" ht="12.75" hidden="1" customHeight="1"/>
    <row r="32054" ht="12.75" hidden="1" customHeight="1"/>
    <row r="32055" ht="12.75" hidden="1" customHeight="1"/>
    <row r="32056" ht="12.75" hidden="1" customHeight="1"/>
    <row r="32057" ht="12.75" hidden="1" customHeight="1"/>
    <row r="32058" ht="12.75" hidden="1" customHeight="1"/>
    <row r="32059" ht="12.75" hidden="1" customHeight="1"/>
    <row r="32060" ht="12.75" hidden="1" customHeight="1"/>
    <row r="32061" ht="12.75" hidden="1" customHeight="1"/>
    <row r="32062" ht="12.75" hidden="1" customHeight="1"/>
    <row r="32063" ht="12.75" hidden="1" customHeight="1"/>
    <row r="32064" ht="12.75" hidden="1" customHeight="1"/>
    <row r="32065" ht="12.75" hidden="1" customHeight="1"/>
    <row r="32066" ht="12.75" hidden="1" customHeight="1"/>
    <row r="32067" ht="12.75" hidden="1" customHeight="1"/>
    <row r="32068" ht="12.75" hidden="1" customHeight="1"/>
    <row r="32069" ht="12.75" hidden="1" customHeight="1"/>
    <row r="32070" ht="12.75" hidden="1" customHeight="1"/>
    <row r="32071" ht="12.75" hidden="1" customHeight="1"/>
    <row r="32072" ht="12.75" hidden="1" customHeight="1"/>
    <row r="32073" ht="12.75" hidden="1" customHeight="1"/>
    <row r="32074" ht="12.75" hidden="1" customHeight="1"/>
    <row r="32075" ht="12.75" hidden="1" customHeight="1"/>
    <row r="32076" ht="12.75" hidden="1" customHeight="1"/>
    <row r="32077" ht="12.75" hidden="1" customHeight="1"/>
    <row r="32078" ht="12.75" hidden="1" customHeight="1"/>
    <row r="32079" ht="12.75" hidden="1" customHeight="1"/>
    <row r="32080" ht="12.75" hidden="1" customHeight="1"/>
    <row r="32081" ht="12.75" hidden="1" customHeight="1"/>
    <row r="32082" ht="12.75" hidden="1" customHeight="1"/>
    <row r="32083" ht="12.75" hidden="1" customHeight="1"/>
    <row r="32084" ht="12.75" hidden="1" customHeight="1"/>
    <row r="32085" ht="12.75" hidden="1" customHeight="1"/>
    <row r="32086" ht="12.75" hidden="1" customHeight="1"/>
    <row r="32087" ht="12.75" hidden="1" customHeight="1"/>
    <row r="32088" ht="12.75" hidden="1" customHeight="1"/>
    <row r="32089" ht="12.75" hidden="1" customHeight="1"/>
    <row r="32090" ht="12.75" hidden="1" customHeight="1"/>
    <row r="32091" ht="12.75" hidden="1" customHeight="1"/>
    <row r="32092" ht="12.75" hidden="1" customHeight="1"/>
    <row r="32093" ht="12.75" hidden="1" customHeight="1"/>
    <row r="32094" ht="12.75" hidden="1" customHeight="1"/>
    <row r="32095" ht="12.75" hidden="1" customHeight="1"/>
    <row r="32096" ht="12.75" hidden="1" customHeight="1"/>
    <row r="32097" ht="12.75" hidden="1" customHeight="1"/>
    <row r="32098" ht="12.75" hidden="1" customHeight="1"/>
    <row r="32099" ht="12.75" hidden="1" customHeight="1"/>
    <row r="32100" ht="12.75" hidden="1" customHeight="1"/>
    <row r="32101" ht="12.75" hidden="1" customHeight="1"/>
    <row r="32102" ht="12.75" hidden="1" customHeight="1"/>
    <row r="32103" ht="12.75" hidden="1" customHeight="1"/>
    <row r="32104" ht="12.75" hidden="1" customHeight="1"/>
    <row r="32105" ht="12.75" hidden="1" customHeight="1"/>
    <row r="32106" ht="12.75" hidden="1" customHeight="1"/>
    <row r="32107" ht="12.75" hidden="1" customHeight="1"/>
    <row r="32108" ht="12.75" hidden="1" customHeight="1"/>
    <row r="32109" ht="12.75" hidden="1" customHeight="1"/>
    <row r="32110" ht="12.75" hidden="1" customHeight="1"/>
    <row r="32111" ht="12.75" hidden="1" customHeight="1"/>
    <row r="32112" ht="12.75" hidden="1" customHeight="1"/>
    <row r="32113" ht="12.75" hidden="1" customHeight="1"/>
    <row r="32114" ht="12.75" hidden="1" customHeight="1"/>
    <row r="32115" ht="12.75" hidden="1" customHeight="1"/>
    <row r="32116" ht="12.75" hidden="1" customHeight="1"/>
    <row r="32117" ht="12.75" hidden="1" customHeight="1"/>
    <row r="32118" ht="12.75" hidden="1" customHeight="1"/>
    <row r="32119" ht="12.75" hidden="1" customHeight="1"/>
    <row r="32120" ht="12.75" hidden="1" customHeight="1"/>
    <row r="32121" ht="12.75" hidden="1" customHeight="1"/>
    <row r="32122" ht="12.75" hidden="1" customHeight="1"/>
    <row r="32123" ht="12.75" hidden="1" customHeight="1"/>
    <row r="32124" ht="12.75" hidden="1" customHeight="1"/>
    <row r="32125" ht="12.75" hidden="1" customHeight="1"/>
    <row r="32126" ht="12.75" hidden="1" customHeight="1"/>
    <row r="32127" ht="12.75" hidden="1" customHeight="1"/>
    <row r="32128" ht="12.75" hidden="1" customHeight="1"/>
    <row r="32129" ht="12.75" hidden="1" customHeight="1"/>
    <row r="32130" ht="12.75" hidden="1" customHeight="1"/>
    <row r="32131" ht="12.75" hidden="1" customHeight="1"/>
    <row r="32132" ht="12.75" hidden="1" customHeight="1"/>
    <row r="32133" ht="12.75" hidden="1" customHeight="1"/>
    <row r="32134" ht="12.75" hidden="1" customHeight="1"/>
    <row r="32135" ht="12.75" hidden="1" customHeight="1"/>
    <row r="32136" ht="12.75" hidden="1" customHeight="1"/>
    <row r="32137" ht="12.75" hidden="1" customHeight="1"/>
    <row r="32138" ht="12.75" hidden="1" customHeight="1"/>
    <row r="32139" ht="12.75" hidden="1" customHeight="1"/>
    <row r="32140" ht="12.75" hidden="1" customHeight="1"/>
    <row r="32141" ht="12.75" hidden="1" customHeight="1"/>
    <row r="32142" ht="12.75" hidden="1" customHeight="1"/>
    <row r="32143" ht="12.75" hidden="1" customHeight="1"/>
    <row r="32144" ht="12.75" hidden="1" customHeight="1"/>
    <row r="32145" ht="12.75" hidden="1" customHeight="1"/>
    <row r="32146" ht="12.75" hidden="1" customHeight="1"/>
    <row r="32147" ht="12.75" hidden="1" customHeight="1"/>
    <row r="32148" ht="12.75" hidden="1" customHeight="1"/>
    <row r="32149" ht="12.75" hidden="1" customHeight="1"/>
    <row r="32150" ht="12.75" hidden="1" customHeight="1"/>
    <row r="32151" ht="12.75" hidden="1" customHeight="1"/>
    <row r="32152" ht="12.75" hidden="1" customHeight="1"/>
    <row r="32153" ht="12.75" hidden="1" customHeight="1"/>
    <row r="32154" ht="12.75" hidden="1" customHeight="1"/>
    <row r="32155" ht="12.75" hidden="1" customHeight="1"/>
    <row r="32156" ht="12.75" hidden="1" customHeight="1"/>
    <row r="32157" ht="12.75" hidden="1" customHeight="1"/>
    <row r="32158" ht="12.75" hidden="1" customHeight="1"/>
    <row r="32159" ht="12.75" hidden="1" customHeight="1"/>
    <row r="32160" ht="12.75" hidden="1" customHeight="1"/>
    <row r="32161" ht="12.75" hidden="1" customHeight="1"/>
    <row r="32162" ht="12.75" hidden="1" customHeight="1"/>
    <row r="32163" ht="12.75" hidden="1" customHeight="1"/>
    <row r="32164" ht="12.75" hidden="1" customHeight="1"/>
    <row r="32165" ht="12.75" hidden="1" customHeight="1"/>
    <row r="32166" ht="12.75" hidden="1" customHeight="1"/>
    <row r="32167" ht="12.75" hidden="1" customHeight="1"/>
    <row r="32168" ht="12.75" hidden="1" customHeight="1"/>
    <row r="32169" ht="12.75" hidden="1" customHeight="1"/>
    <row r="32170" ht="12.75" hidden="1" customHeight="1"/>
    <row r="32171" ht="12.75" hidden="1" customHeight="1"/>
    <row r="32172" ht="12.75" hidden="1" customHeight="1"/>
    <row r="32173" ht="12.75" hidden="1" customHeight="1"/>
    <row r="32174" ht="12.75" hidden="1" customHeight="1"/>
    <row r="32175" ht="12.75" hidden="1" customHeight="1"/>
    <row r="32176" ht="12.75" hidden="1" customHeight="1"/>
    <row r="32177" ht="12.75" hidden="1" customHeight="1"/>
    <row r="32178" ht="12.75" hidden="1" customHeight="1"/>
    <row r="32179" ht="12.75" hidden="1" customHeight="1"/>
    <row r="32180" ht="12.75" hidden="1" customHeight="1"/>
    <row r="32181" ht="12.75" hidden="1" customHeight="1"/>
    <row r="32182" ht="12.75" hidden="1" customHeight="1"/>
    <row r="32183" ht="12.75" hidden="1" customHeight="1"/>
    <row r="32184" ht="12.75" hidden="1" customHeight="1"/>
    <row r="32185" ht="12.75" hidden="1" customHeight="1"/>
    <row r="32186" ht="12.75" hidden="1" customHeight="1"/>
    <row r="32187" ht="12.75" hidden="1" customHeight="1"/>
    <row r="32188" ht="12.75" hidden="1" customHeight="1"/>
    <row r="32189" ht="12.75" hidden="1" customHeight="1"/>
    <row r="32190" ht="12.75" hidden="1" customHeight="1"/>
    <row r="32191" ht="12.75" hidden="1" customHeight="1"/>
    <row r="32192" ht="12.75" hidden="1" customHeight="1"/>
    <row r="32193" ht="12.75" hidden="1" customHeight="1"/>
    <row r="32194" ht="12.75" hidden="1" customHeight="1"/>
    <row r="32195" ht="12.75" hidden="1" customHeight="1"/>
    <row r="32196" ht="12.75" hidden="1" customHeight="1"/>
    <row r="32197" ht="12.75" hidden="1" customHeight="1"/>
    <row r="32198" ht="12.75" hidden="1" customHeight="1"/>
    <row r="32199" ht="12.75" hidden="1" customHeight="1"/>
    <row r="32200" ht="12.75" hidden="1" customHeight="1"/>
    <row r="32201" ht="12.75" hidden="1" customHeight="1"/>
    <row r="32202" ht="12.75" hidden="1" customHeight="1"/>
    <row r="32203" ht="12.75" hidden="1" customHeight="1"/>
    <row r="32204" ht="12.75" hidden="1" customHeight="1"/>
    <row r="32205" ht="12.75" hidden="1" customHeight="1"/>
    <row r="32206" ht="12.75" hidden="1" customHeight="1"/>
    <row r="32207" ht="12.75" hidden="1" customHeight="1"/>
    <row r="32208" ht="12.75" hidden="1" customHeight="1"/>
    <row r="32209" ht="12.75" hidden="1" customHeight="1"/>
    <row r="32210" ht="12.75" hidden="1" customHeight="1"/>
    <row r="32211" ht="12.75" hidden="1" customHeight="1"/>
    <row r="32212" ht="12.75" hidden="1" customHeight="1"/>
    <row r="32213" ht="12.75" hidden="1" customHeight="1"/>
    <row r="32214" ht="12.75" hidden="1" customHeight="1"/>
    <row r="32215" ht="12.75" hidden="1" customHeight="1"/>
    <row r="32216" ht="12.75" hidden="1" customHeight="1"/>
    <row r="32217" ht="12.75" hidden="1" customHeight="1"/>
    <row r="32218" ht="12.75" hidden="1" customHeight="1"/>
    <row r="32219" ht="12.75" hidden="1" customHeight="1"/>
    <row r="32220" ht="12.75" hidden="1" customHeight="1"/>
    <row r="32221" ht="12.75" hidden="1" customHeight="1"/>
    <row r="32222" ht="12.75" hidden="1" customHeight="1"/>
    <row r="32223" ht="12.75" hidden="1" customHeight="1"/>
    <row r="32224" ht="12.75" hidden="1" customHeight="1"/>
    <row r="32225" ht="12.75" hidden="1" customHeight="1"/>
    <row r="32226" ht="12.75" hidden="1" customHeight="1"/>
    <row r="32227" ht="12.75" hidden="1" customHeight="1"/>
    <row r="32228" ht="12.75" hidden="1" customHeight="1"/>
    <row r="32229" ht="12.75" hidden="1" customHeight="1"/>
    <row r="32230" ht="12.75" hidden="1" customHeight="1"/>
    <row r="32231" ht="12.75" hidden="1" customHeight="1"/>
    <row r="32232" ht="12.75" hidden="1" customHeight="1"/>
    <row r="32233" ht="12.75" hidden="1" customHeight="1"/>
    <row r="32234" ht="12.75" hidden="1" customHeight="1"/>
    <row r="32235" ht="12.75" hidden="1" customHeight="1"/>
    <row r="32236" ht="12.75" hidden="1" customHeight="1"/>
    <row r="32237" ht="12.75" hidden="1" customHeight="1"/>
    <row r="32238" ht="12.75" hidden="1" customHeight="1"/>
    <row r="32239" ht="12.75" hidden="1" customHeight="1"/>
    <row r="32240" ht="12.75" hidden="1" customHeight="1"/>
    <row r="32241" ht="12.75" hidden="1" customHeight="1"/>
    <row r="32242" ht="12.75" hidden="1" customHeight="1"/>
    <row r="32243" ht="12.75" hidden="1" customHeight="1"/>
    <row r="32244" ht="12.75" hidden="1" customHeight="1"/>
    <row r="32245" ht="12.75" hidden="1" customHeight="1"/>
    <row r="32246" ht="12.75" hidden="1" customHeight="1"/>
    <row r="32247" ht="12.75" hidden="1" customHeight="1"/>
    <row r="32248" ht="12.75" hidden="1" customHeight="1"/>
    <row r="32249" ht="12.75" hidden="1" customHeight="1"/>
    <row r="32250" ht="12.75" hidden="1" customHeight="1"/>
    <row r="32251" ht="12.75" hidden="1" customHeight="1"/>
    <row r="32252" ht="12.75" hidden="1" customHeight="1"/>
    <row r="32253" ht="12.75" hidden="1" customHeight="1"/>
    <row r="32254" ht="12.75" hidden="1" customHeight="1"/>
    <row r="32255" ht="12.75" hidden="1" customHeight="1"/>
    <row r="32256" ht="12.75" hidden="1" customHeight="1"/>
    <row r="32257" ht="12.75" hidden="1" customHeight="1"/>
    <row r="32258" ht="12.75" hidden="1" customHeight="1"/>
    <row r="32259" ht="12.75" hidden="1" customHeight="1"/>
    <row r="32260" ht="12.75" hidden="1" customHeight="1"/>
    <row r="32261" ht="12.75" hidden="1" customHeight="1"/>
    <row r="32262" ht="12.75" hidden="1" customHeight="1"/>
    <row r="32263" ht="12.75" hidden="1" customHeight="1"/>
    <row r="32264" ht="12.75" hidden="1" customHeight="1"/>
    <row r="32265" ht="12.75" hidden="1" customHeight="1"/>
    <row r="32266" ht="12.75" hidden="1" customHeight="1"/>
    <row r="32267" ht="12.75" hidden="1" customHeight="1"/>
    <row r="32268" ht="12.75" hidden="1" customHeight="1"/>
    <row r="32269" ht="12.75" hidden="1" customHeight="1"/>
    <row r="32270" ht="12.75" hidden="1" customHeight="1"/>
    <row r="32271" ht="12.75" hidden="1" customHeight="1"/>
    <row r="32272" ht="12.75" hidden="1" customHeight="1"/>
    <row r="32273" ht="12.75" hidden="1" customHeight="1"/>
    <row r="32274" ht="12.75" hidden="1" customHeight="1"/>
    <row r="32275" ht="12.75" hidden="1" customHeight="1"/>
    <row r="32276" ht="12.75" hidden="1" customHeight="1"/>
    <row r="32277" ht="12.75" hidden="1" customHeight="1"/>
    <row r="32278" ht="12.75" hidden="1" customHeight="1"/>
    <row r="32279" ht="12.75" hidden="1" customHeight="1"/>
    <row r="32280" ht="12.75" hidden="1" customHeight="1"/>
    <row r="32281" ht="12.75" hidden="1" customHeight="1"/>
    <row r="32282" ht="12.75" hidden="1" customHeight="1"/>
    <row r="32283" ht="12.75" hidden="1" customHeight="1"/>
    <row r="32284" ht="12.75" hidden="1" customHeight="1"/>
    <row r="32285" ht="12.75" hidden="1" customHeight="1"/>
    <row r="32286" ht="12.75" hidden="1" customHeight="1"/>
    <row r="32287" ht="12.75" hidden="1" customHeight="1"/>
    <row r="32288" ht="12.75" hidden="1" customHeight="1"/>
    <row r="32289" ht="12.75" hidden="1" customHeight="1"/>
    <row r="32290" ht="12.75" hidden="1" customHeight="1"/>
    <row r="32291" ht="12.75" hidden="1" customHeight="1"/>
    <row r="32292" ht="12.75" hidden="1" customHeight="1"/>
    <row r="32293" ht="12.75" hidden="1" customHeight="1"/>
    <row r="32294" ht="12.75" hidden="1" customHeight="1"/>
    <row r="32295" ht="12.75" hidden="1" customHeight="1"/>
    <row r="32296" ht="12.75" hidden="1" customHeight="1"/>
    <row r="32297" ht="12.75" hidden="1" customHeight="1"/>
    <row r="32298" ht="12.75" hidden="1" customHeight="1"/>
    <row r="32299" ht="12.75" hidden="1" customHeight="1"/>
    <row r="32300" ht="12.75" hidden="1" customHeight="1"/>
    <row r="32301" ht="12.75" hidden="1" customHeight="1"/>
    <row r="32302" ht="12.75" hidden="1" customHeight="1"/>
    <row r="32303" ht="12.75" hidden="1" customHeight="1"/>
    <row r="32304" ht="12.75" hidden="1" customHeight="1"/>
    <row r="32305" ht="12.75" hidden="1" customHeight="1"/>
    <row r="32306" ht="12.75" hidden="1" customHeight="1"/>
    <row r="32307" ht="12.75" hidden="1" customHeight="1"/>
    <row r="32308" ht="12.75" hidden="1" customHeight="1"/>
    <row r="32309" ht="12.75" hidden="1" customHeight="1"/>
    <row r="32310" ht="12.75" hidden="1" customHeight="1"/>
    <row r="32311" ht="12.75" hidden="1" customHeight="1"/>
    <row r="32312" ht="12.75" hidden="1" customHeight="1"/>
    <row r="32313" ht="12.75" hidden="1" customHeight="1"/>
    <row r="32314" ht="12.75" hidden="1" customHeight="1"/>
    <row r="32315" ht="12.75" hidden="1" customHeight="1"/>
    <row r="32316" ht="12.75" hidden="1" customHeight="1"/>
    <row r="32317" ht="12.75" hidden="1" customHeight="1"/>
    <row r="32318" ht="12.75" hidden="1" customHeight="1"/>
    <row r="32319" ht="12.75" hidden="1" customHeight="1"/>
    <row r="32320" ht="12.75" hidden="1" customHeight="1"/>
    <row r="32321" ht="12.75" hidden="1" customHeight="1"/>
    <row r="32322" ht="12.75" hidden="1" customHeight="1"/>
    <row r="32323" ht="12.75" hidden="1" customHeight="1"/>
    <row r="32324" ht="12.75" hidden="1" customHeight="1"/>
    <row r="32325" ht="12.75" hidden="1" customHeight="1"/>
    <row r="32326" ht="12.75" hidden="1" customHeight="1"/>
    <row r="32327" ht="12.75" hidden="1" customHeight="1"/>
    <row r="32328" ht="12.75" hidden="1" customHeight="1"/>
    <row r="32329" ht="12.75" hidden="1" customHeight="1"/>
    <row r="32330" ht="12.75" hidden="1" customHeight="1"/>
    <row r="32331" ht="12.75" hidden="1" customHeight="1"/>
    <row r="32332" ht="12.75" hidden="1" customHeight="1"/>
    <row r="32333" ht="12.75" hidden="1" customHeight="1"/>
    <row r="32334" ht="12.75" hidden="1" customHeight="1"/>
    <row r="32335" ht="12.75" hidden="1" customHeight="1"/>
    <row r="32336" ht="12.75" hidden="1" customHeight="1"/>
    <row r="32337" ht="12.75" hidden="1" customHeight="1"/>
    <row r="32338" ht="12.75" hidden="1" customHeight="1"/>
    <row r="32339" ht="12.75" hidden="1" customHeight="1"/>
    <row r="32340" ht="12.75" hidden="1" customHeight="1"/>
    <row r="32341" ht="12.75" hidden="1" customHeight="1"/>
    <row r="32342" ht="12.75" hidden="1" customHeight="1"/>
    <row r="32343" ht="12.75" hidden="1" customHeight="1"/>
    <row r="32344" ht="12.75" hidden="1" customHeight="1"/>
    <row r="32345" ht="12.75" hidden="1" customHeight="1"/>
    <row r="32346" ht="12.75" hidden="1" customHeight="1"/>
    <row r="32347" ht="12.75" hidden="1" customHeight="1"/>
    <row r="32348" ht="12.75" hidden="1" customHeight="1"/>
    <row r="32349" ht="12.75" hidden="1" customHeight="1"/>
    <row r="32350" ht="12.75" hidden="1" customHeight="1"/>
    <row r="32351" ht="12.75" hidden="1" customHeight="1"/>
    <row r="32352" ht="12.75" hidden="1" customHeight="1"/>
    <row r="32353" ht="12.75" hidden="1" customHeight="1"/>
    <row r="32354" ht="12.75" hidden="1" customHeight="1"/>
    <row r="32355" ht="12.75" hidden="1" customHeight="1"/>
    <row r="32356" ht="12.75" hidden="1" customHeight="1"/>
    <row r="32357" ht="12.75" hidden="1" customHeight="1"/>
    <row r="32358" ht="12.75" hidden="1" customHeight="1"/>
    <row r="32359" ht="12.75" hidden="1" customHeight="1"/>
    <row r="32360" ht="12.75" hidden="1" customHeight="1"/>
    <row r="32361" ht="12.75" hidden="1" customHeight="1"/>
    <row r="32362" ht="12.75" hidden="1" customHeight="1"/>
    <row r="32363" ht="12.75" hidden="1" customHeight="1"/>
    <row r="32364" ht="12.75" hidden="1" customHeight="1"/>
    <row r="32365" ht="12.75" hidden="1" customHeight="1"/>
    <row r="32366" ht="12.75" hidden="1" customHeight="1"/>
    <row r="32367" ht="12.75" hidden="1" customHeight="1"/>
    <row r="32368" ht="12.75" hidden="1" customHeight="1"/>
    <row r="32369" ht="12.75" hidden="1" customHeight="1"/>
    <row r="32370" ht="12.75" hidden="1" customHeight="1"/>
    <row r="32371" ht="12.75" hidden="1" customHeight="1"/>
    <row r="32372" ht="12.75" hidden="1" customHeight="1"/>
    <row r="32373" ht="12.75" hidden="1" customHeight="1"/>
    <row r="32374" ht="12.75" hidden="1" customHeight="1"/>
    <row r="32375" ht="12.75" hidden="1" customHeight="1"/>
    <row r="32376" ht="12.75" hidden="1" customHeight="1"/>
    <row r="32377" ht="12.75" hidden="1" customHeight="1"/>
    <row r="32378" ht="12.75" hidden="1" customHeight="1"/>
    <row r="32379" ht="12.75" hidden="1" customHeight="1"/>
    <row r="32380" ht="12.75" hidden="1" customHeight="1"/>
    <row r="32381" ht="12.75" hidden="1" customHeight="1"/>
    <row r="32382" ht="12.75" hidden="1" customHeight="1"/>
    <row r="32383" ht="12.75" hidden="1" customHeight="1"/>
    <row r="32384" ht="12.75" hidden="1" customHeight="1"/>
    <row r="32385" ht="12.75" hidden="1" customHeight="1"/>
    <row r="32386" ht="12.75" hidden="1" customHeight="1"/>
    <row r="32387" ht="12.75" hidden="1" customHeight="1"/>
    <row r="32388" ht="12.75" hidden="1" customHeight="1"/>
    <row r="32389" ht="12.75" hidden="1" customHeight="1"/>
    <row r="32390" ht="12.75" hidden="1" customHeight="1"/>
    <row r="32391" ht="12.75" hidden="1" customHeight="1"/>
    <row r="32392" ht="12.75" hidden="1" customHeight="1"/>
    <row r="32393" ht="12.75" hidden="1" customHeight="1"/>
    <row r="32394" ht="12.75" hidden="1" customHeight="1"/>
    <row r="32395" ht="12.75" hidden="1" customHeight="1"/>
    <row r="32396" ht="12.75" hidden="1" customHeight="1"/>
    <row r="32397" ht="12.75" hidden="1" customHeight="1"/>
    <row r="32398" ht="12.75" hidden="1" customHeight="1"/>
    <row r="32399" ht="12.75" hidden="1" customHeight="1"/>
    <row r="32400" ht="12.75" hidden="1" customHeight="1"/>
    <row r="32401" ht="12.75" hidden="1" customHeight="1"/>
    <row r="32402" ht="12.75" hidden="1" customHeight="1"/>
    <row r="32403" ht="12.75" hidden="1" customHeight="1"/>
    <row r="32404" ht="12.75" hidden="1" customHeight="1"/>
    <row r="32405" ht="12.75" hidden="1" customHeight="1"/>
    <row r="32406" ht="12.75" hidden="1" customHeight="1"/>
    <row r="32407" ht="12.75" hidden="1" customHeight="1"/>
    <row r="32408" ht="12.75" hidden="1" customHeight="1"/>
    <row r="32409" ht="12.75" hidden="1" customHeight="1"/>
    <row r="32410" ht="12.75" hidden="1" customHeight="1"/>
    <row r="32411" ht="12.75" hidden="1" customHeight="1"/>
    <row r="32412" ht="12.75" hidden="1" customHeight="1"/>
    <row r="32413" ht="12.75" hidden="1" customHeight="1"/>
    <row r="32414" ht="12.75" hidden="1" customHeight="1"/>
    <row r="32415" ht="12.75" hidden="1" customHeight="1"/>
    <row r="32416" ht="12.75" hidden="1" customHeight="1"/>
    <row r="32417" ht="12.75" hidden="1" customHeight="1"/>
    <row r="32418" ht="12.75" hidden="1" customHeight="1"/>
    <row r="32419" ht="12.75" hidden="1" customHeight="1"/>
    <row r="32420" ht="12.75" hidden="1" customHeight="1"/>
    <row r="32421" ht="12.75" hidden="1" customHeight="1"/>
    <row r="32422" ht="12.75" hidden="1" customHeight="1"/>
    <row r="32423" ht="12.75" hidden="1" customHeight="1"/>
    <row r="32424" ht="12.75" hidden="1" customHeight="1"/>
    <row r="32425" ht="12.75" hidden="1" customHeight="1"/>
    <row r="32426" ht="12.75" hidden="1" customHeight="1"/>
    <row r="32427" ht="12.75" hidden="1" customHeight="1"/>
    <row r="32428" ht="12.75" hidden="1" customHeight="1"/>
    <row r="32429" ht="12.75" hidden="1" customHeight="1"/>
    <row r="32430" ht="12.75" hidden="1" customHeight="1"/>
    <row r="32431" ht="12.75" hidden="1" customHeight="1"/>
    <row r="32432" ht="12.75" hidden="1" customHeight="1"/>
    <row r="32433" ht="12.75" hidden="1" customHeight="1"/>
    <row r="32434" ht="12.75" hidden="1" customHeight="1"/>
    <row r="32435" ht="12.75" hidden="1" customHeight="1"/>
    <row r="32436" ht="12.75" hidden="1" customHeight="1"/>
    <row r="32437" ht="12.75" hidden="1" customHeight="1"/>
    <row r="32438" ht="12.75" hidden="1" customHeight="1"/>
    <row r="32439" ht="12.75" hidden="1" customHeight="1"/>
    <row r="32440" ht="12.75" hidden="1" customHeight="1"/>
    <row r="32441" ht="12.75" hidden="1" customHeight="1"/>
    <row r="32442" ht="12.75" hidden="1" customHeight="1"/>
    <row r="32443" ht="12.75" hidden="1" customHeight="1"/>
    <row r="32444" ht="12.75" hidden="1" customHeight="1"/>
    <row r="32445" ht="12.75" hidden="1" customHeight="1"/>
    <row r="32446" ht="12.75" hidden="1" customHeight="1"/>
    <row r="32447" ht="12.75" hidden="1" customHeight="1"/>
    <row r="32448" ht="12.75" hidden="1" customHeight="1"/>
    <row r="32449" ht="12.75" hidden="1" customHeight="1"/>
    <row r="32450" ht="12.75" hidden="1" customHeight="1"/>
    <row r="32451" ht="12.75" hidden="1" customHeight="1"/>
    <row r="32452" ht="12.75" hidden="1" customHeight="1"/>
    <row r="32453" ht="12.75" hidden="1" customHeight="1"/>
    <row r="32454" ht="12.75" hidden="1" customHeight="1"/>
    <row r="32455" ht="12.75" hidden="1" customHeight="1"/>
    <row r="32456" ht="12.75" hidden="1" customHeight="1"/>
    <row r="32457" ht="12.75" hidden="1" customHeight="1"/>
    <row r="32458" ht="12.75" hidden="1" customHeight="1"/>
    <row r="32459" ht="12.75" hidden="1" customHeight="1"/>
    <row r="32460" ht="12.75" hidden="1" customHeight="1"/>
    <row r="32461" ht="12.75" hidden="1" customHeight="1"/>
    <row r="32462" ht="12.75" hidden="1" customHeight="1"/>
    <row r="32463" ht="12.75" hidden="1" customHeight="1"/>
    <row r="32464" ht="12.75" hidden="1" customHeight="1"/>
    <row r="32465" ht="12.75" hidden="1" customHeight="1"/>
    <row r="32466" ht="12.75" hidden="1" customHeight="1"/>
    <row r="32467" ht="12.75" hidden="1" customHeight="1"/>
    <row r="32468" ht="12.75" hidden="1" customHeight="1"/>
    <row r="32469" ht="12.75" hidden="1" customHeight="1"/>
    <row r="32470" ht="12.75" hidden="1" customHeight="1"/>
    <row r="32471" ht="12.75" hidden="1" customHeight="1"/>
    <row r="32472" ht="12.75" hidden="1" customHeight="1"/>
    <row r="32473" ht="12.75" hidden="1" customHeight="1"/>
    <row r="32474" ht="12.75" hidden="1" customHeight="1"/>
    <row r="32475" ht="12.75" hidden="1" customHeight="1"/>
    <row r="32476" ht="12.75" hidden="1" customHeight="1"/>
    <row r="32477" ht="12.75" hidden="1" customHeight="1"/>
    <row r="32478" ht="12.75" hidden="1" customHeight="1"/>
    <row r="32479" ht="12.75" hidden="1" customHeight="1"/>
    <row r="32480" ht="12.75" hidden="1" customHeight="1"/>
    <row r="32481" ht="12.75" hidden="1" customHeight="1"/>
    <row r="32482" ht="12.75" hidden="1" customHeight="1"/>
    <row r="32483" ht="12.75" hidden="1" customHeight="1"/>
    <row r="32484" ht="12.75" hidden="1" customHeight="1"/>
    <row r="32485" ht="12.75" hidden="1" customHeight="1"/>
    <row r="32486" ht="12.75" hidden="1" customHeight="1"/>
    <row r="32487" ht="12.75" hidden="1" customHeight="1"/>
    <row r="32488" ht="12.75" hidden="1" customHeight="1"/>
    <row r="32489" ht="12.75" hidden="1" customHeight="1"/>
    <row r="32490" ht="12.75" hidden="1" customHeight="1"/>
    <row r="32491" ht="12.75" hidden="1" customHeight="1"/>
    <row r="32492" ht="12.75" hidden="1" customHeight="1"/>
    <row r="32493" ht="12.75" hidden="1" customHeight="1"/>
    <row r="32494" ht="12.75" hidden="1" customHeight="1"/>
    <row r="32495" ht="12.75" hidden="1" customHeight="1"/>
    <row r="32496" ht="12.75" hidden="1" customHeight="1"/>
    <row r="32497" ht="12.75" hidden="1" customHeight="1"/>
    <row r="32498" ht="12.75" hidden="1" customHeight="1"/>
    <row r="32499" ht="12.75" hidden="1" customHeight="1"/>
    <row r="32500" ht="12.75" hidden="1" customHeight="1"/>
    <row r="32501" ht="12.75" hidden="1" customHeight="1"/>
    <row r="32502" ht="12.75" hidden="1" customHeight="1"/>
    <row r="32503" ht="12.75" hidden="1" customHeight="1"/>
    <row r="32504" ht="12.75" hidden="1" customHeight="1"/>
    <row r="32505" ht="12.75" hidden="1" customHeight="1"/>
    <row r="32506" ht="12.75" hidden="1" customHeight="1"/>
    <row r="32507" ht="12.75" hidden="1" customHeight="1"/>
    <row r="32508" ht="12.75" hidden="1" customHeight="1"/>
    <row r="32509" ht="12.75" hidden="1" customHeight="1"/>
    <row r="32510" ht="12.75" hidden="1" customHeight="1"/>
    <row r="32511" ht="12.75" hidden="1" customHeight="1"/>
    <row r="32512" ht="12.75" hidden="1" customHeight="1"/>
    <row r="32513" ht="12.75" hidden="1" customHeight="1"/>
    <row r="32514" ht="12.75" hidden="1" customHeight="1"/>
    <row r="32515" ht="12.75" hidden="1" customHeight="1"/>
    <row r="32516" ht="12.75" hidden="1" customHeight="1"/>
    <row r="32517" ht="12.75" hidden="1" customHeight="1"/>
    <row r="32518" ht="12.75" hidden="1" customHeight="1"/>
    <row r="32519" ht="12.75" hidden="1" customHeight="1"/>
    <row r="32520" ht="12.75" hidden="1" customHeight="1"/>
    <row r="32521" ht="12.75" hidden="1" customHeight="1"/>
    <row r="32522" ht="12.75" hidden="1" customHeight="1"/>
    <row r="32523" ht="12.75" hidden="1" customHeight="1"/>
    <row r="32524" ht="12.75" hidden="1" customHeight="1"/>
    <row r="32525" ht="12.75" hidden="1" customHeight="1"/>
    <row r="32526" ht="12.75" hidden="1" customHeight="1"/>
    <row r="32527" ht="12.75" hidden="1" customHeight="1"/>
    <row r="32528" ht="12.75" hidden="1" customHeight="1"/>
    <row r="32529" ht="12.75" hidden="1" customHeight="1"/>
    <row r="32530" ht="12.75" hidden="1" customHeight="1"/>
    <row r="32531" ht="12.75" hidden="1" customHeight="1"/>
    <row r="32532" ht="12.75" hidden="1" customHeight="1"/>
    <row r="32533" ht="12.75" hidden="1" customHeight="1"/>
    <row r="32534" ht="12.75" hidden="1" customHeight="1"/>
    <row r="32535" ht="12.75" hidden="1" customHeight="1"/>
    <row r="32536" ht="12.75" hidden="1" customHeight="1"/>
    <row r="32537" ht="12.75" hidden="1" customHeight="1"/>
    <row r="32538" ht="12.75" hidden="1" customHeight="1"/>
    <row r="32539" ht="12.75" hidden="1" customHeight="1"/>
    <row r="32540" ht="12.75" hidden="1" customHeight="1"/>
    <row r="32541" ht="12.75" hidden="1" customHeight="1"/>
    <row r="32542" ht="12.75" hidden="1" customHeight="1"/>
    <row r="32543" ht="12.75" hidden="1" customHeight="1"/>
    <row r="32544" ht="12.75" hidden="1" customHeight="1"/>
    <row r="32545" ht="12.75" hidden="1" customHeight="1"/>
    <row r="32546" ht="12.75" hidden="1" customHeight="1"/>
    <row r="32547" ht="12.75" hidden="1" customHeight="1"/>
    <row r="32548" ht="12.75" hidden="1" customHeight="1"/>
    <row r="32549" ht="12.75" hidden="1" customHeight="1"/>
    <row r="32550" ht="12.75" hidden="1" customHeight="1"/>
    <row r="32551" ht="12.75" hidden="1" customHeight="1"/>
    <row r="32552" ht="12.75" hidden="1" customHeight="1"/>
    <row r="32553" ht="12.75" hidden="1" customHeight="1"/>
    <row r="32554" ht="12.75" hidden="1" customHeight="1"/>
    <row r="32555" ht="12.75" hidden="1" customHeight="1"/>
    <row r="32556" ht="12.75" hidden="1" customHeight="1"/>
    <row r="32557" ht="12.75" hidden="1" customHeight="1"/>
    <row r="32558" ht="12.75" hidden="1" customHeight="1"/>
    <row r="32559" ht="12.75" hidden="1" customHeight="1"/>
    <row r="32560" ht="12.75" hidden="1" customHeight="1"/>
    <row r="32561" ht="12.75" hidden="1" customHeight="1"/>
    <row r="32562" ht="12.75" hidden="1" customHeight="1"/>
    <row r="32563" ht="12.75" hidden="1" customHeight="1"/>
    <row r="32564" ht="12.75" hidden="1" customHeight="1"/>
    <row r="32565" ht="12.75" hidden="1" customHeight="1"/>
    <row r="32566" ht="12.75" hidden="1" customHeight="1"/>
    <row r="32567" ht="12.75" hidden="1" customHeight="1"/>
    <row r="32568" ht="12.75" hidden="1" customHeight="1"/>
    <row r="32569" ht="12.75" hidden="1" customHeight="1"/>
    <row r="32570" ht="12.75" hidden="1" customHeight="1"/>
    <row r="32571" ht="12.75" hidden="1" customHeight="1"/>
    <row r="32572" ht="12.75" hidden="1" customHeight="1"/>
    <row r="32573" ht="12.75" hidden="1" customHeight="1"/>
    <row r="32574" ht="12.75" hidden="1" customHeight="1"/>
    <row r="32575" ht="12.75" hidden="1" customHeight="1"/>
    <row r="32576" ht="12.75" hidden="1" customHeight="1"/>
    <row r="32577" ht="12.75" hidden="1" customHeight="1"/>
    <row r="32578" ht="12.75" hidden="1" customHeight="1"/>
    <row r="32579" ht="12.75" hidden="1" customHeight="1"/>
    <row r="32580" ht="12.75" hidden="1" customHeight="1"/>
    <row r="32581" ht="12.75" hidden="1" customHeight="1"/>
    <row r="32582" ht="12.75" hidden="1" customHeight="1"/>
    <row r="32583" ht="12.75" hidden="1" customHeight="1"/>
    <row r="32584" ht="12.75" hidden="1" customHeight="1"/>
    <row r="32585" ht="12.75" hidden="1" customHeight="1"/>
    <row r="32586" ht="12.75" hidden="1" customHeight="1"/>
    <row r="32587" ht="12.75" hidden="1" customHeight="1"/>
    <row r="32588" ht="12.75" hidden="1" customHeight="1"/>
    <row r="32589" ht="12.75" hidden="1" customHeight="1"/>
    <row r="32590" ht="12.75" hidden="1" customHeight="1"/>
    <row r="32591" ht="12.75" hidden="1" customHeight="1"/>
    <row r="32592" ht="12.75" hidden="1" customHeight="1"/>
    <row r="32593" ht="12.75" hidden="1" customHeight="1"/>
    <row r="32594" ht="12.75" hidden="1" customHeight="1"/>
    <row r="32595" ht="12.75" hidden="1" customHeight="1"/>
    <row r="32596" ht="12.75" hidden="1" customHeight="1"/>
    <row r="32597" ht="12.75" hidden="1" customHeight="1"/>
    <row r="32598" ht="12.75" hidden="1" customHeight="1"/>
    <row r="32599" ht="12.75" hidden="1" customHeight="1"/>
    <row r="32600" ht="12.75" hidden="1" customHeight="1"/>
    <row r="32601" ht="12.75" hidden="1" customHeight="1"/>
    <row r="32602" ht="12.75" hidden="1" customHeight="1"/>
    <row r="32603" ht="12.75" hidden="1" customHeight="1"/>
    <row r="32604" ht="12.75" hidden="1" customHeight="1"/>
    <row r="32605" ht="12.75" hidden="1" customHeight="1"/>
    <row r="32606" ht="12.75" hidden="1" customHeight="1"/>
    <row r="32607" ht="12.75" hidden="1" customHeight="1"/>
    <row r="32608" ht="12.75" hidden="1" customHeight="1"/>
    <row r="32609" ht="12.75" hidden="1" customHeight="1"/>
    <row r="32610" ht="12.75" hidden="1" customHeight="1"/>
    <row r="32611" ht="12.75" hidden="1" customHeight="1"/>
    <row r="32612" ht="12.75" hidden="1" customHeight="1"/>
    <row r="32613" ht="12.75" hidden="1" customHeight="1"/>
    <row r="32614" ht="12.75" hidden="1" customHeight="1"/>
    <row r="32615" ht="12.75" hidden="1" customHeight="1"/>
    <row r="32616" ht="12.75" hidden="1" customHeight="1"/>
    <row r="32617" ht="12.75" hidden="1" customHeight="1"/>
    <row r="32618" ht="12.75" hidden="1" customHeight="1"/>
    <row r="32619" ht="12.75" hidden="1" customHeight="1"/>
    <row r="32620" ht="12.75" hidden="1" customHeight="1"/>
    <row r="32621" ht="12.75" hidden="1" customHeight="1"/>
    <row r="32622" ht="12.75" hidden="1" customHeight="1"/>
    <row r="32623" ht="12.75" hidden="1" customHeight="1"/>
    <row r="32624" ht="12.75" hidden="1" customHeight="1"/>
    <row r="32625" ht="12.75" hidden="1" customHeight="1"/>
    <row r="32626" ht="12.75" hidden="1" customHeight="1"/>
    <row r="32627" ht="12.75" hidden="1" customHeight="1"/>
    <row r="32628" ht="12.75" hidden="1" customHeight="1"/>
    <row r="32629" ht="12.75" hidden="1" customHeight="1"/>
    <row r="32630" ht="12.75" hidden="1" customHeight="1"/>
    <row r="32631" ht="12.75" hidden="1" customHeight="1"/>
    <row r="32632" ht="12.75" hidden="1" customHeight="1"/>
    <row r="32633" ht="12.75" hidden="1" customHeight="1"/>
    <row r="32634" ht="12.75" hidden="1" customHeight="1"/>
    <row r="32635" ht="12.75" hidden="1" customHeight="1"/>
    <row r="32636" ht="12.75" hidden="1" customHeight="1"/>
    <row r="32637" ht="12.75" hidden="1" customHeight="1"/>
    <row r="32638" ht="12.75" hidden="1" customHeight="1"/>
    <row r="32639" ht="12.75" hidden="1" customHeight="1"/>
    <row r="32640" ht="12.75" hidden="1" customHeight="1"/>
    <row r="32641" ht="12.75" hidden="1" customHeight="1"/>
    <row r="32642" ht="12.75" hidden="1" customHeight="1"/>
    <row r="32643" ht="12.75" hidden="1" customHeight="1"/>
    <row r="32644" ht="12.75" hidden="1" customHeight="1"/>
    <row r="32645" ht="12.75" hidden="1" customHeight="1"/>
    <row r="32646" ht="12.75" hidden="1" customHeight="1"/>
    <row r="32647" ht="12.75" hidden="1" customHeight="1"/>
    <row r="32648" ht="12.75" hidden="1" customHeight="1"/>
    <row r="32649" ht="12.75" hidden="1" customHeight="1"/>
    <row r="32650" ht="12.75" hidden="1" customHeight="1"/>
    <row r="32651" ht="12.75" hidden="1" customHeight="1"/>
    <row r="32652" ht="12.75" hidden="1" customHeight="1"/>
    <row r="32653" ht="12.75" hidden="1" customHeight="1"/>
    <row r="32654" ht="12.75" hidden="1" customHeight="1"/>
    <row r="32655" ht="12.75" hidden="1" customHeight="1"/>
    <row r="32656" ht="12.75" hidden="1" customHeight="1"/>
    <row r="32657" ht="12.75" hidden="1" customHeight="1"/>
    <row r="32658" ht="12.75" hidden="1" customHeight="1"/>
    <row r="32659" ht="12.75" hidden="1" customHeight="1"/>
    <row r="32660" ht="12.75" hidden="1" customHeight="1"/>
    <row r="32661" ht="12.75" hidden="1" customHeight="1"/>
    <row r="32662" ht="12.75" hidden="1" customHeight="1"/>
    <row r="32663" ht="12.75" hidden="1" customHeight="1"/>
    <row r="32664" ht="12.75" hidden="1" customHeight="1"/>
    <row r="32665" ht="12.75" hidden="1" customHeight="1"/>
    <row r="32666" ht="12.75" hidden="1" customHeight="1"/>
    <row r="32667" ht="12.75" hidden="1" customHeight="1"/>
    <row r="32668" ht="12.75" hidden="1" customHeight="1"/>
    <row r="32669" ht="12.75" hidden="1" customHeight="1"/>
    <row r="32670" ht="12.75" hidden="1" customHeight="1"/>
    <row r="32671" ht="12.75" hidden="1" customHeight="1"/>
    <row r="32672" ht="12.75" hidden="1" customHeight="1"/>
    <row r="32673" ht="12.75" hidden="1" customHeight="1"/>
    <row r="32674" ht="12.75" hidden="1" customHeight="1"/>
    <row r="32675" ht="12.75" hidden="1" customHeight="1"/>
    <row r="32676" ht="12.75" hidden="1" customHeight="1"/>
    <row r="32677" ht="12.75" hidden="1" customHeight="1"/>
    <row r="32678" ht="12.75" hidden="1" customHeight="1"/>
    <row r="32679" ht="12.75" hidden="1" customHeight="1"/>
    <row r="32680" ht="12.75" hidden="1" customHeight="1"/>
    <row r="32681" ht="12.75" hidden="1" customHeight="1"/>
    <row r="32682" ht="12.75" hidden="1" customHeight="1"/>
    <row r="32683" ht="12.75" hidden="1" customHeight="1"/>
    <row r="32684" ht="12.75" hidden="1" customHeight="1"/>
    <row r="32685" ht="12.75" hidden="1" customHeight="1"/>
    <row r="32686" ht="12.75" hidden="1" customHeight="1"/>
    <row r="32687" ht="12.75" hidden="1" customHeight="1"/>
    <row r="32688" ht="12.75" hidden="1" customHeight="1"/>
    <row r="32689" ht="12.75" hidden="1" customHeight="1"/>
    <row r="32690" ht="12.75" hidden="1" customHeight="1"/>
    <row r="32691" ht="12.75" hidden="1" customHeight="1"/>
    <row r="32692" ht="12.75" hidden="1" customHeight="1"/>
    <row r="32693" ht="12.75" hidden="1" customHeight="1"/>
    <row r="32694" ht="12.75" hidden="1" customHeight="1"/>
    <row r="32695" ht="12.75" hidden="1" customHeight="1"/>
    <row r="32696" ht="12.75" hidden="1" customHeight="1"/>
    <row r="32697" ht="12.75" hidden="1" customHeight="1"/>
    <row r="32698" ht="12.75" hidden="1" customHeight="1"/>
    <row r="32699" ht="12.75" hidden="1" customHeight="1"/>
    <row r="32700" ht="12.75" hidden="1" customHeight="1"/>
    <row r="32701" ht="12.75" hidden="1" customHeight="1"/>
    <row r="32702" ht="12.75" hidden="1" customHeight="1"/>
    <row r="32703" ht="12.75" hidden="1" customHeight="1"/>
    <row r="32704" ht="12.75" hidden="1" customHeight="1"/>
    <row r="32705" ht="12.75" hidden="1" customHeight="1"/>
    <row r="32706" ht="12.75" hidden="1" customHeight="1"/>
    <row r="32707" ht="12.75" hidden="1" customHeight="1"/>
    <row r="32708" ht="12.75" hidden="1" customHeight="1"/>
    <row r="32709" ht="12.75" hidden="1" customHeight="1"/>
    <row r="32710" ht="12.75" hidden="1" customHeight="1"/>
    <row r="32711" ht="12.75" hidden="1" customHeight="1"/>
    <row r="32712" ht="12.75" hidden="1" customHeight="1"/>
    <row r="32713" ht="12.75" hidden="1" customHeight="1"/>
    <row r="32714" ht="12.75" hidden="1" customHeight="1"/>
    <row r="32715" ht="12.75" hidden="1" customHeight="1"/>
    <row r="32716" ht="12.75" hidden="1" customHeight="1"/>
    <row r="32717" ht="12.75" hidden="1" customHeight="1"/>
    <row r="32718" ht="12.75" hidden="1" customHeight="1"/>
    <row r="32719" ht="12.75" hidden="1" customHeight="1"/>
    <row r="32720" ht="12.75" hidden="1" customHeight="1"/>
    <row r="32721" ht="12.75" hidden="1" customHeight="1"/>
    <row r="32722" ht="12.75" hidden="1" customHeight="1"/>
    <row r="32723" ht="12.75" hidden="1" customHeight="1"/>
    <row r="32724" ht="12.75" hidden="1" customHeight="1"/>
    <row r="32725" ht="12.75" hidden="1" customHeight="1"/>
    <row r="32726" ht="12.75" hidden="1" customHeight="1"/>
    <row r="32727" ht="12.75" hidden="1" customHeight="1"/>
    <row r="32728" ht="12.75" hidden="1" customHeight="1"/>
    <row r="32729" ht="12.75" hidden="1" customHeight="1"/>
    <row r="32730" ht="12.75" hidden="1" customHeight="1"/>
    <row r="32731" ht="12.75" hidden="1" customHeight="1"/>
    <row r="32732" ht="12.75" hidden="1" customHeight="1"/>
    <row r="32733" ht="12.75" hidden="1" customHeight="1"/>
    <row r="32734" ht="12.75" hidden="1" customHeight="1"/>
    <row r="32735" ht="12.75" hidden="1" customHeight="1"/>
    <row r="32736" ht="12.75" hidden="1" customHeight="1"/>
    <row r="32737" ht="12.75" hidden="1" customHeight="1"/>
    <row r="32738" ht="12.75" hidden="1" customHeight="1"/>
    <row r="32739" ht="12.75" hidden="1" customHeight="1"/>
    <row r="32740" ht="12.75" hidden="1" customHeight="1"/>
    <row r="32741" ht="12.75" hidden="1" customHeight="1"/>
    <row r="32742" ht="12.75" hidden="1" customHeight="1"/>
    <row r="32743" ht="12.75" hidden="1" customHeight="1"/>
    <row r="32744" ht="12.75" hidden="1" customHeight="1"/>
    <row r="32745" ht="12.75" hidden="1" customHeight="1"/>
    <row r="32746" ht="12.75" hidden="1" customHeight="1"/>
    <row r="32747" ht="12.75" hidden="1" customHeight="1"/>
    <row r="32748" ht="12.75" hidden="1" customHeight="1"/>
    <row r="32749" ht="12.75" hidden="1" customHeight="1"/>
    <row r="32750" ht="12.75" hidden="1" customHeight="1"/>
    <row r="32751" ht="12.75" hidden="1" customHeight="1"/>
    <row r="32752" ht="12.75" hidden="1" customHeight="1"/>
    <row r="32753" ht="12.75" hidden="1" customHeight="1"/>
    <row r="32754" ht="12.75" hidden="1" customHeight="1"/>
    <row r="32755" ht="12.75" hidden="1" customHeight="1"/>
    <row r="32756" ht="12.75" hidden="1" customHeight="1"/>
    <row r="32757" ht="12.75" hidden="1" customHeight="1"/>
    <row r="32758" ht="12.75" hidden="1" customHeight="1"/>
    <row r="32759" ht="12.75" hidden="1" customHeight="1"/>
    <row r="32760" ht="12.75" hidden="1" customHeight="1"/>
    <row r="32761" ht="12.75" hidden="1" customHeight="1"/>
    <row r="32762" ht="12.75" hidden="1" customHeight="1"/>
    <row r="32763" ht="12.75" hidden="1" customHeight="1"/>
    <row r="32764" ht="12.75" hidden="1" customHeight="1"/>
    <row r="32765" ht="12.75" hidden="1" customHeight="1"/>
    <row r="32766" ht="12.75" hidden="1" customHeight="1"/>
    <row r="32767" ht="12.75" hidden="1" customHeight="1"/>
    <row r="32768" ht="12.75" hidden="1" customHeight="1"/>
    <row r="32769" ht="12.75" hidden="1" customHeight="1"/>
    <row r="32770" ht="12.75" hidden="1" customHeight="1"/>
    <row r="32771" ht="12.75" hidden="1" customHeight="1"/>
    <row r="32772" ht="12.75" hidden="1" customHeight="1"/>
    <row r="32773" ht="12.75" hidden="1" customHeight="1"/>
    <row r="32774" ht="12.75" hidden="1" customHeight="1"/>
    <row r="32775" ht="12.75" hidden="1" customHeight="1"/>
    <row r="32776" ht="12.75" hidden="1" customHeight="1"/>
    <row r="32777" ht="12.75" hidden="1" customHeight="1"/>
    <row r="32778" ht="12.75" hidden="1" customHeight="1"/>
    <row r="32779" ht="12.75" hidden="1" customHeight="1"/>
    <row r="32780" ht="12.75" hidden="1" customHeight="1"/>
    <row r="32781" ht="12.75" hidden="1" customHeight="1"/>
    <row r="32782" ht="12.75" hidden="1" customHeight="1"/>
    <row r="32783" ht="12.75" hidden="1" customHeight="1"/>
    <row r="32784" ht="12.75" hidden="1" customHeight="1"/>
    <row r="32785" ht="12.75" hidden="1" customHeight="1"/>
    <row r="32786" ht="12.75" hidden="1" customHeight="1"/>
    <row r="32787" ht="12.75" hidden="1" customHeight="1"/>
    <row r="32788" ht="12.75" hidden="1" customHeight="1"/>
    <row r="32789" ht="12.75" hidden="1" customHeight="1"/>
    <row r="32790" ht="12.75" hidden="1" customHeight="1"/>
    <row r="32791" ht="12.75" hidden="1" customHeight="1"/>
    <row r="32792" ht="12.75" hidden="1" customHeight="1"/>
    <row r="32793" ht="12.75" hidden="1" customHeight="1"/>
    <row r="32794" ht="12.75" hidden="1" customHeight="1"/>
    <row r="32795" ht="12.75" hidden="1" customHeight="1"/>
    <row r="32796" ht="12.75" hidden="1" customHeight="1"/>
    <row r="32797" ht="12.75" hidden="1" customHeight="1"/>
    <row r="32798" ht="12.75" hidden="1" customHeight="1"/>
    <row r="32799" ht="12.75" hidden="1" customHeight="1"/>
    <row r="32800" ht="12.75" hidden="1" customHeight="1"/>
    <row r="32801" ht="12.75" hidden="1" customHeight="1"/>
    <row r="32802" ht="12.75" hidden="1" customHeight="1"/>
    <row r="32803" ht="12.75" hidden="1" customHeight="1"/>
    <row r="32804" ht="12.75" hidden="1" customHeight="1"/>
    <row r="32805" ht="12.75" hidden="1" customHeight="1"/>
    <row r="32806" ht="12.75" hidden="1" customHeight="1"/>
    <row r="32807" ht="12.75" hidden="1" customHeight="1"/>
    <row r="32808" ht="12.75" hidden="1" customHeight="1"/>
    <row r="32809" ht="12.75" hidden="1" customHeight="1"/>
    <row r="32810" ht="12.75" hidden="1" customHeight="1"/>
    <row r="32811" ht="12.75" hidden="1" customHeight="1"/>
    <row r="32812" ht="12.75" hidden="1" customHeight="1"/>
    <row r="32813" ht="12.75" hidden="1" customHeight="1"/>
    <row r="32814" ht="12.75" hidden="1" customHeight="1"/>
    <row r="32815" ht="12.75" hidden="1" customHeight="1"/>
    <row r="32816" ht="12.75" hidden="1" customHeight="1"/>
    <row r="32817" ht="12.75" hidden="1" customHeight="1"/>
    <row r="32818" ht="12.75" hidden="1" customHeight="1"/>
    <row r="32819" ht="12.75" hidden="1" customHeight="1"/>
    <row r="32820" ht="12.75" hidden="1" customHeight="1"/>
    <row r="32821" ht="12.75" hidden="1" customHeight="1"/>
    <row r="32822" ht="12.75" hidden="1" customHeight="1"/>
    <row r="32823" ht="12.75" hidden="1" customHeight="1"/>
    <row r="32824" ht="12.75" hidden="1" customHeight="1"/>
    <row r="32825" ht="12.75" hidden="1" customHeight="1"/>
    <row r="32826" ht="12.75" hidden="1" customHeight="1"/>
    <row r="32827" ht="12.75" hidden="1" customHeight="1"/>
    <row r="32828" ht="12.75" hidden="1" customHeight="1"/>
    <row r="32829" ht="12.75" hidden="1" customHeight="1"/>
    <row r="32830" ht="12.75" hidden="1" customHeight="1"/>
    <row r="32831" ht="12.75" hidden="1" customHeight="1"/>
    <row r="32832" ht="12.75" hidden="1" customHeight="1"/>
    <row r="32833" ht="12.75" hidden="1" customHeight="1"/>
    <row r="32834" ht="12.75" hidden="1" customHeight="1"/>
    <row r="32835" ht="12.75" hidden="1" customHeight="1"/>
    <row r="32836" ht="12.75" hidden="1" customHeight="1"/>
    <row r="32837" ht="12.75" hidden="1" customHeight="1"/>
    <row r="32838" ht="12.75" hidden="1" customHeight="1"/>
    <row r="32839" ht="12.75" hidden="1" customHeight="1"/>
    <row r="32840" ht="12.75" hidden="1" customHeight="1"/>
    <row r="32841" ht="12.75" hidden="1" customHeight="1"/>
    <row r="32842" ht="12.75" hidden="1" customHeight="1"/>
    <row r="32843" ht="12.75" hidden="1" customHeight="1"/>
    <row r="32844" ht="12.75" hidden="1" customHeight="1"/>
    <row r="32845" ht="12.75" hidden="1" customHeight="1"/>
    <row r="32846" ht="12.75" hidden="1" customHeight="1"/>
    <row r="32847" ht="12.75" hidden="1" customHeight="1"/>
    <row r="32848" ht="12.75" hidden="1" customHeight="1"/>
    <row r="32849" ht="12.75" hidden="1" customHeight="1"/>
    <row r="32850" ht="12.75" hidden="1" customHeight="1"/>
    <row r="32851" ht="12.75" hidden="1" customHeight="1"/>
    <row r="32852" ht="12.75" hidden="1" customHeight="1"/>
    <row r="32853" ht="12.75" hidden="1" customHeight="1"/>
    <row r="32854" ht="12.75" hidden="1" customHeight="1"/>
    <row r="32855" ht="12.75" hidden="1" customHeight="1"/>
    <row r="32856" ht="12.75" hidden="1" customHeight="1"/>
    <row r="32857" ht="12.75" hidden="1" customHeight="1"/>
    <row r="32858" ht="12.75" hidden="1" customHeight="1"/>
    <row r="32859" ht="12.75" hidden="1" customHeight="1"/>
    <row r="32860" ht="12.75" hidden="1" customHeight="1"/>
    <row r="32861" ht="12.75" hidden="1" customHeight="1"/>
    <row r="32862" ht="12.75" hidden="1" customHeight="1"/>
    <row r="32863" ht="12.75" hidden="1" customHeight="1"/>
    <row r="32864" ht="12.75" hidden="1" customHeight="1"/>
    <row r="32865" ht="12.75" hidden="1" customHeight="1"/>
    <row r="32866" ht="12.75" hidden="1" customHeight="1"/>
    <row r="32867" ht="12.75" hidden="1" customHeight="1"/>
    <row r="32868" ht="12.75" hidden="1" customHeight="1"/>
    <row r="32869" ht="12.75" hidden="1" customHeight="1"/>
    <row r="32870" ht="12.75" hidden="1" customHeight="1"/>
    <row r="32871" ht="12.75" hidden="1" customHeight="1"/>
    <row r="32872" ht="12.75" hidden="1" customHeight="1"/>
    <row r="32873" ht="12.75" hidden="1" customHeight="1"/>
    <row r="32874" ht="12.75" hidden="1" customHeight="1"/>
    <row r="32875" ht="12.75" hidden="1" customHeight="1"/>
    <row r="32876" ht="12.75" hidden="1" customHeight="1"/>
    <row r="32877" ht="12.75" hidden="1" customHeight="1"/>
    <row r="32878" ht="12.75" hidden="1" customHeight="1"/>
    <row r="32879" ht="12.75" hidden="1" customHeight="1"/>
    <row r="32880" ht="12.75" hidden="1" customHeight="1"/>
    <row r="32881" ht="12.75" hidden="1" customHeight="1"/>
    <row r="32882" ht="12.75" hidden="1" customHeight="1"/>
    <row r="32883" ht="12.75" hidden="1" customHeight="1"/>
    <row r="32884" ht="12.75" hidden="1" customHeight="1"/>
    <row r="32885" ht="12.75" hidden="1" customHeight="1"/>
    <row r="32886" ht="12.75" hidden="1" customHeight="1"/>
    <row r="32887" ht="12.75" hidden="1" customHeight="1"/>
    <row r="32888" ht="12.75" hidden="1" customHeight="1"/>
    <row r="32889" ht="12.75" hidden="1" customHeight="1"/>
    <row r="32890" ht="12.75" hidden="1" customHeight="1"/>
    <row r="32891" ht="12.75" hidden="1" customHeight="1"/>
    <row r="32892" ht="12.75" hidden="1" customHeight="1"/>
    <row r="32893" ht="12.75" hidden="1" customHeight="1"/>
    <row r="32894" ht="12.75" hidden="1" customHeight="1"/>
    <row r="32895" ht="12.75" hidden="1" customHeight="1"/>
    <row r="32896" ht="12.75" hidden="1" customHeight="1"/>
    <row r="32897" ht="12.75" hidden="1" customHeight="1"/>
    <row r="32898" ht="12.75" hidden="1" customHeight="1"/>
    <row r="32899" ht="12.75" hidden="1" customHeight="1"/>
    <row r="32900" ht="12.75" hidden="1" customHeight="1"/>
    <row r="32901" ht="12.75" hidden="1" customHeight="1"/>
    <row r="32902" ht="12.75" hidden="1" customHeight="1"/>
    <row r="32903" ht="12.75" hidden="1" customHeight="1"/>
    <row r="32904" ht="12.75" hidden="1" customHeight="1"/>
    <row r="32905" ht="12.75" hidden="1" customHeight="1"/>
    <row r="32906" ht="12.75" hidden="1" customHeight="1"/>
    <row r="32907" ht="12.75" hidden="1" customHeight="1"/>
    <row r="32908" ht="12.75" hidden="1" customHeight="1"/>
    <row r="32909" ht="12.75" hidden="1" customHeight="1"/>
    <row r="32910" ht="12.75" hidden="1" customHeight="1"/>
    <row r="32911" ht="12.75" hidden="1" customHeight="1"/>
    <row r="32912" ht="12.75" hidden="1" customHeight="1"/>
    <row r="32913" ht="12.75" hidden="1" customHeight="1"/>
    <row r="32914" ht="12.75" hidden="1" customHeight="1"/>
    <row r="32915" ht="12.75" hidden="1" customHeight="1"/>
    <row r="32916" ht="12.75" hidden="1" customHeight="1"/>
    <row r="32917" ht="12.75" hidden="1" customHeight="1"/>
    <row r="32918" ht="12.75" hidden="1" customHeight="1"/>
    <row r="32919" ht="12.75" hidden="1" customHeight="1"/>
    <row r="32920" ht="12.75" hidden="1" customHeight="1"/>
    <row r="32921" ht="12.75" hidden="1" customHeight="1"/>
    <row r="32922" ht="12.75" hidden="1" customHeight="1"/>
    <row r="32923" ht="12.75" hidden="1" customHeight="1"/>
    <row r="32924" ht="12.75" hidden="1" customHeight="1"/>
    <row r="32925" ht="12.75" hidden="1" customHeight="1"/>
    <row r="32926" ht="12.75" hidden="1" customHeight="1"/>
    <row r="32927" ht="12.75" hidden="1" customHeight="1"/>
    <row r="32928" ht="12.75" hidden="1" customHeight="1"/>
    <row r="32929" ht="12.75" hidden="1" customHeight="1"/>
    <row r="32930" ht="12.75" hidden="1" customHeight="1"/>
    <row r="32931" ht="12.75" hidden="1" customHeight="1"/>
    <row r="32932" ht="12.75" hidden="1" customHeight="1"/>
    <row r="32933" ht="12.75" hidden="1" customHeight="1"/>
    <row r="32934" ht="12.75" hidden="1" customHeight="1"/>
    <row r="32935" ht="12.75" hidden="1" customHeight="1"/>
    <row r="32936" ht="12.75" hidden="1" customHeight="1"/>
    <row r="32937" ht="12.75" hidden="1" customHeight="1"/>
    <row r="32938" ht="12.75" hidden="1" customHeight="1"/>
    <row r="32939" ht="12.75" hidden="1" customHeight="1"/>
    <row r="32940" ht="12.75" hidden="1" customHeight="1"/>
    <row r="32941" ht="12.75" hidden="1" customHeight="1"/>
    <row r="32942" ht="12.75" hidden="1" customHeight="1"/>
    <row r="32943" ht="12.75" hidden="1" customHeight="1"/>
    <row r="32944" ht="12.75" hidden="1" customHeight="1"/>
    <row r="32945" ht="12.75" hidden="1" customHeight="1"/>
    <row r="32946" ht="12.75" hidden="1" customHeight="1"/>
    <row r="32947" ht="12.75" hidden="1" customHeight="1"/>
    <row r="32948" ht="12.75" hidden="1" customHeight="1"/>
    <row r="32949" ht="12.75" hidden="1" customHeight="1"/>
    <row r="32950" ht="12.75" hidden="1" customHeight="1"/>
    <row r="32951" ht="12.75" hidden="1" customHeight="1"/>
    <row r="32952" ht="12.75" hidden="1" customHeight="1"/>
    <row r="32953" ht="12.75" hidden="1" customHeight="1"/>
    <row r="32954" ht="12.75" hidden="1" customHeight="1"/>
    <row r="32955" ht="12.75" hidden="1" customHeight="1"/>
    <row r="32956" ht="12.75" hidden="1" customHeight="1"/>
    <row r="32957" ht="12.75" hidden="1" customHeight="1"/>
    <row r="32958" ht="12.75" hidden="1" customHeight="1"/>
    <row r="32959" ht="12.75" hidden="1" customHeight="1"/>
    <row r="32960" ht="12.75" hidden="1" customHeight="1"/>
    <row r="32961" ht="12.75" hidden="1" customHeight="1"/>
    <row r="32962" ht="12.75" hidden="1" customHeight="1"/>
    <row r="32963" ht="12.75" hidden="1" customHeight="1"/>
    <row r="32964" ht="12.75" hidden="1" customHeight="1"/>
    <row r="32965" ht="12.75" hidden="1" customHeight="1"/>
    <row r="32966" ht="12.75" hidden="1" customHeight="1"/>
    <row r="32967" ht="12.75" hidden="1" customHeight="1"/>
    <row r="32968" ht="12.75" hidden="1" customHeight="1"/>
    <row r="32969" ht="12.75" hidden="1" customHeight="1"/>
    <row r="32970" ht="12.75" hidden="1" customHeight="1"/>
    <row r="32971" ht="12.75" hidden="1" customHeight="1"/>
    <row r="32972" ht="12.75" hidden="1" customHeight="1"/>
    <row r="32973" ht="12.75" hidden="1" customHeight="1"/>
    <row r="32974" ht="12.75" hidden="1" customHeight="1"/>
    <row r="32975" ht="12.75" hidden="1" customHeight="1"/>
    <row r="32976" ht="12.75" hidden="1" customHeight="1"/>
    <row r="32977" ht="12.75" hidden="1" customHeight="1"/>
    <row r="32978" ht="12.75" hidden="1" customHeight="1"/>
    <row r="32979" ht="12.75" hidden="1" customHeight="1"/>
    <row r="32980" ht="12.75" hidden="1" customHeight="1"/>
    <row r="32981" ht="12.75" hidden="1" customHeight="1"/>
    <row r="32982" ht="12.75" hidden="1" customHeight="1"/>
    <row r="32983" ht="12.75" hidden="1" customHeight="1"/>
    <row r="32984" ht="12.75" hidden="1" customHeight="1"/>
    <row r="32985" ht="12.75" hidden="1" customHeight="1"/>
    <row r="32986" ht="12.75" hidden="1" customHeight="1"/>
    <row r="32987" ht="12.75" hidden="1" customHeight="1"/>
    <row r="32988" ht="12.75" hidden="1" customHeight="1"/>
    <row r="32989" ht="12.75" hidden="1" customHeight="1"/>
    <row r="32990" ht="12.75" hidden="1" customHeight="1"/>
    <row r="32991" ht="12.75" hidden="1" customHeight="1"/>
    <row r="32992" ht="12.75" hidden="1" customHeight="1"/>
    <row r="32993" ht="12.75" hidden="1" customHeight="1"/>
    <row r="32994" ht="12.75" hidden="1" customHeight="1"/>
    <row r="32995" ht="12.75" hidden="1" customHeight="1"/>
    <row r="32996" ht="12.75" hidden="1" customHeight="1"/>
    <row r="32997" ht="12.75" hidden="1" customHeight="1"/>
    <row r="32998" ht="12.75" hidden="1" customHeight="1"/>
    <row r="32999" ht="12.75" hidden="1" customHeight="1"/>
    <row r="33000" ht="12.75" hidden="1" customHeight="1"/>
    <row r="33001" ht="12.75" hidden="1" customHeight="1"/>
    <row r="33002" ht="12.75" hidden="1" customHeight="1"/>
    <row r="33003" ht="12.75" hidden="1" customHeight="1"/>
    <row r="33004" ht="12.75" hidden="1" customHeight="1"/>
    <row r="33005" ht="12.75" hidden="1" customHeight="1"/>
    <row r="33006" ht="12.75" hidden="1" customHeight="1"/>
    <row r="33007" ht="12.75" hidden="1" customHeight="1"/>
    <row r="33008" ht="12.75" hidden="1" customHeight="1"/>
    <row r="33009" ht="12.75" hidden="1" customHeight="1"/>
    <row r="33010" ht="12.75" hidden="1" customHeight="1"/>
    <row r="33011" ht="12.75" hidden="1" customHeight="1"/>
    <row r="33012" ht="12.75" hidden="1" customHeight="1"/>
    <row r="33013" ht="12.75" hidden="1" customHeight="1"/>
    <row r="33014" ht="12.75" hidden="1" customHeight="1"/>
    <row r="33015" ht="12.75" hidden="1" customHeight="1"/>
    <row r="33016" ht="12.75" hidden="1" customHeight="1"/>
    <row r="33017" ht="12.75" hidden="1" customHeight="1"/>
    <row r="33018" ht="12.75" hidden="1" customHeight="1"/>
    <row r="33019" ht="12.75" hidden="1" customHeight="1"/>
    <row r="33020" ht="12.75" hidden="1" customHeight="1"/>
    <row r="33021" ht="12.75" hidden="1" customHeight="1"/>
    <row r="33022" ht="12.75" hidden="1" customHeight="1"/>
    <row r="33023" ht="12.75" hidden="1" customHeight="1"/>
    <row r="33024" ht="12.75" hidden="1" customHeight="1"/>
    <row r="33025" ht="12.75" hidden="1" customHeight="1"/>
    <row r="33026" ht="12.75" hidden="1" customHeight="1"/>
    <row r="33027" ht="12.75" hidden="1" customHeight="1"/>
    <row r="33028" ht="12.75" hidden="1" customHeight="1"/>
    <row r="33029" ht="12.75" hidden="1" customHeight="1"/>
    <row r="33030" ht="12.75" hidden="1" customHeight="1"/>
    <row r="33031" ht="12.75" hidden="1" customHeight="1"/>
    <row r="33032" ht="12.75" hidden="1" customHeight="1"/>
    <row r="33033" ht="12.75" hidden="1" customHeight="1"/>
    <row r="33034" ht="12.75" hidden="1" customHeight="1"/>
    <row r="33035" ht="12.75" hidden="1" customHeight="1"/>
    <row r="33036" ht="12.75" hidden="1" customHeight="1"/>
    <row r="33037" ht="12.75" hidden="1" customHeight="1"/>
    <row r="33038" ht="12.75" hidden="1" customHeight="1"/>
    <row r="33039" ht="12.75" hidden="1" customHeight="1"/>
    <row r="33040" ht="12.75" hidden="1" customHeight="1"/>
    <row r="33041" ht="12.75" hidden="1" customHeight="1"/>
    <row r="33042" ht="12.75" hidden="1" customHeight="1"/>
    <row r="33043" ht="12.75" hidden="1" customHeight="1"/>
    <row r="33044" ht="12.75" hidden="1" customHeight="1"/>
    <row r="33045" ht="12.75" hidden="1" customHeight="1"/>
    <row r="33046" ht="12.75" hidden="1" customHeight="1"/>
    <row r="33047" ht="12.75" hidden="1" customHeight="1"/>
    <row r="33048" ht="12.75" hidden="1" customHeight="1"/>
    <row r="33049" ht="12.75" hidden="1" customHeight="1"/>
    <row r="33050" ht="12.75" hidden="1" customHeight="1"/>
    <row r="33051" ht="12.75" hidden="1" customHeight="1"/>
    <row r="33052" ht="12.75" hidden="1" customHeight="1"/>
    <row r="33053" ht="12.75" hidden="1" customHeight="1"/>
    <row r="33054" ht="12.75" hidden="1" customHeight="1"/>
    <row r="33055" ht="12.75" hidden="1" customHeight="1"/>
    <row r="33056" ht="12.75" hidden="1" customHeight="1"/>
    <row r="33057" ht="12.75" hidden="1" customHeight="1"/>
    <row r="33058" ht="12.75" hidden="1" customHeight="1"/>
    <row r="33059" ht="12.75" hidden="1" customHeight="1"/>
    <row r="33060" ht="12.75" hidden="1" customHeight="1"/>
    <row r="33061" ht="12.75" hidden="1" customHeight="1"/>
    <row r="33062" ht="12.75" hidden="1" customHeight="1"/>
    <row r="33063" ht="12.75" hidden="1" customHeight="1"/>
    <row r="33064" ht="12.75" hidden="1" customHeight="1"/>
    <row r="33065" ht="12.75" hidden="1" customHeight="1"/>
    <row r="33066" ht="12.75" hidden="1" customHeight="1"/>
    <row r="33067" ht="12.75" hidden="1" customHeight="1"/>
    <row r="33068" ht="12.75" hidden="1" customHeight="1"/>
    <row r="33069" ht="12.75" hidden="1" customHeight="1"/>
    <row r="33070" ht="12.75" hidden="1" customHeight="1"/>
    <row r="33071" ht="12.75" hidden="1" customHeight="1"/>
    <row r="33072" ht="12.75" hidden="1" customHeight="1"/>
    <row r="33073" ht="12.75" hidden="1" customHeight="1"/>
    <row r="33074" ht="12.75" hidden="1" customHeight="1"/>
    <row r="33075" ht="12.75" hidden="1" customHeight="1"/>
    <row r="33076" ht="12.75" hidden="1" customHeight="1"/>
    <row r="33077" ht="12.75" hidden="1" customHeight="1"/>
    <row r="33078" ht="12.75" hidden="1" customHeight="1"/>
    <row r="33079" ht="12.75" hidden="1" customHeight="1"/>
    <row r="33080" ht="12.75" hidden="1" customHeight="1"/>
    <row r="33081" ht="12.75" hidden="1" customHeight="1"/>
    <row r="33082" ht="12.75" hidden="1" customHeight="1"/>
    <row r="33083" ht="12.75" hidden="1" customHeight="1"/>
    <row r="33084" ht="12.75" hidden="1" customHeight="1"/>
    <row r="33085" ht="12.75" hidden="1" customHeight="1"/>
    <row r="33086" ht="12.75" hidden="1" customHeight="1"/>
    <row r="33087" ht="12.75" hidden="1" customHeight="1"/>
    <row r="33088" ht="12.75" hidden="1" customHeight="1"/>
    <row r="33089" ht="12.75" hidden="1" customHeight="1"/>
    <row r="33090" ht="12.75" hidden="1" customHeight="1"/>
    <row r="33091" ht="12.75" hidden="1" customHeight="1"/>
    <row r="33092" ht="12.75" hidden="1" customHeight="1"/>
    <row r="33093" ht="12.75" hidden="1" customHeight="1"/>
    <row r="33094" ht="12.75" hidden="1" customHeight="1"/>
    <row r="33095" ht="12.75" hidden="1" customHeight="1"/>
    <row r="33096" ht="12.75" hidden="1" customHeight="1"/>
    <row r="33097" ht="12.75" hidden="1" customHeight="1"/>
    <row r="33098" ht="12.75" hidden="1" customHeight="1"/>
    <row r="33099" ht="12.75" hidden="1" customHeight="1"/>
    <row r="33100" ht="12.75" hidden="1" customHeight="1"/>
    <row r="33101" ht="12.75" hidden="1" customHeight="1"/>
    <row r="33102" ht="12.75" hidden="1" customHeight="1"/>
    <row r="33103" ht="12.75" hidden="1" customHeight="1"/>
    <row r="33104" ht="12.75" hidden="1" customHeight="1"/>
    <row r="33105" ht="12.75" hidden="1" customHeight="1"/>
    <row r="33106" ht="12.75" hidden="1" customHeight="1"/>
    <row r="33107" ht="12.75" hidden="1" customHeight="1"/>
    <row r="33108" ht="12.75" hidden="1" customHeight="1"/>
    <row r="33109" ht="12.75" hidden="1" customHeight="1"/>
    <row r="33110" ht="12.75" hidden="1" customHeight="1"/>
    <row r="33111" ht="12.75" hidden="1" customHeight="1"/>
    <row r="33112" ht="12.75" hidden="1" customHeight="1"/>
    <row r="33113" ht="12.75" hidden="1" customHeight="1"/>
    <row r="33114" ht="12.75" hidden="1" customHeight="1"/>
    <row r="33115" ht="12.75" hidden="1" customHeight="1"/>
    <row r="33116" ht="12.75" hidden="1" customHeight="1"/>
    <row r="33117" ht="12.75" hidden="1" customHeight="1"/>
    <row r="33118" ht="12.75" hidden="1" customHeight="1"/>
    <row r="33119" ht="12.75" hidden="1" customHeight="1"/>
    <row r="33120" ht="12.75" hidden="1" customHeight="1"/>
    <row r="33121" ht="12.75" hidden="1" customHeight="1"/>
    <row r="33122" ht="12.75" hidden="1" customHeight="1"/>
    <row r="33123" ht="12.75" hidden="1" customHeight="1"/>
    <row r="33124" ht="12.75" hidden="1" customHeight="1"/>
    <row r="33125" ht="12.75" hidden="1" customHeight="1"/>
    <row r="33126" ht="12.75" hidden="1" customHeight="1"/>
    <row r="33127" ht="12.75" hidden="1" customHeight="1"/>
    <row r="33128" ht="12.75" hidden="1" customHeight="1"/>
    <row r="33129" ht="12.75" hidden="1" customHeight="1"/>
    <row r="33130" ht="12.75" hidden="1" customHeight="1"/>
    <row r="33131" ht="12.75" hidden="1" customHeight="1"/>
    <row r="33132" ht="12.75" hidden="1" customHeight="1"/>
    <row r="33133" ht="12.75" hidden="1" customHeight="1"/>
    <row r="33134" ht="12.75" hidden="1" customHeight="1"/>
    <row r="33135" ht="12.75" hidden="1" customHeight="1"/>
    <row r="33136" ht="12.75" hidden="1" customHeight="1"/>
    <row r="33137" ht="12.75" hidden="1" customHeight="1"/>
    <row r="33138" ht="12.75" hidden="1" customHeight="1"/>
    <row r="33139" ht="12.75" hidden="1" customHeight="1"/>
    <row r="33140" ht="12.75" hidden="1" customHeight="1"/>
    <row r="33141" ht="12.75" hidden="1" customHeight="1"/>
    <row r="33142" ht="12.75" hidden="1" customHeight="1"/>
    <row r="33143" ht="12.75" hidden="1" customHeight="1"/>
    <row r="33144" ht="12.75" hidden="1" customHeight="1"/>
    <row r="33145" ht="12.75" hidden="1" customHeight="1"/>
    <row r="33146" ht="12.75" hidden="1" customHeight="1"/>
    <row r="33147" ht="12.75" hidden="1" customHeight="1"/>
    <row r="33148" ht="12.75" hidden="1" customHeight="1"/>
    <row r="33149" ht="12.75" hidden="1" customHeight="1"/>
    <row r="33150" ht="12.75" hidden="1" customHeight="1"/>
    <row r="33151" ht="12.75" hidden="1" customHeight="1"/>
    <row r="33152" ht="12.75" hidden="1" customHeight="1"/>
    <row r="33153" ht="12.75" hidden="1" customHeight="1"/>
    <row r="33154" ht="12.75" hidden="1" customHeight="1"/>
    <row r="33155" ht="12.75" hidden="1" customHeight="1"/>
    <row r="33156" ht="12.75" hidden="1" customHeight="1"/>
    <row r="33157" ht="12.75" hidden="1" customHeight="1"/>
    <row r="33158" ht="12.75" hidden="1" customHeight="1"/>
    <row r="33159" ht="12.75" hidden="1" customHeight="1"/>
    <row r="33160" ht="12.75" hidden="1" customHeight="1"/>
    <row r="33161" ht="12.75" hidden="1" customHeight="1"/>
    <row r="33162" ht="12.75" hidden="1" customHeight="1"/>
    <row r="33163" ht="12.75" hidden="1" customHeight="1"/>
    <row r="33164" ht="12.75" hidden="1" customHeight="1"/>
    <row r="33165" ht="12.75" hidden="1" customHeight="1"/>
    <row r="33166" ht="12.75" hidden="1" customHeight="1"/>
    <row r="33167" ht="12.75" hidden="1" customHeight="1"/>
    <row r="33168" ht="12.75" hidden="1" customHeight="1"/>
    <row r="33169" ht="12.75" hidden="1" customHeight="1"/>
    <row r="33170" ht="12.75" hidden="1" customHeight="1"/>
    <row r="33171" ht="12.75" hidden="1" customHeight="1"/>
    <row r="33172" ht="12.75" hidden="1" customHeight="1"/>
    <row r="33173" ht="12.75" hidden="1" customHeight="1"/>
    <row r="33174" ht="12.75" hidden="1" customHeight="1"/>
    <row r="33175" ht="12.75" hidden="1" customHeight="1"/>
    <row r="33176" ht="12.75" hidden="1" customHeight="1"/>
    <row r="33177" ht="12.75" hidden="1" customHeight="1"/>
    <row r="33178" ht="12.75" hidden="1" customHeight="1"/>
    <row r="33179" ht="12.75" hidden="1" customHeight="1"/>
    <row r="33180" ht="12.75" hidden="1" customHeight="1"/>
    <row r="33181" ht="12.75" hidden="1" customHeight="1"/>
    <row r="33182" ht="12.75" hidden="1" customHeight="1"/>
    <row r="33183" ht="12.75" hidden="1" customHeight="1"/>
    <row r="33184" ht="12.75" hidden="1" customHeight="1"/>
    <row r="33185" ht="12.75" hidden="1" customHeight="1"/>
    <row r="33186" ht="12.75" hidden="1" customHeight="1"/>
    <row r="33187" ht="12.75" hidden="1" customHeight="1"/>
    <row r="33188" ht="12.75" hidden="1" customHeight="1"/>
    <row r="33189" ht="12.75" hidden="1" customHeight="1"/>
    <row r="33190" ht="12.75" hidden="1" customHeight="1"/>
    <row r="33191" ht="12.75" hidden="1" customHeight="1"/>
    <row r="33192" ht="12.75" hidden="1" customHeight="1"/>
    <row r="33193" ht="12.75" hidden="1" customHeight="1"/>
    <row r="33194" ht="12.75" hidden="1" customHeight="1"/>
    <row r="33195" ht="12.75" hidden="1" customHeight="1"/>
    <row r="33196" ht="12.75" hidden="1" customHeight="1"/>
    <row r="33197" ht="12.75" hidden="1" customHeight="1"/>
    <row r="33198" ht="12.75" hidden="1" customHeight="1"/>
    <row r="33199" ht="12.75" hidden="1" customHeight="1"/>
    <row r="33200" ht="12.75" hidden="1" customHeight="1"/>
    <row r="33201" ht="12.75" hidden="1" customHeight="1"/>
    <row r="33202" ht="12.75" hidden="1" customHeight="1"/>
    <row r="33203" ht="12.75" hidden="1" customHeight="1"/>
    <row r="33204" ht="12.75" hidden="1" customHeight="1"/>
    <row r="33205" ht="12.75" hidden="1" customHeight="1"/>
    <row r="33206" ht="12.75" hidden="1" customHeight="1"/>
    <row r="33207" ht="12.75" hidden="1" customHeight="1"/>
    <row r="33208" ht="12.75" hidden="1" customHeight="1"/>
    <row r="33209" ht="12.75" hidden="1" customHeight="1"/>
    <row r="33210" ht="12.75" hidden="1" customHeight="1"/>
    <row r="33211" ht="12.75" hidden="1" customHeight="1"/>
    <row r="33212" ht="12.75" hidden="1" customHeight="1"/>
    <row r="33213" ht="12.75" hidden="1" customHeight="1"/>
    <row r="33214" ht="12.75" hidden="1" customHeight="1"/>
    <row r="33215" ht="12.75" hidden="1" customHeight="1"/>
    <row r="33216" ht="12.75" hidden="1" customHeight="1"/>
    <row r="33217" ht="12.75" hidden="1" customHeight="1"/>
    <row r="33218" ht="12.75" hidden="1" customHeight="1"/>
    <row r="33219" ht="12.75" hidden="1" customHeight="1"/>
    <row r="33220" ht="12.75" hidden="1" customHeight="1"/>
    <row r="33221" ht="12.75" hidden="1" customHeight="1"/>
    <row r="33222" ht="12.75" hidden="1" customHeight="1"/>
    <row r="33223" ht="12.75" hidden="1" customHeight="1"/>
    <row r="33224" ht="12.75" hidden="1" customHeight="1"/>
    <row r="33225" ht="12.75" hidden="1" customHeight="1"/>
    <row r="33226" ht="12.75" hidden="1" customHeight="1"/>
    <row r="33227" ht="12.75" hidden="1" customHeight="1"/>
    <row r="33228" ht="12.75" hidden="1" customHeight="1"/>
    <row r="33229" ht="12.75" hidden="1" customHeight="1"/>
    <row r="33230" ht="12.75" hidden="1" customHeight="1"/>
    <row r="33231" ht="12.75" hidden="1" customHeight="1"/>
    <row r="33232" ht="12.75" hidden="1" customHeight="1"/>
    <row r="33233" ht="12.75" hidden="1" customHeight="1"/>
    <row r="33234" ht="12.75" hidden="1" customHeight="1"/>
    <row r="33235" ht="12.75" hidden="1" customHeight="1"/>
    <row r="33236" ht="12.75" hidden="1" customHeight="1"/>
    <row r="33237" ht="12.75" hidden="1" customHeight="1"/>
    <row r="33238" ht="12.75" hidden="1" customHeight="1"/>
    <row r="33239" ht="12.75" hidden="1" customHeight="1"/>
    <row r="33240" ht="12.75" hidden="1" customHeight="1"/>
    <row r="33241" ht="12.75" hidden="1" customHeight="1"/>
    <row r="33242" ht="12.75" hidden="1" customHeight="1"/>
    <row r="33243" ht="12.75" hidden="1" customHeight="1"/>
    <row r="33244" ht="12.75" hidden="1" customHeight="1"/>
    <row r="33245" ht="12.75" hidden="1" customHeight="1"/>
    <row r="33246" ht="12.75" hidden="1" customHeight="1"/>
    <row r="33247" ht="12.75" hidden="1" customHeight="1"/>
    <row r="33248" ht="12.75" hidden="1" customHeight="1"/>
    <row r="33249" ht="12.75" hidden="1" customHeight="1"/>
    <row r="33250" ht="12.75" hidden="1" customHeight="1"/>
    <row r="33251" ht="12.75" hidden="1" customHeight="1"/>
    <row r="33252" ht="12.75" hidden="1" customHeight="1"/>
    <row r="33253" ht="12.75" hidden="1" customHeight="1"/>
    <row r="33254" ht="12.75" hidden="1" customHeight="1"/>
    <row r="33255" ht="12.75" hidden="1" customHeight="1"/>
    <row r="33256" ht="12.75" hidden="1" customHeight="1"/>
    <row r="33257" ht="12.75" hidden="1" customHeight="1"/>
    <row r="33258" ht="12.75" hidden="1" customHeight="1"/>
    <row r="33259" ht="12.75" hidden="1" customHeight="1"/>
    <row r="33260" ht="12.75" hidden="1" customHeight="1"/>
    <row r="33261" ht="12.75" hidden="1" customHeight="1"/>
    <row r="33262" ht="12.75" hidden="1" customHeight="1"/>
    <row r="33263" ht="12.75" hidden="1" customHeight="1"/>
    <row r="33264" ht="12.75" hidden="1" customHeight="1"/>
    <row r="33265" ht="12.75" hidden="1" customHeight="1"/>
    <row r="33266" ht="12.75" hidden="1" customHeight="1"/>
    <row r="33267" ht="12.75" hidden="1" customHeight="1"/>
    <row r="33268" ht="12.75" hidden="1" customHeight="1"/>
    <row r="33269" ht="12.75" hidden="1" customHeight="1"/>
    <row r="33270" ht="12.75" hidden="1" customHeight="1"/>
    <row r="33271" ht="12.75" hidden="1" customHeight="1"/>
    <row r="33272" ht="12.75" hidden="1" customHeight="1"/>
    <row r="33273" ht="12.75" hidden="1" customHeight="1"/>
    <row r="33274" ht="12.75" hidden="1" customHeight="1"/>
    <row r="33275" ht="12.75" hidden="1" customHeight="1"/>
    <row r="33276" ht="12.75" hidden="1" customHeight="1"/>
    <row r="33277" ht="12.75" hidden="1" customHeight="1"/>
    <row r="33278" ht="12.75" hidden="1" customHeight="1"/>
    <row r="33279" ht="12.75" hidden="1" customHeight="1"/>
    <row r="33280" ht="12.75" hidden="1" customHeight="1"/>
    <row r="33281" ht="12.75" hidden="1" customHeight="1"/>
    <row r="33282" ht="12.75" hidden="1" customHeight="1"/>
    <row r="33283" ht="12.75" hidden="1" customHeight="1"/>
    <row r="33284" ht="12.75" hidden="1" customHeight="1"/>
    <row r="33285" ht="12.75" hidden="1" customHeight="1"/>
    <row r="33286" ht="12.75" hidden="1" customHeight="1"/>
    <row r="33287" ht="12.75" hidden="1" customHeight="1"/>
    <row r="33288" ht="12.75" hidden="1" customHeight="1"/>
    <row r="33289" ht="12.75" hidden="1" customHeight="1"/>
    <row r="33290" ht="12.75" hidden="1" customHeight="1"/>
    <row r="33291" ht="12.75" hidden="1" customHeight="1"/>
    <row r="33292" ht="12.75" hidden="1" customHeight="1"/>
    <row r="33293" ht="12.75" hidden="1" customHeight="1"/>
    <row r="33294" ht="12.75" hidden="1" customHeight="1"/>
    <row r="33295" ht="12.75" hidden="1" customHeight="1"/>
    <row r="33296" ht="12.75" hidden="1" customHeight="1"/>
    <row r="33297" ht="12.75" hidden="1" customHeight="1"/>
    <row r="33298" ht="12.75" hidden="1" customHeight="1"/>
    <row r="33299" ht="12.75" hidden="1" customHeight="1"/>
    <row r="33300" ht="12.75" hidden="1" customHeight="1"/>
    <row r="33301" ht="12.75" hidden="1" customHeight="1"/>
    <row r="33302" ht="12.75" hidden="1" customHeight="1"/>
    <row r="33303" ht="12.75" hidden="1" customHeight="1"/>
    <row r="33304" ht="12.75" hidden="1" customHeight="1"/>
    <row r="33305" ht="12.75" hidden="1" customHeight="1"/>
    <row r="33306" ht="12.75" hidden="1" customHeight="1"/>
    <row r="33307" ht="12.75" hidden="1" customHeight="1"/>
    <row r="33308" ht="12.75" hidden="1" customHeight="1"/>
    <row r="33309" ht="12.75" hidden="1" customHeight="1"/>
    <row r="33310" ht="12.75" hidden="1" customHeight="1"/>
    <row r="33311" ht="12.75" hidden="1" customHeight="1"/>
    <row r="33312" ht="12.75" hidden="1" customHeight="1"/>
    <row r="33313" ht="12.75" hidden="1" customHeight="1"/>
    <row r="33314" ht="12.75" hidden="1" customHeight="1"/>
    <row r="33315" ht="12.75" hidden="1" customHeight="1"/>
    <row r="33316" ht="12.75" hidden="1" customHeight="1"/>
    <row r="33317" ht="12.75" hidden="1" customHeight="1"/>
    <row r="33318" ht="12.75" hidden="1" customHeight="1"/>
    <row r="33319" ht="12.75" hidden="1" customHeight="1"/>
    <row r="33320" ht="12.75" hidden="1" customHeight="1"/>
    <row r="33321" ht="12.75" hidden="1" customHeight="1"/>
    <row r="33322" ht="12.75" hidden="1" customHeight="1"/>
    <row r="33323" ht="12.75" hidden="1" customHeight="1"/>
    <row r="33324" ht="12.75" hidden="1" customHeight="1"/>
    <row r="33325" ht="12.75" hidden="1" customHeight="1"/>
    <row r="33326" ht="12.75" hidden="1" customHeight="1"/>
    <row r="33327" ht="12.75" hidden="1" customHeight="1"/>
    <row r="33328" ht="12.75" hidden="1" customHeight="1"/>
    <row r="33329" ht="12.75" hidden="1" customHeight="1"/>
    <row r="33330" ht="12.75" hidden="1" customHeight="1"/>
    <row r="33331" ht="12.75" hidden="1" customHeight="1"/>
    <row r="33332" ht="12.75" hidden="1" customHeight="1"/>
    <row r="33333" ht="12.75" hidden="1" customHeight="1"/>
    <row r="33334" ht="12.75" hidden="1" customHeight="1"/>
    <row r="33335" ht="12.75" hidden="1" customHeight="1"/>
    <row r="33336" ht="12.75" hidden="1" customHeight="1"/>
    <row r="33337" ht="12.75" hidden="1" customHeight="1"/>
    <row r="33338" ht="12.75" hidden="1" customHeight="1"/>
    <row r="33339" ht="12.75" hidden="1" customHeight="1"/>
    <row r="33340" ht="12.75" hidden="1" customHeight="1"/>
    <row r="33341" ht="12.75" hidden="1" customHeight="1"/>
    <row r="33342" ht="12.75" hidden="1" customHeight="1"/>
    <row r="33343" ht="12.75" hidden="1" customHeight="1"/>
    <row r="33344" ht="12.75" hidden="1" customHeight="1"/>
    <row r="33345" ht="12.75" hidden="1" customHeight="1"/>
    <row r="33346" ht="12.75" hidden="1" customHeight="1"/>
    <row r="33347" ht="12.75" hidden="1" customHeight="1"/>
    <row r="33348" ht="12.75" hidden="1" customHeight="1"/>
    <row r="33349" ht="12.75" hidden="1" customHeight="1"/>
    <row r="33350" ht="12.75" hidden="1" customHeight="1"/>
    <row r="33351" ht="12.75" hidden="1" customHeight="1"/>
    <row r="33352" ht="12.75" hidden="1" customHeight="1"/>
    <row r="33353" ht="12.75" hidden="1" customHeight="1"/>
    <row r="33354" ht="12.75" hidden="1" customHeight="1"/>
    <row r="33355" ht="12.75" hidden="1" customHeight="1"/>
    <row r="33356" ht="12.75" hidden="1" customHeight="1"/>
    <row r="33357" ht="12.75" hidden="1" customHeight="1"/>
    <row r="33358" ht="12.75" hidden="1" customHeight="1"/>
    <row r="33359" ht="12.75" hidden="1" customHeight="1"/>
    <row r="33360" ht="12.75" hidden="1" customHeight="1"/>
    <row r="33361" ht="12.75" hidden="1" customHeight="1"/>
    <row r="33362" ht="12.75" hidden="1" customHeight="1"/>
    <row r="33363" ht="12.75" hidden="1" customHeight="1"/>
    <row r="33364" ht="12.75" hidden="1" customHeight="1"/>
    <row r="33365" ht="12.75" hidden="1" customHeight="1"/>
    <row r="33366" ht="12.75" hidden="1" customHeight="1"/>
    <row r="33367" ht="12.75" hidden="1" customHeight="1"/>
    <row r="33368" ht="12.75" hidden="1" customHeight="1"/>
    <row r="33369" ht="12.75" hidden="1" customHeight="1"/>
    <row r="33370" ht="12.75" hidden="1" customHeight="1"/>
    <row r="33371" ht="12.75" hidden="1" customHeight="1"/>
    <row r="33372" ht="12.75" hidden="1" customHeight="1"/>
    <row r="33373" ht="12.75" hidden="1" customHeight="1"/>
    <row r="33374" ht="12.75" hidden="1" customHeight="1"/>
    <row r="33375" ht="12.75" hidden="1" customHeight="1"/>
    <row r="33376" ht="12.75" hidden="1" customHeight="1"/>
    <row r="33377" ht="12.75" hidden="1" customHeight="1"/>
    <row r="33378" ht="12.75" hidden="1" customHeight="1"/>
    <row r="33379" ht="12.75" hidden="1" customHeight="1"/>
    <row r="33380" ht="12.75" hidden="1" customHeight="1"/>
    <row r="33381" ht="12.75" hidden="1" customHeight="1"/>
    <row r="33382" ht="12.75" hidden="1" customHeight="1"/>
    <row r="33383" ht="12.75" hidden="1" customHeight="1"/>
    <row r="33384" ht="12.75" hidden="1" customHeight="1"/>
    <row r="33385" ht="12.75" hidden="1" customHeight="1"/>
    <row r="33386" ht="12.75" hidden="1" customHeight="1"/>
    <row r="33387" ht="12.75" hidden="1" customHeight="1"/>
    <row r="33388" ht="12.75" hidden="1" customHeight="1"/>
    <row r="33389" ht="12.75" hidden="1" customHeight="1"/>
    <row r="33390" ht="12.75" hidden="1" customHeight="1"/>
    <row r="33391" ht="12.75" hidden="1" customHeight="1"/>
    <row r="33392" ht="12.75" hidden="1" customHeight="1"/>
    <row r="33393" ht="12.75" hidden="1" customHeight="1"/>
    <row r="33394" ht="12.75" hidden="1" customHeight="1"/>
    <row r="33395" ht="12.75" hidden="1" customHeight="1"/>
    <row r="33396" ht="12.75" hidden="1" customHeight="1"/>
    <row r="33397" ht="12.75" hidden="1" customHeight="1"/>
    <row r="33398" ht="12.75" hidden="1" customHeight="1"/>
    <row r="33399" ht="12.75" hidden="1" customHeight="1"/>
    <row r="33400" ht="12.75" hidden="1" customHeight="1"/>
    <row r="33401" ht="12.75" hidden="1" customHeight="1"/>
    <row r="33402" ht="12.75" hidden="1" customHeight="1"/>
    <row r="33403" ht="12.75" hidden="1" customHeight="1"/>
    <row r="33404" ht="12.75" hidden="1" customHeight="1"/>
    <row r="33405" ht="12.75" hidden="1" customHeight="1"/>
    <row r="33406" ht="12.75" hidden="1" customHeight="1"/>
    <row r="33407" ht="12.75" hidden="1" customHeight="1"/>
    <row r="33408" ht="12.75" hidden="1" customHeight="1"/>
    <row r="33409" ht="12.75" hidden="1" customHeight="1"/>
    <row r="33410" ht="12.75" hidden="1" customHeight="1"/>
    <row r="33411" ht="12.75" hidden="1" customHeight="1"/>
    <row r="33412" ht="12.75" hidden="1" customHeight="1"/>
    <row r="33413" ht="12.75" hidden="1" customHeight="1"/>
    <row r="33414" ht="12.75" hidden="1" customHeight="1"/>
    <row r="33415" ht="12.75" hidden="1" customHeight="1"/>
    <row r="33416" ht="12.75" hidden="1" customHeight="1"/>
    <row r="33417" ht="12.75" hidden="1" customHeight="1"/>
    <row r="33418" ht="12.75" hidden="1" customHeight="1"/>
    <row r="33419" ht="12.75" hidden="1" customHeight="1"/>
    <row r="33420" ht="12.75" hidden="1" customHeight="1"/>
    <row r="33421" ht="12.75" hidden="1" customHeight="1"/>
    <row r="33422" ht="12.75" hidden="1" customHeight="1"/>
    <row r="33423" ht="12.75" hidden="1" customHeight="1"/>
    <row r="33424" ht="12.75" hidden="1" customHeight="1"/>
    <row r="33425" ht="12.75" hidden="1" customHeight="1"/>
    <row r="33426" ht="12.75" hidden="1" customHeight="1"/>
    <row r="33427" ht="12.75" hidden="1" customHeight="1"/>
    <row r="33428" ht="12.75" hidden="1" customHeight="1"/>
    <row r="33429" ht="12.75" hidden="1" customHeight="1"/>
    <row r="33430" ht="12.75" hidden="1" customHeight="1"/>
    <row r="33431" ht="12.75" hidden="1" customHeight="1"/>
    <row r="33432" ht="12.75" hidden="1" customHeight="1"/>
    <row r="33433" ht="12.75" hidden="1" customHeight="1"/>
    <row r="33434" ht="12.75" hidden="1" customHeight="1"/>
    <row r="33435" ht="12.75" hidden="1" customHeight="1"/>
    <row r="33436" ht="12.75" hidden="1" customHeight="1"/>
    <row r="33437" ht="12.75" hidden="1" customHeight="1"/>
    <row r="33438" ht="12.75" hidden="1" customHeight="1"/>
    <row r="33439" ht="12.75" hidden="1" customHeight="1"/>
    <row r="33440" ht="12.75" hidden="1" customHeight="1"/>
    <row r="33441" ht="12.75" hidden="1" customHeight="1"/>
    <row r="33442" ht="12.75" hidden="1" customHeight="1"/>
    <row r="33443" ht="12.75" hidden="1" customHeight="1"/>
    <row r="33444" ht="12.75" hidden="1" customHeight="1"/>
    <row r="33445" ht="12.75" hidden="1" customHeight="1"/>
    <row r="33446" ht="12.75" hidden="1" customHeight="1"/>
    <row r="33447" ht="12.75" hidden="1" customHeight="1"/>
    <row r="33448" ht="12.75" hidden="1" customHeight="1"/>
    <row r="33449" ht="12.75" hidden="1" customHeight="1"/>
    <row r="33450" ht="12.75" hidden="1" customHeight="1"/>
    <row r="33451" ht="12.75" hidden="1" customHeight="1"/>
    <row r="33452" ht="12.75" hidden="1" customHeight="1"/>
    <row r="33453" ht="12.75" hidden="1" customHeight="1"/>
    <row r="33454" ht="12.75" hidden="1" customHeight="1"/>
    <row r="33455" ht="12.75" hidden="1" customHeight="1"/>
    <row r="33456" ht="12.75" hidden="1" customHeight="1"/>
    <row r="33457" ht="12.75" hidden="1" customHeight="1"/>
    <row r="33458" ht="12.75" hidden="1" customHeight="1"/>
    <row r="33459" ht="12.75" hidden="1" customHeight="1"/>
    <row r="33460" ht="12.75" hidden="1" customHeight="1"/>
    <row r="33461" ht="12.75" hidden="1" customHeight="1"/>
    <row r="33462" ht="12.75" hidden="1" customHeight="1"/>
    <row r="33463" ht="12.75" hidden="1" customHeight="1"/>
    <row r="33464" ht="12.75" hidden="1" customHeight="1"/>
    <row r="33465" ht="12.75" hidden="1" customHeight="1"/>
    <row r="33466" ht="12.75" hidden="1" customHeight="1"/>
    <row r="33467" ht="12.75" hidden="1" customHeight="1"/>
    <row r="33468" ht="12.75" hidden="1" customHeight="1"/>
    <row r="33469" ht="12.75" hidden="1" customHeight="1"/>
    <row r="33470" ht="12.75" hidden="1" customHeight="1"/>
    <row r="33471" ht="12.75" hidden="1" customHeight="1"/>
    <row r="33472" ht="12.75" hidden="1" customHeight="1"/>
    <row r="33473" ht="12.75" hidden="1" customHeight="1"/>
    <row r="33474" ht="12.75" hidden="1" customHeight="1"/>
    <row r="33475" ht="12.75" hidden="1" customHeight="1"/>
    <row r="33476" ht="12.75" hidden="1" customHeight="1"/>
    <row r="33477" ht="12.75" hidden="1" customHeight="1"/>
    <row r="33478" ht="12.75" hidden="1" customHeight="1"/>
    <row r="33479" ht="12.75" hidden="1" customHeight="1"/>
    <row r="33480" ht="12.75" hidden="1" customHeight="1"/>
    <row r="33481" ht="12.75" hidden="1" customHeight="1"/>
    <row r="33482" ht="12.75" hidden="1" customHeight="1"/>
    <row r="33483" ht="12.75" hidden="1" customHeight="1"/>
    <row r="33484" ht="12.75" hidden="1" customHeight="1"/>
    <row r="33485" ht="12.75" hidden="1" customHeight="1"/>
    <row r="33486" ht="12.75" hidden="1" customHeight="1"/>
    <row r="33487" ht="12.75" hidden="1" customHeight="1"/>
    <row r="33488" ht="12.75" hidden="1" customHeight="1"/>
    <row r="33489" ht="12.75" hidden="1" customHeight="1"/>
    <row r="33490" ht="12.75" hidden="1" customHeight="1"/>
    <row r="33491" ht="12.75" hidden="1" customHeight="1"/>
    <row r="33492" ht="12.75" hidden="1" customHeight="1"/>
    <row r="33493" ht="12.75" hidden="1" customHeight="1"/>
    <row r="33494" ht="12.75" hidden="1" customHeight="1"/>
    <row r="33495" ht="12.75" hidden="1" customHeight="1"/>
    <row r="33496" ht="12.75" hidden="1" customHeight="1"/>
    <row r="33497" ht="12.75" hidden="1" customHeight="1"/>
    <row r="33498" ht="12.75" hidden="1" customHeight="1"/>
    <row r="33499" ht="12.75" hidden="1" customHeight="1"/>
    <row r="33500" ht="12.75" hidden="1" customHeight="1"/>
    <row r="33501" ht="12.75" hidden="1" customHeight="1"/>
    <row r="33502" ht="12.75" hidden="1" customHeight="1"/>
    <row r="33503" ht="12.75" hidden="1" customHeight="1"/>
    <row r="33504" ht="12.75" hidden="1" customHeight="1"/>
    <row r="33505" ht="12.75" hidden="1" customHeight="1"/>
    <row r="33506" ht="12.75" hidden="1" customHeight="1"/>
    <row r="33507" ht="12.75" hidden="1" customHeight="1"/>
    <row r="33508" ht="12.75" hidden="1" customHeight="1"/>
    <row r="33509" ht="12.75" hidden="1" customHeight="1"/>
    <row r="33510" ht="12.75" hidden="1" customHeight="1"/>
    <row r="33511" ht="12.75" hidden="1" customHeight="1"/>
    <row r="33512" ht="12.75" hidden="1" customHeight="1"/>
    <row r="33513" ht="12.75" hidden="1" customHeight="1"/>
    <row r="33514" ht="12.75" hidden="1" customHeight="1"/>
    <row r="33515" ht="12.75" hidden="1" customHeight="1"/>
    <row r="33516" ht="12.75" hidden="1" customHeight="1"/>
    <row r="33517" ht="12.75" hidden="1" customHeight="1"/>
    <row r="33518" ht="12.75" hidden="1" customHeight="1"/>
    <row r="33519" ht="12.75" hidden="1" customHeight="1"/>
    <row r="33520" ht="12.75" hidden="1" customHeight="1"/>
    <row r="33521" ht="12.75" hidden="1" customHeight="1"/>
    <row r="33522" ht="12.75" hidden="1" customHeight="1"/>
    <row r="33523" ht="12.75" hidden="1" customHeight="1"/>
    <row r="33524" ht="12.75" hidden="1" customHeight="1"/>
    <row r="33525" ht="12.75" hidden="1" customHeight="1"/>
    <row r="33526" ht="12.75" hidden="1" customHeight="1"/>
    <row r="33527" ht="12.75" hidden="1" customHeight="1"/>
    <row r="33528" ht="12.75" hidden="1" customHeight="1"/>
    <row r="33529" ht="12.75" hidden="1" customHeight="1"/>
    <row r="33530" ht="12.75" hidden="1" customHeight="1"/>
    <row r="33531" ht="12.75" hidden="1" customHeight="1"/>
    <row r="33532" ht="12.75" hidden="1" customHeight="1"/>
    <row r="33533" ht="12.75" hidden="1" customHeight="1"/>
    <row r="33534" ht="12.75" hidden="1" customHeight="1"/>
    <row r="33535" ht="12.75" hidden="1" customHeight="1"/>
    <row r="33536" ht="12.75" hidden="1" customHeight="1"/>
    <row r="33537" ht="12.75" hidden="1" customHeight="1"/>
    <row r="33538" ht="12.75" hidden="1" customHeight="1"/>
    <row r="33539" ht="12.75" hidden="1" customHeight="1"/>
    <row r="33540" ht="12.75" hidden="1" customHeight="1"/>
    <row r="33541" ht="12.75" hidden="1" customHeight="1"/>
    <row r="33542" ht="12.75" hidden="1" customHeight="1"/>
    <row r="33543" ht="12.75" hidden="1" customHeight="1"/>
    <row r="33544" ht="12.75" hidden="1" customHeight="1"/>
    <row r="33545" ht="12.75" hidden="1" customHeight="1"/>
    <row r="33546" ht="12.75" hidden="1" customHeight="1"/>
    <row r="33547" ht="12.75" hidden="1" customHeight="1"/>
    <row r="33548" ht="12.75" hidden="1" customHeight="1"/>
    <row r="33549" ht="12.75" hidden="1" customHeight="1"/>
    <row r="33550" ht="12.75" hidden="1" customHeight="1"/>
    <row r="33551" ht="12.75" hidden="1" customHeight="1"/>
    <row r="33552" ht="12.75" hidden="1" customHeight="1"/>
    <row r="33553" ht="12.75" hidden="1" customHeight="1"/>
    <row r="33554" ht="12.75" hidden="1" customHeight="1"/>
    <row r="33555" ht="12.75" hidden="1" customHeight="1"/>
    <row r="33556" ht="12.75" hidden="1" customHeight="1"/>
    <row r="33557" ht="12.75" hidden="1" customHeight="1"/>
    <row r="33558" ht="12.75" hidden="1" customHeight="1"/>
    <row r="33559" ht="12.75" hidden="1" customHeight="1"/>
    <row r="33560" ht="12.75" hidden="1" customHeight="1"/>
    <row r="33561" ht="12.75" hidden="1" customHeight="1"/>
    <row r="33562" ht="12.75" hidden="1" customHeight="1"/>
    <row r="33563" ht="12.75" hidden="1" customHeight="1"/>
    <row r="33564" ht="12.75" hidden="1" customHeight="1"/>
    <row r="33565" ht="12.75" hidden="1" customHeight="1"/>
    <row r="33566" ht="12.75" hidden="1" customHeight="1"/>
    <row r="33567" ht="12.75" hidden="1" customHeight="1"/>
    <row r="33568" ht="12.75" hidden="1" customHeight="1"/>
    <row r="33569" ht="12.75" hidden="1" customHeight="1"/>
    <row r="33570" ht="12.75" hidden="1" customHeight="1"/>
    <row r="33571" ht="12.75" hidden="1" customHeight="1"/>
    <row r="33572" ht="12.75" hidden="1" customHeight="1"/>
    <row r="33573" ht="12.75" hidden="1" customHeight="1"/>
    <row r="33574" ht="12.75" hidden="1" customHeight="1"/>
    <row r="33575" ht="12.75" hidden="1" customHeight="1"/>
    <row r="33576" ht="12.75" hidden="1" customHeight="1"/>
    <row r="33577" ht="12.75" hidden="1" customHeight="1"/>
    <row r="33578" ht="12.75" hidden="1" customHeight="1"/>
    <row r="33579" ht="12.75" hidden="1" customHeight="1"/>
    <row r="33580" ht="12.75" hidden="1" customHeight="1"/>
    <row r="33581" ht="12.75" hidden="1" customHeight="1"/>
    <row r="33582" ht="12.75" hidden="1" customHeight="1"/>
    <row r="33583" ht="12.75" hidden="1" customHeight="1"/>
    <row r="33584" ht="12.75" hidden="1" customHeight="1"/>
    <row r="33585" ht="12.75" hidden="1" customHeight="1"/>
    <row r="33586" ht="12.75" hidden="1" customHeight="1"/>
    <row r="33587" ht="12.75" hidden="1" customHeight="1"/>
    <row r="33588" ht="12.75" hidden="1" customHeight="1"/>
    <row r="33589" ht="12.75" hidden="1" customHeight="1"/>
    <row r="33590" ht="12.75" hidden="1" customHeight="1"/>
    <row r="33591" ht="12.75" hidden="1" customHeight="1"/>
    <row r="33592" ht="12.75" hidden="1" customHeight="1"/>
    <row r="33593" ht="12.75" hidden="1" customHeight="1"/>
    <row r="33594" ht="12.75" hidden="1" customHeight="1"/>
    <row r="33595" ht="12.75" hidden="1" customHeight="1"/>
    <row r="33596" ht="12.75" hidden="1" customHeight="1"/>
    <row r="33597" ht="12.75" hidden="1" customHeight="1"/>
    <row r="33598" ht="12.75" hidden="1" customHeight="1"/>
    <row r="33599" ht="12.75" hidden="1" customHeight="1"/>
    <row r="33600" ht="12.75" hidden="1" customHeight="1"/>
    <row r="33601" ht="12.75" hidden="1" customHeight="1"/>
    <row r="33602" ht="12.75" hidden="1" customHeight="1"/>
    <row r="33603" ht="12.75" hidden="1" customHeight="1"/>
    <row r="33604" ht="12.75" hidden="1" customHeight="1"/>
    <row r="33605" ht="12.75" hidden="1" customHeight="1"/>
    <row r="33606" ht="12.75" hidden="1" customHeight="1"/>
    <row r="33607" ht="12.75" hidden="1" customHeight="1"/>
    <row r="33608" ht="12.75" hidden="1" customHeight="1"/>
    <row r="33609" ht="12.75" hidden="1" customHeight="1"/>
    <row r="33610" ht="12.75" hidden="1" customHeight="1"/>
    <row r="33611" ht="12.75" hidden="1" customHeight="1"/>
    <row r="33612" ht="12.75" hidden="1" customHeight="1"/>
    <row r="33613" ht="12.75" hidden="1" customHeight="1"/>
    <row r="33614" ht="12.75" hidden="1" customHeight="1"/>
    <row r="33615" ht="12.75" hidden="1" customHeight="1"/>
    <row r="33616" ht="12.75" hidden="1" customHeight="1"/>
    <row r="33617" ht="12.75" hidden="1" customHeight="1"/>
    <row r="33618" ht="12.75" hidden="1" customHeight="1"/>
    <row r="33619" ht="12.75" hidden="1" customHeight="1"/>
    <row r="33620" ht="12.75" hidden="1" customHeight="1"/>
    <row r="33621" ht="12.75" hidden="1" customHeight="1"/>
    <row r="33622" ht="12.75" hidden="1" customHeight="1"/>
    <row r="33623" ht="12.75" hidden="1" customHeight="1"/>
    <row r="33624" ht="12.75" hidden="1" customHeight="1"/>
    <row r="33625" ht="12.75" hidden="1" customHeight="1"/>
    <row r="33626" ht="12.75" hidden="1" customHeight="1"/>
    <row r="33627" ht="12.75" hidden="1" customHeight="1"/>
    <row r="33628" ht="12.75" hidden="1" customHeight="1"/>
    <row r="33629" ht="12.75" hidden="1" customHeight="1"/>
    <row r="33630" ht="12.75" hidden="1" customHeight="1"/>
    <row r="33631" ht="12.75" hidden="1" customHeight="1"/>
    <row r="33632" ht="12.75" hidden="1" customHeight="1"/>
    <row r="33633" ht="12.75" hidden="1" customHeight="1"/>
    <row r="33634" ht="12.75" hidden="1" customHeight="1"/>
    <row r="33635" ht="12.75" hidden="1" customHeight="1"/>
    <row r="33636" ht="12.75" hidden="1" customHeight="1"/>
    <row r="33637" ht="12.75" hidden="1" customHeight="1"/>
    <row r="33638" ht="12.75" hidden="1" customHeight="1"/>
    <row r="33639" ht="12.75" hidden="1" customHeight="1"/>
    <row r="33640" ht="12.75" hidden="1" customHeight="1"/>
    <row r="33641" ht="12.75" hidden="1" customHeight="1"/>
    <row r="33642" ht="12.75" hidden="1" customHeight="1"/>
    <row r="33643" ht="12.75" hidden="1" customHeight="1"/>
    <row r="33644" ht="12.75" hidden="1" customHeight="1"/>
    <row r="33645" ht="12.75" hidden="1" customHeight="1"/>
    <row r="33646" ht="12.75" hidden="1" customHeight="1"/>
    <row r="33647" ht="12.75" hidden="1" customHeight="1"/>
    <row r="33648" ht="12.75" hidden="1" customHeight="1"/>
    <row r="33649" ht="12.75" hidden="1" customHeight="1"/>
    <row r="33650" ht="12.75" hidden="1" customHeight="1"/>
    <row r="33651" ht="12.75" hidden="1" customHeight="1"/>
    <row r="33652" ht="12.75" hidden="1" customHeight="1"/>
    <row r="33653" ht="12.75" hidden="1" customHeight="1"/>
    <row r="33654" ht="12.75" hidden="1" customHeight="1"/>
    <row r="33655" ht="12.75" hidden="1" customHeight="1"/>
    <row r="33656" ht="12.75" hidden="1" customHeight="1"/>
    <row r="33657" ht="12.75" hidden="1" customHeight="1"/>
    <row r="33658" ht="12.75" hidden="1" customHeight="1"/>
    <row r="33659" ht="12.75" hidden="1" customHeight="1"/>
    <row r="33660" ht="12.75" hidden="1" customHeight="1"/>
    <row r="33661" ht="12.75" hidden="1" customHeight="1"/>
    <row r="33662" ht="12.75" hidden="1" customHeight="1"/>
    <row r="33663" ht="12.75" hidden="1" customHeight="1"/>
    <row r="33664" ht="12.75" hidden="1" customHeight="1"/>
    <row r="33665" ht="12.75" hidden="1" customHeight="1"/>
    <row r="33666" ht="12.75" hidden="1" customHeight="1"/>
    <row r="33667" ht="12.75" hidden="1" customHeight="1"/>
    <row r="33668" ht="12.75" hidden="1" customHeight="1"/>
    <row r="33669" ht="12.75" hidden="1" customHeight="1"/>
    <row r="33670" ht="12.75" hidden="1" customHeight="1"/>
    <row r="33671" ht="12.75" hidden="1" customHeight="1"/>
    <row r="33672" ht="12.75" hidden="1" customHeight="1"/>
    <row r="33673" ht="12.75" hidden="1" customHeight="1"/>
    <row r="33674" ht="12.75" hidden="1" customHeight="1"/>
    <row r="33675" ht="12.75" hidden="1" customHeight="1"/>
    <row r="33676" ht="12.75" hidden="1" customHeight="1"/>
    <row r="33677" ht="12.75" hidden="1" customHeight="1"/>
    <row r="33678" ht="12.75" hidden="1" customHeight="1"/>
    <row r="33679" ht="12.75" hidden="1" customHeight="1"/>
    <row r="33680" ht="12.75" hidden="1" customHeight="1"/>
    <row r="33681" ht="12.75" hidden="1" customHeight="1"/>
    <row r="33682" ht="12.75" hidden="1" customHeight="1"/>
    <row r="33683" ht="12.75" hidden="1" customHeight="1"/>
    <row r="33684" ht="12.75" hidden="1" customHeight="1"/>
    <row r="33685" ht="12.75" hidden="1" customHeight="1"/>
    <row r="33686" ht="12.75" hidden="1" customHeight="1"/>
    <row r="33687" ht="12.75" hidden="1" customHeight="1"/>
    <row r="33688" ht="12.75" hidden="1" customHeight="1"/>
    <row r="33689" ht="12.75" hidden="1" customHeight="1"/>
    <row r="33690" ht="12.75" hidden="1" customHeight="1"/>
    <row r="33691" ht="12.75" hidden="1" customHeight="1"/>
    <row r="33692" ht="12.75" hidden="1" customHeight="1"/>
    <row r="33693" ht="12.75" hidden="1" customHeight="1"/>
    <row r="33694" ht="12.75" hidden="1" customHeight="1"/>
    <row r="33695" ht="12.75" hidden="1" customHeight="1"/>
    <row r="33696" ht="12.75" hidden="1" customHeight="1"/>
    <row r="33697" ht="12.75" hidden="1" customHeight="1"/>
    <row r="33698" ht="12.75" hidden="1" customHeight="1"/>
    <row r="33699" ht="12.75" hidden="1" customHeight="1"/>
    <row r="33700" ht="12.75" hidden="1" customHeight="1"/>
    <row r="33701" ht="12.75" hidden="1" customHeight="1"/>
    <row r="33702" ht="12.75" hidden="1" customHeight="1"/>
    <row r="33703" ht="12.75" hidden="1" customHeight="1"/>
    <row r="33704" ht="12.75" hidden="1" customHeight="1"/>
    <row r="33705" ht="12.75" hidden="1" customHeight="1"/>
    <row r="33706" ht="12.75" hidden="1" customHeight="1"/>
    <row r="33707" ht="12.75" hidden="1" customHeight="1"/>
    <row r="33708" ht="12.75" hidden="1" customHeight="1"/>
    <row r="33709" ht="12.75" hidden="1" customHeight="1"/>
    <row r="33710" ht="12.75" hidden="1" customHeight="1"/>
    <row r="33711" ht="12.75" hidden="1" customHeight="1"/>
    <row r="33712" ht="12.75" hidden="1" customHeight="1"/>
    <row r="33713" ht="12.75" hidden="1" customHeight="1"/>
    <row r="33714" ht="12.75" hidden="1" customHeight="1"/>
    <row r="33715" ht="12.75" hidden="1" customHeight="1"/>
    <row r="33716" ht="12.75" hidden="1" customHeight="1"/>
    <row r="33717" ht="12.75" hidden="1" customHeight="1"/>
    <row r="33718" ht="12.75" hidden="1" customHeight="1"/>
    <row r="33719" ht="12.75" hidden="1" customHeight="1"/>
    <row r="33720" ht="12.75" hidden="1" customHeight="1"/>
    <row r="33721" ht="12.75" hidden="1" customHeight="1"/>
    <row r="33722" ht="12.75" hidden="1" customHeight="1"/>
    <row r="33723" ht="12.75" hidden="1" customHeight="1"/>
    <row r="33724" ht="12.75" hidden="1" customHeight="1"/>
    <row r="33725" ht="12.75" hidden="1" customHeight="1"/>
    <row r="33726" ht="12.75" hidden="1" customHeight="1"/>
    <row r="33727" ht="12.75" hidden="1" customHeight="1"/>
    <row r="33728" ht="12.75" hidden="1" customHeight="1"/>
    <row r="33729" ht="12.75" hidden="1" customHeight="1"/>
    <row r="33730" ht="12.75" hidden="1" customHeight="1"/>
    <row r="33731" ht="12.75" hidden="1" customHeight="1"/>
    <row r="33732" ht="12.75" hidden="1" customHeight="1"/>
    <row r="33733" ht="12.75" hidden="1" customHeight="1"/>
    <row r="33734" ht="12.75" hidden="1" customHeight="1"/>
    <row r="33735" ht="12.75" hidden="1" customHeight="1"/>
    <row r="33736" ht="12.75" hidden="1" customHeight="1"/>
    <row r="33737" ht="12.75" hidden="1" customHeight="1"/>
    <row r="33738" ht="12.75" hidden="1" customHeight="1"/>
    <row r="33739" ht="12.75" hidden="1" customHeight="1"/>
    <row r="33740" ht="12.75" hidden="1" customHeight="1"/>
    <row r="33741" ht="12.75" hidden="1" customHeight="1"/>
    <row r="33742" ht="12.75" hidden="1" customHeight="1"/>
    <row r="33743" ht="12.75" hidden="1" customHeight="1"/>
    <row r="33744" ht="12.75" hidden="1" customHeight="1"/>
    <row r="33745" ht="12.75" hidden="1" customHeight="1"/>
    <row r="33746" ht="12.75" hidden="1" customHeight="1"/>
    <row r="33747" ht="12.75" hidden="1" customHeight="1"/>
    <row r="33748" ht="12.75" hidden="1" customHeight="1"/>
    <row r="33749" ht="12.75" hidden="1" customHeight="1"/>
    <row r="33750" ht="12.75" hidden="1" customHeight="1"/>
    <row r="33751" ht="12.75" hidden="1" customHeight="1"/>
    <row r="33752" ht="12.75" hidden="1" customHeight="1"/>
    <row r="33753" ht="12.75" hidden="1" customHeight="1"/>
    <row r="33754" ht="12.75" hidden="1" customHeight="1"/>
    <row r="33755" ht="12.75" hidden="1" customHeight="1"/>
    <row r="33756" ht="12.75" hidden="1" customHeight="1"/>
    <row r="33757" ht="12.75" hidden="1" customHeight="1"/>
    <row r="33758" ht="12.75" hidden="1" customHeight="1"/>
    <row r="33759" ht="12.75" hidden="1" customHeight="1"/>
    <row r="33760" ht="12.75" hidden="1" customHeight="1"/>
    <row r="33761" ht="12.75" hidden="1" customHeight="1"/>
    <row r="33762" ht="12.75" hidden="1" customHeight="1"/>
    <row r="33763" ht="12.75" hidden="1" customHeight="1"/>
    <row r="33764" ht="12.75" hidden="1" customHeight="1"/>
    <row r="33765" ht="12.75" hidden="1" customHeight="1"/>
    <row r="33766" ht="12.75" hidden="1" customHeight="1"/>
    <row r="33767" ht="12.75" hidden="1" customHeight="1"/>
    <row r="33768" ht="12.75" hidden="1" customHeight="1"/>
    <row r="33769" ht="12.75" hidden="1" customHeight="1"/>
    <row r="33770" ht="12.75" hidden="1" customHeight="1"/>
    <row r="33771" ht="12.75" hidden="1" customHeight="1"/>
    <row r="33772" ht="12.75" hidden="1" customHeight="1"/>
    <row r="33773" ht="12.75" hidden="1" customHeight="1"/>
    <row r="33774" ht="12.75" hidden="1" customHeight="1"/>
    <row r="33775" ht="12.75" hidden="1" customHeight="1"/>
    <row r="33776" ht="12.75" hidden="1" customHeight="1"/>
    <row r="33777" ht="12.75" hidden="1" customHeight="1"/>
    <row r="33778" ht="12.75" hidden="1" customHeight="1"/>
    <row r="33779" ht="12.75" hidden="1" customHeight="1"/>
    <row r="33780" ht="12.75" hidden="1" customHeight="1"/>
    <row r="33781" ht="12.75" hidden="1" customHeight="1"/>
    <row r="33782" ht="12.75" hidden="1" customHeight="1"/>
    <row r="33783" ht="12.75" hidden="1" customHeight="1"/>
    <row r="33784" ht="12.75" hidden="1" customHeight="1"/>
    <row r="33785" ht="12.75" hidden="1" customHeight="1"/>
    <row r="33786" ht="12.75" hidden="1" customHeight="1"/>
    <row r="33787" ht="12.75" hidden="1" customHeight="1"/>
    <row r="33788" ht="12.75" hidden="1" customHeight="1"/>
    <row r="33789" ht="12.75" hidden="1" customHeight="1"/>
    <row r="33790" ht="12.75" hidden="1" customHeight="1"/>
    <row r="33791" ht="12.75" hidden="1" customHeight="1"/>
    <row r="33792" ht="12.75" hidden="1" customHeight="1"/>
    <row r="33793" ht="12.75" hidden="1" customHeight="1"/>
    <row r="33794" ht="12.75" hidden="1" customHeight="1"/>
    <row r="33795" ht="12.75" hidden="1" customHeight="1"/>
    <row r="33796" ht="12.75" hidden="1" customHeight="1"/>
    <row r="33797" ht="12.75" hidden="1" customHeight="1"/>
    <row r="33798" ht="12.75" hidden="1" customHeight="1"/>
    <row r="33799" ht="12.75" hidden="1" customHeight="1"/>
    <row r="33800" ht="12.75" hidden="1" customHeight="1"/>
    <row r="33801" ht="12.75" hidden="1" customHeight="1"/>
    <row r="33802" ht="12.75" hidden="1" customHeight="1"/>
    <row r="33803" ht="12.75" hidden="1" customHeight="1"/>
    <row r="33804" ht="12.75" hidden="1" customHeight="1"/>
    <row r="33805" ht="12.75" hidden="1" customHeight="1"/>
    <row r="33806" ht="12.75" hidden="1" customHeight="1"/>
    <row r="33807" ht="12.75" hidden="1" customHeight="1"/>
    <row r="33808" ht="12.75" hidden="1" customHeight="1"/>
    <row r="33809" ht="12.75" hidden="1" customHeight="1"/>
    <row r="33810" ht="12.75" hidden="1" customHeight="1"/>
    <row r="33811" ht="12.75" hidden="1" customHeight="1"/>
    <row r="33812" ht="12.75" hidden="1" customHeight="1"/>
    <row r="33813" ht="12.75" hidden="1" customHeight="1"/>
    <row r="33814" ht="12.75" hidden="1" customHeight="1"/>
    <row r="33815" ht="12.75" hidden="1" customHeight="1"/>
    <row r="33816" ht="12.75" hidden="1" customHeight="1"/>
    <row r="33817" ht="12.75" hidden="1" customHeight="1"/>
    <row r="33818" ht="12.75" hidden="1" customHeight="1"/>
    <row r="33819" ht="12.75" hidden="1" customHeight="1"/>
    <row r="33820" ht="12.75" hidden="1" customHeight="1"/>
    <row r="33821" ht="12.75" hidden="1" customHeight="1"/>
    <row r="33822" ht="12.75" hidden="1" customHeight="1"/>
    <row r="33823" ht="12.75" hidden="1" customHeight="1"/>
    <row r="33824" ht="12.75" hidden="1" customHeight="1"/>
    <row r="33825" ht="12.75" hidden="1" customHeight="1"/>
    <row r="33826" ht="12.75" hidden="1" customHeight="1"/>
    <row r="33827" ht="12.75" hidden="1" customHeight="1"/>
    <row r="33828" ht="12.75" hidden="1" customHeight="1"/>
    <row r="33829" ht="12.75" hidden="1" customHeight="1"/>
    <row r="33830" ht="12.75" hidden="1" customHeight="1"/>
    <row r="33831" ht="12.75" hidden="1" customHeight="1"/>
    <row r="33832" ht="12.75" hidden="1" customHeight="1"/>
    <row r="33833" ht="12.75" hidden="1" customHeight="1"/>
    <row r="33834" ht="12.75" hidden="1" customHeight="1"/>
    <row r="33835" ht="12.75" hidden="1" customHeight="1"/>
    <row r="33836" ht="12.75" hidden="1" customHeight="1"/>
    <row r="33837" ht="12.75" hidden="1" customHeight="1"/>
    <row r="33838" ht="12.75" hidden="1" customHeight="1"/>
    <row r="33839" ht="12.75" hidden="1" customHeight="1"/>
    <row r="33840" ht="12.75" hidden="1" customHeight="1"/>
    <row r="33841" ht="12.75" hidden="1" customHeight="1"/>
    <row r="33842" ht="12.75" hidden="1" customHeight="1"/>
    <row r="33843" ht="12.75" hidden="1" customHeight="1"/>
    <row r="33844" ht="12.75" hidden="1" customHeight="1"/>
    <row r="33845" ht="12.75" hidden="1" customHeight="1"/>
    <row r="33846" ht="12.75" hidden="1" customHeight="1"/>
    <row r="33847" ht="12.75" hidden="1" customHeight="1"/>
    <row r="33848" ht="12.75" hidden="1" customHeight="1"/>
    <row r="33849" ht="12.75" hidden="1" customHeight="1"/>
    <row r="33850" ht="12.75" hidden="1" customHeight="1"/>
    <row r="33851" ht="12.75" hidden="1" customHeight="1"/>
    <row r="33852" ht="12.75" hidden="1" customHeight="1"/>
    <row r="33853" ht="12.75" hidden="1" customHeight="1"/>
    <row r="33854" ht="12.75" hidden="1" customHeight="1"/>
    <row r="33855" ht="12.75" hidden="1" customHeight="1"/>
    <row r="33856" ht="12.75" hidden="1" customHeight="1"/>
    <row r="33857" ht="12.75" hidden="1" customHeight="1"/>
    <row r="33858" ht="12.75" hidden="1" customHeight="1"/>
    <row r="33859" ht="12.75" hidden="1" customHeight="1"/>
    <row r="33860" ht="12.75" hidden="1" customHeight="1"/>
    <row r="33861" ht="12.75" hidden="1" customHeight="1"/>
    <row r="33862" ht="12.75" hidden="1" customHeight="1"/>
    <row r="33863" ht="12.75" hidden="1" customHeight="1"/>
    <row r="33864" ht="12.75" hidden="1" customHeight="1"/>
    <row r="33865" ht="12.75" hidden="1" customHeight="1"/>
    <row r="33866" ht="12.75" hidden="1" customHeight="1"/>
    <row r="33867" ht="12.75" hidden="1" customHeight="1"/>
    <row r="33868" ht="12.75" hidden="1" customHeight="1"/>
    <row r="33869" ht="12.75" hidden="1" customHeight="1"/>
    <row r="33870" ht="12.75" hidden="1" customHeight="1"/>
    <row r="33871" ht="12.75" hidden="1" customHeight="1"/>
    <row r="33872" ht="12.75" hidden="1" customHeight="1"/>
    <row r="33873" ht="12.75" hidden="1" customHeight="1"/>
    <row r="33874" ht="12.75" hidden="1" customHeight="1"/>
    <row r="33875" ht="12.75" hidden="1" customHeight="1"/>
    <row r="33876" ht="12.75" hidden="1" customHeight="1"/>
    <row r="33877" ht="12.75" hidden="1" customHeight="1"/>
    <row r="33878" ht="12.75" hidden="1" customHeight="1"/>
    <row r="33879" ht="12.75" hidden="1" customHeight="1"/>
    <row r="33880" ht="12.75" hidden="1" customHeight="1"/>
    <row r="33881" ht="12.75" hidden="1" customHeight="1"/>
    <row r="33882" ht="12.75" hidden="1" customHeight="1"/>
    <row r="33883" ht="12.75" hidden="1" customHeight="1"/>
    <row r="33884" ht="12.75" hidden="1" customHeight="1"/>
    <row r="33885" ht="12.75" hidden="1" customHeight="1"/>
    <row r="33886" ht="12.75" hidden="1" customHeight="1"/>
    <row r="33887" ht="12.75" hidden="1" customHeight="1"/>
    <row r="33888" ht="12.75" hidden="1" customHeight="1"/>
    <row r="33889" ht="12.75" hidden="1" customHeight="1"/>
    <row r="33890" ht="12.75" hidden="1" customHeight="1"/>
    <row r="33891" ht="12.75" hidden="1" customHeight="1"/>
    <row r="33892" ht="12.75" hidden="1" customHeight="1"/>
    <row r="33893" ht="12.75" hidden="1" customHeight="1"/>
    <row r="33894" ht="12.75" hidden="1" customHeight="1"/>
    <row r="33895" ht="12.75" hidden="1" customHeight="1"/>
    <row r="33896" ht="12.75" hidden="1" customHeight="1"/>
    <row r="33897" ht="12.75" hidden="1" customHeight="1"/>
    <row r="33898" ht="12.75" hidden="1" customHeight="1"/>
    <row r="33899" ht="12.75" hidden="1" customHeight="1"/>
    <row r="33900" ht="12.75" hidden="1" customHeight="1"/>
    <row r="33901" ht="12.75" hidden="1" customHeight="1"/>
    <row r="33902" ht="12.75" hidden="1" customHeight="1"/>
    <row r="33903" ht="12.75" hidden="1" customHeight="1"/>
    <row r="33904" ht="12.75" hidden="1" customHeight="1"/>
    <row r="33905" ht="12.75" hidden="1" customHeight="1"/>
    <row r="33906" ht="12.75" hidden="1" customHeight="1"/>
    <row r="33907" ht="12.75" hidden="1" customHeight="1"/>
    <row r="33908" ht="12.75" hidden="1" customHeight="1"/>
    <row r="33909" ht="12.75" hidden="1" customHeight="1"/>
    <row r="33910" ht="12.75" hidden="1" customHeight="1"/>
    <row r="33911" ht="12.75" hidden="1" customHeight="1"/>
    <row r="33912" ht="12.75" hidden="1" customHeight="1"/>
    <row r="33913" ht="12.75" hidden="1" customHeight="1"/>
    <row r="33914" ht="12.75" hidden="1" customHeight="1"/>
    <row r="33915" ht="12.75" hidden="1" customHeight="1"/>
    <row r="33916" ht="12.75" hidden="1" customHeight="1"/>
    <row r="33917" ht="12.75" hidden="1" customHeight="1"/>
    <row r="33918" ht="12.75" hidden="1" customHeight="1"/>
    <row r="33919" ht="12.75" hidden="1" customHeight="1"/>
    <row r="33920" ht="12.75" hidden="1" customHeight="1"/>
    <row r="33921" ht="12.75" hidden="1" customHeight="1"/>
    <row r="33922" ht="12.75" hidden="1" customHeight="1"/>
    <row r="33923" ht="12.75" hidden="1" customHeight="1"/>
    <row r="33924" ht="12.75" hidden="1" customHeight="1"/>
    <row r="33925" ht="12.75" hidden="1" customHeight="1"/>
    <row r="33926" ht="12.75" hidden="1" customHeight="1"/>
    <row r="33927" ht="12.75" hidden="1" customHeight="1"/>
    <row r="33928" ht="12.75" hidden="1" customHeight="1"/>
    <row r="33929" ht="12.75" hidden="1" customHeight="1"/>
    <row r="33930" ht="12.75" hidden="1" customHeight="1"/>
    <row r="33931" ht="12.75" hidden="1" customHeight="1"/>
    <row r="33932" ht="12.75" hidden="1" customHeight="1"/>
    <row r="33933" ht="12.75" hidden="1" customHeight="1"/>
    <row r="33934" ht="12.75" hidden="1" customHeight="1"/>
    <row r="33935" ht="12.75" hidden="1" customHeight="1"/>
    <row r="33936" ht="12.75" hidden="1" customHeight="1"/>
    <row r="33937" ht="12.75" hidden="1" customHeight="1"/>
    <row r="33938" ht="12.75" hidden="1" customHeight="1"/>
    <row r="33939" ht="12.75" hidden="1" customHeight="1"/>
    <row r="33940" ht="12.75" hidden="1" customHeight="1"/>
    <row r="33941" ht="12.75" hidden="1" customHeight="1"/>
    <row r="33942" ht="12.75" hidden="1" customHeight="1"/>
    <row r="33943" ht="12.75" hidden="1" customHeight="1"/>
    <row r="33944" ht="12.75" hidden="1" customHeight="1"/>
    <row r="33945" ht="12.75" hidden="1" customHeight="1"/>
    <row r="33946" ht="12.75" hidden="1" customHeight="1"/>
    <row r="33947" ht="12.75" hidden="1" customHeight="1"/>
    <row r="33948" ht="12.75" hidden="1" customHeight="1"/>
    <row r="33949" ht="12.75" hidden="1" customHeight="1"/>
    <row r="33950" ht="12.75" hidden="1" customHeight="1"/>
    <row r="33951" ht="12.75" hidden="1" customHeight="1"/>
    <row r="33952" ht="12.75" hidden="1" customHeight="1"/>
    <row r="33953" ht="12.75" hidden="1" customHeight="1"/>
    <row r="33954" ht="12.75" hidden="1" customHeight="1"/>
    <row r="33955" ht="12.75" hidden="1" customHeight="1"/>
    <row r="33956" ht="12.75" hidden="1" customHeight="1"/>
    <row r="33957" ht="12.75" hidden="1" customHeight="1"/>
    <row r="33958" ht="12.75" hidden="1" customHeight="1"/>
    <row r="33959" ht="12.75" hidden="1" customHeight="1"/>
    <row r="33960" ht="12.75" hidden="1" customHeight="1"/>
    <row r="33961" ht="12.75" hidden="1" customHeight="1"/>
    <row r="33962" ht="12.75" hidden="1" customHeight="1"/>
    <row r="33963" ht="12.75" hidden="1" customHeight="1"/>
    <row r="33964" ht="12.75" hidden="1" customHeight="1"/>
    <row r="33965" ht="12.75" hidden="1" customHeight="1"/>
    <row r="33966" ht="12.75" hidden="1" customHeight="1"/>
    <row r="33967" ht="12.75" hidden="1" customHeight="1"/>
    <row r="33968" ht="12.75" hidden="1" customHeight="1"/>
    <row r="33969" ht="12.75" hidden="1" customHeight="1"/>
    <row r="33970" ht="12.75" hidden="1" customHeight="1"/>
    <row r="33971" ht="12.75" hidden="1" customHeight="1"/>
    <row r="33972" ht="12.75" hidden="1" customHeight="1"/>
    <row r="33973" ht="12.75" hidden="1" customHeight="1"/>
    <row r="33974" ht="12.75" hidden="1" customHeight="1"/>
    <row r="33975" ht="12.75" hidden="1" customHeight="1"/>
    <row r="33976" ht="12.75" hidden="1" customHeight="1"/>
    <row r="33977" ht="12.75" hidden="1" customHeight="1"/>
    <row r="33978" ht="12.75" hidden="1" customHeight="1"/>
    <row r="33979" ht="12.75" hidden="1" customHeight="1"/>
    <row r="33980" ht="12.75" hidden="1" customHeight="1"/>
    <row r="33981" ht="12.75" hidden="1" customHeight="1"/>
    <row r="33982" ht="12.75" hidden="1" customHeight="1"/>
    <row r="33983" ht="12.75" hidden="1" customHeight="1"/>
    <row r="33984" ht="12.75" hidden="1" customHeight="1"/>
    <row r="33985" ht="12.75" hidden="1" customHeight="1"/>
    <row r="33986" ht="12.75" hidden="1" customHeight="1"/>
    <row r="33987" ht="12.75" hidden="1" customHeight="1"/>
    <row r="33988" ht="12.75" hidden="1" customHeight="1"/>
    <row r="33989" ht="12.75" hidden="1" customHeight="1"/>
    <row r="33990" ht="12.75" hidden="1" customHeight="1"/>
    <row r="33991" ht="12.75" hidden="1" customHeight="1"/>
    <row r="33992" ht="12.75" hidden="1" customHeight="1"/>
    <row r="33993" ht="12.75" hidden="1" customHeight="1"/>
    <row r="33994" ht="12.75" hidden="1" customHeight="1"/>
    <row r="33995" ht="12.75" hidden="1" customHeight="1"/>
    <row r="33996" ht="12.75" hidden="1" customHeight="1"/>
    <row r="33997" ht="12.75" hidden="1" customHeight="1"/>
    <row r="33998" ht="12.75" hidden="1" customHeight="1"/>
    <row r="33999" ht="12.75" hidden="1" customHeight="1"/>
    <row r="34000" ht="12.75" hidden="1" customHeight="1"/>
    <row r="34001" ht="12.75" hidden="1" customHeight="1"/>
    <row r="34002" ht="12.75" hidden="1" customHeight="1"/>
    <row r="34003" ht="12.75" hidden="1" customHeight="1"/>
    <row r="34004" ht="12.75" hidden="1" customHeight="1"/>
    <row r="34005" ht="12.75" hidden="1" customHeight="1"/>
    <row r="34006" ht="12.75" hidden="1" customHeight="1"/>
    <row r="34007" ht="12.75" hidden="1" customHeight="1"/>
    <row r="34008" ht="12.75" hidden="1" customHeight="1"/>
    <row r="34009" ht="12.75" hidden="1" customHeight="1"/>
    <row r="34010" ht="12.75" hidden="1" customHeight="1"/>
    <row r="34011" ht="12.75" hidden="1" customHeight="1"/>
    <row r="34012" ht="12.75" hidden="1" customHeight="1"/>
    <row r="34013" ht="12.75" hidden="1" customHeight="1"/>
    <row r="34014" ht="12.75" hidden="1" customHeight="1"/>
    <row r="34015" ht="12.75" hidden="1" customHeight="1"/>
    <row r="34016" ht="12.75" hidden="1" customHeight="1"/>
    <row r="34017" ht="12.75" hidden="1" customHeight="1"/>
    <row r="34018" ht="12.75" hidden="1" customHeight="1"/>
    <row r="34019" ht="12.75" hidden="1" customHeight="1"/>
    <row r="34020" ht="12.75" hidden="1" customHeight="1"/>
    <row r="34021" ht="12.75" hidden="1" customHeight="1"/>
    <row r="34022" ht="12.75" hidden="1" customHeight="1"/>
    <row r="34023" ht="12.75" hidden="1" customHeight="1"/>
    <row r="34024" ht="12.75" hidden="1" customHeight="1"/>
    <row r="34025" ht="12.75" hidden="1" customHeight="1"/>
    <row r="34026" ht="12.75" hidden="1" customHeight="1"/>
    <row r="34027" ht="12.75" hidden="1" customHeight="1"/>
    <row r="34028" ht="12.75" hidden="1" customHeight="1"/>
    <row r="34029" ht="12.75" hidden="1" customHeight="1"/>
    <row r="34030" ht="12.75" hidden="1" customHeight="1"/>
    <row r="34031" ht="12.75" hidden="1" customHeight="1"/>
    <row r="34032" ht="12.75" hidden="1" customHeight="1"/>
    <row r="34033" ht="12.75" hidden="1" customHeight="1"/>
    <row r="34034" ht="12.75" hidden="1" customHeight="1"/>
    <row r="34035" ht="12.75" hidden="1" customHeight="1"/>
    <row r="34036" ht="12.75" hidden="1" customHeight="1"/>
    <row r="34037" ht="12.75" hidden="1" customHeight="1"/>
    <row r="34038" ht="12.75" hidden="1" customHeight="1"/>
    <row r="34039" ht="12.75" hidden="1" customHeight="1"/>
    <row r="34040" ht="12.75" hidden="1" customHeight="1"/>
    <row r="34041" ht="12.75" hidden="1" customHeight="1"/>
    <row r="34042" ht="12.75" hidden="1" customHeight="1"/>
    <row r="34043" ht="12.75" hidden="1" customHeight="1"/>
    <row r="34044" ht="12.75" hidden="1" customHeight="1"/>
    <row r="34045" ht="12.75" hidden="1" customHeight="1"/>
    <row r="34046" ht="12.75" hidden="1" customHeight="1"/>
    <row r="34047" ht="12.75" hidden="1" customHeight="1"/>
    <row r="34048" ht="12.75" hidden="1" customHeight="1"/>
    <row r="34049" ht="12.75" hidden="1" customHeight="1"/>
    <row r="34050" ht="12.75" hidden="1" customHeight="1"/>
    <row r="34051" ht="12.75" hidden="1" customHeight="1"/>
    <row r="34052" ht="12.75" hidden="1" customHeight="1"/>
    <row r="34053" ht="12.75" hidden="1" customHeight="1"/>
    <row r="34054" ht="12.75" hidden="1" customHeight="1"/>
    <row r="34055" ht="12.75" hidden="1" customHeight="1"/>
    <row r="34056" ht="12.75" hidden="1" customHeight="1"/>
    <row r="34057" ht="12.75" hidden="1" customHeight="1"/>
    <row r="34058" ht="12.75" hidden="1" customHeight="1"/>
    <row r="34059" ht="12.75" hidden="1" customHeight="1"/>
    <row r="34060" ht="12.75" hidden="1" customHeight="1"/>
    <row r="34061" ht="12.75" hidden="1" customHeight="1"/>
    <row r="34062" ht="12.75" hidden="1" customHeight="1"/>
    <row r="34063" ht="12.75" hidden="1" customHeight="1"/>
    <row r="34064" ht="12.75" hidden="1" customHeight="1"/>
    <row r="34065" ht="12.75" hidden="1" customHeight="1"/>
    <row r="34066" ht="12.75" hidden="1" customHeight="1"/>
    <row r="34067" ht="12.75" hidden="1" customHeight="1"/>
    <row r="34068" ht="12.75" hidden="1" customHeight="1"/>
    <row r="34069" ht="12.75" hidden="1" customHeight="1"/>
    <row r="34070" ht="12.75" hidden="1" customHeight="1"/>
    <row r="34071" ht="12.75" hidden="1" customHeight="1"/>
    <row r="34072" ht="12.75" hidden="1" customHeight="1"/>
    <row r="34073" ht="12.75" hidden="1" customHeight="1"/>
    <row r="34074" ht="12.75" hidden="1" customHeight="1"/>
    <row r="34075" ht="12.75" hidden="1" customHeight="1"/>
    <row r="34076" ht="12.75" hidden="1" customHeight="1"/>
    <row r="34077" ht="12.75" hidden="1" customHeight="1"/>
    <row r="34078" ht="12.75" hidden="1" customHeight="1"/>
    <row r="34079" ht="12.75" hidden="1" customHeight="1"/>
    <row r="34080" ht="12.75" hidden="1" customHeight="1"/>
    <row r="34081" ht="12.75" hidden="1" customHeight="1"/>
    <row r="34082" ht="12.75" hidden="1" customHeight="1"/>
    <row r="34083" ht="12.75" hidden="1" customHeight="1"/>
    <row r="34084" ht="12.75" hidden="1" customHeight="1"/>
    <row r="34085" ht="12.75" hidden="1" customHeight="1"/>
    <row r="34086" ht="12.75" hidden="1" customHeight="1"/>
    <row r="34087" ht="12.75" hidden="1" customHeight="1"/>
    <row r="34088" ht="12.75" hidden="1" customHeight="1"/>
    <row r="34089" ht="12.75" hidden="1" customHeight="1"/>
    <row r="34090" ht="12.75" hidden="1" customHeight="1"/>
    <row r="34091" ht="12.75" hidden="1" customHeight="1"/>
    <row r="34092" ht="12.75" hidden="1" customHeight="1"/>
    <row r="34093" ht="12.75" hidden="1" customHeight="1"/>
    <row r="34094" ht="12.75" hidden="1" customHeight="1"/>
    <row r="34095" ht="12.75" hidden="1" customHeight="1"/>
    <row r="34096" ht="12.75" hidden="1" customHeight="1"/>
    <row r="34097" ht="12.75" hidden="1" customHeight="1"/>
    <row r="34098" ht="12.75" hidden="1" customHeight="1"/>
    <row r="34099" ht="12.75" hidden="1" customHeight="1"/>
    <row r="34100" ht="12.75" hidden="1" customHeight="1"/>
    <row r="34101" ht="12.75" hidden="1" customHeight="1"/>
    <row r="34102" ht="12.75" hidden="1" customHeight="1"/>
    <row r="34103" ht="12.75" hidden="1" customHeight="1"/>
    <row r="34104" ht="12.75" hidden="1" customHeight="1"/>
    <row r="34105" ht="12.75" hidden="1" customHeight="1"/>
    <row r="34106" ht="12.75" hidden="1" customHeight="1"/>
    <row r="34107" ht="12.75" hidden="1" customHeight="1"/>
    <row r="34108" ht="12.75" hidden="1" customHeight="1"/>
    <row r="34109" ht="12.75" hidden="1" customHeight="1"/>
    <row r="34110" ht="12.75" hidden="1" customHeight="1"/>
    <row r="34111" ht="12.75" hidden="1" customHeight="1"/>
    <row r="34112" ht="12.75" hidden="1" customHeight="1"/>
    <row r="34113" ht="12.75" hidden="1" customHeight="1"/>
    <row r="34114" ht="12.75" hidden="1" customHeight="1"/>
    <row r="34115" ht="12.75" hidden="1" customHeight="1"/>
    <row r="34116" ht="12.75" hidden="1" customHeight="1"/>
    <row r="34117" ht="12.75" hidden="1" customHeight="1"/>
    <row r="34118" ht="12.75" hidden="1" customHeight="1"/>
    <row r="34119" ht="12.75" hidden="1" customHeight="1"/>
    <row r="34120" ht="12.75" hidden="1" customHeight="1"/>
    <row r="34121" ht="12.75" hidden="1" customHeight="1"/>
    <row r="34122" ht="12.75" hidden="1" customHeight="1"/>
    <row r="34123" ht="12.75" hidden="1" customHeight="1"/>
    <row r="34124" ht="12.75" hidden="1" customHeight="1"/>
    <row r="34125" ht="12.75" hidden="1" customHeight="1"/>
    <row r="34126" ht="12.75" hidden="1" customHeight="1"/>
    <row r="34127" ht="12.75" hidden="1" customHeight="1"/>
    <row r="34128" ht="12.75" hidden="1" customHeight="1"/>
    <row r="34129" ht="12.75" hidden="1" customHeight="1"/>
    <row r="34130" ht="12.75" hidden="1" customHeight="1"/>
    <row r="34131" ht="12.75" hidden="1" customHeight="1"/>
    <row r="34132" ht="12.75" hidden="1" customHeight="1"/>
    <row r="34133" ht="12.75" hidden="1" customHeight="1"/>
    <row r="34134" ht="12.75" hidden="1" customHeight="1"/>
    <row r="34135" ht="12.75" hidden="1" customHeight="1"/>
    <row r="34136" ht="12.75" hidden="1" customHeight="1"/>
    <row r="34137" ht="12.75" hidden="1" customHeight="1"/>
    <row r="34138" ht="12.75" hidden="1" customHeight="1"/>
    <row r="34139" ht="12.75" hidden="1" customHeight="1"/>
    <row r="34140" ht="12.75" hidden="1" customHeight="1"/>
    <row r="34141" ht="12.75" hidden="1" customHeight="1"/>
    <row r="34142" ht="12.75" hidden="1" customHeight="1"/>
    <row r="34143" ht="12.75" hidden="1" customHeight="1"/>
    <row r="34144" ht="12.75" hidden="1" customHeight="1"/>
    <row r="34145" ht="12.75" hidden="1" customHeight="1"/>
    <row r="34146" ht="12.75" hidden="1" customHeight="1"/>
    <row r="34147" ht="12.75" hidden="1" customHeight="1"/>
    <row r="34148" ht="12.75" hidden="1" customHeight="1"/>
    <row r="34149" ht="12.75" hidden="1" customHeight="1"/>
    <row r="34150" ht="12.75" hidden="1" customHeight="1"/>
    <row r="34151" ht="12.75" hidden="1" customHeight="1"/>
    <row r="34152" ht="12.75" hidden="1" customHeight="1"/>
    <row r="34153" ht="12.75" hidden="1" customHeight="1"/>
    <row r="34154" ht="12.75" hidden="1" customHeight="1"/>
    <row r="34155" ht="12.75" hidden="1" customHeight="1"/>
    <row r="34156" ht="12.75" hidden="1" customHeight="1"/>
    <row r="34157" ht="12.75" hidden="1" customHeight="1"/>
    <row r="34158" ht="12.75" hidden="1" customHeight="1"/>
    <row r="34159" ht="12.75" hidden="1" customHeight="1"/>
    <row r="34160" ht="12.75" hidden="1" customHeight="1"/>
    <row r="34161" ht="12.75" hidden="1" customHeight="1"/>
    <row r="34162" ht="12.75" hidden="1" customHeight="1"/>
    <row r="34163" ht="12.75" hidden="1" customHeight="1"/>
    <row r="34164" ht="12.75" hidden="1" customHeight="1"/>
    <row r="34165" ht="12.75" hidden="1" customHeight="1"/>
    <row r="34166" ht="12.75" hidden="1" customHeight="1"/>
    <row r="34167" ht="12.75" hidden="1" customHeight="1"/>
    <row r="34168" ht="12.75" hidden="1" customHeight="1"/>
    <row r="34169" ht="12.75" hidden="1" customHeight="1"/>
    <row r="34170" ht="12.75" hidden="1" customHeight="1"/>
    <row r="34171" ht="12.75" hidden="1" customHeight="1"/>
    <row r="34172" ht="12.75" hidden="1" customHeight="1"/>
    <row r="34173" ht="12.75" hidden="1" customHeight="1"/>
    <row r="34174" ht="12.75" hidden="1" customHeight="1"/>
    <row r="34175" ht="12.75" hidden="1" customHeight="1"/>
    <row r="34176" ht="12.75" hidden="1" customHeight="1"/>
    <row r="34177" ht="12.75" hidden="1" customHeight="1"/>
    <row r="34178" ht="12.75" hidden="1" customHeight="1"/>
    <row r="34179" ht="12.75" hidden="1" customHeight="1"/>
    <row r="34180" ht="12.75" hidden="1" customHeight="1"/>
    <row r="34181" ht="12.75" hidden="1" customHeight="1"/>
    <row r="34182" ht="12.75" hidden="1" customHeight="1"/>
    <row r="34183" ht="12.75" hidden="1" customHeight="1"/>
    <row r="34184" ht="12.75" hidden="1" customHeight="1"/>
    <row r="34185" ht="12.75" hidden="1" customHeight="1"/>
    <row r="34186" ht="12.75" hidden="1" customHeight="1"/>
    <row r="34187" ht="12.75" hidden="1" customHeight="1"/>
    <row r="34188" ht="12.75" hidden="1" customHeight="1"/>
    <row r="34189" ht="12.75" hidden="1" customHeight="1"/>
    <row r="34190" ht="12.75" hidden="1" customHeight="1"/>
    <row r="34191" ht="12.75" hidden="1" customHeight="1"/>
    <row r="34192" ht="12.75" hidden="1" customHeight="1"/>
    <row r="34193" ht="12.75" hidden="1" customHeight="1"/>
    <row r="34194" ht="12.75" hidden="1" customHeight="1"/>
    <row r="34195" ht="12.75" hidden="1" customHeight="1"/>
    <row r="34196" ht="12.75" hidden="1" customHeight="1"/>
    <row r="34197" ht="12.75" hidden="1" customHeight="1"/>
    <row r="34198" ht="12.75" hidden="1" customHeight="1"/>
    <row r="34199" ht="12.75" hidden="1" customHeight="1"/>
    <row r="34200" ht="12.75" hidden="1" customHeight="1"/>
    <row r="34201" ht="12.75" hidden="1" customHeight="1"/>
    <row r="34202" ht="12.75" hidden="1" customHeight="1"/>
    <row r="34203" ht="12.75" hidden="1" customHeight="1"/>
    <row r="34204" ht="12.75" hidden="1" customHeight="1"/>
    <row r="34205" ht="12.75" hidden="1" customHeight="1"/>
    <row r="34206" ht="12.75" hidden="1" customHeight="1"/>
    <row r="34207" ht="12.75" hidden="1" customHeight="1"/>
    <row r="34208" ht="12.75" hidden="1" customHeight="1"/>
    <row r="34209" ht="12.75" hidden="1" customHeight="1"/>
    <row r="34210" ht="12.75" hidden="1" customHeight="1"/>
    <row r="34211" ht="12.75" hidden="1" customHeight="1"/>
    <row r="34212" ht="12.75" hidden="1" customHeight="1"/>
    <row r="34213" ht="12.75" hidden="1" customHeight="1"/>
    <row r="34214" ht="12.75" hidden="1" customHeight="1"/>
    <row r="34215" ht="12.75" hidden="1" customHeight="1"/>
    <row r="34216" ht="12.75" hidden="1" customHeight="1"/>
    <row r="34217" ht="12.75" hidden="1" customHeight="1"/>
    <row r="34218" ht="12.75" hidden="1" customHeight="1"/>
    <row r="34219" ht="12.75" hidden="1" customHeight="1"/>
    <row r="34220" ht="12.75" hidden="1" customHeight="1"/>
    <row r="34221" ht="12.75" hidden="1" customHeight="1"/>
    <row r="34222" ht="12.75" hidden="1" customHeight="1"/>
    <row r="34223" ht="12.75" hidden="1" customHeight="1"/>
    <row r="34224" ht="12.75" hidden="1" customHeight="1"/>
    <row r="34225" ht="12.75" hidden="1" customHeight="1"/>
    <row r="34226" ht="12.75" hidden="1" customHeight="1"/>
    <row r="34227" ht="12.75" hidden="1" customHeight="1"/>
    <row r="34228" ht="12.75" hidden="1" customHeight="1"/>
    <row r="34229" ht="12.75" hidden="1" customHeight="1"/>
    <row r="34230" ht="12.75" hidden="1" customHeight="1"/>
    <row r="34231" ht="12.75" hidden="1" customHeight="1"/>
    <row r="34232" ht="12.75" hidden="1" customHeight="1"/>
    <row r="34233" ht="12.75" hidden="1" customHeight="1"/>
    <row r="34234" ht="12.75" hidden="1" customHeight="1"/>
    <row r="34235" ht="12.75" hidden="1" customHeight="1"/>
    <row r="34236" ht="12.75" hidden="1" customHeight="1"/>
    <row r="34237" ht="12.75" hidden="1" customHeight="1"/>
    <row r="34238" ht="12.75" hidden="1" customHeight="1"/>
    <row r="34239" ht="12.75" hidden="1" customHeight="1"/>
    <row r="34240" ht="12.75" hidden="1" customHeight="1"/>
    <row r="34241" ht="12.75" hidden="1" customHeight="1"/>
    <row r="34242" ht="12.75" hidden="1" customHeight="1"/>
    <row r="34243" ht="12.75" hidden="1" customHeight="1"/>
    <row r="34244" ht="12.75" hidden="1" customHeight="1"/>
    <row r="34245" ht="12.75" hidden="1" customHeight="1"/>
    <row r="34246" ht="12.75" hidden="1" customHeight="1"/>
    <row r="34247" ht="12.75" hidden="1" customHeight="1"/>
    <row r="34248" ht="12.75" hidden="1" customHeight="1"/>
    <row r="34249" ht="12.75" hidden="1" customHeight="1"/>
    <row r="34250" ht="12.75" hidden="1" customHeight="1"/>
    <row r="34251" ht="12.75" hidden="1" customHeight="1"/>
    <row r="34252" ht="12.75" hidden="1" customHeight="1"/>
    <row r="34253" ht="12.75" hidden="1" customHeight="1"/>
    <row r="34254" ht="12.75" hidden="1" customHeight="1"/>
    <row r="34255" ht="12.75" hidden="1" customHeight="1"/>
    <row r="34256" ht="12.75" hidden="1" customHeight="1"/>
    <row r="34257" ht="12.75" hidden="1" customHeight="1"/>
    <row r="34258" ht="12.75" hidden="1" customHeight="1"/>
    <row r="34259" ht="12.75" hidden="1" customHeight="1"/>
    <row r="34260" ht="12.75" hidden="1" customHeight="1"/>
    <row r="34261" ht="12.75" hidden="1" customHeight="1"/>
    <row r="34262" ht="12.75" hidden="1" customHeight="1"/>
    <row r="34263" ht="12.75" hidden="1" customHeight="1"/>
    <row r="34264" ht="12.75" hidden="1" customHeight="1"/>
    <row r="34265" ht="12.75" hidden="1" customHeight="1"/>
    <row r="34266" ht="12.75" hidden="1" customHeight="1"/>
    <row r="34267" ht="12.75" hidden="1" customHeight="1"/>
    <row r="34268" ht="12.75" hidden="1" customHeight="1"/>
    <row r="34269" ht="12.75" hidden="1" customHeight="1"/>
    <row r="34270" ht="12.75" hidden="1" customHeight="1"/>
    <row r="34271" ht="12.75" hidden="1" customHeight="1"/>
    <row r="34272" ht="12.75" hidden="1" customHeight="1"/>
    <row r="34273" ht="12.75" hidden="1" customHeight="1"/>
    <row r="34274" ht="12.75" hidden="1" customHeight="1"/>
    <row r="34275" ht="12.75" hidden="1" customHeight="1"/>
    <row r="34276" ht="12.75" hidden="1" customHeight="1"/>
    <row r="34277" ht="12.75" hidden="1" customHeight="1"/>
    <row r="34278" ht="12.75" hidden="1" customHeight="1"/>
    <row r="34279" ht="12.75" hidden="1" customHeight="1"/>
    <row r="34280" ht="12.75" hidden="1" customHeight="1"/>
    <row r="34281" ht="12.75" hidden="1" customHeight="1"/>
    <row r="34282" ht="12.75" hidden="1" customHeight="1"/>
    <row r="34283" ht="12.75" hidden="1" customHeight="1"/>
    <row r="34284" ht="12.75" hidden="1" customHeight="1"/>
    <row r="34285" ht="12.75" hidden="1" customHeight="1"/>
    <row r="34286" ht="12.75" hidden="1" customHeight="1"/>
    <row r="34287" ht="12.75" hidden="1" customHeight="1"/>
    <row r="34288" ht="12.75" hidden="1" customHeight="1"/>
    <row r="34289" ht="12.75" hidden="1" customHeight="1"/>
    <row r="34290" ht="12.75" hidden="1" customHeight="1"/>
    <row r="34291" ht="12.75" hidden="1" customHeight="1"/>
    <row r="34292" ht="12.75" hidden="1" customHeight="1"/>
    <row r="34293" ht="12.75" hidden="1" customHeight="1"/>
    <row r="34294" ht="12.75" hidden="1" customHeight="1"/>
    <row r="34295" ht="12.75" hidden="1" customHeight="1"/>
    <row r="34296" ht="12.75" hidden="1" customHeight="1"/>
    <row r="34297" ht="12.75" hidden="1" customHeight="1"/>
    <row r="34298" ht="12.75" hidden="1" customHeight="1"/>
    <row r="34299" ht="12.75" hidden="1" customHeight="1"/>
    <row r="34300" ht="12.75" hidden="1" customHeight="1"/>
    <row r="34301" ht="12.75" hidden="1" customHeight="1"/>
    <row r="34302" ht="12.75" hidden="1" customHeight="1"/>
    <row r="34303" ht="12.75" hidden="1" customHeight="1"/>
    <row r="34304" ht="12.75" hidden="1" customHeight="1"/>
    <row r="34305" ht="12.75" hidden="1" customHeight="1"/>
    <row r="34306" ht="12.75" hidden="1" customHeight="1"/>
    <row r="34307" ht="12.75" hidden="1" customHeight="1"/>
    <row r="34308" ht="12.75" hidden="1" customHeight="1"/>
    <row r="34309" ht="12.75" hidden="1" customHeight="1"/>
    <row r="34310" ht="12.75" hidden="1" customHeight="1"/>
    <row r="34311" ht="12.75" hidden="1" customHeight="1"/>
    <row r="34312" ht="12.75" hidden="1" customHeight="1"/>
    <row r="34313" ht="12.75" hidden="1" customHeight="1"/>
    <row r="34314" ht="12.75" hidden="1" customHeight="1"/>
    <row r="34315" ht="12.75" hidden="1" customHeight="1"/>
    <row r="34316" ht="12.75" hidden="1" customHeight="1"/>
    <row r="34317" ht="12.75" hidden="1" customHeight="1"/>
    <row r="34318" ht="12.75" hidden="1" customHeight="1"/>
    <row r="34319" ht="12.75" hidden="1" customHeight="1"/>
    <row r="34320" ht="12.75" hidden="1" customHeight="1"/>
    <row r="34321" ht="12.75" hidden="1" customHeight="1"/>
    <row r="34322" ht="12.75" hidden="1" customHeight="1"/>
    <row r="34323" ht="12.75" hidden="1" customHeight="1"/>
    <row r="34324" ht="12.75" hidden="1" customHeight="1"/>
    <row r="34325" ht="12.75" hidden="1" customHeight="1"/>
    <row r="34326" ht="12.75" hidden="1" customHeight="1"/>
    <row r="34327" ht="12.75" hidden="1" customHeight="1"/>
    <row r="34328" ht="12.75" hidden="1" customHeight="1"/>
    <row r="34329" ht="12.75" hidden="1" customHeight="1"/>
    <row r="34330" ht="12.75" hidden="1" customHeight="1"/>
    <row r="34331" ht="12.75" hidden="1" customHeight="1"/>
    <row r="34332" ht="12.75" hidden="1" customHeight="1"/>
    <row r="34333" ht="12.75" hidden="1" customHeight="1"/>
    <row r="34334" ht="12.75" hidden="1" customHeight="1"/>
    <row r="34335" ht="12.75" hidden="1" customHeight="1"/>
    <row r="34336" ht="12.75" hidden="1" customHeight="1"/>
    <row r="34337" ht="12.75" hidden="1" customHeight="1"/>
    <row r="34338" ht="12.75" hidden="1" customHeight="1"/>
    <row r="34339" ht="12.75" hidden="1" customHeight="1"/>
    <row r="34340" ht="12.75" hidden="1" customHeight="1"/>
    <row r="34341" ht="12.75" hidden="1" customHeight="1"/>
    <row r="34342" ht="12.75" hidden="1" customHeight="1"/>
    <row r="34343" ht="12.75" hidden="1" customHeight="1"/>
    <row r="34344" ht="12.75" hidden="1" customHeight="1"/>
    <row r="34345" ht="12.75" hidden="1" customHeight="1"/>
    <row r="34346" ht="12.75" hidden="1" customHeight="1"/>
    <row r="34347" ht="12.75" hidden="1" customHeight="1"/>
    <row r="34348" ht="12.75" hidden="1" customHeight="1"/>
    <row r="34349" ht="12.75" hidden="1" customHeight="1"/>
    <row r="34350" ht="12.75" hidden="1" customHeight="1"/>
    <row r="34351" ht="12.75" hidden="1" customHeight="1"/>
    <row r="34352" ht="12.75" hidden="1" customHeight="1"/>
    <row r="34353" ht="12.75" hidden="1" customHeight="1"/>
    <row r="34354" ht="12.75" hidden="1" customHeight="1"/>
    <row r="34355" ht="12.75" hidden="1" customHeight="1"/>
    <row r="34356" ht="12.75" hidden="1" customHeight="1"/>
    <row r="34357" ht="12.75" hidden="1" customHeight="1"/>
    <row r="34358" ht="12.75" hidden="1" customHeight="1"/>
    <row r="34359" ht="12.75" hidden="1" customHeight="1"/>
    <row r="34360" ht="12.75" hidden="1" customHeight="1"/>
    <row r="34361" ht="12.75" hidden="1" customHeight="1"/>
    <row r="34362" ht="12.75" hidden="1" customHeight="1"/>
    <row r="34363" ht="12.75" hidden="1" customHeight="1"/>
    <row r="34364" ht="12.75" hidden="1" customHeight="1"/>
    <row r="34365" ht="12.75" hidden="1" customHeight="1"/>
    <row r="34366" ht="12.75" hidden="1" customHeight="1"/>
    <row r="34367" ht="12.75" hidden="1" customHeight="1"/>
    <row r="34368" ht="12.75" hidden="1" customHeight="1"/>
    <row r="34369" ht="12.75" hidden="1" customHeight="1"/>
    <row r="34370" ht="12.75" hidden="1" customHeight="1"/>
    <row r="34371" ht="12.75" hidden="1" customHeight="1"/>
    <row r="34372" ht="12.75" hidden="1" customHeight="1"/>
    <row r="34373" ht="12.75" hidden="1" customHeight="1"/>
    <row r="34374" ht="12.75" hidden="1" customHeight="1"/>
    <row r="34375" ht="12.75" hidden="1" customHeight="1"/>
    <row r="34376" ht="12.75" hidden="1" customHeight="1"/>
    <row r="34377" ht="12.75" hidden="1" customHeight="1"/>
    <row r="34378" ht="12.75" hidden="1" customHeight="1"/>
    <row r="34379" ht="12.75" hidden="1" customHeight="1"/>
    <row r="34380" ht="12.75" hidden="1" customHeight="1"/>
    <row r="34381" ht="12.75" hidden="1" customHeight="1"/>
    <row r="34382" ht="12.75" hidden="1" customHeight="1"/>
    <row r="34383" ht="12.75" hidden="1" customHeight="1"/>
    <row r="34384" ht="12.75" hidden="1" customHeight="1"/>
    <row r="34385" ht="12.75" hidden="1" customHeight="1"/>
    <row r="34386" ht="12.75" hidden="1" customHeight="1"/>
    <row r="34387" ht="12.75" hidden="1" customHeight="1"/>
    <row r="34388" ht="12.75" hidden="1" customHeight="1"/>
    <row r="34389" ht="12.75" hidden="1" customHeight="1"/>
    <row r="34390" ht="12.75" hidden="1" customHeight="1"/>
    <row r="34391" ht="12.75" hidden="1" customHeight="1"/>
    <row r="34392" ht="12.75" hidden="1" customHeight="1"/>
    <row r="34393" ht="12.75" hidden="1" customHeight="1"/>
    <row r="34394" ht="12.75" hidden="1" customHeight="1"/>
    <row r="34395" ht="12.75" hidden="1" customHeight="1"/>
    <row r="34396" ht="12.75" hidden="1" customHeight="1"/>
    <row r="34397" ht="12.75" hidden="1" customHeight="1"/>
    <row r="34398" ht="12.75" hidden="1" customHeight="1"/>
    <row r="34399" ht="12.75" hidden="1" customHeight="1"/>
    <row r="34400" ht="12.75" hidden="1" customHeight="1"/>
    <row r="34401" ht="12.75" hidden="1" customHeight="1"/>
    <row r="34402" ht="12.75" hidden="1" customHeight="1"/>
    <row r="34403" ht="12.75" hidden="1" customHeight="1"/>
    <row r="34404" ht="12.75" hidden="1" customHeight="1"/>
    <row r="34405" ht="12.75" hidden="1" customHeight="1"/>
    <row r="34406" ht="12.75" hidden="1" customHeight="1"/>
    <row r="34407" ht="12.75" hidden="1" customHeight="1"/>
    <row r="34408" ht="12.75" hidden="1" customHeight="1"/>
    <row r="34409" ht="12.75" hidden="1" customHeight="1"/>
    <row r="34410" ht="12.75" hidden="1" customHeight="1"/>
    <row r="34411" ht="12.75" hidden="1" customHeight="1"/>
    <row r="34412" ht="12.75" hidden="1" customHeight="1"/>
    <row r="34413" ht="12.75" hidden="1" customHeight="1"/>
    <row r="34414" ht="12.75" hidden="1" customHeight="1"/>
    <row r="34415" ht="12.75" hidden="1" customHeight="1"/>
    <row r="34416" ht="12.75" hidden="1" customHeight="1"/>
    <row r="34417" ht="12.75" hidden="1" customHeight="1"/>
    <row r="34418" ht="12.75" hidden="1" customHeight="1"/>
    <row r="34419" ht="12.75" hidden="1" customHeight="1"/>
    <row r="34420" ht="12.75" hidden="1" customHeight="1"/>
    <row r="34421" ht="12.75" hidden="1" customHeight="1"/>
    <row r="34422" ht="12.75" hidden="1" customHeight="1"/>
    <row r="34423" ht="12.75" hidden="1" customHeight="1"/>
    <row r="34424" ht="12.75" hidden="1" customHeight="1"/>
    <row r="34425" ht="12.75" hidden="1" customHeight="1"/>
    <row r="34426" ht="12.75" hidden="1" customHeight="1"/>
    <row r="34427" ht="12.75" hidden="1" customHeight="1"/>
    <row r="34428" ht="12.75" hidden="1" customHeight="1"/>
    <row r="34429" ht="12.75" hidden="1" customHeight="1"/>
    <row r="34430" ht="12.75" hidden="1" customHeight="1"/>
    <row r="34431" ht="12.75" hidden="1" customHeight="1"/>
    <row r="34432" ht="12.75" hidden="1" customHeight="1"/>
    <row r="34433" ht="12.75" hidden="1" customHeight="1"/>
    <row r="34434" ht="12.75" hidden="1" customHeight="1"/>
    <row r="34435" ht="12.75" hidden="1" customHeight="1"/>
    <row r="34436" ht="12.75" hidden="1" customHeight="1"/>
    <row r="34437" ht="12.75" hidden="1" customHeight="1"/>
    <row r="34438" ht="12.75" hidden="1" customHeight="1"/>
    <row r="34439" ht="12.75" hidden="1" customHeight="1"/>
    <row r="34440" ht="12.75" hidden="1" customHeight="1"/>
    <row r="34441" ht="12.75" hidden="1" customHeight="1"/>
    <row r="34442" ht="12.75" hidden="1" customHeight="1"/>
    <row r="34443" ht="12.75" hidden="1" customHeight="1"/>
    <row r="34444" ht="12.75" hidden="1" customHeight="1"/>
    <row r="34445" ht="12.75" hidden="1" customHeight="1"/>
    <row r="34446" ht="12.75" hidden="1" customHeight="1"/>
    <row r="34447" ht="12.75" hidden="1" customHeight="1"/>
    <row r="34448" ht="12.75" hidden="1" customHeight="1"/>
    <row r="34449" ht="12.75" hidden="1" customHeight="1"/>
    <row r="34450" ht="12.75" hidden="1" customHeight="1"/>
    <row r="34451" ht="12.75" hidden="1" customHeight="1"/>
    <row r="34452" ht="12.75" hidden="1" customHeight="1"/>
    <row r="34453" ht="12.75" hidden="1" customHeight="1"/>
    <row r="34454" ht="12.75" hidden="1" customHeight="1"/>
    <row r="34455" ht="12.75" hidden="1" customHeight="1"/>
    <row r="34456" ht="12.75" hidden="1" customHeight="1"/>
    <row r="34457" ht="12.75" hidden="1" customHeight="1"/>
    <row r="34458" ht="12.75" hidden="1" customHeight="1"/>
    <row r="34459" ht="12.75" hidden="1" customHeight="1"/>
    <row r="34460" ht="12.75" hidden="1" customHeight="1"/>
    <row r="34461" ht="12.75" hidden="1" customHeight="1"/>
    <row r="34462" ht="12.75" hidden="1" customHeight="1"/>
    <row r="34463" ht="12.75" hidden="1" customHeight="1"/>
    <row r="34464" ht="12.75" hidden="1" customHeight="1"/>
    <row r="34465" ht="12.75" hidden="1" customHeight="1"/>
    <row r="34466" ht="12.75" hidden="1" customHeight="1"/>
    <row r="34467" ht="12.75" hidden="1" customHeight="1"/>
    <row r="34468" ht="12.75" hidden="1" customHeight="1"/>
    <row r="34469" ht="12.75" hidden="1" customHeight="1"/>
    <row r="34470" ht="12.75" hidden="1" customHeight="1"/>
    <row r="34471" ht="12.75" hidden="1" customHeight="1"/>
    <row r="34472" ht="12.75" hidden="1" customHeight="1"/>
    <row r="34473" ht="12.75" hidden="1" customHeight="1"/>
    <row r="34474" ht="12.75" hidden="1" customHeight="1"/>
    <row r="34475" ht="12.75" hidden="1" customHeight="1"/>
    <row r="34476" ht="12.75" hidden="1" customHeight="1"/>
    <row r="34477" ht="12.75" hidden="1" customHeight="1"/>
    <row r="34478" ht="12.75" hidden="1" customHeight="1"/>
    <row r="34479" ht="12.75" hidden="1" customHeight="1"/>
    <row r="34480" ht="12.75" hidden="1" customHeight="1"/>
    <row r="34481" ht="12.75" hidden="1" customHeight="1"/>
    <row r="34482" ht="12.75" hidden="1" customHeight="1"/>
    <row r="34483" ht="12.75" hidden="1" customHeight="1"/>
    <row r="34484" ht="12.75" hidden="1" customHeight="1"/>
    <row r="34485" ht="12.75" hidden="1" customHeight="1"/>
    <row r="34486" ht="12.75" hidden="1" customHeight="1"/>
    <row r="34487" ht="12.75" hidden="1" customHeight="1"/>
    <row r="34488" ht="12.75" hidden="1" customHeight="1"/>
    <row r="34489" ht="12.75" hidden="1" customHeight="1"/>
    <row r="34490" ht="12.75" hidden="1" customHeight="1"/>
    <row r="34491" ht="12.75" hidden="1" customHeight="1"/>
    <row r="34492" ht="12.75" hidden="1" customHeight="1"/>
    <row r="34493" ht="12.75" hidden="1" customHeight="1"/>
    <row r="34494" ht="12.75" hidden="1" customHeight="1"/>
    <row r="34495" ht="12.75" hidden="1" customHeight="1"/>
    <row r="34496" ht="12.75" hidden="1" customHeight="1"/>
    <row r="34497" ht="12.75" hidden="1" customHeight="1"/>
    <row r="34498" ht="12.75" hidden="1" customHeight="1"/>
    <row r="34499" ht="12.75" hidden="1" customHeight="1"/>
    <row r="34500" ht="12.75" hidden="1" customHeight="1"/>
    <row r="34501" ht="12.75" hidden="1" customHeight="1"/>
    <row r="34502" ht="12.75" hidden="1" customHeight="1"/>
    <row r="34503" ht="12.75" hidden="1" customHeight="1"/>
    <row r="34504" ht="12.75" hidden="1" customHeight="1"/>
    <row r="34505" ht="12.75" hidden="1" customHeight="1"/>
    <row r="34506" ht="12.75" hidden="1" customHeight="1"/>
    <row r="34507" ht="12.75" hidden="1" customHeight="1"/>
    <row r="34508" ht="12.75" hidden="1" customHeight="1"/>
    <row r="34509" ht="12.75" hidden="1" customHeight="1"/>
    <row r="34510" ht="12.75" hidden="1" customHeight="1"/>
    <row r="34511" ht="12.75" hidden="1" customHeight="1"/>
    <row r="34512" ht="12.75" hidden="1" customHeight="1"/>
    <row r="34513" ht="12.75" hidden="1" customHeight="1"/>
    <row r="34514" ht="12.75" hidden="1" customHeight="1"/>
    <row r="34515" ht="12.75" hidden="1" customHeight="1"/>
    <row r="34516" ht="12.75" hidden="1" customHeight="1"/>
    <row r="34517" ht="12.75" hidden="1" customHeight="1"/>
    <row r="34518" ht="12.75" hidden="1" customHeight="1"/>
    <row r="34519" ht="12.75" hidden="1" customHeight="1"/>
    <row r="34520" ht="12.75" hidden="1" customHeight="1"/>
    <row r="34521" ht="12.75" hidden="1" customHeight="1"/>
    <row r="34522" ht="12.75" hidden="1" customHeight="1"/>
    <row r="34523" ht="12.75" hidden="1" customHeight="1"/>
    <row r="34524" ht="12.75" hidden="1" customHeight="1"/>
    <row r="34525" ht="12.75" hidden="1" customHeight="1"/>
    <row r="34526" ht="12.75" hidden="1" customHeight="1"/>
    <row r="34527" ht="12.75" hidden="1" customHeight="1"/>
    <row r="34528" ht="12.75" hidden="1" customHeight="1"/>
    <row r="34529" ht="12.75" hidden="1" customHeight="1"/>
    <row r="34530" ht="12.75" hidden="1" customHeight="1"/>
    <row r="34531" ht="12.75" hidden="1" customHeight="1"/>
    <row r="34532" ht="12.75" hidden="1" customHeight="1"/>
    <row r="34533" ht="12.75" hidden="1" customHeight="1"/>
    <row r="34534" ht="12.75" hidden="1" customHeight="1"/>
    <row r="34535" ht="12.75" hidden="1" customHeight="1"/>
    <row r="34536" ht="12.75" hidden="1" customHeight="1"/>
    <row r="34537" ht="12.75" hidden="1" customHeight="1"/>
    <row r="34538" ht="12.75" hidden="1" customHeight="1"/>
    <row r="34539" ht="12.75" hidden="1" customHeight="1"/>
    <row r="34540" ht="12.75" hidden="1" customHeight="1"/>
    <row r="34541" ht="12.75" hidden="1" customHeight="1"/>
    <row r="34542" ht="12.75" hidden="1" customHeight="1"/>
    <row r="34543" ht="12.75" hidden="1" customHeight="1"/>
    <row r="34544" ht="12.75" hidden="1" customHeight="1"/>
    <row r="34545" ht="12.75" hidden="1" customHeight="1"/>
    <row r="34546" ht="12.75" hidden="1" customHeight="1"/>
    <row r="34547" ht="12.75" hidden="1" customHeight="1"/>
    <row r="34548" ht="12.75" hidden="1" customHeight="1"/>
    <row r="34549" ht="12.75" hidden="1" customHeight="1"/>
    <row r="34550" ht="12.75" hidden="1" customHeight="1"/>
    <row r="34551" ht="12.75" hidden="1" customHeight="1"/>
    <row r="34552" ht="12.75" hidden="1" customHeight="1"/>
    <row r="34553" ht="12.75" hidden="1" customHeight="1"/>
    <row r="34554" ht="12.75" hidden="1" customHeight="1"/>
    <row r="34555" ht="12.75" hidden="1" customHeight="1"/>
    <row r="34556" ht="12.75" hidden="1" customHeight="1"/>
    <row r="34557" ht="12.75" hidden="1" customHeight="1"/>
    <row r="34558" ht="12.75" hidden="1" customHeight="1"/>
    <row r="34559" ht="12.75" hidden="1" customHeight="1"/>
    <row r="34560" ht="12.75" hidden="1" customHeight="1"/>
    <row r="34561" ht="12.75" hidden="1" customHeight="1"/>
    <row r="34562" ht="12.75" hidden="1" customHeight="1"/>
    <row r="34563" ht="12.75" hidden="1" customHeight="1"/>
    <row r="34564" ht="12.75" hidden="1" customHeight="1"/>
    <row r="34565" ht="12.75" hidden="1" customHeight="1"/>
    <row r="34566" ht="12.75" hidden="1" customHeight="1"/>
    <row r="34567" ht="12.75" hidden="1" customHeight="1"/>
    <row r="34568" ht="12.75" hidden="1" customHeight="1"/>
    <row r="34569" ht="12.75" hidden="1" customHeight="1"/>
    <row r="34570" ht="12.75" hidden="1" customHeight="1"/>
    <row r="34571" ht="12.75" hidden="1" customHeight="1"/>
    <row r="34572" ht="12.75" hidden="1" customHeight="1"/>
    <row r="34573" ht="12.75" hidden="1" customHeight="1"/>
    <row r="34574" ht="12.75" hidden="1" customHeight="1"/>
    <row r="34575" ht="12.75" hidden="1" customHeight="1"/>
    <row r="34576" ht="12.75" hidden="1" customHeight="1"/>
    <row r="34577" ht="12.75" hidden="1" customHeight="1"/>
    <row r="34578" ht="12.75" hidden="1" customHeight="1"/>
    <row r="34579" ht="12.75" hidden="1" customHeight="1"/>
    <row r="34580" ht="12.75" hidden="1" customHeight="1"/>
    <row r="34581" ht="12.75" hidden="1" customHeight="1"/>
    <row r="34582" ht="12.75" hidden="1" customHeight="1"/>
    <row r="34583" ht="12.75" hidden="1" customHeight="1"/>
    <row r="34584" ht="12.75" hidden="1" customHeight="1"/>
    <row r="34585" ht="12.75" hidden="1" customHeight="1"/>
    <row r="34586" ht="12.75" hidden="1" customHeight="1"/>
    <row r="34587" ht="12.75" hidden="1" customHeight="1"/>
    <row r="34588" ht="12.75" hidden="1" customHeight="1"/>
    <row r="34589" ht="12.75" hidden="1" customHeight="1"/>
    <row r="34590" ht="12.75" hidden="1" customHeight="1"/>
    <row r="34591" ht="12.75" hidden="1" customHeight="1"/>
    <row r="34592" ht="12.75" hidden="1" customHeight="1"/>
    <row r="34593" ht="12.75" hidden="1" customHeight="1"/>
    <row r="34594" ht="12.75" hidden="1" customHeight="1"/>
    <row r="34595" ht="12.75" hidden="1" customHeight="1"/>
    <row r="34596" ht="12.75" hidden="1" customHeight="1"/>
    <row r="34597" ht="12.75" hidden="1" customHeight="1"/>
    <row r="34598" ht="12.75" hidden="1" customHeight="1"/>
    <row r="34599" ht="12.75" hidden="1" customHeight="1"/>
    <row r="34600" ht="12.75" hidden="1" customHeight="1"/>
    <row r="34601" ht="12.75" hidden="1" customHeight="1"/>
    <row r="34602" ht="12.75" hidden="1" customHeight="1"/>
    <row r="34603" ht="12.75" hidden="1" customHeight="1"/>
    <row r="34604" ht="12.75" hidden="1" customHeight="1"/>
    <row r="34605" ht="12.75" hidden="1" customHeight="1"/>
    <row r="34606" ht="12.75" hidden="1" customHeight="1"/>
    <row r="34607" ht="12.75" hidden="1" customHeight="1"/>
    <row r="34608" ht="12.75" hidden="1" customHeight="1"/>
    <row r="34609" ht="12.75" hidden="1" customHeight="1"/>
    <row r="34610" ht="12.75" hidden="1" customHeight="1"/>
    <row r="34611" ht="12.75" hidden="1" customHeight="1"/>
    <row r="34612" ht="12.75" hidden="1" customHeight="1"/>
    <row r="34613" ht="12.75" hidden="1" customHeight="1"/>
    <row r="34614" ht="12.75" hidden="1" customHeight="1"/>
    <row r="34615" ht="12.75" hidden="1" customHeight="1"/>
    <row r="34616" ht="12.75" hidden="1" customHeight="1"/>
    <row r="34617" ht="12.75" hidden="1" customHeight="1"/>
    <row r="34618" ht="12.75" hidden="1" customHeight="1"/>
    <row r="34619" ht="12.75" hidden="1" customHeight="1"/>
    <row r="34620" ht="12.75" hidden="1" customHeight="1"/>
    <row r="34621" ht="12.75" hidden="1" customHeight="1"/>
    <row r="34622" ht="12.75" hidden="1" customHeight="1"/>
    <row r="34623" ht="12.75" hidden="1" customHeight="1"/>
    <row r="34624" ht="12.75" hidden="1" customHeight="1"/>
    <row r="34625" ht="12.75" hidden="1" customHeight="1"/>
    <row r="34626" ht="12.75" hidden="1" customHeight="1"/>
    <row r="34627" ht="12.75" hidden="1" customHeight="1"/>
    <row r="34628" ht="12.75" hidden="1" customHeight="1"/>
    <row r="34629" ht="12.75" hidden="1" customHeight="1"/>
    <row r="34630" ht="12.75" hidden="1" customHeight="1"/>
    <row r="34631" ht="12.75" hidden="1" customHeight="1"/>
    <row r="34632" ht="12.75" hidden="1" customHeight="1"/>
    <row r="34633" ht="12.75" hidden="1" customHeight="1"/>
    <row r="34634" ht="12.75" hidden="1" customHeight="1"/>
    <row r="34635" ht="12.75" hidden="1" customHeight="1"/>
    <row r="34636" ht="12.75" hidden="1" customHeight="1"/>
    <row r="34637" ht="12.75" hidden="1" customHeight="1"/>
    <row r="34638" ht="12.75" hidden="1" customHeight="1"/>
    <row r="34639" ht="12.75" hidden="1" customHeight="1"/>
    <row r="34640" ht="12.75" hidden="1" customHeight="1"/>
    <row r="34641" ht="12.75" hidden="1" customHeight="1"/>
    <row r="34642" ht="12.75" hidden="1" customHeight="1"/>
    <row r="34643" ht="12.75" hidden="1" customHeight="1"/>
    <row r="34644" ht="12.75" hidden="1" customHeight="1"/>
    <row r="34645" ht="12.75" hidden="1" customHeight="1"/>
    <row r="34646" ht="12.75" hidden="1" customHeight="1"/>
    <row r="34647" ht="12.75" hidden="1" customHeight="1"/>
    <row r="34648" ht="12.75" hidden="1" customHeight="1"/>
    <row r="34649" ht="12.75" hidden="1" customHeight="1"/>
    <row r="34650" ht="12.75" hidden="1" customHeight="1"/>
    <row r="34651" ht="12.75" hidden="1" customHeight="1"/>
    <row r="34652" ht="12.75" hidden="1" customHeight="1"/>
    <row r="34653" ht="12.75" hidden="1" customHeight="1"/>
    <row r="34654" ht="12.75" hidden="1" customHeight="1"/>
    <row r="34655" ht="12.75" hidden="1" customHeight="1"/>
    <row r="34656" ht="12.75" hidden="1" customHeight="1"/>
    <row r="34657" ht="12.75" hidden="1" customHeight="1"/>
    <row r="34658" ht="12.75" hidden="1" customHeight="1"/>
    <row r="34659" ht="12.75" hidden="1" customHeight="1"/>
    <row r="34660" ht="12.75" hidden="1" customHeight="1"/>
    <row r="34661" ht="12.75" hidden="1" customHeight="1"/>
    <row r="34662" ht="12.75" hidden="1" customHeight="1"/>
    <row r="34663" ht="12.75" hidden="1" customHeight="1"/>
    <row r="34664" ht="12.75" hidden="1" customHeight="1"/>
    <row r="34665" ht="12.75" hidden="1" customHeight="1"/>
    <row r="34666" ht="12.75" hidden="1" customHeight="1"/>
    <row r="34667" ht="12.75" hidden="1" customHeight="1"/>
    <row r="34668" ht="12.75" hidden="1" customHeight="1"/>
    <row r="34669" ht="12.75" hidden="1" customHeight="1"/>
    <row r="34670" ht="12.75" hidden="1" customHeight="1"/>
    <row r="34671" ht="12.75" hidden="1" customHeight="1"/>
    <row r="34672" ht="12.75" hidden="1" customHeight="1"/>
    <row r="34673" ht="12.75" hidden="1" customHeight="1"/>
    <row r="34674" ht="12.75" hidden="1" customHeight="1"/>
    <row r="34675" ht="12.75" hidden="1" customHeight="1"/>
    <row r="34676" ht="12.75" hidden="1" customHeight="1"/>
    <row r="34677" ht="12.75" hidden="1" customHeight="1"/>
    <row r="34678" ht="12.75" hidden="1" customHeight="1"/>
    <row r="34679" ht="12.75" hidden="1" customHeight="1"/>
    <row r="34680" ht="12.75" hidden="1" customHeight="1"/>
    <row r="34681" ht="12.75" hidden="1" customHeight="1"/>
    <row r="34682" ht="12.75" hidden="1" customHeight="1"/>
    <row r="34683" ht="12.75" hidden="1" customHeight="1"/>
    <row r="34684" ht="12.75" hidden="1" customHeight="1"/>
    <row r="34685" ht="12.75" hidden="1" customHeight="1"/>
    <row r="34686" ht="12.75" hidden="1" customHeight="1"/>
    <row r="34687" ht="12.75" hidden="1" customHeight="1"/>
    <row r="34688" ht="12.75" hidden="1" customHeight="1"/>
    <row r="34689" ht="12.75" hidden="1" customHeight="1"/>
    <row r="34690" ht="12.75" hidden="1" customHeight="1"/>
    <row r="34691" ht="12.75" hidden="1" customHeight="1"/>
    <row r="34692" ht="12.75" hidden="1" customHeight="1"/>
    <row r="34693" ht="12.75" hidden="1" customHeight="1"/>
    <row r="34694" ht="12.75" hidden="1" customHeight="1"/>
    <row r="34695" ht="12.75" hidden="1" customHeight="1"/>
    <row r="34696" ht="12.75" hidden="1" customHeight="1"/>
    <row r="34697" ht="12.75" hidden="1" customHeight="1"/>
    <row r="34698" ht="12.75" hidden="1" customHeight="1"/>
    <row r="34699" ht="12.75" hidden="1" customHeight="1"/>
    <row r="34700" ht="12.75" hidden="1" customHeight="1"/>
    <row r="34701" ht="12.75" hidden="1" customHeight="1"/>
    <row r="34702" ht="12.75" hidden="1" customHeight="1"/>
    <row r="34703" ht="12.75" hidden="1" customHeight="1"/>
    <row r="34704" ht="12.75" hidden="1" customHeight="1"/>
    <row r="34705" ht="12.75" hidden="1" customHeight="1"/>
    <row r="34706" ht="12.75" hidden="1" customHeight="1"/>
    <row r="34707" ht="12.75" hidden="1" customHeight="1"/>
    <row r="34708" ht="12.75" hidden="1" customHeight="1"/>
    <row r="34709" ht="12.75" hidden="1" customHeight="1"/>
    <row r="34710" ht="12.75" hidden="1" customHeight="1"/>
    <row r="34711" ht="12.75" hidden="1" customHeight="1"/>
    <row r="34712" ht="12.75" hidden="1" customHeight="1"/>
    <row r="34713" ht="12.75" hidden="1" customHeight="1"/>
    <row r="34714" ht="12.75" hidden="1" customHeight="1"/>
    <row r="34715" ht="12.75" hidden="1" customHeight="1"/>
    <row r="34716" ht="12.75" hidden="1" customHeight="1"/>
    <row r="34717" ht="12.75" hidden="1" customHeight="1"/>
    <row r="34718" ht="12.75" hidden="1" customHeight="1"/>
    <row r="34719" ht="12.75" hidden="1" customHeight="1"/>
    <row r="34720" ht="12.75" hidden="1" customHeight="1"/>
    <row r="34721" ht="12.75" hidden="1" customHeight="1"/>
    <row r="34722" ht="12.75" hidden="1" customHeight="1"/>
    <row r="34723" ht="12.75" hidden="1" customHeight="1"/>
    <row r="34724" ht="12.75" hidden="1" customHeight="1"/>
    <row r="34725" ht="12.75" hidden="1" customHeight="1"/>
    <row r="34726" ht="12.75" hidden="1" customHeight="1"/>
    <row r="34727" ht="12.75" hidden="1" customHeight="1"/>
    <row r="34728" ht="12.75" hidden="1" customHeight="1"/>
    <row r="34729" ht="12.75" hidden="1" customHeight="1"/>
    <row r="34730" ht="12.75" hidden="1" customHeight="1"/>
    <row r="34731" ht="12.75" hidden="1" customHeight="1"/>
    <row r="34732" ht="12.75" hidden="1" customHeight="1"/>
    <row r="34733" ht="12.75" hidden="1" customHeight="1"/>
    <row r="34734" ht="12.75" hidden="1" customHeight="1"/>
    <row r="34735" ht="12.75" hidden="1" customHeight="1"/>
    <row r="34736" ht="12.75" hidden="1" customHeight="1"/>
    <row r="34737" ht="12.75" hidden="1" customHeight="1"/>
    <row r="34738" ht="12.75" hidden="1" customHeight="1"/>
    <row r="34739" ht="12.75" hidden="1" customHeight="1"/>
    <row r="34740" ht="12.75" hidden="1" customHeight="1"/>
    <row r="34741" ht="12.75" hidden="1" customHeight="1"/>
    <row r="34742" ht="12.75" hidden="1" customHeight="1"/>
    <row r="34743" ht="12.75" hidden="1" customHeight="1"/>
    <row r="34744" ht="12.75" hidden="1" customHeight="1"/>
    <row r="34745" ht="12.75" hidden="1" customHeight="1"/>
    <row r="34746" ht="12.75" hidden="1" customHeight="1"/>
    <row r="34747" ht="12.75" hidden="1" customHeight="1"/>
    <row r="34748" ht="12.75" hidden="1" customHeight="1"/>
    <row r="34749" ht="12.75" hidden="1" customHeight="1"/>
    <row r="34750" ht="12.75" hidden="1" customHeight="1"/>
    <row r="34751" ht="12.75" hidden="1" customHeight="1"/>
    <row r="34752" ht="12.75" hidden="1" customHeight="1"/>
    <row r="34753" ht="12.75" hidden="1" customHeight="1"/>
    <row r="34754" ht="12.75" hidden="1" customHeight="1"/>
    <row r="34755" ht="12.75" hidden="1" customHeight="1"/>
    <row r="34756" ht="12.75" hidden="1" customHeight="1"/>
    <row r="34757" ht="12.75" hidden="1" customHeight="1"/>
    <row r="34758" ht="12.75" hidden="1" customHeight="1"/>
    <row r="34759" ht="12.75" hidden="1" customHeight="1"/>
    <row r="34760" ht="12.75" hidden="1" customHeight="1"/>
    <row r="34761" ht="12.75" hidden="1" customHeight="1"/>
    <row r="34762" ht="12.75" hidden="1" customHeight="1"/>
    <row r="34763" ht="12.75" hidden="1" customHeight="1"/>
    <row r="34764" ht="12.75" hidden="1" customHeight="1"/>
    <row r="34765" ht="12.75" hidden="1" customHeight="1"/>
    <row r="34766" ht="12.75" hidden="1" customHeight="1"/>
    <row r="34767" ht="12.75" hidden="1" customHeight="1"/>
    <row r="34768" ht="12.75" hidden="1" customHeight="1"/>
    <row r="34769" ht="12.75" hidden="1" customHeight="1"/>
    <row r="34770" ht="12.75" hidden="1" customHeight="1"/>
    <row r="34771" ht="12.75" hidden="1" customHeight="1"/>
    <row r="34772" ht="12.75" hidden="1" customHeight="1"/>
    <row r="34773" ht="12.75" hidden="1" customHeight="1"/>
    <row r="34774" ht="12.75" hidden="1" customHeight="1"/>
    <row r="34775" ht="12.75" hidden="1" customHeight="1"/>
    <row r="34776" ht="12.75" hidden="1" customHeight="1"/>
    <row r="34777" ht="12.75" hidden="1" customHeight="1"/>
    <row r="34778" ht="12.75" hidden="1" customHeight="1"/>
    <row r="34779" ht="12.75" hidden="1" customHeight="1"/>
    <row r="34780" ht="12.75" hidden="1" customHeight="1"/>
    <row r="34781" ht="12.75" hidden="1" customHeight="1"/>
    <row r="34782" ht="12.75" hidden="1" customHeight="1"/>
    <row r="34783" ht="12.75" hidden="1" customHeight="1"/>
    <row r="34784" ht="12.75" hidden="1" customHeight="1"/>
    <row r="34785" ht="12.75" hidden="1" customHeight="1"/>
    <row r="34786" ht="12.75" hidden="1" customHeight="1"/>
    <row r="34787" ht="12.75" hidden="1" customHeight="1"/>
    <row r="34788" ht="12.75" hidden="1" customHeight="1"/>
    <row r="34789" ht="12.75" hidden="1" customHeight="1"/>
    <row r="34790" ht="12.75" hidden="1" customHeight="1"/>
    <row r="34791" ht="12.75" hidden="1" customHeight="1"/>
    <row r="34792" ht="12.75" hidden="1" customHeight="1"/>
    <row r="34793" ht="12.75" hidden="1" customHeight="1"/>
    <row r="34794" ht="12.75" hidden="1" customHeight="1"/>
    <row r="34795" ht="12.75" hidden="1" customHeight="1"/>
    <row r="34796" ht="12.75" hidden="1" customHeight="1"/>
    <row r="34797" ht="12.75" hidden="1" customHeight="1"/>
    <row r="34798" ht="12.75" hidden="1" customHeight="1"/>
    <row r="34799" ht="12.75" hidden="1" customHeight="1"/>
    <row r="34800" ht="12.75" hidden="1" customHeight="1"/>
    <row r="34801" ht="12.75" hidden="1" customHeight="1"/>
    <row r="34802" ht="12.75" hidden="1" customHeight="1"/>
    <row r="34803" ht="12.75" hidden="1" customHeight="1"/>
    <row r="34804" ht="12.75" hidden="1" customHeight="1"/>
    <row r="34805" ht="12.75" hidden="1" customHeight="1"/>
    <row r="34806" ht="12.75" hidden="1" customHeight="1"/>
    <row r="34807" ht="12.75" hidden="1" customHeight="1"/>
    <row r="34808" ht="12.75" hidden="1" customHeight="1"/>
    <row r="34809" ht="12.75" hidden="1" customHeight="1"/>
    <row r="34810" ht="12.75" hidden="1" customHeight="1"/>
    <row r="34811" ht="12.75" hidden="1" customHeight="1"/>
    <row r="34812" ht="12.75" hidden="1" customHeight="1"/>
    <row r="34813" ht="12.75" hidden="1" customHeight="1"/>
    <row r="34814" ht="12.75" hidden="1" customHeight="1"/>
    <row r="34815" ht="12.75" hidden="1" customHeight="1"/>
    <row r="34816" ht="12.75" hidden="1" customHeight="1"/>
    <row r="34817" ht="12.75" hidden="1" customHeight="1"/>
    <row r="34818" ht="12.75" hidden="1" customHeight="1"/>
    <row r="34819" ht="12.75" hidden="1" customHeight="1"/>
    <row r="34820" ht="12.75" hidden="1" customHeight="1"/>
    <row r="34821" ht="12.75" hidden="1" customHeight="1"/>
    <row r="34822" ht="12.75" hidden="1" customHeight="1"/>
    <row r="34823" ht="12.75" hidden="1" customHeight="1"/>
    <row r="34824" ht="12.75" hidden="1" customHeight="1"/>
    <row r="34825" ht="12.75" hidden="1" customHeight="1"/>
    <row r="34826" ht="12.75" hidden="1" customHeight="1"/>
    <row r="34827" ht="12.75" hidden="1" customHeight="1"/>
    <row r="34828" ht="12.75" hidden="1" customHeight="1"/>
    <row r="34829" ht="12.75" hidden="1" customHeight="1"/>
    <row r="34830" ht="12.75" hidden="1" customHeight="1"/>
    <row r="34831" ht="12.75" hidden="1" customHeight="1"/>
    <row r="34832" ht="12.75" hidden="1" customHeight="1"/>
    <row r="34833" ht="12.75" hidden="1" customHeight="1"/>
    <row r="34834" ht="12.75" hidden="1" customHeight="1"/>
    <row r="34835" ht="12.75" hidden="1" customHeight="1"/>
    <row r="34836" ht="12.75" hidden="1" customHeight="1"/>
    <row r="34837" ht="12.75" hidden="1" customHeight="1"/>
    <row r="34838" ht="12.75" hidden="1" customHeight="1"/>
    <row r="34839" ht="12.75" hidden="1" customHeight="1"/>
    <row r="34840" ht="12.75" hidden="1" customHeight="1"/>
    <row r="34841" ht="12.75" hidden="1" customHeight="1"/>
    <row r="34842" ht="12.75" hidden="1" customHeight="1"/>
    <row r="34843" ht="12.75" hidden="1" customHeight="1"/>
    <row r="34844" ht="12.75" hidden="1" customHeight="1"/>
    <row r="34845" ht="12.75" hidden="1" customHeight="1"/>
    <row r="34846" ht="12.75" hidden="1" customHeight="1"/>
    <row r="34847" ht="12.75" hidden="1" customHeight="1"/>
    <row r="34848" ht="12.75" hidden="1" customHeight="1"/>
    <row r="34849" ht="12.75" hidden="1" customHeight="1"/>
    <row r="34850" ht="12.75" hidden="1" customHeight="1"/>
    <row r="34851" ht="12.75" hidden="1" customHeight="1"/>
    <row r="34852" ht="12.75" hidden="1" customHeight="1"/>
    <row r="34853" ht="12.75" hidden="1" customHeight="1"/>
    <row r="34854" ht="12.75" hidden="1" customHeight="1"/>
    <row r="34855" ht="12.75" hidden="1" customHeight="1"/>
    <row r="34856" ht="12.75" hidden="1" customHeight="1"/>
    <row r="34857" ht="12.75" hidden="1" customHeight="1"/>
    <row r="34858" ht="12.75" hidden="1" customHeight="1"/>
    <row r="34859" ht="12.75" hidden="1" customHeight="1"/>
    <row r="34860" ht="12.75" hidden="1" customHeight="1"/>
    <row r="34861" ht="12.75" hidden="1" customHeight="1"/>
    <row r="34862" ht="12.75" hidden="1" customHeight="1"/>
    <row r="34863" ht="12.75" hidden="1" customHeight="1"/>
    <row r="34864" ht="12.75" hidden="1" customHeight="1"/>
    <row r="34865" ht="12.75" hidden="1" customHeight="1"/>
    <row r="34866" ht="12.75" hidden="1" customHeight="1"/>
    <row r="34867" ht="12.75" hidden="1" customHeight="1"/>
    <row r="34868" ht="12.75" hidden="1" customHeight="1"/>
    <row r="34869" ht="12.75" hidden="1" customHeight="1"/>
    <row r="34870" ht="12.75" hidden="1" customHeight="1"/>
    <row r="34871" ht="12.75" hidden="1" customHeight="1"/>
    <row r="34872" ht="12.75" hidden="1" customHeight="1"/>
    <row r="34873" ht="12.75" hidden="1" customHeight="1"/>
    <row r="34874" ht="12.75" hidden="1" customHeight="1"/>
    <row r="34875" ht="12.75" hidden="1" customHeight="1"/>
    <row r="34876" ht="12.75" hidden="1" customHeight="1"/>
    <row r="34877" ht="12.75" hidden="1" customHeight="1"/>
    <row r="34878" ht="12.75" hidden="1" customHeight="1"/>
    <row r="34879" ht="12.75" hidden="1" customHeight="1"/>
    <row r="34880" ht="12.75" hidden="1" customHeight="1"/>
    <row r="34881" ht="12.75" hidden="1" customHeight="1"/>
    <row r="34882" ht="12.75" hidden="1" customHeight="1"/>
    <row r="34883" ht="12.75" hidden="1" customHeight="1"/>
    <row r="34884" ht="12.75" hidden="1" customHeight="1"/>
    <row r="34885" ht="12.75" hidden="1" customHeight="1"/>
    <row r="34886" ht="12.75" hidden="1" customHeight="1"/>
    <row r="34887" ht="12.75" hidden="1" customHeight="1"/>
    <row r="34888" ht="12.75" hidden="1" customHeight="1"/>
    <row r="34889" ht="12.75" hidden="1" customHeight="1"/>
    <row r="34890" ht="12.75" hidden="1" customHeight="1"/>
    <row r="34891" ht="12.75" hidden="1" customHeight="1"/>
    <row r="34892" ht="12.75" hidden="1" customHeight="1"/>
    <row r="34893" ht="12.75" hidden="1" customHeight="1"/>
    <row r="34894" ht="12.75" hidden="1" customHeight="1"/>
    <row r="34895" ht="12.75" hidden="1" customHeight="1"/>
    <row r="34896" ht="12.75" hidden="1" customHeight="1"/>
    <row r="34897" ht="12.75" hidden="1" customHeight="1"/>
    <row r="34898" ht="12.75" hidden="1" customHeight="1"/>
    <row r="34899" ht="12.75" hidden="1" customHeight="1"/>
    <row r="34900" ht="12.75" hidden="1" customHeight="1"/>
    <row r="34901" ht="12.75" hidden="1" customHeight="1"/>
    <row r="34902" ht="12.75" hidden="1" customHeight="1"/>
    <row r="34903" ht="12.75" hidden="1" customHeight="1"/>
    <row r="34904" ht="12.75" hidden="1" customHeight="1"/>
    <row r="34905" ht="12.75" hidden="1" customHeight="1"/>
    <row r="34906" ht="12.75" hidden="1" customHeight="1"/>
    <row r="34907" ht="12.75" hidden="1" customHeight="1"/>
    <row r="34908" ht="12.75" hidden="1" customHeight="1"/>
    <row r="34909" ht="12.75" hidden="1" customHeight="1"/>
    <row r="34910" ht="12.75" hidden="1" customHeight="1"/>
    <row r="34911" ht="12.75" hidden="1" customHeight="1"/>
    <row r="34912" ht="12.75" hidden="1" customHeight="1"/>
    <row r="34913" ht="12.75" hidden="1" customHeight="1"/>
    <row r="34914" ht="12.75" hidden="1" customHeight="1"/>
    <row r="34915" ht="12.75" hidden="1" customHeight="1"/>
    <row r="34916" ht="12.75" hidden="1" customHeight="1"/>
    <row r="34917" ht="12.75" hidden="1" customHeight="1"/>
    <row r="34918" ht="12.75" hidden="1" customHeight="1"/>
    <row r="34919" ht="12.75" hidden="1" customHeight="1"/>
    <row r="34920" ht="12.75" hidden="1" customHeight="1"/>
    <row r="34921" ht="12.75" hidden="1" customHeight="1"/>
    <row r="34922" ht="12.75" hidden="1" customHeight="1"/>
    <row r="34923" ht="12.75" hidden="1" customHeight="1"/>
    <row r="34924" ht="12.75" hidden="1" customHeight="1"/>
    <row r="34925" ht="12.75" hidden="1" customHeight="1"/>
    <row r="34926" ht="12.75" hidden="1" customHeight="1"/>
    <row r="34927" ht="12.75" hidden="1" customHeight="1"/>
    <row r="34928" ht="12.75" hidden="1" customHeight="1"/>
    <row r="34929" ht="12.75" hidden="1" customHeight="1"/>
    <row r="34930" ht="12.75" hidden="1" customHeight="1"/>
    <row r="34931" ht="12.75" hidden="1" customHeight="1"/>
    <row r="34932" ht="12.75" hidden="1" customHeight="1"/>
    <row r="34933" ht="12.75" hidden="1" customHeight="1"/>
    <row r="34934" ht="12.75" hidden="1" customHeight="1"/>
    <row r="34935" ht="12.75" hidden="1" customHeight="1"/>
    <row r="34936" ht="12.75" hidden="1" customHeight="1"/>
    <row r="34937" ht="12.75" hidden="1" customHeight="1"/>
    <row r="34938" ht="12.75" hidden="1" customHeight="1"/>
    <row r="34939" ht="12.75" hidden="1" customHeight="1"/>
    <row r="34940" ht="12.75" hidden="1" customHeight="1"/>
    <row r="34941" ht="12.75" hidden="1" customHeight="1"/>
    <row r="34942" ht="12.75" hidden="1" customHeight="1"/>
    <row r="34943" ht="12.75" hidden="1" customHeight="1"/>
    <row r="34944" ht="12.75" hidden="1" customHeight="1"/>
    <row r="34945" ht="12.75" hidden="1" customHeight="1"/>
    <row r="34946" ht="12.75" hidden="1" customHeight="1"/>
    <row r="34947" ht="12.75" hidden="1" customHeight="1"/>
    <row r="34948" ht="12.75" hidden="1" customHeight="1"/>
    <row r="34949" ht="12.75" hidden="1" customHeight="1"/>
    <row r="34950" ht="12.75" hidden="1" customHeight="1"/>
    <row r="34951" ht="12.75" hidden="1" customHeight="1"/>
    <row r="34952" ht="12.75" hidden="1" customHeight="1"/>
    <row r="34953" ht="12.75" hidden="1" customHeight="1"/>
    <row r="34954" ht="12.75" hidden="1" customHeight="1"/>
    <row r="34955" ht="12.75" hidden="1" customHeight="1"/>
    <row r="34956" ht="12.75" hidden="1" customHeight="1"/>
    <row r="34957" ht="12.75" hidden="1" customHeight="1"/>
    <row r="34958" ht="12.75" hidden="1" customHeight="1"/>
    <row r="34959" ht="12.75" hidden="1" customHeight="1"/>
    <row r="34960" ht="12.75" hidden="1" customHeight="1"/>
    <row r="34961" ht="12.75" hidden="1" customHeight="1"/>
    <row r="34962" ht="12.75" hidden="1" customHeight="1"/>
    <row r="34963" ht="12.75" hidden="1" customHeight="1"/>
    <row r="34964" ht="12.75" hidden="1" customHeight="1"/>
    <row r="34965" ht="12.75" hidden="1" customHeight="1"/>
    <row r="34966" ht="12.75" hidden="1" customHeight="1"/>
    <row r="34967" ht="12.75" hidden="1" customHeight="1"/>
    <row r="34968" ht="12.75" hidden="1" customHeight="1"/>
    <row r="34969" ht="12.75" hidden="1" customHeight="1"/>
    <row r="34970" ht="12.75" hidden="1" customHeight="1"/>
    <row r="34971" ht="12.75" hidden="1" customHeight="1"/>
    <row r="34972" ht="12.75" hidden="1" customHeight="1"/>
    <row r="34973" ht="12.75" hidden="1" customHeight="1"/>
    <row r="34974" ht="12.75" hidden="1" customHeight="1"/>
    <row r="34975" ht="12.75" hidden="1" customHeight="1"/>
    <row r="34976" ht="12.75" hidden="1" customHeight="1"/>
    <row r="34977" ht="12.75" hidden="1" customHeight="1"/>
    <row r="34978" ht="12.75" hidden="1" customHeight="1"/>
    <row r="34979" ht="12.75" hidden="1" customHeight="1"/>
    <row r="34980" ht="12.75" hidden="1" customHeight="1"/>
    <row r="34981" ht="12.75" hidden="1" customHeight="1"/>
    <row r="34982" ht="12.75" hidden="1" customHeight="1"/>
    <row r="34983" ht="12.75" hidden="1" customHeight="1"/>
    <row r="34984" ht="12.75" hidden="1" customHeight="1"/>
    <row r="34985" ht="12.75" hidden="1" customHeight="1"/>
    <row r="34986" ht="12.75" hidden="1" customHeight="1"/>
    <row r="34987" ht="12.75" hidden="1" customHeight="1"/>
    <row r="34988" ht="12.75" hidden="1" customHeight="1"/>
    <row r="34989" ht="12.75" hidden="1" customHeight="1"/>
    <row r="34990" ht="12.75" hidden="1" customHeight="1"/>
    <row r="34991" ht="12.75" hidden="1" customHeight="1"/>
    <row r="34992" ht="12.75" hidden="1" customHeight="1"/>
    <row r="34993" ht="12.75" hidden="1" customHeight="1"/>
    <row r="34994" ht="12.75" hidden="1" customHeight="1"/>
    <row r="34995" ht="12.75" hidden="1" customHeight="1"/>
    <row r="34996" ht="12.75" hidden="1" customHeight="1"/>
    <row r="34997" ht="12.75" hidden="1" customHeight="1"/>
    <row r="34998" ht="12.75" hidden="1" customHeight="1"/>
    <row r="34999" ht="12.75" hidden="1" customHeight="1"/>
    <row r="35000" ht="12.75" hidden="1" customHeight="1"/>
    <row r="35001" ht="12.75" hidden="1" customHeight="1"/>
    <row r="35002" ht="12.75" hidden="1" customHeight="1"/>
    <row r="35003" ht="12.75" hidden="1" customHeight="1"/>
    <row r="35004" ht="12.75" hidden="1" customHeight="1"/>
    <row r="35005" ht="12.75" hidden="1" customHeight="1"/>
    <row r="35006" ht="12.75" hidden="1" customHeight="1"/>
    <row r="35007" ht="12.75" hidden="1" customHeight="1"/>
    <row r="35008" ht="12.75" hidden="1" customHeight="1"/>
    <row r="35009" ht="12.75" hidden="1" customHeight="1"/>
    <row r="35010" ht="12.75" hidden="1" customHeight="1"/>
    <row r="35011" ht="12.75" hidden="1" customHeight="1"/>
    <row r="35012" ht="12.75" hidden="1" customHeight="1"/>
    <row r="35013" ht="12.75" hidden="1" customHeight="1"/>
    <row r="35014" ht="12.75" hidden="1" customHeight="1"/>
    <row r="35015" ht="12.75" hidden="1" customHeight="1"/>
    <row r="35016" ht="12.75" hidden="1" customHeight="1"/>
    <row r="35017" ht="12.75" hidden="1" customHeight="1"/>
    <row r="35018" ht="12.75" hidden="1" customHeight="1"/>
    <row r="35019" ht="12.75" hidden="1" customHeight="1"/>
    <row r="35020" ht="12.75" hidden="1" customHeight="1"/>
    <row r="35021" ht="12.75" hidden="1" customHeight="1"/>
    <row r="35022" ht="12.75" hidden="1" customHeight="1"/>
    <row r="35023" ht="12.75" hidden="1" customHeight="1"/>
    <row r="35024" ht="12.75" hidden="1" customHeight="1"/>
    <row r="35025" ht="12.75" hidden="1" customHeight="1"/>
    <row r="35026" ht="12.75" hidden="1" customHeight="1"/>
    <row r="35027" ht="12.75" hidden="1" customHeight="1"/>
    <row r="35028" ht="12.75" hidden="1" customHeight="1"/>
    <row r="35029" ht="12.75" hidden="1" customHeight="1"/>
    <row r="35030" ht="12.75" hidden="1" customHeight="1"/>
    <row r="35031" ht="12.75" hidden="1" customHeight="1"/>
    <row r="35032" ht="12.75" hidden="1" customHeight="1"/>
    <row r="35033" ht="12.75" hidden="1" customHeight="1"/>
    <row r="35034" ht="12.75" hidden="1" customHeight="1"/>
    <row r="35035" ht="12.75" hidden="1" customHeight="1"/>
    <row r="35036" ht="12.75" hidden="1" customHeight="1"/>
    <row r="35037" ht="12.75" hidden="1" customHeight="1"/>
    <row r="35038" ht="12.75" hidden="1" customHeight="1"/>
    <row r="35039" ht="12.75" hidden="1" customHeight="1"/>
    <row r="35040" ht="12.75" hidden="1" customHeight="1"/>
    <row r="35041" ht="12.75" hidden="1" customHeight="1"/>
    <row r="35042" ht="12.75" hidden="1" customHeight="1"/>
    <row r="35043" ht="12.75" hidden="1" customHeight="1"/>
    <row r="35044" ht="12.75" hidden="1" customHeight="1"/>
    <row r="35045" ht="12.75" hidden="1" customHeight="1"/>
    <row r="35046" ht="12.75" hidden="1" customHeight="1"/>
    <row r="35047" ht="12.75" hidden="1" customHeight="1"/>
    <row r="35048" ht="12.75" hidden="1" customHeight="1"/>
    <row r="35049" ht="12.75" hidden="1" customHeight="1"/>
    <row r="35050" ht="12.75" hidden="1" customHeight="1"/>
    <row r="35051" ht="12.75" hidden="1" customHeight="1"/>
    <row r="35052" ht="12.75" hidden="1" customHeight="1"/>
    <row r="35053" ht="12.75" hidden="1" customHeight="1"/>
    <row r="35054" ht="12.75" hidden="1" customHeight="1"/>
    <row r="35055" ht="12.75" hidden="1" customHeight="1"/>
    <row r="35056" ht="12.75" hidden="1" customHeight="1"/>
    <row r="35057" ht="12.75" hidden="1" customHeight="1"/>
    <row r="35058" ht="12.75" hidden="1" customHeight="1"/>
    <row r="35059" ht="12.75" hidden="1" customHeight="1"/>
    <row r="35060" ht="12.75" hidden="1" customHeight="1"/>
    <row r="35061" ht="12.75" hidden="1" customHeight="1"/>
    <row r="35062" ht="12.75" hidden="1" customHeight="1"/>
    <row r="35063" ht="12.75" hidden="1" customHeight="1"/>
    <row r="35064" ht="12.75" hidden="1" customHeight="1"/>
    <row r="35065" ht="12.75" hidden="1" customHeight="1"/>
    <row r="35066" ht="12.75" hidden="1" customHeight="1"/>
    <row r="35067" ht="12.75" hidden="1" customHeight="1"/>
    <row r="35068" ht="12.75" hidden="1" customHeight="1"/>
    <row r="35069" ht="12.75" hidden="1" customHeight="1"/>
    <row r="35070" ht="12.75" hidden="1" customHeight="1"/>
    <row r="35071" ht="12.75" hidden="1" customHeight="1"/>
    <row r="35072" ht="12.75" hidden="1" customHeight="1"/>
    <row r="35073" ht="12.75" hidden="1" customHeight="1"/>
    <row r="35074" ht="12.75" hidden="1" customHeight="1"/>
    <row r="35075" ht="12.75" hidden="1" customHeight="1"/>
    <row r="35076" ht="12.75" hidden="1" customHeight="1"/>
    <row r="35077" ht="12.75" hidden="1" customHeight="1"/>
    <row r="35078" ht="12.75" hidden="1" customHeight="1"/>
    <row r="35079" ht="12.75" hidden="1" customHeight="1"/>
    <row r="35080" ht="12.75" hidden="1" customHeight="1"/>
    <row r="35081" ht="12.75" hidden="1" customHeight="1"/>
    <row r="35082" ht="12.75" hidden="1" customHeight="1"/>
    <row r="35083" ht="12.75" hidden="1" customHeight="1"/>
    <row r="35084" ht="12.75" hidden="1" customHeight="1"/>
    <row r="35085" ht="12.75" hidden="1" customHeight="1"/>
    <row r="35086" ht="12.75" hidden="1" customHeight="1"/>
    <row r="35087" ht="12.75" hidden="1" customHeight="1"/>
    <row r="35088" ht="12.75" hidden="1" customHeight="1"/>
    <row r="35089" ht="12.75" hidden="1" customHeight="1"/>
    <row r="35090" ht="12.75" hidden="1" customHeight="1"/>
    <row r="35091" ht="12.75" hidden="1" customHeight="1"/>
    <row r="35092" ht="12.75" hidden="1" customHeight="1"/>
    <row r="35093" ht="12.75" hidden="1" customHeight="1"/>
    <row r="35094" ht="12.75" hidden="1" customHeight="1"/>
    <row r="35095" ht="12.75" hidden="1" customHeight="1"/>
    <row r="35096" ht="12.75" hidden="1" customHeight="1"/>
    <row r="35097" ht="12.75" hidden="1" customHeight="1"/>
    <row r="35098" ht="12.75" hidden="1" customHeight="1"/>
    <row r="35099" ht="12.75" hidden="1" customHeight="1"/>
    <row r="35100" ht="12.75" hidden="1" customHeight="1"/>
    <row r="35101" ht="12.75" hidden="1" customHeight="1"/>
    <row r="35102" ht="12.75" hidden="1" customHeight="1"/>
    <row r="35103" ht="12.75" hidden="1" customHeight="1"/>
    <row r="35104" ht="12.75" hidden="1" customHeight="1"/>
    <row r="35105" ht="12.75" hidden="1" customHeight="1"/>
    <row r="35106" ht="12.75" hidden="1" customHeight="1"/>
    <row r="35107" ht="12.75" hidden="1" customHeight="1"/>
    <row r="35108" ht="12.75" hidden="1" customHeight="1"/>
    <row r="35109" ht="12.75" hidden="1" customHeight="1"/>
    <row r="35110" ht="12.75" hidden="1" customHeight="1"/>
    <row r="35111" ht="12.75" hidden="1" customHeight="1"/>
    <row r="35112" ht="12.75" hidden="1" customHeight="1"/>
    <row r="35113" ht="12.75" hidden="1" customHeight="1"/>
    <row r="35114" ht="12.75" hidden="1" customHeight="1"/>
    <row r="35115" ht="12.75" hidden="1" customHeight="1"/>
    <row r="35116" ht="12.75" hidden="1" customHeight="1"/>
    <row r="35117" ht="12.75" hidden="1" customHeight="1"/>
    <row r="35118" ht="12.75" hidden="1" customHeight="1"/>
    <row r="35119" ht="12.75" hidden="1" customHeight="1"/>
    <row r="35120" ht="12.75" hidden="1" customHeight="1"/>
    <row r="35121" ht="12.75" hidden="1" customHeight="1"/>
    <row r="35122" ht="12.75" hidden="1" customHeight="1"/>
    <row r="35123" ht="12.75" hidden="1" customHeight="1"/>
    <row r="35124" ht="12.75" hidden="1" customHeight="1"/>
    <row r="35125" ht="12.75" hidden="1" customHeight="1"/>
    <row r="35126" ht="12.75" hidden="1" customHeight="1"/>
    <row r="35127" ht="12.75" hidden="1" customHeight="1"/>
    <row r="35128" ht="12.75" hidden="1" customHeight="1"/>
    <row r="35129" ht="12.75" hidden="1" customHeight="1"/>
    <row r="35130" ht="12.75" hidden="1" customHeight="1"/>
    <row r="35131" ht="12.75" hidden="1" customHeight="1"/>
    <row r="35132" ht="12.75" hidden="1" customHeight="1"/>
    <row r="35133" ht="12.75" hidden="1" customHeight="1"/>
    <row r="35134" ht="12.75" hidden="1" customHeight="1"/>
    <row r="35135" ht="12.75" hidden="1" customHeight="1"/>
    <row r="35136" ht="12.75" hidden="1" customHeight="1"/>
    <row r="35137" ht="12.75" hidden="1" customHeight="1"/>
    <row r="35138" ht="12.75" hidden="1" customHeight="1"/>
    <row r="35139" ht="12.75" hidden="1" customHeight="1"/>
    <row r="35140" ht="12.75" hidden="1" customHeight="1"/>
    <row r="35141" ht="12.75" hidden="1" customHeight="1"/>
    <row r="35142" ht="12.75" hidden="1" customHeight="1"/>
    <row r="35143" ht="12.75" hidden="1" customHeight="1"/>
    <row r="35144" ht="12.75" hidden="1" customHeight="1"/>
    <row r="35145" ht="12.75" hidden="1" customHeight="1"/>
    <row r="35146" ht="12.75" hidden="1" customHeight="1"/>
    <row r="35147" ht="12.75" hidden="1" customHeight="1"/>
    <row r="35148" ht="12.75" hidden="1" customHeight="1"/>
    <row r="35149" ht="12.75" hidden="1" customHeight="1"/>
    <row r="35150" ht="12.75" hidden="1" customHeight="1"/>
    <row r="35151" ht="12.75" hidden="1" customHeight="1"/>
    <row r="35152" ht="12.75" hidden="1" customHeight="1"/>
    <row r="35153" ht="12.75" hidden="1" customHeight="1"/>
    <row r="35154" ht="12.75" hidden="1" customHeight="1"/>
    <row r="35155" ht="12.75" hidden="1" customHeight="1"/>
    <row r="35156" ht="12.75" hidden="1" customHeight="1"/>
    <row r="35157" ht="12.75" hidden="1" customHeight="1"/>
    <row r="35158" ht="12.75" hidden="1" customHeight="1"/>
    <row r="35159" ht="12.75" hidden="1" customHeight="1"/>
    <row r="35160" ht="12.75" hidden="1" customHeight="1"/>
    <row r="35161" ht="12.75" hidden="1" customHeight="1"/>
    <row r="35162" ht="12.75" hidden="1" customHeight="1"/>
    <row r="35163" ht="12.75" hidden="1" customHeight="1"/>
    <row r="35164" ht="12.75" hidden="1" customHeight="1"/>
    <row r="35165" ht="12.75" hidden="1" customHeight="1"/>
    <row r="35166" ht="12.75" hidden="1" customHeight="1"/>
    <row r="35167" ht="12.75" hidden="1" customHeight="1"/>
    <row r="35168" ht="12.75" hidden="1" customHeight="1"/>
    <row r="35169" ht="12.75" hidden="1" customHeight="1"/>
    <row r="35170" ht="12.75" hidden="1" customHeight="1"/>
    <row r="35171" ht="12.75" hidden="1" customHeight="1"/>
    <row r="35172" ht="12.75" hidden="1" customHeight="1"/>
    <row r="35173" ht="12.75" hidden="1" customHeight="1"/>
    <row r="35174" ht="12.75" hidden="1" customHeight="1"/>
    <row r="35175" ht="12.75" hidden="1" customHeight="1"/>
    <row r="35176" ht="12.75" hidden="1" customHeight="1"/>
    <row r="35177" ht="12.75" hidden="1" customHeight="1"/>
    <row r="35178" ht="12.75" hidden="1" customHeight="1"/>
    <row r="35179" ht="12.75" hidden="1" customHeight="1"/>
    <row r="35180" ht="12.75" hidden="1" customHeight="1"/>
    <row r="35181" ht="12.75" hidden="1" customHeight="1"/>
    <row r="35182" ht="12.75" hidden="1" customHeight="1"/>
    <row r="35183" ht="12.75" hidden="1" customHeight="1"/>
    <row r="35184" ht="12.75" hidden="1" customHeight="1"/>
    <row r="35185" ht="12.75" hidden="1" customHeight="1"/>
    <row r="35186" ht="12.75" hidden="1" customHeight="1"/>
    <row r="35187" ht="12.75" hidden="1" customHeight="1"/>
    <row r="35188" ht="12.75" hidden="1" customHeight="1"/>
    <row r="35189" ht="12.75" hidden="1" customHeight="1"/>
    <row r="35190" ht="12.75" hidden="1" customHeight="1"/>
    <row r="35191" ht="12.75" hidden="1" customHeight="1"/>
    <row r="35192" ht="12.75" hidden="1" customHeight="1"/>
    <row r="35193" ht="12.75" hidden="1" customHeight="1"/>
    <row r="35194" ht="12.75" hidden="1" customHeight="1"/>
    <row r="35195" ht="12.75" hidden="1" customHeight="1"/>
    <row r="35196" ht="12.75" hidden="1" customHeight="1"/>
    <row r="35197" ht="12.75" hidden="1" customHeight="1"/>
    <row r="35198" ht="12.75" hidden="1" customHeight="1"/>
    <row r="35199" ht="12.75" hidden="1" customHeight="1"/>
    <row r="35200" ht="12.75" hidden="1" customHeight="1"/>
    <row r="35201" ht="12.75" hidden="1" customHeight="1"/>
    <row r="35202" ht="12.75" hidden="1" customHeight="1"/>
    <row r="35203" ht="12.75" hidden="1" customHeight="1"/>
    <row r="35204" ht="12.75" hidden="1" customHeight="1"/>
    <row r="35205" ht="12.75" hidden="1" customHeight="1"/>
    <row r="35206" ht="12.75" hidden="1" customHeight="1"/>
    <row r="35207" ht="12.75" hidden="1" customHeight="1"/>
    <row r="35208" ht="12.75" hidden="1" customHeight="1"/>
    <row r="35209" ht="12.75" hidden="1" customHeight="1"/>
    <row r="35210" ht="12.75" hidden="1" customHeight="1"/>
    <row r="35211" ht="12.75" hidden="1" customHeight="1"/>
    <row r="35212" ht="12.75" hidden="1" customHeight="1"/>
    <row r="35213" ht="12.75" hidden="1" customHeight="1"/>
    <row r="35214" ht="12.75" hidden="1" customHeight="1"/>
    <row r="35215" ht="12.75" hidden="1" customHeight="1"/>
    <row r="35216" ht="12.75" hidden="1" customHeight="1"/>
    <row r="35217" ht="12.75" hidden="1" customHeight="1"/>
    <row r="35218" ht="12.75" hidden="1" customHeight="1"/>
    <row r="35219" ht="12.75" hidden="1" customHeight="1"/>
    <row r="35220" ht="12.75" hidden="1" customHeight="1"/>
    <row r="35221" ht="12.75" hidden="1" customHeight="1"/>
    <row r="35222" ht="12.75" hidden="1" customHeight="1"/>
    <row r="35223" ht="12.75" hidden="1" customHeight="1"/>
    <row r="35224" ht="12.75" hidden="1" customHeight="1"/>
    <row r="35225" ht="12.75" hidden="1" customHeight="1"/>
    <row r="35226" ht="12.75" hidden="1" customHeight="1"/>
    <row r="35227" ht="12.75" hidden="1" customHeight="1"/>
    <row r="35228" ht="12.75" hidden="1" customHeight="1"/>
    <row r="35229" ht="12.75" hidden="1" customHeight="1"/>
    <row r="35230" ht="12.75" hidden="1" customHeight="1"/>
    <row r="35231" ht="12.75" hidden="1" customHeight="1"/>
    <row r="35232" ht="12.75" hidden="1" customHeight="1"/>
    <row r="35233" ht="12.75" hidden="1" customHeight="1"/>
    <row r="35234" ht="12.75" hidden="1" customHeight="1"/>
    <row r="35235" ht="12.75" hidden="1" customHeight="1"/>
    <row r="35236" ht="12.75" hidden="1" customHeight="1"/>
    <row r="35237" ht="12.75" hidden="1" customHeight="1"/>
    <row r="35238" ht="12.75" hidden="1" customHeight="1"/>
    <row r="35239" ht="12.75" hidden="1" customHeight="1"/>
    <row r="35240" ht="12.75" hidden="1" customHeight="1"/>
    <row r="35241" ht="12.75" hidden="1" customHeight="1"/>
    <row r="35242" ht="12.75" hidden="1" customHeight="1"/>
    <row r="35243" ht="12.75" hidden="1" customHeight="1"/>
    <row r="35244" ht="12.75" hidden="1" customHeight="1"/>
    <row r="35245" ht="12.75" hidden="1" customHeight="1"/>
    <row r="35246" ht="12.75" hidden="1" customHeight="1"/>
    <row r="35247" ht="12.75" hidden="1" customHeight="1"/>
    <row r="35248" ht="12.75" hidden="1" customHeight="1"/>
    <row r="35249" ht="12.75" hidden="1" customHeight="1"/>
    <row r="35250" ht="12.75" hidden="1" customHeight="1"/>
    <row r="35251" ht="12.75" hidden="1" customHeight="1"/>
    <row r="35252" ht="12.75" hidden="1" customHeight="1"/>
    <row r="35253" ht="12.75" hidden="1" customHeight="1"/>
    <row r="35254" ht="12.75" hidden="1" customHeight="1"/>
    <row r="35255" ht="12.75" hidden="1" customHeight="1"/>
    <row r="35256" ht="12.75" hidden="1" customHeight="1"/>
    <row r="35257" ht="12.75" hidden="1" customHeight="1"/>
    <row r="35258" ht="12.75" hidden="1" customHeight="1"/>
    <row r="35259" ht="12.75" hidden="1" customHeight="1"/>
    <row r="35260" ht="12.75" hidden="1" customHeight="1"/>
    <row r="35261" ht="12.75" hidden="1" customHeight="1"/>
    <row r="35262" ht="12.75" hidden="1" customHeight="1"/>
    <row r="35263" ht="12.75" hidden="1" customHeight="1"/>
    <row r="35264" ht="12.75" hidden="1" customHeight="1"/>
    <row r="35265" ht="12.75" hidden="1" customHeight="1"/>
    <row r="35266" ht="12.75" hidden="1" customHeight="1"/>
    <row r="35267" ht="12.75" hidden="1" customHeight="1"/>
    <row r="35268" ht="12.75" hidden="1" customHeight="1"/>
    <row r="35269" ht="12.75" hidden="1" customHeight="1"/>
    <row r="35270" ht="12.75" hidden="1" customHeight="1"/>
    <row r="35271" ht="12.75" hidden="1" customHeight="1"/>
    <row r="35272" ht="12.75" hidden="1" customHeight="1"/>
    <row r="35273" ht="12.75" hidden="1" customHeight="1"/>
    <row r="35274" ht="12.75" hidden="1" customHeight="1"/>
    <row r="35275" ht="12.75" hidden="1" customHeight="1"/>
    <row r="35276" ht="12.75" hidden="1" customHeight="1"/>
    <row r="35277" ht="12.75" hidden="1" customHeight="1"/>
    <row r="35278" ht="12.75" hidden="1" customHeight="1"/>
    <row r="35279" ht="12.75" hidden="1" customHeight="1"/>
    <row r="35280" ht="12.75" hidden="1" customHeight="1"/>
    <row r="35281" ht="12.75" hidden="1" customHeight="1"/>
    <row r="35282" ht="12.75" hidden="1" customHeight="1"/>
    <row r="35283" ht="12.75" hidden="1" customHeight="1"/>
    <row r="35284" ht="12.75" hidden="1" customHeight="1"/>
    <row r="35285" ht="12.75" hidden="1" customHeight="1"/>
    <row r="35286" ht="12.75" hidden="1" customHeight="1"/>
    <row r="35287" ht="12.75" hidden="1" customHeight="1"/>
    <row r="35288" ht="12.75" hidden="1" customHeight="1"/>
    <row r="35289" ht="12.75" hidden="1" customHeight="1"/>
    <row r="35290" ht="12.75" hidden="1" customHeight="1"/>
    <row r="35291" ht="12.75" hidden="1" customHeight="1"/>
    <row r="35292" ht="12.75" hidden="1" customHeight="1"/>
    <row r="35293" ht="12.75" hidden="1" customHeight="1"/>
    <row r="35294" ht="12.75" hidden="1" customHeight="1"/>
    <row r="35295" ht="12.75" hidden="1" customHeight="1"/>
    <row r="35296" ht="12.75" hidden="1" customHeight="1"/>
    <row r="35297" ht="12.75" hidden="1" customHeight="1"/>
    <row r="35298" ht="12.75" hidden="1" customHeight="1"/>
    <row r="35299" ht="12.75" hidden="1" customHeight="1"/>
    <row r="35300" ht="12.75" hidden="1" customHeight="1"/>
    <row r="35301" ht="12.75" hidden="1" customHeight="1"/>
    <row r="35302" ht="12.75" hidden="1" customHeight="1"/>
    <row r="35303" ht="12.75" hidden="1" customHeight="1"/>
    <row r="35304" ht="12.75" hidden="1" customHeight="1"/>
    <row r="35305" ht="12.75" hidden="1" customHeight="1"/>
    <row r="35306" ht="12.75" hidden="1" customHeight="1"/>
    <row r="35307" ht="12.75" hidden="1" customHeight="1"/>
    <row r="35308" ht="12.75" hidden="1" customHeight="1"/>
    <row r="35309" ht="12.75" hidden="1" customHeight="1"/>
    <row r="35310" ht="12.75" hidden="1" customHeight="1"/>
    <row r="35311" ht="12.75" hidden="1" customHeight="1"/>
    <row r="35312" ht="12.75" hidden="1" customHeight="1"/>
    <row r="35313" ht="12.75" hidden="1" customHeight="1"/>
    <row r="35314" ht="12.75" hidden="1" customHeight="1"/>
    <row r="35315" ht="12.75" hidden="1" customHeight="1"/>
    <row r="35316" ht="12.75" hidden="1" customHeight="1"/>
    <row r="35317" ht="12.75" hidden="1" customHeight="1"/>
    <row r="35318" ht="12.75" hidden="1" customHeight="1"/>
    <row r="35319" ht="12.75" hidden="1" customHeight="1"/>
    <row r="35320" ht="12.75" hidden="1" customHeight="1"/>
    <row r="35321" ht="12.75" hidden="1" customHeight="1"/>
    <row r="35322" ht="12.75" hidden="1" customHeight="1"/>
    <row r="35323" ht="12.75" hidden="1" customHeight="1"/>
    <row r="35324" ht="12.75" hidden="1" customHeight="1"/>
    <row r="35325" ht="12.75" hidden="1" customHeight="1"/>
    <row r="35326" ht="12.75" hidden="1" customHeight="1"/>
    <row r="35327" ht="12.75" hidden="1" customHeight="1"/>
    <row r="35328" ht="12.75" hidden="1" customHeight="1"/>
    <row r="35329" ht="12.75" hidden="1" customHeight="1"/>
    <row r="35330" ht="12.75" hidden="1" customHeight="1"/>
    <row r="35331" ht="12.75" hidden="1" customHeight="1"/>
    <row r="35332" ht="12.75" hidden="1" customHeight="1"/>
    <row r="35333" ht="12.75" hidden="1" customHeight="1"/>
    <row r="35334" ht="12.75" hidden="1" customHeight="1"/>
    <row r="35335" ht="12.75" hidden="1" customHeight="1"/>
    <row r="35336" ht="12.75" hidden="1" customHeight="1"/>
    <row r="35337" ht="12.75" hidden="1" customHeight="1"/>
    <row r="35338" ht="12.75" hidden="1" customHeight="1"/>
    <row r="35339" ht="12.75" hidden="1" customHeight="1"/>
    <row r="35340" ht="12.75" hidden="1" customHeight="1"/>
    <row r="35341" ht="12.75" hidden="1" customHeight="1"/>
    <row r="35342" ht="12.75" hidden="1" customHeight="1"/>
    <row r="35343" ht="12.75" hidden="1" customHeight="1"/>
    <row r="35344" ht="12.75" hidden="1" customHeight="1"/>
    <row r="35345" ht="12.75" hidden="1" customHeight="1"/>
    <row r="35346" ht="12.75" hidden="1" customHeight="1"/>
    <row r="35347" ht="12.75" hidden="1" customHeight="1"/>
    <row r="35348" ht="12.75" hidden="1" customHeight="1"/>
    <row r="35349" ht="12.75" hidden="1" customHeight="1"/>
    <row r="35350" ht="12.75" hidden="1" customHeight="1"/>
    <row r="35351" ht="12.75" hidden="1" customHeight="1"/>
    <row r="35352" ht="12.75" hidden="1" customHeight="1"/>
    <row r="35353" ht="12.75" hidden="1" customHeight="1"/>
    <row r="35354" ht="12.75" hidden="1" customHeight="1"/>
    <row r="35355" ht="12.75" hidden="1" customHeight="1"/>
    <row r="35356" ht="12.75" hidden="1" customHeight="1"/>
    <row r="35357" ht="12.75" hidden="1" customHeight="1"/>
    <row r="35358" ht="12.75" hidden="1" customHeight="1"/>
    <row r="35359" ht="12.75" hidden="1" customHeight="1"/>
    <row r="35360" ht="12.75" hidden="1" customHeight="1"/>
    <row r="35361" ht="12.75" hidden="1" customHeight="1"/>
    <row r="35362" ht="12.75" hidden="1" customHeight="1"/>
    <row r="35363" ht="12.75" hidden="1" customHeight="1"/>
    <row r="35364" ht="12.75" hidden="1" customHeight="1"/>
    <row r="35365" ht="12.75" hidden="1" customHeight="1"/>
    <row r="35366" ht="12.75" hidden="1" customHeight="1"/>
    <row r="35367" ht="12.75" hidden="1" customHeight="1"/>
    <row r="35368" ht="12.75" hidden="1" customHeight="1"/>
    <row r="35369" ht="12.75" hidden="1" customHeight="1"/>
    <row r="35370" ht="12.75" hidden="1" customHeight="1"/>
    <row r="35371" ht="12.75" hidden="1" customHeight="1"/>
    <row r="35372" ht="12.75" hidden="1" customHeight="1"/>
    <row r="35373" ht="12.75" hidden="1" customHeight="1"/>
    <row r="35374" ht="12.75" hidden="1" customHeight="1"/>
    <row r="35375" ht="12.75" hidden="1" customHeight="1"/>
    <row r="35376" ht="12.75" hidden="1" customHeight="1"/>
    <row r="35377" ht="12.75" hidden="1" customHeight="1"/>
    <row r="35378" ht="12.75" hidden="1" customHeight="1"/>
    <row r="35379" ht="12.75" hidden="1" customHeight="1"/>
    <row r="35380" ht="12.75" hidden="1" customHeight="1"/>
    <row r="35381" ht="12.75" hidden="1" customHeight="1"/>
    <row r="35382" ht="12.75" hidden="1" customHeight="1"/>
    <row r="35383" ht="12.75" hidden="1" customHeight="1"/>
    <row r="35384" ht="12.75" hidden="1" customHeight="1"/>
    <row r="35385" ht="12.75" hidden="1" customHeight="1"/>
    <row r="35386" ht="12.75" hidden="1" customHeight="1"/>
    <row r="35387" ht="12.75" hidden="1" customHeight="1"/>
    <row r="35388" ht="12.75" hidden="1" customHeight="1"/>
    <row r="35389" ht="12.75" hidden="1" customHeight="1"/>
    <row r="35390" ht="12.75" hidden="1" customHeight="1"/>
    <row r="35391" ht="12.75" hidden="1" customHeight="1"/>
    <row r="35392" ht="12.75" hidden="1" customHeight="1"/>
    <row r="35393" ht="12.75" hidden="1" customHeight="1"/>
    <row r="35394" ht="12.75" hidden="1" customHeight="1"/>
    <row r="35395" ht="12.75" hidden="1" customHeight="1"/>
    <row r="35396" ht="12.75" hidden="1" customHeight="1"/>
    <row r="35397" ht="12.75" hidden="1" customHeight="1"/>
    <row r="35398" ht="12.75" hidden="1" customHeight="1"/>
    <row r="35399" ht="12.75" hidden="1" customHeight="1"/>
    <row r="35400" ht="12.75" hidden="1" customHeight="1"/>
    <row r="35401" ht="12.75" hidden="1" customHeight="1"/>
    <row r="35402" ht="12.75" hidden="1" customHeight="1"/>
    <row r="35403" ht="12.75" hidden="1" customHeight="1"/>
    <row r="35404" ht="12.75" hidden="1" customHeight="1"/>
    <row r="35405" ht="12.75" hidden="1" customHeight="1"/>
    <row r="35406" ht="12.75" hidden="1" customHeight="1"/>
    <row r="35407" ht="12.75" hidden="1" customHeight="1"/>
    <row r="35408" ht="12.75" hidden="1" customHeight="1"/>
    <row r="35409" ht="12.75" hidden="1" customHeight="1"/>
    <row r="35410" ht="12.75" hidden="1" customHeight="1"/>
    <row r="35411" ht="12.75" hidden="1" customHeight="1"/>
    <row r="35412" ht="12.75" hidden="1" customHeight="1"/>
    <row r="35413" ht="12.75" hidden="1" customHeight="1"/>
    <row r="35414" ht="12.75" hidden="1" customHeight="1"/>
    <row r="35415" ht="12.75" hidden="1" customHeight="1"/>
    <row r="35416" ht="12.75" hidden="1" customHeight="1"/>
    <row r="35417" ht="12.75" hidden="1" customHeight="1"/>
    <row r="35418" ht="12.75" hidden="1" customHeight="1"/>
    <row r="35419" ht="12.75" hidden="1" customHeight="1"/>
    <row r="35420" ht="12.75" hidden="1" customHeight="1"/>
    <row r="35421" ht="12.75" hidden="1" customHeight="1"/>
    <row r="35422" ht="12.75" hidden="1" customHeight="1"/>
    <row r="35423" ht="12.75" hidden="1" customHeight="1"/>
    <row r="35424" ht="12.75" hidden="1" customHeight="1"/>
    <row r="35425" ht="12.75" hidden="1" customHeight="1"/>
    <row r="35426" ht="12.75" hidden="1" customHeight="1"/>
    <row r="35427" ht="12.75" hidden="1" customHeight="1"/>
    <row r="35428" ht="12.75" hidden="1" customHeight="1"/>
    <row r="35429" ht="12.75" hidden="1" customHeight="1"/>
    <row r="35430" ht="12.75" hidden="1" customHeight="1"/>
    <row r="35431" ht="12.75" hidden="1" customHeight="1"/>
    <row r="35432" ht="12.75" hidden="1" customHeight="1"/>
    <row r="35433" ht="12.75" hidden="1" customHeight="1"/>
    <row r="35434" ht="12.75" hidden="1" customHeight="1"/>
    <row r="35435" ht="12.75" hidden="1" customHeight="1"/>
    <row r="35436" ht="12.75" hidden="1" customHeight="1"/>
    <row r="35437" ht="12.75" hidden="1" customHeight="1"/>
    <row r="35438" ht="12.75" hidden="1" customHeight="1"/>
    <row r="35439" ht="12.75" hidden="1" customHeight="1"/>
    <row r="35440" ht="12.75" hidden="1" customHeight="1"/>
    <row r="35441" ht="12.75" hidden="1" customHeight="1"/>
    <row r="35442" ht="12.75" hidden="1" customHeight="1"/>
    <row r="35443" ht="12.75" hidden="1" customHeight="1"/>
    <row r="35444" ht="12.75" hidden="1" customHeight="1"/>
    <row r="35445" ht="12.75" hidden="1" customHeight="1"/>
    <row r="35446" ht="12.75" hidden="1" customHeight="1"/>
    <row r="35447" ht="12.75" hidden="1" customHeight="1"/>
    <row r="35448" ht="12.75" hidden="1" customHeight="1"/>
    <row r="35449" ht="12.75" hidden="1" customHeight="1"/>
    <row r="35450" ht="12.75" hidden="1" customHeight="1"/>
    <row r="35451" ht="12.75" hidden="1" customHeight="1"/>
    <row r="35452" ht="12.75" hidden="1" customHeight="1"/>
    <row r="35453" ht="12.75" hidden="1" customHeight="1"/>
    <row r="35454" ht="12.75" hidden="1" customHeight="1"/>
    <row r="35455" ht="12.75" hidden="1" customHeight="1"/>
    <row r="35456" ht="12.75" hidden="1" customHeight="1"/>
    <row r="35457" ht="12.75" hidden="1" customHeight="1"/>
    <row r="35458" ht="12.75" hidden="1" customHeight="1"/>
    <row r="35459" ht="12.75" hidden="1" customHeight="1"/>
    <row r="35460" ht="12.75" hidden="1" customHeight="1"/>
    <row r="35461" ht="12.75" hidden="1" customHeight="1"/>
    <row r="35462" ht="12.75" hidden="1" customHeight="1"/>
    <row r="35463" ht="12.75" hidden="1" customHeight="1"/>
    <row r="35464" ht="12.75" hidden="1" customHeight="1"/>
    <row r="35465" ht="12.75" hidden="1" customHeight="1"/>
    <row r="35466" ht="12.75" hidden="1" customHeight="1"/>
    <row r="35467" ht="12.75" hidden="1" customHeight="1"/>
    <row r="35468" ht="12.75" hidden="1" customHeight="1"/>
    <row r="35469" ht="12.75" hidden="1" customHeight="1"/>
    <row r="35470" ht="12.75" hidden="1" customHeight="1"/>
    <row r="35471" ht="12.75" hidden="1" customHeight="1"/>
    <row r="35472" ht="12.75" hidden="1" customHeight="1"/>
    <row r="35473" ht="12.75" hidden="1" customHeight="1"/>
    <row r="35474" ht="12.75" hidden="1" customHeight="1"/>
    <row r="35475" ht="12.75" hidden="1" customHeight="1"/>
    <row r="35476" ht="12.75" hidden="1" customHeight="1"/>
    <row r="35477" ht="12.75" hidden="1" customHeight="1"/>
    <row r="35478" ht="12.75" hidden="1" customHeight="1"/>
    <row r="35479" ht="12.75" hidden="1" customHeight="1"/>
    <row r="35480" ht="12.75" hidden="1" customHeight="1"/>
    <row r="35481" ht="12.75" hidden="1" customHeight="1"/>
    <row r="35482" ht="12.75" hidden="1" customHeight="1"/>
    <row r="35483" ht="12.75" hidden="1" customHeight="1"/>
    <row r="35484" ht="12.75" hidden="1" customHeight="1"/>
    <row r="35485" ht="12.75" hidden="1" customHeight="1"/>
    <row r="35486" ht="12.75" hidden="1" customHeight="1"/>
    <row r="35487" ht="12.75" hidden="1" customHeight="1"/>
    <row r="35488" ht="12.75" hidden="1" customHeight="1"/>
    <row r="35489" ht="12.75" hidden="1" customHeight="1"/>
    <row r="35490" ht="12.75" hidden="1" customHeight="1"/>
    <row r="35491" ht="12.75" hidden="1" customHeight="1"/>
    <row r="35492" ht="12.75" hidden="1" customHeight="1"/>
    <row r="35493" ht="12.75" hidden="1" customHeight="1"/>
    <row r="35494" ht="12.75" hidden="1" customHeight="1"/>
    <row r="35495" ht="12.75" hidden="1" customHeight="1"/>
    <row r="35496" ht="12.75" hidden="1" customHeight="1"/>
    <row r="35497" ht="12.75" hidden="1" customHeight="1"/>
    <row r="35498" ht="12.75" hidden="1" customHeight="1"/>
    <row r="35499" ht="12.75" hidden="1" customHeight="1"/>
    <row r="35500" ht="12.75" hidden="1" customHeight="1"/>
    <row r="35501" ht="12.75" hidden="1" customHeight="1"/>
    <row r="35502" ht="12.75" hidden="1" customHeight="1"/>
    <row r="35503" ht="12.75" hidden="1" customHeight="1"/>
    <row r="35504" ht="12.75" hidden="1" customHeight="1"/>
    <row r="35505" ht="12.75" hidden="1" customHeight="1"/>
    <row r="35506" ht="12.75" hidden="1" customHeight="1"/>
    <row r="35507" ht="12.75" hidden="1" customHeight="1"/>
    <row r="35508" ht="12.75" hidden="1" customHeight="1"/>
    <row r="35509" ht="12.75" hidden="1" customHeight="1"/>
    <row r="35510" ht="12.75" hidden="1" customHeight="1"/>
    <row r="35511" ht="12.75" hidden="1" customHeight="1"/>
    <row r="35512" ht="12.75" hidden="1" customHeight="1"/>
    <row r="35513" ht="12.75" hidden="1" customHeight="1"/>
    <row r="35514" ht="12.75" hidden="1" customHeight="1"/>
    <row r="35515" ht="12.75" hidden="1" customHeight="1"/>
    <row r="35516" ht="12.75" hidden="1" customHeight="1"/>
    <row r="35517" ht="12.75" hidden="1" customHeight="1"/>
    <row r="35518" ht="12.75" hidden="1" customHeight="1"/>
    <row r="35519" ht="12.75" hidden="1" customHeight="1"/>
    <row r="35520" ht="12.75" hidden="1" customHeight="1"/>
    <row r="35521" ht="12.75" hidden="1" customHeight="1"/>
    <row r="35522" ht="12.75" hidden="1" customHeight="1"/>
    <row r="35523" ht="12.75" hidden="1" customHeight="1"/>
    <row r="35524" ht="12.75" hidden="1" customHeight="1"/>
    <row r="35525" ht="12.75" hidden="1" customHeight="1"/>
    <row r="35526" ht="12.75" hidden="1" customHeight="1"/>
    <row r="35527" ht="12.75" hidden="1" customHeight="1"/>
    <row r="35528" ht="12.75" hidden="1" customHeight="1"/>
    <row r="35529" ht="12.75" hidden="1" customHeight="1"/>
    <row r="35530" ht="12.75" hidden="1" customHeight="1"/>
    <row r="35531" ht="12.75" hidden="1" customHeight="1"/>
    <row r="35532" ht="12.75" hidden="1" customHeight="1"/>
    <row r="35533" ht="12.75" hidden="1" customHeight="1"/>
    <row r="35534" ht="12.75" hidden="1" customHeight="1"/>
    <row r="35535" ht="12.75" hidden="1" customHeight="1"/>
    <row r="35536" ht="12.75" hidden="1" customHeight="1"/>
    <row r="35537" ht="12.75" hidden="1" customHeight="1"/>
    <row r="35538" ht="12.75" hidden="1" customHeight="1"/>
    <row r="35539" ht="12.75" hidden="1" customHeight="1"/>
    <row r="35540" ht="12.75" hidden="1" customHeight="1"/>
    <row r="35541" ht="12.75" hidden="1" customHeight="1"/>
    <row r="35542" ht="12.75" hidden="1" customHeight="1"/>
    <row r="35543" ht="12.75" hidden="1" customHeight="1"/>
    <row r="35544" ht="12.75" hidden="1" customHeight="1"/>
    <row r="35545" ht="12.75" hidden="1" customHeight="1"/>
    <row r="35546" ht="12.75" hidden="1" customHeight="1"/>
    <row r="35547" ht="12.75" hidden="1" customHeight="1"/>
    <row r="35548" ht="12.75" hidden="1" customHeight="1"/>
    <row r="35549" ht="12.75" hidden="1" customHeight="1"/>
    <row r="35550" ht="12.75" hidden="1" customHeight="1"/>
    <row r="35551" ht="12.75" hidden="1" customHeight="1"/>
    <row r="35552" ht="12.75" hidden="1" customHeight="1"/>
    <row r="35553" ht="12.75" hidden="1" customHeight="1"/>
    <row r="35554" ht="12.75" hidden="1" customHeight="1"/>
    <row r="35555" ht="12.75" hidden="1" customHeight="1"/>
    <row r="35556" ht="12.75" hidden="1" customHeight="1"/>
    <row r="35557" ht="12.75" hidden="1" customHeight="1"/>
    <row r="35558" ht="12.75" hidden="1" customHeight="1"/>
    <row r="35559" ht="12.75" hidden="1" customHeight="1"/>
    <row r="35560" ht="12.75" hidden="1" customHeight="1"/>
    <row r="35561" ht="12.75" hidden="1" customHeight="1"/>
    <row r="35562" ht="12.75" hidden="1" customHeight="1"/>
    <row r="35563" ht="12.75" hidden="1" customHeight="1"/>
    <row r="35564" ht="12.75" hidden="1" customHeight="1"/>
    <row r="35565" ht="12.75" hidden="1" customHeight="1"/>
    <row r="35566" ht="12.75" hidden="1" customHeight="1"/>
    <row r="35567" ht="12.75" hidden="1" customHeight="1"/>
    <row r="35568" ht="12.75" hidden="1" customHeight="1"/>
    <row r="35569" ht="12.75" hidden="1" customHeight="1"/>
    <row r="35570" ht="12.75" hidden="1" customHeight="1"/>
    <row r="35571" ht="12.75" hidden="1" customHeight="1"/>
    <row r="35572" ht="12.75" hidden="1" customHeight="1"/>
    <row r="35573" ht="12.75" hidden="1" customHeight="1"/>
    <row r="35574" ht="12.75" hidden="1" customHeight="1"/>
    <row r="35575" ht="12.75" hidden="1" customHeight="1"/>
    <row r="35576" ht="12.75" hidden="1" customHeight="1"/>
    <row r="35577" ht="12.75" hidden="1" customHeight="1"/>
    <row r="35578" ht="12.75" hidden="1" customHeight="1"/>
    <row r="35579" ht="12.75" hidden="1" customHeight="1"/>
    <row r="35580" ht="12.75" hidden="1" customHeight="1"/>
    <row r="35581" ht="12.75" hidden="1" customHeight="1"/>
    <row r="35582" ht="12.75" hidden="1" customHeight="1"/>
    <row r="35583" ht="12.75" hidden="1" customHeight="1"/>
    <row r="35584" ht="12.75" hidden="1" customHeight="1"/>
    <row r="35585" ht="12.75" hidden="1" customHeight="1"/>
    <row r="35586" ht="12.75" hidden="1" customHeight="1"/>
    <row r="35587" ht="12.75" hidden="1" customHeight="1"/>
    <row r="35588" ht="12.75" hidden="1" customHeight="1"/>
    <row r="35589" ht="12.75" hidden="1" customHeight="1"/>
    <row r="35590" ht="12.75" hidden="1" customHeight="1"/>
    <row r="35591" ht="12.75" hidden="1" customHeight="1"/>
    <row r="35592" ht="12.75" hidden="1" customHeight="1"/>
    <row r="35593" ht="12.75" hidden="1" customHeight="1"/>
    <row r="35594" ht="12.75" hidden="1" customHeight="1"/>
    <row r="35595" ht="12.75" hidden="1" customHeight="1"/>
    <row r="35596" ht="12.75" hidden="1" customHeight="1"/>
    <row r="35597" ht="12.75" hidden="1" customHeight="1"/>
    <row r="35598" ht="12.75" hidden="1" customHeight="1"/>
    <row r="35599" ht="12.75" hidden="1" customHeight="1"/>
    <row r="35600" ht="12.75" hidden="1" customHeight="1"/>
    <row r="35601" ht="12.75" hidden="1" customHeight="1"/>
    <row r="35602" ht="12.75" hidden="1" customHeight="1"/>
    <row r="35603" ht="12.75" hidden="1" customHeight="1"/>
    <row r="35604" ht="12.75" hidden="1" customHeight="1"/>
    <row r="35605" ht="12.75" hidden="1" customHeight="1"/>
    <row r="35606" ht="12.75" hidden="1" customHeight="1"/>
    <row r="35607" ht="12.75" hidden="1" customHeight="1"/>
    <row r="35608" ht="12.75" hidden="1" customHeight="1"/>
    <row r="35609" ht="12.75" hidden="1" customHeight="1"/>
    <row r="35610" ht="12.75" hidden="1" customHeight="1"/>
    <row r="35611" ht="12.75" hidden="1" customHeight="1"/>
    <row r="35612" ht="12.75" hidden="1" customHeight="1"/>
    <row r="35613" ht="12.75" hidden="1" customHeight="1"/>
    <row r="35614" ht="12.75" hidden="1" customHeight="1"/>
    <row r="35615" ht="12.75" hidden="1" customHeight="1"/>
    <row r="35616" ht="12.75" hidden="1" customHeight="1"/>
    <row r="35617" ht="12.75" hidden="1" customHeight="1"/>
    <row r="35618" ht="12.75" hidden="1" customHeight="1"/>
    <row r="35619" ht="12.75" hidden="1" customHeight="1"/>
    <row r="35620" ht="12.75" hidden="1" customHeight="1"/>
    <row r="35621" ht="12.75" hidden="1" customHeight="1"/>
    <row r="35622" ht="12.75" hidden="1" customHeight="1"/>
    <row r="35623" ht="12.75" hidden="1" customHeight="1"/>
    <row r="35624" ht="12.75" hidden="1" customHeight="1"/>
    <row r="35625" ht="12.75" hidden="1" customHeight="1"/>
    <row r="35626" ht="12.75" hidden="1" customHeight="1"/>
    <row r="35627" ht="12.75" hidden="1" customHeight="1"/>
    <row r="35628" ht="12.75" hidden="1" customHeight="1"/>
    <row r="35629" ht="12.75" hidden="1" customHeight="1"/>
    <row r="35630" ht="12.75" hidden="1" customHeight="1"/>
    <row r="35631" ht="12.75" hidden="1" customHeight="1"/>
    <row r="35632" ht="12.75" hidden="1" customHeight="1"/>
    <row r="35633" ht="12.75" hidden="1" customHeight="1"/>
    <row r="35634" ht="12.75" hidden="1" customHeight="1"/>
    <row r="35635" ht="12.75" hidden="1" customHeight="1"/>
    <row r="35636" ht="12.75" hidden="1" customHeight="1"/>
    <row r="35637" ht="12.75" hidden="1" customHeight="1"/>
    <row r="35638" ht="12.75" hidden="1" customHeight="1"/>
    <row r="35639" ht="12.75" hidden="1" customHeight="1"/>
    <row r="35640" ht="12.75" hidden="1" customHeight="1"/>
    <row r="35641" ht="12.75" hidden="1" customHeight="1"/>
    <row r="35642" ht="12.75" hidden="1" customHeight="1"/>
    <row r="35643" ht="12.75" hidden="1" customHeight="1"/>
    <row r="35644" ht="12.75" hidden="1" customHeight="1"/>
    <row r="35645" ht="12.75" hidden="1" customHeight="1"/>
    <row r="35646" ht="12.75" hidden="1" customHeight="1"/>
    <row r="35647" ht="12.75" hidden="1" customHeight="1"/>
    <row r="35648" ht="12.75" hidden="1" customHeight="1"/>
    <row r="35649" ht="12.75" hidden="1" customHeight="1"/>
    <row r="35650" ht="12.75" hidden="1" customHeight="1"/>
    <row r="35651" ht="12.75" hidden="1" customHeight="1"/>
    <row r="35652" ht="12.75" hidden="1" customHeight="1"/>
    <row r="35653" ht="12.75" hidden="1" customHeight="1"/>
    <row r="35654" ht="12.75" hidden="1" customHeight="1"/>
    <row r="35655" ht="12.75" hidden="1" customHeight="1"/>
    <row r="35656" ht="12.75" hidden="1" customHeight="1"/>
    <row r="35657" ht="12.75" hidden="1" customHeight="1"/>
    <row r="35658" ht="12.75" hidden="1" customHeight="1"/>
    <row r="35659" ht="12.75" hidden="1" customHeight="1"/>
    <row r="35660" ht="12.75" hidden="1" customHeight="1"/>
    <row r="35661" ht="12.75" hidden="1" customHeight="1"/>
    <row r="35662" ht="12.75" hidden="1" customHeight="1"/>
    <row r="35663" ht="12.75" hidden="1" customHeight="1"/>
    <row r="35664" ht="12.75" hidden="1" customHeight="1"/>
    <row r="35665" ht="12.75" hidden="1" customHeight="1"/>
    <row r="35666" ht="12.75" hidden="1" customHeight="1"/>
    <row r="35667" ht="12.75" hidden="1" customHeight="1"/>
    <row r="35668" ht="12.75" hidden="1" customHeight="1"/>
    <row r="35669" ht="12.75" hidden="1" customHeight="1"/>
    <row r="35670" ht="12.75" hidden="1" customHeight="1"/>
    <row r="35671" ht="12.75" hidden="1" customHeight="1"/>
    <row r="35672" ht="12.75" hidden="1" customHeight="1"/>
    <row r="35673" ht="12.75" hidden="1" customHeight="1"/>
    <row r="35674" ht="12.75" hidden="1" customHeight="1"/>
    <row r="35675" ht="12.75" hidden="1" customHeight="1"/>
    <row r="35676" ht="12.75" hidden="1" customHeight="1"/>
    <row r="35677" ht="12.75" hidden="1" customHeight="1"/>
    <row r="35678" ht="12.75" hidden="1" customHeight="1"/>
    <row r="35679" ht="12.75" hidden="1" customHeight="1"/>
    <row r="35680" ht="12.75" hidden="1" customHeight="1"/>
    <row r="35681" ht="12.75" hidden="1" customHeight="1"/>
    <row r="35682" ht="12.75" hidden="1" customHeight="1"/>
    <row r="35683" ht="12.75" hidden="1" customHeight="1"/>
    <row r="35684" ht="12.75" hidden="1" customHeight="1"/>
    <row r="35685" ht="12.75" hidden="1" customHeight="1"/>
    <row r="35686" ht="12.75" hidden="1" customHeight="1"/>
    <row r="35687" ht="12.75" hidden="1" customHeight="1"/>
    <row r="35688" ht="12.75" hidden="1" customHeight="1"/>
    <row r="35689" ht="12.75" hidden="1" customHeight="1"/>
    <row r="35690" ht="12.75" hidden="1" customHeight="1"/>
    <row r="35691" ht="12.75" hidden="1" customHeight="1"/>
    <row r="35692" ht="12.75" hidden="1" customHeight="1"/>
    <row r="35693" ht="12.75" hidden="1" customHeight="1"/>
    <row r="35694" ht="12.75" hidden="1" customHeight="1"/>
    <row r="35695" ht="12.75" hidden="1" customHeight="1"/>
    <row r="35696" ht="12.75" hidden="1" customHeight="1"/>
    <row r="35697" ht="12.75" hidden="1" customHeight="1"/>
    <row r="35698" ht="12.75" hidden="1" customHeight="1"/>
    <row r="35699" ht="12.75" hidden="1" customHeight="1"/>
    <row r="35700" ht="12.75" hidden="1" customHeight="1"/>
    <row r="35701" ht="12.75" hidden="1" customHeight="1"/>
    <row r="35702" ht="12.75" hidden="1" customHeight="1"/>
    <row r="35703" ht="12.75" hidden="1" customHeight="1"/>
    <row r="35704" ht="12.75" hidden="1" customHeight="1"/>
    <row r="35705" ht="12.75" hidden="1" customHeight="1"/>
    <row r="35706" ht="12.75" hidden="1" customHeight="1"/>
    <row r="35707" ht="12.75" hidden="1" customHeight="1"/>
    <row r="35708" ht="12.75" hidden="1" customHeight="1"/>
    <row r="35709" ht="12.75" hidden="1" customHeight="1"/>
    <row r="35710" ht="12.75" hidden="1" customHeight="1"/>
    <row r="35711" ht="12.75" hidden="1" customHeight="1"/>
    <row r="35712" ht="12.75" hidden="1" customHeight="1"/>
    <row r="35713" ht="12.75" hidden="1" customHeight="1"/>
    <row r="35714" ht="12.75" hidden="1" customHeight="1"/>
    <row r="35715" ht="12.75" hidden="1" customHeight="1"/>
    <row r="35716" ht="12.75" hidden="1" customHeight="1"/>
    <row r="35717" ht="12.75" hidden="1" customHeight="1"/>
    <row r="35718" ht="12.75" hidden="1" customHeight="1"/>
    <row r="35719" ht="12.75" hidden="1" customHeight="1"/>
    <row r="35720" ht="12.75" hidden="1" customHeight="1"/>
    <row r="35721" ht="12.75" hidden="1" customHeight="1"/>
    <row r="35722" ht="12.75" hidden="1" customHeight="1"/>
    <row r="35723" ht="12.75" hidden="1" customHeight="1"/>
    <row r="35724" ht="12.75" hidden="1" customHeight="1"/>
    <row r="35725" ht="12.75" hidden="1" customHeight="1"/>
    <row r="35726" ht="12.75" hidden="1" customHeight="1"/>
    <row r="35727" ht="12.75" hidden="1" customHeight="1"/>
    <row r="35728" ht="12.75" hidden="1" customHeight="1"/>
    <row r="35729" ht="12.75" hidden="1" customHeight="1"/>
    <row r="35730" ht="12.75" hidden="1" customHeight="1"/>
    <row r="35731" ht="12.75" hidden="1" customHeight="1"/>
    <row r="35732" ht="12.75" hidden="1" customHeight="1"/>
    <row r="35733" ht="12.75" hidden="1" customHeight="1"/>
    <row r="35734" ht="12.75" hidden="1" customHeight="1"/>
    <row r="35735" ht="12.75" hidden="1" customHeight="1"/>
    <row r="35736" ht="12.75" hidden="1" customHeight="1"/>
    <row r="35737" ht="12.75" hidden="1" customHeight="1"/>
    <row r="35738" ht="12.75" hidden="1" customHeight="1"/>
    <row r="35739" ht="12.75" hidden="1" customHeight="1"/>
    <row r="35740" ht="12.75" hidden="1" customHeight="1"/>
    <row r="35741" ht="12.75" hidden="1" customHeight="1"/>
    <row r="35742" ht="12.75" hidden="1" customHeight="1"/>
    <row r="35743" ht="12.75" hidden="1" customHeight="1"/>
    <row r="35744" ht="12.75" hidden="1" customHeight="1"/>
    <row r="35745" ht="12.75" hidden="1" customHeight="1"/>
    <row r="35746" ht="12.75" hidden="1" customHeight="1"/>
    <row r="35747" ht="12.75" hidden="1" customHeight="1"/>
    <row r="35748" ht="12.75" hidden="1" customHeight="1"/>
    <row r="35749" ht="12.75" hidden="1" customHeight="1"/>
    <row r="35750" ht="12.75" hidden="1" customHeight="1"/>
    <row r="35751" ht="12.75" hidden="1" customHeight="1"/>
    <row r="35752" ht="12.75" hidden="1" customHeight="1"/>
    <row r="35753" ht="12.75" hidden="1" customHeight="1"/>
    <row r="35754" ht="12.75" hidden="1" customHeight="1"/>
    <row r="35755" ht="12.75" hidden="1" customHeight="1"/>
    <row r="35756" ht="12.75" hidden="1" customHeight="1"/>
    <row r="35757" ht="12.75" hidden="1" customHeight="1"/>
    <row r="35758" ht="12.75" hidden="1" customHeight="1"/>
    <row r="35759" ht="12.75" hidden="1" customHeight="1"/>
    <row r="35760" ht="12.75" hidden="1" customHeight="1"/>
    <row r="35761" ht="12.75" hidden="1" customHeight="1"/>
    <row r="35762" ht="12.75" hidden="1" customHeight="1"/>
    <row r="35763" ht="12.75" hidden="1" customHeight="1"/>
    <row r="35764" ht="12.75" hidden="1" customHeight="1"/>
    <row r="35765" ht="12.75" hidden="1" customHeight="1"/>
    <row r="35766" ht="12.75" hidden="1" customHeight="1"/>
    <row r="35767" ht="12.75" hidden="1" customHeight="1"/>
    <row r="35768" ht="12.75" hidden="1" customHeight="1"/>
    <row r="35769" ht="12.75" hidden="1" customHeight="1"/>
    <row r="35770" ht="12.75" hidden="1" customHeight="1"/>
    <row r="35771" ht="12.75" hidden="1" customHeight="1"/>
    <row r="35772" ht="12.75" hidden="1" customHeight="1"/>
    <row r="35773" ht="12.75" hidden="1" customHeight="1"/>
    <row r="35774" ht="12.75" hidden="1" customHeight="1"/>
    <row r="35775" ht="12.75" hidden="1" customHeight="1"/>
    <row r="35776" ht="12.75" hidden="1" customHeight="1"/>
    <row r="35777" ht="12.75" hidden="1" customHeight="1"/>
    <row r="35778" ht="12.75" hidden="1" customHeight="1"/>
    <row r="35779" ht="12.75" hidden="1" customHeight="1"/>
    <row r="35780" ht="12.75" hidden="1" customHeight="1"/>
    <row r="35781" ht="12.75" hidden="1" customHeight="1"/>
    <row r="35782" ht="12.75" hidden="1" customHeight="1"/>
    <row r="35783" ht="12.75" hidden="1" customHeight="1"/>
    <row r="35784" ht="12.75" hidden="1" customHeight="1"/>
    <row r="35785" ht="12.75" hidden="1" customHeight="1"/>
    <row r="35786" ht="12.75" hidden="1" customHeight="1"/>
    <row r="35787" ht="12.75" hidden="1" customHeight="1"/>
    <row r="35788" ht="12.75" hidden="1" customHeight="1"/>
    <row r="35789" ht="12.75" hidden="1" customHeight="1"/>
    <row r="35790" ht="12.75" hidden="1" customHeight="1"/>
    <row r="35791" ht="12.75" hidden="1" customHeight="1"/>
    <row r="35792" ht="12.75" hidden="1" customHeight="1"/>
    <row r="35793" ht="12.75" hidden="1" customHeight="1"/>
    <row r="35794" ht="12.75" hidden="1" customHeight="1"/>
    <row r="35795" ht="12.75" hidden="1" customHeight="1"/>
    <row r="35796" ht="12.75" hidden="1" customHeight="1"/>
    <row r="35797" ht="12.75" hidden="1" customHeight="1"/>
    <row r="35798" ht="12.75" hidden="1" customHeight="1"/>
    <row r="35799" ht="12.75" hidden="1" customHeight="1"/>
    <row r="35800" ht="12.75" hidden="1" customHeight="1"/>
    <row r="35801" ht="12.75" hidden="1" customHeight="1"/>
    <row r="35802" ht="12.75" hidden="1" customHeight="1"/>
    <row r="35803" ht="12.75" hidden="1" customHeight="1"/>
    <row r="35804" ht="12.75" hidden="1" customHeight="1"/>
    <row r="35805" ht="12.75" hidden="1" customHeight="1"/>
    <row r="35806" ht="12.75" hidden="1" customHeight="1"/>
    <row r="35807" ht="12.75" hidden="1" customHeight="1"/>
    <row r="35808" ht="12.75" hidden="1" customHeight="1"/>
    <row r="35809" ht="12.75" hidden="1" customHeight="1"/>
    <row r="35810" ht="12.75" hidden="1" customHeight="1"/>
    <row r="35811" ht="12.75" hidden="1" customHeight="1"/>
    <row r="35812" ht="12.75" hidden="1" customHeight="1"/>
    <row r="35813" ht="12.75" hidden="1" customHeight="1"/>
    <row r="35814" ht="12.75" hidden="1" customHeight="1"/>
    <row r="35815" ht="12.75" hidden="1" customHeight="1"/>
    <row r="35816" ht="12.75" hidden="1" customHeight="1"/>
    <row r="35817" ht="12.75" hidden="1" customHeight="1"/>
    <row r="35818" ht="12.75" hidden="1" customHeight="1"/>
    <row r="35819" ht="12.75" hidden="1" customHeight="1"/>
    <row r="35820" ht="12.75" hidden="1" customHeight="1"/>
    <row r="35821" ht="12.75" hidden="1" customHeight="1"/>
    <row r="35822" ht="12.75" hidden="1" customHeight="1"/>
    <row r="35823" ht="12.75" hidden="1" customHeight="1"/>
    <row r="35824" ht="12.75" hidden="1" customHeight="1"/>
    <row r="35825" ht="12.75" hidden="1" customHeight="1"/>
    <row r="35826" ht="12.75" hidden="1" customHeight="1"/>
    <row r="35827" ht="12.75" hidden="1" customHeight="1"/>
    <row r="35828" ht="12.75" hidden="1" customHeight="1"/>
    <row r="35829" ht="12.75" hidden="1" customHeight="1"/>
    <row r="35830" ht="12.75" hidden="1" customHeight="1"/>
    <row r="35831" ht="12.75" hidden="1" customHeight="1"/>
    <row r="35832" ht="12.75" hidden="1" customHeight="1"/>
    <row r="35833" ht="12.75" hidden="1" customHeight="1"/>
    <row r="35834" ht="12.75" hidden="1" customHeight="1"/>
    <row r="35835" ht="12.75" hidden="1" customHeight="1"/>
    <row r="35836" ht="12.75" hidden="1" customHeight="1"/>
    <row r="35837" ht="12.75" hidden="1" customHeight="1"/>
    <row r="35838" ht="12.75" hidden="1" customHeight="1"/>
    <row r="35839" ht="12.75" hidden="1" customHeight="1"/>
    <row r="35840" ht="12.75" hidden="1" customHeight="1"/>
    <row r="35841" ht="12.75" hidden="1" customHeight="1"/>
    <row r="35842" ht="12.75" hidden="1" customHeight="1"/>
    <row r="35843" ht="12.75" hidden="1" customHeight="1"/>
    <row r="35844" ht="12.75" hidden="1" customHeight="1"/>
    <row r="35845" ht="12.75" hidden="1" customHeight="1"/>
    <row r="35846" ht="12.75" hidden="1" customHeight="1"/>
    <row r="35847" ht="12.75" hidden="1" customHeight="1"/>
    <row r="35848" ht="12.75" hidden="1" customHeight="1"/>
    <row r="35849" ht="12.75" hidden="1" customHeight="1"/>
    <row r="35850" ht="12.75" hidden="1" customHeight="1"/>
    <row r="35851" ht="12.75" hidden="1" customHeight="1"/>
    <row r="35852" ht="12.75" hidden="1" customHeight="1"/>
    <row r="35853" ht="12.75" hidden="1" customHeight="1"/>
    <row r="35854" ht="12.75" hidden="1" customHeight="1"/>
    <row r="35855" ht="12.75" hidden="1" customHeight="1"/>
    <row r="35856" ht="12.75" hidden="1" customHeight="1"/>
    <row r="35857" ht="12.75" hidden="1" customHeight="1"/>
    <row r="35858" ht="12.75" hidden="1" customHeight="1"/>
    <row r="35859" ht="12.75" hidden="1" customHeight="1"/>
    <row r="35860" ht="12.75" hidden="1" customHeight="1"/>
    <row r="35861" ht="12.75" hidden="1" customHeight="1"/>
    <row r="35862" ht="12.75" hidden="1" customHeight="1"/>
    <row r="35863" ht="12.75" hidden="1" customHeight="1"/>
    <row r="35864" ht="12.75" hidden="1" customHeight="1"/>
    <row r="35865" ht="12.75" hidden="1" customHeight="1"/>
    <row r="35866" ht="12.75" hidden="1" customHeight="1"/>
    <row r="35867" ht="12.75" hidden="1" customHeight="1"/>
    <row r="35868" ht="12.75" hidden="1" customHeight="1"/>
    <row r="35869" ht="12.75" hidden="1" customHeight="1"/>
    <row r="35870" ht="12.75" hidden="1" customHeight="1"/>
    <row r="35871" ht="12.75" hidden="1" customHeight="1"/>
    <row r="35872" ht="12.75" hidden="1" customHeight="1"/>
    <row r="35873" ht="12.75" hidden="1" customHeight="1"/>
    <row r="35874" ht="12.75" hidden="1" customHeight="1"/>
    <row r="35875" ht="12.75" hidden="1" customHeight="1"/>
    <row r="35876" ht="12.75" hidden="1" customHeight="1"/>
    <row r="35877" ht="12.75" hidden="1" customHeight="1"/>
    <row r="35878" ht="12.75" hidden="1" customHeight="1"/>
    <row r="35879" ht="12.75" hidden="1" customHeight="1"/>
    <row r="35880" ht="12.75" hidden="1" customHeight="1"/>
    <row r="35881" ht="12.75" hidden="1" customHeight="1"/>
    <row r="35882" ht="12.75" hidden="1" customHeight="1"/>
    <row r="35883" ht="12.75" hidden="1" customHeight="1"/>
    <row r="35884" ht="12.75" hidden="1" customHeight="1"/>
    <row r="35885" ht="12.75" hidden="1" customHeight="1"/>
    <row r="35886" ht="12.75" hidden="1" customHeight="1"/>
    <row r="35887" ht="12.75" hidden="1" customHeight="1"/>
    <row r="35888" ht="12.75" hidden="1" customHeight="1"/>
    <row r="35889" ht="12.75" hidden="1" customHeight="1"/>
    <row r="35890" ht="12.75" hidden="1" customHeight="1"/>
    <row r="35891" ht="12.75" hidden="1" customHeight="1"/>
    <row r="35892" ht="12.75" hidden="1" customHeight="1"/>
    <row r="35893" ht="12.75" hidden="1" customHeight="1"/>
    <row r="35894" ht="12.75" hidden="1" customHeight="1"/>
    <row r="35895" ht="12.75" hidden="1" customHeight="1"/>
    <row r="35896" ht="12.75" hidden="1" customHeight="1"/>
    <row r="35897" ht="12.75" hidden="1" customHeight="1"/>
    <row r="35898" ht="12.75" hidden="1" customHeight="1"/>
    <row r="35899" ht="12.75" hidden="1" customHeight="1"/>
    <row r="35900" ht="12.75" hidden="1" customHeight="1"/>
    <row r="35901" ht="12.75" hidden="1" customHeight="1"/>
    <row r="35902" ht="12.75" hidden="1" customHeight="1"/>
    <row r="35903" ht="12.75" hidden="1" customHeight="1"/>
    <row r="35904" ht="12.75" hidden="1" customHeight="1"/>
    <row r="35905" ht="12.75" hidden="1" customHeight="1"/>
    <row r="35906" ht="12.75" hidden="1" customHeight="1"/>
    <row r="35907" ht="12.75" hidden="1" customHeight="1"/>
    <row r="35908" ht="12.75" hidden="1" customHeight="1"/>
    <row r="35909" ht="12.75" hidden="1" customHeight="1"/>
    <row r="35910" ht="12.75" hidden="1" customHeight="1"/>
    <row r="35911" ht="12.75" hidden="1" customHeight="1"/>
    <row r="35912" ht="12.75" hidden="1" customHeight="1"/>
    <row r="35913" ht="12.75" hidden="1" customHeight="1"/>
    <row r="35914" ht="12.75" hidden="1" customHeight="1"/>
    <row r="35915" ht="12.75" hidden="1" customHeight="1"/>
    <row r="35916" ht="12.75" hidden="1" customHeight="1"/>
    <row r="35917" ht="12.75" hidden="1" customHeight="1"/>
    <row r="35918" ht="12.75" hidden="1" customHeight="1"/>
    <row r="35919" ht="12.75" hidden="1" customHeight="1"/>
    <row r="35920" ht="12.75" hidden="1" customHeight="1"/>
    <row r="35921" ht="12.75" hidden="1" customHeight="1"/>
    <row r="35922" ht="12.75" hidden="1" customHeight="1"/>
    <row r="35923" ht="12.75" hidden="1" customHeight="1"/>
    <row r="35924" ht="12.75" hidden="1" customHeight="1"/>
    <row r="35925" ht="12.75" hidden="1" customHeight="1"/>
    <row r="35926" ht="12.75" hidden="1" customHeight="1"/>
    <row r="35927" ht="12.75" hidden="1" customHeight="1"/>
    <row r="35928" ht="12.75" hidden="1" customHeight="1"/>
    <row r="35929" ht="12.75" hidden="1" customHeight="1"/>
    <row r="35930" ht="12.75" hidden="1" customHeight="1"/>
    <row r="35931" ht="12.75" hidden="1" customHeight="1"/>
    <row r="35932" ht="12.75" hidden="1" customHeight="1"/>
    <row r="35933" ht="12.75" hidden="1" customHeight="1"/>
    <row r="35934" ht="12.75" hidden="1" customHeight="1"/>
    <row r="35935" ht="12.75" hidden="1" customHeight="1"/>
    <row r="35936" ht="12.75" hidden="1" customHeight="1"/>
    <row r="35937" ht="12.75" hidden="1" customHeight="1"/>
    <row r="35938" ht="12.75" hidden="1" customHeight="1"/>
    <row r="35939" ht="12.75" hidden="1" customHeight="1"/>
    <row r="35940" ht="12.75" hidden="1" customHeight="1"/>
    <row r="35941" ht="12.75" hidden="1" customHeight="1"/>
    <row r="35942" ht="12.75" hidden="1" customHeight="1"/>
    <row r="35943" ht="12.75" hidden="1" customHeight="1"/>
    <row r="35944" ht="12.75" hidden="1" customHeight="1"/>
    <row r="35945" ht="12.75" hidden="1" customHeight="1"/>
    <row r="35946" ht="12.75" hidden="1" customHeight="1"/>
    <row r="35947" ht="12.75" hidden="1" customHeight="1"/>
    <row r="35948" ht="12.75" hidden="1" customHeight="1"/>
    <row r="35949" ht="12.75" hidden="1" customHeight="1"/>
    <row r="35950" ht="12.75" hidden="1" customHeight="1"/>
    <row r="35951" ht="12.75" hidden="1" customHeight="1"/>
    <row r="35952" ht="12.75" hidden="1" customHeight="1"/>
    <row r="35953" ht="12.75" hidden="1" customHeight="1"/>
    <row r="35954" ht="12.75" hidden="1" customHeight="1"/>
    <row r="35955" ht="12.75" hidden="1" customHeight="1"/>
    <row r="35956" ht="12.75" hidden="1" customHeight="1"/>
    <row r="35957" ht="12.75" hidden="1" customHeight="1"/>
    <row r="35958" ht="12.75" hidden="1" customHeight="1"/>
    <row r="35959" ht="12.75" hidden="1" customHeight="1"/>
    <row r="35960" ht="12.75" hidden="1" customHeight="1"/>
    <row r="35961" ht="12.75" hidden="1" customHeight="1"/>
    <row r="35962" ht="12.75" hidden="1" customHeight="1"/>
    <row r="35963" ht="12.75" hidden="1" customHeight="1"/>
    <row r="35964" ht="12.75" hidden="1" customHeight="1"/>
    <row r="35965" ht="12.75" hidden="1" customHeight="1"/>
    <row r="35966" ht="12.75" hidden="1" customHeight="1"/>
    <row r="35967" ht="12.75" hidden="1" customHeight="1"/>
    <row r="35968" ht="12.75" hidden="1" customHeight="1"/>
    <row r="35969" ht="12.75" hidden="1" customHeight="1"/>
    <row r="35970" ht="12.75" hidden="1" customHeight="1"/>
    <row r="35971" ht="12.75" hidden="1" customHeight="1"/>
    <row r="35972" ht="12.75" hidden="1" customHeight="1"/>
    <row r="35973" ht="12.75" hidden="1" customHeight="1"/>
    <row r="35974" ht="12.75" hidden="1" customHeight="1"/>
    <row r="35975" ht="12.75" hidden="1" customHeight="1"/>
    <row r="35976" ht="12.75" hidden="1" customHeight="1"/>
    <row r="35977" ht="12.75" hidden="1" customHeight="1"/>
    <row r="35978" ht="12.75" hidden="1" customHeight="1"/>
    <row r="35979" ht="12.75" hidden="1" customHeight="1"/>
    <row r="35980" ht="12.75" hidden="1" customHeight="1"/>
    <row r="35981" ht="12.75" hidden="1" customHeight="1"/>
    <row r="35982" ht="12.75" hidden="1" customHeight="1"/>
    <row r="35983" ht="12.75" hidden="1" customHeight="1"/>
    <row r="35984" ht="12.75" hidden="1" customHeight="1"/>
    <row r="35985" ht="12.75" hidden="1" customHeight="1"/>
    <row r="35986" ht="12.75" hidden="1" customHeight="1"/>
    <row r="35987" ht="12.75" hidden="1" customHeight="1"/>
    <row r="35988" ht="12.75" hidden="1" customHeight="1"/>
    <row r="35989" ht="12.75" hidden="1" customHeight="1"/>
    <row r="35990" ht="12.75" hidden="1" customHeight="1"/>
    <row r="35991" ht="12.75" hidden="1" customHeight="1"/>
    <row r="35992" ht="12.75" hidden="1" customHeight="1"/>
    <row r="35993" ht="12.75" hidden="1" customHeight="1"/>
    <row r="35994" ht="12.75" hidden="1" customHeight="1"/>
    <row r="35995" ht="12.75" hidden="1" customHeight="1"/>
    <row r="35996" ht="12.75" hidden="1" customHeight="1"/>
    <row r="35997" ht="12.75" hidden="1" customHeight="1"/>
    <row r="35998" ht="12.75" hidden="1" customHeight="1"/>
    <row r="35999" ht="12.75" hidden="1" customHeight="1"/>
    <row r="36000" ht="12.75" hidden="1" customHeight="1"/>
    <row r="36001" ht="12.75" hidden="1" customHeight="1"/>
    <row r="36002" ht="12.75" hidden="1" customHeight="1"/>
    <row r="36003" ht="12.75" hidden="1" customHeight="1"/>
    <row r="36004" ht="12.75" hidden="1" customHeight="1"/>
    <row r="36005" ht="12.75" hidden="1" customHeight="1"/>
    <row r="36006" ht="12.75" hidden="1" customHeight="1"/>
    <row r="36007" ht="12.75" hidden="1" customHeight="1"/>
    <row r="36008" ht="12.75" hidden="1" customHeight="1"/>
    <row r="36009" ht="12.75" hidden="1" customHeight="1"/>
    <row r="36010" ht="12.75" hidden="1" customHeight="1"/>
    <row r="36011" ht="12.75" hidden="1" customHeight="1"/>
    <row r="36012" ht="12.75" hidden="1" customHeight="1"/>
    <row r="36013" ht="12.75" hidden="1" customHeight="1"/>
    <row r="36014" ht="12.75" hidden="1" customHeight="1"/>
    <row r="36015" ht="12.75" hidden="1" customHeight="1"/>
    <row r="36016" ht="12.75" hidden="1" customHeight="1"/>
    <row r="36017" ht="12.75" hidden="1" customHeight="1"/>
    <row r="36018" ht="12.75" hidden="1" customHeight="1"/>
    <row r="36019" ht="12.75" hidden="1" customHeight="1"/>
    <row r="36020" ht="12.75" hidden="1" customHeight="1"/>
    <row r="36021" ht="12.75" hidden="1" customHeight="1"/>
    <row r="36022" ht="12.75" hidden="1" customHeight="1"/>
    <row r="36023" ht="12.75" hidden="1" customHeight="1"/>
    <row r="36024" ht="12.75" hidden="1" customHeight="1"/>
    <row r="36025" ht="12.75" hidden="1" customHeight="1"/>
    <row r="36026" ht="12.75" hidden="1" customHeight="1"/>
    <row r="36027" ht="12.75" hidden="1" customHeight="1"/>
    <row r="36028" ht="12.75" hidden="1" customHeight="1"/>
    <row r="36029" ht="12.75" hidden="1" customHeight="1"/>
    <row r="36030" ht="12.75" hidden="1" customHeight="1"/>
    <row r="36031" ht="12.75" hidden="1" customHeight="1"/>
    <row r="36032" ht="12.75" hidden="1" customHeight="1"/>
    <row r="36033" ht="12.75" hidden="1" customHeight="1"/>
    <row r="36034" ht="12.75" hidden="1" customHeight="1"/>
    <row r="36035" ht="12.75" hidden="1" customHeight="1"/>
    <row r="36036" ht="12.75" hidden="1" customHeight="1"/>
    <row r="36037" ht="12.75" hidden="1" customHeight="1"/>
    <row r="36038" ht="12.75" hidden="1" customHeight="1"/>
    <row r="36039" ht="12.75" hidden="1" customHeight="1"/>
    <row r="36040" ht="12.75" hidden="1" customHeight="1"/>
    <row r="36041" ht="12.75" hidden="1" customHeight="1"/>
    <row r="36042" ht="12.75" hidden="1" customHeight="1"/>
    <row r="36043" ht="12.75" hidden="1" customHeight="1"/>
    <row r="36044" ht="12.75" hidden="1" customHeight="1"/>
    <row r="36045" ht="12.75" hidden="1" customHeight="1"/>
    <row r="36046" ht="12.75" hidden="1" customHeight="1"/>
    <row r="36047" ht="12.75" hidden="1" customHeight="1"/>
    <row r="36048" ht="12.75" hidden="1" customHeight="1"/>
    <row r="36049" ht="12.75" hidden="1" customHeight="1"/>
    <row r="36050" ht="12.75" hidden="1" customHeight="1"/>
    <row r="36051" ht="12.75" hidden="1" customHeight="1"/>
    <row r="36052" ht="12.75" hidden="1" customHeight="1"/>
    <row r="36053" ht="12.75" hidden="1" customHeight="1"/>
    <row r="36054" ht="12.75" hidden="1" customHeight="1"/>
    <row r="36055" ht="12.75" hidden="1" customHeight="1"/>
    <row r="36056" ht="12.75" hidden="1" customHeight="1"/>
    <row r="36057" ht="12.75" hidden="1" customHeight="1"/>
    <row r="36058" ht="12.75" hidden="1" customHeight="1"/>
    <row r="36059" ht="12.75" hidden="1" customHeight="1"/>
    <row r="36060" ht="12.75" hidden="1" customHeight="1"/>
    <row r="36061" ht="12.75" hidden="1" customHeight="1"/>
    <row r="36062" ht="12.75" hidden="1" customHeight="1"/>
    <row r="36063" ht="12.75" hidden="1" customHeight="1"/>
    <row r="36064" ht="12.75" hidden="1" customHeight="1"/>
    <row r="36065" ht="12.75" hidden="1" customHeight="1"/>
    <row r="36066" ht="12.75" hidden="1" customHeight="1"/>
    <row r="36067" ht="12.75" hidden="1" customHeight="1"/>
    <row r="36068" ht="12.75" hidden="1" customHeight="1"/>
    <row r="36069" ht="12.75" hidden="1" customHeight="1"/>
    <row r="36070" ht="12.75" hidden="1" customHeight="1"/>
    <row r="36071" ht="12.75" hidden="1" customHeight="1"/>
    <row r="36072" ht="12.75" hidden="1" customHeight="1"/>
    <row r="36073" ht="12.75" hidden="1" customHeight="1"/>
    <row r="36074" ht="12.75" hidden="1" customHeight="1"/>
    <row r="36075" ht="12.75" hidden="1" customHeight="1"/>
    <row r="36076" ht="12.75" hidden="1" customHeight="1"/>
    <row r="36077" ht="12.75" hidden="1" customHeight="1"/>
    <row r="36078" ht="12.75" hidden="1" customHeight="1"/>
    <row r="36079" ht="12.75" hidden="1" customHeight="1"/>
    <row r="36080" ht="12.75" hidden="1" customHeight="1"/>
    <row r="36081" ht="12.75" hidden="1" customHeight="1"/>
    <row r="36082" ht="12.75" hidden="1" customHeight="1"/>
    <row r="36083" ht="12.75" hidden="1" customHeight="1"/>
    <row r="36084" ht="12.75" hidden="1" customHeight="1"/>
    <row r="36085" ht="12.75" hidden="1" customHeight="1"/>
    <row r="36086" ht="12.75" hidden="1" customHeight="1"/>
    <row r="36087" ht="12.75" hidden="1" customHeight="1"/>
    <row r="36088" ht="12.75" hidden="1" customHeight="1"/>
    <row r="36089" ht="12.75" hidden="1" customHeight="1"/>
    <row r="36090" ht="12.75" hidden="1" customHeight="1"/>
    <row r="36091" ht="12.75" hidden="1" customHeight="1"/>
    <row r="36092" ht="12.75" hidden="1" customHeight="1"/>
    <row r="36093" ht="12.75" hidden="1" customHeight="1"/>
    <row r="36094" ht="12.75" hidden="1" customHeight="1"/>
    <row r="36095" ht="12.75" hidden="1" customHeight="1"/>
    <row r="36096" ht="12.75" hidden="1" customHeight="1"/>
    <row r="36097" ht="12.75" hidden="1" customHeight="1"/>
    <row r="36098" ht="12.75" hidden="1" customHeight="1"/>
    <row r="36099" ht="12.75" hidden="1" customHeight="1"/>
    <row r="36100" ht="12.75" hidden="1" customHeight="1"/>
    <row r="36101" ht="12.75" hidden="1" customHeight="1"/>
    <row r="36102" ht="12.75" hidden="1" customHeight="1"/>
    <row r="36103" ht="12.75" hidden="1" customHeight="1"/>
    <row r="36104" ht="12.75" hidden="1" customHeight="1"/>
    <row r="36105" ht="12.75" hidden="1" customHeight="1"/>
    <row r="36106" ht="12.75" hidden="1" customHeight="1"/>
    <row r="36107" ht="12.75" hidden="1" customHeight="1"/>
    <row r="36108" ht="12.75" hidden="1" customHeight="1"/>
    <row r="36109" ht="12.75" hidden="1" customHeight="1"/>
    <row r="36110" ht="12.75" hidden="1" customHeight="1"/>
    <row r="36111" ht="12.75" hidden="1" customHeight="1"/>
    <row r="36112" ht="12.75" hidden="1" customHeight="1"/>
    <row r="36113" ht="12.75" hidden="1" customHeight="1"/>
    <row r="36114" ht="12.75" hidden="1" customHeight="1"/>
    <row r="36115" ht="12.75" hidden="1" customHeight="1"/>
    <row r="36116" ht="12.75" hidden="1" customHeight="1"/>
    <row r="36117" ht="12.75" hidden="1" customHeight="1"/>
    <row r="36118" ht="12.75" hidden="1" customHeight="1"/>
    <row r="36119" ht="12.75" hidden="1" customHeight="1"/>
    <row r="36120" ht="12.75" hidden="1" customHeight="1"/>
    <row r="36121" ht="12.75" hidden="1" customHeight="1"/>
    <row r="36122" ht="12.75" hidden="1" customHeight="1"/>
    <row r="36123" ht="12.75" hidden="1" customHeight="1"/>
    <row r="36124" ht="12.75" hidden="1" customHeight="1"/>
    <row r="36125" ht="12.75" hidden="1" customHeight="1"/>
    <row r="36126" ht="12.75" hidden="1" customHeight="1"/>
    <row r="36127" ht="12.75" hidden="1" customHeight="1"/>
    <row r="36128" ht="12.75" hidden="1" customHeight="1"/>
    <row r="36129" ht="12.75" hidden="1" customHeight="1"/>
    <row r="36130" ht="12.75" hidden="1" customHeight="1"/>
    <row r="36131" ht="12.75" hidden="1" customHeight="1"/>
    <row r="36132" ht="12.75" hidden="1" customHeight="1"/>
    <row r="36133" ht="12.75" hidden="1" customHeight="1"/>
    <row r="36134" ht="12.75" hidden="1" customHeight="1"/>
    <row r="36135" ht="12.75" hidden="1" customHeight="1"/>
    <row r="36136" ht="12.75" hidden="1" customHeight="1"/>
    <row r="36137" ht="12.75" hidden="1" customHeight="1"/>
    <row r="36138" ht="12.75" hidden="1" customHeight="1"/>
    <row r="36139" ht="12.75" hidden="1" customHeight="1"/>
    <row r="36140" ht="12.75" hidden="1" customHeight="1"/>
    <row r="36141" ht="12.75" hidden="1" customHeight="1"/>
    <row r="36142" ht="12.75" hidden="1" customHeight="1"/>
    <row r="36143" ht="12.75" hidden="1" customHeight="1"/>
    <row r="36144" ht="12.75" hidden="1" customHeight="1"/>
    <row r="36145" ht="12.75" hidden="1" customHeight="1"/>
    <row r="36146" ht="12.75" hidden="1" customHeight="1"/>
    <row r="36147" ht="12.75" hidden="1" customHeight="1"/>
    <row r="36148" ht="12.75" hidden="1" customHeight="1"/>
    <row r="36149" ht="12.75" hidden="1" customHeight="1"/>
    <row r="36150" ht="12.75" hidden="1" customHeight="1"/>
    <row r="36151" ht="12.75" hidden="1" customHeight="1"/>
    <row r="36152" ht="12.75" hidden="1" customHeight="1"/>
    <row r="36153" ht="12.75" hidden="1" customHeight="1"/>
    <row r="36154" ht="12.75" hidden="1" customHeight="1"/>
    <row r="36155" ht="12.75" hidden="1" customHeight="1"/>
    <row r="36156" ht="12.75" hidden="1" customHeight="1"/>
    <row r="36157" ht="12.75" hidden="1" customHeight="1"/>
    <row r="36158" ht="12.75" hidden="1" customHeight="1"/>
    <row r="36159" ht="12.75" hidden="1" customHeight="1"/>
    <row r="36160" ht="12.75" hidden="1" customHeight="1"/>
    <row r="36161" ht="12.75" hidden="1" customHeight="1"/>
    <row r="36162" ht="12.75" hidden="1" customHeight="1"/>
    <row r="36163" ht="12.75" hidden="1" customHeight="1"/>
    <row r="36164" ht="12.75" hidden="1" customHeight="1"/>
    <row r="36165" ht="12.75" hidden="1" customHeight="1"/>
    <row r="36166" ht="12.75" hidden="1" customHeight="1"/>
    <row r="36167" ht="12.75" hidden="1" customHeight="1"/>
    <row r="36168" ht="12.75" hidden="1" customHeight="1"/>
    <row r="36169" ht="12.75" hidden="1" customHeight="1"/>
    <row r="36170" ht="12.75" hidden="1" customHeight="1"/>
    <row r="36171" ht="12.75" hidden="1" customHeight="1"/>
    <row r="36172" ht="12.75" hidden="1" customHeight="1"/>
    <row r="36173" ht="12.75" hidden="1" customHeight="1"/>
    <row r="36174" ht="12.75" hidden="1" customHeight="1"/>
    <row r="36175" ht="12.75" hidden="1" customHeight="1"/>
    <row r="36176" ht="12.75" hidden="1" customHeight="1"/>
    <row r="36177" ht="12.75" hidden="1" customHeight="1"/>
    <row r="36178" ht="12.75" hidden="1" customHeight="1"/>
    <row r="36179" ht="12.75" hidden="1" customHeight="1"/>
    <row r="36180" ht="12.75" hidden="1" customHeight="1"/>
    <row r="36181" ht="12.75" hidden="1" customHeight="1"/>
    <row r="36182" ht="12.75" hidden="1" customHeight="1"/>
    <row r="36183" ht="12.75" hidden="1" customHeight="1"/>
    <row r="36184" ht="12.75" hidden="1" customHeight="1"/>
    <row r="36185" ht="12.75" hidden="1" customHeight="1"/>
    <row r="36186" ht="12.75" hidden="1" customHeight="1"/>
    <row r="36187" ht="12.75" hidden="1" customHeight="1"/>
    <row r="36188" ht="12.75" hidden="1" customHeight="1"/>
    <row r="36189" ht="12.75" hidden="1" customHeight="1"/>
    <row r="36190" ht="12.75" hidden="1" customHeight="1"/>
    <row r="36191" ht="12.75" hidden="1" customHeight="1"/>
    <row r="36192" ht="12.75" hidden="1" customHeight="1"/>
    <row r="36193" ht="12.75" hidden="1" customHeight="1"/>
    <row r="36194" ht="12.75" hidden="1" customHeight="1"/>
    <row r="36195" ht="12.75" hidden="1" customHeight="1"/>
    <row r="36196" ht="12.75" hidden="1" customHeight="1"/>
    <row r="36197" ht="12.75" hidden="1" customHeight="1"/>
    <row r="36198" ht="12.75" hidden="1" customHeight="1"/>
    <row r="36199" ht="12.75" hidden="1" customHeight="1"/>
    <row r="36200" ht="12.75" hidden="1" customHeight="1"/>
    <row r="36201" ht="12.75" hidden="1" customHeight="1"/>
    <row r="36202" ht="12.75" hidden="1" customHeight="1"/>
    <row r="36203" ht="12.75" hidden="1" customHeight="1"/>
    <row r="36204" ht="12.75" hidden="1" customHeight="1"/>
    <row r="36205" ht="12.75" hidden="1" customHeight="1"/>
    <row r="36206" ht="12.75" hidden="1" customHeight="1"/>
    <row r="36207" ht="12.75" hidden="1" customHeight="1"/>
    <row r="36208" ht="12.75" hidden="1" customHeight="1"/>
    <row r="36209" ht="12.75" hidden="1" customHeight="1"/>
    <row r="36210" ht="12.75" hidden="1" customHeight="1"/>
    <row r="36211" ht="12.75" hidden="1" customHeight="1"/>
    <row r="36212" ht="12.75" hidden="1" customHeight="1"/>
    <row r="36213" ht="12.75" hidden="1" customHeight="1"/>
    <row r="36214" ht="12.75" hidden="1" customHeight="1"/>
    <row r="36215" ht="12.75" hidden="1" customHeight="1"/>
    <row r="36216" ht="12.75" hidden="1" customHeight="1"/>
    <row r="36217" ht="12.75" hidden="1" customHeight="1"/>
    <row r="36218" ht="12.75" hidden="1" customHeight="1"/>
    <row r="36219" ht="12.75" hidden="1" customHeight="1"/>
    <row r="36220" ht="12.75" hidden="1" customHeight="1"/>
    <row r="36221" ht="12.75" hidden="1" customHeight="1"/>
    <row r="36222" ht="12.75" hidden="1" customHeight="1"/>
    <row r="36223" ht="12.75" hidden="1" customHeight="1"/>
    <row r="36224" ht="12.75" hidden="1" customHeight="1"/>
    <row r="36225" ht="12.75" hidden="1" customHeight="1"/>
    <row r="36226" ht="12.75" hidden="1" customHeight="1"/>
    <row r="36227" ht="12.75" hidden="1" customHeight="1"/>
    <row r="36228" ht="12.75" hidden="1" customHeight="1"/>
    <row r="36229" ht="12.75" hidden="1" customHeight="1"/>
    <row r="36230" ht="12.75" hidden="1" customHeight="1"/>
    <row r="36231" ht="12.75" hidden="1" customHeight="1"/>
    <row r="36232" ht="12.75" hidden="1" customHeight="1"/>
    <row r="36233" ht="12.75" hidden="1" customHeight="1"/>
    <row r="36234" ht="12.75" hidden="1" customHeight="1"/>
    <row r="36235" ht="12.75" hidden="1" customHeight="1"/>
    <row r="36236" ht="12.75" hidden="1" customHeight="1"/>
    <row r="36237" ht="12.75" hidden="1" customHeight="1"/>
    <row r="36238" ht="12.75" hidden="1" customHeight="1"/>
    <row r="36239" ht="12.75" hidden="1" customHeight="1"/>
    <row r="36240" ht="12.75" hidden="1" customHeight="1"/>
    <row r="36241" ht="12.75" hidden="1" customHeight="1"/>
    <row r="36242" ht="12.75" hidden="1" customHeight="1"/>
    <row r="36243" ht="12.75" hidden="1" customHeight="1"/>
    <row r="36244" ht="12.75" hidden="1" customHeight="1"/>
    <row r="36245" ht="12.75" hidden="1" customHeight="1"/>
    <row r="36246" ht="12.75" hidden="1" customHeight="1"/>
    <row r="36247" ht="12.75" hidden="1" customHeight="1"/>
    <row r="36248" ht="12.75" hidden="1" customHeight="1"/>
    <row r="36249" ht="12.75" hidden="1" customHeight="1"/>
    <row r="36250" ht="12.75" hidden="1" customHeight="1"/>
    <row r="36251" ht="12.75" hidden="1" customHeight="1"/>
    <row r="36252" ht="12.75" hidden="1" customHeight="1"/>
    <row r="36253" ht="12.75" hidden="1" customHeight="1"/>
    <row r="36254" ht="12.75" hidden="1" customHeight="1"/>
    <row r="36255" ht="12.75" hidden="1" customHeight="1"/>
    <row r="36256" ht="12.75" hidden="1" customHeight="1"/>
    <row r="36257" ht="12.75" hidden="1" customHeight="1"/>
    <row r="36258" ht="12.75" hidden="1" customHeight="1"/>
    <row r="36259" ht="12.75" hidden="1" customHeight="1"/>
    <row r="36260" ht="12.75" hidden="1" customHeight="1"/>
    <row r="36261" ht="12.75" hidden="1" customHeight="1"/>
    <row r="36262" ht="12.75" hidden="1" customHeight="1"/>
    <row r="36263" ht="12.75" hidden="1" customHeight="1"/>
    <row r="36264" ht="12.75" hidden="1" customHeight="1"/>
    <row r="36265" ht="12.75" hidden="1" customHeight="1"/>
    <row r="36266" ht="12.75" hidden="1" customHeight="1"/>
    <row r="36267" ht="12.75" hidden="1" customHeight="1"/>
    <row r="36268" ht="12.75" hidden="1" customHeight="1"/>
    <row r="36269" ht="12.75" hidden="1" customHeight="1"/>
    <row r="36270" ht="12.75" hidden="1" customHeight="1"/>
    <row r="36271" ht="12.75" hidden="1" customHeight="1"/>
    <row r="36272" ht="12.75" hidden="1" customHeight="1"/>
    <row r="36273" ht="12.75" hidden="1" customHeight="1"/>
    <row r="36274" ht="12.75" hidden="1" customHeight="1"/>
    <row r="36275" ht="12.75" hidden="1" customHeight="1"/>
    <row r="36276" ht="12.75" hidden="1" customHeight="1"/>
    <row r="36277" ht="12.75" hidden="1" customHeight="1"/>
    <row r="36278" ht="12.75" hidden="1" customHeight="1"/>
    <row r="36279" ht="12.75" hidden="1" customHeight="1"/>
    <row r="36280" ht="12.75" hidden="1" customHeight="1"/>
    <row r="36281" ht="12.75" hidden="1" customHeight="1"/>
    <row r="36282" ht="12.75" hidden="1" customHeight="1"/>
    <row r="36283" ht="12.75" hidden="1" customHeight="1"/>
    <row r="36284" ht="12.75" hidden="1" customHeight="1"/>
    <row r="36285" ht="12.75" hidden="1" customHeight="1"/>
    <row r="36286" ht="12.75" hidden="1" customHeight="1"/>
    <row r="36287" ht="12.75" hidden="1" customHeight="1"/>
    <row r="36288" ht="12.75" hidden="1" customHeight="1"/>
    <row r="36289" ht="12.75" hidden="1" customHeight="1"/>
    <row r="36290" ht="12.75" hidden="1" customHeight="1"/>
    <row r="36291" ht="12.75" hidden="1" customHeight="1"/>
    <row r="36292" ht="12.75" hidden="1" customHeight="1"/>
    <row r="36293" ht="12.75" hidden="1" customHeight="1"/>
    <row r="36294" ht="12.75" hidden="1" customHeight="1"/>
    <row r="36295" ht="12.75" hidden="1" customHeight="1"/>
    <row r="36296" ht="12.75" hidden="1" customHeight="1"/>
    <row r="36297" ht="12.75" hidden="1" customHeight="1"/>
    <row r="36298" ht="12.75" hidden="1" customHeight="1"/>
    <row r="36299" ht="12.75" hidden="1" customHeight="1"/>
    <row r="36300" ht="12.75" hidden="1" customHeight="1"/>
    <row r="36301" ht="12.75" hidden="1" customHeight="1"/>
    <row r="36302" ht="12.75" hidden="1" customHeight="1"/>
    <row r="36303" ht="12.75" hidden="1" customHeight="1"/>
    <row r="36304" ht="12.75" hidden="1" customHeight="1"/>
    <row r="36305" ht="12.75" hidden="1" customHeight="1"/>
    <row r="36306" ht="12.75" hidden="1" customHeight="1"/>
    <row r="36307" ht="12.75" hidden="1" customHeight="1"/>
    <row r="36308" ht="12.75" hidden="1" customHeight="1"/>
    <row r="36309" ht="12.75" hidden="1" customHeight="1"/>
    <row r="36310" ht="12.75" hidden="1" customHeight="1"/>
    <row r="36311" ht="12.75" hidden="1" customHeight="1"/>
    <row r="36312" ht="12.75" hidden="1" customHeight="1"/>
    <row r="36313" ht="12.75" hidden="1" customHeight="1"/>
    <row r="36314" ht="12.75" hidden="1" customHeight="1"/>
    <row r="36315" ht="12.75" hidden="1" customHeight="1"/>
    <row r="36316" ht="12.75" hidden="1" customHeight="1"/>
    <row r="36317" ht="12.75" hidden="1" customHeight="1"/>
    <row r="36318" ht="12.75" hidden="1" customHeight="1"/>
    <row r="36319" ht="12.75" hidden="1" customHeight="1"/>
    <row r="36320" ht="12.75" hidden="1" customHeight="1"/>
    <row r="36321" ht="12.75" hidden="1" customHeight="1"/>
    <row r="36322" ht="12.75" hidden="1" customHeight="1"/>
    <row r="36323" ht="12.75" hidden="1" customHeight="1"/>
    <row r="36324" ht="12.75" hidden="1" customHeight="1"/>
    <row r="36325" ht="12.75" hidden="1" customHeight="1"/>
    <row r="36326" ht="12.75" hidden="1" customHeight="1"/>
    <row r="36327" ht="12.75" hidden="1" customHeight="1"/>
    <row r="36328" ht="12.75" hidden="1" customHeight="1"/>
    <row r="36329" ht="12.75" hidden="1" customHeight="1"/>
    <row r="36330" ht="12.75" hidden="1" customHeight="1"/>
    <row r="36331" ht="12.75" hidden="1" customHeight="1"/>
    <row r="36332" ht="12.75" hidden="1" customHeight="1"/>
    <row r="36333" ht="12.75" hidden="1" customHeight="1"/>
    <row r="36334" ht="12.75" hidden="1" customHeight="1"/>
    <row r="36335" ht="12.75" hidden="1" customHeight="1"/>
    <row r="36336" ht="12.75" hidden="1" customHeight="1"/>
    <row r="36337" ht="12.75" hidden="1" customHeight="1"/>
    <row r="36338" ht="12.75" hidden="1" customHeight="1"/>
    <row r="36339" ht="12.75" hidden="1" customHeight="1"/>
    <row r="36340" ht="12.75" hidden="1" customHeight="1"/>
    <row r="36341" ht="12.75" hidden="1" customHeight="1"/>
    <row r="36342" ht="12.75" hidden="1" customHeight="1"/>
    <row r="36343" ht="12.75" hidden="1" customHeight="1"/>
    <row r="36344" ht="12.75" hidden="1" customHeight="1"/>
    <row r="36345" ht="12.75" hidden="1" customHeight="1"/>
    <row r="36346" ht="12.75" hidden="1" customHeight="1"/>
    <row r="36347" ht="12.75" hidden="1" customHeight="1"/>
    <row r="36348" ht="12.75" hidden="1" customHeight="1"/>
    <row r="36349" ht="12.75" hidden="1" customHeight="1"/>
    <row r="36350" ht="12.75" hidden="1" customHeight="1"/>
    <row r="36351" ht="12.75" hidden="1" customHeight="1"/>
    <row r="36352" ht="12.75" hidden="1" customHeight="1"/>
    <row r="36353" ht="12.75" hidden="1" customHeight="1"/>
    <row r="36354" ht="12.75" hidden="1" customHeight="1"/>
    <row r="36355" ht="12.75" hidden="1" customHeight="1"/>
    <row r="36356" ht="12.75" hidden="1" customHeight="1"/>
    <row r="36357" ht="12.75" hidden="1" customHeight="1"/>
    <row r="36358" ht="12.75" hidden="1" customHeight="1"/>
    <row r="36359" ht="12.75" hidden="1" customHeight="1"/>
    <row r="36360" ht="12.75" hidden="1" customHeight="1"/>
    <row r="36361" ht="12.75" hidden="1" customHeight="1"/>
    <row r="36362" ht="12.75" hidden="1" customHeight="1"/>
    <row r="36363" ht="12.75" hidden="1" customHeight="1"/>
    <row r="36364" ht="12.75" hidden="1" customHeight="1"/>
    <row r="36365" ht="12.75" hidden="1" customHeight="1"/>
    <row r="36366" ht="12.75" hidden="1" customHeight="1"/>
    <row r="36367" ht="12.75" hidden="1" customHeight="1"/>
    <row r="36368" ht="12.75" hidden="1" customHeight="1"/>
    <row r="36369" ht="12.75" hidden="1" customHeight="1"/>
    <row r="36370" ht="12.75" hidden="1" customHeight="1"/>
    <row r="36371" ht="12.75" hidden="1" customHeight="1"/>
    <row r="36372" ht="12.75" hidden="1" customHeight="1"/>
    <row r="36373" ht="12.75" hidden="1" customHeight="1"/>
    <row r="36374" ht="12.75" hidden="1" customHeight="1"/>
    <row r="36375" ht="12.75" hidden="1" customHeight="1"/>
    <row r="36376" ht="12.75" hidden="1" customHeight="1"/>
    <row r="36377" ht="12.75" hidden="1" customHeight="1"/>
    <row r="36378" ht="12.75" hidden="1" customHeight="1"/>
    <row r="36379" ht="12.75" hidden="1" customHeight="1"/>
    <row r="36380" ht="12.75" hidden="1" customHeight="1"/>
    <row r="36381" ht="12.75" hidden="1" customHeight="1"/>
    <row r="36382" ht="12.75" hidden="1" customHeight="1"/>
    <row r="36383" ht="12.75" hidden="1" customHeight="1"/>
    <row r="36384" ht="12.75" hidden="1" customHeight="1"/>
    <row r="36385" ht="12.75" hidden="1" customHeight="1"/>
    <row r="36386" ht="12.75" hidden="1" customHeight="1"/>
    <row r="36387" ht="12.75" hidden="1" customHeight="1"/>
    <row r="36388" ht="12.75" hidden="1" customHeight="1"/>
    <row r="36389" ht="12.75" hidden="1" customHeight="1"/>
    <row r="36390" ht="12.75" hidden="1" customHeight="1"/>
    <row r="36391" ht="12.75" hidden="1" customHeight="1"/>
    <row r="36392" ht="12.75" hidden="1" customHeight="1"/>
    <row r="36393" ht="12.75" hidden="1" customHeight="1"/>
    <row r="36394" ht="12.75" hidden="1" customHeight="1"/>
    <row r="36395" ht="12.75" hidden="1" customHeight="1"/>
    <row r="36396" ht="12.75" hidden="1" customHeight="1"/>
    <row r="36397" ht="12.75" hidden="1" customHeight="1"/>
    <row r="36398" ht="12.75" hidden="1" customHeight="1"/>
    <row r="36399" ht="12.75" hidden="1" customHeight="1"/>
    <row r="36400" ht="12.75" hidden="1" customHeight="1"/>
    <row r="36401" ht="12.75" hidden="1" customHeight="1"/>
    <row r="36402" ht="12.75" hidden="1" customHeight="1"/>
    <row r="36403" ht="12.75" hidden="1" customHeight="1"/>
    <row r="36404" ht="12.75" hidden="1" customHeight="1"/>
    <row r="36405" ht="12.75" hidden="1" customHeight="1"/>
    <row r="36406" ht="12.75" hidden="1" customHeight="1"/>
    <row r="36407" ht="12.75" hidden="1" customHeight="1"/>
    <row r="36408" ht="12.75" hidden="1" customHeight="1"/>
    <row r="36409" ht="12.75" hidden="1" customHeight="1"/>
    <row r="36410" ht="12.75" hidden="1" customHeight="1"/>
    <row r="36411" ht="12.75" hidden="1" customHeight="1"/>
    <row r="36412" ht="12.75" hidden="1" customHeight="1"/>
    <row r="36413" ht="12.75" hidden="1" customHeight="1"/>
    <row r="36414" ht="12.75" hidden="1" customHeight="1"/>
    <row r="36415" ht="12.75" hidden="1" customHeight="1"/>
    <row r="36416" ht="12.75" hidden="1" customHeight="1"/>
    <row r="36417" ht="12.75" hidden="1" customHeight="1"/>
    <row r="36418" ht="12.75" hidden="1" customHeight="1"/>
    <row r="36419" ht="12.75" hidden="1" customHeight="1"/>
    <row r="36420" ht="12.75" hidden="1" customHeight="1"/>
    <row r="36421" ht="12.75" hidden="1" customHeight="1"/>
    <row r="36422" ht="12.75" hidden="1" customHeight="1"/>
    <row r="36423" ht="12.75" hidden="1" customHeight="1"/>
    <row r="36424" ht="12.75" hidden="1" customHeight="1"/>
    <row r="36425" ht="12.75" hidden="1" customHeight="1"/>
    <row r="36426" ht="12.75" hidden="1" customHeight="1"/>
    <row r="36427" ht="12.75" hidden="1" customHeight="1"/>
    <row r="36428" ht="12.75" hidden="1" customHeight="1"/>
    <row r="36429" ht="12.75" hidden="1" customHeight="1"/>
    <row r="36430" ht="12.75" hidden="1" customHeight="1"/>
    <row r="36431" ht="12.75" hidden="1" customHeight="1"/>
    <row r="36432" ht="12.75" hidden="1" customHeight="1"/>
    <row r="36433" ht="12.75" hidden="1" customHeight="1"/>
    <row r="36434" ht="12.75" hidden="1" customHeight="1"/>
    <row r="36435" ht="12.75" hidden="1" customHeight="1"/>
    <row r="36436" ht="12.75" hidden="1" customHeight="1"/>
    <row r="36437" ht="12.75" hidden="1" customHeight="1"/>
    <row r="36438" ht="12.75" hidden="1" customHeight="1"/>
    <row r="36439" ht="12.75" hidden="1" customHeight="1"/>
    <row r="36440" ht="12.75" hidden="1" customHeight="1"/>
    <row r="36441" ht="12.75" hidden="1" customHeight="1"/>
    <row r="36442" ht="12.75" hidden="1" customHeight="1"/>
    <row r="36443" ht="12.75" hidden="1" customHeight="1"/>
    <row r="36444" ht="12.75" hidden="1" customHeight="1"/>
    <row r="36445" ht="12.75" hidden="1" customHeight="1"/>
    <row r="36446" ht="12.75" hidden="1" customHeight="1"/>
    <row r="36447" ht="12.75" hidden="1" customHeight="1"/>
    <row r="36448" ht="12.75" hidden="1" customHeight="1"/>
    <row r="36449" ht="12.75" hidden="1" customHeight="1"/>
    <row r="36450" ht="12.75" hidden="1" customHeight="1"/>
    <row r="36451" ht="12.75" hidden="1" customHeight="1"/>
    <row r="36452" ht="12.75" hidden="1" customHeight="1"/>
    <row r="36453" ht="12.75" hidden="1" customHeight="1"/>
    <row r="36454" ht="12.75" hidden="1" customHeight="1"/>
    <row r="36455" ht="12.75" hidden="1" customHeight="1"/>
    <row r="36456" ht="12.75" hidden="1" customHeight="1"/>
    <row r="36457" ht="12.75" hidden="1" customHeight="1"/>
    <row r="36458" ht="12.75" hidden="1" customHeight="1"/>
    <row r="36459" ht="12.75" hidden="1" customHeight="1"/>
    <row r="36460" ht="12.75" hidden="1" customHeight="1"/>
    <row r="36461" ht="12.75" hidden="1" customHeight="1"/>
    <row r="36462" ht="12.75" hidden="1" customHeight="1"/>
    <row r="36463" ht="12.75" hidden="1" customHeight="1"/>
    <row r="36464" ht="12.75" hidden="1" customHeight="1"/>
    <row r="36465" ht="12.75" hidden="1" customHeight="1"/>
    <row r="36466" ht="12.75" hidden="1" customHeight="1"/>
    <row r="36467" ht="12.75" hidden="1" customHeight="1"/>
    <row r="36468" ht="12.75" hidden="1" customHeight="1"/>
    <row r="36469" ht="12.75" hidden="1" customHeight="1"/>
    <row r="36470" ht="12.75" hidden="1" customHeight="1"/>
    <row r="36471" ht="12.75" hidden="1" customHeight="1"/>
    <row r="36472" ht="12.75" hidden="1" customHeight="1"/>
    <row r="36473" ht="12.75" hidden="1" customHeight="1"/>
    <row r="36474" ht="12.75" hidden="1" customHeight="1"/>
    <row r="36475" ht="12.75" hidden="1" customHeight="1"/>
    <row r="36476" ht="12.75" hidden="1" customHeight="1"/>
    <row r="36477" ht="12.75" hidden="1" customHeight="1"/>
    <row r="36478" ht="12.75" hidden="1" customHeight="1"/>
    <row r="36479" ht="12.75" hidden="1" customHeight="1"/>
    <row r="36480" ht="12.75" hidden="1" customHeight="1"/>
    <row r="36481" ht="12.75" hidden="1" customHeight="1"/>
    <row r="36482" ht="12.75" hidden="1" customHeight="1"/>
    <row r="36483" ht="12.75" hidden="1" customHeight="1"/>
    <row r="36484" ht="12.75" hidden="1" customHeight="1"/>
    <row r="36485" ht="12.75" hidden="1" customHeight="1"/>
    <row r="36486" ht="12.75" hidden="1" customHeight="1"/>
    <row r="36487" ht="12.75" hidden="1" customHeight="1"/>
    <row r="36488" ht="12.75" hidden="1" customHeight="1"/>
    <row r="36489" ht="12.75" hidden="1" customHeight="1"/>
    <row r="36490" ht="12.75" hidden="1" customHeight="1"/>
    <row r="36491" ht="12.75" hidden="1" customHeight="1"/>
    <row r="36492" ht="12.75" hidden="1" customHeight="1"/>
    <row r="36493" ht="12.75" hidden="1" customHeight="1"/>
    <row r="36494" ht="12.75" hidden="1" customHeight="1"/>
    <row r="36495" ht="12.75" hidden="1" customHeight="1"/>
    <row r="36496" ht="12.75" hidden="1" customHeight="1"/>
    <row r="36497" ht="12.75" hidden="1" customHeight="1"/>
    <row r="36498" ht="12.75" hidden="1" customHeight="1"/>
    <row r="36499" ht="12.75" hidden="1" customHeight="1"/>
    <row r="36500" ht="12.75" hidden="1" customHeight="1"/>
    <row r="36501" ht="12.75" hidden="1" customHeight="1"/>
    <row r="36502" ht="12.75" hidden="1" customHeight="1"/>
    <row r="36503" ht="12.75" hidden="1" customHeight="1"/>
    <row r="36504" ht="12.75" hidden="1" customHeight="1"/>
    <row r="36505" ht="12.75" hidden="1" customHeight="1"/>
    <row r="36506" ht="12.75" hidden="1" customHeight="1"/>
    <row r="36507" ht="12.75" hidden="1" customHeight="1"/>
    <row r="36508" ht="12.75" hidden="1" customHeight="1"/>
    <row r="36509" ht="12.75" hidden="1" customHeight="1"/>
    <row r="36510" ht="12.75" hidden="1" customHeight="1"/>
    <row r="36511" ht="12.75" hidden="1" customHeight="1"/>
    <row r="36512" ht="12.75" hidden="1" customHeight="1"/>
    <row r="36513" ht="12.75" hidden="1" customHeight="1"/>
    <row r="36514" ht="12.75" hidden="1" customHeight="1"/>
    <row r="36515" ht="12.75" hidden="1" customHeight="1"/>
    <row r="36516" ht="12.75" hidden="1" customHeight="1"/>
    <row r="36517" ht="12.75" hidden="1" customHeight="1"/>
    <row r="36518" ht="12.75" hidden="1" customHeight="1"/>
    <row r="36519" ht="12.75" hidden="1" customHeight="1"/>
    <row r="36520" ht="12.75" hidden="1" customHeight="1"/>
    <row r="36521" ht="12.75" hidden="1" customHeight="1"/>
    <row r="36522" ht="12.75" hidden="1" customHeight="1"/>
    <row r="36523" ht="12.75" hidden="1" customHeight="1"/>
    <row r="36524" ht="12.75" hidden="1" customHeight="1"/>
    <row r="36525" ht="12.75" hidden="1" customHeight="1"/>
    <row r="36526" ht="12.75" hidden="1" customHeight="1"/>
    <row r="36527" ht="12.75" hidden="1" customHeight="1"/>
    <row r="36528" ht="12.75" hidden="1" customHeight="1"/>
    <row r="36529" ht="12.75" hidden="1" customHeight="1"/>
    <row r="36530" ht="12.75" hidden="1" customHeight="1"/>
    <row r="36531" ht="12.75" hidden="1" customHeight="1"/>
    <row r="36532" ht="12.75" hidden="1" customHeight="1"/>
    <row r="36533" ht="12.75" hidden="1" customHeight="1"/>
    <row r="36534" ht="12.75" hidden="1" customHeight="1"/>
    <row r="36535" ht="12.75" hidden="1" customHeight="1"/>
    <row r="36536" ht="12.75" hidden="1" customHeight="1"/>
    <row r="36537" ht="12.75" hidden="1" customHeight="1"/>
    <row r="36538" ht="12.75" hidden="1" customHeight="1"/>
    <row r="36539" ht="12.75" hidden="1" customHeight="1"/>
    <row r="36540" ht="12.75" hidden="1" customHeight="1"/>
    <row r="36541" ht="12.75" hidden="1" customHeight="1"/>
    <row r="36542" ht="12.75" hidden="1" customHeight="1"/>
    <row r="36543" ht="12.75" hidden="1" customHeight="1"/>
    <row r="36544" ht="12.75" hidden="1" customHeight="1"/>
    <row r="36545" ht="12.75" hidden="1" customHeight="1"/>
    <row r="36546" ht="12.75" hidden="1" customHeight="1"/>
    <row r="36547" ht="12.75" hidden="1" customHeight="1"/>
    <row r="36548" ht="12.75" hidden="1" customHeight="1"/>
    <row r="36549" ht="12.75" hidden="1" customHeight="1"/>
    <row r="36550" ht="12.75" hidden="1" customHeight="1"/>
    <row r="36551" ht="12.75" hidden="1" customHeight="1"/>
    <row r="36552" ht="12.75" hidden="1" customHeight="1"/>
    <row r="36553" ht="12.75" hidden="1" customHeight="1"/>
    <row r="36554" ht="12.75" hidden="1" customHeight="1"/>
    <row r="36555" ht="12.75" hidden="1" customHeight="1"/>
    <row r="36556" ht="12.75" hidden="1" customHeight="1"/>
    <row r="36557" ht="12.75" hidden="1" customHeight="1"/>
    <row r="36558" ht="12.75" hidden="1" customHeight="1"/>
    <row r="36559" ht="12.75" hidden="1" customHeight="1"/>
    <row r="36560" ht="12.75" hidden="1" customHeight="1"/>
    <row r="36561" ht="12.75" hidden="1" customHeight="1"/>
    <row r="36562" ht="12.75" hidden="1" customHeight="1"/>
    <row r="36563" ht="12.75" hidden="1" customHeight="1"/>
    <row r="36564" ht="12.75" hidden="1" customHeight="1"/>
    <row r="36565" ht="12.75" hidden="1" customHeight="1"/>
    <row r="36566" ht="12.75" hidden="1" customHeight="1"/>
    <row r="36567" ht="12.75" hidden="1" customHeight="1"/>
    <row r="36568" ht="12.75" hidden="1" customHeight="1"/>
    <row r="36569" ht="12.75" hidden="1" customHeight="1"/>
    <row r="36570" ht="12.75" hidden="1" customHeight="1"/>
    <row r="36571" ht="12.75" hidden="1" customHeight="1"/>
    <row r="36572" ht="12.75" hidden="1" customHeight="1"/>
    <row r="36573" ht="12.75" hidden="1" customHeight="1"/>
    <row r="36574" ht="12.75" hidden="1" customHeight="1"/>
    <row r="36575" ht="12.75" hidden="1" customHeight="1"/>
    <row r="36576" ht="12.75" hidden="1" customHeight="1"/>
    <row r="36577" ht="12.75" hidden="1" customHeight="1"/>
    <row r="36578" ht="12.75" hidden="1" customHeight="1"/>
    <row r="36579" ht="12.75" hidden="1" customHeight="1"/>
    <row r="36580" ht="12.75" hidden="1" customHeight="1"/>
    <row r="36581" ht="12.75" hidden="1" customHeight="1"/>
    <row r="36582" ht="12.75" hidden="1" customHeight="1"/>
    <row r="36583" ht="12.75" hidden="1" customHeight="1"/>
    <row r="36584" ht="12.75" hidden="1" customHeight="1"/>
    <row r="36585" ht="12.75" hidden="1" customHeight="1"/>
    <row r="36586" ht="12.75" hidden="1" customHeight="1"/>
    <row r="36587" ht="12.75" hidden="1" customHeight="1"/>
    <row r="36588" ht="12.75" hidden="1" customHeight="1"/>
    <row r="36589" ht="12.75" hidden="1" customHeight="1"/>
    <row r="36590" ht="12.75" hidden="1" customHeight="1"/>
    <row r="36591" ht="12.75" hidden="1" customHeight="1"/>
    <row r="36592" ht="12.75" hidden="1" customHeight="1"/>
    <row r="36593" ht="12.75" hidden="1" customHeight="1"/>
    <row r="36594" ht="12.75" hidden="1" customHeight="1"/>
    <row r="36595" ht="12.75" hidden="1" customHeight="1"/>
    <row r="36596" ht="12.75" hidden="1" customHeight="1"/>
    <row r="36597" ht="12.75" hidden="1" customHeight="1"/>
    <row r="36598" ht="12.75" hidden="1" customHeight="1"/>
    <row r="36599" ht="12.75" hidden="1" customHeight="1"/>
    <row r="36600" ht="12.75" hidden="1" customHeight="1"/>
    <row r="36601" ht="12.75" hidden="1" customHeight="1"/>
    <row r="36602" ht="12.75" hidden="1" customHeight="1"/>
    <row r="36603" ht="12.75" hidden="1" customHeight="1"/>
    <row r="36604" ht="12.75" hidden="1" customHeight="1"/>
    <row r="36605" ht="12.75" hidden="1" customHeight="1"/>
    <row r="36606" ht="12.75" hidden="1" customHeight="1"/>
    <row r="36607" ht="12.75" hidden="1" customHeight="1"/>
    <row r="36608" ht="12.75" hidden="1" customHeight="1"/>
    <row r="36609" ht="12.75" hidden="1" customHeight="1"/>
    <row r="36610" ht="12.75" hidden="1" customHeight="1"/>
    <row r="36611" ht="12.75" hidden="1" customHeight="1"/>
    <row r="36612" ht="12.75" hidden="1" customHeight="1"/>
    <row r="36613" ht="12.75" hidden="1" customHeight="1"/>
    <row r="36614" ht="12.75" hidden="1" customHeight="1"/>
    <row r="36615" ht="12.75" hidden="1" customHeight="1"/>
    <row r="36616" ht="12.75" hidden="1" customHeight="1"/>
    <row r="36617" ht="12.75" hidden="1" customHeight="1"/>
    <row r="36618" ht="12.75" hidden="1" customHeight="1"/>
    <row r="36619" ht="12.75" hidden="1" customHeight="1"/>
    <row r="36620" ht="12.75" hidden="1" customHeight="1"/>
    <row r="36621" ht="12.75" hidden="1" customHeight="1"/>
    <row r="36622" ht="12.75" hidden="1" customHeight="1"/>
    <row r="36623" ht="12.75" hidden="1" customHeight="1"/>
    <row r="36624" ht="12.75" hidden="1" customHeight="1"/>
    <row r="36625" ht="12.75" hidden="1" customHeight="1"/>
    <row r="36626" ht="12.75" hidden="1" customHeight="1"/>
    <row r="36627" ht="12.75" hidden="1" customHeight="1"/>
    <row r="36628" ht="12.75" hidden="1" customHeight="1"/>
    <row r="36629" ht="12.75" hidden="1" customHeight="1"/>
    <row r="36630" ht="12.75" hidden="1" customHeight="1"/>
    <row r="36631" ht="12.75" hidden="1" customHeight="1"/>
    <row r="36632" ht="12.75" hidden="1" customHeight="1"/>
    <row r="36633" ht="12.75" hidden="1" customHeight="1"/>
    <row r="36634" ht="12.75" hidden="1" customHeight="1"/>
    <row r="36635" ht="12.75" hidden="1" customHeight="1"/>
    <row r="36636" ht="12.75" hidden="1" customHeight="1"/>
    <row r="36637" ht="12.75" hidden="1" customHeight="1"/>
    <row r="36638" ht="12.75" hidden="1" customHeight="1"/>
    <row r="36639" ht="12.75" hidden="1" customHeight="1"/>
    <row r="36640" ht="12.75" hidden="1" customHeight="1"/>
    <row r="36641" ht="12.75" hidden="1" customHeight="1"/>
    <row r="36642" ht="12.75" hidden="1" customHeight="1"/>
    <row r="36643" ht="12.75" hidden="1" customHeight="1"/>
    <row r="36644" ht="12.75" hidden="1" customHeight="1"/>
    <row r="36645" ht="12.75" hidden="1" customHeight="1"/>
    <row r="36646" ht="12.75" hidden="1" customHeight="1"/>
    <row r="36647" ht="12.75" hidden="1" customHeight="1"/>
    <row r="36648" ht="12.75" hidden="1" customHeight="1"/>
    <row r="36649" ht="12.75" hidden="1" customHeight="1"/>
    <row r="36650" ht="12.75" hidden="1" customHeight="1"/>
    <row r="36651" ht="12.75" hidden="1" customHeight="1"/>
    <row r="36652" ht="12.75" hidden="1" customHeight="1"/>
    <row r="36653" ht="12.75" hidden="1" customHeight="1"/>
    <row r="36654" ht="12.75" hidden="1" customHeight="1"/>
    <row r="36655" ht="12.75" hidden="1" customHeight="1"/>
    <row r="36656" ht="12.75" hidden="1" customHeight="1"/>
    <row r="36657" ht="12.75" hidden="1" customHeight="1"/>
    <row r="36658" ht="12.75" hidden="1" customHeight="1"/>
    <row r="36659" ht="12.75" hidden="1" customHeight="1"/>
    <row r="36660" ht="12.75" hidden="1" customHeight="1"/>
    <row r="36661" ht="12.75" hidden="1" customHeight="1"/>
    <row r="36662" ht="12.75" hidden="1" customHeight="1"/>
    <row r="36663" ht="12.75" hidden="1" customHeight="1"/>
    <row r="36664" ht="12.75" hidden="1" customHeight="1"/>
    <row r="36665" ht="12.75" hidden="1" customHeight="1"/>
    <row r="36666" ht="12.75" hidden="1" customHeight="1"/>
    <row r="36667" ht="12.75" hidden="1" customHeight="1"/>
    <row r="36668" ht="12.75" hidden="1" customHeight="1"/>
    <row r="36669" ht="12.75" hidden="1" customHeight="1"/>
    <row r="36670" ht="12.75" hidden="1" customHeight="1"/>
    <row r="36671" ht="12.75" hidden="1" customHeight="1"/>
    <row r="36672" ht="12.75" hidden="1" customHeight="1"/>
    <row r="36673" ht="12.75" hidden="1" customHeight="1"/>
    <row r="36674" ht="12.75" hidden="1" customHeight="1"/>
    <row r="36675" ht="12.75" hidden="1" customHeight="1"/>
    <row r="36676" ht="12.75" hidden="1" customHeight="1"/>
    <row r="36677" ht="12.75" hidden="1" customHeight="1"/>
    <row r="36678" ht="12.75" hidden="1" customHeight="1"/>
    <row r="36679" ht="12.75" hidden="1" customHeight="1"/>
    <row r="36680" ht="12.75" hidden="1" customHeight="1"/>
    <row r="36681" ht="12.75" hidden="1" customHeight="1"/>
    <row r="36682" ht="12.75" hidden="1" customHeight="1"/>
    <row r="36683" ht="12.75" hidden="1" customHeight="1"/>
    <row r="36684" ht="12.75" hidden="1" customHeight="1"/>
    <row r="36685" ht="12.75" hidden="1" customHeight="1"/>
    <row r="36686" ht="12.75" hidden="1" customHeight="1"/>
    <row r="36687" ht="12.75" hidden="1" customHeight="1"/>
    <row r="36688" ht="12.75" hidden="1" customHeight="1"/>
    <row r="36689" ht="12.75" hidden="1" customHeight="1"/>
    <row r="36690" ht="12.75" hidden="1" customHeight="1"/>
    <row r="36691" ht="12.75" hidden="1" customHeight="1"/>
    <row r="36692" ht="12.75" hidden="1" customHeight="1"/>
    <row r="36693" ht="12.75" hidden="1" customHeight="1"/>
    <row r="36694" ht="12.75" hidden="1" customHeight="1"/>
    <row r="36695" ht="12.75" hidden="1" customHeight="1"/>
    <row r="36696" ht="12.75" hidden="1" customHeight="1"/>
    <row r="36697" ht="12.75" hidden="1" customHeight="1"/>
    <row r="36698" ht="12.75" hidden="1" customHeight="1"/>
    <row r="36699" ht="12.75" hidden="1" customHeight="1"/>
    <row r="36700" ht="12.75" hidden="1" customHeight="1"/>
    <row r="36701" ht="12.75" hidden="1" customHeight="1"/>
    <row r="36702" ht="12.75" hidden="1" customHeight="1"/>
    <row r="36703" ht="12.75" hidden="1" customHeight="1"/>
    <row r="36704" ht="12.75" hidden="1" customHeight="1"/>
    <row r="36705" ht="12.75" hidden="1" customHeight="1"/>
    <row r="36706" ht="12.75" hidden="1" customHeight="1"/>
    <row r="36707" ht="12.75" hidden="1" customHeight="1"/>
    <row r="36708" ht="12.75" hidden="1" customHeight="1"/>
    <row r="36709" ht="12.75" hidden="1" customHeight="1"/>
    <row r="36710" ht="12.75" hidden="1" customHeight="1"/>
    <row r="36711" ht="12.75" hidden="1" customHeight="1"/>
    <row r="36712" ht="12.75" hidden="1" customHeight="1"/>
    <row r="36713" ht="12.75" hidden="1" customHeight="1"/>
    <row r="36714" ht="12.75" hidden="1" customHeight="1"/>
    <row r="36715" ht="12.75" hidden="1" customHeight="1"/>
    <row r="36716" ht="12.75" hidden="1" customHeight="1"/>
    <row r="36717" ht="12.75" hidden="1" customHeight="1"/>
    <row r="36718" ht="12.75" hidden="1" customHeight="1"/>
    <row r="36719" ht="12.75" hidden="1" customHeight="1"/>
    <row r="36720" ht="12.75" hidden="1" customHeight="1"/>
    <row r="36721" ht="12.75" hidden="1" customHeight="1"/>
    <row r="36722" ht="12.75" hidden="1" customHeight="1"/>
    <row r="36723" ht="12.75" hidden="1" customHeight="1"/>
    <row r="36724" ht="12.75" hidden="1" customHeight="1"/>
    <row r="36725" ht="12.75" hidden="1" customHeight="1"/>
    <row r="36726" ht="12.75" hidden="1" customHeight="1"/>
    <row r="36727" ht="12.75" hidden="1" customHeight="1"/>
    <row r="36728" ht="12.75" hidden="1" customHeight="1"/>
    <row r="36729" ht="12.75" hidden="1" customHeight="1"/>
    <row r="36730" ht="12.75" hidden="1" customHeight="1"/>
    <row r="36731" ht="12.75" hidden="1" customHeight="1"/>
    <row r="36732" ht="12.75" hidden="1" customHeight="1"/>
    <row r="36733" ht="12.75" hidden="1" customHeight="1"/>
    <row r="36734" ht="12.75" hidden="1" customHeight="1"/>
    <row r="36735" ht="12.75" hidden="1" customHeight="1"/>
    <row r="36736" ht="12.75" hidden="1" customHeight="1"/>
    <row r="36737" ht="12.75" hidden="1" customHeight="1"/>
    <row r="36738" ht="12.75" hidden="1" customHeight="1"/>
    <row r="36739" ht="12.75" hidden="1" customHeight="1"/>
    <row r="36740" ht="12.75" hidden="1" customHeight="1"/>
    <row r="36741" ht="12.75" hidden="1" customHeight="1"/>
    <row r="36742" ht="12.75" hidden="1" customHeight="1"/>
    <row r="36743" ht="12.75" hidden="1" customHeight="1"/>
    <row r="36744" ht="12.75" hidden="1" customHeight="1"/>
    <row r="36745" ht="12.75" hidden="1" customHeight="1"/>
    <row r="36746" ht="12.75" hidden="1" customHeight="1"/>
    <row r="36747" ht="12.75" hidden="1" customHeight="1"/>
    <row r="36748" ht="12.75" hidden="1" customHeight="1"/>
    <row r="36749" ht="12.75" hidden="1" customHeight="1"/>
    <row r="36750" ht="12.75" hidden="1" customHeight="1"/>
    <row r="36751" ht="12.75" hidden="1" customHeight="1"/>
    <row r="36752" ht="12.75" hidden="1" customHeight="1"/>
    <row r="36753" ht="12.75" hidden="1" customHeight="1"/>
    <row r="36754" ht="12.75" hidden="1" customHeight="1"/>
    <row r="36755" ht="12.75" hidden="1" customHeight="1"/>
    <row r="36756" ht="12.75" hidden="1" customHeight="1"/>
    <row r="36757" ht="12.75" hidden="1" customHeight="1"/>
    <row r="36758" ht="12.75" hidden="1" customHeight="1"/>
    <row r="36759" ht="12.75" hidden="1" customHeight="1"/>
    <row r="36760" ht="12.75" hidden="1" customHeight="1"/>
    <row r="36761" ht="12.75" hidden="1" customHeight="1"/>
    <row r="36762" ht="12.75" hidden="1" customHeight="1"/>
    <row r="36763" ht="12.75" hidden="1" customHeight="1"/>
    <row r="36764" ht="12.75" hidden="1" customHeight="1"/>
    <row r="36765" ht="12.75" hidden="1" customHeight="1"/>
    <row r="36766" ht="12.75" hidden="1" customHeight="1"/>
    <row r="36767" ht="12.75" hidden="1" customHeight="1"/>
    <row r="36768" ht="12.75" hidden="1" customHeight="1"/>
    <row r="36769" ht="12.75" hidden="1" customHeight="1"/>
    <row r="36770" ht="12.75" hidden="1" customHeight="1"/>
    <row r="36771" ht="12.75" hidden="1" customHeight="1"/>
    <row r="36772" ht="12.75" hidden="1" customHeight="1"/>
    <row r="36773" ht="12.75" hidden="1" customHeight="1"/>
    <row r="36774" ht="12.75" hidden="1" customHeight="1"/>
    <row r="36775" ht="12.75" hidden="1" customHeight="1"/>
    <row r="36776" ht="12.75" hidden="1" customHeight="1"/>
    <row r="36777" ht="12.75" hidden="1" customHeight="1"/>
    <row r="36778" ht="12.75" hidden="1" customHeight="1"/>
    <row r="36779" ht="12.75" hidden="1" customHeight="1"/>
    <row r="36780" ht="12.75" hidden="1" customHeight="1"/>
    <row r="36781" ht="12.75" hidden="1" customHeight="1"/>
    <row r="36782" ht="12.75" hidden="1" customHeight="1"/>
    <row r="36783" ht="12.75" hidden="1" customHeight="1"/>
    <row r="36784" ht="12.75" hidden="1" customHeight="1"/>
    <row r="36785" ht="12.75" hidden="1" customHeight="1"/>
    <row r="36786" ht="12.75" hidden="1" customHeight="1"/>
    <row r="36787" ht="12.75" hidden="1" customHeight="1"/>
    <row r="36788" ht="12.75" hidden="1" customHeight="1"/>
    <row r="36789" ht="12.75" hidden="1" customHeight="1"/>
    <row r="36790" ht="12.75" hidden="1" customHeight="1"/>
    <row r="36791" ht="12.75" hidden="1" customHeight="1"/>
    <row r="36792" ht="12.75" hidden="1" customHeight="1"/>
    <row r="36793" ht="12.75" hidden="1" customHeight="1"/>
    <row r="36794" ht="12.75" hidden="1" customHeight="1"/>
    <row r="36795" ht="12.75" hidden="1" customHeight="1"/>
    <row r="36796" ht="12.75" hidden="1" customHeight="1"/>
    <row r="36797" ht="12.75" hidden="1" customHeight="1"/>
    <row r="36798" ht="12.75" hidden="1" customHeight="1"/>
    <row r="36799" ht="12.75" hidden="1" customHeight="1"/>
    <row r="36800" ht="12.75" hidden="1" customHeight="1"/>
    <row r="36801" ht="12.75" hidden="1" customHeight="1"/>
    <row r="36802" ht="12.75" hidden="1" customHeight="1"/>
    <row r="36803" ht="12.75" hidden="1" customHeight="1"/>
    <row r="36804" ht="12.75" hidden="1" customHeight="1"/>
    <row r="36805" ht="12.75" hidden="1" customHeight="1"/>
    <row r="36806" ht="12.75" hidden="1" customHeight="1"/>
    <row r="36807" ht="12.75" hidden="1" customHeight="1"/>
    <row r="36808" ht="12.75" hidden="1" customHeight="1"/>
    <row r="36809" ht="12.75" hidden="1" customHeight="1"/>
    <row r="36810" ht="12.75" hidden="1" customHeight="1"/>
    <row r="36811" ht="12.75" hidden="1" customHeight="1"/>
    <row r="36812" ht="12.75" hidden="1" customHeight="1"/>
    <row r="36813" ht="12.75" hidden="1" customHeight="1"/>
    <row r="36814" ht="12.75" hidden="1" customHeight="1"/>
    <row r="36815" ht="12.75" hidden="1" customHeight="1"/>
    <row r="36816" ht="12.75" hidden="1" customHeight="1"/>
    <row r="36817" ht="12.75" hidden="1" customHeight="1"/>
    <row r="36818" ht="12.75" hidden="1" customHeight="1"/>
    <row r="36819" ht="12.75" hidden="1" customHeight="1"/>
    <row r="36820" ht="12.75" hidden="1" customHeight="1"/>
    <row r="36821" ht="12.75" hidden="1" customHeight="1"/>
    <row r="36822" ht="12.75" hidden="1" customHeight="1"/>
    <row r="36823" ht="12.75" hidden="1" customHeight="1"/>
    <row r="36824" ht="12.75" hidden="1" customHeight="1"/>
    <row r="36825" ht="12.75" hidden="1" customHeight="1"/>
    <row r="36826" ht="12.75" hidden="1" customHeight="1"/>
    <row r="36827" ht="12.75" hidden="1" customHeight="1"/>
    <row r="36828" ht="12.75" hidden="1" customHeight="1"/>
    <row r="36829" ht="12.75" hidden="1" customHeight="1"/>
    <row r="36830" ht="12.75" hidden="1" customHeight="1"/>
    <row r="36831" ht="12.75" hidden="1" customHeight="1"/>
    <row r="36832" ht="12.75" hidden="1" customHeight="1"/>
    <row r="36833" ht="12.75" hidden="1" customHeight="1"/>
    <row r="36834" ht="12.75" hidden="1" customHeight="1"/>
    <row r="36835" ht="12.75" hidden="1" customHeight="1"/>
    <row r="36836" ht="12.75" hidden="1" customHeight="1"/>
    <row r="36837" ht="12.75" hidden="1" customHeight="1"/>
    <row r="36838" ht="12.75" hidden="1" customHeight="1"/>
    <row r="36839" ht="12.75" hidden="1" customHeight="1"/>
    <row r="36840" ht="12.75" hidden="1" customHeight="1"/>
    <row r="36841" ht="12.75" hidden="1" customHeight="1"/>
    <row r="36842" ht="12.75" hidden="1" customHeight="1"/>
    <row r="36843" ht="12.75" hidden="1" customHeight="1"/>
    <row r="36844" ht="12.75" hidden="1" customHeight="1"/>
    <row r="36845" ht="12.75" hidden="1" customHeight="1"/>
    <row r="36846" ht="12.75" hidden="1" customHeight="1"/>
    <row r="36847" ht="12.75" hidden="1" customHeight="1"/>
    <row r="36848" ht="12.75" hidden="1" customHeight="1"/>
    <row r="36849" ht="12.75" hidden="1" customHeight="1"/>
    <row r="36850" ht="12.75" hidden="1" customHeight="1"/>
    <row r="36851" ht="12.75" hidden="1" customHeight="1"/>
    <row r="36852" ht="12.75" hidden="1" customHeight="1"/>
    <row r="36853" ht="12.75" hidden="1" customHeight="1"/>
    <row r="36854" ht="12.75" hidden="1" customHeight="1"/>
    <row r="36855" ht="12.75" hidden="1" customHeight="1"/>
    <row r="36856" ht="12.75" hidden="1" customHeight="1"/>
    <row r="36857" ht="12.75" hidden="1" customHeight="1"/>
    <row r="36858" ht="12.75" hidden="1" customHeight="1"/>
    <row r="36859" ht="12.75" hidden="1" customHeight="1"/>
    <row r="36860" ht="12.75" hidden="1" customHeight="1"/>
    <row r="36861" ht="12.75" hidden="1" customHeight="1"/>
    <row r="36862" ht="12.75" hidden="1" customHeight="1"/>
    <row r="36863" ht="12.75" hidden="1" customHeight="1"/>
    <row r="36864" ht="12.75" hidden="1" customHeight="1"/>
    <row r="36865" ht="12.75" hidden="1" customHeight="1"/>
    <row r="36866" ht="12.75" hidden="1" customHeight="1"/>
    <row r="36867" ht="12.75" hidden="1" customHeight="1"/>
    <row r="36868" ht="12.75" hidden="1" customHeight="1"/>
    <row r="36869" ht="12.75" hidden="1" customHeight="1"/>
    <row r="36870" ht="12.75" hidden="1" customHeight="1"/>
    <row r="36871" ht="12.75" hidden="1" customHeight="1"/>
    <row r="36872" ht="12.75" hidden="1" customHeight="1"/>
    <row r="36873" ht="12.75" hidden="1" customHeight="1"/>
    <row r="36874" ht="12.75" hidden="1" customHeight="1"/>
    <row r="36875" ht="12.75" hidden="1" customHeight="1"/>
    <row r="36876" ht="12.75" hidden="1" customHeight="1"/>
    <row r="36877" ht="12.75" hidden="1" customHeight="1"/>
    <row r="36878" ht="12.75" hidden="1" customHeight="1"/>
    <row r="36879" ht="12.75" hidden="1" customHeight="1"/>
    <row r="36880" ht="12.75" hidden="1" customHeight="1"/>
    <row r="36881" ht="12.75" hidden="1" customHeight="1"/>
    <row r="36882" ht="12.75" hidden="1" customHeight="1"/>
    <row r="36883" ht="12.75" hidden="1" customHeight="1"/>
    <row r="36884" ht="12.75" hidden="1" customHeight="1"/>
    <row r="36885" ht="12.75" hidden="1" customHeight="1"/>
    <row r="36886" ht="12.75" hidden="1" customHeight="1"/>
    <row r="36887" ht="12.75" hidden="1" customHeight="1"/>
    <row r="36888" ht="12.75" hidden="1" customHeight="1"/>
    <row r="36889" ht="12.75" hidden="1" customHeight="1"/>
    <row r="36890" ht="12.75" hidden="1" customHeight="1"/>
    <row r="36891" ht="12.75" hidden="1" customHeight="1"/>
    <row r="36892" ht="12.75" hidden="1" customHeight="1"/>
    <row r="36893" ht="12.75" hidden="1" customHeight="1"/>
    <row r="36894" ht="12.75" hidden="1" customHeight="1"/>
    <row r="36895" ht="12.75" hidden="1" customHeight="1"/>
    <row r="36896" ht="12.75" hidden="1" customHeight="1"/>
    <row r="36897" ht="12.75" hidden="1" customHeight="1"/>
    <row r="36898" ht="12.75" hidden="1" customHeight="1"/>
    <row r="36899" ht="12.75" hidden="1" customHeight="1"/>
    <row r="36900" ht="12.75" hidden="1" customHeight="1"/>
    <row r="36901" ht="12.75" hidden="1" customHeight="1"/>
    <row r="36902" ht="12.75" hidden="1" customHeight="1"/>
    <row r="36903" ht="12.75" hidden="1" customHeight="1"/>
    <row r="36904" ht="12.75" hidden="1" customHeight="1"/>
    <row r="36905" ht="12.75" hidden="1" customHeight="1"/>
    <row r="36906" ht="12.75" hidden="1" customHeight="1"/>
    <row r="36907" ht="12.75" hidden="1" customHeight="1"/>
    <row r="36908" ht="12.75" hidden="1" customHeight="1"/>
    <row r="36909" ht="12.75" hidden="1" customHeight="1"/>
    <row r="36910" ht="12.75" hidden="1" customHeight="1"/>
    <row r="36911" ht="12.75" hidden="1" customHeight="1"/>
    <row r="36912" ht="12.75" hidden="1" customHeight="1"/>
    <row r="36913" ht="12.75" hidden="1" customHeight="1"/>
    <row r="36914" ht="12.75" hidden="1" customHeight="1"/>
    <row r="36915" ht="12.75" hidden="1" customHeight="1"/>
    <row r="36916" ht="12.75" hidden="1" customHeight="1"/>
    <row r="36917" ht="12.75" hidden="1" customHeight="1"/>
    <row r="36918" ht="12.75" hidden="1" customHeight="1"/>
    <row r="36919" ht="12.75" hidden="1" customHeight="1"/>
    <row r="36920" ht="12.75" hidden="1" customHeight="1"/>
    <row r="36921" ht="12.75" hidden="1" customHeight="1"/>
    <row r="36922" ht="12.75" hidden="1" customHeight="1"/>
    <row r="36923" ht="12.75" hidden="1" customHeight="1"/>
    <row r="36924" ht="12.75" hidden="1" customHeight="1"/>
    <row r="36925" ht="12.75" hidden="1" customHeight="1"/>
    <row r="36926" ht="12.75" hidden="1" customHeight="1"/>
    <row r="36927" ht="12.75" hidden="1" customHeight="1"/>
    <row r="36928" ht="12.75" hidden="1" customHeight="1"/>
    <row r="36929" ht="12.75" hidden="1" customHeight="1"/>
    <row r="36930" ht="12.75" hidden="1" customHeight="1"/>
    <row r="36931" ht="12.75" hidden="1" customHeight="1"/>
    <row r="36932" ht="12.75" hidden="1" customHeight="1"/>
    <row r="36933" ht="12.75" hidden="1" customHeight="1"/>
    <row r="36934" ht="12.75" hidden="1" customHeight="1"/>
    <row r="36935" ht="12.75" hidden="1" customHeight="1"/>
    <row r="36936" ht="12.75" hidden="1" customHeight="1"/>
    <row r="36937" ht="12.75" hidden="1" customHeight="1"/>
    <row r="36938" ht="12.75" hidden="1" customHeight="1"/>
    <row r="36939" ht="12.75" hidden="1" customHeight="1"/>
    <row r="36940" ht="12.75" hidden="1" customHeight="1"/>
    <row r="36941" ht="12.75" hidden="1" customHeight="1"/>
    <row r="36942" ht="12.75" hidden="1" customHeight="1"/>
    <row r="36943" ht="12.75" hidden="1" customHeight="1"/>
    <row r="36944" ht="12.75" hidden="1" customHeight="1"/>
    <row r="36945" ht="12.75" hidden="1" customHeight="1"/>
    <row r="36946" ht="12.75" hidden="1" customHeight="1"/>
    <row r="36947" ht="12.75" hidden="1" customHeight="1"/>
    <row r="36948" ht="12.75" hidden="1" customHeight="1"/>
    <row r="36949" ht="12.75" hidden="1" customHeight="1"/>
    <row r="36950" ht="12.75" hidden="1" customHeight="1"/>
    <row r="36951" ht="12.75" hidden="1" customHeight="1"/>
    <row r="36952" ht="12.75" hidden="1" customHeight="1"/>
    <row r="36953" ht="12.75" hidden="1" customHeight="1"/>
    <row r="36954" ht="12.75" hidden="1" customHeight="1"/>
    <row r="36955" ht="12.75" hidden="1" customHeight="1"/>
    <row r="36956" ht="12.75" hidden="1" customHeight="1"/>
    <row r="36957" ht="12.75" hidden="1" customHeight="1"/>
    <row r="36958" ht="12.75" hidden="1" customHeight="1"/>
    <row r="36959" ht="12.75" hidden="1" customHeight="1"/>
    <row r="36960" ht="12.75" hidden="1" customHeight="1"/>
    <row r="36961" ht="12.75" hidden="1" customHeight="1"/>
    <row r="36962" ht="12.75" hidden="1" customHeight="1"/>
    <row r="36963" ht="12.75" hidden="1" customHeight="1"/>
    <row r="36964" ht="12.75" hidden="1" customHeight="1"/>
    <row r="36965" ht="12.75" hidden="1" customHeight="1"/>
    <row r="36966" ht="12.75" hidden="1" customHeight="1"/>
    <row r="36967" ht="12.75" hidden="1" customHeight="1"/>
    <row r="36968" ht="12.75" hidden="1" customHeight="1"/>
    <row r="36969" ht="12.75" hidden="1" customHeight="1"/>
    <row r="36970" ht="12.75" hidden="1" customHeight="1"/>
    <row r="36971" ht="12.75" hidden="1" customHeight="1"/>
    <row r="36972" ht="12.75" hidden="1" customHeight="1"/>
    <row r="36973" ht="12.75" hidden="1" customHeight="1"/>
    <row r="36974" ht="12.75" hidden="1" customHeight="1"/>
    <row r="36975" ht="12.75" hidden="1" customHeight="1"/>
    <row r="36976" ht="12.75" hidden="1" customHeight="1"/>
    <row r="36977" ht="12.75" hidden="1" customHeight="1"/>
    <row r="36978" ht="12.75" hidden="1" customHeight="1"/>
    <row r="36979" ht="12.75" hidden="1" customHeight="1"/>
    <row r="36980" ht="12.75" hidden="1" customHeight="1"/>
    <row r="36981" ht="12.75" hidden="1" customHeight="1"/>
    <row r="36982" ht="12.75" hidden="1" customHeight="1"/>
    <row r="36983" ht="12.75" hidden="1" customHeight="1"/>
    <row r="36984" ht="12.75" hidden="1" customHeight="1"/>
    <row r="36985" ht="12.75" hidden="1" customHeight="1"/>
    <row r="36986" ht="12.75" hidden="1" customHeight="1"/>
    <row r="36987" ht="12.75" hidden="1" customHeight="1"/>
    <row r="36988" ht="12.75" hidden="1" customHeight="1"/>
    <row r="36989" ht="12.75" hidden="1" customHeight="1"/>
    <row r="36990" ht="12.75" hidden="1" customHeight="1"/>
    <row r="36991" ht="12.75" hidden="1" customHeight="1"/>
    <row r="36992" ht="12.75" hidden="1" customHeight="1"/>
    <row r="36993" ht="12.75" hidden="1" customHeight="1"/>
    <row r="36994" ht="12.75" hidden="1" customHeight="1"/>
    <row r="36995" ht="12.75" hidden="1" customHeight="1"/>
    <row r="36996" ht="12.75" hidden="1" customHeight="1"/>
    <row r="36997" ht="12.75" hidden="1" customHeight="1"/>
    <row r="36998" ht="12.75" hidden="1" customHeight="1"/>
    <row r="36999" ht="12.75" hidden="1" customHeight="1"/>
    <row r="37000" ht="12.75" hidden="1" customHeight="1"/>
    <row r="37001" ht="12.75" hidden="1" customHeight="1"/>
    <row r="37002" ht="12.75" hidden="1" customHeight="1"/>
    <row r="37003" ht="12.75" hidden="1" customHeight="1"/>
    <row r="37004" ht="12.75" hidden="1" customHeight="1"/>
    <row r="37005" ht="12.75" hidden="1" customHeight="1"/>
    <row r="37006" ht="12.75" hidden="1" customHeight="1"/>
    <row r="37007" ht="12.75" hidden="1" customHeight="1"/>
    <row r="37008" ht="12.75" hidden="1" customHeight="1"/>
    <row r="37009" ht="12.75" hidden="1" customHeight="1"/>
    <row r="37010" ht="12.75" hidden="1" customHeight="1"/>
    <row r="37011" ht="12.75" hidden="1" customHeight="1"/>
    <row r="37012" ht="12.75" hidden="1" customHeight="1"/>
    <row r="37013" ht="12.75" hidden="1" customHeight="1"/>
    <row r="37014" ht="12.75" hidden="1" customHeight="1"/>
    <row r="37015" ht="12.75" hidden="1" customHeight="1"/>
    <row r="37016" ht="12.75" hidden="1" customHeight="1"/>
    <row r="37017" ht="12.75" hidden="1" customHeight="1"/>
    <row r="37018" ht="12.75" hidden="1" customHeight="1"/>
    <row r="37019" ht="12.75" hidden="1" customHeight="1"/>
    <row r="37020" ht="12.75" hidden="1" customHeight="1"/>
    <row r="37021" ht="12.75" hidden="1" customHeight="1"/>
    <row r="37022" ht="12.75" hidden="1" customHeight="1"/>
    <row r="37023" ht="12.75" hidden="1" customHeight="1"/>
    <row r="37024" ht="12.75" hidden="1" customHeight="1"/>
    <row r="37025" ht="12.75" hidden="1" customHeight="1"/>
    <row r="37026" ht="12.75" hidden="1" customHeight="1"/>
    <row r="37027" ht="12.75" hidden="1" customHeight="1"/>
    <row r="37028" ht="12.75" hidden="1" customHeight="1"/>
    <row r="37029" ht="12.75" hidden="1" customHeight="1"/>
    <row r="37030" ht="12.75" hidden="1" customHeight="1"/>
    <row r="37031" ht="12.75" hidden="1" customHeight="1"/>
    <row r="37032" ht="12.75" hidden="1" customHeight="1"/>
    <row r="37033" ht="12.75" hidden="1" customHeight="1"/>
    <row r="37034" ht="12.75" hidden="1" customHeight="1"/>
    <row r="37035" ht="12.75" hidden="1" customHeight="1"/>
    <row r="37036" ht="12.75" hidden="1" customHeight="1"/>
    <row r="37037" ht="12.75" hidden="1" customHeight="1"/>
    <row r="37038" ht="12.75" hidden="1" customHeight="1"/>
    <row r="37039" ht="12.75" hidden="1" customHeight="1"/>
    <row r="37040" ht="12.75" hidden="1" customHeight="1"/>
    <row r="37041" ht="12.75" hidden="1" customHeight="1"/>
    <row r="37042" ht="12.75" hidden="1" customHeight="1"/>
    <row r="37043" ht="12.75" hidden="1" customHeight="1"/>
    <row r="37044" ht="12.75" hidden="1" customHeight="1"/>
    <row r="37045" ht="12.75" hidden="1" customHeight="1"/>
    <row r="37046" ht="12.75" hidden="1" customHeight="1"/>
    <row r="37047" ht="12.75" hidden="1" customHeight="1"/>
    <row r="37048" ht="12.75" hidden="1" customHeight="1"/>
    <row r="37049" ht="12.75" hidden="1" customHeight="1"/>
    <row r="37050" ht="12.75" hidden="1" customHeight="1"/>
    <row r="37051" ht="12.75" hidden="1" customHeight="1"/>
    <row r="37052" ht="12.75" hidden="1" customHeight="1"/>
    <row r="37053" ht="12.75" hidden="1" customHeight="1"/>
    <row r="37054" ht="12.75" hidden="1" customHeight="1"/>
    <row r="37055" ht="12.75" hidden="1" customHeight="1"/>
    <row r="37056" ht="12.75" hidden="1" customHeight="1"/>
    <row r="37057" ht="12.75" hidden="1" customHeight="1"/>
    <row r="37058" ht="12.75" hidden="1" customHeight="1"/>
    <row r="37059" ht="12.75" hidden="1" customHeight="1"/>
    <row r="37060" ht="12.75" hidden="1" customHeight="1"/>
    <row r="37061" ht="12.75" hidden="1" customHeight="1"/>
    <row r="37062" ht="12.75" hidden="1" customHeight="1"/>
    <row r="37063" ht="12.75" hidden="1" customHeight="1"/>
    <row r="37064" ht="12.75" hidden="1" customHeight="1"/>
    <row r="37065" ht="12.75" hidden="1" customHeight="1"/>
    <row r="37066" ht="12.75" hidden="1" customHeight="1"/>
    <row r="37067" ht="12.75" hidden="1" customHeight="1"/>
    <row r="37068" ht="12.75" hidden="1" customHeight="1"/>
    <row r="37069" ht="12.75" hidden="1" customHeight="1"/>
    <row r="37070" ht="12.75" hidden="1" customHeight="1"/>
    <row r="37071" ht="12.75" hidden="1" customHeight="1"/>
    <row r="37072" ht="12.75" hidden="1" customHeight="1"/>
    <row r="37073" ht="12.75" hidden="1" customHeight="1"/>
    <row r="37074" ht="12.75" hidden="1" customHeight="1"/>
    <row r="37075" ht="12.75" hidden="1" customHeight="1"/>
    <row r="37076" ht="12.75" hidden="1" customHeight="1"/>
    <row r="37077" ht="12.75" hidden="1" customHeight="1"/>
    <row r="37078" ht="12.75" hidden="1" customHeight="1"/>
    <row r="37079" ht="12.75" hidden="1" customHeight="1"/>
    <row r="37080" ht="12.75" hidden="1" customHeight="1"/>
    <row r="37081" ht="12.75" hidden="1" customHeight="1"/>
    <row r="37082" ht="12.75" hidden="1" customHeight="1"/>
    <row r="37083" ht="12.75" hidden="1" customHeight="1"/>
    <row r="37084" ht="12.75" hidden="1" customHeight="1"/>
    <row r="37085" ht="12.75" hidden="1" customHeight="1"/>
    <row r="37086" ht="12.75" hidden="1" customHeight="1"/>
    <row r="37087" ht="12.75" hidden="1" customHeight="1"/>
    <row r="37088" ht="12.75" hidden="1" customHeight="1"/>
    <row r="37089" ht="12.75" hidden="1" customHeight="1"/>
    <row r="37090" ht="12.75" hidden="1" customHeight="1"/>
    <row r="37091" ht="12.75" hidden="1" customHeight="1"/>
    <row r="37092" ht="12.75" hidden="1" customHeight="1"/>
    <row r="37093" ht="12.75" hidden="1" customHeight="1"/>
    <row r="37094" ht="12.75" hidden="1" customHeight="1"/>
    <row r="37095" ht="12.75" hidden="1" customHeight="1"/>
    <row r="37096" ht="12.75" hidden="1" customHeight="1"/>
    <row r="37097" ht="12.75" hidden="1" customHeight="1"/>
    <row r="37098" ht="12.75" hidden="1" customHeight="1"/>
    <row r="37099" ht="12.75" hidden="1" customHeight="1"/>
    <row r="37100" ht="12.75" hidden="1" customHeight="1"/>
    <row r="37101" ht="12.75" hidden="1" customHeight="1"/>
    <row r="37102" ht="12.75" hidden="1" customHeight="1"/>
    <row r="37103" ht="12.75" hidden="1" customHeight="1"/>
    <row r="37104" ht="12.75" hidden="1" customHeight="1"/>
    <row r="37105" ht="12.75" hidden="1" customHeight="1"/>
    <row r="37106" ht="12.75" hidden="1" customHeight="1"/>
    <row r="37107" ht="12.75" hidden="1" customHeight="1"/>
    <row r="37108" ht="12.75" hidden="1" customHeight="1"/>
    <row r="37109" ht="12.75" hidden="1" customHeight="1"/>
    <row r="37110" ht="12.75" hidden="1" customHeight="1"/>
    <row r="37111" ht="12.75" hidden="1" customHeight="1"/>
    <row r="37112" ht="12.75" hidden="1" customHeight="1"/>
    <row r="37113" ht="12.75" hidden="1" customHeight="1"/>
    <row r="37114" ht="12.75" hidden="1" customHeight="1"/>
    <row r="37115" ht="12.75" hidden="1" customHeight="1"/>
    <row r="37116" ht="12.75" hidden="1" customHeight="1"/>
    <row r="37117" ht="12.75" hidden="1" customHeight="1"/>
    <row r="37118" ht="12.75" hidden="1" customHeight="1"/>
    <row r="37119" ht="12.75" hidden="1" customHeight="1"/>
    <row r="37120" ht="12.75" hidden="1" customHeight="1"/>
    <row r="37121" ht="12.75" hidden="1" customHeight="1"/>
    <row r="37122" ht="12.75" hidden="1" customHeight="1"/>
    <row r="37123" ht="12.75" hidden="1" customHeight="1"/>
    <row r="37124" ht="12.75" hidden="1" customHeight="1"/>
    <row r="37125" ht="12.75" hidden="1" customHeight="1"/>
    <row r="37126" ht="12.75" hidden="1" customHeight="1"/>
    <row r="37127" ht="12.75" hidden="1" customHeight="1"/>
    <row r="37128" ht="12.75" hidden="1" customHeight="1"/>
    <row r="37129" ht="12.75" hidden="1" customHeight="1"/>
    <row r="37130" ht="12.75" hidden="1" customHeight="1"/>
    <row r="37131" ht="12.75" hidden="1" customHeight="1"/>
    <row r="37132" ht="12.75" hidden="1" customHeight="1"/>
    <row r="37133" ht="12.75" hidden="1" customHeight="1"/>
    <row r="37134" ht="12.75" hidden="1" customHeight="1"/>
    <row r="37135" ht="12.75" hidden="1" customHeight="1"/>
    <row r="37136" ht="12.75" hidden="1" customHeight="1"/>
    <row r="37137" ht="12.75" hidden="1" customHeight="1"/>
    <row r="37138" ht="12.75" hidden="1" customHeight="1"/>
    <row r="37139" ht="12.75" hidden="1" customHeight="1"/>
    <row r="37140" ht="12.75" hidden="1" customHeight="1"/>
    <row r="37141" ht="12.75" hidden="1" customHeight="1"/>
    <row r="37142" ht="12.75" hidden="1" customHeight="1"/>
    <row r="37143" ht="12.75" hidden="1" customHeight="1"/>
    <row r="37144" ht="12.75" hidden="1" customHeight="1"/>
    <row r="37145" ht="12.75" hidden="1" customHeight="1"/>
    <row r="37146" ht="12.75" hidden="1" customHeight="1"/>
    <row r="37147" ht="12.75" hidden="1" customHeight="1"/>
    <row r="37148" ht="12.75" hidden="1" customHeight="1"/>
    <row r="37149" ht="12.75" hidden="1" customHeight="1"/>
    <row r="37150" ht="12.75" hidden="1" customHeight="1"/>
    <row r="37151" ht="12.75" hidden="1" customHeight="1"/>
    <row r="37152" ht="12.75" hidden="1" customHeight="1"/>
    <row r="37153" ht="12.75" hidden="1" customHeight="1"/>
    <row r="37154" ht="12.75" hidden="1" customHeight="1"/>
    <row r="37155" ht="12.75" hidden="1" customHeight="1"/>
    <row r="37156" ht="12.75" hidden="1" customHeight="1"/>
    <row r="37157" ht="12.75" hidden="1" customHeight="1"/>
    <row r="37158" ht="12.75" hidden="1" customHeight="1"/>
    <row r="37159" ht="12.75" hidden="1" customHeight="1"/>
    <row r="37160" ht="12.75" hidden="1" customHeight="1"/>
    <row r="37161" ht="12.75" hidden="1" customHeight="1"/>
    <row r="37162" ht="12.75" hidden="1" customHeight="1"/>
    <row r="37163" ht="12.75" hidden="1" customHeight="1"/>
    <row r="37164" ht="12.75" hidden="1" customHeight="1"/>
    <row r="37165" ht="12.75" hidden="1" customHeight="1"/>
    <row r="37166" ht="12.75" hidden="1" customHeight="1"/>
    <row r="37167" ht="12.75" hidden="1" customHeight="1"/>
    <row r="37168" ht="12.75" hidden="1" customHeight="1"/>
    <row r="37169" ht="12.75" hidden="1" customHeight="1"/>
    <row r="37170" ht="12.75" hidden="1" customHeight="1"/>
    <row r="37171" ht="12.75" hidden="1" customHeight="1"/>
    <row r="37172" ht="12.75" hidden="1" customHeight="1"/>
    <row r="37173" ht="12.75" hidden="1" customHeight="1"/>
    <row r="37174" ht="12.75" hidden="1" customHeight="1"/>
    <row r="37175" ht="12.75" hidden="1" customHeight="1"/>
    <row r="37176" ht="12.75" hidden="1" customHeight="1"/>
    <row r="37177" ht="12.75" hidden="1" customHeight="1"/>
    <row r="37178" ht="12.75" hidden="1" customHeight="1"/>
    <row r="37179" ht="12.75" hidden="1" customHeight="1"/>
    <row r="37180" ht="12.75" hidden="1" customHeight="1"/>
    <row r="37181" ht="12.75" hidden="1" customHeight="1"/>
    <row r="37182" ht="12.75" hidden="1" customHeight="1"/>
    <row r="37183" ht="12.75" hidden="1" customHeight="1"/>
    <row r="37184" ht="12.75" hidden="1" customHeight="1"/>
    <row r="37185" ht="12.75" hidden="1" customHeight="1"/>
    <row r="37186" ht="12.75" hidden="1" customHeight="1"/>
    <row r="37187" ht="12.75" hidden="1" customHeight="1"/>
    <row r="37188" ht="12.75" hidden="1" customHeight="1"/>
    <row r="37189" ht="12.75" hidden="1" customHeight="1"/>
    <row r="37190" ht="12.75" hidden="1" customHeight="1"/>
    <row r="37191" ht="12.75" hidden="1" customHeight="1"/>
    <row r="37192" ht="12.75" hidden="1" customHeight="1"/>
    <row r="37193" ht="12.75" hidden="1" customHeight="1"/>
    <row r="37194" ht="12.75" hidden="1" customHeight="1"/>
    <row r="37195" ht="12.75" hidden="1" customHeight="1"/>
    <row r="37196" ht="12.75" hidden="1" customHeight="1"/>
    <row r="37197" ht="12.75" hidden="1" customHeight="1"/>
    <row r="37198" ht="12.75" hidden="1" customHeight="1"/>
    <row r="37199" ht="12.75" hidden="1" customHeight="1"/>
    <row r="37200" ht="12.75" hidden="1" customHeight="1"/>
    <row r="37201" ht="12.75" hidden="1" customHeight="1"/>
    <row r="37202" ht="12.75" hidden="1" customHeight="1"/>
    <row r="37203" ht="12.75" hidden="1" customHeight="1"/>
    <row r="37204" ht="12.75" hidden="1" customHeight="1"/>
    <row r="37205" ht="12.75" hidden="1" customHeight="1"/>
    <row r="37206" ht="12.75" hidden="1" customHeight="1"/>
    <row r="37207" ht="12.75" hidden="1" customHeight="1"/>
    <row r="37208" ht="12.75" hidden="1" customHeight="1"/>
    <row r="37209" ht="12.75" hidden="1" customHeight="1"/>
    <row r="37210" ht="12.75" hidden="1" customHeight="1"/>
    <row r="37211" ht="12.75" hidden="1" customHeight="1"/>
    <row r="37212" ht="12.75" hidden="1" customHeight="1"/>
    <row r="37213" ht="12.75" hidden="1" customHeight="1"/>
    <row r="37214" ht="12.75" hidden="1" customHeight="1"/>
    <row r="37215" ht="12.75" hidden="1" customHeight="1"/>
    <row r="37216" ht="12.75" hidden="1" customHeight="1"/>
    <row r="37217" ht="12.75" hidden="1" customHeight="1"/>
    <row r="37218" ht="12.75" hidden="1" customHeight="1"/>
    <row r="37219" ht="12.75" hidden="1" customHeight="1"/>
    <row r="37220" ht="12.75" hidden="1" customHeight="1"/>
    <row r="37221" ht="12.75" hidden="1" customHeight="1"/>
    <row r="37222" ht="12.75" hidden="1" customHeight="1"/>
    <row r="37223" ht="12.75" hidden="1" customHeight="1"/>
    <row r="37224" ht="12.75" hidden="1" customHeight="1"/>
    <row r="37225" ht="12.75" hidden="1" customHeight="1"/>
    <row r="37226" ht="12.75" hidden="1" customHeight="1"/>
    <row r="37227" ht="12.75" hidden="1" customHeight="1"/>
    <row r="37228" ht="12.75" hidden="1" customHeight="1"/>
    <row r="37229" ht="12.75" hidden="1" customHeight="1"/>
    <row r="37230" ht="12.75" hidden="1" customHeight="1"/>
    <row r="37231" ht="12.75" hidden="1" customHeight="1"/>
    <row r="37232" ht="12.75" hidden="1" customHeight="1"/>
    <row r="37233" ht="12.75" hidden="1" customHeight="1"/>
    <row r="37234" ht="12.75" hidden="1" customHeight="1"/>
    <row r="37235" ht="12.75" hidden="1" customHeight="1"/>
    <row r="37236" ht="12.75" hidden="1" customHeight="1"/>
    <row r="37237" ht="12.75" hidden="1" customHeight="1"/>
    <row r="37238" ht="12.75" hidden="1" customHeight="1"/>
    <row r="37239" ht="12.75" hidden="1" customHeight="1"/>
    <row r="37240" ht="12.75" hidden="1" customHeight="1"/>
    <row r="37241" ht="12.75" hidden="1" customHeight="1"/>
    <row r="37242" ht="12.75" hidden="1" customHeight="1"/>
    <row r="37243" ht="12.75" hidden="1" customHeight="1"/>
    <row r="37244" ht="12.75" hidden="1" customHeight="1"/>
    <row r="37245" ht="12.75" hidden="1" customHeight="1"/>
    <row r="37246" ht="12.75" hidden="1" customHeight="1"/>
    <row r="37247" ht="12.75" hidden="1" customHeight="1"/>
    <row r="37248" ht="12.75" hidden="1" customHeight="1"/>
    <row r="37249" ht="12.75" hidden="1" customHeight="1"/>
    <row r="37250" ht="12.75" hidden="1" customHeight="1"/>
    <row r="37251" ht="12.75" hidden="1" customHeight="1"/>
    <row r="37252" ht="12.75" hidden="1" customHeight="1"/>
    <row r="37253" ht="12.75" hidden="1" customHeight="1"/>
    <row r="37254" ht="12.75" hidden="1" customHeight="1"/>
    <row r="37255" ht="12.75" hidden="1" customHeight="1"/>
    <row r="37256" ht="12.75" hidden="1" customHeight="1"/>
    <row r="37257" ht="12.75" hidden="1" customHeight="1"/>
    <row r="37258" ht="12.75" hidden="1" customHeight="1"/>
    <row r="37259" ht="12.75" hidden="1" customHeight="1"/>
    <row r="37260" ht="12.75" hidden="1" customHeight="1"/>
    <row r="37261" ht="12.75" hidden="1" customHeight="1"/>
    <row r="37262" ht="12.75" hidden="1" customHeight="1"/>
    <row r="37263" ht="12.75" hidden="1" customHeight="1"/>
    <row r="37264" ht="12.75" hidden="1" customHeight="1"/>
    <row r="37265" ht="12.75" hidden="1" customHeight="1"/>
    <row r="37266" ht="12.75" hidden="1" customHeight="1"/>
    <row r="37267" ht="12.75" hidden="1" customHeight="1"/>
    <row r="37268" ht="12.75" hidden="1" customHeight="1"/>
    <row r="37269" ht="12.75" hidden="1" customHeight="1"/>
    <row r="37270" ht="12.75" hidden="1" customHeight="1"/>
    <row r="37271" ht="12.75" hidden="1" customHeight="1"/>
    <row r="37272" ht="12.75" hidden="1" customHeight="1"/>
    <row r="37273" ht="12.75" hidden="1" customHeight="1"/>
    <row r="37274" ht="12.75" hidden="1" customHeight="1"/>
    <row r="37275" ht="12.75" hidden="1" customHeight="1"/>
    <row r="37276" ht="12.75" hidden="1" customHeight="1"/>
    <row r="37277" ht="12.75" hidden="1" customHeight="1"/>
    <row r="37278" ht="12.75" hidden="1" customHeight="1"/>
    <row r="37279" ht="12.75" hidden="1" customHeight="1"/>
    <row r="37280" ht="12.75" hidden="1" customHeight="1"/>
    <row r="37281" ht="12.75" hidden="1" customHeight="1"/>
    <row r="37282" ht="12.75" hidden="1" customHeight="1"/>
    <row r="37283" ht="12.75" hidden="1" customHeight="1"/>
    <row r="37284" ht="12.75" hidden="1" customHeight="1"/>
    <row r="37285" ht="12.75" hidden="1" customHeight="1"/>
    <row r="37286" ht="12.75" hidden="1" customHeight="1"/>
    <row r="37287" ht="12.75" hidden="1" customHeight="1"/>
    <row r="37288" ht="12.75" hidden="1" customHeight="1"/>
    <row r="37289" ht="12.75" hidden="1" customHeight="1"/>
    <row r="37290" ht="12.75" hidden="1" customHeight="1"/>
    <row r="37291" ht="12.75" hidden="1" customHeight="1"/>
    <row r="37292" ht="12.75" hidden="1" customHeight="1"/>
    <row r="37293" ht="12.75" hidden="1" customHeight="1"/>
    <row r="37294" ht="12.75" hidden="1" customHeight="1"/>
    <row r="37295" ht="12.75" hidden="1" customHeight="1"/>
    <row r="37296" ht="12.75" hidden="1" customHeight="1"/>
    <row r="37297" ht="12.75" hidden="1" customHeight="1"/>
    <row r="37298" ht="12.75" hidden="1" customHeight="1"/>
    <row r="37299" ht="12.75" hidden="1" customHeight="1"/>
    <row r="37300" ht="12.75" hidden="1" customHeight="1"/>
    <row r="37301" ht="12.75" hidden="1" customHeight="1"/>
    <row r="37302" ht="12.75" hidden="1" customHeight="1"/>
    <row r="37303" ht="12.75" hidden="1" customHeight="1"/>
    <row r="37304" ht="12.75" hidden="1" customHeight="1"/>
    <row r="37305" ht="12.75" hidden="1" customHeight="1"/>
    <row r="37306" ht="12.75" hidden="1" customHeight="1"/>
    <row r="37307" ht="12.75" hidden="1" customHeight="1"/>
    <row r="37308" ht="12.75" hidden="1" customHeight="1"/>
    <row r="37309" ht="12.75" hidden="1" customHeight="1"/>
    <row r="37310" ht="12.75" hidden="1" customHeight="1"/>
    <row r="37311" ht="12.75" hidden="1" customHeight="1"/>
    <row r="37312" ht="12.75" hidden="1" customHeight="1"/>
    <row r="37313" ht="12.75" hidden="1" customHeight="1"/>
    <row r="37314" ht="12.75" hidden="1" customHeight="1"/>
    <row r="37315" ht="12.75" hidden="1" customHeight="1"/>
    <row r="37316" ht="12.75" hidden="1" customHeight="1"/>
    <row r="37317" ht="12.75" hidden="1" customHeight="1"/>
    <row r="37318" ht="12.75" hidden="1" customHeight="1"/>
    <row r="37319" ht="12.75" hidden="1" customHeight="1"/>
    <row r="37320" ht="12.75" hidden="1" customHeight="1"/>
    <row r="37321" ht="12.75" hidden="1" customHeight="1"/>
    <row r="37322" ht="12.75" hidden="1" customHeight="1"/>
    <row r="37323" ht="12.75" hidden="1" customHeight="1"/>
    <row r="37324" ht="12.75" hidden="1" customHeight="1"/>
    <row r="37325" ht="12.75" hidden="1" customHeight="1"/>
    <row r="37326" ht="12.75" hidden="1" customHeight="1"/>
    <row r="37327" ht="12.75" hidden="1" customHeight="1"/>
    <row r="37328" ht="12.75" hidden="1" customHeight="1"/>
    <row r="37329" ht="12.75" hidden="1" customHeight="1"/>
    <row r="37330" ht="12.75" hidden="1" customHeight="1"/>
    <row r="37331" ht="12.75" hidden="1" customHeight="1"/>
    <row r="37332" ht="12.75" hidden="1" customHeight="1"/>
    <row r="37333" ht="12.75" hidden="1" customHeight="1"/>
    <row r="37334" ht="12.75" hidden="1" customHeight="1"/>
    <row r="37335" ht="12.75" hidden="1" customHeight="1"/>
    <row r="37336" ht="12.75" hidden="1" customHeight="1"/>
    <row r="37337" ht="12.75" hidden="1" customHeight="1"/>
    <row r="37338" ht="12.75" hidden="1" customHeight="1"/>
    <row r="37339" ht="12.75" hidden="1" customHeight="1"/>
    <row r="37340" ht="12.75" hidden="1" customHeight="1"/>
    <row r="37341" ht="12.75" hidden="1" customHeight="1"/>
    <row r="37342" ht="12.75" hidden="1" customHeight="1"/>
    <row r="37343" ht="12.75" hidden="1" customHeight="1"/>
    <row r="37344" ht="12.75" hidden="1" customHeight="1"/>
    <row r="37345" ht="12.75" hidden="1" customHeight="1"/>
    <row r="37346" ht="12.75" hidden="1" customHeight="1"/>
    <row r="37347" ht="12.75" hidden="1" customHeight="1"/>
    <row r="37348" ht="12.75" hidden="1" customHeight="1"/>
    <row r="37349" ht="12.75" hidden="1" customHeight="1"/>
    <row r="37350" ht="12.75" hidden="1" customHeight="1"/>
    <row r="37351" ht="12.75" hidden="1" customHeight="1"/>
    <row r="37352" ht="12.75" hidden="1" customHeight="1"/>
    <row r="37353" ht="12.75" hidden="1" customHeight="1"/>
    <row r="37354" ht="12.75" hidden="1" customHeight="1"/>
    <row r="37355" ht="12.75" hidden="1" customHeight="1"/>
    <row r="37356" ht="12.75" hidden="1" customHeight="1"/>
    <row r="37357" ht="12.75" hidden="1" customHeight="1"/>
    <row r="37358" ht="12.75" hidden="1" customHeight="1"/>
    <row r="37359" ht="12.75" hidden="1" customHeight="1"/>
    <row r="37360" ht="12.75" hidden="1" customHeight="1"/>
    <row r="37361" ht="12.75" hidden="1" customHeight="1"/>
    <row r="37362" ht="12.75" hidden="1" customHeight="1"/>
    <row r="37363" ht="12.75" hidden="1" customHeight="1"/>
    <row r="37364" ht="12.75" hidden="1" customHeight="1"/>
    <row r="37365" ht="12.75" hidden="1" customHeight="1"/>
    <row r="37366" ht="12.75" hidden="1" customHeight="1"/>
    <row r="37367" ht="12.75" hidden="1" customHeight="1"/>
    <row r="37368" ht="12.75" hidden="1" customHeight="1"/>
    <row r="37369" ht="12.75" hidden="1" customHeight="1"/>
    <row r="37370" ht="12.75" hidden="1" customHeight="1"/>
    <row r="37371" ht="12.75" hidden="1" customHeight="1"/>
    <row r="37372" ht="12.75" hidden="1" customHeight="1"/>
    <row r="37373" ht="12.75" hidden="1" customHeight="1"/>
    <row r="37374" ht="12.75" hidden="1" customHeight="1"/>
    <row r="37375" ht="12.75" hidden="1" customHeight="1"/>
    <row r="37376" ht="12.75" hidden="1" customHeight="1"/>
    <row r="37377" ht="12.75" hidden="1" customHeight="1"/>
    <row r="37378" ht="12.75" hidden="1" customHeight="1"/>
    <row r="37379" ht="12.75" hidden="1" customHeight="1"/>
    <row r="37380" ht="12.75" hidden="1" customHeight="1"/>
    <row r="37381" ht="12.75" hidden="1" customHeight="1"/>
    <row r="37382" ht="12.75" hidden="1" customHeight="1"/>
    <row r="37383" ht="12.75" hidden="1" customHeight="1"/>
    <row r="37384" ht="12.75" hidden="1" customHeight="1"/>
    <row r="37385" ht="12.75" hidden="1" customHeight="1"/>
    <row r="37386" ht="12.75" hidden="1" customHeight="1"/>
    <row r="37387" ht="12.75" hidden="1" customHeight="1"/>
    <row r="37388" ht="12.75" hidden="1" customHeight="1"/>
    <row r="37389" ht="12.75" hidden="1" customHeight="1"/>
    <row r="37390" ht="12.75" hidden="1" customHeight="1"/>
    <row r="37391" ht="12.75" hidden="1" customHeight="1"/>
    <row r="37392" ht="12.75" hidden="1" customHeight="1"/>
    <row r="37393" ht="12.75" hidden="1" customHeight="1"/>
    <row r="37394" ht="12.75" hidden="1" customHeight="1"/>
    <row r="37395" ht="12.75" hidden="1" customHeight="1"/>
    <row r="37396" ht="12.75" hidden="1" customHeight="1"/>
    <row r="37397" ht="12.75" hidden="1" customHeight="1"/>
    <row r="37398" ht="12.75" hidden="1" customHeight="1"/>
    <row r="37399" ht="12.75" hidden="1" customHeight="1"/>
    <row r="37400" ht="12.75" hidden="1" customHeight="1"/>
    <row r="37401" ht="12.75" hidden="1" customHeight="1"/>
    <row r="37402" ht="12.75" hidden="1" customHeight="1"/>
    <row r="37403" ht="12.75" hidden="1" customHeight="1"/>
    <row r="37404" ht="12.75" hidden="1" customHeight="1"/>
    <row r="37405" ht="12.75" hidden="1" customHeight="1"/>
    <row r="37406" ht="12.75" hidden="1" customHeight="1"/>
    <row r="37407" ht="12.75" hidden="1" customHeight="1"/>
    <row r="37408" ht="12.75" hidden="1" customHeight="1"/>
    <row r="37409" ht="12.75" hidden="1" customHeight="1"/>
    <row r="37410" ht="12.75" hidden="1" customHeight="1"/>
    <row r="37411" ht="12.75" hidden="1" customHeight="1"/>
    <row r="37412" ht="12.75" hidden="1" customHeight="1"/>
    <row r="37413" ht="12.75" hidden="1" customHeight="1"/>
    <row r="37414" ht="12.75" hidden="1" customHeight="1"/>
    <row r="37415" ht="12.75" hidden="1" customHeight="1"/>
    <row r="37416" ht="12.75" hidden="1" customHeight="1"/>
    <row r="37417" ht="12.75" hidden="1" customHeight="1"/>
    <row r="37418" ht="12.75" hidden="1" customHeight="1"/>
    <row r="37419" ht="12.75" hidden="1" customHeight="1"/>
    <row r="37420" ht="12.75" hidden="1" customHeight="1"/>
    <row r="37421" ht="12.75" hidden="1" customHeight="1"/>
    <row r="37422" ht="12.75" hidden="1" customHeight="1"/>
    <row r="37423" ht="12.75" hidden="1" customHeight="1"/>
    <row r="37424" ht="12.75" hidden="1" customHeight="1"/>
    <row r="37425" ht="12.75" hidden="1" customHeight="1"/>
    <row r="37426" ht="12.75" hidden="1" customHeight="1"/>
    <row r="37427" ht="12.75" hidden="1" customHeight="1"/>
    <row r="37428" ht="12.75" hidden="1" customHeight="1"/>
    <row r="37429" ht="12.75" hidden="1" customHeight="1"/>
    <row r="37430" ht="12.75" hidden="1" customHeight="1"/>
    <row r="37431" ht="12.75" hidden="1" customHeight="1"/>
    <row r="37432" ht="12.75" hidden="1" customHeight="1"/>
    <row r="37433" ht="12.75" hidden="1" customHeight="1"/>
    <row r="37434" ht="12.75" hidden="1" customHeight="1"/>
    <row r="37435" ht="12.75" hidden="1" customHeight="1"/>
    <row r="37436" ht="12.75" hidden="1" customHeight="1"/>
    <row r="37437" ht="12.75" hidden="1" customHeight="1"/>
    <row r="37438" ht="12.75" hidden="1" customHeight="1"/>
    <row r="37439" ht="12.75" hidden="1" customHeight="1"/>
    <row r="37440" ht="12.75" hidden="1" customHeight="1"/>
    <row r="37441" ht="12.75" hidden="1" customHeight="1"/>
    <row r="37442" ht="12.75" hidden="1" customHeight="1"/>
    <row r="37443" ht="12.75" hidden="1" customHeight="1"/>
    <row r="37444" ht="12.75" hidden="1" customHeight="1"/>
    <row r="37445" ht="12.75" hidden="1" customHeight="1"/>
    <row r="37446" ht="12.75" hidden="1" customHeight="1"/>
    <row r="37447" ht="12.75" hidden="1" customHeight="1"/>
    <row r="37448" ht="12.75" hidden="1" customHeight="1"/>
    <row r="37449" ht="12.75" hidden="1" customHeight="1"/>
    <row r="37450" ht="12.75" hidden="1" customHeight="1"/>
    <row r="37451" ht="12.75" hidden="1" customHeight="1"/>
    <row r="37452" ht="12.75" hidden="1" customHeight="1"/>
    <row r="37453" ht="12.75" hidden="1" customHeight="1"/>
    <row r="37454" ht="12.75" hidden="1" customHeight="1"/>
    <row r="37455" ht="12.75" hidden="1" customHeight="1"/>
    <row r="37456" ht="12.75" hidden="1" customHeight="1"/>
    <row r="37457" ht="12.75" hidden="1" customHeight="1"/>
    <row r="37458" ht="12.75" hidden="1" customHeight="1"/>
    <row r="37459" ht="12.75" hidden="1" customHeight="1"/>
    <row r="37460" ht="12.75" hidden="1" customHeight="1"/>
    <row r="37461" ht="12.75" hidden="1" customHeight="1"/>
    <row r="37462" ht="12.75" hidden="1" customHeight="1"/>
    <row r="37463" ht="12.75" hidden="1" customHeight="1"/>
    <row r="37464" ht="12.75" hidden="1" customHeight="1"/>
    <row r="37465" ht="12.75" hidden="1" customHeight="1"/>
    <row r="37466" ht="12.75" hidden="1" customHeight="1"/>
    <row r="37467" ht="12.75" hidden="1" customHeight="1"/>
    <row r="37468" ht="12.75" hidden="1" customHeight="1"/>
    <row r="37469" ht="12.75" hidden="1" customHeight="1"/>
    <row r="37470" ht="12.75" hidden="1" customHeight="1"/>
    <row r="37471" ht="12.75" hidden="1" customHeight="1"/>
    <row r="37472" ht="12.75" hidden="1" customHeight="1"/>
    <row r="37473" ht="12.75" hidden="1" customHeight="1"/>
    <row r="37474" ht="12.75" hidden="1" customHeight="1"/>
    <row r="37475" ht="12.75" hidden="1" customHeight="1"/>
    <row r="37476" ht="12.75" hidden="1" customHeight="1"/>
    <row r="37477" ht="12.75" hidden="1" customHeight="1"/>
    <row r="37478" ht="12.75" hidden="1" customHeight="1"/>
    <row r="37479" ht="12.75" hidden="1" customHeight="1"/>
    <row r="37480" ht="12.75" hidden="1" customHeight="1"/>
    <row r="37481" ht="12.75" hidden="1" customHeight="1"/>
    <row r="37482" ht="12.75" hidden="1" customHeight="1"/>
    <row r="37483" ht="12.75" hidden="1" customHeight="1"/>
    <row r="37484" ht="12.75" hidden="1" customHeight="1"/>
    <row r="37485" ht="12.75" hidden="1" customHeight="1"/>
    <row r="37486" ht="12.75" hidden="1" customHeight="1"/>
    <row r="37487" ht="12.75" hidden="1" customHeight="1"/>
    <row r="37488" ht="12.75" hidden="1" customHeight="1"/>
    <row r="37489" ht="12.75" hidden="1" customHeight="1"/>
    <row r="37490" ht="12.75" hidden="1" customHeight="1"/>
    <row r="37491" ht="12.75" hidden="1" customHeight="1"/>
    <row r="37492" ht="12.75" hidden="1" customHeight="1"/>
    <row r="37493" ht="12.75" hidden="1" customHeight="1"/>
    <row r="37494" ht="12.75" hidden="1" customHeight="1"/>
    <row r="37495" ht="12.75" hidden="1" customHeight="1"/>
    <row r="37496" ht="12.75" hidden="1" customHeight="1"/>
    <row r="37497" ht="12.75" hidden="1" customHeight="1"/>
    <row r="37498" ht="12.75" hidden="1" customHeight="1"/>
    <row r="37499" ht="12.75" hidden="1" customHeight="1"/>
    <row r="37500" ht="12.75" hidden="1" customHeight="1"/>
    <row r="37501" ht="12.75" hidden="1" customHeight="1"/>
    <row r="37502" ht="12.75" hidden="1" customHeight="1"/>
    <row r="37503" ht="12.75" hidden="1" customHeight="1"/>
    <row r="37504" ht="12.75" hidden="1" customHeight="1"/>
    <row r="37505" ht="12.75" hidden="1" customHeight="1"/>
    <row r="37506" ht="12.75" hidden="1" customHeight="1"/>
    <row r="37507" ht="12.75" hidden="1" customHeight="1"/>
    <row r="37508" ht="12.75" hidden="1" customHeight="1"/>
    <row r="37509" ht="12.75" hidden="1" customHeight="1"/>
    <row r="37510" ht="12.75" hidden="1" customHeight="1"/>
    <row r="37511" ht="12.75" hidden="1" customHeight="1"/>
    <row r="37512" ht="12.75" hidden="1" customHeight="1"/>
    <row r="37513" ht="12.75" hidden="1" customHeight="1"/>
    <row r="37514" ht="12.75" hidden="1" customHeight="1"/>
    <row r="37515" ht="12.75" hidden="1" customHeight="1"/>
    <row r="37516" ht="12.75" hidden="1" customHeight="1"/>
    <row r="37517" ht="12.75" hidden="1" customHeight="1"/>
    <row r="37518" ht="12.75" hidden="1" customHeight="1"/>
    <row r="37519" ht="12.75" hidden="1" customHeight="1"/>
    <row r="37520" ht="12.75" hidden="1" customHeight="1"/>
    <row r="37521" ht="12.75" hidden="1" customHeight="1"/>
    <row r="37522" ht="12.75" hidden="1" customHeight="1"/>
    <row r="37523" ht="12.75" hidden="1" customHeight="1"/>
    <row r="37524" ht="12.75" hidden="1" customHeight="1"/>
    <row r="37525" ht="12.75" hidden="1" customHeight="1"/>
    <row r="37526" ht="12.75" hidden="1" customHeight="1"/>
    <row r="37527" ht="12.75" hidden="1" customHeight="1"/>
    <row r="37528" ht="12.75" hidden="1" customHeight="1"/>
    <row r="37529" ht="12.75" hidden="1" customHeight="1"/>
    <row r="37530" ht="12.75" hidden="1" customHeight="1"/>
    <row r="37531" ht="12.75" hidden="1" customHeight="1"/>
    <row r="37532" ht="12.75" hidden="1" customHeight="1"/>
    <row r="37533" ht="12.75" hidden="1" customHeight="1"/>
    <row r="37534" ht="12.75" hidden="1" customHeight="1"/>
    <row r="37535" ht="12.75" hidden="1" customHeight="1"/>
    <row r="37536" ht="12.75" hidden="1" customHeight="1"/>
    <row r="37537" ht="12.75" hidden="1" customHeight="1"/>
    <row r="37538" ht="12.75" hidden="1" customHeight="1"/>
    <row r="37539" ht="12.75" hidden="1" customHeight="1"/>
    <row r="37540" ht="12.75" hidden="1" customHeight="1"/>
    <row r="37541" ht="12.75" hidden="1" customHeight="1"/>
    <row r="37542" ht="12.75" hidden="1" customHeight="1"/>
    <row r="37543" ht="12.75" hidden="1" customHeight="1"/>
    <row r="37544" ht="12.75" hidden="1" customHeight="1"/>
    <row r="37545" ht="12.75" hidden="1" customHeight="1"/>
    <row r="37546" ht="12.75" hidden="1" customHeight="1"/>
    <row r="37547" ht="12.75" hidden="1" customHeight="1"/>
    <row r="37548" ht="12.75" hidden="1" customHeight="1"/>
    <row r="37549" ht="12.75" hidden="1" customHeight="1"/>
    <row r="37550" ht="12.75" hidden="1" customHeight="1"/>
    <row r="37551" ht="12.75" hidden="1" customHeight="1"/>
    <row r="37552" ht="12.75" hidden="1" customHeight="1"/>
    <row r="37553" ht="12.75" hidden="1" customHeight="1"/>
    <row r="37554" ht="12.75" hidden="1" customHeight="1"/>
    <row r="37555" ht="12.75" hidden="1" customHeight="1"/>
    <row r="37556" ht="12.75" hidden="1" customHeight="1"/>
    <row r="37557" ht="12.75" hidden="1" customHeight="1"/>
    <row r="37558" ht="12.75" hidden="1" customHeight="1"/>
    <row r="37559" ht="12.75" hidden="1" customHeight="1"/>
    <row r="37560" ht="12.75" hidden="1" customHeight="1"/>
    <row r="37561" ht="12.75" hidden="1" customHeight="1"/>
    <row r="37562" ht="12.75" hidden="1" customHeight="1"/>
    <row r="37563" ht="12.75" hidden="1" customHeight="1"/>
    <row r="37564" ht="12.75" hidden="1" customHeight="1"/>
    <row r="37565" ht="12.75" hidden="1" customHeight="1"/>
    <row r="37566" ht="12.75" hidden="1" customHeight="1"/>
    <row r="37567" ht="12.75" hidden="1" customHeight="1"/>
    <row r="37568" ht="12.75" hidden="1" customHeight="1"/>
    <row r="37569" ht="12.75" hidden="1" customHeight="1"/>
    <row r="37570" ht="12.75" hidden="1" customHeight="1"/>
    <row r="37571" ht="12.75" hidden="1" customHeight="1"/>
    <row r="37572" ht="12.75" hidden="1" customHeight="1"/>
    <row r="37573" ht="12.75" hidden="1" customHeight="1"/>
    <row r="37574" ht="12.75" hidden="1" customHeight="1"/>
    <row r="37575" ht="12.75" hidden="1" customHeight="1"/>
    <row r="37576" ht="12.75" hidden="1" customHeight="1"/>
    <row r="37577" ht="12.75" hidden="1" customHeight="1"/>
    <row r="37578" ht="12.75" hidden="1" customHeight="1"/>
    <row r="37579" ht="12.75" hidden="1" customHeight="1"/>
    <row r="37580" ht="12.75" hidden="1" customHeight="1"/>
    <row r="37581" ht="12.75" hidden="1" customHeight="1"/>
    <row r="37582" ht="12.75" hidden="1" customHeight="1"/>
    <row r="37583" ht="12.75" hidden="1" customHeight="1"/>
    <row r="37584" ht="12.75" hidden="1" customHeight="1"/>
    <row r="37585" ht="12.75" hidden="1" customHeight="1"/>
    <row r="37586" ht="12.75" hidden="1" customHeight="1"/>
    <row r="37587" ht="12.75" hidden="1" customHeight="1"/>
    <row r="37588" ht="12.75" hidden="1" customHeight="1"/>
    <row r="37589" ht="12.75" hidden="1" customHeight="1"/>
    <row r="37590" ht="12.75" hidden="1" customHeight="1"/>
    <row r="37591" ht="12.75" hidden="1" customHeight="1"/>
    <row r="37592" ht="12.75" hidden="1" customHeight="1"/>
    <row r="37593" ht="12.75" hidden="1" customHeight="1"/>
    <row r="37594" ht="12.75" hidden="1" customHeight="1"/>
    <row r="37595" ht="12.75" hidden="1" customHeight="1"/>
    <row r="37596" ht="12.75" hidden="1" customHeight="1"/>
    <row r="37597" ht="12.75" hidden="1" customHeight="1"/>
    <row r="37598" ht="12.75" hidden="1" customHeight="1"/>
    <row r="37599" ht="12.75" hidden="1" customHeight="1"/>
    <row r="37600" ht="12.75" hidden="1" customHeight="1"/>
    <row r="37601" ht="12.75" hidden="1" customHeight="1"/>
    <row r="37602" ht="12.75" hidden="1" customHeight="1"/>
    <row r="37603" ht="12.75" hidden="1" customHeight="1"/>
    <row r="37604" ht="12.75" hidden="1" customHeight="1"/>
    <row r="37605" ht="12.75" hidden="1" customHeight="1"/>
    <row r="37606" ht="12.75" hidden="1" customHeight="1"/>
    <row r="37607" ht="12.75" hidden="1" customHeight="1"/>
    <row r="37608" ht="12.75" hidden="1" customHeight="1"/>
    <row r="37609" ht="12.75" hidden="1" customHeight="1"/>
    <row r="37610" ht="12.75" hidden="1" customHeight="1"/>
    <row r="37611" ht="12.75" hidden="1" customHeight="1"/>
    <row r="37612" ht="12.75" hidden="1" customHeight="1"/>
    <row r="37613" ht="12.75" hidden="1" customHeight="1"/>
    <row r="37614" ht="12.75" hidden="1" customHeight="1"/>
    <row r="37615" ht="12.75" hidden="1" customHeight="1"/>
    <row r="37616" ht="12.75" hidden="1" customHeight="1"/>
    <row r="37617" ht="12.75" hidden="1" customHeight="1"/>
    <row r="37618" ht="12.75" hidden="1" customHeight="1"/>
    <row r="37619" ht="12.75" hidden="1" customHeight="1"/>
    <row r="37620" ht="12.75" hidden="1" customHeight="1"/>
    <row r="37621" ht="12.75" hidden="1" customHeight="1"/>
    <row r="37622" ht="12.75" hidden="1" customHeight="1"/>
    <row r="37623" ht="12.75" hidden="1" customHeight="1"/>
    <row r="37624" ht="12.75" hidden="1" customHeight="1"/>
    <row r="37625" ht="12.75" hidden="1" customHeight="1"/>
    <row r="37626" ht="12.75" hidden="1" customHeight="1"/>
    <row r="37627" ht="12.75" hidden="1" customHeight="1"/>
    <row r="37628" ht="12.75" hidden="1" customHeight="1"/>
    <row r="37629" ht="12.75" hidden="1" customHeight="1"/>
    <row r="37630" ht="12.75" hidden="1" customHeight="1"/>
    <row r="37631" ht="12.75" hidden="1" customHeight="1"/>
    <row r="37632" ht="12.75" hidden="1" customHeight="1"/>
    <row r="37633" ht="12.75" hidden="1" customHeight="1"/>
    <row r="37634" ht="12.75" hidden="1" customHeight="1"/>
    <row r="37635" ht="12.75" hidden="1" customHeight="1"/>
    <row r="37636" ht="12.75" hidden="1" customHeight="1"/>
    <row r="37637" ht="12.75" hidden="1" customHeight="1"/>
    <row r="37638" ht="12.75" hidden="1" customHeight="1"/>
    <row r="37639" ht="12.75" hidden="1" customHeight="1"/>
    <row r="37640" ht="12.75" hidden="1" customHeight="1"/>
    <row r="37641" ht="12.75" hidden="1" customHeight="1"/>
    <row r="37642" ht="12.75" hidden="1" customHeight="1"/>
    <row r="37643" ht="12.75" hidden="1" customHeight="1"/>
    <row r="37644" ht="12.75" hidden="1" customHeight="1"/>
    <row r="37645" ht="12.75" hidden="1" customHeight="1"/>
    <row r="37646" ht="12.75" hidden="1" customHeight="1"/>
    <row r="37647" ht="12.75" hidden="1" customHeight="1"/>
    <row r="37648" ht="12.75" hidden="1" customHeight="1"/>
    <row r="37649" ht="12.75" hidden="1" customHeight="1"/>
    <row r="37650" ht="12.75" hidden="1" customHeight="1"/>
    <row r="37651" ht="12.75" hidden="1" customHeight="1"/>
    <row r="37652" ht="12.75" hidden="1" customHeight="1"/>
    <row r="37653" ht="12.75" hidden="1" customHeight="1"/>
    <row r="37654" ht="12.75" hidden="1" customHeight="1"/>
    <row r="37655" ht="12.75" hidden="1" customHeight="1"/>
    <row r="37656" ht="12.75" hidden="1" customHeight="1"/>
    <row r="37657" ht="12.75" hidden="1" customHeight="1"/>
    <row r="37658" ht="12.75" hidden="1" customHeight="1"/>
    <row r="37659" ht="12.75" hidden="1" customHeight="1"/>
    <row r="37660" ht="12.75" hidden="1" customHeight="1"/>
    <row r="37661" ht="12.75" hidden="1" customHeight="1"/>
    <row r="37662" ht="12.75" hidden="1" customHeight="1"/>
    <row r="37663" ht="12.75" hidden="1" customHeight="1"/>
    <row r="37664" ht="12.75" hidden="1" customHeight="1"/>
    <row r="37665" ht="12.75" hidden="1" customHeight="1"/>
    <row r="37666" ht="12.75" hidden="1" customHeight="1"/>
    <row r="37667" ht="12.75" hidden="1" customHeight="1"/>
    <row r="37668" ht="12.75" hidden="1" customHeight="1"/>
    <row r="37669" ht="12.75" hidden="1" customHeight="1"/>
    <row r="37670" ht="12.75" hidden="1" customHeight="1"/>
    <row r="37671" ht="12.75" hidden="1" customHeight="1"/>
    <row r="37672" ht="12.75" hidden="1" customHeight="1"/>
    <row r="37673" ht="12.75" hidden="1" customHeight="1"/>
    <row r="37674" ht="12.75" hidden="1" customHeight="1"/>
    <row r="37675" ht="12.75" hidden="1" customHeight="1"/>
    <row r="37676" ht="12.75" hidden="1" customHeight="1"/>
    <row r="37677" ht="12.75" hidden="1" customHeight="1"/>
    <row r="37678" ht="12.75" hidden="1" customHeight="1"/>
    <row r="37679" ht="12.75" hidden="1" customHeight="1"/>
    <row r="37680" ht="12.75" hidden="1" customHeight="1"/>
    <row r="37681" ht="12.75" hidden="1" customHeight="1"/>
    <row r="37682" ht="12.75" hidden="1" customHeight="1"/>
    <row r="37683" ht="12.75" hidden="1" customHeight="1"/>
    <row r="37684" ht="12.75" hidden="1" customHeight="1"/>
    <row r="37685" ht="12.75" hidden="1" customHeight="1"/>
    <row r="37686" ht="12.75" hidden="1" customHeight="1"/>
    <row r="37687" ht="12.75" hidden="1" customHeight="1"/>
    <row r="37688" ht="12.75" hidden="1" customHeight="1"/>
    <row r="37689" ht="12.75" hidden="1" customHeight="1"/>
    <row r="37690" ht="12.75" hidden="1" customHeight="1"/>
    <row r="37691" ht="12.75" hidden="1" customHeight="1"/>
    <row r="37692" ht="12.75" hidden="1" customHeight="1"/>
    <row r="37693" ht="12.75" hidden="1" customHeight="1"/>
    <row r="37694" ht="12.75" hidden="1" customHeight="1"/>
    <row r="37695" ht="12.75" hidden="1" customHeight="1"/>
    <row r="37696" ht="12.75" hidden="1" customHeight="1"/>
    <row r="37697" ht="12.75" hidden="1" customHeight="1"/>
    <row r="37698" ht="12.75" hidden="1" customHeight="1"/>
    <row r="37699" ht="12.75" hidden="1" customHeight="1"/>
    <row r="37700" ht="12.75" hidden="1" customHeight="1"/>
    <row r="37701" ht="12.75" hidden="1" customHeight="1"/>
    <row r="37702" ht="12.75" hidden="1" customHeight="1"/>
    <row r="37703" ht="12.75" hidden="1" customHeight="1"/>
    <row r="37704" ht="12.75" hidden="1" customHeight="1"/>
    <row r="37705" ht="12.75" hidden="1" customHeight="1"/>
    <row r="37706" ht="12.75" hidden="1" customHeight="1"/>
    <row r="37707" ht="12.75" hidden="1" customHeight="1"/>
    <row r="37708" ht="12.75" hidden="1" customHeight="1"/>
    <row r="37709" ht="12.75" hidden="1" customHeight="1"/>
    <row r="37710" ht="12.75" hidden="1" customHeight="1"/>
    <row r="37711" ht="12.75" hidden="1" customHeight="1"/>
    <row r="37712" ht="12.75" hidden="1" customHeight="1"/>
    <row r="37713" ht="12.75" hidden="1" customHeight="1"/>
    <row r="37714" ht="12.75" hidden="1" customHeight="1"/>
    <row r="37715" ht="12.75" hidden="1" customHeight="1"/>
    <row r="37716" ht="12.75" hidden="1" customHeight="1"/>
    <row r="37717" ht="12.75" hidden="1" customHeight="1"/>
    <row r="37718" ht="12.75" hidden="1" customHeight="1"/>
    <row r="37719" ht="12.75" hidden="1" customHeight="1"/>
    <row r="37720" ht="12.75" hidden="1" customHeight="1"/>
    <row r="37721" ht="12.75" hidden="1" customHeight="1"/>
    <row r="37722" ht="12.75" hidden="1" customHeight="1"/>
    <row r="37723" ht="12.75" hidden="1" customHeight="1"/>
    <row r="37724" ht="12.75" hidden="1" customHeight="1"/>
    <row r="37725" ht="12.75" hidden="1" customHeight="1"/>
    <row r="37726" ht="12.75" hidden="1" customHeight="1"/>
    <row r="37727" ht="12.75" hidden="1" customHeight="1"/>
    <row r="37728" ht="12.75" hidden="1" customHeight="1"/>
    <row r="37729" ht="12.75" hidden="1" customHeight="1"/>
    <row r="37730" ht="12.75" hidden="1" customHeight="1"/>
    <row r="37731" ht="12.75" hidden="1" customHeight="1"/>
    <row r="37732" ht="12.75" hidden="1" customHeight="1"/>
    <row r="37733" ht="12.75" hidden="1" customHeight="1"/>
    <row r="37734" ht="12.75" hidden="1" customHeight="1"/>
    <row r="37735" ht="12.75" hidden="1" customHeight="1"/>
    <row r="37736" ht="12.75" hidden="1" customHeight="1"/>
    <row r="37737" ht="12.75" hidden="1" customHeight="1"/>
    <row r="37738" ht="12.75" hidden="1" customHeight="1"/>
    <row r="37739" ht="12.75" hidden="1" customHeight="1"/>
    <row r="37740" ht="12.75" hidden="1" customHeight="1"/>
    <row r="37741" ht="12.75" hidden="1" customHeight="1"/>
    <row r="37742" ht="12.75" hidden="1" customHeight="1"/>
    <row r="37743" ht="12.75" hidden="1" customHeight="1"/>
    <row r="37744" ht="12.75" hidden="1" customHeight="1"/>
    <row r="37745" ht="12.75" hidden="1" customHeight="1"/>
    <row r="37746" ht="12.75" hidden="1" customHeight="1"/>
    <row r="37747" ht="12.75" hidden="1" customHeight="1"/>
    <row r="37748" ht="12.75" hidden="1" customHeight="1"/>
    <row r="37749" ht="12.75" hidden="1" customHeight="1"/>
    <row r="37750" ht="12.75" hidden="1" customHeight="1"/>
    <row r="37751" ht="12.75" hidden="1" customHeight="1"/>
    <row r="37752" ht="12.75" hidden="1" customHeight="1"/>
    <row r="37753" ht="12.75" hidden="1" customHeight="1"/>
    <row r="37754" ht="12.75" hidden="1" customHeight="1"/>
    <row r="37755" ht="12.75" hidden="1" customHeight="1"/>
    <row r="37756" ht="12.75" hidden="1" customHeight="1"/>
    <row r="37757" ht="12.75" hidden="1" customHeight="1"/>
    <row r="37758" ht="12.75" hidden="1" customHeight="1"/>
    <row r="37759" ht="12.75" hidden="1" customHeight="1"/>
    <row r="37760" ht="12.75" hidden="1" customHeight="1"/>
    <row r="37761" ht="12.75" hidden="1" customHeight="1"/>
    <row r="37762" ht="12.75" hidden="1" customHeight="1"/>
    <row r="37763" ht="12.75" hidden="1" customHeight="1"/>
    <row r="37764" ht="12.75" hidden="1" customHeight="1"/>
    <row r="37765" ht="12.75" hidden="1" customHeight="1"/>
    <row r="37766" ht="12.75" hidden="1" customHeight="1"/>
    <row r="37767" ht="12.75" hidden="1" customHeight="1"/>
    <row r="37768" ht="12.75" hidden="1" customHeight="1"/>
    <row r="37769" ht="12.75" hidden="1" customHeight="1"/>
    <row r="37770" ht="12.75" hidden="1" customHeight="1"/>
    <row r="37771" ht="12.75" hidden="1" customHeight="1"/>
    <row r="37772" ht="12.75" hidden="1" customHeight="1"/>
    <row r="37773" ht="12.75" hidden="1" customHeight="1"/>
    <row r="37774" ht="12.75" hidden="1" customHeight="1"/>
    <row r="37775" ht="12.75" hidden="1" customHeight="1"/>
    <row r="37776" ht="12.75" hidden="1" customHeight="1"/>
    <row r="37777" ht="12.75" hidden="1" customHeight="1"/>
    <row r="37778" ht="12.75" hidden="1" customHeight="1"/>
    <row r="37779" ht="12.75" hidden="1" customHeight="1"/>
    <row r="37780" ht="12.75" hidden="1" customHeight="1"/>
    <row r="37781" ht="12.75" hidden="1" customHeight="1"/>
    <row r="37782" ht="12.75" hidden="1" customHeight="1"/>
    <row r="37783" ht="12.75" hidden="1" customHeight="1"/>
    <row r="37784" ht="12.75" hidden="1" customHeight="1"/>
    <row r="37785" ht="12.75" hidden="1" customHeight="1"/>
    <row r="37786" ht="12.75" hidden="1" customHeight="1"/>
    <row r="37787" ht="12.75" hidden="1" customHeight="1"/>
    <row r="37788" ht="12.75" hidden="1" customHeight="1"/>
    <row r="37789" ht="12.75" hidden="1" customHeight="1"/>
    <row r="37790" ht="12.75" hidden="1" customHeight="1"/>
    <row r="37791" ht="12.75" hidden="1" customHeight="1"/>
    <row r="37792" ht="12.75" hidden="1" customHeight="1"/>
    <row r="37793" ht="12.75" hidden="1" customHeight="1"/>
    <row r="37794" ht="12.75" hidden="1" customHeight="1"/>
    <row r="37795" ht="12.75" hidden="1" customHeight="1"/>
    <row r="37796" ht="12.75" hidden="1" customHeight="1"/>
    <row r="37797" ht="12.75" hidden="1" customHeight="1"/>
    <row r="37798" ht="12.75" hidden="1" customHeight="1"/>
    <row r="37799" ht="12.75" hidden="1" customHeight="1"/>
    <row r="37800" ht="12.75" hidden="1" customHeight="1"/>
    <row r="37801" ht="12.75" hidden="1" customHeight="1"/>
    <row r="37802" ht="12.75" hidden="1" customHeight="1"/>
    <row r="37803" ht="12.75" hidden="1" customHeight="1"/>
    <row r="37804" ht="12.75" hidden="1" customHeight="1"/>
    <row r="37805" ht="12.75" hidden="1" customHeight="1"/>
    <row r="37806" ht="12.75" hidden="1" customHeight="1"/>
    <row r="37807" ht="12.75" hidden="1" customHeight="1"/>
    <row r="37808" ht="12.75" hidden="1" customHeight="1"/>
    <row r="37809" ht="12.75" hidden="1" customHeight="1"/>
    <row r="37810" ht="12.75" hidden="1" customHeight="1"/>
    <row r="37811" ht="12.75" hidden="1" customHeight="1"/>
    <row r="37812" ht="12.75" hidden="1" customHeight="1"/>
    <row r="37813" ht="12.75" hidden="1" customHeight="1"/>
    <row r="37814" ht="12.75" hidden="1" customHeight="1"/>
    <row r="37815" ht="12.75" hidden="1" customHeight="1"/>
    <row r="37816" ht="12.75" hidden="1" customHeight="1"/>
    <row r="37817" ht="12.75" hidden="1" customHeight="1"/>
    <row r="37818" ht="12.75" hidden="1" customHeight="1"/>
    <row r="37819" ht="12.75" hidden="1" customHeight="1"/>
    <row r="37820" ht="12.75" hidden="1" customHeight="1"/>
    <row r="37821" ht="12.75" hidden="1" customHeight="1"/>
    <row r="37822" ht="12.75" hidden="1" customHeight="1"/>
    <row r="37823" ht="12.75" hidden="1" customHeight="1"/>
    <row r="37824" ht="12.75" hidden="1" customHeight="1"/>
    <row r="37825" ht="12.75" hidden="1" customHeight="1"/>
    <row r="37826" ht="12.75" hidden="1" customHeight="1"/>
    <row r="37827" ht="12.75" hidden="1" customHeight="1"/>
    <row r="37828" ht="12.75" hidden="1" customHeight="1"/>
    <row r="37829" ht="12.75" hidden="1" customHeight="1"/>
    <row r="37830" ht="12.75" hidden="1" customHeight="1"/>
    <row r="37831" ht="12.75" hidden="1" customHeight="1"/>
    <row r="37832" ht="12.75" hidden="1" customHeight="1"/>
    <row r="37833" ht="12.75" hidden="1" customHeight="1"/>
    <row r="37834" ht="12.75" hidden="1" customHeight="1"/>
    <row r="37835" ht="12.75" hidden="1" customHeight="1"/>
    <row r="37836" ht="12.75" hidden="1" customHeight="1"/>
    <row r="37837" ht="12.75" hidden="1" customHeight="1"/>
    <row r="37838" ht="12.75" hidden="1" customHeight="1"/>
    <row r="37839" ht="12.75" hidden="1" customHeight="1"/>
    <row r="37840" ht="12.75" hidden="1" customHeight="1"/>
    <row r="37841" ht="12.75" hidden="1" customHeight="1"/>
    <row r="37842" ht="12.75" hidden="1" customHeight="1"/>
    <row r="37843" ht="12.75" hidden="1" customHeight="1"/>
    <row r="37844" ht="12.75" hidden="1" customHeight="1"/>
    <row r="37845" ht="12.75" hidden="1" customHeight="1"/>
    <row r="37846" ht="12.75" hidden="1" customHeight="1"/>
    <row r="37847" ht="12.75" hidden="1" customHeight="1"/>
    <row r="37848" ht="12.75" hidden="1" customHeight="1"/>
    <row r="37849" ht="12.75" hidden="1" customHeight="1"/>
    <row r="37850" ht="12.75" hidden="1" customHeight="1"/>
    <row r="37851" ht="12.75" hidden="1" customHeight="1"/>
    <row r="37852" ht="12.75" hidden="1" customHeight="1"/>
    <row r="37853" ht="12.75" hidden="1" customHeight="1"/>
    <row r="37854" ht="12.75" hidden="1" customHeight="1"/>
    <row r="37855" ht="12.75" hidden="1" customHeight="1"/>
    <row r="37856" ht="12.75" hidden="1" customHeight="1"/>
    <row r="37857" ht="12.75" hidden="1" customHeight="1"/>
    <row r="37858" ht="12.75" hidden="1" customHeight="1"/>
    <row r="37859" ht="12.75" hidden="1" customHeight="1"/>
    <row r="37860" ht="12.75" hidden="1" customHeight="1"/>
    <row r="37861" ht="12.75" hidden="1" customHeight="1"/>
    <row r="37862" ht="12.75" hidden="1" customHeight="1"/>
    <row r="37863" ht="12.75" hidden="1" customHeight="1"/>
    <row r="37864" ht="12.75" hidden="1" customHeight="1"/>
    <row r="37865" ht="12.75" hidden="1" customHeight="1"/>
    <row r="37866" ht="12.75" hidden="1" customHeight="1"/>
    <row r="37867" ht="12.75" hidden="1" customHeight="1"/>
    <row r="37868" ht="12.75" hidden="1" customHeight="1"/>
    <row r="37869" ht="12.75" hidden="1" customHeight="1"/>
    <row r="37870" ht="12.75" hidden="1" customHeight="1"/>
    <row r="37871" ht="12.75" hidden="1" customHeight="1"/>
    <row r="37872" ht="12.75" hidden="1" customHeight="1"/>
    <row r="37873" ht="12.75" hidden="1" customHeight="1"/>
    <row r="37874" ht="12.75" hidden="1" customHeight="1"/>
    <row r="37875" ht="12.75" hidden="1" customHeight="1"/>
    <row r="37876" ht="12.75" hidden="1" customHeight="1"/>
    <row r="37877" ht="12.75" hidden="1" customHeight="1"/>
    <row r="37878" ht="12.75" hidden="1" customHeight="1"/>
    <row r="37879" ht="12.75" hidden="1" customHeight="1"/>
    <row r="37880" ht="12.75" hidden="1" customHeight="1"/>
    <row r="37881" ht="12.75" hidden="1" customHeight="1"/>
    <row r="37882" ht="12.75" hidden="1" customHeight="1"/>
    <row r="37883" ht="12.75" hidden="1" customHeight="1"/>
    <row r="37884" ht="12.75" hidden="1" customHeight="1"/>
    <row r="37885" ht="12.75" hidden="1" customHeight="1"/>
    <row r="37886" ht="12.75" hidden="1" customHeight="1"/>
    <row r="37887" ht="12.75" hidden="1" customHeight="1"/>
    <row r="37888" ht="12.75" hidden="1" customHeight="1"/>
    <row r="37889" ht="12.75" hidden="1" customHeight="1"/>
    <row r="37890" ht="12.75" hidden="1" customHeight="1"/>
    <row r="37891" ht="12.75" hidden="1" customHeight="1"/>
    <row r="37892" ht="12.75" hidden="1" customHeight="1"/>
    <row r="37893" ht="12.75" hidden="1" customHeight="1"/>
    <row r="37894" ht="12.75" hidden="1" customHeight="1"/>
    <row r="37895" ht="12.75" hidden="1" customHeight="1"/>
    <row r="37896" ht="12.75" hidden="1" customHeight="1"/>
    <row r="37897" ht="12.75" hidden="1" customHeight="1"/>
    <row r="37898" ht="12.75" hidden="1" customHeight="1"/>
    <row r="37899" ht="12.75" hidden="1" customHeight="1"/>
    <row r="37900" ht="12.75" hidden="1" customHeight="1"/>
    <row r="37901" ht="12.75" hidden="1" customHeight="1"/>
    <row r="37902" ht="12.75" hidden="1" customHeight="1"/>
    <row r="37903" ht="12.75" hidden="1" customHeight="1"/>
    <row r="37904" ht="12.75" hidden="1" customHeight="1"/>
    <row r="37905" ht="12.75" hidden="1" customHeight="1"/>
    <row r="37906" ht="12.75" hidden="1" customHeight="1"/>
    <row r="37907" ht="12.75" hidden="1" customHeight="1"/>
    <row r="37908" ht="12.75" hidden="1" customHeight="1"/>
    <row r="37909" ht="12.75" hidden="1" customHeight="1"/>
    <row r="37910" ht="12.75" hidden="1" customHeight="1"/>
    <row r="37911" ht="12.75" hidden="1" customHeight="1"/>
    <row r="37912" ht="12.75" hidden="1" customHeight="1"/>
    <row r="37913" ht="12.75" hidden="1" customHeight="1"/>
    <row r="37914" ht="12.75" hidden="1" customHeight="1"/>
    <row r="37915" ht="12.75" hidden="1" customHeight="1"/>
    <row r="37916" ht="12.75" hidden="1" customHeight="1"/>
    <row r="37917" ht="12.75" hidden="1" customHeight="1"/>
    <row r="37918" ht="12.75" hidden="1" customHeight="1"/>
    <row r="37919" ht="12.75" hidden="1" customHeight="1"/>
    <row r="37920" ht="12.75" hidden="1" customHeight="1"/>
    <row r="37921" ht="12.75" hidden="1" customHeight="1"/>
    <row r="37922" ht="12.75" hidden="1" customHeight="1"/>
    <row r="37923" ht="12.75" hidden="1" customHeight="1"/>
    <row r="37924" ht="12.75" hidden="1" customHeight="1"/>
    <row r="37925" ht="12.75" hidden="1" customHeight="1"/>
    <row r="37926" ht="12.75" hidden="1" customHeight="1"/>
    <row r="37927" ht="12.75" hidden="1" customHeight="1"/>
    <row r="37928" ht="12.75" hidden="1" customHeight="1"/>
    <row r="37929" ht="12.75" hidden="1" customHeight="1"/>
    <row r="37930" ht="12.75" hidden="1" customHeight="1"/>
    <row r="37931" ht="12.75" hidden="1" customHeight="1"/>
    <row r="37932" ht="12.75" hidden="1" customHeight="1"/>
    <row r="37933" ht="12.75" hidden="1" customHeight="1"/>
    <row r="37934" ht="12.75" hidden="1" customHeight="1"/>
    <row r="37935" ht="12.75" hidden="1" customHeight="1"/>
    <row r="37936" ht="12.75" hidden="1" customHeight="1"/>
    <row r="37937" ht="12.75" hidden="1" customHeight="1"/>
    <row r="37938" ht="12.75" hidden="1" customHeight="1"/>
    <row r="37939" ht="12.75" hidden="1" customHeight="1"/>
    <row r="37940" ht="12.75" hidden="1" customHeight="1"/>
    <row r="37941" ht="12.75" hidden="1" customHeight="1"/>
    <row r="37942" ht="12.75" hidden="1" customHeight="1"/>
    <row r="37943" ht="12.75" hidden="1" customHeight="1"/>
    <row r="37944" ht="12.75" hidden="1" customHeight="1"/>
    <row r="37945" ht="12.75" hidden="1" customHeight="1"/>
    <row r="37946" ht="12.75" hidden="1" customHeight="1"/>
    <row r="37947" ht="12.75" hidden="1" customHeight="1"/>
    <row r="37948" ht="12.75" hidden="1" customHeight="1"/>
    <row r="37949" ht="12.75" hidden="1" customHeight="1"/>
    <row r="37950" ht="12.75" hidden="1" customHeight="1"/>
    <row r="37951" ht="12.75" hidden="1" customHeight="1"/>
    <row r="37952" ht="12.75" hidden="1" customHeight="1"/>
    <row r="37953" ht="12.75" hidden="1" customHeight="1"/>
    <row r="37954" ht="12.75" hidden="1" customHeight="1"/>
    <row r="37955" ht="12.75" hidden="1" customHeight="1"/>
    <row r="37956" ht="12.75" hidden="1" customHeight="1"/>
    <row r="37957" ht="12.75" hidden="1" customHeight="1"/>
    <row r="37958" ht="12.75" hidden="1" customHeight="1"/>
    <row r="37959" ht="12.75" hidden="1" customHeight="1"/>
    <row r="37960" ht="12.75" hidden="1" customHeight="1"/>
    <row r="37961" ht="12.75" hidden="1" customHeight="1"/>
    <row r="37962" ht="12.75" hidden="1" customHeight="1"/>
    <row r="37963" ht="12.75" hidden="1" customHeight="1"/>
    <row r="37964" ht="12.75" hidden="1" customHeight="1"/>
    <row r="37965" ht="12.75" hidden="1" customHeight="1"/>
    <row r="37966" ht="12.75" hidden="1" customHeight="1"/>
    <row r="37967" ht="12.75" hidden="1" customHeight="1"/>
    <row r="37968" ht="12.75" hidden="1" customHeight="1"/>
    <row r="37969" ht="12.75" hidden="1" customHeight="1"/>
    <row r="37970" ht="12.75" hidden="1" customHeight="1"/>
    <row r="37971" ht="12.75" hidden="1" customHeight="1"/>
    <row r="37972" ht="12.75" hidden="1" customHeight="1"/>
    <row r="37973" ht="12.75" hidden="1" customHeight="1"/>
    <row r="37974" ht="12.75" hidden="1" customHeight="1"/>
    <row r="37975" ht="12.75" hidden="1" customHeight="1"/>
    <row r="37976" ht="12.75" hidden="1" customHeight="1"/>
    <row r="37977" ht="12.75" hidden="1" customHeight="1"/>
    <row r="37978" ht="12.75" hidden="1" customHeight="1"/>
    <row r="37979" ht="12.75" hidden="1" customHeight="1"/>
    <row r="37980" ht="12.75" hidden="1" customHeight="1"/>
    <row r="37981" ht="12.75" hidden="1" customHeight="1"/>
    <row r="37982" ht="12.75" hidden="1" customHeight="1"/>
    <row r="37983" ht="12.75" hidden="1" customHeight="1"/>
    <row r="37984" ht="12.75" hidden="1" customHeight="1"/>
    <row r="37985" ht="12.75" hidden="1" customHeight="1"/>
    <row r="37986" ht="12.75" hidden="1" customHeight="1"/>
    <row r="37987" ht="12.75" hidden="1" customHeight="1"/>
    <row r="37988" ht="12.75" hidden="1" customHeight="1"/>
    <row r="37989" ht="12.75" hidden="1" customHeight="1"/>
    <row r="37990" ht="12.75" hidden="1" customHeight="1"/>
    <row r="37991" ht="12.75" hidden="1" customHeight="1"/>
    <row r="37992" ht="12.75" hidden="1" customHeight="1"/>
    <row r="37993" ht="12.75" hidden="1" customHeight="1"/>
    <row r="37994" ht="12.75" hidden="1" customHeight="1"/>
    <row r="37995" ht="12.75" hidden="1" customHeight="1"/>
    <row r="37996" ht="12.75" hidden="1" customHeight="1"/>
    <row r="37997" ht="12.75" hidden="1" customHeight="1"/>
    <row r="37998" ht="12.75" hidden="1" customHeight="1"/>
    <row r="37999" ht="12.75" hidden="1" customHeight="1"/>
    <row r="38000" ht="12.75" hidden="1" customHeight="1"/>
    <row r="38001" ht="12.75" hidden="1" customHeight="1"/>
    <row r="38002" ht="12.75" hidden="1" customHeight="1"/>
    <row r="38003" ht="12.75" hidden="1" customHeight="1"/>
    <row r="38004" ht="12.75" hidden="1" customHeight="1"/>
    <row r="38005" ht="12.75" hidden="1" customHeight="1"/>
    <row r="38006" ht="12.75" hidden="1" customHeight="1"/>
    <row r="38007" ht="12.75" hidden="1" customHeight="1"/>
    <row r="38008" ht="12.75" hidden="1" customHeight="1"/>
    <row r="38009" ht="12.75" hidden="1" customHeight="1"/>
    <row r="38010" ht="12.75" hidden="1" customHeight="1"/>
    <row r="38011" ht="12.75" hidden="1" customHeight="1"/>
    <row r="38012" ht="12.75" hidden="1" customHeight="1"/>
    <row r="38013" ht="12.75" hidden="1" customHeight="1"/>
    <row r="38014" ht="12.75" hidden="1" customHeight="1"/>
    <row r="38015" ht="12.75" hidden="1" customHeight="1"/>
    <row r="38016" ht="12.75" hidden="1" customHeight="1"/>
    <row r="38017" ht="12.75" hidden="1" customHeight="1"/>
    <row r="38018" ht="12.75" hidden="1" customHeight="1"/>
    <row r="38019" ht="12.75" hidden="1" customHeight="1"/>
    <row r="38020" ht="12.75" hidden="1" customHeight="1"/>
    <row r="38021" ht="12.75" hidden="1" customHeight="1"/>
    <row r="38022" ht="12.75" hidden="1" customHeight="1"/>
    <row r="38023" ht="12.75" hidden="1" customHeight="1"/>
    <row r="38024" ht="12.75" hidden="1" customHeight="1"/>
    <row r="38025" ht="12.75" hidden="1" customHeight="1"/>
    <row r="38026" ht="12.75" hidden="1" customHeight="1"/>
    <row r="38027" ht="12.75" hidden="1" customHeight="1"/>
    <row r="38028" ht="12.75" hidden="1" customHeight="1"/>
    <row r="38029" ht="12.75" hidden="1" customHeight="1"/>
    <row r="38030" ht="12.75" hidden="1" customHeight="1"/>
    <row r="38031" ht="12.75" hidden="1" customHeight="1"/>
    <row r="38032" ht="12.75" hidden="1" customHeight="1"/>
    <row r="38033" ht="12.75" hidden="1" customHeight="1"/>
    <row r="38034" ht="12.75" hidden="1" customHeight="1"/>
    <row r="38035" ht="12.75" hidden="1" customHeight="1"/>
    <row r="38036" ht="12.75" hidden="1" customHeight="1"/>
    <row r="38037" ht="12.75" hidden="1" customHeight="1"/>
    <row r="38038" ht="12.75" hidden="1" customHeight="1"/>
    <row r="38039" ht="12.75" hidden="1" customHeight="1"/>
    <row r="38040" ht="12.75" hidden="1" customHeight="1"/>
    <row r="38041" ht="12.75" hidden="1" customHeight="1"/>
    <row r="38042" ht="12.75" hidden="1" customHeight="1"/>
    <row r="38043" ht="12.75" hidden="1" customHeight="1"/>
    <row r="38044" ht="12.75" hidden="1" customHeight="1"/>
    <row r="38045" ht="12.75" hidden="1" customHeight="1"/>
    <row r="38046" ht="12.75" hidden="1" customHeight="1"/>
    <row r="38047" ht="12.75" hidden="1" customHeight="1"/>
    <row r="38048" ht="12.75" hidden="1" customHeight="1"/>
    <row r="38049" ht="12.75" hidden="1" customHeight="1"/>
    <row r="38050" ht="12.75" hidden="1" customHeight="1"/>
    <row r="38051" ht="12.75" hidden="1" customHeight="1"/>
    <row r="38052" ht="12.75" hidden="1" customHeight="1"/>
    <row r="38053" ht="12.75" hidden="1" customHeight="1"/>
    <row r="38054" ht="12.75" hidden="1" customHeight="1"/>
    <row r="38055" ht="12.75" hidden="1" customHeight="1"/>
    <row r="38056" ht="12.75" hidden="1" customHeight="1"/>
    <row r="38057" ht="12.75" hidden="1" customHeight="1"/>
    <row r="38058" ht="12.75" hidden="1" customHeight="1"/>
    <row r="38059" ht="12.75" hidden="1" customHeight="1"/>
    <row r="38060" ht="12.75" hidden="1" customHeight="1"/>
    <row r="38061" ht="12.75" hidden="1" customHeight="1"/>
    <row r="38062" ht="12.75" hidden="1" customHeight="1"/>
    <row r="38063" ht="12.75" hidden="1" customHeight="1"/>
    <row r="38064" ht="12.75" hidden="1" customHeight="1"/>
    <row r="38065" ht="12.75" hidden="1" customHeight="1"/>
    <row r="38066" ht="12.75" hidden="1" customHeight="1"/>
    <row r="38067" ht="12.75" hidden="1" customHeight="1"/>
    <row r="38068" ht="12.75" hidden="1" customHeight="1"/>
    <row r="38069" ht="12.75" hidden="1" customHeight="1"/>
    <row r="38070" ht="12.75" hidden="1" customHeight="1"/>
    <row r="38071" ht="12.75" hidden="1" customHeight="1"/>
    <row r="38072" ht="12.75" hidden="1" customHeight="1"/>
    <row r="38073" ht="12.75" hidden="1" customHeight="1"/>
    <row r="38074" ht="12.75" hidden="1" customHeight="1"/>
    <row r="38075" ht="12.75" hidden="1" customHeight="1"/>
    <row r="38076" ht="12.75" hidden="1" customHeight="1"/>
    <row r="38077" ht="12.75" hidden="1" customHeight="1"/>
    <row r="38078" ht="12.75" hidden="1" customHeight="1"/>
    <row r="38079" ht="12.75" hidden="1" customHeight="1"/>
    <row r="38080" ht="12.75" hidden="1" customHeight="1"/>
    <row r="38081" ht="12.75" hidden="1" customHeight="1"/>
    <row r="38082" ht="12.75" hidden="1" customHeight="1"/>
    <row r="38083" ht="12.75" hidden="1" customHeight="1"/>
    <row r="38084" ht="12.75" hidden="1" customHeight="1"/>
    <row r="38085" ht="12.75" hidden="1" customHeight="1"/>
    <row r="38086" ht="12.75" hidden="1" customHeight="1"/>
    <row r="38087" ht="12.75" hidden="1" customHeight="1"/>
    <row r="38088" ht="12.75" hidden="1" customHeight="1"/>
    <row r="38089" ht="12.75" hidden="1" customHeight="1"/>
    <row r="38090" ht="12.75" hidden="1" customHeight="1"/>
    <row r="38091" ht="12.75" hidden="1" customHeight="1"/>
    <row r="38092" ht="12.75" hidden="1" customHeight="1"/>
    <row r="38093" ht="12.75" hidden="1" customHeight="1"/>
    <row r="38094" ht="12.75" hidden="1" customHeight="1"/>
    <row r="38095" ht="12.75" hidden="1" customHeight="1"/>
    <row r="38096" ht="12.75" hidden="1" customHeight="1"/>
    <row r="38097" ht="12.75" hidden="1" customHeight="1"/>
    <row r="38098" ht="12.75" hidden="1" customHeight="1"/>
    <row r="38099" ht="12.75" hidden="1" customHeight="1"/>
    <row r="38100" ht="12.75" hidden="1" customHeight="1"/>
    <row r="38101" ht="12.75" hidden="1" customHeight="1"/>
    <row r="38102" ht="12.75" hidden="1" customHeight="1"/>
    <row r="38103" ht="12.75" hidden="1" customHeight="1"/>
    <row r="38104" ht="12.75" hidden="1" customHeight="1"/>
    <row r="38105" ht="12.75" hidden="1" customHeight="1"/>
    <row r="38106" ht="12.75" hidden="1" customHeight="1"/>
    <row r="38107" ht="12.75" hidden="1" customHeight="1"/>
    <row r="38108" ht="12.75" hidden="1" customHeight="1"/>
    <row r="38109" ht="12.75" hidden="1" customHeight="1"/>
    <row r="38110" ht="12.75" hidden="1" customHeight="1"/>
    <row r="38111" ht="12.75" hidden="1" customHeight="1"/>
    <row r="38112" ht="12.75" hidden="1" customHeight="1"/>
    <row r="38113" ht="12.75" hidden="1" customHeight="1"/>
    <row r="38114" ht="12.75" hidden="1" customHeight="1"/>
    <row r="38115" ht="12.75" hidden="1" customHeight="1"/>
    <row r="38116" ht="12.75" hidden="1" customHeight="1"/>
    <row r="38117" ht="12.75" hidden="1" customHeight="1"/>
    <row r="38118" ht="12.75" hidden="1" customHeight="1"/>
    <row r="38119" ht="12.75" hidden="1" customHeight="1"/>
    <row r="38120" ht="12.75" hidden="1" customHeight="1"/>
    <row r="38121" ht="12.75" hidden="1" customHeight="1"/>
    <row r="38122" ht="12.75" hidden="1" customHeight="1"/>
    <row r="38123" ht="12.75" hidden="1" customHeight="1"/>
    <row r="38124" ht="12.75" hidden="1" customHeight="1"/>
    <row r="38125" ht="12.75" hidden="1" customHeight="1"/>
    <row r="38126" ht="12.75" hidden="1" customHeight="1"/>
    <row r="38127" ht="12.75" hidden="1" customHeight="1"/>
    <row r="38128" ht="12.75" hidden="1" customHeight="1"/>
    <row r="38129" ht="12.75" hidden="1" customHeight="1"/>
    <row r="38130" ht="12.75" hidden="1" customHeight="1"/>
    <row r="38131" ht="12.75" hidden="1" customHeight="1"/>
    <row r="38132" ht="12.75" hidden="1" customHeight="1"/>
    <row r="38133" ht="12.75" hidden="1" customHeight="1"/>
    <row r="38134" ht="12.75" hidden="1" customHeight="1"/>
    <row r="38135" ht="12.75" hidden="1" customHeight="1"/>
    <row r="38136" ht="12.75" hidden="1" customHeight="1"/>
    <row r="38137" ht="12.75" hidden="1" customHeight="1"/>
    <row r="38138" ht="12.75" hidden="1" customHeight="1"/>
    <row r="38139" ht="12.75" hidden="1" customHeight="1"/>
    <row r="38140" ht="12.75" hidden="1" customHeight="1"/>
    <row r="38141" ht="12.75" hidden="1" customHeight="1"/>
    <row r="38142" ht="12.75" hidden="1" customHeight="1"/>
    <row r="38143" ht="12.75" hidden="1" customHeight="1"/>
    <row r="38144" ht="12.75" hidden="1" customHeight="1"/>
    <row r="38145" ht="12.75" hidden="1" customHeight="1"/>
    <row r="38146" ht="12.75" hidden="1" customHeight="1"/>
    <row r="38147" ht="12.75" hidden="1" customHeight="1"/>
    <row r="38148" ht="12.75" hidden="1" customHeight="1"/>
    <row r="38149" ht="12.75" hidden="1" customHeight="1"/>
    <row r="38150" ht="12.75" hidden="1" customHeight="1"/>
    <row r="38151" ht="12.75" hidden="1" customHeight="1"/>
    <row r="38152" ht="12.75" hidden="1" customHeight="1"/>
    <row r="38153" ht="12.75" hidden="1" customHeight="1"/>
    <row r="38154" ht="12.75" hidden="1" customHeight="1"/>
    <row r="38155" ht="12.75" hidden="1" customHeight="1"/>
    <row r="38156" ht="12.75" hidden="1" customHeight="1"/>
    <row r="38157" ht="12.75" hidden="1" customHeight="1"/>
    <row r="38158" ht="12.75" hidden="1" customHeight="1"/>
    <row r="38159" ht="12.75" hidden="1" customHeight="1"/>
    <row r="38160" ht="12.75" hidden="1" customHeight="1"/>
    <row r="38161" ht="12.75" hidden="1" customHeight="1"/>
    <row r="38162" ht="12.75" hidden="1" customHeight="1"/>
    <row r="38163" ht="12.75" hidden="1" customHeight="1"/>
    <row r="38164" ht="12.75" hidden="1" customHeight="1"/>
    <row r="38165" ht="12.75" hidden="1" customHeight="1"/>
    <row r="38166" ht="12.75" hidden="1" customHeight="1"/>
    <row r="38167" ht="12.75" hidden="1" customHeight="1"/>
    <row r="38168" ht="12.75" hidden="1" customHeight="1"/>
    <row r="38169" ht="12.75" hidden="1" customHeight="1"/>
    <row r="38170" ht="12.75" hidden="1" customHeight="1"/>
    <row r="38171" ht="12.75" hidden="1" customHeight="1"/>
    <row r="38172" ht="12.75" hidden="1" customHeight="1"/>
    <row r="38173" ht="12.75" hidden="1" customHeight="1"/>
    <row r="38174" ht="12.75" hidden="1" customHeight="1"/>
    <row r="38175" ht="12.75" hidden="1" customHeight="1"/>
    <row r="38176" ht="12.75" hidden="1" customHeight="1"/>
    <row r="38177" ht="12.75" hidden="1" customHeight="1"/>
    <row r="38178" ht="12.75" hidden="1" customHeight="1"/>
    <row r="38179" ht="12.75" hidden="1" customHeight="1"/>
    <row r="38180" ht="12.75" hidden="1" customHeight="1"/>
    <row r="38181" ht="12.75" hidden="1" customHeight="1"/>
    <row r="38182" ht="12.75" hidden="1" customHeight="1"/>
    <row r="38183" ht="12.75" hidden="1" customHeight="1"/>
    <row r="38184" ht="12.75" hidden="1" customHeight="1"/>
    <row r="38185" ht="12.75" hidden="1" customHeight="1"/>
    <row r="38186" ht="12.75" hidden="1" customHeight="1"/>
    <row r="38187" ht="12.75" hidden="1" customHeight="1"/>
    <row r="38188" ht="12.75" hidden="1" customHeight="1"/>
    <row r="38189" ht="12.75" hidden="1" customHeight="1"/>
    <row r="38190" ht="12.75" hidden="1" customHeight="1"/>
    <row r="38191" ht="12.75" hidden="1" customHeight="1"/>
    <row r="38192" ht="12.75" hidden="1" customHeight="1"/>
    <row r="38193" ht="12.75" hidden="1" customHeight="1"/>
    <row r="38194" ht="12.75" hidden="1" customHeight="1"/>
    <row r="38195" ht="12.75" hidden="1" customHeight="1"/>
    <row r="38196" ht="12.75" hidden="1" customHeight="1"/>
    <row r="38197" ht="12.75" hidden="1" customHeight="1"/>
    <row r="38198" ht="12.75" hidden="1" customHeight="1"/>
    <row r="38199" ht="12.75" hidden="1" customHeight="1"/>
    <row r="38200" ht="12.75" hidden="1" customHeight="1"/>
    <row r="38201" ht="12.75" hidden="1" customHeight="1"/>
    <row r="38202" ht="12.75" hidden="1" customHeight="1"/>
    <row r="38203" ht="12.75" hidden="1" customHeight="1"/>
    <row r="38204" ht="12.75" hidden="1" customHeight="1"/>
    <row r="38205" ht="12.75" hidden="1" customHeight="1"/>
    <row r="38206" ht="12.75" hidden="1" customHeight="1"/>
    <row r="38207" ht="12.75" hidden="1" customHeight="1"/>
    <row r="38208" ht="12.75" hidden="1" customHeight="1"/>
    <row r="38209" ht="12.75" hidden="1" customHeight="1"/>
    <row r="38210" ht="12.75" hidden="1" customHeight="1"/>
    <row r="38211" ht="12.75" hidden="1" customHeight="1"/>
    <row r="38212" ht="12.75" hidden="1" customHeight="1"/>
    <row r="38213" ht="12.75" hidden="1" customHeight="1"/>
    <row r="38214" ht="12.75" hidden="1" customHeight="1"/>
    <row r="38215" ht="12.75" hidden="1" customHeight="1"/>
    <row r="38216" ht="12.75" hidden="1" customHeight="1"/>
    <row r="38217" ht="12.75" hidden="1" customHeight="1"/>
    <row r="38218" ht="12.75" hidden="1" customHeight="1"/>
    <row r="38219" ht="12.75" hidden="1" customHeight="1"/>
    <row r="38220" ht="12.75" hidden="1" customHeight="1"/>
    <row r="38221" ht="12.75" hidden="1" customHeight="1"/>
    <row r="38222" ht="12.75" hidden="1" customHeight="1"/>
    <row r="38223" ht="12.75" hidden="1" customHeight="1"/>
    <row r="38224" ht="12.75" hidden="1" customHeight="1"/>
    <row r="38225" ht="12.75" hidden="1" customHeight="1"/>
    <row r="38226" ht="12.75" hidden="1" customHeight="1"/>
    <row r="38227" ht="12.75" hidden="1" customHeight="1"/>
    <row r="38228" ht="12.75" hidden="1" customHeight="1"/>
    <row r="38229" ht="12.75" hidden="1" customHeight="1"/>
    <row r="38230" ht="12.75" hidden="1" customHeight="1"/>
    <row r="38231" ht="12.75" hidden="1" customHeight="1"/>
    <row r="38232" ht="12.75" hidden="1" customHeight="1"/>
    <row r="38233" ht="12.75" hidden="1" customHeight="1"/>
    <row r="38234" ht="12.75" hidden="1" customHeight="1"/>
    <row r="38235" ht="12.75" hidden="1" customHeight="1"/>
    <row r="38236" ht="12.75" hidden="1" customHeight="1"/>
    <row r="38237" ht="12.75" hidden="1" customHeight="1"/>
    <row r="38238" ht="12.75" hidden="1" customHeight="1"/>
    <row r="38239" ht="12.75" hidden="1" customHeight="1"/>
    <row r="38240" ht="12.75" hidden="1" customHeight="1"/>
    <row r="38241" ht="12.75" hidden="1" customHeight="1"/>
    <row r="38242" ht="12.75" hidden="1" customHeight="1"/>
    <row r="38243" ht="12.75" hidden="1" customHeight="1"/>
    <row r="38244" ht="12.75" hidden="1" customHeight="1"/>
    <row r="38245" ht="12.75" hidden="1" customHeight="1"/>
    <row r="38246" ht="12.75" hidden="1" customHeight="1"/>
    <row r="38247" ht="12.75" hidden="1" customHeight="1"/>
    <row r="38248" ht="12.75" hidden="1" customHeight="1"/>
    <row r="38249" ht="12.75" hidden="1" customHeight="1"/>
    <row r="38250" ht="12.75" hidden="1" customHeight="1"/>
    <row r="38251" ht="12.75" hidden="1" customHeight="1"/>
    <row r="38252" ht="12.75" hidden="1" customHeight="1"/>
    <row r="38253" ht="12.75" hidden="1" customHeight="1"/>
    <row r="38254" ht="12.75" hidden="1" customHeight="1"/>
    <row r="38255" ht="12.75" hidden="1" customHeight="1"/>
    <row r="38256" ht="12.75" hidden="1" customHeight="1"/>
    <row r="38257" ht="12.75" hidden="1" customHeight="1"/>
    <row r="38258" ht="12.75" hidden="1" customHeight="1"/>
    <row r="38259" ht="12.75" hidden="1" customHeight="1"/>
    <row r="38260" ht="12.75" hidden="1" customHeight="1"/>
    <row r="38261" ht="12.75" hidden="1" customHeight="1"/>
    <row r="38262" ht="12.75" hidden="1" customHeight="1"/>
    <row r="38263" ht="12.75" hidden="1" customHeight="1"/>
    <row r="38264" ht="12.75" hidden="1" customHeight="1"/>
    <row r="38265" ht="12.75" hidden="1" customHeight="1"/>
    <row r="38266" ht="12.75" hidden="1" customHeight="1"/>
    <row r="38267" ht="12.75" hidden="1" customHeight="1"/>
    <row r="38268" ht="12.75" hidden="1" customHeight="1"/>
    <row r="38269" ht="12.75" hidden="1" customHeight="1"/>
    <row r="38270" ht="12.75" hidden="1" customHeight="1"/>
    <row r="38271" ht="12.75" hidden="1" customHeight="1"/>
    <row r="38272" ht="12.75" hidden="1" customHeight="1"/>
    <row r="38273" ht="12.75" hidden="1" customHeight="1"/>
    <row r="38274" ht="12.75" hidden="1" customHeight="1"/>
    <row r="38275" ht="12.75" hidden="1" customHeight="1"/>
    <row r="38276" ht="12.75" hidden="1" customHeight="1"/>
    <row r="38277" ht="12.75" hidden="1" customHeight="1"/>
    <row r="38278" ht="12.75" hidden="1" customHeight="1"/>
    <row r="38279" ht="12.75" hidden="1" customHeight="1"/>
    <row r="38280" ht="12.75" hidden="1" customHeight="1"/>
    <row r="38281" ht="12.75" hidden="1" customHeight="1"/>
    <row r="38282" ht="12.75" hidden="1" customHeight="1"/>
    <row r="38283" ht="12.75" hidden="1" customHeight="1"/>
    <row r="38284" ht="12.75" hidden="1" customHeight="1"/>
    <row r="38285" ht="12.75" hidden="1" customHeight="1"/>
    <row r="38286" ht="12.75" hidden="1" customHeight="1"/>
    <row r="38287" ht="12.75" hidden="1" customHeight="1"/>
    <row r="38288" ht="12.75" hidden="1" customHeight="1"/>
    <row r="38289" ht="12.75" hidden="1" customHeight="1"/>
    <row r="38290" ht="12.75" hidden="1" customHeight="1"/>
    <row r="38291" ht="12.75" hidden="1" customHeight="1"/>
    <row r="38292" ht="12.75" hidden="1" customHeight="1"/>
    <row r="38293" ht="12.75" hidden="1" customHeight="1"/>
    <row r="38294" ht="12.75" hidden="1" customHeight="1"/>
    <row r="38295" ht="12.75" hidden="1" customHeight="1"/>
    <row r="38296" ht="12.75" hidden="1" customHeight="1"/>
    <row r="38297" ht="12.75" hidden="1" customHeight="1"/>
    <row r="38298" ht="12.75" hidden="1" customHeight="1"/>
    <row r="38299" ht="12.75" hidden="1" customHeight="1"/>
    <row r="38300" ht="12.75" hidden="1" customHeight="1"/>
    <row r="38301" ht="12.75" hidden="1" customHeight="1"/>
    <row r="38302" ht="12.75" hidden="1" customHeight="1"/>
    <row r="38303" ht="12.75" hidden="1" customHeight="1"/>
    <row r="38304" ht="12.75" hidden="1" customHeight="1"/>
    <row r="38305" ht="12.75" hidden="1" customHeight="1"/>
    <row r="38306" ht="12.75" hidden="1" customHeight="1"/>
    <row r="38307" ht="12.75" hidden="1" customHeight="1"/>
    <row r="38308" ht="12.75" hidden="1" customHeight="1"/>
    <row r="38309" ht="12.75" hidden="1" customHeight="1"/>
    <row r="38310" ht="12.75" hidden="1" customHeight="1"/>
    <row r="38311" ht="12.75" hidden="1" customHeight="1"/>
    <row r="38312" ht="12.75" hidden="1" customHeight="1"/>
    <row r="38313" ht="12.75" hidden="1" customHeight="1"/>
    <row r="38314" ht="12.75" hidden="1" customHeight="1"/>
    <row r="38315" ht="12.75" hidden="1" customHeight="1"/>
    <row r="38316" ht="12.75" hidden="1" customHeight="1"/>
    <row r="38317" ht="12.75" hidden="1" customHeight="1"/>
    <row r="38318" ht="12.75" hidden="1" customHeight="1"/>
    <row r="38319" ht="12.75" hidden="1" customHeight="1"/>
    <row r="38320" ht="12.75" hidden="1" customHeight="1"/>
    <row r="38321" ht="12.75" hidden="1" customHeight="1"/>
    <row r="38322" ht="12.75" hidden="1" customHeight="1"/>
    <row r="38323" ht="12.75" hidden="1" customHeight="1"/>
    <row r="38324" ht="12.75" hidden="1" customHeight="1"/>
    <row r="38325" ht="12.75" hidden="1" customHeight="1"/>
    <row r="38326" ht="12.75" hidden="1" customHeight="1"/>
    <row r="38327" ht="12.75" hidden="1" customHeight="1"/>
    <row r="38328" ht="12.75" hidden="1" customHeight="1"/>
    <row r="38329" ht="12.75" hidden="1" customHeight="1"/>
    <row r="38330" ht="12.75" hidden="1" customHeight="1"/>
    <row r="38331" ht="12.75" hidden="1" customHeight="1"/>
    <row r="38332" ht="12.75" hidden="1" customHeight="1"/>
    <row r="38333" ht="12.75" hidden="1" customHeight="1"/>
    <row r="38334" ht="12.75" hidden="1" customHeight="1"/>
    <row r="38335" ht="12.75" hidden="1" customHeight="1"/>
    <row r="38336" ht="12.75" hidden="1" customHeight="1"/>
    <row r="38337" ht="12.75" hidden="1" customHeight="1"/>
    <row r="38338" ht="12.75" hidden="1" customHeight="1"/>
    <row r="38339" ht="12.75" hidden="1" customHeight="1"/>
    <row r="38340" ht="12.75" hidden="1" customHeight="1"/>
    <row r="38341" ht="12.75" hidden="1" customHeight="1"/>
    <row r="38342" ht="12.75" hidden="1" customHeight="1"/>
    <row r="38343" ht="12.75" hidden="1" customHeight="1"/>
    <row r="38344" ht="12.75" hidden="1" customHeight="1"/>
    <row r="38345" ht="12.75" hidden="1" customHeight="1"/>
    <row r="38346" ht="12.75" hidden="1" customHeight="1"/>
    <row r="38347" ht="12.75" hidden="1" customHeight="1"/>
    <row r="38348" ht="12.75" hidden="1" customHeight="1"/>
    <row r="38349" ht="12.75" hidden="1" customHeight="1"/>
    <row r="38350" ht="12.75" hidden="1" customHeight="1"/>
    <row r="38351" ht="12.75" hidden="1" customHeight="1"/>
    <row r="38352" ht="12.75" hidden="1" customHeight="1"/>
    <row r="38353" ht="12.75" hidden="1" customHeight="1"/>
    <row r="38354" ht="12.75" hidden="1" customHeight="1"/>
    <row r="38355" ht="12.75" hidden="1" customHeight="1"/>
    <row r="38356" ht="12.75" hidden="1" customHeight="1"/>
    <row r="38357" ht="12.75" hidden="1" customHeight="1"/>
    <row r="38358" ht="12.75" hidden="1" customHeight="1"/>
    <row r="38359" ht="12.75" hidden="1" customHeight="1"/>
    <row r="38360" ht="12.75" hidden="1" customHeight="1"/>
    <row r="38361" ht="12.75" hidden="1" customHeight="1"/>
    <row r="38362" ht="12.75" hidden="1" customHeight="1"/>
    <row r="38363" ht="12.75" hidden="1" customHeight="1"/>
    <row r="38364" ht="12.75" hidden="1" customHeight="1"/>
    <row r="38365" ht="12.75" hidden="1" customHeight="1"/>
    <row r="38366" ht="12.75" hidden="1" customHeight="1"/>
    <row r="38367" ht="12.75" hidden="1" customHeight="1"/>
    <row r="38368" ht="12.75" hidden="1" customHeight="1"/>
    <row r="38369" ht="12.75" hidden="1" customHeight="1"/>
    <row r="38370" ht="12.75" hidden="1" customHeight="1"/>
    <row r="38371" ht="12.75" hidden="1" customHeight="1"/>
    <row r="38372" ht="12.75" hidden="1" customHeight="1"/>
    <row r="38373" ht="12.75" hidden="1" customHeight="1"/>
    <row r="38374" ht="12.75" hidden="1" customHeight="1"/>
    <row r="38375" ht="12.75" hidden="1" customHeight="1"/>
    <row r="38376" ht="12.75" hidden="1" customHeight="1"/>
    <row r="38377" ht="12.75" hidden="1" customHeight="1"/>
    <row r="38378" ht="12.75" hidden="1" customHeight="1"/>
    <row r="38379" ht="12.75" hidden="1" customHeight="1"/>
    <row r="38380" ht="12.75" hidden="1" customHeight="1"/>
    <row r="38381" ht="12.75" hidden="1" customHeight="1"/>
    <row r="38382" ht="12.75" hidden="1" customHeight="1"/>
    <row r="38383" ht="12.75" hidden="1" customHeight="1"/>
    <row r="38384" ht="12.75" hidden="1" customHeight="1"/>
    <row r="38385" ht="12.75" hidden="1" customHeight="1"/>
    <row r="38386" ht="12.75" hidden="1" customHeight="1"/>
    <row r="38387" ht="12.75" hidden="1" customHeight="1"/>
    <row r="38388" ht="12.75" hidden="1" customHeight="1"/>
    <row r="38389" ht="12.75" hidden="1" customHeight="1"/>
    <row r="38390" ht="12.75" hidden="1" customHeight="1"/>
    <row r="38391" ht="12.75" hidden="1" customHeight="1"/>
    <row r="38392" ht="12.75" hidden="1" customHeight="1"/>
    <row r="38393" ht="12.75" hidden="1" customHeight="1"/>
    <row r="38394" ht="12.75" hidden="1" customHeight="1"/>
    <row r="38395" ht="12.75" hidden="1" customHeight="1"/>
    <row r="38396" ht="12.75" hidden="1" customHeight="1"/>
    <row r="38397" ht="12.75" hidden="1" customHeight="1"/>
    <row r="38398" ht="12.75" hidden="1" customHeight="1"/>
    <row r="38399" ht="12.75" hidden="1" customHeight="1"/>
    <row r="38400" ht="12.75" hidden="1" customHeight="1"/>
    <row r="38401" ht="12.75" hidden="1" customHeight="1"/>
    <row r="38402" ht="12.75" hidden="1" customHeight="1"/>
    <row r="38403" ht="12.75" hidden="1" customHeight="1"/>
    <row r="38404" ht="12.75" hidden="1" customHeight="1"/>
    <row r="38405" ht="12.75" hidden="1" customHeight="1"/>
    <row r="38406" ht="12.75" hidden="1" customHeight="1"/>
    <row r="38407" ht="12.75" hidden="1" customHeight="1"/>
    <row r="38408" ht="12.75" hidden="1" customHeight="1"/>
    <row r="38409" ht="12.75" hidden="1" customHeight="1"/>
    <row r="38410" ht="12.75" hidden="1" customHeight="1"/>
    <row r="38411" ht="12.75" hidden="1" customHeight="1"/>
    <row r="38412" ht="12.75" hidden="1" customHeight="1"/>
    <row r="38413" ht="12.75" hidden="1" customHeight="1"/>
    <row r="38414" ht="12.75" hidden="1" customHeight="1"/>
    <row r="38415" ht="12.75" hidden="1" customHeight="1"/>
    <row r="38416" ht="12.75" hidden="1" customHeight="1"/>
    <row r="38417" ht="12.75" hidden="1" customHeight="1"/>
    <row r="38418" ht="12.75" hidden="1" customHeight="1"/>
    <row r="38419" ht="12.75" hidden="1" customHeight="1"/>
    <row r="38420" ht="12.75" hidden="1" customHeight="1"/>
    <row r="38421" ht="12.75" hidden="1" customHeight="1"/>
    <row r="38422" ht="12.75" hidden="1" customHeight="1"/>
    <row r="38423" ht="12.75" hidden="1" customHeight="1"/>
    <row r="38424" ht="12.75" hidden="1" customHeight="1"/>
    <row r="38425" ht="12.75" hidden="1" customHeight="1"/>
    <row r="38426" ht="12.75" hidden="1" customHeight="1"/>
    <row r="38427" ht="12.75" hidden="1" customHeight="1"/>
    <row r="38428" ht="12.75" hidden="1" customHeight="1"/>
    <row r="38429" ht="12.75" hidden="1" customHeight="1"/>
    <row r="38430" ht="12.75" hidden="1" customHeight="1"/>
    <row r="38431" ht="12.75" hidden="1" customHeight="1"/>
    <row r="38432" ht="12.75" hidden="1" customHeight="1"/>
    <row r="38433" ht="12.75" hidden="1" customHeight="1"/>
    <row r="38434" ht="12.75" hidden="1" customHeight="1"/>
    <row r="38435" ht="12.75" hidden="1" customHeight="1"/>
    <row r="38436" ht="12.75" hidden="1" customHeight="1"/>
    <row r="38437" ht="12.75" hidden="1" customHeight="1"/>
    <row r="38438" ht="12.75" hidden="1" customHeight="1"/>
    <row r="38439" ht="12.75" hidden="1" customHeight="1"/>
    <row r="38440" ht="12.75" hidden="1" customHeight="1"/>
    <row r="38441" ht="12.75" hidden="1" customHeight="1"/>
    <row r="38442" ht="12.75" hidden="1" customHeight="1"/>
    <row r="38443" ht="12.75" hidden="1" customHeight="1"/>
    <row r="38444" ht="12.75" hidden="1" customHeight="1"/>
    <row r="38445" ht="12.75" hidden="1" customHeight="1"/>
    <row r="38446" ht="12.75" hidden="1" customHeight="1"/>
    <row r="38447" ht="12.75" hidden="1" customHeight="1"/>
    <row r="38448" ht="12.75" hidden="1" customHeight="1"/>
    <row r="38449" ht="12.75" hidden="1" customHeight="1"/>
    <row r="38450" ht="12.75" hidden="1" customHeight="1"/>
    <row r="38451" ht="12.75" hidden="1" customHeight="1"/>
    <row r="38452" ht="12.75" hidden="1" customHeight="1"/>
    <row r="38453" ht="12.75" hidden="1" customHeight="1"/>
    <row r="38454" ht="12.75" hidden="1" customHeight="1"/>
    <row r="38455" ht="12.75" hidden="1" customHeight="1"/>
    <row r="38456" ht="12.75" hidden="1" customHeight="1"/>
    <row r="38457" ht="12.75" hidden="1" customHeight="1"/>
    <row r="38458" ht="12.75" hidden="1" customHeight="1"/>
    <row r="38459" ht="12.75" hidden="1" customHeight="1"/>
    <row r="38460" ht="12.75" hidden="1" customHeight="1"/>
    <row r="38461" ht="12.75" hidden="1" customHeight="1"/>
    <row r="38462" ht="12.75" hidden="1" customHeight="1"/>
    <row r="38463" ht="12.75" hidden="1" customHeight="1"/>
    <row r="38464" ht="12.75" hidden="1" customHeight="1"/>
    <row r="38465" ht="12.75" hidden="1" customHeight="1"/>
    <row r="38466" ht="12.75" hidden="1" customHeight="1"/>
    <row r="38467" ht="12.75" hidden="1" customHeight="1"/>
    <row r="38468" ht="12.75" hidden="1" customHeight="1"/>
    <row r="38469" ht="12.75" hidden="1" customHeight="1"/>
    <row r="38470" ht="12.75" hidden="1" customHeight="1"/>
    <row r="38471" ht="12.75" hidden="1" customHeight="1"/>
    <row r="38472" ht="12.75" hidden="1" customHeight="1"/>
    <row r="38473" ht="12.75" hidden="1" customHeight="1"/>
    <row r="38474" ht="12.75" hidden="1" customHeight="1"/>
    <row r="38475" ht="12.75" hidden="1" customHeight="1"/>
    <row r="38476" ht="12.75" hidden="1" customHeight="1"/>
    <row r="38477" ht="12.75" hidden="1" customHeight="1"/>
    <row r="38478" ht="12.75" hidden="1" customHeight="1"/>
    <row r="38479" ht="12.75" hidden="1" customHeight="1"/>
    <row r="38480" ht="12.75" hidden="1" customHeight="1"/>
    <row r="38481" ht="12.75" hidden="1" customHeight="1"/>
    <row r="38482" ht="12.75" hidden="1" customHeight="1"/>
    <row r="38483" ht="12.75" hidden="1" customHeight="1"/>
    <row r="38484" ht="12.75" hidden="1" customHeight="1"/>
    <row r="38485" ht="12.75" hidden="1" customHeight="1"/>
    <row r="38486" ht="12.75" hidden="1" customHeight="1"/>
    <row r="38487" ht="12.75" hidden="1" customHeight="1"/>
    <row r="38488" ht="12.75" hidden="1" customHeight="1"/>
    <row r="38489" ht="12.75" hidden="1" customHeight="1"/>
    <row r="38490" ht="12.75" hidden="1" customHeight="1"/>
    <row r="38491" ht="12.75" hidden="1" customHeight="1"/>
    <row r="38492" ht="12.75" hidden="1" customHeight="1"/>
    <row r="38493" ht="12.75" hidden="1" customHeight="1"/>
    <row r="38494" ht="12.75" hidden="1" customHeight="1"/>
    <row r="38495" ht="12.75" hidden="1" customHeight="1"/>
    <row r="38496" ht="12.75" hidden="1" customHeight="1"/>
    <row r="38497" ht="12.75" hidden="1" customHeight="1"/>
    <row r="38498" ht="12.75" hidden="1" customHeight="1"/>
    <row r="38499" ht="12.75" hidden="1" customHeight="1"/>
    <row r="38500" ht="12.75" hidden="1" customHeight="1"/>
    <row r="38501" ht="12.75" hidden="1" customHeight="1"/>
    <row r="38502" ht="12.75" hidden="1" customHeight="1"/>
    <row r="38503" ht="12.75" hidden="1" customHeight="1"/>
    <row r="38504" ht="12.75" hidden="1" customHeight="1"/>
    <row r="38505" ht="12.75" hidden="1" customHeight="1"/>
    <row r="38506" ht="12.75" hidden="1" customHeight="1"/>
    <row r="38507" ht="12.75" hidden="1" customHeight="1"/>
    <row r="38508" ht="12.75" hidden="1" customHeight="1"/>
    <row r="38509" ht="12.75" hidden="1" customHeight="1"/>
    <row r="38510" ht="12.75" hidden="1" customHeight="1"/>
    <row r="38511" ht="12.75" hidden="1" customHeight="1"/>
    <row r="38512" ht="12.75" hidden="1" customHeight="1"/>
    <row r="38513" ht="12.75" hidden="1" customHeight="1"/>
    <row r="38514" ht="12.75" hidden="1" customHeight="1"/>
    <row r="38515" ht="12.75" hidden="1" customHeight="1"/>
    <row r="38516" ht="12.75" hidden="1" customHeight="1"/>
    <row r="38517" ht="12.75" hidden="1" customHeight="1"/>
    <row r="38518" ht="12.75" hidden="1" customHeight="1"/>
    <row r="38519" ht="12.75" hidden="1" customHeight="1"/>
    <row r="38520" ht="12.75" hidden="1" customHeight="1"/>
    <row r="38521" ht="12.75" hidden="1" customHeight="1"/>
    <row r="38522" ht="12.75" hidden="1" customHeight="1"/>
    <row r="38523" ht="12.75" hidden="1" customHeight="1"/>
    <row r="38524" ht="12.75" hidden="1" customHeight="1"/>
    <row r="38525" ht="12.75" hidden="1" customHeight="1"/>
    <row r="38526" ht="12.75" hidden="1" customHeight="1"/>
    <row r="38527" ht="12.75" hidden="1" customHeight="1"/>
    <row r="38528" ht="12.75" hidden="1" customHeight="1"/>
    <row r="38529" ht="12.75" hidden="1" customHeight="1"/>
    <row r="38530" ht="12.75" hidden="1" customHeight="1"/>
    <row r="38531" ht="12.75" hidden="1" customHeight="1"/>
    <row r="38532" ht="12.75" hidden="1" customHeight="1"/>
    <row r="38533" ht="12.75" hidden="1" customHeight="1"/>
    <row r="38534" ht="12.75" hidden="1" customHeight="1"/>
    <row r="38535" ht="12.75" hidden="1" customHeight="1"/>
    <row r="38536" ht="12.75" hidden="1" customHeight="1"/>
    <row r="38537" ht="12.75" hidden="1" customHeight="1"/>
    <row r="38538" ht="12.75" hidden="1" customHeight="1"/>
    <row r="38539" ht="12.75" hidden="1" customHeight="1"/>
    <row r="38540" ht="12.75" hidden="1" customHeight="1"/>
    <row r="38541" ht="12.75" hidden="1" customHeight="1"/>
    <row r="38542" ht="12.75" hidden="1" customHeight="1"/>
    <row r="38543" ht="12.75" hidden="1" customHeight="1"/>
    <row r="38544" ht="12.75" hidden="1" customHeight="1"/>
    <row r="38545" ht="12.75" hidden="1" customHeight="1"/>
    <row r="38546" ht="12.75" hidden="1" customHeight="1"/>
    <row r="38547" ht="12.75" hidden="1" customHeight="1"/>
    <row r="38548" ht="12.75" hidden="1" customHeight="1"/>
    <row r="38549" ht="12.75" hidden="1" customHeight="1"/>
    <row r="38550" ht="12.75" hidden="1" customHeight="1"/>
    <row r="38551" ht="12.75" hidden="1" customHeight="1"/>
    <row r="38552" ht="12.75" hidden="1" customHeight="1"/>
    <row r="38553" ht="12.75" hidden="1" customHeight="1"/>
    <row r="38554" ht="12.75" hidden="1" customHeight="1"/>
    <row r="38555" ht="12.75" hidden="1" customHeight="1"/>
    <row r="38556" ht="12.75" hidden="1" customHeight="1"/>
    <row r="38557" ht="12.75" hidden="1" customHeight="1"/>
    <row r="38558" ht="12.75" hidden="1" customHeight="1"/>
    <row r="38559" ht="12.75" hidden="1" customHeight="1"/>
    <row r="38560" ht="12.75" hidden="1" customHeight="1"/>
    <row r="38561" ht="12.75" hidden="1" customHeight="1"/>
    <row r="38562" ht="12.75" hidden="1" customHeight="1"/>
    <row r="38563" ht="12.75" hidden="1" customHeight="1"/>
    <row r="38564" ht="12.75" hidden="1" customHeight="1"/>
    <row r="38565" ht="12.75" hidden="1" customHeight="1"/>
    <row r="38566" ht="12.75" hidden="1" customHeight="1"/>
    <row r="38567" ht="12.75" hidden="1" customHeight="1"/>
    <row r="38568" ht="12.75" hidden="1" customHeight="1"/>
    <row r="38569" ht="12.75" hidden="1" customHeight="1"/>
    <row r="38570" ht="12.75" hidden="1" customHeight="1"/>
    <row r="38571" ht="12.75" hidden="1" customHeight="1"/>
    <row r="38572" ht="12.75" hidden="1" customHeight="1"/>
    <row r="38573" ht="12.75" hidden="1" customHeight="1"/>
    <row r="38574" ht="12.75" hidden="1" customHeight="1"/>
    <row r="38575" ht="12.75" hidden="1" customHeight="1"/>
    <row r="38576" ht="12.75" hidden="1" customHeight="1"/>
    <row r="38577" ht="12.75" hidden="1" customHeight="1"/>
    <row r="38578" ht="12.75" hidden="1" customHeight="1"/>
    <row r="38579" ht="12.75" hidden="1" customHeight="1"/>
    <row r="38580" ht="12.75" hidden="1" customHeight="1"/>
    <row r="38581" ht="12.75" hidden="1" customHeight="1"/>
    <row r="38582" ht="12.75" hidden="1" customHeight="1"/>
    <row r="38583" ht="12.75" hidden="1" customHeight="1"/>
    <row r="38584" ht="12.75" hidden="1" customHeight="1"/>
    <row r="38585" ht="12.75" hidden="1" customHeight="1"/>
    <row r="38586" ht="12.75" hidden="1" customHeight="1"/>
    <row r="38587" ht="12.75" hidden="1" customHeight="1"/>
    <row r="38588" ht="12.75" hidden="1" customHeight="1"/>
    <row r="38589" ht="12.75" hidden="1" customHeight="1"/>
    <row r="38590" ht="12.75" hidden="1" customHeight="1"/>
    <row r="38591" ht="12.75" hidden="1" customHeight="1"/>
    <row r="38592" ht="12.75" hidden="1" customHeight="1"/>
    <row r="38593" ht="12.75" hidden="1" customHeight="1"/>
    <row r="38594" ht="12.75" hidden="1" customHeight="1"/>
    <row r="38595" ht="12.75" hidden="1" customHeight="1"/>
    <row r="38596" ht="12.75" hidden="1" customHeight="1"/>
    <row r="38597" ht="12.75" hidden="1" customHeight="1"/>
    <row r="38598" ht="12.75" hidden="1" customHeight="1"/>
    <row r="38599" ht="12.75" hidden="1" customHeight="1"/>
    <row r="38600" ht="12.75" hidden="1" customHeight="1"/>
    <row r="38601" ht="12.75" hidden="1" customHeight="1"/>
    <row r="38602" ht="12.75" hidden="1" customHeight="1"/>
    <row r="38603" ht="12.75" hidden="1" customHeight="1"/>
    <row r="38604" ht="12.75" hidden="1" customHeight="1"/>
    <row r="38605" ht="12.75" hidden="1" customHeight="1"/>
    <row r="38606" ht="12.75" hidden="1" customHeight="1"/>
    <row r="38607" ht="12.75" hidden="1" customHeight="1"/>
    <row r="38608" ht="12.75" hidden="1" customHeight="1"/>
    <row r="38609" ht="12.75" hidden="1" customHeight="1"/>
    <row r="38610" ht="12.75" hidden="1" customHeight="1"/>
    <row r="38611" ht="12.75" hidden="1" customHeight="1"/>
    <row r="38612" ht="12.75" hidden="1" customHeight="1"/>
    <row r="38613" ht="12.75" hidden="1" customHeight="1"/>
    <row r="38614" ht="12.75" hidden="1" customHeight="1"/>
    <row r="38615" ht="12.75" hidden="1" customHeight="1"/>
    <row r="38616" ht="12.75" hidden="1" customHeight="1"/>
    <row r="38617" ht="12.75" hidden="1" customHeight="1"/>
    <row r="38618" ht="12.75" hidden="1" customHeight="1"/>
    <row r="38619" ht="12.75" hidden="1" customHeight="1"/>
    <row r="38620" ht="12.75" hidden="1" customHeight="1"/>
    <row r="38621" ht="12.75" hidden="1" customHeight="1"/>
    <row r="38622" ht="12.75" hidden="1" customHeight="1"/>
    <row r="38623" ht="12.75" hidden="1" customHeight="1"/>
    <row r="38624" ht="12.75" hidden="1" customHeight="1"/>
    <row r="38625" ht="12.75" hidden="1" customHeight="1"/>
    <row r="38626" ht="12.75" hidden="1" customHeight="1"/>
    <row r="38627" ht="12.75" hidden="1" customHeight="1"/>
    <row r="38628" ht="12.75" hidden="1" customHeight="1"/>
    <row r="38629" ht="12.75" hidden="1" customHeight="1"/>
    <row r="38630" ht="12.75" hidden="1" customHeight="1"/>
    <row r="38631" ht="12.75" hidden="1" customHeight="1"/>
    <row r="38632" ht="12.75" hidden="1" customHeight="1"/>
    <row r="38633" ht="12.75" hidden="1" customHeight="1"/>
    <row r="38634" ht="12.75" hidden="1" customHeight="1"/>
    <row r="38635" ht="12.75" hidden="1" customHeight="1"/>
    <row r="38636" ht="12.75" hidden="1" customHeight="1"/>
    <row r="38637" ht="12.75" hidden="1" customHeight="1"/>
    <row r="38638" ht="12.75" hidden="1" customHeight="1"/>
    <row r="38639" ht="12.75" hidden="1" customHeight="1"/>
    <row r="38640" ht="12.75" hidden="1" customHeight="1"/>
    <row r="38641" ht="12.75" hidden="1" customHeight="1"/>
    <row r="38642" ht="12.75" hidden="1" customHeight="1"/>
    <row r="38643" ht="12.75" hidden="1" customHeight="1"/>
    <row r="38644" ht="12.75" hidden="1" customHeight="1"/>
    <row r="38645" ht="12.75" hidden="1" customHeight="1"/>
    <row r="38646" ht="12.75" hidden="1" customHeight="1"/>
    <row r="38647" ht="12.75" hidden="1" customHeight="1"/>
    <row r="38648" ht="12.75" hidden="1" customHeight="1"/>
    <row r="38649" ht="12.75" hidden="1" customHeight="1"/>
    <row r="38650" ht="12.75" hidden="1" customHeight="1"/>
    <row r="38651" ht="12.75" hidden="1" customHeight="1"/>
    <row r="38652" ht="12.75" hidden="1" customHeight="1"/>
    <row r="38653" ht="12.75" hidden="1" customHeight="1"/>
    <row r="38654" ht="12.75" hidden="1" customHeight="1"/>
    <row r="38655" ht="12.75" hidden="1" customHeight="1"/>
    <row r="38656" ht="12.75" hidden="1" customHeight="1"/>
    <row r="38657" ht="12.75" hidden="1" customHeight="1"/>
    <row r="38658" ht="12.75" hidden="1" customHeight="1"/>
    <row r="38659" ht="12.75" hidden="1" customHeight="1"/>
    <row r="38660" ht="12.75" hidden="1" customHeight="1"/>
    <row r="38661" ht="12.75" hidden="1" customHeight="1"/>
    <row r="38662" ht="12.75" hidden="1" customHeight="1"/>
    <row r="38663" ht="12.75" hidden="1" customHeight="1"/>
    <row r="38664" ht="12.75" hidden="1" customHeight="1"/>
    <row r="38665" ht="12.75" hidden="1" customHeight="1"/>
    <row r="38666" ht="12.75" hidden="1" customHeight="1"/>
    <row r="38667" ht="12.75" hidden="1" customHeight="1"/>
    <row r="38668" ht="12.75" hidden="1" customHeight="1"/>
    <row r="38669" ht="12.75" hidden="1" customHeight="1"/>
    <row r="38670" ht="12.75" hidden="1" customHeight="1"/>
    <row r="38671" ht="12.75" hidden="1" customHeight="1"/>
    <row r="38672" ht="12.75" hidden="1" customHeight="1"/>
    <row r="38673" ht="12.75" hidden="1" customHeight="1"/>
    <row r="38674" ht="12.75" hidden="1" customHeight="1"/>
    <row r="38675" ht="12.75" hidden="1" customHeight="1"/>
    <row r="38676" ht="12.75" hidden="1" customHeight="1"/>
    <row r="38677" ht="12.75" hidden="1" customHeight="1"/>
    <row r="38678" ht="12.75" hidden="1" customHeight="1"/>
    <row r="38679" ht="12.75" hidden="1" customHeight="1"/>
    <row r="38680" ht="12.75" hidden="1" customHeight="1"/>
    <row r="38681" ht="12.75" hidden="1" customHeight="1"/>
    <row r="38682" ht="12.75" hidden="1" customHeight="1"/>
    <row r="38683" ht="12.75" hidden="1" customHeight="1"/>
    <row r="38684" ht="12.75" hidden="1" customHeight="1"/>
    <row r="38685" ht="12.75" hidden="1" customHeight="1"/>
    <row r="38686" ht="12.75" hidden="1" customHeight="1"/>
    <row r="38687" ht="12.75" hidden="1" customHeight="1"/>
    <row r="38688" ht="12.75" hidden="1" customHeight="1"/>
    <row r="38689" ht="12.75" hidden="1" customHeight="1"/>
    <row r="38690" ht="12.75" hidden="1" customHeight="1"/>
    <row r="38691" ht="12.75" hidden="1" customHeight="1"/>
    <row r="38692" ht="12.75" hidden="1" customHeight="1"/>
    <row r="38693" ht="12.75" hidden="1" customHeight="1"/>
    <row r="38694" ht="12.75" hidden="1" customHeight="1"/>
    <row r="38695" ht="12.75" hidden="1" customHeight="1"/>
    <row r="38696" ht="12.75" hidden="1" customHeight="1"/>
    <row r="38697" ht="12.75" hidden="1" customHeight="1"/>
    <row r="38698" ht="12.75" hidden="1" customHeight="1"/>
    <row r="38699" ht="12.75" hidden="1" customHeight="1"/>
    <row r="38700" ht="12.75" hidden="1" customHeight="1"/>
    <row r="38701" ht="12.75" hidden="1" customHeight="1"/>
    <row r="38702" ht="12.75" hidden="1" customHeight="1"/>
    <row r="38703" ht="12.75" hidden="1" customHeight="1"/>
    <row r="38704" ht="12.75" hidden="1" customHeight="1"/>
    <row r="38705" ht="12.75" hidden="1" customHeight="1"/>
    <row r="38706" ht="12.75" hidden="1" customHeight="1"/>
    <row r="38707" ht="12.75" hidden="1" customHeight="1"/>
    <row r="38708" ht="12.75" hidden="1" customHeight="1"/>
    <row r="38709" ht="12.75" hidden="1" customHeight="1"/>
    <row r="38710" ht="12.75" hidden="1" customHeight="1"/>
    <row r="38711" ht="12.75" hidden="1" customHeight="1"/>
    <row r="38712" ht="12.75" hidden="1" customHeight="1"/>
    <row r="38713" ht="12.75" hidden="1" customHeight="1"/>
    <row r="38714" ht="12.75" hidden="1" customHeight="1"/>
    <row r="38715" ht="12.75" hidden="1" customHeight="1"/>
    <row r="38716" ht="12.75" hidden="1" customHeight="1"/>
    <row r="38717" ht="12.75" hidden="1" customHeight="1"/>
    <row r="38718" ht="12.75" hidden="1" customHeight="1"/>
    <row r="38719" ht="12.75" hidden="1" customHeight="1"/>
    <row r="38720" ht="12.75" hidden="1" customHeight="1"/>
    <row r="38721" ht="12.75" hidden="1" customHeight="1"/>
    <row r="38722" ht="12.75" hidden="1" customHeight="1"/>
    <row r="38723" ht="12.75" hidden="1" customHeight="1"/>
    <row r="38724" ht="12.75" hidden="1" customHeight="1"/>
    <row r="38725" ht="12.75" hidden="1" customHeight="1"/>
    <row r="38726" ht="12.75" hidden="1" customHeight="1"/>
    <row r="38727" ht="12.75" hidden="1" customHeight="1"/>
    <row r="38728" ht="12.75" hidden="1" customHeight="1"/>
    <row r="38729" ht="12.75" hidden="1" customHeight="1"/>
    <row r="38730" ht="12.75" hidden="1" customHeight="1"/>
    <row r="38731" ht="12.75" hidden="1" customHeight="1"/>
    <row r="38732" ht="12.75" hidden="1" customHeight="1"/>
    <row r="38733" ht="12.75" hidden="1" customHeight="1"/>
    <row r="38734" ht="12.75" hidden="1" customHeight="1"/>
    <row r="38735" ht="12.75" hidden="1" customHeight="1"/>
    <row r="38736" ht="12.75" hidden="1" customHeight="1"/>
    <row r="38737" ht="12.75" hidden="1" customHeight="1"/>
    <row r="38738" ht="12.75" hidden="1" customHeight="1"/>
    <row r="38739" ht="12.75" hidden="1" customHeight="1"/>
    <row r="38740" ht="12.75" hidden="1" customHeight="1"/>
    <row r="38741" ht="12.75" hidden="1" customHeight="1"/>
    <row r="38742" ht="12.75" hidden="1" customHeight="1"/>
    <row r="38743" ht="12.75" hidden="1" customHeight="1"/>
    <row r="38744" ht="12.75" hidden="1" customHeight="1"/>
    <row r="38745" ht="12.75" hidden="1" customHeight="1"/>
    <row r="38746" ht="12.75" hidden="1" customHeight="1"/>
    <row r="38747" ht="12.75" hidden="1" customHeight="1"/>
    <row r="38748" ht="12.75" hidden="1" customHeight="1"/>
    <row r="38749" ht="12.75" hidden="1" customHeight="1"/>
    <row r="38750" ht="12.75" hidden="1" customHeight="1"/>
    <row r="38751" ht="12.75" hidden="1" customHeight="1"/>
    <row r="38752" ht="12.75" hidden="1" customHeight="1"/>
    <row r="38753" ht="12.75" hidden="1" customHeight="1"/>
    <row r="38754" ht="12.75" hidden="1" customHeight="1"/>
    <row r="38755" ht="12.75" hidden="1" customHeight="1"/>
    <row r="38756" ht="12.75" hidden="1" customHeight="1"/>
    <row r="38757" ht="12.75" hidden="1" customHeight="1"/>
    <row r="38758" ht="12.75" hidden="1" customHeight="1"/>
    <row r="38759" ht="12.75" hidden="1" customHeight="1"/>
    <row r="38760" ht="12.75" hidden="1" customHeight="1"/>
    <row r="38761" ht="12.75" hidden="1" customHeight="1"/>
    <row r="38762" ht="12.75" hidden="1" customHeight="1"/>
    <row r="38763" ht="12.75" hidden="1" customHeight="1"/>
    <row r="38764" ht="12.75" hidden="1" customHeight="1"/>
    <row r="38765" ht="12.75" hidden="1" customHeight="1"/>
    <row r="38766" ht="12.75" hidden="1" customHeight="1"/>
    <row r="38767" ht="12.75" hidden="1" customHeight="1"/>
    <row r="38768" ht="12.75" hidden="1" customHeight="1"/>
    <row r="38769" ht="12.75" hidden="1" customHeight="1"/>
    <row r="38770" ht="12.75" hidden="1" customHeight="1"/>
    <row r="38771" ht="12.75" hidden="1" customHeight="1"/>
    <row r="38772" ht="12.75" hidden="1" customHeight="1"/>
    <row r="38773" ht="12.75" hidden="1" customHeight="1"/>
    <row r="38774" ht="12.75" hidden="1" customHeight="1"/>
    <row r="38775" ht="12.75" hidden="1" customHeight="1"/>
    <row r="38776" ht="12.75" hidden="1" customHeight="1"/>
    <row r="38777" ht="12.75" hidden="1" customHeight="1"/>
    <row r="38778" ht="12.75" hidden="1" customHeight="1"/>
    <row r="38779" ht="12.75" hidden="1" customHeight="1"/>
    <row r="38780" ht="12.75" hidden="1" customHeight="1"/>
    <row r="38781" ht="12.75" hidden="1" customHeight="1"/>
    <row r="38782" ht="12.75" hidden="1" customHeight="1"/>
    <row r="38783" ht="12.75" hidden="1" customHeight="1"/>
    <row r="38784" ht="12.75" hidden="1" customHeight="1"/>
    <row r="38785" ht="12.75" hidden="1" customHeight="1"/>
    <row r="38786" ht="12.75" hidden="1" customHeight="1"/>
    <row r="38787" ht="12.75" hidden="1" customHeight="1"/>
    <row r="38788" ht="12.75" hidden="1" customHeight="1"/>
    <row r="38789" ht="12.75" hidden="1" customHeight="1"/>
    <row r="38790" ht="12.75" hidden="1" customHeight="1"/>
    <row r="38791" ht="12.75" hidden="1" customHeight="1"/>
    <row r="38792" ht="12.75" hidden="1" customHeight="1"/>
    <row r="38793" ht="12.75" hidden="1" customHeight="1"/>
    <row r="38794" ht="12.75" hidden="1" customHeight="1"/>
    <row r="38795" ht="12.75" hidden="1" customHeight="1"/>
    <row r="38796" ht="12.75" hidden="1" customHeight="1"/>
    <row r="38797" ht="12.75" hidden="1" customHeight="1"/>
    <row r="38798" ht="12.75" hidden="1" customHeight="1"/>
    <row r="38799" ht="12.75" hidden="1" customHeight="1"/>
    <row r="38800" ht="12.75" hidden="1" customHeight="1"/>
    <row r="38801" ht="12.75" hidden="1" customHeight="1"/>
    <row r="38802" ht="12.75" hidden="1" customHeight="1"/>
    <row r="38803" ht="12.75" hidden="1" customHeight="1"/>
    <row r="38804" ht="12.75" hidden="1" customHeight="1"/>
    <row r="38805" ht="12.75" hidden="1" customHeight="1"/>
    <row r="38806" ht="12.75" hidden="1" customHeight="1"/>
    <row r="38807" ht="12.75" hidden="1" customHeight="1"/>
    <row r="38808" ht="12.75" hidden="1" customHeight="1"/>
    <row r="38809" ht="12.75" hidden="1" customHeight="1"/>
    <row r="38810" ht="12.75" hidden="1" customHeight="1"/>
    <row r="38811" ht="12.75" hidden="1" customHeight="1"/>
    <row r="38812" ht="12.75" hidden="1" customHeight="1"/>
    <row r="38813" ht="12.75" hidden="1" customHeight="1"/>
    <row r="38814" ht="12.75" hidden="1" customHeight="1"/>
    <row r="38815" ht="12.75" hidden="1" customHeight="1"/>
    <row r="38816" ht="12.75" hidden="1" customHeight="1"/>
    <row r="38817" ht="12.75" hidden="1" customHeight="1"/>
    <row r="38818" ht="12.75" hidden="1" customHeight="1"/>
    <row r="38819" ht="12.75" hidden="1" customHeight="1"/>
    <row r="38820" ht="12.75" hidden="1" customHeight="1"/>
    <row r="38821" ht="12.75" hidden="1" customHeight="1"/>
    <row r="38822" ht="12.75" hidden="1" customHeight="1"/>
    <row r="38823" ht="12.75" hidden="1" customHeight="1"/>
    <row r="38824" ht="12.75" hidden="1" customHeight="1"/>
    <row r="38825" ht="12.75" hidden="1" customHeight="1"/>
    <row r="38826" ht="12.75" hidden="1" customHeight="1"/>
    <row r="38827" ht="12.75" hidden="1" customHeight="1"/>
    <row r="38828" ht="12.75" hidden="1" customHeight="1"/>
    <row r="38829" ht="12.75" hidden="1" customHeight="1"/>
    <row r="38830" ht="12.75" hidden="1" customHeight="1"/>
    <row r="38831" ht="12.75" hidden="1" customHeight="1"/>
    <row r="38832" ht="12.75" hidden="1" customHeight="1"/>
    <row r="38833" ht="12.75" hidden="1" customHeight="1"/>
    <row r="38834" ht="12.75" hidden="1" customHeight="1"/>
    <row r="38835" ht="12.75" hidden="1" customHeight="1"/>
    <row r="38836" ht="12.75" hidden="1" customHeight="1"/>
    <row r="38837" ht="12.75" hidden="1" customHeight="1"/>
    <row r="38838" ht="12.75" hidden="1" customHeight="1"/>
    <row r="38839" ht="12.75" hidden="1" customHeight="1"/>
    <row r="38840" ht="12.75" hidden="1" customHeight="1"/>
    <row r="38841" ht="12.75" hidden="1" customHeight="1"/>
    <row r="38842" ht="12.75" hidden="1" customHeight="1"/>
    <row r="38843" ht="12.75" hidden="1" customHeight="1"/>
    <row r="38844" ht="12.75" hidden="1" customHeight="1"/>
    <row r="38845" ht="12.75" hidden="1" customHeight="1"/>
    <row r="38846" ht="12.75" hidden="1" customHeight="1"/>
    <row r="38847" ht="12.75" hidden="1" customHeight="1"/>
    <row r="38848" ht="12.75" hidden="1" customHeight="1"/>
    <row r="38849" ht="12.75" hidden="1" customHeight="1"/>
    <row r="38850" ht="12.75" hidden="1" customHeight="1"/>
    <row r="38851" ht="12.75" hidden="1" customHeight="1"/>
    <row r="38852" ht="12.75" hidden="1" customHeight="1"/>
    <row r="38853" ht="12.75" hidden="1" customHeight="1"/>
    <row r="38854" ht="12.75" hidden="1" customHeight="1"/>
    <row r="38855" ht="12.75" hidden="1" customHeight="1"/>
    <row r="38856" ht="12.75" hidden="1" customHeight="1"/>
    <row r="38857" ht="12.75" hidden="1" customHeight="1"/>
    <row r="38858" ht="12.75" hidden="1" customHeight="1"/>
    <row r="38859" ht="12.75" hidden="1" customHeight="1"/>
    <row r="38860" ht="12.75" hidden="1" customHeight="1"/>
    <row r="38861" ht="12.75" hidden="1" customHeight="1"/>
    <row r="38862" ht="12.75" hidden="1" customHeight="1"/>
    <row r="38863" ht="12.75" hidden="1" customHeight="1"/>
    <row r="38864" ht="12.75" hidden="1" customHeight="1"/>
    <row r="38865" ht="12.75" hidden="1" customHeight="1"/>
    <row r="38866" ht="12.75" hidden="1" customHeight="1"/>
    <row r="38867" ht="12.75" hidden="1" customHeight="1"/>
    <row r="38868" ht="12.75" hidden="1" customHeight="1"/>
    <row r="38869" ht="12.75" hidden="1" customHeight="1"/>
    <row r="38870" ht="12.75" hidden="1" customHeight="1"/>
    <row r="38871" ht="12.75" hidden="1" customHeight="1"/>
    <row r="38872" ht="12.75" hidden="1" customHeight="1"/>
    <row r="38873" ht="12.75" hidden="1" customHeight="1"/>
    <row r="38874" ht="12.75" hidden="1" customHeight="1"/>
    <row r="38875" ht="12.75" hidden="1" customHeight="1"/>
    <row r="38876" ht="12.75" hidden="1" customHeight="1"/>
    <row r="38877" ht="12.75" hidden="1" customHeight="1"/>
    <row r="38878" ht="12.75" hidden="1" customHeight="1"/>
    <row r="38879" ht="12.75" hidden="1" customHeight="1"/>
    <row r="38880" ht="12.75" hidden="1" customHeight="1"/>
    <row r="38881" ht="12.75" hidden="1" customHeight="1"/>
    <row r="38882" ht="12.75" hidden="1" customHeight="1"/>
    <row r="38883" ht="12.75" hidden="1" customHeight="1"/>
    <row r="38884" ht="12.75" hidden="1" customHeight="1"/>
    <row r="38885" ht="12.75" hidden="1" customHeight="1"/>
    <row r="38886" ht="12.75" hidden="1" customHeight="1"/>
    <row r="38887" ht="12.75" hidden="1" customHeight="1"/>
    <row r="38888" ht="12.75" hidden="1" customHeight="1"/>
    <row r="38889" ht="12.75" hidden="1" customHeight="1"/>
    <row r="38890" ht="12.75" hidden="1" customHeight="1"/>
    <row r="38891" ht="12.75" hidden="1" customHeight="1"/>
    <row r="38892" ht="12.75" hidden="1" customHeight="1"/>
    <row r="38893" ht="12.75" hidden="1" customHeight="1"/>
    <row r="38894" ht="12.75" hidden="1" customHeight="1"/>
    <row r="38895" ht="12.75" hidden="1" customHeight="1"/>
    <row r="38896" ht="12.75" hidden="1" customHeight="1"/>
    <row r="38897" ht="12.75" hidden="1" customHeight="1"/>
    <row r="38898" ht="12.75" hidden="1" customHeight="1"/>
    <row r="38899" ht="12.75" hidden="1" customHeight="1"/>
    <row r="38900" ht="12.75" hidden="1" customHeight="1"/>
    <row r="38901" ht="12.75" hidden="1" customHeight="1"/>
    <row r="38902" ht="12.75" hidden="1" customHeight="1"/>
    <row r="38903" ht="12.75" hidden="1" customHeight="1"/>
    <row r="38904" ht="12.75" hidden="1" customHeight="1"/>
    <row r="38905" ht="12.75" hidden="1" customHeight="1"/>
    <row r="38906" ht="12.75" hidden="1" customHeight="1"/>
    <row r="38907" ht="12.75" hidden="1" customHeight="1"/>
    <row r="38908" ht="12.75" hidden="1" customHeight="1"/>
    <row r="38909" ht="12.75" hidden="1" customHeight="1"/>
    <row r="38910" ht="12.75" hidden="1" customHeight="1"/>
    <row r="38911" ht="12.75" hidden="1" customHeight="1"/>
    <row r="38912" ht="12.75" hidden="1" customHeight="1"/>
    <row r="38913" ht="12.75" hidden="1" customHeight="1"/>
    <row r="38914" ht="12.75" hidden="1" customHeight="1"/>
    <row r="38915" ht="12.75" hidden="1" customHeight="1"/>
    <row r="38916" ht="12.75" hidden="1" customHeight="1"/>
    <row r="38917" ht="12.75" hidden="1" customHeight="1"/>
    <row r="38918" ht="12.75" hidden="1" customHeight="1"/>
    <row r="38919" ht="12.75" hidden="1" customHeight="1"/>
    <row r="38920" ht="12.75" hidden="1" customHeight="1"/>
    <row r="38921" ht="12.75" hidden="1" customHeight="1"/>
    <row r="38922" ht="12.75" hidden="1" customHeight="1"/>
    <row r="38923" ht="12.75" hidden="1" customHeight="1"/>
    <row r="38924" ht="12.75" hidden="1" customHeight="1"/>
    <row r="38925" ht="12.75" hidden="1" customHeight="1"/>
    <row r="38926" ht="12.75" hidden="1" customHeight="1"/>
    <row r="38927" ht="12.75" hidden="1" customHeight="1"/>
    <row r="38928" ht="12.75" hidden="1" customHeight="1"/>
    <row r="38929" ht="12.75" hidden="1" customHeight="1"/>
    <row r="38930" ht="12.75" hidden="1" customHeight="1"/>
    <row r="38931" ht="12.75" hidden="1" customHeight="1"/>
    <row r="38932" ht="12.75" hidden="1" customHeight="1"/>
    <row r="38933" ht="12.75" hidden="1" customHeight="1"/>
    <row r="38934" ht="12.75" hidden="1" customHeight="1"/>
    <row r="38935" ht="12.75" hidden="1" customHeight="1"/>
    <row r="38936" ht="12.75" hidden="1" customHeight="1"/>
    <row r="38937" ht="12.75" hidden="1" customHeight="1"/>
    <row r="38938" ht="12.75" hidden="1" customHeight="1"/>
    <row r="38939" ht="12.75" hidden="1" customHeight="1"/>
    <row r="38940" ht="12.75" hidden="1" customHeight="1"/>
    <row r="38941" ht="12.75" hidden="1" customHeight="1"/>
    <row r="38942" ht="12.75" hidden="1" customHeight="1"/>
    <row r="38943" ht="12.75" hidden="1" customHeight="1"/>
    <row r="38944" ht="12.75" hidden="1" customHeight="1"/>
    <row r="38945" ht="12.75" hidden="1" customHeight="1"/>
    <row r="38946" ht="12.75" hidden="1" customHeight="1"/>
    <row r="38947" ht="12.75" hidden="1" customHeight="1"/>
    <row r="38948" ht="12.75" hidden="1" customHeight="1"/>
    <row r="38949" ht="12.75" hidden="1" customHeight="1"/>
    <row r="38950" ht="12.75" hidden="1" customHeight="1"/>
    <row r="38951" ht="12.75" hidden="1" customHeight="1"/>
    <row r="38952" ht="12.75" hidden="1" customHeight="1"/>
    <row r="38953" ht="12.75" hidden="1" customHeight="1"/>
    <row r="38954" ht="12.75" hidden="1" customHeight="1"/>
    <row r="38955" ht="12.75" hidden="1" customHeight="1"/>
    <row r="38956" ht="12.75" hidden="1" customHeight="1"/>
    <row r="38957" ht="12.75" hidden="1" customHeight="1"/>
    <row r="38958" ht="12.75" hidden="1" customHeight="1"/>
    <row r="38959" ht="12.75" hidden="1" customHeight="1"/>
    <row r="38960" ht="12.75" hidden="1" customHeight="1"/>
    <row r="38961" ht="12.75" hidden="1" customHeight="1"/>
    <row r="38962" ht="12.75" hidden="1" customHeight="1"/>
    <row r="38963" ht="12.75" hidden="1" customHeight="1"/>
    <row r="38964" ht="12.75" hidden="1" customHeight="1"/>
    <row r="38965" ht="12.75" hidden="1" customHeight="1"/>
    <row r="38966" ht="12.75" hidden="1" customHeight="1"/>
    <row r="38967" ht="12.75" hidden="1" customHeight="1"/>
    <row r="38968" ht="12.75" hidden="1" customHeight="1"/>
    <row r="38969" ht="12.75" hidden="1" customHeight="1"/>
    <row r="38970" ht="12.75" hidden="1" customHeight="1"/>
    <row r="38971" ht="12.75" hidden="1" customHeight="1"/>
    <row r="38972" ht="12.75" hidden="1" customHeight="1"/>
    <row r="38973" ht="12.75" hidden="1" customHeight="1"/>
    <row r="38974" ht="12.75" hidden="1" customHeight="1"/>
    <row r="38975" ht="12.75" hidden="1" customHeight="1"/>
    <row r="38976" ht="12.75" hidden="1" customHeight="1"/>
    <row r="38977" ht="12.75" hidden="1" customHeight="1"/>
    <row r="38978" ht="12.75" hidden="1" customHeight="1"/>
    <row r="38979" ht="12.75" hidden="1" customHeight="1"/>
    <row r="38980" ht="12.75" hidden="1" customHeight="1"/>
    <row r="38981" ht="12.75" hidden="1" customHeight="1"/>
    <row r="38982" ht="12.75" hidden="1" customHeight="1"/>
    <row r="38983" ht="12.75" hidden="1" customHeight="1"/>
    <row r="38984" ht="12.75" hidden="1" customHeight="1"/>
    <row r="38985" ht="12.75" hidden="1" customHeight="1"/>
    <row r="38986" ht="12.75" hidden="1" customHeight="1"/>
    <row r="38987" ht="12.75" hidden="1" customHeight="1"/>
    <row r="38988" ht="12.75" hidden="1" customHeight="1"/>
    <row r="38989" ht="12.75" hidden="1" customHeight="1"/>
    <row r="38990" ht="12.75" hidden="1" customHeight="1"/>
    <row r="38991" ht="12.75" hidden="1" customHeight="1"/>
    <row r="38992" ht="12.75" hidden="1" customHeight="1"/>
    <row r="38993" ht="12.75" hidden="1" customHeight="1"/>
    <row r="38994" ht="12.75" hidden="1" customHeight="1"/>
    <row r="38995" ht="12.75" hidden="1" customHeight="1"/>
    <row r="38996" ht="12.75" hidden="1" customHeight="1"/>
    <row r="38997" ht="12.75" hidden="1" customHeight="1"/>
    <row r="38998" ht="12.75" hidden="1" customHeight="1"/>
    <row r="38999" ht="12.75" hidden="1" customHeight="1"/>
    <row r="39000" ht="12.75" hidden="1" customHeight="1"/>
    <row r="39001" ht="12.75" hidden="1" customHeight="1"/>
    <row r="39002" ht="12.75" hidden="1" customHeight="1"/>
    <row r="39003" ht="12.75" hidden="1" customHeight="1"/>
    <row r="39004" ht="12.75" hidden="1" customHeight="1"/>
    <row r="39005" ht="12.75" hidden="1" customHeight="1"/>
    <row r="39006" ht="12.75" hidden="1" customHeight="1"/>
    <row r="39007" ht="12.75" hidden="1" customHeight="1"/>
    <row r="39008" ht="12.75" hidden="1" customHeight="1"/>
    <row r="39009" ht="12.75" hidden="1" customHeight="1"/>
    <row r="39010" ht="12.75" hidden="1" customHeight="1"/>
    <row r="39011" ht="12.75" hidden="1" customHeight="1"/>
    <row r="39012" ht="12.75" hidden="1" customHeight="1"/>
    <row r="39013" ht="12.75" hidden="1" customHeight="1"/>
    <row r="39014" ht="12.75" hidden="1" customHeight="1"/>
    <row r="39015" ht="12.75" hidden="1" customHeight="1"/>
    <row r="39016" ht="12.75" hidden="1" customHeight="1"/>
    <row r="39017" ht="12.75" hidden="1" customHeight="1"/>
    <row r="39018" ht="12.75" hidden="1" customHeight="1"/>
    <row r="39019" ht="12.75" hidden="1" customHeight="1"/>
    <row r="39020" ht="12.75" hidden="1" customHeight="1"/>
    <row r="39021" ht="12.75" hidden="1" customHeight="1"/>
    <row r="39022" ht="12.75" hidden="1" customHeight="1"/>
    <row r="39023" ht="12.75" hidden="1" customHeight="1"/>
    <row r="39024" ht="12.75" hidden="1" customHeight="1"/>
    <row r="39025" ht="12.75" hidden="1" customHeight="1"/>
    <row r="39026" ht="12.75" hidden="1" customHeight="1"/>
    <row r="39027" ht="12.75" hidden="1" customHeight="1"/>
    <row r="39028" ht="12.75" hidden="1" customHeight="1"/>
    <row r="39029" ht="12.75" hidden="1" customHeight="1"/>
    <row r="39030" ht="12.75" hidden="1" customHeight="1"/>
    <row r="39031" ht="12.75" hidden="1" customHeight="1"/>
    <row r="39032" ht="12.75" hidden="1" customHeight="1"/>
    <row r="39033" ht="12.75" hidden="1" customHeight="1"/>
    <row r="39034" ht="12.75" hidden="1" customHeight="1"/>
    <row r="39035" ht="12.75" hidden="1" customHeight="1"/>
    <row r="39036" ht="12.75" hidden="1" customHeight="1"/>
    <row r="39037" ht="12.75" hidden="1" customHeight="1"/>
    <row r="39038" ht="12.75" hidden="1" customHeight="1"/>
    <row r="39039" ht="12.75" hidden="1" customHeight="1"/>
    <row r="39040" ht="12.75" hidden="1" customHeight="1"/>
    <row r="39041" ht="12.75" hidden="1" customHeight="1"/>
    <row r="39042" ht="12.75" hidden="1" customHeight="1"/>
    <row r="39043" ht="12.75" hidden="1" customHeight="1"/>
    <row r="39044" ht="12.75" hidden="1" customHeight="1"/>
    <row r="39045" ht="12.75" hidden="1" customHeight="1"/>
    <row r="39046" ht="12.75" hidden="1" customHeight="1"/>
    <row r="39047" ht="12.75" hidden="1" customHeight="1"/>
    <row r="39048" ht="12.75" hidden="1" customHeight="1"/>
    <row r="39049" ht="12.75" hidden="1" customHeight="1"/>
    <row r="39050" ht="12.75" hidden="1" customHeight="1"/>
    <row r="39051" ht="12.75" hidden="1" customHeight="1"/>
    <row r="39052" ht="12.75" hidden="1" customHeight="1"/>
    <row r="39053" ht="12.75" hidden="1" customHeight="1"/>
    <row r="39054" ht="12.75" hidden="1" customHeight="1"/>
    <row r="39055" ht="12.75" hidden="1" customHeight="1"/>
    <row r="39056" ht="12.75" hidden="1" customHeight="1"/>
    <row r="39057" ht="12.75" hidden="1" customHeight="1"/>
    <row r="39058" ht="12.75" hidden="1" customHeight="1"/>
    <row r="39059" ht="12.75" hidden="1" customHeight="1"/>
    <row r="39060" ht="12.75" hidden="1" customHeight="1"/>
    <row r="39061" ht="12.75" hidden="1" customHeight="1"/>
    <row r="39062" ht="12.75" hidden="1" customHeight="1"/>
    <row r="39063" ht="12.75" hidden="1" customHeight="1"/>
    <row r="39064" ht="12.75" hidden="1" customHeight="1"/>
    <row r="39065" ht="12.75" hidden="1" customHeight="1"/>
    <row r="39066" ht="12.75" hidden="1" customHeight="1"/>
    <row r="39067" ht="12.75" hidden="1" customHeight="1"/>
    <row r="39068" ht="12.75" hidden="1" customHeight="1"/>
    <row r="39069" ht="12.75" hidden="1" customHeight="1"/>
    <row r="39070" ht="12.75" hidden="1" customHeight="1"/>
    <row r="39071" ht="12.75" hidden="1" customHeight="1"/>
    <row r="39072" ht="12.75" hidden="1" customHeight="1"/>
    <row r="39073" ht="12.75" hidden="1" customHeight="1"/>
    <row r="39074" ht="12.75" hidden="1" customHeight="1"/>
    <row r="39075" ht="12.75" hidden="1" customHeight="1"/>
    <row r="39076" ht="12.75" hidden="1" customHeight="1"/>
    <row r="39077" ht="12.75" hidden="1" customHeight="1"/>
    <row r="39078" ht="12.75" hidden="1" customHeight="1"/>
    <row r="39079" ht="12.75" hidden="1" customHeight="1"/>
    <row r="39080" ht="12.75" hidden="1" customHeight="1"/>
    <row r="39081" ht="12.75" hidden="1" customHeight="1"/>
    <row r="39082" ht="12.75" hidden="1" customHeight="1"/>
    <row r="39083" ht="12.75" hidden="1" customHeight="1"/>
    <row r="39084" ht="12.75" hidden="1" customHeight="1"/>
    <row r="39085" ht="12.75" hidden="1" customHeight="1"/>
    <row r="39086" ht="12.75" hidden="1" customHeight="1"/>
    <row r="39087" ht="12.75" hidden="1" customHeight="1"/>
    <row r="39088" ht="12.75" hidden="1" customHeight="1"/>
    <row r="39089" ht="12.75" hidden="1" customHeight="1"/>
    <row r="39090" ht="12.75" hidden="1" customHeight="1"/>
    <row r="39091" ht="12.75" hidden="1" customHeight="1"/>
    <row r="39092" ht="12.75" hidden="1" customHeight="1"/>
    <row r="39093" ht="12.75" hidden="1" customHeight="1"/>
    <row r="39094" ht="12.75" hidden="1" customHeight="1"/>
    <row r="39095" ht="12.75" hidden="1" customHeight="1"/>
    <row r="39096" ht="12.75" hidden="1" customHeight="1"/>
    <row r="39097" ht="12.75" hidden="1" customHeight="1"/>
    <row r="39098" ht="12.75" hidden="1" customHeight="1"/>
    <row r="39099" ht="12.75" hidden="1" customHeight="1"/>
    <row r="39100" ht="12.75" hidden="1" customHeight="1"/>
    <row r="39101" ht="12.75" hidden="1" customHeight="1"/>
    <row r="39102" ht="12.75" hidden="1" customHeight="1"/>
    <row r="39103" ht="12.75" hidden="1" customHeight="1"/>
    <row r="39104" ht="12.75" hidden="1" customHeight="1"/>
    <row r="39105" ht="12.75" hidden="1" customHeight="1"/>
    <row r="39106" ht="12.75" hidden="1" customHeight="1"/>
    <row r="39107" ht="12.75" hidden="1" customHeight="1"/>
    <row r="39108" ht="12.75" hidden="1" customHeight="1"/>
    <row r="39109" ht="12.75" hidden="1" customHeight="1"/>
    <row r="39110" ht="12.75" hidden="1" customHeight="1"/>
    <row r="39111" ht="12.75" hidden="1" customHeight="1"/>
    <row r="39112" ht="12.75" hidden="1" customHeight="1"/>
    <row r="39113" ht="12.75" hidden="1" customHeight="1"/>
    <row r="39114" ht="12.75" hidden="1" customHeight="1"/>
    <row r="39115" ht="12.75" hidden="1" customHeight="1"/>
    <row r="39116" ht="12.75" hidden="1" customHeight="1"/>
    <row r="39117" ht="12.75" hidden="1" customHeight="1"/>
    <row r="39118" ht="12.75" hidden="1" customHeight="1"/>
    <row r="39119" ht="12.75" hidden="1" customHeight="1"/>
    <row r="39120" ht="12.75" hidden="1" customHeight="1"/>
    <row r="39121" ht="12.75" hidden="1" customHeight="1"/>
    <row r="39122" ht="12.75" hidden="1" customHeight="1"/>
    <row r="39123" ht="12.75" hidden="1" customHeight="1"/>
    <row r="39124" ht="12.75" hidden="1" customHeight="1"/>
    <row r="39125" ht="12.75" hidden="1" customHeight="1"/>
    <row r="39126" ht="12.75" hidden="1" customHeight="1"/>
    <row r="39127" ht="12.75" hidden="1" customHeight="1"/>
    <row r="39128" ht="12.75" hidden="1" customHeight="1"/>
    <row r="39129" ht="12.75" hidden="1" customHeight="1"/>
    <row r="39130" ht="12.75" hidden="1" customHeight="1"/>
    <row r="39131" ht="12.75" hidden="1" customHeight="1"/>
    <row r="39132" ht="12.75" hidden="1" customHeight="1"/>
    <row r="39133" ht="12.75" hidden="1" customHeight="1"/>
    <row r="39134" ht="12.75" hidden="1" customHeight="1"/>
    <row r="39135" ht="12.75" hidden="1" customHeight="1"/>
    <row r="39136" ht="12.75" hidden="1" customHeight="1"/>
    <row r="39137" ht="12.75" hidden="1" customHeight="1"/>
    <row r="39138" ht="12.75" hidden="1" customHeight="1"/>
    <row r="39139" ht="12.75" hidden="1" customHeight="1"/>
    <row r="39140" ht="12.75" hidden="1" customHeight="1"/>
    <row r="39141" ht="12.75" hidden="1" customHeight="1"/>
    <row r="39142" ht="12.75" hidden="1" customHeight="1"/>
    <row r="39143" ht="12.75" hidden="1" customHeight="1"/>
    <row r="39144" ht="12.75" hidden="1" customHeight="1"/>
    <row r="39145" ht="12.75" hidden="1" customHeight="1"/>
    <row r="39146" ht="12.75" hidden="1" customHeight="1"/>
    <row r="39147" ht="12.75" hidden="1" customHeight="1"/>
    <row r="39148" ht="12.75" hidden="1" customHeight="1"/>
    <row r="39149" ht="12.75" hidden="1" customHeight="1"/>
    <row r="39150" ht="12.75" hidden="1" customHeight="1"/>
    <row r="39151" ht="12.75" hidden="1" customHeight="1"/>
    <row r="39152" ht="12.75" hidden="1" customHeight="1"/>
    <row r="39153" ht="12.75" hidden="1" customHeight="1"/>
    <row r="39154" ht="12.75" hidden="1" customHeight="1"/>
    <row r="39155" ht="12.75" hidden="1" customHeight="1"/>
    <row r="39156" ht="12.75" hidden="1" customHeight="1"/>
    <row r="39157" ht="12.75" hidden="1" customHeight="1"/>
    <row r="39158" ht="12.75" hidden="1" customHeight="1"/>
    <row r="39159" ht="12.75" hidden="1" customHeight="1"/>
    <row r="39160" ht="12.75" hidden="1" customHeight="1"/>
    <row r="39161" ht="12.75" hidden="1" customHeight="1"/>
    <row r="39162" ht="12.75" hidden="1" customHeight="1"/>
    <row r="39163" ht="12.75" hidden="1" customHeight="1"/>
    <row r="39164" ht="12.75" hidden="1" customHeight="1"/>
    <row r="39165" ht="12.75" hidden="1" customHeight="1"/>
    <row r="39166" ht="12.75" hidden="1" customHeight="1"/>
    <row r="39167" ht="12.75" hidden="1" customHeight="1"/>
    <row r="39168" ht="12.75" hidden="1" customHeight="1"/>
    <row r="39169" ht="12.75" hidden="1" customHeight="1"/>
    <row r="39170" ht="12.75" hidden="1" customHeight="1"/>
    <row r="39171" ht="12.75" hidden="1" customHeight="1"/>
    <row r="39172" ht="12.75" hidden="1" customHeight="1"/>
    <row r="39173" ht="12.75" hidden="1" customHeight="1"/>
    <row r="39174" ht="12.75" hidden="1" customHeight="1"/>
    <row r="39175" ht="12.75" hidden="1" customHeight="1"/>
    <row r="39176" ht="12.75" hidden="1" customHeight="1"/>
    <row r="39177" ht="12.75" hidden="1" customHeight="1"/>
    <row r="39178" ht="12.75" hidden="1" customHeight="1"/>
    <row r="39179" ht="12.75" hidden="1" customHeight="1"/>
    <row r="39180" ht="12.75" hidden="1" customHeight="1"/>
    <row r="39181" ht="12.75" hidden="1" customHeight="1"/>
    <row r="39182" ht="12.75" hidden="1" customHeight="1"/>
    <row r="39183" ht="12.75" hidden="1" customHeight="1"/>
    <row r="39184" ht="12.75" hidden="1" customHeight="1"/>
    <row r="39185" ht="12.75" hidden="1" customHeight="1"/>
    <row r="39186" ht="12.75" hidden="1" customHeight="1"/>
    <row r="39187" ht="12.75" hidden="1" customHeight="1"/>
    <row r="39188" ht="12.75" hidden="1" customHeight="1"/>
    <row r="39189" ht="12.75" hidden="1" customHeight="1"/>
    <row r="39190" ht="12.75" hidden="1" customHeight="1"/>
    <row r="39191" ht="12.75" hidden="1" customHeight="1"/>
    <row r="39192" ht="12.75" hidden="1" customHeight="1"/>
    <row r="39193" ht="12.75" hidden="1" customHeight="1"/>
    <row r="39194" ht="12.75" hidden="1" customHeight="1"/>
    <row r="39195" ht="12.75" hidden="1" customHeight="1"/>
    <row r="39196" ht="12.75" hidden="1" customHeight="1"/>
    <row r="39197" ht="12.75" hidden="1" customHeight="1"/>
    <row r="39198" ht="12.75" hidden="1" customHeight="1"/>
    <row r="39199" ht="12.75" hidden="1" customHeight="1"/>
    <row r="39200" ht="12.75" hidden="1" customHeight="1"/>
    <row r="39201" ht="12.75" hidden="1" customHeight="1"/>
    <row r="39202" ht="12.75" hidden="1" customHeight="1"/>
    <row r="39203" ht="12.75" hidden="1" customHeight="1"/>
    <row r="39204" ht="12.75" hidden="1" customHeight="1"/>
    <row r="39205" ht="12.75" hidden="1" customHeight="1"/>
    <row r="39206" ht="12.75" hidden="1" customHeight="1"/>
    <row r="39207" ht="12.75" hidden="1" customHeight="1"/>
    <row r="39208" ht="12.75" hidden="1" customHeight="1"/>
    <row r="39209" ht="12.75" hidden="1" customHeight="1"/>
    <row r="39210" ht="12.75" hidden="1" customHeight="1"/>
    <row r="39211" ht="12.75" hidden="1" customHeight="1"/>
    <row r="39212" ht="12.75" hidden="1" customHeight="1"/>
    <row r="39213" ht="12.75" hidden="1" customHeight="1"/>
    <row r="39214" ht="12.75" hidden="1" customHeight="1"/>
    <row r="39215" ht="12.75" hidden="1" customHeight="1"/>
    <row r="39216" ht="12.75" hidden="1" customHeight="1"/>
    <row r="39217" ht="12.75" hidden="1" customHeight="1"/>
    <row r="39218" ht="12.75" hidden="1" customHeight="1"/>
    <row r="39219" ht="12.75" hidden="1" customHeight="1"/>
    <row r="39220" ht="12.75" hidden="1" customHeight="1"/>
    <row r="39221" ht="12.75" hidden="1" customHeight="1"/>
    <row r="39222" ht="12.75" hidden="1" customHeight="1"/>
    <row r="39223" ht="12.75" hidden="1" customHeight="1"/>
    <row r="39224" ht="12.75" hidden="1" customHeight="1"/>
    <row r="39225" ht="12.75" hidden="1" customHeight="1"/>
    <row r="39226" ht="12.75" hidden="1" customHeight="1"/>
    <row r="39227" ht="12.75" hidden="1" customHeight="1"/>
    <row r="39228" ht="12.75" hidden="1" customHeight="1"/>
    <row r="39229" ht="12.75" hidden="1" customHeight="1"/>
    <row r="39230" ht="12.75" hidden="1" customHeight="1"/>
    <row r="39231" ht="12.75" hidden="1" customHeight="1"/>
    <row r="39232" ht="12.75" hidden="1" customHeight="1"/>
    <row r="39233" ht="12.75" hidden="1" customHeight="1"/>
    <row r="39234" ht="12.75" hidden="1" customHeight="1"/>
    <row r="39235" ht="12.75" hidden="1" customHeight="1"/>
    <row r="39236" ht="12.75" hidden="1" customHeight="1"/>
    <row r="39237" ht="12.75" hidden="1" customHeight="1"/>
    <row r="39238" ht="12.75" hidden="1" customHeight="1"/>
    <row r="39239" ht="12.75" hidden="1" customHeight="1"/>
    <row r="39240" ht="12.75" hidden="1" customHeight="1"/>
    <row r="39241" ht="12.75" hidden="1" customHeight="1"/>
    <row r="39242" ht="12.75" hidden="1" customHeight="1"/>
    <row r="39243" ht="12.75" hidden="1" customHeight="1"/>
    <row r="39244" ht="12.75" hidden="1" customHeight="1"/>
    <row r="39245" ht="12.75" hidden="1" customHeight="1"/>
    <row r="39246" ht="12.75" hidden="1" customHeight="1"/>
    <row r="39247" ht="12.75" hidden="1" customHeight="1"/>
    <row r="39248" ht="12.75" hidden="1" customHeight="1"/>
    <row r="39249" ht="12.75" hidden="1" customHeight="1"/>
    <row r="39250" ht="12.75" hidden="1" customHeight="1"/>
    <row r="39251" ht="12.75" hidden="1" customHeight="1"/>
    <row r="39252" ht="12.75" hidden="1" customHeight="1"/>
    <row r="39253" ht="12.75" hidden="1" customHeight="1"/>
    <row r="39254" ht="12.75" hidden="1" customHeight="1"/>
    <row r="39255" ht="12.75" hidden="1" customHeight="1"/>
    <row r="39256" ht="12.75" hidden="1" customHeight="1"/>
    <row r="39257" ht="12.75" hidden="1" customHeight="1"/>
    <row r="39258" ht="12.75" hidden="1" customHeight="1"/>
    <row r="39259" ht="12.75" hidden="1" customHeight="1"/>
    <row r="39260" ht="12.75" hidden="1" customHeight="1"/>
    <row r="39261" ht="12.75" hidden="1" customHeight="1"/>
    <row r="39262" ht="12.75" hidden="1" customHeight="1"/>
    <row r="39263" ht="12.75" hidden="1" customHeight="1"/>
    <row r="39264" ht="12.75" hidden="1" customHeight="1"/>
    <row r="39265" ht="12.75" hidden="1" customHeight="1"/>
    <row r="39266" ht="12.75" hidden="1" customHeight="1"/>
    <row r="39267" ht="12.75" hidden="1" customHeight="1"/>
    <row r="39268" ht="12.75" hidden="1" customHeight="1"/>
    <row r="39269" ht="12.75" hidden="1" customHeight="1"/>
    <row r="39270" ht="12.75" hidden="1" customHeight="1"/>
    <row r="39271" ht="12.75" hidden="1" customHeight="1"/>
    <row r="39272" ht="12.75" hidden="1" customHeight="1"/>
    <row r="39273" ht="12.75" hidden="1" customHeight="1"/>
    <row r="39274" ht="12.75" hidden="1" customHeight="1"/>
    <row r="39275" ht="12.75" hidden="1" customHeight="1"/>
    <row r="39276" ht="12.75" hidden="1" customHeight="1"/>
    <row r="39277" ht="12.75" hidden="1" customHeight="1"/>
    <row r="39278" ht="12.75" hidden="1" customHeight="1"/>
    <row r="39279" ht="12.75" hidden="1" customHeight="1"/>
    <row r="39280" ht="12.75" hidden="1" customHeight="1"/>
    <row r="39281" ht="12.75" hidden="1" customHeight="1"/>
    <row r="39282" ht="12.75" hidden="1" customHeight="1"/>
    <row r="39283" ht="12.75" hidden="1" customHeight="1"/>
    <row r="39284" ht="12.75" hidden="1" customHeight="1"/>
    <row r="39285" ht="12.75" hidden="1" customHeight="1"/>
    <row r="39286" ht="12.75" hidden="1" customHeight="1"/>
    <row r="39287" ht="12.75" hidden="1" customHeight="1"/>
    <row r="39288" ht="12.75" hidden="1" customHeight="1"/>
    <row r="39289" ht="12.75" hidden="1" customHeight="1"/>
    <row r="39290" ht="12.75" hidden="1" customHeight="1"/>
    <row r="39291" ht="12.75" hidden="1" customHeight="1"/>
    <row r="39292" ht="12.75" hidden="1" customHeight="1"/>
    <row r="39293" ht="12.75" hidden="1" customHeight="1"/>
    <row r="39294" ht="12.75" hidden="1" customHeight="1"/>
    <row r="39295" ht="12.75" hidden="1" customHeight="1"/>
    <row r="39296" ht="12.75" hidden="1" customHeight="1"/>
    <row r="39297" ht="12.75" hidden="1" customHeight="1"/>
    <row r="39298" ht="12.75" hidden="1" customHeight="1"/>
    <row r="39299" ht="12.75" hidden="1" customHeight="1"/>
    <row r="39300" ht="12.75" hidden="1" customHeight="1"/>
    <row r="39301" ht="12.75" hidden="1" customHeight="1"/>
    <row r="39302" ht="12.75" hidden="1" customHeight="1"/>
    <row r="39303" ht="12.75" hidden="1" customHeight="1"/>
    <row r="39304" ht="12.75" hidden="1" customHeight="1"/>
    <row r="39305" ht="12.75" hidden="1" customHeight="1"/>
    <row r="39306" ht="12.75" hidden="1" customHeight="1"/>
    <row r="39307" ht="12.75" hidden="1" customHeight="1"/>
    <row r="39308" ht="12.75" hidden="1" customHeight="1"/>
    <row r="39309" ht="12.75" hidden="1" customHeight="1"/>
    <row r="39310" ht="12.75" hidden="1" customHeight="1"/>
    <row r="39311" ht="12.75" hidden="1" customHeight="1"/>
    <row r="39312" ht="12.75" hidden="1" customHeight="1"/>
    <row r="39313" ht="12.75" hidden="1" customHeight="1"/>
    <row r="39314" ht="12.75" hidden="1" customHeight="1"/>
    <row r="39315" ht="12.75" hidden="1" customHeight="1"/>
    <row r="39316" ht="12.75" hidden="1" customHeight="1"/>
    <row r="39317" ht="12.75" hidden="1" customHeight="1"/>
    <row r="39318" ht="12.75" hidden="1" customHeight="1"/>
    <row r="39319" ht="12.75" hidden="1" customHeight="1"/>
    <row r="39320" ht="12.75" hidden="1" customHeight="1"/>
    <row r="39321" ht="12.75" hidden="1" customHeight="1"/>
    <row r="39322" ht="12.75" hidden="1" customHeight="1"/>
    <row r="39323" ht="12.75" hidden="1" customHeight="1"/>
    <row r="39324" ht="12.75" hidden="1" customHeight="1"/>
    <row r="39325" ht="12.75" hidden="1" customHeight="1"/>
    <row r="39326" ht="12.75" hidden="1" customHeight="1"/>
    <row r="39327" ht="12.75" hidden="1" customHeight="1"/>
    <row r="39328" ht="12.75" hidden="1" customHeight="1"/>
    <row r="39329" ht="12.75" hidden="1" customHeight="1"/>
    <row r="39330" ht="12.75" hidden="1" customHeight="1"/>
    <row r="39331" ht="12.75" hidden="1" customHeight="1"/>
    <row r="39332" ht="12.75" hidden="1" customHeight="1"/>
    <row r="39333" ht="12.75" hidden="1" customHeight="1"/>
    <row r="39334" ht="12.75" hidden="1" customHeight="1"/>
    <row r="39335" ht="12.75" hidden="1" customHeight="1"/>
    <row r="39336" ht="12.75" hidden="1" customHeight="1"/>
    <row r="39337" ht="12.75" hidden="1" customHeight="1"/>
    <row r="39338" ht="12.75" hidden="1" customHeight="1"/>
    <row r="39339" ht="12.75" hidden="1" customHeight="1"/>
    <row r="39340" ht="12.75" hidden="1" customHeight="1"/>
    <row r="39341" ht="12.75" hidden="1" customHeight="1"/>
    <row r="39342" ht="12.75" hidden="1" customHeight="1"/>
    <row r="39343" ht="12.75" hidden="1" customHeight="1"/>
    <row r="39344" ht="12.75" hidden="1" customHeight="1"/>
    <row r="39345" ht="12.75" hidden="1" customHeight="1"/>
    <row r="39346" ht="12.75" hidden="1" customHeight="1"/>
    <row r="39347" ht="12.75" hidden="1" customHeight="1"/>
    <row r="39348" ht="12.75" hidden="1" customHeight="1"/>
    <row r="39349" ht="12.75" hidden="1" customHeight="1"/>
    <row r="39350" ht="12.75" hidden="1" customHeight="1"/>
    <row r="39351" ht="12.75" hidden="1" customHeight="1"/>
    <row r="39352" ht="12.75" hidden="1" customHeight="1"/>
    <row r="39353" ht="12.75" hidden="1" customHeight="1"/>
    <row r="39354" ht="12.75" hidden="1" customHeight="1"/>
    <row r="39355" ht="12.75" hidden="1" customHeight="1"/>
    <row r="39356" ht="12.75" hidden="1" customHeight="1"/>
    <row r="39357" ht="12.75" hidden="1" customHeight="1"/>
    <row r="39358" ht="12.75" hidden="1" customHeight="1"/>
    <row r="39359" ht="12.75" hidden="1" customHeight="1"/>
    <row r="39360" ht="12.75" hidden="1" customHeight="1"/>
    <row r="39361" ht="12.75" hidden="1" customHeight="1"/>
    <row r="39362" ht="12.75" hidden="1" customHeight="1"/>
    <row r="39363" ht="12.75" hidden="1" customHeight="1"/>
    <row r="39364" ht="12.75" hidden="1" customHeight="1"/>
    <row r="39365" ht="12.75" hidden="1" customHeight="1"/>
    <row r="39366" ht="12.75" hidden="1" customHeight="1"/>
    <row r="39367" ht="12.75" hidden="1" customHeight="1"/>
    <row r="39368" ht="12.75" hidden="1" customHeight="1"/>
    <row r="39369" ht="12.75" hidden="1" customHeight="1"/>
    <row r="39370" ht="12.75" hidden="1" customHeight="1"/>
    <row r="39371" ht="12.75" hidden="1" customHeight="1"/>
    <row r="39372" ht="12.75" hidden="1" customHeight="1"/>
    <row r="39373" ht="12.75" hidden="1" customHeight="1"/>
    <row r="39374" ht="12.75" hidden="1" customHeight="1"/>
    <row r="39375" ht="12.75" hidden="1" customHeight="1"/>
    <row r="39376" ht="12.75" hidden="1" customHeight="1"/>
    <row r="39377" ht="12.75" hidden="1" customHeight="1"/>
    <row r="39378" ht="12.75" hidden="1" customHeight="1"/>
    <row r="39379" ht="12.75" hidden="1" customHeight="1"/>
    <row r="39380" ht="12.75" hidden="1" customHeight="1"/>
    <row r="39381" ht="12.75" hidden="1" customHeight="1"/>
    <row r="39382" ht="12.75" hidden="1" customHeight="1"/>
    <row r="39383" ht="12.75" hidden="1" customHeight="1"/>
    <row r="39384" ht="12.75" hidden="1" customHeight="1"/>
    <row r="39385" ht="12.75" hidden="1" customHeight="1"/>
    <row r="39386" ht="12.75" hidden="1" customHeight="1"/>
    <row r="39387" ht="12.75" hidden="1" customHeight="1"/>
    <row r="39388" ht="12.75" hidden="1" customHeight="1"/>
    <row r="39389" ht="12.75" hidden="1" customHeight="1"/>
    <row r="39390" ht="12.75" hidden="1" customHeight="1"/>
    <row r="39391" ht="12.75" hidden="1" customHeight="1"/>
    <row r="39392" ht="12.75" hidden="1" customHeight="1"/>
    <row r="39393" ht="12.75" hidden="1" customHeight="1"/>
    <row r="39394" ht="12.75" hidden="1" customHeight="1"/>
    <row r="39395" ht="12.75" hidden="1" customHeight="1"/>
    <row r="39396" ht="12.75" hidden="1" customHeight="1"/>
    <row r="39397" ht="12.75" hidden="1" customHeight="1"/>
    <row r="39398" ht="12.75" hidden="1" customHeight="1"/>
    <row r="39399" ht="12.75" hidden="1" customHeight="1"/>
    <row r="39400" ht="12.75" hidden="1" customHeight="1"/>
    <row r="39401" ht="12.75" hidden="1" customHeight="1"/>
    <row r="39402" ht="12.75" hidden="1" customHeight="1"/>
    <row r="39403" ht="12.75" hidden="1" customHeight="1"/>
    <row r="39404" ht="12.75" hidden="1" customHeight="1"/>
    <row r="39405" ht="12.75" hidden="1" customHeight="1"/>
    <row r="39406" ht="12.75" hidden="1" customHeight="1"/>
    <row r="39407" ht="12.75" hidden="1" customHeight="1"/>
    <row r="39408" ht="12.75" hidden="1" customHeight="1"/>
    <row r="39409" ht="12.75" hidden="1" customHeight="1"/>
    <row r="39410" ht="12.75" hidden="1" customHeight="1"/>
    <row r="39411" ht="12.75" hidden="1" customHeight="1"/>
    <row r="39412" ht="12.75" hidden="1" customHeight="1"/>
    <row r="39413" ht="12.75" hidden="1" customHeight="1"/>
    <row r="39414" ht="12.75" hidden="1" customHeight="1"/>
    <row r="39415" ht="12.75" hidden="1" customHeight="1"/>
    <row r="39416" ht="12.75" hidden="1" customHeight="1"/>
    <row r="39417" ht="12.75" hidden="1" customHeight="1"/>
    <row r="39418" ht="12.75" hidden="1" customHeight="1"/>
    <row r="39419" ht="12.75" hidden="1" customHeight="1"/>
    <row r="39420" ht="12.75" hidden="1" customHeight="1"/>
    <row r="39421" ht="12.75" hidden="1" customHeight="1"/>
    <row r="39422" ht="12.75" hidden="1" customHeight="1"/>
    <row r="39423" ht="12.75" hidden="1" customHeight="1"/>
    <row r="39424" ht="12.75" hidden="1" customHeight="1"/>
    <row r="39425" ht="12.75" hidden="1" customHeight="1"/>
    <row r="39426" ht="12.75" hidden="1" customHeight="1"/>
    <row r="39427" ht="12.75" hidden="1" customHeight="1"/>
    <row r="39428" ht="12.75" hidden="1" customHeight="1"/>
    <row r="39429" ht="12.75" hidden="1" customHeight="1"/>
    <row r="39430" ht="12.75" hidden="1" customHeight="1"/>
    <row r="39431" ht="12.75" hidden="1" customHeight="1"/>
    <row r="39432" ht="12.75" hidden="1" customHeight="1"/>
    <row r="39433" ht="12.75" hidden="1" customHeight="1"/>
    <row r="39434" ht="12.75" hidden="1" customHeight="1"/>
    <row r="39435" ht="12.75" hidden="1" customHeight="1"/>
    <row r="39436" ht="12.75" hidden="1" customHeight="1"/>
    <row r="39437" ht="12.75" hidden="1" customHeight="1"/>
    <row r="39438" ht="12.75" hidden="1" customHeight="1"/>
    <row r="39439" ht="12.75" hidden="1" customHeight="1"/>
    <row r="39440" ht="12.75" hidden="1" customHeight="1"/>
    <row r="39441" ht="12.75" hidden="1" customHeight="1"/>
    <row r="39442" ht="12.75" hidden="1" customHeight="1"/>
    <row r="39443" ht="12.75" hidden="1" customHeight="1"/>
    <row r="39444" ht="12.75" hidden="1" customHeight="1"/>
    <row r="39445" ht="12.75" hidden="1" customHeight="1"/>
    <row r="39446" ht="12.75" hidden="1" customHeight="1"/>
    <row r="39447" ht="12.75" hidden="1" customHeight="1"/>
    <row r="39448" ht="12.75" hidden="1" customHeight="1"/>
    <row r="39449" ht="12.75" hidden="1" customHeight="1"/>
    <row r="39450" ht="12.75" hidden="1" customHeight="1"/>
    <row r="39451" ht="12.75" hidden="1" customHeight="1"/>
    <row r="39452" ht="12.75" hidden="1" customHeight="1"/>
    <row r="39453" ht="12.75" hidden="1" customHeight="1"/>
    <row r="39454" ht="12.75" hidden="1" customHeight="1"/>
    <row r="39455" ht="12.75" hidden="1" customHeight="1"/>
    <row r="39456" ht="12.75" hidden="1" customHeight="1"/>
    <row r="39457" ht="12.75" hidden="1" customHeight="1"/>
    <row r="39458" ht="12.75" hidden="1" customHeight="1"/>
    <row r="39459" ht="12.75" hidden="1" customHeight="1"/>
    <row r="39460" ht="12.75" hidden="1" customHeight="1"/>
    <row r="39461" ht="12.75" hidden="1" customHeight="1"/>
    <row r="39462" ht="12.75" hidden="1" customHeight="1"/>
    <row r="39463" ht="12.75" hidden="1" customHeight="1"/>
    <row r="39464" ht="12.75" hidden="1" customHeight="1"/>
    <row r="39465" ht="12.75" hidden="1" customHeight="1"/>
    <row r="39466" ht="12.75" hidden="1" customHeight="1"/>
    <row r="39467" ht="12.75" hidden="1" customHeight="1"/>
    <row r="39468" ht="12.75" hidden="1" customHeight="1"/>
    <row r="39469" ht="12.75" hidden="1" customHeight="1"/>
    <row r="39470" ht="12.75" hidden="1" customHeight="1"/>
    <row r="39471" ht="12.75" hidden="1" customHeight="1"/>
    <row r="39472" ht="12.75" hidden="1" customHeight="1"/>
    <row r="39473" ht="12.75" hidden="1" customHeight="1"/>
    <row r="39474" ht="12.75" hidden="1" customHeight="1"/>
    <row r="39475" ht="12.75" hidden="1" customHeight="1"/>
    <row r="39476" ht="12.75" hidden="1" customHeight="1"/>
    <row r="39477" ht="12.75" hidden="1" customHeight="1"/>
    <row r="39478" ht="12.75" hidden="1" customHeight="1"/>
    <row r="39479" ht="12.75" hidden="1" customHeight="1"/>
    <row r="39480" ht="12.75" hidden="1" customHeight="1"/>
    <row r="39481" ht="12.75" hidden="1" customHeight="1"/>
    <row r="39482" ht="12.75" hidden="1" customHeight="1"/>
    <row r="39483" ht="12.75" hidden="1" customHeight="1"/>
    <row r="39484" ht="12.75" hidden="1" customHeight="1"/>
    <row r="39485" ht="12.75" hidden="1" customHeight="1"/>
    <row r="39486" ht="12.75" hidden="1" customHeight="1"/>
    <row r="39487" ht="12.75" hidden="1" customHeight="1"/>
    <row r="39488" ht="12.75" hidden="1" customHeight="1"/>
    <row r="39489" ht="12.75" hidden="1" customHeight="1"/>
    <row r="39490" ht="12.75" hidden="1" customHeight="1"/>
    <row r="39491" ht="12.75" hidden="1" customHeight="1"/>
    <row r="39492" ht="12.75" hidden="1" customHeight="1"/>
    <row r="39493" ht="12.75" hidden="1" customHeight="1"/>
    <row r="39494" ht="12.75" hidden="1" customHeight="1"/>
    <row r="39495" ht="12.75" hidden="1" customHeight="1"/>
    <row r="39496" ht="12.75" hidden="1" customHeight="1"/>
    <row r="39497" ht="12.75" hidden="1" customHeight="1"/>
    <row r="39498" ht="12.75" hidden="1" customHeight="1"/>
    <row r="39499" ht="12.75" hidden="1" customHeight="1"/>
    <row r="39500" ht="12.75" hidden="1" customHeight="1"/>
    <row r="39501" ht="12.75" hidden="1" customHeight="1"/>
    <row r="39502" ht="12.75" hidden="1" customHeight="1"/>
    <row r="39503" ht="12.75" hidden="1" customHeight="1"/>
    <row r="39504" ht="12.75" hidden="1" customHeight="1"/>
    <row r="39505" ht="12.75" hidden="1" customHeight="1"/>
    <row r="39506" ht="12.75" hidden="1" customHeight="1"/>
    <row r="39507" ht="12.75" hidden="1" customHeight="1"/>
    <row r="39508" ht="12.75" hidden="1" customHeight="1"/>
    <row r="39509" ht="12.75" hidden="1" customHeight="1"/>
    <row r="39510" ht="12.75" hidden="1" customHeight="1"/>
    <row r="39511" ht="12.75" hidden="1" customHeight="1"/>
    <row r="39512" ht="12.75" hidden="1" customHeight="1"/>
    <row r="39513" ht="12.75" hidden="1" customHeight="1"/>
    <row r="39514" ht="12.75" hidden="1" customHeight="1"/>
    <row r="39515" ht="12.75" hidden="1" customHeight="1"/>
    <row r="39516" ht="12.75" hidden="1" customHeight="1"/>
    <row r="39517" ht="12.75" hidden="1" customHeight="1"/>
    <row r="39518" ht="12.75" hidden="1" customHeight="1"/>
    <row r="39519" ht="12.75" hidden="1" customHeight="1"/>
    <row r="39520" ht="12.75" hidden="1" customHeight="1"/>
    <row r="39521" ht="12.75" hidden="1" customHeight="1"/>
    <row r="39522" ht="12.75" hidden="1" customHeight="1"/>
    <row r="39523" ht="12.75" hidden="1" customHeight="1"/>
    <row r="39524" ht="12.75" hidden="1" customHeight="1"/>
    <row r="39525" ht="12.75" hidden="1" customHeight="1"/>
    <row r="39526" ht="12.75" hidden="1" customHeight="1"/>
    <row r="39527" ht="12.75" hidden="1" customHeight="1"/>
    <row r="39528" ht="12.75" hidden="1" customHeight="1"/>
    <row r="39529" ht="12.75" hidden="1" customHeight="1"/>
    <row r="39530" ht="12.75" hidden="1" customHeight="1"/>
    <row r="39531" ht="12.75" hidden="1" customHeight="1"/>
    <row r="39532" ht="12.75" hidden="1" customHeight="1"/>
    <row r="39533" ht="12.75" hidden="1" customHeight="1"/>
    <row r="39534" ht="12.75" hidden="1" customHeight="1"/>
    <row r="39535" ht="12.75" hidden="1" customHeight="1"/>
    <row r="39536" ht="12.75" hidden="1" customHeight="1"/>
    <row r="39537" ht="12.75" hidden="1" customHeight="1"/>
    <row r="39538" ht="12.75" hidden="1" customHeight="1"/>
    <row r="39539" ht="12.75" hidden="1" customHeight="1"/>
    <row r="39540" ht="12.75" hidden="1" customHeight="1"/>
    <row r="39541" ht="12.75" hidden="1" customHeight="1"/>
    <row r="39542" ht="12.75" hidden="1" customHeight="1"/>
    <row r="39543" ht="12.75" hidden="1" customHeight="1"/>
    <row r="39544" ht="12.75" hidden="1" customHeight="1"/>
    <row r="39545" ht="12.75" hidden="1" customHeight="1"/>
    <row r="39546" ht="12.75" hidden="1" customHeight="1"/>
    <row r="39547" ht="12.75" hidden="1" customHeight="1"/>
    <row r="39548" ht="12.75" hidden="1" customHeight="1"/>
    <row r="39549" ht="12.75" hidden="1" customHeight="1"/>
    <row r="39550" ht="12.75" hidden="1" customHeight="1"/>
    <row r="39551" ht="12.75" hidden="1" customHeight="1"/>
    <row r="39552" ht="12.75" hidden="1" customHeight="1"/>
    <row r="39553" ht="12.75" hidden="1" customHeight="1"/>
    <row r="39554" ht="12.75" hidden="1" customHeight="1"/>
    <row r="39555" ht="12.75" hidden="1" customHeight="1"/>
    <row r="39556" ht="12.75" hidden="1" customHeight="1"/>
    <row r="39557" ht="12.75" hidden="1" customHeight="1"/>
    <row r="39558" ht="12.75" hidden="1" customHeight="1"/>
    <row r="39559" ht="12.75" hidden="1" customHeight="1"/>
    <row r="39560" ht="12.75" hidden="1" customHeight="1"/>
    <row r="39561" ht="12.75" hidden="1" customHeight="1"/>
    <row r="39562" ht="12.75" hidden="1" customHeight="1"/>
    <row r="39563" ht="12.75" hidden="1" customHeight="1"/>
    <row r="39564" ht="12.75" hidden="1" customHeight="1"/>
    <row r="39565" ht="12.75" hidden="1" customHeight="1"/>
    <row r="39566" ht="12.75" hidden="1" customHeight="1"/>
    <row r="39567" ht="12.75" hidden="1" customHeight="1"/>
    <row r="39568" ht="12.75" hidden="1" customHeight="1"/>
    <row r="39569" ht="12.75" hidden="1" customHeight="1"/>
    <row r="39570" ht="12.75" hidden="1" customHeight="1"/>
    <row r="39571" ht="12.75" hidden="1" customHeight="1"/>
    <row r="39572" ht="12.75" hidden="1" customHeight="1"/>
    <row r="39573" ht="12.75" hidden="1" customHeight="1"/>
    <row r="39574" ht="12.75" hidden="1" customHeight="1"/>
    <row r="39575" ht="12.75" hidden="1" customHeight="1"/>
    <row r="39576" ht="12.75" hidden="1" customHeight="1"/>
    <row r="39577" ht="12.75" hidden="1" customHeight="1"/>
    <row r="39578" ht="12.75" hidden="1" customHeight="1"/>
    <row r="39579" ht="12.75" hidden="1" customHeight="1"/>
    <row r="39580" ht="12.75" hidden="1" customHeight="1"/>
    <row r="39581" ht="12.75" hidden="1" customHeight="1"/>
    <row r="39582" ht="12.75" hidden="1" customHeight="1"/>
    <row r="39583" ht="12.75" hidden="1" customHeight="1"/>
    <row r="39584" ht="12.75" hidden="1" customHeight="1"/>
    <row r="39585" ht="12.75" hidden="1" customHeight="1"/>
    <row r="39586" ht="12.75" hidden="1" customHeight="1"/>
    <row r="39587" ht="12.75" hidden="1" customHeight="1"/>
    <row r="39588" ht="12.75" hidden="1" customHeight="1"/>
    <row r="39589" ht="12.75" hidden="1" customHeight="1"/>
    <row r="39590" ht="12.75" hidden="1" customHeight="1"/>
    <row r="39591" ht="12.75" hidden="1" customHeight="1"/>
    <row r="39592" ht="12.75" hidden="1" customHeight="1"/>
    <row r="39593" ht="12.75" hidden="1" customHeight="1"/>
    <row r="39594" ht="12.75" hidden="1" customHeight="1"/>
    <row r="39595" ht="12.75" hidden="1" customHeight="1"/>
    <row r="39596" ht="12.75" hidden="1" customHeight="1"/>
    <row r="39597" ht="12.75" hidden="1" customHeight="1"/>
    <row r="39598" ht="12.75" hidden="1" customHeight="1"/>
    <row r="39599" ht="12.75" hidden="1" customHeight="1"/>
    <row r="39600" ht="12.75" hidden="1" customHeight="1"/>
    <row r="39601" ht="12.75" hidden="1" customHeight="1"/>
    <row r="39602" ht="12.75" hidden="1" customHeight="1"/>
    <row r="39603" ht="12.75" hidden="1" customHeight="1"/>
    <row r="39604" ht="12.75" hidden="1" customHeight="1"/>
    <row r="39605" ht="12.75" hidden="1" customHeight="1"/>
    <row r="39606" ht="12.75" hidden="1" customHeight="1"/>
    <row r="39607" ht="12.75" hidden="1" customHeight="1"/>
    <row r="39608" ht="12.75" hidden="1" customHeight="1"/>
    <row r="39609" ht="12.75" hidden="1" customHeight="1"/>
    <row r="39610" ht="12.75" hidden="1" customHeight="1"/>
    <row r="39611" ht="12.75" hidden="1" customHeight="1"/>
    <row r="39612" ht="12.75" hidden="1" customHeight="1"/>
    <row r="39613" ht="12.75" hidden="1" customHeight="1"/>
    <row r="39614" ht="12.75" hidden="1" customHeight="1"/>
    <row r="39615" ht="12.75" hidden="1" customHeight="1"/>
    <row r="39616" ht="12.75" hidden="1" customHeight="1"/>
    <row r="39617" ht="12.75" hidden="1" customHeight="1"/>
    <row r="39618" ht="12.75" hidden="1" customHeight="1"/>
    <row r="39619" ht="12.75" hidden="1" customHeight="1"/>
    <row r="39620" ht="12.75" hidden="1" customHeight="1"/>
    <row r="39621" ht="12.75" hidden="1" customHeight="1"/>
    <row r="39622" ht="12.75" hidden="1" customHeight="1"/>
    <row r="39623" ht="12.75" hidden="1" customHeight="1"/>
    <row r="39624" ht="12.75" hidden="1" customHeight="1"/>
    <row r="39625" ht="12.75" hidden="1" customHeight="1"/>
    <row r="39626" ht="12.75" hidden="1" customHeight="1"/>
    <row r="39627" ht="12.75" hidden="1" customHeight="1"/>
    <row r="39628" ht="12.75" hidden="1" customHeight="1"/>
    <row r="39629" ht="12.75" hidden="1" customHeight="1"/>
    <row r="39630" ht="12.75" hidden="1" customHeight="1"/>
    <row r="39631" ht="12.75" hidden="1" customHeight="1"/>
    <row r="39632" ht="12.75" hidden="1" customHeight="1"/>
    <row r="39633" ht="12.75" hidden="1" customHeight="1"/>
    <row r="39634" ht="12.75" hidden="1" customHeight="1"/>
    <row r="39635" ht="12.75" hidden="1" customHeight="1"/>
    <row r="39636" ht="12.75" hidden="1" customHeight="1"/>
    <row r="39637" ht="12.75" hidden="1" customHeight="1"/>
    <row r="39638" ht="12.75" hidden="1" customHeight="1"/>
    <row r="39639" ht="12.75" hidden="1" customHeight="1"/>
    <row r="39640" ht="12.75" hidden="1" customHeight="1"/>
    <row r="39641" ht="12.75" hidden="1" customHeight="1"/>
    <row r="39642" ht="12.75" hidden="1" customHeight="1"/>
    <row r="39643" ht="12.75" hidden="1" customHeight="1"/>
    <row r="39644" ht="12.75" hidden="1" customHeight="1"/>
    <row r="39645" ht="12.75" hidden="1" customHeight="1"/>
    <row r="39646" ht="12.75" hidden="1" customHeight="1"/>
    <row r="39647" ht="12.75" hidden="1" customHeight="1"/>
    <row r="39648" ht="12.75" hidden="1" customHeight="1"/>
    <row r="39649" ht="12.75" hidden="1" customHeight="1"/>
    <row r="39650" ht="12.75" hidden="1" customHeight="1"/>
    <row r="39651" ht="12.75" hidden="1" customHeight="1"/>
    <row r="39652" ht="12.75" hidden="1" customHeight="1"/>
    <row r="39653" ht="12.75" hidden="1" customHeight="1"/>
    <row r="39654" ht="12.75" hidden="1" customHeight="1"/>
    <row r="39655" ht="12.75" hidden="1" customHeight="1"/>
    <row r="39656" ht="12.75" hidden="1" customHeight="1"/>
    <row r="39657" ht="12.75" hidden="1" customHeight="1"/>
    <row r="39658" ht="12.75" hidden="1" customHeight="1"/>
    <row r="39659" ht="12.75" hidden="1" customHeight="1"/>
    <row r="39660" ht="12.75" hidden="1" customHeight="1"/>
    <row r="39661" ht="12.75" hidden="1" customHeight="1"/>
    <row r="39662" ht="12.75" hidden="1" customHeight="1"/>
    <row r="39663" ht="12.75" hidden="1" customHeight="1"/>
    <row r="39664" ht="12.75" hidden="1" customHeight="1"/>
    <row r="39665" ht="12.75" hidden="1" customHeight="1"/>
    <row r="39666" ht="12.75" hidden="1" customHeight="1"/>
    <row r="39667" ht="12.75" hidden="1" customHeight="1"/>
    <row r="39668" ht="12.75" hidden="1" customHeight="1"/>
    <row r="39669" ht="12.75" hidden="1" customHeight="1"/>
    <row r="39670" ht="12.75" hidden="1" customHeight="1"/>
    <row r="39671" ht="12.75" hidden="1" customHeight="1"/>
    <row r="39672" ht="12.75" hidden="1" customHeight="1"/>
    <row r="39673" ht="12.75" hidden="1" customHeight="1"/>
    <row r="39674" ht="12.75" hidden="1" customHeight="1"/>
    <row r="39675" ht="12.75" hidden="1" customHeight="1"/>
    <row r="39676" ht="12.75" hidden="1" customHeight="1"/>
    <row r="39677" ht="12.75" hidden="1" customHeight="1"/>
    <row r="39678" ht="12.75" hidden="1" customHeight="1"/>
    <row r="39679" ht="12.75" hidden="1" customHeight="1"/>
    <row r="39680" ht="12.75" hidden="1" customHeight="1"/>
    <row r="39681" ht="12.75" hidden="1" customHeight="1"/>
    <row r="39682" ht="12.75" hidden="1" customHeight="1"/>
    <row r="39683" ht="12.75" hidden="1" customHeight="1"/>
    <row r="39684" ht="12.75" hidden="1" customHeight="1"/>
    <row r="39685" ht="12.75" hidden="1" customHeight="1"/>
    <row r="39686" ht="12.75" hidden="1" customHeight="1"/>
    <row r="39687" ht="12.75" hidden="1" customHeight="1"/>
    <row r="39688" ht="12.75" hidden="1" customHeight="1"/>
    <row r="39689" ht="12.75" hidden="1" customHeight="1"/>
    <row r="39690" ht="12.75" hidden="1" customHeight="1"/>
    <row r="39691" ht="12.75" hidden="1" customHeight="1"/>
    <row r="39692" ht="12.75" hidden="1" customHeight="1"/>
    <row r="39693" ht="12.75" hidden="1" customHeight="1"/>
    <row r="39694" ht="12.75" hidden="1" customHeight="1"/>
    <row r="39695" ht="12.75" hidden="1" customHeight="1"/>
    <row r="39696" ht="12.75" hidden="1" customHeight="1"/>
    <row r="39697" ht="12.75" hidden="1" customHeight="1"/>
    <row r="39698" ht="12.75" hidden="1" customHeight="1"/>
    <row r="39699" ht="12.75" hidden="1" customHeight="1"/>
    <row r="39700" ht="12.75" hidden="1" customHeight="1"/>
    <row r="39701" ht="12.75" hidden="1" customHeight="1"/>
    <row r="39702" ht="12.75" hidden="1" customHeight="1"/>
    <row r="39703" ht="12.75" hidden="1" customHeight="1"/>
    <row r="39704" ht="12.75" hidden="1" customHeight="1"/>
    <row r="39705" ht="12.75" hidden="1" customHeight="1"/>
    <row r="39706" ht="12.75" hidden="1" customHeight="1"/>
    <row r="39707" ht="12.75" hidden="1" customHeight="1"/>
    <row r="39708" ht="12.75" hidden="1" customHeight="1"/>
    <row r="39709" ht="12.75" hidden="1" customHeight="1"/>
    <row r="39710" ht="12.75" hidden="1" customHeight="1"/>
    <row r="39711" ht="12.75" hidden="1" customHeight="1"/>
    <row r="39712" ht="12.75" hidden="1" customHeight="1"/>
    <row r="39713" ht="12.75" hidden="1" customHeight="1"/>
    <row r="39714" ht="12.75" hidden="1" customHeight="1"/>
    <row r="39715" ht="12.75" hidden="1" customHeight="1"/>
    <row r="39716" ht="12.75" hidden="1" customHeight="1"/>
    <row r="39717" ht="12.75" hidden="1" customHeight="1"/>
    <row r="39718" ht="12.75" hidden="1" customHeight="1"/>
    <row r="39719" ht="12.75" hidden="1" customHeight="1"/>
    <row r="39720" ht="12.75" hidden="1" customHeight="1"/>
    <row r="39721" ht="12.75" hidden="1" customHeight="1"/>
    <row r="39722" ht="12.75" hidden="1" customHeight="1"/>
    <row r="39723" ht="12.75" hidden="1" customHeight="1"/>
    <row r="39724" ht="12.75" hidden="1" customHeight="1"/>
    <row r="39725" ht="12.75" hidden="1" customHeight="1"/>
    <row r="39726" ht="12.75" hidden="1" customHeight="1"/>
    <row r="39727" ht="12.75" hidden="1" customHeight="1"/>
    <row r="39728" ht="12.75" hidden="1" customHeight="1"/>
    <row r="39729" ht="12.75" hidden="1" customHeight="1"/>
    <row r="39730" ht="12.75" hidden="1" customHeight="1"/>
    <row r="39731" ht="12.75" hidden="1" customHeight="1"/>
    <row r="39732" ht="12.75" hidden="1" customHeight="1"/>
    <row r="39733" ht="12.75" hidden="1" customHeight="1"/>
    <row r="39734" ht="12.75" hidden="1" customHeight="1"/>
    <row r="39735" ht="12.75" hidden="1" customHeight="1"/>
    <row r="39736" ht="12.75" hidden="1" customHeight="1"/>
    <row r="39737" ht="12.75" hidden="1" customHeight="1"/>
    <row r="39738" ht="12.75" hidden="1" customHeight="1"/>
    <row r="39739" ht="12.75" hidden="1" customHeight="1"/>
    <row r="39740" ht="12.75" hidden="1" customHeight="1"/>
    <row r="39741" ht="12.75" hidden="1" customHeight="1"/>
    <row r="39742" ht="12.75" hidden="1" customHeight="1"/>
    <row r="39743" ht="12.75" hidden="1" customHeight="1"/>
    <row r="39744" ht="12.75" hidden="1" customHeight="1"/>
    <row r="39745" ht="12.75" hidden="1" customHeight="1"/>
    <row r="39746" ht="12.75" hidden="1" customHeight="1"/>
    <row r="39747" ht="12.75" hidden="1" customHeight="1"/>
    <row r="39748" ht="12.75" hidden="1" customHeight="1"/>
    <row r="39749" ht="12.75" hidden="1" customHeight="1"/>
    <row r="39750" ht="12.75" hidden="1" customHeight="1"/>
    <row r="39751" ht="12.75" hidden="1" customHeight="1"/>
    <row r="39752" ht="12.75" hidden="1" customHeight="1"/>
    <row r="39753" ht="12.75" hidden="1" customHeight="1"/>
    <row r="39754" ht="12.75" hidden="1" customHeight="1"/>
    <row r="39755" ht="12.75" hidden="1" customHeight="1"/>
    <row r="39756" ht="12.75" hidden="1" customHeight="1"/>
    <row r="39757" ht="12.75" hidden="1" customHeight="1"/>
    <row r="39758" ht="12.75" hidden="1" customHeight="1"/>
    <row r="39759" ht="12.75" hidden="1" customHeight="1"/>
    <row r="39760" ht="12.75" hidden="1" customHeight="1"/>
    <row r="39761" ht="12.75" hidden="1" customHeight="1"/>
    <row r="39762" ht="12.75" hidden="1" customHeight="1"/>
    <row r="39763" ht="12.75" hidden="1" customHeight="1"/>
    <row r="39764" ht="12.75" hidden="1" customHeight="1"/>
    <row r="39765" ht="12.75" hidden="1" customHeight="1"/>
    <row r="39766" ht="12.75" hidden="1" customHeight="1"/>
    <row r="39767" ht="12.75" hidden="1" customHeight="1"/>
    <row r="39768" ht="12.75" hidden="1" customHeight="1"/>
    <row r="39769" ht="12.75" hidden="1" customHeight="1"/>
    <row r="39770" ht="12.75" hidden="1" customHeight="1"/>
    <row r="39771" ht="12.75" hidden="1" customHeight="1"/>
    <row r="39772" ht="12.75" hidden="1" customHeight="1"/>
    <row r="39773" ht="12.75" hidden="1" customHeight="1"/>
    <row r="39774" ht="12.75" hidden="1" customHeight="1"/>
    <row r="39775" ht="12.75" hidden="1" customHeight="1"/>
    <row r="39776" ht="12.75" hidden="1" customHeight="1"/>
    <row r="39777" ht="12.75" hidden="1" customHeight="1"/>
    <row r="39778" ht="12.75" hidden="1" customHeight="1"/>
    <row r="39779" ht="12.75" hidden="1" customHeight="1"/>
    <row r="39780" ht="12.75" hidden="1" customHeight="1"/>
    <row r="39781" ht="12.75" hidden="1" customHeight="1"/>
    <row r="39782" ht="12.75" hidden="1" customHeight="1"/>
    <row r="39783" ht="12.75" hidden="1" customHeight="1"/>
    <row r="39784" ht="12.75" hidden="1" customHeight="1"/>
    <row r="39785" ht="12.75" hidden="1" customHeight="1"/>
    <row r="39786" ht="12.75" hidden="1" customHeight="1"/>
    <row r="39787" ht="12.75" hidden="1" customHeight="1"/>
    <row r="39788" ht="12.75" hidden="1" customHeight="1"/>
    <row r="39789" ht="12.75" hidden="1" customHeight="1"/>
    <row r="39790" ht="12.75" hidden="1" customHeight="1"/>
    <row r="39791" ht="12.75" hidden="1" customHeight="1"/>
    <row r="39792" ht="12.75" hidden="1" customHeight="1"/>
    <row r="39793" ht="12.75" hidden="1" customHeight="1"/>
    <row r="39794" ht="12.75" hidden="1" customHeight="1"/>
    <row r="39795" ht="12.75" hidden="1" customHeight="1"/>
    <row r="39796" ht="12.75" hidden="1" customHeight="1"/>
    <row r="39797" ht="12.75" hidden="1" customHeight="1"/>
    <row r="39798" ht="12.75" hidden="1" customHeight="1"/>
    <row r="39799" ht="12.75" hidden="1" customHeight="1"/>
    <row r="39800" ht="12.75" hidden="1" customHeight="1"/>
    <row r="39801" ht="12.75" hidden="1" customHeight="1"/>
    <row r="39802" ht="12.75" hidden="1" customHeight="1"/>
    <row r="39803" ht="12.75" hidden="1" customHeight="1"/>
    <row r="39804" ht="12.75" hidden="1" customHeight="1"/>
    <row r="39805" ht="12.75" hidden="1" customHeight="1"/>
    <row r="39806" ht="12.75" hidden="1" customHeight="1"/>
    <row r="39807" ht="12.75" hidden="1" customHeight="1"/>
    <row r="39808" ht="12.75" hidden="1" customHeight="1"/>
    <row r="39809" ht="12.75" hidden="1" customHeight="1"/>
    <row r="39810" ht="12.75" hidden="1" customHeight="1"/>
    <row r="39811" ht="12.75" hidden="1" customHeight="1"/>
    <row r="39812" ht="12.75" hidden="1" customHeight="1"/>
    <row r="39813" ht="12.75" hidden="1" customHeight="1"/>
    <row r="39814" ht="12.75" hidden="1" customHeight="1"/>
    <row r="39815" ht="12.75" hidden="1" customHeight="1"/>
    <row r="39816" ht="12.75" hidden="1" customHeight="1"/>
    <row r="39817" ht="12.75" hidden="1" customHeight="1"/>
    <row r="39818" ht="12.75" hidden="1" customHeight="1"/>
    <row r="39819" ht="12.75" hidden="1" customHeight="1"/>
    <row r="39820" ht="12.75" hidden="1" customHeight="1"/>
    <row r="39821" ht="12.75" hidden="1" customHeight="1"/>
    <row r="39822" ht="12.75" hidden="1" customHeight="1"/>
    <row r="39823" ht="12.75" hidden="1" customHeight="1"/>
    <row r="39824" ht="12.75" hidden="1" customHeight="1"/>
    <row r="39825" ht="12.75" hidden="1" customHeight="1"/>
    <row r="39826" ht="12.75" hidden="1" customHeight="1"/>
    <row r="39827" ht="12.75" hidden="1" customHeight="1"/>
    <row r="39828" ht="12.75" hidden="1" customHeight="1"/>
    <row r="39829" ht="12.75" hidden="1" customHeight="1"/>
    <row r="39830" ht="12.75" hidden="1" customHeight="1"/>
    <row r="39831" ht="12.75" hidden="1" customHeight="1"/>
    <row r="39832" ht="12.75" hidden="1" customHeight="1"/>
    <row r="39833" ht="12.75" hidden="1" customHeight="1"/>
    <row r="39834" ht="12.75" hidden="1" customHeight="1"/>
    <row r="39835" ht="12.75" hidden="1" customHeight="1"/>
    <row r="39836" ht="12.75" hidden="1" customHeight="1"/>
    <row r="39837" ht="12.75" hidden="1" customHeight="1"/>
    <row r="39838" ht="12.75" hidden="1" customHeight="1"/>
    <row r="39839" ht="12.75" hidden="1" customHeight="1"/>
    <row r="39840" ht="12.75" hidden="1" customHeight="1"/>
    <row r="39841" ht="12.75" hidden="1" customHeight="1"/>
    <row r="39842" ht="12.75" hidden="1" customHeight="1"/>
    <row r="39843" ht="12.75" hidden="1" customHeight="1"/>
    <row r="39844" ht="12.75" hidden="1" customHeight="1"/>
    <row r="39845" ht="12.75" hidden="1" customHeight="1"/>
    <row r="39846" ht="12.75" hidden="1" customHeight="1"/>
    <row r="39847" ht="12.75" hidden="1" customHeight="1"/>
    <row r="39848" ht="12.75" hidden="1" customHeight="1"/>
    <row r="39849" ht="12.75" hidden="1" customHeight="1"/>
    <row r="39850" ht="12.75" hidden="1" customHeight="1"/>
    <row r="39851" ht="12.75" hidden="1" customHeight="1"/>
    <row r="39852" ht="12.75" hidden="1" customHeight="1"/>
    <row r="39853" ht="12.75" hidden="1" customHeight="1"/>
    <row r="39854" ht="12.75" hidden="1" customHeight="1"/>
    <row r="39855" ht="12.75" hidden="1" customHeight="1"/>
    <row r="39856" ht="12.75" hidden="1" customHeight="1"/>
    <row r="39857" ht="12.75" hidden="1" customHeight="1"/>
    <row r="39858" ht="12.75" hidden="1" customHeight="1"/>
    <row r="39859" ht="12.75" hidden="1" customHeight="1"/>
    <row r="39860" ht="12.75" hidden="1" customHeight="1"/>
    <row r="39861" ht="12.75" hidden="1" customHeight="1"/>
    <row r="39862" ht="12.75" hidden="1" customHeight="1"/>
    <row r="39863" ht="12.75" hidden="1" customHeight="1"/>
    <row r="39864" ht="12.75" hidden="1" customHeight="1"/>
    <row r="39865" ht="12.75" hidden="1" customHeight="1"/>
    <row r="39866" ht="12.75" hidden="1" customHeight="1"/>
    <row r="39867" ht="12.75" hidden="1" customHeight="1"/>
    <row r="39868" ht="12.75" hidden="1" customHeight="1"/>
    <row r="39869" ht="12.75" hidden="1" customHeight="1"/>
    <row r="39870" ht="12.75" hidden="1" customHeight="1"/>
    <row r="39871" ht="12.75" hidden="1" customHeight="1"/>
    <row r="39872" ht="12.75" hidden="1" customHeight="1"/>
    <row r="39873" ht="12.75" hidden="1" customHeight="1"/>
    <row r="39874" ht="12.75" hidden="1" customHeight="1"/>
    <row r="39875" ht="12.75" hidden="1" customHeight="1"/>
    <row r="39876" ht="12.75" hidden="1" customHeight="1"/>
    <row r="39877" ht="12.75" hidden="1" customHeight="1"/>
    <row r="39878" ht="12.75" hidden="1" customHeight="1"/>
    <row r="39879" ht="12.75" hidden="1" customHeight="1"/>
    <row r="39880" ht="12.75" hidden="1" customHeight="1"/>
    <row r="39881" ht="12.75" hidden="1" customHeight="1"/>
    <row r="39882" ht="12.75" hidden="1" customHeight="1"/>
    <row r="39883" ht="12.75" hidden="1" customHeight="1"/>
    <row r="39884" ht="12.75" hidden="1" customHeight="1"/>
    <row r="39885" ht="12.75" hidden="1" customHeight="1"/>
    <row r="39886" ht="12.75" hidden="1" customHeight="1"/>
    <row r="39887" ht="12.75" hidden="1" customHeight="1"/>
    <row r="39888" ht="12.75" hidden="1" customHeight="1"/>
    <row r="39889" ht="12.75" hidden="1" customHeight="1"/>
    <row r="39890" ht="12.75" hidden="1" customHeight="1"/>
    <row r="39891" ht="12.75" hidden="1" customHeight="1"/>
    <row r="39892" ht="12.75" hidden="1" customHeight="1"/>
    <row r="39893" ht="12.75" hidden="1" customHeight="1"/>
    <row r="39894" ht="12.75" hidden="1" customHeight="1"/>
    <row r="39895" ht="12.75" hidden="1" customHeight="1"/>
    <row r="39896" ht="12.75" hidden="1" customHeight="1"/>
    <row r="39897" ht="12.75" hidden="1" customHeight="1"/>
    <row r="39898" ht="12.75" hidden="1" customHeight="1"/>
    <row r="39899" ht="12.75" hidden="1" customHeight="1"/>
    <row r="39900" ht="12.75" hidden="1" customHeight="1"/>
    <row r="39901" ht="12.75" hidden="1" customHeight="1"/>
    <row r="39902" ht="12.75" hidden="1" customHeight="1"/>
    <row r="39903" ht="12.75" hidden="1" customHeight="1"/>
    <row r="39904" ht="12.75" hidden="1" customHeight="1"/>
    <row r="39905" ht="12.75" hidden="1" customHeight="1"/>
    <row r="39906" ht="12.75" hidden="1" customHeight="1"/>
    <row r="39907" ht="12.75" hidden="1" customHeight="1"/>
    <row r="39908" ht="12.75" hidden="1" customHeight="1"/>
    <row r="39909" ht="12.75" hidden="1" customHeight="1"/>
    <row r="39910" ht="12.75" hidden="1" customHeight="1"/>
    <row r="39911" ht="12.75" hidden="1" customHeight="1"/>
    <row r="39912" ht="12.75" hidden="1" customHeight="1"/>
    <row r="39913" ht="12.75" hidden="1" customHeight="1"/>
    <row r="39914" ht="12.75" hidden="1" customHeight="1"/>
    <row r="39915" ht="12.75" hidden="1" customHeight="1"/>
    <row r="39916" ht="12.75" hidden="1" customHeight="1"/>
    <row r="39917" ht="12.75" hidden="1" customHeight="1"/>
    <row r="39918" ht="12.75" hidden="1" customHeight="1"/>
    <row r="39919" ht="12.75" hidden="1" customHeight="1"/>
    <row r="39920" ht="12.75" hidden="1" customHeight="1"/>
    <row r="39921" ht="12.75" hidden="1" customHeight="1"/>
    <row r="39922" ht="12.75" hidden="1" customHeight="1"/>
    <row r="39923" ht="12.75" hidden="1" customHeight="1"/>
    <row r="39924" ht="12.75" hidden="1" customHeight="1"/>
    <row r="39925" ht="12.75" hidden="1" customHeight="1"/>
    <row r="39926" ht="12.75" hidden="1" customHeight="1"/>
    <row r="39927" ht="12.75" hidden="1" customHeight="1"/>
    <row r="39928" ht="12.75" hidden="1" customHeight="1"/>
    <row r="39929" ht="12.75" hidden="1" customHeight="1"/>
    <row r="39930" ht="12.75" hidden="1" customHeight="1"/>
    <row r="39931" ht="12.75" hidden="1" customHeight="1"/>
    <row r="39932" ht="12.75" hidden="1" customHeight="1"/>
    <row r="39933" ht="12.75" hidden="1" customHeight="1"/>
    <row r="39934" ht="12.75" hidden="1" customHeight="1"/>
    <row r="39935" ht="12.75" hidden="1" customHeight="1"/>
    <row r="39936" ht="12.75" hidden="1" customHeight="1"/>
    <row r="39937" ht="12.75" hidden="1" customHeight="1"/>
    <row r="39938" ht="12.75" hidden="1" customHeight="1"/>
    <row r="39939" ht="12.75" hidden="1" customHeight="1"/>
    <row r="39940" ht="12.75" hidden="1" customHeight="1"/>
    <row r="39941" ht="12.75" hidden="1" customHeight="1"/>
    <row r="39942" ht="12.75" hidden="1" customHeight="1"/>
    <row r="39943" ht="12.75" hidden="1" customHeight="1"/>
    <row r="39944" ht="12.75" hidden="1" customHeight="1"/>
    <row r="39945" ht="12.75" hidden="1" customHeight="1"/>
    <row r="39946" ht="12.75" hidden="1" customHeight="1"/>
    <row r="39947" ht="12.75" hidden="1" customHeight="1"/>
    <row r="39948" ht="12.75" hidden="1" customHeight="1"/>
    <row r="39949" ht="12.75" hidden="1" customHeight="1"/>
    <row r="39950" ht="12.75" hidden="1" customHeight="1"/>
    <row r="39951" ht="12.75" hidden="1" customHeight="1"/>
    <row r="39952" ht="12.75" hidden="1" customHeight="1"/>
    <row r="39953" ht="12.75" hidden="1" customHeight="1"/>
    <row r="39954" ht="12.75" hidden="1" customHeight="1"/>
    <row r="39955" ht="12.75" hidden="1" customHeight="1"/>
    <row r="39956" ht="12.75" hidden="1" customHeight="1"/>
    <row r="39957" ht="12.75" hidden="1" customHeight="1"/>
    <row r="39958" ht="12.75" hidden="1" customHeight="1"/>
    <row r="39959" ht="12.75" hidden="1" customHeight="1"/>
    <row r="39960" ht="12.75" hidden="1" customHeight="1"/>
    <row r="39961" ht="12.75" hidden="1" customHeight="1"/>
    <row r="39962" ht="12.75" hidden="1" customHeight="1"/>
    <row r="39963" ht="12.75" hidden="1" customHeight="1"/>
    <row r="39964" ht="12.75" hidden="1" customHeight="1"/>
    <row r="39965" ht="12.75" hidden="1" customHeight="1"/>
    <row r="39966" ht="12.75" hidden="1" customHeight="1"/>
    <row r="39967" ht="12.75" hidden="1" customHeight="1"/>
    <row r="39968" ht="12.75" hidden="1" customHeight="1"/>
    <row r="39969" ht="12.75" hidden="1" customHeight="1"/>
    <row r="39970" ht="12.75" hidden="1" customHeight="1"/>
    <row r="39971" ht="12.75" hidden="1" customHeight="1"/>
    <row r="39972" ht="12.75" hidden="1" customHeight="1"/>
    <row r="39973" ht="12.75" hidden="1" customHeight="1"/>
    <row r="39974" ht="12.75" hidden="1" customHeight="1"/>
    <row r="39975" ht="12.75" hidden="1" customHeight="1"/>
    <row r="39976" ht="12.75" hidden="1" customHeight="1"/>
    <row r="39977" ht="12.75" hidden="1" customHeight="1"/>
    <row r="39978" ht="12.75" hidden="1" customHeight="1"/>
    <row r="39979" ht="12.75" hidden="1" customHeight="1"/>
    <row r="39980" ht="12.75" hidden="1" customHeight="1"/>
    <row r="39981" ht="12.75" hidden="1" customHeight="1"/>
    <row r="39982" ht="12.75" hidden="1" customHeight="1"/>
    <row r="39983" ht="12.75" hidden="1" customHeight="1"/>
    <row r="39984" ht="12.75" hidden="1" customHeight="1"/>
    <row r="39985" ht="12.75" hidden="1" customHeight="1"/>
    <row r="39986" ht="12.75" hidden="1" customHeight="1"/>
    <row r="39987" ht="12.75" hidden="1" customHeight="1"/>
    <row r="39988" ht="12.75" hidden="1" customHeight="1"/>
    <row r="39989" ht="12.75" hidden="1" customHeight="1"/>
    <row r="39990" ht="12.75" hidden="1" customHeight="1"/>
    <row r="39991" ht="12.75" hidden="1" customHeight="1"/>
    <row r="39992" ht="12.75" hidden="1" customHeight="1"/>
    <row r="39993" ht="12.75" hidden="1" customHeight="1"/>
    <row r="39994" ht="12.75" hidden="1" customHeight="1"/>
    <row r="39995" ht="12.75" hidden="1" customHeight="1"/>
    <row r="39996" ht="12.75" hidden="1" customHeight="1"/>
    <row r="39997" ht="12.75" hidden="1" customHeight="1"/>
    <row r="39998" ht="12.75" hidden="1" customHeight="1"/>
    <row r="39999" ht="12.75" hidden="1" customHeight="1"/>
    <row r="40000" ht="12.75" hidden="1" customHeight="1"/>
    <row r="40001" ht="12.75" hidden="1" customHeight="1"/>
    <row r="40002" ht="12.75" hidden="1" customHeight="1"/>
    <row r="40003" ht="12.75" hidden="1" customHeight="1"/>
    <row r="40004" ht="12.75" hidden="1" customHeight="1"/>
    <row r="40005" ht="12.75" hidden="1" customHeight="1"/>
    <row r="40006" ht="12.75" hidden="1" customHeight="1"/>
    <row r="40007" ht="12.75" hidden="1" customHeight="1"/>
    <row r="40008" ht="12.75" hidden="1" customHeight="1"/>
    <row r="40009" ht="12.75" hidden="1" customHeight="1"/>
    <row r="40010" ht="12.75" hidden="1" customHeight="1"/>
    <row r="40011" ht="12.75" hidden="1" customHeight="1"/>
    <row r="40012" ht="12.75" hidden="1" customHeight="1"/>
    <row r="40013" ht="12.75" hidden="1" customHeight="1"/>
    <row r="40014" ht="12.75" hidden="1" customHeight="1"/>
    <row r="40015" ht="12.75" hidden="1" customHeight="1"/>
    <row r="40016" ht="12.75" hidden="1" customHeight="1"/>
    <row r="40017" ht="12.75" hidden="1" customHeight="1"/>
    <row r="40018" ht="12.75" hidden="1" customHeight="1"/>
    <row r="40019" ht="12.75" hidden="1" customHeight="1"/>
    <row r="40020" ht="12.75" hidden="1" customHeight="1"/>
    <row r="40021" ht="12.75" hidden="1" customHeight="1"/>
    <row r="40022" ht="12.75" hidden="1" customHeight="1"/>
    <row r="40023" ht="12.75" hidden="1" customHeight="1"/>
    <row r="40024" ht="12.75" hidden="1" customHeight="1"/>
    <row r="40025" ht="12.75" hidden="1" customHeight="1"/>
    <row r="40026" ht="12.75" hidden="1" customHeight="1"/>
    <row r="40027" ht="12.75" hidden="1" customHeight="1"/>
    <row r="40028" ht="12.75" hidden="1" customHeight="1"/>
    <row r="40029" ht="12.75" hidden="1" customHeight="1"/>
    <row r="40030" ht="12.75" hidden="1" customHeight="1"/>
    <row r="40031" ht="12.75" hidden="1" customHeight="1"/>
    <row r="40032" ht="12.75" hidden="1" customHeight="1"/>
    <row r="40033" ht="12.75" hidden="1" customHeight="1"/>
    <row r="40034" ht="12.75" hidden="1" customHeight="1"/>
    <row r="40035" ht="12.75" hidden="1" customHeight="1"/>
    <row r="40036" ht="12.75" hidden="1" customHeight="1"/>
    <row r="40037" ht="12.75" hidden="1" customHeight="1"/>
    <row r="40038" ht="12.75" hidden="1" customHeight="1"/>
    <row r="40039" ht="12.75" hidden="1" customHeight="1"/>
    <row r="40040" ht="12.75" hidden="1" customHeight="1"/>
    <row r="40041" ht="12.75" hidden="1" customHeight="1"/>
    <row r="40042" ht="12.75" hidden="1" customHeight="1"/>
    <row r="40043" ht="12.75" hidden="1" customHeight="1"/>
    <row r="40044" ht="12.75" hidden="1" customHeight="1"/>
    <row r="40045" ht="12.75" hidden="1" customHeight="1"/>
    <row r="40046" ht="12.75" hidden="1" customHeight="1"/>
    <row r="40047" ht="12.75" hidden="1" customHeight="1"/>
    <row r="40048" ht="12.75" hidden="1" customHeight="1"/>
    <row r="40049" ht="12.75" hidden="1" customHeight="1"/>
    <row r="40050" ht="12.75" hidden="1" customHeight="1"/>
    <row r="40051" ht="12.75" hidden="1" customHeight="1"/>
    <row r="40052" ht="12.75" hidden="1" customHeight="1"/>
    <row r="40053" ht="12.75" hidden="1" customHeight="1"/>
    <row r="40054" ht="12.75" hidden="1" customHeight="1"/>
    <row r="40055" ht="12.75" hidden="1" customHeight="1"/>
    <row r="40056" ht="12.75" hidden="1" customHeight="1"/>
    <row r="40057" ht="12.75" hidden="1" customHeight="1"/>
    <row r="40058" ht="12.75" hidden="1" customHeight="1"/>
    <row r="40059" ht="12.75" hidden="1" customHeight="1"/>
    <row r="40060" ht="12.75" hidden="1" customHeight="1"/>
    <row r="40061" ht="12.75" hidden="1" customHeight="1"/>
    <row r="40062" ht="12.75" hidden="1" customHeight="1"/>
    <row r="40063" ht="12.75" hidden="1" customHeight="1"/>
    <row r="40064" ht="12.75" hidden="1" customHeight="1"/>
    <row r="40065" ht="12.75" hidden="1" customHeight="1"/>
    <row r="40066" ht="12.75" hidden="1" customHeight="1"/>
    <row r="40067" ht="12.75" hidden="1" customHeight="1"/>
    <row r="40068" ht="12.75" hidden="1" customHeight="1"/>
    <row r="40069" ht="12.75" hidden="1" customHeight="1"/>
    <row r="40070" ht="12.75" hidden="1" customHeight="1"/>
    <row r="40071" ht="12.75" hidden="1" customHeight="1"/>
    <row r="40072" ht="12.75" hidden="1" customHeight="1"/>
    <row r="40073" ht="12.75" hidden="1" customHeight="1"/>
    <row r="40074" ht="12.75" hidden="1" customHeight="1"/>
    <row r="40075" ht="12.75" hidden="1" customHeight="1"/>
    <row r="40076" ht="12.75" hidden="1" customHeight="1"/>
    <row r="40077" ht="12.75" hidden="1" customHeight="1"/>
    <row r="40078" ht="12.75" hidden="1" customHeight="1"/>
    <row r="40079" ht="12.75" hidden="1" customHeight="1"/>
    <row r="40080" ht="12.75" hidden="1" customHeight="1"/>
    <row r="40081" ht="12.75" hidden="1" customHeight="1"/>
    <row r="40082" ht="12.75" hidden="1" customHeight="1"/>
    <row r="40083" ht="12.75" hidden="1" customHeight="1"/>
    <row r="40084" ht="12.75" hidden="1" customHeight="1"/>
    <row r="40085" ht="12.75" hidden="1" customHeight="1"/>
    <row r="40086" ht="12.75" hidden="1" customHeight="1"/>
    <row r="40087" ht="12.75" hidden="1" customHeight="1"/>
    <row r="40088" ht="12.75" hidden="1" customHeight="1"/>
    <row r="40089" ht="12.75" hidden="1" customHeight="1"/>
    <row r="40090" ht="12.75" hidden="1" customHeight="1"/>
    <row r="40091" ht="12.75" hidden="1" customHeight="1"/>
    <row r="40092" ht="12.75" hidden="1" customHeight="1"/>
    <row r="40093" ht="12.75" hidden="1" customHeight="1"/>
    <row r="40094" ht="12.75" hidden="1" customHeight="1"/>
    <row r="40095" ht="12.75" hidden="1" customHeight="1"/>
    <row r="40096" ht="12.75" hidden="1" customHeight="1"/>
    <row r="40097" ht="12.75" hidden="1" customHeight="1"/>
    <row r="40098" ht="12.75" hidden="1" customHeight="1"/>
    <row r="40099" ht="12.75" hidden="1" customHeight="1"/>
    <row r="40100" ht="12.75" hidden="1" customHeight="1"/>
    <row r="40101" ht="12.75" hidden="1" customHeight="1"/>
    <row r="40102" ht="12.75" hidden="1" customHeight="1"/>
    <row r="40103" ht="12.75" hidden="1" customHeight="1"/>
    <row r="40104" ht="12.75" hidden="1" customHeight="1"/>
    <row r="40105" ht="12.75" hidden="1" customHeight="1"/>
    <row r="40106" ht="12.75" hidden="1" customHeight="1"/>
    <row r="40107" ht="12.75" hidden="1" customHeight="1"/>
    <row r="40108" ht="12.75" hidden="1" customHeight="1"/>
    <row r="40109" ht="12.75" hidden="1" customHeight="1"/>
    <row r="40110" ht="12.75" hidden="1" customHeight="1"/>
    <row r="40111" ht="12.75" hidden="1" customHeight="1"/>
    <row r="40112" ht="12.75" hidden="1" customHeight="1"/>
    <row r="40113" ht="12.75" hidden="1" customHeight="1"/>
    <row r="40114" ht="12.75" hidden="1" customHeight="1"/>
    <row r="40115" ht="12.75" hidden="1" customHeight="1"/>
    <row r="40116" ht="12.75" hidden="1" customHeight="1"/>
    <row r="40117" ht="12.75" hidden="1" customHeight="1"/>
    <row r="40118" ht="12.75" hidden="1" customHeight="1"/>
    <row r="40119" ht="12.75" hidden="1" customHeight="1"/>
    <row r="40120" ht="12.75" hidden="1" customHeight="1"/>
    <row r="40121" ht="12.75" hidden="1" customHeight="1"/>
    <row r="40122" ht="12.75" hidden="1" customHeight="1"/>
    <row r="40123" ht="12.75" hidden="1" customHeight="1"/>
    <row r="40124" ht="12.75" hidden="1" customHeight="1"/>
    <row r="40125" ht="12.75" hidden="1" customHeight="1"/>
    <row r="40126" ht="12.75" hidden="1" customHeight="1"/>
    <row r="40127" ht="12.75" hidden="1" customHeight="1"/>
    <row r="40128" ht="12.75" hidden="1" customHeight="1"/>
    <row r="40129" ht="12.75" hidden="1" customHeight="1"/>
    <row r="40130" ht="12.75" hidden="1" customHeight="1"/>
    <row r="40131" ht="12.75" hidden="1" customHeight="1"/>
    <row r="40132" ht="12.75" hidden="1" customHeight="1"/>
    <row r="40133" ht="12.75" hidden="1" customHeight="1"/>
    <row r="40134" ht="12.75" hidden="1" customHeight="1"/>
    <row r="40135" ht="12.75" hidden="1" customHeight="1"/>
    <row r="40136" ht="12.75" hidden="1" customHeight="1"/>
    <row r="40137" ht="12.75" hidden="1" customHeight="1"/>
    <row r="40138" ht="12.75" hidden="1" customHeight="1"/>
    <row r="40139" ht="12.75" hidden="1" customHeight="1"/>
    <row r="40140" ht="12.75" hidden="1" customHeight="1"/>
    <row r="40141" ht="12.75" hidden="1" customHeight="1"/>
    <row r="40142" ht="12.75" hidden="1" customHeight="1"/>
    <row r="40143" ht="12.75" hidden="1" customHeight="1"/>
    <row r="40144" ht="12.75" hidden="1" customHeight="1"/>
    <row r="40145" ht="12.75" hidden="1" customHeight="1"/>
    <row r="40146" ht="12.75" hidden="1" customHeight="1"/>
    <row r="40147" ht="12.75" hidden="1" customHeight="1"/>
    <row r="40148" ht="12.75" hidden="1" customHeight="1"/>
    <row r="40149" ht="12.75" hidden="1" customHeight="1"/>
    <row r="40150" ht="12.75" hidden="1" customHeight="1"/>
    <row r="40151" ht="12.75" hidden="1" customHeight="1"/>
    <row r="40152" ht="12.75" hidden="1" customHeight="1"/>
    <row r="40153" ht="12.75" hidden="1" customHeight="1"/>
    <row r="40154" ht="12.75" hidden="1" customHeight="1"/>
    <row r="40155" ht="12.75" hidden="1" customHeight="1"/>
    <row r="40156" ht="12.75" hidden="1" customHeight="1"/>
    <row r="40157" ht="12.75" hidden="1" customHeight="1"/>
    <row r="40158" ht="12.75" hidden="1" customHeight="1"/>
    <row r="40159" ht="12.75" hidden="1" customHeight="1"/>
    <row r="40160" ht="12.75" hidden="1" customHeight="1"/>
    <row r="40161" ht="12.75" hidden="1" customHeight="1"/>
    <row r="40162" ht="12.75" hidden="1" customHeight="1"/>
    <row r="40163" ht="12.75" hidden="1" customHeight="1"/>
    <row r="40164" ht="12.75" hidden="1" customHeight="1"/>
    <row r="40165" ht="12.75" hidden="1" customHeight="1"/>
    <row r="40166" ht="12.75" hidden="1" customHeight="1"/>
    <row r="40167" ht="12.75" hidden="1" customHeight="1"/>
    <row r="40168" ht="12.75" hidden="1" customHeight="1"/>
    <row r="40169" ht="12.75" hidden="1" customHeight="1"/>
    <row r="40170" ht="12.75" hidden="1" customHeight="1"/>
    <row r="40171" ht="12.75" hidden="1" customHeight="1"/>
    <row r="40172" ht="12.75" hidden="1" customHeight="1"/>
    <row r="40173" ht="12.75" hidden="1" customHeight="1"/>
    <row r="40174" ht="12.75" hidden="1" customHeight="1"/>
    <row r="40175" ht="12.75" hidden="1" customHeight="1"/>
    <row r="40176" ht="12.75" hidden="1" customHeight="1"/>
    <row r="40177" ht="12.75" hidden="1" customHeight="1"/>
    <row r="40178" ht="12.75" hidden="1" customHeight="1"/>
    <row r="40179" ht="12.75" hidden="1" customHeight="1"/>
    <row r="40180" ht="12.75" hidden="1" customHeight="1"/>
    <row r="40181" ht="12.75" hidden="1" customHeight="1"/>
    <row r="40182" ht="12.75" hidden="1" customHeight="1"/>
    <row r="40183" ht="12.75" hidden="1" customHeight="1"/>
    <row r="40184" ht="12.75" hidden="1" customHeight="1"/>
    <row r="40185" ht="12.75" hidden="1" customHeight="1"/>
    <row r="40186" ht="12.75" hidden="1" customHeight="1"/>
    <row r="40187" ht="12.75" hidden="1" customHeight="1"/>
    <row r="40188" ht="12.75" hidden="1" customHeight="1"/>
    <row r="40189" ht="12.75" hidden="1" customHeight="1"/>
    <row r="40190" ht="12.75" hidden="1" customHeight="1"/>
    <row r="40191" ht="12.75" hidden="1" customHeight="1"/>
    <row r="40192" ht="12.75" hidden="1" customHeight="1"/>
    <row r="40193" ht="12.75" hidden="1" customHeight="1"/>
    <row r="40194" ht="12.75" hidden="1" customHeight="1"/>
    <row r="40195" ht="12.75" hidden="1" customHeight="1"/>
    <row r="40196" ht="12.75" hidden="1" customHeight="1"/>
    <row r="40197" ht="12.75" hidden="1" customHeight="1"/>
    <row r="40198" ht="12.75" hidden="1" customHeight="1"/>
    <row r="40199" ht="12.75" hidden="1" customHeight="1"/>
    <row r="40200" ht="12.75" hidden="1" customHeight="1"/>
    <row r="40201" ht="12.75" hidden="1" customHeight="1"/>
    <row r="40202" ht="12.75" hidden="1" customHeight="1"/>
    <row r="40203" ht="12.75" hidden="1" customHeight="1"/>
    <row r="40204" ht="12.75" hidden="1" customHeight="1"/>
    <row r="40205" ht="12.75" hidden="1" customHeight="1"/>
    <row r="40206" ht="12.75" hidden="1" customHeight="1"/>
    <row r="40207" ht="12.75" hidden="1" customHeight="1"/>
    <row r="40208" ht="12.75" hidden="1" customHeight="1"/>
    <row r="40209" ht="12.75" hidden="1" customHeight="1"/>
    <row r="40210" ht="12.75" hidden="1" customHeight="1"/>
    <row r="40211" ht="12.75" hidden="1" customHeight="1"/>
    <row r="40212" ht="12.75" hidden="1" customHeight="1"/>
    <row r="40213" ht="12.75" hidden="1" customHeight="1"/>
    <row r="40214" ht="12.75" hidden="1" customHeight="1"/>
    <row r="40215" ht="12.75" hidden="1" customHeight="1"/>
    <row r="40216" ht="12.75" hidden="1" customHeight="1"/>
    <row r="40217" ht="12.75" hidden="1" customHeight="1"/>
    <row r="40218" ht="12.75" hidden="1" customHeight="1"/>
    <row r="40219" ht="12.75" hidden="1" customHeight="1"/>
    <row r="40220" ht="12.75" hidden="1" customHeight="1"/>
    <row r="40221" ht="12.75" hidden="1" customHeight="1"/>
    <row r="40222" ht="12.75" hidden="1" customHeight="1"/>
    <row r="40223" ht="12.75" hidden="1" customHeight="1"/>
    <row r="40224" ht="12.75" hidden="1" customHeight="1"/>
    <row r="40225" ht="12.75" hidden="1" customHeight="1"/>
    <row r="40226" ht="12.75" hidden="1" customHeight="1"/>
    <row r="40227" ht="12.75" hidden="1" customHeight="1"/>
    <row r="40228" ht="12.75" hidden="1" customHeight="1"/>
    <row r="40229" ht="12.75" hidden="1" customHeight="1"/>
    <row r="40230" ht="12.75" hidden="1" customHeight="1"/>
    <row r="40231" ht="12.75" hidden="1" customHeight="1"/>
    <row r="40232" ht="12.75" hidden="1" customHeight="1"/>
    <row r="40233" ht="12.75" hidden="1" customHeight="1"/>
    <row r="40234" ht="12.75" hidden="1" customHeight="1"/>
    <row r="40235" ht="12.75" hidden="1" customHeight="1"/>
    <row r="40236" ht="12.75" hidden="1" customHeight="1"/>
    <row r="40237" ht="12.75" hidden="1" customHeight="1"/>
    <row r="40238" ht="12.75" hidden="1" customHeight="1"/>
    <row r="40239" ht="12.75" hidden="1" customHeight="1"/>
    <row r="40240" ht="12.75" hidden="1" customHeight="1"/>
    <row r="40241" ht="12.75" hidden="1" customHeight="1"/>
    <row r="40242" ht="12.75" hidden="1" customHeight="1"/>
    <row r="40243" ht="12.75" hidden="1" customHeight="1"/>
    <row r="40244" ht="12.75" hidden="1" customHeight="1"/>
    <row r="40245" ht="12.75" hidden="1" customHeight="1"/>
    <row r="40246" ht="12.75" hidden="1" customHeight="1"/>
    <row r="40247" ht="12.75" hidden="1" customHeight="1"/>
    <row r="40248" ht="12.75" hidden="1" customHeight="1"/>
    <row r="40249" ht="12.75" hidden="1" customHeight="1"/>
    <row r="40250" ht="12.75" hidden="1" customHeight="1"/>
    <row r="40251" ht="12.75" hidden="1" customHeight="1"/>
    <row r="40252" ht="12.75" hidden="1" customHeight="1"/>
    <row r="40253" ht="12.75" hidden="1" customHeight="1"/>
    <row r="40254" ht="12.75" hidden="1" customHeight="1"/>
    <row r="40255" ht="12.75" hidden="1" customHeight="1"/>
    <row r="40256" ht="12.75" hidden="1" customHeight="1"/>
    <row r="40257" ht="12.75" hidden="1" customHeight="1"/>
    <row r="40258" ht="12.75" hidden="1" customHeight="1"/>
    <row r="40259" ht="12.75" hidden="1" customHeight="1"/>
    <row r="40260" ht="12.75" hidden="1" customHeight="1"/>
    <row r="40261" ht="12.75" hidden="1" customHeight="1"/>
    <row r="40262" ht="12.75" hidden="1" customHeight="1"/>
    <row r="40263" ht="12.75" hidden="1" customHeight="1"/>
    <row r="40264" ht="12.75" hidden="1" customHeight="1"/>
    <row r="40265" ht="12.75" hidden="1" customHeight="1"/>
    <row r="40266" ht="12.75" hidden="1" customHeight="1"/>
    <row r="40267" ht="12.75" hidden="1" customHeight="1"/>
    <row r="40268" ht="12.75" hidden="1" customHeight="1"/>
    <row r="40269" ht="12.75" hidden="1" customHeight="1"/>
    <row r="40270" ht="12.75" hidden="1" customHeight="1"/>
    <row r="40271" ht="12.75" hidden="1" customHeight="1"/>
    <row r="40272" ht="12.75" hidden="1" customHeight="1"/>
    <row r="40273" ht="12.75" hidden="1" customHeight="1"/>
    <row r="40274" ht="12.75" hidden="1" customHeight="1"/>
    <row r="40275" ht="12.75" hidden="1" customHeight="1"/>
    <row r="40276" ht="12.75" hidden="1" customHeight="1"/>
    <row r="40277" ht="12.75" hidden="1" customHeight="1"/>
    <row r="40278" ht="12.75" hidden="1" customHeight="1"/>
    <row r="40279" ht="12.75" hidden="1" customHeight="1"/>
    <row r="40280" ht="12.75" hidden="1" customHeight="1"/>
    <row r="40281" ht="12.75" hidden="1" customHeight="1"/>
    <row r="40282" ht="12.75" hidden="1" customHeight="1"/>
    <row r="40283" ht="12.75" hidden="1" customHeight="1"/>
    <row r="40284" ht="12.75" hidden="1" customHeight="1"/>
    <row r="40285" ht="12.75" hidden="1" customHeight="1"/>
    <row r="40286" ht="12.75" hidden="1" customHeight="1"/>
    <row r="40287" ht="12.75" hidden="1" customHeight="1"/>
    <row r="40288" ht="12.75" hidden="1" customHeight="1"/>
    <row r="40289" ht="12.75" hidden="1" customHeight="1"/>
    <row r="40290" ht="12.75" hidden="1" customHeight="1"/>
    <row r="40291" ht="12.75" hidden="1" customHeight="1"/>
    <row r="40292" ht="12.75" hidden="1" customHeight="1"/>
    <row r="40293" ht="12.75" hidden="1" customHeight="1"/>
    <row r="40294" ht="12.75" hidden="1" customHeight="1"/>
    <row r="40295" ht="12.75" hidden="1" customHeight="1"/>
    <row r="40296" ht="12.75" hidden="1" customHeight="1"/>
    <row r="40297" ht="12.75" hidden="1" customHeight="1"/>
    <row r="40298" ht="12.75" hidden="1" customHeight="1"/>
    <row r="40299" ht="12.75" hidden="1" customHeight="1"/>
    <row r="40300" ht="12.75" hidden="1" customHeight="1"/>
    <row r="40301" ht="12.75" hidden="1" customHeight="1"/>
    <row r="40302" ht="12.75" hidden="1" customHeight="1"/>
    <row r="40303" ht="12.75" hidden="1" customHeight="1"/>
    <row r="40304" ht="12.75" hidden="1" customHeight="1"/>
    <row r="40305" ht="12.75" hidden="1" customHeight="1"/>
    <row r="40306" ht="12.75" hidden="1" customHeight="1"/>
    <row r="40307" ht="12.75" hidden="1" customHeight="1"/>
    <row r="40308" ht="12.75" hidden="1" customHeight="1"/>
    <row r="40309" ht="12.75" hidden="1" customHeight="1"/>
    <row r="40310" ht="12.75" hidden="1" customHeight="1"/>
    <row r="40311" ht="12.75" hidden="1" customHeight="1"/>
    <row r="40312" ht="12.75" hidden="1" customHeight="1"/>
    <row r="40313" ht="12.75" hidden="1" customHeight="1"/>
    <row r="40314" ht="12.75" hidden="1" customHeight="1"/>
    <row r="40315" ht="12.75" hidden="1" customHeight="1"/>
    <row r="40316" ht="12.75" hidden="1" customHeight="1"/>
    <row r="40317" ht="12.75" hidden="1" customHeight="1"/>
    <row r="40318" ht="12.75" hidden="1" customHeight="1"/>
    <row r="40319" ht="12.75" hidden="1" customHeight="1"/>
    <row r="40320" ht="12.75" hidden="1" customHeight="1"/>
    <row r="40321" ht="12.75" hidden="1" customHeight="1"/>
    <row r="40322" ht="12.75" hidden="1" customHeight="1"/>
    <row r="40323" ht="12.75" hidden="1" customHeight="1"/>
    <row r="40324" ht="12.75" hidden="1" customHeight="1"/>
    <row r="40325" ht="12.75" hidden="1" customHeight="1"/>
    <row r="40326" ht="12.75" hidden="1" customHeight="1"/>
    <row r="40327" ht="12.75" hidden="1" customHeight="1"/>
    <row r="40328" ht="12.75" hidden="1" customHeight="1"/>
    <row r="40329" ht="12.75" hidden="1" customHeight="1"/>
    <row r="40330" ht="12.75" hidden="1" customHeight="1"/>
    <row r="40331" ht="12.75" hidden="1" customHeight="1"/>
    <row r="40332" ht="12.75" hidden="1" customHeight="1"/>
    <row r="40333" ht="12.75" hidden="1" customHeight="1"/>
    <row r="40334" ht="12.75" hidden="1" customHeight="1"/>
    <row r="40335" ht="12.75" hidden="1" customHeight="1"/>
    <row r="40336" ht="12.75" hidden="1" customHeight="1"/>
    <row r="40337" ht="12.75" hidden="1" customHeight="1"/>
    <row r="40338" ht="12.75" hidden="1" customHeight="1"/>
    <row r="40339" ht="12.75" hidden="1" customHeight="1"/>
    <row r="40340" ht="12.75" hidden="1" customHeight="1"/>
    <row r="40341" ht="12.75" hidden="1" customHeight="1"/>
    <row r="40342" ht="12.75" hidden="1" customHeight="1"/>
    <row r="40343" ht="12.75" hidden="1" customHeight="1"/>
    <row r="40344" ht="12.75" hidden="1" customHeight="1"/>
    <row r="40345" ht="12.75" hidden="1" customHeight="1"/>
    <row r="40346" ht="12.75" hidden="1" customHeight="1"/>
    <row r="40347" ht="12.75" hidden="1" customHeight="1"/>
    <row r="40348" ht="12.75" hidden="1" customHeight="1"/>
    <row r="40349" ht="12.75" hidden="1" customHeight="1"/>
    <row r="40350" ht="12.75" hidden="1" customHeight="1"/>
    <row r="40351" ht="12.75" hidden="1" customHeight="1"/>
    <row r="40352" ht="12.75" hidden="1" customHeight="1"/>
    <row r="40353" ht="12.75" hidden="1" customHeight="1"/>
    <row r="40354" ht="12.75" hidden="1" customHeight="1"/>
    <row r="40355" ht="12.75" hidden="1" customHeight="1"/>
    <row r="40356" ht="12.75" hidden="1" customHeight="1"/>
    <row r="40357" ht="12.75" hidden="1" customHeight="1"/>
    <row r="40358" ht="12.75" hidden="1" customHeight="1"/>
    <row r="40359" ht="12.75" hidden="1" customHeight="1"/>
    <row r="40360" ht="12.75" hidden="1" customHeight="1"/>
    <row r="40361" ht="12.75" hidden="1" customHeight="1"/>
    <row r="40362" ht="12.75" hidden="1" customHeight="1"/>
    <row r="40363" ht="12.75" hidden="1" customHeight="1"/>
    <row r="40364" ht="12.75" hidden="1" customHeight="1"/>
    <row r="40365" ht="12.75" hidden="1" customHeight="1"/>
    <row r="40366" ht="12.75" hidden="1" customHeight="1"/>
    <row r="40367" ht="12.75" hidden="1" customHeight="1"/>
    <row r="40368" ht="12.75" hidden="1" customHeight="1"/>
    <row r="40369" ht="12.75" hidden="1" customHeight="1"/>
    <row r="40370" ht="12.75" hidden="1" customHeight="1"/>
    <row r="40371" ht="12.75" hidden="1" customHeight="1"/>
    <row r="40372" ht="12.75" hidden="1" customHeight="1"/>
    <row r="40373" ht="12.75" hidden="1" customHeight="1"/>
    <row r="40374" ht="12.75" hidden="1" customHeight="1"/>
    <row r="40375" ht="12.75" hidden="1" customHeight="1"/>
    <row r="40376" ht="12.75" hidden="1" customHeight="1"/>
    <row r="40377" ht="12.75" hidden="1" customHeight="1"/>
    <row r="40378" ht="12.75" hidden="1" customHeight="1"/>
    <row r="40379" ht="12.75" hidden="1" customHeight="1"/>
    <row r="40380" ht="12.75" hidden="1" customHeight="1"/>
    <row r="40381" ht="12.75" hidden="1" customHeight="1"/>
    <row r="40382" ht="12.75" hidden="1" customHeight="1"/>
    <row r="40383" ht="12.75" hidden="1" customHeight="1"/>
    <row r="40384" ht="12.75" hidden="1" customHeight="1"/>
    <row r="40385" ht="12.75" hidden="1" customHeight="1"/>
    <row r="40386" ht="12.75" hidden="1" customHeight="1"/>
    <row r="40387" ht="12.75" hidden="1" customHeight="1"/>
    <row r="40388" ht="12.75" hidden="1" customHeight="1"/>
    <row r="40389" ht="12.75" hidden="1" customHeight="1"/>
    <row r="40390" ht="12.75" hidden="1" customHeight="1"/>
    <row r="40391" ht="12.75" hidden="1" customHeight="1"/>
    <row r="40392" ht="12.75" hidden="1" customHeight="1"/>
    <row r="40393" ht="12.75" hidden="1" customHeight="1"/>
    <row r="40394" ht="12.75" hidden="1" customHeight="1"/>
    <row r="40395" ht="12.75" hidden="1" customHeight="1"/>
    <row r="40396" ht="12.75" hidden="1" customHeight="1"/>
    <row r="40397" ht="12.75" hidden="1" customHeight="1"/>
    <row r="40398" ht="12.75" hidden="1" customHeight="1"/>
    <row r="40399" ht="12.75" hidden="1" customHeight="1"/>
    <row r="40400" ht="12.75" hidden="1" customHeight="1"/>
    <row r="40401" ht="12.75" hidden="1" customHeight="1"/>
    <row r="40402" ht="12.75" hidden="1" customHeight="1"/>
    <row r="40403" ht="12.75" hidden="1" customHeight="1"/>
    <row r="40404" ht="12.75" hidden="1" customHeight="1"/>
    <row r="40405" ht="12.75" hidden="1" customHeight="1"/>
    <row r="40406" ht="12.75" hidden="1" customHeight="1"/>
    <row r="40407" ht="12.75" hidden="1" customHeight="1"/>
    <row r="40408" ht="12.75" hidden="1" customHeight="1"/>
    <row r="40409" ht="12.75" hidden="1" customHeight="1"/>
    <row r="40410" ht="12.75" hidden="1" customHeight="1"/>
    <row r="40411" ht="12.75" hidden="1" customHeight="1"/>
    <row r="40412" ht="12.75" hidden="1" customHeight="1"/>
    <row r="40413" ht="12.75" hidden="1" customHeight="1"/>
    <row r="40414" ht="12.75" hidden="1" customHeight="1"/>
    <row r="40415" ht="12.75" hidden="1" customHeight="1"/>
    <row r="40416" ht="12.75" hidden="1" customHeight="1"/>
    <row r="40417" ht="12.75" hidden="1" customHeight="1"/>
    <row r="40418" ht="12.75" hidden="1" customHeight="1"/>
    <row r="40419" ht="12.75" hidden="1" customHeight="1"/>
    <row r="40420" ht="12.75" hidden="1" customHeight="1"/>
    <row r="40421" ht="12.75" hidden="1" customHeight="1"/>
    <row r="40422" ht="12.75" hidden="1" customHeight="1"/>
    <row r="40423" ht="12.75" hidden="1" customHeight="1"/>
    <row r="40424" ht="12.75" hidden="1" customHeight="1"/>
    <row r="40425" ht="12.75" hidden="1" customHeight="1"/>
    <row r="40426" ht="12.75" hidden="1" customHeight="1"/>
    <row r="40427" ht="12.75" hidden="1" customHeight="1"/>
    <row r="40428" ht="12.75" hidden="1" customHeight="1"/>
    <row r="40429" ht="12.75" hidden="1" customHeight="1"/>
    <row r="40430" ht="12.75" hidden="1" customHeight="1"/>
    <row r="40431" ht="12.75" hidden="1" customHeight="1"/>
    <row r="40432" ht="12.75" hidden="1" customHeight="1"/>
    <row r="40433" ht="12.75" hidden="1" customHeight="1"/>
    <row r="40434" ht="12.75" hidden="1" customHeight="1"/>
    <row r="40435" ht="12.75" hidden="1" customHeight="1"/>
    <row r="40436" ht="12.75" hidden="1" customHeight="1"/>
    <row r="40437" ht="12.75" hidden="1" customHeight="1"/>
    <row r="40438" ht="12.75" hidden="1" customHeight="1"/>
    <row r="40439" ht="12.75" hidden="1" customHeight="1"/>
    <row r="40440" ht="12.75" hidden="1" customHeight="1"/>
    <row r="40441" ht="12.75" hidden="1" customHeight="1"/>
    <row r="40442" ht="12.75" hidden="1" customHeight="1"/>
    <row r="40443" ht="12.75" hidden="1" customHeight="1"/>
    <row r="40444" ht="12.75" hidden="1" customHeight="1"/>
    <row r="40445" ht="12.75" hidden="1" customHeight="1"/>
    <row r="40446" ht="12.75" hidden="1" customHeight="1"/>
    <row r="40447" ht="12.75" hidden="1" customHeight="1"/>
    <row r="40448" ht="12.75" hidden="1" customHeight="1"/>
    <row r="40449" ht="12.75" hidden="1" customHeight="1"/>
    <row r="40450" ht="12.75" hidden="1" customHeight="1"/>
    <row r="40451" ht="12.75" hidden="1" customHeight="1"/>
    <row r="40452" ht="12.75" hidden="1" customHeight="1"/>
    <row r="40453" ht="12.75" hidden="1" customHeight="1"/>
    <row r="40454" ht="12.75" hidden="1" customHeight="1"/>
    <row r="40455" ht="12.75" hidden="1" customHeight="1"/>
    <row r="40456" ht="12.75" hidden="1" customHeight="1"/>
    <row r="40457" ht="12.75" hidden="1" customHeight="1"/>
    <row r="40458" ht="12.75" hidden="1" customHeight="1"/>
    <row r="40459" ht="12.75" hidden="1" customHeight="1"/>
    <row r="40460" ht="12.75" hidden="1" customHeight="1"/>
    <row r="40461" ht="12.75" hidden="1" customHeight="1"/>
    <row r="40462" ht="12.75" hidden="1" customHeight="1"/>
    <row r="40463" ht="12.75" hidden="1" customHeight="1"/>
    <row r="40464" ht="12.75" hidden="1" customHeight="1"/>
    <row r="40465" ht="12.75" hidden="1" customHeight="1"/>
    <row r="40466" ht="12.75" hidden="1" customHeight="1"/>
    <row r="40467" ht="12.75" hidden="1" customHeight="1"/>
    <row r="40468" ht="12.75" hidden="1" customHeight="1"/>
    <row r="40469" ht="12.75" hidden="1" customHeight="1"/>
    <row r="40470" ht="12.75" hidden="1" customHeight="1"/>
    <row r="40471" ht="12.75" hidden="1" customHeight="1"/>
    <row r="40472" ht="12.75" hidden="1" customHeight="1"/>
    <row r="40473" ht="12.75" hidden="1" customHeight="1"/>
    <row r="40474" ht="12.75" hidden="1" customHeight="1"/>
    <row r="40475" ht="12.75" hidden="1" customHeight="1"/>
    <row r="40476" ht="12.75" hidden="1" customHeight="1"/>
    <row r="40477" ht="12.75" hidden="1" customHeight="1"/>
    <row r="40478" ht="12.75" hidden="1" customHeight="1"/>
    <row r="40479" ht="12.75" hidden="1" customHeight="1"/>
    <row r="40480" ht="12.75" hidden="1" customHeight="1"/>
    <row r="40481" ht="12.75" hidden="1" customHeight="1"/>
    <row r="40482" ht="12.75" hidden="1" customHeight="1"/>
    <row r="40483" ht="12.75" hidden="1" customHeight="1"/>
    <row r="40484" ht="12.75" hidden="1" customHeight="1"/>
    <row r="40485" ht="12.75" hidden="1" customHeight="1"/>
    <row r="40486" ht="12.75" hidden="1" customHeight="1"/>
    <row r="40487" ht="12.75" hidden="1" customHeight="1"/>
    <row r="40488" ht="12.75" hidden="1" customHeight="1"/>
    <row r="40489" ht="12.75" hidden="1" customHeight="1"/>
    <row r="40490" ht="12.75" hidden="1" customHeight="1"/>
    <row r="40491" ht="12.75" hidden="1" customHeight="1"/>
    <row r="40492" ht="12.75" hidden="1" customHeight="1"/>
    <row r="40493" ht="12.75" hidden="1" customHeight="1"/>
    <row r="40494" ht="12.75" hidden="1" customHeight="1"/>
    <row r="40495" ht="12.75" hidden="1" customHeight="1"/>
    <row r="40496" ht="12.75" hidden="1" customHeight="1"/>
    <row r="40497" ht="12.75" hidden="1" customHeight="1"/>
    <row r="40498" ht="12.75" hidden="1" customHeight="1"/>
    <row r="40499" ht="12.75" hidden="1" customHeight="1"/>
    <row r="40500" ht="12.75" hidden="1" customHeight="1"/>
    <row r="40501" ht="12.75" hidden="1" customHeight="1"/>
    <row r="40502" ht="12.75" hidden="1" customHeight="1"/>
    <row r="40503" ht="12.75" hidden="1" customHeight="1"/>
    <row r="40504" ht="12.75" hidden="1" customHeight="1"/>
    <row r="40505" ht="12.75" hidden="1" customHeight="1"/>
    <row r="40506" ht="12.75" hidden="1" customHeight="1"/>
    <row r="40507" ht="12.75" hidden="1" customHeight="1"/>
    <row r="40508" ht="12.75" hidden="1" customHeight="1"/>
    <row r="40509" ht="12.75" hidden="1" customHeight="1"/>
    <row r="40510" ht="12.75" hidden="1" customHeight="1"/>
    <row r="40511" ht="12.75" hidden="1" customHeight="1"/>
    <row r="40512" ht="12.75" hidden="1" customHeight="1"/>
    <row r="40513" ht="12.75" hidden="1" customHeight="1"/>
    <row r="40514" ht="12.75" hidden="1" customHeight="1"/>
    <row r="40515" ht="12.75" hidden="1" customHeight="1"/>
    <row r="40516" ht="12.75" hidden="1" customHeight="1"/>
    <row r="40517" ht="12.75" hidden="1" customHeight="1"/>
    <row r="40518" ht="12.75" hidden="1" customHeight="1"/>
    <row r="40519" ht="12.75" hidden="1" customHeight="1"/>
    <row r="40520" ht="12.75" hidden="1" customHeight="1"/>
    <row r="40521" ht="12.75" hidden="1" customHeight="1"/>
    <row r="40522" ht="12.75" hidden="1" customHeight="1"/>
    <row r="40523" ht="12.75" hidden="1" customHeight="1"/>
    <row r="40524" ht="12.75" hidden="1" customHeight="1"/>
    <row r="40525" ht="12.75" hidden="1" customHeight="1"/>
    <row r="40526" ht="12.75" hidden="1" customHeight="1"/>
    <row r="40527" ht="12.75" hidden="1" customHeight="1"/>
    <row r="40528" ht="12.75" hidden="1" customHeight="1"/>
    <row r="40529" ht="12.75" hidden="1" customHeight="1"/>
    <row r="40530" ht="12.75" hidden="1" customHeight="1"/>
    <row r="40531" ht="12.75" hidden="1" customHeight="1"/>
    <row r="40532" ht="12.75" hidden="1" customHeight="1"/>
    <row r="40533" ht="12.75" hidden="1" customHeight="1"/>
    <row r="40534" ht="12.75" hidden="1" customHeight="1"/>
    <row r="40535" ht="12.75" hidden="1" customHeight="1"/>
    <row r="40536" ht="12.75" hidden="1" customHeight="1"/>
    <row r="40537" ht="12.75" hidden="1" customHeight="1"/>
    <row r="40538" ht="12.75" hidden="1" customHeight="1"/>
    <row r="40539" ht="12.75" hidden="1" customHeight="1"/>
    <row r="40540" ht="12.75" hidden="1" customHeight="1"/>
    <row r="40541" ht="12.75" hidden="1" customHeight="1"/>
    <row r="40542" ht="12.75" hidden="1" customHeight="1"/>
    <row r="40543" ht="12.75" hidden="1" customHeight="1"/>
    <row r="40544" ht="12.75" hidden="1" customHeight="1"/>
    <row r="40545" ht="12.75" hidden="1" customHeight="1"/>
    <row r="40546" ht="12.75" hidden="1" customHeight="1"/>
    <row r="40547" ht="12.75" hidden="1" customHeight="1"/>
    <row r="40548" ht="12.75" hidden="1" customHeight="1"/>
    <row r="40549" ht="12.75" hidden="1" customHeight="1"/>
    <row r="40550" ht="12.75" hidden="1" customHeight="1"/>
    <row r="40551" ht="12.75" hidden="1" customHeight="1"/>
    <row r="40552" ht="12.75" hidden="1" customHeight="1"/>
    <row r="40553" ht="12.75" hidden="1" customHeight="1"/>
    <row r="40554" ht="12.75" hidden="1" customHeight="1"/>
    <row r="40555" ht="12.75" hidden="1" customHeight="1"/>
    <row r="40556" ht="12.75" hidden="1" customHeight="1"/>
    <row r="40557" ht="12.75" hidden="1" customHeight="1"/>
    <row r="40558" ht="12.75" hidden="1" customHeight="1"/>
    <row r="40559" ht="12.75" hidden="1" customHeight="1"/>
    <row r="40560" ht="12.75" hidden="1" customHeight="1"/>
    <row r="40561" ht="12.75" hidden="1" customHeight="1"/>
    <row r="40562" ht="12.75" hidden="1" customHeight="1"/>
    <row r="40563" ht="12.75" hidden="1" customHeight="1"/>
    <row r="40564" ht="12.75" hidden="1" customHeight="1"/>
    <row r="40565" ht="12.75" hidden="1" customHeight="1"/>
    <row r="40566" ht="12.75" hidden="1" customHeight="1"/>
    <row r="40567" ht="12.75" hidden="1" customHeight="1"/>
    <row r="40568" ht="12.75" hidden="1" customHeight="1"/>
    <row r="40569" ht="12.75" hidden="1" customHeight="1"/>
    <row r="40570" ht="12.75" hidden="1" customHeight="1"/>
    <row r="40571" ht="12.75" hidden="1" customHeight="1"/>
    <row r="40572" ht="12.75" hidden="1" customHeight="1"/>
    <row r="40573" ht="12.75" hidden="1" customHeight="1"/>
    <row r="40574" ht="12.75" hidden="1" customHeight="1"/>
    <row r="40575" ht="12.75" hidden="1" customHeight="1"/>
    <row r="40576" ht="12.75" hidden="1" customHeight="1"/>
    <row r="40577" ht="12.75" hidden="1" customHeight="1"/>
    <row r="40578" ht="12.75" hidden="1" customHeight="1"/>
    <row r="40579" ht="12.75" hidden="1" customHeight="1"/>
    <row r="40580" ht="12.75" hidden="1" customHeight="1"/>
    <row r="40581" ht="12.75" hidden="1" customHeight="1"/>
    <row r="40582" ht="12.75" hidden="1" customHeight="1"/>
    <row r="40583" ht="12.75" hidden="1" customHeight="1"/>
    <row r="40584" ht="12.75" hidden="1" customHeight="1"/>
    <row r="40585" ht="12.75" hidden="1" customHeight="1"/>
    <row r="40586" ht="12.75" hidden="1" customHeight="1"/>
    <row r="40587" ht="12.75" hidden="1" customHeight="1"/>
    <row r="40588" ht="12.75" hidden="1" customHeight="1"/>
    <row r="40589" ht="12.75" hidden="1" customHeight="1"/>
    <row r="40590" ht="12.75" hidden="1" customHeight="1"/>
    <row r="40591" ht="12.75" hidden="1" customHeight="1"/>
    <row r="40592" ht="12.75" hidden="1" customHeight="1"/>
    <row r="40593" ht="12.75" hidden="1" customHeight="1"/>
    <row r="40594" ht="12.75" hidden="1" customHeight="1"/>
    <row r="40595" ht="12.75" hidden="1" customHeight="1"/>
    <row r="40596" ht="12.75" hidden="1" customHeight="1"/>
    <row r="40597" ht="12.75" hidden="1" customHeight="1"/>
    <row r="40598" ht="12.75" hidden="1" customHeight="1"/>
    <row r="40599" ht="12.75" hidden="1" customHeight="1"/>
    <row r="40600" ht="12.75" hidden="1" customHeight="1"/>
    <row r="40601" ht="12.75" hidden="1" customHeight="1"/>
    <row r="40602" ht="12.75" hidden="1" customHeight="1"/>
    <row r="40603" ht="12.75" hidden="1" customHeight="1"/>
    <row r="40604" ht="12.75" hidden="1" customHeight="1"/>
    <row r="40605" ht="12.75" hidden="1" customHeight="1"/>
    <row r="40606" ht="12.75" hidden="1" customHeight="1"/>
    <row r="40607" ht="12.75" hidden="1" customHeight="1"/>
    <row r="40608" ht="12.75" hidden="1" customHeight="1"/>
    <row r="40609" ht="12.75" hidden="1" customHeight="1"/>
    <row r="40610" ht="12.75" hidden="1" customHeight="1"/>
    <row r="40611" ht="12.75" hidden="1" customHeight="1"/>
    <row r="40612" ht="12.75" hidden="1" customHeight="1"/>
    <row r="40613" ht="12.75" hidden="1" customHeight="1"/>
    <row r="40614" ht="12.75" hidden="1" customHeight="1"/>
    <row r="40615" ht="12.75" hidden="1" customHeight="1"/>
    <row r="40616" ht="12.75" hidden="1" customHeight="1"/>
    <row r="40617" ht="12.75" hidden="1" customHeight="1"/>
    <row r="40618" ht="12.75" hidden="1" customHeight="1"/>
    <row r="40619" ht="12.75" hidden="1" customHeight="1"/>
    <row r="40620" ht="12.75" hidden="1" customHeight="1"/>
    <row r="40621" ht="12.75" hidden="1" customHeight="1"/>
    <row r="40622" ht="12.75" hidden="1" customHeight="1"/>
    <row r="40623" ht="12.75" hidden="1" customHeight="1"/>
    <row r="40624" ht="12.75" hidden="1" customHeight="1"/>
    <row r="40625" ht="12.75" hidden="1" customHeight="1"/>
    <row r="40626" ht="12.75" hidden="1" customHeight="1"/>
    <row r="40627" ht="12.75" hidden="1" customHeight="1"/>
    <row r="40628" ht="12.75" hidden="1" customHeight="1"/>
    <row r="40629" ht="12.75" hidden="1" customHeight="1"/>
    <row r="40630" ht="12.75" hidden="1" customHeight="1"/>
    <row r="40631" ht="12.75" hidden="1" customHeight="1"/>
    <row r="40632" ht="12.75" hidden="1" customHeight="1"/>
    <row r="40633" ht="12.75" hidden="1" customHeight="1"/>
    <row r="40634" ht="12.75" hidden="1" customHeight="1"/>
    <row r="40635" ht="12.75" hidden="1" customHeight="1"/>
    <row r="40636" ht="12.75" hidden="1" customHeight="1"/>
    <row r="40637" ht="12.75" hidden="1" customHeight="1"/>
    <row r="40638" ht="12.75" hidden="1" customHeight="1"/>
    <row r="40639" ht="12.75" hidden="1" customHeight="1"/>
    <row r="40640" ht="12.75" hidden="1" customHeight="1"/>
    <row r="40641" ht="12.75" hidden="1" customHeight="1"/>
    <row r="40642" ht="12.75" hidden="1" customHeight="1"/>
    <row r="40643" ht="12.75" hidden="1" customHeight="1"/>
    <row r="40644" ht="12.75" hidden="1" customHeight="1"/>
    <row r="40645" ht="12.75" hidden="1" customHeight="1"/>
    <row r="40646" ht="12.75" hidden="1" customHeight="1"/>
    <row r="40647" ht="12.75" hidden="1" customHeight="1"/>
    <row r="40648" ht="12.75" hidden="1" customHeight="1"/>
    <row r="40649" ht="12.75" hidden="1" customHeight="1"/>
    <row r="40650" ht="12.75" hidden="1" customHeight="1"/>
    <row r="40651" ht="12.75" hidden="1" customHeight="1"/>
    <row r="40652" ht="12.75" hidden="1" customHeight="1"/>
    <row r="40653" ht="12.75" hidden="1" customHeight="1"/>
    <row r="40654" ht="12.75" hidden="1" customHeight="1"/>
    <row r="40655" ht="12.75" hidden="1" customHeight="1"/>
    <row r="40656" ht="12.75" hidden="1" customHeight="1"/>
    <row r="40657" ht="12.75" hidden="1" customHeight="1"/>
    <row r="40658" ht="12.75" hidden="1" customHeight="1"/>
    <row r="40659" ht="12.75" hidden="1" customHeight="1"/>
    <row r="40660" ht="12.75" hidden="1" customHeight="1"/>
    <row r="40661" ht="12.75" hidden="1" customHeight="1"/>
    <row r="40662" ht="12.75" hidden="1" customHeight="1"/>
    <row r="40663" ht="12.75" hidden="1" customHeight="1"/>
    <row r="40664" ht="12.75" hidden="1" customHeight="1"/>
    <row r="40665" ht="12.75" hidden="1" customHeight="1"/>
    <row r="40666" ht="12.75" hidden="1" customHeight="1"/>
    <row r="40667" ht="12.75" hidden="1" customHeight="1"/>
    <row r="40668" ht="12.75" hidden="1" customHeight="1"/>
    <row r="40669" ht="12.75" hidden="1" customHeight="1"/>
    <row r="40670" ht="12.75" hidden="1" customHeight="1"/>
    <row r="40671" ht="12.75" hidden="1" customHeight="1"/>
    <row r="40672" ht="12.75" hidden="1" customHeight="1"/>
    <row r="40673" ht="12.75" hidden="1" customHeight="1"/>
    <row r="40674" ht="12.75" hidden="1" customHeight="1"/>
    <row r="40675" ht="12.75" hidden="1" customHeight="1"/>
    <row r="40676" ht="12.75" hidden="1" customHeight="1"/>
    <row r="40677" ht="12.75" hidden="1" customHeight="1"/>
    <row r="40678" ht="12.75" hidden="1" customHeight="1"/>
    <row r="40679" ht="12.75" hidden="1" customHeight="1"/>
    <row r="40680" ht="12.75" hidden="1" customHeight="1"/>
    <row r="40681" ht="12.75" hidden="1" customHeight="1"/>
    <row r="40682" ht="12.75" hidden="1" customHeight="1"/>
    <row r="40683" ht="12.75" hidden="1" customHeight="1"/>
    <row r="40684" ht="12.75" hidden="1" customHeight="1"/>
    <row r="40685" ht="12.75" hidden="1" customHeight="1"/>
    <row r="40686" ht="12.75" hidden="1" customHeight="1"/>
    <row r="40687" ht="12.75" hidden="1" customHeight="1"/>
    <row r="40688" ht="12.75" hidden="1" customHeight="1"/>
    <row r="40689" ht="12.75" hidden="1" customHeight="1"/>
    <row r="40690" ht="12.75" hidden="1" customHeight="1"/>
    <row r="40691" ht="12.75" hidden="1" customHeight="1"/>
    <row r="40692" ht="12.75" hidden="1" customHeight="1"/>
    <row r="40693" ht="12.75" hidden="1" customHeight="1"/>
    <row r="40694" ht="12.75" hidden="1" customHeight="1"/>
    <row r="40695" ht="12.75" hidden="1" customHeight="1"/>
    <row r="40696" ht="12.75" hidden="1" customHeight="1"/>
    <row r="40697" ht="12.75" hidden="1" customHeight="1"/>
    <row r="40698" ht="12.75" hidden="1" customHeight="1"/>
    <row r="40699" ht="12.75" hidden="1" customHeight="1"/>
    <row r="40700" ht="12.75" hidden="1" customHeight="1"/>
    <row r="40701" ht="12.75" hidden="1" customHeight="1"/>
    <row r="40702" ht="12.75" hidden="1" customHeight="1"/>
    <row r="40703" ht="12.75" hidden="1" customHeight="1"/>
    <row r="40704" ht="12.75" hidden="1" customHeight="1"/>
    <row r="40705" ht="12.75" hidden="1" customHeight="1"/>
    <row r="40706" ht="12.75" hidden="1" customHeight="1"/>
    <row r="40707" ht="12.75" hidden="1" customHeight="1"/>
    <row r="40708" ht="12.75" hidden="1" customHeight="1"/>
    <row r="40709" ht="12.75" hidden="1" customHeight="1"/>
    <row r="40710" ht="12.75" hidden="1" customHeight="1"/>
    <row r="40711" ht="12.75" hidden="1" customHeight="1"/>
    <row r="40712" ht="12.75" hidden="1" customHeight="1"/>
    <row r="40713" ht="12.75" hidden="1" customHeight="1"/>
    <row r="40714" ht="12.75" hidden="1" customHeight="1"/>
    <row r="40715" ht="12.75" hidden="1" customHeight="1"/>
    <row r="40716" ht="12.75" hidden="1" customHeight="1"/>
    <row r="40717" ht="12.75" hidden="1" customHeight="1"/>
    <row r="40718" ht="12.75" hidden="1" customHeight="1"/>
    <row r="40719" ht="12.75" hidden="1" customHeight="1"/>
    <row r="40720" ht="12.75" hidden="1" customHeight="1"/>
    <row r="40721" ht="12.75" hidden="1" customHeight="1"/>
    <row r="40722" ht="12.75" hidden="1" customHeight="1"/>
    <row r="40723" ht="12.75" hidden="1" customHeight="1"/>
    <row r="40724" ht="12.75" hidden="1" customHeight="1"/>
    <row r="40725" ht="12.75" hidden="1" customHeight="1"/>
    <row r="40726" ht="12.75" hidden="1" customHeight="1"/>
    <row r="40727" ht="12.75" hidden="1" customHeight="1"/>
    <row r="40728" ht="12.75" hidden="1" customHeight="1"/>
    <row r="40729" ht="12.75" hidden="1" customHeight="1"/>
    <row r="40730" ht="12.75" hidden="1" customHeight="1"/>
    <row r="40731" ht="12.75" hidden="1" customHeight="1"/>
    <row r="40732" ht="12.75" hidden="1" customHeight="1"/>
    <row r="40733" ht="12.75" hidden="1" customHeight="1"/>
    <row r="40734" ht="12.75" hidden="1" customHeight="1"/>
    <row r="40735" ht="12.75" hidden="1" customHeight="1"/>
    <row r="40736" ht="12.75" hidden="1" customHeight="1"/>
    <row r="40737" ht="12.75" hidden="1" customHeight="1"/>
    <row r="40738" ht="12.75" hidden="1" customHeight="1"/>
    <row r="40739" ht="12.75" hidden="1" customHeight="1"/>
    <row r="40740" ht="12.75" hidden="1" customHeight="1"/>
    <row r="40741" ht="12.75" hidden="1" customHeight="1"/>
    <row r="40742" ht="12.75" hidden="1" customHeight="1"/>
    <row r="40743" ht="12.75" hidden="1" customHeight="1"/>
    <row r="40744" ht="12.75" hidden="1" customHeight="1"/>
    <row r="40745" ht="12.75" hidden="1" customHeight="1"/>
    <row r="40746" ht="12.75" hidden="1" customHeight="1"/>
    <row r="40747" ht="12.75" hidden="1" customHeight="1"/>
    <row r="40748" ht="12.75" hidden="1" customHeight="1"/>
    <row r="40749" ht="12.75" hidden="1" customHeight="1"/>
    <row r="40750" ht="12.75" hidden="1" customHeight="1"/>
    <row r="40751" ht="12.75" hidden="1" customHeight="1"/>
    <row r="40752" ht="12.75" hidden="1" customHeight="1"/>
    <row r="40753" ht="12.75" hidden="1" customHeight="1"/>
    <row r="40754" ht="12.75" hidden="1" customHeight="1"/>
    <row r="40755" ht="12.75" hidden="1" customHeight="1"/>
    <row r="40756" ht="12.75" hidden="1" customHeight="1"/>
    <row r="40757" ht="12.75" hidden="1" customHeight="1"/>
    <row r="40758" ht="12.75" hidden="1" customHeight="1"/>
    <row r="40759" ht="12.75" hidden="1" customHeight="1"/>
    <row r="40760" ht="12.75" hidden="1" customHeight="1"/>
    <row r="40761" ht="12.75" hidden="1" customHeight="1"/>
    <row r="40762" ht="12.75" hidden="1" customHeight="1"/>
    <row r="40763" ht="12.75" hidden="1" customHeight="1"/>
    <row r="40764" ht="12.75" hidden="1" customHeight="1"/>
    <row r="40765" ht="12.75" hidden="1" customHeight="1"/>
    <row r="40766" ht="12.75" hidden="1" customHeight="1"/>
    <row r="40767" ht="12.75" hidden="1" customHeight="1"/>
    <row r="40768" ht="12.75" hidden="1" customHeight="1"/>
    <row r="40769" ht="12.75" hidden="1" customHeight="1"/>
    <row r="40770" ht="12.75" hidden="1" customHeight="1"/>
    <row r="40771" ht="12.75" hidden="1" customHeight="1"/>
    <row r="40772" ht="12.75" hidden="1" customHeight="1"/>
    <row r="40773" ht="12.75" hidden="1" customHeight="1"/>
    <row r="40774" ht="12.75" hidden="1" customHeight="1"/>
    <row r="40775" ht="12.75" hidden="1" customHeight="1"/>
    <row r="40776" ht="12.75" hidden="1" customHeight="1"/>
    <row r="40777" ht="12.75" hidden="1" customHeight="1"/>
    <row r="40778" ht="12.75" hidden="1" customHeight="1"/>
    <row r="40779" ht="12.75" hidden="1" customHeight="1"/>
    <row r="40780" ht="12.75" hidden="1" customHeight="1"/>
    <row r="40781" ht="12.75" hidden="1" customHeight="1"/>
    <row r="40782" ht="12.75" hidden="1" customHeight="1"/>
    <row r="40783" ht="12.75" hidden="1" customHeight="1"/>
    <row r="40784" ht="12.75" hidden="1" customHeight="1"/>
    <row r="40785" ht="12.75" hidden="1" customHeight="1"/>
    <row r="40786" ht="12.75" hidden="1" customHeight="1"/>
    <row r="40787" ht="12.75" hidden="1" customHeight="1"/>
    <row r="40788" ht="12.75" hidden="1" customHeight="1"/>
    <row r="40789" ht="12.75" hidden="1" customHeight="1"/>
    <row r="40790" ht="12.75" hidden="1" customHeight="1"/>
    <row r="40791" ht="12.75" hidden="1" customHeight="1"/>
    <row r="40792" ht="12.75" hidden="1" customHeight="1"/>
    <row r="40793" ht="12.75" hidden="1" customHeight="1"/>
    <row r="40794" ht="12.75" hidden="1" customHeight="1"/>
    <row r="40795" ht="12.75" hidden="1" customHeight="1"/>
    <row r="40796" ht="12.75" hidden="1" customHeight="1"/>
    <row r="40797" ht="12.75" hidden="1" customHeight="1"/>
    <row r="40798" ht="12.75" hidden="1" customHeight="1"/>
    <row r="40799" ht="12.75" hidden="1" customHeight="1"/>
    <row r="40800" ht="12.75" hidden="1" customHeight="1"/>
    <row r="40801" ht="12.75" hidden="1" customHeight="1"/>
    <row r="40802" ht="12.75" hidden="1" customHeight="1"/>
    <row r="40803" ht="12.75" hidden="1" customHeight="1"/>
    <row r="40804" ht="12.75" hidden="1" customHeight="1"/>
    <row r="40805" ht="12.75" hidden="1" customHeight="1"/>
    <row r="40806" ht="12.75" hidden="1" customHeight="1"/>
    <row r="40807" ht="12.75" hidden="1" customHeight="1"/>
    <row r="40808" ht="12.75" hidden="1" customHeight="1"/>
    <row r="40809" ht="12.75" hidden="1" customHeight="1"/>
    <row r="40810" ht="12.75" hidden="1" customHeight="1"/>
    <row r="40811" ht="12.75" hidden="1" customHeight="1"/>
    <row r="40812" ht="12.75" hidden="1" customHeight="1"/>
    <row r="40813" ht="12.75" hidden="1" customHeight="1"/>
    <row r="40814" ht="12.75" hidden="1" customHeight="1"/>
    <row r="40815" ht="12.75" hidden="1" customHeight="1"/>
    <row r="40816" ht="12.75" hidden="1" customHeight="1"/>
    <row r="40817" ht="12.75" hidden="1" customHeight="1"/>
    <row r="40818" ht="12.75" hidden="1" customHeight="1"/>
    <row r="40819" ht="12.75" hidden="1" customHeight="1"/>
    <row r="40820" ht="12.75" hidden="1" customHeight="1"/>
    <row r="40821" ht="12.75" hidden="1" customHeight="1"/>
    <row r="40822" ht="12.75" hidden="1" customHeight="1"/>
    <row r="40823" ht="12.75" hidden="1" customHeight="1"/>
    <row r="40824" ht="12.75" hidden="1" customHeight="1"/>
    <row r="40825" ht="12.75" hidden="1" customHeight="1"/>
    <row r="40826" ht="12.75" hidden="1" customHeight="1"/>
    <row r="40827" ht="12.75" hidden="1" customHeight="1"/>
    <row r="40828" ht="12.75" hidden="1" customHeight="1"/>
    <row r="40829" ht="12.75" hidden="1" customHeight="1"/>
    <row r="40830" ht="12.75" hidden="1" customHeight="1"/>
    <row r="40831" ht="12.75" hidden="1" customHeight="1"/>
    <row r="40832" ht="12.75" hidden="1" customHeight="1"/>
    <row r="40833" ht="12.75" hidden="1" customHeight="1"/>
    <row r="40834" ht="12.75" hidden="1" customHeight="1"/>
    <row r="40835" ht="12.75" hidden="1" customHeight="1"/>
    <row r="40836" ht="12.75" hidden="1" customHeight="1"/>
    <row r="40837" ht="12.75" hidden="1" customHeight="1"/>
    <row r="40838" ht="12.75" hidden="1" customHeight="1"/>
    <row r="40839" ht="12.75" hidden="1" customHeight="1"/>
    <row r="40840" ht="12.75" hidden="1" customHeight="1"/>
    <row r="40841" ht="12.75" hidden="1" customHeight="1"/>
    <row r="40842" ht="12.75" hidden="1" customHeight="1"/>
    <row r="40843" ht="12.75" hidden="1" customHeight="1"/>
    <row r="40844" ht="12.75" hidden="1" customHeight="1"/>
    <row r="40845" ht="12.75" hidden="1" customHeight="1"/>
    <row r="40846" ht="12.75" hidden="1" customHeight="1"/>
    <row r="40847" ht="12.75" hidden="1" customHeight="1"/>
    <row r="40848" ht="12.75" hidden="1" customHeight="1"/>
    <row r="40849" ht="12.75" hidden="1" customHeight="1"/>
    <row r="40850" ht="12.75" hidden="1" customHeight="1"/>
    <row r="40851" ht="12.75" hidden="1" customHeight="1"/>
    <row r="40852" ht="12.75" hidden="1" customHeight="1"/>
    <row r="40853" ht="12.75" hidden="1" customHeight="1"/>
    <row r="40854" ht="12.75" hidden="1" customHeight="1"/>
    <row r="40855" ht="12.75" hidden="1" customHeight="1"/>
    <row r="40856" ht="12.75" hidden="1" customHeight="1"/>
    <row r="40857" ht="12.75" hidden="1" customHeight="1"/>
    <row r="40858" ht="12.75" hidden="1" customHeight="1"/>
    <row r="40859" ht="12.75" hidden="1" customHeight="1"/>
    <row r="40860" ht="12.75" hidden="1" customHeight="1"/>
    <row r="40861" ht="12.75" hidden="1" customHeight="1"/>
    <row r="40862" ht="12.75" hidden="1" customHeight="1"/>
    <row r="40863" ht="12.75" hidden="1" customHeight="1"/>
    <row r="40864" ht="12.75" hidden="1" customHeight="1"/>
    <row r="40865" ht="12.75" hidden="1" customHeight="1"/>
    <row r="40866" ht="12.75" hidden="1" customHeight="1"/>
    <row r="40867" ht="12.75" hidden="1" customHeight="1"/>
    <row r="40868" ht="12.75" hidden="1" customHeight="1"/>
    <row r="40869" ht="12.75" hidden="1" customHeight="1"/>
    <row r="40870" ht="12.75" hidden="1" customHeight="1"/>
    <row r="40871" ht="12.75" hidden="1" customHeight="1"/>
    <row r="40872" ht="12.75" hidden="1" customHeight="1"/>
    <row r="40873" ht="12.75" hidden="1" customHeight="1"/>
    <row r="40874" ht="12.75" hidden="1" customHeight="1"/>
    <row r="40875" ht="12.75" hidden="1" customHeight="1"/>
    <row r="40876" ht="12.75" hidden="1" customHeight="1"/>
    <row r="40877" ht="12.75" hidden="1" customHeight="1"/>
    <row r="40878" ht="12.75" hidden="1" customHeight="1"/>
    <row r="40879" ht="12.75" hidden="1" customHeight="1"/>
    <row r="40880" ht="12.75" hidden="1" customHeight="1"/>
    <row r="40881" ht="12.75" hidden="1" customHeight="1"/>
    <row r="40882" ht="12.75" hidden="1" customHeight="1"/>
    <row r="40883" ht="12.75" hidden="1" customHeight="1"/>
    <row r="40884" ht="12.75" hidden="1" customHeight="1"/>
    <row r="40885" ht="12.75" hidden="1" customHeight="1"/>
    <row r="40886" ht="12.75" hidden="1" customHeight="1"/>
    <row r="40887" ht="12.75" hidden="1" customHeight="1"/>
    <row r="40888" ht="12.75" hidden="1" customHeight="1"/>
    <row r="40889" ht="12.75" hidden="1" customHeight="1"/>
    <row r="40890" ht="12.75" hidden="1" customHeight="1"/>
    <row r="40891" ht="12.75" hidden="1" customHeight="1"/>
    <row r="40892" ht="12.75" hidden="1" customHeight="1"/>
    <row r="40893" ht="12.75" hidden="1" customHeight="1"/>
    <row r="40894" ht="12.75" hidden="1" customHeight="1"/>
    <row r="40895" ht="12.75" hidden="1" customHeight="1"/>
    <row r="40896" ht="12.75" hidden="1" customHeight="1"/>
    <row r="40897" ht="12.75" hidden="1" customHeight="1"/>
    <row r="40898" ht="12.75" hidden="1" customHeight="1"/>
    <row r="40899" ht="12.75" hidden="1" customHeight="1"/>
    <row r="40900" ht="12.75" hidden="1" customHeight="1"/>
    <row r="40901" ht="12.75" hidden="1" customHeight="1"/>
    <row r="40902" ht="12.75" hidden="1" customHeight="1"/>
    <row r="40903" ht="12.75" hidden="1" customHeight="1"/>
    <row r="40904" ht="12.75" hidden="1" customHeight="1"/>
    <row r="40905" ht="12.75" hidden="1" customHeight="1"/>
    <row r="40906" ht="12.75" hidden="1" customHeight="1"/>
    <row r="40907" ht="12.75" hidden="1" customHeight="1"/>
    <row r="40908" ht="12.75" hidden="1" customHeight="1"/>
    <row r="40909" ht="12.75" hidden="1" customHeight="1"/>
    <row r="40910" ht="12.75" hidden="1" customHeight="1"/>
    <row r="40911" ht="12.75" hidden="1" customHeight="1"/>
    <row r="40912" ht="12.75" hidden="1" customHeight="1"/>
    <row r="40913" ht="12.75" hidden="1" customHeight="1"/>
    <row r="40914" ht="12.75" hidden="1" customHeight="1"/>
    <row r="40915" ht="12.75" hidden="1" customHeight="1"/>
    <row r="40916" ht="12.75" hidden="1" customHeight="1"/>
    <row r="40917" ht="12.75" hidden="1" customHeight="1"/>
    <row r="40918" ht="12.75" hidden="1" customHeight="1"/>
    <row r="40919" ht="12.75" hidden="1" customHeight="1"/>
    <row r="40920" ht="12.75" hidden="1" customHeight="1"/>
    <row r="40921" ht="12.75" hidden="1" customHeight="1"/>
    <row r="40922" ht="12.75" hidden="1" customHeight="1"/>
    <row r="40923" ht="12.75" hidden="1" customHeight="1"/>
    <row r="40924" ht="12.75" hidden="1" customHeight="1"/>
    <row r="40925" ht="12.75" hidden="1" customHeight="1"/>
    <row r="40926" ht="12.75" hidden="1" customHeight="1"/>
    <row r="40927" ht="12.75" hidden="1" customHeight="1"/>
    <row r="40928" ht="12.75" hidden="1" customHeight="1"/>
    <row r="40929" ht="12.75" hidden="1" customHeight="1"/>
    <row r="40930" ht="12.75" hidden="1" customHeight="1"/>
    <row r="40931" ht="12.75" hidden="1" customHeight="1"/>
    <row r="40932" ht="12.75" hidden="1" customHeight="1"/>
    <row r="40933" ht="12.75" hidden="1" customHeight="1"/>
    <row r="40934" ht="12.75" hidden="1" customHeight="1"/>
    <row r="40935" ht="12.75" hidden="1" customHeight="1"/>
    <row r="40936" ht="12.75" hidden="1" customHeight="1"/>
    <row r="40937" ht="12.75" hidden="1" customHeight="1"/>
    <row r="40938" ht="12.75" hidden="1" customHeight="1"/>
    <row r="40939" ht="12.75" hidden="1" customHeight="1"/>
    <row r="40940" ht="12.75" hidden="1" customHeight="1"/>
    <row r="40941" ht="12.75" hidden="1" customHeight="1"/>
    <row r="40942" ht="12.75" hidden="1" customHeight="1"/>
    <row r="40943" ht="12.75" hidden="1" customHeight="1"/>
    <row r="40944" ht="12.75" hidden="1" customHeight="1"/>
    <row r="40945" ht="12.75" hidden="1" customHeight="1"/>
    <row r="40946" ht="12.75" hidden="1" customHeight="1"/>
    <row r="40947" ht="12.75" hidden="1" customHeight="1"/>
    <row r="40948" ht="12.75" hidden="1" customHeight="1"/>
    <row r="40949" ht="12.75" hidden="1" customHeight="1"/>
    <row r="40950" ht="12.75" hidden="1" customHeight="1"/>
    <row r="40951" ht="12.75" hidden="1" customHeight="1"/>
    <row r="40952" ht="12.75" hidden="1" customHeight="1"/>
    <row r="40953" ht="12.75" hidden="1" customHeight="1"/>
    <row r="40954" ht="12.75" hidden="1" customHeight="1"/>
    <row r="40955" ht="12.75" hidden="1" customHeight="1"/>
    <row r="40956" ht="12.75" hidden="1" customHeight="1"/>
    <row r="40957" ht="12.75" hidden="1" customHeight="1"/>
    <row r="40958" ht="12.75" hidden="1" customHeight="1"/>
    <row r="40959" ht="12.75" hidden="1" customHeight="1"/>
    <row r="40960" ht="12.75" hidden="1" customHeight="1"/>
    <row r="40961" ht="12.75" hidden="1" customHeight="1"/>
    <row r="40962" ht="12.75" hidden="1" customHeight="1"/>
    <row r="40963" ht="12.75" hidden="1" customHeight="1"/>
    <row r="40964" ht="12.75" hidden="1" customHeight="1"/>
    <row r="40965" ht="12.75" hidden="1" customHeight="1"/>
    <row r="40966" ht="12.75" hidden="1" customHeight="1"/>
    <row r="40967" ht="12.75" hidden="1" customHeight="1"/>
    <row r="40968" ht="12.75" hidden="1" customHeight="1"/>
    <row r="40969" ht="12.75" hidden="1" customHeight="1"/>
    <row r="40970" ht="12.75" hidden="1" customHeight="1"/>
    <row r="40971" ht="12.75" hidden="1" customHeight="1"/>
    <row r="40972" ht="12.75" hidden="1" customHeight="1"/>
    <row r="40973" ht="12.75" hidden="1" customHeight="1"/>
    <row r="40974" ht="12.75" hidden="1" customHeight="1"/>
    <row r="40975" ht="12.75" hidden="1" customHeight="1"/>
    <row r="40976" ht="12.75" hidden="1" customHeight="1"/>
    <row r="40977" ht="12.75" hidden="1" customHeight="1"/>
    <row r="40978" ht="12.75" hidden="1" customHeight="1"/>
    <row r="40979" ht="12.75" hidden="1" customHeight="1"/>
    <row r="40980" ht="12.75" hidden="1" customHeight="1"/>
    <row r="40981" ht="12.75" hidden="1" customHeight="1"/>
    <row r="40982" ht="12.75" hidden="1" customHeight="1"/>
    <row r="40983" ht="12.75" hidden="1" customHeight="1"/>
    <row r="40984" ht="12.75" hidden="1" customHeight="1"/>
    <row r="40985" ht="12.75" hidden="1" customHeight="1"/>
    <row r="40986" ht="12.75" hidden="1" customHeight="1"/>
    <row r="40987" ht="12.75" hidden="1" customHeight="1"/>
    <row r="40988" ht="12.75" hidden="1" customHeight="1"/>
    <row r="40989" ht="12.75" hidden="1" customHeight="1"/>
    <row r="40990" ht="12.75" hidden="1" customHeight="1"/>
    <row r="40991" ht="12.75" hidden="1" customHeight="1"/>
    <row r="40992" ht="12.75" hidden="1" customHeight="1"/>
    <row r="40993" ht="12.75" hidden="1" customHeight="1"/>
    <row r="40994" ht="12.75" hidden="1" customHeight="1"/>
    <row r="40995" ht="12.75" hidden="1" customHeight="1"/>
    <row r="40996" ht="12.75" hidden="1" customHeight="1"/>
    <row r="40997" ht="12.75" hidden="1" customHeight="1"/>
    <row r="40998" ht="12.75" hidden="1" customHeight="1"/>
    <row r="40999" ht="12.75" hidden="1" customHeight="1"/>
    <row r="41000" ht="12.75" hidden="1" customHeight="1"/>
    <row r="41001" ht="12.75" hidden="1" customHeight="1"/>
    <row r="41002" ht="12.75" hidden="1" customHeight="1"/>
    <row r="41003" ht="12.75" hidden="1" customHeight="1"/>
    <row r="41004" ht="12.75" hidden="1" customHeight="1"/>
    <row r="41005" ht="12.75" hidden="1" customHeight="1"/>
    <row r="41006" ht="12.75" hidden="1" customHeight="1"/>
    <row r="41007" ht="12.75" hidden="1" customHeight="1"/>
    <row r="41008" ht="12.75" hidden="1" customHeight="1"/>
    <row r="41009" ht="12.75" hidden="1" customHeight="1"/>
    <row r="41010" ht="12.75" hidden="1" customHeight="1"/>
    <row r="41011" ht="12.75" hidden="1" customHeight="1"/>
    <row r="41012" ht="12.75" hidden="1" customHeight="1"/>
    <row r="41013" ht="12.75" hidden="1" customHeight="1"/>
    <row r="41014" ht="12.75" hidden="1" customHeight="1"/>
    <row r="41015" ht="12.75" hidden="1" customHeight="1"/>
    <row r="41016" ht="12.75" hidden="1" customHeight="1"/>
    <row r="41017" ht="12.75" hidden="1" customHeight="1"/>
    <row r="41018" ht="12.75" hidden="1" customHeight="1"/>
    <row r="41019" ht="12.75" hidden="1" customHeight="1"/>
    <row r="41020" ht="12.75" hidden="1" customHeight="1"/>
    <row r="41021" ht="12.75" hidden="1" customHeight="1"/>
    <row r="41022" ht="12.75" hidden="1" customHeight="1"/>
    <row r="41023" ht="12.75" hidden="1" customHeight="1"/>
    <row r="41024" ht="12.75" hidden="1" customHeight="1"/>
    <row r="41025" ht="12.75" hidden="1" customHeight="1"/>
    <row r="41026" ht="12.75" hidden="1" customHeight="1"/>
    <row r="41027" ht="12.75" hidden="1" customHeight="1"/>
    <row r="41028" ht="12.75" hidden="1" customHeight="1"/>
    <row r="41029" ht="12.75" hidden="1" customHeight="1"/>
    <row r="41030" ht="12.75" hidden="1" customHeight="1"/>
    <row r="41031" ht="12.75" hidden="1" customHeight="1"/>
    <row r="41032" ht="12.75" hidden="1" customHeight="1"/>
    <row r="41033" ht="12.75" hidden="1" customHeight="1"/>
    <row r="41034" ht="12.75" hidden="1" customHeight="1"/>
    <row r="41035" ht="12.75" hidden="1" customHeight="1"/>
    <row r="41036" ht="12.75" hidden="1" customHeight="1"/>
    <row r="41037" ht="12.75" hidden="1" customHeight="1"/>
    <row r="41038" ht="12.75" hidden="1" customHeight="1"/>
    <row r="41039" ht="12.75" hidden="1" customHeight="1"/>
    <row r="41040" ht="12.75" hidden="1" customHeight="1"/>
    <row r="41041" ht="12.75" hidden="1" customHeight="1"/>
    <row r="41042" ht="12.75" hidden="1" customHeight="1"/>
    <row r="41043" ht="12.75" hidden="1" customHeight="1"/>
    <row r="41044" ht="12.75" hidden="1" customHeight="1"/>
    <row r="41045" ht="12.75" hidden="1" customHeight="1"/>
    <row r="41046" ht="12.75" hidden="1" customHeight="1"/>
    <row r="41047" ht="12.75" hidden="1" customHeight="1"/>
    <row r="41048" ht="12.75" hidden="1" customHeight="1"/>
    <row r="41049" ht="12.75" hidden="1" customHeight="1"/>
    <row r="41050" ht="12.75" hidden="1" customHeight="1"/>
    <row r="41051" ht="12.75" hidden="1" customHeight="1"/>
    <row r="41052" ht="12.75" hidden="1" customHeight="1"/>
    <row r="41053" ht="12.75" hidden="1" customHeight="1"/>
    <row r="41054" ht="12.75" hidden="1" customHeight="1"/>
    <row r="41055" ht="12.75" hidden="1" customHeight="1"/>
    <row r="41056" ht="12.75" hidden="1" customHeight="1"/>
    <row r="41057" ht="12.75" hidden="1" customHeight="1"/>
    <row r="41058" ht="12.75" hidden="1" customHeight="1"/>
    <row r="41059" ht="12.75" hidden="1" customHeight="1"/>
    <row r="41060" ht="12.75" hidden="1" customHeight="1"/>
    <row r="41061" ht="12.75" hidden="1" customHeight="1"/>
    <row r="41062" ht="12.75" hidden="1" customHeight="1"/>
    <row r="41063" ht="12.75" hidden="1" customHeight="1"/>
    <row r="41064" ht="12.75" hidden="1" customHeight="1"/>
    <row r="41065" ht="12.75" hidden="1" customHeight="1"/>
    <row r="41066" ht="12.75" hidden="1" customHeight="1"/>
    <row r="41067" ht="12.75" hidden="1" customHeight="1"/>
    <row r="41068" ht="12.75" hidden="1" customHeight="1"/>
    <row r="41069" ht="12.75" hidden="1" customHeight="1"/>
    <row r="41070" ht="12.75" hidden="1" customHeight="1"/>
    <row r="41071" ht="12.75" hidden="1" customHeight="1"/>
    <row r="41072" ht="12.75" hidden="1" customHeight="1"/>
    <row r="41073" ht="12.75" hidden="1" customHeight="1"/>
    <row r="41074" ht="12.75" hidden="1" customHeight="1"/>
    <row r="41075" ht="12.75" hidden="1" customHeight="1"/>
    <row r="41076" ht="12.75" hidden="1" customHeight="1"/>
    <row r="41077" ht="12.75" hidden="1" customHeight="1"/>
    <row r="41078" ht="12.75" hidden="1" customHeight="1"/>
    <row r="41079" ht="12.75" hidden="1" customHeight="1"/>
    <row r="41080" ht="12.75" hidden="1" customHeight="1"/>
    <row r="41081" ht="12.75" hidden="1" customHeight="1"/>
    <row r="41082" ht="12.75" hidden="1" customHeight="1"/>
    <row r="41083" ht="12.75" hidden="1" customHeight="1"/>
    <row r="41084" ht="12.75" hidden="1" customHeight="1"/>
    <row r="41085" ht="12.75" hidden="1" customHeight="1"/>
    <row r="41086" ht="12.75" hidden="1" customHeight="1"/>
    <row r="41087" ht="12.75" hidden="1" customHeight="1"/>
    <row r="41088" ht="12.75" hidden="1" customHeight="1"/>
    <row r="41089" ht="12.75" hidden="1" customHeight="1"/>
    <row r="41090" ht="12.75" hidden="1" customHeight="1"/>
    <row r="41091" ht="12.75" hidden="1" customHeight="1"/>
    <row r="41092" ht="12.75" hidden="1" customHeight="1"/>
    <row r="41093" ht="12.75" hidden="1" customHeight="1"/>
    <row r="41094" ht="12.75" hidden="1" customHeight="1"/>
    <row r="41095" ht="12.75" hidden="1" customHeight="1"/>
    <row r="41096" ht="12.75" hidden="1" customHeight="1"/>
    <row r="41097" ht="12.75" hidden="1" customHeight="1"/>
    <row r="41098" ht="12.75" hidden="1" customHeight="1"/>
    <row r="41099" ht="12.75" hidden="1" customHeight="1"/>
    <row r="41100" ht="12.75" hidden="1" customHeight="1"/>
    <row r="41101" ht="12.75" hidden="1" customHeight="1"/>
    <row r="41102" ht="12.75" hidden="1" customHeight="1"/>
    <row r="41103" ht="12.75" hidden="1" customHeight="1"/>
    <row r="41104" ht="12.75" hidden="1" customHeight="1"/>
    <row r="41105" ht="12.75" hidden="1" customHeight="1"/>
    <row r="41106" ht="12.75" hidden="1" customHeight="1"/>
    <row r="41107" ht="12.75" hidden="1" customHeight="1"/>
    <row r="41108" ht="12.75" hidden="1" customHeight="1"/>
    <row r="41109" ht="12.75" hidden="1" customHeight="1"/>
    <row r="41110" ht="12.75" hidden="1" customHeight="1"/>
    <row r="41111" ht="12.75" hidden="1" customHeight="1"/>
    <row r="41112" ht="12.75" hidden="1" customHeight="1"/>
    <row r="41113" ht="12.75" hidden="1" customHeight="1"/>
    <row r="41114" ht="12.75" hidden="1" customHeight="1"/>
    <row r="41115" ht="12.75" hidden="1" customHeight="1"/>
    <row r="41116" ht="12.75" hidden="1" customHeight="1"/>
    <row r="41117" ht="12.75" hidden="1" customHeight="1"/>
    <row r="41118" ht="12.75" hidden="1" customHeight="1"/>
    <row r="41119" ht="12.75" hidden="1" customHeight="1"/>
    <row r="41120" ht="12.75" hidden="1" customHeight="1"/>
    <row r="41121" ht="12.75" hidden="1" customHeight="1"/>
    <row r="41122" ht="12.75" hidden="1" customHeight="1"/>
    <row r="41123" ht="12.75" hidden="1" customHeight="1"/>
    <row r="41124" ht="12.75" hidden="1" customHeight="1"/>
    <row r="41125" ht="12.75" hidden="1" customHeight="1"/>
    <row r="41126" ht="12.75" hidden="1" customHeight="1"/>
    <row r="41127" ht="12.75" hidden="1" customHeight="1"/>
    <row r="41128" ht="12.75" hidden="1" customHeight="1"/>
    <row r="41129" ht="12.75" hidden="1" customHeight="1"/>
    <row r="41130" ht="12.75" hidden="1" customHeight="1"/>
    <row r="41131" ht="12.75" hidden="1" customHeight="1"/>
    <row r="41132" ht="12.75" hidden="1" customHeight="1"/>
    <row r="41133" ht="12.75" hidden="1" customHeight="1"/>
    <row r="41134" ht="12.75" hidden="1" customHeight="1"/>
    <row r="41135" ht="12.75" hidden="1" customHeight="1"/>
    <row r="41136" ht="12.75" hidden="1" customHeight="1"/>
    <row r="41137" ht="12.75" hidden="1" customHeight="1"/>
    <row r="41138" ht="12.75" hidden="1" customHeight="1"/>
    <row r="41139" ht="12.75" hidden="1" customHeight="1"/>
    <row r="41140" ht="12.75" hidden="1" customHeight="1"/>
    <row r="41141" ht="12.75" hidden="1" customHeight="1"/>
    <row r="41142" ht="12.75" hidden="1" customHeight="1"/>
    <row r="41143" ht="12.75" hidden="1" customHeight="1"/>
    <row r="41144" ht="12.75" hidden="1" customHeight="1"/>
    <row r="41145" ht="12.75" hidden="1" customHeight="1"/>
    <row r="41146" ht="12.75" hidden="1" customHeight="1"/>
    <row r="41147" ht="12.75" hidden="1" customHeight="1"/>
    <row r="41148" ht="12.75" hidden="1" customHeight="1"/>
    <row r="41149" ht="12.75" hidden="1" customHeight="1"/>
    <row r="41150" ht="12.75" hidden="1" customHeight="1"/>
    <row r="41151" ht="12.75" hidden="1" customHeight="1"/>
    <row r="41152" ht="12.75" hidden="1" customHeight="1"/>
    <row r="41153" ht="12.75" hidden="1" customHeight="1"/>
    <row r="41154" ht="12.75" hidden="1" customHeight="1"/>
    <row r="41155" ht="12.75" hidden="1" customHeight="1"/>
    <row r="41156" ht="12.75" hidden="1" customHeight="1"/>
    <row r="41157" ht="12.75" hidden="1" customHeight="1"/>
    <row r="41158" ht="12.75" hidden="1" customHeight="1"/>
    <row r="41159" ht="12.75" hidden="1" customHeight="1"/>
    <row r="41160" ht="12.75" hidden="1" customHeight="1"/>
    <row r="41161" ht="12.75" hidden="1" customHeight="1"/>
    <row r="41162" ht="12.75" hidden="1" customHeight="1"/>
    <row r="41163" ht="12.75" hidden="1" customHeight="1"/>
    <row r="41164" ht="12.75" hidden="1" customHeight="1"/>
    <row r="41165" ht="12.75" hidden="1" customHeight="1"/>
    <row r="41166" ht="12.75" hidden="1" customHeight="1"/>
    <row r="41167" ht="12.75" hidden="1" customHeight="1"/>
    <row r="41168" ht="12.75" hidden="1" customHeight="1"/>
    <row r="41169" ht="12.75" hidden="1" customHeight="1"/>
    <row r="41170" ht="12.75" hidden="1" customHeight="1"/>
    <row r="41171" ht="12.75" hidden="1" customHeight="1"/>
    <row r="41172" ht="12.75" hidden="1" customHeight="1"/>
    <row r="41173" ht="12.75" hidden="1" customHeight="1"/>
    <row r="41174" ht="12.75" hidden="1" customHeight="1"/>
    <row r="41175" ht="12.75" hidden="1" customHeight="1"/>
    <row r="41176" ht="12.75" hidden="1" customHeight="1"/>
    <row r="41177" ht="12.75" hidden="1" customHeight="1"/>
    <row r="41178" ht="12.75" hidden="1" customHeight="1"/>
    <row r="41179" ht="12.75" hidden="1" customHeight="1"/>
    <row r="41180" ht="12.75" hidden="1" customHeight="1"/>
    <row r="41181" ht="12.75" hidden="1" customHeight="1"/>
    <row r="41182" ht="12.75" hidden="1" customHeight="1"/>
    <row r="41183" ht="12.75" hidden="1" customHeight="1"/>
    <row r="41184" ht="12.75" hidden="1" customHeight="1"/>
    <row r="41185" ht="12.75" hidden="1" customHeight="1"/>
    <row r="41186" ht="12.75" hidden="1" customHeight="1"/>
    <row r="41187" ht="12.75" hidden="1" customHeight="1"/>
    <row r="41188" ht="12.75" hidden="1" customHeight="1"/>
    <row r="41189" ht="12.75" hidden="1" customHeight="1"/>
    <row r="41190" ht="12.75" hidden="1" customHeight="1"/>
    <row r="41191" ht="12.75" hidden="1" customHeight="1"/>
    <row r="41192" ht="12.75" hidden="1" customHeight="1"/>
    <row r="41193" ht="12.75" hidden="1" customHeight="1"/>
    <row r="41194" ht="12.75" hidden="1" customHeight="1"/>
    <row r="41195" ht="12.75" hidden="1" customHeight="1"/>
    <row r="41196" ht="12.75" hidden="1" customHeight="1"/>
    <row r="41197" ht="12.75" hidden="1" customHeight="1"/>
    <row r="41198" ht="12.75" hidden="1" customHeight="1"/>
    <row r="41199" ht="12.75" hidden="1" customHeight="1"/>
    <row r="41200" ht="12.75" hidden="1" customHeight="1"/>
    <row r="41201" ht="12.75" hidden="1" customHeight="1"/>
    <row r="41202" ht="12.75" hidden="1" customHeight="1"/>
    <row r="41203" ht="12.75" hidden="1" customHeight="1"/>
    <row r="41204" ht="12.75" hidden="1" customHeight="1"/>
    <row r="41205" ht="12.75" hidden="1" customHeight="1"/>
    <row r="41206" ht="12.75" hidden="1" customHeight="1"/>
    <row r="41207" ht="12.75" hidden="1" customHeight="1"/>
    <row r="41208" ht="12.75" hidden="1" customHeight="1"/>
    <row r="41209" ht="12.75" hidden="1" customHeight="1"/>
    <row r="41210" ht="12.75" hidden="1" customHeight="1"/>
    <row r="41211" ht="12.75" hidden="1" customHeight="1"/>
    <row r="41212" ht="12.75" hidden="1" customHeight="1"/>
    <row r="41213" ht="12.75" hidden="1" customHeight="1"/>
    <row r="41214" ht="12.75" hidden="1" customHeight="1"/>
    <row r="41215" ht="12.75" hidden="1" customHeight="1"/>
    <row r="41216" ht="12.75" hidden="1" customHeight="1"/>
    <row r="41217" ht="12.75" hidden="1" customHeight="1"/>
    <row r="41218" ht="12.75" hidden="1" customHeight="1"/>
    <row r="41219" ht="12.75" hidden="1" customHeight="1"/>
    <row r="41220" ht="12.75" hidden="1" customHeight="1"/>
    <row r="41221" ht="12.75" hidden="1" customHeight="1"/>
    <row r="41222" ht="12.75" hidden="1" customHeight="1"/>
    <row r="41223" ht="12.75" hidden="1" customHeight="1"/>
    <row r="41224" ht="12.75" hidden="1" customHeight="1"/>
    <row r="41225" ht="12.75" hidden="1" customHeight="1"/>
    <row r="41226" ht="12.75" hidden="1" customHeight="1"/>
    <row r="41227" ht="12.75" hidden="1" customHeight="1"/>
    <row r="41228" ht="12.75" hidden="1" customHeight="1"/>
    <row r="41229" ht="12.75" hidden="1" customHeight="1"/>
    <row r="41230" ht="12.75" hidden="1" customHeight="1"/>
    <row r="41231" ht="12.75" hidden="1" customHeight="1"/>
    <row r="41232" ht="12.75" hidden="1" customHeight="1"/>
    <row r="41233" ht="12.75" hidden="1" customHeight="1"/>
    <row r="41234" ht="12.75" hidden="1" customHeight="1"/>
    <row r="41235" ht="12.75" hidden="1" customHeight="1"/>
    <row r="41236" ht="12.75" hidden="1" customHeight="1"/>
    <row r="41237" ht="12.75" hidden="1" customHeight="1"/>
    <row r="41238" ht="12.75" hidden="1" customHeight="1"/>
    <row r="41239" ht="12.75" hidden="1" customHeight="1"/>
    <row r="41240" ht="12.75" hidden="1" customHeight="1"/>
    <row r="41241" ht="12.75" hidden="1" customHeight="1"/>
    <row r="41242" ht="12.75" hidden="1" customHeight="1"/>
    <row r="41243" ht="12.75" hidden="1" customHeight="1"/>
    <row r="41244" ht="12.75" hidden="1" customHeight="1"/>
    <row r="41245" ht="12.75" hidden="1" customHeight="1"/>
    <row r="41246" ht="12.75" hidden="1" customHeight="1"/>
    <row r="41247" ht="12.75" hidden="1" customHeight="1"/>
    <row r="41248" ht="12.75" hidden="1" customHeight="1"/>
    <row r="41249" ht="12.75" hidden="1" customHeight="1"/>
    <row r="41250" ht="12.75" hidden="1" customHeight="1"/>
    <row r="41251" ht="12.75" hidden="1" customHeight="1"/>
    <row r="41252" ht="12.75" hidden="1" customHeight="1"/>
    <row r="41253" ht="12.75" hidden="1" customHeight="1"/>
    <row r="41254" ht="12.75" hidden="1" customHeight="1"/>
    <row r="41255" ht="12.75" hidden="1" customHeight="1"/>
    <row r="41256" ht="12.75" hidden="1" customHeight="1"/>
    <row r="41257" ht="12.75" hidden="1" customHeight="1"/>
    <row r="41258" ht="12.75" hidden="1" customHeight="1"/>
    <row r="41259" ht="12.75" hidden="1" customHeight="1"/>
    <row r="41260" ht="12.75" hidden="1" customHeight="1"/>
    <row r="41261" ht="12.75" hidden="1" customHeight="1"/>
    <row r="41262" ht="12.75" hidden="1" customHeight="1"/>
    <row r="41263" ht="12.75" hidden="1" customHeight="1"/>
    <row r="41264" ht="12.75" hidden="1" customHeight="1"/>
    <row r="41265" ht="12.75" hidden="1" customHeight="1"/>
    <row r="41266" ht="12.75" hidden="1" customHeight="1"/>
    <row r="41267" ht="12.75" hidden="1" customHeight="1"/>
    <row r="41268" ht="12.75" hidden="1" customHeight="1"/>
    <row r="41269" ht="12.75" hidden="1" customHeight="1"/>
    <row r="41270" ht="12.75" hidden="1" customHeight="1"/>
    <row r="41271" ht="12.75" hidden="1" customHeight="1"/>
    <row r="41272" ht="12.75" hidden="1" customHeight="1"/>
    <row r="41273" ht="12.75" hidden="1" customHeight="1"/>
    <row r="41274" ht="12.75" hidden="1" customHeight="1"/>
    <row r="41275" ht="12.75" hidden="1" customHeight="1"/>
    <row r="41276" ht="12.75" hidden="1" customHeight="1"/>
    <row r="41277" ht="12.75" hidden="1" customHeight="1"/>
    <row r="41278" ht="12.75" hidden="1" customHeight="1"/>
    <row r="41279" ht="12.75" hidden="1" customHeight="1"/>
    <row r="41280" ht="12.75" hidden="1" customHeight="1"/>
    <row r="41281" ht="12.75" hidden="1" customHeight="1"/>
    <row r="41282" ht="12.75" hidden="1" customHeight="1"/>
    <row r="41283" ht="12.75" hidden="1" customHeight="1"/>
    <row r="41284" ht="12.75" hidden="1" customHeight="1"/>
    <row r="41285" ht="12.75" hidden="1" customHeight="1"/>
    <row r="41286" ht="12.75" hidden="1" customHeight="1"/>
    <row r="41287" ht="12.75" hidden="1" customHeight="1"/>
    <row r="41288" ht="12.75" hidden="1" customHeight="1"/>
    <row r="41289" ht="12.75" hidden="1" customHeight="1"/>
    <row r="41290" ht="12.75" hidden="1" customHeight="1"/>
    <row r="41291" ht="12.75" hidden="1" customHeight="1"/>
    <row r="41292" ht="12.75" hidden="1" customHeight="1"/>
    <row r="41293" ht="12.75" hidden="1" customHeight="1"/>
    <row r="41294" ht="12.75" hidden="1" customHeight="1"/>
    <row r="41295" ht="12.75" hidden="1" customHeight="1"/>
    <row r="41296" ht="12.75" hidden="1" customHeight="1"/>
    <row r="41297" ht="12.75" hidden="1" customHeight="1"/>
    <row r="41298" ht="12.75" hidden="1" customHeight="1"/>
    <row r="41299" ht="12.75" hidden="1" customHeight="1"/>
    <row r="41300" ht="12.75" hidden="1" customHeight="1"/>
    <row r="41301" ht="12.75" hidden="1" customHeight="1"/>
    <row r="41302" ht="12.75" hidden="1" customHeight="1"/>
    <row r="41303" ht="12.75" hidden="1" customHeight="1"/>
    <row r="41304" ht="12.75" hidden="1" customHeight="1"/>
    <row r="41305" ht="12.75" hidden="1" customHeight="1"/>
    <row r="41306" ht="12.75" hidden="1" customHeight="1"/>
    <row r="41307" ht="12.75" hidden="1" customHeight="1"/>
    <row r="41308" ht="12.75" hidden="1" customHeight="1"/>
    <row r="41309" ht="12.75" hidden="1" customHeight="1"/>
    <row r="41310" ht="12.75" hidden="1" customHeight="1"/>
    <row r="41311" ht="12.75" hidden="1" customHeight="1"/>
    <row r="41312" ht="12.75" hidden="1" customHeight="1"/>
    <row r="41313" ht="12.75" hidden="1" customHeight="1"/>
    <row r="41314" ht="12.75" hidden="1" customHeight="1"/>
    <row r="41315" ht="12.75" hidden="1" customHeight="1"/>
    <row r="41316" ht="12.75" hidden="1" customHeight="1"/>
    <row r="41317" ht="12.75" hidden="1" customHeight="1"/>
    <row r="41318" ht="12.75" hidden="1" customHeight="1"/>
    <row r="41319" ht="12.75" hidden="1" customHeight="1"/>
    <row r="41320" ht="12.75" hidden="1" customHeight="1"/>
    <row r="41321" ht="12.75" hidden="1" customHeight="1"/>
    <row r="41322" ht="12.75" hidden="1" customHeight="1"/>
    <row r="41323" ht="12.75" hidden="1" customHeight="1"/>
    <row r="41324" ht="12.75" hidden="1" customHeight="1"/>
    <row r="41325" ht="12.75" hidden="1" customHeight="1"/>
    <row r="41326" ht="12.75" hidden="1" customHeight="1"/>
    <row r="41327" ht="12.75" hidden="1" customHeight="1"/>
    <row r="41328" ht="12.75" hidden="1" customHeight="1"/>
    <row r="41329" ht="12.75" hidden="1" customHeight="1"/>
    <row r="41330" ht="12.75" hidden="1" customHeight="1"/>
    <row r="41331" ht="12.75" hidden="1" customHeight="1"/>
    <row r="41332" ht="12.75" hidden="1" customHeight="1"/>
    <row r="41333" ht="12.75" hidden="1" customHeight="1"/>
    <row r="41334" ht="12.75" hidden="1" customHeight="1"/>
    <row r="41335" ht="12.75" hidden="1" customHeight="1"/>
    <row r="41336" ht="12.75" hidden="1" customHeight="1"/>
    <row r="41337" ht="12.75" hidden="1" customHeight="1"/>
    <row r="41338" ht="12.75" hidden="1" customHeight="1"/>
    <row r="41339" ht="12.75" hidden="1" customHeight="1"/>
    <row r="41340" ht="12.75" hidden="1" customHeight="1"/>
    <row r="41341" ht="12.75" hidden="1" customHeight="1"/>
    <row r="41342" ht="12.75" hidden="1" customHeight="1"/>
    <row r="41343" ht="12.75" hidden="1" customHeight="1"/>
    <row r="41344" ht="12.75" hidden="1" customHeight="1"/>
    <row r="41345" ht="12.75" hidden="1" customHeight="1"/>
    <row r="41346" ht="12.75" hidden="1" customHeight="1"/>
    <row r="41347" ht="12.75" hidden="1" customHeight="1"/>
    <row r="41348" ht="12.75" hidden="1" customHeight="1"/>
    <row r="41349" ht="12.75" hidden="1" customHeight="1"/>
    <row r="41350" ht="12.75" hidden="1" customHeight="1"/>
    <row r="41351" ht="12.75" hidden="1" customHeight="1"/>
    <row r="41352" ht="12.75" hidden="1" customHeight="1"/>
    <row r="41353" ht="12.75" hidden="1" customHeight="1"/>
    <row r="41354" ht="12.75" hidden="1" customHeight="1"/>
    <row r="41355" ht="12.75" hidden="1" customHeight="1"/>
    <row r="41356" ht="12.75" hidden="1" customHeight="1"/>
    <row r="41357" ht="12.75" hidden="1" customHeight="1"/>
    <row r="41358" ht="12.75" hidden="1" customHeight="1"/>
    <row r="41359" ht="12.75" hidden="1" customHeight="1"/>
    <row r="41360" ht="12.75" hidden="1" customHeight="1"/>
    <row r="41361" ht="12.75" hidden="1" customHeight="1"/>
    <row r="41362" ht="12.75" hidden="1" customHeight="1"/>
    <row r="41363" ht="12.75" hidden="1" customHeight="1"/>
    <row r="41364" ht="12.75" hidden="1" customHeight="1"/>
    <row r="41365" ht="12.75" hidden="1" customHeight="1"/>
    <row r="41366" ht="12.75" hidden="1" customHeight="1"/>
    <row r="41367" ht="12.75" hidden="1" customHeight="1"/>
    <row r="41368" ht="12.75" hidden="1" customHeight="1"/>
    <row r="41369" ht="12.75" hidden="1" customHeight="1"/>
    <row r="41370" ht="12.75" hidden="1" customHeight="1"/>
    <row r="41371" ht="12.75" hidden="1" customHeight="1"/>
    <row r="41372" ht="12.75" hidden="1" customHeight="1"/>
    <row r="41373" ht="12.75" hidden="1" customHeight="1"/>
    <row r="41374" ht="12.75" hidden="1" customHeight="1"/>
    <row r="41375" ht="12.75" hidden="1" customHeight="1"/>
    <row r="41376" ht="12.75" hidden="1" customHeight="1"/>
    <row r="41377" ht="12.75" hidden="1" customHeight="1"/>
    <row r="41378" ht="12.75" hidden="1" customHeight="1"/>
    <row r="41379" ht="12.75" hidden="1" customHeight="1"/>
    <row r="41380" ht="12.75" hidden="1" customHeight="1"/>
    <row r="41381" ht="12.75" hidden="1" customHeight="1"/>
    <row r="41382" ht="12.75" hidden="1" customHeight="1"/>
    <row r="41383" ht="12.75" hidden="1" customHeight="1"/>
    <row r="41384" ht="12.75" hidden="1" customHeight="1"/>
    <row r="41385" ht="12.75" hidden="1" customHeight="1"/>
    <row r="41386" ht="12.75" hidden="1" customHeight="1"/>
    <row r="41387" ht="12.75" hidden="1" customHeight="1"/>
    <row r="41388" ht="12.75" hidden="1" customHeight="1"/>
    <row r="41389" ht="12.75" hidden="1" customHeight="1"/>
    <row r="41390" ht="12.75" hidden="1" customHeight="1"/>
    <row r="41391" ht="12.75" hidden="1" customHeight="1"/>
    <row r="41392" ht="12.75" hidden="1" customHeight="1"/>
    <row r="41393" ht="12.75" hidden="1" customHeight="1"/>
    <row r="41394" ht="12.75" hidden="1" customHeight="1"/>
    <row r="41395" ht="12.75" hidden="1" customHeight="1"/>
    <row r="41396" ht="12.75" hidden="1" customHeight="1"/>
    <row r="41397" ht="12.75" hidden="1" customHeight="1"/>
    <row r="41398" ht="12.75" hidden="1" customHeight="1"/>
    <row r="41399" ht="12.75" hidden="1" customHeight="1"/>
    <row r="41400" ht="12.75" hidden="1" customHeight="1"/>
    <row r="41401" ht="12.75" hidden="1" customHeight="1"/>
    <row r="41402" ht="12.75" hidden="1" customHeight="1"/>
    <row r="41403" ht="12.75" hidden="1" customHeight="1"/>
    <row r="41404" ht="12.75" hidden="1" customHeight="1"/>
    <row r="41405" ht="12.75" hidden="1" customHeight="1"/>
    <row r="41406" ht="12.75" hidden="1" customHeight="1"/>
    <row r="41407" ht="12.75" hidden="1" customHeight="1"/>
    <row r="41408" ht="12.75" hidden="1" customHeight="1"/>
    <row r="41409" ht="12.75" hidden="1" customHeight="1"/>
    <row r="41410" ht="12.75" hidden="1" customHeight="1"/>
    <row r="41411" ht="12.75" hidden="1" customHeight="1"/>
    <row r="41412" ht="12.75" hidden="1" customHeight="1"/>
    <row r="41413" ht="12.75" hidden="1" customHeight="1"/>
    <row r="41414" ht="12.75" hidden="1" customHeight="1"/>
    <row r="41415" ht="12.75" hidden="1" customHeight="1"/>
    <row r="41416" ht="12.75" hidden="1" customHeight="1"/>
    <row r="41417" ht="12.75" hidden="1" customHeight="1"/>
    <row r="41418" ht="12.75" hidden="1" customHeight="1"/>
    <row r="41419" ht="12.75" hidden="1" customHeight="1"/>
    <row r="41420" ht="12.75" hidden="1" customHeight="1"/>
    <row r="41421" ht="12.75" hidden="1" customHeight="1"/>
    <row r="41422" ht="12.75" hidden="1" customHeight="1"/>
    <row r="41423" ht="12.75" hidden="1" customHeight="1"/>
    <row r="41424" ht="12.75" hidden="1" customHeight="1"/>
    <row r="41425" ht="12.75" hidden="1" customHeight="1"/>
    <row r="41426" ht="12.75" hidden="1" customHeight="1"/>
    <row r="41427" ht="12.75" hidden="1" customHeight="1"/>
    <row r="41428" ht="12.75" hidden="1" customHeight="1"/>
    <row r="41429" ht="12.75" hidden="1" customHeight="1"/>
    <row r="41430" ht="12.75" hidden="1" customHeight="1"/>
    <row r="41431" ht="12.75" hidden="1" customHeight="1"/>
    <row r="41432" ht="12.75" hidden="1" customHeight="1"/>
    <row r="41433" ht="12.75" hidden="1" customHeight="1"/>
    <row r="41434" ht="12.75" hidden="1" customHeight="1"/>
    <row r="41435" ht="12.75" hidden="1" customHeight="1"/>
    <row r="41436" ht="12.75" hidden="1" customHeight="1"/>
    <row r="41437" ht="12.75" hidden="1" customHeight="1"/>
    <row r="41438" ht="12.75" hidden="1" customHeight="1"/>
    <row r="41439" ht="12.75" hidden="1" customHeight="1"/>
    <row r="41440" ht="12.75" hidden="1" customHeight="1"/>
    <row r="41441" ht="12.75" hidden="1" customHeight="1"/>
    <row r="41442" ht="12.75" hidden="1" customHeight="1"/>
    <row r="41443" ht="12.75" hidden="1" customHeight="1"/>
    <row r="41444" ht="12.75" hidden="1" customHeight="1"/>
    <row r="41445" ht="12.75" hidden="1" customHeight="1"/>
    <row r="41446" ht="12.75" hidden="1" customHeight="1"/>
    <row r="41447" ht="12.75" hidden="1" customHeight="1"/>
    <row r="41448" ht="12.75" hidden="1" customHeight="1"/>
    <row r="41449" ht="12.75" hidden="1" customHeight="1"/>
    <row r="41450" ht="12.75" hidden="1" customHeight="1"/>
    <row r="41451" ht="12.75" hidden="1" customHeight="1"/>
    <row r="41452" ht="12.75" hidden="1" customHeight="1"/>
    <row r="41453" ht="12.75" hidden="1" customHeight="1"/>
    <row r="41454" ht="12.75" hidden="1" customHeight="1"/>
    <row r="41455" ht="12.75" hidden="1" customHeight="1"/>
    <row r="41456" ht="12.75" hidden="1" customHeight="1"/>
    <row r="41457" ht="12.75" hidden="1" customHeight="1"/>
    <row r="41458" ht="12.75" hidden="1" customHeight="1"/>
    <row r="41459" ht="12.75" hidden="1" customHeight="1"/>
    <row r="41460" ht="12.75" hidden="1" customHeight="1"/>
    <row r="41461" ht="12.75" hidden="1" customHeight="1"/>
    <row r="41462" ht="12.75" hidden="1" customHeight="1"/>
    <row r="41463" ht="12.75" hidden="1" customHeight="1"/>
    <row r="41464" ht="12.75" hidden="1" customHeight="1"/>
    <row r="41465" ht="12.75" hidden="1" customHeight="1"/>
    <row r="41466" ht="12.75" hidden="1" customHeight="1"/>
    <row r="41467" ht="12.75" hidden="1" customHeight="1"/>
    <row r="41468" ht="12.75" hidden="1" customHeight="1"/>
    <row r="41469" ht="12.75" hidden="1" customHeight="1"/>
    <row r="41470" ht="12.75" hidden="1" customHeight="1"/>
    <row r="41471" ht="12.75" hidden="1" customHeight="1"/>
    <row r="41472" ht="12.75" hidden="1" customHeight="1"/>
    <row r="41473" ht="12.75" hidden="1" customHeight="1"/>
    <row r="41474" ht="12.75" hidden="1" customHeight="1"/>
    <row r="41475" ht="12.75" hidden="1" customHeight="1"/>
    <row r="41476" ht="12.75" hidden="1" customHeight="1"/>
    <row r="41477" ht="12.75" hidden="1" customHeight="1"/>
    <row r="41478" ht="12.75" hidden="1" customHeight="1"/>
    <row r="41479" ht="12.75" hidden="1" customHeight="1"/>
    <row r="41480" ht="12.75" hidden="1" customHeight="1"/>
    <row r="41481" ht="12.75" hidden="1" customHeight="1"/>
    <row r="41482" ht="12.75" hidden="1" customHeight="1"/>
    <row r="41483" ht="12.75" hidden="1" customHeight="1"/>
    <row r="41484" ht="12.75" hidden="1" customHeight="1"/>
    <row r="41485" ht="12.75" hidden="1" customHeight="1"/>
    <row r="41486" ht="12.75" hidden="1" customHeight="1"/>
    <row r="41487" ht="12.75" hidden="1" customHeight="1"/>
    <row r="41488" ht="12.75" hidden="1" customHeight="1"/>
    <row r="41489" ht="12.75" hidden="1" customHeight="1"/>
    <row r="41490" ht="12.75" hidden="1" customHeight="1"/>
    <row r="41491" ht="12.75" hidden="1" customHeight="1"/>
    <row r="41492" ht="12.75" hidden="1" customHeight="1"/>
    <row r="41493" ht="12.75" hidden="1" customHeight="1"/>
    <row r="41494" ht="12.75" hidden="1" customHeight="1"/>
    <row r="41495" ht="12.75" hidden="1" customHeight="1"/>
    <row r="41496" ht="12.75" hidden="1" customHeight="1"/>
    <row r="41497" ht="12.75" hidden="1" customHeight="1"/>
    <row r="41498" ht="12.75" hidden="1" customHeight="1"/>
    <row r="41499" ht="12.75" hidden="1" customHeight="1"/>
    <row r="41500" ht="12.75" hidden="1" customHeight="1"/>
    <row r="41501" ht="12.75" hidden="1" customHeight="1"/>
    <row r="41502" ht="12.75" hidden="1" customHeight="1"/>
    <row r="41503" ht="12.75" hidden="1" customHeight="1"/>
    <row r="41504" ht="12.75" hidden="1" customHeight="1"/>
    <row r="41505" ht="12.75" hidden="1" customHeight="1"/>
    <row r="41506" ht="12.75" hidden="1" customHeight="1"/>
    <row r="41507" ht="12.75" hidden="1" customHeight="1"/>
    <row r="41508" ht="12.75" hidden="1" customHeight="1"/>
    <row r="41509" ht="12.75" hidden="1" customHeight="1"/>
    <row r="41510" ht="12.75" hidden="1" customHeight="1"/>
    <row r="41511" ht="12.75" hidden="1" customHeight="1"/>
    <row r="41512" ht="12.75" hidden="1" customHeight="1"/>
    <row r="41513" ht="12.75" hidden="1" customHeight="1"/>
    <row r="41514" ht="12.75" hidden="1" customHeight="1"/>
    <row r="41515" ht="12.75" hidden="1" customHeight="1"/>
    <row r="41516" ht="12.75" hidden="1" customHeight="1"/>
    <row r="41517" ht="12.75" hidden="1" customHeight="1"/>
    <row r="41518" ht="12.75" hidden="1" customHeight="1"/>
    <row r="41519" ht="12.75" hidden="1" customHeight="1"/>
    <row r="41520" ht="12.75" hidden="1" customHeight="1"/>
    <row r="41521" ht="12.75" hidden="1" customHeight="1"/>
    <row r="41522" ht="12.75" hidden="1" customHeight="1"/>
    <row r="41523" ht="12.75" hidden="1" customHeight="1"/>
    <row r="41524" ht="12.75" hidden="1" customHeight="1"/>
    <row r="41525" ht="12.75" hidden="1" customHeight="1"/>
    <row r="41526" ht="12.75" hidden="1" customHeight="1"/>
    <row r="41527" ht="12.75" hidden="1" customHeight="1"/>
    <row r="41528" ht="12.75" hidden="1" customHeight="1"/>
    <row r="41529" ht="12.75" hidden="1" customHeight="1"/>
    <row r="41530" ht="12.75" hidden="1" customHeight="1"/>
    <row r="41531" ht="12.75" hidden="1" customHeight="1"/>
    <row r="41532" ht="12.75" hidden="1" customHeight="1"/>
    <row r="41533" ht="12.75" hidden="1" customHeight="1"/>
    <row r="41534" ht="12.75" hidden="1" customHeight="1"/>
    <row r="41535" ht="12.75" hidden="1" customHeight="1"/>
    <row r="41536" ht="12.75" hidden="1" customHeight="1"/>
    <row r="41537" ht="12.75" hidden="1" customHeight="1"/>
    <row r="41538" ht="12.75" hidden="1" customHeight="1"/>
    <row r="41539" ht="12.75" hidden="1" customHeight="1"/>
    <row r="41540" ht="12.75" hidden="1" customHeight="1"/>
    <row r="41541" ht="12.75" hidden="1" customHeight="1"/>
    <row r="41542" ht="12.75" hidden="1" customHeight="1"/>
    <row r="41543" ht="12.75" hidden="1" customHeight="1"/>
    <row r="41544" ht="12.75" hidden="1" customHeight="1"/>
    <row r="41545" ht="12.75" hidden="1" customHeight="1"/>
    <row r="41546" ht="12.75" hidden="1" customHeight="1"/>
    <row r="41547" ht="12.75" hidden="1" customHeight="1"/>
    <row r="41548" ht="12.75" hidden="1" customHeight="1"/>
    <row r="41549" ht="12.75" hidden="1" customHeight="1"/>
    <row r="41550" ht="12.75" hidden="1" customHeight="1"/>
    <row r="41551" ht="12.75" hidden="1" customHeight="1"/>
    <row r="41552" ht="12.75" hidden="1" customHeight="1"/>
    <row r="41553" ht="12.75" hidden="1" customHeight="1"/>
    <row r="41554" ht="12.75" hidden="1" customHeight="1"/>
    <row r="41555" ht="12.75" hidden="1" customHeight="1"/>
    <row r="41556" ht="12.75" hidden="1" customHeight="1"/>
    <row r="41557" ht="12.75" hidden="1" customHeight="1"/>
    <row r="41558" ht="12.75" hidden="1" customHeight="1"/>
    <row r="41559" ht="12.75" hidden="1" customHeight="1"/>
    <row r="41560" ht="12.75" hidden="1" customHeight="1"/>
    <row r="41561" ht="12.75" hidden="1" customHeight="1"/>
    <row r="41562" ht="12.75" hidden="1" customHeight="1"/>
    <row r="41563" ht="12.75" hidden="1" customHeight="1"/>
    <row r="41564" ht="12.75" hidden="1" customHeight="1"/>
    <row r="41565" ht="12.75" hidden="1" customHeight="1"/>
    <row r="41566" ht="12.75" hidden="1" customHeight="1"/>
    <row r="41567" ht="12.75" hidden="1" customHeight="1"/>
    <row r="41568" ht="12.75" hidden="1" customHeight="1"/>
    <row r="41569" ht="12.75" hidden="1" customHeight="1"/>
    <row r="41570" ht="12.75" hidden="1" customHeight="1"/>
    <row r="41571" ht="12.75" hidden="1" customHeight="1"/>
    <row r="41572" ht="12.75" hidden="1" customHeight="1"/>
    <row r="41573" ht="12.75" hidden="1" customHeight="1"/>
    <row r="41574" ht="12.75" hidden="1" customHeight="1"/>
    <row r="41575" ht="12.75" hidden="1" customHeight="1"/>
    <row r="41576" ht="12.75" hidden="1" customHeight="1"/>
    <row r="41577" ht="12.75" hidden="1" customHeight="1"/>
    <row r="41578" ht="12.75" hidden="1" customHeight="1"/>
    <row r="41579" ht="12.75" hidden="1" customHeight="1"/>
    <row r="41580" ht="12.75" hidden="1" customHeight="1"/>
    <row r="41581" ht="12.75" hidden="1" customHeight="1"/>
    <row r="41582" ht="12.75" hidden="1" customHeight="1"/>
    <row r="41583" ht="12.75" hidden="1" customHeight="1"/>
    <row r="41584" ht="12.75" hidden="1" customHeight="1"/>
    <row r="41585" ht="12.75" hidden="1" customHeight="1"/>
    <row r="41586" ht="12.75" hidden="1" customHeight="1"/>
    <row r="41587" ht="12.75" hidden="1" customHeight="1"/>
    <row r="41588" ht="12.75" hidden="1" customHeight="1"/>
    <row r="41589" ht="12.75" hidden="1" customHeight="1"/>
    <row r="41590" ht="12.75" hidden="1" customHeight="1"/>
    <row r="41591" ht="12.75" hidden="1" customHeight="1"/>
    <row r="41592" ht="12.75" hidden="1" customHeight="1"/>
    <row r="41593" ht="12.75" hidden="1" customHeight="1"/>
    <row r="41594" ht="12.75" hidden="1" customHeight="1"/>
    <row r="41595" ht="12.75" hidden="1" customHeight="1"/>
    <row r="41596" ht="12.75" hidden="1" customHeight="1"/>
    <row r="41597" ht="12.75" hidden="1" customHeight="1"/>
    <row r="41598" ht="12.75" hidden="1" customHeight="1"/>
    <row r="41599" ht="12.75" hidden="1" customHeight="1"/>
    <row r="41600" ht="12.75" hidden="1" customHeight="1"/>
    <row r="41601" ht="12.75" hidden="1" customHeight="1"/>
    <row r="41602" ht="12.75" hidden="1" customHeight="1"/>
    <row r="41603" ht="12.75" hidden="1" customHeight="1"/>
    <row r="41604" ht="12.75" hidden="1" customHeight="1"/>
    <row r="41605" ht="12.75" hidden="1" customHeight="1"/>
    <row r="41606" ht="12.75" hidden="1" customHeight="1"/>
    <row r="41607" ht="12.75" hidden="1" customHeight="1"/>
    <row r="41608" ht="12.75" hidden="1" customHeight="1"/>
    <row r="41609" ht="12.75" hidden="1" customHeight="1"/>
    <row r="41610" ht="12.75" hidden="1" customHeight="1"/>
    <row r="41611" ht="12.75" hidden="1" customHeight="1"/>
    <row r="41612" ht="12.75" hidden="1" customHeight="1"/>
    <row r="41613" ht="12.75" hidden="1" customHeight="1"/>
    <row r="41614" ht="12.75" hidden="1" customHeight="1"/>
    <row r="41615" ht="12.75" hidden="1" customHeight="1"/>
    <row r="41616" ht="12.75" hidden="1" customHeight="1"/>
    <row r="41617" ht="12.75" hidden="1" customHeight="1"/>
    <row r="41618" ht="12.75" hidden="1" customHeight="1"/>
    <row r="41619" ht="12.75" hidden="1" customHeight="1"/>
    <row r="41620" ht="12.75" hidden="1" customHeight="1"/>
    <row r="41621" ht="12.75" hidden="1" customHeight="1"/>
    <row r="41622" ht="12.75" hidden="1" customHeight="1"/>
    <row r="41623" ht="12.75" hidden="1" customHeight="1"/>
    <row r="41624" ht="12.75" hidden="1" customHeight="1"/>
    <row r="41625" ht="12.75" hidden="1" customHeight="1"/>
    <row r="41626" ht="12.75" hidden="1" customHeight="1"/>
    <row r="41627" ht="12.75" hidden="1" customHeight="1"/>
    <row r="41628" ht="12.75" hidden="1" customHeight="1"/>
    <row r="41629" ht="12.75" hidden="1" customHeight="1"/>
    <row r="41630" ht="12.75" hidden="1" customHeight="1"/>
    <row r="41631" ht="12.75" hidden="1" customHeight="1"/>
    <row r="41632" ht="12.75" hidden="1" customHeight="1"/>
    <row r="41633" ht="12.75" hidden="1" customHeight="1"/>
    <row r="41634" ht="12.75" hidden="1" customHeight="1"/>
    <row r="41635" ht="12.75" hidden="1" customHeight="1"/>
    <row r="41636" ht="12.75" hidden="1" customHeight="1"/>
    <row r="41637" ht="12.75" hidden="1" customHeight="1"/>
    <row r="41638" ht="12.75" hidden="1" customHeight="1"/>
    <row r="41639" ht="12.75" hidden="1" customHeight="1"/>
    <row r="41640" ht="12.75" hidden="1" customHeight="1"/>
    <row r="41641" ht="12.75" hidden="1" customHeight="1"/>
    <row r="41642" ht="12.75" hidden="1" customHeight="1"/>
    <row r="41643" ht="12.75" hidden="1" customHeight="1"/>
    <row r="41644" ht="12.75" hidden="1" customHeight="1"/>
    <row r="41645" ht="12.75" hidden="1" customHeight="1"/>
    <row r="41646" ht="12.75" hidden="1" customHeight="1"/>
    <row r="41647" ht="12.75" hidden="1" customHeight="1"/>
    <row r="41648" ht="12.75" hidden="1" customHeight="1"/>
    <row r="41649" ht="12.75" hidden="1" customHeight="1"/>
    <row r="41650" ht="12.75" hidden="1" customHeight="1"/>
    <row r="41651" ht="12.75" hidden="1" customHeight="1"/>
    <row r="41652" ht="12.75" hidden="1" customHeight="1"/>
    <row r="41653" ht="12.75" hidden="1" customHeight="1"/>
    <row r="41654" ht="12.75" hidden="1" customHeight="1"/>
    <row r="41655" ht="12.75" hidden="1" customHeight="1"/>
    <row r="41656" ht="12.75" hidden="1" customHeight="1"/>
    <row r="41657" ht="12.75" hidden="1" customHeight="1"/>
    <row r="41658" ht="12.75" hidden="1" customHeight="1"/>
    <row r="41659" ht="12.75" hidden="1" customHeight="1"/>
    <row r="41660" ht="12.75" hidden="1" customHeight="1"/>
    <row r="41661" ht="12.75" hidden="1" customHeight="1"/>
    <row r="41662" ht="12.75" hidden="1" customHeight="1"/>
    <row r="41663" ht="12.75" hidden="1" customHeight="1"/>
    <row r="41664" ht="12.75" hidden="1" customHeight="1"/>
    <row r="41665" ht="12.75" hidden="1" customHeight="1"/>
    <row r="41666" ht="12.75" hidden="1" customHeight="1"/>
    <row r="41667" ht="12.75" hidden="1" customHeight="1"/>
    <row r="41668" ht="12.75" hidden="1" customHeight="1"/>
    <row r="41669" ht="12.75" hidden="1" customHeight="1"/>
    <row r="41670" ht="12.75" hidden="1" customHeight="1"/>
    <row r="41671" ht="12.75" hidden="1" customHeight="1"/>
    <row r="41672" ht="12.75" hidden="1" customHeight="1"/>
    <row r="41673" ht="12.75" hidden="1" customHeight="1"/>
    <row r="41674" ht="12.75" hidden="1" customHeight="1"/>
    <row r="41675" ht="12.75" hidden="1" customHeight="1"/>
    <row r="41676" ht="12.75" hidden="1" customHeight="1"/>
    <row r="41677" ht="12.75" hidden="1" customHeight="1"/>
    <row r="41678" ht="12.75" hidden="1" customHeight="1"/>
    <row r="41679" ht="12.75" hidden="1" customHeight="1"/>
    <row r="41680" ht="12.75" hidden="1" customHeight="1"/>
    <row r="41681" ht="12.75" hidden="1" customHeight="1"/>
    <row r="41682" ht="12.75" hidden="1" customHeight="1"/>
    <row r="41683" ht="12.75" hidden="1" customHeight="1"/>
    <row r="41684" ht="12.75" hidden="1" customHeight="1"/>
    <row r="41685" ht="12.75" hidden="1" customHeight="1"/>
    <row r="41686" ht="12.75" hidden="1" customHeight="1"/>
    <row r="41687" ht="12.75" hidden="1" customHeight="1"/>
    <row r="41688" ht="12.75" hidden="1" customHeight="1"/>
    <row r="41689" ht="12.75" hidden="1" customHeight="1"/>
    <row r="41690" ht="12.75" hidden="1" customHeight="1"/>
    <row r="41691" ht="12.75" hidden="1" customHeight="1"/>
    <row r="41692" ht="12.75" hidden="1" customHeight="1"/>
    <row r="41693" ht="12.75" hidden="1" customHeight="1"/>
    <row r="41694" ht="12.75" hidden="1" customHeight="1"/>
    <row r="41695" ht="12.75" hidden="1" customHeight="1"/>
    <row r="41696" ht="12.75" hidden="1" customHeight="1"/>
    <row r="41697" ht="12.75" hidden="1" customHeight="1"/>
    <row r="41698" ht="12.75" hidden="1" customHeight="1"/>
    <row r="41699" ht="12.75" hidden="1" customHeight="1"/>
    <row r="41700" ht="12.75" hidden="1" customHeight="1"/>
    <row r="41701" ht="12.75" hidden="1" customHeight="1"/>
    <row r="41702" ht="12.75" hidden="1" customHeight="1"/>
    <row r="41703" ht="12.75" hidden="1" customHeight="1"/>
    <row r="41704" ht="12.75" hidden="1" customHeight="1"/>
    <row r="41705" ht="12.75" hidden="1" customHeight="1"/>
    <row r="41706" ht="12.75" hidden="1" customHeight="1"/>
    <row r="41707" ht="12.75" hidden="1" customHeight="1"/>
    <row r="41708" ht="12.75" hidden="1" customHeight="1"/>
    <row r="41709" ht="12.75" hidden="1" customHeight="1"/>
    <row r="41710" ht="12.75" hidden="1" customHeight="1"/>
    <row r="41711" ht="12.75" hidden="1" customHeight="1"/>
    <row r="41712" ht="12.75" hidden="1" customHeight="1"/>
    <row r="41713" ht="12.75" hidden="1" customHeight="1"/>
    <row r="41714" ht="12.75" hidden="1" customHeight="1"/>
    <row r="41715" ht="12.75" hidden="1" customHeight="1"/>
    <row r="41716" ht="12.75" hidden="1" customHeight="1"/>
    <row r="41717" ht="12.75" hidden="1" customHeight="1"/>
    <row r="41718" ht="12.75" hidden="1" customHeight="1"/>
    <row r="41719" ht="12.75" hidden="1" customHeight="1"/>
    <row r="41720" ht="12.75" hidden="1" customHeight="1"/>
    <row r="41721" ht="12.75" hidden="1" customHeight="1"/>
    <row r="41722" ht="12.75" hidden="1" customHeight="1"/>
    <row r="41723" ht="12.75" hidden="1" customHeight="1"/>
    <row r="41724" ht="12.75" hidden="1" customHeight="1"/>
    <row r="41725" ht="12.75" hidden="1" customHeight="1"/>
    <row r="41726" ht="12.75" hidden="1" customHeight="1"/>
    <row r="41727" ht="12.75" hidden="1" customHeight="1"/>
    <row r="41728" ht="12.75" hidden="1" customHeight="1"/>
    <row r="41729" ht="12.75" hidden="1" customHeight="1"/>
    <row r="41730" ht="12.75" hidden="1" customHeight="1"/>
    <row r="41731" ht="12.75" hidden="1" customHeight="1"/>
    <row r="41732" ht="12.75" hidden="1" customHeight="1"/>
    <row r="41733" ht="12.75" hidden="1" customHeight="1"/>
    <row r="41734" ht="12.75" hidden="1" customHeight="1"/>
    <row r="41735" ht="12.75" hidden="1" customHeight="1"/>
    <row r="41736" ht="12.75" hidden="1" customHeight="1"/>
    <row r="41737" ht="12.75" hidden="1" customHeight="1"/>
    <row r="41738" ht="12.75" hidden="1" customHeight="1"/>
    <row r="41739" ht="12.75" hidden="1" customHeight="1"/>
    <row r="41740" ht="12.75" hidden="1" customHeight="1"/>
    <row r="41741" ht="12.75" hidden="1" customHeight="1"/>
    <row r="41742" ht="12.75" hidden="1" customHeight="1"/>
    <row r="41743" ht="12.75" hidden="1" customHeight="1"/>
    <row r="41744" ht="12.75" hidden="1" customHeight="1"/>
    <row r="41745" ht="12.75" hidden="1" customHeight="1"/>
    <row r="41746" ht="12.75" hidden="1" customHeight="1"/>
    <row r="41747" ht="12.75" hidden="1" customHeight="1"/>
    <row r="41748" ht="12.75" hidden="1" customHeight="1"/>
    <row r="41749" ht="12.75" hidden="1" customHeight="1"/>
    <row r="41750" ht="12.75" hidden="1" customHeight="1"/>
    <row r="41751" ht="12.75" hidden="1" customHeight="1"/>
    <row r="41752" ht="12.75" hidden="1" customHeight="1"/>
    <row r="41753" ht="12.75" hidden="1" customHeight="1"/>
    <row r="41754" ht="12.75" hidden="1" customHeight="1"/>
    <row r="41755" ht="12.75" hidden="1" customHeight="1"/>
    <row r="41756" ht="12.75" hidden="1" customHeight="1"/>
    <row r="41757" ht="12.75" hidden="1" customHeight="1"/>
    <row r="41758" ht="12.75" hidden="1" customHeight="1"/>
    <row r="41759" ht="12.75" hidden="1" customHeight="1"/>
    <row r="41760" ht="12.75" hidden="1" customHeight="1"/>
    <row r="41761" ht="12.75" hidden="1" customHeight="1"/>
    <row r="41762" ht="12.75" hidden="1" customHeight="1"/>
    <row r="41763" ht="12.75" hidden="1" customHeight="1"/>
    <row r="41764" ht="12.75" hidden="1" customHeight="1"/>
    <row r="41765" ht="12.75" hidden="1" customHeight="1"/>
    <row r="41766" ht="12.75" hidden="1" customHeight="1"/>
    <row r="41767" ht="12.75" hidden="1" customHeight="1"/>
    <row r="41768" ht="12.75" hidden="1" customHeight="1"/>
    <row r="41769" ht="12.75" hidden="1" customHeight="1"/>
    <row r="41770" ht="12.75" hidden="1" customHeight="1"/>
    <row r="41771" ht="12.75" hidden="1" customHeight="1"/>
    <row r="41772" ht="12.75" hidden="1" customHeight="1"/>
    <row r="41773" ht="12.75" hidden="1" customHeight="1"/>
    <row r="41774" ht="12.75" hidden="1" customHeight="1"/>
    <row r="41775" ht="12.75" hidden="1" customHeight="1"/>
    <row r="41776" ht="12.75" hidden="1" customHeight="1"/>
    <row r="41777" ht="12.75" hidden="1" customHeight="1"/>
    <row r="41778" ht="12.75" hidden="1" customHeight="1"/>
    <row r="41779" ht="12.75" hidden="1" customHeight="1"/>
    <row r="41780" ht="12.75" hidden="1" customHeight="1"/>
    <row r="41781" ht="12.75" hidden="1" customHeight="1"/>
    <row r="41782" ht="12.75" hidden="1" customHeight="1"/>
    <row r="41783" ht="12.75" hidden="1" customHeight="1"/>
    <row r="41784" ht="12.75" hidden="1" customHeight="1"/>
    <row r="41785" ht="12.75" hidden="1" customHeight="1"/>
    <row r="41786" ht="12.75" hidden="1" customHeight="1"/>
    <row r="41787" ht="12.75" hidden="1" customHeight="1"/>
    <row r="41788" ht="12.75" hidden="1" customHeight="1"/>
    <row r="41789" ht="12.75" hidden="1" customHeight="1"/>
    <row r="41790" ht="12.75" hidden="1" customHeight="1"/>
    <row r="41791" ht="12.75" hidden="1" customHeight="1"/>
    <row r="41792" ht="12.75" hidden="1" customHeight="1"/>
    <row r="41793" ht="12.75" hidden="1" customHeight="1"/>
    <row r="41794" ht="12.75" hidden="1" customHeight="1"/>
    <row r="41795" ht="12.75" hidden="1" customHeight="1"/>
    <row r="41796" ht="12.75" hidden="1" customHeight="1"/>
    <row r="41797" ht="12.75" hidden="1" customHeight="1"/>
    <row r="41798" ht="12.75" hidden="1" customHeight="1"/>
    <row r="41799" ht="12.75" hidden="1" customHeight="1"/>
    <row r="41800" ht="12.75" hidden="1" customHeight="1"/>
    <row r="41801" ht="12.75" hidden="1" customHeight="1"/>
    <row r="41802" ht="12.75" hidden="1" customHeight="1"/>
    <row r="41803" ht="12.75" hidden="1" customHeight="1"/>
    <row r="41804" ht="12.75" hidden="1" customHeight="1"/>
    <row r="41805" ht="12.75" hidden="1" customHeight="1"/>
    <row r="41806" ht="12.75" hidden="1" customHeight="1"/>
    <row r="41807" ht="12.75" hidden="1" customHeight="1"/>
    <row r="41808" ht="12.75" hidden="1" customHeight="1"/>
    <row r="41809" ht="12.75" hidden="1" customHeight="1"/>
    <row r="41810" ht="12.75" hidden="1" customHeight="1"/>
    <row r="41811" ht="12.75" hidden="1" customHeight="1"/>
    <row r="41812" ht="12.75" hidden="1" customHeight="1"/>
    <row r="41813" ht="12.75" hidden="1" customHeight="1"/>
    <row r="41814" ht="12.75" hidden="1" customHeight="1"/>
    <row r="41815" ht="12.75" hidden="1" customHeight="1"/>
    <row r="41816" ht="12.75" hidden="1" customHeight="1"/>
    <row r="41817" ht="12.75" hidden="1" customHeight="1"/>
    <row r="41818" ht="12.75" hidden="1" customHeight="1"/>
    <row r="41819" ht="12.75" hidden="1" customHeight="1"/>
    <row r="41820" ht="12.75" hidden="1" customHeight="1"/>
    <row r="41821" ht="12.75" hidden="1" customHeight="1"/>
    <row r="41822" ht="12.75" hidden="1" customHeight="1"/>
    <row r="41823" ht="12.75" hidden="1" customHeight="1"/>
    <row r="41824" ht="12.75" hidden="1" customHeight="1"/>
    <row r="41825" ht="12.75" hidden="1" customHeight="1"/>
    <row r="41826" ht="12.75" hidden="1" customHeight="1"/>
    <row r="41827" ht="12.75" hidden="1" customHeight="1"/>
    <row r="41828" ht="12.75" hidden="1" customHeight="1"/>
    <row r="41829" ht="12.75" hidden="1" customHeight="1"/>
    <row r="41830" ht="12.75" hidden="1" customHeight="1"/>
    <row r="41831" ht="12.75" hidden="1" customHeight="1"/>
    <row r="41832" ht="12.75" hidden="1" customHeight="1"/>
    <row r="41833" ht="12.75" hidden="1" customHeight="1"/>
    <row r="41834" ht="12.75" hidden="1" customHeight="1"/>
    <row r="41835" ht="12.75" hidden="1" customHeight="1"/>
    <row r="41836" ht="12.75" hidden="1" customHeight="1"/>
    <row r="41837" ht="12.75" hidden="1" customHeight="1"/>
    <row r="41838" ht="12.75" hidden="1" customHeight="1"/>
    <row r="41839" ht="12.75" hidden="1" customHeight="1"/>
    <row r="41840" ht="12.75" hidden="1" customHeight="1"/>
    <row r="41841" ht="12.75" hidden="1" customHeight="1"/>
    <row r="41842" ht="12.75" hidden="1" customHeight="1"/>
    <row r="41843" ht="12.75" hidden="1" customHeight="1"/>
    <row r="41844" ht="12.75" hidden="1" customHeight="1"/>
    <row r="41845" ht="12.75" hidden="1" customHeight="1"/>
    <row r="41846" ht="12.75" hidden="1" customHeight="1"/>
    <row r="41847" ht="12.75" hidden="1" customHeight="1"/>
    <row r="41848" ht="12.75" hidden="1" customHeight="1"/>
    <row r="41849" ht="12.75" hidden="1" customHeight="1"/>
    <row r="41850" ht="12.75" hidden="1" customHeight="1"/>
    <row r="41851" ht="12.75" hidden="1" customHeight="1"/>
    <row r="41852" ht="12.75" hidden="1" customHeight="1"/>
    <row r="41853" ht="12.75" hidden="1" customHeight="1"/>
    <row r="41854" ht="12.75" hidden="1" customHeight="1"/>
    <row r="41855" ht="12.75" hidden="1" customHeight="1"/>
    <row r="41856" ht="12.75" hidden="1" customHeight="1"/>
    <row r="41857" ht="12.75" hidden="1" customHeight="1"/>
    <row r="41858" ht="12.75" hidden="1" customHeight="1"/>
    <row r="41859" ht="12.75" hidden="1" customHeight="1"/>
    <row r="41860" ht="12.75" hidden="1" customHeight="1"/>
    <row r="41861" ht="12.75" hidden="1" customHeight="1"/>
    <row r="41862" ht="12.75" hidden="1" customHeight="1"/>
    <row r="41863" ht="12.75" hidden="1" customHeight="1"/>
    <row r="41864" ht="12.75" hidden="1" customHeight="1"/>
    <row r="41865" ht="12.75" hidden="1" customHeight="1"/>
    <row r="41866" ht="12.75" hidden="1" customHeight="1"/>
    <row r="41867" ht="12.75" hidden="1" customHeight="1"/>
    <row r="41868" ht="12.75" hidden="1" customHeight="1"/>
    <row r="41869" ht="12.75" hidden="1" customHeight="1"/>
    <row r="41870" ht="12.75" hidden="1" customHeight="1"/>
    <row r="41871" ht="12.75" hidden="1" customHeight="1"/>
    <row r="41872" ht="12.75" hidden="1" customHeight="1"/>
    <row r="41873" ht="12.75" hidden="1" customHeight="1"/>
    <row r="41874" ht="12.75" hidden="1" customHeight="1"/>
    <row r="41875" ht="12.75" hidden="1" customHeight="1"/>
    <row r="41876" ht="12.75" hidden="1" customHeight="1"/>
    <row r="41877" ht="12.75" hidden="1" customHeight="1"/>
    <row r="41878" ht="12.75" hidden="1" customHeight="1"/>
    <row r="41879" ht="12.75" hidden="1" customHeight="1"/>
    <row r="41880" ht="12.75" hidden="1" customHeight="1"/>
    <row r="41881" ht="12.75" hidden="1" customHeight="1"/>
    <row r="41882" ht="12.75" hidden="1" customHeight="1"/>
    <row r="41883" ht="12.75" hidden="1" customHeight="1"/>
    <row r="41884" ht="12.75" hidden="1" customHeight="1"/>
    <row r="41885" ht="12.75" hidden="1" customHeight="1"/>
    <row r="41886" ht="12.75" hidden="1" customHeight="1"/>
    <row r="41887" ht="12.75" hidden="1" customHeight="1"/>
    <row r="41888" ht="12.75" hidden="1" customHeight="1"/>
    <row r="41889" ht="12.75" hidden="1" customHeight="1"/>
    <row r="41890" ht="12.75" hidden="1" customHeight="1"/>
    <row r="41891" ht="12.75" hidden="1" customHeight="1"/>
    <row r="41892" ht="12.75" hidden="1" customHeight="1"/>
    <row r="41893" ht="12.75" hidden="1" customHeight="1"/>
    <row r="41894" ht="12.75" hidden="1" customHeight="1"/>
    <row r="41895" ht="12.75" hidden="1" customHeight="1"/>
    <row r="41896" ht="12.75" hidden="1" customHeight="1"/>
    <row r="41897" ht="12.75" hidden="1" customHeight="1"/>
    <row r="41898" ht="12.75" hidden="1" customHeight="1"/>
    <row r="41899" ht="12.75" hidden="1" customHeight="1"/>
    <row r="41900" ht="12.75" hidden="1" customHeight="1"/>
    <row r="41901" ht="12.75" hidden="1" customHeight="1"/>
    <row r="41902" ht="12.75" hidden="1" customHeight="1"/>
    <row r="41903" ht="12.75" hidden="1" customHeight="1"/>
    <row r="41904" ht="12.75" hidden="1" customHeight="1"/>
    <row r="41905" ht="12.75" hidden="1" customHeight="1"/>
    <row r="41906" ht="12.75" hidden="1" customHeight="1"/>
    <row r="41907" ht="12.75" hidden="1" customHeight="1"/>
    <row r="41908" ht="12.75" hidden="1" customHeight="1"/>
    <row r="41909" ht="12.75" hidden="1" customHeight="1"/>
    <row r="41910" ht="12.75" hidden="1" customHeight="1"/>
    <row r="41911" ht="12.75" hidden="1" customHeight="1"/>
    <row r="41912" ht="12.75" hidden="1" customHeight="1"/>
    <row r="41913" ht="12.75" hidden="1" customHeight="1"/>
    <row r="41914" ht="12.75" hidden="1" customHeight="1"/>
    <row r="41915" ht="12.75" hidden="1" customHeight="1"/>
    <row r="41916" ht="12.75" hidden="1" customHeight="1"/>
    <row r="41917" ht="12.75" hidden="1" customHeight="1"/>
    <row r="41918" ht="12.75" hidden="1" customHeight="1"/>
    <row r="41919" ht="12.75" hidden="1" customHeight="1"/>
    <row r="41920" ht="12.75" hidden="1" customHeight="1"/>
    <row r="41921" ht="12.75" hidden="1" customHeight="1"/>
    <row r="41922" ht="12.75" hidden="1" customHeight="1"/>
    <row r="41923" ht="12.75" hidden="1" customHeight="1"/>
    <row r="41924" ht="12.75" hidden="1" customHeight="1"/>
    <row r="41925" ht="12.75" hidden="1" customHeight="1"/>
    <row r="41926" ht="12.75" hidden="1" customHeight="1"/>
    <row r="41927" ht="12.75" hidden="1" customHeight="1"/>
    <row r="41928" ht="12.75" hidden="1" customHeight="1"/>
    <row r="41929" ht="12.75" hidden="1" customHeight="1"/>
    <row r="41930" ht="12.75" hidden="1" customHeight="1"/>
    <row r="41931" ht="12.75" hidden="1" customHeight="1"/>
    <row r="41932" ht="12.75" hidden="1" customHeight="1"/>
    <row r="41933" ht="12.75" hidden="1" customHeight="1"/>
    <row r="41934" ht="12.75" hidden="1" customHeight="1"/>
    <row r="41935" ht="12.75" hidden="1" customHeight="1"/>
    <row r="41936" ht="12.75" hidden="1" customHeight="1"/>
    <row r="41937" ht="12.75" hidden="1" customHeight="1"/>
    <row r="41938" ht="12.75" hidden="1" customHeight="1"/>
    <row r="41939" ht="12.75" hidden="1" customHeight="1"/>
    <row r="41940" ht="12.75" hidden="1" customHeight="1"/>
    <row r="41941" ht="12.75" hidden="1" customHeight="1"/>
    <row r="41942" ht="12.75" hidden="1" customHeight="1"/>
    <row r="41943" ht="12.75" hidden="1" customHeight="1"/>
    <row r="41944" ht="12.75" hidden="1" customHeight="1"/>
    <row r="41945" ht="12.75" hidden="1" customHeight="1"/>
    <row r="41946" ht="12.75" hidden="1" customHeight="1"/>
    <row r="41947" ht="12.75" hidden="1" customHeight="1"/>
    <row r="41948" ht="12.75" hidden="1" customHeight="1"/>
    <row r="41949" ht="12.75" hidden="1" customHeight="1"/>
    <row r="41950" ht="12.75" hidden="1" customHeight="1"/>
    <row r="41951" ht="12.75" hidden="1" customHeight="1"/>
    <row r="41952" ht="12.75" hidden="1" customHeight="1"/>
    <row r="41953" ht="12.75" hidden="1" customHeight="1"/>
    <row r="41954" ht="12.75" hidden="1" customHeight="1"/>
    <row r="41955" ht="12.75" hidden="1" customHeight="1"/>
    <row r="41956" ht="12.75" hidden="1" customHeight="1"/>
    <row r="41957" ht="12.75" hidden="1" customHeight="1"/>
    <row r="41958" ht="12.75" hidden="1" customHeight="1"/>
    <row r="41959" ht="12.75" hidden="1" customHeight="1"/>
    <row r="41960" ht="12.75" hidden="1" customHeight="1"/>
    <row r="41961" ht="12.75" hidden="1" customHeight="1"/>
    <row r="41962" ht="12.75" hidden="1" customHeight="1"/>
    <row r="41963" ht="12.75" hidden="1" customHeight="1"/>
    <row r="41964" ht="12.75" hidden="1" customHeight="1"/>
    <row r="41965" ht="12.75" hidden="1" customHeight="1"/>
    <row r="41966" ht="12.75" hidden="1" customHeight="1"/>
    <row r="41967" ht="12.75" hidden="1" customHeight="1"/>
    <row r="41968" ht="12.75" hidden="1" customHeight="1"/>
    <row r="41969" ht="12.75" hidden="1" customHeight="1"/>
    <row r="41970" ht="12.75" hidden="1" customHeight="1"/>
    <row r="41971" ht="12.75" hidden="1" customHeight="1"/>
    <row r="41972" ht="12.75" hidden="1" customHeight="1"/>
    <row r="41973" ht="12.75" hidden="1" customHeight="1"/>
    <row r="41974" ht="12.75" hidden="1" customHeight="1"/>
    <row r="41975" ht="12.75" hidden="1" customHeight="1"/>
    <row r="41976" ht="12.75" hidden="1" customHeight="1"/>
    <row r="41977" ht="12.75" hidden="1" customHeight="1"/>
    <row r="41978" ht="12.75" hidden="1" customHeight="1"/>
    <row r="41979" ht="12.75" hidden="1" customHeight="1"/>
    <row r="41980" ht="12.75" hidden="1" customHeight="1"/>
    <row r="41981" ht="12.75" hidden="1" customHeight="1"/>
    <row r="41982" ht="12.75" hidden="1" customHeight="1"/>
    <row r="41983" ht="12.75" hidden="1" customHeight="1"/>
    <row r="41984" ht="12.75" hidden="1" customHeight="1"/>
    <row r="41985" ht="12.75" hidden="1" customHeight="1"/>
    <row r="41986" ht="12.75" hidden="1" customHeight="1"/>
    <row r="41987" ht="12.75" hidden="1" customHeight="1"/>
    <row r="41988" ht="12.75" hidden="1" customHeight="1"/>
    <row r="41989" ht="12.75" hidden="1" customHeight="1"/>
    <row r="41990" ht="12.75" hidden="1" customHeight="1"/>
    <row r="41991" ht="12.75" hidden="1" customHeight="1"/>
    <row r="41992" ht="12.75" hidden="1" customHeight="1"/>
    <row r="41993" ht="12.75" hidden="1" customHeight="1"/>
    <row r="41994" ht="12.75" hidden="1" customHeight="1"/>
    <row r="41995" ht="12.75" hidden="1" customHeight="1"/>
    <row r="41996" ht="12.75" hidden="1" customHeight="1"/>
    <row r="41997" ht="12.75" hidden="1" customHeight="1"/>
    <row r="41998" ht="12.75" hidden="1" customHeight="1"/>
    <row r="41999" ht="12.75" hidden="1" customHeight="1"/>
    <row r="42000" ht="12.75" hidden="1" customHeight="1"/>
    <row r="42001" ht="12.75" hidden="1" customHeight="1"/>
    <row r="42002" ht="12.75" hidden="1" customHeight="1"/>
    <row r="42003" ht="12.75" hidden="1" customHeight="1"/>
    <row r="42004" ht="12.75" hidden="1" customHeight="1"/>
    <row r="42005" ht="12.75" hidden="1" customHeight="1"/>
    <row r="42006" ht="12.75" hidden="1" customHeight="1"/>
    <row r="42007" ht="12.75" hidden="1" customHeight="1"/>
    <row r="42008" ht="12.75" hidden="1" customHeight="1"/>
    <row r="42009" ht="12.75" hidden="1" customHeight="1"/>
    <row r="42010" ht="12.75" hidden="1" customHeight="1"/>
    <row r="42011" ht="12.75" hidden="1" customHeight="1"/>
    <row r="42012" ht="12.75" hidden="1" customHeight="1"/>
    <row r="42013" ht="12.75" hidden="1" customHeight="1"/>
    <row r="42014" ht="12.75" hidden="1" customHeight="1"/>
    <row r="42015" ht="12.75" hidden="1" customHeight="1"/>
    <row r="42016" ht="12.75" hidden="1" customHeight="1"/>
    <row r="42017" ht="12.75" hidden="1" customHeight="1"/>
    <row r="42018" ht="12.75" hidden="1" customHeight="1"/>
    <row r="42019" ht="12.75" hidden="1" customHeight="1"/>
    <row r="42020" ht="12.75" hidden="1" customHeight="1"/>
    <row r="42021" ht="12.75" hidden="1" customHeight="1"/>
    <row r="42022" ht="12.75" hidden="1" customHeight="1"/>
    <row r="42023" ht="12.75" hidden="1" customHeight="1"/>
    <row r="42024" ht="12.75" hidden="1" customHeight="1"/>
    <row r="42025" ht="12.75" hidden="1" customHeight="1"/>
    <row r="42026" ht="12.75" hidden="1" customHeight="1"/>
    <row r="42027" ht="12.75" hidden="1" customHeight="1"/>
    <row r="42028" ht="12.75" hidden="1" customHeight="1"/>
    <row r="42029" ht="12.75" hidden="1" customHeight="1"/>
    <row r="42030" ht="12.75" hidden="1" customHeight="1"/>
    <row r="42031" ht="12.75" hidden="1" customHeight="1"/>
    <row r="42032" ht="12.75" hidden="1" customHeight="1"/>
    <row r="42033" ht="12.75" hidden="1" customHeight="1"/>
    <row r="42034" ht="12.75" hidden="1" customHeight="1"/>
    <row r="42035" ht="12.75" hidden="1" customHeight="1"/>
    <row r="42036" ht="12.75" hidden="1" customHeight="1"/>
    <row r="42037" ht="12.75" hidden="1" customHeight="1"/>
    <row r="42038" ht="12.75" hidden="1" customHeight="1"/>
    <row r="42039" ht="12.75" hidden="1" customHeight="1"/>
    <row r="42040" ht="12.75" hidden="1" customHeight="1"/>
    <row r="42041" ht="12.75" hidden="1" customHeight="1"/>
    <row r="42042" ht="12.75" hidden="1" customHeight="1"/>
    <row r="42043" ht="12.75" hidden="1" customHeight="1"/>
    <row r="42044" ht="12.75" hidden="1" customHeight="1"/>
    <row r="42045" ht="12.75" hidden="1" customHeight="1"/>
    <row r="42046" ht="12.75" hidden="1" customHeight="1"/>
    <row r="42047" ht="12.75" hidden="1" customHeight="1"/>
    <row r="42048" ht="12.75" hidden="1" customHeight="1"/>
    <row r="42049" ht="12.75" hidden="1" customHeight="1"/>
    <row r="42050" ht="12.75" hidden="1" customHeight="1"/>
    <row r="42051" ht="12.75" hidden="1" customHeight="1"/>
    <row r="42052" ht="12.75" hidden="1" customHeight="1"/>
    <row r="42053" ht="12.75" hidden="1" customHeight="1"/>
    <row r="42054" ht="12.75" hidden="1" customHeight="1"/>
    <row r="42055" ht="12.75" hidden="1" customHeight="1"/>
    <row r="42056" ht="12.75" hidden="1" customHeight="1"/>
    <row r="42057" ht="12.75" hidden="1" customHeight="1"/>
    <row r="42058" ht="12.75" hidden="1" customHeight="1"/>
    <row r="42059" ht="12.75" hidden="1" customHeight="1"/>
    <row r="42060" ht="12.75" hidden="1" customHeight="1"/>
    <row r="42061" ht="12.75" hidden="1" customHeight="1"/>
    <row r="42062" ht="12.75" hidden="1" customHeight="1"/>
    <row r="42063" ht="12.75" hidden="1" customHeight="1"/>
    <row r="42064" ht="12.75" hidden="1" customHeight="1"/>
    <row r="42065" ht="12.75" hidden="1" customHeight="1"/>
    <row r="42066" ht="12.75" hidden="1" customHeight="1"/>
    <row r="42067" ht="12.75" hidden="1" customHeight="1"/>
    <row r="42068" ht="12.75" hidden="1" customHeight="1"/>
    <row r="42069" ht="12.75" hidden="1" customHeight="1"/>
    <row r="42070" ht="12.75" hidden="1" customHeight="1"/>
    <row r="42071" ht="12.75" hidden="1" customHeight="1"/>
    <row r="42072" ht="12.75" hidden="1" customHeight="1"/>
    <row r="42073" ht="12.75" hidden="1" customHeight="1"/>
    <row r="42074" ht="12.75" hidden="1" customHeight="1"/>
    <row r="42075" ht="12.75" hidden="1" customHeight="1"/>
    <row r="42076" ht="12.75" hidden="1" customHeight="1"/>
    <row r="42077" ht="12.75" hidden="1" customHeight="1"/>
    <row r="42078" ht="12.75" hidden="1" customHeight="1"/>
    <row r="42079" ht="12.75" hidden="1" customHeight="1"/>
    <row r="42080" ht="12.75" hidden="1" customHeight="1"/>
    <row r="42081" ht="12.75" hidden="1" customHeight="1"/>
    <row r="42082" ht="12.75" hidden="1" customHeight="1"/>
    <row r="42083" ht="12.75" hidden="1" customHeight="1"/>
    <row r="42084" ht="12.75" hidden="1" customHeight="1"/>
    <row r="42085" ht="12.75" hidden="1" customHeight="1"/>
    <row r="42086" ht="12.75" hidden="1" customHeight="1"/>
    <row r="42087" ht="12.75" hidden="1" customHeight="1"/>
    <row r="42088" ht="12.75" hidden="1" customHeight="1"/>
    <row r="42089" ht="12.75" hidden="1" customHeight="1"/>
    <row r="42090" ht="12.75" hidden="1" customHeight="1"/>
    <row r="42091" ht="12.75" hidden="1" customHeight="1"/>
    <row r="42092" ht="12.75" hidden="1" customHeight="1"/>
    <row r="42093" ht="12.75" hidden="1" customHeight="1"/>
    <row r="42094" ht="12.75" hidden="1" customHeight="1"/>
    <row r="42095" ht="12.75" hidden="1" customHeight="1"/>
    <row r="42096" ht="12.75" hidden="1" customHeight="1"/>
    <row r="42097" ht="12.75" hidden="1" customHeight="1"/>
    <row r="42098" ht="12.75" hidden="1" customHeight="1"/>
    <row r="42099" ht="12.75" hidden="1" customHeight="1"/>
    <row r="42100" ht="12.75" hidden="1" customHeight="1"/>
    <row r="42101" ht="12.75" hidden="1" customHeight="1"/>
    <row r="42102" ht="12.75" hidden="1" customHeight="1"/>
    <row r="42103" ht="12.75" hidden="1" customHeight="1"/>
    <row r="42104" ht="12.75" hidden="1" customHeight="1"/>
    <row r="42105" ht="12.75" hidden="1" customHeight="1"/>
    <row r="42106" ht="12.75" hidden="1" customHeight="1"/>
    <row r="42107" ht="12.75" hidden="1" customHeight="1"/>
    <row r="42108" ht="12.75" hidden="1" customHeight="1"/>
    <row r="42109" ht="12.75" hidden="1" customHeight="1"/>
    <row r="42110" ht="12.75" hidden="1" customHeight="1"/>
    <row r="42111" ht="12.75" hidden="1" customHeight="1"/>
    <row r="42112" ht="12.75" hidden="1" customHeight="1"/>
    <row r="42113" ht="12.75" hidden="1" customHeight="1"/>
    <row r="42114" ht="12.75" hidden="1" customHeight="1"/>
    <row r="42115" ht="12.75" hidden="1" customHeight="1"/>
    <row r="42116" ht="12.75" hidden="1" customHeight="1"/>
    <row r="42117" ht="12.75" hidden="1" customHeight="1"/>
    <row r="42118" ht="12.75" hidden="1" customHeight="1"/>
    <row r="42119" ht="12.75" hidden="1" customHeight="1"/>
    <row r="42120" ht="12.75" hidden="1" customHeight="1"/>
    <row r="42121" ht="12.75" hidden="1" customHeight="1"/>
    <row r="42122" ht="12.75" hidden="1" customHeight="1"/>
    <row r="42123" ht="12.75" hidden="1" customHeight="1"/>
    <row r="42124" ht="12.75" hidden="1" customHeight="1"/>
    <row r="42125" ht="12.75" hidden="1" customHeight="1"/>
    <row r="42126" ht="12.75" hidden="1" customHeight="1"/>
    <row r="42127" ht="12.75" hidden="1" customHeight="1"/>
    <row r="42128" ht="12.75" hidden="1" customHeight="1"/>
    <row r="42129" ht="12.75" hidden="1" customHeight="1"/>
    <row r="42130" ht="12.75" hidden="1" customHeight="1"/>
    <row r="42131" ht="12.75" hidden="1" customHeight="1"/>
    <row r="42132" ht="12.75" hidden="1" customHeight="1"/>
    <row r="42133" ht="12.75" hidden="1" customHeight="1"/>
    <row r="42134" ht="12.75" hidden="1" customHeight="1"/>
    <row r="42135" ht="12.75" hidden="1" customHeight="1"/>
    <row r="42136" ht="12.75" hidden="1" customHeight="1"/>
    <row r="42137" ht="12.75" hidden="1" customHeight="1"/>
    <row r="42138" ht="12.75" hidden="1" customHeight="1"/>
    <row r="42139" ht="12.75" hidden="1" customHeight="1"/>
    <row r="42140" ht="12.75" hidden="1" customHeight="1"/>
    <row r="42141" ht="12.75" hidden="1" customHeight="1"/>
    <row r="42142" ht="12.75" hidden="1" customHeight="1"/>
    <row r="42143" ht="12.75" hidden="1" customHeight="1"/>
    <row r="42144" ht="12.75" hidden="1" customHeight="1"/>
    <row r="42145" ht="12.75" hidden="1" customHeight="1"/>
    <row r="42146" ht="12.75" hidden="1" customHeight="1"/>
    <row r="42147" ht="12.75" hidden="1" customHeight="1"/>
    <row r="42148" ht="12.75" hidden="1" customHeight="1"/>
    <row r="42149" ht="12.75" hidden="1" customHeight="1"/>
    <row r="42150" ht="12.75" hidden="1" customHeight="1"/>
    <row r="42151" ht="12.75" hidden="1" customHeight="1"/>
    <row r="42152" ht="12.75" hidden="1" customHeight="1"/>
    <row r="42153" ht="12.75" hidden="1" customHeight="1"/>
    <row r="42154" ht="12.75" hidden="1" customHeight="1"/>
    <row r="42155" ht="12.75" hidden="1" customHeight="1"/>
    <row r="42156" ht="12.75" hidden="1" customHeight="1"/>
    <row r="42157" ht="12.75" hidden="1" customHeight="1"/>
    <row r="42158" ht="12.75" hidden="1" customHeight="1"/>
    <row r="42159" ht="12.75" hidden="1" customHeight="1"/>
    <row r="42160" ht="12.75" hidden="1" customHeight="1"/>
    <row r="42161" ht="12.75" hidden="1" customHeight="1"/>
    <row r="42162" ht="12.75" hidden="1" customHeight="1"/>
    <row r="42163" ht="12.75" hidden="1" customHeight="1"/>
    <row r="42164" ht="12.75" hidden="1" customHeight="1"/>
    <row r="42165" ht="12.75" hidden="1" customHeight="1"/>
    <row r="42166" ht="12.75" hidden="1" customHeight="1"/>
    <row r="42167" ht="12.75" hidden="1" customHeight="1"/>
    <row r="42168" ht="12.75" hidden="1" customHeight="1"/>
    <row r="42169" ht="12.75" hidden="1" customHeight="1"/>
    <row r="42170" ht="12.75" hidden="1" customHeight="1"/>
    <row r="42171" ht="12.75" hidden="1" customHeight="1"/>
    <row r="42172" ht="12.75" hidden="1" customHeight="1"/>
    <row r="42173" ht="12.75" hidden="1" customHeight="1"/>
    <row r="42174" ht="12.75" hidden="1" customHeight="1"/>
    <row r="42175" ht="12.75" hidden="1" customHeight="1"/>
    <row r="42176" ht="12.75" hidden="1" customHeight="1"/>
    <row r="42177" ht="12.75" hidden="1" customHeight="1"/>
    <row r="42178" ht="12.75" hidden="1" customHeight="1"/>
    <row r="42179" ht="12.75" hidden="1" customHeight="1"/>
    <row r="42180" ht="12.75" hidden="1" customHeight="1"/>
    <row r="42181" ht="12.75" hidden="1" customHeight="1"/>
    <row r="42182" ht="12.75" hidden="1" customHeight="1"/>
    <row r="42183" ht="12.75" hidden="1" customHeight="1"/>
    <row r="42184" ht="12.75" hidden="1" customHeight="1"/>
    <row r="42185" ht="12.75" hidden="1" customHeight="1"/>
    <row r="42186" ht="12.75" hidden="1" customHeight="1"/>
    <row r="42187" ht="12.75" hidden="1" customHeight="1"/>
    <row r="42188" ht="12.75" hidden="1" customHeight="1"/>
    <row r="42189" ht="12.75" hidden="1" customHeight="1"/>
    <row r="42190" ht="12.75" hidden="1" customHeight="1"/>
    <row r="42191" ht="12.75" hidden="1" customHeight="1"/>
    <row r="42192" ht="12.75" hidden="1" customHeight="1"/>
    <row r="42193" ht="12.75" hidden="1" customHeight="1"/>
    <row r="42194" ht="12.75" hidden="1" customHeight="1"/>
    <row r="42195" ht="12.75" hidden="1" customHeight="1"/>
    <row r="42196" ht="12.75" hidden="1" customHeight="1"/>
    <row r="42197" ht="12.75" hidden="1" customHeight="1"/>
    <row r="42198" ht="12.75" hidden="1" customHeight="1"/>
    <row r="42199" ht="12.75" hidden="1" customHeight="1"/>
    <row r="42200" ht="12.75" hidden="1" customHeight="1"/>
    <row r="42201" ht="12.75" hidden="1" customHeight="1"/>
    <row r="42202" ht="12.75" hidden="1" customHeight="1"/>
    <row r="42203" ht="12.75" hidden="1" customHeight="1"/>
    <row r="42204" ht="12.75" hidden="1" customHeight="1"/>
    <row r="42205" ht="12.75" hidden="1" customHeight="1"/>
    <row r="42206" ht="12.75" hidden="1" customHeight="1"/>
    <row r="42207" ht="12.75" hidden="1" customHeight="1"/>
    <row r="42208" ht="12.75" hidden="1" customHeight="1"/>
    <row r="42209" ht="12.75" hidden="1" customHeight="1"/>
    <row r="42210" ht="12.75" hidden="1" customHeight="1"/>
    <row r="42211" ht="12.75" hidden="1" customHeight="1"/>
    <row r="42212" ht="12.75" hidden="1" customHeight="1"/>
    <row r="42213" ht="12.75" hidden="1" customHeight="1"/>
    <row r="42214" ht="12.75" hidden="1" customHeight="1"/>
    <row r="42215" ht="12.75" hidden="1" customHeight="1"/>
    <row r="42216" ht="12.75" hidden="1" customHeight="1"/>
    <row r="42217" ht="12.75" hidden="1" customHeight="1"/>
    <row r="42218" ht="12.75" hidden="1" customHeight="1"/>
    <row r="42219" ht="12.75" hidden="1" customHeight="1"/>
    <row r="42220" ht="12.75" hidden="1" customHeight="1"/>
    <row r="42221" ht="12.75" hidden="1" customHeight="1"/>
    <row r="42222" ht="12.75" hidden="1" customHeight="1"/>
    <row r="42223" ht="12.75" hidden="1" customHeight="1"/>
    <row r="42224" ht="12.75" hidden="1" customHeight="1"/>
    <row r="42225" ht="12.75" hidden="1" customHeight="1"/>
    <row r="42226" ht="12.75" hidden="1" customHeight="1"/>
    <row r="42227" ht="12.75" hidden="1" customHeight="1"/>
    <row r="42228" ht="12.75" hidden="1" customHeight="1"/>
    <row r="42229" ht="12.75" hidden="1" customHeight="1"/>
    <row r="42230" ht="12.75" hidden="1" customHeight="1"/>
    <row r="42231" ht="12.75" hidden="1" customHeight="1"/>
    <row r="42232" ht="12.75" hidden="1" customHeight="1"/>
    <row r="42233" ht="12.75" hidden="1" customHeight="1"/>
    <row r="42234" ht="12.75" hidden="1" customHeight="1"/>
    <row r="42235" ht="12.75" hidden="1" customHeight="1"/>
    <row r="42236" ht="12.75" hidden="1" customHeight="1"/>
    <row r="42237" ht="12.75" hidden="1" customHeight="1"/>
    <row r="42238" ht="12.75" hidden="1" customHeight="1"/>
    <row r="42239" ht="12.75" hidden="1" customHeight="1"/>
    <row r="42240" ht="12.75" hidden="1" customHeight="1"/>
    <row r="42241" ht="12.75" hidden="1" customHeight="1"/>
    <row r="42242" ht="12.75" hidden="1" customHeight="1"/>
    <row r="42243" ht="12.75" hidden="1" customHeight="1"/>
    <row r="42244" ht="12.75" hidden="1" customHeight="1"/>
    <row r="42245" ht="12.75" hidden="1" customHeight="1"/>
    <row r="42246" ht="12.75" hidden="1" customHeight="1"/>
    <row r="42247" ht="12.75" hidden="1" customHeight="1"/>
    <row r="42248" ht="12.75" hidden="1" customHeight="1"/>
    <row r="42249" ht="12.75" hidden="1" customHeight="1"/>
    <row r="42250" ht="12.75" hidden="1" customHeight="1"/>
    <row r="42251" ht="12.75" hidden="1" customHeight="1"/>
    <row r="42252" ht="12.75" hidden="1" customHeight="1"/>
    <row r="42253" ht="12.75" hidden="1" customHeight="1"/>
    <row r="42254" ht="12.75" hidden="1" customHeight="1"/>
    <row r="42255" ht="12.75" hidden="1" customHeight="1"/>
    <row r="42256" ht="12.75" hidden="1" customHeight="1"/>
    <row r="42257" ht="12.75" hidden="1" customHeight="1"/>
    <row r="42258" ht="12.75" hidden="1" customHeight="1"/>
    <row r="42259" ht="12.75" hidden="1" customHeight="1"/>
    <row r="42260" ht="12.75" hidden="1" customHeight="1"/>
    <row r="42261" ht="12.75" hidden="1" customHeight="1"/>
    <row r="42262" ht="12.75" hidden="1" customHeight="1"/>
    <row r="42263" ht="12.75" hidden="1" customHeight="1"/>
    <row r="42264" ht="12.75" hidden="1" customHeight="1"/>
    <row r="42265" ht="12.75" hidden="1" customHeight="1"/>
    <row r="42266" ht="12.75" hidden="1" customHeight="1"/>
    <row r="42267" ht="12.75" hidden="1" customHeight="1"/>
    <row r="42268" ht="12.75" hidden="1" customHeight="1"/>
    <row r="42269" ht="12.75" hidden="1" customHeight="1"/>
    <row r="42270" ht="12.75" hidden="1" customHeight="1"/>
    <row r="42271" ht="12.75" hidden="1" customHeight="1"/>
    <row r="42272" ht="12.75" hidden="1" customHeight="1"/>
    <row r="42273" ht="12.75" hidden="1" customHeight="1"/>
    <row r="42274" ht="12.75" hidden="1" customHeight="1"/>
    <row r="42275" ht="12.75" hidden="1" customHeight="1"/>
    <row r="42276" ht="12.75" hidden="1" customHeight="1"/>
    <row r="42277" ht="12.75" hidden="1" customHeight="1"/>
    <row r="42278" ht="12.75" hidden="1" customHeight="1"/>
    <row r="42279" ht="12.75" hidden="1" customHeight="1"/>
    <row r="42280" ht="12.75" hidden="1" customHeight="1"/>
    <row r="42281" ht="12.75" hidden="1" customHeight="1"/>
    <row r="42282" ht="12.75" hidden="1" customHeight="1"/>
    <row r="42283" ht="12.75" hidden="1" customHeight="1"/>
    <row r="42284" ht="12.75" hidden="1" customHeight="1"/>
    <row r="42285" ht="12.75" hidden="1" customHeight="1"/>
    <row r="42286" ht="12.75" hidden="1" customHeight="1"/>
    <row r="42287" ht="12.75" hidden="1" customHeight="1"/>
    <row r="42288" ht="12.75" hidden="1" customHeight="1"/>
    <row r="42289" ht="12.75" hidden="1" customHeight="1"/>
    <row r="42290" ht="12.75" hidden="1" customHeight="1"/>
    <row r="42291" ht="12.75" hidden="1" customHeight="1"/>
    <row r="42292" ht="12.75" hidden="1" customHeight="1"/>
    <row r="42293" ht="12.75" hidden="1" customHeight="1"/>
    <row r="42294" ht="12.75" hidden="1" customHeight="1"/>
    <row r="42295" ht="12.75" hidden="1" customHeight="1"/>
    <row r="42296" ht="12.75" hidden="1" customHeight="1"/>
    <row r="42297" ht="12.75" hidden="1" customHeight="1"/>
    <row r="42298" ht="12.75" hidden="1" customHeight="1"/>
    <row r="42299" ht="12.75" hidden="1" customHeight="1"/>
    <row r="42300" ht="12.75" hidden="1" customHeight="1"/>
    <row r="42301" ht="12.75" hidden="1" customHeight="1"/>
    <row r="42302" ht="12.75" hidden="1" customHeight="1"/>
    <row r="42303" ht="12.75" hidden="1" customHeight="1"/>
    <row r="42304" ht="12.75" hidden="1" customHeight="1"/>
    <row r="42305" ht="12.75" hidden="1" customHeight="1"/>
    <row r="42306" ht="12.75" hidden="1" customHeight="1"/>
    <row r="42307" ht="12.75" hidden="1" customHeight="1"/>
    <row r="42308" ht="12.75" hidden="1" customHeight="1"/>
    <row r="42309" ht="12.75" hidden="1" customHeight="1"/>
    <row r="42310" ht="12.75" hidden="1" customHeight="1"/>
    <row r="42311" ht="12.75" hidden="1" customHeight="1"/>
    <row r="42312" ht="12.75" hidden="1" customHeight="1"/>
    <row r="42313" ht="12.75" hidden="1" customHeight="1"/>
    <row r="42314" ht="12.75" hidden="1" customHeight="1"/>
    <row r="42315" ht="12.75" hidden="1" customHeight="1"/>
    <row r="42316" ht="12.75" hidden="1" customHeight="1"/>
    <row r="42317" ht="12.75" hidden="1" customHeight="1"/>
    <row r="42318" ht="12.75" hidden="1" customHeight="1"/>
    <row r="42319" ht="12.75" hidden="1" customHeight="1"/>
    <row r="42320" ht="12.75" hidden="1" customHeight="1"/>
    <row r="42321" ht="12.75" hidden="1" customHeight="1"/>
    <row r="42322" ht="12.75" hidden="1" customHeight="1"/>
    <row r="42323" ht="12.75" hidden="1" customHeight="1"/>
    <row r="42324" ht="12.75" hidden="1" customHeight="1"/>
    <row r="42325" ht="12.75" hidden="1" customHeight="1"/>
    <row r="42326" ht="12.75" hidden="1" customHeight="1"/>
    <row r="42327" ht="12.75" hidden="1" customHeight="1"/>
    <row r="42328" ht="12.75" hidden="1" customHeight="1"/>
    <row r="42329" ht="12.75" hidden="1" customHeight="1"/>
    <row r="42330" ht="12.75" hidden="1" customHeight="1"/>
    <row r="42331" ht="12.75" hidden="1" customHeight="1"/>
    <row r="42332" ht="12.75" hidden="1" customHeight="1"/>
    <row r="42333" ht="12.75" hidden="1" customHeight="1"/>
    <row r="42334" ht="12.75" hidden="1" customHeight="1"/>
    <row r="42335" ht="12.75" hidden="1" customHeight="1"/>
    <row r="42336" ht="12.75" hidden="1" customHeight="1"/>
    <row r="42337" ht="12.75" hidden="1" customHeight="1"/>
    <row r="42338" ht="12.75" hidden="1" customHeight="1"/>
    <row r="42339" ht="12.75" hidden="1" customHeight="1"/>
    <row r="42340" ht="12.75" hidden="1" customHeight="1"/>
    <row r="42341" ht="12.75" hidden="1" customHeight="1"/>
    <row r="42342" ht="12.75" hidden="1" customHeight="1"/>
    <row r="42343" ht="12.75" hidden="1" customHeight="1"/>
    <row r="42344" ht="12.75" hidden="1" customHeight="1"/>
    <row r="42345" ht="12.75" hidden="1" customHeight="1"/>
    <row r="42346" ht="12.75" hidden="1" customHeight="1"/>
    <row r="42347" ht="12.75" hidden="1" customHeight="1"/>
    <row r="42348" ht="12.75" hidden="1" customHeight="1"/>
    <row r="42349" ht="12.75" hidden="1" customHeight="1"/>
    <row r="42350" ht="12.75" hidden="1" customHeight="1"/>
    <row r="42351" ht="12.75" hidden="1" customHeight="1"/>
    <row r="42352" ht="12.75" hidden="1" customHeight="1"/>
    <row r="42353" ht="12.75" hidden="1" customHeight="1"/>
    <row r="42354" ht="12.75" hidden="1" customHeight="1"/>
    <row r="42355" ht="12.75" hidden="1" customHeight="1"/>
    <row r="42356" ht="12.75" hidden="1" customHeight="1"/>
    <row r="42357" ht="12.75" hidden="1" customHeight="1"/>
    <row r="42358" ht="12.75" hidden="1" customHeight="1"/>
    <row r="42359" ht="12.75" hidden="1" customHeight="1"/>
    <row r="42360" ht="12.75" hidden="1" customHeight="1"/>
    <row r="42361" ht="12.75" hidden="1" customHeight="1"/>
    <row r="42362" ht="12.75" hidden="1" customHeight="1"/>
    <row r="42363" ht="12.75" hidden="1" customHeight="1"/>
    <row r="42364" ht="12.75" hidden="1" customHeight="1"/>
    <row r="42365" ht="12.75" hidden="1" customHeight="1"/>
    <row r="42366" ht="12.75" hidden="1" customHeight="1"/>
    <row r="42367" ht="12.75" hidden="1" customHeight="1"/>
    <row r="42368" ht="12.75" hidden="1" customHeight="1"/>
    <row r="42369" ht="12.75" hidden="1" customHeight="1"/>
    <row r="42370" ht="12.75" hidden="1" customHeight="1"/>
    <row r="42371" ht="12.75" hidden="1" customHeight="1"/>
    <row r="42372" ht="12.75" hidden="1" customHeight="1"/>
    <row r="42373" ht="12.75" hidden="1" customHeight="1"/>
    <row r="42374" ht="12.75" hidden="1" customHeight="1"/>
    <row r="42375" ht="12.75" hidden="1" customHeight="1"/>
    <row r="42376" ht="12.75" hidden="1" customHeight="1"/>
    <row r="42377" ht="12.75" hidden="1" customHeight="1"/>
    <row r="42378" ht="12.75" hidden="1" customHeight="1"/>
    <row r="42379" ht="12.75" hidden="1" customHeight="1"/>
    <row r="42380" ht="12.75" hidden="1" customHeight="1"/>
    <row r="42381" ht="12.75" hidden="1" customHeight="1"/>
    <row r="42382" ht="12.75" hidden="1" customHeight="1"/>
    <row r="42383" ht="12.75" hidden="1" customHeight="1"/>
    <row r="42384" ht="12.75" hidden="1" customHeight="1"/>
    <row r="42385" ht="12.75" hidden="1" customHeight="1"/>
    <row r="42386" ht="12.75" hidden="1" customHeight="1"/>
    <row r="42387" ht="12.75" hidden="1" customHeight="1"/>
    <row r="42388" ht="12.75" hidden="1" customHeight="1"/>
    <row r="42389" ht="12.75" hidden="1" customHeight="1"/>
    <row r="42390" ht="12.75" hidden="1" customHeight="1"/>
    <row r="42391" ht="12.75" hidden="1" customHeight="1"/>
    <row r="42392" ht="12.75" hidden="1" customHeight="1"/>
    <row r="42393" ht="12.75" hidden="1" customHeight="1"/>
    <row r="42394" ht="12.75" hidden="1" customHeight="1"/>
    <row r="42395" ht="12.75" hidden="1" customHeight="1"/>
    <row r="42396" ht="12.75" hidden="1" customHeight="1"/>
    <row r="42397" ht="12.75" hidden="1" customHeight="1"/>
    <row r="42398" ht="12.75" hidden="1" customHeight="1"/>
    <row r="42399" ht="12.75" hidden="1" customHeight="1"/>
    <row r="42400" ht="12.75" hidden="1" customHeight="1"/>
    <row r="42401" ht="12.75" hidden="1" customHeight="1"/>
    <row r="42402" ht="12.75" hidden="1" customHeight="1"/>
    <row r="42403" ht="12.75" hidden="1" customHeight="1"/>
    <row r="42404" ht="12.75" hidden="1" customHeight="1"/>
    <row r="42405" ht="12.75" hidden="1" customHeight="1"/>
    <row r="42406" ht="12.75" hidden="1" customHeight="1"/>
    <row r="42407" ht="12.75" hidden="1" customHeight="1"/>
    <row r="42408" ht="12.75" hidden="1" customHeight="1"/>
    <row r="42409" ht="12.75" hidden="1" customHeight="1"/>
    <row r="42410" ht="12.75" hidden="1" customHeight="1"/>
    <row r="42411" ht="12.75" hidden="1" customHeight="1"/>
    <row r="42412" ht="12.75" hidden="1" customHeight="1"/>
    <row r="42413" ht="12.75" hidden="1" customHeight="1"/>
    <row r="42414" ht="12.75" hidden="1" customHeight="1"/>
    <row r="42415" ht="12.75" hidden="1" customHeight="1"/>
    <row r="42416" ht="12.75" hidden="1" customHeight="1"/>
    <row r="42417" ht="12.75" hidden="1" customHeight="1"/>
    <row r="42418" ht="12.75" hidden="1" customHeight="1"/>
    <row r="42419" ht="12.75" hidden="1" customHeight="1"/>
    <row r="42420" ht="12.75" hidden="1" customHeight="1"/>
    <row r="42421" ht="12.75" hidden="1" customHeight="1"/>
    <row r="42422" ht="12.75" hidden="1" customHeight="1"/>
    <row r="42423" ht="12.75" hidden="1" customHeight="1"/>
    <row r="42424" ht="12.75" hidden="1" customHeight="1"/>
    <row r="42425" ht="12.75" hidden="1" customHeight="1"/>
    <row r="42426" ht="12.75" hidden="1" customHeight="1"/>
    <row r="42427" ht="12.75" hidden="1" customHeight="1"/>
    <row r="42428" ht="12.75" hidden="1" customHeight="1"/>
    <row r="42429" ht="12.75" hidden="1" customHeight="1"/>
    <row r="42430" ht="12.75" hidden="1" customHeight="1"/>
    <row r="42431" ht="12.75" hidden="1" customHeight="1"/>
    <row r="42432" ht="12.75" hidden="1" customHeight="1"/>
    <row r="42433" ht="12.75" hidden="1" customHeight="1"/>
    <row r="42434" ht="12.75" hidden="1" customHeight="1"/>
    <row r="42435" ht="12.75" hidden="1" customHeight="1"/>
    <row r="42436" ht="12.75" hidden="1" customHeight="1"/>
    <row r="42437" ht="12.75" hidden="1" customHeight="1"/>
    <row r="42438" ht="12.75" hidden="1" customHeight="1"/>
    <row r="42439" ht="12.75" hidden="1" customHeight="1"/>
    <row r="42440" ht="12.75" hidden="1" customHeight="1"/>
    <row r="42441" ht="12.75" hidden="1" customHeight="1"/>
    <row r="42442" ht="12.75" hidden="1" customHeight="1"/>
    <row r="42443" ht="12.75" hidden="1" customHeight="1"/>
    <row r="42444" ht="12.75" hidden="1" customHeight="1"/>
    <row r="42445" ht="12.75" hidden="1" customHeight="1"/>
    <row r="42446" ht="12.75" hidden="1" customHeight="1"/>
    <row r="42447" ht="12.75" hidden="1" customHeight="1"/>
    <row r="42448" ht="12.75" hidden="1" customHeight="1"/>
    <row r="42449" ht="12.75" hidden="1" customHeight="1"/>
    <row r="42450" ht="12.75" hidden="1" customHeight="1"/>
    <row r="42451" ht="12.75" hidden="1" customHeight="1"/>
    <row r="42452" ht="12.75" hidden="1" customHeight="1"/>
    <row r="42453" ht="12.75" hidden="1" customHeight="1"/>
    <row r="42454" ht="12.75" hidden="1" customHeight="1"/>
    <row r="42455" ht="12.75" hidden="1" customHeight="1"/>
    <row r="42456" ht="12.75" hidden="1" customHeight="1"/>
    <row r="42457" ht="12.75" hidden="1" customHeight="1"/>
    <row r="42458" ht="12.75" hidden="1" customHeight="1"/>
    <row r="42459" ht="12.75" hidden="1" customHeight="1"/>
    <row r="42460" ht="12.75" hidden="1" customHeight="1"/>
    <row r="42461" ht="12.75" hidden="1" customHeight="1"/>
    <row r="42462" ht="12.75" hidden="1" customHeight="1"/>
    <row r="42463" ht="12.75" hidden="1" customHeight="1"/>
    <row r="42464" ht="12.75" hidden="1" customHeight="1"/>
    <row r="42465" ht="12.75" hidden="1" customHeight="1"/>
    <row r="42466" ht="12.75" hidden="1" customHeight="1"/>
    <row r="42467" ht="12.75" hidden="1" customHeight="1"/>
    <row r="42468" ht="12.75" hidden="1" customHeight="1"/>
    <row r="42469" ht="12.75" hidden="1" customHeight="1"/>
    <row r="42470" ht="12.75" hidden="1" customHeight="1"/>
    <row r="42471" ht="12.75" hidden="1" customHeight="1"/>
    <row r="42472" ht="12.75" hidden="1" customHeight="1"/>
    <row r="42473" ht="12.75" hidden="1" customHeight="1"/>
    <row r="42474" ht="12.75" hidden="1" customHeight="1"/>
    <row r="42475" ht="12.75" hidden="1" customHeight="1"/>
    <row r="42476" ht="12.75" hidden="1" customHeight="1"/>
    <row r="42477" ht="12.75" hidden="1" customHeight="1"/>
    <row r="42478" ht="12.75" hidden="1" customHeight="1"/>
    <row r="42479" ht="12.75" hidden="1" customHeight="1"/>
    <row r="42480" ht="12.75" hidden="1" customHeight="1"/>
    <row r="42481" ht="12.75" hidden="1" customHeight="1"/>
    <row r="42482" ht="12.75" hidden="1" customHeight="1"/>
    <row r="42483" ht="12.75" hidden="1" customHeight="1"/>
    <row r="42484" ht="12.75" hidden="1" customHeight="1"/>
    <row r="42485" ht="12.75" hidden="1" customHeight="1"/>
    <row r="42486" ht="12.75" hidden="1" customHeight="1"/>
    <row r="42487" ht="12.75" hidden="1" customHeight="1"/>
    <row r="42488" ht="12.75" hidden="1" customHeight="1"/>
    <row r="42489" ht="12.75" hidden="1" customHeight="1"/>
    <row r="42490" ht="12.75" hidden="1" customHeight="1"/>
    <row r="42491" ht="12.75" hidden="1" customHeight="1"/>
    <row r="42492" ht="12.75" hidden="1" customHeight="1"/>
    <row r="42493" ht="12.75" hidden="1" customHeight="1"/>
    <row r="42494" ht="12.75" hidden="1" customHeight="1"/>
    <row r="42495" ht="12.75" hidden="1" customHeight="1"/>
    <row r="42496" ht="12.75" hidden="1" customHeight="1"/>
    <row r="42497" ht="12.75" hidden="1" customHeight="1"/>
    <row r="42498" ht="12.75" hidden="1" customHeight="1"/>
    <row r="42499" ht="12.75" hidden="1" customHeight="1"/>
    <row r="42500" ht="12.75" hidden="1" customHeight="1"/>
    <row r="42501" ht="12.75" hidden="1" customHeight="1"/>
    <row r="42502" ht="12.75" hidden="1" customHeight="1"/>
    <row r="42503" ht="12.75" hidden="1" customHeight="1"/>
    <row r="42504" ht="12.75" hidden="1" customHeight="1"/>
    <row r="42505" ht="12.75" hidden="1" customHeight="1"/>
    <row r="42506" ht="12.75" hidden="1" customHeight="1"/>
    <row r="42507" ht="12.75" hidden="1" customHeight="1"/>
    <row r="42508" ht="12.75" hidden="1" customHeight="1"/>
    <row r="42509" ht="12.75" hidden="1" customHeight="1"/>
    <row r="42510" ht="12.75" hidden="1" customHeight="1"/>
    <row r="42511" ht="12.75" hidden="1" customHeight="1"/>
    <row r="42512" ht="12.75" hidden="1" customHeight="1"/>
    <row r="42513" ht="12.75" hidden="1" customHeight="1"/>
    <row r="42514" ht="12.75" hidden="1" customHeight="1"/>
    <row r="42515" ht="12.75" hidden="1" customHeight="1"/>
    <row r="42516" ht="12.75" hidden="1" customHeight="1"/>
    <row r="42517" ht="12.75" hidden="1" customHeight="1"/>
    <row r="42518" ht="12.75" hidden="1" customHeight="1"/>
    <row r="42519" ht="12.75" hidden="1" customHeight="1"/>
    <row r="42520" ht="12.75" hidden="1" customHeight="1"/>
    <row r="42521" ht="12.75" hidden="1" customHeight="1"/>
    <row r="42522" ht="12.75" hidden="1" customHeight="1"/>
    <row r="42523" ht="12.75" hidden="1" customHeight="1"/>
    <row r="42524" ht="12.75" hidden="1" customHeight="1"/>
    <row r="42525" ht="12.75" hidden="1" customHeight="1"/>
    <row r="42526" ht="12.75" hidden="1" customHeight="1"/>
    <row r="42527" ht="12.75" hidden="1" customHeight="1"/>
    <row r="42528" ht="12.75" hidden="1" customHeight="1"/>
    <row r="42529" ht="12.75" hidden="1" customHeight="1"/>
    <row r="42530" ht="12.75" hidden="1" customHeight="1"/>
    <row r="42531" ht="12.75" hidden="1" customHeight="1"/>
    <row r="42532" ht="12.75" hidden="1" customHeight="1"/>
    <row r="42533" ht="12.75" hidden="1" customHeight="1"/>
    <row r="42534" ht="12.75" hidden="1" customHeight="1"/>
    <row r="42535" ht="12.75" hidden="1" customHeight="1"/>
    <row r="42536" ht="12.75" hidden="1" customHeight="1"/>
    <row r="42537" ht="12.75" hidden="1" customHeight="1"/>
    <row r="42538" ht="12.75" hidden="1" customHeight="1"/>
    <row r="42539" ht="12.75" hidden="1" customHeight="1"/>
    <row r="42540" ht="12.75" hidden="1" customHeight="1"/>
    <row r="42541" ht="12.75" hidden="1" customHeight="1"/>
    <row r="42542" ht="12.75" hidden="1" customHeight="1"/>
    <row r="42543" ht="12.75" hidden="1" customHeight="1"/>
    <row r="42544" ht="12.75" hidden="1" customHeight="1"/>
    <row r="42545" ht="12.75" hidden="1" customHeight="1"/>
    <row r="42546" ht="12.75" hidden="1" customHeight="1"/>
    <row r="42547" ht="12.75" hidden="1" customHeight="1"/>
    <row r="42548" ht="12.75" hidden="1" customHeight="1"/>
    <row r="42549" ht="12.75" hidden="1" customHeight="1"/>
    <row r="42550" ht="12.75" hidden="1" customHeight="1"/>
    <row r="42551" ht="12.75" hidden="1" customHeight="1"/>
    <row r="42552" ht="12.75" hidden="1" customHeight="1"/>
    <row r="42553" ht="12.75" hidden="1" customHeight="1"/>
    <row r="42554" ht="12.75" hidden="1" customHeight="1"/>
    <row r="42555" ht="12.75" hidden="1" customHeight="1"/>
    <row r="42556" ht="12.75" hidden="1" customHeight="1"/>
    <row r="42557" ht="12.75" hidden="1" customHeight="1"/>
    <row r="42558" ht="12.75" hidden="1" customHeight="1"/>
    <row r="42559" ht="12.75" hidden="1" customHeight="1"/>
    <row r="42560" ht="12.75" hidden="1" customHeight="1"/>
    <row r="42561" ht="12.75" hidden="1" customHeight="1"/>
    <row r="42562" ht="12.75" hidden="1" customHeight="1"/>
    <row r="42563" ht="12.75" hidden="1" customHeight="1"/>
    <row r="42564" ht="12.75" hidden="1" customHeight="1"/>
    <row r="42565" ht="12.75" hidden="1" customHeight="1"/>
    <row r="42566" ht="12.75" hidden="1" customHeight="1"/>
    <row r="42567" ht="12.75" hidden="1" customHeight="1"/>
    <row r="42568" ht="12.75" hidden="1" customHeight="1"/>
    <row r="42569" ht="12.75" hidden="1" customHeight="1"/>
    <row r="42570" ht="12.75" hidden="1" customHeight="1"/>
    <row r="42571" ht="12.75" hidden="1" customHeight="1"/>
    <row r="42572" ht="12.75" hidden="1" customHeight="1"/>
    <row r="42573" ht="12.75" hidden="1" customHeight="1"/>
    <row r="42574" ht="12.75" hidden="1" customHeight="1"/>
    <row r="42575" ht="12.75" hidden="1" customHeight="1"/>
    <row r="42576" ht="12.75" hidden="1" customHeight="1"/>
    <row r="42577" ht="12.75" hidden="1" customHeight="1"/>
    <row r="42578" ht="12.75" hidden="1" customHeight="1"/>
    <row r="42579" ht="12.75" hidden="1" customHeight="1"/>
    <row r="42580" ht="12.75" hidden="1" customHeight="1"/>
    <row r="42581" ht="12.75" hidden="1" customHeight="1"/>
    <row r="42582" ht="12.75" hidden="1" customHeight="1"/>
    <row r="42583" ht="12.75" hidden="1" customHeight="1"/>
    <row r="42584" ht="12.75" hidden="1" customHeight="1"/>
    <row r="42585" ht="12.75" hidden="1" customHeight="1"/>
    <row r="42586" ht="12.75" hidden="1" customHeight="1"/>
    <row r="42587" ht="12.75" hidden="1" customHeight="1"/>
    <row r="42588" ht="12.75" hidden="1" customHeight="1"/>
    <row r="42589" ht="12.75" hidden="1" customHeight="1"/>
    <row r="42590" ht="12.75" hidden="1" customHeight="1"/>
    <row r="42591" ht="12.75" hidden="1" customHeight="1"/>
    <row r="42592" ht="12.75" hidden="1" customHeight="1"/>
    <row r="42593" ht="12.75" hidden="1" customHeight="1"/>
    <row r="42594" ht="12.75" hidden="1" customHeight="1"/>
    <row r="42595" ht="12.75" hidden="1" customHeight="1"/>
    <row r="42596" ht="12.75" hidden="1" customHeight="1"/>
    <row r="42597" ht="12.75" hidden="1" customHeight="1"/>
    <row r="42598" ht="12.75" hidden="1" customHeight="1"/>
    <row r="42599" ht="12.75" hidden="1" customHeight="1"/>
    <row r="42600" ht="12.75" hidden="1" customHeight="1"/>
    <row r="42601" ht="12.75" hidden="1" customHeight="1"/>
    <row r="42602" ht="12.75" hidden="1" customHeight="1"/>
    <row r="42603" ht="12.75" hidden="1" customHeight="1"/>
    <row r="42604" ht="12.75" hidden="1" customHeight="1"/>
    <row r="42605" ht="12.75" hidden="1" customHeight="1"/>
    <row r="42606" ht="12.75" hidden="1" customHeight="1"/>
    <row r="42607" ht="12.75" hidden="1" customHeight="1"/>
    <row r="42608" ht="12.75" hidden="1" customHeight="1"/>
    <row r="42609" ht="12.75" hidden="1" customHeight="1"/>
    <row r="42610" ht="12.75" hidden="1" customHeight="1"/>
    <row r="42611" ht="12.75" hidden="1" customHeight="1"/>
    <row r="42612" ht="12.75" hidden="1" customHeight="1"/>
    <row r="42613" ht="12.75" hidden="1" customHeight="1"/>
    <row r="42614" ht="12.75" hidden="1" customHeight="1"/>
    <row r="42615" ht="12.75" hidden="1" customHeight="1"/>
    <row r="42616" ht="12.75" hidden="1" customHeight="1"/>
    <row r="42617" ht="12.75" hidden="1" customHeight="1"/>
    <row r="42618" ht="12.75" hidden="1" customHeight="1"/>
    <row r="42619" ht="12.75" hidden="1" customHeight="1"/>
    <row r="42620" ht="12.75" hidden="1" customHeight="1"/>
    <row r="42621" ht="12.75" hidden="1" customHeight="1"/>
    <row r="42622" ht="12.75" hidden="1" customHeight="1"/>
    <row r="42623" ht="12.75" hidden="1" customHeight="1"/>
    <row r="42624" ht="12.75" hidden="1" customHeight="1"/>
    <row r="42625" ht="12.75" hidden="1" customHeight="1"/>
    <row r="42626" ht="12.75" hidden="1" customHeight="1"/>
    <row r="42627" ht="12.75" hidden="1" customHeight="1"/>
    <row r="42628" ht="12.75" hidden="1" customHeight="1"/>
    <row r="42629" ht="12.75" hidden="1" customHeight="1"/>
    <row r="42630" ht="12.75" hidden="1" customHeight="1"/>
    <row r="42631" ht="12.75" hidden="1" customHeight="1"/>
    <row r="42632" ht="12.75" hidden="1" customHeight="1"/>
    <row r="42633" ht="12.75" hidden="1" customHeight="1"/>
    <row r="42634" ht="12.75" hidden="1" customHeight="1"/>
    <row r="42635" ht="12.75" hidden="1" customHeight="1"/>
    <row r="42636" ht="12.75" hidden="1" customHeight="1"/>
    <row r="42637" ht="12.75" hidden="1" customHeight="1"/>
    <row r="42638" ht="12.75" hidden="1" customHeight="1"/>
    <row r="42639" ht="12.75" hidden="1" customHeight="1"/>
    <row r="42640" ht="12.75" hidden="1" customHeight="1"/>
    <row r="42641" ht="12.75" hidden="1" customHeight="1"/>
    <row r="42642" ht="12.75" hidden="1" customHeight="1"/>
    <row r="42643" ht="12.75" hidden="1" customHeight="1"/>
    <row r="42644" ht="12.75" hidden="1" customHeight="1"/>
    <row r="42645" ht="12.75" hidden="1" customHeight="1"/>
    <row r="42646" ht="12.75" hidden="1" customHeight="1"/>
    <row r="42647" ht="12.75" hidden="1" customHeight="1"/>
    <row r="42648" ht="12.75" hidden="1" customHeight="1"/>
    <row r="42649" ht="12.75" hidden="1" customHeight="1"/>
    <row r="42650" ht="12.75" hidden="1" customHeight="1"/>
    <row r="42651" ht="12.75" hidden="1" customHeight="1"/>
    <row r="42652" ht="12.75" hidden="1" customHeight="1"/>
    <row r="42653" ht="12.75" hidden="1" customHeight="1"/>
    <row r="42654" ht="12.75" hidden="1" customHeight="1"/>
    <row r="42655" ht="12.75" hidden="1" customHeight="1"/>
    <row r="42656" ht="12.75" hidden="1" customHeight="1"/>
    <row r="42657" ht="12.75" hidden="1" customHeight="1"/>
    <row r="42658" ht="12.75" hidden="1" customHeight="1"/>
    <row r="42659" ht="12.75" hidden="1" customHeight="1"/>
    <row r="42660" ht="12.75" hidden="1" customHeight="1"/>
    <row r="42661" ht="12.75" hidden="1" customHeight="1"/>
    <row r="42662" ht="12.75" hidden="1" customHeight="1"/>
    <row r="42663" ht="12.75" hidden="1" customHeight="1"/>
    <row r="42664" ht="12.75" hidden="1" customHeight="1"/>
    <row r="42665" ht="12.75" hidden="1" customHeight="1"/>
    <row r="42666" ht="12.75" hidden="1" customHeight="1"/>
    <row r="42667" ht="12.75" hidden="1" customHeight="1"/>
    <row r="42668" ht="12.75" hidden="1" customHeight="1"/>
    <row r="42669" ht="12.75" hidden="1" customHeight="1"/>
    <row r="42670" ht="12.75" hidden="1" customHeight="1"/>
    <row r="42671" ht="12.75" hidden="1" customHeight="1"/>
    <row r="42672" ht="12.75" hidden="1" customHeight="1"/>
    <row r="42673" ht="12.75" hidden="1" customHeight="1"/>
    <row r="42674" ht="12.75" hidden="1" customHeight="1"/>
    <row r="42675" ht="12.75" hidden="1" customHeight="1"/>
    <row r="42676" ht="12.75" hidden="1" customHeight="1"/>
    <row r="42677" ht="12.75" hidden="1" customHeight="1"/>
    <row r="42678" ht="12.75" hidden="1" customHeight="1"/>
    <row r="42679" ht="12.75" hidden="1" customHeight="1"/>
    <row r="42680" ht="12.75" hidden="1" customHeight="1"/>
    <row r="42681" ht="12.75" hidden="1" customHeight="1"/>
    <row r="42682" ht="12.75" hidden="1" customHeight="1"/>
    <row r="42683" ht="12.75" hidden="1" customHeight="1"/>
    <row r="42684" ht="12.75" hidden="1" customHeight="1"/>
    <row r="42685" ht="12.75" hidden="1" customHeight="1"/>
    <row r="42686" ht="12.75" hidden="1" customHeight="1"/>
    <row r="42687" ht="12.75" hidden="1" customHeight="1"/>
    <row r="42688" ht="12.75" hidden="1" customHeight="1"/>
    <row r="42689" ht="12.75" hidden="1" customHeight="1"/>
    <row r="42690" ht="12.75" hidden="1" customHeight="1"/>
    <row r="42691" ht="12.75" hidden="1" customHeight="1"/>
    <row r="42692" ht="12.75" hidden="1" customHeight="1"/>
    <row r="42693" ht="12.75" hidden="1" customHeight="1"/>
    <row r="42694" ht="12.75" hidden="1" customHeight="1"/>
    <row r="42695" ht="12.75" hidden="1" customHeight="1"/>
    <row r="42696" ht="12.75" hidden="1" customHeight="1"/>
    <row r="42697" ht="12.75" hidden="1" customHeight="1"/>
    <row r="42698" ht="12.75" hidden="1" customHeight="1"/>
    <row r="42699" ht="12.75" hidden="1" customHeight="1"/>
    <row r="42700" ht="12.75" hidden="1" customHeight="1"/>
    <row r="42701" ht="12.75" hidden="1" customHeight="1"/>
    <row r="42702" ht="12.75" hidden="1" customHeight="1"/>
    <row r="42703" ht="12.75" hidden="1" customHeight="1"/>
    <row r="42704" ht="12.75" hidden="1" customHeight="1"/>
    <row r="42705" ht="12.75" hidden="1" customHeight="1"/>
    <row r="42706" ht="12.75" hidden="1" customHeight="1"/>
    <row r="42707" ht="12.75" hidden="1" customHeight="1"/>
    <row r="42708" ht="12.75" hidden="1" customHeight="1"/>
    <row r="42709" ht="12.75" hidden="1" customHeight="1"/>
    <row r="42710" ht="12.75" hidden="1" customHeight="1"/>
    <row r="42711" ht="12.75" hidden="1" customHeight="1"/>
    <row r="42712" ht="12.75" hidden="1" customHeight="1"/>
    <row r="42713" ht="12.75" hidden="1" customHeight="1"/>
    <row r="42714" ht="12.75" hidden="1" customHeight="1"/>
    <row r="42715" ht="12.75" hidden="1" customHeight="1"/>
    <row r="42716" ht="12.75" hidden="1" customHeight="1"/>
    <row r="42717" ht="12.75" hidden="1" customHeight="1"/>
    <row r="42718" ht="12.75" hidden="1" customHeight="1"/>
    <row r="42719" ht="12.75" hidden="1" customHeight="1"/>
    <row r="42720" ht="12.75" hidden="1" customHeight="1"/>
    <row r="42721" ht="12.75" hidden="1" customHeight="1"/>
    <row r="42722" ht="12.75" hidden="1" customHeight="1"/>
    <row r="42723" ht="12.75" hidden="1" customHeight="1"/>
    <row r="42724" ht="12.75" hidden="1" customHeight="1"/>
    <row r="42725" ht="12.75" hidden="1" customHeight="1"/>
    <row r="42726" ht="12.75" hidden="1" customHeight="1"/>
    <row r="42727" ht="12.75" hidden="1" customHeight="1"/>
    <row r="42728" ht="12.75" hidden="1" customHeight="1"/>
    <row r="42729" ht="12.75" hidden="1" customHeight="1"/>
    <row r="42730" ht="12.75" hidden="1" customHeight="1"/>
    <row r="42731" ht="12.75" hidden="1" customHeight="1"/>
    <row r="42732" ht="12.75" hidden="1" customHeight="1"/>
    <row r="42733" ht="12.75" hidden="1" customHeight="1"/>
    <row r="42734" ht="12.75" hidden="1" customHeight="1"/>
    <row r="42735" ht="12.75" hidden="1" customHeight="1"/>
    <row r="42736" ht="12.75" hidden="1" customHeight="1"/>
    <row r="42737" ht="12.75" hidden="1" customHeight="1"/>
    <row r="42738" ht="12.75" hidden="1" customHeight="1"/>
    <row r="42739" ht="12.75" hidden="1" customHeight="1"/>
    <row r="42740" ht="12.75" hidden="1" customHeight="1"/>
    <row r="42741" ht="12.75" hidden="1" customHeight="1"/>
    <row r="42742" ht="12.75" hidden="1" customHeight="1"/>
    <row r="42743" ht="12.75" hidden="1" customHeight="1"/>
    <row r="42744" ht="12.75" hidden="1" customHeight="1"/>
    <row r="42745" ht="12.75" hidden="1" customHeight="1"/>
    <row r="42746" ht="12.75" hidden="1" customHeight="1"/>
    <row r="42747" ht="12.75" hidden="1" customHeight="1"/>
    <row r="42748" ht="12.75" hidden="1" customHeight="1"/>
    <row r="42749" ht="12.75" hidden="1" customHeight="1"/>
    <row r="42750" ht="12.75" hidden="1" customHeight="1"/>
    <row r="42751" ht="12.75" hidden="1" customHeight="1"/>
    <row r="42752" ht="12.75" hidden="1" customHeight="1"/>
    <row r="42753" ht="12.75" hidden="1" customHeight="1"/>
    <row r="42754" ht="12.75" hidden="1" customHeight="1"/>
    <row r="42755" ht="12.75" hidden="1" customHeight="1"/>
    <row r="42756" ht="12.75" hidden="1" customHeight="1"/>
    <row r="42757" ht="12.75" hidden="1" customHeight="1"/>
    <row r="42758" ht="12.75" hidden="1" customHeight="1"/>
    <row r="42759" ht="12.75" hidden="1" customHeight="1"/>
    <row r="42760" ht="12.75" hidden="1" customHeight="1"/>
    <row r="42761" ht="12.75" hidden="1" customHeight="1"/>
    <row r="42762" ht="12.75" hidden="1" customHeight="1"/>
    <row r="42763" ht="12.75" hidden="1" customHeight="1"/>
    <row r="42764" ht="12.75" hidden="1" customHeight="1"/>
    <row r="42765" ht="12.75" hidden="1" customHeight="1"/>
    <row r="42766" ht="12.75" hidden="1" customHeight="1"/>
    <row r="42767" ht="12.75" hidden="1" customHeight="1"/>
    <row r="42768" ht="12.75" hidden="1" customHeight="1"/>
    <row r="42769" ht="12.75" hidden="1" customHeight="1"/>
    <row r="42770" ht="12.75" hidden="1" customHeight="1"/>
    <row r="42771" ht="12.75" hidden="1" customHeight="1"/>
    <row r="42772" ht="12.75" hidden="1" customHeight="1"/>
    <row r="42773" ht="12.75" hidden="1" customHeight="1"/>
    <row r="42774" ht="12.75" hidden="1" customHeight="1"/>
    <row r="42775" ht="12.75" hidden="1" customHeight="1"/>
    <row r="42776" ht="12.75" hidden="1" customHeight="1"/>
    <row r="42777" ht="12.75" hidden="1" customHeight="1"/>
    <row r="42778" ht="12.75" hidden="1" customHeight="1"/>
    <row r="42779" ht="12.75" hidden="1" customHeight="1"/>
    <row r="42780" ht="12.75" hidden="1" customHeight="1"/>
    <row r="42781" ht="12.75" hidden="1" customHeight="1"/>
    <row r="42782" ht="12.75" hidden="1" customHeight="1"/>
    <row r="42783" ht="12.75" hidden="1" customHeight="1"/>
    <row r="42784" ht="12.75" hidden="1" customHeight="1"/>
    <row r="42785" ht="12.75" hidden="1" customHeight="1"/>
    <row r="42786" ht="12.75" hidden="1" customHeight="1"/>
    <row r="42787" ht="12.75" hidden="1" customHeight="1"/>
    <row r="42788" ht="12.75" hidden="1" customHeight="1"/>
    <row r="42789" ht="12.75" hidden="1" customHeight="1"/>
    <row r="42790" ht="12.75" hidden="1" customHeight="1"/>
    <row r="42791" ht="12.75" hidden="1" customHeight="1"/>
    <row r="42792" ht="12.75" hidden="1" customHeight="1"/>
    <row r="42793" ht="12.75" hidden="1" customHeight="1"/>
    <row r="42794" ht="12.75" hidden="1" customHeight="1"/>
    <row r="42795" ht="12.75" hidden="1" customHeight="1"/>
    <row r="42796" ht="12.75" hidden="1" customHeight="1"/>
    <row r="42797" ht="12.75" hidden="1" customHeight="1"/>
    <row r="42798" ht="12.75" hidden="1" customHeight="1"/>
    <row r="42799" ht="12.75" hidden="1" customHeight="1"/>
    <row r="42800" ht="12.75" hidden="1" customHeight="1"/>
    <row r="42801" ht="12.75" hidden="1" customHeight="1"/>
    <row r="42802" ht="12.75" hidden="1" customHeight="1"/>
    <row r="42803" ht="12.75" hidden="1" customHeight="1"/>
    <row r="42804" ht="12.75" hidden="1" customHeight="1"/>
    <row r="42805" ht="12.75" hidden="1" customHeight="1"/>
    <row r="42806" ht="12.75" hidden="1" customHeight="1"/>
    <row r="42807" ht="12.75" hidden="1" customHeight="1"/>
    <row r="42808" ht="12.75" hidden="1" customHeight="1"/>
    <row r="42809" ht="12.75" hidden="1" customHeight="1"/>
    <row r="42810" ht="12.75" hidden="1" customHeight="1"/>
    <row r="42811" ht="12.75" hidden="1" customHeight="1"/>
    <row r="42812" ht="12.75" hidden="1" customHeight="1"/>
    <row r="42813" ht="12.75" hidden="1" customHeight="1"/>
    <row r="42814" ht="12.75" hidden="1" customHeight="1"/>
    <row r="42815" ht="12.75" hidden="1" customHeight="1"/>
    <row r="42816" ht="12.75" hidden="1" customHeight="1"/>
    <row r="42817" ht="12.75" hidden="1" customHeight="1"/>
    <row r="42818" ht="12.75" hidden="1" customHeight="1"/>
    <row r="42819" ht="12.75" hidden="1" customHeight="1"/>
    <row r="42820" ht="12.75" hidden="1" customHeight="1"/>
    <row r="42821" ht="12.75" hidden="1" customHeight="1"/>
    <row r="42822" ht="12.75" hidden="1" customHeight="1"/>
    <row r="42823" ht="12.75" hidden="1" customHeight="1"/>
    <row r="42824" ht="12.75" hidden="1" customHeight="1"/>
    <row r="42825" ht="12.75" hidden="1" customHeight="1"/>
    <row r="42826" ht="12.75" hidden="1" customHeight="1"/>
    <row r="42827" ht="12.75" hidden="1" customHeight="1"/>
    <row r="42828" ht="12.75" hidden="1" customHeight="1"/>
    <row r="42829" ht="12.75" hidden="1" customHeight="1"/>
    <row r="42830" ht="12.75" hidden="1" customHeight="1"/>
    <row r="42831" ht="12.75" hidden="1" customHeight="1"/>
    <row r="42832" ht="12.75" hidden="1" customHeight="1"/>
    <row r="42833" ht="12.75" hidden="1" customHeight="1"/>
    <row r="42834" ht="12.75" hidden="1" customHeight="1"/>
    <row r="42835" ht="12.75" hidden="1" customHeight="1"/>
    <row r="42836" ht="12.75" hidden="1" customHeight="1"/>
    <row r="42837" ht="12.75" hidden="1" customHeight="1"/>
    <row r="42838" ht="12.75" hidden="1" customHeight="1"/>
    <row r="42839" ht="12.75" hidden="1" customHeight="1"/>
    <row r="42840" ht="12.75" hidden="1" customHeight="1"/>
    <row r="42841" ht="12.75" hidden="1" customHeight="1"/>
    <row r="42842" ht="12.75" hidden="1" customHeight="1"/>
    <row r="42843" ht="12.75" hidden="1" customHeight="1"/>
    <row r="42844" ht="12.75" hidden="1" customHeight="1"/>
    <row r="42845" ht="12.75" hidden="1" customHeight="1"/>
    <row r="42846" ht="12.75" hidden="1" customHeight="1"/>
    <row r="42847" ht="12.75" hidden="1" customHeight="1"/>
    <row r="42848" ht="12.75" hidden="1" customHeight="1"/>
    <row r="42849" ht="12.75" hidden="1" customHeight="1"/>
    <row r="42850" ht="12.75" hidden="1" customHeight="1"/>
    <row r="42851" ht="12.75" hidden="1" customHeight="1"/>
    <row r="42852" ht="12.75" hidden="1" customHeight="1"/>
    <row r="42853" ht="12.75" hidden="1" customHeight="1"/>
    <row r="42854" ht="12.75" hidden="1" customHeight="1"/>
    <row r="42855" ht="12.75" hidden="1" customHeight="1"/>
    <row r="42856" ht="12.75" hidden="1" customHeight="1"/>
    <row r="42857" ht="12.75" hidden="1" customHeight="1"/>
    <row r="42858" ht="12.75" hidden="1" customHeight="1"/>
    <row r="42859" ht="12.75" hidden="1" customHeight="1"/>
    <row r="42860" ht="12.75" hidden="1" customHeight="1"/>
    <row r="42861" ht="12.75" hidden="1" customHeight="1"/>
    <row r="42862" ht="12.75" hidden="1" customHeight="1"/>
    <row r="42863" ht="12.75" hidden="1" customHeight="1"/>
    <row r="42864" ht="12.75" hidden="1" customHeight="1"/>
    <row r="42865" ht="12.75" hidden="1" customHeight="1"/>
    <row r="42866" ht="12.75" hidden="1" customHeight="1"/>
    <row r="42867" ht="12.75" hidden="1" customHeight="1"/>
    <row r="42868" ht="12.75" hidden="1" customHeight="1"/>
    <row r="42869" ht="12.75" hidden="1" customHeight="1"/>
    <row r="42870" ht="12.75" hidden="1" customHeight="1"/>
    <row r="42871" ht="12.75" hidden="1" customHeight="1"/>
    <row r="42872" ht="12.75" hidden="1" customHeight="1"/>
    <row r="42873" ht="12.75" hidden="1" customHeight="1"/>
    <row r="42874" ht="12.75" hidden="1" customHeight="1"/>
    <row r="42875" ht="12.75" hidden="1" customHeight="1"/>
    <row r="42876" ht="12.75" hidden="1" customHeight="1"/>
    <row r="42877" ht="12.75" hidden="1" customHeight="1"/>
    <row r="42878" ht="12.75" hidden="1" customHeight="1"/>
    <row r="42879" ht="12.75" hidden="1" customHeight="1"/>
    <row r="42880" ht="12.75" hidden="1" customHeight="1"/>
    <row r="42881" ht="12.75" hidden="1" customHeight="1"/>
    <row r="42882" ht="12.75" hidden="1" customHeight="1"/>
    <row r="42883" ht="12.75" hidden="1" customHeight="1"/>
    <row r="42884" ht="12.75" hidden="1" customHeight="1"/>
    <row r="42885" ht="12.75" hidden="1" customHeight="1"/>
    <row r="42886" ht="12.75" hidden="1" customHeight="1"/>
    <row r="42887" ht="12.75" hidden="1" customHeight="1"/>
    <row r="42888" ht="12.75" hidden="1" customHeight="1"/>
    <row r="42889" ht="12.75" hidden="1" customHeight="1"/>
    <row r="42890" ht="12.75" hidden="1" customHeight="1"/>
    <row r="42891" ht="12.75" hidden="1" customHeight="1"/>
    <row r="42892" ht="12.75" hidden="1" customHeight="1"/>
    <row r="42893" ht="12.75" hidden="1" customHeight="1"/>
    <row r="42894" ht="12.75" hidden="1" customHeight="1"/>
    <row r="42895" ht="12.75" hidden="1" customHeight="1"/>
    <row r="42896" ht="12.75" hidden="1" customHeight="1"/>
    <row r="42897" ht="12.75" hidden="1" customHeight="1"/>
    <row r="42898" ht="12.75" hidden="1" customHeight="1"/>
    <row r="42899" ht="12.75" hidden="1" customHeight="1"/>
    <row r="42900" ht="12.75" hidden="1" customHeight="1"/>
    <row r="42901" ht="12.75" hidden="1" customHeight="1"/>
    <row r="42902" ht="12.75" hidden="1" customHeight="1"/>
    <row r="42903" ht="12.75" hidden="1" customHeight="1"/>
    <row r="42904" ht="12.75" hidden="1" customHeight="1"/>
    <row r="42905" ht="12.75" hidden="1" customHeight="1"/>
    <row r="42906" ht="12.75" hidden="1" customHeight="1"/>
    <row r="42907" ht="12.75" hidden="1" customHeight="1"/>
    <row r="42908" ht="12.75" hidden="1" customHeight="1"/>
    <row r="42909" ht="12.75" hidden="1" customHeight="1"/>
    <row r="42910" ht="12.75" hidden="1" customHeight="1"/>
    <row r="42911" ht="12.75" hidden="1" customHeight="1"/>
    <row r="42912" ht="12.75" hidden="1" customHeight="1"/>
    <row r="42913" ht="12.75" hidden="1" customHeight="1"/>
    <row r="42914" ht="12.75" hidden="1" customHeight="1"/>
    <row r="42915" ht="12.75" hidden="1" customHeight="1"/>
    <row r="42916" ht="12.75" hidden="1" customHeight="1"/>
    <row r="42917" ht="12.75" hidden="1" customHeight="1"/>
    <row r="42918" ht="12.75" hidden="1" customHeight="1"/>
    <row r="42919" ht="12.75" hidden="1" customHeight="1"/>
    <row r="42920" ht="12.75" hidden="1" customHeight="1"/>
    <row r="42921" ht="12.75" hidden="1" customHeight="1"/>
    <row r="42922" ht="12.75" hidden="1" customHeight="1"/>
    <row r="42923" ht="12.75" hidden="1" customHeight="1"/>
    <row r="42924" ht="12.75" hidden="1" customHeight="1"/>
    <row r="42925" ht="12.75" hidden="1" customHeight="1"/>
    <row r="42926" ht="12.75" hidden="1" customHeight="1"/>
    <row r="42927" ht="12.75" hidden="1" customHeight="1"/>
    <row r="42928" ht="12.75" hidden="1" customHeight="1"/>
    <row r="42929" ht="12.75" hidden="1" customHeight="1"/>
    <row r="42930" ht="12.75" hidden="1" customHeight="1"/>
    <row r="42931" ht="12.75" hidden="1" customHeight="1"/>
    <row r="42932" ht="12.75" hidden="1" customHeight="1"/>
    <row r="42933" ht="12.75" hidden="1" customHeight="1"/>
    <row r="42934" ht="12.75" hidden="1" customHeight="1"/>
    <row r="42935" ht="12.75" hidden="1" customHeight="1"/>
    <row r="42936" ht="12.75" hidden="1" customHeight="1"/>
    <row r="42937" ht="12.75" hidden="1" customHeight="1"/>
    <row r="42938" ht="12.75" hidden="1" customHeight="1"/>
    <row r="42939" ht="12.75" hidden="1" customHeight="1"/>
    <row r="42940" ht="12.75" hidden="1" customHeight="1"/>
    <row r="42941" ht="12.75" hidden="1" customHeight="1"/>
    <row r="42942" ht="12.75" hidden="1" customHeight="1"/>
    <row r="42943" ht="12.75" hidden="1" customHeight="1"/>
    <row r="42944" ht="12.75" hidden="1" customHeight="1"/>
    <row r="42945" ht="12.75" hidden="1" customHeight="1"/>
    <row r="42946" ht="12.75" hidden="1" customHeight="1"/>
    <row r="42947" ht="12.75" hidden="1" customHeight="1"/>
    <row r="42948" ht="12.75" hidden="1" customHeight="1"/>
    <row r="42949" ht="12.75" hidden="1" customHeight="1"/>
    <row r="42950" ht="12.75" hidden="1" customHeight="1"/>
    <row r="42951" ht="12.75" hidden="1" customHeight="1"/>
    <row r="42952" ht="12.75" hidden="1" customHeight="1"/>
    <row r="42953" ht="12.75" hidden="1" customHeight="1"/>
    <row r="42954" ht="12.75" hidden="1" customHeight="1"/>
    <row r="42955" ht="12.75" hidden="1" customHeight="1"/>
    <row r="42956" ht="12.75" hidden="1" customHeight="1"/>
    <row r="42957" ht="12.75" hidden="1" customHeight="1"/>
    <row r="42958" ht="12.75" hidden="1" customHeight="1"/>
    <row r="42959" ht="12.75" hidden="1" customHeight="1"/>
    <row r="42960" ht="12.75" hidden="1" customHeight="1"/>
    <row r="42961" ht="12.75" hidden="1" customHeight="1"/>
    <row r="42962" ht="12.75" hidden="1" customHeight="1"/>
    <row r="42963" ht="12.75" hidden="1" customHeight="1"/>
    <row r="42964" ht="12.75" hidden="1" customHeight="1"/>
    <row r="42965" ht="12.75" hidden="1" customHeight="1"/>
    <row r="42966" ht="12.75" hidden="1" customHeight="1"/>
    <row r="42967" ht="12.75" hidden="1" customHeight="1"/>
    <row r="42968" ht="12.75" hidden="1" customHeight="1"/>
    <row r="42969" ht="12.75" hidden="1" customHeight="1"/>
    <row r="42970" ht="12.75" hidden="1" customHeight="1"/>
    <row r="42971" ht="12.75" hidden="1" customHeight="1"/>
    <row r="42972" ht="12.75" hidden="1" customHeight="1"/>
    <row r="42973" ht="12.75" hidden="1" customHeight="1"/>
    <row r="42974" ht="12.75" hidden="1" customHeight="1"/>
    <row r="42975" ht="12.75" hidden="1" customHeight="1"/>
    <row r="42976" ht="12.75" hidden="1" customHeight="1"/>
    <row r="42977" ht="12.75" hidden="1" customHeight="1"/>
    <row r="42978" ht="12.75" hidden="1" customHeight="1"/>
    <row r="42979" ht="12.75" hidden="1" customHeight="1"/>
    <row r="42980" ht="12.75" hidden="1" customHeight="1"/>
    <row r="42981" ht="12.75" hidden="1" customHeight="1"/>
    <row r="42982" ht="12.75" hidden="1" customHeight="1"/>
    <row r="42983" ht="12.75" hidden="1" customHeight="1"/>
    <row r="42984" ht="12.75" hidden="1" customHeight="1"/>
    <row r="42985" ht="12.75" hidden="1" customHeight="1"/>
    <row r="42986" ht="12.75" hidden="1" customHeight="1"/>
    <row r="42987" ht="12.75" hidden="1" customHeight="1"/>
    <row r="42988" ht="12.75" hidden="1" customHeight="1"/>
    <row r="42989" ht="12.75" hidden="1" customHeight="1"/>
    <row r="42990" ht="12.75" hidden="1" customHeight="1"/>
    <row r="42991" ht="12.75" hidden="1" customHeight="1"/>
    <row r="42992" ht="12.75" hidden="1" customHeight="1"/>
    <row r="42993" ht="12.75" hidden="1" customHeight="1"/>
    <row r="42994" ht="12.75" hidden="1" customHeight="1"/>
    <row r="42995" ht="12.75" hidden="1" customHeight="1"/>
    <row r="42996" ht="12.75" hidden="1" customHeight="1"/>
    <row r="42997" ht="12.75" hidden="1" customHeight="1"/>
    <row r="42998" ht="12.75" hidden="1" customHeight="1"/>
    <row r="42999" ht="12.75" hidden="1" customHeight="1"/>
    <row r="43000" ht="12.75" hidden="1" customHeight="1"/>
    <row r="43001" ht="12.75" hidden="1" customHeight="1"/>
    <row r="43002" ht="12.75" hidden="1" customHeight="1"/>
    <row r="43003" ht="12.75" hidden="1" customHeight="1"/>
    <row r="43004" ht="12.75" hidden="1" customHeight="1"/>
    <row r="43005" ht="12.75" hidden="1" customHeight="1"/>
    <row r="43006" ht="12.75" hidden="1" customHeight="1"/>
    <row r="43007" ht="12.75" hidden="1" customHeight="1"/>
    <row r="43008" ht="12.75" hidden="1" customHeight="1"/>
    <row r="43009" ht="12.75" hidden="1" customHeight="1"/>
    <row r="43010" ht="12.75" hidden="1" customHeight="1"/>
    <row r="43011" ht="12.75" hidden="1" customHeight="1"/>
    <row r="43012" ht="12.75" hidden="1" customHeight="1"/>
    <row r="43013" ht="12.75" hidden="1" customHeight="1"/>
    <row r="43014" ht="12.75" hidden="1" customHeight="1"/>
    <row r="43015" ht="12.75" hidden="1" customHeight="1"/>
    <row r="43016" ht="12.75" hidden="1" customHeight="1"/>
    <row r="43017" ht="12.75" hidden="1" customHeight="1"/>
    <row r="43018" ht="12.75" hidden="1" customHeight="1"/>
    <row r="43019" ht="12.75" hidden="1" customHeight="1"/>
    <row r="43020" ht="12.75" hidden="1" customHeight="1"/>
    <row r="43021" ht="12.75" hidden="1" customHeight="1"/>
    <row r="43022" ht="12.75" hidden="1" customHeight="1"/>
    <row r="43023" ht="12.75" hidden="1" customHeight="1"/>
    <row r="43024" ht="12.75" hidden="1" customHeight="1"/>
    <row r="43025" ht="12.75" hidden="1" customHeight="1"/>
    <row r="43026" ht="12.75" hidden="1" customHeight="1"/>
    <row r="43027" ht="12.75" hidden="1" customHeight="1"/>
    <row r="43028" ht="12.75" hidden="1" customHeight="1"/>
    <row r="43029" ht="12.75" hidden="1" customHeight="1"/>
    <row r="43030" ht="12.75" hidden="1" customHeight="1"/>
    <row r="43031" ht="12.75" hidden="1" customHeight="1"/>
    <row r="43032" ht="12.75" hidden="1" customHeight="1"/>
    <row r="43033" ht="12.75" hidden="1" customHeight="1"/>
    <row r="43034" ht="12.75" hidden="1" customHeight="1"/>
    <row r="43035" ht="12.75" hidden="1" customHeight="1"/>
    <row r="43036" ht="12.75" hidden="1" customHeight="1"/>
    <row r="43037" ht="12.75" hidden="1" customHeight="1"/>
    <row r="43038" ht="12.75" hidden="1" customHeight="1"/>
    <row r="43039" ht="12.75" hidden="1" customHeight="1"/>
    <row r="43040" ht="12.75" hidden="1" customHeight="1"/>
    <row r="43041" ht="12.75" hidden="1" customHeight="1"/>
    <row r="43042" ht="12.75" hidden="1" customHeight="1"/>
    <row r="43043" ht="12.75" hidden="1" customHeight="1"/>
    <row r="43044" ht="12.75" hidden="1" customHeight="1"/>
    <row r="43045" ht="12.75" hidden="1" customHeight="1"/>
    <row r="43046" ht="12.75" hidden="1" customHeight="1"/>
    <row r="43047" ht="12.75" hidden="1" customHeight="1"/>
    <row r="43048" ht="12.75" hidden="1" customHeight="1"/>
    <row r="43049" ht="12.75" hidden="1" customHeight="1"/>
    <row r="43050" ht="12.75" hidden="1" customHeight="1"/>
    <row r="43051" ht="12.75" hidden="1" customHeight="1"/>
    <row r="43052" ht="12.75" hidden="1" customHeight="1"/>
    <row r="43053" ht="12.75" hidden="1" customHeight="1"/>
    <row r="43054" ht="12.75" hidden="1" customHeight="1"/>
    <row r="43055" ht="12.75" hidden="1" customHeight="1"/>
    <row r="43056" ht="12.75" hidden="1" customHeight="1"/>
    <row r="43057" ht="12.75" hidden="1" customHeight="1"/>
    <row r="43058" ht="12.75" hidden="1" customHeight="1"/>
    <row r="43059" ht="12.75" hidden="1" customHeight="1"/>
    <row r="43060" ht="12.75" hidden="1" customHeight="1"/>
    <row r="43061" ht="12.75" hidden="1" customHeight="1"/>
    <row r="43062" ht="12.75" hidden="1" customHeight="1"/>
    <row r="43063" ht="12.75" hidden="1" customHeight="1"/>
    <row r="43064" ht="12.75" hidden="1" customHeight="1"/>
    <row r="43065" ht="12.75" hidden="1" customHeight="1"/>
    <row r="43066" ht="12.75" hidden="1" customHeight="1"/>
    <row r="43067" ht="12.75" hidden="1" customHeight="1"/>
    <row r="43068" ht="12.75" hidden="1" customHeight="1"/>
    <row r="43069" ht="12.75" hidden="1" customHeight="1"/>
    <row r="43070" ht="12.75" hidden="1" customHeight="1"/>
    <row r="43071" ht="12.75" hidden="1" customHeight="1"/>
    <row r="43072" ht="12.75" hidden="1" customHeight="1"/>
    <row r="43073" ht="12.75" hidden="1" customHeight="1"/>
    <row r="43074" ht="12.75" hidden="1" customHeight="1"/>
    <row r="43075" ht="12.75" hidden="1" customHeight="1"/>
    <row r="43076" ht="12.75" hidden="1" customHeight="1"/>
    <row r="43077" ht="12.75" hidden="1" customHeight="1"/>
    <row r="43078" ht="12.75" hidden="1" customHeight="1"/>
    <row r="43079" ht="12.75" hidden="1" customHeight="1"/>
    <row r="43080" ht="12.75" hidden="1" customHeight="1"/>
    <row r="43081" ht="12.75" hidden="1" customHeight="1"/>
    <row r="43082" ht="12.75" hidden="1" customHeight="1"/>
    <row r="43083" ht="12.75" hidden="1" customHeight="1"/>
    <row r="43084" ht="12.75" hidden="1" customHeight="1"/>
    <row r="43085" ht="12.75" hidden="1" customHeight="1"/>
    <row r="43086" ht="12.75" hidden="1" customHeight="1"/>
    <row r="43087" ht="12.75" hidden="1" customHeight="1"/>
    <row r="43088" ht="12.75" hidden="1" customHeight="1"/>
    <row r="43089" ht="12.75" hidden="1" customHeight="1"/>
    <row r="43090" ht="12.75" hidden="1" customHeight="1"/>
    <row r="43091" ht="12.75" hidden="1" customHeight="1"/>
    <row r="43092" ht="12.75" hidden="1" customHeight="1"/>
    <row r="43093" ht="12.75" hidden="1" customHeight="1"/>
    <row r="43094" ht="12.75" hidden="1" customHeight="1"/>
    <row r="43095" ht="12.75" hidden="1" customHeight="1"/>
    <row r="43096" ht="12.75" hidden="1" customHeight="1"/>
    <row r="43097" ht="12.75" hidden="1" customHeight="1"/>
    <row r="43098" ht="12.75" hidden="1" customHeight="1"/>
    <row r="43099" ht="12.75" hidden="1" customHeight="1"/>
    <row r="43100" ht="12.75" hidden="1" customHeight="1"/>
    <row r="43101" ht="12.75" hidden="1" customHeight="1"/>
    <row r="43102" ht="12.75" hidden="1" customHeight="1"/>
    <row r="43103" ht="12.75" hidden="1" customHeight="1"/>
    <row r="43104" ht="12.75" hidden="1" customHeight="1"/>
    <row r="43105" ht="12.75" hidden="1" customHeight="1"/>
    <row r="43106" ht="12.75" hidden="1" customHeight="1"/>
    <row r="43107" ht="12.75" hidden="1" customHeight="1"/>
    <row r="43108" ht="12.75" hidden="1" customHeight="1"/>
    <row r="43109" ht="12.75" hidden="1" customHeight="1"/>
    <row r="43110" ht="12.75" hidden="1" customHeight="1"/>
    <row r="43111" ht="12.75" hidden="1" customHeight="1"/>
    <row r="43112" ht="12.75" hidden="1" customHeight="1"/>
    <row r="43113" ht="12.75" hidden="1" customHeight="1"/>
    <row r="43114" ht="12.75" hidden="1" customHeight="1"/>
    <row r="43115" ht="12.75" hidden="1" customHeight="1"/>
    <row r="43116" ht="12.75" hidden="1" customHeight="1"/>
    <row r="43117" ht="12.75" hidden="1" customHeight="1"/>
    <row r="43118" ht="12.75" hidden="1" customHeight="1"/>
    <row r="43119" ht="12.75" hidden="1" customHeight="1"/>
    <row r="43120" ht="12.75" hidden="1" customHeight="1"/>
    <row r="43121" ht="12.75" hidden="1" customHeight="1"/>
    <row r="43122" ht="12.75" hidden="1" customHeight="1"/>
    <row r="43123" ht="12.75" hidden="1" customHeight="1"/>
    <row r="43124" ht="12.75" hidden="1" customHeight="1"/>
    <row r="43125" ht="12.75" hidden="1" customHeight="1"/>
    <row r="43126" ht="12.75" hidden="1" customHeight="1"/>
    <row r="43127" ht="12.75" hidden="1" customHeight="1"/>
    <row r="43128" ht="12.75" hidden="1" customHeight="1"/>
    <row r="43129" ht="12.75" hidden="1" customHeight="1"/>
    <row r="43130" ht="12.75" hidden="1" customHeight="1"/>
    <row r="43131" ht="12.75" hidden="1" customHeight="1"/>
    <row r="43132" ht="12.75" hidden="1" customHeight="1"/>
    <row r="43133" ht="12.75" hidden="1" customHeight="1"/>
    <row r="43134" ht="12.75" hidden="1" customHeight="1"/>
    <row r="43135" ht="12.75" hidden="1" customHeight="1"/>
    <row r="43136" ht="12.75" hidden="1" customHeight="1"/>
    <row r="43137" ht="12.75" hidden="1" customHeight="1"/>
    <row r="43138" ht="12.75" hidden="1" customHeight="1"/>
    <row r="43139" ht="12.75" hidden="1" customHeight="1"/>
    <row r="43140" ht="12.75" hidden="1" customHeight="1"/>
    <row r="43141" ht="12.75" hidden="1" customHeight="1"/>
    <row r="43142" ht="12.75" hidden="1" customHeight="1"/>
    <row r="43143" ht="12.75" hidden="1" customHeight="1"/>
    <row r="43144" ht="12.75" hidden="1" customHeight="1"/>
    <row r="43145" ht="12.75" hidden="1" customHeight="1"/>
    <row r="43146" ht="12.75" hidden="1" customHeight="1"/>
    <row r="43147" ht="12.75" hidden="1" customHeight="1"/>
    <row r="43148" ht="12.75" hidden="1" customHeight="1"/>
    <row r="43149" ht="12.75" hidden="1" customHeight="1"/>
    <row r="43150" ht="12.75" hidden="1" customHeight="1"/>
    <row r="43151" ht="12.75" hidden="1" customHeight="1"/>
    <row r="43152" ht="12.75" hidden="1" customHeight="1"/>
    <row r="43153" ht="12.75" hidden="1" customHeight="1"/>
    <row r="43154" ht="12.75" hidden="1" customHeight="1"/>
    <row r="43155" ht="12.75" hidden="1" customHeight="1"/>
    <row r="43156" ht="12.75" hidden="1" customHeight="1"/>
    <row r="43157" ht="12.75" hidden="1" customHeight="1"/>
    <row r="43158" ht="12.75" hidden="1" customHeight="1"/>
    <row r="43159" ht="12.75" hidden="1" customHeight="1"/>
    <row r="43160" ht="12.75" hidden="1" customHeight="1"/>
    <row r="43161" ht="12.75" hidden="1" customHeight="1"/>
    <row r="43162" ht="12.75" hidden="1" customHeight="1"/>
    <row r="43163" ht="12.75" hidden="1" customHeight="1"/>
    <row r="43164" ht="12.75" hidden="1" customHeight="1"/>
    <row r="43165" ht="12.75" hidden="1" customHeight="1"/>
    <row r="43166" ht="12.75" hidden="1" customHeight="1"/>
    <row r="43167" ht="12.75" hidden="1" customHeight="1"/>
    <row r="43168" ht="12.75" hidden="1" customHeight="1"/>
    <row r="43169" ht="12.75" hidden="1" customHeight="1"/>
    <row r="43170" ht="12.75" hidden="1" customHeight="1"/>
    <row r="43171" ht="12.75" hidden="1" customHeight="1"/>
    <row r="43172" ht="12.75" hidden="1" customHeight="1"/>
    <row r="43173" ht="12.75" hidden="1" customHeight="1"/>
    <row r="43174" ht="12.75" hidden="1" customHeight="1"/>
    <row r="43175" ht="12.75" hidden="1" customHeight="1"/>
    <row r="43176" ht="12.75" hidden="1" customHeight="1"/>
    <row r="43177" ht="12.75" hidden="1" customHeight="1"/>
    <row r="43178" ht="12.75" hidden="1" customHeight="1"/>
    <row r="43179" ht="12.75" hidden="1" customHeight="1"/>
    <row r="43180" ht="12.75" hidden="1" customHeight="1"/>
    <row r="43181" ht="12.75" hidden="1" customHeight="1"/>
    <row r="43182" ht="12.75" hidden="1" customHeight="1"/>
    <row r="43183" ht="12.75" hidden="1" customHeight="1"/>
    <row r="43184" ht="12.75" hidden="1" customHeight="1"/>
    <row r="43185" ht="12.75" hidden="1" customHeight="1"/>
    <row r="43186" ht="12.75" hidden="1" customHeight="1"/>
    <row r="43187" ht="12.75" hidden="1" customHeight="1"/>
    <row r="43188" ht="12.75" hidden="1" customHeight="1"/>
    <row r="43189" ht="12.75" hidden="1" customHeight="1"/>
    <row r="43190" ht="12.75" hidden="1" customHeight="1"/>
    <row r="43191" ht="12.75" hidden="1" customHeight="1"/>
    <row r="43192" ht="12.75" hidden="1" customHeight="1"/>
    <row r="43193" ht="12.75" hidden="1" customHeight="1"/>
    <row r="43194" ht="12.75" hidden="1" customHeight="1"/>
    <row r="43195" ht="12.75" hidden="1" customHeight="1"/>
    <row r="43196" ht="12.75" hidden="1" customHeight="1"/>
    <row r="43197" ht="12.75" hidden="1" customHeight="1"/>
    <row r="43198" ht="12.75" hidden="1" customHeight="1"/>
    <row r="43199" ht="12.75" hidden="1" customHeight="1"/>
    <row r="43200" ht="12.75" hidden="1" customHeight="1"/>
    <row r="43201" ht="12.75" hidden="1" customHeight="1"/>
    <row r="43202" ht="12.75" hidden="1" customHeight="1"/>
    <row r="43203" ht="12.75" hidden="1" customHeight="1"/>
    <row r="43204" ht="12.75" hidden="1" customHeight="1"/>
    <row r="43205" ht="12.75" hidden="1" customHeight="1"/>
    <row r="43206" ht="12.75" hidden="1" customHeight="1"/>
    <row r="43207" ht="12.75" hidden="1" customHeight="1"/>
    <row r="43208" ht="12.75" hidden="1" customHeight="1"/>
    <row r="43209" ht="12.75" hidden="1" customHeight="1"/>
    <row r="43210" ht="12.75" hidden="1" customHeight="1"/>
    <row r="43211" ht="12.75" hidden="1" customHeight="1"/>
    <row r="43212" ht="12.75" hidden="1" customHeight="1"/>
    <row r="43213" ht="12.75" hidden="1" customHeight="1"/>
    <row r="43214" ht="12.75" hidden="1" customHeight="1"/>
    <row r="43215" ht="12.75" hidden="1" customHeight="1"/>
    <row r="43216" ht="12.75" hidden="1" customHeight="1"/>
    <row r="43217" ht="12.75" hidden="1" customHeight="1"/>
    <row r="43218" ht="12.75" hidden="1" customHeight="1"/>
    <row r="43219" ht="12.75" hidden="1" customHeight="1"/>
    <row r="43220" ht="12.75" hidden="1" customHeight="1"/>
    <row r="43221" ht="12.75" hidden="1" customHeight="1"/>
    <row r="43222" ht="12.75" hidden="1" customHeight="1"/>
    <row r="43223" ht="12.75" hidden="1" customHeight="1"/>
    <row r="43224" ht="12.75" hidden="1" customHeight="1"/>
    <row r="43225" ht="12.75" hidden="1" customHeight="1"/>
    <row r="43226" ht="12.75" hidden="1" customHeight="1"/>
    <row r="43227" ht="12.75" hidden="1" customHeight="1"/>
    <row r="43228" ht="12.75" hidden="1" customHeight="1"/>
    <row r="43229" ht="12.75" hidden="1" customHeight="1"/>
    <row r="43230" ht="12.75" hidden="1" customHeight="1"/>
    <row r="43231" ht="12.75" hidden="1" customHeight="1"/>
    <row r="43232" ht="12.75" hidden="1" customHeight="1"/>
    <row r="43233" ht="12.75" hidden="1" customHeight="1"/>
    <row r="43234" ht="12.75" hidden="1" customHeight="1"/>
    <row r="43235" ht="12.75" hidden="1" customHeight="1"/>
    <row r="43236" ht="12.75" hidden="1" customHeight="1"/>
    <row r="43237" ht="12.75" hidden="1" customHeight="1"/>
    <row r="43238" ht="12.75" hidden="1" customHeight="1"/>
    <row r="43239" ht="12.75" hidden="1" customHeight="1"/>
    <row r="43240" ht="12.75" hidden="1" customHeight="1"/>
    <row r="43241" ht="12.75" hidden="1" customHeight="1"/>
    <row r="43242" ht="12.75" hidden="1" customHeight="1"/>
    <row r="43243" ht="12.75" hidden="1" customHeight="1"/>
    <row r="43244" ht="12.75" hidden="1" customHeight="1"/>
    <row r="43245" ht="12.75" hidden="1" customHeight="1"/>
    <row r="43246" ht="12.75" hidden="1" customHeight="1"/>
    <row r="43247" ht="12.75" hidden="1" customHeight="1"/>
    <row r="43248" ht="12.75" hidden="1" customHeight="1"/>
    <row r="43249" ht="12.75" hidden="1" customHeight="1"/>
    <row r="43250" ht="12.75" hidden="1" customHeight="1"/>
    <row r="43251" ht="12.75" hidden="1" customHeight="1"/>
    <row r="43252" ht="12.75" hidden="1" customHeight="1"/>
    <row r="43253" ht="12.75" hidden="1" customHeight="1"/>
    <row r="43254" ht="12.75" hidden="1" customHeight="1"/>
    <row r="43255" ht="12.75" hidden="1" customHeight="1"/>
    <row r="43256" ht="12.75" hidden="1" customHeight="1"/>
    <row r="43257" ht="12.75" hidden="1" customHeight="1"/>
    <row r="43258" ht="12.75" hidden="1" customHeight="1"/>
    <row r="43259" ht="12.75" hidden="1" customHeight="1"/>
    <row r="43260" ht="12.75" hidden="1" customHeight="1"/>
    <row r="43261" ht="12.75" hidden="1" customHeight="1"/>
    <row r="43262" ht="12.75" hidden="1" customHeight="1"/>
    <row r="43263" ht="12.75" hidden="1" customHeight="1"/>
    <row r="43264" ht="12.75" hidden="1" customHeight="1"/>
    <row r="43265" ht="12.75" hidden="1" customHeight="1"/>
    <row r="43266" ht="12.75" hidden="1" customHeight="1"/>
    <row r="43267" ht="12.75" hidden="1" customHeight="1"/>
    <row r="43268" ht="12.75" hidden="1" customHeight="1"/>
    <row r="43269" ht="12.75" hidden="1" customHeight="1"/>
    <row r="43270" ht="12.75" hidden="1" customHeight="1"/>
    <row r="43271" ht="12.75" hidden="1" customHeight="1"/>
    <row r="43272" ht="12.75" hidden="1" customHeight="1"/>
    <row r="43273" ht="12.75" hidden="1" customHeight="1"/>
    <row r="43274" ht="12.75" hidden="1" customHeight="1"/>
    <row r="43275" ht="12.75" hidden="1" customHeight="1"/>
    <row r="43276" ht="12.75" hidden="1" customHeight="1"/>
    <row r="43277" ht="12.75" hidden="1" customHeight="1"/>
    <row r="43278" ht="12.75" hidden="1" customHeight="1"/>
    <row r="43279" ht="12.75" hidden="1" customHeight="1"/>
    <row r="43280" ht="12.75" hidden="1" customHeight="1"/>
    <row r="43281" ht="12.75" hidden="1" customHeight="1"/>
    <row r="43282" ht="12.75" hidden="1" customHeight="1"/>
    <row r="43283" ht="12.75" hidden="1" customHeight="1"/>
    <row r="43284" ht="12.75" hidden="1" customHeight="1"/>
    <row r="43285" ht="12.75" hidden="1" customHeight="1"/>
    <row r="43286" ht="12.75" hidden="1" customHeight="1"/>
    <row r="43287" ht="12.75" hidden="1" customHeight="1"/>
    <row r="43288" ht="12.75" hidden="1" customHeight="1"/>
    <row r="43289" ht="12.75" hidden="1" customHeight="1"/>
    <row r="43290" ht="12.75" hidden="1" customHeight="1"/>
    <row r="43291" ht="12.75" hidden="1" customHeight="1"/>
    <row r="43292" ht="12.75" hidden="1" customHeight="1"/>
    <row r="43293" ht="12.75" hidden="1" customHeight="1"/>
    <row r="43294" ht="12.75" hidden="1" customHeight="1"/>
    <row r="43295" ht="12.75" hidden="1" customHeight="1"/>
    <row r="43296" ht="12.75" hidden="1" customHeight="1"/>
    <row r="43297" ht="12.75" hidden="1" customHeight="1"/>
    <row r="43298" ht="12.75" hidden="1" customHeight="1"/>
    <row r="43299" ht="12.75" hidden="1" customHeight="1"/>
    <row r="43300" ht="12.75" hidden="1" customHeight="1"/>
    <row r="43301" ht="12.75" hidden="1" customHeight="1"/>
    <row r="43302" ht="12.75" hidden="1" customHeight="1"/>
    <row r="43303" ht="12.75" hidden="1" customHeight="1"/>
    <row r="43304" ht="12.75" hidden="1" customHeight="1"/>
    <row r="43305" ht="12.75" hidden="1" customHeight="1"/>
    <row r="43306" ht="12.75" hidden="1" customHeight="1"/>
    <row r="43307" ht="12.75" hidden="1" customHeight="1"/>
    <row r="43308" ht="12.75" hidden="1" customHeight="1"/>
    <row r="43309" ht="12.75" hidden="1" customHeight="1"/>
    <row r="43310" ht="12.75" hidden="1" customHeight="1"/>
    <row r="43311" ht="12.75" hidden="1" customHeight="1"/>
    <row r="43312" ht="12.75" hidden="1" customHeight="1"/>
    <row r="43313" ht="12.75" hidden="1" customHeight="1"/>
    <row r="43314" ht="12.75" hidden="1" customHeight="1"/>
    <row r="43315" ht="12.75" hidden="1" customHeight="1"/>
    <row r="43316" ht="12.75" hidden="1" customHeight="1"/>
    <row r="43317" ht="12.75" hidden="1" customHeight="1"/>
    <row r="43318" ht="12.75" hidden="1" customHeight="1"/>
    <row r="43319" ht="12.75" hidden="1" customHeight="1"/>
    <row r="43320" ht="12.75" hidden="1" customHeight="1"/>
    <row r="43321" ht="12.75" hidden="1" customHeight="1"/>
    <row r="43322" ht="12.75" hidden="1" customHeight="1"/>
    <row r="43323" ht="12.75" hidden="1" customHeight="1"/>
    <row r="43324" ht="12.75" hidden="1" customHeight="1"/>
    <row r="43325" ht="12.75" hidden="1" customHeight="1"/>
    <row r="43326" ht="12.75" hidden="1" customHeight="1"/>
    <row r="43327" ht="12.75" hidden="1" customHeight="1"/>
    <row r="43328" ht="12.75" hidden="1" customHeight="1"/>
    <row r="43329" ht="12.75" hidden="1" customHeight="1"/>
    <row r="43330" ht="12.75" hidden="1" customHeight="1"/>
    <row r="43331" ht="12.75" hidden="1" customHeight="1"/>
    <row r="43332" ht="12.75" hidden="1" customHeight="1"/>
    <row r="43333" ht="12.75" hidden="1" customHeight="1"/>
    <row r="43334" ht="12.75" hidden="1" customHeight="1"/>
    <row r="43335" ht="12.75" hidden="1" customHeight="1"/>
    <row r="43336" ht="12.75" hidden="1" customHeight="1"/>
    <row r="43337" ht="12.75" hidden="1" customHeight="1"/>
    <row r="43338" ht="12.75" hidden="1" customHeight="1"/>
    <row r="43339" ht="12.75" hidden="1" customHeight="1"/>
    <row r="43340" ht="12.75" hidden="1" customHeight="1"/>
    <row r="43341" ht="12.75" hidden="1" customHeight="1"/>
    <row r="43342" ht="12.75" hidden="1" customHeight="1"/>
    <row r="43343" ht="12.75" hidden="1" customHeight="1"/>
    <row r="43344" ht="12.75" hidden="1" customHeight="1"/>
    <row r="43345" ht="12.75" hidden="1" customHeight="1"/>
    <row r="43346" ht="12.75" hidden="1" customHeight="1"/>
    <row r="43347" ht="12.75" hidden="1" customHeight="1"/>
    <row r="43348" ht="12.75" hidden="1" customHeight="1"/>
    <row r="43349" ht="12.75" hidden="1" customHeight="1"/>
    <row r="43350" ht="12.75" hidden="1" customHeight="1"/>
    <row r="43351" ht="12.75" hidden="1" customHeight="1"/>
    <row r="43352" ht="12.75" hidden="1" customHeight="1"/>
    <row r="43353" ht="12.75" hidden="1" customHeight="1"/>
    <row r="43354" ht="12.75" hidden="1" customHeight="1"/>
    <row r="43355" ht="12.75" hidden="1" customHeight="1"/>
    <row r="43356" ht="12.75" hidden="1" customHeight="1"/>
    <row r="43357" ht="12.75" hidden="1" customHeight="1"/>
    <row r="43358" ht="12.75" hidden="1" customHeight="1"/>
    <row r="43359" ht="12.75" hidden="1" customHeight="1"/>
    <row r="43360" ht="12.75" hidden="1" customHeight="1"/>
    <row r="43361" ht="12.75" hidden="1" customHeight="1"/>
    <row r="43362" ht="12.75" hidden="1" customHeight="1"/>
    <row r="43363" ht="12.75" hidden="1" customHeight="1"/>
    <row r="43364" ht="12.75" hidden="1" customHeight="1"/>
    <row r="43365" ht="12.75" hidden="1" customHeight="1"/>
    <row r="43366" ht="12.75" hidden="1" customHeight="1"/>
    <row r="43367" ht="12.75" hidden="1" customHeight="1"/>
    <row r="43368" ht="12.75" hidden="1" customHeight="1"/>
    <row r="43369" ht="12.75" hidden="1" customHeight="1"/>
    <row r="43370" ht="12.75" hidden="1" customHeight="1"/>
    <row r="43371" ht="12.75" hidden="1" customHeight="1"/>
    <row r="43372" ht="12.75" hidden="1" customHeight="1"/>
    <row r="43373" ht="12.75" hidden="1" customHeight="1"/>
    <row r="43374" ht="12.75" hidden="1" customHeight="1"/>
    <row r="43375" ht="12.75" hidden="1" customHeight="1"/>
    <row r="43376" ht="12.75" hidden="1" customHeight="1"/>
    <row r="43377" ht="12.75" hidden="1" customHeight="1"/>
    <row r="43378" ht="12.75" hidden="1" customHeight="1"/>
    <row r="43379" ht="12.75" hidden="1" customHeight="1"/>
    <row r="43380" ht="12.75" hidden="1" customHeight="1"/>
    <row r="43381" ht="12.75" hidden="1" customHeight="1"/>
    <row r="43382" ht="12.75" hidden="1" customHeight="1"/>
    <row r="43383" ht="12.75" hidden="1" customHeight="1"/>
    <row r="43384" ht="12.75" hidden="1" customHeight="1"/>
    <row r="43385" ht="12.75" hidden="1" customHeight="1"/>
    <row r="43386" ht="12.75" hidden="1" customHeight="1"/>
    <row r="43387" ht="12.75" hidden="1" customHeight="1"/>
    <row r="43388" ht="12.75" hidden="1" customHeight="1"/>
    <row r="43389" ht="12.75" hidden="1" customHeight="1"/>
    <row r="43390" ht="12.75" hidden="1" customHeight="1"/>
    <row r="43391" ht="12.75" hidden="1" customHeight="1"/>
    <row r="43392" ht="12.75" hidden="1" customHeight="1"/>
    <row r="43393" ht="12.75" hidden="1" customHeight="1"/>
    <row r="43394" ht="12.75" hidden="1" customHeight="1"/>
    <row r="43395" ht="12.75" hidden="1" customHeight="1"/>
    <row r="43396" ht="12.75" hidden="1" customHeight="1"/>
    <row r="43397" ht="12.75" hidden="1" customHeight="1"/>
    <row r="43398" ht="12.75" hidden="1" customHeight="1"/>
    <row r="43399" ht="12.75" hidden="1" customHeight="1"/>
    <row r="43400" ht="12.75" hidden="1" customHeight="1"/>
    <row r="43401" ht="12.75" hidden="1" customHeight="1"/>
    <row r="43402" ht="12.75" hidden="1" customHeight="1"/>
    <row r="43403" ht="12.75" hidden="1" customHeight="1"/>
    <row r="43404" ht="12.75" hidden="1" customHeight="1"/>
    <row r="43405" ht="12.75" hidden="1" customHeight="1"/>
    <row r="43406" ht="12.75" hidden="1" customHeight="1"/>
    <row r="43407" ht="12.75" hidden="1" customHeight="1"/>
    <row r="43408" ht="12.75" hidden="1" customHeight="1"/>
    <row r="43409" ht="12.75" hidden="1" customHeight="1"/>
    <row r="43410" ht="12.75" hidden="1" customHeight="1"/>
    <row r="43411" ht="12.75" hidden="1" customHeight="1"/>
    <row r="43412" ht="12.75" hidden="1" customHeight="1"/>
    <row r="43413" ht="12.75" hidden="1" customHeight="1"/>
    <row r="43414" ht="12.75" hidden="1" customHeight="1"/>
    <row r="43415" ht="12.75" hidden="1" customHeight="1"/>
    <row r="43416" ht="12.75" hidden="1" customHeight="1"/>
    <row r="43417" ht="12.75" hidden="1" customHeight="1"/>
    <row r="43418" ht="12.75" hidden="1" customHeight="1"/>
    <row r="43419" ht="12.75" hidden="1" customHeight="1"/>
    <row r="43420" ht="12.75" hidden="1" customHeight="1"/>
    <row r="43421" ht="12.75" hidden="1" customHeight="1"/>
    <row r="43422" ht="12.75" hidden="1" customHeight="1"/>
    <row r="43423" ht="12.75" hidden="1" customHeight="1"/>
    <row r="43424" ht="12.75" hidden="1" customHeight="1"/>
    <row r="43425" ht="12.75" hidden="1" customHeight="1"/>
    <row r="43426" ht="12.75" hidden="1" customHeight="1"/>
    <row r="43427" ht="12.75" hidden="1" customHeight="1"/>
    <row r="43428" ht="12.75" hidden="1" customHeight="1"/>
    <row r="43429" ht="12.75" hidden="1" customHeight="1"/>
    <row r="43430" ht="12.75" hidden="1" customHeight="1"/>
    <row r="43431" ht="12.75" hidden="1" customHeight="1"/>
    <row r="43432" ht="12.75" hidden="1" customHeight="1"/>
    <row r="43433" ht="12.75" hidden="1" customHeight="1"/>
    <row r="43434" ht="12.75" hidden="1" customHeight="1"/>
    <row r="43435" ht="12.75" hidden="1" customHeight="1"/>
    <row r="43436" ht="12.75" hidden="1" customHeight="1"/>
    <row r="43437" ht="12.75" hidden="1" customHeight="1"/>
    <row r="43438" ht="12.75" hidden="1" customHeight="1"/>
    <row r="43439" ht="12.75" hidden="1" customHeight="1"/>
    <row r="43440" ht="12.75" hidden="1" customHeight="1"/>
    <row r="43441" ht="12.75" hidden="1" customHeight="1"/>
    <row r="43442" ht="12.75" hidden="1" customHeight="1"/>
    <row r="43443" ht="12.75" hidden="1" customHeight="1"/>
    <row r="43444" ht="12.75" hidden="1" customHeight="1"/>
    <row r="43445" ht="12.75" hidden="1" customHeight="1"/>
    <row r="43446" ht="12.75" hidden="1" customHeight="1"/>
    <row r="43447" ht="12.75" hidden="1" customHeight="1"/>
    <row r="43448" ht="12.75" hidden="1" customHeight="1"/>
    <row r="43449" ht="12.75" hidden="1" customHeight="1"/>
    <row r="43450" ht="12.75" hidden="1" customHeight="1"/>
    <row r="43451" ht="12.75" hidden="1" customHeight="1"/>
    <row r="43452" ht="12.75" hidden="1" customHeight="1"/>
    <row r="43453" ht="12.75" hidden="1" customHeight="1"/>
    <row r="43454" ht="12.75" hidden="1" customHeight="1"/>
    <row r="43455" ht="12.75" hidden="1" customHeight="1"/>
    <row r="43456" ht="12.75" hidden="1" customHeight="1"/>
    <row r="43457" ht="12.75" hidden="1" customHeight="1"/>
    <row r="43458" ht="12.75" hidden="1" customHeight="1"/>
    <row r="43459" ht="12.75" hidden="1" customHeight="1"/>
    <row r="43460" ht="12.75" hidden="1" customHeight="1"/>
    <row r="43461" ht="12.75" hidden="1" customHeight="1"/>
    <row r="43462" ht="12.75" hidden="1" customHeight="1"/>
    <row r="43463" ht="12.75" hidden="1" customHeight="1"/>
    <row r="43464" ht="12.75" hidden="1" customHeight="1"/>
    <row r="43465" ht="12.75" hidden="1" customHeight="1"/>
    <row r="43466" ht="12.75" hidden="1" customHeight="1"/>
    <row r="43467" ht="12.75" hidden="1" customHeight="1"/>
    <row r="43468" ht="12.75" hidden="1" customHeight="1"/>
    <row r="43469" ht="12.75" hidden="1" customHeight="1"/>
    <row r="43470" ht="12.75" hidden="1" customHeight="1"/>
    <row r="43471" ht="12.75" hidden="1" customHeight="1"/>
    <row r="43472" ht="12.75" hidden="1" customHeight="1"/>
    <row r="43473" ht="12.75" hidden="1" customHeight="1"/>
    <row r="43474" ht="12.75" hidden="1" customHeight="1"/>
    <row r="43475" ht="12.75" hidden="1" customHeight="1"/>
    <row r="43476" ht="12.75" hidden="1" customHeight="1"/>
    <row r="43477" ht="12.75" hidden="1" customHeight="1"/>
    <row r="43478" ht="12.75" hidden="1" customHeight="1"/>
    <row r="43479" ht="12.75" hidden="1" customHeight="1"/>
    <row r="43480" ht="12.75" hidden="1" customHeight="1"/>
    <row r="43481" ht="12.75" hidden="1" customHeight="1"/>
    <row r="43482" ht="12.75" hidden="1" customHeight="1"/>
    <row r="43483" ht="12.75" hidden="1" customHeight="1"/>
    <row r="43484" ht="12.75" hidden="1" customHeight="1"/>
    <row r="43485" ht="12.75" hidden="1" customHeight="1"/>
    <row r="43486" ht="12.75" hidden="1" customHeight="1"/>
    <row r="43487" ht="12.75" hidden="1" customHeight="1"/>
    <row r="43488" ht="12.75" hidden="1" customHeight="1"/>
    <row r="43489" ht="12.75" hidden="1" customHeight="1"/>
    <row r="43490" ht="12.75" hidden="1" customHeight="1"/>
    <row r="43491" ht="12.75" hidden="1" customHeight="1"/>
    <row r="43492" ht="12.75" hidden="1" customHeight="1"/>
    <row r="43493" ht="12.75" hidden="1" customHeight="1"/>
    <row r="43494" ht="12.75" hidden="1" customHeight="1"/>
    <row r="43495" ht="12.75" hidden="1" customHeight="1"/>
    <row r="43496" ht="12.75" hidden="1" customHeight="1"/>
    <row r="43497" ht="12.75" hidden="1" customHeight="1"/>
    <row r="43498" ht="12.75" hidden="1" customHeight="1"/>
    <row r="43499" ht="12.75" hidden="1" customHeight="1"/>
    <row r="43500" ht="12.75" hidden="1" customHeight="1"/>
    <row r="43501" ht="12.75" hidden="1" customHeight="1"/>
    <row r="43502" ht="12.75" hidden="1" customHeight="1"/>
    <row r="43503" ht="12.75" hidden="1" customHeight="1"/>
    <row r="43504" ht="12.75" hidden="1" customHeight="1"/>
    <row r="43505" ht="12.75" hidden="1" customHeight="1"/>
    <row r="43506" ht="12.75" hidden="1" customHeight="1"/>
    <row r="43507" ht="12.75" hidden="1" customHeight="1"/>
    <row r="43508" ht="12.75" hidden="1" customHeight="1"/>
    <row r="43509" ht="12.75" hidden="1" customHeight="1"/>
    <row r="43510" ht="12.75" hidden="1" customHeight="1"/>
    <row r="43511" ht="12.75" hidden="1" customHeight="1"/>
    <row r="43512" ht="12.75" hidden="1" customHeight="1"/>
    <row r="43513" ht="12.75" hidden="1" customHeight="1"/>
    <row r="43514" ht="12.75" hidden="1" customHeight="1"/>
    <row r="43515" ht="12.75" hidden="1" customHeight="1"/>
    <row r="43516" ht="12.75" hidden="1" customHeight="1"/>
    <row r="43517" ht="12.75" hidden="1" customHeight="1"/>
    <row r="43518" ht="12.75" hidden="1" customHeight="1"/>
    <row r="43519" ht="12.75" hidden="1" customHeight="1"/>
    <row r="43520" ht="12.75" hidden="1" customHeight="1"/>
    <row r="43521" ht="12.75" hidden="1" customHeight="1"/>
    <row r="43522" ht="12.75" hidden="1" customHeight="1"/>
    <row r="43523" ht="12.75" hidden="1" customHeight="1"/>
    <row r="43524" ht="12.75" hidden="1" customHeight="1"/>
    <row r="43525" ht="12.75" hidden="1" customHeight="1"/>
    <row r="43526" ht="12.75" hidden="1" customHeight="1"/>
    <row r="43527" ht="12.75" hidden="1" customHeight="1"/>
    <row r="43528" ht="12.75" hidden="1" customHeight="1"/>
    <row r="43529" ht="12.75" hidden="1" customHeight="1"/>
    <row r="43530" ht="12.75" hidden="1" customHeight="1"/>
    <row r="43531" ht="12.75" hidden="1" customHeight="1"/>
    <row r="43532" ht="12.75" hidden="1" customHeight="1"/>
    <row r="43533" ht="12.75" hidden="1" customHeight="1"/>
    <row r="43534" ht="12.75" hidden="1" customHeight="1"/>
    <row r="43535" ht="12.75" hidden="1" customHeight="1"/>
    <row r="43536" ht="12.75" hidden="1" customHeight="1"/>
    <row r="43537" ht="12.75" hidden="1" customHeight="1"/>
    <row r="43538" ht="12.75" hidden="1" customHeight="1"/>
    <row r="43539" ht="12.75" hidden="1" customHeight="1"/>
    <row r="43540" ht="12.75" hidden="1" customHeight="1"/>
    <row r="43541" ht="12.75" hidden="1" customHeight="1"/>
    <row r="43542" ht="12.75" hidden="1" customHeight="1"/>
    <row r="43543" ht="12.75" hidden="1" customHeight="1"/>
    <row r="43544" ht="12.75" hidden="1" customHeight="1"/>
    <row r="43545" ht="12.75" hidden="1" customHeight="1"/>
    <row r="43546" ht="12.75" hidden="1" customHeight="1"/>
    <row r="43547" ht="12.75" hidden="1" customHeight="1"/>
    <row r="43548" ht="12.75" hidden="1" customHeight="1"/>
    <row r="43549" ht="12.75" hidden="1" customHeight="1"/>
    <row r="43550" ht="12.75" hidden="1" customHeight="1"/>
    <row r="43551" ht="12.75" hidden="1" customHeight="1"/>
    <row r="43552" ht="12.75" hidden="1" customHeight="1"/>
    <row r="43553" ht="12.75" hidden="1" customHeight="1"/>
    <row r="43554" ht="12.75" hidden="1" customHeight="1"/>
    <row r="43555" ht="12.75" hidden="1" customHeight="1"/>
    <row r="43556" ht="12.75" hidden="1" customHeight="1"/>
    <row r="43557" ht="12.75" hidden="1" customHeight="1"/>
    <row r="43558" ht="12.75" hidden="1" customHeight="1"/>
    <row r="43559" ht="12.75" hidden="1" customHeight="1"/>
    <row r="43560" ht="12.75" hidden="1" customHeight="1"/>
    <row r="43561" ht="12.75" hidden="1" customHeight="1"/>
    <row r="43562" ht="12.75" hidden="1" customHeight="1"/>
    <row r="43563" ht="12.75" hidden="1" customHeight="1"/>
    <row r="43564" ht="12.75" hidden="1" customHeight="1"/>
    <row r="43565" ht="12.75" hidden="1" customHeight="1"/>
    <row r="43566" ht="12.75" hidden="1" customHeight="1"/>
    <row r="43567" ht="12.75" hidden="1" customHeight="1"/>
    <row r="43568" ht="12.75" hidden="1" customHeight="1"/>
    <row r="43569" ht="12.75" hidden="1" customHeight="1"/>
    <row r="43570" ht="12.75" hidden="1" customHeight="1"/>
    <row r="43571" ht="12.75" hidden="1" customHeight="1"/>
    <row r="43572" ht="12.75" hidden="1" customHeight="1"/>
    <row r="43573" ht="12.75" hidden="1" customHeight="1"/>
    <row r="43574" ht="12.75" hidden="1" customHeight="1"/>
    <row r="43575" ht="12.75" hidden="1" customHeight="1"/>
    <row r="43576" ht="12.75" hidden="1" customHeight="1"/>
    <row r="43577" ht="12.75" hidden="1" customHeight="1"/>
    <row r="43578" ht="12.75" hidden="1" customHeight="1"/>
    <row r="43579" ht="12.75" hidden="1" customHeight="1"/>
    <row r="43580" ht="12.75" hidden="1" customHeight="1"/>
    <row r="43581" ht="12.75" hidden="1" customHeight="1"/>
    <row r="43582" ht="12.75" hidden="1" customHeight="1"/>
    <row r="43583" ht="12.75" hidden="1" customHeight="1"/>
    <row r="43584" ht="12.75" hidden="1" customHeight="1"/>
    <row r="43585" ht="12.75" hidden="1" customHeight="1"/>
    <row r="43586" ht="12.75" hidden="1" customHeight="1"/>
    <row r="43587" ht="12.75" hidden="1" customHeight="1"/>
    <row r="43588" ht="12.75" hidden="1" customHeight="1"/>
    <row r="43589" ht="12.75" hidden="1" customHeight="1"/>
    <row r="43590" ht="12.75" hidden="1" customHeight="1"/>
    <row r="43591" ht="12.75" hidden="1" customHeight="1"/>
    <row r="43592" ht="12.75" hidden="1" customHeight="1"/>
    <row r="43593" ht="12.75" hidden="1" customHeight="1"/>
    <row r="43594" ht="12.75" hidden="1" customHeight="1"/>
    <row r="43595" ht="12.75" hidden="1" customHeight="1"/>
    <row r="43596" ht="12.75" hidden="1" customHeight="1"/>
    <row r="43597" ht="12.75" hidden="1" customHeight="1"/>
    <row r="43598" ht="12.75" hidden="1" customHeight="1"/>
    <row r="43599" ht="12.75" hidden="1" customHeight="1"/>
    <row r="43600" ht="12.75" hidden="1" customHeight="1"/>
    <row r="43601" ht="12.75" hidden="1" customHeight="1"/>
    <row r="43602" ht="12.75" hidden="1" customHeight="1"/>
    <row r="43603" ht="12.75" hidden="1" customHeight="1"/>
    <row r="43604" ht="12.75" hidden="1" customHeight="1"/>
    <row r="43605" ht="12.75" hidden="1" customHeight="1"/>
    <row r="43606" ht="12.75" hidden="1" customHeight="1"/>
    <row r="43607" ht="12.75" hidden="1" customHeight="1"/>
    <row r="43608" ht="12.75" hidden="1" customHeight="1"/>
    <row r="43609" ht="12.75" hidden="1" customHeight="1"/>
    <row r="43610" ht="12.75" hidden="1" customHeight="1"/>
    <row r="43611" ht="12.75" hidden="1" customHeight="1"/>
    <row r="43612" ht="12.75" hidden="1" customHeight="1"/>
    <row r="43613" ht="12.75" hidden="1" customHeight="1"/>
    <row r="43614" ht="12.75" hidden="1" customHeight="1"/>
    <row r="43615" ht="12.75" hidden="1" customHeight="1"/>
    <row r="43616" ht="12.75" hidden="1" customHeight="1"/>
    <row r="43617" ht="12.75" hidden="1" customHeight="1"/>
    <row r="43618" ht="12.75" hidden="1" customHeight="1"/>
    <row r="43619" ht="12.75" hidden="1" customHeight="1"/>
    <row r="43620" ht="12.75" hidden="1" customHeight="1"/>
    <row r="43621" ht="12.75" hidden="1" customHeight="1"/>
    <row r="43622" ht="12.75" hidden="1" customHeight="1"/>
    <row r="43623" ht="12.75" hidden="1" customHeight="1"/>
    <row r="43624" ht="12.75" hidden="1" customHeight="1"/>
    <row r="43625" ht="12.75" hidden="1" customHeight="1"/>
    <row r="43626" ht="12.75" hidden="1" customHeight="1"/>
    <row r="43627" ht="12.75" hidden="1" customHeight="1"/>
    <row r="43628" ht="12.75" hidden="1" customHeight="1"/>
    <row r="43629" ht="12.75" hidden="1" customHeight="1"/>
    <row r="43630" ht="12.75" hidden="1" customHeight="1"/>
    <row r="43631" ht="12.75" hidden="1" customHeight="1"/>
    <row r="43632" ht="12.75" hidden="1" customHeight="1"/>
    <row r="43633" ht="12.75" hidden="1" customHeight="1"/>
    <row r="43634" ht="12.75" hidden="1" customHeight="1"/>
    <row r="43635" ht="12.75" hidden="1" customHeight="1"/>
    <row r="43636" ht="12.75" hidden="1" customHeight="1"/>
    <row r="43637" ht="12.75" hidden="1" customHeight="1"/>
    <row r="43638" ht="12.75" hidden="1" customHeight="1"/>
    <row r="43639" ht="12.75" hidden="1" customHeight="1"/>
    <row r="43640" ht="12.75" hidden="1" customHeight="1"/>
    <row r="43641" ht="12.75" hidden="1" customHeight="1"/>
    <row r="43642" ht="12.75" hidden="1" customHeight="1"/>
    <row r="43643" ht="12.75" hidden="1" customHeight="1"/>
    <row r="43644" ht="12.75" hidden="1" customHeight="1"/>
    <row r="43645" ht="12.75" hidden="1" customHeight="1"/>
    <row r="43646" ht="12.75" hidden="1" customHeight="1"/>
    <row r="43647" ht="12.75" hidden="1" customHeight="1"/>
    <row r="43648" ht="12.75" hidden="1" customHeight="1"/>
    <row r="43649" ht="12.75" hidden="1" customHeight="1"/>
    <row r="43650" ht="12.75" hidden="1" customHeight="1"/>
    <row r="43651" ht="12.75" hidden="1" customHeight="1"/>
    <row r="43652" ht="12.75" hidden="1" customHeight="1"/>
    <row r="43653" ht="12.75" hidden="1" customHeight="1"/>
    <row r="43654" ht="12.75" hidden="1" customHeight="1"/>
    <row r="43655" ht="12.75" hidden="1" customHeight="1"/>
    <row r="43656" ht="12.75" hidden="1" customHeight="1"/>
    <row r="43657" ht="12.75" hidden="1" customHeight="1"/>
    <row r="43658" ht="12.75" hidden="1" customHeight="1"/>
    <row r="43659" ht="12.75" hidden="1" customHeight="1"/>
    <row r="43660" ht="12.75" hidden="1" customHeight="1"/>
    <row r="43661" ht="12.75" hidden="1" customHeight="1"/>
    <row r="43662" ht="12.75" hidden="1" customHeight="1"/>
    <row r="43663" ht="12.75" hidden="1" customHeight="1"/>
    <row r="43664" ht="12.75" hidden="1" customHeight="1"/>
    <row r="43665" ht="12.75" hidden="1" customHeight="1"/>
    <row r="43666" ht="12.75" hidden="1" customHeight="1"/>
    <row r="43667" ht="12.75" hidden="1" customHeight="1"/>
    <row r="43668" ht="12.75" hidden="1" customHeight="1"/>
    <row r="43669" ht="12.75" hidden="1" customHeight="1"/>
    <row r="43670" ht="12.75" hidden="1" customHeight="1"/>
    <row r="43671" ht="12.75" hidden="1" customHeight="1"/>
    <row r="43672" ht="12.75" hidden="1" customHeight="1"/>
    <row r="43673" ht="12.75" hidden="1" customHeight="1"/>
    <row r="43674" ht="12.75" hidden="1" customHeight="1"/>
    <row r="43675" ht="12.75" hidden="1" customHeight="1"/>
    <row r="43676" ht="12.75" hidden="1" customHeight="1"/>
    <row r="43677" ht="12.75" hidden="1" customHeight="1"/>
    <row r="43678" ht="12.75" hidden="1" customHeight="1"/>
    <row r="43679" ht="12.75" hidden="1" customHeight="1"/>
    <row r="43680" ht="12.75" hidden="1" customHeight="1"/>
    <row r="43681" ht="12.75" hidden="1" customHeight="1"/>
    <row r="43682" ht="12.75" hidden="1" customHeight="1"/>
    <row r="43683" ht="12.75" hidden="1" customHeight="1"/>
    <row r="43684" ht="12.75" hidden="1" customHeight="1"/>
    <row r="43685" ht="12.75" hidden="1" customHeight="1"/>
    <row r="43686" ht="12.75" hidden="1" customHeight="1"/>
    <row r="43687" ht="12.75" hidden="1" customHeight="1"/>
    <row r="43688" ht="12.75" hidden="1" customHeight="1"/>
    <row r="43689" ht="12.75" hidden="1" customHeight="1"/>
    <row r="43690" ht="12.75" hidden="1" customHeight="1"/>
    <row r="43691" ht="12.75" hidden="1" customHeight="1"/>
    <row r="43692" ht="12.75" hidden="1" customHeight="1"/>
    <row r="43693" ht="12.75" hidden="1" customHeight="1"/>
    <row r="43694" ht="12.75" hidden="1" customHeight="1"/>
    <row r="43695" ht="12.75" hidden="1" customHeight="1"/>
    <row r="43696" ht="12.75" hidden="1" customHeight="1"/>
    <row r="43697" ht="12.75" hidden="1" customHeight="1"/>
    <row r="43698" ht="12.75" hidden="1" customHeight="1"/>
    <row r="43699" ht="12.75" hidden="1" customHeight="1"/>
    <row r="43700" ht="12.75" hidden="1" customHeight="1"/>
    <row r="43701" ht="12.75" hidden="1" customHeight="1"/>
    <row r="43702" ht="12.75" hidden="1" customHeight="1"/>
    <row r="43703" ht="12.75" hidden="1" customHeight="1"/>
    <row r="43704" ht="12.75" hidden="1" customHeight="1"/>
    <row r="43705" ht="12.75" hidden="1" customHeight="1"/>
    <row r="43706" ht="12.75" hidden="1" customHeight="1"/>
    <row r="43707" ht="12.75" hidden="1" customHeight="1"/>
    <row r="43708" ht="12.75" hidden="1" customHeight="1"/>
    <row r="43709" ht="12.75" hidden="1" customHeight="1"/>
    <row r="43710" ht="12.75" hidden="1" customHeight="1"/>
    <row r="43711" ht="12.75" hidden="1" customHeight="1"/>
    <row r="43712" ht="12.75" hidden="1" customHeight="1"/>
    <row r="43713" ht="12.75" hidden="1" customHeight="1"/>
    <row r="43714" ht="12.75" hidden="1" customHeight="1"/>
    <row r="43715" ht="12.75" hidden="1" customHeight="1"/>
    <row r="43716" ht="12.75" hidden="1" customHeight="1"/>
    <row r="43717" ht="12.75" hidden="1" customHeight="1"/>
    <row r="43718" ht="12.75" hidden="1" customHeight="1"/>
    <row r="43719" ht="12.75" hidden="1" customHeight="1"/>
    <row r="43720" ht="12.75" hidden="1" customHeight="1"/>
    <row r="43721" ht="12.75" hidden="1" customHeight="1"/>
    <row r="43722" ht="12.75" hidden="1" customHeight="1"/>
    <row r="43723" ht="12.75" hidden="1" customHeight="1"/>
    <row r="43724" ht="12.75" hidden="1" customHeight="1"/>
    <row r="43725" ht="12.75" hidden="1" customHeight="1"/>
    <row r="43726" ht="12.75" hidden="1" customHeight="1"/>
    <row r="43727" ht="12.75" hidden="1" customHeight="1"/>
    <row r="43728" ht="12.75" hidden="1" customHeight="1"/>
    <row r="43729" ht="12.75" hidden="1" customHeight="1"/>
    <row r="43730" ht="12.75" hidden="1" customHeight="1"/>
    <row r="43731" ht="12.75" hidden="1" customHeight="1"/>
    <row r="43732" ht="12.75" hidden="1" customHeight="1"/>
    <row r="43733" ht="12.75" hidden="1" customHeight="1"/>
    <row r="43734" ht="12.75" hidden="1" customHeight="1"/>
    <row r="43735" ht="12.75" hidden="1" customHeight="1"/>
    <row r="43736" ht="12.75" hidden="1" customHeight="1"/>
    <row r="43737" ht="12.75" hidden="1" customHeight="1"/>
    <row r="43738" ht="12.75" hidden="1" customHeight="1"/>
    <row r="43739" ht="12.75" hidden="1" customHeight="1"/>
    <row r="43740" ht="12.75" hidden="1" customHeight="1"/>
    <row r="43741" ht="12.75" hidden="1" customHeight="1"/>
    <row r="43742" ht="12.75" hidden="1" customHeight="1"/>
    <row r="43743" ht="12.75" hidden="1" customHeight="1"/>
    <row r="43744" ht="12.75" hidden="1" customHeight="1"/>
    <row r="43745" ht="12.75" hidden="1" customHeight="1"/>
    <row r="43746" ht="12.75" hidden="1" customHeight="1"/>
    <row r="43747" ht="12.75" hidden="1" customHeight="1"/>
    <row r="43748" ht="12.75" hidden="1" customHeight="1"/>
    <row r="43749" ht="12.75" hidden="1" customHeight="1"/>
    <row r="43750" ht="12.75" hidden="1" customHeight="1"/>
    <row r="43751" ht="12.75" hidden="1" customHeight="1"/>
    <row r="43752" ht="12.75" hidden="1" customHeight="1"/>
    <row r="43753" ht="12.75" hidden="1" customHeight="1"/>
    <row r="43754" ht="12.75" hidden="1" customHeight="1"/>
    <row r="43755" ht="12.75" hidden="1" customHeight="1"/>
    <row r="43756" ht="12.75" hidden="1" customHeight="1"/>
    <row r="43757" ht="12.75" hidden="1" customHeight="1"/>
    <row r="43758" ht="12.75" hidden="1" customHeight="1"/>
    <row r="43759" ht="12.75" hidden="1" customHeight="1"/>
    <row r="43760" ht="12.75" hidden="1" customHeight="1"/>
    <row r="43761" ht="12.75" hidden="1" customHeight="1"/>
    <row r="43762" ht="12.75" hidden="1" customHeight="1"/>
    <row r="43763" ht="12.75" hidden="1" customHeight="1"/>
    <row r="43764" ht="12.75" hidden="1" customHeight="1"/>
    <row r="43765" ht="12.75" hidden="1" customHeight="1"/>
    <row r="43766" ht="12.75" hidden="1" customHeight="1"/>
    <row r="43767" ht="12.75" hidden="1" customHeight="1"/>
    <row r="43768" ht="12.75" hidden="1" customHeight="1"/>
    <row r="43769" ht="12.75" hidden="1" customHeight="1"/>
    <row r="43770" ht="12.75" hidden="1" customHeight="1"/>
    <row r="43771" ht="12.75" hidden="1" customHeight="1"/>
    <row r="43772" ht="12.75" hidden="1" customHeight="1"/>
    <row r="43773" ht="12.75" hidden="1" customHeight="1"/>
    <row r="43774" ht="12.75" hidden="1" customHeight="1"/>
    <row r="43775" ht="12.75" hidden="1" customHeight="1"/>
    <row r="43776" ht="12.75" hidden="1" customHeight="1"/>
    <row r="43777" ht="12.75" hidden="1" customHeight="1"/>
    <row r="43778" ht="12.75" hidden="1" customHeight="1"/>
    <row r="43779" ht="12.75" hidden="1" customHeight="1"/>
    <row r="43780" ht="12.75" hidden="1" customHeight="1"/>
    <row r="43781" ht="12.75" hidden="1" customHeight="1"/>
    <row r="43782" ht="12.75" hidden="1" customHeight="1"/>
    <row r="43783" ht="12.75" hidden="1" customHeight="1"/>
    <row r="43784" ht="12.75" hidden="1" customHeight="1"/>
    <row r="43785" ht="12.75" hidden="1" customHeight="1"/>
    <row r="43786" ht="12.75" hidden="1" customHeight="1"/>
    <row r="43787" ht="12.75" hidden="1" customHeight="1"/>
    <row r="43788" ht="12.75" hidden="1" customHeight="1"/>
    <row r="43789" ht="12.75" hidden="1" customHeight="1"/>
    <row r="43790" ht="12.75" hidden="1" customHeight="1"/>
    <row r="43791" ht="12.75" hidden="1" customHeight="1"/>
    <row r="43792" ht="12.75" hidden="1" customHeight="1"/>
    <row r="43793" ht="12.75" hidden="1" customHeight="1"/>
    <row r="43794" ht="12.75" hidden="1" customHeight="1"/>
    <row r="43795" ht="12.75" hidden="1" customHeight="1"/>
    <row r="43796" ht="12.75" hidden="1" customHeight="1"/>
    <row r="43797" ht="12.75" hidden="1" customHeight="1"/>
    <row r="43798" ht="12.75" hidden="1" customHeight="1"/>
    <row r="43799" ht="12.75" hidden="1" customHeight="1"/>
    <row r="43800" ht="12.75" hidden="1" customHeight="1"/>
    <row r="43801" ht="12.75" hidden="1" customHeight="1"/>
    <row r="43802" ht="12.75" hidden="1" customHeight="1"/>
    <row r="43803" ht="12.75" hidden="1" customHeight="1"/>
    <row r="43804" ht="12.75" hidden="1" customHeight="1"/>
    <row r="43805" ht="12.75" hidden="1" customHeight="1"/>
    <row r="43806" ht="12.75" hidden="1" customHeight="1"/>
    <row r="43807" ht="12.75" hidden="1" customHeight="1"/>
    <row r="43808" ht="12.75" hidden="1" customHeight="1"/>
    <row r="43809" ht="12.75" hidden="1" customHeight="1"/>
    <row r="43810" ht="12.75" hidden="1" customHeight="1"/>
    <row r="43811" ht="12.75" hidden="1" customHeight="1"/>
    <row r="43812" ht="12.75" hidden="1" customHeight="1"/>
    <row r="43813" ht="12.75" hidden="1" customHeight="1"/>
    <row r="43814" ht="12.75" hidden="1" customHeight="1"/>
    <row r="43815" ht="12.75" hidden="1" customHeight="1"/>
    <row r="43816" ht="12.75" hidden="1" customHeight="1"/>
    <row r="43817" ht="12.75" hidden="1" customHeight="1"/>
    <row r="43818" ht="12.75" hidden="1" customHeight="1"/>
    <row r="43819" ht="12.75" hidden="1" customHeight="1"/>
    <row r="43820" ht="12.75" hidden="1" customHeight="1"/>
    <row r="43821" ht="12.75" hidden="1" customHeight="1"/>
    <row r="43822" ht="12.75" hidden="1" customHeight="1"/>
    <row r="43823" ht="12.75" hidden="1" customHeight="1"/>
    <row r="43824" ht="12.75" hidden="1" customHeight="1"/>
    <row r="43825" ht="12.75" hidden="1" customHeight="1"/>
    <row r="43826" ht="12.75" hidden="1" customHeight="1"/>
    <row r="43827" ht="12.75" hidden="1" customHeight="1"/>
    <row r="43828" ht="12.75" hidden="1" customHeight="1"/>
    <row r="43829" ht="12.75" hidden="1" customHeight="1"/>
    <row r="43830" ht="12.75" hidden="1" customHeight="1"/>
    <row r="43831" ht="12.75" hidden="1" customHeight="1"/>
    <row r="43832" ht="12.75" hidden="1" customHeight="1"/>
    <row r="43833" ht="12.75" hidden="1" customHeight="1"/>
    <row r="43834" ht="12.75" hidden="1" customHeight="1"/>
    <row r="43835" ht="12.75" hidden="1" customHeight="1"/>
    <row r="43836" ht="12.75" hidden="1" customHeight="1"/>
    <row r="43837" ht="12.75" hidden="1" customHeight="1"/>
    <row r="43838" ht="12.75" hidden="1" customHeight="1"/>
    <row r="43839" ht="12.75" hidden="1" customHeight="1"/>
    <row r="43840" ht="12.75" hidden="1" customHeight="1"/>
    <row r="43841" ht="12.75" hidden="1" customHeight="1"/>
    <row r="43842" ht="12.75" hidden="1" customHeight="1"/>
    <row r="43843" ht="12.75" hidden="1" customHeight="1"/>
    <row r="43844" ht="12.75" hidden="1" customHeight="1"/>
    <row r="43845" ht="12.75" hidden="1" customHeight="1"/>
    <row r="43846" ht="12.75" hidden="1" customHeight="1"/>
    <row r="43847" ht="12.75" hidden="1" customHeight="1"/>
    <row r="43848" ht="12.75" hidden="1" customHeight="1"/>
    <row r="43849" ht="12.75" hidden="1" customHeight="1"/>
    <row r="43850" ht="12.75" hidden="1" customHeight="1"/>
    <row r="43851" ht="12.75" hidden="1" customHeight="1"/>
    <row r="43852" ht="12.75" hidden="1" customHeight="1"/>
    <row r="43853" ht="12.75" hidden="1" customHeight="1"/>
    <row r="43854" ht="12.75" hidden="1" customHeight="1"/>
    <row r="43855" ht="12.75" hidden="1" customHeight="1"/>
    <row r="43856" ht="12.75" hidden="1" customHeight="1"/>
    <row r="43857" ht="12.75" hidden="1" customHeight="1"/>
    <row r="43858" ht="12.75" hidden="1" customHeight="1"/>
    <row r="43859" ht="12.75" hidden="1" customHeight="1"/>
    <row r="43860" ht="12.75" hidden="1" customHeight="1"/>
    <row r="43861" ht="12.75" hidden="1" customHeight="1"/>
    <row r="43862" ht="12.75" hidden="1" customHeight="1"/>
    <row r="43863" ht="12.75" hidden="1" customHeight="1"/>
    <row r="43864" ht="12.75" hidden="1" customHeight="1"/>
    <row r="43865" ht="12.75" hidden="1" customHeight="1"/>
    <row r="43866" ht="12.75" hidden="1" customHeight="1"/>
    <row r="43867" ht="12.75" hidden="1" customHeight="1"/>
    <row r="43868" ht="12.75" hidden="1" customHeight="1"/>
    <row r="43869" ht="12.75" hidden="1" customHeight="1"/>
    <row r="43870" ht="12.75" hidden="1" customHeight="1"/>
    <row r="43871" ht="12.75" hidden="1" customHeight="1"/>
    <row r="43872" ht="12.75" hidden="1" customHeight="1"/>
    <row r="43873" ht="12.75" hidden="1" customHeight="1"/>
    <row r="43874" ht="12.75" hidden="1" customHeight="1"/>
    <row r="43875" ht="12.75" hidden="1" customHeight="1"/>
    <row r="43876" ht="12.75" hidden="1" customHeight="1"/>
    <row r="43877" ht="12.75" hidden="1" customHeight="1"/>
    <row r="43878" ht="12.75" hidden="1" customHeight="1"/>
    <row r="43879" ht="12.75" hidden="1" customHeight="1"/>
    <row r="43880" ht="12.75" hidden="1" customHeight="1"/>
    <row r="43881" ht="12.75" hidden="1" customHeight="1"/>
    <row r="43882" ht="12.75" hidden="1" customHeight="1"/>
    <row r="43883" ht="12.75" hidden="1" customHeight="1"/>
    <row r="43884" ht="12.75" hidden="1" customHeight="1"/>
    <row r="43885" ht="12.75" hidden="1" customHeight="1"/>
    <row r="43886" ht="12.75" hidden="1" customHeight="1"/>
    <row r="43887" ht="12.75" hidden="1" customHeight="1"/>
    <row r="43888" ht="12.75" hidden="1" customHeight="1"/>
    <row r="43889" ht="12.75" hidden="1" customHeight="1"/>
    <row r="43890" ht="12.75" hidden="1" customHeight="1"/>
    <row r="43891" ht="12.75" hidden="1" customHeight="1"/>
    <row r="43892" ht="12.75" hidden="1" customHeight="1"/>
    <row r="43893" ht="12.75" hidden="1" customHeight="1"/>
    <row r="43894" ht="12.75" hidden="1" customHeight="1"/>
    <row r="43895" ht="12.75" hidden="1" customHeight="1"/>
    <row r="43896" ht="12.75" hidden="1" customHeight="1"/>
    <row r="43897" ht="12.75" hidden="1" customHeight="1"/>
    <row r="43898" ht="12.75" hidden="1" customHeight="1"/>
    <row r="43899" ht="12.75" hidden="1" customHeight="1"/>
    <row r="43900" ht="12.75" hidden="1" customHeight="1"/>
    <row r="43901" ht="12.75" hidden="1" customHeight="1"/>
    <row r="43902" ht="12.75" hidden="1" customHeight="1"/>
    <row r="43903" ht="12.75" hidden="1" customHeight="1"/>
    <row r="43904" ht="12.75" hidden="1" customHeight="1"/>
    <row r="43905" ht="12.75" hidden="1" customHeight="1"/>
    <row r="43906" ht="12.75" hidden="1" customHeight="1"/>
    <row r="43907" ht="12.75" hidden="1" customHeight="1"/>
    <row r="43908" ht="12.75" hidden="1" customHeight="1"/>
    <row r="43909" ht="12.75" hidden="1" customHeight="1"/>
    <row r="43910" ht="12.75" hidden="1" customHeight="1"/>
    <row r="43911" ht="12.75" hidden="1" customHeight="1"/>
    <row r="43912" ht="12.75" hidden="1" customHeight="1"/>
    <row r="43913" ht="12.75" hidden="1" customHeight="1"/>
    <row r="43914" ht="12.75" hidden="1" customHeight="1"/>
    <row r="43915" ht="12.75" hidden="1" customHeight="1"/>
    <row r="43916" ht="12.75" hidden="1" customHeight="1"/>
    <row r="43917" ht="12.75" hidden="1" customHeight="1"/>
    <row r="43918" ht="12.75" hidden="1" customHeight="1"/>
    <row r="43919" ht="12.75" hidden="1" customHeight="1"/>
    <row r="43920" ht="12.75" hidden="1" customHeight="1"/>
    <row r="43921" ht="12.75" hidden="1" customHeight="1"/>
    <row r="43922" ht="12.75" hidden="1" customHeight="1"/>
    <row r="43923" ht="12.75" hidden="1" customHeight="1"/>
    <row r="43924" ht="12.75" hidden="1" customHeight="1"/>
    <row r="43925" ht="12.75" hidden="1" customHeight="1"/>
    <row r="43926" ht="12.75" hidden="1" customHeight="1"/>
    <row r="43927" ht="12.75" hidden="1" customHeight="1"/>
    <row r="43928" ht="12.75" hidden="1" customHeight="1"/>
    <row r="43929" ht="12.75" hidden="1" customHeight="1"/>
    <row r="43930" ht="12.75" hidden="1" customHeight="1"/>
    <row r="43931" ht="12.75" hidden="1" customHeight="1"/>
    <row r="43932" ht="12.75" hidden="1" customHeight="1"/>
    <row r="43933" ht="12.75" hidden="1" customHeight="1"/>
    <row r="43934" ht="12.75" hidden="1" customHeight="1"/>
    <row r="43935" ht="12.75" hidden="1" customHeight="1"/>
    <row r="43936" ht="12.75" hidden="1" customHeight="1"/>
    <row r="43937" ht="12.75" hidden="1" customHeight="1"/>
    <row r="43938" ht="12.75" hidden="1" customHeight="1"/>
    <row r="43939" ht="12.75" hidden="1" customHeight="1"/>
    <row r="43940" ht="12.75" hidden="1" customHeight="1"/>
    <row r="43941" ht="12.75" hidden="1" customHeight="1"/>
    <row r="43942" ht="12.75" hidden="1" customHeight="1"/>
    <row r="43943" ht="12.75" hidden="1" customHeight="1"/>
    <row r="43944" ht="12.75" hidden="1" customHeight="1"/>
    <row r="43945" ht="12.75" hidden="1" customHeight="1"/>
    <row r="43946" ht="12.75" hidden="1" customHeight="1"/>
    <row r="43947" ht="12.75" hidden="1" customHeight="1"/>
    <row r="43948" ht="12.75" hidden="1" customHeight="1"/>
    <row r="43949" ht="12.75" hidden="1" customHeight="1"/>
    <row r="43950" ht="12.75" hidden="1" customHeight="1"/>
    <row r="43951" ht="12.75" hidden="1" customHeight="1"/>
    <row r="43952" ht="12.75" hidden="1" customHeight="1"/>
    <row r="43953" ht="12.75" hidden="1" customHeight="1"/>
    <row r="43954" ht="12.75" hidden="1" customHeight="1"/>
    <row r="43955" ht="12.75" hidden="1" customHeight="1"/>
    <row r="43956" ht="12.75" hidden="1" customHeight="1"/>
    <row r="43957" ht="12.75" hidden="1" customHeight="1"/>
    <row r="43958" ht="12.75" hidden="1" customHeight="1"/>
    <row r="43959" ht="12.75" hidden="1" customHeight="1"/>
    <row r="43960" ht="12.75" hidden="1" customHeight="1"/>
    <row r="43961" ht="12.75" hidden="1" customHeight="1"/>
    <row r="43962" ht="12.75" hidden="1" customHeight="1"/>
    <row r="43963" ht="12.75" hidden="1" customHeight="1"/>
    <row r="43964" ht="12.75" hidden="1" customHeight="1"/>
    <row r="43965" ht="12.75" hidden="1" customHeight="1"/>
    <row r="43966" ht="12.75" hidden="1" customHeight="1"/>
    <row r="43967" ht="12.75" hidden="1" customHeight="1"/>
    <row r="43968" ht="12.75" hidden="1" customHeight="1"/>
    <row r="43969" ht="12.75" hidden="1" customHeight="1"/>
    <row r="43970" ht="12.75" hidden="1" customHeight="1"/>
    <row r="43971" ht="12.75" hidden="1" customHeight="1"/>
    <row r="43972" ht="12.75" hidden="1" customHeight="1"/>
    <row r="43973" ht="12.75" hidden="1" customHeight="1"/>
    <row r="43974" ht="12.75" hidden="1" customHeight="1"/>
    <row r="43975" ht="12.75" hidden="1" customHeight="1"/>
    <row r="43976" ht="12.75" hidden="1" customHeight="1"/>
    <row r="43977" ht="12.75" hidden="1" customHeight="1"/>
    <row r="43978" ht="12.75" hidden="1" customHeight="1"/>
    <row r="43979" ht="12.75" hidden="1" customHeight="1"/>
    <row r="43980" ht="12.75" hidden="1" customHeight="1"/>
    <row r="43981" ht="12.75" hidden="1" customHeight="1"/>
    <row r="43982" ht="12.75" hidden="1" customHeight="1"/>
    <row r="43983" ht="12.75" hidden="1" customHeight="1"/>
    <row r="43984" ht="12.75" hidden="1" customHeight="1"/>
    <row r="43985" ht="12.75" hidden="1" customHeight="1"/>
    <row r="43986" ht="12.75" hidden="1" customHeight="1"/>
    <row r="43987" ht="12.75" hidden="1" customHeight="1"/>
    <row r="43988" ht="12.75" hidden="1" customHeight="1"/>
    <row r="43989" ht="12.75" hidden="1" customHeight="1"/>
    <row r="43990" ht="12.75" hidden="1" customHeight="1"/>
    <row r="43991" ht="12.75" hidden="1" customHeight="1"/>
    <row r="43992" ht="12.75" hidden="1" customHeight="1"/>
    <row r="43993" ht="12.75" hidden="1" customHeight="1"/>
    <row r="43994" ht="12.75" hidden="1" customHeight="1"/>
    <row r="43995" ht="12.75" hidden="1" customHeight="1"/>
    <row r="43996" ht="12.75" hidden="1" customHeight="1"/>
    <row r="43997" ht="12.75" hidden="1" customHeight="1"/>
    <row r="43998" ht="12.75" hidden="1" customHeight="1"/>
    <row r="43999" ht="12.75" hidden="1" customHeight="1"/>
    <row r="44000" ht="12.75" hidden="1" customHeight="1"/>
    <row r="44001" ht="12.75" hidden="1" customHeight="1"/>
    <row r="44002" ht="12.75" hidden="1" customHeight="1"/>
    <row r="44003" ht="12.75" hidden="1" customHeight="1"/>
    <row r="44004" ht="12.75" hidden="1" customHeight="1"/>
    <row r="44005" ht="12.75" hidden="1" customHeight="1"/>
    <row r="44006" ht="12.75" hidden="1" customHeight="1"/>
    <row r="44007" ht="12.75" hidden="1" customHeight="1"/>
    <row r="44008" ht="12.75" hidden="1" customHeight="1"/>
    <row r="44009" ht="12.75" hidden="1" customHeight="1"/>
    <row r="44010" ht="12.75" hidden="1" customHeight="1"/>
    <row r="44011" ht="12.75" hidden="1" customHeight="1"/>
    <row r="44012" ht="12.75" hidden="1" customHeight="1"/>
    <row r="44013" ht="12.75" hidden="1" customHeight="1"/>
    <row r="44014" ht="12.75" hidden="1" customHeight="1"/>
    <row r="44015" ht="12.75" hidden="1" customHeight="1"/>
    <row r="44016" ht="12.75" hidden="1" customHeight="1"/>
    <row r="44017" ht="12.75" hidden="1" customHeight="1"/>
    <row r="44018" ht="12.75" hidden="1" customHeight="1"/>
    <row r="44019" ht="12.75" hidden="1" customHeight="1"/>
    <row r="44020" ht="12.75" hidden="1" customHeight="1"/>
    <row r="44021" ht="12.75" hidden="1" customHeight="1"/>
    <row r="44022" ht="12.75" hidden="1" customHeight="1"/>
    <row r="44023" ht="12.75" hidden="1" customHeight="1"/>
    <row r="44024" ht="12.75" hidden="1" customHeight="1"/>
    <row r="44025" ht="12.75" hidden="1" customHeight="1"/>
    <row r="44026" ht="12.75" hidden="1" customHeight="1"/>
    <row r="44027" ht="12.75" hidden="1" customHeight="1"/>
    <row r="44028" ht="12.75" hidden="1" customHeight="1"/>
    <row r="44029" ht="12.75" hidden="1" customHeight="1"/>
    <row r="44030" ht="12.75" hidden="1" customHeight="1"/>
    <row r="44031" ht="12.75" hidden="1" customHeight="1"/>
    <row r="44032" ht="12.75" hidden="1" customHeight="1"/>
    <row r="44033" ht="12.75" hidden="1" customHeight="1"/>
    <row r="44034" ht="12.75" hidden="1" customHeight="1"/>
    <row r="44035" ht="12.75" hidden="1" customHeight="1"/>
    <row r="44036" ht="12.75" hidden="1" customHeight="1"/>
    <row r="44037" ht="12.75" hidden="1" customHeight="1"/>
    <row r="44038" ht="12.75" hidden="1" customHeight="1"/>
    <row r="44039" ht="12.75" hidden="1" customHeight="1"/>
    <row r="44040" ht="12.75" hidden="1" customHeight="1"/>
    <row r="44041" ht="12.75" hidden="1" customHeight="1"/>
    <row r="44042" ht="12.75" hidden="1" customHeight="1"/>
    <row r="44043" ht="12.75" hidden="1" customHeight="1"/>
    <row r="44044" ht="12.75" hidden="1" customHeight="1"/>
    <row r="44045" ht="12.75" hidden="1" customHeight="1"/>
    <row r="44046" ht="12.75" hidden="1" customHeight="1"/>
    <row r="44047" ht="12.75" hidden="1" customHeight="1"/>
    <row r="44048" ht="12.75" hidden="1" customHeight="1"/>
    <row r="44049" ht="12.75" hidden="1" customHeight="1"/>
    <row r="44050" ht="12.75" hidden="1" customHeight="1"/>
    <row r="44051" ht="12.75" hidden="1" customHeight="1"/>
    <row r="44052" ht="12.75" hidden="1" customHeight="1"/>
    <row r="44053" ht="12.75" hidden="1" customHeight="1"/>
    <row r="44054" ht="12.75" hidden="1" customHeight="1"/>
    <row r="44055" ht="12.75" hidden="1" customHeight="1"/>
    <row r="44056" ht="12.75" hidden="1" customHeight="1"/>
    <row r="44057" ht="12.75" hidden="1" customHeight="1"/>
    <row r="44058" ht="12.75" hidden="1" customHeight="1"/>
    <row r="44059" ht="12.75" hidden="1" customHeight="1"/>
    <row r="44060" ht="12.75" hidden="1" customHeight="1"/>
    <row r="44061" ht="12.75" hidden="1" customHeight="1"/>
    <row r="44062" ht="12.75" hidden="1" customHeight="1"/>
    <row r="44063" ht="12.75" hidden="1" customHeight="1"/>
    <row r="44064" ht="12.75" hidden="1" customHeight="1"/>
    <row r="44065" ht="12.75" hidden="1" customHeight="1"/>
    <row r="44066" ht="12.75" hidden="1" customHeight="1"/>
    <row r="44067" ht="12.75" hidden="1" customHeight="1"/>
    <row r="44068" ht="12.75" hidden="1" customHeight="1"/>
    <row r="44069" ht="12.75" hidden="1" customHeight="1"/>
    <row r="44070" ht="12.75" hidden="1" customHeight="1"/>
    <row r="44071" ht="12.75" hidden="1" customHeight="1"/>
    <row r="44072" ht="12.75" hidden="1" customHeight="1"/>
    <row r="44073" ht="12.75" hidden="1" customHeight="1"/>
    <row r="44074" ht="12.75" hidden="1" customHeight="1"/>
    <row r="44075" ht="12.75" hidden="1" customHeight="1"/>
    <row r="44076" ht="12.75" hidden="1" customHeight="1"/>
    <row r="44077" ht="12.75" hidden="1" customHeight="1"/>
    <row r="44078" ht="12.75" hidden="1" customHeight="1"/>
    <row r="44079" ht="12.75" hidden="1" customHeight="1"/>
    <row r="44080" ht="12.75" hidden="1" customHeight="1"/>
    <row r="44081" ht="12.75" hidden="1" customHeight="1"/>
    <row r="44082" ht="12.75" hidden="1" customHeight="1"/>
    <row r="44083" ht="12.75" hidden="1" customHeight="1"/>
    <row r="44084" ht="12.75" hidden="1" customHeight="1"/>
    <row r="44085" ht="12.75" hidden="1" customHeight="1"/>
    <row r="44086" ht="12.75" hidden="1" customHeight="1"/>
    <row r="44087" ht="12.75" hidden="1" customHeight="1"/>
    <row r="44088" ht="12.75" hidden="1" customHeight="1"/>
    <row r="44089" ht="12.75" hidden="1" customHeight="1"/>
    <row r="44090" ht="12.75" hidden="1" customHeight="1"/>
    <row r="44091" ht="12.75" hidden="1" customHeight="1"/>
    <row r="44092" ht="12.75" hidden="1" customHeight="1"/>
    <row r="44093" ht="12.75" hidden="1" customHeight="1"/>
    <row r="44094" ht="12.75" hidden="1" customHeight="1"/>
    <row r="44095" ht="12.75" hidden="1" customHeight="1"/>
    <row r="44096" ht="12.75" hidden="1" customHeight="1"/>
    <row r="44097" ht="12.75" hidden="1" customHeight="1"/>
    <row r="44098" ht="12.75" hidden="1" customHeight="1"/>
    <row r="44099" ht="12.75" hidden="1" customHeight="1"/>
    <row r="44100" ht="12.75" hidden="1" customHeight="1"/>
    <row r="44101" ht="12.75" hidden="1" customHeight="1"/>
    <row r="44102" ht="12.75" hidden="1" customHeight="1"/>
    <row r="44103" ht="12.75" hidden="1" customHeight="1"/>
    <row r="44104" ht="12.75" hidden="1" customHeight="1"/>
    <row r="44105" ht="12.75" hidden="1" customHeight="1"/>
    <row r="44106" ht="12.75" hidden="1" customHeight="1"/>
    <row r="44107" ht="12.75" hidden="1" customHeight="1"/>
    <row r="44108" ht="12.75" hidden="1" customHeight="1"/>
    <row r="44109" ht="12.75" hidden="1" customHeight="1"/>
    <row r="44110" ht="12.75" hidden="1" customHeight="1"/>
    <row r="44111" ht="12.75" hidden="1" customHeight="1"/>
    <row r="44112" ht="12.75" hidden="1" customHeight="1"/>
    <row r="44113" ht="12.75" hidden="1" customHeight="1"/>
    <row r="44114" ht="12.75" hidden="1" customHeight="1"/>
    <row r="44115" ht="12.75" hidden="1" customHeight="1"/>
    <row r="44116" ht="12.75" hidden="1" customHeight="1"/>
    <row r="44117" ht="12.75" hidden="1" customHeight="1"/>
    <row r="44118" ht="12.75" hidden="1" customHeight="1"/>
    <row r="44119" ht="12.75" hidden="1" customHeight="1"/>
    <row r="44120" ht="12.75" hidden="1" customHeight="1"/>
    <row r="44121" ht="12.75" hidden="1" customHeight="1"/>
    <row r="44122" ht="12.75" hidden="1" customHeight="1"/>
    <row r="44123" ht="12.75" hidden="1" customHeight="1"/>
    <row r="44124" ht="12.75" hidden="1" customHeight="1"/>
    <row r="44125" ht="12.75" hidden="1" customHeight="1"/>
    <row r="44126" ht="12.75" hidden="1" customHeight="1"/>
    <row r="44127" ht="12.75" hidden="1" customHeight="1"/>
    <row r="44128" ht="12.75" hidden="1" customHeight="1"/>
    <row r="44129" ht="12.75" hidden="1" customHeight="1"/>
    <row r="44130" ht="12.75" hidden="1" customHeight="1"/>
    <row r="44131" ht="12.75" hidden="1" customHeight="1"/>
    <row r="44132" ht="12.75" hidden="1" customHeight="1"/>
    <row r="44133" ht="12.75" hidden="1" customHeight="1"/>
    <row r="44134" ht="12.75" hidden="1" customHeight="1"/>
    <row r="44135" ht="12.75" hidden="1" customHeight="1"/>
    <row r="44136" ht="12.75" hidden="1" customHeight="1"/>
    <row r="44137" ht="12.75" hidden="1" customHeight="1"/>
    <row r="44138" ht="12.75" hidden="1" customHeight="1"/>
    <row r="44139" ht="12.75" hidden="1" customHeight="1"/>
    <row r="44140" ht="12.75" hidden="1" customHeight="1"/>
    <row r="44141" ht="12.75" hidden="1" customHeight="1"/>
    <row r="44142" ht="12.75" hidden="1" customHeight="1"/>
    <row r="44143" ht="12.75" hidden="1" customHeight="1"/>
    <row r="44144" ht="12.75" hidden="1" customHeight="1"/>
    <row r="44145" ht="12.75" hidden="1" customHeight="1"/>
    <row r="44146" ht="12.75" hidden="1" customHeight="1"/>
    <row r="44147" ht="12.75" hidden="1" customHeight="1"/>
    <row r="44148" ht="12.75" hidden="1" customHeight="1"/>
    <row r="44149" ht="12.75" hidden="1" customHeight="1"/>
    <row r="44150" ht="12.75" hidden="1" customHeight="1"/>
    <row r="44151" ht="12.75" hidden="1" customHeight="1"/>
    <row r="44152" ht="12.75" hidden="1" customHeight="1"/>
    <row r="44153" ht="12.75" hidden="1" customHeight="1"/>
    <row r="44154" ht="12.75" hidden="1" customHeight="1"/>
    <row r="44155" ht="12.75" hidden="1" customHeight="1"/>
    <row r="44156" ht="12.75" hidden="1" customHeight="1"/>
    <row r="44157" ht="12.75" hidden="1" customHeight="1"/>
    <row r="44158" ht="12.75" hidden="1" customHeight="1"/>
    <row r="44159" ht="12.75" hidden="1" customHeight="1"/>
    <row r="44160" ht="12.75" hidden="1" customHeight="1"/>
    <row r="44161" ht="12.75" hidden="1" customHeight="1"/>
    <row r="44162" ht="12.75" hidden="1" customHeight="1"/>
    <row r="44163" ht="12.75" hidden="1" customHeight="1"/>
    <row r="44164" ht="12.75" hidden="1" customHeight="1"/>
    <row r="44165" ht="12.75" hidden="1" customHeight="1"/>
    <row r="44166" ht="12.75" hidden="1" customHeight="1"/>
    <row r="44167" ht="12.75" hidden="1" customHeight="1"/>
    <row r="44168" ht="12.75" hidden="1" customHeight="1"/>
    <row r="44169" ht="12.75" hidden="1" customHeight="1"/>
    <row r="44170" ht="12.75" hidden="1" customHeight="1"/>
    <row r="44171" ht="12.75" hidden="1" customHeight="1"/>
    <row r="44172" ht="12.75" hidden="1" customHeight="1"/>
    <row r="44173" ht="12.75" hidden="1" customHeight="1"/>
    <row r="44174" ht="12.75" hidden="1" customHeight="1"/>
    <row r="44175" ht="12.75" hidden="1" customHeight="1"/>
    <row r="44176" ht="12.75" hidden="1" customHeight="1"/>
    <row r="44177" ht="12.75" hidden="1" customHeight="1"/>
    <row r="44178" ht="12.75" hidden="1" customHeight="1"/>
    <row r="44179" ht="12.75" hidden="1" customHeight="1"/>
    <row r="44180" ht="12.75" hidden="1" customHeight="1"/>
    <row r="44181" ht="12.75" hidden="1" customHeight="1"/>
    <row r="44182" ht="12.75" hidden="1" customHeight="1"/>
    <row r="44183" ht="12.75" hidden="1" customHeight="1"/>
    <row r="44184" ht="12.75" hidden="1" customHeight="1"/>
    <row r="44185" ht="12.75" hidden="1" customHeight="1"/>
    <row r="44186" ht="12.75" hidden="1" customHeight="1"/>
    <row r="44187" ht="12.75" hidden="1" customHeight="1"/>
    <row r="44188" ht="12.75" hidden="1" customHeight="1"/>
    <row r="44189" ht="12.75" hidden="1" customHeight="1"/>
    <row r="44190" ht="12.75" hidden="1" customHeight="1"/>
    <row r="44191" ht="12.75" hidden="1" customHeight="1"/>
    <row r="44192" ht="12.75" hidden="1" customHeight="1"/>
    <row r="44193" ht="12.75" hidden="1" customHeight="1"/>
    <row r="44194" ht="12.75" hidden="1" customHeight="1"/>
    <row r="44195" ht="12.75" hidden="1" customHeight="1"/>
    <row r="44196" ht="12.75" hidden="1" customHeight="1"/>
    <row r="44197" ht="12.75" hidden="1" customHeight="1"/>
    <row r="44198" ht="12.75" hidden="1" customHeight="1"/>
    <row r="44199" ht="12.75" hidden="1" customHeight="1"/>
    <row r="44200" ht="12.75" hidden="1" customHeight="1"/>
    <row r="44201" ht="12.75" hidden="1" customHeight="1"/>
    <row r="44202" ht="12.75" hidden="1" customHeight="1"/>
    <row r="44203" ht="12.75" hidden="1" customHeight="1"/>
    <row r="44204" ht="12.75" hidden="1" customHeight="1"/>
    <row r="44205" ht="12.75" hidden="1" customHeight="1"/>
    <row r="44206" ht="12.75" hidden="1" customHeight="1"/>
    <row r="44207" ht="12.75" hidden="1" customHeight="1"/>
    <row r="44208" ht="12.75" hidden="1" customHeight="1"/>
    <row r="44209" ht="12.75" hidden="1" customHeight="1"/>
    <row r="44210" ht="12.75" hidden="1" customHeight="1"/>
    <row r="44211" ht="12.75" hidden="1" customHeight="1"/>
    <row r="44212" ht="12.75" hidden="1" customHeight="1"/>
    <row r="44213" ht="12.75" hidden="1" customHeight="1"/>
    <row r="44214" ht="12.75" hidden="1" customHeight="1"/>
    <row r="44215" ht="12.75" hidden="1" customHeight="1"/>
    <row r="44216" ht="12.75" hidden="1" customHeight="1"/>
    <row r="44217" ht="12.75" hidden="1" customHeight="1"/>
    <row r="44218" ht="12.75" hidden="1" customHeight="1"/>
    <row r="44219" ht="12.75" hidden="1" customHeight="1"/>
    <row r="44220" ht="12.75" hidden="1" customHeight="1"/>
    <row r="44221" ht="12.75" hidden="1" customHeight="1"/>
    <row r="44222" ht="12.75" hidden="1" customHeight="1"/>
    <row r="44223" ht="12.75" hidden="1" customHeight="1"/>
    <row r="44224" ht="12.75" hidden="1" customHeight="1"/>
    <row r="44225" ht="12.75" hidden="1" customHeight="1"/>
    <row r="44226" ht="12.75" hidden="1" customHeight="1"/>
    <row r="44227" ht="12.75" hidden="1" customHeight="1"/>
    <row r="44228" ht="12.75" hidden="1" customHeight="1"/>
    <row r="44229" ht="12.75" hidden="1" customHeight="1"/>
    <row r="44230" ht="12.75" hidden="1" customHeight="1"/>
    <row r="44231" ht="12.75" hidden="1" customHeight="1"/>
    <row r="44232" ht="12.75" hidden="1" customHeight="1"/>
    <row r="44233" ht="12.75" hidden="1" customHeight="1"/>
    <row r="44234" ht="12.75" hidden="1" customHeight="1"/>
    <row r="44235" ht="12.75" hidden="1" customHeight="1"/>
    <row r="44236" ht="12.75" hidden="1" customHeight="1"/>
    <row r="44237" ht="12.75" hidden="1" customHeight="1"/>
    <row r="44238" ht="12.75" hidden="1" customHeight="1"/>
    <row r="44239" ht="12.75" hidden="1" customHeight="1"/>
    <row r="44240" ht="12.75" hidden="1" customHeight="1"/>
    <row r="44241" ht="12.75" hidden="1" customHeight="1"/>
    <row r="44242" ht="12.75" hidden="1" customHeight="1"/>
    <row r="44243" ht="12.75" hidden="1" customHeight="1"/>
    <row r="44244" ht="12.75" hidden="1" customHeight="1"/>
    <row r="44245" ht="12.75" hidden="1" customHeight="1"/>
    <row r="44246" ht="12.75" hidden="1" customHeight="1"/>
    <row r="44247" ht="12.75" hidden="1" customHeight="1"/>
    <row r="44248" ht="12.75" hidden="1" customHeight="1"/>
    <row r="44249" ht="12.75" hidden="1" customHeight="1"/>
    <row r="44250" ht="12.75" hidden="1" customHeight="1"/>
    <row r="44251" ht="12.75" hidden="1" customHeight="1"/>
    <row r="44252" ht="12.75" hidden="1" customHeight="1"/>
    <row r="44253" ht="12.75" hidden="1" customHeight="1"/>
    <row r="44254" ht="12.75" hidden="1" customHeight="1"/>
    <row r="44255" ht="12.75" hidden="1" customHeight="1"/>
    <row r="44256" ht="12.75" hidden="1" customHeight="1"/>
    <row r="44257" ht="12.75" hidden="1" customHeight="1"/>
    <row r="44258" ht="12.75" hidden="1" customHeight="1"/>
    <row r="44259" ht="12.75" hidden="1" customHeight="1"/>
    <row r="44260" ht="12.75" hidden="1" customHeight="1"/>
    <row r="44261" ht="12.75" hidden="1" customHeight="1"/>
    <row r="44262" ht="12.75" hidden="1" customHeight="1"/>
    <row r="44263" ht="12.75" hidden="1" customHeight="1"/>
    <row r="44264" ht="12.75" hidden="1" customHeight="1"/>
    <row r="44265" ht="12.75" hidden="1" customHeight="1"/>
    <row r="44266" ht="12.75" hidden="1" customHeight="1"/>
    <row r="44267" ht="12.75" hidden="1" customHeight="1"/>
    <row r="44268" ht="12.75" hidden="1" customHeight="1"/>
    <row r="44269" ht="12.75" hidden="1" customHeight="1"/>
    <row r="44270" ht="12.75" hidden="1" customHeight="1"/>
    <row r="44271" ht="12.75" hidden="1" customHeight="1"/>
    <row r="44272" ht="12.75" hidden="1" customHeight="1"/>
    <row r="44273" ht="12.75" hidden="1" customHeight="1"/>
    <row r="44274" ht="12.75" hidden="1" customHeight="1"/>
    <row r="44275" ht="12.75" hidden="1" customHeight="1"/>
    <row r="44276" ht="12.75" hidden="1" customHeight="1"/>
    <row r="44277" ht="12.75" hidden="1" customHeight="1"/>
    <row r="44278" ht="12.75" hidden="1" customHeight="1"/>
    <row r="44279" ht="12.75" hidden="1" customHeight="1"/>
    <row r="44280" ht="12.75" hidden="1" customHeight="1"/>
    <row r="44281" ht="12.75" hidden="1" customHeight="1"/>
    <row r="44282" ht="12.75" hidden="1" customHeight="1"/>
    <row r="44283" ht="12.75" hidden="1" customHeight="1"/>
    <row r="44284" ht="12.75" hidden="1" customHeight="1"/>
    <row r="44285" ht="12.75" hidden="1" customHeight="1"/>
    <row r="44286" ht="12.75" hidden="1" customHeight="1"/>
    <row r="44287" ht="12.75" hidden="1" customHeight="1"/>
    <row r="44288" ht="12.75" hidden="1" customHeight="1"/>
    <row r="44289" ht="12.75" hidden="1" customHeight="1"/>
    <row r="44290" ht="12.75" hidden="1" customHeight="1"/>
    <row r="44291" ht="12.75" hidden="1" customHeight="1"/>
    <row r="44292" ht="12.75" hidden="1" customHeight="1"/>
    <row r="44293" ht="12.75" hidden="1" customHeight="1"/>
    <row r="44294" ht="12.75" hidden="1" customHeight="1"/>
    <row r="44295" ht="12.75" hidden="1" customHeight="1"/>
    <row r="44296" ht="12.75" hidden="1" customHeight="1"/>
    <row r="44297" ht="12.75" hidden="1" customHeight="1"/>
    <row r="44298" ht="12.75" hidden="1" customHeight="1"/>
    <row r="44299" ht="12.75" hidden="1" customHeight="1"/>
    <row r="44300" ht="12.75" hidden="1" customHeight="1"/>
    <row r="44301" ht="12.75" hidden="1" customHeight="1"/>
    <row r="44302" ht="12.75" hidden="1" customHeight="1"/>
    <row r="44303" ht="12.75" hidden="1" customHeight="1"/>
    <row r="44304" ht="12.75" hidden="1" customHeight="1"/>
    <row r="44305" ht="12.75" hidden="1" customHeight="1"/>
    <row r="44306" ht="12.75" hidden="1" customHeight="1"/>
    <row r="44307" ht="12.75" hidden="1" customHeight="1"/>
    <row r="44308" ht="12.75" hidden="1" customHeight="1"/>
    <row r="44309" ht="12.75" hidden="1" customHeight="1"/>
    <row r="44310" ht="12.75" hidden="1" customHeight="1"/>
    <row r="44311" ht="12.75" hidden="1" customHeight="1"/>
    <row r="44312" ht="12.75" hidden="1" customHeight="1"/>
    <row r="44313" ht="12.75" hidden="1" customHeight="1"/>
    <row r="44314" ht="12.75" hidden="1" customHeight="1"/>
    <row r="44315" ht="12.75" hidden="1" customHeight="1"/>
    <row r="44316" ht="12.75" hidden="1" customHeight="1"/>
    <row r="44317" ht="12.75" hidden="1" customHeight="1"/>
    <row r="44318" ht="12.75" hidden="1" customHeight="1"/>
    <row r="44319" ht="12.75" hidden="1" customHeight="1"/>
    <row r="44320" ht="12.75" hidden="1" customHeight="1"/>
    <row r="44321" ht="12.75" hidden="1" customHeight="1"/>
    <row r="44322" ht="12.75" hidden="1" customHeight="1"/>
    <row r="44323" ht="12.75" hidden="1" customHeight="1"/>
    <row r="44324" ht="12.75" hidden="1" customHeight="1"/>
    <row r="44325" ht="12.75" hidden="1" customHeight="1"/>
    <row r="44326" ht="12.75" hidden="1" customHeight="1"/>
    <row r="44327" ht="12.75" hidden="1" customHeight="1"/>
    <row r="44328" ht="12.75" hidden="1" customHeight="1"/>
    <row r="44329" ht="12.75" hidden="1" customHeight="1"/>
    <row r="44330" ht="12.75" hidden="1" customHeight="1"/>
    <row r="44331" ht="12.75" hidden="1" customHeight="1"/>
    <row r="44332" ht="12.75" hidden="1" customHeight="1"/>
    <row r="44333" ht="12.75" hidden="1" customHeight="1"/>
    <row r="44334" ht="12.75" hidden="1" customHeight="1"/>
    <row r="44335" ht="12.75" hidden="1" customHeight="1"/>
    <row r="44336" ht="12.75" hidden="1" customHeight="1"/>
    <row r="44337" ht="12.75" hidden="1" customHeight="1"/>
    <row r="44338" ht="12.75" hidden="1" customHeight="1"/>
    <row r="44339" ht="12.75" hidden="1" customHeight="1"/>
    <row r="44340" ht="12.75" hidden="1" customHeight="1"/>
    <row r="44341" ht="12.75" hidden="1" customHeight="1"/>
    <row r="44342" ht="12.75" hidden="1" customHeight="1"/>
    <row r="44343" ht="12.75" hidden="1" customHeight="1"/>
    <row r="44344" ht="12.75" hidden="1" customHeight="1"/>
    <row r="44345" ht="12.75" hidden="1" customHeight="1"/>
    <row r="44346" ht="12.75" hidden="1" customHeight="1"/>
    <row r="44347" ht="12.75" hidden="1" customHeight="1"/>
    <row r="44348" ht="12.75" hidden="1" customHeight="1"/>
    <row r="44349" ht="12.75" hidden="1" customHeight="1"/>
    <row r="44350" ht="12.75" hidden="1" customHeight="1"/>
    <row r="44351" ht="12.75" hidden="1" customHeight="1"/>
    <row r="44352" ht="12.75" hidden="1" customHeight="1"/>
    <row r="44353" ht="12.75" hidden="1" customHeight="1"/>
    <row r="44354" ht="12.75" hidden="1" customHeight="1"/>
    <row r="44355" ht="12.75" hidden="1" customHeight="1"/>
    <row r="44356" ht="12.75" hidden="1" customHeight="1"/>
    <row r="44357" ht="12.75" hidden="1" customHeight="1"/>
    <row r="44358" ht="12.75" hidden="1" customHeight="1"/>
    <row r="44359" ht="12.75" hidden="1" customHeight="1"/>
    <row r="44360" ht="12.75" hidden="1" customHeight="1"/>
    <row r="44361" ht="12.75" hidden="1" customHeight="1"/>
    <row r="44362" ht="12.75" hidden="1" customHeight="1"/>
    <row r="44363" ht="12.75" hidden="1" customHeight="1"/>
    <row r="44364" ht="12.75" hidden="1" customHeight="1"/>
    <row r="44365" ht="12.75" hidden="1" customHeight="1"/>
    <row r="44366" ht="12.75" hidden="1" customHeight="1"/>
    <row r="44367" ht="12.75" hidden="1" customHeight="1"/>
    <row r="44368" ht="12.75" hidden="1" customHeight="1"/>
    <row r="44369" ht="12.75" hidden="1" customHeight="1"/>
    <row r="44370" ht="12.75" hidden="1" customHeight="1"/>
    <row r="44371" ht="12.75" hidden="1" customHeight="1"/>
    <row r="44372" ht="12.75" hidden="1" customHeight="1"/>
    <row r="44373" ht="12.75" hidden="1" customHeight="1"/>
    <row r="44374" ht="12.75" hidden="1" customHeight="1"/>
    <row r="44375" ht="12.75" hidden="1" customHeight="1"/>
    <row r="44376" ht="12.75" hidden="1" customHeight="1"/>
    <row r="44377" ht="12.75" hidden="1" customHeight="1"/>
    <row r="44378" ht="12.75" hidden="1" customHeight="1"/>
    <row r="44379" ht="12.75" hidden="1" customHeight="1"/>
    <row r="44380" ht="12.75" hidden="1" customHeight="1"/>
    <row r="44381" ht="12.75" hidden="1" customHeight="1"/>
    <row r="44382" ht="12.75" hidden="1" customHeight="1"/>
    <row r="44383" ht="12.75" hidden="1" customHeight="1"/>
    <row r="44384" ht="12.75" hidden="1" customHeight="1"/>
    <row r="44385" ht="12.75" hidden="1" customHeight="1"/>
    <row r="44386" ht="12.75" hidden="1" customHeight="1"/>
    <row r="44387" ht="12.75" hidden="1" customHeight="1"/>
    <row r="44388" ht="12.75" hidden="1" customHeight="1"/>
    <row r="44389" ht="12.75" hidden="1" customHeight="1"/>
    <row r="44390" ht="12.75" hidden="1" customHeight="1"/>
    <row r="44391" ht="12.75" hidden="1" customHeight="1"/>
    <row r="44392" ht="12.75" hidden="1" customHeight="1"/>
    <row r="44393" ht="12.75" hidden="1" customHeight="1"/>
    <row r="44394" ht="12.75" hidden="1" customHeight="1"/>
    <row r="44395" ht="12.75" hidden="1" customHeight="1"/>
    <row r="44396" ht="12.75" hidden="1" customHeight="1"/>
    <row r="44397" ht="12.75" hidden="1" customHeight="1"/>
    <row r="44398" ht="12.75" hidden="1" customHeight="1"/>
    <row r="44399" ht="12.75" hidden="1" customHeight="1"/>
    <row r="44400" ht="12.75" hidden="1" customHeight="1"/>
    <row r="44401" ht="12.75" hidden="1" customHeight="1"/>
    <row r="44402" ht="12.75" hidden="1" customHeight="1"/>
    <row r="44403" ht="12.75" hidden="1" customHeight="1"/>
    <row r="44404" ht="12.75" hidden="1" customHeight="1"/>
    <row r="44405" ht="12.75" hidden="1" customHeight="1"/>
    <row r="44406" ht="12.75" hidden="1" customHeight="1"/>
    <row r="44407" ht="12.75" hidden="1" customHeight="1"/>
    <row r="44408" ht="12.75" hidden="1" customHeight="1"/>
    <row r="44409" ht="12.75" hidden="1" customHeight="1"/>
    <row r="44410" ht="12.75" hidden="1" customHeight="1"/>
    <row r="44411" ht="12.75" hidden="1" customHeight="1"/>
    <row r="44412" ht="12.75" hidden="1" customHeight="1"/>
    <row r="44413" ht="12.75" hidden="1" customHeight="1"/>
    <row r="44414" ht="12.75" hidden="1" customHeight="1"/>
    <row r="44415" ht="12.75" hidden="1" customHeight="1"/>
    <row r="44416" ht="12.75" hidden="1" customHeight="1"/>
    <row r="44417" ht="12.75" hidden="1" customHeight="1"/>
    <row r="44418" ht="12.75" hidden="1" customHeight="1"/>
    <row r="44419" ht="12.75" hidden="1" customHeight="1"/>
    <row r="44420" ht="12.75" hidden="1" customHeight="1"/>
    <row r="44421" ht="12.75" hidden="1" customHeight="1"/>
    <row r="44422" ht="12.75" hidden="1" customHeight="1"/>
    <row r="44423" ht="12.75" hidden="1" customHeight="1"/>
    <row r="44424" ht="12.75" hidden="1" customHeight="1"/>
    <row r="44425" ht="12.75" hidden="1" customHeight="1"/>
    <row r="44426" ht="12.75" hidden="1" customHeight="1"/>
    <row r="44427" ht="12.75" hidden="1" customHeight="1"/>
    <row r="44428" ht="12.75" hidden="1" customHeight="1"/>
    <row r="44429" ht="12.75" hidden="1" customHeight="1"/>
    <row r="44430" ht="12.75" hidden="1" customHeight="1"/>
    <row r="44431" ht="12.75" hidden="1" customHeight="1"/>
    <row r="44432" ht="12.75" hidden="1" customHeight="1"/>
    <row r="44433" ht="12.75" hidden="1" customHeight="1"/>
    <row r="44434" ht="12.75" hidden="1" customHeight="1"/>
    <row r="44435" ht="12.75" hidden="1" customHeight="1"/>
    <row r="44436" ht="12.75" hidden="1" customHeight="1"/>
    <row r="44437" ht="12.75" hidden="1" customHeight="1"/>
    <row r="44438" ht="12.75" hidden="1" customHeight="1"/>
    <row r="44439" ht="12.75" hidden="1" customHeight="1"/>
    <row r="44440" ht="12.75" hidden="1" customHeight="1"/>
    <row r="44441" ht="12.75" hidden="1" customHeight="1"/>
    <row r="44442" ht="12.75" hidden="1" customHeight="1"/>
    <row r="44443" ht="12.75" hidden="1" customHeight="1"/>
    <row r="44444" ht="12.75" hidden="1" customHeight="1"/>
    <row r="44445" ht="12.75" hidden="1" customHeight="1"/>
    <row r="44446" ht="12.75" hidden="1" customHeight="1"/>
    <row r="44447" ht="12.75" hidden="1" customHeight="1"/>
    <row r="44448" ht="12.75" hidden="1" customHeight="1"/>
    <row r="44449" ht="12.75" hidden="1" customHeight="1"/>
    <row r="44450" ht="12.75" hidden="1" customHeight="1"/>
    <row r="44451" ht="12.75" hidden="1" customHeight="1"/>
    <row r="44452" ht="12.75" hidden="1" customHeight="1"/>
    <row r="44453" ht="12.75" hidden="1" customHeight="1"/>
    <row r="44454" ht="12.75" hidden="1" customHeight="1"/>
    <row r="44455" ht="12.75" hidden="1" customHeight="1"/>
    <row r="44456" ht="12.75" hidden="1" customHeight="1"/>
    <row r="44457" ht="12.75" hidden="1" customHeight="1"/>
    <row r="44458" ht="12.75" hidden="1" customHeight="1"/>
    <row r="44459" ht="12.75" hidden="1" customHeight="1"/>
    <row r="44460" ht="12.75" hidden="1" customHeight="1"/>
    <row r="44461" ht="12.75" hidden="1" customHeight="1"/>
    <row r="44462" ht="12.75" hidden="1" customHeight="1"/>
    <row r="44463" ht="12.75" hidden="1" customHeight="1"/>
    <row r="44464" ht="12.75" hidden="1" customHeight="1"/>
    <row r="44465" ht="12.75" hidden="1" customHeight="1"/>
    <row r="44466" ht="12.75" hidden="1" customHeight="1"/>
    <row r="44467" ht="12.75" hidden="1" customHeight="1"/>
    <row r="44468" ht="12.75" hidden="1" customHeight="1"/>
    <row r="44469" ht="12.75" hidden="1" customHeight="1"/>
    <row r="44470" ht="12.75" hidden="1" customHeight="1"/>
    <row r="44471" ht="12.75" hidden="1" customHeight="1"/>
    <row r="44472" ht="12.75" hidden="1" customHeight="1"/>
    <row r="44473" ht="12.75" hidden="1" customHeight="1"/>
    <row r="44474" ht="12.75" hidden="1" customHeight="1"/>
    <row r="44475" ht="12.75" hidden="1" customHeight="1"/>
    <row r="44476" ht="12.75" hidden="1" customHeight="1"/>
    <row r="44477" ht="12.75" hidden="1" customHeight="1"/>
    <row r="44478" ht="12.75" hidden="1" customHeight="1"/>
    <row r="44479" ht="12.75" hidden="1" customHeight="1"/>
    <row r="44480" ht="12.75" hidden="1" customHeight="1"/>
    <row r="44481" ht="12.75" hidden="1" customHeight="1"/>
    <row r="44482" ht="12.75" hidden="1" customHeight="1"/>
    <row r="44483" ht="12.75" hidden="1" customHeight="1"/>
    <row r="44484" ht="12.75" hidden="1" customHeight="1"/>
    <row r="44485" ht="12.75" hidden="1" customHeight="1"/>
    <row r="44486" ht="12.75" hidden="1" customHeight="1"/>
    <row r="44487" ht="12.75" hidden="1" customHeight="1"/>
    <row r="44488" ht="12.75" hidden="1" customHeight="1"/>
    <row r="44489" ht="12.75" hidden="1" customHeight="1"/>
    <row r="44490" ht="12.75" hidden="1" customHeight="1"/>
    <row r="44491" ht="12.75" hidden="1" customHeight="1"/>
    <row r="44492" ht="12.75" hidden="1" customHeight="1"/>
    <row r="44493" ht="12.75" hidden="1" customHeight="1"/>
    <row r="44494" ht="12.75" hidden="1" customHeight="1"/>
    <row r="44495" ht="12.75" hidden="1" customHeight="1"/>
    <row r="44496" ht="12.75" hidden="1" customHeight="1"/>
    <row r="44497" ht="12.75" hidden="1" customHeight="1"/>
    <row r="44498" ht="12.75" hidden="1" customHeight="1"/>
    <row r="44499" ht="12.75" hidden="1" customHeight="1"/>
    <row r="44500" ht="12.75" hidden="1" customHeight="1"/>
    <row r="44501" ht="12.75" hidden="1" customHeight="1"/>
    <row r="44502" ht="12.75" hidden="1" customHeight="1"/>
    <row r="44503" ht="12.75" hidden="1" customHeight="1"/>
    <row r="44504" ht="12.75" hidden="1" customHeight="1"/>
    <row r="44505" ht="12.75" hidden="1" customHeight="1"/>
    <row r="44506" ht="12.75" hidden="1" customHeight="1"/>
    <row r="44507" ht="12.75" hidden="1" customHeight="1"/>
    <row r="44508" ht="12.75" hidden="1" customHeight="1"/>
    <row r="44509" ht="12.75" hidden="1" customHeight="1"/>
    <row r="44510" ht="12.75" hidden="1" customHeight="1"/>
    <row r="44511" ht="12.75" hidden="1" customHeight="1"/>
    <row r="44512" ht="12.75" hidden="1" customHeight="1"/>
    <row r="44513" ht="12.75" hidden="1" customHeight="1"/>
    <row r="44514" ht="12.75" hidden="1" customHeight="1"/>
    <row r="44515" ht="12.75" hidden="1" customHeight="1"/>
    <row r="44516" ht="12.75" hidden="1" customHeight="1"/>
    <row r="44517" ht="12.75" hidden="1" customHeight="1"/>
    <row r="44518" ht="12.75" hidden="1" customHeight="1"/>
    <row r="44519" ht="12.75" hidden="1" customHeight="1"/>
    <row r="44520" ht="12.75" hidden="1" customHeight="1"/>
    <row r="44521" ht="12.75" hidden="1" customHeight="1"/>
    <row r="44522" ht="12.75" hidden="1" customHeight="1"/>
    <row r="44523" ht="12.75" hidden="1" customHeight="1"/>
    <row r="44524" ht="12.75" hidden="1" customHeight="1"/>
    <row r="44525" ht="12.75" hidden="1" customHeight="1"/>
    <row r="44526" ht="12.75" hidden="1" customHeight="1"/>
    <row r="44527" ht="12.75" hidden="1" customHeight="1"/>
    <row r="44528" ht="12.75" hidden="1" customHeight="1"/>
    <row r="44529" ht="12.75" hidden="1" customHeight="1"/>
    <row r="44530" ht="12.75" hidden="1" customHeight="1"/>
    <row r="44531" ht="12.75" hidden="1" customHeight="1"/>
    <row r="44532" ht="12.75" hidden="1" customHeight="1"/>
    <row r="44533" ht="12.75" hidden="1" customHeight="1"/>
    <row r="44534" ht="12.75" hidden="1" customHeight="1"/>
    <row r="44535" ht="12.75" hidden="1" customHeight="1"/>
    <row r="44536" ht="12.75" hidden="1" customHeight="1"/>
    <row r="44537" ht="12.75" hidden="1" customHeight="1"/>
    <row r="44538" ht="12.75" hidden="1" customHeight="1"/>
    <row r="44539" ht="12.75" hidden="1" customHeight="1"/>
    <row r="44540" ht="12.75" hidden="1" customHeight="1"/>
    <row r="44541" ht="12.75" hidden="1" customHeight="1"/>
    <row r="44542" ht="12.75" hidden="1" customHeight="1"/>
    <row r="44543" ht="12.75" hidden="1" customHeight="1"/>
    <row r="44544" ht="12.75" hidden="1" customHeight="1"/>
    <row r="44545" ht="12.75" hidden="1" customHeight="1"/>
    <row r="44546" ht="12.75" hidden="1" customHeight="1"/>
    <row r="44547" ht="12.75" hidden="1" customHeight="1"/>
    <row r="44548" ht="12.75" hidden="1" customHeight="1"/>
    <row r="44549" ht="12.75" hidden="1" customHeight="1"/>
    <row r="44550" ht="12.75" hidden="1" customHeight="1"/>
    <row r="44551" ht="12.75" hidden="1" customHeight="1"/>
    <row r="44552" ht="12.75" hidden="1" customHeight="1"/>
    <row r="44553" ht="12.75" hidden="1" customHeight="1"/>
    <row r="44554" ht="12.75" hidden="1" customHeight="1"/>
    <row r="44555" ht="12.75" hidden="1" customHeight="1"/>
    <row r="44556" ht="12.75" hidden="1" customHeight="1"/>
    <row r="44557" ht="12.75" hidden="1" customHeight="1"/>
    <row r="44558" ht="12.75" hidden="1" customHeight="1"/>
    <row r="44559" ht="12.75" hidden="1" customHeight="1"/>
    <row r="44560" ht="12.75" hidden="1" customHeight="1"/>
    <row r="44561" ht="12.75" hidden="1" customHeight="1"/>
    <row r="44562" ht="12.75" hidden="1" customHeight="1"/>
    <row r="44563" ht="12.75" hidden="1" customHeight="1"/>
    <row r="44564" ht="12.75" hidden="1" customHeight="1"/>
    <row r="44565" ht="12.75" hidden="1" customHeight="1"/>
    <row r="44566" ht="12.75" hidden="1" customHeight="1"/>
    <row r="44567" ht="12.75" hidden="1" customHeight="1"/>
    <row r="44568" ht="12.75" hidden="1" customHeight="1"/>
    <row r="44569" ht="12.75" hidden="1" customHeight="1"/>
    <row r="44570" ht="12.75" hidden="1" customHeight="1"/>
    <row r="44571" ht="12.75" hidden="1" customHeight="1"/>
    <row r="44572" ht="12.75" hidden="1" customHeight="1"/>
    <row r="44573" ht="12.75" hidden="1" customHeight="1"/>
    <row r="44574" ht="12.75" hidden="1" customHeight="1"/>
    <row r="44575" ht="12.75" hidden="1" customHeight="1"/>
    <row r="44576" ht="12.75" hidden="1" customHeight="1"/>
    <row r="44577" ht="12.75" hidden="1" customHeight="1"/>
    <row r="44578" ht="12.75" hidden="1" customHeight="1"/>
    <row r="44579" ht="12.75" hidden="1" customHeight="1"/>
    <row r="44580" ht="12.75" hidden="1" customHeight="1"/>
    <row r="44581" ht="12.75" hidden="1" customHeight="1"/>
    <row r="44582" ht="12.75" hidden="1" customHeight="1"/>
    <row r="44583" ht="12.75" hidden="1" customHeight="1"/>
    <row r="44584" ht="12.75" hidden="1" customHeight="1"/>
    <row r="44585" ht="12.75" hidden="1" customHeight="1"/>
    <row r="44586" ht="12.75" hidden="1" customHeight="1"/>
    <row r="44587" ht="12.75" hidden="1" customHeight="1"/>
    <row r="44588" ht="12.75" hidden="1" customHeight="1"/>
    <row r="44589" ht="12.75" hidden="1" customHeight="1"/>
    <row r="44590" ht="12.75" hidden="1" customHeight="1"/>
    <row r="44591" ht="12.75" hidden="1" customHeight="1"/>
    <row r="44592" ht="12.75" hidden="1" customHeight="1"/>
    <row r="44593" ht="12.75" hidden="1" customHeight="1"/>
    <row r="44594" ht="12.75" hidden="1" customHeight="1"/>
    <row r="44595" ht="12.75" hidden="1" customHeight="1"/>
    <row r="44596" ht="12.75" hidden="1" customHeight="1"/>
    <row r="44597" ht="12.75" hidden="1" customHeight="1"/>
    <row r="44598" ht="12.75" hidden="1" customHeight="1"/>
    <row r="44599" ht="12.75" hidden="1" customHeight="1"/>
    <row r="44600" ht="12.75" hidden="1" customHeight="1"/>
    <row r="44601" ht="12.75" hidden="1" customHeight="1"/>
    <row r="44602" ht="12.75" hidden="1" customHeight="1"/>
    <row r="44603" ht="12.75" hidden="1" customHeight="1"/>
    <row r="44604" ht="12.75" hidden="1" customHeight="1"/>
    <row r="44605" ht="12.75" hidden="1" customHeight="1"/>
    <row r="44606" ht="12.75" hidden="1" customHeight="1"/>
    <row r="44607" ht="12.75" hidden="1" customHeight="1"/>
    <row r="44608" ht="12.75" hidden="1" customHeight="1"/>
    <row r="44609" ht="12.75" hidden="1" customHeight="1"/>
    <row r="44610" ht="12.75" hidden="1" customHeight="1"/>
    <row r="44611" ht="12.75" hidden="1" customHeight="1"/>
    <row r="44612" ht="12.75" hidden="1" customHeight="1"/>
    <row r="44613" ht="12.75" hidden="1" customHeight="1"/>
    <row r="44614" ht="12.75" hidden="1" customHeight="1"/>
    <row r="44615" ht="12.75" hidden="1" customHeight="1"/>
    <row r="44616" ht="12.75" hidden="1" customHeight="1"/>
    <row r="44617" ht="12.75" hidden="1" customHeight="1"/>
    <row r="44618" ht="12.75" hidden="1" customHeight="1"/>
    <row r="44619" ht="12.75" hidden="1" customHeight="1"/>
    <row r="44620" ht="12.75" hidden="1" customHeight="1"/>
    <row r="44621" ht="12.75" hidden="1" customHeight="1"/>
    <row r="44622" ht="12.75" hidden="1" customHeight="1"/>
    <row r="44623" ht="12.75" hidden="1" customHeight="1"/>
    <row r="44624" ht="12.75" hidden="1" customHeight="1"/>
    <row r="44625" ht="12.75" hidden="1" customHeight="1"/>
    <row r="44626" ht="12.75" hidden="1" customHeight="1"/>
    <row r="44627" ht="12.75" hidden="1" customHeight="1"/>
    <row r="44628" ht="12.75" hidden="1" customHeight="1"/>
    <row r="44629" ht="12.75" hidden="1" customHeight="1"/>
    <row r="44630" ht="12.75" hidden="1" customHeight="1"/>
    <row r="44631" ht="12.75" hidden="1" customHeight="1"/>
    <row r="44632" ht="12.75" hidden="1" customHeight="1"/>
    <row r="44633" ht="12.75" hidden="1" customHeight="1"/>
    <row r="44634" ht="12.75" hidden="1" customHeight="1"/>
    <row r="44635" ht="12.75" hidden="1" customHeight="1"/>
    <row r="44636" ht="12.75" hidden="1" customHeight="1"/>
    <row r="44637" ht="12.75" hidden="1" customHeight="1"/>
    <row r="44638" ht="12.75" hidden="1" customHeight="1"/>
    <row r="44639" ht="12.75" hidden="1" customHeight="1"/>
    <row r="44640" ht="12.75" hidden="1" customHeight="1"/>
    <row r="44641" ht="12.75" hidden="1" customHeight="1"/>
    <row r="44642" ht="12.75" hidden="1" customHeight="1"/>
    <row r="44643" ht="12.75" hidden="1" customHeight="1"/>
    <row r="44644" ht="12.75" hidden="1" customHeight="1"/>
    <row r="44645" ht="12.75" hidden="1" customHeight="1"/>
    <row r="44646" ht="12.75" hidden="1" customHeight="1"/>
    <row r="44647" ht="12.75" hidden="1" customHeight="1"/>
    <row r="44648" ht="12.75" hidden="1" customHeight="1"/>
    <row r="44649" ht="12.75" hidden="1" customHeight="1"/>
    <row r="44650" ht="12.75" hidden="1" customHeight="1"/>
    <row r="44651" ht="12.75" hidden="1" customHeight="1"/>
    <row r="44652" ht="12.75" hidden="1" customHeight="1"/>
    <row r="44653" ht="12.75" hidden="1" customHeight="1"/>
    <row r="44654" ht="12.75" hidden="1" customHeight="1"/>
    <row r="44655" ht="12.75" hidden="1" customHeight="1"/>
    <row r="44656" ht="12.75" hidden="1" customHeight="1"/>
    <row r="44657" ht="12.75" hidden="1" customHeight="1"/>
    <row r="44658" ht="12.75" hidden="1" customHeight="1"/>
    <row r="44659" ht="12.75" hidden="1" customHeight="1"/>
    <row r="44660" ht="12.75" hidden="1" customHeight="1"/>
    <row r="44661" ht="12.75" hidden="1" customHeight="1"/>
    <row r="44662" ht="12.75" hidden="1" customHeight="1"/>
    <row r="44663" ht="12.75" hidden="1" customHeight="1"/>
    <row r="44664" ht="12.75" hidden="1" customHeight="1"/>
    <row r="44665" ht="12.75" hidden="1" customHeight="1"/>
    <row r="44666" ht="12.75" hidden="1" customHeight="1"/>
    <row r="44667" ht="12.75" hidden="1" customHeight="1"/>
    <row r="44668" ht="12.75" hidden="1" customHeight="1"/>
    <row r="44669" ht="12.75" hidden="1" customHeight="1"/>
    <row r="44670" ht="12.75" hidden="1" customHeight="1"/>
    <row r="44671" ht="12.75" hidden="1" customHeight="1"/>
    <row r="44672" ht="12.75" hidden="1" customHeight="1"/>
    <row r="44673" ht="12.75" hidden="1" customHeight="1"/>
    <row r="44674" ht="12.75" hidden="1" customHeight="1"/>
    <row r="44675" ht="12.75" hidden="1" customHeight="1"/>
    <row r="44676" ht="12.75" hidden="1" customHeight="1"/>
    <row r="44677" ht="12.75" hidden="1" customHeight="1"/>
    <row r="44678" ht="12.75" hidden="1" customHeight="1"/>
    <row r="44679" ht="12.75" hidden="1" customHeight="1"/>
    <row r="44680" ht="12.75" hidden="1" customHeight="1"/>
    <row r="44681" ht="12.75" hidden="1" customHeight="1"/>
    <row r="44682" ht="12.75" hidden="1" customHeight="1"/>
    <row r="44683" ht="12.75" hidden="1" customHeight="1"/>
    <row r="44684" ht="12.75" hidden="1" customHeight="1"/>
    <row r="44685" ht="12.75" hidden="1" customHeight="1"/>
    <row r="44686" ht="12.75" hidden="1" customHeight="1"/>
    <row r="44687" ht="12.75" hidden="1" customHeight="1"/>
    <row r="44688" ht="12.75" hidden="1" customHeight="1"/>
    <row r="44689" ht="12.75" hidden="1" customHeight="1"/>
    <row r="44690" ht="12.75" hidden="1" customHeight="1"/>
    <row r="44691" ht="12.75" hidden="1" customHeight="1"/>
    <row r="44692" ht="12.75" hidden="1" customHeight="1"/>
    <row r="44693" ht="12.75" hidden="1" customHeight="1"/>
    <row r="44694" ht="12.75" hidden="1" customHeight="1"/>
    <row r="44695" ht="12.75" hidden="1" customHeight="1"/>
    <row r="44696" ht="12.75" hidden="1" customHeight="1"/>
    <row r="44697" ht="12.75" hidden="1" customHeight="1"/>
    <row r="44698" ht="12.75" hidden="1" customHeight="1"/>
    <row r="44699" ht="12.75" hidden="1" customHeight="1"/>
    <row r="44700" ht="12.75" hidden="1" customHeight="1"/>
    <row r="44701" ht="12.75" hidden="1" customHeight="1"/>
    <row r="44702" ht="12.75" hidden="1" customHeight="1"/>
    <row r="44703" ht="12.75" hidden="1" customHeight="1"/>
    <row r="44704" ht="12.75" hidden="1" customHeight="1"/>
    <row r="44705" ht="12.75" hidden="1" customHeight="1"/>
    <row r="44706" ht="12.75" hidden="1" customHeight="1"/>
    <row r="44707" ht="12.75" hidden="1" customHeight="1"/>
    <row r="44708" ht="12.75" hidden="1" customHeight="1"/>
    <row r="44709" ht="12.75" hidden="1" customHeight="1"/>
    <row r="44710" ht="12.75" hidden="1" customHeight="1"/>
    <row r="44711" ht="12.75" hidden="1" customHeight="1"/>
    <row r="44712" ht="12.75" hidden="1" customHeight="1"/>
    <row r="44713" ht="12.75" hidden="1" customHeight="1"/>
    <row r="44714" ht="12.75" hidden="1" customHeight="1"/>
    <row r="44715" ht="12.75" hidden="1" customHeight="1"/>
    <row r="44716" ht="12.75" hidden="1" customHeight="1"/>
    <row r="44717" ht="12.75" hidden="1" customHeight="1"/>
    <row r="44718" ht="12.75" hidden="1" customHeight="1"/>
    <row r="44719" ht="12.75" hidden="1" customHeight="1"/>
    <row r="44720" ht="12.75" hidden="1" customHeight="1"/>
    <row r="44721" ht="12.75" hidden="1" customHeight="1"/>
    <row r="44722" ht="12.75" hidden="1" customHeight="1"/>
    <row r="44723" ht="12.75" hidden="1" customHeight="1"/>
    <row r="44724" ht="12.75" hidden="1" customHeight="1"/>
    <row r="44725" ht="12.75" hidden="1" customHeight="1"/>
    <row r="44726" ht="12.75" hidden="1" customHeight="1"/>
    <row r="44727" ht="12.75" hidden="1" customHeight="1"/>
    <row r="44728" ht="12.75" hidden="1" customHeight="1"/>
    <row r="44729" ht="12.75" hidden="1" customHeight="1"/>
    <row r="44730" ht="12.75" hidden="1" customHeight="1"/>
    <row r="44731" ht="12.75" hidden="1" customHeight="1"/>
    <row r="44732" ht="12.75" hidden="1" customHeight="1"/>
    <row r="44733" ht="12.75" hidden="1" customHeight="1"/>
    <row r="44734" ht="12.75" hidden="1" customHeight="1"/>
    <row r="44735" ht="12.75" hidden="1" customHeight="1"/>
    <row r="44736" ht="12.75" hidden="1" customHeight="1"/>
    <row r="44737" ht="12.75" hidden="1" customHeight="1"/>
    <row r="44738" ht="12.75" hidden="1" customHeight="1"/>
    <row r="44739" ht="12.75" hidden="1" customHeight="1"/>
    <row r="44740" ht="12.75" hidden="1" customHeight="1"/>
    <row r="44741" ht="12.75" hidden="1" customHeight="1"/>
    <row r="44742" ht="12.75" hidden="1" customHeight="1"/>
    <row r="44743" ht="12.75" hidden="1" customHeight="1"/>
    <row r="44744" ht="12.75" hidden="1" customHeight="1"/>
    <row r="44745" ht="12.75" hidden="1" customHeight="1"/>
    <row r="44746" ht="12.75" hidden="1" customHeight="1"/>
    <row r="44747" ht="12.75" hidden="1" customHeight="1"/>
    <row r="44748" ht="12.75" hidden="1" customHeight="1"/>
    <row r="44749" ht="12.75" hidden="1" customHeight="1"/>
    <row r="44750" ht="12.75" hidden="1" customHeight="1"/>
    <row r="44751" ht="12.75" hidden="1" customHeight="1"/>
    <row r="44752" ht="12.75" hidden="1" customHeight="1"/>
    <row r="44753" ht="12.75" hidden="1" customHeight="1"/>
    <row r="44754" ht="12.75" hidden="1" customHeight="1"/>
    <row r="44755" ht="12.75" hidden="1" customHeight="1"/>
    <row r="44756" ht="12.75" hidden="1" customHeight="1"/>
    <row r="44757" ht="12.75" hidden="1" customHeight="1"/>
    <row r="44758" ht="12.75" hidden="1" customHeight="1"/>
    <row r="44759" ht="12.75" hidden="1" customHeight="1"/>
    <row r="44760" ht="12.75" hidden="1" customHeight="1"/>
    <row r="44761" ht="12.75" hidden="1" customHeight="1"/>
    <row r="44762" ht="12.75" hidden="1" customHeight="1"/>
    <row r="44763" ht="12.75" hidden="1" customHeight="1"/>
    <row r="44764" ht="12.75" hidden="1" customHeight="1"/>
    <row r="44765" ht="12.75" hidden="1" customHeight="1"/>
    <row r="44766" ht="12.75" hidden="1" customHeight="1"/>
    <row r="44767" ht="12.75" hidden="1" customHeight="1"/>
    <row r="44768" ht="12.75" hidden="1" customHeight="1"/>
    <row r="44769" ht="12.75" hidden="1" customHeight="1"/>
    <row r="44770" ht="12.75" hidden="1" customHeight="1"/>
    <row r="44771" ht="12.75" hidden="1" customHeight="1"/>
    <row r="44772" ht="12.75" hidden="1" customHeight="1"/>
    <row r="44773" ht="12.75" hidden="1" customHeight="1"/>
    <row r="44774" ht="12.75" hidden="1" customHeight="1"/>
    <row r="44775" ht="12.75" hidden="1" customHeight="1"/>
    <row r="44776" ht="12.75" hidden="1" customHeight="1"/>
    <row r="44777" ht="12.75" hidden="1" customHeight="1"/>
    <row r="44778" ht="12.75" hidden="1" customHeight="1"/>
    <row r="44779" ht="12.75" hidden="1" customHeight="1"/>
    <row r="44780" ht="12.75" hidden="1" customHeight="1"/>
    <row r="44781" ht="12.75" hidden="1" customHeight="1"/>
    <row r="44782" ht="12.75" hidden="1" customHeight="1"/>
    <row r="44783" ht="12.75" hidden="1" customHeight="1"/>
    <row r="44784" ht="12.75" hidden="1" customHeight="1"/>
    <row r="44785" ht="12.75" hidden="1" customHeight="1"/>
    <row r="44786" ht="12.75" hidden="1" customHeight="1"/>
    <row r="44787" ht="12.75" hidden="1" customHeight="1"/>
    <row r="44788" ht="12.75" hidden="1" customHeight="1"/>
    <row r="44789" ht="12.75" hidden="1" customHeight="1"/>
    <row r="44790" ht="12.75" hidden="1" customHeight="1"/>
    <row r="44791" ht="12.75" hidden="1" customHeight="1"/>
    <row r="44792" ht="12.75" hidden="1" customHeight="1"/>
    <row r="44793" ht="12.75" hidden="1" customHeight="1"/>
    <row r="44794" ht="12.75" hidden="1" customHeight="1"/>
    <row r="44795" ht="12.75" hidden="1" customHeight="1"/>
    <row r="44796" ht="12.75" hidden="1" customHeight="1"/>
    <row r="44797" ht="12.75" hidden="1" customHeight="1"/>
    <row r="44798" ht="12.75" hidden="1" customHeight="1"/>
    <row r="44799" ht="12.75" hidden="1" customHeight="1"/>
    <row r="44800" ht="12.75" hidden="1" customHeight="1"/>
    <row r="44801" ht="12.75" hidden="1" customHeight="1"/>
    <row r="44802" ht="12.75" hidden="1" customHeight="1"/>
    <row r="44803" ht="12.75" hidden="1" customHeight="1"/>
    <row r="44804" ht="12.75" hidden="1" customHeight="1"/>
    <row r="44805" ht="12.75" hidden="1" customHeight="1"/>
    <row r="44806" ht="12.75" hidden="1" customHeight="1"/>
    <row r="44807" ht="12.75" hidden="1" customHeight="1"/>
    <row r="44808" ht="12.75" hidden="1" customHeight="1"/>
    <row r="44809" ht="12.75" hidden="1" customHeight="1"/>
    <row r="44810" ht="12.75" hidden="1" customHeight="1"/>
    <row r="44811" ht="12.75" hidden="1" customHeight="1"/>
    <row r="44812" ht="12.75" hidden="1" customHeight="1"/>
    <row r="44813" ht="12.75" hidden="1" customHeight="1"/>
    <row r="44814" ht="12.75" hidden="1" customHeight="1"/>
    <row r="44815" ht="12.75" hidden="1" customHeight="1"/>
    <row r="44816" ht="12.75" hidden="1" customHeight="1"/>
    <row r="44817" ht="12.75" hidden="1" customHeight="1"/>
    <row r="44818" ht="12.75" hidden="1" customHeight="1"/>
    <row r="44819" ht="12.75" hidden="1" customHeight="1"/>
    <row r="44820" ht="12.75" hidden="1" customHeight="1"/>
    <row r="44821" ht="12.75" hidden="1" customHeight="1"/>
    <row r="44822" ht="12.75" hidden="1" customHeight="1"/>
    <row r="44823" ht="12.75" hidden="1" customHeight="1"/>
    <row r="44824" ht="12.75" hidden="1" customHeight="1"/>
    <row r="44825" ht="12.75" hidden="1" customHeight="1"/>
    <row r="44826" ht="12.75" hidden="1" customHeight="1"/>
    <row r="44827" ht="12.75" hidden="1" customHeight="1"/>
    <row r="44828" ht="12.75" hidden="1" customHeight="1"/>
    <row r="44829" ht="12.75" hidden="1" customHeight="1"/>
    <row r="44830" ht="12.75" hidden="1" customHeight="1"/>
    <row r="44831" ht="12.75" hidden="1" customHeight="1"/>
    <row r="44832" ht="12.75" hidden="1" customHeight="1"/>
    <row r="44833" ht="12.75" hidden="1" customHeight="1"/>
    <row r="44834" ht="12.75" hidden="1" customHeight="1"/>
    <row r="44835" ht="12.75" hidden="1" customHeight="1"/>
    <row r="44836" ht="12.75" hidden="1" customHeight="1"/>
    <row r="44837" ht="12.75" hidden="1" customHeight="1"/>
    <row r="44838" ht="12.75" hidden="1" customHeight="1"/>
    <row r="44839" ht="12.75" hidden="1" customHeight="1"/>
    <row r="44840" ht="12.75" hidden="1" customHeight="1"/>
    <row r="44841" ht="12.75" hidden="1" customHeight="1"/>
    <row r="44842" ht="12.75" hidden="1" customHeight="1"/>
    <row r="44843" ht="12.75" hidden="1" customHeight="1"/>
    <row r="44844" ht="12.75" hidden="1" customHeight="1"/>
    <row r="44845" ht="12.75" hidden="1" customHeight="1"/>
    <row r="44846" ht="12.75" hidden="1" customHeight="1"/>
    <row r="44847" ht="12.75" hidden="1" customHeight="1"/>
    <row r="44848" ht="12.75" hidden="1" customHeight="1"/>
    <row r="44849" ht="12.75" hidden="1" customHeight="1"/>
    <row r="44850" ht="12.75" hidden="1" customHeight="1"/>
    <row r="44851" ht="12.75" hidden="1" customHeight="1"/>
    <row r="44852" ht="12.75" hidden="1" customHeight="1"/>
    <row r="44853" ht="12.75" hidden="1" customHeight="1"/>
    <row r="44854" ht="12.75" hidden="1" customHeight="1"/>
    <row r="44855" ht="12.75" hidden="1" customHeight="1"/>
    <row r="44856" ht="12.75" hidden="1" customHeight="1"/>
    <row r="44857" ht="12.75" hidden="1" customHeight="1"/>
    <row r="44858" ht="12.75" hidden="1" customHeight="1"/>
    <row r="44859" ht="12.75" hidden="1" customHeight="1"/>
    <row r="44860" ht="12.75" hidden="1" customHeight="1"/>
    <row r="44861" ht="12.75" hidden="1" customHeight="1"/>
    <row r="44862" ht="12.75" hidden="1" customHeight="1"/>
    <row r="44863" ht="12.75" hidden="1" customHeight="1"/>
    <row r="44864" ht="12.75" hidden="1" customHeight="1"/>
    <row r="44865" ht="12.75" hidden="1" customHeight="1"/>
    <row r="44866" ht="12.75" hidden="1" customHeight="1"/>
    <row r="44867" ht="12.75" hidden="1" customHeight="1"/>
    <row r="44868" ht="12.75" hidden="1" customHeight="1"/>
    <row r="44869" ht="12.75" hidden="1" customHeight="1"/>
    <row r="44870" ht="12.75" hidden="1" customHeight="1"/>
    <row r="44871" ht="12.75" hidden="1" customHeight="1"/>
    <row r="44872" ht="12.75" hidden="1" customHeight="1"/>
    <row r="44873" ht="12.75" hidden="1" customHeight="1"/>
    <row r="44874" ht="12.75" hidden="1" customHeight="1"/>
    <row r="44875" ht="12.75" hidden="1" customHeight="1"/>
    <row r="44876" ht="12.75" hidden="1" customHeight="1"/>
    <row r="44877" ht="12.75" hidden="1" customHeight="1"/>
    <row r="44878" ht="12.75" hidden="1" customHeight="1"/>
    <row r="44879" ht="12.75" hidden="1" customHeight="1"/>
    <row r="44880" ht="12.75" hidden="1" customHeight="1"/>
    <row r="44881" ht="12.75" hidden="1" customHeight="1"/>
    <row r="44882" ht="12.75" hidden="1" customHeight="1"/>
    <row r="44883" ht="12.75" hidden="1" customHeight="1"/>
    <row r="44884" ht="12.75" hidden="1" customHeight="1"/>
    <row r="44885" ht="12.75" hidden="1" customHeight="1"/>
    <row r="44886" ht="12.75" hidden="1" customHeight="1"/>
    <row r="44887" ht="12.75" hidden="1" customHeight="1"/>
    <row r="44888" ht="12.75" hidden="1" customHeight="1"/>
    <row r="44889" ht="12.75" hidden="1" customHeight="1"/>
    <row r="44890" ht="12.75" hidden="1" customHeight="1"/>
    <row r="44891" ht="12.75" hidden="1" customHeight="1"/>
    <row r="44892" ht="12.75" hidden="1" customHeight="1"/>
    <row r="44893" ht="12.75" hidden="1" customHeight="1"/>
    <row r="44894" ht="12.75" hidden="1" customHeight="1"/>
    <row r="44895" ht="12.75" hidden="1" customHeight="1"/>
    <row r="44896" ht="12.75" hidden="1" customHeight="1"/>
    <row r="44897" ht="12.75" hidden="1" customHeight="1"/>
    <row r="44898" ht="12.75" hidden="1" customHeight="1"/>
    <row r="44899" ht="12.75" hidden="1" customHeight="1"/>
    <row r="44900" ht="12.75" hidden="1" customHeight="1"/>
    <row r="44901" ht="12.75" hidden="1" customHeight="1"/>
    <row r="44902" ht="12.75" hidden="1" customHeight="1"/>
    <row r="44903" ht="12.75" hidden="1" customHeight="1"/>
    <row r="44904" ht="12.75" hidden="1" customHeight="1"/>
    <row r="44905" ht="12.75" hidden="1" customHeight="1"/>
    <row r="44906" ht="12.75" hidden="1" customHeight="1"/>
    <row r="44907" ht="12.75" hidden="1" customHeight="1"/>
    <row r="44908" ht="12.75" hidden="1" customHeight="1"/>
    <row r="44909" ht="12.75" hidden="1" customHeight="1"/>
    <row r="44910" ht="12.75" hidden="1" customHeight="1"/>
    <row r="44911" ht="12.75" hidden="1" customHeight="1"/>
    <row r="44912" ht="12.75" hidden="1" customHeight="1"/>
    <row r="44913" ht="12.75" hidden="1" customHeight="1"/>
    <row r="44914" ht="12.75" hidden="1" customHeight="1"/>
    <row r="44915" ht="12.75" hidden="1" customHeight="1"/>
    <row r="44916" ht="12.75" hidden="1" customHeight="1"/>
    <row r="44917" ht="12.75" hidden="1" customHeight="1"/>
    <row r="44918" ht="12.75" hidden="1" customHeight="1"/>
    <row r="44919" ht="12.75" hidden="1" customHeight="1"/>
    <row r="44920" ht="12.75" hidden="1" customHeight="1"/>
    <row r="44921" ht="12.75" hidden="1" customHeight="1"/>
    <row r="44922" ht="12.75" hidden="1" customHeight="1"/>
    <row r="44923" ht="12.75" hidden="1" customHeight="1"/>
    <row r="44924" ht="12.75" hidden="1" customHeight="1"/>
    <row r="44925" ht="12.75" hidden="1" customHeight="1"/>
    <row r="44926" ht="12.75" hidden="1" customHeight="1"/>
    <row r="44927" ht="12.75" hidden="1" customHeight="1"/>
    <row r="44928" ht="12.75" hidden="1" customHeight="1"/>
    <row r="44929" ht="12.75" hidden="1" customHeight="1"/>
    <row r="44930" ht="12.75" hidden="1" customHeight="1"/>
    <row r="44931" ht="12.75" hidden="1" customHeight="1"/>
    <row r="44932" ht="12.75" hidden="1" customHeight="1"/>
    <row r="44933" ht="12.75" hidden="1" customHeight="1"/>
    <row r="44934" ht="12.75" hidden="1" customHeight="1"/>
    <row r="44935" ht="12.75" hidden="1" customHeight="1"/>
    <row r="44936" ht="12.75" hidden="1" customHeight="1"/>
    <row r="44937" ht="12.75" hidden="1" customHeight="1"/>
    <row r="44938" ht="12.75" hidden="1" customHeight="1"/>
    <row r="44939" ht="12.75" hidden="1" customHeight="1"/>
    <row r="44940" ht="12.75" hidden="1" customHeight="1"/>
    <row r="44941" ht="12.75" hidden="1" customHeight="1"/>
    <row r="44942" ht="12.75" hidden="1" customHeight="1"/>
    <row r="44943" ht="12.75" hidden="1" customHeight="1"/>
    <row r="44944" ht="12.75" hidden="1" customHeight="1"/>
    <row r="44945" ht="12.75" hidden="1" customHeight="1"/>
    <row r="44946" ht="12.75" hidden="1" customHeight="1"/>
    <row r="44947" ht="12.75" hidden="1" customHeight="1"/>
    <row r="44948" ht="12.75" hidden="1" customHeight="1"/>
    <row r="44949" ht="12.75" hidden="1" customHeight="1"/>
    <row r="44950" ht="12.75" hidden="1" customHeight="1"/>
    <row r="44951" ht="12.75" hidden="1" customHeight="1"/>
    <row r="44952" ht="12.75" hidden="1" customHeight="1"/>
    <row r="44953" ht="12.75" hidden="1" customHeight="1"/>
    <row r="44954" ht="12.75" hidden="1" customHeight="1"/>
    <row r="44955" ht="12.75" hidden="1" customHeight="1"/>
    <row r="44956" ht="12.75" hidden="1" customHeight="1"/>
    <row r="44957" ht="12.75" hidden="1" customHeight="1"/>
    <row r="44958" ht="12.75" hidden="1" customHeight="1"/>
    <row r="44959" ht="12.75" hidden="1" customHeight="1"/>
    <row r="44960" ht="12.75" hidden="1" customHeight="1"/>
    <row r="44961" ht="12.75" hidden="1" customHeight="1"/>
    <row r="44962" ht="12.75" hidden="1" customHeight="1"/>
    <row r="44963" ht="12.75" hidden="1" customHeight="1"/>
    <row r="44964" ht="12.75" hidden="1" customHeight="1"/>
    <row r="44965" ht="12.75" hidden="1" customHeight="1"/>
    <row r="44966" ht="12.75" hidden="1" customHeight="1"/>
    <row r="44967" ht="12.75" hidden="1" customHeight="1"/>
    <row r="44968" ht="12.75" hidden="1" customHeight="1"/>
    <row r="44969" ht="12.75" hidden="1" customHeight="1"/>
    <row r="44970" ht="12.75" hidden="1" customHeight="1"/>
    <row r="44971" ht="12.75" hidden="1" customHeight="1"/>
    <row r="44972" ht="12.75" hidden="1" customHeight="1"/>
    <row r="44973" ht="12.75" hidden="1" customHeight="1"/>
    <row r="44974" ht="12.75" hidden="1" customHeight="1"/>
    <row r="44975" ht="12.75" hidden="1" customHeight="1"/>
    <row r="44976" ht="12.75" hidden="1" customHeight="1"/>
    <row r="44977" ht="12.75" hidden="1" customHeight="1"/>
    <row r="44978" ht="12.75" hidden="1" customHeight="1"/>
    <row r="44979" ht="12.75" hidden="1" customHeight="1"/>
    <row r="44980" ht="12.75" hidden="1" customHeight="1"/>
    <row r="44981" ht="12.75" hidden="1" customHeight="1"/>
    <row r="44982" ht="12.75" hidden="1" customHeight="1"/>
    <row r="44983" ht="12.75" hidden="1" customHeight="1"/>
    <row r="44984" ht="12.75" hidden="1" customHeight="1"/>
    <row r="44985" ht="12.75" hidden="1" customHeight="1"/>
    <row r="44986" ht="12.75" hidden="1" customHeight="1"/>
    <row r="44987" ht="12.75" hidden="1" customHeight="1"/>
    <row r="44988" ht="12.75" hidden="1" customHeight="1"/>
    <row r="44989" ht="12.75" hidden="1" customHeight="1"/>
    <row r="44990" ht="12.75" hidden="1" customHeight="1"/>
    <row r="44991" ht="12.75" hidden="1" customHeight="1"/>
    <row r="44992" ht="12.75" hidden="1" customHeight="1"/>
    <row r="44993" ht="12.75" hidden="1" customHeight="1"/>
    <row r="44994" ht="12.75" hidden="1" customHeight="1"/>
    <row r="44995" ht="12.75" hidden="1" customHeight="1"/>
    <row r="44996" ht="12.75" hidden="1" customHeight="1"/>
    <row r="44997" ht="12.75" hidden="1" customHeight="1"/>
    <row r="44998" ht="12.75" hidden="1" customHeight="1"/>
    <row r="44999" ht="12.75" hidden="1" customHeight="1"/>
    <row r="45000" ht="12.75" hidden="1" customHeight="1"/>
    <row r="45001" ht="12.75" hidden="1" customHeight="1"/>
    <row r="45002" ht="12.75" hidden="1" customHeight="1"/>
    <row r="45003" ht="12.75" hidden="1" customHeight="1"/>
    <row r="45004" ht="12.75" hidden="1" customHeight="1"/>
    <row r="45005" ht="12.75" hidden="1" customHeight="1"/>
    <row r="45006" ht="12.75" hidden="1" customHeight="1"/>
    <row r="45007" ht="12.75" hidden="1" customHeight="1"/>
    <row r="45008" ht="12.75" hidden="1" customHeight="1"/>
    <row r="45009" ht="12.75" hidden="1" customHeight="1"/>
    <row r="45010" ht="12.75" hidden="1" customHeight="1"/>
    <row r="45011" ht="12.75" hidden="1" customHeight="1"/>
    <row r="45012" ht="12.75" hidden="1" customHeight="1"/>
    <row r="45013" ht="12.75" hidden="1" customHeight="1"/>
    <row r="45014" ht="12.75" hidden="1" customHeight="1"/>
    <row r="45015" ht="12.75" hidden="1" customHeight="1"/>
    <row r="45016" ht="12.75" hidden="1" customHeight="1"/>
    <row r="45017" ht="12.75" hidden="1" customHeight="1"/>
    <row r="45018" ht="12.75" hidden="1" customHeight="1"/>
    <row r="45019" ht="12.75" hidden="1" customHeight="1"/>
    <row r="45020" ht="12.75" hidden="1" customHeight="1"/>
    <row r="45021" ht="12.75" hidden="1" customHeight="1"/>
    <row r="45022" ht="12.75" hidden="1" customHeight="1"/>
    <row r="45023" ht="12.75" hidden="1" customHeight="1"/>
    <row r="45024" ht="12.75" hidden="1" customHeight="1"/>
    <row r="45025" ht="12.75" hidden="1" customHeight="1"/>
    <row r="45026" ht="12.75" hidden="1" customHeight="1"/>
    <row r="45027" ht="12.75" hidden="1" customHeight="1"/>
    <row r="45028" ht="12.75" hidden="1" customHeight="1"/>
    <row r="45029" ht="12.75" hidden="1" customHeight="1"/>
    <row r="45030" ht="12.75" hidden="1" customHeight="1"/>
    <row r="45031" ht="12.75" hidden="1" customHeight="1"/>
    <row r="45032" ht="12.75" hidden="1" customHeight="1"/>
    <row r="45033" ht="12.75" hidden="1" customHeight="1"/>
    <row r="45034" ht="12.75" hidden="1" customHeight="1"/>
    <row r="45035" ht="12.75" hidden="1" customHeight="1"/>
    <row r="45036" ht="12.75" hidden="1" customHeight="1"/>
    <row r="45037" ht="12.75" hidden="1" customHeight="1"/>
    <row r="45038" ht="12.75" hidden="1" customHeight="1"/>
    <row r="45039" ht="12.75" hidden="1" customHeight="1"/>
    <row r="45040" ht="12.75" hidden="1" customHeight="1"/>
    <row r="45041" ht="12.75" hidden="1" customHeight="1"/>
    <row r="45042" ht="12.75" hidden="1" customHeight="1"/>
    <row r="45043" ht="12.75" hidden="1" customHeight="1"/>
    <row r="45044" ht="12.75" hidden="1" customHeight="1"/>
    <row r="45045" ht="12.75" hidden="1" customHeight="1"/>
    <row r="45046" ht="12.75" hidden="1" customHeight="1"/>
    <row r="45047" ht="12.75" hidden="1" customHeight="1"/>
    <row r="45048" ht="12.75" hidden="1" customHeight="1"/>
    <row r="45049" ht="12.75" hidden="1" customHeight="1"/>
    <row r="45050" ht="12.75" hidden="1" customHeight="1"/>
    <row r="45051" ht="12.75" hidden="1" customHeight="1"/>
    <row r="45052" ht="12.75" hidden="1" customHeight="1"/>
    <row r="45053" ht="12.75" hidden="1" customHeight="1"/>
    <row r="45054" ht="12.75" hidden="1" customHeight="1"/>
    <row r="45055" ht="12.75" hidden="1" customHeight="1"/>
    <row r="45056" ht="12.75" hidden="1" customHeight="1"/>
    <row r="45057" ht="12.75" hidden="1" customHeight="1"/>
    <row r="45058" ht="12.75" hidden="1" customHeight="1"/>
    <row r="45059" ht="12.75" hidden="1" customHeight="1"/>
    <row r="45060" ht="12.75" hidden="1" customHeight="1"/>
    <row r="45061" ht="12.75" hidden="1" customHeight="1"/>
    <row r="45062" ht="12.75" hidden="1" customHeight="1"/>
    <row r="45063" ht="12.75" hidden="1" customHeight="1"/>
    <row r="45064" ht="12.75" hidden="1" customHeight="1"/>
    <row r="45065" ht="12.75" hidden="1" customHeight="1"/>
    <row r="45066" ht="12.75" hidden="1" customHeight="1"/>
    <row r="45067" ht="12.75" hidden="1" customHeight="1"/>
    <row r="45068" ht="12.75" hidden="1" customHeight="1"/>
    <row r="45069" ht="12.75" hidden="1" customHeight="1"/>
    <row r="45070" ht="12.75" hidden="1" customHeight="1"/>
    <row r="45071" ht="12.75" hidden="1" customHeight="1"/>
    <row r="45072" ht="12.75" hidden="1" customHeight="1"/>
    <row r="45073" ht="12.75" hidden="1" customHeight="1"/>
    <row r="45074" ht="12.75" hidden="1" customHeight="1"/>
    <row r="45075" ht="12.75" hidden="1" customHeight="1"/>
    <row r="45076" ht="12.75" hidden="1" customHeight="1"/>
    <row r="45077" ht="12.75" hidden="1" customHeight="1"/>
    <row r="45078" ht="12.75" hidden="1" customHeight="1"/>
    <row r="45079" ht="12.75" hidden="1" customHeight="1"/>
    <row r="45080" ht="12.75" hidden="1" customHeight="1"/>
    <row r="45081" ht="12.75" hidden="1" customHeight="1"/>
    <row r="45082" ht="12.75" hidden="1" customHeight="1"/>
    <row r="45083" ht="12.75" hidden="1" customHeight="1"/>
    <row r="45084" ht="12.75" hidden="1" customHeight="1"/>
    <row r="45085" ht="12.75" hidden="1" customHeight="1"/>
    <row r="45086" ht="12.75" hidden="1" customHeight="1"/>
    <row r="45087" ht="12.75" hidden="1" customHeight="1"/>
    <row r="45088" ht="12.75" hidden="1" customHeight="1"/>
    <row r="45089" ht="12.75" hidden="1" customHeight="1"/>
    <row r="45090" ht="12.75" hidden="1" customHeight="1"/>
    <row r="45091" ht="12.75" hidden="1" customHeight="1"/>
    <row r="45092" ht="12.75" hidden="1" customHeight="1"/>
    <row r="45093" ht="12.75" hidden="1" customHeight="1"/>
    <row r="45094" ht="12.75" hidden="1" customHeight="1"/>
    <row r="45095" ht="12.75" hidden="1" customHeight="1"/>
    <row r="45096" ht="12.75" hidden="1" customHeight="1"/>
    <row r="45097" ht="12.75" hidden="1" customHeight="1"/>
    <row r="45098" ht="12.75" hidden="1" customHeight="1"/>
    <row r="45099" ht="12.75" hidden="1" customHeight="1"/>
    <row r="45100" ht="12.75" hidden="1" customHeight="1"/>
    <row r="45101" ht="12.75" hidden="1" customHeight="1"/>
    <row r="45102" ht="12.75" hidden="1" customHeight="1"/>
    <row r="45103" ht="12.75" hidden="1" customHeight="1"/>
    <row r="45104" ht="12.75" hidden="1" customHeight="1"/>
    <row r="45105" ht="12.75" hidden="1" customHeight="1"/>
    <row r="45106" ht="12.75" hidden="1" customHeight="1"/>
    <row r="45107" ht="12.75" hidden="1" customHeight="1"/>
    <row r="45108" ht="12.75" hidden="1" customHeight="1"/>
    <row r="45109" ht="12.75" hidden="1" customHeight="1"/>
    <row r="45110" ht="12.75" hidden="1" customHeight="1"/>
    <row r="45111" ht="12.75" hidden="1" customHeight="1"/>
    <row r="45112" ht="12.75" hidden="1" customHeight="1"/>
    <row r="45113" ht="12.75" hidden="1" customHeight="1"/>
    <row r="45114" ht="12.75" hidden="1" customHeight="1"/>
    <row r="45115" ht="12.75" hidden="1" customHeight="1"/>
    <row r="45116" ht="12.75" hidden="1" customHeight="1"/>
    <row r="45117" ht="12.75" hidden="1" customHeight="1"/>
    <row r="45118" ht="12.75" hidden="1" customHeight="1"/>
    <row r="45119" ht="12.75" hidden="1" customHeight="1"/>
    <row r="45120" ht="12.75" hidden="1" customHeight="1"/>
    <row r="45121" ht="12.75" hidden="1" customHeight="1"/>
    <row r="45122" ht="12.75" hidden="1" customHeight="1"/>
    <row r="45123" ht="12.75" hidden="1" customHeight="1"/>
    <row r="45124" ht="12.75" hidden="1" customHeight="1"/>
    <row r="45125" ht="12.75" hidden="1" customHeight="1"/>
    <row r="45126" ht="12.75" hidden="1" customHeight="1"/>
    <row r="45127" ht="12.75" hidden="1" customHeight="1"/>
    <row r="45128" ht="12.75" hidden="1" customHeight="1"/>
    <row r="45129" ht="12.75" hidden="1" customHeight="1"/>
    <row r="45130" ht="12.75" hidden="1" customHeight="1"/>
    <row r="45131" ht="12.75" hidden="1" customHeight="1"/>
    <row r="45132" ht="12.75" hidden="1" customHeight="1"/>
    <row r="45133" ht="12.75" hidden="1" customHeight="1"/>
    <row r="45134" ht="12.75" hidden="1" customHeight="1"/>
    <row r="45135" ht="12.75" hidden="1" customHeight="1"/>
    <row r="45136" ht="12.75" hidden="1" customHeight="1"/>
    <row r="45137" ht="12.75" hidden="1" customHeight="1"/>
    <row r="45138" ht="12.75" hidden="1" customHeight="1"/>
    <row r="45139" ht="12.75" hidden="1" customHeight="1"/>
    <row r="45140" ht="12.75" hidden="1" customHeight="1"/>
    <row r="45141" ht="12.75" hidden="1" customHeight="1"/>
    <row r="45142" ht="12.75" hidden="1" customHeight="1"/>
    <row r="45143" ht="12.75" hidden="1" customHeight="1"/>
    <row r="45144" ht="12.75" hidden="1" customHeight="1"/>
    <row r="45145" ht="12.75" hidden="1" customHeight="1"/>
    <row r="45146" ht="12.75" hidden="1" customHeight="1"/>
    <row r="45147" ht="12.75" hidden="1" customHeight="1"/>
    <row r="45148" ht="12.75" hidden="1" customHeight="1"/>
    <row r="45149" ht="12.75" hidden="1" customHeight="1"/>
    <row r="45150" ht="12.75" hidden="1" customHeight="1"/>
    <row r="45151" ht="12.75" hidden="1" customHeight="1"/>
    <row r="45152" ht="12.75" hidden="1" customHeight="1"/>
    <row r="45153" ht="12.75" hidden="1" customHeight="1"/>
    <row r="45154" ht="12.75" hidden="1" customHeight="1"/>
    <row r="45155" ht="12.75" hidden="1" customHeight="1"/>
    <row r="45156" ht="12.75" hidden="1" customHeight="1"/>
    <row r="45157" ht="12.75" hidden="1" customHeight="1"/>
    <row r="45158" ht="12.75" hidden="1" customHeight="1"/>
    <row r="45159" ht="12.75" hidden="1" customHeight="1"/>
    <row r="45160" ht="12.75" hidden="1" customHeight="1"/>
    <row r="45161" ht="12.75" hidden="1" customHeight="1"/>
    <row r="45162" ht="12.75" hidden="1" customHeight="1"/>
    <row r="45163" ht="12.75" hidden="1" customHeight="1"/>
    <row r="45164" ht="12.75" hidden="1" customHeight="1"/>
    <row r="45165" ht="12.75" hidden="1" customHeight="1"/>
    <row r="45166" ht="12.75" hidden="1" customHeight="1"/>
    <row r="45167" ht="12.75" hidden="1" customHeight="1"/>
    <row r="45168" ht="12.75" hidden="1" customHeight="1"/>
    <row r="45169" ht="12.75" hidden="1" customHeight="1"/>
    <row r="45170" ht="12.75" hidden="1" customHeight="1"/>
    <row r="45171" ht="12.75" hidden="1" customHeight="1"/>
    <row r="45172" ht="12.75" hidden="1" customHeight="1"/>
    <row r="45173" ht="12.75" hidden="1" customHeight="1"/>
    <row r="45174" ht="12.75" hidden="1" customHeight="1"/>
    <row r="45175" ht="12.75" hidden="1" customHeight="1"/>
    <row r="45176" ht="12.75" hidden="1" customHeight="1"/>
    <row r="45177" ht="12.75" hidden="1" customHeight="1"/>
    <row r="45178" ht="12.75" hidden="1" customHeight="1"/>
    <row r="45179" ht="12.75" hidden="1" customHeight="1"/>
    <row r="45180" ht="12.75" hidden="1" customHeight="1"/>
    <row r="45181" ht="12.75" hidden="1" customHeight="1"/>
    <row r="45182" ht="12.75" hidden="1" customHeight="1"/>
    <row r="45183" ht="12.75" hidden="1" customHeight="1"/>
    <row r="45184" ht="12.75" hidden="1" customHeight="1"/>
    <row r="45185" ht="12.75" hidden="1" customHeight="1"/>
    <row r="45186" ht="12.75" hidden="1" customHeight="1"/>
    <row r="45187" ht="12.75" hidden="1" customHeight="1"/>
    <row r="45188" ht="12.75" hidden="1" customHeight="1"/>
    <row r="45189" ht="12.75" hidden="1" customHeight="1"/>
    <row r="45190" ht="12.75" hidden="1" customHeight="1"/>
    <row r="45191" ht="12.75" hidden="1" customHeight="1"/>
    <row r="45192" ht="12.75" hidden="1" customHeight="1"/>
    <row r="45193" ht="12.75" hidden="1" customHeight="1"/>
    <row r="45194" ht="12.75" hidden="1" customHeight="1"/>
    <row r="45195" ht="12.75" hidden="1" customHeight="1"/>
    <row r="45196" ht="12.75" hidden="1" customHeight="1"/>
    <row r="45197" ht="12.75" hidden="1" customHeight="1"/>
    <row r="45198" ht="12.75" hidden="1" customHeight="1"/>
    <row r="45199" ht="12.75" hidden="1" customHeight="1"/>
    <row r="45200" ht="12.75" hidden="1" customHeight="1"/>
    <row r="45201" ht="12.75" hidden="1" customHeight="1"/>
    <row r="45202" ht="12.75" hidden="1" customHeight="1"/>
    <row r="45203" ht="12.75" hidden="1" customHeight="1"/>
    <row r="45204" ht="12.75" hidden="1" customHeight="1"/>
    <row r="45205" ht="12.75" hidden="1" customHeight="1"/>
    <row r="45206" ht="12.75" hidden="1" customHeight="1"/>
    <row r="45207" ht="12.75" hidden="1" customHeight="1"/>
    <row r="45208" ht="12.75" hidden="1" customHeight="1"/>
    <row r="45209" ht="12.75" hidden="1" customHeight="1"/>
    <row r="45210" ht="12.75" hidden="1" customHeight="1"/>
    <row r="45211" ht="12.75" hidden="1" customHeight="1"/>
    <row r="45212" ht="12.75" hidden="1" customHeight="1"/>
    <row r="45213" ht="12.75" hidden="1" customHeight="1"/>
    <row r="45214" ht="12.75" hidden="1" customHeight="1"/>
    <row r="45215" ht="12.75" hidden="1" customHeight="1"/>
    <row r="45216" ht="12.75" hidden="1" customHeight="1"/>
    <row r="45217" ht="12.75" hidden="1" customHeight="1"/>
    <row r="45218" ht="12.75" hidden="1" customHeight="1"/>
    <row r="45219" ht="12.75" hidden="1" customHeight="1"/>
    <row r="45220" ht="12.75" hidden="1" customHeight="1"/>
    <row r="45221" ht="12.75" hidden="1" customHeight="1"/>
    <row r="45222" ht="12.75" hidden="1" customHeight="1"/>
    <row r="45223" ht="12.75" hidden="1" customHeight="1"/>
    <row r="45224" ht="12.75" hidden="1" customHeight="1"/>
    <row r="45225" ht="12.75" hidden="1" customHeight="1"/>
    <row r="45226" ht="12.75" hidden="1" customHeight="1"/>
    <row r="45227" ht="12.75" hidden="1" customHeight="1"/>
    <row r="45228" ht="12.75" hidden="1" customHeight="1"/>
    <row r="45229" ht="12.75" hidden="1" customHeight="1"/>
    <row r="45230" ht="12.75" hidden="1" customHeight="1"/>
    <row r="45231" ht="12.75" hidden="1" customHeight="1"/>
    <row r="45232" ht="12.75" hidden="1" customHeight="1"/>
    <row r="45233" ht="12.75" hidden="1" customHeight="1"/>
    <row r="45234" ht="12.75" hidden="1" customHeight="1"/>
    <row r="45235" ht="12.75" hidden="1" customHeight="1"/>
    <row r="45236" ht="12.75" hidden="1" customHeight="1"/>
    <row r="45237" ht="12.75" hidden="1" customHeight="1"/>
    <row r="45238" ht="12.75" hidden="1" customHeight="1"/>
    <row r="45239" ht="12.75" hidden="1" customHeight="1"/>
    <row r="45240" ht="12.75" hidden="1" customHeight="1"/>
    <row r="45241" ht="12.75" hidden="1" customHeight="1"/>
    <row r="45242" ht="12.75" hidden="1" customHeight="1"/>
    <row r="45243" ht="12.75" hidden="1" customHeight="1"/>
    <row r="45244" ht="12.75" hidden="1" customHeight="1"/>
    <row r="45245" ht="12.75" hidden="1" customHeight="1"/>
    <row r="45246" ht="12.75" hidden="1" customHeight="1"/>
    <row r="45247" ht="12.75" hidden="1" customHeight="1"/>
    <row r="45248" ht="12.75" hidden="1" customHeight="1"/>
    <row r="45249" ht="12.75" hidden="1" customHeight="1"/>
    <row r="45250" ht="12.75" hidden="1" customHeight="1"/>
    <row r="45251" ht="12.75" hidden="1" customHeight="1"/>
    <row r="45252" ht="12.75" hidden="1" customHeight="1"/>
    <row r="45253" ht="12.75" hidden="1" customHeight="1"/>
    <row r="45254" ht="12.75" hidden="1" customHeight="1"/>
    <row r="45255" ht="12.75" hidden="1" customHeight="1"/>
    <row r="45256" ht="12.75" hidden="1" customHeight="1"/>
    <row r="45257" ht="12.75" hidden="1" customHeight="1"/>
    <row r="45258" ht="12.75" hidden="1" customHeight="1"/>
    <row r="45259" ht="12.75" hidden="1" customHeight="1"/>
    <row r="45260" ht="12.75" hidden="1" customHeight="1"/>
    <row r="45261" ht="12.75" hidden="1" customHeight="1"/>
    <row r="45262" ht="12.75" hidden="1" customHeight="1"/>
    <row r="45263" ht="12.75" hidden="1" customHeight="1"/>
    <row r="45264" ht="12.75" hidden="1" customHeight="1"/>
    <row r="45265" ht="12.75" hidden="1" customHeight="1"/>
    <row r="45266" ht="12.75" hidden="1" customHeight="1"/>
    <row r="45267" ht="12.75" hidden="1" customHeight="1"/>
    <row r="45268" ht="12.75" hidden="1" customHeight="1"/>
    <row r="45269" ht="12.75" hidden="1" customHeight="1"/>
    <row r="45270" ht="12.75" hidden="1" customHeight="1"/>
    <row r="45271" ht="12.75" hidden="1" customHeight="1"/>
    <row r="45272" ht="12.75" hidden="1" customHeight="1"/>
    <row r="45273" ht="12.75" hidden="1" customHeight="1"/>
    <row r="45274" ht="12.75" hidden="1" customHeight="1"/>
    <row r="45275" ht="12.75" hidden="1" customHeight="1"/>
    <row r="45276" ht="12.75" hidden="1" customHeight="1"/>
    <row r="45277" ht="12.75" hidden="1" customHeight="1"/>
    <row r="45278" ht="12.75" hidden="1" customHeight="1"/>
    <row r="45279" ht="12.75" hidden="1" customHeight="1"/>
    <row r="45280" ht="12.75" hidden="1" customHeight="1"/>
    <row r="45281" ht="12.75" hidden="1" customHeight="1"/>
    <row r="45282" ht="12.75" hidden="1" customHeight="1"/>
    <row r="45283" ht="12.75" hidden="1" customHeight="1"/>
    <row r="45284" ht="12.75" hidden="1" customHeight="1"/>
    <row r="45285" ht="12.75" hidden="1" customHeight="1"/>
    <row r="45286" ht="12.75" hidden="1" customHeight="1"/>
    <row r="45287" ht="12.75" hidden="1" customHeight="1"/>
    <row r="45288" ht="12.75" hidden="1" customHeight="1"/>
    <row r="45289" ht="12.75" hidden="1" customHeight="1"/>
    <row r="45290" ht="12.75" hidden="1" customHeight="1"/>
    <row r="45291" ht="12.75" hidden="1" customHeight="1"/>
    <row r="45292" ht="12.75" hidden="1" customHeight="1"/>
    <row r="45293" ht="12.75" hidden="1" customHeight="1"/>
    <row r="45294" ht="12.75" hidden="1" customHeight="1"/>
    <row r="45295" ht="12.75" hidden="1" customHeight="1"/>
    <row r="45296" ht="12.75" hidden="1" customHeight="1"/>
    <row r="45297" ht="12.75" hidden="1" customHeight="1"/>
    <row r="45298" ht="12.75" hidden="1" customHeight="1"/>
    <row r="45299" ht="12.75" hidden="1" customHeight="1"/>
    <row r="45300" ht="12.75" hidden="1" customHeight="1"/>
    <row r="45301" ht="12.75" hidden="1" customHeight="1"/>
    <row r="45302" ht="12.75" hidden="1" customHeight="1"/>
    <row r="45303" ht="12.75" hidden="1" customHeight="1"/>
    <row r="45304" ht="12.75" hidden="1" customHeight="1"/>
    <row r="45305" ht="12.75" hidden="1" customHeight="1"/>
    <row r="45306" ht="12.75" hidden="1" customHeight="1"/>
    <row r="45307" ht="12.75" hidden="1" customHeight="1"/>
    <row r="45308" ht="12.75" hidden="1" customHeight="1"/>
    <row r="45309" ht="12.75" hidden="1" customHeight="1"/>
    <row r="45310" ht="12.75" hidden="1" customHeight="1"/>
    <row r="45311" ht="12.75" hidden="1" customHeight="1"/>
    <row r="45312" ht="12.75" hidden="1" customHeight="1"/>
    <row r="45313" ht="12.75" hidden="1" customHeight="1"/>
    <row r="45314" ht="12.75" hidden="1" customHeight="1"/>
    <row r="45315" ht="12.75" hidden="1" customHeight="1"/>
    <row r="45316" ht="12.75" hidden="1" customHeight="1"/>
    <row r="45317" ht="12.75" hidden="1" customHeight="1"/>
    <row r="45318" ht="12.75" hidden="1" customHeight="1"/>
    <row r="45319" ht="12.75" hidden="1" customHeight="1"/>
    <row r="45320" ht="12.75" hidden="1" customHeight="1"/>
    <row r="45321" ht="12.75" hidden="1" customHeight="1"/>
    <row r="45322" ht="12.75" hidden="1" customHeight="1"/>
    <row r="45323" ht="12.75" hidden="1" customHeight="1"/>
    <row r="45324" ht="12.75" hidden="1" customHeight="1"/>
    <row r="45325" ht="12.75" hidden="1" customHeight="1"/>
    <row r="45326" ht="12.75" hidden="1" customHeight="1"/>
    <row r="45327" ht="12.75" hidden="1" customHeight="1"/>
    <row r="45328" ht="12.75" hidden="1" customHeight="1"/>
    <row r="45329" ht="12.75" hidden="1" customHeight="1"/>
    <row r="45330" ht="12.75" hidden="1" customHeight="1"/>
    <row r="45331" ht="12.75" hidden="1" customHeight="1"/>
    <row r="45332" ht="12.75" hidden="1" customHeight="1"/>
    <row r="45333" ht="12.75" hidden="1" customHeight="1"/>
    <row r="45334" ht="12.75" hidden="1" customHeight="1"/>
    <row r="45335" ht="12.75" hidden="1" customHeight="1"/>
    <row r="45336" ht="12.75" hidden="1" customHeight="1"/>
    <row r="45337" ht="12.75" hidden="1" customHeight="1"/>
    <row r="45338" ht="12.75" hidden="1" customHeight="1"/>
    <row r="45339" ht="12.75" hidden="1" customHeight="1"/>
    <row r="45340" ht="12.75" hidden="1" customHeight="1"/>
    <row r="45341" ht="12.75" hidden="1" customHeight="1"/>
    <row r="45342" ht="12.75" hidden="1" customHeight="1"/>
    <row r="45343" ht="12.75" hidden="1" customHeight="1"/>
    <row r="45344" ht="12.75" hidden="1" customHeight="1"/>
    <row r="45345" ht="12.75" hidden="1" customHeight="1"/>
    <row r="45346" ht="12.75" hidden="1" customHeight="1"/>
    <row r="45347" ht="12.75" hidden="1" customHeight="1"/>
    <row r="45348" ht="12.75" hidden="1" customHeight="1"/>
    <row r="45349" ht="12.75" hidden="1" customHeight="1"/>
    <row r="45350" ht="12.75" hidden="1" customHeight="1"/>
    <row r="45351" ht="12.75" hidden="1" customHeight="1"/>
    <row r="45352" ht="12.75" hidden="1" customHeight="1"/>
    <row r="45353" ht="12.75" hidden="1" customHeight="1"/>
    <row r="45354" ht="12.75" hidden="1" customHeight="1"/>
    <row r="45355" ht="12.75" hidden="1" customHeight="1"/>
    <row r="45356" ht="12.75" hidden="1" customHeight="1"/>
    <row r="45357" ht="12.75" hidden="1" customHeight="1"/>
    <row r="45358" ht="12.75" hidden="1" customHeight="1"/>
    <row r="45359" ht="12.75" hidden="1" customHeight="1"/>
    <row r="45360" ht="12.75" hidden="1" customHeight="1"/>
    <row r="45361" ht="12.75" hidden="1" customHeight="1"/>
    <row r="45362" ht="12.75" hidden="1" customHeight="1"/>
    <row r="45363" ht="12.75" hidden="1" customHeight="1"/>
    <row r="45364" ht="12.75" hidden="1" customHeight="1"/>
    <row r="45365" ht="12.75" hidden="1" customHeight="1"/>
    <row r="45366" ht="12.75" hidden="1" customHeight="1"/>
    <row r="45367" ht="12.75" hidden="1" customHeight="1"/>
    <row r="45368" ht="12.75" hidden="1" customHeight="1"/>
    <row r="45369" ht="12.75" hidden="1" customHeight="1"/>
    <row r="45370" ht="12.75" hidden="1" customHeight="1"/>
    <row r="45371" ht="12.75" hidden="1" customHeight="1"/>
    <row r="45372" ht="12.75" hidden="1" customHeight="1"/>
    <row r="45373" ht="12.75" hidden="1" customHeight="1"/>
    <row r="45374" ht="12.75" hidden="1" customHeight="1"/>
    <row r="45375" ht="12.75" hidden="1" customHeight="1"/>
    <row r="45376" ht="12.75" hidden="1" customHeight="1"/>
    <row r="45377" ht="12.75" hidden="1" customHeight="1"/>
    <row r="45378" ht="12.75" hidden="1" customHeight="1"/>
    <row r="45379" ht="12.75" hidden="1" customHeight="1"/>
    <row r="45380" ht="12.75" hidden="1" customHeight="1"/>
    <row r="45381" ht="12.75" hidden="1" customHeight="1"/>
    <row r="45382" ht="12.75" hidden="1" customHeight="1"/>
    <row r="45383" ht="12.75" hidden="1" customHeight="1"/>
    <row r="45384" ht="12.75" hidden="1" customHeight="1"/>
    <row r="45385" ht="12.75" hidden="1" customHeight="1"/>
    <row r="45386" ht="12.75" hidden="1" customHeight="1"/>
    <row r="45387" ht="12.75" hidden="1" customHeight="1"/>
    <row r="45388" ht="12.75" hidden="1" customHeight="1"/>
    <row r="45389" ht="12.75" hidden="1" customHeight="1"/>
    <row r="45390" ht="12.75" hidden="1" customHeight="1"/>
    <row r="45391" ht="12.75" hidden="1" customHeight="1"/>
    <row r="45392" ht="12.75" hidden="1" customHeight="1"/>
    <row r="45393" ht="12.75" hidden="1" customHeight="1"/>
    <row r="45394" ht="12.75" hidden="1" customHeight="1"/>
    <row r="45395" ht="12.75" hidden="1" customHeight="1"/>
    <row r="45396" ht="12.75" hidden="1" customHeight="1"/>
    <row r="45397" ht="12.75" hidden="1" customHeight="1"/>
    <row r="45398" ht="12.75" hidden="1" customHeight="1"/>
    <row r="45399" ht="12.75" hidden="1" customHeight="1"/>
    <row r="45400" ht="12.75" hidden="1" customHeight="1"/>
    <row r="45401" ht="12.75" hidden="1" customHeight="1"/>
    <row r="45402" ht="12.75" hidden="1" customHeight="1"/>
    <row r="45403" ht="12.75" hidden="1" customHeight="1"/>
    <row r="45404" ht="12.75" hidden="1" customHeight="1"/>
    <row r="45405" ht="12.75" hidden="1" customHeight="1"/>
    <row r="45406" ht="12.75" hidden="1" customHeight="1"/>
    <row r="45407" ht="12.75" hidden="1" customHeight="1"/>
    <row r="45408" ht="12.75" hidden="1" customHeight="1"/>
    <row r="45409" ht="12.75" hidden="1" customHeight="1"/>
    <row r="45410" ht="12.75" hidden="1" customHeight="1"/>
    <row r="45411" ht="12.75" hidden="1" customHeight="1"/>
    <row r="45412" ht="12.75" hidden="1" customHeight="1"/>
    <row r="45413" ht="12.75" hidden="1" customHeight="1"/>
    <row r="45414" ht="12.75" hidden="1" customHeight="1"/>
    <row r="45415" ht="12.75" hidden="1" customHeight="1"/>
    <row r="45416" ht="12.75" hidden="1" customHeight="1"/>
    <row r="45417" ht="12.75" hidden="1" customHeight="1"/>
    <row r="45418" ht="12.75" hidden="1" customHeight="1"/>
    <row r="45419" ht="12.75" hidden="1" customHeight="1"/>
    <row r="45420" ht="12.75" hidden="1" customHeight="1"/>
    <row r="45421" ht="12.75" hidden="1" customHeight="1"/>
    <row r="45422" ht="12.75" hidden="1" customHeight="1"/>
    <row r="45423" ht="12.75" hidden="1" customHeight="1"/>
    <row r="45424" ht="12.75" hidden="1" customHeight="1"/>
    <row r="45425" ht="12.75" hidden="1" customHeight="1"/>
    <row r="45426" ht="12.75" hidden="1" customHeight="1"/>
    <row r="45427" ht="12.75" hidden="1" customHeight="1"/>
    <row r="45428" ht="12.75" hidden="1" customHeight="1"/>
    <row r="45429" ht="12.75" hidden="1" customHeight="1"/>
    <row r="45430" ht="12.75" hidden="1" customHeight="1"/>
    <row r="45431" ht="12.75" hidden="1" customHeight="1"/>
    <row r="45432" ht="12.75" hidden="1" customHeight="1"/>
    <row r="45433" ht="12.75" hidden="1" customHeight="1"/>
    <row r="45434" ht="12.75" hidden="1" customHeight="1"/>
    <row r="45435" ht="12.75" hidden="1" customHeight="1"/>
    <row r="45436" ht="12.75" hidden="1" customHeight="1"/>
    <row r="45437" ht="12.75" hidden="1" customHeight="1"/>
    <row r="45438" ht="12.75" hidden="1" customHeight="1"/>
    <row r="45439" ht="12.75" hidden="1" customHeight="1"/>
    <row r="45440" ht="12.75" hidden="1" customHeight="1"/>
    <row r="45441" ht="12.75" hidden="1" customHeight="1"/>
    <row r="45442" ht="12.75" hidden="1" customHeight="1"/>
    <row r="45443" ht="12.75" hidden="1" customHeight="1"/>
    <row r="45444" ht="12.75" hidden="1" customHeight="1"/>
    <row r="45445" ht="12.75" hidden="1" customHeight="1"/>
    <row r="45446" ht="12.75" hidden="1" customHeight="1"/>
    <row r="45447" ht="12.75" hidden="1" customHeight="1"/>
    <row r="45448" ht="12.75" hidden="1" customHeight="1"/>
    <row r="45449" ht="12.75" hidden="1" customHeight="1"/>
    <row r="45450" ht="12.75" hidden="1" customHeight="1"/>
    <row r="45451" ht="12.75" hidden="1" customHeight="1"/>
    <row r="45452" ht="12.75" hidden="1" customHeight="1"/>
    <row r="45453" ht="12.75" hidden="1" customHeight="1"/>
    <row r="45454" ht="12.75" hidden="1" customHeight="1"/>
    <row r="45455" ht="12.75" hidden="1" customHeight="1"/>
    <row r="45456" ht="12.75" hidden="1" customHeight="1"/>
    <row r="45457" ht="12.75" hidden="1" customHeight="1"/>
    <row r="45458" ht="12.75" hidden="1" customHeight="1"/>
    <row r="45459" ht="12.75" hidden="1" customHeight="1"/>
    <row r="45460" ht="12.75" hidden="1" customHeight="1"/>
    <row r="45461" ht="12.75" hidden="1" customHeight="1"/>
    <row r="45462" ht="12.75" hidden="1" customHeight="1"/>
    <row r="45463" ht="12.75" hidden="1" customHeight="1"/>
    <row r="45464" ht="12.75" hidden="1" customHeight="1"/>
    <row r="45465" ht="12.75" hidden="1" customHeight="1"/>
    <row r="45466" ht="12.75" hidden="1" customHeight="1"/>
    <row r="45467" ht="12.75" hidden="1" customHeight="1"/>
    <row r="45468" ht="12.75" hidden="1" customHeight="1"/>
    <row r="45469" ht="12.75" hidden="1" customHeight="1"/>
    <row r="45470" ht="12.75" hidden="1" customHeight="1"/>
    <row r="45471" ht="12.75" hidden="1" customHeight="1"/>
    <row r="45472" ht="12.75" hidden="1" customHeight="1"/>
    <row r="45473" ht="12.75" hidden="1" customHeight="1"/>
    <row r="45474" ht="12.75" hidden="1" customHeight="1"/>
    <row r="45475" ht="12.75" hidden="1" customHeight="1"/>
    <row r="45476" ht="12.75" hidden="1" customHeight="1"/>
    <row r="45477" ht="12.75" hidden="1" customHeight="1"/>
    <row r="45478" ht="12.75" hidden="1" customHeight="1"/>
    <row r="45479" ht="12.75" hidden="1" customHeight="1"/>
    <row r="45480" ht="12.75" hidden="1" customHeight="1"/>
    <row r="45481" ht="12.75" hidden="1" customHeight="1"/>
    <row r="45482" ht="12.75" hidden="1" customHeight="1"/>
    <row r="45483" ht="12.75" hidden="1" customHeight="1"/>
    <row r="45484" ht="12.75" hidden="1" customHeight="1"/>
    <row r="45485" ht="12.75" hidden="1" customHeight="1"/>
    <row r="45486" ht="12.75" hidden="1" customHeight="1"/>
    <row r="45487" ht="12.75" hidden="1" customHeight="1"/>
    <row r="45488" ht="12.75" hidden="1" customHeight="1"/>
    <row r="45489" ht="12.75" hidden="1" customHeight="1"/>
    <row r="45490" ht="12.75" hidden="1" customHeight="1"/>
    <row r="45491" ht="12.75" hidden="1" customHeight="1"/>
    <row r="45492" ht="12.75" hidden="1" customHeight="1"/>
    <row r="45493" ht="12.75" hidden="1" customHeight="1"/>
    <row r="45494" ht="12.75" hidden="1" customHeight="1"/>
    <row r="45495" ht="12.75" hidden="1" customHeight="1"/>
    <row r="45496" ht="12.75" hidden="1" customHeight="1"/>
    <row r="45497" ht="12.75" hidden="1" customHeight="1"/>
    <row r="45498" ht="12.75" hidden="1" customHeight="1"/>
    <row r="45499" ht="12.75" hidden="1" customHeight="1"/>
    <row r="45500" ht="12.75" hidden="1" customHeight="1"/>
    <row r="45501" ht="12.75" hidden="1" customHeight="1"/>
    <row r="45502" ht="12.75" hidden="1" customHeight="1"/>
    <row r="45503" ht="12.75" hidden="1" customHeight="1"/>
    <row r="45504" ht="12.75" hidden="1" customHeight="1"/>
    <row r="45505" ht="12.75" hidden="1" customHeight="1"/>
    <row r="45506" ht="12.75" hidden="1" customHeight="1"/>
    <row r="45507" ht="12.75" hidden="1" customHeight="1"/>
    <row r="45508" ht="12.75" hidden="1" customHeight="1"/>
    <row r="45509" ht="12.75" hidden="1" customHeight="1"/>
    <row r="45510" ht="12.75" hidden="1" customHeight="1"/>
    <row r="45511" ht="12.75" hidden="1" customHeight="1"/>
    <row r="45512" ht="12.75" hidden="1" customHeight="1"/>
    <row r="45513" ht="12.75" hidden="1" customHeight="1"/>
    <row r="45514" ht="12.75" hidden="1" customHeight="1"/>
    <row r="45515" ht="12.75" hidden="1" customHeight="1"/>
    <row r="45516" ht="12.75" hidden="1" customHeight="1"/>
    <row r="45517" ht="12.75" hidden="1" customHeight="1"/>
    <row r="45518" ht="12.75" hidden="1" customHeight="1"/>
    <row r="45519" ht="12.75" hidden="1" customHeight="1"/>
    <row r="45520" ht="12.75" hidden="1" customHeight="1"/>
    <row r="45521" ht="12.75" hidden="1" customHeight="1"/>
    <row r="45522" ht="12.75" hidden="1" customHeight="1"/>
    <row r="45523" ht="12.75" hidden="1" customHeight="1"/>
    <row r="45524" ht="12.75" hidden="1" customHeight="1"/>
    <row r="45525" ht="12.75" hidden="1" customHeight="1"/>
    <row r="45526" ht="12.75" hidden="1" customHeight="1"/>
    <row r="45527" ht="12.75" hidden="1" customHeight="1"/>
    <row r="45528" ht="12.75" hidden="1" customHeight="1"/>
    <row r="45529" ht="12.75" hidden="1" customHeight="1"/>
    <row r="45530" ht="12.75" hidden="1" customHeight="1"/>
    <row r="45531" ht="12.75" hidden="1" customHeight="1"/>
    <row r="45532" ht="12.75" hidden="1" customHeight="1"/>
    <row r="45533" ht="12.75" hidden="1" customHeight="1"/>
    <row r="45534" ht="12.75" hidden="1" customHeight="1"/>
    <row r="45535" ht="12.75" hidden="1" customHeight="1"/>
    <row r="45536" ht="12.75" hidden="1" customHeight="1"/>
    <row r="45537" ht="12.75" hidden="1" customHeight="1"/>
    <row r="45538" ht="12.75" hidden="1" customHeight="1"/>
    <row r="45539" ht="12.75" hidden="1" customHeight="1"/>
    <row r="45540" ht="12.75" hidden="1" customHeight="1"/>
    <row r="45541" ht="12.75" hidden="1" customHeight="1"/>
    <row r="45542" ht="12.75" hidden="1" customHeight="1"/>
    <row r="45543" ht="12.75" hidden="1" customHeight="1"/>
    <row r="45544" ht="12.75" hidden="1" customHeight="1"/>
    <row r="45545" ht="12.75" hidden="1" customHeight="1"/>
    <row r="45546" ht="12.75" hidden="1" customHeight="1"/>
    <row r="45547" ht="12.75" hidden="1" customHeight="1"/>
    <row r="45548" ht="12.75" hidden="1" customHeight="1"/>
    <row r="45549" ht="12.75" hidden="1" customHeight="1"/>
    <row r="45550" ht="12.75" hidden="1" customHeight="1"/>
    <row r="45551" ht="12.75" hidden="1" customHeight="1"/>
    <row r="45552" ht="12.75" hidden="1" customHeight="1"/>
    <row r="45553" ht="12.75" hidden="1" customHeight="1"/>
    <row r="45554" ht="12.75" hidden="1" customHeight="1"/>
    <row r="45555" ht="12.75" hidden="1" customHeight="1"/>
    <row r="45556" ht="12.75" hidden="1" customHeight="1"/>
    <row r="45557" ht="12.75" hidden="1" customHeight="1"/>
    <row r="45558" ht="12.75" hidden="1" customHeight="1"/>
    <row r="45559" ht="12.75" hidden="1" customHeight="1"/>
    <row r="45560" ht="12.75" hidden="1" customHeight="1"/>
    <row r="45561" ht="12.75" hidden="1" customHeight="1"/>
    <row r="45562" ht="12.75" hidden="1" customHeight="1"/>
    <row r="45563" ht="12.75" hidden="1" customHeight="1"/>
    <row r="45564" ht="12.75" hidden="1" customHeight="1"/>
    <row r="45565" ht="12.75" hidden="1" customHeight="1"/>
    <row r="45566" ht="12.75" hidden="1" customHeight="1"/>
    <row r="45567" ht="12.75" hidden="1" customHeight="1"/>
    <row r="45568" ht="12.75" hidden="1" customHeight="1"/>
    <row r="45569" ht="12.75" hidden="1" customHeight="1"/>
    <row r="45570" ht="12.75" hidden="1" customHeight="1"/>
    <row r="45571" ht="12.75" hidden="1" customHeight="1"/>
    <row r="45572" ht="12.75" hidden="1" customHeight="1"/>
    <row r="45573" ht="12.75" hidden="1" customHeight="1"/>
    <row r="45574" ht="12.75" hidden="1" customHeight="1"/>
    <row r="45575" ht="12.75" hidden="1" customHeight="1"/>
    <row r="45576" ht="12.75" hidden="1" customHeight="1"/>
    <row r="45577" ht="12.75" hidden="1" customHeight="1"/>
    <row r="45578" ht="12.75" hidden="1" customHeight="1"/>
    <row r="45579" ht="12.75" hidden="1" customHeight="1"/>
    <row r="45580" ht="12.75" hidden="1" customHeight="1"/>
    <row r="45581" ht="12.75" hidden="1" customHeight="1"/>
    <row r="45582" ht="12.75" hidden="1" customHeight="1"/>
    <row r="45583" ht="12.75" hidden="1" customHeight="1"/>
    <row r="45584" ht="12.75" hidden="1" customHeight="1"/>
    <row r="45585" ht="12.75" hidden="1" customHeight="1"/>
    <row r="45586" ht="12.75" hidden="1" customHeight="1"/>
    <row r="45587" ht="12.75" hidden="1" customHeight="1"/>
    <row r="45588" ht="12.75" hidden="1" customHeight="1"/>
    <row r="45589" ht="12.75" hidden="1" customHeight="1"/>
    <row r="45590" ht="12.75" hidden="1" customHeight="1"/>
    <row r="45591" ht="12.75" hidden="1" customHeight="1"/>
    <row r="45592" ht="12.75" hidden="1" customHeight="1"/>
    <row r="45593" ht="12.75" hidden="1" customHeight="1"/>
    <row r="45594" ht="12.75" hidden="1" customHeight="1"/>
    <row r="45595" ht="12.75" hidden="1" customHeight="1"/>
    <row r="45596" ht="12.75" hidden="1" customHeight="1"/>
    <row r="45597" ht="12.75" hidden="1" customHeight="1"/>
    <row r="45598" ht="12.75" hidden="1" customHeight="1"/>
    <row r="45599" ht="12.75" hidden="1" customHeight="1"/>
    <row r="45600" ht="12.75" hidden="1" customHeight="1"/>
    <row r="45601" ht="12.75" hidden="1" customHeight="1"/>
    <row r="45602" ht="12.75" hidden="1" customHeight="1"/>
    <row r="45603" ht="12.75" hidden="1" customHeight="1"/>
    <row r="45604" ht="12.75" hidden="1" customHeight="1"/>
    <row r="45605" ht="12.75" hidden="1" customHeight="1"/>
    <row r="45606" ht="12.75" hidden="1" customHeight="1"/>
    <row r="45607" ht="12.75" hidden="1" customHeight="1"/>
    <row r="45608" ht="12.75" hidden="1" customHeight="1"/>
    <row r="45609" ht="12.75" hidden="1" customHeight="1"/>
    <row r="45610" ht="12.75" hidden="1" customHeight="1"/>
    <row r="45611" ht="12.75" hidden="1" customHeight="1"/>
    <row r="45612" ht="12.75" hidden="1" customHeight="1"/>
    <row r="45613" ht="12.75" hidden="1" customHeight="1"/>
    <row r="45614" ht="12.75" hidden="1" customHeight="1"/>
    <row r="45615" ht="12.75" hidden="1" customHeight="1"/>
    <row r="45616" ht="12.75" hidden="1" customHeight="1"/>
    <row r="45617" ht="12.75" hidden="1" customHeight="1"/>
    <row r="45618" ht="12.75" hidden="1" customHeight="1"/>
    <row r="45619" ht="12.75" hidden="1" customHeight="1"/>
    <row r="45620" ht="12.75" hidden="1" customHeight="1"/>
    <row r="45621" ht="12.75" hidden="1" customHeight="1"/>
    <row r="45622" ht="12.75" hidden="1" customHeight="1"/>
    <row r="45623" ht="12.75" hidden="1" customHeight="1"/>
    <row r="45624" ht="12.75" hidden="1" customHeight="1"/>
    <row r="45625" ht="12.75" hidden="1" customHeight="1"/>
    <row r="45626" ht="12.75" hidden="1" customHeight="1"/>
    <row r="45627" ht="12.75" hidden="1" customHeight="1"/>
    <row r="45628" ht="12.75" hidden="1" customHeight="1"/>
    <row r="45629" ht="12.75" hidden="1" customHeight="1"/>
    <row r="45630" ht="12.75" hidden="1" customHeight="1"/>
    <row r="45631" ht="12.75" hidden="1" customHeight="1"/>
    <row r="45632" ht="12.75" hidden="1" customHeight="1"/>
    <row r="45633" ht="12.75" hidden="1" customHeight="1"/>
    <row r="45634" ht="12.75" hidden="1" customHeight="1"/>
    <row r="45635" ht="12.75" hidden="1" customHeight="1"/>
    <row r="45636" ht="12.75" hidden="1" customHeight="1"/>
    <row r="45637" ht="12.75" hidden="1" customHeight="1"/>
    <row r="45638" ht="12.75" hidden="1" customHeight="1"/>
    <row r="45639" ht="12.75" hidden="1" customHeight="1"/>
    <row r="45640" ht="12.75" hidden="1" customHeight="1"/>
    <row r="45641" ht="12.75" hidden="1" customHeight="1"/>
    <row r="45642" ht="12.75" hidden="1" customHeight="1"/>
    <row r="45643" ht="12.75" hidden="1" customHeight="1"/>
    <row r="45644" ht="12.75" hidden="1" customHeight="1"/>
    <row r="45645" ht="12.75" hidden="1" customHeight="1"/>
    <row r="45646" ht="12.75" hidden="1" customHeight="1"/>
    <row r="45647" ht="12.75" hidden="1" customHeight="1"/>
    <row r="45648" ht="12.75" hidden="1" customHeight="1"/>
    <row r="45649" ht="12.75" hidden="1" customHeight="1"/>
    <row r="45650" ht="12.75" hidden="1" customHeight="1"/>
    <row r="45651" ht="12.75" hidden="1" customHeight="1"/>
    <row r="45652" ht="12.75" hidden="1" customHeight="1"/>
    <row r="45653" ht="12.75" hidden="1" customHeight="1"/>
    <row r="45654" ht="12.75" hidden="1" customHeight="1"/>
    <row r="45655" ht="12.75" hidden="1" customHeight="1"/>
    <row r="45656" ht="12.75" hidden="1" customHeight="1"/>
    <row r="45657" ht="12.75" hidden="1" customHeight="1"/>
    <row r="45658" ht="12.75" hidden="1" customHeight="1"/>
    <row r="45659" ht="12.75" hidden="1" customHeight="1"/>
    <row r="45660" ht="12.75" hidden="1" customHeight="1"/>
    <row r="45661" ht="12.75" hidden="1" customHeight="1"/>
    <row r="45662" ht="12.75" hidden="1" customHeight="1"/>
    <row r="45663" ht="12.75" hidden="1" customHeight="1"/>
    <row r="45664" ht="12.75" hidden="1" customHeight="1"/>
    <row r="45665" ht="12.75" hidden="1" customHeight="1"/>
    <row r="45666" ht="12.75" hidden="1" customHeight="1"/>
    <row r="45667" ht="12.75" hidden="1" customHeight="1"/>
    <row r="45668" ht="12.75" hidden="1" customHeight="1"/>
    <row r="45669" ht="12.75" hidden="1" customHeight="1"/>
    <row r="45670" ht="12.75" hidden="1" customHeight="1"/>
    <row r="45671" ht="12.75" hidden="1" customHeight="1"/>
    <row r="45672" ht="12.75" hidden="1" customHeight="1"/>
    <row r="45673" ht="12.75" hidden="1" customHeight="1"/>
    <row r="45674" ht="12.75" hidden="1" customHeight="1"/>
    <row r="45675" ht="12.75" hidden="1" customHeight="1"/>
    <row r="45676" ht="12.75" hidden="1" customHeight="1"/>
    <row r="45677" ht="12.75" hidden="1" customHeight="1"/>
    <row r="45678" ht="12.75" hidden="1" customHeight="1"/>
    <row r="45679" ht="12.75" hidden="1" customHeight="1"/>
    <row r="45680" ht="12.75" hidden="1" customHeight="1"/>
    <row r="45681" ht="12.75" hidden="1" customHeight="1"/>
    <row r="45682" ht="12.75" hidden="1" customHeight="1"/>
    <row r="45683" ht="12.75" hidden="1" customHeight="1"/>
    <row r="45684" ht="12.75" hidden="1" customHeight="1"/>
    <row r="45685" ht="12.75" hidden="1" customHeight="1"/>
    <row r="45686" ht="12.75" hidden="1" customHeight="1"/>
    <row r="45687" ht="12.75" hidden="1" customHeight="1"/>
    <row r="45688" ht="12.75" hidden="1" customHeight="1"/>
    <row r="45689" ht="12.75" hidden="1" customHeight="1"/>
    <row r="45690" ht="12.75" hidden="1" customHeight="1"/>
    <row r="45691" ht="12.75" hidden="1" customHeight="1"/>
    <row r="45692" ht="12.75" hidden="1" customHeight="1"/>
    <row r="45693" ht="12.75" hidden="1" customHeight="1"/>
    <row r="45694" ht="12.75" hidden="1" customHeight="1"/>
    <row r="45695" ht="12.75" hidden="1" customHeight="1"/>
    <row r="45696" ht="12.75" hidden="1" customHeight="1"/>
    <row r="45697" ht="12.75" hidden="1" customHeight="1"/>
    <row r="45698" ht="12.75" hidden="1" customHeight="1"/>
    <row r="45699" ht="12.75" hidden="1" customHeight="1"/>
    <row r="45700" ht="12.75" hidden="1" customHeight="1"/>
    <row r="45701" ht="12.75" hidden="1" customHeight="1"/>
    <row r="45702" ht="12.75" hidden="1" customHeight="1"/>
    <row r="45703" ht="12.75" hidden="1" customHeight="1"/>
    <row r="45704" ht="12.75" hidden="1" customHeight="1"/>
    <row r="45705" ht="12.75" hidden="1" customHeight="1"/>
    <row r="45706" ht="12.75" hidden="1" customHeight="1"/>
    <row r="45707" ht="12.75" hidden="1" customHeight="1"/>
    <row r="45708" ht="12.75" hidden="1" customHeight="1"/>
    <row r="45709" ht="12.75" hidden="1" customHeight="1"/>
    <row r="45710" ht="12.75" hidden="1" customHeight="1"/>
    <row r="45711" ht="12.75" hidden="1" customHeight="1"/>
    <row r="45712" ht="12.75" hidden="1" customHeight="1"/>
    <row r="45713" ht="12.75" hidden="1" customHeight="1"/>
    <row r="45714" ht="12.75" hidden="1" customHeight="1"/>
    <row r="45715" ht="12.75" hidden="1" customHeight="1"/>
    <row r="45716" ht="12.75" hidden="1" customHeight="1"/>
    <row r="45717" ht="12.75" hidden="1" customHeight="1"/>
    <row r="45718" ht="12.75" hidden="1" customHeight="1"/>
    <row r="45719" ht="12.75" hidden="1" customHeight="1"/>
    <row r="45720" ht="12.75" hidden="1" customHeight="1"/>
    <row r="45721" ht="12.75" hidden="1" customHeight="1"/>
    <row r="45722" ht="12.75" hidden="1" customHeight="1"/>
    <row r="45723" ht="12.75" hidden="1" customHeight="1"/>
    <row r="45724" ht="12.75" hidden="1" customHeight="1"/>
    <row r="45725" ht="12.75" hidden="1" customHeight="1"/>
    <row r="45726" ht="12.75" hidden="1" customHeight="1"/>
    <row r="45727" ht="12.75" hidden="1" customHeight="1"/>
    <row r="45728" ht="12.75" hidden="1" customHeight="1"/>
    <row r="45729" ht="12.75" hidden="1" customHeight="1"/>
    <row r="45730" ht="12.75" hidden="1" customHeight="1"/>
    <row r="45731" ht="12.75" hidden="1" customHeight="1"/>
    <row r="45732" ht="12.75" hidden="1" customHeight="1"/>
    <row r="45733" ht="12.75" hidden="1" customHeight="1"/>
    <row r="45734" ht="12.75" hidden="1" customHeight="1"/>
    <row r="45735" ht="12.75" hidden="1" customHeight="1"/>
    <row r="45736" ht="12.75" hidden="1" customHeight="1"/>
    <row r="45737" ht="12.75" hidden="1" customHeight="1"/>
    <row r="45738" ht="12.75" hidden="1" customHeight="1"/>
    <row r="45739" ht="12.75" hidden="1" customHeight="1"/>
    <row r="45740" ht="12.75" hidden="1" customHeight="1"/>
    <row r="45741" ht="12.75" hidden="1" customHeight="1"/>
    <row r="45742" ht="12.75" hidden="1" customHeight="1"/>
    <row r="45743" ht="12.75" hidden="1" customHeight="1"/>
    <row r="45744" ht="12.75" hidden="1" customHeight="1"/>
    <row r="45745" ht="12.75" hidden="1" customHeight="1"/>
    <row r="45746" ht="12.75" hidden="1" customHeight="1"/>
    <row r="45747" ht="12.75" hidden="1" customHeight="1"/>
    <row r="45748" ht="12.75" hidden="1" customHeight="1"/>
    <row r="45749" ht="12.75" hidden="1" customHeight="1"/>
    <row r="45750" ht="12.75" hidden="1" customHeight="1"/>
    <row r="45751" ht="12.75" hidden="1" customHeight="1"/>
    <row r="45752" ht="12.75" hidden="1" customHeight="1"/>
    <row r="45753" ht="12.75" hidden="1" customHeight="1"/>
    <row r="45754" ht="12.75" hidden="1" customHeight="1"/>
    <row r="45755" ht="12.75" hidden="1" customHeight="1"/>
    <row r="45756" ht="12.75" hidden="1" customHeight="1"/>
    <row r="45757" ht="12.75" hidden="1" customHeight="1"/>
    <row r="45758" ht="12.75" hidden="1" customHeight="1"/>
    <row r="45759" ht="12.75" hidden="1" customHeight="1"/>
    <row r="45760" ht="12.75" hidden="1" customHeight="1"/>
    <row r="45761" ht="12.75" hidden="1" customHeight="1"/>
    <row r="45762" ht="12.75" hidden="1" customHeight="1"/>
    <row r="45763" ht="12.75" hidden="1" customHeight="1"/>
    <row r="45764" ht="12.75" hidden="1" customHeight="1"/>
    <row r="45765" ht="12.75" hidden="1" customHeight="1"/>
    <row r="45766" ht="12.75" hidden="1" customHeight="1"/>
    <row r="45767" ht="12.75" hidden="1" customHeight="1"/>
    <row r="45768" ht="12.75" hidden="1" customHeight="1"/>
    <row r="45769" ht="12.75" hidden="1" customHeight="1"/>
    <row r="45770" ht="12.75" hidden="1" customHeight="1"/>
    <row r="45771" ht="12.75" hidden="1" customHeight="1"/>
    <row r="45772" ht="12.75" hidden="1" customHeight="1"/>
    <row r="45773" ht="12.75" hidden="1" customHeight="1"/>
    <row r="45774" ht="12.75" hidden="1" customHeight="1"/>
    <row r="45775" ht="12.75" hidden="1" customHeight="1"/>
    <row r="45776" ht="12.75" hidden="1" customHeight="1"/>
    <row r="45777" ht="12.75" hidden="1" customHeight="1"/>
    <row r="45778" ht="12.75" hidden="1" customHeight="1"/>
    <row r="45779" ht="12.75" hidden="1" customHeight="1"/>
    <row r="45780" ht="12.75" hidden="1" customHeight="1"/>
    <row r="45781" ht="12.75" hidden="1" customHeight="1"/>
    <row r="45782" ht="12.75" hidden="1" customHeight="1"/>
    <row r="45783" ht="12.75" hidden="1" customHeight="1"/>
    <row r="45784" ht="12.75" hidden="1" customHeight="1"/>
    <row r="45785" ht="12.75" hidden="1" customHeight="1"/>
    <row r="45786" ht="12.75" hidden="1" customHeight="1"/>
    <row r="45787" ht="12.75" hidden="1" customHeight="1"/>
    <row r="45788" ht="12.75" hidden="1" customHeight="1"/>
    <row r="45789" ht="12.75" hidden="1" customHeight="1"/>
    <row r="45790" ht="12.75" hidden="1" customHeight="1"/>
    <row r="45791" ht="12.75" hidden="1" customHeight="1"/>
    <row r="45792" ht="12.75" hidden="1" customHeight="1"/>
    <row r="45793" ht="12.75" hidden="1" customHeight="1"/>
    <row r="45794" ht="12.75" hidden="1" customHeight="1"/>
    <row r="45795" ht="12.75" hidden="1" customHeight="1"/>
    <row r="45796" ht="12.75" hidden="1" customHeight="1"/>
    <row r="45797" ht="12.75" hidden="1" customHeight="1"/>
    <row r="45798" ht="12.75" hidden="1" customHeight="1"/>
    <row r="45799" ht="12.75" hidden="1" customHeight="1"/>
    <row r="45800" ht="12.75" hidden="1" customHeight="1"/>
    <row r="45801" ht="12.75" hidden="1" customHeight="1"/>
    <row r="45802" ht="12.75" hidden="1" customHeight="1"/>
    <row r="45803" ht="12.75" hidden="1" customHeight="1"/>
    <row r="45804" ht="12.75" hidden="1" customHeight="1"/>
    <row r="45805" ht="12.75" hidden="1" customHeight="1"/>
    <row r="45806" ht="12.75" hidden="1" customHeight="1"/>
    <row r="45807" ht="12.75" hidden="1" customHeight="1"/>
    <row r="45808" ht="12.75" hidden="1" customHeight="1"/>
    <row r="45809" ht="12.75" hidden="1" customHeight="1"/>
    <row r="45810" ht="12.75" hidden="1" customHeight="1"/>
    <row r="45811" ht="12.75" hidden="1" customHeight="1"/>
    <row r="45812" ht="12.75" hidden="1" customHeight="1"/>
    <row r="45813" ht="12.75" hidden="1" customHeight="1"/>
    <row r="45814" ht="12.75" hidden="1" customHeight="1"/>
    <row r="45815" ht="12.75" hidden="1" customHeight="1"/>
    <row r="45816" ht="12.75" hidden="1" customHeight="1"/>
    <row r="45817" ht="12.75" hidden="1" customHeight="1"/>
    <row r="45818" ht="12.75" hidden="1" customHeight="1"/>
    <row r="45819" ht="12.75" hidden="1" customHeight="1"/>
    <row r="45820" ht="12.75" hidden="1" customHeight="1"/>
    <row r="45821" ht="12.75" hidden="1" customHeight="1"/>
    <row r="45822" ht="12.75" hidden="1" customHeight="1"/>
    <row r="45823" ht="12.75" hidden="1" customHeight="1"/>
    <row r="45824" ht="12.75" hidden="1" customHeight="1"/>
    <row r="45825" ht="12.75" hidden="1" customHeight="1"/>
    <row r="45826" ht="12.75" hidden="1" customHeight="1"/>
    <row r="45827" ht="12.75" hidden="1" customHeight="1"/>
    <row r="45828" ht="12.75" hidden="1" customHeight="1"/>
    <row r="45829" ht="12.75" hidden="1" customHeight="1"/>
    <row r="45830" ht="12.75" hidden="1" customHeight="1"/>
    <row r="45831" ht="12.75" hidden="1" customHeight="1"/>
    <row r="45832" ht="12.75" hidden="1" customHeight="1"/>
    <row r="45833" ht="12.75" hidden="1" customHeight="1"/>
    <row r="45834" ht="12.75" hidden="1" customHeight="1"/>
    <row r="45835" ht="12.75" hidden="1" customHeight="1"/>
    <row r="45836" ht="12.75" hidden="1" customHeight="1"/>
    <row r="45837" ht="12.75" hidden="1" customHeight="1"/>
    <row r="45838" ht="12.75" hidden="1" customHeight="1"/>
    <row r="45839" ht="12.75" hidden="1" customHeight="1"/>
    <row r="45840" ht="12.75" hidden="1" customHeight="1"/>
    <row r="45841" ht="12.75" hidden="1" customHeight="1"/>
    <row r="45842" ht="12.75" hidden="1" customHeight="1"/>
    <row r="45843" ht="12.75" hidden="1" customHeight="1"/>
    <row r="45844" ht="12.75" hidden="1" customHeight="1"/>
    <row r="45845" ht="12.75" hidden="1" customHeight="1"/>
    <row r="45846" ht="12.75" hidden="1" customHeight="1"/>
    <row r="45847" ht="12.75" hidden="1" customHeight="1"/>
    <row r="45848" ht="12.75" hidden="1" customHeight="1"/>
    <row r="45849" ht="12.75" hidden="1" customHeight="1"/>
    <row r="45850" ht="12.75" hidden="1" customHeight="1"/>
    <row r="45851" ht="12.75" hidden="1" customHeight="1"/>
    <row r="45852" ht="12.75" hidden="1" customHeight="1"/>
    <row r="45853" ht="12.75" hidden="1" customHeight="1"/>
    <row r="45854" ht="12.75" hidden="1" customHeight="1"/>
    <row r="45855" ht="12.75" hidden="1" customHeight="1"/>
    <row r="45856" ht="12.75" hidden="1" customHeight="1"/>
    <row r="45857" ht="12.75" hidden="1" customHeight="1"/>
    <row r="45858" ht="12.75" hidden="1" customHeight="1"/>
    <row r="45859" ht="12.75" hidden="1" customHeight="1"/>
    <row r="45860" ht="12.75" hidden="1" customHeight="1"/>
    <row r="45861" ht="12.75" hidden="1" customHeight="1"/>
    <row r="45862" ht="12.75" hidden="1" customHeight="1"/>
    <row r="45863" ht="12.75" hidden="1" customHeight="1"/>
    <row r="45864" ht="12.75" hidden="1" customHeight="1"/>
    <row r="45865" ht="12.75" hidden="1" customHeight="1"/>
    <row r="45866" ht="12.75" hidden="1" customHeight="1"/>
    <row r="45867" ht="12.75" hidden="1" customHeight="1"/>
    <row r="45868" ht="12.75" hidden="1" customHeight="1"/>
    <row r="45869" ht="12.75" hidden="1" customHeight="1"/>
    <row r="45870" ht="12.75" hidden="1" customHeight="1"/>
    <row r="45871" ht="12.75" hidden="1" customHeight="1"/>
    <row r="45872" ht="12.75" hidden="1" customHeight="1"/>
    <row r="45873" ht="12.75" hidden="1" customHeight="1"/>
    <row r="45874" ht="12.75" hidden="1" customHeight="1"/>
    <row r="45875" ht="12.75" hidden="1" customHeight="1"/>
    <row r="45876" ht="12.75" hidden="1" customHeight="1"/>
    <row r="45877" ht="12.75" hidden="1" customHeight="1"/>
    <row r="45878" ht="12.75" hidden="1" customHeight="1"/>
    <row r="45879" ht="12.75" hidden="1" customHeight="1"/>
    <row r="45880" ht="12.75" hidden="1" customHeight="1"/>
    <row r="45881" ht="12.75" hidden="1" customHeight="1"/>
    <row r="45882" ht="12.75" hidden="1" customHeight="1"/>
    <row r="45883" ht="12.75" hidden="1" customHeight="1"/>
    <row r="45884" ht="12.75" hidden="1" customHeight="1"/>
    <row r="45885" ht="12.75" hidden="1" customHeight="1"/>
    <row r="45886" ht="12.75" hidden="1" customHeight="1"/>
    <row r="45887" ht="12.75" hidden="1" customHeight="1"/>
    <row r="45888" ht="12.75" hidden="1" customHeight="1"/>
    <row r="45889" ht="12.75" hidden="1" customHeight="1"/>
    <row r="45890" ht="12.75" hidden="1" customHeight="1"/>
    <row r="45891" ht="12.75" hidden="1" customHeight="1"/>
    <row r="45892" ht="12.75" hidden="1" customHeight="1"/>
    <row r="45893" ht="12.75" hidden="1" customHeight="1"/>
    <row r="45894" ht="12.75" hidden="1" customHeight="1"/>
    <row r="45895" ht="12.75" hidden="1" customHeight="1"/>
    <row r="45896" ht="12.75" hidden="1" customHeight="1"/>
    <row r="45897" ht="12.75" hidden="1" customHeight="1"/>
    <row r="45898" ht="12.75" hidden="1" customHeight="1"/>
    <row r="45899" ht="12.75" hidden="1" customHeight="1"/>
    <row r="45900" ht="12.75" hidden="1" customHeight="1"/>
    <row r="45901" ht="12.75" hidden="1" customHeight="1"/>
    <row r="45902" ht="12.75" hidden="1" customHeight="1"/>
    <row r="45903" ht="12.75" hidden="1" customHeight="1"/>
    <row r="45904" ht="12.75" hidden="1" customHeight="1"/>
    <row r="45905" ht="12.75" hidden="1" customHeight="1"/>
    <row r="45906" ht="12.75" hidden="1" customHeight="1"/>
    <row r="45907" ht="12.75" hidden="1" customHeight="1"/>
    <row r="45908" ht="12.75" hidden="1" customHeight="1"/>
    <row r="45909" ht="12.75" hidden="1" customHeight="1"/>
    <row r="45910" ht="12.75" hidden="1" customHeight="1"/>
    <row r="45911" ht="12.75" hidden="1" customHeight="1"/>
    <row r="45912" ht="12.75" hidden="1" customHeight="1"/>
    <row r="45913" ht="12.75" hidden="1" customHeight="1"/>
    <row r="45914" ht="12.75" hidden="1" customHeight="1"/>
    <row r="45915" ht="12.75" hidden="1" customHeight="1"/>
    <row r="45916" ht="12.75" hidden="1" customHeight="1"/>
    <row r="45917" ht="12.75" hidden="1" customHeight="1"/>
    <row r="45918" ht="12.75" hidden="1" customHeight="1"/>
    <row r="45919" ht="12.75" hidden="1" customHeight="1"/>
    <row r="45920" ht="12.75" hidden="1" customHeight="1"/>
    <row r="45921" ht="12.75" hidden="1" customHeight="1"/>
    <row r="45922" ht="12.75" hidden="1" customHeight="1"/>
    <row r="45923" ht="12.75" hidden="1" customHeight="1"/>
    <row r="45924" ht="12.75" hidden="1" customHeight="1"/>
    <row r="45925" ht="12.75" hidden="1" customHeight="1"/>
    <row r="45926" ht="12.75" hidden="1" customHeight="1"/>
    <row r="45927" ht="12.75" hidden="1" customHeight="1"/>
    <row r="45928" ht="12.75" hidden="1" customHeight="1"/>
    <row r="45929" ht="12.75" hidden="1" customHeight="1"/>
    <row r="45930" ht="12.75" hidden="1" customHeight="1"/>
    <row r="45931" ht="12.75" hidden="1" customHeight="1"/>
    <row r="45932" ht="12.75" hidden="1" customHeight="1"/>
    <row r="45933" ht="12.75" hidden="1" customHeight="1"/>
    <row r="45934" ht="12.75" hidden="1" customHeight="1"/>
    <row r="45935" ht="12.75" hidden="1" customHeight="1"/>
    <row r="45936" ht="12.75" hidden="1" customHeight="1"/>
    <row r="45937" ht="12.75" hidden="1" customHeight="1"/>
    <row r="45938" ht="12.75" hidden="1" customHeight="1"/>
    <row r="45939" ht="12.75" hidden="1" customHeight="1"/>
    <row r="45940" ht="12.75" hidden="1" customHeight="1"/>
    <row r="45941" ht="12.75" hidden="1" customHeight="1"/>
    <row r="45942" ht="12.75" hidden="1" customHeight="1"/>
    <row r="45943" ht="12.75" hidden="1" customHeight="1"/>
    <row r="45944" ht="12.75" hidden="1" customHeight="1"/>
    <row r="45945" ht="12.75" hidden="1" customHeight="1"/>
    <row r="45946" ht="12.75" hidden="1" customHeight="1"/>
    <row r="45947" ht="12.75" hidden="1" customHeight="1"/>
    <row r="45948" ht="12.75" hidden="1" customHeight="1"/>
    <row r="45949" ht="12.75" hidden="1" customHeight="1"/>
    <row r="45950" ht="12.75" hidden="1" customHeight="1"/>
    <row r="45951" ht="12.75" hidden="1" customHeight="1"/>
    <row r="45952" ht="12.75" hidden="1" customHeight="1"/>
    <row r="45953" ht="12.75" hidden="1" customHeight="1"/>
    <row r="45954" ht="12.75" hidden="1" customHeight="1"/>
    <row r="45955" ht="12.75" hidden="1" customHeight="1"/>
    <row r="45956" ht="12.75" hidden="1" customHeight="1"/>
    <row r="45957" ht="12.75" hidden="1" customHeight="1"/>
    <row r="45958" ht="12.75" hidden="1" customHeight="1"/>
    <row r="45959" ht="12.75" hidden="1" customHeight="1"/>
    <row r="45960" ht="12.75" hidden="1" customHeight="1"/>
    <row r="45961" ht="12.75" hidden="1" customHeight="1"/>
    <row r="45962" ht="12.75" hidden="1" customHeight="1"/>
    <row r="45963" ht="12.75" hidden="1" customHeight="1"/>
    <row r="45964" ht="12.75" hidden="1" customHeight="1"/>
    <row r="45965" ht="12.75" hidden="1" customHeight="1"/>
    <row r="45966" ht="12.75" hidden="1" customHeight="1"/>
    <row r="45967" ht="12.75" hidden="1" customHeight="1"/>
    <row r="45968" ht="12.75" hidden="1" customHeight="1"/>
    <row r="45969" ht="12.75" hidden="1" customHeight="1"/>
    <row r="45970" ht="12.75" hidden="1" customHeight="1"/>
    <row r="45971" ht="12.75" hidden="1" customHeight="1"/>
    <row r="45972" ht="12.75" hidden="1" customHeight="1"/>
    <row r="45973" ht="12.75" hidden="1" customHeight="1"/>
    <row r="45974" ht="12.75" hidden="1" customHeight="1"/>
    <row r="45975" ht="12.75" hidden="1" customHeight="1"/>
    <row r="45976" ht="12.75" hidden="1" customHeight="1"/>
    <row r="45977" ht="12.75" hidden="1" customHeight="1"/>
    <row r="45978" ht="12.75" hidden="1" customHeight="1"/>
    <row r="45979" ht="12.75" hidden="1" customHeight="1"/>
    <row r="45980" ht="12.75" hidden="1" customHeight="1"/>
    <row r="45981" ht="12.75" hidden="1" customHeight="1"/>
    <row r="45982" ht="12.75" hidden="1" customHeight="1"/>
    <row r="45983" ht="12.75" hidden="1" customHeight="1"/>
    <row r="45984" ht="12.75" hidden="1" customHeight="1"/>
    <row r="45985" ht="12.75" hidden="1" customHeight="1"/>
    <row r="45986" ht="12.75" hidden="1" customHeight="1"/>
    <row r="45987" ht="12.75" hidden="1" customHeight="1"/>
    <row r="45988" ht="12.75" hidden="1" customHeight="1"/>
    <row r="45989" ht="12.75" hidden="1" customHeight="1"/>
    <row r="45990" ht="12.75" hidden="1" customHeight="1"/>
    <row r="45991" ht="12.75" hidden="1" customHeight="1"/>
    <row r="45992" ht="12.75" hidden="1" customHeight="1"/>
    <row r="45993" ht="12.75" hidden="1" customHeight="1"/>
    <row r="45994" ht="12.75" hidden="1" customHeight="1"/>
    <row r="45995" ht="12.75" hidden="1" customHeight="1"/>
    <row r="45996" ht="12.75" hidden="1" customHeight="1"/>
    <row r="45997" ht="12.75" hidden="1" customHeight="1"/>
    <row r="45998" ht="12.75" hidden="1" customHeight="1"/>
    <row r="45999" ht="12.75" hidden="1" customHeight="1"/>
    <row r="46000" ht="12.75" hidden="1" customHeight="1"/>
    <row r="46001" ht="12.75" hidden="1" customHeight="1"/>
    <row r="46002" ht="12.75" hidden="1" customHeight="1"/>
    <row r="46003" ht="12.75" hidden="1" customHeight="1"/>
    <row r="46004" ht="12.75" hidden="1" customHeight="1"/>
    <row r="46005" ht="12.75" hidden="1" customHeight="1"/>
    <row r="46006" ht="12.75" hidden="1" customHeight="1"/>
    <row r="46007" ht="12.75" hidden="1" customHeight="1"/>
    <row r="46008" ht="12.75" hidden="1" customHeight="1"/>
    <row r="46009" ht="12.75" hidden="1" customHeight="1"/>
    <row r="46010" ht="12.75" hidden="1" customHeight="1"/>
    <row r="46011" ht="12.75" hidden="1" customHeight="1"/>
    <row r="46012" ht="12.75" hidden="1" customHeight="1"/>
    <row r="46013" ht="12.75" hidden="1" customHeight="1"/>
    <row r="46014" ht="12.75" hidden="1" customHeight="1"/>
    <row r="46015" ht="12.75" hidden="1" customHeight="1"/>
    <row r="46016" ht="12.75" hidden="1" customHeight="1"/>
    <row r="46017" ht="12.75" hidden="1" customHeight="1"/>
    <row r="46018" ht="12.75" hidden="1" customHeight="1"/>
    <row r="46019" ht="12.75" hidden="1" customHeight="1"/>
    <row r="46020" ht="12.75" hidden="1" customHeight="1"/>
    <row r="46021" ht="12.75" hidden="1" customHeight="1"/>
    <row r="46022" ht="12.75" hidden="1" customHeight="1"/>
    <row r="46023" ht="12.75" hidden="1" customHeight="1"/>
    <row r="46024" ht="12.75" hidden="1" customHeight="1"/>
    <row r="46025" ht="12.75" hidden="1" customHeight="1"/>
    <row r="46026" ht="12.75" hidden="1" customHeight="1"/>
    <row r="46027" ht="12.75" hidden="1" customHeight="1"/>
    <row r="46028" ht="12.75" hidden="1" customHeight="1"/>
    <row r="46029" ht="12.75" hidden="1" customHeight="1"/>
    <row r="46030" ht="12.75" hidden="1" customHeight="1"/>
    <row r="46031" ht="12.75" hidden="1" customHeight="1"/>
    <row r="46032" ht="12.75" hidden="1" customHeight="1"/>
    <row r="46033" ht="12.75" hidden="1" customHeight="1"/>
    <row r="46034" ht="12.75" hidden="1" customHeight="1"/>
    <row r="46035" ht="12.75" hidden="1" customHeight="1"/>
    <row r="46036" ht="12.75" hidden="1" customHeight="1"/>
    <row r="46037" ht="12.75" hidden="1" customHeight="1"/>
    <row r="46038" ht="12.75" hidden="1" customHeight="1"/>
    <row r="46039" ht="12.75" hidden="1" customHeight="1"/>
    <row r="46040" ht="12.75" hidden="1" customHeight="1"/>
    <row r="46041" ht="12.75" hidden="1" customHeight="1"/>
    <row r="46042" ht="12.75" hidden="1" customHeight="1"/>
    <row r="46043" ht="12.75" hidden="1" customHeight="1"/>
    <row r="46044" ht="12.75" hidden="1" customHeight="1"/>
    <row r="46045" ht="12.75" hidden="1" customHeight="1"/>
    <row r="46046" ht="12.75" hidden="1" customHeight="1"/>
    <row r="46047" ht="12.75" hidden="1" customHeight="1"/>
    <row r="46048" ht="12.75" hidden="1" customHeight="1"/>
    <row r="46049" ht="12.75" hidden="1" customHeight="1"/>
    <row r="46050" ht="12.75" hidden="1" customHeight="1"/>
    <row r="46051" ht="12.75" hidden="1" customHeight="1"/>
    <row r="46052" ht="12.75" hidden="1" customHeight="1"/>
    <row r="46053" ht="12.75" hidden="1" customHeight="1"/>
    <row r="46054" ht="12.75" hidden="1" customHeight="1"/>
    <row r="46055" ht="12.75" hidden="1" customHeight="1"/>
    <row r="46056" ht="12.75" hidden="1" customHeight="1"/>
    <row r="46057" ht="12.75" hidden="1" customHeight="1"/>
    <row r="46058" ht="12.75" hidden="1" customHeight="1"/>
    <row r="46059" ht="12.75" hidden="1" customHeight="1"/>
    <row r="46060" ht="12.75" hidden="1" customHeight="1"/>
    <row r="46061" ht="12.75" hidden="1" customHeight="1"/>
    <row r="46062" ht="12.75" hidden="1" customHeight="1"/>
    <row r="46063" ht="12.75" hidden="1" customHeight="1"/>
    <row r="46064" ht="12.75" hidden="1" customHeight="1"/>
    <row r="46065" ht="12.75" hidden="1" customHeight="1"/>
    <row r="46066" ht="12.75" hidden="1" customHeight="1"/>
    <row r="46067" ht="12.75" hidden="1" customHeight="1"/>
    <row r="46068" ht="12.75" hidden="1" customHeight="1"/>
    <row r="46069" ht="12.75" hidden="1" customHeight="1"/>
    <row r="46070" ht="12.75" hidden="1" customHeight="1"/>
    <row r="46071" ht="12.75" hidden="1" customHeight="1"/>
    <row r="46072" ht="12.75" hidden="1" customHeight="1"/>
    <row r="46073" ht="12.75" hidden="1" customHeight="1"/>
    <row r="46074" ht="12.75" hidden="1" customHeight="1"/>
    <row r="46075" ht="12.75" hidden="1" customHeight="1"/>
    <row r="46076" ht="12.75" hidden="1" customHeight="1"/>
    <row r="46077" ht="12.75" hidden="1" customHeight="1"/>
    <row r="46078" ht="12.75" hidden="1" customHeight="1"/>
    <row r="46079" ht="12.75" hidden="1" customHeight="1"/>
    <row r="46080" ht="12.75" hidden="1" customHeight="1"/>
    <row r="46081" ht="12.75" hidden="1" customHeight="1"/>
    <row r="46082" ht="12.75" hidden="1" customHeight="1"/>
    <row r="46083" ht="12.75" hidden="1" customHeight="1"/>
    <row r="46084" ht="12.75" hidden="1" customHeight="1"/>
    <row r="46085" ht="12.75" hidden="1" customHeight="1"/>
    <row r="46086" ht="12.75" hidden="1" customHeight="1"/>
    <row r="46087" ht="12.75" hidden="1" customHeight="1"/>
    <row r="46088" ht="12.75" hidden="1" customHeight="1"/>
    <row r="46089" ht="12.75" hidden="1" customHeight="1"/>
    <row r="46090" ht="12.75" hidden="1" customHeight="1"/>
    <row r="46091" ht="12.75" hidden="1" customHeight="1"/>
    <row r="46092" ht="12.75" hidden="1" customHeight="1"/>
    <row r="46093" ht="12.75" hidden="1" customHeight="1"/>
    <row r="46094" ht="12.75" hidden="1" customHeight="1"/>
    <row r="46095" ht="12.75" hidden="1" customHeight="1"/>
    <row r="46096" ht="12.75" hidden="1" customHeight="1"/>
    <row r="46097" ht="12.75" hidden="1" customHeight="1"/>
    <row r="46098" ht="12.75" hidden="1" customHeight="1"/>
    <row r="46099" ht="12.75" hidden="1" customHeight="1"/>
    <row r="46100" ht="12.75" hidden="1" customHeight="1"/>
    <row r="46101" ht="12.75" hidden="1" customHeight="1"/>
    <row r="46102" ht="12.75" hidden="1" customHeight="1"/>
    <row r="46103" ht="12.75" hidden="1" customHeight="1"/>
    <row r="46104" ht="12.75" hidden="1" customHeight="1"/>
    <row r="46105" ht="12.75" hidden="1" customHeight="1"/>
    <row r="46106" ht="12.75" hidden="1" customHeight="1"/>
    <row r="46107" ht="12.75" hidden="1" customHeight="1"/>
    <row r="46108" ht="12.75" hidden="1" customHeight="1"/>
    <row r="46109" ht="12.75" hidden="1" customHeight="1"/>
    <row r="46110" ht="12.75" hidden="1" customHeight="1"/>
    <row r="46111" ht="12.75" hidden="1" customHeight="1"/>
    <row r="46112" ht="12.75" hidden="1" customHeight="1"/>
    <row r="46113" ht="12.75" hidden="1" customHeight="1"/>
    <row r="46114" ht="12.75" hidden="1" customHeight="1"/>
    <row r="46115" ht="12.75" hidden="1" customHeight="1"/>
    <row r="46116" ht="12.75" hidden="1" customHeight="1"/>
    <row r="46117" ht="12.75" hidden="1" customHeight="1"/>
    <row r="46118" ht="12.75" hidden="1" customHeight="1"/>
    <row r="46119" ht="12.75" hidden="1" customHeight="1"/>
    <row r="46120" ht="12.75" hidden="1" customHeight="1"/>
    <row r="46121" ht="12.75" hidden="1" customHeight="1"/>
    <row r="46122" ht="12.75" hidden="1" customHeight="1"/>
    <row r="46123" ht="12.75" hidden="1" customHeight="1"/>
    <row r="46124" ht="12.75" hidden="1" customHeight="1"/>
    <row r="46125" ht="12.75" hidden="1" customHeight="1"/>
    <row r="46126" ht="12.75" hidden="1" customHeight="1"/>
    <row r="46127" ht="12.75" hidden="1" customHeight="1"/>
    <row r="46128" ht="12.75" hidden="1" customHeight="1"/>
    <row r="46129" ht="12.75" hidden="1" customHeight="1"/>
    <row r="46130" ht="12.75" hidden="1" customHeight="1"/>
    <row r="46131" ht="12.75" hidden="1" customHeight="1"/>
    <row r="46132" ht="12.75" hidden="1" customHeight="1"/>
    <row r="46133" ht="12.75" hidden="1" customHeight="1"/>
    <row r="46134" ht="12.75" hidden="1" customHeight="1"/>
    <row r="46135" ht="12.75" hidden="1" customHeight="1"/>
    <row r="46136" ht="12.75" hidden="1" customHeight="1"/>
    <row r="46137" ht="12.75" hidden="1" customHeight="1"/>
    <row r="46138" ht="12.75" hidden="1" customHeight="1"/>
    <row r="46139" ht="12.75" hidden="1" customHeight="1"/>
    <row r="46140" ht="12.75" hidden="1" customHeight="1"/>
    <row r="46141" ht="12.75" hidden="1" customHeight="1"/>
    <row r="46142" ht="12.75" hidden="1" customHeight="1"/>
    <row r="46143" ht="12.75" hidden="1" customHeight="1"/>
    <row r="46144" ht="12.75" hidden="1" customHeight="1"/>
    <row r="46145" ht="12.75" hidden="1" customHeight="1"/>
    <row r="46146" ht="12.75" hidden="1" customHeight="1"/>
    <row r="46147" ht="12.75" hidden="1" customHeight="1"/>
    <row r="46148" ht="12.75" hidden="1" customHeight="1"/>
    <row r="46149" ht="12.75" hidden="1" customHeight="1"/>
    <row r="46150" ht="12.75" hidden="1" customHeight="1"/>
    <row r="46151" ht="12.75" hidden="1" customHeight="1"/>
    <row r="46152" ht="12.75" hidden="1" customHeight="1"/>
    <row r="46153" ht="12.75" hidden="1" customHeight="1"/>
    <row r="46154" ht="12.75" hidden="1" customHeight="1"/>
    <row r="46155" ht="12.75" hidden="1" customHeight="1"/>
    <row r="46156" ht="12.75" hidden="1" customHeight="1"/>
    <row r="46157" ht="12.75" hidden="1" customHeight="1"/>
    <row r="46158" ht="12.75" hidden="1" customHeight="1"/>
    <row r="46159" ht="12.75" hidden="1" customHeight="1"/>
    <row r="46160" ht="12.75" hidden="1" customHeight="1"/>
    <row r="46161" ht="12.75" hidden="1" customHeight="1"/>
    <row r="46162" ht="12.75" hidden="1" customHeight="1"/>
    <row r="46163" ht="12.75" hidden="1" customHeight="1"/>
    <row r="46164" ht="12.75" hidden="1" customHeight="1"/>
    <row r="46165" ht="12.75" hidden="1" customHeight="1"/>
    <row r="46166" ht="12.75" hidden="1" customHeight="1"/>
    <row r="46167" ht="12.75" hidden="1" customHeight="1"/>
    <row r="46168" ht="12.75" hidden="1" customHeight="1"/>
    <row r="46169" ht="12.75" hidden="1" customHeight="1"/>
    <row r="46170" ht="12.75" hidden="1" customHeight="1"/>
    <row r="46171" ht="12.75" hidden="1" customHeight="1"/>
    <row r="46172" ht="12.75" hidden="1" customHeight="1"/>
    <row r="46173" ht="12.75" hidden="1" customHeight="1"/>
    <row r="46174" ht="12.75" hidden="1" customHeight="1"/>
    <row r="46175" ht="12.75" hidden="1" customHeight="1"/>
    <row r="46176" ht="12.75" hidden="1" customHeight="1"/>
    <row r="46177" ht="12.75" hidden="1" customHeight="1"/>
    <row r="46178" ht="12.75" hidden="1" customHeight="1"/>
    <row r="46179" ht="12.75" hidden="1" customHeight="1"/>
    <row r="46180" ht="12.75" hidden="1" customHeight="1"/>
    <row r="46181" ht="12.75" hidden="1" customHeight="1"/>
    <row r="46182" ht="12.75" hidden="1" customHeight="1"/>
    <row r="46183" ht="12.75" hidden="1" customHeight="1"/>
    <row r="46184" ht="12.75" hidden="1" customHeight="1"/>
    <row r="46185" ht="12.75" hidden="1" customHeight="1"/>
    <row r="46186" ht="12.75" hidden="1" customHeight="1"/>
    <row r="46187" ht="12.75" hidden="1" customHeight="1"/>
    <row r="46188" ht="12.75" hidden="1" customHeight="1"/>
    <row r="46189" ht="12.75" hidden="1" customHeight="1"/>
    <row r="46190" ht="12.75" hidden="1" customHeight="1"/>
    <row r="46191" ht="12.75" hidden="1" customHeight="1"/>
    <row r="46192" ht="12.75" hidden="1" customHeight="1"/>
    <row r="46193" ht="12.75" hidden="1" customHeight="1"/>
    <row r="46194" ht="12.75" hidden="1" customHeight="1"/>
    <row r="46195" ht="12.75" hidden="1" customHeight="1"/>
    <row r="46196" ht="12.75" hidden="1" customHeight="1"/>
    <row r="46197" ht="12.75" hidden="1" customHeight="1"/>
    <row r="46198" ht="12.75" hidden="1" customHeight="1"/>
    <row r="46199" ht="12.75" hidden="1" customHeight="1"/>
    <row r="46200" ht="12.75" hidden="1" customHeight="1"/>
    <row r="46201" ht="12.75" hidden="1" customHeight="1"/>
    <row r="46202" ht="12.75" hidden="1" customHeight="1"/>
    <row r="46203" ht="12.75" hidden="1" customHeight="1"/>
    <row r="46204" ht="12.75" hidden="1" customHeight="1"/>
    <row r="46205" ht="12.75" hidden="1" customHeight="1"/>
    <row r="46206" ht="12.75" hidden="1" customHeight="1"/>
    <row r="46207" ht="12.75" hidden="1" customHeight="1"/>
    <row r="46208" ht="12.75" hidden="1" customHeight="1"/>
    <row r="46209" ht="12.75" hidden="1" customHeight="1"/>
    <row r="46210" ht="12.75" hidden="1" customHeight="1"/>
    <row r="46211" ht="12.75" hidden="1" customHeight="1"/>
    <row r="46212" ht="12.75" hidden="1" customHeight="1"/>
    <row r="46213" ht="12.75" hidden="1" customHeight="1"/>
    <row r="46214" ht="12.75" hidden="1" customHeight="1"/>
    <row r="46215" ht="12.75" hidden="1" customHeight="1"/>
    <row r="46216" ht="12.75" hidden="1" customHeight="1"/>
    <row r="46217" ht="12.75" hidden="1" customHeight="1"/>
    <row r="46218" ht="12.75" hidden="1" customHeight="1"/>
    <row r="46219" ht="12.75" hidden="1" customHeight="1"/>
    <row r="46220" ht="12.75" hidden="1" customHeight="1"/>
    <row r="46221" ht="12.75" hidden="1" customHeight="1"/>
    <row r="46222" ht="12.75" hidden="1" customHeight="1"/>
    <row r="46223" ht="12.75" hidden="1" customHeight="1"/>
    <row r="46224" ht="12.75" hidden="1" customHeight="1"/>
    <row r="46225" ht="12.75" hidden="1" customHeight="1"/>
    <row r="46226" ht="12.75" hidden="1" customHeight="1"/>
    <row r="46227" ht="12.75" hidden="1" customHeight="1"/>
    <row r="46228" ht="12.75" hidden="1" customHeight="1"/>
    <row r="46229" ht="12.75" hidden="1" customHeight="1"/>
    <row r="46230" ht="12.75" hidden="1" customHeight="1"/>
    <row r="46231" ht="12.75" hidden="1" customHeight="1"/>
    <row r="46232" ht="12.75" hidden="1" customHeight="1"/>
    <row r="46233" ht="12.75" hidden="1" customHeight="1"/>
    <row r="46234" ht="12.75" hidden="1" customHeight="1"/>
    <row r="46235" ht="12.75" hidden="1" customHeight="1"/>
    <row r="46236" ht="12.75" hidden="1" customHeight="1"/>
    <row r="46237" ht="12.75" hidden="1" customHeight="1"/>
    <row r="46238" ht="12.75" hidden="1" customHeight="1"/>
    <row r="46239" ht="12.75" hidden="1" customHeight="1"/>
    <row r="46240" ht="12.75" hidden="1" customHeight="1"/>
    <row r="46241" ht="12.75" hidden="1" customHeight="1"/>
    <row r="46242" ht="12.75" hidden="1" customHeight="1"/>
    <row r="46243" ht="12.75" hidden="1" customHeight="1"/>
    <row r="46244" ht="12.75" hidden="1" customHeight="1"/>
    <row r="46245" ht="12.75" hidden="1" customHeight="1"/>
    <row r="46246" ht="12.75" hidden="1" customHeight="1"/>
    <row r="46247" ht="12.75" hidden="1" customHeight="1"/>
    <row r="46248" ht="12.75" hidden="1" customHeight="1"/>
    <row r="46249" ht="12.75" hidden="1" customHeight="1"/>
    <row r="46250" ht="12.75" hidden="1" customHeight="1"/>
    <row r="46251" ht="12.75" hidden="1" customHeight="1"/>
    <row r="46252" ht="12.75" hidden="1" customHeight="1"/>
    <row r="46253" ht="12.75" hidden="1" customHeight="1"/>
    <row r="46254" ht="12.75" hidden="1" customHeight="1"/>
    <row r="46255" ht="12.75" hidden="1" customHeight="1"/>
    <row r="46256" ht="12.75" hidden="1" customHeight="1"/>
    <row r="46257" ht="12.75" hidden="1" customHeight="1"/>
    <row r="46258" ht="12.75" hidden="1" customHeight="1"/>
    <row r="46259" ht="12.75" hidden="1" customHeight="1"/>
    <row r="46260" ht="12.75" hidden="1" customHeight="1"/>
    <row r="46261" ht="12.75" hidden="1" customHeight="1"/>
    <row r="46262" ht="12.75" hidden="1" customHeight="1"/>
    <row r="46263" ht="12.75" hidden="1" customHeight="1"/>
    <row r="46264" ht="12.75" hidden="1" customHeight="1"/>
    <row r="46265" ht="12.75" hidden="1" customHeight="1"/>
    <row r="46266" ht="12.75" hidden="1" customHeight="1"/>
    <row r="46267" ht="12.75" hidden="1" customHeight="1"/>
    <row r="46268" ht="12.75" hidden="1" customHeight="1"/>
    <row r="46269" ht="12.75" hidden="1" customHeight="1"/>
    <row r="46270" ht="12.75" hidden="1" customHeight="1"/>
    <row r="46271" ht="12.75" hidden="1" customHeight="1"/>
    <row r="46272" ht="12.75" hidden="1" customHeight="1"/>
    <row r="46273" ht="12.75" hidden="1" customHeight="1"/>
    <row r="46274" ht="12.75" hidden="1" customHeight="1"/>
    <row r="46275" ht="12.75" hidden="1" customHeight="1"/>
    <row r="46276" ht="12.75" hidden="1" customHeight="1"/>
    <row r="46277" ht="12.75" hidden="1" customHeight="1"/>
    <row r="46278" ht="12.75" hidden="1" customHeight="1"/>
    <row r="46279" ht="12.75" hidden="1" customHeight="1"/>
    <row r="46280" ht="12.75" hidden="1" customHeight="1"/>
    <row r="46281" ht="12.75" hidden="1" customHeight="1"/>
    <row r="46282" ht="12.75" hidden="1" customHeight="1"/>
    <row r="46283" ht="12.75" hidden="1" customHeight="1"/>
    <row r="46284" ht="12.75" hidden="1" customHeight="1"/>
    <row r="46285" ht="12.75" hidden="1" customHeight="1"/>
    <row r="46286" ht="12.75" hidden="1" customHeight="1"/>
    <row r="46287" ht="12.75" hidden="1" customHeight="1"/>
    <row r="46288" ht="12.75" hidden="1" customHeight="1"/>
    <row r="46289" ht="12.75" hidden="1" customHeight="1"/>
    <row r="46290" ht="12.75" hidden="1" customHeight="1"/>
    <row r="46291" ht="12.75" hidden="1" customHeight="1"/>
    <row r="46292" ht="12.75" hidden="1" customHeight="1"/>
    <row r="46293" ht="12.75" hidden="1" customHeight="1"/>
    <row r="46294" ht="12.75" hidden="1" customHeight="1"/>
    <row r="46295" ht="12.75" hidden="1" customHeight="1"/>
    <row r="46296" ht="12.75" hidden="1" customHeight="1"/>
    <row r="46297" ht="12.75" hidden="1" customHeight="1"/>
    <row r="46298" ht="12.75" hidden="1" customHeight="1"/>
    <row r="46299" ht="12.75" hidden="1" customHeight="1"/>
    <row r="46300" ht="12.75" hidden="1" customHeight="1"/>
    <row r="46301" ht="12.75" hidden="1" customHeight="1"/>
    <row r="46302" ht="12.75" hidden="1" customHeight="1"/>
    <row r="46303" ht="12.75" hidden="1" customHeight="1"/>
    <row r="46304" ht="12.75" hidden="1" customHeight="1"/>
    <row r="46305" ht="12.75" hidden="1" customHeight="1"/>
    <row r="46306" ht="12.75" hidden="1" customHeight="1"/>
    <row r="46307" ht="12.75" hidden="1" customHeight="1"/>
    <row r="46308" ht="12.75" hidden="1" customHeight="1"/>
    <row r="46309" ht="12.75" hidden="1" customHeight="1"/>
    <row r="46310" ht="12.75" hidden="1" customHeight="1"/>
    <row r="46311" ht="12.75" hidden="1" customHeight="1"/>
    <row r="46312" ht="12.75" hidden="1" customHeight="1"/>
    <row r="46313" ht="12.75" hidden="1" customHeight="1"/>
    <row r="46314" ht="12.75" hidden="1" customHeight="1"/>
    <row r="46315" ht="12.75" hidden="1" customHeight="1"/>
    <row r="46316" ht="12.75" hidden="1" customHeight="1"/>
    <row r="46317" ht="12.75" hidden="1" customHeight="1"/>
    <row r="46318" ht="12.75" hidden="1" customHeight="1"/>
    <row r="46319" ht="12.75" hidden="1" customHeight="1"/>
    <row r="46320" ht="12.75" hidden="1" customHeight="1"/>
    <row r="46321" ht="12.75" hidden="1" customHeight="1"/>
    <row r="46322" ht="12.75" hidden="1" customHeight="1"/>
    <row r="46323" ht="12.75" hidden="1" customHeight="1"/>
    <row r="46324" ht="12.75" hidden="1" customHeight="1"/>
    <row r="46325" ht="12.75" hidden="1" customHeight="1"/>
    <row r="46326" ht="12.75" hidden="1" customHeight="1"/>
    <row r="46327" ht="12.75" hidden="1" customHeight="1"/>
    <row r="46328" ht="12.75" hidden="1" customHeight="1"/>
    <row r="46329" ht="12.75" hidden="1" customHeight="1"/>
    <row r="46330" ht="12.75" hidden="1" customHeight="1"/>
    <row r="46331" ht="12.75" hidden="1" customHeight="1"/>
    <row r="46332" ht="12.75" hidden="1" customHeight="1"/>
    <row r="46333" ht="12.75" hidden="1" customHeight="1"/>
    <row r="46334" ht="12.75" hidden="1" customHeight="1"/>
    <row r="46335" ht="12.75" hidden="1" customHeight="1"/>
    <row r="46336" ht="12.75" hidden="1" customHeight="1"/>
    <row r="46337" ht="12.75" hidden="1" customHeight="1"/>
    <row r="46338" ht="12.75" hidden="1" customHeight="1"/>
    <row r="46339" ht="12.75" hidden="1" customHeight="1"/>
    <row r="46340" ht="12.75" hidden="1" customHeight="1"/>
    <row r="46341" ht="12.75" hidden="1" customHeight="1"/>
    <row r="46342" ht="12.75" hidden="1" customHeight="1"/>
    <row r="46343" ht="12.75" hidden="1" customHeight="1"/>
    <row r="46344" ht="12.75" hidden="1" customHeight="1"/>
    <row r="46345" ht="12.75" hidden="1" customHeight="1"/>
    <row r="46346" ht="12.75" hidden="1" customHeight="1"/>
    <row r="46347" ht="12.75" hidden="1" customHeight="1"/>
    <row r="46348" ht="12.75" hidden="1" customHeight="1"/>
    <row r="46349" ht="12.75" hidden="1" customHeight="1"/>
    <row r="46350" ht="12.75" hidden="1" customHeight="1"/>
    <row r="46351" ht="12.75" hidden="1" customHeight="1"/>
    <row r="46352" ht="12.75" hidden="1" customHeight="1"/>
    <row r="46353" ht="12.75" hidden="1" customHeight="1"/>
    <row r="46354" ht="12.75" hidden="1" customHeight="1"/>
    <row r="46355" ht="12.75" hidden="1" customHeight="1"/>
    <row r="46356" ht="12.75" hidden="1" customHeight="1"/>
    <row r="46357" ht="12.75" hidden="1" customHeight="1"/>
    <row r="46358" ht="12.75" hidden="1" customHeight="1"/>
    <row r="46359" ht="12.75" hidden="1" customHeight="1"/>
    <row r="46360" ht="12.75" hidden="1" customHeight="1"/>
    <row r="46361" ht="12.75" hidden="1" customHeight="1"/>
    <row r="46362" ht="12.75" hidden="1" customHeight="1"/>
    <row r="46363" ht="12.75" hidden="1" customHeight="1"/>
    <row r="46364" ht="12.75" hidden="1" customHeight="1"/>
    <row r="46365" ht="12.75" hidden="1" customHeight="1"/>
    <row r="46366" ht="12.75" hidden="1" customHeight="1"/>
    <row r="46367" ht="12.75" hidden="1" customHeight="1"/>
    <row r="46368" ht="12.75" hidden="1" customHeight="1"/>
    <row r="46369" ht="12.75" hidden="1" customHeight="1"/>
    <row r="46370" ht="12.75" hidden="1" customHeight="1"/>
    <row r="46371" ht="12.75" hidden="1" customHeight="1"/>
    <row r="46372" ht="12.75" hidden="1" customHeight="1"/>
    <row r="46373" ht="12.75" hidden="1" customHeight="1"/>
    <row r="46374" ht="12.75" hidden="1" customHeight="1"/>
    <row r="46375" ht="12.75" hidden="1" customHeight="1"/>
    <row r="46376" ht="12.75" hidden="1" customHeight="1"/>
    <row r="46377" ht="12.75" hidden="1" customHeight="1"/>
    <row r="46378" ht="12.75" hidden="1" customHeight="1"/>
    <row r="46379" ht="12.75" hidden="1" customHeight="1"/>
    <row r="46380" ht="12.75" hidden="1" customHeight="1"/>
    <row r="46381" ht="12.75" hidden="1" customHeight="1"/>
    <row r="46382" ht="12.75" hidden="1" customHeight="1"/>
    <row r="46383" ht="12.75" hidden="1" customHeight="1"/>
    <row r="46384" ht="12.75" hidden="1" customHeight="1"/>
    <row r="46385" ht="12.75" hidden="1" customHeight="1"/>
    <row r="46386" ht="12.75" hidden="1" customHeight="1"/>
    <row r="46387" ht="12.75" hidden="1" customHeight="1"/>
    <row r="46388" ht="12.75" hidden="1" customHeight="1"/>
    <row r="46389" ht="12.75" hidden="1" customHeight="1"/>
    <row r="46390" ht="12.75" hidden="1" customHeight="1"/>
    <row r="46391" ht="12.75" hidden="1" customHeight="1"/>
    <row r="46392" ht="12.75" hidden="1" customHeight="1"/>
    <row r="46393" ht="12.75" hidden="1" customHeight="1"/>
    <row r="46394" ht="12.75" hidden="1" customHeight="1"/>
    <row r="46395" ht="12.75" hidden="1" customHeight="1"/>
    <row r="46396" ht="12.75" hidden="1" customHeight="1"/>
    <row r="46397" ht="12.75" hidden="1" customHeight="1"/>
    <row r="46398" ht="12.75" hidden="1" customHeight="1"/>
    <row r="46399" ht="12.75" hidden="1" customHeight="1"/>
    <row r="46400" ht="12.75" hidden="1" customHeight="1"/>
    <row r="46401" ht="12.75" hidden="1" customHeight="1"/>
    <row r="46402" ht="12.75" hidden="1" customHeight="1"/>
    <row r="46403" ht="12.75" hidden="1" customHeight="1"/>
    <row r="46404" ht="12.75" hidden="1" customHeight="1"/>
    <row r="46405" ht="12.75" hidden="1" customHeight="1"/>
    <row r="46406" ht="12.75" hidden="1" customHeight="1"/>
    <row r="46407" ht="12.75" hidden="1" customHeight="1"/>
    <row r="46408" ht="12.75" hidden="1" customHeight="1"/>
    <row r="46409" ht="12.75" hidden="1" customHeight="1"/>
    <row r="46410" ht="12.75" hidden="1" customHeight="1"/>
    <row r="46411" ht="12.75" hidden="1" customHeight="1"/>
    <row r="46412" ht="12.75" hidden="1" customHeight="1"/>
    <row r="46413" ht="12.75" hidden="1" customHeight="1"/>
    <row r="46414" ht="12.75" hidden="1" customHeight="1"/>
    <row r="46415" ht="12.75" hidden="1" customHeight="1"/>
    <row r="46416" ht="12.75" hidden="1" customHeight="1"/>
    <row r="46417" ht="12.75" hidden="1" customHeight="1"/>
    <row r="46418" ht="12.75" hidden="1" customHeight="1"/>
    <row r="46419" ht="12.75" hidden="1" customHeight="1"/>
    <row r="46420" ht="12.75" hidden="1" customHeight="1"/>
    <row r="46421" ht="12.75" hidden="1" customHeight="1"/>
    <row r="46422" ht="12.75" hidden="1" customHeight="1"/>
    <row r="46423" ht="12.75" hidden="1" customHeight="1"/>
    <row r="46424" ht="12.75" hidden="1" customHeight="1"/>
    <row r="46425" ht="12.75" hidden="1" customHeight="1"/>
    <row r="46426" ht="12.75" hidden="1" customHeight="1"/>
    <row r="46427" ht="12.75" hidden="1" customHeight="1"/>
    <row r="46428" ht="12.75" hidden="1" customHeight="1"/>
    <row r="46429" ht="12.75" hidden="1" customHeight="1"/>
    <row r="46430" ht="12.75" hidden="1" customHeight="1"/>
    <row r="46431" ht="12.75" hidden="1" customHeight="1"/>
    <row r="46432" ht="12.75" hidden="1" customHeight="1"/>
    <row r="46433" ht="12.75" hidden="1" customHeight="1"/>
    <row r="46434" ht="12.75" hidden="1" customHeight="1"/>
    <row r="46435" ht="12.75" hidden="1" customHeight="1"/>
    <row r="46436" ht="12.75" hidden="1" customHeight="1"/>
    <row r="46437" ht="12.75" hidden="1" customHeight="1"/>
    <row r="46438" ht="12.75" hidden="1" customHeight="1"/>
    <row r="46439" ht="12.75" hidden="1" customHeight="1"/>
    <row r="46440" ht="12.75" hidden="1" customHeight="1"/>
    <row r="46441" ht="12.75" hidden="1" customHeight="1"/>
    <row r="46442" ht="12.75" hidden="1" customHeight="1"/>
    <row r="46443" ht="12.75" hidden="1" customHeight="1"/>
    <row r="46444" ht="12.75" hidden="1" customHeight="1"/>
    <row r="46445" ht="12.75" hidden="1" customHeight="1"/>
    <row r="46446" ht="12.75" hidden="1" customHeight="1"/>
    <row r="46447" ht="12.75" hidden="1" customHeight="1"/>
    <row r="46448" ht="12.75" hidden="1" customHeight="1"/>
    <row r="46449" ht="12.75" hidden="1" customHeight="1"/>
    <row r="46450" ht="12.75" hidden="1" customHeight="1"/>
    <row r="46451" ht="12.75" hidden="1" customHeight="1"/>
    <row r="46452" ht="12.75" hidden="1" customHeight="1"/>
    <row r="46453" ht="12.75" hidden="1" customHeight="1"/>
    <row r="46454" ht="12.75" hidden="1" customHeight="1"/>
    <row r="46455" ht="12.75" hidden="1" customHeight="1"/>
    <row r="46456" ht="12.75" hidden="1" customHeight="1"/>
    <row r="46457" ht="12.75" hidden="1" customHeight="1"/>
    <row r="46458" ht="12.75" hidden="1" customHeight="1"/>
    <row r="46459" ht="12.75" hidden="1" customHeight="1"/>
    <row r="46460" ht="12.75" hidden="1" customHeight="1"/>
    <row r="46461" ht="12.75" hidden="1" customHeight="1"/>
    <row r="46462" ht="12.75" hidden="1" customHeight="1"/>
    <row r="46463" ht="12.75" hidden="1" customHeight="1"/>
    <row r="46464" ht="12.75" hidden="1" customHeight="1"/>
    <row r="46465" ht="12.75" hidden="1" customHeight="1"/>
    <row r="46466" ht="12.75" hidden="1" customHeight="1"/>
    <row r="46467" ht="12.75" hidden="1" customHeight="1"/>
    <row r="46468" ht="12.75" hidden="1" customHeight="1"/>
    <row r="46469" ht="12.75" hidden="1" customHeight="1"/>
    <row r="46470" ht="12.75" hidden="1" customHeight="1"/>
    <row r="46471" ht="12.75" hidden="1" customHeight="1"/>
    <row r="46472" ht="12.75" hidden="1" customHeight="1"/>
    <row r="46473" ht="12.75" hidden="1" customHeight="1"/>
    <row r="46474" ht="12.75" hidden="1" customHeight="1"/>
    <row r="46475" ht="12.75" hidden="1" customHeight="1"/>
    <row r="46476" ht="12.75" hidden="1" customHeight="1"/>
    <row r="46477" ht="12.75" hidden="1" customHeight="1"/>
    <row r="46478" ht="12.75" hidden="1" customHeight="1"/>
    <row r="46479" ht="12.75" hidden="1" customHeight="1"/>
    <row r="46480" ht="12.75" hidden="1" customHeight="1"/>
    <row r="46481" ht="12.75" hidden="1" customHeight="1"/>
    <row r="46482" ht="12.75" hidden="1" customHeight="1"/>
    <row r="46483" ht="12.75" hidden="1" customHeight="1"/>
    <row r="46484" ht="12.75" hidden="1" customHeight="1"/>
    <row r="46485" ht="12.75" hidden="1" customHeight="1"/>
    <row r="46486" ht="12.75" hidden="1" customHeight="1"/>
    <row r="46487" ht="12.75" hidden="1" customHeight="1"/>
    <row r="46488" ht="12.75" hidden="1" customHeight="1"/>
    <row r="46489" ht="12.75" hidden="1" customHeight="1"/>
    <row r="46490" ht="12.75" hidden="1" customHeight="1"/>
    <row r="46491" ht="12.75" hidden="1" customHeight="1"/>
    <row r="46492" ht="12.75" hidden="1" customHeight="1"/>
    <row r="46493" ht="12.75" hidden="1" customHeight="1"/>
    <row r="46494" ht="12.75" hidden="1" customHeight="1"/>
    <row r="46495" ht="12.75" hidden="1" customHeight="1"/>
    <row r="46496" ht="12.75" hidden="1" customHeight="1"/>
    <row r="46497" ht="12.75" hidden="1" customHeight="1"/>
    <row r="46498" ht="12.75" hidden="1" customHeight="1"/>
    <row r="46499" ht="12.75" hidden="1" customHeight="1"/>
    <row r="46500" ht="12.75" hidden="1" customHeight="1"/>
    <row r="46501" ht="12.75" hidden="1" customHeight="1"/>
    <row r="46502" ht="12.75" hidden="1" customHeight="1"/>
    <row r="46503" ht="12.75" hidden="1" customHeight="1"/>
    <row r="46504" ht="12.75" hidden="1" customHeight="1"/>
    <row r="46505" ht="12.75" hidden="1" customHeight="1"/>
    <row r="46506" ht="12.75" hidden="1" customHeight="1"/>
    <row r="46507" ht="12.75" hidden="1" customHeight="1"/>
    <row r="46508" ht="12.75" hidden="1" customHeight="1"/>
    <row r="46509" ht="12.75" hidden="1" customHeight="1"/>
    <row r="46510" ht="12.75" hidden="1" customHeight="1"/>
    <row r="46511" ht="12.75" hidden="1" customHeight="1"/>
    <row r="46512" ht="12.75" hidden="1" customHeight="1"/>
    <row r="46513" ht="12.75" hidden="1" customHeight="1"/>
    <row r="46514" ht="12.75" hidden="1" customHeight="1"/>
    <row r="46515" ht="12.75" hidden="1" customHeight="1"/>
    <row r="46516" ht="12.75" hidden="1" customHeight="1"/>
    <row r="46517" ht="12.75" hidden="1" customHeight="1"/>
    <row r="46518" ht="12.75" hidden="1" customHeight="1"/>
    <row r="46519" ht="12.75" hidden="1" customHeight="1"/>
    <row r="46520" ht="12.75" hidden="1" customHeight="1"/>
    <row r="46521" ht="12.75" hidden="1" customHeight="1"/>
    <row r="46522" ht="12.75" hidden="1" customHeight="1"/>
    <row r="46523" ht="12.75" hidden="1" customHeight="1"/>
    <row r="46524" ht="12.75" hidden="1" customHeight="1"/>
    <row r="46525" ht="12.75" hidden="1" customHeight="1"/>
    <row r="46526" ht="12.75" hidden="1" customHeight="1"/>
    <row r="46527" ht="12.75" hidden="1" customHeight="1"/>
    <row r="46528" ht="12.75" hidden="1" customHeight="1"/>
    <row r="46529" ht="12.75" hidden="1" customHeight="1"/>
    <row r="46530" ht="12.75" hidden="1" customHeight="1"/>
    <row r="46531" ht="12.75" hidden="1" customHeight="1"/>
    <row r="46532" ht="12.75" hidden="1" customHeight="1"/>
    <row r="46533" ht="12.75" hidden="1" customHeight="1"/>
    <row r="46534" ht="12.75" hidden="1" customHeight="1"/>
    <row r="46535" ht="12.75" hidden="1" customHeight="1"/>
    <row r="46536" ht="12.75" hidden="1" customHeight="1"/>
    <row r="46537" ht="12.75" hidden="1" customHeight="1"/>
    <row r="46538" ht="12.75" hidden="1" customHeight="1"/>
    <row r="46539" ht="12.75" hidden="1" customHeight="1"/>
    <row r="46540" ht="12.75" hidden="1" customHeight="1"/>
    <row r="46541" ht="12.75" hidden="1" customHeight="1"/>
    <row r="46542" ht="12.75" hidden="1" customHeight="1"/>
    <row r="46543" ht="12.75" hidden="1" customHeight="1"/>
    <row r="46544" ht="12.75" hidden="1" customHeight="1"/>
    <row r="46545" ht="12.75" hidden="1" customHeight="1"/>
    <row r="46546" ht="12.75" hidden="1" customHeight="1"/>
    <row r="46547" ht="12.75" hidden="1" customHeight="1"/>
    <row r="46548" ht="12.75" hidden="1" customHeight="1"/>
    <row r="46549" ht="12.75" hidden="1" customHeight="1"/>
    <row r="46550" ht="12.75" hidden="1" customHeight="1"/>
    <row r="46551" ht="12.75" hidden="1" customHeight="1"/>
    <row r="46552" ht="12.75" hidden="1" customHeight="1"/>
    <row r="46553" ht="12.75" hidden="1" customHeight="1"/>
    <row r="46554" ht="12.75" hidden="1" customHeight="1"/>
    <row r="46555" ht="12.75" hidden="1" customHeight="1"/>
    <row r="46556" ht="12.75" hidden="1" customHeight="1"/>
    <row r="46557" ht="12.75" hidden="1" customHeight="1"/>
    <row r="46558" ht="12.75" hidden="1" customHeight="1"/>
    <row r="46559" ht="12.75" hidden="1" customHeight="1"/>
    <row r="46560" ht="12.75" hidden="1" customHeight="1"/>
    <row r="46561" ht="12.75" hidden="1" customHeight="1"/>
    <row r="46562" ht="12.75" hidden="1" customHeight="1"/>
    <row r="46563" ht="12.75" hidden="1" customHeight="1"/>
    <row r="46564" ht="12.75" hidden="1" customHeight="1"/>
    <row r="46565" ht="12.75" hidden="1" customHeight="1"/>
    <row r="46566" ht="12.75" hidden="1" customHeight="1"/>
    <row r="46567" ht="12.75" hidden="1" customHeight="1"/>
    <row r="46568" ht="12.75" hidden="1" customHeight="1"/>
    <row r="46569" ht="12.75" hidden="1" customHeight="1"/>
    <row r="46570" ht="12.75" hidden="1" customHeight="1"/>
    <row r="46571" ht="12.75" hidden="1" customHeight="1"/>
    <row r="46572" ht="12.75" hidden="1" customHeight="1"/>
    <row r="46573" ht="12.75" hidden="1" customHeight="1"/>
    <row r="46574" ht="12.75" hidden="1" customHeight="1"/>
    <row r="46575" ht="12.75" hidden="1" customHeight="1"/>
    <row r="46576" ht="12.75" hidden="1" customHeight="1"/>
    <row r="46577" ht="12.75" hidden="1" customHeight="1"/>
    <row r="46578" ht="12.75" hidden="1" customHeight="1"/>
    <row r="46579" ht="12.75" hidden="1" customHeight="1"/>
    <row r="46580" ht="12.75" hidden="1" customHeight="1"/>
    <row r="46581" ht="12.75" hidden="1" customHeight="1"/>
    <row r="46582" ht="12.75" hidden="1" customHeight="1"/>
    <row r="46583" ht="12.75" hidden="1" customHeight="1"/>
    <row r="46584" ht="12.75" hidden="1" customHeight="1"/>
    <row r="46585" ht="12.75" hidden="1" customHeight="1"/>
    <row r="46586" ht="12.75" hidden="1" customHeight="1"/>
    <row r="46587" ht="12.75" hidden="1" customHeight="1"/>
    <row r="46588" ht="12.75" hidden="1" customHeight="1"/>
    <row r="46589" ht="12.75" hidden="1" customHeight="1"/>
    <row r="46590" ht="12.75" hidden="1" customHeight="1"/>
    <row r="46591" ht="12.75" hidden="1" customHeight="1"/>
    <row r="46592" ht="12.75" hidden="1" customHeight="1"/>
    <row r="46593" ht="12.75" hidden="1" customHeight="1"/>
    <row r="46594" ht="12.75" hidden="1" customHeight="1"/>
    <row r="46595" ht="12.75" hidden="1" customHeight="1"/>
    <row r="46596" ht="12.75" hidden="1" customHeight="1"/>
    <row r="46597" ht="12.75" hidden="1" customHeight="1"/>
    <row r="46598" ht="12.75" hidden="1" customHeight="1"/>
    <row r="46599" ht="12.75" hidden="1" customHeight="1"/>
    <row r="46600" ht="12.75" hidden="1" customHeight="1"/>
    <row r="46601" ht="12.75" hidden="1" customHeight="1"/>
    <row r="46602" ht="12.75" hidden="1" customHeight="1"/>
    <row r="46603" ht="12.75" hidden="1" customHeight="1"/>
    <row r="46604" ht="12.75" hidden="1" customHeight="1"/>
    <row r="46605" ht="12.75" hidden="1" customHeight="1"/>
    <row r="46606" ht="12.75" hidden="1" customHeight="1"/>
    <row r="46607" ht="12.75" hidden="1" customHeight="1"/>
    <row r="46608" ht="12.75" hidden="1" customHeight="1"/>
    <row r="46609" ht="12.75" hidden="1" customHeight="1"/>
    <row r="46610" ht="12.75" hidden="1" customHeight="1"/>
    <row r="46611" ht="12.75" hidden="1" customHeight="1"/>
    <row r="46612" ht="12.75" hidden="1" customHeight="1"/>
    <row r="46613" ht="12.75" hidden="1" customHeight="1"/>
    <row r="46614" ht="12.75" hidden="1" customHeight="1"/>
    <row r="46615" ht="12.75" hidden="1" customHeight="1"/>
    <row r="46616" ht="12.75" hidden="1" customHeight="1"/>
    <row r="46617" ht="12.75" hidden="1" customHeight="1"/>
    <row r="46618" ht="12.75" hidden="1" customHeight="1"/>
    <row r="46619" ht="12.75" hidden="1" customHeight="1"/>
    <row r="46620" ht="12.75" hidden="1" customHeight="1"/>
    <row r="46621" ht="12.75" hidden="1" customHeight="1"/>
    <row r="46622" ht="12.75" hidden="1" customHeight="1"/>
    <row r="46623" ht="12.75" hidden="1" customHeight="1"/>
    <row r="46624" ht="12.75" hidden="1" customHeight="1"/>
    <row r="46625" ht="12.75" hidden="1" customHeight="1"/>
    <row r="46626" ht="12.75" hidden="1" customHeight="1"/>
    <row r="46627" ht="12.75" hidden="1" customHeight="1"/>
    <row r="46628" ht="12.75" hidden="1" customHeight="1"/>
    <row r="46629" ht="12.75" hidden="1" customHeight="1"/>
    <row r="46630" ht="12.75" hidden="1" customHeight="1"/>
    <row r="46631" ht="12.75" hidden="1" customHeight="1"/>
    <row r="46632" ht="12.75" hidden="1" customHeight="1"/>
    <row r="46633" ht="12.75" hidden="1" customHeight="1"/>
    <row r="46634" ht="12.75" hidden="1" customHeight="1"/>
    <row r="46635" ht="12.75" hidden="1" customHeight="1"/>
    <row r="46636" ht="12.75" hidden="1" customHeight="1"/>
    <row r="46637" ht="12.75" hidden="1" customHeight="1"/>
    <row r="46638" ht="12.75" hidden="1" customHeight="1"/>
    <row r="46639" ht="12.75" hidden="1" customHeight="1"/>
    <row r="46640" ht="12.75" hidden="1" customHeight="1"/>
    <row r="46641" ht="12.75" hidden="1" customHeight="1"/>
    <row r="46642" ht="12.75" hidden="1" customHeight="1"/>
    <row r="46643" ht="12.75" hidden="1" customHeight="1"/>
    <row r="46644" ht="12.75" hidden="1" customHeight="1"/>
    <row r="46645" ht="12.75" hidden="1" customHeight="1"/>
    <row r="46646" ht="12.75" hidden="1" customHeight="1"/>
    <row r="46647" ht="12.75" hidden="1" customHeight="1"/>
    <row r="46648" ht="12.75" hidden="1" customHeight="1"/>
    <row r="46649" ht="12.75" hidden="1" customHeight="1"/>
    <row r="46650" ht="12.75" hidden="1" customHeight="1"/>
    <row r="46651" ht="12.75" hidden="1" customHeight="1"/>
    <row r="46652" ht="12.75" hidden="1" customHeight="1"/>
    <row r="46653" ht="12.75" hidden="1" customHeight="1"/>
    <row r="46654" ht="12.75" hidden="1" customHeight="1"/>
    <row r="46655" ht="12.75" hidden="1" customHeight="1"/>
    <row r="46656" ht="12.75" hidden="1" customHeight="1"/>
    <row r="46657" ht="12.75" hidden="1" customHeight="1"/>
    <row r="46658" ht="12.75" hidden="1" customHeight="1"/>
    <row r="46659" ht="12.75" hidden="1" customHeight="1"/>
    <row r="46660" ht="12.75" hidden="1" customHeight="1"/>
    <row r="46661" ht="12.75" hidden="1" customHeight="1"/>
    <row r="46662" ht="12.75" hidden="1" customHeight="1"/>
    <row r="46663" ht="12.75" hidden="1" customHeight="1"/>
    <row r="46664" ht="12.75" hidden="1" customHeight="1"/>
    <row r="46665" ht="12.75" hidden="1" customHeight="1"/>
    <row r="46666" ht="12.75" hidden="1" customHeight="1"/>
    <row r="46667" ht="12.75" hidden="1" customHeight="1"/>
    <row r="46668" ht="12.75" hidden="1" customHeight="1"/>
    <row r="46669" ht="12.75" hidden="1" customHeight="1"/>
    <row r="46670" ht="12.75" hidden="1" customHeight="1"/>
    <row r="46671" ht="12.75" hidden="1" customHeight="1"/>
    <row r="46672" ht="12.75" hidden="1" customHeight="1"/>
    <row r="46673" ht="12.75" hidden="1" customHeight="1"/>
    <row r="46674" ht="12.75" hidden="1" customHeight="1"/>
    <row r="46675" ht="12.75" hidden="1" customHeight="1"/>
    <row r="46676" ht="12.75" hidden="1" customHeight="1"/>
    <row r="46677" ht="12.75" hidden="1" customHeight="1"/>
    <row r="46678" ht="12.75" hidden="1" customHeight="1"/>
    <row r="46679" ht="12.75" hidden="1" customHeight="1"/>
    <row r="46680" ht="12.75" hidden="1" customHeight="1"/>
    <row r="46681" ht="12.75" hidden="1" customHeight="1"/>
    <row r="46682" ht="12.75" hidden="1" customHeight="1"/>
    <row r="46683" ht="12.75" hidden="1" customHeight="1"/>
    <row r="46684" ht="12.75" hidden="1" customHeight="1"/>
    <row r="46685" ht="12.75" hidden="1" customHeight="1"/>
    <row r="46686" ht="12.75" hidden="1" customHeight="1"/>
    <row r="46687" ht="12.75" hidden="1" customHeight="1"/>
    <row r="46688" ht="12.75" hidden="1" customHeight="1"/>
    <row r="46689" ht="12.75" hidden="1" customHeight="1"/>
    <row r="46690" ht="12.75" hidden="1" customHeight="1"/>
    <row r="46691" ht="12.75" hidden="1" customHeight="1"/>
    <row r="46692" ht="12.75" hidden="1" customHeight="1"/>
    <row r="46693" ht="12.75" hidden="1" customHeight="1"/>
    <row r="46694" ht="12.75" hidden="1" customHeight="1"/>
    <row r="46695" ht="12.75" hidden="1" customHeight="1"/>
    <row r="46696" ht="12.75" hidden="1" customHeight="1"/>
    <row r="46697" ht="12.75" hidden="1" customHeight="1"/>
    <row r="46698" ht="12.75" hidden="1" customHeight="1"/>
    <row r="46699" ht="12.75" hidden="1" customHeight="1"/>
    <row r="46700" ht="12.75" hidden="1" customHeight="1"/>
    <row r="46701" ht="12.75" hidden="1" customHeight="1"/>
    <row r="46702" ht="12.75" hidden="1" customHeight="1"/>
    <row r="46703" ht="12.75" hidden="1" customHeight="1"/>
    <row r="46704" ht="12.75" hidden="1" customHeight="1"/>
    <row r="46705" ht="12.75" hidden="1" customHeight="1"/>
    <row r="46706" ht="12.75" hidden="1" customHeight="1"/>
    <row r="46707" ht="12.75" hidden="1" customHeight="1"/>
    <row r="46708" ht="12.75" hidden="1" customHeight="1"/>
    <row r="46709" ht="12.75" hidden="1" customHeight="1"/>
    <row r="46710" ht="12.75" hidden="1" customHeight="1"/>
    <row r="46711" ht="12.75" hidden="1" customHeight="1"/>
    <row r="46712" ht="12.75" hidden="1" customHeight="1"/>
    <row r="46713" ht="12.75" hidden="1" customHeight="1"/>
    <row r="46714" ht="12.75" hidden="1" customHeight="1"/>
    <row r="46715" ht="12.75" hidden="1" customHeight="1"/>
    <row r="46716" ht="12.75" hidden="1" customHeight="1"/>
    <row r="46717" ht="12.75" hidden="1" customHeight="1"/>
    <row r="46718" ht="12.75" hidden="1" customHeight="1"/>
    <row r="46719" ht="12.75" hidden="1" customHeight="1"/>
    <row r="46720" ht="12.75" hidden="1" customHeight="1"/>
    <row r="46721" ht="12.75" hidden="1" customHeight="1"/>
    <row r="46722" ht="12.75" hidden="1" customHeight="1"/>
    <row r="46723" ht="12.75" hidden="1" customHeight="1"/>
    <row r="46724" ht="12.75" hidden="1" customHeight="1"/>
    <row r="46725" ht="12.75" hidden="1" customHeight="1"/>
    <row r="46726" ht="12.75" hidden="1" customHeight="1"/>
    <row r="46727" ht="12.75" hidden="1" customHeight="1"/>
    <row r="46728" ht="12.75" hidden="1" customHeight="1"/>
    <row r="46729" ht="12.75" hidden="1" customHeight="1"/>
    <row r="46730" ht="12.75" hidden="1" customHeight="1"/>
    <row r="46731" ht="12.75" hidden="1" customHeight="1"/>
    <row r="46732" ht="12.75" hidden="1" customHeight="1"/>
    <row r="46733" ht="12.75" hidden="1" customHeight="1"/>
    <row r="46734" ht="12.75" hidden="1" customHeight="1"/>
    <row r="46735" ht="12.75" hidden="1" customHeight="1"/>
    <row r="46736" ht="12.75" hidden="1" customHeight="1"/>
    <row r="46737" ht="12.75" hidden="1" customHeight="1"/>
    <row r="46738" ht="12.75" hidden="1" customHeight="1"/>
    <row r="46739" ht="12.75" hidden="1" customHeight="1"/>
    <row r="46740" ht="12.75" hidden="1" customHeight="1"/>
    <row r="46741" ht="12.75" hidden="1" customHeight="1"/>
    <row r="46742" ht="12.75" hidden="1" customHeight="1"/>
    <row r="46743" ht="12.75" hidden="1" customHeight="1"/>
    <row r="46744" ht="12.75" hidden="1" customHeight="1"/>
    <row r="46745" ht="12.75" hidden="1" customHeight="1"/>
    <row r="46746" ht="12.75" hidden="1" customHeight="1"/>
    <row r="46747" ht="12.75" hidden="1" customHeight="1"/>
    <row r="46748" ht="12.75" hidden="1" customHeight="1"/>
    <row r="46749" ht="12.75" hidden="1" customHeight="1"/>
    <row r="46750" ht="12.75" hidden="1" customHeight="1"/>
    <row r="46751" ht="12.75" hidden="1" customHeight="1"/>
    <row r="46752" ht="12.75" hidden="1" customHeight="1"/>
    <row r="46753" ht="12.75" hidden="1" customHeight="1"/>
    <row r="46754" ht="12.75" hidden="1" customHeight="1"/>
    <row r="46755" ht="12.75" hidden="1" customHeight="1"/>
    <row r="46756" ht="12.75" hidden="1" customHeight="1"/>
    <row r="46757" ht="12.75" hidden="1" customHeight="1"/>
    <row r="46758" ht="12.75" hidden="1" customHeight="1"/>
    <row r="46759" ht="12.75" hidden="1" customHeight="1"/>
    <row r="46760" ht="12.75" hidden="1" customHeight="1"/>
    <row r="46761" ht="12.75" hidden="1" customHeight="1"/>
    <row r="46762" ht="12.75" hidden="1" customHeight="1"/>
    <row r="46763" ht="12.75" hidden="1" customHeight="1"/>
    <row r="46764" ht="12.75" hidden="1" customHeight="1"/>
    <row r="46765" ht="12.75" hidden="1" customHeight="1"/>
    <row r="46766" ht="12.75" hidden="1" customHeight="1"/>
    <row r="46767" ht="12.75" hidden="1" customHeight="1"/>
    <row r="46768" ht="12.75" hidden="1" customHeight="1"/>
    <row r="46769" ht="12.75" hidden="1" customHeight="1"/>
    <row r="46770" ht="12.75" hidden="1" customHeight="1"/>
    <row r="46771" ht="12.75" hidden="1" customHeight="1"/>
    <row r="46772" ht="12.75" hidden="1" customHeight="1"/>
    <row r="46773" ht="12.75" hidden="1" customHeight="1"/>
    <row r="46774" ht="12.75" hidden="1" customHeight="1"/>
    <row r="46775" ht="12.75" hidden="1" customHeight="1"/>
    <row r="46776" ht="12.75" hidden="1" customHeight="1"/>
    <row r="46777" ht="12.75" hidden="1" customHeight="1"/>
    <row r="46778" ht="12.75" hidden="1" customHeight="1"/>
    <row r="46779" ht="12.75" hidden="1" customHeight="1"/>
    <row r="46780" ht="12.75" hidden="1" customHeight="1"/>
    <row r="46781" ht="12.75" hidden="1" customHeight="1"/>
    <row r="46782" ht="12.75" hidden="1" customHeight="1"/>
    <row r="46783" ht="12.75" hidden="1" customHeight="1"/>
    <row r="46784" ht="12.75" hidden="1" customHeight="1"/>
    <row r="46785" ht="12.75" hidden="1" customHeight="1"/>
    <row r="46786" ht="12.75" hidden="1" customHeight="1"/>
    <row r="46787" ht="12.75" hidden="1" customHeight="1"/>
    <row r="46788" ht="12.75" hidden="1" customHeight="1"/>
    <row r="46789" ht="12.75" hidden="1" customHeight="1"/>
    <row r="46790" ht="12.75" hidden="1" customHeight="1"/>
    <row r="46791" ht="12.75" hidden="1" customHeight="1"/>
    <row r="46792" ht="12.75" hidden="1" customHeight="1"/>
    <row r="46793" ht="12.75" hidden="1" customHeight="1"/>
    <row r="46794" ht="12.75" hidden="1" customHeight="1"/>
    <row r="46795" ht="12.75" hidden="1" customHeight="1"/>
    <row r="46796" ht="12.75" hidden="1" customHeight="1"/>
    <row r="46797" ht="12.75" hidden="1" customHeight="1"/>
    <row r="46798" ht="12.75" hidden="1" customHeight="1"/>
    <row r="46799" ht="12.75" hidden="1" customHeight="1"/>
    <row r="46800" ht="12.75" hidden="1" customHeight="1"/>
    <row r="46801" ht="12.75" hidden="1" customHeight="1"/>
    <row r="46802" ht="12.75" hidden="1" customHeight="1"/>
    <row r="46803" ht="12.75" hidden="1" customHeight="1"/>
    <row r="46804" ht="12.75" hidden="1" customHeight="1"/>
    <row r="46805" ht="12.75" hidden="1" customHeight="1"/>
    <row r="46806" ht="12.75" hidden="1" customHeight="1"/>
    <row r="46807" ht="12.75" hidden="1" customHeight="1"/>
    <row r="46808" ht="12.75" hidden="1" customHeight="1"/>
    <row r="46809" ht="12.75" hidden="1" customHeight="1"/>
    <row r="46810" ht="12.75" hidden="1" customHeight="1"/>
    <row r="46811" ht="12.75" hidden="1" customHeight="1"/>
    <row r="46812" ht="12.75" hidden="1" customHeight="1"/>
    <row r="46813" ht="12.75" hidden="1" customHeight="1"/>
    <row r="46814" ht="12.75" hidden="1" customHeight="1"/>
    <row r="46815" ht="12.75" hidden="1" customHeight="1"/>
    <row r="46816" ht="12.75" hidden="1" customHeight="1"/>
    <row r="46817" ht="12.75" hidden="1" customHeight="1"/>
    <row r="46818" ht="12.75" hidden="1" customHeight="1"/>
    <row r="46819" ht="12.75" hidden="1" customHeight="1"/>
    <row r="46820" ht="12.75" hidden="1" customHeight="1"/>
    <row r="46821" ht="12.75" hidden="1" customHeight="1"/>
    <row r="46822" ht="12.75" hidden="1" customHeight="1"/>
    <row r="46823" ht="12.75" hidden="1" customHeight="1"/>
    <row r="46824" ht="12.75" hidden="1" customHeight="1"/>
    <row r="46825" ht="12.75" hidden="1" customHeight="1"/>
    <row r="46826" ht="12.75" hidden="1" customHeight="1"/>
    <row r="46827" ht="12.75" hidden="1" customHeight="1"/>
    <row r="46828" ht="12.75" hidden="1" customHeight="1"/>
    <row r="46829" ht="12.75" hidden="1" customHeight="1"/>
    <row r="46830" ht="12.75" hidden="1" customHeight="1"/>
    <row r="46831" ht="12.75" hidden="1" customHeight="1"/>
    <row r="46832" ht="12.75" hidden="1" customHeight="1"/>
    <row r="46833" ht="12.75" hidden="1" customHeight="1"/>
    <row r="46834" ht="12.75" hidden="1" customHeight="1"/>
    <row r="46835" ht="12.75" hidden="1" customHeight="1"/>
    <row r="46836" ht="12.75" hidden="1" customHeight="1"/>
    <row r="46837" ht="12.75" hidden="1" customHeight="1"/>
    <row r="46838" ht="12.75" hidden="1" customHeight="1"/>
    <row r="46839" ht="12.75" hidden="1" customHeight="1"/>
    <row r="46840" ht="12.75" hidden="1" customHeight="1"/>
    <row r="46841" ht="12.75" hidden="1" customHeight="1"/>
    <row r="46842" ht="12.75" hidden="1" customHeight="1"/>
    <row r="46843" ht="12.75" hidden="1" customHeight="1"/>
    <row r="46844" ht="12.75" hidden="1" customHeight="1"/>
    <row r="46845" ht="12.75" hidden="1" customHeight="1"/>
    <row r="46846" ht="12.75" hidden="1" customHeight="1"/>
    <row r="46847" ht="12.75" hidden="1" customHeight="1"/>
    <row r="46848" ht="12.75" hidden="1" customHeight="1"/>
    <row r="46849" ht="12.75" hidden="1" customHeight="1"/>
    <row r="46850" ht="12.75" hidden="1" customHeight="1"/>
    <row r="46851" ht="12.75" hidden="1" customHeight="1"/>
    <row r="46852" ht="12.75" hidden="1" customHeight="1"/>
    <row r="46853" ht="12.75" hidden="1" customHeight="1"/>
    <row r="46854" ht="12.75" hidden="1" customHeight="1"/>
    <row r="46855" ht="12.75" hidden="1" customHeight="1"/>
    <row r="46856" ht="12.75" hidden="1" customHeight="1"/>
    <row r="46857" ht="12.75" hidden="1" customHeight="1"/>
    <row r="46858" ht="12.75" hidden="1" customHeight="1"/>
    <row r="46859" ht="12.75" hidden="1" customHeight="1"/>
    <row r="46860" ht="12.75" hidden="1" customHeight="1"/>
    <row r="46861" ht="12.75" hidden="1" customHeight="1"/>
    <row r="46862" ht="12.75" hidden="1" customHeight="1"/>
    <row r="46863" ht="12.75" hidden="1" customHeight="1"/>
    <row r="46864" ht="12.75" hidden="1" customHeight="1"/>
    <row r="46865" ht="12.75" hidden="1" customHeight="1"/>
    <row r="46866" ht="12.75" hidden="1" customHeight="1"/>
    <row r="46867" ht="12.75" hidden="1" customHeight="1"/>
    <row r="46868" ht="12.75" hidden="1" customHeight="1"/>
    <row r="46869" ht="12.75" hidden="1" customHeight="1"/>
    <row r="46870" ht="12.75" hidden="1" customHeight="1"/>
    <row r="46871" ht="12.75" hidden="1" customHeight="1"/>
    <row r="46872" ht="12.75" hidden="1" customHeight="1"/>
    <row r="46873" ht="12.75" hidden="1" customHeight="1"/>
    <row r="46874" ht="12.75" hidden="1" customHeight="1"/>
    <row r="46875" ht="12.75" hidden="1" customHeight="1"/>
    <row r="46876" ht="12.75" hidden="1" customHeight="1"/>
    <row r="46877" ht="12.75" hidden="1" customHeight="1"/>
    <row r="46878" ht="12.75" hidden="1" customHeight="1"/>
    <row r="46879" ht="12.75" hidden="1" customHeight="1"/>
    <row r="46880" ht="12.75" hidden="1" customHeight="1"/>
    <row r="46881" ht="12.75" hidden="1" customHeight="1"/>
    <row r="46882" ht="12.75" hidden="1" customHeight="1"/>
    <row r="46883" ht="12.75" hidden="1" customHeight="1"/>
    <row r="46884" ht="12.75" hidden="1" customHeight="1"/>
    <row r="46885" ht="12.75" hidden="1" customHeight="1"/>
    <row r="46886" ht="12.75" hidden="1" customHeight="1"/>
    <row r="46887" ht="12.75" hidden="1" customHeight="1"/>
    <row r="46888" ht="12.75" hidden="1" customHeight="1"/>
    <row r="46889" ht="12.75" hidden="1" customHeight="1"/>
    <row r="46890" ht="12.75" hidden="1" customHeight="1"/>
    <row r="46891" ht="12.75" hidden="1" customHeight="1"/>
    <row r="46892" ht="12.75" hidden="1" customHeight="1"/>
    <row r="46893" ht="12.75" hidden="1" customHeight="1"/>
    <row r="46894" ht="12.75" hidden="1" customHeight="1"/>
    <row r="46895" ht="12.75" hidden="1" customHeight="1"/>
    <row r="46896" ht="12.75" hidden="1" customHeight="1"/>
    <row r="46897" ht="12.75" hidden="1" customHeight="1"/>
    <row r="46898" ht="12.75" hidden="1" customHeight="1"/>
    <row r="46899" ht="12.75" hidden="1" customHeight="1"/>
    <row r="46900" ht="12.75" hidden="1" customHeight="1"/>
    <row r="46901" ht="12.75" hidden="1" customHeight="1"/>
    <row r="46902" ht="12.75" hidden="1" customHeight="1"/>
    <row r="46903" ht="12.75" hidden="1" customHeight="1"/>
    <row r="46904" ht="12.75" hidden="1" customHeight="1"/>
    <row r="46905" ht="12.75" hidden="1" customHeight="1"/>
    <row r="46906" ht="12.75" hidden="1" customHeight="1"/>
    <row r="46907" ht="12.75" hidden="1" customHeight="1"/>
    <row r="46908" ht="12.75" hidden="1" customHeight="1"/>
    <row r="46909" ht="12.75" hidden="1" customHeight="1"/>
    <row r="46910" ht="12.75" hidden="1" customHeight="1"/>
    <row r="46911" ht="12.75" hidden="1" customHeight="1"/>
    <row r="46912" ht="12.75" hidden="1" customHeight="1"/>
    <row r="46913" ht="12.75" hidden="1" customHeight="1"/>
    <row r="46914" ht="12.75" hidden="1" customHeight="1"/>
    <row r="46915" ht="12.75" hidden="1" customHeight="1"/>
    <row r="46916" ht="12.75" hidden="1" customHeight="1"/>
    <row r="46917" ht="12.75" hidden="1" customHeight="1"/>
    <row r="46918" ht="12.75" hidden="1" customHeight="1"/>
    <row r="46919" ht="12.75" hidden="1" customHeight="1"/>
    <row r="46920" ht="12.75" hidden="1" customHeight="1"/>
    <row r="46921" ht="12.75" hidden="1" customHeight="1"/>
    <row r="46922" ht="12.75" hidden="1" customHeight="1"/>
    <row r="46923" ht="12.75" hidden="1" customHeight="1"/>
    <row r="46924" ht="12.75" hidden="1" customHeight="1"/>
    <row r="46925" ht="12.75" hidden="1" customHeight="1"/>
    <row r="46926" ht="12.75" hidden="1" customHeight="1"/>
    <row r="46927" ht="12.75" hidden="1" customHeight="1"/>
    <row r="46928" ht="12.75" hidden="1" customHeight="1"/>
    <row r="46929" ht="12.75" hidden="1" customHeight="1"/>
    <row r="46930" ht="12.75" hidden="1" customHeight="1"/>
    <row r="46931" ht="12.75" hidden="1" customHeight="1"/>
    <row r="46932" ht="12.75" hidden="1" customHeight="1"/>
    <row r="46933" ht="12.75" hidden="1" customHeight="1"/>
    <row r="46934" ht="12.75" hidden="1" customHeight="1"/>
    <row r="46935" ht="12.75" hidden="1" customHeight="1"/>
    <row r="46936" ht="12.75" hidden="1" customHeight="1"/>
    <row r="46937" ht="12.75" hidden="1" customHeight="1"/>
    <row r="46938" ht="12.75" hidden="1" customHeight="1"/>
    <row r="46939" ht="12.75" hidden="1" customHeight="1"/>
    <row r="46940" ht="12.75" hidden="1" customHeight="1"/>
    <row r="46941" ht="12.75" hidden="1" customHeight="1"/>
    <row r="46942" ht="12.75" hidden="1" customHeight="1"/>
    <row r="46943" ht="12.75" hidden="1" customHeight="1"/>
    <row r="46944" ht="12.75" hidden="1" customHeight="1"/>
    <row r="46945" ht="12.75" hidden="1" customHeight="1"/>
    <row r="46946" ht="12.75" hidden="1" customHeight="1"/>
    <row r="46947" ht="12.75" hidden="1" customHeight="1"/>
    <row r="46948" ht="12.75" hidden="1" customHeight="1"/>
    <row r="46949" ht="12.75" hidden="1" customHeight="1"/>
    <row r="46950" ht="12.75" hidden="1" customHeight="1"/>
    <row r="46951" ht="12.75" hidden="1" customHeight="1"/>
    <row r="46952" ht="12.75" hidden="1" customHeight="1"/>
    <row r="46953" ht="12.75" hidden="1" customHeight="1"/>
    <row r="46954" ht="12.75" hidden="1" customHeight="1"/>
    <row r="46955" ht="12.75" hidden="1" customHeight="1"/>
    <row r="46956" ht="12.75" hidden="1" customHeight="1"/>
    <row r="46957" ht="12.75" hidden="1" customHeight="1"/>
    <row r="46958" ht="12.75" hidden="1" customHeight="1"/>
    <row r="46959" ht="12.75" hidden="1" customHeight="1"/>
    <row r="46960" ht="12.75" hidden="1" customHeight="1"/>
    <row r="46961" ht="12.75" hidden="1" customHeight="1"/>
    <row r="46962" ht="12.75" hidden="1" customHeight="1"/>
    <row r="46963" ht="12.75" hidden="1" customHeight="1"/>
    <row r="46964" ht="12.75" hidden="1" customHeight="1"/>
    <row r="46965" ht="12.75" hidden="1" customHeight="1"/>
    <row r="46966" ht="12.75" hidden="1" customHeight="1"/>
    <row r="46967" ht="12.75" hidden="1" customHeight="1"/>
    <row r="46968" ht="12.75" hidden="1" customHeight="1"/>
    <row r="46969" ht="12.75" hidden="1" customHeight="1"/>
    <row r="46970" ht="12.75" hidden="1" customHeight="1"/>
    <row r="46971" ht="12.75" hidden="1" customHeight="1"/>
    <row r="46972" ht="12.75" hidden="1" customHeight="1"/>
    <row r="46973" ht="12.75" hidden="1" customHeight="1"/>
    <row r="46974" ht="12.75" hidden="1" customHeight="1"/>
    <row r="46975" ht="12.75" hidden="1" customHeight="1"/>
    <row r="46976" ht="12.75" hidden="1" customHeight="1"/>
    <row r="46977" ht="12.75" hidden="1" customHeight="1"/>
    <row r="46978" ht="12.75" hidden="1" customHeight="1"/>
    <row r="46979" ht="12.75" hidden="1" customHeight="1"/>
    <row r="46980" ht="12.75" hidden="1" customHeight="1"/>
    <row r="46981" ht="12.75" hidden="1" customHeight="1"/>
    <row r="46982" ht="12.75" hidden="1" customHeight="1"/>
    <row r="46983" ht="12.75" hidden="1" customHeight="1"/>
    <row r="46984" ht="12.75" hidden="1" customHeight="1"/>
    <row r="46985" ht="12.75" hidden="1" customHeight="1"/>
    <row r="46986" ht="12.75" hidden="1" customHeight="1"/>
    <row r="46987" ht="12.75" hidden="1" customHeight="1"/>
    <row r="46988" ht="12.75" hidden="1" customHeight="1"/>
    <row r="46989" ht="12.75" hidden="1" customHeight="1"/>
    <row r="46990" ht="12.75" hidden="1" customHeight="1"/>
    <row r="46991" ht="12.75" hidden="1" customHeight="1"/>
    <row r="46992" ht="12.75" hidden="1" customHeight="1"/>
    <row r="46993" ht="12.75" hidden="1" customHeight="1"/>
    <row r="46994" ht="12.75" hidden="1" customHeight="1"/>
    <row r="46995" ht="12.75" hidden="1" customHeight="1"/>
    <row r="46996" ht="12.75" hidden="1" customHeight="1"/>
    <row r="46997" ht="12.75" hidden="1" customHeight="1"/>
    <row r="46998" ht="12.75" hidden="1" customHeight="1"/>
    <row r="46999" ht="12.75" hidden="1" customHeight="1"/>
    <row r="47000" ht="12.75" hidden="1" customHeight="1"/>
    <row r="47001" ht="12.75" hidden="1" customHeight="1"/>
    <row r="47002" ht="12.75" hidden="1" customHeight="1"/>
    <row r="47003" ht="12.75" hidden="1" customHeight="1"/>
    <row r="47004" ht="12.75" hidden="1" customHeight="1"/>
    <row r="47005" ht="12.75" hidden="1" customHeight="1"/>
    <row r="47006" ht="12.75" hidden="1" customHeight="1"/>
    <row r="47007" ht="12.75" hidden="1" customHeight="1"/>
    <row r="47008" ht="12.75" hidden="1" customHeight="1"/>
    <row r="47009" ht="12.75" hidden="1" customHeight="1"/>
    <row r="47010" ht="12.75" hidden="1" customHeight="1"/>
    <row r="47011" ht="12.75" hidden="1" customHeight="1"/>
    <row r="47012" ht="12.75" hidden="1" customHeight="1"/>
    <row r="47013" ht="12.75" hidden="1" customHeight="1"/>
    <row r="47014" ht="12.75" hidden="1" customHeight="1"/>
    <row r="47015" ht="12.75" hidden="1" customHeight="1"/>
    <row r="47016" ht="12.75" hidden="1" customHeight="1"/>
    <row r="47017" ht="12.75" hidden="1" customHeight="1"/>
    <row r="47018" ht="12.75" hidden="1" customHeight="1"/>
    <row r="47019" ht="12.75" hidden="1" customHeight="1"/>
    <row r="47020" ht="12.75" hidden="1" customHeight="1"/>
    <row r="47021" ht="12.75" hidden="1" customHeight="1"/>
    <row r="47022" ht="12.75" hidden="1" customHeight="1"/>
    <row r="47023" ht="12.75" hidden="1" customHeight="1"/>
    <row r="47024" ht="12.75" hidden="1" customHeight="1"/>
    <row r="47025" ht="12.75" hidden="1" customHeight="1"/>
    <row r="47026" ht="12.75" hidden="1" customHeight="1"/>
    <row r="47027" ht="12.75" hidden="1" customHeight="1"/>
    <row r="47028" ht="12.75" hidden="1" customHeight="1"/>
    <row r="47029" ht="12.75" hidden="1" customHeight="1"/>
    <row r="47030" ht="12.75" hidden="1" customHeight="1"/>
    <row r="47031" ht="12.75" hidden="1" customHeight="1"/>
    <row r="47032" ht="12.75" hidden="1" customHeight="1"/>
    <row r="47033" ht="12.75" hidden="1" customHeight="1"/>
    <row r="47034" ht="12.75" hidden="1" customHeight="1"/>
    <row r="47035" ht="12.75" hidden="1" customHeight="1"/>
    <row r="47036" ht="12.75" hidden="1" customHeight="1"/>
    <row r="47037" ht="12.75" hidden="1" customHeight="1"/>
    <row r="47038" ht="12.75" hidden="1" customHeight="1"/>
    <row r="47039" ht="12.75" hidden="1" customHeight="1"/>
    <row r="47040" ht="12.75" hidden="1" customHeight="1"/>
    <row r="47041" ht="12.75" hidden="1" customHeight="1"/>
    <row r="47042" ht="12.75" hidden="1" customHeight="1"/>
    <row r="47043" ht="12.75" hidden="1" customHeight="1"/>
    <row r="47044" ht="12.75" hidden="1" customHeight="1"/>
    <row r="47045" ht="12.75" hidden="1" customHeight="1"/>
    <row r="47046" ht="12.75" hidden="1" customHeight="1"/>
    <row r="47047" ht="12.75" hidden="1" customHeight="1"/>
    <row r="47048" ht="12.75" hidden="1" customHeight="1"/>
    <row r="47049" ht="12.75" hidden="1" customHeight="1"/>
    <row r="47050" ht="12.75" hidden="1" customHeight="1"/>
    <row r="47051" ht="12.75" hidden="1" customHeight="1"/>
    <row r="47052" ht="12.75" hidden="1" customHeight="1"/>
    <row r="47053" ht="12.75" hidden="1" customHeight="1"/>
    <row r="47054" ht="12.75" hidden="1" customHeight="1"/>
    <row r="47055" ht="12.75" hidden="1" customHeight="1"/>
    <row r="47056" ht="12.75" hidden="1" customHeight="1"/>
    <row r="47057" ht="12.75" hidden="1" customHeight="1"/>
    <row r="47058" ht="12.75" hidden="1" customHeight="1"/>
    <row r="47059" ht="12.75" hidden="1" customHeight="1"/>
    <row r="47060" ht="12.75" hidden="1" customHeight="1"/>
    <row r="47061" ht="12.75" hidden="1" customHeight="1"/>
    <row r="47062" ht="12.75" hidden="1" customHeight="1"/>
    <row r="47063" ht="12.75" hidden="1" customHeight="1"/>
    <row r="47064" ht="12.75" hidden="1" customHeight="1"/>
    <row r="47065" ht="12.75" hidden="1" customHeight="1"/>
    <row r="47066" ht="12.75" hidden="1" customHeight="1"/>
    <row r="47067" ht="12.75" hidden="1" customHeight="1"/>
    <row r="47068" ht="12.75" hidden="1" customHeight="1"/>
    <row r="47069" ht="12.75" hidden="1" customHeight="1"/>
    <row r="47070" ht="12.75" hidden="1" customHeight="1"/>
    <row r="47071" ht="12.75" hidden="1" customHeight="1"/>
    <row r="47072" ht="12.75" hidden="1" customHeight="1"/>
    <row r="47073" ht="12.75" hidden="1" customHeight="1"/>
    <row r="47074" ht="12.75" hidden="1" customHeight="1"/>
    <row r="47075" ht="12.75" hidden="1" customHeight="1"/>
    <row r="47076" ht="12.75" hidden="1" customHeight="1"/>
    <row r="47077" ht="12.75" hidden="1" customHeight="1"/>
    <row r="47078" ht="12.75" hidden="1" customHeight="1"/>
    <row r="47079" ht="12.75" hidden="1" customHeight="1"/>
    <row r="47080" ht="12.75" hidden="1" customHeight="1"/>
    <row r="47081" ht="12.75" hidden="1" customHeight="1"/>
    <row r="47082" ht="12.75" hidden="1" customHeight="1"/>
    <row r="47083" ht="12.75" hidden="1" customHeight="1"/>
    <row r="47084" ht="12.75" hidden="1" customHeight="1"/>
    <row r="47085" ht="12.75" hidden="1" customHeight="1"/>
    <row r="47086" ht="12.75" hidden="1" customHeight="1"/>
    <row r="47087" ht="12.75" hidden="1" customHeight="1"/>
    <row r="47088" ht="12.75" hidden="1" customHeight="1"/>
    <row r="47089" ht="12.75" hidden="1" customHeight="1"/>
    <row r="47090" ht="12.75" hidden="1" customHeight="1"/>
    <row r="47091" ht="12.75" hidden="1" customHeight="1"/>
    <row r="47092" ht="12.75" hidden="1" customHeight="1"/>
    <row r="47093" ht="12.75" hidden="1" customHeight="1"/>
    <row r="47094" ht="12.75" hidden="1" customHeight="1"/>
    <row r="47095" ht="12.75" hidden="1" customHeight="1"/>
    <row r="47096" ht="12.75" hidden="1" customHeight="1"/>
    <row r="47097" ht="12.75" hidden="1" customHeight="1"/>
    <row r="47098" ht="12.75" hidden="1" customHeight="1"/>
    <row r="47099" ht="12.75" hidden="1" customHeight="1"/>
    <row r="47100" ht="12.75" hidden="1" customHeight="1"/>
    <row r="47101" ht="12.75" hidden="1" customHeight="1"/>
    <row r="47102" ht="12.75" hidden="1" customHeight="1"/>
    <row r="47103" ht="12.75" hidden="1" customHeight="1"/>
    <row r="47104" ht="12.75" hidden="1" customHeight="1"/>
    <row r="47105" ht="12.75" hidden="1" customHeight="1"/>
    <row r="47106" ht="12.75" hidden="1" customHeight="1"/>
    <row r="47107" ht="12.75" hidden="1" customHeight="1"/>
    <row r="47108" ht="12.75" hidden="1" customHeight="1"/>
    <row r="47109" ht="12.75" hidden="1" customHeight="1"/>
    <row r="47110" ht="12.75" hidden="1" customHeight="1"/>
    <row r="47111" ht="12.75" hidden="1" customHeight="1"/>
    <row r="47112" ht="12.75" hidden="1" customHeight="1"/>
    <row r="47113" ht="12.75" hidden="1" customHeight="1"/>
    <row r="47114" ht="12.75" hidden="1" customHeight="1"/>
    <row r="47115" ht="12.75" hidden="1" customHeight="1"/>
    <row r="47116" ht="12.75" hidden="1" customHeight="1"/>
    <row r="47117" ht="12.75" hidden="1" customHeight="1"/>
    <row r="47118" ht="12.75" hidden="1" customHeight="1"/>
    <row r="47119" ht="12.75" hidden="1" customHeight="1"/>
    <row r="47120" ht="12.75" hidden="1" customHeight="1"/>
    <row r="47121" ht="12.75" hidden="1" customHeight="1"/>
    <row r="47122" ht="12.75" hidden="1" customHeight="1"/>
    <row r="47123" ht="12.75" hidden="1" customHeight="1"/>
    <row r="47124" ht="12.75" hidden="1" customHeight="1"/>
    <row r="47125" ht="12.75" hidden="1" customHeight="1"/>
    <row r="47126" ht="12.75" hidden="1" customHeight="1"/>
    <row r="47127" ht="12.75" hidden="1" customHeight="1"/>
    <row r="47128" ht="12.75" hidden="1" customHeight="1"/>
    <row r="47129" ht="12.75" hidden="1" customHeight="1"/>
    <row r="47130" ht="12.75" hidden="1" customHeight="1"/>
    <row r="47131" ht="12.75" hidden="1" customHeight="1"/>
    <row r="47132" ht="12.75" hidden="1" customHeight="1"/>
    <row r="47133" ht="12.75" hidden="1" customHeight="1"/>
    <row r="47134" ht="12.75" hidden="1" customHeight="1"/>
    <row r="47135" ht="12.75" hidden="1" customHeight="1"/>
    <row r="47136" ht="12.75" hidden="1" customHeight="1"/>
    <row r="47137" ht="12.75" hidden="1" customHeight="1"/>
    <row r="47138" ht="12.75" hidden="1" customHeight="1"/>
    <row r="47139" ht="12.75" hidden="1" customHeight="1"/>
    <row r="47140" ht="12.75" hidden="1" customHeight="1"/>
    <row r="47141" ht="12.75" hidden="1" customHeight="1"/>
    <row r="47142" ht="12.75" hidden="1" customHeight="1"/>
    <row r="47143" ht="12.75" hidden="1" customHeight="1"/>
    <row r="47144" ht="12.75" hidden="1" customHeight="1"/>
    <row r="47145" ht="12.75" hidden="1" customHeight="1"/>
    <row r="47146" ht="12.75" hidden="1" customHeight="1"/>
    <row r="47147" ht="12.75" hidden="1" customHeight="1"/>
    <row r="47148" ht="12.75" hidden="1" customHeight="1"/>
    <row r="47149" ht="12.75" hidden="1" customHeight="1"/>
    <row r="47150" ht="12.75" hidden="1" customHeight="1"/>
    <row r="47151" ht="12.75" hidden="1" customHeight="1"/>
    <row r="47152" ht="12.75" hidden="1" customHeight="1"/>
    <row r="47153" ht="12.75" hidden="1" customHeight="1"/>
    <row r="47154" ht="12.75" hidden="1" customHeight="1"/>
    <row r="47155" ht="12.75" hidden="1" customHeight="1"/>
    <row r="47156" ht="12.75" hidden="1" customHeight="1"/>
    <row r="47157" ht="12.75" hidden="1" customHeight="1"/>
    <row r="47158" ht="12.75" hidden="1" customHeight="1"/>
    <row r="47159" ht="12.75" hidden="1" customHeight="1"/>
    <row r="47160" ht="12.75" hidden="1" customHeight="1"/>
    <row r="47161" ht="12.75" hidden="1" customHeight="1"/>
    <row r="47162" ht="12.75" hidden="1" customHeight="1"/>
    <row r="47163" ht="12.75" hidden="1" customHeight="1"/>
    <row r="47164" ht="12.75" hidden="1" customHeight="1"/>
    <row r="47165" ht="12.75" hidden="1" customHeight="1"/>
    <row r="47166" ht="12.75" hidden="1" customHeight="1"/>
    <row r="47167" ht="12.75" hidden="1" customHeight="1"/>
    <row r="47168" ht="12.75" hidden="1" customHeight="1"/>
    <row r="47169" ht="12.75" hidden="1" customHeight="1"/>
    <row r="47170" ht="12.75" hidden="1" customHeight="1"/>
    <row r="47171" ht="12.75" hidden="1" customHeight="1"/>
    <row r="47172" ht="12.75" hidden="1" customHeight="1"/>
    <row r="47173" ht="12.75" hidden="1" customHeight="1"/>
    <row r="47174" ht="12.75" hidden="1" customHeight="1"/>
    <row r="47175" ht="12.75" hidden="1" customHeight="1"/>
    <row r="47176" ht="12.75" hidden="1" customHeight="1"/>
    <row r="47177" ht="12.75" hidden="1" customHeight="1"/>
    <row r="47178" ht="12.75" hidden="1" customHeight="1"/>
    <row r="47179" ht="12.75" hidden="1" customHeight="1"/>
    <row r="47180" ht="12.75" hidden="1" customHeight="1"/>
    <row r="47181" ht="12.75" hidden="1" customHeight="1"/>
    <row r="47182" ht="12.75" hidden="1" customHeight="1"/>
    <row r="47183" ht="12.75" hidden="1" customHeight="1"/>
    <row r="47184" ht="12.75" hidden="1" customHeight="1"/>
    <row r="47185" ht="12.75" hidden="1" customHeight="1"/>
    <row r="47186" ht="12.75" hidden="1" customHeight="1"/>
    <row r="47187" ht="12.75" hidden="1" customHeight="1"/>
    <row r="47188" ht="12.75" hidden="1" customHeight="1"/>
    <row r="47189" ht="12.75" hidden="1" customHeight="1"/>
    <row r="47190" ht="12.75" hidden="1" customHeight="1"/>
    <row r="47191" ht="12.75" hidden="1" customHeight="1"/>
    <row r="47192" ht="12.75" hidden="1" customHeight="1"/>
    <row r="47193" ht="12.75" hidden="1" customHeight="1"/>
    <row r="47194" ht="12.75" hidden="1" customHeight="1"/>
    <row r="47195" ht="12.75" hidden="1" customHeight="1"/>
    <row r="47196" ht="12.75" hidden="1" customHeight="1"/>
    <row r="47197" ht="12.75" hidden="1" customHeight="1"/>
    <row r="47198" ht="12.75" hidden="1" customHeight="1"/>
    <row r="47199" ht="12.75" hidden="1" customHeight="1"/>
    <row r="47200" ht="12.75" hidden="1" customHeight="1"/>
    <row r="47201" ht="12.75" hidden="1" customHeight="1"/>
    <row r="47202" ht="12.75" hidden="1" customHeight="1"/>
    <row r="47203" ht="12.75" hidden="1" customHeight="1"/>
    <row r="47204" ht="12.75" hidden="1" customHeight="1"/>
    <row r="47205" ht="12.75" hidden="1" customHeight="1"/>
    <row r="47206" ht="12.75" hidden="1" customHeight="1"/>
    <row r="47207" ht="12.75" hidden="1" customHeight="1"/>
    <row r="47208" ht="12.75" hidden="1" customHeight="1"/>
    <row r="47209" ht="12.75" hidden="1" customHeight="1"/>
    <row r="47210" ht="12.75" hidden="1" customHeight="1"/>
    <row r="47211" ht="12.75" hidden="1" customHeight="1"/>
    <row r="47212" ht="12.75" hidden="1" customHeight="1"/>
    <row r="47213" ht="12.75" hidden="1" customHeight="1"/>
    <row r="47214" ht="12.75" hidden="1" customHeight="1"/>
    <row r="47215" ht="12.75" hidden="1" customHeight="1"/>
    <row r="47216" ht="12.75" hidden="1" customHeight="1"/>
    <row r="47217" ht="12.75" hidden="1" customHeight="1"/>
    <row r="47218" ht="12.75" hidden="1" customHeight="1"/>
    <row r="47219" ht="12.75" hidden="1" customHeight="1"/>
    <row r="47220" ht="12.75" hidden="1" customHeight="1"/>
    <row r="47221" ht="12.75" hidden="1" customHeight="1"/>
    <row r="47222" ht="12.75" hidden="1" customHeight="1"/>
    <row r="47223" ht="12.75" hidden="1" customHeight="1"/>
    <row r="47224" ht="12.75" hidden="1" customHeight="1"/>
    <row r="47225" ht="12.75" hidden="1" customHeight="1"/>
    <row r="47226" ht="12.75" hidden="1" customHeight="1"/>
    <row r="47227" ht="12.75" hidden="1" customHeight="1"/>
    <row r="47228" ht="12.75" hidden="1" customHeight="1"/>
    <row r="47229" ht="12.75" hidden="1" customHeight="1"/>
    <row r="47230" ht="12.75" hidden="1" customHeight="1"/>
    <row r="47231" ht="12.75" hidden="1" customHeight="1"/>
    <row r="47232" ht="12.75" hidden="1" customHeight="1"/>
    <row r="47233" ht="12.75" hidden="1" customHeight="1"/>
    <row r="47234" ht="12.75" hidden="1" customHeight="1"/>
    <row r="47235" ht="12.75" hidden="1" customHeight="1"/>
    <row r="47236" ht="12.75" hidden="1" customHeight="1"/>
    <row r="47237" ht="12.75" hidden="1" customHeight="1"/>
    <row r="47238" ht="12.75" hidden="1" customHeight="1"/>
    <row r="47239" ht="12.75" hidden="1" customHeight="1"/>
    <row r="47240" ht="12.75" hidden="1" customHeight="1"/>
    <row r="47241" ht="12.75" hidden="1" customHeight="1"/>
    <row r="47242" ht="12.75" hidden="1" customHeight="1"/>
    <row r="47243" ht="12.75" hidden="1" customHeight="1"/>
    <row r="47244" ht="12.75" hidden="1" customHeight="1"/>
    <row r="47245" ht="12.75" hidden="1" customHeight="1"/>
    <row r="47246" ht="12.75" hidden="1" customHeight="1"/>
    <row r="47247" ht="12.75" hidden="1" customHeight="1"/>
    <row r="47248" ht="12.75" hidden="1" customHeight="1"/>
    <row r="47249" ht="12.75" hidden="1" customHeight="1"/>
    <row r="47250" ht="12.75" hidden="1" customHeight="1"/>
    <row r="47251" ht="12.75" hidden="1" customHeight="1"/>
    <row r="47252" ht="12.75" hidden="1" customHeight="1"/>
    <row r="47253" ht="12.75" hidden="1" customHeight="1"/>
    <row r="47254" ht="12.75" hidden="1" customHeight="1"/>
    <row r="47255" ht="12.75" hidden="1" customHeight="1"/>
    <row r="47256" ht="12.75" hidden="1" customHeight="1"/>
    <row r="47257" ht="12.75" hidden="1" customHeight="1"/>
    <row r="47258" ht="12.75" hidden="1" customHeight="1"/>
    <row r="47259" ht="12.75" hidden="1" customHeight="1"/>
    <row r="47260" ht="12.75" hidden="1" customHeight="1"/>
    <row r="47261" ht="12.75" hidden="1" customHeight="1"/>
    <row r="47262" ht="12.75" hidden="1" customHeight="1"/>
    <row r="47263" ht="12.75" hidden="1" customHeight="1"/>
    <row r="47264" ht="12.75" hidden="1" customHeight="1"/>
    <row r="47265" ht="12.75" hidden="1" customHeight="1"/>
    <row r="47266" ht="12.75" hidden="1" customHeight="1"/>
    <row r="47267" ht="12.75" hidden="1" customHeight="1"/>
    <row r="47268" ht="12.75" hidden="1" customHeight="1"/>
    <row r="47269" ht="12.75" hidden="1" customHeight="1"/>
    <row r="47270" ht="12.75" hidden="1" customHeight="1"/>
    <row r="47271" ht="12.75" hidden="1" customHeight="1"/>
    <row r="47272" ht="12.75" hidden="1" customHeight="1"/>
    <row r="47273" ht="12.75" hidden="1" customHeight="1"/>
    <row r="47274" ht="12.75" hidden="1" customHeight="1"/>
    <row r="47275" ht="12.75" hidden="1" customHeight="1"/>
    <row r="47276" ht="12.75" hidden="1" customHeight="1"/>
    <row r="47277" ht="12.75" hidden="1" customHeight="1"/>
    <row r="47278" ht="12.75" hidden="1" customHeight="1"/>
    <row r="47279" ht="12.75" hidden="1" customHeight="1"/>
    <row r="47280" ht="12.75" hidden="1" customHeight="1"/>
    <row r="47281" ht="12.75" hidden="1" customHeight="1"/>
    <row r="47282" ht="12.75" hidden="1" customHeight="1"/>
    <row r="47283" ht="12.75" hidden="1" customHeight="1"/>
    <row r="47284" ht="12.75" hidden="1" customHeight="1"/>
    <row r="47285" ht="12.75" hidden="1" customHeight="1"/>
    <row r="47286" ht="12.75" hidden="1" customHeight="1"/>
    <row r="47287" ht="12.75" hidden="1" customHeight="1"/>
    <row r="47288" ht="12.75" hidden="1" customHeight="1"/>
    <row r="47289" ht="12.75" hidden="1" customHeight="1"/>
    <row r="47290" ht="12.75" hidden="1" customHeight="1"/>
    <row r="47291" ht="12.75" hidden="1" customHeight="1"/>
    <row r="47292" ht="12.75" hidden="1" customHeight="1"/>
    <row r="47293" ht="12.75" hidden="1" customHeight="1"/>
    <row r="47294" ht="12.75" hidden="1" customHeight="1"/>
    <row r="47295" ht="12.75" hidden="1" customHeight="1"/>
    <row r="47296" ht="12.75" hidden="1" customHeight="1"/>
    <row r="47297" ht="12.75" hidden="1" customHeight="1"/>
    <row r="47298" ht="12.75" hidden="1" customHeight="1"/>
    <row r="47299" ht="12.75" hidden="1" customHeight="1"/>
    <row r="47300" ht="12.75" hidden="1" customHeight="1"/>
    <row r="47301" ht="12.75" hidden="1" customHeight="1"/>
    <row r="47302" ht="12.75" hidden="1" customHeight="1"/>
    <row r="47303" ht="12.75" hidden="1" customHeight="1"/>
    <row r="47304" ht="12.75" hidden="1" customHeight="1"/>
    <row r="47305" ht="12.75" hidden="1" customHeight="1"/>
    <row r="47306" ht="12.75" hidden="1" customHeight="1"/>
    <row r="47307" ht="12.75" hidden="1" customHeight="1"/>
    <row r="47308" ht="12.75" hidden="1" customHeight="1"/>
    <row r="47309" ht="12.75" hidden="1" customHeight="1"/>
    <row r="47310" ht="12.75" hidden="1" customHeight="1"/>
    <row r="47311" ht="12.75" hidden="1" customHeight="1"/>
    <row r="47312" ht="12.75" hidden="1" customHeight="1"/>
    <row r="47313" ht="12.75" hidden="1" customHeight="1"/>
    <row r="47314" ht="12.75" hidden="1" customHeight="1"/>
    <row r="47315" ht="12.75" hidden="1" customHeight="1"/>
    <row r="47316" ht="12.75" hidden="1" customHeight="1"/>
    <row r="47317" ht="12.75" hidden="1" customHeight="1"/>
    <row r="47318" ht="12.75" hidden="1" customHeight="1"/>
    <row r="47319" ht="12.75" hidden="1" customHeight="1"/>
    <row r="47320" ht="12.75" hidden="1" customHeight="1"/>
    <row r="47321" ht="12.75" hidden="1" customHeight="1"/>
    <row r="47322" ht="12.75" hidden="1" customHeight="1"/>
    <row r="47323" ht="12.75" hidden="1" customHeight="1"/>
    <row r="47324" ht="12.75" hidden="1" customHeight="1"/>
    <row r="47325" ht="12.75" hidden="1" customHeight="1"/>
    <row r="47326" ht="12.75" hidden="1" customHeight="1"/>
    <row r="47327" ht="12.75" hidden="1" customHeight="1"/>
    <row r="47328" ht="12.75" hidden="1" customHeight="1"/>
    <row r="47329" ht="12.75" hidden="1" customHeight="1"/>
    <row r="47330" ht="12.75" hidden="1" customHeight="1"/>
    <row r="47331" ht="12.75" hidden="1" customHeight="1"/>
    <row r="47332" ht="12.75" hidden="1" customHeight="1"/>
    <row r="47333" ht="12.75" hidden="1" customHeight="1"/>
    <row r="47334" ht="12.75" hidden="1" customHeight="1"/>
    <row r="47335" ht="12.75" hidden="1" customHeight="1"/>
    <row r="47336" ht="12.75" hidden="1" customHeight="1"/>
    <row r="47337" ht="12.75" hidden="1" customHeight="1"/>
    <row r="47338" ht="12.75" hidden="1" customHeight="1"/>
    <row r="47339" ht="12.75" hidden="1" customHeight="1"/>
    <row r="47340" ht="12.75" hidden="1" customHeight="1"/>
    <row r="47341" ht="12.75" hidden="1" customHeight="1"/>
    <row r="47342" ht="12.75" hidden="1" customHeight="1"/>
    <row r="47343" ht="12.75" hidden="1" customHeight="1"/>
    <row r="47344" ht="12.75" hidden="1" customHeight="1"/>
    <row r="47345" ht="12.75" hidden="1" customHeight="1"/>
    <row r="47346" ht="12.75" hidden="1" customHeight="1"/>
    <row r="47347" ht="12.75" hidden="1" customHeight="1"/>
    <row r="47348" ht="12.75" hidden="1" customHeight="1"/>
    <row r="47349" ht="12.75" hidden="1" customHeight="1"/>
    <row r="47350" ht="12.75" hidden="1" customHeight="1"/>
    <row r="47351" ht="12.75" hidden="1" customHeight="1"/>
    <row r="47352" ht="12.75" hidden="1" customHeight="1"/>
    <row r="47353" ht="12.75" hidden="1" customHeight="1"/>
    <row r="47354" ht="12.75" hidden="1" customHeight="1"/>
    <row r="47355" ht="12.75" hidden="1" customHeight="1"/>
    <row r="47356" ht="12.75" hidden="1" customHeight="1"/>
    <row r="47357" ht="12.75" hidden="1" customHeight="1"/>
    <row r="47358" ht="12.75" hidden="1" customHeight="1"/>
    <row r="47359" ht="12.75" hidden="1" customHeight="1"/>
    <row r="47360" ht="12.75" hidden="1" customHeight="1"/>
    <row r="47361" ht="12.75" hidden="1" customHeight="1"/>
    <row r="47362" ht="12.75" hidden="1" customHeight="1"/>
    <row r="47363" ht="12.75" hidden="1" customHeight="1"/>
    <row r="47364" ht="12.75" hidden="1" customHeight="1"/>
    <row r="47365" ht="12.75" hidden="1" customHeight="1"/>
    <row r="47366" ht="12.75" hidden="1" customHeight="1"/>
    <row r="47367" ht="12.75" hidden="1" customHeight="1"/>
    <row r="47368" ht="12.75" hidden="1" customHeight="1"/>
    <row r="47369" ht="12.75" hidden="1" customHeight="1"/>
    <row r="47370" ht="12.75" hidden="1" customHeight="1"/>
    <row r="47371" ht="12.75" hidden="1" customHeight="1"/>
    <row r="47372" ht="12.75" hidden="1" customHeight="1"/>
    <row r="47373" ht="12.75" hidden="1" customHeight="1"/>
    <row r="47374" ht="12.75" hidden="1" customHeight="1"/>
    <row r="47375" ht="12.75" hidden="1" customHeight="1"/>
    <row r="47376" ht="12.75" hidden="1" customHeight="1"/>
    <row r="47377" ht="12.75" hidden="1" customHeight="1"/>
    <row r="47378" ht="12.75" hidden="1" customHeight="1"/>
    <row r="47379" ht="12.75" hidden="1" customHeight="1"/>
    <row r="47380" ht="12.75" hidden="1" customHeight="1"/>
    <row r="47381" ht="12.75" hidden="1" customHeight="1"/>
    <row r="47382" ht="12.75" hidden="1" customHeight="1"/>
    <row r="47383" ht="12.75" hidden="1" customHeight="1"/>
    <row r="47384" ht="12.75" hidden="1" customHeight="1"/>
    <row r="47385" ht="12.75" hidden="1" customHeight="1"/>
    <row r="47386" ht="12.75" hidden="1" customHeight="1"/>
    <row r="47387" ht="12.75" hidden="1" customHeight="1"/>
    <row r="47388" ht="12.75" hidden="1" customHeight="1"/>
    <row r="47389" ht="12.75" hidden="1" customHeight="1"/>
    <row r="47390" ht="12.75" hidden="1" customHeight="1"/>
    <row r="47391" ht="12.75" hidden="1" customHeight="1"/>
    <row r="47392" ht="12.75" hidden="1" customHeight="1"/>
    <row r="47393" ht="12.75" hidden="1" customHeight="1"/>
    <row r="47394" ht="12.75" hidden="1" customHeight="1"/>
    <row r="47395" ht="12.75" hidden="1" customHeight="1"/>
    <row r="47396" ht="12.75" hidden="1" customHeight="1"/>
    <row r="47397" ht="12.75" hidden="1" customHeight="1"/>
    <row r="47398" ht="12.75" hidden="1" customHeight="1"/>
    <row r="47399" ht="12.75" hidden="1" customHeight="1"/>
    <row r="47400" ht="12.75" hidden="1" customHeight="1"/>
    <row r="47401" ht="12.75" hidden="1" customHeight="1"/>
    <row r="47402" ht="12.75" hidden="1" customHeight="1"/>
    <row r="47403" ht="12.75" hidden="1" customHeight="1"/>
    <row r="47404" ht="12.75" hidden="1" customHeight="1"/>
    <row r="47405" ht="12.75" hidden="1" customHeight="1"/>
    <row r="47406" ht="12.75" hidden="1" customHeight="1"/>
    <row r="47407" ht="12.75" hidden="1" customHeight="1"/>
    <row r="47408" ht="12.75" hidden="1" customHeight="1"/>
    <row r="47409" ht="12.75" hidden="1" customHeight="1"/>
    <row r="47410" ht="12.75" hidden="1" customHeight="1"/>
    <row r="47411" ht="12.75" hidden="1" customHeight="1"/>
    <row r="47412" ht="12.75" hidden="1" customHeight="1"/>
    <row r="47413" ht="12.75" hidden="1" customHeight="1"/>
    <row r="47414" ht="12.75" hidden="1" customHeight="1"/>
    <row r="47415" ht="12.75" hidden="1" customHeight="1"/>
    <row r="47416" ht="12.75" hidden="1" customHeight="1"/>
    <row r="47417" ht="12.75" hidden="1" customHeight="1"/>
    <row r="47418" ht="12.75" hidden="1" customHeight="1"/>
    <row r="47419" ht="12.75" hidden="1" customHeight="1"/>
    <row r="47420" ht="12.75" hidden="1" customHeight="1"/>
    <row r="47421" ht="12.75" hidden="1" customHeight="1"/>
    <row r="47422" ht="12.75" hidden="1" customHeight="1"/>
    <row r="47423" ht="12.75" hidden="1" customHeight="1"/>
    <row r="47424" ht="12.75" hidden="1" customHeight="1"/>
    <row r="47425" ht="12.75" hidden="1" customHeight="1"/>
    <row r="47426" ht="12.75" hidden="1" customHeight="1"/>
    <row r="47427" ht="12.75" hidden="1" customHeight="1"/>
    <row r="47428" ht="12.75" hidden="1" customHeight="1"/>
    <row r="47429" ht="12.75" hidden="1" customHeight="1"/>
    <row r="47430" ht="12.75" hidden="1" customHeight="1"/>
    <row r="47431" ht="12.75" hidden="1" customHeight="1"/>
    <row r="47432" ht="12.75" hidden="1" customHeight="1"/>
    <row r="47433" ht="12.75" hidden="1" customHeight="1"/>
    <row r="47434" ht="12.75" hidden="1" customHeight="1"/>
    <row r="47435" ht="12.75" hidden="1" customHeight="1"/>
    <row r="47436" ht="12.75" hidden="1" customHeight="1"/>
    <row r="47437" ht="12.75" hidden="1" customHeight="1"/>
    <row r="47438" ht="12.75" hidden="1" customHeight="1"/>
    <row r="47439" ht="12.75" hidden="1" customHeight="1"/>
    <row r="47440" ht="12.75" hidden="1" customHeight="1"/>
    <row r="47441" ht="12.75" hidden="1" customHeight="1"/>
    <row r="47442" ht="12.75" hidden="1" customHeight="1"/>
    <row r="47443" ht="12.75" hidden="1" customHeight="1"/>
    <row r="47444" ht="12.75" hidden="1" customHeight="1"/>
    <row r="47445" ht="12.75" hidden="1" customHeight="1"/>
    <row r="47446" ht="12.75" hidden="1" customHeight="1"/>
    <row r="47447" ht="12.75" hidden="1" customHeight="1"/>
    <row r="47448" ht="12.75" hidden="1" customHeight="1"/>
    <row r="47449" ht="12.75" hidden="1" customHeight="1"/>
    <row r="47450" ht="12.75" hidden="1" customHeight="1"/>
    <row r="47451" ht="12.75" hidden="1" customHeight="1"/>
    <row r="47452" ht="12.75" hidden="1" customHeight="1"/>
    <row r="47453" ht="12.75" hidden="1" customHeight="1"/>
    <row r="47454" ht="12.75" hidden="1" customHeight="1"/>
    <row r="47455" ht="12.75" hidden="1" customHeight="1"/>
    <row r="47456" ht="12.75" hidden="1" customHeight="1"/>
    <row r="47457" ht="12.75" hidden="1" customHeight="1"/>
    <row r="47458" ht="12.75" hidden="1" customHeight="1"/>
    <row r="47459" ht="12.75" hidden="1" customHeight="1"/>
    <row r="47460" ht="12.75" hidden="1" customHeight="1"/>
    <row r="47461" ht="12.75" hidden="1" customHeight="1"/>
    <row r="47462" ht="12.75" hidden="1" customHeight="1"/>
    <row r="47463" ht="12.75" hidden="1" customHeight="1"/>
    <row r="47464" ht="12.75" hidden="1" customHeight="1"/>
    <row r="47465" ht="12.75" hidden="1" customHeight="1"/>
    <row r="47466" ht="12.75" hidden="1" customHeight="1"/>
    <row r="47467" ht="12.75" hidden="1" customHeight="1"/>
    <row r="47468" ht="12.75" hidden="1" customHeight="1"/>
    <row r="47469" ht="12.75" hidden="1" customHeight="1"/>
    <row r="47470" ht="12.75" hidden="1" customHeight="1"/>
    <row r="47471" ht="12.75" hidden="1" customHeight="1"/>
    <row r="47472" ht="12.75" hidden="1" customHeight="1"/>
    <row r="47473" ht="12.75" hidden="1" customHeight="1"/>
    <row r="47474" ht="12.75" hidden="1" customHeight="1"/>
    <row r="47475" ht="12.75" hidden="1" customHeight="1"/>
    <row r="47476" ht="12.75" hidden="1" customHeight="1"/>
    <row r="47477" ht="12.75" hidden="1" customHeight="1"/>
    <row r="47478" ht="12.75" hidden="1" customHeight="1"/>
    <row r="47479" ht="12.75" hidden="1" customHeight="1"/>
    <row r="47480" ht="12.75" hidden="1" customHeight="1"/>
    <row r="47481" ht="12.75" hidden="1" customHeight="1"/>
    <row r="47482" ht="12.75" hidden="1" customHeight="1"/>
    <row r="47483" ht="12.75" hidden="1" customHeight="1"/>
    <row r="47484" ht="12.75" hidden="1" customHeight="1"/>
    <row r="47485" ht="12.75" hidden="1" customHeight="1"/>
    <row r="47486" ht="12.75" hidden="1" customHeight="1"/>
    <row r="47487" ht="12.75" hidden="1" customHeight="1"/>
    <row r="47488" ht="12.75" hidden="1" customHeight="1"/>
    <row r="47489" ht="12.75" hidden="1" customHeight="1"/>
    <row r="47490" ht="12.75" hidden="1" customHeight="1"/>
    <row r="47491" ht="12.75" hidden="1" customHeight="1"/>
    <row r="47492" ht="12.75" hidden="1" customHeight="1"/>
    <row r="47493" ht="12.75" hidden="1" customHeight="1"/>
    <row r="47494" ht="12.75" hidden="1" customHeight="1"/>
    <row r="47495" ht="12.75" hidden="1" customHeight="1"/>
    <row r="47496" ht="12.75" hidden="1" customHeight="1"/>
    <row r="47497" ht="12.75" hidden="1" customHeight="1"/>
    <row r="47498" ht="12.75" hidden="1" customHeight="1"/>
    <row r="47499" ht="12.75" hidden="1" customHeight="1"/>
    <row r="47500" ht="12.75" hidden="1" customHeight="1"/>
    <row r="47501" ht="12.75" hidden="1" customHeight="1"/>
    <row r="47502" ht="12.75" hidden="1" customHeight="1"/>
    <row r="47503" ht="12.75" hidden="1" customHeight="1"/>
    <row r="47504" ht="12.75" hidden="1" customHeight="1"/>
    <row r="47505" ht="12.75" hidden="1" customHeight="1"/>
    <row r="47506" ht="12.75" hidden="1" customHeight="1"/>
    <row r="47507" ht="12.75" hidden="1" customHeight="1"/>
    <row r="47508" ht="12.75" hidden="1" customHeight="1"/>
    <row r="47509" ht="12.75" hidden="1" customHeight="1"/>
    <row r="47510" ht="12.75" hidden="1" customHeight="1"/>
    <row r="47511" ht="12.75" hidden="1" customHeight="1"/>
    <row r="47512" ht="12.75" hidden="1" customHeight="1"/>
    <row r="47513" ht="12.75" hidden="1" customHeight="1"/>
    <row r="47514" ht="12.75" hidden="1" customHeight="1"/>
    <row r="47515" ht="12.75" hidden="1" customHeight="1"/>
    <row r="47516" ht="12.75" hidden="1" customHeight="1"/>
    <row r="47517" ht="12.75" hidden="1" customHeight="1"/>
    <row r="47518" ht="12.75" hidden="1" customHeight="1"/>
    <row r="47519" ht="12.75" hidden="1" customHeight="1"/>
    <row r="47520" ht="12.75" hidden="1" customHeight="1"/>
    <row r="47521" ht="12.75" hidden="1" customHeight="1"/>
    <row r="47522" ht="12.75" hidden="1" customHeight="1"/>
    <row r="47523" ht="12.75" hidden="1" customHeight="1"/>
    <row r="47524" ht="12.75" hidden="1" customHeight="1"/>
    <row r="47525" ht="12.75" hidden="1" customHeight="1"/>
    <row r="47526" ht="12.75" hidden="1" customHeight="1"/>
    <row r="47527" ht="12.75" hidden="1" customHeight="1"/>
    <row r="47528" ht="12.75" hidden="1" customHeight="1"/>
    <row r="47529" ht="12.75" hidden="1" customHeight="1"/>
    <row r="47530" ht="12.75" hidden="1" customHeight="1"/>
    <row r="47531" ht="12.75" hidden="1" customHeight="1"/>
    <row r="47532" ht="12.75" hidden="1" customHeight="1"/>
    <row r="47533" ht="12.75" hidden="1" customHeight="1"/>
    <row r="47534" ht="12.75" hidden="1" customHeight="1"/>
    <row r="47535" ht="12.75" hidden="1" customHeight="1"/>
    <row r="47536" ht="12.75" hidden="1" customHeight="1"/>
    <row r="47537" ht="12.75" hidden="1" customHeight="1"/>
    <row r="47538" ht="12.75" hidden="1" customHeight="1"/>
    <row r="47539" ht="12.75" hidden="1" customHeight="1"/>
    <row r="47540" ht="12.75" hidden="1" customHeight="1"/>
    <row r="47541" ht="12.75" hidden="1" customHeight="1"/>
    <row r="47542" ht="12.75" hidden="1" customHeight="1"/>
    <row r="47543" ht="12.75" hidden="1" customHeight="1"/>
    <row r="47544" ht="12.75" hidden="1" customHeight="1"/>
    <row r="47545" ht="12.75" hidden="1" customHeight="1"/>
    <row r="47546" ht="12.75" hidden="1" customHeight="1"/>
    <row r="47547" ht="12.75" hidden="1" customHeight="1"/>
    <row r="47548" ht="12.75" hidden="1" customHeight="1"/>
    <row r="47549" ht="12.75" hidden="1" customHeight="1"/>
    <row r="47550" ht="12.75" hidden="1" customHeight="1"/>
    <row r="47551" ht="12.75" hidden="1" customHeight="1"/>
    <row r="47552" ht="12.75" hidden="1" customHeight="1"/>
    <row r="47553" ht="12.75" hidden="1" customHeight="1"/>
    <row r="47554" ht="12.75" hidden="1" customHeight="1"/>
    <row r="47555" ht="12.75" hidden="1" customHeight="1"/>
    <row r="47556" ht="12.75" hidden="1" customHeight="1"/>
    <row r="47557" ht="12.75" hidden="1" customHeight="1"/>
    <row r="47558" ht="12.75" hidden="1" customHeight="1"/>
    <row r="47559" ht="12.75" hidden="1" customHeight="1"/>
    <row r="47560" ht="12.75" hidden="1" customHeight="1"/>
    <row r="47561" ht="12.75" hidden="1" customHeight="1"/>
    <row r="47562" ht="12.75" hidden="1" customHeight="1"/>
    <row r="47563" ht="12.75" hidden="1" customHeight="1"/>
    <row r="47564" ht="12.75" hidden="1" customHeight="1"/>
    <row r="47565" ht="12.75" hidden="1" customHeight="1"/>
    <row r="47566" ht="12.75" hidden="1" customHeight="1"/>
    <row r="47567" ht="12.75" hidden="1" customHeight="1"/>
    <row r="47568" ht="12.75" hidden="1" customHeight="1"/>
    <row r="47569" ht="12.75" hidden="1" customHeight="1"/>
    <row r="47570" ht="12.75" hidden="1" customHeight="1"/>
    <row r="47571" ht="12.75" hidden="1" customHeight="1"/>
    <row r="47572" ht="12.75" hidden="1" customHeight="1"/>
    <row r="47573" ht="12.75" hidden="1" customHeight="1"/>
    <row r="47574" ht="12.75" hidden="1" customHeight="1"/>
    <row r="47575" ht="12.75" hidden="1" customHeight="1"/>
    <row r="47576" ht="12.75" hidden="1" customHeight="1"/>
    <row r="47577" ht="12.75" hidden="1" customHeight="1"/>
    <row r="47578" ht="12.75" hidden="1" customHeight="1"/>
    <row r="47579" ht="12.75" hidden="1" customHeight="1"/>
    <row r="47580" ht="12.75" hidden="1" customHeight="1"/>
    <row r="47581" ht="12.75" hidden="1" customHeight="1"/>
    <row r="47582" ht="12.75" hidden="1" customHeight="1"/>
    <row r="47583" ht="12.75" hidden="1" customHeight="1"/>
    <row r="47584" ht="12.75" hidden="1" customHeight="1"/>
    <row r="47585" ht="12.75" hidden="1" customHeight="1"/>
    <row r="47586" ht="12.75" hidden="1" customHeight="1"/>
    <row r="47587" ht="12.75" hidden="1" customHeight="1"/>
    <row r="47588" ht="12.75" hidden="1" customHeight="1"/>
    <row r="47589" ht="12.75" hidden="1" customHeight="1"/>
    <row r="47590" ht="12.75" hidden="1" customHeight="1"/>
    <row r="47591" ht="12.75" hidden="1" customHeight="1"/>
    <row r="47592" ht="12.75" hidden="1" customHeight="1"/>
    <row r="47593" ht="12.75" hidden="1" customHeight="1"/>
    <row r="47594" ht="12.75" hidden="1" customHeight="1"/>
    <row r="47595" ht="12.75" hidden="1" customHeight="1"/>
    <row r="47596" ht="12.75" hidden="1" customHeight="1"/>
    <row r="47597" ht="12.75" hidden="1" customHeight="1"/>
    <row r="47598" ht="12.75" hidden="1" customHeight="1"/>
    <row r="47599" ht="12.75" hidden="1" customHeight="1"/>
    <row r="47600" ht="12.75" hidden="1" customHeight="1"/>
    <row r="47601" ht="12.75" hidden="1" customHeight="1"/>
    <row r="47602" ht="12.75" hidden="1" customHeight="1"/>
    <row r="47603" ht="12.75" hidden="1" customHeight="1"/>
    <row r="47604" ht="12.75" hidden="1" customHeight="1"/>
    <row r="47605" ht="12.75" hidden="1" customHeight="1"/>
    <row r="47606" ht="12.75" hidden="1" customHeight="1"/>
    <row r="47607" ht="12.75" hidden="1" customHeight="1"/>
    <row r="47608" ht="12.75" hidden="1" customHeight="1"/>
    <row r="47609" ht="12.75" hidden="1" customHeight="1"/>
    <row r="47610" ht="12.75" hidden="1" customHeight="1"/>
    <row r="47611" ht="12.75" hidden="1" customHeight="1"/>
    <row r="47612" ht="12.75" hidden="1" customHeight="1"/>
    <row r="47613" ht="12.75" hidden="1" customHeight="1"/>
    <row r="47614" ht="12.75" hidden="1" customHeight="1"/>
    <row r="47615" ht="12.75" hidden="1" customHeight="1"/>
    <row r="47616" ht="12.75" hidden="1" customHeight="1"/>
    <row r="47617" ht="12.75" hidden="1" customHeight="1"/>
    <row r="47618" ht="12.75" hidden="1" customHeight="1"/>
    <row r="47619" ht="12.75" hidden="1" customHeight="1"/>
    <row r="47620" ht="12.75" hidden="1" customHeight="1"/>
    <row r="47621" ht="12.75" hidden="1" customHeight="1"/>
    <row r="47622" ht="12.75" hidden="1" customHeight="1"/>
    <row r="47623" ht="12.75" hidden="1" customHeight="1"/>
    <row r="47624" ht="12.75" hidden="1" customHeight="1"/>
    <row r="47625" ht="12.75" hidden="1" customHeight="1"/>
    <row r="47626" ht="12.75" hidden="1" customHeight="1"/>
    <row r="47627" ht="12.75" hidden="1" customHeight="1"/>
    <row r="47628" ht="12.75" hidden="1" customHeight="1"/>
    <row r="47629" ht="12.75" hidden="1" customHeight="1"/>
    <row r="47630" ht="12.75" hidden="1" customHeight="1"/>
    <row r="47631" ht="12.75" hidden="1" customHeight="1"/>
    <row r="47632" ht="12.75" hidden="1" customHeight="1"/>
    <row r="47633" ht="12.75" hidden="1" customHeight="1"/>
    <row r="47634" ht="12.75" hidden="1" customHeight="1"/>
    <row r="47635" ht="12.75" hidden="1" customHeight="1"/>
    <row r="47636" ht="12.75" hidden="1" customHeight="1"/>
    <row r="47637" ht="12.75" hidden="1" customHeight="1"/>
    <row r="47638" ht="12.75" hidden="1" customHeight="1"/>
    <row r="47639" ht="12.75" hidden="1" customHeight="1"/>
    <row r="47640" ht="12.75" hidden="1" customHeight="1"/>
    <row r="47641" ht="12.75" hidden="1" customHeight="1"/>
    <row r="47642" ht="12.75" hidden="1" customHeight="1"/>
    <row r="47643" ht="12.75" hidden="1" customHeight="1"/>
    <row r="47644" ht="12.75" hidden="1" customHeight="1"/>
    <row r="47645" ht="12.75" hidden="1" customHeight="1"/>
    <row r="47646" ht="12.75" hidden="1" customHeight="1"/>
    <row r="47647" ht="12.75" hidden="1" customHeight="1"/>
    <row r="47648" ht="12.75" hidden="1" customHeight="1"/>
    <row r="47649" ht="12.75" hidden="1" customHeight="1"/>
    <row r="47650" ht="12.75" hidden="1" customHeight="1"/>
    <row r="47651" ht="12.75" hidden="1" customHeight="1"/>
    <row r="47652" ht="12.75" hidden="1" customHeight="1"/>
    <row r="47653" ht="12.75" hidden="1" customHeight="1"/>
    <row r="47654" ht="12.75" hidden="1" customHeight="1"/>
    <row r="47655" ht="12.75" hidden="1" customHeight="1"/>
    <row r="47656" ht="12.75" hidden="1" customHeight="1"/>
    <row r="47657" ht="12.75" hidden="1" customHeight="1"/>
    <row r="47658" ht="12.75" hidden="1" customHeight="1"/>
    <row r="47659" ht="12.75" hidden="1" customHeight="1"/>
    <row r="47660" ht="12.75" hidden="1" customHeight="1"/>
    <row r="47661" ht="12.75" hidden="1" customHeight="1"/>
    <row r="47662" ht="12.75" hidden="1" customHeight="1"/>
    <row r="47663" ht="12.75" hidden="1" customHeight="1"/>
    <row r="47664" ht="12.75" hidden="1" customHeight="1"/>
    <row r="47665" ht="12.75" hidden="1" customHeight="1"/>
    <row r="47666" ht="12.75" hidden="1" customHeight="1"/>
    <row r="47667" ht="12.75" hidden="1" customHeight="1"/>
    <row r="47668" ht="12.75" hidden="1" customHeight="1"/>
    <row r="47669" ht="12.75" hidden="1" customHeight="1"/>
    <row r="47670" ht="12.75" hidden="1" customHeight="1"/>
    <row r="47671" ht="12.75" hidden="1" customHeight="1"/>
    <row r="47672" ht="12.75" hidden="1" customHeight="1"/>
    <row r="47673" ht="12.75" hidden="1" customHeight="1"/>
    <row r="47674" ht="12.75" hidden="1" customHeight="1"/>
    <row r="47675" ht="12.75" hidden="1" customHeight="1"/>
    <row r="47676" ht="12.75" hidden="1" customHeight="1"/>
    <row r="47677" ht="12.75" hidden="1" customHeight="1"/>
    <row r="47678" ht="12.75" hidden="1" customHeight="1"/>
    <row r="47679" ht="12.75" hidden="1" customHeight="1"/>
    <row r="47680" ht="12.75" hidden="1" customHeight="1"/>
    <row r="47681" ht="12.75" hidden="1" customHeight="1"/>
    <row r="47682" ht="12.75" hidden="1" customHeight="1"/>
    <row r="47683" ht="12.75" hidden="1" customHeight="1"/>
    <row r="47684" ht="12.75" hidden="1" customHeight="1"/>
    <row r="47685" ht="12.75" hidden="1" customHeight="1"/>
    <row r="47686" ht="12.75" hidden="1" customHeight="1"/>
    <row r="47687" ht="12.75" hidden="1" customHeight="1"/>
    <row r="47688" ht="12.75" hidden="1" customHeight="1"/>
    <row r="47689" ht="12.75" hidden="1" customHeight="1"/>
    <row r="47690" ht="12.75" hidden="1" customHeight="1"/>
    <row r="47691" ht="12.75" hidden="1" customHeight="1"/>
    <row r="47692" ht="12.75" hidden="1" customHeight="1"/>
    <row r="47693" ht="12.75" hidden="1" customHeight="1"/>
    <row r="47694" ht="12.75" hidden="1" customHeight="1"/>
    <row r="47695" ht="12.75" hidden="1" customHeight="1"/>
    <row r="47696" ht="12.75" hidden="1" customHeight="1"/>
    <row r="47697" ht="12.75" hidden="1" customHeight="1"/>
    <row r="47698" ht="12.75" hidden="1" customHeight="1"/>
    <row r="47699" ht="12.75" hidden="1" customHeight="1"/>
    <row r="47700" ht="12.75" hidden="1" customHeight="1"/>
    <row r="47701" ht="12.75" hidden="1" customHeight="1"/>
    <row r="47702" ht="12.75" hidden="1" customHeight="1"/>
    <row r="47703" ht="12.75" hidden="1" customHeight="1"/>
    <row r="47704" ht="12.75" hidden="1" customHeight="1"/>
    <row r="47705" ht="12.75" hidden="1" customHeight="1"/>
    <row r="47706" ht="12.75" hidden="1" customHeight="1"/>
    <row r="47707" ht="12.75" hidden="1" customHeight="1"/>
    <row r="47708" ht="12.75" hidden="1" customHeight="1"/>
    <row r="47709" ht="12.75" hidden="1" customHeight="1"/>
    <row r="47710" ht="12.75" hidden="1" customHeight="1"/>
    <row r="47711" ht="12.75" hidden="1" customHeight="1"/>
    <row r="47712" ht="12.75" hidden="1" customHeight="1"/>
    <row r="47713" ht="12.75" hidden="1" customHeight="1"/>
    <row r="47714" ht="12.75" hidden="1" customHeight="1"/>
    <row r="47715" ht="12.75" hidden="1" customHeight="1"/>
    <row r="47716" ht="12.75" hidden="1" customHeight="1"/>
    <row r="47717" ht="12.75" hidden="1" customHeight="1"/>
    <row r="47718" ht="12.75" hidden="1" customHeight="1"/>
    <row r="47719" ht="12.75" hidden="1" customHeight="1"/>
    <row r="47720" ht="12.75" hidden="1" customHeight="1"/>
    <row r="47721" ht="12.75" hidden="1" customHeight="1"/>
    <row r="47722" ht="12.75" hidden="1" customHeight="1"/>
    <row r="47723" ht="12.75" hidden="1" customHeight="1"/>
    <row r="47724" ht="12.75" hidden="1" customHeight="1"/>
    <row r="47725" ht="12.75" hidden="1" customHeight="1"/>
    <row r="47726" ht="12.75" hidden="1" customHeight="1"/>
    <row r="47727" ht="12.75" hidden="1" customHeight="1"/>
    <row r="47728" ht="12.75" hidden="1" customHeight="1"/>
    <row r="47729" ht="12.75" hidden="1" customHeight="1"/>
    <row r="47730" ht="12.75" hidden="1" customHeight="1"/>
    <row r="47731" ht="12.75" hidden="1" customHeight="1"/>
    <row r="47732" ht="12.75" hidden="1" customHeight="1"/>
    <row r="47733" ht="12.75" hidden="1" customHeight="1"/>
    <row r="47734" ht="12.75" hidden="1" customHeight="1"/>
    <row r="47735" ht="12.75" hidden="1" customHeight="1"/>
    <row r="47736" ht="12.75" hidden="1" customHeight="1"/>
    <row r="47737" ht="12.75" hidden="1" customHeight="1"/>
    <row r="47738" ht="12.75" hidden="1" customHeight="1"/>
    <row r="47739" ht="12.75" hidden="1" customHeight="1"/>
    <row r="47740" ht="12.75" hidden="1" customHeight="1"/>
    <row r="47741" ht="12.75" hidden="1" customHeight="1"/>
    <row r="47742" ht="12.75" hidden="1" customHeight="1"/>
    <row r="47743" ht="12.75" hidden="1" customHeight="1"/>
    <row r="47744" ht="12.75" hidden="1" customHeight="1"/>
    <row r="47745" ht="12.75" hidden="1" customHeight="1"/>
    <row r="47746" ht="12.75" hidden="1" customHeight="1"/>
    <row r="47747" ht="12.75" hidden="1" customHeight="1"/>
    <row r="47748" ht="12.75" hidden="1" customHeight="1"/>
    <row r="47749" ht="12.75" hidden="1" customHeight="1"/>
    <row r="47750" ht="12.75" hidden="1" customHeight="1"/>
    <row r="47751" ht="12.75" hidden="1" customHeight="1"/>
    <row r="47752" ht="12.75" hidden="1" customHeight="1"/>
    <row r="47753" ht="12.75" hidden="1" customHeight="1"/>
    <row r="47754" ht="12.75" hidden="1" customHeight="1"/>
    <row r="47755" ht="12.75" hidden="1" customHeight="1"/>
    <row r="47756" ht="12.75" hidden="1" customHeight="1"/>
    <row r="47757" ht="12.75" hidden="1" customHeight="1"/>
    <row r="47758" ht="12.75" hidden="1" customHeight="1"/>
    <row r="47759" ht="12.75" hidden="1" customHeight="1"/>
    <row r="47760" ht="12.75" hidden="1" customHeight="1"/>
    <row r="47761" ht="12.75" hidden="1" customHeight="1"/>
    <row r="47762" ht="12.75" hidden="1" customHeight="1"/>
    <row r="47763" ht="12.75" hidden="1" customHeight="1"/>
    <row r="47764" ht="12.75" hidden="1" customHeight="1"/>
    <row r="47765" ht="12.75" hidden="1" customHeight="1"/>
    <row r="47766" ht="12.75" hidden="1" customHeight="1"/>
    <row r="47767" ht="12.75" hidden="1" customHeight="1"/>
    <row r="47768" ht="12.75" hidden="1" customHeight="1"/>
    <row r="47769" ht="12.75" hidden="1" customHeight="1"/>
    <row r="47770" ht="12.75" hidden="1" customHeight="1"/>
    <row r="47771" ht="12.75" hidden="1" customHeight="1"/>
    <row r="47772" ht="12.75" hidden="1" customHeight="1"/>
    <row r="47773" ht="12.75" hidden="1" customHeight="1"/>
    <row r="47774" ht="12.75" hidden="1" customHeight="1"/>
    <row r="47775" ht="12.75" hidden="1" customHeight="1"/>
    <row r="47776" ht="12.75" hidden="1" customHeight="1"/>
    <row r="47777" ht="12.75" hidden="1" customHeight="1"/>
    <row r="47778" ht="12.75" hidden="1" customHeight="1"/>
    <row r="47779" ht="12.75" hidden="1" customHeight="1"/>
    <row r="47780" ht="12.75" hidden="1" customHeight="1"/>
    <row r="47781" ht="12.75" hidden="1" customHeight="1"/>
    <row r="47782" ht="12.75" hidden="1" customHeight="1"/>
    <row r="47783" ht="12.75" hidden="1" customHeight="1"/>
    <row r="47784" ht="12.75" hidden="1" customHeight="1"/>
    <row r="47785" ht="12.75" hidden="1" customHeight="1"/>
    <row r="47786" ht="12.75" hidden="1" customHeight="1"/>
    <row r="47787" ht="12.75" hidden="1" customHeight="1"/>
    <row r="47788" ht="12.75" hidden="1" customHeight="1"/>
    <row r="47789" ht="12.75" hidden="1" customHeight="1"/>
    <row r="47790" ht="12.75" hidden="1" customHeight="1"/>
    <row r="47791" ht="12.75" hidden="1" customHeight="1"/>
    <row r="47792" ht="12.75" hidden="1" customHeight="1"/>
    <row r="47793" ht="12.75" hidden="1" customHeight="1"/>
    <row r="47794" ht="12.75" hidden="1" customHeight="1"/>
    <row r="47795" ht="12.75" hidden="1" customHeight="1"/>
    <row r="47796" ht="12.75" hidden="1" customHeight="1"/>
    <row r="47797" ht="12.75" hidden="1" customHeight="1"/>
    <row r="47798" ht="12.75" hidden="1" customHeight="1"/>
    <row r="47799" ht="12.75" hidden="1" customHeight="1"/>
    <row r="47800" ht="12.75" hidden="1" customHeight="1"/>
    <row r="47801" ht="12.75" hidden="1" customHeight="1"/>
    <row r="47802" ht="12.75" hidden="1" customHeight="1"/>
    <row r="47803" ht="12.75" hidden="1" customHeight="1"/>
    <row r="47804" ht="12.75" hidden="1" customHeight="1"/>
    <row r="47805" ht="12.75" hidden="1" customHeight="1"/>
    <row r="47806" ht="12.75" hidden="1" customHeight="1"/>
    <row r="47807" ht="12.75" hidden="1" customHeight="1"/>
    <row r="47808" ht="12.75" hidden="1" customHeight="1"/>
    <row r="47809" ht="12.75" hidden="1" customHeight="1"/>
    <row r="47810" ht="12.75" hidden="1" customHeight="1"/>
    <row r="47811" ht="12.75" hidden="1" customHeight="1"/>
    <row r="47812" ht="12.75" hidden="1" customHeight="1"/>
    <row r="47813" ht="12.75" hidden="1" customHeight="1"/>
    <row r="47814" ht="12.75" hidden="1" customHeight="1"/>
    <row r="47815" ht="12.75" hidden="1" customHeight="1"/>
    <row r="47816" ht="12.75" hidden="1" customHeight="1"/>
    <row r="47817" ht="12.75" hidden="1" customHeight="1"/>
    <row r="47818" ht="12.75" hidden="1" customHeight="1"/>
    <row r="47819" ht="12.75" hidden="1" customHeight="1"/>
    <row r="47820" ht="12.75" hidden="1" customHeight="1"/>
    <row r="47821" ht="12.75" hidden="1" customHeight="1"/>
    <row r="47822" ht="12.75" hidden="1" customHeight="1"/>
    <row r="47823" ht="12.75" hidden="1" customHeight="1"/>
    <row r="47824" ht="12.75" hidden="1" customHeight="1"/>
    <row r="47825" ht="12.75" hidden="1" customHeight="1"/>
    <row r="47826" ht="12.75" hidden="1" customHeight="1"/>
    <row r="47827" ht="12.75" hidden="1" customHeight="1"/>
    <row r="47828" ht="12.75" hidden="1" customHeight="1"/>
    <row r="47829" ht="12.75" hidden="1" customHeight="1"/>
    <row r="47830" ht="12.75" hidden="1" customHeight="1"/>
    <row r="47831" ht="12.75" hidden="1" customHeight="1"/>
    <row r="47832" ht="12.75" hidden="1" customHeight="1"/>
    <row r="47833" ht="12.75" hidden="1" customHeight="1"/>
    <row r="47834" ht="12.75" hidden="1" customHeight="1"/>
    <row r="47835" ht="12.75" hidden="1" customHeight="1"/>
    <row r="47836" ht="12.75" hidden="1" customHeight="1"/>
    <row r="47837" ht="12.75" hidden="1" customHeight="1"/>
    <row r="47838" ht="12.75" hidden="1" customHeight="1"/>
    <row r="47839" ht="12.75" hidden="1" customHeight="1"/>
    <row r="47840" ht="12.75" hidden="1" customHeight="1"/>
    <row r="47841" ht="12.75" hidden="1" customHeight="1"/>
    <row r="47842" ht="12.75" hidden="1" customHeight="1"/>
    <row r="47843" ht="12.75" hidden="1" customHeight="1"/>
    <row r="47844" ht="12.75" hidden="1" customHeight="1"/>
    <row r="47845" ht="12.75" hidden="1" customHeight="1"/>
    <row r="47846" ht="12.75" hidden="1" customHeight="1"/>
    <row r="47847" ht="12.75" hidden="1" customHeight="1"/>
    <row r="47848" ht="12.75" hidden="1" customHeight="1"/>
    <row r="47849" ht="12.75" hidden="1" customHeight="1"/>
    <row r="47850" ht="12.75" hidden="1" customHeight="1"/>
    <row r="47851" ht="12.75" hidden="1" customHeight="1"/>
    <row r="47852" ht="12.75" hidden="1" customHeight="1"/>
    <row r="47853" ht="12.75" hidden="1" customHeight="1"/>
    <row r="47854" ht="12.75" hidden="1" customHeight="1"/>
    <row r="47855" ht="12.75" hidden="1" customHeight="1"/>
    <row r="47856" ht="12.75" hidden="1" customHeight="1"/>
    <row r="47857" ht="12.75" hidden="1" customHeight="1"/>
    <row r="47858" ht="12.75" hidden="1" customHeight="1"/>
    <row r="47859" ht="12.75" hidden="1" customHeight="1"/>
    <row r="47860" ht="12.75" hidden="1" customHeight="1"/>
    <row r="47861" ht="12.75" hidden="1" customHeight="1"/>
    <row r="47862" ht="12.75" hidden="1" customHeight="1"/>
    <row r="47863" ht="12.75" hidden="1" customHeight="1"/>
    <row r="47864" ht="12.75" hidden="1" customHeight="1"/>
    <row r="47865" ht="12.75" hidden="1" customHeight="1"/>
    <row r="47866" ht="12.75" hidden="1" customHeight="1"/>
    <row r="47867" ht="12.75" hidden="1" customHeight="1"/>
    <row r="47868" ht="12.75" hidden="1" customHeight="1"/>
    <row r="47869" ht="12.75" hidden="1" customHeight="1"/>
    <row r="47870" ht="12.75" hidden="1" customHeight="1"/>
    <row r="47871" ht="12.75" hidden="1" customHeight="1"/>
    <row r="47872" ht="12.75" hidden="1" customHeight="1"/>
    <row r="47873" ht="12.75" hidden="1" customHeight="1"/>
    <row r="47874" ht="12.75" hidden="1" customHeight="1"/>
    <row r="47875" ht="12.75" hidden="1" customHeight="1"/>
    <row r="47876" ht="12.75" hidden="1" customHeight="1"/>
    <row r="47877" ht="12.75" hidden="1" customHeight="1"/>
    <row r="47878" ht="12.75" hidden="1" customHeight="1"/>
    <row r="47879" ht="12.75" hidden="1" customHeight="1"/>
    <row r="47880" ht="12.75" hidden="1" customHeight="1"/>
    <row r="47881" ht="12.75" hidden="1" customHeight="1"/>
    <row r="47882" ht="12.75" hidden="1" customHeight="1"/>
    <row r="47883" ht="12.75" hidden="1" customHeight="1"/>
    <row r="47884" ht="12.75" hidden="1" customHeight="1"/>
    <row r="47885" ht="12.75" hidden="1" customHeight="1"/>
    <row r="47886" ht="12.75" hidden="1" customHeight="1"/>
    <row r="47887" ht="12.75" hidden="1" customHeight="1"/>
    <row r="47888" ht="12.75" hidden="1" customHeight="1"/>
    <row r="47889" ht="12.75" hidden="1" customHeight="1"/>
    <row r="47890" ht="12.75" hidden="1" customHeight="1"/>
    <row r="47891" ht="12.75" hidden="1" customHeight="1"/>
    <row r="47892" ht="12.75" hidden="1" customHeight="1"/>
    <row r="47893" ht="12.75" hidden="1" customHeight="1"/>
    <row r="47894" ht="12.75" hidden="1" customHeight="1"/>
    <row r="47895" ht="12.75" hidden="1" customHeight="1"/>
    <row r="47896" ht="12.75" hidden="1" customHeight="1"/>
    <row r="47897" ht="12.75" hidden="1" customHeight="1"/>
    <row r="47898" ht="12.75" hidden="1" customHeight="1"/>
    <row r="47899" ht="12.75" hidden="1" customHeight="1"/>
    <row r="47900" ht="12.75" hidden="1" customHeight="1"/>
    <row r="47901" ht="12.75" hidden="1" customHeight="1"/>
    <row r="47902" ht="12.75" hidden="1" customHeight="1"/>
    <row r="47903" ht="12.75" hidden="1" customHeight="1"/>
    <row r="47904" ht="12.75" hidden="1" customHeight="1"/>
    <row r="47905" ht="12.75" hidden="1" customHeight="1"/>
    <row r="47906" ht="12.75" hidden="1" customHeight="1"/>
    <row r="47907" ht="12.75" hidden="1" customHeight="1"/>
    <row r="47908" ht="12.75" hidden="1" customHeight="1"/>
    <row r="47909" ht="12.75" hidden="1" customHeight="1"/>
    <row r="47910" ht="12.75" hidden="1" customHeight="1"/>
    <row r="47911" ht="12.75" hidden="1" customHeight="1"/>
    <row r="47912" ht="12.75" hidden="1" customHeight="1"/>
    <row r="47913" ht="12.75" hidden="1" customHeight="1"/>
    <row r="47914" ht="12.75" hidden="1" customHeight="1"/>
    <row r="47915" ht="12.75" hidden="1" customHeight="1"/>
    <row r="47916" ht="12.75" hidden="1" customHeight="1"/>
    <row r="47917" ht="12.75" hidden="1" customHeight="1"/>
    <row r="47918" ht="12.75" hidden="1" customHeight="1"/>
    <row r="47919" ht="12.75" hidden="1" customHeight="1"/>
    <row r="47920" ht="12.75" hidden="1" customHeight="1"/>
    <row r="47921" ht="12.75" hidden="1" customHeight="1"/>
    <row r="47922" ht="12.75" hidden="1" customHeight="1"/>
    <row r="47923" ht="12.75" hidden="1" customHeight="1"/>
    <row r="47924" ht="12.75" hidden="1" customHeight="1"/>
    <row r="47925" ht="12.75" hidden="1" customHeight="1"/>
    <row r="47926" ht="12.75" hidden="1" customHeight="1"/>
    <row r="47927" ht="12.75" hidden="1" customHeight="1"/>
    <row r="47928" ht="12.75" hidden="1" customHeight="1"/>
    <row r="47929" ht="12.75" hidden="1" customHeight="1"/>
    <row r="47930" ht="12.75" hidden="1" customHeight="1"/>
    <row r="47931" ht="12.75" hidden="1" customHeight="1"/>
    <row r="47932" ht="12.75" hidden="1" customHeight="1"/>
    <row r="47933" ht="12.75" hidden="1" customHeight="1"/>
    <row r="47934" ht="12.75" hidden="1" customHeight="1"/>
    <row r="47935" ht="12.75" hidden="1" customHeight="1"/>
    <row r="47936" ht="12.75" hidden="1" customHeight="1"/>
    <row r="47937" ht="12.75" hidden="1" customHeight="1"/>
    <row r="47938" ht="12.75" hidden="1" customHeight="1"/>
    <row r="47939" ht="12.75" hidden="1" customHeight="1"/>
    <row r="47940" ht="12.75" hidden="1" customHeight="1"/>
    <row r="47941" ht="12.75" hidden="1" customHeight="1"/>
    <row r="47942" ht="12.75" hidden="1" customHeight="1"/>
    <row r="47943" ht="12.75" hidden="1" customHeight="1"/>
    <row r="47944" ht="12.75" hidden="1" customHeight="1"/>
    <row r="47945" ht="12.75" hidden="1" customHeight="1"/>
    <row r="47946" ht="12.75" hidden="1" customHeight="1"/>
    <row r="47947" ht="12.75" hidden="1" customHeight="1"/>
    <row r="47948" ht="12.75" hidden="1" customHeight="1"/>
    <row r="47949" ht="12.75" hidden="1" customHeight="1"/>
    <row r="47950" ht="12.75" hidden="1" customHeight="1"/>
    <row r="47951" ht="12.75" hidden="1" customHeight="1"/>
    <row r="47952" ht="12.75" hidden="1" customHeight="1"/>
    <row r="47953" ht="12.75" hidden="1" customHeight="1"/>
    <row r="47954" ht="12.75" hidden="1" customHeight="1"/>
    <row r="47955" ht="12.75" hidden="1" customHeight="1"/>
    <row r="47956" ht="12.75" hidden="1" customHeight="1"/>
    <row r="47957" ht="12.75" hidden="1" customHeight="1"/>
    <row r="47958" ht="12.75" hidden="1" customHeight="1"/>
    <row r="47959" ht="12.75" hidden="1" customHeight="1"/>
    <row r="47960" ht="12.75" hidden="1" customHeight="1"/>
    <row r="47961" ht="12.75" hidden="1" customHeight="1"/>
    <row r="47962" ht="12.75" hidden="1" customHeight="1"/>
    <row r="47963" ht="12.75" hidden="1" customHeight="1"/>
    <row r="47964" ht="12.75" hidden="1" customHeight="1"/>
    <row r="47965" ht="12.75" hidden="1" customHeight="1"/>
    <row r="47966" ht="12.75" hidden="1" customHeight="1"/>
    <row r="47967" ht="12.75" hidden="1" customHeight="1"/>
    <row r="47968" ht="12.75" hidden="1" customHeight="1"/>
    <row r="47969" ht="12.75" hidden="1" customHeight="1"/>
    <row r="47970" ht="12.75" hidden="1" customHeight="1"/>
    <row r="47971" ht="12.75" hidden="1" customHeight="1"/>
    <row r="47972" ht="12.75" hidden="1" customHeight="1"/>
    <row r="47973" ht="12.75" hidden="1" customHeight="1"/>
    <row r="47974" ht="12.75" hidden="1" customHeight="1"/>
    <row r="47975" ht="12.75" hidden="1" customHeight="1"/>
    <row r="47976" ht="12.75" hidden="1" customHeight="1"/>
    <row r="47977" ht="12.75" hidden="1" customHeight="1"/>
    <row r="47978" ht="12.75" hidden="1" customHeight="1"/>
    <row r="47979" ht="12.75" hidden="1" customHeight="1"/>
    <row r="47980" ht="12.75" hidden="1" customHeight="1"/>
    <row r="47981" ht="12.75" hidden="1" customHeight="1"/>
    <row r="47982" ht="12.75" hidden="1" customHeight="1"/>
    <row r="47983" ht="12.75" hidden="1" customHeight="1"/>
    <row r="47984" ht="12.75" hidden="1" customHeight="1"/>
    <row r="47985" ht="12.75" hidden="1" customHeight="1"/>
    <row r="47986" ht="12.75" hidden="1" customHeight="1"/>
    <row r="47987" ht="12.75" hidden="1" customHeight="1"/>
    <row r="47988" ht="12.75" hidden="1" customHeight="1"/>
    <row r="47989" ht="12.75" hidden="1" customHeight="1"/>
    <row r="47990" ht="12.75" hidden="1" customHeight="1"/>
    <row r="47991" ht="12.75" hidden="1" customHeight="1"/>
    <row r="47992" ht="12.75" hidden="1" customHeight="1"/>
    <row r="47993" ht="12.75" hidden="1" customHeight="1"/>
    <row r="47994" ht="12.75" hidden="1" customHeight="1"/>
    <row r="47995" ht="12.75" hidden="1" customHeight="1"/>
    <row r="47996" ht="12.75" hidden="1" customHeight="1"/>
    <row r="47997" ht="12.75" hidden="1" customHeight="1"/>
    <row r="47998" ht="12.75" hidden="1" customHeight="1"/>
    <row r="47999" ht="12.75" hidden="1" customHeight="1"/>
    <row r="48000" ht="12.75" hidden="1" customHeight="1"/>
    <row r="48001" ht="12.75" hidden="1" customHeight="1"/>
    <row r="48002" ht="12.75" hidden="1" customHeight="1"/>
    <row r="48003" ht="12.75" hidden="1" customHeight="1"/>
    <row r="48004" ht="12.75" hidden="1" customHeight="1"/>
    <row r="48005" ht="12.75" hidden="1" customHeight="1"/>
    <row r="48006" ht="12.75" hidden="1" customHeight="1"/>
    <row r="48007" ht="12.75" hidden="1" customHeight="1"/>
    <row r="48008" ht="12.75" hidden="1" customHeight="1"/>
    <row r="48009" ht="12.75" hidden="1" customHeight="1"/>
    <row r="48010" ht="12.75" hidden="1" customHeight="1"/>
    <row r="48011" ht="12.75" hidden="1" customHeight="1"/>
    <row r="48012" ht="12.75" hidden="1" customHeight="1"/>
    <row r="48013" ht="12.75" hidden="1" customHeight="1"/>
    <row r="48014" ht="12.75" hidden="1" customHeight="1"/>
    <row r="48015" ht="12.75" hidden="1" customHeight="1"/>
    <row r="48016" ht="12.75" hidden="1" customHeight="1"/>
    <row r="48017" ht="12.75" hidden="1" customHeight="1"/>
    <row r="48018" ht="12.75" hidden="1" customHeight="1"/>
    <row r="48019" ht="12.75" hidden="1" customHeight="1"/>
    <row r="48020" ht="12.75" hidden="1" customHeight="1"/>
    <row r="48021" ht="12.75" hidden="1" customHeight="1"/>
    <row r="48022" ht="12.75" hidden="1" customHeight="1"/>
    <row r="48023" ht="12.75" hidden="1" customHeight="1"/>
    <row r="48024" ht="12.75" hidden="1" customHeight="1"/>
    <row r="48025" ht="12.75" hidden="1" customHeight="1"/>
    <row r="48026" ht="12.75" hidden="1" customHeight="1"/>
    <row r="48027" ht="12.75" hidden="1" customHeight="1"/>
    <row r="48028" ht="12.75" hidden="1" customHeight="1"/>
    <row r="48029" ht="12.75" hidden="1" customHeight="1"/>
    <row r="48030" ht="12.75" hidden="1" customHeight="1"/>
    <row r="48031" ht="12.75" hidden="1" customHeight="1"/>
    <row r="48032" ht="12.75" hidden="1" customHeight="1"/>
    <row r="48033" ht="12.75" hidden="1" customHeight="1"/>
    <row r="48034" ht="12.75" hidden="1" customHeight="1"/>
    <row r="48035" ht="12.75" hidden="1" customHeight="1"/>
    <row r="48036" ht="12.75" hidden="1" customHeight="1"/>
    <row r="48037" ht="12.75" hidden="1" customHeight="1"/>
    <row r="48038" ht="12.75" hidden="1" customHeight="1"/>
    <row r="48039" ht="12.75" hidden="1" customHeight="1"/>
    <row r="48040" ht="12.75" hidden="1" customHeight="1"/>
    <row r="48041" ht="12.75" hidden="1" customHeight="1"/>
    <row r="48042" ht="12.75" hidden="1" customHeight="1"/>
    <row r="48043" ht="12.75" hidden="1" customHeight="1"/>
    <row r="48044" ht="12.75" hidden="1" customHeight="1"/>
    <row r="48045" ht="12.75" hidden="1" customHeight="1"/>
    <row r="48046" ht="12.75" hidden="1" customHeight="1"/>
    <row r="48047" ht="12.75" hidden="1" customHeight="1"/>
    <row r="48048" ht="12.75" hidden="1" customHeight="1"/>
    <row r="48049" ht="12.75" hidden="1" customHeight="1"/>
    <row r="48050" ht="12.75" hidden="1" customHeight="1"/>
    <row r="48051" ht="12.75" hidden="1" customHeight="1"/>
    <row r="48052" ht="12.75" hidden="1" customHeight="1"/>
    <row r="48053" ht="12.75" hidden="1" customHeight="1"/>
    <row r="48054" ht="12.75" hidden="1" customHeight="1"/>
    <row r="48055" ht="12.75" hidden="1" customHeight="1"/>
    <row r="48056" ht="12.75" hidden="1" customHeight="1"/>
    <row r="48057" ht="12.75" hidden="1" customHeight="1"/>
    <row r="48058" ht="12.75" hidden="1" customHeight="1"/>
    <row r="48059" ht="12.75" hidden="1" customHeight="1"/>
    <row r="48060" ht="12.75" hidden="1" customHeight="1"/>
    <row r="48061" ht="12.75" hidden="1" customHeight="1"/>
    <row r="48062" ht="12.75" hidden="1" customHeight="1"/>
    <row r="48063" ht="12.75" hidden="1" customHeight="1"/>
    <row r="48064" ht="12.75" hidden="1" customHeight="1"/>
    <row r="48065" ht="12.75" hidden="1" customHeight="1"/>
    <row r="48066" ht="12.75" hidden="1" customHeight="1"/>
    <row r="48067" ht="12.75" hidden="1" customHeight="1"/>
    <row r="48068" ht="12.75" hidden="1" customHeight="1"/>
    <row r="48069" ht="12.75" hidden="1" customHeight="1"/>
    <row r="48070" ht="12.75" hidden="1" customHeight="1"/>
    <row r="48071" ht="12.75" hidden="1" customHeight="1"/>
    <row r="48072" ht="12.75" hidden="1" customHeight="1"/>
    <row r="48073" ht="12.75" hidden="1" customHeight="1"/>
    <row r="48074" ht="12.75" hidden="1" customHeight="1"/>
    <row r="48075" ht="12.75" hidden="1" customHeight="1"/>
    <row r="48076" ht="12.75" hidden="1" customHeight="1"/>
    <row r="48077" ht="12.75" hidden="1" customHeight="1"/>
    <row r="48078" ht="12.75" hidden="1" customHeight="1"/>
    <row r="48079" ht="12.75" hidden="1" customHeight="1"/>
    <row r="48080" ht="12.75" hidden="1" customHeight="1"/>
    <row r="48081" ht="12.75" hidden="1" customHeight="1"/>
    <row r="48082" ht="12.75" hidden="1" customHeight="1"/>
    <row r="48083" ht="12.75" hidden="1" customHeight="1"/>
    <row r="48084" ht="12.75" hidden="1" customHeight="1"/>
    <row r="48085" ht="12.75" hidden="1" customHeight="1"/>
    <row r="48086" ht="12.75" hidden="1" customHeight="1"/>
    <row r="48087" ht="12.75" hidden="1" customHeight="1"/>
    <row r="48088" ht="12.75" hidden="1" customHeight="1"/>
    <row r="48089" ht="12.75" hidden="1" customHeight="1"/>
    <row r="48090" ht="12.75" hidden="1" customHeight="1"/>
    <row r="48091" ht="12.75" hidden="1" customHeight="1"/>
    <row r="48092" ht="12.75" hidden="1" customHeight="1"/>
    <row r="48093" ht="12.75" hidden="1" customHeight="1"/>
    <row r="48094" ht="12.75" hidden="1" customHeight="1"/>
    <row r="48095" ht="12.75" hidden="1" customHeight="1"/>
    <row r="48096" ht="12.75" hidden="1" customHeight="1"/>
    <row r="48097" ht="12.75" hidden="1" customHeight="1"/>
    <row r="48098" ht="12.75" hidden="1" customHeight="1"/>
    <row r="48099" ht="12.75" hidden="1" customHeight="1"/>
    <row r="48100" ht="12.75" hidden="1" customHeight="1"/>
    <row r="48101" ht="12.75" hidden="1" customHeight="1"/>
    <row r="48102" ht="12.75" hidden="1" customHeight="1"/>
    <row r="48103" ht="12.75" hidden="1" customHeight="1"/>
    <row r="48104" ht="12.75" hidden="1" customHeight="1"/>
    <row r="48105" ht="12.75" hidden="1" customHeight="1"/>
    <row r="48106" ht="12.75" hidden="1" customHeight="1"/>
    <row r="48107" ht="12.75" hidden="1" customHeight="1"/>
    <row r="48108" ht="12.75" hidden="1" customHeight="1"/>
    <row r="48109" ht="12.75" hidden="1" customHeight="1"/>
    <row r="48110" ht="12.75" hidden="1" customHeight="1"/>
    <row r="48111" ht="12.75" hidden="1" customHeight="1"/>
    <row r="48112" ht="12.75" hidden="1" customHeight="1"/>
    <row r="48113" ht="12.75" hidden="1" customHeight="1"/>
    <row r="48114" ht="12.75" hidden="1" customHeight="1"/>
    <row r="48115" ht="12.75" hidden="1" customHeight="1"/>
    <row r="48116" ht="12.75" hidden="1" customHeight="1"/>
    <row r="48117" ht="12.75" hidden="1" customHeight="1"/>
    <row r="48118" ht="12.75" hidden="1" customHeight="1"/>
    <row r="48119" ht="12.75" hidden="1" customHeight="1"/>
    <row r="48120" ht="12.75" hidden="1" customHeight="1"/>
    <row r="48121" ht="12.75" hidden="1" customHeight="1"/>
    <row r="48122" ht="12.75" hidden="1" customHeight="1"/>
    <row r="48123" ht="12.75" hidden="1" customHeight="1"/>
    <row r="48124" ht="12.75" hidden="1" customHeight="1"/>
    <row r="48125" ht="12.75" hidden="1" customHeight="1"/>
    <row r="48126" ht="12.75" hidden="1" customHeight="1"/>
    <row r="48127" ht="12.75" hidden="1" customHeight="1"/>
    <row r="48128" ht="12.75" hidden="1" customHeight="1"/>
    <row r="48129" ht="12.75" hidden="1" customHeight="1"/>
    <row r="48130" ht="12.75" hidden="1" customHeight="1"/>
    <row r="48131" ht="12.75" hidden="1" customHeight="1"/>
    <row r="48132" ht="12.75" hidden="1" customHeight="1"/>
    <row r="48133" ht="12.75" hidden="1" customHeight="1"/>
    <row r="48134" ht="12.75" hidden="1" customHeight="1"/>
    <row r="48135" ht="12.75" hidden="1" customHeight="1"/>
    <row r="48136" ht="12.75" hidden="1" customHeight="1"/>
    <row r="48137" ht="12.75" hidden="1" customHeight="1"/>
    <row r="48138" ht="12.75" hidden="1" customHeight="1"/>
    <row r="48139" ht="12.75" hidden="1" customHeight="1"/>
    <row r="48140" ht="12.75" hidden="1" customHeight="1"/>
    <row r="48141" ht="12.75" hidden="1" customHeight="1"/>
    <row r="48142" ht="12.75" hidden="1" customHeight="1"/>
    <row r="48143" ht="12.75" hidden="1" customHeight="1"/>
    <row r="48144" ht="12.75" hidden="1" customHeight="1"/>
    <row r="48145" ht="12.75" hidden="1" customHeight="1"/>
    <row r="48146" ht="12.75" hidden="1" customHeight="1"/>
    <row r="48147" ht="12.75" hidden="1" customHeight="1"/>
    <row r="48148" ht="12.75" hidden="1" customHeight="1"/>
    <row r="48149" ht="12.75" hidden="1" customHeight="1"/>
    <row r="48150" ht="12.75" hidden="1" customHeight="1"/>
    <row r="48151" ht="12.75" hidden="1" customHeight="1"/>
    <row r="48152" ht="12.75" hidden="1" customHeight="1"/>
    <row r="48153" ht="12.75" hidden="1" customHeight="1"/>
    <row r="48154" ht="12.75" hidden="1" customHeight="1"/>
    <row r="48155" ht="12.75" hidden="1" customHeight="1"/>
    <row r="48156" ht="12.75" hidden="1" customHeight="1"/>
    <row r="48157" ht="12.75" hidden="1" customHeight="1"/>
    <row r="48158" ht="12.75" hidden="1" customHeight="1"/>
    <row r="48159" ht="12.75" hidden="1" customHeight="1"/>
    <row r="48160" ht="12.75" hidden="1" customHeight="1"/>
    <row r="48161" ht="12.75" hidden="1" customHeight="1"/>
    <row r="48162" ht="12.75" hidden="1" customHeight="1"/>
    <row r="48163" ht="12.75" hidden="1" customHeight="1"/>
    <row r="48164" ht="12.75" hidden="1" customHeight="1"/>
    <row r="48165" ht="12.75" hidden="1" customHeight="1"/>
    <row r="48166" ht="12.75" hidden="1" customHeight="1"/>
    <row r="48167" ht="12.75" hidden="1" customHeight="1"/>
    <row r="48168" ht="12.75" hidden="1" customHeight="1"/>
    <row r="48169" ht="12.75" hidden="1" customHeight="1"/>
    <row r="48170" ht="12.75" hidden="1" customHeight="1"/>
    <row r="48171" ht="12.75" hidden="1" customHeight="1"/>
    <row r="48172" ht="12.75" hidden="1" customHeight="1"/>
    <row r="48173" ht="12.75" hidden="1" customHeight="1"/>
    <row r="48174" ht="12.75" hidden="1" customHeight="1"/>
    <row r="48175" ht="12.75" hidden="1" customHeight="1"/>
    <row r="48176" ht="12.75" hidden="1" customHeight="1"/>
    <row r="48177" ht="12.75" hidden="1" customHeight="1"/>
    <row r="48178" ht="12.75" hidden="1" customHeight="1"/>
    <row r="48179" ht="12.75" hidden="1" customHeight="1"/>
    <row r="48180" ht="12.75" hidden="1" customHeight="1"/>
    <row r="48181" ht="12.75" hidden="1" customHeight="1"/>
    <row r="48182" ht="12.75" hidden="1" customHeight="1"/>
    <row r="48183" ht="12.75" hidden="1" customHeight="1"/>
    <row r="48184" ht="12.75" hidden="1" customHeight="1"/>
    <row r="48185" ht="12.75" hidden="1" customHeight="1"/>
    <row r="48186" ht="12.75" hidden="1" customHeight="1"/>
    <row r="48187" ht="12.75" hidden="1" customHeight="1"/>
    <row r="48188" ht="12.75" hidden="1" customHeight="1"/>
    <row r="48189" ht="12.75" hidden="1" customHeight="1"/>
    <row r="48190" ht="12.75" hidden="1" customHeight="1"/>
    <row r="48191" ht="12.75" hidden="1" customHeight="1"/>
    <row r="48192" ht="12.75" hidden="1" customHeight="1"/>
    <row r="48193" ht="12.75" hidden="1" customHeight="1"/>
    <row r="48194" ht="12.75" hidden="1" customHeight="1"/>
    <row r="48195" ht="12.75" hidden="1" customHeight="1"/>
    <row r="48196" ht="12.75" hidden="1" customHeight="1"/>
    <row r="48197" ht="12.75" hidden="1" customHeight="1"/>
    <row r="48198" ht="12.75" hidden="1" customHeight="1"/>
    <row r="48199" ht="12.75" hidden="1" customHeight="1"/>
    <row r="48200" ht="12.75" hidden="1" customHeight="1"/>
    <row r="48201" ht="12.75" hidden="1" customHeight="1"/>
    <row r="48202" ht="12.75" hidden="1" customHeight="1"/>
    <row r="48203" ht="12.75" hidden="1" customHeight="1"/>
    <row r="48204" ht="12.75" hidden="1" customHeight="1"/>
    <row r="48205" ht="12.75" hidden="1" customHeight="1"/>
    <row r="48206" ht="12.75" hidden="1" customHeight="1"/>
    <row r="48207" ht="12.75" hidden="1" customHeight="1"/>
    <row r="48208" ht="12.75" hidden="1" customHeight="1"/>
    <row r="48209" ht="12.75" hidden="1" customHeight="1"/>
    <row r="48210" ht="12.75" hidden="1" customHeight="1"/>
    <row r="48211" ht="12.75" hidden="1" customHeight="1"/>
    <row r="48212" ht="12.75" hidden="1" customHeight="1"/>
    <row r="48213" ht="12.75" hidden="1" customHeight="1"/>
    <row r="48214" ht="12.75" hidden="1" customHeight="1"/>
    <row r="48215" ht="12.75" hidden="1" customHeight="1"/>
    <row r="48216" ht="12.75" hidden="1" customHeight="1"/>
    <row r="48217" ht="12.75" hidden="1" customHeight="1"/>
    <row r="48218" ht="12.75" hidden="1" customHeight="1"/>
    <row r="48219" ht="12.75" hidden="1" customHeight="1"/>
    <row r="48220" ht="12.75" hidden="1" customHeight="1"/>
    <row r="48221" ht="12.75" hidden="1" customHeight="1"/>
    <row r="48222" ht="12.75" hidden="1" customHeight="1"/>
    <row r="48223" ht="12.75" hidden="1" customHeight="1"/>
    <row r="48224" ht="12.75" hidden="1" customHeight="1"/>
    <row r="48225" ht="12.75" hidden="1" customHeight="1"/>
    <row r="48226" ht="12.75" hidden="1" customHeight="1"/>
    <row r="48227" ht="12.75" hidden="1" customHeight="1"/>
    <row r="48228" ht="12.75" hidden="1" customHeight="1"/>
    <row r="48229" ht="12.75" hidden="1" customHeight="1"/>
    <row r="48230" ht="12.75" hidden="1" customHeight="1"/>
    <row r="48231" ht="12.75" hidden="1" customHeight="1"/>
    <row r="48232" ht="12.75" hidden="1" customHeight="1"/>
    <row r="48233" ht="12.75" hidden="1" customHeight="1"/>
    <row r="48234" ht="12.75" hidden="1" customHeight="1"/>
    <row r="48235" ht="12.75" hidden="1" customHeight="1"/>
    <row r="48236" ht="12.75" hidden="1" customHeight="1"/>
    <row r="48237" ht="12.75" hidden="1" customHeight="1"/>
    <row r="48238" ht="12.75" hidden="1" customHeight="1"/>
    <row r="48239" ht="12.75" hidden="1" customHeight="1"/>
    <row r="48240" ht="12.75" hidden="1" customHeight="1"/>
    <row r="48241" ht="12.75" hidden="1" customHeight="1"/>
    <row r="48242" ht="12.75" hidden="1" customHeight="1"/>
    <row r="48243" ht="12.75" hidden="1" customHeight="1"/>
    <row r="48244" ht="12.75" hidden="1" customHeight="1"/>
    <row r="48245" ht="12.75" hidden="1" customHeight="1"/>
    <row r="48246" ht="12.75" hidden="1" customHeight="1"/>
    <row r="48247" ht="12.75" hidden="1" customHeight="1"/>
    <row r="48248" ht="12.75" hidden="1" customHeight="1"/>
    <row r="48249" ht="12.75" hidden="1" customHeight="1"/>
    <row r="48250" ht="12.75" hidden="1" customHeight="1"/>
    <row r="48251" ht="12.75" hidden="1" customHeight="1"/>
    <row r="48252" ht="12.75" hidden="1" customHeight="1"/>
    <row r="48253" ht="12.75" hidden="1" customHeight="1"/>
    <row r="48254" ht="12.75" hidden="1" customHeight="1"/>
    <row r="48255" ht="12.75" hidden="1" customHeight="1"/>
    <row r="48256" ht="12.75" hidden="1" customHeight="1"/>
    <row r="48257" ht="12.75" hidden="1" customHeight="1"/>
    <row r="48258" ht="12.75" hidden="1" customHeight="1"/>
    <row r="48259" ht="12.75" hidden="1" customHeight="1"/>
    <row r="48260" ht="12.75" hidden="1" customHeight="1"/>
    <row r="48261" ht="12.75" hidden="1" customHeight="1"/>
    <row r="48262" ht="12.75" hidden="1" customHeight="1"/>
    <row r="48263" ht="12.75" hidden="1" customHeight="1"/>
    <row r="48264" ht="12.75" hidden="1" customHeight="1"/>
    <row r="48265" ht="12.75" hidden="1" customHeight="1"/>
    <row r="48266" ht="12.75" hidden="1" customHeight="1"/>
    <row r="48267" ht="12.75" hidden="1" customHeight="1"/>
    <row r="48268" ht="12.75" hidden="1" customHeight="1"/>
    <row r="48269" ht="12.75" hidden="1" customHeight="1"/>
    <row r="48270" ht="12.75" hidden="1" customHeight="1"/>
    <row r="48271" ht="12.75" hidden="1" customHeight="1"/>
    <row r="48272" ht="12.75" hidden="1" customHeight="1"/>
    <row r="48273" ht="12.75" hidden="1" customHeight="1"/>
    <row r="48274" ht="12.75" hidden="1" customHeight="1"/>
    <row r="48275" ht="12.75" hidden="1" customHeight="1"/>
    <row r="48276" ht="12.75" hidden="1" customHeight="1"/>
    <row r="48277" ht="12.75" hidden="1" customHeight="1"/>
    <row r="48278" ht="12.75" hidden="1" customHeight="1"/>
    <row r="48279" ht="12.75" hidden="1" customHeight="1"/>
    <row r="48280" ht="12.75" hidden="1" customHeight="1"/>
    <row r="48281" ht="12.75" hidden="1" customHeight="1"/>
    <row r="48282" ht="12.75" hidden="1" customHeight="1"/>
    <row r="48283" ht="12.75" hidden="1" customHeight="1"/>
    <row r="48284" ht="12.75" hidden="1" customHeight="1"/>
    <row r="48285" ht="12.75" hidden="1" customHeight="1"/>
    <row r="48286" ht="12.75" hidden="1" customHeight="1"/>
    <row r="48287" ht="12.75" hidden="1" customHeight="1"/>
    <row r="48288" ht="12.75" hidden="1" customHeight="1"/>
    <row r="48289" ht="12.75" hidden="1" customHeight="1"/>
    <row r="48290" ht="12.75" hidden="1" customHeight="1"/>
    <row r="48291" ht="12.75" hidden="1" customHeight="1"/>
    <row r="48292" ht="12.75" hidden="1" customHeight="1"/>
    <row r="48293" ht="12.75" hidden="1" customHeight="1"/>
    <row r="48294" ht="12.75" hidden="1" customHeight="1"/>
    <row r="48295" ht="12.75" hidden="1" customHeight="1"/>
    <row r="48296" ht="12.75" hidden="1" customHeight="1"/>
    <row r="48297" ht="12.75" hidden="1" customHeight="1"/>
    <row r="48298" ht="12.75" hidden="1" customHeight="1"/>
    <row r="48299" ht="12.75" hidden="1" customHeight="1"/>
    <row r="48300" ht="12.75" hidden="1" customHeight="1"/>
    <row r="48301" ht="12.75" hidden="1" customHeight="1"/>
    <row r="48302" ht="12.75" hidden="1" customHeight="1"/>
    <row r="48303" ht="12.75" hidden="1" customHeight="1"/>
    <row r="48304" ht="12.75" hidden="1" customHeight="1"/>
    <row r="48305" ht="12.75" hidden="1" customHeight="1"/>
    <row r="48306" ht="12.75" hidden="1" customHeight="1"/>
    <row r="48307" ht="12.75" hidden="1" customHeight="1"/>
    <row r="48308" ht="12.75" hidden="1" customHeight="1"/>
    <row r="48309" ht="12.75" hidden="1" customHeight="1"/>
    <row r="48310" ht="12.75" hidden="1" customHeight="1"/>
    <row r="48311" ht="12.75" hidden="1" customHeight="1"/>
    <row r="48312" ht="12.75" hidden="1" customHeight="1"/>
    <row r="48313" ht="12.75" hidden="1" customHeight="1"/>
    <row r="48314" ht="12.75" hidden="1" customHeight="1"/>
    <row r="48315" ht="12.75" hidden="1" customHeight="1"/>
    <row r="48316" ht="12.75" hidden="1" customHeight="1"/>
    <row r="48317" ht="12.75" hidden="1" customHeight="1"/>
    <row r="48318" ht="12.75" hidden="1" customHeight="1"/>
    <row r="48319" ht="12.75" hidden="1" customHeight="1"/>
    <row r="48320" ht="12.75" hidden="1" customHeight="1"/>
    <row r="48321" ht="12.75" hidden="1" customHeight="1"/>
    <row r="48322" ht="12.75" hidden="1" customHeight="1"/>
    <row r="48323" ht="12.75" hidden="1" customHeight="1"/>
    <row r="48324" ht="12.75" hidden="1" customHeight="1"/>
    <row r="48325" ht="12.75" hidden="1" customHeight="1"/>
    <row r="48326" ht="12.75" hidden="1" customHeight="1"/>
    <row r="48327" ht="12.75" hidden="1" customHeight="1"/>
    <row r="48328" ht="12.75" hidden="1" customHeight="1"/>
    <row r="48329" ht="12.75" hidden="1" customHeight="1"/>
    <row r="48330" ht="12.75" hidden="1" customHeight="1"/>
    <row r="48331" ht="12.75" hidden="1" customHeight="1"/>
    <row r="48332" ht="12.75" hidden="1" customHeight="1"/>
    <row r="48333" ht="12.75" hidden="1" customHeight="1"/>
    <row r="48334" ht="12.75" hidden="1" customHeight="1"/>
    <row r="48335" ht="12.75" hidden="1" customHeight="1"/>
    <row r="48336" ht="12.75" hidden="1" customHeight="1"/>
    <row r="48337" ht="12.75" hidden="1" customHeight="1"/>
    <row r="48338" ht="12.75" hidden="1" customHeight="1"/>
    <row r="48339" ht="12.75" hidden="1" customHeight="1"/>
    <row r="48340" ht="12.75" hidden="1" customHeight="1"/>
    <row r="48341" ht="12.75" hidden="1" customHeight="1"/>
    <row r="48342" ht="12.75" hidden="1" customHeight="1"/>
    <row r="48343" ht="12.75" hidden="1" customHeight="1"/>
    <row r="48344" ht="12.75" hidden="1" customHeight="1"/>
    <row r="48345" ht="12.75" hidden="1" customHeight="1"/>
    <row r="48346" ht="12.75" hidden="1" customHeight="1"/>
    <row r="48347" ht="12.75" hidden="1" customHeight="1"/>
    <row r="48348" ht="12.75" hidden="1" customHeight="1"/>
    <row r="48349" ht="12.75" hidden="1" customHeight="1"/>
    <row r="48350" ht="12.75" hidden="1" customHeight="1"/>
    <row r="48351" ht="12.75" hidden="1" customHeight="1"/>
    <row r="48352" ht="12.75" hidden="1" customHeight="1"/>
    <row r="48353" ht="12.75" hidden="1" customHeight="1"/>
    <row r="48354" ht="12.75" hidden="1" customHeight="1"/>
    <row r="48355" ht="12.75" hidden="1" customHeight="1"/>
    <row r="48356" ht="12.75" hidden="1" customHeight="1"/>
    <row r="48357" ht="12.75" hidden="1" customHeight="1"/>
    <row r="48358" ht="12.75" hidden="1" customHeight="1"/>
    <row r="48359" ht="12.75" hidden="1" customHeight="1"/>
    <row r="48360" ht="12.75" hidden="1" customHeight="1"/>
    <row r="48361" ht="12.75" hidden="1" customHeight="1"/>
    <row r="48362" ht="12.75" hidden="1" customHeight="1"/>
    <row r="48363" ht="12.75" hidden="1" customHeight="1"/>
    <row r="48364" ht="12.75" hidden="1" customHeight="1"/>
    <row r="48365" ht="12.75" hidden="1" customHeight="1"/>
    <row r="48366" ht="12.75" hidden="1" customHeight="1"/>
    <row r="48367" ht="12.75" hidden="1" customHeight="1"/>
    <row r="48368" ht="12.75" hidden="1" customHeight="1"/>
    <row r="48369" ht="12.75" hidden="1" customHeight="1"/>
    <row r="48370" ht="12.75" hidden="1" customHeight="1"/>
    <row r="48371" ht="12.75" hidden="1" customHeight="1"/>
    <row r="48372" ht="12.75" hidden="1" customHeight="1"/>
    <row r="48373" ht="12.75" hidden="1" customHeight="1"/>
    <row r="48374" ht="12.75" hidden="1" customHeight="1"/>
    <row r="48375" ht="12.75" hidden="1" customHeight="1"/>
    <row r="48376" ht="12.75" hidden="1" customHeight="1"/>
    <row r="48377" ht="12.75" hidden="1" customHeight="1"/>
    <row r="48378" ht="12.75" hidden="1" customHeight="1"/>
    <row r="48379" ht="12.75" hidden="1" customHeight="1"/>
    <row r="48380" ht="12.75" hidden="1" customHeight="1"/>
    <row r="48381" ht="12.75" hidden="1" customHeight="1"/>
    <row r="48382" ht="12.75" hidden="1" customHeight="1"/>
    <row r="48383" ht="12.75" hidden="1" customHeight="1"/>
    <row r="48384" ht="12.75" hidden="1" customHeight="1"/>
    <row r="48385" ht="12.75" hidden="1" customHeight="1"/>
    <row r="48386" ht="12.75" hidden="1" customHeight="1"/>
    <row r="48387" ht="12.75" hidden="1" customHeight="1"/>
    <row r="48388" ht="12.75" hidden="1" customHeight="1"/>
    <row r="48389" ht="12.75" hidden="1" customHeight="1"/>
    <row r="48390" ht="12.75" hidden="1" customHeight="1"/>
    <row r="48391" ht="12.75" hidden="1" customHeight="1"/>
    <row r="48392" ht="12.75" hidden="1" customHeight="1"/>
    <row r="48393" ht="12.75" hidden="1" customHeight="1"/>
    <row r="48394" ht="12.75" hidden="1" customHeight="1"/>
    <row r="48395" ht="12.75" hidden="1" customHeight="1"/>
    <row r="48396" ht="12.75" hidden="1" customHeight="1"/>
    <row r="48397" ht="12.75" hidden="1" customHeight="1"/>
    <row r="48398" ht="12.75" hidden="1" customHeight="1"/>
    <row r="48399" ht="12.75" hidden="1" customHeight="1"/>
    <row r="48400" ht="12.75" hidden="1" customHeight="1"/>
    <row r="48401" ht="12.75" hidden="1" customHeight="1"/>
    <row r="48402" ht="12.75" hidden="1" customHeight="1"/>
    <row r="48403" ht="12.75" hidden="1" customHeight="1"/>
    <row r="48404" ht="12.75" hidden="1" customHeight="1"/>
    <row r="48405" ht="12.75" hidden="1" customHeight="1"/>
    <row r="48406" ht="12.75" hidden="1" customHeight="1"/>
    <row r="48407" ht="12.75" hidden="1" customHeight="1"/>
    <row r="48408" ht="12.75" hidden="1" customHeight="1"/>
    <row r="48409" ht="12.75" hidden="1" customHeight="1"/>
    <row r="48410" ht="12.75" hidden="1" customHeight="1"/>
    <row r="48411" ht="12.75" hidden="1" customHeight="1"/>
    <row r="48412" ht="12.75" hidden="1" customHeight="1"/>
    <row r="48413" ht="12.75" hidden="1" customHeight="1"/>
    <row r="48414" ht="12.75" hidden="1" customHeight="1"/>
    <row r="48415" ht="12.75" hidden="1" customHeight="1"/>
    <row r="48416" ht="12.75" hidden="1" customHeight="1"/>
    <row r="48417" ht="12.75" hidden="1" customHeight="1"/>
    <row r="48418" ht="12.75" hidden="1" customHeight="1"/>
    <row r="48419" ht="12.75" hidden="1" customHeight="1"/>
    <row r="48420" ht="12.75" hidden="1" customHeight="1"/>
    <row r="48421" ht="12.75" hidden="1" customHeight="1"/>
    <row r="48422" ht="12.75" hidden="1" customHeight="1"/>
    <row r="48423" ht="12.75" hidden="1" customHeight="1"/>
    <row r="48424" ht="12.75" hidden="1" customHeight="1"/>
    <row r="48425" ht="12.75" hidden="1" customHeight="1"/>
    <row r="48426" ht="12.75" hidden="1" customHeight="1"/>
    <row r="48427" ht="12.75" hidden="1" customHeight="1"/>
    <row r="48428" ht="12.75" hidden="1" customHeight="1"/>
    <row r="48429" ht="12.75" hidden="1" customHeight="1"/>
    <row r="48430" ht="12.75" hidden="1" customHeight="1"/>
    <row r="48431" ht="12.75" hidden="1" customHeight="1"/>
    <row r="48432" ht="12.75" hidden="1" customHeight="1"/>
    <row r="48433" ht="12.75" hidden="1" customHeight="1"/>
    <row r="48434" ht="12.75" hidden="1" customHeight="1"/>
    <row r="48435" ht="12.75" hidden="1" customHeight="1"/>
    <row r="48436" ht="12.75" hidden="1" customHeight="1"/>
    <row r="48437" ht="12.75" hidden="1" customHeight="1"/>
    <row r="48438" ht="12.75" hidden="1" customHeight="1"/>
    <row r="48439" ht="12.75" hidden="1" customHeight="1"/>
    <row r="48440" ht="12.75" hidden="1" customHeight="1"/>
    <row r="48441" ht="12.75" hidden="1" customHeight="1"/>
    <row r="48442" ht="12.75" hidden="1" customHeight="1"/>
    <row r="48443" ht="12.75" hidden="1" customHeight="1"/>
    <row r="48444" ht="12.75" hidden="1" customHeight="1"/>
    <row r="48445" ht="12.75" hidden="1" customHeight="1"/>
    <row r="48446" ht="12.75" hidden="1" customHeight="1"/>
    <row r="48447" ht="12.75" hidden="1" customHeight="1"/>
    <row r="48448" ht="12.75" hidden="1" customHeight="1"/>
    <row r="48449" ht="12.75" hidden="1" customHeight="1"/>
    <row r="48450" ht="12.75" hidden="1" customHeight="1"/>
    <row r="48451" ht="12.75" hidden="1" customHeight="1"/>
    <row r="48452" ht="12.75" hidden="1" customHeight="1"/>
    <row r="48453" ht="12.75" hidden="1" customHeight="1"/>
    <row r="48454" ht="12.75" hidden="1" customHeight="1"/>
    <row r="48455" ht="12.75" hidden="1" customHeight="1"/>
    <row r="48456" ht="12.75" hidden="1" customHeight="1"/>
    <row r="48457" ht="12.75" hidden="1" customHeight="1"/>
    <row r="48458" ht="12.75" hidden="1" customHeight="1"/>
    <row r="48459" ht="12.75" hidden="1" customHeight="1"/>
    <row r="48460" ht="12.75" hidden="1" customHeight="1"/>
    <row r="48461" ht="12.75" hidden="1" customHeight="1"/>
    <row r="48462" ht="12.75" hidden="1" customHeight="1"/>
    <row r="48463" ht="12.75" hidden="1" customHeight="1"/>
    <row r="48464" ht="12.75" hidden="1" customHeight="1"/>
    <row r="48465" ht="12.75" hidden="1" customHeight="1"/>
    <row r="48466" ht="12.75" hidden="1" customHeight="1"/>
    <row r="48467" ht="12.75" hidden="1" customHeight="1"/>
    <row r="48468" ht="12.75" hidden="1" customHeight="1"/>
    <row r="48469" ht="12.75" hidden="1" customHeight="1"/>
    <row r="48470" ht="12.75" hidden="1" customHeight="1"/>
    <row r="48471" ht="12.75" hidden="1" customHeight="1"/>
    <row r="48472" ht="12.75" hidden="1" customHeight="1"/>
    <row r="48473" ht="12.75" hidden="1" customHeight="1"/>
    <row r="48474" ht="12.75" hidden="1" customHeight="1"/>
    <row r="48475" ht="12.75" hidden="1" customHeight="1"/>
    <row r="48476" ht="12.75" hidden="1" customHeight="1"/>
    <row r="48477" ht="12.75" hidden="1" customHeight="1"/>
    <row r="48478" ht="12.75" hidden="1" customHeight="1"/>
    <row r="48479" ht="12.75" hidden="1" customHeight="1"/>
    <row r="48480" ht="12.75" hidden="1" customHeight="1"/>
    <row r="48481" ht="12.75" hidden="1" customHeight="1"/>
    <row r="48482" ht="12.75" hidden="1" customHeight="1"/>
    <row r="48483" ht="12.75" hidden="1" customHeight="1"/>
    <row r="48484" ht="12.75" hidden="1" customHeight="1"/>
    <row r="48485" ht="12.75" hidden="1" customHeight="1"/>
    <row r="48486" ht="12.75" hidden="1" customHeight="1"/>
    <row r="48487" ht="12.75" hidden="1" customHeight="1"/>
    <row r="48488" ht="12.75" hidden="1" customHeight="1"/>
    <row r="48489" ht="12.75" hidden="1" customHeight="1"/>
    <row r="48490" ht="12.75" hidden="1" customHeight="1"/>
    <row r="48491" ht="12.75" hidden="1" customHeight="1"/>
    <row r="48492" ht="12.75" hidden="1" customHeight="1"/>
    <row r="48493" ht="12.75" hidden="1" customHeight="1"/>
    <row r="48494" ht="12.75" hidden="1" customHeight="1"/>
    <row r="48495" ht="12.75" hidden="1" customHeight="1"/>
    <row r="48496" ht="12.75" hidden="1" customHeight="1"/>
    <row r="48497" ht="12.75" hidden="1" customHeight="1"/>
    <row r="48498" ht="12.75" hidden="1" customHeight="1"/>
    <row r="48499" ht="12.75" hidden="1" customHeight="1"/>
    <row r="48500" ht="12.75" hidden="1" customHeight="1"/>
    <row r="48501" ht="12.75" hidden="1" customHeight="1"/>
    <row r="48502" ht="12.75" hidden="1" customHeight="1"/>
    <row r="48503" ht="12.75" hidden="1" customHeight="1"/>
    <row r="48504" ht="12.75" hidden="1" customHeight="1"/>
    <row r="48505" ht="12.75" hidden="1" customHeight="1"/>
    <row r="48506" ht="12.75" hidden="1" customHeight="1"/>
    <row r="48507" ht="12.75" hidden="1" customHeight="1"/>
    <row r="48508" ht="12.75" hidden="1" customHeight="1"/>
    <row r="48509" ht="12.75" hidden="1" customHeight="1"/>
    <row r="48510" ht="12.75" hidden="1" customHeight="1"/>
    <row r="48511" ht="12.75" hidden="1" customHeight="1"/>
    <row r="48512" ht="12.75" hidden="1" customHeight="1"/>
    <row r="48513" ht="12.75" hidden="1" customHeight="1"/>
    <row r="48514" ht="12.75" hidden="1" customHeight="1"/>
    <row r="48515" ht="12.75" hidden="1" customHeight="1"/>
    <row r="48516" ht="12.75" hidden="1" customHeight="1"/>
    <row r="48517" ht="12.75" hidden="1" customHeight="1"/>
    <row r="48518" ht="12.75" hidden="1" customHeight="1"/>
    <row r="48519" ht="12.75" hidden="1" customHeight="1"/>
    <row r="48520" ht="12.75" hidden="1" customHeight="1"/>
    <row r="48521" ht="12.75" hidden="1" customHeight="1"/>
    <row r="48522" ht="12.75" hidden="1" customHeight="1"/>
    <row r="48523" ht="12.75" hidden="1" customHeight="1"/>
    <row r="48524" ht="12.75" hidden="1" customHeight="1"/>
    <row r="48525" ht="12.75" hidden="1" customHeight="1"/>
    <row r="48526" ht="12.75" hidden="1" customHeight="1"/>
    <row r="48527" ht="12.75" hidden="1" customHeight="1"/>
    <row r="48528" ht="12.75" hidden="1" customHeight="1"/>
    <row r="48529" ht="12.75" hidden="1" customHeight="1"/>
    <row r="48530" ht="12.75" hidden="1" customHeight="1"/>
    <row r="48531" ht="12.75" hidden="1" customHeight="1"/>
    <row r="48532" ht="12.75" hidden="1" customHeight="1"/>
    <row r="48533" ht="12.75" hidden="1" customHeight="1"/>
    <row r="48534" ht="12.75" hidden="1" customHeight="1"/>
    <row r="48535" ht="12.75" hidden="1" customHeight="1"/>
    <row r="48536" ht="12.75" hidden="1" customHeight="1"/>
    <row r="48537" ht="12.75" hidden="1" customHeight="1"/>
    <row r="48538" ht="12.75" hidden="1" customHeight="1"/>
    <row r="48539" ht="12.75" hidden="1" customHeight="1"/>
    <row r="48540" ht="12.75" hidden="1" customHeight="1"/>
    <row r="48541" ht="12.75" hidden="1" customHeight="1"/>
    <row r="48542" ht="12.75" hidden="1" customHeight="1"/>
    <row r="48543" ht="12.75" hidden="1" customHeight="1"/>
    <row r="48544" ht="12.75" hidden="1" customHeight="1"/>
    <row r="48545" ht="12.75" hidden="1" customHeight="1"/>
    <row r="48546" ht="12.75" hidden="1" customHeight="1"/>
    <row r="48547" ht="12.75" hidden="1" customHeight="1"/>
    <row r="48548" ht="12.75" hidden="1" customHeight="1"/>
    <row r="48549" ht="12.75" hidden="1" customHeight="1"/>
    <row r="48550" ht="12.75" hidden="1" customHeight="1"/>
    <row r="48551" ht="12.75" hidden="1" customHeight="1"/>
    <row r="48552" ht="12.75" hidden="1" customHeight="1"/>
    <row r="48553" ht="12.75" hidden="1" customHeight="1"/>
    <row r="48554" ht="12.75" hidden="1" customHeight="1"/>
    <row r="48555" ht="12.75" hidden="1" customHeight="1"/>
    <row r="48556" ht="12.75" hidden="1" customHeight="1"/>
    <row r="48557" ht="12.75" hidden="1" customHeight="1"/>
    <row r="48558" ht="12.75" hidden="1" customHeight="1"/>
    <row r="48559" ht="12.75" hidden="1" customHeight="1"/>
    <row r="48560" ht="12.75" hidden="1" customHeight="1"/>
    <row r="48561" ht="12.75" hidden="1" customHeight="1"/>
    <row r="48562" ht="12.75" hidden="1" customHeight="1"/>
    <row r="48563" ht="12.75" hidden="1" customHeight="1"/>
    <row r="48564" ht="12.75" hidden="1" customHeight="1"/>
    <row r="48565" ht="12.75" hidden="1" customHeight="1"/>
    <row r="48566" ht="12.75" hidden="1" customHeight="1"/>
    <row r="48567" ht="12.75" hidden="1" customHeight="1"/>
    <row r="48568" ht="12.75" hidden="1" customHeight="1"/>
    <row r="48569" ht="12.75" hidden="1" customHeight="1"/>
    <row r="48570" ht="12.75" hidden="1" customHeight="1"/>
    <row r="48571" ht="12.75" hidden="1" customHeight="1"/>
    <row r="48572" ht="12.75" hidden="1" customHeight="1"/>
    <row r="48573" ht="12.75" hidden="1" customHeight="1"/>
    <row r="48574" ht="12.75" hidden="1" customHeight="1"/>
    <row r="48575" ht="12.75" hidden="1" customHeight="1"/>
    <row r="48576" ht="12.75" hidden="1" customHeight="1"/>
    <row r="48577" ht="12.75" hidden="1" customHeight="1"/>
    <row r="48578" ht="12.75" hidden="1" customHeight="1"/>
    <row r="48579" ht="12.75" hidden="1" customHeight="1"/>
    <row r="48580" ht="12.75" hidden="1" customHeight="1"/>
    <row r="48581" ht="12.75" hidden="1" customHeight="1"/>
    <row r="48582" ht="12.75" hidden="1" customHeight="1"/>
    <row r="48583" ht="12.75" hidden="1" customHeight="1"/>
    <row r="48584" ht="12.75" hidden="1" customHeight="1"/>
    <row r="48585" ht="12.75" hidden="1" customHeight="1"/>
    <row r="48586" ht="12.75" hidden="1" customHeight="1"/>
    <row r="48587" ht="12.75" hidden="1" customHeight="1"/>
    <row r="48588" ht="12.75" hidden="1" customHeight="1"/>
    <row r="48589" ht="12.75" hidden="1" customHeight="1"/>
    <row r="48590" ht="12.75" hidden="1" customHeight="1"/>
    <row r="48591" ht="12.75" hidden="1" customHeight="1"/>
    <row r="48592" ht="12.75" hidden="1" customHeight="1"/>
    <row r="48593" ht="12.75" hidden="1" customHeight="1"/>
    <row r="48594" ht="12.75" hidden="1" customHeight="1"/>
    <row r="48595" ht="12.75" hidden="1" customHeight="1"/>
    <row r="48596" ht="12.75" hidden="1" customHeight="1"/>
    <row r="48597" ht="12.75" hidden="1" customHeight="1"/>
    <row r="48598" ht="12.75" hidden="1" customHeight="1"/>
    <row r="48599" ht="12.75" hidden="1" customHeight="1"/>
    <row r="48600" ht="12.75" hidden="1" customHeight="1"/>
    <row r="48601" ht="12.75" hidden="1" customHeight="1"/>
    <row r="48602" ht="12.75" hidden="1" customHeight="1"/>
    <row r="48603" ht="12.75" hidden="1" customHeight="1"/>
    <row r="48604" ht="12.75" hidden="1" customHeight="1"/>
    <row r="48605" ht="12.75" hidden="1" customHeight="1"/>
    <row r="48606" ht="12.75" hidden="1" customHeight="1"/>
    <row r="48607" ht="12.75" hidden="1" customHeight="1"/>
    <row r="48608" ht="12.75" hidden="1" customHeight="1"/>
    <row r="48609" ht="12.75" hidden="1" customHeight="1"/>
    <row r="48610" ht="12.75" hidden="1" customHeight="1"/>
    <row r="48611" ht="12.75" hidden="1" customHeight="1"/>
    <row r="48612" ht="12.75" hidden="1" customHeight="1"/>
    <row r="48613" ht="12.75" hidden="1" customHeight="1"/>
    <row r="48614" ht="12.75" hidden="1" customHeight="1"/>
    <row r="48615" ht="12.75" hidden="1" customHeight="1"/>
    <row r="48616" ht="12.75" hidden="1" customHeight="1"/>
    <row r="48617" ht="12.75" hidden="1" customHeight="1"/>
    <row r="48618" ht="12.75" hidden="1" customHeight="1"/>
    <row r="48619" ht="12.75" hidden="1" customHeight="1"/>
    <row r="48620" ht="12.75" hidden="1" customHeight="1"/>
    <row r="48621" ht="12.75" hidden="1" customHeight="1"/>
    <row r="48622" ht="12.75" hidden="1" customHeight="1"/>
    <row r="48623" ht="12.75" hidden="1" customHeight="1"/>
    <row r="48624" ht="12.75" hidden="1" customHeight="1"/>
    <row r="48625" ht="12.75" hidden="1" customHeight="1"/>
    <row r="48626" ht="12.75" hidden="1" customHeight="1"/>
    <row r="48627" ht="12.75" hidden="1" customHeight="1"/>
    <row r="48628" ht="12.75" hidden="1" customHeight="1"/>
    <row r="48629" ht="12.75" hidden="1" customHeight="1"/>
    <row r="48630" ht="12.75" hidden="1" customHeight="1"/>
    <row r="48631" ht="12.75" hidden="1" customHeight="1"/>
    <row r="48632" ht="12.75" hidden="1" customHeight="1"/>
    <row r="48633" ht="12.75" hidden="1" customHeight="1"/>
    <row r="48634" ht="12.75" hidden="1" customHeight="1"/>
    <row r="48635" ht="12.75" hidden="1" customHeight="1"/>
    <row r="48636" ht="12.75" hidden="1" customHeight="1"/>
    <row r="48637" ht="12.75" hidden="1" customHeight="1"/>
    <row r="48638" ht="12.75" hidden="1" customHeight="1"/>
    <row r="48639" ht="12.75" hidden="1" customHeight="1"/>
    <row r="48640" ht="12.75" hidden="1" customHeight="1"/>
    <row r="48641" ht="12.75" hidden="1" customHeight="1"/>
    <row r="48642" ht="12.75" hidden="1" customHeight="1"/>
    <row r="48643" ht="12.75" hidden="1" customHeight="1"/>
    <row r="48644" ht="12.75" hidden="1" customHeight="1"/>
    <row r="48645" ht="12.75" hidden="1" customHeight="1"/>
    <row r="48646" ht="12.75" hidden="1" customHeight="1"/>
    <row r="48647" ht="12.75" hidden="1" customHeight="1"/>
    <row r="48648" ht="12.75" hidden="1" customHeight="1"/>
    <row r="48649" ht="12.75" hidden="1" customHeight="1"/>
    <row r="48650" ht="12.75" hidden="1" customHeight="1"/>
    <row r="48651" ht="12.75" hidden="1" customHeight="1"/>
    <row r="48652" ht="12.75" hidden="1" customHeight="1"/>
    <row r="48653" ht="12.75" hidden="1" customHeight="1"/>
    <row r="48654" ht="12.75" hidden="1" customHeight="1"/>
    <row r="48655" ht="12.75" hidden="1" customHeight="1"/>
    <row r="48656" ht="12.75" hidden="1" customHeight="1"/>
    <row r="48657" ht="12.75" hidden="1" customHeight="1"/>
    <row r="48658" ht="12.75" hidden="1" customHeight="1"/>
    <row r="48659" ht="12.75" hidden="1" customHeight="1"/>
    <row r="48660" ht="12.75" hidden="1" customHeight="1"/>
    <row r="48661" ht="12.75" hidden="1" customHeight="1"/>
    <row r="48662" ht="12.75" hidden="1" customHeight="1"/>
    <row r="48663" ht="12.75" hidden="1" customHeight="1"/>
    <row r="48664" ht="12.75" hidden="1" customHeight="1"/>
    <row r="48665" ht="12.75" hidden="1" customHeight="1"/>
    <row r="48666" ht="12.75" hidden="1" customHeight="1"/>
    <row r="48667" ht="12.75" hidden="1" customHeight="1"/>
    <row r="48668" ht="12.75" hidden="1" customHeight="1"/>
    <row r="48669" ht="12.75" hidden="1" customHeight="1"/>
    <row r="48670" ht="12.75" hidden="1" customHeight="1"/>
    <row r="48671" ht="12.75" hidden="1" customHeight="1"/>
    <row r="48672" ht="12.75" hidden="1" customHeight="1"/>
    <row r="48673" ht="12.75" hidden="1" customHeight="1"/>
    <row r="48674" ht="12.75" hidden="1" customHeight="1"/>
    <row r="48675" ht="12.75" hidden="1" customHeight="1"/>
    <row r="48676" ht="12.75" hidden="1" customHeight="1"/>
    <row r="48677" ht="12.75" hidden="1" customHeight="1"/>
    <row r="48678" ht="12.75" hidden="1" customHeight="1"/>
    <row r="48679" ht="12.75" hidden="1" customHeight="1"/>
    <row r="48680" ht="12.75" hidden="1" customHeight="1"/>
    <row r="48681" ht="12.75" hidden="1" customHeight="1"/>
    <row r="48682" ht="12.75" hidden="1" customHeight="1"/>
    <row r="48683" ht="12.75" hidden="1" customHeight="1"/>
    <row r="48684" ht="12.75" hidden="1" customHeight="1"/>
    <row r="48685" ht="12.75" hidden="1" customHeight="1"/>
    <row r="48686" ht="12.75" hidden="1" customHeight="1"/>
    <row r="48687" ht="12.75" hidden="1" customHeight="1"/>
    <row r="48688" ht="12.75" hidden="1" customHeight="1"/>
    <row r="48689" ht="12.75" hidden="1" customHeight="1"/>
    <row r="48690" ht="12.75" hidden="1" customHeight="1"/>
    <row r="48691" ht="12.75" hidden="1" customHeight="1"/>
    <row r="48692" ht="12.75" hidden="1" customHeight="1"/>
    <row r="48693" ht="12.75" hidden="1" customHeight="1"/>
    <row r="48694" ht="12.75" hidden="1" customHeight="1"/>
    <row r="48695" ht="12.75" hidden="1" customHeight="1"/>
    <row r="48696" ht="12.75" hidden="1" customHeight="1"/>
    <row r="48697" ht="12.75" hidden="1" customHeight="1"/>
    <row r="48698" ht="12.75" hidden="1" customHeight="1"/>
    <row r="48699" ht="12.75" hidden="1" customHeight="1"/>
    <row r="48700" ht="12.75" hidden="1" customHeight="1"/>
    <row r="48701" ht="12.75" hidden="1" customHeight="1"/>
    <row r="48702" ht="12.75" hidden="1" customHeight="1"/>
    <row r="48703" ht="12.75" hidden="1" customHeight="1"/>
    <row r="48704" ht="12.75" hidden="1" customHeight="1"/>
    <row r="48705" ht="12.75" hidden="1" customHeight="1"/>
    <row r="48706" ht="12.75" hidden="1" customHeight="1"/>
    <row r="48707" ht="12.75" hidden="1" customHeight="1"/>
    <row r="48708" ht="12.75" hidden="1" customHeight="1"/>
    <row r="48709" ht="12.75" hidden="1" customHeight="1"/>
    <row r="48710" ht="12.75" hidden="1" customHeight="1"/>
    <row r="48711" ht="12.75" hidden="1" customHeight="1"/>
    <row r="48712" ht="12.75" hidden="1" customHeight="1"/>
    <row r="48713" ht="12.75" hidden="1" customHeight="1"/>
    <row r="48714" ht="12.75" hidden="1" customHeight="1"/>
    <row r="48715" ht="12.75" hidden="1" customHeight="1"/>
    <row r="48716" ht="12.75" hidden="1" customHeight="1"/>
    <row r="48717" ht="12.75" hidden="1" customHeight="1"/>
    <row r="48718" ht="12.75" hidden="1" customHeight="1"/>
    <row r="48719" ht="12.75" hidden="1" customHeight="1"/>
    <row r="48720" ht="12.75" hidden="1" customHeight="1"/>
    <row r="48721" ht="12.75" hidden="1" customHeight="1"/>
    <row r="48722" ht="12.75" hidden="1" customHeight="1"/>
    <row r="48723" ht="12.75" hidden="1" customHeight="1"/>
    <row r="48724" ht="12.75" hidden="1" customHeight="1"/>
    <row r="48725" ht="12.75" hidden="1" customHeight="1"/>
    <row r="48726" ht="12.75" hidden="1" customHeight="1"/>
    <row r="48727" ht="12.75" hidden="1" customHeight="1"/>
    <row r="48728" ht="12.75" hidden="1" customHeight="1"/>
    <row r="48729" ht="12.75" hidden="1" customHeight="1"/>
    <row r="48730" ht="12.75" hidden="1" customHeight="1"/>
    <row r="48731" ht="12.75" hidden="1" customHeight="1"/>
    <row r="48732" ht="12.75" hidden="1" customHeight="1"/>
    <row r="48733" ht="12.75" hidden="1" customHeight="1"/>
    <row r="48734" ht="12.75" hidden="1" customHeight="1"/>
    <row r="48735" ht="12.75" hidden="1" customHeight="1"/>
    <row r="48736" ht="12.75" hidden="1" customHeight="1"/>
    <row r="48737" ht="12.75" hidden="1" customHeight="1"/>
    <row r="48738" ht="12.75" hidden="1" customHeight="1"/>
    <row r="48739" ht="12.75" hidden="1" customHeight="1"/>
    <row r="48740" ht="12.75" hidden="1" customHeight="1"/>
    <row r="48741" ht="12.75" hidden="1" customHeight="1"/>
    <row r="48742" ht="12.75" hidden="1" customHeight="1"/>
    <row r="48743" ht="12.75" hidden="1" customHeight="1"/>
    <row r="48744" ht="12.75" hidden="1" customHeight="1"/>
    <row r="48745" ht="12.75" hidden="1" customHeight="1"/>
    <row r="48746" ht="12.75" hidden="1" customHeight="1"/>
    <row r="48747" ht="12.75" hidden="1" customHeight="1"/>
    <row r="48748" ht="12.75" hidden="1" customHeight="1"/>
    <row r="48749" ht="12.75" hidden="1" customHeight="1"/>
    <row r="48750" ht="12.75" hidden="1" customHeight="1"/>
    <row r="48751" ht="12.75" hidden="1" customHeight="1"/>
    <row r="48752" ht="12.75" hidden="1" customHeight="1"/>
    <row r="48753" ht="12.75" hidden="1" customHeight="1"/>
    <row r="48754" ht="12.75" hidden="1" customHeight="1"/>
    <row r="48755" ht="12.75" hidden="1" customHeight="1"/>
    <row r="48756" ht="12.75" hidden="1" customHeight="1"/>
    <row r="48757" ht="12.75" hidden="1" customHeight="1"/>
    <row r="48758" ht="12.75" hidden="1" customHeight="1"/>
    <row r="48759" ht="12.75" hidden="1" customHeight="1"/>
    <row r="48760" ht="12.75" hidden="1" customHeight="1"/>
    <row r="48761" ht="12.75" hidden="1" customHeight="1"/>
    <row r="48762" ht="12.75" hidden="1" customHeight="1"/>
    <row r="48763" ht="12.75" hidden="1" customHeight="1"/>
    <row r="48764" ht="12.75" hidden="1" customHeight="1"/>
    <row r="48765" ht="12.75" hidden="1" customHeight="1"/>
    <row r="48766" ht="12.75" hidden="1" customHeight="1"/>
    <row r="48767" ht="12.75" hidden="1" customHeight="1"/>
    <row r="48768" ht="12.75" hidden="1" customHeight="1"/>
    <row r="48769" ht="12.75" hidden="1" customHeight="1"/>
    <row r="48770" ht="12.75" hidden="1" customHeight="1"/>
    <row r="48771" ht="12.75" hidden="1" customHeight="1"/>
    <row r="48772" ht="12.75" hidden="1" customHeight="1"/>
    <row r="48773" ht="12.75" hidden="1" customHeight="1"/>
    <row r="48774" ht="12.75" hidden="1" customHeight="1"/>
    <row r="48775" ht="12.75" hidden="1" customHeight="1"/>
    <row r="48776" ht="12.75" hidden="1" customHeight="1"/>
    <row r="48777" ht="12.75" hidden="1" customHeight="1"/>
    <row r="48778" ht="12.75" hidden="1" customHeight="1"/>
    <row r="48779" ht="12.75" hidden="1" customHeight="1"/>
    <row r="48780" ht="12.75" hidden="1" customHeight="1"/>
    <row r="48781" ht="12.75" hidden="1" customHeight="1"/>
    <row r="48782" ht="12.75" hidden="1" customHeight="1"/>
    <row r="48783" ht="12.75" hidden="1" customHeight="1"/>
    <row r="48784" ht="12.75" hidden="1" customHeight="1"/>
    <row r="48785" ht="12.75" hidden="1" customHeight="1"/>
    <row r="48786" ht="12.75" hidden="1" customHeight="1"/>
    <row r="48787" ht="12.75" hidden="1" customHeight="1"/>
    <row r="48788" ht="12.75" hidden="1" customHeight="1"/>
    <row r="48789" ht="12.75" hidden="1" customHeight="1"/>
    <row r="48790" ht="12.75" hidden="1" customHeight="1"/>
    <row r="48791" ht="12.75" hidden="1" customHeight="1"/>
    <row r="48792" ht="12.75" hidden="1" customHeight="1"/>
    <row r="48793" ht="12.75" hidden="1" customHeight="1"/>
    <row r="48794" ht="12.75" hidden="1" customHeight="1"/>
    <row r="48795" ht="12.75" hidden="1" customHeight="1"/>
    <row r="48796" ht="12.75" hidden="1" customHeight="1"/>
    <row r="48797" ht="12.75" hidden="1" customHeight="1"/>
    <row r="48798" ht="12.75" hidden="1" customHeight="1"/>
    <row r="48799" ht="12.75" hidden="1" customHeight="1"/>
    <row r="48800" ht="12.75" hidden="1" customHeight="1"/>
    <row r="48801" ht="12.75" hidden="1" customHeight="1"/>
    <row r="48802" ht="12.75" hidden="1" customHeight="1"/>
    <row r="48803" ht="12.75" hidden="1" customHeight="1"/>
    <row r="48804" ht="12.75" hidden="1" customHeight="1"/>
    <row r="48805" ht="12.75" hidden="1" customHeight="1"/>
    <row r="48806" ht="12.75" hidden="1" customHeight="1"/>
    <row r="48807" ht="12.75" hidden="1" customHeight="1"/>
    <row r="48808" ht="12.75" hidden="1" customHeight="1"/>
    <row r="48809" ht="12.75" hidden="1" customHeight="1"/>
    <row r="48810" ht="12.75" hidden="1" customHeight="1"/>
    <row r="48811" ht="12.75" hidden="1" customHeight="1"/>
    <row r="48812" ht="12.75" hidden="1" customHeight="1"/>
    <row r="48813" ht="12.75" hidden="1" customHeight="1"/>
    <row r="48814" ht="12.75" hidden="1" customHeight="1"/>
    <row r="48815" ht="12.75" hidden="1" customHeight="1"/>
    <row r="48816" ht="12.75" hidden="1" customHeight="1"/>
    <row r="48817" ht="12.75" hidden="1" customHeight="1"/>
    <row r="48818" ht="12.75" hidden="1" customHeight="1"/>
    <row r="48819" ht="12.75" hidden="1" customHeight="1"/>
    <row r="48820" ht="12.75" hidden="1" customHeight="1"/>
    <row r="48821" ht="12.75" hidden="1" customHeight="1"/>
    <row r="48822" ht="12.75" hidden="1" customHeight="1"/>
    <row r="48823" ht="12.75" hidden="1" customHeight="1"/>
    <row r="48824" ht="12.75" hidden="1" customHeight="1"/>
    <row r="48825" ht="12.75" hidden="1" customHeight="1"/>
    <row r="48826" ht="12.75" hidden="1" customHeight="1"/>
    <row r="48827" ht="12.75" hidden="1" customHeight="1"/>
    <row r="48828" ht="12.75" hidden="1" customHeight="1"/>
    <row r="48829" ht="12.75" hidden="1" customHeight="1"/>
    <row r="48830" ht="12.75" hidden="1" customHeight="1"/>
    <row r="48831" ht="12.75" hidden="1" customHeight="1"/>
    <row r="48832" ht="12.75" hidden="1" customHeight="1"/>
    <row r="48833" ht="12.75" hidden="1" customHeight="1"/>
    <row r="48834" ht="12.75" hidden="1" customHeight="1"/>
    <row r="48835" ht="12.75" hidden="1" customHeight="1"/>
    <row r="48836" ht="12.75" hidden="1" customHeight="1"/>
    <row r="48837" ht="12.75" hidden="1" customHeight="1"/>
    <row r="48838" ht="12.75" hidden="1" customHeight="1"/>
    <row r="48839" ht="12.75" hidden="1" customHeight="1"/>
    <row r="48840" ht="12.75" hidden="1" customHeight="1"/>
    <row r="48841" ht="12.75" hidden="1" customHeight="1"/>
    <row r="48842" ht="12.75" hidden="1" customHeight="1"/>
    <row r="48843" ht="12.75" hidden="1" customHeight="1"/>
    <row r="48844" ht="12.75" hidden="1" customHeight="1"/>
    <row r="48845" ht="12.75" hidden="1" customHeight="1"/>
    <row r="48846" ht="12.75" hidden="1" customHeight="1"/>
    <row r="48847" ht="12.75" hidden="1" customHeight="1"/>
    <row r="48848" ht="12.75" hidden="1" customHeight="1"/>
    <row r="48849" ht="12.75" hidden="1" customHeight="1"/>
    <row r="48850" ht="12.75" hidden="1" customHeight="1"/>
    <row r="48851" ht="12.75" hidden="1" customHeight="1"/>
    <row r="48852" ht="12.75" hidden="1" customHeight="1"/>
    <row r="48853" ht="12.75" hidden="1" customHeight="1"/>
    <row r="48854" ht="12.75" hidden="1" customHeight="1"/>
    <row r="48855" ht="12.75" hidden="1" customHeight="1"/>
    <row r="48856" ht="12.75" hidden="1" customHeight="1"/>
    <row r="48857" ht="12.75" hidden="1" customHeight="1"/>
    <row r="48858" ht="12.75" hidden="1" customHeight="1"/>
    <row r="48859" ht="12.75" hidden="1" customHeight="1"/>
    <row r="48860" ht="12.75" hidden="1" customHeight="1"/>
    <row r="48861" ht="12.75" hidden="1" customHeight="1"/>
    <row r="48862" ht="12.75" hidden="1" customHeight="1"/>
    <row r="48863" ht="12.75" hidden="1" customHeight="1"/>
    <row r="48864" ht="12.75" hidden="1" customHeight="1"/>
    <row r="48865" ht="12.75" hidden="1" customHeight="1"/>
    <row r="48866" ht="12.75" hidden="1" customHeight="1"/>
    <row r="48867" ht="12.75" hidden="1" customHeight="1"/>
    <row r="48868" ht="12.75" hidden="1" customHeight="1"/>
    <row r="48869" ht="12.75" hidden="1" customHeight="1"/>
    <row r="48870" ht="12.75" hidden="1" customHeight="1"/>
    <row r="48871" ht="12.75" hidden="1" customHeight="1"/>
    <row r="48872" ht="12.75" hidden="1" customHeight="1"/>
    <row r="48873" ht="12.75" hidden="1" customHeight="1"/>
    <row r="48874" ht="12.75" hidden="1" customHeight="1"/>
    <row r="48875" ht="12.75" hidden="1" customHeight="1"/>
    <row r="48876" ht="12.75" hidden="1" customHeight="1"/>
    <row r="48877" ht="12.75" hidden="1" customHeight="1"/>
    <row r="48878" ht="12.75" hidden="1" customHeight="1"/>
    <row r="48879" ht="12.75" hidden="1" customHeight="1"/>
    <row r="48880" ht="12.75" hidden="1" customHeight="1"/>
    <row r="48881" ht="12.75" hidden="1" customHeight="1"/>
    <row r="48882" ht="12.75" hidden="1" customHeight="1"/>
    <row r="48883" ht="12.75" hidden="1" customHeight="1"/>
    <row r="48884" ht="12.75" hidden="1" customHeight="1"/>
    <row r="48885" ht="12.75" hidden="1" customHeight="1"/>
    <row r="48886" ht="12.75" hidden="1" customHeight="1"/>
    <row r="48887" ht="12.75" hidden="1" customHeight="1"/>
    <row r="48888" ht="12.75" hidden="1" customHeight="1"/>
    <row r="48889" ht="12.75" hidden="1" customHeight="1"/>
    <row r="48890" ht="12.75" hidden="1" customHeight="1"/>
    <row r="48891" ht="12.75" hidden="1" customHeight="1"/>
    <row r="48892" ht="12.75" hidden="1" customHeight="1"/>
    <row r="48893" ht="12.75" hidden="1" customHeight="1"/>
    <row r="48894" ht="12.75" hidden="1" customHeight="1"/>
    <row r="48895" ht="12.75" hidden="1" customHeight="1"/>
    <row r="48896" ht="12.75" hidden="1" customHeight="1"/>
    <row r="48897" ht="12.75" hidden="1" customHeight="1"/>
    <row r="48898" ht="12.75" hidden="1" customHeight="1"/>
    <row r="48899" ht="12.75" hidden="1" customHeight="1"/>
    <row r="48900" ht="12.75" hidden="1" customHeight="1"/>
    <row r="48901" ht="12.75" hidden="1" customHeight="1"/>
    <row r="48902" ht="12.75" hidden="1" customHeight="1"/>
    <row r="48903" ht="12.75" hidden="1" customHeight="1"/>
    <row r="48904" ht="12.75" hidden="1" customHeight="1"/>
    <row r="48905" ht="12.75" hidden="1" customHeight="1"/>
    <row r="48906" ht="12.75" hidden="1" customHeight="1"/>
    <row r="48907" ht="12.75" hidden="1" customHeight="1"/>
    <row r="48908" ht="12.75" hidden="1" customHeight="1"/>
    <row r="48909" ht="12.75" hidden="1" customHeight="1"/>
    <row r="48910" ht="12.75" hidden="1" customHeight="1"/>
    <row r="48911" ht="12.75" hidden="1" customHeight="1"/>
    <row r="48912" ht="12.75" hidden="1" customHeight="1"/>
    <row r="48913" ht="12.75" hidden="1" customHeight="1"/>
    <row r="48914" ht="12.75" hidden="1" customHeight="1"/>
    <row r="48915" ht="12.75" hidden="1" customHeight="1"/>
    <row r="48916" ht="12.75" hidden="1" customHeight="1"/>
    <row r="48917" ht="12.75" hidden="1" customHeight="1"/>
    <row r="48918" ht="12.75" hidden="1" customHeight="1"/>
    <row r="48919" ht="12.75" hidden="1" customHeight="1"/>
    <row r="48920" ht="12.75" hidden="1" customHeight="1"/>
    <row r="48921" ht="12.75" hidden="1" customHeight="1"/>
    <row r="48922" ht="12.75" hidden="1" customHeight="1"/>
    <row r="48923" ht="12.75" hidden="1" customHeight="1"/>
    <row r="48924" ht="12.75" hidden="1" customHeight="1"/>
    <row r="48925" ht="12.75" hidden="1" customHeight="1"/>
    <row r="48926" ht="12.75" hidden="1" customHeight="1"/>
    <row r="48927" ht="12.75" hidden="1" customHeight="1"/>
    <row r="48928" ht="12.75" hidden="1" customHeight="1"/>
    <row r="48929" ht="12.75" hidden="1" customHeight="1"/>
    <row r="48930" ht="12.75" hidden="1" customHeight="1"/>
    <row r="48931" ht="12.75" hidden="1" customHeight="1"/>
    <row r="48932" ht="12.75" hidden="1" customHeight="1"/>
    <row r="48933" ht="12.75" hidden="1" customHeight="1"/>
    <row r="48934" ht="12.75" hidden="1" customHeight="1"/>
    <row r="48935" ht="12.75" hidden="1" customHeight="1"/>
    <row r="48936" ht="12.75" hidden="1" customHeight="1"/>
    <row r="48937" ht="12.75" hidden="1" customHeight="1"/>
    <row r="48938" ht="12.75" hidden="1" customHeight="1"/>
    <row r="48939" ht="12.75" hidden="1" customHeight="1"/>
    <row r="48940" ht="12.75" hidden="1" customHeight="1"/>
    <row r="48941" ht="12.75" hidden="1" customHeight="1"/>
    <row r="48942" ht="12.75" hidden="1" customHeight="1"/>
    <row r="48943" ht="12.75" hidden="1" customHeight="1"/>
    <row r="48944" ht="12.75" hidden="1" customHeight="1"/>
    <row r="48945" ht="12.75" hidden="1" customHeight="1"/>
    <row r="48946" ht="12.75" hidden="1" customHeight="1"/>
    <row r="48947" ht="12.75" hidden="1" customHeight="1"/>
    <row r="48948" ht="12.75" hidden="1" customHeight="1"/>
    <row r="48949" ht="12.75" hidden="1" customHeight="1"/>
    <row r="48950" ht="12.75" hidden="1" customHeight="1"/>
    <row r="48951" ht="12.75" hidden="1" customHeight="1"/>
    <row r="48952" ht="12.75" hidden="1" customHeight="1"/>
    <row r="48953" ht="12.75" hidden="1" customHeight="1"/>
    <row r="48954" ht="12.75" hidden="1" customHeight="1"/>
    <row r="48955" ht="12.75" hidden="1" customHeight="1"/>
    <row r="48956" ht="12.75" hidden="1" customHeight="1"/>
    <row r="48957" ht="12.75" hidden="1" customHeight="1"/>
    <row r="48958" ht="12.75" hidden="1" customHeight="1"/>
    <row r="48959" ht="12.75" hidden="1" customHeight="1"/>
    <row r="48960" ht="12.75" hidden="1" customHeight="1"/>
    <row r="48961" ht="12.75" hidden="1" customHeight="1"/>
    <row r="48962" ht="12.75" hidden="1" customHeight="1"/>
    <row r="48963" ht="12.75" hidden="1" customHeight="1"/>
    <row r="48964" ht="12.75" hidden="1" customHeight="1"/>
    <row r="48965" ht="12.75" hidden="1" customHeight="1"/>
    <row r="48966" ht="12.75" hidden="1" customHeight="1"/>
    <row r="48967" ht="12.75" hidden="1" customHeight="1"/>
    <row r="48968" ht="12.75" hidden="1" customHeight="1"/>
    <row r="48969" ht="12.75" hidden="1" customHeight="1"/>
    <row r="48970" ht="12.75" hidden="1" customHeight="1"/>
    <row r="48971" ht="12.75" hidden="1" customHeight="1"/>
    <row r="48972" ht="12.75" hidden="1" customHeight="1"/>
    <row r="48973" ht="12.75" hidden="1" customHeight="1"/>
    <row r="48974" ht="12.75" hidden="1" customHeight="1"/>
    <row r="48975" ht="12.75" hidden="1" customHeight="1"/>
    <row r="48976" ht="12.75" hidden="1" customHeight="1"/>
    <row r="48977" ht="12.75" hidden="1" customHeight="1"/>
    <row r="48978" ht="12.75" hidden="1" customHeight="1"/>
    <row r="48979" ht="12.75" hidden="1" customHeight="1"/>
    <row r="48980" ht="12.75" hidden="1" customHeight="1"/>
    <row r="48981" ht="12.75" hidden="1" customHeight="1"/>
    <row r="48982" ht="12.75" hidden="1" customHeight="1"/>
    <row r="48983" ht="12.75" hidden="1" customHeight="1"/>
    <row r="48984" ht="12.75" hidden="1" customHeight="1"/>
    <row r="48985" ht="12.75" hidden="1" customHeight="1"/>
    <row r="48986" ht="12.75" hidden="1" customHeight="1"/>
    <row r="48987" ht="12.75" hidden="1" customHeight="1"/>
    <row r="48988" ht="12.75" hidden="1" customHeight="1"/>
    <row r="48989" ht="12.75" hidden="1" customHeight="1"/>
    <row r="48990" ht="12.75" hidden="1" customHeight="1"/>
    <row r="48991" ht="12.75" hidden="1" customHeight="1"/>
    <row r="48992" ht="12.75" hidden="1" customHeight="1"/>
    <row r="48993" ht="12.75" hidden="1" customHeight="1"/>
    <row r="48994" ht="12.75" hidden="1" customHeight="1"/>
    <row r="48995" ht="12.75" hidden="1" customHeight="1"/>
    <row r="48996" ht="12.75" hidden="1" customHeight="1"/>
    <row r="48997" ht="12.75" hidden="1" customHeight="1"/>
    <row r="48998" ht="12.75" hidden="1" customHeight="1"/>
    <row r="48999" ht="12.75" hidden="1" customHeight="1"/>
    <row r="49000" ht="12.75" hidden="1" customHeight="1"/>
    <row r="49001" ht="12.75" hidden="1" customHeight="1"/>
    <row r="49002" ht="12.75" hidden="1" customHeight="1"/>
    <row r="49003" ht="12.75" hidden="1" customHeight="1"/>
    <row r="49004" ht="12.75" hidden="1" customHeight="1"/>
    <row r="49005" ht="12.75" hidden="1" customHeight="1"/>
    <row r="49006" ht="12.75" hidden="1" customHeight="1"/>
    <row r="49007" ht="12.75" hidden="1" customHeight="1"/>
    <row r="49008" ht="12.75" hidden="1" customHeight="1"/>
    <row r="49009" ht="12.75" hidden="1" customHeight="1"/>
    <row r="49010" ht="12.75" hidden="1" customHeight="1"/>
    <row r="49011" ht="12.75" hidden="1" customHeight="1"/>
    <row r="49012" ht="12.75" hidden="1" customHeight="1"/>
    <row r="49013" ht="12.75" hidden="1" customHeight="1"/>
    <row r="49014" ht="12.75" hidden="1" customHeight="1"/>
    <row r="49015" ht="12.75" hidden="1" customHeight="1"/>
    <row r="49016" ht="12.75" hidden="1" customHeight="1"/>
    <row r="49017" ht="12.75" hidden="1" customHeight="1"/>
    <row r="49018" ht="12.75" hidden="1" customHeight="1"/>
    <row r="49019" ht="12.75" hidden="1" customHeight="1"/>
    <row r="49020" ht="12.75" hidden="1" customHeight="1"/>
    <row r="49021" ht="12.75" hidden="1" customHeight="1"/>
    <row r="49022" ht="12.75" hidden="1" customHeight="1"/>
    <row r="49023" ht="12.75" hidden="1" customHeight="1"/>
    <row r="49024" ht="12.75" hidden="1" customHeight="1"/>
    <row r="49025" ht="12.75" hidden="1" customHeight="1"/>
    <row r="49026" ht="12.75" hidden="1" customHeight="1"/>
    <row r="49027" ht="12.75" hidden="1" customHeight="1"/>
    <row r="49028" ht="12.75" hidden="1" customHeight="1"/>
    <row r="49029" ht="12.75" hidden="1" customHeight="1"/>
    <row r="49030" ht="12.75" hidden="1" customHeight="1"/>
    <row r="49031" ht="12.75" hidden="1" customHeight="1"/>
    <row r="49032" ht="12.75" hidden="1" customHeight="1"/>
    <row r="49033" ht="12.75" hidden="1" customHeight="1"/>
    <row r="49034" ht="12.75" hidden="1" customHeight="1"/>
    <row r="49035" ht="12.75" hidden="1" customHeight="1"/>
    <row r="49036" ht="12.75" hidden="1" customHeight="1"/>
    <row r="49037" ht="12.75" hidden="1" customHeight="1"/>
    <row r="49038" ht="12.75" hidden="1" customHeight="1"/>
    <row r="49039" ht="12.75" hidden="1" customHeight="1"/>
    <row r="49040" ht="12.75" hidden="1" customHeight="1"/>
    <row r="49041" ht="12.75" hidden="1" customHeight="1"/>
    <row r="49042" ht="12.75" hidden="1" customHeight="1"/>
    <row r="49043" ht="12.75" hidden="1" customHeight="1"/>
    <row r="49044" ht="12.75" hidden="1" customHeight="1"/>
    <row r="49045" ht="12.75" hidden="1" customHeight="1"/>
    <row r="49046" ht="12.75" hidden="1" customHeight="1"/>
    <row r="49047" ht="12.75" hidden="1" customHeight="1"/>
    <row r="49048" ht="12.75" hidden="1" customHeight="1"/>
    <row r="49049" ht="12.75" hidden="1" customHeight="1"/>
    <row r="49050" ht="12.75" hidden="1" customHeight="1"/>
    <row r="49051" ht="12.75" hidden="1" customHeight="1"/>
    <row r="49052" ht="12.75" hidden="1" customHeight="1"/>
    <row r="49053" ht="12.75" hidden="1" customHeight="1"/>
    <row r="49054" ht="12.75" hidden="1" customHeight="1"/>
    <row r="49055" ht="12.75" hidden="1" customHeight="1"/>
    <row r="49056" ht="12.75" hidden="1" customHeight="1"/>
    <row r="49057" ht="12.75" hidden="1" customHeight="1"/>
    <row r="49058" ht="12.75" hidden="1" customHeight="1"/>
    <row r="49059" ht="12.75" hidden="1" customHeight="1"/>
    <row r="49060" ht="12.75" hidden="1" customHeight="1"/>
    <row r="49061" ht="12.75" hidden="1" customHeight="1"/>
    <row r="49062" ht="12.75" hidden="1" customHeight="1"/>
    <row r="49063" ht="12.75" hidden="1" customHeight="1"/>
    <row r="49064" ht="12.75" hidden="1" customHeight="1"/>
    <row r="49065" ht="12.75" hidden="1" customHeight="1"/>
    <row r="49066" ht="12.75" hidden="1" customHeight="1"/>
    <row r="49067" ht="12.75" hidden="1" customHeight="1"/>
    <row r="49068" ht="12.75" hidden="1" customHeight="1"/>
    <row r="49069" ht="12.75" hidden="1" customHeight="1"/>
    <row r="49070" ht="12.75" hidden="1" customHeight="1"/>
    <row r="49071" ht="12.75" hidden="1" customHeight="1"/>
    <row r="49072" ht="12.75" hidden="1" customHeight="1"/>
    <row r="49073" ht="12.75" hidden="1" customHeight="1"/>
    <row r="49074" ht="12.75" hidden="1" customHeight="1"/>
    <row r="49075" ht="12.75" hidden="1" customHeight="1"/>
    <row r="49076" ht="12.75" hidden="1" customHeight="1"/>
    <row r="49077" ht="12.75" hidden="1" customHeight="1"/>
    <row r="49078" ht="12.75" hidden="1" customHeight="1"/>
    <row r="49079" ht="12.75" hidden="1" customHeight="1"/>
    <row r="49080" ht="12.75" hidden="1" customHeight="1"/>
    <row r="49081" ht="12.75" hidden="1" customHeight="1"/>
    <row r="49082" ht="12.75" hidden="1" customHeight="1"/>
    <row r="49083" ht="12.75" hidden="1" customHeight="1"/>
    <row r="49084" ht="12.75" hidden="1" customHeight="1"/>
    <row r="49085" ht="12.75" hidden="1" customHeight="1"/>
    <row r="49086" ht="12.75" hidden="1" customHeight="1"/>
    <row r="49087" ht="12.75" hidden="1" customHeight="1"/>
    <row r="49088" ht="12.75" hidden="1" customHeight="1"/>
    <row r="49089" ht="12.75" hidden="1" customHeight="1"/>
    <row r="49090" ht="12.75" hidden="1" customHeight="1"/>
    <row r="49091" ht="12.75" hidden="1" customHeight="1"/>
    <row r="49092" ht="12.75" hidden="1" customHeight="1"/>
    <row r="49093" ht="12.75" hidden="1" customHeight="1"/>
    <row r="49094" ht="12.75" hidden="1" customHeight="1"/>
    <row r="49095" ht="12.75" hidden="1" customHeight="1"/>
    <row r="49096" ht="12.75" hidden="1" customHeight="1"/>
    <row r="49097" ht="12.75" hidden="1" customHeight="1"/>
    <row r="49098" ht="12.75" hidden="1" customHeight="1"/>
    <row r="49099" ht="12.75" hidden="1" customHeight="1"/>
    <row r="49100" ht="12.75" hidden="1" customHeight="1"/>
    <row r="49101" ht="12.75" hidden="1" customHeight="1"/>
    <row r="49102" ht="12.75" hidden="1" customHeight="1"/>
    <row r="49103" ht="12.75" hidden="1" customHeight="1"/>
    <row r="49104" ht="12.75" hidden="1" customHeight="1"/>
    <row r="49105" ht="12.75" hidden="1" customHeight="1"/>
    <row r="49106" ht="12.75" hidden="1" customHeight="1"/>
    <row r="49107" ht="12.75" hidden="1" customHeight="1"/>
    <row r="49108" ht="12.75" hidden="1" customHeight="1"/>
    <row r="49109" ht="12.75" hidden="1" customHeight="1"/>
    <row r="49110" ht="12.75" hidden="1" customHeight="1"/>
    <row r="49111" ht="12.75" hidden="1" customHeight="1"/>
    <row r="49112" ht="12.75" hidden="1" customHeight="1"/>
    <row r="49113" ht="12.75" hidden="1" customHeight="1"/>
    <row r="49114" ht="12.75" hidden="1" customHeight="1"/>
    <row r="49115" ht="12.75" hidden="1" customHeight="1"/>
    <row r="49116" ht="12.75" hidden="1" customHeight="1"/>
    <row r="49117" ht="12.75" hidden="1" customHeight="1"/>
    <row r="49118" ht="12.75" hidden="1" customHeight="1"/>
    <row r="49119" ht="12.75" hidden="1" customHeight="1"/>
    <row r="49120" ht="12.75" hidden="1" customHeight="1"/>
    <row r="49121" ht="12.75" hidden="1" customHeight="1"/>
    <row r="49122" ht="12.75" hidden="1" customHeight="1"/>
    <row r="49123" ht="12.75" hidden="1" customHeight="1"/>
    <row r="49124" ht="12.75" hidden="1" customHeight="1"/>
    <row r="49125" ht="12.75" hidden="1" customHeight="1"/>
    <row r="49126" ht="12.75" hidden="1" customHeight="1"/>
    <row r="49127" ht="12.75" hidden="1" customHeight="1"/>
    <row r="49128" ht="12.75" hidden="1" customHeight="1"/>
    <row r="49129" ht="12.75" hidden="1" customHeight="1"/>
    <row r="49130" ht="12.75" hidden="1" customHeight="1"/>
    <row r="49131" ht="12.75" hidden="1" customHeight="1"/>
    <row r="49132" ht="12.75" hidden="1" customHeight="1"/>
    <row r="49133" ht="12.75" hidden="1" customHeight="1"/>
    <row r="49134" ht="12.75" hidden="1" customHeight="1"/>
    <row r="49135" ht="12.75" hidden="1" customHeight="1"/>
    <row r="49136" ht="12.75" hidden="1" customHeight="1"/>
    <row r="49137" ht="12.75" hidden="1" customHeight="1"/>
    <row r="49138" ht="12.75" hidden="1" customHeight="1"/>
    <row r="49139" ht="12.75" hidden="1" customHeight="1"/>
    <row r="49140" ht="12.75" hidden="1" customHeight="1"/>
    <row r="49141" ht="12.75" hidden="1" customHeight="1"/>
    <row r="49142" ht="12.75" hidden="1" customHeight="1"/>
    <row r="49143" ht="12.75" hidden="1" customHeight="1"/>
    <row r="49144" ht="12.75" hidden="1" customHeight="1"/>
    <row r="49145" ht="12.75" hidden="1" customHeight="1"/>
    <row r="49146" ht="12.75" hidden="1" customHeight="1"/>
    <row r="49147" ht="12.75" hidden="1" customHeight="1"/>
    <row r="49148" ht="12.75" hidden="1" customHeight="1"/>
    <row r="49149" ht="12.75" hidden="1" customHeight="1"/>
    <row r="49150" ht="12.75" hidden="1" customHeight="1"/>
    <row r="49151" ht="12.75" hidden="1" customHeight="1"/>
    <row r="49152" ht="12.75" hidden="1" customHeight="1"/>
    <row r="49153" ht="12.75" hidden="1" customHeight="1"/>
    <row r="49154" ht="12.75" hidden="1" customHeight="1"/>
    <row r="49155" ht="12.75" hidden="1" customHeight="1"/>
    <row r="49156" ht="12.75" hidden="1" customHeight="1"/>
    <row r="49157" ht="12.75" hidden="1" customHeight="1"/>
    <row r="49158" ht="12.75" hidden="1" customHeight="1"/>
    <row r="49159" ht="12.75" hidden="1" customHeight="1"/>
    <row r="49160" ht="12.75" hidden="1" customHeight="1"/>
    <row r="49161" ht="12.75" hidden="1" customHeight="1"/>
    <row r="49162" ht="12.75" hidden="1" customHeight="1"/>
    <row r="49163" ht="12.75" hidden="1" customHeight="1"/>
    <row r="49164" ht="12.75" hidden="1" customHeight="1"/>
    <row r="49165" ht="12.75" hidden="1" customHeight="1"/>
    <row r="49166" ht="12.75" hidden="1" customHeight="1"/>
    <row r="49167" ht="12.75" hidden="1" customHeight="1"/>
    <row r="49168" ht="12.75" hidden="1" customHeight="1"/>
    <row r="49169" ht="12.75" hidden="1" customHeight="1"/>
    <row r="49170" ht="12.75" hidden="1" customHeight="1"/>
    <row r="49171" ht="12.75" hidden="1" customHeight="1"/>
    <row r="49172" ht="12.75" hidden="1" customHeight="1"/>
    <row r="49173" ht="12.75" hidden="1" customHeight="1"/>
    <row r="49174" ht="12.75" hidden="1" customHeight="1"/>
    <row r="49175" ht="12.75" hidden="1" customHeight="1"/>
    <row r="49176" ht="12.75" hidden="1" customHeight="1"/>
    <row r="49177" ht="12.75" hidden="1" customHeight="1"/>
    <row r="49178" ht="12.75" hidden="1" customHeight="1"/>
    <row r="49179" ht="12.75" hidden="1" customHeight="1"/>
    <row r="49180" ht="12.75" hidden="1" customHeight="1"/>
    <row r="49181" ht="12.75" hidden="1" customHeight="1"/>
    <row r="49182" ht="12.75" hidden="1" customHeight="1"/>
    <row r="49183" ht="12.75" hidden="1" customHeight="1"/>
    <row r="49184" ht="12.75" hidden="1" customHeight="1"/>
    <row r="49185" ht="12.75" hidden="1" customHeight="1"/>
    <row r="49186" ht="12.75" hidden="1" customHeight="1"/>
    <row r="49187" ht="12.75" hidden="1" customHeight="1"/>
    <row r="49188" ht="12.75" hidden="1" customHeight="1"/>
    <row r="49189" ht="12.75" hidden="1" customHeight="1"/>
    <row r="49190" ht="12.75" hidden="1" customHeight="1"/>
    <row r="49191" ht="12.75" hidden="1" customHeight="1"/>
    <row r="49192" ht="12.75" hidden="1" customHeight="1"/>
    <row r="49193" ht="12.75" hidden="1" customHeight="1"/>
    <row r="49194" ht="12.75" hidden="1" customHeight="1"/>
    <row r="49195" ht="12.75" hidden="1" customHeight="1"/>
    <row r="49196" ht="12.75" hidden="1" customHeight="1"/>
    <row r="49197" ht="12.75" hidden="1" customHeight="1"/>
    <row r="49198" ht="12.75" hidden="1" customHeight="1"/>
    <row r="49199" ht="12.75" hidden="1" customHeight="1"/>
    <row r="49200" ht="12.75" hidden="1" customHeight="1"/>
    <row r="49201" ht="12.75" hidden="1" customHeight="1"/>
    <row r="49202" ht="12.75" hidden="1" customHeight="1"/>
    <row r="49203" ht="12.75" hidden="1" customHeight="1"/>
    <row r="49204" ht="12.75" hidden="1" customHeight="1"/>
    <row r="49205" ht="12.75" hidden="1" customHeight="1"/>
    <row r="49206" ht="12.75" hidden="1" customHeight="1"/>
    <row r="49207" ht="12.75" hidden="1" customHeight="1"/>
    <row r="49208" ht="12.75" hidden="1" customHeight="1"/>
    <row r="49209" ht="12.75" hidden="1" customHeight="1"/>
    <row r="49210" ht="12.75" hidden="1" customHeight="1"/>
    <row r="49211" ht="12.75" hidden="1" customHeight="1"/>
    <row r="49212" ht="12.75" hidden="1" customHeight="1"/>
    <row r="49213" ht="12.75" hidden="1" customHeight="1"/>
    <row r="49214" ht="12.75" hidden="1" customHeight="1"/>
    <row r="49215" ht="12.75" hidden="1" customHeight="1"/>
    <row r="49216" ht="12.75" hidden="1" customHeight="1"/>
    <row r="49217" ht="12.75" hidden="1" customHeight="1"/>
    <row r="49218" ht="12.75" hidden="1" customHeight="1"/>
    <row r="49219" ht="12.75" hidden="1" customHeight="1"/>
    <row r="49220" ht="12.75" hidden="1" customHeight="1"/>
    <row r="49221" ht="12.75" hidden="1" customHeight="1"/>
    <row r="49222" ht="12.75" hidden="1" customHeight="1"/>
    <row r="49223" ht="12.75" hidden="1" customHeight="1"/>
    <row r="49224" ht="12.75" hidden="1" customHeight="1"/>
    <row r="49225" ht="12.75" hidden="1" customHeight="1"/>
    <row r="49226" ht="12.75" hidden="1" customHeight="1"/>
    <row r="49227" ht="12.75" hidden="1" customHeight="1"/>
    <row r="49228" ht="12.75" hidden="1" customHeight="1"/>
    <row r="49229" ht="12.75" hidden="1" customHeight="1"/>
    <row r="49230" ht="12.75" hidden="1" customHeight="1"/>
    <row r="49231" ht="12.75" hidden="1" customHeight="1"/>
    <row r="49232" ht="12.75" hidden="1" customHeight="1"/>
    <row r="49233" ht="12.75" hidden="1" customHeight="1"/>
    <row r="49234" ht="12.75" hidden="1" customHeight="1"/>
    <row r="49235" ht="12.75" hidden="1" customHeight="1"/>
    <row r="49236" ht="12.75" hidden="1" customHeight="1"/>
    <row r="49237" ht="12.75" hidden="1" customHeight="1"/>
    <row r="49238" ht="12.75" hidden="1" customHeight="1"/>
    <row r="49239" ht="12.75" hidden="1" customHeight="1"/>
    <row r="49240" ht="12.75" hidden="1" customHeight="1"/>
    <row r="49241" ht="12.75" hidden="1" customHeight="1"/>
    <row r="49242" ht="12.75" hidden="1" customHeight="1"/>
    <row r="49243" ht="12.75" hidden="1" customHeight="1"/>
    <row r="49244" ht="12.75" hidden="1" customHeight="1"/>
    <row r="49245" ht="12.75" hidden="1" customHeight="1"/>
    <row r="49246" ht="12.75" hidden="1" customHeight="1"/>
    <row r="49247" ht="12.75" hidden="1" customHeight="1"/>
    <row r="49248" ht="12.75" hidden="1" customHeight="1"/>
    <row r="49249" ht="12.75" hidden="1" customHeight="1"/>
    <row r="49250" ht="12.75" hidden="1" customHeight="1"/>
    <row r="49251" ht="12.75" hidden="1" customHeight="1"/>
    <row r="49252" ht="12.75" hidden="1" customHeight="1"/>
    <row r="49253" ht="12.75" hidden="1" customHeight="1"/>
    <row r="49254" ht="12.75" hidden="1" customHeight="1"/>
    <row r="49255" ht="12.75" hidden="1" customHeight="1"/>
    <row r="49256" ht="12.75" hidden="1" customHeight="1"/>
    <row r="49257" ht="12.75" hidden="1" customHeight="1"/>
    <row r="49258" ht="12.75" hidden="1" customHeight="1"/>
    <row r="49259" ht="12.75" hidden="1" customHeight="1"/>
    <row r="49260" ht="12.75" hidden="1" customHeight="1"/>
    <row r="49261" ht="12.75" hidden="1" customHeight="1"/>
    <row r="49262" ht="12.75" hidden="1" customHeight="1"/>
    <row r="49263" ht="12.75" hidden="1" customHeight="1"/>
    <row r="49264" ht="12.75" hidden="1" customHeight="1"/>
    <row r="49265" ht="12.75" hidden="1" customHeight="1"/>
    <row r="49266" ht="12.75" hidden="1" customHeight="1"/>
    <row r="49267" ht="12.75" hidden="1" customHeight="1"/>
    <row r="49268" ht="12.75" hidden="1" customHeight="1"/>
    <row r="49269" ht="12.75" hidden="1" customHeight="1"/>
    <row r="49270" ht="12.75" hidden="1" customHeight="1"/>
    <row r="49271" ht="12.75" hidden="1" customHeight="1"/>
    <row r="49272" ht="12.75" hidden="1" customHeight="1"/>
    <row r="49273" ht="12.75" hidden="1" customHeight="1"/>
    <row r="49274" ht="12.75" hidden="1" customHeight="1"/>
    <row r="49275" ht="12.75" hidden="1" customHeight="1"/>
    <row r="49276" ht="12.75" hidden="1" customHeight="1"/>
    <row r="49277" ht="12.75" hidden="1" customHeight="1"/>
    <row r="49278" ht="12.75" hidden="1" customHeight="1"/>
    <row r="49279" ht="12.75" hidden="1" customHeight="1"/>
    <row r="49280" ht="12.75" hidden="1" customHeight="1"/>
    <row r="49281" ht="12.75" hidden="1" customHeight="1"/>
    <row r="49282" ht="12.75" hidden="1" customHeight="1"/>
    <row r="49283" ht="12.75" hidden="1" customHeight="1"/>
    <row r="49284" ht="12.75" hidden="1" customHeight="1"/>
    <row r="49285" ht="12.75" hidden="1" customHeight="1"/>
    <row r="49286" ht="12.75" hidden="1" customHeight="1"/>
    <row r="49287" ht="12.75" hidden="1" customHeight="1"/>
    <row r="49288" ht="12.75" hidden="1" customHeight="1"/>
    <row r="49289" ht="12.75" hidden="1" customHeight="1"/>
    <row r="49290" ht="12.75" hidden="1" customHeight="1"/>
    <row r="49291" ht="12.75" hidden="1" customHeight="1"/>
    <row r="49292" ht="12.75" hidden="1" customHeight="1"/>
    <row r="49293" ht="12.75" hidden="1" customHeight="1"/>
    <row r="49294" ht="12.75" hidden="1" customHeight="1"/>
    <row r="49295" ht="12.75" hidden="1" customHeight="1"/>
    <row r="49296" ht="12.75" hidden="1" customHeight="1"/>
    <row r="49297" ht="12.75" hidden="1" customHeight="1"/>
    <row r="49298" ht="12.75" hidden="1" customHeight="1"/>
    <row r="49299" ht="12.75" hidden="1" customHeight="1"/>
    <row r="49300" ht="12.75" hidden="1" customHeight="1"/>
    <row r="49301" ht="12.75" hidden="1" customHeight="1"/>
    <row r="49302" ht="12.75" hidden="1" customHeight="1"/>
    <row r="49303" ht="12.75" hidden="1" customHeight="1"/>
    <row r="49304" ht="12.75" hidden="1" customHeight="1"/>
    <row r="49305" ht="12.75" hidden="1" customHeight="1"/>
    <row r="49306" ht="12.75" hidden="1" customHeight="1"/>
    <row r="49307" ht="12.75" hidden="1" customHeight="1"/>
    <row r="49308" ht="12.75" hidden="1" customHeight="1"/>
    <row r="49309" ht="12.75" hidden="1" customHeight="1"/>
    <row r="49310" ht="12.75" hidden="1" customHeight="1"/>
    <row r="49311" ht="12.75" hidden="1" customHeight="1"/>
    <row r="49312" ht="12.75" hidden="1" customHeight="1"/>
    <row r="49313" ht="12.75" hidden="1" customHeight="1"/>
    <row r="49314" ht="12.75" hidden="1" customHeight="1"/>
    <row r="49315" ht="12.75" hidden="1" customHeight="1"/>
    <row r="49316" ht="12.75" hidden="1" customHeight="1"/>
    <row r="49317" ht="12.75" hidden="1" customHeight="1"/>
    <row r="49318" ht="12.75" hidden="1" customHeight="1"/>
    <row r="49319" ht="12.75" hidden="1" customHeight="1"/>
    <row r="49320" ht="12.75" hidden="1" customHeight="1"/>
    <row r="49321" ht="12.75" hidden="1" customHeight="1"/>
    <row r="49322" ht="12.75" hidden="1" customHeight="1"/>
    <row r="49323" ht="12.75" hidden="1" customHeight="1"/>
    <row r="49324" ht="12.75" hidden="1" customHeight="1"/>
    <row r="49325" ht="12.75" hidden="1" customHeight="1"/>
    <row r="49326" ht="12.75" hidden="1" customHeight="1"/>
    <row r="49327" ht="12.75" hidden="1" customHeight="1"/>
    <row r="49328" ht="12.75" hidden="1" customHeight="1"/>
    <row r="49329" ht="12.75" hidden="1" customHeight="1"/>
    <row r="49330" ht="12.75" hidden="1" customHeight="1"/>
    <row r="49331" ht="12.75" hidden="1" customHeight="1"/>
    <row r="49332" ht="12.75" hidden="1" customHeight="1"/>
    <row r="49333" ht="12.75" hidden="1" customHeight="1"/>
    <row r="49334" ht="12.75" hidden="1" customHeight="1"/>
    <row r="49335" ht="12.75" hidden="1" customHeight="1"/>
    <row r="49336" ht="12.75" hidden="1" customHeight="1"/>
    <row r="49337" ht="12.75" hidden="1" customHeight="1"/>
    <row r="49338" ht="12.75" hidden="1" customHeight="1"/>
    <row r="49339" ht="12.75" hidden="1" customHeight="1"/>
    <row r="49340" ht="12.75" hidden="1" customHeight="1"/>
    <row r="49341" ht="12.75" hidden="1" customHeight="1"/>
    <row r="49342" ht="12.75" hidden="1" customHeight="1"/>
    <row r="49343" ht="12.75" hidden="1" customHeight="1"/>
    <row r="49344" ht="12.75" hidden="1" customHeight="1"/>
    <row r="49345" ht="12.75" hidden="1" customHeight="1"/>
    <row r="49346" ht="12.75" hidden="1" customHeight="1"/>
    <row r="49347" ht="12.75" hidden="1" customHeight="1"/>
    <row r="49348" ht="12.75" hidden="1" customHeight="1"/>
    <row r="49349" ht="12.75" hidden="1" customHeight="1"/>
    <row r="49350" ht="12.75" hidden="1" customHeight="1"/>
    <row r="49351" ht="12.75" hidden="1" customHeight="1"/>
    <row r="49352" ht="12.75" hidden="1" customHeight="1"/>
    <row r="49353" ht="12.75" hidden="1" customHeight="1"/>
    <row r="49354" ht="12.75" hidden="1" customHeight="1"/>
    <row r="49355" ht="12.75" hidden="1" customHeight="1"/>
    <row r="49356" ht="12.75" hidden="1" customHeight="1"/>
    <row r="49357" ht="12.75" hidden="1" customHeight="1"/>
    <row r="49358" ht="12.75" hidden="1" customHeight="1"/>
    <row r="49359" ht="12.75" hidden="1" customHeight="1"/>
    <row r="49360" ht="12.75" hidden="1" customHeight="1"/>
    <row r="49361" ht="12.75" hidden="1" customHeight="1"/>
    <row r="49362" ht="12.75" hidden="1" customHeight="1"/>
    <row r="49363" ht="12.75" hidden="1" customHeight="1"/>
    <row r="49364" ht="12.75" hidden="1" customHeight="1"/>
    <row r="49365" ht="12.75" hidden="1" customHeight="1"/>
    <row r="49366" ht="12.75" hidden="1" customHeight="1"/>
    <row r="49367" ht="12.75" hidden="1" customHeight="1"/>
    <row r="49368" ht="12.75" hidden="1" customHeight="1"/>
    <row r="49369" ht="12.75" hidden="1" customHeight="1"/>
    <row r="49370" ht="12.75" hidden="1" customHeight="1"/>
    <row r="49371" ht="12.75" hidden="1" customHeight="1"/>
    <row r="49372" ht="12.75" hidden="1" customHeight="1"/>
    <row r="49373" ht="12.75" hidden="1" customHeight="1"/>
    <row r="49374" ht="12.75" hidden="1" customHeight="1"/>
    <row r="49375" ht="12.75" hidden="1" customHeight="1"/>
    <row r="49376" ht="12.75" hidden="1" customHeight="1"/>
    <row r="49377" ht="12.75" hidden="1" customHeight="1"/>
    <row r="49378" ht="12.75" hidden="1" customHeight="1"/>
    <row r="49379" ht="12.75" hidden="1" customHeight="1"/>
    <row r="49380" ht="12.75" hidden="1" customHeight="1"/>
    <row r="49381" ht="12.75" hidden="1" customHeight="1"/>
    <row r="49382" ht="12.75" hidden="1" customHeight="1"/>
    <row r="49383" ht="12.75" hidden="1" customHeight="1"/>
    <row r="49384" ht="12.75" hidden="1" customHeight="1"/>
    <row r="49385" ht="12.75" hidden="1" customHeight="1"/>
    <row r="49386" ht="12.75" hidden="1" customHeight="1"/>
    <row r="49387" ht="12.75" hidden="1" customHeight="1"/>
    <row r="49388" ht="12.75" hidden="1" customHeight="1"/>
    <row r="49389" ht="12.75" hidden="1" customHeight="1"/>
    <row r="49390" ht="12.75" hidden="1" customHeight="1"/>
    <row r="49391" ht="12.75" hidden="1" customHeight="1"/>
    <row r="49392" ht="12.75" hidden="1" customHeight="1"/>
    <row r="49393" ht="12.75" hidden="1" customHeight="1"/>
    <row r="49394" ht="12.75" hidden="1" customHeight="1"/>
    <row r="49395" ht="12.75" hidden="1" customHeight="1"/>
    <row r="49396" ht="12.75" hidden="1" customHeight="1"/>
    <row r="49397" ht="12.75" hidden="1" customHeight="1"/>
    <row r="49398" ht="12.75" hidden="1" customHeight="1"/>
    <row r="49399" ht="12.75" hidden="1" customHeight="1"/>
    <row r="49400" ht="12.75" hidden="1" customHeight="1"/>
    <row r="49401" ht="12.75" hidden="1" customHeight="1"/>
    <row r="49402" ht="12.75" hidden="1" customHeight="1"/>
    <row r="49403" ht="12.75" hidden="1" customHeight="1"/>
    <row r="49404" ht="12.75" hidden="1" customHeight="1"/>
    <row r="49405" ht="12.75" hidden="1" customHeight="1"/>
    <row r="49406" ht="12.75" hidden="1" customHeight="1"/>
    <row r="49407" ht="12.75" hidden="1" customHeight="1"/>
    <row r="49408" ht="12.75" hidden="1" customHeight="1"/>
    <row r="49409" ht="12.75" hidden="1" customHeight="1"/>
    <row r="49410" ht="12.75" hidden="1" customHeight="1"/>
    <row r="49411" ht="12.75" hidden="1" customHeight="1"/>
    <row r="49412" ht="12.75" hidden="1" customHeight="1"/>
    <row r="49413" ht="12.75" hidden="1" customHeight="1"/>
    <row r="49414" ht="12.75" hidden="1" customHeight="1"/>
    <row r="49415" ht="12.75" hidden="1" customHeight="1"/>
    <row r="49416" ht="12.75" hidden="1" customHeight="1"/>
    <row r="49417" ht="12.75" hidden="1" customHeight="1"/>
    <row r="49418" ht="12.75" hidden="1" customHeight="1"/>
    <row r="49419" ht="12.75" hidden="1" customHeight="1"/>
    <row r="49420" ht="12.75" hidden="1" customHeight="1"/>
    <row r="49421" ht="12.75" hidden="1" customHeight="1"/>
    <row r="49422" ht="12.75" hidden="1" customHeight="1"/>
    <row r="49423" ht="12.75" hidden="1" customHeight="1"/>
    <row r="49424" ht="12.75" hidden="1" customHeight="1"/>
    <row r="49425" ht="12.75" hidden="1" customHeight="1"/>
    <row r="49426" ht="12.75" hidden="1" customHeight="1"/>
    <row r="49427" ht="12.75" hidden="1" customHeight="1"/>
    <row r="49428" ht="12.75" hidden="1" customHeight="1"/>
    <row r="49429" ht="12.75" hidden="1" customHeight="1"/>
    <row r="49430" ht="12.75" hidden="1" customHeight="1"/>
    <row r="49431" ht="12.75" hidden="1" customHeight="1"/>
    <row r="49432" ht="12.75" hidden="1" customHeight="1"/>
    <row r="49433" ht="12.75" hidden="1" customHeight="1"/>
    <row r="49434" ht="12.75" hidden="1" customHeight="1"/>
    <row r="49435" ht="12.75" hidden="1" customHeight="1"/>
    <row r="49436" ht="12.75" hidden="1" customHeight="1"/>
    <row r="49437" ht="12.75" hidden="1" customHeight="1"/>
    <row r="49438" ht="12.75" hidden="1" customHeight="1"/>
    <row r="49439" ht="12.75" hidden="1" customHeight="1"/>
    <row r="49440" ht="12.75" hidden="1" customHeight="1"/>
    <row r="49441" ht="12.75" hidden="1" customHeight="1"/>
    <row r="49442" ht="12.75" hidden="1" customHeight="1"/>
    <row r="49443" ht="12.75" hidden="1" customHeight="1"/>
    <row r="49444" ht="12.75" hidden="1" customHeight="1"/>
    <row r="49445" ht="12.75" hidden="1" customHeight="1"/>
    <row r="49446" ht="12.75" hidden="1" customHeight="1"/>
    <row r="49447" ht="12.75" hidden="1" customHeight="1"/>
    <row r="49448" ht="12.75" hidden="1" customHeight="1"/>
    <row r="49449" ht="12.75" hidden="1" customHeight="1"/>
    <row r="49450" ht="12.75" hidden="1" customHeight="1"/>
    <row r="49451" ht="12.75" hidden="1" customHeight="1"/>
    <row r="49452" ht="12.75" hidden="1" customHeight="1"/>
    <row r="49453" ht="12.75" hidden="1" customHeight="1"/>
    <row r="49454" ht="12.75" hidden="1" customHeight="1"/>
    <row r="49455" ht="12.75" hidden="1" customHeight="1"/>
    <row r="49456" ht="12.75" hidden="1" customHeight="1"/>
    <row r="49457" ht="12.75" hidden="1" customHeight="1"/>
    <row r="49458" ht="12.75" hidden="1" customHeight="1"/>
    <row r="49459" ht="12.75" hidden="1" customHeight="1"/>
    <row r="49460" ht="12.75" hidden="1" customHeight="1"/>
    <row r="49461" ht="12.75" hidden="1" customHeight="1"/>
    <row r="49462" ht="12.75" hidden="1" customHeight="1"/>
    <row r="49463" ht="12.75" hidden="1" customHeight="1"/>
    <row r="49464" ht="12.75" hidden="1" customHeight="1"/>
    <row r="49465" ht="12.75" hidden="1" customHeight="1"/>
    <row r="49466" ht="12.75" hidden="1" customHeight="1"/>
    <row r="49467" ht="12.75" hidden="1" customHeight="1"/>
    <row r="49468" ht="12.75" hidden="1" customHeight="1"/>
    <row r="49469" ht="12.75" hidden="1" customHeight="1"/>
    <row r="49470" ht="12.75" hidden="1" customHeight="1"/>
    <row r="49471" ht="12.75" hidden="1" customHeight="1"/>
    <row r="49472" ht="12.75" hidden="1" customHeight="1"/>
    <row r="49473" ht="12.75" hidden="1" customHeight="1"/>
    <row r="49474" ht="12.75" hidden="1" customHeight="1"/>
    <row r="49475" ht="12.75" hidden="1" customHeight="1"/>
    <row r="49476" ht="12.75" hidden="1" customHeight="1"/>
    <row r="49477" ht="12.75" hidden="1" customHeight="1"/>
    <row r="49478" ht="12.75" hidden="1" customHeight="1"/>
    <row r="49479" ht="12.75" hidden="1" customHeight="1"/>
    <row r="49480" ht="12.75" hidden="1" customHeight="1"/>
    <row r="49481" ht="12.75" hidden="1" customHeight="1"/>
    <row r="49482" ht="12.75" hidden="1" customHeight="1"/>
    <row r="49483" ht="12.75" hidden="1" customHeight="1"/>
    <row r="49484" ht="12.75" hidden="1" customHeight="1"/>
    <row r="49485" ht="12.75" hidden="1" customHeight="1"/>
    <row r="49486" ht="12.75" hidden="1" customHeight="1"/>
    <row r="49487" ht="12.75" hidden="1" customHeight="1"/>
    <row r="49488" ht="12.75" hidden="1" customHeight="1"/>
    <row r="49489" ht="12.75" hidden="1" customHeight="1"/>
    <row r="49490" ht="12.75" hidden="1" customHeight="1"/>
    <row r="49491" ht="12.75" hidden="1" customHeight="1"/>
    <row r="49492" ht="12.75" hidden="1" customHeight="1"/>
    <row r="49493" ht="12.75" hidden="1" customHeight="1"/>
    <row r="49494" ht="12.75" hidden="1" customHeight="1"/>
    <row r="49495" ht="12.75" hidden="1" customHeight="1"/>
    <row r="49496" ht="12.75" hidden="1" customHeight="1"/>
    <row r="49497" ht="12.75" hidden="1" customHeight="1"/>
    <row r="49498" ht="12.75" hidden="1" customHeight="1"/>
    <row r="49499" ht="12.75" hidden="1" customHeight="1"/>
    <row r="49500" ht="12.75" hidden="1" customHeight="1"/>
    <row r="49501" ht="12.75" hidden="1" customHeight="1"/>
    <row r="49502" ht="12.75" hidden="1" customHeight="1"/>
    <row r="49503" ht="12.75" hidden="1" customHeight="1"/>
    <row r="49504" ht="12.75" hidden="1" customHeight="1"/>
    <row r="49505" ht="12.75" hidden="1" customHeight="1"/>
    <row r="49506" ht="12.75" hidden="1" customHeight="1"/>
    <row r="49507" ht="12.75" hidden="1" customHeight="1"/>
    <row r="49508" ht="12.75" hidden="1" customHeight="1"/>
    <row r="49509" ht="12.75" hidden="1" customHeight="1"/>
    <row r="49510" ht="12.75" hidden="1" customHeight="1"/>
    <row r="49511" ht="12.75" hidden="1" customHeight="1"/>
    <row r="49512" ht="12.75" hidden="1" customHeight="1"/>
    <row r="49513" ht="12.75" hidden="1" customHeight="1"/>
    <row r="49514" ht="12.75" hidden="1" customHeight="1"/>
    <row r="49515" ht="12.75" hidden="1" customHeight="1"/>
    <row r="49516" ht="12.75" hidden="1" customHeight="1"/>
    <row r="49517" ht="12.75" hidden="1" customHeight="1"/>
    <row r="49518" ht="12.75" hidden="1" customHeight="1"/>
    <row r="49519" ht="12.75" hidden="1" customHeight="1"/>
    <row r="49520" ht="12.75" hidden="1" customHeight="1"/>
    <row r="49521" ht="12.75" hidden="1" customHeight="1"/>
    <row r="49522" ht="12.75" hidden="1" customHeight="1"/>
    <row r="49523" ht="12.75" hidden="1" customHeight="1"/>
    <row r="49524" ht="12.75" hidden="1" customHeight="1"/>
    <row r="49525" ht="12.75" hidden="1" customHeight="1"/>
    <row r="49526" ht="12.75" hidden="1" customHeight="1"/>
    <row r="49527" ht="12.75" hidden="1" customHeight="1"/>
    <row r="49528" ht="12.75" hidden="1" customHeight="1"/>
    <row r="49529" ht="12.75" hidden="1" customHeight="1"/>
    <row r="49530" ht="12.75" hidden="1" customHeight="1"/>
    <row r="49531" ht="12.75" hidden="1" customHeight="1"/>
    <row r="49532" ht="12.75" hidden="1" customHeight="1"/>
    <row r="49533" ht="12.75" hidden="1" customHeight="1"/>
    <row r="49534" ht="12.75" hidden="1" customHeight="1"/>
    <row r="49535" ht="12.75" hidden="1" customHeight="1"/>
    <row r="49536" ht="12.75" hidden="1" customHeight="1"/>
    <row r="49537" ht="12.75" hidden="1" customHeight="1"/>
    <row r="49538" ht="12.75" hidden="1" customHeight="1"/>
    <row r="49539" ht="12.75" hidden="1" customHeight="1"/>
    <row r="49540" ht="12.75" hidden="1" customHeight="1"/>
    <row r="49541" ht="12.75" hidden="1" customHeight="1"/>
    <row r="49542" ht="12.75" hidden="1" customHeight="1"/>
    <row r="49543" ht="12.75" hidden="1" customHeight="1"/>
    <row r="49544" ht="12.75" hidden="1" customHeight="1"/>
    <row r="49545" ht="12.75" hidden="1" customHeight="1"/>
    <row r="49546" ht="12.75" hidden="1" customHeight="1"/>
    <row r="49547" ht="12.75" hidden="1" customHeight="1"/>
    <row r="49548" ht="12.75" hidden="1" customHeight="1"/>
    <row r="49549" ht="12.75" hidden="1" customHeight="1"/>
    <row r="49550" ht="12.75" hidden="1" customHeight="1"/>
    <row r="49551" ht="12.75" hidden="1" customHeight="1"/>
    <row r="49552" ht="12.75" hidden="1" customHeight="1"/>
    <row r="49553" ht="12.75" hidden="1" customHeight="1"/>
    <row r="49554" ht="12.75" hidden="1" customHeight="1"/>
    <row r="49555" ht="12.75" hidden="1" customHeight="1"/>
    <row r="49556" ht="12.75" hidden="1" customHeight="1"/>
    <row r="49557" ht="12.75" hidden="1" customHeight="1"/>
    <row r="49558" ht="12.75" hidden="1" customHeight="1"/>
    <row r="49559" ht="12.75" hidden="1" customHeight="1"/>
    <row r="49560" ht="12.75" hidden="1" customHeight="1"/>
    <row r="49561" ht="12.75" hidden="1" customHeight="1"/>
    <row r="49562" ht="12.75" hidden="1" customHeight="1"/>
    <row r="49563" ht="12.75" hidden="1" customHeight="1"/>
    <row r="49564" ht="12.75" hidden="1" customHeight="1"/>
    <row r="49565" ht="12.75" hidden="1" customHeight="1"/>
    <row r="49566" ht="12.75" hidden="1" customHeight="1"/>
    <row r="49567" ht="12.75" hidden="1" customHeight="1"/>
    <row r="49568" ht="12.75" hidden="1" customHeight="1"/>
    <row r="49569" ht="12.75" hidden="1" customHeight="1"/>
    <row r="49570" ht="12.75" hidden="1" customHeight="1"/>
    <row r="49571" ht="12.75" hidden="1" customHeight="1"/>
    <row r="49572" ht="12.75" hidden="1" customHeight="1"/>
    <row r="49573" ht="12.75" hidden="1" customHeight="1"/>
    <row r="49574" ht="12.75" hidden="1" customHeight="1"/>
    <row r="49575" ht="12.75" hidden="1" customHeight="1"/>
    <row r="49576" ht="12.75" hidden="1" customHeight="1"/>
    <row r="49577" ht="12.75" hidden="1" customHeight="1"/>
    <row r="49578" ht="12.75" hidden="1" customHeight="1"/>
    <row r="49579" ht="12.75" hidden="1" customHeight="1"/>
    <row r="49580" ht="12.75" hidden="1" customHeight="1"/>
    <row r="49581" ht="12.75" hidden="1" customHeight="1"/>
    <row r="49582" ht="12.75" hidden="1" customHeight="1"/>
    <row r="49583" ht="12.75" hidden="1" customHeight="1"/>
    <row r="49584" ht="12.75" hidden="1" customHeight="1"/>
    <row r="49585" ht="12.75" hidden="1" customHeight="1"/>
    <row r="49586" ht="12.75" hidden="1" customHeight="1"/>
    <row r="49587" ht="12.75" hidden="1" customHeight="1"/>
    <row r="49588" ht="12.75" hidden="1" customHeight="1"/>
    <row r="49589" ht="12.75" hidden="1" customHeight="1"/>
    <row r="49590" ht="12.75" hidden="1" customHeight="1"/>
    <row r="49591" ht="12.75" hidden="1" customHeight="1"/>
    <row r="49592" ht="12.75" hidden="1" customHeight="1"/>
    <row r="49593" ht="12.75" hidden="1" customHeight="1"/>
    <row r="49594" ht="12.75" hidden="1" customHeight="1"/>
    <row r="49595" ht="12.75" hidden="1" customHeight="1"/>
    <row r="49596" ht="12.75" hidden="1" customHeight="1"/>
    <row r="49597" ht="12.75" hidden="1" customHeight="1"/>
    <row r="49598" ht="12.75" hidden="1" customHeight="1"/>
    <row r="49599" ht="12.75" hidden="1" customHeight="1"/>
    <row r="49600" ht="12.75" hidden="1" customHeight="1"/>
    <row r="49601" ht="12.75" hidden="1" customHeight="1"/>
    <row r="49602" ht="12.75" hidden="1" customHeight="1"/>
    <row r="49603" ht="12.75" hidden="1" customHeight="1"/>
    <row r="49604" ht="12.75" hidden="1" customHeight="1"/>
    <row r="49605" ht="12.75" hidden="1" customHeight="1"/>
    <row r="49606" ht="12.75" hidden="1" customHeight="1"/>
    <row r="49607" ht="12.75" hidden="1" customHeight="1"/>
    <row r="49608" ht="12.75" hidden="1" customHeight="1"/>
    <row r="49609" ht="12.75" hidden="1" customHeight="1"/>
    <row r="49610" ht="12.75" hidden="1" customHeight="1"/>
    <row r="49611" ht="12.75" hidden="1" customHeight="1"/>
    <row r="49612" ht="12.75" hidden="1" customHeight="1"/>
    <row r="49613" ht="12.75" hidden="1" customHeight="1"/>
    <row r="49614" ht="12.75" hidden="1" customHeight="1"/>
    <row r="49615" ht="12.75" hidden="1" customHeight="1"/>
    <row r="49616" ht="12.75" hidden="1" customHeight="1"/>
    <row r="49617" ht="12.75" hidden="1" customHeight="1"/>
    <row r="49618" ht="12.75" hidden="1" customHeight="1"/>
    <row r="49619" ht="12.75" hidden="1" customHeight="1"/>
    <row r="49620" ht="12.75" hidden="1" customHeight="1"/>
    <row r="49621" ht="12.75" hidden="1" customHeight="1"/>
    <row r="49622" ht="12.75" hidden="1" customHeight="1"/>
    <row r="49623" ht="12.75" hidden="1" customHeight="1"/>
    <row r="49624" ht="12.75" hidden="1" customHeight="1"/>
    <row r="49625" ht="12.75" hidden="1" customHeight="1"/>
    <row r="49626" ht="12.75" hidden="1" customHeight="1"/>
    <row r="49627" ht="12.75" hidden="1" customHeight="1"/>
    <row r="49628" ht="12.75" hidden="1" customHeight="1"/>
    <row r="49629" ht="12.75" hidden="1" customHeight="1"/>
    <row r="49630" ht="12.75" hidden="1" customHeight="1"/>
    <row r="49631" ht="12.75" hidden="1" customHeight="1"/>
    <row r="49632" ht="12.75" hidden="1" customHeight="1"/>
    <row r="49633" ht="12.75" hidden="1" customHeight="1"/>
    <row r="49634" ht="12.75" hidden="1" customHeight="1"/>
    <row r="49635" ht="12.75" hidden="1" customHeight="1"/>
    <row r="49636" ht="12.75" hidden="1" customHeight="1"/>
    <row r="49637" ht="12.75" hidden="1" customHeight="1"/>
    <row r="49638" ht="12.75" hidden="1" customHeight="1"/>
    <row r="49639" ht="12.75" hidden="1" customHeight="1"/>
    <row r="49640" ht="12.75" hidden="1" customHeight="1"/>
    <row r="49641" ht="12.75" hidden="1" customHeight="1"/>
    <row r="49642" ht="12.75" hidden="1" customHeight="1"/>
    <row r="49643" ht="12.75" hidden="1" customHeight="1"/>
    <row r="49644" ht="12.75" hidden="1" customHeight="1"/>
    <row r="49645" ht="12.75" hidden="1" customHeight="1"/>
    <row r="49646" ht="12.75" hidden="1" customHeight="1"/>
    <row r="49647" ht="12.75" hidden="1" customHeight="1"/>
    <row r="49648" ht="12.75" hidden="1" customHeight="1"/>
    <row r="49649" ht="12.75" hidden="1" customHeight="1"/>
    <row r="49650" ht="12.75" hidden="1" customHeight="1"/>
    <row r="49651" ht="12.75" hidden="1" customHeight="1"/>
    <row r="49652" ht="12.75" hidden="1" customHeight="1"/>
    <row r="49653" ht="12.75" hidden="1" customHeight="1"/>
    <row r="49654" ht="12.75" hidden="1" customHeight="1"/>
    <row r="49655" ht="12.75" hidden="1" customHeight="1"/>
    <row r="49656" ht="12.75" hidden="1" customHeight="1"/>
    <row r="49657" ht="12.75" hidden="1" customHeight="1"/>
    <row r="49658" ht="12.75" hidden="1" customHeight="1"/>
    <row r="49659" ht="12.75" hidden="1" customHeight="1"/>
    <row r="49660" ht="12.75" hidden="1" customHeight="1"/>
    <row r="49661" ht="12.75" hidden="1" customHeight="1"/>
    <row r="49662" ht="12.75" hidden="1" customHeight="1"/>
    <row r="49663" ht="12.75" hidden="1" customHeight="1"/>
    <row r="49664" ht="12.75" hidden="1" customHeight="1"/>
    <row r="49665" ht="12.75" hidden="1" customHeight="1"/>
    <row r="49666" ht="12.75" hidden="1" customHeight="1"/>
    <row r="49667" ht="12.75" hidden="1" customHeight="1"/>
    <row r="49668" ht="12.75" hidden="1" customHeight="1"/>
    <row r="49669" ht="12.75" hidden="1" customHeight="1"/>
    <row r="49670" ht="12.75" hidden="1" customHeight="1"/>
    <row r="49671" ht="12.75" hidden="1" customHeight="1"/>
    <row r="49672" ht="12.75" hidden="1" customHeight="1"/>
    <row r="49673" ht="12.75" hidden="1" customHeight="1"/>
    <row r="49674" ht="12.75" hidden="1" customHeight="1"/>
    <row r="49675" ht="12.75" hidden="1" customHeight="1"/>
    <row r="49676" ht="12.75" hidden="1" customHeight="1"/>
    <row r="49677" ht="12.75" hidden="1" customHeight="1"/>
    <row r="49678" ht="12.75" hidden="1" customHeight="1"/>
    <row r="49679" ht="12.75" hidden="1" customHeight="1"/>
    <row r="49680" ht="12.75" hidden="1" customHeight="1"/>
    <row r="49681" ht="12.75" hidden="1" customHeight="1"/>
    <row r="49682" ht="12.75" hidden="1" customHeight="1"/>
    <row r="49683" ht="12.75" hidden="1" customHeight="1"/>
    <row r="49684" ht="12.75" hidden="1" customHeight="1"/>
    <row r="49685" ht="12.75" hidden="1" customHeight="1"/>
    <row r="49686" ht="12.75" hidden="1" customHeight="1"/>
    <row r="49687" ht="12.75" hidden="1" customHeight="1"/>
    <row r="49688" ht="12.75" hidden="1" customHeight="1"/>
    <row r="49689" ht="12.75" hidden="1" customHeight="1"/>
    <row r="49690" ht="12.75" hidden="1" customHeight="1"/>
    <row r="49691" ht="12.75" hidden="1" customHeight="1"/>
    <row r="49692" ht="12.75" hidden="1" customHeight="1"/>
    <row r="49693" ht="12.75" hidden="1" customHeight="1"/>
    <row r="49694" ht="12.75" hidden="1" customHeight="1"/>
    <row r="49695" ht="12.75" hidden="1" customHeight="1"/>
    <row r="49696" ht="12.75" hidden="1" customHeight="1"/>
    <row r="49697" ht="12.75" hidden="1" customHeight="1"/>
    <row r="49698" ht="12.75" hidden="1" customHeight="1"/>
    <row r="49699" ht="12.75" hidden="1" customHeight="1"/>
    <row r="49700" ht="12.75" hidden="1" customHeight="1"/>
    <row r="49701" ht="12.75" hidden="1" customHeight="1"/>
    <row r="49702" ht="12.75" hidden="1" customHeight="1"/>
    <row r="49703" ht="12.75" hidden="1" customHeight="1"/>
    <row r="49704" ht="12.75" hidden="1" customHeight="1"/>
    <row r="49705" ht="12.75" hidden="1" customHeight="1"/>
    <row r="49706" ht="12.75" hidden="1" customHeight="1"/>
    <row r="49707" ht="12.75" hidden="1" customHeight="1"/>
    <row r="49708" ht="12.75" hidden="1" customHeight="1"/>
    <row r="49709" ht="12.75" hidden="1" customHeight="1"/>
    <row r="49710" ht="12.75" hidden="1" customHeight="1"/>
    <row r="49711" ht="12.75" hidden="1" customHeight="1"/>
    <row r="49712" ht="12.75" hidden="1" customHeight="1"/>
    <row r="49713" ht="12.75" hidden="1" customHeight="1"/>
    <row r="49714" ht="12.75" hidden="1" customHeight="1"/>
    <row r="49715" ht="12.75" hidden="1" customHeight="1"/>
    <row r="49716" ht="12.75" hidden="1" customHeight="1"/>
    <row r="49717" ht="12.75" hidden="1" customHeight="1"/>
    <row r="49718" ht="12.75" hidden="1" customHeight="1"/>
    <row r="49719" ht="12.75" hidden="1" customHeight="1"/>
    <row r="49720" ht="12.75" hidden="1" customHeight="1"/>
    <row r="49721" ht="12.75" hidden="1" customHeight="1"/>
    <row r="49722" ht="12.75" hidden="1" customHeight="1"/>
    <row r="49723" ht="12.75" hidden="1" customHeight="1"/>
    <row r="49724" ht="12.75" hidden="1" customHeight="1"/>
    <row r="49725" ht="12.75" hidden="1" customHeight="1"/>
    <row r="49726" ht="12.75" hidden="1" customHeight="1"/>
    <row r="49727" ht="12.75" hidden="1" customHeight="1"/>
    <row r="49728" ht="12.75" hidden="1" customHeight="1"/>
    <row r="49729" ht="12.75" hidden="1" customHeight="1"/>
    <row r="49730" ht="12.75" hidden="1" customHeight="1"/>
    <row r="49731" ht="12.75" hidden="1" customHeight="1"/>
    <row r="49732" ht="12.75" hidden="1" customHeight="1"/>
    <row r="49733" ht="12.75" hidden="1" customHeight="1"/>
    <row r="49734" ht="12.75" hidden="1" customHeight="1"/>
    <row r="49735" ht="12.75" hidden="1" customHeight="1"/>
    <row r="49736" ht="12.75" hidden="1" customHeight="1"/>
    <row r="49737" ht="12.75" hidden="1" customHeight="1"/>
    <row r="49738" ht="12.75" hidden="1" customHeight="1"/>
    <row r="49739" ht="12.75" hidden="1" customHeight="1"/>
    <row r="49740" ht="12.75" hidden="1" customHeight="1"/>
    <row r="49741" ht="12.75" hidden="1" customHeight="1"/>
    <row r="49742" ht="12.75" hidden="1" customHeight="1"/>
    <row r="49743" ht="12.75" hidden="1" customHeight="1"/>
    <row r="49744" ht="12.75" hidden="1" customHeight="1"/>
    <row r="49745" ht="12.75" hidden="1" customHeight="1"/>
    <row r="49746" ht="12.75" hidden="1" customHeight="1"/>
    <row r="49747" ht="12.75" hidden="1" customHeight="1"/>
    <row r="49748" ht="12.75" hidden="1" customHeight="1"/>
    <row r="49749" ht="12.75" hidden="1" customHeight="1"/>
    <row r="49750" ht="12.75" hidden="1" customHeight="1"/>
    <row r="49751" ht="12.75" hidden="1" customHeight="1"/>
    <row r="49752" ht="12.75" hidden="1" customHeight="1"/>
    <row r="49753" ht="12.75" hidden="1" customHeight="1"/>
    <row r="49754" ht="12.75" hidden="1" customHeight="1"/>
    <row r="49755" ht="12.75" hidden="1" customHeight="1"/>
    <row r="49756" ht="12.75" hidden="1" customHeight="1"/>
    <row r="49757" ht="12.75" hidden="1" customHeight="1"/>
    <row r="49758" ht="12.75" hidden="1" customHeight="1"/>
    <row r="49759" ht="12.75" hidden="1" customHeight="1"/>
    <row r="49760" ht="12.75" hidden="1" customHeight="1"/>
    <row r="49761" ht="12.75" hidden="1" customHeight="1"/>
    <row r="49762" ht="12.75" hidden="1" customHeight="1"/>
    <row r="49763" ht="12.75" hidden="1" customHeight="1"/>
    <row r="49764" ht="12.75" hidden="1" customHeight="1"/>
    <row r="49765" ht="12.75" hidden="1" customHeight="1"/>
    <row r="49766" ht="12.75" hidden="1" customHeight="1"/>
    <row r="49767" ht="12.75" hidden="1" customHeight="1"/>
    <row r="49768" ht="12.75" hidden="1" customHeight="1"/>
    <row r="49769" ht="12.75" hidden="1" customHeight="1"/>
    <row r="49770" ht="12.75" hidden="1" customHeight="1"/>
    <row r="49771" ht="12.75" hidden="1" customHeight="1"/>
    <row r="49772" ht="12.75" hidden="1" customHeight="1"/>
    <row r="49773" ht="12.75" hidden="1" customHeight="1"/>
    <row r="49774" ht="12.75" hidden="1" customHeight="1"/>
    <row r="49775" ht="12.75" hidden="1" customHeight="1"/>
    <row r="49776" ht="12.75" hidden="1" customHeight="1"/>
    <row r="49777" ht="12.75" hidden="1" customHeight="1"/>
    <row r="49778" ht="12.75" hidden="1" customHeight="1"/>
    <row r="49779" ht="12.75" hidden="1" customHeight="1"/>
    <row r="49780" ht="12.75" hidden="1" customHeight="1"/>
    <row r="49781" ht="12.75" hidden="1" customHeight="1"/>
    <row r="49782" ht="12.75" hidden="1" customHeight="1"/>
    <row r="49783" ht="12.75" hidden="1" customHeight="1"/>
    <row r="49784" ht="12.75" hidden="1" customHeight="1"/>
    <row r="49785" ht="12.75" hidden="1" customHeight="1"/>
    <row r="49786" ht="12.75" hidden="1" customHeight="1"/>
    <row r="49787" ht="12.75" hidden="1" customHeight="1"/>
    <row r="49788" ht="12.75" hidden="1" customHeight="1"/>
    <row r="49789" ht="12.75" hidden="1" customHeight="1"/>
    <row r="49790" ht="12.75" hidden="1" customHeight="1"/>
    <row r="49791" ht="12.75" hidden="1" customHeight="1"/>
    <row r="49792" ht="12.75" hidden="1" customHeight="1"/>
    <row r="49793" ht="12.75" hidden="1" customHeight="1"/>
    <row r="49794" ht="12.75" hidden="1" customHeight="1"/>
    <row r="49795" ht="12.75" hidden="1" customHeight="1"/>
    <row r="49796" ht="12.75" hidden="1" customHeight="1"/>
    <row r="49797" ht="12.75" hidden="1" customHeight="1"/>
    <row r="49798" ht="12.75" hidden="1" customHeight="1"/>
    <row r="49799" ht="12.75" hidden="1" customHeight="1"/>
    <row r="49800" ht="12.75" hidden="1" customHeight="1"/>
    <row r="49801" ht="12.75" hidden="1" customHeight="1"/>
    <row r="49802" ht="12.75" hidden="1" customHeight="1"/>
    <row r="49803" ht="12.75" hidden="1" customHeight="1"/>
    <row r="49804" ht="12.75" hidden="1" customHeight="1"/>
    <row r="49805" ht="12.75" hidden="1" customHeight="1"/>
    <row r="49806" ht="12.75" hidden="1" customHeight="1"/>
    <row r="49807" ht="12.75" hidden="1" customHeight="1"/>
    <row r="49808" ht="12.75" hidden="1" customHeight="1"/>
    <row r="49809" ht="12.75" hidden="1" customHeight="1"/>
    <row r="49810" ht="12.75" hidden="1" customHeight="1"/>
    <row r="49811" ht="12.75" hidden="1" customHeight="1"/>
    <row r="49812" ht="12.75" hidden="1" customHeight="1"/>
    <row r="49813" ht="12.75" hidden="1" customHeight="1"/>
    <row r="49814" ht="12.75" hidden="1" customHeight="1"/>
    <row r="49815" ht="12.75" hidden="1" customHeight="1"/>
    <row r="49816" ht="12.75" hidden="1" customHeight="1"/>
    <row r="49817" ht="12.75" hidden="1" customHeight="1"/>
    <row r="49818" ht="12.75" hidden="1" customHeight="1"/>
    <row r="49819" ht="12.75" hidden="1" customHeight="1"/>
    <row r="49820" ht="12.75" hidden="1" customHeight="1"/>
    <row r="49821" ht="12.75" hidden="1" customHeight="1"/>
    <row r="49822" ht="12.75" hidden="1" customHeight="1"/>
    <row r="49823" ht="12.75" hidden="1" customHeight="1"/>
    <row r="49824" ht="12.75" hidden="1" customHeight="1"/>
    <row r="49825" ht="12.75" hidden="1" customHeight="1"/>
    <row r="49826" ht="12.75" hidden="1" customHeight="1"/>
    <row r="49827" ht="12.75" hidden="1" customHeight="1"/>
    <row r="49828" ht="12.75" hidden="1" customHeight="1"/>
    <row r="49829" ht="12.75" hidden="1" customHeight="1"/>
    <row r="49830" ht="12.75" hidden="1" customHeight="1"/>
    <row r="49831" ht="12.75" hidden="1" customHeight="1"/>
    <row r="49832" ht="12.75" hidden="1" customHeight="1"/>
    <row r="49833" ht="12.75" hidden="1" customHeight="1"/>
    <row r="49834" ht="12.75" hidden="1" customHeight="1"/>
    <row r="49835" ht="12.75" hidden="1" customHeight="1"/>
    <row r="49836" ht="12.75" hidden="1" customHeight="1"/>
    <row r="49837" ht="12.75" hidden="1" customHeight="1"/>
    <row r="49838" ht="12.75" hidden="1" customHeight="1"/>
    <row r="49839" ht="12.75" hidden="1" customHeight="1"/>
    <row r="49840" ht="12.75" hidden="1" customHeight="1"/>
    <row r="49841" ht="12.75" hidden="1" customHeight="1"/>
    <row r="49842" ht="12.75" hidden="1" customHeight="1"/>
    <row r="49843" ht="12.75" hidden="1" customHeight="1"/>
    <row r="49844" ht="12.75" hidden="1" customHeight="1"/>
    <row r="49845" ht="12.75" hidden="1" customHeight="1"/>
    <row r="49846" ht="12.75" hidden="1" customHeight="1"/>
    <row r="49847" ht="12.75" hidden="1" customHeight="1"/>
    <row r="49848" ht="12.75" hidden="1" customHeight="1"/>
    <row r="49849" ht="12.75" hidden="1" customHeight="1"/>
    <row r="49850" ht="12.75" hidden="1" customHeight="1"/>
    <row r="49851" ht="12.75" hidden="1" customHeight="1"/>
    <row r="49852" ht="12.75" hidden="1" customHeight="1"/>
    <row r="49853" ht="12.75" hidden="1" customHeight="1"/>
    <row r="49854" ht="12.75" hidden="1" customHeight="1"/>
    <row r="49855" ht="12.75" hidden="1" customHeight="1"/>
    <row r="49856" ht="12.75" hidden="1" customHeight="1"/>
    <row r="49857" ht="12.75" hidden="1" customHeight="1"/>
    <row r="49858" ht="12.75" hidden="1" customHeight="1"/>
    <row r="49859" ht="12.75" hidden="1" customHeight="1"/>
    <row r="49860" ht="12.75" hidden="1" customHeight="1"/>
    <row r="49861" ht="12.75" hidden="1" customHeight="1"/>
    <row r="49862" ht="12.75" hidden="1" customHeight="1"/>
    <row r="49863" ht="12.75" hidden="1" customHeight="1"/>
    <row r="49864" ht="12.75" hidden="1" customHeight="1"/>
    <row r="49865" ht="12.75" hidden="1" customHeight="1"/>
    <row r="49866" ht="12.75" hidden="1" customHeight="1"/>
    <row r="49867" ht="12.75" hidden="1" customHeight="1"/>
    <row r="49868" ht="12.75" hidden="1" customHeight="1"/>
    <row r="49869" ht="12.75" hidden="1" customHeight="1"/>
    <row r="49870" ht="12.75" hidden="1" customHeight="1"/>
    <row r="49871" ht="12.75" hidden="1" customHeight="1"/>
    <row r="49872" ht="12.75" hidden="1" customHeight="1"/>
    <row r="49873" ht="12.75" hidden="1" customHeight="1"/>
    <row r="49874" ht="12.75" hidden="1" customHeight="1"/>
    <row r="49875" ht="12.75" hidden="1" customHeight="1"/>
    <row r="49876" ht="12.75" hidden="1" customHeight="1"/>
    <row r="49877" ht="12.75" hidden="1" customHeight="1"/>
    <row r="49878" ht="12.75" hidden="1" customHeight="1"/>
    <row r="49879" ht="12.75" hidden="1" customHeight="1"/>
    <row r="49880" ht="12.75" hidden="1" customHeight="1"/>
    <row r="49881" ht="12.75" hidden="1" customHeight="1"/>
    <row r="49882" ht="12.75" hidden="1" customHeight="1"/>
    <row r="49883" ht="12.75" hidden="1" customHeight="1"/>
    <row r="49884" ht="12.75" hidden="1" customHeight="1"/>
    <row r="49885" ht="12.75" hidden="1" customHeight="1"/>
    <row r="49886" ht="12.75" hidden="1" customHeight="1"/>
    <row r="49887" ht="12.75" hidden="1" customHeight="1"/>
    <row r="49888" ht="12.75" hidden="1" customHeight="1"/>
    <row r="49889" ht="12.75" hidden="1" customHeight="1"/>
    <row r="49890" ht="12.75" hidden="1" customHeight="1"/>
    <row r="49891" ht="12.75" hidden="1" customHeight="1"/>
    <row r="49892" ht="12.75" hidden="1" customHeight="1"/>
    <row r="49893" ht="12.75" hidden="1" customHeight="1"/>
    <row r="49894" ht="12.75" hidden="1" customHeight="1"/>
    <row r="49895" ht="12.75" hidden="1" customHeight="1"/>
    <row r="49896" ht="12.75" hidden="1" customHeight="1"/>
    <row r="49897" ht="12.75" hidden="1" customHeight="1"/>
    <row r="49898" ht="12.75" hidden="1" customHeight="1"/>
    <row r="49899" ht="12.75" hidden="1" customHeight="1"/>
    <row r="49900" ht="12.75" hidden="1" customHeight="1"/>
    <row r="49901" ht="12.75" hidden="1" customHeight="1"/>
    <row r="49902" ht="12.75" hidden="1" customHeight="1"/>
    <row r="49903" ht="12.75" hidden="1" customHeight="1"/>
    <row r="49904" ht="12.75" hidden="1" customHeight="1"/>
    <row r="49905" ht="12.75" hidden="1" customHeight="1"/>
    <row r="49906" ht="12.75" hidden="1" customHeight="1"/>
    <row r="49907" ht="12.75" hidden="1" customHeight="1"/>
    <row r="49908" ht="12.75" hidden="1" customHeight="1"/>
    <row r="49909" ht="12.75" hidden="1" customHeight="1"/>
    <row r="49910" ht="12.75" hidden="1" customHeight="1"/>
    <row r="49911" ht="12.75" hidden="1" customHeight="1"/>
    <row r="49912" ht="12.75" hidden="1" customHeight="1"/>
    <row r="49913" ht="12.75" hidden="1" customHeight="1"/>
    <row r="49914" ht="12.75" hidden="1" customHeight="1"/>
    <row r="49915" ht="12.75" hidden="1" customHeight="1"/>
    <row r="49916" ht="12.75" hidden="1" customHeight="1"/>
    <row r="49917" ht="12.75" hidden="1" customHeight="1"/>
    <row r="49918" ht="12.75" hidden="1" customHeight="1"/>
    <row r="49919" ht="12.75" hidden="1" customHeight="1"/>
    <row r="49920" ht="12.75" hidden="1" customHeight="1"/>
    <row r="49921" ht="12.75" hidden="1" customHeight="1"/>
    <row r="49922" ht="12.75" hidden="1" customHeight="1"/>
    <row r="49923" ht="12.75" hidden="1" customHeight="1"/>
    <row r="49924" ht="12.75" hidden="1" customHeight="1"/>
    <row r="49925" ht="12.75" hidden="1" customHeight="1"/>
    <row r="49926" ht="12.75" hidden="1" customHeight="1"/>
    <row r="49927" ht="12.75" hidden="1" customHeight="1"/>
    <row r="49928" ht="12.75" hidden="1" customHeight="1"/>
    <row r="49929" ht="12.75" hidden="1" customHeight="1"/>
    <row r="49930" ht="12.75" hidden="1" customHeight="1"/>
    <row r="49931" ht="12.75" hidden="1" customHeight="1"/>
    <row r="49932" ht="12.75" hidden="1" customHeight="1"/>
    <row r="49933" ht="12.75" hidden="1" customHeight="1"/>
    <row r="49934" ht="12.75" hidden="1" customHeight="1"/>
    <row r="49935" ht="12.75" hidden="1" customHeight="1"/>
    <row r="49936" ht="12.75" hidden="1" customHeight="1"/>
    <row r="49937" ht="12.75" hidden="1" customHeight="1"/>
    <row r="49938" ht="12.75" hidden="1" customHeight="1"/>
    <row r="49939" ht="12.75" hidden="1" customHeight="1"/>
    <row r="49940" ht="12.75" hidden="1" customHeight="1"/>
    <row r="49941" ht="12.75" hidden="1" customHeight="1"/>
    <row r="49942" ht="12.75" hidden="1" customHeight="1"/>
    <row r="49943" ht="12.75" hidden="1" customHeight="1"/>
    <row r="49944" ht="12.75" hidden="1" customHeight="1"/>
    <row r="49945" ht="12.75" hidden="1" customHeight="1"/>
    <row r="49946" ht="12.75" hidden="1" customHeight="1"/>
    <row r="49947" ht="12.75" hidden="1" customHeight="1"/>
    <row r="49948" ht="12.75" hidden="1" customHeight="1"/>
    <row r="49949" ht="12.75" hidden="1" customHeight="1"/>
    <row r="49950" ht="12.75" hidden="1" customHeight="1"/>
    <row r="49951" ht="12.75" hidden="1" customHeight="1"/>
    <row r="49952" ht="12.75" hidden="1" customHeight="1"/>
    <row r="49953" ht="12.75" hidden="1" customHeight="1"/>
    <row r="49954" ht="12.75" hidden="1" customHeight="1"/>
    <row r="49955" ht="12.75" hidden="1" customHeight="1"/>
    <row r="49956" ht="12.75" hidden="1" customHeight="1"/>
    <row r="49957" ht="12.75" hidden="1" customHeight="1"/>
    <row r="49958" ht="12.75" hidden="1" customHeight="1"/>
    <row r="49959" ht="12.75" hidden="1" customHeight="1"/>
    <row r="49960" ht="12.75" hidden="1" customHeight="1"/>
    <row r="49961" ht="12.75" hidden="1" customHeight="1"/>
    <row r="49962" ht="12.75" hidden="1" customHeight="1"/>
    <row r="49963" ht="12.75" hidden="1" customHeight="1"/>
    <row r="49964" ht="12.75" hidden="1" customHeight="1"/>
    <row r="49965" ht="12.75" hidden="1" customHeight="1"/>
    <row r="49966" ht="12.75" hidden="1" customHeight="1"/>
    <row r="49967" ht="12.75" hidden="1" customHeight="1"/>
    <row r="49968" ht="12.75" hidden="1" customHeight="1"/>
    <row r="49969" ht="12.75" hidden="1" customHeight="1"/>
    <row r="49970" ht="12.75" hidden="1" customHeight="1"/>
    <row r="49971" ht="12.75" hidden="1" customHeight="1"/>
    <row r="49972" ht="12.75" hidden="1" customHeight="1"/>
    <row r="49973" ht="12.75" hidden="1" customHeight="1"/>
    <row r="49974" ht="12.75" hidden="1" customHeight="1"/>
    <row r="49975" ht="12.75" hidden="1" customHeight="1"/>
    <row r="49976" ht="12.75" hidden="1" customHeight="1"/>
    <row r="49977" ht="12.75" hidden="1" customHeight="1"/>
    <row r="49978" ht="12.75" hidden="1" customHeight="1"/>
    <row r="49979" ht="12.75" hidden="1" customHeight="1"/>
    <row r="49980" ht="12.75" hidden="1" customHeight="1"/>
    <row r="49981" ht="12.75" hidden="1" customHeight="1"/>
    <row r="49982" ht="12.75" hidden="1" customHeight="1"/>
    <row r="49983" ht="12.75" hidden="1" customHeight="1"/>
    <row r="49984" ht="12.75" hidden="1" customHeight="1"/>
    <row r="49985" ht="12.75" hidden="1" customHeight="1"/>
    <row r="49986" ht="12.75" hidden="1" customHeight="1"/>
    <row r="49987" ht="12.75" hidden="1" customHeight="1"/>
    <row r="49988" ht="12.75" hidden="1" customHeight="1"/>
    <row r="49989" ht="12.75" hidden="1" customHeight="1"/>
    <row r="49990" ht="12.75" hidden="1" customHeight="1"/>
    <row r="49991" ht="12.75" hidden="1" customHeight="1"/>
    <row r="49992" ht="12.75" hidden="1" customHeight="1"/>
    <row r="49993" ht="12.75" hidden="1" customHeight="1"/>
    <row r="49994" ht="12.75" hidden="1" customHeight="1"/>
    <row r="49995" ht="12.75" hidden="1" customHeight="1"/>
    <row r="49996" ht="12.75" hidden="1" customHeight="1"/>
    <row r="49997" ht="12.75" hidden="1" customHeight="1"/>
    <row r="49998" ht="12.75" hidden="1" customHeight="1"/>
    <row r="49999" ht="12.75" hidden="1" customHeight="1"/>
    <row r="50000" ht="12.75" hidden="1" customHeight="1"/>
    <row r="50001" ht="12.75" hidden="1" customHeight="1"/>
    <row r="50002" ht="12.75" hidden="1" customHeight="1"/>
    <row r="50003" ht="12.75" hidden="1" customHeight="1"/>
    <row r="50004" ht="12.75" hidden="1" customHeight="1"/>
    <row r="50005" ht="12.75" hidden="1" customHeight="1"/>
    <row r="50006" ht="12.75" hidden="1" customHeight="1"/>
    <row r="50007" ht="12.75" hidden="1" customHeight="1"/>
    <row r="50008" ht="12.75" hidden="1" customHeight="1"/>
    <row r="50009" ht="12.75" hidden="1" customHeight="1"/>
    <row r="50010" ht="12.75" hidden="1" customHeight="1"/>
    <row r="50011" ht="12.75" hidden="1" customHeight="1"/>
    <row r="50012" ht="12.75" hidden="1" customHeight="1"/>
    <row r="50013" ht="12.75" hidden="1" customHeight="1"/>
    <row r="50014" ht="12.75" hidden="1" customHeight="1"/>
    <row r="50015" ht="12.75" hidden="1" customHeight="1"/>
    <row r="50016" ht="12.75" hidden="1" customHeight="1"/>
    <row r="50017" ht="12.75" hidden="1" customHeight="1"/>
    <row r="50018" ht="12.75" hidden="1" customHeight="1"/>
    <row r="50019" ht="12.75" hidden="1" customHeight="1"/>
    <row r="50020" ht="12.75" hidden="1" customHeight="1"/>
    <row r="50021" ht="12.75" hidden="1" customHeight="1"/>
    <row r="50022" ht="12.75" hidden="1" customHeight="1"/>
    <row r="50023" ht="12.75" hidden="1" customHeight="1"/>
    <row r="50024" ht="12.75" hidden="1" customHeight="1"/>
    <row r="50025" ht="12.75" hidden="1" customHeight="1"/>
    <row r="50026" ht="12.75" hidden="1" customHeight="1"/>
    <row r="50027" ht="12.75" hidden="1" customHeight="1"/>
    <row r="50028" ht="12.75" hidden="1" customHeight="1"/>
    <row r="50029" ht="12.75" hidden="1" customHeight="1"/>
    <row r="50030" ht="12.75" hidden="1" customHeight="1"/>
    <row r="50031" ht="12.75" hidden="1" customHeight="1"/>
    <row r="50032" ht="12.75" hidden="1" customHeight="1"/>
    <row r="50033" ht="12.75" hidden="1" customHeight="1"/>
    <row r="50034" ht="12.75" hidden="1" customHeight="1"/>
    <row r="50035" ht="12.75" hidden="1" customHeight="1"/>
    <row r="50036" ht="12.75" hidden="1" customHeight="1"/>
    <row r="50037" ht="12.75" hidden="1" customHeight="1"/>
    <row r="50038" ht="12.75" hidden="1" customHeight="1"/>
    <row r="50039" ht="12.75" hidden="1" customHeight="1"/>
    <row r="50040" ht="12.75" hidden="1" customHeight="1"/>
    <row r="50041" ht="12.75" hidden="1" customHeight="1"/>
    <row r="50042" ht="12.75" hidden="1" customHeight="1"/>
    <row r="50043" ht="12.75" hidden="1" customHeight="1"/>
    <row r="50044" ht="12.75" hidden="1" customHeight="1"/>
    <row r="50045" ht="12.75" hidden="1" customHeight="1"/>
    <row r="50046" ht="12.75" hidden="1" customHeight="1"/>
    <row r="50047" ht="12.75" hidden="1" customHeight="1"/>
    <row r="50048" ht="12.75" hidden="1" customHeight="1"/>
    <row r="50049" ht="12.75" hidden="1" customHeight="1"/>
    <row r="50050" ht="12.75" hidden="1" customHeight="1"/>
    <row r="50051" ht="12.75" hidden="1" customHeight="1"/>
    <row r="50052" ht="12.75" hidden="1" customHeight="1"/>
    <row r="50053" ht="12.75" hidden="1" customHeight="1"/>
    <row r="50054" ht="12.75" hidden="1" customHeight="1"/>
    <row r="50055" ht="12.75" hidden="1" customHeight="1"/>
    <row r="50056" ht="12.75" hidden="1" customHeight="1"/>
    <row r="50057" ht="12.75" hidden="1" customHeight="1"/>
    <row r="50058" ht="12.75" hidden="1" customHeight="1"/>
    <row r="50059" ht="12.75" hidden="1" customHeight="1"/>
    <row r="50060" ht="12.75" hidden="1" customHeight="1"/>
    <row r="50061" ht="12.75" hidden="1" customHeight="1"/>
    <row r="50062" ht="12.75" hidden="1" customHeight="1"/>
    <row r="50063" ht="12.75" hidden="1" customHeight="1"/>
    <row r="50064" ht="12.75" hidden="1" customHeight="1"/>
    <row r="50065" ht="12.75" hidden="1" customHeight="1"/>
    <row r="50066" ht="12.75" hidden="1" customHeight="1"/>
    <row r="50067" ht="12.75" hidden="1" customHeight="1"/>
    <row r="50068" ht="12.75" hidden="1" customHeight="1"/>
    <row r="50069" ht="12.75" hidden="1" customHeight="1"/>
    <row r="50070" ht="12.75" hidden="1" customHeight="1"/>
    <row r="50071" ht="12.75" hidden="1" customHeight="1"/>
    <row r="50072" ht="12.75" hidden="1" customHeight="1"/>
    <row r="50073" ht="12.75" hidden="1" customHeight="1"/>
    <row r="50074" ht="12.75" hidden="1" customHeight="1"/>
    <row r="50075" ht="12.75" hidden="1" customHeight="1"/>
    <row r="50076" ht="12.75" hidden="1" customHeight="1"/>
    <row r="50077" ht="12.75" hidden="1" customHeight="1"/>
    <row r="50078" ht="12.75" hidden="1" customHeight="1"/>
    <row r="50079" ht="12.75" hidden="1" customHeight="1"/>
    <row r="50080" ht="12.75" hidden="1" customHeight="1"/>
    <row r="50081" ht="12.75" hidden="1" customHeight="1"/>
    <row r="50082" ht="12.75" hidden="1" customHeight="1"/>
    <row r="50083" ht="12.75" hidden="1" customHeight="1"/>
    <row r="50084" ht="12.75" hidden="1" customHeight="1"/>
    <row r="50085" ht="12.75" hidden="1" customHeight="1"/>
    <row r="50086" ht="12.75" hidden="1" customHeight="1"/>
    <row r="50087" ht="12.75" hidden="1" customHeight="1"/>
    <row r="50088" ht="12.75" hidden="1" customHeight="1"/>
    <row r="50089" ht="12.75" hidden="1" customHeight="1"/>
    <row r="50090" ht="12.75" hidden="1" customHeight="1"/>
    <row r="50091" ht="12.75" hidden="1" customHeight="1"/>
    <row r="50092" ht="12.75" hidden="1" customHeight="1"/>
    <row r="50093" ht="12.75" hidden="1" customHeight="1"/>
    <row r="50094" ht="12.75" hidden="1" customHeight="1"/>
    <row r="50095" ht="12.75" hidden="1" customHeight="1"/>
    <row r="50096" ht="12.75" hidden="1" customHeight="1"/>
    <row r="50097" ht="12.75" hidden="1" customHeight="1"/>
    <row r="50098" ht="12.75" hidden="1" customHeight="1"/>
    <row r="50099" ht="12.75" hidden="1" customHeight="1"/>
    <row r="50100" ht="12.75" hidden="1" customHeight="1"/>
    <row r="50101" ht="12.75" hidden="1" customHeight="1"/>
    <row r="50102" ht="12.75" hidden="1" customHeight="1"/>
    <row r="50103" ht="12.75" hidden="1" customHeight="1"/>
    <row r="50104" ht="12.75" hidden="1" customHeight="1"/>
    <row r="50105" ht="12.75" hidden="1" customHeight="1"/>
    <row r="50106" ht="12.75" hidden="1" customHeight="1"/>
    <row r="50107" ht="12.75" hidden="1" customHeight="1"/>
    <row r="50108" ht="12.75" hidden="1" customHeight="1"/>
    <row r="50109" ht="12.75" hidden="1" customHeight="1"/>
    <row r="50110" ht="12.75" hidden="1" customHeight="1"/>
    <row r="50111" ht="12.75" hidden="1" customHeight="1"/>
    <row r="50112" ht="12.75" hidden="1" customHeight="1"/>
    <row r="50113" ht="12.75" hidden="1" customHeight="1"/>
    <row r="50114" ht="12.75" hidden="1" customHeight="1"/>
    <row r="50115" ht="12.75" hidden="1" customHeight="1"/>
    <row r="50116" ht="12.75" hidden="1" customHeight="1"/>
    <row r="50117" ht="12.75" hidden="1" customHeight="1"/>
    <row r="50118" ht="12.75" hidden="1" customHeight="1"/>
    <row r="50119" ht="12.75" hidden="1" customHeight="1"/>
    <row r="50120" ht="12.75" hidden="1" customHeight="1"/>
    <row r="50121" ht="12.75" hidden="1" customHeight="1"/>
    <row r="50122" ht="12.75" hidden="1" customHeight="1"/>
    <row r="50123" ht="12.75" hidden="1" customHeight="1"/>
    <row r="50124" ht="12.75" hidden="1" customHeight="1"/>
    <row r="50125" ht="12.75" hidden="1" customHeight="1"/>
    <row r="50126" ht="12.75" hidden="1" customHeight="1"/>
    <row r="50127" ht="12.75" hidden="1" customHeight="1"/>
    <row r="50128" ht="12.75" hidden="1" customHeight="1"/>
    <row r="50129" ht="12.75" hidden="1" customHeight="1"/>
    <row r="50130" ht="12.75" hidden="1" customHeight="1"/>
    <row r="50131" ht="12.75" hidden="1" customHeight="1"/>
    <row r="50132" ht="12.75" hidden="1" customHeight="1"/>
    <row r="50133" ht="12.75" hidden="1" customHeight="1"/>
    <row r="50134" ht="12.75" hidden="1" customHeight="1"/>
    <row r="50135" ht="12.75" hidden="1" customHeight="1"/>
    <row r="50136" ht="12.75" hidden="1" customHeight="1"/>
    <row r="50137" ht="12.75" hidden="1" customHeight="1"/>
    <row r="50138" ht="12.75" hidden="1" customHeight="1"/>
    <row r="50139" ht="12.75" hidden="1" customHeight="1"/>
    <row r="50140" ht="12.75" hidden="1" customHeight="1"/>
    <row r="50141" ht="12.75" hidden="1" customHeight="1"/>
    <row r="50142" ht="12.75" hidden="1" customHeight="1"/>
    <row r="50143" ht="12.75" hidden="1" customHeight="1"/>
    <row r="50144" ht="12.75" hidden="1" customHeight="1"/>
    <row r="50145" ht="12.75" hidden="1" customHeight="1"/>
    <row r="50146" ht="12.75" hidden="1" customHeight="1"/>
    <row r="50147" ht="12.75" hidden="1" customHeight="1"/>
    <row r="50148" ht="12.75" hidden="1" customHeight="1"/>
    <row r="50149" ht="12.75" hidden="1" customHeight="1"/>
    <row r="50150" ht="12.75" hidden="1" customHeight="1"/>
    <row r="50151" ht="12.75" hidden="1" customHeight="1"/>
    <row r="50152" ht="12.75" hidden="1" customHeight="1"/>
    <row r="50153" ht="12.75" hidden="1" customHeight="1"/>
    <row r="50154" ht="12.75" hidden="1" customHeight="1"/>
    <row r="50155" ht="12.75" hidden="1" customHeight="1"/>
    <row r="50156" ht="12.75" hidden="1" customHeight="1"/>
    <row r="50157" ht="12.75" hidden="1" customHeight="1"/>
    <row r="50158" ht="12.75" hidden="1" customHeight="1"/>
    <row r="50159" ht="12.75" hidden="1" customHeight="1"/>
    <row r="50160" ht="12.75" hidden="1" customHeight="1"/>
    <row r="50161" ht="12.75" hidden="1" customHeight="1"/>
    <row r="50162" ht="12.75" hidden="1" customHeight="1"/>
    <row r="50163" ht="12.75" hidden="1" customHeight="1"/>
    <row r="50164" ht="12.75" hidden="1" customHeight="1"/>
    <row r="50165" ht="12.75" hidden="1" customHeight="1"/>
    <row r="50166" ht="12.75" hidden="1" customHeight="1"/>
    <row r="50167" ht="12.75" hidden="1" customHeight="1"/>
    <row r="50168" ht="12.75" hidden="1" customHeight="1"/>
    <row r="50169" ht="12.75" hidden="1" customHeight="1"/>
    <row r="50170" ht="12.75" hidden="1" customHeight="1"/>
    <row r="50171" ht="12.75" hidden="1" customHeight="1"/>
    <row r="50172" ht="12.75" hidden="1" customHeight="1"/>
    <row r="50173" ht="12.75" hidden="1" customHeight="1"/>
    <row r="50174" ht="12.75" hidden="1" customHeight="1"/>
    <row r="50175" ht="12.75" hidden="1" customHeight="1"/>
    <row r="50176" ht="12.75" hidden="1" customHeight="1"/>
    <row r="50177" ht="12.75" hidden="1" customHeight="1"/>
    <row r="50178" ht="12.75" hidden="1" customHeight="1"/>
    <row r="50179" ht="12.75" hidden="1" customHeight="1"/>
    <row r="50180" ht="12.75" hidden="1" customHeight="1"/>
    <row r="50181" ht="12.75" hidden="1" customHeight="1"/>
    <row r="50182" ht="12.75" hidden="1" customHeight="1"/>
    <row r="50183" ht="12.75" hidden="1" customHeight="1"/>
    <row r="50184" ht="12.75" hidden="1" customHeight="1"/>
    <row r="50185" ht="12.75" hidden="1" customHeight="1"/>
    <row r="50186" ht="12.75" hidden="1" customHeight="1"/>
    <row r="50187" ht="12.75" hidden="1" customHeight="1"/>
    <row r="50188" ht="12.75" hidden="1" customHeight="1"/>
    <row r="50189" ht="12.75" hidden="1" customHeight="1"/>
    <row r="50190" ht="12.75" hidden="1" customHeight="1"/>
    <row r="50191" ht="12.75" hidden="1" customHeight="1"/>
    <row r="50192" ht="12.75" hidden="1" customHeight="1"/>
    <row r="50193" ht="12.75" hidden="1" customHeight="1"/>
    <row r="50194" ht="12.75" hidden="1" customHeight="1"/>
    <row r="50195" ht="12.75" hidden="1" customHeight="1"/>
    <row r="50196" ht="12.75" hidden="1" customHeight="1"/>
    <row r="50197" ht="12.75" hidden="1" customHeight="1"/>
    <row r="50198" ht="12.75" hidden="1" customHeight="1"/>
    <row r="50199" ht="12.75" hidden="1" customHeight="1"/>
    <row r="50200" ht="12.75" hidden="1" customHeight="1"/>
    <row r="50201" ht="12.75" hidden="1" customHeight="1"/>
    <row r="50202" ht="12.75" hidden="1" customHeight="1"/>
    <row r="50203" ht="12.75" hidden="1" customHeight="1"/>
    <row r="50204" ht="12.75" hidden="1" customHeight="1"/>
    <row r="50205" ht="12.75" hidden="1" customHeight="1"/>
    <row r="50206" ht="12.75" hidden="1" customHeight="1"/>
    <row r="50207" ht="12.75" hidden="1" customHeight="1"/>
    <row r="50208" ht="12.75" hidden="1" customHeight="1"/>
    <row r="50209" ht="12.75" hidden="1" customHeight="1"/>
    <row r="50210" ht="12.75" hidden="1" customHeight="1"/>
    <row r="50211" ht="12.75" hidden="1" customHeight="1"/>
    <row r="50212" ht="12.75" hidden="1" customHeight="1"/>
    <row r="50213" ht="12.75" hidden="1" customHeight="1"/>
    <row r="50214" ht="12.75" hidden="1" customHeight="1"/>
    <row r="50215" ht="12.75" hidden="1" customHeight="1"/>
    <row r="50216" ht="12.75" hidden="1" customHeight="1"/>
    <row r="50217" ht="12.75" hidden="1" customHeight="1"/>
    <row r="50218" ht="12.75" hidden="1" customHeight="1"/>
    <row r="50219" ht="12.75" hidden="1" customHeight="1"/>
    <row r="50220" ht="12.75" hidden="1" customHeight="1"/>
    <row r="50221" ht="12.75" hidden="1" customHeight="1"/>
    <row r="50222" ht="12.75" hidden="1" customHeight="1"/>
    <row r="50223" ht="12.75" hidden="1" customHeight="1"/>
    <row r="50224" ht="12.75" hidden="1" customHeight="1"/>
    <row r="50225" ht="12.75" hidden="1" customHeight="1"/>
    <row r="50226" ht="12.75" hidden="1" customHeight="1"/>
    <row r="50227" ht="12.75" hidden="1" customHeight="1"/>
    <row r="50228" ht="12.75" hidden="1" customHeight="1"/>
    <row r="50229" ht="12.75" hidden="1" customHeight="1"/>
    <row r="50230" ht="12.75" hidden="1" customHeight="1"/>
    <row r="50231" ht="12.75" hidden="1" customHeight="1"/>
    <row r="50232" ht="12.75" hidden="1" customHeight="1"/>
    <row r="50233" ht="12.75" hidden="1" customHeight="1"/>
    <row r="50234" ht="12.75" hidden="1" customHeight="1"/>
    <row r="50235" ht="12.75" hidden="1" customHeight="1"/>
    <row r="50236" ht="12.75" hidden="1" customHeight="1"/>
    <row r="50237" ht="12.75" hidden="1" customHeight="1"/>
    <row r="50238" ht="12.75" hidden="1" customHeight="1"/>
    <row r="50239" ht="12.75" hidden="1" customHeight="1"/>
    <row r="50240" ht="12.75" hidden="1" customHeight="1"/>
    <row r="50241" ht="12.75" hidden="1" customHeight="1"/>
    <row r="50242" ht="12.75" hidden="1" customHeight="1"/>
    <row r="50243" ht="12.75" hidden="1" customHeight="1"/>
    <row r="50244" ht="12.75" hidden="1" customHeight="1"/>
    <row r="50245" ht="12.75" hidden="1" customHeight="1"/>
    <row r="50246" ht="12.75" hidden="1" customHeight="1"/>
    <row r="50247" ht="12.75" hidden="1" customHeight="1"/>
    <row r="50248" ht="12.75" hidden="1" customHeight="1"/>
    <row r="50249" ht="12.75" hidden="1" customHeight="1"/>
    <row r="50250" ht="12.75" hidden="1" customHeight="1"/>
    <row r="50251" ht="12.75" hidden="1" customHeight="1"/>
    <row r="50252" ht="12.75" hidden="1" customHeight="1"/>
    <row r="50253" ht="12.75" hidden="1" customHeight="1"/>
    <row r="50254" ht="12.75" hidden="1" customHeight="1"/>
    <row r="50255" ht="12.75" hidden="1" customHeight="1"/>
    <row r="50256" ht="12.75" hidden="1" customHeight="1"/>
    <row r="50257" ht="12.75" hidden="1" customHeight="1"/>
    <row r="50258" ht="12.75" hidden="1" customHeight="1"/>
    <row r="50259" ht="12.75" hidden="1" customHeight="1"/>
    <row r="50260" ht="12.75" hidden="1" customHeight="1"/>
    <row r="50261" ht="12.75" hidden="1" customHeight="1"/>
    <row r="50262" ht="12.75" hidden="1" customHeight="1"/>
    <row r="50263" ht="12.75" hidden="1" customHeight="1"/>
    <row r="50264" ht="12.75" hidden="1" customHeight="1"/>
    <row r="50265" ht="12.75" hidden="1" customHeight="1"/>
    <row r="50266" ht="12.75" hidden="1" customHeight="1"/>
    <row r="50267" ht="12.75" hidden="1" customHeight="1"/>
    <row r="50268" ht="12.75" hidden="1" customHeight="1"/>
    <row r="50269" ht="12.75" hidden="1" customHeight="1"/>
    <row r="50270" ht="12.75" hidden="1" customHeight="1"/>
    <row r="50271" ht="12.75" hidden="1" customHeight="1"/>
    <row r="50272" ht="12.75" hidden="1" customHeight="1"/>
    <row r="50273" ht="12.75" hidden="1" customHeight="1"/>
    <row r="50274" ht="12.75" hidden="1" customHeight="1"/>
    <row r="50275" ht="12.75" hidden="1" customHeight="1"/>
    <row r="50276" ht="12.75" hidden="1" customHeight="1"/>
    <row r="50277" ht="12.75" hidden="1" customHeight="1"/>
    <row r="50278" ht="12.75" hidden="1" customHeight="1"/>
    <row r="50279" ht="12.75" hidden="1" customHeight="1"/>
    <row r="50280" ht="12.75" hidden="1" customHeight="1"/>
    <row r="50281" ht="12.75" hidden="1" customHeight="1"/>
    <row r="50282" ht="12.75" hidden="1" customHeight="1"/>
    <row r="50283" ht="12.75" hidden="1" customHeight="1"/>
    <row r="50284" ht="12.75" hidden="1" customHeight="1"/>
    <row r="50285" ht="12.75" hidden="1" customHeight="1"/>
    <row r="50286" ht="12.75" hidden="1" customHeight="1"/>
    <row r="50287" ht="12.75" hidden="1" customHeight="1"/>
    <row r="50288" ht="12.75" hidden="1" customHeight="1"/>
    <row r="50289" ht="12.75" hidden="1" customHeight="1"/>
    <row r="50290" ht="12.75" hidden="1" customHeight="1"/>
    <row r="50291" ht="12.75" hidden="1" customHeight="1"/>
    <row r="50292" ht="12.75" hidden="1" customHeight="1"/>
    <row r="50293" ht="12.75" hidden="1" customHeight="1"/>
    <row r="50294" ht="12.75" hidden="1" customHeight="1"/>
    <row r="50295" ht="12.75" hidden="1" customHeight="1"/>
    <row r="50296" ht="12.75" hidden="1" customHeight="1"/>
    <row r="50297" ht="12.75" hidden="1" customHeight="1"/>
    <row r="50298" ht="12.75" hidden="1" customHeight="1"/>
    <row r="50299" ht="12.75" hidden="1" customHeight="1"/>
    <row r="50300" ht="12.75" hidden="1" customHeight="1"/>
    <row r="50301" ht="12.75" hidden="1" customHeight="1"/>
    <row r="50302" ht="12.75" hidden="1" customHeight="1"/>
    <row r="50303" ht="12.75" hidden="1" customHeight="1"/>
    <row r="50304" ht="12.75" hidden="1" customHeight="1"/>
    <row r="50305" ht="12.75" hidden="1" customHeight="1"/>
    <row r="50306" ht="12.75" hidden="1" customHeight="1"/>
    <row r="50307" ht="12.75" hidden="1" customHeight="1"/>
    <row r="50308" ht="12.75" hidden="1" customHeight="1"/>
    <row r="50309" ht="12.75" hidden="1" customHeight="1"/>
    <row r="50310" ht="12.75" hidden="1" customHeight="1"/>
    <row r="50311" ht="12.75" hidden="1" customHeight="1"/>
    <row r="50312" ht="12.75" hidden="1" customHeight="1"/>
    <row r="50313" ht="12.75" hidden="1" customHeight="1"/>
    <row r="50314" ht="12.75" hidden="1" customHeight="1"/>
    <row r="50315" ht="12.75" hidden="1" customHeight="1"/>
    <row r="50316" ht="12.75" hidden="1" customHeight="1"/>
    <row r="50317" ht="12.75" hidden="1" customHeight="1"/>
    <row r="50318" ht="12.75" hidden="1" customHeight="1"/>
    <row r="50319" ht="12.75" hidden="1" customHeight="1"/>
    <row r="50320" ht="12.75" hidden="1" customHeight="1"/>
    <row r="50321" ht="12.75" hidden="1" customHeight="1"/>
    <row r="50322" ht="12.75" hidden="1" customHeight="1"/>
    <row r="50323" ht="12.75" hidden="1" customHeight="1"/>
    <row r="50324" ht="12.75" hidden="1" customHeight="1"/>
    <row r="50325" ht="12.75" hidden="1" customHeight="1"/>
    <row r="50326" ht="12.75" hidden="1" customHeight="1"/>
    <row r="50327" ht="12.75" hidden="1" customHeight="1"/>
    <row r="50328" ht="12.75" hidden="1" customHeight="1"/>
    <row r="50329" ht="12.75" hidden="1" customHeight="1"/>
    <row r="50330" ht="12.75" hidden="1" customHeight="1"/>
    <row r="50331" ht="12.75" hidden="1" customHeight="1"/>
    <row r="50332" ht="12.75" hidden="1" customHeight="1"/>
    <row r="50333" ht="12.75" hidden="1" customHeight="1"/>
    <row r="50334" ht="12.75" hidden="1" customHeight="1"/>
    <row r="50335" ht="12.75" hidden="1" customHeight="1"/>
    <row r="50336" ht="12.75" hidden="1" customHeight="1"/>
    <row r="50337" ht="12.75" hidden="1" customHeight="1"/>
    <row r="50338" ht="12.75" hidden="1" customHeight="1"/>
    <row r="50339" ht="12.75" hidden="1" customHeight="1"/>
    <row r="50340" ht="12.75" hidden="1" customHeight="1"/>
    <row r="50341" ht="12.75" hidden="1" customHeight="1"/>
    <row r="50342" ht="12.75" hidden="1" customHeight="1"/>
    <row r="50343" ht="12.75" hidden="1" customHeight="1"/>
    <row r="50344" ht="12.75" hidden="1" customHeight="1"/>
    <row r="50345" ht="12.75" hidden="1" customHeight="1"/>
    <row r="50346" ht="12.75" hidden="1" customHeight="1"/>
    <row r="50347" ht="12.75" hidden="1" customHeight="1"/>
    <row r="50348" ht="12.75" hidden="1" customHeight="1"/>
    <row r="50349" ht="12.75" hidden="1" customHeight="1"/>
    <row r="50350" ht="12.75" hidden="1" customHeight="1"/>
    <row r="50351" ht="12.75" hidden="1" customHeight="1"/>
    <row r="50352" ht="12.75" hidden="1" customHeight="1"/>
    <row r="50353" ht="12.75" hidden="1" customHeight="1"/>
    <row r="50354" ht="12.75" hidden="1" customHeight="1"/>
    <row r="50355" ht="12.75" hidden="1" customHeight="1"/>
    <row r="50356" ht="12.75" hidden="1" customHeight="1"/>
    <row r="50357" ht="12.75" hidden="1" customHeight="1"/>
    <row r="50358" ht="12.75" hidden="1" customHeight="1"/>
    <row r="50359" ht="12.75" hidden="1" customHeight="1"/>
    <row r="50360" ht="12.75" hidden="1" customHeight="1"/>
    <row r="50361" ht="12.75" hidden="1" customHeight="1"/>
    <row r="50362" ht="12.75" hidden="1" customHeight="1"/>
    <row r="50363" ht="12.75" hidden="1" customHeight="1"/>
    <row r="50364" ht="12.75" hidden="1" customHeight="1"/>
    <row r="50365" ht="12.75" hidden="1" customHeight="1"/>
    <row r="50366" ht="12.75" hidden="1" customHeight="1"/>
    <row r="50367" ht="12.75" hidden="1" customHeight="1"/>
    <row r="50368" ht="12.75" hidden="1" customHeight="1"/>
    <row r="50369" ht="12.75" hidden="1" customHeight="1"/>
    <row r="50370" ht="12.75" hidden="1" customHeight="1"/>
    <row r="50371" ht="12.75" hidden="1" customHeight="1"/>
    <row r="50372" ht="12.75" hidden="1" customHeight="1"/>
    <row r="50373" ht="12.75" hidden="1" customHeight="1"/>
    <row r="50374" ht="12.75" hidden="1" customHeight="1"/>
    <row r="50375" ht="12.75" hidden="1" customHeight="1"/>
    <row r="50376" ht="12.75" hidden="1" customHeight="1"/>
    <row r="50377" ht="12.75" hidden="1" customHeight="1"/>
    <row r="50378" ht="12.75" hidden="1" customHeight="1"/>
    <row r="50379" ht="12.75" hidden="1" customHeight="1"/>
    <row r="50380" ht="12.75" hidden="1" customHeight="1"/>
    <row r="50381" ht="12.75" hidden="1" customHeight="1"/>
    <row r="50382" ht="12.75" hidden="1" customHeight="1"/>
    <row r="50383" ht="12.75" hidden="1" customHeight="1"/>
    <row r="50384" ht="12.75" hidden="1" customHeight="1"/>
    <row r="50385" ht="12.75" hidden="1" customHeight="1"/>
    <row r="50386" ht="12.75" hidden="1" customHeight="1"/>
    <row r="50387" ht="12.75" hidden="1" customHeight="1"/>
    <row r="50388" ht="12.75" hidden="1" customHeight="1"/>
    <row r="50389" ht="12.75" hidden="1" customHeight="1"/>
    <row r="50390" ht="12.75" hidden="1" customHeight="1"/>
    <row r="50391" ht="12.75" hidden="1" customHeight="1"/>
    <row r="50392" ht="12.75" hidden="1" customHeight="1"/>
    <row r="50393" ht="12.75" hidden="1" customHeight="1"/>
    <row r="50394" ht="12.75" hidden="1" customHeight="1"/>
    <row r="50395" ht="12.75" hidden="1" customHeight="1"/>
    <row r="50396" ht="12.75" hidden="1" customHeight="1"/>
    <row r="50397" ht="12.75" hidden="1" customHeight="1"/>
    <row r="50398" ht="12.75" hidden="1" customHeight="1"/>
    <row r="50399" ht="12.75" hidden="1" customHeight="1"/>
    <row r="50400" ht="12.75" hidden="1" customHeight="1"/>
    <row r="50401" ht="12.75" hidden="1" customHeight="1"/>
    <row r="50402" ht="12.75" hidden="1" customHeight="1"/>
    <row r="50403" ht="12.75" hidden="1" customHeight="1"/>
    <row r="50404" ht="12.75" hidden="1" customHeight="1"/>
    <row r="50405" ht="12.75" hidden="1" customHeight="1"/>
    <row r="50406" ht="12.75" hidden="1" customHeight="1"/>
    <row r="50407" ht="12.75" hidden="1" customHeight="1"/>
    <row r="50408" ht="12.75" hidden="1" customHeight="1"/>
    <row r="50409" ht="12.75" hidden="1" customHeight="1"/>
    <row r="50410" ht="12.75" hidden="1" customHeight="1"/>
    <row r="50411" ht="12.75" hidden="1" customHeight="1"/>
    <row r="50412" ht="12.75" hidden="1" customHeight="1"/>
    <row r="50413" ht="12.75" hidden="1" customHeight="1"/>
    <row r="50414" ht="12.75" hidden="1" customHeight="1"/>
    <row r="50415" ht="12.75" hidden="1" customHeight="1"/>
    <row r="50416" ht="12.75" hidden="1" customHeight="1"/>
    <row r="50417" ht="12.75" hidden="1" customHeight="1"/>
    <row r="50418" ht="12.75" hidden="1" customHeight="1"/>
    <row r="50419" ht="12.75" hidden="1" customHeight="1"/>
    <row r="50420" ht="12.75" hidden="1" customHeight="1"/>
    <row r="50421" ht="12.75" hidden="1" customHeight="1"/>
    <row r="50422" ht="12.75" hidden="1" customHeight="1"/>
    <row r="50423" ht="12.75" hidden="1" customHeight="1"/>
    <row r="50424" ht="12.75" hidden="1" customHeight="1"/>
    <row r="50425" ht="12.75" hidden="1" customHeight="1"/>
    <row r="50426" ht="12.75" hidden="1" customHeight="1"/>
    <row r="50427" ht="12.75" hidden="1" customHeight="1"/>
    <row r="50428" ht="12.75" hidden="1" customHeight="1"/>
    <row r="50429" ht="12.75" hidden="1" customHeight="1"/>
    <row r="50430" ht="12.75" hidden="1" customHeight="1"/>
    <row r="50431" ht="12.75" hidden="1" customHeight="1"/>
    <row r="50432" ht="12.75" hidden="1" customHeight="1"/>
    <row r="50433" ht="12.75" hidden="1" customHeight="1"/>
    <row r="50434" ht="12.75" hidden="1" customHeight="1"/>
    <row r="50435" ht="12.75" hidden="1" customHeight="1"/>
    <row r="50436" ht="12.75" hidden="1" customHeight="1"/>
    <row r="50437" ht="12.75" hidden="1" customHeight="1"/>
    <row r="50438" ht="12.75" hidden="1" customHeight="1"/>
    <row r="50439" ht="12.75" hidden="1" customHeight="1"/>
    <row r="50440" ht="12.75" hidden="1" customHeight="1"/>
    <row r="50441" ht="12.75" hidden="1" customHeight="1"/>
    <row r="50442" ht="12.75" hidden="1" customHeight="1"/>
    <row r="50443" ht="12.75" hidden="1" customHeight="1"/>
    <row r="50444" ht="12.75" hidden="1" customHeight="1"/>
    <row r="50445" ht="12.75" hidden="1" customHeight="1"/>
    <row r="50446" ht="12.75" hidden="1" customHeight="1"/>
    <row r="50447" ht="12.75" hidden="1" customHeight="1"/>
    <row r="50448" ht="12.75" hidden="1" customHeight="1"/>
    <row r="50449" ht="12.75" hidden="1" customHeight="1"/>
    <row r="50450" ht="12.75" hidden="1" customHeight="1"/>
    <row r="50451" ht="12.75" hidden="1" customHeight="1"/>
    <row r="50452" ht="12.75" hidden="1" customHeight="1"/>
    <row r="50453" ht="12.75" hidden="1" customHeight="1"/>
    <row r="50454" ht="12.75" hidden="1" customHeight="1"/>
    <row r="50455" ht="12.75" hidden="1" customHeight="1"/>
    <row r="50456" ht="12.75" hidden="1" customHeight="1"/>
    <row r="50457" ht="12.75" hidden="1" customHeight="1"/>
    <row r="50458" ht="12.75" hidden="1" customHeight="1"/>
    <row r="50459" ht="12.75" hidden="1" customHeight="1"/>
    <row r="50460" ht="12.75" hidden="1" customHeight="1"/>
    <row r="50461" ht="12.75" hidden="1" customHeight="1"/>
    <row r="50462" ht="12.75" hidden="1" customHeight="1"/>
    <row r="50463" ht="12.75" hidden="1" customHeight="1"/>
    <row r="50464" ht="12.75" hidden="1" customHeight="1"/>
    <row r="50465" ht="12.75" hidden="1" customHeight="1"/>
    <row r="50466" ht="12.75" hidden="1" customHeight="1"/>
    <row r="50467" ht="12.75" hidden="1" customHeight="1"/>
    <row r="50468" ht="12.75" hidden="1" customHeight="1"/>
    <row r="50469" ht="12.75" hidden="1" customHeight="1"/>
    <row r="50470" ht="12.75" hidden="1" customHeight="1"/>
    <row r="50471" ht="12.75" hidden="1" customHeight="1"/>
    <row r="50472" ht="12.75" hidden="1" customHeight="1"/>
    <row r="50473" ht="12.75" hidden="1" customHeight="1"/>
    <row r="50474" ht="12.75" hidden="1" customHeight="1"/>
    <row r="50475" ht="12.75" hidden="1" customHeight="1"/>
    <row r="50476" ht="12.75" hidden="1" customHeight="1"/>
    <row r="50477" ht="12.75" hidden="1" customHeight="1"/>
    <row r="50478" ht="12.75" hidden="1" customHeight="1"/>
    <row r="50479" ht="12.75" hidden="1" customHeight="1"/>
    <row r="50480" ht="12.75" hidden="1" customHeight="1"/>
    <row r="50481" ht="12.75" hidden="1" customHeight="1"/>
    <row r="50482" ht="12.75" hidden="1" customHeight="1"/>
    <row r="50483" ht="12.75" hidden="1" customHeight="1"/>
    <row r="50484" ht="12.75" hidden="1" customHeight="1"/>
    <row r="50485" ht="12.75" hidden="1" customHeight="1"/>
    <row r="50486" ht="12.75" hidden="1" customHeight="1"/>
    <row r="50487" ht="12.75" hidden="1" customHeight="1"/>
    <row r="50488" ht="12.75" hidden="1" customHeight="1"/>
    <row r="50489" ht="12.75" hidden="1" customHeight="1"/>
    <row r="50490" ht="12.75" hidden="1" customHeight="1"/>
    <row r="50491" ht="12.75" hidden="1" customHeight="1"/>
    <row r="50492" ht="12.75" hidden="1" customHeight="1"/>
    <row r="50493" ht="12.75" hidden="1" customHeight="1"/>
    <row r="50494" ht="12.75" hidden="1" customHeight="1"/>
    <row r="50495" ht="12.75" hidden="1" customHeight="1"/>
    <row r="50496" ht="12.75" hidden="1" customHeight="1"/>
    <row r="50497" ht="12.75" hidden="1" customHeight="1"/>
    <row r="50498" ht="12.75" hidden="1" customHeight="1"/>
    <row r="50499" ht="12.75" hidden="1" customHeight="1"/>
    <row r="50500" ht="12.75" hidden="1" customHeight="1"/>
    <row r="50501" ht="12.75" hidden="1" customHeight="1"/>
    <row r="50502" ht="12.75" hidden="1" customHeight="1"/>
    <row r="50503" ht="12.75" hidden="1" customHeight="1"/>
    <row r="50504" ht="12.75" hidden="1" customHeight="1"/>
    <row r="50505" ht="12.75" hidden="1" customHeight="1"/>
    <row r="50506" ht="12.75" hidden="1" customHeight="1"/>
    <row r="50507" ht="12.75" hidden="1" customHeight="1"/>
    <row r="50508" ht="12.75" hidden="1" customHeight="1"/>
    <row r="50509" ht="12.75" hidden="1" customHeight="1"/>
    <row r="50510" ht="12.75" hidden="1" customHeight="1"/>
    <row r="50511" ht="12.75" hidden="1" customHeight="1"/>
    <row r="50512" ht="12.75" hidden="1" customHeight="1"/>
    <row r="50513" ht="12.75" hidden="1" customHeight="1"/>
    <row r="50514" ht="12.75" hidden="1" customHeight="1"/>
    <row r="50515" ht="12.75" hidden="1" customHeight="1"/>
    <row r="50516" ht="12.75" hidden="1" customHeight="1"/>
    <row r="50517" ht="12.75" hidden="1" customHeight="1"/>
    <row r="50518" ht="12.75" hidden="1" customHeight="1"/>
    <row r="50519" ht="12.75" hidden="1" customHeight="1"/>
    <row r="50520" ht="12.75" hidden="1" customHeight="1"/>
    <row r="50521" ht="12.75" hidden="1" customHeight="1"/>
    <row r="50522" ht="12.75" hidden="1" customHeight="1"/>
    <row r="50523" ht="12.75" hidden="1" customHeight="1"/>
    <row r="50524" ht="12.75" hidden="1" customHeight="1"/>
    <row r="50525" ht="12.75" hidden="1" customHeight="1"/>
    <row r="50526" ht="12.75" hidden="1" customHeight="1"/>
    <row r="50527" ht="12.75" hidden="1" customHeight="1"/>
    <row r="50528" ht="12.75" hidden="1" customHeight="1"/>
    <row r="50529" ht="12.75" hidden="1" customHeight="1"/>
    <row r="50530" ht="12.75" hidden="1" customHeight="1"/>
    <row r="50531" ht="12.75" hidden="1" customHeight="1"/>
    <row r="50532" ht="12.75" hidden="1" customHeight="1"/>
    <row r="50533" ht="12.75" hidden="1" customHeight="1"/>
    <row r="50534" ht="12.75" hidden="1" customHeight="1"/>
    <row r="50535" ht="12.75" hidden="1" customHeight="1"/>
    <row r="50536" ht="12.75" hidden="1" customHeight="1"/>
    <row r="50537" ht="12.75" hidden="1" customHeight="1"/>
    <row r="50538" ht="12.75" hidden="1" customHeight="1"/>
    <row r="50539" ht="12.75" hidden="1" customHeight="1"/>
    <row r="50540" ht="12.75" hidden="1" customHeight="1"/>
    <row r="50541" ht="12.75" hidden="1" customHeight="1"/>
    <row r="50542" ht="12.75" hidden="1" customHeight="1"/>
    <row r="50543" ht="12.75" hidden="1" customHeight="1"/>
    <row r="50544" ht="12.75" hidden="1" customHeight="1"/>
    <row r="50545" ht="12.75" hidden="1" customHeight="1"/>
    <row r="50546" ht="12.75" hidden="1" customHeight="1"/>
    <row r="50547" ht="12.75" hidden="1" customHeight="1"/>
    <row r="50548" ht="12.75" hidden="1" customHeight="1"/>
    <row r="50549" ht="12.75" hidden="1" customHeight="1"/>
    <row r="50550" ht="12.75" hidden="1" customHeight="1"/>
    <row r="50551" ht="12.75" hidden="1" customHeight="1"/>
    <row r="50552" ht="12.75" hidden="1" customHeight="1"/>
    <row r="50553" ht="12.75" hidden="1" customHeight="1"/>
    <row r="50554" ht="12.75" hidden="1" customHeight="1"/>
    <row r="50555" ht="12.75" hidden="1" customHeight="1"/>
    <row r="50556" ht="12.75" hidden="1" customHeight="1"/>
    <row r="50557" ht="12.75" hidden="1" customHeight="1"/>
    <row r="50558" ht="12.75" hidden="1" customHeight="1"/>
    <row r="50559" ht="12.75" hidden="1" customHeight="1"/>
    <row r="50560" ht="12.75" hidden="1" customHeight="1"/>
    <row r="50561" ht="12.75" hidden="1" customHeight="1"/>
    <row r="50562" ht="12.75" hidden="1" customHeight="1"/>
    <row r="50563" ht="12.75" hidden="1" customHeight="1"/>
    <row r="50564" ht="12.75" hidden="1" customHeight="1"/>
    <row r="50565" ht="12.75" hidden="1" customHeight="1"/>
    <row r="50566" ht="12.75" hidden="1" customHeight="1"/>
    <row r="50567" ht="12.75" hidden="1" customHeight="1"/>
    <row r="50568" ht="12.75" hidden="1" customHeight="1"/>
    <row r="50569" ht="12.75" hidden="1" customHeight="1"/>
    <row r="50570" ht="12.75" hidden="1" customHeight="1"/>
    <row r="50571" ht="12.75" hidden="1" customHeight="1"/>
    <row r="50572" ht="12.75" hidden="1" customHeight="1"/>
    <row r="50573" ht="12.75" hidden="1" customHeight="1"/>
    <row r="50574" ht="12.75" hidden="1" customHeight="1"/>
    <row r="50575" ht="12.75" hidden="1" customHeight="1"/>
    <row r="50576" ht="12.75" hidden="1" customHeight="1"/>
    <row r="50577" ht="12.75" hidden="1" customHeight="1"/>
    <row r="50578" ht="12.75" hidden="1" customHeight="1"/>
    <row r="50579" ht="12.75" hidden="1" customHeight="1"/>
    <row r="50580" ht="12.75" hidden="1" customHeight="1"/>
    <row r="50581" ht="12.75" hidden="1" customHeight="1"/>
    <row r="50582" ht="12.75" hidden="1" customHeight="1"/>
    <row r="50583" ht="12.75" hidden="1" customHeight="1"/>
    <row r="50584" ht="12.75" hidden="1" customHeight="1"/>
    <row r="50585" ht="12.75" hidden="1" customHeight="1"/>
    <row r="50586" ht="12.75" hidden="1" customHeight="1"/>
    <row r="50587" ht="12.75" hidden="1" customHeight="1"/>
    <row r="50588" ht="12.75" hidden="1" customHeight="1"/>
    <row r="50589" ht="12.75" hidden="1" customHeight="1"/>
    <row r="50590" ht="12.75" hidden="1" customHeight="1"/>
    <row r="50591" ht="12.75" hidden="1" customHeight="1"/>
    <row r="50592" ht="12.75" hidden="1" customHeight="1"/>
    <row r="50593" ht="12.75" hidden="1" customHeight="1"/>
    <row r="50594" ht="12.75" hidden="1" customHeight="1"/>
    <row r="50595" ht="12.75" hidden="1" customHeight="1"/>
    <row r="50596" ht="12.75" hidden="1" customHeight="1"/>
    <row r="50597" ht="12.75" hidden="1" customHeight="1"/>
    <row r="50598" ht="12.75" hidden="1" customHeight="1"/>
    <row r="50599" ht="12.75" hidden="1" customHeight="1"/>
    <row r="50600" ht="12.75" hidden="1" customHeight="1"/>
    <row r="50601" ht="12.75" hidden="1" customHeight="1"/>
    <row r="50602" ht="12.75" hidden="1" customHeight="1"/>
    <row r="50603" ht="12.75" hidden="1" customHeight="1"/>
    <row r="50604" ht="12.75" hidden="1" customHeight="1"/>
    <row r="50605" ht="12.75" hidden="1" customHeight="1"/>
    <row r="50606" ht="12.75" hidden="1" customHeight="1"/>
    <row r="50607" ht="12.75" hidden="1" customHeight="1"/>
    <row r="50608" ht="12.75" hidden="1" customHeight="1"/>
    <row r="50609" ht="12.75" hidden="1" customHeight="1"/>
    <row r="50610" ht="12.75" hidden="1" customHeight="1"/>
    <row r="50611" ht="12.75" hidden="1" customHeight="1"/>
    <row r="50612" ht="12.75" hidden="1" customHeight="1"/>
    <row r="50613" ht="12.75" hidden="1" customHeight="1"/>
    <row r="50614" ht="12.75" hidden="1" customHeight="1"/>
    <row r="50615" ht="12.75" hidden="1" customHeight="1"/>
    <row r="50616" ht="12.75" hidden="1" customHeight="1"/>
    <row r="50617" ht="12.75" hidden="1" customHeight="1"/>
    <row r="50618" ht="12.75" hidden="1" customHeight="1"/>
    <row r="50619" ht="12.75" hidden="1" customHeight="1"/>
    <row r="50620" ht="12.75" hidden="1" customHeight="1"/>
    <row r="50621" ht="12.75" hidden="1" customHeight="1"/>
    <row r="50622" ht="12.75" hidden="1" customHeight="1"/>
    <row r="50623" ht="12.75" hidden="1" customHeight="1"/>
    <row r="50624" ht="12.75" hidden="1" customHeight="1"/>
    <row r="50625" ht="12.75" hidden="1" customHeight="1"/>
    <row r="50626" ht="12.75" hidden="1" customHeight="1"/>
    <row r="50627" ht="12.75" hidden="1" customHeight="1"/>
    <row r="50628" ht="12.75" hidden="1" customHeight="1"/>
    <row r="50629" ht="12.75" hidden="1" customHeight="1"/>
    <row r="50630" ht="12.75" hidden="1" customHeight="1"/>
    <row r="50631" ht="12.75" hidden="1" customHeight="1"/>
    <row r="50632" ht="12.75" hidden="1" customHeight="1"/>
    <row r="50633" ht="12.75" hidden="1" customHeight="1"/>
    <row r="50634" ht="12.75" hidden="1" customHeight="1"/>
    <row r="50635" ht="12.75" hidden="1" customHeight="1"/>
    <row r="50636" ht="12.75" hidden="1" customHeight="1"/>
    <row r="50637" ht="12.75" hidden="1" customHeight="1"/>
    <row r="50638" ht="12.75" hidden="1" customHeight="1"/>
    <row r="50639" ht="12.75" hidden="1" customHeight="1"/>
    <row r="50640" ht="12.75" hidden="1" customHeight="1"/>
    <row r="50641" ht="12.75" hidden="1" customHeight="1"/>
    <row r="50642" ht="12.75" hidden="1" customHeight="1"/>
    <row r="50643" ht="12.75" hidden="1" customHeight="1"/>
    <row r="50644" ht="12.75" hidden="1" customHeight="1"/>
    <row r="50645" ht="12.75" hidden="1" customHeight="1"/>
    <row r="50646" ht="12.75" hidden="1" customHeight="1"/>
    <row r="50647" ht="12.75" hidden="1" customHeight="1"/>
    <row r="50648" ht="12.75" hidden="1" customHeight="1"/>
    <row r="50649" ht="12.75" hidden="1" customHeight="1"/>
    <row r="50650" ht="12.75" hidden="1" customHeight="1"/>
    <row r="50651" ht="12.75" hidden="1" customHeight="1"/>
    <row r="50652" ht="12.75" hidden="1" customHeight="1"/>
    <row r="50653" ht="12.75" hidden="1" customHeight="1"/>
    <row r="50654" ht="12.75" hidden="1" customHeight="1"/>
    <row r="50655" ht="12.75" hidden="1" customHeight="1"/>
    <row r="50656" ht="12.75" hidden="1" customHeight="1"/>
    <row r="50657" ht="12.75" hidden="1" customHeight="1"/>
    <row r="50658" ht="12.75" hidden="1" customHeight="1"/>
    <row r="50659" ht="12.75" hidden="1" customHeight="1"/>
    <row r="50660" ht="12.75" hidden="1" customHeight="1"/>
    <row r="50661" ht="12.75" hidden="1" customHeight="1"/>
    <row r="50662" ht="12.75" hidden="1" customHeight="1"/>
    <row r="50663" ht="12.75" hidden="1" customHeight="1"/>
    <row r="50664" ht="12.75" hidden="1" customHeight="1"/>
    <row r="50665" ht="12.75" hidden="1" customHeight="1"/>
    <row r="50666" ht="12.75" hidden="1" customHeight="1"/>
    <row r="50667" ht="12.75" hidden="1" customHeight="1"/>
    <row r="50668" ht="12.75" hidden="1" customHeight="1"/>
    <row r="50669" ht="12.75" hidden="1" customHeight="1"/>
    <row r="50670" ht="12.75" hidden="1" customHeight="1"/>
    <row r="50671" ht="12.75" hidden="1" customHeight="1"/>
    <row r="50672" ht="12.75" hidden="1" customHeight="1"/>
    <row r="50673" ht="12.75" hidden="1" customHeight="1"/>
    <row r="50674" ht="12.75" hidden="1" customHeight="1"/>
    <row r="50675" ht="12.75" hidden="1" customHeight="1"/>
    <row r="50676" ht="12.75" hidden="1" customHeight="1"/>
    <row r="50677" ht="12.75" hidden="1" customHeight="1"/>
    <row r="50678" ht="12.75" hidden="1" customHeight="1"/>
    <row r="50679" ht="12.75" hidden="1" customHeight="1"/>
    <row r="50680" ht="12.75" hidden="1" customHeight="1"/>
    <row r="50681" ht="12.75" hidden="1" customHeight="1"/>
    <row r="50682" ht="12.75" hidden="1" customHeight="1"/>
    <row r="50683" ht="12.75" hidden="1" customHeight="1"/>
    <row r="50684" ht="12.75" hidden="1" customHeight="1"/>
    <row r="50685" ht="12.75" hidden="1" customHeight="1"/>
    <row r="50686" ht="12.75" hidden="1" customHeight="1"/>
    <row r="50687" ht="12.75" hidden="1" customHeight="1"/>
    <row r="50688" ht="12.75" hidden="1" customHeight="1"/>
    <row r="50689" ht="12.75" hidden="1" customHeight="1"/>
    <row r="50690" ht="12.75" hidden="1" customHeight="1"/>
    <row r="50691" ht="12.75" hidden="1" customHeight="1"/>
    <row r="50692" ht="12.75" hidden="1" customHeight="1"/>
    <row r="50693" ht="12.75" hidden="1" customHeight="1"/>
    <row r="50694" ht="12.75" hidden="1" customHeight="1"/>
    <row r="50695" ht="12.75" hidden="1" customHeight="1"/>
    <row r="50696" ht="12.75" hidden="1" customHeight="1"/>
    <row r="50697" ht="12.75" hidden="1" customHeight="1"/>
    <row r="50698" ht="12.75" hidden="1" customHeight="1"/>
    <row r="50699" ht="12.75" hidden="1" customHeight="1"/>
    <row r="50700" ht="12.75" hidden="1" customHeight="1"/>
    <row r="50701" ht="12.75" hidden="1" customHeight="1"/>
    <row r="50702" ht="12.75" hidden="1" customHeight="1"/>
    <row r="50703" ht="12.75" hidden="1" customHeight="1"/>
    <row r="50704" ht="12.75" hidden="1" customHeight="1"/>
    <row r="50705" ht="12.75" hidden="1" customHeight="1"/>
    <row r="50706" ht="12.75" hidden="1" customHeight="1"/>
    <row r="50707" ht="12.75" hidden="1" customHeight="1"/>
    <row r="50708" ht="12.75" hidden="1" customHeight="1"/>
    <row r="50709" ht="12.75" hidden="1" customHeight="1"/>
    <row r="50710" ht="12.75" hidden="1" customHeight="1"/>
    <row r="50711" ht="12.75" hidden="1" customHeight="1"/>
    <row r="50712" ht="12.75" hidden="1" customHeight="1"/>
    <row r="50713" ht="12.75" hidden="1" customHeight="1"/>
    <row r="50714" ht="12.75" hidden="1" customHeight="1"/>
    <row r="50715" ht="12.75" hidden="1" customHeight="1"/>
    <row r="50716" ht="12.75" hidden="1" customHeight="1"/>
    <row r="50717" ht="12.75" hidden="1" customHeight="1"/>
    <row r="50718" ht="12.75" hidden="1" customHeight="1"/>
    <row r="50719" ht="12.75" hidden="1" customHeight="1"/>
    <row r="50720" ht="12.75" hidden="1" customHeight="1"/>
    <row r="50721" ht="12.75" hidden="1" customHeight="1"/>
    <row r="50722" ht="12.75" hidden="1" customHeight="1"/>
    <row r="50723" ht="12.75" hidden="1" customHeight="1"/>
    <row r="50724" ht="12.75" hidden="1" customHeight="1"/>
    <row r="50725" ht="12.75" hidden="1" customHeight="1"/>
    <row r="50726" ht="12.75" hidden="1" customHeight="1"/>
    <row r="50727" ht="12.75" hidden="1" customHeight="1"/>
    <row r="50728" ht="12.75" hidden="1" customHeight="1"/>
    <row r="50729" ht="12.75" hidden="1" customHeight="1"/>
    <row r="50730" ht="12.75" hidden="1" customHeight="1"/>
    <row r="50731" ht="12.75" hidden="1" customHeight="1"/>
    <row r="50732" ht="12.75" hidden="1" customHeight="1"/>
    <row r="50733" ht="12.75" hidden="1" customHeight="1"/>
    <row r="50734" ht="12.75" hidden="1" customHeight="1"/>
    <row r="50735" ht="12.75" hidden="1" customHeight="1"/>
    <row r="50736" ht="12.75" hidden="1" customHeight="1"/>
    <row r="50737" ht="12.75" hidden="1" customHeight="1"/>
    <row r="50738" ht="12.75" hidden="1" customHeight="1"/>
    <row r="50739" ht="12.75" hidden="1" customHeight="1"/>
    <row r="50740" ht="12.75" hidden="1" customHeight="1"/>
    <row r="50741" ht="12.75" hidden="1" customHeight="1"/>
    <row r="50742" ht="12.75" hidden="1" customHeight="1"/>
    <row r="50743" ht="12.75" hidden="1" customHeight="1"/>
    <row r="50744" ht="12.75" hidden="1" customHeight="1"/>
    <row r="50745" ht="12.75" hidden="1" customHeight="1"/>
    <row r="50746" ht="12.75" hidden="1" customHeight="1"/>
    <row r="50747" ht="12.75" hidden="1" customHeight="1"/>
    <row r="50748" ht="12.75" hidden="1" customHeight="1"/>
    <row r="50749" ht="12.75" hidden="1" customHeight="1"/>
    <row r="50750" ht="12.75" hidden="1" customHeight="1"/>
    <row r="50751" ht="12.75" hidden="1" customHeight="1"/>
    <row r="50752" ht="12.75" hidden="1" customHeight="1"/>
    <row r="50753" ht="12.75" hidden="1" customHeight="1"/>
    <row r="50754" ht="12.75" hidden="1" customHeight="1"/>
    <row r="50755" ht="12.75" hidden="1" customHeight="1"/>
    <row r="50756" ht="12.75" hidden="1" customHeight="1"/>
    <row r="50757" ht="12.75" hidden="1" customHeight="1"/>
    <row r="50758" ht="12.75" hidden="1" customHeight="1"/>
    <row r="50759" ht="12.75" hidden="1" customHeight="1"/>
    <row r="50760" ht="12.75" hidden="1" customHeight="1"/>
    <row r="50761" ht="12.75" hidden="1" customHeight="1"/>
    <row r="50762" ht="12.75" hidden="1" customHeight="1"/>
    <row r="50763" ht="12.75" hidden="1" customHeight="1"/>
    <row r="50764" ht="12.75" hidden="1" customHeight="1"/>
    <row r="50765" ht="12.75" hidden="1" customHeight="1"/>
    <row r="50766" ht="12.75" hidden="1" customHeight="1"/>
    <row r="50767" ht="12.75" hidden="1" customHeight="1"/>
    <row r="50768" ht="12.75" hidden="1" customHeight="1"/>
    <row r="50769" ht="12.75" hidden="1" customHeight="1"/>
    <row r="50770" ht="12.75" hidden="1" customHeight="1"/>
    <row r="50771" ht="12.75" hidden="1" customHeight="1"/>
    <row r="50772" ht="12.75" hidden="1" customHeight="1"/>
    <row r="50773" ht="12.75" hidden="1" customHeight="1"/>
    <row r="50774" ht="12.75" hidden="1" customHeight="1"/>
    <row r="50775" ht="12.75" hidden="1" customHeight="1"/>
    <row r="50776" ht="12.75" hidden="1" customHeight="1"/>
    <row r="50777" ht="12.75" hidden="1" customHeight="1"/>
    <row r="50778" ht="12.75" hidden="1" customHeight="1"/>
    <row r="50779" ht="12.75" hidden="1" customHeight="1"/>
    <row r="50780" ht="12.75" hidden="1" customHeight="1"/>
    <row r="50781" ht="12.75" hidden="1" customHeight="1"/>
    <row r="50782" ht="12.75" hidden="1" customHeight="1"/>
    <row r="50783" ht="12.75" hidden="1" customHeight="1"/>
    <row r="50784" ht="12.75" hidden="1" customHeight="1"/>
    <row r="50785" ht="12.75" hidden="1" customHeight="1"/>
    <row r="50786" ht="12.75" hidden="1" customHeight="1"/>
    <row r="50787" ht="12.75" hidden="1" customHeight="1"/>
    <row r="50788" ht="12.75" hidden="1" customHeight="1"/>
    <row r="50789" ht="12.75" hidden="1" customHeight="1"/>
    <row r="50790" ht="12.75" hidden="1" customHeight="1"/>
    <row r="50791" ht="12.75" hidden="1" customHeight="1"/>
    <row r="50792" ht="12.75" hidden="1" customHeight="1"/>
    <row r="50793" ht="12.75" hidden="1" customHeight="1"/>
    <row r="50794" ht="12.75" hidden="1" customHeight="1"/>
    <row r="50795" ht="12.75" hidden="1" customHeight="1"/>
    <row r="50796" ht="12.75" hidden="1" customHeight="1"/>
    <row r="50797" ht="12.75" hidden="1" customHeight="1"/>
    <row r="50798" ht="12.75" hidden="1" customHeight="1"/>
    <row r="50799" ht="12.75" hidden="1" customHeight="1"/>
    <row r="50800" ht="12.75" hidden="1" customHeight="1"/>
    <row r="50801" ht="12.75" hidden="1" customHeight="1"/>
    <row r="50802" ht="12.75" hidden="1" customHeight="1"/>
    <row r="50803" ht="12.75" hidden="1" customHeight="1"/>
    <row r="50804" ht="12.75" hidden="1" customHeight="1"/>
    <row r="50805" ht="12.75" hidden="1" customHeight="1"/>
    <row r="50806" ht="12.75" hidden="1" customHeight="1"/>
    <row r="50807" ht="12.75" hidden="1" customHeight="1"/>
    <row r="50808" ht="12.75" hidden="1" customHeight="1"/>
    <row r="50809" ht="12.75" hidden="1" customHeight="1"/>
    <row r="50810" ht="12.75" hidden="1" customHeight="1"/>
    <row r="50811" ht="12.75" hidden="1" customHeight="1"/>
    <row r="50812" ht="12.75" hidden="1" customHeight="1"/>
    <row r="50813" ht="12.75" hidden="1" customHeight="1"/>
    <row r="50814" ht="12.75" hidden="1" customHeight="1"/>
    <row r="50815" ht="12.75" hidden="1" customHeight="1"/>
    <row r="50816" ht="12.75" hidden="1" customHeight="1"/>
    <row r="50817" ht="12.75" hidden="1" customHeight="1"/>
    <row r="50818" ht="12.75" hidden="1" customHeight="1"/>
    <row r="50819" ht="12.75" hidden="1" customHeight="1"/>
    <row r="50820" ht="12.75" hidden="1" customHeight="1"/>
    <row r="50821" ht="12.75" hidden="1" customHeight="1"/>
    <row r="50822" ht="12.75" hidden="1" customHeight="1"/>
    <row r="50823" ht="12.75" hidden="1" customHeight="1"/>
    <row r="50824" ht="12.75" hidden="1" customHeight="1"/>
    <row r="50825" ht="12.75" hidden="1" customHeight="1"/>
    <row r="50826" ht="12.75" hidden="1" customHeight="1"/>
    <row r="50827" ht="12.75" hidden="1" customHeight="1"/>
    <row r="50828" ht="12.75" hidden="1" customHeight="1"/>
    <row r="50829" ht="12.75" hidden="1" customHeight="1"/>
    <row r="50830" ht="12.75" hidden="1" customHeight="1"/>
    <row r="50831" ht="12.75" hidden="1" customHeight="1"/>
    <row r="50832" ht="12.75" hidden="1" customHeight="1"/>
    <row r="50833" ht="12.75" hidden="1" customHeight="1"/>
    <row r="50834" ht="12.75" hidden="1" customHeight="1"/>
    <row r="50835" ht="12.75" hidden="1" customHeight="1"/>
    <row r="50836" ht="12.75" hidden="1" customHeight="1"/>
    <row r="50837" ht="12.75" hidden="1" customHeight="1"/>
    <row r="50838" ht="12.75" hidden="1" customHeight="1"/>
    <row r="50839" ht="12.75" hidden="1" customHeight="1"/>
    <row r="50840" ht="12.75" hidden="1" customHeight="1"/>
    <row r="50841" ht="12.75" hidden="1" customHeight="1"/>
    <row r="50842" ht="12.75" hidden="1" customHeight="1"/>
    <row r="50843" ht="12.75" hidden="1" customHeight="1"/>
    <row r="50844" ht="12.75" hidden="1" customHeight="1"/>
    <row r="50845" ht="12.75" hidden="1" customHeight="1"/>
    <row r="50846" ht="12.75" hidden="1" customHeight="1"/>
    <row r="50847" ht="12.75" hidden="1" customHeight="1"/>
    <row r="50848" ht="12.75" hidden="1" customHeight="1"/>
    <row r="50849" ht="12.75" hidden="1" customHeight="1"/>
    <row r="50850" ht="12.75" hidden="1" customHeight="1"/>
    <row r="50851" ht="12.75" hidden="1" customHeight="1"/>
    <row r="50852" ht="12.75" hidden="1" customHeight="1"/>
    <row r="50853" ht="12.75" hidden="1" customHeight="1"/>
    <row r="50854" ht="12.75" hidden="1" customHeight="1"/>
    <row r="50855" ht="12.75" hidden="1" customHeight="1"/>
    <row r="50856" ht="12.75" hidden="1" customHeight="1"/>
    <row r="50857" ht="12.75" hidden="1" customHeight="1"/>
    <row r="50858" ht="12.75" hidden="1" customHeight="1"/>
    <row r="50859" ht="12.75" hidden="1" customHeight="1"/>
    <row r="50860" ht="12.75" hidden="1" customHeight="1"/>
    <row r="50861" ht="12.75" hidden="1" customHeight="1"/>
    <row r="50862" ht="12.75" hidden="1" customHeight="1"/>
    <row r="50863" ht="12.75" hidden="1" customHeight="1"/>
    <row r="50864" ht="12.75" hidden="1" customHeight="1"/>
    <row r="50865" ht="12.75" hidden="1" customHeight="1"/>
    <row r="50866" ht="12.75" hidden="1" customHeight="1"/>
    <row r="50867" ht="12.75" hidden="1" customHeight="1"/>
    <row r="50868" ht="12.75" hidden="1" customHeight="1"/>
    <row r="50869" ht="12.75" hidden="1" customHeight="1"/>
    <row r="50870" ht="12.75" hidden="1" customHeight="1"/>
    <row r="50871" ht="12.75" hidden="1" customHeight="1"/>
    <row r="50872" ht="12.75" hidden="1" customHeight="1"/>
    <row r="50873" ht="12.75" hidden="1" customHeight="1"/>
    <row r="50874" ht="12.75" hidden="1" customHeight="1"/>
    <row r="50875" ht="12.75" hidden="1" customHeight="1"/>
    <row r="50876" ht="12.75" hidden="1" customHeight="1"/>
    <row r="50877" ht="12.75" hidden="1" customHeight="1"/>
    <row r="50878" ht="12.75" hidden="1" customHeight="1"/>
    <row r="50879" ht="12.75" hidden="1" customHeight="1"/>
    <row r="50880" ht="12.75" hidden="1" customHeight="1"/>
    <row r="50881" ht="12.75" hidden="1" customHeight="1"/>
    <row r="50882" ht="12.75" hidden="1" customHeight="1"/>
    <row r="50883" ht="12.75" hidden="1" customHeight="1"/>
    <row r="50884" ht="12.75" hidden="1" customHeight="1"/>
    <row r="50885" ht="12.75" hidden="1" customHeight="1"/>
    <row r="50886" ht="12.75" hidden="1" customHeight="1"/>
    <row r="50887" ht="12.75" hidden="1" customHeight="1"/>
    <row r="50888" ht="12.75" hidden="1" customHeight="1"/>
    <row r="50889" ht="12.75" hidden="1" customHeight="1"/>
    <row r="50890" ht="12.75" hidden="1" customHeight="1"/>
    <row r="50891" ht="12.75" hidden="1" customHeight="1"/>
    <row r="50892" ht="12.75" hidden="1" customHeight="1"/>
    <row r="50893" ht="12.75" hidden="1" customHeight="1"/>
    <row r="50894" ht="12.75" hidden="1" customHeight="1"/>
    <row r="50895" ht="12.75" hidden="1" customHeight="1"/>
    <row r="50896" ht="12.75" hidden="1" customHeight="1"/>
    <row r="50897" ht="12.75" hidden="1" customHeight="1"/>
    <row r="50898" ht="12.75" hidden="1" customHeight="1"/>
    <row r="50899" ht="12.75" hidden="1" customHeight="1"/>
    <row r="50900" ht="12.75" hidden="1" customHeight="1"/>
    <row r="50901" ht="12.75" hidden="1" customHeight="1"/>
    <row r="50902" ht="12.75" hidden="1" customHeight="1"/>
    <row r="50903" ht="12.75" hidden="1" customHeight="1"/>
    <row r="50904" ht="12.75" hidden="1" customHeight="1"/>
    <row r="50905" ht="12.75" hidden="1" customHeight="1"/>
    <row r="50906" ht="12.75" hidden="1" customHeight="1"/>
    <row r="50907" ht="12.75" hidden="1" customHeight="1"/>
    <row r="50908" ht="12.75" hidden="1" customHeight="1"/>
    <row r="50909" ht="12.75" hidden="1" customHeight="1"/>
    <row r="50910" ht="12.75" hidden="1" customHeight="1"/>
    <row r="50911" ht="12.75" hidden="1" customHeight="1"/>
    <row r="50912" ht="12.75" hidden="1" customHeight="1"/>
    <row r="50913" ht="12.75" hidden="1" customHeight="1"/>
    <row r="50914" ht="12.75" hidden="1" customHeight="1"/>
    <row r="50915" ht="12.75" hidden="1" customHeight="1"/>
    <row r="50916" ht="12.75" hidden="1" customHeight="1"/>
    <row r="50917" ht="12.75" hidden="1" customHeight="1"/>
    <row r="50918" ht="12.75" hidden="1" customHeight="1"/>
    <row r="50919" ht="12.75" hidden="1" customHeight="1"/>
    <row r="50920" ht="12.75" hidden="1" customHeight="1"/>
    <row r="50921" ht="12.75" hidden="1" customHeight="1"/>
    <row r="50922" ht="12.75" hidden="1" customHeight="1"/>
    <row r="50923" ht="12.75" hidden="1" customHeight="1"/>
    <row r="50924" ht="12.75" hidden="1" customHeight="1"/>
    <row r="50925" ht="12.75" hidden="1" customHeight="1"/>
    <row r="50926" ht="12.75" hidden="1" customHeight="1"/>
    <row r="50927" ht="12.75" hidden="1" customHeight="1"/>
    <row r="50928" ht="12.75" hidden="1" customHeight="1"/>
    <row r="50929" ht="12.75" hidden="1" customHeight="1"/>
    <row r="50930" ht="12.75" hidden="1" customHeight="1"/>
    <row r="50931" ht="12.75" hidden="1" customHeight="1"/>
    <row r="50932" ht="12.75" hidden="1" customHeight="1"/>
    <row r="50933" ht="12.75" hidden="1" customHeight="1"/>
    <row r="50934" ht="12.75" hidden="1" customHeight="1"/>
    <row r="50935" ht="12.75" hidden="1" customHeight="1"/>
    <row r="50936" ht="12.75" hidden="1" customHeight="1"/>
    <row r="50937" ht="12.75" hidden="1" customHeight="1"/>
    <row r="50938" ht="12.75" hidden="1" customHeight="1"/>
    <row r="50939" ht="12.75" hidden="1" customHeight="1"/>
    <row r="50940" ht="12.75" hidden="1" customHeight="1"/>
    <row r="50941" ht="12.75" hidden="1" customHeight="1"/>
    <row r="50942" ht="12.75" hidden="1" customHeight="1"/>
    <row r="50943" ht="12.75" hidden="1" customHeight="1"/>
    <row r="50944" ht="12.75" hidden="1" customHeight="1"/>
    <row r="50945" ht="12.75" hidden="1" customHeight="1"/>
    <row r="50946" ht="12.75" hidden="1" customHeight="1"/>
    <row r="50947" ht="12.75" hidden="1" customHeight="1"/>
    <row r="50948" ht="12.75" hidden="1" customHeight="1"/>
    <row r="50949" ht="12.75" hidden="1" customHeight="1"/>
    <row r="50950" ht="12.75" hidden="1" customHeight="1"/>
    <row r="50951" ht="12.75" hidden="1" customHeight="1"/>
    <row r="50952" ht="12.75" hidden="1" customHeight="1"/>
    <row r="50953" ht="12.75" hidden="1" customHeight="1"/>
    <row r="50954" ht="12.75" hidden="1" customHeight="1"/>
    <row r="50955" ht="12.75" hidden="1" customHeight="1"/>
    <row r="50956" ht="12.75" hidden="1" customHeight="1"/>
    <row r="50957" ht="12.75" hidden="1" customHeight="1"/>
    <row r="50958" ht="12.75" hidden="1" customHeight="1"/>
    <row r="50959" ht="12.75" hidden="1" customHeight="1"/>
    <row r="50960" ht="12.75" hidden="1" customHeight="1"/>
    <row r="50961" ht="12.75" hidden="1" customHeight="1"/>
    <row r="50962" ht="12.75" hidden="1" customHeight="1"/>
    <row r="50963" ht="12.75" hidden="1" customHeight="1"/>
    <row r="50964" ht="12.75" hidden="1" customHeight="1"/>
    <row r="50965" ht="12.75" hidden="1" customHeight="1"/>
    <row r="50966" ht="12.75" hidden="1" customHeight="1"/>
    <row r="50967" ht="12.75" hidden="1" customHeight="1"/>
    <row r="50968" ht="12.75" hidden="1" customHeight="1"/>
    <row r="50969" ht="12.75" hidden="1" customHeight="1"/>
    <row r="50970" ht="12.75" hidden="1" customHeight="1"/>
    <row r="50971" ht="12.75" hidden="1" customHeight="1"/>
    <row r="50972" ht="12.75" hidden="1" customHeight="1"/>
    <row r="50973" ht="12.75" hidden="1" customHeight="1"/>
    <row r="50974" ht="12.75" hidden="1" customHeight="1"/>
    <row r="50975" ht="12.75" hidden="1" customHeight="1"/>
    <row r="50976" ht="12.75" hidden="1" customHeight="1"/>
    <row r="50977" ht="12.75" hidden="1" customHeight="1"/>
    <row r="50978" ht="12.75" hidden="1" customHeight="1"/>
    <row r="50979" ht="12.75" hidden="1" customHeight="1"/>
    <row r="50980" ht="12.75" hidden="1" customHeight="1"/>
    <row r="50981" ht="12.75" hidden="1" customHeight="1"/>
    <row r="50982" ht="12.75" hidden="1" customHeight="1"/>
    <row r="50983" ht="12.75" hidden="1" customHeight="1"/>
    <row r="50984" ht="12.75" hidden="1" customHeight="1"/>
    <row r="50985" ht="12.75" hidden="1" customHeight="1"/>
    <row r="50986" ht="12.75" hidden="1" customHeight="1"/>
    <row r="50987" ht="12.75" hidden="1" customHeight="1"/>
    <row r="50988" ht="12.75" hidden="1" customHeight="1"/>
    <row r="50989" ht="12.75" hidden="1" customHeight="1"/>
    <row r="50990" ht="12.75" hidden="1" customHeight="1"/>
    <row r="50991" ht="12.75" hidden="1" customHeight="1"/>
    <row r="50992" ht="12.75" hidden="1" customHeight="1"/>
    <row r="50993" ht="12.75" hidden="1" customHeight="1"/>
    <row r="50994" ht="12.75" hidden="1" customHeight="1"/>
    <row r="50995" ht="12.75" hidden="1" customHeight="1"/>
    <row r="50996" ht="12.75" hidden="1" customHeight="1"/>
    <row r="50997" ht="12.75" hidden="1" customHeight="1"/>
    <row r="50998" ht="12.75" hidden="1" customHeight="1"/>
    <row r="50999" ht="12.75" hidden="1" customHeight="1"/>
    <row r="51000" ht="12.75" hidden="1" customHeight="1"/>
    <row r="51001" ht="12.75" hidden="1" customHeight="1"/>
    <row r="51002" ht="12.75" hidden="1" customHeight="1"/>
    <row r="51003" ht="12.75" hidden="1" customHeight="1"/>
    <row r="51004" ht="12.75" hidden="1" customHeight="1"/>
    <row r="51005" ht="12.75" hidden="1" customHeight="1"/>
    <row r="51006" ht="12.75" hidden="1" customHeight="1"/>
    <row r="51007" ht="12.75" hidden="1" customHeight="1"/>
    <row r="51008" ht="12.75" hidden="1" customHeight="1"/>
    <row r="51009" ht="12.75" hidden="1" customHeight="1"/>
    <row r="51010" ht="12.75" hidden="1" customHeight="1"/>
    <row r="51011" ht="12.75" hidden="1" customHeight="1"/>
    <row r="51012" ht="12.75" hidden="1" customHeight="1"/>
    <row r="51013" ht="12.75" hidden="1" customHeight="1"/>
    <row r="51014" ht="12.75" hidden="1" customHeight="1"/>
    <row r="51015" ht="12.75" hidden="1" customHeight="1"/>
    <row r="51016" ht="12.75" hidden="1" customHeight="1"/>
    <row r="51017" ht="12.75" hidden="1" customHeight="1"/>
    <row r="51018" ht="12.75" hidden="1" customHeight="1"/>
    <row r="51019" ht="12.75" hidden="1" customHeight="1"/>
    <row r="51020" ht="12.75" hidden="1" customHeight="1"/>
    <row r="51021" ht="12.75" hidden="1" customHeight="1"/>
    <row r="51022" ht="12.75" hidden="1" customHeight="1"/>
    <row r="51023" ht="12.75" hidden="1" customHeight="1"/>
    <row r="51024" ht="12.75" hidden="1" customHeight="1"/>
    <row r="51025" ht="12.75" hidden="1" customHeight="1"/>
    <row r="51026" ht="12.75" hidden="1" customHeight="1"/>
    <row r="51027" ht="12.75" hidden="1" customHeight="1"/>
    <row r="51028" ht="12.75" hidden="1" customHeight="1"/>
    <row r="51029" ht="12.75" hidden="1" customHeight="1"/>
    <row r="51030" ht="12.75" hidden="1" customHeight="1"/>
    <row r="51031" ht="12.75" hidden="1" customHeight="1"/>
    <row r="51032" ht="12.75" hidden="1" customHeight="1"/>
    <row r="51033" ht="12.75" hidden="1" customHeight="1"/>
    <row r="51034" ht="12.75" hidden="1" customHeight="1"/>
    <row r="51035" ht="12.75" hidden="1" customHeight="1"/>
    <row r="51036" ht="12.75" hidden="1" customHeight="1"/>
    <row r="51037" ht="12.75" hidden="1" customHeight="1"/>
    <row r="51038" ht="12.75" hidden="1" customHeight="1"/>
    <row r="51039" ht="12.75" hidden="1" customHeight="1"/>
    <row r="51040" ht="12.75" hidden="1" customHeight="1"/>
    <row r="51041" ht="12.75" hidden="1" customHeight="1"/>
    <row r="51042" ht="12.75" hidden="1" customHeight="1"/>
    <row r="51043" ht="12.75" hidden="1" customHeight="1"/>
    <row r="51044" ht="12.75" hidden="1" customHeight="1"/>
    <row r="51045" ht="12.75" hidden="1" customHeight="1"/>
    <row r="51046" ht="12.75" hidden="1" customHeight="1"/>
    <row r="51047" ht="12.75" hidden="1" customHeight="1"/>
    <row r="51048" ht="12.75" hidden="1" customHeight="1"/>
    <row r="51049" ht="12.75" hidden="1" customHeight="1"/>
    <row r="51050" ht="12.75" hidden="1" customHeight="1"/>
    <row r="51051" ht="12.75" hidden="1" customHeight="1"/>
    <row r="51052" ht="12.75" hidden="1" customHeight="1"/>
    <row r="51053" ht="12.75" hidden="1" customHeight="1"/>
    <row r="51054" ht="12.75" hidden="1" customHeight="1"/>
    <row r="51055" ht="12.75" hidden="1" customHeight="1"/>
    <row r="51056" ht="12.75" hidden="1" customHeight="1"/>
    <row r="51057" ht="12.75" hidden="1" customHeight="1"/>
    <row r="51058" ht="12.75" hidden="1" customHeight="1"/>
    <row r="51059" ht="12.75" hidden="1" customHeight="1"/>
    <row r="51060" ht="12.75" hidden="1" customHeight="1"/>
    <row r="51061" ht="12.75" hidden="1" customHeight="1"/>
    <row r="51062" ht="12.75" hidden="1" customHeight="1"/>
    <row r="51063" ht="12.75" hidden="1" customHeight="1"/>
    <row r="51064" ht="12.75" hidden="1" customHeight="1"/>
    <row r="51065" ht="12.75" hidden="1" customHeight="1"/>
    <row r="51066" ht="12.75" hidden="1" customHeight="1"/>
    <row r="51067" ht="12.75" hidden="1" customHeight="1"/>
    <row r="51068" ht="12.75" hidden="1" customHeight="1"/>
    <row r="51069" ht="12.75" hidden="1" customHeight="1"/>
    <row r="51070" ht="12.75" hidden="1" customHeight="1"/>
    <row r="51071" ht="12.75" hidden="1" customHeight="1"/>
    <row r="51072" ht="12.75" hidden="1" customHeight="1"/>
    <row r="51073" ht="12.75" hidden="1" customHeight="1"/>
    <row r="51074" ht="12.75" hidden="1" customHeight="1"/>
    <row r="51075" ht="12.75" hidden="1" customHeight="1"/>
    <row r="51076" ht="12.75" hidden="1" customHeight="1"/>
    <row r="51077" ht="12.75" hidden="1" customHeight="1"/>
    <row r="51078" ht="12.75" hidden="1" customHeight="1"/>
    <row r="51079" ht="12.75" hidden="1" customHeight="1"/>
    <row r="51080" ht="12.75" hidden="1" customHeight="1"/>
    <row r="51081" ht="12.75" hidden="1" customHeight="1"/>
    <row r="51082" ht="12.75" hidden="1" customHeight="1"/>
    <row r="51083" ht="12.75" hidden="1" customHeight="1"/>
    <row r="51084" ht="12.75" hidden="1" customHeight="1"/>
    <row r="51085" ht="12.75" hidden="1" customHeight="1"/>
    <row r="51086" ht="12.75" hidden="1" customHeight="1"/>
    <row r="51087" ht="12.75" hidden="1" customHeight="1"/>
    <row r="51088" ht="12.75" hidden="1" customHeight="1"/>
    <row r="51089" ht="12.75" hidden="1" customHeight="1"/>
    <row r="51090" ht="12.75" hidden="1" customHeight="1"/>
    <row r="51091" ht="12.75" hidden="1" customHeight="1"/>
    <row r="51092" ht="12.75" hidden="1" customHeight="1"/>
    <row r="51093" ht="12.75" hidden="1" customHeight="1"/>
    <row r="51094" ht="12.75" hidden="1" customHeight="1"/>
    <row r="51095" ht="12.75" hidden="1" customHeight="1"/>
    <row r="51096" ht="12.75" hidden="1" customHeight="1"/>
    <row r="51097" ht="12.75" hidden="1" customHeight="1"/>
    <row r="51098" ht="12.75" hidden="1" customHeight="1"/>
    <row r="51099" ht="12.75" hidden="1" customHeight="1"/>
    <row r="51100" ht="12.75" hidden="1" customHeight="1"/>
    <row r="51101" ht="12.75" hidden="1" customHeight="1"/>
    <row r="51102" ht="12.75" hidden="1" customHeight="1"/>
    <row r="51103" ht="12.75" hidden="1" customHeight="1"/>
    <row r="51104" ht="12.75" hidden="1" customHeight="1"/>
    <row r="51105" ht="12.75" hidden="1" customHeight="1"/>
    <row r="51106" ht="12.75" hidden="1" customHeight="1"/>
    <row r="51107" ht="12.75" hidden="1" customHeight="1"/>
    <row r="51108" ht="12.75" hidden="1" customHeight="1"/>
    <row r="51109" ht="12.75" hidden="1" customHeight="1"/>
    <row r="51110" ht="12.75" hidden="1" customHeight="1"/>
    <row r="51111" ht="12.75" hidden="1" customHeight="1"/>
    <row r="51112" ht="12.75" hidden="1" customHeight="1"/>
    <row r="51113" ht="12.75" hidden="1" customHeight="1"/>
    <row r="51114" ht="12.75" hidden="1" customHeight="1"/>
    <row r="51115" ht="12.75" hidden="1" customHeight="1"/>
    <row r="51116" ht="12.75" hidden="1" customHeight="1"/>
    <row r="51117" ht="12.75" hidden="1" customHeight="1"/>
    <row r="51118" ht="12.75" hidden="1" customHeight="1"/>
    <row r="51119" ht="12.75" hidden="1" customHeight="1"/>
    <row r="51120" ht="12.75" hidden="1" customHeight="1"/>
    <row r="51121" ht="12.75" hidden="1" customHeight="1"/>
    <row r="51122" ht="12.75" hidden="1" customHeight="1"/>
    <row r="51123" ht="12.75" hidden="1" customHeight="1"/>
    <row r="51124" ht="12.75" hidden="1" customHeight="1"/>
    <row r="51125" ht="12.75" hidden="1" customHeight="1"/>
    <row r="51126" ht="12.75" hidden="1" customHeight="1"/>
    <row r="51127" ht="12.75" hidden="1" customHeight="1"/>
    <row r="51128" ht="12.75" hidden="1" customHeight="1"/>
    <row r="51129" ht="12.75" hidden="1" customHeight="1"/>
    <row r="51130" ht="12.75" hidden="1" customHeight="1"/>
    <row r="51131" ht="12.75" hidden="1" customHeight="1"/>
    <row r="51132" ht="12.75" hidden="1" customHeight="1"/>
    <row r="51133" ht="12.75" hidden="1" customHeight="1"/>
    <row r="51134" ht="12.75" hidden="1" customHeight="1"/>
    <row r="51135" ht="12.75" hidden="1" customHeight="1"/>
    <row r="51136" ht="12.75" hidden="1" customHeight="1"/>
    <row r="51137" ht="12.75" hidden="1" customHeight="1"/>
    <row r="51138" ht="12.75" hidden="1" customHeight="1"/>
    <row r="51139" ht="12.75" hidden="1" customHeight="1"/>
    <row r="51140" ht="12.75" hidden="1" customHeight="1"/>
    <row r="51141" ht="12.75" hidden="1" customHeight="1"/>
    <row r="51142" ht="12.75" hidden="1" customHeight="1"/>
    <row r="51143" ht="12.75" hidden="1" customHeight="1"/>
    <row r="51144" ht="12.75" hidden="1" customHeight="1"/>
    <row r="51145" ht="12.75" hidden="1" customHeight="1"/>
    <row r="51146" ht="12.75" hidden="1" customHeight="1"/>
    <row r="51147" ht="12.75" hidden="1" customHeight="1"/>
    <row r="51148" ht="12.75" hidden="1" customHeight="1"/>
    <row r="51149" ht="12.75" hidden="1" customHeight="1"/>
    <row r="51150" ht="12.75" hidden="1" customHeight="1"/>
    <row r="51151" ht="12.75" hidden="1" customHeight="1"/>
    <row r="51152" ht="12.75" hidden="1" customHeight="1"/>
    <row r="51153" ht="12.75" hidden="1" customHeight="1"/>
    <row r="51154" ht="12.75" hidden="1" customHeight="1"/>
    <row r="51155" ht="12.75" hidden="1" customHeight="1"/>
    <row r="51156" ht="12.75" hidden="1" customHeight="1"/>
    <row r="51157" ht="12.75" hidden="1" customHeight="1"/>
    <row r="51158" ht="12.75" hidden="1" customHeight="1"/>
    <row r="51159" ht="12.75" hidden="1" customHeight="1"/>
    <row r="51160" ht="12.75" hidden="1" customHeight="1"/>
    <row r="51161" ht="12.75" hidden="1" customHeight="1"/>
    <row r="51162" ht="12.75" hidden="1" customHeight="1"/>
    <row r="51163" ht="12.75" hidden="1" customHeight="1"/>
    <row r="51164" ht="12.75" hidden="1" customHeight="1"/>
    <row r="51165" ht="12.75" hidden="1" customHeight="1"/>
    <row r="51166" ht="12.75" hidden="1" customHeight="1"/>
    <row r="51167" ht="12.75" hidden="1" customHeight="1"/>
    <row r="51168" ht="12.75" hidden="1" customHeight="1"/>
    <row r="51169" ht="12.75" hidden="1" customHeight="1"/>
    <row r="51170" ht="12.75" hidden="1" customHeight="1"/>
    <row r="51171" ht="12.75" hidden="1" customHeight="1"/>
    <row r="51172" ht="12.75" hidden="1" customHeight="1"/>
    <row r="51173" ht="12.75" hidden="1" customHeight="1"/>
    <row r="51174" ht="12.75" hidden="1" customHeight="1"/>
    <row r="51175" ht="12.75" hidden="1" customHeight="1"/>
    <row r="51176" ht="12.75" hidden="1" customHeight="1"/>
    <row r="51177" ht="12.75" hidden="1" customHeight="1"/>
    <row r="51178" ht="12.75" hidden="1" customHeight="1"/>
    <row r="51179" ht="12.75" hidden="1" customHeight="1"/>
    <row r="51180" ht="12.75" hidden="1" customHeight="1"/>
    <row r="51181" ht="12.75" hidden="1" customHeight="1"/>
    <row r="51182" ht="12.75" hidden="1" customHeight="1"/>
    <row r="51183" ht="12.75" hidden="1" customHeight="1"/>
    <row r="51184" ht="12.75" hidden="1" customHeight="1"/>
    <row r="51185" ht="12.75" hidden="1" customHeight="1"/>
    <row r="51186" ht="12.75" hidden="1" customHeight="1"/>
    <row r="51187" ht="12.75" hidden="1" customHeight="1"/>
    <row r="51188" ht="12.75" hidden="1" customHeight="1"/>
    <row r="51189" ht="12.75" hidden="1" customHeight="1"/>
    <row r="51190" ht="12.75" hidden="1" customHeight="1"/>
    <row r="51191" ht="12.75" hidden="1" customHeight="1"/>
    <row r="51192" ht="12.75" hidden="1" customHeight="1"/>
    <row r="51193" ht="12.75" hidden="1" customHeight="1"/>
    <row r="51194" ht="12.75" hidden="1" customHeight="1"/>
    <row r="51195" ht="12.75" hidden="1" customHeight="1"/>
    <row r="51196" ht="12.75" hidden="1" customHeight="1"/>
    <row r="51197" ht="12.75" hidden="1" customHeight="1"/>
    <row r="51198" ht="12.75" hidden="1" customHeight="1"/>
    <row r="51199" ht="12.75" hidden="1" customHeight="1"/>
    <row r="51200" ht="12.75" hidden="1" customHeight="1"/>
    <row r="51201" ht="12.75" hidden="1" customHeight="1"/>
    <row r="51202" ht="12.75" hidden="1" customHeight="1"/>
    <row r="51203" ht="12.75" hidden="1" customHeight="1"/>
    <row r="51204" ht="12.75" hidden="1" customHeight="1"/>
    <row r="51205" ht="12.75" hidden="1" customHeight="1"/>
    <row r="51206" ht="12.75" hidden="1" customHeight="1"/>
    <row r="51207" ht="12.75" hidden="1" customHeight="1"/>
    <row r="51208" ht="12.75" hidden="1" customHeight="1"/>
    <row r="51209" ht="12.75" hidden="1" customHeight="1"/>
    <row r="51210" ht="12.75" hidden="1" customHeight="1"/>
    <row r="51211" ht="12.75" hidden="1" customHeight="1"/>
    <row r="51212" ht="12.75" hidden="1" customHeight="1"/>
    <row r="51213" ht="12.75" hidden="1" customHeight="1"/>
    <row r="51214" ht="12.75" hidden="1" customHeight="1"/>
    <row r="51215" ht="12.75" hidden="1" customHeight="1"/>
    <row r="51216" ht="12.75" hidden="1" customHeight="1"/>
    <row r="51217" ht="12.75" hidden="1" customHeight="1"/>
    <row r="51218" ht="12.75" hidden="1" customHeight="1"/>
    <row r="51219" ht="12.75" hidden="1" customHeight="1"/>
    <row r="51220" ht="12.75" hidden="1" customHeight="1"/>
    <row r="51221" ht="12.75" hidden="1" customHeight="1"/>
    <row r="51222" ht="12.75" hidden="1" customHeight="1"/>
    <row r="51223" ht="12.75" hidden="1" customHeight="1"/>
    <row r="51224" ht="12.75" hidden="1" customHeight="1"/>
    <row r="51225" ht="12.75" hidden="1" customHeight="1"/>
    <row r="51226" ht="12.75" hidden="1" customHeight="1"/>
    <row r="51227" ht="12.75" hidden="1" customHeight="1"/>
    <row r="51228" ht="12.75" hidden="1" customHeight="1"/>
    <row r="51229" ht="12.75" hidden="1" customHeight="1"/>
    <row r="51230" ht="12.75" hidden="1" customHeight="1"/>
    <row r="51231" ht="12.75" hidden="1" customHeight="1"/>
    <row r="51232" ht="12.75" hidden="1" customHeight="1"/>
    <row r="51233" ht="12.75" hidden="1" customHeight="1"/>
    <row r="51234" ht="12.75" hidden="1" customHeight="1"/>
    <row r="51235" ht="12.75" hidden="1" customHeight="1"/>
    <row r="51236" ht="12.75" hidden="1" customHeight="1"/>
    <row r="51237" ht="12.75" hidden="1" customHeight="1"/>
    <row r="51238" ht="12.75" hidden="1" customHeight="1"/>
    <row r="51239" ht="12.75" hidden="1" customHeight="1"/>
    <row r="51240" ht="12.75" hidden="1" customHeight="1"/>
    <row r="51241" ht="12.75" hidden="1" customHeight="1"/>
    <row r="51242" ht="12.75" hidden="1" customHeight="1"/>
    <row r="51243" ht="12.75" hidden="1" customHeight="1"/>
    <row r="51244" ht="12.75" hidden="1" customHeight="1"/>
    <row r="51245" ht="12.75" hidden="1" customHeight="1"/>
    <row r="51246" ht="12.75" hidden="1" customHeight="1"/>
    <row r="51247" ht="12.75" hidden="1" customHeight="1"/>
    <row r="51248" ht="12.75" hidden="1" customHeight="1"/>
    <row r="51249" ht="12.75" hidden="1" customHeight="1"/>
    <row r="51250" ht="12.75" hidden="1" customHeight="1"/>
    <row r="51251" ht="12.75" hidden="1" customHeight="1"/>
    <row r="51252" ht="12.75" hidden="1" customHeight="1"/>
    <row r="51253" ht="12.75" hidden="1" customHeight="1"/>
    <row r="51254" ht="12.75" hidden="1" customHeight="1"/>
    <row r="51255" ht="12.75" hidden="1" customHeight="1"/>
    <row r="51256" ht="12.75" hidden="1" customHeight="1"/>
    <row r="51257" ht="12.75" hidden="1" customHeight="1"/>
    <row r="51258" ht="12.75" hidden="1" customHeight="1"/>
    <row r="51259" ht="12.75" hidden="1" customHeight="1"/>
    <row r="51260" ht="12.75" hidden="1" customHeight="1"/>
    <row r="51261" ht="12.75" hidden="1" customHeight="1"/>
    <row r="51262" ht="12.75" hidden="1" customHeight="1"/>
    <row r="51263" ht="12.75" hidden="1" customHeight="1"/>
    <row r="51264" ht="12.75" hidden="1" customHeight="1"/>
    <row r="51265" ht="12.75" hidden="1" customHeight="1"/>
    <row r="51266" ht="12.75" hidden="1" customHeight="1"/>
    <row r="51267" ht="12.75" hidden="1" customHeight="1"/>
    <row r="51268" ht="12.75" hidden="1" customHeight="1"/>
    <row r="51269" ht="12.75" hidden="1" customHeight="1"/>
    <row r="51270" ht="12.75" hidden="1" customHeight="1"/>
    <row r="51271" ht="12.75" hidden="1" customHeight="1"/>
    <row r="51272" ht="12.75" hidden="1" customHeight="1"/>
    <row r="51273" ht="12.75" hidden="1" customHeight="1"/>
    <row r="51274" ht="12.75" hidden="1" customHeight="1"/>
    <row r="51275" ht="12.75" hidden="1" customHeight="1"/>
    <row r="51276" ht="12.75" hidden="1" customHeight="1"/>
    <row r="51277" ht="12.75" hidden="1" customHeight="1"/>
    <row r="51278" ht="12.75" hidden="1" customHeight="1"/>
    <row r="51279" ht="12.75" hidden="1" customHeight="1"/>
    <row r="51280" ht="12.75" hidden="1" customHeight="1"/>
    <row r="51281" ht="12.75" hidden="1" customHeight="1"/>
    <row r="51282" ht="12.75" hidden="1" customHeight="1"/>
    <row r="51283" ht="12.75" hidden="1" customHeight="1"/>
    <row r="51284" ht="12.75" hidden="1" customHeight="1"/>
    <row r="51285" ht="12.75" hidden="1" customHeight="1"/>
    <row r="51286" ht="12.75" hidden="1" customHeight="1"/>
    <row r="51287" ht="12.75" hidden="1" customHeight="1"/>
    <row r="51288" ht="12.75" hidden="1" customHeight="1"/>
    <row r="51289" ht="12.75" hidden="1" customHeight="1"/>
    <row r="51290" ht="12.75" hidden="1" customHeight="1"/>
    <row r="51291" ht="12.75" hidden="1" customHeight="1"/>
    <row r="51292" ht="12.75" hidden="1" customHeight="1"/>
    <row r="51293" ht="12.75" hidden="1" customHeight="1"/>
    <row r="51294" ht="12.75" hidden="1" customHeight="1"/>
    <row r="51295" ht="12.75" hidden="1" customHeight="1"/>
    <row r="51296" ht="12.75" hidden="1" customHeight="1"/>
    <row r="51297" ht="12.75" hidden="1" customHeight="1"/>
    <row r="51298" ht="12.75" hidden="1" customHeight="1"/>
    <row r="51299" ht="12.75" hidden="1" customHeight="1"/>
    <row r="51300" ht="12.75" hidden="1" customHeight="1"/>
    <row r="51301" ht="12.75" hidden="1" customHeight="1"/>
    <row r="51302" ht="12.75" hidden="1" customHeight="1"/>
    <row r="51303" ht="12.75" hidden="1" customHeight="1"/>
    <row r="51304" ht="12.75" hidden="1" customHeight="1"/>
    <row r="51305" ht="12.75" hidden="1" customHeight="1"/>
    <row r="51306" ht="12.75" hidden="1" customHeight="1"/>
    <row r="51307" ht="12.75" hidden="1" customHeight="1"/>
    <row r="51308" ht="12.75" hidden="1" customHeight="1"/>
    <row r="51309" ht="12.75" hidden="1" customHeight="1"/>
    <row r="51310" ht="12.75" hidden="1" customHeight="1"/>
    <row r="51311" ht="12.75" hidden="1" customHeight="1"/>
    <row r="51312" ht="12.75" hidden="1" customHeight="1"/>
    <row r="51313" ht="12.75" hidden="1" customHeight="1"/>
    <row r="51314" ht="12.75" hidden="1" customHeight="1"/>
    <row r="51315" ht="12.75" hidden="1" customHeight="1"/>
    <row r="51316" ht="12.75" hidden="1" customHeight="1"/>
    <row r="51317" ht="12.75" hidden="1" customHeight="1"/>
    <row r="51318" ht="12.75" hidden="1" customHeight="1"/>
    <row r="51319" ht="12.75" hidden="1" customHeight="1"/>
    <row r="51320" ht="12.75" hidden="1" customHeight="1"/>
    <row r="51321" ht="12.75" hidden="1" customHeight="1"/>
    <row r="51322" ht="12.75" hidden="1" customHeight="1"/>
    <row r="51323" ht="12.75" hidden="1" customHeight="1"/>
    <row r="51324" ht="12.75" hidden="1" customHeight="1"/>
    <row r="51325" ht="12.75" hidden="1" customHeight="1"/>
    <row r="51326" ht="12.75" hidden="1" customHeight="1"/>
    <row r="51327" ht="12.75" hidden="1" customHeight="1"/>
    <row r="51328" ht="12.75" hidden="1" customHeight="1"/>
    <row r="51329" ht="12.75" hidden="1" customHeight="1"/>
    <row r="51330" ht="12.75" hidden="1" customHeight="1"/>
    <row r="51331" ht="12.75" hidden="1" customHeight="1"/>
    <row r="51332" ht="12.75" hidden="1" customHeight="1"/>
    <row r="51333" ht="12.75" hidden="1" customHeight="1"/>
    <row r="51334" ht="12.75" hidden="1" customHeight="1"/>
    <row r="51335" ht="12.75" hidden="1" customHeight="1"/>
    <row r="51336" ht="12.75" hidden="1" customHeight="1"/>
    <row r="51337" ht="12.75" hidden="1" customHeight="1"/>
    <row r="51338" ht="12.75" hidden="1" customHeight="1"/>
    <row r="51339" ht="12.75" hidden="1" customHeight="1"/>
    <row r="51340" ht="12.75" hidden="1" customHeight="1"/>
    <row r="51341" ht="12.75" hidden="1" customHeight="1"/>
    <row r="51342" ht="12.75" hidden="1" customHeight="1"/>
    <row r="51343" ht="12.75" hidden="1" customHeight="1"/>
    <row r="51344" ht="12.75" hidden="1" customHeight="1"/>
    <row r="51345" ht="12.75" hidden="1" customHeight="1"/>
    <row r="51346" ht="12.75" hidden="1" customHeight="1"/>
    <row r="51347" ht="12.75" hidden="1" customHeight="1"/>
    <row r="51348" ht="12.75" hidden="1" customHeight="1"/>
    <row r="51349" ht="12.75" hidden="1" customHeight="1"/>
    <row r="51350" ht="12.75" hidden="1" customHeight="1"/>
    <row r="51351" ht="12.75" hidden="1" customHeight="1"/>
    <row r="51352" ht="12.75" hidden="1" customHeight="1"/>
    <row r="51353" ht="12.75" hidden="1" customHeight="1"/>
    <row r="51354" ht="12.75" hidden="1" customHeight="1"/>
    <row r="51355" ht="12.75" hidden="1" customHeight="1"/>
    <row r="51356" ht="12.75" hidden="1" customHeight="1"/>
    <row r="51357" ht="12.75" hidden="1" customHeight="1"/>
    <row r="51358" ht="12.75" hidden="1" customHeight="1"/>
    <row r="51359" ht="12.75" hidden="1" customHeight="1"/>
    <row r="51360" ht="12.75" hidden="1" customHeight="1"/>
    <row r="51361" ht="12.75" hidden="1" customHeight="1"/>
    <row r="51362" ht="12.75" hidden="1" customHeight="1"/>
    <row r="51363" ht="12.75" hidden="1" customHeight="1"/>
    <row r="51364" ht="12.75" hidden="1" customHeight="1"/>
    <row r="51365" ht="12.75" hidden="1" customHeight="1"/>
    <row r="51366" ht="12.75" hidden="1" customHeight="1"/>
    <row r="51367" ht="12.75" hidden="1" customHeight="1"/>
    <row r="51368" ht="12.75" hidden="1" customHeight="1"/>
    <row r="51369" ht="12.75" hidden="1" customHeight="1"/>
    <row r="51370" ht="12.75" hidden="1" customHeight="1"/>
    <row r="51371" ht="12.75" hidden="1" customHeight="1"/>
    <row r="51372" ht="12.75" hidden="1" customHeight="1"/>
    <row r="51373" ht="12.75" hidden="1" customHeight="1"/>
    <row r="51374" ht="12.75" hidden="1" customHeight="1"/>
    <row r="51375" ht="12.75" hidden="1" customHeight="1"/>
    <row r="51376" ht="12.75" hidden="1" customHeight="1"/>
    <row r="51377" ht="12.75" hidden="1" customHeight="1"/>
    <row r="51378" ht="12.75" hidden="1" customHeight="1"/>
    <row r="51379" ht="12.75" hidden="1" customHeight="1"/>
    <row r="51380" ht="12.75" hidden="1" customHeight="1"/>
    <row r="51381" ht="12.75" hidden="1" customHeight="1"/>
    <row r="51382" ht="12.75" hidden="1" customHeight="1"/>
    <row r="51383" ht="12.75" hidden="1" customHeight="1"/>
    <row r="51384" ht="12.75" hidden="1" customHeight="1"/>
    <row r="51385" ht="12.75" hidden="1" customHeight="1"/>
    <row r="51386" ht="12.75" hidden="1" customHeight="1"/>
    <row r="51387" ht="12.75" hidden="1" customHeight="1"/>
    <row r="51388" ht="12.75" hidden="1" customHeight="1"/>
    <row r="51389" ht="12.75" hidden="1" customHeight="1"/>
    <row r="51390" ht="12.75" hidden="1" customHeight="1"/>
    <row r="51391" ht="12.75" hidden="1" customHeight="1"/>
    <row r="51392" ht="12.75" hidden="1" customHeight="1"/>
    <row r="51393" ht="12.75" hidden="1" customHeight="1"/>
    <row r="51394" ht="12.75" hidden="1" customHeight="1"/>
    <row r="51395" ht="12.75" hidden="1" customHeight="1"/>
    <row r="51396" ht="12.75" hidden="1" customHeight="1"/>
    <row r="51397" ht="12.75" hidden="1" customHeight="1"/>
    <row r="51398" ht="12.75" hidden="1" customHeight="1"/>
    <row r="51399" ht="12.75" hidden="1" customHeight="1"/>
    <row r="51400" ht="12.75" hidden="1" customHeight="1"/>
    <row r="51401" ht="12.75" hidden="1" customHeight="1"/>
    <row r="51402" ht="12.75" hidden="1" customHeight="1"/>
    <row r="51403" ht="12.75" hidden="1" customHeight="1"/>
    <row r="51404" ht="12.75" hidden="1" customHeight="1"/>
    <row r="51405" ht="12.75" hidden="1" customHeight="1"/>
    <row r="51406" ht="12.75" hidden="1" customHeight="1"/>
    <row r="51407" ht="12.75" hidden="1" customHeight="1"/>
    <row r="51408" ht="12.75" hidden="1" customHeight="1"/>
    <row r="51409" ht="12.75" hidden="1" customHeight="1"/>
    <row r="51410" ht="12.75" hidden="1" customHeight="1"/>
    <row r="51411" ht="12.75" hidden="1" customHeight="1"/>
    <row r="51412" ht="12.75" hidden="1" customHeight="1"/>
    <row r="51413" ht="12.75" hidden="1" customHeight="1"/>
    <row r="51414" ht="12.75" hidden="1" customHeight="1"/>
    <row r="51415" ht="12.75" hidden="1" customHeight="1"/>
    <row r="51416" ht="12.75" hidden="1" customHeight="1"/>
    <row r="51417" ht="12.75" hidden="1" customHeight="1"/>
    <row r="51418" ht="12.75" hidden="1" customHeight="1"/>
    <row r="51419" ht="12.75" hidden="1" customHeight="1"/>
    <row r="51420" ht="12.75" hidden="1" customHeight="1"/>
    <row r="51421" ht="12.75" hidden="1" customHeight="1"/>
    <row r="51422" ht="12.75" hidden="1" customHeight="1"/>
    <row r="51423" ht="12.75" hidden="1" customHeight="1"/>
    <row r="51424" ht="12.75" hidden="1" customHeight="1"/>
    <row r="51425" ht="12.75" hidden="1" customHeight="1"/>
    <row r="51426" ht="12.75" hidden="1" customHeight="1"/>
    <row r="51427" ht="12.75" hidden="1" customHeight="1"/>
    <row r="51428" ht="12.75" hidden="1" customHeight="1"/>
    <row r="51429" ht="12.75" hidden="1" customHeight="1"/>
    <row r="51430" ht="12.75" hidden="1" customHeight="1"/>
    <row r="51431" ht="12.75" hidden="1" customHeight="1"/>
    <row r="51432" ht="12.75" hidden="1" customHeight="1"/>
    <row r="51433" ht="12.75" hidden="1" customHeight="1"/>
    <row r="51434" ht="12.75" hidden="1" customHeight="1"/>
    <row r="51435" ht="12.75" hidden="1" customHeight="1"/>
    <row r="51436" ht="12.75" hidden="1" customHeight="1"/>
    <row r="51437" ht="12.75" hidden="1" customHeight="1"/>
    <row r="51438" ht="12.75" hidden="1" customHeight="1"/>
    <row r="51439" ht="12.75" hidden="1" customHeight="1"/>
    <row r="51440" ht="12.75" hidden="1" customHeight="1"/>
    <row r="51441" ht="12.75" hidden="1" customHeight="1"/>
    <row r="51442" ht="12.75" hidden="1" customHeight="1"/>
    <row r="51443" ht="12.75" hidden="1" customHeight="1"/>
    <row r="51444" ht="12.75" hidden="1" customHeight="1"/>
    <row r="51445" ht="12.75" hidden="1" customHeight="1"/>
    <row r="51446" ht="12.75" hidden="1" customHeight="1"/>
    <row r="51447" ht="12.75" hidden="1" customHeight="1"/>
    <row r="51448" ht="12.75" hidden="1" customHeight="1"/>
    <row r="51449" ht="12.75" hidden="1" customHeight="1"/>
    <row r="51450" ht="12.75" hidden="1" customHeight="1"/>
    <row r="51451" ht="12.75" hidden="1" customHeight="1"/>
    <row r="51452" ht="12.75" hidden="1" customHeight="1"/>
    <row r="51453" ht="12.75" hidden="1" customHeight="1"/>
    <row r="51454" ht="12.75" hidden="1" customHeight="1"/>
    <row r="51455" ht="12.75" hidden="1" customHeight="1"/>
    <row r="51456" ht="12.75" hidden="1" customHeight="1"/>
    <row r="51457" ht="12.75" hidden="1" customHeight="1"/>
    <row r="51458" ht="12.75" hidden="1" customHeight="1"/>
    <row r="51459" ht="12.75" hidden="1" customHeight="1"/>
    <row r="51460" ht="12.75" hidden="1" customHeight="1"/>
    <row r="51461" ht="12.75" hidden="1" customHeight="1"/>
    <row r="51462" ht="12.75" hidden="1" customHeight="1"/>
    <row r="51463" ht="12.75" hidden="1" customHeight="1"/>
    <row r="51464" ht="12.75" hidden="1" customHeight="1"/>
    <row r="51465" ht="12.75" hidden="1" customHeight="1"/>
    <row r="51466" ht="12.75" hidden="1" customHeight="1"/>
    <row r="51467" ht="12.75" hidden="1" customHeight="1"/>
    <row r="51468" ht="12.75" hidden="1" customHeight="1"/>
    <row r="51469" ht="12.75" hidden="1" customHeight="1"/>
    <row r="51470" ht="12.75" hidden="1" customHeight="1"/>
    <row r="51471" ht="12.75" hidden="1" customHeight="1"/>
    <row r="51472" ht="12.75" hidden="1" customHeight="1"/>
    <row r="51473" ht="12.75" hidden="1" customHeight="1"/>
    <row r="51474" ht="12.75" hidden="1" customHeight="1"/>
    <row r="51475" ht="12.75" hidden="1" customHeight="1"/>
    <row r="51476" ht="12.75" hidden="1" customHeight="1"/>
    <row r="51477" ht="12.75" hidden="1" customHeight="1"/>
    <row r="51478" ht="12.75" hidden="1" customHeight="1"/>
    <row r="51479" ht="12.75" hidden="1" customHeight="1"/>
    <row r="51480" ht="12.75" hidden="1" customHeight="1"/>
    <row r="51481" ht="12.75" hidden="1" customHeight="1"/>
    <row r="51482" ht="12.75" hidden="1" customHeight="1"/>
    <row r="51483" ht="12.75" hidden="1" customHeight="1"/>
    <row r="51484" ht="12.75" hidden="1" customHeight="1"/>
    <row r="51485" ht="12.75" hidden="1" customHeight="1"/>
    <row r="51486" ht="12.75" hidden="1" customHeight="1"/>
    <row r="51487" ht="12.75" hidden="1" customHeight="1"/>
    <row r="51488" ht="12.75" hidden="1" customHeight="1"/>
    <row r="51489" ht="12.75" hidden="1" customHeight="1"/>
    <row r="51490" ht="12.75" hidden="1" customHeight="1"/>
    <row r="51491" ht="12.75" hidden="1" customHeight="1"/>
    <row r="51492" ht="12.75" hidden="1" customHeight="1"/>
    <row r="51493" ht="12.75" hidden="1" customHeight="1"/>
    <row r="51494" ht="12.75" hidden="1" customHeight="1"/>
    <row r="51495" ht="12.75" hidden="1" customHeight="1"/>
    <row r="51496" ht="12.75" hidden="1" customHeight="1"/>
    <row r="51497" ht="12.75" hidden="1" customHeight="1"/>
    <row r="51498" ht="12.75" hidden="1" customHeight="1"/>
    <row r="51499" ht="12.75" hidden="1" customHeight="1"/>
    <row r="51500" ht="12.75" hidden="1" customHeight="1"/>
    <row r="51501" ht="12.75" hidden="1" customHeight="1"/>
    <row r="51502" ht="12.75" hidden="1" customHeight="1"/>
    <row r="51503" ht="12.75" hidden="1" customHeight="1"/>
    <row r="51504" ht="12.75" hidden="1" customHeight="1"/>
    <row r="51505" ht="12.75" hidden="1" customHeight="1"/>
    <row r="51506" ht="12.75" hidden="1" customHeight="1"/>
    <row r="51507" ht="12.75" hidden="1" customHeight="1"/>
    <row r="51508" ht="12.75" hidden="1" customHeight="1"/>
    <row r="51509" ht="12.75" hidden="1" customHeight="1"/>
    <row r="51510" ht="12.75" hidden="1" customHeight="1"/>
    <row r="51511" ht="12.75" hidden="1" customHeight="1"/>
    <row r="51512" ht="12.75" hidden="1" customHeight="1"/>
    <row r="51513" ht="12.75" hidden="1" customHeight="1"/>
    <row r="51514" ht="12.75" hidden="1" customHeight="1"/>
    <row r="51515" ht="12.75" hidden="1" customHeight="1"/>
    <row r="51516" ht="12.75" hidden="1" customHeight="1"/>
    <row r="51517" ht="12.75" hidden="1" customHeight="1"/>
    <row r="51518" ht="12.75" hidden="1" customHeight="1"/>
    <row r="51519" ht="12.75" hidden="1" customHeight="1"/>
    <row r="51520" ht="12.75" hidden="1" customHeight="1"/>
    <row r="51521" ht="12.75" hidden="1" customHeight="1"/>
    <row r="51522" ht="12.75" hidden="1" customHeight="1"/>
    <row r="51523" ht="12.75" hidden="1" customHeight="1"/>
    <row r="51524" ht="12.75" hidden="1" customHeight="1"/>
    <row r="51525" ht="12.75" hidden="1" customHeight="1"/>
    <row r="51526" ht="12.75" hidden="1" customHeight="1"/>
    <row r="51527" ht="12.75" hidden="1" customHeight="1"/>
    <row r="51528" ht="12.75" hidden="1" customHeight="1"/>
    <row r="51529" ht="12.75" hidden="1" customHeight="1"/>
    <row r="51530" ht="12.75" hidden="1" customHeight="1"/>
    <row r="51531" ht="12.75" hidden="1" customHeight="1"/>
    <row r="51532" ht="12.75" hidden="1" customHeight="1"/>
    <row r="51533" ht="12.75" hidden="1" customHeight="1"/>
    <row r="51534" ht="12.75" hidden="1" customHeight="1"/>
    <row r="51535" ht="12.75" hidden="1" customHeight="1"/>
    <row r="51536" ht="12.75" hidden="1" customHeight="1"/>
    <row r="51537" ht="12.75" hidden="1" customHeight="1"/>
    <row r="51538" ht="12.75" hidden="1" customHeight="1"/>
    <row r="51539" ht="12.75" hidden="1" customHeight="1"/>
    <row r="51540" ht="12.75" hidden="1" customHeight="1"/>
    <row r="51541" ht="12.75" hidden="1" customHeight="1"/>
    <row r="51542" ht="12.75" hidden="1" customHeight="1"/>
    <row r="51543" ht="12.75" hidden="1" customHeight="1"/>
    <row r="51544" ht="12.75" hidden="1" customHeight="1"/>
    <row r="51545" ht="12.75" hidden="1" customHeight="1"/>
    <row r="51546" ht="12.75" hidden="1" customHeight="1"/>
    <row r="51547" ht="12.75" hidden="1" customHeight="1"/>
    <row r="51548" ht="12.75" hidden="1" customHeight="1"/>
    <row r="51549" ht="12.75" hidden="1" customHeight="1"/>
    <row r="51550" ht="12.75" hidden="1" customHeight="1"/>
    <row r="51551" ht="12.75" hidden="1" customHeight="1"/>
    <row r="51552" ht="12.75" hidden="1" customHeight="1"/>
    <row r="51553" ht="12.75" hidden="1" customHeight="1"/>
    <row r="51554" ht="12.75" hidden="1" customHeight="1"/>
    <row r="51555" ht="12.75" hidden="1" customHeight="1"/>
    <row r="51556" ht="12.75" hidden="1" customHeight="1"/>
    <row r="51557" ht="12.75" hidden="1" customHeight="1"/>
    <row r="51558" ht="12.75" hidden="1" customHeight="1"/>
    <row r="51559" ht="12.75" hidden="1" customHeight="1"/>
    <row r="51560" ht="12.75" hidden="1" customHeight="1"/>
    <row r="51561" ht="12.75" hidden="1" customHeight="1"/>
    <row r="51562" ht="12.75" hidden="1" customHeight="1"/>
    <row r="51563" ht="12.75" hidden="1" customHeight="1"/>
    <row r="51564" ht="12.75" hidden="1" customHeight="1"/>
    <row r="51565" ht="12.75" hidden="1" customHeight="1"/>
    <row r="51566" ht="12.75" hidden="1" customHeight="1"/>
    <row r="51567" ht="12.75" hidden="1" customHeight="1"/>
    <row r="51568" ht="12.75" hidden="1" customHeight="1"/>
    <row r="51569" ht="12.75" hidden="1" customHeight="1"/>
    <row r="51570" ht="12.75" hidden="1" customHeight="1"/>
    <row r="51571" ht="12.75" hidden="1" customHeight="1"/>
    <row r="51572" ht="12.75" hidden="1" customHeight="1"/>
    <row r="51573" ht="12.75" hidden="1" customHeight="1"/>
    <row r="51574" ht="12.75" hidden="1" customHeight="1"/>
    <row r="51575" ht="12.75" hidden="1" customHeight="1"/>
    <row r="51576" ht="12.75" hidden="1" customHeight="1"/>
    <row r="51577" ht="12.75" hidden="1" customHeight="1"/>
    <row r="51578" ht="12.75" hidden="1" customHeight="1"/>
    <row r="51579" ht="12.75" hidden="1" customHeight="1"/>
    <row r="51580" ht="12.75" hidden="1" customHeight="1"/>
    <row r="51581" ht="12.75" hidden="1" customHeight="1"/>
    <row r="51582" ht="12.75" hidden="1" customHeight="1"/>
    <row r="51583" ht="12.75" hidden="1" customHeight="1"/>
    <row r="51584" ht="12.75" hidden="1" customHeight="1"/>
    <row r="51585" ht="12.75" hidden="1" customHeight="1"/>
    <row r="51586" ht="12.75" hidden="1" customHeight="1"/>
    <row r="51587" ht="12.75" hidden="1" customHeight="1"/>
    <row r="51588" ht="12.75" hidden="1" customHeight="1"/>
    <row r="51589" ht="12.75" hidden="1" customHeight="1"/>
    <row r="51590" ht="12.75" hidden="1" customHeight="1"/>
    <row r="51591" ht="12.75" hidden="1" customHeight="1"/>
    <row r="51592" ht="12.75" hidden="1" customHeight="1"/>
    <row r="51593" ht="12.75" hidden="1" customHeight="1"/>
    <row r="51594" ht="12.75" hidden="1" customHeight="1"/>
    <row r="51595" ht="12.75" hidden="1" customHeight="1"/>
    <row r="51596" ht="12.75" hidden="1" customHeight="1"/>
    <row r="51597" ht="12.75" hidden="1" customHeight="1"/>
    <row r="51598" ht="12.75" hidden="1" customHeight="1"/>
    <row r="51599" ht="12.75" hidden="1" customHeight="1"/>
    <row r="51600" ht="12.75" hidden="1" customHeight="1"/>
    <row r="51601" ht="12.75" hidden="1" customHeight="1"/>
    <row r="51602" ht="12.75" hidden="1" customHeight="1"/>
    <row r="51603" ht="12.75" hidden="1" customHeight="1"/>
    <row r="51604" ht="12.75" hidden="1" customHeight="1"/>
    <row r="51605" ht="12.75" hidden="1" customHeight="1"/>
    <row r="51606" ht="12.75" hidden="1" customHeight="1"/>
    <row r="51607" ht="12.75" hidden="1" customHeight="1"/>
    <row r="51608" ht="12.75" hidden="1" customHeight="1"/>
    <row r="51609" ht="12.75" hidden="1" customHeight="1"/>
    <row r="51610" ht="12.75" hidden="1" customHeight="1"/>
    <row r="51611" ht="12.75" hidden="1" customHeight="1"/>
    <row r="51612" ht="12.75" hidden="1" customHeight="1"/>
    <row r="51613" ht="12.75" hidden="1" customHeight="1"/>
    <row r="51614" ht="12.75" hidden="1" customHeight="1"/>
    <row r="51615" ht="12.75" hidden="1" customHeight="1"/>
    <row r="51616" ht="12.75" hidden="1" customHeight="1"/>
    <row r="51617" ht="12.75" hidden="1" customHeight="1"/>
    <row r="51618" ht="12.75" hidden="1" customHeight="1"/>
    <row r="51619" ht="12.75" hidden="1" customHeight="1"/>
    <row r="51620" ht="12.75" hidden="1" customHeight="1"/>
    <row r="51621" ht="12.75" hidden="1" customHeight="1"/>
    <row r="51622" ht="12.75" hidden="1" customHeight="1"/>
    <row r="51623" ht="12.75" hidden="1" customHeight="1"/>
    <row r="51624" ht="12.75" hidden="1" customHeight="1"/>
    <row r="51625" ht="12.75" hidden="1" customHeight="1"/>
    <row r="51626" ht="12.75" hidden="1" customHeight="1"/>
    <row r="51627" ht="12.75" hidden="1" customHeight="1"/>
    <row r="51628" ht="12.75" hidden="1" customHeight="1"/>
    <row r="51629" ht="12.75" hidden="1" customHeight="1"/>
    <row r="51630" ht="12.75" hidden="1" customHeight="1"/>
    <row r="51631" ht="12.75" hidden="1" customHeight="1"/>
    <row r="51632" ht="12.75" hidden="1" customHeight="1"/>
    <row r="51633" ht="12.75" hidden="1" customHeight="1"/>
    <row r="51634" ht="12.75" hidden="1" customHeight="1"/>
    <row r="51635" ht="12.75" hidden="1" customHeight="1"/>
    <row r="51636" ht="12.75" hidden="1" customHeight="1"/>
    <row r="51637" ht="12.75" hidden="1" customHeight="1"/>
    <row r="51638" ht="12.75" hidden="1" customHeight="1"/>
    <row r="51639" ht="12.75" hidden="1" customHeight="1"/>
    <row r="51640" ht="12.75" hidden="1" customHeight="1"/>
    <row r="51641" ht="12.75" hidden="1" customHeight="1"/>
    <row r="51642" ht="12.75" hidden="1" customHeight="1"/>
    <row r="51643" ht="12.75" hidden="1" customHeight="1"/>
    <row r="51644" ht="12.75" hidden="1" customHeight="1"/>
    <row r="51645" ht="12.75" hidden="1" customHeight="1"/>
    <row r="51646" ht="12.75" hidden="1" customHeight="1"/>
    <row r="51647" ht="12.75" hidden="1" customHeight="1"/>
    <row r="51648" ht="12.75" hidden="1" customHeight="1"/>
    <row r="51649" ht="12.75" hidden="1" customHeight="1"/>
    <row r="51650" ht="12.75" hidden="1" customHeight="1"/>
    <row r="51651" ht="12.75" hidden="1" customHeight="1"/>
    <row r="51652" ht="12.75" hidden="1" customHeight="1"/>
    <row r="51653" ht="12.75" hidden="1" customHeight="1"/>
    <row r="51654" ht="12.75" hidden="1" customHeight="1"/>
    <row r="51655" ht="12.75" hidden="1" customHeight="1"/>
    <row r="51656" ht="12.75" hidden="1" customHeight="1"/>
    <row r="51657" ht="12.75" hidden="1" customHeight="1"/>
    <row r="51658" ht="12.75" hidden="1" customHeight="1"/>
    <row r="51659" ht="12.75" hidden="1" customHeight="1"/>
    <row r="51660" ht="12.75" hidden="1" customHeight="1"/>
    <row r="51661" ht="12.75" hidden="1" customHeight="1"/>
    <row r="51662" ht="12.75" hidden="1" customHeight="1"/>
    <row r="51663" ht="12.75" hidden="1" customHeight="1"/>
    <row r="51664" ht="12.75" hidden="1" customHeight="1"/>
    <row r="51665" ht="12.75" hidden="1" customHeight="1"/>
    <row r="51666" ht="12.75" hidden="1" customHeight="1"/>
    <row r="51667" ht="12.75" hidden="1" customHeight="1"/>
    <row r="51668" ht="12.75" hidden="1" customHeight="1"/>
    <row r="51669" ht="12.75" hidden="1" customHeight="1"/>
    <row r="51670" ht="12.75" hidden="1" customHeight="1"/>
    <row r="51671" ht="12.75" hidden="1" customHeight="1"/>
    <row r="51672" ht="12.75" hidden="1" customHeight="1"/>
    <row r="51673" ht="12.75" hidden="1" customHeight="1"/>
    <row r="51674" ht="12.75" hidden="1" customHeight="1"/>
    <row r="51675" ht="12.75" hidden="1" customHeight="1"/>
    <row r="51676" ht="12.75" hidden="1" customHeight="1"/>
    <row r="51677" ht="12.75" hidden="1" customHeight="1"/>
    <row r="51678" ht="12.75" hidden="1" customHeight="1"/>
    <row r="51679" ht="12.75" hidden="1" customHeight="1"/>
    <row r="51680" ht="12.75" hidden="1" customHeight="1"/>
    <row r="51681" ht="12.75" hidden="1" customHeight="1"/>
    <row r="51682" ht="12.75" hidden="1" customHeight="1"/>
    <row r="51683" ht="12.75" hidden="1" customHeight="1"/>
    <row r="51684" ht="12.75" hidden="1" customHeight="1"/>
    <row r="51685" ht="12.75" hidden="1" customHeight="1"/>
    <row r="51686" ht="12.75" hidden="1" customHeight="1"/>
    <row r="51687" ht="12.75" hidden="1" customHeight="1"/>
    <row r="51688" ht="12.75" hidden="1" customHeight="1"/>
    <row r="51689" ht="12.75" hidden="1" customHeight="1"/>
    <row r="51690" ht="12.75" hidden="1" customHeight="1"/>
    <row r="51691" ht="12.75" hidden="1" customHeight="1"/>
    <row r="51692" ht="12.75" hidden="1" customHeight="1"/>
    <row r="51693" ht="12.75" hidden="1" customHeight="1"/>
    <row r="51694" ht="12.75" hidden="1" customHeight="1"/>
    <row r="51695" ht="12.75" hidden="1" customHeight="1"/>
    <row r="51696" ht="12.75" hidden="1" customHeight="1"/>
    <row r="51697" ht="12.75" hidden="1" customHeight="1"/>
    <row r="51698" ht="12.75" hidden="1" customHeight="1"/>
    <row r="51699" ht="12.75" hidden="1" customHeight="1"/>
    <row r="51700" ht="12.75" hidden="1" customHeight="1"/>
    <row r="51701" ht="12.75" hidden="1" customHeight="1"/>
    <row r="51702" ht="12.75" hidden="1" customHeight="1"/>
    <row r="51703" ht="12.75" hidden="1" customHeight="1"/>
    <row r="51704" ht="12.75" hidden="1" customHeight="1"/>
    <row r="51705" ht="12.75" hidden="1" customHeight="1"/>
    <row r="51706" ht="12.75" hidden="1" customHeight="1"/>
    <row r="51707" ht="12.75" hidden="1" customHeight="1"/>
    <row r="51708" ht="12.75" hidden="1" customHeight="1"/>
    <row r="51709" ht="12.75" hidden="1" customHeight="1"/>
    <row r="51710" ht="12.75" hidden="1" customHeight="1"/>
    <row r="51711" ht="12.75" hidden="1" customHeight="1"/>
    <row r="51712" ht="12.75" hidden="1" customHeight="1"/>
    <row r="51713" ht="12.75" hidden="1" customHeight="1"/>
    <row r="51714" ht="12.75" hidden="1" customHeight="1"/>
    <row r="51715" ht="12.75" hidden="1" customHeight="1"/>
    <row r="51716" ht="12.75" hidden="1" customHeight="1"/>
    <row r="51717" ht="12.75" hidden="1" customHeight="1"/>
    <row r="51718" ht="12.75" hidden="1" customHeight="1"/>
    <row r="51719" ht="12.75" hidden="1" customHeight="1"/>
    <row r="51720" ht="12.75" hidden="1" customHeight="1"/>
    <row r="51721" ht="12.75" hidden="1" customHeight="1"/>
    <row r="51722" ht="12.75" hidden="1" customHeight="1"/>
    <row r="51723" ht="12.75" hidden="1" customHeight="1"/>
    <row r="51724" ht="12.75" hidden="1" customHeight="1"/>
    <row r="51725" ht="12.75" hidden="1" customHeight="1"/>
    <row r="51726" ht="12.75" hidden="1" customHeight="1"/>
    <row r="51727" ht="12.75" hidden="1" customHeight="1"/>
    <row r="51728" ht="12.75" hidden="1" customHeight="1"/>
    <row r="51729" ht="12.75" hidden="1" customHeight="1"/>
    <row r="51730" ht="12.75" hidden="1" customHeight="1"/>
    <row r="51731" ht="12.75" hidden="1" customHeight="1"/>
    <row r="51732" ht="12.75" hidden="1" customHeight="1"/>
    <row r="51733" ht="12.75" hidden="1" customHeight="1"/>
    <row r="51734" ht="12.75" hidden="1" customHeight="1"/>
    <row r="51735" ht="12.75" hidden="1" customHeight="1"/>
    <row r="51736" ht="12.75" hidden="1" customHeight="1"/>
    <row r="51737" ht="12.75" hidden="1" customHeight="1"/>
    <row r="51738" ht="12.75" hidden="1" customHeight="1"/>
    <row r="51739" ht="12.75" hidden="1" customHeight="1"/>
    <row r="51740" ht="12.75" hidden="1" customHeight="1"/>
    <row r="51741" ht="12.75" hidden="1" customHeight="1"/>
    <row r="51742" ht="12.75" hidden="1" customHeight="1"/>
    <row r="51743" ht="12.75" hidden="1" customHeight="1"/>
    <row r="51744" ht="12.75" hidden="1" customHeight="1"/>
    <row r="51745" ht="12.75" hidden="1" customHeight="1"/>
    <row r="51746" ht="12.75" hidden="1" customHeight="1"/>
    <row r="51747" ht="12.75" hidden="1" customHeight="1"/>
    <row r="51748" ht="12.75" hidden="1" customHeight="1"/>
    <row r="51749" ht="12.75" hidden="1" customHeight="1"/>
    <row r="51750" ht="12.75" hidden="1" customHeight="1"/>
    <row r="51751" ht="12.75" hidden="1" customHeight="1"/>
    <row r="51752" ht="12.75" hidden="1" customHeight="1"/>
    <row r="51753" ht="12.75" hidden="1" customHeight="1"/>
    <row r="51754" ht="12.75" hidden="1" customHeight="1"/>
    <row r="51755" ht="12.75" hidden="1" customHeight="1"/>
    <row r="51756" ht="12.75" hidden="1" customHeight="1"/>
    <row r="51757" ht="12.75" hidden="1" customHeight="1"/>
    <row r="51758" ht="12.75" hidden="1" customHeight="1"/>
    <row r="51759" ht="12.75" hidden="1" customHeight="1"/>
    <row r="51760" ht="12.75" hidden="1" customHeight="1"/>
    <row r="51761" ht="12.75" hidden="1" customHeight="1"/>
    <row r="51762" ht="12.75" hidden="1" customHeight="1"/>
    <row r="51763" ht="12.75" hidden="1" customHeight="1"/>
    <row r="51764" ht="12.75" hidden="1" customHeight="1"/>
    <row r="51765" ht="12.75" hidden="1" customHeight="1"/>
    <row r="51766" ht="12.75" hidden="1" customHeight="1"/>
    <row r="51767" ht="12.75" hidden="1" customHeight="1"/>
    <row r="51768" ht="12.75" hidden="1" customHeight="1"/>
    <row r="51769" ht="12.75" hidden="1" customHeight="1"/>
    <row r="51770" ht="12.75" hidden="1" customHeight="1"/>
    <row r="51771" ht="12.75" hidden="1" customHeight="1"/>
    <row r="51772" ht="12.75" hidden="1" customHeight="1"/>
    <row r="51773" ht="12.75" hidden="1" customHeight="1"/>
    <row r="51774" ht="12.75" hidden="1" customHeight="1"/>
    <row r="51775" ht="12.75" hidden="1" customHeight="1"/>
    <row r="51776" ht="12.75" hidden="1" customHeight="1"/>
    <row r="51777" ht="12.75" hidden="1" customHeight="1"/>
    <row r="51778" ht="12.75" hidden="1" customHeight="1"/>
    <row r="51779" ht="12.75" hidden="1" customHeight="1"/>
    <row r="51780" ht="12.75" hidden="1" customHeight="1"/>
    <row r="51781" ht="12.75" hidden="1" customHeight="1"/>
    <row r="51782" ht="12.75" hidden="1" customHeight="1"/>
    <row r="51783" ht="12.75" hidden="1" customHeight="1"/>
    <row r="51784" ht="12.75" hidden="1" customHeight="1"/>
    <row r="51785" ht="12.75" hidden="1" customHeight="1"/>
    <row r="51786" ht="12.75" hidden="1" customHeight="1"/>
    <row r="51787" ht="12.75" hidden="1" customHeight="1"/>
    <row r="51788" ht="12.75" hidden="1" customHeight="1"/>
    <row r="51789" ht="12.75" hidden="1" customHeight="1"/>
    <row r="51790" ht="12.75" hidden="1" customHeight="1"/>
    <row r="51791" ht="12.75" hidden="1" customHeight="1"/>
    <row r="51792" ht="12.75" hidden="1" customHeight="1"/>
    <row r="51793" ht="12.75" hidden="1" customHeight="1"/>
    <row r="51794" ht="12.75" hidden="1" customHeight="1"/>
    <row r="51795" ht="12.75" hidden="1" customHeight="1"/>
    <row r="51796" ht="12.75" hidden="1" customHeight="1"/>
    <row r="51797" ht="12.75" hidden="1" customHeight="1"/>
    <row r="51798" ht="12.75" hidden="1" customHeight="1"/>
    <row r="51799" ht="12.75" hidden="1" customHeight="1"/>
    <row r="51800" ht="12.75" hidden="1" customHeight="1"/>
    <row r="51801" ht="12.75" hidden="1" customHeight="1"/>
    <row r="51802" ht="12.75" hidden="1" customHeight="1"/>
    <row r="51803" ht="12.75" hidden="1" customHeight="1"/>
    <row r="51804" ht="12.75" hidden="1" customHeight="1"/>
    <row r="51805" ht="12.75" hidden="1" customHeight="1"/>
    <row r="51806" ht="12.75" hidden="1" customHeight="1"/>
    <row r="51807" ht="12.75" hidden="1" customHeight="1"/>
    <row r="51808" ht="12.75" hidden="1" customHeight="1"/>
    <row r="51809" ht="12.75" hidden="1" customHeight="1"/>
    <row r="51810" ht="12.75" hidden="1" customHeight="1"/>
    <row r="51811" ht="12.75" hidden="1" customHeight="1"/>
    <row r="51812" ht="12.75" hidden="1" customHeight="1"/>
    <row r="51813" ht="12.75" hidden="1" customHeight="1"/>
    <row r="51814" ht="12.75" hidden="1" customHeight="1"/>
    <row r="51815" ht="12.75" hidden="1" customHeight="1"/>
    <row r="51816" ht="12.75" hidden="1" customHeight="1"/>
    <row r="51817" ht="12.75" hidden="1" customHeight="1"/>
    <row r="51818" ht="12.75" hidden="1" customHeight="1"/>
    <row r="51819" ht="12.75" hidden="1" customHeight="1"/>
    <row r="51820" ht="12.75" hidden="1" customHeight="1"/>
    <row r="51821" ht="12.75" hidden="1" customHeight="1"/>
    <row r="51822" ht="12.75" hidden="1" customHeight="1"/>
    <row r="51823" ht="12.75" hidden="1" customHeight="1"/>
    <row r="51824" ht="12.75" hidden="1" customHeight="1"/>
    <row r="51825" ht="12.75" hidden="1" customHeight="1"/>
    <row r="51826" ht="12.75" hidden="1" customHeight="1"/>
    <row r="51827" ht="12.75" hidden="1" customHeight="1"/>
    <row r="51828" ht="12.75" hidden="1" customHeight="1"/>
    <row r="51829" ht="12.75" hidden="1" customHeight="1"/>
    <row r="51830" ht="12.75" hidden="1" customHeight="1"/>
    <row r="51831" ht="12.75" hidden="1" customHeight="1"/>
    <row r="51832" ht="12.75" hidden="1" customHeight="1"/>
    <row r="51833" ht="12.75" hidden="1" customHeight="1"/>
    <row r="51834" ht="12.75" hidden="1" customHeight="1"/>
    <row r="51835" ht="12.75" hidden="1" customHeight="1"/>
    <row r="51836" ht="12.75" hidden="1" customHeight="1"/>
    <row r="51837" ht="12.75" hidden="1" customHeight="1"/>
    <row r="51838" ht="12.75" hidden="1" customHeight="1"/>
    <row r="51839" ht="12.75" hidden="1" customHeight="1"/>
    <row r="51840" ht="12.75" hidden="1" customHeight="1"/>
    <row r="51841" ht="12.75" hidden="1" customHeight="1"/>
    <row r="51842" ht="12.75" hidden="1" customHeight="1"/>
    <row r="51843" ht="12.75" hidden="1" customHeight="1"/>
    <row r="51844" ht="12.75" hidden="1" customHeight="1"/>
    <row r="51845" ht="12.75" hidden="1" customHeight="1"/>
    <row r="51846" ht="12.75" hidden="1" customHeight="1"/>
    <row r="51847" ht="12.75" hidden="1" customHeight="1"/>
    <row r="51848" ht="12.75" hidden="1" customHeight="1"/>
    <row r="51849" ht="12.75" hidden="1" customHeight="1"/>
    <row r="51850" ht="12.75" hidden="1" customHeight="1"/>
    <row r="51851" ht="12.75" hidden="1" customHeight="1"/>
    <row r="51852" ht="12.75" hidden="1" customHeight="1"/>
    <row r="51853" ht="12.75" hidden="1" customHeight="1"/>
    <row r="51854" ht="12.75" hidden="1" customHeight="1"/>
    <row r="51855" ht="12.75" hidden="1" customHeight="1"/>
    <row r="51856" ht="12.75" hidden="1" customHeight="1"/>
    <row r="51857" ht="12.75" hidden="1" customHeight="1"/>
    <row r="51858" ht="12.75" hidden="1" customHeight="1"/>
    <row r="51859" ht="12.75" hidden="1" customHeight="1"/>
    <row r="51860" ht="12.75" hidden="1" customHeight="1"/>
    <row r="51861" ht="12.75" hidden="1" customHeight="1"/>
    <row r="51862" ht="12.75" hidden="1" customHeight="1"/>
    <row r="51863" ht="12.75" hidden="1" customHeight="1"/>
    <row r="51864" ht="12.75" hidden="1" customHeight="1"/>
    <row r="51865" ht="12.75" hidden="1" customHeight="1"/>
    <row r="51866" ht="12.75" hidden="1" customHeight="1"/>
    <row r="51867" ht="12.75" hidden="1" customHeight="1"/>
    <row r="51868" ht="12.75" hidden="1" customHeight="1"/>
    <row r="51869" ht="12.75" hidden="1" customHeight="1"/>
    <row r="51870" ht="12.75" hidden="1" customHeight="1"/>
    <row r="51871" ht="12.75" hidden="1" customHeight="1"/>
    <row r="51872" ht="12.75" hidden="1" customHeight="1"/>
    <row r="51873" ht="12.75" hidden="1" customHeight="1"/>
    <row r="51874" ht="12.75" hidden="1" customHeight="1"/>
    <row r="51875" ht="12.75" hidden="1" customHeight="1"/>
    <row r="51876" ht="12.75" hidden="1" customHeight="1"/>
    <row r="51877" ht="12.75" hidden="1" customHeight="1"/>
    <row r="51878" ht="12.75" hidden="1" customHeight="1"/>
    <row r="51879" ht="12.75" hidden="1" customHeight="1"/>
    <row r="51880" ht="12.75" hidden="1" customHeight="1"/>
    <row r="51881" ht="12.75" hidden="1" customHeight="1"/>
    <row r="51882" ht="12.75" hidden="1" customHeight="1"/>
    <row r="51883" ht="12.75" hidden="1" customHeight="1"/>
    <row r="51884" ht="12.75" hidden="1" customHeight="1"/>
    <row r="51885" ht="12.75" hidden="1" customHeight="1"/>
    <row r="51886" ht="12.75" hidden="1" customHeight="1"/>
    <row r="51887" ht="12.75" hidden="1" customHeight="1"/>
    <row r="51888" ht="12.75" hidden="1" customHeight="1"/>
    <row r="51889" ht="12.75" hidden="1" customHeight="1"/>
    <row r="51890" ht="12.75" hidden="1" customHeight="1"/>
    <row r="51891" ht="12.75" hidden="1" customHeight="1"/>
    <row r="51892" ht="12.75" hidden="1" customHeight="1"/>
    <row r="51893" ht="12.75" hidden="1" customHeight="1"/>
    <row r="51894" ht="12.75" hidden="1" customHeight="1"/>
    <row r="51895" ht="12.75" hidden="1" customHeight="1"/>
    <row r="51896" ht="12.75" hidden="1" customHeight="1"/>
    <row r="51897" ht="12.75" hidden="1" customHeight="1"/>
    <row r="51898" ht="12.75" hidden="1" customHeight="1"/>
    <row r="51899" ht="12.75" hidden="1" customHeight="1"/>
    <row r="51900" ht="12.75" hidden="1" customHeight="1"/>
    <row r="51901" ht="12.75" hidden="1" customHeight="1"/>
    <row r="51902" ht="12.75" hidden="1" customHeight="1"/>
    <row r="51903" ht="12.75" hidden="1" customHeight="1"/>
    <row r="51904" ht="12.75" hidden="1" customHeight="1"/>
    <row r="51905" ht="12.75" hidden="1" customHeight="1"/>
    <row r="51906" ht="12.75" hidden="1" customHeight="1"/>
    <row r="51907" ht="12.75" hidden="1" customHeight="1"/>
    <row r="51908" ht="12.75" hidden="1" customHeight="1"/>
    <row r="51909" ht="12.75" hidden="1" customHeight="1"/>
    <row r="51910" ht="12.75" hidden="1" customHeight="1"/>
    <row r="51911" ht="12.75" hidden="1" customHeight="1"/>
    <row r="51912" ht="12.75" hidden="1" customHeight="1"/>
    <row r="51913" ht="12.75" hidden="1" customHeight="1"/>
    <row r="51914" ht="12.75" hidden="1" customHeight="1"/>
    <row r="51915" ht="12.75" hidden="1" customHeight="1"/>
    <row r="51916" ht="12.75" hidden="1" customHeight="1"/>
    <row r="51917" ht="12.75" hidden="1" customHeight="1"/>
    <row r="51918" ht="12.75" hidden="1" customHeight="1"/>
    <row r="51919" ht="12.75" hidden="1" customHeight="1"/>
    <row r="51920" ht="12.75" hidden="1" customHeight="1"/>
    <row r="51921" ht="12.75" hidden="1" customHeight="1"/>
    <row r="51922" ht="12.75" hidden="1" customHeight="1"/>
    <row r="51923" ht="12.75" hidden="1" customHeight="1"/>
    <row r="51924" ht="12.75" hidden="1" customHeight="1"/>
    <row r="51925" ht="12.75" hidden="1" customHeight="1"/>
    <row r="51926" ht="12.75" hidden="1" customHeight="1"/>
    <row r="51927" ht="12.75" hidden="1" customHeight="1"/>
    <row r="51928" ht="12.75" hidden="1" customHeight="1"/>
    <row r="51929" ht="12.75" hidden="1" customHeight="1"/>
    <row r="51930" ht="12.75" hidden="1" customHeight="1"/>
    <row r="51931" ht="12.75" hidden="1" customHeight="1"/>
    <row r="51932" ht="12.75" hidden="1" customHeight="1"/>
    <row r="51933" ht="12.75" hidden="1" customHeight="1"/>
    <row r="51934" ht="12.75" hidden="1" customHeight="1"/>
    <row r="51935" ht="12.75" hidden="1" customHeight="1"/>
    <row r="51936" ht="12.75" hidden="1" customHeight="1"/>
    <row r="51937" ht="12.75" hidden="1" customHeight="1"/>
    <row r="51938" ht="12.75" hidden="1" customHeight="1"/>
    <row r="51939" ht="12.75" hidden="1" customHeight="1"/>
    <row r="51940" ht="12.75" hidden="1" customHeight="1"/>
    <row r="51941" ht="12.75" hidden="1" customHeight="1"/>
    <row r="51942" ht="12.75" hidden="1" customHeight="1"/>
    <row r="51943" ht="12.75" hidden="1" customHeight="1"/>
    <row r="51944" ht="12.75" hidden="1" customHeight="1"/>
    <row r="51945" ht="12.75" hidden="1" customHeight="1"/>
    <row r="51946" ht="12.75" hidden="1" customHeight="1"/>
    <row r="51947" ht="12.75" hidden="1" customHeight="1"/>
    <row r="51948" ht="12.75" hidden="1" customHeight="1"/>
    <row r="51949" ht="12.75" hidden="1" customHeight="1"/>
    <row r="51950" ht="12.75" hidden="1" customHeight="1"/>
    <row r="51951" ht="12.75" hidden="1" customHeight="1"/>
    <row r="51952" ht="12.75" hidden="1" customHeight="1"/>
    <row r="51953" ht="12.75" hidden="1" customHeight="1"/>
    <row r="51954" ht="12.75" hidden="1" customHeight="1"/>
    <row r="51955" ht="12.75" hidden="1" customHeight="1"/>
    <row r="51956" ht="12.75" hidden="1" customHeight="1"/>
    <row r="51957" ht="12.75" hidden="1" customHeight="1"/>
    <row r="51958" ht="12.75" hidden="1" customHeight="1"/>
    <row r="51959" ht="12.75" hidden="1" customHeight="1"/>
    <row r="51960" ht="12.75" hidden="1" customHeight="1"/>
    <row r="51961" ht="12.75" hidden="1" customHeight="1"/>
    <row r="51962" ht="12.75" hidden="1" customHeight="1"/>
    <row r="51963" ht="12.75" hidden="1" customHeight="1"/>
    <row r="51964" ht="12.75" hidden="1" customHeight="1"/>
    <row r="51965" ht="12.75" hidden="1" customHeight="1"/>
    <row r="51966" ht="12.75" hidden="1" customHeight="1"/>
    <row r="51967" ht="12.75" hidden="1" customHeight="1"/>
    <row r="51968" ht="12.75" hidden="1" customHeight="1"/>
    <row r="51969" ht="12.75" hidden="1" customHeight="1"/>
    <row r="51970" ht="12.75" hidden="1" customHeight="1"/>
    <row r="51971" ht="12.75" hidden="1" customHeight="1"/>
    <row r="51972" ht="12.75" hidden="1" customHeight="1"/>
    <row r="51973" ht="12.75" hidden="1" customHeight="1"/>
    <row r="51974" ht="12.75" hidden="1" customHeight="1"/>
    <row r="51975" ht="12.75" hidden="1" customHeight="1"/>
    <row r="51976" ht="12.75" hidden="1" customHeight="1"/>
    <row r="51977" ht="12.75" hidden="1" customHeight="1"/>
    <row r="51978" ht="12.75" hidden="1" customHeight="1"/>
    <row r="51979" ht="12.75" hidden="1" customHeight="1"/>
    <row r="51980" ht="12.75" hidden="1" customHeight="1"/>
    <row r="51981" ht="12.75" hidden="1" customHeight="1"/>
    <row r="51982" ht="12.75" hidden="1" customHeight="1"/>
    <row r="51983" ht="12.75" hidden="1" customHeight="1"/>
    <row r="51984" ht="12.75" hidden="1" customHeight="1"/>
    <row r="51985" ht="12.75" hidden="1" customHeight="1"/>
    <row r="51986" ht="12.75" hidden="1" customHeight="1"/>
    <row r="51987" ht="12.75" hidden="1" customHeight="1"/>
    <row r="51988" ht="12.75" hidden="1" customHeight="1"/>
    <row r="51989" ht="12.75" hidden="1" customHeight="1"/>
    <row r="51990" ht="12.75" hidden="1" customHeight="1"/>
    <row r="51991" ht="12.75" hidden="1" customHeight="1"/>
    <row r="51992" ht="12.75" hidden="1" customHeight="1"/>
    <row r="51993" ht="12.75" hidden="1" customHeight="1"/>
    <row r="51994" ht="12.75" hidden="1" customHeight="1"/>
    <row r="51995" ht="12.75" hidden="1" customHeight="1"/>
    <row r="51996" ht="12.75" hidden="1" customHeight="1"/>
    <row r="51997" ht="12.75" hidden="1" customHeight="1"/>
    <row r="51998" ht="12.75" hidden="1" customHeight="1"/>
    <row r="51999" ht="12.75" hidden="1" customHeight="1"/>
    <row r="52000" ht="12.75" hidden="1" customHeight="1"/>
    <row r="52001" ht="12.75" hidden="1" customHeight="1"/>
    <row r="52002" ht="12.75" hidden="1" customHeight="1"/>
    <row r="52003" ht="12.75" hidden="1" customHeight="1"/>
    <row r="52004" ht="12.75" hidden="1" customHeight="1"/>
    <row r="52005" ht="12.75" hidden="1" customHeight="1"/>
    <row r="52006" ht="12.75" hidden="1" customHeight="1"/>
    <row r="52007" ht="12.75" hidden="1" customHeight="1"/>
    <row r="52008" ht="12.75" hidden="1" customHeight="1"/>
    <row r="52009" ht="12.75" hidden="1" customHeight="1"/>
    <row r="52010" ht="12.75" hidden="1" customHeight="1"/>
    <row r="52011" ht="12.75" hidden="1" customHeight="1"/>
    <row r="52012" ht="12.75" hidden="1" customHeight="1"/>
    <row r="52013" ht="12.75" hidden="1" customHeight="1"/>
    <row r="52014" ht="12.75" hidden="1" customHeight="1"/>
    <row r="52015" ht="12.75" hidden="1" customHeight="1"/>
    <row r="52016" ht="12.75" hidden="1" customHeight="1"/>
    <row r="52017" ht="12.75" hidden="1" customHeight="1"/>
    <row r="52018" ht="12.75" hidden="1" customHeight="1"/>
    <row r="52019" ht="12.75" hidden="1" customHeight="1"/>
    <row r="52020" ht="12.75" hidden="1" customHeight="1"/>
    <row r="52021" ht="12.75" hidden="1" customHeight="1"/>
    <row r="52022" ht="12.75" hidden="1" customHeight="1"/>
    <row r="52023" ht="12.75" hidden="1" customHeight="1"/>
    <row r="52024" ht="12.75" hidden="1" customHeight="1"/>
    <row r="52025" ht="12.75" hidden="1" customHeight="1"/>
    <row r="52026" ht="12.75" hidden="1" customHeight="1"/>
    <row r="52027" ht="12.75" hidden="1" customHeight="1"/>
    <row r="52028" ht="12.75" hidden="1" customHeight="1"/>
    <row r="52029" ht="12.75" hidden="1" customHeight="1"/>
    <row r="52030" ht="12.75" hidden="1" customHeight="1"/>
    <row r="52031" ht="12.75" hidden="1" customHeight="1"/>
    <row r="52032" ht="12.75" hidden="1" customHeight="1"/>
    <row r="52033" ht="12.75" hidden="1" customHeight="1"/>
    <row r="52034" ht="12.75" hidden="1" customHeight="1"/>
    <row r="52035" ht="12.75" hidden="1" customHeight="1"/>
    <row r="52036" ht="12.75" hidden="1" customHeight="1"/>
    <row r="52037" ht="12.75" hidden="1" customHeight="1"/>
    <row r="52038" ht="12.75" hidden="1" customHeight="1"/>
    <row r="52039" ht="12.75" hidden="1" customHeight="1"/>
    <row r="52040" ht="12.75" hidden="1" customHeight="1"/>
    <row r="52041" ht="12.75" hidden="1" customHeight="1"/>
    <row r="52042" ht="12.75" hidden="1" customHeight="1"/>
    <row r="52043" ht="12.75" hidden="1" customHeight="1"/>
    <row r="52044" ht="12.75" hidden="1" customHeight="1"/>
    <row r="52045" ht="12.75" hidden="1" customHeight="1"/>
    <row r="52046" ht="12.75" hidden="1" customHeight="1"/>
    <row r="52047" ht="12.75" hidden="1" customHeight="1"/>
    <row r="52048" ht="12.75" hidden="1" customHeight="1"/>
    <row r="52049" ht="12.75" hidden="1" customHeight="1"/>
    <row r="52050" ht="12.75" hidden="1" customHeight="1"/>
    <row r="52051" ht="12.75" hidden="1" customHeight="1"/>
    <row r="52052" ht="12.75" hidden="1" customHeight="1"/>
    <row r="52053" ht="12.75" hidden="1" customHeight="1"/>
    <row r="52054" ht="12.75" hidden="1" customHeight="1"/>
    <row r="52055" ht="12.75" hidden="1" customHeight="1"/>
    <row r="52056" ht="12.75" hidden="1" customHeight="1"/>
    <row r="52057" ht="12.75" hidden="1" customHeight="1"/>
    <row r="52058" ht="12.75" hidden="1" customHeight="1"/>
    <row r="52059" ht="12.75" hidden="1" customHeight="1"/>
    <row r="52060" ht="12.75" hidden="1" customHeight="1"/>
    <row r="52061" ht="12.75" hidden="1" customHeight="1"/>
    <row r="52062" ht="12.75" hidden="1" customHeight="1"/>
    <row r="52063" ht="12.75" hidden="1" customHeight="1"/>
    <row r="52064" ht="12.75" hidden="1" customHeight="1"/>
    <row r="52065" ht="12.75" hidden="1" customHeight="1"/>
    <row r="52066" ht="12.75" hidden="1" customHeight="1"/>
    <row r="52067" ht="12.75" hidden="1" customHeight="1"/>
    <row r="52068" ht="12.75" hidden="1" customHeight="1"/>
    <row r="52069" ht="12.75" hidden="1" customHeight="1"/>
    <row r="52070" ht="12.75" hidden="1" customHeight="1"/>
    <row r="52071" ht="12.75" hidden="1" customHeight="1"/>
    <row r="52072" ht="12.75" hidden="1" customHeight="1"/>
    <row r="52073" ht="12.75" hidden="1" customHeight="1"/>
    <row r="52074" ht="12.75" hidden="1" customHeight="1"/>
    <row r="52075" ht="12.75" hidden="1" customHeight="1"/>
    <row r="52076" ht="12.75" hidden="1" customHeight="1"/>
    <row r="52077" ht="12.75" hidden="1" customHeight="1"/>
    <row r="52078" ht="12.75" hidden="1" customHeight="1"/>
    <row r="52079" ht="12.75" hidden="1" customHeight="1"/>
    <row r="52080" ht="12.75" hidden="1" customHeight="1"/>
    <row r="52081" ht="12.75" hidden="1" customHeight="1"/>
    <row r="52082" ht="12.75" hidden="1" customHeight="1"/>
    <row r="52083" ht="12.75" hidden="1" customHeight="1"/>
    <row r="52084" ht="12.75" hidden="1" customHeight="1"/>
    <row r="52085" ht="12.75" hidden="1" customHeight="1"/>
    <row r="52086" ht="12.75" hidden="1" customHeight="1"/>
    <row r="52087" ht="12.75" hidden="1" customHeight="1"/>
    <row r="52088" ht="12.75" hidden="1" customHeight="1"/>
    <row r="52089" ht="12.75" hidden="1" customHeight="1"/>
    <row r="52090" ht="12.75" hidden="1" customHeight="1"/>
    <row r="52091" ht="12.75" hidden="1" customHeight="1"/>
    <row r="52092" ht="12.75" hidden="1" customHeight="1"/>
    <row r="52093" ht="12.75" hidden="1" customHeight="1"/>
    <row r="52094" ht="12.75" hidden="1" customHeight="1"/>
    <row r="52095" ht="12.75" hidden="1" customHeight="1"/>
    <row r="52096" ht="12.75" hidden="1" customHeight="1"/>
    <row r="52097" ht="12.75" hidden="1" customHeight="1"/>
    <row r="52098" ht="12.75" hidden="1" customHeight="1"/>
    <row r="52099" ht="12.75" hidden="1" customHeight="1"/>
    <row r="52100" ht="12.75" hidden="1" customHeight="1"/>
    <row r="52101" ht="12.75" hidden="1" customHeight="1"/>
    <row r="52102" ht="12.75" hidden="1" customHeight="1"/>
    <row r="52103" ht="12.75" hidden="1" customHeight="1"/>
    <row r="52104" ht="12.75" hidden="1" customHeight="1"/>
    <row r="52105" ht="12.75" hidden="1" customHeight="1"/>
    <row r="52106" ht="12.75" hidden="1" customHeight="1"/>
    <row r="52107" ht="12.75" hidden="1" customHeight="1"/>
    <row r="52108" ht="12.75" hidden="1" customHeight="1"/>
    <row r="52109" ht="12.75" hidden="1" customHeight="1"/>
    <row r="52110" ht="12.75" hidden="1" customHeight="1"/>
    <row r="52111" ht="12.75" hidden="1" customHeight="1"/>
    <row r="52112" ht="12.75" hidden="1" customHeight="1"/>
    <row r="52113" ht="12.75" hidden="1" customHeight="1"/>
    <row r="52114" ht="12.75" hidden="1" customHeight="1"/>
    <row r="52115" ht="12.75" hidden="1" customHeight="1"/>
    <row r="52116" ht="12.75" hidden="1" customHeight="1"/>
    <row r="52117" ht="12.75" hidden="1" customHeight="1"/>
    <row r="52118" ht="12.75" hidden="1" customHeight="1"/>
    <row r="52119" ht="12.75" hidden="1" customHeight="1"/>
    <row r="52120" ht="12.75" hidden="1" customHeight="1"/>
    <row r="52121" ht="12.75" hidden="1" customHeight="1"/>
    <row r="52122" ht="12.75" hidden="1" customHeight="1"/>
    <row r="52123" ht="12.75" hidden="1" customHeight="1"/>
    <row r="52124" ht="12.75" hidden="1" customHeight="1"/>
    <row r="52125" ht="12.75" hidden="1" customHeight="1"/>
    <row r="52126" ht="12.75" hidden="1" customHeight="1"/>
    <row r="52127" ht="12.75" hidden="1" customHeight="1"/>
    <row r="52128" ht="12.75" hidden="1" customHeight="1"/>
    <row r="52129" ht="12.75" hidden="1" customHeight="1"/>
    <row r="52130" ht="12.75" hidden="1" customHeight="1"/>
    <row r="52131" ht="12.75" hidden="1" customHeight="1"/>
    <row r="52132" ht="12.75" hidden="1" customHeight="1"/>
    <row r="52133" ht="12.75" hidden="1" customHeight="1"/>
    <row r="52134" ht="12.75" hidden="1" customHeight="1"/>
    <row r="52135" ht="12.75" hidden="1" customHeight="1"/>
    <row r="52136" ht="12.75" hidden="1" customHeight="1"/>
    <row r="52137" ht="12.75" hidden="1" customHeight="1"/>
    <row r="52138" ht="12.75" hidden="1" customHeight="1"/>
    <row r="52139" ht="12.75" hidden="1" customHeight="1"/>
    <row r="52140" ht="12.75" hidden="1" customHeight="1"/>
    <row r="52141" ht="12.75" hidden="1" customHeight="1"/>
    <row r="52142" ht="12.75" hidden="1" customHeight="1"/>
    <row r="52143" ht="12.75" hidden="1" customHeight="1"/>
    <row r="52144" ht="12.75" hidden="1" customHeight="1"/>
    <row r="52145" ht="12.75" hidden="1" customHeight="1"/>
    <row r="52146" ht="12.75" hidden="1" customHeight="1"/>
    <row r="52147" ht="12.75" hidden="1" customHeight="1"/>
    <row r="52148" ht="12.75" hidden="1" customHeight="1"/>
    <row r="52149" ht="12.75" hidden="1" customHeight="1"/>
    <row r="52150" ht="12.75" hidden="1" customHeight="1"/>
    <row r="52151" ht="12.75" hidden="1" customHeight="1"/>
    <row r="52152" ht="12.75" hidden="1" customHeight="1"/>
    <row r="52153" ht="12.75" hidden="1" customHeight="1"/>
    <row r="52154" ht="12.75" hidden="1" customHeight="1"/>
    <row r="52155" ht="12.75" hidden="1" customHeight="1"/>
    <row r="52156" ht="12.75" hidden="1" customHeight="1"/>
    <row r="52157" ht="12.75" hidden="1" customHeight="1"/>
    <row r="52158" ht="12.75" hidden="1" customHeight="1"/>
    <row r="52159" ht="12.75" hidden="1" customHeight="1"/>
    <row r="52160" ht="12.75" hidden="1" customHeight="1"/>
    <row r="52161" ht="12.75" hidden="1" customHeight="1"/>
    <row r="52162" ht="12.75" hidden="1" customHeight="1"/>
    <row r="52163" ht="12.75" hidden="1" customHeight="1"/>
    <row r="52164" ht="12.75" hidden="1" customHeight="1"/>
    <row r="52165" ht="12.75" hidden="1" customHeight="1"/>
    <row r="52166" ht="12.75" hidden="1" customHeight="1"/>
    <row r="52167" ht="12.75" hidden="1" customHeight="1"/>
    <row r="52168" ht="12.75" hidden="1" customHeight="1"/>
    <row r="52169" ht="12.75" hidden="1" customHeight="1"/>
    <row r="52170" ht="12.75" hidden="1" customHeight="1"/>
    <row r="52171" ht="12.75" hidden="1" customHeight="1"/>
    <row r="52172" ht="12.75" hidden="1" customHeight="1"/>
    <row r="52173" ht="12.75" hidden="1" customHeight="1"/>
    <row r="52174" ht="12.75" hidden="1" customHeight="1"/>
    <row r="52175" ht="12.75" hidden="1" customHeight="1"/>
    <row r="52176" ht="12.75" hidden="1" customHeight="1"/>
    <row r="52177" ht="12.75" hidden="1" customHeight="1"/>
    <row r="52178" ht="12.75" hidden="1" customHeight="1"/>
    <row r="52179" ht="12.75" hidden="1" customHeight="1"/>
    <row r="52180" ht="12.75" hidden="1" customHeight="1"/>
    <row r="52181" ht="12.75" hidden="1" customHeight="1"/>
    <row r="52182" ht="12.75" hidden="1" customHeight="1"/>
    <row r="52183" ht="12.75" hidden="1" customHeight="1"/>
    <row r="52184" ht="12.75" hidden="1" customHeight="1"/>
    <row r="52185" ht="12.75" hidden="1" customHeight="1"/>
    <row r="52186" ht="12.75" hidden="1" customHeight="1"/>
    <row r="52187" ht="12.75" hidden="1" customHeight="1"/>
    <row r="52188" ht="12.75" hidden="1" customHeight="1"/>
    <row r="52189" ht="12.75" hidden="1" customHeight="1"/>
    <row r="52190" ht="12.75" hidden="1" customHeight="1"/>
    <row r="52191" ht="12.75" hidden="1" customHeight="1"/>
    <row r="52192" ht="12.75" hidden="1" customHeight="1"/>
    <row r="52193" ht="12.75" hidden="1" customHeight="1"/>
    <row r="52194" ht="12.75" hidden="1" customHeight="1"/>
    <row r="52195" ht="12.75" hidden="1" customHeight="1"/>
    <row r="52196" ht="12.75" hidden="1" customHeight="1"/>
    <row r="52197" ht="12.75" hidden="1" customHeight="1"/>
    <row r="52198" ht="12.75" hidden="1" customHeight="1"/>
    <row r="52199" ht="12.75" hidden="1" customHeight="1"/>
    <row r="52200" ht="12.75" hidden="1" customHeight="1"/>
    <row r="52201" ht="12.75" hidden="1" customHeight="1"/>
    <row r="52202" ht="12.75" hidden="1" customHeight="1"/>
    <row r="52203" ht="12.75" hidden="1" customHeight="1"/>
    <row r="52204" ht="12.75" hidden="1" customHeight="1"/>
    <row r="52205" ht="12.75" hidden="1" customHeight="1"/>
    <row r="52206" ht="12.75" hidden="1" customHeight="1"/>
    <row r="52207" ht="12.75" hidden="1" customHeight="1"/>
    <row r="52208" ht="12.75" hidden="1" customHeight="1"/>
    <row r="52209" ht="12.75" hidden="1" customHeight="1"/>
    <row r="52210" ht="12.75" hidden="1" customHeight="1"/>
    <row r="52211" ht="12.75" hidden="1" customHeight="1"/>
    <row r="52212" ht="12.75" hidden="1" customHeight="1"/>
    <row r="52213" ht="12.75" hidden="1" customHeight="1"/>
    <row r="52214" ht="12.75" hidden="1" customHeight="1"/>
    <row r="52215" ht="12.75" hidden="1" customHeight="1"/>
    <row r="52216" ht="12.75" hidden="1" customHeight="1"/>
    <row r="52217" ht="12.75" hidden="1" customHeight="1"/>
    <row r="52218" ht="12.75" hidden="1" customHeight="1"/>
    <row r="52219" ht="12.75" hidden="1" customHeight="1"/>
    <row r="52220" ht="12.75" hidden="1" customHeight="1"/>
    <row r="52221" ht="12.75" hidden="1" customHeight="1"/>
    <row r="52222" ht="12.75" hidden="1" customHeight="1"/>
    <row r="52223" ht="12.75" hidden="1" customHeight="1"/>
    <row r="52224" ht="12.75" hidden="1" customHeight="1"/>
    <row r="52225" ht="12.75" hidden="1" customHeight="1"/>
    <row r="52226" ht="12.75" hidden="1" customHeight="1"/>
    <row r="52227" ht="12.75" hidden="1" customHeight="1"/>
    <row r="52228" ht="12.75" hidden="1" customHeight="1"/>
    <row r="52229" ht="12.75" hidden="1" customHeight="1"/>
    <row r="52230" ht="12.75" hidden="1" customHeight="1"/>
    <row r="52231" ht="12.75" hidden="1" customHeight="1"/>
    <row r="52232" ht="12.75" hidden="1" customHeight="1"/>
    <row r="52233" ht="12.75" hidden="1" customHeight="1"/>
    <row r="52234" ht="12.75" hidden="1" customHeight="1"/>
    <row r="52235" ht="12.75" hidden="1" customHeight="1"/>
    <row r="52236" ht="12.75" hidden="1" customHeight="1"/>
    <row r="52237" ht="12.75" hidden="1" customHeight="1"/>
    <row r="52238" ht="12.75" hidden="1" customHeight="1"/>
    <row r="52239" ht="12.75" hidden="1" customHeight="1"/>
    <row r="52240" ht="12.75" hidden="1" customHeight="1"/>
    <row r="52241" ht="12.75" hidden="1" customHeight="1"/>
    <row r="52242" ht="12.75" hidden="1" customHeight="1"/>
    <row r="52243" ht="12.75" hidden="1" customHeight="1"/>
    <row r="52244" ht="12.75" hidden="1" customHeight="1"/>
    <row r="52245" ht="12.75" hidden="1" customHeight="1"/>
    <row r="52246" ht="12.75" hidden="1" customHeight="1"/>
    <row r="52247" ht="12.75" hidden="1" customHeight="1"/>
    <row r="52248" ht="12.75" hidden="1" customHeight="1"/>
    <row r="52249" ht="12.75" hidden="1" customHeight="1"/>
    <row r="52250" ht="12.75" hidden="1" customHeight="1"/>
    <row r="52251" ht="12.75" hidden="1" customHeight="1"/>
    <row r="52252" ht="12.75" hidden="1" customHeight="1"/>
    <row r="52253" ht="12.75" hidden="1" customHeight="1"/>
    <row r="52254" ht="12.75" hidden="1" customHeight="1"/>
    <row r="52255" ht="12.75" hidden="1" customHeight="1"/>
    <row r="52256" ht="12.75" hidden="1" customHeight="1"/>
    <row r="52257" ht="12.75" hidden="1" customHeight="1"/>
    <row r="52258" ht="12.75" hidden="1" customHeight="1"/>
    <row r="52259" ht="12.75" hidden="1" customHeight="1"/>
    <row r="52260" ht="12.75" hidden="1" customHeight="1"/>
    <row r="52261" ht="12.75" hidden="1" customHeight="1"/>
    <row r="52262" ht="12.75" hidden="1" customHeight="1"/>
    <row r="52263" ht="12.75" hidden="1" customHeight="1"/>
    <row r="52264" ht="12.75" hidden="1" customHeight="1"/>
    <row r="52265" ht="12.75" hidden="1" customHeight="1"/>
    <row r="52266" ht="12.75" hidden="1" customHeight="1"/>
    <row r="52267" ht="12.75" hidden="1" customHeight="1"/>
    <row r="52268" ht="12.75" hidden="1" customHeight="1"/>
    <row r="52269" ht="12.75" hidden="1" customHeight="1"/>
    <row r="52270" ht="12.75" hidden="1" customHeight="1"/>
    <row r="52271" ht="12.75" hidden="1" customHeight="1"/>
    <row r="52272" ht="12.75" hidden="1" customHeight="1"/>
    <row r="52273" ht="12.75" hidden="1" customHeight="1"/>
    <row r="52274" ht="12.75" hidden="1" customHeight="1"/>
    <row r="52275" ht="12.75" hidden="1" customHeight="1"/>
    <row r="52276" ht="12.75" hidden="1" customHeight="1"/>
    <row r="52277" ht="12.75" hidden="1" customHeight="1"/>
    <row r="52278" ht="12.75" hidden="1" customHeight="1"/>
    <row r="52279" ht="12.75" hidden="1" customHeight="1"/>
    <row r="52280" ht="12.75" hidden="1" customHeight="1"/>
    <row r="52281" ht="12.75" hidden="1" customHeight="1"/>
    <row r="52282" ht="12.75" hidden="1" customHeight="1"/>
    <row r="52283" ht="12.75" hidden="1" customHeight="1"/>
    <row r="52284" ht="12.75" hidden="1" customHeight="1"/>
    <row r="52285" ht="12.75" hidden="1" customHeight="1"/>
    <row r="52286" ht="12.75" hidden="1" customHeight="1"/>
    <row r="52287" ht="12.75" hidden="1" customHeight="1"/>
    <row r="52288" ht="12.75" hidden="1" customHeight="1"/>
    <row r="52289" ht="12.75" hidden="1" customHeight="1"/>
    <row r="52290" ht="12.75" hidden="1" customHeight="1"/>
    <row r="52291" ht="12.75" hidden="1" customHeight="1"/>
    <row r="52292" ht="12.75" hidden="1" customHeight="1"/>
    <row r="52293" ht="12.75" hidden="1" customHeight="1"/>
    <row r="52294" ht="12.75" hidden="1" customHeight="1"/>
    <row r="52295" ht="12.75" hidden="1" customHeight="1"/>
    <row r="52296" ht="12.75" hidden="1" customHeight="1"/>
    <row r="52297" ht="12.75" hidden="1" customHeight="1"/>
    <row r="52298" ht="12.75" hidden="1" customHeight="1"/>
    <row r="52299" ht="12.75" hidden="1" customHeight="1"/>
    <row r="52300" ht="12.75" hidden="1" customHeight="1"/>
    <row r="52301" ht="12.75" hidden="1" customHeight="1"/>
    <row r="52302" ht="12.75" hidden="1" customHeight="1"/>
    <row r="52303" ht="12.75" hidden="1" customHeight="1"/>
    <row r="52304" ht="12.75" hidden="1" customHeight="1"/>
    <row r="52305" ht="12.75" hidden="1" customHeight="1"/>
    <row r="52306" ht="12.75" hidden="1" customHeight="1"/>
    <row r="52307" ht="12.75" hidden="1" customHeight="1"/>
    <row r="52308" ht="12.75" hidden="1" customHeight="1"/>
    <row r="52309" ht="12.75" hidden="1" customHeight="1"/>
    <row r="52310" ht="12.75" hidden="1" customHeight="1"/>
    <row r="52311" ht="12.75" hidden="1" customHeight="1"/>
    <row r="52312" ht="12.75" hidden="1" customHeight="1"/>
    <row r="52313" ht="12.75" hidden="1" customHeight="1"/>
    <row r="52314" ht="12.75" hidden="1" customHeight="1"/>
    <row r="52315" ht="12.75" hidden="1" customHeight="1"/>
    <row r="52316" ht="12.75" hidden="1" customHeight="1"/>
    <row r="52317" ht="12.75" hidden="1" customHeight="1"/>
    <row r="52318" ht="12.75" hidden="1" customHeight="1"/>
    <row r="52319" ht="12.75" hidden="1" customHeight="1"/>
    <row r="52320" ht="12.75" hidden="1" customHeight="1"/>
    <row r="52321" ht="12.75" hidden="1" customHeight="1"/>
    <row r="52322" ht="12.75" hidden="1" customHeight="1"/>
    <row r="52323" ht="12.75" hidden="1" customHeight="1"/>
    <row r="52324" ht="12.75" hidden="1" customHeight="1"/>
    <row r="52325" ht="12.75" hidden="1" customHeight="1"/>
    <row r="52326" ht="12.75" hidden="1" customHeight="1"/>
    <row r="52327" ht="12.75" hidden="1" customHeight="1"/>
    <row r="52328" ht="12.75" hidden="1" customHeight="1"/>
    <row r="52329" ht="12.75" hidden="1" customHeight="1"/>
    <row r="52330" ht="12.75" hidden="1" customHeight="1"/>
    <row r="52331" ht="12.75" hidden="1" customHeight="1"/>
    <row r="52332" ht="12.75" hidden="1" customHeight="1"/>
    <row r="52333" ht="12.75" hidden="1" customHeight="1"/>
    <row r="52334" ht="12.75" hidden="1" customHeight="1"/>
    <row r="52335" ht="12.75" hidden="1" customHeight="1"/>
    <row r="52336" ht="12.75" hidden="1" customHeight="1"/>
    <row r="52337" ht="12.75" hidden="1" customHeight="1"/>
    <row r="52338" ht="12.75" hidden="1" customHeight="1"/>
    <row r="52339" ht="12.75" hidden="1" customHeight="1"/>
    <row r="52340" ht="12.75" hidden="1" customHeight="1"/>
    <row r="52341" ht="12.75" hidden="1" customHeight="1"/>
    <row r="52342" ht="12.75" hidden="1" customHeight="1"/>
    <row r="52343" ht="12.75" hidden="1" customHeight="1"/>
    <row r="52344" ht="12.75" hidden="1" customHeight="1"/>
    <row r="52345" ht="12.75" hidden="1" customHeight="1"/>
    <row r="52346" ht="12.75" hidden="1" customHeight="1"/>
    <row r="52347" ht="12.75" hidden="1" customHeight="1"/>
    <row r="52348" ht="12.75" hidden="1" customHeight="1"/>
    <row r="52349" ht="12.75" hidden="1" customHeight="1"/>
    <row r="52350" ht="12.75" hidden="1" customHeight="1"/>
    <row r="52351" ht="12.75" hidden="1" customHeight="1"/>
    <row r="52352" ht="12.75" hidden="1" customHeight="1"/>
    <row r="52353" ht="12.75" hidden="1" customHeight="1"/>
    <row r="52354" ht="12.75" hidden="1" customHeight="1"/>
    <row r="52355" ht="12.75" hidden="1" customHeight="1"/>
    <row r="52356" ht="12.75" hidden="1" customHeight="1"/>
    <row r="52357" ht="12.75" hidden="1" customHeight="1"/>
    <row r="52358" ht="12.75" hidden="1" customHeight="1"/>
    <row r="52359" ht="12.75" hidden="1" customHeight="1"/>
    <row r="52360" ht="12.75" hidden="1" customHeight="1"/>
    <row r="52361" ht="12.75" hidden="1" customHeight="1"/>
    <row r="52362" ht="12.75" hidden="1" customHeight="1"/>
    <row r="52363" ht="12.75" hidden="1" customHeight="1"/>
    <row r="52364" ht="12.75" hidden="1" customHeight="1"/>
    <row r="52365" ht="12.75" hidden="1" customHeight="1"/>
    <row r="52366" ht="12.75" hidden="1" customHeight="1"/>
    <row r="52367" ht="12.75" hidden="1" customHeight="1"/>
    <row r="52368" ht="12.75" hidden="1" customHeight="1"/>
    <row r="52369" ht="12.75" hidden="1" customHeight="1"/>
    <row r="52370" ht="12.75" hidden="1" customHeight="1"/>
    <row r="52371" ht="12.75" hidden="1" customHeight="1"/>
    <row r="52372" ht="12.75" hidden="1" customHeight="1"/>
    <row r="52373" ht="12.75" hidden="1" customHeight="1"/>
    <row r="52374" ht="12.75" hidden="1" customHeight="1"/>
    <row r="52375" ht="12.75" hidden="1" customHeight="1"/>
    <row r="52376" ht="12.75" hidden="1" customHeight="1"/>
    <row r="52377" ht="12.75" hidden="1" customHeight="1"/>
    <row r="52378" ht="12.75" hidden="1" customHeight="1"/>
    <row r="52379" ht="12.75" hidden="1" customHeight="1"/>
    <row r="52380" ht="12.75" hidden="1" customHeight="1"/>
    <row r="52381" ht="12.75" hidden="1" customHeight="1"/>
    <row r="52382" ht="12.75" hidden="1" customHeight="1"/>
    <row r="52383" ht="12.75" hidden="1" customHeight="1"/>
    <row r="52384" ht="12.75" hidden="1" customHeight="1"/>
    <row r="52385" ht="12.75" hidden="1" customHeight="1"/>
    <row r="52386" ht="12.75" hidden="1" customHeight="1"/>
    <row r="52387" ht="12.75" hidden="1" customHeight="1"/>
    <row r="52388" ht="12.75" hidden="1" customHeight="1"/>
    <row r="52389" ht="12.75" hidden="1" customHeight="1"/>
    <row r="52390" ht="12.75" hidden="1" customHeight="1"/>
    <row r="52391" ht="12.75" hidden="1" customHeight="1"/>
    <row r="52392" ht="12.75" hidden="1" customHeight="1"/>
    <row r="52393" ht="12.75" hidden="1" customHeight="1"/>
    <row r="52394" ht="12.75" hidden="1" customHeight="1"/>
    <row r="52395" ht="12.75" hidden="1" customHeight="1"/>
    <row r="52396" ht="12.75" hidden="1" customHeight="1"/>
    <row r="52397" ht="12.75" hidden="1" customHeight="1"/>
    <row r="52398" ht="12.75" hidden="1" customHeight="1"/>
    <row r="52399" ht="12.75" hidden="1" customHeight="1"/>
    <row r="52400" ht="12.75" hidden="1" customHeight="1"/>
    <row r="52401" ht="12.75" hidden="1" customHeight="1"/>
    <row r="52402" ht="12.75" hidden="1" customHeight="1"/>
    <row r="52403" ht="12.75" hidden="1" customHeight="1"/>
    <row r="52404" ht="12.75" hidden="1" customHeight="1"/>
    <row r="52405" ht="12.75" hidden="1" customHeight="1"/>
    <row r="52406" ht="12.75" hidden="1" customHeight="1"/>
    <row r="52407" ht="12.75" hidden="1" customHeight="1"/>
    <row r="52408" ht="12.75" hidden="1" customHeight="1"/>
    <row r="52409" ht="12.75" hidden="1" customHeight="1"/>
    <row r="52410" ht="12.75" hidden="1" customHeight="1"/>
    <row r="52411" ht="12.75" hidden="1" customHeight="1"/>
    <row r="52412" ht="12.75" hidden="1" customHeight="1"/>
    <row r="52413" ht="12.75" hidden="1" customHeight="1"/>
    <row r="52414" ht="12.75" hidden="1" customHeight="1"/>
    <row r="52415" ht="12.75" hidden="1" customHeight="1"/>
    <row r="52416" ht="12.75" hidden="1" customHeight="1"/>
    <row r="52417" ht="12.75" hidden="1" customHeight="1"/>
    <row r="52418" ht="12.75" hidden="1" customHeight="1"/>
    <row r="52419" ht="12.75" hidden="1" customHeight="1"/>
    <row r="52420" ht="12.75" hidden="1" customHeight="1"/>
    <row r="52421" ht="12.75" hidden="1" customHeight="1"/>
    <row r="52422" ht="12.75" hidden="1" customHeight="1"/>
    <row r="52423" ht="12.75" hidden="1" customHeight="1"/>
    <row r="52424" ht="12.75" hidden="1" customHeight="1"/>
    <row r="52425" ht="12.75" hidden="1" customHeight="1"/>
    <row r="52426" ht="12.75" hidden="1" customHeight="1"/>
    <row r="52427" ht="12.75" hidden="1" customHeight="1"/>
    <row r="52428" ht="12.75" hidden="1" customHeight="1"/>
    <row r="52429" ht="12.75" hidden="1" customHeight="1"/>
    <row r="52430" ht="12.75" hidden="1" customHeight="1"/>
    <row r="52431" ht="12.75" hidden="1" customHeight="1"/>
    <row r="52432" ht="12.75" hidden="1" customHeight="1"/>
    <row r="52433" ht="12.75" hidden="1" customHeight="1"/>
    <row r="52434" ht="12.75" hidden="1" customHeight="1"/>
    <row r="52435" ht="12.75" hidden="1" customHeight="1"/>
    <row r="52436" ht="12.75" hidden="1" customHeight="1"/>
    <row r="52437" ht="12.75" hidden="1" customHeight="1"/>
    <row r="52438" ht="12.75" hidden="1" customHeight="1"/>
    <row r="52439" ht="12.75" hidden="1" customHeight="1"/>
    <row r="52440" ht="12.75" hidden="1" customHeight="1"/>
    <row r="52441" ht="12.75" hidden="1" customHeight="1"/>
    <row r="52442" ht="12.75" hidden="1" customHeight="1"/>
    <row r="52443" ht="12.75" hidden="1" customHeight="1"/>
    <row r="52444" ht="12.75" hidden="1" customHeight="1"/>
    <row r="52445" ht="12.75" hidden="1" customHeight="1"/>
    <row r="52446" ht="12.75" hidden="1" customHeight="1"/>
    <row r="52447" ht="12.75" hidden="1" customHeight="1"/>
    <row r="52448" ht="12.75" hidden="1" customHeight="1"/>
    <row r="52449" ht="12.75" hidden="1" customHeight="1"/>
    <row r="52450" ht="12.75" hidden="1" customHeight="1"/>
    <row r="52451" ht="12.75" hidden="1" customHeight="1"/>
    <row r="52452" ht="12.75" hidden="1" customHeight="1"/>
    <row r="52453" ht="12.75" hidden="1" customHeight="1"/>
    <row r="52454" ht="12.75" hidden="1" customHeight="1"/>
    <row r="52455" ht="12.75" hidden="1" customHeight="1"/>
    <row r="52456" ht="12.75" hidden="1" customHeight="1"/>
    <row r="52457" ht="12.75" hidden="1" customHeight="1"/>
    <row r="52458" ht="12.75" hidden="1" customHeight="1"/>
    <row r="52459" ht="12.75" hidden="1" customHeight="1"/>
    <row r="52460" ht="12.75" hidden="1" customHeight="1"/>
    <row r="52461" ht="12.75" hidden="1" customHeight="1"/>
    <row r="52462" ht="12.75" hidden="1" customHeight="1"/>
    <row r="52463" ht="12.75" hidden="1" customHeight="1"/>
    <row r="52464" ht="12.75" hidden="1" customHeight="1"/>
    <row r="52465" ht="12.75" hidden="1" customHeight="1"/>
    <row r="52466" ht="12.75" hidden="1" customHeight="1"/>
    <row r="52467" ht="12.75" hidden="1" customHeight="1"/>
    <row r="52468" ht="12.75" hidden="1" customHeight="1"/>
    <row r="52469" ht="12.75" hidden="1" customHeight="1"/>
    <row r="52470" ht="12.75" hidden="1" customHeight="1"/>
    <row r="52471" ht="12.75" hidden="1" customHeight="1"/>
    <row r="52472" ht="12.75" hidden="1" customHeight="1"/>
    <row r="52473" ht="12.75" hidden="1" customHeight="1"/>
    <row r="52474" ht="12.75" hidden="1" customHeight="1"/>
    <row r="52475" ht="12.75" hidden="1" customHeight="1"/>
    <row r="52476" ht="12.75" hidden="1" customHeight="1"/>
    <row r="52477" ht="12.75" hidden="1" customHeight="1"/>
    <row r="52478" ht="12.75" hidden="1" customHeight="1"/>
    <row r="52479" ht="12.75" hidden="1" customHeight="1"/>
    <row r="52480" ht="12.75" hidden="1" customHeight="1"/>
    <row r="52481" ht="12.75" hidden="1" customHeight="1"/>
    <row r="52482" ht="12.75" hidden="1" customHeight="1"/>
    <row r="52483" ht="12.75" hidden="1" customHeight="1"/>
    <row r="52484" ht="12.75" hidden="1" customHeight="1"/>
    <row r="52485" ht="12.75" hidden="1" customHeight="1"/>
    <row r="52486" ht="12.75" hidden="1" customHeight="1"/>
    <row r="52487" ht="12.75" hidden="1" customHeight="1"/>
    <row r="52488" ht="12.75" hidden="1" customHeight="1"/>
    <row r="52489" ht="12.75" hidden="1" customHeight="1"/>
    <row r="52490" ht="12.75" hidden="1" customHeight="1"/>
    <row r="52491" ht="12.75" hidden="1" customHeight="1"/>
    <row r="52492" ht="12.75" hidden="1" customHeight="1"/>
    <row r="52493" ht="12.75" hidden="1" customHeight="1"/>
    <row r="52494" ht="12.75" hidden="1" customHeight="1"/>
    <row r="52495" ht="12.75" hidden="1" customHeight="1"/>
    <row r="52496" ht="12.75" hidden="1" customHeight="1"/>
    <row r="52497" ht="12.75" hidden="1" customHeight="1"/>
    <row r="52498" ht="12.75" hidden="1" customHeight="1"/>
    <row r="52499" ht="12.75" hidden="1" customHeight="1"/>
    <row r="52500" ht="12.75" hidden="1" customHeight="1"/>
    <row r="52501" ht="12.75" hidden="1" customHeight="1"/>
    <row r="52502" ht="12.75" hidden="1" customHeight="1"/>
    <row r="52503" ht="12.75" hidden="1" customHeight="1"/>
    <row r="52504" ht="12.75" hidden="1" customHeight="1"/>
    <row r="52505" ht="12.75" hidden="1" customHeight="1"/>
    <row r="52506" ht="12.75" hidden="1" customHeight="1"/>
    <row r="52507" ht="12.75" hidden="1" customHeight="1"/>
    <row r="52508" ht="12.75" hidden="1" customHeight="1"/>
    <row r="52509" ht="12.75" hidden="1" customHeight="1"/>
    <row r="52510" ht="12.75" hidden="1" customHeight="1"/>
    <row r="52511" ht="12.75" hidden="1" customHeight="1"/>
    <row r="52512" ht="12.75" hidden="1" customHeight="1"/>
    <row r="52513" ht="12.75" hidden="1" customHeight="1"/>
    <row r="52514" ht="12.75" hidden="1" customHeight="1"/>
    <row r="52515" ht="12.75" hidden="1" customHeight="1"/>
    <row r="52516" ht="12.75" hidden="1" customHeight="1"/>
    <row r="52517" ht="12.75" hidden="1" customHeight="1"/>
    <row r="52518" ht="12.75" hidden="1" customHeight="1"/>
    <row r="52519" ht="12.75" hidden="1" customHeight="1"/>
    <row r="52520" ht="12.75" hidden="1" customHeight="1"/>
    <row r="52521" ht="12.75" hidden="1" customHeight="1"/>
    <row r="52522" ht="12.75" hidden="1" customHeight="1"/>
    <row r="52523" ht="12.75" hidden="1" customHeight="1"/>
    <row r="52524" ht="12.75" hidden="1" customHeight="1"/>
    <row r="52525" ht="12.75" hidden="1" customHeight="1"/>
    <row r="52526" ht="12.75" hidden="1" customHeight="1"/>
    <row r="52527" ht="12.75" hidden="1" customHeight="1"/>
    <row r="52528" ht="12.75" hidden="1" customHeight="1"/>
    <row r="52529" ht="12.75" hidden="1" customHeight="1"/>
    <row r="52530" ht="12.75" hidden="1" customHeight="1"/>
    <row r="52531" ht="12.75" hidden="1" customHeight="1"/>
    <row r="52532" ht="12.75" hidden="1" customHeight="1"/>
    <row r="52533" ht="12.75" hidden="1" customHeight="1"/>
    <row r="52534" ht="12.75" hidden="1" customHeight="1"/>
    <row r="52535" ht="12.75" hidden="1" customHeight="1"/>
    <row r="52536" ht="12.75" hidden="1" customHeight="1"/>
    <row r="52537" ht="12.75" hidden="1" customHeight="1"/>
    <row r="52538" ht="12.75" hidden="1" customHeight="1"/>
    <row r="52539" ht="12.75" hidden="1" customHeight="1"/>
    <row r="52540" ht="12.75" hidden="1" customHeight="1"/>
    <row r="52541" ht="12.75" hidden="1" customHeight="1"/>
    <row r="52542" ht="12.75" hidden="1" customHeight="1"/>
    <row r="52543" ht="12.75" hidden="1" customHeight="1"/>
    <row r="52544" ht="12.75" hidden="1" customHeight="1"/>
    <row r="52545" ht="12.75" hidden="1" customHeight="1"/>
    <row r="52546" ht="12.75" hidden="1" customHeight="1"/>
    <row r="52547" ht="12.75" hidden="1" customHeight="1"/>
    <row r="52548" ht="12.75" hidden="1" customHeight="1"/>
    <row r="52549" ht="12.75" hidden="1" customHeight="1"/>
    <row r="52550" ht="12.75" hidden="1" customHeight="1"/>
    <row r="52551" ht="12.75" hidden="1" customHeight="1"/>
    <row r="52552" ht="12.75" hidden="1" customHeight="1"/>
    <row r="52553" ht="12.75" hidden="1" customHeight="1"/>
    <row r="52554" ht="12.75" hidden="1" customHeight="1"/>
    <row r="52555" ht="12.75" hidden="1" customHeight="1"/>
    <row r="52556" ht="12.75" hidden="1" customHeight="1"/>
    <row r="52557" ht="12.75" hidden="1" customHeight="1"/>
    <row r="52558" ht="12.75" hidden="1" customHeight="1"/>
    <row r="52559" ht="12.75" hidden="1" customHeight="1"/>
    <row r="52560" ht="12.75" hidden="1" customHeight="1"/>
    <row r="52561" ht="12.75" hidden="1" customHeight="1"/>
    <row r="52562" ht="12.75" hidden="1" customHeight="1"/>
    <row r="52563" ht="12.75" hidden="1" customHeight="1"/>
    <row r="52564" ht="12.75" hidden="1" customHeight="1"/>
    <row r="52565" ht="12.75" hidden="1" customHeight="1"/>
    <row r="52566" ht="12.75" hidden="1" customHeight="1"/>
    <row r="52567" ht="12.75" hidden="1" customHeight="1"/>
    <row r="52568" ht="12.75" hidden="1" customHeight="1"/>
    <row r="52569" ht="12.75" hidden="1" customHeight="1"/>
    <row r="52570" ht="12.75" hidden="1" customHeight="1"/>
    <row r="52571" ht="12.75" hidden="1" customHeight="1"/>
    <row r="52572" ht="12.75" hidden="1" customHeight="1"/>
    <row r="52573" ht="12.75" hidden="1" customHeight="1"/>
    <row r="52574" ht="12.75" hidden="1" customHeight="1"/>
    <row r="52575" ht="12.75" hidden="1" customHeight="1"/>
    <row r="52576" ht="12.75" hidden="1" customHeight="1"/>
    <row r="52577" ht="12.75" hidden="1" customHeight="1"/>
    <row r="52578" ht="12.75" hidden="1" customHeight="1"/>
    <row r="52579" ht="12.75" hidden="1" customHeight="1"/>
    <row r="52580" ht="12.75" hidden="1" customHeight="1"/>
    <row r="52581" ht="12.75" hidden="1" customHeight="1"/>
    <row r="52582" ht="12.75" hidden="1" customHeight="1"/>
    <row r="52583" ht="12.75" hidden="1" customHeight="1"/>
    <row r="52584" ht="12.75" hidden="1" customHeight="1"/>
    <row r="52585" ht="12.75" hidden="1" customHeight="1"/>
    <row r="52586" ht="12.75" hidden="1" customHeight="1"/>
    <row r="52587" ht="12.75" hidden="1" customHeight="1"/>
    <row r="52588" ht="12.75" hidden="1" customHeight="1"/>
    <row r="52589" ht="12.75" hidden="1" customHeight="1"/>
    <row r="52590" ht="12.75" hidden="1" customHeight="1"/>
    <row r="52591" ht="12.75" hidden="1" customHeight="1"/>
    <row r="52592" ht="12.75" hidden="1" customHeight="1"/>
    <row r="52593" ht="12.75" hidden="1" customHeight="1"/>
    <row r="52594" ht="12.75" hidden="1" customHeight="1"/>
    <row r="52595" ht="12.75" hidden="1" customHeight="1"/>
    <row r="52596" ht="12.75" hidden="1" customHeight="1"/>
    <row r="52597" ht="12.75" hidden="1" customHeight="1"/>
    <row r="52598" ht="12.75" hidden="1" customHeight="1"/>
    <row r="52599" ht="12.75" hidden="1" customHeight="1"/>
    <row r="52600" ht="12.75" hidden="1" customHeight="1"/>
    <row r="52601" ht="12.75" hidden="1" customHeight="1"/>
    <row r="52602" ht="12.75" hidden="1" customHeight="1"/>
    <row r="52603" ht="12.75" hidden="1" customHeight="1"/>
    <row r="52604" ht="12.75" hidden="1" customHeight="1"/>
    <row r="52605" ht="12.75" hidden="1" customHeight="1"/>
    <row r="52606" ht="12.75" hidden="1" customHeight="1"/>
    <row r="52607" ht="12.75" hidden="1" customHeight="1"/>
    <row r="52608" ht="12.75" hidden="1" customHeight="1"/>
    <row r="52609" ht="12.75" hidden="1" customHeight="1"/>
    <row r="52610" ht="12.75" hidden="1" customHeight="1"/>
    <row r="52611" ht="12.75" hidden="1" customHeight="1"/>
    <row r="52612" ht="12.75" hidden="1" customHeight="1"/>
    <row r="52613" ht="12.75" hidden="1" customHeight="1"/>
    <row r="52614" ht="12.75" hidden="1" customHeight="1"/>
    <row r="52615" ht="12.75" hidden="1" customHeight="1"/>
    <row r="52616" ht="12.75" hidden="1" customHeight="1"/>
    <row r="52617" ht="12.75" hidden="1" customHeight="1"/>
    <row r="52618" ht="12.75" hidden="1" customHeight="1"/>
    <row r="52619" ht="12.75" hidden="1" customHeight="1"/>
    <row r="52620" ht="12.75" hidden="1" customHeight="1"/>
    <row r="52621" ht="12.75" hidden="1" customHeight="1"/>
    <row r="52622" ht="12.75" hidden="1" customHeight="1"/>
    <row r="52623" ht="12.75" hidden="1" customHeight="1"/>
    <row r="52624" ht="12.75" hidden="1" customHeight="1"/>
    <row r="52625" ht="12.75" hidden="1" customHeight="1"/>
    <row r="52626" ht="12.75" hidden="1" customHeight="1"/>
    <row r="52627" ht="12.75" hidden="1" customHeight="1"/>
    <row r="52628" ht="12.75" hidden="1" customHeight="1"/>
    <row r="52629" ht="12.75" hidden="1" customHeight="1"/>
    <row r="52630" ht="12.75" hidden="1" customHeight="1"/>
    <row r="52631" ht="12.75" hidden="1" customHeight="1"/>
    <row r="52632" ht="12.75" hidden="1" customHeight="1"/>
    <row r="52633" ht="12.75" hidden="1" customHeight="1"/>
    <row r="52634" ht="12.75" hidden="1" customHeight="1"/>
    <row r="52635" ht="12.75" hidden="1" customHeight="1"/>
    <row r="52636" ht="12.75" hidden="1" customHeight="1"/>
    <row r="52637" ht="12.75" hidden="1" customHeight="1"/>
    <row r="52638" ht="12.75" hidden="1" customHeight="1"/>
    <row r="52639" ht="12.75" hidden="1" customHeight="1"/>
    <row r="52640" ht="12.75" hidden="1" customHeight="1"/>
    <row r="52641" ht="12.75" hidden="1" customHeight="1"/>
    <row r="52642" ht="12.75" hidden="1" customHeight="1"/>
    <row r="52643" ht="12.75" hidden="1" customHeight="1"/>
    <row r="52644" ht="12.75" hidden="1" customHeight="1"/>
    <row r="52645" ht="12.75" hidden="1" customHeight="1"/>
    <row r="52646" ht="12.75" hidden="1" customHeight="1"/>
    <row r="52647" ht="12.75" hidden="1" customHeight="1"/>
    <row r="52648" ht="12.75" hidden="1" customHeight="1"/>
    <row r="52649" ht="12.75" hidden="1" customHeight="1"/>
    <row r="52650" ht="12.75" hidden="1" customHeight="1"/>
    <row r="52651" ht="12.75" hidden="1" customHeight="1"/>
    <row r="52652" ht="12.75" hidden="1" customHeight="1"/>
    <row r="52653" ht="12.75" hidden="1" customHeight="1"/>
    <row r="52654" ht="12.75" hidden="1" customHeight="1"/>
    <row r="52655" ht="12.75" hidden="1" customHeight="1"/>
    <row r="52656" ht="12.75" hidden="1" customHeight="1"/>
    <row r="52657" ht="12.75" hidden="1" customHeight="1"/>
    <row r="52658" ht="12.75" hidden="1" customHeight="1"/>
    <row r="52659" ht="12.75" hidden="1" customHeight="1"/>
    <row r="52660" ht="12.75" hidden="1" customHeight="1"/>
    <row r="52661" ht="12.75" hidden="1" customHeight="1"/>
    <row r="52662" ht="12.75" hidden="1" customHeight="1"/>
    <row r="52663" ht="12.75" hidden="1" customHeight="1"/>
    <row r="52664" ht="12.75" hidden="1" customHeight="1"/>
    <row r="52665" ht="12.75" hidden="1" customHeight="1"/>
    <row r="52666" ht="12.75" hidden="1" customHeight="1"/>
    <row r="52667" ht="12.75" hidden="1" customHeight="1"/>
    <row r="52668" ht="12.75" hidden="1" customHeight="1"/>
    <row r="52669" ht="12.75" hidden="1" customHeight="1"/>
    <row r="52670" ht="12.75" hidden="1" customHeight="1"/>
    <row r="52671" ht="12.75" hidden="1" customHeight="1"/>
    <row r="52672" ht="12.75" hidden="1" customHeight="1"/>
    <row r="52673" ht="12.75" hidden="1" customHeight="1"/>
    <row r="52674" ht="12.75" hidden="1" customHeight="1"/>
    <row r="52675" ht="12.75" hidden="1" customHeight="1"/>
    <row r="52676" ht="12.75" hidden="1" customHeight="1"/>
    <row r="52677" ht="12.75" hidden="1" customHeight="1"/>
    <row r="52678" ht="12.75" hidden="1" customHeight="1"/>
    <row r="52679" ht="12.75" hidden="1" customHeight="1"/>
    <row r="52680" ht="12.75" hidden="1" customHeight="1"/>
    <row r="52681" ht="12.75" hidden="1" customHeight="1"/>
    <row r="52682" ht="12.75" hidden="1" customHeight="1"/>
    <row r="52683" ht="12.75" hidden="1" customHeight="1"/>
    <row r="52684" ht="12.75" hidden="1" customHeight="1"/>
    <row r="52685" ht="12.75" hidden="1" customHeight="1"/>
    <row r="52686" ht="12.75" hidden="1" customHeight="1"/>
    <row r="52687" ht="12.75" hidden="1" customHeight="1"/>
    <row r="52688" ht="12.75" hidden="1" customHeight="1"/>
    <row r="52689" ht="12.75" hidden="1" customHeight="1"/>
    <row r="52690" ht="12.75" hidden="1" customHeight="1"/>
    <row r="52691" ht="12.75" hidden="1" customHeight="1"/>
    <row r="52692" ht="12.75" hidden="1" customHeight="1"/>
    <row r="52693" ht="12.75" hidden="1" customHeight="1"/>
    <row r="52694" ht="12.75" hidden="1" customHeight="1"/>
    <row r="52695" ht="12.75" hidden="1" customHeight="1"/>
    <row r="52696" ht="12.75" hidden="1" customHeight="1"/>
    <row r="52697" ht="12.75" hidden="1" customHeight="1"/>
    <row r="52698" ht="12.75" hidden="1" customHeight="1"/>
    <row r="52699" ht="12.75" hidden="1" customHeight="1"/>
    <row r="52700" ht="12.75" hidden="1" customHeight="1"/>
    <row r="52701" ht="12.75" hidden="1" customHeight="1"/>
    <row r="52702" ht="12.75" hidden="1" customHeight="1"/>
    <row r="52703" ht="12.75" hidden="1" customHeight="1"/>
    <row r="52704" ht="12.75" hidden="1" customHeight="1"/>
    <row r="52705" ht="12.75" hidden="1" customHeight="1"/>
    <row r="52706" ht="12.75" hidden="1" customHeight="1"/>
    <row r="52707" ht="12.75" hidden="1" customHeight="1"/>
    <row r="52708" ht="12.75" hidden="1" customHeight="1"/>
    <row r="52709" ht="12.75" hidden="1" customHeight="1"/>
    <row r="52710" ht="12.75" hidden="1" customHeight="1"/>
    <row r="52711" ht="12.75" hidden="1" customHeight="1"/>
    <row r="52712" ht="12.75" hidden="1" customHeight="1"/>
    <row r="52713" ht="12.75" hidden="1" customHeight="1"/>
    <row r="52714" ht="12.75" hidden="1" customHeight="1"/>
    <row r="52715" ht="12.75" hidden="1" customHeight="1"/>
    <row r="52716" ht="12.75" hidden="1" customHeight="1"/>
    <row r="52717" ht="12.75" hidden="1" customHeight="1"/>
    <row r="52718" ht="12.75" hidden="1" customHeight="1"/>
    <row r="52719" ht="12.75" hidden="1" customHeight="1"/>
    <row r="52720" ht="12.75" hidden="1" customHeight="1"/>
    <row r="52721" ht="12.75" hidden="1" customHeight="1"/>
    <row r="52722" ht="12.75" hidden="1" customHeight="1"/>
    <row r="52723" ht="12.75" hidden="1" customHeight="1"/>
    <row r="52724" ht="12.75" hidden="1" customHeight="1"/>
    <row r="52725" ht="12.75" hidden="1" customHeight="1"/>
    <row r="52726" ht="12.75" hidden="1" customHeight="1"/>
    <row r="52727" ht="12.75" hidden="1" customHeight="1"/>
    <row r="52728" ht="12.75" hidden="1" customHeight="1"/>
    <row r="52729" ht="12.75" hidden="1" customHeight="1"/>
    <row r="52730" ht="12.75" hidden="1" customHeight="1"/>
    <row r="52731" ht="12.75" hidden="1" customHeight="1"/>
    <row r="52732" ht="12.75" hidden="1" customHeight="1"/>
    <row r="52733" ht="12.75" hidden="1" customHeight="1"/>
    <row r="52734" ht="12.75" hidden="1" customHeight="1"/>
    <row r="52735" ht="12.75" hidden="1" customHeight="1"/>
    <row r="52736" ht="12.75" hidden="1" customHeight="1"/>
    <row r="52737" ht="12.75" hidden="1" customHeight="1"/>
    <row r="52738" ht="12.75" hidden="1" customHeight="1"/>
    <row r="52739" ht="12.75" hidden="1" customHeight="1"/>
    <row r="52740" ht="12.75" hidden="1" customHeight="1"/>
    <row r="52741" ht="12.75" hidden="1" customHeight="1"/>
    <row r="52742" ht="12.75" hidden="1" customHeight="1"/>
    <row r="52743" ht="12.75" hidden="1" customHeight="1"/>
    <row r="52744" ht="12.75" hidden="1" customHeight="1"/>
    <row r="52745" ht="12.75" hidden="1" customHeight="1"/>
    <row r="52746" ht="12.75" hidden="1" customHeight="1"/>
    <row r="52747" ht="12.75" hidden="1" customHeight="1"/>
    <row r="52748" ht="12.75" hidden="1" customHeight="1"/>
    <row r="52749" ht="12.75" hidden="1" customHeight="1"/>
    <row r="52750" ht="12.75" hidden="1" customHeight="1"/>
    <row r="52751" ht="12.75" hidden="1" customHeight="1"/>
    <row r="52752" ht="12.75" hidden="1" customHeight="1"/>
    <row r="52753" ht="12.75" hidden="1" customHeight="1"/>
    <row r="52754" ht="12.75" hidden="1" customHeight="1"/>
    <row r="52755" ht="12.75" hidden="1" customHeight="1"/>
    <row r="52756" ht="12.75" hidden="1" customHeight="1"/>
    <row r="52757" ht="12.75" hidden="1" customHeight="1"/>
    <row r="52758" ht="12.75" hidden="1" customHeight="1"/>
    <row r="52759" ht="12.75" hidden="1" customHeight="1"/>
    <row r="52760" ht="12.75" hidden="1" customHeight="1"/>
    <row r="52761" ht="12.75" hidden="1" customHeight="1"/>
    <row r="52762" ht="12.75" hidden="1" customHeight="1"/>
    <row r="52763" ht="12.75" hidden="1" customHeight="1"/>
    <row r="52764" ht="12.75" hidden="1" customHeight="1"/>
    <row r="52765" ht="12.75" hidden="1" customHeight="1"/>
    <row r="52766" ht="12.75" hidden="1" customHeight="1"/>
    <row r="52767" ht="12.75" hidden="1" customHeight="1"/>
    <row r="52768" ht="12.75" hidden="1" customHeight="1"/>
    <row r="52769" ht="12.75" hidden="1" customHeight="1"/>
    <row r="52770" ht="12.75" hidden="1" customHeight="1"/>
    <row r="52771" ht="12.75" hidden="1" customHeight="1"/>
    <row r="52772" ht="12.75" hidden="1" customHeight="1"/>
    <row r="52773" ht="12.75" hidden="1" customHeight="1"/>
    <row r="52774" ht="12.75" hidden="1" customHeight="1"/>
    <row r="52775" ht="12.75" hidden="1" customHeight="1"/>
    <row r="52776" ht="12.75" hidden="1" customHeight="1"/>
    <row r="52777" ht="12.75" hidden="1" customHeight="1"/>
    <row r="52778" ht="12.75" hidden="1" customHeight="1"/>
    <row r="52779" ht="12.75" hidden="1" customHeight="1"/>
    <row r="52780" ht="12.75" hidden="1" customHeight="1"/>
    <row r="52781" ht="12.75" hidden="1" customHeight="1"/>
    <row r="52782" ht="12.75" hidden="1" customHeight="1"/>
    <row r="52783" ht="12.75" hidden="1" customHeight="1"/>
    <row r="52784" ht="12.75" hidden="1" customHeight="1"/>
    <row r="52785" ht="12.75" hidden="1" customHeight="1"/>
    <row r="52786" ht="12.75" hidden="1" customHeight="1"/>
    <row r="52787" ht="12.75" hidden="1" customHeight="1"/>
    <row r="52788" ht="12.75" hidden="1" customHeight="1"/>
    <row r="52789" ht="12.75" hidden="1" customHeight="1"/>
    <row r="52790" ht="12.75" hidden="1" customHeight="1"/>
    <row r="52791" ht="12.75" hidden="1" customHeight="1"/>
    <row r="52792" ht="12.75" hidden="1" customHeight="1"/>
    <row r="52793" ht="12.75" hidden="1" customHeight="1"/>
    <row r="52794" ht="12.75" hidden="1" customHeight="1"/>
    <row r="52795" ht="12.75" hidden="1" customHeight="1"/>
    <row r="52796" ht="12.75" hidden="1" customHeight="1"/>
    <row r="52797" ht="12.75" hidden="1" customHeight="1"/>
    <row r="52798" ht="12.75" hidden="1" customHeight="1"/>
    <row r="52799" ht="12.75" hidden="1" customHeight="1"/>
    <row r="52800" ht="12.75" hidden="1" customHeight="1"/>
    <row r="52801" ht="12.75" hidden="1" customHeight="1"/>
    <row r="52802" ht="12.75" hidden="1" customHeight="1"/>
    <row r="52803" ht="12.75" hidden="1" customHeight="1"/>
    <row r="52804" ht="12.75" hidden="1" customHeight="1"/>
    <row r="52805" ht="12.75" hidden="1" customHeight="1"/>
    <row r="52806" ht="12.75" hidden="1" customHeight="1"/>
    <row r="52807" ht="12.75" hidden="1" customHeight="1"/>
    <row r="52808" ht="12.75" hidden="1" customHeight="1"/>
    <row r="52809" ht="12.75" hidden="1" customHeight="1"/>
    <row r="52810" ht="12.75" hidden="1" customHeight="1"/>
    <row r="52811" ht="12.75" hidden="1" customHeight="1"/>
    <row r="52812" ht="12.75" hidden="1" customHeight="1"/>
    <row r="52813" ht="12.75" hidden="1" customHeight="1"/>
    <row r="52814" ht="12.75" hidden="1" customHeight="1"/>
    <row r="52815" ht="12.75" hidden="1" customHeight="1"/>
    <row r="52816" ht="12.75" hidden="1" customHeight="1"/>
    <row r="52817" ht="12.75" hidden="1" customHeight="1"/>
    <row r="52818" ht="12.75" hidden="1" customHeight="1"/>
    <row r="52819" ht="12.75" hidden="1" customHeight="1"/>
    <row r="52820" ht="12.75" hidden="1" customHeight="1"/>
    <row r="52821" ht="12.75" hidden="1" customHeight="1"/>
    <row r="52822" ht="12.75" hidden="1" customHeight="1"/>
    <row r="52823" ht="12.75" hidden="1" customHeight="1"/>
    <row r="52824" ht="12.75" hidden="1" customHeight="1"/>
    <row r="52825" ht="12.75" hidden="1" customHeight="1"/>
    <row r="52826" ht="12.75" hidden="1" customHeight="1"/>
    <row r="52827" ht="12.75" hidden="1" customHeight="1"/>
    <row r="52828" ht="12.75" hidden="1" customHeight="1"/>
    <row r="52829" ht="12.75" hidden="1" customHeight="1"/>
    <row r="52830" ht="12.75" hidden="1" customHeight="1"/>
    <row r="52831" ht="12.75" hidden="1" customHeight="1"/>
    <row r="52832" ht="12.75" hidden="1" customHeight="1"/>
    <row r="52833" ht="12.75" hidden="1" customHeight="1"/>
    <row r="52834" ht="12.75" hidden="1" customHeight="1"/>
    <row r="52835" ht="12.75" hidden="1" customHeight="1"/>
    <row r="52836" ht="12.75" hidden="1" customHeight="1"/>
    <row r="52837" ht="12.75" hidden="1" customHeight="1"/>
    <row r="52838" ht="12.75" hidden="1" customHeight="1"/>
    <row r="52839" ht="12.75" hidden="1" customHeight="1"/>
    <row r="52840" ht="12.75" hidden="1" customHeight="1"/>
    <row r="52841" ht="12.75" hidden="1" customHeight="1"/>
    <row r="52842" ht="12.75" hidden="1" customHeight="1"/>
    <row r="52843" ht="12.75" hidden="1" customHeight="1"/>
    <row r="52844" ht="12.75" hidden="1" customHeight="1"/>
    <row r="52845" ht="12.75" hidden="1" customHeight="1"/>
    <row r="52846" ht="12.75" hidden="1" customHeight="1"/>
    <row r="52847" ht="12.75" hidden="1" customHeight="1"/>
    <row r="52848" ht="12.75" hidden="1" customHeight="1"/>
    <row r="52849" ht="12.75" hidden="1" customHeight="1"/>
    <row r="52850" ht="12.75" hidden="1" customHeight="1"/>
    <row r="52851" ht="12.75" hidden="1" customHeight="1"/>
    <row r="52852" ht="12.75" hidden="1" customHeight="1"/>
    <row r="52853" ht="12.75" hidden="1" customHeight="1"/>
    <row r="52854" ht="12.75" hidden="1" customHeight="1"/>
    <row r="52855" ht="12.75" hidden="1" customHeight="1"/>
    <row r="52856" ht="12.75" hidden="1" customHeight="1"/>
    <row r="52857" ht="12.75" hidden="1" customHeight="1"/>
    <row r="52858" ht="12.75" hidden="1" customHeight="1"/>
    <row r="52859" ht="12.75" hidden="1" customHeight="1"/>
    <row r="52860" ht="12.75" hidden="1" customHeight="1"/>
    <row r="52861" ht="12.75" hidden="1" customHeight="1"/>
    <row r="52862" ht="12.75" hidden="1" customHeight="1"/>
    <row r="52863" ht="12.75" hidden="1" customHeight="1"/>
    <row r="52864" ht="12.75" hidden="1" customHeight="1"/>
    <row r="52865" ht="12.75" hidden="1" customHeight="1"/>
    <row r="52866" ht="12.75" hidden="1" customHeight="1"/>
    <row r="52867" ht="12.75" hidden="1" customHeight="1"/>
    <row r="52868" ht="12.75" hidden="1" customHeight="1"/>
    <row r="52869" ht="12.75" hidden="1" customHeight="1"/>
    <row r="52870" ht="12.75" hidden="1" customHeight="1"/>
    <row r="52871" ht="12.75" hidden="1" customHeight="1"/>
    <row r="52872" ht="12.75" hidden="1" customHeight="1"/>
    <row r="52873" ht="12.75" hidden="1" customHeight="1"/>
    <row r="52874" ht="12.75" hidden="1" customHeight="1"/>
    <row r="52875" ht="12.75" hidden="1" customHeight="1"/>
    <row r="52876" ht="12.75" hidden="1" customHeight="1"/>
    <row r="52877" ht="12.75" hidden="1" customHeight="1"/>
    <row r="52878" ht="12.75" hidden="1" customHeight="1"/>
    <row r="52879" ht="12.75" hidden="1" customHeight="1"/>
    <row r="52880" ht="12.75" hidden="1" customHeight="1"/>
    <row r="52881" ht="12.75" hidden="1" customHeight="1"/>
    <row r="52882" ht="12.75" hidden="1" customHeight="1"/>
    <row r="52883" ht="12.75" hidden="1" customHeight="1"/>
    <row r="52884" ht="12.75" hidden="1" customHeight="1"/>
    <row r="52885" ht="12.75" hidden="1" customHeight="1"/>
    <row r="52886" ht="12.75" hidden="1" customHeight="1"/>
    <row r="52887" ht="12.75" hidden="1" customHeight="1"/>
    <row r="52888" ht="12.75" hidden="1" customHeight="1"/>
    <row r="52889" ht="12.75" hidden="1" customHeight="1"/>
    <row r="52890" ht="12.75" hidden="1" customHeight="1"/>
    <row r="52891" ht="12.75" hidden="1" customHeight="1"/>
    <row r="52892" ht="12.75" hidden="1" customHeight="1"/>
    <row r="52893" ht="12.75" hidden="1" customHeight="1"/>
    <row r="52894" ht="12.75" hidden="1" customHeight="1"/>
    <row r="52895" ht="12.75" hidden="1" customHeight="1"/>
    <row r="52896" ht="12.75" hidden="1" customHeight="1"/>
    <row r="52897" ht="12.75" hidden="1" customHeight="1"/>
    <row r="52898" ht="12.75" hidden="1" customHeight="1"/>
    <row r="52899" ht="12.75" hidden="1" customHeight="1"/>
    <row r="52900" ht="12.75" hidden="1" customHeight="1"/>
    <row r="52901" ht="12.75" hidden="1" customHeight="1"/>
    <row r="52902" ht="12.75" hidden="1" customHeight="1"/>
    <row r="52903" ht="12.75" hidden="1" customHeight="1"/>
    <row r="52904" ht="12.75" hidden="1" customHeight="1"/>
    <row r="52905" ht="12.75" hidden="1" customHeight="1"/>
    <row r="52906" ht="12.75" hidden="1" customHeight="1"/>
    <row r="52907" ht="12.75" hidden="1" customHeight="1"/>
    <row r="52908" ht="12.75" hidden="1" customHeight="1"/>
    <row r="52909" ht="12.75" hidden="1" customHeight="1"/>
    <row r="52910" ht="12.75" hidden="1" customHeight="1"/>
    <row r="52911" ht="12.75" hidden="1" customHeight="1"/>
    <row r="52912" ht="12.75" hidden="1" customHeight="1"/>
    <row r="52913" ht="12.75" hidden="1" customHeight="1"/>
    <row r="52914" ht="12.75" hidden="1" customHeight="1"/>
    <row r="52915" ht="12.75" hidden="1" customHeight="1"/>
    <row r="52916" ht="12.75" hidden="1" customHeight="1"/>
    <row r="52917" ht="12.75" hidden="1" customHeight="1"/>
    <row r="52918" ht="12.75" hidden="1" customHeight="1"/>
    <row r="52919" ht="12.75" hidden="1" customHeight="1"/>
    <row r="52920" ht="12.75" hidden="1" customHeight="1"/>
    <row r="52921" ht="12.75" hidden="1" customHeight="1"/>
    <row r="52922" ht="12.75" hidden="1" customHeight="1"/>
    <row r="52923" ht="12.75" hidden="1" customHeight="1"/>
    <row r="52924" ht="12.75" hidden="1" customHeight="1"/>
    <row r="52925" ht="12.75" hidden="1" customHeight="1"/>
    <row r="52926" ht="12.75" hidden="1" customHeight="1"/>
    <row r="52927" ht="12.75" hidden="1" customHeight="1"/>
    <row r="52928" ht="12.75" hidden="1" customHeight="1"/>
    <row r="52929" ht="12.75" hidden="1" customHeight="1"/>
    <row r="52930" ht="12.75" hidden="1" customHeight="1"/>
    <row r="52931" ht="12.75" hidden="1" customHeight="1"/>
    <row r="52932" ht="12.75" hidden="1" customHeight="1"/>
    <row r="52933" ht="12.75" hidden="1" customHeight="1"/>
    <row r="52934" ht="12.75" hidden="1" customHeight="1"/>
    <row r="52935" ht="12.75" hidden="1" customHeight="1"/>
    <row r="52936" ht="12.75" hidden="1" customHeight="1"/>
    <row r="52937" ht="12.75" hidden="1" customHeight="1"/>
    <row r="52938" ht="12.75" hidden="1" customHeight="1"/>
    <row r="52939" ht="12.75" hidden="1" customHeight="1"/>
    <row r="52940" ht="12.75" hidden="1" customHeight="1"/>
    <row r="52941" ht="12.75" hidden="1" customHeight="1"/>
    <row r="52942" ht="12.75" hidden="1" customHeight="1"/>
    <row r="52943" ht="12.75" hidden="1" customHeight="1"/>
    <row r="52944" ht="12.75" hidden="1" customHeight="1"/>
    <row r="52945" ht="12.75" hidden="1" customHeight="1"/>
    <row r="52946" ht="12.75" hidden="1" customHeight="1"/>
    <row r="52947" ht="12.75" hidden="1" customHeight="1"/>
    <row r="52948" ht="12.75" hidden="1" customHeight="1"/>
    <row r="52949" ht="12.75" hidden="1" customHeight="1"/>
    <row r="52950" ht="12.75" hidden="1" customHeight="1"/>
    <row r="52951" ht="12.75" hidden="1" customHeight="1"/>
    <row r="52952" ht="12.75" hidden="1" customHeight="1"/>
    <row r="52953" ht="12.75" hidden="1" customHeight="1"/>
    <row r="52954" ht="12.75" hidden="1" customHeight="1"/>
    <row r="52955" ht="12.75" hidden="1" customHeight="1"/>
    <row r="52956" ht="12.75" hidden="1" customHeight="1"/>
    <row r="52957" ht="12.75" hidden="1" customHeight="1"/>
    <row r="52958" ht="12.75" hidden="1" customHeight="1"/>
    <row r="52959" ht="12.75" hidden="1" customHeight="1"/>
    <row r="52960" ht="12.75" hidden="1" customHeight="1"/>
    <row r="52961" ht="12.75" hidden="1" customHeight="1"/>
    <row r="52962" ht="12.75" hidden="1" customHeight="1"/>
    <row r="52963" ht="12.75" hidden="1" customHeight="1"/>
    <row r="52964" ht="12.75" hidden="1" customHeight="1"/>
    <row r="52965" ht="12.75" hidden="1" customHeight="1"/>
    <row r="52966" ht="12.75" hidden="1" customHeight="1"/>
    <row r="52967" ht="12.75" hidden="1" customHeight="1"/>
    <row r="52968" ht="12.75" hidden="1" customHeight="1"/>
    <row r="52969" ht="12.75" hidden="1" customHeight="1"/>
    <row r="52970" ht="12.75" hidden="1" customHeight="1"/>
    <row r="52971" ht="12.75" hidden="1" customHeight="1"/>
    <row r="52972" ht="12.75" hidden="1" customHeight="1"/>
    <row r="52973" ht="12.75" hidden="1" customHeight="1"/>
    <row r="52974" ht="12.75" hidden="1" customHeight="1"/>
    <row r="52975" ht="12.75" hidden="1" customHeight="1"/>
    <row r="52976" ht="12.75" hidden="1" customHeight="1"/>
    <row r="52977" ht="12.75" hidden="1" customHeight="1"/>
    <row r="52978" ht="12.75" hidden="1" customHeight="1"/>
    <row r="52979" ht="12.75" hidden="1" customHeight="1"/>
    <row r="52980" ht="12.75" hidden="1" customHeight="1"/>
    <row r="52981" ht="12.75" hidden="1" customHeight="1"/>
    <row r="52982" ht="12.75" hidden="1" customHeight="1"/>
    <row r="52983" ht="12.75" hidden="1" customHeight="1"/>
    <row r="52984" ht="12.75" hidden="1" customHeight="1"/>
    <row r="52985" ht="12.75" hidden="1" customHeight="1"/>
    <row r="52986" ht="12.75" hidden="1" customHeight="1"/>
    <row r="52987" ht="12.75" hidden="1" customHeight="1"/>
    <row r="52988" ht="12.75" hidden="1" customHeight="1"/>
    <row r="52989" ht="12.75" hidden="1" customHeight="1"/>
    <row r="52990" ht="12.75" hidden="1" customHeight="1"/>
    <row r="52991" ht="12.75" hidden="1" customHeight="1"/>
    <row r="52992" ht="12.75" hidden="1" customHeight="1"/>
    <row r="52993" ht="12.75" hidden="1" customHeight="1"/>
    <row r="52994" ht="12.75" hidden="1" customHeight="1"/>
    <row r="52995" ht="12.75" hidden="1" customHeight="1"/>
    <row r="52996" ht="12.75" hidden="1" customHeight="1"/>
    <row r="52997" ht="12.75" hidden="1" customHeight="1"/>
    <row r="52998" ht="12.75" hidden="1" customHeight="1"/>
    <row r="52999" ht="12.75" hidden="1" customHeight="1"/>
    <row r="53000" ht="12.75" hidden="1" customHeight="1"/>
    <row r="53001" ht="12.75" hidden="1" customHeight="1"/>
    <row r="53002" ht="12.75" hidden="1" customHeight="1"/>
    <row r="53003" ht="12.75" hidden="1" customHeight="1"/>
    <row r="53004" ht="12.75" hidden="1" customHeight="1"/>
    <row r="53005" ht="12.75" hidden="1" customHeight="1"/>
    <row r="53006" ht="12.75" hidden="1" customHeight="1"/>
    <row r="53007" ht="12.75" hidden="1" customHeight="1"/>
    <row r="53008" ht="12.75" hidden="1" customHeight="1"/>
    <row r="53009" ht="12.75" hidden="1" customHeight="1"/>
    <row r="53010" ht="12.75" hidden="1" customHeight="1"/>
    <row r="53011" ht="12.75" hidden="1" customHeight="1"/>
    <row r="53012" ht="12.75" hidden="1" customHeight="1"/>
    <row r="53013" ht="12.75" hidden="1" customHeight="1"/>
    <row r="53014" ht="12.75" hidden="1" customHeight="1"/>
    <row r="53015" ht="12.75" hidden="1" customHeight="1"/>
    <row r="53016" ht="12.75" hidden="1" customHeight="1"/>
    <row r="53017" ht="12.75" hidden="1" customHeight="1"/>
    <row r="53018" ht="12.75" hidden="1" customHeight="1"/>
    <row r="53019" ht="12.75" hidden="1" customHeight="1"/>
    <row r="53020" ht="12.75" hidden="1" customHeight="1"/>
    <row r="53021" ht="12.75" hidden="1" customHeight="1"/>
    <row r="53022" ht="12.75" hidden="1" customHeight="1"/>
    <row r="53023" ht="12.75" hidden="1" customHeight="1"/>
    <row r="53024" ht="12.75" hidden="1" customHeight="1"/>
    <row r="53025" ht="12.75" hidden="1" customHeight="1"/>
    <row r="53026" ht="12.75" hidden="1" customHeight="1"/>
    <row r="53027" ht="12.75" hidden="1" customHeight="1"/>
    <row r="53028" ht="12.75" hidden="1" customHeight="1"/>
    <row r="53029" ht="12.75" hidden="1" customHeight="1"/>
    <row r="53030" ht="12.75" hidden="1" customHeight="1"/>
    <row r="53031" ht="12.75" hidden="1" customHeight="1"/>
    <row r="53032" ht="12.75" hidden="1" customHeight="1"/>
    <row r="53033" ht="12.75" hidden="1" customHeight="1"/>
    <row r="53034" ht="12.75" hidden="1" customHeight="1"/>
    <row r="53035" ht="12.75" hidden="1" customHeight="1"/>
    <row r="53036" ht="12.75" hidden="1" customHeight="1"/>
    <row r="53037" ht="12.75" hidden="1" customHeight="1"/>
    <row r="53038" ht="12.75" hidden="1" customHeight="1"/>
    <row r="53039" ht="12.75" hidden="1" customHeight="1"/>
    <row r="53040" ht="12.75" hidden="1" customHeight="1"/>
    <row r="53041" ht="12.75" hidden="1" customHeight="1"/>
    <row r="53042" ht="12.75" hidden="1" customHeight="1"/>
    <row r="53043" ht="12.75" hidden="1" customHeight="1"/>
    <row r="53044" ht="12.75" hidden="1" customHeight="1"/>
    <row r="53045" ht="12.75" hidden="1" customHeight="1"/>
    <row r="53046" ht="12.75" hidden="1" customHeight="1"/>
    <row r="53047" ht="12.75" hidden="1" customHeight="1"/>
    <row r="53048" ht="12.75" hidden="1" customHeight="1"/>
    <row r="53049" ht="12.75" hidden="1" customHeight="1"/>
    <row r="53050" ht="12.75" hidden="1" customHeight="1"/>
    <row r="53051" ht="12.75" hidden="1" customHeight="1"/>
    <row r="53052" ht="12.75" hidden="1" customHeight="1"/>
    <row r="53053" ht="12.75" hidden="1" customHeight="1"/>
    <row r="53054" ht="12.75" hidden="1" customHeight="1"/>
    <row r="53055" ht="12.75" hidden="1" customHeight="1"/>
    <row r="53056" ht="12.75" hidden="1" customHeight="1"/>
    <row r="53057" ht="12.75" hidden="1" customHeight="1"/>
    <row r="53058" ht="12.75" hidden="1" customHeight="1"/>
    <row r="53059" ht="12.75" hidden="1" customHeight="1"/>
    <row r="53060" ht="12.75" hidden="1" customHeight="1"/>
    <row r="53061" ht="12.75" hidden="1" customHeight="1"/>
    <row r="53062" ht="12.75" hidden="1" customHeight="1"/>
    <row r="53063" ht="12.75" hidden="1" customHeight="1"/>
    <row r="53064" ht="12.75" hidden="1" customHeight="1"/>
    <row r="53065" ht="12.75" hidden="1" customHeight="1"/>
    <row r="53066" ht="12.75" hidden="1" customHeight="1"/>
    <row r="53067" ht="12.75" hidden="1" customHeight="1"/>
    <row r="53068" ht="12.75" hidden="1" customHeight="1"/>
    <row r="53069" ht="12.75" hidden="1" customHeight="1"/>
    <row r="53070" ht="12.75" hidden="1" customHeight="1"/>
    <row r="53071" ht="12.75" hidden="1" customHeight="1"/>
    <row r="53072" ht="12.75" hidden="1" customHeight="1"/>
    <row r="53073" ht="12.75" hidden="1" customHeight="1"/>
    <row r="53074" ht="12.75" hidden="1" customHeight="1"/>
    <row r="53075" ht="12.75" hidden="1" customHeight="1"/>
    <row r="53076" ht="12.75" hidden="1" customHeight="1"/>
    <row r="53077" ht="12.75" hidden="1" customHeight="1"/>
    <row r="53078" ht="12.75" hidden="1" customHeight="1"/>
    <row r="53079" ht="12.75" hidden="1" customHeight="1"/>
    <row r="53080" ht="12.75" hidden="1" customHeight="1"/>
    <row r="53081" ht="12.75" hidden="1" customHeight="1"/>
    <row r="53082" ht="12.75" hidden="1" customHeight="1"/>
    <row r="53083" ht="12.75" hidden="1" customHeight="1"/>
    <row r="53084" ht="12.75" hidden="1" customHeight="1"/>
    <row r="53085" ht="12.75" hidden="1" customHeight="1"/>
    <row r="53086" ht="12.75" hidden="1" customHeight="1"/>
    <row r="53087" ht="12.75" hidden="1" customHeight="1"/>
    <row r="53088" ht="12.75" hidden="1" customHeight="1"/>
    <row r="53089" ht="12.75" hidden="1" customHeight="1"/>
    <row r="53090" ht="12.75" hidden="1" customHeight="1"/>
    <row r="53091" ht="12.75" hidden="1" customHeight="1"/>
    <row r="53092" ht="12.75" hidden="1" customHeight="1"/>
    <row r="53093" ht="12.75" hidden="1" customHeight="1"/>
    <row r="53094" ht="12.75" hidden="1" customHeight="1"/>
    <row r="53095" ht="12.75" hidden="1" customHeight="1"/>
    <row r="53096" ht="12.75" hidden="1" customHeight="1"/>
    <row r="53097" ht="12.75" hidden="1" customHeight="1"/>
    <row r="53098" ht="12.75" hidden="1" customHeight="1"/>
    <row r="53099" ht="12.75" hidden="1" customHeight="1"/>
    <row r="53100" ht="12.75" hidden="1" customHeight="1"/>
    <row r="53101" ht="12.75" hidden="1" customHeight="1"/>
    <row r="53102" ht="12.75" hidden="1" customHeight="1"/>
    <row r="53103" ht="12.75" hidden="1" customHeight="1"/>
    <row r="53104" ht="12.75" hidden="1" customHeight="1"/>
    <row r="53105" ht="12.75" hidden="1" customHeight="1"/>
    <row r="53106" ht="12.75" hidden="1" customHeight="1"/>
    <row r="53107" ht="12.75" hidden="1" customHeight="1"/>
    <row r="53108" ht="12.75" hidden="1" customHeight="1"/>
    <row r="53109" ht="12.75" hidden="1" customHeight="1"/>
    <row r="53110" ht="12.75" hidden="1" customHeight="1"/>
    <row r="53111" ht="12.75" hidden="1" customHeight="1"/>
    <row r="53112" ht="12.75" hidden="1" customHeight="1"/>
    <row r="53113" ht="12.75" hidden="1" customHeight="1"/>
    <row r="53114" ht="12.75" hidden="1" customHeight="1"/>
    <row r="53115" ht="12.75" hidden="1" customHeight="1"/>
    <row r="53116" ht="12.75" hidden="1" customHeight="1"/>
    <row r="53117" ht="12.75" hidden="1" customHeight="1"/>
    <row r="53118" ht="12.75" hidden="1" customHeight="1"/>
    <row r="53119" ht="12.75" hidden="1" customHeight="1"/>
    <row r="53120" ht="12.75" hidden="1" customHeight="1"/>
    <row r="53121" ht="12.75" hidden="1" customHeight="1"/>
    <row r="53122" ht="12.75" hidden="1" customHeight="1"/>
    <row r="53123" ht="12.75" hidden="1" customHeight="1"/>
    <row r="53124" ht="12.75" hidden="1" customHeight="1"/>
    <row r="53125" ht="12.75" hidden="1" customHeight="1"/>
    <row r="53126" ht="12.75" hidden="1" customHeight="1"/>
    <row r="53127" ht="12.75" hidden="1" customHeight="1"/>
    <row r="53128" ht="12.75" hidden="1" customHeight="1"/>
    <row r="53129" ht="12.75" hidden="1" customHeight="1"/>
    <row r="53130" ht="12.75" hidden="1" customHeight="1"/>
    <row r="53131" ht="12.75" hidden="1" customHeight="1"/>
    <row r="53132" ht="12.75" hidden="1" customHeight="1"/>
    <row r="53133" ht="12.75" hidden="1" customHeight="1"/>
    <row r="53134" ht="12.75" hidden="1" customHeight="1"/>
    <row r="53135" ht="12.75" hidden="1" customHeight="1"/>
    <row r="53136" ht="12.75" hidden="1" customHeight="1"/>
    <row r="53137" ht="12.75" hidden="1" customHeight="1"/>
    <row r="53138" ht="12.75" hidden="1" customHeight="1"/>
    <row r="53139" ht="12.75" hidden="1" customHeight="1"/>
    <row r="53140" ht="12.75" hidden="1" customHeight="1"/>
    <row r="53141" ht="12.75" hidden="1" customHeight="1"/>
    <row r="53142" ht="12.75" hidden="1" customHeight="1"/>
    <row r="53143" ht="12.75" hidden="1" customHeight="1"/>
    <row r="53144" ht="12.75" hidden="1" customHeight="1"/>
    <row r="53145" ht="12.75" hidden="1" customHeight="1"/>
    <row r="53146" ht="12.75" hidden="1" customHeight="1"/>
    <row r="53147" ht="12.75" hidden="1" customHeight="1"/>
    <row r="53148" ht="12.75" hidden="1" customHeight="1"/>
    <row r="53149" ht="12.75" hidden="1" customHeight="1"/>
    <row r="53150" ht="12.75" hidden="1" customHeight="1"/>
    <row r="53151" ht="12.75" hidden="1" customHeight="1"/>
    <row r="53152" ht="12.75" hidden="1" customHeight="1"/>
    <row r="53153" ht="12.75" hidden="1" customHeight="1"/>
    <row r="53154" ht="12.75" hidden="1" customHeight="1"/>
    <row r="53155" ht="12.75" hidden="1" customHeight="1"/>
    <row r="53156" ht="12.75" hidden="1" customHeight="1"/>
    <row r="53157" ht="12.75" hidden="1" customHeight="1"/>
    <row r="53158" ht="12.75" hidden="1" customHeight="1"/>
    <row r="53159" ht="12.75" hidden="1" customHeight="1"/>
    <row r="53160" ht="12.75" hidden="1" customHeight="1"/>
    <row r="53161" ht="12.75" hidden="1" customHeight="1"/>
    <row r="53162" ht="12.75" hidden="1" customHeight="1"/>
    <row r="53163" ht="12.75" hidden="1" customHeight="1"/>
    <row r="53164" ht="12.75" hidden="1" customHeight="1"/>
    <row r="53165" ht="12.75" hidden="1" customHeight="1"/>
    <row r="53166" ht="12.75" hidden="1" customHeight="1"/>
    <row r="53167" ht="12.75" hidden="1" customHeight="1"/>
    <row r="53168" ht="12.75" hidden="1" customHeight="1"/>
    <row r="53169" ht="12.75" hidden="1" customHeight="1"/>
    <row r="53170" ht="12.75" hidden="1" customHeight="1"/>
    <row r="53171" ht="12.75" hidden="1" customHeight="1"/>
    <row r="53172" ht="12.75" hidden="1" customHeight="1"/>
    <row r="53173" ht="12.75" hidden="1" customHeight="1"/>
    <row r="53174" ht="12.75" hidden="1" customHeight="1"/>
    <row r="53175" ht="12.75" hidden="1" customHeight="1"/>
    <row r="53176" ht="12.75" hidden="1" customHeight="1"/>
    <row r="53177" ht="12.75" hidden="1" customHeight="1"/>
    <row r="53178" ht="12.75" hidden="1" customHeight="1"/>
    <row r="53179" ht="12.75" hidden="1" customHeight="1"/>
    <row r="53180" ht="12.75" hidden="1" customHeight="1"/>
    <row r="53181" ht="12.75" hidden="1" customHeight="1"/>
    <row r="53182" ht="12.75" hidden="1" customHeight="1"/>
    <row r="53183" ht="12.75" hidden="1" customHeight="1"/>
    <row r="53184" ht="12.75" hidden="1" customHeight="1"/>
    <row r="53185" ht="12.75" hidden="1" customHeight="1"/>
    <row r="53186" ht="12.75" hidden="1" customHeight="1"/>
    <row r="53187" ht="12.75" hidden="1" customHeight="1"/>
    <row r="53188" ht="12.75" hidden="1" customHeight="1"/>
    <row r="53189" ht="12.75" hidden="1" customHeight="1"/>
    <row r="53190" ht="12.75" hidden="1" customHeight="1"/>
    <row r="53191" ht="12.75" hidden="1" customHeight="1"/>
    <row r="53192" ht="12.75" hidden="1" customHeight="1"/>
    <row r="53193" ht="12.75" hidden="1" customHeight="1"/>
    <row r="53194" ht="12.75" hidden="1" customHeight="1"/>
    <row r="53195" ht="12.75" hidden="1" customHeight="1"/>
    <row r="53196" ht="12.75" hidden="1" customHeight="1"/>
    <row r="53197" ht="12.75" hidden="1" customHeight="1"/>
    <row r="53198" ht="12.75" hidden="1" customHeight="1"/>
    <row r="53199" ht="12.75" hidden="1" customHeight="1"/>
    <row r="53200" ht="12.75" hidden="1" customHeight="1"/>
    <row r="53201" ht="12.75" hidden="1" customHeight="1"/>
    <row r="53202" ht="12.75" hidden="1" customHeight="1"/>
    <row r="53203" ht="12.75" hidden="1" customHeight="1"/>
    <row r="53204" ht="12.75" hidden="1" customHeight="1"/>
    <row r="53205" ht="12.75" hidden="1" customHeight="1"/>
    <row r="53206" ht="12.75" hidden="1" customHeight="1"/>
    <row r="53207" ht="12.75" hidden="1" customHeight="1"/>
    <row r="53208" ht="12.75" hidden="1" customHeight="1"/>
    <row r="53209" ht="12.75" hidden="1" customHeight="1"/>
    <row r="53210" ht="12.75" hidden="1" customHeight="1"/>
    <row r="53211" ht="12.75" hidden="1" customHeight="1"/>
    <row r="53212" ht="12.75" hidden="1" customHeight="1"/>
    <row r="53213" ht="12.75" hidden="1" customHeight="1"/>
    <row r="53214" ht="12.75" hidden="1" customHeight="1"/>
    <row r="53215" ht="12.75" hidden="1" customHeight="1"/>
    <row r="53216" ht="12.75" hidden="1" customHeight="1"/>
    <row r="53217" ht="12.75" hidden="1" customHeight="1"/>
    <row r="53218" ht="12.75" hidden="1" customHeight="1"/>
    <row r="53219" ht="12.75" hidden="1" customHeight="1"/>
    <row r="53220" ht="12.75" hidden="1" customHeight="1"/>
    <row r="53221" ht="12.75" hidden="1" customHeight="1"/>
    <row r="53222" ht="12.75" hidden="1" customHeight="1"/>
    <row r="53223" ht="12.75" hidden="1" customHeight="1"/>
    <row r="53224" ht="12.75" hidden="1" customHeight="1"/>
    <row r="53225" ht="12.75" hidden="1" customHeight="1"/>
    <row r="53226" ht="12.75" hidden="1" customHeight="1"/>
    <row r="53227" ht="12.75" hidden="1" customHeight="1"/>
    <row r="53228" ht="12.75" hidden="1" customHeight="1"/>
    <row r="53229" ht="12.75" hidden="1" customHeight="1"/>
    <row r="53230" ht="12.75" hidden="1" customHeight="1"/>
    <row r="53231" ht="12.75" hidden="1" customHeight="1"/>
    <row r="53232" ht="12.75" hidden="1" customHeight="1"/>
    <row r="53233" ht="12.75" hidden="1" customHeight="1"/>
    <row r="53234" ht="12.75" hidden="1" customHeight="1"/>
    <row r="53235" ht="12.75" hidden="1" customHeight="1"/>
    <row r="53236" ht="12.75" hidden="1" customHeight="1"/>
    <row r="53237" ht="12.75" hidden="1" customHeight="1"/>
    <row r="53238" ht="12.75" hidden="1" customHeight="1"/>
    <row r="53239" ht="12.75" hidden="1" customHeight="1"/>
    <row r="53240" ht="12.75" hidden="1" customHeight="1"/>
    <row r="53241" ht="12.75" hidden="1" customHeight="1"/>
    <row r="53242" ht="12.75" hidden="1" customHeight="1"/>
    <row r="53243" ht="12.75" hidden="1" customHeight="1"/>
    <row r="53244" ht="12.75" hidden="1" customHeight="1"/>
    <row r="53245" ht="12.75" hidden="1" customHeight="1"/>
    <row r="53246" ht="12.75" hidden="1" customHeight="1"/>
    <row r="53247" ht="12.75" hidden="1" customHeight="1"/>
    <row r="53248" ht="12.75" hidden="1" customHeight="1"/>
    <row r="53249" ht="12.75" hidden="1" customHeight="1"/>
    <row r="53250" ht="12.75" hidden="1" customHeight="1"/>
    <row r="53251" ht="12.75" hidden="1" customHeight="1"/>
    <row r="53252" ht="12.75" hidden="1" customHeight="1"/>
    <row r="53253" ht="12.75" hidden="1" customHeight="1"/>
    <row r="53254" ht="12.75" hidden="1" customHeight="1"/>
    <row r="53255" ht="12.75" hidden="1" customHeight="1"/>
    <row r="53256" ht="12.75" hidden="1" customHeight="1"/>
    <row r="53257" ht="12.75" hidden="1" customHeight="1"/>
    <row r="53258" ht="12.75" hidden="1" customHeight="1"/>
    <row r="53259" ht="12.75" hidden="1" customHeight="1"/>
    <row r="53260" ht="12.75" hidden="1" customHeight="1"/>
    <row r="53261" ht="12.75" hidden="1" customHeight="1"/>
    <row r="53262" ht="12.75" hidden="1" customHeight="1"/>
    <row r="53263" ht="12.75" hidden="1" customHeight="1"/>
    <row r="53264" ht="12.75" hidden="1" customHeight="1"/>
    <row r="53265" ht="12.75" hidden="1" customHeight="1"/>
    <row r="53266" ht="12.75" hidden="1" customHeight="1"/>
    <row r="53267" ht="12.75" hidden="1" customHeight="1"/>
    <row r="53268" ht="12.75" hidden="1" customHeight="1"/>
    <row r="53269" ht="12.75" hidden="1" customHeight="1"/>
    <row r="53270" ht="12.75" hidden="1" customHeight="1"/>
    <row r="53271" ht="12.75" hidden="1" customHeight="1"/>
    <row r="53272" ht="12.75" hidden="1" customHeight="1"/>
    <row r="53273" ht="12.75" hidden="1" customHeight="1"/>
    <row r="53274" ht="12.75" hidden="1" customHeight="1"/>
    <row r="53275" ht="12.75" hidden="1" customHeight="1"/>
    <row r="53276" ht="12.75" hidden="1" customHeight="1"/>
    <row r="53277" ht="12.75" hidden="1" customHeight="1"/>
    <row r="53278" ht="12.75" hidden="1" customHeight="1"/>
    <row r="53279" ht="12.75" hidden="1" customHeight="1"/>
    <row r="53280" ht="12.75" hidden="1" customHeight="1"/>
    <row r="53281" ht="12.75" hidden="1" customHeight="1"/>
    <row r="53282" ht="12.75" hidden="1" customHeight="1"/>
    <row r="53283" ht="12.75" hidden="1" customHeight="1"/>
    <row r="53284" ht="12.75" hidden="1" customHeight="1"/>
    <row r="53285" ht="12.75" hidden="1" customHeight="1"/>
    <row r="53286" ht="12.75" hidden="1" customHeight="1"/>
    <row r="53287" ht="12.75" hidden="1" customHeight="1"/>
    <row r="53288" ht="12.75" hidden="1" customHeight="1"/>
    <row r="53289" ht="12.75" hidden="1" customHeight="1"/>
    <row r="53290" ht="12.75" hidden="1" customHeight="1"/>
    <row r="53291" ht="12.75" hidden="1" customHeight="1"/>
    <row r="53292" ht="12.75" hidden="1" customHeight="1"/>
    <row r="53293" ht="12.75" hidden="1" customHeight="1"/>
    <row r="53294" ht="12.75" hidden="1" customHeight="1"/>
    <row r="53295" ht="12.75" hidden="1" customHeight="1"/>
    <row r="53296" ht="12.75" hidden="1" customHeight="1"/>
    <row r="53297" ht="12.75" hidden="1" customHeight="1"/>
    <row r="53298" ht="12.75" hidden="1" customHeight="1"/>
    <row r="53299" ht="12.75" hidden="1" customHeight="1"/>
    <row r="53300" ht="12.75" hidden="1" customHeight="1"/>
    <row r="53301" ht="12.75" hidden="1" customHeight="1"/>
    <row r="53302" ht="12.75" hidden="1" customHeight="1"/>
    <row r="53303" ht="12.75" hidden="1" customHeight="1"/>
    <row r="53304" ht="12.75" hidden="1" customHeight="1"/>
    <row r="53305" ht="12.75" hidden="1" customHeight="1"/>
    <row r="53306" ht="12.75" hidden="1" customHeight="1"/>
    <row r="53307" ht="12.75" hidden="1" customHeight="1"/>
    <row r="53308" ht="12.75" hidden="1" customHeight="1"/>
    <row r="53309" ht="12.75" hidden="1" customHeight="1"/>
    <row r="53310" ht="12.75" hidden="1" customHeight="1"/>
    <row r="53311" ht="12.75" hidden="1" customHeight="1"/>
    <row r="53312" ht="12.75" hidden="1" customHeight="1"/>
    <row r="53313" ht="12.75" hidden="1" customHeight="1"/>
    <row r="53314" ht="12.75" hidden="1" customHeight="1"/>
    <row r="53315" ht="12.75" hidden="1" customHeight="1"/>
    <row r="53316" ht="12.75" hidden="1" customHeight="1"/>
    <row r="53317" ht="12.75" hidden="1" customHeight="1"/>
    <row r="53318" ht="12.75" hidden="1" customHeight="1"/>
    <row r="53319" ht="12.75" hidden="1" customHeight="1"/>
    <row r="53320" ht="12.75" hidden="1" customHeight="1"/>
    <row r="53321" ht="12.75" hidden="1" customHeight="1"/>
    <row r="53322" ht="12.75" hidden="1" customHeight="1"/>
    <row r="53323" ht="12.75" hidden="1" customHeight="1"/>
    <row r="53324" ht="12.75" hidden="1" customHeight="1"/>
    <row r="53325" ht="12.75" hidden="1" customHeight="1"/>
    <row r="53326" ht="12.75" hidden="1" customHeight="1"/>
    <row r="53327" ht="12.75" hidden="1" customHeight="1"/>
    <row r="53328" ht="12.75" hidden="1" customHeight="1"/>
    <row r="53329" ht="12.75" hidden="1" customHeight="1"/>
    <row r="53330" ht="12.75" hidden="1" customHeight="1"/>
    <row r="53331" ht="12.75" hidden="1" customHeight="1"/>
    <row r="53332" ht="12.75" hidden="1" customHeight="1"/>
    <row r="53333" ht="12.75" hidden="1" customHeight="1"/>
    <row r="53334" ht="12.75" hidden="1" customHeight="1"/>
    <row r="53335" ht="12.75" hidden="1" customHeight="1"/>
    <row r="53336" ht="12.75" hidden="1" customHeight="1"/>
    <row r="53337" ht="12.75" hidden="1" customHeight="1"/>
    <row r="53338" ht="12.75" hidden="1" customHeight="1"/>
    <row r="53339" ht="12.75" hidden="1" customHeight="1"/>
    <row r="53340" ht="12.75" hidden="1" customHeight="1"/>
    <row r="53341" ht="12.75" hidden="1" customHeight="1"/>
    <row r="53342" ht="12.75" hidden="1" customHeight="1"/>
    <row r="53343" ht="12.75" hidden="1" customHeight="1"/>
    <row r="53344" ht="12.75" hidden="1" customHeight="1"/>
    <row r="53345" ht="12.75" hidden="1" customHeight="1"/>
    <row r="53346" ht="12.75" hidden="1" customHeight="1"/>
    <row r="53347" ht="12.75" hidden="1" customHeight="1"/>
    <row r="53348" ht="12.75" hidden="1" customHeight="1"/>
    <row r="53349" ht="12.75" hidden="1" customHeight="1"/>
    <row r="53350" ht="12.75" hidden="1" customHeight="1"/>
    <row r="53351" ht="12.75" hidden="1" customHeight="1"/>
    <row r="53352" ht="12.75" hidden="1" customHeight="1"/>
    <row r="53353" ht="12.75" hidden="1" customHeight="1"/>
    <row r="53354" ht="12.75" hidden="1" customHeight="1"/>
    <row r="53355" ht="12.75" hidden="1" customHeight="1"/>
    <row r="53356" ht="12.75" hidden="1" customHeight="1"/>
    <row r="53357" ht="12.75" hidden="1" customHeight="1"/>
    <row r="53358" ht="12.75" hidden="1" customHeight="1"/>
    <row r="53359" ht="12.75" hidden="1" customHeight="1"/>
    <row r="53360" ht="12.75" hidden="1" customHeight="1"/>
    <row r="53361" ht="12.75" hidden="1" customHeight="1"/>
    <row r="53362" ht="12.75" hidden="1" customHeight="1"/>
    <row r="53363" ht="12.75" hidden="1" customHeight="1"/>
    <row r="53364" ht="12.75" hidden="1" customHeight="1"/>
    <row r="53365" ht="12.75" hidden="1" customHeight="1"/>
    <row r="53366" ht="12.75" hidden="1" customHeight="1"/>
    <row r="53367" ht="12.75" hidden="1" customHeight="1"/>
    <row r="53368" ht="12.75" hidden="1" customHeight="1"/>
    <row r="53369" ht="12.75" hidden="1" customHeight="1"/>
    <row r="53370" ht="12.75" hidden="1" customHeight="1"/>
    <row r="53371" ht="12.75" hidden="1" customHeight="1"/>
    <row r="53372" ht="12.75" hidden="1" customHeight="1"/>
    <row r="53373" ht="12.75" hidden="1" customHeight="1"/>
    <row r="53374" ht="12.75" hidden="1" customHeight="1"/>
    <row r="53375" ht="12.75" hidden="1" customHeight="1"/>
    <row r="53376" ht="12.75" hidden="1" customHeight="1"/>
    <row r="53377" ht="12.75" hidden="1" customHeight="1"/>
    <row r="53378" ht="12.75" hidden="1" customHeight="1"/>
    <row r="53379" ht="12.75" hidden="1" customHeight="1"/>
    <row r="53380" ht="12.75" hidden="1" customHeight="1"/>
    <row r="53381" ht="12.75" hidden="1" customHeight="1"/>
    <row r="53382" ht="12.75" hidden="1" customHeight="1"/>
    <row r="53383" ht="12.75" hidden="1" customHeight="1"/>
    <row r="53384" ht="12.75" hidden="1" customHeight="1"/>
    <row r="53385" ht="12.75" hidden="1" customHeight="1"/>
    <row r="53386" ht="12.75" hidden="1" customHeight="1"/>
    <row r="53387" ht="12.75" hidden="1" customHeight="1"/>
    <row r="53388" ht="12.75" hidden="1" customHeight="1"/>
    <row r="53389" ht="12.75" hidden="1" customHeight="1"/>
    <row r="53390" ht="12.75" hidden="1" customHeight="1"/>
    <row r="53391" ht="12.75" hidden="1" customHeight="1"/>
    <row r="53392" ht="12.75" hidden="1" customHeight="1"/>
    <row r="53393" ht="12.75" hidden="1" customHeight="1"/>
    <row r="53394" ht="12.75" hidden="1" customHeight="1"/>
    <row r="53395" ht="12.75" hidden="1" customHeight="1"/>
    <row r="53396" ht="12.75" hidden="1" customHeight="1"/>
    <row r="53397" ht="12.75" hidden="1" customHeight="1"/>
    <row r="53398" ht="12.75" hidden="1" customHeight="1"/>
    <row r="53399" ht="12.75" hidden="1" customHeight="1"/>
    <row r="53400" ht="12.75" hidden="1" customHeight="1"/>
    <row r="53401" ht="12.75" hidden="1" customHeight="1"/>
    <row r="53402" ht="12.75" hidden="1" customHeight="1"/>
    <row r="53403" ht="12.75" hidden="1" customHeight="1"/>
    <row r="53404" ht="12.75" hidden="1" customHeight="1"/>
    <row r="53405" ht="12.75" hidden="1" customHeight="1"/>
    <row r="53406" ht="12.75" hidden="1" customHeight="1"/>
    <row r="53407" ht="12.75" hidden="1" customHeight="1"/>
    <row r="53408" ht="12.75" hidden="1" customHeight="1"/>
    <row r="53409" ht="12.75" hidden="1" customHeight="1"/>
    <row r="53410" ht="12.75" hidden="1" customHeight="1"/>
    <row r="53411" ht="12.75" hidden="1" customHeight="1"/>
    <row r="53412" ht="12.75" hidden="1" customHeight="1"/>
    <row r="53413" ht="12.75" hidden="1" customHeight="1"/>
    <row r="53414" ht="12.75" hidden="1" customHeight="1"/>
    <row r="53415" ht="12.75" hidden="1" customHeight="1"/>
    <row r="53416" ht="12.75" hidden="1" customHeight="1"/>
    <row r="53417" ht="12.75" hidden="1" customHeight="1"/>
    <row r="53418" ht="12.75" hidden="1" customHeight="1"/>
    <row r="53419" ht="12.75" hidden="1" customHeight="1"/>
    <row r="53420" ht="12.75" hidden="1" customHeight="1"/>
    <row r="53421" ht="12.75" hidden="1" customHeight="1"/>
    <row r="53422" ht="12.75" hidden="1" customHeight="1"/>
    <row r="53423" ht="12.75" hidden="1" customHeight="1"/>
    <row r="53424" ht="12.75" hidden="1" customHeight="1"/>
    <row r="53425" ht="12.75" hidden="1" customHeight="1"/>
    <row r="53426" ht="12.75" hidden="1" customHeight="1"/>
    <row r="53427" ht="12.75" hidden="1" customHeight="1"/>
    <row r="53428" ht="12.75" hidden="1" customHeight="1"/>
    <row r="53429" ht="12.75" hidden="1" customHeight="1"/>
    <row r="53430" ht="12.75" hidden="1" customHeight="1"/>
    <row r="53431" ht="12.75" hidden="1" customHeight="1"/>
    <row r="53432" ht="12.75" hidden="1" customHeight="1"/>
    <row r="53433" ht="12.75" hidden="1" customHeight="1"/>
    <row r="53434" ht="12.75" hidden="1" customHeight="1"/>
    <row r="53435" ht="12.75" hidden="1" customHeight="1"/>
    <row r="53436" ht="12.75" hidden="1" customHeight="1"/>
    <row r="53437" ht="12.75" hidden="1" customHeight="1"/>
    <row r="53438" ht="12.75" hidden="1" customHeight="1"/>
    <row r="53439" ht="12.75" hidden="1" customHeight="1"/>
    <row r="53440" ht="12.75" hidden="1" customHeight="1"/>
    <row r="53441" ht="12.75" hidden="1" customHeight="1"/>
    <row r="53442" ht="12.75" hidden="1" customHeight="1"/>
    <row r="53443" ht="12.75" hidden="1" customHeight="1"/>
    <row r="53444" ht="12.75" hidden="1" customHeight="1"/>
    <row r="53445" ht="12.75" hidden="1" customHeight="1"/>
    <row r="53446" ht="12.75" hidden="1" customHeight="1"/>
    <row r="53447" ht="12.75" hidden="1" customHeight="1"/>
    <row r="53448" ht="12.75" hidden="1" customHeight="1"/>
    <row r="53449" ht="12.75" hidden="1" customHeight="1"/>
    <row r="53450" ht="12.75" hidden="1" customHeight="1"/>
    <row r="53451" ht="12.75" hidden="1" customHeight="1"/>
    <row r="53452" ht="12.75" hidden="1" customHeight="1"/>
    <row r="53453" ht="12.75" hidden="1" customHeight="1"/>
    <row r="53454" ht="12.75" hidden="1" customHeight="1"/>
    <row r="53455" ht="12.75" hidden="1" customHeight="1"/>
    <row r="53456" ht="12.75" hidden="1" customHeight="1"/>
    <row r="53457" ht="12.75" hidden="1" customHeight="1"/>
    <row r="53458" ht="12.75" hidden="1" customHeight="1"/>
    <row r="53459" ht="12.75" hidden="1" customHeight="1"/>
    <row r="53460" ht="12.75" hidden="1" customHeight="1"/>
    <row r="53461" ht="12.75" hidden="1" customHeight="1"/>
    <row r="53462" ht="12.75" hidden="1" customHeight="1"/>
    <row r="53463" ht="12.75" hidden="1" customHeight="1"/>
    <row r="53464" ht="12.75" hidden="1" customHeight="1"/>
    <row r="53465" ht="12.75" hidden="1" customHeight="1"/>
    <row r="53466" ht="12.75" hidden="1" customHeight="1"/>
    <row r="53467" ht="12.75" hidden="1" customHeight="1"/>
    <row r="53468" ht="12.75" hidden="1" customHeight="1"/>
    <row r="53469" ht="12.75" hidden="1" customHeight="1"/>
    <row r="53470" ht="12.75" hidden="1" customHeight="1"/>
    <row r="53471" ht="12.75" hidden="1" customHeight="1"/>
    <row r="53472" ht="12.75" hidden="1" customHeight="1"/>
    <row r="53473" ht="12.75" hidden="1" customHeight="1"/>
    <row r="53474" ht="12.75" hidden="1" customHeight="1"/>
    <row r="53475" ht="12.75" hidden="1" customHeight="1"/>
    <row r="53476" ht="12.75" hidden="1" customHeight="1"/>
    <row r="53477" ht="12.75" hidden="1" customHeight="1"/>
    <row r="53478" ht="12.75" hidden="1" customHeight="1"/>
    <row r="53479" ht="12.75" hidden="1" customHeight="1"/>
    <row r="53480" ht="12.75" hidden="1" customHeight="1"/>
    <row r="53481" ht="12.75" hidden="1" customHeight="1"/>
    <row r="53482" ht="12.75" hidden="1" customHeight="1"/>
    <row r="53483" ht="12.75" hidden="1" customHeight="1"/>
    <row r="53484" ht="12.75" hidden="1" customHeight="1"/>
    <row r="53485" ht="12.75" hidden="1" customHeight="1"/>
    <row r="53486" ht="12.75" hidden="1" customHeight="1"/>
    <row r="53487" ht="12.75" hidden="1" customHeight="1"/>
    <row r="53488" ht="12.75" hidden="1" customHeight="1"/>
    <row r="53489" ht="12.75" hidden="1" customHeight="1"/>
    <row r="53490" ht="12.75" hidden="1" customHeight="1"/>
    <row r="53491" ht="12.75" hidden="1" customHeight="1"/>
    <row r="53492" ht="12.75" hidden="1" customHeight="1"/>
    <row r="53493" ht="12.75" hidden="1" customHeight="1"/>
    <row r="53494" ht="12.75" hidden="1" customHeight="1"/>
    <row r="53495" ht="12.75" hidden="1" customHeight="1"/>
    <row r="53496" ht="12.75" hidden="1" customHeight="1"/>
    <row r="53497" ht="12.75" hidden="1" customHeight="1"/>
    <row r="53498" ht="12.75" hidden="1" customHeight="1"/>
    <row r="53499" ht="12.75" hidden="1" customHeight="1"/>
    <row r="53500" ht="12.75" hidden="1" customHeight="1"/>
    <row r="53501" ht="12.75" hidden="1" customHeight="1"/>
    <row r="53502" ht="12.75" hidden="1" customHeight="1"/>
    <row r="53503" ht="12.75" hidden="1" customHeight="1"/>
    <row r="53504" ht="12.75" hidden="1" customHeight="1"/>
    <row r="53505" ht="12.75" hidden="1" customHeight="1"/>
    <row r="53506" ht="12.75" hidden="1" customHeight="1"/>
    <row r="53507" ht="12.75" hidden="1" customHeight="1"/>
    <row r="53508" ht="12.75" hidden="1" customHeight="1"/>
    <row r="53509" ht="12.75" hidden="1" customHeight="1"/>
    <row r="53510" ht="12.75" hidden="1" customHeight="1"/>
    <row r="53511" ht="12.75" hidden="1" customHeight="1"/>
    <row r="53512" ht="12.75" hidden="1" customHeight="1"/>
    <row r="53513" ht="12.75" hidden="1" customHeight="1"/>
    <row r="53514" ht="12.75" hidden="1" customHeight="1"/>
    <row r="53515" ht="12.75" hidden="1" customHeight="1"/>
    <row r="53516" ht="12.75" hidden="1" customHeight="1"/>
    <row r="53517" ht="12.75" hidden="1" customHeight="1"/>
    <row r="53518" ht="12.75" hidden="1" customHeight="1"/>
    <row r="53519" ht="12.75" hidden="1" customHeight="1"/>
    <row r="53520" ht="12.75" hidden="1" customHeight="1"/>
    <row r="53521" ht="12.75" hidden="1" customHeight="1"/>
    <row r="53522" ht="12.75" hidden="1" customHeight="1"/>
    <row r="53523" ht="12.75" hidden="1" customHeight="1"/>
    <row r="53524" ht="12.75" hidden="1" customHeight="1"/>
    <row r="53525" ht="12.75" hidden="1" customHeight="1"/>
    <row r="53526" ht="12.75" hidden="1" customHeight="1"/>
    <row r="53527" ht="12.75" hidden="1" customHeight="1"/>
    <row r="53528" ht="12.75" hidden="1" customHeight="1"/>
    <row r="53529" ht="12.75" hidden="1" customHeight="1"/>
    <row r="53530" ht="12.75" hidden="1" customHeight="1"/>
    <row r="53531" ht="12.75" hidden="1" customHeight="1"/>
    <row r="53532" ht="12.75" hidden="1" customHeight="1"/>
    <row r="53533" ht="12.75" hidden="1" customHeight="1"/>
    <row r="53534" ht="12.75" hidden="1" customHeight="1"/>
    <row r="53535" ht="12.75" hidden="1" customHeight="1"/>
    <row r="53536" ht="12.75" hidden="1" customHeight="1"/>
    <row r="53537" ht="12.75" hidden="1" customHeight="1"/>
    <row r="53538" ht="12.75" hidden="1" customHeight="1"/>
    <row r="53539" ht="12.75" hidden="1" customHeight="1"/>
    <row r="53540" ht="12.75" hidden="1" customHeight="1"/>
    <row r="53541" ht="12.75" hidden="1" customHeight="1"/>
    <row r="53542" ht="12.75" hidden="1" customHeight="1"/>
    <row r="53543" ht="12.75" hidden="1" customHeight="1"/>
    <row r="53544" ht="12.75" hidden="1" customHeight="1"/>
    <row r="53545" ht="12.75" hidden="1" customHeight="1"/>
    <row r="53546" ht="12.75" hidden="1" customHeight="1"/>
    <row r="53547" ht="12.75" hidden="1" customHeight="1"/>
    <row r="53548" ht="12.75" hidden="1" customHeight="1"/>
    <row r="53549" ht="12.75" hidden="1" customHeight="1"/>
    <row r="53550" ht="12.75" hidden="1" customHeight="1"/>
    <row r="53551" ht="12.75" hidden="1" customHeight="1"/>
    <row r="53552" ht="12.75" hidden="1" customHeight="1"/>
    <row r="53553" ht="12.75" hidden="1" customHeight="1"/>
    <row r="53554" ht="12.75" hidden="1" customHeight="1"/>
    <row r="53555" ht="12.75" hidden="1" customHeight="1"/>
    <row r="53556" ht="12.75" hidden="1" customHeight="1"/>
    <row r="53557" ht="12.75" hidden="1" customHeight="1"/>
    <row r="53558" ht="12.75" hidden="1" customHeight="1"/>
    <row r="53559" ht="12.75" hidden="1" customHeight="1"/>
    <row r="53560" ht="12.75" hidden="1" customHeight="1"/>
    <row r="53561" ht="12.75" hidden="1" customHeight="1"/>
    <row r="53562" ht="12.75" hidden="1" customHeight="1"/>
    <row r="53563" ht="12.75" hidden="1" customHeight="1"/>
    <row r="53564" ht="12.75" hidden="1" customHeight="1"/>
    <row r="53565" ht="12.75" hidden="1" customHeight="1"/>
    <row r="53566" ht="12.75" hidden="1" customHeight="1"/>
    <row r="53567" ht="12.75" hidden="1" customHeight="1"/>
    <row r="53568" ht="12.75" hidden="1" customHeight="1"/>
    <row r="53569" ht="12.75" hidden="1" customHeight="1"/>
    <row r="53570" ht="12.75" hidden="1" customHeight="1"/>
    <row r="53571" ht="12.75" hidden="1" customHeight="1"/>
    <row r="53572" ht="12.75" hidden="1" customHeight="1"/>
    <row r="53573" ht="12.75" hidden="1" customHeight="1"/>
    <row r="53574" ht="12.75" hidden="1" customHeight="1"/>
    <row r="53575" ht="12.75" hidden="1" customHeight="1"/>
    <row r="53576" ht="12.75" hidden="1" customHeight="1"/>
    <row r="53577" ht="12.75" hidden="1" customHeight="1"/>
    <row r="53578" ht="12.75" hidden="1" customHeight="1"/>
    <row r="53579" ht="12.75" hidden="1" customHeight="1"/>
    <row r="53580" ht="12.75" hidden="1" customHeight="1"/>
    <row r="53581" ht="12.75" hidden="1" customHeight="1"/>
    <row r="53582" ht="12.75" hidden="1" customHeight="1"/>
    <row r="53583" ht="12.75" hidden="1" customHeight="1"/>
    <row r="53584" ht="12.75" hidden="1" customHeight="1"/>
    <row r="53585" ht="12.75" hidden="1" customHeight="1"/>
    <row r="53586" ht="12.75" hidden="1" customHeight="1"/>
    <row r="53587" ht="12.75" hidden="1" customHeight="1"/>
    <row r="53588" ht="12.75" hidden="1" customHeight="1"/>
    <row r="53589" ht="12.75" hidden="1" customHeight="1"/>
    <row r="53590" ht="12.75" hidden="1" customHeight="1"/>
    <row r="53591" ht="12.75" hidden="1" customHeight="1"/>
    <row r="53592" ht="12.75" hidden="1" customHeight="1"/>
    <row r="53593" ht="12.75" hidden="1" customHeight="1"/>
    <row r="53594" ht="12.75" hidden="1" customHeight="1"/>
    <row r="53595" ht="12.75" hidden="1" customHeight="1"/>
    <row r="53596" ht="12.75" hidden="1" customHeight="1"/>
    <row r="53597" ht="12.75" hidden="1" customHeight="1"/>
    <row r="53598" ht="12.75" hidden="1" customHeight="1"/>
    <row r="53599" ht="12.75" hidden="1" customHeight="1"/>
    <row r="53600" ht="12.75" hidden="1" customHeight="1"/>
    <row r="53601" ht="12.75" hidden="1" customHeight="1"/>
    <row r="53602" ht="12.75" hidden="1" customHeight="1"/>
    <row r="53603" ht="12.75" hidden="1" customHeight="1"/>
    <row r="53604" ht="12.75" hidden="1" customHeight="1"/>
    <row r="53605" ht="12.75" hidden="1" customHeight="1"/>
    <row r="53606" ht="12.75" hidden="1" customHeight="1"/>
    <row r="53607" ht="12.75" hidden="1" customHeight="1"/>
    <row r="53608" ht="12.75" hidden="1" customHeight="1"/>
    <row r="53609" ht="12.75" hidden="1" customHeight="1"/>
    <row r="53610" ht="12.75" hidden="1" customHeight="1"/>
    <row r="53611" ht="12.75" hidden="1" customHeight="1"/>
    <row r="53612" ht="12.75" hidden="1" customHeight="1"/>
    <row r="53613" ht="12.75" hidden="1" customHeight="1"/>
    <row r="53614" ht="12.75" hidden="1" customHeight="1"/>
    <row r="53615" ht="12.75" hidden="1" customHeight="1"/>
    <row r="53616" ht="12.75" hidden="1" customHeight="1"/>
    <row r="53617" ht="12.75" hidden="1" customHeight="1"/>
    <row r="53618" ht="12.75" hidden="1" customHeight="1"/>
    <row r="53619" ht="12.75" hidden="1" customHeight="1"/>
    <row r="53620" ht="12.75" hidden="1" customHeight="1"/>
    <row r="53621" ht="12.75" hidden="1" customHeight="1"/>
    <row r="53622" ht="12.75" hidden="1" customHeight="1"/>
    <row r="53623" ht="12.75" hidden="1" customHeight="1"/>
    <row r="53624" ht="12.75" hidden="1" customHeight="1"/>
    <row r="53625" ht="12.75" hidden="1" customHeight="1"/>
    <row r="53626" ht="12.75" hidden="1" customHeight="1"/>
    <row r="53627" ht="12.75" hidden="1" customHeight="1"/>
    <row r="53628" ht="12.75" hidden="1" customHeight="1"/>
    <row r="53629" ht="12.75" hidden="1" customHeight="1"/>
    <row r="53630" ht="12.75" hidden="1" customHeight="1"/>
    <row r="53631" ht="12.75" hidden="1" customHeight="1"/>
    <row r="53632" ht="12.75" hidden="1" customHeight="1"/>
    <row r="53633" ht="12.75" hidden="1" customHeight="1"/>
    <row r="53634" ht="12.75" hidden="1" customHeight="1"/>
    <row r="53635" ht="12.75" hidden="1" customHeight="1"/>
    <row r="53636" ht="12.75" hidden="1" customHeight="1"/>
    <row r="53637" ht="12.75" hidden="1" customHeight="1"/>
    <row r="53638" ht="12.75" hidden="1" customHeight="1"/>
    <row r="53639" ht="12.75" hidden="1" customHeight="1"/>
    <row r="53640" ht="12.75" hidden="1" customHeight="1"/>
    <row r="53641" ht="12.75" hidden="1" customHeight="1"/>
    <row r="53642" ht="12.75" hidden="1" customHeight="1"/>
    <row r="53643" ht="12.75" hidden="1" customHeight="1"/>
    <row r="53644" ht="12.75" hidden="1" customHeight="1"/>
    <row r="53645" ht="12.75" hidden="1" customHeight="1"/>
    <row r="53646" ht="12.75" hidden="1" customHeight="1"/>
    <row r="53647" ht="12.75" hidden="1" customHeight="1"/>
    <row r="53648" ht="12.75" hidden="1" customHeight="1"/>
    <row r="53649" ht="12.75" hidden="1" customHeight="1"/>
    <row r="53650" ht="12.75" hidden="1" customHeight="1"/>
    <row r="53651" ht="12.75" hidden="1" customHeight="1"/>
    <row r="53652" ht="12.75" hidden="1" customHeight="1"/>
    <row r="53653" ht="12.75" hidden="1" customHeight="1"/>
    <row r="53654" ht="12.75" hidden="1" customHeight="1"/>
    <row r="53655" ht="12.75" hidden="1" customHeight="1"/>
    <row r="53656" ht="12.75" hidden="1" customHeight="1"/>
    <row r="53657" ht="12.75" hidden="1" customHeight="1"/>
    <row r="53658" ht="12.75" hidden="1" customHeight="1"/>
    <row r="53659" ht="12.75" hidden="1" customHeight="1"/>
    <row r="53660" ht="12.75" hidden="1" customHeight="1"/>
    <row r="53661" ht="12.75" hidden="1" customHeight="1"/>
    <row r="53662" ht="12.75" hidden="1" customHeight="1"/>
    <row r="53663" ht="12.75" hidden="1" customHeight="1"/>
    <row r="53664" ht="12.75" hidden="1" customHeight="1"/>
    <row r="53665" ht="12.75" hidden="1" customHeight="1"/>
    <row r="53666" ht="12.75" hidden="1" customHeight="1"/>
    <row r="53667" ht="12.75" hidden="1" customHeight="1"/>
    <row r="53668" ht="12.75" hidden="1" customHeight="1"/>
    <row r="53669" ht="12.75" hidden="1" customHeight="1"/>
    <row r="53670" ht="12.75" hidden="1" customHeight="1"/>
    <row r="53671" ht="12.75" hidden="1" customHeight="1"/>
    <row r="53672" ht="12.75" hidden="1" customHeight="1"/>
    <row r="53673" ht="12.75" hidden="1" customHeight="1"/>
    <row r="53674" ht="12.75" hidden="1" customHeight="1"/>
    <row r="53675" ht="12.75" hidden="1" customHeight="1"/>
    <row r="53676" ht="12.75" hidden="1" customHeight="1"/>
    <row r="53677" ht="12.75" hidden="1" customHeight="1"/>
    <row r="53678" ht="12.75" hidden="1" customHeight="1"/>
    <row r="53679" ht="12.75" hidden="1" customHeight="1"/>
    <row r="53680" ht="12.75" hidden="1" customHeight="1"/>
    <row r="53681" ht="12.75" hidden="1" customHeight="1"/>
    <row r="53682" ht="12.75" hidden="1" customHeight="1"/>
    <row r="53683" ht="12.75" hidden="1" customHeight="1"/>
    <row r="53684" ht="12.75" hidden="1" customHeight="1"/>
    <row r="53685" ht="12.75" hidden="1" customHeight="1"/>
    <row r="53686" ht="12.75" hidden="1" customHeight="1"/>
    <row r="53687" ht="12.75" hidden="1" customHeight="1"/>
    <row r="53688" ht="12.75" hidden="1" customHeight="1"/>
    <row r="53689" ht="12.75" hidden="1" customHeight="1"/>
    <row r="53690" ht="12.75" hidden="1" customHeight="1"/>
    <row r="53691" ht="12.75" hidden="1" customHeight="1"/>
    <row r="53692" ht="12.75" hidden="1" customHeight="1"/>
    <row r="53693" ht="12.75" hidden="1" customHeight="1"/>
    <row r="53694" ht="12.75" hidden="1" customHeight="1"/>
    <row r="53695" ht="12.75" hidden="1" customHeight="1"/>
    <row r="53696" ht="12.75" hidden="1" customHeight="1"/>
    <row r="53697" ht="12.75" hidden="1" customHeight="1"/>
    <row r="53698" ht="12.75" hidden="1" customHeight="1"/>
    <row r="53699" ht="12.75" hidden="1" customHeight="1"/>
    <row r="53700" ht="12.75" hidden="1" customHeight="1"/>
    <row r="53701" ht="12.75" hidden="1" customHeight="1"/>
    <row r="53702" ht="12.75" hidden="1" customHeight="1"/>
    <row r="53703" ht="12.75" hidden="1" customHeight="1"/>
    <row r="53704" ht="12.75" hidden="1" customHeight="1"/>
    <row r="53705" ht="12.75" hidden="1" customHeight="1"/>
    <row r="53706" ht="12.75" hidden="1" customHeight="1"/>
    <row r="53707" ht="12.75" hidden="1" customHeight="1"/>
    <row r="53708" ht="12.75" hidden="1" customHeight="1"/>
    <row r="53709" ht="12.75" hidden="1" customHeight="1"/>
    <row r="53710" ht="12.75" hidden="1" customHeight="1"/>
    <row r="53711" ht="12.75" hidden="1" customHeight="1"/>
    <row r="53712" ht="12.75" hidden="1" customHeight="1"/>
    <row r="53713" ht="12.75" hidden="1" customHeight="1"/>
    <row r="53714" ht="12.75" hidden="1" customHeight="1"/>
    <row r="53715" ht="12.75" hidden="1" customHeight="1"/>
    <row r="53716" ht="12.75" hidden="1" customHeight="1"/>
    <row r="53717" ht="12.75" hidden="1" customHeight="1"/>
    <row r="53718" ht="12.75" hidden="1" customHeight="1"/>
    <row r="53719" ht="12.75" hidden="1" customHeight="1"/>
    <row r="53720" ht="12.75" hidden="1" customHeight="1"/>
    <row r="53721" ht="12.75" hidden="1" customHeight="1"/>
    <row r="53722" ht="12.75" hidden="1" customHeight="1"/>
    <row r="53723" ht="12.75" hidden="1" customHeight="1"/>
    <row r="53724" ht="12.75" hidden="1" customHeight="1"/>
    <row r="53725" ht="12.75" hidden="1" customHeight="1"/>
    <row r="53726" ht="12.75" hidden="1" customHeight="1"/>
    <row r="53727" ht="12.75" hidden="1" customHeight="1"/>
    <row r="53728" ht="12.75" hidden="1" customHeight="1"/>
    <row r="53729" ht="12.75" hidden="1" customHeight="1"/>
    <row r="53730" ht="12.75" hidden="1" customHeight="1"/>
    <row r="53731" ht="12.75" hidden="1" customHeight="1"/>
    <row r="53732" ht="12.75" hidden="1" customHeight="1"/>
    <row r="53733" ht="12.75" hidden="1" customHeight="1"/>
    <row r="53734" ht="12.75" hidden="1" customHeight="1"/>
    <row r="53735" ht="12.75" hidden="1" customHeight="1"/>
    <row r="53736" ht="12.75" hidden="1" customHeight="1"/>
    <row r="53737" ht="12.75" hidden="1" customHeight="1"/>
    <row r="53738" ht="12.75" hidden="1" customHeight="1"/>
    <row r="53739" ht="12.75" hidden="1" customHeight="1"/>
    <row r="53740" ht="12.75" hidden="1" customHeight="1"/>
    <row r="53741" ht="12.75" hidden="1" customHeight="1"/>
    <row r="53742" ht="12.75" hidden="1" customHeight="1"/>
    <row r="53743" ht="12.75" hidden="1" customHeight="1"/>
    <row r="53744" ht="12.75" hidden="1" customHeight="1"/>
    <row r="53745" ht="12.75" hidden="1" customHeight="1"/>
    <row r="53746" ht="12.75" hidden="1" customHeight="1"/>
    <row r="53747" ht="12.75" hidden="1" customHeight="1"/>
    <row r="53748" ht="12.75" hidden="1" customHeight="1"/>
    <row r="53749" ht="12.75" hidden="1" customHeight="1"/>
    <row r="53750" ht="12.75" hidden="1" customHeight="1"/>
    <row r="53751" ht="12.75" hidden="1" customHeight="1"/>
    <row r="53752" ht="12.75" hidden="1" customHeight="1"/>
    <row r="53753" ht="12.75" hidden="1" customHeight="1"/>
    <row r="53754" ht="12.75" hidden="1" customHeight="1"/>
    <row r="53755" ht="12.75" hidden="1" customHeight="1"/>
    <row r="53756" ht="12.75" hidden="1" customHeight="1"/>
    <row r="53757" ht="12.75" hidden="1" customHeight="1"/>
    <row r="53758" ht="12.75" hidden="1" customHeight="1"/>
    <row r="53759" ht="12.75" hidden="1" customHeight="1"/>
    <row r="53760" ht="12.75" hidden="1" customHeight="1"/>
    <row r="53761" ht="12.75" hidden="1" customHeight="1"/>
    <row r="53762" ht="12.75" hidden="1" customHeight="1"/>
    <row r="53763" ht="12.75" hidden="1" customHeight="1"/>
    <row r="53764" ht="12.75" hidden="1" customHeight="1"/>
    <row r="53765" ht="12.75" hidden="1" customHeight="1"/>
    <row r="53766" ht="12.75" hidden="1" customHeight="1"/>
    <row r="53767" ht="12.75" hidden="1" customHeight="1"/>
    <row r="53768" ht="12.75" hidden="1" customHeight="1"/>
    <row r="53769" ht="12.75" hidden="1" customHeight="1"/>
    <row r="53770" ht="12.75" hidden="1" customHeight="1"/>
    <row r="53771" ht="12.75" hidden="1" customHeight="1"/>
    <row r="53772" ht="12.75" hidden="1" customHeight="1"/>
    <row r="53773" ht="12.75" hidden="1" customHeight="1"/>
    <row r="53774" ht="12.75" hidden="1" customHeight="1"/>
    <row r="53775" ht="12.75" hidden="1" customHeight="1"/>
    <row r="53776" ht="12.75" hidden="1" customHeight="1"/>
    <row r="53777" ht="12.75" hidden="1" customHeight="1"/>
    <row r="53778" ht="12.75" hidden="1" customHeight="1"/>
    <row r="53779" ht="12.75" hidden="1" customHeight="1"/>
    <row r="53780" ht="12.75" hidden="1" customHeight="1"/>
    <row r="53781" ht="12.75" hidden="1" customHeight="1"/>
    <row r="53782" ht="12.75" hidden="1" customHeight="1"/>
    <row r="53783" ht="12.75" hidden="1" customHeight="1"/>
    <row r="53784" ht="12.75" hidden="1" customHeight="1"/>
    <row r="53785" ht="12.75" hidden="1" customHeight="1"/>
    <row r="53786" ht="12.75" hidden="1" customHeight="1"/>
    <row r="53787" ht="12.75" hidden="1" customHeight="1"/>
    <row r="53788" ht="12.75" hidden="1" customHeight="1"/>
    <row r="53789" ht="12.75" hidden="1" customHeight="1"/>
    <row r="53790" ht="12.75" hidden="1" customHeight="1"/>
    <row r="53791" ht="12.75" hidden="1" customHeight="1"/>
    <row r="53792" ht="12.75" hidden="1" customHeight="1"/>
    <row r="53793" ht="12.75" hidden="1" customHeight="1"/>
    <row r="53794" ht="12.75" hidden="1" customHeight="1"/>
    <row r="53795" ht="12.75" hidden="1" customHeight="1"/>
    <row r="53796" ht="12.75" hidden="1" customHeight="1"/>
    <row r="53797" ht="12.75" hidden="1" customHeight="1"/>
    <row r="53798" ht="12.75" hidden="1" customHeight="1"/>
    <row r="53799" ht="12.75" hidden="1" customHeight="1"/>
    <row r="53800" ht="12.75" hidden="1" customHeight="1"/>
    <row r="53801" ht="12.75" hidden="1" customHeight="1"/>
    <row r="53802" ht="12.75" hidden="1" customHeight="1"/>
    <row r="53803" ht="12.75" hidden="1" customHeight="1"/>
    <row r="53804" ht="12.75" hidden="1" customHeight="1"/>
    <row r="53805" ht="12.75" hidden="1" customHeight="1"/>
    <row r="53806" ht="12.75" hidden="1" customHeight="1"/>
    <row r="53807" ht="12.75" hidden="1" customHeight="1"/>
    <row r="53808" ht="12.75" hidden="1" customHeight="1"/>
    <row r="53809" ht="12.75" hidden="1" customHeight="1"/>
    <row r="53810" ht="12.75" hidden="1" customHeight="1"/>
    <row r="53811" ht="12.75" hidden="1" customHeight="1"/>
    <row r="53812" ht="12.75" hidden="1" customHeight="1"/>
    <row r="53813" ht="12.75" hidden="1" customHeight="1"/>
    <row r="53814" ht="12.75" hidden="1" customHeight="1"/>
    <row r="53815" ht="12.75" hidden="1" customHeight="1"/>
    <row r="53816" ht="12.75" hidden="1" customHeight="1"/>
    <row r="53817" ht="12.75" hidden="1" customHeight="1"/>
    <row r="53818" ht="12.75" hidden="1" customHeight="1"/>
    <row r="53819" ht="12.75" hidden="1" customHeight="1"/>
    <row r="53820" ht="12.75" hidden="1" customHeight="1"/>
    <row r="53821" ht="12.75" hidden="1" customHeight="1"/>
    <row r="53822" ht="12.75" hidden="1" customHeight="1"/>
    <row r="53823" ht="12.75" hidden="1" customHeight="1"/>
    <row r="53824" ht="12.75" hidden="1" customHeight="1"/>
    <row r="53825" ht="12.75" hidden="1" customHeight="1"/>
    <row r="53826" ht="12.75" hidden="1" customHeight="1"/>
    <row r="53827" ht="12.75" hidden="1" customHeight="1"/>
    <row r="53828" ht="12.75" hidden="1" customHeight="1"/>
    <row r="53829" ht="12.75" hidden="1" customHeight="1"/>
    <row r="53830" ht="12.75" hidden="1" customHeight="1"/>
    <row r="53831" ht="12.75" hidden="1" customHeight="1"/>
    <row r="53832" ht="12.75" hidden="1" customHeight="1"/>
    <row r="53833" ht="12.75" hidden="1" customHeight="1"/>
    <row r="53834" ht="12.75" hidden="1" customHeight="1"/>
    <row r="53835" ht="12.75" hidden="1" customHeight="1"/>
    <row r="53836" ht="12.75" hidden="1" customHeight="1"/>
    <row r="53837" ht="12.75" hidden="1" customHeight="1"/>
    <row r="53838" ht="12.75" hidden="1" customHeight="1"/>
    <row r="53839" ht="12.75" hidden="1" customHeight="1"/>
    <row r="53840" ht="12.75" hidden="1" customHeight="1"/>
    <row r="53841" ht="12.75" hidden="1" customHeight="1"/>
    <row r="53842" ht="12.75" hidden="1" customHeight="1"/>
    <row r="53843" ht="12.75" hidden="1" customHeight="1"/>
    <row r="53844" ht="12.75" hidden="1" customHeight="1"/>
    <row r="53845" ht="12.75" hidden="1" customHeight="1"/>
    <row r="53846" ht="12.75" hidden="1" customHeight="1"/>
    <row r="53847" ht="12.75" hidden="1" customHeight="1"/>
    <row r="53848" ht="12.75" hidden="1" customHeight="1"/>
    <row r="53849" ht="12.75" hidden="1" customHeight="1"/>
    <row r="53850" ht="12.75" hidden="1" customHeight="1"/>
    <row r="53851" ht="12.75" hidden="1" customHeight="1"/>
    <row r="53852" ht="12.75" hidden="1" customHeight="1"/>
    <row r="53853" ht="12.75" hidden="1" customHeight="1"/>
    <row r="53854" ht="12.75" hidden="1" customHeight="1"/>
    <row r="53855" ht="12.75" hidden="1" customHeight="1"/>
    <row r="53856" ht="12.75" hidden="1" customHeight="1"/>
    <row r="53857" ht="12.75" hidden="1" customHeight="1"/>
    <row r="53858" ht="12.75" hidden="1" customHeight="1"/>
    <row r="53859" ht="12.75" hidden="1" customHeight="1"/>
    <row r="53860" ht="12.75" hidden="1" customHeight="1"/>
    <row r="53861" ht="12.75" hidden="1" customHeight="1"/>
    <row r="53862" ht="12.75" hidden="1" customHeight="1"/>
    <row r="53863" ht="12.75" hidden="1" customHeight="1"/>
    <row r="53864" ht="12.75" hidden="1" customHeight="1"/>
    <row r="53865" ht="12.75" hidden="1" customHeight="1"/>
    <row r="53866" ht="12.75" hidden="1" customHeight="1"/>
    <row r="53867" ht="12.75" hidden="1" customHeight="1"/>
    <row r="53868" ht="12.75" hidden="1" customHeight="1"/>
    <row r="53869" ht="12.75" hidden="1" customHeight="1"/>
    <row r="53870" ht="12.75" hidden="1" customHeight="1"/>
    <row r="53871" ht="12.75" hidden="1" customHeight="1"/>
    <row r="53872" ht="12.75" hidden="1" customHeight="1"/>
    <row r="53873" ht="12.75" hidden="1" customHeight="1"/>
    <row r="53874" ht="12.75" hidden="1" customHeight="1"/>
    <row r="53875" ht="12.75" hidden="1" customHeight="1"/>
    <row r="53876" ht="12.75" hidden="1" customHeight="1"/>
    <row r="53877" ht="12.75" hidden="1" customHeight="1"/>
    <row r="53878" ht="12.75" hidden="1" customHeight="1"/>
    <row r="53879" ht="12.75" hidden="1" customHeight="1"/>
    <row r="53880" ht="12.75" hidden="1" customHeight="1"/>
    <row r="53881" ht="12.75" hidden="1" customHeight="1"/>
    <row r="53882" ht="12.75" hidden="1" customHeight="1"/>
    <row r="53883" ht="12.75" hidden="1" customHeight="1"/>
    <row r="53884" ht="12.75" hidden="1" customHeight="1"/>
    <row r="53885" ht="12.75" hidden="1" customHeight="1"/>
    <row r="53886" ht="12.75" hidden="1" customHeight="1"/>
    <row r="53887" ht="12.75" hidden="1" customHeight="1"/>
    <row r="53888" ht="12.75" hidden="1" customHeight="1"/>
    <row r="53889" ht="12.75" hidden="1" customHeight="1"/>
    <row r="53890" ht="12.75" hidden="1" customHeight="1"/>
    <row r="53891" ht="12.75" hidden="1" customHeight="1"/>
    <row r="53892" ht="12.75" hidden="1" customHeight="1"/>
    <row r="53893" ht="12.75" hidden="1" customHeight="1"/>
    <row r="53894" ht="12.75" hidden="1" customHeight="1"/>
    <row r="53895" ht="12.75" hidden="1" customHeight="1"/>
    <row r="53896" ht="12.75" hidden="1" customHeight="1"/>
    <row r="53897" ht="12.75" hidden="1" customHeight="1"/>
    <row r="53898" ht="12.75" hidden="1" customHeight="1"/>
    <row r="53899" ht="12.75" hidden="1" customHeight="1"/>
    <row r="53900" ht="12.75" hidden="1" customHeight="1"/>
    <row r="53901" ht="12.75" hidden="1" customHeight="1"/>
    <row r="53902" ht="12.75" hidden="1" customHeight="1"/>
    <row r="53903" ht="12.75" hidden="1" customHeight="1"/>
    <row r="53904" ht="12.75" hidden="1" customHeight="1"/>
    <row r="53905" ht="12.75" hidden="1" customHeight="1"/>
    <row r="53906" ht="12.75" hidden="1" customHeight="1"/>
    <row r="53907" ht="12.75" hidden="1" customHeight="1"/>
    <row r="53908" ht="12.75" hidden="1" customHeight="1"/>
    <row r="53909" ht="12.75" hidden="1" customHeight="1"/>
    <row r="53910" ht="12.75" hidden="1" customHeight="1"/>
    <row r="53911" ht="12.75" hidden="1" customHeight="1"/>
    <row r="53912" ht="12.75" hidden="1" customHeight="1"/>
    <row r="53913" ht="12.75" hidden="1" customHeight="1"/>
    <row r="53914" ht="12.75" hidden="1" customHeight="1"/>
    <row r="53915" ht="12.75" hidden="1" customHeight="1"/>
    <row r="53916" ht="12.75" hidden="1" customHeight="1"/>
    <row r="53917" ht="12.75" hidden="1" customHeight="1"/>
    <row r="53918" ht="12.75" hidden="1" customHeight="1"/>
    <row r="53919" ht="12.75" hidden="1" customHeight="1"/>
    <row r="53920" ht="12.75" hidden="1" customHeight="1"/>
    <row r="53921" ht="12.75" hidden="1" customHeight="1"/>
    <row r="53922" ht="12.75" hidden="1" customHeight="1"/>
    <row r="53923" ht="12.75" hidden="1" customHeight="1"/>
    <row r="53924" ht="12.75" hidden="1" customHeight="1"/>
    <row r="53925" ht="12.75" hidden="1" customHeight="1"/>
    <row r="53926" ht="12.75" hidden="1" customHeight="1"/>
    <row r="53927" ht="12.75" hidden="1" customHeight="1"/>
    <row r="53928" ht="12.75" hidden="1" customHeight="1"/>
    <row r="53929" ht="12.75" hidden="1" customHeight="1"/>
    <row r="53930" ht="12.75" hidden="1" customHeight="1"/>
    <row r="53931" ht="12.75" hidden="1" customHeight="1"/>
    <row r="53932" ht="12.75" hidden="1" customHeight="1"/>
    <row r="53933" ht="12.75" hidden="1" customHeight="1"/>
    <row r="53934" ht="12.75" hidden="1" customHeight="1"/>
    <row r="53935" ht="12.75" hidden="1" customHeight="1"/>
    <row r="53936" ht="12.75" hidden="1" customHeight="1"/>
    <row r="53937" ht="12.75" hidden="1" customHeight="1"/>
    <row r="53938" ht="12.75" hidden="1" customHeight="1"/>
    <row r="53939" ht="12.75" hidden="1" customHeight="1"/>
    <row r="53940" ht="12.75" hidden="1" customHeight="1"/>
    <row r="53941" ht="12.75" hidden="1" customHeight="1"/>
    <row r="53942" ht="12.75" hidden="1" customHeight="1"/>
    <row r="53943" ht="12.75" hidden="1" customHeight="1"/>
    <row r="53944" ht="12.75" hidden="1" customHeight="1"/>
    <row r="53945" ht="12.75" hidden="1" customHeight="1"/>
    <row r="53946" ht="12.75" hidden="1" customHeight="1"/>
    <row r="53947" ht="12.75" hidden="1" customHeight="1"/>
    <row r="53948" ht="12.75" hidden="1" customHeight="1"/>
    <row r="53949" ht="12.75" hidden="1" customHeight="1"/>
    <row r="53950" ht="12.75" hidden="1" customHeight="1"/>
    <row r="53951" ht="12.75" hidden="1" customHeight="1"/>
    <row r="53952" ht="12.75" hidden="1" customHeight="1"/>
    <row r="53953" ht="12.75" hidden="1" customHeight="1"/>
    <row r="53954" ht="12.75" hidden="1" customHeight="1"/>
    <row r="53955" ht="12.75" hidden="1" customHeight="1"/>
    <row r="53956" ht="12.75" hidden="1" customHeight="1"/>
    <row r="53957" ht="12.75" hidden="1" customHeight="1"/>
    <row r="53958" ht="12.75" hidden="1" customHeight="1"/>
    <row r="53959" ht="12.75" hidden="1" customHeight="1"/>
    <row r="53960" ht="12.75" hidden="1" customHeight="1"/>
    <row r="53961" ht="12.75" hidden="1" customHeight="1"/>
    <row r="53962" ht="12.75" hidden="1" customHeight="1"/>
    <row r="53963" ht="12.75" hidden="1" customHeight="1"/>
    <row r="53964" ht="12.75" hidden="1" customHeight="1"/>
    <row r="53965" ht="12.75" hidden="1" customHeight="1"/>
    <row r="53966" ht="12.75" hidden="1" customHeight="1"/>
    <row r="53967" ht="12.75" hidden="1" customHeight="1"/>
    <row r="53968" ht="12.75" hidden="1" customHeight="1"/>
    <row r="53969" ht="12.75" hidden="1" customHeight="1"/>
    <row r="53970" ht="12.75" hidden="1" customHeight="1"/>
    <row r="53971" ht="12.75" hidden="1" customHeight="1"/>
    <row r="53972" ht="12.75" hidden="1" customHeight="1"/>
    <row r="53973" ht="12.75" hidden="1" customHeight="1"/>
    <row r="53974" ht="12.75" hidden="1" customHeight="1"/>
    <row r="53975" ht="12.75" hidden="1" customHeight="1"/>
    <row r="53976" ht="12.75" hidden="1" customHeight="1"/>
    <row r="53977" ht="12.75" hidden="1" customHeight="1"/>
    <row r="53978" ht="12.75" hidden="1" customHeight="1"/>
    <row r="53979" ht="12.75" hidden="1" customHeight="1"/>
    <row r="53980" ht="12.75" hidden="1" customHeight="1"/>
    <row r="53981" ht="12.75" hidden="1" customHeight="1"/>
    <row r="53982" ht="12.75" hidden="1" customHeight="1"/>
    <row r="53983" ht="12.75" hidden="1" customHeight="1"/>
    <row r="53984" ht="12.75" hidden="1" customHeight="1"/>
    <row r="53985" ht="12.75" hidden="1" customHeight="1"/>
    <row r="53986" ht="12.75" hidden="1" customHeight="1"/>
    <row r="53987" ht="12.75" hidden="1" customHeight="1"/>
    <row r="53988" ht="12.75" hidden="1" customHeight="1"/>
    <row r="53989" ht="12.75" hidden="1" customHeight="1"/>
    <row r="53990" ht="12.75" hidden="1" customHeight="1"/>
    <row r="53991" ht="12.75" hidden="1" customHeight="1"/>
    <row r="53992" ht="12.75" hidden="1" customHeight="1"/>
    <row r="53993" ht="12.75" hidden="1" customHeight="1"/>
    <row r="53994" ht="12.75" hidden="1" customHeight="1"/>
    <row r="53995" ht="12.75" hidden="1" customHeight="1"/>
    <row r="53996" ht="12.75" hidden="1" customHeight="1"/>
    <row r="53997" ht="12.75" hidden="1" customHeight="1"/>
    <row r="53998" ht="12.75" hidden="1" customHeight="1"/>
    <row r="53999" ht="12.75" hidden="1" customHeight="1"/>
    <row r="54000" ht="12.75" hidden="1" customHeight="1"/>
    <row r="54001" ht="12.75" hidden="1" customHeight="1"/>
    <row r="54002" ht="12.75" hidden="1" customHeight="1"/>
    <row r="54003" ht="12.75" hidden="1" customHeight="1"/>
    <row r="54004" ht="12.75" hidden="1" customHeight="1"/>
    <row r="54005" ht="12.75" hidden="1" customHeight="1"/>
    <row r="54006" ht="12.75" hidden="1" customHeight="1"/>
    <row r="54007" ht="12.75" hidden="1" customHeight="1"/>
    <row r="54008" ht="12.75" hidden="1" customHeight="1"/>
    <row r="54009" ht="12.75" hidden="1" customHeight="1"/>
    <row r="54010" ht="12.75" hidden="1" customHeight="1"/>
    <row r="54011" ht="12.75" hidden="1" customHeight="1"/>
    <row r="54012" ht="12.75" hidden="1" customHeight="1"/>
    <row r="54013" ht="12.75" hidden="1" customHeight="1"/>
    <row r="54014" ht="12.75" hidden="1" customHeight="1"/>
    <row r="54015" ht="12.75" hidden="1" customHeight="1"/>
    <row r="54016" ht="12.75" hidden="1" customHeight="1"/>
    <row r="54017" ht="12.75" hidden="1" customHeight="1"/>
    <row r="54018" ht="12.75" hidden="1" customHeight="1"/>
    <row r="54019" ht="12.75" hidden="1" customHeight="1"/>
    <row r="54020" ht="12.75" hidden="1" customHeight="1"/>
    <row r="54021" ht="12.75" hidden="1" customHeight="1"/>
    <row r="54022" ht="12.75" hidden="1" customHeight="1"/>
    <row r="54023" ht="12.75" hidden="1" customHeight="1"/>
    <row r="54024" ht="12.75" hidden="1" customHeight="1"/>
    <row r="54025" ht="12.75" hidden="1" customHeight="1"/>
    <row r="54026" ht="12.75" hidden="1" customHeight="1"/>
    <row r="54027" ht="12.75" hidden="1" customHeight="1"/>
    <row r="54028" ht="12.75" hidden="1" customHeight="1"/>
    <row r="54029" ht="12.75" hidden="1" customHeight="1"/>
    <row r="54030" ht="12.75" hidden="1" customHeight="1"/>
    <row r="54031" ht="12.75" hidden="1" customHeight="1"/>
    <row r="54032" ht="12.75" hidden="1" customHeight="1"/>
    <row r="54033" ht="12.75" hidden="1" customHeight="1"/>
    <row r="54034" ht="12.75" hidden="1" customHeight="1"/>
    <row r="54035" ht="12.75" hidden="1" customHeight="1"/>
    <row r="54036" ht="12.75" hidden="1" customHeight="1"/>
    <row r="54037" ht="12.75" hidden="1" customHeight="1"/>
    <row r="54038" ht="12.75" hidden="1" customHeight="1"/>
    <row r="54039" ht="12.75" hidden="1" customHeight="1"/>
    <row r="54040" ht="12.75" hidden="1" customHeight="1"/>
    <row r="54041" ht="12.75" hidden="1" customHeight="1"/>
    <row r="54042" ht="12.75" hidden="1" customHeight="1"/>
    <row r="54043" ht="12.75" hidden="1" customHeight="1"/>
    <row r="54044" ht="12.75" hidden="1" customHeight="1"/>
    <row r="54045" ht="12.75" hidden="1" customHeight="1"/>
    <row r="54046" ht="12.75" hidden="1" customHeight="1"/>
    <row r="54047" ht="12.75" hidden="1" customHeight="1"/>
    <row r="54048" ht="12.75" hidden="1" customHeight="1"/>
    <row r="54049" ht="12.75" hidden="1" customHeight="1"/>
    <row r="54050" ht="12.75" hidden="1" customHeight="1"/>
    <row r="54051" ht="12.75" hidden="1" customHeight="1"/>
    <row r="54052" ht="12.75" hidden="1" customHeight="1"/>
    <row r="54053" ht="12.75" hidden="1" customHeight="1"/>
    <row r="54054" ht="12.75" hidden="1" customHeight="1"/>
    <row r="54055" ht="12.75" hidden="1" customHeight="1"/>
    <row r="54056" ht="12.75" hidden="1" customHeight="1"/>
    <row r="54057" ht="12.75" hidden="1" customHeight="1"/>
    <row r="54058" ht="12.75" hidden="1" customHeight="1"/>
    <row r="54059" ht="12.75" hidden="1" customHeight="1"/>
    <row r="54060" ht="12.75" hidden="1" customHeight="1"/>
    <row r="54061" ht="12.75" hidden="1" customHeight="1"/>
    <row r="54062" ht="12.75" hidden="1" customHeight="1"/>
    <row r="54063" ht="12.75" hidden="1" customHeight="1"/>
    <row r="54064" ht="12.75" hidden="1" customHeight="1"/>
    <row r="54065" ht="12.75" hidden="1" customHeight="1"/>
    <row r="54066" ht="12.75" hidden="1" customHeight="1"/>
    <row r="54067" ht="12.75" hidden="1" customHeight="1"/>
    <row r="54068" ht="12.75" hidden="1" customHeight="1"/>
    <row r="54069" ht="12.75" hidden="1" customHeight="1"/>
    <row r="54070" ht="12.75" hidden="1" customHeight="1"/>
    <row r="54071" ht="12.75" hidden="1" customHeight="1"/>
    <row r="54072" ht="12.75" hidden="1" customHeight="1"/>
    <row r="54073" ht="12.75" hidden="1" customHeight="1"/>
    <row r="54074" ht="12.75" hidden="1" customHeight="1"/>
    <row r="54075" ht="12.75" hidden="1" customHeight="1"/>
    <row r="54076" ht="12.75" hidden="1" customHeight="1"/>
    <row r="54077" ht="12.75" hidden="1" customHeight="1"/>
    <row r="54078" ht="12.75" hidden="1" customHeight="1"/>
    <row r="54079" ht="12.75" hidden="1" customHeight="1"/>
    <row r="54080" ht="12.75" hidden="1" customHeight="1"/>
    <row r="54081" ht="12.75" hidden="1" customHeight="1"/>
    <row r="54082" ht="12.75" hidden="1" customHeight="1"/>
    <row r="54083" ht="12.75" hidden="1" customHeight="1"/>
    <row r="54084" ht="12.75" hidden="1" customHeight="1"/>
    <row r="54085" ht="12.75" hidden="1" customHeight="1"/>
    <row r="54086" ht="12.75" hidden="1" customHeight="1"/>
    <row r="54087" ht="12.75" hidden="1" customHeight="1"/>
    <row r="54088" ht="12.75" hidden="1" customHeight="1"/>
    <row r="54089" ht="12.75" hidden="1" customHeight="1"/>
    <row r="54090" ht="12.75" hidden="1" customHeight="1"/>
    <row r="54091" ht="12.75" hidden="1" customHeight="1"/>
    <row r="54092" ht="12.75" hidden="1" customHeight="1"/>
    <row r="54093" ht="12.75" hidden="1" customHeight="1"/>
    <row r="54094" ht="12.75" hidden="1" customHeight="1"/>
    <row r="54095" ht="12.75" hidden="1" customHeight="1"/>
    <row r="54096" ht="12.75" hidden="1" customHeight="1"/>
    <row r="54097" ht="12.75" hidden="1" customHeight="1"/>
    <row r="54098" ht="12.75" hidden="1" customHeight="1"/>
    <row r="54099" ht="12.75" hidden="1" customHeight="1"/>
    <row r="54100" ht="12.75" hidden="1" customHeight="1"/>
    <row r="54101" ht="12.75" hidden="1" customHeight="1"/>
    <row r="54102" ht="12.75" hidden="1" customHeight="1"/>
    <row r="54103" ht="12.75" hidden="1" customHeight="1"/>
    <row r="54104" ht="12.75" hidden="1" customHeight="1"/>
    <row r="54105" ht="12.75" hidden="1" customHeight="1"/>
    <row r="54106" ht="12.75" hidden="1" customHeight="1"/>
    <row r="54107" ht="12.75" hidden="1" customHeight="1"/>
    <row r="54108" ht="12.75" hidden="1" customHeight="1"/>
    <row r="54109" ht="12.75" hidden="1" customHeight="1"/>
    <row r="54110" ht="12.75" hidden="1" customHeight="1"/>
    <row r="54111" ht="12.75" hidden="1" customHeight="1"/>
    <row r="54112" ht="12.75" hidden="1" customHeight="1"/>
    <row r="54113" ht="12.75" hidden="1" customHeight="1"/>
    <row r="54114" ht="12.75" hidden="1" customHeight="1"/>
    <row r="54115" ht="12.75" hidden="1" customHeight="1"/>
    <row r="54116" ht="12.75" hidden="1" customHeight="1"/>
    <row r="54117" ht="12.75" hidden="1" customHeight="1"/>
    <row r="54118" ht="12.75" hidden="1" customHeight="1"/>
    <row r="54119" ht="12.75" hidden="1" customHeight="1"/>
    <row r="54120" ht="12.75" hidden="1" customHeight="1"/>
    <row r="54121" ht="12.75" hidden="1" customHeight="1"/>
    <row r="54122" ht="12.75" hidden="1" customHeight="1"/>
    <row r="54123" ht="12.75" hidden="1" customHeight="1"/>
    <row r="54124" ht="12.75" hidden="1" customHeight="1"/>
    <row r="54125" ht="12.75" hidden="1" customHeight="1"/>
    <row r="54126" ht="12.75" hidden="1" customHeight="1"/>
    <row r="54127" ht="12.75" hidden="1" customHeight="1"/>
    <row r="54128" ht="12.75" hidden="1" customHeight="1"/>
    <row r="54129" ht="12.75" hidden="1" customHeight="1"/>
    <row r="54130" ht="12.75" hidden="1" customHeight="1"/>
    <row r="54131" ht="12.75" hidden="1" customHeight="1"/>
    <row r="54132" ht="12.75" hidden="1" customHeight="1"/>
    <row r="54133" ht="12.75" hidden="1" customHeight="1"/>
    <row r="54134" ht="12.75" hidden="1" customHeight="1"/>
    <row r="54135" ht="12.75" hidden="1" customHeight="1"/>
    <row r="54136" ht="12.75" hidden="1" customHeight="1"/>
    <row r="54137" ht="12.75" hidden="1" customHeight="1"/>
    <row r="54138" ht="12.75" hidden="1" customHeight="1"/>
    <row r="54139" ht="12.75" hidden="1" customHeight="1"/>
    <row r="54140" ht="12.75" hidden="1" customHeight="1"/>
    <row r="54141" ht="12.75" hidden="1" customHeight="1"/>
    <row r="54142" ht="12.75" hidden="1" customHeight="1"/>
    <row r="54143" ht="12.75" hidden="1" customHeight="1"/>
    <row r="54144" ht="12.75" hidden="1" customHeight="1"/>
    <row r="54145" ht="12.75" hidden="1" customHeight="1"/>
    <row r="54146" ht="12.75" hidden="1" customHeight="1"/>
    <row r="54147" ht="12.75" hidden="1" customHeight="1"/>
    <row r="54148" ht="12.75" hidden="1" customHeight="1"/>
    <row r="54149" ht="12.75" hidden="1" customHeight="1"/>
    <row r="54150" ht="12.75" hidden="1" customHeight="1"/>
    <row r="54151" ht="12.75" hidden="1" customHeight="1"/>
    <row r="54152" ht="12.75" hidden="1" customHeight="1"/>
    <row r="54153" ht="12.75" hidden="1" customHeight="1"/>
    <row r="54154" ht="12.75" hidden="1" customHeight="1"/>
    <row r="54155" ht="12.75" hidden="1" customHeight="1"/>
    <row r="54156" ht="12.75" hidden="1" customHeight="1"/>
    <row r="54157" ht="12.75" hidden="1" customHeight="1"/>
    <row r="54158" ht="12.75" hidden="1" customHeight="1"/>
    <row r="54159" ht="12.75" hidden="1" customHeight="1"/>
    <row r="54160" ht="12.75" hidden="1" customHeight="1"/>
    <row r="54161" ht="12.75" hidden="1" customHeight="1"/>
    <row r="54162" ht="12.75" hidden="1" customHeight="1"/>
    <row r="54163" ht="12.75" hidden="1" customHeight="1"/>
    <row r="54164" ht="12.75" hidden="1" customHeight="1"/>
    <row r="54165" ht="12.75" hidden="1" customHeight="1"/>
    <row r="54166" ht="12.75" hidden="1" customHeight="1"/>
    <row r="54167" ht="12.75" hidden="1" customHeight="1"/>
    <row r="54168" ht="12.75" hidden="1" customHeight="1"/>
    <row r="54169" ht="12.75" hidden="1" customHeight="1"/>
    <row r="54170" ht="12.75" hidden="1" customHeight="1"/>
    <row r="54171" ht="12.75" hidden="1" customHeight="1"/>
    <row r="54172" ht="12.75" hidden="1" customHeight="1"/>
    <row r="54173" ht="12.75" hidden="1" customHeight="1"/>
    <row r="54174" ht="12.75" hidden="1" customHeight="1"/>
    <row r="54175" ht="12.75" hidden="1" customHeight="1"/>
    <row r="54176" ht="12.75" hidden="1" customHeight="1"/>
    <row r="54177" ht="12.75" hidden="1" customHeight="1"/>
    <row r="54178" ht="12.75" hidden="1" customHeight="1"/>
    <row r="54179" ht="12.75" hidden="1" customHeight="1"/>
    <row r="54180" ht="12.75" hidden="1" customHeight="1"/>
    <row r="54181" ht="12.75" hidden="1" customHeight="1"/>
    <row r="54182" ht="12.75" hidden="1" customHeight="1"/>
    <row r="54183" ht="12.75" hidden="1" customHeight="1"/>
    <row r="54184" ht="12.75" hidden="1" customHeight="1"/>
    <row r="54185" ht="12.75" hidden="1" customHeight="1"/>
    <row r="54186" ht="12.75" hidden="1" customHeight="1"/>
    <row r="54187" ht="12.75" hidden="1" customHeight="1"/>
    <row r="54188" ht="12.75" hidden="1" customHeight="1"/>
    <row r="54189" ht="12.75" hidden="1" customHeight="1"/>
    <row r="54190" ht="12.75" hidden="1" customHeight="1"/>
    <row r="54191" ht="12.75" hidden="1" customHeight="1"/>
    <row r="54192" ht="12.75" hidden="1" customHeight="1"/>
    <row r="54193" ht="12.75" hidden="1" customHeight="1"/>
    <row r="54194" ht="12.75" hidden="1" customHeight="1"/>
    <row r="54195" ht="12.75" hidden="1" customHeight="1"/>
    <row r="54196" ht="12.75" hidden="1" customHeight="1"/>
    <row r="54197" ht="12.75" hidden="1" customHeight="1"/>
    <row r="54198" ht="12.75" hidden="1" customHeight="1"/>
    <row r="54199" ht="12.75" hidden="1" customHeight="1"/>
    <row r="54200" ht="12.75" hidden="1" customHeight="1"/>
    <row r="54201" ht="12.75" hidden="1" customHeight="1"/>
    <row r="54202" ht="12.75" hidden="1" customHeight="1"/>
    <row r="54203" ht="12.75" hidden="1" customHeight="1"/>
    <row r="54204" ht="12.75" hidden="1" customHeight="1"/>
    <row r="54205" ht="12.75" hidden="1" customHeight="1"/>
    <row r="54206" ht="12.75" hidden="1" customHeight="1"/>
    <row r="54207" ht="12.75" hidden="1" customHeight="1"/>
    <row r="54208" ht="12.75" hidden="1" customHeight="1"/>
    <row r="54209" ht="12.75" hidden="1" customHeight="1"/>
    <row r="54210" ht="12.75" hidden="1" customHeight="1"/>
    <row r="54211" ht="12.75" hidden="1" customHeight="1"/>
    <row r="54212" ht="12.75" hidden="1" customHeight="1"/>
    <row r="54213" ht="12.75" hidden="1" customHeight="1"/>
    <row r="54214" ht="12.75" hidden="1" customHeight="1"/>
    <row r="54215" ht="12.75" hidden="1" customHeight="1"/>
    <row r="54216" ht="12.75" hidden="1" customHeight="1"/>
    <row r="54217" ht="12.75" hidden="1" customHeight="1"/>
    <row r="54218" ht="12.75" hidden="1" customHeight="1"/>
    <row r="54219" ht="12.75" hidden="1" customHeight="1"/>
    <row r="54220" ht="12.75" hidden="1" customHeight="1"/>
    <row r="54221" ht="12.75" hidden="1" customHeight="1"/>
    <row r="54222" ht="12.75" hidden="1" customHeight="1"/>
    <row r="54223" ht="12.75" hidden="1" customHeight="1"/>
    <row r="54224" ht="12.75" hidden="1" customHeight="1"/>
    <row r="54225" ht="12.75" hidden="1" customHeight="1"/>
    <row r="54226" ht="12.75" hidden="1" customHeight="1"/>
    <row r="54227" ht="12.75" hidden="1" customHeight="1"/>
    <row r="54228" ht="12.75" hidden="1" customHeight="1"/>
    <row r="54229" ht="12.75" hidden="1" customHeight="1"/>
    <row r="54230" ht="12.75" hidden="1" customHeight="1"/>
    <row r="54231" ht="12.75" hidden="1" customHeight="1"/>
    <row r="54232" ht="12.75" hidden="1" customHeight="1"/>
    <row r="54233" ht="12.75" hidden="1" customHeight="1"/>
    <row r="54234" ht="12.75" hidden="1" customHeight="1"/>
    <row r="54235" ht="12.75" hidden="1" customHeight="1"/>
    <row r="54236" ht="12.75" hidden="1" customHeight="1"/>
    <row r="54237" ht="12.75" hidden="1" customHeight="1"/>
    <row r="54238" ht="12.75" hidden="1" customHeight="1"/>
    <row r="54239" ht="12.75" hidden="1" customHeight="1"/>
    <row r="54240" ht="12.75" hidden="1" customHeight="1"/>
    <row r="54241" ht="12.75" hidden="1" customHeight="1"/>
    <row r="54242" ht="12.75" hidden="1" customHeight="1"/>
    <row r="54243" ht="12.75" hidden="1" customHeight="1"/>
    <row r="54244" ht="12.75" hidden="1" customHeight="1"/>
    <row r="54245" ht="12.75" hidden="1" customHeight="1"/>
    <row r="54246" ht="12.75" hidden="1" customHeight="1"/>
    <row r="54247" ht="12.75" hidden="1" customHeight="1"/>
    <row r="54248" ht="12.75" hidden="1" customHeight="1"/>
    <row r="54249" ht="12.75" hidden="1" customHeight="1"/>
    <row r="54250" ht="12.75" hidden="1" customHeight="1"/>
    <row r="54251" ht="12.75" hidden="1" customHeight="1"/>
    <row r="54252" ht="12.75" hidden="1" customHeight="1"/>
    <row r="54253" ht="12.75" hidden="1" customHeight="1"/>
    <row r="54254" ht="12.75" hidden="1" customHeight="1"/>
    <row r="54255" ht="12.75" hidden="1" customHeight="1"/>
    <row r="54256" ht="12.75" hidden="1" customHeight="1"/>
    <row r="54257" ht="12.75" hidden="1" customHeight="1"/>
    <row r="54258" ht="12.75" hidden="1" customHeight="1"/>
    <row r="54259" ht="12.75" hidden="1" customHeight="1"/>
    <row r="54260" ht="12.75" hidden="1" customHeight="1"/>
    <row r="54261" ht="12.75" hidden="1" customHeight="1"/>
    <row r="54262" ht="12.75" hidden="1" customHeight="1"/>
    <row r="54263" ht="12.75" hidden="1" customHeight="1"/>
    <row r="54264" ht="12.75" hidden="1" customHeight="1"/>
    <row r="54265" ht="12.75" hidden="1" customHeight="1"/>
    <row r="54266" ht="12.75" hidden="1" customHeight="1"/>
    <row r="54267" ht="12.75" hidden="1" customHeight="1"/>
    <row r="54268" ht="12.75" hidden="1" customHeight="1"/>
    <row r="54269" ht="12.75" hidden="1" customHeight="1"/>
    <row r="54270" ht="12.75" hidden="1" customHeight="1"/>
    <row r="54271" ht="12.75" hidden="1" customHeight="1"/>
    <row r="54272" ht="12.75" hidden="1" customHeight="1"/>
    <row r="54273" ht="12.75" hidden="1" customHeight="1"/>
    <row r="54274" ht="12.75" hidden="1" customHeight="1"/>
    <row r="54275" ht="12.75" hidden="1" customHeight="1"/>
    <row r="54276" ht="12.75" hidden="1" customHeight="1"/>
    <row r="54277" ht="12.75" hidden="1" customHeight="1"/>
    <row r="54278" ht="12.75" hidden="1" customHeight="1"/>
    <row r="54279" ht="12.75" hidden="1" customHeight="1"/>
    <row r="54280" ht="12.75" hidden="1" customHeight="1"/>
    <row r="54281" ht="12.75" hidden="1" customHeight="1"/>
    <row r="54282" ht="12.75" hidden="1" customHeight="1"/>
    <row r="54283" ht="12.75" hidden="1" customHeight="1"/>
    <row r="54284" ht="12.75" hidden="1" customHeight="1"/>
    <row r="54285" ht="12.75" hidden="1" customHeight="1"/>
    <row r="54286" ht="12.75" hidden="1" customHeight="1"/>
    <row r="54287" ht="12.75" hidden="1" customHeight="1"/>
    <row r="54288" ht="12.75" hidden="1" customHeight="1"/>
    <row r="54289" ht="12.75" hidden="1" customHeight="1"/>
    <row r="54290" ht="12.75" hidden="1" customHeight="1"/>
    <row r="54291" ht="12.75" hidden="1" customHeight="1"/>
    <row r="54292" ht="12.75" hidden="1" customHeight="1"/>
    <row r="54293" ht="12.75" hidden="1" customHeight="1"/>
    <row r="54294" ht="12.75" hidden="1" customHeight="1"/>
    <row r="54295" ht="12.75" hidden="1" customHeight="1"/>
    <row r="54296" ht="12.75" hidden="1" customHeight="1"/>
    <row r="54297" ht="12.75" hidden="1" customHeight="1"/>
    <row r="54298" ht="12.75" hidden="1" customHeight="1"/>
    <row r="54299" ht="12.75" hidden="1" customHeight="1"/>
    <row r="54300" ht="12.75" hidden="1" customHeight="1"/>
    <row r="54301" ht="12.75" hidden="1" customHeight="1"/>
    <row r="54302" ht="12.75" hidden="1" customHeight="1"/>
    <row r="54303" ht="12.75" hidden="1" customHeight="1"/>
    <row r="54304" ht="12.75" hidden="1" customHeight="1"/>
    <row r="54305" ht="12.75" hidden="1" customHeight="1"/>
    <row r="54306" ht="12.75" hidden="1" customHeight="1"/>
    <row r="54307" ht="12.75" hidden="1" customHeight="1"/>
    <row r="54308" ht="12.75" hidden="1" customHeight="1"/>
    <row r="54309" ht="12.75" hidden="1" customHeight="1"/>
    <row r="54310" ht="12.75" hidden="1" customHeight="1"/>
    <row r="54311" ht="12.75" hidden="1" customHeight="1"/>
    <row r="54312" ht="12.75" hidden="1" customHeight="1"/>
    <row r="54313" ht="12.75" hidden="1" customHeight="1"/>
    <row r="54314" ht="12.75" hidden="1" customHeight="1"/>
    <row r="54315" ht="12.75" hidden="1" customHeight="1"/>
    <row r="54316" ht="12.75" hidden="1" customHeight="1"/>
    <row r="54317" ht="12.75" hidden="1" customHeight="1"/>
    <row r="54318" ht="12.75" hidden="1" customHeight="1"/>
    <row r="54319" ht="12.75" hidden="1" customHeight="1"/>
    <row r="54320" ht="12.75" hidden="1" customHeight="1"/>
    <row r="54321" ht="12.75" hidden="1" customHeight="1"/>
    <row r="54322" ht="12.75" hidden="1" customHeight="1"/>
    <row r="54323" ht="12.75" hidden="1" customHeight="1"/>
    <row r="54324" ht="12.75" hidden="1" customHeight="1"/>
    <row r="54325" ht="12.75" hidden="1" customHeight="1"/>
    <row r="54326" ht="12.75" hidden="1" customHeight="1"/>
    <row r="54327" ht="12.75" hidden="1" customHeight="1"/>
    <row r="54328" ht="12.75" hidden="1" customHeight="1"/>
    <row r="54329" ht="12.75" hidden="1" customHeight="1"/>
    <row r="54330" ht="12.75" hidden="1" customHeight="1"/>
    <row r="54331" ht="12.75" hidden="1" customHeight="1"/>
    <row r="54332" ht="12.75" hidden="1" customHeight="1"/>
    <row r="54333" ht="12.75" hidden="1" customHeight="1"/>
    <row r="54334" ht="12.75" hidden="1" customHeight="1"/>
    <row r="54335" ht="12.75" hidden="1" customHeight="1"/>
    <row r="54336" ht="12.75" hidden="1" customHeight="1"/>
    <row r="54337" ht="12.75" hidden="1" customHeight="1"/>
    <row r="54338" ht="12.75" hidden="1" customHeight="1"/>
    <row r="54339" ht="12.75" hidden="1" customHeight="1"/>
    <row r="54340" ht="12.75" hidden="1" customHeight="1"/>
    <row r="54341" ht="12.75" hidden="1" customHeight="1"/>
    <row r="54342" ht="12.75" hidden="1" customHeight="1"/>
    <row r="54343" ht="12.75" hidden="1" customHeight="1"/>
    <row r="54344" ht="12.75" hidden="1" customHeight="1"/>
    <row r="54345" ht="12.75" hidden="1" customHeight="1"/>
    <row r="54346" ht="12.75" hidden="1" customHeight="1"/>
    <row r="54347" ht="12.75" hidden="1" customHeight="1"/>
    <row r="54348" ht="12.75" hidden="1" customHeight="1"/>
    <row r="54349" ht="12.75" hidden="1" customHeight="1"/>
    <row r="54350" ht="12.75" hidden="1" customHeight="1"/>
    <row r="54351" ht="12.75" hidden="1" customHeight="1"/>
    <row r="54352" ht="12.75" hidden="1" customHeight="1"/>
    <row r="54353" ht="12.75" hidden="1" customHeight="1"/>
    <row r="54354" ht="12.75" hidden="1" customHeight="1"/>
    <row r="54355" ht="12.75" hidden="1" customHeight="1"/>
    <row r="54356" ht="12.75" hidden="1" customHeight="1"/>
    <row r="54357" ht="12.75" hidden="1" customHeight="1"/>
    <row r="54358" ht="12.75" hidden="1" customHeight="1"/>
    <row r="54359" ht="12.75" hidden="1" customHeight="1"/>
    <row r="54360" ht="12.75" hidden="1" customHeight="1"/>
    <row r="54361" ht="12.75" hidden="1" customHeight="1"/>
    <row r="54362" ht="12.75" hidden="1" customHeight="1"/>
    <row r="54363" ht="12.75" hidden="1" customHeight="1"/>
    <row r="54364" ht="12.75" hidden="1" customHeight="1"/>
    <row r="54365" ht="12.75" hidden="1" customHeight="1"/>
    <row r="54366" ht="12.75" hidden="1" customHeight="1"/>
    <row r="54367" ht="12.75" hidden="1" customHeight="1"/>
    <row r="54368" ht="12.75" hidden="1" customHeight="1"/>
    <row r="54369" ht="12.75" hidden="1" customHeight="1"/>
    <row r="54370" ht="12.75" hidden="1" customHeight="1"/>
    <row r="54371" ht="12.75" hidden="1" customHeight="1"/>
    <row r="54372" ht="12.75" hidden="1" customHeight="1"/>
    <row r="54373" ht="12.75" hidden="1" customHeight="1"/>
    <row r="54374" ht="12.75" hidden="1" customHeight="1"/>
    <row r="54375" ht="12.75" hidden="1" customHeight="1"/>
    <row r="54376" ht="12.75" hidden="1" customHeight="1"/>
    <row r="54377" ht="12.75" hidden="1" customHeight="1"/>
    <row r="54378" ht="12.75" hidden="1" customHeight="1"/>
    <row r="54379" ht="12.75" hidden="1" customHeight="1"/>
    <row r="54380" ht="12.75" hidden="1" customHeight="1"/>
    <row r="54381" ht="12.75" hidden="1" customHeight="1"/>
    <row r="54382" ht="12.75" hidden="1" customHeight="1"/>
    <row r="54383" ht="12.75" hidden="1" customHeight="1"/>
    <row r="54384" ht="12.75" hidden="1" customHeight="1"/>
    <row r="54385" ht="12.75" hidden="1" customHeight="1"/>
    <row r="54386" ht="12.75" hidden="1" customHeight="1"/>
    <row r="54387" ht="12.75" hidden="1" customHeight="1"/>
    <row r="54388" ht="12.75" hidden="1" customHeight="1"/>
    <row r="54389" ht="12.75" hidden="1" customHeight="1"/>
    <row r="54390" ht="12.75" hidden="1" customHeight="1"/>
    <row r="54391" ht="12.75" hidden="1" customHeight="1"/>
    <row r="54392" ht="12.75" hidden="1" customHeight="1"/>
    <row r="54393" ht="12.75" hidden="1" customHeight="1"/>
    <row r="54394" ht="12.75" hidden="1" customHeight="1"/>
    <row r="54395" ht="12.75" hidden="1" customHeight="1"/>
    <row r="54396" ht="12.75" hidden="1" customHeight="1"/>
    <row r="54397" ht="12.75" hidden="1" customHeight="1"/>
    <row r="54398" ht="12.75" hidden="1" customHeight="1"/>
    <row r="54399" ht="12.75" hidden="1" customHeight="1"/>
    <row r="54400" ht="12.75" hidden="1" customHeight="1"/>
    <row r="54401" ht="12.75" hidden="1" customHeight="1"/>
    <row r="54402" ht="12.75" hidden="1" customHeight="1"/>
    <row r="54403" ht="12.75" hidden="1" customHeight="1"/>
    <row r="54404" ht="12.75" hidden="1" customHeight="1"/>
    <row r="54405" ht="12.75" hidden="1" customHeight="1"/>
    <row r="54406" ht="12.75" hidden="1" customHeight="1"/>
    <row r="54407" ht="12.75" hidden="1" customHeight="1"/>
    <row r="54408" ht="12.75" hidden="1" customHeight="1"/>
    <row r="54409" ht="12.75" hidden="1" customHeight="1"/>
    <row r="54410" ht="12.75" hidden="1" customHeight="1"/>
    <row r="54411" ht="12.75" hidden="1" customHeight="1"/>
    <row r="54412" ht="12.75" hidden="1" customHeight="1"/>
    <row r="54413" ht="12.75" hidden="1" customHeight="1"/>
    <row r="54414" ht="12.75" hidden="1" customHeight="1"/>
    <row r="54415" ht="12.75" hidden="1" customHeight="1"/>
    <row r="54416" ht="12.75" hidden="1" customHeight="1"/>
    <row r="54417" ht="12.75" hidden="1" customHeight="1"/>
    <row r="54418" ht="12.75" hidden="1" customHeight="1"/>
    <row r="54419" ht="12.75" hidden="1" customHeight="1"/>
    <row r="54420" ht="12.75" hidden="1" customHeight="1"/>
    <row r="54421" ht="12.75" hidden="1" customHeight="1"/>
    <row r="54422" ht="12.75" hidden="1" customHeight="1"/>
    <row r="54423" ht="12.75" hidden="1" customHeight="1"/>
    <row r="54424" ht="12.75" hidden="1" customHeight="1"/>
    <row r="54425" ht="12.75" hidden="1" customHeight="1"/>
    <row r="54426" ht="12.75" hidden="1" customHeight="1"/>
    <row r="54427" ht="12.75" hidden="1" customHeight="1"/>
    <row r="54428" ht="12.75" hidden="1" customHeight="1"/>
    <row r="54429" ht="12.75" hidden="1" customHeight="1"/>
    <row r="54430" ht="12.75" hidden="1" customHeight="1"/>
    <row r="54431" ht="12.75" hidden="1" customHeight="1"/>
    <row r="54432" ht="12.75" hidden="1" customHeight="1"/>
    <row r="54433" ht="12.75" hidden="1" customHeight="1"/>
    <row r="54434" ht="12.75" hidden="1" customHeight="1"/>
    <row r="54435" ht="12.75" hidden="1" customHeight="1"/>
    <row r="54436" ht="12.75" hidden="1" customHeight="1"/>
    <row r="54437" ht="12.75" hidden="1" customHeight="1"/>
    <row r="54438" ht="12.75" hidden="1" customHeight="1"/>
    <row r="54439" ht="12.75" hidden="1" customHeight="1"/>
    <row r="54440" ht="12.75" hidden="1" customHeight="1"/>
    <row r="54441" ht="12.75" hidden="1" customHeight="1"/>
    <row r="54442" ht="12.75" hidden="1" customHeight="1"/>
    <row r="54443" ht="12.75" hidden="1" customHeight="1"/>
    <row r="54444" ht="12.75" hidden="1" customHeight="1"/>
    <row r="54445" ht="12.75" hidden="1" customHeight="1"/>
    <row r="54446" ht="12.75" hidden="1" customHeight="1"/>
    <row r="54447" ht="12.75" hidden="1" customHeight="1"/>
    <row r="54448" ht="12.75" hidden="1" customHeight="1"/>
    <row r="54449" ht="12.75" hidden="1" customHeight="1"/>
    <row r="54450" ht="12.75" hidden="1" customHeight="1"/>
    <row r="54451" ht="12.75" hidden="1" customHeight="1"/>
    <row r="54452" ht="12.75" hidden="1" customHeight="1"/>
    <row r="54453" ht="12.75" hidden="1" customHeight="1"/>
    <row r="54454" ht="12.75" hidden="1" customHeight="1"/>
    <row r="54455" ht="12.75" hidden="1" customHeight="1"/>
    <row r="54456" ht="12.75" hidden="1" customHeight="1"/>
    <row r="54457" ht="12.75" hidden="1" customHeight="1"/>
    <row r="54458" ht="12.75" hidden="1" customHeight="1"/>
    <row r="54459" ht="12.75" hidden="1" customHeight="1"/>
    <row r="54460" ht="12.75" hidden="1" customHeight="1"/>
    <row r="54461" ht="12.75" hidden="1" customHeight="1"/>
    <row r="54462" ht="12.75" hidden="1" customHeight="1"/>
    <row r="54463" ht="12.75" hidden="1" customHeight="1"/>
    <row r="54464" ht="12.75" hidden="1" customHeight="1"/>
    <row r="54465" ht="12.75" hidden="1" customHeight="1"/>
    <row r="54466" ht="12.75" hidden="1" customHeight="1"/>
    <row r="54467" ht="12.75" hidden="1" customHeight="1"/>
    <row r="54468" ht="12.75" hidden="1" customHeight="1"/>
    <row r="54469" ht="12.75" hidden="1" customHeight="1"/>
    <row r="54470" ht="12.75" hidden="1" customHeight="1"/>
    <row r="54471" ht="12.75" hidden="1" customHeight="1"/>
    <row r="54472" ht="12.75" hidden="1" customHeight="1"/>
    <row r="54473" ht="12.75" hidden="1" customHeight="1"/>
    <row r="54474" ht="12.75" hidden="1" customHeight="1"/>
    <row r="54475" ht="12.75" hidden="1" customHeight="1"/>
    <row r="54476" ht="12.75" hidden="1" customHeight="1"/>
    <row r="54477" ht="12.75" hidden="1" customHeight="1"/>
    <row r="54478" ht="12.75" hidden="1" customHeight="1"/>
    <row r="54479" ht="12.75" hidden="1" customHeight="1"/>
    <row r="54480" ht="12.75" hidden="1" customHeight="1"/>
    <row r="54481" ht="12.75" hidden="1" customHeight="1"/>
    <row r="54482" ht="12.75" hidden="1" customHeight="1"/>
    <row r="54483" ht="12.75" hidden="1" customHeight="1"/>
    <row r="54484" ht="12.75" hidden="1" customHeight="1"/>
    <row r="54485" ht="12.75" hidden="1" customHeight="1"/>
    <row r="54486" ht="12.75" hidden="1" customHeight="1"/>
    <row r="54487" ht="12.75" hidden="1" customHeight="1"/>
    <row r="54488" ht="12.75" hidden="1" customHeight="1"/>
    <row r="54489" ht="12.75" hidden="1" customHeight="1"/>
    <row r="54490" ht="12.75" hidden="1" customHeight="1"/>
    <row r="54491" ht="12.75" hidden="1" customHeight="1"/>
    <row r="54492" ht="12.75" hidden="1" customHeight="1"/>
    <row r="54493" ht="12.75" hidden="1" customHeight="1"/>
    <row r="54494" ht="12.75" hidden="1" customHeight="1"/>
    <row r="54495" ht="12.75" hidden="1" customHeight="1"/>
    <row r="54496" ht="12.75" hidden="1" customHeight="1"/>
    <row r="54497" ht="12.75" hidden="1" customHeight="1"/>
    <row r="54498" ht="12.75" hidden="1" customHeight="1"/>
    <row r="54499" ht="12.75" hidden="1" customHeight="1"/>
    <row r="54500" ht="12.75" hidden="1" customHeight="1"/>
    <row r="54501" ht="12.75" hidden="1" customHeight="1"/>
    <row r="54502" ht="12.75" hidden="1" customHeight="1"/>
    <row r="54503" ht="12.75" hidden="1" customHeight="1"/>
    <row r="54504" ht="12.75" hidden="1" customHeight="1"/>
    <row r="54505" ht="12.75" hidden="1" customHeight="1"/>
    <row r="54506" ht="12.75" hidden="1" customHeight="1"/>
    <row r="54507" ht="12.75" hidden="1" customHeight="1"/>
    <row r="54508" ht="12.75" hidden="1" customHeight="1"/>
    <row r="54509" ht="12.75" hidden="1" customHeight="1"/>
    <row r="54510" ht="12.75" hidden="1" customHeight="1"/>
    <row r="54511" ht="12.75" hidden="1" customHeight="1"/>
    <row r="54512" ht="12.75" hidden="1" customHeight="1"/>
    <row r="54513" ht="12.75" hidden="1" customHeight="1"/>
    <row r="54514" ht="12.75" hidden="1" customHeight="1"/>
    <row r="54515" ht="12.75" hidden="1" customHeight="1"/>
    <row r="54516" ht="12.75" hidden="1" customHeight="1"/>
    <row r="54517" ht="12.75" hidden="1" customHeight="1"/>
    <row r="54518" ht="12.75" hidden="1" customHeight="1"/>
    <row r="54519" ht="12.75" hidden="1" customHeight="1"/>
    <row r="54520" ht="12.75" hidden="1" customHeight="1"/>
    <row r="54521" ht="12.75" hidden="1" customHeight="1"/>
    <row r="54522" ht="12.75" hidden="1" customHeight="1"/>
    <row r="54523" ht="12.75" hidden="1" customHeight="1"/>
    <row r="54524" ht="12.75" hidden="1" customHeight="1"/>
    <row r="54525" ht="12.75" hidden="1" customHeight="1"/>
    <row r="54526" ht="12.75" hidden="1" customHeight="1"/>
    <row r="54527" ht="12.75" hidden="1" customHeight="1"/>
    <row r="54528" ht="12.75" hidden="1" customHeight="1"/>
    <row r="54529" ht="12.75" hidden="1" customHeight="1"/>
    <row r="54530" ht="12.75" hidden="1" customHeight="1"/>
    <row r="54531" ht="12.75" hidden="1" customHeight="1"/>
    <row r="54532" ht="12.75" hidden="1" customHeight="1"/>
    <row r="54533" ht="12.75" hidden="1" customHeight="1"/>
    <row r="54534" ht="12.75" hidden="1" customHeight="1"/>
    <row r="54535" ht="12.75" hidden="1" customHeight="1"/>
    <row r="54536" ht="12.75" hidden="1" customHeight="1"/>
    <row r="54537" ht="12.75" hidden="1" customHeight="1"/>
    <row r="54538" ht="12.75" hidden="1" customHeight="1"/>
    <row r="54539" ht="12.75" hidden="1" customHeight="1"/>
    <row r="54540" ht="12.75" hidden="1" customHeight="1"/>
    <row r="54541" ht="12.75" hidden="1" customHeight="1"/>
    <row r="54542" ht="12.75" hidden="1" customHeight="1"/>
    <row r="54543" ht="12.75" hidden="1" customHeight="1"/>
    <row r="54544" ht="12.75" hidden="1" customHeight="1"/>
    <row r="54545" ht="12.75" hidden="1" customHeight="1"/>
    <row r="54546" ht="12.75" hidden="1" customHeight="1"/>
    <row r="54547" ht="12.75" hidden="1" customHeight="1"/>
    <row r="54548" ht="12.75" hidden="1" customHeight="1"/>
    <row r="54549" ht="12.75" hidden="1" customHeight="1"/>
    <row r="54550" ht="12.75" hidden="1" customHeight="1"/>
    <row r="54551" ht="12.75" hidden="1" customHeight="1"/>
    <row r="54552" ht="12.75" hidden="1" customHeight="1"/>
    <row r="54553" ht="12.75" hidden="1" customHeight="1"/>
    <row r="54554" ht="12.75" hidden="1" customHeight="1"/>
    <row r="54555" ht="12.75" hidden="1" customHeight="1"/>
    <row r="54556" ht="12.75" hidden="1" customHeight="1"/>
    <row r="54557" ht="12.75" hidden="1" customHeight="1"/>
    <row r="54558" ht="12.75" hidden="1" customHeight="1"/>
    <row r="54559" ht="12.75" hidden="1" customHeight="1"/>
    <row r="54560" ht="12.75" hidden="1" customHeight="1"/>
    <row r="54561" ht="12.75" hidden="1" customHeight="1"/>
    <row r="54562" ht="12.75" hidden="1" customHeight="1"/>
    <row r="54563" ht="12.75" hidden="1" customHeight="1"/>
    <row r="54564" ht="12.75" hidden="1" customHeight="1"/>
    <row r="54565" ht="12.75" hidden="1" customHeight="1"/>
    <row r="54566" ht="12.75" hidden="1" customHeight="1"/>
    <row r="54567" ht="12.75" hidden="1" customHeight="1"/>
    <row r="54568" ht="12.75" hidden="1" customHeight="1"/>
    <row r="54569" ht="12.75" hidden="1" customHeight="1"/>
    <row r="54570" ht="12.75" hidden="1" customHeight="1"/>
    <row r="54571" ht="12.75" hidden="1" customHeight="1"/>
    <row r="54572" ht="12.75" hidden="1" customHeight="1"/>
    <row r="54573" ht="12.75" hidden="1" customHeight="1"/>
    <row r="54574" ht="12.75" hidden="1" customHeight="1"/>
    <row r="54575" ht="12.75" hidden="1" customHeight="1"/>
    <row r="54576" ht="12.75" hidden="1" customHeight="1"/>
    <row r="54577" ht="12.75" hidden="1" customHeight="1"/>
    <row r="54578" ht="12.75" hidden="1" customHeight="1"/>
    <row r="54579" ht="12.75" hidden="1" customHeight="1"/>
    <row r="54580" ht="12.75" hidden="1" customHeight="1"/>
    <row r="54581" ht="12.75" hidden="1" customHeight="1"/>
    <row r="54582" ht="12.75" hidden="1" customHeight="1"/>
    <row r="54583" ht="12.75" hidden="1" customHeight="1"/>
    <row r="54584" ht="12.75" hidden="1" customHeight="1"/>
    <row r="54585" ht="12.75" hidden="1" customHeight="1"/>
    <row r="54586" ht="12.75" hidden="1" customHeight="1"/>
    <row r="54587" ht="12.75" hidden="1" customHeight="1"/>
    <row r="54588" ht="12.75" hidden="1" customHeight="1"/>
    <row r="54589" ht="12.75" hidden="1" customHeight="1"/>
    <row r="54590" ht="12.75" hidden="1" customHeight="1"/>
    <row r="54591" ht="12.75" hidden="1" customHeight="1"/>
    <row r="54592" ht="12.75" hidden="1" customHeight="1"/>
    <row r="54593" ht="12.75" hidden="1" customHeight="1"/>
    <row r="54594" ht="12.75" hidden="1" customHeight="1"/>
    <row r="54595" ht="12.75" hidden="1" customHeight="1"/>
    <row r="54596" ht="12.75" hidden="1" customHeight="1"/>
    <row r="54597" ht="12.75" hidden="1" customHeight="1"/>
    <row r="54598" ht="12.75" hidden="1" customHeight="1"/>
    <row r="54599" ht="12.75" hidden="1" customHeight="1"/>
    <row r="54600" ht="12.75" hidden="1" customHeight="1"/>
    <row r="54601" ht="12.75" hidden="1" customHeight="1"/>
    <row r="54602" ht="12.75" hidden="1" customHeight="1"/>
    <row r="54603" ht="12.75" hidden="1" customHeight="1"/>
    <row r="54604" ht="12.75" hidden="1" customHeight="1"/>
    <row r="54605" ht="12.75" hidden="1" customHeight="1"/>
    <row r="54606" ht="12.75" hidden="1" customHeight="1"/>
    <row r="54607" ht="12.75" hidden="1" customHeight="1"/>
    <row r="54608" ht="12.75" hidden="1" customHeight="1"/>
    <row r="54609" ht="12.75" hidden="1" customHeight="1"/>
    <row r="54610" ht="12.75" hidden="1" customHeight="1"/>
    <row r="54611" ht="12.75" hidden="1" customHeight="1"/>
    <row r="54612" ht="12.75" hidden="1" customHeight="1"/>
    <row r="54613" ht="12.75" hidden="1" customHeight="1"/>
    <row r="54614" ht="12.75" hidden="1" customHeight="1"/>
    <row r="54615" ht="12.75" hidden="1" customHeight="1"/>
    <row r="54616" ht="12.75" hidden="1" customHeight="1"/>
    <row r="54617" ht="12.75" hidden="1" customHeight="1"/>
    <row r="54618" ht="12.75" hidden="1" customHeight="1"/>
    <row r="54619" ht="12.75" hidden="1" customHeight="1"/>
    <row r="54620" ht="12.75" hidden="1" customHeight="1"/>
    <row r="54621" ht="12.75" hidden="1" customHeight="1"/>
    <row r="54622" ht="12.75" hidden="1" customHeight="1"/>
    <row r="54623" ht="12.75" hidden="1" customHeight="1"/>
    <row r="54624" ht="12.75" hidden="1" customHeight="1"/>
    <row r="54625" ht="12.75" hidden="1" customHeight="1"/>
    <row r="54626" ht="12.75" hidden="1" customHeight="1"/>
    <row r="54627" ht="12.75" hidden="1" customHeight="1"/>
    <row r="54628" ht="12.75" hidden="1" customHeight="1"/>
    <row r="54629" ht="12.75" hidden="1" customHeight="1"/>
    <row r="54630" ht="12.75" hidden="1" customHeight="1"/>
    <row r="54631" ht="12.75" hidden="1" customHeight="1"/>
    <row r="54632" ht="12.75" hidden="1" customHeight="1"/>
    <row r="54633" ht="12.75" hidden="1" customHeight="1"/>
    <row r="54634" ht="12.75" hidden="1" customHeight="1"/>
    <row r="54635" ht="12.75" hidden="1" customHeight="1"/>
    <row r="54636" ht="12.75" hidden="1" customHeight="1"/>
    <row r="54637" ht="12.75" hidden="1" customHeight="1"/>
    <row r="54638" ht="12.75" hidden="1" customHeight="1"/>
    <row r="54639" ht="12.75" hidden="1" customHeight="1"/>
    <row r="54640" ht="12.75" hidden="1" customHeight="1"/>
    <row r="54641" ht="12.75" hidden="1" customHeight="1"/>
    <row r="54642" ht="12.75" hidden="1" customHeight="1"/>
    <row r="54643" ht="12.75" hidden="1" customHeight="1"/>
    <row r="54644" ht="12.75" hidden="1" customHeight="1"/>
    <row r="54645" ht="12.75" hidden="1" customHeight="1"/>
    <row r="54646" ht="12.75" hidden="1" customHeight="1"/>
    <row r="54647" ht="12.75" hidden="1" customHeight="1"/>
    <row r="54648" ht="12.75" hidden="1" customHeight="1"/>
    <row r="54649" ht="12.75" hidden="1" customHeight="1"/>
    <row r="54650" ht="12.75" hidden="1" customHeight="1"/>
    <row r="54651" ht="12.75" hidden="1" customHeight="1"/>
    <row r="54652" ht="12.75" hidden="1" customHeight="1"/>
    <row r="54653" ht="12.75" hidden="1" customHeight="1"/>
    <row r="54654" ht="12.75" hidden="1" customHeight="1"/>
    <row r="54655" ht="12.75" hidden="1" customHeight="1"/>
    <row r="54656" ht="12.75" hidden="1" customHeight="1"/>
    <row r="54657" ht="12.75" hidden="1" customHeight="1"/>
    <row r="54658" ht="12.75" hidden="1" customHeight="1"/>
    <row r="54659" ht="12.75" hidden="1" customHeight="1"/>
    <row r="54660" ht="12.75" hidden="1" customHeight="1"/>
    <row r="54661" ht="12.75" hidden="1" customHeight="1"/>
    <row r="54662" ht="12.75" hidden="1" customHeight="1"/>
    <row r="54663" ht="12.75" hidden="1" customHeight="1"/>
    <row r="54664" ht="12.75" hidden="1" customHeight="1"/>
    <row r="54665" ht="12.75" hidden="1" customHeight="1"/>
    <row r="54666" ht="12.75" hidden="1" customHeight="1"/>
    <row r="54667" ht="12.75" hidden="1" customHeight="1"/>
    <row r="54668" ht="12.75" hidden="1" customHeight="1"/>
    <row r="54669" ht="12.75" hidden="1" customHeight="1"/>
    <row r="54670" ht="12.75" hidden="1" customHeight="1"/>
    <row r="54671" ht="12.75" hidden="1" customHeight="1"/>
    <row r="54672" ht="12.75" hidden="1" customHeight="1"/>
    <row r="54673" ht="12.75" hidden="1" customHeight="1"/>
    <row r="54674" ht="12.75" hidden="1" customHeight="1"/>
    <row r="54675" ht="12.75" hidden="1" customHeight="1"/>
    <row r="54676" ht="12.75" hidden="1" customHeight="1"/>
    <row r="54677" ht="12.75" hidden="1" customHeight="1"/>
    <row r="54678" ht="12.75" hidden="1" customHeight="1"/>
    <row r="54679" ht="12.75" hidden="1" customHeight="1"/>
    <row r="54680" ht="12.75" hidden="1" customHeight="1"/>
    <row r="54681" ht="12.75" hidden="1" customHeight="1"/>
    <row r="54682" ht="12.75" hidden="1" customHeight="1"/>
    <row r="54683" ht="12.75" hidden="1" customHeight="1"/>
    <row r="54684" ht="12.75" hidden="1" customHeight="1"/>
    <row r="54685" ht="12.75" hidden="1" customHeight="1"/>
    <row r="54686" ht="12.75" hidden="1" customHeight="1"/>
    <row r="54687" ht="12.75" hidden="1" customHeight="1"/>
    <row r="54688" ht="12.75" hidden="1" customHeight="1"/>
    <row r="54689" ht="12.75" hidden="1" customHeight="1"/>
    <row r="54690" ht="12.75" hidden="1" customHeight="1"/>
    <row r="54691" ht="12.75" hidden="1" customHeight="1"/>
    <row r="54692" ht="12.75" hidden="1" customHeight="1"/>
    <row r="54693" ht="12.75" hidden="1" customHeight="1"/>
    <row r="54694" ht="12.75" hidden="1" customHeight="1"/>
    <row r="54695" ht="12.75" hidden="1" customHeight="1"/>
    <row r="54696" ht="12.75" hidden="1" customHeight="1"/>
    <row r="54697" ht="12.75" hidden="1" customHeight="1"/>
    <row r="54698" ht="12.75" hidden="1" customHeight="1"/>
    <row r="54699" ht="12.75" hidden="1" customHeight="1"/>
    <row r="54700" ht="12.75" hidden="1" customHeight="1"/>
    <row r="54701" ht="12.75" hidden="1" customHeight="1"/>
    <row r="54702" ht="12.75" hidden="1" customHeight="1"/>
    <row r="54703" ht="12.75" hidden="1" customHeight="1"/>
    <row r="54704" ht="12.75" hidden="1" customHeight="1"/>
    <row r="54705" ht="12.75" hidden="1" customHeight="1"/>
    <row r="54706" ht="12.75" hidden="1" customHeight="1"/>
    <row r="54707" ht="12.75" hidden="1" customHeight="1"/>
    <row r="54708" ht="12.75" hidden="1" customHeight="1"/>
    <row r="54709" ht="12.75" hidden="1" customHeight="1"/>
    <row r="54710" ht="12.75" hidden="1" customHeight="1"/>
    <row r="54711" ht="12.75" hidden="1" customHeight="1"/>
    <row r="54712" ht="12.75" hidden="1" customHeight="1"/>
    <row r="54713" ht="12.75" hidden="1" customHeight="1"/>
    <row r="54714" ht="12.75" hidden="1" customHeight="1"/>
    <row r="54715" ht="12.75" hidden="1" customHeight="1"/>
    <row r="54716" ht="12.75" hidden="1" customHeight="1"/>
    <row r="54717" ht="12.75" hidden="1" customHeight="1"/>
    <row r="54718" ht="12.75" hidden="1" customHeight="1"/>
    <row r="54719" ht="12.75" hidden="1" customHeight="1"/>
    <row r="54720" ht="12.75" hidden="1" customHeight="1"/>
    <row r="54721" ht="12.75" hidden="1" customHeight="1"/>
    <row r="54722" ht="12.75" hidden="1" customHeight="1"/>
    <row r="54723" ht="12.75" hidden="1" customHeight="1"/>
    <row r="54724" ht="12.75" hidden="1" customHeight="1"/>
    <row r="54725" ht="12.75" hidden="1" customHeight="1"/>
    <row r="54726" ht="12.75" hidden="1" customHeight="1"/>
    <row r="54727" ht="12.75" hidden="1" customHeight="1"/>
    <row r="54728" ht="12.75" hidden="1" customHeight="1"/>
    <row r="54729" ht="12.75" hidden="1" customHeight="1"/>
    <row r="54730" ht="12.75" hidden="1" customHeight="1"/>
    <row r="54731" ht="12.75" hidden="1" customHeight="1"/>
    <row r="54732" ht="12.75" hidden="1" customHeight="1"/>
    <row r="54733" ht="12.75" hidden="1" customHeight="1"/>
    <row r="54734" ht="12.75" hidden="1" customHeight="1"/>
    <row r="54735" ht="12.75" hidden="1" customHeight="1"/>
    <row r="54736" ht="12.75" hidden="1" customHeight="1"/>
    <row r="54737" ht="12.75" hidden="1" customHeight="1"/>
    <row r="54738" ht="12.75" hidden="1" customHeight="1"/>
    <row r="54739" ht="12.75" hidden="1" customHeight="1"/>
    <row r="54740" ht="12.75" hidden="1" customHeight="1"/>
    <row r="54741" ht="12.75" hidden="1" customHeight="1"/>
    <row r="54742" ht="12.75" hidden="1" customHeight="1"/>
    <row r="54743" ht="12.75" hidden="1" customHeight="1"/>
    <row r="54744" ht="12.75" hidden="1" customHeight="1"/>
    <row r="54745" ht="12.75" hidden="1" customHeight="1"/>
    <row r="54746" ht="12.75" hidden="1" customHeight="1"/>
    <row r="54747" ht="12.75" hidden="1" customHeight="1"/>
    <row r="54748" ht="12.75" hidden="1" customHeight="1"/>
    <row r="54749" ht="12.75" hidden="1" customHeight="1"/>
    <row r="54750" ht="12.75" hidden="1" customHeight="1"/>
    <row r="54751" ht="12.75" hidden="1" customHeight="1"/>
    <row r="54752" ht="12.75" hidden="1" customHeight="1"/>
    <row r="54753" ht="12.75" hidden="1" customHeight="1"/>
    <row r="54754" ht="12.75" hidden="1" customHeight="1"/>
    <row r="54755" ht="12.75" hidden="1" customHeight="1"/>
    <row r="54756" ht="12.75" hidden="1" customHeight="1"/>
    <row r="54757" ht="12.75" hidden="1" customHeight="1"/>
    <row r="54758" ht="12.75" hidden="1" customHeight="1"/>
    <row r="54759" ht="12.75" hidden="1" customHeight="1"/>
    <row r="54760" ht="12.75" hidden="1" customHeight="1"/>
    <row r="54761" ht="12.75" hidden="1" customHeight="1"/>
    <row r="54762" ht="12.75" hidden="1" customHeight="1"/>
    <row r="54763" ht="12.75" hidden="1" customHeight="1"/>
    <row r="54764" ht="12.75" hidden="1" customHeight="1"/>
    <row r="54765" ht="12.75" hidden="1" customHeight="1"/>
    <row r="54766" ht="12.75" hidden="1" customHeight="1"/>
    <row r="54767" ht="12.75" hidden="1" customHeight="1"/>
    <row r="54768" ht="12.75" hidden="1" customHeight="1"/>
    <row r="54769" ht="12.75" hidden="1" customHeight="1"/>
    <row r="54770" ht="12.75" hidden="1" customHeight="1"/>
    <row r="54771" ht="12.75" hidden="1" customHeight="1"/>
    <row r="54772" ht="12.75" hidden="1" customHeight="1"/>
    <row r="54773" ht="12.75" hidden="1" customHeight="1"/>
    <row r="54774" ht="12.75" hidden="1" customHeight="1"/>
    <row r="54775" ht="12.75" hidden="1" customHeight="1"/>
    <row r="54776" ht="12.75" hidden="1" customHeight="1"/>
    <row r="54777" ht="12.75" hidden="1" customHeight="1"/>
    <row r="54778" ht="12.75" hidden="1" customHeight="1"/>
    <row r="54779" ht="12.75" hidden="1" customHeight="1"/>
    <row r="54780" ht="12.75" hidden="1" customHeight="1"/>
    <row r="54781" ht="12.75" hidden="1" customHeight="1"/>
    <row r="54782" ht="12.75" hidden="1" customHeight="1"/>
    <row r="54783" ht="12.75" hidden="1" customHeight="1"/>
    <row r="54784" ht="12.75" hidden="1" customHeight="1"/>
    <row r="54785" ht="12.75" hidden="1" customHeight="1"/>
    <row r="54786" ht="12.75" hidden="1" customHeight="1"/>
    <row r="54787" ht="12.75" hidden="1" customHeight="1"/>
    <row r="54788" ht="12.75" hidden="1" customHeight="1"/>
    <row r="54789" ht="12.75" hidden="1" customHeight="1"/>
    <row r="54790" ht="12.75" hidden="1" customHeight="1"/>
    <row r="54791" ht="12.75" hidden="1" customHeight="1"/>
    <row r="54792" ht="12.75" hidden="1" customHeight="1"/>
    <row r="54793" ht="12.75" hidden="1" customHeight="1"/>
    <row r="54794" ht="12.75" hidden="1" customHeight="1"/>
    <row r="54795" ht="12.75" hidden="1" customHeight="1"/>
    <row r="54796" ht="12.75" hidden="1" customHeight="1"/>
    <row r="54797" ht="12.75" hidden="1" customHeight="1"/>
    <row r="54798" ht="12.75" hidden="1" customHeight="1"/>
    <row r="54799" ht="12.75" hidden="1" customHeight="1"/>
    <row r="54800" ht="12.75" hidden="1" customHeight="1"/>
    <row r="54801" ht="12.75" hidden="1" customHeight="1"/>
    <row r="54802" ht="12.75" hidden="1" customHeight="1"/>
    <row r="54803" ht="12.75" hidden="1" customHeight="1"/>
    <row r="54804" ht="12.75" hidden="1" customHeight="1"/>
    <row r="54805" ht="12.75" hidden="1" customHeight="1"/>
    <row r="54806" ht="12.75" hidden="1" customHeight="1"/>
    <row r="54807" ht="12.75" hidden="1" customHeight="1"/>
    <row r="54808" ht="12.75" hidden="1" customHeight="1"/>
    <row r="54809" ht="12.75" hidden="1" customHeight="1"/>
    <row r="54810" ht="12.75" hidden="1" customHeight="1"/>
    <row r="54811" ht="12.75" hidden="1" customHeight="1"/>
    <row r="54812" ht="12.75" hidden="1" customHeight="1"/>
    <row r="54813" ht="12.75" hidden="1" customHeight="1"/>
    <row r="54814" ht="12.75" hidden="1" customHeight="1"/>
    <row r="54815" ht="12.75" hidden="1" customHeight="1"/>
    <row r="54816" ht="12.75" hidden="1" customHeight="1"/>
    <row r="54817" ht="12.75" hidden="1" customHeight="1"/>
    <row r="54818" ht="12.75" hidden="1" customHeight="1"/>
    <row r="54819" ht="12.75" hidden="1" customHeight="1"/>
    <row r="54820" ht="12.75" hidden="1" customHeight="1"/>
    <row r="54821" ht="12.75" hidden="1" customHeight="1"/>
    <row r="54822" ht="12.75" hidden="1" customHeight="1"/>
    <row r="54823" ht="12.75" hidden="1" customHeight="1"/>
    <row r="54824" ht="12.75" hidden="1" customHeight="1"/>
    <row r="54825" ht="12.75" hidden="1" customHeight="1"/>
    <row r="54826" ht="12.75" hidden="1" customHeight="1"/>
    <row r="54827" ht="12.75" hidden="1" customHeight="1"/>
    <row r="54828" ht="12.75" hidden="1" customHeight="1"/>
    <row r="54829" ht="12.75" hidden="1" customHeight="1"/>
    <row r="54830" ht="12.75" hidden="1" customHeight="1"/>
    <row r="54831" ht="12.75" hidden="1" customHeight="1"/>
    <row r="54832" ht="12.75" hidden="1" customHeight="1"/>
    <row r="54833" ht="12.75" hidden="1" customHeight="1"/>
    <row r="54834" ht="12.75" hidden="1" customHeight="1"/>
    <row r="54835" ht="12.75" hidden="1" customHeight="1"/>
    <row r="54836" ht="12.75" hidden="1" customHeight="1"/>
    <row r="54837" ht="12.75" hidden="1" customHeight="1"/>
    <row r="54838" ht="12.75" hidden="1" customHeight="1"/>
    <row r="54839" ht="12.75" hidden="1" customHeight="1"/>
    <row r="54840" ht="12.75" hidden="1" customHeight="1"/>
    <row r="54841" ht="12.75" hidden="1" customHeight="1"/>
    <row r="54842" ht="12.75" hidden="1" customHeight="1"/>
    <row r="54843" ht="12.75" hidden="1" customHeight="1"/>
    <row r="54844" ht="12.75" hidden="1" customHeight="1"/>
    <row r="54845" ht="12.75" hidden="1" customHeight="1"/>
    <row r="54846" ht="12.75" hidden="1" customHeight="1"/>
    <row r="54847" ht="12.75" hidden="1" customHeight="1"/>
    <row r="54848" ht="12.75" hidden="1" customHeight="1"/>
    <row r="54849" ht="12.75" hidden="1" customHeight="1"/>
    <row r="54850" ht="12.75" hidden="1" customHeight="1"/>
    <row r="54851" ht="12.75" hidden="1" customHeight="1"/>
    <row r="54852" ht="12.75" hidden="1" customHeight="1"/>
    <row r="54853" ht="12.75" hidden="1" customHeight="1"/>
    <row r="54854" ht="12.75" hidden="1" customHeight="1"/>
    <row r="54855" ht="12.75" hidden="1" customHeight="1"/>
    <row r="54856" ht="12.75" hidden="1" customHeight="1"/>
    <row r="54857" ht="12.75" hidden="1" customHeight="1"/>
    <row r="54858" ht="12.75" hidden="1" customHeight="1"/>
    <row r="54859" ht="12.75" hidden="1" customHeight="1"/>
    <row r="54860" ht="12.75" hidden="1" customHeight="1"/>
    <row r="54861" ht="12.75" hidden="1" customHeight="1"/>
    <row r="54862" ht="12.75" hidden="1" customHeight="1"/>
    <row r="54863" ht="12.75" hidden="1" customHeight="1"/>
    <row r="54864" ht="12.75" hidden="1" customHeight="1"/>
    <row r="54865" ht="12.75" hidden="1" customHeight="1"/>
    <row r="54866" ht="12.75" hidden="1" customHeight="1"/>
    <row r="54867" ht="12.75" hidden="1" customHeight="1"/>
    <row r="54868" ht="12.75" hidden="1" customHeight="1"/>
    <row r="54869" ht="12.75" hidden="1" customHeight="1"/>
    <row r="54870" ht="12.75" hidden="1" customHeight="1"/>
    <row r="54871" ht="12.75" hidden="1" customHeight="1"/>
    <row r="54872" ht="12.75" hidden="1" customHeight="1"/>
    <row r="54873" ht="12.75" hidden="1" customHeight="1"/>
    <row r="54874" ht="12.75" hidden="1" customHeight="1"/>
    <row r="54875" ht="12.75" hidden="1" customHeight="1"/>
    <row r="54876" ht="12.75" hidden="1" customHeight="1"/>
    <row r="54877" ht="12.75" hidden="1" customHeight="1"/>
    <row r="54878" ht="12.75" hidden="1" customHeight="1"/>
    <row r="54879" ht="12.75" hidden="1" customHeight="1"/>
    <row r="54880" ht="12.75" hidden="1" customHeight="1"/>
    <row r="54881" ht="12.75" hidden="1" customHeight="1"/>
    <row r="54882" ht="12.75" hidden="1" customHeight="1"/>
    <row r="54883" ht="12.75" hidden="1" customHeight="1"/>
    <row r="54884" ht="12.75" hidden="1" customHeight="1"/>
    <row r="54885" ht="12.75" hidden="1" customHeight="1"/>
    <row r="54886" ht="12.75" hidden="1" customHeight="1"/>
    <row r="54887" ht="12.75" hidden="1" customHeight="1"/>
    <row r="54888" ht="12.75" hidden="1" customHeight="1"/>
    <row r="54889" ht="12.75" hidden="1" customHeight="1"/>
    <row r="54890" ht="12.75" hidden="1" customHeight="1"/>
    <row r="54891" ht="12.75" hidden="1" customHeight="1"/>
    <row r="54892" ht="12.75" hidden="1" customHeight="1"/>
    <row r="54893" ht="12.75" hidden="1" customHeight="1"/>
    <row r="54894" ht="12.75" hidden="1" customHeight="1"/>
    <row r="54895" ht="12.75" hidden="1" customHeight="1"/>
    <row r="54896" ht="12.75" hidden="1" customHeight="1"/>
    <row r="54897" ht="12.75" hidden="1" customHeight="1"/>
    <row r="54898" ht="12.75" hidden="1" customHeight="1"/>
    <row r="54899" ht="12.75" hidden="1" customHeight="1"/>
    <row r="54900" ht="12.75" hidden="1" customHeight="1"/>
    <row r="54901" ht="12.75" hidden="1" customHeight="1"/>
    <row r="54902" ht="12.75" hidden="1" customHeight="1"/>
    <row r="54903" ht="12.75" hidden="1" customHeight="1"/>
    <row r="54904" ht="12.75" hidden="1" customHeight="1"/>
    <row r="54905" ht="12.75" hidden="1" customHeight="1"/>
    <row r="54906" ht="12.75" hidden="1" customHeight="1"/>
    <row r="54907" ht="12.75" hidden="1" customHeight="1"/>
    <row r="54908" ht="12.75" hidden="1" customHeight="1"/>
    <row r="54909" ht="12.75" hidden="1" customHeight="1"/>
    <row r="54910" ht="12.75" hidden="1" customHeight="1"/>
    <row r="54911" ht="12.75" hidden="1" customHeight="1"/>
    <row r="54912" ht="12.75" hidden="1" customHeight="1"/>
    <row r="54913" ht="12.75" hidden="1" customHeight="1"/>
    <row r="54914" ht="12.75" hidden="1" customHeight="1"/>
    <row r="54915" ht="12.75" hidden="1" customHeight="1"/>
    <row r="54916" ht="12.75" hidden="1" customHeight="1"/>
    <row r="54917" ht="12.75" hidden="1" customHeight="1"/>
    <row r="54918" ht="12.75" hidden="1" customHeight="1"/>
    <row r="54919" ht="12.75" hidden="1" customHeight="1"/>
    <row r="54920" ht="12.75" hidden="1" customHeight="1"/>
    <row r="54921" ht="12.75" hidden="1" customHeight="1"/>
    <row r="54922" ht="12.75" hidden="1" customHeight="1"/>
    <row r="54923" ht="12.75" hidden="1" customHeight="1"/>
    <row r="54924" ht="12.75" hidden="1" customHeight="1"/>
    <row r="54925" ht="12.75" hidden="1" customHeight="1"/>
    <row r="54926" ht="12.75" hidden="1" customHeight="1"/>
    <row r="54927" ht="12.75" hidden="1" customHeight="1"/>
    <row r="54928" ht="12.75" hidden="1" customHeight="1"/>
    <row r="54929" ht="12.75" hidden="1" customHeight="1"/>
    <row r="54930" ht="12.75" hidden="1" customHeight="1"/>
    <row r="54931" ht="12.75" hidden="1" customHeight="1"/>
    <row r="54932" ht="12.75" hidden="1" customHeight="1"/>
    <row r="54933" ht="12.75" hidden="1" customHeight="1"/>
    <row r="54934" ht="12.75" hidden="1" customHeight="1"/>
    <row r="54935" ht="12.75" hidden="1" customHeight="1"/>
    <row r="54936" ht="12.75" hidden="1" customHeight="1"/>
    <row r="54937" ht="12.75" hidden="1" customHeight="1"/>
    <row r="54938" ht="12.75" hidden="1" customHeight="1"/>
    <row r="54939" ht="12.75" hidden="1" customHeight="1"/>
    <row r="54940" ht="12.75" hidden="1" customHeight="1"/>
    <row r="54941" ht="12.75" hidden="1" customHeight="1"/>
    <row r="54942" ht="12.75" hidden="1" customHeight="1"/>
    <row r="54943" ht="12.75" hidden="1" customHeight="1"/>
    <row r="54944" ht="12.75" hidden="1" customHeight="1"/>
    <row r="54945" ht="12.75" hidden="1" customHeight="1"/>
    <row r="54946" ht="12.75" hidden="1" customHeight="1"/>
    <row r="54947" ht="12.75" hidden="1" customHeight="1"/>
    <row r="54948" ht="12.75" hidden="1" customHeight="1"/>
    <row r="54949" ht="12.75" hidden="1" customHeight="1"/>
    <row r="54950" ht="12.75" hidden="1" customHeight="1"/>
    <row r="54951" ht="12.75" hidden="1" customHeight="1"/>
    <row r="54952" ht="12.75" hidden="1" customHeight="1"/>
    <row r="54953" ht="12.75" hidden="1" customHeight="1"/>
    <row r="54954" ht="12.75" hidden="1" customHeight="1"/>
    <row r="54955" ht="12.75" hidden="1" customHeight="1"/>
    <row r="54956" ht="12.75" hidden="1" customHeight="1"/>
    <row r="54957" ht="12.75" hidden="1" customHeight="1"/>
    <row r="54958" ht="12.75" hidden="1" customHeight="1"/>
    <row r="54959" ht="12.75" hidden="1" customHeight="1"/>
    <row r="54960" ht="12.75" hidden="1" customHeight="1"/>
    <row r="54961" ht="12.75" hidden="1" customHeight="1"/>
    <row r="54962" ht="12.75" hidden="1" customHeight="1"/>
    <row r="54963" ht="12.75" hidden="1" customHeight="1"/>
    <row r="54964" ht="12.75" hidden="1" customHeight="1"/>
    <row r="54965" ht="12.75" hidden="1" customHeight="1"/>
    <row r="54966" ht="12.75" hidden="1" customHeight="1"/>
    <row r="54967" ht="12.75" hidden="1" customHeight="1"/>
    <row r="54968" ht="12.75" hidden="1" customHeight="1"/>
    <row r="54969" ht="12.75" hidden="1" customHeight="1"/>
    <row r="54970" ht="12.75" hidden="1" customHeight="1"/>
    <row r="54971" ht="12.75" hidden="1" customHeight="1"/>
    <row r="54972" ht="12.75" hidden="1" customHeight="1"/>
    <row r="54973" ht="12.75" hidden="1" customHeight="1"/>
    <row r="54974" ht="12.75" hidden="1" customHeight="1"/>
    <row r="54975" ht="12.75" hidden="1" customHeight="1"/>
    <row r="54976" ht="12.75" hidden="1" customHeight="1"/>
    <row r="54977" ht="12.75" hidden="1" customHeight="1"/>
    <row r="54978" ht="12.75" hidden="1" customHeight="1"/>
    <row r="54979" ht="12.75" hidden="1" customHeight="1"/>
    <row r="54980" ht="12.75" hidden="1" customHeight="1"/>
    <row r="54981" ht="12.75" hidden="1" customHeight="1"/>
    <row r="54982" ht="12.75" hidden="1" customHeight="1"/>
    <row r="54983" ht="12.75" hidden="1" customHeight="1"/>
    <row r="54984" ht="12.75" hidden="1" customHeight="1"/>
    <row r="54985" ht="12.75" hidden="1" customHeight="1"/>
    <row r="54986" ht="12.75" hidden="1" customHeight="1"/>
    <row r="54987" ht="12.75" hidden="1" customHeight="1"/>
    <row r="54988" ht="12.75" hidden="1" customHeight="1"/>
    <row r="54989" ht="12.75" hidden="1" customHeight="1"/>
    <row r="54990" ht="12.75" hidden="1" customHeight="1"/>
    <row r="54991" ht="12.75" hidden="1" customHeight="1"/>
    <row r="54992" ht="12.75" hidden="1" customHeight="1"/>
    <row r="54993" ht="12.75" hidden="1" customHeight="1"/>
    <row r="54994" ht="12.75" hidden="1" customHeight="1"/>
    <row r="54995" ht="12.75" hidden="1" customHeight="1"/>
    <row r="54996" ht="12.75" hidden="1" customHeight="1"/>
    <row r="54997" ht="12.75" hidden="1" customHeight="1"/>
    <row r="54998" ht="12.75" hidden="1" customHeight="1"/>
    <row r="54999" ht="12.75" hidden="1" customHeight="1"/>
    <row r="55000" ht="12.75" hidden="1" customHeight="1"/>
    <row r="55001" ht="12.75" hidden="1" customHeight="1"/>
    <row r="55002" ht="12.75" hidden="1" customHeight="1"/>
    <row r="55003" ht="12.75" hidden="1" customHeight="1"/>
    <row r="55004" ht="12.75" hidden="1" customHeight="1"/>
    <row r="55005" ht="12.75" hidden="1" customHeight="1"/>
    <row r="55006" ht="12.75" hidden="1" customHeight="1"/>
    <row r="55007" ht="12.75" hidden="1" customHeight="1"/>
    <row r="55008" ht="12.75" hidden="1" customHeight="1"/>
    <row r="55009" ht="12.75" hidden="1" customHeight="1"/>
    <row r="55010" ht="12.75" hidden="1" customHeight="1"/>
    <row r="55011" ht="12.75" hidden="1" customHeight="1"/>
    <row r="55012" ht="12.75" hidden="1" customHeight="1"/>
    <row r="55013" ht="12.75" hidden="1" customHeight="1"/>
    <row r="55014" ht="12.75" hidden="1" customHeight="1"/>
    <row r="55015" ht="12.75" hidden="1" customHeight="1"/>
    <row r="55016" ht="12.75" hidden="1" customHeight="1"/>
    <row r="55017" ht="12.75" hidden="1" customHeight="1"/>
    <row r="55018" ht="12.75" hidden="1" customHeight="1"/>
    <row r="55019" ht="12.75" hidden="1" customHeight="1"/>
    <row r="55020" ht="12.75" hidden="1" customHeight="1"/>
    <row r="55021" ht="12.75" hidden="1" customHeight="1"/>
    <row r="55022" ht="12.75" hidden="1" customHeight="1"/>
    <row r="55023" ht="12.75" hidden="1" customHeight="1"/>
    <row r="55024" ht="12.75" hidden="1" customHeight="1"/>
    <row r="55025" ht="12.75" hidden="1" customHeight="1"/>
    <row r="55026" ht="12.75" hidden="1" customHeight="1"/>
    <row r="55027" ht="12.75" hidden="1" customHeight="1"/>
    <row r="55028" ht="12.75" hidden="1" customHeight="1"/>
    <row r="55029" ht="12.75" hidden="1" customHeight="1"/>
    <row r="55030" ht="12.75" hidden="1" customHeight="1"/>
    <row r="55031" ht="12.75" hidden="1" customHeight="1"/>
    <row r="55032" ht="12.75" hidden="1" customHeight="1"/>
    <row r="55033" ht="12.75" hidden="1" customHeight="1"/>
    <row r="55034" ht="12.75" hidden="1" customHeight="1"/>
    <row r="55035" ht="12.75" hidden="1" customHeight="1"/>
    <row r="55036" ht="12.75" hidden="1" customHeight="1"/>
    <row r="55037" ht="12.75" hidden="1" customHeight="1"/>
    <row r="55038" ht="12.75" hidden="1" customHeight="1"/>
    <row r="55039" ht="12.75" hidden="1" customHeight="1"/>
    <row r="55040" ht="12.75" hidden="1" customHeight="1"/>
    <row r="55041" ht="12.75" hidden="1" customHeight="1"/>
    <row r="55042" ht="12.75" hidden="1" customHeight="1"/>
    <row r="55043" ht="12.75" hidden="1" customHeight="1"/>
    <row r="55044" ht="12.75" hidden="1" customHeight="1"/>
    <row r="55045" ht="12.75" hidden="1" customHeight="1"/>
    <row r="55046" ht="12.75" hidden="1" customHeight="1"/>
    <row r="55047" ht="12.75" hidden="1" customHeight="1"/>
    <row r="55048" ht="12.75" hidden="1" customHeight="1"/>
    <row r="55049" ht="12.75" hidden="1" customHeight="1"/>
    <row r="55050" ht="12.75" hidden="1" customHeight="1"/>
    <row r="55051" ht="12.75" hidden="1" customHeight="1"/>
    <row r="55052" ht="12.75" hidden="1" customHeight="1"/>
    <row r="55053" ht="12.75" hidden="1" customHeight="1"/>
    <row r="55054" ht="12.75" hidden="1" customHeight="1"/>
    <row r="55055" ht="12.75" hidden="1" customHeight="1"/>
    <row r="55056" ht="12.75" hidden="1" customHeight="1"/>
    <row r="55057" ht="12.75" hidden="1" customHeight="1"/>
    <row r="55058" ht="12.75" hidden="1" customHeight="1"/>
    <row r="55059" ht="12.75" hidden="1" customHeight="1"/>
    <row r="55060" ht="12.75" hidden="1" customHeight="1"/>
    <row r="55061" ht="12.75" hidden="1" customHeight="1"/>
    <row r="55062" ht="12.75" hidden="1" customHeight="1"/>
    <row r="55063" ht="12.75" hidden="1" customHeight="1"/>
    <row r="55064" ht="12.75" hidden="1" customHeight="1"/>
    <row r="55065" ht="12.75" hidden="1" customHeight="1"/>
    <row r="55066" ht="12.75" hidden="1" customHeight="1"/>
    <row r="55067" ht="12.75" hidden="1" customHeight="1"/>
    <row r="55068" ht="12.75" hidden="1" customHeight="1"/>
    <row r="55069" ht="12.75" hidden="1" customHeight="1"/>
    <row r="55070" ht="12.75" hidden="1" customHeight="1"/>
    <row r="55071" ht="12.75" hidden="1" customHeight="1"/>
    <row r="55072" ht="12.75" hidden="1" customHeight="1"/>
    <row r="55073" ht="12.75" hidden="1" customHeight="1"/>
    <row r="55074" ht="12.75" hidden="1" customHeight="1"/>
    <row r="55075" ht="12.75" hidden="1" customHeight="1"/>
    <row r="55076" ht="12.75" hidden="1" customHeight="1"/>
    <row r="55077" ht="12.75" hidden="1" customHeight="1"/>
    <row r="55078" ht="12.75" hidden="1" customHeight="1"/>
    <row r="55079" ht="12.75" hidden="1" customHeight="1"/>
    <row r="55080" ht="12.75" hidden="1" customHeight="1"/>
    <row r="55081" ht="12.75" hidden="1" customHeight="1"/>
    <row r="55082" ht="12.75" hidden="1" customHeight="1"/>
    <row r="55083" ht="12.75" hidden="1" customHeight="1"/>
    <row r="55084" ht="12.75" hidden="1" customHeight="1"/>
    <row r="55085" ht="12.75" hidden="1" customHeight="1"/>
    <row r="55086" ht="12.75" hidden="1" customHeight="1"/>
    <row r="55087" ht="12.75" hidden="1" customHeight="1"/>
    <row r="55088" ht="12.75" hidden="1" customHeight="1"/>
    <row r="55089" ht="12.75" hidden="1" customHeight="1"/>
    <row r="55090" ht="12.75" hidden="1" customHeight="1"/>
    <row r="55091" ht="12.75" hidden="1" customHeight="1"/>
    <row r="55092" ht="12.75" hidden="1" customHeight="1"/>
    <row r="55093" ht="12.75" hidden="1" customHeight="1"/>
    <row r="55094" ht="12.75" hidden="1" customHeight="1"/>
    <row r="55095" ht="12.75" hidden="1" customHeight="1"/>
    <row r="55096" ht="12.75" hidden="1" customHeight="1"/>
    <row r="55097" ht="12.75" hidden="1" customHeight="1"/>
    <row r="55098" ht="12.75" hidden="1" customHeight="1"/>
    <row r="55099" ht="12.75" hidden="1" customHeight="1"/>
    <row r="55100" ht="12.75" hidden="1" customHeight="1"/>
    <row r="55101" ht="12.75" hidden="1" customHeight="1"/>
    <row r="55102" ht="12.75" hidden="1" customHeight="1"/>
    <row r="55103" ht="12.75" hidden="1" customHeight="1"/>
    <row r="55104" ht="12.75" hidden="1" customHeight="1"/>
    <row r="55105" ht="12.75" hidden="1" customHeight="1"/>
    <row r="55106" ht="12.75" hidden="1" customHeight="1"/>
    <row r="55107" ht="12.75" hidden="1" customHeight="1"/>
    <row r="55108" ht="12.75" hidden="1" customHeight="1"/>
    <row r="55109" ht="12.75" hidden="1" customHeight="1"/>
    <row r="55110" ht="12.75" hidden="1" customHeight="1"/>
    <row r="55111" ht="12.75" hidden="1" customHeight="1"/>
    <row r="55112" ht="12.75" hidden="1" customHeight="1"/>
    <row r="55113" ht="12.75" hidden="1" customHeight="1"/>
    <row r="55114" ht="12.75" hidden="1" customHeight="1"/>
    <row r="55115" ht="12.75" hidden="1" customHeight="1"/>
    <row r="55116" ht="12.75" hidden="1" customHeight="1"/>
    <row r="55117" ht="12.75" hidden="1" customHeight="1"/>
    <row r="55118" ht="12.75" hidden="1" customHeight="1"/>
    <row r="55119" ht="12.75" hidden="1" customHeight="1"/>
    <row r="55120" ht="12.75" hidden="1" customHeight="1"/>
    <row r="55121" ht="12.75" hidden="1" customHeight="1"/>
    <row r="55122" ht="12.75" hidden="1" customHeight="1"/>
    <row r="55123" ht="12.75" hidden="1" customHeight="1"/>
    <row r="55124" ht="12.75" hidden="1" customHeight="1"/>
    <row r="55125" ht="12.75" hidden="1" customHeight="1"/>
    <row r="55126" ht="12.75" hidden="1" customHeight="1"/>
    <row r="55127" ht="12.75" hidden="1" customHeight="1"/>
    <row r="55128" ht="12.75" hidden="1" customHeight="1"/>
    <row r="55129" ht="12.75" hidden="1" customHeight="1"/>
    <row r="55130" ht="12.75" hidden="1" customHeight="1"/>
    <row r="55131" ht="12.75" hidden="1" customHeight="1"/>
    <row r="55132" ht="12.75" hidden="1" customHeight="1"/>
    <row r="55133" ht="12.75" hidden="1" customHeight="1"/>
    <row r="55134" ht="12.75" hidden="1" customHeight="1"/>
    <row r="55135" ht="12.75" hidden="1" customHeight="1"/>
    <row r="55136" ht="12.75" hidden="1" customHeight="1"/>
    <row r="55137" ht="12.75" hidden="1" customHeight="1"/>
    <row r="55138" ht="12.75" hidden="1" customHeight="1"/>
    <row r="55139" ht="12.75" hidden="1" customHeight="1"/>
    <row r="55140" ht="12.75" hidden="1" customHeight="1"/>
    <row r="55141" ht="12.75" hidden="1" customHeight="1"/>
    <row r="55142" ht="12.75" hidden="1" customHeight="1"/>
    <row r="55143" ht="12.75" hidden="1" customHeight="1"/>
    <row r="55144" ht="12.75" hidden="1" customHeight="1"/>
    <row r="55145" ht="12.75" hidden="1" customHeight="1"/>
    <row r="55146" ht="12.75" hidden="1" customHeight="1"/>
    <row r="55147" ht="12.75" hidden="1" customHeight="1"/>
    <row r="55148" ht="12.75" hidden="1" customHeight="1"/>
    <row r="55149" ht="12.75" hidden="1" customHeight="1"/>
    <row r="55150" ht="12.75" hidden="1" customHeight="1"/>
    <row r="55151" ht="12.75" hidden="1" customHeight="1"/>
    <row r="55152" ht="12.75" hidden="1" customHeight="1"/>
    <row r="55153" ht="12.75" hidden="1" customHeight="1"/>
    <row r="55154" ht="12.75" hidden="1" customHeight="1"/>
    <row r="55155" ht="12.75" hidden="1" customHeight="1"/>
    <row r="55156" ht="12.75" hidden="1" customHeight="1"/>
    <row r="55157" ht="12.75" hidden="1" customHeight="1"/>
    <row r="55158" ht="12.75" hidden="1" customHeight="1"/>
    <row r="55159" ht="12.75" hidden="1" customHeight="1"/>
    <row r="55160" ht="12.75" hidden="1" customHeight="1"/>
    <row r="55161" ht="12.75" hidden="1" customHeight="1"/>
    <row r="55162" ht="12.75" hidden="1" customHeight="1"/>
    <row r="55163" ht="12.75" hidden="1" customHeight="1"/>
    <row r="55164" ht="12.75" hidden="1" customHeight="1"/>
    <row r="55165" ht="12.75" hidden="1" customHeight="1"/>
    <row r="55166" ht="12.75" hidden="1" customHeight="1"/>
    <row r="55167" ht="12.75" hidden="1" customHeight="1"/>
    <row r="55168" ht="12.75" hidden="1" customHeight="1"/>
    <row r="55169" ht="12.75" hidden="1" customHeight="1"/>
    <row r="55170" ht="12.75" hidden="1" customHeight="1"/>
    <row r="55171" ht="12.75" hidden="1" customHeight="1"/>
    <row r="55172" ht="12.75" hidden="1" customHeight="1"/>
    <row r="55173" ht="12.75" hidden="1" customHeight="1"/>
    <row r="55174" ht="12.75" hidden="1" customHeight="1"/>
    <row r="55175" ht="12.75" hidden="1" customHeight="1"/>
    <row r="55176" ht="12.75" hidden="1" customHeight="1"/>
    <row r="55177" ht="12.75" hidden="1" customHeight="1"/>
    <row r="55178" ht="12.75" hidden="1" customHeight="1"/>
    <row r="55179" ht="12.75" hidden="1" customHeight="1"/>
    <row r="55180" ht="12.75" hidden="1" customHeight="1"/>
    <row r="55181" ht="12.75" hidden="1" customHeight="1"/>
    <row r="55182" ht="12.75" hidden="1" customHeight="1"/>
    <row r="55183" ht="12.75" hidden="1" customHeight="1"/>
    <row r="55184" ht="12.75" hidden="1" customHeight="1"/>
    <row r="55185" ht="12.75" hidden="1" customHeight="1"/>
    <row r="55186" ht="12.75" hidden="1" customHeight="1"/>
    <row r="55187" ht="12.75" hidden="1" customHeight="1"/>
    <row r="55188" ht="12.75" hidden="1" customHeight="1"/>
    <row r="55189" ht="12.75" hidden="1" customHeight="1"/>
    <row r="55190" ht="12.75" hidden="1" customHeight="1"/>
    <row r="55191" ht="12.75" hidden="1" customHeight="1"/>
    <row r="55192" ht="12.75" hidden="1" customHeight="1"/>
    <row r="55193" ht="12.75" hidden="1" customHeight="1"/>
    <row r="55194" ht="12.75" hidden="1" customHeight="1"/>
    <row r="55195" ht="12.75" hidden="1" customHeight="1"/>
    <row r="55196" ht="12.75" hidden="1" customHeight="1"/>
    <row r="55197" ht="12.75" hidden="1" customHeight="1"/>
    <row r="55198" ht="12.75" hidden="1" customHeight="1"/>
    <row r="55199" ht="12.75" hidden="1" customHeight="1"/>
    <row r="55200" ht="12.75" hidden="1" customHeight="1"/>
    <row r="55201" ht="12.75" hidden="1" customHeight="1"/>
    <row r="55202" ht="12.75" hidden="1" customHeight="1"/>
    <row r="55203" ht="12.75" hidden="1" customHeight="1"/>
    <row r="55204" ht="12.75" hidden="1" customHeight="1"/>
    <row r="55205" ht="12.75" hidden="1" customHeight="1"/>
    <row r="55206" ht="12.75" hidden="1" customHeight="1"/>
    <row r="55207" ht="12.75" hidden="1" customHeight="1"/>
    <row r="55208" ht="12.75" hidden="1" customHeight="1"/>
    <row r="55209" ht="12.75" hidden="1" customHeight="1"/>
    <row r="55210" ht="12.75" hidden="1" customHeight="1"/>
    <row r="55211" ht="12.75" hidden="1" customHeight="1"/>
    <row r="55212" ht="12.75" hidden="1" customHeight="1"/>
    <row r="55213" ht="12.75" hidden="1" customHeight="1"/>
    <row r="55214" ht="12.75" hidden="1" customHeight="1"/>
    <row r="55215" ht="12.75" hidden="1" customHeight="1"/>
    <row r="55216" ht="12.75" hidden="1" customHeight="1"/>
    <row r="55217" ht="12.75" hidden="1" customHeight="1"/>
    <row r="55218" ht="12.75" hidden="1" customHeight="1"/>
    <row r="55219" ht="12.75" hidden="1" customHeight="1"/>
    <row r="55220" ht="12.75" hidden="1" customHeight="1"/>
    <row r="55221" ht="12.75" hidden="1" customHeight="1"/>
    <row r="55222" ht="12.75" hidden="1" customHeight="1"/>
    <row r="55223" ht="12.75" hidden="1" customHeight="1"/>
    <row r="55224" ht="12.75" hidden="1" customHeight="1"/>
    <row r="55225" ht="12.75" hidden="1" customHeight="1"/>
    <row r="55226" ht="12.75" hidden="1" customHeight="1"/>
    <row r="55227" ht="12.75" hidden="1" customHeight="1"/>
    <row r="55228" ht="12.75" hidden="1" customHeight="1"/>
    <row r="55229" ht="12.75" hidden="1" customHeight="1"/>
    <row r="55230" ht="12.75" hidden="1" customHeight="1"/>
    <row r="55231" ht="12.75" hidden="1" customHeight="1"/>
    <row r="55232" ht="12.75" hidden="1" customHeight="1"/>
    <row r="55233" ht="12.75" hidden="1" customHeight="1"/>
    <row r="55234" ht="12.75" hidden="1" customHeight="1"/>
    <row r="55235" ht="12.75" hidden="1" customHeight="1"/>
    <row r="55236" ht="12.75" hidden="1" customHeight="1"/>
    <row r="55237" ht="12.75" hidden="1" customHeight="1"/>
    <row r="55238" ht="12.75" hidden="1" customHeight="1"/>
    <row r="55239" ht="12.75" hidden="1" customHeight="1"/>
    <row r="55240" ht="12.75" hidden="1" customHeight="1"/>
    <row r="55241" ht="12.75" hidden="1" customHeight="1"/>
    <row r="55242" ht="12.75" hidden="1" customHeight="1"/>
    <row r="55243" ht="12.75" hidden="1" customHeight="1"/>
    <row r="55244" ht="12.75" hidden="1" customHeight="1"/>
    <row r="55245" ht="12.75" hidden="1" customHeight="1"/>
    <row r="55246" ht="12.75" hidden="1" customHeight="1"/>
    <row r="55247" ht="12.75" hidden="1" customHeight="1"/>
    <row r="55248" ht="12.75" hidden="1" customHeight="1"/>
    <row r="55249" ht="12.75" hidden="1" customHeight="1"/>
    <row r="55250" ht="12.75" hidden="1" customHeight="1"/>
    <row r="55251" ht="12.75" hidden="1" customHeight="1"/>
    <row r="55252" ht="12.75" hidden="1" customHeight="1"/>
    <row r="55253" ht="12.75" hidden="1" customHeight="1"/>
    <row r="55254" ht="12.75" hidden="1" customHeight="1"/>
    <row r="55255" ht="12.75" hidden="1" customHeight="1"/>
    <row r="55256" ht="12.75" hidden="1" customHeight="1"/>
    <row r="55257" ht="12.75" hidden="1" customHeight="1"/>
    <row r="55258" ht="12.75" hidden="1" customHeight="1"/>
    <row r="55259" ht="12.75" hidden="1" customHeight="1"/>
    <row r="55260" ht="12.75" hidden="1" customHeight="1"/>
    <row r="55261" ht="12.75" hidden="1" customHeight="1"/>
    <row r="55262" ht="12.75" hidden="1" customHeight="1"/>
    <row r="55263" ht="12.75" hidden="1" customHeight="1"/>
    <row r="55264" ht="12.75" hidden="1" customHeight="1"/>
    <row r="55265" ht="12.75" hidden="1" customHeight="1"/>
    <row r="55266" ht="12.75" hidden="1" customHeight="1"/>
    <row r="55267" ht="12.75" hidden="1" customHeight="1"/>
    <row r="55268" ht="12.75" hidden="1" customHeight="1"/>
    <row r="55269" ht="12.75" hidden="1" customHeight="1"/>
    <row r="55270" ht="12.75" hidden="1" customHeight="1"/>
    <row r="55271" ht="12.75" hidden="1" customHeight="1"/>
    <row r="55272" ht="12.75" hidden="1" customHeight="1"/>
    <row r="55273" ht="12.75" hidden="1" customHeight="1"/>
    <row r="55274" ht="12.75" hidden="1" customHeight="1"/>
    <row r="55275" ht="12.75" hidden="1" customHeight="1"/>
    <row r="55276" ht="12.75" hidden="1" customHeight="1"/>
    <row r="55277" ht="12.75" hidden="1" customHeight="1"/>
    <row r="55278" ht="12.75" hidden="1" customHeight="1"/>
    <row r="55279" ht="12.75" hidden="1" customHeight="1"/>
    <row r="55280" ht="12.75" hidden="1" customHeight="1"/>
    <row r="55281" ht="12.75" hidden="1" customHeight="1"/>
    <row r="55282" ht="12.75" hidden="1" customHeight="1"/>
    <row r="55283" ht="12.75" hidden="1" customHeight="1"/>
    <row r="55284" ht="12.75" hidden="1" customHeight="1"/>
    <row r="55285" ht="12.75" hidden="1" customHeight="1"/>
    <row r="55286" ht="12.75" hidden="1" customHeight="1"/>
    <row r="55287" ht="12.75" hidden="1" customHeight="1"/>
    <row r="55288" ht="12.75" hidden="1" customHeight="1"/>
    <row r="55289" ht="12.75" hidden="1" customHeight="1"/>
    <row r="55290" ht="12.75" hidden="1" customHeight="1"/>
    <row r="55291" ht="12.75" hidden="1" customHeight="1"/>
    <row r="55292" ht="12.75" hidden="1" customHeight="1"/>
    <row r="55293" ht="12.75" hidden="1" customHeight="1"/>
    <row r="55294" ht="12.75" hidden="1" customHeight="1"/>
    <row r="55295" ht="12.75" hidden="1" customHeight="1"/>
    <row r="55296" ht="12.75" hidden="1" customHeight="1"/>
    <row r="55297" ht="12.75" hidden="1" customHeight="1"/>
    <row r="55298" ht="12.75" hidden="1" customHeight="1"/>
    <row r="55299" ht="12.75" hidden="1" customHeight="1"/>
    <row r="55300" ht="12.75" hidden="1" customHeight="1"/>
    <row r="55301" ht="12.75" hidden="1" customHeight="1"/>
    <row r="55302" ht="12.75" hidden="1" customHeight="1"/>
    <row r="55303" ht="12.75" hidden="1" customHeight="1"/>
    <row r="55304" ht="12.75" hidden="1" customHeight="1"/>
    <row r="55305" ht="12.75" hidden="1" customHeight="1"/>
    <row r="55306" ht="12.75" hidden="1" customHeight="1"/>
    <row r="55307" ht="12.75" hidden="1" customHeight="1"/>
    <row r="55308" ht="12.75" hidden="1" customHeight="1"/>
    <row r="55309" ht="12.75" hidden="1" customHeight="1"/>
    <row r="55310" ht="12.75" hidden="1" customHeight="1"/>
    <row r="55311" ht="12.75" hidden="1" customHeight="1"/>
    <row r="55312" ht="12.75" hidden="1" customHeight="1"/>
    <row r="55313" ht="12.75" hidden="1" customHeight="1"/>
    <row r="55314" ht="12.75" hidden="1" customHeight="1"/>
    <row r="55315" ht="12.75" hidden="1" customHeight="1"/>
    <row r="55316" ht="12.75" hidden="1" customHeight="1"/>
    <row r="55317" ht="12.75" hidden="1" customHeight="1"/>
    <row r="55318" ht="12.75" hidden="1" customHeight="1"/>
    <row r="55319" ht="12.75" hidden="1" customHeight="1"/>
    <row r="55320" ht="12.75" hidden="1" customHeight="1"/>
    <row r="55321" ht="12.75" hidden="1" customHeight="1"/>
    <row r="55322" ht="12.75" hidden="1" customHeight="1"/>
    <row r="55323" ht="12.75" hidden="1" customHeight="1"/>
    <row r="55324" ht="12.75" hidden="1" customHeight="1"/>
    <row r="55325" ht="12.75" hidden="1" customHeight="1"/>
    <row r="55326" ht="12.75" hidden="1" customHeight="1"/>
    <row r="55327" ht="12.75" hidden="1" customHeight="1"/>
    <row r="55328" ht="12.75" hidden="1" customHeight="1"/>
    <row r="55329" ht="12.75" hidden="1" customHeight="1"/>
    <row r="55330" ht="12.75" hidden="1" customHeight="1"/>
    <row r="55331" ht="12.75" hidden="1" customHeight="1"/>
    <row r="55332" ht="12.75" hidden="1" customHeight="1"/>
    <row r="55333" ht="12.75" hidden="1" customHeight="1"/>
    <row r="55334" ht="12.75" hidden="1" customHeight="1"/>
    <row r="55335" ht="12.75" hidden="1" customHeight="1"/>
    <row r="55336" ht="12.75" hidden="1" customHeight="1"/>
    <row r="55337" ht="12.75" hidden="1" customHeight="1"/>
    <row r="55338" ht="12.75" hidden="1" customHeight="1"/>
    <row r="55339" ht="12.75" hidden="1" customHeight="1"/>
    <row r="55340" ht="12.75" hidden="1" customHeight="1"/>
    <row r="55341" ht="12.75" hidden="1" customHeight="1"/>
    <row r="55342" ht="12.75" hidden="1" customHeight="1"/>
    <row r="55343" ht="12.75" hidden="1" customHeight="1"/>
    <row r="55344" ht="12.75" hidden="1" customHeight="1"/>
    <row r="55345" ht="12.75" hidden="1" customHeight="1"/>
    <row r="55346" ht="12.75" hidden="1" customHeight="1"/>
    <row r="55347" ht="12.75" hidden="1" customHeight="1"/>
    <row r="55348" ht="12.75" hidden="1" customHeight="1"/>
    <row r="55349" ht="12.75" hidden="1" customHeight="1"/>
    <row r="55350" ht="12.75" hidden="1" customHeight="1"/>
    <row r="55351" ht="12.75" hidden="1" customHeight="1"/>
    <row r="55352" ht="12.75" hidden="1" customHeight="1"/>
    <row r="55353" ht="12.75" hidden="1" customHeight="1"/>
    <row r="55354" ht="12.75" hidden="1" customHeight="1"/>
    <row r="55355" ht="12.75" hidden="1" customHeight="1"/>
    <row r="55356" ht="12.75" hidden="1" customHeight="1"/>
    <row r="55357" ht="12.75" hidden="1" customHeight="1"/>
    <row r="55358" ht="12.75" hidden="1" customHeight="1"/>
    <row r="55359" ht="12.75" hidden="1" customHeight="1"/>
    <row r="55360" ht="12.75" hidden="1" customHeight="1"/>
    <row r="55361" ht="12.75" hidden="1" customHeight="1"/>
    <row r="55362" ht="12.75" hidden="1" customHeight="1"/>
    <row r="55363" ht="12.75" hidden="1" customHeight="1"/>
    <row r="55364" ht="12.75" hidden="1" customHeight="1"/>
    <row r="55365" ht="12.75" hidden="1" customHeight="1"/>
    <row r="55366" ht="12.75" hidden="1" customHeight="1"/>
    <row r="55367" ht="12.75" hidden="1" customHeight="1"/>
    <row r="55368" ht="12.75" hidden="1" customHeight="1"/>
    <row r="55369" ht="12.75" hidden="1" customHeight="1"/>
    <row r="55370" ht="12.75" hidden="1" customHeight="1"/>
    <row r="55371" ht="12.75" hidden="1" customHeight="1"/>
    <row r="55372" ht="12.75" hidden="1" customHeight="1"/>
    <row r="55373" ht="12.75" hidden="1" customHeight="1"/>
    <row r="55374" ht="12.75" hidden="1" customHeight="1"/>
    <row r="55375" ht="12.75" hidden="1" customHeight="1"/>
    <row r="55376" ht="12.75" hidden="1" customHeight="1"/>
    <row r="55377" ht="12.75" hidden="1" customHeight="1"/>
    <row r="55378" ht="12.75" hidden="1" customHeight="1"/>
    <row r="55379" ht="12.75" hidden="1" customHeight="1"/>
    <row r="55380" ht="12.75" hidden="1" customHeight="1"/>
    <row r="55381" ht="12.75" hidden="1" customHeight="1"/>
    <row r="55382" ht="12.75" hidden="1" customHeight="1"/>
    <row r="55383" ht="12.75" hidden="1" customHeight="1"/>
    <row r="55384" ht="12.75" hidden="1" customHeight="1"/>
    <row r="55385" ht="12.75" hidden="1" customHeight="1"/>
    <row r="55386" ht="12.75" hidden="1" customHeight="1"/>
    <row r="55387" ht="12.75" hidden="1" customHeight="1"/>
    <row r="55388" ht="12.75" hidden="1" customHeight="1"/>
    <row r="55389" ht="12.75" hidden="1" customHeight="1"/>
    <row r="55390" ht="12.75" hidden="1" customHeight="1"/>
    <row r="55391" ht="12.75" hidden="1" customHeight="1"/>
    <row r="55392" ht="12.75" hidden="1" customHeight="1"/>
    <row r="55393" ht="12.75" hidden="1" customHeight="1"/>
    <row r="55394" ht="12.75" hidden="1" customHeight="1"/>
    <row r="55395" ht="12.75" hidden="1" customHeight="1"/>
    <row r="55396" ht="12.75" hidden="1" customHeight="1"/>
    <row r="55397" ht="12.75" hidden="1" customHeight="1"/>
    <row r="55398" ht="12.75" hidden="1" customHeight="1"/>
    <row r="55399" ht="12.75" hidden="1" customHeight="1"/>
    <row r="55400" ht="12.75" hidden="1" customHeight="1"/>
    <row r="55401" ht="12.75" hidden="1" customHeight="1"/>
    <row r="55402" ht="12.75" hidden="1" customHeight="1"/>
    <row r="55403" ht="12.75" hidden="1" customHeight="1"/>
    <row r="55404" ht="12.75" hidden="1" customHeight="1"/>
    <row r="55405" ht="12.75" hidden="1" customHeight="1"/>
    <row r="55406" ht="12.75" hidden="1" customHeight="1"/>
    <row r="55407" ht="12.75" hidden="1" customHeight="1"/>
    <row r="55408" ht="12.75" hidden="1" customHeight="1"/>
    <row r="55409" ht="12.75" hidden="1" customHeight="1"/>
    <row r="55410" ht="12.75" hidden="1" customHeight="1"/>
    <row r="55411" ht="12.75" hidden="1" customHeight="1"/>
    <row r="55412" ht="12.75" hidden="1" customHeight="1"/>
    <row r="55413" ht="12.75" hidden="1" customHeight="1"/>
    <row r="55414" ht="12.75" hidden="1" customHeight="1"/>
    <row r="55415" ht="12.75" hidden="1" customHeight="1"/>
    <row r="55416" ht="12.75" hidden="1" customHeight="1"/>
    <row r="55417" ht="12.75" hidden="1" customHeight="1"/>
    <row r="55418" ht="12.75" hidden="1" customHeight="1"/>
    <row r="55419" ht="12.75" hidden="1" customHeight="1"/>
    <row r="55420" ht="12.75" hidden="1" customHeight="1"/>
    <row r="55421" ht="12.75" hidden="1" customHeight="1"/>
    <row r="55422" ht="12.75" hidden="1" customHeight="1"/>
    <row r="55423" ht="12.75" hidden="1" customHeight="1"/>
    <row r="55424" ht="12.75" hidden="1" customHeight="1"/>
    <row r="55425" ht="12.75" hidden="1" customHeight="1"/>
    <row r="55426" ht="12.75" hidden="1" customHeight="1"/>
    <row r="55427" ht="12.75" hidden="1" customHeight="1"/>
    <row r="55428" ht="12.75" hidden="1" customHeight="1"/>
    <row r="55429" ht="12.75" hidden="1" customHeight="1"/>
    <row r="55430" ht="12.75" hidden="1" customHeight="1"/>
    <row r="55431" ht="12.75" hidden="1" customHeight="1"/>
    <row r="55432" ht="12.75" hidden="1" customHeight="1"/>
    <row r="55433" ht="12.75" hidden="1" customHeight="1"/>
    <row r="55434" ht="12.75" hidden="1" customHeight="1"/>
    <row r="55435" ht="12.75" hidden="1" customHeight="1"/>
    <row r="55436" ht="12.75" hidden="1" customHeight="1"/>
    <row r="55437" ht="12.75" hidden="1" customHeight="1"/>
    <row r="55438" ht="12.75" hidden="1" customHeight="1"/>
    <row r="55439" ht="12.75" hidden="1" customHeight="1"/>
    <row r="55440" ht="12.75" hidden="1" customHeight="1"/>
    <row r="55441" ht="12.75" hidden="1" customHeight="1"/>
    <row r="55442" ht="12.75" hidden="1" customHeight="1"/>
    <row r="55443" ht="12.75" hidden="1" customHeight="1"/>
    <row r="55444" ht="12.75" hidden="1" customHeight="1"/>
    <row r="55445" ht="12.75" hidden="1" customHeight="1"/>
    <row r="55446" ht="12.75" hidden="1" customHeight="1"/>
    <row r="55447" ht="12.75" hidden="1" customHeight="1"/>
    <row r="55448" ht="12.75" hidden="1" customHeight="1"/>
    <row r="55449" ht="12.75" hidden="1" customHeight="1"/>
    <row r="55450" ht="12.75" hidden="1" customHeight="1"/>
    <row r="55451" ht="12.75" hidden="1" customHeight="1"/>
    <row r="55452" ht="12.75" hidden="1" customHeight="1"/>
    <row r="55453" ht="12.75" hidden="1" customHeight="1"/>
    <row r="55454" ht="12.75" hidden="1" customHeight="1"/>
    <row r="55455" ht="12.75" hidden="1" customHeight="1"/>
    <row r="55456" ht="12.75" hidden="1" customHeight="1"/>
    <row r="55457" ht="12.75" hidden="1" customHeight="1"/>
    <row r="55458" ht="12.75" hidden="1" customHeight="1"/>
    <row r="55459" ht="12.75" hidden="1" customHeight="1"/>
    <row r="55460" ht="12.75" hidden="1" customHeight="1"/>
    <row r="55461" ht="12.75" hidden="1" customHeight="1"/>
    <row r="55462" ht="12.75" hidden="1" customHeight="1"/>
    <row r="55463" ht="12.75" hidden="1" customHeight="1"/>
    <row r="55464" ht="12.75" hidden="1" customHeight="1"/>
    <row r="55465" ht="12.75" hidden="1" customHeight="1"/>
    <row r="55466" ht="12.75" hidden="1" customHeight="1"/>
    <row r="55467" ht="12.75" hidden="1" customHeight="1"/>
    <row r="55468" ht="12.75" hidden="1" customHeight="1"/>
    <row r="55469" ht="12.75" hidden="1" customHeight="1"/>
    <row r="55470" ht="12.75" hidden="1" customHeight="1"/>
    <row r="55471" ht="12.75" hidden="1" customHeight="1"/>
    <row r="55472" ht="12.75" hidden="1" customHeight="1"/>
    <row r="55473" ht="12.75" hidden="1" customHeight="1"/>
    <row r="55474" ht="12.75" hidden="1" customHeight="1"/>
    <row r="55475" ht="12.75" hidden="1" customHeight="1"/>
    <row r="55476" ht="12.75" hidden="1" customHeight="1"/>
    <row r="55477" ht="12.75" hidden="1" customHeight="1"/>
    <row r="55478" ht="12.75" hidden="1" customHeight="1"/>
    <row r="55479" ht="12.75" hidden="1" customHeight="1"/>
    <row r="55480" ht="12.75" hidden="1" customHeight="1"/>
    <row r="55481" ht="12.75" hidden="1" customHeight="1"/>
    <row r="55482" ht="12.75" hidden="1" customHeight="1"/>
    <row r="55483" ht="12.75" hidden="1" customHeight="1"/>
    <row r="55484" ht="12.75" hidden="1" customHeight="1"/>
    <row r="55485" ht="12.75" hidden="1" customHeight="1"/>
    <row r="55486" ht="12.75" hidden="1" customHeight="1"/>
    <row r="55487" ht="12.75" hidden="1" customHeight="1"/>
    <row r="55488" ht="12.75" hidden="1" customHeight="1"/>
    <row r="55489" ht="12.75" hidden="1" customHeight="1"/>
    <row r="55490" ht="12.75" hidden="1" customHeight="1"/>
    <row r="55491" ht="12.75" hidden="1" customHeight="1"/>
    <row r="55492" ht="12.75" hidden="1" customHeight="1"/>
    <row r="55493" ht="12.75" hidden="1" customHeight="1"/>
    <row r="55494" ht="12.75" hidden="1" customHeight="1"/>
    <row r="55495" ht="12.75" hidden="1" customHeight="1"/>
    <row r="55496" ht="12.75" hidden="1" customHeight="1"/>
    <row r="55497" ht="12.75" hidden="1" customHeight="1"/>
    <row r="55498" ht="12.75" hidden="1" customHeight="1"/>
    <row r="55499" ht="12.75" hidden="1" customHeight="1"/>
    <row r="55500" ht="12.75" hidden="1" customHeight="1"/>
    <row r="55501" ht="12.75" hidden="1" customHeight="1"/>
    <row r="55502" ht="12.75" hidden="1" customHeight="1"/>
    <row r="55503" ht="12.75" hidden="1" customHeight="1"/>
    <row r="55504" ht="12.75" hidden="1" customHeight="1"/>
    <row r="55505" ht="12.75" hidden="1" customHeight="1"/>
    <row r="55506" ht="12.75" hidden="1" customHeight="1"/>
    <row r="55507" ht="12.75" hidden="1" customHeight="1"/>
    <row r="55508" ht="12.75" hidden="1" customHeight="1"/>
    <row r="55509" ht="12.75" hidden="1" customHeight="1"/>
    <row r="55510" ht="12.75" hidden="1" customHeight="1"/>
    <row r="55511" ht="12.75" hidden="1" customHeight="1"/>
    <row r="55512" ht="12.75" hidden="1" customHeight="1"/>
    <row r="55513" ht="12.75" hidden="1" customHeight="1"/>
    <row r="55514" ht="12.75" hidden="1" customHeight="1"/>
    <row r="55515" ht="12.75" hidden="1" customHeight="1"/>
    <row r="55516" ht="12.75" hidden="1" customHeight="1"/>
    <row r="55517" ht="12.75" hidden="1" customHeight="1"/>
    <row r="55518" ht="12.75" hidden="1" customHeight="1"/>
    <row r="55519" ht="12.75" hidden="1" customHeight="1"/>
    <row r="55520" ht="12.75" hidden="1" customHeight="1"/>
    <row r="55521" ht="12.75" hidden="1" customHeight="1"/>
    <row r="55522" ht="12.75" hidden="1" customHeight="1"/>
    <row r="55523" ht="12.75" hidden="1" customHeight="1"/>
    <row r="55524" ht="12.75" hidden="1" customHeight="1"/>
    <row r="55525" ht="12.75" hidden="1" customHeight="1"/>
    <row r="55526" ht="12.75" hidden="1" customHeight="1"/>
    <row r="55527" ht="12.75" hidden="1" customHeight="1"/>
    <row r="55528" ht="12.75" hidden="1" customHeight="1"/>
    <row r="55529" ht="12.75" hidden="1" customHeight="1"/>
    <row r="55530" ht="12.75" hidden="1" customHeight="1"/>
    <row r="55531" ht="12.75" hidden="1" customHeight="1"/>
    <row r="55532" ht="12.75" hidden="1" customHeight="1"/>
    <row r="55533" ht="12.75" hidden="1" customHeight="1"/>
    <row r="55534" ht="12.75" hidden="1" customHeight="1"/>
    <row r="55535" ht="12.75" hidden="1" customHeight="1"/>
    <row r="55536" ht="12.75" hidden="1" customHeight="1"/>
    <row r="55537" ht="12.75" hidden="1" customHeight="1"/>
    <row r="55538" ht="12.75" hidden="1" customHeight="1"/>
    <row r="55539" ht="12.75" hidden="1" customHeight="1"/>
    <row r="55540" ht="12.75" hidden="1" customHeight="1"/>
    <row r="55541" ht="12.75" hidden="1" customHeight="1"/>
    <row r="55542" ht="12.75" hidden="1" customHeight="1"/>
    <row r="55543" ht="12.75" hidden="1" customHeight="1"/>
    <row r="55544" ht="12.75" hidden="1" customHeight="1"/>
    <row r="55545" ht="12.75" hidden="1" customHeight="1"/>
    <row r="55546" ht="12.75" hidden="1" customHeight="1"/>
    <row r="55547" ht="12.75" hidden="1" customHeight="1"/>
    <row r="55548" ht="12.75" hidden="1" customHeight="1"/>
    <row r="55549" ht="12.75" hidden="1" customHeight="1"/>
    <row r="55550" ht="12.75" hidden="1" customHeight="1"/>
    <row r="55551" ht="12.75" hidden="1" customHeight="1"/>
    <row r="55552" ht="12.75" hidden="1" customHeight="1"/>
    <row r="55553" ht="12.75" hidden="1" customHeight="1"/>
    <row r="55554" ht="12.75" hidden="1" customHeight="1"/>
    <row r="55555" ht="12.75" hidden="1" customHeight="1"/>
    <row r="55556" ht="12.75" hidden="1" customHeight="1"/>
    <row r="55557" ht="12.75" hidden="1" customHeight="1"/>
    <row r="55558" ht="12.75" hidden="1" customHeight="1"/>
    <row r="55559" ht="12.75" hidden="1" customHeight="1"/>
    <row r="55560" ht="12.75" hidden="1" customHeight="1"/>
    <row r="55561" ht="12.75" hidden="1" customHeight="1"/>
    <row r="55562" ht="12.75" hidden="1" customHeight="1"/>
    <row r="55563" ht="12.75" hidden="1" customHeight="1"/>
    <row r="55564" ht="12.75" hidden="1" customHeight="1"/>
    <row r="55565" ht="12.75" hidden="1" customHeight="1"/>
    <row r="55566" ht="12.75" hidden="1" customHeight="1"/>
    <row r="55567" ht="12.75" hidden="1" customHeight="1"/>
    <row r="55568" ht="12.75" hidden="1" customHeight="1"/>
    <row r="55569" ht="12.75" hidden="1" customHeight="1"/>
    <row r="55570" ht="12.75" hidden="1" customHeight="1"/>
    <row r="55571" ht="12.75" hidden="1" customHeight="1"/>
    <row r="55572" ht="12.75" hidden="1" customHeight="1"/>
    <row r="55573" ht="12.75" hidden="1" customHeight="1"/>
    <row r="55574" ht="12.75" hidden="1" customHeight="1"/>
    <row r="55575" ht="12.75" hidden="1" customHeight="1"/>
    <row r="55576" ht="12.75" hidden="1" customHeight="1"/>
    <row r="55577" ht="12.75" hidden="1" customHeight="1"/>
    <row r="55578" ht="12.75" hidden="1" customHeight="1"/>
    <row r="55579" ht="12.75" hidden="1" customHeight="1"/>
    <row r="55580" ht="12.75" hidden="1" customHeight="1"/>
    <row r="55581" ht="12.75" hidden="1" customHeight="1"/>
    <row r="55582" ht="12.75" hidden="1" customHeight="1"/>
    <row r="55583" ht="12.75" hidden="1" customHeight="1"/>
    <row r="55584" ht="12.75" hidden="1" customHeight="1"/>
    <row r="55585" ht="12.75" hidden="1" customHeight="1"/>
    <row r="55586" ht="12.75" hidden="1" customHeight="1"/>
    <row r="55587" ht="12.75" hidden="1" customHeight="1"/>
    <row r="55588" ht="12.75" hidden="1" customHeight="1"/>
    <row r="55589" ht="12.75" hidden="1" customHeight="1"/>
    <row r="55590" ht="12.75" hidden="1" customHeight="1"/>
    <row r="55591" ht="12.75" hidden="1" customHeight="1"/>
    <row r="55592" ht="12.75" hidden="1" customHeight="1"/>
    <row r="55593" ht="12.75" hidden="1" customHeight="1"/>
    <row r="55594" ht="12.75" hidden="1" customHeight="1"/>
    <row r="55595" ht="12.75" hidden="1" customHeight="1"/>
    <row r="55596" ht="12.75" hidden="1" customHeight="1"/>
    <row r="55597" ht="12.75" hidden="1" customHeight="1"/>
    <row r="55598" ht="12.75" hidden="1" customHeight="1"/>
    <row r="55599" ht="12.75" hidden="1" customHeight="1"/>
    <row r="55600" ht="12.75" hidden="1" customHeight="1"/>
    <row r="55601" ht="12.75" hidden="1" customHeight="1"/>
    <row r="55602" ht="12.75" hidden="1" customHeight="1"/>
    <row r="55603" ht="12.75" hidden="1" customHeight="1"/>
    <row r="55604" ht="12.75" hidden="1" customHeight="1"/>
    <row r="55605" ht="12.75" hidden="1" customHeight="1"/>
    <row r="55606" ht="12.75" hidden="1" customHeight="1"/>
    <row r="55607" ht="12.75" hidden="1" customHeight="1"/>
    <row r="55608" ht="12.75" hidden="1" customHeight="1"/>
    <row r="55609" ht="12.75" hidden="1" customHeight="1"/>
    <row r="55610" ht="12.75" hidden="1" customHeight="1"/>
    <row r="55611" ht="12.75" hidden="1" customHeight="1"/>
    <row r="55612" ht="12.75" hidden="1" customHeight="1"/>
    <row r="55613" ht="12.75" hidden="1" customHeight="1"/>
    <row r="55614" ht="12.75" hidden="1" customHeight="1"/>
    <row r="55615" ht="12.75" hidden="1" customHeight="1"/>
    <row r="55616" ht="12.75" hidden="1" customHeight="1"/>
    <row r="55617" ht="12.75" hidden="1" customHeight="1"/>
    <row r="55618" ht="12.75" hidden="1" customHeight="1"/>
    <row r="55619" ht="12.75" hidden="1" customHeight="1"/>
    <row r="55620" ht="12.75" hidden="1" customHeight="1"/>
    <row r="55621" ht="12.75" hidden="1" customHeight="1"/>
    <row r="55622" ht="12.75" hidden="1" customHeight="1"/>
    <row r="55623" ht="12.75" hidden="1" customHeight="1"/>
    <row r="55624" ht="12.75" hidden="1" customHeight="1"/>
    <row r="55625" ht="12.75" hidden="1" customHeight="1"/>
    <row r="55626" ht="12.75" hidden="1" customHeight="1"/>
    <row r="55627" ht="12.75" hidden="1" customHeight="1"/>
    <row r="55628" ht="12.75" hidden="1" customHeight="1"/>
    <row r="55629" ht="12.75" hidden="1" customHeight="1"/>
    <row r="55630" ht="12.75" hidden="1" customHeight="1"/>
    <row r="55631" ht="12.75" hidden="1" customHeight="1"/>
    <row r="55632" ht="12.75" hidden="1" customHeight="1"/>
    <row r="55633" ht="12.75" hidden="1" customHeight="1"/>
    <row r="55634" ht="12.75" hidden="1" customHeight="1"/>
    <row r="55635" ht="12.75" hidden="1" customHeight="1"/>
    <row r="55636" ht="12.75" hidden="1" customHeight="1"/>
    <row r="55637" ht="12.75" hidden="1" customHeight="1"/>
    <row r="55638" ht="12.75" hidden="1" customHeight="1"/>
    <row r="55639" ht="12.75" hidden="1" customHeight="1"/>
    <row r="55640" ht="12.75" hidden="1" customHeight="1"/>
    <row r="55641" ht="12.75" hidden="1" customHeight="1"/>
    <row r="55642" ht="12.75" hidden="1" customHeight="1"/>
    <row r="55643" ht="12.75" hidden="1" customHeight="1"/>
    <row r="55644" ht="12.75" hidden="1" customHeight="1"/>
    <row r="55645" ht="12.75" hidden="1" customHeight="1"/>
    <row r="55646" ht="12.75" hidden="1" customHeight="1"/>
    <row r="55647" ht="12.75" hidden="1" customHeight="1"/>
    <row r="55648" ht="12.75" hidden="1" customHeight="1"/>
    <row r="55649" ht="12.75" hidden="1" customHeight="1"/>
    <row r="55650" ht="12.75" hidden="1" customHeight="1"/>
    <row r="55651" ht="12.75" hidden="1" customHeight="1"/>
    <row r="55652" ht="12.75" hidden="1" customHeight="1"/>
    <row r="55653" ht="12.75" hidden="1" customHeight="1"/>
    <row r="55654" ht="12.75" hidden="1" customHeight="1"/>
    <row r="55655" ht="12.75" hidden="1" customHeight="1"/>
    <row r="55656" ht="12.75" hidden="1" customHeight="1"/>
    <row r="55657" ht="12.75" hidden="1" customHeight="1"/>
    <row r="55658" ht="12.75" hidden="1" customHeight="1"/>
    <row r="55659" ht="12.75" hidden="1" customHeight="1"/>
    <row r="55660" ht="12.75" hidden="1" customHeight="1"/>
    <row r="55661" ht="12.75" hidden="1" customHeight="1"/>
    <row r="55662" ht="12.75" hidden="1" customHeight="1"/>
    <row r="55663" ht="12.75" hidden="1" customHeight="1"/>
    <row r="55664" ht="12.75" hidden="1" customHeight="1"/>
    <row r="55665" ht="12.75" hidden="1" customHeight="1"/>
    <row r="55666" ht="12.75" hidden="1" customHeight="1"/>
    <row r="55667" ht="12.75" hidden="1" customHeight="1"/>
    <row r="55668" ht="12.75" hidden="1" customHeight="1"/>
    <row r="55669" ht="12.75" hidden="1" customHeight="1"/>
    <row r="55670" ht="12.75" hidden="1" customHeight="1"/>
    <row r="55671" ht="12.75" hidden="1" customHeight="1"/>
    <row r="55672" ht="12.75" hidden="1" customHeight="1"/>
    <row r="55673" ht="12.75" hidden="1" customHeight="1"/>
    <row r="55674" ht="12.75" hidden="1" customHeight="1"/>
    <row r="55675" ht="12.75" hidden="1" customHeight="1"/>
    <row r="55676" ht="12.75" hidden="1" customHeight="1"/>
    <row r="55677" ht="12.75" hidden="1" customHeight="1"/>
    <row r="55678" ht="12.75" hidden="1" customHeight="1"/>
    <row r="55679" ht="12.75" hidden="1" customHeight="1"/>
    <row r="55680" ht="12.75" hidden="1" customHeight="1"/>
    <row r="55681" ht="12.75" hidden="1" customHeight="1"/>
    <row r="55682" ht="12.75" hidden="1" customHeight="1"/>
    <row r="55683" ht="12.75" hidden="1" customHeight="1"/>
    <row r="55684" ht="12.75" hidden="1" customHeight="1"/>
    <row r="55685" ht="12.75" hidden="1" customHeight="1"/>
    <row r="55686" ht="12.75" hidden="1" customHeight="1"/>
    <row r="55687" ht="12.75" hidden="1" customHeight="1"/>
    <row r="55688" ht="12.75" hidden="1" customHeight="1"/>
    <row r="55689" ht="12.75" hidden="1" customHeight="1"/>
    <row r="55690" ht="12.75" hidden="1" customHeight="1"/>
    <row r="55691" ht="12.75" hidden="1" customHeight="1"/>
    <row r="55692" ht="12.75" hidden="1" customHeight="1"/>
    <row r="55693" ht="12.75" hidden="1" customHeight="1"/>
    <row r="55694" ht="12.75" hidden="1" customHeight="1"/>
    <row r="55695" ht="12.75" hidden="1" customHeight="1"/>
    <row r="55696" ht="12.75" hidden="1" customHeight="1"/>
    <row r="55697" ht="12.75" hidden="1" customHeight="1"/>
    <row r="55698" ht="12.75" hidden="1" customHeight="1"/>
    <row r="55699" ht="12.75" hidden="1" customHeight="1"/>
    <row r="55700" ht="12.75" hidden="1" customHeight="1"/>
    <row r="55701" ht="12.75" hidden="1" customHeight="1"/>
    <row r="55702" ht="12.75" hidden="1" customHeight="1"/>
    <row r="55703" ht="12.75" hidden="1" customHeight="1"/>
    <row r="55704" ht="12.75" hidden="1" customHeight="1"/>
    <row r="55705" ht="12.75" hidden="1" customHeight="1"/>
    <row r="55706" ht="12.75" hidden="1" customHeight="1"/>
    <row r="55707" ht="12.75" hidden="1" customHeight="1"/>
    <row r="55708" ht="12.75" hidden="1" customHeight="1"/>
    <row r="55709" ht="12.75" hidden="1" customHeight="1"/>
    <row r="55710" ht="12.75" hidden="1" customHeight="1"/>
    <row r="55711" ht="12.75" hidden="1" customHeight="1"/>
    <row r="55712" ht="12.75" hidden="1" customHeight="1"/>
    <row r="55713" ht="12.75" hidden="1" customHeight="1"/>
    <row r="55714" ht="12.75" hidden="1" customHeight="1"/>
    <row r="55715" ht="12.75" hidden="1" customHeight="1"/>
    <row r="55716" ht="12.75" hidden="1" customHeight="1"/>
    <row r="55717" ht="12.75" hidden="1" customHeight="1"/>
    <row r="55718" ht="12.75" hidden="1" customHeight="1"/>
    <row r="55719" ht="12.75" hidden="1" customHeight="1"/>
    <row r="55720" ht="12.75" hidden="1" customHeight="1"/>
    <row r="55721" ht="12.75" hidden="1" customHeight="1"/>
    <row r="55722" ht="12.75" hidden="1" customHeight="1"/>
    <row r="55723" ht="12.75" hidden="1" customHeight="1"/>
    <row r="55724" ht="12.75" hidden="1" customHeight="1"/>
    <row r="55725" ht="12.75" hidden="1" customHeight="1"/>
    <row r="55726" ht="12.75" hidden="1" customHeight="1"/>
    <row r="55727" ht="12.75" hidden="1" customHeight="1"/>
    <row r="55728" ht="12.75" hidden="1" customHeight="1"/>
    <row r="55729" ht="12.75" hidden="1" customHeight="1"/>
    <row r="55730" ht="12.75" hidden="1" customHeight="1"/>
    <row r="55731" ht="12.75" hidden="1" customHeight="1"/>
    <row r="55732" ht="12.75" hidden="1" customHeight="1"/>
    <row r="55733" ht="12.75" hidden="1" customHeight="1"/>
    <row r="55734" ht="12.75" hidden="1" customHeight="1"/>
    <row r="55735" ht="12.75" hidden="1" customHeight="1"/>
    <row r="55736" ht="12.75" hidden="1" customHeight="1"/>
    <row r="55737" ht="12.75" hidden="1" customHeight="1"/>
    <row r="55738" ht="12.75" hidden="1" customHeight="1"/>
    <row r="55739" ht="12.75" hidden="1" customHeight="1"/>
    <row r="55740" ht="12.75" hidden="1" customHeight="1"/>
    <row r="55741" ht="12.75" hidden="1" customHeight="1"/>
    <row r="55742" ht="12.75" hidden="1" customHeight="1"/>
    <row r="55743" ht="12.75" hidden="1" customHeight="1"/>
    <row r="55744" ht="12.75" hidden="1" customHeight="1"/>
    <row r="55745" ht="12.75" hidden="1" customHeight="1"/>
    <row r="55746" ht="12.75" hidden="1" customHeight="1"/>
    <row r="55747" ht="12.75" hidden="1" customHeight="1"/>
    <row r="55748" ht="12.75" hidden="1" customHeight="1"/>
    <row r="55749" ht="12.75" hidden="1" customHeight="1"/>
    <row r="55750" ht="12.75" hidden="1" customHeight="1"/>
    <row r="55751" ht="12.75" hidden="1" customHeight="1"/>
    <row r="55752" ht="12.75" hidden="1" customHeight="1"/>
    <row r="55753" ht="12.75" hidden="1" customHeight="1"/>
    <row r="55754" ht="12.75" hidden="1" customHeight="1"/>
    <row r="55755" ht="12.75" hidden="1" customHeight="1"/>
    <row r="55756" ht="12.75" hidden="1" customHeight="1"/>
    <row r="55757" ht="12.75" hidden="1" customHeight="1"/>
    <row r="55758" ht="12.75" hidden="1" customHeight="1"/>
    <row r="55759" ht="12.75" hidden="1" customHeight="1"/>
    <row r="55760" ht="12.75" hidden="1" customHeight="1"/>
    <row r="55761" ht="12.75" hidden="1" customHeight="1"/>
    <row r="55762" ht="12.75" hidden="1" customHeight="1"/>
    <row r="55763" ht="12.75" hidden="1" customHeight="1"/>
    <row r="55764" ht="12.75" hidden="1" customHeight="1"/>
    <row r="55765" ht="12.75" hidden="1" customHeight="1"/>
    <row r="55766" ht="12.75" hidden="1" customHeight="1"/>
    <row r="55767" ht="12.75" hidden="1" customHeight="1"/>
    <row r="55768" ht="12.75" hidden="1" customHeight="1"/>
    <row r="55769" ht="12.75" hidden="1" customHeight="1"/>
    <row r="55770" ht="12.75" hidden="1" customHeight="1"/>
    <row r="55771" ht="12.75" hidden="1" customHeight="1"/>
    <row r="55772" ht="12.75" hidden="1" customHeight="1"/>
    <row r="55773" ht="12.75" hidden="1" customHeight="1"/>
    <row r="55774" ht="12.75" hidden="1" customHeight="1"/>
    <row r="55775" ht="12.75" hidden="1" customHeight="1"/>
    <row r="55776" ht="12.75" hidden="1" customHeight="1"/>
    <row r="55777" ht="12.75" hidden="1" customHeight="1"/>
    <row r="55778" ht="12.75" hidden="1" customHeight="1"/>
    <row r="55779" ht="12.75" hidden="1" customHeight="1"/>
    <row r="55780" ht="12.75" hidden="1" customHeight="1"/>
    <row r="55781" ht="12.75" hidden="1" customHeight="1"/>
    <row r="55782" ht="12.75" hidden="1" customHeight="1"/>
    <row r="55783" ht="12.75" hidden="1" customHeight="1"/>
    <row r="55784" ht="12.75" hidden="1" customHeight="1"/>
    <row r="55785" ht="12.75" hidden="1" customHeight="1"/>
    <row r="55786" ht="12.75" hidden="1" customHeight="1"/>
    <row r="55787" ht="12.75" hidden="1" customHeight="1"/>
    <row r="55788" ht="12.75" hidden="1" customHeight="1"/>
    <row r="55789" ht="12.75" hidden="1" customHeight="1"/>
    <row r="55790" ht="12.75" hidden="1" customHeight="1"/>
    <row r="55791" ht="12.75" hidden="1" customHeight="1"/>
    <row r="55792" ht="12.75" hidden="1" customHeight="1"/>
    <row r="55793" ht="12.75" hidden="1" customHeight="1"/>
    <row r="55794" ht="12.75" hidden="1" customHeight="1"/>
    <row r="55795" ht="12.75" hidden="1" customHeight="1"/>
    <row r="55796" ht="12.75" hidden="1" customHeight="1"/>
    <row r="55797" ht="12.75" hidden="1" customHeight="1"/>
    <row r="55798" ht="12.75" hidden="1" customHeight="1"/>
    <row r="55799" ht="12.75" hidden="1" customHeight="1"/>
    <row r="55800" ht="12.75" hidden="1" customHeight="1"/>
    <row r="55801" ht="12.75" hidden="1" customHeight="1"/>
    <row r="55802" ht="12.75" hidden="1" customHeight="1"/>
    <row r="55803" ht="12.75" hidden="1" customHeight="1"/>
    <row r="55804" ht="12.75" hidden="1" customHeight="1"/>
    <row r="55805" ht="12.75" hidden="1" customHeight="1"/>
    <row r="55806" ht="12.75" hidden="1" customHeight="1"/>
    <row r="55807" ht="12.75" hidden="1" customHeight="1"/>
    <row r="55808" ht="12.75" hidden="1" customHeight="1"/>
    <row r="55809" ht="12.75" hidden="1" customHeight="1"/>
    <row r="55810" ht="12.75" hidden="1" customHeight="1"/>
    <row r="55811" ht="12.75" hidden="1" customHeight="1"/>
    <row r="55812" ht="12.75" hidden="1" customHeight="1"/>
    <row r="55813" ht="12.75" hidden="1" customHeight="1"/>
    <row r="55814" ht="12.75" hidden="1" customHeight="1"/>
    <row r="55815" ht="12.75" hidden="1" customHeight="1"/>
    <row r="55816" ht="12.75" hidden="1" customHeight="1"/>
    <row r="55817" ht="12.75" hidden="1" customHeight="1"/>
    <row r="55818" ht="12.75" hidden="1" customHeight="1"/>
    <row r="55819" ht="12.75" hidden="1" customHeight="1"/>
    <row r="55820" ht="12.75" hidden="1" customHeight="1"/>
    <row r="55821" ht="12.75" hidden="1" customHeight="1"/>
    <row r="55822" ht="12.75" hidden="1" customHeight="1"/>
    <row r="55823" ht="12.75" hidden="1" customHeight="1"/>
    <row r="55824" ht="12.75" hidden="1" customHeight="1"/>
    <row r="55825" ht="12.75" hidden="1" customHeight="1"/>
    <row r="55826" ht="12.75" hidden="1" customHeight="1"/>
    <row r="55827" ht="12.75" hidden="1" customHeight="1"/>
    <row r="55828" ht="12.75" hidden="1" customHeight="1"/>
    <row r="55829" ht="12.75" hidden="1" customHeight="1"/>
    <row r="55830" ht="12.75" hidden="1" customHeight="1"/>
    <row r="55831" ht="12.75" hidden="1" customHeight="1"/>
    <row r="55832" ht="12.75" hidden="1" customHeight="1"/>
    <row r="55833" ht="12.75" hidden="1" customHeight="1"/>
    <row r="55834" ht="12.75" hidden="1" customHeight="1"/>
    <row r="55835" ht="12.75" hidden="1" customHeight="1"/>
    <row r="55836" ht="12.75" hidden="1" customHeight="1"/>
    <row r="55837" ht="12.75" hidden="1" customHeight="1"/>
    <row r="55838" ht="12.75" hidden="1" customHeight="1"/>
    <row r="55839" ht="12.75" hidden="1" customHeight="1"/>
    <row r="55840" ht="12.75" hidden="1" customHeight="1"/>
    <row r="55841" ht="12.75" hidden="1" customHeight="1"/>
    <row r="55842" ht="12.75" hidden="1" customHeight="1"/>
    <row r="55843" ht="12.75" hidden="1" customHeight="1"/>
    <row r="55844" ht="12.75" hidden="1" customHeight="1"/>
    <row r="55845" ht="12.75" hidden="1" customHeight="1"/>
    <row r="55846" ht="12.75" hidden="1" customHeight="1"/>
    <row r="55847" ht="12.75" hidden="1" customHeight="1"/>
    <row r="55848" ht="12.75" hidden="1" customHeight="1"/>
    <row r="55849" ht="12.75" hidden="1" customHeight="1"/>
    <row r="55850" ht="12.75" hidden="1" customHeight="1"/>
    <row r="55851" ht="12.75" hidden="1" customHeight="1"/>
    <row r="55852" ht="12.75" hidden="1" customHeight="1"/>
    <row r="55853" ht="12.75" hidden="1" customHeight="1"/>
    <row r="55854" ht="12.75" hidden="1" customHeight="1"/>
    <row r="55855" ht="12.75" hidden="1" customHeight="1"/>
    <row r="55856" ht="12.75" hidden="1" customHeight="1"/>
    <row r="55857" ht="12.75" hidden="1" customHeight="1"/>
    <row r="55858" ht="12.75" hidden="1" customHeight="1"/>
    <row r="55859" ht="12.75" hidden="1" customHeight="1"/>
    <row r="55860" ht="12.75" hidden="1" customHeight="1"/>
    <row r="55861" ht="12.75" hidden="1" customHeight="1"/>
    <row r="55862" ht="12.75" hidden="1" customHeight="1"/>
    <row r="55863" ht="12.75" hidden="1" customHeight="1"/>
    <row r="55864" ht="12.75" hidden="1" customHeight="1"/>
    <row r="55865" ht="12.75" hidden="1" customHeight="1"/>
    <row r="55866" ht="12.75" hidden="1" customHeight="1"/>
    <row r="55867" ht="12.75" hidden="1" customHeight="1"/>
    <row r="55868" ht="12.75" hidden="1" customHeight="1"/>
    <row r="55869" ht="12.75" hidden="1" customHeight="1"/>
    <row r="55870" ht="12.75" hidden="1" customHeight="1"/>
    <row r="55871" ht="12.75" hidden="1" customHeight="1"/>
    <row r="55872" ht="12.75" hidden="1" customHeight="1"/>
    <row r="55873" ht="12.75" hidden="1" customHeight="1"/>
    <row r="55874" ht="12.75" hidden="1" customHeight="1"/>
    <row r="55875" ht="12.75" hidden="1" customHeight="1"/>
    <row r="55876" ht="12.75" hidden="1" customHeight="1"/>
    <row r="55877" ht="12.75" hidden="1" customHeight="1"/>
    <row r="55878" ht="12.75" hidden="1" customHeight="1"/>
    <row r="55879" ht="12.75" hidden="1" customHeight="1"/>
    <row r="55880" ht="12.75" hidden="1" customHeight="1"/>
    <row r="55881" ht="12.75" hidden="1" customHeight="1"/>
    <row r="55882" ht="12.75" hidden="1" customHeight="1"/>
    <row r="55883" ht="12.75" hidden="1" customHeight="1"/>
    <row r="55884" ht="12.75" hidden="1" customHeight="1"/>
    <row r="55885" ht="12.75" hidden="1" customHeight="1"/>
    <row r="55886" ht="12.75" hidden="1" customHeight="1"/>
    <row r="55887" ht="12.75" hidden="1" customHeight="1"/>
    <row r="55888" ht="12.75" hidden="1" customHeight="1"/>
    <row r="55889" ht="12.75" hidden="1" customHeight="1"/>
    <row r="55890" ht="12.75" hidden="1" customHeight="1"/>
    <row r="55891" ht="12.75" hidden="1" customHeight="1"/>
    <row r="55892" ht="12.75" hidden="1" customHeight="1"/>
    <row r="55893" ht="12.75" hidden="1" customHeight="1"/>
    <row r="55894" ht="12.75" hidden="1" customHeight="1"/>
    <row r="55895" ht="12.75" hidden="1" customHeight="1"/>
    <row r="55896" ht="12.75" hidden="1" customHeight="1"/>
    <row r="55897" ht="12.75" hidden="1" customHeight="1"/>
    <row r="55898" ht="12.75" hidden="1" customHeight="1"/>
    <row r="55899" ht="12.75" hidden="1" customHeight="1"/>
    <row r="55900" ht="12.75" hidden="1" customHeight="1"/>
    <row r="55901" ht="12.75" hidden="1" customHeight="1"/>
    <row r="55902" ht="12.75" hidden="1" customHeight="1"/>
    <row r="55903" ht="12.75" hidden="1" customHeight="1"/>
    <row r="55904" ht="12.75" hidden="1" customHeight="1"/>
    <row r="55905" ht="12.75" hidden="1" customHeight="1"/>
    <row r="55906" ht="12.75" hidden="1" customHeight="1"/>
    <row r="55907" ht="12.75" hidden="1" customHeight="1"/>
    <row r="55908" ht="12.75" hidden="1" customHeight="1"/>
    <row r="55909" ht="12.75" hidden="1" customHeight="1"/>
    <row r="55910" ht="12.75" hidden="1" customHeight="1"/>
    <row r="55911" ht="12.75" hidden="1" customHeight="1"/>
    <row r="55912" ht="12.75" hidden="1" customHeight="1"/>
    <row r="55913" ht="12.75" hidden="1" customHeight="1"/>
    <row r="55914" ht="12.75" hidden="1" customHeight="1"/>
    <row r="55915" ht="12.75" hidden="1" customHeight="1"/>
    <row r="55916" ht="12.75" hidden="1" customHeight="1"/>
    <row r="55917" ht="12.75" hidden="1" customHeight="1"/>
    <row r="55918" ht="12.75" hidden="1" customHeight="1"/>
    <row r="55919" ht="12.75" hidden="1" customHeight="1"/>
    <row r="55920" ht="12.75" hidden="1" customHeight="1"/>
    <row r="55921" ht="12.75" hidden="1" customHeight="1"/>
    <row r="55922" ht="12.75" hidden="1" customHeight="1"/>
    <row r="55923" ht="12.75" hidden="1" customHeight="1"/>
    <row r="55924" ht="12.75" hidden="1" customHeight="1"/>
    <row r="55925" ht="12.75" hidden="1" customHeight="1"/>
    <row r="55926" ht="12.75" hidden="1" customHeight="1"/>
    <row r="55927" ht="12.75" hidden="1" customHeight="1"/>
    <row r="55928" ht="12.75" hidden="1" customHeight="1"/>
    <row r="55929" ht="12.75" hidden="1" customHeight="1"/>
    <row r="55930" ht="12.75" hidden="1" customHeight="1"/>
    <row r="55931" ht="12.75" hidden="1" customHeight="1"/>
    <row r="55932" ht="12.75" hidden="1" customHeight="1"/>
    <row r="55933" ht="12.75" hidden="1" customHeight="1"/>
    <row r="55934" ht="12.75" hidden="1" customHeight="1"/>
    <row r="55935" ht="12.75" hidden="1" customHeight="1"/>
    <row r="55936" ht="12.75" hidden="1" customHeight="1"/>
    <row r="55937" ht="12.75" hidden="1" customHeight="1"/>
    <row r="55938" ht="12.75" hidden="1" customHeight="1"/>
    <row r="55939" ht="12.75" hidden="1" customHeight="1"/>
    <row r="55940" ht="12.75" hidden="1" customHeight="1"/>
    <row r="55941" ht="12.75" hidden="1" customHeight="1"/>
    <row r="55942" ht="12.75" hidden="1" customHeight="1"/>
    <row r="55943" ht="12.75" hidden="1" customHeight="1"/>
    <row r="55944" ht="12.75" hidden="1" customHeight="1"/>
    <row r="55945" ht="12.75" hidden="1" customHeight="1"/>
    <row r="55946" ht="12.75" hidden="1" customHeight="1"/>
    <row r="55947" ht="12.75" hidden="1" customHeight="1"/>
    <row r="55948" ht="12.75" hidden="1" customHeight="1"/>
    <row r="55949" ht="12.75" hidden="1" customHeight="1"/>
    <row r="55950" ht="12.75" hidden="1" customHeight="1"/>
    <row r="55951" ht="12.75" hidden="1" customHeight="1"/>
    <row r="55952" ht="12.75" hidden="1" customHeight="1"/>
    <row r="55953" ht="12.75" hidden="1" customHeight="1"/>
    <row r="55954" ht="12.75" hidden="1" customHeight="1"/>
    <row r="55955" ht="12.75" hidden="1" customHeight="1"/>
    <row r="55956" ht="12.75" hidden="1" customHeight="1"/>
    <row r="55957" ht="12.75" hidden="1" customHeight="1"/>
    <row r="55958" ht="12.75" hidden="1" customHeight="1"/>
    <row r="55959" ht="12.75" hidden="1" customHeight="1"/>
    <row r="55960" ht="12.75" hidden="1" customHeight="1"/>
    <row r="55961" ht="12.75" hidden="1" customHeight="1"/>
    <row r="55962" ht="12.75" hidden="1" customHeight="1"/>
    <row r="55963" ht="12.75" hidden="1" customHeight="1"/>
    <row r="55964" ht="12.75" hidden="1" customHeight="1"/>
    <row r="55965" ht="12.75" hidden="1" customHeight="1"/>
    <row r="55966" ht="12.75" hidden="1" customHeight="1"/>
    <row r="55967" ht="12.75" hidden="1" customHeight="1"/>
    <row r="55968" ht="12.75" hidden="1" customHeight="1"/>
    <row r="55969" ht="12.75" hidden="1" customHeight="1"/>
    <row r="55970" ht="12.75" hidden="1" customHeight="1"/>
    <row r="55971" ht="12.75" hidden="1" customHeight="1"/>
    <row r="55972" ht="12.75" hidden="1" customHeight="1"/>
    <row r="55973" ht="12.75" hidden="1" customHeight="1"/>
    <row r="55974" ht="12.75" hidden="1" customHeight="1"/>
    <row r="55975" ht="12.75" hidden="1" customHeight="1"/>
    <row r="55976" ht="12.75" hidden="1" customHeight="1"/>
    <row r="55977" ht="12.75" hidden="1" customHeight="1"/>
    <row r="55978" ht="12.75" hidden="1" customHeight="1"/>
    <row r="55979" ht="12.75" hidden="1" customHeight="1"/>
    <row r="55980" ht="12.75" hidden="1" customHeight="1"/>
    <row r="55981" ht="12.75" hidden="1" customHeight="1"/>
    <row r="55982" ht="12.75" hidden="1" customHeight="1"/>
    <row r="55983" ht="12.75" hidden="1" customHeight="1"/>
    <row r="55984" ht="12.75" hidden="1" customHeight="1"/>
    <row r="55985" ht="12.75" hidden="1" customHeight="1"/>
    <row r="55986" ht="12.75" hidden="1" customHeight="1"/>
    <row r="55987" ht="12.75" hidden="1" customHeight="1"/>
    <row r="55988" ht="12.75" hidden="1" customHeight="1"/>
    <row r="55989" ht="12.75" hidden="1" customHeight="1"/>
    <row r="55990" ht="12.75" hidden="1" customHeight="1"/>
    <row r="55991" ht="12.75" hidden="1" customHeight="1"/>
    <row r="55992" ht="12.75" hidden="1" customHeight="1"/>
    <row r="55993" ht="12.75" hidden="1" customHeight="1"/>
    <row r="55994" ht="12.75" hidden="1" customHeight="1"/>
    <row r="55995" ht="12.75" hidden="1" customHeight="1"/>
    <row r="55996" ht="12.75" hidden="1" customHeight="1"/>
    <row r="55997" ht="12.75" hidden="1" customHeight="1"/>
    <row r="55998" ht="12.75" hidden="1" customHeight="1"/>
    <row r="55999" ht="12.75" hidden="1" customHeight="1"/>
    <row r="56000" ht="12.75" hidden="1" customHeight="1"/>
    <row r="56001" ht="12.75" hidden="1" customHeight="1"/>
    <row r="56002" ht="12.75" hidden="1" customHeight="1"/>
    <row r="56003" ht="12.75" hidden="1" customHeight="1"/>
    <row r="56004" ht="12.75" hidden="1" customHeight="1"/>
    <row r="56005" ht="12.75" hidden="1" customHeight="1"/>
    <row r="56006" ht="12.75" hidden="1" customHeight="1"/>
    <row r="56007" ht="12.75" hidden="1" customHeight="1"/>
    <row r="56008" ht="12.75" hidden="1" customHeight="1"/>
    <row r="56009" ht="12.75" hidden="1" customHeight="1"/>
    <row r="56010" ht="12.75" hidden="1" customHeight="1"/>
    <row r="56011" ht="12.75" hidden="1" customHeight="1"/>
    <row r="56012" ht="12.75" hidden="1" customHeight="1"/>
    <row r="56013" ht="12.75" hidden="1" customHeight="1"/>
    <row r="56014" ht="12.75" hidden="1" customHeight="1"/>
    <row r="56015" ht="12.75" hidden="1" customHeight="1"/>
    <row r="56016" ht="12.75" hidden="1" customHeight="1"/>
    <row r="56017" ht="12.75" hidden="1" customHeight="1"/>
    <row r="56018" ht="12.75" hidden="1" customHeight="1"/>
    <row r="56019" ht="12.75" hidden="1" customHeight="1"/>
    <row r="56020" ht="12.75" hidden="1" customHeight="1"/>
    <row r="56021" ht="12.75" hidden="1" customHeight="1"/>
    <row r="56022" ht="12.75" hidden="1" customHeight="1"/>
    <row r="56023" ht="12.75" hidden="1" customHeight="1"/>
    <row r="56024" ht="12.75" hidden="1" customHeight="1"/>
    <row r="56025" ht="12.75" hidden="1" customHeight="1"/>
    <row r="56026" ht="12.75" hidden="1" customHeight="1"/>
    <row r="56027" ht="12.75" hidden="1" customHeight="1"/>
    <row r="56028" ht="12.75" hidden="1" customHeight="1"/>
    <row r="56029" ht="12.75" hidden="1" customHeight="1"/>
    <row r="56030" ht="12.75" hidden="1" customHeight="1"/>
    <row r="56031" ht="12.75" hidden="1" customHeight="1"/>
    <row r="56032" ht="12.75" hidden="1" customHeight="1"/>
    <row r="56033" ht="12.75" hidden="1" customHeight="1"/>
    <row r="56034" ht="12.75" hidden="1" customHeight="1"/>
    <row r="56035" ht="12.75" hidden="1" customHeight="1"/>
    <row r="56036" ht="12.75" hidden="1" customHeight="1"/>
    <row r="56037" ht="12.75" hidden="1" customHeight="1"/>
    <row r="56038" ht="12.75" hidden="1" customHeight="1"/>
    <row r="56039" ht="12.75" hidden="1" customHeight="1"/>
    <row r="56040" ht="12.75" hidden="1" customHeight="1"/>
    <row r="56041" ht="12.75" hidden="1" customHeight="1"/>
    <row r="56042" ht="12.75" hidden="1" customHeight="1"/>
    <row r="56043" ht="12.75" hidden="1" customHeight="1"/>
    <row r="56044" ht="12.75" hidden="1" customHeight="1"/>
    <row r="56045" ht="12.75" hidden="1" customHeight="1"/>
    <row r="56046" ht="12.75" hidden="1" customHeight="1"/>
    <row r="56047" ht="12.75" hidden="1" customHeight="1"/>
    <row r="56048" ht="12.75" hidden="1" customHeight="1"/>
    <row r="56049" ht="12.75" hidden="1" customHeight="1"/>
    <row r="56050" ht="12.75" hidden="1" customHeight="1"/>
    <row r="56051" ht="12.75" hidden="1" customHeight="1"/>
    <row r="56052" ht="12.75" hidden="1" customHeight="1"/>
    <row r="56053" ht="12.75" hidden="1" customHeight="1"/>
    <row r="56054" ht="12.75" hidden="1" customHeight="1"/>
    <row r="56055" ht="12.75" hidden="1" customHeight="1"/>
    <row r="56056" ht="12.75" hidden="1" customHeight="1"/>
    <row r="56057" ht="12.75" hidden="1" customHeight="1"/>
    <row r="56058" ht="12.75" hidden="1" customHeight="1"/>
    <row r="56059" ht="12.75" hidden="1" customHeight="1"/>
    <row r="56060" ht="12.75" hidden="1" customHeight="1"/>
    <row r="56061" ht="12.75" hidden="1" customHeight="1"/>
    <row r="56062" ht="12.75" hidden="1" customHeight="1"/>
    <row r="56063" ht="12.75" hidden="1" customHeight="1"/>
    <row r="56064" ht="12.75" hidden="1" customHeight="1"/>
    <row r="56065" ht="12.75" hidden="1" customHeight="1"/>
    <row r="56066" ht="12.75" hidden="1" customHeight="1"/>
    <row r="56067" ht="12.75" hidden="1" customHeight="1"/>
    <row r="56068" ht="12.75" hidden="1" customHeight="1"/>
    <row r="56069" ht="12.75" hidden="1" customHeight="1"/>
    <row r="56070" ht="12.75" hidden="1" customHeight="1"/>
    <row r="56071" ht="12.75" hidden="1" customHeight="1"/>
    <row r="56072" ht="12.75" hidden="1" customHeight="1"/>
    <row r="56073" ht="12.75" hidden="1" customHeight="1"/>
    <row r="56074" ht="12.75" hidden="1" customHeight="1"/>
    <row r="56075" ht="12.75" hidden="1" customHeight="1"/>
    <row r="56076" ht="12.75" hidden="1" customHeight="1"/>
    <row r="56077" ht="12.75" hidden="1" customHeight="1"/>
    <row r="56078" ht="12.75" hidden="1" customHeight="1"/>
    <row r="56079" ht="12.75" hidden="1" customHeight="1"/>
    <row r="56080" ht="12.75" hidden="1" customHeight="1"/>
    <row r="56081" ht="12.75" hidden="1" customHeight="1"/>
    <row r="56082" ht="12.75" hidden="1" customHeight="1"/>
    <row r="56083" ht="12.75" hidden="1" customHeight="1"/>
    <row r="56084" ht="12.75" hidden="1" customHeight="1"/>
    <row r="56085" ht="12.75" hidden="1" customHeight="1"/>
    <row r="56086" ht="12.75" hidden="1" customHeight="1"/>
    <row r="56087" ht="12.75" hidden="1" customHeight="1"/>
    <row r="56088" ht="12.75" hidden="1" customHeight="1"/>
    <row r="56089" ht="12.75" hidden="1" customHeight="1"/>
    <row r="56090" ht="12.75" hidden="1" customHeight="1"/>
    <row r="56091" ht="12.75" hidden="1" customHeight="1"/>
    <row r="56092" ht="12.75" hidden="1" customHeight="1"/>
    <row r="56093" ht="12.75" hidden="1" customHeight="1"/>
    <row r="56094" ht="12.75" hidden="1" customHeight="1"/>
    <row r="56095" ht="12.75" hidden="1" customHeight="1"/>
    <row r="56096" ht="12.75" hidden="1" customHeight="1"/>
    <row r="56097" ht="12.75" hidden="1" customHeight="1"/>
    <row r="56098" ht="12.75" hidden="1" customHeight="1"/>
    <row r="56099" ht="12.75" hidden="1" customHeight="1"/>
    <row r="56100" ht="12.75" hidden="1" customHeight="1"/>
    <row r="56101" ht="12.75" hidden="1" customHeight="1"/>
    <row r="56102" ht="12.75" hidden="1" customHeight="1"/>
    <row r="56103" ht="12.75" hidden="1" customHeight="1"/>
    <row r="56104" ht="12.75" hidden="1" customHeight="1"/>
    <row r="56105" ht="12.75" hidden="1" customHeight="1"/>
    <row r="56106" ht="12.75" hidden="1" customHeight="1"/>
    <row r="56107" ht="12.75" hidden="1" customHeight="1"/>
    <row r="56108" ht="12.75" hidden="1" customHeight="1"/>
    <row r="56109" ht="12.75" hidden="1" customHeight="1"/>
    <row r="56110" ht="12.75" hidden="1" customHeight="1"/>
    <row r="56111" ht="12.75" hidden="1" customHeight="1"/>
    <row r="56112" ht="12.75" hidden="1" customHeight="1"/>
    <row r="56113" ht="12.75" hidden="1" customHeight="1"/>
    <row r="56114" ht="12.75" hidden="1" customHeight="1"/>
    <row r="56115" ht="12.75" hidden="1" customHeight="1"/>
    <row r="56116" ht="12.75" hidden="1" customHeight="1"/>
    <row r="56117" ht="12.75" hidden="1" customHeight="1"/>
    <row r="56118" ht="12.75" hidden="1" customHeight="1"/>
    <row r="56119" ht="12.75" hidden="1" customHeight="1"/>
    <row r="56120" ht="12.75" hidden="1" customHeight="1"/>
    <row r="56121" ht="12.75" hidden="1" customHeight="1"/>
    <row r="56122" ht="12.75" hidden="1" customHeight="1"/>
    <row r="56123" ht="12.75" hidden="1" customHeight="1"/>
    <row r="56124" ht="12.75" hidden="1" customHeight="1"/>
    <row r="56125" ht="12.75" hidden="1" customHeight="1"/>
    <row r="56126" ht="12.75" hidden="1" customHeight="1"/>
    <row r="56127" ht="12.75" hidden="1" customHeight="1"/>
    <row r="56128" ht="12.75" hidden="1" customHeight="1"/>
    <row r="56129" ht="12.75" hidden="1" customHeight="1"/>
    <row r="56130" ht="12.75" hidden="1" customHeight="1"/>
    <row r="56131" ht="12.75" hidden="1" customHeight="1"/>
    <row r="56132" ht="12.75" hidden="1" customHeight="1"/>
    <row r="56133" ht="12.75" hidden="1" customHeight="1"/>
    <row r="56134" ht="12.75" hidden="1" customHeight="1"/>
    <row r="56135" ht="12.75" hidden="1" customHeight="1"/>
    <row r="56136" ht="12.75" hidden="1" customHeight="1"/>
    <row r="56137" ht="12.75" hidden="1" customHeight="1"/>
    <row r="56138" ht="12.75" hidden="1" customHeight="1"/>
    <row r="56139" ht="12.75" hidden="1" customHeight="1"/>
    <row r="56140" ht="12.75" hidden="1" customHeight="1"/>
    <row r="56141" ht="12.75" hidden="1" customHeight="1"/>
    <row r="56142" ht="12.75" hidden="1" customHeight="1"/>
    <row r="56143" ht="12.75" hidden="1" customHeight="1"/>
    <row r="56144" ht="12.75" hidden="1" customHeight="1"/>
    <row r="56145" ht="12.75" hidden="1" customHeight="1"/>
    <row r="56146" ht="12.75" hidden="1" customHeight="1"/>
    <row r="56147" ht="12.75" hidden="1" customHeight="1"/>
    <row r="56148" ht="12.75" hidden="1" customHeight="1"/>
    <row r="56149" ht="12.75" hidden="1" customHeight="1"/>
    <row r="56150" ht="12.75" hidden="1" customHeight="1"/>
    <row r="56151" ht="12.75" hidden="1" customHeight="1"/>
    <row r="56152" ht="12.75" hidden="1" customHeight="1"/>
    <row r="56153" ht="12.75" hidden="1" customHeight="1"/>
    <row r="56154" ht="12.75" hidden="1" customHeight="1"/>
    <row r="56155" ht="12.75" hidden="1" customHeight="1"/>
    <row r="56156" ht="12.75" hidden="1" customHeight="1"/>
    <row r="56157" ht="12.75" hidden="1" customHeight="1"/>
    <row r="56158" ht="12.75" hidden="1" customHeight="1"/>
    <row r="56159" ht="12.75" hidden="1" customHeight="1"/>
    <row r="56160" ht="12.75" hidden="1" customHeight="1"/>
    <row r="56161" ht="12.75" hidden="1" customHeight="1"/>
    <row r="56162" ht="12.75" hidden="1" customHeight="1"/>
    <row r="56163" ht="12.75" hidden="1" customHeight="1"/>
    <row r="56164" ht="12.75" hidden="1" customHeight="1"/>
    <row r="56165" ht="12.75" hidden="1" customHeight="1"/>
    <row r="56166" ht="12.75" hidden="1" customHeight="1"/>
    <row r="56167" ht="12.75" hidden="1" customHeight="1"/>
    <row r="56168" ht="12.75" hidden="1" customHeight="1"/>
    <row r="56169" ht="12.75" hidden="1" customHeight="1"/>
    <row r="56170" ht="12.75" hidden="1" customHeight="1"/>
    <row r="56171" ht="12.75" hidden="1" customHeight="1"/>
    <row r="56172" ht="12.75" hidden="1" customHeight="1"/>
    <row r="56173" ht="12.75" hidden="1" customHeight="1"/>
    <row r="56174" ht="12.75" hidden="1" customHeight="1"/>
    <row r="56175" ht="12.75" hidden="1" customHeight="1"/>
    <row r="56176" ht="12.75" hidden="1" customHeight="1"/>
    <row r="56177" ht="12.75" hidden="1" customHeight="1"/>
    <row r="56178" ht="12.75" hidden="1" customHeight="1"/>
    <row r="56179" ht="12.75" hidden="1" customHeight="1"/>
    <row r="56180" ht="12.75" hidden="1" customHeight="1"/>
    <row r="56181" ht="12.75" hidden="1" customHeight="1"/>
    <row r="56182" ht="12.75" hidden="1" customHeight="1"/>
    <row r="56183" ht="12.75" hidden="1" customHeight="1"/>
    <row r="56184" ht="12.75" hidden="1" customHeight="1"/>
    <row r="56185" ht="12.75" hidden="1" customHeight="1"/>
    <row r="56186" ht="12.75" hidden="1" customHeight="1"/>
    <row r="56187" ht="12.75" hidden="1" customHeight="1"/>
    <row r="56188" ht="12.75" hidden="1" customHeight="1"/>
    <row r="56189" ht="12.75" hidden="1" customHeight="1"/>
    <row r="56190" ht="12.75" hidden="1" customHeight="1"/>
    <row r="56191" ht="12.75" hidden="1" customHeight="1"/>
    <row r="56192" ht="12.75" hidden="1" customHeight="1"/>
    <row r="56193" ht="12.75" hidden="1" customHeight="1"/>
    <row r="56194" ht="12.75" hidden="1" customHeight="1"/>
    <row r="56195" ht="12.75" hidden="1" customHeight="1"/>
    <row r="56196" ht="12.75" hidden="1" customHeight="1"/>
    <row r="56197" ht="12.75" hidden="1" customHeight="1"/>
    <row r="56198" ht="12.75" hidden="1" customHeight="1"/>
    <row r="56199" ht="12.75" hidden="1" customHeight="1"/>
    <row r="56200" ht="12.75" hidden="1" customHeight="1"/>
    <row r="56201" ht="12.75" hidden="1" customHeight="1"/>
    <row r="56202" ht="12.75" hidden="1" customHeight="1"/>
    <row r="56203" ht="12.75" hidden="1" customHeight="1"/>
    <row r="56204" ht="12.75" hidden="1" customHeight="1"/>
    <row r="56205" ht="12.75" hidden="1" customHeight="1"/>
    <row r="56206" ht="12.75" hidden="1" customHeight="1"/>
    <row r="56207" ht="12.75" hidden="1" customHeight="1"/>
    <row r="56208" ht="12.75" hidden="1" customHeight="1"/>
    <row r="56209" ht="12.75" hidden="1" customHeight="1"/>
    <row r="56210" ht="12.75" hidden="1" customHeight="1"/>
    <row r="56211" ht="12.75" hidden="1" customHeight="1"/>
    <row r="56212" ht="12.75" hidden="1" customHeight="1"/>
    <row r="56213" ht="12.75" hidden="1" customHeight="1"/>
    <row r="56214" ht="12.75" hidden="1" customHeight="1"/>
    <row r="56215" ht="12.75" hidden="1" customHeight="1"/>
    <row r="56216" ht="12.75" hidden="1" customHeight="1"/>
    <row r="56217" ht="12.75" hidden="1" customHeight="1"/>
    <row r="56218" ht="12.75" hidden="1" customHeight="1"/>
    <row r="56219" ht="12.75" hidden="1" customHeight="1"/>
    <row r="56220" ht="12.75" hidden="1" customHeight="1"/>
    <row r="56221" ht="12.75" hidden="1" customHeight="1"/>
    <row r="56222" ht="12.75" hidden="1" customHeight="1"/>
    <row r="56223" ht="12.75" hidden="1" customHeight="1"/>
    <row r="56224" ht="12.75" hidden="1" customHeight="1"/>
    <row r="56225" ht="12.75" hidden="1" customHeight="1"/>
    <row r="56226" ht="12.75" hidden="1" customHeight="1"/>
    <row r="56227" ht="12.75" hidden="1" customHeight="1"/>
    <row r="56228" ht="12.75" hidden="1" customHeight="1"/>
    <row r="56229" ht="12.75" hidden="1" customHeight="1"/>
    <row r="56230" ht="12.75" hidden="1" customHeight="1"/>
    <row r="56231" ht="12.75" hidden="1" customHeight="1"/>
    <row r="56232" ht="12.75" hidden="1" customHeight="1"/>
    <row r="56233" ht="12.75" hidden="1" customHeight="1"/>
    <row r="56234" ht="12.75" hidden="1" customHeight="1"/>
    <row r="56235" ht="12.75" hidden="1" customHeight="1"/>
    <row r="56236" ht="12.75" hidden="1" customHeight="1"/>
    <row r="56237" ht="12.75" hidden="1" customHeight="1"/>
    <row r="56238" ht="12.75" hidden="1" customHeight="1"/>
    <row r="56239" ht="12.75" hidden="1" customHeight="1"/>
    <row r="56240" ht="12.75" hidden="1" customHeight="1"/>
    <row r="56241" ht="12.75" hidden="1" customHeight="1"/>
    <row r="56242" ht="12.75" hidden="1" customHeight="1"/>
    <row r="56243" ht="12.75" hidden="1" customHeight="1"/>
    <row r="56244" ht="12.75" hidden="1" customHeight="1"/>
    <row r="56245" ht="12.75" hidden="1" customHeight="1"/>
    <row r="56246" ht="12.75" hidden="1" customHeight="1"/>
    <row r="56247" ht="12.75" hidden="1" customHeight="1"/>
    <row r="56248" ht="12.75" hidden="1" customHeight="1"/>
    <row r="56249" ht="12.75" hidden="1" customHeight="1"/>
    <row r="56250" ht="12.75" hidden="1" customHeight="1"/>
    <row r="56251" ht="12.75" hidden="1" customHeight="1"/>
    <row r="56252" ht="12.75" hidden="1" customHeight="1"/>
    <row r="56253" ht="12.75" hidden="1" customHeight="1"/>
    <row r="56254" ht="12.75" hidden="1" customHeight="1"/>
    <row r="56255" ht="12.75" hidden="1" customHeight="1"/>
    <row r="56256" ht="12.75" hidden="1" customHeight="1"/>
    <row r="56257" ht="12.75" hidden="1" customHeight="1"/>
    <row r="56258" ht="12.75" hidden="1" customHeight="1"/>
    <row r="56259" ht="12.75" hidden="1" customHeight="1"/>
    <row r="56260" ht="12.75" hidden="1" customHeight="1"/>
    <row r="56261" ht="12.75" hidden="1" customHeight="1"/>
    <row r="56262" ht="12.75" hidden="1" customHeight="1"/>
    <row r="56263" ht="12.75" hidden="1" customHeight="1"/>
    <row r="56264" ht="12.75" hidden="1" customHeight="1"/>
    <row r="56265" ht="12.75" hidden="1" customHeight="1"/>
    <row r="56266" ht="12.75" hidden="1" customHeight="1"/>
    <row r="56267" ht="12.75" hidden="1" customHeight="1"/>
    <row r="56268" ht="12.75" hidden="1" customHeight="1"/>
    <row r="56269" ht="12.75" hidden="1" customHeight="1"/>
    <row r="56270" ht="12.75" hidden="1" customHeight="1"/>
    <row r="56271" ht="12.75" hidden="1" customHeight="1"/>
    <row r="56272" ht="12.75" hidden="1" customHeight="1"/>
    <row r="56273" ht="12.75" hidden="1" customHeight="1"/>
    <row r="56274" ht="12.75" hidden="1" customHeight="1"/>
    <row r="56275" ht="12.75" hidden="1" customHeight="1"/>
    <row r="56276" ht="12.75" hidden="1" customHeight="1"/>
    <row r="56277" ht="12.75" hidden="1" customHeight="1"/>
    <row r="56278" ht="12.75" hidden="1" customHeight="1"/>
    <row r="56279" ht="12.75" hidden="1" customHeight="1"/>
    <row r="56280" ht="12.75" hidden="1" customHeight="1"/>
    <row r="56281" ht="12.75" hidden="1" customHeight="1"/>
    <row r="56282" ht="12.75" hidden="1" customHeight="1"/>
    <row r="56283" ht="12.75" hidden="1" customHeight="1"/>
    <row r="56284" ht="12.75" hidden="1" customHeight="1"/>
    <row r="56285" ht="12.75" hidden="1" customHeight="1"/>
    <row r="56286" ht="12.75" hidden="1" customHeight="1"/>
    <row r="56287" ht="12.75" hidden="1" customHeight="1"/>
    <row r="56288" ht="12.75" hidden="1" customHeight="1"/>
    <row r="56289" ht="12.75" hidden="1" customHeight="1"/>
    <row r="56290" ht="12.75" hidden="1" customHeight="1"/>
    <row r="56291" ht="12.75" hidden="1" customHeight="1"/>
    <row r="56292" ht="12.75" hidden="1" customHeight="1"/>
    <row r="56293" ht="12.75" hidden="1" customHeight="1"/>
    <row r="56294" ht="12.75" hidden="1" customHeight="1"/>
    <row r="56295" ht="12.75" hidden="1" customHeight="1"/>
    <row r="56296" ht="12.75" hidden="1" customHeight="1"/>
    <row r="56297" ht="12.75" hidden="1" customHeight="1"/>
    <row r="56298" ht="12.75" hidden="1" customHeight="1"/>
    <row r="56299" ht="12.75" hidden="1" customHeight="1"/>
    <row r="56300" ht="12.75" hidden="1" customHeight="1"/>
    <row r="56301" ht="12.75" hidden="1" customHeight="1"/>
    <row r="56302" ht="12.75" hidden="1" customHeight="1"/>
    <row r="56303" ht="12.75" hidden="1" customHeight="1"/>
    <row r="56304" ht="12.75" hidden="1" customHeight="1"/>
    <row r="56305" ht="12.75" hidden="1" customHeight="1"/>
    <row r="56306" ht="12.75" hidden="1" customHeight="1"/>
    <row r="56307" ht="12.75" hidden="1" customHeight="1"/>
    <row r="56308" ht="12.75" hidden="1" customHeight="1"/>
    <row r="56309" ht="12.75" hidden="1" customHeight="1"/>
    <row r="56310" ht="12.75" hidden="1" customHeight="1"/>
    <row r="56311" ht="12.75" hidden="1" customHeight="1"/>
    <row r="56312" ht="12.75" hidden="1" customHeight="1"/>
    <row r="56313" ht="12.75" hidden="1" customHeight="1"/>
    <row r="56314" ht="12.75" hidden="1" customHeight="1"/>
    <row r="56315" ht="12.75" hidden="1" customHeight="1"/>
    <row r="56316" ht="12.75" hidden="1" customHeight="1"/>
    <row r="56317" ht="12.75" hidden="1" customHeight="1"/>
    <row r="56318" ht="12.75" hidden="1" customHeight="1"/>
    <row r="56319" ht="12.75" hidden="1" customHeight="1"/>
    <row r="56320" ht="12.75" hidden="1" customHeight="1"/>
    <row r="56321" ht="12.75" hidden="1" customHeight="1"/>
    <row r="56322" ht="12.75" hidden="1" customHeight="1"/>
    <row r="56323" ht="12.75" hidden="1" customHeight="1"/>
    <row r="56324" ht="12.75" hidden="1" customHeight="1"/>
    <row r="56325" ht="12.75" hidden="1" customHeight="1"/>
    <row r="56326" ht="12.75" hidden="1" customHeight="1"/>
    <row r="56327" ht="12.75" hidden="1" customHeight="1"/>
    <row r="56328" ht="12.75" hidden="1" customHeight="1"/>
    <row r="56329" ht="12.75" hidden="1" customHeight="1"/>
    <row r="56330" ht="12.75" hidden="1" customHeight="1"/>
    <row r="56331" ht="12.75" hidden="1" customHeight="1"/>
    <row r="56332" ht="12.75" hidden="1" customHeight="1"/>
    <row r="56333" ht="12.75" hidden="1" customHeight="1"/>
    <row r="56334" ht="12.75" hidden="1" customHeight="1"/>
    <row r="56335" ht="12.75" hidden="1" customHeight="1"/>
    <row r="56336" ht="12.75" hidden="1" customHeight="1"/>
    <row r="56337" ht="12.75" hidden="1" customHeight="1"/>
    <row r="56338" ht="12.75" hidden="1" customHeight="1"/>
    <row r="56339" ht="12.75" hidden="1" customHeight="1"/>
    <row r="56340" ht="12.75" hidden="1" customHeight="1"/>
    <row r="56341" ht="12.75" hidden="1" customHeight="1"/>
    <row r="56342" ht="12.75" hidden="1" customHeight="1"/>
    <row r="56343" ht="12.75" hidden="1" customHeight="1"/>
    <row r="56344" ht="12.75" hidden="1" customHeight="1"/>
    <row r="56345" ht="12.75" hidden="1" customHeight="1"/>
    <row r="56346" ht="12.75" hidden="1" customHeight="1"/>
    <row r="56347" ht="12.75" hidden="1" customHeight="1"/>
    <row r="56348" ht="12.75" hidden="1" customHeight="1"/>
    <row r="56349" ht="12.75" hidden="1" customHeight="1"/>
    <row r="56350" ht="12.75" hidden="1" customHeight="1"/>
    <row r="56351" ht="12.75" hidden="1" customHeight="1"/>
    <row r="56352" ht="12.75" hidden="1" customHeight="1"/>
    <row r="56353" ht="12.75" hidden="1" customHeight="1"/>
    <row r="56354" ht="12.75" hidden="1" customHeight="1"/>
    <row r="56355" ht="12.75" hidden="1" customHeight="1"/>
    <row r="56356" ht="12.75" hidden="1" customHeight="1"/>
    <row r="56357" ht="12.75" hidden="1" customHeight="1"/>
    <row r="56358" ht="12.75" hidden="1" customHeight="1"/>
    <row r="56359" ht="12.75" hidden="1" customHeight="1"/>
    <row r="56360" ht="12.75" hidden="1" customHeight="1"/>
    <row r="56361" ht="12.75" hidden="1" customHeight="1"/>
    <row r="56362" ht="12.75" hidden="1" customHeight="1"/>
    <row r="56363" ht="12.75" hidden="1" customHeight="1"/>
    <row r="56364" ht="12.75" hidden="1" customHeight="1"/>
    <row r="56365" ht="12.75" hidden="1" customHeight="1"/>
    <row r="56366" ht="12.75" hidden="1" customHeight="1"/>
    <row r="56367" ht="12.75" hidden="1" customHeight="1"/>
    <row r="56368" ht="12.75" hidden="1" customHeight="1"/>
    <row r="56369" ht="12.75" hidden="1" customHeight="1"/>
    <row r="56370" ht="12.75" hidden="1" customHeight="1"/>
    <row r="56371" ht="12.75" hidden="1" customHeight="1"/>
    <row r="56372" ht="12.75" hidden="1" customHeight="1"/>
    <row r="56373" ht="12.75" hidden="1" customHeight="1"/>
    <row r="56374" ht="12.75" hidden="1" customHeight="1"/>
    <row r="56375" ht="12.75" hidden="1" customHeight="1"/>
    <row r="56376" ht="12.75" hidden="1" customHeight="1"/>
    <row r="56377" ht="12.75" hidden="1" customHeight="1"/>
    <row r="56378" ht="12.75" hidden="1" customHeight="1"/>
    <row r="56379" ht="12.75" hidden="1" customHeight="1"/>
    <row r="56380" ht="12.75" hidden="1" customHeight="1"/>
    <row r="56381" ht="12.75" hidden="1" customHeight="1"/>
    <row r="56382" ht="12.75" hidden="1" customHeight="1"/>
    <row r="56383" ht="12.75" hidden="1" customHeight="1"/>
    <row r="56384" ht="12.75" hidden="1" customHeight="1"/>
    <row r="56385" ht="12.75" hidden="1" customHeight="1"/>
    <row r="56386" ht="12.75" hidden="1" customHeight="1"/>
    <row r="56387" ht="12.75" hidden="1" customHeight="1"/>
    <row r="56388" ht="12.75" hidden="1" customHeight="1"/>
    <row r="56389" ht="12.75" hidden="1" customHeight="1"/>
    <row r="56390" ht="12.75" hidden="1" customHeight="1"/>
    <row r="56391" ht="12.75" hidden="1" customHeight="1"/>
    <row r="56392" ht="12.75" hidden="1" customHeight="1"/>
    <row r="56393" ht="12.75" hidden="1" customHeight="1"/>
    <row r="56394" ht="12.75" hidden="1" customHeight="1"/>
    <row r="56395" ht="12.75" hidden="1" customHeight="1"/>
    <row r="56396" ht="12.75" hidden="1" customHeight="1"/>
    <row r="56397" ht="12.75" hidden="1" customHeight="1"/>
    <row r="56398" ht="12.75" hidden="1" customHeight="1"/>
    <row r="56399" ht="12.75" hidden="1" customHeight="1"/>
    <row r="56400" ht="12.75" hidden="1" customHeight="1"/>
    <row r="56401" ht="12.75" hidden="1" customHeight="1"/>
    <row r="56402" ht="12.75" hidden="1" customHeight="1"/>
    <row r="56403" ht="12.75" hidden="1" customHeight="1"/>
    <row r="56404" ht="12.75" hidden="1" customHeight="1"/>
    <row r="56405" ht="12.75" hidden="1" customHeight="1"/>
    <row r="56406" ht="12.75" hidden="1" customHeight="1"/>
    <row r="56407" ht="12.75" hidden="1" customHeight="1"/>
    <row r="56408" ht="12.75" hidden="1" customHeight="1"/>
    <row r="56409" ht="12.75" hidden="1" customHeight="1"/>
    <row r="56410" ht="12.75" hidden="1" customHeight="1"/>
    <row r="56411" ht="12.75" hidden="1" customHeight="1"/>
    <row r="56412" ht="12.75" hidden="1" customHeight="1"/>
    <row r="56413" ht="12.75" hidden="1" customHeight="1"/>
    <row r="56414" ht="12.75" hidden="1" customHeight="1"/>
    <row r="56415" ht="12.75" hidden="1" customHeight="1"/>
    <row r="56416" ht="12.75" hidden="1" customHeight="1"/>
    <row r="56417" ht="12.75" hidden="1" customHeight="1"/>
    <row r="56418" ht="12.75" hidden="1" customHeight="1"/>
    <row r="56419" ht="12.75" hidden="1" customHeight="1"/>
    <row r="56420" ht="12.75" hidden="1" customHeight="1"/>
    <row r="56421" ht="12.75" hidden="1" customHeight="1"/>
    <row r="56422" ht="12.75" hidden="1" customHeight="1"/>
    <row r="56423" ht="12.75" hidden="1" customHeight="1"/>
    <row r="56424" ht="12.75" hidden="1" customHeight="1"/>
    <row r="56425" ht="12.75" hidden="1" customHeight="1"/>
    <row r="56426" ht="12.75" hidden="1" customHeight="1"/>
    <row r="56427" ht="12.75" hidden="1" customHeight="1"/>
    <row r="56428" ht="12.75" hidden="1" customHeight="1"/>
    <row r="56429" ht="12.75" hidden="1" customHeight="1"/>
    <row r="56430" ht="12.75" hidden="1" customHeight="1"/>
    <row r="56431" ht="12.75" hidden="1" customHeight="1"/>
    <row r="56432" ht="12.75" hidden="1" customHeight="1"/>
    <row r="56433" ht="12.75" hidden="1" customHeight="1"/>
    <row r="56434" ht="12.75" hidden="1" customHeight="1"/>
    <row r="56435" ht="12.75" hidden="1" customHeight="1"/>
    <row r="56436" ht="12.75" hidden="1" customHeight="1"/>
    <row r="56437" ht="12.75" hidden="1" customHeight="1"/>
    <row r="56438" ht="12.75" hidden="1" customHeight="1"/>
    <row r="56439" ht="12.75" hidden="1" customHeight="1"/>
    <row r="56440" ht="12.75" hidden="1" customHeight="1"/>
    <row r="56441" ht="12.75" hidden="1" customHeight="1"/>
    <row r="56442" ht="12.75" hidden="1" customHeight="1"/>
    <row r="56443" ht="12.75" hidden="1" customHeight="1"/>
    <row r="56444" ht="12.75" hidden="1" customHeight="1"/>
    <row r="56445" ht="12.75" hidden="1" customHeight="1"/>
    <row r="56446" ht="12.75" hidden="1" customHeight="1"/>
    <row r="56447" ht="12.75" hidden="1" customHeight="1"/>
    <row r="56448" ht="12.75" hidden="1" customHeight="1"/>
    <row r="56449" ht="12.75" hidden="1" customHeight="1"/>
    <row r="56450" ht="12.75" hidden="1" customHeight="1"/>
    <row r="56451" ht="12.75" hidden="1" customHeight="1"/>
    <row r="56452" ht="12.75" hidden="1" customHeight="1"/>
    <row r="56453" ht="12.75" hidden="1" customHeight="1"/>
    <row r="56454" ht="12.75" hidden="1" customHeight="1"/>
    <row r="56455" ht="12.75" hidden="1" customHeight="1"/>
    <row r="56456" ht="12.75" hidden="1" customHeight="1"/>
    <row r="56457" ht="12.75" hidden="1" customHeight="1"/>
    <row r="56458" ht="12.75" hidden="1" customHeight="1"/>
    <row r="56459" ht="12.75" hidden="1" customHeight="1"/>
    <row r="56460" ht="12.75" hidden="1" customHeight="1"/>
    <row r="56461" ht="12.75" hidden="1" customHeight="1"/>
    <row r="56462" ht="12.75" hidden="1" customHeight="1"/>
    <row r="56463" ht="12.75" hidden="1" customHeight="1"/>
    <row r="56464" ht="12.75" hidden="1" customHeight="1"/>
    <row r="56465" ht="12.75" hidden="1" customHeight="1"/>
    <row r="56466" ht="12.75" hidden="1" customHeight="1"/>
    <row r="56467" ht="12.75" hidden="1" customHeight="1"/>
    <row r="56468" ht="12.75" hidden="1" customHeight="1"/>
    <row r="56469" ht="12.75" hidden="1" customHeight="1"/>
    <row r="56470" ht="12.75" hidden="1" customHeight="1"/>
    <row r="56471" ht="12.75" hidden="1" customHeight="1"/>
    <row r="56472" ht="12.75" hidden="1" customHeight="1"/>
    <row r="56473" ht="12.75" hidden="1" customHeight="1"/>
    <row r="56474" ht="12.75" hidden="1" customHeight="1"/>
    <row r="56475" ht="12.75" hidden="1" customHeight="1"/>
    <row r="56476" ht="12.75" hidden="1" customHeight="1"/>
    <row r="56477" ht="12.75" hidden="1" customHeight="1"/>
    <row r="56478" ht="12.75" hidden="1" customHeight="1"/>
    <row r="56479" ht="12.75" hidden="1" customHeight="1"/>
    <row r="56480" ht="12.75" hidden="1" customHeight="1"/>
    <row r="56481" ht="12.75" hidden="1" customHeight="1"/>
    <row r="56482" ht="12.75" hidden="1" customHeight="1"/>
    <row r="56483" ht="12.75" hidden="1" customHeight="1"/>
    <row r="56484" ht="12.75" hidden="1" customHeight="1"/>
    <row r="56485" ht="12.75" hidden="1" customHeight="1"/>
    <row r="56486" ht="12.75" hidden="1" customHeight="1"/>
    <row r="56487" ht="12.75" hidden="1" customHeight="1"/>
    <row r="56488" ht="12.75" hidden="1" customHeight="1"/>
    <row r="56489" ht="12.75" hidden="1" customHeight="1"/>
    <row r="56490" ht="12.75" hidden="1" customHeight="1"/>
    <row r="56491" ht="12.75" hidden="1" customHeight="1"/>
    <row r="56492" ht="12.75" hidden="1" customHeight="1"/>
    <row r="56493" ht="12.75" hidden="1" customHeight="1"/>
    <row r="56494" ht="12.75" hidden="1" customHeight="1"/>
    <row r="56495" ht="12.75" hidden="1" customHeight="1"/>
    <row r="56496" ht="12.75" hidden="1" customHeight="1"/>
    <row r="56497" ht="12.75" hidden="1" customHeight="1"/>
    <row r="56498" ht="12.75" hidden="1" customHeight="1"/>
    <row r="56499" ht="12.75" hidden="1" customHeight="1"/>
    <row r="56500" ht="12.75" hidden="1" customHeight="1"/>
    <row r="56501" ht="12.75" hidden="1" customHeight="1"/>
    <row r="56502" ht="12.75" hidden="1" customHeight="1"/>
    <row r="56503" ht="12.75" hidden="1" customHeight="1"/>
    <row r="56504" ht="12.75" hidden="1" customHeight="1"/>
    <row r="56505" ht="12.75" hidden="1" customHeight="1"/>
    <row r="56506" ht="12.75" hidden="1" customHeight="1"/>
    <row r="56507" ht="12.75" hidden="1" customHeight="1"/>
    <row r="56508" ht="12.75" hidden="1" customHeight="1"/>
    <row r="56509" ht="12.75" hidden="1" customHeight="1"/>
    <row r="56510" ht="12.75" hidden="1" customHeight="1"/>
    <row r="56511" ht="12.75" hidden="1" customHeight="1"/>
    <row r="56512" ht="12.75" hidden="1" customHeight="1"/>
    <row r="56513" ht="12.75" hidden="1" customHeight="1"/>
    <row r="56514" ht="12.75" hidden="1" customHeight="1"/>
    <row r="56515" ht="12.75" hidden="1" customHeight="1"/>
    <row r="56516" ht="12.75" hidden="1" customHeight="1"/>
    <row r="56517" ht="12.75" hidden="1" customHeight="1"/>
    <row r="56518" ht="12.75" hidden="1" customHeight="1"/>
    <row r="56519" ht="12.75" hidden="1" customHeight="1"/>
    <row r="56520" ht="12.75" hidden="1" customHeight="1"/>
    <row r="56521" ht="12.75" hidden="1" customHeight="1"/>
    <row r="56522" ht="12.75" hidden="1" customHeight="1"/>
    <row r="56523" ht="12.75" hidden="1" customHeight="1"/>
    <row r="56524" ht="12.75" hidden="1" customHeight="1"/>
    <row r="56525" ht="12.75" hidden="1" customHeight="1"/>
    <row r="56526" ht="12.75" hidden="1" customHeight="1"/>
    <row r="56527" ht="12.75" hidden="1" customHeight="1"/>
    <row r="56528" ht="12.75" hidden="1" customHeight="1"/>
    <row r="56529" ht="12.75" hidden="1" customHeight="1"/>
    <row r="56530" ht="12.75" hidden="1" customHeight="1"/>
    <row r="56531" ht="12.75" hidden="1" customHeight="1"/>
    <row r="56532" ht="12.75" hidden="1" customHeight="1"/>
    <row r="56533" ht="12.75" hidden="1" customHeight="1"/>
    <row r="56534" ht="12.75" hidden="1" customHeight="1"/>
    <row r="56535" ht="12.75" hidden="1" customHeight="1"/>
    <row r="56536" ht="12.75" hidden="1" customHeight="1"/>
    <row r="56537" ht="12.75" hidden="1" customHeight="1"/>
    <row r="56538" ht="12.75" hidden="1" customHeight="1"/>
    <row r="56539" ht="12.75" hidden="1" customHeight="1"/>
    <row r="56540" ht="12.75" hidden="1" customHeight="1"/>
    <row r="56541" ht="12.75" hidden="1" customHeight="1"/>
    <row r="56542" ht="12.75" hidden="1" customHeight="1"/>
    <row r="56543" ht="12.75" hidden="1" customHeight="1"/>
    <row r="56544" ht="12.75" hidden="1" customHeight="1"/>
    <row r="56545" ht="12.75" hidden="1" customHeight="1"/>
    <row r="56546" ht="12.75" hidden="1" customHeight="1"/>
    <row r="56547" ht="12.75" hidden="1" customHeight="1"/>
    <row r="56548" ht="12.75" hidden="1" customHeight="1"/>
    <row r="56549" ht="12.75" hidden="1" customHeight="1"/>
    <row r="56550" ht="12.75" hidden="1" customHeight="1"/>
    <row r="56551" ht="12.75" hidden="1" customHeight="1"/>
    <row r="56552" ht="12.75" hidden="1" customHeight="1"/>
    <row r="56553" ht="12.75" hidden="1" customHeight="1"/>
    <row r="56554" ht="12.75" hidden="1" customHeight="1"/>
    <row r="56555" ht="12.75" hidden="1" customHeight="1"/>
    <row r="56556" ht="12.75" hidden="1" customHeight="1"/>
    <row r="56557" ht="12.75" hidden="1" customHeight="1"/>
    <row r="56558" ht="12.75" hidden="1" customHeight="1"/>
    <row r="56559" ht="12.75" hidden="1" customHeight="1"/>
    <row r="56560" ht="12.75" hidden="1" customHeight="1"/>
    <row r="56561" ht="12.75" hidden="1" customHeight="1"/>
    <row r="56562" ht="12.75" hidden="1" customHeight="1"/>
    <row r="56563" ht="12.75" hidden="1" customHeight="1"/>
    <row r="56564" ht="12.75" hidden="1" customHeight="1"/>
    <row r="56565" ht="12.75" hidden="1" customHeight="1"/>
    <row r="56566" ht="12.75" hidden="1" customHeight="1"/>
    <row r="56567" ht="12.75" hidden="1" customHeight="1"/>
    <row r="56568" ht="12.75" hidden="1" customHeight="1"/>
    <row r="56569" ht="12.75" hidden="1" customHeight="1"/>
    <row r="56570" ht="12.75" hidden="1" customHeight="1"/>
    <row r="56571" ht="12.75" hidden="1" customHeight="1"/>
    <row r="56572" ht="12.75" hidden="1" customHeight="1"/>
    <row r="56573" ht="12.75" hidden="1" customHeight="1"/>
    <row r="56574" ht="12.75" hidden="1" customHeight="1"/>
    <row r="56575" ht="12.75" hidden="1" customHeight="1"/>
    <row r="56576" ht="12.75" hidden="1" customHeight="1"/>
    <row r="56577" ht="12.75" hidden="1" customHeight="1"/>
    <row r="56578" ht="12.75" hidden="1" customHeight="1"/>
    <row r="56579" ht="12.75" hidden="1" customHeight="1"/>
    <row r="56580" ht="12.75" hidden="1" customHeight="1"/>
    <row r="56581" ht="12.75" hidden="1" customHeight="1"/>
    <row r="56582" ht="12.75" hidden="1" customHeight="1"/>
    <row r="56583" ht="12.75" hidden="1" customHeight="1"/>
    <row r="56584" ht="12.75" hidden="1" customHeight="1"/>
    <row r="56585" ht="12.75" hidden="1" customHeight="1"/>
    <row r="56586" ht="12.75" hidden="1" customHeight="1"/>
    <row r="56587" ht="12.75" hidden="1" customHeight="1"/>
    <row r="56588" ht="12.75" hidden="1" customHeight="1"/>
    <row r="56589" ht="12.75" hidden="1" customHeight="1"/>
    <row r="56590" ht="12.75" hidden="1" customHeight="1"/>
    <row r="56591" ht="12.75" hidden="1" customHeight="1"/>
    <row r="56592" ht="12.75" hidden="1" customHeight="1"/>
    <row r="56593" ht="12.75" hidden="1" customHeight="1"/>
    <row r="56594" ht="12.75" hidden="1" customHeight="1"/>
    <row r="56595" ht="12.75" hidden="1" customHeight="1"/>
    <row r="56596" ht="12.75" hidden="1" customHeight="1"/>
    <row r="56597" ht="12.75" hidden="1" customHeight="1"/>
    <row r="56598" ht="12.75" hidden="1" customHeight="1"/>
    <row r="56599" ht="12.75" hidden="1" customHeight="1"/>
    <row r="56600" ht="12.75" hidden="1" customHeight="1"/>
    <row r="56601" ht="12.75" hidden="1" customHeight="1"/>
    <row r="56602" ht="12.75" hidden="1" customHeight="1"/>
    <row r="56603" ht="12.75" hidden="1" customHeight="1"/>
    <row r="56604" ht="12.75" hidden="1" customHeight="1"/>
    <row r="56605" ht="12.75" hidden="1" customHeight="1"/>
    <row r="56606" ht="12.75" hidden="1" customHeight="1"/>
    <row r="56607" ht="12.75" hidden="1" customHeight="1"/>
    <row r="56608" ht="12.75" hidden="1" customHeight="1"/>
    <row r="56609" ht="12.75" hidden="1" customHeight="1"/>
    <row r="56610" ht="12.75" hidden="1" customHeight="1"/>
    <row r="56611" ht="12.75" hidden="1" customHeight="1"/>
    <row r="56612" ht="12.75" hidden="1" customHeight="1"/>
    <row r="56613" ht="12.75" hidden="1" customHeight="1"/>
    <row r="56614" ht="12.75" hidden="1" customHeight="1"/>
    <row r="56615" ht="12.75" hidden="1" customHeight="1"/>
    <row r="56616" ht="12.75" hidden="1" customHeight="1"/>
    <row r="56617" ht="12.75" hidden="1" customHeight="1"/>
    <row r="56618" ht="12.75" hidden="1" customHeight="1"/>
    <row r="56619" ht="12.75" hidden="1" customHeight="1"/>
    <row r="56620" ht="12.75" hidden="1" customHeight="1"/>
    <row r="56621" ht="12.75" hidden="1" customHeight="1"/>
    <row r="56622" ht="12.75" hidden="1" customHeight="1"/>
    <row r="56623" ht="12.75" hidden="1" customHeight="1"/>
    <row r="56624" ht="12.75" hidden="1" customHeight="1"/>
    <row r="56625" ht="12.75" hidden="1" customHeight="1"/>
    <row r="56626" ht="12.75" hidden="1" customHeight="1"/>
    <row r="56627" ht="12.75" hidden="1" customHeight="1"/>
    <row r="56628" ht="12.75" hidden="1" customHeight="1"/>
    <row r="56629" ht="12.75" hidden="1" customHeight="1"/>
    <row r="56630" ht="12.75" hidden="1" customHeight="1"/>
    <row r="56631" ht="12.75" hidden="1" customHeight="1"/>
    <row r="56632" ht="12.75" hidden="1" customHeight="1"/>
    <row r="56633" ht="12.75" hidden="1" customHeight="1"/>
    <row r="56634" ht="12.75" hidden="1" customHeight="1"/>
    <row r="56635" ht="12.75" hidden="1" customHeight="1"/>
    <row r="56636" ht="12.75" hidden="1" customHeight="1"/>
    <row r="56637" ht="12.75" hidden="1" customHeight="1"/>
    <row r="56638" ht="12.75" hidden="1" customHeight="1"/>
    <row r="56639" ht="12.75" hidden="1" customHeight="1"/>
    <row r="56640" ht="12.75" hidden="1" customHeight="1"/>
    <row r="56641" ht="12.75" hidden="1" customHeight="1"/>
    <row r="56642" ht="12.75" hidden="1" customHeight="1"/>
    <row r="56643" ht="12.75" hidden="1" customHeight="1"/>
    <row r="56644" ht="12.75" hidden="1" customHeight="1"/>
    <row r="56645" ht="12.75" hidden="1" customHeight="1"/>
    <row r="56646" ht="12.75" hidden="1" customHeight="1"/>
    <row r="56647" ht="12.75" hidden="1" customHeight="1"/>
    <row r="56648" ht="12.75" hidden="1" customHeight="1"/>
    <row r="56649" ht="12.75" hidden="1" customHeight="1"/>
    <row r="56650" ht="12.75" hidden="1" customHeight="1"/>
    <row r="56651" ht="12.75" hidden="1" customHeight="1"/>
    <row r="56652" ht="12.75" hidden="1" customHeight="1"/>
    <row r="56653" ht="12.75" hidden="1" customHeight="1"/>
    <row r="56654" ht="12.75" hidden="1" customHeight="1"/>
    <row r="56655" ht="12.75" hidden="1" customHeight="1"/>
    <row r="56656" ht="12.75" hidden="1" customHeight="1"/>
    <row r="56657" ht="12.75" hidden="1" customHeight="1"/>
    <row r="56658" ht="12.75" hidden="1" customHeight="1"/>
    <row r="56659" ht="12.75" hidden="1" customHeight="1"/>
    <row r="56660" ht="12.75" hidden="1" customHeight="1"/>
    <row r="56661" ht="12.75" hidden="1" customHeight="1"/>
    <row r="56662" ht="12.75" hidden="1" customHeight="1"/>
    <row r="56663" ht="12.75" hidden="1" customHeight="1"/>
    <row r="56664" ht="12.75" hidden="1" customHeight="1"/>
    <row r="56665" ht="12.75" hidden="1" customHeight="1"/>
    <row r="56666" ht="12.75" hidden="1" customHeight="1"/>
    <row r="56667" ht="12.75" hidden="1" customHeight="1"/>
    <row r="56668" ht="12.75" hidden="1" customHeight="1"/>
    <row r="56669" ht="12.75" hidden="1" customHeight="1"/>
    <row r="56670" ht="12.75" hidden="1" customHeight="1"/>
    <row r="56671" ht="12.75" hidden="1" customHeight="1"/>
    <row r="56672" ht="12.75" hidden="1" customHeight="1"/>
    <row r="56673" ht="12.75" hidden="1" customHeight="1"/>
    <row r="56674" ht="12.75" hidden="1" customHeight="1"/>
    <row r="56675" ht="12.75" hidden="1" customHeight="1"/>
    <row r="56676" ht="12.75" hidden="1" customHeight="1"/>
    <row r="56677" ht="12.75" hidden="1" customHeight="1"/>
    <row r="56678" ht="12.75" hidden="1" customHeight="1"/>
    <row r="56679" ht="12.75" hidden="1" customHeight="1"/>
    <row r="56680" ht="12.75" hidden="1" customHeight="1"/>
    <row r="56681" ht="12.75" hidden="1" customHeight="1"/>
    <row r="56682" ht="12.75" hidden="1" customHeight="1"/>
    <row r="56683" ht="12.75" hidden="1" customHeight="1"/>
    <row r="56684" ht="12.75" hidden="1" customHeight="1"/>
    <row r="56685" ht="12.75" hidden="1" customHeight="1"/>
    <row r="56686" ht="12.75" hidden="1" customHeight="1"/>
    <row r="56687" ht="12.75" hidden="1" customHeight="1"/>
    <row r="56688" ht="12.75" hidden="1" customHeight="1"/>
    <row r="56689" ht="12.75" hidden="1" customHeight="1"/>
    <row r="56690" ht="12.75" hidden="1" customHeight="1"/>
    <row r="56691" ht="12.75" hidden="1" customHeight="1"/>
    <row r="56692" ht="12.75" hidden="1" customHeight="1"/>
    <row r="56693" ht="12.75" hidden="1" customHeight="1"/>
    <row r="56694" ht="12.75" hidden="1" customHeight="1"/>
    <row r="56695" ht="12.75" hidden="1" customHeight="1"/>
    <row r="56696" ht="12.75" hidden="1" customHeight="1"/>
    <row r="56697" ht="12.75" hidden="1" customHeight="1"/>
    <row r="56698" ht="12.75" hidden="1" customHeight="1"/>
    <row r="56699" ht="12.75" hidden="1" customHeight="1"/>
    <row r="56700" ht="12.75" hidden="1" customHeight="1"/>
    <row r="56701" ht="12.75" hidden="1" customHeight="1"/>
    <row r="56702" ht="12.75" hidden="1" customHeight="1"/>
    <row r="56703" ht="12.75" hidden="1" customHeight="1"/>
    <row r="56704" ht="12.75" hidden="1" customHeight="1"/>
    <row r="56705" ht="12.75" hidden="1" customHeight="1"/>
    <row r="56706" ht="12.75" hidden="1" customHeight="1"/>
    <row r="56707" ht="12.75" hidden="1" customHeight="1"/>
    <row r="56708" ht="12.75" hidden="1" customHeight="1"/>
    <row r="56709" ht="12.75" hidden="1" customHeight="1"/>
    <row r="56710" ht="12.75" hidden="1" customHeight="1"/>
    <row r="56711" ht="12.75" hidden="1" customHeight="1"/>
    <row r="56712" ht="12.75" hidden="1" customHeight="1"/>
    <row r="56713" ht="12.75" hidden="1" customHeight="1"/>
    <row r="56714" ht="12.75" hidden="1" customHeight="1"/>
    <row r="56715" ht="12.75" hidden="1" customHeight="1"/>
    <row r="56716" ht="12.75" hidden="1" customHeight="1"/>
    <row r="56717" ht="12.75" hidden="1" customHeight="1"/>
    <row r="56718" ht="12.75" hidden="1" customHeight="1"/>
    <row r="56719" ht="12.75" hidden="1" customHeight="1"/>
    <row r="56720" ht="12.75" hidden="1" customHeight="1"/>
    <row r="56721" ht="12.75" hidden="1" customHeight="1"/>
    <row r="56722" ht="12.75" hidden="1" customHeight="1"/>
    <row r="56723" ht="12.75" hidden="1" customHeight="1"/>
    <row r="56724" ht="12.75" hidden="1" customHeight="1"/>
    <row r="56725" ht="12.75" hidden="1" customHeight="1"/>
    <row r="56726" ht="12.75" hidden="1" customHeight="1"/>
    <row r="56727" ht="12.75" hidden="1" customHeight="1"/>
    <row r="56728" ht="12.75" hidden="1" customHeight="1"/>
    <row r="56729" ht="12.75" hidden="1" customHeight="1"/>
    <row r="56730" ht="12.75" hidden="1" customHeight="1"/>
    <row r="56731" ht="12.75" hidden="1" customHeight="1"/>
    <row r="56732" ht="12.75" hidden="1" customHeight="1"/>
    <row r="56733" ht="12.75" hidden="1" customHeight="1"/>
    <row r="56734" ht="12.75" hidden="1" customHeight="1"/>
    <row r="56735" ht="12.75" hidden="1" customHeight="1"/>
    <row r="56736" ht="12.75" hidden="1" customHeight="1"/>
    <row r="56737" ht="12.75" hidden="1" customHeight="1"/>
    <row r="56738" ht="12.75" hidden="1" customHeight="1"/>
    <row r="56739" ht="12.75" hidden="1" customHeight="1"/>
    <row r="56740" ht="12.75" hidden="1" customHeight="1"/>
    <row r="56741" ht="12.75" hidden="1" customHeight="1"/>
    <row r="56742" ht="12.75" hidden="1" customHeight="1"/>
    <row r="56743" ht="12.75" hidden="1" customHeight="1"/>
    <row r="56744" ht="12.75" hidden="1" customHeight="1"/>
    <row r="56745" ht="12.75" hidden="1" customHeight="1"/>
    <row r="56746" ht="12.75" hidden="1" customHeight="1"/>
    <row r="56747" ht="12.75" hidden="1" customHeight="1"/>
    <row r="56748" ht="12.75" hidden="1" customHeight="1"/>
    <row r="56749" ht="12.75" hidden="1" customHeight="1"/>
    <row r="56750" ht="12.75" hidden="1" customHeight="1"/>
    <row r="56751" ht="12.75" hidden="1" customHeight="1"/>
    <row r="56752" ht="12.75" hidden="1" customHeight="1"/>
    <row r="56753" ht="12.75" hidden="1" customHeight="1"/>
    <row r="56754" ht="12.75" hidden="1" customHeight="1"/>
    <row r="56755" ht="12.75" hidden="1" customHeight="1"/>
    <row r="56756" ht="12.75" hidden="1" customHeight="1"/>
    <row r="56757" ht="12.75" hidden="1" customHeight="1"/>
    <row r="56758" ht="12.75" hidden="1" customHeight="1"/>
    <row r="56759" ht="12.75" hidden="1" customHeight="1"/>
    <row r="56760" ht="12.75" hidden="1" customHeight="1"/>
    <row r="56761" ht="12.75" hidden="1" customHeight="1"/>
    <row r="56762" ht="12.75" hidden="1" customHeight="1"/>
    <row r="56763" ht="12.75" hidden="1" customHeight="1"/>
    <row r="56764" ht="12.75" hidden="1" customHeight="1"/>
    <row r="56765" ht="12.75" hidden="1" customHeight="1"/>
    <row r="56766" ht="12.75" hidden="1" customHeight="1"/>
    <row r="56767" ht="12.75" hidden="1" customHeight="1"/>
    <row r="56768" ht="12.75" hidden="1" customHeight="1"/>
    <row r="56769" ht="12.75" hidden="1" customHeight="1"/>
    <row r="56770" ht="12.75" hidden="1" customHeight="1"/>
    <row r="56771" ht="12.75" hidden="1" customHeight="1"/>
    <row r="56772" ht="12.75" hidden="1" customHeight="1"/>
    <row r="56773" ht="12.75" hidden="1" customHeight="1"/>
    <row r="56774" ht="12.75" hidden="1" customHeight="1"/>
    <row r="56775" ht="12.75" hidden="1" customHeight="1"/>
    <row r="56776" ht="12.75" hidden="1" customHeight="1"/>
    <row r="56777" ht="12.75" hidden="1" customHeight="1"/>
    <row r="56778" ht="12.75" hidden="1" customHeight="1"/>
    <row r="56779" ht="12.75" hidden="1" customHeight="1"/>
    <row r="56780" ht="12.75" hidden="1" customHeight="1"/>
    <row r="56781" ht="12.75" hidden="1" customHeight="1"/>
    <row r="56782" ht="12.75" hidden="1" customHeight="1"/>
    <row r="56783" ht="12.75" hidden="1" customHeight="1"/>
    <row r="56784" ht="12.75" hidden="1" customHeight="1"/>
    <row r="56785" ht="12.75" hidden="1" customHeight="1"/>
    <row r="56786" ht="12.75" hidden="1" customHeight="1"/>
    <row r="56787" ht="12.75" hidden="1" customHeight="1"/>
    <row r="56788" ht="12.75" hidden="1" customHeight="1"/>
    <row r="56789" ht="12.75" hidden="1" customHeight="1"/>
    <row r="56790" ht="12.75" hidden="1" customHeight="1"/>
    <row r="56791" ht="12.75" hidden="1" customHeight="1"/>
    <row r="56792" ht="12.75" hidden="1" customHeight="1"/>
    <row r="56793" ht="12.75" hidden="1" customHeight="1"/>
    <row r="56794" ht="12.75" hidden="1" customHeight="1"/>
    <row r="56795" ht="12.75" hidden="1" customHeight="1"/>
    <row r="56796" ht="12.75" hidden="1" customHeight="1"/>
    <row r="56797" ht="12.75" hidden="1" customHeight="1"/>
    <row r="56798" ht="12.75" hidden="1" customHeight="1"/>
    <row r="56799" ht="12.75" hidden="1" customHeight="1"/>
    <row r="56800" ht="12.75" hidden="1" customHeight="1"/>
    <row r="56801" ht="12.75" hidden="1" customHeight="1"/>
    <row r="56802" ht="12.75" hidden="1" customHeight="1"/>
    <row r="56803" ht="12.75" hidden="1" customHeight="1"/>
    <row r="56804" ht="12.75" hidden="1" customHeight="1"/>
    <row r="56805" ht="12.75" hidden="1" customHeight="1"/>
    <row r="56806" ht="12.75" hidden="1" customHeight="1"/>
    <row r="56807" ht="12.75" hidden="1" customHeight="1"/>
    <row r="56808" ht="12.75" hidden="1" customHeight="1"/>
    <row r="56809" ht="12.75" hidden="1" customHeight="1"/>
    <row r="56810" ht="12.75" hidden="1" customHeight="1"/>
    <row r="56811" ht="12.75" hidden="1" customHeight="1"/>
    <row r="56812" ht="12.75" hidden="1" customHeight="1"/>
    <row r="56813" ht="12.75" hidden="1" customHeight="1"/>
    <row r="56814" ht="12.75" hidden="1" customHeight="1"/>
    <row r="56815" ht="12.75" hidden="1" customHeight="1"/>
    <row r="56816" ht="12.75" hidden="1" customHeight="1"/>
    <row r="56817" ht="12.75" hidden="1" customHeight="1"/>
    <row r="56818" ht="12.75" hidden="1" customHeight="1"/>
    <row r="56819" ht="12.75" hidden="1" customHeight="1"/>
    <row r="56820" ht="12.75" hidden="1" customHeight="1"/>
    <row r="56821" ht="12.75" hidden="1" customHeight="1"/>
    <row r="56822" ht="12.75" hidden="1" customHeight="1"/>
    <row r="56823" ht="12.75" hidden="1" customHeight="1"/>
    <row r="56824" ht="12.75" hidden="1" customHeight="1"/>
    <row r="56825" ht="12.75" hidden="1" customHeight="1"/>
    <row r="56826" ht="12.75" hidden="1" customHeight="1"/>
    <row r="56827" ht="12.75" hidden="1" customHeight="1"/>
    <row r="56828" ht="12.75" hidden="1" customHeight="1"/>
    <row r="56829" ht="12.75" hidden="1" customHeight="1"/>
    <row r="56830" ht="12.75" hidden="1" customHeight="1"/>
    <row r="56831" ht="12.75" hidden="1" customHeight="1"/>
    <row r="56832" ht="12.75" hidden="1" customHeight="1"/>
    <row r="56833" ht="12.75" hidden="1" customHeight="1"/>
    <row r="56834" ht="12.75" hidden="1" customHeight="1"/>
    <row r="56835" ht="12.75" hidden="1" customHeight="1"/>
    <row r="56836" ht="12.75" hidden="1" customHeight="1"/>
    <row r="56837" ht="12.75" hidden="1" customHeight="1"/>
    <row r="56838" ht="12.75" hidden="1" customHeight="1"/>
    <row r="56839" ht="12.75" hidden="1" customHeight="1"/>
    <row r="56840" ht="12.75" hidden="1" customHeight="1"/>
    <row r="56841" ht="12.75" hidden="1" customHeight="1"/>
    <row r="56842" ht="12.75" hidden="1" customHeight="1"/>
    <row r="56843" ht="12.75" hidden="1" customHeight="1"/>
    <row r="56844" ht="12.75" hidden="1" customHeight="1"/>
    <row r="56845" ht="12.75" hidden="1" customHeight="1"/>
    <row r="56846" ht="12.75" hidden="1" customHeight="1"/>
    <row r="56847" ht="12.75" hidden="1" customHeight="1"/>
    <row r="56848" ht="12.75" hidden="1" customHeight="1"/>
    <row r="56849" ht="12.75" hidden="1" customHeight="1"/>
    <row r="56850" ht="12.75" hidden="1" customHeight="1"/>
    <row r="56851" ht="12.75" hidden="1" customHeight="1"/>
    <row r="56852" ht="12.75" hidden="1" customHeight="1"/>
    <row r="56853" ht="12.75" hidden="1" customHeight="1"/>
    <row r="56854" ht="12.75" hidden="1" customHeight="1"/>
    <row r="56855" ht="12.75" hidden="1" customHeight="1"/>
    <row r="56856" ht="12.75" hidden="1" customHeight="1"/>
    <row r="56857" ht="12.75" hidden="1" customHeight="1"/>
    <row r="56858" ht="12.75" hidden="1" customHeight="1"/>
    <row r="56859" ht="12.75" hidden="1" customHeight="1"/>
    <row r="56860" ht="12.75" hidden="1" customHeight="1"/>
    <row r="56861" ht="12.75" hidden="1" customHeight="1"/>
    <row r="56862" ht="12.75" hidden="1" customHeight="1"/>
    <row r="56863" ht="12.75" hidden="1" customHeight="1"/>
    <row r="56864" ht="12.75" hidden="1" customHeight="1"/>
    <row r="56865" ht="12.75" hidden="1" customHeight="1"/>
    <row r="56866" ht="12.75" hidden="1" customHeight="1"/>
    <row r="56867" ht="12.75" hidden="1" customHeight="1"/>
    <row r="56868" ht="12.75" hidden="1" customHeight="1"/>
    <row r="56869" ht="12.75" hidden="1" customHeight="1"/>
    <row r="56870" ht="12.75" hidden="1" customHeight="1"/>
    <row r="56871" ht="12.75" hidden="1" customHeight="1"/>
    <row r="56872" ht="12.75" hidden="1" customHeight="1"/>
    <row r="56873" ht="12.75" hidden="1" customHeight="1"/>
    <row r="56874" ht="12.75" hidden="1" customHeight="1"/>
    <row r="56875" ht="12.75" hidden="1" customHeight="1"/>
    <row r="56876" ht="12.75" hidden="1" customHeight="1"/>
    <row r="56877" ht="12.75" hidden="1" customHeight="1"/>
    <row r="56878" ht="12.75" hidden="1" customHeight="1"/>
    <row r="56879" ht="12.75" hidden="1" customHeight="1"/>
    <row r="56880" ht="12.75" hidden="1" customHeight="1"/>
    <row r="56881" ht="12.75" hidden="1" customHeight="1"/>
    <row r="56882" ht="12.75" hidden="1" customHeight="1"/>
    <row r="56883" ht="12.75" hidden="1" customHeight="1"/>
    <row r="56884" ht="12.75" hidden="1" customHeight="1"/>
    <row r="56885" ht="12.75" hidden="1" customHeight="1"/>
    <row r="56886" ht="12.75" hidden="1" customHeight="1"/>
    <row r="56887" ht="12.75" hidden="1" customHeight="1"/>
    <row r="56888" ht="12.75" hidden="1" customHeight="1"/>
    <row r="56889" ht="12.75" hidden="1" customHeight="1"/>
    <row r="56890" ht="12.75" hidden="1" customHeight="1"/>
    <row r="56891" ht="12.75" hidden="1" customHeight="1"/>
    <row r="56892" ht="12.75" hidden="1" customHeight="1"/>
    <row r="56893" ht="12.75" hidden="1" customHeight="1"/>
    <row r="56894" ht="12.75" hidden="1" customHeight="1"/>
    <row r="56895" ht="12.75" hidden="1" customHeight="1"/>
    <row r="56896" ht="12.75" hidden="1" customHeight="1"/>
    <row r="56897" ht="12.75" hidden="1" customHeight="1"/>
    <row r="56898" ht="12.75" hidden="1" customHeight="1"/>
    <row r="56899" ht="12.75" hidden="1" customHeight="1"/>
    <row r="56900" ht="12.75" hidden="1" customHeight="1"/>
    <row r="56901" ht="12.75" hidden="1" customHeight="1"/>
    <row r="56902" ht="12.75" hidden="1" customHeight="1"/>
    <row r="56903" ht="12.75" hidden="1" customHeight="1"/>
    <row r="56904" ht="12.75" hidden="1" customHeight="1"/>
    <row r="56905" ht="12.75" hidden="1" customHeight="1"/>
    <row r="56906" ht="12.75" hidden="1" customHeight="1"/>
    <row r="56907" ht="12.75" hidden="1" customHeight="1"/>
    <row r="56908" ht="12.75" hidden="1" customHeight="1"/>
    <row r="56909" ht="12.75" hidden="1" customHeight="1"/>
    <row r="56910" ht="12.75" hidden="1" customHeight="1"/>
    <row r="56911" ht="12.75" hidden="1" customHeight="1"/>
    <row r="56912" ht="12.75" hidden="1" customHeight="1"/>
    <row r="56913" ht="12.75" hidden="1" customHeight="1"/>
    <row r="56914" ht="12.75" hidden="1" customHeight="1"/>
    <row r="56915" ht="12.75" hidden="1" customHeight="1"/>
    <row r="56916" ht="12.75" hidden="1" customHeight="1"/>
    <row r="56917" ht="12.75" hidden="1" customHeight="1"/>
    <row r="56918" ht="12.75" hidden="1" customHeight="1"/>
    <row r="56919" ht="12.75" hidden="1" customHeight="1"/>
    <row r="56920" ht="12.75" hidden="1" customHeight="1"/>
    <row r="56921" ht="12.75" hidden="1" customHeight="1"/>
    <row r="56922" ht="12.75" hidden="1" customHeight="1"/>
    <row r="56923" ht="12.75" hidden="1" customHeight="1"/>
    <row r="56924" ht="12.75" hidden="1" customHeight="1"/>
    <row r="56925" ht="12.75" hidden="1" customHeight="1"/>
    <row r="56926" ht="12.75" hidden="1" customHeight="1"/>
    <row r="56927" ht="12.75" hidden="1" customHeight="1"/>
    <row r="56928" ht="12.75" hidden="1" customHeight="1"/>
    <row r="56929" ht="12.75" hidden="1" customHeight="1"/>
    <row r="56930" ht="12.75" hidden="1" customHeight="1"/>
    <row r="56931" ht="12.75" hidden="1" customHeight="1"/>
    <row r="56932" ht="12.75" hidden="1" customHeight="1"/>
    <row r="56933" ht="12.75" hidden="1" customHeight="1"/>
    <row r="56934" ht="12.75" hidden="1" customHeight="1"/>
    <row r="56935" ht="12.75" hidden="1" customHeight="1"/>
    <row r="56936" ht="12.75" hidden="1" customHeight="1"/>
    <row r="56937" ht="12.75" hidden="1" customHeight="1"/>
    <row r="56938" ht="12.75" hidden="1" customHeight="1"/>
    <row r="56939" ht="12.75" hidden="1" customHeight="1"/>
    <row r="56940" ht="12.75" hidden="1" customHeight="1"/>
    <row r="56941" ht="12.75" hidden="1" customHeight="1"/>
    <row r="56942" ht="12.75" hidden="1" customHeight="1"/>
    <row r="56943" ht="12.75" hidden="1" customHeight="1"/>
    <row r="56944" ht="12.75" hidden="1" customHeight="1"/>
    <row r="56945" ht="12.75" hidden="1" customHeight="1"/>
    <row r="56946" ht="12.75" hidden="1" customHeight="1"/>
    <row r="56947" ht="12.75" hidden="1" customHeight="1"/>
    <row r="56948" ht="12.75" hidden="1" customHeight="1"/>
    <row r="56949" ht="12.75" hidden="1" customHeight="1"/>
    <row r="56950" ht="12.75" hidden="1" customHeight="1"/>
    <row r="56951" ht="12.75" hidden="1" customHeight="1"/>
    <row r="56952" ht="12.75" hidden="1" customHeight="1"/>
    <row r="56953" ht="12.75" hidden="1" customHeight="1"/>
    <row r="56954" ht="12.75" hidden="1" customHeight="1"/>
    <row r="56955" ht="12.75" hidden="1" customHeight="1"/>
    <row r="56956" ht="12.75" hidden="1" customHeight="1"/>
    <row r="56957" ht="12.75" hidden="1" customHeight="1"/>
    <row r="56958" ht="12.75" hidden="1" customHeight="1"/>
    <row r="56959" ht="12.75" hidden="1" customHeight="1"/>
    <row r="56960" ht="12.75" hidden="1" customHeight="1"/>
    <row r="56961" ht="12.75" hidden="1" customHeight="1"/>
    <row r="56962" ht="12.75" hidden="1" customHeight="1"/>
    <row r="56963" ht="12.75" hidden="1" customHeight="1"/>
    <row r="56964" ht="12.75" hidden="1" customHeight="1"/>
    <row r="56965" ht="12.75" hidden="1" customHeight="1"/>
    <row r="56966" ht="12.75" hidden="1" customHeight="1"/>
    <row r="56967" ht="12.75" hidden="1" customHeight="1"/>
    <row r="56968" ht="12.75" hidden="1" customHeight="1"/>
    <row r="56969" ht="12.75" hidden="1" customHeight="1"/>
    <row r="56970" ht="12.75" hidden="1" customHeight="1"/>
    <row r="56971" ht="12.75" hidden="1" customHeight="1"/>
    <row r="56972" ht="12.75" hidden="1" customHeight="1"/>
    <row r="56973" ht="12.75" hidden="1" customHeight="1"/>
    <row r="56974" ht="12.75" hidden="1" customHeight="1"/>
    <row r="56975" ht="12.75" hidden="1" customHeight="1"/>
    <row r="56976" ht="12.75" hidden="1" customHeight="1"/>
    <row r="56977" ht="12.75" hidden="1" customHeight="1"/>
    <row r="56978" ht="12.75" hidden="1" customHeight="1"/>
    <row r="56979" ht="12.75" hidden="1" customHeight="1"/>
    <row r="56980" ht="12.75" hidden="1" customHeight="1"/>
    <row r="56981" ht="12.75" hidden="1" customHeight="1"/>
    <row r="56982" ht="12.75" hidden="1" customHeight="1"/>
    <row r="56983" ht="12.75" hidden="1" customHeight="1"/>
    <row r="56984" ht="12.75" hidden="1" customHeight="1"/>
    <row r="56985" ht="12.75" hidden="1" customHeight="1"/>
    <row r="56986" ht="12.75" hidden="1" customHeight="1"/>
    <row r="56987" ht="12.75" hidden="1" customHeight="1"/>
    <row r="56988" ht="12.75" hidden="1" customHeight="1"/>
    <row r="56989" ht="12.75" hidden="1" customHeight="1"/>
    <row r="56990" ht="12.75" hidden="1" customHeight="1"/>
    <row r="56991" ht="12.75" hidden="1" customHeight="1"/>
    <row r="56992" ht="12.75" hidden="1" customHeight="1"/>
    <row r="56993" ht="12.75" hidden="1" customHeight="1"/>
    <row r="56994" ht="12.75" hidden="1" customHeight="1"/>
    <row r="56995" ht="12.75" hidden="1" customHeight="1"/>
    <row r="56996" ht="12.75" hidden="1" customHeight="1"/>
    <row r="56997" ht="12.75" hidden="1" customHeight="1"/>
    <row r="56998" ht="12.75" hidden="1" customHeight="1"/>
    <row r="56999" ht="12.75" hidden="1" customHeight="1"/>
    <row r="57000" ht="12.75" hidden="1" customHeight="1"/>
    <row r="57001" ht="12.75" hidden="1" customHeight="1"/>
    <row r="57002" ht="12.75" hidden="1" customHeight="1"/>
    <row r="57003" ht="12.75" hidden="1" customHeight="1"/>
    <row r="57004" ht="12.75" hidden="1" customHeight="1"/>
    <row r="57005" ht="12.75" hidden="1" customHeight="1"/>
    <row r="57006" ht="12.75" hidden="1" customHeight="1"/>
    <row r="57007" ht="12.75" hidden="1" customHeight="1"/>
    <row r="57008" ht="12.75" hidden="1" customHeight="1"/>
    <row r="57009" ht="12.75" hidden="1" customHeight="1"/>
    <row r="57010" ht="12.75" hidden="1" customHeight="1"/>
    <row r="57011" ht="12.75" hidden="1" customHeight="1"/>
    <row r="57012" ht="12.75" hidden="1" customHeight="1"/>
    <row r="57013" ht="12.75" hidden="1" customHeight="1"/>
    <row r="57014" ht="12.75" hidden="1" customHeight="1"/>
    <row r="57015" ht="12.75" hidden="1" customHeight="1"/>
    <row r="57016" ht="12.75" hidden="1" customHeight="1"/>
    <row r="57017" ht="12.75" hidden="1" customHeight="1"/>
    <row r="57018" ht="12.75" hidden="1" customHeight="1"/>
    <row r="57019" ht="12.75" hidden="1" customHeight="1"/>
    <row r="57020" ht="12.75" hidden="1" customHeight="1"/>
    <row r="57021" ht="12.75" hidden="1" customHeight="1"/>
    <row r="57022" ht="12.75" hidden="1" customHeight="1"/>
    <row r="57023" ht="12.75" hidden="1" customHeight="1"/>
    <row r="57024" ht="12.75" hidden="1" customHeight="1"/>
    <row r="57025" ht="12.75" hidden="1" customHeight="1"/>
    <row r="57026" ht="12.75" hidden="1" customHeight="1"/>
    <row r="57027" ht="12.75" hidden="1" customHeight="1"/>
    <row r="57028" ht="12.75" hidden="1" customHeight="1"/>
    <row r="57029" ht="12.75" hidden="1" customHeight="1"/>
    <row r="57030" ht="12.75" hidden="1" customHeight="1"/>
    <row r="57031" ht="12.75" hidden="1" customHeight="1"/>
    <row r="57032" ht="12.75" hidden="1" customHeight="1"/>
    <row r="57033" ht="12.75" hidden="1" customHeight="1"/>
    <row r="57034" ht="12.75" hidden="1" customHeight="1"/>
    <row r="57035" ht="12.75" hidden="1" customHeight="1"/>
    <row r="57036" ht="12.75" hidden="1" customHeight="1"/>
    <row r="57037" ht="12.75" hidden="1" customHeight="1"/>
    <row r="57038" ht="12.75" hidden="1" customHeight="1"/>
    <row r="57039" ht="12.75" hidden="1" customHeight="1"/>
    <row r="57040" ht="12.75" hidden="1" customHeight="1"/>
    <row r="57041" ht="12.75" hidden="1" customHeight="1"/>
    <row r="57042" ht="12.75" hidden="1" customHeight="1"/>
    <row r="57043" ht="12.75" hidden="1" customHeight="1"/>
    <row r="57044" ht="12.75" hidden="1" customHeight="1"/>
    <row r="57045" ht="12.75" hidden="1" customHeight="1"/>
    <row r="57046" ht="12.75" hidden="1" customHeight="1"/>
    <row r="57047" ht="12.75" hidden="1" customHeight="1"/>
    <row r="57048" ht="12.75" hidden="1" customHeight="1"/>
    <row r="57049" ht="12.75" hidden="1" customHeight="1"/>
    <row r="57050" ht="12.75" hidden="1" customHeight="1"/>
    <row r="57051" ht="12.75" hidden="1" customHeight="1"/>
    <row r="57052" ht="12.75" hidden="1" customHeight="1"/>
    <row r="57053" ht="12.75" hidden="1" customHeight="1"/>
    <row r="57054" ht="12.75" hidden="1" customHeight="1"/>
    <row r="57055" ht="12.75" hidden="1" customHeight="1"/>
    <row r="57056" ht="12.75" hidden="1" customHeight="1"/>
    <row r="57057" ht="12.75" hidden="1" customHeight="1"/>
    <row r="57058" ht="12.75" hidden="1" customHeight="1"/>
    <row r="57059" ht="12.75" hidden="1" customHeight="1"/>
    <row r="57060" ht="12.75" hidden="1" customHeight="1"/>
    <row r="57061" ht="12.75" hidden="1" customHeight="1"/>
    <row r="57062" ht="12.75" hidden="1" customHeight="1"/>
    <row r="57063" ht="12.75" hidden="1" customHeight="1"/>
    <row r="57064" ht="12.75" hidden="1" customHeight="1"/>
    <row r="57065" ht="12.75" hidden="1" customHeight="1"/>
    <row r="57066" ht="12.75" hidden="1" customHeight="1"/>
    <row r="57067" ht="12.75" hidden="1" customHeight="1"/>
    <row r="57068" ht="12.75" hidden="1" customHeight="1"/>
    <row r="57069" ht="12.75" hidden="1" customHeight="1"/>
    <row r="57070" ht="12.75" hidden="1" customHeight="1"/>
    <row r="57071" ht="12.75" hidden="1" customHeight="1"/>
    <row r="57072" ht="12.75" hidden="1" customHeight="1"/>
    <row r="57073" ht="12.75" hidden="1" customHeight="1"/>
    <row r="57074" ht="12.75" hidden="1" customHeight="1"/>
    <row r="57075" ht="12.75" hidden="1" customHeight="1"/>
    <row r="57076" ht="12.75" hidden="1" customHeight="1"/>
    <row r="57077" ht="12.75" hidden="1" customHeight="1"/>
    <row r="57078" ht="12.75" hidden="1" customHeight="1"/>
    <row r="57079" ht="12.75" hidden="1" customHeight="1"/>
    <row r="57080" ht="12.75" hidden="1" customHeight="1"/>
    <row r="57081" ht="12.75" hidden="1" customHeight="1"/>
    <row r="57082" ht="12.75" hidden="1" customHeight="1"/>
    <row r="57083" ht="12.75" hidden="1" customHeight="1"/>
    <row r="57084" ht="12.75" hidden="1" customHeight="1"/>
    <row r="57085" ht="12.75" hidden="1" customHeight="1"/>
    <row r="57086" ht="12.75" hidden="1" customHeight="1"/>
    <row r="57087" ht="12.75" hidden="1" customHeight="1"/>
    <row r="57088" ht="12.75" hidden="1" customHeight="1"/>
    <row r="57089" ht="12.75" hidden="1" customHeight="1"/>
    <row r="57090" ht="12.75" hidden="1" customHeight="1"/>
    <row r="57091" ht="12.75" hidden="1" customHeight="1"/>
    <row r="57092" ht="12.75" hidden="1" customHeight="1"/>
    <row r="57093" ht="12.75" hidden="1" customHeight="1"/>
    <row r="57094" ht="12.75" hidden="1" customHeight="1"/>
    <row r="57095" ht="12.75" hidden="1" customHeight="1"/>
    <row r="57096" ht="12.75" hidden="1" customHeight="1"/>
    <row r="57097" ht="12.75" hidden="1" customHeight="1"/>
    <row r="57098" ht="12.75" hidden="1" customHeight="1"/>
    <row r="57099" ht="12.75" hidden="1" customHeight="1"/>
    <row r="57100" ht="12.75" hidden="1" customHeight="1"/>
    <row r="57101" ht="12.75" hidden="1" customHeight="1"/>
    <row r="57102" ht="12.75" hidden="1" customHeight="1"/>
    <row r="57103" ht="12.75" hidden="1" customHeight="1"/>
    <row r="57104" ht="12.75" hidden="1" customHeight="1"/>
    <row r="57105" ht="12.75" hidden="1" customHeight="1"/>
    <row r="57106" ht="12.75" hidden="1" customHeight="1"/>
    <row r="57107" ht="12.75" hidden="1" customHeight="1"/>
    <row r="57108" ht="12.75" hidden="1" customHeight="1"/>
    <row r="57109" ht="12.75" hidden="1" customHeight="1"/>
    <row r="57110" ht="12.75" hidden="1" customHeight="1"/>
    <row r="57111" ht="12.75" hidden="1" customHeight="1"/>
    <row r="57112" ht="12.75" hidden="1" customHeight="1"/>
    <row r="57113" ht="12.75" hidden="1" customHeight="1"/>
    <row r="57114" ht="12.75" hidden="1" customHeight="1"/>
    <row r="57115" ht="12.75" hidden="1" customHeight="1"/>
    <row r="57116" ht="12.75" hidden="1" customHeight="1"/>
    <row r="57117" ht="12.75" hidden="1" customHeight="1"/>
    <row r="57118" ht="12.75" hidden="1" customHeight="1"/>
    <row r="57119" ht="12.75" hidden="1" customHeight="1"/>
    <row r="57120" ht="12.75" hidden="1" customHeight="1"/>
    <row r="57121" ht="12.75" hidden="1" customHeight="1"/>
    <row r="57122" ht="12.75" hidden="1" customHeight="1"/>
    <row r="57123" ht="12.75" hidden="1" customHeight="1"/>
    <row r="57124" ht="12.75" hidden="1" customHeight="1"/>
    <row r="57125" ht="12.75" hidden="1" customHeight="1"/>
    <row r="57126" ht="12.75" hidden="1" customHeight="1"/>
    <row r="57127" ht="12.75" hidden="1" customHeight="1"/>
    <row r="57128" ht="12.75" hidden="1" customHeight="1"/>
    <row r="57129" ht="12.75" hidden="1" customHeight="1"/>
    <row r="57130" ht="12.75" hidden="1" customHeight="1"/>
    <row r="57131" ht="12.75" hidden="1" customHeight="1"/>
    <row r="57132" ht="12.75" hidden="1" customHeight="1"/>
    <row r="57133" ht="12.75" hidden="1" customHeight="1"/>
    <row r="57134" ht="12.75" hidden="1" customHeight="1"/>
    <row r="57135" ht="12.75" hidden="1" customHeight="1"/>
    <row r="57136" ht="12.75" hidden="1" customHeight="1"/>
    <row r="57137" ht="12.75" hidden="1" customHeight="1"/>
    <row r="57138" ht="12.75" hidden="1" customHeight="1"/>
    <row r="57139" ht="12.75" hidden="1" customHeight="1"/>
    <row r="57140" ht="12.75" hidden="1" customHeight="1"/>
    <row r="57141" ht="12.75" hidden="1" customHeight="1"/>
    <row r="57142" ht="12.75" hidden="1" customHeight="1"/>
    <row r="57143" ht="12.75" hidden="1" customHeight="1"/>
    <row r="57144" ht="12.75" hidden="1" customHeight="1"/>
    <row r="57145" ht="12.75" hidden="1" customHeight="1"/>
    <row r="57146" ht="12.75" hidden="1" customHeight="1"/>
    <row r="57147" ht="12.75" hidden="1" customHeight="1"/>
    <row r="57148" ht="12.75" hidden="1" customHeight="1"/>
    <row r="57149" ht="12.75" hidden="1" customHeight="1"/>
    <row r="57150" ht="12.75" hidden="1" customHeight="1"/>
    <row r="57151" ht="12.75" hidden="1" customHeight="1"/>
    <row r="57152" ht="12.75" hidden="1" customHeight="1"/>
    <row r="57153" ht="12.75" hidden="1" customHeight="1"/>
    <row r="57154" ht="12.75" hidden="1" customHeight="1"/>
    <row r="57155" ht="12.75" hidden="1" customHeight="1"/>
    <row r="57156" ht="12.75" hidden="1" customHeight="1"/>
    <row r="57157" ht="12.75" hidden="1" customHeight="1"/>
    <row r="57158" ht="12.75" hidden="1" customHeight="1"/>
    <row r="57159" ht="12.75" hidden="1" customHeight="1"/>
    <row r="57160" ht="12.75" hidden="1" customHeight="1"/>
    <row r="57161" ht="12.75" hidden="1" customHeight="1"/>
    <row r="57162" ht="12.75" hidden="1" customHeight="1"/>
    <row r="57163" ht="12.75" hidden="1" customHeight="1"/>
    <row r="57164" ht="12.75" hidden="1" customHeight="1"/>
    <row r="57165" ht="12.75" hidden="1" customHeight="1"/>
    <row r="57166" ht="12.75" hidden="1" customHeight="1"/>
    <row r="57167" ht="12.75" hidden="1" customHeight="1"/>
    <row r="57168" ht="12.75" hidden="1" customHeight="1"/>
    <row r="57169" ht="12.75" hidden="1" customHeight="1"/>
    <row r="57170" ht="12.75" hidden="1" customHeight="1"/>
    <row r="57171" ht="12.75" hidden="1" customHeight="1"/>
    <row r="57172" ht="12.75" hidden="1" customHeight="1"/>
    <row r="57173" ht="12.75" hidden="1" customHeight="1"/>
    <row r="57174" ht="12.75" hidden="1" customHeight="1"/>
    <row r="57175" ht="12.75" hidden="1" customHeight="1"/>
    <row r="57176" ht="12.75" hidden="1" customHeight="1"/>
    <row r="57177" ht="12.75" hidden="1" customHeight="1"/>
    <row r="57178" ht="12.75" hidden="1" customHeight="1"/>
    <row r="57179" ht="12.75" hidden="1" customHeight="1"/>
    <row r="57180" ht="12.75" hidden="1" customHeight="1"/>
    <row r="57181" ht="12.75" hidden="1" customHeight="1"/>
    <row r="57182" ht="12.75" hidden="1" customHeight="1"/>
    <row r="57183" ht="12.75" hidden="1" customHeight="1"/>
    <row r="57184" ht="12.75" hidden="1" customHeight="1"/>
    <row r="57185" ht="12.75" hidden="1" customHeight="1"/>
    <row r="57186" ht="12.75" hidden="1" customHeight="1"/>
    <row r="57187" ht="12.75" hidden="1" customHeight="1"/>
    <row r="57188" ht="12.75" hidden="1" customHeight="1"/>
    <row r="57189" ht="12.75" hidden="1" customHeight="1"/>
    <row r="57190" ht="12.75" hidden="1" customHeight="1"/>
    <row r="57191" ht="12.75" hidden="1" customHeight="1"/>
    <row r="57192" ht="12.75" hidden="1" customHeight="1"/>
    <row r="57193" ht="12.75" hidden="1" customHeight="1"/>
    <row r="57194" ht="12.75" hidden="1" customHeight="1"/>
    <row r="57195" ht="12.75" hidden="1" customHeight="1"/>
    <row r="57196" ht="12.75" hidden="1" customHeight="1"/>
    <row r="57197" ht="12.75" hidden="1" customHeight="1"/>
    <row r="57198" ht="12.75" hidden="1" customHeight="1"/>
    <row r="57199" ht="12.75" hidden="1" customHeight="1"/>
    <row r="57200" ht="12.75" hidden="1" customHeight="1"/>
    <row r="57201" ht="12.75" hidden="1" customHeight="1"/>
    <row r="57202" ht="12.75" hidden="1" customHeight="1"/>
    <row r="57203" ht="12.75" hidden="1" customHeight="1"/>
    <row r="57204" ht="12.75" hidden="1" customHeight="1"/>
    <row r="57205" ht="12.75" hidden="1" customHeight="1"/>
    <row r="57206" ht="12.75" hidden="1" customHeight="1"/>
    <row r="57207" ht="12.75" hidden="1" customHeight="1"/>
    <row r="57208" ht="12.75" hidden="1" customHeight="1"/>
    <row r="57209" ht="12.75" hidden="1" customHeight="1"/>
    <row r="57210" ht="12.75" hidden="1" customHeight="1"/>
    <row r="57211" ht="12.75" hidden="1" customHeight="1"/>
    <row r="57212" ht="12.75" hidden="1" customHeight="1"/>
    <row r="57213" ht="12.75" hidden="1" customHeight="1"/>
    <row r="57214" ht="12.75" hidden="1" customHeight="1"/>
    <row r="57215" ht="12.75" hidden="1" customHeight="1"/>
    <row r="57216" ht="12.75" hidden="1" customHeight="1"/>
    <row r="57217" ht="12.75" hidden="1" customHeight="1"/>
    <row r="57218" ht="12.75" hidden="1" customHeight="1"/>
    <row r="57219" ht="12.75" hidden="1" customHeight="1"/>
    <row r="57220" ht="12.75" hidden="1" customHeight="1"/>
    <row r="57221" ht="12.75" hidden="1" customHeight="1"/>
    <row r="57222" ht="12.75" hidden="1" customHeight="1"/>
    <row r="57223" ht="12.75" hidden="1" customHeight="1"/>
    <row r="57224" ht="12.75" hidden="1" customHeight="1"/>
    <row r="57225" ht="12.75" hidden="1" customHeight="1"/>
    <row r="57226" ht="12.75" hidden="1" customHeight="1"/>
    <row r="57227" ht="12.75" hidden="1" customHeight="1"/>
    <row r="57228" ht="12.75" hidden="1" customHeight="1"/>
    <row r="57229" ht="12.75" hidden="1" customHeight="1"/>
    <row r="57230" ht="12.75" hidden="1" customHeight="1"/>
    <row r="57231" ht="12.75" hidden="1" customHeight="1"/>
    <row r="57232" ht="12.75" hidden="1" customHeight="1"/>
    <row r="57233" ht="12.75" hidden="1" customHeight="1"/>
    <row r="57234" ht="12.75" hidden="1" customHeight="1"/>
    <row r="57235" ht="12.75" hidden="1" customHeight="1"/>
    <row r="57236" ht="12.75" hidden="1" customHeight="1"/>
    <row r="57237" ht="12.75" hidden="1" customHeight="1"/>
    <row r="57238" ht="12.75" hidden="1" customHeight="1"/>
    <row r="57239" ht="12.75" hidden="1" customHeight="1"/>
    <row r="57240" ht="12.75" hidden="1" customHeight="1"/>
    <row r="57241" ht="12.75" hidden="1" customHeight="1"/>
    <row r="57242" ht="12.75" hidden="1" customHeight="1"/>
    <row r="57243" ht="12.75" hidden="1" customHeight="1"/>
    <row r="57244" ht="12.75" hidden="1" customHeight="1"/>
    <row r="57245" ht="12.75" hidden="1" customHeight="1"/>
    <row r="57246" ht="12.75" hidden="1" customHeight="1"/>
    <row r="57247" ht="12.75" hidden="1" customHeight="1"/>
    <row r="57248" ht="12.75" hidden="1" customHeight="1"/>
    <row r="57249" ht="12.75" hidden="1" customHeight="1"/>
    <row r="57250" ht="12.75" hidden="1" customHeight="1"/>
    <row r="57251" ht="12.75" hidden="1" customHeight="1"/>
    <row r="57252" ht="12.75" hidden="1" customHeight="1"/>
    <row r="57253" ht="12.75" hidden="1" customHeight="1"/>
    <row r="57254" ht="12.75" hidden="1" customHeight="1"/>
    <row r="57255" ht="12.75" hidden="1" customHeight="1"/>
    <row r="57256" ht="12.75" hidden="1" customHeight="1"/>
    <row r="57257" ht="12.75" hidden="1" customHeight="1"/>
    <row r="57258" ht="12.75" hidden="1" customHeight="1"/>
    <row r="57259" ht="12.75" hidden="1" customHeight="1"/>
    <row r="57260" ht="12.75" hidden="1" customHeight="1"/>
    <row r="57261" ht="12.75" hidden="1" customHeight="1"/>
    <row r="57262" ht="12.75" hidden="1" customHeight="1"/>
    <row r="57263" ht="12.75" hidden="1" customHeight="1"/>
    <row r="57264" ht="12.75" hidden="1" customHeight="1"/>
    <row r="57265" ht="12.75" hidden="1" customHeight="1"/>
    <row r="57266" ht="12.75" hidden="1" customHeight="1"/>
    <row r="57267" ht="12.75" hidden="1" customHeight="1"/>
    <row r="57268" ht="12.75" hidden="1" customHeight="1"/>
    <row r="57269" ht="12.75" hidden="1" customHeight="1"/>
    <row r="57270" ht="12.75" hidden="1" customHeight="1"/>
    <row r="57271" ht="12.75" hidden="1" customHeight="1"/>
    <row r="57272" ht="12.75" hidden="1" customHeight="1"/>
    <row r="57273" ht="12.75" hidden="1" customHeight="1"/>
    <row r="57274" ht="12.75" hidden="1" customHeight="1"/>
    <row r="57275" ht="12.75" hidden="1" customHeight="1"/>
    <row r="57276" ht="12.75" hidden="1" customHeight="1"/>
    <row r="57277" ht="12.75" hidden="1" customHeight="1"/>
    <row r="57278" ht="12.75" hidden="1" customHeight="1"/>
    <row r="57279" ht="12.75" hidden="1" customHeight="1"/>
    <row r="57280" ht="12.75" hidden="1" customHeight="1"/>
    <row r="57281" ht="12.75" hidden="1" customHeight="1"/>
    <row r="57282" ht="12.75" hidden="1" customHeight="1"/>
    <row r="57283" ht="12.75" hidden="1" customHeight="1"/>
    <row r="57284" ht="12.75" hidden="1" customHeight="1"/>
    <row r="57285" ht="12.75" hidden="1" customHeight="1"/>
    <row r="57286" ht="12.75" hidden="1" customHeight="1"/>
    <row r="57287" ht="12.75" hidden="1" customHeight="1"/>
    <row r="57288" ht="12.75" hidden="1" customHeight="1"/>
    <row r="57289" ht="12.75" hidden="1" customHeight="1"/>
    <row r="57290" ht="12.75" hidden="1" customHeight="1"/>
    <row r="57291" ht="12.75" hidden="1" customHeight="1"/>
    <row r="57292" ht="12.75" hidden="1" customHeight="1"/>
    <row r="57293" ht="12.75" hidden="1" customHeight="1"/>
    <row r="57294" ht="12.75" hidden="1" customHeight="1"/>
    <row r="57295" ht="12.75" hidden="1" customHeight="1"/>
    <row r="57296" ht="12.75" hidden="1" customHeight="1"/>
    <row r="57297" ht="12.75" hidden="1" customHeight="1"/>
    <row r="57298" ht="12.75" hidden="1" customHeight="1"/>
    <row r="57299" ht="12.75" hidden="1" customHeight="1"/>
    <row r="57300" ht="12.75" hidden="1" customHeight="1"/>
    <row r="57301" ht="12.75" hidden="1" customHeight="1"/>
    <row r="57302" ht="12.75" hidden="1" customHeight="1"/>
    <row r="57303" ht="12.75" hidden="1" customHeight="1"/>
    <row r="57304" ht="12.75" hidden="1" customHeight="1"/>
    <row r="57305" ht="12.75" hidden="1" customHeight="1"/>
    <row r="57306" ht="12.75" hidden="1" customHeight="1"/>
    <row r="57307" ht="12.75" hidden="1" customHeight="1"/>
    <row r="57308" ht="12.75" hidden="1" customHeight="1"/>
    <row r="57309" ht="12.75" hidden="1" customHeight="1"/>
    <row r="57310" ht="12.75" hidden="1" customHeight="1"/>
    <row r="57311" ht="12.75" hidden="1" customHeight="1"/>
    <row r="57312" ht="12.75" hidden="1" customHeight="1"/>
    <row r="57313" ht="12.75" hidden="1" customHeight="1"/>
    <row r="57314" ht="12.75" hidden="1" customHeight="1"/>
    <row r="57315" ht="12.75" hidden="1" customHeight="1"/>
    <row r="57316" ht="12.75" hidden="1" customHeight="1"/>
    <row r="57317" ht="12.75" hidden="1" customHeight="1"/>
    <row r="57318" ht="12.75" hidden="1" customHeight="1"/>
    <row r="57319" ht="12.75" hidden="1" customHeight="1"/>
    <row r="57320" ht="12.75" hidden="1" customHeight="1"/>
    <row r="57321" ht="12.75" hidden="1" customHeight="1"/>
    <row r="57322" ht="12.75" hidden="1" customHeight="1"/>
    <row r="57323" ht="12.75" hidden="1" customHeight="1"/>
    <row r="57324" ht="12.75" hidden="1" customHeight="1"/>
    <row r="57325" ht="12.75" hidden="1" customHeight="1"/>
    <row r="57326" ht="12.75" hidden="1" customHeight="1"/>
    <row r="57327" ht="12.75" hidden="1" customHeight="1"/>
    <row r="57328" ht="12.75" hidden="1" customHeight="1"/>
    <row r="57329" ht="12.75" hidden="1" customHeight="1"/>
    <row r="57330" ht="12.75" hidden="1" customHeight="1"/>
    <row r="57331" ht="12.75" hidden="1" customHeight="1"/>
    <row r="57332" ht="12.75" hidden="1" customHeight="1"/>
    <row r="57333" ht="12.75" hidden="1" customHeight="1"/>
    <row r="57334" ht="12.75" hidden="1" customHeight="1"/>
    <row r="57335" ht="12.75" hidden="1" customHeight="1"/>
    <row r="57336" ht="12.75" hidden="1" customHeight="1"/>
    <row r="57337" ht="12.75" hidden="1" customHeight="1"/>
    <row r="57338" ht="12.75" hidden="1" customHeight="1"/>
    <row r="57339" ht="12.75" hidden="1" customHeight="1"/>
    <row r="57340" ht="12.75" hidden="1" customHeight="1"/>
    <row r="57341" ht="12.75" hidden="1" customHeight="1"/>
    <row r="57342" ht="12.75" hidden="1" customHeight="1"/>
    <row r="57343" ht="12.75" hidden="1" customHeight="1"/>
    <row r="57344" ht="12.75" hidden="1" customHeight="1"/>
    <row r="57345" ht="12.75" hidden="1" customHeight="1"/>
    <row r="57346" ht="12.75" hidden="1" customHeight="1"/>
    <row r="57347" ht="12.75" hidden="1" customHeight="1"/>
    <row r="57348" ht="12.75" hidden="1" customHeight="1"/>
    <row r="57349" ht="12.75" hidden="1" customHeight="1"/>
    <row r="57350" ht="12.75" hidden="1" customHeight="1"/>
    <row r="57351" ht="12.75" hidden="1" customHeight="1"/>
    <row r="57352" ht="12.75" hidden="1" customHeight="1"/>
    <row r="57353" ht="12.75" hidden="1" customHeight="1"/>
    <row r="57354" ht="12.75" hidden="1" customHeight="1"/>
    <row r="57355" ht="12.75" hidden="1" customHeight="1"/>
    <row r="57356" ht="12.75" hidden="1" customHeight="1"/>
    <row r="57357" ht="12.75" hidden="1" customHeight="1"/>
    <row r="57358" ht="12.75" hidden="1" customHeight="1"/>
    <row r="57359" ht="12.75" hidden="1" customHeight="1"/>
    <row r="57360" ht="12.75" hidden="1" customHeight="1"/>
    <row r="57361" ht="12.75" hidden="1" customHeight="1"/>
    <row r="57362" ht="12.75" hidden="1" customHeight="1"/>
    <row r="57363" ht="12.75" hidden="1" customHeight="1"/>
    <row r="57364" ht="12.75" hidden="1" customHeight="1"/>
    <row r="57365" ht="12.75" hidden="1" customHeight="1"/>
    <row r="57366" ht="12.75" hidden="1" customHeight="1"/>
    <row r="57367" ht="12.75" hidden="1" customHeight="1"/>
    <row r="57368" ht="12.75" hidden="1" customHeight="1"/>
    <row r="57369" ht="12.75" hidden="1" customHeight="1"/>
    <row r="57370" ht="12.75" hidden="1" customHeight="1"/>
    <row r="57371" ht="12.75" hidden="1" customHeight="1"/>
    <row r="57372" ht="12.75" hidden="1" customHeight="1"/>
    <row r="57373" ht="12.75" hidden="1" customHeight="1"/>
    <row r="57374" ht="12.75" hidden="1" customHeight="1"/>
    <row r="57375" ht="12.75" hidden="1" customHeight="1"/>
    <row r="57376" ht="12.75" hidden="1" customHeight="1"/>
    <row r="57377" ht="12.75" hidden="1" customHeight="1"/>
    <row r="57378" ht="12.75" hidden="1" customHeight="1"/>
    <row r="57379" ht="12.75" hidden="1" customHeight="1"/>
    <row r="57380" ht="12.75" hidden="1" customHeight="1"/>
    <row r="57381" ht="12.75" hidden="1" customHeight="1"/>
    <row r="57382" ht="12.75" hidden="1" customHeight="1"/>
    <row r="57383" ht="12.75" hidden="1" customHeight="1"/>
    <row r="57384" ht="12.75" hidden="1" customHeight="1"/>
    <row r="57385" ht="12.75" hidden="1" customHeight="1"/>
    <row r="57386" ht="12.75" hidden="1" customHeight="1"/>
    <row r="57387" ht="12.75" hidden="1" customHeight="1"/>
    <row r="57388" ht="12.75" hidden="1" customHeight="1"/>
    <row r="57389" ht="12.75" hidden="1" customHeight="1"/>
    <row r="57390" ht="12.75" hidden="1" customHeight="1"/>
    <row r="57391" ht="12.75" hidden="1" customHeight="1"/>
    <row r="57392" ht="12.75" hidden="1" customHeight="1"/>
    <row r="57393" ht="12.75" hidden="1" customHeight="1"/>
    <row r="57394" ht="12.75" hidden="1" customHeight="1"/>
    <row r="57395" ht="12.75" hidden="1" customHeight="1"/>
    <row r="57396" ht="12.75" hidden="1" customHeight="1"/>
    <row r="57397" ht="12.75" hidden="1" customHeight="1"/>
    <row r="57398" ht="12.75" hidden="1" customHeight="1"/>
    <row r="57399" ht="12.75" hidden="1" customHeight="1"/>
    <row r="57400" ht="12.75" hidden="1" customHeight="1"/>
    <row r="57401" ht="12.75" hidden="1" customHeight="1"/>
    <row r="57402" ht="12.75" hidden="1" customHeight="1"/>
    <row r="57403" ht="12.75" hidden="1" customHeight="1"/>
    <row r="57404" ht="12.75" hidden="1" customHeight="1"/>
    <row r="57405" ht="12.75" hidden="1" customHeight="1"/>
    <row r="57406" ht="12.75" hidden="1" customHeight="1"/>
    <row r="57407" ht="12.75" hidden="1" customHeight="1"/>
    <row r="57408" ht="12.75" hidden="1" customHeight="1"/>
    <row r="57409" ht="12.75" hidden="1" customHeight="1"/>
    <row r="57410" ht="12.75" hidden="1" customHeight="1"/>
    <row r="57411" ht="12.75" hidden="1" customHeight="1"/>
    <row r="57412" ht="12.75" hidden="1" customHeight="1"/>
    <row r="57413" ht="12.75" hidden="1" customHeight="1"/>
    <row r="57414" ht="12.75" hidden="1" customHeight="1"/>
    <row r="57415" ht="12.75" hidden="1" customHeight="1"/>
    <row r="57416" ht="12.75" hidden="1" customHeight="1"/>
    <row r="57417" ht="12.75" hidden="1" customHeight="1"/>
    <row r="57418" ht="12.75" hidden="1" customHeight="1"/>
    <row r="57419" ht="12.75" hidden="1" customHeight="1"/>
    <row r="57420" ht="12.75" hidden="1" customHeight="1"/>
    <row r="57421" ht="12.75" hidden="1" customHeight="1"/>
    <row r="57422" ht="12.75" hidden="1" customHeight="1"/>
    <row r="57423" ht="12.75" hidden="1" customHeight="1"/>
    <row r="57424" ht="12.75" hidden="1" customHeight="1"/>
    <row r="57425" ht="12.75" hidden="1" customHeight="1"/>
    <row r="57426" ht="12.75" hidden="1" customHeight="1"/>
    <row r="57427" ht="12.75" hidden="1" customHeight="1"/>
    <row r="57428" ht="12.75" hidden="1" customHeight="1"/>
    <row r="57429" ht="12.75" hidden="1" customHeight="1"/>
    <row r="57430" ht="12.75" hidden="1" customHeight="1"/>
    <row r="57431" ht="12.75" hidden="1" customHeight="1"/>
    <row r="57432" ht="12.75" hidden="1" customHeight="1"/>
    <row r="57433" ht="12.75" hidden="1" customHeight="1"/>
    <row r="57434" ht="12.75" hidden="1" customHeight="1"/>
    <row r="57435" ht="12.75" hidden="1" customHeight="1"/>
    <row r="57436" ht="12.75" hidden="1" customHeight="1"/>
    <row r="57437" ht="12.75" hidden="1" customHeight="1"/>
    <row r="57438" ht="12.75" hidden="1" customHeight="1"/>
    <row r="57439" ht="12.75" hidden="1" customHeight="1"/>
    <row r="57440" ht="12.75" hidden="1" customHeight="1"/>
    <row r="57441" ht="12.75" hidden="1" customHeight="1"/>
    <row r="57442" ht="12.75" hidden="1" customHeight="1"/>
    <row r="57443" ht="12.75" hidden="1" customHeight="1"/>
    <row r="57444" ht="12.75" hidden="1" customHeight="1"/>
    <row r="57445" ht="12.75" hidden="1" customHeight="1"/>
    <row r="57446" ht="12.75" hidden="1" customHeight="1"/>
    <row r="57447" ht="12.75" hidden="1" customHeight="1"/>
    <row r="57448" ht="12.75" hidden="1" customHeight="1"/>
    <row r="57449" ht="12.75" hidden="1" customHeight="1"/>
    <row r="57450" ht="12.75" hidden="1" customHeight="1"/>
    <row r="57451" ht="12.75" hidden="1" customHeight="1"/>
    <row r="57452" ht="12.75" hidden="1" customHeight="1"/>
    <row r="57453" ht="12.75" hidden="1" customHeight="1"/>
    <row r="57454" ht="12.75" hidden="1" customHeight="1"/>
    <row r="57455" ht="12.75" hidden="1" customHeight="1"/>
    <row r="57456" ht="12.75" hidden="1" customHeight="1"/>
    <row r="57457" ht="12.75" hidden="1" customHeight="1"/>
    <row r="57458" ht="12.75" hidden="1" customHeight="1"/>
    <row r="57459" ht="12.75" hidden="1" customHeight="1"/>
    <row r="57460" ht="12.75" hidden="1" customHeight="1"/>
    <row r="57461" ht="12.75" hidden="1" customHeight="1"/>
    <row r="57462" ht="12.75" hidden="1" customHeight="1"/>
    <row r="57463" ht="12.75" hidden="1" customHeight="1"/>
    <row r="57464" ht="12.75" hidden="1" customHeight="1"/>
    <row r="57465" ht="12.75" hidden="1" customHeight="1"/>
    <row r="57466" ht="12.75" hidden="1" customHeight="1"/>
    <row r="57467" ht="12.75" hidden="1" customHeight="1"/>
    <row r="57468" ht="12.75" hidden="1" customHeight="1"/>
    <row r="57469" ht="12.75" hidden="1" customHeight="1"/>
    <row r="57470" ht="12.75" hidden="1" customHeight="1"/>
    <row r="57471" ht="12.75" hidden="1" customHeight="1"/>
    <row r="57472" ht="12.75" hidden="1" customHeight="1"/>
    <row r="57473" ht="12.75" hidden="1" customHeight="1"/>
    <row r="57474" ht="12.75" hidden="1" customHeight="1"/>
    <row r="57475" ht="12.75" hidden="1" customHeight="1"/>
    <row r="57476" ht="12.75" hidden="1" customHeight="1"/>
    <row r="57477" ht="12.75" hidden="1" customHeight="1"/>
    <row r="57478" ht="12.75" hidden="1" customHeight="1"/>
    <row r="57479" ht="12.75" hidden="1" customHeight="1"/>
    <row r="57480" ht="12.75" hidden="1" customHeight="1"/>
    <row r="57481" ht="12.75" hidden="1" customHeight="1"/>
    <row r="57482" ht="12.75" hidden="1" customHeight="1"/>
    <row r="57483" ht="12.75" hidden="1" customHeight="1"/>
    <row r="57484" ht="12.75" hidden="1" customHeight="1"/>
    <row r="57485" ht="12.75" hidden="1" customHeight="1"/>
    <row r="57486" ht="12.75" hidden="1" customHeight="1"/>
    <row r="57487" ht="12.75" hidden="1" customHeight="1"/>
    <row r="57488" ht="12.75" hidden="1" customHeight="1"/>
    <row r="57489" ht="12.75" hidden="1" customHeight="1"/>
    <row r="57490" ht="12.75" hidden="1" customHeight="1"/>
    <row r="57491" ht="12.75" hidden="1" customHeight="1"/>
    <row r="57492" ht="12.75" hidden="1" customHeight="1"/>
    <row r="57493" ht="12.75" hidden="1" customHeight="1"/>
    <row r="57494" ht="12.75" hidden="1" customHeight="1"/>
    <row r="57495" ht="12.75" hidden="1" customHeight="1"/>
    <row r="57496" ht="12.75" hidden="1" customHeight="1"/>
    <row r="57497" ht="12.75" hidden="1" customHeight="1"/>
    <row r="57498" ht="12.75" hidden="1" customHeight="1"/>
    <row r="57499" ht="12.75" hidden="1" customHeight="1"/>
    <row r="57500" ht="12.75" hidden="1" customHeight="1"/>
    <row r="57501" ht="12.75" hidden="1" customHeight="1"/>
    <row r="57502" ht="12.75" hidden="1" customHeight="1"/>
    <row r="57503" ht="12.75" hidden="1" customHeight="1"/>
    <row r="57504" ht="12.75" hidden="1" customHeight="1"/>
    <row r="57505" ht="12.75" hidden="1" customHeight="1"/>
    <row r="57506" ht="12.75" hidden="1" customHeight="1"/>
    <row r="57507" ht="12.75" hidden="1" customHeight="1"/>
    <row r="57508" ht="12.75" hidden="1" customHeight="1"/>
    <row r="57509" ht="12.75" hidden="1" customHeight="1"/>
    <row r="57510" ht="12.75" hidden="1" customHeight="1"/>
    <row r="57511" ht="12.75" hidden="1" customHeight="1"/>
    <row r="57512" ht="12.75" hidden="1" customHeight="1"/>
    <row r="57513" ht="12.75" hidden="1" customHeight="1"/>
    <row r="57514" ht="12.75" hidden="1" customHeight="1"/>
    <row r="57515" ht="12.75" hidden="1" customHeight="1"/>
    <row r="57516" ht="12.75" hidden="1" customHeight="1"/>
    <row r="57517" ht="12.75" hidden="1" customHeight="1"/>
    <row r="57518" ht="12.75" hidden="1" customHeight="1"/>
    <row r="57519" ht="12.75" hidden="1" customHeight="1"/>
    <row r="57520" ht="12.75" hidden="1" customHeight="1"/>
    <row r="57521" ht="12.75" hidden="1" customHeight="1"/>
    <row r="57522" ht="12.75" hidden="1" customHeight="1"/>
    <row r="57523" ht="12.75" hidden="1" customHeight="1"/>
    <row r="57524" ht="12.75" hidden="1" customHeight="1"/>
    <row r="57525" ht="12.75" hidden="1" customHeight="1"/>
    <row r="57526" ht="12.75" hidden="1" customHeight="1"/>
    <row r="57527" ht="12.75" hidden="1" customHeight="1"/>
    <row r="57528" ht="12.75" hidden="1" customHeight="1"/>
    <row r="57529" ht="12.75" hidden="1" customHeight="1"/>
    <row r="57530" ht="12.75" hidden="1" customHeight="1"/>
    <row r="57531" ht="12.75" hidden="1" customHeight="1"/>
    <row r="57532" ht="12.75" hidden="1" customHeight="1"/>
    <row r="57533" ht="12.75" hidden="1" customHeight="1"/>
    <row r="57534" ht="12.75" hidden="1" customHeight="1"/>
    <row r="57535" ht="12.75" hidden="1" customHeight="1"/>
    <row r="57536" ht="12.75" hidden="1" customHeight="1"/>
    <row r="57537" ht="12.75" hidden="1" customHeight="1"/>
    <row r="57538" ht="12.75" hidden="1" customHeight="1"/>
    <row r="57539" ht="12.75" hidden="1" customHeight="1"/>
    <row r="57540" ht="12.75" hidden="1" customHeight="1"/>
    <row r="57541" ht="12.75" hidden="1" customHeight="1"/>
    <row r="57542" ht="12.75" hidden="1" customHeight="1"/>
    <row r="57543" ht="12.75" hidden="1" customHeight="1"/>
    <row r="57544" ht="12.75" hidden="1" customHeight="1"/>
    <row r="57545" ht="12.75" hidden="1" customHeight="1"/>
    <row r="57546" ht="12.75" hidden="1" customHeight="1"/>
    <row r="57547" ht="12.75" hidden="1" customHeight="1"/>
    <row r="57548" ht="12.75" hidden="1" customHeight="1"/>
    <row r="57549" ht="12.75" hidden="1" customHeight="1"/>
    <row r="57550" ht="12.75" hidden="1" customHeight="1"/>
    <row r="57551" ht="12.75" hidden="1" customHeight="1"/>
    <row r="57552" ht="12.75" hidden="1" customHeight="1"/>
    <row r="57553" ht="12.75" hidden="1" customHeight="1"/>
    <row r="57554" ht="12.75" hidden="1" customHeight="1"/>
    <row r="57555" ht="12.75" hidden="1" customHeight="1"/>
    <row r="57556" ht="12.75" hidden="1" customHeight="1"/>
    <row r="57557" ht="12.75" hidden="1" customHeight="1"/>
    <row r="57558" ht="12.75" hidden="1" customHeight="1"/>
    <row r="57559" ht="12.75" hidden="1" customHeight="1"/>
    <row r="57560" ht="12.75" hidden="1" customHeight="1"/>
    <row r="57561" ht="12.75" hidden="1" customHeight="1"/>
    <row r="57562" ht="12.75" hidden="1" customHeight="1"/>
    <row r="57563" ht="12.75" hidden="1" customHeight="1"/>
    <row r="57564" ht="12.75" hidden="1" customHeight="1"/>
    <row r="57565" ht="12.75" hidden="1" customHeight="1"/>
    <row r="57566" ht="12.75" hidden="1" customHeight="1"/>
    <row r="57567" ht="12.75" hidden="1" customHeight="1"/>
    <row r="57568" ht="12.75" hidden="1" customHeight="1"/>
    <row r="57569" ht="12.75" hidden="1" customHeight="1"/>
    <row r="57570" ht="12.75" hidden="1" customHeight="1"/>
    <row r="57571" ht="12.75" hidden="1" customHeight="1"/>
    <row r="57572" ht="12.75" hidden="1" customHeight="1"/>
    <row r="57573" ht="12.75" hidden="1" customHeight="1"/>
    <row r="57574" ht="12.75" hidden="1" customHeight="1"/>
    <row r="57575" ht="12.75" hidden="1" customHeight="1"/>
    <row r="57576" ht="12.75" hidden="1" customHeight="1"/>
    <row r="57577" ht="12.75" hidden="1" customHeight="1"/>
    <row r="57578" ht="12.75" hidden="1" customHeight="1"/>
    <row r="57579" ht="12.75" hidden="1" customHeight="1"/>
    <row r="57580" ht="12.75" hidden="1" customHeight="1"/>
    <row r="57581" ht="12.75" hidden="1" customHeight="1"/>
    <row r="57582" ht="12.75" hidden="1" customHeight="1"/>
    <row r="57583" ht="12.75" hidden="1" customHeight="1"/>
    <row r="57584" ht="12.75" hidden="1" customHeight="1"/>
    <row r="57585" ht="12.75" hidden="1" customHeight="1"/>
    <row r="57586" ht="12.75" hidden="1" customHeight="1"/>
    <row r="57587" ht="12.75" hidden="1" customHeight="1"/>
    <row r="57588" ht="12.75" hidden="1" customHeight="1"/>
    <row r="57589" ht="12.75" hidden="1" customHeight="1"/>
    <row r="57590" ht="12.75" hidden="1" customHeight="1"/>
    <row r="57591" ht="12.75" hidden="1" customHeight="1"/>
    <row r="57592" ht="12.75" hidden="1" customHeight="1"/>
    <row r="57593" ht="12.75" hidden="1" customHeight="1"/>
    <row r="57594" ht="12.75" hidden="1" customHeight="1"/>
    <row r="57595" ht="12.75" hidden="1" customHeight="1"/>
    <row r="57596" ht="12.75" hidden="1" customHeight="1"/>
    <row r="57597" ht="12.75" hidden="1" customHeight="1"/>
    <row r="57598" ht="12.75" hidden="1" customHeight="1"/>
    <row r="57599" ht="12.75" hidden="1" customHeight="1"/>
    <row r="57600" ht="12.75" hidden="1" customHeight="1"/>
    <row r="57601" ht="12.75" hidden="1" customHeight="1"/>
    <row r="57602" ht="12.75" hidden="1" customHeight="1"/>
    <row r="57603" ht="12.75" hidden="1" customHeight="1"/>
    <row r="57604" ht="12.75" hidden="1" customHeight="1"/>
    <row r="57605" ht="12.75" hidden="1" customHeight="1"/>
    <row r="57606" ht="12.75" hidden="1" customHeight="1"/>
    <row r="57607" ht="12.75" hidden="1" customHeight="1"/>
    <row r="57608" ht="12.75" hidden="1" customHeight="1"/>
    <row r="57609" ht="12.75" hidden="1" customHeight="1"/>
    <row r="57610" ht="12.75" hidden="1" customHeight="1"/>
    <row r="57611" ht="12.75" hidden="1" customHeight="1"/>
    <row r="57612" ht="12.75" hidden="1" customHeight="1"/>
    <row r="57613" ht="12.75" hidden="1" customHeight="1"/>
    <row r="57614" ht="12.75" hidden="1" customHeight="1"/>
    <row r="57615" ht="12.75" hidden="1" customHeight="1"/>
    <row r="57616" ht="12.75" hidden="1" customHeight="1"/>
    <row r="57617" ht="12.75" hidden="1" customHeight="1"/>
    <row r="57618" ht="12.75" hidden="1" customHeight="1"/>
    <row r="57619" ht="12.75" hidden="1" customHeight="1"/>
    <row r="57620" ht="12.75" hidden="1" customHeight="1"/>
    <row r="57621" ht="12.75" hidden="1" customHeight="1"/>
    <row r="57622" ht="12.75" hidden="1" customHeight="1"/>
    <row r="57623" ht="12.75" hidden="1" customHeight="1"/>
    <row r="57624" ht="12.75" hidden="1" customHeight="1"/>
    <row r="57625" ht="12.75" hidden="1" customHeight="1"/>
    <row r="57626" ht="12.75" hidden="1" customHeight="1"/>
    <row r="57627" ht="12.75" hidden="1" customHeight="1"/>
    <row r="57628" ht="12.75" hidden="1" customHeight="1"/>
    <row r="57629" ht="12.75" hidden="1" customHeight="1"/>
    <row r="57630" ht="12.75" hidden="1" customHeight="1"/>
    <row r="57631" ht="12.75" hidden="1" customHeight="1"/>
    <row r="57632" ht="12.75" hidden="1" customHeight="1"/>
    <row r="57633" ht="12.75" hidden="1" customHeight="1"/>
    <row r="57634" ht="12.75" hidden="1" customHeight="1"/>
    <row r="57635" ht="12.75" hidden="1" customHeight="1"/>
    <row r="57636" ht="12.75" hidden="1" customHeight="1"/>
    <row r="57637" ht="12.75" hidden="1" customHeight="1"/>
    <row r="57638" ht="12.75" hidden="1" customHeight="1"/>
    <row r="57639" ht="12.75" hidden="1" customHeight="1"/>
    <row r="57640" ht="12.75" hidden="1" customHeight="1"/>
    <row r="57641" ht="12.75" hidden="1" customHeight="1"/>
    <row r="57642" ht="12.75" hidden="1" customHeight="1"/>
    <row r="57643" ht="12.75" hidden="1" customHeight="1"/>
    <row r="57644" ht="12.75" hidden="1" customHeight="1"/>
    <row r="57645" ht="12.75" hidden="1" customHeight="1"/>
    <row r="57646" ht="12.75" hidden="1" customHeight="1"/>
    <row r="57647" ht="12.75" hidden="1" customHeight="1"/>
    <row r="57648" ht="12.75" hidden="1" customHeight="1"/>
    <row r="57649" ht="12.75" hidden="1" customHeight="1"/>
    <row r="57650" ht="12.75" hidden="1" customHeight="1"/>
    <row r="57651" ht="12.75" hidden="1" customHeight="1"/>
    <row r="57652" ht="12.75" hidden="1" customHeight="1"/>
    <row r="57653" ht="12.75" hidden="1" customHeight="1"/>
    <row r="57654" ht="12.75" hidden="1" customHeight="1"/>
    <row r="57655" ht="12.75" hidden="1" customHeight="1"/>
    <row r="57656" ht="12.75" hidden="1" customHeight="1"/>
    <row r="57657" ht="12.75" hidden="1" customHeight="1"/>
    <row r="57658" ht="12.75" hidden="1" customHeight="1"/>
    <row r="57659" ht="12.75" hidden="1" customHeight="1"/>
    <row r="57660" ht="12.75" hidden="1" customHeight="1"/>
    <row r="57661" ht="12.75" hidden="1" customHeight="1"/>
    <row r="57662" ht="12.75" hidden="1" customHeight="1"/>
    <row r="57663" ht="12.75" hidden="1" customHeight="1"/>
    <row r="57664" ht="12.75" hidden="1" customHeight="1"/>
    <row r="57665" ht="12.75" hidden="1" customHeight="1"/>
    <row r="57666" ht="12.75" hidden="1" customHeight="1"/>
    <row r="57667" ht="12.75" hidden="1" customHeight="1"/>
    <row r="57668" ht="12.75" hidden="1" customHeight="1"/>
    <row r="57669" ht="12.75" hidden="1" customHeight="1"/>
    <row r="57670" ht="12.75" hidden="1" customHeight="1"/>
    <row r="57671" ht="12.75" hidden="1" customHeight="1"/>
    <row r="57672" ht="12.75" hidden="1" customHeight="1"/>
    <row r="57673" ht="12.75" hidden="1" customHeight="1"/>
    <row r="57674" ht="12.75" hidden="1" customHeight="1"/>
    <row r="57675" ht="12.75" hidden="1" customHeight="1"/>
    <row r="57676" ht="12.75" hidden="1" customHeight="1"/>
    <row r="57677" ht="12.75" hidden="1" customHeight="1"/>
    <row r="57678" ht="12.75" hidden="1" customHeight="1"/>
    <row r="57679" ht="12.75" hidden="1" customHeight="1"/>
    <row r="57680" ht="12.75" hidden="1" customHeight="1"/>
    <row r="57681" ht="12.75" hidden="1" customHeight="1"/>
    <row r="57682" ht="12.75" hidden="1" customHeight="1"/>
    <row r="57683" ht="12.75" hidden="1" customHeight="1"/>
    <row r="57684" ht="12.75" hidden="1" customHeight="1"/>
    <row r="57685" ht="12.75" hidden="1" customHeight="1"/>
    <row r="57686" ht="12.75" hidden="1" customHeight="1"/>
    <row r="57687" ht="12.75" hidden="1" customHeight="1"/>
    <row r="57688" ht="12.75" hidden="1" customHeight="1"/>
    <row r="57689" ht="12.75" hidden="1" customHeight="1"/>
    <row r="57690" ht="12.75" hidden="1" customHeight="1"/>
    <row r="57691" ht="12.75" hidden="1" customHeight="1"/>
    <row r="57692" ht="12.75" hidden="1" customHeight="1"/>
    <row r="57693" ht="12.75" hidden="1" customHeight="1"/>
    <row r="57694" ht="12.75" hidden="1" customHeight="1"/>
    <row r="57695" ht="12.75" hidden="1" customHeight="1"/>
    <row r="57696" ht="12.75" hidden="1" customHeight="1"/>
    <row r="57697" ht="12.75" hidden="1" customHeight="1"/>
    <row r="57698" ht="12.75" hidden="1" customHeight="1"/>
    <row r="57699" ht="12.75" hidden="1" customHeight="1"/>
    <row r="57700" ht="12.75" hidden="1" customHeight="1"/>
    <row r="57701" ht="12.75" hidden="1" customHeight="1"/>
    <row r="57702" ht="12.75" hidden="1" customHeight="1"/>
    <row r="57703" ht="12.75" hidden="1" customHeight="1"/>
    <row r="57704" ht="12.75" hidden="1" customHeight="1"/>
    <row r="57705" ht="12.75" hidden="1" customHeight="1"/>
    <row r="57706" ht="12.75" hidden="1" customHeight="1"/>
    <row r="57707" ht="12.75" hidden="1" customHeight="1"/>
    <row r="57708" ht="12.75" hidden="1" customHeight="1"/>
    <row r="57709" ht="12.75" hidden="1" customHeight="1"/>
    <row r="57710" ht="12.75" hidden="1" customHeight="1"/>
    <row r="57711" ht="12.75" hidden="1" customHeight="1"/>
    <row r="57712" ht="12.75" hidden="1" customHeight="1"/>
    <row r="57713" ht="12.75" hidden="1" customHeight="1"/>
    <row r="57714" ht="12.75" hidden="1" customHeight="1"/>
    <row r="57715" ht="12.75" hidden="1" customHeight="1"/>
    <row r="57716" ht="12.75" hidden="1" customHeight="1"/>
    <row r="57717" ht="12.75" hidden="1" customHeight="1"/>
    <row r="57718" ht="12.75" hidden="1" customHeight="1"/>
    <row r="57719" ht="12.75" hidden="1" customHeight="1"/>
    <row r="57720" ht="12.75" hidden="1" customHeight="1"/>
    <row r="57721" ht="12.75" hidden="1" customHeight="1"/>
    <row r="57722" ht="12.75" hidden="1" customHeight="1"/>
    <row r="57723" ht="12.75" hidden="1" customHeight="1"/>
    <row r="57724" ht="12.75" hidden="1" customHeight="1"/>
    <row r="57725" ht="12.75" hidden="1" customHeight="1"/>
    <row r="57726" ht="12.75" hidden="1" customHeight="1"/>
    <row r="57727" ht="12.75" hidden="1" customHeight="1"/>
    <row r="57728" ht="12.75" hidden="1" customHeight="1"/>
    <row r="57729" ht="12.75" hidden="1" customHeight="1"/>
    <row r="57730" ht="12.75" hidden="1" customHeight="1"/>
    <row r="57731" ht="12.75" hidden="1" customHeight="1"/>
    <row r="57732" ht="12.75" hidden="1" customHeight="1"/>
    <row r="57733" ht="12.75" hidden="1" customHeight="1"/>
    <row r="57734" ht="12.75" hidden="1" customHeight="1"/>
    <row r="57735" ht="12.75" hidden="1" customHeight="1"/>
    <row r="57736" ht="12.75" hidden="1" customHeight="1"/>
    <row r="57737" ht="12.75" hidden="1" customHeight="1"/>
    <row r="57738" ht="12.75" hidden="1" customHeight="1"/>
    <row r="57739" ht="12.75" hidden="1" customHeight="1"/>
    <row r="57740" ht="12.75" hidden="1" customHeight="1"/>
    <row r="57741" ht="12.75" hidden="1" customHeight="1"/>
    <row r="57742" ht="12.75" hidden="1" customHeight="1"/>
    <row r="57743" ht="12.75" hidden="1" customHeight="1"/>
    <row r="57744" ht="12.75" hidden="1" customHeight="1"/>
    <row r="57745" ht="12.75" hidden="1" customHeight="1"/>
    <row r="57746" ht="12.75" hidden="1" customHeight="1"/>
    <row r="57747" ht="12.75" hidden="1" customHeight="1"/>
    <row r="57748" ht="12.75" hidden="1" customHeight="1"/>
    <row r="57749" ht="12.75" hidden="1" customHeight="1"/>
    <row r="57750" ht="12.75" hidden="1" customHeight="1"/>
    <row r="57751" ht="12.75" hidden="1" customHeight="1"/>
    <row r="57752" ht="12.75" hidden="1" customHeight="1"/>
    <row r="57753" ht="12.75" hidden="1" customHeight="1"/>
    <row r="57754" ht="12.75" hidden="1" customHeight="1"/>
    <row r="57755" ht="12.75" hidden="1" customHeight="1"/>
    <row r="57756" ht="12.75" hidden="1" customHeight="1"/>
    <row r="57757" ht="12.75" hidden="1" customHeight="1"/>
    <row r="57758" ht="12.75" hidden="1" customHeight="1"/>
    <row r="57759" ht="12.75" hidden="1" customHeight="1"/>
    <row r="57760" ht="12.75" hidden="1" customHeight="1"/>
    <row r="57761" ht="12.75" hidden="1" customHeight="1"/>
    <row r="57762" ht="12.75" hidden="1" customHeight="1"/>
    <row r="57763" ht="12.75" hidden="1" customHeight="1"/>
    <row r="57764" ht="12.75" hidden="1" customHeight="1"/>
    <row r="57765" ht="12.75" hidden="1" customHeight="1"/>
    <row r="57766" ht="12.75" hidden="1" customHeight="1"/>
    <row r="57767" ht="12.75" hidden="1" customHeight="1"/>
    <row r="57768" ht="12.75" hidden="1" customHeight="1"/>
    <row r="57769" ht="12.75" hidden="1" customHeight="1"/>
    <row r="57770" ht="12.75" hidden="1" customHeight="1"/>
    <row r="57771" ht="12.75" hidden="1" customHeight="1"/>
    <row r="57772" ht="12.75" hidden="1" customHeight="1"/>
    <row r="57773" ht="12.75" hidden="1" customHeight="1"/>
    <row r="57774" ht="12.75" hidden="1" customHeight="1"/>
    <row r="57775" ht="12.75" hidden="1" customHeight="1"/>
    <row r="57776" ht="12.75" hidden="1" customHeight="1"/>
    <row r="57777" ht="12.75" hidden="1" customHeight="1"/>
    <row r="57778" ht="12.75" hidden="1" customHeight="1"/>
    <row r="57779" ht="12.75" hidden="1" customHeight="1"/>
    <row r="57780" ht="12.75" hidden="1" customHeight="1"/>
    <row r="57781" ht="12.75" hidden="1" customHeight="1"/>
    <row r="57782" ht="12.75" hidden="1" customHeight="1"/>
    <row r="57783" ht="12.75" hidden="1" customHeight="1"/>
    <row r="57784" ht="12.75" hidden="1" customHeight="1"/>
    <row r="57785" ht="12.75" hidden="1" customHeight="1"/>
    <row r="57786" ht="12.75" hidden="1" customHeight="1"/>
    <row r="57787" ht="12.75" hidden="1" customHeight="1"/>
    <row r="57788" ht="12.75" hidden="1" customHeight="1"/>
    <row r="57789" ht="12.75" hidden="1" customHeight="1"/>
    <row r="57790" ht="12.75" hidden="1" customHeight="1"/>
    <row r="57791" ht="12.75" hidden="1" customHeight="1"/>
    <row r="57792" ht="12.75" hidden="1" customHeight="1"/>
    <row r="57793" ht="12.75" hidden="1" customHeight="1"/>
    <row r="57794" ht="12.75" hidden="1" customHeight="1"/>
    <row r="57795" ht="12.75" hidden="1" customHeight="1"/>
    <row r="57796" ht="12.75" hidden="1" customHeight="1"/>
    <row r="57797" ht="12.75" hidden="1" customHeight="1"/>
    <row r="57798" ht="12.75" hidden="1" customHeight="1"/>
    <row r="57799" ht="12.75" hidden="1" customHeight="1"/>
    <row r="57800" ht="12.75" hidden="1" customHeight="1"/>
    <row r="57801" ht="12.75" hidden="1" customHeight="1"/>
    <row r="57802" ht="12.75" hidden="1" customHeight="1"/>
    <row r="57803" ht="12.75" hidden="1" customHeight="1"/>
    <row r="57804" ht="12.75" hidden="1" customHeight="1"/>
    <row r="57805" ht="12.75" hidden="1" customHeight="1"/>
    <row r="57806" ht="12.75" hidden="1" customHeight="1"/>
    <row r="57807" ht="12.75" hidden="1" customHeight="1"/>
    <row r="57808" ht="12.75" hidden="1" customHeight="1"/>
    <row r="57809" ht="12.75" hidden="1" customHeight="1"/>
    <row r="57810" ht="12.75" hidden="1" customHeight="1"/>
    <row r="57811" ht="12.75" hidden="1" customHeight="1"/>
    <row r="57812" ht="12.75" hidden="1" customHeight="1"/>
    <row r="57813" ht="12.75" hidden="1" customHeight="1"/>
    <row r="57814" ht="12.75" hidden="1" customHeight="1"/>
    <row r="57815" ht="12.75" hidden="1" customHeight="1"/>
    <row r="57816" ht="12.75" hidden="1" customHeight="1"/>
    <row r="57817" ht="12.75" hidden="1" customHeight="1"/>
    <row r="57818" ht="12.75" hidden="1" customHeight="1"/>
    <row r="57819" ht="12.75" hidden="1" customHeight="1"/>
    <row r="57820" ht="12.75" hidden="1" customHeight="1"/>
    <row r="57821" ht="12.75" hidden="1" customHeight="1"/>
    <row r="57822" ht="12.75" hidden="1" customHeight="1"/>
    <row r="57823" ht="12.75" hidden="1" customHeight="1"/>
    <row r="57824" ht="12.75" hidden="1" customHeight="1"/>
    <row r="57825" ht="12.75" hidden="1" customHeight="1"/>
    <row r="57826" ht="12.75" hidden="1" customHeight="1"/>
    <row r="57827" ht="12.75" hidden="1" customHeight="1"/>
    <row r="57828" ht="12.75" hidden="1" customHeight="1"/>
    <row r="57829" ht="12.75" hidden="1" customHeight="1"/>
    <row r="57830" ht="12.75" hidden="1" customHeight="1"/>
    <row r="57831" ht="12.75" hidden="1" customHeight="1"/>
    <row r="57832" ht="12.75" hidden="1" customHeight="1"/>
    <row r="57833" ht="12.75" hidden="1" customHeight="1"/>
    <row r="57834" ht="12.75" hidden="1" customHeight="1"/>
    <row r="57835" ht="12.75" hidden="1" customHeight="1"/>
    <row r="57836" ht="12.75" hidden="1" customHeight="1"/>
    <row r="57837" ht="12.75" hidden="1" customHeight="1"/>
    <row r="57838" ht="12.75" hidden="1" customHeight="1"/>
    <row r="57839" ht="12.75" hidden="1" customHeight="1"/>
    <row r="57840" ht="12.75" hidden="1" customHeight="1"/>
    <row r="57841" ht="12.75" hidden="1" customHeight="1"/>
    <row r="57842" ht="12.75" hidden="1" customHeight="1"/>
    <row r="57843" ht="12.75" hidden="1" customHeight="1"/>
    <row r="57844" ht="12.75" hidden="1" customHeight="1"/>
    <row r="57845" ht="12.75" hidden="1" customHeight="1"/>
    <row r="57846" ht="12.75" hidden="1" customHeight="1"/>
    <row r="57847" ht="12.75" hidden="1" customHeight="1"/>
    <row r="57848" ht="12.75" hidden="1" customHeight="1"/>
    <row r="57849" ht="12.75" hidden="1" customHeight="1"/>
    <row r="57850" ht="12.75" hidden="1" customHeight="1"/>
    <row r="57851" ht="12.75" hidden="1" customHeight="1"/>
    <row r="57852" ht="12.75" hidden="1" customHeight="1"/>
    <row r="57853" ht="12.75" hidden="1" customHeight="1"/>
    <row r="57854" ht="12.75" hidden="1" customHeight="1"/>
    <row r="57855" ht="12.75" hidden="1" customHeight="1"/>
    <row r="57856" ht="12.75" hidden="1" customHeight="1"/>
    <row r="57857" ht="12.75" hidden="1" customHeight="1"/>
    <row r="57858" ht="12.75" hidden="1" customHeight="1"/>
    <row r="57859" ht="12.75" hidden="1" customHeight="1"/>
    <row r="57860" ht="12.75" hidden="1" customHeight="1"/>
    <row r="57861" ht="12.75" hidden="1" customHeight="1"/>
    <row r="57862" ht="12.75" hidden="1" customHeight="1"/>
    <row r="57863" ht="12.75" hidden="1" customHeight="1"/>
    <row r="57864" ht="12.75" hidden="1" customHeight="1"/>
    <row r="57865" ht="12.75" hidden="1" customHeight="1"/>
    <row r="57866" ht="12.75" hidden="1" customHeight="1"/>
    <row r="57867" ht="12.75" hidden="1" customHeight="1"/>
    <row r="57868" ht="12.75" hidden="1" customHeight="1"/>
    <row r="57869" ht="12.75" hidden="1" customHeight="1"/>
    <row r="57870" ht="12.75" hidden="1" customHeight="1"/>
    <row r="57871" ht="12.75" hidden="1" customHeight="1"/>
    <row r="57872" ht="12.75" hidden="1" customHeight="1"/>
    <row r="57873" ht="12.75" hidden="1" customHeight="1"/>
    <row r="57874" ht="12.75" hidden="1" customHeight="1"/>
    <row r="57875" ht="12.75" hidden="1" customHeight="1"/>
    <row r="57876" ht="12.75" hidden="1" customHeight="1"/>
    <row r="57877" ht="12.75" hidden="1" customHeight="1"/>
    <row r="57878" ht="12.75" hidden="1" customHeight="1"/>
    <row r="57879" ht="12.75" hidden="1" customHeight="1"/>
    <row r="57880" ht="12.75" hidden="1" customHeight="1"/>
    <row r="57881" ht="12.75" hidden="1" customHeight="1"/>
    <row r="57882" ht="12.75" hidden="1" customHeight="1"/>
    <row r="57883" ht="12.75" hidden="1" customHeight="1"/>
    <row r="57884" ht="12.75" hidden="1" customHeight="1"/>
    <row r="57885" ht="12.75" hidden="1" customHeight="1"/>
    <row r="57886" ht="12.75" hidden="1" customHeight="1"/>
    <row r="57887" ht="12.75" hidden="1" customHeight="1"/>
    <row r="57888" ht="12.75" hidden="1" customHeight="1"/>
    <row r="57889" ht="12.75" hidden="1" customHeight="1"/>
    <row r="57890" ht="12.75" hidden="1" customHeight="1"/>
    <row r="57891" ht="12.75" hidden="1" customHeight="1"/>
    <row r="57892" ht="12.75" hidden="1" customHeight="1"/>
    <row r="57893" ht="12.75" hidden="1" customHeight="1"/>
    <row r="57894" ht="12.75" hidden="1" customHeight="1"/>
    <row r="57895" ht="12.75" hidden="1" customHeight="1"/>
    <row r="57896" ht="12.75" hidden="1" customHeight="1"/>
    <row r="57897" ht="12.75" hidden="1" customHeight="1"/>
    <row r="57898" ht="12.75" hidden="1" customHeight="1"/>
    <row r="57899" ht="12.75" hidden="1" customHeight="1"/>
    <row r="57900" ht="12.75" hidden="1" customHeight="1"/>
    <row r="57901" ht="12.75" hidden="1" customHeight="1"/>
    <row r="57902" ht="12.75" hidden="1" customHeight="1"/>
    <row r="57903" ht="12.75" hidden="1" customHeight="1"/>
    <row r="57904" ht="12.75" hidden="1" customHeight="1"/>
    <row r="57905" ht="12.75" hidden="1" customHeight="1"/>
    <row r="57906" ht="12.75" hidden="1" customHeight="1"/>
    <row r="57907" ht="12.75" hidden="1" customHeight="1"/>
    <row r="57908" ht="12.75" hidden="1" customHeight="1"/>
    <row r="57909" ht="12.75" hidden="1" customHeight="1"/>
    <row r="57910" ht="12.75" hidden="1" customHeight="1"/>
    <row r="57911" ht="12.75" hidden="1" customHeight="1"/>
    <row r="57912" ht="12.75" hidden="1" customHeight="1"/>
    <row r="57913" ht="12.75" hidden="1" customHeight="1"/>
    <row r="57914" ht="12.75" hidden="1" customHeight="1"/>
    <row r="57915" ht="12.75" hidden="1" customHeight="1"/>
    <row r="57916" ht="12.75" hidden="1" customHeight="1"/>
    <row r="57917" ht="12.75" hidden="1" customHeight="1"/>
    <row r="57918" ht="12.75" hidden="1" customHeight="1"/>
    <row r="57919" ht="12.75" hidden="1" customHeight="1"/>
    <row r="57920" ht="12.75" hidden="1" customHeight="1"/>
    <row r="57921" ht="12.75" hidden="1" customHeight="1"/>
    <row r="57922" ht="12.75" hidden="1" customHeight="1"/>
    <row r="57923" ht="12.75" hidden="1" customHeight="1"/>
    <row r="57924" ht="12.75" hidden="1" customHeight="1"/>
    <row r="57925" ht="12.75" hidden="1" customHeight="1"/>
    <row r="57926" ht="12.75" hidden="1" customHeight="1"/>
    <row r="57927" ht="12.75" hidden="1" customHeight="1"/>
    <row r="57928" ht="12.75" hidden="1" customHeight="1"/>
    <row r="57929" ht="12.75" hidden="1" customHeight="1"/>
    <row r="57930" ht="12.75" hidden="1" customHeight="1"/>
    <row r="57931" ht="12.75" hidden="1" customHeight="1"/>
    <row r="57932" ht="12.75" hidden="1" customHeight="1"/>
    <row r="57933" ht="12.75" hidden="1" customHeight="1"/>
    <row r="57934" ht="12.75" hidden="1" customHeight="1"/>
    <row r="57935" ht="12.75" hidden="1" customHeight="1"/>
    <row r="57936" ht="12.75" hidden="1" customHeight="1"/>
    <row r="57937" ht="12.75" hidden="1" customHeight="1"/>
    <row r="57938" ht="12.75" hidden="1" customHeight="1"/>
    <row r="57939" ht="12.75" hidden="1" customHeight="1"/>
    <row r="57940" ht="12.75" hidden="1" customHeight="1"/>
    <row r="57941" ht="12.75" hidden="1" customHeight="1"/>
    <row r="57942" ht="12.75" hidden="1" customHeight="1"/>
    <row r="57943" ht="12.75" hidden="1" customHeight="1"/>
    <row r="57944" ht="12.75" hidden="1" customHeight="1"/>
    <row r="57945" ht="12.75" hidden="1" customHeight="1"/>
    <row r="57946" ht="12.75" hidden="1" customHeight="1"/>
    <row r="57947" ht="12.75" hidden="1" customHeight="1"/>
    <row r="57948" ht="12.75" hidden="1" customHeight="1"/>
    <row r="57949" ht="12.75" hidden="1" customHeight="1"/>
    <row r="57950" ht="12.75" hidden="1" customHeight="1"/>
    <row r="57951" ht="12.75" hidden="1" customHeight="1"/>
    <row r="57952" ht="12.75" hidden="1" customHeight="1"/>
    <row r="57953" ht="12.75" hidden="1" customHeight="1"/>
    <row r="57954" ht="12.75" hidden="1" customHeight="1"/>
    <row r="57955" ht="12.75" hidden="1" customHeight="1"/>
    <row r="57956" ht="12.75" hidden="1" customHeight="1"/>
    <row r="57957" ht="12.75" hidden="1" customHeight="1"/>
    <row r="57958" ht="12.75" hidden="1" customHeight="1"/>
    <row r="57959" ht="12.75" hidden="1" customHeight="1"/>
    <row r="57960" ht="12.75" hidden="1" customHeight="1"/>
    <row r="57961" ht="12.75" hidden="1" customHeight="1"/>
    <row r="57962" ht="12.75" hidden="1" customHeight="1"/>
    <row r="57963" ht="12.75" hidden="1" customHeight="1"/>
    <row r="57964" ht="12.75" hidden="1" customHeight="1"/>
    <row r="57965" ht="12.75" hidden="1" customHeight="1"/>
    <row r="57966" ht="12.75" hidden="1" customHeight="1"/>
    <row r="57967" ht="12.75" hidden="1" customHeight="1"/>
    <row r="57968" ht="12.75" hidden="1" customHeight="1"/>
    <row r="57969" ht="12.75" hidden="1" customHeight="1"/>
    <row r="57970" ht="12.75" hidden="1" customHeight="1"/>
    <row r="57971" ht="12.75" hidden="1" customHeight="1"/>
    <row r="57972" ht="12.75" hidden="1" customHeight="1"/>
    <row r="57973" ht="12.75" hidden="1" customHeight="1"/>
    <row r="57974" ht="12.75" hidden="1" customHeight="1"/>
    <row r="57975" ht="12.75" hidden="1" customHeight="1"/>
    <row r="57976" ht="12.75" hidden="1" customHeight="1"/>
    <row r="57977" ht="12.75" hidden="1" customHeight="1"/>
    <row r="57978" ht="12.75" hidden="1" customHeight="1"/>
    <row r="57979" ht="12.75" hidden="1" customHeight="1"/>
    <row r="57980" ht="12.75" hidden="1" customHeight="1"/>
    <row r="57981" ht="12.75" hidden="1" customHeight="1"/>
    <row r="57982" ht="12.75" hidden="1" customHeight="1"/>
    <row r="57983" ht="12.75" hidden="1" customHeight="1"/>
    <row r="57984" ht="12.75" hidden="1" customHeight="1"/>
    <row r="57985" ht="12.75" hidden="1" customHeight="1"/>
    <row r="57986" ht="12.75" hidden="1" customHeight="1"/>
    <row r="57987" ht="12.75" hidden="1" customHeight="1"/>
    <row r="57988" ht="12.75" hidden="1" customHeight="1"/>
    <row r="57989" ht="12.75" hidden="1" customHeight="1"/>
    <row r="57990" ht="12.75" hidden="1" customHeight="1"/>
    <row r="57991" ht="12.75" hidden="1" customHeight="1"/>
    <row r="57992" ht="12.75" hidden="1" customHeight="1"/>
    <row r="57993" ht="12.75" hidden="1" customHeight="1"/>
    <row r="57994" ht="12.75" hidden="1" customHeight="1"/>
    <row r="57995" ht="12.75" hidden="1" customHeight="1"/>
    <row r="57996" ht="12.75" hidden="1" customHeight="1"/>
    <row r="57997" ht="12.75" hidden="1" customHeight="1"/>
    <row r="57998" ht="12.75" hidden="1" customHeight="1"/>
    <row r="57999" ht="12.75" hidden="1" customHeight="1"/>
    <row r="58000" ht="12.75" hidden="1" customHeight="1"/>
    <row r="58001" ht="12.75" hidden="1" customHeight="1"/>
    <row r="58002" ht="12.75" hidden="1" customHeight="1"/>
    <row r="58003" ht="12.75" hidden="1" customHeight="1"/>
    <row r="58004" ht="12.75" hidden="1" customHeight="1"/>
    <row r="58005" ht="12.75" hidden="1" customHeight="1"/>
    <row r="58006" ht="12.75" hidden="1" customHeight="1"/>
    <row r="58007" ht="12.75" hidden="1" customHeight="1"/>
    <row r="58008" ht="12.75" hidden="1" customHeight="1"/>
    <row r="58009" ht="12.75" hidden="1" customHeight="1"/>
    <row r="58010" ht="12.75" hidden="1" customHeight="1"/>
    <row r="58011" ht="12.75" hidden="1" customHeight="1"/>
    <row r="58012" ht="12.75" hidden="1" customHeight="1"/>
    <row r="58013" ht="12.75" hidden="1" customHeight="1"/>
    <row r="58014" ht="12.75" hidden="1" customHeight="1"/>
    <row r="58015" ht="12.75" hidden="1" customHeight="1"/>
    <row r="58016" ht="12.75" hidden="1" customHeight="1"/>
    <row r="58017" ht="12.75" hidden="1" customHeight="1"/>
    <row r="58018" ht="12.75" hidden="1" customHeight="1"/>
    <row r="58019" ht="12.75" hidden="1" customHeight="1"/>
    <row r="58020" ht="12.75" hidden="1" customHeight="1"/>
    <row r="58021" ht="12.75" hidden="1" customHeight="1"/>
    <row r="58022" ht="12.75" hidden="1" customHeight="1"/>
    <row r="58023" ht="12.75" hidden="1" customHeight="1"/>
    <row r="58024" ht="12.75" hidden="1" customHeight="1"/>
    <row r="58025" ht="12.75" hidden="1" customHeight="1"/>
    <row r="58026" ht="12.75" hidden="1" customHeight="1"/>
    <row r="58027" ht="12.75" hidden="1" customHeight="1"/>
    <row r="58028" ht="12.75" hidden="1" customHeight="1"/>
    <row r="58029" ht="12.75" hidden="1" customHeight="1"/>
    <row r="58030" ht="12.75" hidden="1" customHeight="1"/>
    <row r="58031" ht="12.75" hidden="1" customHeight="1"/>
    <row r="58032" ht="12.75" hidden="1" customHeight="1"/>
    <row r="58033" ht="12.75" hidden="1" customHeight="1"/>
    <row r="58034" ht="12.75" hidden="1" customHeight="1"/>
    <row r="58035" ht="12.75" hidden="1" customHeight="1"/>
    <row r="58036" ht="12.75" hidden="1" customHeight="1"/>
    <row r="58037" ht="12.75" hidden="1" customHeight="1"/>
    <row r="58038" ht="12.75" hidden="1" customHeight="1"/>
    <row r="58039" ht="12.75" hidden="1" customHeight="1"/>
    <row r="58040" ht="12.75" hidden="1" customHeight="1"/>
    <row r="58041" ht="12.75" hidden="1" customHeight="1"/>
    <row r="58042" ht="12.75" hidden="1" customHeight="1"/>
    <row r="58043" ht="12.75" hidden="1" customHeight="1"/>
    <row r="58044" ht="12.75" hidden="1" customHeight="1"/>
    <row r="58045" ht="12.75" hidden="1" customHeight="1"/>
    <row r="58046" ht="12.75" hidden="1" customHeight="1"/>
    <row r="58047" ht="12.75" hidden="1" customHeight="1"/>
    <row r="58048" ht="12.75" hidden="1" customHeight="1"/>
    <row r="58049" ht="12.75" hidden="1" customHeight="1"/>
    <row r="58050" ht="12.75" hidden="1" customHeight="1"/>
    <row r="58051" ht="12.75" hidden="1" customHeight="1"/>
    <row r="58052" ht="12.75" hidden="1" customHeight="1"/>
    <row r="58053" ht="12.75" hidden="1" customHeight="1"/>
    <row r="58054" ht="12.75" hidden="1" customHeight="1"/>
    <row r="58055" ht="12.75" hidden="1" customHeight="1"/>
    <row r="58056" ht="12.75" hidden="1" customHeight="1"/>
    <row r="58057" ht="12.75" hidden="1" customHeight="1"/>
    <row r="58058" ht="12.75" hidden="1" customHeight="1"/>
    <row r="58059" ht="12.75" hidden="1" customHeight="1"/>
    <row r="58060" ht="12.75" hidden="1" customHeight="1"/>
    <row r="58061" ht="12.75" hidden="1" customHeight="1"/>
    <row r="58062" ht="12.75" hidden="1" customHeight="1"/>
    <row r="58063" ht="12.75" hidden="1" customHeight="1"/>
    <row r="58064" ht="12.75" hidden="1" customHeight="1"/>
    <row r="58065" ht="12.75" hidden="1" customHeight="1"/>
    <row r="58066" ht="12.75" hidden="1" customHeight="1"/>
    <row r="58067" ht="12.75" hidden="1" customHeight="1"/>
    <row r="58068" ht="12.75" hidden="1" customHeight="1"/>
    <row r="58069" ht="12.75" hidden="1" customHeight="1"/>
    <row r="58070" ht="12.75" hidden="1" customHeight="1"/>
    <row r="58071" ht="12.75" hidden="1" customHeight="1"/>
    <row r="58072" ht="12.75" hidden="1" customHeight="1"/>
    <row r="58073" ht="12.75" hidden="1" customHeight="1"/>
    <row r="58074" ht="12.75" hidden="1" customHeight="1"/>
    <row r="58075" ht="12.75" hidden="1" customHeight="1"/>
    <row r="58076" ht="12.75" hidden="1" customHeight="1"/>
    <row r="58077" ht="12.75" hidden="1" customHeight="1"/>
    <row r="58078" ht="12.75" hidden="1" customHeight="1"/>
    <row r="58079" ht="12.75" hidden="1" customHeight="1"/>
    <row r="58080" ht="12.75" hidden="1" customHeight="1"/>
    <row r="58081" ht="12.75" hidden="1" customHeight="1"/>
    <row r="58082" ht="12.75" hidden="1" customHeight="1"/>
    <row r="58083" ht="12.75" hidden="1" customHeight="1"/>
    <row r="58084" ht="12.75" hidden="1" customHeight="1"/>
    <row r="58085" ht="12.75" hidden="1" customHeight="1"/>
    <row r="58086" ht="12.75" hidden="1" customHeight="1"/>
    <row r="58087" ht="12.75" hidden="1" customHeight="1"/>
    <row r="58088" ht="12.75" hidden="1" customHeight="1"/>
    <row r="58089" ht="12.75" hidden="1" customHeight="1"/>
    <row r="58090" ht="12.75" hidden="1" customHeight="1"/>
    <row r="58091" ht="12.75" hidden="1" customHeight="1"/>
    <row r="58092" ht="12.75" hidden="1" customHeight="1"/>
    <row r="58093" ht="12.75" hidden="1" customHeight="1"/>
    <row r="58094" ht="12.75" hidden="1" customHeight="1"/>
    <row r="58095" ht="12.75" hidden="1" customHeight="1"/>
    <row r="58096" ht="12.75" hidden="1" customHeight="1"/>
    <row r="58097" ht="12.75" hidden="1" customHeight="1"/>
    <row r="58098" ht="12.75" hidden="1" customHeight="1"/>
    <row r="58099" ht="12.75" hidden="1" customHeight="1"/>
    <row r="58100" ht="12.75" hidden="1" customHeight="1"/>
    <row r="58101" ht="12.75" hidden="1" customHeight="1"/>
    <row r="58102" ht="12.75" hidden="1" customHeight="1"/>
    <row r="58103" ht="12.75" hidden="1" customHeight="1"/>
    <row r="58104" ht="12.75" hidden="1" customHeight="1"/>
    <row r="58105" ht="12.75" hidden="1" customHeight="1"/>
    <row r="58106" ht="12.75" hidden="1" customHeight="1"/>
    <row r="58107" ht="12.75" hidden="1" customHeight="1"/>
    <row r="58108" ht="12.75" hidden="1" customHeight="1"/>
    <row r="58109" ht="12.75" hidden="1" customHeight="1"/>
    <row r="58110" ht="12.75" hidden="1" customHeight="1"/>
    <row r="58111" ht="12.75" hidden="1" customHeight="1"/>
    <row r="58112" ht="12.75" hidden="1" customHeight="1"/>
    <row r="58113" ht="12.75" hidden="1" customHeight="1"/>
    <row r="58114" ht="12.75" hidden="1" customHeight="1"/>
    <row r="58115" ht="12.75" hidden="1" customHeight="1"/>
    <row r="58116" ht="12.75" hidden="1" customHeight="1"/>
    <row r="58117" ht="12.75" hidden="1" customHeight="1"/>
    <row r="58118" ht="12.75" hidden="1" customHeight="1"/>
    <row r="58119" ht="12.75" hidden="1" customHeight="1"/>
    <row r="58120" ht="12.75" hidden="1" customHeight="1"/>
    <row r="58121" ht="12.75" hidden="1" customHeight="1"/>
    <row r="58122" ht="12.75" hidden="1" customHeight="1"/>
    <row r="58123" ht="12.75" hidden="1" customHeight="1"/>
    <row r="58124" ht="12.75" hidden="1" customHeight="1"/>
    <row r="58125" ht="12.75" hidden="1" customHeight="1"/>
    <row r="58126" ht="12.75" hidden="1" customHeight="1"/>
    <row r="58127" ht="12.75" hidden="1" customHeight="1"/>
    <row r="58128" ht="12.75" hidden="1" customHeight="1"/>
    <row r="58129" ht="12.75" hidden="1" customHeight="1"/>
    <row r="58130" ht="12.75" hidden="1" customHeight="1"/>
    <row r="58131" ht="12.75" hidden="1" customHeight="1"/>
    <row r="58132" ht="12.75" hidden="1" customHeight="1"/>
    <row r="58133" ht="12.75" hidden="1" customHeight="1"/>
    <row r="58134" ht="12.75" hidden="1" customHeight="1"/>
    <row r="58135" ht="12.75" hidden="1" customHeight="1"/>
    <row r="58136" ht="12.75" hidden="1" customHeight="1"/>
    <row r="58137" ht="12.75" hidden="1" customHeight="1"/>
    <row r="58138" ht="12.75" hidden="1" customHeight="1"/>
    <row r="58139" ht="12.75" hidden="1" customHeight="1"/>
    <row r="58140" ht="12.75" hidden="1" customHeight="1"/>
    <row r="58141" ht="12.75" hidden="1" customHeight="1"/>
    <row r="58142" ht="12.75" hidden="1" customHeight="1"/>
    <row r="58143" ht="12.75" hidden="1" customHeight="1"/>
    <row r="58144" ht="12.75" hidden="1" customHeight="1"/>
    <row r="58145" ht="12.75" hidden="1" customHeight="1"/>
    <row r="58146" ht="12.75" hidden="1" customHeight="1"/>
    <row r="58147" ht="12.75" hidden="1" customHeight="1"/>
    <row r="58148" ht="12.75" hidden="1" customHeight="1"/>
    <row r="58149" ht="12.75" hidden="1" customHeight="1"/>
    <row r="58150" ht="12.75" hidden="1" customHeight="1"/>
    <row r="58151" ht="12.75" hidden="1" customHeight="1"/>
    <row r="58152" ht="12.75" hidden="1" customHeight="1"/>
    <row r="58153" ht="12.75" hidden="1" customHeight="1"/>
    <row r="58154" ht="12.75" hidden="1" customHeight="1"/>
    <row r="58155" ht="12.75" hidden="1" customHeight="1"/>
    <row r="58156" ht="12.75" hidden="1" customHeight="1"/>
    <row r="58157" ht="12.75" hidden="1" customHeight="1"/>
    <row r="58158" ht="12.75" hidden="1" customHeight="1"/>
    <row r="58159" ht="12.75" hidden="1" customHeight="1"/>
    <row r="58160" ht="12.75" hidden="1" customHeight="1"/>
    <row r="58161" ht="12.75" hidden="1" customHeight="1"/>
    <row r="58162" ht="12.75" hidden="1" customHeight="1"/>
    <row r="58163" ht="12.75" hidden="1" customHeight="1"/>
    <row r="58164" ht="12.75" hidden="1" customHeight="1"/>
    <row r="58165" ht="12.75" hidden="1" customHeight="1"/>
    <row r="58166" ht="12.75" hidden="1" customHeight="1"/>
    <row r="58167" ht="12.75" hidden="1" customHeight="1"/>
    <row r="58168" ht="12.75" hidden="1" customHeight="1"/>
    <row r="58169" ht="12.75" hidden="1" customHeight="1"/>
    <row r="58170" ht="12.75" hidden="1" customHeight="1"/>
    <row r="58171" ht="12.75" hidden="1" customHeight="1"/>
    <row r="58172" ht="12.75" hidden="1" customHeight="1"/>
    <row r="58173" ht="12.75" hidden="1" customHeight="1"/>
    <row r="58174" ht="12.75" hidden="1" customHeight="1"/>
    <row r="58175" ht="12.75" hidden="1" customHeight="1"/>
    <row r="58176" ht="12.75" hidden="1" customHeight="1"/>
    <row r="58177" ht="12.75" hidden="1" customHeight="1"/>
    <row r="58178" ht="12.75" hidden="1" customHeight="1"/>
    <row r="58179" ht="12.75" hidden="1" customHeight="1"/>
    <row r="58180" ht="12.75" hidden="1" customHeight="1"/>
    <row r="58181" ht="12.75" hidden="1" customHeight="1"/>
    <row r="58182" ht="12.75" hidden="1" customHeight="1"/>
    <row r="58183" ht="12.75" hidden="1" customHeight="1"/>
    <row r="58184" ht="12.75" hidden="1" customHeight="1"/>
    <row r="58185" ht="12.75" hidden="1" customHeight="1"/>
    <row r="58186" ht="12.75" hidden="1" customHeight="1"/>
    <row r="58187" ht="12.75" hidden="1" customHeight="1"/>
    <row r="58188" ht="12.75" hidden="1" customHeight="1"/>
    <row r="58189" ht="12.75" hidden="1" customHeight="1"/>
    <row r="58190" ht="12.75" hidden="1" customHeight="1"/>
    <row r="58191" ht="12.75" hidden="1" customHeight="1"/>
    <row r="58192" ht="12.75" hidden="1" customHeight="1"/>
    <row r="58193" ht="12.75" hidden="1" customHeight="1"/>
    <row r="58194" ht="12.75" hidden="1" customHeight="1"/>
    <row r="58195" ht="12.75" hidden="1" customHeight="1"/>
    <row r="58196" ht="12.75" hidden="1" customHeight="1"/>
    <row r="58197" ht="12.75" hidden="1" customHeight="1"/>
    <row r="58198" ht="12.75" hidden="1" customHeight="1"/>
    <row r="58199" ht="12.75" hidden="1" customHeight="1"/>
    <row r="58200" ht="12.75" hidden="1" customHeight="1"/>
    <row r="58201" ht="12.75" hidden="1" customHeight="1"/>
    <row r="58202" ht="12.75" hidden="1" customHeight="1"/>
    <row r="58203" ht="12.75" hidden="1" customHeight="1"/>
    <row r="58204" ht="12.75" hidden="1" customHeight="1"/>
    <row r="58205" ht="12.75" hidden="1" customHeight="1"/>
    <row r="58206" ht="12.75" hidden="1" customHeight="1"/>
    <row r="58207" ht="12.75" hidden="1" customHeight="1"/>
    <row r="58208" ht="12.75" hidden="1" customHeight="1"/>
    <row r="58209" ht="12.75" hidden="1" customHeight="1"/>
    <row r="58210" ht="12.75" hidden="1" customHeight="1"/>
    <row r="58211" ht="12.75" hidden="1" customHeight="1"/>
    <row r="58212" ht="12.75" hidden="1" customHeight="1"/>
    <row r="58213" ht="12.75" hidden="1" customHeight="1"/>
    <row r="58214" ht="12.75" hidden="1" customHeight="1"/>
    <row r="58215" ht="12.75" hidden="1" customHeight="1"/>
    <row r="58216" ht="12.75" hidden="1" customHeight="1"/>
    <row r="58217" ht="12.75" hidden="1" customHeight="1"/>
    <row r="58218" ht="12.75" hidden="1" customHeight="1"/>
    <row r="58219" ht="12.75" hidden="1" customHeight="1"/>
    <row r="58220" ht="12.75" hidden="1" customHeight="1"/>
    <row r="58221" ht="12.75" hidden="1" customHeight="1"/>
    <row r="58222" ht="12.75" hidden="1" customHeight="1"/>
    <row r="58223" ht="12.75" hidden="1" customHeight="1"/>
    <row r="58224" ht="12.75" hidden="1" customHeight="1"/>
    <row r="58225" ht="12.75" hidden="1" customHeight="1"/>
    <row r="58226" ht="12.75" hidden="1" customHeight="1"/>
    <row r="58227" ht="12.75" hidden="1" customHeight="1"/>
    <row r="58228" ht="12.75" hidden="1" customHeight="1"/>
    <row r="58229" ht="12.75" hidden="1" customHeight="1"/>
    <row r="58230" ht="12.75" hidden="1" customHeight="1"/>
    <row r="58231" ht="12.75" hidden="1" customHeight="1"/>
    <row r="58232" ht="12.75" hidden="1" customHeight="1"/>
    <row r="58233" ht="12.75" hidden="1" customHeight="1"/>
    <row r="58234" ht="12.75" hidden="1" customHeight="1"/>
    <row r="58235" ht="12.75" hidden="1" customHeight="1"/>
    <row r="58236" ht="12.75" hidden="1" customHeight="1"/>
    <row r="58237" ht="12.75" hidden="1" customHeight="1"/>
    <row r="58238" ht="12.75" hidden="1" customHeight="1"/>
    <row r="58239" ht="12.75" hidden="1" customHeight="1"/>
    <row r="58240" ht="12.75" hidden="1" customHeight="1"/>
    <row r="58241" ht="12.75" hidden="1" customHeight="1"/>
    <row r="58242" ht="12.75" hidden="1" customHeight="1"/>
    <row r="58243" ht="12.75" hidden="1" customHeight="1"/>
    <row r="58244" ht="12.75" hidden="1" customHeight="1"/>
    <row r="58245" ht="12.75" hidden="1" customHeight="1"/>
    <row r="58246" ht="12.75" hidden="1" customHeight="1"/>
    <row r="58247" ht="12.75" hidden="1" customHeight="1"/>
    <row r="58248" ht="12.75" hidden="1" customHeight="1"/>
    <row r="58249" ht="12.75" hidden="1" customHeight="1"/>
    <row r="58250" ht="12.75" hidden="1" customHeight="1"/>
    <row r="58251" ht="12.75" hidden="1" customHeight="1"/>
    <row r="58252" ht="12.75" hidden="1" customHeight="1"/>
    <row r="58253" ht="12.75" hidden="1" customHeight="1"/>
    <row r="58254" ht="12.75" hidden="1" customHeight="1"/>
    <row r="58255" ht="12.75" hidden="1" customHeight="1"/>
    <row r="58256" ht="12.75" hidden="1" customHeight="1"/>
    <row r="58257" ht="12.75" hidden="1" customHeight="1"/>
    <row r="58258" ht="12.75" hidden="1" customHeight="1"/>
    <row r="58259" ht="12.75" hidden="1" customHeight="1"/>
    <row r="58260" ht="12.75" hidden="1" customHeight="1"/>
    <row r="58261" ht="12.75" hidden="1" customHeight="1"/>
    <row r="58262" ht="12.75" hidden="1" customHeight="1"/>
    <row r="58263" ht="12.75" hidden="1" customHeight="1"/>
    <row r="58264" ht="12.75" hidden="1" customHeight="1"/>
    <row r="58265" ht="12.75" hidden="1" customHeight="1"/>
    <row r="58266" ht="12.75" hidden="1" customHeight="1"/>
    <row r="58267" ht="12.75" hidden="1" customHeight="1"/>
    <row r="58268" ht="12.75" hidden="1" customHeight="1"/>
    <row r="58269" ht="12.75" hidden="1" customHeight="1"/>
    <row r="58270" ht="12.75" hidden="1" customHeight="1"/>
    <row r="58271" ht="12.75" hidden="1" customHeight="1"/>
    <row r="58272" ht="12.75" hidden="1" customHeight="1"/>
    <row r="58273" ht="12.75" hidden="1" customHeight="1"/>
    <row r="58274" ht="12.75" hidden="1" customHeight="1"/>
    <row r="58275" ht="12.75" hidden="1" customHeight="1"/>
    <row r="58276" ht="12.75" hidden="1" customHeight="1"/>
    <row r="58277" ht="12.75" hidden="1" customHeight="1"/>
    <row r="58278" ht="12.75" hidden="1" customHeight="1"/>
    <row r="58279" ht="12.75" hidden="1" customHeight="1"/>
    <row r="58280" ht="12.75" hidden="1" customHeight="1"/>
    <row r="58281" ht="12.75" hidden="1" customHeight="1"/>
    <row r="58282" ht="12.75" hidden="1" customHeight="1"/>
    <row r="58283" ht="12.75" hidden="1" customHeight="1"/>
    <row r="58284" ht="12.75" hidden="1" customHeight="1"/>
    <row r="58285" ht="12.75" hidden="1" customHeight="1"/>
    <row r="58286" ht="12.75" hidden="1" customHeight="1"/>
    <row r="58287" ht="12.75" hidden="1" customHeight="1"/>
    <row r="58288" ht="12.75" hidden="1" customHeight="1"/>
    <row r="58289" ht="12.75" hidden="1" customHeight="1"/>
    <row r="58290" ht="12.75" hidden="1" customHeight="1"/>
    <row r="58291" ht="12.75" hidden="1" customHeight="1"/>
    <row r="58292" ht="12.75" hidden="1" customHeight="1"/>
    <row r="58293" ht="12.75" hidden="1" customHeight="1"/>
    <row r="58294" ht="12.75" hidden="1" customHeight="1"/>
    <row r="58295" ht="12.75" hidden="1" customHeight="1"/>
    <row r="58296" ht="12.75" hidden="1" customHeight="1"/>
    <row r="58297" ht="12.75" hidden="1" customHeight="1"/>
    <row r="58298" ht="12.75" hidden="1" customHeight="1"/>
    <row r="58299" ht="12.75" hidden="1" customHeight="1"/>
    <row r="58300" ht="12.75" hidden="1" customHeight="1"/>
    <row r="58301" ht="12.75" hidden="1" customHeight="1"/>
    <row r="58302" ht="12.75" hidden="1" customHeight="1"/>
    <row r="58303" ht="12.75" hidden="1" customHeight="1"/>
    <row r="58304" ht="12.75" hidden="1" customHeight="1"/>
    <row r="58305" ht="12.75" hidden="1" customHeight="1"/>
    <row r="58306" ht="12.75" hidden="1" customHeight="1"/>
    <row r="58307" ht="12.75" hidden="1" customHeight="1"/>
    <row r="58308" ht="12.75" hidden="1" customHeight="1"/>
    <row r="58309" ht="12.75" hidden="1" customHeight="1"/>
    <row r="58310" ht="12.75" hidden="1" customHeight="1"/>
    <row r="58311" ht="12.75" hidden="1" customHeight="1"/>
    <row r="58312" ht="12.75" hidden="1" customHeight="1"/>
    <row r="58313" ht="12.75" hidden="1" customHeight="1"/>
    <row r="58314" ht="12.75" hidden="1" customHeight="1"/>
    <row r="58315" ht="12.75" hidden="1" customHeight="1"/>
    <row r="58316" ht="12.75" hidden="1" customHeight="1"/>
    <row r="58317" ht="12.75" hidden="1" customHeight="1"/>
    <row r="58318" ht="12.75" hidden="1" customHeight="1"/>
    <row r="58319" ht="12.75" hidden="1" customHeight="1"/>
    <row r="58320" ht="12.75" hidden="1" customHeight="1"/>
    <row r="58321" ht="12.75" hidden="1" customHeight="1"/>
    <row r="58322" ht="12.75" hidden="1" customHeight="1"/>
    <row r="58323" ht="12.75" hidden="1" customHeight="1"/>
    <row r="58324" ht="12.75" hidden="1" customHeight="1"/>
    <row r="58325" ht="12.75" hidden="1" customHeight="1"/>
    <row r="58326" ht="12.75" hidden="1" customHeight="1"/>
    <row r="58327" ht="12.75" hidden="1" customHeight="1"/>
    <row r="58328" ht="12.75" hidden="1" customHeight="1"/>
    <row r="58329" ht="12.75" hidden="1" customHeight="1"/>
    <row r="58330" ht="12.75" hidden="1" customHeight="1"/>
    <row r="58331" ht="12.75" hidden="1" customHeight="1"/>
    <row r="58332" ht="12.75" hidden="1" customHeight="1"/>
    <row r="58333" ht="12.75" hidden="1" customHeight="1"/>
    <row r="58334" ht="12.75" hidden="1" customHeight="1"/>
    <row r="58335" ht="12.75" hidden="1" customHeight="1"/>
    <row r="58336" ht="12.75" hidden="1" customHeight="1"/>
    <row r="58337" ht="12.75" hidden="1" customHeight="1"/>
    <row r="58338" ht="12.75" hidden="1" customHeight="1"/>
    <row r="58339" ht="12.75" hidden="1" customHeight="1"/>
    <row r="58340" ht="12.75" hidden="1" customHeight="1"/>
    <row r="58341" ht="12.75" hidden="1" customHeight="1"/>
    <row r="58342" ht="12.75" hidden="1" customHeight="1"/>
    <row r="58343" ht="12.75" hidden="1" customHeight="1"/>
    <row r="58344" ht="12.75" hidden="1" customHeight="1"/>
    <row r="58345" ht="12.75" hidden="1" customHeight="1"/>
    <row r="58346" ht="12.75" hidden="1" customHeight="1"/>
    <row r="58347" ht="12.75" hidden="1" customHeight="1"/>
    <row r="58348" ht="12.75" hidden="1" customHeight="1"/>
    <row r="58349" ht="12.75" hidden="1" customHeight="1"/>
    <row r="58350" ht="12.75" hidden="1" customHeight="1"/>
    <row r="58351" ht="12.75" hidden="1" customHeight="1"/>
    <row r="58352" ht="12.75" hidden="1" customHeight="1"/>
    <row r="58353" ht="12.75" hidden="1" customHeight="1"/>
    <row r="58354" ht="12.75" hidden="1" customHeight="1"/>
    <row r="58355" ht="12.75" hidden="1" customHeight="1"/>
    <row r="58356" ht="12.75" hidden="1" customHeight="1"/>
    <row r="58357" ht="12.75" hidden="1" customHeight="1"/>
    <row r="58358" ht="12.75" hidden="1" customHeight="1"/>
    <row r="58359" ht="12.75" hidden="1" customHeight="1"/>
    <row r="58360" ht="12.75" hidden="1" customHeight="1"/>
    <row r="58361" ht="12.75" hidden="1" customHeight="1"/>
    <row r="58362" ht="12.75" hidden="1" customHeight="1"/>
    <row r="58363" ht="12.75" hidden="1" customHeight="1"/>
    <row r="58364" ht="12.75" hidden="1" customHeight="1"/>
    <row r="58365" ht="12.75" hidden="1" customHeight="1"/>
    <row r="58366" ht="12.75" hidden="1" customHeight="1"/>
    <row r="58367" ht="12.75" hidden="1" customHeight="1"/>
    <row r="58368" ht="12.75" hidden="1" customHeight="1"/>
    <row r="58369" ht="12.75" hidden="1" customHeight="1"/>
    <row r="58370" ht="12.75" hidden="1" customHeight="1"/>
    <row r="58371" ht="12.75" hidden="1" customHeight="1"/>
    <row r="58372" ht="12.75" hidden="1" customHeight="1"/>
    <row r="58373" ht="12.75" hidden="1" customHeight="1"/>
    <row r="58374" ht="12.75" hidden="1" customHeight="1"/>
    <row r="58375" ht="12.75" hidden="1" customHeight="1"/>
    <row r="58376" ht="12.75" hidden="1" customHeight="1"/>
    <row r="58377" ht="12.75" hidden="1" customHeight="1"/>
    <row r="58378" ht="12.75" hidden="1" customHeight="1"/>
    <row r="58379" ht="12.75" hidden="1" customHeight="1"/>
    <row r="58380" ht="12.75" hidden="1" customHeight="1"/>
    <row r="58381" ht="12.75" hidden="1" customHeight="1"/>
    <row r="58382" ht="12.75" hidden="1" customHeight="1"/>
    <row r="58383" ht="12.75" hidden="1" customHeight="1"/>
    <row r="58384" ht="12.75" hidden="1" customHeight="1"/>
    <row r="58385" ht="12.75" hidden="1" customHeight="1"/>
    <row r="58386" ht="12.75" hidden="1" customHeight="1"/>
    <row r="58387" ht="12.75" hidden="1" customHeight="1"/>
    <row r="58388" ht="12.75" hidden="1" customHeight="1"/>
    <row r="58389" ht="12.75" hidden="1" customHeight="1"/>
    <row r="58390" ht="12.75" hidden="1" customHeight="1"/>
    <row r="58391" ht="12.75" hidden="1" customHeight="1"/>
    <row r="58392" ht="12.75" hidden="1" customHeight="1"/>
    <row r="58393" ht="12.75" hidden="1" customHeight="1"/>
    <row r="58394" ht="12.75" hidden="1" customHeight="1"/>
    <row r="58395" ht="12.75" hidden="1" customHeight="1"/>
    <row r="58396" ht="12.75" hidden="1" customHeight="1"/>
    <row r="58397" ht="12.75" hidden="1" customHeight="1"/>
    <row r="58398" ht="12.75" hidden="1" customHeight="1"/>
    <row r="58399" ht="12.75" hidden="1" customHeight="1"/>
    <row r="58400" ht="12.75" hidden="1" customHeight="1"/>
    <row r="58401" ht="12.75" hidden="1" customHeight="1"/>
    <row r="58402" ht="12.75" hidden="1" customHeight="1"/>
    <row r="58403" ht="12.75" hidden="1" customHeight="1"/>
    <row r="58404" ht="12.75" hidden="1" customHeight="1"/>
    <row r="58405" ht="12.75" hidden="1" customHeight="1"/>
    <row r="58406" ht="12.75" hidden="1" customHeight="1"/>
    <row r="58407" ht="12.75" hidden="1" customHeight="1"/>
    <row r="58408" ht="12.75" hidden="1" customHeight="1"/>
    <row r="58409" ht="12.75" hidden="1" customHeight="1"/>
    <row r="58410" ht="12.75" hidden="1" customHeight="1"/>
    <row r="58411" ht="12.75" hidden="1" customHeight="1"/>
    <row r="58412" ht="12.75" hidden="1" customHeight="1"/>
    <row r="58413" ht="12.75" hidden="1" customHeight="1"/>
    <row r="58414" ht="12.75" hidden="1" customHeight="1"/>
    <row r="58415" ht="12.75" hidden="1" customHeight="1"/>
    <row r="58416" ht="12.75" hidden="1" customHeight="1"/>
    <row r="58417" ht="12.75" hidden="1" customHeight="1"/>
    <row r="58418" ht="12.75" hidden="1" customHeight="1"/>
    <row r="58419" ht="12.75" hidden="1" customHeight="1"/>
    <row r="58420" ht="12.75" hidden="1" customHeight="1"/>
    <row r="58421" ht="12.75" hidden="1" customHeight="1"/>
    <row r="58422" ht="12.75" hidden="1" customHeight="1"/>
    <row r="58423" ht="12.75" hidden="1" customHeight="1"/>
    <row r="58424" ht="12.75" hidden="1" customHeight="1"/>
    <row r="58425" ht="12.75" hidden="1" customHeight="1"/>
    <row r="58426" ht="12.75" hidden="1" customHeight="1"/>
    <row r="58427" ht="12.75" hidden="1" customHeight="1"/>
    <row r="58428" ht="12.75" hidden="1" customHeight="1"/>
    <row r="58429" ht="12.75" hidden="1" customHeight="1"/>
    <row r="58430" ht="12.75" hidden="1" customHeight="1"/>
    <row r="58431" ht="12.75" hidden="1" customHeight="1"/>
    <row r="58432" ht="12.75" hidden="1" customHeight="1"/>
    <row r="58433" ht="12.75" hidden="1" customHeight="1"/>
    <row r="58434" ht="12.75" hidden="1" customHeight="1"/>
    <row r="58435" ht="12.75" hidden="1" customHeight="1"/>
    <row r="58436" ht="12.75" hidden="1" customHeight="1"/>
    <row r="58437" ht="12.75" hidden="1" customHeight="1"/>
    <row r="58438" ht="12.75" hidden="1" customHeight="1"/>
    <row r="58439" ht="12.75" hidden="1" customHeight="1"/>
    <row r="58440" ht="12.75" hidden="1" customHeight="1"/>
    <row r="58441" ht="12.75" hidden="1" customHeight="1"/>
    <row r="58442" ht="12.75" hidden="1" customHeight="1"/>
    <row r="58443" ht="12.75" hidden="1" customHeight="1"/>
    <row r="58444" ht="12.75" hidden="1" customHeight="1"/>
    <row r="58445" ht="12.75" hidden="1" customHeight="1"/>
    <row r="58446" ht="12.75" hidden="1" customHeight="1"/>
    <row r="58447" ht="12.75" hidden="1" customHeight="1"/>
    <row r="58448" ht="12.75" hidden="1" customHeight="1"/>
    <row r="58449" ht="12.75" hidden="1" customHeight="1"/>
    <row r="58450" ht="12.75" hidden="1" customHeight="1"/>
    <row r="58451" ht="12.75" hidden="1" customHeight="1"/>
    <row r="58452" ht="12.75" hidden="1" customHeight="1"/>
    <row r="58453" ht="12.75" hidden="1" customHeight="1"/>
    <row r="58454" ht="12.75" hidden="1" customHeight="1"/>
    <row r="58455" ht="12.75" hidden="1" customHeight="1"/>
    <row r="58456" ht="12.75" hidden="1" customHeight="1"/>
    <row r="58457" ht="12.75" hidden="1" customHeight="1"/>
    <row r="58458" ht="12.75" hidden="1" customHeight="1"/>
    <row r="58459" ht="12.75" hidden="1" customHeight="1"/>
    <row r="58460" ht="12.75" hidden="1" customHeight="1"/>
    <row r="58461" ht="12.75" hidden="1" customHeight="1"/>
    <row r="58462" ht="12.75" hidden="1" customHeight="1"/>
    <row r="58463" ht="12.75" hidden="1" customHeight="1"/>
    <row r="58464" ht="12.75" hidden="1" customHeight="1"/>
    <row r="58465" ht="12.75" hidden="1" customHeight="1"/>
    <row r="58466" ht="12.75" hidden="1" customHeight="1"/>
    <row r="58467" ht="12.75" hidden="1" customHeight="1"/>
    <row r="58468" ht="12.75" hidden="1" customHeight="1"/>
    <row r="58469" ht="12.75" hidden="1" customHeight="1"/>
    <row r="58470" ht="12.75" hidden="1" customHeight="1"/>
    <row r="58471" ht="12.75" hidden="1" customHeight="1"/>
    <row r="58472" ht="12.75" hidden="1" customHeight="1"/>
    <row r="58473" ht="12.75" hidden="1" customHeight="1"/>
    <row r="58474" ht="12.75" hidden="1" customHeight="1"/>
    <row r="58475" ht="12.75" hidden="1" customHeight="1"/>
    <row r="58476" ht="12.75" hidden="1" customHeight="1"/>
    <row r="58477" ht="12.75" hidden="1" customHeight="1"/>
    <row r="58478" ht="12.75" hidden="1" customHeight="1"/>
    <row r="58479" ht="12.75" hidden="1" customHeight="1"/>
    <row r="58480" ht="12.75" hidden="1" customHeight="1"/>
    <row r="58481" ht="12.75" hidden="1" customHeight="1"/>
    <row r="58482" ht="12.75" hidden="1" customHeight="1"/>
    <row r="58483" ht="12.75" hidden="1" customHeight="1"/>
    <row r="58484" ht="12.75" hidden="1" customHeight="1"/>
    <row r="58485" ht="12.75" hidden="1" customHeight="1"/>
    <row r="58486" ht="12.75" hidden="1" customHeight="1"/>
    <row r="58487" ht="12.75" hidden="1" customHeight="1"/>
    <row r="58488" ht="12.75" hidden="1" customHeight="1"/>
    <row r="58489" ht="12.75" hidden="1" customHeight="1"/>
    <row r="58490" ht="12.75" hidden="1" customHeight="1"/>
    <row r="58491" ht="12.75" hidden="1" customHeight="1"/>
    <row r="58492" ht="12.75" hidden="1" customHeight="1"/>
    <row r="58493" ht="12.75" hidden="1" customHeight="1"/>
    <row r="58494" ht="12.75" hidden="1" customHeight="1"/>
    <row r="58495" ht="12.75" hidden="1" customHeight="1"/>
    <row r="58496" ht="12.75" hidden="1" customHeight="1"/>
    <row r="58497" ht="12.75" hidden="1" customHeight="1"/>
    <row r="58498" ht="12.75" hidden="1" customHeight="1"/>
    <row r="58499" ht="12.75" hidden="1" customHeight="1"/>
    <row r="58500" ht="12.75" hidden="1" customHeight="1"/>
    <row r="58501" ht="12.75" hidden="1" customHeight="1"/>
    <row r="58502" ht="12.75" hidden="1" customHeight="1"/>
    <row r="58503" ht="12.75" hidden="1" customHeight="1"/>
    <row r="58504" ht="12.75" hidden="1" customHeight="1"/>
    <row r="58505" ht="12.75" hidden="1" customHeight="1"/>
    <row r="58506" ht="12.75" hidden="1" customHeight="1"/>
    <row r="58507" ht="12.75" hidden="1" customHeight="1"/>
    <row r="58508" ht="12.75" hidden="1" customHeight="1"/>
    <row r="58509" ht="12.75" hidden="1" customHeight="1"/>
    <row r="58510" ht="12.75" hidden="1" customHeight="1"/>
    <row r="58511" ht="12.75" hidden="1" customHeight="1"/>
    <row r="58512" ht="12.75" hidden="1" customHeight="1"/>
    <row r="58513" ht="12.75" hidden="1" customHeight="1"/>
    <row r="58514" ht="12.75" hidden="1" customHeight="1"/>
    <row r="58515" ht="12.75" hidden="1" customHeight="1"/>
    <row r="58516" ht="12.75" hidden="1" customHeight="1"/>
    <row r="58517" ht="12.75" hidden="1" customHeight="1"/>
    <row r="58518" ht="12.75" hidden="1" customHeight="1"/>
    <row r="58519" ht="12.75" hidden="1" customHeight="1"/>
    <row r="58520" ht="12.75" hidden="1" customHeight="1"/>
    <row r="58521" ht="12.75" hidden="1" customHeight="1"/>
    <row r="58522" ht="12.75" hidden="1" customHeight="1"/>
    <row r="58523" ht="12.75" hidden="1" customHeight="1"/>
    <row r="58524" ht="12.75" hidden="1" customHeight="1"/>
    <row r="58525" ht="12.75" hidden="1" customHeight="1"/>
    <row r="58526" ht="12.75" hidden="1" customHeight="1"/>
    <row r="58527" ht="12.75" hidden="1" customHeight="1"/>
    <row r="58528" ht="12.75" hidden="1" customHeight="1"/>
    <row r="58529" ht="12.75" hidden="1" customHeight="1"/>
    <row r="58530" ht="12.75" hidden="1" customHeight="1"/>
    <row r="58531" ht="12.75" hidden="1" customHeight="1"/>
    <row r="58532" ht="12.75" hidden="1" customHeight="1"/>
    <row r="58533" ht="12.75" hidden="1" customHeight="1"/>
    <row r="58534" ht="12.75" hidden="1" customHeight="1"/>
    <row r="58535" ht="12.75" hidden="1" customHeight="1"/>
    <row r="58536" ht="12.75" hidden="1" customHeight="1"/>
    <row r="58537" ht="12.75" hidden="1" customHeight="1"/>
    <row r="58538" ht="12.75" hidden="1" customHeight="1"/>
    <row r="58539" ht="12.75" hidden="1" customHeight="1"/>
    <row r="58540" ht="12.75" hidden="1" customHeight="1"/>
    <row r="58541" ht="12.75" hidden="1" customHeight="1"/>
    <row r="58542" ht="12.75" hidden="1" customHeight="1"/>
    <row r="58543" ht="12.75" hidden="1" customHeight="1"/>
    <row r="58544" ht="12.75" hidden="1" customHeight="1"/>
    <row r="58545" ht="12.75" hidden="1" customHeight="1"/>
    <row r="58546" ht="12.75" hidden="1" customHeight="1"/>
    <row r="58547" ht="12.75" hidden="1" customHeight="1"/>
    <row r="58548" ht="12.75" hidden="1" customHeight="1"/>
    <row r="58549" ht="12.75" hidden="1" customHeight="1"/>
    <row r="58550" ht="12.75" hidden="1" customHeight="1"/>
    <row r="58551" ht="12.75" hidden="1" customHeight="1"/>
    <row r="58552" ht="12.75" hidden="1" customHeight="1"/>
    <row r="58553" ht="12.75" hidden="1" customHeight="1"/>
    <row r="58554" ht="12.75" hidden="1" customHeight="1"/>
    <row r="58555" ht="12.75" hidden="1" customHeight="1"/>
    <row r="58556" ht="12.75" hidden="1" customHeight="1"/>
    <row r="58557" ht="12.75" hidden="1" customHeight="1"/>
    <row r="58558" ht="12.75" hidden="1" customHeight="1"/>
    <row r="58559" ht="12.75" hidden="1" customHeight="1"/>
    <row r="58560" ht="12.75" hidden="1" customHeight="1"/>
    <row r="58561" ht="12.75" hidden="1" customHeight="1"/>
    <row r="58562" ht="12.75" hidden="1" customHeight="1"/>
    <row r="58563" ht="12.75" hidden="1" customHeight="1"/>
    <row r="58564" ht="12.75" hidden="1" customHeight="1"/>
    <row r="58565" ht="12.75" hidden="1" customHeight="1"/>
    <row r="58566" ht="12.75" hidden="1" customHeight="1"/>
    <row r="58567" ht="12.75" hidden="1" customHeight="1"/>
    <row r="58568" ht="12.75" hidden="1" customHeight="1"/>
    <row r="58569" ht="12.75" hidden="1" customHeight="1"/>
    <row r="58570" ht="12.75" hidden="1" customHeight="1"/>
    <row r="58571" ht="12.75" hidden="1" customHeight="1"/>
    <row r="58572" ht="12.75" hidden="1" customHeight="1"/>
    <row r="58573" ht="12.75" hidden="1" customHeight="1"/>
    <row r="58574" ht="12.75" hidden="1" customHeight="1"/>
    <row r="58575" ht="12.75" hidden="1" customHeight="1"/>
    <row r="58576" ht="12.75" hidden="1" customHeight="1"/>
    <row r="58577" ht="12.75" hidden="1" customHeight="1"/>
    <row r="58578" ht="12.75" hidden="1" customHeight="1"/>
    <row r="58579" ht="12.75" hidden="1" customHeight="1"/>
    <row r="58580" ht="12.75" hidden="1" customHeight="1"/>
    <row r="58581" ht="12.75" hidden="1" customHeight="1"/>
    <row r="58582" ht="12.75" hidden="1" customHeight="1"/>
    <row r="58583" ht="12.75" hidden="1" customHeight="1"/>
    <row r="58584" ht="12.75" hidden="1" customHeight="1"/>
    <row r="58585" ht="12.75" hidden="1" customHeight="1"/>
    <row r="58586" ht="12.75" hidden="1" customHeight="1"/>
    <row r="58587" ht="12.75" hidden="1" customHeight="1"/>
    <row r="58588" ht="12.75" hidden="1" customHeight="1"/>
    <row r="58589" ht="12.75" hidden="1" customHeight="1"/>
    <row r="58590" ht="12.75" hidden="1" customHeight="1"/>
    <row r="58591" ht="12.75" hidden="1" customHeight="1"/>
    <row r="58592" ht="12.75" hidden="1" customHeight="1"/>
    <row r="58593" ht="12.75" hidden="1" customHeight="1"/>
    <row r="58594" ht="12.75" hidden="1" customHeight="1"/>
    <row r="58595" ht="12.75" hidden="1" customHeight="1"/>
    <row r="58596" ht="12.75" hidden="1" customHeight="1"/>
    <row r="58597" ht="12.75" hidden="1" customHeight="1"/>
    <row r="58598" ht="12.75" hidden="1" customHeight="1"/>
    <row r="58599" ht="12.75" hidden="1" customHeight="1"/>
    <row r="58600" ht="12.75" hidden="1" customHeight="1"/>
    <row r="58601" ht="12.75" hidden="1" customHeight="1"/>
    <row r="58602" ht="12.75" hidden="1" customHeight="1"/>
    <row r="58603" ht="12.75" hidden="1" customHeight="1"/>
    <row r="58604" ht="12.75" hidden="1" customHeight="1"/>
    <row r="58605" ht="12.75" hidden="1" customHeight="1"/>
    <row r="58606" ht="12.75" hidden="1" customHeight="1"/>
    <row r="58607" ht="12.75" hidden="1" customHeight="1"/>
    <row r="58608" ht="12.75" hidden="1" customHeight="1"/>
    <row r="58609" ht="12.75" hidden="1" customHeight="1"/>
    <row r="58610" ht="12.75" hidden="1" customHeight="1"/>
    <row r="58611" ht="12.75" hidden="1" customHeight="1"/>
    <row r="58612" ht="12.75" hidden="1" customHeight="1"/>
    <row r="58613" ht="12.75" hidden="1" customHeight="1"/>
    <row r="58614" ht="12.75" hidden="1" customHeight="1"/>
    <row r="58615" ht="12.75" hidden="1" customHeight="1"/>
    <row r="58616" ht="12.75" hidden="1" customHeight="1"/>
    <row r="58617" ht="12.75" hidden="1" customHeight="1"/>
    <row r="58618" ht="12.75" hidden="1" customHeight="1"/>
    <row r="58619" ht="12.75" hidden="1" customHeight="1"/>
    <row r="58620" ht="12.75" hidden="1" customHeight="1"/>
    <row r="58621" ht="12.75" hidden="1" customHeight="1"/>
    <row r="58622" ht="12.75" hidden="1" customHeight="1"/>
    <row r="58623" ht="12.75" hidden="1" customHeight="1"/>
    <row r="58624" ht="12.75" hidden="1" customHeight="1"/>
    <row r="58625" ht="12.75" hidden="1" customHeight="1"/>
    <row r="58626" ht="12.75" hidden="1" customHeight="1"/>
    <row r="58627" ht="12.75" hidden="1" customHeight="1"/>
    <row r="58628" ht="12.75" hidden="1" customHeight="1"/>
    <row r="58629" ht="12.75" hidden="1" customHeight="1"/>
    <row r="58630" ht="12.75" hidden="1" customHeight="1"/>
    <row r="58631" ht="12.75" hidden="1" customHeight="1"/>
    <row r="58632" ht="12.75" hidden="1" customHeight="1"/>
    <row r="58633" ht="12.75" hidden="1" customHeight="1"/>
    <row r="58634" ht="12.75" hidden="1" customHeight="1"/>
    <row r="58635" ht="12.75" hidden="1" customHeight="1"/>
    <row r="58636" ht="12.75" hidden="1" customHeight="1"/>
    <row r="58637" ht="12.75" hidden="1" customHeight="1"/>
    <row r="58638" ht="12.75" hidden="1" customHeight="1"/>
    <row r="58639" ht="12.75" hidden="1" customHeight="1"/>
    <row r="58640" ht="12.75" hidden="1" customHeight="1"/>
    <row r="58641" ht="12.75" hidden="1" customHeight="1"/>
    <row r="58642" ht="12.75" hidden="1" customHeight="1"/>
    <row r="58643" ht="12.75" hidden="1" customHeight="1"/>
    <row r="58644" ht="12.75" hidden="1" customHeight="1"/>
    <row r="58645" ht="12.75" hidden="1" customHeight="1"/>
    <row r="58646" ht="12.75" hidden="1" customHeight="1"/>
    <row r="58647" ht="12.75" hidden="1" customHeight="1"/>
    <row r="58648" ht="12.75" hidden="1" customHeight="1"/>
    <row r="58649" ht="12.75" hidden="1" customHeight="1"/>
    <row r="58650" ht="12.75" hidden="1" customHeight="1"/>
    <row r="58651" ht="12.75" hidden="1" customHeight="1"/>
    <row r="58652" ht="12.75" hidden="1" customHeight="1"/>
    <row r="58653" ht="12.75" hidden="1" customHeight="1"/>
    <row r="58654" ht="12.75" hidden="1" customHeight="1"/>
    <row r="58655" ht="12.75" hidden="1" customHeight="1"/>
    <row r="58656" ht="12.75" hidden="1" customHeight="1"/>
    <row r="58657" ht="12.75" hidden="1" customHeight="1"/>
    <row r="58658" ht="12.75" hidden="1" customHeight="1"/>
    <row r="58659" ht="12.75" hidden="1" customHeight="1"/>
    <row r="58660" ht="12.75" hidden="1" customHeight="1"/>
    <row r="58661" ht="12.75" hidden="1" customHeight="1"/>
    <row r="58662" ht="12.75" hidden="1" customHeight="1"/>
    <row r="58663" ht="12.75" hidden="1" customHeight="1"/>
    <row r="58664" ht="12.75" hidden="1" customHeight="1"/>
    <row r="58665" ht="12.75" hidden="1" customHeight="1"/>
    <row r="58666" ht="12.75" hidden="1" customHeight="1"/>
    <row r="58667" ht="12.75" hidden="1" customHeight="1"/>
    <row r="58668" ht="12.75" hidden="1" customHeight="1"/>
    <row r="58669" ht="12.75" hidden="1" customHeight="1"/>
    <row r="58670" ht="12.75" hidden="1" customHeight="1"/>
    <row r="58671" ht="12.75" hidden="1" customHeight="1"/>
    <row r="58672" ht="12.75" hidden="1" customHeight="1"/>
    <row r="58673" ht="12.75" hidden="1" customHeight="1"/>
    <row r="58674" ht="12.75" hidden="1" customHeight="1"/>
    <row r="58675" ht="12.75" hidden="1" customHeight="1"/>
    <row r="58676" ht="12.75" hidden="1" customHeight="1"/>
    <row r="58677" ht="12.75" hidden="1" customHeight="1"/>
    <row r="58678" ht="12.75" hidden="1" customHeight="1"/>
    <row r="58679" ht="12.75" hidden="1" customHeight="1"/>
    <row r="58680" ht="12.75" hidden="1" customHeight="1"/>
    <row r="58681" ht="12.75" hidden="1" customHeight="1"/>
    <row r="58682" ht="12.75" hidden="1" customHeight="1"/>
    <row r="58683" ht="12.75" hidden="1" customHeight="1"/>
    <row r="58684" ht="12.75" hidden="1" customHeight="1"/>
    <row r="58685" ht="12.75" hidden="1" customHeight="1"/>
    <row r="58686" ht="12.75" hidden="1" customHeight="1"/>
    <row r="58687" ht="12.75" hidden="1" customHeight="1"/>
    <row r="58688" ht="12.75" hidden="1" customHeight="1"/>
    <row r="58689" ht="12.75" hidden="1" customHeight="1"/>
    <row r="58690" ht="12.75" hidden="1" customHeight="1"/>
    <row r="58691" ht="12.75" hidden="1" customHeight="1"/>
    <row r="58692" ht="12.75" hidden="1" customHeight="1"/>
    <row r="58693" ht="12.75" hidden="1" customHeight="1"/>
    <row r="58694" ht="12.75" hidden="1" customHeight="1"/>
    <row r="58695" ht="12.75" hidden="1" customHeight="1"/>
    <row r="58696" ht="12.75" hidden="1" customHeight="1"/>
    <row r="58697" ht="12.75" hidden="1" customHeight="1"/>
    <row r="58698" ht="12.75" hidden="1" customHeight="1"/>
    <row r="58699" ht="12.75" hidden="1" customHeight="1"/>
    <row r="58700" ht="12.75" hidden="1" customHeight="1"/>
    <row r="58701" ht="12.75" hidden="1" customHeight="1"/>
    <row r="58702" ht="12.75" hidden="1" customHeight="1"/>
    <row r="58703" ht="12.75" hidden="1" customHeight="1"/>
    <row r="58704" ht="12.75" hidden="1" customHeight="1"/>
    <row r="58705" ht="12.75" hidden="1" customHeight="1"/>
    <row r="58706" ht="12.75" hidden="1" customHeight="1"/>
    <row r="58707" ht="12.75" hidden="1" customHeight="1"/>
    <row r="58708" ht="12.75" hidden="1" customHeight="1"/>
    <row r="58709" ht="12.75" hidden="1" customHeight="1"/>
    <row r="58710" ht="12.75" hidden="1" customHeight="1"/>
    <row r="58711" ht="12.75" hidden="1" customHeight="1"/>
    <row r="58712" ht="12.75" hidden="1" customHeight="1"/>
    <row r="58713" ht="12.75" hidden="1" customHeight="1"/>
    <row r="58714" ht="12.75" hidden="1" customHeight="1"/>
    <row r="58715" ht="12.75" hidden="1" customHeight="1"/>
    <row r="58716" ht="12.75" hidden="1" customHeight="1"/>
    <row r="58717" ht="12.75" hidden="1" customHeight="1"/>
    <row r="58718" ht="12.75" hidden="1" customHeight="1"/>
    <row r="58719" ht="12.75" hidden="1" customHeight="1"/>
    <row r="58720" ht="12.75" hidden="1" customHeight="1"/>
    <row r="58721" ht="12.75" hidden="1" customHeight="1"/>
    <row r="58722" ht="12.75" hidden="1" customHeight="1"/>
    <row r="58723" ht="12.75" hidden="1" customHeight="1"/>
    <row r="58724" ht="12.75" hidden="1" customHeight="1"/>
    <row r="58725" ht="12.75" hidden="1" customHeight="1"/>
    <row r="58726" ht="12.75" hidden="1" customHeight="1"/>
    <row r="58727" ht="12.75" hidden="1" customHeight="1"/>
    <row r="58728" ht="12.75" hidden="1" customHeight="1"/>
    <row r="58729" ht="12.75" hidden="1" customHeight="1"/>
    <row r="58730" ht="12.75" hidden="1" customHeight="1"/>
    <row r="58731" ht="12.75" hidden="1" customHeight="1"/>
    <row r="58732" ht="12.75" hidden="1" customHeight="1"/>
    <row r="58733" ht="12.75" hidden="1" customHeight="1"/>
    <row r="58734" ht="12.75" hidden="1" customHeight="1"/>
    <row r="58735" ht="12.75" hidden="1" customHeight="1"/>
    <row r="58736" ht="12.75" hidden="1" customHeight="1"/>
    <row r="58737" ht="12.75" hidden="1" customHeight="1"/>
    <row r="58738" ht="12.75" hidden="1" customHeight="1"/>
    <row r="58739" ht="12.75" hidden="1" customHeight="1"/>
    <row r="58740" ht="12.75" hidden="1" customHeight="1"/>
    <row r="58741" ht="12.75" hidden="1" customHeight="1"/>
    <row r="58742" ht="12.75" hidden="1" customHeight="1"/>
    <row r="58743" ht="12.75" hidden="1" customHeight="1"/>
    <row r="58744" ht="12.75" hidden="1" customHeight="1"/>
    <row r="58745" ht="12.75" hidden="1" customHeight="1"/>
    <row r="58746" ht="12.75" hidden="1" customHeight="1"/>
    <row r="58747" ht="12.75" hidden="1" customHeight="1"/>
    <row r="58748" ht="12.75" hidden="1" customHeight="1"/>
    <row r="58749" ht="12.75" hidden="1" customHeight="1"/>
    <row r="58750" ht="12.75" hidden="1" customHeight="1"/>
    <row r="58751" ht="12.75" hidden="1" customHeight="1"/>
    <row r="58752" ht="12.75" hidden="1" customHeight="1"/>
    <row r="58753" ht="12.75" hidden="1" customHeight="1"/>
    <row r="58754" ht="12.75" hidden="1" customHeight="1"/>
    <row r="58755" ht="12.75" hidden="1" customHeight="1"/>
    <row r="58756" ht="12.75" hidden="1" customHeight="1"/>
    <row r="58757" ht="12.75" hidden="1" customHeight="1"/>
    <row r="58758" ht="12.75" hidden="1" customHeight="1"/>
    <row r="58759" ht="12.75" hidden="1" customHeight="1"/>
    <row r="58760" ht="12.75" hidden="1" customHeight="1"/>
    <row r="58761" ht="12.75" hidden="1" customHeight="1"/>
    <row r="58762" ht="12.75" hidden="1" customHeight="1"/>
    <row r="58763" ht="12.75" hidden="1" customHeight="1"/>
    <row r="58764" ht="12.75" hidden="1" customHeight="1"/>
    <row r="58765" ht="12.75" hidden="1" customHeight="1"/>
    <row r="58766" ht="12.75" hidden="1" customHeight="1"/>
    <row r="58767" ht="12.75" hidden="1" customHeight="1"/>
    <row r="58768" ht="12.75" hidden="1" customHeight="1"/>
    <row r="58769" ht="12.75" hidden="1" customHeight="1"/>
    <row r="58770" ht="12.75" hidden="1" customHeight="1"/>
    <row r="58771" ht="12.75" hidden="1" customHeight="1"/>
    <row r="58772" ht="12.75" hidden="1" customHeight="1"/>
    <row r="58773" ht="12.75" hidden="1" customHeight="1"/>
    <row r="58774" ht="12.75" hidden="1" customHeight="1"/>
    <row r="58775" ht="12.75" hidden="1" customHeight="1"/>
    <row r="58776" ht="12.75" hidden="1" customHeight="1"/>
    <row r="58777" ht="12.75" hidden="1" customHeight="1"/>
    <row r="58778" ht="12.75" hidden="1" customHeight="1"/>
    <row r="58779" ht="12.75" hidden="1" customHeight="1"/>
    <row r="58780" ht="12.75" hidden="1" customHeight="1"/>
    <row r="58781" ht="12.75" hidden="1" customHeight="1"/>
    <row r="58782" ht="12.75" hidden="1" customHeight="1"/>
    <row r="58783" ht="12.75" hidden="1" customHeight="1"/>
    <row r="58784" ht="12.75" hidden="1" customHeight="1"/>
    <row r="58785" ht="12.75" hidden="1" customHeight="1"/>
    <row r="58786" ht="12.75" hidden="1" customHeight="1"/>
    <row r="58787" ht="12.75" hidden="1" customHeight="1"/>
    <row r="58788" ht="12.75" hidden="1" customHeight="1"/>
    <row r="58789" ht="12.75" hidden="1" customHeight="1"/>
    <row r="58790" ht="12.75" hidden="1" customHeight="1"/>
    <row r="58791" ht="12.75" hidden="1" customHeight="1"/>
    <row r="58792" ht="12.75" hidden="1" customHeight="1"/>
    <row r="58793" ht="12.75" hidden="1" customHeight="1"/>
    <row r="58794" ht="12.75" hidden="1" customHeight="1"/>
    <row r="58795" ht="12.75" hidden="1" customHeight="1"/>
    <row r="58796" ht="12.75" hidden="1" customHeight="1"/>
    <row r="58797" ht="12.75" hidden="1" customHeight="1"/>
    <row r="58798" ht="12.75" hidden="1" customHeight="1"/>
    <row r="58799" ht="12.75" hidden="1" customHeight="1"/>
    <row r="58800" ht="12.75" hidden="1" customHeight="1"/>
    <row r="58801" ht="12.75" hidden="1" customHeight="1"/>
    <row r="58802" ht="12.75" hidden="1" customHeight="1"/>
    <row r="58803" ht="12.75" hidden="1" customHeight="1"/>
    <row r="58804" ht="12.75" hidden="1" customHeight="1"/>
    <row r="58805" ht="12.75" hidden="1" customHeight="1"/>
    <row r="58806" ht="12.75" hidden="1" customHeight="1"/>
    <row r="58807" ht="12.75" hidden="1" customHeight="1"/>
    <row r="58808" ht="12.75" hidden="1" customHeight="1"/>
    <row r="58809" ht="12.75" hidden="1" customHeight="1"/>
    <row r="58810" ht="12.75" hidden="1" customHeight="1"/>
    <row r="58811" ht="12.75" hidden="1" customHeight="1"/>
    <row r="58812" ht="12.75" hidden="1" customHeight="1"/>
    <row r="58813" ht="12.75" hidden="1" customHeight="1"/>
    <row r="58814" ht="12.75" hidden="1" customHeight="1"/>
    <row r="58815" ht="12.75" hidden="1" customHeight="1"/>
    <row r="58816" ht="12.75" hidden="1" customHeight="1"/>
    <row r="58817" ht="12.75" hidden="1" customHeight="1"/>
    <row r="58818" ht="12.75" hidden="1" customHeight="1"/>
    <row r="58819" ht="12.75" hidden="1" customHeight="1"/>
    <row r="58820" ht="12.75" hidden="1" customHeight="1"/>
    <row r="58821" ht="12.75" hidden="1" customHeight="1"/>
    <row r="58822" ht="12.75" hidden="1" customHeight="1"/>
    <row r="58823" ht="12.75" hidden="1" customHeight="1"/>
    <row r="58824" ht="12.75" hidden="1" customHeight="1"/>
    <row r="58825" ht="12.75" hidden="1" customHeight="1"/>
    <row r="58826" ht="12.75" hidden="1" customHeight="1"/>
    <row r="58827" ht="12.75" hidden="1" customHeight="1"/>
    <row r="58828" ht="12.75" hidden="1" customHeight="1"/>
    <row r="58829" ht="12.75" hidden="1" customHeight="1"/>
    <row r="58830" ht="12.75" hidden="1" customHeight="1"/>
    <row r="58831" ht="12.75" hidden="1" customHeight="1"/>
    <row r="58832" ht="12.75" hidden="1" customHeight="1"/>
    <row r="58833" ht="12.75" hidden="1" customHeight="1"/>
    <row r="58834" ht="12.75" hidden="1" customHeight="1"/>
    <row r="58835" ht="12.75" hidden="1" customHeight="1"/>
    <row r="58836" ht="12.75" hidden="1" customHeight="1"/>
    <row r="58837" ht="12.75" hidden="1" customHeight="1"/>
    <row r="58838" ht="12.75" hidden="1" customHeight="1"/>
    <row r="58839" ht="12.75" hidden="1" customHeight="1"/>
    <row r="58840" ht="12.75" hidden="1" customHeight="1"/>
    <row r="58841" ht="12.75" hidden="1" customHeight="1"/>
    <row r="58842" ht="12.75" hidden="1" customHeight="1"/>
    <row r="58843" ht="12.75" hidden="1" customHeight="1"/>
    <row r="58844" ht="12.75" hidden="1" customHeight="1"/>
    <row r="58845" ht="12.75" hidden="1" customHeight="1"/>
    <row r="58846" ht="12.75" hidden="1" customHeight="1"/>
    <row r="58847" ht="12.75" hidden="1" customHeight="1"/>
    <row r="58848" ht="12.75" hidden="1" customHeight="1"/>
    <row r="58849" ht="12.75" hidden="1" customHeight="1"/>
    <row r="58850" ht="12.75" hidden="1" customHeight="1"/>
    <row r="58851" ht="12.75" hidden="1" customHeight="1"/>
    <row r="58852" ht="12.75" hidden="1" customHeight="1"/>
    <row r="58853" ht="12.75" hidden="1" customHeight="1"/>
    <row r="58854" ht="12.75" hidden="1" customHeight="1"/>
    <row r="58855" ht="12.75" hidden="1" customHeight="1"/>
    <row r="58856" ht="12.75" hidden="1" customHeight="1"/>
    <row r="58857" ht="12.75" hidden="1" customHeight="1"/>
    <row r="58858" ht="12.75" hidden="1" customHeight="1"/>
    <row r="58859" ht="12.75" hidden="1" customHeight="1"/>
    <row r="58860" ht="12.75" hidden="1" customHeight="1"/>
    <row r="58861" ht="12.75" hidden="1" customHeight="1"/>
    <row r="58862" ht="12.75" hidden="1" customHeight="1"/>
    <row r="58863" ht="12.75" hidden="1" customHeight="1"/>
    <row r="58864" ht="12.75" hidden="1" customHeight="1"/>
    <row r="58865" ht="12.75" hidden="1" customHeight="1"/>
    <row r="58866" ht="12.75" hidden="1" customHeight="1"/>
    <row r="58867" ht="12.75" hidden="1" customHeight="1"/>
    <row r="58868" ht="12.75" hidden="1" customHeight="1"/>
    <row r="58869" ht="12.75" hidden="1" customHeight="1"/>
    <row r="58870" ht="12.75" hidden="1" customHeight="1"/>
    <row r="58871" ht="12.75" hidden="1" customHeight="1"/>
    <row r="58872" ht="12.75" hidden="1" customHeight="1"/>
    <row r="58873" ht="12.75" hidden="1" customHeight="1"/>
    <row r="58874" ht="12.75" hidden="1" customHeight="1"/>
    <row r="58875" ht="12.75" hidden="1" customHeight="1"/>
    <row r="58876" ht="12.75" hidden="1" customHeight="1"/>
    <row r="58877" ht="12.75" hidden="1" customHeight="1"/>
    <row r="58878" ht="12.75" hidden="1" customHeight="1"/>
    <row r="58879" ht="12.75" hidden="1" customHeight="1"/>
    <row r="58880" ht="12.75" hidden="1" customHeight="1"/>
    <row r="58881" ht="12.75" hidden="1" customHeight="1"/>
    <row r="58882" ht="12.75" hidden="1" customHeight="1"/>
    <row r="58883" ht="12.75" hidden="1" customHeight="1"/>
    <row r="58884" ht="12.75" hidden="1" customHeight="1"/>
    <row r="58885" ht="12.75" hidden="1" customHeight="1"/>
    <row r="58886" ht="12.75" hidden="1" customHeight="1"/>
    <row r="58887" ht="12.75" hidden="1" customHeight="1"/>
    <row r="58888" ht="12.75" hidden="1" customHeight="1"/>
    <row r="58889" ht="12.75" hidden="1" customHeight="1"/>
    <row r="58890" ht="12.75" hidden="1" customHeight="1"/>
    <row r="58891" ht="12.75" hidden="1" customHeight="1"/>
    <row r="58892" ht="12.75" hidden="1" customHeight="1"/>
    <row r="58893" ht="12.75" hidden="1" customHeight="1"/>
    <row r="58894" ht="12.75" hidden="1" customHeight="1"/>
    <row r="58895" ht="12.75" hidden="1" customHeight="1"/>
    <row r="58896" ht="12.75" hidden="1" customHeight="1"/>
    <row r="58897" ht="12.75" hidden="1" customHeight="1"/>
    <row r="58898" ht="12.75" hidden="1" customHeight="1"/>
    <row r="58899" ht="12.75" hidden="1" customHeight="1"/>
    <row r="58900" ht="12.75" hidden="1" customHeight="1"/>
    <row r="58901" ht="12.75" hidden="1" customHeight="1"/>
    <row r="58902" ht="12.75" hidden="1" customHeight="1"/>
    <row r="58903" ht="12.75" hidden="1" customHeight="1"/>
    <row r="58904" ht="12.75" hidden="1" customHeight="1"/>
    <row r="58905" ht="12.75" hidden="1" customHeight="1"/>
    <row r="58906" ht="12.75" hidden="1" customHeight="1"/>
    <row r="58907" ht="12.75" hidden="1" customHeight="1"/>
    <row r="58908" ht="12.75" hidden="1" customHeight="1"/>
    <row r="58909" ht="12.75" hidden="1" customHeight="1"/>
    <row r="58910" ht="12.75" hidden="1" customHeight="1"/>
    <row r="58911" ht="12.75" hidden="1" customHeight="1"/>
    <row r="58912" ht="12.75" hidden="1" customHeight="1"/>
    <row r="58913" ht="12.75" hidden="1" customHeight="1"/>
    <row r="58914" ht="12.75" hidden="1" customHeight="1"/>
    <row r="58915" ht="12.75" hidden="1" customHeight="1"/>
    <row r="58916" ht="12.75" hidden="1" customHeight="1"/>
    <row r="58917" ht="12.75" hidden="1" customHeight="1"/>
    <row r="58918" ht="12.75" hidden="1" customHeight="1"/>
    <row r="58919" ht="12.75" hidden="1" customHeight="1"/>
    <row r="58920" ht="12.75" hidden="1" customHeight="1"/>
    <row r="58921" ht="12.75" hidden="1" customHeight="1"/>
    <row r="58922" ht="12.75" hidden="1" customHeight="1"/>
    <row r="58923" ht="12.75" hidden="1" customHeight="1"/>
    <row r="58924" ht="12.75" hidden="1" customHeight="1"/>
    <row r="58925" ht="12.75" hidden="1" customHeight="1"/>
    <row r="58926" ht="12.75" hidden="1" customHeight="1"/>
    <row r="58927" ht="12.75" hidden="1" customHeight="1"/>
    <row r="58928" ht="12.75" hidden="1" customHeight="1"/>
    <row r="58929" ht="12.75" hidden="1" customHeight="1"/>
    <row r="58930" ht="12.75" hidden="1" customHeight="1"/>
    <row r="58931" ht="12.75" hidden="1" customHeight="1"/>
    <row r="58932" ht="12.75" hidden="1" customHeight="1"/>
    <row r="58933" ht="12.75" hidden="1" customHeight="1"/>
    <row r="58934" ht="12.75" hidden="1" customHeight="1"/>
    <row r="58935" ht="12.75" hidden="1" customHeight="1"/>
    <row r="58936" ht="12.75" hidden="1" customHeight="1"/>
    <row r="58937" ht="12.75" hidden="1" customHeight="1"/>
    <row r="58938" ht="12.75" hidden="1" customHeight="1"/>
    <row r="58939" ht="12.75" hidden="1" customHeight="1"/>
    <row r="58940" ht="12.75" hidden="1" customHeight="1"/>
    <row r="58941" ht="12.75" hidden="1" customHeight="1"/>
    <row r="58942" ht="12.75" hidden="1" customHeight="1"/>
    <row r="58943" ht="12.75" hidden="1" customHeight="1"/>
    <row r="58944" ht="12.75" hidden="1" customHeight="1"/>
    <row r="58945" ht="12.75" hidden="1" customHeight="1"/>
    <row r="58946" ht="12.75" hidden="1" customHeight="1"/>
    <row r="58947" ht="12.75" hidden="1" customHeight="1"/>
    <row r="58948" ht="12.75" hidden="1" customHeight="1"/>
    <row r="58949" ht="12.75" hidden="1" customHeight="1"/>
    <row r="58950" ht="12.75" hidden="1" customHeight="1"/>
    <row r="58951" ht="12.75" hidden="1" customHeight="1"/>
    <row r="58952" ht="12.75" hidden="1" customHeight="1"/>
    <row r="58953" ht="12.75" hidden="1" customHeight="1"/>
    <row r="58954" ht="12.75" hidden="1" customHeight="1"/>
    <row r="58955" ht="12.75" hidden="1" customHeight="1"/>
    <row r="58956" ht="12.75" hidden="1" customHeight="1"/>
    <row r="58957" ht="12.75" hidden="1" customHeight="1"/>
    <row r="58958" ht="12.75" hidden="1" customHeight="1"/>
    <row r="58959" ht="12.75" hidden="1" customHeight="1"/>
    <row r="58960" ht="12.75" hidden="1" customHeight="1"/>
    <row r="58961" ht="12.75" hidden="1" customHeight="1"/>
    <row r="58962" ht="12.75" hidden="1" customHeight="1"/>
    <row r="58963" ht="12.75" hidden="1" customHeight="1"/>
    <row r="58964" ht="12.75" hidden="1" customHeight="1"/>
    <row r="58965" ht="12.75" hidden="1" customHeight="1"/>
    <row r="58966" ht="12.75" hidden="1" customHeight="1"/>
    <row r="58967" ht="12.75" hidden="1" customHeight="1"/>
    <row r="58968" ht="12.75" hidden="1" customHeight="1"/>
    <row r="58969" ht="12.75" hidden="1" customHeight="1"/>
    <row r="58970" ht="12.75" hidden="1" customHeight="1"/>
    <row r="58971" ht="12.75" hidden="1" customHeight="1"/>
    <row r="58972" ht="12.75" hidden="1" customHeight="1"/>
    <row r="58973" ht="12.75" hidden="1" customHeight="1"/>
    <row r="58974" ht="12.75" hidden="1" customHeight="1"/>
    <row r="58975" ht="12.75" hidden="1" customHeight="1"/>
    <row r="58976" ht="12.75" hidden="1" customHeight="1"/>
    <row r="58977" ht="12.75" hidden="1" customHeight="1"/>
    <row r="58978" ht="12.75" hidden="1" customHeight="1"/>
    <row r="58979" ht="12.75" hidden="1" customHeight="1"/>
    <row r="58980" ht="12.75" hidden="1" customHeight="1"/>
    <row r="58981" ht="12.75" hidden="1" customHeight="1"/>
    <row r="58982" ht="12.75" hidden="1" customHeight="1"/>
    <row r="58983" ht="12.75" hidden="1" customHeight="1"/>
    <row r="58984" ht="12.75" hidden="1" customHeight="1"/>
    <row r="58985" ht="12.75" hidden="1" customHeight="1"/>
    <row r="58986" ht="12.75" hidden="1" customHeight="1"/>
    <row r="58987" ht="12.75" hidden="1" customHeight="1"/>
    <row r="58988" ht="12.75" hidden="1" customHeight="1"/>
    <row r="58989" ht="12.75" hidden="1" customHeight="1"/>
    <row r="58990" ht="12.75" hidden="1" customHeight="1"/>
    <row r="58991" ht="12.75" hidden="1" customHeight="1"/>
    <row r="58992" ht="12.75" hidden="1" customHeight="1"/>
    <row r="58993" ht="12.75" hidden="1" customHeight="1"/>
    <row r="58994" ht="12.75" hidden="1" customHeight="1"/>
    <row r="58995" ht="12.75" hidden="1" customHeight="1"/>
    <row r="58996" ht="12.75" hidden="1" customHeight="1"/>
    <row r="58997" ht="12.75" hidden="1" customHeight="1"/>
    <row r="58998" ht="12.75" hidden="1" customHeight="1"/>
    <row r="58999" ht="12.75" hidden="1" customHeight="1"/>
    <row r="59000" ht="12.75" hidden="1" customHeight="1"/>
    <row r="59001" ht="12.75" hidden="1" customHeight="1"/>
    <row r="59002" ht="12.75" hidden="1" customHeight="1"/>
    <row r="59003" ht="12.75" hidden="1" customHeight="1"/>
    <row r="59004" ht="12.75" hidden="1" customHeight="1"/>
    <row r="59005" ht="12.75" hidden="1" customHeight="1"/>
    <row r="59006" ht="12.75" hidden="1" customHeight="1"/>
    <row r="59007" ht="12.75" hidden="1" customHeight="1"/>
    <row r="59008" ht="12.75" hidden="1" customHeight="1"/>
    <row r="59009" ht="12.75" hidden="1" customHeight="1"/>
    <row r="59010" ht="12.75" hidden="1" customHeight="1"/>
    <row r="59011" ht="12.75" hidden="1" customHeight="1"/>
    <row r="59012" ht="12.75" hidden="1" customHeight="1"/>
    <row r="59013" ht="12.75" hidden="1" customHeight="1"/>
    <row r="59014" ht="12.75" hidden="1" customHeight="1"/>
    <row r="59015" ht="12.75" hidden="1" customHeight="1"/>
    <row r="59016" ht="12.75" hidden="1" customHeight="1"/>
    <row r="59017" ht="12.75" hidden="1" customHeight="1"/>
    <row r="59018" ht="12.75" hidden="1" customHeight="1"/>
    <row r="59019" ht="12.75" hidden="1" customHeight="1"/>
    <row r="59020" ht="12.75" hidden="1" customHeight="1"/>
    <row r="59021" ht="12.75" hidden="1" customHeight="1"/>
    <row r="59022" ht="12.75" hidden="1" customHeight="1"/>
    <row r="59023" ht="12.75" hidden="1" customHeight="1"/>
    <row r="59024" ht="12.75" hidden="1" customHeight="1"/>
    <row r="59025" ht="12.75" hidden="1" customHeight="1"/>
    <row r="59026" ht="12.75" hidden="1" customHeight="1"/>
    <row r="59027" ht="12.75" hidden="1" customHeight="1"/>
    <row r="59028" ht="12.75" hidden="1" customHeight="1"/>
    <row r="59029" ht="12.75" hidden="1" customHeight="1"/>
    <row r="59030" ht="12.75" hidden="1" customHeight="1"/>
    <row r="59031" ht="12.75" hidden="1" customHeight="1"/>
    <row r="59032" ht="12.75" hidden="1" customHeight="1"/>
    <row r="59033" ht="12.75" hidden="1" customHeight="1"/>
    <row r="59034" ht="12.75" hidden="1" customHeight="1"/>
    <row r="59035" ht="12.75" hidden="1" customHeight="1"/>
    <row r="59036" ht="12.75" hidden="1" customHeight="1"/>
    <row r="59037" ht="12.75" hidden="1" customHeight="1"/>
    <row r="59038" ht="12.75" hidden="1" customHeight="1"/>
    <row r="59039" ht="12.75" hidden="1" customHeight="1"/>
    <row r="59040" ht="12.75" hidden="1" customHeight="1"/>
    <row r="59041" ht="12.75" hidden="1" customHeight="1"/>
    <row r="59042" ht="12.75" hidden="1" customHeight="1"/>
    <row r="59043" ht="12.75" hidden="1" customHeight="1"/>
    <row r="59044" ht="12.75" hidden="1" customHeight="1"/>
    <row r="59045" ht="12.75" hidden="1" customHeight="1"/>
    <row r="59046" ht="12.75" hidden="1" customHeight="1"/>
    <row r="59047" ht="12.75" hidden="1" customHeight="1"/>
    <row r="59048" ht="12.75" hidden="1" customHeight="1"/>
    <row r="59049" ht="12.75" hidden="1" customHeight="1"/>
    <row r="59050" ht="12.75" hidden="1" customHeight="1"/>
    <row r="59051" ht="12.75" hidden="1" customHeight="1"/>
    <row r="59052" ht="12.75" hidden="1" customHeight="1"/>
    <row r="59053" ht="12.75" hidden="1" customHeight="1"/>
    <row r="59054" ht="12.75" hidden="1" customHeight="1"/>
    <row r="59055" ht="12.75" hidden="1" customHeight="1"/>
    <row r="59056" ht="12.75" hidden="1" customHeight="1"/>
    <row r="59057" ht="12.75" hidden="1" customHeight="1"/>
    <row r="59058" ht="12.75" hidden="1" customHeight="1"/>
    <row r="59059" ht="12.75" hidden="1" customHeight="1"/>
    <row r="59060" ht="12.75" hidden="1" customHeight="1"/>
    <row r="59061" ht="12.75" hidden="1" customHeight="1"/>
    <row r="59062" ht="12.75" hidden="1" customHeight="1"/>
    <row r="59063" ht="12.75" hidden="1" customHeight="1"/>
    <row r="59064" ht="12.75" hidden="1" customHeight="1"/>
    <row r="59065" ht="12.75" hidden="1" customHeight="1"/>
    <row r="59066" ht="12.75" hidden="1" customHeight="1"/>
    <row r="59067" ht="12.75" hidden="1" customHeight="1"/>
    <row r="59068" ht="12.75" hidden="1" customHeight="1"/>
    <row r="59069" ht="12.75" hidden="1" customHeight="1"/>
    <row r="59070" ht="12.75" hidden="1" customHeight="1"/>
    <row r="59071" ht="12.75" hidden="1" customHeight="1"/>
    <row r="59072" ht="12.75" hidden="1" customHeight="1"/>
    <row r="59073" ht="12.75" hidden="1" customHeight="1"/>
    <row r="59074" ht="12.75" hidden="1" customHeight="1"/>
    <row r="59075" ht="12.75" hidden="1" customHeight="1"/>
    <row r="59076" ht="12.75" hidden="1" customHeight="1"/>
    <row r="59077" ht="12.75" hidden="1" customHeight="1"/>
    <row r="59078" ht="12.75" hidden="1" customHeight="1"/>
    <row r="59079" ht="12.75" hidden="1" customHeight="1"/>
    <row r="59080" ht="12.75" hidden="1" customHeight="1"/>
    <row r="59081" ht="12.75" hidden="1" customHeight="1"/>
    <row r="59082" ht="12.75" hidden="1" customHeight="1"/>
    <row r="59083" ht="12.75" hidden="1" customHeight="1"/>
    <row r="59084" ht="12.75" hidden="1" customHeight="1"/>
    <row r="59085" ht="12.75" hidden="1" customHeight="1"/>
    <row r="59086" ht="12.75" hidden="1" customHeight="1"/>
    <row r="59087" ht="12.75" hidden="1" customHeight="1"/>
    <row r="59088" ht="12.75" hidden="1" customHeight="1"/>
    <row r="59089" ht="12.75" hidden="1" customHeight="1"/>
    <row r="59090" ht="12.75" hidden="1" customHeight="1"/>
    <row r="59091" ht="12.75" hidden="1" customHeight="1"/>
    <row r="59092" ht="12.75" hidden="1" customHeight="1"/>
    <row r="59093" ht="12.75" hidden="1" customHeight="1"/>
    <row r="59094" ht="12.75" hidden="1" customHeight="1"/>
    <row r="59095" ht="12.75" hidden="1" customHeight="1"/>
    <row r="59096" ht="12.75" hidden="1" customHeight="1"/>
    <row r="59097" ht="12.75" hidden="1" customHeight="1"/>
    <row r="59098" ht="12.75" hidden="1" customHeight="1"/>
    <row r="59099" ht="12.75" hidden="1" customHeight="1"/>
    <row r="59100" ht="12.75" hidden="1" customHeight="1"/>
    <row r="59101" ht="12.75" hidden="1" customHeight="1"/>
    <row r="59102" ht="12.75" hidden="1" customHeight="1"/>
    <row r="59103" ht="12.75" hidden="1" customHeight="1"/>
    <row r="59104" ht="12.75" hidden="1" customHeight="1"/>
    <row r="59105" ht="12.75" hidden="1" customHeight="1"/>
    <row r="59106" ht="12.75" hidden="1" customHeight="1"/>
    <row r="59107" ht="12.75" hidden="1" customHeight="1"/>
    <row r="59108" ht="12.75" hidden="1" customHeight="1"/>
    <row r="59109" ht="12.75" hidden="1" customHeight="1"/>
    <row r="59110" ht="12.75" hidden="1" customHeight="1"/>
    <row r="59111" ht="12.75" hidden="1" customHeight="1"/>
    <row r="59112" ht="12.75" hidden="1" customHeight="1"/>
    <row r="59113" ht="12.75" hidden="1" customHeight="1"/>
    <row r="59114" ht="12.75" hidden="1" customHeight="1"/>
    <row r="59115" ht="12.75" hidden="1" customHeight="1"/>
    <row r="59116" ht="12.75" hidden="1" customHeight="1"/>
    <row r="59117" ht="12.75" hidden="1" customHeight="1"/>
    <row r="59118" ht="12.75" hidden="1" customHeight="1"/>
    <row r="59119" ht="12.75" hidden="1" customHeight="1"/>
    <row r="59120" ht="12.75" hidden="1" customHeight="1"/>
    <row r="59121" ht="12.75" hidden="1" customHeight="1"/>
    <row r="59122" ht="12.75" hidden="1" customHeight="1"/>
    <row r="59123" ht="12.75" hidden="1" customHeight="1"/>
    <row r="59124" ht="12.75" hidden="1" customHeight="1"/>
    <row r="59125" ht="12.75" hidden="1" customHeight="1"/>
    <row r="59126" ht="12.75" hidden="1" customHeight="1"/>
    <row r="59127" ht="12.75" hidden="1" customHeight="1"/>
    <row r="59128" ht="12.75" hidden="1" customHeight="1"/>
    <row r="59129" ht="12.75" hidden="1" customHeight="1"/>
    <row r="59130" ht="12.75" hidden="1" customHeight="1"/>
    <row r="59131" ht="12.75" hidden="1" customHeight="1"/>
    <row r="59132" ht="12.75" hidden="1" customHeight="1"/>
    <row r="59133" ht="12.75" hidden="1" customHeight="1"/>
    <row r="59134" ht="12.75" hidden="1" customHeight="1"/>
    <row r="59135" ht="12.75" hidden="1" customHeight="1"/>
    <row r="59136" ht="12.75" hidden="1" customHeight="1"/>
    <row r="59137" ht="12.75" hidden="1" customHeight="1"/>
    <row r="59138" ht="12.75" hidden="1" customHeight="1"/>
    <row r="59139" ht="12.75" hidden="1" customHeight="1"/>
    <row r="59140" ht="12.75" hidden="1" customHeight="1"/>
    <row r="59141" ht="12.75" hidden="1" customHeight="1"/>
    <row r="59142" ht="12.75" hidden="1" customHeight="1"/>
    <row r="59143" ht="12.75" hidden="1" customHeight="1"/>
    <row r="59144" ht="12.75" hidden="1" customHeight="1"/>
    <row r="59145" ht="12.75" hidden="1" customHeight="1"/>
    <row r="59146" ht="12.75" hidden="1" customHeight="1"/>
    <row r="59147" ht="12.75" hidden="1" customHeight="1"/>
    <row r="59148" ht="12.75" hidden="1" customHeight="1"/>
    <row r="59149" ht="12.75" hidden="1" customHeight="1"/>
    <row r="59150" ht="12.75" hidden="1" customHeight="1"/>
    <row r="59151" ht="12.75" hidden="1" customHeight="1"/>
    <row r="59152" ht="12.75" hidden="1" customHeight="1"/>
    <row r="59153" ht="12.75" hidden="1" customHeight="1"/>
    <row r="59154" ht="12.75" hidden="1" customHeight="1"/>
    <row r="59155" ht="12.75" hidden="1" customHeight="1"/>
    <row r="59156" ht="12.75" hidden="1" customHeight="1"/>
    <row r="59157" ht="12.75" hidden="1" customHeight="1"/>
    <row r="59158" ht="12.75" hidden="1" customHeight="1"/>
    <row r="59159" ht="12.75" hidden="1" customHeight="1"/>
    <row r="59160" ht="12.75" hidden="1" customHeight="1"/>
    <row r="59161" ht="12.75" hidden="1" customHeight="1"/>
    <row r="59162" ht="12.75" hidden="1" customHeight="1"/>
    <row r="59163" ht="12.75" hidden="1" customHeight="1"/>
    <row r="59164" ht="12.75" hidden="1" customHeight="1"/>
    <row r="59165" ht="12.75" hidden="1" customHeight="1"/>
    <row r="59166" ht="12.75" hidden="1" customHeight="1"/>
    <row r="59167" ht="12.75" hidden="1" customHeight="1"/>
    <row r="59168" ht="12.75" hidden="1" customHeight="1"/>
    <row r="59169" ht="12.75" hidden="1" customHeight="1"/>
    <row r="59170" ht="12.75" hidden="1" customHeight="1"/>
    <row r="59171" ht="12.75" hidden="1" customHeight="1"/>
    <row r="59172" ht="12.75" hidden="1" customHeight="1"/>
    <row r="59173" ht="12.75" hidden="1" customHeight="1"/>
    <row r="59174" ht="12.75" hidden="1" customHeight="1"/>
    <row r="59175" ht="12.75" hidden="1" customHeight="1"/>
    <row r="59176" ht="12.75" hidden="1" customHeight="1"/>
    <row r="59177" ht="12.75" hidden="1" customHeight="1"/>
    <row r="59178" ht="12.75" hidden="1" customHeight="1"/>
    <row r="59179" ht="12.75" hidden="1" customHeight="1"/>
    <row r="59180" ht="12.75" hidden="1" customHeight="1"/>
    <row r="59181" ht="12.75" hidden="1" customHeight="1"/>
    <row r="59182" ht="12.75" hidden="1" customHeight="1"/>
    <row r="59183" ht="12.75" hidden="1" customHeight="1"/>
    <row r="59184" ht="12.75" hidden="1" customHeight="1"/>
    <row r="59185" ht="12.75" hidden="1" customHeight="1"/>
    <row r="59186" ht="12.75" hidden="1" customHeight="1"/>
    <row r="59187" ht="12.75" hidden="1" customHeight="1"/>
    <row r="59188" ht="12.75" hidden="1" customHeight="1"/>
    <row r="59189" ht="12.75" hidden="1" customHeight="1"/>
    <row r="59190" ht="12.75" hidden="1" customHeight="1"/>
    <row r="59191" ht="12.75" hidden="1" customHeight="1"/>
    <row r="59192" ht="12.75" hidden="1" customHeight="1"/>
    <row r="59193" ht="12.75" hidden="1" customHeight="1"/>
    <row r="59194" ht="12.75" hidden="1" customHeight="1"/>
    <row r="59195" ht="12.75" hidden="1" customHeight="1"/>
    <row r="59196" ht="12.75" hidden="1" customHeight="1"/>
    <row r="59197" ht="12.75" hidden="1" customHeight="1"/>
    <row r="59198" ht="12.75" hidden="1" customHeight="1"/>
    <row r="59199" ht="12.75" hidden="1" customHeight="1"/>
    <row r="59200" ht="12.75" hidden="1" customHeight="1"/>
    <row r="59201" ht="12.75" hidden="1" customHeight="1"/>
    <row r="59202" ht="12.75" hidden="1" customHeight="1"/>
    <row r="59203" ht="12.75" hidden="1" customHeight="1"/>
    <row r="59204" ht="12.75" hidden="1" customHeight="1"/>
    <row r="59205" ht="12.75" hidden="1" customHeight="1"/>
    <row r="59206" ht="12.75" hidden="1" customHeight="1"/>
    <row r="59207" ht="12.75" hidden="1" customHeight="1"/>
    <row r="59208" ht="12.75" hidden="1" customHeight="1"/>
    <row r="59209" ht="12.75" hidden="1" customHeight="1"/>
    <row r="59210" ht="12.75" hidden="1" customHeight="1"/>
    <row r="59211" ht="12.75" hidden="1" customHeight="1"/>
    <row r="59212" ht="12.75" hidden="1" customHeight="1"/>
    <row r="59213" ht="12.75" hidden="1" customHeight="1"/>
    <row r="59214" ht="12.75" hidden="1" customHeight="1"/>
    <row r="59215" ht="12.75" hidden="1" customHeight="1"/>
    <row r="59216" ht="12.75" hidden="1" customHeight="1"/>
    <row r="59217" ht="12.75" hidden="1" customHeight="1"/>
    <row r="59218" ht="12.75" hidden="1" customHeight="1"/>
    <row r="59219" ht="12.75" hidden="1" customHeight="1"/>
    <row r="59220" ht="12.75" hidden="1" customHeight="1"/>
    <row r="59221" ht="12.75" hidden="1" customHeight="1"/>
    <row r="59222" ht="12.75" hidden="1" customHeight="1"/>
    <row r="59223" ht="12.75" hidden="1" customHeight="1"/>
    <row r="59224" ht="12.75" hidden="1" customHeight="1"/>
    <row r="59225" ht="12.75" hidden="1" customHeight="1"/>
    <row r="59226" ht="12.75" hidden="1" customHeight="1"/>
    <row r="59227" ht="12.75" hidden="1" customHeight="1"/>
    <row r="59228" ht="12.75" hidden="1" customHeight="1"/>
    <row r="59229" ht="12.75" hidden="1" customHeight="1"/>
    <row r="59230" ht="12.75" hidden="1" customHeight="1"/>
    <row r="59231" ht="12.75" hidden="1" customHeight="1"/>
    <row r="59232" ht="12.75" hidden="1" customHeight="1"/>
    <row r="59233" ht="12.75" hidden="1" customHeight="1"/>
    <row r="59234" ht="12.75" hidden="1" customHeight="1"/>
    <row r="59235" ht="12.75" hidden="1" customHeight="1"/>
    <row r="59236" ht="12.75" hidden="1" customHeight="1"/>
    <row r="59237" ht="12.75" hidden="1" customHeight="1"/>
    <row r="59238" ht="12.75" hidden="1" customHeight="1"/>
    <row r="59239" ht="12.75" hidden="1" customHeight="1"/>
    <row r="59240" ht="12.75" hidden="1" customHeight="1"/>
    <row r="59241" ht="12.75" hidden="1" customHeight="1"/>
    <row r="59242" ht="12.75" hidden="1" customHeight="1"/>
    <row r="59243" ht="12.75" hidden="1" customHeight="1"/>
    <row r="59244" ht="12.75" hidden="1" customHeight="1"/>
    <row r="59245" ht="12.75" hidden="1" customHeight="1"/>
    <row r="59246" ht="12.75" hidden="1" customHeight="1"/>
    <row r="59247" ht="12.75" hidden="1" customHeight="1"/>
    <row r="59248" ht="12.75" hidden="1" customHeight="1"/>
    <row r="59249" ht="12.75" hidden="1" customHeight="1"/>
    <row r="59250" ht="12.75" hidden="1" customHeight="1"/>
    <row r="59251" ht="12.75" hidden="1" customHeight="1"/>
    <row r="59252" ht="12.75" hidden="1" customHeight="1"/>
    <row r="59253" ht="12.75" hidden="1" customHeight="1"/>
    <row r="59254" ht="12.75" hidden="1" customHeight="1"/>
    <row r="59255" ht="12.75" hidden="1" customHeight="1"/>
    <row r="59256" ht="12.75" hidden="1" customHeight="1"/>
    <row r="59257" ht="12.75" hidden="1" customHeight="1"/>
    <row r="59258" ht="12.75" hidden="1" customHeight="1"/>
    <row r="59259" ht="12.75" hidden="1" customHeight="1"/>
    <row r="59260" ht="12.75" hidden="1" customHeight="1"/>
    <row r="59261" ht="12.75" hidden="1" customHeight="1"/>
    <row r="59262" ht="12.75" hidden="1" customHeight="1"/>
    <row r="59263" ht="12.75" hidden="1" customHeight="1"/>
    <row r="59264" ht="12.75" hidden="1" customHeight="1"/>
    <row r="59265" ht="12.75" hidden="1" customHeight="1"/>
    <row r="59266" ht="12.75" hidden="1" customHeight="1"/>
    <row r="59267" ht="12.75" hidden="1" customHeight="1"/>
    <row r="59268" ht="12.75" hidden="1" customHeight="1"/>
    <row r="59269" ht="12.75" hidden="1" customHeight="1"/>
    <row r="59270" ht="12.75" hidden="1" customHeight="1"/>
    <row r="59271" ht="12.75" hidden="1" customHeight="1"/>
    <row r="59272" ht="12.75" hidden="1" customHeight="1"/>
    <row r="59273" ht="12.75" hidden="1" customHeight="1"/>
    <row r="59274" ht="12.75" hidden="1" customHeight="1"/>
    <row r="59275" ht="12.75" hidden="1" customHeight="1"/>
    <row r="59276" ht="12.75" hidden="1" customHeight="1"/>
    <row r="59277" ht="12.75" hidden="1" customHeight="1"/>
    <row r="59278" ht="12.75" hidden="1" customHeight="1"/>
    <row r="59279" ht="12.75" hidden="1" customHeight="1"/>
    <row r="59280" ht="12.75" hidden="1" customHeight="1"/>
    <row r="59281" ht="12.75" hidden="1" customHeight="1"/>
    <row r="59282" ht="12.75" hidden="1" customHeight="1"/>
    <row r="59283" ht="12.75" hidden="1" customHeight="1"/>
    <row r="59284" ht="12.75" hidden="1" customHeight="1"/>
    <row r="59285" ht="12.75" hidden="1" customHeight="1"/>
    <row r="59286" ht="12.75" hidden="1" customHeight="1"/>
    <row r="59287" ht="12.75" hidden="1" customHeight="1"/>
    <row r="59288" ht="12.75" hidden="1" customHeight="1"/>
    <row r="59289" ht="12.75" hidden="1" customHeight="1"/>
    <row r="59290" ht="12.75" hidden="1" customHeight="1"/>
    <row r="59291" ht="12.75" hidden="1" customHeight="1"/>
    <row r="59292" ht="12.75" hidden="1" customHeight="1"/>
    <row r="59293" ht="12.75" hidden="1" customHeight="1"/>
    <row r="59294" ht="12.75" hidden="1" customHeight="1"/>
    <row r="59295" ht="12.75" hidden="1" customHeight="1"/>
    <row r="59296" ht="12.75" hidden="1" customHeight="1"/>
    <row r="59297" ht="12.75" hidden="1" customHeight="1"/>
    <row r="59298" ht="12.75" hidden="1" customHeight="1"/>
    <row r="59299" ht="12.75" hidden="1" customHeight="1"/>
    <row r="59300" ht="12.75" hidden="1" customHeight="1"/>
    <row r="59301" ht="12.75" hidden="1" customHeight="1"/>
    <row r="59302" ht="12.75" hidden="1" customHeight="1"/>
    <row r="59303" ht="12.75" hidden="1" customHeight="1"/>
    <row r="59304" ht="12.75" hidden="1" customHeight="1"/>
    <row r="59305" ht="12.75" hidden="1" customHeight="1"/>
    <row r="59306" ht="12.75" hidden="1" customHeight="1"/>
    <row r="59307" ht="12.75" hidden="1" customHeight="1"/>
    <row r="59308" ht="12.75" hidden="1" customHeight="1"/>
    <row r="59309" ht="12.75" hidden="1" customHeight="1"/>
    <row r="59310" ht="12.75" hidden="1" customHeight="1"/>
    <row r="59311" ht="12.75" hidden="1" customHeight="1"/>
    <row r="59312" ht="12.75" hidden="1" customHeight="1"/>
    <row r="59313" ht="12.75" hidden="1" customHeight="1"/>
    <row r="59314" ht="12.75" hidden="1" customHeight="1"/>
    <row r="59315" ht="12.75" hidden="1" customHeight="1"/>
    <row r="59316" ht="12.75" hidden="1" customHeight="1"/>
    <row r="59317" ht="12.75" hidden="1" customHeight="1"/>
    <row r="59318" ht="12.75" hidden="1" customHeight="1"/>
    <row r="59319" ht="12.75" hidden="1" customHeight="1"/>
    <row r="59320" ht="12.75" hidden="1" customHeight="1"/>
    <row r="59321" ht="12.75" hidden="1" customHeight="1"/>
    <row r="59322" ht="12.75" hidden="1" customHeight="1"/>
    <row r="59323" ht="12.75" hidden="1" customHeight="1"/>
    <row r="59324" ht="12.75" hidden="1" customHeight="1"/>
    <row r="59325" ht="12.75" hidden="1" customHeight="1"/>
    <row r="59326" ht="12.75" hidden="1" customHeight="1"/>
    <row r="59327" ht="12.75" hidden="1" customHeight="1"/>
    <row r="59328" ht="12.75" hidden="1" customHeight="1"/>
    <row r="59329" ht="12.75" hidden="1" customHeight="1"/>
    <row r="59330" ht="12.75" hidden="1" customHeight="1"/>
    <row r="59331" ht="12.75" hidden="1" customHeight="1"/>
    <row r="59332" ht="12.75" hidden="1" customHeight="1"/>
    <row r="59333" ht="12.75" hidden="1" customHeight="1"/>
    <row r="59334" ht="12.75" hidden="1" customHeight="1"/>
    <row r="59335" ht="12.75" hidden="1" customHeight="1"/>
    <row r="59336" ht="12.75" hidden="1" customHeight="1"/>
    <row r="59337" ht="12.75" hidden="1" customHeight="1"/>
    <row r="59338" ht="12.75" hidden="1" customHeight="1"/>
    <row r="59339" ht="12.75" hidden="1" customHeight="1"/>
    <row r="59340" ht="12.75" hidden="1" customHeight="1"/>
    <row r="59341" ht="12.75" hidden="1" customHeight="1"/>
    <row r="59342" ht="12.75" hidden="1" customHeight="1"/>
    <row r="59343" ht="12.75" hidden="1" customHeight="1"/>
    <row r="59344" ht="12.75" hidden="1" customHeight="1"/>
    <row r="59345" ht="12.75" hidden="1" customHeight="1"/>
    <row r="59346" ht="12.75" hidden="1" customHeight="1"/>
    <row r="59347" ht="12.75" hidden="1" customHeight="1"/>
    <row r="59348" ht="12.75" hidden="1" customHeight="1"/>
    <row r="59349" ht="12.75" hidden="1" customHeight="1"/>
    <row r="59350" ht="12.75" hidden="1" customHeight="1"/>
    <row r="59351" ht="12.75" hidden="1" customHeight="1"/>
    <row r="59352" ht="12.75" hidden="1" customHeight="1"/>
    <row r="59353" ht="12.75" hidden="1" customHeight="1"/>
    <row r="59354" ht="12.75" hidden="1" customHeight="1"/>
    <row r="59355" ht="12.75" hidden="1" customHeight="1"/>
    <row r="59356" ht="12.75" hidden="1" customHeight="1"/>
    <row r="59357" ht="12.75" hidden="1" customHeight="1"/>
    <row r="59358" ht="12.75" hidden="1" customHeight="1"/>
    <row r="59359" ht="12.75" hidden="1" customHeight="1"/>
    <row r="59360" ht="12.75" hidden="1" customHeight="1"/>
    <row r="59361" ht="12.75" hidden="1" customHeight="1"/>
    <row r="59362" ht="12.75" hidden="1" customHeight="1"/>
    <row r="59363" ht="12.75" hidden="1" customHeight="1"/>
    <row r="59364" ht="12.75" hidden="1" customHeight="1"/>
    <row r="59365" ht="12.75" hidden="1" customHeight="1"/>
    <row r="59366" ht="12.75" hidden="1" customHeight="1"/>
    <row r="59367" ht="12.75" hidden="1" customHeight="1"/>
    <row r="59368" ht="12.75" hidden="1" customHeight="1"/>
    <row r="59369" ht="12.75" hidden="1" customHeight="1"/>
    <row r="59370" ht="12.75" hidden="1" customHeight="1"/>
    <row r="59371" ht="12.75" hidden="1" customHeight="1"/>
    <row r="59372" ht="12.75" hidden="1" customHeight="1"/>
    <row r="59373" ht="12.75" hidden="1" customHeight="1"/>
    <row r="59374" ht="12.75" hidden="1" customHeight="1"/>
    <row r="59375" ht="12.75" hidden="1" customHeight="1"/>
    <row r="59376" ht="12.75" hidden="1" customHeight="1"/>
    <row r="59377" ht="12.75" hidden="1" customHeight="1"/>
    <row r="59378" ht="12.75" hidden="1" customHeight="1"/>
    <row r="59379" ht="12.75" hidden="1" customHeight="1"/>
    <row r="59380" ht="12.75" hidden="1" customHeight="1"/>
    <row r="59381" ht="12.75" hidden="1" customHeight="1"/>
    <row r="59382" ht="12.75" hidden="1" customHeight="1"/>
    <row r="59383" ht="12.75" hidden="1" customHeight="1"/>
    <row r="59384" ht="12.75" hidden="1" customHeight="1"/>
    <row r="59385" ht="12.75" hidden="1" customHeight="1"/>
    <row r="59386" ht="12.75" hidden="1" customHeight="1"/>
    <row r="59387" ht="12.75" hidden="1" customHeight="1"/>
    <row r="59388" ht="12.75" hidden="1" customHeight="1"/>
    <row r="59389" ht="12.75" hidden="1" customHeight="1"/>
    <row r="59390" ht="12.75" hidden="1" customHeight="1"/>
    <row r="59391" ht="12.75" hidden="1" customHeight="1"/>
    <row r="59392" ht="12.75" hidden="1" customHeight="1"/>
    <row r="59393" ht="12.75" hidden="1" customHeight="1"/>
    <row r="59394" ht="12.75" hidden="1" customHeight="1"/>
    <row r="59395" ht="12.75" hidden="1" customHeight="1"/>
    <row r="59396" ht="12.75" hidden="1" customHeight="1"/>
    <row r="59397" ht="12.75" hidden="1" customHeight="1"/>
    <row r="59398" ht="12.75" hidden="1" customHeight="1"/>
    <row r="59399" ht="12.75" hidden="1" customHeight="1"/>
    <row r="59400" ht="12.75" hidden="1" customHeight="1"/>
    <row r="59401" ht="12.75" hidden="1" customHeight="1"/>
    <row r="59402" ht="12.75" hidden="1" customHeight="1"/>
    <row r="59403" ht="12.75" hidden="1" customHeight="1"/>
    <row r="59404" ht="12.75" hidden="1" customHeight="1"/>
    <row r="59405" ht="12.75" hidden="1" customHeight="1"/>
    <row r="59406" ht="12.75" hidden="1" customHeight="1"/>
    <row r="59407" ht="12.75" hidden="1" customHeight="1"/>
    <row r="59408" ht="12.75" hidden="1" customHeight="1"/>
    <row r="59409" ht="12.75" hidden="1" customHeight="1"/>
    <row r="59410" ht="12.75" hidden="1" customHeight="1"/>
    <row r="59411" ht="12.75" hidden="1" customHeight="1"/>
    <row r="59412" ht="12.75" hidden="1" customHeight="1"/>
    <row r="59413" ht="12.75" hidden="1" customHeight="1"/>
    <row r="59414" ht="12.75" hidden="1" customHeight="1"/>
    <row r="59415" ht="12.75" hidden="1" customHeight="1"/>
    <row r="59416" ht="12.75" hidden="1" customHeight="1"/>
    <row r="59417" ht="12.75" hidden="1" customHeight="1"/>
    <row r="59418" ht="12.75" hidden="1" customHeight="1"/>
    <row r="59419" ht="12.75" hidden="1" customHeight="1"/>
    <row r="59420" ht="12.75" hidden="1" customHeight="1"/>
    <row r="59421" ht="12.75" hidden="1" customHeight="1"/>
    <row r="59422" ht="12.75" hidden="1" customHeight="1"/>
    <row r="59423" ht="12.75" hidden="1" customHeight="1"/>
    <row r="59424" ht="12.75" hidden="1" customHeight="1"/>
    <row r="59425" ht="12.75" hidden="1" customHeight="1"/>
    <row r="59426" ht="12.75" hidden="1" customHeight="1"/>
    <row r="59427" ht="12.75" hidden="1" customHeight="1"/>
    <row r="59428" ht="12.75" hidden="1" customHeight="1"/>
    <row r="59429" ht="12.75" hidden="1" customHeight="1"/>
    <row r="59430" ht="12.75" hidden="1" customHeight="1"/>
    <row r="59431" ht="12.75" hidden="1" customHeight="1"/>
    <row r="59432" ht="12.75" hidden="1" customHeight="1"/>
    <row r="59433" ht="12.75" hidden="1" customHeight="1"/>
    <row r="59434" ht="12.75" hidden="1" customHeight="1"/>
    <row r="59435" ht="12.75" hidden="1" customHeight="1"/>
    <row r="59436" ht="12.75" hidden="1" customHeight="1"/>
    <row r="59437" ht="12.75" hidden="1" customHeight="1"/>
    <row r="59438" ht="12.75" hidden="1" customHeight="1"/>
    <row r="59439" ht="12.75" hidden="1" customHeight="1"/>
    <row r="59440" ht="12.75" hidden="1" customHeight="1"/>
    <row r="59441" ht="12.75" hidden="1" customHeight="1"/>
    <row r="59442" ht="12.75" hidden="1" customHeight="1"/>
    <row r="59443" ht="12.75" hidden="1" customHeight="1"/>
    <row r="59444" ht="12.75" hidden="1" customHeight="1"/>
    <row r="59445" ht="12.75" hidden="1" customHeight="1"/>
    <row r="59446" ht="12.75" hidden="1" customHeight="1"/>
    <row r="59447" ht="12.75" hidden="1" customHeight="1"/>
    <row r="59448" ht="12.75" hidden="1" customHeight="1"/>
    <row r="59449" ht="12.75" hidden="1" customHeight="1"/>
    <row r="59450" ht="12.75" hidden="1" customHeight="1"/>
    <row r="59451" ht="12.75" hidden="1" customHeight="1"/>
    <row r="59452" ht="12.75" hidden="1" customHeight="1"/>
    <row r="59453" ht="12.75" hidden="1" customHeight="1"/>
    <row r="59454" ht="12.75" hidden="1" customHeight="1"/>
    <row r="59455" ht="12.75" hidden="1" customHeight="1"/>
    <row r="59456" ht="12.75" hidden="1" customHeight="1"/>
    <row r="59457" ht="12.75" hidden="1" customHeight="1"/>
    <row r="59458" ht="12.75" hidden="1" customHeight="1"/>
    <row r="59459" ht="12.75" hidden="1" customHeight="1"/>
    <row r="59460" ht="12.75" hidden="1" customHeight="1"/>
    <row r="59461" ht="12.75" hidden="1" customHeight="1"/>
    <row r="59462" ht="12.75" hidden="1" customHeight="1"/>
    <row r="59463" ht="12.75" hidden="1" customHeight="1"/>
    <row r="59464" ht="12.75" hidden="1" customHeight="1"/>
    <row r="59465" ht="12.75" hidden="1" customHeight="1"/>
    <row r="59466" ht="12.75" hidden="1" customHeight="1"/>
    <row r="59467" ht="12.75" hidden="1" customHeight="1"/>
    <row r="59468" ht="12.75" hidden="1" customHeight="1"/>
    <row r="59469" ht="12.75" hidden="1" customHeight="1"/>
    <row r="59470" ht="12.75" hidden="1" customHeight="1"/>
    <row r="59471" ht="12.75" hidden="1" customHeight="1"/>
    <row r="59472" ht="12.75" hidden="1" customHeight="1"/>
    <row r="59473" ht="12.75" hidden="1" customHeight="1"/>
    <row r="59474" ht="12.75" hidden="1" customHeight="1"/>
    <row r="59475" ht="12.75" hidden="1" customHeight="1"/>
    <row r="59476" ht="12.75" hidden="1" customHeight="1"/>
    <row r="59477" ht="12.75" hidden="1" customHeight="1"/>
    <row r="59478" ht="12.75" hidden="1" customHeight="1"/>
    <row r="59479" ht="12.75" hidden="1" customHeight="1"/>
    <row r="59480" ht="12.75" hidden="1" customHeight="1"/>
    <row r="59481" ht="12.75" hidden="1" customHeight="1"/>
    <row r="59482" ht="12.75" hidden="1" customHeight="1"/>
    <row r="59483" ht="12.75" hidden="1" customHeight="1"/>
    <row r="59484" ht="12.75" hidden="1" customHeight="1"/>
    <row r="59485" ht="12.75" hidden="1" customHeight="1"/>
    <row r="59486" ht="12.75" hidden="1" customHeight="1"/>
    <row r="59487" ht="12.75" hidden="1" customHeight="1"/>
    <row r="59488" ht="12.75" hidden="1" customHeight="1"/>
    <row r="59489" ht="12.75" hidden="1" customHeight="1"/>
    <row r="59490" ht="12.75" hidden="1" customHeight="1"/>
    <row r="59491" ht="12.75" hidden="1" customHeight="1"/>
    <row r="59492" ht="12.75" hidden="1" customHeight="1"/>
    <row r="59493" ht="12.75" hidden="1" customHeight="1"/>
    <row r="59494" ht="12.75" hidden="1" customHeight="1"/>
    <row r="59495" ht="12.75" hidden="1" customHeight="1"/>
    <row r="59496" ht="12.75" hidden="1" customHeight="1"/>
    <row r="59497" ht="12.75" hidden="1" customHeight="1"/>
    <row r="59498" ht="12.75" hidden="1" customHeight="1"/>
    <row r="59499" ht="12.75" hidden="1" customHeight="1"/>
    <row r="59500" ht="12.75" hidden="1" customHeight="1"/>
    <row r="59501" ht="12.75" hidden="1" customHeight="1"/>
    <row r="59502" ht="12.75" hidden="1" customHeight="1"/>
    <row r="59503" ht="12.75" hidden="1" customHeight="1"/>
    <row r="59504" ht="12.75" hidden="1" customHeight="1"/>
    <row r="59505" ht="12.75" hidden="1" customHeight="1"/>
    <row r="59506" ht="12.75" hidden="1" customHeight="1"/>
    <row r="59507" ht="12.75" hidden="1" customHeight="1"/>
    <row r="59508" ht="12.75" hidden="1" customHeight="1"/>
    <row r="59509" ht="12.75" hidden="1" customHeight="1"/>
    <row r="59510" ht="12.75" hidden="1" customHeight="1"/>
    <row r="59511" ht="12.75" hidden="1" customHeight="1"/>
    <row r="59512" ht="12.75" hidden="1" customHeight="1"/>
    <row r="59513" ht="12.75" hidden="1" customHeight="1"/>
    <row r="59514" ht="12.75" hidden="1" customHeight="1"/>
    <row r="59515" ht="12.75" hidden="1" customHeight="1"/>
    <row r="59516" ht="12.75" hidden="1" customHeight="1"/>
    <row r="59517" ht="12.75" hidden="1" customHeight="1"/>
    <row r="59518" ht="12.75" hidden="1" customHeight="1"/>
    <row r="59519" ht="12.75" hidden="1" customHeight="1"/>
    <row r="59520" ht="12.75" hidden="1" customHeight="1"/>
    <row r="59521" ht="12.75" hidden="1" customHeight="1"/>
    <row r="59522" ht="12.75" hidden="1" customHeight="1"/>
    <row r="59523" ht="12.75" hidden="1" customHeight="1"/>
    <row r="59524" ht="12.75" hidden="1" customHeight="1"/>
    <row r="59525" ht="12.75" hidden="1" customHeight="1"/>
    <row r="59526" ht="12.75" hidden="1" customHeight="1"/>
    <row r="59527" ht="12.75" hidden="1" customHeight="1"/>
    <row r="59528" ht="12.75" hidden="1" customHeight="1"/>
    <row r="59529" ht="12.75" hidden="1" customHeight="1"/>
    <row r="59530" ht="12.75" hidden="1" customHeight="1"/>
    <row r="59531" ht="12.75" hidden="1" customHeight="1"/>
    <row r="59532" ht="12.75" hidden="1" customHeight="1"/>
    <row r="59533" ht="12.75" hidden="1" customHeight="1"/>
    <row r="59534" ht="12.75" hidden="1" customHeight="1"/>
    <row r="59535" ht="12.75" hidden="1" customHeight="1"/>
    <row r="59536" ht="12.75" hidden="1" customHeight="1"/>
    <row r="59537" ht="12.75" hidden="1" customHeight="1"/>
    <row r="59538" ht="12.75" hidden="1" customHeight="1"/>
    <row r="59539" ht="12.75" hidden="1" customHeight="1"/>
    <row r="59540" ht="12.75" hidden="1" customHeight="1"/>
    <row r="59541" ht="12.75" hidden="1" customHeight="1"/>
    <row r="59542" ht="12.75" hidden="1" customHeight="1"/>
    <row r="59543" ht="12.75" hidden="1" customHeight="1"/>
    <row r="59544" ht="12.75" hidden="1" customHeight="1"/>
    <row r="59545" ht="12.75" hidden="1" customHeight="1"/>
    <row r="59546" ht="12.75" hidden="1" customHeight="1"/>
    <row r="59547" ht="12.75" hidden="1" customHeight="1"/>
    <row r="59548" ht="12.75" hidden="1" customHeight="1"/>
    <row r="59549" ht="12.75" hidden="1" customHeight="1"/>
    <row r="59550" ht="12.75" hidden="1" customHeight="1"/>
    <row r="59551" ht="12.75" hidden="1" customHeight="1"/>
    <row r="59552" ht="12.75" hidden="1" customHeight="1"/>
    <row r="59553" ht="12.75" hidden="1" customHeight="1"/>
    <row r="59554" ht="12.75" hidden="1" customHeight="1"/>
    <row r="59555" ht="12.75" hidden="1" customHeight="1"/>
    <row r="59556" ht="12.75" hidden="1" customHeight="1"/>
    <row r="59557" ht="12.75" hidden="1" customHeight="1"/>
    <row r="59558" ht="12.75" hidden="1" customHeight="1"/>
    <row r="59559" ht="12.75" hidden="1" customHeight="1"/>
    <row r="59560" ht="12.75" hidden="1" customHeight="1"/>
    <row r="59561" ht="12.75" hidden="1" customHeight="1"/>
    <row r="59562" ht="12.75" hidden="1" customHeight="1"/>
    <row r="59563" ht="12.75" hidden="1" customHeight="1"/>
    <row r="59564" ht="12.75" hidden="1" customHeight="1"/>
    <row r="59565" ht="12.75" hidden="1" customHeight="1"/>
    <row r="59566" ht="12.75" hidden="1" customHeight="1"/>
    <row r="59567" ht="12.75" hidden="1" customHeight="1"/>
    <row r="59568" ht="12.75" hidden="1" customHeight="1"/>
    <row r="59569" ht="12.75" hidden="1" customHeight="1"/>
    <row r="59570" ht="12.75" hidden="1" customHeight="1"/>
    <row r="59571" ht="12.75" hidden="1" customHeight="1"/>
    <row r="59572" ht="12.75" hidden="1" customHeight="1"/>
    <row r="59573" ht="12.75" hidden="1" customHeight="1"/>
    <row r="59574" ht="12.75" hidden="1" customHeight="1"/>
    <row r="59575" ht="12.75" hidden="1" customHeight="1"/>
    <row r="59576" ht="12.75" hidden="1" customHeight="1"/>
    <row r="59577" ht="12.75" hidden="1" customHeight="1"/>
    <row r="59578" ht="12.75" hidden="1" customHeight="1"/>
    <row r="59579" ht="12.75" hidden="1" customHeight="1"/>
    <row r="59580" ht="12.75" hidden="1" customHeight="1"/>
    <row r="59581" ht="12.75" hidden="1" customHeight="1"/>
    <row r="59582" ht="12.75" hidden="1" customHeight="1"/>
    <row r="59583" ht="12.75" hidden="1" customHeight="1"/>
    <row r="59584" ht="12.75" hidden="1" customHeight="1"/>
    <row r="59585" ht="12.75" hidden="1" customHeight="1"/>
    <row r="59586" ht="12.75" hidden="1" customHeight="1"/>
    <row r="59587" ht="12.75" hidden="1" customHeight="1"/>
    <row r="59588" ht="12.75" hidden="1" customHeight="1"/>
    <row r="59589" ht="12.75" hidden="1" customHeight="1"/>
    <row r="59590" ht="12.75" hidden="1" customHeight="1"/>
    <row r="59591" ht="12.75" hidden="1" customHeight="1"/>
    <row r="59592" ht="12.75" hidden="1" customHeight="1"/>
    <row r="59593" ht="12.75" hidden="1" customHeight="1"/>
    <row r="59594" ht="12.75" hidden="1" customHeight="1"/>
    <row r="59595" ht="12.75" hidden="1" customHeight="1"/>
    <row r="59596" ht="12.75" hidden="1" customHeight="1"/>
    <row r="59597" ht="12.75" hidden="1" customHeight="1"/>
    <row r="59598" ht="12.75" hidden="1" customHeight="1"/>
    <row r="59599" ht="12.75" hidden="1" customHeight="1"/>
    <row r="59600" ht="12.75" hidden="1" customHeight="1"/>
    <row r="59601" ht="12.75" hidden="1" customHeight="1"/>
    <row r="59602" ht="12.75" hidden="1" customHeight="1"/>
    <row r="59603" ht="12.75" hidden="1" customHeight="1"/>
    <row r="59604" ht="12.75" hidden="1" customHeight="1"/>
    <row r="59605" ht="12.75" hidden="1" customHeight="1"/>
    <row r="59606" ht="12.75" hidden="1" customHeight="1"/>
    <row r="59607" ht="12.75" hidden="1" customHeight="1"/>
    <row r="59608" ht="12.75" hidden="1" customHeight="1"/>
    <row r="59609" ht="12.75" hidden="1" customHeight="1"/>
    <row r="59610" ht="12.75" hidden="1" customHeight="1"/>
    <row r="59611" ht="12.75" hidden="1" customHeight="1"/>
    <row r="59612" ht="12.75" hidden="1" customHeight="1"/>
    <row r="59613" ht="12.75" hidden="1" customHeight="1"/>
    <row r="59614" ht="12.75" hidden="1" customHeight="1"/>
    <row r="59615" ht="12.75" hidden="1" customHeight="1"/>
    <row r="59616" ht="12.75" hidden="1" customHeight="1"/>
    <row r="59617" ht="12.75" hidden="1" customHeight="1"/>
    <row r="59618" ht="12.75" hidden="1" customHeight="1"/>
    <row r="59619" ht="12.75" hidden="1" customHeight="1"/>
    <row r="59620" ht="12.75" hidden="1" customHeight="1"/>
    <row r="59621" ht="12.75" hidden="1" customHeight="1"/>
    <row r="59622" ht="12.75" hidden="1" customHeight="1"/>
    <row r="59623" ht="12.75" hidden="1" customHeight="1"/>
    <row r="59624" ht="12.75" hidden="1" customHeight="1"/>
    <row r="59625" ht="12.75" hidden="1" customHeight="1"/>
    <row r="59626" ht="12.75" hidden="1" customHeight="1"/>
    <row r="59627" ht="12.75" hidden="1" customHeight="1"/>
    <row r="59628" ht="12.75" hidden="1" customHeight="1"/>
    <row r="59629" ht="12.75" hidden="1" customHeight="1"/>
    <row r="59630" ht="12.75" hidden="1" customHeight="1"/>
    <row r="59631" ht="12.75" hidden="1" customHeight="1"/>
    <row r="59632" ht="12.75" hidden="1" customHeight="1"/>
    <row r="59633" ht="12.75" hidden="1" customHeight="1"/>
    <row r="59634" ht="12.75" hidden="1" customHeight="1"/>
    <row r="59635" ht="12.75" hidden="1" customHeight="1"/>
    <row r="59636" ht="12.75" hidden="1" customHeight="1"/>
    <row r="59637" ht="12.75" hidden="1" customHeight="1"/>
    <row r="59638" ht="12.75" hidden="1" customHeight="1"/>
    <row r="59639" ht="12.75" hidden="1" customHeight="1"/>
    <row r="59640" ht="12.75" hidden="1" customHeight="1"/>
    <row r="59641" ht="12.75" hidden="1" customHeight="1"/>
    <row r="59642" ht="12.75" hidden="1" customHeight="1"/>
    <row r="59643" ht="12.75" hidden="1" customHeight="1"/>
    <row r="59644" ht="12.75" hidden="1" customHeight="1"/>
    <row r="59645" ht="12.75" hidden="1" customHeight="1"/>
    <row r="59646" ht="12.75" hidden="1" customHeight="1"/>
    <row r="59647" ht="12.75" hidden="1" customHeight="1"/>
    <row r="59648" ht="12.75" hidden="1" customHeight="1"/>
    <row r="59649" ht="12.75" hidden="1" customHeight="1"/>
    <row r="59650" ht="12.75" hidden="1" customHeight="1"/>
    <row r="59651" ht="12.75" hidden="1" customHeight="1"/>
    <row r="59652" ht="12.75" hidden="1" customHeight="1"/>
    <row r="59653" ht="12.75" hidden="1" customHeight="1"/>
    <row r="59654" ht="12.75" hidden="1" customHeight="1"/>
    <row r="59655" ht="12.75" hidden="1" customHeight="1"/>
    <row r="59656" ht="12.75" hidden="1" customHeight="1"/>
    <row r="59657" ht="12.75" hidden="1" customHeight="1"/>
    <row r="59658" ht="12.75" hidden="1" customHeight="1"/>
    <row r="59659" ht="12.75" hidden="1" customHeight="1"/>
    <row r="59660" ht="12.75" hidden="1" customHeight="1"/>
    <row r="59661" ht="12.75" hidden="1" customHeight="1"/>
    <row r="59662" ht="12.75" hidden="1" customHeight="1"/>
    <row r="59663" ht="12.75" hidden="1" customHeight="1"/>
    <row r="59664" ht="12.75" hidden="1" customHeight="1"/>
    <row r="59665" ht="12.75" hidden="1" customHeight="1"/>
    <row r="59666" ht="12.75" hidden="1" customHeight="1"/>
    <row r="59667" ht="12.75" hidden="1" customHeight="1"/>
    <row r="59668" ht="12.75" hidden="1" customHeight="1"/>
    <row r="59669" ht="12.75" hidden="1" customHeight="1"/>
    <row r="59670" ht="12.75" hidden="1" customHeight="1"/>
    <row r="59671" ht="12.75" hidden="1" customHeight="1"/>
    <row r="59672" ht="12.75" hidden="1" customHeight="1"/>
    <row r="59673" ht="12.75" hidden="1" customHeight="1"/>
    <row r="59674" ht="12.75" hidden="1" customHeight="1"/>
    <row r="59675" ht="12.75" hidden="1" customHeight="1"/>
    <row r="59676" ht="12.75" hidden="1" customHeight="1"/>
    <row r="59677" ht="12.75" hidden="1" customHeight="1"/>
    <row r="59678" ht="12.75" hidden="1" customHeight="1"/>
    <row r="59679" ht="12.75" hidden="1" customHeight="1"/>
    <row r="59680" ht="12.75" hidden="1" customHeight="1"/>
    <row r="59681" ht="12.75" hidden="1" customHeight="1"/>
    <row r="59682" ht="12.75" hidden="1" customHeight="1"/>
    <row r="59683" ht="12.75" hidden="1" customHeight="1"/>
    <row r="59684" ht="12.75" hidden="1" customHeight="1"/>
    <row r="59685" ht="12.75" hidden="1" customHeight="1"/>
    <row r="59686" ht="12.75" hidden="1" customHeight="1"/>
    <row r="59687" ht="12.75" hidden="1" customHeight="1"/>
    <row r="59688" ht="12.75" hidden="1" customHeight="1"/>
    <row r="59689" ht="12.75" hidden="1" customHeight="1"/>
    <row r="59690" ht="12.75" hidden="1" customHeight="1"/>
    <row r="59691" ht="12.75" hidden="1" customHeight="1"/>
    <row r="59692" ht="12.75" hidden="1" customHeight="1"/>
    <row r="59693" ht="12.75" hidden="1" customHeight="1"/>
    <row r="59694" ht="12.75" hidden="1" customHeight="1"/>
    <row r="59695" ht="12.75" hidden="1" customHeight="1"/>
    <row r="59696" ht="12.75" hidden="1" customHeight="1"/>
    <row r="59697" ht="12.75" hidden="1" customHeight="1"/>
    <row r="59698" ht="12.75" hidden="1" customHeight="1"/>
    <row r="59699" ht="12.75" hidden="1" customHeight="1"/>
    <row r="59700" ht="12.75" hidden="1" customHeight="1"/>
    <row r="59701" ht="12.75" hidden="1" customHeight="1"/>
    <row r="59702" ht="12.75" hidden="1" customHeight="1"/>
    <row r="59703" ht="12.75" hidden="1" customHeight="1"/>
    <row r="59704" ht="12.75" hidden="1" customHeight="1"/>
    <row r="59705" ht="12.75" hidden="1" customHeight="1"/>
    <row r="59706" ht="12.75" hidden="1" customHeight="1"/>
    <row r="59707" ht="12.75" hidden="1" customHeight="1"/>
    <row r="59708" ht="12.75" hidden="1" customHeight="1"/>
    <row r="59709" ht="12.75" hidden="1" customHeight="1"/>
    <row r="59710" ht="12.75" hidden="1" customHeight="1"/>
    <row r="59711" ht="12.75" hidden="1" customHeight="1"/>
    <row r="59712" ht="12.75" hidden="1" customHeight="1"/>
    <row r="59713" ht="12.75" hidden="1" customHeight="1"/>
    <row r="59714" ht="12.75" hidden="1" customHeight="1"/>
    <row r="59715" ht="12.75" hidden="1" customHeight="1"/>
    <row r="59716" ht="12.75" hidden="1" customHeight="1"/>
    <row r="59717" ht="12.75" hidden="1" customHeight="1"/>
    <row r="59718" ht="12.75" hidden="1" customHeight="1"/>
    <row r="59719" ht="12.75" hidden="1" customHeight="1"/>
    <row r="59720" ht="12.75" hidden="1" customHeight="1"/>
    <row r="59721" ht="12.75" hidden="1" customHeight="1"/>
    <row r="59722" ht="12.75" hidden="1" customHeight="1"/>
    <row r="59723" ht="12.75" hidden="1" customHeight="1"/>
    <row r="59724" ht="12.75" hidden="1" customHeight="1"/>
    <row r="59725" ht="12.75" hidden="1" customHeight="1"/>
    <row r="59726" ht="12.75" hidden="1" customHeight="1"/>
    <row r="59727" ht="12.75" hidden="1" customHeight="1"/>
    <row r="59728" ht="12.75" hidden="1" customHeight="1"/>
    <row r="59729" ht="12.75" hidden="1" customHeight="1"/>
    <row r="59730" ht="12.75" hidden="1" customHeight="1"/>
    <row r="59731" ht="12.75" hidden="1" customHeight="1"/>
    <row r="59732" ht="12.75" hidden="1" customHeight="1"/>
    <row r="59733" ht="12.75" hidden="1" customHeight="1"/>
    <row r="59734" ht="12.75" hidden="1" customHeight="1"/>
    <row r="59735" ht="12.75" hidden="1" customHeight="1"/>
    <row r="59736" ht="12.75" hidden="1" customHeight="1"/>
    <row r="59737" ht="12.75" hidden="1" customHeight="1"/>
    <row r="59738" ht="12.75" hidden="1" customHeight="1"/>
    <row r="59739" ht="12.75" hidden="1" customHeight="1"/>
    <row r="59740" ht="12.75" hidden="1" customHeight="1"/>
    <row r="59741" ht="12.75" hidden="1" customHeight="1"/>
    <row r="59742" ht="12.75" hidden="1" customHeight="1"/>
    <row r="59743" ht="12.75" hidden="1" customHeight="1"/>
    <row r="59744" ht="12.75" hidden="1" customHeight="1"/>
    <row r="59745" ht="12.75" hidden="1" customHeight="1"/>
    <row r="59746" ht="12.75" hidden="1" customHeight="1"/>
    <row r="59747" ht="12.75" hidden="1" customHeight="1"/>
    <row r="59748" ht="12.75" hidden="1" customHeight="1"/>
    <row r="59749" ht="12.75" hidden="1" customHeight="1"/>
    <row r="59750" ht="12.75" hidden="1" customHeight="1"/>
    <row r="59751" ht="12.75" hidden="1" customHeight="1"/>
    <row r="59752" ht="12.75" hidden="1" customHeight="1"/>
    <row r="59753" ht="12.75" hidden="1" customHeight="1"/>
    <row r="59754" ht="12.75" hidden="1" customHeight="1"/>
    <row r="59755" ht="12.75" hidden="1" customHeight="1"/>
    <row r="59756" ht="12.75" hidden="1" customHeight="1"/>
    <row r="59757" ht="12.75" hidden="1" customHeight="1"/>
    <row r="59758" ht="12.75" hidden="1" customHeight="1"/>
    <row r="59759" ht="12.75" hidden="1" customHeight="1"/>
    <row r="59760" ht="12.75" hidden="1" customHeight="1"/>
    <row r="59761" ht="12.75" hidden="1" customHeight="1"/>
    <row r="59762" ht="12.75" hidden="1" customHeight="1"/>
    <row r="59763" ht="12.75" hidden="1" customHeight="1"/>
    <row r="59764" ht="12.75" hidden="1" customHeight="1"/>
    <row r="59765" ht="12.75" hidden="1" customHeight="1"/>
    <row r="59766" ht="12.75" hidden="1" customHeight="1"/>
    <row r="59767" ht="12.75" hidden="1" customHeight="1"/>
    <row r="59768" ht="12.75" hidden="1" customHeight="1"/>
    <row r="59769" ht="12.75" hidden="1" customHeight="1"/>
    <row r="59770" ht="12.75" hidden="1" customHeight="1"/>
    <row r="59771" ht="12.75" hidden="1" customHeight="1"/>
    <row r="59772" ht="12.75" hidden="1" customHeight="1"/>
    <row r="59773" ht="12.75" hidden="1" customHeight="1"/>
    <row r="59774" ht="12.75" hidden="1" customHeight="1"/>
    <row r="59775" ht="12.75" hidden="1" customHeight="1"/>
    <row r="59776" ht="12.75" hidden="1" customHeight="1"/>
    <row r="59777" ht="12.75" hidden="1" customHeight="1"/>
    <row r="59778" ht="12.75" hidden="1" customHeight="1"/>
    <row r="59779" ht="12.75" hidden="1" customHeight="1"/>
    <row r="59780" ht="12.75" hidden="1" customHeight="1"/>
    <row r="59781" ht="12.75" hidden="1" customHeight="1"/>
    <row r="59782" ht="12.75" hidden="1" customHeight="1"/>
    <row r="59783" ht="12.75" hidden="1" customHeight="1"/>
    <row r="59784" ht="12.75" hidden="1" customHeight="1"/>
    <row r="59785" ht="12.75" hidden="1" customHeight="1"/>
    <row r="59786" ht="12.75" hidden="1" customHeight="1"/>
    <row r="59787" ht="12.75" hidden="1" customHeight="1"/>
    <row r="59788" ht="12.75" hidden="1" customHeight="1"/>
    <row r="59789" ht="12.75" hidden="1" customHeight="1"/>
    <row r="59790" ht="12.75" hidden="1" customHeight="1"/>
    <row r="59791" ht="12.75" hidden="1" customHeight="1"/>
    <row r="59792" ht="12.75" hidden="1" customHeight="1"/>
    <row r="59793" ht="12.75" hidden="1" customHeight="1"/>
    <row r="59794" ht="12.75" hidden="1" customHeight="1"/>
    <row r="59795" ht="12.75" hidden="1" customHeight="1"/>
    <row r="59796" ht="12.75" hidden="1" customHeight="1"/>
    <row r="59797" ht="12.75" hidden="1" customHeight="1"/>
    <row r="59798" ht="12.75" hidden="1" customHeight="1"/>
    <row r="59799" ht="12.75" hidden="1" customHeight="1"/>
    <row r="59800" ht="12.75" hidden="1" customHeight="1"/>
    <row r="59801" ht="12.75" hidden="1" customHeight="1"/>
    <row r="59802" ht="12.75" hidden="1" customHeight="1"/>
    <row r="59803" ht="12.75" hidden="1" customHeight="1"/>
    <row r="59804" ht="12.75" hidden="1" customHeight="1"/>
    <row r="59805" ht="12.75" hidden="1" customHeight="1"/>
    <row r="59806" ht="12.75" hidden="1" customHeight="1"/>
    <row r="59807" ht="12.75" hidden="1" customHeight="1"/>
    <row r="59808" ht="12.75" hidden="1" customHeight="1"/>
    <row r="59809" ht="12.75" hidden="1" customHeight="1"/>
    <row r="59810" ht="12.75" hidden="1" customHeight="1"/>
    <row r="59811" ht="12.75" hidden="1" customHeight="1"/>
    <row r="59812" ht="12.75" hidden="1" customHeight="1"/>
    <row r="59813" ht="12.75" hidden="1" customHeight="1"/>
    <row r="59814" ht="12.75" hidden="1" customHeight="1"/>
    <row r="59815" ht="12.75" hidden="1" customHeight="1"/>
    <row r="59816" ht="12.75" hidden="1" customHeight="1"/>
    <row r="59817" ht="12.75" hidden="1" customHeight="1"/>
    <row r="59818" ht="12.75" hidden="1" customHeight="1"/>
    <row r="59819" ht="12.75" hidden="1" customHeight="1"/>
    <row r="59820" ht="12.75" hidden="1" customHeight="1"/>
    <row r="59821" ht="12.75" hidden="1" customHeight="1"/>
    <row r="59822" ht="12.75" hidden="1" customHeight="1"/>
    <row r="59823" ht="12.75" hidden="1" customHeight="1"/>
    <row r="59824" ht="12.75" hidden="1" customHeight="1"/>
    <row r="59825" ht="12.75" hidden="1" customHeight="1"/>
    <row r="59826" ht="12.75" hidden="1" customHeight="1"/>
    <row r="59827" ht="12.75" hidden="1" customHeight="1"/>
    <row r="59828" ht="12.75" hidden="1" customHeight="1"/>
    <row r="59829" ht="12.75" hidden="1" customHeight="1"/>
    <row r="59830" ht="12.75" hidden="1" customHeight="1"/>
    <row r="59831" ht="12.75" hidden="1" customHeight="1"/>
    <row r="59832" ht="12.75" hidden="1" customHeight="1"/>
    <row r="59833" ht="12.75" hidden="1" customHeight="1"/>
    <row r="59834" ht="12.75" hidden="1" customHeight="1"/>
    <row r="59835" ht="12.75" hidden="1" customHeight="1"/>
    <row r="59836" ht="12.75" hidden="1" customHeight="1"/>
    <row r="59837" ht="12.75" hidden="1" customHeight="1"/>
    <row r="59838" ht="12.75" hidden="1" customHeight="1"/>
    <row r="59839" ht="12.75" hidden="1" customHeight="1"/>
    <row r="59840" ht="12.75" hidden="1" customHeight="1"/>
    <row r="59841" ht="12.75" hidden="1" customHeight="1"/>
    <row r="59842" ht="12.75" hidden="1" customHeight="1"/>
    <row r="59843" ht="12.75" hidden="1" customHeight="1"/>
    <row r="59844" ht="12.75" hidden="1" customHeight="1"/>
    <row r="59845" ht="12.75" hidden="1" customHeight="1"/>
    <row r="59846" ht="12.75" hidden="1" customHeight="1"/>
    <row r="59847" ht="12.75" hidden="1" customHeight="1"/>
    <row r="59848" ht="12.75" hidden="1" customHeight="1"/>
    <row r="59849" ht="12.75" hidden="1" customHeight="1"/>
    <row r="59850" ht="12.75" hidden="1" customHeight="1"/>
    <row r="59851" ht="12.75" hidden="1" customHeight="1"/>
    <row r="59852" ht="12.75" hidden="1" customHeight="1"/>
    <row r="59853" ht="12.75" hidden="1" customHeight="1"/>
    <row r="59854" ht="12.75" hidden="1" customHeight="1"/>
    <row r="59855" ht="12.75" hidden="1" customHeight="1"/>
    <row r="59856" ht="12.75" hidden="1" customHeight="1"/>
    <row r="59857" ht="12.75" hidden="1" customHeight="1"/>
    <row r="59858" ht="12.75" hidden="1" customHeight="1"/>
    <row r="59859" ht="12.75" hidden="1" customHeight="1"/>
    <row r="59860" ht="12.75" hidden="1" customHeight="1"/>
    <row r="59861" ht="12.75" hidden="1" customHeight="1"/>
    <row r="59862" ht="12.75" hidden="1" customHeight="1"/>
    <row r="59863" ht="12.75" hidden="1" customHeight="1"/>
    <row r="59864" ht="12.75" hidden="1" customHeight="1"/>
    <row r="59865" ht="12.75" hidden="1" customHeight="1"/>
    <row r="59866" ht="12.75" hidden="1" customHeight="1"/>
    <row r="59867" ht="12.75" hidden="1" customHeight="1"/>
    <row r="59868" ht="12.75" hidden="1" customHeight="1"/>
    <row r="59869" ht="12.75" hidden="1" customHeight="1"/>
    <row r="59870" ht="12.75" hidden="1" customHeight="1"/>
    <row r="59871" ht="12.75" hidden="1" customHeight="1"/>
    <row r="59872" ht="12.75" hidden="1" customHeight="1"/>
    <row r="59873" ht="12.75" hidden="1" customHeight="1"/>
    <row r="59874" ht="12.75" hidden="1" customHeight="1"/>
    <row r="59875" ht="12.75" hidden="1" customHeight="1"/>
    <row r="59876" ht="12.75" hidden="1" customHeight="1"/>
    <row r="59877" ht="12.75" hidden="1" customHeight="1"/>
    <row r="59878" ht="12.75" hidden="1" customHeight="1"/>
    <row r="59879" ht="12.75" hidden="1" customHeight="1"/>
    <row r="59880" ht="12.75" hidden="1" customHeight="1"/>
    <row r="59881" ht="12.75" hidden="1" customHeight="1"/>
    <row r="59882" ht="12.75" hidden="1" customHeight="1"/>
    <row r="59883" ht="12.75" hidden="1" customHeight="1"/>
    <row r="59884" ht="12.75" hidden="1" customHeight="1"/>
    <row r="59885" ht="12.75" hidden="1" customHeight="1"/>
    <row r="59886" ht="12.75" hidden="1" customHeight="1"/>
    <row r="59887" ht="12.75" hidden="1" customHeight="1"/>
    <row r="59888" ht="12.75" hidden="1" customHeight="1"/>
    <row r="59889" ht="12.75" hidden="1" customHeight="1"/>
    <row r="59890" ht="12.75" hidden="1" customHeight="1"/>
    <row r="59891" ht="12.75" hidden="1" customHeight="1"/>
    <row r="59892" ht="12.75" hidden="1" customHeight="1"/>
    <row r="59893" ht="12.75" hidden="1" customHeight="1"/>
    <row r="59894" ht="12.75" hidden="1" customHeight="1"/>
    <row r="59895" ht="12.75" hidden="1" customHeight="1"/>
    <row r="59896" ht="12.75" hidden="1" customHeight="1"/>
    <row r="59897" ht="12.75" hidden="1" customHeight="1"/>
    <row r="59898" ht="12.75" hidden="1" customHeight="1"/>
    <row r="59899" ht="12.75" hidden="1" customHeight="1"/>
    <row r="59900" ht="12.75" hidden="1" customHeight="1"/>
    <row r="59901" ht="12.75" hidden="1" customHeight="1"/>
    <row r="59902" ht="12.75" hidden="1" customHeight="1"/>
    <row r="59903" ht="12.75" hidden="1" customHeight="1"/>
    <row r="59904" ht="12.75" hidden="1" customHeight="1"/>
    <row r="59905" ht="12.75" hidden="1" customHeight="1"/>
    <row r="59906" ht="12.75" hidden="1" customHeight="1"/>
    <row r="59907" ht="12.75" hidden="1" customHeight="1"/>
    <row r="59908" ht="12.75" hidden="1" customHeight="1"/>
    <row r="59909" ht="12.75" hidden="1" customHeight="1"/>
    <row r="59910" ht="12.75" hidden="1" customHeight="1"/>
    <row r="59911" ht="12.75" hidden="1" customHeight="1"/>
    <row r="59912" ht="12.75" hidden="1" customHeight="1"/>
    <row r="59913" ht="12.75" hidden="1" customHeight="1"/>
    <row r="59914" ht="12.75" hidden="1" customHeight="1"/>
    <row r="59915" ht="12.75" hidden="1" customHeight="1"/>
    <row r="59916" ht="12.75" hidden="1" customHeight="1"/>
    <row r="59917" ht="12.75" hidden="1" customHeight="1"/>
    <row r="59918" ht="12.75" hidden="1" customHeight="1"/>
    <row r="59919" ht="12.75" hidden="1" customHeight="1"/>
    <row r="59920" ht="12.75" hidden="1" customHeight="1"/>
    <row r="59921" ht="12.75" hidden="1" customHeight="1"/>
    <row r="59922" ht="12.75" hidden="1" customHeight="1"/>
    <row r="59923" ht="12.75" hidden="1" customHeight="1"/>
    <row r="59924" ht="12.75" hidden="1" customHeight="1"/>
    <row r="59925" ht="12.75" hidden="1" customHeight="1"/>
    <row r="59926" ht="12.75" hidden="1" customHeight="1"/>
    <row r="59927" ht="12.75" hidden="1" customHeight="1"/>
    <row r="59928" ht="12.75" hidden="1" customHeight="1"/>
    <row r="59929" ht="12.75" hidden="1" customHeight="1"/>
    <row r="59930" ht="12.75" hidden="1" customHeight="1"/>
    <row r="59931" ht="12.75" hidden="1" customHeight="1"/>
    <row r="59932" ht="12.75" hidden="1" customHeight="1"/>
    <row r="59933" ht="12.75" hidden="1" customHeight="1"/>
    <row r="59934" ht="12.75" hidden="1" customHeight="1"/>
    <row r="59935" ht="12.75" hidden="1" customHeight="1"/>
    <row r="59936" ht="12.75" hidden="1" customHeight="1"/>
    <row r="59937" ht="12.75" hidden="1" customHeight="1"/>
    <row r="59938" ht="12.75" hidden="1" customHeight="1"/>
    <row r="59939" ht="12.75" hidden="1" customHeight="1"/>
    <row r="59940" ht="12.75" hidden="1" customHeight="1"/>
    <row r="59941" ht="12.75" hidden="1" customHeight="1"/>
    <row r="59942" ht="12.75" hidden="1" customHeight="1"/>
    <row r="59943" ht="12.75" hidden="1" customHeight="1"/>
    <row r="59944" ht="12.75" hidden="1" customHeight="1"/>
    <row r="59945" ht="12.75" hidden="1" customHeight="1"/>
    <row r="59946" ht="12.75" hidden="1" customHeight="1"/>
    <row r="59947" ht="12.75" hidden="1" customHeight="1"/>
    <row r="59948" ht="12.75" hidden="1" customHeight="1"/>
    <row r="59949" ht="12.75" hidden="1" customHeight="1"/>
    <row r="59950" ht="12.75" hidden="1" customHeight="1"/>
    <row r="59951" ht="12.75" hidden="1" customHeight="1"/>
    <row r="59952" ht="12.75" hidden="1" customHeight="1"/>
    <row r="59953" ht="12.75" hidden="1" customHeight="1"/>
    <row r="59954" ht="12.75" hidden="1" customHeight="1"/>
    <row r="59955" ht="12.75" hidden="1" customHeight="1"/>
    <row r="59956" ht="12.75" hidden="1" customHeight="1"/>
    <row r="59957" ht="12.75" hidden="1" customHeight="1"/>
    <row r="59958" ht="12.75" hidden="1" customHeight="1"/>
    <row r="59959" ht="12.75" hidden="1" customHeight="1"/>
    <row r="59960" ht="12.75" hidden="1" customHeight="1"/>
    <row r="59961" ht="12.75" hidden="1" customHeight="1"/>
    <row r="59962" ht="12.75" hidden="1" customHeight="1"/>
    <row r="59963" ht="12.75" hidden="1" customHeight="1"/>
    <row r="59964" ht="12.75" hidden="1" customHeight="1"/>
    <row r="59965" ht="12.75" hidden="1" customHeight="1"/>
    <row r="59966" ht="12.75" hidden="1" customHeight="1"/>
    <row r="59967" ht="12.75" hidden="1" customHeight="1"/>
    <row r="59968" ht="12.75" hidden="1" customHeight="1"/>
    <row r="59969" ht="12.75" hidden="1" customHeight="1"/>
    <row r="59970" ht="12.75" hidden="1" customHeight="1"/>
    <row r="59971" ht="12.75" hidden="1" customHeight="1"/>
    <row r="59972" ht="12.75" hidden="1" customHeight="1"/>
    <row r="59973" ht="12.75" hidden="1" customHeight="1"/>
    <row r="59974" ht="12.75" hidden="1" customHeight="1"/>
    <row r="59975" ht="12.75" hidden="1" customHeight="1"/>
    <row r="59976" ht="12.75" hidden="1" customHeight="1"/>
    <row r="59977" ht="12.75" hidden="1" customHeight="1"/>
    <row r="59978" ht="12.75" hidden="1" customHeight="1"/>
    <row r="59979" ht="12.75" hidden="1" customHeight="1"/>
    <row r="59980" ht="12.75" hidden="1" customHeight="1"/>
    <row r="59981" ht="12.75" hidden="1" customHeight="1"/>
    <row r="59982" ht="12.75" hidden="1" customHeight="1"/>
    <row r="59983" ht="12.75" hidden="1" customHeight="1"/>
    <row r="59984" ht="12.75" hidden="1" customHeight="1"/>
    <row r="59985" ht="12.75" hidden="1" customHeight="1"/>
    <row r="59986" ht="12.75" hidden="1" customHeight="1"/>
    <row r="59987" ht="12.75" hidden="1" customHeight="1"/>
    <row r="59988" ht="12.75" hidden="1" customHeight="1"/>
    <row r="59989" ht="12.75" hidden="1" customHeight="1"/>
    <row r="59990" ht="12.75" hidden="1" customHeight="1"/>
    <row r="59991" ht="12.75" hidden="1" customHeight="1"/>
    <row r="59992" ht="12.75" hidden="1" customHeight="1"/>
    <row r="59993" ht="12.75" hidden="1" customHeight="1"/>
    <row r="59994" ht="12.75" hidden="1" customHeight="1"/>
    <row r="59995" ht="12.75" hidden="1" customHeight="1"/>
    <row r="59996" ht="12.75" hidden="1" customHeight="1"/>
    <row r="59997" ht="12.75" hidden="1" customHeight="1"/>
    <row r="59998" ht="12.75" hidden="1" customHeight="1"/>
    <row r="59999" ht="12.75" hidden="1" customHeight="1"/>
    <row r="60000" ht="12.75" hidden="1" customHeight="1"/>
    <row r="60001" ht="12.75" hidden="1" customHeight="1"/>
    <row r="60002" ht="12.75" hidden="1" customHeight="1"/>
    <row r="60003" ht="12.75" hidden="1" customHeight="1"/>
    <row r="60004" ht="12.75" hidden="1" customHeight="1"/>
    <row r="60005" ht="12.75" hidden="1" customHeight="1"/>
    <row r="60006" ht="12.75" hidden="1" customHeight="1"/>
    <row r="60007" ht="12.75" hidden="1" customHeight="1"/>
    <row r="60008" ht="12.75" hidden="1" customHeight="1"/>
    <row r="60009" ht="12.75" hidden="1" customHeight="1"/>
    <row r="60010" ht="12.75" hidden="1" customHeight="1"/>
    <row r="60011" ht="12.75" hidden="1" customHeight="1"/>
    <row r="60012" ht="12.75" hidden="1" customHeight="1"/>
    <row r="60013" ht="12.75" hidden="1" customHeight="1"/>
    <row r="60014" ht="12.75" hidden="1" customHeight="1"/>
    <row r="60015" ht="12.75" hidden="1" customHeight="1"/>
    <row r="60016" ht="12.75" hidden="1" customHeight="1"/>
    <row r="60017" ht="12.75" hidden="1" customHeight="1"/>
    <row r="60018" ht="12.75" hidden="1" customHeight="1"/>
    <row r="60019" ht="12.75" hidden="1" customHeight="1"/>
    <row r="60020" ht="12.75" hidden="1" customHeight="1"/>
    <row r="60021" ht="12.75" hidden="1" customHeight="1"/>
    <row r="60022" ht="12.75" hidden="1" customHeight="1"/>
    <row r="60023" ht="12.75" hidden="1" customHeight="1"/>
    <row r="60024" ht="12.75" hidden="1" customHeight="1"/>
    <row r="60025" ht="12.75" hidden="1" customHeight="1"/>
    <row r="60026" ht="12.75" hidden="1" customHeight="1"/>
    <row r="60027" ht="12.75" hidden="1" customHeight="1"/>
    <row r="60028" ht="12.75" hidden="1" customHeight="1"/>
    <row r="60029" ht="12.75" hidden="1" customHeight="1"/>
    <row r="60030" ht="12.75" hidden="1" customHeight="1"/>
    <row r="60031" ht="12.75" hidden="1" customHeight="1"/>
    <row r="60032" ht="12.75" hidden="1" customHeight="1"/>
    <row r="60033" ht="12.75" hidden="1" customHeight="1"/>
    <row r="60034" ht="12.75" hidden="1" customHeight="1"/>
    <row r="60035" ht="12.75" hidden="1" customHeight="1"/>
    <row r="60036" ht="12.75" hidden="1" customHeight="1"/>
    <row r="60037" ht="12.75" hidden="1" customHeight="1"/>
    <row r="60038" ht="12.75" hidden="1" customHeight="1"/>
    <row r="60039" ht="12.75" hidden="1" customHeight="1"/>
    <row r="60040" ht="12.75" hidden="1" customHeight="1"/>
    <row r="60041" ht="12.75" hidden="1" customHeight="1"/>
    <row r="60042" ht="12.75" hidden="1" customHeight="1"/>
    <row r="60043" ht="12.75" hidden="1" customHeight="1"/>
    <row r="60044" ht="12.75" hidden="1" customHeight="1"/>
    <row r="60045" ht="12.75" hidden="1" customHeight="1"/>
    <row r="60046" ht="12.75" hidden="1" customHeight="1"/>
    <row r="60047" ht="12.75" hidden="1" customHeight="1"/>
    <row r="60048" ht="12.75" hidden="1" customHeight="1"/>
    <row r="60049" ht="12.75" hidden="1" customHeight="1"/>
    <row r="60050" ht="12.75" hidden="1" customHeight="1"/>
    <row r="60051" ht="12.75" hidden="1" customHeight="1"/>
    <row r="60052" ht="12.75" hidden="1" customHeight="1"/>
    <row r="60053" ht="12.75" hidden="1" customHeight="1"/>
    <row r="60054" ht="12.75" hidden="1" customHeight="1"/>
    <row r="60055" ht="12.75" hidden="1" customHeight="1"/>
    <row r="60056" ht="12.75" hidden="1" customHeight="1"/>
    <row r="60057" ht="12.75" hidden="1" customHeight="1"/>
    <row r="60058" ht="12.75" hidden="1" customHeight="1"/>
    <row r="60059" ht="12.75" hidden="1" customHeight="1"/>
    <row r="60060" ht="12.75" hidden="1" customHeight="1"/>
    <row r="60061" ht="12.75" hidden="1" customHeight="1"/>
    <row r="60062" ht="12.75" hidden="1" customHeight="1"/>
    <row r="60063" ht="12.75" hidden="1" customHeight="1"/>
    <row r="60064" ht="12.75" hidden="1" customHeight="1"/>
    <row r="60065" ht="12.75" hidden="1" customHeight="1"/>
    <row r="60066" ht="12.75" hidden="1" customHeight="1"/>
    <row r="60067" ht="12.75" hidden="1" customHeight="1"/>
    <row r="60068" ht="12.75" hidden="1" customHeight="1"/>
    <row r="60069" ht="12.75" hidden="1" customHeight="1"/>
    <row r="60070" ht="12.75" hidden="1" customHeight="1"/>
    <row r="60071" ht="12.75" hidden="1" customHeight="1"/>
    <row r="60072" ht="12.75" hidden="1" customHeight="1"/>
    <row r="60073" ht="12.75" hidden="1" customHeight="1"/>
    <row r="60074" ht="12.75" hidden="1" customHeight="1"/>
    <row r="60075" ht="12.75" hidden="1" customHeight="1"/>
    <row r="60076" ht="12.75" hidden="1" customHeight="1"/>
    <row r="60077" ht="12.75" hidden="1" customHeight="1"/>
    <row r="60078" ht="12.75" hidden="1" customHeight="1"/>
    <row r="60079" ht="12.75" hidden="1" customHeight="1"/>
    <row r="60080" ht="12.75" hidden="1" customHeight="1"/>
    <row r="60081" ht="12.75" hidden="1" customHeight="1"/>
    <row r="60082" ht="12.75" hidden="1" customHeight="1"/>
    <row r="60083" ht="12.75" hidden="1" customHeight="1"/>
    <row r="60084" ht="12.75" hidden="1" customHeight="1"/>
    <row r="60085" ht="12.75" hidden="1" customHeight="1"/>
    <row r="60086" ht="12.75" hidden="1" customHeight="1"/>
    <row r="60087" ht="12.75" hidden="1" customHeight="1"/>
    <row r="60088" ht="12.75" hidden="1" customHeight="1"/>
    <row r="60089" ht="12.75" hidden="1" customHeight="1"/>
    <row r="60090" ht="12.75" hidden="1" customHeight="1"/>
    <row r="60091" ht="12.75" hidden="1" customHeight="1"/>
    <row r="60092" ht="12.75" hidden="1" customHeight="1"/>
    <row r="60093" ht="12.75" hidden="1" customHeight="1"/>
    <row r="60094" ht="12.75" hidden="1" customHeight="1"/>
    <row r="60095" ht="12.75" hidden="1" customHeight="1"/>
    <row r="60096" ht="12.75" hidden="1" customHeight="1"/>
    <row r="60097" ht="12.75" hidden="1" customHeight="1"/>
    <row r="60098" ht="12.75" hidden="1" customHeight="1"/>
    <row r="60099" ht="12.75" hidden="1" customHeight="1"/>
    <row r="60100" ht="12.75" hidden="1" customHeight="1"/>
    <row r="60101" ht="12.75" hidden="1" customHeight="1"/>
    <row r="60102" ht="12.75" hidden="1" customHeight="1"/>
    <row r="60103" ht="12.75" hidden="1" customHeight="1"/>
    <row r="60104" ht="12.75" hidden="1" customHeight="1"/>
    <row r="60105" ht="12.75" hidden="1" customHeight="1"/>
    <row r="60106" ht="12.75" hidden="1" customHeight="1"/>
    <row r="60107" ht="12.75" hidden="1" customHeight="1"/>
    <row r="60108" ht="12.75" hidden="1" customHeight="1"/>
    <row r="60109" ht="12.75" hidden="1" customHeight="1"/>
    <row r="60110" ht="12.75" hidden="1" customHeight="1"/>
    <row r="60111" ht="12.75" hidden="1" customHeight="1"/>
    <row r="60112" ht="12.75" hidden="1" customHeight="1"/>
    <row r="60113" ht="12.75" hidden="1" customHeight="1"/>
    <row r="60114" ht="12.75" hidden="1" customHeight="1"/>
    <row r="60115" ht="12.75" hidden="1" customHeight="1"/>
    <row r="60116" ht="12.75" hidden="1" customHeight="1"/>
    <row r="60117" ht="12.75" hidden="1" customHeight="1"/>
    <row r="60118" ht="12.75" hidden="1" customHeight="1"/>
    <row r="60119" ht="12.75" hidden="1" customHeight="1"/>
    <row r="60120" ht="12.75" hidden="1" customHeight="1"/>
    <row r="60121" ht="12.75" hidden="1" customHeight="1"/>
    <row r="60122" ht="12.75" hidden="1" customHeight="1"/>
    <row r="60123" ht="12.75" hidden="1" customHeight="1"/>
    <row r="60124" ht="12.75" hidden="1" customHeight="1"/>
    <row r="60125" ht="12.75" hidden="1" customHeight="1"/>
    <row r="60126" ht="12.75" hidden="1" customHeight="1"/>
    <row r="60127" ht="12.75" hidden="1" customHeight="1"/>
    <row r="60128" ht="12.75" hidden="1" customHeight="1"/>
    <row r="60129" ht="12.75" hidden="1" customHeight="1"/>
    <row r="60130" ht="12.75" hidden="1" customHeight="1"/>
    <row r="60131" ht="12.75" hidden="1" customHeight="1"/>
    <row r="60132" ht="12.75" hidden="1" customHeight="1"/>
    <row r="60133" ht="12.75" hidden="1" customHeight="1"/>
    <row r="60134" ht="12.75" hidden="1" customHeight="1"/>
    <row r="60135" ht="12.75" hidden="1" customHeight="1"/>
    <row r="60136" ht="12.75" hidden="1" customHeight="1"/>
    <row r="60137" ht="12.75" hidden="1" customHeight="1"/>
    <row r="60138" ht="12.75" hidden="1" customHeight="1"/>
    <row r="60139" ht="12.75" hidden="1" customHeight="1"/>
    <row r="60140" ht="12.75" hidden="1" customHeight="1"/>
    <row r="60141" ht="12.75" hidden="1" customHeight="1"/>
    <row r="60142" ht="12.75" hidden="1" customHeight="1"/>
    <row r="60143" ht="12.75" hidden="1" customHeight="1"/>
    <row r="60144" ht="12.75" hidden="1" customHeight="1"/>
    <row r="60145" ht="12.75" hidden="1" customHeight="1"/>
    <row r="60146" ht="12.75" hidden="1" customHeight="1"/>
    <row r="60147" ht="12.75" hidden="1" customHeight="1"/>
    <row r="60148" ht="12.75" hidden="1" customHeight="1"/>
    <row r="60149" ht="12.75" hidden="1" customHeight="1"/>
    <row r="60150" ht="12.75" hidden="1" customHeight="1"/>
    <row r="60151" ht="12.75" hidden="1" customHeight="1"/>
    <row r="60152" ht="12.75" hidden="1" customHeight="1"/>
    <row r="60153" ht="12.75" hidden="1" customHeight="1"/>
    <row r="60154" ht="12.75" hidden="1" customHeight="1"/>
    <row r="60155" ht="12.75" hidden="1" customHeight="1"/>
    <row r="60156" ht="12.75" hidden="1" customHeight="1"/>
    <row r="60157" ht="12.75" hidden="1" customHeight="1"/>
    <row r="60158" ht="12.75" hidden="1" customHeight="1"/>
    <row r="60159" ht="12.75" hidden="1" customHeight="1"/>
    <row r="60160" ht="12.75" hidden="1" customHeight="1"/>
    <row r="60161" ht="12.75" hidden="1" customHeight="1"/>
    <row r="60162" ht="12.75" hidden="1" customHeight="1"/>
    <row r="60163" ht="12.75" hidden="1" customHeight="1"/>
    <row r="60164" ht="12.75" hidden="1" customHeight="1"/>
    <row r="60165" ht="12.75" hidden="1" customHeight="1"/>
    <row r="60166" ht="12.75" hidden="1" customHeight="1"/>
    <row r="60167" ht="12.75" hidden="1" customHeight="1"/>
    <row r="60168" ht="12.75" hidden="1" customHeight="1"/>
    <row r="60169" ht="12.75" hidden="1" customHeight="1"/>
    <row r="60170" ht="12.75" hidden="1" customHeight="1"/>
    <row r="60171" ht="12.75" hidden="1" customHeight="1"/>
    <row r="60172" ht="12.75" hidden="1" customHeight="1"/>
    <row r="60173" ht="12.75" hidden="1" customHeight="1"/>
    <row r="60174" ht="12.75" hidden="1" customHeight="1"/>
    <row r="60175" ht="12.75" hidden="1" customHeight="1"/>
    <row r="60176" ht="12.75" hidden="1" customHeight="1"/>
    <row r="60177" ht="12.75" hidden="1" customHeight="1"/>
    <row r="60178" ht="12.75" hidden="1" customHeight="1"/>
    <row r="60179" ht="12.75" hidden="1" customHeight="1"/>
    <row r="60180" ht="12.75" hidden="1" customHeight="1"/>
    <row r="60181" ht="12.75" hidden="1" customHeight="1"/>
    <row r="60182" ht="12.75" hidden="1" customHeight="1"/>
    <row r="60183" ht="12.75" hidden="1" customHeight="1"/>
    <row r="60184" ht="12.75" hidden="1" customHeight="1"/>
    <row r="60185" ht="12.75" hidden="1" customHeight="1"/>
    <row r="60186" ht="12.75" hidden="1" customHeight="1"/>
    <row r="60187" ht="12.75" hidden="1" customHeight="1"/>
    <row r="60188" ht="12.75" hidden="1" customHeight="1"/>
    <row r="60189" ht="12.75" hidden="1" customHeight="1"/>
    <row r="60190" ht="12.75" hidden="1" customHeight="1"/>
    <row r="60191" ht="12.75" hidden="1" customHeight="1"/>
    <row r="60192" ht="12.75" hidden="1" customHeight="1"/>
    <row r="60193" ht="12.75" hidden="1" customHeight="1"/>
    <row r="60194" ht="12.75" hidden="1" customHeight="1"/>
    <row r="60195" ht="12.75" hidden="1" customHeight="1"/>
    <row r="60196" ht="12.75" hidden="1" customHeight="1"/>
    <row r="60197" ht="12.75" hidden="1" customHeight="1"/>
    <row r="60198" ht="12.75" hidden="1" customHeight="1"/>
    <row r="60199" ht="12.75" hidden="1" customHeight="1"/>
    <row r="60200" ht="12.75" hidden="1" customHeight="1"/>
    <row r="60201" ht="12.75" hidden="1" customHeight="1"/>
    <row r="60202" ht="12.75" hidden="1" customHeight="1"/>
    <row r="60203" ht="12.75" hidden="1" customHeight="1"/>
    <row r="60204" ht="12.75" hidden="1" customHeight="1"/>
    <row r="60205" ht="12.75" hidden="1" customHeight="1"/>
    <row r="60206" ht="12.75" hidden="1" customHeight="1"/>
    <row r="60207" ht="12.75" hidden="1" customHeight="1"/>
    <row r="60208" ht="12.75" hidden="1" customHeight="1"/>
    <row r="60209" ht="12.75" hidden="1" customHeight="1"/>
    <row r="60210" ht="12.75" hidden="1" customHeight="1"/>
    <row r="60211" ht="12.75" hidden="1" customHeight="1"/>
    <row r="60212" ht="12.75" hidden="1" customHeight="1"/>
    <row r="60213" ht="12.75" hidden="1" customHeight="1"/>
    <row r="60214" ht="12.75" hidden="1" customHeight="1"/>
    <row r="60215" ht="12.75" hidden="1" customHeight="1"/>
    <row r="60216" ht="12.75" hidden="1" customHeight="1"/>
    <row r="60217" ht="12.75" hidden="1" customHeight="1"/>
    <row r="60218" ht="12.75" hidden="1" customHeight="1"/>
    <row r="60219" ht="12.75" hidden="1" customHeight="1"/>
    <row r="60220" ht="12.75" hidden="1" customHeight="1"/>
    <row r="60221" ht="12.75" hidden="1" customHeight="1"/>
    <row r="60222" ht="12.75" hidden="1" customHeight="1"/>
    <row r="60223" ht="12.75" hidden="1" customHeight="1"/>
    <row r="60224" ht="12.75" hidden="1" customHeight="1"/>
    <row r="60225" ht="12.75" hidden="1" customHeight="1"/>
    <row r="60226" ht="12.75" hidden="1" customHeight="1"/>
    <row r="60227" ht="12.75" hidden="1" customHeight="1"/>
    <row r="60228" ht="12.75" hidden="1" customHeight="1"/>
    <row r="60229" ht="12.75" hidden="1" customHeight="1"/>
    <row r="60230" ht="12.75" hidden="1" customHeight="1"/>
    <row r="60231" ht="12.75" hidden="1" customHeight="1"/>
    <row r="60232" ht="12.75" hidden="1" customHeight="1"/>
    <row r="60233" ht="12.75" hidden="1" customHeight="1"/>
    <row r="60234" ht="12.75" hidden="1" customHeight="1"/>
    <row r="60235" ht="12.75" hidden="1" customHeight="1"/>
    <row r="60236" ht="12.75" hidden="1" customHeight="1"/>
    <row r="60237" ht="12.75" hidden="1" customHeight="1"/>
    <row r="60238" ht="12.75" hidden="1" customHeight="1"/>
    <row r="60239" ht="12.75" hidden="1" customHeight="1"/>
    <row r="60240" ht="12.75" hidden="1" customHeight="1"/>
    <row r="60241" ht="12.75" hidden="1" customHeight="1"/>
    <row r="60242" ht="12.75" hidden="1" customHeight="1"/>
    <row r="60243" ht="12.75" hidden="1" customHeight="1"/>
    <row r="60244" ht="12.75" hidden="1" customHeight="1"/>
    <row r="60245" ht="12.75" hidden="1" customHeight="1"/>
    <row r="60246" ht="12.75" hidden="1" customHeight="1"/>
    <row r="60247" ht="12.75" hidden="1" customHeight="1"/>
    <row r="60248" ht="12.75" hidden="1" customHeight="1"/>
    <row r="60249" ht="12.75" hidden="1" customHeight="1"/>
    <row r="60250" ht="12.75" hidden="1" customHeight="1"/>
    <row r="60251" ht="12.75" hidden="1" customHeight="1"/>
    <row r="60252" ht="12.75" hidden="1" customHeight="1"/>
    <row r="60253" ht="12.75" hidden="1" customHeight="1"/>
    <row r="60254" ht="12.75" hidden="1" customHeight="1"/>
    <row r="60255" ht="12.75" hidden="1" customHeight="1"/>
    <row r="60256" ht="12.75" hidden="1" customHeight="1"/>
    <row r="60257" ht="12.75" hidden="1" customHeight="1"/>
    <row r="60258" ht="12.75" hidden="1" customHeight="1"/>
    <row r="60259" ht="12.75" hidden="1" customHeight="1"/>
    <row r="60260" ht="12.75" hidden="1" customHeight="1"/>
    <row r="60261" ht="12.75" hidden="1" customHeight="1"/>
    <row r="60262" ht="12.75" hidden="1" customHeight="1"/>
    <row r="60263" ht="12.75" hidden="1" customHeight="1"/>
    <row r="60264" ht="12.75" hidden="1" customHeight="1"/>
    <row r="60265" ht="12.75" hidden="1" customHeight="1"/>
    <row r="60266" ht="12.75" hidden="1" customHeight="1"/>
    <row r="60267" ht="12.75" hidden="1" customHeight="1"/>
    <row r="60268" ht="12.75" hidden="1" customHeight="1"/>
    <row r="60269" ht="12.75" hidden="1" customHeight="1"/>
    <row r="60270" ht="12.75" hidden="1" customHeight="1"/>
    <row r="60271" ht="12.75" hidden="1" customHeight="1"/>
    <row r="60272" ht="12.75" hidden="1" customHeight="1"/>
    <row r="60273" ht="12.75" hidden="1" customHeight="1"/>
    <row r="60274" ht="12.75" hidden="1" customHeight="1"/>
    <row r="60275" ht="12.75" hidden="1" customHeight="1"/>
    <row r="60276" ht="12.75" hidden="1" customHeight="1"/>
    <row r="60277" ht="12.75" hidden="1" customHeight="1"/>
    <row r="60278" ht="12.75" hidden="1" customHeight="1"/>
    <row r="60279" ht="12.75" hidden="1" customHeight="1"/>
    <row r="60280" ht="12.75" hidden="1" customHeight="1"/>
    <row r="60281" ht="12.75" hidden="1" customHeight="1"/>
    <row r="60282" ht="12.75" hidden="1" customHeight="1"/>
    <row r="60283" ht="12.75" hidden="1" customHeight="1"/>
    <row r="60284" ht="12.75" hidden="1" customHeight="1"/>
    <row r="60285" ht="12.75" hidden="1" customHeight="1"/>
    <row r="60286" ht="12.75" hidden="1" customHeight="1"/>
    <row r="60287" ht="12.75" hidden="1" customHeight="1"/>
    <row r="60288" ht="12.75" hidden="1" customHeight="1"/>
    <row r="60289" ht="12.75" hidden="1" customHeight="1"/>
    <row r="60290" ht="12.75" hidden="1" customHeight="1"/>
    <row r="60291" ht="12.75" hidden="1" customHeight="1"/>
    <row r="60292" ht="12.75" hidden="1" customHeight="1"/>
    <row r="60293" ht="12.75" hidden="1" customHeight="1"/>
    <row r="60294" ht="12.75" hidden="1" customHeight="1"/>
    <row r="60295" ht="12.75" hidden="1" customHeight="1"/>
    <row r="60296" ht="12.75" hidden="1" customHeight="1"/>
    <row r="60297" ht="12.75" hidden="1" customHeight="1"/>
    <row r="60298" ht="12.75" hidden="1" customHeight="1"/>
    <row r="60299" ht="12.75" hidden="1" customHeight="1"/>
    <row r="60300" ht="12.75" hidden="1" customHeight="1"/>
    <row r="60301" ht="12.75" hidden="1" customHeight="1"/>
    <row r="60302" ht="12.75" hidden="1" customHeight="1"/>
    <row r="60303" ht="12.75" hidden="1" customHeight="1"/>
    <row r="60304" ht="12.75" hidden="1" customHeight="1"/>
    <row r="60305" ht="12.75" hidden="1" customHeight="1"/>
    <row r="60306" ht="12.75" hidden="1" customHeight="1"/>
    <row r="60307" ht="12.75" hidden="1" customHeight="1"/>
    <row r="60308" ht="12.75" hidden="1" customHeight="1"/>
    <row r="60309" ht="12.75" hidden="1" customHeight="1"/>
    <row r="60310" ht="12.75" hidden="1" customHeight="1"/>
    <row r="60311" ht="12.75" hidden="1" customHeight="1"/>
    <row r="60312" ht="12.75" hidden="1" customHeight="1"/>
    <row r="60313" ht="12.75" hidden="1" customHeight="1"/>
    <row r="60314" ht="12.75" hidden="1" customHeight="1"/>
    <row r="60315" ht="12.75" hidden="1" customHeight="1"/>
    <row r="60316" ht="12.75" hidden="1" customHeight="1"/>
    <row r="60317" ht="12.75" hidden="1" customHeight="1"/>
    <row r="60318" ht="12.75" hidden="1" customHeight="1"/>
    <row r="60319" ht="12.75" hidden="1" customHeight="1"/>
    <row r="60320" ht="12.75" hidden="1" customHeight="1"/>
    <row r="60321" ht="12.75" hidden="1" customHeight="1"/>
    <row r="60322" ht="12.75" hidden="1" customHeight="1"/>
    <row r="60323" ht="12.75" hidden="1" customHeight="1"/>
    <row r="60324" ht="12.75" hidden="1" customHeight="1"/>
    <row r="60325" ht="12.75" hidden="1" customHeight="1"/>
    <row r="60326" ht="12.75" hidden="1" customHeight="1"/>
    <row r="60327" ht="12.75" hidden="1" customHeight="1"/>
    <row r="60328" ht="12.75" hidden="1" customHeight="1"/>
    <row r="60329" ht="12.75" hidden="1" customHeight="1"/>
    <row r="60330" ht="12.75" hidden="1" customHeight="1"/>
    <row r="60331" ht="12.75" hidden="1" customHeight="1"/>
    <row r="60332" ht="12.75" hidden="1" customHeight="1"/>
    <row r="60333" ht="12.75" hidden="1" customHeight="1"/>
    <row r="60334" ht="12.75" hidden="1" customHeight="1"/>
    <row r="60335" ht="12.75" hidden="1" customHeight="1"/>
    <row r="60336" ht="12.75" hidden="1" customHeight="1"/>
    <row r="60337" ht="12.75" hidden="1" customHeight="1"/>
    <row r="60338" ht="12.75" hidden="1" customHeight="1"/>
    <row r="60339" ht="12.75" hidden="1" customHeight="1"/>
    <row r="60340" ht="12.75" hidden="1" customHeight="1"/>
    <row r="60341" ht="12.75" hidden="1" customHeight="1"/>
    <row r="60342" ht="12.75" hidden="1" customHeight="1"/>
    <row r="60343" ht="12.75" hidden="1" customHeight="1"/>
    <row r="60344" ht="12.75" hidden="1" customHeight="1"/>
    <row r="60345" ht="12.75" hidden="1" customHeight="1"/>
    <row r="60346" ht="12.75" hidden="1" customHeight="1"/>
    <row r="60347" ht="12.75" hidden="1" customHeight="1"/>
    <row r="60348" ht="12.75" hidden="1" customHeight="1"/>
    <row r="60349" ht="12.75" hidden="1" customHeight="1"/>
    <row r="60350" ht="12.75" hidden="1" customHeight="1"/>
    <row r="60351" ht="12.75" hidden="1" customHeight="1"/>
    <row r="60352" ht="12.75" hidden="1" customHeight="1"/>
    <row r="60353" ht="12.75" hidden="1" customHeight="1"/>
    <row r="60354" ht="12.75" hidden="1" customHeight="1"/>
    <row r="60355" ht="12.75" hidden="1" customHeight="1"/>
    <row r="60356" ht="12.75" hidden="1" customHeight="1"/>
    <row r="60357" ht="12.75" hidden="1" customHeight="1"/>
    <row r="60358" ht="12.75" hidden="1" customHeight="1"/>
    <row r="60359" ht="12.75" hidden="1" customHeight="1"/>
    <row r="60360" ht="12.75" hidden="1" customHeight="1"/>
    <row r="60361" ht="12.75" hidden="1" customHeight="1"/>
    <row r="60362" ht="12.75" hidden="1" customHeight="1"/>
    <row r="60363" ht="12.75" hidden="1" customHeight="1"/>
    <row r="60364" ht="12.75" hidden="1" customHeight="1"/>
    <row r="60365" ht="12.75" hidden="1" customHeight="1"/>
    <row r="60366" ht="12.75" hidden="1" customHeight="1"/>
    <row r="60367" ht="12.75" hidden="1" customHeight="1"/>
    <row r="60368" ht="12.75" hidden="1" customHeight="1"/>
    <row r="60369" ht="12.75" hidden="1" customHeight="1"/>
    <row r="60370" ht="12.75" hidden="1" customHeight="1"/>
    <row r="60371" ht="12.75" hidden="1" customHeight="1"/>
    <row r="60372" ht="12.75" hidden="1" customHeight="1"/>
    <row r="60373" ht="12.75" hidden="1" customHeight="1"/>
    <row r="60374" ht="12.75" hidden="1" customHeight="1"/>
    <row r="60375" ht="12.75" hidden="1" customHeight="1"/>
    <row r="60376" ht="12.75" hidden="1" customHeight="1"/>
    <row r="60377" ht="12.75" hidden="1" customHeight="1"/>
    <row r="60378" ht="12.75" hidden="1" customHeight="1"/>
    <row r="60379" ht="12.75" hidden="1" customHeight="1"/>
    <row r="60380" ht="12.75" hidden="1" customHeight="1"/>
    <row r="60381" ht="12.75" hidden="1" customHeight="1"/>
    <row r="60382" ht="12.75" hidden="1" customHeight="1"/>
    <row r="60383" ht="12.75" hidden="1" customHeight="1"/>
    <row r="60384" ht="12.75" hidden="1" customHeight="1"/>
    <row r="60385" ht="12.75" hidden="1" customHeight="1"/>
    <row r="60386" ht="12.75" hidden="1" customHeight="1"/>
    <row r="60387" ht="12.75" hidden="1" customHeight="1"/>
    <row r="60388" ht="12.75" hidden="1" customHeight="1"/>
    <row r="60389" ht="12.75" hidden="1" customHeight="1"/>
    <row r="60390" ht="12.75" hidden="1" customHeight="1"/>
    <row r="60391" ht="12.75" hidden="1" customHeight="1"/>
    <row r="60392" ht="12.75" hidden="1" customHeight="1"/>
    <row r="60393" ht="12.75" hidden="1" customHeight="1"/>
    <row r="60394" ht="12.75" hidden="1" customHeight="1"/>
    <row r="60395" ht="12.75" hidden="1" customHeight="1"/>
    <row r="60396" ht="12.75" hidden="1" customHeight="1"/>
    <row r="60397" ht="12.75" hidden="1" customHeight="1"/>
    <row r="60398" ht="12.75" hidden="1" customHeight="1"/>
    <row r="60399" ht="12.75" hidden="1" customHeight="1"/>
    <row r="60400" ht="12.75" hidden="1" customHeight="1"/>
    <row r="60401" ht="12.75" hidden="1" customHeight="1"/>
    <row r="60402" ht="12.75" hidden="1" customHeight="1"/>
    <row r="60403" ht="12.75" hidden="1" customHeight="1"/>
    <row r="60404" ht="12.75" hidden="1" customHeight="1"/>
    <row r="60405" ht="12.75" hidden="1" customHeight="1"/>
    <row r="60406" ht="12.75" hidden="1" customHeight="1"/>
    <row r="60407" ht="12.75" hidden="1" customHeight="1"/>
    <row r="60408" ht="12.75" hidden="1" customHeight="1"/>
    <row r="60409" ht="12.75" hidden="1" customHeight="1"/>
    <row r="60410" ht="12.75" hidden="1" customHeight="1"/>
    <row r="60411" ht="12.75" hidden="1" customHeight="1"/>
    <row r="60412" ht="12.75" hidden="1" customHeight="1"/>
    <row r="60413" ht="12.75" hidden="1" customHeight="1"/>
    <row r="60414" ht="12.75" hidden="1" customHeight="1"/>
    <row r="60415" ht="12.75" hidden="1" customHeight="1"/>
    <row r="60416" ht="12.75" hidden="1" customHeight="1"/>
    <row r="60417" ht="12.75" hidden="1" customHeight="1"/>
    <row r="60418" ht="12.75" hidden="1" customHeight="1"/>
    <row r="60419" ht="12.75" hidden="1" customHeight="1"/>
    <row r="60420" ht="12.75" hidden="1" customHeight="1"/>
    <row r="60421" ht="12.75" hidden="1" customHeight="1"/>
    <row r="60422" ht="12.75" hidden="1" customHeight="1"/>
    <row r="60423" ht="12.75" hidden="1" customHeight="1"/>
    <row r="60424" ht="12.75" hidden="1" customHeight="1"/>
    <row r="60425" ht="12.75" hidden="1" customHeight="1"/>
    <row r="60426" ht="12.75" hidden="1" customHeight="1"/>
    <row r="60427" ht="12.75" hidden="1" customHeight="1"/>
    <row r="60428" ht="12.75" hidden="1" customHeight="1"/>
    <row r="60429" ht="12.75" hidden="1" customHeight="1"/>
    <row r="60430" ht="12.75" hidden="1" customHeight="1"/>
    <row r="60431" ht="12.75" hidden="1" customHeight="1"/>
    <row r="60432" ht="12.75" hidden="1" customHeight="1"/>
    <row r="60433" ht="12.75" hidden="1" customHeight="1"/>
    <row r="60434" ht="12.75" hidden="1" customHeight="1"/>
    <row r="60435" ht="12.75" hidden="1" customHeight="1"/>
    <row r="60436" ht="12.75" hidden="1" customHeight="1"/>
    <row r="60437" ht="12.75" hidden="1" customHeight="1"/>
    <row r="60438" ht="12.75" hidden="1" customHeight="1"/>
    <row r="60439" ht="12.75" hidden="1" customHeight="1"/>
    <row r="60440" ht="12.75" hidden="1" customHeight="1"/>
    <row r="60441" ht="12.75" hidden="1" customHeight="1"/>
    <row r="60442" ht="12.75" hidden="1" customHeight="1"/>
    <row r="60443" ht="12.75" hidden="1" customHeight="1"/>
    <row r="60444" ht="12.75" hidden="1" customHeight="1"/>
    <row r="60445" ht="12.75" hidden="1" customHeight="1"/>
    <row r="60446" ht="12.75" hidden="1" customHeight="1"/>
    <row r="60447" ht="12.75" hidden="1" customHeight="1"/>
    <row r="60448" ht="12.75" hidden="1" customHeight="1"/>
    <row r="60449" ht="12.75" hidden="1" customHeight="1"/>
    <row r="60450" ht="12.75" hidden="1" customHeight="1"/>
    <row r="60451" ht="12.75" hidden="1" customHeight="1"/>
    <row r="60452" ht="12.75" hidden="1" customHeight="1"/>
    <row r="60453" ht="12.75" hidden="1" customHeight="1"/>
    <row r="60454" ht="12.75" hidden="1" customHeight="1"/>
    <row r="60455" ht="12.75" hidden="1" customHeight="1"/>
    <row r="60456" ht="12.75" hidden="1" customHeight="1"/>
    <row r="60457" ht="12.75" hidden="1" customHeight="1"/>
    <row r="60458" ht="12.75" hidden="1" customHeight="1"/>
    <row r="60459" ht="12.75" hidden="1" customHeight="1"/>
    <row r="60460" ht="12.75" hidden="1" customHeight="1"/>
    <row r="60461" ht="12.75" hidden="1" customHeight="1"/>
    <row r="60462" ht="12.75" hidden="1" customHeight="1"/>
    <row r="60463" ht="12.75" hidden="1" customHeight="1"/>
    <row r="60464" ht="12.75" hidden="1" customHeight="1"/>
    <row r="60465" ht="12.75" hidden="1" customHeight="1"/>
    <row r="60466" ht="12.75" hidden="1" customHeight="1"/>
    <row r="60467" ht="12.75" hidden="1" customHeight="1"/>
    <row r="60468" ht="12.75" hidden="1" customHeight="1"/>
    <row r="60469" ht="12.75" hidden="1" customHeight="1"/>
    <row r="60470" ht="12.75" hidden="1" customHeight="1"/>
    <row r="60471" ht="12.75" hidden="1" customHeight="1"/>
    <row r="60472" ht="12.75" hidden="1" customHeight="1"/>
    <row r="60473" ht="12.75" hidden="1" customHeight="1"/>
    <row r="60474" ht="12.75" hidden="1" customHeight="1"/>
    <row r="60475" ht="12.75" hidden="1" customHeight="1"/>
    <row r="60476" ht="12.75" hidden="1" customHeight="1"/>
    <row r="60477" ht="12.75" hidden="1" customHeight="1"/>
    <row r="60478" ht="12.75" hidden="1" customHeight="1"/>
    <row r="60479" ht="12.75" hidden="1" customHeight="1"/>
    <row r="60480" ht="12.75" hidden="1" customHeight="1"/>
    <row r="60481" ht="12.75" hidden="1" customHeight="1"/>
    <row r="60482" ht="12.75" hidden="1" customHeight="1"/>
    <row r="60483" ht="12.75" hidden="1" customHeight="1"/>
    <row r="60484" ht="12.75" hidden="1" customHeight="1"/>
    <row r="60485" ht="12.75" hidden="1" customHeight="1"/>
    <row r="60486" ht="12.75" hidden="1" customHeight="1"/>
    <row r="60487" ht="12.75" hidden="1" customHeight="1"/>
    <row r="60488" ht="12.75" hidden="1" customHeight="1"/>
    <row r="60489" ht="12.75" hidden="1" customHeight="1"/>
    <row r="60490" ht="12.75" hidden="1" customHeight="1"/>
    <row r="60491" ht="12.75" hidden="1" customHeight="1"/>
    <row r="60492" ht="12.75" hidden="1" customHeight="1"/>
    <row r="60493" ht="12.75" hidden="1" customHeight="1"/>
    <row r="60494" ht="12.75" hidden="1" customHeight="1"/>
    <row r="60495" ht="12.75" hidden="1" customHeight="1"/>
    <row r="60496" ht="12.75" hidden="1" customHeight="1"/>
    <row r="60497" ht="12.75" hidden="1" customHeight="1"/>
    <row r="60498" ht="12.75" hidden="1" customHeight="1"/>
    <row r="60499" ht="12.75" hidden="1" customHeight="1"/>
    <row r="60500" ht="12.75" hidden="1" customHeight="1"/>
    <row r="60501" ht="12.75" hidden="1" customHeight="1"/>
    <row r="60502" ht="12.75" hidden="1" customHeight="1"/>
    <row r="60503" ht="12.75" hidden="1" customHeight="1"/>
    <row r="60504" ht="12.75" hidden="1" customHeight="1"/>
    <row r="60505" ht="12.75" hidden="1" customHeight="1"/>
    <row r="60506" ht="12.75" hidden="1" customHeight="1"/>
    <row r="60507" ht="12.75" hidden="1" customHeight="1"/>
    <row r="60508" ht="12.75" hidden="1" customHeight="1"/>
    <row r="60509" ht="12.75" hidden="1" customHeight="1"/>
    <row r="60510" ht="12.75" hidden="1" customHeight="1"/>
    <row r="60511" ht="12.75" hidden="1" customHeight="1"/>
    <row r="60512" ht="12.75" hidden="1" customHeight="1"/>
    <row r="60513" ht="12.75" hidden="1" customHeight="1"/>
    <row r="60514" ht="12.75" hidden="1" customHeight="1"/>
    <row r="60515" ht="12.75" hidden="1" customHeight="1"/>
    <row r="60516" ht="12.75" hidden="1" customHeight="1"/>
    <row r="60517" ht="12.75" hidden="1" customHeight="1"/>
    <row r="60518" ht="12.75" hidden="1" customHeight="1"/>
    <row r="60519" ht="12.75" hidden="1" customHeight="1"/>
    <row r="60520" ht="12.75" hidden="1" customHeight="1"/>
    <row r="60521" ht="12.75" hidden="1" customHeight="1"/>
    <row r="60522" ht="12.75" hidden="1" customHeight="1"/>
    <row r="60523" ht="12.75" hidden="1" customHeight="1"/>
    <row r="60524" ht="12.75" hidden="1" customHeight="1"/>
    <row r="60525" ht="12.75" hidden="1" customHeight="1"/>
    <row r="60526" ht="12.75" hidden="1" customHeight="1"/>
    <row r="60527" ht="12.75" hidden="1" customHeight="1"/>
    <row r="60528" ht="12.75" hidden="1" customHeight="1"/>
    <row r="60529" ht="12.75" hidden="1" customHeight="1"/>
    <row r="60530" ht="12.75" hidden="1" customHeight="1"/>
    <row r="60531" ht="12.75" hidden="1" customHeight="1"/>
    <row r="60532" ht="12.75" hidden="1" customHeight="1"/>
    <row r="60533" ht="12.75" hidden="1" customHeight="1"/>
    <row r="60534" ht="12.75" hidden="1" customHeight="1"/>
    <row r="60535" ht="12.75" hidden="1" customHeight="1"/>
    <row r="60536" ht="12.75" hidden="1" customHeight="1"/>
    <row r="60537" ht="12.75" hidden="1" customHeight="1"/>
    <row r="60538" ht="12.75" hidden="1" customHeight="1"/>
    <row r="60539" ht="12.75" hidden="1" customHeight="1"/>
    <row r="60540" ht="12.75" hidden="1" customHeight="1"/>
    <row r="60541" ht="12.75" hidden="1" customHeight="1"/>
    <row r="60542" ht="12.75" hidden="1" customHeight="1"/>
    <row r="60543" ht="12.75" hidden="1" customHeight="1"/>
    <row r="60544" ht="12.75" hidden="1" customHeight="1"/>
    <row r="60545" ht="12.75" hidden="1" customHeight="1"/>
    <row r="60546" ht="12.75" hidden="1" customHeight="1"/>
    <row r="60547" ht="12.75" hidden="1" customHeight="1"/>
    <row r="60548" ht="12.75" hidden="1" customHeight="1"/>
    <row r="60549" ht="12.75" hidden="1" customHeight="1"/>
    <row r="60550" ht="12.75" hidden="1" customHeight="1"/>
    <row r="60551" ht="12.75" hidden="1" customHeight="1"/>
    <row r="60552" ht="12.75" hidden="1" customHeight="1"/>
    <row r="60553" ht="12.75" hidden="1" customHeight="1"/>
    <row r="60554" ht="12.75" hidden="1" customHeight="1"/>
    <row r="60555" ht="12.75" hidden="1" customHeight="1"/>
    <row r="60556" ht="12.75" hidden="1" customHeight="1"/>
    <row r="60557" ht="12.75" hidden="1" customHeight="1"/>
    <row r="60558" ht="12.75" hidden="1" customHeight="1"/>
    <row r="60559" ht="12.75" hidden="1" customHeight="1"/>
    <row r="60560" ht="12.75" hidden="1" customHeight="1"/>
    <row r="60561" ht="12.75" hidden="1" customHeight="1"/>
    <row r="60562" ht="12.75" hidden="1" customHeight="1"/>
    <row r="60563" ht="12.75" hidden="1" customHeight="1"/>
    <row r="60564" ht="12.75" hidden="1" customHeight="1"/>
    <row r="60565" ht="12.75" hidden="1" customHeight="1"/>
    <row r="60566" ht="12.75" hidden="1" customHeight="1"/>
    <row r="60567" ht="12.75" hidden="1" customHeight="1"/>
    <row r="60568" ht="12.75" hidden="1" customHeight="1"/>
    <row r="60569" ht="12.75" hidden="1" customHeight="1"/>
    <row r="60570" ht="12.75" hidden="1" customHeight="1"/>
    <row r="60571" ht="12.75" hidden="1" customHeight="1"/>
    <row r="60572" ht="12.75" hidden="1" customHeight="1"/>
    <row r="60573" ht="12.75" hidden="1" customHeight="1"/>
    <row r="60574" ht="12.75" hidden="1" customHeight="1"/>
    <row r="60575" ht="12.75" hidden="1" customHeight="1"/>
    <row r="60576" ht="12.75" hidden="1" customHeight="1"/>
    <row r="60577" ht="12.75" hidden="1" customHeight="1"/>
    <row r="60578" ht="12.75" hidden="1" customHeight="1"/>
    <row r="60579" ht="12.75" hidden="1" customHeight="1"/>
    <row r="60580" ht="12.75" hidden="1" customHeight="1"/>
    <row r="60581" ht="12.75" hidden="1" customHeight="1"/>
    <row r="60582" ht="12.75" hidden="1" customHeight="1"/>
    <row r="60583" ht="12.75" hidden="1" customHeight="1"/>
    <row r="60584" ht="12.75" hidden="1" customHeight="1"/>
    <row r="60585" ht="12.75" hidden="1" customHeight="1"/>
    <row r="60586" ht="12.75" hidden="1" customHeight="1"/>
    <row r="60587" ht="12.75" hidden="1" customHeight="1"/>
    <row r="60588" ht="12.75" hidden="1" customHeight="1"/>
    <row r="60589" ht="12.75" hidden="1" customHeight="1"/>
    <row r="60590" ht="12.75" hidden="1" customHeight="1"/>
    <row r="60591" ht="12.75" hidden="1" customHeight="1"/>
    <row r="60592" ht="12.75" hidden="1" customHeight="1"/>
    <row r="60593" ht="12.75" hidden="1" customHeight="1"/>
    <row r="60594" ht="12.75" hidden="1" customHeight="1"/>
    <row r="60595" ht="12.75" hidden="1" customHeight="1"/>
    <row r="60596" ht="12.75" hidden="1" customHeight="1"/>
    <row r="60597" ht="12.75" hidden="1" customHeight="1"/>
    <row r="60598" ht="12.75" hidden="1" customHeight="1"/>
    <row r="60599" ht="12.75" hidden="1" customHeight="1"/>
    <row r="60600" ht="12.75" hidden="1" customHeight="1"/>
    <row r="60601" ht="12.75" hidden="1" customHeight="1"/>
    <row r="60602" ht="12.75" hidden="1" customHeight="1"/>
    <row r="60603" ht="12.75" hidden="1" customHeight="1"/>
    <row r="60604" ht="12.75" hidden="1" customHeight="1"/>
    <row r="60605" ht="12.75" hidden="1" customHeight="1"/>
    <row r="60606" ht="12.75" hidden="1" customHeight="1"/>
    <row r="60607" ht="12.75" hidden="1" customHeight="1"/>
    <row r="60608" ht="12.75" hidden="1" customHeight="1"/>
    <row r="60609" ht="12.75" hidden="1" customHeight="1"/>
    <row r="60610" ht="12.75" hidden="1" customHeight="1"/>
    <row r="60611" ht="12.75" hidden="1" customHeight="1"/>
    <row r="60612" ht="12.75" hidden="1" customHeight="1"/>
    <row r="60613" ht="12.75" hidden="1" customHeight="1"/>
    <row r="60614" ht="12.75" hidden="1" customHeight="1"/>
    <row r="60615" ht="12.75" hidden="1" customHeight="1"/>
    <row r="60616" ht="12.75" hidden="1" customHeight="1"/>
    <row r="60617" ht="12.75" hidden="1" customHeight="1"/>
    <row r="60618" ht="12.75" hidden="1" customHeight="1"/>
    <row r="60619" ht="12.75" hidden="1" customHeight="1"/>
    <row r="60620" ht="12.75" hidden="1" customHeight="1"/>
    <row r="60621" ht="12.75" hidden="1" customHeight="1"/>
    <row r="60622" ht="12.75" hidden="1" customHeight="1"/>
    <row r="60623" ht="12.75" hidden="1" customHeight="1"/>
    <row r="60624" ht="12.75" hidden="1" customHeight="1"/>
    <row r="60625" ht="12.75" hidden="1" customHeight="1"/>
    <row r="60626" ht="12.75" hidden="1" customHeight="1"/>
    <row r="60627" ht="12.75" hidden="1" customHeight="1"/>
    <row r="60628" ht="12.75" hidden="1" customHeight="1"/>
    <row r="60629" ht="12.75" hidden="1" customHeight="1"/>
    <row r="60630" ht="12.75" hidden="1" customHeight="1"/>
    <row r="60631" ht="12.75" hidden="1" customHeight="1"/>
    <row r="60632" ht="12.75" hidden="1" customHeight="1"/>
    <row r="60633" ht="12.75" hidden="1" customHeight="1"/>
    <row r="60634" ht="12.75" hidden="1" customHeight="1"/>
    <row r="60635" ht="12.75" hidden="1" customHeight="1"/>
    <row r="60636" ht="12.75" hidden="1" customHeight="1"/>
    <row r="60637" ht="12.75" hidden="1" customHeight="1"/>
    <row r="60638" ht="12.75" hidden="1" customHeight="1"/>
    <row r="60639" ht="12.75" hidden="1" customHeight="1"/>
    <row r="60640" ht="12.75" hidden="1" customHeight="1"/>
    <row r="60641" ht="12.75" hidden="1" customHeight="1"/>
    <row r="60642" ht="12.75" hidden="1" customHeight="1"/>
    <row r="60643" ht="12.75" hidden="1" customHeight="1"/>
    <row r="60644" ht="12.75" hidden="1" customHeight="1"/>
    <row r="60645" ht="12.75" hidden="1" customHeight="1"/>
    <row r="60646" ht="12.75" hidden="1" customHeight="1"/>
    <row r="60647" ht="12.75" hidden="1" customHeight="1"/>
    <row r="60648" ht="12.75" hidden="1" customHeight="1"/>
    <row r="60649" ht="12.75" hidden="1" customHeight="1"/>
    <row r="60650" ht="12.75" hidden="1" customHeight="1"/>
    <row r="60651" ht="12.75" hidden="1" customHeight="1"/>
    <row r="60652" ht="12.75" hidden="1" customHeight="1"/>
    <row r="60653" ht="12.75" hidden="1" customHeight="1"/>
    <row r="60654" ht="12.75" hidden="1" customHeight="1"/>
    <row r="60655" ht="12.75" hidden="1" customHeight="1"/>
    <row r="60656" ht="12.75" hidden="1" customHeight="1"/>
    <row r="60657" ht="12.75" hidden="1" customHeight="1"/>
    <row r="60658" ht="12.75" hidden="1" customHeight="1"/>
    <row r="60659" ht="12.75" hidden="1" customHeight="1"/>
    <row r="60660" ht="12.75" hidden="1" customHeight="1"/>
    <row r="60661" ht="12.75" hidden="1" customHeight="1"/>
    <row r="60662" ht="12.75" hidden="1" customHeight="1"/>
    <row r="60663" ht="12.75" hidden="1" customHeight="1"/>
    <row r="60664" ht="12.75" hidden="1" customHeight="1"/>
    <row r="60665" ht="12.75" hidden="1" customHeight="1"/>
    <row r="60666" ht="12.75" hidden="1" customHeight="1"/>
    <row r="60667" ht="12.75" hidden="1" customHeight="1"/>
    <row r="60668" ht="12.75" hidden="1" customHeight="1"/>
    <row r="60669" ht="12.75" hidden="1" customHeight="1"/>
    <row r="60670" ht="12.75" hidden="1" customHeight="1"/>
    <row r="60671" ht="12.75" hidden="1" customHeight="1"/>
    <row r="60672" ht="12.75" hidden="1" customHeight="1"/>
    <row r="60673" ht="12.75" hidden="1" customHeight="1"/>
    <row r="60674" ht="12.75" hidden="1" customHeight="1"/>
    <row r="60675" ht="12.75" hidden="1" customHeight="1"/>
    <row r="60676" ht="12.75" hidden="1" customHeight="1"/>
    <row r="60677" ht="12.75" hidden="1" customHeight="1"/>
    <row r="60678" ht="12.75" hidden="1" customHeight="1"/>
    <row r="60679" ht="12.75" hidden="1" customHeight="1"/>
    <row r="60680" ht="12.75" hidden="1" customHeight="1"/>
    <row r="60681" ht="12.75" hidden="1" customHeight="1"/>
    <row r="60682" ht="12.75" hidden="1" customHeight="1"/>
    <row r="60683" ht="12.75" hidden="1" customHeight="1"/>
    <row r="60684" ht="12.75" hidden="1" customHeight="1"/>
    <row r="60685" ht="12.75" hidden="1" customHeight="1"/>
    <row r="60686" ht="12.75" hidden="1" customHeight="1"/>
    <row r="60687" ht="12.75" hidden="1" customHeight="1"/>
    <row r="60688" ht="12.75" hidden="1" customHeight="1"/>
    <row r="60689" ht="12.75" hidden="1" customHeight="1"/>
    <row r="60690" ht="12.75" hidden="1" customHeight="1"/>
    <row r="60691" ht="12.75" hidden="1" customHeight="1"/>
    <row r="60692" ht="12.75" hidden="1" customHeight="1"/>
    <row r="60693" ht="12.75" hidden="1" customHeight="1"/>
    <row r="60694" ht="12.75" hidden="1" customHeight="1"/>
    <row r="60695" ht="12.75" hidden="1" customHeight="1"/>
    <row r="60696" ht="12.75" hidden="1" customHeight="1"/>
    <row r="60697" ht="12.75" hidden="1" customHeight="1"/>
    <row r="60698" ht="12.75" hidden="1" customHeight="1"/>
    <row r="60699" ht="12.75" hidden="1" customHeight="1"/>
    <row r="60700" ht="12.75" hidden="1" customHeight="1"/>
    <row r="60701" ht="12.75" hidden="1" customHeight="1"/>
    <row r="60702" ht="12.75" hidden="1" customHeight="1"/>
    <row r="60703" ht="12.75" hidden="1" customHeight="1"/>
    <row r="60704" ht="12.75" hidden="1" customHeight="1"/>
    <row r="60705" ht="12.75" hidden="1" customHeight="1"/>
    <row r="60706" ht="12.75" hidden="1" customHeight="1"/>
    <row r="60707" ht="12.75" hidden="1" customHeight="1"/>
    <row r="60708" ht="12.75" hidden="1" customHeight="1"/>
    <row r="60709" ht="12.75" hidden="1" customHeight="1"/>
    <row r="60710" ht="12.75" hidden="1" customHeight="1"/>
    <row r="60711" ht="12.75" hidden="1" customHeight="1"/>
    <row r="60712" ht="12.75" hidden="1" customHeight="1"/>
    <row r="60713" ht="12.75" hidden="1" customHeight="1"/>
    <row r="60714" ht="12.75" hidden="1" customHeight="1"/>
    <row r="60715" ht="12.75" hidden="1" customHeight="1"/>
    <row r="60716" ht="12.75" hidden="1" customHeight="1"/>
    <row r="60717" ht="12.75" hidden="1" customHeight="1"/>
    <row r="60718" ht="12.75" hidden="1" customHeight="1"/>
    <row r="60719" ht="12.75" hidden="1" customHeight="1"/>
    <row r="60720" ht="12.75" hidden="1" customHeight="1"/>
    <row r="60721" ht="12.75" hidden="1" customHeight="1"/>
    <row r="60722" ht="12.75" hidden="1" customHeight="1"/>
    <row r="60723" ht="12.75" hidden="1" customHeight="1"/>
    <row r="60724" ht="12.75" hidden="1" customHeight="1"/>
    <row r="60725" ht="12.75" hidden="1" customHeight="1"/>
    <row r="60726" ht="12.75" hidden="1" customHeight="1"/>
    <row r="60727" ht="12.75" hidden="1" customHeight="1"/>
    <row r="60728" ht="12.75" hidden="1" customHeight="1"/>
    <row r="60729" ht="12.75" hidden="1" customHeight="1"/>
    <row r="60730" ht="12.75" hidden="1" customHeight="1"/>
    <row r="60731" ht="12.75" hidden="1" customHeight="1"/>
    <row r="60732" ht="12.75" hidden="1" customHeight="1"/>
    <row r="60733" ht="12.75" hidden="1" customHeight="1"/>
    <row r="60734" ht="12.75" hidden="1" customHeight="1"/>
    <row r="60735" ht="12.75" hidden="1" customHeight="1"/>
    <row r="60736" ht="12.75" hidden="1" customHeight="1"/>
    <row r="60737" ht="12.75" hidden="1" customHeight="1"/>
    <row r="60738" ht="12.75" hidden="1" customHeight="1"/>
    <row r="60739" ht="12.75" hidden="1" customHeight="1"/>
    <row r="60740" ht="12.75" hidden="1" customHeight="1"/>
    <row r="60741" ht="12.75" hidden="1" customHeight="1"/>
    <row r="60742" ht="12.75" hidden="1" customHeight="1"/>
    <row r="60743" ht="12.75" hidden="1" customHeight="1"/>
    <row r="60744" ht="12.75" hidden="1" customHeight="1"/>
    <row r="60745" ht="12.75" hidden="1" customHeight="1"/>
    <row r="60746" ht="12.75" hidden="1" customHeight="1"/>
    <row r="60747" ht="12.75" hidden="1" customHeight="1"/>
    <row r="60748" ht="12.75" hidden="1" customHeight="1"/>
    <row r="60749" ht="12.75" hidden="1" customHeight="1"/>
    <row r="60750" ht="12.75" hidden="1" customHeight="1"/>
    <row r="60751" ht="12.75" hidden="1" customHeight="1"/>
    <row r="60752" ht="12.75" hidden="1" customHeight="1"/>
    <row r="60753" ht="12.75" hidden="1" customHeight="1"/>
    <row r="60754" ht="12.75" hidden="1" customHeight="1"/>
    <row r="60755" ht="12.75" hidden="1" customHeight="1"/>
    <row r="60756" ht="12.75" hidden="1" customHeight="1"/>
    <row r="60757" ht="12.75" hidden="1" customHeight="1"/>
    <row r="60758" ht="12.75" hidden="1" customHeight="1"/>
    <row r="60759" ht="12.75" hidden="1" customHeight="1"/>
    <row r="60760" ht="12.75" hidden="1" customHeight="1"/>
    <row r="60761" ht="12.75" hidden="1" customHeight="1"/>
    <row r="60762" ht="12.75" hidden="1" customHeight="1"/>
    <row r="60763" ht="12.75" hidden="1" customHeight="1"/>
    <row r="60764" ht="12.75" hidden="1" customHeight="1"/>
    <row r="60765" ht="12.75" hidden="1" customHeight="1"/>
    <row r="60766" ht="12.75" hidden="1" customHeight="1"/>
    <row r="60767" ht="12.75" hidden="1" customHeight="1"/>
    <row r="60768" ht="12.75" hidden="1" customHeight="1"/>
    <row r="60769" ht="12.75" hidden="1" customHeight="1"/>
    <row r="60770" ht="12.75" hidden="1" customHeight="1"/>
    <row r="60771" ht="12.75" hidden="1" customHeight="1"/>
    <row r="60772" ht="12.75" hidden="1" customHeight="1"/>
    <row r="60773" ht="12.75" hidden="1" customHeight="1"/>
    <row r="60774" ht="12.75" hidden="1" customHeight="1"/>
    <row r="60775" ht="12.75" hidden="1" customHeight="1"/>
    <row r="60776" ht="12.75" hidden="1" customHeight="1"/>
    <row r="60777" ht="12.75" hidden="1" customHeight="1"/>
    <row r="60778" ht="12.75" hidden="1" customHeight="1"/>
    <row r="60779" ht="12.75" hidden="1" customHeight="1"/>
    <row r="60780" ht="12.75" hidden="1" customHeight="1"/>
    <row r="60781" ht="12.75" hidden="1" customHeight="1"/>
    <row r="60782" ht="12.75" hidden="1" customHeight="1"/>
    <row r="60783" ht="12.75" hidden="1" customHeight="1"/>
    <row r="60784" ht="12.75" hidden="1" customHeight="1"/>
    <row r="60785" ht="12.75" hidden="1" customHeight="1"/>
    <row r="60786" ht="12.75" hidden="1" customHeight="1"/>
    <row r="60787" ht="12.75" hidden="1" customHeight="1"/>
    <row r="60788" ht="12.75" hidden="1" customHeight="1"/>
    <row r="60789" ht="12.75" hidden="1" customHeight="1"/>
    <row r="60790" ht="12.75" hidden="1" customHeight="1"/>
    <row r="60791" ht="12.75" hidden="1" customHeight="1"/>
    <row r="60792" ht="12.75" hidden="1" customHeight="1"/>
    <row r="60793" ht="12.75" hidden="1" customHeight="1"/>
    <row r="60794" ht="12.75" hidden="1" customHeight="1"/>
    <row r="60795" ht="12.75" hidden="1" customHeight="1"/>
    <row r="60796" ht="12.75" hidden="1" customHeight="1"/>
    <row r="60797" ht="12.75" hidden="1" customHeight="1"/>
    <row r="60798" ht="12.75" hidden="1" customHeight="1"/>
    <row r="60799" ht="12.75" hidden="1" customHeight="1"/>
    <row r="60800" ht="12.75" hidden="1" customHeight="1"/>
    <row r="60801" ht="12.75" hidden="1" customHeight="1"/>
    <row r="60802" ht="12.75" hidden="1" customHeight="1"/>
    <row r="60803" ht="12.75" hidden="1" customHeight="1"/>
    <row r="60804" ht="12.75" hidden="1" customHeight="1"/>
    <row r="60805" ht="12.75" hidden="1" customHeight="1"/>
    <row r="60806" ht="12.75" hidden="1" customHeight="1"/>
    <row r="60807" ht="12.75" hidden="1" customHeight="1"/>
    <row r="60808" ht="12.75" hidden="1" customHeight="1"/>
    <row r="60809" ht="12.75" hidden="1" customHeight="1"/>
    <row r="60810" ht="12.75" hidden="1" customHeight="1"/>
    <row r="60811" ht="12.75" hidden="1" customHeight="1"/>
    <row r="60812" ht="12.75" hidden="1" customHeight="1"/>
    <row r="60813" ht="12.75" hidden="1" customHeight="1"/>
    <row r="60814" ht="12.75" hidden="1" customHeight="1"/>
    <row r="60815" ht="12.75" hidden="1" customHeight="1"/>
    <row r="60816" ht="12.75" hidden="1" customHeight="1"/>
    <row r="60817" ht="12.75" hidden="1" customHeight="1"/>
    <row r="60818" ht="12.75" hidden="1" customHeight="1"/>
    <row r="60819" ht="12.75" hidden="1" customHeight="1"/>
    <row r="60820" ht="12.75" hidden="1" customHeight="1"/>
    <row r="60821" ht="12.75" hidden="1" customHeight="1"/>
    <row r="60822" ht="12.75" hidden="1" customHeight="1"/>
    <row r="60823" ht="12.75" hidden="1" customHeight="1"/>
    <row r="60824" ht="12.75" hidden="1" customHeight="1"/>
    <row r="60825" ht="12.75" hidden="1" customHeight="1"/>
    <row r="60826" ht="12.75" hidden="1" customHeight="1"/>
    <row r="60827" ht="12.75" hidden="1" customHeight="1"/>
    <row r="60828" ht="12.75" hidden="1" customHeight="1"/>
    <row r="60829" ht="12.75" hidden="1" customHeight="1"/>
    <row r="60830" ht="12.75" hidden="1" customHeight="1"/>
    <row r="60831" ht="12.75" hidden="1" customHeight="1"/>
    <row r="60832" ht="12.75" hidden="1" customHeight="1"/>
    <row r="60833" ht="12.75" hidden="1" customHeight="1"/>
    <row r="60834" ht="12.75" hidden="1" customHeight="1"/>
    <row r="60835" ht="12.75" hidden="1" customHeight="1"/>
    <row r="60836" ht="12.75" hidden="1" customHeight="1"/>
    <row r="60837" ht="12.75" hidden="1" customHeight="1"/>
    <row r="60838" ht="12.75" hidden="1" customHeight="1"/>
    <row r="60839" ht="12.75" hidden="1" customHeight="1"/>
    <row r="60840" ht="12.75" hidden="1" customHeight="1"/>
    <row r="60841" ht="12.75" hidden="1" customHeight="1"/>
    <row r="60842" ht="12.75" hidden="1" customHeight="1"/>
    <row r="60843" ht="12.75" hidden="1" customHeight="1"/>
    <row r="60844" ht="12.75" hidden="1" customHeight="1"/>
    <row r="60845" ht="12.75" hidden="1" customHeight="1"/>
    <row r="60846" ht="12.75" hidden="1" customHeight="1"/>
    <row r="60847" ht="12.75" hidden="1" customHeight="1"/>
    <row r="60848" ht="12.75" hidden="1" customHeight="1"/>
    <row r="60849" ht="12.75" hidden="1" customHeight="1"/>
    <row r="60850" ht="12.75" hidden="1" customHeight="1"/>
    <row r="60851" ht="12.75" hidden="1" customHeight="1"/>
    <row r="60852" ht="12.75" hidden="1" customHeight="1"/>
    <row r="60853" ht="12.75" hidden="1" customHeight="1"/>
    <row r="60854" ht="12.75" hidden="1" customHeight="1"/>
    <row r="60855" ht="12.75" hidden="1" customHeight="1"/>
    <row r="60856" ht="12.75" hidden="1" customHeight="1"/>
    <row r="60857" ht="12.75" hidden="1" customHeight="1"/>
    <row r="60858" ht="12.75" hidden="1" customHeight="1"/>
    <row r="60859" ht="12.75" hidden="1" customHeight="1"/>
    <row r="60860" ht="12.75" hidden="1" customHeight="1"/>
    <row r="60861" ht="12.75" hidden="1" customHeight="1"/>
    <row r="60862" ht="12.75" hidden="1" customHeight="1"/>
    <row r="60863" ht="12.75" hidden="1" customHeight="1"/>
    <row r="60864" ht="12.75" hidden="1" customHeight="1"/>
    <row r="60865" ht="12.75" hidden="1" customHeight="1"/>
    <row r="60866" ht="12.75" hidden="1" customHeight="1"/>
    <row r="60867" ht="12.75" hidden="1" customHeight="1"/>
    <row r="60868" ht="12.75" hidden="1" customHeight="1"/>
    <row r="60869" ht="12.75" hidden="1" customHeight="1"/>
    <row r="60870" ht="12.75" hidden="1" customHeight="1"/>
    <row r="60871" ht="12.75" hidden="1" customHeight="1"/>
    <row r="60872" ht="12.75" hidden="1" customHeight="1"/>
    <row r="60873" ht="12.75" hidden="1" customHeight="1"/>
    <row r="60874" ht="12.75" hidden="1" customHeight="1"/>
    <row r="60875" ht="12.75" hidden="1" customHeight="1"/>
    <row r="60876" ht="12.75" hidden="1" customHeight="1"/>
    <row r="60877" ht="12.75" hidden="1" customHeight="1"/>
    <row r="60878" ht="12.75" hidden="1" customHeight="1"/>
    <row r="60879" ht="12.75" hidden="1" customHeight="1"/>
    <row r="60880" ht="12.75" hidden="1" customHeight="1"/>
    <row r="60881" ht="12.75" hidden="1" customHeight="1"/>
    <row r="60882" ht="12.75" hidden="1" customHeight="1"/>
    <row r="60883" ht="12.75" hidden="1" customHeight="1"/>
    <row r="60884" ht="12.75" hidden="1" customHeight="1"/>
    <row r="60885" ht="12.75" hidden="1" customHeight="1"/>
    <row r="60886" ht="12.75" hidden="1" customHeight="1"/>
    <row r="60887" ht="12.75" hidden="1" customHeight="1"/>
    <row r="60888" ht="12.75" hidden="1" customHeight="1"/>
    <row r="60889" ht="12.75" hidden="1" customHeight="1"/>
    <row r="60890" ht="12.75" hidden="1" customHeight="1"/>
    <row r="60891" ht="12.75" hidden="1" customHeight="1"/>
    <row r="60892" ht="12.75" hidden="1" customHeight="1"/>
    <row r="60893" ht="12.75" hidden="1" customHeight="1"/>
    <row r="60894" ht="12.75" hidden="1" customHeight="1"/>
    <row r="60895" ht="12.75" hidden="1" customHeight="1"/>
    <row r="60896" ht="12.75" hidden="1" customHeight="1"/>
    <row r="60897" ht="12.75" hidden="1" customHeight="1"/>
    <row r="60898" ht="12.75" hidden="1" customHeight="1"/>
    <row r="60899" ht="12.75" hidden="1" customHeight="1"/>
    <row r="60900" ht="12.75" hidden="1" customHeight="1"/>
    <row r="60901" ht="12.75" hidden="1" customHeight="1"/>
    <row r="60902" ht="12.75" hidden="1" customHeight="1"/>
    <row r="60903" ht="12.75" hidden="1" customHeight="1"/>
    <row r="60904" ht="12.75" hidden="1" customHeight="1"/>
    <row r="60905" ht="12.75" hidden="1" customHeight="1"/>
    <row r="60906" ht="12.75" hidden="1" customHeight="1"/>
    <row r="60907" ht="12.75" hidden="1" customHeight="1"/>
    <row r="60908" ht="12.75" hidden="1" customHeight="1"/>
    <row r="60909" ht="12.75" hidden="1" customHeight="1"/>
    <row r="60910" ht="12.75" hidden="1" customHeight="1"/>
    <row r="60911" ht="12.75" hidden="1" customHeight="1"/>
    <row r="60912" ht="12.75" hidden="1" customHeight="1"/>
    <row r="60913" ht="12.75" hidden="1" customHeight="1"/>
    <row r="60914" ht="12.75" hidden="1" customHeight="1"/>
    <row r="60915" ht="12.75" hidden="1" customHeight="1"/>
    <row r="60916" ht="12.75" hidden="1" customHeight="1"/>
    <row r="60917" ht="12.75" hidden="1" customHeight="1"/>
    <row r="60918" ht="12.75" hidden="1" customHeight="1"/>
    <row r="60919" ht="12.75" hidden="1" customHeight="1"/>
    <row r="60920" ht="12.75" hidden="1" customHeight="1"/>
    <row r="60921" ht="12.75" hidden="1" customHeight="1"/>
    <row r="60922" ht="12.75" hidden="1" customHeight="1"/>
    <row r="60923" ht="12.75" hidden="1" customHeight="1"/>
    <row r="60924" ht="12.75" hidden="1" customHeight="1"/>
    <row r="60925" ht="12.75" hidden="1" customHeight="1"/>
    <row r="60926" ht="12.75" hidden="1" customHeight="1"/>
    <row r="60927" ht="12.75" hidden="1" customHeight="1"/>
    <row r="60928" ht="12.75" hidden="1" customHeight="1"/>
    <row r="60929" ht="12.75" hidden="1" customHeight="1"/>
    <row r="60930" ht="12.75" hidden="1" customHeight="1"/>
    <row r="60931" ht="12.75" hidden="1" customHeight="1"/>
    <row r="60932" ht="12.75" hidden="1" customHeight="1"/>
    <row r="60933" ht="12.75" hidden="1" customHeight="1"/>
    <row r="60934" ht="12.75" hidden="1" customHeight="1"/>
    <row r="60935" ht="12.75" hidden="1" customHeight="1"/>
    <row r="60936" ht="12.75" hidden="1" customHeight="1"/>
    <row r="60937" ht="12.75" hidden="1" customHeight="1"/>
    <row r="60938" ht="12.75" hidden="1" customHeight="1"/>
    <row r="60939" ht="12.75" hidden="1" customHeight="1"/>
    <row r="60940" ht="12.75" hidden="1" customHeight="1"/>
    <row r="60941" ht="12.75" hidden="1" customHeight="1"/>
    <row r="60942" ht="12.75" hidden="1" customHeight="1"/>
    <row r="60943" ht="12.75" hidden="1" customHeight="1"/>
    <row r="60944" ht="12.75" hidden="1" customHeight="1"/>
    <row r="60945" ht="12.75" hidden="1" customHeight="1"/>
    <row r="60946" ht="12.75" hidden="1" customHeight="1"/>
    <row r="60947" ht="12.75" hidden="1" customHeight="1"/>
    <row r="60948" ht="12.75" hidden="1" customHeight="1"/>
    <row r="60949" ht="12.75" hidden="1" customHeight="1"/>
    <row r="60950" ht="12.75" hidden="1" customHeight="1"/>
    <row r="60951" ht="12.75" hidden="1" customHeight="1"/>
    <row r="60952" ht="12.75" hidden="1" customHeight="1"/>
    <row r="60953" ht="12.75" hidden="1" customHeight="1"/>
    <row r="60954" ht="12.75" hidden="1" customHeight="1"/>
    <row r="60955" ht="12.75" hidden="1" customHeight="1"/>
    <row r="60956" ht="12.75" hidden="1" customHeight="1"/>
    <row r="60957" ht="12.75" hidden="1" customHeight="1"/>
    <row r="60958" ht="12.75" hidden="1" customHeight="1"/>
    <row r="60959" ht="12.75" hidden="1" customHeight="1"/>
    <row r="60960" ht="12.75" hidden="1" customHeight="1"/>
    <row r="60961" ht="12.75" hidden="1" customHeight="1"/>
    <row r="60962" ht="12.75" hidden="1" customHeight="1"/>
    <row r="60963" ht="12.75" hidden="1" customHeight="1"/>
    <row r="60964" ht="12.75" hidden="1" customHeight="1"/>
    <row r="60965" ht="12.75" hidden="1" customHeight="1"/>
    <row r="60966" ht="12.75" hidden="1" customHeight="1"/>
    <row r="60967" ht="12.75" hidden="1" customHeight="1"/>
    <row r="60968" ht="12.75" hidden="1" customHeight="1"/>
    <row r="60969" ht="12.75" hidden="1" customHeight="1"/>
    <row r="60970" ht="12.75" hidden="1" customHeight="1"/>
    <row r="60971" ht="12.75" hidden="1" customHeight="1"/>
    <row r="60972" ht="12.75" hidden="1" customHeight="1"/>
    <row r="60973" ht="12.75" hidden="1" customHeight="1"/>
    <row r="60974" ht="12.75" hidden="1" customHeight="1"/>
    <row r="60975" ht="12.75" hidden="1" customHeight="1"/>
    <row r="60976" ht="12.75" hidden="1" customHeight="1"/>
    <row r="60977" ht="12.75" hidden="1" customHeight="1"/>
    <row r="60978" ht="12.75" hidden="1" customHeight="1"/>
    <row r="60979" ht="12.75" hidden="1" customHeight="1"/>
    <row r="60980" ht="12.75" hidden="1" customHeight="1"/>
    <row r="60981" ht="12.75" hidden="1" customHeight="1"/>
    <row r="60982" ht="12.75" hidden="1" customHeight="1"/>
    <row r="60983" ht="12.75" hidden="1" customHeight="1"/>
    <row r="60984" ht="12.75" hidden="1" customHeight="1"/>
    <row r="60985" ht="12.75" hidden="1" customHeight="1"/>
    <row r="60986" ht="12.75" hidden="1" customHeight="1"/>
    <row r="60987" ht="12.75" hidden="1" customHeight="1"/>
    <row r="60988" ht="12.75" hidden="1" customHeight="1"/>
    <row r="60989" ht="12.75" hidden="1" customHeight="1"/>
    <row r="60990" ht="12.75" hidden="1" customHeight="1"/>
    <row r="60991" ht="12.75" hidden="1" customHeight="1"/>
    <row r="60992" ht="12.75" hidden="1" customHeight="1"/>
    <row r="60993" ht="12.75" hidden="1" customHeight="1"/>
    <row r="60994" ht="12.75" hidden="1" customHeight="1"/>
    <row r="60995" ht="12.75" hidden="1" customHeight="1"/>
    <row r="60996" ht="12.75" hidden="1" customHeight="1"/>
    <row r="60997" ht="12.75" hidden="1" customHeight="1"/>
    <row r="60998" ht="12.75" hidden="1" customHeight="1"/>
    <row r="60999" ht="12.75" hidden="1" customHeight="1"/>
    <row r="61000" ht="12.75" hidden="1" customHeight="1"/>
    <row r="61001" ht="12.75" hidden="1" customHeight="1"/>
    <row r="61002" ht="12.75" hidden="1" customHeight="1"/>
    <row r="61003" ht="12.75" hidden="1" customHeight="1"/>
    <row r="61004" ht="12.75" hidden="1" customHeight="1"/>
    <row r="61005" ht="12.75" hidden="1" customHeight="1"/>
    <row r="61006" ht="12.75" hidden="1" customHeight="1"/>
    <row r="61007" ht="12.75" hidden="1" customHeight="1"/>
    <row r="61008" ht="12.75" hidden="1" customHeight="1"/>
    <row r="61009" ht="12.75" hidden="1" customHeight="1"/>
    <row r="61010" ht="12.75" hidden="1" customHeight="1"/>
    <row r="61011" ht="12.75" hidden="1" customHeight="1"/>
    <row r="61012" ht="12.75" hidden="1" customHeight="1"/>
    <row r="61013" ht="12.75" hidden="1" customHeight="1"/>
    <row r="61014" ht="12.75" hidden="1" customHeight="1"/>
    <row r="61015" ht="12.75" hidden="1" customHeight="1"/>
    <row r="61016" ht="12.75" hidden="1" customHeight="1"/>
    <row r="61017" ht="12.75" hidden="1" customHeight="1"/>
    <row r="61018" ht="12.75" hidden="1" customHeight="1"/>
    <row r="61019" ht="12.75" hidden="1" customHeight="1"/>
    <row r="61020" ht="12.75" hidden="1" customHeight="1"/>
    <row r="61021" ht="12.75" hidden="1" customHeight="1"/>
    <row r="61022" ht="12.75" hidden="1" customHeight="1"/>
    <row r="61023" ht="12.75" hidden="1" customHeight="1"/>
    <row r="61024" ht="12.75" hidden="1" customHeight="1"/>
    <row r="61025" ht="12.75" hidden="1" customHeight="1"/>
    <row r="61026" ht="12.75" hidden="1" customHeight="1"/>
    <row r="61027" ht="12.75" hidden="1" customHeight="1"/>
    <row r="61028" ht="12.75" hidden="1" customHeight="1"/>
    <row r="61029" ht="12.75" hidden="1" customHeight="1"/>
    <row r="61030" ht="12.75" hidden="1" customHeight="1"/>
    <row r="61031" ht="12.75" hidden="1" customHeight="1"/>
    <row r="61032" ht="12.75" hidden="1" customHeight="1"/>
    <row r="61033" ht="12.75" hidden="1" customHeight="1"/>
    <row r="61034" ht="12.75" hidden="1" customHeight="1"/>
    <row r="61035" ht="12.75" hidden="1" customHeight="1"/>
    <row r="61036" ht="12.75" hidden="1" customHeight="1"/>
    <row r="61037" ht="12.75" hidden="1" customHeight="1"/>
    <row r="61038" ht="12.75" hidden="1" customHeight="1"/>
    <row r="61039" ht="12.75" hidden="1" customHeight="1"/>
    <row r="61040" ht="12.75" hidden="1" customHeight="1"/>
    <row r="61041" ht="12.75" hidden="1" customHeight="1"/>
    <row r="61042" ht="12.75" hidden="1" customHeight="1"/>
    <row r="61043" ht="12.75" hidden="1" customHeight="1"/>
    <row r="61044" ht="12.75" hidden="1" customHeight="1"/>
    <row r="61045" ht="12.75" hidden="1" customHeight="1"/>
    <row r="61046" ht="12.75" hidden="1" customHeight="1"/>
    <row r="61047" ht="12.75" hidden="1" customHeight="1"/>
    <row r="61048" ht="12.75" hidden="1" customHeight="1"/>
    <row r="61049" ht="12.75" hidden="1" customHeight="1"/>
    <row r="61050" ht="12.75" hidden="1" customHeight="1"/>
    <row r="61051" ht="12.75" hidden="1" customHeight="1"/>
    <row r="61052" ht="12.75" hidden="1" customHeight="1"/>
    <row r="61053" ht="12.75" hidden="1" customHeight="1"/>
    <row r="61054" ht="12.75" hidden="1" customHeight="1"/>
    <row r="61055" ht="12.75" hidden="1" customHeight="1"/>
    <row r="61056" ht="12.75" hidden="1" customHeight="1"/>
    <row r="61057" ht="12.75" hidden="1" customHeight="1"/>
    <row r="61058" ht="12.75" hidden="1" customHeight="1"/>
    <row r="61059" ht="12.75" hidden="1" customHeight="1"/>
    <row r="61060" ht="12.75" hidden="1" customHeight="1"/>
    <row r="61061" ht="12.75" hidden="1" customHeight="1"/>
    <row r="61062" ht="12.75" hidden="1" customHeight="1"/>
    <row r="61063" ht="12.75" hidden="1" customHeight="1"/>
    <row r="61064" ht="12.75" hidden="1" customHeight="1"/>
    <row r="61065" ht="12.75" hidden="1" customHeight="1"/>
    <row r="61066" ht="12.75" hidden="1" customHeight="1"/>
    <row r="61067" ht="12.75" hidden="1" customHeight="1"/>
    <row r="61068" ht="12.75" hidden="1" customHeight="1"/>
    <row r="61069" ht="12.75" hidden="1" customHeight="1"/>
    <row r="61070" ht="12.75" hidden="1" customHeight="1"/>
    <row r="61071" ht="12.75" hidden="1" customHeight="1"/>
    <row r="61072" ht="12.75" hidden="1" customHeight="1"/>
    <row r="61073" ht="12.75" hidden="1" customHeight="1"/>
    <row r="61074" ht="12.75" hidden="1" customHeight="1"/>
    <row r="61075" ht="12.75" hidden="1" customHeight="1"/>
    <row r="61076" ht="12.75" hidden="1" customHeight="1"/>
    <row r="61077" ht="12.75" hidden="1" customHeight="1"/>
    <row r="61078" ht="12.75" hidden="1" customHeight="1"/>
    <row r="61079" ht="12.75" hidden="1" customHeight="1"/>
    <row r="61080" ht="12.75" hidden="1" customHeight="1"/>
    <row r="61081" ht="12.75" hidden="1" customHeight="1"/>
    <row r="61082" ht="12.75" hidden="1" customHeight="1"/>
    <row r="61083" ht="12.75" hidden="1" customHeight="1"/>
    <row r="61084" ht="12.75" hidden="1" customHeight="1"/>
    <row r="61085" ht="12.75" hidden="1" customHeight="1"/>
    <row r="61086" ht="12.75" hidden="1" customHeight="1"/>
    <row r="61087" ht="12.75" hidden="1" customHeight="1"/>
    <row r="61088" ht="12.75" hidden="1" customHeight="1"/>
    <row r="61089" ht="12.75" hidden="1" customHeight="1"/>
    <row r="61090" ht="12.75" hidden="1" customHeight="1"/>
    <row r="61091" ht="12.75" hidden="1" customHeight="1"/>
    <row r="61092" ht="12.75" hidden="1" customHeight="1"/>
    <row r="61093" ht="12.75" hidden="1" customHeight="1"/>
    <row r="61094" ht="12.75" hidden="1" customHeight="1"/>
    <row r="61095" ht="12.75" hidden="1" customHeight="1"/>
    <row r="61096" ht="12.75" hidden="1" customHeight="1"/>
    <row r="61097" ht="12.75" hidden="1" customHeight="1"/>
    <row r="61098" ht="12.75" hidden="1" customHeight="1"/>
    <row r="61099" ht="12.75" hidden="1" customHeight="1"/>
    <row r="61100" ht="12.75" hidden="1" customHeight="1"/>
    <row r="61101" ht="12.75" hidden="1" customHeight="1"/>
    <row r="61102" ht="12.75" hidden="1" customHeight="1"/>
    <row r="61103" ht="12.75" hidden="1" customHeight="1"/>
    <row r="61104" ht="12.75" hidden="1" customHeight="1"/>
    <row r="61105" ht="12.75" hidden="1" customHeight="1"/>
    <row r="61106" ht="12.75" hidden="1" customHeight="1"/>
    <row r="61107" ht="12.75" hidden="1" customHeight="1"/>
    <row r="61108" ht="12.75" hidden="1" customHeight="1"/>
    <row r="61109" ht="12.75" hidden="1" customHeight="1"/>
    <row r="61110" ht="12.75" hidden="1" customHeight="1"/>
    <row r="61111" ht="12.75" hidden="1" customHeight="1"/>
    <row r="61112" ht="12.75" hidden="1" customHeight="1"/>
    <row r="61113" ht="12.75" hidden="1" customHeight="1"/>
    <row r="61114" ht="12.75" hidden="1" customHeight="1"/>
    <row r="61115" ht="12.75" hidden="1" customHeight="1"/>
    <row r="61116" ht="12.75" hidden="1" customHeight="1"/>
    <row r="61117" ht="12.75" hidden="1" customHeight="1"/>
    <row r="61118" ht="12.75" hidden="1" customHeight="1"/>
    <row r="61119" ht="12.75" hidden="1" customHeight="1"/>
    <row r="61120" ht="12.75" hidden="1" customHeight="1"/>
    <row r="61121" ht="12.75" hidden="1" customHeight="1"/>
    <row r="61122" ht="12.75" hidden="1" customHeight="1"/>
    <row r="61123" ht="12.75" hidden="1" customHeight="1"/>
    <row r="61124" ht="12.75" hidden="1" customHeight="1"/>
    <row r="61125" ht="12.75" hidden="1" customHeight="1"/>
    <row r="61126" ht="12.75" hidden="1" customHeight="1"/>
    <row r="61127" ht="12.75" hidden="1" customHeight="1"/>
    <row r="61128" ht="12.75" hidden="1" customHeight="1"/>
    <row r="61129" ht="12.75" hidden="1" customHeight="1"/>
    <row r="61130" ht="12.75" hidden="1" customHeight="1"/>
    <row r="61131" ht="12.75" hidden="1" customHeight="1"/>
    <row r="61132" ht="12.75" hidden="1" customHeight="1"/>
    <row r="61133" ht="12.75" hidden="1" customHeight="1"/>
    <row r="61134" ht="12.75" hidden="1" customHeight="1"/>
    <row r="61135" ht="12.75" hidden="1" customHeight="1"/>
    <row r="61136" ht="12.75" hidden="1" customHeight="1"/>
    <row r="61137" ht="12.75" hidden="1" customHeight="1"/>
    <row r="61138" ht="12.75" hidden="1" customHeight="1"/>
    <row r="61139" ht="12.75" hidden="1" customHeight="1"/>
    <row r="61140" ht="12.75" hidden="1" customHeight="1"/>
    <row r="61141" ht="12.75" hidden="1" customHeight="1"/>
    <row r="61142" ht="12.75" hidden="1" customHeight="1"/>
    <row r="61143" ht="12.75" hidden="1" customHeight="1"/>
    <row r="61144" ht="12.75" hidden="1" customHeight="1"/>
    <row r="61145" ht="12.75" hidden="1" customHeight="1"/>
    <row r="61146" ht="12.75" hidden="1" customHeight="1"/>
    <row r="61147" ht="12.75" hidden="1" customHeight="1"/>
    <row r="61148" ht="12.75" hidden="1" customHeight="1"/>
    <row r="61149" ht="12.75" hidden="1" customHeight="1"/>
    <row r="61150" ht="12.75" hidden="1" customHeight="1"/>
    <row r="61151" ht="12.75" hidden="1" customHeight="1"/>
    <row r="61152" ht="12.75" hidden="1" customHeight="1"/>
    <row r="61153" ht="12.75" hidden="1" customHeight="1"/>
    <row r="61154" ht="12.75" hidden="1" customHeight="1"/>
    <row r="61155" ht="12.75" hidden="1" customHeight="1"/>
    <row r="61156" ht="12.75" hidden="1" customHeight="1"/>
    <row r="61157" ht="12.75" hidden="1" customHeight="1"/>
    <row r="61158" ht="12.75" hidden="1" customHeight="1"/>
    <row r="61159" ht="12.75" hidden="1" customHeight="1"/>
    <row r="61160" ht="12.75" hidden="1" customHeight="1"/>
    <row r="61161" ht="12.75" hidden="1" customHeight="1"/>
    <row r="61162" ht="12.75" hidden="1" customHeight="1"/>
    <row r="61163" ht="12.75" hidden="1" customHeight="1"/>
    <row r="61164" ht="12.75" hidden="1" customHeight="1"/>
    <row r="61165" ht="12.75" hidden="1" customHeight="1"/>
    <row r="61166" ht="12.75" hidden="1" customHeight="1"/>
    <row r="61167" ht="12.75" hidden="1" customHeight="1"/>
    <row r="61168" ht="12.75" hidden="1" customHeight="1"/>
    <row r="61169" ht="12.75" hidden="1" customHeight="1"/>
    <row r="61170" ht="12.75" hidden="1" customHeight="1"/>
    <row r="61171" ht="12.75" hidden="1" customHeight="1"/>
    <row r="61172" ht="12.75" hidden="1" customHeight="1"/>
    <row r="61173" ht="12.75" hidden="1" customHeight="1"/>
    <row r="61174" ht="12.75" hidden="1" customHeight="1"/>
    <row r="61175" ht="12.75" hidden="1" customHeight="1"/>
    <row r="61176" ht="12.75" hidden="1" customHeight="1"/>
    <row r="61177" ht="12.75" hidden="1" customHeight="1"/>
    <row r="61178" ht="12.75" hidden="1" customHeight="1"/>
    <row r="61179" ht="12.75" hidden="1" customHeight="1"/>
    <row r="61180" ht="12.75" hidden="1" customHeight="1"/>
    <row r="61181" ht="12.75" hidden="1" customHeight="1"/>
    <row r="61182" ht="12.75" hidden="1" customHeight="1"/>
    <row r="61183" ht="12.75" hidden="1" customHeight="1"/>
    <row r="61184" ht="12.75" hidden="1" customHeight="1"/>
    <row r="61185" ht="12.75" hidden="1" customHeight="1"/>
    <row r="61186" ht="12.75" hidden="1" customHeight="1"/>
    <row r="61187" ht="12.75" hidden="1" customHeight="1"/>
    <row r="61188" ht="12.75" hidden="1" customHeight="1"/>
    <row r="61189" ht="12.75" hidden="1" customHeight="1"/>
    <row r="61190" ht="12.75" hidden="1" customHeight="1"/>
    <row r="61191" ht="12.75" hidden="1" customHeight="1"/>
    <row r="61192" ht="12.75" hidden="1" customHeight="1"/>
    <row r="61193" ht="12.75" hidden="1" customHeight="1"/>
    <row r="61194" ht="12.75" hidden="1" customHeight="1"/>
    <row r="61195" ht="12.75" hidden="1" customHeight="1"/>
    <row r="61196" ht="12.75" hidden="1" customHeight="1"/>
    <row r="61197" ht="12.75" hidden="1" customHeight="1"/>
    <row r="61198" ht="12.75" hidden="1" customHeight="1"/>
    <row r="61199" ht="12.75" hidden="1" customHeight="1"/>
    <row r="61200" ht="12.75" hidden="1" customHeight="1"/>
    <row r="61201" ht="12.75" hidden="1" customHeight="1"/>
    <row r="61202" ht="12.75" hidden="1" customHeight="1"/>
    <row r="61203" ht="12.75" hidden="1" customHeight="1"/>
    <row r="61204" ht="12.75" hidden="1" customHeight="1"/>
    <row r="61205" ht="12.75" hidden="1" customHeight="1"/>
    <row r="61206" ht="12.75" hidden="1" customHeight="1"/>
    <row r="61207" ht="12.75" hidden="1" customHeight="1"/>
    <row r="61208" ht="12.75" hidden="1" customHeight="1"/>
    <row r="61209" ht="12.75" hidden="1" customHeight="1"/>
    <row r="61210" ht="12.75" hidden="1" customHeight="1"/>
    <row r="61211" ht="12.75" hidden="1" customHeight="1"/>
    <row r="61212" ht="12.75" hidden="1" customHeight="1"/>
    <row r="61213" ht="12.75" hidden="1" customHeight="1"/>
    <row r="61214" ht="12.75" hidden="1" customHeight="1"/>
    <row r="61215" ht="12.75" hidden="1" customHeight="1"/>
    <row r="61216" ht="12.75" hidden="1" customHeight="1"/>
    <row r="61217" ht="12.75" hidden="1" customHeight="1"/>
    <row r="61218" ht="12.75" hidden="1" customHeight="1"/>
    <row r="61219" ht="12.75" hidden="1" customHeight="1"/>
    <row r="61220" ht="12.75" hidden="1" customHeight="1"/>
    <row r="61221" ht="12.75" hidden="1" customHeight="1"/>
    <row r="61222" ht="12.75" hidden="1" customHeight="1"/>
    <row r="61223" ht="12.75" hidden="1" customHeight="1"/>
    <row r="61224" ht="12.75" hidden="1" customHeight="1"/>
    <row r="61225" ht="12.75" hidden="1" customHeight="1"/>
    <row r="61226" ht="12.75" hidden="1" customHeight="1"/>
    <row r="61227" ht="12.75" hidden="1" customHeight="1"/>
    <row r="61228" ht="12.75" hidden="1" customHeight="1"/>
    <row r="61229" ht="12.75" hidden="1" customHeight="1"/>
    <row r="61230" ht="12.75" hidden="1" customHeight="1"/>
    <row r="61231" ht="12.75" hidden="1" customHeight="1"/>
    <row r="61232" ht="12.75" hidden="1" customHeight="1"/>
    <row r="61233" ht="12.75" hidden="1" customHeight="1"/>
    <row r="61234" ht="12.75" hidden="1" customHeight="1"/>
    <row r="61235" ht="12.75" hidden="1" customHeight="1"/>
    <row r="61236" ht="12.75" hidden="1" customHeight="1"/>
    <row r="61237" ht="12.75" hidden="1" customHeight="1"/>
    <row r="61238" ht="12.75" hidden="1" customHeight="1"/>
    <row r="61239" ht="12.75" hidden="1" customHeight="1"/>
    <row r="61240" ht="12.75" hidden="1" customHeight="1"/>
    <row r="61241" ht="12.75" hidden="1" customHeight="1"/>
    <row r="61242" ht="12.75" hidden="1" customHeight="1"/>
    <row r="61243" ht="12.75" hidden="1" customHeight="1"/>
    <row r="61244" ht="12.75" hidden="1" customHeight="1"/>
    <row r="61245" ht="12.75" hidden="1" customHeight="1"/>
    <row r="61246" ht="12.75" hidden="1" customHeight="1"/>
    <row r="61247" ht="12.75" hidden="1" customHeight="1"/>
    <row r="61248" ht="12.75" hidden="1" customHeight="1"/>
    <row r="61249" ht="12.75" hidden="1" customHeight="1"/>
    <row r="61250" ht="12.75" hidden="1" customHeight="1"/>
    <row r="61251" ht="12.75" hidden="1" customHeight="1"/>
    <row r="61252" ht="12.75" hidden="1" customHeight="1"/>
    <row r="61253" ht="12.75" hidden="1" customHeight="1"/>
    <row r="61254" ht="12.75" hidden="1" customHeight="1"/>
    <row r="61255" ht="12.75" hidden="1" customHeight="1"/>
    <row r="61256" ht="12.75" hidden="1" customHeight="1"/>
    <row r="61257" ht="12.75" hidden="1" customHeight="1"/>
    <row r="61258" ht="12.75" hidden="1" customHeight="1"/>
    <row r="61259" ht="12.75" hidden="1" customHeight="1"/>
    <row r="61260" ht="12.75" hidden="1" customHeight="1"/>
    <row r="61261" ht="12.75" hidden="1" customHeight="1"/>
    <row r="61262" ht="12.75" hidden="1" customHeight="1"/>
    <row r="61263" ht="12.75" hidden="1" customHeight="1"/>
    <row r="61264" ht="12.75" hidden="1" customHeight="1"/>
    <row r="61265" ht="12.75" hidden="1" customHeight="1"/>
    <row r="61266" ht="12.75" hidden="1" customHeight="1"/>
    <row r="61267" ht="12.75" hidden="1" customHeight="1"/>
    <row r="61268" ht="12.75" hidden="1" customHeight="1"/>
    <row r="61269" ht="12.75" hidden="1" customHeight="1"/>
    <row r="61270" ht="12.75" hidden="1" customHeight="1"/>
    <row r="61271" ht="12.75" hidden="1" customHeight="1"/>
    <row r="61272" ht="12.75" hidden="1" customHeight="1"/>
    <row r="61273" ht="12.75" hidden="1" customHeight="1"/>
    <row r="61274" ht="12.75" hidden="1" customHeight="1"/>
    <row r="61275" ht="12.75" hidden="1" customHeight="1"/>
    <row r="61276" ht="12.75" hidden="1" customHeight="1"/>
    <row r="61277" ht="12.75" hidden="1" customHeight="1"/>
    <row r="61278" ht="12.75" hidden="1" customHeight="1"/>
    <row r="61279" ht="12.75" hidden="1" customHeight="1"/>
    <row r="61280" ht="12.75" hidden="1" customHeight="1"/>
    <row r="61281" ht="12.75" hidden="1" customHeight="1"/>
    <row r="61282" ht="12.75" hidden="1" customHeight="1"/>
    <row r="61283" ht="12.75" hidden="1" customHeight="1"/>
    <row r="61284" ht="12.75" hidden="1" customHeight="1"/>
    <row r="61285" ht="12.75" hidden="1" customHeight="1"/>
    <row r="61286" ht="12.75" hidden="1" customHeight="1"/>
    <row r="61287" ht="12.75" hidden="1" customHeight="1"/>
    <row r="61288" ht="12.75" hidden="1" customHeight="1"/>
    <row r="61289" ht="12.75" hidden="1" customHeight="1"/>
    <row r="61290" ht="12.75" hidden="1" customHeight="1"/>
    <row r="61291" ht="12.75" hidden="1" customHeight="1"/>
    <row r="61292" ht="12.75" hidden="1" customHeight="1"/>
    <row r="61293" ht="12.75" hidden="1" customHeight="1"/>
    <row r="61294" ht="12.75" hidden="1" customHeight="1"/>
    <row r="61295" ht="12.75" hidden="1" customHeight="1"/>
    <row r="61296" ht="12.75" hidden="1" customHeight="1"/>
    <row r="61297" ht="12.75" hidden="1" customHeight="1"/>
    <row r="61298" ht="12.75" hidden="1" customHeight="1"/>
    <row r="61299" ht="12.75" hidden="1" customHeight="1"/>
    <row r="61300" ht="12.75" hidden="1" customHeight="1"/>
    <row r="61301" ht="12.75" hidden="1" customHeight="1"/>
    <row r="61302" ht="12.75" hidden="1" customHeight="1"/>
    <row r="61303" ht="12.75" hidden="1" customHeight="1"/>
    <row r="61304" ht="12.75" hidden="1" customHeight="1"/>
    <row r="61305" ht="12.75" hidden="1" customHeight="1"/>
    <row r="61306" ht="12.75" hidden="1" customHeight="1"/>
    <row r="61307" ht="12.75" hidden="1" customHeight="1"/>
    <row r="61308" ht="12.75" hidden="1" customHeight="1"/>
    <row r="61309" ht="12.75" hidden="1" customHeight="1"/>
    <row r="61310" ht="12.75" hidden="1" customHeight="1"/>
    <row r="61311" ht="12.75" hidden="1" customHeight="1"/>
    <row r="61312" ht="12.75" hidden="1" customHeight="1"/>
    <row r="61313" ht="12.75" hidden="1" customHeight="1"/>
    <row r="61314" ht="12.75" hidden="1" customHeight="1"/>
    <row r="61315" ht="12.75" hidden="1" customHeight="1"/>
    <row r="61316" ht="12.75" hidden="1" customHeight="1"/>
    <row r="61317" ht="12.75" hidden="1" customHeight="1"/>
    <row r="61318" ht="12.75" hidden="1" customHeight="1"/>
    <row r="61319" ht="12.75" hidden="1" customHeight="1"/>
    <row r="61320" ht="12.75" hidden="1" customHeight="1"/>
    <row r="61321" ht="12.75" hidden="1" customHeight="1"/>
    <row r="61322" ht="12.75" hidden="1" customHeight="1"/>
    <row r="61323" ht="12.75" hidden="1" customHeight="1"/>
    <row r="61324" ht="12.75" hidden="1" customHeight="1"/>
    <row r="61325" ht="12.75" hidden="1" customHeight="1"/>
    <row r="61326" ht="12.75" hidden="1" customHeight="1"/>
    <row r="61327" ht="12.75" hidden="1" customHeight="1"/>
    <row r="61328" ht="12.75" hidden="1" customHeight="1"/>
    <row r="61329" ht="12.75" hidden="1" customHeight="1"/>
    <row r="61330" ht="12.75" hidden="1" customHeight="1"/>
    <row r="61331" ht="12.75" hidden="1" customHeight="1"/>
    <row r="61332" ht="12.75" hidden="1" customHeight="1"/>
    <row r="61333" ht="12.75" hidden="1" customHeight="1"/>
    <row r="61334" ht="12.75" hidden="1" customHeight="1"/>
    <row r="61335" ht="12.75" hidden="1" customHeight="1"/>
    <row r="61336" ht="12.75" hidden="1" customHeight="1"/>
    <row r="61337" ht="12.75" hidden="1" customHeight="1"/>
    <row r="61338" ht="12.75" hidden="1" customHeight="1"/>
    <row r="61339" ht="12.75" hidden="1" customHeight="1"/>
    <row r="61340" ht="12.75" hidden="1" customHeight="1"/>
    <row r="61341" ht="12.75" hidden="1" customHeight="1"/>
    <row r="61342" ht="12.75" hidden="1" customHeight="1"/>
    <row r="61343" ht="12.75" hidden="1" customHeight="1"/>
    <row r="61344" ht="12.75" hidden="1" customHeight="1"/>
    <row r="61345" ht="12.75" hidden="1" customHeight="1"/>
    <row r="61346" ht="12.75" hidden="1" customHeight="1"/>
    <row r="61347" ht="12.75" hidden="1" customHeight="1"/>
    <row r="61348" ht="12.75" hidden="1" customHeight="1"/>
    <row r="61349" ht="12.75" hidden="1" customHeight="1"/>
    <row r="61350" ht="12.75" hidden="1" customHeight="1"/>
    <row r="61351" ht="12.75" hidden="1" customHeight="1"/>
    <row r="61352" ht="12.75" hidden="1" customHeight="1"/>
    <row r="61353" ht="12.75" hidden="1" customHeight="1"/>
    <row r="61354" ht="12.75" hidden="1" customHeight="1"/>
    <row r="61355" ht="12.75" hidden="1" customHeight="1"/>
    <row r="61356" ht="12.75" hidden="1" customHeight="1"/>
    <row r="61357" ht="12.75" hidden="1" customHeight="1"/>
    <row r="61358" ht="12.75" hidden="1" customHeight="1"/>
    <row r="61359" ht="12.75" hidden="1" customHeight="1"/>
    <row r="61360" ht="12.75" hidden="1" customHeight="1"/>
    <row r="61361" ht="12.75" hidden="1" customHeight="1"/>
    <row r="61362" ht="12.75" hidden="1" customHeight="1"/>
    <row r="61363" ht="12.75" hidden="1" customHeight="1"/>
    <row r="61364" ht="12.75" hidden="1" customHeight="1"/>
    <row r="61365" ht="12.75" hidden="1" customHeight="1"/>
    <row r="61366" ht="12.75" hidden="1" customHeight="1"/>
    <row r="61367" ht="12.75" hidden="1" customHeight="1"/>
    <row r="61368" ht="12.75" hidden="1" customHeight="1"/>
    <row r="61369" ht="12.75" hidden="1" customHeight="1"/>
    <row r="61370" ht="12.75" hidden="1" customHeight="1"/>
    <row r="61371" ht="12.75" hidden="1" customHeight="1"/>
    <row r="61372" ht="12.75" hidden="1" customHeight="1"/>
    <row r="61373" ht="12.75" hidden="1" customHeight="1"/>
    <row r="61374" ht="12.75" hidden="1" customHeight="1"/>
    <row r="61375" ht="12.75" hidden="1" customHeight="1"/>
    <row r="61376" ht="12.75" hidden="1" customHeight="1"/>
    <row r="61377" ht="12.75" hidden="1" customHeight="1"/>
    <row r="61378" ht="12.75" hidden="1" customHeight="1"/>
    <row r="61379" ht="12.75" hidden="1" customHeight="1"/>
    <row r="61380" ht="12.75" hidden="1" customHeight="1"/>
    <row r="61381" ht="12.75" hidden="1" customHeight="1"/>
    <row r="61382" ht="12.75" hidden="1" customHeight="1"/>
    <row r="61383" ht="12.75" hidden="1" customHeight="1"/>
    <row r="61384" ht="12.75" hidden="1" customHeight="1"/>
    <row r="61385" ht="12.75" hidden="1" customHeight="1"/>
    <row r="61386" ht="12.75" hidden="1" customHeight="1"/>
    <row r="61387" ht="12.75" hidden="1" customHeight="1"/>
    <row r="61388" ht="12.75" hidden="1" customHeight="1"/>
    <row r="61389" ht="12.75" hidden="1" customHeight="1"/>
    <row r="61390" ht="12.75" hidden="1" customHeight="1"/>
    <row r="61391" ht="12.75" hidden="1" customHeight="1"/>
    <row r="61392" ht="12.75" hidden="1" customHeight="1"/>
    <row r="61393" ht="12.75" hidden="1" customHeight="1"/>
    <row r="61394" ht="12.75" hidden="1" customHeight="1"/>
    <row r="61395" ht="12.75" hidden="1" customHeight="1"/>
    <row r="61396" ht="12.75" hidden="1" customHeight="1"/>
    <row r="61397" ht="12.75" hidden="1" customHeight="1"/>
    <row r="61398" ht="12.75" hidden="1" customHeight="1"/>
    <row r="61399" ht="12.75" hidden="1" customHeight="1"/>
    <row r="61400" ht="12.75" hidden="1" customHeight="1"/>
    <row r="61401" ht="12.75" hidden="1" customHeight="1"/>
    <row r="61402" ht="12.75" hidden="1" customHeight="1"/>
    <row r="61403" ht="12.75" hidden="1" customHeight="1"/>
    <row r="61404" ht="12.75" hidden="1" customHeight="1"/>
    <row r="61405" ht="12.75" hidden="1" customHeight="1"/>
    <row r="61406" ht="12.75" hidden="1" customHeight="1"/>
    <row r="61407" ht="12.75" hidden="1" customHeight="1"/>
    <row r="61408" ht="12.75" hidden="1" customHeight="1"/>
    <row r="61409" ht="12.75" hidden="1" customHeight="1"/>
    <row r="61410" ht="12.75" hidden="1" customHeight="1"/>
    <row r="61411" ht="12.75" hidden="1" customHeight="1"/>
    <row r="61412" ht="12.75" hidden="1" customHeight="1"/>
    <row r="61413" ht="12.75" hidden="1" customHeight="1"/>
    <row r="61414" ht="12.75" hidden="1" customHeight="1"/>
    <row r="61415" ht="12.75" hidden="1" customHeight="1"/>
    <row r="61416" ht="12.75" hidden="1" customHeight="1"/>
    <row r="61417" ht="12.75" hidden="1" customHeight="1"/>
    <row r="61418" ht="12.75" hidden="1" customHeight="1"/>
    <row r="61419" ht="12.75" hidden="1" customHeight="1"/>
    <row r="61420" ht="12.75" hidden="1" customHeight="1"/>
    <row r="61421" ht="12.75" hidden="1" customHeight="1"/>
    <row r="61422" ht="12.75" hidden="1" customHeight="1"/>
    <row r="61423" ht="12.75" hidden="1" customHeight="1"/>
    <row r="61424" ht="12.75" hidden="1" customHeight="1"/>
    <row r="61425" ht="12.75" hidden="1" customHeight="1"/>
    <row r="61426" ht="12.75" hidden="1" customHeight="1"/>
    <row r="61427" ht="12.75" hidden="1" customHeight="1"/>
    <row r="61428" ht="12.75" hidden="1" customHeight="1"/>
    <row r="61429" ht="12.75" hidden="1" customHeight="1"/>
    <row r="61430" ht="12.75" hidden="1" customHeight="1"/>
    <row r="61431" ht="12.75" hidden="1" customHeight="1"/>
    <row r="61432" ht="12.75" hidden="1" customHeight="1"/>
    <row r="61433" ht="12.75" hidden="1" customHeight="1"/>
    <row r="61434" ht="12.75" hidden="1" customHeight="1"/>
    <row r="61435" ht="12.75" hidden="1" customHeight="1"/>
    <row r="61436" ht="12.75" hidden="1" customHeight="1"/>
    <row r="61437" ht="12.75" hidden="1" customHeight="1"/>
    <row r="61438" ht="12.75" hidden="1" customHeight="1"/>
    <row r="61439" ht="12.75" hidden="1" customHeight="1"/>
    <row r="61440" ht="12.75" hidden="1" customHeight="1"/>
    <row r="61441" ht="12.75" hidden="1" customHeight="1"/>
    <row r="61442" ht="12.75" hidden="1" customHeight="1"/>
    <row r="61443" ht="12.75" hidden="1" customHeight="1"/>
    <row r="61444" ht="12.75" hidden="1" customHeight="1"/>
    <row r="61445" ht="12.75" hidden="1" customHeight="1"/>
    <row r="61446" ht="12.75" hidden="1" customHeight="1"/>
    <row r="61447" ht="12.75" hidden="1" customHeight="1"/>
    <row r="61448" ht="12.75" hidden="1" customHeight="1"/>
    <row r="61449" ht="12.75" hidden="1" customHeight="1"/>
    <row r="61450" ht="12.75" hidden="1" customHeight="1"/>
    <row r="61451" ht="12.75" hidden="1" customHeight="1"/>
    <row r="61452" ht="12.75" hidden="1" customHeight="1"/>
    <row r="61453" ht="12.75" hidden="1" customHeight="1"/>
    <row r="61454" ht="12.75" hidden="1" customHeight="1"/>
    <row r="61455" ht="12.75" hidden="1" customHeight="1"/>
    <row r="61456" ht="12.75" hidden="1" customHeight="1"/>
    <row r="61457" ht="12.75" hidden="1" customHeight="1"/>
    <row r="61458" ht="12.75" hidden="1" customHeight="1"/>
    <row r="61459" ht="12.75" hidden="1" customHeight="1"/>
    <row r="61460" ht="12.75" hidden="1" customHeight="1"/>
    <row r="61461" ht="12.75" hidden="1" customHeight="1"/>
    <row r="61462" ht="12.75" hidden="1" customHeight="1"/>
    <row r="61463" ht="12.75" hidden="1" customHeight="1"/>
    <row r="61464" ht="12.75" hidden="1" customHeight="1"/>
    <row r="61465" ht="12.75" hidden="1" customHeight="1"/>
    <row r="61466" ht="12.75" hidden="1" customHeight="1"/>
    <row r="61467" ht="12.75" hidden="1" customHeight="1"/>
    <row r="61468" ht="12.75" hidden="1" customHeight="1"/>
    <row r="61469" ht="12.75" hidden="1" customHeight="1"/>
    <row r="61470" ht="12.75" hidden="1" customHeight="1"/>
    <row r="61471" ht="12.75" hidden="1" customHeight="1"/>
    <row r="61472" ht="12.75" hidden="1" customHeight="1"/>
    <row r="61473" ht="12.75" hidden="1" customHeight="1"/>
    <row r="61474" ht="12.75" hidden="1" customHeight="1"/>
    <row r="61475" ht="12.75" hidden="1" customHeight="1"/>
    <row r="61476" ht="12.75" hidden="1" customHeight="1"/>
    <row r="61477" ht="12.75" hidden="1" customHeight="1"/>
    <row r="61478" ht="12.75" hidden="1" customHeight="1"/>
    <row r="61479" ht="12.75" hidden="1" customHeight="1"/>
    <row r="61480" ht="12.75" hidden="1" customHeight="1"/>
    <row r="61481" ht="12.75" hidden="1" customHeight="1"/>
    <row r="61482" ht="12.75" hidden="1" customHeight="1"/>
    <row r="61483" ht="12.75" hidden="1" customHeight="1"/>
    <row r="61484" ht="12.75" hidden="1" customHeight="1"/>
    <row r="61485" ht="12.75" hidden="1" customHeight="1"/>
    <row r="61486" ht="12.75" hidden="1" customHeight="1"/>
    <row r="61487" ht="12.75" hidden="1" customHeight="1"/>
    <row r="61488" ht="12.75" hidden="1" customHeight="1"/>
    <row r="61489" ht="12.75" hidden="1" customHeight="1"/>
    <row r="61490" ht="12.75" hidden="1" customHeight="1"/>
    <row r="61491" ht="12.75" hidden="1" customHeight="1"/>
    <row r="61492" ht="12.75" hidden="1" customHeight="1"/>
    <row r="61493" ht="12.75" hidden="1" customHeight="1"/>
    <row r="61494" ht="12.75" hidden="1" customHeight="1"/>
    <row r="61495" ht="12.75" hidden="1" customHeight="1"/>
    <row r="61496" ht="12.75" hidden="1" customHeight="1"/>
    <row r="61497" ht="12.75" hidden="1" customHeight="1"/>
    <row r="61498" ht="12.75" hidden="1" customHeight="1"/>
    <row r="61499" ht="12.75" hidden="1" customHeight="1"/>
    <row r="61500" ht="12.75" hidden="1" customHeight="1"/>
    <row r="61501" ht="12.75" hidden="1" customHeight="1"/>
    <row r="61502" ht="12.75" hidden="1" customHeight="1"/>
    <row r="61503" ht="12.75" hidden="1" customHeight="1"/>
    <row r="61504" ht="12.75" hidden="1" customHeight="1"/>
    <row r="61505" ht="12.75" hidden="1" customHeight="1"/>
    <row r="61506" ht="12.75" hidden="1" customHeight="1"/>
    <row r="61507" ht="12.75" hidden="1" customHeight="1"/>
    <row r="61508" ht="12.75" hidden="1" customHeight="1"/>
    <row r="61509" ht="12.75" hidden="1" customHeight="1"/>
    <row r="61510" ht="12.75" hidden="1" customHeight="1"/>
    <row r="61511" ht="12.75" hidden="1" customHeight="1"/>
    <row r="61512" ht="12.75" hidden="1" customHeight="1"/>
    <row r="61513" ht="12.75" hidden="1" customHeight="1"/>
    <row r="61514" ht="12.75" hidden="1" customHeight="1"/>
    <row r="61515" ht="12.75" hidden="1" customHeight="1"/>
    <row r="61516" ht="12.75" hidden="1" customHeight="1"/>
    <row r="61517" ht="12.75" hidden="1" customHeight="1"/>
    <row r="61518" ht="12.75" hidden="1" customHeight="1"/>
    <row r="61519" ht="12.75" hidden="1" customHeight="1"/>
    <row r="61520" ht="12.75" hidden="1" customHeight="1"/>
    <row r="61521" ht="12.75" hidden="1" customHeight="1"/>
    <row r="61522" ht="12.75" hidden="1" customHeight="1"/>
    <row r="61523" ht="12.75" hidden="1" customHeight="1"/>
    <row r="61524" ht="12.75" hidden="1" customHeight="1"/>
    <row r="61525" ht="12.75" hidden="1" customHeight="1"/>
    <row r="61526" ht="12.75" hidden="1" customHeight="1"/>
    <row r="61527" ht="12.75" hidden="1" customHeight="1"/>
    <row r="61528" ht="12.75" hidden="1" customHeight="1"/>
    <row r="61529" ht="12.75" hidden="1" customHeight="1"/>
    <row r="61530" ht="12.75" hidden="1" customHeight="1"/>
    <row r="61531" ht="12.75" hidden="1" customHeight="1"/>
    <row r="61532" ht="12.75" hidden="1" customHeight="1"/>
    <row r="61533" ht="12.75" hidden="1" customHeight="1"/>
    <row r="61534" ht="12.75" hidden="1" customHeight="1"/>
    <row r="61535" ht="12.75" hidden="1" customHeight="1"/>
    <row r="61536" ht="12.75" hidden="1" customHeight="1"/>
    <row r="61537" ht="12.75" hidden="1" customHeight="1"/>
    <row r="61538" ht="12.75" hidden="1" customHeight="1"/>
    <row r="61539" ht="12.75" hidden="1" customHeight="1"/>
    <row r="61540" ht="12.75" hidden="1" customHeight="1"/>
    <row r="61541" ht="12.75" hidden="1" customHeight="1"/>
    <row r="61542" ht="12.75" hidden="1" customHeight="1"/>
    <row r="61543" ht="12.75" hidden="1" customHeight="1"/>
    <row r="61544" ht="12.75" hidden="1" customHeight="1"/>
    <row r="61545" ht="12.75" hidden="1" customHeight="1"/>
    <row r="61546" ht="12.75" hidden="1" customHeight="1"/>
    <row r="61547" ht="12.75" hidden="1" customHeight="1"/>
    <row r="61548" ht="12.75" hidden="1" customHeight="1"/>
    <row r="61549" ht="12.75" hidden="1" customHeight="1"/>
    <row r="61550" ht="12.75" hidden="1" customHeight="1"/>
    <row r="61551" ht="12.75" hidden="1" customHeight="1"/>
    <row r="61552" ht="12.75" hidden="1" customHeight="1"/>
    <row r="61553" ht="12.75" hidden="1" customHeight="1"/>
    <row r="61554" ht="12.75" hidden="1" customHeight="1"/>
    <row r="61555" ht="12.75" hidden="1" customHeight="1"/>
    <row r="61556" ht="12.75" hidden="1" customHeight="1"/>
    <row r="61557" ht="12.75" hidden="1" customHeight="1"/>
    <row r="61558" ht="12.75" hidden="1" customHeight="1"/>
    <row r="61559" ht="12.75" hidden="1" customHeight="1"/>
    <row r="61560" ht="12.75" hidden="1" customHeight="1"/>
    <row r="61561" ht="12.75" hidden="1" customHeight="1"/>
    <row r="61562" ht="12.75" hidden="1" customHeight="1"/>
    <row r="61563" ht="12.75" hidden="1" customHeight="1"/>
    <row r="61564" ht="12.75" hidden="1" customHeight="1"/>
    <row r="61565" ht="12.75" hidden="1" customHeight="1"/>
    <row r="61566" ht="12.75" hidden="1" customHeight="1"/>
    <row r="61567" ht="12.75" hidden="1" customHeight="1"/>
    <row r="61568" ht="12.75" hidden="1" customHeight="1"/>
    <row r="61569" ht="12.75" hidden="1" customHeight="1"/>
    <row r="61570" ht="12.75" hidden="1" customHeight="1"/>
    <row r="61571" ht="12.75" hidden="1" customHeight="1"/>
    <row r="61572" ht="12.75" hidden="1" customHeight="1"/>
    <row r="61573" ht="12.75" hidden="1" customHeight="1"/>
    <row r="61574" ht="12.75" hidden="1" customHeight="1"/>
    <row r="61575" ht="12.75" hidden="1" customHeight="1"/>
    <row r="61576" ht="12.75" hidden="1" customHeight="1"/>
    <row r="61577" ht="12.75" hidden="1" customHeight="1"/>
    <row r="61578" ht="12.75" hidden="1" customHeight="1"/>
    <row r="61579" ht="12.75" hidden="1" customHeight="1"/>
    <row r="61580" ht="12.75" hidden="1" customHeight="1"/>
    <row r="61581" ht="12.75" hidden="1" customHeight="1"/>
    <row r="61582" ht="12.75" hidden="1" customHeight="1"/>
    <row r="61583" ht="12.75" hidden="1" customHeight="1"/>
    <row r="61584" ht="12.75" hidden="1" customHeight="1"/>
    <row r="61585" ht="12.75" hidden="1" customHeight="1"/>
    <row r="61586" ht="12.75" hidden="1" customHeight="1"/>
    <row r="61587" ht="12.75" hidden="1" customHeight="1"/>
    <row r="61588" ht="12.75" hidden="1" customHeight="1"/>
    <row r="61589" ht="12.75" hidden="1" customHeight="1"/>
    <row r="61590" ht="12.75" hidden="1" customHeight="1"/>
    <row r="61591" ht="12.75" hidden="1" customHeight="1"/>
    <row r="61592" ht="12.75" hidden="1" customHeight="1"/>
    <row r="61593" ht="12.75" hidden="1" customHeight="1"/>
    <row r="61594" ht="12.75" hidden="1" customHeight="1"/>
    <row r="61595" ht="12.75" hidden="1" customHeight="1"/>
    <row r="61596" ht="12.75" hidden="1" customHeight="1"/>
    <row r="61597" ht="12.75" hidden="1" customHeight="1"/>
    <row r="61598" ht="12.75" hidden="1" customHeight="1"/>
    <row r="61599" ht="12.75" hidden="1" customHeight="1"/>
    <row r="61600" ht="12.75" hidden="1" customHeight="1"/>
    <row r="61601" ht="12.75" hidden="1" customHeight="1"/>
    <row r="61602" ht="12.75" hidden="1" customHeight="1"/>
    <row r="61603" ht="12.75" hidden="1" customHeight="1"/>
    <row r="61604" ht="12.75" hidden="1" customHeight="1"/>
    <row r="61605" ht="12.75" hidden="1" customHeight="1"/>
    <row r="61606" ht="12.75" hidden="1" customHeight="1"/>
    <row r="61607" ht="12.75" hidden="1" customHeight="1"/>
    <row r="61608" ht="12.75" hidden="1" customHeight="1"/>
    <row r="61609" ht="12.75" hidden="1" customHeight="1"/>
    <row r="61610" ht="12.75" hidden="1" customHeight="1"/>
    <row r="61611" ht="12.75" hidden="1" customHeight="1"/>
    <row r="61612" ht="12.75" hidden="1" customHeight="1"/>
    <row r="61613" ht="12.75" hidden="1" customHeight="1"/>
    <row r="61614" ht="12.75" hidden="1" customHeight="1"/>
    <row r="61615" ht="12.75" hidden="1" customHeight="1"/>
    <row r="61616" ht="12.75" hidden="1" customHeight="1"/>
    <row r="61617" ht="12.75" hidden="1" customHeight="1"/>
    <row r="61618" ht="12.75" hidden="1" customHeight="1"/>
    <row r="61619" ht="12.75" hidden="1" customHeight="1"/>
    <row r="61620" ht="12.75" hidden="1" customHeight="1"/>
    <row r="61621" ht="12.75" hidden="1" customHeight="1"/>
    <row r="61622" ht="12.75" hidden="1" customHeight="1"/>
    <row r="61623" ht="12.75" hidden="1" customHeight="1"/>
    <row r="61624" ht="12.75" hidden="1" customHeight="1"/>
    <row r="61625" ht="12.75" hidden="1" customHeight="1"/>
    <row r="61626" ht="12.75" hidden="1" customHeight="1"/>
    <row r="61627" ht="12.75" hidden="1" customHeight="1"/>
    <row r="61628" ht="12.75" hidden="1" customHeight="1"/>
    <row r="61629" ht="12.75" hidden="1" customHeight="1"/>
    <row r="61630" ht="12.75" hidden="1" customHeight="1"/>
    <row r="61631" ht="12.75" hidden="1" customHeight="1"/>
    <row r="61632" ht="12.75" hidden="1" customHeight="1"/>
    <row r="61633" ht="12.75" hidden="1" customHeight="1"/>
    <row r="61634" ht="12.75" hidden="1" customHeight="1"/>
    <row r="61635" ht="12.75" hidden="1" customHeight="1"/>
    <row r="61636" ht="12.75" hidden="1" customHeight="1"/>
    <row r="61637" ht="12.75" hidden="1" customHeight="1"/>
    <row r="61638" ht="12.75" hidden="1" customHeight="1"/>
    <row r="61639" ht="12.75" hidden="1" customHeight="1"/>
    <row r="61640" ht="12.75" hidden="1" customHeight="1"/>
    <row r="61641" ht="12.75" hidden="1" customHeight="1"/>
    <row r="61642" ht="12.75" hidden="1" customHeight="1"/>
    <row r="61643" ht="12.75" hidden="1" customHeight="1"/>
    <row r="61644" ht="12.75" hidden="1" customHeight="1"/>
    <row r="61645" ht="12.75" hidden="1" customHeight="1"/>
    <row r="61646" ht="12.75" hidden="1" customHeight="1"/>
    <row r="61647" ht="12.75" hidden="1" customHeight="1"/>
    <row r="61648" ht="12.75" hidden="1" customHeight="1"/>
    <row r="61649" ht="12.75" hidden="1" customHeight="1"/>
    <row r="61650" ht="12.75" hidden="1" customHeight="1"/>
    <row r="61651" ht="12.75" hidden="1" customHeight="1"/>
    <row r="61652" ht="12.75" hidden="1" customHeight="1"/>
    <row r="61653" ht="12.75" hidden="1" customHeight="1"/>
    <row r="61654" ht="12.75" hidden="1" customHeight="1"/>
    <row r="61655" ht="12.75" hidden="1" customHeight="1"/>
    <row r="61656" ht="12.75" hidden="1" customHeight="1"/>
    <row r="61657" ht="12.75" hidden="1" customHeight="1"/>
    <row r="61658" ht="12.75" hidden="1" customHeight="1"/>
    <row r="61659" ht="12.75" hidden="1" customHeight="1"/>
    <row r="61660" ht="12.75" hidden="1" customHeight="1"/>
    <row r="61661" ht="12.75" hidden="1" customHeight="1"/>
    <row r="61662" ht="12.75" hidden="1" customHeight="1"/>
    <row r="61663" ht="12.75" hidden="1" customHeight="1"/>
    <row r="61664" ht="12.75" hidden="1" customHeight="1"/>
    <row r="61665" ht="12.75" hidden="1" customHeight="1"/>
    <row r="61666" ht="12.75" hidden="1" customHeight="1"/>
    <row r="61667" ht="12.75" hidden="1" customHeight="1"/>
    <row r="61668" ht="12.75" hidden="1" customHeight="1"/>
    <row r="61669" ht="12.75" hidden="1" customHeight="1"/>
    <row r="61670" ht="12.75" hidden="1" customHeight="1"/>
    <row r="61671" ht="12.75" hidden="1" customHeight="1"/>
    <row r="61672" ht="12.75" hidden="1" customHeight="1"/>
    <row r="61673" ht="12.75" hidden="1" customHeight="1"/>
    <row r="61674" ht="12.75" hidden="1" customHeight="1"/>
    <row r="61675" ht="12.75" hidden="1" customHeight="1"/>
    <row r="61676" ht="12.75" hidden="1" customHeight="1"/>
    <row r="61677" ht="12.75" hidden="1" customHeight="1"/>
    <row r="61678" ht="12.75" hidden="1" customHeight="1"/>
    <row r="61679" ht="12.75" hidden="1" customHeight="1"/>
    <row r="61680" ht="12.75" hidden="1" customHeight="1"/>
    <row r="61681" ht="12.75" hidden="1" customHeight="1"/>
    <row r="61682" ht="12.75" hidden="1" customHeight="1"/>
    <row r="61683" ht="12.75" hidden="1" customHeight="1"/>
    <row r="61684" ht="12.75" hidden="1" customHeight="1"/>
    <row r="61685" ht="12.75" hidden="1" customHeight="1"/>
    <row r="61686" ht="12.75" hidden="1" customHeight="1"/>
    <row r="61687" ht="12.75" hidden="1" customHeight="1"/>
    <row r="61688" ht="12.75" hidden="1" customHeight="1"/>
    <row r="61689" ht="12.75" hidden="1" customHeight="1"/>
    <row r="61690" ht="12.75" hidden="1" customHeight="1"/>
    <row r="61691" ht="12.75" hidden="1" customHeight="1"/>
    <row r="61692" ht="12.75" hidden="1" customHeight="1"/>
    <row r="61693" ht="12.75" hidden="1" customHeight="1"/>
    <row r="61694" ht="12.75" hidden="1" customHeight="1"/>
    <row r="61695" ht="12.75" hidden="1" customHeight="1"/>
    <row r="61696" ht="12.75" hidden="1" customHeight="1"/>
    <row r="61697" ht="12.75" hidden="1" customHeight="1"/>
    <row r="61698" ht="12.75" hidden="1" customHeight="1"/>
    <row r="61699" ht="12.75" hidden="1" customHeight="1"/>
    <row r="61700" ht="12.75" hidden="1" customHeight="1"/>
    <row r="61701" ht="12.75" hidden="1" customHeight="1"/>
    <row r="61702" ht="12.75" hidden="1" customHeight="1"/>
    <row r="61703" ht="12.75" hidden="1" customHeight="1"/>
    <row r="61704" ht="12.75" hidden="1" customHeight="1"/>
    <row r="61705" ht="12.75" hidden="1" customHeight="1"/>
    <row r="61706" ht="12.75" hidden="1" customHeight="1"/>
    <row r="61707" ht="12.75" hidden="1" customHeight="1"/>
    <row r="61708" ht="12.75" hidden="1" customHeight="1"/>
    <row r="61709" ht="12.75" hidden="1" customHeight="1"/>
    <row r="61710" ht="12.75" hidden="1" customHeight="1"/>
    <row r="61711" ht="12.75" hidden="1" customHeight="1"/>
    <row r="61712" ht="12.75" hidden="1" customHeight="1"/>
    <row r="61713" ht="12.75" hidden="1" customHeight="1"/>
    <row r="61714" ht="12.75" hidden="1" customHeight="1"/>
    <row r="61715" ht="12.75" hidden="1" customHeight="1"/>
    <row r="61716" ht="12.75" hidden="1" customHeight="1"/>
    <row r="61717" ht="12.75" hidden="1" customHeight="1"/>
    <row r="61718" ht="12.75" hidden="1" customHeight="1"/>
    <row r="61719" ht="12.75" hidden="1" customHeight="1"/>
    <row r="61720" ht="12.75" hidden="1" customHeight="1"/>
    <row r="61721" ht="12.75" hidden="1" customHeight="1"/>
    <row r="61722" ht="12.75" hidden="1" customHeight="1"/>
    <row r="61723" ht="12.75" hidden="1" customHeight="1"/>
    <row r="61724" ht="12.75" hidden="1" customHeight="1"/>
    <row r="61725" ht="12.75" hidden="1" customHeight="1"/>
    <row r="61726" ht="12.75" hidden="1" customHeight="1"/>
    <row r="61727" ht="12.75" hidden="1" customHeight="1"/>
    <row r="61728" ht="12.75" hidden="1" customHeight="1"/>
    <row r="61729" ht="12.75" hidden="1" customHeight="1"/>
    <row r="61730" ht="12.75" hidden="1" customHeight="1"/>
    <row r="61731" ht="12.75" hidden="1" customHeight="1"/>
    <row r="61732" ht="12.75" hidden="1" customHeight="1"/>
    <row r="61733" ht="12.75" hidden="1" customHeight="1"/>
    <row r="61734" ht="12.75" hidden="1" customHeight="1"/>
    <row r="61735" ht="12.75" hidden="1" customHeight="1"/>
    <row r="61736" ht="12.75" hidden="1" customHeight="1"/>
    <row r="61737" ht="12.75" hidden="1" customHeight="1"/>
    <row r="61738" ht="12.75" hidden="1" customHeight="1"/>
    <row r="61739" ht="12.75" hidden="1" customHeight="1"/>
    <row r="61740" ht="12.75" hidden="1" customHeight="1"/>
    <row r="61741" ht="12.75" hidden="1" customHeight="1"/>
    <row r="61742" ht="12.75" hidden="1" customHeight="1"/>
    <row r="61743" ht="12.75" hidden="1" customHeight="1"/>
    <row r="61744" ht="12.75" hidden="1" customHeight="1"/>
    <row r="61745" ht="12.75" hidden="1" customHeight="1"/>
    <row r="61746" ht="12.75" hidden="1" customHeight="1"/>
    <row r="61747" ht="12.75" hidden="1" customHeight="1"/>
    <row r="61748" ht="12.75" hidden="1" customHeight="1"/>
    <row r="61749" ht="12.75" hidden="1" customHeight="1"/>
    <row r="61750" ht="12.75" hidden="1" customHeight="1"/>
    <row r="61751" ht="12.75" hidden="1" customHeight="1"/>
    <row r="61752" ht="12.75" hidden="1" customHeight="1"/>
    <row r="61753" ht="12.75" hidden="1" customHeight="1"/>
    <row r="61754" ht="12.75" hidden="1" customHeight="1"/>
    <row r="61755" ht="12.75" hidden="1" customHeight="1"/>
    <row r="61756" ht="12.75" hidden="1" customHeight="1"/>
    <row r="61757" ht="12.75" hidden="1" customHeight="1"/>
    <row r="61758" ht="12.75" hidden="1" customHeight="1"/>
    <row r="61759" ht="12.75" hidden="1" customHeight="1"/>
    <row r="61760" ht="12.75" hidden="1" customHeight="1"/>
    <row r="61761" ht="12.75" hidden="1" customHeight="1"/>
    <row r="61762" ht="12.75" hidden="1" customHeight="1"/>
    <row r="61763" ht="12.75" hidden="1" customHeight="1"/>
    <row r="61764" ht="12.75" hidden="1" customHeight="1"/>
    <row r="61765" ht="12.75" hidden="1" customHeight="1"/>
    <row r="61766" ht="12.75" hidden="1" customHeight="1"/>
    <row r="61767" ht="12.75" hidden="1" customHeight="1"/>
    <row r="61768" ht="12.75" hidden="1" customHeight="1"/>
    <row r="61769" ht="12.75" hidden="1" customHeight="1"/>
    <row r="61770" ht="12.75" hidden="1" customHeight="1"/>
    <row r="61771" ht="12.75" hidden="1" customHeight="1"/>
    <row r="61772" ht="12.75" hidden="1" customHeight="1"/>
    <row r="61773" ht="12.75" hidden="1" customHeight="1"/>
    <row r="61774" ht="12.75" hidden="1" customHeight="1"/>
    <row r="61775" ht="12.75" hidden="1" customHeight="1"/>
    <row r="61776" ht="12.75" hidden="1" customHeight="1"/>
    <row r="61777" ht="12.75" hidden="1" customHeight="1"/>
    <row r="61778" ht="12.75" hidden="1" customHeight="1"/>
    <row r="61779" ht="12.75" hidden="1" customHeight="1"/>
    <row r="61780" ht="12.75" hidden="1" customHeight="1"/>
    <row r="61781" ht="12.75" hidden="1" customHeight="1"/>
    <row r="61782" ht="12.75" hidden="1" customHeight="1"/>
    <row r="61783" ht="12.75" hidden="1" customHeight="1"/>
    <row r="61784" ht="12.75" hidden="1" customHeight="1"/>
    <row r="61785" ht="12.75" hidden="1" customHeight="1"/>
    <row r="61786" ht="12.75" hidden="1" customHeight="1"/>
    <row r="61787" ht="12.75" hidden="1" customHeight="1"/>
    <row r="61788" ht="12.75" hidden="1" customHeight="1"/>
    <row r="61789" ht="12.75" hidden="1" customHeight="1"/>
    <row r="61790" ht="12.75" hidden="1" customHeight="1"/>
    <row r="61791" ht="12.75" hidden="1" customHeight="1"/>
    <row r="61792" ht="12.75" hidden="1" customHeight="1"/>
    <row r="61793" ht="12.75" hidden="1" customHeight="1"/>
    <row r="61794" ht="12.75" hidden="1" customHeight="1"/>
    <row r="61795" ht="12.75" hidden="1" customHeight="1"/>
    <row r="61796" ht="12.75" hidden="1" customHeight="1"/>
    <row r="61797" ht="12.75" hidden="1" customHeight="1"/>
    <row r="61798" ht="12.75" hidden="1" customHeight="1"/>
    <row r="61799" ht="12.75" hidden="1" customHeight="1"/>
    <row r="61800" ht="12.75" hidden="1" customHeight="1"/>
    <row r="61801" ht="12.75" hidden="1" customHeight="1"/>
    <row r="61802" ht="12.75" hidden="1" customHeight="1"/>
    <row r="61803" ht="12.75" hidden="1" customHeight="1"/>
    <row r="61804" ht="12.75" hidden="1" customHeight="1"/>
    <row r="61805" ht="12.75" hidden="1" customHeight="1"/>
    <row r="61806" ht="12.75" hidden="1" customHeight="1"/>
    <row r="61807" ht="12.75" hidden="1" customHeight="1"/>
    <row r="61808" ht="12.75" hidden="1" customHeight="1"/>
    <row r="61809" ht="12.75" hidden="1" customHeight="1"/>
    <row r="61810" ht="12.75" hidden="1" customHeight="1"/>
    <row r="61811" ht="12.75" hidden="1" customHeight="1"/>
    <row r="61812" ht="12.75" hidden="1" customHeight="1"/>
    <row r="61813" ht="12.75" hidden="1" customHeight="1"/>
    <row r="61814" ht="12.75" hidden="1" customHeight="1"/>
    <row r="61815" ht="12.75" hidden="1" customHeight="1"/>
    <row r="61816" ht="12.75" hidden="1" customHeight="1"/>
    <row r="61817" ht="12.75" hidden="1" customHeight="1"/>
    <row r="61818" ht="12.75" hidden="1" customHeight="1"/>
    <row r="61819" ht="12.75" hidden="1" customHeight="1"/>
    <row r="61820" ht="12.75" hidden="1" customHeight="1"/>
    <row r="61821" ht="12.75" hidden="1" customHeight="1"/>
    <row r="61822" ht="12.75" hidden="1" customHeight="1"/>
    <row r="61823" ht="12.75" hidden="1" customHeight="1"/>
    <row r="61824" ht="12.75" hidden="1" customHeight="1"/>
    <row r="61825" ht="12.75" hidden="1" customHeight="1"/>
    <row r="61826" ht="12.75" hidden="1" customHeight="1"/>
    <row r="61827" ht="12.75" hidden="1" customHeight="1"/>
    <row r="61828" ht="12.75" hidden="1" customHeight="1"/>
    <row r="61829" ht="12.75" hidden="1" customHeight="1"/>
    <row r="61830" ht="12.75" hidden="1" customHeight="1"/>
    <row r="61831" ht="12.75" hidden="1" customHeight="1"/>
    <row r="61832" ht="12.75" hidden="1" customHeight="1"/>
    <row r="61833" ht="12.75" hidden="1" customHeight="1"/>
    <row r="61834" ht="12.75" hidden="1" customHeight="1"/>
    <row r="61835" ht="12.75" hidden="1" customHeight="1"/>
    <row r="61836" ht="12.75" hidden="1" customHeight="1"/>
    <row r="61837" ht="12.75" hidden="1" customHeight="1"/>
    <row r="61838" ht="12.75" hidden="1" customHeight="1"/>
    <row r="61839" ht="12.75" hidden="1" customHeight="1"/>
    <row r="61840" ht="12.75" hidden="1" customHeight="1"/>
    <row r="61841" ht="12.75" hidden="1" customHeight="1"/>
    <row r="61842" ht="12.75" hidden="1" customHeight="1"/>
    <row r="61843" ht="12.75" hidden="1" customHeight="1"/>
    <row r="61844" ht="12.75" hidden="1" customHeight="1"/>
    <row r="61845" ht="12.75" hidden="1" customHeight="1"/>
    <row r="61846" ht="12.75" hidden="1" customHeight="1"/>
    <row r="61847" ht="12.75" hidden="1" customHeight="1"/>
    <row r="61848" ht="12.75" hidden="1" customHeight="1"/>
    <row r="61849" ht="12.75" hidden="1" customHeight="1"/>
    <row r="61850" ht="12.75" hidden="1" customHeight="1"/>
    <row r="61851" ht="12.75" hidden="1" customHeight="1"/>
    <row r="61852" ht="12.75" hidden="1" customHeight="1"/>
    <row r="61853" ht="12.75" hidden="1" customHeight="1"/>
    <row r="61854" ht="12.75" hidden="1" customHeight="1"/>
    <row r="61855" ht="12.75" hidden="1" customHeight="1"/>
    <row r="61856" ht="12.75" hidden="1" customHeight="1"/>
    <row r="61857" ht="12.75" hidden="1" customHeight="1"/>
    <row r="61858" ht="12.75" hidden="1" customHeight="1"/>
    <row r="61859" ht="12.75" hidden="1" customHeight="1"/>
    <row r="61860" ht="12.75" hidden="1" customHeight="1"/>
    <row r="61861" ht="12.75" hidden="1" customHeight="1"/>
    <row r="61862" ht="12.75" hidden="1" customHeight="1"/>
    <row r="61863" ht="12.75" hidden="1" customHeight="1"/>
    <row r="61864" ht="12.75" hidden="1" customHeight="1"/>
    <row r="61865" ht="12.75" hidden="1" customHeight="1"/>
    <row r="61866" ht="12.75" hidden="1" customHeight="1"/>
    <row r="61867" ht="12.75" hidden="1" customHeight="1"/>
    <row r="61868" ht="12.75" hidden="1" customHeight="1"/>
    <row r="61869" ht="12.75" hidden="1" customHeight="1"/>
    <row r="61870" ht="12.75" hidden="1" customHeight="1"/>
    <row r="61871" ht="12.75" hidden="1" customHeight="1"/>
    <row r="61872" ht="12.75" hidden="1" customHeight="1"/>
    <row r="61873" ht="12.75" hidden="1" customHeight="1"/>
    <row r="61874" ht="12.75" hidden="1" customHeight="1"/>
    <row r="61875" ht="12.75" hidden="1" customHeight="1"/>
    <row r="61876" ht="12.75" hidden="1" customHeight="1"/>
    <row r="61877" ht="12.75" hidden="1" customHeight="1"/>
    <row r="61878" ht="12.75" hidden="1" customHeight="1"/>
    <row r="61879" ht="12.75" hidden="1" customHeight="1"/>
    <row r="61880" ht="12.75" hidden="1" customHeight="1"/>
    <row r="61881" ht="12.75" hidden="1" customHeight="1"/>
    <row r="61882" ht="12.75" hidden="1" customHeight="1"/>
    <row r="61883" ht="12.75" hidden="1" customHeight="1"/>
    <row r="61884" ht="12.75" hidden="1" customHeight="1"/>
    <row r="61885" ht="12.75" hidden="1" customHeight="1"/>
    <row r="61886" ht="12.75" hidden="1" customHeight="1"/>
    <row r="61887" ht="12.75" hidden="1" customHeight="1"/>
    <row r="61888" ht="12.75" hidden="1" customHeight="1"/>
    <row r="61889" ht="12.75" hidden="1" customHeight="1"/>
    <row r="61890" ht="12.75" hidden="1" customHeight="1"/>
    <row r="61891" ht="12.75" hidden="1" customHeight="1"/>
    <row r="61892" ht="12.75" hidden="1" customHeight="1"/>
    <row r="61893" ht="12.75" hidden="1" customHeight="1"/>
    <row r="61894" ht="12.75" hidden="1" customHeight="1"/>
    <row r="61895" ht="12.75" hidden="1" customHeight="1"/>
    <row r="61896" ht="12.75" hidden="1" customHeight="1"/>
    <row r="61897" ht="12.75" hidden="1" customHeight="1"/>
    <row r="61898" ht="12.75" hidden="1" customHeight="1"/>
    <row r="61899" ht="12.75" hidden="1" customHeight="1"/>
    <row r="61900" ht="12.75" hidden="1" customHeight="1"/>
    <row r="61901" ht="12.75" hidden="1" customHeight="1"/>
    <row r="61902" ht="12.75" hidden="1" customHeight="1"/>
    <row r="61903" ht="12.75" hidden="1" customHeight="1"/>
    <row r="61904" ht="12.75" hidden="1" customHeight="1"/>
    <row r="61905" ht="12.75" hidden="1" customHeight="1"/>
    <row r="61906" ht="12.75" hidden="1" customHeight="1"/>
    <row r="61907" ht="12.75" hidden="1" customHeight="1"/>
    <row r="61908" ht="12.75" hidden="1" customHeight="1"/>
    <row r="61909" ht="12.75" hidden="1" customHeight="1"/>
    <row r="61910" ht="12.75" hidden="1" customHeight="1"/>
    <row r="61911" ht="12.75" hidden="1" customHeight="1"/>
    <row r="61912" ht="12.75" hidden="1" customHeight="1"/>
    <row r="61913" ht="12.75" hidden="1" customHeight="1"/>
    <row r="61914" ht="12.75" hidden="1" customHeight="1"/>
    <row r="61915" ht="12.75" hidden="1" customHeight="1"/>
    <row r="61916" ht="12.75" hidden="1" customHeight="1"/>
    <row r="61917" ht="12.75" hidden="1" customHeight="1"/>
    <row r="61918" ht="12.75" hidden="1" customHeight="1"/>
    <row r="61919" ht="12.75" hidden="1" customHeight="1"/>
    <row r="61920" ht="12.75" hidden="1" customHeight="1"/>
    <row r="61921" ht="12.75" hidden="1" customHeight="1"/>
    <row r="61922" ht="12.75" hidden="1" customHeight="1"/>
    <row r="61923" ht="12.75" hidden="1" customHeight="1"/>
    <row r="61924" ht="12.75" hidden="1" customHeight="1"/>
    <row r="61925" ht="12.75" hidden="1" customHeight="1"/>
    <row r="61926" ht="12.75" hidden="1" customHeight="1"/>
    <row r="61927" ht="12.75" hidden="1" customHeight="1"/>
    <row r="61928" ht="12.75" hidden="1" customHeight="1"/>
    <row r="61929" ht="12.75" hidden="1" customHeight="1"/>
    <row r="61930" ht="12.75" hidden="1" customHeight="1"/>
    <row r="61931" ht="12.75" hidden="1" customHeight="1"/>
    <row r="61932" ht="12.75" hidden="1" customHeight="1"/>
    <row r="61933" ht="12.75" hidden="1" customHeight="1"/>
    <row r="61934" ht="12.75" hidden="1" customHeight="1"/>
    <row r="61935" ht="12.75" hidden="1" customHeight="1"/>
    <row r="61936" ht="12.75" hidden="1" customHeight="1"/>
    <row r="61937" ht="12.75" hidden="1" customHeight="1"/>
    <row r="61938" ht="12.75" hidden="1" customHeight="1"/>
    <row r="61939" ht="12.75" hidden="1" customHeight="1"/>
    <row r="61940" ht="12.75" hidden="1" customHeight="1"/>
    <row r="61941" ht="12.75" hidden="1" customHeight="1"/>
    <row r="61942" ht="12.75" hidden="1" customHeight="1"/>
    <row r="61943" ht="12.75" hidden="1" customHeight="1"/>
    <row r="61944" ht="12.75" hidden="1" customHeight="1"/>
    <row r="61945" ht="12.75" hidden="1" customHeight="1"/>
    <row r="61946" ht="12.75" hidden="1" customHeight="1"/>
    <row r="61947" ht="12.75" hidden="1" customHeight="1"/>
    <row r="61948" ht="12.75" hidden="1" customHeight="1"/>
    <row r="61949" ht="12.75" hidden="1" customHeight="1"/>
    <row r="61950" ht="12.75" hidden="1" customHeight="1"/>
    <row r="61951" ht="12.75" hidden="1" customHeight="1"/>
    <row r="61952" ht="12.75" hidden="1" customHeight="1"/>
    <row r="61953" ht="12.75" hidden="1" customHeight="1"/>
    <row r="61954" ht="12.75" hidden="1" customHeight="1"/>
    <row r="61955" ht="12.75" hidden="1" customHeight="1"/>
    <row r="61956" ht="12.75" hidden="1" customHeight="1"/>
    <row r="61957" ht="12.75" hidden="1" customHeight="1"/>
    <row r="61958" ht="12.75" hidden="1" customHeight="1"/>
    <row r="61959" ht="12.75" hidden="1" customHeight="1"/>
    <row r="61960" ht="12.75" hidden="1" customHeight="1"/>
    <row r="61961" ht="12.75" hidden="1" customHeight="1"/>
    <row r="61962" ht="12.75" hidden="1" customHeight="1"/>
    <row r="61963" ht="12.75" hidden="1" customHeight="1"/>
    <row r="61964" ht="12.75" hidden="1" customHeight="1"/>
    <row r="61965" ht="12.75" hidden="1" customHeight="1"/>
    <row r="61966" ht="12.75" hidden="1" customHeight="1"/>
    <row r="61967" ht="12.75" hidden="1" customHeight="1"/>
    <row r="61968" ht="12.75" hidden="1" customHeight="1"/>
    <row r="61969" ht="12.75" hidden="1" customHeight="1"/>
    <row r="61970" ht="12.75" hidden="1" customHeight="1"/>
    <row r="61971" ht="12.75" hidden="1" customHeight="1"/>
    <row r="61972" ht="12.75" hidden="1" customHeight="1"/>
    <row r="61973" ht="12.75" hidden="1" customHeight="1"/>
    <row r="61974" ht="12.75" hidden="1" customHeight="1"/>
    <row r="61975" ht="12.75" hidden="1" customHeight="1"/>
    <row r="61976" ht="12.75" hidden="1" customHeight="1"/>
    <row r="61977" ht="12.75" hidden="1" customHeight="1"/>
    <row r="61978" ht="12.75" hidden="1" customHeight="1"/>
    <row r="61979" ht="12.75" hidden="1" customHeight="1"/>
    <row r="61980" ht="12.75" hidden="1" customHeight="1"/>
    <row r="61981" ht="12.75" hidden="1" customHeight="1"/>
    <row r="61982" ht="12.75" hidden="1" customHeight="1"/>
    <row r="61983" ht="12.75" hidden="1" customHeight="1"/>
    <row r="61984" ht="12.75" hidden="1" customHeight="1"/>
    <row r="61985" ht="12.75" hidden="1" customHeight="1"/>
    <row r="61986" ht="12.75" hidden="1" customHeight="1"/>
    <row r="61987" ht="12.75" hidden="1" customHeight="1"/>
    <row r="61988" ht="12.75" hidden="1" customHeight="1"/>
    <row r="61989" ht="12.75" hidden="1" customHeight="1"/>
    <row r="61990" ht="12.75" hidden="1" customHeight="1"/>
    <row r="61991" ht="12.75" hidden="1" customHeight="1"/>
    <row r="61992" ht="12.75" hidden="1" customHeight="1"/>
    <row r="61993" ht="12.75" hidden="1" customHeight="1"/>
    <row r="61994" ht="12.75" hidden="1" customHeight="1"/>
    <row r="61995" ht="12.75" hidden="1" customHeight="1"/>
    <row r="61996" ht="12.75" hidden="1" customHeight="1"/>
    <row r="61997" ht="12.75" hidden="1" customHeight="1"/>
    <row r="61998" ht="12.75" hidden="1" customHeight="1"/>
    <row r="61999" ht="12.75" hidden="1" customHeight="1"/>
    <row r="62000" ht="12.75" hidden="1" customHeight="1"/>
    <row r="62001" ht="12.75" hidden="1" customHeight="1"/>
    <row r="62002" ht="12.75" hidden="1" customHeight="1"/>
    <row r="62003" ht="12.75" hidden="1" customHeight="1"/>
    <row r="62004" ht="12.75" hidden="1" customHeight="1"/>
    <row r="62005" ht="12.75" hidden="1" customHeight="1"/>
    <row r="62006" ht="12.75" hidden="1" customHeight="1"/>
    <row r="62007" ht="12.75" hidden="1" customHeight="1"/>
    <row r="62008" ht="12.75" hidden="1" customHeight="1"/>
    <row r="62009" ht="12.75" hidden="1" customHeight="1"/>
    <row r="62010" ht="12.75" hidden="1" customHeight="1"/>
    <row r="62011" ht="12.75" hidden="1" customHeight="1"/>
    <row r="62012" ht="12.75" hidden="1" customHeight="1"/>
    <row r="62013" ht="12.75" hidden="1" customHeight="1"/>
    <row r="62014" ht="12.75" hidden="1" customHeight="1"/>
    <row r="62015" ht="12.75" hidden="1" customHeight="1"/>
    <row r="62016" ht="12.75" hidden="1" customHeight="1"/>
    <row r="62017" ht="12.75" hidden="1" customHeight="1"/>
    <row r="62018" ht="12.75" hidden="1" customHeight="1"/>
    <row r="62019" ht="12.75" hidden="1" customHeight="1"/>
    <row r="62020" ht="12.75" hidden="1" customHeight="1"/>
    <row r="62021" ht="12.75" hidden="1" customHeight="1"/>
    <row r="62022" ht="12.75" hidden="1" customHeight="1"/>
    <row r="62023" ht="12.75" hidden="1" customHeight="1"/>
    <row r="62024" ht="12.75" hidden="1" customHeight="1"/>
    <row r="62025" ht="12.75" hidden="1" customHeight="1"/>
    <row r="62026" ht="12.75" hidden="1" customHeight="1"/>
    <row r="62027" ht="12.75" hidden="1" customHeight="1"/>
    <row r="62028" ht="12.75" hidden="1" customHeight="1"/>
    <row r="62029" ht="12.75" hidden="1" customHeight="1"/>
    <row r="62030" ht="12.75" hidden="1" customHeight="1"/>
    <row r="62031" ht="12.75" hidden="1" customHeight="1"/>
    <row r="62032" ht="12.75" hidden="1" customHeight="1"/>
    <row r="62033" ht="12.75" hidden="1" customHeight="1"/>
    <row r="62034" ht="12.75" hidden="1" customHeight="1"/>
    <row r="62035" ht="12.75" hidden="1" customHeight="1"/>
    <row r="62036" ht="12.75" hidden="1" customHeight="1"/>
    <row r="62037" ht="12.75" hidden="1" customHeight="1"/>
    <row r="62038" ht="12.75" hidden="1" customHeight="1"/>
    <row r="62039" ht="12.75" hidden="1" customHeight="1"/>
    <row r="62040" ht="12.75" hidden="1" customHeight="1"/>
    <row r="62041" ht="12.75" hidden="1" customHeight="1"/>
    <row r="62042" ht="12.75" hidden="1" customHeight="1"/>
    <row r="62043" ht="12.75" hidden="1" customHeight="1"/>
    <row r="62044" ht="12.75" hidden="1" customHeight="1"/>
    <row r="62045" ht="12.75" hidden="1" customHeight="1"/>
    <row r="62046" ht="12.75" hidden="1" customHeight="1"/>
    <row r="62047" ht="12.75" hidden="1" customHeight="1"/>
    <row r="62048" ht="12.75" hidden="1" customHeight="1"/>
    <row r="62049" ht="12.75" hidden="1" customHeight="1"/>
    <row r="62050" ht="12.75" hidden="1" customHeight="1"/>
    <row r="62051" ht="12.75" hidden="1" customHeight="1"/>
    <row r="62052" ht="12.75" hidden="1" customHeight="1"/>
    <row r="62053" ht="12.75" hidden="1" customHeight="1"/>
    <row r="62054" ht="12.75" hidden="1" customHeight="1"/>
    <row r="62055" ht="12.75" hidden="1" customHeight="1"/>
    <row r="62056" ht="12.75" hidden="1" customHeight="1"/>
    <row r="62057" ht="12.75" hidden="1" customHeight="1"/>
    <row r="62058" ht="12.75" hidden="1" customHeight="1"/>
    <row r="62059" ht="12.75" hidden="1" customHeight="1"/>
    <row r="62060" ht="12.75" hidden="1" customHeight="1"/>
    <row r="62061" ht="12.75" hidden="1" customHeight="1"/>
    <row r="62062" ht="12.75" hidden="1" customHeight="1"/>
    <row r="62063" ht="12.75" hidden="1" customHeight="1"/>
    <row r="62064" ht="12.75" hidden="1" customHeight="1"/>
    <row r="62065" ht="12.75" hidden="1" customHeight="1"/>
    <row r="62066" ht="12.75" hidden="1" customHeight="1"/>
    <row r="62067" ht="12.75" hidden="1" customHeight="1"/>
    <row r="62068" ht="12.75" hidden="1" customHeight="1"/>
    <row r="62069" ht="12.75" hidden="1" customHeight="1"/>
    <row r="62070" ht="12.75" hidden="1" customHeight="1"/>
    <row r="62071" ht="12.75" hidden="1" customHeight="1"/>
    <row r="62072" ht="12.75" hidden="1" customHeight="1"/>
    <row r="62073" ht="12.75" hidden="1" customHeight="1"/>
    <row r="62074" ht="12.75" hidden="1" customHeight="1"/>
    <row r="62075" ht="12.75" hidden="1" customHeight="1"/>
    <row r="62076" ht="12.75" hidden="1" customHeight="1"/>
    <row r="62077" ht="12.75" hidden="1" customHeight="1"/>
    <row r="62078" ht="12.75" hidden="1" customHeight="1"/>
    <row r="62079" ht="12.75" hidden="1" customHeight="1"/>
    <row r="62080" ht="12.75" hidden="1" customHeight="1"/>
    <row r="62081" ht="12.75" hidden="1" customHeight="1"/>
    <row r="62082" ht="12.75" hidden="1" customHeight="1"/>
    <row r="62083" ht="12.75" hidden="1" customHeight="1"/>
    <row r="62084" ht="12.75" hidden="1" customHeight="1"/>
    <row r="62085" ht="12.75" hidden="1" customHeight="1"/>
    <row r="62086" ht="12.75" hidden="1" customHeight="1"/>
    <row r="62087" ht="12.75" hidden="1" customHeight="1"/>
    <row r="62088" ht="12.75" hidden="1" customHeight="1"/>
    <row r="62089" ht="12.75" hidden="1" customHeight="1"/>
    <row r="62090" ht="12.75" hidden="1" customHeight="1"/>
    <row r="62091" ht="12.75" hidden="1" customHeight="1"/>
    <row r="62092" ht="12.75" hidden="1" customHeight="1"/>
    <row r="62093" ht="12.75" hidden="1" customHeight="1"/>
    <row r="62094" ht="12.75" hidden="1" customHeight="1"/>
    <row r="62095" ht="12.75" hidden="1" customHeight="1"/>
    <row r="62096" ht="12.75" hidden="1" customHeight="1"/>
    <row r="62097" ht="12.75" hidden="1" customHeight="1"/>
    <row r="62098" ht="12.75" hidden="1" customHeight="1"/>
    <row r="62099" ht="12.75" hidden="1" customHeight="1"/>
    <row r="62100" ht="12.75" hidden="1" customHeight="1"/>
    <row r="62101" ht="12.75" hidden="1" customHeight="1"/>
    <row r="62102" ht="12.75" hidden="1" customHeight="1"/>
    <row r="62103" ht="12.75" hidden="1" customHeight="1"/>
    <row r="62104" ht="12.75" hidden="1" customHeight="1"/>
    <row r="62105" ht="12.75" hidden="1" customHeight="1"/>
    <row r="62106" ht="12.75" hidden="1" customHeight="1"/>
    <row r="62107" ht="12.75" hidden="1" customHeight="1"/>
    <row r="62108" ht="12.75" hidden="1" customHeight="1"/>
    <row r="62109" ht="12.75" hidden="1" customHeight="1"/>
    <row r="62110" ht="12.75" hidden="1" customHeight="1"/>
    <row r="62111" ht="12.75" hidden="1" customHeight="1"/>
    <row r="62112" ht="12.75" hidden="1" customHeight="1"/>
    <row r="62113" ht="12.75" hidden="1" customHeight="1"/>
    <row r="62114" ht="12.75" hidden="1" customHeight="1"/>
    <row r="62115" ht="12.75" hidden="1" customHeight="1"/>
    <row r="62116" ht="12.75" hidden="1" customHeight="1"/>
    <row r="62117" ht="12.75" hidden="1" customHeight="1"/>
    <row r="62118" ht="12.75" hidden="1" customHeight="1"/>
    <row r="62119" ht="12.75" hidden="1" customHeight="1"/>
    <row r="62120" ht="12.75" hidden="1" customHeight="1"/>
    <row r="62121" ht="12.75" hidden="1" customHeight="1"/>
    <row r="62122" ht="12.75" hidden="1" customHeight="1"/>
    <row r="62123" ht="12.75" hidden="1" customHeight="1"/>
    <row r="62124" ht="12.75" hidden="1" customHeight="1"/>
    <row r="62125" ht="12.75" hidden="1" customHeight="1"/>
    <row r="62126" ht="12.75" hidden="1" customHeight="1"/>
    <row r="62127" ht="12.75" hidden="1" customHeight="1"/>
    <row r="62128" ht="12.75" hidden="1" customHeight="1"/>
    <row r="62129" ht="12.75" hidden="1" customHeight="1"/>
    <row r="62130" ht="12.75" hidden="1" customHeight="1"/>
    <row r="62131" ht="12.75" hidden="1" customHeight="1"/>
    <row r="62132" ht="12.75" hidden="1" customHeight="1"/>
    <row r="62133" ht="12.75" hidden="1" customHeight="1"/>
    <row r="62134" ht="12.75" hidden="1" customHeight="1"/>
    <row r="62135" ht="12.75" hidden="1" customHeight="1"/>
    <row r="62136" ht="12.75" hidden="1" customHeight="1"/>
    <row r="62137" ht="12.75" hidden="1" customHeight="1"/>
    <row r="62138" ht="12.75" hidden="1" customHeight="1"/>
    <row r="62139" ht="12.75" hidden="1" customHeight="1"/>
    <row r="62140" ht="12.75" hidden="1" customHeight="1"/>
    <row r="62141" ht="12.75" hidden="1" customHeight="1"/>
    <row r="62142" ht="12.75" hidden="1" customHeight="1"/>
    <row r="62143" ht="12.75" hidden="1" customHeight="1"/>
    <row r="62144" ht="12.75" hidden="1" customHeight="1"/>
    <row r="62145" ht="12.75" hidden="1" customHeight="1"/>
    <row r="62146" ht="12.75" hidden="1" customHeight="1"/>
    <row r="62147" ht="12.75" hidden="1" customHeight="1"/>
    <row r="62148" ht="12.75" hidden="1" customHeight="1"/>
    <row r="62149" ht="12.75" hidden="1" customHeight="1"/>
    <row r="62150" ht="12.75" hidden="1" customHeight="1"/>
    <row r="62151" ht="12.75" hidden="1" customHeight="1"/>
    <row r="62152" ht="12.75" hidden="1" customHeight="1"/>
    <row r="62153" ht="12.75" hidden="1" customHeight="1"/>
    <row r="62154" ht="12.75" hidden="1" customHeight="1"/>
    <row r="62155" ht="12.75" hidden="1" customHeight="1"/>
    <row r="62156" ht="12.75" hidden="1" customHeight="1"/>
    <row r="62157" ht="12.75" hidden="1" customHeight="1"/>
    <row r="62158" ht="12.75" hidden="1" customHeight="1"/>
    <row r="62159" ht="12.75" hidden="1" customHeight="1"/>
    <row r="62160" ht="12.75" hidden="1" customHeight="1"/>
    <row r="62161" ht="12.75" hidden="1" customHeight="1"/>
    <row r="62162" ht="12.75" hidden="1" customHeight="1"/>
    <row r="62163" ht="12.75" hidden="1" customHeight="1"/>
    <row r="62164" ht="12.75" hidden="1" customHeight="1"/>
    <row r="62165" ht="12.75" hidden="1" customHeight="1"/>
    <row r="62166" ht="12.75" hidden="1" customHeight="1"/>
    <row r="62167" ht="12.75" hidden="1" customHeight="1"/>
    <row r="62168" ht="12.75" hidden="1" customHeight="1"/>
    <row r="62169" ht="12.75" hidden="1" customHeight="1"/>
    <row r="62170" ht="12.75" hidden="1" customHeight="1"/>
    <row r="62171" ht="12.75" hidden="1" customHeight="1"/>
    <row r="62172" ht="12.75" hidden="1" customHeight="1"/>
    <row r="62173" ht="12.75" hidden="1" customHeight="1"/>
    <row r="62174" ht="12.75" hidden="1" customHeight="1"/>
    <row r="62175" ht="12.75" hidden="1" customHeight="1"/>
    <row r="62176" ht="12.75" hidden="1" customHeight="1"/>
    <row r="62177" ht="12.75" hidden="1" customHeight="1"/>
    <row r="62178" ht="12.75" hidden="1" customHeight="1"/>
    <row r="62179" ht="12.75" hidden="1" customHeight="1"/>
    <row r="62180" ht="12.75" hidden="1" customHeight="1"/>
    <row r="62181" ht="12.75" hidden="1" customHeight="1"/>
    <row r="62182" ht="12.75" hidden="1" customHeight="1"/>
    <row r="62183" ht="12.75" hidden="1" customHeight="1"/>
    <row r="62184" ht="12.75" hidden="1" customHeight="1"/>
    <row r="62185" ht="12.75" hidden="1" customHeight="1"/>
    <row r="62186" ht="12.75" hidden="1" customHeight="1"/>
    <row r="62187" ht="12.75" hidden="1" customHeight="1"/>
    <row r="62188" ht="12.75" hidden="1" customHeight="1"/>
    <row r="62189" ht="12.75" hidden="1" customHeight="1"/>
    <row r="62190" ht="12.75" hidden="1" customHeight="1"/>
    <row r="62191" ht="12.75" hidden="1" customHeight="1"/>
    <row r="62192" ht="12.75" hidden="1" customHeight="1"/>
    <row r="62193" ht="12.75" hidden="1" customHeight="1"/>
    <row r="62194" ht="12.75" hidden="1" customHeight="1"/>
    <row r="62195" ht="12.75" hidden="1" customHeight="1"/>
    <row r="62196" ht="12.75" hidden="1" customHeight="1"/>
    <row r="62197" ht="12.75" hidden="1" customHeight="1"/>
    <row r="62198" ht="12.75" hidden="1" customHeight="1"/>
    <row r="62199" ht="12.75" hidden="1" customHeight="1"/>
    <row r="62200" ht="12.75" hidden="1" customHeight="1"/>
    <row r="62201" ht="12.75" hidden="1" customHeight="1"/>
    <row r="62202" ht="12.75" hidden="1" customHeight="1"/>
    <row r="62203" ht="12.75" hidden="1" customHeight="1"/>
    <row r="62204" ht="12.75" hidden="1" customHeight="1"/>
    <row r="62205" ht="12.75" hidden="1" customHeight="1"/>
    <row r="62206" ht="12.75" hidden="1" customHeight="1"/>
    <row r="62207" ht="12.75" hidden="1" customHeight="1"/>
    <row r="62208" ht="12.75" hidden="1" customHeight="1"/>
    <row r="62209" ht="12.75" hidden="1" customHeight="1"/>
    <row r="62210" ht="12.75" hidden="1" customHeight="1"/>
    <row r="62211" ht="12.75" hidden="1" customHeight="1"/>
    <row r="62212" ht="12.75" hidden="1" customHeight="1"/>
    <row r="62213" ht="12.75" hidden="1" customHeight="1"/>
    <row r="62214" ht="12.75" hidden="1" customHeight="1"/>
    <row r="62215" ht="12.75" hidden="1" customHeight="1"/>
    <row r="62216" ht="12.75" hidden="1" customHeight="1"/>
    <row r="62217" ht="12.75" hidden="1" customHeight="1"/>
    <row r="62218" ht="12.75" hidden="1" customHeight="1"/>
    <row r="62219" ht="12.75" hidden="1" customHeight="1"/>
    <row r="62220" ht="12.75" hidden="1" customHeight="1"/>
    <row r="62221" ht="12.75" hidden="1" customHeight="1"/>
    <row r="62222" ht="12.75" hidden="1" customHeight="1"/>
    <row r="62223" ht="12.75" hidden="1" customHeight="1"/>
    <row r="62224" ht="12.75" hidden="1" customHeight="1"/>
    <row r="62225" ht="12.75" hidden="1" customHeight="1"/>
    <row r="62226" ht="12.75" hidden="1" customHeight="1"/>
    <row r="62227" ht="12.75" hidden="1" customHeight="1"/>
    <row r="62228" ht="12.75" hidden="1" customHeight="1"/>
    <row r="62229" ht="12.75" hidden="1" customHeight="1"/>
    <row r="62230" ht="12.75" hidden="1" customHeight="1"/>
    <row r="62231" ht="12.75" hidden="1" customHeight="1"/>
    <row r="62232" ht="12.75" hidden="1" customHeight="1"/>
    <row r="62233" ht="12.75" hidden="1" customHeight="1"/>
    <row r="62234" ht="12.75" hidden="1" customHeight="1"/>
    <row r="62235" ht="12.75" hidden="1" customHeight="1"/>
    <row r="62236" ht="12.75" hidden="1" customHeight="1"/>
    <row r="62237" ht="12.75" hidden="1" customHeight="1"/>
    <row r="62238" ht="12.75" hidden="1" customHeight="1"/>
    <row r="62239" ht="12.75" hidden="1" customHeight="1"/>
    <row r="62240" ht="12.75" hidden="1" customHeight="1"/>
    <row r="62241" ht="12.75" hidden="1" customHeight="1"/>
    <row r="62242" ht="12.75" hidden="1" customHeight="1"/>
    <row r="62243" ht="12.75" hidden="1" customHeight="1"/>
    <row r="62244" ht="12.75" hidden="1" customHeight="1"/>
    <row r="62245" ht="12.75" hidden="1" customHeight="1"/>
    <row r="62246" ht="12.75" hidden="1" customHeight="1"/>
    <row r="62247" ht="12.75" hidden="1" customHeight="1"/>
    <row r="62248" ht="12.75" hidden="1" customHeight="1"/>
    <row r="62249" ht="12.75" hidden="1" customHeight="1"/>
    <row r="62250" ht="12.75" hidden="1" customHeight="1"/>
    <row r="62251" ht="12.75" hidden="1" customHeight="1"/>
    <row r="62252" ht="12.75" hidden="1" customHeight="1"/>
    <row r="62253" ht="12.75" hidden="1" customHeight="1"/>
    <row r="62254" ht="12.75" hidden="1" customHeight="1"/>
    <row r="62255" ht="12.75" hidden="1" customHeight="1"/>
    <row r="62256" ht="12.75" hidden="1" customHeight="1"/>
    <row r="62257" ht="12.75" hidden="1" customHeight="1"/>
    <row r="62258" ht="12.75" hidden="1" customHeight="1"/>
    <row r="62259" ht="12.75" hidden="1" customHeight="1"/>
    <row r="62260" ht="12.75" hidden="1" customHeight="1"/>
    <row r="62261" ht="12.75" hidden="1" customHeight="1"/>
    <row r="62262" ht="12.75" hidden="1" customHeight="1"/>
    <row r="62263" ht="12.75" hidden="1" customHeight="1"/>
    <row r="62264" ht="12.75" hidden="1" customHeight="1"/>
    <row r="62265" ht="12.75" hidden="1" customHeight="1"/>
    <row r="62266" ht="12.75" hidden="1" customHeight="1"/>
    <row r="62267" ht="12.75" hidden="1" customHeight="1"/>
    <row r="62268" ht="12.75" hidden="1" customHeight="1"/>
    <row r="62269" ht="12.75" hidden="1" customHeight="1"/>
    <row r="62270" ht="12.75" hidden="1" customHeight="1"/>
    <row r="62271" ht="12.75" hidden="1" customHeight="1"/>
    <row r="62272" ht="12.75" hidden="1" customHeight="1"/>
    <row r="62273" ht="12.75" hidden="1" customHeight="1"/>
    <row r="62274" ht="12.75" hidden="1" customHeight="1"/>
    <row r="62275" ht="12.75" hidden="1" customHeight="1"/>
    <row r="62276" ht="12.75" hidden="1" customHeight="1"/>
    <row r="62277" ht="12.75" hidden="1" customHeight="1"/>
    <row r="62278" ht="12.75" hidden="1" customHeight="1"/>
    <row r="62279" ht="12.75" hidden="1" customHeight="1"/>
    <row r="62280" ht="12.75" hidden="1" customHeight="1"/>
    <row r="62281" ht="12.75" hidden="1" customHeight="1"/>
    <row r="62282" ht="12.75" hidden="1" customHeight="1"/>
    <row r="62283" ht="12.75" hidden="1" customHeight="1"/>
    <row r="62284" ht="12.75" hidden="1" customHeight="1"/>
    <row r="62285" ht="12.75" hidden="1" customHeight="1"/>
    <row r="62286" ht="12.75" hidden="1" customHeight="1"/>
    <row r="62287" ht="12.75" hidden="1" customHeight="1"/>
    <row r="62288" ht="12.75" hidden="1" customHeight="1"/>
    <row r="62289" ht="12.75" hidden="1" customHeight="1"/>
    <row r="62290" ht="12.75" hidden="1" customHeight="1"/>
    <row r="62291" ht="12.75" hidden="1" customHeight="1"/>
    <row r="62292" ht="12.75" hidden="1" customHeight="1"/>
    <row r="62293" ht="12.75" hidden="1" customHeight="1"/>
    <row r="62294" ht="12.75" hidden="1" customHeight="1"/>
    <row r="62295" ht="12.75" hidden="1" customHeight="1"/>
    <row r="62296" ht="12.75" hidden="1" customHeight="1"/>
    <row r="62297" ht="12.75" hidden="1" customHeight="1"/>
    <row r="62298" ht="12.75" hidden="1" customHeight="1"/>
    <row r="62299" ht="12.75" hidden="1" customHeight="1"/>
    <row r="62300" ht="12.75" hidden="1" customHeight="1"/>
    <row r="62301" ht="12.75" hidden="1" customHeight="1"/>
    <row r="62302" ht="12.75" hidden="1" customHeight="1"/>
    <row r="62303" ht="12.75" hidden="1" customHeight="1"/>
    <row r="62304" ht="12.75" hidden="1" customHeight="1"/>
    <row r="62305" ht="12.75" hidden="1" customHeight="1"/>
    <row r="62306" ht="12.75" hidden="1" customHeight="1"/>
    <row r="62307" ht="12.75" hidden="1" customHeight="1"/>
    <row r="62308" ht="12.75" hidden="1" customHeight="1"/>
    <row r="62309" ht="12.75" hidden="1" customHeight="1"/>
    <row r="62310" ht="12.75" hidden="1" customHeight="1"/>
    <row r="62311" ht="12.75" hidden="1" customHeight="1"/>
    <row r="62312" ht="12.75" hidden="1" customHeight="1"/>
    <row r="62313" ht="12.75" hidden="1" customHeight="1"/>
    <row r="62314" ht="12.75" hidden="1" customHeight="1"/>
    <row r="62315" ht="12.75" hidden="1" customHeight="1"/>
    <row r="62316" ht="12.75" hidden="1" customHeight="1"/>
    <row r="62317" ht="12.75" hidden="1" customHeight="1"/>
    <row r="62318" ht="12.75" hidden="1" customHeight="1"/>
    <row r="62319" ht="12.75" hidden="1" customHeight="1"/>
    <row r="62320" ht="12.75" hidden="1" customHeight="1"/>
    <row r="62321" ht="12.75" hidden="1" customHeight="1"/>
    <row r="62322" ht="12.75" hidden="1" customHeight="1"/>
    <row r="62323" ht="12.75" hidden="1" customHeight="1"/>
    <row r="62324" ht="12.75" hidden="1" customHeight="1"/>
    <row r="62325" ht="12.75" hidden="1" customHeight="1"/>
    <row r="62326" ht="12.75" hidden="1" customHeight="1"/>
    <row r="62327" ht="12.75" hidden="1" customHeight="1"/>
    <row r="62328" ht="12.75" hidden="1" customHeight="1"/>
    <row r="62329" ht="12.75" hidden="1" customHeight="1"/>
    <row r="62330" ht="12.75" hidden="1" customHeight="1"/>
    <row r="62331" ht="12.75" hidden="1" customHeight="1"/>
    <row r="62332" ht="12.75" hidden="1" customHeight="1"/>
    <row r="62333" ht="12.75" hidden="1" customHeight="1"/>
    <row r="62334" ht="12.75" hidden="1" customHeight="1"/>
    <row r="62335" ht="12.75" hidden="1" customHeight="1"/>
    <row r="62336" ht="12.75" hidden="1" customHeight="1"/>
    <row r="62337" ht="12.75" hidden="1" customHeight="1"/>
    <row r="62338" ht="12.75" hidden="1" customHeight="1"/>
    <row r="62339" ht="12.75" hidden="1" customHeight="1"/>
    <row r="62340" ht="12.75" hidden="1" customHeight="1"/>
    <row r="62341" ht="12.75" hidden="1" customHeight="1"/>
    <row r="62342" ht="12.75" hidden="1" customHeight="1"/>
    <row r="62343" ht="12.75" hidden="1" customHeight="1"/>
    <row r="62344" ht="12.75" hidden="1" customHeight="1"/>
    <row r="62345" ht="12.75" hidden="1" customHeight="1"/>
    <row r="62346" ht="12.75" hidden="1" customHeight="1"/>
    <row r="62347" ht="12.75" hidden="1" customHeight="1"/>
    <row r="62348" ht="12.75" hidden="1" customHeight="1"/>
    <row r="62349" ht="12.75" hidden="1" customHeight="1"/>
    <row r="62350" ht="12.75" hidden="1" customHeight="1"/>
    <row r="62351" ht="12.75" hidden="1" customHeight="1"/>
    <row r="62352" ht="12.75" hidden="1" customHeight="1"/>
    <row r="62353" ht="12.75" hidden="1" customHeight="1"/>
    <row r="62354" ht="12.75" hidden="1" customHeight="1"/>
    <row r="62355" ht="12.75" hidden="1" customHeight="1"/>
    <row r="62356" ht="12.75" hidden="1" customHeight="1"/>
    <row r="62357" ht="12.75" hidden="1" customHeight="1"/>
    <row r="62358" ht="12.75" hidden="1" customHeight="1"/>
    <row r="62359" ht="12.75" hidden="1" customHeight="1"/>
    <row r="62360" ht="12.75" hidden="1" customHeight="1"/>
    <row r="62361" ht="12.75" hidden="1" customHeight="1"/>
    <row r="62362" ht="12.75" hidden="1" customHeight="1"/>
    <row r="62363" ht="12.75" hidden="1" customHeight="1"/>
    <row r="62364" ht="12.75" hidden="1" customHeight="1"/>
    <row r="62365" ht="12.75" hidden="1" customHeight="1"/>
    <row r="62366" ht="12.75" hidden="1" customHeight="1"/>
    <row r="62367" ht="12.75" hidden="1" customHeight="1"/>
    <row r="62368" ht="12.75" hidden="1" customHeight="1"/>
    <row r="62369" ht="12.75" hidden="1" customHeight="1"/>
    <row r="62370" ht="12.75" hidden="1" customHeight="1"/>
    <row r="62371" ht="12.75" hidden="1" customHeight="1"/>
    <row r="62372" ht="12.75" hidden="1" customHeight="1"/>
    <row r="62373" ht="12.75" hidden="1" customHeight="1"/>
    <row r="62374" ht="12.75" hidden="1" customHeight="1"/>
    <row r="62375" ht="12.75" hidden="1" customHeight="1"/>
    <row r="62376" ht="12.75" hidden="1" customHeight="1"/>
    <row r="62377" ht="12.75" hidden="1" customHeight="1"/>
    <row r="62378" ht="12.75" hidden="1" customHeight="1"/>
    <row r="62379" ht="12.75" hidden="1" customHeight="1"/>
    <row r="62380" ht="12.75" hidden="1" customHeight="1"/>
    <row r="62381" ht="12.75" hidden="1" customHeight="1"/>
    <row r="62382" ht="12.75" hidden="1" customHeight="1"/>
    <row r="62383" ht="12.75" hidden="1" customHeight="1"/>
    <row r="62384" ht="12.75" hidden="1" customHeight="1"/>
    <row r="62385" ht="12.75" hidden="1" customHeight="1"/>
    <row r="62386" ht="12.75" hidden="1" customHeight="1"/>
    <row r="62387" ht="12.75" hidden="1" customHeight="1"/>
    <row r="62388" ht="12.75" hidden="1" customHeight="1"/>
    <row r="62389" ht="12.75" hidden="1" customHeight="1"/>
    <row r="62390" ht="12.75" hidden="1" customHeight="1"/>
    <row r="62391" ht="12.75" hidden="1" customHeight="1"/>
    <row r="62392" ht="12.75" hidden="1" customHeight="1"/>
    <row r="62393" ht="12.75" hidden="1" customHeight="1"/>
    <row r="62394" ht="12.75" hidden="1" customHeight="1"/>
    <row r="62395" ht="12.75" hidden="1" customHeight="1"/>
    <row r="62396" ht="12.75" hidden="1" customHeight="1"/>
    <row r="62397" ht="12.75" hidden="1" customHeight="1"/>
    <row r="62398" ht="12.75" hidden="1" customHeight="1"/>
    <row r="62399" ht="12.75" hidden="1" customHeight="1"/>
    <row r="62400" ht="12.75" hidden="1" customHeight="1"/>
    <row r="62401" ht="12.75" hidden="1" customHeight="1"/>
    <row r="62402" ht="12.75" hidden="1" customHeight="1"/>
    <row r="62403" ht="12.75" hidden="1" customHeight="1"/>
    <row r="62404" ht="12.75" hidden="1" customHeight="1"/>
    <row r="62405" ht="12.75" hidden="1" customHeight="1"/>
    <row r="62406" ht="12.75" hidden="1" customHeight="1"/>
    <row r="62407" ht="12.75" hidden="1" customHeight="1"/>
    <row r="62408" ht="12.75" hidden="1" customHeight="1"/>
    <row r="62409" ht="12.75" hidden="1" customHeight="1"/>
    <row r="62410" ht="12.75" hidden="1" customHeight="1"/>
    <row r="62411" ht="12.75" hidden="1" customHeight="1"/>
    <row r="62412" ht="12.75" hidden="1" customHeight="1"/>
    <row r="62413" ht="12.75" hidden="1" customHeight="1"/>
    <row r="62414" ht="12.75" hidden="1" customHeight="1"/>
    <row r="62415" ht="12.75" hidden="1" customHeight="1"/>
    <row r="62416" ht="12.75" hidden="1" customHeight="1"/>
    <row r="62417" ht="12.75" hidden="1" customHeight="1"/>
    <row r="62418" ht="12.75" hidden="1" customHeight="1"/>
    <row r="62419" ht="12.75" hidden="1" customHeight="1"/>
    <row r="62420" ht="12.75" hidden="1" customHeight="1"/>
    <row r="62421" ht="12.75" hidden="1" customHeight="1"/>
    <row r="62422" ht="12.75" hidden="1" customHeight="1"/>
    <row r="62423" ht="12.75" hidden="1" customHeight="1"/>
    <row r="62424" ht="12.75" hidden="1" customHeight="1"/>
    <row r="62425" ht="12.75" hidden="1" customHeight="1"/>
    <row r="62426" ht="12.75" hidden="1" customHeight="1"/>
    <row r="62427" ht="12.75" hidden="1" customHeight="1"/>
    <row r="62428" ht="12.75" hidden="1" customHeight="1"/>
    <row r="62429" ht="12.75" hidden="1" customHeight="1"/>
    <row r="62430" ht="12.75" hidden="1" customHeight="1"/>
    <row r="62431" ht="12.75" hidden="1" customHeight="1"/>
    <row r="62432" ht="12.75" hidden="1" customHeight="1"/>
    <row r="62433" ht="12.75" hidden="1" customHeight="1"/>
    <row r="62434" ht="12.75" hidden="1" customHeight="1"/>
    <row r="62435" ht="12.75" hidden="1" customHeight="1"/>
    <row r="62436" ht="12.75" hidden="1" customHeight="1"/>
    <row r="62437" ht="12.75" hidden="1" customHeight="1"/>
    <row r="62438" ht="12.75" hidden="1" customHeight="1"/>
    <row r="62439" ht="12.75" hidden="1" customHeight="1"/>
    <row r="62440" ht="12.75" hidden="1" customHeight="1"/>
    <row r="62441" ht="12.75" hidden="1" customHeight="1"/>
    <row r="62442" ht="12.75" hidden="1" customHeight="1"/>
    <row r="62443" ht="12.75" hidden="1" customHeight="1"/>
    <row r="62444" ht="12.75" hidden="1" customHeight="1"/>
    <row r="62445" ht="12.75" hidden="1" customHeight="1"/>
    <row r="62446" ht="12.75" hidden="1" customHeight="1"/>
    <row r="62447" ht="12.75" hidden="1" customHeight="1"/>
    <row r="62448" ht="12.75" hidden="1" customHeight="1"/>
    <row r="62449" ht="12.75" hidden="1" customHeight="1"/>
    <row r="62450" ht="12.75" hidden="1" customHeight="1"/>
    <row r="62451" ht="12.75" hidden="1" customHeight="1"/>
    <row r="62452" ht="12.75" hidden="1" customHeight="1"/>
    <row r="62453" ht="12.75" hidden="1" customHeight="1"/>
    <row r="62454" ht="12.75" hidden="1" customHeight="1"/>
    <row r="62455" ht="12.75" hidden="1" customHeight="1"/>
    <row r="62456" ht="12.75" hidden="1" customHeight="1"/>
    <row r="62457" ht="12.75" hidden="1" customHeight="1"/>
    <row r="62458" ht="12.75" hidden="1" customHeight="1"/>
    <row r="62459" ht="12.75" hidden="1" customHeight="1"/>
    <row r="62460" ht="12.75" hidden="1" customHeight="1"/>
    <row r="62461" ht="12.75" hidden="1" customHeight="1"/>
    <row r="62462" ht="12.75" hidden="1" customHeight="1"/>
    <row r="62463" ht="12.75" hidden="1" customHeight="1"/>
    <row r="62464" ht="12.75" hidden="1" customHeight="1"/>
    <row r="62465" ht="12.75" hidden="1" customHeight="1"/>
    <row r="62466" ht="12.75" hidden="1" customHeight="1"/>
    <row r="62467" ht="12.75" hidden="1" customHeight="1"/>
    <row r="62468" ht="12.75" hidden="1" customHeight="1"/>
    <row r="62469" ht="12.75" hidden="1" customHeight="1"/>
    <row r="62470" ht="12.75" hidden="1" customHeight="1"/>
    <row r="62471" ht="12.75" hidden="1" customHeight="1"/>
    <row r="62472" ht="12.75" hidden="1" customHeight="1"/>
    <row r="62473" ht="12.75" hidden="1" customHeight="1"/>
    <row r="62474" ht="12.75" hidden="1" customHeight="1"/>
    <row r="62475" ht="12.75" hidden="1" customHeight="1"/>
    <row r="62476" ht="12.75" hidden="1" customHeight="1"/>
    <row r="62477" ht="12.75" hidden="1" customHeight="1"/>
    <row r="62478" ht="12.75" hidden="1" customHeight="1"/>
    <row r="62479" ht="12.75" hidden="1" customHeight="1"/>
    <row r="62480" ht="12.75" hidden="1" customHeight="1"/>
    <row r="62481" ht="12.75" hidden="1" customHeight="1"/>
    <row r="62482" ht="12.75" hidden="1" customHeight="1"/>
    <row r="62483" ht="12.75" hidden="1" customHeight="1"/>
    <row r="62484" ht="12.75" hidden="1" customHeight="1"/>
    <row r="62485" ht="12.75" hidden="1" customHeight="1"/>
    <row r="62486" ht="12.75" hidden="1" customHeight="1"/>
    <row r="62487" ht="12.75" hidden="1" customHeight="1"/>
    <row r="62488" ht="12.75" hidden="1" customHeight="1"/>
    <row r="62489" ht="12.75" hidden="1" customHeight="1"/>
    <row r="62490" ht="12.75" hidden="1" customHeight="1"/>
    <row r="62491" ht="12.75" hidden="1" customHeight="1"/>
    <row r="62492" ht="12.75" hidden="1" customHeight="1"/>
    <row r="62493" ht="12.75" hidden="1" customHeight="1"/>
    <row r="62494" ht="12.75" hidden="1" customHeight="1"/>
    <row r="62495" ht="12.75" hidden="1" customHeight="1"/>
    <row r="62496" ht="12.75" hidden="1" customHeight="1"/>
    <row r="62497" ht="12.75" hidden="1" customHeight="1"/>
    <row r="62498" ht="12.75" hidden="1" customHeight="1"/>
    <row r="62499" ht="12.75" hidden="1" customHeight="1"/>
    <row r="62500" ht="12.75" hidden="1" customHeight="1"/>
    <row r="62501" ht="12.75" hidden="1" customHeight="1"/>
    <row r="62502" ht="12.75" hidden="1" customHeight="1"/>
    <row r="62503" ht="12.75" hidden="1" customHeight="1"/>
    <row r="62504" ht="12.75" hidden="1" customHeight="1"/>
    <row r="62505" ht="12.75" hidden="1" customHeight="1"/>
    <row r="62506" ht="12.75" hidden="1" customHeight="1"/>
    <row r="62507" ht="12.75" hidden="1" customHeight="1"/>
    <row r="62508" ht="12.75" hidden="1" customHeight="1"/>
    <row r="62509" ht="12.75" hidden="1" customHeight="1"/>
    <row r="62510" ht="12.75" hidden="1" customHeight="1"/>
    <row r="62511" ht="12.75" hidden="1" customHeight="1"/>
    <row r="62512" ht="12.75" hidden="1" customHeight="1"/>
    <row r="62513" ht="12.75" hidden="1" customHeight="1"/>
    <row r="62514" ht="12.75" hidden="1" customHeight="1"/>
    <row r="62515" ht="12.75" hidden="1" customHeight="1"/>
    <row r="62516" ht="12.75" hidden="1" customHeight="1"/>
    <row r="62517" ht="12.75" hidden="1" customHeight="1"/>
    <row r="62518" ht="12.75" hidden="1" customHeight="1"/>
    <row r="62519" ht="12.75" hidden="1" customHeight="1"/>
    <row r="62520" ht="12.75" hidden="1" customHeight="1"/>
    <row r="62521" ht="12.75" hidden="1" customHeight="1"/>
    <row r="62522" ht="12.75" hidden="1" customHeight="1"/>
    <row r="62523" ht="12.75" hidden="1" customHeight="1"/>
    <row r="62524" ht="12.75" hidden="1" customHeight="1"/>
    <row r="62525" ht="12.75" hidden="1" customHeight="1"/>
    <row r="62526" ht="12.75" hidden="1" customHeight="1"/>
    <row r="62527" ht="12.75" hidden="1" customHeight="1"/>
    <row r="62528" ht="12.75" hidden="1" customHeight="1"/>
    <row r="62529" ht="12.75" hidden="1" customHeight="1"/>
    <row r="62530" ht="12.75" hidden="1" customHeight="1"/>
    <row r="62531" ht="12.75" hidden="1" customHeight="1"/>
    <row r="62532" ht="12.75" hidden="1" customHeight="1"/>
    <row r="62533" ht="12.75" hidden="1" customHeight="1"/>
    <row r="62534" ht="12.75" hidden="1" customHeight="1"/>
    <row r="62535" ht="12.75" hidden="1" customHeight="1"/>
    <row r="62536" ht="12.75" hidden="1" customHeight="1"/>
    <row r="62537" ht="12.75" hidden="1" customHeight="1"/>
    <row r="62538" ht="12.75" hidden="1" customHeight="1"/>
    <row r="62539" ht="12.75" hidden="1" customHeight="1"/>
    <row r="62540" ht="12.75" hidden="1" customHeight="1"/>
    <row r="62541" ht="12.75" hidden="1" customHeight="1"/>
    <row r="62542" ht="12.75" hidden="1" customHeight="1"/>
    <row r="62543" ht="12.75" hidden="1" customHeight="1"/>
    <row r="62544" ht="12.75" hidden="1" customHeight="1"/>
    <row r="62545" ht="12.75" hidden="1" customHeight="1"/>
    <row r="62546" ht="12.75" hidden="1" customHeight="1"/>
    <row r="62547" ht="12.75" hidden="1" customHeight="1"/>
    <row r="62548" ht="12.75" hidden="1" customHeight="1"/>
    <row r="62549" ht="12.75" hidden="1" customHeight="1"/>
    <row r="62550" ht="12.75" hidden="1" customHeight="1"/>
    <row r="62551" ht="12.75" hidden="1" customHeight="1"/>
    <row r="62552" ht="12.75" hidden="1" customHeight="1"/>
    <row r="62553" ht="12.75" hidden="1" customHeight="1"/>
    <row r="62554" ht="12.75" hidden="1" customHeight="1"/>
    <row r="62555" ht="12.75" hidden="1" customHeight="1"/>
    <row r="62556" ht="12.75" hidden="1" customHeight="1"/>
    <row r="62557" ht="12.75" hidden="1" customHeight="1"/>
    <row r="62558" ht="12.75" hidden="1" customHeight="1"/>
    <row r="62559" ht="12.75" hidden="1" customHeight="1"/>
    <row r="62560" ht="12.75" hidden="1" customHeight="1"/>
    <row r="62561" ht="12.75" hidden="1" customHeight="1"/>
    <row r="62562" ht="12.75" hidden="1" customHeight="1"/>
    <row r="62563" ht="12.75" hidden="1" customHeight="1"/>
    <row r="62564" ht="12.75" hidden="1" customHeight="1"/>
    <row r="62565" ht="12.75" hidden="1" customHeight="1"/>
    <row r="62566" ht="12.75" hidden="1" customHeight="1"/>
    <row r="62567" ht="12.75" hidden="1" customHeight="1"/>
    <row r="62568" ht="12.75" hidden="1" customHeight="1"/>
    <row r="62569" ht="12.75" hidden="1" customHeight="1"/>
    <row r="62570" ht="12.75" hidden="1" customHeight="1"/>
    <row r="62571" ht="12.75" hidden="1" customHeight="1"/>
    <row r="62572" ht="12.75" hidden="1" customHeight="1"/>
    <row r="62573" ht="12.75" hidden="1" customHeight="1"/>
    <row r="62574" ht="12.75" hidden="1" customHeight="1"/>
    <row r="62575" ht="12.75" hidden="1" customHeight="1"/>
    <row r="62576" ht="12.75" hidden="1" customHeight="1"/>
    <row r="62577" ht="12.75" hidden="1" customHeight="1"/>
    <row r="62578" ht="12.75" hidden="1" customHeight="1"/>
    <row r="62579" ht="12.75" hidden="1" customHeight="1"/>
    <row r="62580" ht="12.75" hidden="1" customHeight="1"/>
    <row r="62581" ht="12.75" hidden="1" customHeight="1"/>
    <row r="62582" ht="12.75" hidden="1" customHeight="1"/>
    <row r="62583" ht="12.75" hidden="1" customHeight="1"/>
    <row r="62584" ht="12.75" hidden="1" customHeight="1"/>
    <row r="62585" ht="12.75" hidden="1" customHeight="1"/>
    <row r="62586" ht="12.75" hidden="1" customHeight="1"/>
    <row r="62587" ht="12.75" hidden="1" customHeight="1"/>
    <row r="62588" ht="12.75" hidden="1" customHeight="1"/>
    <row r="62589" ht="12.75" hidden="1" customHeight="1"/>
    <row r="62590" ht="12.75" hidden="1" customHeight="1"/>
    <row r="62591" ht="12.75" hidden="1" customHeight="1"/>
    <row r="62592" ht="12.75" hidden="1" customHeight="1"/>
    <row r="62593" ht="12.75" hidden="1" customHeight="1"/>
    <row r="62594" ht="12.75" hidden="1" customHeight="1"/>
    <row r="62595" ht="12.75" hidden="1" customHeight="1"/>
    <row r="62596" ht="12.75" hidden="1" customHeight="1"/>
    <row r="62597" ht="12.75" hidden="1" customHeight="1"/>
    <row r="62598" ht="12.75" hidden="1" customHeight="1"/>
    <row r="62599" ht="12.75" hidden="1" customHeight="1"/>
    <row r="62600" ht="12.75" hidden="1" customHeight="1"/>
    <row r="62601" ht="12.75" hidden="1" customHeight="1"/>
    <row r="62602" ht="12.75" hidden="1" customHeight="1"/>
    <row r="62603" ht="12.75" hidden="1" customHeight="1"/>
    <row r="62604" ht="12.75" hidden="1" customHeight="1"/>
    <row r="62605" ht="12.75" hidden="1" customHeight="1"/>
    <row r="62606" ht="12.75" hidden="1" customHeight="1"/>
    <row r="62607" ht="12.75" hidden="1" customHeight="1"/>
    <row r="62608" ht="12.75" hidden="1" customHeight="1"/>
    <row r="62609" ht="12.75" hidden="1" customHeight="1"/>
    <row r="62610" ht="12.75" hidden="1" customHeight="1"/>
    <row r="62611" ht="12.75" hidden="1" customHeight="1"/>
    <row r="62612" ht="12.75" hidden="1" customHeight="1"/>
    <row r="62613" ht="12.75" hidden="1" customHeight="1"/>
    <row r="62614" ht="12.75" hidden="1" customHeight="1"/>
    <row r="62615" ht="12.75" hidden="1" customHeight="1"/>
    <row r="62616" ht="12.75" hidden="1" customHeight="1"/>
    <row r="62617" ht="12.75" hidden="1" customHeight="1"/>
    <row r="62618" ht="12.75" hidden="1" customHeight="1"/>
    <row r="62619" ht="12.75" hidden="1" customHeight="1"/>
    <row r="62620" ht="12.75" hidden="1" customHeight="1"/>
    <row r="62621" ht="12.75" hidden="1" customHeight="1"/>
    <row r="62622" ht="12.75" hidden="1" customHeight="1"/>
    <row r="62623" ht="12.75" hidden="1" customHeight="1"/>
    <row r="62624" ht="12.75" hidden="1" customHeight="1"/>
    <row r="62625" ht="12.75" hidden="1" customHeight="1"/>
    <row r="62626" ht="12.75" hidden="1" customHeight="1"/>
    <row r="62627" ht="12.75" hidden="1" customHeight="1"/>
    <row r="62628" ht="12.75" hidden="1" customHeight="1"/>
    <row r="62629" ht="12.75" hidden="1" customHeight="1"/>
    <row r="62630" ht="12.75" hidden="1" customHeight="1"/>
    <row r="62631" ht="12.75" hidden="1" customHeight="1"/>
    <row r="62632" ht="12.75" hidden="1" customHeight="1"/>
    <row r="62633" ht="12.75" hidden="1" customHeight="1"/>
    <row r="62634" ht="12.75" hidden="1" customHeight="1"/>
    <row r="62635" ht="12.75" hidden="1" customHeight="1"/>
    <row r="62636" ht="12.75" hidden="1" customHeight="1"/>
    <row r="62637" ht="12.75" hidden="1" customHeight="1"/>
    <row r="62638" ht="12.75" hidden="1" customHeight="1"/>
    <row r="62639" ht="12.75" hidden="1" customHeight="1"/>
    <row r="62640" ht="12.75" hidden="1" customHeight="1"/>
    <row r="62641" ht="12.75" hidden="1" customHeight="1"/>
    <row r="62642" ht="12.75" hidden="1" customHeight="1"/>
    <row r="62643" ht="12.75" hidden="1" customHeight="1"/>
    <row r="62644" ht="12.75" hidden="1" customHeight="1"/>
    <row r="62645" ht="12.75" hidden="1" customHeight="1"/>
    <row r="62646" ht="12.75" hidden="1" customHeight="1"/>
    <row r="62647" ht="12.75" hidden="1" customHeight="1"/>
    <row r="62648" ht="12.75" hidden="1" customHeight="1"/>
    <row r="62649" ht="12.75" hidden="1" customHeight="1"/>
    <row r="62650" ht="12.75" hidden="1" customHeight="1"/>
    <row r="62651" ht="12.75" hidden="1" customHeight="1"/>
    <row r="62652" ht="12.75" hidden="1" customHeight="1"/>
    <row r="62653" ht="12.75" hidden="1" customHeight="1"/>
    <row r="62654" ht="12.75" hidden="1" customHeight="1"/>
    <row r="62655" ht="12.75" hidden="1" customHeight="1"/>
    <row r="62656" ht="12.75" hidden="1" customHeight="1"/>
    <row r="62657" ht="12.75" hidden="1" customHeight="1"/>
    <row r="62658" ht="12.75" hidden="1" customHeight="1"/>
    <row r="62659" ht="12.75" hidden="1" customHeight="1"/>
    <row r="62660" ht="12.75" hidden="1" customHeight="1"/>
    <row r="62661" ht="12.75" hidden="1" customHeight="1"/>
    <row r="62662" ht="12.75" hidden="1" customHeight="1"/>
    <row r="62663" ht="12.75" hidden="1" customHeight="1"/>
    <row r="62664" ht="12.75" hidden="1" customHeight="1"/>
    <row r="62665" ht="12.75" hidden="1" customHeight="1"/>
    <row r="62666" ht="12.75" hidden="1" customHeight="1"/>
    <row r="62667" ht="12.75" hidden="1" customHeight="1"/>
    <row r="62668" ht="12.75" hidden="1" customHeight="1"/>
    <row r="62669" ht="12.75" hidden="1" customHeight="1"/>
    <row r="62670" ht="12.75" hidden="1" customHeight="1"/>
    <row r="62671" ht="12.75" hidden="1" customHeight="1"/>
    <row r="62672" ht="12.75" hidden="1" customHeight="1"/>
    <row r="62673" ht="12.75" hidden="1" customHeight="1"/>
    <row r="62674" ht="12.75" hidden="1" customHeight="1"/>
    <row r="62675" ht="12.75" hidden="1" customHeight="1"/>
    <row r="62676" ht="12.75" hidden="1" customHeight="1"/>
    <row r="62677" ht="12.75" hidden="1" customHeight="1"/>
    <row r="62678" ht="12.75" hidden="1" customHeight="1"/>
    <row r="62679" ht="12.75" hidden="1" customHeight="1"/>
    <row r="62680" ht="12.75" hidden="1" customHeight="1"/>
    <row r="62681" ht="12.75" hidden="1" customHeight="1"/>
    <row r="62682" ht="12.75" hidden="1" customHeight="1"/>
    <row r="62683" ht="12.75" hidden="1" customHeight="1"/>
    <row r="62684" ht="12.75" hidden="1" customHeight="1"/>
    <row r="62685" ht="12.75" hidden="1" customHeight="1"/>
    <row r="62686" ht="12.75" hidden="1" customHeight="1"/>
    <row r="62687" ht="12.75" hidden="1" customHeight="1"/>
    <row r="62688" ht="12.75" hidden="1" customHeight="1"/>
    <row r="62689" ht="12.75" hidden="1" customHeight="1"/>
    <row r="62690" ht="12.75" hidden="1" customHeight="1"/>
    <row r="62691" ht="12.75" hidden="1" customHeight="1"/>
    <row r="62692" ht="12.75" hidden="1" customHeight="1"/>
    <row r="62693" ht="12.75" hidden="1" customHeight="1"/>
    <row r="62694" ht="12.75" hidden="1" customHeight="1"/>
    <row r="62695" ht="12.75" hidden="1" customHeight="1"/>
    <row r="62696" ht="12.75" hidden="1" customHeight="1"/>
    <row r="62697" ht="12.75" hidden="1" customHeight="1"/>
    <row r="62698" ht="12.75" hidden="1" customHeight="1"/>
    <row r="62699" ht="12.75" hidden="1" customHeight="1"/>
    <row r="62700" ht="12.75" hidden="1" customHeight="1"/>
    <row r="62701" ht="12.75" hidden="1" customHeight="1"/>
    <row r="62702" ht="12.75" hidden="1" customHeight="1"/>
    <row r="62703" ht="12.75" hidden="1" customHeight="1"/>
    <row r="62704" ht="12.75" hidden="1" customHeight="1"/>
    <row r="62705" ht="12.75" hidden="1" customHeight="1"/>
    <row r="62706" ht="12.75" hidden="1" customHeight="1"/>
    <row r="62707" ht="12.75" hidden="1" customHeight="1"/>
    <row r="62708" ht="12.75" hidden="1" customHeight="1"/>
    <row r="62709" ht="12.75" hidden="1" customHeight="1"/>
    <row r="62710" ht="12.75" hidden="1" customHeight="1"/>
    <row r="62711" ht="12.75" hidden="1" customHeight="1"/>
    <row r="62712" ht="12.75" hidden="1" customHeight="1"/>
    <row r="62713" ht="12.75" hidden="1" customHeight="1"/>
    <row r="62714" ht="12.75" hidden="1" customHeight="1"/>
    <row r="62715" ht="12.75" hidden="1" customHeight="1"/>
    <row r="62716" ht="12.75" hidden="1" customHeight="1"/>
    <row r="62717" ht="12.75" hidden="1" customHeight="1"/>
    <row r="62718" ht="12.75" hidden="1" customHeight="1"/>
    <row r="62719" ht="12.75" hidden="1" customHeight="1"/>
    <row r="62720" ht="12.75" hidden="1" customHeight="1"/>
    <row r="62721" ht="12.75" hidden="1" customHeight="1"/>
    <row r="62722" ht="12.75" hidden="1" customHeight="1"/>
    <row r="62723" ht="12.75" hidden="1" customHeight="1"/>
    <row r="62724" ht="12.75" hidden="1" customHeight="1"/>
    <row r="62725" ht="12.75" hidden="1" customHeight="1"/>
    <row r="62726" ht="12.75" hidden="1" customHeight="1"/>
    <row r="62727" ht="12.75" hidden="1" customHeight="1"/>
    <row r="62728" ht="12.75" hidden="1" customHeight="1"/>
    <row r="62729" ht="12.75" hidden="1" customHeight="1"/>
    <row r="62730" ht="12.75" hidden="1" customHeight="1"/>
    <row r="62731" ht="12.75" hidden="1" customHeight="1"/>
    <row r="62732" ht="12.75" hidden="1" customHeight="1"/>
    <row r="62733" ht="12.75" hidden="1" customHeight="1"/>
    <row r="62734" ht="12.75" hidden="1" customHeight="1"/>
    <row r="62735" ht="12.75" hidden="1" customHeight="1"/>
    <row r="62736" ht="12.75" hidden="1" customHeight="1"/>
    <row r="62737" ht="12.75" hidden="1" customHeight="1"/>
    <row r="62738" ht="12.75" hidden="1" customHeight="1"/>
    <row r="62739" ht="12.75" hidden="1" customHeight="1"/>
    <row r="62740" ht="12.75" hidden="1" customHeight="1"/>
    <row r="62741" ht="12.75" hidden="1" customHeight="1"/>
    <row r="62742" ht="12.75" hidden="1" customHeight="1"/>
    <row r="62743" ht="12.75" hidden="1" customHeight="1"/>
    <row r="62744" ht="12.75" hidden="1" customHeight="1"/>
    <row r="62745" ht="12.75" hidden="1" customHeight="1"/>
    <row r="62746" ht="12.75" hidden="1" customHeight="1"/>
    <row r="62747" ht="12.75" hidden="1" customHeight="1"/>
    <row r="62748" ht="12.75" hidden="1" customHeight="1"/>
    <row r="62749" ht="12.75" hidden="1" customHeight="1"/>
    <row r="62750" ht="12.75" hidden="1" customHeight="1"/>
    <row r="62751" ht="12.75" hidden="1" customHeight="1"/>
    <row r="62752" ht="12.75" hidden="1" customHeight="1"/>
    <row r="62753" ht="12.75" hidden="1" customHeight="1"/>
    <row r="62754" ht="12.75" hidden="1" customHeight="1"/>
    <row r="62755" ht="12.75" hidden="1" customHeight="1"/>
    <row r="62756" ht="12.75" hidden="1" customHeight="1"/>
    <row r="62757" ht="12.75" hidden="1" customHeight="1"/>
    <row r="62758" ht="12.75" hidden="1" customHeight="1"/>
    <row r="62759" ht="12.75" hidden="1" customHeight="1"/>
    <row r="62760" ht="12.75" hidden="1" customHeight="1"/>
    <row r="62761" ht="12.75" hidden="1" customHeight="1"/>
    <row r="62762" ht="12.75" hidden="1" customHeight="1"/>
    <row r="62763" ht="12.75" hidden="1" customHeight="1"/>
    <row r="62764" ht="12.75" hidden="1" customHeight="1"/>
    <row r="62765" ht="12.75" hidden="1" customHeight="1"/>
    <row r="62766" ht="12.75" hidden="1" customHeight="1"/>
    <row r="62767" ht="12.75" hidden="1" customHeight="1"/>
    <row r="62768" ht="12.75" hidden="1" customHeight="1"/>
    <row r="62769" ht="12.75" hidden="1" customHeight="1"/>
    <row r="62770" ht="12.75" hidden="1" customHeight="1"/>
    <row r="62771" ht="12.75" hidden="1" customHeight="1"/>
    <row r="62772" ht="12.75" hidden="1" customHeight="1"/>
    <row r="62773" ht="12.75" hidden="1" customHeight="1"/>
    <row r="62774" ht="12.75" hidden="1" customHeight="1"/>
    <row r="62775" ht="12.75" hidden="1" customHeight="1"/>
    <row r="62776" ht="12.75" hidden="1" customHeight="1"/>
    <row r="62777" ht="12.75" hidden="1" customHeight="1"/>
    <row r="62778" ht="12.75" hidden="1" customHeight="1"/>
    <row r="62779" ht="12.75" hidden="1" customHeight="1"/>
    <row r="62780" ht="12.75" hidden="1" customHeight="1"/>
    <row r="62781" ht="12.75" hidden="1" customHeight="1"/>
    <row r="62782" ht="12.75" hidden="1" customHeight="1"/>
    <row r="62783" ht="12.75" hidden="1" customHeight="1"/>
    <row r="62784" ht="12.75" hidden="1" customHeight="1"/>
    <row r="62785" ht="12.75" hidden="1" customHeight="1"/>
    <row r="62786" ht="12.75" hidden="1" customHeight="1"/>
    <row r="62787" ht="12.75" hidden="1" customHeight="1"/>
    <row r="62788" ht="12.75" hidden="1" customHeight="1"/>
    <row r="62789" ht="12.75" hidden="1" customHeight="1"/>
    <row r="62790" ht="12.75" hidden="1" customHeight="1"/>
    <row r="62791" ht="12.75" hidden="1" customHeight="1"/>
    <row r="62792" ht="12.75" hidden="1" customHeight="1"/>
    <row r="62793" ht="12.75" hidden="1" customHeight="1"/>
    <row r="62794" ht="12.75" hidden="1" customHeight="1"/>
    <row r="62795" ht="12.75" hidden="1" customHeight="1"/>
    <row r="62796" ht="12.75" hidden="1" customHeight="1"/>
    <row r="62797" ht="12.75" hidden="1" customHeight="1"/>
    <row r="62798" ht="12.75" hidden="1" customHeight="1"/>
    <row r="62799" ht="12.75" hidden="1" customHeight="1"/>
    <row r="62800" ht="12.75" hidden="1" customHeight="1"/>
    <row r="62801" ht="12.75" hidden="1" customHeight="1"/>
    <row r="62802" ht="12.75" hidden="1" customHeight="1"/>
    <row r="62803" ht="12.75" hidden="1" customHeight="1"/>
    <row r="62804" ht="12.75" hidden="1" customHeight="1"/>
    <row r="62805" ht="12.75" hidden="1" customHeight="1"/>
    <row r="62806" ht="12.75" hidden="1" customHeight="1"/>
    <row r="62807" ht="12.75" hidden="1" customHeight="1"/>
    <row r="62808" ht="12.75" hidden="1" customHeight="1"/>
    <row r="62809" ht="12.75" hidden="1" customHeight="1"/>
    <row r="62810" ht="12.75" hidden="1" customHeight="1"/>
    <row r="62811" ht="12.75" hidden="1" customHeight="1"/>
    <row r="62812" ht="12.75" hidden="1" customHeight="1"/>
    <row r="62813" ht="12.75" hidden="1" customHeight="1"/>
    <row r="62814" ht="12.75" hidden="1" customHeight="1"/>
    <row r="62815" ht="12.75" hidden="1" customHeight="1"/>
    <row r="62816" ht="12.75" hidden="1" customHeight="1"/>
    <row r="62817" ht="12.75" hidden="1" customHeight="1"/>
    <row r="62818" ht="12.75" hidden="1" customHeight="1"/>
    <row r="62819" ht="12.75" hidden="1" customHeight="1"/>
    <row r="62820" ht="12.75" hidden="1" customHeight="1"/>
    <row r="62821" ht="12.75" hidden="1" customHeight="1"/>
    <row r="62822" ht="12.75" hidden="1" customHeight="1"/>
    <row r="62823" ht="12.75" hidden="1" customHeight="1"/>
    <row r="62824" ht="12.75" hidden="1" customHeight="1"/>
    <row r="62825" ht="12.75" hidden="1" customHeight="1"/>
    <row r="62826" ht="12.75" hidden="1" customHeight="1"/>
    <row r="62827" ht="12.75" hidden="1" customHeight="1"/>
    <row r="62828" ht="12.75" hidden="1" customHeight="1"/>
    <row r="62829" ht="12.75" hidden="1" customHeight="1"/>
    <row r="62830" ht="12.75" hidden="1" customHeight="1"/>
    <row r="62831" ht="12.75" hidden="1" customHeight="1"/>
    <row r="62832" ht="12.75" hidden="1" customHeight="1"/>
    <row r="62833" ht="12.75" hidden="1" customHeight="1"/>
    <row r="62834" ht="12.75" hidden="1" customHeight="1"/>
    <row r="62835" ht="12.75" hidden="1" customHeight="1"/>
    <row r="62836" ht="12.75" hidden="1" customHeight="1"/>
    <row r="62837" ht="12.75" hidden="1" customHeight="1"/>
    <row r="62838" ht="12.75" hidden="1" customHeight="1"/>
    <row r="62839" ht="12.75" hidden="1" customHeight="1"/>
    <row r="62840" ht="12.75" hidden="1" customHeight="1"/>
    <row r="62841" ht="12.75" hidden="1" customHeight="1"/>
    <row r="62842" ht="12.75" hidden="1" customHeight="1"/>
    <row r="62843" ht="12.75" hidden="1" customHeight="1"/>
    <row r="62844" ht="12.75" hidden="1" customHeight="1"/>
    <row r="62845" ht="12.75" hidden="1" customHeight="1"/>
    <row r="62846" ht="12.75" hidden="1" customHeight="1"/>
    <row r="62847" ht="12.75" hidden="1" customHeight="1"/>
    <row r="62848" ht="12.75" hidden="1" customHeight="1"/>
    <row r="62849" ht="12.75" hidden="1" customHeight="1"/>
    <row r="62850" ht="12.75" hidden="1" customHeight="1"/>
    <row r="62851" ht="12.75" hidden="1" customHeight="1"/>
    <row r="62852" ht="12.75" hidden="1" customHeight="1"/>
    <row r="62853" ht="12.75" hidden="1" customHeight="1"/>
    <row r="62854" ht="12.75" hidden="1" customHeight="1"/>
    <row r="62855" ht="12.75" hidden="1" customHeight="1"/>
    <row r="62856" ht="12.75" hidden="1" customHeight="1"/>
    <row r="62857" ht="12.75" hidden="1" customHeight="1"/>
    <row r="62858" ht="12.75" hidden="1" customHeight="1"/>
    <row r="62859" ht="12.75" hidden="1" customHeight="1"/>
    <row r="62860" ht="12.75" hidden="1" customHeight="1"/>
    <row r="62861" ht="12.75" hidden="1" customHeight="1"/>
    <row r="62862" ht="12.75" hidden="1" customHeight="1"/>
    <row r="62863" ht="12.75" hidden="1" customHeight="1"/>
    <row r="62864" ht="12.75" hidden="1" customHeight="1"/>
    <row r="62865" ht="12.75" hidden="1" customHeight="1"/>
    <row r="62866" ht="12.75" hidden="1" customHeight="1"/>
    <row r="62867" ht="12.75" hidden="1" customHeight="1"/>
    <row r="62868" ht="12.75" hidden="1" customHeight="1"/>
    <row r="62869" ht="12.75" hidden="1" customHeight="1"/>
    <row r="62870" ht="12.75" hidden="1" customHeight="1"/>
    <row r="62871" ht="12.75" hidden="1" customHeight="1"/>
    <row r="62872" ht="12.75" hidden="1" customHeight="1"/>
    <row r="62873" ht="12.75" hidden="1" customHeight="1"/>
    <row r="62874" ht="12.75" hidden="1" customHeight="1"/>
    <row r="62875" ht="12.75" hidden="1" customHeight="1"/>
    <row r="62876" ht="12.75" hidden="1" customHeight="1"/>
    <row r="62877" ht="12.75" hidden="1" customHeight="1"/>
    <row r="62878" ht="12.75" hidden="1" customHeight="1"/>
    <row r="62879" ht="12.75" hidden="1" customHeight="1"/>
    <row r="62880" ht="12.75" hidden="1" customHeight="1"/>
    <row r="62881" ht="12.75" hidden="1" customHeight="1"/>
    <row r="62882" ht="12.75" hidden="1" customHeight="1"/>
    <row r="62883" ht="12.75" hidden="1" customHeight="1"/>
    <row r="62884" ht="12.75" hidden="1" customHeight="1"/>
    <row r="62885" ht="12.75" hidden="1" customHeight="1"/>
    <row r="62886" ht="12.75" hidden="1" customHeight="1"/>
    <row r="62887" ht="12.75" hidden="1" customHeight="1"/>
    <row r="62888" ht="12.75" hidden="1" customHeight="1"/>
    <row r="62889" ht="12.75" hidden="1" customHeight="1"/>
    <row r="62890" ht="12.75" hidden="1" customHeight="1"/>
    <row r="62891" ht="12.75" hidden="1" customHeight="1"/>
    <row r="62892" ht="12.75" hidden="1" customHeight="1"/>
    <row r="62893" ht="12.75" hidden="1" customHeight="1"/>
    <row r="62894" ht="12.75" hidden="1" customHeight="1"/>
    <row r="62895" ht="12.75" hidden="1" customHeight="1"/>
    <row r="62896" ht="12.75" hidden="1" customHeight="1"/>
    <row r="62897" ht="12.75" hidden="1" customHeight="1"/>
    <row r="62898" ht="12.75" hidden="1" customHeight="1"/>
    <row r="62899" ht="12.75" hidden="1" customHeight="1"/>
    <row r="62900" ht="12.75" hidden="1" customHeight="1"/>
    <row r="62901" ht="12.75" hidden="1" customHeight="1"/>
    <row r="62902" ht="12.75" hidden="1" customHeight="1"/>
    <row r="62903" ht="12.75" hidden="1" customHeight="1"/>
    <row r="62904" ht="12.75" hidden="1" customHeight="1"/>
    <row r="62905" ht="12.75" hidden="1" customHeight="1"/>
    <row r="62906" ht="12.75" hidden="1" customHeight="1"/>
    <row r="62907" ht="12.75" hidden="1" customHeight="1"/>
    <row r="62908" ht="12.75" hidden="1" customHeight="1"/>
    <row r="62909" ht="12.75" hidden="1" customHeight="1"/>
    <row r="62910" ht="12.75" hidden="1" customHeight="1"/>
    <row r="62911" ht="12.75" hidden="1" customHeight="1"/>
    <row r="62912" ht="12.75" hidden="1" customHeight="1"/>
    <row r="62913" ht="12.75" hidden="1" customHeight="1"/>
    <row r="62914" ht="12.75" hidden="1" customHeight="1"/>
    <row r="62915" ht="12.75" hidden="1" customHeight="1"/>
    <row r="62916" ht="12.75" hidden="1" customHeight="1"/>
    <row r="62917" ht="12.75" hidden="1" customHeight="1"/>
    <row r="62918" ht="12.75" hidden="1" customHeight="1"/>
    <row r="62919" ht="12.75" hidden="1" customHeight="1"/>
    <row r="62920" ht="12.75" hidden="1" customHeight="1"/>
    <row r="62921" ht="12.75" hidden="1" customHeight="1"/>
    <row r="62922" ht="12.75" hidden="1" customHeight="1"/>
    <row r="62923" ht="12.75" hidden="1" customHeight="1"/>
    <row r="62924" ht="12.75" hidden="1" customHeight="1"/>
    <row r="62925" ht="12.75" hidden="1" customHeight="1"/>
    <row r="62926" ht="12.75" hidden="1" customHeight="1"/>
    <row r="62927" ht="12.75" hidden="1" customHeight="1"/>
    <row r="62928" ht="12.75" hidden="1" customHeight="1"/>
    <row r="62929" ht="12.75" hidden="1" customHeight="1"/>
    <row r="62930" ht="12.75" hidden="1" customHeight="1"/>
    <row r="62931" ht="12.75" hidden="1" customHeight="1"/>
    <row r="62932" ht="12.75" hidden="1" customHeight="1"/>
    <row r="62933" ht="12.75" hidden="1" customHeight="1"/>
    <row r="62934" ht="12.75" hidden="1" customHeight="1"/>
    <row r="62935" ht="12.75" hidden="1" customHeight="1"/>
    <row r="62936" ht="12.75" hidden="1" customHeight="1"/>
    <row r="62937" ht="12.75" hidden="1" customHeight="1"/>
    <row r="62938" ht="12.75" hidden="1" customHeight="1"/>
    <row r="62939" ht="12.75" hidden="1" customHeight="1"/>
    <row r="62940" ht="12.75" hidden="1" customHeight="1"/>
    <row r="62941" ht="12.75" hidden="1" customHeight="1"/>
    <row r="62942" ht="12.75" hidden="1" customHeight="1"/>
    <row r="62943" ht="12.75" hidden="1" customHeight="1"/>
    <row r="62944" ht="12.75" hidden="1" customHeight="1"/>
    <row r="62945" ht="12.75" hidden="1" customHeight="1"/>
    <row r="62946" ht="12.75" hidden="1" customHeight="1"/>
    <row r="62947" ht="12.75" hidden="1" customHeight="1"/>
    <row r="62948" ht="12.75" hidden="1" customHeight="1"/>
    <row r="62949" ht="12.75" hidden="1" customHeight="1"/>
    <row r="62950" ht="12.75" hidden="1" customHeight="1"/>
    <row r="62951" ht="12.75" hidden="1" customHeight="1"/>
    <row r="62952" ht="12.75" hidden="1" customHeight="1"/>
    <row r="62953" ht="12.75" hidden="1" customHeight="1"/>
    <row r="62954" ht="12.75" hidden="1" customHeight="1"/>
    <row r="62955" ht="12.75" hidden="1" customHeight="1"/>
    <row r="62956" ht="12.75" hidden="1" customHeight="1"/>
    <row r="62957" ht="12.75" hidden="1" customHeight="1"/>
    <row r="62958" ht="12.75" hidden="1" customHeight="1"/>
    <row r="62959" ht="12.75" hidden="1" customHeight="1"/>
    <row r="62960" ht="12.75" hidden="1" customHeight="1"/>
    <row r="62961" ht="12.75" hidden="1" customHeight="1"/>
    <row r="62962" ht="12.75" hidden="1" customHeight="1"/>
    <row r="62963" ht="12.75" hidden="1" customHeight="1"/>
    <row r="62964" ht="12.75" hidden="1" customHeight="1"/>
    <row r="62965" ht="12.75" hidden="1" customHeight="1"/>
    <row r="62966" ht="12.75" hidden="1" customHeight="1"/>
    <row r="62967" ht="12.75" hidden="1" customHeight="1"/>
    <row r="62968" ht="12.75" hidden="1" customHeight="1"/>
    <row r="62969" ht="12.75" hidden="1" customHeight="1"/>
    <row r="62970" ht="12.75" hidden="1" customHeight="1"/>
    <row r="62971" ht="12.75" hidden="1" customHeight="1"/>
    <row r="62972" ht="12.75" hidden="1" customHeight="1"/>
    <row r="62973" ht="12.75" hidden="1" customHeight="1"/>
    <row r="62974" ht="12.75" hidden="1" customHeight="1"/>
    <row r="62975" ht="12.75" hidden="1" customHeight="1"/>
    <row r="62976" ht="12.75" hidden="1" customHeight="1"/>
    <row r="62977" ht="12.75" hidden="1" customHeight="1"/>
    <row r="62978" ht="12.75" hidden="1" customHeight="1"/>
    <row r="62979" ht="12.75" hidden="1" customHeight="1"/>
    <row r="62980" ht="12.75" hidden="1" customHeight="1"/>
    <row r="62981" ht="12.75" hidden="1" customHeight="1"/>
    <row r="62982" ht="12.75" hidden="1" customHeight="1"/>
    <row r="62983" ht="12.75" hidden="1" customHeight="1"/>
    <row r="62984" ht="12.75" hidden="1" customHeight="1"/>
    <row r="62985" ht="12.75" hidden="1" customHeight="1"/>
    <row r="62986" ht="12.75" hidden="1" customHeight="1"/>
    <row r="62987" ht="12.75" hidden="1" customHeight="1"/>
    <row r="62988" ht="12.75" hidden="1" customHeight="1"/>
    <row r="62989" ht="12.75" hidden="1" customHeight="1"/>
    <row r="62990" ht="12.75" hidden="1" customHeight="1"/>
    <row r="62991" ht="12.75" hidden="1" customHeight="1"/>
    <row r="62992" ht="12.75" hidden="1" customHeight="1"/>
    <row r="62993" ht="12.75" hidden="1" customHeight="1"/>
    <row r="62994" ht="12.75" hidden="1" customHeight="1"/>
    <row r="62995" ht="12.75" hidden="1" customHeight="1"/>
    <row r="62996" ht="12.75" hidden="1" customHeight="1"/>
    <row r="62997" ht="12.75" hidden="1" customHeight="1"/>
    <row r="62998" ht="12.75" hidden="1" customHeight="1"/>
    <row r="62999" ht="12.75" hidden="1" customHeight="1"/>
    <row r="63000" ht="12.75" hidden="1" customHeight="1"/>
    <row r="63001" ht="12.75" hidden="1" customHeight="1"/>
    <row r="63002" ht="12.75" hidden="1" customHeight="1"/>
    <row r="63003" ht="12.75" hidden="1" customHeight="1"/>
    <row r="63004" ht="12.75" hidden="1" customHeight="1"/>
    <row r="63005" ht="12.75" hidden="1" customHeight="1"/>
    <row r="63006" ht="12.75" hidden="1" customHeight="1"/>
    <row r="63007" ht="12.75" hidden="1" customHeight="1"/>
    <row r="63008" ht="12.75" hidden="1" customHeight="1"/>
    <row r="63009" ht="12.75" hidden="1" customHeight="1"/>
    <row r="63010" ht="12.75" hidden="1" customHeight="1"/>
    <row r="63011" ht="12.75" hidden="1" customHeight="1"/>
    <row r="63012" ht="12.75" hidden="1" customHeight="1"/>
    <row r="63013" ht="12.75" hidden="1" customHeight="1"/>
    <row r="63014" ht="12.75" hidden="1" customHeight="1"/>
    <row r="63015" ht="12.75" hidden="1" customHeight="1"/>
    <row r="63016" ht="12.75" hidden="1" customHeight="1"/>
    <row r="63017" ht="12.75" hidden="1" customHeight="1"/>
    <row r="63018" ht="12.75" hidden="1" customHeight="1"/>
    <row r="63019" ht="12.75" hidden="1" customHeight="1"/>
    <row r="63020" ht="12.75" hidden="1" customHeight="1"/>
    <row r="63021" ht="12.75" hidden="1" customHeight="1"/>
    <row r="63022" ht="12.75" hidden="1" customHeight="1"/>
    <row r="63023" ht="12.75" hidden="1" customHeight="1"/>
    <row r="63024" ht="12.75" hidden="1" customHeight="1"/>
    <row r="63025" ht="12.75" hidden="1" customHeight="1"/>
    <row r="63026" ht="12.75" hidden="1" customHeight="1"/>
    <row r="63027" ht="12.75" hidden="1" customHeight="1"/>
    <row r="63028" ht="12.75" hidden="1" customHeight="1"/>
    <row r="63029" ht="12.75" hidden="1" customHeight="1"/>
    <row r="63030" ht="12.75" hidden="1" customHeight="1"/>
    <row r="63031" ht="12.75" hidden="1" customHeight="1"/>
    <row r="63032" ht="12.75" hidden="1" customHeight="1"/>
    <row r="63033" ht="12.75" hidden="1" customHeight="1"/>
    <row r="63034" ht="12.75" hidden="1" customHeight="1"/>
    <row r="63035" ht="12.75" hidden="1" customHeight="1"/>
    <row r="63036" ht="12.75" hidden="1" customHeight="1"/>
    <row r="63037" ht="12.75" hidden="1" customHeight="1"/>
    <row r="63038" ht="12.75" hidden="1" customHeight="1"/>
    <row r="63039" ht="12.75" hidden="1" customHeight="1"/>
    <row r="63040" ht="12.75" hidden="1" customHeight="1"/>
    <row r="63041" ht="12.75" hidden="1" customHeight="1"/>
    <row r="63042" ht="12.75" hidden="1" customHeight="1"/>
    <row r="63043" ht="12.75" hidden="1" customHeight="1"/>
    <row r="63044" ht="12.75" hidden="1" customHeight="1"/>
    <row r="63045" ht="12.75" hidden="1" customHeight="1"/>
    <row r="63046" ht="12.75" hidden="1" customHeight="1"/>
    <row r="63047" ht="12.75" hidden="1" customHeight="1"/>
    <row r="63048" ht="12.75" hidden="1" customHeight="1"/>
    <row r="63049" ht="12.75" hidden="1" customHeight="1"/>
    <row r="63050" ht="12.75" hidden="1" customHeight="1"/>
    <row r="63051" ht="12.75" hidden="1" customHeight="1"/>
    <row r="63052" ht="12.75" hidden="1" customHeight="1"/>
    <row r="63053" ht="12.75" hidden="1" customHeight="1"/>
    <row r="63054" ht="12.75" hidden="1" customHeight="1"/>
    <row r="63055" ht="12.75" hidden="1" customHeight="1"/>
    <row r="63056" ht="12.75" hidden="1" customHeight="1"/>
    <row r="63057" ht="12.75" hidden="1" customHeight="1"/>
    <row r="63058" ht="12.75" hidden="1" customHeight="1"/>
    <row r="63059" ht="12.75" hidden="1" customHeight="1"/>
    <row r="63060" ht="12.75" hidden="1" customHeight="1"/>
    <row r="63061" ht="12.75" hidden="1" customHeight="1"/>
    <row r="63062" ht="12.75" hidden="1" customHeight="1"/>
    <row r="63063" ht="12.75" hidden="1" customHeight="1"/>
    <row r="63064" ht="12.75" hidden="1" customHeight="1"/>
    <row r="63065" ht="12.75" hidden="1" customHeight="1"/>
    <row r="63066" ht="12.75" hidden="1" customHeight="1"/>
    <row r="63067" ht="12.75" hidden="1" customHeight="1"/>
    <row r="63068" ht="12.75" hidden="1" customHeight="1"/>
    <row r="63069" ht="12.75" hidden="1" customHeight="1"/>
    <row r="63070" ht="12.75" hidden="1" customHeight="1"/>
    <row r="63071" ht="12.75" hidden="1" customHeight="1"/>
    <row r="63072" ht="12.75" hidden="1" customHeight="1"/>
    <row r="63073" ht="12.75" hidden="1" customHeight="1"/>
    <row r="63074" ht="12.75" hidden="1" customHeight="1"/>
    <row r="63075" ht="12.75" hidden="1" customHeight="1"/>
    <row r="63076" ht="12.75" hidden="1" customHeight="1"/>
    <row r="63077" ht="12.75" hidden="1" customHeight="1"/>
    <row r="63078" ht="12.75" hidden="1" customHeight="1"/>
    <row r="63079" ht="12.75" hidden="1" customHeight="1"/>
    <row r="63080" ht="12.75" hidden="1" customHeight="1"/>
    <row r="63081" ht="12.75" hidden="1" customHeight="1"/>
    <row r="63082" ht="12.75" hidden="1" customHeight="1"/>
    <row r="63083" ht="12.75" hidden="1" customHeight="1"/>
    <row r="63084" ht="12.75" hidden="1" customHeight="1"/>
    <row r="63085" ht="12.75" hidden="1" customHeight="1"/>
    <row r="63086" ht="12.75" hidden="1" customHeight="1"/>
    <row r="63087" ht="12.75" hidden="1" customHeight="1"/>
    <row r="63088" ht="12.75" hidden="1" customHeight="1"/>
    <row r="63089" ht="12.75" hidden="1" customHeight="1"/>
    <row r="63090" ht="12.75" hidden="1" customHeight="1"/>
    <row r="63091" ht="12.75" hidden="1" customHeight="1"/>
    <row r="63092" ht="12.75" hidden="1" customHeight="1"/>
    <row r="63093" ht="12.75" hidden="1" customHeight="1"/>
    <row r="63094" ht="12.75" hidden="1" customHeight="1"/>
    <row r="63095" ht="12.75" hidden="1" customHeight="1"/>
    <row r="63096" ht="12.75" hidden="1" customHeight="1"/>
    <row r="63097" ht="12.75" hidden="1" customHeight="1"/>
    <row r="63098" ht="12.75" hidden="1" customHeight="1"/>
    <row r="63099" ht="12.75" hidden="1" customHeight="1"/>
    <row r="63100" ht="12.75" hidden="1" customHeight="1"/>
    <row r="63101" ht="12.75" hidden="1" customHeight="1"/>
    <row r="63102" ht="12.75" hidden="1" customHeight="1"/>
    <row r="63103" ht="12.75" hidden="1" customHeight="1"/>
    <row r="63104" ht="12.75" hidden="1" customHeight="1"/>
    <row r="63105" ht="12.75" hidden="1" customHeight="1"/>
    <row r="63106" ht="12.75" hidden="1" customHeight="1"/>
    <row r="63107" ht="12.75" hidden="1" customHeight="1"/>
    <row r="63108" ht="12.75" hidden="1" customHeight="1"/>
    <row r="63109" ht="12.75" hidden="1" customHeight="1"/>
    <row r="63110" ht="12.75" hidden="1" customHeight="1"/>
    <row r="63111" ht="12.75" hidden="1" customHeight="1"/>
    <row r="63112" ht="12.75" hidden="1" customHeight="1"/>
    <row r="63113" ht="12.75" hidden="1" customHeight="1"/>
    <row r="63114" ht="12.75" hidden="1" customHeight="1"/>
    <row r="63115" ht="12.75" hidden="1" customHeight="1"/>
    <row r="63116" ht="12.75" hidden="1" customHeight="1"/>
    <row r="63117" ht="12.75" hidden="1" customHeight="1"/>
    <row r="63118" ht="12.75" hidden="1" customHeight="1"/>
    <row r="63119" ht="12.75" hidden="1" customHeight="1"/>
    <row r="63120" ht="12.75" hidden="1" customHeight="1"/>
    <row r="63121" ht="12.75" hidden="1" customHeight="1"/>
    <row r="63122" ht="12.75" hidden="1" customHeight="1"/>
    <row r="63123" ht="12.75" hidden="1" customHeight="1"/>
    <row r="63124" ht="12.75" hidden="1" customHeight="1"/>
    <row r="63125" ht="12.75" hidden="1" customHeight="1"/>
    <row r="63126" ht="12.75" hidden="1" customHeight="1"/>
    <row r="63127" ht="12.75" hidden="1" customHeight="1"/>
    <row r="63128" ht="12.75" hidden="1" customHeight="1"/>
    <row r="63129" ht="12.75" hidden="1" customHeight="1"/>
    <row r="63130" ht="12.75" hidden="1" customHeight="1"/>
    <row r="63131" ht="12.75" hidden="1" customHeight="1"/>
    <row r="63132" ht="12.75" hidden="1" customHeight="1"/>
    <row r="63133" ht="12.75" hidden="1" customHeight="1"/>
    <row r="63134" ht="12.75" hidden="1" customHeight="1"/>
    <row r="63135" ht="12.75" hidden="1" customHeight="1"/>
    <row r="63136" ht="12.75" hidden="1" customHeight="1"/>
    <row r="63137" ht="12.75" hidden="1" customHeight="1"/>
    <row r="63138" ht="12.75" hidden="1" customHeight="1"/>
    <row r="63139" ht="12.75" hidden="1" customHeight="1"/>
    <row r="63140" ht="12.75" hidden="1" customHeight="1"/>
    <row r="63141" ht="12.75" hidden="1" customHeight="1"/>
    <row r="63142" ht="12.75" hidden="1" customHeight="1"/>
    <row r="63143" ht="12.75" hidden="1" customHeight="1"/>
    <row r="63144" ht="12.75" hidden="1" customHeight="1"/>
    <row r="63145" ht="12.75" hidden="1" customHeight="1"/>
    <row r="63146" ht="12.75" hidden="1" customHeight="1"/>
    <row r="63147" ht="12.75" hidden="1" customHeight="1"/>
    <row r="63148" ht="12.75" hidden="1" customHeight="1"/>
    <row r="63149" ht="12.75" hidden="1" customHeight="1"/>
    <row r="63150" ht="12.75" hidden="1" customHeight="1"/>
    <row r="63151" ht="12.75" hidden="1" customHeight="1"/>
    <row r="63152" ht="12.75" hidden="1" customHeight="1"/>
    <row r="63153" ht="12.75" hidden="1" customHeight="1"/>
    <row r="63154" ht="12.75" hidden="1" customHeight="1"/>
    <row r="63155" ht="12.75" hidden="1" customHeight="1"/>
    <row r="63156" ht="12.75" hidden="1" customHeight="1"/>
    <row r="63157" ht="12.75" hidden="1" customHeight="1"/>
    <row r="63158" ht="12.75" hidden="1" customHeight="1"/>
    <row r="63159" ht="12.75" hidden="1" customHeight="1"/>
    <row r="63160" ht="12.75" hidden="1" customHeight="1"/>
    <row r="63161" ht="12.75" hidden="1" customHeight="1"/>
    <row r="63162" ht="12.75" hidden="1" customHeight="1"/>
    <row r="63163" ht="12.75" hidden="1" customHeight="1"/>
    <row r="63164" ht="12.75" hidden="1" customHeight="1"/>
    <row r="63165" ht="12.75" hidden="1" customHeight="1"/>
    <row r="63166" ht="12.75" hidden="1" customHeight="1"/>
    <row r="63167" ht="12.75" hidden="1" customHeight="1"/>
    <row r="63168" ht="12.75" hidden="1" customHeight="1"/>
    <row r="63169" ht="12.75" hidden="1" customHeight="1"/>
    <row r="63170" ht="12.75" hidden="1" customHeight="1"/>
    <row r="63171" ht="12.75" hidden="1" customHeight="1"/>
    <row r="63172" ht="12.75" hidden="1" customHeight="1"/>
    <row r="63173" ht="12.75" hidden="1" customHeight="1"/>
    <row r="63174" ht="12.75" hidden="1" customHeight="1"/>
    <row r="63175" ht="12.75" hidden="1" customHeight="1"/>
    <row r="63176" ht="12.75" hidden="1" customHeight="1"/>
    <row r="63177" ht="12.75" hidden="1" customHeight="1"/>
    <row r="63178" ht="12.75" hidden="1" customHeight="1"/>
    <row r="63179" ht="12.75" hidden="1" customHeight="1"/>
    <row r="63180" ht="12.75" hidden="1" customHeight="1"/>
    <row r="63181" ht="12.75" hidden="1" customHeight="1"/>
    <row r="63182" ht="12.75" hidden="1" customHeight="1"/>
    <row r="63183" ht="12.75" hidden="1" customHeight="1"/>
    <row r="63184" ht="12.75" hidden="1" customHeight="1"/>
    <row r="63185" ht="12.75" hidden="1" customHeight="1"/>
    <row r="63186" ht="12.75" hidden="1" customHeight="1"/>
    <row r="63187" ht="12.75" hidden="1" customHeight="1"/>
    <row r="63188" ht="12.75" hidden="1" customHeight="1"/>
    <row r="63189" ht="12.75" hidden="1" customHeight="1"/>
    <row r="63190" ht="12.75" hidden="1" customHeight="1"/>
    <row r="63191" ht="12.75" hidden="1" customHeight="1"/>
    <row r="63192" ht="12.75" hidden="1" customHeight="1"/>
    <row r="63193" ht="12.75" hidden="1" customHeight="1"/>
    <row r="63194" ht="12.75" hidden="1" customHeight="1"/>
    <row r="63195" ht="12.75" hidden="1" customHeight="1"/>
    <row r="63196" ht="12.75" hidden="1" customHeight="1"/>
    <row r="63197" ht="12.75" hidden="1" customHeight="1"/>
    <row r="63198" ht="12.75" hidden="1" customHeight="1"/>
    <row r="63199" ht="12.75" hidden="1" customHeight="1"/>
    <row r="63200" ht="12.75" hidden="1" customHeight="1"/>
    <row r="63201" ht="12.75" hidden="1" customHeight="1"/>
    <row r="63202" ht="12.75" hidden="1" customHeight="1"/>
    <row r="63203" ht="12.75" hidden="1" customHeight="1"/>
    <row r="63204" ht="12.75" hidden="1" customHeight="1"/>
    <row r="63205" ht="12.75" hidden="1" customHeight="1"/>
    <row r="63206" ht="12.75" hidden="1" customHeight="1"/>
    <row r="63207" ht="12.75" hidden="1" customHeight="1"/>
    <row r="63208" ht="12.75" hidden="1" customHeight="1"/>
    <row r="63209" ht="12.75" hidden="1" customHeight="1"/>
    <row r="63210" ht="12.75" hidden="1" customHeight="1"/>
    <row r="63211" ht="12.75" hidden="1" customHeight="1"/>
    <row r="63212" ht="12.75" hidden="1" customHeight="1"/>
    <row r="63213" ht="12.75" hidden="1" customHeight="1"/>
    <row r="63214" ht="12.75" hidden="1" customHeight="1"/>
    <row r="63215" ht="12.75" hidden="1" customHeight="1"/>
    <row r="63216" ht="12.75" hidden="1" customHeight="1"/>
    <row r="63217" ht="12.75" hidden="1" customHeight="1"/>
    <row r="63218" ht="12.75" hidden="1" customHeight="1"/>
    <row r="63219" ht="12.75" hidden="1" customHeight="1"/>
    <row r="63220" ht="12.75" hidden="1" customHeight="1"/>
    <row r="63221" ht="12.75" hidden="1" customHeight="1"/>
    <row r="63222" ht="12.75" hidden="1" customHeight="1"/>
    <row r="63223" ht="12.75" hidden="1" customHeight="1"/>
    <row r="63224" ht="12.75" hidden="1" customHeight="1"/>
    <row r="63225" ht="12.75" hidden="1" customHeight="1"/>
    <row r="63226" ht="12.75" hidden="1" customHeight="1"/>
    <row r="63227" ht="12.75" hidden="1" customHeight="1"/>
    <row r="63228" ht="12.75" hidden="1" customHeight="1"/>
    <row r="63229" ht="12.75" hidden="1" customHeight="1"/>
    <row r="63230" ht="12.75" hidden="1" customHeight="1"/>
    <row r="63231" ht="12.75" hidden="1" customHeight="1"/>
    <row r="63232" ht="12.75" hidden="1" customHeight="1"/>
    <row r="63233" ht="12.75" hidden="1" customHeight="1"/>
    <row r="63234" ht="12.75" hidden="1" customHeight="1"/>
    <row r="63235" ht="12.75" hidden="1" customHeight="1"/>
    <row r="63236" ht="12.75" hidden="1" customHeight="1"/>
    <row r="63237" ht="12.75" hidden="1" customHeight="1"/>
    <row r="63238" ht="12.75" hidden="1" customHeight="1"/>
    <row r="63239" ht="12.75" hidden="1" customHeight="1"/>
    <row r="63240" ht="12.75" hidden="1" customHeight="1"/>
    <row r="63241" ht="12.75" hidden="1" customHeight="1"/>
    <row r="63242" ht="12.75" hidden="1" customHeight="1"/>
    <row r="63243" ht="12.75" hidden="1" customHeight="1"/>
    <row r="63244" ht="12.75" hidden="1" customHeight="1"/>
    <row r="63245" ht="12.75" hidden="1" customHeight="1"/>
    <row r="63246" ht="12.75" hidden="1" customHeight="1"/>
    <row r="63247" ht="12.75" hidden="1" customHeight="1"/>
    <row r="63248" ht="12.75" hidden="1" customHeight="1"/>
    <row r="63249" ht="12.75" hidden="1" customHeight="1"/>
    <row r="63250" ht="12.75" hidden="1" customHeight="1"/>
    <row r="63251" ht="12.75" hidden="1" customHeight="1"/>
    <row r="63252" ht="12.75" hidden="1" customHeight="1"/>
    <row r="63253" ht="12.75" hidden="1" customHeight="1"/>
    <row r="63254" ht="12.75" hidden="1" customHeight="1"/>
    <row r="63255" ht="12.75" hidden="1" customHeight="1"/>
    <row r="63256" ht="12.75" hidden="1" customHeight="1"/>
    <row r="63257" ht="12.75" hidden="1" customHeight="1"/>
    <row r="63258" ht="12.75" hidden="1" customHeight="1"/>
    <row r="63259" ht="12.75" hidden="1" customHeight="1"/>
    <row r="63260" ht="12.75" hidden="1" customHeight="1"/>
    <row r="63261" ht="12.75" hidden="1" customHeight="1"/>
    <row r="63262" ht="12.75" hidden="1" customHeight="1"/>
    <row r="63263" ht="12.75" hidden="1" customHeight="1"/>
    <row r="63264" ht="12.75" hidden="1" customHeight="1"/>
    <row r="63265" ht="12.75" hidden="1" customHeight="1"/>
    <row r="63266" ht="12.75" hidden="1" customHeight="1"/>
    <row r="63267" ht="12.75" hidden="1" customHeight="1"/>
    <row r="63268" ht="12.75" hidden="1" customHeight="1"/>
    <row r="63269" ht="12.75" hidden="1" customHeight="1"/>
    <row r="63270" ht="12.75" hidden="1" customHeight="1"/>
    <row r="63271" ht="12.75" hidden="1" customHeight="1"/>
    <row r="63272" ht="12.75" hidden="1" customHeight="1"/>
    <row r="63273" ht="12.75" hidden="1" customHeight="1"/>
    <row r="63274" ht="12.75" hidden="1" customHeight="1"/>
    <row r="63275" ht="12.75" hidden="1" customHeight="1"/>
    <row r="63276" ht="12.75" hidden="1" customHeight="1"/>
    <row r="63277" ht="12.75" hidden="1" customHeight="1"/>
    <row r="63278" ht="12.75" hidden="1" customHeight="1"/>
    <row r="63279" ht="12.75" hidden="1" customHeight="1"/>
    <row r="63280" ht="12.75" hidden="1" customHeight="1"/>
    <row r="63281" ht="12.75" hidden="1" customHeight="1"/>
    <row r="63282" ht="12.75" hidden="1" customHeight="1"/>
    <row r="63283" ht="12.75" hidden="1" customHeight="1"/>
    <row r="63284" ht="12.75" hidden="1" customHeight="1"/>
    <row r="63285" ht="12.75" hidden="1" customHeight="1"/>
    <row r="63286" ht="12.75" hidden="1" customHeight="1"/>
    <row r="63287" ht="12.75" hidden="1" customHeight="1"/>
    <row r="63288" ht="12.75" hidden="1" customHeight="1"/>
    <row r="63289" ht="12.75" hidden="1" customHeight="1"/>
    <row r="63290" ht="12.75" hidden="1" customHeight="1"/>
    <row r="63291" ht="12.75" hidden="1" customHeight="1"/>
    <row r="63292" ht="12.75" hidden="1" customHeight="1"/>
    <row r="63293" ht="12.75" hidden="1" customHeight="1"/>
    <row r="63294" ht="12.75" hidden="1" customHeight="1"/>
    <row r="63295" ht="12.75" hidden="1" customHeight="1"/>
    <row r="63296" ht="12.75" hidden="1" customHeight="1"/>
    <row r="63297" ht="12.75" hidden="1" customHeight="1"/>
    <row r="63298" ht="12.75" hidden="1" customHeight="1"/>
    <row r="63299" ht="12.75" hidden="1" customHeight="1"/>
    <row r="63300" ht="12.75" hidden="1" customHeight="1"/>
    <row r="63301" ht="12.75" hidden="1" customHeight="1"/>
    <row r="63302" ht="12.75" hidden="1" customHeight="1"/>
    <row r="63303" ht="12.75" hidden="1" customHeight="1"/>
    <row r="63304" ht="12.75" hidden="1" customHeight="1"/>
    <row r="63305" ht="12.75" hidden="1" customHeight="1"/>
    <row r="63306" ht="12.75" hidden="1" customHeight="1"/>
    <row r="63307" ht="12.75" hidden="1" customHeight="1"/>
    <row r="63308" ht="12.75" hidden="1" customHeight="1"/>
    <row r="63309" ht="12.75" hidden="1" customHeight="1"/>
    <row r="63310" ht="12.75" hidden="1" customHeight="1"/>
    <row r="63311" ht="12.75" hidden="1" customHeight="1"/>
    <row r="63312" ht="12.75" hidden="1" customHeight="1"/>
    <row r="63313" ht="12.75" hidden="1" customHeight="1"/>
    <row r="63314" ht="12.75" hidden="1" customHeight="1"/>
    <row r="63315" ht="12.75" hidden="1" customHeight="1"/>
    <row r="63316" ht="12.75" hidden="1" customHeight="1"/>
    <row r="63317" ht="12.75" hidden="1" customHeight="1"/>
    <row r="63318" ht="12.75" hidden="1" customHeight="1"/>
    <row r="63319" ht="12.75" hidden="1" customHeight="1"/>
    <row r="63320" ht="12.75" hidden="1" customHeight="1"/>
    <row r="63321" ht="12.75" hidden="1" customHeight="1"/>
    <row r="63322" ht="12.75" hidden="1" customHeight="1"/>
    <row r="63323" ht="12.75" hidden="1" customHeight="1"/>
    <row r="63324" ht="12.75" hidden="1" customHeight="1"/>
    <row r="63325" ht="12.75" hidden="1" customHeight="1"/>
    <row r="63326" ht="12.75" hidden="1" customHeight="1"/>
    <row r="63327" ht="12.75" hidden="1" customHeight="1"/>
    <row r="63328" ht="12.75" hidden="1" customHeight="1"/>
    <row r="63329" ht="12.75" hidden="1" customHeight="1"/>
    <row r="63330" ht="12.75" hidden="1" customHeight="1"/>
    <row r="63331" ht="12.75" hidden="1" customHeight="1"/>
    <row r="63332" ht="12.75" hidden="1" customHeight="1"/>
    <row r="63333" ht="12.75" hidden="1" customHeight="1"/>
    <row r="63334" ht="12.75" hidden="1" customHeight="1"/>
    <row r="63335" ht="12.75" hidden="1" customHeight="1"/>
    <row r="63336" ht="12.75" hidden="1" customHeight="1"/>
    <row r="63337" ht="12.75" hidden="1" customHeight="1"/>
    <row r="63338" ht="12.75" hidden="1" customHeight="1"/>
    <row r="63339" ht="12.75" hidden="1" customHeight="1"/>
    <row r="63340" ht="12.75" hidden="1" customHeight="1"/>
    <row r="63341" ht="12.75" hidden="1" customHeight="1"/>
    <row r="63342" ht="12.75" hidden="1" customHeight="1"/>
    <row r="63343" ht="12.75" hidden="1" customHeight="1"/>
    <row r="63344" ht="12.75" hidden="1" customHeight="1"/>
    <row r="63345" ht="12.75" hidden="1" customHeight="1"/>
    <row r="63346" ht="12.75" hidden="1" customHeight="1"/>
    <row r="63347" ht="12.75" hidden="1" customHeight="1"/>
    <row r="63348" ht="12.75" hidden="1" customHeight="1"/>
    <row r="63349" ht="12.75" hidden="1" customHeight="1"/>
    <row r="63350" ht="12.75" hidden="1" customHeight="1"/>
    <row r="63351" ht="12.75" hidden="1" customHeight="1"/>
    <row r="63352" ht="12.75" hidden="1" customHeight="1"/>
    <row r="63353" ht="12.75" hidden="1" customHeight="1"/>
    <row r="63354" ht="12.75" hidden="1" customHeight="1"/>
    <row r="63355" ht="12.75" hidden="1" customHeight="1"/>
    <row r="63356" ht="12.75" hidden="1" customHeight="1"/>
    <row r="63357" ht="12.75" hidden="1" customHeight="1"/>
    <row r="63358" ht="12.75" hidden="1" customHeight="1"/>
    <row r="63359" ht="12.75" hidden="1" customHeight="1"/>
    <row r="63360" ht="12.75" hidden="1" customHeight="1"/>
    <row r="63361" ht="12.75" hidden="1" customHeight="1"/>
    <row r="63362" ht="12.75" hidden="1" customHeight="1"/>
    <row r="63363" ht="12.75" hidden="1" customHeight="1"/>
    <row r="63364" ht="12.75" hidden="1" customHeight="1"/>
    <row r="63365" ht="12.75" hidden="1" customHeight="1"/>
    <row r="63366" ht="12.75" hidden="1" customHeight="1"/>
    <row r="63367" ht="12.75" hidden="1" customHeight="1"/>
    <row r="63368" ht="12.75" hidden="1" customHeight="1"/>
    <row r="63369" ht="12.75" hidden="1" customHeight="1"/>
    <row r="63370" ht="12.75" hidden="1" customHeight="1"/>
    <row r="63371" ht="12.75" hidden="1" customHeight="1"/>
    <row r="63372" ht="12.75" hidden="1" customHeight="1"/>
    <row r="63373" ht="12.75" hidden="1" customHeight="1"/>
    <row r="63374" ht="12.75" hidden="1" customHeight="1"/>
    <row r="63375" ht="12.75" hidden="1" customHeight="1"/>
    <row r="63376" ht="12.75" hidden="1" customHeight="1"/>
    <row r="63377" ht="12.75" hidden="1" customHeight="1"/>
    <row r="63378" ht="12.75" hidden="1" customHeight="1"/>
    <row r="63379" ht="12.75" hidden="1" customHeight="1"/>
    <row r="63380" ht="12.75" hidden="1" customHeight="1"/>
    <row r="63381" ht="12.75" hidden="1" customHeight="1"/>
    <row r="63382" ht="12.75" hidden="1" customHeight="1"/>
    <row r="63383" ht="12.75" hidden="1" customHeight="1"/>
    <row r="63384" ht="12.75" hidden="1" customHeight="1"/>
    <row r="63385" ht="12.75" hidden="1" customHeight="1"/>
    <row r="63386" ht="12.75" hidden="1" customHeight="1"/>
    <row r="63387" ht="12.75" hidden="1" customHeight="1"/>
    <row r="63388" ht="12.75" hidden="1" customHeight="1"/>
    <row r="63389" ht="12.75" hidden="1" customHeight="1"/>
    <row r="63390" ht="12.75" hidden="1" customHeight="1"/>
    <row r="63391" ht="12.75" hidden="1" customHeight="1"/>
    <row r="63392" ht="12.75" hidden="1" customHeight="1"/>
    <row r="63393" ht="12.75" hidden="1" customHeight="1"/>
    <row r="63394" ht="12.75" hidden="1" customHeight="1"/>
    <row r="63395" ht="12.75" hidden="1" customHeight="1"/>
    <row r="63396" ht="12.75" hidden="1" customHeight="1"/>
    <row r="63397" ht="12.75" hidden="1" customHeight="1"/>
    <row r="63398" ht="12.75" hidden="1" customHeight="1"/>
    <row r="63399" ht="12.75" hidden="1" customHeight="1"/>
    <row r="63400" ht="12.75" hidden="1" customHeight="1"/>
    <row r="63401" ht="12.75" hidden="1" customHeight="1"/>
    <row r="63402" ht="12.75" hidden="1" customHeight="1"/>
    <row r="63403" ht="12.75" hidden="1" customHeight="1"/>
    <row r="63404" ht="12.75" hidden="1" customHeight="1"/>
    <row r="63405" ht="12.75" hidden="1" customHeight="1"/>
    <row r="63406" ht="12.75" hidden="1" customHeight="1"/>
    <row r="63407" ht="12.75" hidden="1" customHeight="1"/>
    <row r="63408" ht="12.75" hidden="1" customHeight="1"/>
    <row r="63409" ht="12.75" hidden="1" customHeight="1"/>
    <row r="63410" ht="12.75" hidden="1" customHeight="1"/>
    <row r="63411" ht="12.75" hidden="1" customHeight="1"/>
    <row r="63412" ht="12.75" hidden="1" customHeight="1"/>
    <row r="63413" ht="12.75" hidden="1" customHeight="1"/>
    <row r="63414" ht="12.75" hidden="1" customHeight="1"/>
    <row r="63415" ht="12.75" hidden="1" customHeight="1"/>
    <row r="63416" ht="12.75" hidden="1" customHeight="1"/>
    <row r="63417" ht="12.75" hidden="1" customHeight="1"/>
    <row r="63418" ht="12.75" hidden="1" customHeight="1"/>
    <row r="63419" ht="12.75" hidden="1" customHeight="1"/>
    <row r="63420" ht="12.75" hidden="1" customHeight="1"/>
    <row r="63421" ht="12.75" hidden="1" customHeight="1"/>
    <row r="63422" ht="12.75" hidden="1" customHeight="1"/>
    <row r="63423" ht="12.75" hidden="1" customHeight="1"/>
    <row r="63424" ht="12.75" hidden="1" customHeight="1"/>
    <row r="63425" ht="12.75" hidden="1" customHeight="1"/>
    <row r="63426" ht="12.75" hidden="1" customHeight="1"/>
    <row r="63427" ht="12.75" hidden="1" customHeight="1"/>
    <row r="63428" ht="12.75" hidden="1" customHeight="1"/>
    <row r="63429" ht="12.75" hidden="1" customHeight="1"/>
    <row r="63430" ht="12.75" hidden="1" customHeight="1"/>
    <row r="63431" ht="12.75" hidden="1" customHeight="1"/>
    <row r="63432" ht="12.75" hidden="1" customHeight="1"/>
    <row r="63433" ht="12.75" hidden="1" customHeight="1"/>
    <row r="63434" ht="12.75" hidden="1" customHeight="1"/>
    <row r="63435" ht="12.75" hidden="1" customHeight="1"/>
    <row r="63436" ht="12.75" hidden="1" customHeight="1"/>
    <row r="63437" ht="12.75" hidden="1" customHeight="1"/>
    <row r="63438" ht="12.75" hidden="1" customHeight="1"/>
    <row r="63439" ht="12.75" hidden="1" customHeight="1"/>
    <row r="63440" ht="12.75" hidden="1" customHeight="1"/>
    <row r="63441" ht="12.75" hidden="1" customHeight="1"/>
    <row r="63442" ht="12.75" hidden="1" customHeight="1"/>
    <row r="63443" ht="12.75" hidden="1" customHeight="1"/>
    <row r="63444" ht="12.75" hidden="1" customHeight="1"/>
    <row r="63445" ht="12.75" hidden="1" customHeight="1"/>
    <row r="63446" ht="12.75" hidden="1" customHeight="1"/>
    <row r="63447" ht="12.75" hidden="1" customHeight="1"/>
    <row r="63448" ht="12.75" hidden="1" customHeight="1"/>
    <row r="63449" ht="12.75" hidden="1" customHeight="1"/>
    <row r="63450" ht="12.75" hidden="1" customHeight="1"/>
    <row r="63451" ht="12.75" hidden="1" customHeight="1"/>
    <row r="63452" ht="12.75" hidden="1" customHeight="1"/>
    <row r="63453" ht="12.75" hidden="1" customHeight="1"/>
    <row r="63454" ht="12.75" hidden="1" customHeight="1"/>
    <row r="63455" ht="12.75" hidden="1" customHeight="1"/>
    <row r="63456" ht="12.75" hidden="1" customHeight="1"/>
    <row r="63457" ht="12.75" hidden="1" customHeight="1"/>
    <row r="63458" ht="12.75" hidden="1" customHeight="1"/>
    <row r="63459" ht="12.75" hidden="1" customHeight="1"/>
    <row r="63460" ht="12.75" hidden="1" customHeight="1"/>
    <row r="63461" ht="12.75" hidden="1" customHeight="1"/>
    <row r="63462" ht="12.75" hidden="1" customHeight="1"/>
    <row r="63463" ht="12.75" hidden="1" customHeight="1"/>
    <row r="63464" ht="12.75" hidden="1" customHeight="1"/>
    <row r="63465" ht="12.75" hidden="1" customHeight="1"/>
    <row r="63466" ht="12.75" hidden="1" customHeight="1"/>
    <row r="63467" ht="12.75" hidden="1" customHeight="1"/>
    <row r="63468" ht="12.75" hidden="1" customHeight="1"/>
    <row r="63469" ht="12.75" hidden="1" customHeight="1"/>
    <row r="63470" ht="12.75" hidden="1" customHeight="1"/>
    <row r="63471" ht="12.75" hidden="1" customHeight="1"/>
    <row r="63472" ht="12.75" hidden="1" customHeight="1"/>
    <row r="63473" ht="12.75" hidden="1" customHeight="1"/>
    <row r="63474" ht="12.75" hidden="1" customHeight="1"/>
    <row r="63475" ht="12.75" hidden="1" customHeight="1"/>
    <row r="63476" ht="12.75" hidden="1" customHeight="1"/>
    <row r="63477" ht="12.75" hidden="1" customHeight="1"/>
    <row r="63478" ht="12.75" hidden="1" customHeight="1"/>
    <row r="63479" ht="12.75" hidden="1" customHeight="1"/>
    <row r="63480" ht="12.75" hidden="1" customHeight="1"/>
    <row r="63481" ht="12.75" hidden="1" customHeight="1"/>
    <row r="63482" ht="12.75" hidden="1" customHeight="1"/>
    <row r="63483" ht="12.75" hidden="1" customHeight="1"/>
    <row r="63484" ht="12.75" hidden="1" customHeight="1"/>
    <row r="63485" ht="12.75" hidden="1" customHeight="1"/>
    <row r="63486" ht="12.75" hidden="1" customHeight="1"/>
    <row r="63487" ht="12.75" hidden="1" customHeight="1"/>
    <row r="63488" ht="12.75" hidden="1" customHeight="1"/>
    <row r="63489" ht="12.75" hidden="1" customHeight="1"/>
    <row r="63490" ht="12.75" hidden="1" customHeight="1"/>
    <row r="63491" ht="12.75" hidden="1" customHeight="1"/>
    <row r="63492" ht="12.75" hidden="1" customHeight="1"/>
    <row r="63493" ht="12.75" hidden="1" customHeight="1"/>
    <row r="63494" ht="12.75" hidden="1" customHeight="1"/>
    <row r="63495" ht="12.75" hidden="1" customHeight="1"/>
    <row r="63496" ht="12.75" hidden="1" customHeight="1"/>
    <row r="63497" ht="12.75" hidden="1" customHeight="1"/>
    <row r="63498" ht="12.75" hidden="1" customHeight="1"/>
    <row r="63499" ht="12.75" hidden="1" customHeight="1"/>
    <row r="63500" ht="12.75" hidden="1" customHeight="1"/>
    <row r="63501" ht="12.75" hidden="1" customHeight="1"/>
    <row r="63502" ht="12.75" hidden="1" customHeight="1"/>
    <row r="63503" ht="12.75" hidden="1" customHeight="1"/>
    <row r="63504" ht="12.75" hidden="1" customHeight="1"/>
    <row r="63505" ht="12.75" hidden="1" customHeight="1"/>
    <row r="63506" ht="12.75" hidden="1" customHeight="1"/>
    <row r="63507" ht="12.75" hidden="1" customHeight="1"/>
    <row r="63508" ht="12.75" hidden="1" customHeight="1"/>
    <row r="63509" ht="12.75" hidden="1" customHeight="1"/>
    <row r="63510" ht="12.75" hidden="1" customHeight="1"/>
    <row r="63511" ht="12.75" hidden="1" customHeight="1"/>
    <row r="63512" ht="12.75" hidden="1" customHeight="1"/>
    <row r="63513" ht="12.75" hidden="1" customHeight="1"/>
    <row r="63514" ht="12.75" hidden="1" customHeight="1"/>
    <row r="63515" ht="12.75" hidden="1" customHeight="1"/>
    <row r="63516" ht="12.75" hidden="1" customHeight="1"/>
    <row r="63517" ht="12.75" hidden="1" customHeight="1"/>
    <row r="63518" ht="12.75" hidden="1" customHeight="1"/>
    <row r="63519" ht="12.75" hidden="1" customHeight="1"/>
    <row r="63520" ht="12.75" hidden="1" customHeight="1"/>
    <row r="63521" ht="12.75" hidden="1" customHeight="1"/>
    <row r="63522" ht="12.75" hidden="1" customHeight="1"/>
    <row r="63523" ht="12.75" hidden="1" customHeight="1"/>
    <row r="63524" ht="12.75" hidden="1" customHeight="1"/>
    <row r="63525" ht="12.75" hidden="1" customHeight="1"/>
    <row r="63526" ht="12.75" hidden="1" customHeight="1"/>
    <row r="63527" ht="12.75" hidden="1" customHeight="1"/>
    <row r="63528" ht="12.75" hidden="1" customHeight="1"/>
    <row r="63529" ht="12.75" hidden="1" customHeight="1"/>
    <row r="63530" ht="12.75" hidden="1" customHeight="1"/>
    <row r="63531" ht="12.75" hidden="1" customHeight="1"/>
    <row r="63532" ht="12.75" hidden="1" customHeight="1"/>
    <row r="63533" ht="12.75" hidden="1" customHeight="1"/>
    <row r="63534" ht="12.75" hidden="1" customHeight="1"/>
    <row r="63535" ht="12.75" hidden="1" customHeight="1"/>
    <row r="63536" ht="12.75" hidden="1" customHeight="1"/>
    <row r="63537" ht="12.75" hidden="1" customHeight="1"/>
    <row r="63538" ht="12.75" hidden="1" customHeight="1"/>
    <row r="63539" ht="12.75" hidden="1" customHeight="1"/>
    <row r="63540" ht="12.75" hidden="1" customHeight="1"/>
    <row r="63541" ht="12.75" hidden="1" customHeight="1"/>
    <row r="63542" ht="12.75" hidden="1" customHeight="1"/>
    <row r="63543" ht="12.75" hidden="1" customHeight="1"/>
    <row r="63544" ht="12.75" hidden="1" customHeight="1"/>
    <row r="63545" ht="12.75" hidden="1" customHeight="1"/>
    <row r="63546" ht="12.75" hidden="1" customHeight="1"/>
    <row r="63547" ht="12.75" hidden="1" customHeight="1"/>
    <row r="63548" ht="12.75" hidden="1" customHeight="1"/>
    <row r="63549" ht="12.75" hidden="1" customHeight="1"/>
    <row r="63550" ht="12.75" hidden="1" customHeight="1"/>
    <row r="63551" ht="12.75" hidden="1" customHeight="1"/>
    <row r="63552" ht="12.75" hidden="1" customHeight="1"/>
    <row r="63553" ht="12.75" hidden="1" customHeight="1"/>
    <row r="63554" ht="12.75" hidden="1" customHeight="1"/>
    <row r="63555" ht="12.75" hidden="1" customHeight="1"/>
    <row r="63556" ht="12.75" hidden="1" customHeight="1"/>
    <row r="63557" ht="12.75" hidden="1" customHeight="1"/>
    <row r="63558" ht="12.75" hidden="1" customHeight="1"/>
    <row r="63559" ht="12.75" hidden="1" customHeight="1"/>
    <row r="63560" ht="12.75" hidden="1" customHeight="1"/>
    <row r="63561" ht="12.75" hidden="1" customHeight="1"/>
    <row r="63562" ht="12.75" hidden="1" customHeight="1"/>
    <row r="63563" ht="12.75" hidden="1" customHeight="1"/>
    <row r="63564" ht="12.75" hidden="1" customHeight="1"/>
    <row r="63565" ht="12.75" hidden="1" customHeight="1"/>
    <row r="63566" ht="12.75" hidden="1" customHeight="1"/>
    <row r="63567" ht="12.75" hidden="1" customHeight="1"/>
    <row r="63568" ht="12.75" hidden="1" customHeight="1"/>
    <row r="63569" ht="12.75" hidden="1" customHeight="1"/>
    <row r="63570" ht="12.75" hidden="1" customHeight="1"/>
    <row r="63571" ht="12.75" hidden="1" customHeight="1"/>
    <row r="63572" ht="12.75" hidden="1" customHeight="1"/>
    <row r="63573" ht="12.75" hidden="1" customHeight="1"/>
    <row r="63574" ht="12.75" hidden="1" customHeight="1"/>
    <row r="63575" ht="12.75" hidden="1" customHeight="1"/>
    <row r="63576" ht="12.75" hidden="1" customHeight="1"/>
    <row r="63577" ht="12.75" hidden="1" customHeight="1"/>
    <row r="63578" ht="12.75" hidden="1" customHeight="1"/>
    <row r="63579" ht="12.75" hidden="1" customHeight="1"/>
    <row r="63580" ht="12.75" hidden="1" customHeight="1"/>
    <row r="63581" ht="12.75" hidden="1" customHeight="1"/>
    <row r="63582" ht="12.75" hidden="1" customHeight="1"/>
    <row r="63583" ht="12.75" hidden="1" customHeight="1"/>
    <row r="63584" ht="12.75" hidden="1" customHeight="1"/>
    <row r="63585" ht="12.75" hidden="1" customHeight="1"/>
    <row r="63586" ht="12.75" hidden="1" customHeight="1"/>
    <row r="63587" ht="12.75" hidden="1" customHeight="1"/>
    <row r="63588" ht="12.75" hidden="1" customHeight="1"/>
    <row r="63589" ht="12.75" hidden="1" customHeight="1"/>
    <row r="63590" ht="12.75" hidden="1" customHeight="1"/>
    <row r="63591" ht="12.75" hidden="1" customHeight="1"/>
    <row r="63592" ht="12.75" hidden="1" customHeight="1"/>
    <row r="63593" ht="12.75" hidden="1" customHeight="1"/>
    <row r="63594" ht="12.75" hidden="1" customHeight="1"/>
    <row r="63595" ht="12.75" hidden="1" customHeight="1"/>
    <row r="63596" ht="12.75" hidden="1" customHeight="1"/>
    <row r="63597" ht="12.75" hidden="1" customHeight="1"/>
    <row r="63598" ht="12.75" hidden="1" customHeight="1"/>
    <row r="63599" ht="12.75" hidden="1" customHeight="1"/>
    <row r="63600" ht="12.75" hidden="1" customHeight="1"/>
    <row r="63601" ht="12.75" hidden="1" customHeight="1"/>
    <row r="63602" ht="12.75" hidden="1" customHeight="1"/>
    <row r="63603" ht="12.75" hidden="1" customHeight="1"/>
    <row r="63604" ht="12.75" hidden="1" customHeight="1"/>
    <row r="63605" ht="12.75" hidden="1" customHeight="1"/>
    <row r="63606" ht="12.75" hidden="1" customHeight="1"/>
    <row r="63607" ht="12.75" hidden="1" customHeight="1"/>
    <row r="63608" ht="12.75" hidden="1" customHeight="1"/>
    <row r="63609" ht="12.75" hidden="1" customHeight="1"/>
    <row r="63610" ht="12.75" hidden="1" customHeight="1"/>
    <row r="63611" ht="12.75" hidden="1" customHeight="1"/>
    <row r="63612" ht="12.75" hidden="1" customHeight="1"/>
    <row r="63613" ht="12.75" hidden="1" customHeight="1"/>
    <row r="63614" ht="12.75" hidden="1" customHeight="1"/>
    <row r="63615" ht="12.75" hidden="1" customHeight="1"/>
    <row r="63616" ht="12.75" hidden="1" customHeight="1"/>
    <row r="63617" ht="12.75" hidden="1" customHeight="1"/>
    <row r="63618" ht="12.75" hidden="1" customHeight="1"/>
    <row r="63619" ht="12.75" hidden="1" customHeight="1"/>
    <row r="63620" ht="12.75" hidden="1" customHeight="1"/>
    <row r="63621" ht="12.75" hidden="1" customHeight="1"/>
    <row r="63622" ht="12.75" hidden="1" customHeight="1"/>
    <row r="63623" ht="12.75" hidden="1" customHeight="1"/>
    <row r="63624" ht="12.75" hidden="1" customHeight="1"/>
    <row r="63625" ht="12.75" hidden="1" customHeight="1"/>
    <row r="63626" ht="12.75" hidden="1" customHeight="1"/>
    <row r="63627" ht="12.75" hidden="1" customHeight="1"/>
    <row r="63628" ht="12.75" hidden="1" customHeight="1"/>
    <row r="63629" ht="12.75" hidden="1" customHeight="1"/>
    <row r="63630" ht="12.75" hidden="1" customHeight="1"/>
    <row r="63631" ht="12.75" hidden="1" customHeight="1"/>
    <row r="63632" ht="12.75" hidden="1" customHeight="1"/>
    <row r="63633" ht="12.75" hidden="1" customHeight="1"/>
    <row r="63634" ht="12.75" hidden="1" customHeight="1"/>
    <row r="63635" ht="12.75" hidden="1" customHeight="1"/>
    <row r="63636" ht="12.75" hidden="1" customHeight="1"/>
    <row r="63637" ht="12.75" hidden="1" customHeight="1"/>
    <row r="63638" ht="12.75" hidden="1" customHeight="1"/>
    <row r="63639" ht="12.75" hidden="1" customHeight="1"/>
    <row r="63640" ht="12.75" hidden="1" customHeight="1"/>
    <row r="63641" ht="12.75" hidden="1" customHeight="1"/>
    <row r="63642" ht="12.75" hidden="1" customHeight="1"/>
    <row r="63643" ht="12.75" hidden="1" customHeight="1"/>
    <row r="63644" ht="12.75" hidden="1" customHeight="1"/>
    <row r="63645" ht="12.75" hidden="1" customHeight="1"/>
    <row r="63646" ht="12.75" hidden="1" customHeight="1"/>
    <row r="63647" ht="12.75" hidden="1" customHeight="1"/>
    <row r="63648" ht="12.75" hidden="1" customHeight="1"/>
    <row r="63649" ht="12.75" hidden="1" customHeight="1"/>
    <row r="63650" ht="12.75" hidden="1" customHeight="1"/>
    <row r="63651" ht="12.75" hidden="1" customHeight="1"/>
    <row r="63652" ht="12.75" hidden="1" customHeight="1"/>
    <row r="63653" ht="12.75" hidden="1" customHeight="1"/>
    <row r="63654" ht="12.75" hidden="1" customHeight="1"/>
    <row r="63655" ht="12.75" hidden="1" customHeight="1"/>
    <row r="63656" ht="12.75" hidden="1" customHeight="1"/>
    <row r="63657" ht="12.75" hidden="1" customHeight="1"/>
    <row r="63658" ht="12.75" hidden="1" customHeight="1"/>
    <row r="63659" ht="12.75" hidden="1" customHeight="1"/>
    <row r="63660" ht="12.75" hidden="1" customHeight="1"/>
    <row r="63661" ht="12.75" hidden="1" customHeight="1"/>
    <row r="63662" ht="12.75" hidden="1" customHeight="1"/>
    <row r="63663" ht="12.75" hidden="1" customHeight="1"/>
    <row r="63664" ht="12.75" hidden="1" customHeight="1"/>
    <row r="63665" ht="12.75" hidden="1" customHeight="1"/>
    <row r="63666" ht="12.75" hidden="1" customHeight="1"/>
    <row r="63667" ht="12.75" hidden="1" customHeight="1"/>
    <row r="63668" ht="12.75" hidden="1" customHeight="1"/>
    <row r="63669" ht="12.75" hidden="1" customHeight="1"/>
    <row r="63670" ht="12.75" hidden="1" customHeight="1"/>
    <row r="63671" ht="12.75" hidden="1" customHeight="1"/>
    <row r="63672" ht="12.75" hidden="1" customHeight="1"/>
    <row r="63673" ht="12.75" hidden="1" customHeight="1"/>
    <row r="63674" ht="12.75" hidden="1" customHeight="1"/>
    <row r="63675" ht="12.75" hidden="1" customHeight="1"/>
    <row r="63676" ht="12.75" hidden="1" customHeight="1"/>
    <row r="63677" ht="12.75" hidden="1" customHeight="1"/>
    <row r="63678" ht="12.75" hidden="1" customHeight="1"/>
    <row r="63679" ht="12.75" hidden="1" customHeight="1"/>
    <row r="63680" ht="12.75" hidden="1" customHeight="1"/>
    <row r="63681" ht="12.75" hidden="1" customHeight="1"/>
    <row r="63682" ht="12.75" hidden="1" customHeight="1"/>
    <row r="63683" ht="12.75" hidden="1" customHeight="1"/>
    <row r="63684" ht="12.75" hidden="1" customHeight="1"/>
    <row r="63685" ht="12.75" hidden="1" customHeight="1"/>
    <row r="63686" ht="12.75" hidden="1" customHeight="1"/>
    <row r="63687" ht="12.75" hidden="1" customHeight="1"/>
    <row r="63688" ht="12.75" hidden="1" customHeight="1"/>
    <row r="63689" ht="12.75" hidden="1" customHeight="1"/>
    <row r="63690" ht="12.75" hidden="1" customHeight="1"/>
    <row r="63691" ht="12.75" hidden="1" customHeight="1"/>
    <row r="63692" ht="12.75" hidden="1" customHeight="1"/>
    <row r="63693" ht="12.75" hidden="1" customHeight="1"/>
    <row r="63694" ht="12.75" hidden="1" customHeight="1"/>
    <row r="63695" ht="12.75" hidden="1" customHeight="1"/>
    <row r="63696" ht="12.75" hidden="1" customHeight="1"/>
    <row r="63697" ht="12.75" hidden="1" customHeight="1"/>
    <row r="63698" ht="12.75" hidden="1" customHeight="1"/>
    <row r="63699" ht="12.75" hidden="1" customHeight="1"/>
    <row r="63700" ht="12.75" hidden="1" customHeight="1"/>
    <row r="63701" ht="12.75" hidden="1" customHeight="1"/>
    <row r="63702" ht="12.75" hidden="1" customHeight="1"/>
    <row r="63703" ht="12.75" hidden="1" customHeight="1"/>
    <row r="63704" ht="12.75" hidden="1" customHeight="1"/>
    <row r="63705" ht="12.75" hidden="1" customHeight="1"/>
    <row r="63706" ht="12.75" hidden="1" customHeight="1"/>
    <row r="63707" ht="12.75" hidden="1" customHeight="1"/>
    <row r="63708" ht="12.75" hidden="1" customHeight="1"/>
    <row r="63709" ht="12.75" hidden="1" customHeight="1"/>
    <row r="63710" ht="12.75" hidden="1" customHeight="1"/>
    <row r="63711" ht="12.75" hidden="1" customHeight="1"/>
    <row r="63712" ht="12.75" hidden="1" customHeight="1"/>
    <row r="63713" ht="12.75" hidden="1" customHeight="1"/>
    <row r="63714" ht="12.75" hidden="1" customHeight="1"/>
    <row r="63715" ht="12.75" hidden="1" customHeight="1"/>
    <row r="63716" ht="12.75" hidden="1" customHeight="1"/>
    <row r="63717" ht="12.75" hidden="1" customHeight="1"/>
    <row r="63718" ht="12.75" hidden="1" customHeight="1"/>
    <row r="63719" ht="12.75" hidden="1" customHeight="1"/>
    <row r="63720" ht="12.75" hidden="1" customHeight="1"/>
    <row r="63721" ht="12.75" hidden="1" customHeight="1"/>
    <row r="63722" ht="12.75" hidden="1" customHeight="1"/>
    <row r="63723" ht="12.75" hidden="1" customHeight="1"/>
    <row r="63724" ht="12.75" hidden="1" customHeight="1"/>
    <row r="63725" ht="12.75" hidden="1" customHeight="1"/>
    <row r="63726" ht="12.75" hidden="1" customHeight="1"/>
    <row r="63727" ht="12.75" hidden="1" customHeight="1"/>
    <row r="63728" ht="12.75" hidden="1" customHeight="1"/>
    <row r="63729" ht="12.75" hidden="1" customHeight="1"/>
    <row r="63730" ht="12.75" hidden="1" customHeight="1"/>
    <row r="63731" ht="12.75" hidden="1" customHeight="1"/>
    <row r="63732" ht="12.75" hidden="1" customHeight="1"/>
    <row r="63733" ht="12.75" hidden="1" customHeight="1"/>
    <row r="63734" ht="12.75" hidden="1" customHeight="1"/>
    <row r="63735" ht="12.75" hidden="1" customHeight="1"/>
    <row r="63736" ht="12.75" hidden="1" customHeight="1"/>
    <row r="63737" ht="12.75" hidden="1" customHeight="1"/>
    <row r="63738" ht="12.75" hidden="1" customHeight="1"/>
    <row r="63739" ht="12.75" hidden="1" customHeight="1"/>
    <row r="63740" ht="12.75" hidden="1" customHeight="1"/>
    <row r="63741" ht="12.75" hidden="1" customHeight="1"/>
    <row r="63742" ht="12.75" hidden="1" customHeight="1"/>
    <row r="63743" ht="12.75" hidden="1" customHeight="1"/>
    <row r="63744" ht="12.75" hidden="1" customHeight="1"/>
    <row r="63745" ht="12.75" hidden="1" customHeight="1"/>
    <row r="63746" ht="12.75" hidden="1" customHeight="1"/>
    <row r="63747" ht="12.75" hidden="1" customHeight="1"/>
    <row r="63748" ht="12.75" hidden="1" customHeight="1"/>
    <row r="63749" ht="12.75" hidden="1" customHeight="1"/>
    <row r="63750" ht="12.75" hidden="1" customHeight="1"/>
    <row r="63751" ht="12.75" hidden="1" customHeight="1"/>
    <row r="63752" ht="12.75" hidden="1" customHeight="1"/>
    <row r="63753" ht="12.75" hidden="1" customHeight="1"/>
    <row r="63754" ht="12.75" hidden="1" customHeight="1"/>
    <row r="63755" ht="12.75" hidden="1" customHeight="1"/>
    <row r="63756" ht="12.75" hidden="1" customHeight="1"/>
    <row r="63757" ht="12.75" hidden="1" customHeight="1"/>
    <row r="63758" ht="12.75" hidden="1" customHeight="1"/>
    <row r="63759" ht="12.75" hidden="1" customHeight="1"/>
    <row r="63760" ht="12.75" hidden="1" customHeight="1"/>
    <row r="63761" ht="12.75" hidden="1" customHeight="1"/>
    <row r="63762" ht="12.75" hidden="1" customHeight="1"/>
    <row r="63763" ht="12.75" hidden="1" customHeight="1"/>
    <row r="63764" ht="12.75" hidden="1" customHeight="1"/>
    <row r="63765" ht="12.75" hidden="1" customHeight="1"/>
    <row r="63766" ht="12.75" hidden="1" customHeight="1"/>
    <row r="63767" ht="12.75" hidden="1" customHeight="1"/>
    <row r="63768" ht="12.75" hidden="1" customHeight="1"/>
    <row r="63769" ht="12.75" hidden="1" customHeight="1"/>
    <row r="63770" ht="12.75" hidden="1" customHeight="1"/>
    <row r="63771" ht="12.75" hidden="1" customHeight="1"/>
    <row r="63772" ht="12.75" hidden="1" customHeight="1"/>
    <row r="63773" ht="12.75" hidden="1" customHeight="1"/>
    <row r="63774" ht="12.75" hidden="1" customHeight="1"/>
    <row r="63775" ht="12.75" hidden="1" customHeight="1"/>
    <row r="63776" ht="12.75" hidden="1" customHeight="1"/>
    <row r="63777" ht="12.75" hidden="1" customHeight="1"/>
    <row r="63778" ht="12.75" hidden="1" customHeight="1"/>
    <row r="63779" ht="12.75" hidden="1" customHeight="1"/>
    <row r="63780" ht="12.75" hidden="1" customHeight="1"/>
    <row r="63781" ht="12.75" hidden="1" customHeight="1"/>
    <row r="63782" ht="12.75" hidden="1" customHeight="1"/>
    <row r="63783" ht="12.75" hidden="1" customHeight="1"/>
    <row r="63784" ht="12.75" hidden="1" customHeight="1"/>
    <row r="63785" ht="12.75" hidden="1" customHeight="1"/>
    <row r="63786" ht="12.75" hidden="1" customHeight="1"/>
    <row r="63787" ht="12.75" hidden="1" customHeight="1"/>
    <row r="63788" ht="12.75" hidden="1" customHeight="1"/>
    <row r="63789" ht="12.75" hidden="1" customHeight="1"/>
    <row r="63790" ht="12.75" hidden="1" customHeight="1"/>
    <row r="63791" ht="12.75" hidden="1" customHeight="1"/>
    <row r="63792" ht="12.75" hidden="1" customHeight="1"/>
    <row r="63793" ht="12.75" hidden="1" customHeight="1"/>
    <row r="63794" ht="12.75" hidden="1" customHeight="1"/>
    <row r="63795" ht="12.75" hidden="1" customHeight="1"/>
    <row r="63796" ht="12.75" hidden="1" customHeight="1"/>
    <row r="63797" ht="12.75" hidden="1" customHeight="1"/>
    <row r="63798" ht="12.75" hidden="1" customHeight="1"/>
    <row r="63799" ht="12.75" hidden="1" customHeight="1"/>
    <row r="63800" ht="12.75" hidden="1" customHeight="1"/>
    <row r="63801" ht="12.75" hidden="1" customHeight="1"/>
    <row r="63802" ht="12.75" hidden="1" customHeight="1"/>
    <row r="63803" ht="12.75" hidden="1" customHeight="1"/>
    <row r="63804" ht="12.75" hidden="1" customHeight="1"/>
    <row r="63805" ht="12.75" hidden="1" customHeight="1"/>
    <row r="63806" ht="12.75" hidden="1" customHeight="1"/>
    <row r="63807" ht="12.75" hidden="1" customHeight="1"/>
    <row r="63808" ht="12.75" hidden="1" customHeight="1"/>
    <row r="63809" ht="12.75" hidden="1" customHeight="1"/>
    <row r="63810" ht="12.75" hidden="1" customHeight="1"/>
    <row r="63811" ht="12.75" hidden="1" customHeight="1"/>
    <row r="63812" ht="12.75" hidden="1" customHeight="1"/>
    <row r="63813" ht="12.75" hidden="1" customHeight="1"/>
    <row r="63814" ht="12.75" hidden="1" customHeight="1"/>
    <row r="63815" ht="12.75" hidden="1" customHeight="1"/>
    <row r="63816" ht="12.75" hidden="1" customHeight="1"/>
    <row r="63817" ht="12.75" hidden="1" customHeight="1"/>
    <row r="63818" ht="12.75" hidden="1" customHeight="1"/>
    <row r="63819" ht="12.75" hidden="1" customHeight="1"/>
    <row r="63820" ht="12.75" hidden="1" customHeight="1"/>
    <row r="63821" ht="12.75" hidden="1" customHeight="1"/>
    <row r="63822" ht="12.75" hidden="1" customHeight="1"/>
    <row r="63823" ht="12.75" hidden="1" customHeight="1"/>
    <row r="63824" ht="12.75" hidden="1" customHeight="1"/>
    <row r="63825" ht="12.75" hidden="1" customHeight="1"/>
    <row r="63826" ht="12.75" hidden="1" customHeight="1"/>
    <row r="63827" ht="12.75" hidden="1" customHeight="1"/>
    <row r="63828" ht="12.75" hidden="1" customHeight="1"/>
    <row r="63829" ht="12.75" hidden="1" customHeight="1"/>
    <row r="63830" ht="12.75" hidden="1" customHeight="1"/>
    <row r="63831" ht="12.75" hidden="1" customHeight="1"/>
    <row r="63832" ht="12.75" hidden="1" customHeight="1"/>
    <row r="63833" ht="12.75" hidden="1" customHeight="1"/>
    <row r="63834" ht="12.75" hidden="1" customHeight="1"/>
    <row r="63835" ht="12.75" hidden="1" customHeight="1"/>
    <row r="63836" ht="12.75" hidden="1" customHeight="1"/>
    <row r="63837" ht="12.75" hidden="1" customHeight="1"/>
    <row r="63838" ht="12.75" hidden="1" customHeight="1"/>
    <row r="63839" ht="12.75" hidden="1" customHeight="1"/>
    <row r="63840" ht="12.75" hidden="1" customHeight="1"/>
    <row r="63841" ht="12.75" hidden="1" customHeight="1"/>
    <row r="63842" ht="12.75" hidden="1" customHeight="1"/>
    <row r="63843" ht="12.75" hidden="1" customHeight="1"/>
    <row r="63844" ht="12.75" hidden="1" customHeight="1"/>
    <row r="63845" ht="12.75" hidden="1" customHeight="1"/>
    <row r="63846" ht="12.75" hidden="1" customHeight="1"/>
    <row r="63847" ht="12.75" hidden="1" customHeight="1"/>
    <row r="63848" ht="12.75" hidden="1" customHeight="1"/>
    <row r="63849" ht="12.75" hidden="1" customHeight="1"/>
    <row r="63850" ht="12.75" hidden="1" customHeight="1"/>
    <row r="63851" ht="12.75" hidden="1" customHeight="1"/>
    <row r="63852" ht="12.75" hidden="1" customHeight="1"/>
    <row r="63853" ht="12.75" hidden="1" customHeight="1"/>
    <row r="63854" ht="12.75" hidden="1" customHeight="1"/>
    <row r="63855" ht="12.75" hidden="1" customHeight="1"/>
    <row r="63856" ht="12.75" hidden="1" customHeight="1"/>
    <row r="63857" ht="12.75" hidden="1" customHeight="1"/>
    <row r="63858" ht="12.75" hidden="1" customHeight="1"/>
    <row r="63859" ht="12.75" hidden="1" customHeight="1"/>
    <row r="63860" ht="12.75" hidden="1" customHeight="1"/>
    <row r="63861" ht="12.75" hidden="1" customHeight="1"/>
    <row r="63862" ht="12.75" hidden="1" customHeight="1"/>
    <row r="63863" ht="12.75" hidden="1" customHeight="1"/>
    <row r="63864" ht="12.75" hidden="1" customHeight="1"/>
    <row r="63865" ht="12.75" hidden="1" customHeight="1"/>
    <row r="63866" ht="12.75" hidden="1" customHeight="1"/>
    <row r="63867" ht="12.75" hidden="1" customHeight="1"/>
    <row r="63868" ht="12.75" hidden="1" customHeight="1"/>
    <row r="63869" ht="12.75" hidden="1" customHeight="1"/>
    <row r="63870" ht="12.75" hidden="1" customHeight="1"/>
    <row r="63871" ht="12.75" hidden="1" customHeight="1"/>
    <row r="63872" ht="12.75" hidden="1" customHeight="1"/>
    <row r="63873" ht="12.75" hidden="1" customHeight="1"/>
    <row r="63874" ht="12.75" hidden="1" customHeight="1"/>
    <row r="63875" ht="12.75" hidden="1" customHeight="1"/>
    <row r="63876" ht="12.75" hidden="1" customHeight="1"/>
    <row r="63877" ht="12.75" hidden="1" customHeight="1"/>
    <row r="63878" ht="12.75" hidden="1" customHeight="1"/>
    <row r="63879" ht="12.75" hidden="1" customHeight="1"/>
    <row r="63880" ht="12.75" hidden="1" customHeight="1"/>
    <row r="63881" ht="12.75" hidden="1" customHeight="1"/>
    <row r="63882" ht="12.75" hidden="1" customHeight="1"/>
    <row r="63883" ht="12.75" hidden="1" customHeight="1"/>
    <row r="63884" ht="12.75" hidden="1" customHeight="1"/>
    <row r="63885" ht="12.75" hidden="1" customHeight="1"/>
    <row r="63886" ht="12.75" hidden="1" customHeight="1"/>
    <row r="63887" ht="12.75" hidden="1" customHeight="1"/>
    <row r="63888" ht="12.75" hidden="1" customHeight="1"/>
    <row r="63889" ht="12.75" hidden="1" customHeight="1"/>
    <row r="63890" ht="12.75" hidden="1" customHeight="1"/>
    <row r="63891" ht="12.75" hidden="1" customHeight="1"/>
    <row r="63892" ht="12.75" hidden="1" customHeight="1"/>
    <row r="63893" ht="12.75" hidden="1" customHeight="1"/>
    <row r="63894" ht="12.75" hidden="1" customHeight="1"/>
    <row r="63895" ht="12.75" hidden="1" customHeight="1"/>
    <row r="63896" ht="12.75" hidden="1" customHeight="1"/>
    <row r="63897" ht="12.75" hidden="1" customHeight="1"/>
    <row r="63898" ht="12.75" hidden="1" customHeight="1"/>
    <row r="63899" ht="12.75" hidden="1" customHeight="1"/>
    <row r="63900" ht="12.75" hidden="1" customHeight="1"/>
    <row r="63901" ht="12.75" hidden="1" customHeight="1"/>
    <row r="63902" ht="12.75" hidden="1" customHeight="1"/>
    <row r="63903" ht="12.75" hidden="1" customHeight="1"/>
    <row r="63904" ht="12.75" hidden="1" customHeight="1"/>
    <row r="63905" ht="12.75" hidden="1" customHeight="1"/>
    <row r="63906" ht="12.75" hidden="1" customHeight="1"/>
    <row r="63907" ht="12.75" hidden="1" customHeight="1"/>
    <row r="63908" ht="12.75" hidden="1" customHeight="1"/>
    <row r="63909" ht="12.75" hidden="1" customHeight="1"/>
    <row r="63910" ht="12.75" hidden="1" customHeight="1"/>
    <row r="63911" ht="12.75" hidden="1" customHeight="1"/>
    <row r="63912" ht="12.75" hidden="1" customHeight="1"/>
    <row r="63913" ht="12.75" hidden="1" customHeight="1"/>
    <row r="63914" ht="12.75" hidden="1" customHeight="1"/>
    <row r="63915" ht="12.75" hidden="1" customHeight="1"/>
    <row r="63916" ht="12.75" hidden="1" customHeight="1"/>
    <row r="63917" ht="12.75" hidden="1" customHeight="1"/>
    <row r="63918" ht="12.75" hidden="1" customHeight="1"/>
    <row r="63919" ht="12.75" hidden="1" customHeight="1"/>
    <row r="63920" ht="12.75" hidden="1" customHeight="1"/>
    <row r="63921" ht="12.75" hidden="1" customHeight="1"/>
    <row r="63922" ht="12.75" hidden="1" customHeight="1"/>
    <row r="63923" ht="12.75" hidden="1" customHeight="1"/>
    <row r="63924" ht="12.75" hidden="1" customHeight="1"/>
    <row r="63925" ht="12.75" hidden="1" customHeight="1"/>
    <row r="63926" ht="12.75" hidden="1" customHeight="1"/>
    <row r="63927" ht="12.75" hidden="1" customHeight="1"/>
    <row r="63928" ht="12.75" hidden="1" customHeight="1"/>
    <row r="63929" ht="12.75" hidden="1" customHeight="1"/>
    <row r="63930" ht="12.75" hidden="1" customHeight="1"/>
    <row r="63931" ht="12.75" hidden="1" customHeight="1"/>
    <row r="63932" ht="12.75" hidden="1" customHeight="1"/>
    <row r="63933" ht="12.75" hidden="1" customHeight="1"/>
    <row r="63934" ht="12.75" hidden="1" customHeight="1"/>
    <row r="63935" ht="12.75" hidden="1" customHeight="1"/>
    <row r="63936" ht="12.75" hidden="1" customHeight="1"/>
    <row r="63937" ht="12.75" hidden="1" customHeight="1"/>
    <row r="63938" ht="12.75" hidden="1" customHeight="1"/>
    <row r="63939" ht="12.75" hidden="1" customHeight="1"/>
    <row r="63940" ht="12.75" hidden="1" customHeight="1"/>
    <row r="63941" ht="12.75" hidden="1" customHeight="1"/>
    <row r="63942" ht="12.75" hidden="1" customHeight="1"/>
    <row r="63943" ht="12.75" hidden="1" customHeight="1"/>
    <row r="63944" ht="12.75" hidden="1" customHeight="1"/>
    <row r="63945" ht="12.75" hidden="1" customHeight="1"/>
    <row r="63946" ht="12.75" hidden="1" customHeight="1"/>
    <row r="63947" ht="12.75" hidden="1" customHeight="1"/>
    <row r="63948" ht="12.75" hidden="1" customHeight="1"/>
    <row r="63949" ht="12.75" hidden="1" customHeight="1"/>
    <row r="63950" ht="12.75" hidden="1" customHeight="1"/>
    <row r="63951" ht="12.75" hidden="1" customHeight="1"/>
    <row r="63952" ht="12.75" hidden="1" customHeight="1"/>
    <row r="63953" ht="12.75" hidden="1" customHeight="1"/>
    <row r="63954" ht="12.75" hidden="1" customHeight="1"/>
    <row r="63955" ht="12.75" hidden="1" customHeight="1"/>
    <row r="63956" ht="12.75" hidden="1" customHeight="1"/>
    <row r="63957" ht="12.75" hidden="1" customHeight="1"/>
    <row r="63958" ht="12.75" hidden="1" customHeight="1"/>
    <row r="63959" ht="12.75" hidden="1" customHeight="1"/>
    <row r="63960" ht="12.75" hidden="1" customHeight="1"/>
    <row r="63961" ht="12.75" hidden="1" customHeight="1"/>
    <row r="63962" ht="12.75" hidden="1" customHeight="1"/>
    <row r="63963" ht="12.75" hidden="1" customHeight="1"/>
    <row r="63964" ht="12.75" hidden="1" customHeight="1"/>
    <row r="63965" ht="12.75" hidden="1" customHeight="1"/>
    <row r="63966" ht="12.75" hidden="1" customHeight="1"/>
    <row r="63967" ht="12.75" hidden="1" customHeight="1"/>
    <row r="63968" ht="12.75" hidden="1" customHeight="1"/>
    <row r="63969" ht="12.75" hidden="1" customHeight="1"/>
    <row r="63970" ht="12.75" hidden="1" customHeight="1"/>
    <row r="63971" ht="12.75" hidden="1" customHeight="1"/>
    <row r="63972" ht="12.75" hidden="1" customHeight="1"/>
    <row r="63973" ht="12.75" hidden="1" customHeight="1"/>
    <row r="63974" ht="12.75" hidden="1" customHeight="1"/>
    <row r="63975" ht="12.75" hidden="1" customHeight="1"/>
    <row r="63976" ht="12.75" hidden="1" customHeight="1"/>
    <row r="63977" ht="12.75" hidden="1" customHeight="1"/>
    <row r="63978" ht="12.75" hidden="1" customHeight="1"/>
    <row r="63979" ht="12.75" hidden="1" customHeight="1"/>
    <row r="63980" ht="12.75" hidden="1" customHeight="1"/>
    <row r="63981" ht="12.75" hidden="1" customHeight="1"/>
    <row r="63982" ht="12.75" hidden="1" customHeight="1"/>
    <row r="63983" ht="12.75" hidden="1" customHeight="1"/>
    <row r="63984" ht="12.75" hidden="1" customHeight="1"/>
    <row r="63985" ht="12.75" hidden="1" customHeight="1"/>
    <row r="63986" ht="12.75" hidden="1" customHeight="1"/>
    <row r="63987" ht="12.75" hidden="1" customHeight="1"/>
    <row r="63988" ht="12.75" hidden="1" customHeight="1"/>
    <row r="63989" ht="12.75" hidden="1" customHeight="1"/>
    <row r="63990" ht="12.75" hidden="1" customHeight="1"/>
    <row r="63991" ht="12.75" hidden="1" customHeight="1"/>
    <row r="63992" ht="12.75" hidden="1" customHeight="1"/>
    <row r="63993" ht="12.75" hidden="1" customHeight="1"/>
    <row r="63994" ht="12.75" hidden="1" customHeight="1"/>
    <row r="63995" ht="12.75" hidden="1" customHeight="1"/>
    <row r="63996" ht="12.75" hidden="1" customHeight="1"/>
    <row r="63997" ht="12.75" hidden="1" customHeight="1"/>
    <row r="63998" ht="12.75" hidden="1" customHeight="1"/>
    <row r="63999" ht="12.75" hidden="1" customHeight="1"/>
    <row r="64000" ht="12.75" hidden="1" customHeight="1"/>
    <row r="64001" ht="12.75" hidden="1" customHeight="1"/>
    <row r="64002" ht="12.75" hidden="1" customHeight="1"/>
    <row r="64003" ht="12.75" hidden="1" customHeight="1"/>
    <row r="64004" ht="12.75" hidden="1" customHeight="1"/>
    <row r="64005" ht="12.75" hidden="1" customHeight="1"/>
    <row r="64006" ht="12.75" hidden="1" customHeight="1"/>
    <row r="64007" ht="12.75" hidden="1" customHeight="1"/>
    <row r="64008" ht="12.75" hidden="1" customHeight="1"/>
    <row r="64009" ht="12.75" hidden="1" customHeight="1"/>
    <row r="64010" ht="12.75" hidden="1" customHeight="1"/>
    <row r="64011" ht="12.75" hidden="1" customHeight="1"/>
    <row r="64012" ht="12.75" hidden="1" customHeight="1"/>
    <row r="64013" ht="12.75" hidden="1" customHeight="1"/>
    <row r="64014" ht="12.75" hidden="1" customHeight="1"/>
    <row r="64015" ht="12.75" hidden="1" customHeight="1"/>
    <row r="64016" ht="12.75" hidden="1" customHeight="1"/>
    <row r="64017" ht="12.75" hidden="1" customHeight="1"/>
    <row r="64018" ht="12.75" hidden="1" customHeight="1"/>
    <row r="64019" ht="12.75" hidden="1" customHeight="1"/>
    <row r="64020" ht="12.75" hidden="1" customHeight="1"/>
    <row r="64021" ht="12.75" hidden="1" customHeight="1"/>
    <row r="64022" ht="12.75" hidden="1" customHeight="1"/>
    <row r="64023" ht="12.75" hidden="1" customHeight="1"/>
    <row r="64024" ht="12.75" hidden="1" customHeight="1"/>
    <row r="64025" ht="12.75" hidden="1" customHeight="1"/>
    <row r="64026" ht="12.75" hidden="1" customHeight="1"/>
    <row r="64027" ht="12.75" hidden="1" customHeight="1"/>
    <row r="64028" ht="12.75" hidden="1" customHeight="1"/>
    <row r="64029" ht="12.75" hidden="1" customHeight="1"/>
    <row r="64030" ht="12.75" hidden="1" customHeight="1"/>
    <row r="64031" ht="12.75" hidden="1" customHeight="1"/>
    <row r="64032" ht="12.75" hidden="1" customHeight="1"/>
    <row r="64033" ht="12.75" hidden="1" customHeight="1"/>
    <row r="64034" ht="12.75" hidden="1" customHeight="1"/>
    <row r="64035" ht="12.75" hidden="1" customHeight="1"/>
    <row r="64036" ht="12.75" hidden="1" customHeight="1"/>
    <row r="64037" ht="12.75" hidden="1" customHeight="1"/>
    <row r="64038" ht="12.75" hidden="1" customHeight="1"/>
    <row r="64039" ht="12.75" hidden="1" customHeight="1"/>
    <row r="64040" ht="12.75" hidden="1" customHeight="1"/>
    <row r="64041" ht="12.75" hidden="1" customHeight="1"/>
    <row r="64042" ht="12.75" hidden="1" customHeight="1"/>
    <row r="64043" ht="12.75" hidden="1" customHeight="1"/>
    <row r="64044" ht="12.75" hidden="1" customHeight="1"/>
    <row r="64045" ht="12.75" hidden="1" customHeight="1"/>
    <row r="64046" ht="12.75" hidden="1" customHeight="1"/>
    <row r="64047" ht="12.75" hidden="1" customHeight="1"/>
    <row r="64048" ht="12.75" hidden="1" customHeight="1"/>
    <row r="64049" ht="12.75" hidden="1" customHeight="1"/>
    <row r="64050" ht="12.75" hidden="1" customHeight="1"/>
    <row r="64051" ht="12.75" hidden="1" customHeight="1"/>
    <row r="64052" ht="12.75" hidden="1" customHeight="1"/>
    <row r="64053" ht="12.75" hidden="1" customHeight="1"/>
    <row r="64054" ht="12.75" hidden="1" customHeight="1"/>
    <row r="64055" ht="12.75" hidden="1" customHeight="1"/>
    <row r="64056" ht="12.75" hidden="1" customHeight="1"/>
    <row r="64057" ht="12.75" hidden="1" customHeight="1"/>
    <row r="64058" ht="12.75" hidden="1" customHeight="1"/>
    <row r="64059" ht="12.75" hidden="1" customHeight="1"/>
    <row r="64060" ht="12.75" hidden="1" customHeight="1"/>
    <row r="64061" ht="12.75" hidden="1" customHeight="1"/>
    <row r="64062" ht="12.75" hidden="1" customHeight="1"/>
    <row r="64063" ht="12.75" hidden="1" customHeight="1"/>
    <row r="64064" ht="12.75" hidden="1" customHeight="1"/>
    <row r="64065" ht="12.75" hidden="1" customHeight="1"/>
    <row r="64066" ht="12.75" hidden="1" customHeight="1"/>
    <row r="64067" ht="12.75" hidden="1" customHeight="1"/>
    <row r="64068" ht="12.75" hidden="1" customHeight="1"/>
    <row r="64069" ht="12.75" hidden="1" customHeight="1"/>
    <row r="64070" ht="12.75" hidden="1" customHeight="1"/>
    <row r="64071" ht="12.75" hidden="1" customHeight="1"/>
    <row r="64072" ht="12.75" hidden="1" customHeight="1"/>
    <row r="64073" ht="12.75" hidden="1" customHeight="1"/>
    <row r="64074" ht="12.75" hidden="1" customHeight="1"/>
    <row r="64075" ht="12.75" hidden="1" customHeight="1"/>
    <row r="64076" ht="12.75" hidden="1" customHeight="1"/>
    <row r="64077" ht="12.75" hidden="1" customHeight="1"/>
    <row r="64078" ht="12.75" hidden="1" customHeight="1"/>
    <row r="64079" ht="12.75" hidden="1" customHeight="1"/>
    <row r="64080" ht="12.75" hidden="1" customHeight="1"/>
    <row r="64081" ht="12.75" hidden="1" customHeight="1"/>
    <row r="64082" ht="12.75" hidden="1" customHeight="1"/>
    <row r="64083" ht="12.75" hidden="1" customHeight="1"/>
    <row r="64084" ht="12.75" hidden="1" customHeight="1"/>
    <row r="64085" ht="12.75" hidden="1" customHeight="1"/>
    <row r="64086" ht="12.75" hidden="1" customHeight="1"/>
    <row r="64087" ht="12.75" hidden="1" customHeight="1"/>
    <row r="64088" ht="12.75" hidden="1" customHeight="1"/>
    <row r="64089" ht="12.75" hidden="1" customHeight="1"/>
    <row r="64090" ht="12.75" hidden="1" customHeight="1"/>
    <row r="64091" ht="12.75" hidden="1" customHeight="1"/>
    <row r="64092" ht="12.75" hidden="1" customHeight="1"/>
    <row r="64093" ht="12.75" hidden="1" customHeight="1"/>
    <row r="64094" ht="12.75" hidden="1" customHeight="1"/>
    <row r="64095" ht="12.75" hidden="1" customHeight="1"/>
    <row r="64096" ht="12.75" hidden="1" customHeight="1"/>
    <row r="64097" ht="12.75" hidden="1" customHeight="1"/>
    <row r="64098" ht="12.75" hidden="1" customHeight="1"/>
    <row r="64099" ht="12.75" hidden="1" customHeight="1"/>
    <row r="64100" ht="12.75" hidden="1" customHeight="1"/>
    <row r="64101" ht="12.75" hidden="1" customHeight="1"/>
    <row r="64102" ht="12.75" hidden="1" customHeight="1"/>
    <row r="64103" ht="12.75" hidden="1" customHeight="1"/>
    <row r="64104" ht="12.75" hidden="1" customHeight="1"/>
    <row r="64105" ht="12.75" hidden="1" customHeight="1"/>
    <row r="64106" ht="12.75" hidden="1" customHeight="1"/>
    <row r="64107" ht="12.75" hidden="1" customHeight="1"/>
    <row r="64108" ht="12.75" hidden="1" customHeight="1"/>
    <row r="64109" ht="12.75" hidden="1" customHeight="1"/>
    <row r="64110" ht="12.75" hidden="1" customHeight="1"/>
    <row r="64111" ht="12.75" hidden="1" customHeight="1"/>
    <row r="64112" ht="12.75" hidden="1" customHeight="1"/>
    <row r="64113" ht="12.75" hidden="1" customHeight="1"/>
    <row r="64114" ht="12.75" hidden="1" customHeight="1"/>
    <row r="64115" ht="12.75" hidden="1" customHeight="1"/>
    <row r="64116" ht="12.75" hidden="1" customHeight="1"/>
    <row r="64117" ht="12.75" hidden="1" customHeight="1"/>
    <row r="64118" ht="12.75" hidden="1" customHeight="1"/>
    <row r="64119" ht="12.75" hidden="1" customHeight="1"/>
    <row r="64120" ht="12.75" hidden="1" customHeight="1"/>
    <row r="64121" ht="12.75" hidden="1" customHeight="1"/>
    <row r="64122" ht="12.75" hidden="1" customHeight="1"/>
    <row r="64123" ht="12.75" hidden="1" customHeight="1"/>
    <row r="64124" ht="12.75" hidden="1" customHeight="1"/>
    <row r="64125" ht="12.75" hidden="1" customHeight="1"/>
    <row r="64126" ht="12.75" hidden="1" customHeight="1"/>
    <row r="64127" ht="12.75" hidden="1" customHeight="1"/>
    <row r="64128" ht="12.75" hidden="1" customHeight="1"/>
    <row r="64129" ht="12.75" hidden="1" customHeight="1"/>
    <row r="64130" ht="12.75" hidden="1" customHeight="1"/>
    <row r="64131" ht="12.75" hidden="1" customHeight="1"/>
    <row r="64132" ht="12.75" hidden="1" customHeight="1"/>
    <row r="64133" ht="12.75" hidden="1" customHeight="1"/>
    <row r="64134" ht="12.75" hidden="1" customHeight="1"/>
    <row r="64135" ht="12.75" hidden="1" customHeight="1"/>
    <row r="64136" ht="12.75" hidden="1" customHeight="1"/>
    <row r="64137" ht="12.75" hidden="1" customHeight="1"/>
    <row r="64138" ht="12.75" hidden="1" customHeight="1"/>
    <row r="64139" ht="12.75" hidden="1" customHeight="1"/>
    <row r="64140" ht="12.75" hidden="1" customHeight="1"/>
    <row r="64141" ht="12.75" hidden="1" customHeight="1"/>
    <row r="64142" ht="12.75" hidden="1" customHeight="1"/>
    <row r="64143" ht="12.75" hidden="1" customHeight="1"/>
    <row r="64144" ht="12.75" hidden="1" customHeight="1"/>
    <row r="64145" ht="12.75" hidden="1" customHeight="1"/>
    <row r="64146" ht="12.75" hidden="1" customHeight="1"/>
    <row r="64147" ht="12.75" hidden="1" customHeight="1"/>
    <row r="64148" ht="12.75" hidden="1" customHeight="1"/>
    <row r="64149" ht="12.75" hidden="1" customHeight="1"/>
    <row r="64150" ht="12.75" hidden="1" customHeight="1"/>
    <row r="64151" ht="12.75" hidden="1" customHeight="1"/>
    <row r="64152" ht="12.75" hidden="1" customHeight="1"/>
    <row r="64153" ht="12.75" hidden="1" customHeight="1"/>
    <row r="64154" ht="12.75" hidden="1" customHeight="1"/>
    <row r="64155" ht="12.75" hidden="1" customHeight="1"/>
    <row r="64156" ht="12.75" hidden="1" customHeight="1"/>
    <row r="64157" ht="12.75" hidden="1" customHeight="1"/>
    <row r="64158" ht="12.75" hidden="1" customHeight="1"/>
    <row r="64159" ht="12.75" hidden="1" customHeight="1"/>
    <row r="64160" ht="12.75" hidden="1" customHeight="1"/>
    <row r="64161" ht="12.75" hidden="1" customHeight="1"/>
    <row r="64162" ht="12.75" hidden="1" customHeight="1"/>
    <row r="64163" ht="12.75" hidden="1" customHeight="1"/>
    <row r="64164" ht="12.75" hidden="1" customHeight="1"/>
    <row r="64165" ht="12.75" hidden="1" customHeight="1"/>
    <row r="64166" ht="12.75" hidden="1" customHeight="1"/>
    <row r="64167" ht="12.75" hidden="1" customHeight="1"/>
    <row r="64168" ht="12.75" hidden="1" customHeight="1"/>
    <row r="64169" ht="12.75" hidden="1" customHeight="1"/>
    <row r="64170" ht="12.75" hidden="1" customHeight="1"/>
    <row r="64171" ht="12.75" hidden="1" customHeight="1"/>
    <row r="64172" ht="12.75" hidden="1" customHeight="1"/>
    <row r="64173" ht="12.75" hidden="1" customHeight="1"/>
    <row r="64174" ht="12.75" hidden="1" customHeight="1"/>
    <row r="64175" ht="12.75" hidden="1" customHeight="1"/>
    <row r="64176" ht="12.75" hidden="1" customHeight="1"/>
    <row r="64177" ht="12.75" hidden="1" customHeight="1"/>
    <row r="64178" ht="12.75" hidden="1" customHeight="1"/>
    <row r="64179" ht="12.75" hidden="1" customHeight="1"/>
    <row r="64180" ht="12.75" hidden="1" customHeight="1"/>
    <row r="64181" ht="12.75" hidden="1" customHeight="1"/>
    <row r="64182" ht="12.75" hidden="1" customHeight="1"/>
    <row r="64183" ht="12.75" hidden="1" customHeight="1"/>
    <row r="64184" ht="12.75" hidden="1" customHeight="1"/>
    <row r="64185" ht="12.75" hidden="1" customHeight="1"/>
    <row r="64186" ht="12.75" hidden="1" customHeight="1"/>
    <row r="64187" ht="12.75" hidden="1" customHeight="1"/>
    <row r="64188" ht="12.75" hidden="1" customHeight="1"/>
    <row r="64189" ht="12.75" hidden="1" customHeight="1"/>
    <row r="64190" ht="12.75" hidden="1" customHeight="1"/>
    <row r="64191" ht="12.75" hidden="1" customHeight="1"/>
    <row r="64192" ht="12.75" hidden="1" customHeight="1"/>
    <row r="64193" ht="12.75" hidden="1" customHeight="1"/>
    <row r="64194" ht="12.75" hidden="1" customHeight="1"/>
    <row r="64195" ht="12.75" hidden="1" customHeight="1"/>
    <row r="64196" ht="12.75" hidden="1" customHeight="1"/>
    <row r="64197" ht="12.75" hidden="1" customHeight="1"/>
    <row r="64198" ht="12.75" hidden="1" customHeight="1"/>
    <row r="64199" ht="12.75" hidden="1" customHeight="1"/>
    <row r="64200" ht="12.75" hidden="1" customHeight="1"/>
    <row r="64201" ht="12.75" hidden="1" customHeight="1"/>
    <row r="64202" ht="12.75" hidden="1" customHeight="1"/>
    <row r="64203" ht="12.75" hidden="1" customHeight="1"/>
    <row r="64204" ht="12.75" hidden="1" customHeight="1"/>
    <row r="64205" ht="12.75" hidden="1" customHeight="1"/>
    <row r="64206" ht="12.75" hidden="1" customHeight="1"/>
    <row r="64207" ht="12.75" hidden="1" customHeight="1"/>
    <row r="64208" ht="12.75" hidden="1" customHeight="1"/>
    <row r="64209" ht="12.75" hidden="1" customHeight="1"/>
    <row r="64210" ht="12.75" hidden="1" customHeight="1"/>
    <row r="64211" ht="12.75" hidden="1" customHeight="1"/>
    <row r="64212" ht="12.75" hidden="1" customHeight="1"/>
    <row r="64213" ht="12.75" hidden="1" customHeight="1"/>
    <row r="64214" ht="12.75" hidden="1" customHeight="1"/>
    <row r="64215" ht="12.75" hidden="1" customHeight="1"/>
    <row r="64216" ht="12.75" hidden="1" customHeight="1"/>
    <row r="64217" ht="12.75" hidden="1" customHeight="1"/>
    <row r="64218" ht="12.75" hidden="1" customHeight="1"/>
    <row r="64219" ht="12.75" hidden="1" customHeight="1"/>
    <row r="64220" ht="12.75" hidden="1" customHeight="1"/>
    <row r="64221" ht="12.75" hidden="1" customHeight="1"/>
    <row r="64222" ht="12.75" hidden="1" customHeight="1"/>
    <row r="64223" ht="12.75" hidden="1" customHeight="1"/>
    <row r="64224" ht="12.75" hidden="1" customHeight="1"/>
    <row r="64225" ht="12.75" hidden="1" customHeight="1"/>
    <row r="64226" ht="12.75" hidden="1" customHeight="1"/>
    <row r="64227" ht="12.75" hidden="1" customHeight="1"/>
    <row r="64228" ht="12.75" hidden="1" customHeight="1"/>
    <row r="64229" ht="12.75" hidden="1" customHeight="1"/>
    <row r="64230" ht="12.75" hidden="1" customHeight="1"/>
    <row r="64231" ht="12.75" hidden="1" customHeight="1"/>
    <row r="64232" ht="12.75" hidden="1" customHeight="1"/>
    <row r="64233" ht="12.75" hidden="1" customHeight="1"/>
    <row r="64234" ht="12.75" hidden="1" customHeight="1"/>
    <row r="64235" ht="12.75" hidden="1" customHeight="1"/>
    <row r="64236" ht="12.75" hidden="1" customHeight="1"/>
    <row r="64237" ht="12.75" hidden="1" customHeight="1"/>
    <row r="64238" ht="12.75" hidden="1" customHeight="1"/>
    <row r="64239" ht="12.75" hidden="1" customHeight="1"/>
    <row r="64240" ht="12.75" hidden="1" customHeight="1"/>
    <row r="64241" ht="12.75" hidden="1" customHeight="1"/>
    <row r="64242" ht="12.75" hidden="1" customHeight="1"/>
    <row r="64243" ht="12.75" hidden="1" customHeight="1"/>
    <row r="64244" ht="12.75" hidden="1" customHeight="1"/>
    <row r="64245" ht="12.75" hidden="1" customHeight="1"/>
    <row r="64246" ht="12.75" hidden="1" customHeight="1"/>
    <row r="64247" ht="12.75" hidden="1" customHeight="1"/>
    <row r="64248" ht="12.75" hidden="1" customHeight="1"/>
    <row r="64249" ht="12.75" hidden="1" customHeight="1"/>
    <row r="64250" ht="12.75" hidden="1" customHeight="1"/>
    <row r="64251" ht="12.75" hidden="1" customHeight="1"/>
    <row r="64252" ht="12.75" hidden="1" customHeight="1"/>
    <row r="64253" ht="12.75" hidden="1" customHeight="1"/>
    <row r="64254" ht="12.75" hidden="1" customHeight="1"/>
    <row r="64255" ht="12.75" hidden="1" customHeight="1"/>
    <row r="64256" ht="12.75" hidden="1" customHeight="1"/>
    <row r="64257" ht="12.75" hidden="1" customHeight="1"/>
    <row r="64258" ht="12.75" hidden="1" customHeight="1"/>
    <row r="64259" ht="12.75" hidden="1" customHeight="1"/>
    <row r="64260" ht="12.75" hidden="1" customHeight="1"/>
    <row r="64261" ht="12.75" hidden="1" customHeight="1"/>
    <row r="64262" ht="12.75" hidden="1" customHeight="1"/>
    <row r="64263" ht="12.75" hidden="1" customHeight="1"/>
    <row r="64264" ht="12.75" hidden="1" customHeight="1"/>
    <row r="64265" ht="12.75" hidden="1" customHeight="1"/>
    <row r="64266" ht="12.75" hidden="1" customHeight="1"/>
    <row r="64267" ht="12.75" hidden="1" customHeight="1"/>
    <row r="64268" ht="12.75" hidden="1" customHeight="1"/>
    <row r="64269" ht="12.75" hidden="1" customHeight="1"/>
    <row r="64270" ht="12.75" hidden="1" customHeight="1"/>
    <row r="64271" ht="12.75" hidden="1" customHeight="1"/>
    <row r="64272" ht="12.75" hidden="1" customHeight="1"/>
    <row r="64273" ht="12.75" hidden="1" customHeight="1"/>
    <row r="64274" ht="12.75" hidden="1" customHeight="1"/>
    <row r="64275" ht="12.75" hidden="1" customHeight="1"/>
    <row r="64276" ht="12.75" hidden="1" customHeight="1"/>
    <row r="64277" ht="12.75" hidden="1" customHeight="1"/>
    <row r="64278" ht="12.75" hidden="1" customHeight="1"/>
    <row r="64279" ht="12.75" hidden="1" customHeight="1"/>
    <row r="64280" ht="12.75" hidden="1" customHeight="1"/>
    <row r="64281" ht="12.75" hidden="1" customHeight="1"/>
    <row r="64282" ht="12.75" hidden="1" customHeight="1"/>
    <row r="64283" ht="12.75" hidden="1" customHeight="1"/>
    <row r="64284" ht="12.75" hidden="1" customHeight="1"/>
    <row r="64285" ht="12.75" hidden="1" customHeight="1"/>
    <row r="64286" ht="12.75" hidden="1" customHeight="1"/>
    <row r="64287" ht="12.75" hidden="1" customHeight="1"/>
    <row r="64288" ht="12.75" hidden="1" customHeight="1"/>
    <row r="64289" ht="12.75" hidden="1" customHeight="1"/>
    <row r="64290" ht="12.75" hidden="1" customHeight="1"/>
    <row r="64291" ht="12.75" hidden="1" customHeight="1"/>
    <row r="64292" ht="12.75" hidden="1" customHeight="1"/>
    <row r="64293" ht="12.75" hidden="1" customHeight="1"/>
    <row r="64294" ht="12.75" hidden="1" customHeight="1"/>
    <row r="64295" ht="12.75" hidden="1" customHeight="1"/>
    <row r="64296" ht="12.75" hidden="1" customHeight="1"/>
    <row r="64297" ht="12.75" hidden="1" customHeight="1"/>
    <row r="64298" ht="12.75" hidden="1" customHeight="1"/>
    <row r="64299" ht="12.75" hidden="1" customHeight="1"/>
    <row r="64300" ht="12.75" hidden="1" customHeight="1"/>
    <row r="64301" ht="12.75" hidden="1" customHeight="1"/>
    <row r="64302" ht="12.75" hidden="1" customHeight="1"/>
    <row r="64303" ht="12.75" hidden="1" customHeight="1"/>
    <row r="64304" ht="12.75" hidden="1" customHeight="1"/>
    <row r="64305" ht="12.75" hidden="1" customHeight="1"/>
    <row r="64306" ht="12.75" hidden="1" customHeight="1"/>
    <row r="64307" ht="12.75" hidden="1" customHeight="1"/>
    <row r="64308" ht="12.75" hidden="1" customHeight="1"/>
    <row r="64309" ht="12.75" hidden="1" customHeight="1"/>
    <row r="64310" ht="12.75" hidden="1" customHeight="1"/>
    <row r="64311" ht="12.75" hidden="1" customHeight="1"/>
    <row r="64312" ht="12.75" hidden="1" customHeight="1"/>
    <row r="64313" ht="12.75" hidden="1" customHeight="1"/>
    <row r="64314" ht="12.75" hidden="1" customHeight="1"/>
    <row r="64315" ht="12.75" hidden="1" customHeight="1"/>
    <row r="64316" ht="12.75" hidden="1" customHeight="1"/>
    <row r="64317" ht="12.75" hidden="1" customHeight="1"/>
    <row r="64318" ht="12.75" hidden="1" customHeight="1"/>
    <row r="64319" ht="12.75" hidden="1" customHeight="1"/>
    <row r="64320" ht="12.75" hidden="1" customHeight="1"/>
    <row r="64321" ht="12.75" hidden="1" customHeight="1"/>
    <row r="64322" ht="12.75" hidden="1" customHeight="1"/>
    <row r="64323" ht="12.75" hidden="1" customHeight="1"/>
    <row r="64324" ht="12.75" hidden="1" customHeight="1"/>
    <row r="64325" ht="12.75" hidden="1" customHeight="1"/>
    <row r="64326" ht="12.75" hidden="1" customHeight="1"/>
    <row r="64327" ht="12.75" hidden="1" customHeight="1"/>
    <row r="64328" ht="12.75" hidden="1" customHeight="1"/>
    <row r="64329" ht="12.75" hidden="1" customHeight="1"/>
    <row r="64330" ht="12.75" hidden="1" customHeight="1"/>
    <row r="64331" ht="12.75" hidden="1" customHeight="1"/>
    <row r="64332" ht="12.75" hidden="1" customHeight="1"/>
    <row r="64333" ht="12.75" hidden="1" customHeight="1"/>
    <row r="64334" ht="12.75" hidden="1" customHeight="1"/>
    <row r="64335" ht="12.75" hidden="1" customHeight="1"/>
    <row r="64336" ht="12.75" hidden="1" customHeight="1"/>
    <row r="64337" ht="12.75" hidden="1" customHeight="1"/>
    <row r="64338" ht="12.75" hidden="1" customHeight="1"/>
    <row r="64339" ht="12.75" hidden="1" customHeight="1"/>
    <row r="64340" ht="12.75" hidden="1" customHeight="1"/>
    <row r="64341" ht="12.75" hidden="1" customHeight="1"/>
    <row r="64342" ht="12.75" hidden="1" customHeight="1"/>
    <row r="64343" ht="12.75" hidden="1" customHeight="1"/>
    <row r="64344" ht="12.75" hidden="1" customHeight="1"/>
    <row r="64345" ht="12.75" hidden="1" customHeight="1"/>
    <row r="64346" ht="12.75" hidden="1" customHeight="1"/>
    <row r="64347" ht="12.75" hidden="1" customHeight="1"/>
    <row r="64348" ht="12.75" hidden="1" customHeight="1"/>
    <row r="64349" ht="12.75" hidden="1" customHeight="1"/>
    <row r="64350" ht="12.75" hidden="1" customHeight="1"/>
    <row r="64351" ht="12.75" hidden="1" customHeight="1"/>
    <row r="64352" ht="12.75" hidden="1" customHeight="1"/>
    <row r="64353" ht="12.75" hidden="1" customHeight="1"/>
    <row r="64354" ht="12.75" hidden="1" customHeight="1"/>
    <row r="64355" ht="12.75" hidden="1" customHeight="1"/>
    <row r="64356" ht="12.75" hidden="1" customHeight="1"/>
    <row r="64357" ht="12.75" hidden="1" customHeight="1"/>
    <row r="64358" ht="12.75" hidden="1" customHeight="1"/>
    <row r="64359" ht="12.75" hidden="1" customHeight="1"/>
    <row r="64360" ht="12.75" hidden="1" customHeight="1"/>
    <row r="64361" ht="12.75" hidden="1" customHeight="1"/>
    <row r="64362" ht="12.75" hidden="1" customHeight="1"/>
    <row r="64363" ht="12.75" hidden="1" customHeight="1"/>
    <row r="64364" ht="12.75" hidden="1" customHeight="1"/>
    <row r="64365" ht="12.75" hidden="1" customHeight="1"/>
    <row r="64366" ht="12.75" hidden="1" customHeight="1"/>
    <row r="64367" ht="12.75" hidden="1" customHeight="1"/>
    <row r="64368" ht="12.75" hidden="1" customHeight="1"/>
    <row r="64369" ht="12.75" hidden="1" customHeight="1"/>
    <row r="64370" ht="12.75" hidden="1" customHeight="1"/>
    <row r="64371" ht="12.75" hidden="1" customHeight="1"/>
    <row r="64372" ht="12.75" hidden="1" customHeight="1"/>
    <row r="64373" ht="12.75" hidden="1" customHeight="1"/>
    <row r="64374" ht="12.75" hidden="1" customHeight="1"/>
    <row r="64375" ht="12.75" hidden="1" customHeight="1"/>
    <row r="64376" ht="12.75" hidden="1" customHeight="1"/>
    <row r="64377" ht="12.75" hidden="1" customHeight="1"/>
    <row r="64378" ht="12.75" hidden="1" customHeight="1"/>
    <row r="64379" ht="12.75" hidden="1" customHeight="1"/>
    <row r="64380" ht="12.75" hidden="1" customHeight="1"/>
    <row r="64381" ht="12.75" hidden="1" customHeight="1"/>
    <row r="64382" ht="12.75" hidden="1" customHeight="1"/>
    <row r="64383" ht="12.75" hidden="1" customHeight="1"/>
    <row r="64384" ht="12.75" hidden="1" customHeight="1"/>
    <row r="64385" ht="12.75" hidden="1" customHeight="1"/>
    <row r="64386" ht="12.75" hidden="1" customHeight="1"/>
    <row r="64387" ht="12.75" hidden="1" customHeight="1"/>
    <row r="64388" ht="12.75" hidden="1" customHeight="1"/>
    <row r="64389" ht="12.75" hidden="1" customHeight="1"/>
    <row r="64390" ht="12.75" hidden="1" customHeight="1"/>
    <row r="64391" ht="12.75" hidden="1" customHeight="1"/>
    <row r="64392" ht="12.75" hidden="1" customHeight="1"/>
    <row r="64393" ht="12.75" hidden="1" customHeight="1"/>
    <row r="64394" ht="12.75" hidden="1" customHeight="1"/>
    <row r="64395" ht="12.75" hidden="1" customHeight="1"/>
    <row r="64396" ht="12.75" hidden="1" customHeight="1"/>
    <row r="64397" ht="12.75" hidden="1" customHeight="1"/>
    <row r="64398" ht="12.75" hidden="1" customHeight="1"/>
    <row r="64399" ht="12.75" hidden="1" customHeight="1"/>
    <row r="64400" ht="12.75" hidden="1" customHeight="1"/>
    <row r="64401" ht="12.75" hidden="1" customHeight="1"/>
    <row r="64402" ht="12.75" hidden="1" customHeight="1"/>
    <row r="64403" ht="12.75" hidden="1" customHeight="1"/>
    <row r="64404" ht="12.75" hidden="1" customHeight="1"/>
    <row r="64405" ht="12.75" hidden="1" customHeight="1"/>
    <row r="64406" ht="12.75" hidden="1" customHeight="1"/>
    <row r="64407" ht="12.75" hidden="1" customHeight="1"/>
    <row r="64408" ht="12.75" hidden="1" customHeight="1"/>
    <row r="64409" ht="12.75" hidden="1" customHeight="1"/>
    <row r="64410" ht="12.75" hidden="1" customHeight="1"/>
    <row r="64411" ht="12.75" hidden="1" customHeight="1"/>
    <row r="64412" ht="12.75" hidden="1" customHeight="1"/>
    <row r="64413" ht="12.75" hidden="1" customHeight="1"/>
    <row r="64414" ht="12.75" hidden="1" customHeight="1"/>
    <row r="64415" ht="12.75" hidden="1" customHeight="1"/>
    <row r="64416" ht="12.75" hidden="1" customHeight="1"/>
    <row r="64417" ht="12.75" hidden="1" customHeight="1"/>
    <row r="64418" ht="12.75" hidden="1" customHeight="1"/>
    <row r="64419" ht="12.75" hidden="1" customHeight="1"/>
    <row r="64420" ht="12.75" hidden="1" customHeight="1"/>
    <row r="64421" ht="12.75" hidden="1" customHeight="1"/>
    <row r="64422" ht="12.75" hidden="1" customHeight="1"/>
    <row r="64423" ht="12.75" hidden="1" customHeight="1"/>
    <row r="64424" ht="12.75" hidden="1" customHeight="1"/>
    <row r="64425" ht="12.75" hidden="1" customHeight="1"/>
    <row r="64426" ht="12.75" hidden="1" customHeight="1"/>
    <row r="64427" ht="12.75" hidden="1" customHeight="1"/>
    <row r="64428" ht="12.75" hidden="1" customHeight="1"/>
    <row r="64429" ht="12.75" hidden="1" customHeight="1"/>
    <row r="64430" ht="12.75" hidden="1" customHeight="1"/>
    <row r="64431" ht="12.75" hidden="1" customHeight="1"/>
    <row r="64432" ht="12.75" hidden="1" customHeight="1"/>
    <row r="64433" ht="12.75" hidden="1" customHeight="1"/>
    <row r="64434" ht="12.75" hidden="1" customHeight="1"/>
    <row r="64435" ht="12.75" hidden="1" customHeight="1"/>
    <row r="64436" ht="12.75" hidden="1" customHeight="1"/>
    <row r="64437" ht="12.75" hidden="1" customHeight="1"/>
    <row r="64438" ht="12.75" hidden="1" customHeight="1"/>
    <row r="64439" ht="12.75" hidden="1" customHeight="1"/>
    <row r="64440" ht="12.75" hidden="1" customHeight="1"/>
    <row r="64441" ht="12.75" hidden="1" customHeight="1"/>
    <row r="64442" ht="12.75" hidden="1" customHeight="1"/>
    <row r="64443" ht="12.75" hidden="1" customHeight="1"/>
    <row r="64444" ht="12.75" hidden="1" customHeight="1"/>
    <row r="64445" ht="12.75" hidden="1" customHeight="1"/>
    <row r="64446" ht="12.75" hidden="1" customHeight="1"/>
    <row r="64447" ht="12.75" hidden="1" customHeight="1"/>
    <row r="64448" ht="12.75" hidden="1" customHeight="1"/>
    <row r="64449" ht="12.75" hidden="1" customHeight="1"/>
    <row r="64450" ht="12.75" hidden="1" customHeight="1"/>
    <row r="64451" ht="12.75" hidden="1" customHeight="1"/>
    <row r="64452" ht="12.75" hidden="1" customHeight="1"/>
    <row r="64453" ht="12.75" hidden="1" customHeight="1"/>
    <row r="64454" ht="12.75" hidden="1" customHeight="1"/>
    <row r="64455" ht="12.75" hidden="1" customHeight="1"/>
    <row r="64456" ht="12.75" hidden="1" customHeight="1"/>
    <row r="64457" ht="12.75" hidden="1" customHeight="1"/>
    <row r="64458" ht="12.75" hidden="1" customHeight="1"/>
    <row r="64459" ht="12.75" hidden="1" customHeight="1"/>
    <row r="64460" ht="12.75" hidden="1" customHeight="1"/>
    <row r="64461" ht="12.75" hidden="1" customHeight="1"/>
    <row r="64462" ht="12.75" hidden="1" customHeight="1"/>
    <row r="64463" ht="12.75" hidden="1" customHeight="1"/>
    <row r="64464" ht="12.75" hidden="1" customHeight="1"/>
    <row r="64465" ht="12.75" hidden="1" customHeight="1"/>
    <row r="64466" ht="12.75" hidden="1" customHeight="1"/>
    <row r="64467" ht="12.75" hidden="1" customHeight="1"/>
    <row r="64468" ht="12.75" hidden="1" customHeight="1"/>
    <row r="64469" ht="12.75" hidden="1" customHeight="1"/>
    <row r="64470" ht="12.75" hidden="1" customHeight="1"/>
    <row r="64471" ht="12.75" hidden="1" customHeight="1"/>
    <row r="64472" ht="12.75" hidden="1" customHeight="1"/>
    <row r="64473" ht="12.75" hidden="1" customHeight="1"/>
    <row r="64474" ht="12.75" hidden="1" customHeight="1"/>
    <row r="64475" ht="12.75" hidden="1" customHeight="1"/>
    <row r="64476" ht="12.75" hidden="1" customHeight="1"/>
    <row r="64477" ht="12.75" hidden="1" customHeight="1"/>
    <row r="64478" ht="12.75" hidden="1" customHeight="1"/>
    <row r="64479" ht="12.75" hidden="1" customHeight="1"/>
    <row r="64480" ht="12.75" hidden="1" customHeight="1"/>
    <row r="64481" ht="12.75" hidden="1" customHeight="1"/>
    <row r="64482" ht="12.75" hidden="1" customHeight="1"/>
    <row r="64483" ht="12.75" hidden="1" customHeight="1"/>
    <row r="64484" ht="12.75" hidden="1" customHeight="1"/>
    <row r="64485" ht="12.75" hidden="1" customHeight="1"/>
    <row r="64486" ht="12.75" hidden="1" customHeight="1"/>
    <row r="64487" ht="12.75" hidden="1" customHeight="1"/>
    <row r="64488" ht="12.75" hidden="1" customHeight="1"/>
    <row r="64489" ht="12.75" hidden="1" customHeight="1"/>
    <row r="64490" ht="12.75" hidden="1" customHeight="1"/>
    <row r="64491" ht="12.75" hidden="1" customHeight="1"/>
    <row r="64492" ht="12.75" hidden="1" customHeight="1"/>
    <row r="64493" ht="12.75" hidden="1" customHeight="1"/>
    <row r="64494" ht="12.75" hidden="1" customHeight="1"/>
    <row r="64495" ht="12.75" hidden="1" customHeight="1"/>
    <row r="64496" ht="12.75" hidden="1" customHeight="1"/>
    <row r="64497" ht="12.75" hidden="1" customHeight="1"/>
    <row r="64498" ht="12.75" hidden="1" customHeight="1"/>
    <row r="64499" ht="12.75" hidden="1" customHeight="1"/>
    <row r="64500" ht="12.75" hidden="1" customHeight="1"/>
    <row r="64501" ht="12.75" hidden="1" customHeight="1"/>
    <row r="64502" ht="12.75" hidden="1" customHeight="1"/>
    <row r="64503" ht="12.75" hidden="1" customHeight="1"/>
    <row r="64504" ht="12.75" hidden="1" customHeight="1"/>
    <row r="64505" ht="12.75" hidden="1" customHeight="1"/>
    <row r="64506" ht="12.75" hidden="1" customHeight="1"/>
    <row r="64507" ht="12.75" hidden="1" customHeight="1"/>
    <row r="64508" ht="12.75" hidden="1" customHeight="1"/>
    <row r="64509" ht="12.75" hidden="1" customHeight="1"/>
    <row r="64510" ht="12.75" hidden="1" customHeight="1"/>
    <row r="64511" ht="12.75" hidden="1" customHeight="1"/>
    <row r="64512" ht="12.75" hidden="1" customHeight="1"/>
    <row r="64513" ht="12.75" hidden="1" customHeight="1"/>
    <row r="64514" ht="12.75" hidden="1" customHeight="1"/>
    <row r="64515" ht="12.75" hidden="1" customHeight="1"/>
    <row r="64516" ht="12.75" hidden="1" customHeight="1"/>
    <row r="64517" ht="12.75" hidden="1" customHeight="1"/>
    <row r="64518" ht="12.75" hidden="1" customHeight="1"/>
    <row r="64519" ht="12.75" hidden="1" customHeight="1"/>
    <row r="64520" ht="12.75" hidden="1" customHeight="1"/>
    <row r="64521" ht="12.75" hidden="1" customHeight="1"/>
    <row r="64522" ht="12.75" hidden="1" customHeight="1"/>
    <row r="64523" ht="12.75" hidden="1" customHeight="1"/>
    <row r="64524" ht="12.75" hidden="1" customHeight="1"/>
    <row r="64525" ht="12.75" hidden="1" customHeight="1"/>
    <row r="64526" ht="12.75" hidden="1" customHeight="1"/>
    <row r="64527" ht="12.75" hidden="1" customHeight="1"/>
    <row r="64528" ht="12.75" hidden="1" customHeight="1"/>
    <row r="64529" ht="12.75" hidden="1" customHeight="1"/>
    <row r="64530" ht="12.75" hidden="1" customHeight="1"/>
    <row r="64531" ht="12.75" hidden="1" customHeight="1"/>
    <row r="64532" ht="12.75" hidden="1" customHeight="1"/>
    <row r="64533" ht="12.75" hidden="1" customHeight="1"/>
    <row r="64534" ht="12.75" hidden="1" customHeight="1"/>
    <row r="64535" ht="12.75" hidden="1" customHeight="1"/>
    <row r="64536" ht="12.75" hidden="1" customHeight="1"/>
    <row r="64537" ht="12.75" hidden="1" customHeight="1"/>
    <row r="64538" ht="12.75" hidden="1" customHeight="1"/>
    <row r="64539" ht="12.75" hidden="1" customHeight="1"/>
    <row r="64540" ht="12.75" hidden="1" customHeight="1"/>
    <row r="64541" ht="12.75" hidden="1" customHeight="1"/>
    <row r="64542" ht="12.75" hidden="1" customHeight="1"/>
    <row r="64543" ht="12.75" hidden="1" customHeight="1"/>
    <row r="64544" ht="12.75" hidden="1" customHeight="1"/>
    <row r="64545" ht="12.75" hidden="1" customHeight="1"/>
    <row r="64546" ht="12.75" hidden="1" customHeight="1"/>
    <row r="64547" ht="12.75" hidden="1" customHeight="1"/>
    <row r="64548" ht="12.75" hidden="1" customHeight="1"/>
    <row r="64549" ht="12.75" hidden="1" customHeight="1"/>
    <row r="64550" ht="12.75" hidden="1" customHeight="1"/>
    <row r="64551" ht="12.75" hidden="1" customHeight="1"/>
    <row r="64552" ht="12.75" hidden="1" customHeight="1"/>
    <row r="64553" ht="12.75" hidden="1" customHeight="1"/>
    <row r="64554" ht="12.75" hidden="1" customHeight="1"/>
    <row r="64555" ht="12.75" hidden="1" customHeight="1"/>
    <row r="64556" ht="12.75" hidden="1" customHeight="1"/>
    <row r="64557" ht="12.75" hidden="1" customHeight="1"/>
    <row r="64558" ht="12.75" hidden="1" customHeight="1"/>
    <row r="64559" ht="12.75" hidden="1" customHeight="1"/>
    <row r="64560" ht="12.75" hidden="1" customHeight="1"/>
    <row r="64561" ht="12.75" hidden="1" customHeight="1"/>
    <row r="64562" ht="12.75" hidden="1" customHeight="1"/>
    <row r="64563" ht="12.75" hidden="1" customHeight="1"/>
    <row r="64564" ht="12.75" hidden="1" customHeight="1"/>
    <row r="64565" ht="12.75" hidden="1" customHeight="1"/>
    <row r="64566" ht="12.75" hidden="1" customHeight="1"/>
    <row r="64567" ht="12.75" hidden="1" customHeight="1"/>
    <row r="64568" ht="12.75" hidden="1" customHeight="1"/>
    <row r="64569" ht="12.75" hidden="1" customHeight="1"/>
    <row r="64570" ht="12.75" hidden="1" customHeight="1"/>
    <row r="64571" ht="12.75" hidden="1" customHeight="1"/>
    <row r="64572" ht="12.75" hidden="1" customHeight="1"/>
    <row r="64573" ht="12.75" hidden="1" customHeight="1"/>
    <row r="64574" ht="12.75" hidden="1" customHeight="1"/>
    <row r="64575" ht="12.75" hidden="1" customHeight="1"/>
    <row r="64576" ht="12.75" hidden="1" customHeight="1"/>
    <row r="64577" ht="12.75" hidden="1" customHeight="1"/>
    <row r="64578" ht="12.75" hidden="1" customHeight="1"/>
    <row r="64579" ht="12.75" hidden="1" customHeight="1"/>
    <row r="64580" ht="12.75" hidden="1" customHeight="1"/>
    <row r="64581" ht="12.75" hidden="1" customHeight="1"/>
    <row r="64582" ht="12.75" hidden="1" customHeight="1"/>
    <row r="64583" ht="12.75" hidden="1" customHeight="1"/>
    <row r="64584" ht="12.75" hidden="1" customHeight="1"/>
    <row r="64585" ht="12.75" hidden="1" customHeight="1"/>
    <row r="64586" ht="12.75" hidden="1" customHeight="1"/>
    <row r="64587" ht="12.75" hidden="1" customHeight="1"/>
    <row r="64588" ht="12.75" hidden="1" customHeight="1"/>
    <row r="64589" ht="12.75" hidden="1" customHeight="1"/>
    <row r="64590" ht="12.75" hidden="1" customHeight="1"/>
    <row r="64591" ht="12.75" hidden="1" customHeight="1"/>
    <row r="64592" ht="12.75" hidden="1" customHeight="1"/>
    <row r="64593" ht="12.75" hidden="1" customHeight="1"/>
    <row r="64594" ht="12.75" hidden="1" customHeight="1"/>
    <row r="64595" ht="12.75" hidden="1" customHeight="1"/>
    <row r="64596" ht="12.75" hidden="1" customHeight="1"/>
    <row r="64597" ht="12.75" hidden="1" customHeight="1"/>
    <row r="64598" ht="12.75" hidden="1" customHeight="1"/>
    <row r="64599" ht="12.75" hidden="1" customHeight="1"/>
    <row r="64600" ht="12.75" hidden="1" customHeight="1"/>
    <row r="64601" ht="12.75" hidden="1" customHeight="1"/>
    <row r="64602" ht="12.75" hidden="1" customHeight="1"/>
    <row r="64603" ht="12.75" hidden="1" customHeight="1"/>
    <row r="64604" ht="12.75" hidden="1" customHeight="1"/>
    <row r="64605" ht="12.75" hidden="1" customHeight="1"/>
    <row r="64606" ht="12.75" hidden="1" customHeight="1"/>
    <row r="64607" ht="12.75" hidden="1" customHeight="1"/>
    <row r="64608" ht="12.75" hidden="1" customHeight="1"/>
    <row r="64609" ht="12.75" hidden="1" customHeight="1"/>
    <row r="64610" ht="12.75" hidden="1" customHeight="1"/>
    <row r="64611" ht="12.75" hidden="1" customHeight="1"/>
    <row r="64612" ht="12.75" hidden="1" customHeight="1"/>
    <row r="64613" ht="12.75" hidden="1" customHeight="1"/>
    <row r="64614" ht="12.75" hidden="1" customHeight="1"/>
    <row r="64615" ht="12.75" hidden="1" customHeight="1"/>
    <row r="64616" ht="12.75" hidden="1" customHeight="1"/>
    <row r="64617" ht="12.75" hidden="1" customHeight="1"/>
    <row r="64618" ht="12.75" hidden="1" customHeight="1"/>
    <row r="64619" ht="12.75" hidden="1" customHeight="1"/>
    <row r="64620" ht="12.75" hidden="1" customHeight="1"/>
    <row r="64621" ht="12.75" hidden="1" customHeight="1"/>
    <row r="64622" ht="12.75" hidden="1" customHeight="1"/>
    <row r="64623" ht="12.75" hidden="1" customHeight="1"/>
    <row r="64624" ht="12.75" hidden="1" customHeight="1"/>
    <row r="64625" ht="12.75" hidden="1" customHeight="1"/>
    <row r="64626" ht="12.75" hidden="1" customHeight="1"/>
    <row r="64627" ht="12.75" hidden="1" customHeight="1"/>
    <row r="64628" ht="12.75" hidden="1" customHeight="1"/>
    <row r="64629" ht="12.75" hidden="1" customHeight="1"/>
    <row r="64630" ht="12.75" hidden="1" customHeight="1"/>
    <row r="64631" ht="12.75" hidden="1" customHeight="1"/>
    <row r="64632" ht="12.75" hidden="1" customHeight="1"/>
    <row r="64633" ht="12.75" hidden="1" customHeight="1"/>
    <row r="64634" ht="12.75" hidden="1" customHeight="1"/>
    <row r="64635" ht="12.75" hidden="1" customHeight="1"/>
    <row r="64636" ht="12.75" hidden="1" customHeight="1"/>
    <row r="64637" ht="12.75" hidden="1" customHeight="1"/>
    <row r="64638" ht="12.75" hidden="1" customHeight="1"/>
    <row r="64639" ht="12.75" hidden="1" customHeight="1"/>
    <row r="64640" ht="12.75" hidden="1" customHeight="1"/>
    <row r="64641" ht="12.75" hidden="1" customHeight="1"/>
    <row r="64642" ht="12.75" hidden="1" customHeight="1"/>
    <row r="64643" ht="12.75" hidden="1" customHeight="1"/>
    <row r="64644" ht="12.75" hidden="1" customHeight="1"/>
    <row r="64645" ht="12.75" hidden="1" customHeight="1"/>
    <row r="64646" ht="12.75" hidden="1" customHeight="1"/>
    <row r="64647" ht="12.75" hidden="1" customHeight="1"/>
    <row r="64648" ht="12.75" hidden="1" customHeight="1"/>
    <row r="64649" ht="12.75" hidden="1" customHeight="1"/>
    <row r="64650" ht="12.75" hidden="1" customHeight="1"/>
    <row r="64651" ht="12.75" hidden="1" customHeight="1"/>
    <row r="64652" ht="12.75" hidden="1" customHeight="1"/>
    <row r="64653" ht="12.75" hidden="1" customHeight="1"/>
    <row r="64654" ht="12.75" hidden="1" customHeight="1"/>
    <row r="64655" ht="12.75" hidden="1" customHeight="1"/>
    <row r="64656" ht="12.75" hidden="1" customHeight="1"/>
    <row r="64657" ht="12.75" hidden="1" customHeight="1"/>
    <row r="64658" ht="12.75" hidden="1" customHeight="1"/>
    <row r="64659" ht="12.75" hidden="1" customHeight="1"/>
    <row r="64660" ht="12.75" hidden="1" customHeight="1"/>
    <row r="64661" ht="12.75" hidden="1" customHeight="1"/>
    <row r="64662" ht="12.75" hidden="1" customHeight="1"/>
    <row r="64663" ht="12.75" hidden="1" customHeight="1"/>
    <row r="64664" ht="12.75" hidden="1" customHeight="1"/>
    <row r="64665" ht="12.75" hidden="1" customHeight="1"/>
    <row r="64666" ht="12.75" hidden="1" customHeight="1"/>
    <row r="64667" ht="12.75" hidden="1" customHeight="1"/>
    <row r="64668" ht="12.75" hidden="1" customHeight="1"/>
    <row r="64669" ht="12.75" hidden="1" customHeight="1"/>
    <row r="64670" ht="12.75" hidden="1" customHeight="1"/>
    <row r="64671" ht="12.75" hidden="1" customHeight="1"/>
    <row r="64672" ht="12.75" hidden="1" customHeight="1"/>
    <row r="64673" ht="12.75" hidden="1" customHeight="1"/>
    <row r="64674" ht="12.75" hidden="1" customHeight="1"/>
    <row r="64675" ht="12.75" hidden="1" customHeight="1"/>
    <row r="64676" ht="12.75" hidden="1" customHeight="1"/>
    <row r="64677" ht="12.75" hidden="1" customHeight="1"/>
    <row r="64678" ht="12.75" hidden="1" customHeight="1"/>
    <row r="64679" ht="12.75" hidden="1" customHeight="1"/>
    <row r="64680" ht="12.75" hidden="1" customHeight="1"/>
    <row r="64681" ht="12.75" hidden="1" customHeight="1"/>
    <row r="64682" ht="12.75" hidden="1" customHeight="1"/>
    <row r="64683" ht="12.75" hidden="1" customHeight="1"/>
    <row r="64684" ht="12.75" hidden="1" customHeight="1"/>
    <row r="64685" ht="12.75" hidden="1" customHeight="1"/>
    <row r="64686" ht="12.75" hidden="1" customHeight="1"/>
    <row r="64687" ht="12.75" hidden="1" customHeight="1"/>
    <row r="64688" ht="12.75" hidden="1" customHeight="1"/>
    <row r="64689" ht="12.75" hidden="1" customHeight="1"/>
    <row r="64690" ht="12.75" hidden="1" customHeight="1"/>
    <row r="64691" ht="12.75" hidden="1" customHeight="1"/>
    <row r="64692" ht="12.75" hidden="1" customHeight="1"/>
    <row r="64693" ht="12.75" hidden="1" customHeight="1"/>
    <row r="64694" ht="12.75" hidden="1" customHeight="1"/>
    <row r="64695" ht="12.75" hidden="1" customHeight="1"/>
    <row r="64696" ht="12.75" hidden="1" customHeight="1"/>
    <row r="64697" ht="12.75" hidden="1" customHeight="1"/>
    <row r="64698" ht="12.75" hidden="1" customHeight="1"/>
    <row r="64699" ht="12.75" hidden="1" customHeight="1"/>
    <row r="64700" ht="12.75" hidden="1" customHeight="1"/>
    <row r="64701" ht="12.75" hidden="1" customHeight="1"/>
    <row r="64702" ht="12.75" hidden="1" customHeight="1"/>
    <row r="64703" ht="12.75" hidden="1" customHeight="1"/>
    <row r="64704" ht="12.75" hidden="1" customHeight="1"/>
    <row r="64705" ht="12.75" hidden="1" customHeight="1"/>
    <row r="64706" ht="12.75" hidden="1" customHeight="1"/>
    <row r="64707" ht="12.75" hidden="1" customHeight="1"/>
    <row r="64708" ht="12.75" hidden="1" customHeight="1"/>
    <row r="64709" ht="12.75" hidden="1" customHeight="1"/>
    <row r="64710" ht="12.75" hidden="1" customHeight="1"/>
    <row r="64711" ht="12.75" hidden="1" customHeight="1"/>
    <row r="64712" ht="12.75" hidden="1" customHeight="1"/>
    <row r="64713" ht="12.75" hidden="1" customHeight="1"/>
    <row r="64714" ht="12.75" hidden="1" customHeight="1"/>
    <row r="64715" ht="12.75" hidden="1" customHeight="1"/>
    <row r="64716" ht="12.75" hidden="1" customHeight="1"/>
    <row r="64717" ht="12.75" hidden="1" customHeight="1"/>
    <row r="64718" ht="12.75" hidden="1" customHeight="1"/>
    <row r="64719" ht="12.75" hidden="1" customHeight="1"/>
    <row r="64720" ht="12.75" hidden="1" customHeight="1"/>
    <row r="64721" ht="12.75" hidden="1" customHeight="1"/>
    <row r="64722" ht="12.75" hidden="1" customHeight="1"/>
    <row r="64723" ht="12.75" hidden="1" customHeight="1"/>
    <row r="64724" ht="12.75" hidden="1" customHeight="1"/>
    <row r="64725" ht="12.75" hidden="1" customHeight="1"/>
    <row r="64726" ht="12.75" hidden="1" customHeight="1"/>
    <row r="64727" ht="12.75" hidden="1" customHeight="1"/>
    <row r="64728" ht="12.75" hidden="1" customHeight="1"/>
    <row r="64729" ht="12.75" hidden="1" customHeight="1"/>
    <row r="64730" ht="12.75" hidden="1" customHeight="1"/>
    <row r="64731" ht="12.75" hidden="1" customHeight="1"/>
    <row r="64732" ht="12.75" hidden="1" customHeight="1"/>
    <row r="64733" ht="12.75" hidden="1" customHeight="1"/>
    <row r="64734" ht="12.75" hidden="1" customHeight="1"/>
    <row r="64735" ht="12.75" hidden="1" customHeight="1"/>
    <row r="64736" ht="12.75" hidden="1" customHeight="1"/>
    <row r="64737" ht="12.75" hidden="1" customHeight="1"/>
    <row r="64738" ht="12.75" hidden="1" customHeight="1"/>
    <row r="64739" ht="12.75" hidden="1" customHeight="1"/>
    <row r="64740" ht="12.75" hidden="1" customHeight="1"/>
    <row r="64741" ht="12.75" hidden="1" customHeight="1"/>
    <row r="64742" ht="12.75" hidden="1" customHeight="1"/>
    <row r="64743" ht="12.75" hidden="1" customHeight="1"/>
    <row r="64744" ht="12.75" hidden="1" customHeight="1"/>
    <row r="64745" ht="12.75" hidden="1" customHeight="1"/>
    <row r="64746" ht="12.75" hidden="1" customHeight="1"/>
    <row r="64747" ht="12.75" hidden="1" customHeight="1"/>
    <row r="64748" ht="12.75" hidden="1" customHeight="1"/>
    <row r="64749" ht="12.75" hidden="1" customHeight="1"/>
    <row r="64750" ht="12.75" hidden="1" customHeight="1"/>
    <row r="64751" ht="12.75" hidden="1" customHeight="1"/>
    <row r="64752" ht="12.75" hidden="1" customHeight="1"/>
    <row r="64753" ht="12.75" hidden="1" customHeight="1"/>
    <row r="64754" ht="12.75" hidden="1" customHeight="1"/>
    <row r="64755" ht="12.75" hidden="1" customHeight="1"/>
    <row r="64756" ht="12.75" hidden="1" customHeight="1"/>
    <row r="64757" ht="12.75" hidden="1" customHeight="1"/>
    <row r="64758" ht="12.75" hidden="1" customHeight="1"/>
    <row r="64759" ht="12.75" hidden="1" customHeight="1"/>
    <row r="64760" ht="12.75" hidden="1" customHeight="1"/>
    <row r="64761" ht="12.75" hidden="1" customHeight="1"/>
    <row r="64762" ht="12.75" hidden="1" customHeight="1"/>
    <row r="64763" ht="12.75" hidden="1" customHeight="1"/>
    <row r="64764" ht="12.75" hidden="1" customHeight="1"/>
    <row r="64765" ht="12.75" hidden="1" customHeight="1"/>
    <row r="64766" ht="12.75" hidden="1" customHeight="1"/>
    <row r="64767" ht="12.75" hidden="1" customHeight="1"/>
    <row r="64768" ht="12.75" hidden="1" customHeight="1"/>
    <row r="64769" ht="12.75" hidden="1" customHeight="1"/>
    <row r="64770" ht="12.75" hidden="1" customHeight="1"/>
    <row r="64771" ht="12.75" hidden="1" customHeight="1"/>
    <row r="64772" ht="12.75" hidden="1" customHeight="1"/>
    <row r="64773" ht="12.75" hidden="1" customHeight="1"/>
    <row r="64774" ht="12.75" hidden="1" customHeight="1"/>
    <row r="64775" ht="12.75" hidden="1" customHeight="1"/>
    <row r="64776" ht="12.75" hidden="1" customHeight="1"/>
    <row r="64777" ht="12.75" hidden="1" customHeight="1"/>
    <row r="64778" ht="12.75" hidden="1" customHeight="1"/>
    <row r="64779" ht="12.75" hidden="1" customHeight="1"/>
    <row r="64780" ht="12.75" hidden="1" customHeight="1"/>
    <row r="64781" ht="12.75" hidden="1" customHeight="1"/>
    <row r="64782" ht="12.75" hidden="1" customHeight="1"/>
    <row r="64783" ht="12.75" hidden="1" customHeight="1"/>
    <row r="64784" ht="12.75" hidden="1" customHeight="1"/>
    <row r="64785" ht="12.75" hidden="1" customHeight="1"/>
    <row r="64786" ht="12.75" hidden="1" customHeight="1"/>
    <row r="64787" ht="12.75" hidden="1" customHeight="1"/>
    <row r="64788" ht="12.75" hidden="1" customHeight="1"/>
    <row r="64789" ht="12.75" hidden="1" customHeight="1"/>
    <row r="64790" ht="12.75" hidden="1" customHeight="1"/>
    <row r="64791" ht="12.75" hidden="1" customHeight="1"/>
    <row r="64792" ht="12.75" hidden="1" customHeight="1"/>
    <row r="64793" ht="12.75" hidden="1" customHeight="1"/>
    <row r="64794" ht="12.75" hidden="1" customHeight="1"/>
    <row r="64795" ht="12.75" hidden="1" customHeight="1"/>
    <row r="64796" ht="12.75" hidden="1" customHeight="1"/>
    <row r="64797" ht="12.75" hidden="1" customHeight="1"/>
    <row r="64798" ht="12.75" hidden="1" customHeight="1"/>
    <row r="64799" ht="12.75" hidden="1" customHeight="1"/>
    <row r="64800" ht="12.75" hidden="1" customHeight="1"/>
    <row r="64801" ht="12.75" hidden="1" customHeight="1"/>
    <row r="64802" ht="12.75" hidden="1" customHeight="1"/>
    <row r="64803" ht="12.75" hidden="1" customHeight="1"/>
    <row r="64804" ht="12.75" hidden="1" customHeight="1"/>
    <row r="64805" ht="12.75" hidden="1" customHeight="1"/>
    <row r="64806" ht="12.75" hidden="1" customHeight="1"/>
    <row r="64807" ht="12.75" hidden="1" customHeight="1"/>
    <row r="64808" ht="12.75" hidden="1" customHeight="1"/>
    <row r="64809" ht="12.75" hidden="1" customHeight="1"/>
    <row r="64810" ht="12.75" hidden="1" customHeight="1"/>
    <row r="64811" ht="12.75" hidden="1" customHeight="1"/>
    <row r="64812" ht="12.75" hidden="1" customHeight="1"/>
    <row r="64813" ht="12.75" hidden="1" customHeight="1"/>
    <row r="64814" ht="12.75" hidden="1" customHeight="1"/>
    <row r="64815" ht="12.75" hidden="1" customHeight="1"/>
    <row r="64816" ht="12.75" hidden="1" customHeight="1"/>
    <row r="64817" ht="12.75" hidden="1" customHeight="1"/>
    <row r="64818" ht="12.75" hidden="1" customHeight="1"/>
    <row r="64819" ht="12.75" hidden="1" customHeight="1"/>
    <row r="64820" ht="12.75" hidden="1" customHeight="1"/>
    <row r="64821" ht="12.75" hidden="1" customHeight="1"/>
    <row r="64822" ht="12.75" hidden="1" customHeight="1"/>
    <row r="64823" ht="12.75" hidden="1" customHeight="1"/>
    <row r="64824" ht="12.75" hidden="1" customHeight="1"/>
    <row r="64825" ht="12.75" hidden="1" customHeight="1"/>
    <row r="64826" ht="12.75" hidden="1" customHeight="1"/>
    <row r="64827" ht="12.75" hidden="1" customHeight="1"/>
    <row r="64828" ht="12.75" hidden="1" customHeight="1"/>
    <row r="64829" ht="12.75" hidden="1" customHeight="1"/>
    <row r="64830" ht="12.75" hidden="1" customHeight="1"/>
    <row r="64831" ht="12.75" hidden="1" customHeight="1"/>
    <row r="64832" ht="12.75" hidden="1" customHeight="1"/>
    <row r="64833" ht="12.75" hidden="1" customHeight="1"/>
    <row r="64834" ht="12.75" hidden="1" customHeight="1"/>
    <row r="64835" ht="12.75" hidden="1" customHeight="1"/>
    <row r="64836" ht="12.75" hidden="1" customHeight="1"/>
    <row r="64837" ht="12.75" hidden="1" customHeight="1"/>
    <row r="64838" ht="12.75" hidden="1" customHeight="1"/>
    <row r="64839" ht="12.75" hidden="1" customHeight="1"/>
    <row r="64840" ht="12.75" hidden="1" customHeight="1"/>
    <row r="64841" ht="12.75" hidden="1" customHeight="1"/>
    <row r="64842" ht="12.75" hidden="1" customHeight="1"/>
    <row r="64843" ht="12.75" hidden="1" customHeight="1"/>
    <row r="64844" ht="12.75" hidden="1" customHeight="1"/>
    <row r="64845" ht="12.75" hidden="1" customHeight="1"/>
    <row r="64846" ht="12.75" hidden="1" customHeight="1"/>
    <row r="64847" ht="12.75" hidden="1" customHeight="1"/>
    <row r="64848" ht="12.75" hidden="1" customHeight="1"/>
    <row r="64849" ht="12.75" hidden="1" customHeight="1"/>
    <row r="64850" ht="12.75" hidden="1" customHeight="1"/>
    <row r="64851" ht="12.75" hidden="1" customHeight="1"/>
    <row r="64852" ht="12.75" hidden="1" customHeight="1"/>
    <row r="64853" ht="12.75" hidden="1" customHeight="1"/>
    <row r="64854" ht="12.75" hidden="1" customHeight="1"/>
    <row r="64855" ht="12.75" hidden="1" customHeight="1"/>
    <row r="64856" ht="12.75" hidden="1" customHeight="1"/>
    <row r="64857" ht="12.75" hidden="1" customHeight="1"/>
    <row r="64858" ht="12.75" hidden="1" customHeight="1"/>
    <row r="64859" ht="12.75" hidden="1" customHeight="1"/>
    <row r="64860" ht="12.75" hidden="1" customHeight="1"/>
    <row r="64861" ht="12.75" hidden="1" customHeight="1"/>
    <row r="64862" ht="12.75" hidden="1" customHeight="1"/>
    <row r="64863" ht="12.75" hidden="1" customHeight="1"/>
    <row r="64864" ht="12.75" hidden="1" customHeight="1"/>
    <row r="64865" ht="12.75" hidden="1" customHeight="1"/>
    <row r="64866" ht="12.75" hidden="1" customHeight="1"/>
    <row r="64867" ht="12.75" hidden="1" customHeight="1"/>
    <row r="64868" ht="12.75" hidden="1" customHeight="1"/>
    <row r="64869" ht="12.75" hidden="1" customHeight="1"/>
    <row r="64870" ht="12.75" hidden="1" customHeight="1"/>
    <row r="64871" ht="12.75" hidden="1" customHeight="1"/>
    <row r="64872" ht="12.75" hidden="1" customHeight="1"/>
    <row r="64873" ht="12.75" hidden="1" customHeight="1"/>
    <row r="64874" ht="12.75" hidden="1" customHeight="1"/>
    <row r="64875" ht="12.75" hidden="1" customHeight="1"/>
    <row r="64876" ht="12.75" hidden="1" customHeight="1"/>
    <row r="64877" ht="12.75" hidden="1" customHeight="1"/>
    <row r="64878" ht="12.75" hidden="1" customHeight="1"/>
    <row r="64879" ht="12.75" hidden="1" customHeight="1"/>
    <row r="64880" ht="12.75" hidden="1" customHeight="1"/>
    <row r="64881" ht="12.75" hidden="1" customHeight="1"/>
    <row r="64882" ht="12.75" hidden="1" customHeight="1"/>
    <row r="64883" ht="12.75" hidden="1" customHeight="1"/>
    <row r="64884" ht="12.75" hidden="1" customHeight="1"/>
    <row r="64885" ht="12.75" hidden="1" customHeight="1"/>
    <row r="64886" ht="12.75" hidden="1" customHeight="1"/>
    <row r="64887" ht="12.75" hidden="1" customHeight="1"/>
    <row r="64888" ht="12.75" hidden="1" customHeight="1"/>
    <row r="64889" ht="12.75" hidden="1" customHeight="1"/>
    <row r="64890" ht="12.75" hidden="1" customHeight="1"/>
    <row r="64891" ht="12.75" hidden="1" customHeight="1"/>
    <row r="64892" ht="12.75" hidden="1" customHeight="1"/>
    <row r="64893" ht="12.75" hidden="1" customHeight="1"/>
    <row r="64894" ht="12.75" hidden="1" customHeight="1"/>
    <row r="64895" ht="12.75" hidden="1" customHeight="1"/>
    <row r="64896" ht="12.75" hidden="1" customHeight="1"/>
    <row r="64897" ht="12.75" hidden="1" customHeight="1"/>
    <row r="64898" ht="12.75" hidden="1" customHeight="1"/>
    <row r="64899" ht="12.75" hidden="1" customHeight="1"/>
    <row r="64900" ht="12.75" hidden="1" customHeight="1"/>
    <row r="64901" ht="12.75" hidden="1" customHeight="1"/>
    <row r="64902" ht="12.75" hidden="1" customHeight="1"/>
    <row r="64903" ht="12.75" hidden="1" customHeight="1"/>
    <row r="64904" ht="12.75" hidden="1" customHeight="1"/>
    <row r="64905" ht="12.75" hidden="1" customHeight="1"/>
    <row r="64906" ht="12.75" hidden="1" customHeight="1"/>
    <row r="64907" ht="12.75" hidden="1" customHeight="1"/>
    <row r="64908" ht="12.75" hidden="1" customHeight="1"/>
    <row r="64909" ht="12.75" hidden="1" customHeight="1"/>
    <row r="64910" ht="12.75" hidden="1" customHeight="1"/>
    <row r="64911" ht="12.75" hidden="1" customHeight="1"/>
    <row r="64912" ht="12.75" hidden="1" customHeight="1"/>
    <row r="64913" ht="12.75" hidden="1" customHeight="1"/>
    <row r="64914" ht="12.75" hidden="1" customHeight="1"/>
    <row r="64915" ht="12.75" hidden="1" customHeight="1"/>
    <row r="64916" ht="12.75" hidden="1" customHeight="1"/>
    <row r="64917" ht="12.75" hidden="1" customHeight="1"/>
    <row r="64918" ht="12.75" hidden="1" customHeight="1"/>
    <row r="64919" ht="12.75" hidden="1" customHeight="1"/>
    <row r="64920" ht="12.75" hidden="1" customHeight="1"/>
    <row r="64921" ht="12.75" hidden="1" customHeight="1"/>
    <row r="64922" ht="12.75" hidden="1" customHeight="1"/>
    <row r="64923" ht="12.75" hidden="1" customHeight="1"/>
    <row r="64924" ht="12.75" hidden="1" customHeight="1"/>
    <row r="64925" ht="12.75" hidden="1" customHeight="1"/>
    <row r="64926" ht="12.75" hidden="1" customHeight="1"/>
    <row r="64927" ht="12.75" hidden="1" customHeight="1"/>
    <row r="64928" ht="12.75" hidden="1" customHeight="1"/>
    <row r="64929" ht="12.75" hidden="1" customHeight="1"/>
    <row r="64930" ht="12.75" hidden="1" customHeight="1"/>
    <row r="64931" ht="12.75" hidden="1" customHeight="1"/>
    <row r="64932" ht="12.75" hidden="1" customHeight="1"/>
    <row r="64933" ht="12.75" hidden="1" customHeight="1"/>
    <row r="64934" ht="12.75" hidden="1" customHeight="1"/>
    <row r="64935" ht="12.75" hidden="1" customHeight="1"/>
    <row r="64936" ht="12.75" hidden="1" customHeight="1"/>
    <row r="64937" ht="12.75" hidden="1" customHeight="1"/>
    <row r="64938" ht="12.75" hidden="1" customHeight="1"/>
    <row r="64939" ht="12.75" hidden="1" customHeight="1"/>
    <row r="64940" ht="12.75" hidden="1" customHeight="1"/>
    <row r="64941" ht="12.75" hidden="1" customHeight="1"/>
    <row r="64942" ht="12.75" hidden="1" customHeight="1"/>
    <row r="64943" ht="12.75" hidden="1" customHeight="1"/>
    <row r="64944" ht="12.75" hidden="1" customHeight="1"/>
    <row r="64945" ht="12.75" hidden="1" customHeight="1"/>
    <row r="64946" ht="12.75" hidden="1" customHeight="1"/>
    <row r="64947" ht="12.75" hidden="1" customHeight="1"/>
    <row r="64948" ht="12.75" hidden="1" customHeight="1"/>
    <row r="64949" ht="12.75" hidden="1" customHeight="1"/>
    <row r="64950" ht="12.75" hidden="1" customHeight="1"/>
    <row r="64951" ht="12.75" hidden="1" customHeight="1"/>
    <row r="64952" ht="12.75" hidden="1" customHeight="1"/>
    <row r="64953" ht="12.75" hidden="1" customHeight="1"/>
    <row r="64954" ht="12.75" hidden="1" customHeight="1"/>
    <row r="64955" ht="12.75" hidden="1" customHeight="1"/>
    <row r="64956" ht="12.75" hidden="1" customHeight="1"/>
    <row r="64957" ht="12.75" hidden="1" customHeight="1"/>
    <row r="64958" ht="12.75" hidden="1" customHeight="1"/>
    <row r="64959" ht="12.75" hidden="1" customHeight="1"/>
    <row r="64960" ht="12.75" hidden="1" customHeight="1"/>
    <row r="64961" ht="12.75" hidden="1" customHeight="1"/>
    <row r="64962" ht="12.75" hidden="1" customHeight="1"/>
    <row r="64963" ht="12.75" hidden="1" customHeight="1"/>
    <row r="64964" ht="12.75" hidden="1" customHeight="1"/>
    <row r="64965" ht="12.75" hidden="1" customHeight="1"/>
    <row r="64966" ht="12.75" hidden="1" customHeight="1"/>
    <row r="64967" ht="12.75" hidden="1" customHeight="1"/>
    <row r="64968" ht="12.75" hidden="1" customHeight="1"/>
    <row r="64969" ht="12.75" hidden="1" customHeight="1"/>
    <row r="64970" ht="12.75" hidden="1" customHeight="1"/>
    <row r="64971" ht="12.75" hidden="1" customHeight="1"/>
    <row r="64972" ht="12.75" hidden="1" customHeight="1"/>
    <row r="64973" ht="12.75" hidden="1" customHeight="1"/>
    <row r="64974" ht="12.75" hidden="1" customHeight="1"/>
    <row r="64975" ht="12.75" hidden="1" customHeight="1"/>
    <row r="64976" ht="12.75" hidden="1" customHeight="1"/>
    <row r="64977" ht="12.75" hidden="1" customHeight="1"/>
    <row r="64978" ht="12.75" hidden="1" customHeight="1"/>
    <row r="64979" ht="12.75" hidden="1" customHeight="1"/>
    <row r="64980" ht="12.75" hidden="1" customHeight="1"/>
    <row r="64981" ht="12.75" hidden="1" customHeight="1"/>
    <row r="64982" ht="12.75" hidden="1" customHeight="1"/>
    <row r="64983" ht="12.75" hidden="1" customHeight="1"/>
    <row r="64984" ht="12.75" hidden="1" customHeight="1"/>
    <row r="64985" ht="12.75" hidden="1" customHeight="1"/>
    <row r="64986" ht="12.75" hidden="1" customHeight="1"/>
    <row r="64987" ht="12.75" hidden="1" customHeight="1"/>
    <row r="64988" ht="12.75" hidden="1" customHeight="1"/>
    <row r="64989" ht="12.75" hidden="1" customHeight="1"/>
    <row r="64990" ht="12.75" hidden="1" customHeight="1"/>
    <row r="64991" ht="12.75" hidden="1" customHeight="1"/>
    <row r="64992" ht="12.75" hidden="1" customHeight="1"/>
    <row r="64993" ht="12.75" hidden="1" customHeight="1"/>
    <row r="64994" ht="12.75" hidden="1" customHeight="1"/>
    <row r="64995" ht="12.75" hidden="1" customHeight="1"/>
    <row r="64996" ht="12.75" hidden="1" customHeight="1"/>
    <row r="64997" ht="12.75" hidden="1" customHeight="1"/>
    <row r="64998" ht="12.75" hidden="1" customHeight="1"/>
    <row r="64999" ht="12.75" hidden="1" customHeight="1"/>
    <row r="65000" ht="12.75" hidden="1" customHeight="1"/>
    <row r="65001" ht="12.75" hidden="1" customHeight="1"/>
    <row r="65002" ht="12.75" hidden="1" customHeight="1"/>
    <row r="65003" ht="12.75" hidden="1" customHeight="1"/>
    <row r="65004" ht="12.75" hidden="1" customHeight="1"/>
    <row r="65005" ht="12.75" hidden="1" customHeight="1"/>
    <row r="65006" ht="12.75" hidden="1" customHeight="1"/>
    <row r="65007" ht="12.75" hidden="1" customHeight="1"/>
    <row r="65008" ht="12.75" hidden="1" customHeight="1"/>
    <row r="65009" ht="12.75" hidden="1" customHeight="1"/>
    <row r="65010" ht="12.75" hidden="1" customHeight="1"/>
    <row r="65011" ht="12.75" hidden="1" customHeight="1"/>
    <row r="65012" ht="12.75" hidden="1" customHeight="1"/>
    <row r="65013" ht="12.75" hidden="1" customHeight="1"/>
    <row r="65014" ht="12.75" hidden="1" customHeight="1"/>
    <row r="65015" ht="12.75" hidden="1" customHeight="1"/>
    <row r="65016" ht="12.75" hidden="1" customHeight="1"/>
    <row r="65017" ht="12.75" hidden="1" customHeight="1"/>
    <row r="65018" ht="12.75" hidden="1" customHeight="1"/>
    <row r="65019" ht="12.75" hidden="1" customHeight="1"/>
    <row r="65020" ht="12.75" hidden="1" customHeight="1"/>
    <row r="65021" ht="12.75" hidden="1" customHeight="1"/>
    <row r="65022" ht="12.75" hidden="1" customHeight="1"/>
    <row r="65023" ht="12.75" hidden="1" customHeight="1"/>
    <row r="65024" ht="12.75" hidden="1" customHeight="1"/>
    <row r="65025" ht="12.75" hidden="1" customHeight="1"/>
    <row r="65026" ht="12.75" hidden="1" customHeight="1"/>
    <row r="65027" ht="12.75" hidden="1" customHeight="1"/>
    <row r="65028" ht="12.75" hidden="1" customHeight="1"/>
    <row r="65029" ht="12.75" hidden="1" customHeight="1"/>
    <row r="65030" ht="12.75" hidden="1" customHeight="1"/>
    <row r="65031" ht="12.75" hidden="1" customHeight="1"/>
    <row r="65032" ht="12.75" hidden="1" customHeight="1"/>
    <row r="65033" ht="12.75" hidden="1" customHeight="1"/>
    <row r="65034" ht="12.75" hidden="1" customHeight="1"/>
    <row r="65035" ht="12.75" hidden="1" customHeight="1"/>
    <row r="65036" ht="12.75" hidden="1" customHeight="1"/>
    <row r="65037" ht="12.75" hidden="1" customHeight="1"/>
    <row r="65038" ht="12.75" hidden="1" customHeight="1"/>
    <row r="65039" ht="12.75" hidden="1" customHeight="1"/>
    <row r="65040" ht="12.75" hidden="1" customHeight="1"/>
    <row r="65041" ht="12.75" hidden="1" customHeight="1"/>
    <row r="65042" ht="12.75" hidden="1" customHeight="1"/>
    <row r="65043" ht="12.75" hidden="1" customHeight="1"/>
    <row r="65044" ht="12.75" hidden="1" customHeight="1"/>
    <row r="65045" ht="12.75" hidden="1" customHeight="1"/>
    <row r="65046" ht="12.75" hidden="1" customHeight="1"/>
    <row r="65047" ht="12.75" hidden="1" customHeight="1"/>
    <row r="65048" ht="12.75" hidden="1" customHeight="1"/>
    <row r="65049" ht="12.75" hidden="1" customHeight="1"/>
    <row r="65050" ht="12.75" hidden="1" customHeight="1"/>
    <row r="65051" ht="12.75" hidden="1" customHeight="1"/>
    <row r="65052" ht="12.75" hidden="1" customHeight="1"/>
    <row r="65053" ht="12.75" hidden="1" customHeight="1"/>
    <row r="65054" ht="12.75" hidden="1" customHeight="1"/>
    <row r="65055" ht="12.75" hidden="1" customHeight="1"/>
    <row r="65056" ht="12.75" hidden="1" customHeight="1"/>
    <row r="65057" ht="12.75" hidden="1" customHeight="1"/>
    <row r="65058" ht="12.75" hidden="1" customHeight="1"/>
    <row r="65059" ht="12.75" hidden="1" customHeight="1"/>
    <row r="65060" ht="12.75" hidden="1" customHeight="1"/>
    <row r="65061" ht="12.75" hidden="1" customHeight="1"/>
    <row r="65062" ht="12.75" hidden="1" customHeight="1"/>
    <row r="65063" ht="12.75" hidden="1" customHeight="1"/>
    <row r="65064" ht="12.75" hidden="1" customHeight="1"/>
    <row r="65065" ht="12.75" hidden="1" customHeight="1"/>
    <row r="65066" ht="12.75" hidden="1" customHeight="1"/>
    <row r="65067" ht="12.75" hidden="1" customHeight="1"/>
    <row r="65068" ht="12.75" hidden="1" customHeight="1"/>
    <row r="65069" ht="12.75" hidden="1" customHeight="1"/>
    <row r="65070" ht="12.75" hidden="1" customHeight="1"/>
    <row r="65071" ht="12.75" hidden="1" customHeight="1"/>
    <row r="65072" ht="12.75" hidden="1" customHeight="1"/>
    <row r="65073" ht="12.75" hidden="1" customHeight="1"/>
    <row r="65074" ht="12.75" hidden="1" customHeight="1"/>
    <row r="65075" ht="12.75" hidden="1" customHeight="1"/>
    <row r="65076" ht="12.75" hidden="1" customHeight="1"/>
    <row r="65077" ht="12.75" hidden="1" customHeight="1"/>
    <row r="65078" ht="12.75" hidden="1" customHeight="1"/>
    <row r="65079" ht="12.75" hidden="1" customHeight="1"/>
    <row r="65080" ht="12.75" hidden="1" customHeight="1"/>
    <row r="65081" ht="12.75" hidden="1" customHeight="1"/>
    <row r="65082" ht="12.75" hidden="1" customHeight="1"/>
    <row r="65083" ht="12.75" hidden="1" customHeight="1"/>
    <row r="65084" ht="12.75" hidden="1" customHeight="1"/>
    <row r="65085" ht="12.75" hidden="1" customHeight="1"/>
    <row r="65086" ht="12.75" hidden="1" customHeight="1"/>
    <row r="65087" ht="12.75" hidden="1" customHeight="1"/>
    <row r="65088" ht="12.75" hidden="1" customHeight="1"/>
    <row r="65089" ht="12.75" hidden="1" customHeight="1"/>
    <row r="65090" ht="12.75" hidden="1" customHeight="1"/>
    <row r="65091" ht="12.75" hidden="1" customHeight="1"/>
    <row r="65092" ht="12.75" hidden="1" customHeight="1"/>
    <row r="65093" ht="12.75" hidden="1" customHeight="1"/>
    <row r="65094" ht="12.75" hidden="1" customHeight="1"/>
    <row r="65095" ht="12.75" hidden="1" customHeight="1"/>
    <row r="65096" ht="12.75" hidden="1" customHeight="1"/>
    <row r="65097" ht="12.75" hidden="1" customHeight="1"/>
    <row r="65098" ht="12.75" hidden="1" customHeight="1"/>
    <row r="65099" ht="12.75" hidden="1" customHeight="1"/>
    <row r="65100" ht="12.75" hidden="1" customHeight="1"/>
    <row r="65101" ht="12.75" hidden="1" customHeight="1"/>
    <row r="65102" ht="12.75" hidden="1" customHeight="1"/>
    <row r="65103" ht="12.75" hidden="1" customHeight="1"/>
    <row r="65104" ht="12.75" hidden="1" customHeight="1"/>
    <row r="65105" ht="12.75" hidden="1" customHeight="1"/>
    <row r="65106" ht="12.75" hidden="1" customHeight="1"/>
    <row r="65107" ht="12.75" hidden="1" customHeight="1"/>
    <row r="65108" ht="12.75" hidden="1" customHeight="1"/>
    <row r="65109" ht="12.75" hidden="1" customHeight="1"/>
    <row r="65110" ht="12.75" hidden="1" customHeight="1"/>
    <row r="65111" ht="12.75" hidden="1" customHeight="1"/>
    <row r="65112" ht="12.75" hidden="1" customHeight="1"/>
    <row r="65113" ht="12.75" hidden="1" customHeight="1"/>
    <row r="65114" ht="12.75" hidden="1" customHeight="1"/>
    <row r="65115" ht="12.75" hidden="1" customHeight="1"/>
    <row r="65116" ht="12.75" hidden="1" customHeight="1"/>
    <row r="65117" ht="12.75" hidden="1" customHeight="1"/>
    <row r="65118" ht="12.75" hidden="1" customHeight="1"/>
    <row r="65119" ht="12.75" hidden="1" customHeight="1"/>
    <row r="65120" ht="12.75" hidden="1" customHeight="1"/>
    <row r="65121" ht="12.75" hidden="1" customHeight="1"/>
    <row r="65122" ht="12.75" hidden="1" customHeight="1"/>
    <row r="65123" ht="12.75" hidden="1" customHeight="1"/>
    <row r="65124" ht="12.75" hidden="1" customHeight="1"/>
    <row r="65125" ht="12.75" hidden="1" customHeight="1"/>
    <row r="65126" ht="12.75" hidden="1" customHeight="1"/>
    <row r="65127" ht="12.75" hidden="1" customHeight="1"/>
    <row r="65128" ht="12.75" hidden="1" customHeight="1"/>
    <row r="65129" ht="12.75" hidden="1" customHeight="1"/>
    <row r="65130" ht="12.75" hidden="1" customHeight="1"/>
    <row r="65131" ht="12.75" hidden="1" customHeight="1"/>
    <row r="65132" ht="12.75" hidden="1" customHeight="1"/>
    <row r="65133" ht="12.75" hidden="1" customHeight="1"/>
    <row r="65134" ht="12.75" hidden="1" customHeight="1"/>
    <row r="65135" ht="12.75" hidden="1" customHeight="1"/>
    <row r="65136" ht="12.75" hidden="1" customHeight="1"/>
    <row r="65137" ht="12.75" hidden="1" customHeight="1"/>
    <row r="65138" ht="12.75" hidden="1" customHeight="1"/>
    <row r="65139" ht="12.75" hidden="1" customHeight="1"/>
    <row r="65140" ht="12.75" hidden="1" customHeight="1"/>
    <row r="65141" ht="12.75" hidden="1" customHeight="1"/>
    <row r="65142" ht="12.75" hidden="1" customHeight="1"/>
    <row r="65143" ht="12.75" hidden="1" customHeight="1"/>
    <row r="65144" ht="12.75" hidden="1" customHeight="1"/>
    <row r="65145" ht="12.75" hidden="1" customHeight="1"/>
    <row r="65146" ht="12.75" hidden="1" customHeight="1"/>
    <row r="65147" ht="12.75" hidden="1" customHeight="1"/>
    <row r="65148" ht="12.75" hidden="1" customHeight="1"/>
    <row r="65149" ht="12.75" hidden="1" customHeight="1"/>
    <row r="65150" ht="12.75" hidden="1" customHeight="1"/>
    <row r="65151" ht="12.75" hidden="1" customHeight="1"/>
    <row r="65152" ht="12.75" hidden="1" customHeight="1"/>
    <row r="65153" ht="12.75" hidden="1" customHeight="1"/>
    <row r="65154" ht="12.75" hidden="1" customHeight="1"/>
    <row r="65155" ht="12.75" hidden="1" customHeight="1"/>
    <row r="65156" ht="12.75" hidden="1" customHeight="1"/>
    <row r="65157" ht="12.75" hidden="1" customHeight="1"/>
    <row r="65158" ht="12.75" hidden="1" customHeight="1"/>
    <row r="65159" ht="12.75" hidden="1" customHeight="1"/>
    <row r="65160" ht="12.75" hidden="1" customHeight="1"/>
    <row r="65161" ht="12.75" hidden="1" customHeight="1"/>
    <row r="65162" ht="12.75" hidden="1" customHeight="1"/>
    <row r="65163" ht="12.75" hidden="1" customHeight="1"/>
    <row r="65164" ht="12.75" hidden="1" customHeight="1"/>
    <row r="65165" ht="12.75" hidden="1" customHeight="1"/>
    <row r="65166" ht="12.75" hidden="1" customHeight="1"/>
    <row r="65167" ht="12.75" hidden="1" customHeight="1"/>
    <row r="65168" ht="12.75" hidden="1" customHeight="1"/>
    <row r="65169" ht="12.75" hidden="1" customHeight="1"/>
    <row r="65170" ht="12.75" hidden="1" customHeight="1"/>
    <row r="65171" ht="12.75" hidden="1" customHeight="1"/>
    <row r="65172" ht="12.75" hidden="1" customHeight="1"/>
    <row r="65173" ht="12.75" hidden="1" customHeight="1"/>
    <row r="65174" ht="12.75" hidden="1" customHeight="1"/>
    <row r="65175" ht="12.75" hidden="1" customHeight="1"/>
    <row r="65176" ht="12.75" hidden="1" customHeight="1"/>
    <row r="65177" ht="12.75" hidden="1" customHeight="1"/>
    <row r="65178" ht="12.75" hidden="1" customHeight="1"/>
    <row r="65179" ht="12.75" hidden="1" customHeight="1"/>
    <row r="65180" ht="12.75" hidden="1" customHeight="1"/>
    <row r="65181" ht="12.75" hidden="1" customHeight="1"/>
    <row r="65182" ht="12.75" hidden="1" customHeight="1"/>
    <row r="65183" ht="12.75" hidden="1" customHeight="1"/>
    <row r="65184" ht="12.75" hidden="1" customHeight="1"/>
    <row r="65185" ht="12.75" hidden="1" customHeight="1"/>
    <row r="65186" ht="12.75" hidden="1" customHeight="1"/>
    <row r="65187" ht="12.75" hidden="1" customHeight="1"/>
    <row r="65188" ht="12.75" hidden="1" customHeight="1"/>
    <row r="65189" ht="12.75" hidden="1" customHeight="1"/>
    <row r="65190" ht="12.75" hidden="1" customHeight="1"/>
    <row r="65191" ht="12.75" hidden="1" customHeight="1"/>
    <row r="65192" ht="12.75" hidden="1" customHeight="1"/>
    <row r="65193" ht="12.75" hidden="1" customHeight="1"/>
    <row r="65194" ht="12.75" hidden="1" customHeight="1"/>
    <row r="65195" ht="12.75" hidden="1" customHeight="1"/>
    <row r="65196" ht="12.75" hidden="1" customHeight="1"/>
    <row r="65197" ht="12.75" hidden="1" customHeight="1"/>
    <row r="65198" ht="12.75" hidden="1" customHeight="1"/>
    <row r="65199" ht="12.75" hidden="1" customHeight="1"/>
    <row r="65200" ht="12.75" hidden="1" customHeight="1"/>
    <row r="65201" ht="12.75" hidden="1" customHeight="1"/>
    <row r="65202" ht="12.75" hidden="1" customHeight="1"/>
    <row r="65203" ht="12.75" hidden="1" customHeight="1"/>
    <row r="65204" ht="12.75" hidden="1" customHeight="1"/>
    <row r="65205" ht="12.75" hidden="1" customHeight="1"/>
    <row r="65206" ht="12.75" hidden="1" customHeight="1"/>
    <row r="65207" ht="12.75" hidden="1" customHeight="1"/>
    <row r="65208" ht="12.75" hidden="1" customHeight="1"/>
    <row r="65209" ht="12.75" hidden="1" customHeight="1"/>
    <row r="65210" ht="12.75" hidden="1" customHeight="1"/>
    <row r="65211" ht="12.75" hidden="1" customHeight="1"/>
    <row r="65212" ht="12.75" hidden="1" customHeight="1"/>
    <row r="65213" ht="12.75" hidden="1" customHeight="1"/>
    <row r="65214" ht="12.75" hidden="1" customHeight="1"/>
    <row r="65215" ht="12.75" hidden="1" customHeight="1"/>
    <row r="65216" ht="12.75" hidden="1" customHeight="1"/>
    <row r="65217" ht="12.75" hidden="1" customHeight="1"/>
    <row r="65218" ht="12.75" hidden="1" customHeight="1"/>
    <row r="65219" ht="12.75" hidden="1" customHeight="1"/>
    <row r="65220" ht="12.75" hidden="1" customHeight="1"/>
    <row r="65221" ht="12.75" hidden="1" customHeight="1"/>
    <row r="65222" ht="12.75" hidden="1" customHeight="1"/>
    <row r="65223" ht="12.75" hidden="1" customHeight="1"/>
    <row r="65224" ht="12.75" hidden="1" customHeight="1"/>
    <row r="65225" ht="12.75" hidden="1" customHeight="1"/>
    <row r="65226" ht="12.75" hidden="1" customHeight="1"/>
    <row r="65227" ht="12.75" hidden="1" customHeight="1"/>
    <row r="65228" ht="12.75" hidden="1" customHeight="1"/>
    <row r="65229" ht="12.75" hidden="1" customHeight="1"/>
    <row r="65230" ht="12.75" hidden="1" customHeight="1"/>
    <row r="65231" ht="12.75" hidden="1" customHeight="1"/>
    <row r="65232" ht="12.75" hidden="1" customHeight="1"/>
    <row r="65233" ht="12.75" hidden="1" customHeight="1"/>
    <row r="65234" ht="12.75" hidden="1" customHeight="1"/>
    <row r="65235" ht="12.75" hidden="1" customHeight="1"/>
    <row r="65236" ht="12.75" hidden="1" customHeight="1"/>
    <row r="65237" ht="12.75" hidden="1" customHeight="1"/>
    <row r="65238" ht="12.75" hidden="1" customHeight="1"/>
    <row r="65239" ht="12.75" hidden="1" customHeight="1"/>
    <row r="65240" ht="12.75" hidden="1" customHeight="1"/>
    <row r="65241" ht="12.75" hidden="1" customHeight="1"/>
    <row r="65242" ht="12.75" hidden="1" customHeight="1"/>
    <row r="65243" ht="12.75" hidden="1" customHeight="1"/>
    <row r="65244" ht="12.75" hidden="1" customHeight="1"/>
    <row r="65245" ht="12.75" hidden="1" customHeight="1"/>
    <row r="65246" ht="12.75" hidden="1" customHeight="1"/>
    <row r="65247" ht="12.75" hidden="1" customHeight="1"/>
    <row r="65248" ht="12.75" hidden="1" customHeight="1"/>
    <row r="65249" ht="12.75" hidden="1" customHeight="1"/>
    <row r="65250" ht="12.75" hidden="1" customHeight="1"/>
    <row r="65251" ht="12.75" hidden="1" customHeight="1"/>
    <row r="65252" ht="12.75" hidden="1" customHeight="1"/>
    <row r="65253" ht="12.75" hidden="1" customHeight="1"/>
    <row r="65254" ht="12.75" hidden="1" customHeight="1"/>
    <row r="65255" ht="12.75" hidden="1" customHeight="1"/>
    <row r="65256" ht="12.75" hidden="1" customHeight="1"/>
    <row r="65257" ht="12.75" hidden="1" customHeight="1"/>
    <row r="65258" ht="12.75" hidden="1" customHeight="1"/>
    <row r="65259" ht="12.75" hidden="1" customHeight="1"/>
    <row r="65260" ht="12.75" hidden="1" customHeight="1"/>
    <row r="65261" ht="12.75" hidden="1" customHeight="1"/>
    <row r="65262" ht="12.75" hidden="1" customHeight="1"/>
    <row r="65263" ht="12.75" hidden="1" customHeight="1"/>
    <row r="65264" ht="12.75" hidden="1" customHeight="1"/>
    <row r="65265" ht="12.75" hidden="1" customHeight="1"/>
    <row r="65266" ht="12.75" hidden="1" customHeight="1"/>
    <row r="65267" ht="12.75" hidden="1" customHeight="1"/>
    <row r="65268" ht="12.75" hidden="1" customHeight="1"/>
    <row r="65269" ht="12.75" hidden="1" customHeight="1"/>
    <row r="65270" ht="12.75" hidden="1" customHeight="1"/>
    <row r="65271" ht="12.75" hidden="1" customHeight="1"/>
    <row r="65272" ht="12.75" hidden="1" customHeight="1"/>
    <row r="65273" ht="12.75" hidden="1" customHeight="1"/>
    <row r="65274" ht="12.75" hidden="1" customHeight="1"/>
    <row r="65275" ht="12.75" hidden="1" customHeight="1"/>
    <row r="65276" ht="12.75" hidden="1" customHeight="1"/>
    <row r="65277" ht="12.75" hidden="1" customHeight="1"/>
    <row r="65278" ht="12.75" hidden="1" customHeight="1"/>
    <row r="65279" ht="12.75" hidden="1" customHeight="1"/>
    <row r="65280" ht="12.75" hidden="1" customHeight="1"/>
    <row r="65281" ht="12.75" hidden="1" customHeight="1"/>
    <row r="65282" ht="12.75" hidden="1" customHeight="1"/>
    <row r="65283" ht="12.75" hidden="1" customHeight="1"/>
    <row r="65284" ht="12.75" hidden="1" customHeight="1"/>
    <row r="65285" ht="12.75" hidden="1" customHeight="1"/>
    <row r="65286" ht="12.75" hidden="1" customHeight="1"/>
    <row r="65287" ht="12.75" hidden="1" customHeight="1"/>
    <row r="65288" ht="12.75" hidden="1" customHeight="1"/>
    <row r="65289" ht="12.75" hidden="1" customHeight="1"/>
    <row r="65290" ht="12.75" hidden="1" customHeight="1"/>
    <row r="65291" ht="12.75" hidden="1" customHeight="1"/>
    <row r="65292" ht="12.75" hidden="1" customHeight="1"/>
    <row r="65293" ht="12.75" hidden="1" customHeight="1"/>
    <row r="65294" ht="12.75" hidden="1" customHeight="1"/>
    <row r="65295" ht="12.75" hidden="1" customHeight="1"/>
    <row r="65296" ht="12.75" hidden="1" customHeight="1"/>
    <row r="65297" ht="12.75" hidden="1" customHeight="1"/>
    <row r="65298" ht="12.75" hidden="1" customHeight="1"/>
    <row r="65299" ht="12.75" hidden="1" customHeight="1"/>
    <row r="65300" ht="12.75" hidden="1" customHeight="1"/>
    <row r="65301" ht="12.75" hidden="1" customHeight="1"/>
    <row r="65302" ht="12.75" hidden="1" customHeight="1"/>
    <row r="65303" ht="12.75" hidden="1" customHeight="1"/>
    <row r="65304" ht="12.75" hidden="1" customHeight="1"/>
    <row r="65305" ht="12.75" hidden="1" customHeight="1"/>
    <row r="65306" ht="12.75" hidden="1" customHeight="1"/>
    <row r="65307" ht="12.75" hidden="1" customHeight="1"/>
    <row r="65308" ht="12.75" hidden="1" customHeight="1"/>
    <row r="65309" ht="12.75" hidden="1" customHeight="1"/>
    <row r="65310" ht="12.75" hidden="1" customHeight="1"/>
    <row r="65311" ht="12.75" hidden="1" customHeight="1"/>
    <row r="65312" ht="12.75" hidden="1" customHeight="1"/>
    <row r="65313" ht="12.75" hidden="1" customHeight="1"/>
    <row r="65314" ht="12.75" hidden="1" customHeight="1"/>
    <row r="65315" ht="12.75" hidden="1" customHeight="1"/>
    <row r="65316" ht="12.75" hidden="1" customHeight="1"/>
    <row r="65317" ht="12.75" hidden="1" customHeight="1"/>
    <row r="65318" ht="12.75" hidden="1" customHeight="1"/>
    <row r="65319" ht="12.75" hidden="1" customHeight="1"/>
    <row r="65320" ht="12.75" hidden="1" customHeight="1"/>
    <row r="65321" ht="12.75" hidden="1" customHeight="1"/>
    <row r="65322" ht="12.75" hidden="1" customHeight="1"/>
    <row r="65323" ht="12.75" hidden="1" customHeight="1"/>
    <row r="65324" ht="12.75" hidden="1" customHeight="1"/>
    <row r="65325" ht="12.75" hidden="1" customHeight="1"/>
    <row r="65326" ht="12.75" hidden="1" customHeight="1"/>
    <row r="65327" ht="12.75" hidden="1" customHeight="1"/>
    <row r="65328" ht="12.75" hidden="1" customHeight="1"/>
    <row r="65329" ht="12.75" hidden="1" customHeight="1"/>
    <row r="65330" ht="12.75" hidden="1" customHeight="1"/>
    <row r="65331" ht="12.75" hidden="1" customHeight="1"/>
    <row r="65332" ht="12.75" hidden="1" customHeight="1"/>
    <row r="65333" ht="12.75" hidden="1" customHeight="1"/>
    <row r="65334" ht="12.75" hidden="1" customHeight="1"/>
    <row r="65335" ht="12.75" hidden="1" customHeight="1"/>
    <row r="65336" ht="12.75" hidden="1" customHeight="1"/>
    <row r="65337" ht="12.75" hidden="1" customHeight="1"/>
    <row r="65338" ht="12.75" hidden="1" customHeight="1"/>
    <row r="65339" ht="12.75" hidden="1" customHeight="1"/>
    <row r="65340" ht="12.75" hidden="1" customHeight="1"/>
    <row r="65341" ht="12.75" hidden="1" customHeight="1"/>
    <row r="65342" ht="12.75" hidden="1" customHeight="1"/>
    <row r="65343" ht="12.75" hidden="1" customHeight="1"/>
    <row r="65344" ht="12.75" hidden="1" customHeight="1"/>
    <row r="65345" ht="12.75" hidden="1" customHeight="1"/>
    <row r="65346" ht="12.75" hidden="1" customHeight="1"/>
    <row r="65347" ht="12.75" hidden="1" customHeight="1"/>
    <row r="65348" ht="12.75" hidden="1" customHeight="1"/>
    <row r="65349" ht="12.75" hidden="1" customHeight="1"/>
    <row r="65350" ht="12.75" hidden="1" customHeight="1"/>
    <row r="65351" ht="12.75" hidden="1" customHeight="1"/>
    <row r="65352" ht="12.75" hidden="1" customHeight="1"/>
    <row r="65353" ht="12.75" hidden="1" customHeight="1"/>
    <row r="65354" ht="12.75" hidden="1" customHeight="1"/>
    <row r="65355" ht="12.75" hidden="1" customHeight="1"/>
    <row r="65356" ht="12.75" hidden="1" customHeight="1"/>
    <row r="65357" ht="12.75" hidden="1" customHeight="1"/>
    <row r="65358" ht="12.75" hidden="1" customHeight="1"/>
    <row r="65359" ht="12.75" hidden="1" customHeight="1"/>
    <row r="65360" ht="12.75" hidden="1" customHeight="1"/>
    <row r="65361" ht="12.75" hidden="1" customHeight="1"/>
    <row r="65362" ht="12.75" hidden="1" customHeight="1"/>
    <row r="65363" ht="12.75" hidden="1" customHeight="1"/>
    <row r="65364" ht="12.75" hidden="1" customHeight="1"/>
    <row r="65365" ht="12.75" hidden="1" customHeight="1"/>
    <row r="65366" ht="12.75" hidden="1" customHeight="1"/>
    <row r="65367" ht="12.75" hidden="1" customHeight="1"/>
    <row r="65368" ht="12.75" hidden="1" customHeight="1"/>
    <row r="65369" ht="12.75" hidden="1" customHeight="1"/>
    <row r="65370" ht="12.75" hidden="1" customHeight="1"/>
    <row r="65371" ht="12.75" hidden="1" customHeight="1"/>
    <row r="65372" ht="12.75" hidden="1" customHeight="1"/>
    <row r="65373" ht="12.75" hidden="1" customHeight="1"/>
    <row r="65374" ht="12.75" hidden="1" customHeight="1"/>
    <row r="65375" ht="12.75" hidden="1" customHeight="1"/>
    <row r="65376" ht="12.75" hidden="1" customHeight="1"/>
    <row r="65377" ht="12.75" hidden="1" customHeight="1"/>
    <row r="65378" ht="12.75" hidden="1" customHeight="1"/>
    <row r="65379" ht="12.75" hidden="1" customHeight="1"/>
    <row r="65380" ht="12.75" hidden="1" customHeight="1"/>
    <row r="65381" ht="12.75" hidden="1" customHeight="1"/>
    <row r="65382" ht="12.75" hidden="1" customHeight="1"/>
    <row r="65383" ht="12.75" hidden="1" customHeight="1"/>
    <row r="65384" ht="12.75" hidden="1" customHeight="1"/>
    <row r="65385" ht="12.75" hidden="1" customHeight="1"/>
    <row r="65386" ht="12.75" hidden="1" customHeight="1"/>
    <row r="65387" ht="12.75" hidden="1" customHeight="1"/>
    <row r="65388" ht="12.75" hidden="1" customHeight="1"/>
    <row r="65389" ht="12.75" hidden="1" customHeight="1"/>
    <row r="65390" ht="12.75" hidden="1" customHeight="1"/>
    <row r="65391" ht="12.75" hidden="1" customHeight="1"/>
    <row r="65392" ht="12.75" hidden="1" customHeight="1"/>
    <row r="65393" ht="12.75" hidden="1" customHeight="1"/>
    <row r="65394" ht="12.75" hidden="1" customHeight="1"/>
    <row r="65395" ht="12.75" hidden="1" customHeight="1"/>
    <row r="65396" ht="12.75" hidden="1" customHeight="1"/>
    <row r="65397" ht="12.75" hidden="1" customHeight="1"/>
    <row r="65398" ht="12.75" hidden="1" customHeight="1"/>
    <row r="65399" ht="12.75" hidden="1" customHeight="1"/>
    <row r="65400" ht="12.75" hidden="1" customHeight="1"/>
    <row r="65401" ht="12.75" hidden="1" customHeight="1"/>
    <row r="65402" ht="12.75" hidden="1" customHeight="1"/>
    <row r="65403" ht="12.75" hidden="1" customHeight="1"/>
    <row r="65404" ht="12.75" hidden="1" customHeight="1"/>
    <row r="65405" ht="12.75" hidden="1" customHeight="1"/>
    <row r="65406" ht="12.75" hidden="1" customHeight="1"/>
    <row r="65407" ht="12.75" hidden="1" customHeight="1"/>
    <row r="65408" ht="12.75" hidden="1" customHeight="1"/>
    <row r="65409" ht="12.75" hidden="1" customHeight="1"/>
    <row r="65410" ht="12.75" hidden="1" customHeight="1"/>
    <row r="65411" hidden="1"/>
    <row r="65412" hidden="1"/>
    <row r="65413" hidden="1"/>
    <row r="65414" hidden="1"/>
    <row r="65415" hidden="1"/>
    <row r="65416" hidden="1"/>
    <row r="65417" hidden="1"/>
    <row r="65418" hidden="1"/>
    <row r="65419" hidden="1"/>
    <row r="65420" hidden="1"/>
    <row r="65421" hidden="1"/>
    <row r="65422" hidden="1"/>
    <row r="65423" hidden="1"/>
    <row r="65424" hidden="1"/>
    <row r="65425" hidden="1"/>
    <row r="65426" hidden="1"/>
    <row r="65427" hidden="1"/>
    <row r="65428" hidden="1"/>
    <row r="65429" hidden="1"/>
    <row r="65430" hidden="1"/>
    <row r="65431" hidden="1"/>
    <row r="65432" hidden="1"/>
    <row r="65433" hidden="1"/>
    <row r="65434" hidden="1"/>
    <row r="65435" hidden="1"/>
    <row r="65436" hidden="1"/>
    <row r="65437" hidden="1"/>
    <row r="65438" hidden="1"/>
    <row r="65439" hidden="1"/>
    <row r="65440" hidden="1"/>
    <row r="65441" hidden="1"/>
    <row r="65442" hidden="1"/>
    <row r="65443" hidden="1"/>
    <row r="65444" hidden="1"/>
    <row r="65445" hidden="1"/>
    <row r="65446" hidden="1"/>
    <row r="65447" hidden="1"/>
    <row r="65448" hidden="1"/>
    <row r="65449" hidden="1"/>
    <row r="65450" hidden="1"/>
    <row r="65451" hidden="1"/>
    <row r="65452" hidden="1"/>
    <row r="65453" hidden="1"/>
    <row r="65454" hidden="1"/>
    <row r="65455" hidden="1"/>
    <row r="65456" hidden="1"/>
    <row r="65457" hidden="1"/>
    <row r="65458" hidden="1"/>
    <row r="65459" hidden="1"/>
    <row r="65460" hidden="1"/>
    <row r="65461" hidden="1"/>
    <row r="65462" hidden="1"/>
    <row r="65463" hidden="1"/>
    <row r="65464" hidden="1"/>
    <row r="65465" hidden="1"/>
    <row r="65466" hidden="1"/>
    <row r="65467" hidden="1"/>
    <row r="65468" hidden="1"/>
    <row r="65469" hidden="1"/>
    <row r="65470" hidden="1"/>
    <row r="65471" hidden="1"/>
    <row r="65472" hidden="1"/>
    <row r="65473" hidden="1"/>
    <row r="65474" hidden="1"/>
    <row r="65475" hidden="1"/>
    <row r="65476" hidden="1"/>
    <row r="65477" hidden="1"/>
    <row r="65478" hidden="1"/>
    <row r="65479" hidden="1"/>
    <row r="65480" hidden="1"/>
    <row r="65481" hidden="1"/>
    <row r="65482" hidden="1"/>
    <row r="65483" hidden="1"/>
    <row r="65484" hidden="1"/>
    <row r="65485" hidden="1"/>
    <row r="65486" hidden="1"/>
    <row r="65487" hidden="1"/>
    <row r="65488" hidden="1"/>
    <row r="65489" hidden="1"/>
    <row r="65490" hidden="1"/>
    <row r="65491" hidden="1"/>
    <row r="65492" hidden="1"/>
    <row r="65493" hidden="1"/>
    <row r="65494" hidden="1"/>
    <row r="65495" hidden="1"/>
    <row r="65496" hidden="1"/>
    <row r="65497" hidden="1"/>
    <row r="65498" hidden="1"/>
    <row r="65499" hidden="1"/>
    <row r="65500" hidden="1"/>
    <row r="65501" hidden="1"/>
    <row r="65502" hidden="1"/>
    <row r="65503" hidden="1"/>
    <row r="65504" hidden="1"/>
    <row r="65505" hidden="1"/>
    <row r="65506" hidden="1"/>
    <row r="65507" hidden="1"/>
    <row r="65508" hidden="1"/>
    <row r="65509" hidden="1"/>
    <row r="65510" hidden="1"/>
    <row r="65511" hidden="1"/>
    <row r="65512" hidden="1"/>
    <row r="65513" hidden="1"/>
    <row r="65514" hidden="1"/>
    <row r="65515" hidden="1"/>
    <row r="65516" hidden="1"/>
    <row r="65517" hidden="1"/>
    <row r="65518" hidden="1"/>
    <row r="65519" hidden="1"/>
    <row r="65520" hidden="1"/>
    <row r="65521" hidden="1"/>
    <row r="65522" hidden="1"/>
    <row r="65523" hidden="1"/>
    <row r="65524" hidden="1"/>
    <row r="65525" hidden="1"/>
    <row r="65526" hidden="1"/>
    <row r="65527" hidden="1"/>
    <row r="65528" hidden="1"/>
    <row r="65529" hidden="1"/>
    <row r="65530" hidden="1"/>
    <row r="65531" hidden="1"/>
    <row r="65532" hidden="1"/>
    <row r="65533" hidden="1"/>
    <row r="65534" hidden="1"/>
    <row r="65535" hidden="1"/>
    <row r="65536" hidden="1"/>
  </sheetData>
  <autoFilter ref="A2:R623" xr:uid="{00000000-0009-0000-0000-000026000000}"/>
  <phoneticPr fontId="8" type="noConversion"/>
  <conditionalFormatting sqref="B3:I131 A3:A624 F132:I624 B136:E624">
    <cfRule type="expression" dxfId="3" priority="1" stopIfTrue="1">
      <formula>IF($J3&lt;0,1)</formula>
    </cfRule>
  </conditionalFormatting>
  <conditionalFormatting sqref="J3:L623 J624 L624:L625 K624:K626">
    <cfRule type="cellIs" dxfId="2" priority="2" stopIfTrue="1" operator="lessThan">
      <formula>0</formula>
    </cfRule>
  </conditionalFormatting>
  <printOptions horizontalCentered="1"/>
  <pageMargins left="0.15748031496062992" right="0.15748031496062992" top="0.4" bottom="0.19685039370078741" header="0.15748031496062992" footer="0.15748031496062992"/>
  <pageSetup paperSize="9" scale="65" orientation="landscape" r:id="rId1"/>
  <headerFooter alignWithMargins="0">
    <oddHeader>&amp;RPage &amp;P / &amp;N</oddHeader>
  </headerFooter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64">
    <tabColor indexed="13"/>
  </sheetPr>
  <dimension ref="A1:P291"/>
  <sheetViews>
    <sheetView workbookViewId="0"/>
  </sheetViews>
  <sheetFormatPr defaultColWidth="0" defaultRowHeight="12.5" zeroHeight="1"/>
  <cols>
    <col min="1" max="1" width="10.6328125" style="3" customWidth="1"/>
    <col min="2" max="2" width="16.36328125" style="28" customWidth="1"/>
    <col min="3" max="3" width="48.36328125" style="38" bestFit="1" customWidth="1"/>
    <col min="4" max="4" width="9" style="3" customWidth="1"/>
    <col min="5" max="5" width="14.26953125" style="3" customWidth="1"/>
    <col min="6" max="6" width="13.6328125" style="4" customWidth="1"/>
    <col min="7" max="8" width="14.08984375" style="3" customWidth="1"/>
    <col min="9" max="9" width="16" style="3" customWidth="1"/>
    <col min="10" max="10" width="9.36328125" style="568" bestFit="1" customWidth="1"/>
    <col min="11" max="11" width="11.453125" style="5" bestFit="1" customWidth="1"/>
    <col min="12" max="12" width="14.453125" style="34" hidden="1" customWidth="1"/>
    <col min="13" max="13" width="12.26953125" style="36" customWidth="1"/>
    <col min="14" max="14" width="12.26953125" style="33" customWidth="1"/>
    <col min="15" max="15" width="11.36328125" style="3" customWidth="1"/>
    <col min="16" max="16" width="11.453125" style="3" hidden="1" customWidth="1"/>
    <col min="17" max="16384" width="9" style="3" hidden="1"/>
  </cols>
  <sheetData>
    <row r="1" spans="1:16" s="50" customFormat="1" ht="20.149999999999999" customHeight="1">
      <c r="A1" s="115" t="s">
        <v>2008</v>
      </c>
      <c r="B1" s="65"/>
      <c r="C1" s="112" t="e">
        <f>#REF!</f>
        <v>#REF!</v>
      </c>
      <c r="E1" s="52"/>
      <c r="F1" s="53"/>
      <c r="G1" s="52"/>
      <c r="H1" s="52"/>
      <c r="I1" s="52"/>
      <c r="J1" s="566"/>
      <c r="K1" s="27" t="s">
        <v>52</v>
      </c>
      <c r="L1" s="63" t="s">
        <v>828</v>
      </c>
      <c r="M1" s="54" t="s">
        <v>829</v>
      </c>
      <c r="N1" s="55" t="s">
        <v>830</v>
      </c>
    </row>
    <row r="2" spans="1:16" s="50" customFormat="1" ht="20.149999999999999" customHeight="1">
      <c r="A2" s="56" t="s">
        <v>4684</v>
      </c>
      <c r="B2" s="66" t="s">
        <v>789</v>
      </c>
      <c r="C2" s="57" t="s">
        <v>3542</v>
      </c>
      <c r="D2" s="57" t="s">
        <v>4687</v>
      </c>
      <c r="E2" s="58" t="s">
        <v>2337</v>
      </c>
      <c r="F2" s="59" t="s">
        <v>4838</v>
      </c>
      <c r="G2" s="58" t="s">
        <v>3539</v>
      </c>
      <c r="H2" s="58" t="s">
        <v>1598</v>
      </c>
      <c r="I2" s="58" t="s">
        <v>51</v>
      </c>
      <c r="J2" s="570" t="s">
        <v>4928</v>
      </c>
      <c r="K2" s="60" t="s">
        <v>4839</v>
      </c>
      <c r="L2" s="64" t="s">
        <v>827</v>
      </c>
      <c r="M2" s="61" t="s">
        <v>54</v>
      </c>
      <c r="N2" s="62" t="s">
        <v>53</v>
      </c>
    </row>
    <row r="3" spans="1:16">
      <c r="A3" s="41" t="s">
        <v>1568</v>
      </c>
      <c r="B3" s="84" t="s">
        <v>3337</v>
      </c>
      <c r="C3" s="42" t="s">
        <v>678</v>
      </c>
      <c r="D3" s="41">
        <v>6</v>
      </c>
      <c r="E3" s="93" t="e">
        <f>SUMIF(#REF!,A3,#REF!)</f>
        <v>#REF!</v>
      </c>
      <c r="F3" s="93" t="e">
        <f>SUMIF(#REF!,A3,#REF!)</f>
        <v>#REF!</v>
      </c>
      <c r="G3" s="94" t="e">
        <f>SUMIF(#REF!,A3,#REF!)*-1</f>
        <v>#REF!</v>
      </c>
      <c r="H3" s="94" t="e">
        <f>SUMIF(#REF!,A3,#REF!)*-1</f>
        <v>#REF!</v>
      </c>
      <c r="I3" s="94" t="e">
        <f>SUM(E3:H3)</f>
        <v>#REF!</v>
      </c>
      <c r="J3" s="567" t="e">
        <f>VLOOKUP(A3,#REF!,3,0)</f>
        <v>#REF!</v>
      </c>
      <c r="K3" s="126" t="e">
        <f t="shared" ref="K3:K67" si="0">I3-E3</f>
        <v>#REF!</v>
      </c>
      <c r="L3" s="49" t="str">
        <f t="shared" ref="L3:L67" si="1">IF(ISERROR(IF(K3=0,0,(K3/E3))),"New Stock",(IF(K3=0,0,(K3/E3))))</f>
        <v>New Stock</v>
      </c>
      <c r="M3" s="37" t="str">
        <f t="shared" ref="M3:M67" si="2">IF(L3&gt;=30%,L3,"-")</f>
        <v>New Stock</v>
      </c>
      <c r="N3" s="35" t="str">
        <f t="shared" ref="N3:N67" si="3">IF(L3&lt;=-30%,L3,"-")</f>
        <v>-</v>
      </c>
      <c r="O3" s="5"/>
      <c r="P3" s="1038"/>
    </row>
    <row r="4" spans="1:16">
      <c r="A4" s="123" t="s">
        <v>3402</v>
      </c>
      <c r="B4" s="950" t="s">
        <v>3338</v>
      </c>
      <c r="C4" s="124" t="s">
        <v>679</v>
      </c>
      <c r="D4" s="123">
        <v>6</v>
      </c>
      <c r="E4" s="120" t="e">
        <f>SUMIF(#REF!,A4,#REF!)</f>
        <v>#REF!</v>
      </c>
      <c r="F4" s="120" t="e">
        <f>SUMIF(#REF!,A4,#REF!)</f>
        <v>#REF!</v>
      </c>
      <c r="G4" s="125" t="e">
        <f>SUMIF(#REF!,A4,#REF!)*-1</f>
        <v>#REF!</v>
      </c>
      <c r="H4" s="125" t="e">
        <f>SUMIF(#REF!,A4,#REF!)*-1</f>
        <v>#REF!</v>
      </c>
      <c r="I4" s="125" t="e">
        <f t="shared" ref="I4:I67" si="4">SUM(E4:H4)</f>
        <v>#REF!</v>
      </c>
      <c r="J4" s="567" t="e">
        <f>VLOOKUP(A4,#REF!,3,0)</f>
        <v>#REF!</v>
      </c>
      <c r="K4" s="126" t="e">
        <f t="shared" si="0"/>
        <v>#REF!</v>
      </c>
      <c r="L4" s="49" t="str">
        <f t="shared" si="1"/>
        <v>New Stock</v>
      </c>
      <c r="M4" s="37" t="str">
        <f t="shared" si="2"/>
        <v>New Stock</v>
      </c>
      <c r="N4" s="35" t="str">
        <f t="shared" si="3"/>
        <v>-</v>
      </c>
      <c r="O4" s="5"/>
      <c r="P4" s="1038"/>
    </row>
    <row r="5" spans="1:16">
      <c r="A5" s="43" t="s">
        <v>3403</v>
      </c>
      <c r="B5" s="85" t="s">
        <v>340</v>
      </c>
      <c r="C5" s="44" t="s">
        <v>678</v>
      </c>
      <c r="D5" s="43">
        <v>6</v>
      </c>
      <c r="E5" s="95" t="e">
        <f>SUMIF(#REF!,A5,#REF!)</f>
        <v>#REF!</v>
      </c>
      <c r="F5" s="95" t="e">
        <f>SUMIF(#REF!,A5,#REF!)</f>
        <v>#REF!</v>
      </c>
      <c r="G5" s="96" t="e">
        <f>SUMIF(#REF!,A5,#REF!)*-1</f>
        <v>#REF!</v>
      </c>
      <c r="H5" s="96" t="e">
        <f>SUMIF(#REF!,A5,#REF!)*-1</f>
        <v>#REF!</v>
      </c>
      <c r="I5" s="96" t="e">
        <f t="shared" si="4"/>
        <v>#REF!</v>
      </c>
      <c r="J5" s="567" t="e">
        <f>VLOOKUP(A5,#REF!,3,0)</f>
        <v>#REF!</v>
      </c>
      <c r="K5" s="126" t="e">
        <f t="shared" si="0"/>
        <v>#REF!</v>
      </c>
      <c r="L5" s="49" t="str">
        <f t="shared" si="1"/>
        <v>New Stock</v>
      </c>
      <c r="M5" s="37" t="str">
        <f t="shared" si="2"/>
        <v>New Stock</v>
      </c>
      <c r="N5" s="35" t="str">
        <f t="shared" si="3"/>
        <v>-</v>
      </c>
      <c r="O5" s="5"/>
      <c r="P5" s="1038"/>
    </row>
    <row r="6" spans="1:16">
      <c r="A6" s="43" t="s">
        <v>341</v>
      </c>
      <c r="B6" s="85" t="s">
        <v>708</v>
      </c>
      <c r="C6" s="44" t="s">
        <v>679</v>
      </c>
      <c r="D6" s="43">
        <v>6</v>
      </c>
      <c r="E6" s="95" t="e">
        <f>SUMIF(#REF!,A6,#REF!)</f>
        <v>#REF!</v>
      </c>
      <c r="F6" s="95" t="e">
        <f>SUMIF(#REF!,A6,#REF!)</f>
        <v>#REF!</v>
      </c>
      <c r="G6" s="96" t="e">
        <f>SUMIF(#REF!,A6,#REF!)*-1</f>
        <v>#REF!</v>
      </c>
      <c r="H6" s="96" t="e">
        <f>SUMIF(#REF!,A6,#REF!)*-1</f>
        <v>#REF!</v>
      </c>
      <c r="I6" s="96" t="e">
        <f t="shared" si="4"/>
        <v>#REF!</v>
      </c>
      <c r="J6" s="567" t="e">
        <f>VLOOKUP(A6,#REF!,3,0)</f>
        <v>#REF!</v>
      </c>
      <c r="K6" s="126" t="e">
        <f t="shared" si="0"/>
        <v>#REF!</v>
      </c>
      <c r="L6" s="49" t="str">
        <f t="shared" si="1"/>
        <v>New Stock</v>
      </c>
      <c r="M6" s="37" t="str">
        <f t="shared" si="2"/>
        <v>New Stock</v>
      </c>
      <c r="N6" s="35" t="str">
        <f t="shared" si="3"/>
        <v>-</v>
      </c>
      <c r="O6" s="5"/>
      <c r="P6" s="1038"/>
    </row>
    <row r="7" spans="1:16">
      <c r="A7" s="43" t="s">
        <v>709</v>
      </c>
      <c r="B7" s="85" t="s">
        <v>710</v>
      </c>
      <c r="C7" s="44" t="s">
        <v>4870</v>
      </c>
      <c r="D7" s="43">
        <v>12</v>
      </c>
      <c r="E7" s="95" t="e">
        <f>SUMIF(#REF!,A7,#REF!)</f>
        <v>#REF!</v>
      </c>
      <c r="F7" s="95" t="e">
        <f>SUMIF(#REF!,A7,#REF!)</f>
        <v>#REF!</v>
      </c>
      <c r="G7" s="96" t="e">
        <f>SUMIF(#REF!,A7,#REF!)*-1</f>
        <v>#REF!</v>
      </c>
      <c r="H7" s="96" t="e">
        <f>SUMIF(#REF!,A7,#REF!)*-1</f>
        <v>#REF!</v>
      </c>
      <c r="I7" s="96" t="e">
        <f t="shared" si="4"/>
        <v>#REF!</v>
      </c>
      <c r="J7" s="567" t="e">
        <f>VLOOKUP(A7,#REF!,3,0)</f>
        <v>#REF!</v>
      </c>
      <c r="K7" s="126" t="e">
        <f t="shared" si="0"/>
        <v>#REF!</v>
      </c>
      <c r="L7" s="49" t="str">
        <f t="shared" si="1"/>
        <v>New Stock</v>
      </c>
      <c r="M7" s="37" t="str">
        <f t="shared" si="2"/>
        <v>New Stock</v>
      </c>
      <c r="N7" s="35" t="str">
        <f t="shared" si="3"/>
        <v>-</v>
      </c>
      <c r="O7" s="5"/>
      <c r="P7" s="1038"/>
    </row>
    <row r="8" spans="1:16">
      <c r="A8" s="43" t="s">
        <v>711</v>
      </c>
      <c r="B8" s="85" t="s">
        <v>712</v>
      </c>
      <c r="C8" s="44" t="s">
        <v>4688</v>
      </c>
      <c r="D8" s="43">
        <v>8</v>
      </c>
      <c r="E8" s="95" t="e">
        <f>SUMIF(#REF!,A8,#REF!)</f>
        <v>#REF!</v>
      </c>
      <c r="F8" s="95" t="e">
        <f>SUMIF(#REF!,A8,#REF!)</f>
        <v>#REF!</v>
      </c>
      <c r="G8" s="96" t="e">
        <f>SUMIF(#REF!,A8,#REF!)*-1</f>
        <v>#REF!</v>
      </c>
      <c r="H8" s="96" t="e">
        <f>SUMIF(#REF!,A8,#REF!)*-1</f>
        <v>#REF!</v>
      </c>
      <c r="I8" s="96" t="e">
        <f t="shared" si="4"/>
        <v>#REF!</v>
      </c>
      <c r="J8" s="567" t="e">
        <f>VLOOKUP(A8,#REF!,3,0)</f>
        <v>#REF!</v>
      </c>
      <c r="K8" s="126" t="e">
        <f t="shared" si="0"/>
        <v>#REF!</v>
      </c>
      <c r="L8" s="49" t="str">
        <f t="shared" si="1"/>
        <v>New Stock</v>
      </c>
      <c r="M8" s="37" t="str">
        <f t="shared" si="2"/>
        <v>New Stock</v>
      </c>
      <c r="N8" s="35" t="str">
        <f t="shared" si="3"/>
        <v>-</v>
      </c>
      <c r="O8" s="5"/>
      <c r="P8" s="1038"/>
    </row>
    <row r="9" spans="1:16">
      <c r="A9" s="43" t="s">
        <v>713</v>
      </c>
      <c r="B9" s="85" t="s">
        <v>714</v>
      </c>
      <c r="C9" s="44" t="s">
        <v>4870</v>
      </c>
      <c r="D9" s="43">
        <v>8</v>
      </c>
      <c r="E9" s="95" t="e">
        <f>SUMIF(#REF!,A9,#REF!)</f>
        <v>#REF!</v>
      </c>
      <c r="F9" s="95" t="e">
        <f>SUMIF(#REF!,A9,#REF!)</f>
        <v>#REF!</v>
      </c>
      <c r="G9" s="96" t="e">
        <f>SUMIF(#REF!,A9,#REF!)*-1</f>
        <v>#REF!</v>
      </c>
      <c r="H9" s="96" t="e">
        <f>SUMIF(#REF!,A9,#REF!)*-1</f>
        <v>#REF!</v>
      </c>
      <c r="I9" s="96" t="e">
        <f t="shared" si="4"/>
        <v>#REF!</v>
      </c>
      <c r="J9" s="567" t="e">
        <f>VLOOKUP(A9,#REF!,3,0)</f>
        <v>#REF!</v>
      </c>
      <c r="K9" s="126" t="e">
        <f t="shared" si="0"/>
        <v>#REF!</v>
      </c>
      <c r="L9" s="49" t="str">
        <f t="shared" si="1"/>
        <v>New Stock</v>
      </c>
      <c r="M9" s="37" t="str">
        <f t="shared" si="2"/>
        <v>New Stock</v>
      </c>
      <c r="N9" s="35" t="str">
        <f t="shared" si="3"/>
        <v>-</v>
      </c>
      <c r="O9" s="5"/>
      <c r="P9" s="1038"/>
    </row>
    <row r="10" spans="1:16">
      <c r="A10" s="43" t="s">
        <v>715</v>
      </c>
      <c r="B10" s="85" t="s">
        <v>1752</v>
      </c>
      <c r="C10" s="44" t="s">
        <v>4688</v>
      </c>
      <c r="D10" s="43">
        <v>12</v>
      </c>
      <c r="E10" s="95" t="e">
        <f>SUMIF(#REF!,A10,#REF!)</f>
        <v>#REF!</v>
      </c>
      <c r="F10" s="95" t="e">
        <f>SUMIF(#REF!,A10,#REF!)</f>
        <v>#REF!</v>
      </c>
      <c r="G10" s="96" t="e">
        <f>SUMIF(#REF!,A10,#REF!)*-1</f>
        <v>#REF!</v>
      </c>
      <c r="H10" s="96" t="e">
        <f>SUMIF(#REF!,A10,#REF!)*-1</f>
        <v>#REF!</v>
      </c>
      <c r="I10" s="96" t="e">
        <f t="shared" si="4"/>
        <v>#REF!</v>
      </c>
      <c r="J10" s="567" t="e">
        <f>VLOOKUP(A10,#REF!,3,0)</f>
        <v>#REF!</v>
      </c>
      <c r="K10" s="126" t="e">
        <f t="shared" si="0"/>
        <v>#REF!</v>
      </c>
      <c r="L10" s="49" t="str">
        <f t="shared" si="1"/>
        <v>New Stock</v>
      </c>
      <c r="M10" s="37" t="str">
        <f t="shared" si="2"/>
        <v>New Stock</v>
      </c>
      <c r="N10" s="35" t="str">
        <f t="shared" si="3"/>
        <v>-</v>
      </c>
      <c r="O10" s="5"/>
      <c r="P10" s="1038"/>
    </row>
    <row r="11" spans="1:16">
      <c r="A11" s="43" t="s">
        <v>221</v>
      </c>
      <c r="B11" s="85" t="s">
        <v>3361</v>
      </c>
      <c r="C11" s="44" t="s">
        <v>4870</v>
      </c>
      <c r="D11" s="43">
        <v>8</v>
      </c>
      <c r="E11" s="95" t="e">
        <f>SUMIF(#REF!,A11,#REF!)</f>
        <v>#REF!</v>
      </c>
      <c r="F11" s="95" t="e">
        <f>SUMIF(#REF!,A11,#REF!)</f>
        <v>#REF!</v>
      </c>
      <c r="G11" s="96" t="e">
        <f>SUMIF(#REF!,A11,#REF!)*-1</f>
        <v>#REF!</v>
      </c>
      <c r="H11" s="96" t="e">
        <f>SUMIF(#REF!,A11,#REF!)*-1</f>
        <v>#REF!</v>
      </c>
      <c r="I11" s="96" t="e">
        <f t="shared" si="4"/>
        <v>#REF!</v>
      </c>
      <c r="J11" s="567" t="e">
        <f>VLOOKUP(A11,#REF!,3,0)</f>
        <v>#REF!</v>
      </c>
      <c r="K11" s="126" t="e">
        <f t="shared" si="0"/>
        <v>#REF!</v>
      </c>
      <c r="L11" s="49" t="str">
        <f t="shared" si="1"/>
        <v>New Stock</v>
      </c>
      <c r="M11" s="37" t="str">
        <f t="shared" si="2"/>
        <v>New Stock</v>
      </c>
      <c r="N11" s="35" t="str">
        <f t="shared" si="3"/>
        <v>-</v>
      </c>
      <c r="O11" s="5"/>
      <c r="P11" s="1038"/>
    </row>
    <row r="12" spans="1:16">
      <c r="A12" s="43" t="s">
        <v>223</v>
      </c>
      <c r="B12" s="85" t="s">
        <v>4581</v>
      </c>
      <c r="C12" s="44" t="s">
        <v>4688</v>
      </c>
      <c r="D12" s="43">
        <v>16</v>
      </c>
      <c r="E12" s="95" t="e">
        <f>SUMIF(#REF!,A12,#REF!)</f>
        <v>#REF!</v>
      </c>
      <c r="F12" s="95" t="e">
        <f>SUMIF(#REF!,A12,#REF!)</f>
        <v>#REF!</v>
      </c>
      <c r="G12" s="96" t="e">
        <f>SUMIF(#REF!,A12,#REF!)*-1</f>
        <v>#REF!</v>
      </c>
      <c r="H12" s="96" t="e">
        <f>SUMIF(#REF!,A12,#REF!)*-1</f>
        <v>#REF!</v>
      </c>
      <c r="I12" s="96" t="e">
        <f t="shared" si="4"/>
        <v>#REF!</v>
      </c>
      <c r="J12" s="567" t="e">
        <f>VLOOKUP(A12,#REF!,3,0)</f>
        <v>#REF!</v>
      </c>
      <c r="K12" s="126" t="e">
        <f t="shared" si="0"/>
        <v>#REF!</v>
      </c>
      <c r="L12" s="49" t="str">
        <f t="shared" si="1"/>
        <v>New Stock</v>
      </c>
      <c r="M12" s="37" t="str">
        <f t="shared" si="2"/>
        <v>New Stock</v>
      </c>
      <c r="N12" s="35" t="str">
        <f t="shared" si="3"/>
        <v>-</v>
      </c>
      <c r="O12" s="5"/>
      <c r="P12" s="1038"/>
    </row>
    <row r="13" spans="1:16">
      <c r="A13" s="43" t="s">
        <v>1151</v>
      </c>
      <c r="B13" s="85" t="s">
        <v>1965</v>
      </c>
      <c r="C13" s="44" t="s">
        <v>4870</v>
      </c>
      <c r="D13" s="43">
        <v>16</v>
      </c>
      <c r="E13" s="95" t="e">
        <f>SUMIF(#REF!,A13,#REF!)</f>
        <v>#REF!</v>
      </c>
      <c r="F13" s="95" t="e">
        <f>SUMIF(#REF!,A13,#REF!)</f>
        <v>#REF!</v>
      </c>
      <c r="G13" s="96" t="e">
        <f>SUMIF(#REF!,A13,#REF!)*-1</f>
        <v>#REF!</v>
      </c>
      <c r="H13" s="96" t="e">
        <f>SUMIF(#REF!,A13,#REF!)*-1</f>
        <v>#REF!</v>
      </c>
      <c r="I13" s="96" t="e">
        <f t="shared" si="4"/>
        <v>#REF!</v>
      </c>
      <c r="J13" s="567" t="e">
        <f>VLOOKUP(A13,#REF!,3,0)</f>
        <v>#REF!</v>
      </c>
      <c r="K13" s="126" t="e">
        <f t="shared" si="0"/>
        <v>#REF!</v>
      </c>
      <c r="L13" s="49" t="str">
        <f t="shared" si="1"/>
        <v>New Stock</v>
      </c>
      <c r="M13" s="37" t="str">
        <f t="shared" si="2"/>
        <v>New Stock</v>
      </c>
      <c r="N13" s="35" t="str">
        <f t="shared" si="3"/>
        <v>-</v>
      </c>
      <c r="O13" s="5"/>
      <c r="P13" s="1038"/>
    </row>
    <row r="14" spans="1:16">
      <c r="A14" s="43" t="s">
        <v>1153</v>
      </c>
      <c r="B14" s="85" t="s">
        <v>1966</v>
      </c>
      <c r="C14" s="44" t="s">
        <v>4688</v>
      </c>
      <c r="D14" s="43">
        <v>8</v>
      </c>
      <c r="E14" s="95" t="e">
        <f>SUMIF(#REF!,A14,#REF!)</f>
        <v>#REF!</v>
      </c>
      <c r="F14" s="95" t="e">
        <f>SUMIF(#REF!,A14,#REF!)</f>
        <v>#REF!</v>
      </c>
      <c r="G14" s="96" t="e">
        <f>SUMIF(#REF!,A14,#REF!)*-1</f>
        <v>#REF!</v>
      </c>
      <c r="H14" s="96" t="e">
        <f>SUMIF(#REF!,A14,#REF!)*-1</f>
        <v>#REF!</v>
      </c>
      <c r="I14" s="96" t="e">
        <f t="shared" si="4"/>
        <v>#REF!</v>
      </c>
      <c r="J14" s="567" t="e">
        <f>VLOOKUP(A14,#REF!,3,0)</f>
        <v>#REF!</v>
      </c>
      <c r="K14" s="126" t="e">
        <f t="shared" si="0"/>
        <v>#REF!</v>
      </c>
      <c r="L14" s="49" t="str">
        <f t="shared" si="1"/>
        <v>New Stock</v>
      </c>
      <c r="M14" s="37" t="str">
        <f t="shared" si="2"/>
        <v>New Stock</v>
      </c>
      <c r="N14" s="35" t="str">
        <f t="shared" si="3"/>
        <v>-</v>
      </c>
      <c r="O14" s="5"/>
      <c r="P14" s="1038"/>
    </row>
    <row r="15" spans="1:16">
      <c r="A15" s="43" t="s">
        <v>1967</v>
      </c>
      <c r="B15" s="85" t="s">
        <v>1968</v>
      </c>
      <c r="C15" s="44" t="s">
        <v>4689</v>
      </c>
      <c r="D15" s="43">
        <v>6</v>
      </c>
      <c r="E15" s="95" t="e">
        <f>SUMIF(#REF!,A15,#REF!)</f>
        <v>#REF!</v>
      </c>
      <c r="F15" s="95" t="e">
        <f>SUMIF(#REF!,A15,#REF!)</f>
        <v>#REF!</v>
      </c>
      <c r="G15" s="96" t="e">
        <f>SUMIF(#REF!,A15,#REF!)*-1</f>
        <v>#REF!</v>
      </c>
      <c r="H15" s="96" t="e">
        <f>SUMIF(#REF!,A15,#REF!)*-1</f>
        <v>#REF!</v>
      </c>
      <c r="I15" s="96" t="e">
        <f t="shared" si="4"/>
        <v>#REF!</v>
      </c>
      <c r="J15" s="567" t="e">
        <f>VLOOKUP(A15,#REF!,3,0)</f>
        <v>#REF!</v>
      </c>
      <c r="K15" s="126" t="e">
        <f t="shared" si="0"/>
        <v>#REF!</v>
      </c>
      <c r="L15" s="49" t="str">
        <f t="shared" si="1"/>
        <v>New Stock</v>
      </c>
      <c r="M15" s="37" t="str">
        <f t="shared" si="2"/>
        <v>New Stock</v>
      </c>
      <c r="N15" s="35" t="str">
        <f t="shared" si="3"/>
        <v>-</v>
      </c>
      <c r="O15" s="5"/>
      <c r="P15" s="1038"/>
    </row>
    <row r="16" spans="1:16">
      <c r="A16" s="43" t="s">
        <v>1969</v>
      </c>
      <c r="B16" s="85" t="s">
        <v>1970</v>
      </c>
      <c r="C16" s="44" t="s">
        <v>4690</v>
      </c>
      <c r="D16" s="43">
        <v>6</v>
      </c>
      <c r="E16" s="95" t="e">
        <f>SUMIF(#REF!,A16,#REF!)</f>
        <v>#REF!</v>
      </c>
      <c r="F16" s="95" t="e">
        <f>SUMIF(#REF!,A16,#REF!)</f>
        <v>#REF!</v>
      </c>
      <c r="G16" s="96" t="e">
        <f>SUMIF(#REF!,A16,#REF!)*-1</f>
        <v>#REF!</v>
      </c>
      <c r="H16" s="96" t="e">
        <f>SUMIF(#REF!,A16,#REF!)*-1</f>
        <v>#REF!</v>
      </c>
      <c r="I16" s="96" t="e">
        <f t="shared" si="4"/>
        <v>#REF!</v>
      </c>
      <c r="J16" s="567" t="e">
        <f>VLOOKUP(A16,#REF!,3,0)</f>
        <v>#REF!</v>
      </c>
      <c r="K16" s="126" t="e">
        <f t="shared" si="0"/>
        <v>#REF!</v>
      </c>
      <c r="L16" s="49" t="str">
        <f t="shared" si="1"/>
        <v>New Stock</v>
      </c>
      <c r="M16" s="37" t="str">
        <f t="shared" si="2"/>
        <v>New Stock</v>
      </c>
      <c r="N16" s="35" t="str">
        <f t="shared" si="3"/>
        <v>-</v>
      </c>
      <c r="O16" s="5"/>
      <c r="P16" s="1038"/>
    </row>
    <row r="17" spans="1:16">
      <c r="A17" s="43" t="s">
        <v>150</v>
      </c>
      <c r="B17" s="85" t="s">
        <v>4644</v>
      </c>
      <c r="C17" s="44" t="s">
        <v>4591</v>
      </c>
      <c r="D17" s="43">
        <v>4</v>
      </c>
      <c r="E17" s="95" t="e">
        <f>SUMIF(#REF!,A17,#REF!)</f>
        <v>#REF!</v>
      </c>
      <c r="F17" s="95" t="e">
        <f>SUMIF(#REF!,A17,#REF!)</f>
        <v>#REF!</v>
      </c>
      <c r="G17" s="96" t="e">
        <f>SUMIF(#REF!,A17,#REF!)*-1</f>
        <v>#REF!</v>
      </c>
      <c r="H17" s="96" t="e">
        <f>SUMIF(#REF!,A17,#REF!)*-1</f>
        <v>#REF!</v>
      </c>
      <c r="I17" s="96" t="e">
        <f t="shared" si="4"/>
        <v>#REF!</v>
      </c>
      <c r="J17" s="567" t="e">
        <f>VLOOKUP(A17,#REF!,3,0)</f>
        <v>#REF!</v>
      </c>
      <c r="K17" s="126" t="e">
        <f t="shared" si="0"/>
        <v>#REF!</v>
      </c>
      <c r="L17" s="49" t="str">
        <f t="shared" si="1"/>
        <v>New Stock</v>
      </c>
      <c r="M17" s="37" t="str">
        <f t="shared" si="2"/>
        <v>New Stock</v>
      </c>
      <c r="N17" s="35" t="str">
        <f t="shared" si="3"/>
        <v>-</v>
      </c>
      <c r="O17" s="5"/>
      <c r="P17" s="1038"/>
    </row>
    <row r="18" spans="1:16">
      <c r="A18" s="43" t="s">
        <v>4645</v>
      </c>
      <c r="B18" s="85" t="s">
        <v>1034</v>
      </c>
      <c r="C18" s="44" t="s">
        <v>1003</v>
      </c>
      <c r="D18" s="43">
        <v>4</v>
      </c>
      <c r="E18" s="95" t="e">
        <f>SUMIF(#REF!,A18,#REF!)</f>
        <v>#REF!</v>
      </c>
      <c r="F18" s="95" t="e">
        <f>SUMIF(#REF!,A18,#REF!)</f>
        <v>#REF!</v>
      </c>
      <c r="G18" s="96" t="e">
        <f>SUMIF(#REF!,A18,#REF!)*-1</f>
        <v>#REF!</v>
      </c>
      <c r="H18" s="96" t="e">
        <f>SUMIF(#REF!,A18,#REF!)*-1</f>
        <v>#REF!</v>
      </c>
      <c r="I18" s="96" t="e">
        <f t="shared" si="4"/>
        <v>#REF!</v>
      </c>
      <c r="J18" s="567" t="e">
        <f>VLOOKUP(A18,#REF!,3,0)</f>
        <v>#REF!</v>
      </c>
      <c r="K18" s="126" t="e">
        <f t="shared" si="0"/>
        <v>#REF!</v>
      </c>
      <c r="L18" s="49" t="str">
        <f t="shared" si="1"/>
        <v>New Stock</v>
      </c>
      <c r="M18" s="37" t="str">
        <f t="shared" si="2"/>
        <v>New Stock</v>
      </c>
      <c r="N18" s="35" t="str">
        <f t="shared" si="3"/>
        <v>-</v>
      </c>
      <c r="O18" s="5"/>
      <c r="P18" s="1038"/>
    </row>
    <row r="19" spans="1:16">
      <c r="A19" s="43" t="s">
        <v>1035</v>
      </c>
      <c r="B19" s="85" t="s">
        <v>3232</v>
      </c>
      <c r="C19" s="44" t="s">
        <v>1004</v>
      </c>
      <c r="D19" s="43">
        <v>4</v>
      </c>
      <c r="E19" s="95" t="e">
        <f>SUMIF(#REF!,A19,#REF!)</f>
        <v>#REF!</v>
      </c>
      <c r="F19" s="95" t="e">
        <f>SUMIF(#REF!,A19,#REF!)</f>
        <v>#REF!</v>
      </c>
      <c r="G19" s="96" t="e">
        <f>SUMIF(#REF!,A19,#REF!)*-1</f>
        <v>#REF!</v>
      </c>
      <c r="H19" s="96" t="e">
        <f>SUMIF(#REF!,A19,#REF!)*-1</f>
        <v>#REF!</v>
      </c>
      <c r="I19" s="96" t="e">
        <f t="shared" si="4"/>
        <v>#REF!</v>
      </c>
      <c r="J19" s="567" t="e">
        <f>VLOOKUP(A19,#REF!,3,0)</f>
        <v>#REF!</v>
      </c>
      <c r="K19" s="126" t="e">
        <f t="shared" si="0"/>
        <v>#REF!</v>
      </c>
      <c r="L19" s="49" t="str">
        <f t="shared" si="1"/>
        <v>New Stock</v>
      </c>
      <c r="M19" s="37" t="str">
        <f t="shared" si="2"/>
        <v>New Stock</v>
      </c>
      <c r="N19" s="35" t="str">
        <f t="shared" si="3"/>
        <v>-</v>
      </c>
      <c r="O19" s="5"/>
      <c r="P19" s="1038"/>
    </row>
    <row r="20" spans="1:16">
      <c r="A20" s="43" t="s">
        <v>1942</v>
      </c>
      <c r="B20" s="85" t="s">
        <v>975</v>
      </c>
      <c r="C20" s="44" t="s">
        <v>278</v>
      </c>
      <c r="D20" s="43">
        <v>4</v>
      </c>
      <c r="E20" s="95" t="e">
        <f>SUMIF(#REF!,A20,#REF!)</f>
        <v>#REF!</v>
      </c>
      <c r="F20" s="95" t="e">
        <f>SUMIF(#REF!,A20,#REF!)</f>
        <v>#REF!</v>
      </c>
      <c r="G20" s="96" t="e">
        <f>SUMIF(#REF!,A20,#REF!)*-1</f>
        <v>#REF!</v>
      </c>
      <c r="H20" s="96" t="e">
        <f>SUMIF(#REF!,A20,#REF!)*-1</f>
        <v>#REF!</v>
      </c>
      <c r="I20" s="96" t="e">
        <f t="shared" si="4"/>
        <v>#REF!</v>
      </c>
      <c r="J20" s="567" t="e">
        <f>VLOOKUP(A20,#REF!,3,0)</f>
        <v>#REF!</v>
      </c>
      <c r="K20" s="126" t="e">
        <f t="shared" si="0"/>
        <v>#REF!</v>
      </c>
      <c r="L20" s="49" t="str">
        <f t="shared" si="1"/>
        <v>New Stock</v>
      </c>
      <c r="M20" s="37" t="str">
        <f t="shared" si="2"/>
        <v>New Stock</v>
      </c>
      <c r="N20" s="35" t="str">
        <f t="shared" si="3"/>
        <v>-</v>
      </c>
      <c r="O20" s="5"/>
      <c r="P20" s="1038"/>
    </row>
    <row r="21" spans="1:16">
      <c r="A21" s="43" t="s">
        <v>1155</v>
      </c>
      <c r="B21" s="85" t="s">
        <v>1971</v>
      </c>
      <c r="C21" s="44" t="s">
        <v>145</v>
      </c>
      <c r="D21" s="43">
        <v>4</v>
      </c>
      <c r="E21" s="95" t="e">
        <f>SUMIF(#REF!,A21,#REF!)</f>
        <v>#REF!</v>
      </c>
      <c r="F21" s="95" t="e">
        <f>SUMIF(#REF!,A21,#REF!)</f>
        <v>#REF!</v>
      </c>
      <c r="G21" s="96" t="e">
        <f>SUMIF(#REF!,A21,#REF!)*-1</f>
        <v>#REF!</v>
      </c>
      <c r="H21" s="96" t="e">
        <f>SUMIF(#REF!,A21,#REF!)*-1</f>
        <v>#REF!</v>
      </c>
      <c r="I21" s="96" t="e">
        <f t="shared" si="4"/>
        <v>#REF!</v>
      </c>
      <c r="J21" s="567" t="e">
        <f>VLOOKUP(A21,#REF!,3,0)</f>
        <v>#REF!</v>
      </c>
      <c r="K21" s="126" t="e">
        <f t="shared" si="0"/>
        <v>#REF!</v>
      </c>
      <c r="L21" s="49" t="str">
        <f t="shared" si="1"/>
        <v>New Stock</v>
      </c>
      <c r="M21" s="37" t="str">
        <f t="shared" si="2"/>
        <v>New Stock</v>
      </c>
      <c r="N21" s="35" t="str">
        <f t="shared" si="3"/>
        <v>-</v>
      </c>
      <c r="O21" s="5"/>
      <c r="P21" s="1038"/>
    </row>
    <row r="22" spans="1:16">
      <c r="A22" s="43" t="s">
        <v>3651</v>
      </c>
      <c r="B22" s="85" t="s">
        <v>3652</v>
      </c>
      <c r="C22" s="44" t="s">
        <v>3658</v>
      </c>
      <c r="D22" s="43">
        <v>4</v>
      </c>
      <c r="E22" s="95" t="e">
        <f>SUMIF(#REF!,A22,#REF!)</f>
        <v>#REF!</v>
      </c>
      <c r="F22" s="95" t="e">
        <f>SUMIF(#REF!,A22,#REF!)</f>
        <v>#REF!</v>
      </c>
      <c r="G22" s="96" t="e">
        <f>SUMIF(#REF!,A22,#REF!)*-1</f>
        <v>#REF!</v>
      </c>
      <c r="H22" s="96" t="e">
        <f>SUMIF(#REF!,A22,#REF!)*-1</f>
        <v>#REF!</v>
      </c>
      <c r="I22" s="96" t="e">
        <f t="shared" si="4"/>
        <v>#REF!</v>
      </c>
      <c r="J22" s="567" t="e">
        <f>VLOOKUP(A22,#REF!,3,0)</f>
        <v>#REF!</v>
      </c>
      <c r="K22" s="126" t="e">
        <f t="shared" si="0"/>
        <v>#REF!</v>
      </c>
      <c r="L22" s="49" t="str">
        <f t="shared" si="1"/>
        <v>New Stock</v>
      </c>
      <c r="M22" s="37" t="str">
        <f t="shared" si="2"/>
        <v>New Stock</v>
      </c>
      <c r="N22" s="35" t="str">
        <f t="shared" si="3"/>
        <v>-</v>
      </c>
      <c r="O22" s="5"/>
      <c r="P22" s="1038"/>
    </row>
    <row r="23" spans="1:16">
      <c r="A23" s="43" t="s">
        <v>1766</v>
      </c>
      <c r="B23" s="85" t="s">
        <v>1972</v>
      </c>
      <c r="C23" s="44" t="s">
        <v>3658</v>
      </c>
      <c r="D23" s="43">
        <v>4</v>
      </c>
      <c r="E23" s="95" t="e">
        <f>SUMIF(#REF!,A23,#REF!)</f>
        <v>#REF!</v>
      </c>
      <c r="F23" s="95" t="e">
        <f>SUMIF(#REF!,A23,#REF!)</f>
        <v>#REF!</v>
      </c>
      <c r="G23" s="96" t="e">
        <f>SUMIF(#REF!,A23,#REF!)*-1</f>
        <v>#REF!</v>
      </c>
      <c r="H23" s="96" t="e">
        <f>SUMIF(#REF!,A23,#REF!)*-1</f>
        <v>#REF!</v>
      </c>
      <c r="I23" s="96" t="e">
        <f t="shared" si="4"/>
        <v>#REF!</v>
      </c>
      <c r="J23" s="567" t="e">
        <f>VLOOKUP(A23,#REF!,3,0)</f>
        <v>#REF!</v>
      </c>
      <c r="K23" s="126" t="e">
        <f t="shared" si="0"/>
        <v>#REF!</v>
      </c>
      <c r="L23" s="49" t="str">
        <f t="shared" si="1"/>
        <v>New Stock</v>
      </c>
      <c r="M23" s="37" t="str">
        <f t="shared" si="2"/>
        <v>New Stock</v>
      </c>
      <c r="N23" s="35" t="str">
        <f t="shared" si="3"/>
        <v>-</v>
      </c>
      <c r="O23" s="5"/>
      <c r="P23" s="1038"/>
    </row>
    <row r="24" spans="1:16">
      <c r="A24" s="43" t="s">
        <v>4502</v>
      </c>
      <c r="B24" s="85" t="s">
        <v>3831</v>
      </c>
      <c r="C24" s="44" t="s">
        <v>145</v>
      </c>
      <c r="D24" s="43">
        <v>4</v>
      </c>
      <c r="E24" s="95" t="e">
        <f>SUMIF(#REF!,A24,#REF!)</f>
        <v>#REF!</v>
      </c>
      <c r="F24" s="95" t="e">
        <f>SUMIF(#REF!,A24,#REF!)</f>
        <v>#REF!</v>
      </c>
      <c r="G24" s="96" t="e">
        <f>SUMIF(#REF!,A24,#REF!)*-1</f>
        <v>#REF!</v>
      </c>
      <c r="H24" s="96" t="e">
        <f>SUMIF(#REF!,A24,#REF!)*-1</f>
        <v>#REF!</v>
      </c>
      <c r="I24" s="96" t="e">
        <f t="shared" si="4"/>
        <v>#REF!</v>
      </c>
      <c r="J24" s="567" t="e">
        <f>VLOOKUP(A24,#REF!,3,0)</f>
        <v>#REF!</v>
      </c>
      <c r="K24" s="126" t="e">
        <f t="shared" si="0"/>
        <v>#REF!</v>
      </c>
      <c r="L24" s="49" t="str">
        <f t="shared" si="1"/>
        <v>New Stock</v>
      </c>
      <c r="M24" s="37" t="str">
        <f t="shared" si="2"/>
        <v>New Stock</v>
      </c>
      <c r="N24" s="35" t="str">
        <f t="shared" si="3"/>
        <v>-</v>
      </c>
      <c r="O24" s="5"/>
      <c r="P24" s="1038"/>
    </row>
    <row r="25" spans="1:16">
      <c r="A25" s="43" t="s">
        <v>3832</v>
      </c>
      <c r="B25" s="85" t="s">
        <v>3833</v>
      </c>
      <c r="C25" s="44" t="s">
        <v>145</v>
      </c>
      <c r="D25" s="43">
        <v>4</v>
      </c>
      <c r="E25" s="95" t="e">
        <f>SUMIF(#REF!,A25,#REF!)</f>
        <v>#REF!</v>
      </c>
      <c r="F25" s="95" t="e">
        <f>SUMIF(#REF!,A25,#REF!)</f>
        <v>#REF!</v>
      </c>
      <c r="G25" s="96" t="e">
        <f>SUMIF(#REF!,A25,#REF!)*-1</f>
        <v>#REF!</v>
      </c>
      <c r="H25" s="96" t="e">
        <f>SUMIF(#REF!,A25,#REF!)*-1</f>
        <v>#REF!</v>
      </c>
      <c r="I25" s="96" t="e">
        <f t="shared" si="4"/>
        <v>#REF!</v>
      </c>
      <c r="J25" s="567" t="e">
        <f>VLOOKUP(A25,#REF!,3,0)</f>
        <v>#REF!</v>
      </c>
      <c r="K25" s="126" t="e">
        <f t="shared" si="0"/>
        <v>#REF!</v>
      </c>
      <c r="L25" s="49" t="str">
        <f t="shared" si="1"/>
        <v>New Stock</v>
      </c>
      <c r="M25" s="37" t="str">
        <f t="shared" si="2"/>
        <v>New Stock</v>
      </c>
      <c r="N25" s="35" t="str">
        <f t="shared" si="3"/>
        <v>-</v>
      </c>
      <c r="O25" s="5"/>
      <c r="P25" s="1038"/>
    </row>
    <row r="26" spans="1:16">
      <c r="A26" s="43" t="s">
        <v>4854</v>
      </c>
      <c r="B26" s="85" t="s">
        <v>4871</v>
      </c>
      <c r="C26" s="44" t="s">
        <v>3658</v>
      </c>
      <c r="D26" s="43">
        <v>4</v>
      </c>
      <c r="E26" s="95" t="e">
        <f>SUMIF(#REF!,A26,#REF!)</f>
        <v>#REF!</v>
      </c>
      <c r="F26" s="95" t="e">
        <f>SUMIF(#REF!,A26,#REF!)</f>
        <v>#REF!</v>
      </c>
      <c r="G26" s="96" t="e">
        <f>SUMIF(#REF!,A26,#REF!)*-1</f>
        <v>#REF!</v>
      </c>
      <c r="H26" s="96" t="e">
        <f>SUMIF(#REF!,A26,#REF!)*-1</f>
        <v>#REF!</v>
      </c>
      <c r="I26" s="96" t="e">
        <f t="shared" si="4"/>
        <v>#REF!</v>
      </c>
      <c r="J26" s="567" t="e">
        <f>VLOOKUP(A26,#REF!,3,0)</f>
        <v>#REF!</v>
      </c>
      <c r="K26" s="126" t="e">
        <f t="shared" si="0"/>
        <v>#REF!</v>
      </c>
      <c r="L26" s="49" t="str">
        <f t="shared" si="1"/>
        <v>New Stock</v>
      </c>
      <c r="M26" s="37" t="str">
        <f t="shared" si="2"/>
        <v>New Stock</v>
      </c>
      <c r="N26" s="35" t="str">
        <f t="shared" si="3"/>
        <v>-</v>
      </c>
      <c r="O26" s="5"/>
      <c r="P26" s="1038"/>
    </row>
    <row r="27" spans="1:16">
      <c r="A27" s="43" t="s">
        <v>4856</v>
      </c>
      <c r="B27" s="85" t="s">
        <v>2950</v>
      </c>
      <c r="C27" s="44" t="s">
        <v>145</v>
      </c>
      <c r="D27" s="43">
        <v>4</v>
      </c>
      <c r="E27" s="95" t="e">
        <f>SUMIF(#REF!,A27,#REF!)</f>
        <v>#REF!</v>
      </c>
      <c r="F27" s="95" t="e">
        <f>SUMIF(#REF!,A27,#REF!)</f>
        <v>#REF!</v>
      </c>
      <c r="G27" s="96" t="e">
        <f>SUMIF(#REF!,A27,#REF!)*-1</f>
        <v>#REF!</v>
      </c>
      <c r="H27" s="96" t="e">
        <f>SUMIF(#REF!,A27,#REF!)*-1</f>
        <v>#REF!</v>
      </c>
      <c r="I27" s="96" t="e">
        <f t="shared" si="4"/>
        <v>#REF!</v>
      </c>
      <c r="J27" s="567" t="e">
        <f>VLOOKUP(A27,#REF!,3,0)</f>
        <v>#REF!</v>
      </c>
      <c r="K27" s="126" t="e">
        <f t="shared" si="0"/>
        <v>#REF!</v>
      </c>
      <c r="L27" s="49" t="str">
        <f t="shared" si="1"/>
        <v>New Stock</v>
      </c>
      <c r="M27" s="37" t="str">
        <f t="shared" si="2"/>
        <v>New Stock</v>
      </c>
      <c r="N27" s="35" t="str">
        <f t="shared" si="3"/>
        <v>-</v>
      </c>
      <c r="O27" s="5"/>
      <c r="P27" s="1038"/>
    </row>
    <row r="28" spans="1:16">
      <c r="A28" s="43" t="s">
        <v>3834</v>
      </c>
      <c r="B28" s="85" t="s">
        <v>3835</v>
      </c>
      <c r="C28" s="44" t="s">
        <v>3658</v>
      </c>
      <c r="D28" s="43">
        <v>4</v>
      </c>
      <c r="E28" s="95" t="e">
        <f>SUMIF(#REF!,A28,#REF!)</f>
        <v>#REF!</v>
      </c>
      <c r="F28" s="95" t="e">
        <f>SUMIF(#REF!,A28,#REF!)</f>
        <v>#REF!</v>
      </c>
      <c r="G28" s="96" t="e">
        <f>SUMIF(#REF!,A28,#REF!)*-1</f>
        <v>#REF!</v>
      </c>
      <c r="H28" s="96" t="e">
        <f>SUMIF(#REF!,A28,#REF!)*-1</f>
        <v>#REF!</v>
      </c>
      <c r="I28" s="96" t="e">
        <f t="shared" si="4"/>
        <v>#REF!</v>
      </c>
      <c r="J28" s="567" t="e">
        <f>VLOOKUP(A28,#REF!,3,0)</f>
        <v>#REF!</v>
      </c>
      <c r="K28" s="126" t="e">
        <f t="shared" si="0"/>
        <v>#REF!</v>
      </c>
      <c r="L28" s="49" t="str">
        <f t="shared" si="1"/>
        <v>New Stock</v>
      </c>
      <c r="M28" s="37" t="str">
        <f t="shared" si="2"/>
        <v>New Stock</v>
      </c>
      <c r="N28" s="35" t="str">
        <f t="shared" si="3"/>
        <v>-</v>
      </c>
      <c r="O28" s="5"/>
      <c r="P28" s="1038"/>
    </row>
    <row r="29" spans="1:16">
      <c r="A29" s="43" t="s">
        <v>2951</v>
      </c>
      <c r="B29" s="85" t="s">
        <v>1412</v>
      </c>
      <c r="C29" s="44" t="s">
        <v>3658</v>
      </c>
      <c r="D29" s="43">
        <v>4</v>
      </c>
      <c r="E29" s="95" t="e">
        <f>SUMIF(#REF!,A29,#REF!)</f>
        <v>#REF!</v>
      </c>
      <c r="F29" s="95" t="e">
        <f>SUMIF(#REF!,A29,#REF!)</f>
        <v>#REF!</v>
      </c>
      <c r="G29" s="96" t="e">
        <f>SUMIF(#REF!,A29,#REF!)*-1</f>
        <v>#REF!</v>
      </c>
      <c r="H29" s="96" t="e">
        <f>SUMIF(#REF!,A29,#REF!)*-1</f>
        <v>#REF!</v>
      </c>
      <c r="I29" s="96" t="e">
        <f t="shared" si="4"/>
        <v>#REF!</v>
      </c>
      <c r="J29" s="567" t="e">
        <f>VLOOKUP(A29,#REF!,3,0)</f>
        <v>#REF!</v>
      </c>
      <c r="K29" s="126" t="e">
        <f t="shared" si="0"/>
        <v>#REF!</v>
      </c>
      <c r="L29" s="49" t="str">
        <f t="shared" si="1"/>
        <v>New Stock</v>
      </c>
      <c r="M29" s="37" t="str">
        <f t="shared" si="2"/>
        <v>New Stock</v>
      </c>
      <c r="N29" s="35" t="str">
        <f t="shared" si="3"/>
        <v>-</v>
      </c>
      <c r="O29" s="5"/>
      <c r="P29" s="1038"/>
    </row>
    <row r="30" spans="1:16">
      <c r="A30" s="43" t="s">
        <v>976</v>
      </c>
      <c r="B30" s="85" t="s">
        <v>977</v>
      </c>
      <c r="C30" s="44" t="s">
        <v>145</v>
      </c>
      <c r="D30" s="43">
        <v>4</v>
      </c>
      <c r="E30" s="95" t="e">
        <f>SUMIF(#REF!,A30,#REF!)</f>
        <v>#REF!</v>
      </c>
      <c r="F30" s="95" t="e">
        <f>SUMIF(#REF!,A30,#REF!)</f>
        <v>#REF!</v>
      </c>
      <c r="G30" s="96" t="e">
        <f>SUMIF(#REF!,A30,#REF!)*-1</f>
        <v>#REF!</v>
      </c>
      <c r="H30" s="96" t="e">
        <f>SUMIF(#REF!,A30,#REF!)*-1</f>
        <v>#REF!</v>
      </c>
      <c r="I30" s="96" t="e">
        <f t="shared" si="4"/>
        <v>#REF!</v>
      </c>
      <c r="J30" s="567" t="e">
        <f>VLOOKUP(A30,#REF!,3,0)</f>
        <v>#REF!</v>
      </c>
      <c r="K30" s="126" t="e">
        <f t="shared" si="0"/>
        <v>#REF!</v>
      </c>
      <c r="L30" s="49" t="str">
        <f t="shared" si="1"/>
        <v>New Stock</v>
      </c>
      <c r="M30" s="37" t="str">
        <f t="shared" si="2"/>
        <v>New Stock</v>
      </c>
      <c r="N30" s="35" t="str">
        <f t="shared" si="3"/>
        <v>-</v>
      </c>
      <c r="O30" s="5"/>
      <c r="P30" s="1038"/>
    </row>
    <row r="31" spans="1:16">
      <c r="A31" s="43" t="s">
        <v>3295</v>
      </c>
      <c r="B31" s="85" t="s">
        <v>3296</v>
      </c>
      <c r="C31" s="44" t="s">
        <v>3658</v>
      </c>
      <c r="D31" s="43">
        <v>4</v>
      </c>
      <c r="E31" s="95" t="e">
        <f>SUMIF(#REF!,A31,#REF!)</f>
        <v>#REF!</v>
      </c>
      <c r="F31" s="95" t="e">
        <f>SUMIF(#REF!,A31,#REF!)</f>
        <v>#REF!</v>
      </c>
      <c r="G31" s="96" t="e">
        <f>SUMIF(#REF!,A31,#REF!)*-1</f>
        <v>#REF!</v>
      </c>
      <c r="H31" s="96" t="e">
        <f>SUMIF(#REF!,A31,#REF!)*-1</f>
        <v>#REF!</v>
      </c>
      <c r="I31" s="96" t="e">
        <f t="shared" si="4"/>
        <v>#REF!</v>
      </c>
      <c r="J31" s="567" t="e">
        <f>VLOOKUP(A31,#REF!,3,0)</f>
        <v>#REF!</v>
      </c>
      <c r="K31" s="126" t="e">
        <f t="shared" si="0"/>
        <v>#REF!</v>
      </c>
      <c r="L31" s="49" t="str">
        <f t="shared" si="1"/>
        <v>New Stock</v>
      </c>
      <c r="M31" s="37" t="str">
        <f t="shared" si="2"/>
        <v>New Stock</v>
      </c>
      <c r="N31" s="35" t="str">
        <f t="shared" si="3"/>
        <v>-</v>
      </c>
      <c r="O31" s="5"/>
      <c r="P31" s="1038"/>
    </row>
    <row r="32" spans="1:16">
      <c r="A32" s="43" t="s">
        <v>3503</v>
      </c>
      <c r="B32" s="85" t="s">
        <v>1413</v>
      </c>
      <c r="C32" s="44" t="s">
        <v>4646</v>
      </c>
      <c r="D32" s="43">
        <v>4</v>
      </c>
      <c r="E32" s="95" t="e">
        <f>SUMIF(#REF!,A32,#REF!)</f>
        <v>#REF!</v>
      </c>
      <c r="F32" s="95" t="e">
        <f>SUMIF(#REF!,A32,#REF!)</f>
        <v>#REF!</v>
      </c>
      <c r="G32" s="96" t="e">
        <f>SUMIF(#REF!,A32,#REF!)*-1</f>
        <v>#REF!</v>
      </c>
      <c r="H32" s="96" t="e">
        <f>SUMIF(#REF!,A32,#REF!)*-1</f>
        <v>#REF!</v>
      </c>
      <c r="I32" s="96" t="e">
        <f t="shared" si="4"/>
        <v>#REF!</v>
      </c>
      <c r="J32" s="567" t="e">
        <f>VLOOKUP(A32,#REF!,3,0)</f>
        <v>#REF!</v>
      </c>
      <c r="K32" s="126" t="e">
        <f t="shared" si="0"/>
        <v>#REF!</v>
      </c>
      <c r="L32" s="49" t="str">
        <f t="shared" si="1"/>
        <v>New Stock</v>
      </c>
      <c r="M32" s="37" t="str">
        <f t="shared" si="2"/>
        <v>New Stock</v>
      </c>
      <c r="N32" s="35" t="str">
        <f t="shared" si="3"/>
        <v>-</v>
      </c>
      <c r="O32" s="5"/>
      <c r="P32" s="1038"/>
    </row>
    <row r="33" spans="1:16">
      <c r="A33" s="43" t="s">
        <v>1253</v>
      </c>
      <c r="B33" s="85" t="s">
        <v>5362</v>
      </c>
      <c r="C33" s="44" t="s">
        <v>2260</v>
      </c>
      <c r="D33" s="43">
        <v>4</v>
      </c>
      <c r="E33" s="95" t="e">
        <f>SUMIF(#REF!,A33,#REF!)</f>
        <v>#REF!</v>
      </c>
      <c r="F33" s="95" t="e">
        <f>SUMIF(#REF!,A33,#REF!)</f>
        <v>#REF!</v>
      </c>
      <c r="G33" s="96" t="e">
        <f>SUMIF(#REF!,A33,#REF!)*-1</f>
        <v>#REF!</v>
      </c>
      <c r="H33" s="96" t="e">
        <f>SUMIF(#REF!,A33,#REF!)*-1</f>
        <v>#REF!</v>
      </c>
      <c r="I33" s="96" t="e">
        <f t="shared" si="4"/>
        <v>#REF!</v>
      </c>
      <c r="J33" s="567" t="e">
        <f>VLOOKUP(A33,#REF!,3,0)</f>
        <v>#REF!</v>
      </c>
      <c r="K33" s="126" t="e">
        <f t="shared" si="0"/>
        <v>#REF!</v>
      </c>
      <c r="L33" s="49" t="str">
        <f t="shared" si="1"/>
        <v>New Stock</v>
      </c>
      <c r="M33" s="37" t="str">
        <f t="shared" si="2"/>
        <v>New Stock</v>
      </c>
      <c r="N33" s="35" t="str">
        <f t="shared" si="3"/>
        <v>-</v>
      </c>
      <c r="O33" s="5"/>
      <c r="P33" s="1038"/>
    </row>
    <row r="34" spans="1:16">
      <c r="A34" s="43" t="s">
        <v>4139</v>
      </c>
      <c r="B34" s="85" t="s">
        <v>1414</v>
      </c>
      <c r="C34" s="44" t="s">
        <v>2260</v>
      </c>
      <c r="D34" s="43">
        <v>4</v>
      </c>
      <c r="E34" s="95" t="e">
        <f>SUMIF(#REF!,A34,#REF!)</f>
        <v>#REF!</v>
      </c>
      <c r="F34" s="95" t="e">
        <f>SUMIF(#REF!,A34,#REF!)</f>
        <v>#REF!</v>
      </c>
      <c r="G34" s="96" t="e">
        <f>SUMIF(#REF!,A34,#REF!)*-1</f>
        <v>#REF!</v>
      </c>
      <c r="H34" s="96" t="e">
        <f>SUMIF(#REF!,A34,#REF!)*-1</f>
        <v>#REF!</v>
      </c>
      <c r="I34" s="96" t="e">
        <f t="shared" si="4"/>
        <v>#REF!</v>
      </c>
      <c r="J34" s="567" t="e">
        <f>VLOOKUP(A34,#REF!,3,0)</f>
        <v>#REF!</v>
      </c>
      <c r="K34" s="126" t="e">
        <f t="shared" si="0"/>
        <v>#REF!</v>
      </c>
      <c r="L34" s="49" t="str">
        <f t="shared" si="1"/>
        <v>New Stock</v>
      </c>
      <c r="M34" s="37" t="str">
        <f t="shared" si="2"/>
        <v>New Stock</v>
      </c>
      <c r="N34" s="35" t="str">
        <f t="shared" si="3"/>
        <v>-</v>
      </c>
      <c r="O34" s="5"/>
      <c r="P34" s="1038"/>
    </row>
    <row r="35" spans="1:16">
      <c r="A35" s="43" t="s">
        <v>4140</v>
      </c>
      <c r="B35" s="85" t="s">
        <v>1415</v>
      </c>
      <c r="C35" s="44" t="s">
        <v>4646</v>
      </c>
      <c r="D35" s="43">
        <v>4</v>
      </c>
      <c r="E35" s="95" t="e">
        <f>SUMIF(#REF!,A35,#REF!)</f>
        <v>#REF!</v>
      </c>
      <c r="F35" s="95" t="e">
        <f>SUMIF(#REF!,A35,#REF!)</f>
        <v>#REF!</v>
      </c>
      <c r="G35" s="96" t="e">
        <f>SUMIF(#REF!,A35,#REF!)*-1</f>
        <v>#REF!</v>
      </c>
      <c r="H35" s="96" t="e">
        <f>SUMIF(#REF!,A35,#REF!)*-1</f>
        <v>#REF!</v>
      </c>
      <c r="I35" s="96" t="e">
        <f t="shared" si="4"/>
        <v>#REF!</v>
      </c>
      <c r="J35" s="567" t="e">
        <f>VLOOKUP(A35,#REF!,3,0)</f>
        <v>#REF!</v>
      </c>
      <c r="K35" s="126" t="e">
        <f t="shared" si="0"/>
        <v>#REF!</v>
      </c>
      <c r="L35" s="49" t="str">
        <f t="shared" si="1"/>
        <v>New Stock</v>
      </c>
      <c r="M35" s="37" t="str">
        <f t="shared" si="2"/>
        <v>New Stock</v>
      </c>
      <c r="N35" s="35" t="str">
        <f t="shared" si="3"/>
        <v>-</v>
      </c>
      <c r="O35" s="5"/>
      <c r="P35" s="1038"/>
    </row>
    <row r="36" spans="1:16">
      <c r="A36" s="43" t="s">
        <v>2807</v>
      </c>
      <c r="B36" s="85" t="s">
        <v>2808</v>
      </c>
      <c r="C36" s="44" t="s">
        <v>4646</v>
      </c>
      <c r="D36" s="43">
        <v>4</v>
      </c>
      <c r="E36" s="95" t="e">
        <f>SUMIF(#REF!,A36,#REF!)</f>
        <v>#REF!</v>
      </c>
      <c r="F36" s="95" t="e">
        <f>SUMIF(#REF!,A36,#REF!)</f>
        <v>#REF!</v>
      </c>
      <c r="G36" s="96" t="e">
        <f>SUMIF(#REF!,A36,#REF!)*-1</f>
        <v>#REF!</v>
      </c>
      <c r="H36" s="96" t="e">
        <f>SUMIF(#REF!,A36,#REF!)*-1</f>
        <v>#REF!</v>
      </c>
      <c r="I36" s="96" t="e">
        <f t="shared" si="4"/>
        <v>#REF!</v>
      </c>
      <c r="J36" s="567" t="e">
        <f>VLOOKUP(A36,#REF!,3,0)</f>
        <v>#REF!</v>
      </c>
      <c r="K36" s="126" t="e">
        <f t="shared" si="0"/>
        <v>#REF!</v>
      </c>
      <c r="L36" s="49" t="str">
        <f t="shared" si="1"/>
        <v>New Stock</v>
      </c>
      <c r="M36" s="37" t="str">
        <f t="shared" si="2"/>
        <v>New Stock</v>
      </c>
      <c r="N36" s="35" t="str">
        <f t="shared" si="3"/>
        <v>-</v>
      </c>
      <c r="O36" s="5"/>
      <c r="P36" s="1038"/>
    </row>
    <row r="37" spans="1:16">
      <c r="A37" s="43" t="s">
        <v>1607</v>
      </c>
      <c r="B37" s="85" t="s">
        <v>2216</v>
      </c>
      <c r="C37" s="44" t="s">
        <v>2260</v>
      </c>
      <c r="D37" s="43">
        <v>4</v>
      </c>
      <c r="E37" s="95" t="e">
        <f>SUMIF(#REF!,A37,#REF!)</f>
        <v>#REF!</v>
      </c>
      <c r="F37" s="95" t="e">
        <f>SUMIF(#REF!,A37,#REF!)</f>
        <v>#REF!</v>
      </c>
      <c r="G37" s="96" t="e">
        <f>SUMIF(#REF!,A37,#REF!)*-1</f>
        <v>#REF!</v>
      </c>
      <c r="H37" s="96" t="e">
        <f>SUMIF(#REF!,A37,#REF!)*-1</f>
        <v>#REF!</v>
      </c>
      <c r="I37" s="96" t="e">
        <f t="shared" si="4"/>
        <v>#REF!</v>
      </c>
      <c r="J37" s="567" t="e">
        <f>VLOOKUP(A37,#REF!,3,0)</f>
        <v>#REF!</v>
      </c>
      <c r="K37" s="126" t="e">
        <f t="shared" si="0"/>
        <v>#REF!</v>
      </c>
      <c r="L37" s="49" t="str">
        <f t="shared" si="1"/>
        <v>New Stock</v>
      </c>
      <c r="M37" s="37" t="str">
        <f t="shared" si="2"/>
        <v>New Stock</v>
      </c>
      <c r="N37" s="35" t="str">
        <f t="shared" si="3"/>
        <v>-</v>
      </c>
      <c r="O37" s="5"/>
      <c r="P37" s="1038"/>
    </row>
    <row r="38" spans="1:16">
      <c r="A38" s="43" t="s">
        <v>3646</v>
      </c>
      <c r="B38" s="85" t="s">
        <v>2217</v>
      </c>
      <c r="C38" s="44" t="s">
        <v>4646</v>
      </c>
      <c r="D38" s="43">
        <v>4</v>
      </c>
      <c r="E38" s="95" t="e">
        <f>SUMIF(#REF!,A38,#REF!)</f>
        <v>#REF!</v>
      </c>
      <c r="F38" s="95" t="e">
        <f>SUMIF(#REF!,A38,#REF!)</f>
        <v>#REF!</v>
      </c>
      <c r="G38" s="96" t="e">
        <f>SUMIF(#REF!,A38,#REF!)*-1</f>
        <v>#REF!</v>
      </c>
      <c r="H38" s="96" t="e">
        <f>SUMIF(#REF!,A38,#REF!)*-1</f>
        <v>#REF!</v>
      </c>
      <c r="I38" s="96" t="e">
        <f t="shared" si="4"/>
        <v>#REF!</v>
      </c>
      <c r="J38" s="567" t="e">
        <f>VLOOKUP(A38,#REF!,3,0)</f>
        <v>#REF!</v>
      </c>
      <c r="K38" s="126" t="e">
        <f t="shared" si="0"/>
        <v>#REF!</v>
      </c>
      <c r="L38" s="49" t="str">
        <f t="shared" si="1"/>
        <v>New Stock</v>
      </c>
      <c r="M38" s="37" t="str">
        <f t="shared" si="2"/>
        <v>New Stock</v>
      </c>
      <c r="N38" s="35" t="str">
        <f t="shared" si="3"/>
        <v>-</v>
      </c>
      <c r="O38" s="5"/>
      <c r="P38" s="1038"/>
    </row>
    <row r="39" spans="1:16">
      <c r="A39" s="43" t="s">
        <v>2809</v>
      </c>
      <c r="B39" s="85" t="s">
        <v>2810</v>
      </c>
      <c r="C39" s="44" t="s">
        <v>2260</v>
      </c>
      <c r="D39" s="43">
        <v>4</v>
      </c>
      <c r="E39" s="95" t="e">
        <f>SUMIF(#REF!,A39,#REF!)</f>
        <v>#REF!</v>
      </c>
      <c r="F39" s="95" t="e">
        <f>SUMIF(#REF!,A39,#REF!)</f>
        <v>#REF!</v>
      </c>
      <c r="G39" s="96" t="e">
        <f>SUMIF(#REF!,A39,#REF!)*-1</f>
        <v>#REF!</v>
      </c>
      <c r="H39" s="96" t="e">
        <f>SUMIF(#REF!,A39,#REF!)*-1</f>
        <v>#REF!</v>
      </c>
      <c r="I39" s="96" t="e">
        <f t="shared" si="4"/>
        <v>#REF!</v>
      </c>
      <c r="J39" s="567" t="e">
        <f>VLOOKUP(A39,#REF!,3,0)</f>
        <v>#REF!</v>
      </c>
      <c r="K39" s="126" t="e">
        <f t="shared" si="0"/>
        <v>#REF!</v>
      </c>
      <c r="L39" s="49" t="str">
        <f t="shared" si="1"/>
        <v>New Stock</v>
      </c>
      <c r="M39" s="37" t="str">
        <f t="shared" si="2"/>
        <v>New Stock</v>
      </c>
      <c r="N39" s="35" t="str">
        <f t="shared" si="3"/>
        <v>-</v>
      </c>
      <c r="O39" s="5"/>
      <c r="P39" s="1038"/>
    </row>
    <row r="40" spans="1:16">
      <c r="A40" s="43" t="s">
        <v>3622</v>
      </c>
      <c r="B40" s="85" t="s">
        <v>3623</v>
      </c>
      <c r="C40" s="44" t="s">
        <v>2260</v>
      </c>
      <c r="D40" s="43">
        <v>4</v>
      </c>
      <c r="E40" s="95" t="e">
        <f>SUMIF(#REF!,A40,#REF!)</f>
        <v>#REF!</v>
      </c>
      <c r="F40" s="95" t="e">
        <f>SUMIF(#REF!,A40,#REF!)</f>
        <v>#REF!</v>
      </c>
      <c r="G40" s="96" t="e">
        <f>SUMIF(#REF!,A40,#REF!)*-1</f>
        <v>#REF!</v>
      </c>
      <c r="H40" s="96" t="e">
        <f>SUMIF(#REF!,A40,#REF!)*-1</f>
        <v>#REF!</v>
      </c>
      <c r="I40" s="96" t="e">
        <f t="shared" si="4"/>
        <v>#REF!</v>
      </c>
      <c r="J40" s="567" t="e">
        <f>VLOOKUP(A40,#REF!,3,0)</f>
        <v>#REF!</v>
      </c>
      <c r="K40" s="126" t="e">
        <f t="shared" si="0"/>
        <v>#REF!</v>
      </c>
      <c r="L40" s="49" t="str">
        <f t="shared" si="1"/>
        <v>New Stock</v>
      </c>
      <c r="M40" s="37" t="str">
        <f t="shared" si="2"/>
        <v>New Stock</v>
      </c>
      <c r="N40" s="35" t="str">
        <f t="shared" si="3"/>
        <v>-</v>
      </c>
      <c r="O40" s="5"/>
      <c r="P40" s="1038"/>
    </row>
    <row r="41" spans="1:16">
      <c r="A41" s="43" t="s">
        <v>3582</v>
      </c>
      <c r="B41" s="85" t="s">
        <v>3336</v>
      </c>
      <c r="C41" s="44" t="s">
        <v>2260</v>
      </c>
      <c r="D41" s="43">
        <v>4</v>
      </c>
      <c r="E41" s="95" t="e">
        <f>SUMIF(#REF!,A41,#REF!)</f>
        <v>#REF!</v>
      </c>
      <c r="F41" s="95" t="e">
        <f>SUMIF(#REF!,A41,#REF!)</f>
        <v>#REF!</v>
      </c>
      <c r="G41" s="96" t="e">
        <f>SUMIF(#REF!,A41,#REF!)*-1</f>
        <v>#REF!</v>
      </c>
      <c r="H41" s="96" t="e">
        <f>SUMIF(#REF!,A41,#REF!)*-1</f>
        <v>#REF!</v>
      </c>
      <c r="I41" s="96" t="e">
        <f t="shared" si="4"/>
        <v>#REF!</v>
      </c>
      <c r="J41" s="567" t="e">
        <f>VLOOKUP(A41,#REF!,3,0)</f>
        <v>#REF!</v>
      </c>
      <c r="K41" s="126" t="e">
        <f t="shared" si="0"/>
        <v>#REF!</v>
      </c>
      <c r="L41" s="49" t="str">
        <f t="shared" si="1"/>
        <v>New Stock</v>
      </c>
      <c r="M41" s="37" t="str">
        <f t="shared" si="2"/>
        <v>New Stock</v>
      </c>
      <c r="N41" s="35" t="str">
        <f t="shared" si="3"/>
        <v>-</v>
      </c>
      <c r="O41" s="5"/>
      <c r="P41" s="1038"/>
    </row>
    <row r="42" spans="1:16">
      <c r="A42" s="43" t="s">
        <v>3297</v>
      </c>
      <c r="B42" s="85" t="s">
        <v>935</v>
      </c>
      <c r="C42" s="44" t="s">
        <v>4646</v>
      </c>
      <c r="D42" s="43">
        <v>4</v>
      </c>
      <c r="E42" s="95" t="e">
        <f>SUMIF(#REF!,A42,#REF!)</f>
        <v>#REF!</v>
      </c>
      <c r="F42" s="95" t="e">
        <f>SUMIF(#REF!,A42,#REF!)</f>
        <v>#REF!</v>
      </c>
      <c r="G42" s="96" t="e">
        <f>SUMIF(#REF!,A42,#REF!)*-1</f>
        <v>#REF!</v>
      </c>
      <c r="H42" s="96" t="e">
        <f>SUMIF(#REF!,A42,#REF!)*-1</f>
        <v>#REF!</v>
      </c>
      <c r="I42" s="96" t="e">
        <f t="shared" si="4"/>
        <v>#REF!</v>
      </c>
      <c r="J42" s="567" t="e">
        <f>VLOOKUP(A42,#REF!,3,0)</f>
        <v>#REF!</v>
      </c>
      <c r="K42" s="126" t="e">
        <f t="shared" si="0"/>
        <v>#REF!</v>
      </c>
      <c r="L42" s="49" t="str">
        <f t="shared" si="1"/>
        <v>New Stock</v>
      </c>
      <c r="M42" s="37" t="str">
        <f t="shared" si="2"/>
        <v>New Stock</v>
      </c>
      <c r="N42" s="35" t="str">
        <f t="shared" si="3"/>
        <v>-</v>
      </c>
      <c r="O42" s="5"/>
      <c r="P42" s="1038"/>
    </row>
    <row r="43" spans="1:16">
      <c r="A43" s="43" t="s">
        <v>936</v>
      </c>
      <c r="B43" s="85" t="s">
        <v>937</v>
      </c>
      <c r="C43" s="44" t="s">
        <v>2260</v>
      </c>
      <c r="D43" s="43">
        <v>4</v>
      </c>
      <c r="E43" s="95" t="e">
        <f>SUMIF(#REF!,A43,#REF!)</f>
        <v>#REF!</v>
      </c>
      <c r="F43" s="95" t="e">
        <f>SUMIF(#REF!,A43,#REF!)</f>
        <v>#REF!</v>
      </c>
      <c r="G43" s="96" t="e">
        <f>SUMIF(#REF!,A43,#REF!)*-1</f>
        <v>#REF!</v>
      </c>
      <c r="H43" s="96" t="e">
        <f>SUMIF(#REF!,A43,#REF!)*-1</f>
        <v>#REF!</v>
      </c>
      <c r="I43" s="96" t="e">
        <f t="shared" si="4"/>
        <v>#REF!</v>
      </c>
      <c r="J43" s="567" t="e">
        <f>VLOOKUP(A43,#REF!,3,0)</f>
        <v>#REF!</v>
      </c>
      <c r="K43" s="126" t="e">
        <f t="shared" si="0"/>
        <v>#REF!</v>
      </c>
      <c r="L43" s="49" t="str">
        <f t="shared" si="1"/>
        <v>New Stock</v>
      </c>
      <c r="M43" s="37" t="str">
        <f t="shared" si="2"/>
        <v>New Stock</v>
      </c>
      <c r="N43" s="35" t="str">
        <f t="shared" si="3"/>
        <v>-</v>
      </c>
      <c r="O43" s="5"/>
      <c r="P43" s="1038"/>
    </row>
    <row r="44" spans="1:16">
      <c r="A44" s="43" t="s">
        <v>4661</v>
      </c>
      <c r="B44" s="85" t="s">
        <v>4662</v>
      </c>
      <c r="C44" s="44" t="s">
        <v>4746</v>
      </c>
      <c r="D44" s="43">
        <v>4</v>
      </c>
      <c r="E44" s="95" t="e">
        <f>SUMIF(#REF!,A44,#REF!)</f>
        <v>#REF!</v>
      </c>
      <c r="F44" s="95" t="e">
        <f>SUMIF(#REF!,A44,#REF!)</f>
        <v>#REF!</v>
      </c>
      <c r="G44" s="96" t="e">
        <f>SUMIF(#REF!,A44,#REF!)*-1</f>
        <v>#REF!</v>
      </c>
      <c r="H44" s="96" t="e">
        <f>SUMIF(#REF!,A44,#REF!)*-1</f>
        <v>#REF!</v>
      </c>
      <c r="I44" s="96" t="e">
        <f t="shared" si="4"/>
        <v>#REF!</v>
      </c>
      <c r="J44" s="567" t="e">
        <f>VLOOKUP(A44,#REF!,3,0)</f>
        <v>#REF!</v>
      </c>
      <c r="K44" s="126" t="e">
        <f>I44-E44</f>
        <v>#REF!</v>
      </c>
      <c r="L44" s="49" t="str">
        <f>IF(ISERROR(IF(K44=0,0,(K44/E44))),"New Stock",(IF(K44=0,0,(K44/E44))))</f>
        <v>New Stock</v>
      </c>
      <c r="M44" s="37" t="str">
        <f t="shared" si="2"/>
        <v>New Stock</v>
      </c>
      <c r="N44" s="35" t="str">
        <f>IF(L44&lt;=-30%,L44,"-")</f>
        <v>-</v>
      </c>
      <c r="O44" s="5"/>
      <c r="P44" s="1038"/>
    </row>
    <row r="45" spans="1:16">
      <c r="A45" s="43" t="s">
        <v>2586</v>
      </c>
      <c r="B45" s="85" t="s">
        <v>3305</v>
      </c>
      <c r="C45" s="44" t="s">
        <v>1066</v>
      </c>
      <c r="D45" s="43">
        <v>4</v>
      </c>
      <c r="E45" s="95" t="e">
        <f>SUMIF(#REF!,A45,#REF!)</f>
        <v>#REF!</v>
      </c>
      <c r="F45" s="95" t="e">
        <f>SUMIF(#REF!,A45,#REF!)</f>
        <v>#REF!</v>
      </c>
      <c r="G45" s="96" t="e">
        <f>SUMIF(#REF!,A45,#REF!)*-1</f>
        <v>#REF!</v>
      </c>
      <c r="H45" s="96" t="e">
        <f>SUMIF(#REF!,A45,#REF!)*-1</f>
        <v>#REF!</v>
      </c>
      <c r="I45" s="96" t="e">
        <f t="shared" si="4"/>
        <v>#REF!</v>
      </c>
      <c r="J45" s="567" t="e">
        <f>VLOOKUP(A45,#REF!,3,0)</f>
        <v>#REF!</v>
      </c>
      <c r="K45" s="126" t="e">
        <f t="shared" si="0"/>
        <v>#REF!</v>
      </c>
      <c r="L45" s="49" t="str">
        <f t="shared" si="1"/>
        <v>New Stock</v>
      </c>
      <c r="M45" s="37" t="str">
        <f t="shared" si="2"/>
        <v>New Stock</v>
      </c>
      <c r="N45" s="35" t="str">
        <f t="shared" si="3"/>
        <v>-</v>
      </c>
      <c r="O45" s="5"/>
      <c r="P45" s="1038"/>
    </row>
    <row r="46" spans="1:16">
      <c r="A46" s="43" t="s">
        <v>3792</v>
      </c>
      <c r="B46" s="85" t="s">
        <v>4492</v>
      </c>
      <c r="C46" s="44" t="s">
        <v>1066</v>
      </c>
      <c r="D46" s="43">
        <v>4</v>
      </c>
      <c r="E46" s="95" t="e">
        <f>SUMIF(#REF!,A46,#REF!)</f>
        <v>#REF!</v>
      </c>
      <c r="F46" s="95" t="e">
        <f>SUMIF(#REF!,A46,#REF!)</f>
        <v>#REF!</v>
      </c>
      <c r="G46" s="96" t="e">
        <f>SUMIF(#REF!,A46,#REF!)*-1</f>
        <v>#REF!</v>
      </c>
      <c r="H46" s="96" t="e">
        <f>SUMIF(#REF!,A46,#REF!)*-1</f>
        <v>#REF!</v>
      </c>
      <c r="I46" s="96" t="e">
        <f t="shared" si="4"/>
        <v>#REF!</v>
      </c>
      <c r="J46" s="567" t="e">
        <f>VLOOKUP(A46,#REF!,3,0)</f>
        <v>#REF!</v>
      </c>
      <c r="K46" s="126" t="e">
        <f t="shared" si="0"/>
        <v>#REF!</v>
      </c>
      <c r="L46" s="49" t="str">
        <f t="shared" si="1"/>
        <v>New Stock</v>
      </c>
      <c r="M46" s="37" t="str">
        <f t="shared" si="2"/>
        <v>New Stock</v>
      </c>
      <c r="N46" s="35" t="str">
        <f t="shared" si="3"/>
        <v>-</v>
      </c>
      <c r="O46" s="5"/>
      <c r="P46" s="1038"/>
    </row>
    <row r="47" spans="1:16">
      <c r="A47" s="43" t="s">
        <v>3794</v>
      </c>
      <c r="B47" s="85" t="s">
        <v>3795</v>
      </c>
      <c r="C47" s="44" t="s">
        <v>1066</v>
      </c>
      <c r="D47" s="43">
        <v>4</v>
      </c>
      <c r="E47" s="95" t="e">
        <f>SUMIF(#REF!,A47,#REF!)</f>
        <v>#REF!</v>
      </c>
      <c r="F47" s="95" t="e">
        <f>SUMIF(#REF!,A47,#REF!)</f>
        <v>#REF!</v>
      </c>
      <c r="G47" s="96" t="e">
        <f>SUMIF(#REF!,A47,#REF!)*-1</f>
        <v>#REF!</v>
      </c>
      <c r="H47" s="96" t="e">
        <f>SUMIF(#REF!,A47,#REF!)*-1</f>
        <v>#REF!</v>
      </c>
      <c r="I47" s="96" t="e">
        <f t="shared" si="4"/>
        <v>#REF!</v>
      </c>
      <c r="J47" s="567" t="e">
        <f>VLOOKUP(A47,#REF!,3,0)</f>
        <v>#REF!</v>
      </c>
      <c r="K47" s="126" t="e">
        <f t="shared" si="0"/>
        <v>#REF!</v>
      </c>
      <c r="L47" s="49" t="str">
        <f t="shared" si="1"/>
        <v>New Stock</v>
      </c>
      <c r="M47" s="37" t="str">
        <f t="shared" si="2"/>
        <v>New Stock</v>
      </c>
      <c r="N47" s="35" t="str">
        <f t="shared" si="3"/>
        <v>-</v>
      </c>
      <c r="O47" s="5"/>
      <c r="P47" s="1038"/>
    </row>
    <row r="48" spans="1:16">
      <c r="A48" s="43" t="s">
        <v>3796</v>
      </c>
      <c r="B48" s="85" t="s">
        <v>3797</v>
      </c>
      <c r="C48" s="44" t="s">
        <v>1066</v>
      </c>
      <c r="D48" s="43">
        <v>4</v>
      </c>
      <c r="E48" s="95" t="e">
        <f>SUMIF(#REF!,A48,#REF!)</f>
        <v>#REF!</v>
      </c>
      <c r="F48" s="95" t="e">
        <f>SUMIF(#REF!,A48,#REF!)</f>
        <v>#REF!</v>
      </c>
      <c r="G48" s="96" t="e">
        <f>SUMIF(#REF!,A48,#REF!)*-1</f>
        <v>#REF!</v>
      </c>
      <c r="H48" s="96" t="e">
        <f>SUMIF(#REF!,A48,#REF!)*-1</f>
        <v>#REF!</v>
      </c>
      <c r="I48" s="96" t="e">
        <f t="shared" si="4"/>
        <v>#REF!</v>
      </c>
      <c r="J48" s="567" t="e">
        <f>VLOOKUP(A48,#REF!,3,0)</f>
        <v>#REF!</v>
      </c>
      <c r="K48" s="126" t="e">
        <f t="shared" si="0"/>
        <v>#REF!</v>
      </c>
      <c r="L48" s="49" t="str">
        <f t="shared" si="1"/>
        <v>New Stock</v>
      </c>
      <c r="M48" s="37" t="str">
        <f t="shared" si="2"/>
        <v>New Stock</v>
      </c>
      <c r="N48" s="35" t="str">
        <f t="shared" si="3"/>
        <v>-</v>
      </c>
      <c r="O48" s="5"/>
      <c r="P48" s="1038"/>
    </row>
    <row r="49" spans="1:16">
      <c r="A49" s="43" t="s">
        <v>4247</v>
      </c>
      <c r="B49" s="85" t="s">
        <v>56</v>
      </c>
      <c r="C49" s="44" t="s">
        <v>1066</v>
      </c>
      <c r="D49" s="43">
        <v>4</v>
      </c>
      <c r="E49" s="95" t="e">
        <f>SUMIF(#REF!,A49,#REF!)</f>
        <v>#REF!</v>
      </c>
      <c r="F49" s="95" t="e">
        <f>SUMIF(#REF!,A49,#REF!)</f>
        <v>#REF!</v>
      </c>
      <c r="G49" s="96" t="e">
        <f>SUMIF(#REF!,A49,#REF!)*-1</f>
        <v>#REF!</v>
      </c>
      <c r="H49" s="96" t="e">
        <f>SUMIF(#REF!,A49,#REF!)*-1</f>
        <v>#REF!</v>
      </c>
      <c r="I49" s="96" t="e">
        <f t="shared" si="4"/>
        <v>#REF!</v>
      </c>
      <c r="J49" s="567" t="e">
        <f>VLOOKUP(A49,#REF!,3,0)</f>
        <v>#REF!</v>
      </c>
      <c r="K49" s="126" t="e">
        <f t="shared" si="0"/>
        <v>#REF!</v>
      </c>
      <c r="L49" s="49" t="str">
        <f t="shared" si="1"/>
        <v>New Stock</v>
      </c>
      <c r="M49" s="37" t="str">
        <f t="shared" si="2"/>
        <v>New Stock</v>
      </c>
      <c r="N49" s="35" t="str">
        <f t="shared" si="3"/>
        <v>-</v>
      </c>
      <c r="O49" s="5"/>
      <c r="P49" s="1038"/>
    </row>
    <row r="50" spans="1:16">
      <c r="A50" s="43" t="s">
        <v>4248</v>
      </c>
      <c r="B50" s="85" t="s">
        <v>3972</v>
      </c>
      <c r="C50" s="44" t="s">
        <v>1066</v>
      </c>
      <c r="D50" s="43">
        <v>4</v>
      </c>
      <c r="E50" s="95" t="e">
        <f>SUMIF(#REF!,A50,#REF!)</f>
        <v>#REF!</v>
      </c>
      <c r="F50" s="95" t="e">
        <f>SUMIF(#REF!,A50,#REF!)</f>
        <v>#REF!</v>
      </c>
      <c r="G50" s="96" t="e">
        <f>SUMIF(#REF!,A50,#REF!)*-1</f>
        <v>#REF!</v>
      </c>
      <c r="H50" s="96" t="e">
        <f>SUMIF(#REF!,A50,#REF!)*-1</f>
        <v>#REF!</v>
      </c>
      <c r="I50" s="96" t="e">
        <f t="shared" si="4"/>
        <v>#REF!</v>
      </c>
      <c r="J50" s="567" t="e">
        <f>VLOOKUP(A50,#REF!,3,0)</f>
        <v>#REF!</v>
      </c>
      <c r="K50" s="126" t="e">
        <f t="shared" si="0"/>
        <v>#REF!</v>
      </c>
      <c r="L50" s="49" t="str">
        <f t="shared" si="1"/>
        <v>New Stock</v>
      </c>
      <c r="M50" s="37" t="str">
        <f t="shared" si="2"/>
        <v>New Stock</v>
      </c>
      <c r="N50" s="35" t="str">
        <f t="shared" si="3"/>
        <v>-</v>
      </c>
      <c r="O50" s="5"/>
      <c r="P50" s="1038"/>
    </row>
    <row r="51" spans="1:16">
      <c r="A51" s="43" t="s">
        <v>857</v>
      </c>
      <c r="B51" s="85" t="s">
        <v>4463</v>
      </c>
      <c r="C51" s="44" t="s">
        <v>1066</v>
      </c>
      <c r="D51" s="43">
        <v>4</v>
      </c>
      <c r="E51" s="95" t="e">
        <f>SUMIF(#REF!,A51,#REF!)</f>
        <v>#REF!</v>
      </c>
      <c r="F51" s="95" t="e">
        <f>SUMIF(#REF!,A51,#REF!)</f>
        <v>#REF!</v>
      </c>
      <c r="G51" s="96" t="e">
        <f>SUMIF(#REF!,A51,#REF!)*-1</f>
        <v>#REF!</v>
      </c>
      <c r="H51" s="96" t="e">
        <f>SUMIF(#REF!,A51,#REF!)*-1</f>
        <v>#REF!</v>
      </c>
      <c r="I51" s="96" t="e">
        <f t="shared" si="4"/>
        <v>#REF!</v>
      </c>
      <c r="J51" s="567" t="e">
        <f>VLOOKUP(A51,#REF!,3,0)</f>
        <v>#REF!</v>
      </c>
      <c r="K51" s="126" t="e">
        <f t="shared" si="0"/>
        <v>#REF!</v>
      </c>
      <c r="L51" s="49" t="str">
        <f t="shared" si="1"/>
        <v>New Stock</v>
      </c>
      <c r="M51" s="37" t="str">
        <f t="shared" si="2"/>
        <v>New Stock</v>
      </c>
      <c r="N51" s="35" t="str">
        <f t="shared" si="3"/>
        <v>-</v>
      </c>
      <c r="O51" s="5"/>
      <c r="P51" s="1038"/>
    </row>
    <row r="52" spans="1:16">
      <c r="A52" s="43" t="s">
        <v>858</v>
      </c>
      <c r="B52" s="85" t="s">
        <v>4464</v>
      </c>
      <c r="C52" s="44" t="s">
        <v>1066</v>
      </c>
      <c r="D52" s="43">
        <v>4</v>
      </c>
      <c r="E52" s="95" t="e">
        <f>SUMIF(#REF!,A52,#REF!)</f>
        <v>#REF!</v>
      </c>
      <c r="F52" s="95" t="e">
        <f>SUMIF(#REF!,A52,#REF!)</f>
        <v>#REF!</v>
      </c>
      <c r="G52" s="96" t="e">
        <f>SUMIF(#REF!,A52,#REF!)*-1</f>
        <v>#REF!</v>
      </c>
      <c r="H52" s="96" t="e">
        <f>SUMIF(#REF!,A52,#REF!)*-1</f>
        <v>#REF!</v>
      </c>
      <c r="I52" s="96" t="e">
        <f t="shared" si="4"/>
        <v>#REF!</v>
      </c>
      <c r="J52" s="567" t="e">
        <f>VLOOKUP(A52,#REF!,3,0)</f>
        <v>#REF!</v>
      </c>
      <c r="K52" s="126" t="e">
        <f t="shared" si="0"/>
        <v>#REF!</v>
      </c>
      <c r="L52" s="49" t="str">
        <f t="shared" si="1"/>
        <v>New Stock</v>
      </c>
      <c r="M52" s="37" t="str">
        <f t="shared" si="2"/>
        <v>New Stock</v>
      </c>
      <c r="N52" s="35" t="str">
        <f t="shared" si="3"/>
        <v>-</v>
      </c>
      <c r="O52" s="5"/>
      <c r="P52" s="1038"/>
    </row>
    <row r="53" spans="1:16">
      <c r="A53" s="43" t="s">
        <v>3798</v>
      </c>
      <c r="B53" s="85" t="s">
        <v>4493</v>
      </c>
      <c r="C53" s="44" t="s">
        <v>1066</v>
      </c>
      <c r="D53" s="43">
        <v>8</v>
      </c>
      <c r="E53" s="95" t="e">
        <f>SUMIF(#REF!,A53,#REF!)</f>
        <v>#REF!</v>
      </c>
      <c r="F53" s="95" t="e">
        <f>SUMIF(#REF!,A53,#REF!)</f>
        <v>#REF!</v>
      </c>
      <c r="G53" s="96" t="e">
        <f>SUMIF(#REF!,A53,#REF!)*-1</f>
        <v>#REF!</v>
      </c>
      <c r="H53" s="96" t="e">
        <f>SUMIF(#REF!,A53,#REF!)*-1</f>
        <v>#REF!</v>
      </c>
      <c r="I53" s="96" t="e">
        <f t="shared" si="4"/>
        <v>#REF!</v>
      </c>
      <c r="J53" s="567" t="e">
        <f>VLOOKUP(A53,#REF!,3,0)</f>
        <v>#REF!</v>
      </c>
      <c r="K53" s="126" t="e">
        <f t="shared" si="0"/>
        <v>#REF!</v>
      </c>
      <c r="L53" s="49" t="str">
        <f t="shared" si="1"/>
        <v>New Stock</v>
      </c>
      <c r="M53" s="37" t="str">
        <f t="shared" si="2"/>
        <v>New Stock</v>
      </c>
      <c r="N53" s="35" t="str">
        <f t="shared" si="3"/>
        <v>-</v>
      </c>
      <c r="O53" s="5"/>
      <c r="P53" s="1038"/>
    </row>
    <row r="54" spans="1:16">
      <c r="A54" s="43" t="s">
        <v>3800</v>
      </c>
      <c r="B54" s="85" t="s">
        <v>1019</v>
      </c>
      <c r="C54" s="44" t="s">
        <v>1066</v>
      </c>
      <c r="D54" s="43">
        <v>8</v>
      </c>
      <c r="E54" s="95" t="e">
        <f>SUMIF(#REF!,A54,#REF!)</f>
        <v>#REF!</v>
      </c>
      <c r="F54" s="95" t="e">
        <f>SUMIF(#REF!,A54,#REF!)</f>
        <v>#REF!</v>
      </c>
      <c r="G54" s="96" t="e">
        <f>SUMIF(#REF!,A54,#REF!)*-1</f>
        <v>#REF!</v>
      </c>
      <c r="H54" s="96" t="e">
        <f>SUMIF(#REF!,A54,#REF!)*-1</f>
        <v>#REF!</v>
      </c>
      <c r="I54" s="96" t="e">
        <f t="shared" si="4"/>
        <v>#REF!</v>
      </c>
      <c r="J54" s="567" t="e">
        <f>VLOOKUP(A54,#REF!,3,0)</f>
        <v>#REF!</v>
      </c>
      <c r="K54" s="126" t="e">
        <f t="shared" si="0"/>
        <v>#REF!</v>
      </c>
      <c r="L54" s="49" t="str">
        <f t="shared" si="1"/>
        <v>New Stock</v>
      </c>
      <c r="M54" s="37" t="str">
        <f t="shared" si="2"/>
        <v>New Stock</v>
      </c>
      <c r="N54" s="35" t="str">
        <f t="shared" si="3"/>
        <v>-</v>
      </c>
      <c r="O54" s="5"/>
      <c r="P54" s="1038"/>
    </row>
    <row r="55" spans="1:16">
      <c r="A55" s="43" t="s">
        <v>3802</v>
      </c>
      <c r="B55" s="85" t="s">
        <v>1020</v>
      </c>
      <c r="C55" s="44" t="s">
        <v>1066</v>
      </c>
      <c r="D55" s="43">
        <v>8</v>
      </c>
      <c r="E55" s="95" t="e">
        <f>SUMIF(#REF!,A55,#REF!)</f>
        <v>#REF!</v>
      </c>
      <c r="F55" s="95" t="e">
        <f>SUMIF(#REF!,A55,#REF!)</f>
        <v>#REF!</v>
      </c>
      <c r="G55" s="96" t="e">
        <f>SUMIF(#REF!,A55,#REF!)*-1</f>
        <v>#REF!</v>
      </c>
      <c r="H55" s="96" t="e">
        <f>SUMIF(#REF!,A55,#REF!)*-1</f>
        <v>#REF!</v>
      </c>
      <c r="I55" s="96" t="e">
        <f t="shared" si="4"/>
        <v>#REF!</v>
      </c>
      <c r="J55" s="567" t="e">
        <f>VLOOKUP(A55,#REF!,3,0)</f>
        <v>#REF!</v>
      </c>
      <c r="K55" s="126" t="e">
        <f t="shared" si="0"/>
        <v>#REF!</v>
      </c>
      <c r="L55" s="49" t="str">
        <f t="shared" si="1"/>
        <v>New Stock</v>
      </c>
      <c r="M55" s="37" t="str">
        <f t="shared" si="2"/>
        <v>New Stock</v>
      </c>
      <c r="N55" s="35" t="str">
        <f t="shared" si="3"/>
        <v>-</v>
      </c>
      <c r="O55" s="5"/>
      <c r="P55" s="1038"/>
    </row>
    <row r="56" spans="1:16">
      <c r="A56" s="43" t="s">
        <v>2609</v>
      </c>
      <c r="B56" s="85" t="s">
        <v>539</v>
      </c>
      <c r="C56" s="44" t="s">
        <v>1066</v>
      </c>
      <c r="D56" s="43">
        <v>8</v>
      </c>
      <c r="E56" s="95" t="e">
        <f>SUMIF(#REF!,A56,#REF!)</f>
        <v>#REF!</v>
      </c>
      <c r="F56" s="95" t="e">
        <f>SUMIF(#REF!,A56,#REF!)</f>
        <v>#REF!</v>
      </c>
      <c r="G56" s="96" t="e">
        <f>SUMIF(#REF!,A56,#REF!)*-1</f>
        <v>#REF!</v>
      </c>
      <c r="H56" s="96" t="e">
        <f>SUMIF(#REF!,A56,#REF!)*-1</f>
        <v>#REF!</v>
      </c>
      <c r="I56" s="96" t="e">
        <f t="shared" si="4"/>
        <v>#REF!</v>
      </c>
      <c r="J56" s="567" t="e">
        <f>VLOOKUP(A56,#REF!,3,0)</f>
        <v>#REF!</v>
      </c>
      <c r="K56" s="126" t="e">
        <f t="shared" si="0"/>
        <v>#REF!</v>
      </c>
      <c r="L56" s="49" t="str">
        <f t="shared" si="1"/>
        <v>New Stock</v>
      </c>
      <c r="M56" s="37" t="str">
        <f t="shared" si="2"/>
        <v>New Stock</v>
      </c>
      <c r="N56" s="35" t="str">
        <f t="shared" si="3"/>
        <v>-</v>
      </c>
      <c r="O56" s="5"/>
      <c r="P56" s="1038"/>
    </row>
    <row r="57" spans="1:16">
      <c r="A57" s="43" t="s">
        <v>2384</v>
      </c>
      <c r="B57" s="85" t="s">
        <v>5435</v>
      </c>
      <c r="C57" s="44" t="s">
        <v>3655</v>
      </c>
      <c r="D57" s="43">
        <v>8</v>
      </c>
      <c r="E57" s="95" t="e">
        <f>SUMIF(#REF!,A57,#REF!)</f>
        <v>#REF!</v>
      </c>
      <c r="F57" s="95" t="e">
        <f>SUMIF(#REF!,A57,#REF!)</f>
        <v>#REF!</v>
      </c>
      <c r="G57" s="96" t="e">
        <f>SUMIF(#REF!,A57,#REF!)*-1</f>
        <v>#REF!</v>
      </c>
      <c r="H57" s="96" t="e">
        <f>SUMIF(#REF!,A57,#REF!)*-1</f>
        <v>#REF!</v>
      </c>
      <c r="I57" s="96" t="e">
        <f t="shared" si="4"/>
        <v>#REF!</v>
      </c>
      <c r="J57" s="567" t="e">
        <f>VLOOKUP(A57,#REF!,3,0)</f>
        <v>#REF!</v>
      </c>
      <c r="K57" s="126" t="e">
        <f t="shared" si="0"/>
        <v>#REF!</v>
      </c>
      <c r="L57" s="49" t="str">
        <f t="shared" si="1"/>
        <v>New Stock</v>
      </c>
      <c r="M57" s="37" t="str">
        <f t="shared" si="2"/>
        <v>New Stock</v>
      </c>
      <c r="N57" s="35" t="str">
        <f t="shared" si="3"/>
        <v>-</v>
      </c>
      <c r="O57" s="5"/>
      <c r="P57" s="1038"/>
    </row>
    <row r="58" spans="1:16">
      <c r="A58" s="43" t="s">
        <v>2385</v>
      </c>
      <c r="B58" s="85" t="s">
        <v>5433</v>
      </c>
      <c r="C58" s="44" t="s">
        <v>3655</v>
      </c>
      <c r="D58" s="43">
        <v>8</v>
      </c>
      <c r="E58" s="95" t="e">
        <f>SUMIF(#REF!,A58,#REF!)</f>
        <v>#REF!</v>
      </c>
      <c r="F58" s="95" t="e">
        <f>SUMIF(#REF!,A58,#REF!)</f>
        <v>#REF!</v>
      </c>
      <c r="G58" s="96" t="e">
        <f>SUMIF(#REF!,A58,#REF!)*-1</f>
        <v>#REF!</v>
      </c>
      <c r="H58" s="96" t="e">
        <f>SUMIF(#REF!,A58,#REF!)*-1</f>
        <v>#REF!</v>
      </c>
      <c r="I58" s="96" t="e">
        <f t="shared" si="4"/>
        <v>#REF!</v>
      </c>
      <c r="J58" s="567" t="e">
        <f>VLOOKUP(A58,#REF!,3,0)</f>
        <v>#REF!</v>
      </c>
      <c r="K58" s="126" t="e">
        <f t="shared" si="0"/>
        <v>#REF!</v>
      </c>
      <c r="L58" s="49" t="str">
        <f t="shared" si="1"/>
        <v>New Stock</v>
      </c>
      <c r="M58" s="37" t="str">
        <f t="shared" si="2"/>
        <v>New Stock</v>
      </c>
      <c r="N58" s="35" t="str">
        <f t="shared" si="3"/>
        <v>-</v>
      </c>
      <c r="O58" s="5"/>
      <c r="P58" s="1038"/>
    </row>
    <row r="59" spans="1:16">
      <c r="A59" s="43" t="s">
        <v>2383</v>
      </c>
      <c r="B59" s="85" t="s">
        <v>5434</v>
      </c>
      <c r="C59" s="44" t="s">
        <v>3362</v>
      </c>
      <c r="D59" s="43">
        <v>8</v>
      </c>
      <c r="E59" s="95" t="e">
        <f>SUMIF(#REF!,A59,#REF!)</f>
        <v>#REF!</v>
      </c>
      <c r="F59" s="95" t="e">
        <f>SUMIF(#REF!,A59,#REF!)</f>
        <v>#REF!</v>
      </c>
      <c r="G59" s="96" t="e">
        <f>SUMIF(#REF!,A59,#REF!)*-1</f>
        <v>#REF!</v>
      </c>
      <c r="H59" s="96" t="e">
        <f>SUMIF(#REF!,A59,#REF!)*-1</f>
        <v>#REF!</v>
      </c>
      <c r="I59" s="96" t="e">
        <f t="shared" si="4"/>
        <v>#REF!</v>
      </c>
      <c r="J59" s="567" t="e">
        <f>VLOOKUP(A59,#REF!,3,0)</f>
        <v>#REF!</v>
      </c>
      <c r="K59" s="126" t="e">
        <f t="shared" si="0"/>
        <v>#REF!</v>
      </c>
      <c r="L59" s="49" t="str">
        <f t="shared" si="1"/>
        <v>New Stock</v>
      </c>
      <c r="M59" s="37" t="str">
        <f t="shared" si="2"/>
        <v>New Stock</v>
      </c>
      <c r="N59" s="35" t="str">
        <f t="shared" si="3"/>
        <v>-</v>
      </c>
      <c r="O59" s="5"/>
      <c r="P59" s="1038"/>
    </row>
    <row r="60" spans="1:16">
      <c r="A60" s="43" t="s">
        <v>859</v>
      </c>
      <c r="B60" s="85" t="s">
        <v>1242</v>
      </c>
      <c r="C60" s="44" t="s">
        <v>3363</v>
      </c>
      <c r="D60" s="43">
        <v>8</v>
      </c>
      <c r="E60" s="95" t="e">
        <f>SUMIF(#REF!,A60,#REF!)</f>
        <v>#REF!</v>
      </c>
      <c r="F60" s="95" t="e">
        <f>SUMIF(#REF!,A60,#REF!)</f>
        <v>#REF!</v>
      </c>
      <c r="G60" s="96" t="e">
        <f>SUMIF(#REF!,A60,#REF!)*-1</f>
        <v>#REF!</v>
      </c>
      <c r="H60" s="96" t="e">
        <f>SUMIF(#REF!,A60,#REF!)*-1</f>
        <v>#REF!</v>
      </c>
      <c r="I60" s="96" t="e">
        <f t="shared" si="4"/>
        <v>#REF!</v>
      </c>
      <c r="J60" s="567" t="e">
        <f>VLOOKUP(A60,#REF!,3,0)</f>
        <v>#REF!</v>
      </c>
      <c r="K60" s="126" t="e">
        <f t="shared" si="0"/>
        <v>#REF!</v>
      </c>
      <c r="L60" s="49" t="str">
        <f t="shared" si="1"/>
        <v>New Stock</v>
      </c>
      <c r="M60" s="37" t="str">
        <f t="shared" si="2"/>
        <v>New Stock</v>
      </c>
      <c r="N60" s="35" t="str">
        <f t="shared" si="3"/>
        <v>-</v>
      </c>
      <c r="O60" s="5"/>
      <c r="P60" s="1038"/>
    </row>
    <row r="61" spans="1:16">
      <c r="A61" s="43" t="s">
        <v>860</v>
      </c>
      <c r="B61" s="85" t="s">
        <v>1241</v>
      </c>
      <c r="C61" s="44" t="s">
        <v>5415</v>
      </c>
      <c r="D61" s="43">
        <v>8</v>
      </c>
      <c r="E61" s="95" t="e">
        <f>SUMIF(#REF!,A61,#REF!)</f>
        <v>#REF!</v>
      </c>
      <c r="F61" s="95" t="e">
        <f>SUMIF(#REF!,A61,#REF!)</f>
        <v>#REF!</v>
      </c>
      <c r="G61" s="96" t="e">
        <f>SUMIF(#REF!,A61,#REF!)*-1</f>
        <v>#REF!</v>
      </c>
      <c r="H61" s="96" t="e">
        <f>SUMIF(#REF!,A61,#REF!)*-1</f>
        <v>#REF!</v>
      </c>
      <c r="I61" s="96" t="e">
        <f t="shared" si="4"/>
        <v>#REF!</v>
      </c>
      <c r="J61" s="567" t="e">
        <f>VLOOKUP(A61,#REF!,3,0)</f>
        <v>#REF!</v>
      </c>
      <c r="K61" s="126" t="e">
        <f t="shared" si="0"/>
        <v>#REF!</v>
      </c>
      <c r="L61" s="49" t="str">
        <f t="shared" si="1"/>
        <v>New Stock</v>
      </c>
      <c r="M61" s="37" t="str">
        <f t="shared" si="2"/>
        <v>New Stock</v>
      </c>
      <c r="N61" s="35" t="str">
        <f t="shared" si="3"/>
        <v>-</v>
      </c>
      <c r="O61" s="5"/>
      <c r="P61" s="1038"/>
    </row>
    <row r="62" spans="1:16">
      <c r="A62" s="43" t="s">
        <v>861</v>
      </c>
      <c r="B62" s="85" t="s">
        <v>55</v>
      </c>
      <c r="C62" s="44" t="s">
        <v>2120</v>
      </c>
      <c r="D62" s="43">
        <v>8</v>
      </c>
      <c r="E62" s="95" t="e">
        <f>SUMIF(#REF!,A62,#REF!)</f>
        <v>#REF!</v>
      </c>
      <c r="F62" s="95" t="e">
        <f>SUMIF(#REF!,A62,#REF!)</f>
        <v>#REF!</v>
      </c>
      <c r="G62" s="96" t="e">
        <f>SUMIF(#REF!,A62,#REF!)*-1</f>
        <v>#REF!</v>
      </c>
      <c r="H62" s="96" t="e">
        <f>SUMIF(#REF!,A62,#REF!)*-1</f>
        <v>#REF!</v>
      </c>
      <c r="I62" s="96" t="e">
        <f t="shared" si="4"/>
        <v>#REF!</v>
      </c>
      <c r="J62" s="567" t="e">
        <f>VLOOKUP(A62,#REF!,3,0)</f>
        <v>#REF!</v>
      </c>
      <c r="K62" s="126" t="e">
        <f t="shared" si="0"/>
        <v>#REF!</v>
      </c>
      <c r="L62" s="49" t="str">
        <f t="shared" si="1"/>
        <v>New Stock</v>
      </c>
      <c r="M62" s="37" t="str">
        <f t="shared" si="2"/>
        <v>New Stock</v>
      </c>
      <c r="N62" s="35" t="str">
        <f t="shared" si="3"/>
        <v>-</v>
      </c>
      <c r="O62" s="5"/>
      <c r="P62" s="1038"/>
    </row>
    <row r="63" spans="1:16">
      <c r="A63" s="43" t="s">
        <v>2648</v>
      </c>
      <c r="B63" s="85" t="s">
        <v>540</v>
      </c>
      <c r="C63" s="44" t="s">
        <v>3968</v>
      </c>
      <c r="D63" s="43">
        <v>8</v>
      </c>
      <c r="E63" s="95" t="e">
        <f>SUMIF(#REF!,A63,#REF!)</f>
        <v>#REF!</v>
      </c>
      <c r="F63" s="95" t="e">
        <f>SUMIF(#REF!,A63,#REF!)</f>
        <v>#REF!</v>
      </c>
      <c r="G63" s="96" t="e">
        <f>SUMIF(#REF!,A63,#REF!)*-1</f>
        <v>#REF!</v>
      </c>
      <c r="H63" s="96" t="e">
        <f>SUMIF(#REF!,A63,#REF!)*-1</f>
        <v>#REF!</v>
      </c>
      <c r="I63" s="96" t="e">
        <f t="shared" si="4"/>
        <v>#REF!</v>
      </c>
      <c r="J63" s="567" t="e">
        <f>VLOOKUP(A63,#REF!,3,0)</f>
        <v>#REF!</v>
      </c>
      <c r="K63" s="126" t="e">
        <f t="shared" si="0"/>
        <v>#REF!</v>
      </c>
      <c r="L63" s="49" t="str">
        <f t="shared" si="1"/>
        <v>New Stock</v>
      </c>
      <c r="M63" s="37" t="str">
        <f t="shared" si="2"/>
        <v>New Stock</v>
      </c>
      <c r="N63" s="35" t="str">
        <f t="shared" si="3"/>
        <v>-</v>
      </c>
      <c r="O63" s="5"/>
      <c r="P63" s="1038"/>
    </row>
    <row r="64" spans="1:16">
      <c r="A64" s="43" t="s">
        <v>2649</v>
      </c>
      <c r="B64" s="85" t="s">
        <v>541</v>
      </c>
      <c r="C64" s="44" t="s">
        <v>4869</v>
      </c>
      <c r="D64" s="43">
        <v>8</v>
      </c>
      <c r="E64" s="95" t="e">
        <f>SUMIF(#REF!,A64,#REF!)</f>
        <v>#REF!</v>
      </c>
      <c r="F64" s="95" t="e">
        <f>SUMIF(#REF!,A64,#REF!)</f>
        <v>#REF!</v>
      </c>
      <c r="G64" s="96" t="e">
        <f>SUMIF(#REF!,A64,#REF!)*-1</f>
        <v>#REF!</v>
      </c>
      <c r="H64" s="96" t="e">
        <f>SUMIF(#REF!,A64,#REF!)*-1</f>
        <v>#REF!</v>
      </c>
      <c r="I64" s="96" t="e">
        <f t="shared" si="4"/>
        <v>#REF!</v>
      </c>
      <c r="J64" s="567" t="e">
        <f>VLOOKUP(A64,#REF!,3,0)</f>
        <v>#REF!</v>
      </c>
      <c r="K64" s="126" t="e">
        <f t="shared" si="0"/>
        <v>#REF!</v>
      </c>
      <c r="L64" s="49" t="str">
        <f t="shared" si="1"/>
        <v>New Stock</v>
      </c>
      <c r="M64" s="37" t="str">
        <f t="shared" si="2"/>
        <v>New Stock</v>
      </c>
      <c r="N64" s="35" t="str">
        <f t="shared" si="3"/>
        <v>-</v>
      </c>
      <c r="O64" s="5"/>
      <c r="P64" s="1038"/>
    </row>
    <row r="65" spans="1:16">
      <c r="A65" s="43" t="s">
        <v>623</v>
      </c>
      <c r="B65" s="85" t="s">
        <v>1021</v>
      </c>
      <c r="C65" s="44" t="s">
        <v>2847</v>
      </c>
      <c r="D65" s="43">
        <v>4</v>
      </c>
      <c r="E65" s="95" t="e">
        <f>SUMIF(#REF!,A65,#REF!)</f>
        <v>#REF!</v>
      </c>
      <c r="F65" s="95" t="e">
        <f>SUMIF(#REF!,A65,#REF!)</f>
        <v>#REF!</v>
      </c>
      <c r="G65" s="96" t="e">
        <f>SUMIF(#REF!,A65,#REF!)*-1</f>
        <v>#REF!</v>
      </c>
      <c r="H65" s="96" t="e">
        <f>SUMIF(#REF!,A65,#REF!)*-1</f>
        <v>#REF!</v>
      </c>
      <c r="I65" s="96" t="e">
        <f t="shared" si="4"/>
        <v>#REF!</v>
      </c>
      <c r="J65" s="567" t="e">
        <f>VLOOKUP(A65,#REF!,3,0)</f>
        <v>#REF!</v>
      </c>
      <c r="K65" s="126" t="e">
        <f t="shared" si="0"/>
        <v>#REF!</v>
      </c>
      <c r="L65" s="49" t="str">
        <f t="shared" si="1"/>
        <v>New Stock</v>
      </c>
      <c r="M65" s="37" t="str">
        <f t="shared" si="2"/>
        <v>New Stock</v>
      </c>
      <c r="N65" s="35" t="str">
        <f t="shared" si="3"/>
        <v>-</v>
      </c>
      <c r="O65" s="5"/>
      <c r="P65" s="1038"/>
    </row>
    <row r="66" spans="1:16">
      <c r="A66" s="43" t="s">
        <v>624</v>
      </c>
      <c r="B66" s="85" t="s">
        <v>1022</v>
      </c>
      <c r="C66" s="44" t="s">
        <v>1797</v>
      </c>
      <c r="D66" s="43">
        <v>4</v>
      </c>
      <c r="E66" s="95" t="e">
        <f>SUMIF(#REF!,A66,#REF!)</f>
        <v>#REF!</v>
      </c>
      <c r="F66" s="95" t="e">
        <f>SUMIF(#REF!,A66,#REF!)</f>
        <v>#REF!</v>
      </c>
      <c r="G66" s="96" t="e">
        <f>SUMIF(#REF!,A66,#REF!)*-1</f>
        <v>#REF!</v>
      </c>
      <c r="H66" s="96" t="e">
        <f>SUMIF(#REF!,A66,#REF!)*-1</f>
        <v>#REF!</v>
      </c>
      <c r="I66" s="96" t="e">
        <f t="shared" si="4"/>
        <v>#REF!</v>
      </c>
      <c r="J66" s="567" t="e">
        <f>VLOOKUP(A66,#REF!,3,0)</f>
        <v>#REF!</v>
      </c>
      <c r="K66" s="126" t="e">
        <f t="shared" si="0"/>
        <v>#REF!</v>
      </c>
      <c r="L66" s="49" t="str">
        <f t="shared" si="1"/>
        <v>New Stock</v>
      </c>
      <c r="M66" s="37" t="str">
        <f t="shared" si="2"/>
        <v>New Stock</v>
      </c>
      <c r="N66" s="35" t="str">
        <f t="shared" si="3"/>
        <v>-</v>
      </c>
      <c r="O66" s="5"/>
      <c r="P66" s="1038"/>
    </row>
    <row r="67" spans="1:16">
      <c r="A67" s="43" t="s">
        <v>4122</v>
      </c>
      <c r="B67" s="85" t="s">
        <v>4489</v>
      </c>
      <c r="C67" s="44" t="s">
        <v>1329</v>
      </c>
      <c r="D67" s="43">
        <v>4</v>
      </c>
      <c r="E67" s="95" t="e">
        <f>SUMIF(#REF!,A67,#REF!)</f>
        <v>#REF!</v>
      </c>
      <c r="F67" s="95" t="e">
        <f>SUMIF(#REF!,A67,#REF!)</f>
        <v>#REF!</v>
      </c>
      <c r="G67" s="96" t="e">
        <f>SUMIF(#REF!,A67,#REF!)*-1</f>
        <v>#REF!</v>
      </c>
      <c r="H67" s="96" t="e">
        <f>SUMIF(#REF!,A67,#REF!)*-1</f>
        <v>#REF!</v>
      </c>
      <c r="I67" s="96" t="e">
        <f t="shared" si="4"/>
        <v>#REF!</v>
      </c>
      <c r="J67" s="567" t="e">
        <f>VLOOKUP(A67,#REF!,3,0)</f>
        <v>#REF!</v>
      </c>
      <c r="K67" s="126" t="e">
        <f t="shared" si="0"/>
        <v>#REF!</v>
      </c>
      <c r="L67" s="49" t="str">
        <f t="shared" si="1"/>
        <v>New Stock</v>
      </c>
      <c r="M67" s="37" t="str">
        <f t="shared" si="2"/>
        <v>New Stock</v>
      </c>
      <c r="N67" s="35" t="str">
        <f t="shared" si="3"/>
        <v>-</v>
      </c>
      <c r="O67" s="5"/>
      <c r="P67" s="1038"/>
    </row>
    <row r="68" spans="1:16">
      <c r="A68" s="43" t="s">
        <v>4123</v>
      </c>
      <c r="B68" s="85" t="s">
        <v>4490</v>
      </c>
      <c r="C68" s="44" t="s">
        <v>268</v>
      </c>
      <c r="D68" s="43">
        <v>4</v>
      </c>
      <c r="E68" s="95" t="e">
        <f>SUMIF(#REF!,A68,#REF!)</f>
        <v>#REF!</v>
      </c>
      <c r="F68" s="95" t="e">
        <f>SUMIF(#REF!,A68,#REF!)</f>
        <v>#REF!</v>
      </c>
      <c r="G68" s="96" t="e">
        <f>SUMIF(#REF!,A68,#REF!)*-1</f>
        <v>#REF!</v>
      </c>
      <c r="H68" s="96" t="e">
        <f>SUMIF(#REF!,A68,#REF!)*-1</f>
        <v>#REF!</v>
      </c>
      <c r="I68" s="96" t="e">
        <f t="shared" ref="I68:I131" si="5">SUM(E68:H68)</f>
        <v>#REF!</v>
      </c>
      <c r="J68" s="567" t="e">
        <f>VLOOKUP(A68,#REF!,3,0)</f>
        <v>#REF!</v>
      </c>
      <c r="K68" s="126" t="e">
        <f t="shared" ref="K68:K131" si="6">I68-E68</f>
        <v>#REF!</v>
      </c>
      <c r="L68" s="49" t="str">
        <f t="shared" ref="L68:L131" si="7">IF(ISERROR(IF(K68=0,0,(K68/E68))),"New Stock",(IF(K68=0,0,(K68/E68))))</f>
        <v>New Stock</v>
      </c>
      <c r="M68" s="37" t="str">
        <f t="shared" ref="M68:M131" si="8">IF(L68&gt;=30%,L68,"-")</f>
        <v>New Stock</v>
      </c>
      <c r="N68" s="35" t="str">
        <f t="shared" ref="N68:N131" si="9">IF(L68&lt;=-30%,L68,"-")</f>
        <v>-</v>
      </c>
      <c r="O68" s="5"/>
      <c r="P68" s="1038"/>
    </row>
    <row r="69" spans="1:16">
      <c r="A69" s="43" t="s">
        <v>2089</v>
      </c>
      <c r="B69" s="85" t="s">
        <v>2335</v>
      </c>
      <c r="C69" s="44" t="s">
        <v>4316</v>
      </c>
      <c r="D69" s="43">
        <v>4</v>
      </c>
      <c r="E69" s="95" t="e">
        <f>SUMIF(#REF!,A69,#REF!)</f>
        <v>#REF!</v>
      </c>
      <c r="F69" s="95" t="e">
        <f>SUMIF(#REF!,A69,#REF!)</f>
        <v>#REF!</v>
      </c>
      <c r="G69" s="96" t="e">
        <f>SUMIF(#REF!,A69,#REF!)*-1</f>
        <v>#REF!</v>
      </c>
      <c r="H69" s="96" t="e">
        <f>SUMIF(#REF!,A69,#REF!)*-1</f>
        <v>#REF!</v>
      </c>
      <c r="I69" s="96" t="e">
        <f t="shared" si="5"/>
        <v>#REF!</v>
      </c>
      <c r="J69" s="567" t="e">
        <f>VLOOKUP(A69,#REF!,3,0)</f>
        <v>#REF!</v>
      </c>
      <c r="K69" s="126" t="e">
        <f t="shared" si="6"/>
        <v>#REF!</v>
      </c>
      <c r="L69" s="49" t="str">
        <f t="shared" si="7"/>
        <v>New Stock</v>
      </c>
      <c r="M69" s="37" t="str">
        <f t="shared" si="8"/>
        <v>New Stock</v>
      </c>
      <c r="N69" s="35" t="str">
        <f t="shared" si="9"/>
        <v>-</v>
      </c>
      <c r="O69" s="5"/>
      <c r="P69" s="1038"/>
    </row>
    <row r="70" spans="1:16">
      <c r="A70" s="43" t="s">
        <v>2090</v>
      </c>
      <c r="B70" s="85" t="s">
        <v>2335</v>
      </c>
      <c r="C70" s="44" t="s">
        <v>4317</v>
      </c>
      <c r="D70" s="43">
        <v>4</v>
      </c>
      <c r="E70" s="95" t="e">
        <f>SUMIF(#REF!,A70,#REF!)</f>
        <v>#REF!</v>
      </c>
      <c r="F70" s="95" t="e">
        <f>SUMIF(#REF!,A70,#REF!)</f>
        <v>#REF!</v>
      </c>
      <c r="G70" s="96" t="e">
        <f>SUMIF(#REF!,A70,#REF!)*-1</f>
        <v>#REF!</v>
      </c>
      <c r="H70" s="96" t="e">
        <f>SUMIF(#REF!,A70,#REF!)*-1</f>
        <v>#REF!</v>
      </c>
      <c r="I70" s="96" t="e">
        <f t="shared" si="5"/>
        <v>#REF!</v>
      </c>
      <c r="J70" s="567" t="e">
        <f>VLOOKUP(A70,#REF!,3,0)</f>
        <v>#REF!</v>
      </c>
      <c r="K70" s="126" t="e">
        <f t="shared" si="6"/>
        <v>#REF!</v>
      </c>
      <c r="L70" s="49" t="str">
        <f t="shared" si="7"/>
        <v>New Stock</v>
      </c>
      <c r="M70" s="37" t="str">
        <f t="shared" si="8"/>
        <v>New Stock</v>
      </c>
      <c r="N70" s="35" t="str">
        <f t="shared" si="9"/>
        <v>-</v>
      </c>
      <c r="O70" s="5"/>
      <c r="P70" s="1038"/>
    </row>
    <row r="71" spans="1:16">
      <c r="A71" s="43" t="s">
        <v>2610</v>
      </c>
      <c r="B71" s="85" t="s">
        <v>1764</v>
      </c>
      <c r="C71" s="44" t="s">
        <v>5321</v>
      </c>
      <c r="D71" s="43">
        <v>8</v>
      </c>
      <c r="E71" s="95" t="e">
        <f>SUMIF(#REF!,A71,#REF!)</f>
        <v>#REF!</v>
      </c>
      <c r="F71" s="95" t="e">
        <f>SUMIF(#REF!,A71,#REF!)</f>
        <v>#REF!</v>
      </c>
      <c r="G71" s="96" t="e">
        <f>SUMIF(#REF!,A71,#REF!)*-1</f>
        <v>#REF!</v>
      </c>
      <c r="H71" s="96" t="e">
        <f>SUMIF(#REF!,A71,#REF!)*-1</f>
        <v>#REF!</v>
      </c>
      <c r="I71" s="96" t="e">
        <f t="shared" si="5"/>
        <v>#REF!</v>
      </c>
      <c r="J71" s="567" t="e">
        <f>VLOOKUP(A71,#REF!,3,0)</f>
        <v>#REF!</v>
      </c>
      <c r="K71" s="126" t="e">
        <f t="shared" si="6"/>
        <v>#REF!</v>
      </c>
      <c r="L71" s="49" t="str">
        <f t="shared" si="7"/>
        <v>New Stock</v>
      </c>
      <c r="M71" s="37" t="str">
        <f t="shared" si="8"/>
        <v>New Stock</v>
      </c>
      <c r="N71" s="35" t="str">
        <f t="shared" si="9"/>
        <v>-</v>
      </c>
      <c r="O71" s="5"/>
      <c r="P71" s="1038"/>
    </row>
    <row r="72" spans="1:16">
      <c r="A72" s="43" t="s">
        <v>4931</v>
      </c>
      <c r="B72" s="85" t="s">
        <v>2157</v>
      </c>
      <c r="C72" s="44" t="s">
        <v>5321</v>
      </c>
      <c r="D72" s="43">
        <v>8</v>
      </c>
      <c r="E72" s="95" t="e">
        <f>SUMIF(#REF!,A72,#REF!)</f>
        <v>#REF!</v>
      </c>
      <c r="F72" s="95" t="e">
        <f>SUMIF(#REF!,A72,#REF!)</f>
        <v>#REF!</v>
      </c>
      <c r="G72" s="96" t="e">
        <f>SUMIF(#REF!,A72,#REF!)*-1</f>
        <v>#REF!</v>
      </c>
      <c r="H72" s="96" t="e">
        <f>SUMIF(#REF!,A72,#REF!)*-1</f>
        <v>#REF!</v>
      </c>
      <c r="I72" s="96" t="e">
        <f t="shared" si="5"/>
        <v>#REF!</v>
      </c>
      <c r="J72" s="567" t="e">
        <f>VLOOKUP(A72,#REF!,3,0)</f>
        <v>#REF!</v>
      </c>
      <c r="K72" s="126" t="e">
        <f t="shared" si="6"/>
        <v>#REF!</v>
      </c>
      <c r="L72" s="49" t="str">
        <f t="shared" si="7"/>
        <v>New Stock</v>
      </c>
      <c r="M72" s="37" t="str">
        <f t="shared" si="8"/>
        <v>New Stock</v>
      </c>
      <c r="N72" s="35" t="str">
        <f t="shared" si="9"/>
        <v>-</v>
      </c>
      <c r="O72" s="5"/>
      <c r="P72" s="1038"/>
    </row>
    <row r="73" spans="1:16">
      <c r="A73" s="43" t="s">
        <v>4457</v>
      </c>
      <c r="B73" s="85" t="s">
        <v>2745</v>
      </c>
      <c r="C73" s="44" t="s">
        <v>5321</v>
      </c>
      <c r="D73" s="43">
        <v>8</v>
      </c>
      <c r="E73" s="95" t="e">
        <f>SUMIF(#REF!,A73,#REF!)</f>
        <v>#REF!</v>
      </c>
      <c r="F73" s="95" t="e">
        <f>SUMIF(#REF!,A73,#REF!)</f>
        <v>#REF!</v>
      </c>
      <c r="G73" s="96" t="e">
        <f>SUMIF(#REF!,A73,#REF!)*-1</f>
        <v>#REF!</v>
      </c>
      <c r="H73" s="96" t="e">
        <f>SUMIF(#REF!,A73,#REF!)*-1</f>
        <v>#REF!</v>
      </c>
      <c r="I73" s="96" t="e">
        <f t="shared" si="5"/>
        <v>#REF!</v>
      </c>
      <c r="J73" s="567" t="e">
        <f>VLOOKUP(A73,#REF!,3,0)</f>
        <v>#REF!</v>
      </c>
      <c r="K73" s="126" t="e">
        <f t="shared" si="6"/>
        <v>#REF!</v>
      </c>
      <c r="L73" s="49" t="str">
        <f t="shared" si="7"/>
        <v>New Stock</v>
      </c>
      <c r="M73" s="37" t="str">
        <f t="shared" si="8"/>
        <v>New Stock</v>
      </c>
      <c r="N73" s="35" t="str">
        <f t="shared" si="9"/>
        <v>-</v>
      </c>
      <c r="O73" s="5"/>
      <c r="P73" s="1038"/>
    </row>
    <row r="74" spans="1:16">
      <c r="A74" s="43" t="s">
        <v>2757</v>
      </c>
      <c r="B74" s="85" t="s">
        <v>4055</v>
      </c>
      <c r="C74" s="44" t="s">
        <v>5321</v>
      </c>
      <c r="D74" s="43">
        <v>8</v>
      </c>
      <c r="E74" s="95" t="e">
        <f>SUMIF(#REF!,A74,#REF!)</f>
        <v>#REF!</v>
      </c>
      <c r="F74" s="95" t="e">
        <f>SUMIF(#REF!,A74,#REF!)</f>
        <v>#REF!</v>
      </c>
      <c r="G74" s="96" t="e">
        <f>SUMIF(#REF!,A74,#REF!)*-1</f>
        <v>#REF!</v>
      </c>
      <c r="H74" s="96" t="e">
        <f>SUMIF(#REF!,A74,#REF!)*-1</f>
        <v>#REF!</v>
      </c>
      <c r="I74" s="96" t="e">
        <f t="shared" si="5"/>
        <v>#REF!</v>
      </c>
      <c r="J74" s="567" t="e">
        <f>VLOOKUP(A74,#REF!,3,0)</f>
        <v>#REF!</v>
      </c>
      <c r="K74" s="126" t="e">
        <f t="shared" si="6"/>
        <v>#REF!</v>
      </c>
      <c r="L74" s="49" t="str">
        <f t="shared" si="7"/>
        <v>New Stock</v>
      </c>
      <c r="M74" s="37" t="str">
        <f t="shared" si="8"/>
        <v>New Stock</v>
      </c>
      <c r="N74" s="35" t="str">
        <f t="shared" si="9"/>
        <v>-</v>
      </c>
      <c r="O74" s="5"/>
      <c r="P74" s="1038"/>
    </row>
    <row r="75" spans="1:16">
      <c r="A75" s="43" t="s">
        <v>1055</v>
      </c>
      <c r="B75" s="85" t="s">
        <v>11</v>
      </c>
      <c r="C75" s="44" t="s">
        <v>5321</v>
      </c>
      <c r="D75" s="43">
        <v>8</v>
      </c>
      <c r="E75" s="95" t="e">
        <f>SUMIF(#REF!,A75,#REF!)</f>
        <v>#REF!</v>
      </c>
      <c r="F75" s="95" t="e">
        <f>SUMIF(#REF!,A75,#REF!)</f>
        <v>#REF!</v>
      </c>
      <c r="G75" s="96" t="e">
        <f>SUMIF(#REF!,A75,#REF!)*-1</f>
        <v>#REF!</v>
      </c>
      <c r="H75" s="96" t="e">
        <f>SUMIF(#REF!,A75,#REF!)*-1</f>
        <v>#REF!</v>
      </c>
      <c r="I75" s="96" t="e">
        <f t="shared" si="5"/>
        <v>#REF!</v>
      </c>
      <c r="J75" s="567" t="e">
        <f>VLOOKUP(A75,#REF!,3,0)</f>
        <v>#REF!</v>
      </c>
      <c r="K75" s="126" t="e">
        <f t="shared" si="6"/>
        <v>#REF!</v>
      </c>
      <c r="L75" s="49" t="str">
        <f t="shared" si="7"/>
        <v>New Stock</v>
      </c>
      <c r="M75" s="37" t="str">
        <f t="shared" si="8"/>
        <v>New Stock</v>
      </c>
      <c r="N75" s="35" t="str">
        <f t="shared" si="9"/>
        <v>-</v>
      </c>
      <c r="O75" s="5"/>
      <c r="P75" s="1038"/>
    </row>
    <row r="76" spans="1:16">
      <c r="A76" s="43" t="s">
        <v>282</v>
      </c>
      <c r="B76" s="85" t="s">
        <v>12</v>
      </c>
      <c r="C76" s="44" t="s">
        <v>5321</v>
      </c>
      <c r="D76" s="43">
        <v>8</v>
      </c>
      <c r="E76" s="95" t="e">
        <f>SUMIF(#REF!,A76,#REF!)</f>
        <v>#REF!</v>
      </c>
      <c r="F76" s="95" t="e">
        <f>SUMIF(#REF!,A76,#REF!)</f>
        <v>#REF!</v>
      </c>
      <c r="G76" s="96" t="e">
        <f>SUMIF(#REF!,A76,#REF!)*-1</f>
        <v>#REF!</v>
      </c>
      <c r="H76" s="96" t="e">
        <f>SUMIF(#REF!,A76,#REF!)*-1</f>
        <v>#REF!</v>
      </c>
      <c r="I76" s="96" t="e">
        <f t="shared" si="5"/>
        <v>#REF!</v>
      </c>
      <c r="J76" s="567" t="e">
        <f>VLOOKUP(A76,#REF!,3,0)</f>
        <v>#REF!</v>
      </c>
      <c r="K76" s="126" t="e">
        <f t="shared" si="6"/>
        <v>#REF!</v>
      </c>
      <c r="L76" s="49" t="str">
        <f t="shared" si="7"/>
        <v>New Stock</v>
      </c>
      <c r="M76" s="37" t="str">
        <f t="shared" si="8"/>
        <v>New Stock</v>
      </c>
      <c r="N76" s="35" t="str">
        <f t="shared" si="9"/>
        <v>-</v>
      </c>
      <c r="O76" s="5"/>
      <c r="P76" s="1038"/>
    </row>
    <row r="77" spans="1:16">
      <c r="A77" s="43" t="s">
        <v>3040</v>
      </c>
      <c r="B77" s="85" t="s">
        <v>13</v>
      </c>
      <c r="C77" s="44" t="s">
        <v>5321</v>
      </c>
      <c r="D77" s="43">
        <v>8</v>
      </c>
      <c r="E77" s="95" t="e">
        <f>SUMIF(#REF!,A77,#REF!)</f>
        <v>#REF!</v>
      </c>
      <c r="F77" s="95" t="e">
        <f>SUMIF(#REF!,A77,#REF!)</f>
        <v>#REF!</v>
      </c>
      <c r="G77" s="96" t="e">
        <f>SUMIF(#REF!,A77,#REF!)*-1</f>
        <v>#REF!</v>
      </c>
      <c r="H77" s="96" t="e">
        <f>SUMIF(#REF!,A77,#REF!)*-1</f>
        <v>#REF!</v>
      </c>
      <c r="I77" s="96" t="e">
        <f t="shared" si="5"/>
        <v>#REF!</v>
      </c>
      <c r="J77" s="567" t="e">
        <f>VLOOKUP(A77,#REF!,3,0)</f>
        <v>#REF!</v>
      </c>
      <c r="K77" s="126" t="e">
        <f t="shared" si="6"/>
        <v>#REF!</v>
      </c>
      <c r="L77" s="49" t="str">
        <f t="shared" si="7"/>
        <v>New Stock</v>
      </c>
      <c r="M77" s="37" t="str">
        <f t="shared" si="8"/>
        <v>New Stock</v>
      </c>
      <c r="N77" s="35" t="str">
        <f t="shared" si="9"/>
        <v>-</v>
      </c>
      <c r="O77" s="5"/>
      <c r="P77" s="1038"/>
    </row>
    <row r="78" spans="1:16">
      <c r="A78" s="43" t="s">
        <v>3042</v>
      </c>
      <c r="B78" s="85" t="s">
        <v>14</v>
      </c>
      <c r="C78" s="44" t="s">
        <v>5321</v>
      </c>
      <c r="D78" s="43">
        <v>8</v>
      </c>
      <c r="E78" s="95" t="e">
        <f>SUMIF(#REF!,A78,#REF!)</f>
        <v>#REF!</v>
      </c>
      <c r="F78" s="95" t="e">
        <f>SUMIF(#REF!,A78,#REF!)</f>
        <v>#REF!</v>
      </c>
      <c r="G78" s="96" t="e">
        <f>SUMIF(#REF!,A78,#REF!)*-1</f>
        <v>#REF!</v>
      </c>
      <c r="H78" s="96" t="e">
        <f>SUMIF(#REF!,A78,#REF!)*-1</f>
        <v>#REF!</v>
      </c>
      <c r="I78" s="96" t="e">
        <f t="shared" si="5"/>
        <v>#REF!</v>
      </c>
      <c r="J78" s="567" t="e">
        <f>VLOOKUP(A78,#REF!,3,0)</f>
        <v>#REF!</v>
      </c>
      <c r="K78" s="126" t="e">
        <f t="shared" si="6"/>
        <v>#REF!</v>
      </c>
      <c r="L78" s="49" t="str">
        <f t="shared" si="7"/>
        <v>New Stock</v>
      </c>
      <c r="M78" s="37" t="str">
        <f t="shared" si="8"/>
        <v>New Stock</v>
      </c>
      <c r="N78" s="35" t="str">
        <f t="shared" si="9"/>
        <v>-</v>
      </c>
      <c r="O78" s="5"/>
      <c r="P78" s="1038"/>
    </row>
    <row r="79" spans="1:16">
      <c r="A79" s="43" t="s">
        <v>4126</v>
      </c>
      <c r="B79" s="85" t="s">
        <v>2983</v>
      </c>
      <c r="C79" s="44" t="s">
        <v>269</v>
      </c>
      <c r="D79" s="43">
        <v>8</v>
      </c>
      <c r="E79" s="95" t="e">
        <f>SUMIF(#REF!,A79,#REF!)</f>
        <v>#REF!</v>
      </c>
      <c r="F79" s="95" t="e">
        <f>SUMIF(#REF!,A79,#REF!)</f>
        <v>#REF!</v>
      </c>
      <c r="G79" s="96" t="e">
        <f>SUMIF(#REF!,A79,#REF!)*-1</f>
        <v>#REF!</v>
      </c>
      <c r="H79" s="96" t="e">
        <f>SUMIF(#REF!,A79,#REF!)*-1</f>
        <v>#REF!</v>
      </c>
      <c r="I79" s="96" t="e">
        <f t="shared" si="5"/>
        <v>#REF!</v>
      </c>
      <c r="J79" s="567" t="e">
        <f>VLOOKUP(A79,#REF!,3,0)</f>
        <v>#REF!</v>
      </c>
      <c r="K79" s="126" t="e">
        <f t="shared" si="6"/>
        <v>#REF!</v>
      </c>
      <c r="L79" s="49" t="str">
        <f t="shared" si="7"/>
        <v>New Stock</v>
      </c>
      <c r="M79" s="37" t="str">
        <f t="shared" si="8"/>
        <v>New Stock</v>
      </c>
      <c r="N79" s="35" t="str">
        <f t="shared" si="9"/>
        <v>-</v>
      </c>
      <c r="O79" s="5"/>
      <c r="P79" s="1038"/>
    </row>
    <row r="80" spans="1:16">
      <c r="A80" s="43" t="s">
        <v>4127</v>
      </c>
      <c r="B80" s="85" t="s">
        <v>2984</v>
      </c>
      <c r="C80" s="44" t="s">
        <v>1961</v>
      </c>
      <c r="D80" s="43">
        <v>16</v>
      </c>
      <c r="E80" s="95" t="e">
        <f>SUMIF(#REF!,A80,#REF!)</f>
        <v>#REF!</v>
      </c>
      <c r="F80" s="95" t="e">
        <f>SUMIF(#REF!,A80,#REF!)</f>
        <v>#REF!</v>
      </c>
      <c r="G80" s="96" t="e">
        <f>SUMIF(#REF!,A80,#REF!)*-1</f>
        <v>#REF!</v>
      </c>
      <c r="H80" s="96" t="e">
        <f>SUMIF(#REF!,A80,#REF!)*-1</f>
        <v>#REF!</v>
      </c>
      <c r="I80" s="96" t="e">
        <f t="shared" si="5"/>
        <v>#REF!</v>
      </c>
      <c r="J80" s="567" t="e">
        <f>VLOOKUP(A80,#REF!,3,0)</f>
        <v>#REF!</v>
      </c>
      <c r="K80" s="126" t="e">
        <f t="shared" si="6"/>
        <v>#REF!</v>
      </c>
      <c r="L80" s="49" t="str">
        <f t="shared" si="7"/>
        <v>New Stock</v>
      </c>
      <c r="M80" s="37" t="str">
        <f t="shared" si="8"/>
        <v>New Stock</v>
      </c>
      <c r="N80" s="35" t="str">
        <f t="shared" si="9"/>
        <v>-</v>
      </c>
      <c r="O80" s="5"/>
      <c r="P80" s="1038"/>
    </row>
    <row r="81" spans="1:16">
      <c r="A81" s="43" t="s">
        <v>4128</v>
      </c>
      <c r="B81" s="85" t="s">
        <v>910</v>
      </c>
      <c r="C81" s="44" t="s">
        <v>1962</v>
      </c>
      <c r="D81" s="43">
        <v>8</v>
      </c>
      <c r="E81" s="95" t="e">
        <f>SUMIF(#REF!,A81,#REF!)</f>
        <v>#REF!</v>
      </c>
      <c r="F81" s="95" t="e">
        <f>SUMIF(#REF!,A81,#REF!)</f>
        <v>#REF!</v>
      </c>
      <c r="G81" s="96" t="e">
        <f>SUMIF(#REF!,A81,#REF!)*-1</f>
        <v>#REF!</v>
      </c>
      <c r="H81" s="96" t="e">
        <f>SUMIF(#REF!,A81,#REF!)*-1</f>
        <v>#REF!</v>
      </c>
      <c r="I81" s="96" t="e">
        <f t="shared" si="5"/>
        <v>#REF!</v>
      </c>
      <c r="J81" s="567" t="e">
        <f>VLOOKUP(A81,#REF!,3,0)</f>
        <v>#REF!</v>
      </c>
      <c r="K81" s="126" t="e">
        <f t="shared" si="6"/>
        <v>#REF!</v>
      </c>
      <c r="L81" s="49" t="str">
        <f t="shared" si="7"/>
        <v>New Stock</v>
      </c>
      <c r="M81" s="37" t="str">
        <f t="shared" si="8"/>
        <v>New Stock</v>
      </c>
      <c r="N81" s="35" t="str">
        <f t="shared" si="9"/>
        <v>-</v>
      </c>
      <c r="O81" s="5"/>
      <c r="P81" s="1038"/>
    </row>
    <row r="82" spans="1:16">
      <c r="A82" s="43" t="s">
        <v>5288</v>
      </c>
      <c r="B82" s="85" t="s">
        <v>2966</v>
      </c>
      <c r="C82" s="44" t="s">
        <v>947</v>
      </c>
      <c r="D82" s="43">
        <v>16</v>
      </c>
      <c r="E82" s="95" t="e">
        <f>SUMIF(#REF!,A82,#REF!)</f>
        <v>#REF!</v>
      </c>
      <c r="F82" s="95" t="e">
        <f>SUMIF(#REF!,A82,#REF!)</f>
        <v>#REF!</v>
      </c>
      <c r="G82" s="96" t="e">
        <f>SUMIF(#REF!,A82,#REF!)*-1</f>
        <v>#REF!</v>
      </c>
      <c r="H82" s="96" t="e">
        <f>SUMIF(#REF!,A82,#REF!)*-1</f>
        <v>#REF!</v>
      </c>
      <c r="I82" s="96" t="e">
        <f t="shared" si="5"/>
        <v>#REF!</v>
      </c>
      <c r="J82" s="567" t="e">
        <f>VLOOKUP(A82,#REF!,3,0)</f>
        <v>#REF!</v>
      </c>
      <c r="K82" s="126" t="e">
        <f t="shared" si="6"/>
        <v>#REF!</v>
      </c>
      <c r="L82" s="49" t="str">
        <f t="shared" si="7"/>
        <v>New Stock</v>
      </c>
      <c r="M82" s="37" t="str">
        <f t="shared" si="8"/>
        <v>New Stock</v>
      </c>
      <c r="N82" s="35" t="str">
        <f t="shared" si="9"/>
        <v>-</v>
      </c>
      <c r="O82" s="5"/>
      <c r="P82" s="1038"/>
    </row>
    <row r="83" spans="1:16">
      <c r="A83" s="43" t="s">
        <v>5289</v>
      </c>
      <c r="B83" s="85" t="s">
        <v>4340</v>
      </c>
      <c r="C83" s="44" t="s">
        <v>269</v>
      </c>
      <c r="D83" s="43">
        <v>8</v>
      </c>
      <c r="E83" s="95" t="e">
        <f>SUMIF(#REF!,A83,#REF!)</f>
        <v>#REF!</v>
      </c>
      <c r="F83" s="95" t="e">
        <f>SUMIF(#REF!,A83,#REF!)</f>
        <v>#REF!</v>
      </c>
      <c r="G83" s="96" t="e">
        <f>SUMIF(#REF!,A83,#REF!)*-1</f>
        <v>#REF!</v>
      </c>
      <c r="H83" s="96" t="e">
        <f>SUMIF(#REF!,A83,#REF!)*-1</f>
        <v>#REF!</v>
      </c>
      <c r="I83" s="96" t="e">
        <f t="shared" si="5"/>
        <v>#REF!</v>
      </c>
      <c r="J83" s="567" t="e">
        <f>VLOOKUP(A83,#REF!,3,0)</f>
        <v>#REF!</v>
      </c>
      <c r="K83" s="126" t="e">
        <f t="shared" si="6"/>
        <v>#REF!</v>
      </c>
      <c r="L83" s="49" t="str">
        <f t="shared" si="7"/>
        <v>New Stock</v>
      </c>
      <c r="M83" s="37" t="str">
        <f t="shared" si="8"/>
        <v>New Stock</v>
      </c>
      <c r="N83" s="35" t="str">
        <f t="shared" si="9"/>
        <v>-</v>
      </c>
      <c r="O83" s="5"/>
      <c r="P83" s="1038"/>
    </row>
    <row r="84" spans="1:16">
      <c r="A84" s="43" t="s">
        <v>1468</v>
      </c>
      <c r="B84" s="85" t="s">
        <v>69</v>
      </c>
      <c r="C84" s="44" t="s">
        <v>1961</v>
      </c>
      <c r="D84" s="43">
        <v>16</v>
      </c>
      <c r="E84" s="95" t="e">
        <f>SUMIF(#REF!,A84,#REF!)</f>
        <v>#REF!</v>
      </c>
      <c r="F84" s="95" t="e">
        <f>SUMIF(#REF!,A84,#REF!)</f>
        <v>#REF!</v>
      </c>
      <c r="G84" s="96" t="e">
        <f>SUMIF(#REF!,A84,#REF!)*-1</f>
        <v>#REF!</v>
      </c>
      <c r="H84" s="96" t="e">
        <f>SUMIF(#REF!,A84,#REF!)*-1</f>
        <v>#REF!</v>
      </c>
      <c r="I84" s="96" t="e">
        <f t="shared" si="5"/>
        <v>#REF!</v>
      </c>
      <c r="J84" s="567" t="e">
        <f>VLOOKUP(A84,#REF!,3,0)</f>
        <v>#REF!</v>
      </c>
      <c r="K84" s="126" t="e">
        <f t="shared" si="6"/>
        <v>#REF!</v>
      </c>
      <c r="L84" s="49" t="str">
        <f t="shared" si="7"/>
        <v>New Stock</v>
      </c>
      <c r="M84" s="37" t="str">
        <f t="shared" si="8"/>
        <v>New Stock</v>
      </c>
      <c r="N84" s="35" t="str">
        <f t="shared" si="9"/>
        <v>-</v>
      </c>
      <c r="O84" s="5"/>
      <c r="P84" s="1038"/>
    </row>
    <row r="85" spans="1:16">
      <c r="A85" s="43" t="s">
        <v>1469</v>
      </c>
      <c r="B85" s="85" t="s">
        <v>70</v>
      </c>
      <c r="C85" s="44" t="s">
        <v>1962</v>
      </c>
      <c r="D85" s="43">
        <v>8</v>
      </c>
      <c r="E85" s="95" t="e">
        <f>SUMIF(#REF!,A85,#REF!)</f>
        <v>#REF!</v>
      </c>
      <c r="F85" s="95" t="e">
        <f>SUMIF(#REF!,A85,#REF!)</f>
        <v>#REF!</v>
      </c>
      <c r="G85" s="96" t="e">
        <f>SUMIF(#REF!,A85,#REF!)*-1</f>
        <v>#REF!</v>
      </c>
      <c r="H85" s="96" t="e">
        <f>SUMIF(#REF!,A85,#REF!)*-1</f>
        <v>#REF!</v>
      </c>
      <c r="I85" s="96" t="e">
        <f t="shared" si="5"/>
        <v>#REF!</v>
      </c>
      <c r="J85" s="567" t="e">
        <f>VLOOKUP(A85,#REF!,3,0)</f>
        <v>#REF!</v>
      </c>
      <c r="K85" s="126" t="e">
        <f t="shared" si="6"/>
        <v>#REF!</v>
      </c>
      <c r="L85" s="49" t="str">
        <f t="shared" si="7"/>
        <v>New Stock</v>
      </c>
      <c r="M85" s="37" t="str">
        <f t="shared" si="8"/>
        <v>New Stock</v>
      </c>
      <c r="N85" s="35" t="str">
        <f t="shared" si="9"/>
        <v>-</v>
      </c>
      <c r="O85" s="5"/>
      <c r="P85" s="1038"/>
    </row>
    <row r="86" spans="1:16">
      <c r="A86" s="43" t="s">
        <v>1470</v>
      </c>
      <c r="B86" s="85" t="s">
        <v>71</v>
      </c>
      <c r="C86" s="44" t="s">
        <v>947</v>
      </c>
      <c r="D86" s="43">
        <v>16</v>
      </c>
      <c r="E86" s="95" t="e">
        <f>SUMIF(#REF!,A86,#REF!)</f>
        <v>#REF!</v>
      </c>
      <c r="F86" s="95" t="e">
        <f>SUMIF(#REF!,A86,#REF!)</f>
        <v>#REF!</v>
      </c>
      <c r="G86" s="96" t="e">
        <f>SUMIF(#REF!,A86,#REF!)*-1</f>
        <v>#REF!</v>
      </c>
      <c r="H86" s="96" t="e">
        <f>SUMIF(#REF!,A86,#REF!)*-1</f>
        <v>#REF!</v>
      </c>
      <c r="I86" s="96" t="e">
        <f t="shared" si="5"/>
        <v>#REF!</v>
      </c>
      <c r="J86" s="567" t="e">
        <f>VLOOKUP(A86,#REF!,3,0)</f>
        <v>#REF!</v>
      </c>
      <c r="K86" s="126" t="e">
        <f t="shared" si="6"/>
        <v>#REF!</v>
      </c>
      <c r="L86" s="49" t="str">
        <f t="shared" si="7"/>
        <v>New Stock</v>
      </c>
      <c r="M86" s="37" t="str">
        <f t="shared" si="8"/>
        <v>New Stock</v>
      </c>
      <c r="N86" s="35" t="str">
        <f t="shared" si="9"/>
        <v>-</v>
      </c>
      <c r="O86" s="5"/>
      <c r="P86" s="1038"/>
    </row>
    <row r="87" spans="1:16">
      <c r="A87" s="43" t="s">
        <v>2404</v>
      </c>
      <c r="B87" s="85" t="s">
        <v>72</v>
      </c>
      <c r="C87" s="44" t="s">
        <v>2351</v>
      </c>
      <c r="D87" s="43">
        <v>8</v>
      </c>
      <c r="E87" s="95" t="e">
        <f>SUMIF(#REF!,A87,#REF!)</f>
        <v>#REF!</v>
      </c>
      <c r="F87" s="95" t="e">
        <f>SUMIF(#REF!,A87,#REF!)</f>
        <v>#REF!</v>
      </c>
      <c r="G87" s="96" t="e">
        <f>SUMIF(#REF!,A87,#REF!)*-1</f>
        <v>#REF!</v>
      </c>
      <c r="H87" s="96" t="e">
        <f>SUMIF(#REF!,A87,#REF!)*-1</f>
        <v>#REF!</v>
      </c>
      <c r="I87" s="96" t="e">
        <f t="shared" si="5"/>
        <v>#REF!</v>
      </c>
      <c r="J87" s="567" t="e">
        <f>VLOOKUP(A87,#REF!,3,0)</f>
        <v>#REF!</v>
      </c>
      <c r="K87" s="126" t="e">
        <f t="shared" si="6"/>
        <v>#REF!</v>
      </c>
      <c r="L87" s="49" t="str">
        <f t="shared" si="7"/>
        <v>New Stock</v>
      </c>
      <c r="M87" s="37" t="str">
        <f t="shared" si="8"/>
        <v>New Stock</v>
      </c>
      <c r="N87" s="35" t="str">
        <f t="shared" si="9"/>
        <v>-</v>
      </c>
      <c r="O87" s="5"/>
      <c r="P87" s="1038"/>
    </row>
    <row r="88" spans="1:16">
      <c r="A88" s="43" t="s">
        <v>2405</v>
      </c>
      <c r="B88" s="85" t="s">
        <v>73</v>
      </c>
      <c r="C88" s="44" t="s">
        <v>2352</v>
      </c>
      <c r="D88" s="43">
        <v>8</v>
      </c>
      <c r="E88" s="95" t="e">
        <f>SUMIF(#REF!,A88,#REF!)</f>
        <v>#REF!</v>
      </c>
      <c r="F88" s="95" t="e">
        <f>SUMIF(#REF!,A88,#REF!)</f>
        <v>#REF!</v>
      </c>
      <c r="G88" s="96" t="e">
        <f>SUMIF(#REF!,A88,#REF!)*-1</f>
        <v>#REF!</v>
      </c>
      <c r="H88" s="96" t="e">
        <f>SUMIF(#REF!,A88,#REF!)*-1</f>
        <v>#REF!</v>
      </c>
      <c r="I88" s="96" t="e">
        <f t="shared" si="5"/>
        <v>#REF!</v>
      </c>
      <c r="J88" s="567" t="e">
        <f>VLOOKUP(A88,#REF!,3,0)</f>
        <v>#REF!</v>
      </c>
      <c r="K88" s="126" t="e">
        <f t="shared" si="6"/>
        <v>#REF!</v>
      </c>
      <c r="L88" s="49" t="str">
        <f t="shared" si="7"/>
        <v>New Stock</v>
      </c>
      <c r="M88" s="37" t="str">
        <f t="shared" si="8"/>
        <v>New Stock</v>
      </c>
      <c r="N88" s="35" t="str">
        <f t="shared" si="9"/>
        <v>-</v>
      </c>
      <c r="O88" s="5"/>
      <c r="P88" s="1038"/>
    </row>
    <row r="89" spans="1:16">
      <c r="A89" s="43" t="s">
        <v>2406</v>
      </c>
      <c r="B89" s="85" t="s">
        <v>74</v>
      </c>
      <c r="C89" s="44" t="s">
        <v>2351</v>
      </c>
      <c r="D89" s="43">
        <v>16</v>
      </c>
      <c r="E89" s="95" t="e">
        <f>SUMIF(#REF!,A89,#REF!)</f>
        <v>#REF!</v>
      </c>
      <c r="F89" s="95" t="e">
        <f>SUMIF(#REF!,A89,#REF!)</f>
        <v>#REF!</v>
      </c>
      <c r="G89" s="96" t="e">
        <f>SUMIF(#REF!,A89,#REF!)*-1</f>
        <v>#REF!</v>
      </c>
      <c r="H89" s="96" t="e">
        <f>SUMIF(#REF!,A89,#REF!)*-1</f>
        <v>#REF!</v>
      </c>
      <c r="I89" s="96" t="e">
        <f t="shared" si="5"/>
        <v>#REF!</v>
      </c>
      <c r="J89" s="567" t="e">
        <f>VLOOKUP(A89,#REF!,3,0)</f>
        <v>#REF!</v>
      </c>
      <c r="K89" s="126" t="e">
        <f t="shared" si="6"/>
        <v>#REF!</v>
      </c>
      <c r="L89" s="49" t="str">
        <f t="shared" si="7"/>
        <v>New Stock</v>
      </c>
      <c r="M89" s="37" t="str">
        <f t="shared" si="8"/>
        <v>New Stock</v>
      </c>
      <c r="N89" s="35" t="str">
        <f t="shared" si="9"/>
        <v>-</v>
      </c>
      <c r="O89" s="5"/>
      <c r="P89" s="1038"/>
    </row>
    <row r="90" spans="1:16">
      <c r="A90" s="43" t="s">
        <v>2407</v>
      </c>
      <c r="B90" s="85" t="s">
        <v>2279</v>
      </c>
      <c r="C90" s="44" t="s">
        <v>2352</v>
      </c>
      <c r="D90" s="43">
        <v>16</v>
      </c>
      <c r="E90" s="95" t="e">
        <f>SUMIF(#REF!,A90,#REF!)</f>
        <v>#REF!</v>
      </c>
      <c r="F90" s="95" t="e">
        <f>SUMIF(#REF!,A90,#REF!)</f>
        <v>#REF!</v>
      </c>
      <c r="G90" s="96" t="e">
        <f>SUMIF(#REF!,A90,#REF!)*-1</f>
        <v>#REF!</v>
      </c>
      <c r="H90" s="96" t="e">
        <f>SUMIF(#REF!,A90,#REF!)*-1</f>
        <v>#REF!</v>
      </c>
      <c r="I90" s="96" t="e">
        <f t="shared" si="5"/>
        <v>#REF!</v>
      </c>
      <c r="J90" s="567" t="e">
        <f>VLOOKUP(A90,#REF!,3,0)</f>
        <v>#REF!</v>
      </c>
      <c r="K90" s="126" t="e">
        <f t="shared" si="6"/>
        <v>#REF!</v>
      </c>
      <c r="L90" s="49" t="str">
        <f t="shared" si="7"/>
        <v>New Stock</v>
      </c>
      <c r="M90" s="37" t="str">
        <f t="shared" si="8"/>
        <v>New Stock</v>
      </c>
      <c r="N90" s="35" t="str">
        <f t="shared" si="9"/>
        <v>-</v>
      </c>
      <c r="O90" s="5"/>
      <c r="P90" s="1038"/>
    </row>
    <row r="91" spans="1:16">
      <c r="A91" s="43" t="s">
        <v>3044</v>
      </c>
      <c r="B91" s="85" t="s">
        <v>15</v>
      </c>
      <c r="C91" s="44" t="s">
        <v>5322</v>
      </c>
      <c r="D91" s="43">
        <v>4</v>
      </c>
      <c r="E91" s="95" t="e">
        <f>SUMIF(#REF!,A91,#REF!)</f>
        <v>#REF!</v>
      </c>
      <c r="F91" s="95" t="e">
        <f>SUMIF(#REF!,A91,#REF!)</f>
        <v>#REF!</v>
      </c>
      <c r="G91" s="96" t="e">
        <f>SUMIF(#REF!,A91,#REF!)*-1</f>
        <v>#REF!</v>
      </c>
      <c r="H91" s="96" t="e">
        <f>SUMIF(#REF!,A91,#REF!)*-1</f>
        <v>#REF!</v>
      </c>
      <c r="I91" s="96" t="e">
        <f t="shared" si="5"/>
        <v>#REF!</v>
      </c>
      <c r="J91" s="567" t="e">
        <f>VLOOKUP(A91,#REF!,3,0)</f>
        <v>#REF!</v>
      </c>
      <c r="K91" s="126" t="e">
        <f t="shared" si="6"/>
        <v>#REF!</v>
      </c>
      <c r="L91" s="49" t="str">
        <f t="shared" si="7"/>
        <v>New Stock</v>
      </c>
      <c r="M91" s="37" t="str">
        <f t="shared" si="8"/>
        <v>New Stock</v>
      </c>
      <c r="N91" s="35" t="str">
        <f t="shared" si="9"/>
        <v>-</v>
      </c>
      <c r="O91" s="5"/>
      <c r="P91" s="1038"/>
    </row>
    <row r="92" spans="1:16">
      <c r="A92" s="43" t="s">
        <v>5296</v>
      </c>
      <c r="B92" s="85" t="s">
        <v>4898</v>
      </c>
      <c r="C92" s="44" t="s">
        <v>5322</v>
      </c>
      <c r="D92" s="43">
        <v>4</v>
      </c>
      <c r="E92" s="95" t="e">
        <f>SUMIF(#REF!,A92,#REF!)</f>
        <v>#REF!</v>
      </c>
      <c r="F92" s="95" t="e">
        <f>SUMIF(#REF!,A92,#REF!)</f>
        <v>#REF!</v>
      </c>
      <c r="G92" s="96" t="e">
        <f>SUMIF(#REF!,A92,#REF!)*-1</f>
        <v>#REF!</v>
      </c>
      <c r="H92" s="96" t="e">
        <f>SUMIF(#REF!,A92,#REF!)*-1</f>
        <v>#REF!</v>
      </c>
      <c r="I92" s="96" t="e">
        <f t="shared" si="5"/>
        <v>#REF!</v>
      </c>
      <c r="J92" s="567" t="e">
        <f>VLOOKUP(A92,#REF!,3,0)</f>
        <v>#REF!</v>
      </c>
      <c r="K92" s="126" t="e">
        <f t="shared" si="6"/>
        <v>#REF!</v>
      </c>
      <c r="L92" s="49" t="str">
        <f t="shared" si="7"/>
        <v>New Stock</v>
      </c>
      <c r="M92" s="37" t="str">
        <f t="shared" si="8"/>
        <v>New Stock</v>
      </c>
      <c r="N92" s="35" t="str">
        <f t="shared" si="9"/>
        <v>-</v>
      </c>
      <c r="O92" s="5"/>
      <c r="P92" s="1038"/>
    </row>
    <row r="93" spans="1:16">
      <c r="A93" s="43" t="s">
        <v>5298</v>
      </c>
      <c r="B93" s="85" t="s">
        <v>4899</v>
      </c>
      <c r="C93" s="44" t="s">
        <v>5322</v>
      </c>
      <c r="D93" s="43">
        <v>4</v>
      </c>
      <c r="E93" s="95" t="e">
        <f>SUMIF(#REF!,A93,#REF!)</f>
        <v>#REF!</v>
      </c>
      <c r="F93" s="95" t="e">
        <f>SUMIF(#REF!,A93,#REF!)</f>
        <v>#REF!</v>
      </c>
      <c r="G93" s="96" t="e">
        <f>SUMIF(#REF!,A93,#REF!)*-1</f>
        <v>#REF!</v>
      </c>
      <c r="H93" s="96" t="e">
        <f>SUMIF(#REF!,A93,#REF!)*-1</f>
        <v>#REF!</v>
      </c>
      <c r="I93" s="96" t="e">
        <f t="shared" si="5"/>
        <v>#REF!</v>
      </c>
      <c r="J93" s="567" t="e">
        <f>VLOOKUP(A93,#REF!,3,0)</f>
        <v>#REF!</v>
      </c>
      <c r="K93" s="126" t="e">
        <f t="shared" si="6"/>
        <v>#REF!</v>
      </c>
      <c r="L93" s="49" t="str">
        <f t="shared" si="7"/>
        <v>New Stock</v>
      </c>
      <c r="M93" s="37" t="str">
        <f t="shared" si="8"/>
        <v>New Stock</v>
      </c>
      <c r="N93" s="35" t="str">
        <f t="shared" si="9"/>
        <v>-</v>
      </c>
      <c r="O93" s="5"/>
      <c r="P93" s="1038"/>
    </row>
    <row r="94" spans="1:16">
      <c r="A94" s="43" t="s">
        <v>5300</v>
      </c>
      <c r="B94" s="85" t="s">
        <v>1575</v>
      </c>
      <c r="C94" s="44" t="s">
        <v>5322</v>
      </c>
      <c r="D94" s="43">
        <v>4</v>
      </c>
      <c r="E94" s="95" t="e">
        <f>SUMIF(#REF!,A94,#REF!)</f>
        <v>#REF!</v>
      </c>
      <c r="F94" s="95" t="e">
        <f>SUMIF(#REF!,A94,#REF!)</f>
        <v>#REF!</v>
      </c>
      <c r="G94" s="96" t="e">
        <f>SUMIF(#REF!,A94,#REF!)*-1</f>
        <v>#REF!</v>
      </c>
      <c r="H94" s="96" t="e">
        <f>SUMIF(#REF!,A94,#REF!)*-1</f>
        <v>#REF!</v>
      </c>
      <c r="I94" s="96" t="e">
        <f t="shared" si="5"/>
        <v>#REF!</v>
      </c>
      <c r="J94" s="567" t="e">
        <f>VLOOKUP(A94,#REF!,3,0)</f>
        <v>#REF!</v>
      </c>
      <c r="K94" s="126" t="e">
        <f t="shared" si="6"/>
        <v>#REF!</v>
      </c>
      <c r="L94" s="49" t="str">
        <f t="shared" si="7"/>
        <v>New Stock</v>
      </c>
      <c r="M94" s="37" t="str">
        <f t="shared" si="8"/>
        <v>New Stock</v>
      </c>
      <c r="N94" s="35" t="str">
        <f t="shared" si="9"/>
        <v>-</v>
      </c>
      <c r="O94" s="5"/>
      <c r="P94" s="1038"/>
    </row>
    <row r="95" spans="1:16">
      <c r="A95" s="43" t="s">
        <v>5302</v>
      </c>
      <c r="B95" s="85" t="s">
        <v>5290</v>
      </c>
      <c r="C95" s="44" t="s">
        <v>5322</v>
      </c>
      <c r="D95" s="43">
        <v>4</v>
      </c>
      <c r="E95" s="95" t="e">
        <f>SUMIF(#REF!,A95,#REF!)</f>
        <v>#REF!</v>
      </c>
      <c r="F95" s="95" t="e">
        <f>SUMIF(#REF!,A95,#REF!)</f>
        <v>#REF!</v>
      </c>
      <c r="G95" s="96" t="e">
        <f>SUMIF(#REF!,A95,#REF!)*-1</f>
        <v>#REF!</v>
      </c>
      <c r="H95" s="96" t="e">
        <f>SUMIF(#REF!,A95,#REF!)*-1</f>
        <v>#REF!</v>
      </c>
      <c r="I95" s="96" t="e">
        <f t="shared" si="5"/>
        <v>#REF!</v>
      </c>
      <c r="J95" s="567" t="e">
        <f>VLOOKUP(A95,#REF!,3,0)</f>
        <v>#REF!</v>
      </c>
      <c r="K95" s="126" t="e">
        <f t="shared" si="6"/>
        <v>#REF!</v>
      </c>
      <c r="L95" s="49" t="str">
        <f t="shared" si="7"/>
        <v>New Stock</v>
      </c>
      <c r="M95" s="37" t="str">
        <f t="shared" si="8"/>
        <v>New Stock</v>
      </c>
      <c r="N95" s="35" t="str">
        <f t="shared" si="9"/>
        <v>-</v>
      </c>
      <c r="O95" s="5"/>
      <c r="P95" s="1038"/>
    </row>
    <row r="96" spans="1:16">
      <c r="A96" s="43" t="s">
        <v>205</v>
      </c>
      <c r="B96" s="85" t="s">
        <v>780</v>
      </c>
      <c r="C96" s="44" t="s">
        <v>5322</v>
      </c>
      <c r="D96" s="43">
        <v>4</v>
      </c>
      <c r="E96" s="95" t="e">
        <f>SUMIF(#REF!,A96,#REF!)</f>
        <v>#REF!</v>
      </c>
      <c r="F96" s="95" t="e">
        <f>SUMIF(#REF!,A96,#REF!)</f>
        <v>#REF!</v>
      </c>
      <c r="G96" s="96" t="e">
        <f>SUMIF(#REF!,A96,#REF!)*-1</f>
        <v>#REF!</v>
      </c>
      <c r="H96" s="96" t="e">
        <f>SUMIF(#REF!,A96,#REF!)*-1</f>
        <v>#REF!</v>
      </c>
      <c r="I96" s="96" t="e">
        <f t="shared" si="5"/>
        <v>#REF!</v>
      </c>
      <c r="J96" s="567" t="e">
        <f>VLOOKUP(A96,#REF!,3,0)</f>
        <v>#REF!</v>
      </c>
      <c r="K96" s="126" t="e">
        <f t="shared" si="6"/>
        <v>#REF!</v>
      </c>
      <c r="L96" s="49" t="str">
        <f t="shared" si="7"/>
        <v>New Stock</v>
      </c>
      <c r="M96" s="37" t="str">
        <f t="shared" si="8"/>
        <v>New Stock</v>
      </c>
      <c r="N96" s="35" t="str">
        <f t="shared" si="9"/>
        <v>-</v>
      </c>
      <c r="O96" s="5"/>
      <c r="P96" s="1038"/>
    </row>
    <row r="97" spans="1:16">
      <c r="A97" s="43" t="s">
        <v>5313</v>
      </c>
      <c r="B97" s="85" t="s">
        <v>781</v>
      </c>
      <c r="C97" s="44" t="s">
        <v>5322</v>
      </c>
      <c r="D97" s="43">
        <v>4</v>
      </c>
      <c r="E97" s="95" t="e">
        <f>SUMIF(#REF!,A97,#REF!)</f>
        <v>#REF!</v>
      </c>
      <c r="F97" s="95" t="e">
        <f>SUMIF(#REF!,A97,#REF!)</f>
        <v>#REF!</v>
      </c>
      <c r="G97" s="96" t="e">
        <f>SUMIF(#REF!,A97,#REF!)*-1</f>
        <v>#REF!</v>
      </c>
      <c r="H97" s="96" t="e">
        <f>SUMIF(#REF!,A97,#REF!)*-1</f>
        <v>#REF!</v>
      </c>
      <c r="I97" s="96" t="e">
        <f t="shared" si="5"/>
        <v>#REF!</v>
      </c>
      <c r="J97" s="567" t="e">
        <f>VLOOKUP(A97,#REF!,3,0)</f>
        <v>#REF!</v>
      </c>
      <c r="K97" s="126" t="e">
        <f t="shared" si="6"/>
        <v>#REF!</v>
      </c>
      <c r="L97" s="49" t="str">
        <f t="shared" si="7"/>
        <v>New Stock</v>
      </c>
      <c r="M97" s="37" t="str">
        <f t="shared" si="8"/>
        <v>New Stock</v>
      </c>
      <c r="N97" s="35" t="str">
        <f t="shared" si="9"/>
        <v>-</v>
      </c>
      <c r="O97" s="5"/>
      <c r="P97" s="1038"/>
    </row>
    <row r="98" spans="1:16">
      <c r="A98" s="43" t="s">
        <v>5315</v>
      </c>
      <c r="B98" s="85" t="s">
        <v>1999</v>
      </c>
      <c r="C98" s="44" t="s">
        <v>5322</v>
      </c>
      <c r="D98" s="43">
        <v>4</v>
      </c>
      <c r="E98" s="95" t="e">
        <f>SUMIF(#REF!,A98,#REF!)</f>
        <v>#REF!</v>
      </c>
      <c r="F98" s="95" t="e">
        <f>SUMIF(#REF!,A98,#REF!)</f>
        <v>#REF!</v>
      </c>
      <c r="G98" s="96" t="e">
        <f>SUMIF(#REF!,A98,#REF!)*-1</f>
        <v>#REF!</v>
      </c>
      <c r="H98" s="96" t="e">
        <f>SUMIF(#REF!,A98,#REF!)*-1</f>
        <v>#REF!</v>
      </c>
      <c r="I98" s="96" t="e">
        <f t="shared" si="5"/>
        <v>#REF!</v>
      </c>
      <c r="J98" s="567" t="e">
        <f>VLOOKUP(A98,#REF!,3,0)</f>
        <v>#REF!</v>
      </c>
      <c r="K98" s="126" t="e">
        <f t="shared" si="6"/>
        <v>#REF!</v>
      </c>
      <c r="L98" s="49" t="str">
        <f t="shared" si="7"/>
        <v>New Stock</v>
      </c>
      <c r="M98" s="37" t="str">
        <f t="shared" si="8"/>
        <v>New Stock</v>
      </c>
      <c r="N98" s="35" t="str">
        <f t="shared" si="9"/>
        <v>-</v>
      </c>
      <c r="O98" s="5"/>
      <c r="P98" s="1038"/>
    </row>
    <row r="99" spans="1:16">
      <c r="A99" s="43" t="s">
        <v>4561</v>
      </c>
      <c r="B99" s="85" t="s">
        <v>2289</v>
      </c>
      <c r="C99" s="44" t="s">
        <v>5322</v>
      </c>
      <c r="D99" s="43">
        <v>4</v>
      </c>
      <c r="E99" s="95" t="e">
        <f>SUMIF(#REF!,A99,#REF!)</f>
        <v>#REF!</v>
      </c>
      <c r="F99" s="95" t="e">
        <f>SUMIF(#REF!,A99,#REF!)</f>
        <v>#REF!</v>
      </c>
      <c r="G99" s="96" t="e">
        <f>SUMIF(#REF!,A99,#REF!)*-1</f>
        <v>#REF!</v>
      </c>
      <c r="H99" s="96" t="e">
        <f>SUMIF(#REF!,A99,#REF!)*-1</f>
        <v>#REF!</v>
      </c>
      <c r="I99" s="96" t="e">
        <f t="shared" si="5"/>
        <v>#REF!</v>
      </c>
      <c r="J99" s="567" t="e">
        <f>VLOOKUP(A99,#REF!,3,0)</f>
        <v>#REF!</v>
      </c>
      <c r="K99" s="126" t="e">
        <f t="shared" si="6"/>
        <v>#REF!</v>
      </c>
      <c r="L99" s="49" t="str">
        <f t="shared" si="7"/>
        <v>New Stock</v>
      </c>
      <c r="M99" s="37" t="str">
        <f t="shared" si="8"/>
        <v>New Stock</v>
      </c>
      <c r="N99" s="35" t="str">
        <f t="shared" si="9"/>
        <v>-</v>
      </c>
      <c r="O99" s="5"/>
      <c r="P99" s="1038"/>
    </row>
    <row r="100" spans="1:16">
      <c r="A100" s="43" t="s">
        <v>2293</v>
      </c>
      <c r="B100" s="85" t="s">
        <v>3218</v>
      </c>
      <c r="C100" s="44" t="s">
        <v>5322</v>
      </c>
      <c r="D100" s="43">
        <v>4</v>
      </c>
      <c r="E100" s="95" t="e">
        <f>SUMIF(#REF!,A100,#REF!)</f>
        <v>#REF!</v>
      </c>
      <c r="F100" s="95" t="e">
        <f>SUMIF(#REF!,A100,#REF!)</f>
        <v>#REF!</v>
      </c>
      <c r="G100" s="96" t="e">
        <f>SUMIF(#REF!,A100,#REF!)*-1</f>
        <v>#REF!</v>
      </c>
      <c r="H100" s="96" t="e">
        <f>SUMIF(#REF!,A100,#REF!)*-1</f>
        <v>#REF!</v>
      </c>
      <c r="I100" s="96" t="e">
        <f t="shared" si="5"/>
        <v>#REF!</v>
      </c>
      <c r="J100" s="567" t="e">
        <f>VLOOKUP(A100,#REF!,3,0)</f>
        <v>#REF!</v>
      </c>
      <c r="K100" s="126" t="e">
        <f t="shared" si="6"/>
        <v>#REF!</v>
      </c>
      <c r="L100" s="49" t="str">
        <f t="shared" si="7"/>
        <v>New Stock</v>
      </c>
      <c r="M100" s="37" t="str">
        <f t="shared" si="8"/>
        <v>New Stock</v>
      </c>
      <c r="N100" s="35" t="str">
        <f t="shared" si="9"/>
        <v>-</v>
      </c>
      <c r="O100" s="5"/>
      <c r="P100" s="1038"/>
    </row>
    <row r="101" spans="1:16">
      <c r="A101" s="43" t="s">
        <v>2295</v>
      </c>
      <c r="B101" s="85" t="s">
        <v>4227</v>
      </c>
      <c r="C101" s="44" t="s">
        <v>5322</v>
      </c>
      <c r="D101" s="43">
        <v>4</v>
      </c>
      <c r="E101" s="95" t="e">
        <f>SUMIF(#REF!,A101,#REF!)</f>
        <v>#REF!</v>
      </c>
      <c r="F101" s="95" t="e">
        <f>SUMIF(#REF!,A101,#REF!)</f>
        <v>#REF!</v>
      </c>
      <c r="G101" s="96" t="e">
        <f>SUMIF(#REF!,A101,#REF!)*-1</f>
        <v>#REF!</v>
      </c>
      <c r="H101" s="96" t="e">
        <f>SUMIF(#REF!,A101,#REF!)*-1</f>
        <v>#REF!</v>
      </c>
      <c r="I101" s="96" t="e">
        <f t="shared" si="5"/>
        <v>#REF!</v>
      </c>
      <c r="J101" s="567" t="e">
        <f>VLOOKUP(A101,#REF!,3,0)</f>
        <v>#REF!</v>
      </c>
      <c r="K101" s="126" t="e">
        <f t="shared" si="6"/>
        <v>#REF!</v>
      </c>
      <c r="L101" s="49" t="str">
        <f t="shared" si="7"/>
        <v>New Stock</v>
      </c>
      <c r="M101" s="37" t="str">
        <f t="shared" si="8"/>
        <v>New Stock</v>
      </c>
      <c r="N101" s="35" t="str">
        <f t="shared" si="9"/>
        <v>-</v>
      </c>
      <c r="O101" s="5"/>
      <c r="P101" s="1038"/>
    </row>
    <row r="102" spans="1:16">
      <c r="A102" s="43" t="s">
        <v>2297</v>
      </c>
      <c r="B102" s="85" t="s">
        <v>3254</v>
      </c>
      <c r="C102" s="44" t="s">
        <v>5322</v>
      </c>
      <c r="D102" s="43">
        <v>4</v>
      </c>
      <c r="E102" s="95" t="e">
        <f>SUMIF(#REF!,A102,#REF!)</f>
        <v>#REF!</v>
      </c>
      <c r="F102" s="95" t="e">
        <f>SUMIF(#REF!,A102,#REF!)</f>
        <v>#REF!</v>
      </c>
      <c r="G102" s="96" t="e">
        <f>SUMIF(#REF!,A102,#REF!)*-1</f>
        <v>#REF!</v>
      </c>
      <c r="H102" s="96" t="e">
        <f>SUMIF(#REF!,A102,#REF!)*-1</f>
        <v>#REF!</v>
      </c>
      <c r="I102" s="96" t="e">
        <f t="shared" si="5"/>
        <v>#REF!</v>
      </c>
      <c r="J102" s="567" t="e">
        <f>VLOOKUP(A102,#REF!,3,0)</f>
        <v>#REF!</v>
      </c>
      <c r="K102" s="126" t="e">
        <f t="shared" si="6"/>
        <v>#REF!</v>
      </c>
      <c r="L102" s="49" t="str">
        <f t="shared" si="7"/>
        <v>New Stock</v>
      </c>
      <c r="M102" s="37" t="str">
        <f t="shared" si="8"/>
        <v>New Stock</v>
      </c>
      <c r="N102" s="35" t="str">
        <f t="shared" si="9"/>
        <v>-</v>
      </c>
      <c r="O102" s="5"/>
      <c r="P102" s="1038"/>
    </row>
    <row r="103" spans="1:16">
      <c r="A103" s="43" t="s">
        <v>2429</v>
      </c>
      <c r="B103" s="85" t="s">
        <v>3255</v>
      </c>
      <c r="C103" s="44" t="s">
        <v>4353</v>
      </c>
      <c r="D103" s="43">
        <v>7</v>
      </c>
      <c r="E103" s="95" t="e">
        <f>SUMIF(#REF!,A103,#REF!)</f>
        <v>#REF!</v>
      </c>
      <c r="F103" s="95" t="e">
        <f>SUMIF(#REF!,A103,#REF!)</f>
        <v>#REF!</v>
      </c>
      <c r="G103" s="96" t="e">
        <f>SUMIF(#REF!,A103,#REF!)*-1</f>
        <v>#REF!</v>
      </c>
      <c r="H103" s="96" t="e">
        <f>SUMIF(#REF!,A103,#REF!)*-1</f>
        <v>#REF!</v>
      </c>
      <c r="I103" s="96" t="e">
        <f t="shared" si="5"/>
        <v>#REF!</v>
      </c>
      <c r="J103" s="567" t="e">
        <f>VLOOKUP(A103,#REF!,3,0)</f>
        <v>#REF!</v>
      </c>
      <c r="K103" s="126" t="e">
        <f t="shared" si="6"/>
        <v>#REF!</v>
      </c>
      <c r="L103" s="49" t="str">
        <f t="shared" si="7"/>
        <v>New Stock</v>
      </c>
      <c r="M103" s="37" t="str">
        <f t="shared" si="8"/>
        <v>New Stock</v>
      </c>
      <c r="N103" s="35" t="str">
        <f t="shared" si="9"/>
        <v>-</v>
      </c>
      <c r="O103" s="5"/>
      <c r="P103" s="1038"/>
    </row>
    <row r="104" spans="1:16">
      <c r="A104" s="43" t="s">
        <v>1028</v>
      </c>
      <c r="B104" s="85" t="s">
        <v>3256</v>
      </c>
      <c r="C104" s="44" t="s">
        <v>4353</v>
      </c>
      <c r="D104" s="43">
        <v>7</v>
      </c>
      <c r="E104" s="95" t="e">
        <f>SUMIF(#REF!,A104,#REF!)</f>
        <v>#REF!</v>
      </c>
      <c r="F104" s="95" t="e">
        <f>SUMIF(#REF!,A104,#REF!)</f>
        <v>#REF!</v>
      </c>
      <c r="G104" s="96" t="e">
        <f>SUMIF(#REF!,A104,#REF!)*-1</f>
        <v>#REF!</v>
      </c>
      <c r="H104" s="96" t="e">
        <f>SUMIF(#REF!,A104,#REF!)*-1</f>
        <v>#REF!</v>
      </c>
      <c r="I104" s="96" t="e">
        <f t="shared" si="5"/>
        <v>#REF!</v>
      </c>
      <c r="J104" s="567" t="e">
        <f>VLOOKUP(A104,#REF!,3,0)</f>
        <v>#REF!</v>
      </c>
      <c r="K104" s="126" t="e">
        <f t="shared" si="6"/>
        <v>#REF!</v>
      </c>
      <c r="L104" s="49" t="str">
        <f t="shared" si="7"/>
        <v>New Stock</v>
      </c>
      <c r="M104" s="37" t="str">
        <f t="shared" si="8"/>
        <v>New Stock</v>
      </c>
      <c r="N104" s="35" t="str">
        <f t="shared" si="9"/>
        <v>-</v>
      </c>
      <c r="O104" s="5"/>
      <c r="P104" s="1038"/>
    </row>
    <row r="105" spans="1:16">
      <c r="A105" s="43" t="s">
        <v>2432</v>
      </c>
      <c r="B105" s="85" t="s">
        <v>3257</v>
      </c>
      <c r="C105" s="44" t="s">
        <v>4354</v>
      </c>
      <c r="D105" s="43">
        <v>7</v>
      </c>
      <c r="E105" s="95" t="e">
        <f>SUMIF(#REF!,A105,#REF!)</f>
        <v>#REF!</v>
      </c>
      <c r="F105" s="95" t="e">
        <f>SUMIF(#REF!,A105,#REF!)</f>
        <v>#REF!</v>
      </c>
      <c r="G105" s="96" t="e">
        <f>SUMIF(#REF!,A105,#REF!)*-1</f>
        <v>#REF!</v>
      </c>
      <c r="H105" s="96" t="e">
        <f>SUMIF(#REF!,A105,#REF!)*-1</f>
        <v>#REF!</v>
      </c>
      <c r="I105" s="96" t="e">
        <f t="shared" si="5"/>
        <v>#REF!</v>
      </c>
      <c r="J105" s="567" t="e">
        <f>VLOOKUP(A105,#REF!,3,0)</f>
        <v>#REF!</v>
      </c>
      <c r="K105" s="126" t="e">
        <f t="shared" si="6"/>
        <v>#REF!</v>
      </c>
      <c r="L105" s="49" t="str">
        <f t="shared" si="7"/>
        <v>New Stock</v>
      </c>
      <c r="M105" s="37" t="str">
        <f t="shared" si="8"/>
        <v>New Stock</v>
      </c>
      <c r="N105" s="35" t="str">
        <f t="shared" si="9"/>
        <v>-</v>
      </c>
      <c r="O105" s="5"/>
      <c r="P105" s="1038"/>
    </row>
    <row r="106" spans="1:16">
      <c r="A106" s="43" t="s">
        <v>1109</v>
      </c>
      <c r="B106" s="85" t="s">
        <v>3258</v>
      </c>
      <c r="C106" s="44" t="s">
        <v>4354</v>
      </c>
      <c r="D106" s="43">
        <v>7</v>
      </c>
      <c r="E106" s="95" t="e">
        <f>SUMIF(#REF!,A106,#REF!)</f>
        <v>#REF!</v>
      </c>
      <c r="F106" s="95" t="e">
        <f>SUMIF(#REF!,A106,#REF!)</f>
        <v>#REF!</v>
      </c>
      <c r="G106" s="96" t="e">
        <f>SUMIF(#REF!,A106,#REF!)*-1</f>
        <v>#REF!</v>
      </c>
      <c r="H106" s="96" t="e">
        <f>SUMIF(#REF!,A106,#REF!)*-1</f>
        <v>#REF!</v>
      </c>
      <c r="I106" s="96" t="e">
        <f t="shared" si="5"/>
        <v>#REF!</v>
      </c>
      <c r="J106" s="567" t="e">
        <f>VLOOKUP(A106,#REF!,3,0)</f>
        <v>#REF!</v>
      </c>
      <c r="K106" s="126" t="e">
        <f t="shared" si="6"/>
        <v>#REF!</v>
      </c>
      <c r="L106" s="49" t="str">
        <f t="shared" si="7"/>
        <v>New Stock</v>
      </c>
      <c r="M106" s="37" t="str">
        <f t="shared" si="8"/>
        <v>New Stock</v>
      </c>
      <c r="N106" s="35" t="str">
        <f t="shared" si="9"/>
        <v>-</v>
      </c>
      <c r="O106" s="5"/>
      <c r="P106" s="1038"/>
    </row>
    <row r="107" spans="1:16">
      <c r="A107" s="43" t="s">
        <v>3536</v>
      </c>
      <c r="B107" s="85" t="s">
        <v>2280</v>
      </c>
      <c r="C107" s="44" t="s">
        <v>638</v>
      </c>
      <c r="D107" s="43">
        <v>4</v>
      </c>
      <c r="E107" s="95" t="e">
        <f>SUMIF(#REF!,A107,#REF!)</f>
        <v>#REF!</v>
      </c>
      <c r="F107" s="95" t="e">
        <f>SUMIF(#REF!,A107,#REF!)</f>
        <v>#REF!</v>
      </c>
      <c r="G107" s="96" t="e">
        <f>SUMIF(#REF!,A107,#REF!)*-1</f>
        <v>#REF!</v>
      </c>
      <c r="H107" s="96" t="e">
        <f>SUMIF(#REF!,A107,#REF!)*-1</f>
        <v>#REF!</v>
      </c>
      <c r="I107" s="96" t="e">
        <f t="shared" si="5"/>
        <v>#REF!</v>
      </c>
      <c r="J107" s="567" t="e">
        <f>VLOOKUP(A107,#REF!,3,0)</f>
        <v>#REF!</v>
      </c>
      <c r="K107" s="126" t="e">
        <f t="shared" si="6"/>
        <v>#REF!</v>
      </c>
      <c r="L107" s="49" t="str">
        <f t="shared" si="7"/>
        <v>New Stock</v>
      </c>
      <c r="M107" s="37" t="str">
        <f t="shared" si="8"/>
        <v>New Stock</v>
      </c>
      <c r="N107" s="35" t="str">
        <f t="shared" si="9"/>
        <v>-</v>
      </c>
      <c r="O107" s="5"/>
      <c r="P107" s="1038"/>
    </row>
    <row r="108" spans="1:16">
      <c r="A108" s="43" t="s">
        <v>3537</v>
      </c>
      <c r="B108" s="85" t="s">
        <v>722</v>
      </c>
      <c r="C108" s="44" t="s">
        <v>639</v>
      </c>
      <c r="D108" s="43">
        <v>4</v>
      </c>
      <c r="E108" s="95" t="e">
        <f>SUMIF(#REF!,A108,#REF!)</f>
        <v>#REF!</v>
      </c>
      <c r="F108" s="95" t="e">
        <f>SUMIF(#REF!,A108,#REF!)</f>
        <v>#REF!</v>
      </c>
      <c r="G108" s="96" t="e">
        <f>SUMIF(#REF!,A108,#REF!)*-1</f>
        <v>#REF!</v>
      </c>
      <c r="H108" s="96" t="e">
        <f>SUMIF(#REF!,A108,#REF!)*-1</f>
        <v>#REF!</v>
      </c>
      <c r="I108" s="96" t="e">
        <f t="shared" si="5"/>
        <v>#REF!</v>
      </c>
      <c r="J108" s="567" t="e">
        <f>VLOOKUP(A108,#REF!,3,0)</f>
        <v>#REF!</v>
      </c>
      <c r="K108" s="126" t="e">
        <f t="shared" si="6"/>
        <v>#REF!</v>
      </c>
      <c r="L108" s="49" t="str">
        <f t="shared" si="7"/>
        <v>New Stock</v>
      </c>
      <c r="M108" s="37" t="str">
        <f t="shared" si="8"/>
        <v>New Stock</v>
      </c>
      <c r="N108" s="35" t="str">
        <f t="shared" si="9"/>
        <v>-</v>
      </c>
      <c r="O108" s="5"/>
      <c r="P108" s="1038"/>
    </row>
    <row r="109" spans="1:16">
      <c r="A109" s="43" t="s">
        <v>3538</v>
      </c>
      <c r="B109" s="85" t="s">
        <v>3240</v>
      </c>
      <c r="C109" s="44" t="s">
        <v>640</v>
      </c>
      <c r="D109" s="43">
        <v>4</v>
      </c>
      <c r="E109" s="95" t="e">
        <f>SUMIF(#REF!,A109,#REF!)</f>
        <v>#REF!</v>
      </c>
      <c r="F109" s="95" t="e">
        <f>SUMIF(#REF!,A109,#REF!)</f>
        <v>#REF!</v>
      </c>
      <c r="G109" s="96" t="e">
        <f>SUMIF(#REF!,A109,#REF!)*-1</f>
        <v>#REF!</v>
      </c>
      <c r="H109" s="96" t="e">
        <f>SUMIF(#REF!,A109,#REF!)*-1</f>
        <v>#REF!</v>
      </c>
      <c r="I109" s="96" t="e">
        <f t="shared" si="5"/>
        <v>#REF!</v>
      </c>
      <c r="J109" s="567" t="e">
        <f>VLOOKUP(A109,#REF!,3,0)</f>
        <v>#REF!</v>
      </c>
      <c r="K109" s="126" t="e">
        <f t="shared" si="6"/>
        <v>#REF!</v>
      </c>
      <c r="L109" s="49" t="str">
        <f t="shared" si="7"/>
        <v>New Stock</v>
      </c>
      <c r="M109" s="37" t="str">
        <f t="shared" si="8"/>
        <v>New Stock</v>
      </c>
      <c r="N109" s="35" t="str">
        <f t="shared" si="9"/>
        <v>-</v>
      </c>
      <c r="O109" s="5"/>
      <c r="P109" s="1038"/>
    </row>
    <row r="110" spans="1:16">
      <c r="A110" s="43" t="s">
        <v>1821</v>
      </c>
      <c r="B110" s="85" t="s">
        <v>3241</v>
      </c>
      <c r="C110" s="44" t="s">
        <v>641</v>
      </c>
      <c r="D110" s="43">
        <v>4</v>
      </c>
      <c r="E110" s="95" t="e">
        <f>SUMIF(#REF!,A110,#REF!)</f>
        <v>#REF!</v>
      </c>
      <c r="F110" s="95" t="e">
        <f>SUMIF(#REF!,A110,#REF!)</f>
        <v>#REF!</v>
      </c>
      <c r="G110" s="96" t="e">
        <f>SUMIF(#REF!,A110,#REF!)*-1</f>
        <v>#REF!</v>
      </c>
      <c r="H110" s="96" t="e">
        <f>SUMIF(#REF!,A110,#REF!)*-1</f>
        <v>#REF!</v>
      </c>
      <c r="I110" s="96" t="e">
        <f t="shared" si="5"/>
        <v>#REF!</v>
      </c>
      <c r="J110" s="567" t="e">
        <f>VLOOKUP(A110,#REF!,3,0)</f>
        <v>#REF!</v>
      </c>
      <c r="K110" s="126" t="e">
        <f t="shared" si="6"/>
        <v>#REF!</v>
      </c>
      <c r="L110" s="49" t="str">
        <f t="shared" si="7"/>
        <v>New Stock</v>
      </c>
      <c r="M110" s="37" t="str">
        <f t="shared" si="8"/>
        <v>New Stock</v>
      </c>
      <c r="N110" s="35" t="str">
        <f t="shared" si="9"/>
        <v>-</v>
      </c>
      <c r="O110" s="5"/>
      <c r="P110" s="1038"/>
    </row>
    <row r="111" spans="1:16">
      <c r="A111" s="43" t="s">
        <v>5477</v>
      </c>
      <c r="B111" s="85" t="s">
        <v>4272</v>
      </c>
      <c r="C111" s="44" t="s">
        <v>638</v>
      </c>
      <c r="D111" s="43">
        <v>4</v>
      </c>
      <c r="E111" s="95" t="e">
        <f>SUMIF(#REF!,A111,#REF!)</f>
        <v>#REF!</v>
      </c>
      <c r="F111" s="95" t="e">
        <f>SUMIF(#REF!,A111,#REF!)</f>
        <v>#REF!</v>
      </c>
      <c r="G111" s="96" t="e">
        <f>SUMIF(#REF!,A111,#REF!)*-1</f>
        <v>#REF!</v>
      </c>
      <c r="H111" s="96" t="e">
        <f>SUMIF(#REF!,A111,#REF!)*-1</f>
        <v>#REF!</v>
      </c>
      <c r="I111" s="96" t="e">
        <f t="shared" si="5"/>
        <v>#REF!</v>
      </c>
      <c r="J111" s="567" t="e">
        <f>VLOOKUP(A111,#REF!,3,0)</f>
        <v>#REF!</v>
      </c>
      <c r="K111" s="126" t="e">
        <f t="shared" si="6"/>
        <v>#REF!</v>
      </c>
      <c r="L111" s="49" t="str">
        <f t="shared" si="7"/>
        <v>New Stock</v>
      </c>
      <c r="M111" s="37" t="str">
        <f t="shared" si="8"/>
        <v>New Stock</v>
      </c>
      <c r="N111" s="35" t="str">
        <f t="shared" si="9"/>
        <v>-</v>
      </c>
      <c r="O111" s="5"/>
      <c r="P111" s="1038"/>
    </row>
    <row r="112" spans="1:16">
      <c r="A112" s="43" t="s">
        <v>1487</v>
      </c>
      <c r="B112" s="85" t="s">
        <v>4273</v>
      </c>
      <c r="C112" s="44" t="s">
        <v>642</v>
      </c>
      <c r="D112" s="43">
        <v>4</v>
      </c>
      <c r="E112" s="95" t="e">
        <f>SUMIF(#REF!,A112,#REF!)</f>
        <v>#REF!</v>
      </c>
      <c r="F112" s="95" t="e">
        <f>SUMIF(#REF!,A112,#REF!)</f>
        <v>#REF!</v>
      </c>
      <c r="G112" s="96" t="e">
        <f>SUMIF(#REF!,A112,#REF!)*-1</f>
        <v>#REF!</v>
      </c>
      <c r="H112" s="96" t="e">
        <f>SUMIF(#REF!,A112,#REF!)*-1</f>
        <v>#REF!</v>
      </c>
      <c r="I112" s="96" t="e">
        <f t="shared" si="5"/>
        <v>#REF!</v>
      </c>
      <c r="J112" s="567" t="e">
        <f>VLOOKUP(A112,#REF!,3,0)</f>
        <v>#REF!</v>
      </c>
      <c r="K112" s="126" t="e">
        <f t="shared" si="6"/>
        <v>#REF!</v>
      </c>
      <c r="L112" s="49" t="str">
        <f t="shared" si="7"/>
        <v>New Stock</v>
      </c>
      <c r="M112" s="37" t="str">
        <f t="shared" si="8"/>
        <v>New Stock</v>
      </c>
      <c r="N112" s="35" t="str">
        <f t="shared" si="9"/>
        <v>-</v>
      </c>
      <c r="O112" s="5"/>
      <c r="P112" s="1038"/>
    </row>
    <row r="113" spans="1:16">
      <c r="A113" s="43" t="s">
        <v>5478</v>
      </c>
      <c r="B113" s="85" t="s">
        <v>4274</v>
      </c>
      <c r="C113" s="44" t="s">
        <v>639</v>
      </c>
      <c r="D113" s="43">
        <v>4</v>
      </c>
      <c r="E113" s="95" t="e">
        <f>SUMIF(#REF!,A113,#REF!)</f>
        <v>#REF!</v>
      </c>
      <c r="F113" s="95" t="e">
        <f>SUMIF(#REF!,A113,#REF!)</f>
        <v>#REF!</v>
      </c>
      <c r="G113" s="96" t="e">
        <f>SUMIF(#REF!,A113,#REF!)*-1</f>
        <v>#REF!</v>
      </c>
      <c r="H113" s="96" t="e">
        <f>SUMIF(#REF!,A113,#REF!)*-1</f>
        <v>#REF!</v>
      </c>
      <c r="I113" s="96" t="e">
        <f t="shared" si="5"/>
        <v>#REF!</v>
      </c>
      <c r="J113" s="567" t="e">
        <f>VLOOKUP(A113,#REF!,3,0)</f>
        <v>#REF!</v>
      </c>
      <c r="K113" s="126" t="e">
        <f t="shared" si="6"/>
        <v>#REF!</v>
      </c>
      <c r="L113" s="49" t="str">
        <f t="shared" si="7"/>
        <v>New Stock</v>
      </c>
      <c r="M113" s="37" t="str">
        <f t="shared" si="8"/>
        <v>New Stock</v>
      </c>
      <c r="N113" s="35" t="str">
        <f t="shared" si="9"/>
        <v>-</v>
      </c>
      <c r="O113" s="5"/>
      <c r="P113" s="1038"/>
    </row>
    <row r="114" spans="1:16">
      <c r="A114" s="43" t="s">
        <v>1488</v>
      </c>
      <c r="B114" s="85" t="s">
        <v>4275</v>
      </c>
      <c r="C114" s="44" t="s">
        <v>643</v>
      </c>
      <c r="D114" s="43">
        <v>4</v>
      </c>
      <c r="E114" s="95" t="e">
        <f>SUMIF(#REF!,A114,#REF!)</f>
        <v>#REF!</v>
      </c>
      <c r="F114" s="95" t="e">
        <f>SUMIF(#REF!,A114,#REF!)</f>
        <v>#REF!</v>
      </c>
      <c r="G114" s="96" t="e">
        <f>SUMIF(#REF!,A114,#REF!)*-1</f>
        <v>#REF!</v>
      </c>
      <c r="H114" s="96" t="e">
        <f>SUMIF(#REF!,A114,#REF!)*-1</f>
        <v>#REF!</v>
      </c>
      <c r="I114" s="96" t="e">
        <f t="shared" si="5"/>
        <v>#REF!</v>
      </c>
      <c r="J114" s="567" t="e">
        <f>VLOOKUP(A114,#REF!,3,0)</f>
        <v>#REF!</v>
      </c>
      <c r="K114" s="126" t="e">
        <f t="shared" si="6"/>
        <v>#REF!</v>
      </c>
      <c r="L114" s="49" t="str">
        <f t="shared" si="7"/>
        <v>New Stock</v>
      </c>
      <c r="M114" s="37" t="str">
        <f t="shared" si="8"/>
        <v>New Stock</v>
      </c>
      <c r="N114" s="35" t="str">
        <f t="shared" si="9"/>
        <v>-</v>
      </c>
      <c r="O114" s="5"/>
      <c r="P114" s="1038"/>
    </row>
    <row r="115" spans="1:16">
      <c r="A115" s="43" t="s">
        <v>5479</v>
      </c>
      <c r="B115" s="85" t="s">
        <v>5351</v>
      </c>
      <c r="C115" s="44" t="s">
        <v>640</v>
      </c>
      <c r="D115" s="43">
        <v>4</v>
      </c>
      <c r="E115" s="95" t="e">
        <f>SUMIF(#REF!,A115,#REF!)</f>
        <v>#REF!</v>
      </c>
      <c r="F115" s="95" t="e">
        <f>SUMIF(#REF!,A115,#REF!)</f>
        <v>#REF!</v>
      </c>
      <c r="G115" s="96" t="e">
        <f>SUMIF(#REF!,A115,#REF!)*-1</f>
        <v>#REF!</v>
      </c>
      <c r="H115" s="96" t="e">
        <f>SUMIF(#REF!,A115,#REF!)*-1</f>
        <v>#REF!</v>
      </c>
      <c r="I115" s="96" t="e">
        <f t="shared" si="5"/>
        <v>#REF!</v>
      </c>
      <c r="J115" s="567" t="e">
        <f>VLOOKUP(A115,#REF!,3,0)</f>
        <v>#REF!</v>
      </c>
      <c r="K115" s="126" t="e">
        <f t="shared" si="6"/>
        <v>#REF!</v>
      </c>
      <c r="L115" s="49" t="str">
        <f t="shared" si="7"/>
        <v>New Stock</v>
      </c>
      <c r="M115" s="37" t="str">
        <f t="shared" si="8"/>
        <v>New Stock</v>
      </c>
      <c r="N115" s="35" t="str">
        <f t="shared" si="9"/>
        <v>-</v>
      </c>
      <c r="O115" s="5"/>
      <c r="P115" s="1038"/>
    </row>
    <row r="116" spans="1:16">
      <c r="A116" s="43" t="s">
        <v>3848</v>
      </c>
      <c r="B116" s="85" t="s">
        <v>5352</v>
      </c>
      <c r="C116" s="44" t="s">
        <v>4823</v>
      </c>
      <c r="D116" s="43">
        <v>4</v>
      </c>
      <c r="E116" s="95" t="e">
        <f>SUMIF(#REF!,A116,#REF!)</f>
        <v>#REF!</v>
      </c>
      <c r="F116" s="95" t="e">
        <f>SUMIF(#REF!,A116,#REF!)</f>
        <v>#REF!</v>
      </c>
      <c r="G116" s="96" t="e">
        <f>SUMIF(#REF!,A116,#REF!)*-1</f>
        <v>#REF!</v>
      </c>
      <c r="H116" s="96" t="e">
        <f>SUMIF(#REF!,A116,#REF!)*-1</f>
        <v>#REF!</v>
      </c>
      <c r="I116" s="96" t="e">
        <f t="shared" si="5"/>
        <v>#REF!</v>
      </c>
      <c r="J116" s="567" t="e">
        <f>VLOOKUP(A116,#REF!,3,0)</f>
        <v>#REF!</v>
      </c>
      <c r="K116" s="126" t="e">
        <f t="shared" si="6"/>
        <v>#REF!</v>
      </c>
      <c r="L116" s="49" t="str">
        <f t="shared" si="7"/>
        <v>New Stock</v>
      </c>
      <c r="M116" s="37" t="str">
        <f t="shared" si="8"/>
        <v>New Stock</v>
      </c>
      <c r="N116" s="35" t="str">
        <f t="shared" si="9"/>
        <v>-</v>
      </c>
      <c r="O116" s="5"/>
      <c r="P116" s="1038"/>
    </row>
    <row r="117" spans="1:16">
      <c r="A117" s="43" t="s">
        <v>2402</v>
      </c>
      <c r="B117" s="85" t="s">
        <v>5353</v>
      </c>
      <c r="C117" s="44" t="s">
        <v>641</v>
      </c>
      <c r="D117" s="43">
        <v>4</v>
      </c>
      <c r="E117" s="95" t="e">
        <f>SUMIF(#REF!,A117,#REF!)</f>
        <v>#REF!</v>
      </c>
      <c r="F117" s="95" t="e">
        <f>SUMIF(#REF!,A117,#REF!)</f>
        <v>#REF!</v>
      </c>
      <c r="G117" s="96" t="e">
        <f>SUMIF(#REF!,A117,#REF!)*-1</f>
        <v>#REF!</v>
      </c>
      <c r="H117" s="96" t="e">
        <f>SUMIF(#REF!,A117,#REF!)*-1</f>
        <v>#REF!</v>
      </c>
      <c r="I117" s="96" t="e">
        <f t="shared" si="5"/>
        <v>#REF!</v>
      </c>
      <c r="J117" s="567" t="e">
        <f>VLOOKUP(A117,#REF!,3,0)</f>
        <v>#REF!</v>
      </c>
      <c r="K117" s="126" t="e">
        <f t="shared" si="6"/>
        <v>#REF!</v>
      </c>
      <c r="L117" s="49" t="str">
        <f t="shared" si="7"/>
        <v>New Stock</v>
      </c>
      <c r="M117" s="37" t="str">
        <f t="shared" si="8"/>
        <v>New Stock</v>
      </c>
      <c r="N117" s="35" t="str">
        <f t="shared" si="9"/>
        <v>-</v>
      </c>
      <c r="O117" s="5"/>
      <c r="P117" s="1038"/>
    </row>
    <row r="118" spans="1:16">
      <c r="A118" s="43" t="s">
        <v>2403</v>
      </c>
      <c r="B118" s="85" t="s">
        <v>5354</v>
      </c>
      <c r="C118" s="44" t="s">
        <v>4824</v>
      </c>
      <c r="D118" s="43">
        <v>4</v>
      </c>
      <c r="E118" s="95" t="e">
        <f>SUMIF(#REF!,A118,#REF!)</f>
        <v>#REF!</v>
      </c>
      <c r="F118" s="95" t="e">
        <f>SUMIF(#REF!,A118,#REF!)</f>
        <v>#REF!</v>
      </c>
      <c r="G118" s="96" t="e">
        <f>SUMIF(#REF!,A118,#REF!)*-1</f>
        <v>#REF!</v>
      </c>
      <c r="H118" s="96" t="e">
        <f>SUMIF(#REF!,A118,#REF!)*-1</f>
        <v>#REF!</v>
      </c>
      <c r="I118" s="96" t="e">
        <f t="shared" si="5"/>
        <v>#REF!</v>
      </c>
      <c r="J118" s="567" t="e">
        <f>VLOOKUP(A118,#REF!,3,0)</f>
        <v>#REF!</v>
      </c>
      <c r="K118" s="126" t="e">
        <f t="shared" si="6"/>
        <v>#REF!</v>
      </c>
      <c r="L118" s="49" t="str">
        <f t="shared" si="7"/>
        <v>New Stock</v>
      </c>
      <c r="M118" s="37" t="str">
        <f t="shared" si="8"/>
        <v>New Stock</v>
      </c>
      <c r="N118" s="35" t="str">
        <f t="shared" si="9"/>
        <v>-</v>
      </c>
      <c r="O118" s="5"/>
      <c r="P118" s="1038"/>
    </row>
    <row r="119" spans="1:16">
      <c r="A119" s="43" t="s">
        <v>2394</v>
      </c>
      <c r="B119" s="85" t="s">
        <v>2907</v>
      </c>
      <c r="C119" s="44" t="s">
        <v>638</v>
      </c>
      <c r="D119" s="43">
        <v>4</v>
      </c>
      <c r="E119" s="95" t="e">
        <f>SUMIF(#REF!,A119,#REF!)</f>
        <v>#REF!</v>
      </c>
      <c r="F119" s="95" t="e">
        <f>SUMIF(#REF!,A119,#REF!)</f>
        <v>#REF!</v>
      </c>
      <c r="G119" s="96" t="e">
        <f>SUMIF(#REF!,A119,#REF!)*-1</f>
        <v>#REF!</v>
      </c>
      <c r="H119" s="96" t="e">
        <f>SUMIF(#REF!,A119,#REF!)*-1</f>
        <v>#REF!</v>
      </c>
      <c r="I119" s="96" t="e">
        <f t="shared" si="5"/>
        <v>#REF!</v>
      </c>
      <c r="J119" s="567" t="e">
        <f>VLOOKUP(A119,#REF!,3,0)</f>
        <v>#REF!</v>
      </c>
      <c r="K119" s="126" t="e">
        <f t="shared" si="6"/>
        <v>#REF!</v>
      </c>
      <c r="L119" s="49" t="str">
        <f t="shared" si="7"/>
        <v>New Stock</v>
      </c>
      <c r="M119" s="37" t="str">
        <f t="shared" si="8"/>
        <v>New Stock</v>
      </c>
      <c r="N119" s="35" t="str">
        <f t="shared" si="9"/>
        <v>-</v>
      </c>
      <c r="O119" s="5"/>
      <c r="P119" s="1038"/>
    </row>
    <row r="120" spans="1:16">
      <c r="A120" s="43" t="s">
        <v>2908</v>
      </c>
      <c r="B120" s="85" t="s">
        <v>2909</v>
      </c>
      <c r="C120" s="44" t="s">
        <v>4825</v>
      </c>
      <c r="D120" s="43">
        <v>4</v>
      </c>
      <c r="E120" s="95" t="e">
        <f>SUMIF(#REF!,A120,#REF!)</f>
        <v>#REF!</v>
      </c>
      <c r="F120" s="95" t="e">
        <f>SUMIF(#REF!,A120,#REF!)</f>
        <v>#REF!</v>
      </c>
      <c r="G120" s="96" t="e">
        <f>SUMIF(#REF!,A120,#REF!)*-1</f>
        <v>#REF!</v>
      </c>
      <c r="H120" s="96" t="e">
        <f>SUMIF(#REF!,A120,#REF!)*-1</f>
        <v>#REF!</v>
      </c>
      <c r="I120" s="96" t="e">
        <f t="shared" si="5"/>
        <v>#REF!</v>
      </c>
      <c r="J120" s="567" t="e">
        <f>VLOOKUP(A120,#REF!,3,0)</f>
        <v>#REF!</v>
      </c>
      <c r="K120" s="126" t="e">
        <f t="shared" si="6"/>
        <v>#REF!</v>
      </c>
      <c r="L120" s="49" t="str">
        <f t="shared" si="7"/>
        <v>New Stock</v>
      </c>
      <c r="M120" s="37" t="str">
        <f t="shared" si="8"/>
        <v>New Stock</v>
      </c>
      <c r="N120" s="35" t="str">
        <f t="shared" si="9"/>
        <v>-</v>
      </c>
      <c r="O120" s="5"/>
      <c r="P120" s="1038"/>
    </row>
    <row r="121" spans="1:16">
      <c r="A121" s="43" t="s">
        <v>2910</v>
      </c>
      <c r="B121" s="85" t="s">
        <v>3260</v>
      </c>
      <c r="C121" s="44" t="s">
        <v>2528</v>
      </c>
      <c r="D121" s="43">
        <v>4</v>
      </c>
      <c r="E121" s="95" t="e">
        <f>SUMIF(#REF!,A121,#REF!)</f>
        <v>#REF!</v>
      </c>
      <c r="F121" s="95" t="e">
        <f>SUMIF(#REF!,A121,#REF!)</f>
        <v>#REF!</v>
      </c>
      <c r="G121" s="96" t="e">
        <f>SUMIF(#REF!,A121,#REF!)*-1</f>
        <v>#REF!</v>
      </c>
      <c r="H121" s="96" t="e">
        <f>SUMIF(#REF!,A121,#REF!)*-1</f>
        <v>#REF!</v>
      </c>
      <c r="I121" s="96" t="e">
        <f t="shared" si="5"/>
        <v>#REF!</v>
      </c>
      <c r="J121" s="567" t="e">
        <f>VLOOKUP(A121,#REF!,3,0)</f>
        <v>#REF!</v>
      </c>
      <c r="K121" s="126" t="e">
        <f t="shared" si="6"/>
        <v>#REF!</v>
      </c>
      <c r="L121" s="49" t="str">
        <f t="shared" si="7"/>
        <v>New Stock</v>
      </c>
      <c r="M121" s="37" t="str">
        <f t="shared" si="8"/>
        <v>New Stock</v>
      </c>
      <c r="N121" s="35" t="str">
        <f t="shared" si="9"/>
        <v>-</v>
      </c>
      <c r="O121" s="5"/>
      <c r="P121" s="1038"/>
    </row>
    <row r="122" spans="1:16">
      <c r="A122" s="43" t="s">
        <v>4215</v>
      </c>
      <c r="B122" s="85" t="s">
        <v>4216</v>
      </c>
      <c r="C122" s="44" t="s">
        <v>3659</v>
      </c>
      <c r="D122" s="43">
        <v>4</v>
      </c>
      <c r="E122" s="95" t="e">
        <f>SUMIF(#REF!,A122,#REF!)</f>
        <v>#REF!</v>
      </c>
      <c r="F122" s="95" t="e">
        <f>SUMIF(#REF!,A122,#REF!)</f>
        <v>#REF!</v>
      </c>
      <c r="G122" s="96" t="e">
        <f>SUMIF(#REF!,A122,#REF!)*-1</f>
        <v>#REF!</v>
      </c>
      <c r="H122" s="96" t="e">
        <f>SUMIF(#REF!,A122,#REF!)*-1</f>
        <v>#REF!</v>
      </c>
      <c r="I122" s="96" t="e">
        <f t="shared" si="5"/>
        <v>#REF!</v>
      </c>
      <c r="J122" s="567" t="e">
        <f>VLOOKUP(A122,#REF!,3,0)</f>
        <v>#REF!</v>
      </c>
      <c r="K122" s="126" t="e">
        <f t="shared" si="6"/>
        <v>#REF!</v>
      </c>
      <c r="L122" s="49" t="str">
        <f t="shared" si="7"/>
        <v>New Stock</v>
      </c>
      <c r="M122" s="37" t="str">
        <f t="shared" si="8"/>
        <v>New Stock</v>
      </c>
      <c r="N122" s="35" t="str">
        <f t="shared" si="9"/>
        <v>-</v>
      </c>
      <c r="O122" s="5"/>
      <c r="P122" s="1038"/>
    </row>
    <row r="123" spans="1:16">
      <c r="A123" s="43" t="s">
        <v>2408</v>
      </c>
      <c r="B123" s="85" t="s">
        <v>1675</v>
      </c>
      <c r="C123" s="44" t="s">
        <v>3660</v>
      </c>
      <c r="D123" s="43">
        <v>4</v>
      </c>
      <c r="E123" s="95" t="e">
        <f>SUMIF(#REF!,A123,#REF!)</f>
        <v>#REF!</v>
      </c>
      <c r="F123" s="95" t="e">
        <f>SUMIF(#REF!,A123,#REF!)</f>
        <v>#REF!</v>
      </c>
      <c r="G123" s="96" t="e">
        <f>SUMIF(#REF!,A123,#REF!)*-1</f>
        <v>#REF!</v>
      </c>
      <c r="H123" s="96" t="e">
        <f>SUMIF(#REF!,A123,#REF!)*-1</f>
        <v>#REF!</v>
      </c>
      <c r="I123" s="96" t="e">
        <f t="shared" si="5"/>
        <v>#REF!</v>
      </c>
      <c r="J123" s="567" t="e">
        <f>VLOOKUP(A123,#REF!,3,0)</f>
        <v>#REF!</v>
      </c>
      <c r="K123" s="126" t="e">
        <f t="shared" si="6"/>
        <v>#REF!</v>
      </c>
      <c r="L123" s="49" t="str">
        <f t="shared" si="7"/>
        <v>New Stock</v>
      </c>
      <c r="M123" s="37" t="str">
        <f t="shared" si="8"/>
        <v>New Stock</v>
      </c>
      <c r="N123" s="35" t="str">
        <f t="shared" si="9"/>
        <v>-</v>
      </c>
      <c r="O123" s="5"/>
      <c r="P123" s="1038"/>
    </row>
    <row r="124" spans="1:16">
      <c r="A124" s="43" t="s">
        <v>2409</v>
      </c>
      <c r="B124" s="85" t="s">
        <v>1676</v>
      </c>
      <c r="C124" s="44" t="s">
        <v>972</v>
      </c>
      <c r="D124" s="43">
        <v>4</v>
      </c>
      <c r="E124" s="95" t="e">
        <f>SUMIF(#REF!,A124,#REF!)</f>
        <v>#REF!</v>
      </c>
      <c r="F124" s="95" t="e">
        <f>SUMIF(#REF!,A124,#REF!)</f>
        <v>#REF!</v>
      </c>
      <c r="G124" s="96" t="e">
        <f>SUMIF(#REF!,A124,#REF!)*-1</f>
        <v>#REF!</v>
      </c>
      <c r="H124" s="96" t="e">
        <f>SUMIF(#REF!,A124,#REF!)*-1</f>
        <v>#REF!</v>
      </c>
      <c r="I124" s="96" t="e">
        <f t="shared" si="5"/>
        <v>#REF!</v>
      </c>
      <c r="J124" s="567" t="e">
        <f>VLOOKUP(A124,#REF!,3,0)</f>
        <v>#REF!</v>
      </c>
      <c r="K124" s="126" t="e">
        <f t="shared" si="6"/>
        <v>#REF!</v>
      </c>
      <c r="L124" s="49" t="str">
        <f t="shared" si="7"/>
        <v>New Stock</v>
      </c>
      <c r="M124" s="37" t="str">
        <f t="shared" si="8"/>
        <v>New Stock</v>
      </c>
      <c r="N124" s="35" t="str">
        <f t="shared" si="9"/>
        <v>-</v>
      </c>
      <c r="O124" s="5"/>
      <c r="P124" s="1038"/>
    </row>
    <row r="125" spans="1:16">
      <c r="A125" s="43" t="s">
        <v>2410</v>
      </c>
      <c r="B125" s="85" t="s">
        <v>1677</v>
      </c>
      <c r="C125" s="44" t="s">
        <v>381</v>
      </c>
      <c r="D125" s="43">
        <v>4</v>
      </c>
      <c r="E125" s="95" t="e">
        <f>SUMIF(#REF!,A125,#REF!)</f>
        <v>#REF!</v>
      </c>
      <c r="F125" s="95" t="e">
        <f>SUMIF(#REF!,A125,#REF!)</f>
        <v>#REF!</v>
      </c>
      <c r="G125" s="96" t="e">
        <f>SUMIF(#REF!,A125,#REF!)*-1</f>
        <v>#REF!</v>
      </c>
      <c r="H125" s="96" t="e">
        <f>SUMIF(#REF!,A125,#REF!)*-1</f>
        <v>#REF!</v>
      </c>
      <c r="I125" s="96" t="e">
        <f t="shared" si="5"/>
        <v>#REF!</v>
      </c>
      <c r="J125" s="567" t="e">
        <f>VLOOKUP(A125,#REF!,3,0)</f>
        <v>#REF!</v>
      </c>
      <c r="K125" s="126" t="e">
        <f t="shared" si="6"/>
        <v>#REF!</v>
      </c>
      <c r="L125" s="49" t="str">
        <f t="shared" si="7"/>
        <v>New Stock</v>
      </c>
      <c r="M125" s="37" t="str">
        <f t="shared" si="8"/>
        <v>New Stock</v>
      </c>
      <c r="N125" s="35" t="str">
        <f t="shared" si="9"/>
        <v>-</v>
      </c>
      <c r="O125" s="5"/>
      <c r="P125" s="1038"/>
    </row>
    <row r="126" spans="1:16">
      <c r="A126" s="43" t="s">
        <v>2959</v>
      </c>
      <c r="B126" s="85" t="s">
        <v>1678</v>
      </c>
      <c r="C126" s="44" t="s">
        <v>2647</v>
      </c>
      <c r="D126" s="43">
        <v>4</v>
      </c>
      <c r="E126" s="95" t="e">
        <f>SUMIF(#REF!,A126,#REF!)</f>
        <v>#REF!</v>
      </c>
      <c r="F126" s="95" t="e">
        <f>SUMIF(#REF!,A126,#REF!)</f>
        <v>#REF!</v>
      </c>
      <c r="G126" s="96" t="e">
        <f>SUMIF(#REF!,A126,#REF!)*-1</f>
        <v>#REF!</v>
      </c>
      <c r="H126" s="96" t="e">
        <f>SUMIF(#REF!,A126,#REF!)*-1</f>
        <v>#REF!</v>
      </c>
      <c r="I126" s="96" t="e">
        <f t="shared" si="5"/>
        <v>#REF!</v>
      </c>
      <c r="J126" s="567" t="e">
        <f>VLOOKUP(A126,#REF!,3,0)</f>
        <v>#REF!</v>
      </c>
      <c r="K126" s="126" t="e">
        <f t="shared" si="6"/>
        <v>#REF!</v>
      </c>
      <c r="L126" s="49" t="str">
        <f t="shared" si="7"/>
        <v>New Stock</v>
      </c>
      <c r="M126" s="37" t="str">
        <f t="shared" si="8"/>
        <v>New Stock</v>
      </c>
      <c r="N126" s="35" t="str">
        <f t="shared" si="9"/>
        <v>-</v>
      </c>
      <c r="O126" s="5"/>
      <c r="P126" s="1038"/>
    </row>
    <row r="127" spans="1:16">
      <c r="A127" s="43" t="s">
        <v>2960</v>
      </c>
      <c r="B127" s="85" t="s">
        <v>2348</v>
      </c>
      <c r="C127" s="44" t="s">
        <v>765</v>
      </c>
      <c r="D127" s="43">
        <v>4</v>
      </c>
      <c r="E127" s="95" t="e">
        <f>SUMIF(#REF!,A127,#REF!)</f>
        <v>#REF!</v>
      </c>
      <c r="F127" s="95" t="e">
        <f>SUMIF(#REF!,A127,#REF!)</f>
        <v>#REF!</v>
      </c>
      <c r="G127" s="96" t="e">
        <f>SUMIF(#REF!,A127,#REF!)*-1</f>
        <v>#REF!</v>
      </c>
      <c r="H127" s="96" t="e">
        <f>SUMIF(#REF!,A127,#REF!)*-1</f>
        <v>#REF!</v>
      </c>
      <c r="I127" s="96" t="e">
        <f t="shared" si="5"/>
        <v>#REF!</v>
      </c>
      <c r="J127" s="567" t="e">
        <f>VLOOKUP(A127,#REF!,3,0)</f>
        <v>#REF!</v>
      </c>
      <c r="K127" s="126" t="e">
        <f t="shared" si="6"/>
        <v>#REF!</v>
      </c>
      <c r="L127" s="49" t="str">
        <f t="shared" si="7"/>
        <v>New Stock</v>
      </c>
      <c r="M127" s="37" t="str">
        <f t="shared" si="8"/>
        <v>New Stock</v>
      </c>
      <c r="N127" s="35" t="str">
        <f t="shared" si="9"/>
        <v>-</v>
      </c>
      <c r="O127" s="5"/>
      <c r="P127" s="1038"/>
    </row>
    <row r="128" spans="1:16">
      <c r="A128" s="43" t="s">
        <v>4259</v>
      </c>
      <c r="B128" s="85" t="s">
        <v>2349</v>
      </c>
      <c r="C128" s="44" t="s">
        <v>766</v>
      </c>
      <c r="D128" s="43">
        <v>4</v>
      </c>
      <c r="E128" s="95" t="e">
        <f>SUMIF(#REF!,A128,#REF!)</f>
        <v>#REF!</v>
      </c>
      <c r="F128" s="95" t="e">
        <f>SUMIF(#REF!,A128,#REF!)</f>
        <v>#REF!</v>
      </c>
      <c r="G128" s="96" t="e">
        <f>SUMIF(#REF!,A128,#REF!)*-1</f>
        <v>#REF!</v>
      </c>
      <c r="H128" s="96" t="e">
        <f>SUMIF(#REF!,A128,#REF!)*-1</f>
        <v>#REF!</v>
      </c>
      <c r="I128" s="96" t="e">
        <f t="shared" si="5"/>
        <v>#REF!</v>
      </c>
      <c r="J128" s="567" t="e">
        <f>VLOOKUP(A128,#REF!,3,0)</f>
        <v>#REF!</v>
      </c>
      <c r="K128" s="126" t="e">
        <f t="shared" si="6"/>
        <v>#REF!</v>
      </c>
      <c r="L128" s="49" t="str">
        <f t="shared" si="7"/>
        <v>New Stock</v>
      </c>
      <c r="M128" s="37" t="str">
        <f t="shared" si="8"/>
        <v>New Stock</v>
      </c>
      <c r="N128" s="35" t="str">
        <f t="shared" si="9"/>
        <v>-</v>
      </c>
      <c r="O128" s="5"/>
      <c r="P128" s="1038"/>
    </row>
    <row r="129" spans="1:16">
      <c r="A129" s="43" t="s">
        <v>2961</v>
      </c>
      <c r="B129" s="85" t="s">
        <v>2350</v>
      </c>
      <c r="C129" s="44" t="s">
        <v>3660</v>
      </c>
      <c r="D129" s="43">
        <v>4</v>
      </c>
      <c r="E129" s="95" t="e">
        <f>SUMIF(#REF!,A129,#REF!)</f>
        <v>#REF!</v>
      </c>
      <c r="F129" s="95" t="e">
        <f>SUMIF(#REF!,A129,#REF!)</f>
        <v>#REF!</v>
      </c>
      <c r="G129" s="96" t="e">
        <f>SUMIF(#REF!,A129,#REF!)*-1</f>
        <v>#REF!</v>
      </c>
      <c r="H129" s="96" t="e">
        <f>SUMIF(#REF!,A129,#REF!)*-1</f>
        <v>#REF!</v>
      </c>
      <c r="I129" s="96" t="e">
        <f t="shared" si="5"/>
        <v>#REF!</v>
      </c>
      <c r="J129" s="567" t="e">
        <f>VLOOKUP(A129,#REF!,3,0)</f>
        <v>#REF!</v>
      </c>
      <c r="K129" s="126" t="e">
        <f t="shared" si="6"/>
        <v>#REF!</v>
      </c>
      <c r="L129" s="49" t="str">
        <f t="shared" si="7"/>
        <v>New Stock</v>
      </c>
      <c r="M129" s="37" t="str">
        <f t="shared" si="8"/>
        <v>New Stock</v>
      </c>
      <c r="N129" s="35" t="str">
        <f t="shared" si="9"/>
        <v>-</v>
      </c>
      <c r="O129" s="5"/>
      <c r="P129" s="1038"/>
    </row>
    <row r="130" spans="1:16">
      <c r="A130" s="43" t="s">
        <v>390</v>
      </c>
      <c r="B130" s="85" t="s">
        <v>2575</v>
      </c>
      <c r="C130" s="44" t="s">
        <v>1749</v>
      </c>
      <c r="D130" s="43">
        <v>4</v>
      </c>
      <c r="E130" s="95" t="e">
        <f>SUMIF(#REF!,A130,#REF!)</f>
        <v>#REF!</v>
      </c>
      <c r="F130" s="95" t="e">
        <f>SUMIF(#REF!,A130,#REF!)</f>
        <v>#REF!</v>
      </c>
      <c r="G130" s="96" t="e">
        <f>SUMIF(#REF!,A130,#REF!)*-1</f>
        <v>#REF!</v>
      </c>
      <c r="H130" s="96" t="e">
        <f>SUMIF(#REF!,A130,#REF!)*-1</f>
        <v>#REF!</v>
      </c>
      <c r="I130" s="96" t="e">
        <f t="shared" si="5"/>
        <v>#REF!</v>
      </c>
      <c r="J130" s="567" t="e">
        <f>VLOOKUP(A130,#REF!,3,0)</f>
        <v>#REF!</v>
      </c>
      <c r="K130" s="126" t="e">
        <f t="shared" si="6"/>
        <v>#REF!</v>
      </c>
      <c r="L130" s="49" t="str">
        <f t="shared" si="7"/>
        <v>New Stock</v>
      </c>
      <c r="M130" s="37" t="str">
        <f t="shared" si="8"/>
        <v>New Stock</v>
      </c>
      <c r="N130" s="35" t="str">
        <f t="shared" si="9"/>
        <v>-</v>
      </c>
      <c r="O130" s="5"/>
      <c r="P130" s="1038"/>
    </row>
    <row r="131" spans="1:16">
      <c r="A131" s="43" t="s">
        <v>1036</v>
      </c>
      <c r="B131" s="85" t="s">
        <v>2576</v>
      </c>
      <c r="C131" s="44" t="s">
        <v>2647</v>
      </c>
      <c r="D131" s="43">
        <v>4</v>
      </c>
      <c r="E131" s="95" t="e">
        <f>SUMIF(#REF!,A131,#REF!)</f>
        <v>#REF!</v>
      </c>
      <c r="F131" s="95" t="e">
        <f>SUMIF(#REF!,A131,#REF!)</f>
        <v>#REF!</v>
      </c>
      <c r="G131" s="96" t="e">
        <f>SUMIF(#REF!,A131,#REF!)*-1</f>
        <v>#REF!</v>
      </c>
      <c r="H131" s="96" t="e">
        <f>SUMIF(#REF!,A131,#REF!)*-1</f>
        <v>#REF!</v>
      </c>
      <c r="I131" s="96" t="e">
        <f t="shared" si="5"/>
        <v>#REF!</v>
      </c>
      <c r="J131" s="567" t="e">
        <f>VLOOKUP(A131,#REF!,3,0)</f>
        <v>#REF!</v>
      </c>
      <c r="K131" s="126" t="e">
        <f t="shared" si="6"/>
        <v>#REF!</v>
      </c>
      <c r="L131" s="49" t="str">
        <f t="shared" si="7"/>
        <v>New Stock</v>
      </c>
      <c r="M131" s="37" t="str">
        <f t="shared" si="8"/>
        <v>New Stock</v>
      </c>
      <c r="N131" s="35" t="str">
        <f t="shared" si="9"/>
        <v>-</v>
      </c>
      <c r="O131" s="5"/>
      <c r="P131" s="1038"/>
    </row>
    <row r="132" spans="1:16">
      <c r="A132" s="43" t="s">
        <v>1037</v>
      </c>
      <c r="B132" s="85" t="s">
        <v>681</v>
      </c>
      <c r="C132" s="44" t="s">
        <v>1750</v>
      </c>
      <c r="D132" s="43">
        <v>4</v>
      </c>
      <c r="E132" s="95" t="e">
        <f>SUMIF(#REF!,A132,#REF!)</f>
        <v>#REF!</v>
      </c>
      <c r="F132" s="95" t="e">
        <f>SUMIF(#REF!,A132,#REF!)</f>
        <v>#REF!</v>
      </c>
      <c r="G132" s="96" t="e">
        <f>SUMIF(#REF!,A132,#REF!)*-1</f>
        <v>#REF!</v>
      </c>
      <c r="H132" s="96" t="e">
        <f>SUMIF(#REF!,A132,#REF!)*-1</f>
        <v>#REF!</v>
      </c>
      <c r="I132" s="96" t="e">
        <f t="shared" ref="I132:I195" si="10">SUM(E132:H132)</f>
        <v>#REF!</v>
      </c>
      <c r="J132" s="567" t="e">
        <f>VLOOKUP(A132,#REF!,3,0)</f>
        <v>#REF!</v>
      </c>
      <c r="K132" s="126" t="e">
        <f t="shared" ref="K132:K199" si="11">I132-E132</f>
        <v>#REF!</v>
      </c>
      <c r="L132" s="49" t="str">
        <f t="shared" ref="L132:L199" si="12">IF(ISERROR(IF(K132=0,0,(K132/E132))),"New Stock",(IF(K132=0,0,(K132/E132))))</f>
        <v>New Stock</v>
      </c>
      <c r="M132" s="37" t="str">
        <f t="shared" ref="M132:M199" si="13">IF(L132&gt;=30%,L132,"-")</f>
        <v>New Stock</v>
      </c>
      <c r="N132" s="35" t="str">
        <f t="shared" ref="N132:N199" si="14">IF(L132&lt;=-30%,L132,"-")</f>
        <v>-</v>
      </c>
      <c r="O132" s="5"/>
      <c r="P132" s="1038"/>
    </row>
    <row r="133" spans="1:16">
      <c r="A133" s="43" t="s">
        <v>3249</v>
      </c>
      <c r="B133" s="85" t="s">
        <v>5054</v>
      </c>
      <c r="C133" s="44" t="s">
        <v>3660</v>
      </c>
      <c r="D133" s="43">
        <v>4</v>
      </c>
      <c r="E133" s="95" t="e">
        <f>SUMIF(#REF!,A133,#REF!)</f>
        <v>#REF!</v>
      </c>
      <c r="F133" s="95" t="e">
        <f>SUMIF(#REF!,A133,#REF!)</f>
        <v>#REF!</v>
      </c>
      <c r="G133" s="96" t="e">
        <f>SUMIF(#REF!,A133,#REF!)*-1</f>
        <v>#REF!</v>
      </c>
      <c r="H133" s="96" t="e">
        <f>SUMIF(#REF!,A133,#REF!)*-1</f>
        <v>#REF!</v>
      </c>
      <c r="I133" s="96" t="e">
        <f t="shared" si="10"/>
        <v>#REF!</v>
      </c>
      <c r="J133" s="567" t="e">
        <f>VLOOKUP(A133,#REF!,3,0)</f>
        <v>#REF!</v>
      </c>
      <c r="K133" s="126" t="e">
        <f t="shared" si="11"/>
        <v>#REF!</v>
      </c>
      <c r="L133" s="49" t="str">
        <f t="shared" si="12"/>
        <v>New Stock</v>
      </c>
      <c r="M133" s="37" t="str">
        <f t="shared" si="13"/>
        <v>New Stock</v>
      </c>
      <c r="N133" s="35" t="str">
        <f t="shared" si="14"/>
        <v>-</v>
      </c>
      <c r="O133" s="5"/>
      <c r="P133" s="1038"/>
    </row>
    <row r="134" spans="1:16">
      <c r="A134" s="43" t="s">
        <v>3250</v>
      </c>
      <c r="B134" s="85" t="s">
        <v>4900</v>
      </c>
      <c r="C134" s="44" t="s">
        <v>2647</v>
      </c>
      <c r="D134" s="43">
        <v>4</v>
      </c>
      <c r="E134" s="95" t="e">
        <f>SUMIF(#REF!,A134,#REF!)</f>
        <v>#REF!</v>
      </c>
      <c r="F134" s="95" t="e">
        <f>SUMIF(#REF!,A134,#REF!)</f>
        <v>#REF!</v>
      </c>
      <c r="G134" s="96" t="e">
        <f>SUMIF(#REF!,A134,#REF!)*-1</f>
        <v>#REF!</v>
      </c>
      <c r="H134" s="96" t="e">
        <f>SUMIF(#REF!,A134,#REF!)*-1</f>
        <v>#REF!</v>
      </c>
      <c r="I134" s="96" t="e">
        <f t="shared" si="10"/>
        <v>#REF!</v>
      </c>
      <c r="J134" s="567" t="e">
        <f>VLOOKUP(A134,#REF!,3,0)</f>
        <v>#REF!</v>
      </c>
      <c r="K134" s="126" t="e">
        <f t="shared" si="11"/>
        <v>#REF!</v>
      </c>
      <c r="L134" s="49" t="str">
        <f t="shared" si="12"/>
        <v>New Stock</v>
      </c>
      <c r="M134" s="37" t="str">
        <f t="shared" si="13"/>
        <v>New Stock</v>
      </c>
      <c r="N134" s="35" t="str">
        <f t="shared" si="14"/>
        <v>-</v>
      </c>
      <c r="O134" s="5"/>
      <c r="P134" s="1038"/>
    </row>
    <row r="135" spans="1:16">
      <c r="A135" s="43" t="s">
        <v>4872</v>
      </c>
      <c r="B135" s="85" t="s">
        <v>792</v>
      </c>
      <c r="C135" s="44" t="s">
        <v>1749</v>
      </c>
      <c r="D135" s="43">
        <v>4</v>
      </c>
      <c r="E135" s="95" t="e">
        <f>SUMIF(#REF!,A135,#REF!)</f>
        <v>#REF!</v>
      </c>
      <c r="F135" s="95" t="e">
        <f>SUMIF(#REF!,A135,#REF!)</f>
        <v>#REF!</v>
      </c>
      <c r="G135" s="96" t="e">
        <f>SUMIF(#REF!,A135,#REF!)*-1</f>
        <v>#REF!</v>
      </c>
      <c r="H135" s="96" t="e">
        <f>SUMIF(#REF!,A135,#REF!)*-1</f>
        <v>#REF!</v>
      </c>
      <c r="I135" s="96" t="e">
        <f t="shared" si="10"/>
        <v>#REF!</v>
      </c>
      <c r="J135" s="567" t="e">
        <f>VLOOKUP(A135,#REF!,3,0)</f>
        <v>#REF!</v>
      </c>
      <c r="K135" s="126" t="e">
        <f t="shared" si="11"/>
        <v>#REF!</v>
      </c>
      <c r="L135" s="49" t="str">
        <f t="shared" si="12"/>
        <v>New Stock</v>
      </c>
      <c r="M135" s="37" t="str">
        <f t="shared" si="13"/>
        <v>New Stock</v>
      </c>
      <c r="N135" s="35" t="str">
        <f t="shared" si="14"/>
        <v>-</v>
      </c>
      <c r="O135" s="5"/>
      <c r="P135" s="1038"/>
    </row>
    <row r="136" spans="1:16">
      <c r="A136" s="43" t="s">
        <v>3251</v>
      </c>
      <c r="B136" s="85" t="s">
        <v>10</v>
      </c>
      <c r="C136" s="44" t="s">
        <v>1750</v>
      </c>
      <c r="D136" s="43">
        <v>4</v>
      </c>
      <c r="E136" s="95" t="e">
        <f>SUMIF(#REF!,A136,#REF!)</f>
        <v>#REF!</v>
      </c>
      <c r="F136" s="95" t="e">
        <f>SUMIF(#REF!,A136,#REF!)</f>
        <v>#REF!</v>
      </c>
      <c r="G136" s="96" t="e">
        <f>SUMIF(#REF!,A136,#REF!)*-1</f>
        <v>#REF!</v>
      </c>
      <c r="H136" s="96" t="e">
        <f>SUMIF(#REF!,A136,#REF!)*-1</f>
        <v>#REF!</v>
      </c>
      <c r="I136" s="96" t="e">
        <f t="shared" si="10"/>
        <v>#REF!</v>
      </c>
      <c r="J136" s="567" t="e">
        <f>VLOOKUP(A136,#REF!,3,0)</f>
        <v>#REF!</v>
      </c>
      <c r="K136" s="126" t="e">
        <f t="shared" si="11"/>
        <v>#REF!</v>
      </c>
      <c r="L136" s="49" t="str">
        <f t="shared" si="12"/>
        <v>New Stock</v>
      </c>
      <c r="M136" s="37" t="str">
        <f t="shared" si="13"/>
        <v>New Stock</v>
      </c>
      <c r="N136" s="35" t="str">
        <f t="shared" si="14"/>
        <v>-</v>
      </c>
      <c r="O136" s="5"/>
      <c r="P136" s="1038"/>
    </row>
    <row r="137" spans="1:16">
      <c r="A137" s="43" t="s">
        <v>2299</v>
      </c>
      <c r="B137" s="85" t="s">
        <v>3259</v>
      </c>
      <c r="C137" s="44" t="s">
        <v>5323</v>
      </c>
      <c r="D137" s="43">
        <v>12</v>
      </c>
      <c r="E137" s="95" t="e">
        <f>SUMIF(#REF!,A137,#REF!)</f>
        <v>#REF!</v>
      </c>
      <c r="F137" s="95" t="e">
        <f>SUMIF(#REF!,A137,#REF!)</f>
        <v>#REF!</v>
      </c>
      <c r="G137" s="96" t="e">
        <f>SUMIF(#REF!,A137,#REF!)*-1</f>
        <v>#REF!</v>
      </c>
      <c r="H137" s="96" t="e">
        <f>SUMIF(#REF!,A137,#REF!)*-1</f>
        <v>#REF!</v>
      </c>
      <c r="I137" s="96" t="e">
        <f t="shared" si="10"/>
        <v>#REF!</v>
      </c>
      <c r="J137" s="567" t="e">
        <f>VLOOKUP(A137,#REF!,3,0)</f>
        <v>#REF!</v>
      </c>
      <c r="K137" s="126" t="e">
        <f t="shared" si="11"/>
        <v>#REF!</v>
      </c>
      <c r="L137" s="49" t="str">
        <f t="shared" si="12"/>
        <v>New Stock</v>
      </c>
      <c r="M137" s="37" t="str">
        <f t="shared" si="13"/>
        <v>New Stock</v>
      </c>
      <c r="N137" s="35" t="str">
        <f t="shared" si="14"/>
        <v>-</v>
      </c>
      <c r="O137" s="5"/>
      <c r="P137" s="1038"/>
    </row>
    <row r="138" spans="1:16">
      <c r="A138" s="43" t="s">
        <v>4673</v>
      </c>
      <c r="B138" s="85" t="s">
        <v>1345</v>
      </c>
      <c r="C138" s="44" t="s">
        <v>5323</v>
      </c>
      <c r="D138" s="43">
        <v>12</v>
      </c>
      <c r="E138" s="95" t="e">
        <f>SUMIF(#REF!,A138,#REF!)</f>
        <v>#REF!</v>
      </c>
      <c r="F138" s="95" t="e">
        <f>SUMIF(#REF!,A138,#REF!)</f>
        <v>#REF!</v>
      </c>
      <c r="G138" s="96" t="e">
        <f>SUMIF(#REF!,A138,#REF!)*-1</f>
        <v>#REF!</v>
      </c>
      <c r="H138" s="96" t="e">
        <f>SUMIF(#REF!,A138,#REF!)*-1</f>
        <v>#REF!</v>
      </c>
      <c r="I138" s="96" t="e">
        <f t="shared" si="10"/>
        <v>#REF!</v>
      </c>
      <c r="J138" s="567" t="e">
        <f>VLOOKUP(A138,#REF!,3,0)</f>
        <v>#REF!</v>
      </c>
      <c r="K138" s="126" t="e">
        <f t="shared" si="11"/>
        <v>#REF!</v>
      </c>
      <c r="L138" s="49" t="str">
        <f t="shared" si="12"/>
        <v>New Stock</v>
      </c>
      <c r="M138" s="37" t="str">
        <f t="shared" si="13"/>
        <v>New Stock</v>
      </c>
      <c r="N138" s="35" t="str">
        <f t="shared" si="14"/>
        <v>-</v>
      </c>
      <c r="O138" s="5"/>
      <c r="P138" s="1038"/>
    </row>
    <row r="139" spans="1:16">
      <c r="A139" s="43" t="s">
        <v>4560</v>
      </c>
      <c r="B139" s="85" t="s">
        <v>1346</v>
      </c>
      <c r="C139" s="44" t="s">
        <v>5281</v>
      </c>
      <c r="D139" s="43">
        <v>12</v>
      </c>
      <c r="E139" s="95" t="e">
        <f>SUMIF(#REF!,A139,#REF!)</f>
        <v>#REF!</v>
      </c>
      <c r="F139" s="95" t="e">
        <f>SUMIF(#REF!,A139,#REF!)</f>
        <v>#REF!</v>
      </c>
      <c r="G139" s="96" t="e">
        <f>SUMIF(#REF!,A139,#REF!)*-1</f>
        <v>#REF!</v>
      </c>
      <c r="H139" s="96" t="e">
        <f>SUMIF(#REF!,A139,#REF!)*-1</f>
        <v>#REF!</v>
      </c>
      <c r="I139" s="96" t="e">
        <f t="shared" si="10"/>
        <v>#REF!</v>
      </c>
      <c r="J139" s="567" t="e">
        <f>VLOOKUP(A139,#REF!,3,0)</f>
        <v>#REF!</v>
      </c>
      <c r="K139" s="126" t="e">
        <f t="shared" si="11"/>
        <v>#REF!</v>
      </c>
      <c r="L139" s="49" t="str">
        <f t="shared" si="12"/>
        <v>New Stock</v>
      </c>
      <c r="M139" s="37" t="str">
        <f t="shared" si="13"/>
        <v>New Stock</v>
      </c>
      <c r="N139" s="35" t="str">
        <f t="shared" si="14"/>
        <v>-</v>
      </c>
      <c r="O139" s="5"/>
      <c r="P139" s="1038"/>
    </row>
    <row r="140" spans="1:16">
      <c r="A140" s="43" t="s">
        <v>4551</v>
      </c>
      <c r="B140" s="85" t="s">
        <v>1347</v>
      </c>
      <c r="C140" s="44" t="s">
        <v>5281</v>
      </c>
      <c r="D140" s="43">
        <v>12</v>
      </c>
      <c r="E140" s="95" t="e">
        <f>SUMIF(#REF!,A140,#REF!)</f>
        <v>#REF!</v>
      </c>
      <c r="F140" s="95" t="e">
        <f>SUMIF(#REF!,A140,#REF!)</f>
        <v>#REF!</v>
      </c>
      <c r="G140" s="96" t="e">
        <f>SUMIF(#REF!,A140,#REF!)*-1</f>
        <v>#REF!</v>
      </c>
      <c r="H140" s="96" t="e">
        <f>SUMIF(#REF!,A140,#REF!)*-1</f>
        <v>#REF!</v>
      </c>
      <c r="I140" s="96" t="e">
        <f t="shared" si="10"/>
        <v>#REF!</v>
      </c>
      <c r="J140" s="567" t="e">
        <f>VLOOKUP(A140,#REF!,3,0)</f>
        <v>#REF!</v>
      </c>
      <c r="K140" s="126" t="e">
        <f t="shared" si="11"/>
        <v>#REF!</v>
      </c>
      <c r="L140" s="49" t="str">
        <f t="shared" si="12"/>
        <v>New Stock</v>
      </c>
      <c r="M140" s="37" t="str">
        <f t="shared" si="13"/>
        <v>New Stock</v>
      </c>
      <c r="N140" s="35" t="str">
        <f t="shared" si="14"/>
        <v>-</v>
      </c>
      <c r="O140" s="5"/>
      <c r="P140" s="1038"/>
    </row>
    <row r="141" spans="1:16">
      <c r="A141" s="43" t="s">
        <v>4557</v>
      </c>
      <c r="B141" s="85" t="s">
        <v>1349</v>
      </c>
      <c r="C141" s="44" t="s">
        <v>3751</v>
      </c>
      <c r="D141" s="43">
        <v>12</v>
      </c>
      <c r="E141" s="95" t="e">
        <f>SUMIF(#REF!,A141,#REF!)</f>
        <v>#REF!</v>
      </c>
      <c r="F141" s="95" t="e">
        <f>SUMIF(#REF!,A141,#REF!)</f>
        <v>#REF!</v>
      </c>
      <c r="G141" s="96" t="e">
        <f>SUMIF(#REF!,A141,#REF!)*-1</f>
        <v>#REF!</v>
      </c>
      <c r="H141" s="96" t="e">
        <f>SUMIF(#REF!,A141,#REF!)*-1</f>
        <v>#REF!</v>
      </c>
      <c r="I141" s="96" t="e">
        <f t="shared" si="10"/>
        <v>#REF!</v>
      </c>
      <c r="J141" s="567" t="e">
        <f>VLOOKUP(A141,#REF!,3,0)</f>
        <v>#REF!</v>
      </c>
      <c r="K141" s="126" t="e">
        <f t="shared" si="11"/>
        <v>#REF!</v>
      </c>
      <c r="L141" s="49" t="str">
        <f t="shared" si="12"/>
        <v>New Stock</v>
      </c>
      <c r="M141" s="37" t="str">
        <f t="shared" si="13"/>
        <v>New Stock</v>
      </c>
      <c r="N141" s="35" t="str">
        <f t="shared" si="14"/>
        <v>-</v>
      </c>
      <c r="O141" s="5"/>
      <c r="P141" s="1038"/>
    </row>
    <row r="142" spans="1:16">
      <c r="A142" s="43" t="s">
        <v>4553</v>
      </c>
      <c r="B142" s="85" t="s">
        <v>1350</v>
      </c>
      <c r="C142" s="44" t="s">
        <v>3751</v>
      </c>
      <c r="D142" s="43">
        <v>12</v>
      </c>
      <c r="E142" s="95" t="e">
        <f>SUMIF(#REF!,A142,#REF!)</f>
        <v>#REF!</v>
      </c>
      <c r="F142" s="95" t="e">
        <f>SUMIF(#REF!,A142,#REF!)</f>
        <v>#REF!</v>
      </c>
      <c r="G142" s="96" t="e">
        <f>SUMIF(#REF!,A142,#REF!)*-1</f>
        <v>#REF!</v>
      </c>
      <c r="H142" s="96" t="e">
        <f>SUMIF(#REF!,A142,#REF!)*-1</f>
        <v>#REF!</v>
      </c>
      <c r="I142" s="96" t="e">
        <f t="shared" si="10"/>
        <v>#REF!</v>
      </c>
      <c r="J142" s="567" t="e">
        <f>VLOOKUP(A142,#REF!,3,0)</f>
        <v>#REF!</v>
      </c>
      <c r="K142" s="126" t="e">
        <f t="shared" si="11"/>
        <v>#REF!</v>
      </c>
      <c r="L142" s="49" t="str">
        <f t="shared" si="12"/>
        <v>New Stock</v>
      </c>
      <c r="M142" s="37" t="str">
        <f t="shared" si="13"/>
        <v>New Stock</v>
      </c>
      <c r="N142" s="35" t="str">
        <f t="shared" si="14"/>
        <v>-</v>
      </c>
      <c r="O142" s="5"/>
      <c r="P142" s="1038"/>
    </row>
    <row r="143" spans="1:16">
      <c r="A143" s="43" t="s">
        <v>4549</v>
      </c>
      <c r="B143" s="85" t="s">
        <v>1057</v>
      </c>
      <c r="C143" s="44" t="s">
        <v>2304</v>
      </c>
      <c r="D143" s="43">
        <v>12</v>
      </c>
      <c r="E143" s="95" t="e">
        <f>SUMIF(#REF!,A143,#REF!)</f>
        <v>#REF!</v>
      </c>
      <c r="F143" s="95" t="e">
        <f>SUMIF(#REF!,A143,#REF!)</f>
        <v>#REF!</v>
      </c>
      <c r="G143" s="96" t="e">
        <f>SUMIF(#REF!,A143,#REF!)*-1</f>
        <v>#REF!</v>
      </c>
      <c r="H143" s="96" t="e">
        <f>SUMIF(#REF!,A143,#REF!)*-1</f>
        <v>#REF!</v>
      </c>
      <c r="I143" s="96" t="e">
        <f t="shared" si="10"/>
        <v>#REF!</v>
      </c>
      <c r="J143" s="567" t="e">
        <f>VLOOKUP(A143,#REF!,3,0)</f>
        <v>#REF!</v>
      </c>
      <c r="K143" s="126" t="e">
        <f>I143-E143</f>
        <v>#REF!</v>
      </c>
      <c r="L143" s="49" t="str">
        <f>IF(ISERROR(IF(K143=0,0,(K143/E143))),"New Stock",(IF(K143=0,0,(K143/E143))))</f>
        <v>New Stock</v>
      </c>
      <c r="M143" s="37" t="str">
        <f t="shared" si="13"/>
        <v>New Stock</v>
      </c>
      <c r="N143" s="35" t="str">
        <f>IF(L143&lt;=-30%,L143,"-")</f>
        <v>-</v>
      </c>
      <c r="O143" s="5"/>
      <c r="P143" s="1038"/>
    </row>
    <row r="144" spans="1:16">
      <c r="A144" s="43" t="s">
        <v>4555</v>
      </c>
      <c r="B144" s="85" t="s">
        <v>1058</v>
      </c>
      <c r="C144" s="44" t="s">
        <v>2304</v>
      </c>
      <c r="D144" s="43">
        <v>12</v>
      </c>
      <c r="E144" s="95" t="e">
        <f>SUMIF(#REF!,A144,#REF!)</f>
        <v>#REF!</v>
      </c>
      <c r="F144" s="95" t="e">
        <f>SUMIF(#REF!,A144,#REF!)</f>
        <v>#REF!</v>
      </c>
      <c r="G144" s="96" t="e">
        <f>SUMIF(#REF!,A144,#REF!)*-1</f>
        <v>#REF!</v>
      </c>
      <c r="H144" s="96" t="e">
        <f>SUMIF(#REF!,A144,#REF!)*-1</f>
        <v>#REF!</v>
      </c>
      <c r="I144" s="96" t="e">
        <f t="shared" si="10"/>
        <v>#REF!</v>
      </c>
      <c r="J144" s="567" t="e">
        <f>VLOOKUP(A144,#REF!,3,0)</f>
        <v>#REF!</v>
      </c>
      <c r="K144" s="126" t="e">
        <f>I144-E144</f>
        <v>#REF!</v>
      </c>
      <c r="L144" s="49" t="str">
        <f>IF(ISERROR(IF(K144=0,0,(K144/E144))),"New Stock",(IF(K144=0,0,(K144/E144))))</f>
        <v>New Stock</v>
      </c>
      <c r="M144" s="37" t="str">
        <f t="shared" si="13"/>
        <v>New Stock</v>
      </c>
      <c r="N144" s="35" t="str">
        <f>IF(L144&lt;=-30%,L144,"-")</f>
        <v>-</v>
      </c>
      <c r="O144" s="5"/>
      <c r="P144" s="1038"/>
    </row>
    <row r="145" spans="1:16">
      <c r="A145" s="43" t="s">
        <v>4559</v>
      </c>
      <c r="B145" s="85" t="s">
        <v>1059</v>
      </c>
      <c r="C145" s="44" t="s">
        <v>2305</v>
      </c>
      <c r="D145" s="43">
        <v>12</v>
      </c>
      <c r="E145" s="95" t="e">
        <f>SUMIF(#REF!,A145,#REF!)</f>
        <v>#REF!</v>
      </c>
      <c r="F145" s="95" t="e">
        <f>SUMIF(#REF!,A145,#REF!)</f>
        <v>#REF!</v>
      </c>
      <c r="G145" s="96" t="e">
        <f>SUMIF(#REF!,A145,#REF!)*-1</f>
        <v>#REF!</v>
      </c>
      <c r="H145" s="96" t="e">
        <f>SUMIF(#REF!,A145,#REF!)*-1</f>
        <v>#REF!</v>
      </c>
      <c r="I145" s="96" t="e">
        <f t="shared" si="10"/>
        <v>#REF!</v>
      </c>
      <c r="J145" s="567" t="e">
        <f>VLOOKUP(A145,#REF!,3,0)</f>
        <v>#REF!</v>
      </c>
      <c r="K145" s="126" t="e">
        <f>I145-E145</f>
        <v>#REF!</v>
      </c>
      <c r="L145" s="49" t="str">
        <f>IF(ISERROR(IF(K145=0,0,(K145/E145))),"New Stock",(IF(K145=0,0,(K145/E145))))</f>
        <v>New Stock</v>
      </c>
      <c r="M145" s="37" t="str">
        <f t="shared" si="13"/>
        <v>New Stock</v>
      </c>
      <c r="N145" s="35" t="str">
        <f>IF(L145&lt;=-30%,L145,"-")</f>
        <v>-</v>
      </c>
      <c r="O145" s="5"/>
      <c r="P145" s="1038"/>
    </row>
    <row r="146" spans="1:16">
      <c r="A146" s="43" t="s">
        <v>4556</v>
      </c>
      <c r="B146" s="85" t="s">
        <v>260</v>
      </c>
      <c r="C146" s="44" t="s">
        <v>2305</v>
      </c>
      <c r="D146" s="43">
        <v>12</v>
      </c>
      <c r="E146" s="95" t="e">
        <f>SUMIF(#REF!,A146,#REF!)</f>
        <v>#REF!</v>
      </c>
      <c r="F146" s="95" t="e">
        <f>SUMIF(#REF!,A146,#REF!)</f>
        <v>#REF!</v>
      </c>
      <c r="G146" s="96" t="e">
        <f>SUMIF(#REF!,A146,#REF!)*-1</f>
        <v>#REF!</v>
      </c>
      <c r="H146" s="96" t="e">
        <f>SUMIF(#REF!,A146,#REF!)*-1</f>
        <v>#REF!</v>
      </c>
      <c r="I146" s="96" t="e">
        <f t="shared" si="10"/>
        <v>#REF!</v>
      </c>
      <c r="J146" s="567" t="e">
        <f>VLOOKUP(A146,#REF!,3,0)</f>
        <v>#REF!</v>
      </c>
      <c r="K146" s="126" t="e">
        <f>I146-E146</f>
        <v>#REF!</v>
      </c>
      <c r="L146" s="49" t="str">
        <f>IF(ISERROR(IF(K146=0,0,(K146/E146))),"New Stock",(IF(K146=0,0,(K146/E146))))</f>
        <v>New Stock</v>
      </c>
      <c r="M146" s="37" t="str">
        <f t="shared" si="13"/>
        <v>New Stock</v>
      </c>
      <c r="N146" s="35" t="str">
        <f>IF(L146&lt;=-30%,L146,"-")</f>
        <v>-</v>
      </c>
      <c r="O146" s="5"/>
      <c r="P146" s="1038"/>
    </row>
    <row r="147" spans="1:16">
      <c r="A147" s="43" t="s">
        <v>2935</v>
      </c>
      <c r="B147" s="85" t="s">
        <v>1563</v>
      </c>
      <c r="C147" s="44" t="s">
        <v>2827</v>
      </c>
      <c r="D147" s="43">
        <v>12</v>
      </c>
      <c r="E147" s="95" t="e">
        <f>SUMIF(#REF!,A147,#REF!)</f>
        <v>#REF!</v>
      </c>
      <c r="F147" s="95" t="e">
        <f>SUMIF(#REF!,A147,#REF!)</f>
        <v>#REF!</v>
      </c>
      <c r="G147" s="96" t="e">
        <f>SUMIF(#REF!,A147,#REF!)*-1</f>
        <v>#REF!</v>
      </c>
      <c r="H147" s="96" t="e">
        <f>SUMIF(#REF!,A147,#REF!)*-1</f>
        <v>#REF!</v>
      </c>
      <c r="I147" s="96" t="e">
        <f t="shared" si="10"/>
        <v>#REF!</v>
      </c>
      <c r="J147" s="567" t="e">
        <f>VLOOKUP(A147,#REF!,3,0)</f>
        <v>#REF!</v>
      </c>
      <c r="K147" s="126" t="e">
        <f t="shared" si="11"/>
        <v>#REF!</v>
      </c>
      <c r="L147" s="49" t="str">
        <f t="shared" si="12"/>
        <v>New Stock</v>
      </c>
      <c r="M147" s="37" t="str">
        <f t="shared" si="13"/>
        <v>New Stock</v>
      </c>
      <c r="N147" s="35" t="str">
        <f t="shared" si="14"/>
        <v>-</v>
      </c>
      <c r="O147" s="5"/>
      <c r="P147" s="1038"/>
    </row>
    <row r="148" spans="1:16">
      <c r="A148" s="43" t="s">
        <v>3457</v>
      </c>
      <c r="B148" s="85" t="s">
        <v>1564</v>
      </c>
      <c r="C148" s="44" t="s">
        <v>2827</v>
      </c>
      <c r="D148" s="43">
        <v>12</v>
      </c>
      <c r="E148" s="95" t="e">
        <f>SUMIF(#REF!,A148,#REF!)</f>
        <v>#REF!</v>
      </c>
      <c r="F148" s="95" t="e">
        <f>SUMIF(#REF!,A148,#REF!)</f>
        <v>#REF!</v>
      </c>
      <c r="G148" s="96" t="e">
        <f>SUMIF(#REF!,A148,#REF!)*-1</f>
        <v>#REF!</v>
      </c>
      <c r="H148" s="96" t="e">
        <f>SUMIF(#REF!,A148,#REF!)*-1</f>
        <v>#REF!</v>
      </c>
      <c r="I148" s="96" t="e">
        <f t="shared" si="10"/>
        <v>#REF!</v>
      </c>
      <c r="J148" s="567" t="e">
        <f>VLOOKUP(A148,#REF!,3,0)</f>
        <v>#REF!</v>
      </c>
      <c r="K148" s="126" t="e">
        <f t="shared" si="11"/>
        <v>#REF!</v>
      </c>
      <c r="L148" s="49" t="str">
        <f t="shared" si="12"/>
        <v>New Stock</v>
      </c>
      <c r="M148" s="37" t="str">
        <f t="shared" si="13"/>
        <v>New Stock</v>
      </c>
      <c r="N148" s="35" t="str">
        <f t="shared" si="14"/>
        <v>-</v>
      </c>
      <c r="O148" s="5"/>
      <c r="P148" s="1038"/>
    </row>
    <row r="149" spans="1:16">
      <c r="A149" s="43" t="s">
        <v>2933</v>
      </c>
      <c r="B149" s="85" t="s">
        <v>4827</v>
      </c>
      <c r="C149" s="44" t="s">
        <v>621</v>
      </c>
      <c r="D149" s="43">
        <v>12</v>
      </c>
      <c r="E149" s="95" t="e">
        <f>SUMIF(#REF!,A149,#REF!)</f>
        <v>#REF!</v>
      </c>
      <c r="F149" s="95" t="e">
        <f>SUMIF(#REF!,A149,#REF!)</f>
        <v>#REF!</v>
      </c>
      <c r="G149" s="96" t="e">
        <f>SUMIF(#REF!,A149,#REF!)*-1</f>
        <v>#REF!</v>
      </c>
      <c r="H149" s="96" t="e">
        <f>SUMIF(#REF!,A149,#REF!)*-1</f>
        <v>#REF!</v>
      </c>
      <c r="I149" s="96" t="e">
        <f t="shared" si="10"/>
        <v>#REF!</v>
      </c>
      <c r="J149" s="567" t="e">
        <f>VLOOKUP(A149,#REF!,3,0)</f>
        <v>#REF!</v>
      </c>
      <c r="K149" s="126" t="e">
        <f t="shared" si="11"/>
        <v>#REF!</v>
      </c>
      <c r="L149" s="49" t="str">
        <f t="shared" si="12"/>
        <v>New Stock</v>
      </c>
      <c r="M149" s="37" t="str">
        <f t="shared" si="13"/>
        <v>New Stock</v>
      </c>
      <c r="N149" s="35" t="str">
        <f t="shared" si="14"/>
        <v>-</v>
      </c>
      <c r="O149" s="5"/>
      <c r="P149" s="1038"/>
    </row>
    <row r="150" spans="1:16">
      <c r="A150" s="43" t="s">
        <v>3697</v>
      </c>
      <c r="B150" s="85" t="s">
        <v>4828</v>
      </c>
      <c r="C150" s="44" t="s">
        <v>621</v>
      </c>
      <c r="D150" s="43">
        <v>12</v>
      </c>
      <c r="E150" s="95" t="e">
        <f>SUMIF(#REF!,A150,#REF!)</f>
        <v>#REF!</v>
      </c>
      <c r="F150" s="95" t="e">
        <f>SUMIF(#REF!,A150,#REF!)</f>
        <v>#REF!</v>
      </c>
      <c r="G150" s="96" t="e">
        <f>SUMIF(#REF!,A150,#REF!)*-1</f>
        <v>#REF!</v>
      </c>
      <c r="H150" s="96" t="e">
        <f>SUMIF(#REF!,A150,#REF!)*-1</f>
        <v>#REF!</v>
      </c>
      <c r="I150" s="96" t="e">
        <f t="shared" si="10"/>
        <v>#REF!</v>
      </c>
      <c r="J150" s="567" t="e">
        <f>VLOOKUP(A150,#REF!,3,0)</f>
        <v>#REF!</v>
      </c>
      <c r="K150" s="126" t="e">
        <f t="shared" si="11"/>
        <v>#REF!</v>
      </c>
      <c r="L150" s="49" t="str">
        <f t="shared" si="12"/>
        <v>New Stock</v>
      </c>
      <c r="M150" s="37" t="str">
        <f t="shared" si="13"/>
        <v>New Stock</v>
      </c>
      <c r="N150" s="35" t="str">
        <f t="shared" si="14"/>
        <v>-</v>
      </c>
      <c r="O150" s="5"/>
      <c r="P150" s="1038"/>
    </row>
    <row r="151" spans="1:16">
      <c r="A151" s="43" t="s">
        <v>4675</v>
      </c>
      <c r="B151" s="85" t="s">
        <v>4829</v>
      </c>
      <c r="C151" s="44" t="s">
        <v>144</v>
      </c>
      <c r="D151" s="43">
        <v>20</v>
      </c>
      <c r="E151" s="95" t="e">
        <f>SUMIF(#REF!,A151,#REF!)</f>
        <v>#REF!</v>
      </c>
      <c r="F151" s="95" t="e">
        <f>SUMIF(#REF!,A151,#REF!)</f>
        <v>#REF!</v>
      </c>
      <c r="G151" s="96" t="e">
        <f>SUMIF(#REF!,A151,#REF!)*-1</f>
        <v>#REF!</v>
      </c>
      <c r="H151" s="96" t="e">
        <f>SUMIF(#REF!,A151,#REF!)*-1</f>
        <v>#REF!</v>
      </c>
      <c r="I151" s="96" t="e">
        <f t="shared" si="10"/>
        <v>#REF!</v>
      </c>
      <c r="J151" s="567" t="e">
        <f>VLOOKUP(A151,#REF!,3,0)</f>
        <v>#REF!</v>
      </c>
      <c r="K151" s="126" t="e">
        <f t="shared" si="11"/>
        <v>#REF!</v>
      </c>
      <c r="L151" s="49" t="str">
        <f t="shared" si="12"/>
        <v>New Stock</v>
      </c>
      <c r="M151" s="37" t="str">
        <f t="shared" si="13"/>
        <v>New Stock</v>
      </c>
      <c r="N151" s="35" t="str">
        <f t="shared" si="14"/>
        <v>-</v>
      </c>
      <c r="O151" s="5"/>
      <c r="P151" s="1038"/>
    </row>
    <row r="152" spans="1:16">
      <c r="A152" s="43" t="s">
        <v>988</v>
      </c>
      <c r="B152" s="85" t="s">
        <v>4830</v>
      </c>
      <c r="C152" s="44" t="s">
        <v>3656</v>
      </c>
      <c r="D152" s="43">
        <v>20</v>
      </c>
      <c r="E152" s="95" t="e">
        <f>SUMIF(#REF!,A152,#REF!)</f>
        <v>#REF!</v>
      </c>
      <c r="F152" s="95" t="e">
        <f>SUMIF(#REF!,A152,#REF!)</f>
        <v>#REF!</v>
      </c>
      <c r="G152" s="96" t="e">
        <f>SUMIF(#REF!,A152,#REF!)*-1</f>
        <v>#REF!</v>
      </c>
      <c r="H152" s="96" t="e">
        <f>SUMIF(#REF!,A152,#REF!)*-1</f>
        <v>#REF!</v>
      </c>
      <c r="I152" s="96" t="e">
        <f t="shared" si="10"/>
        <v>#REF!</v>
      </c>
      <c r="J152" s="567" t="e">
        <f>VLOOKUP(A152,#REF!,3,0)</f>
        <v>#REF!</v>
      </c>
      <c r="K152" s="126" t="e">
        <f t="shared" si="11"/>
        <v>#REF!</v>
      </c>
      <c r="L152" s="49" t="str">
        <f t="shared" si="12"/>
        <v>New Stock</v>
      </c>
      <c r="M152" s="37" t="str">
        <f t="shared" si="13"/>
        <v>New Stock</v>
      </c>
      <c r="N152" s="35" t="str">
        <f t="shared" si="14"/>
        <v>-</v>
      </c>
      <c r="O152" s="5"/>
      <c r="P152" s="1038"/>
    </row>
    <row r="153" spans="1:16">
      <c r="A153" s="43" t="s">
        <v>3303</v>
      </c>
      <c r="B153" s="85" t="s">
        <v>2122</v>
      </c>
      <c r="C153" s="44" t="s">
        <v>622</v>
      </c>
      <c r="D153" s="43">
        <v>20</v>
      </c>
      <c r="E153" s="95" t="e">
        <f>SUMIF(#REF!,A153,#REF!)</f>
        <v>#REF!</v>
      </c>
      <c r="F153" s="95" t="e">
        <f>SUMIF(#REF!,A153,#REF!)</f>
        <v>#REF!</v>
      </c>
      <c r="G153" s="96" t="e">
        <f>SUMIF(#REF!,A153,#REF!)*-1</f>
        <v>#REF!</v>
      </c>
      <c r="H153" s="96" t="e">
        <f>SUMIF(#REF!,A153,#REF!)*-1</f>
        <v>#REF!</v>
      </c>
      <c r="I153" s="96" t="e">
        <f t="shared" si="10"/>
        <v>#REF!</v>
      </c>
      <c r="J153" s="567" t="e">
        <f>VLOOKUP(A153,#REF!,3,0)</f>
        <v>#REF!</v>
      </c>
      <c r="K153" s="126" t="e">
        <f t="shared" si="11"/>
        <v>#REF!</v>
      </c>
      <c r="L153" s="49" t="str">
        <f t="shared" si="12"/>
        <v>New Stock</v>
      </c>
      <c r="M153" s="37" t="str">
        <f t="shared" si="13"/>
        <v>New Stock</v>
      </c>
      <c r="N153" s="35" t="str">
        <f t="shared" si="14"/>
        <v>-</v>
      </c>
      <c r="O153" s="5"/>
      <c r="P153" s="1038"/>
    </row>
    <row r="154" spans="1:16">
      <c r="A154" s="43" t="s">
        <v>358</v>
      </c>
      <c r="B154" s="85" t="s">
        <v>4903</v>
      </c>
      <c r="C154" s="44" t="s">
        <v>1751</v>
      </c>
      <c r="D154" s="43">
        <v>20</v>
      </c>
      <c r="E154" s="95" t="e">
        <f>SUMIF(#REF!,A154,#REF!)</f>
        <v>#REF!</v>
      </c>
      <c r="F154" s="95" t="e">
        <f>SUMIF(#REF!,A154,#REF!)</f>
        <v>#REF!</v>
      </c>
      <c r="G154" s="96" t="e">
        <f>SUMIF(#REF!,A154,#REF!)*-1</f>
        <v>#REF!</v>
      </c>
      <c r="H154" s="96" t="e">
        <f>SUMIF(#REF!,A154,#REF!)*-1</f>
        <v>#REF!</v>
      </c>
      <c r="I154" s="96" t="e">
        <f t="shared" si="10"/>
        <v>#REF!</v>
      </c>
      <c r="J154" s="567" t="e">
        <f>VLOOKUP(A154,#REF!,3,0)</f>
        <v>#REF!</v>
      </c>
      <c r="K154" s="126" t="e">
        <f t="shared" si="11"/>
        <v>#REF!</v>
      </c>
      <c r="L154" s="49" t="str">
        <f t="shared" si="12"/>
        <v>New Stock</v>
      </c>
      <c r="M154" s="37" t="str">
        <f t="shared" si="13"/>
        <v>New Stock</v>
      </c>
      <c r="N154" s="35" t="str">
        <f t="shared" si="14"/>
        <v>-</v>
      </c>
      <c r="O154" s="5"/>
      <c r="P154" s="1038"/>
    </row>
    <row r="155" spans="1:16">
      <c r="A155" s="43" t="s">
        <v>2931</v>
      </c>
      <c r="B155" s="85" t="s">
        <v>1472</v>
      </c>
      <c r="C155" s="44" t="s">
        <v>3759</v>
      </c>
      <c r="D155" s="43">
        <v>6</v>
      </c>
      <c r="E155" s="95" t="e">
        <f>SUMIF(#REF!,A155,#REF!)</f>
        <v>#REF!</v>
      </c>
      <c r="F155" s="95" t="e">
        <f>SUMIF(#REF!,A155,#REF!)</f>
        <v>#REF!</v>
      </c>
      <c r="G155" s="96" t="e">
        <f>SUMIF(#REF!,A155,#REF!)*-1</f>
        <v>#REF!</v>
      </c>
      <c r="H155" s="96" t="e">
        <f>SUMIF(#REF!,A155,#REF!)*-1</f>
        <v>#REF!</v>
      </c>
      <c r="I155" s="96" t="e">
        <f t="shared" si="10"/>
        <v>#REF!</v>
      </c>
      <c r="J155" s="567" t="e">
        <f>VLOOKUP(A155,#REF!,3,0)</f>
        <v>#REF!</v>
      </c>
      <c r="K155" s="126" t="e">
        <f t="shared" si="11"/>
        <v>#REF!</v>
      </c>
      <c r="L155" s="49" t="str">
        <f t="shared" si="12"/>
        <v>New Stock</v>
      </c>
      <c r="M155" s="37" t="str">
        <f t="shared" si="13"/>
        <v>New Stock</v>
      </c>
      <c r="N155" s="35" t="str">
        <f t="shared" si="14"/>
        <v>-</v>
      </c>
      <c r="O155" s="5"/>
      <c r="P155" s="1038"/>
    </row>
    <row r="156" spans="1:16">
      <c r="A156" s="43" t="s">
        <v>2932</v>
      </c>
      <c r="B156" s="85" t="s">
        <v>1473</v>
      </c>
      <c r="C156" s="44" t="s">
        <v>3760</v>
      </c>
      <c r="D156" s="43">
        <v>6</v>
      </c>
      <c r="E156" s="95" t="e">
        <f>SUMIF(#REF!,A156,#REF!)</f>
        <v>#REF!</v>
      </c>
      <c r="F156" s="95" t="e">
        <f>SUMIF(#REF!,A156,#REF!)</f>
        <v>#REF!</v>
      </c>
      <c r="G156" s="96" t="e">
        <f>SUMIF(#REF!,A156,#REF!)*-1</f>
        <v>#REF!</v>
      </c>
      <c r="H156" s="96" t="e">
        <f>SUMIF(#REF!,A156,#REF!)*-1</f>
        <v>#REF!</v>
      </c>
      <c r="I156" s="96" t="e">
        <f t="shared" si="10"/>
        <v>#REF!</v>
      </c>
      <c r="J156" s="567" t="e">
        <f>VLOOKUP(A156,#REF!,3,0)</f>
        <v>#REF!</v>
      </c>
      <c r="K156" s="126" t="e">
        <f t="shared" si="11"/>
        <v>#REF!</v>
      </c>
      <c r="L156" s="49" t="str">
        <f t="shared" si="12"/>
        <v>New Stock</v>
      </c>
      <c r="M156" s="37" t="str">
        <f t="shared" si="13"/>
        <v>New Stock</v>
      </c>
      <c r="N156" s="35" t="str">
        <f t="shared" si="14"/>
        <v>-</v>
      </c>
      <c r="O156" s="5"/>
      <c r="P156" s="1038"/>
    </row>
    <row r="157" spans="1:16">
      <c r="A157" s="43" t="s">
        <v>4260</v>
      </c>
      <c r="B157" s="85" t="s">
        <v>2176</v>
      </c>
      <c r="C157" s="44" t="s">
        <v>3981</v>
      </c>
      <c r="D157" s="43">
        <v>6</v>
      </c>
      <c r="E157" s="95" t="e">
        <f>SUMIF(#REF!,A157,#REF!)</f>
        <v>#REF!</v>
      </c>
      <c r="F157" s="95" t="e">
        <f>SUMIF(#REF!,A157,#REF!)</f>
        <v>#REF!</v>
      </c>
      <c r="G157" s="96" t="e">
        <f>SUMIF(#REF!,A157,#REF!)*-1</f>
        <v>#REF!</v>
      </c>
      <c r="H157" s="96" t="e">
        <f>SUMIF(#REF!,A157,#REF!)*-1</f>
        <v>#REF!</v>
      </c>
      <c r="I157" s="96" t="e">
        <f t="shared" si="10"/>
        <v>#REF!</v>
      </c>
      <c r="J157" s="567" t="e">
        <f>VLOOKUP(A157,#REF!,3,0)</f>
        <v>#REF!</v>
      </c>
      <c r="K157" s="126" t="e">
        <f t="shared" si="11"/>
        <v>#REF!</v>
      </c>
      <c r="L157" s="49" t="str">
        <f t="shared" si="12"/>
        <v>New Stock</v>
      </c>
      <c r="M157" s="37" t="str">
        <f t="shared" si="13"/>
        <v>New Stock</v>
      </c>
      <c r="N157" s="35" t="str">
        <f t="shared" si="14"/>
        <v>-</v>
      </c>
      <c r="O157" s="5"/>
      <c r="P157" s="1038"/>
    </row>
    <row r="158" spans="1:16">
      <c r="A158" s="43" t="s">
        <v>4261</v>
      </c>
      <c r="B158" s="85" t="s">
        <v>2175</v>
      </c>
      <c r="C158" s="44" t="s">
        <v>3982</v>
      </c>
      <c r="D158" s="43">
        <v>6</v>
      </c>
      <c r="E158" s="95" t="e">
        <f>SUMIF(#REF!,A158,#REF!)</f>
        <v>#REF!</v>
      </c>
      <c r="F158" s="95" t="e">
        <f>SUMIF(#REF!,A158,#REF!)</f>
        <v>#REF!</v>
      </c>
      <c r="G158" s="96" t="e">
        <f>SUMIF(#REF!,A158,#REF!)*-1</f>
        <v>#REF!</v>
      </c>
      <c r="H158" s="96" t="e">
        <f>SUMIF(#REF!,A158,#REF!)*-1</f>
        <v>#REF!</v>
      </c>
      <c r="I158" s="96" t="e">
        <f t="shared" si="10"/>
        <v>#REF!</v>
      </c>
      <c r="J158" s="567" t="e">
        <f>VLOOKUP(A158,#REF!,3,0)</f>
        <v>#REF!</v>
      </c>
      <c r="K158" s="126" t="e">
        <f t="shared" si="11"/>
        <v>#REF!</v>
      </c>
      <c r="L158" s="49" t="str">
        <f t="shared" si="12"/>
        <v>New Stock</v>
      </c>
      <c r="M158" s="37" t="str">
        <f t="shared" si="13"/>
        <v>New Stock</v>
      </c>
      <c r="N158" s="35" t="str">
        <f t="shared" si="14"/>
        <v>-</v>
      </c>
      <c r="O158" s="5"/>
      <c r="P158" s="1038"/>
    </row>
    <row r="159" spans="1:16">
      <c r="A159" s="43" t="s">
        <v>1474</v>
      </c>
      <c r="B159" s="85" t="s">
        <v>1475</v>
      </c>
      <c r="C159" s="44" t="s">
        <v>1067</v>
      </c>
      <c r="D159" s="43">
        <v>30</v>
      </c>
      <c r="E159" s="95" t="e">
        <f>SUMIF(#REF!,A159,#REF!)</f>
        <v>#REF!</v>
      </c>
      <c r="F159" s="95" t="e">
        <f>SUMIF(#REF!,A159,#REF!)</f>
        <v>#REF!</v>
      </c>
      <c r="G159" s="96" t="e">
        <f>SUMIF(#REF!,A159,#REF!)*-1</f>
        <v>#REF!</v>
      </c>
      <c r="H159" s="96" t="e">
        <f>SUMIF(#REF!,A159,#REF!)*-1</f>
        <v>#REF!</v>
      </c>
      <c r="I159" s="96" t="e">
        <f t="shared" si="10"/>
        <v>#REF!</v>
      </c>
      <c r="J159" s="567" t="e">
        <f>VLOOKUP(A159,#REF!,3,0)</f>
        <v>#REF!</v>
      </c>
      <c r="K159" s="126" t="e">
        <f t="shared" si="11"/>
        <v>#REF!</v>
      </c>
      <c r="L159" s="49" t="str">
        <f t="shared" si="12"/>
        <v>New Stock</v>
      </c>
      <c r="M159" s="37" t="str">
        <f t="shared" si="13"/>
        <v>New Stock</v>
      </c>
      <c r="N159" s="35" t="str">
        <f t="shared" si="14"/>
        <v>-</v>
      </c>
      <c r="O159" s="5"/>
      <c r="P159" s="1038"/>
    </row>
    <row r="160" spans="1:16">
      <c r="A160" s="43" t="s">
        <v>1565</v>
      </c>
      <c r="B160" s="85" t="s">
        <v>1753</v>
      </c>
      <c r="C160" s="44" t="s">
        <v>1067</v>
      </c>
      <c r="D160" s="43">
        <v>30</v>
      </c>
      <c r="E160" s="95" t="e">
        <f>SUMIF(#REF!,A160,#REF!)</f>
        <v>#REF!</v>
      </c>
      <c r="F160" s="95" t="e">
        <f>SUMIF(#REF!,A160,#REF!)</f>
        <v>#REF!</v>
      </c>
      <c r="G160" s="96" t="e">
        <f>SUMIF(#REF!,A160,#REF!)*-1</f>
        <v>#REF!</v>
      </c>
      <c r="H160" s="96" t="e">
        <f>SUMIF(#REF!,A160,#REF!)*-1</f>
        <v>#REF!</v>
      </c>
      <c r="I160" s="96" t="e">
        <f t="shared" si="10"/>
        <v>#REF!</v>
      </c>
      <c r="J160" s="567" t="e">
        <f>VLOOKUP(A160,#REF!,3,0)</f>
        <v>#REF!</v>
      </c>
      <c r="K160" s="126" t="e">
        <f t="shared" si="11"/>
        <v>#REF!</v>
      </c>
      <c r="L160" s="49" t="str">
        <f t="shared" si="12"/>
        <v>New Stock</v>
      </c>
      <c r="M160" s="37" t="str">
        <f t="shared" si="13"/>
        <v>New Stock</v>
      </c>
      <c r="N160" s="35" t="str">
        <f t="shared" si="14"/>
        <v>-</v>
      </c>
      <c r="O160" s="5"/>
      <c r="P160" s="1038"/>
    </row>
    <row r="161" spans="1:16">
      <c r="A161" s="43" t="s">
        <v>938</v>
      </c>
      <c r="B161" s="85" t="s">
        <v>2072</v>
      </c>
      <c r="C161" s="44" t="s">
        <v>1067</v>
      </c>
      <c r="D161" s="43">
        <v>30</v>
      </c>
      <c r="E161" s="95" t="e">
        <f>SUMIF(#REF!,A161,#REF!)</f>
        <v>#REF!</v>
      </c>
      <c r="F161" s="95" t="e">
        <f>SUMIF(#REF!,A161,#REF!)</f>
        <v>#REF!</v>
      </c>
      <c r="G161" s="96" t="e">
        <f>SUMIF(#REF!,A161,#REF!)*-1</f>
        <v>#REF!</v>
      </c>
      <c r="H161" s="96" t="e">
        <f>SUMIF(#REF!,A161,#REF!)*-1</f>
        <v>#REF!</v>
      </c>
      <c r="I161" s="96" t="e">
        <f t="shared" si="10"/>
        <v>#REF!</v>
      </c>
      <c r="J161" s="567" t="e">
        <f>VLOOKUP(A161,#REF!,3,0)</f>
        <v>#REF!</v>
      </c>
      <c r="K161" s="126" t="e">
        <f t="shared" si="11"/>
        <v>#REF!</v>
      </c>
      <c r="L161" s="49" t="str">
        <f t="shared" si="12"/>
        <v>New Stock</v>
      </c>
      <c r="M161" s="37" t="str">
        <f t="shared" si="13"/>
        <v>New Stock</v>
      </c>
      <c r="N161" s="35" t="str">
        <f t="shared" si="14"/>
        <v>-</v>
      </c>
      <c r="O161" s="5"/>
      <c r="P161" s="1038"/>
    </row>
    <row r="162" spans="1:16">
      <c r="A162" s="43" t="s">
        <v>1754</v>
      </c>
      <c r="B162" s="85" t="s">
        <v>4611</v>
      </c>
      <c r="C162" s="44" t="s">
        <v>1067</v>
      </c>
      <c r="D162" s="43">
        <v>30</v>
      </c>
      <c r="E162" s="95" t="e">
        <f>SUMIF(#REF!,A162,#REF!)</f>
        <v>#REF!</v>
      </c>
      <c r="F162" s="95" t="e">
        <f>SUMIF(#REF!,A162,#REF!)</f>
        <v>#REF!</v>
      </c>
      <c r="G162" s="96" t="e">
        <f>SUMIF(#REF!,A162,#REF!)*-1</f>
        <v>#REF!</v>
      </c>
      <c r="H162" s="96" t="e">
        <f>SUMIF(#REF!,A162,#REF!)*-1</f>
        <v>#REF!</v>
      </c>
      <c r="I162" s="96" t="e">
        <f t="shared" si="10"/>
        <v>#REF!</v>
      </c>
      <c r="J162" s="567" t="e">
        <f>VLOOKUP(A162,#REF!,3,0)</f>
        <v>#REF!</v>
      </c>
      <c r="K162" s="126" t="e">
        <f t="shared" si="11"/>
        <v>#REF!</v>
      </c>
      <c r="L162" s="49" t="str">
        <f t="shared" si="12"/>
        <v>New Stock</v>
      </c>
      <c r="M162" s="37" t="str">
        <f t="shared" si="13"/>
        <v>New Stock</v>
      </c>
      <c r="N162" s="35" t="str">
        <f t="shared" si="14"/>
        <v>-</v>
      </c>
      <c r="O162" s="5"/>
      <c r="P162" s="1038"/>
    </row>
    <row r="163" spans="1:16">
      <c r="A163" s="43" t="s">
        <v>3398</v>
      </c>
      <c r="B163" s="85" t="s">
        <v>867</v>
      </c>
      <c r="C163" s="44" t="s">
        <v>5041</v>
      </c>
      <c r="D163" s="43">
        <v>8</v>
      </c>
      <c r="E163" s="95" t="e">
        <f>SUMIF(#REF!,A163,#REF!)</f>
        <v>#REF!</v>
      </c>
      <c r="F163" s="95" t="e">
        <f>SUMIF(#REF!,A163,#REF!)</f>
        <v>#REF!</v>
      </c>
      <c r="G163" s="96" t="e">
        <f>SUMIF(#REF!,A163,#REF!)*-1</f>
        <v>#REF!</v>
      </c>
      <c r="H163" s="96" t="e">
        <f>SUMIF(#REF!,A163,#REF!)*-1</f>
        <v>#REF!</v>
      </c>
      <c r="I163" s="96" t="e">
        <f t="shared" si="10"/>
        <v>#REF!</v>
      </c>
      <c r="J163" s="567" t="e">
        <f>VLOOKUP(A163,#REF!,3,0)</f>
        <v>#REF!</v>
      </c>
      <c r="K163" s="126" t="e">
        <f t="shared" si="11"/>
        <v>#REF!</v>
      </c>
      <c r="L163" s="49" t="str">
        <f t="shared" si="12"/>
        <v>New Stock</v>
      </c>
      <c r="M163" s="37" t="str">
        <f t="shared" si="13"/>
        <v>New Stock</v>
      </c>
      <c r="N163" s="35" t="str">
        <f t="shared" si="14"/>
        <v>-</v>
      </c>
      <c r="O163" s="5"/>
      <c r="P163" s="1038"/>
    </row>
    <row r="164" spans="1:16">
      <c r="A164" s="43" t="s">
        <v>2663</v>
      </c>
      <c r="B164" s="85" t="s">
        <v>3749</v>
      </c>
      <c r="C164" s="44" t="s">
        <v>117</v>
      </c>
      <c r="D164" s="43">
        <v>8</v>
      </c>
      <c r="E164" s="95" t="e">
        <f>SUMIF(#REF!,A164,#REF!)</f>
        <v>#REF!</v>
      </c>
      <c r="F164" s="95" t="e">
        <f>SUMIF(#REF!,A164,#REF!)</f>
        <v>#REF!</v>
      </c>
      <c r="G164" s="96" t="e">
        <f>SUMIF(#REF!,A164,#REF!)*-1</f>
        <v>#REF!</v>
      </c>
      <c r="H164" s="96" t="e">
        <f>SUMIF(#REF!,A164,#REF!)*-1</f>
        <v>#REF!</v>
      </c>
      <c r="I164" s="96" t="e">
        <f t="shared" si="10"/>
        <v>#REF!</v>
      </c>
      <c r="J164" s="567" t="e">
        <f>VLOOKUP(A164,#REF!,3,0)</f>
        <v>#REF!</v>
      </c>
      <c r="K164" s="126" t="e">
        <f t="shared" si="11"/>
        <v>#REF!</v>
      </c>
      <c r="L164" s="49" t="str">
        <f t="shared" si="12"/>
        <v>New Stock</v>
      </c>
      <c r="M164" s="37" t="str">
        <f t="shared" si="13"/>
        <v>New Stock</v>
      </c>
      <c r="N164" s="35" t="str">
        <f t="shared" si="14"/>
        <v>-</v>
      </c>
      <c r="O164" s="5"/>
      <c r="P164" s="1038"/>
    </row>
    <row r="165" spans="1:16">
      <c r="A165" s="43" t="s">
        <v>4303</v>
      </c>
      <c r="B165" s="85" t="s">
        <v>1920</v>
      </c>
      <c r="C165" s="44" t="s">
        <v>1873</v>
      </c>
      <c r="D165" s="43">
        <v>16</v>
      </c>
      <c r="E165" s="95" t="e">
        <f>SUMIF(#REF!,A165,#REF!)</f>
        <v>#REF!</v>
      </c>
      <c r="F165" s="95" t="e">
        <f>SUMIF(#REF!,A165,#REF!)</f>
        <v>#REF!</v>
      </c>
      <c r="G165" s="96" t="e">
        <f>SUMIF(#REF!,A165,#REF!)*-1</f>
        <v>#REF!</v>
      </c>
      <c r="H165" s="96" t="e">
        <f>SUMIF(#REF!,A165,#REF!)*-1</f>
        <v>#REF!</v>
      </c>
      <c r="I165" s="96" t="e">
        <f t="shared" si="10"/>
        <v>#REF!</v>
      </c>
      <c r="J165" s="567" t="e">
        <f>VLOOKUP(A165,#REF!,3,0)</f>
        <v>#REF!</v>
      </c>
      <c r="K165" s="126" t="e">
        <f t="shared" si="11"/>
        <v>#REF!</v>
      </c>
      <c r="L165" s="49" t="str">
        <f t="shared" si="12"/>
        <v>New Stock</v>
      </c>
      <c r="M165" s="37" t="str">
        <f t="shared" si="13"/>
        <v>New Stock</v>
      </c>
      <c r="N165" s="35" t="str">
        <f t="shared" si="14"/>
        <v>-</v>
      </c>
      <c r="O165" s="5"/>
      <c r="P165" s="1038"/>
    </row>
    <row r="166" spans="1:16">
      <c r="A166" s="43" t="s">
        <v>4304</v>
      </c>
      <c r="B166" s="85" t="s">
        <v>3750</v>
      </c>
      <c r="C166" s="44" t="s">
        <v>3856</v>
      </c>
      <c r="D166" s="43">
        <v>16</v>
      </c>
      <c r="E166" s="95" t="e">
        <f>SUMIF(#REF!,A166,#REF!)</f>
        <v>#REF!</v>
      </c>
      <c r="F166" s="95" t="e">
        <f>SUMIF(#REF!,A166,#REF!)</f>
        <v>#REF!</v>
      </c>
      <c r="G166" s="96" t="e">
        <f>SUMIF(#REF!,A166,#REF!)*-1</f>
        <v>#REF!</v>
      </c>
      <c r="H166" s="96" t="e">
        <f>SUMIF(#REF!,A166,#REF!)*-1</f>
        <v>#REF!</v>
      </c>
      <c r="I166" s="96" t="e">
        <f t="shared" si="10"/>
        <v>#REF!</v>
      </c>
      <c r="J166" s="567" t="e">
        <f>VLOOKUP(A166,#REF!,3,0)</f>
        <v>#REF!</v>
      </c>
      <c r="K166" s="126" t="e">
        <f t="shared" si="11"/>
        <v>#REF!</v>
      </c>
      <c r="L166" s="49" t="str">
        <f t="shared" si="12"/>
        <v>New Stock</v>
      </c>
      <c r="M166" s="37" t="str">
        <f t="shared" si="13"/>
        <v>New Stock</v>
      </c>
      <c r="N166" s="35" t="str">
        <f t="shared" si="14"/>
        <v>-</v>
      </c>
      <c r="O166" s="5"/>
      <c r="P166" s="1038"/>
    </row>
    <row r="167" spans="1:16">
      <c r="A167" s="43" t="s">
        <v>807</v>
      </c>
      <c r="B167" s="85" t="s">
        <v>4817</v>
      </c>
      <c r="C167" s="44" t="s">
        <v>5483</v>
      </c>
      <c r="D167" s="43">
        <v>4</v>
      </c>
      <c r="E167" s="95" t="e">
        <f>SUMIF(#REF!,A167,#REF!)</f>
        <v>#REF!</v>
      </c>
      <c r="F167" s="95" t="e">
        <f>SUMIF(#REF!,A167,#REF!)</f>
        <v>#REF!</v>
      </c>
      <c r="G167" s="96" t="e">
        <f>SUMIF(#REF!,A167,#REF!)*-1</f>
        <v>#REF!</v>
      </c>
      <c r="H167" s="96" t="e">
        <f>SUMIF(#REF!,A167,#REF!)*-1</f>
        <v>#REF!</v>
      </c>
      <c r="I167" s="96" t="e">
        <f t="shared" si="10"/>
        <v>#REF!</v>
      </c>
      <c r="J167" s="567" t="e">
        <f>VLOOKUP(A167,#REF!,3,0)</f>
        <v>#REF!</v>
      </c>
      <c r="K167" s="126" t="e">
        <f t="shared" si="11"/>
        <v>#REF!</v>
      </c>
      <c r="L167" s="49" t="str">
        <f t="shared" si="12"/>
        <v>New Stock</v>
      </c>
      <c r="M167" s="37" t="str">
        <f t="shared" si="13"/>
        <v>New Stock</v>
      </c>
      <c r="N167" s="35" t="str">
        <f t="shared" si="14"/>
        <v>-</v>
      </c>
      <c r="O167" s="5"/>
      <c r="P167" s="1038"/>
    </row>
    <row r="168" spans="1:16">
      <c r="A168" s="43" t="s">
        <v>813</v>
      </c>
      <c r="B168" s="85" t="s">
        <v>4818</v>
      </c>
      <c r="C168" s="44" t="s">
        <v>5484</v>
      </c>
      <c r="D168" s="43">
        <v>4</v>
      </c>
      <c r="E168" s="95" t="e">
        <f>SUMIF(#REF!,A168,#REF!)</f>
        <v>#REF!</v>
      </c>
      <c r="F168" s="95" t="e">
        <f>SUMIF(#REF!,A168,#REF!)</f>
        <v>#REF!</v>
      </c>
      <c r="G168" s="96" t="e">
        <f>SUMIF(#REF!,A168,#REF!)*-1</f>
        <v>#REF!</v>
      </c>
      <c r="H168" s="96" t="e">
        <f>SUMIF(#REF!,A168,#REF!)*-1</f>
        <v>#REF!</v>
      </c>
      <c r="I168" s="96" t="e">
        <f t="shared" si="10"/>
        <v>#REF!</v>
      </c>
      <c r="J168" s="567" t="e">
        <f>VLOOKUP(A168,#REF!,3,0)</f>
        <v>#REF!</v>
      </c>
      <c r="K168" s="126" t="e">
        <f t="shared" si="11"/>
        <v>#REF!</v>
      </c>
      <c r="L168" s="49" t="str">
        <f t="shared" si="12"/>
        <v>New Stock</v>
      </c>
      <c r="M168" s="37" t="str">
        <f t="shared" si="13"/>
        <v>New Stock</v>
      </c>
      <c r="N168" s="35" t="str">
        <f t="shared" si="14"/>
        <v>-</v>
      </c>
      <c r="O168" s="5"/>
      <c r="P168" s="1038"/>
    </row>
    <row r="169" spans="1:16">
      <c r="A169" s="43" t="s">
        <v>2133</v>
      </c>
      <c r="B169" s="85" t="s">
        <v>4819</v>
      </c>
      <c r="C169" s="44" t="s">
        <v>1145</v>
      </c>
      <c r="D169" s="43">
        <v>4</v>
      </c>
      <c r="E169" s="95" t="e">
        <f>SUMIF(#REF!,A169,#REF!)</f>
        <v>#REF!</v>
      </c>
      <c r="F169" s="95" t="e">
        <f>SUMIF(#REF!,A169,#REF!)</f>
        <v>#REF!</v>
      </c>
      <c r="G169" s="96" t="e">
        <f>SUMIF(#REF!,A169,#REF!)*-1</f>
        <v>#REF!</v>
      </c>
      <c r="H169" s="96" t="e">
        <f>SUMIF(#REF!,A169,#REF!)*-1</f>
        <v>#REF!</v>
      </c>
      <c r="I169" s="96" t="e">
        <f t="shared" si="10"/>
        <v>#REF!</v>
      </c>
      <c r="J169" s="567" t="e">
        <f>VLOOKUP(A169,#REF!,3,0)</f>
        <v>#REF!</v>
      </c>
      <c r="K169" s="126" t="e">
        <f t="shared" si="11"/>
        <v>#REF!</v>
      </c>
      <c r="L169" s="49" t="str">
        <f t="shared" si="12"/>
        <v>New Stock</v>
      </c>
      <c r="M169" s="37" t="str">
        <f t="shared" si="13"/>
        <v>New Stock</v>
      </c>
      <c r="N169" s="35" t="str">
        <f t="shared" si="14"/>
        <v>-</v>
      </c>
      <c r="O169" s="5"/>
      <c r="P169" s="1038"/>
    </row>
    <row r="170" spans="1:16">
      <c r="A170" s="43" t="s">
        <v>1040</v>
      </c>
      <c r="B170" s="85" t="s">
        <v>4820</v>
      </c>
      <c r="C170" s="44" t="s">
        <v>124</v>
      </c>
      <c r="D170" s="43">
        <v>4</v>
      </c>
      <c r="E170" s="95" t="e">
        <f>SUMIF(#REF!,A170,#REF!)</f>
        <v>#REF!</v>
      </c>
      <c r="F170" s="95" t="e">
        <f>SUMIF(#REF!,A170,#REF!)</f>
        <v>#REF!</v>
      </c>
      <c r="G170" s="96" t="e">
        <f>SUMIF(#REF!,A170,#REF!)*-1</f>
        <v>#REF!</v>
      </c>
      <c r="H170" s="96" t="e">
        <f>SUMIF(#REF!,A170,#REF!)*-1</f>
        <v>#REF!</v>
      </c>
      <c r="I170" s="96" t="e">
        <f t="shared" si="10"/>
        <v>#REF!</v>
      </c>
      <c r="J170" s="567" t="e">
        <f>VLOOKUP(A170,#REF!,3,0)</f>
        <v>#REF!</v>
      </c>
      <c r="K170" s="126" t="e">
        <f t="shared" si="11"/>
        <v>#REF!</v>
      </c>
      <c r="L170" s="49" t="str">
        <f t="shared" si="12"/>
        <v>New Stock</v>
      </c>
      <c r="M170" s="37" t="str">
        <f t="shared" si="13"/>
        <v>New Stock</v>
      </c>
      <c r="N170" s="35" t="str">
        <f t="shared" si="14"/>
        <v>-</v>
      </c>
      <c r="O170" s="5"/>
      <c r="P170" s="1038"/>
    </row>
    <row r="171" spans="1:16">
      <c r="A171" s="43" t="s">
        <v>2889</v>
      </c>
      <c r="B171" s="85" t="s">
        <v>868</v>
      </c>
      <c r="C171" s="44" t="s">
        <v>5483</v>
      </c>
      <c r="D171" s="43">
        <v>4</v>
      </c>
      <c r="E171" s="95" t="e">
        <f>SUMIF(#REF!,A171,#REF!)</f>
        <v>#REF!</v>
      </c>
      <c r="F171" s="95" t="e">
        <f>SUMIF(#REF!,A171,#REF!)</f>
        <v>#REF!</v>
      </c>
      <c r="G171" s="96" t="e">
        <f>SUMIF(#REF!,A171,#REF!)*-1</f>
        <v>#REF!</v>
      </c>
      <c r="H171" s="96" t="e">
        <f>SUMIF(#REF!,A171,#REF!)*-1</f>
        <v>#REF!</v>
      </c>
      <c r="I171" s="96" t="e">
        <f t="shared" si="10"/>
        <v>#REF!</v>
      </c>
      <c r="J171" s="567" t="e">
        <f>VLOOKUP(A171,#REF!,3,0)</f>
        <v>#REF!</v>
      </c>
      <c r="K171" s="126" t="e">
        <f t="shared" si="11"/>
        <v>#REF!</v>
      </c>
      <c r="L171" s="49" t="str">
        <f t="shared" si="12"/>
        <v>New Stock</v>
      </c>
      <c r="M171" s="37" t="str">
        <f t="shared" si="13"/>
        <v>New Stock</v>
      </c>
      <c r="N171" s="35" t="str">
        <f t="shared" si="14"/>
        <v>-</v>
      </c>
      <c r="O171" s="5"/>
      <c r="P171" s="1038"/>
    </row>
    <row r="172" spans="1:16">
      <c r="A172" s="43" t="s">
        <v>2890</v>
      </c>
      <c r="B172" s="85" t="s">
        <v>974</v>
      </c>
      <c r="C172" s="44" t="s">
        <v>5484</v>
      </c>
      <c r="D172" s="43">
        <v>4</v>
      </c>
      <c r="E172" s="95" t="e">
        <f>SUMIF(#REF!,A172,#REF!)</f>
        <v>#REF!</v>
      </c>
      <c r="F172" s="95" t="e">
        <f>SUMIF(#REF!,A172,#REF!)</f>
        <v>#REF!</v>
      </c>
      <c r="G172" s="96" t="e">
        <f>SUMIF(#REF!,A172,#REF!)*-1</f>
        <v>#REF!</v>
      </c>
      <c r="H172" s="96" t="e">
        <f>SUMIF(#REF!,A172,#REF!)*-1</f>
        <v>#REF!</v>
      </c>
      <c r="I172" s="96" t="e">
        <f t="shared" si="10"/>
        <v>#REF!</v>
      </c>
      <c r="J172" s="567" t="e">
        <f>VLOOKUP(A172,#REF!,3,0)</f>
        <v>#REF!</v>
      </c>
      <c r="K172" s="126" t="e">
        <f t="shared" si="11"/>
        <v>#REF!</v>
      </c>
      <c r="L172" s="49" t="str">
        <f t="shared" si="12"/>
        <v>New Stock</v>
      </c>
      <c r="M172" s="37" t="str">
        <f t="shared" si="13"/>
        <v>New Stock</v>
      </c>
      <c r="N172" s="35" t="str">
        <f t="shared" si="14"/>
        <v>-</v>
      </c>
      <c r="O172" s="5"/>
      <c r="P172" s="1038"/>
    </row>
    <row r="173" spans="1:16">
      <c r="A173" s="43" t="s">
        <v>2891</v>
      </c>
      <c r="B173" s="85" t="s">
        <v>1921</v>
      </c>
      <c r="C173" s="44" t="s">
        <v>1145</v>
      </c>
      <c r="D173" s="43">
        <v>4</v>
      </c>
      <c r="E173" s="95" t="e">
        <f>SUMIF(#REF!,A173,#REF!)</f>
        <v>#REF!</v>
      </c>
      <c r="F173" s="95" t="e">
        <f>SUMIF(#REF!,A173,#REF!)</f>
        <v>#REF!</v>
      </c>
      <c r="G173" s="96" t="e">
        <f>SUMIF(#REF!,A173,#REF!)*-1</f>
        <v>#REF!</v>
      </c>
      <c r="H173" s="96" t="e">
        <f>SUMIF(#REF!,A173,#REF!)*-1</f>
        <v>#REF!</v>
      </c>
      <c r="I173" s="96" t="e">
        <f t="shared" si="10"/>
        <v>#REF!</v>
      </c>
      <c r="J173" s="567" t="e">
        <f>VLOOKUP(A173,#REF!,3,0)</f>
        <v>#REF!</v>
      </c>
      <c r="K173" s="126" t="e">
        <f t="shared" si="11"/>
        <v>#REF!</v>
      </c>
      <c r="L173" s="49" t="str">
        <f t="shared" si="12"/>
        <v>New Stock</v>
      </c>
      <c r="M173" s="37" t="str">
        <f t="shared" si="13"/>
        <v>New Stock</v>
      </c>
      <c r="N173" s="35" t="str">
        <f t="shared" si="14"/>
        <v>-</v>
      </c>
      <c r="O173" s="5"/>
      <c r="P173" s="1038"/>
    </row>
    <row r="174" spans="1:16">
      <c r="A174" s="43" t="s">
        <v>2892</v>
      </c>
      <c r="B174" s="85" t="s">
        <v>2149</v>
      </c>
      <c r="C174" s="44" t="s">
        <v>124</v>
      </c>
      <c r="D174" s="43">
        <v>4</v>
      </c>
      <c r="E174" s="95" t="e">
        <f>SUMIF(#REF!,A174,#REF!)</f>
        <v>#REF!</v>
      </c>
      <c r="F174" s="95" t="e">
        <f>SUMIF(#REF!,A174,#REF!)</f>
        <v>#REF!</v>
      </c>
      <c r="G174" s="96" t="e">
        <f>SUMIF(#REF!,A174,#REF!)*-1</f>
        <v>#REF!</v>
      </c>
      <c r="H174" s="96" t="e">
        <f>SUMIF(#REF!,A174,#REF!)*-1</f>
        <v>#REF!</v>
      </c>
      <c r="I174" s="96" t="e">
        <f t="shared" si="10"/>
        <v>#REF!</v>
      </c>
      <c r="J174" s="567" t="e">
        <f>VLOOKUP(A174,#REF!,3,0)</f>
        <v>#REF!</v>
      </c>
      <c r="K174" s="126" t="e">
        <f t="shared" si="11"/>
        <v>#REF!</v>
      </c>
      <c r="L174" s="49" t="str">
        <f t="shared" si="12"/>
        <v>New Stock</v>
      </c>
      <c r="M174" s="37" t="str">
        <f t="shared" si="13"/>
        <v>New Stock</v>
      </c>
      <c r="N174" s="35" t="str">
        <f t="shared" si="14"/>
        <v>-</v>
      </c>
      <c r="O174" s="5"/>
      <c r="P174" s="1038"/>
    </row>
    <row r="175" spans="1:16">
      <c r="A175" s="43" t="s">
        <v>5049</v>
      </c>
      <c r="B175" s="85" t="s">
        <v>1919</v>
      </c>
      <c r="C175" s="44" t="s">
        <v>1878</v>
      </c>
      <c r="D175" s="43">
        <v>20</v>
      </c>
      <c r="E175" s="95" t="e">
        <f>SUMIF(#REF!,A175,#REF!)</f>
        <v>#REF!</v>
      </c>
      <c r="F175" s="95" t="e">
        <f>SUMIF(#REF!,A175,#REF!)</f>
        <v>#REF!</v>
      </c>
      <c r="G175" s="96" t="e">
        <f>SUMIF(#REF!,A175,#REF!)*-1</f>
        <v>#REF!</v>
      </c>
      <c r="H175" s="96" t="e">
        <f>SUMIF(#REF!,A175,#REF!)*-1</f>
        <v>#REF!</v>
      </c>
      <c r="I175" s="96" t="e">
        <f t="shared" si="10"/>
        <v>#REF!</v>
      </c>
      <c r="J175" s="567" t="e">
        <f>VLOOKUP(A175,#REF!,3,0)</f>
        <v>#REF!</v>
      </c>
      <c r="K175" s="126" t="e">
        <f t="shared" si="11"/>
        <v>#REF!</v>
      </c>
      <c r="L175" s="49" t="str">
        <f t="shared" si="12"/>
        <v>New Stock</v>
      </c>
      <c r="M175" s="37" t="str">
        <f t="shared" si="13"/>
        <v>New Stock</v>
      </c>
      <c r="N175" s="35" t="str">
        <f t="shared" si="14"/>
        <v>-</v>
      </c>
      <c r="O175" s="5"/>
      <c r="P175" s="1038"/>
    </row>
    <row r="176" spans="1:16">
      <c r="A176" s="43" t="s">
        <v>5488</v>
      </c>
      <c r="B176" s="85" t="s">
        <v>2623</v>
      </c>
      <c r="C176" s="44" t="s">
        <v>1879</v>
      </c>
      <c r="D176" s="43">
        <v>4</v>
      </c>
      <c r="E176" s="95" t="e">
        <f>SUMIF(#REF!,A176,#REF!)</f>
        <v>#REF!</v>
      </c>
      <c r="F176" s="95" t="e">
        <f>SUMIF(#REF!,A176,#REF!)</f>
        <v>#REF!</v>
      </c>
      <c r="G176" s="96" t="e">
        <f>SUMIF(#REF!,A176,#REF!)*-1</f>
        <v>#REF!</v>
      </c>
      <c r="H176" s="96" t="e">
        <f>SUMIF(#REF!,A176,#REF!)*-1</f>
        <v>#REF!</v>
      </c>
      <c r="I176" s="96" t="e">
        <f t="shared" si="10"/>
        <v>#REF!</v>
      </c>
      <c r="J176" s="567" t="e">
        <f>VLOOKUP(A176,#REF!,3,0)</f>
        <v>#REF!</v>
      </c>
      <c r="K176" s="126" t="e">
        <f t="shared" si="11"/>
        <v>#REF!</v>
      </c>
      <c r="L176" s="49" t="str">
        <f t="shared" si="12"/>
        <v>New Stock</v>
      </c>
      <c r="M176" s="37" t="str">
        <f t="shared" si="13"/>
        <v>New Stock</v>
      </c>
      <c r="N176" s="35" t="str">
        <f t="shared" si="14"/>
        <v>-</v>
      </c>
      <c r="O176" s="5"/>
      <c r="P176" s="1038"/>
    </row>
    <row r="177" spans="1:16">
      <c r="A177" s="43" t="s">
        <v>5311</v>
      </c>
      <c r="B177" s="85" t="s">
        <v>2624</v>
      </c>
      <c r="C177" s="44" t="s">
        <v>5456</v>
      </c>
      <c r="D177" s="43">
        <v>4</v>
      </c>
      <c r="E177" s="95" t="e">
        <f>SUMIF(#REF!,A177,#REF!)</f>
        <v>#REF!</v>
      </c>
      <c r="F177" s="95" t="e">
        <f>SUMIF(#REF!,A177,#REF!)</f>
        <v>#REF!</v>
      </c>
      <c r="G177" s="96" t="e">
        <f>SUMIF(#REF!,A177,#REF!)*-1</f>
        <v>#REF!</v>
      </c>
      <c r="H177" s="96" t="e">
        <f>SUMIF(#REF!,A177,#REF!)*-1</f>
        <v>#REF!</v>
      </c>
      <c r="I177" s="96" t="e">
        <f t="shared" si="10"/>
        <v>#REF!</v>
      </c>
      <c r="J177" s="567" t="e">
        <f>VLOOKUP(A177,#REF!,3,0)</f>
        <v>#REF!</v>
      </c>
      <c r="K177" s="126" t="e">
        <f t="shared" si="11"/>
        <v>#REF!</v>
      </c>
      <c r="L177" s="49" t="str">
        <f t="shared" si="12"/>
        <v>New Stock</v>
      </c>
      <c r="M177" s="37" t="str">
        <f t="shared" si="13"/>
        <v>New Stock</v>
      </c>
      <c r="N177" s="35" t="str">
        <f t="shared" si="14"/>
        <v>-</v>
      </c>
      <c r="O177" s="5"/>
      <c r="P177" s="1038"/>
    </row>
    <row r="178" spans="1:16">
      <c r="A178" s="43" t="s">
        <v>3395</v>
      </c>
      <c r="B178" s="85" t="s">
        <v>2625</v>
      </c>
      <c r="C178" s="44" t="s">
        <v>647</v>
      </c>
      <c r="D178" s="43">
        <v>4</v>
      </c>
      <c r="E178" s="95" t="e">
        <f>SUMIF(#REF!,A178,#REF!)</f>
        <v>#REF!</v>
      </c>
      <c r="F178" s="95" t="e">
        <f>SUMIF(#REF!,A178,#REF!)</f>
        <v>#REF!</v>
      </c>
      <c r="G178" s="96" t="e">
        <f>SUMIF(#REF!,A178,#REF!)*-1</f>
        <v>#REF!</v>
      </c>
      <c r="H178" s="96" t="e">
        <f>SUMIF(#REF!,A178,#REF!)*-1</f>
        <v>#REF!</v>
      </c>
      <c r="I178" s="96" t="e">
        <f t="shared" si="10"/>
        <v>#REF!</v>
      </c>
      <c r="J178" s="567" t="e">
        <f>VLOOKUP(A178,#REF!,3,0)</f>
        <v>#REF!</v>
      </c>
      <c r="K178" s="126" t="e">
        <f t="shared" si="11"/>
        <v>#REF!</v>
      </c>
      <c r="L178" s="49" t="str">
        <f t="shared" si="12"/>
        <v>New Stock</v>
      </c>
      <c r="M178" s="37" t="str">
        <f t="shared" si="13"/>
        <v>New Stock</v>
      </c>
      <c r="N178" s="35" t="str">
        <f t="shared" si="14"/>
        <v>-</v>
      </c>
      <c r="O178" s="5"/>
      <c r="P178" s="1038"/>
    </row>
    <row r="179" spans="1:16">
      <c r="A179" s="43" t="s">
        <v>3396</v>
      </c>
      <c r="B179" s="85" t="s">
        <v>2849</v>
      </c>
      <c r="C179" s="44" t="s">
        <v>3688</v>
      </c>
      <c r="D179" s="43">
        <v>4</v>
      </c>
      <c r="E179" s="95" t="e">
        <f>SUMIF(#REF!,A179,#REF!)</f>
        <v>#REF!</v>
      </c>
      <c r="F179" s="95" t="e">
        <f>SUMIF(#REF!,A179,#REF!)</f>
        <v>#REF!</v>
      </c>
      <c r="G179" s="96" t="e">
        <f>SUMIF(#REF!,A179,#REF!)*-1</f>
        <v>#REF!</v>
      </c>
      <c r="H179" s="96" t="e">
        <f>SUMIF(#REF!,A179,#REF!)*-1</f>
        <v>#REF!</v>
      </c>
      <c r="I179" s="96" t="e">
        <f t="shared" si="10"/>
        <v>#REF!</v>
      </c>
      <c r="J179" s="567" t="e">
        <f>VLOOKUP(A179,#REF!,3,0)</f>
        <v>#REF!</v>
      </c>
      <c r="K179" s="126" t="e">
        <f t="shared" si="11"/>
        <v>#REF!</v>
      </c>
      <c r="L179" s="49" t="str">
        <f t="shared" si="12"/>
        <v>New Stock</v>
      </c>
      <c r="M179" s="37" t="str">
        <f t="shared" si="13"/>
        <v>New Stock</v>
      </c>
      <c r="N179" s="35" t="str">
        <f t="shared" si="14"/>
        <v>-</v>
      </c>
      <c r="O179" s="5"/>
      <c r="P179" s="1038"/>
    </row>
    <row r="180" spans="1:16">
      <c r="A180" s="43" t="s">
        <v>16</v>
      </c>
      <c r="B180" s="85" t="s">
        <v>17</v>
      </c>
      <c r="C180" s="44" t="s">
        <v>5041</v>
      </c>
      <c r="D180" s="43">
        <v>8</v>
      </c>
      <c r="E180" s="95" t="e">
        <f>SUMIF(#REF!,A180,#REF!)</f>
        <v>#REF!</v>
      </c>
      <c r="F180" s="95" t="e">
        <f>SUMIF(#REF!,A180,#REF!)</f>
        <v>#REF!</v>
      </c>
      <c r="G180" s="96" t="e">
        <f>SUMIF(#REF!,A180,#REF!)*-1</f>
        <v>#REF!</v>
      </c>
      <c r="H180" s="96" t="e">
        <f>SUMIF(#REF!,A180,#REF!)*-1</f>
        <v>#REF!</v>
      </c>
      <c r="I180" s="96" t="e">
        <f t="shared" si="10"/>
        <v>#REF!</v>
      </c>
      <c r="J180" s="567" t="e">
        <f>VLOOKUP(A180,#REF!,3,0)</f>
        <v>#REF!</v>
      </c>
      <c r="K180" s="126" t="e">
        <f t="shared" si="11"/>
        <v>#REF!</v>
      </c>
      <c r="L180" s="49" t="str">
        <f t="shared" si="12"/>
        <v>New Stock</v>
      </c>
      <c r="M180" s="37" t="str">
        <f t="shared" si="13"/>
        <v>New Stock</v>
      </c>
      <c r="N180" s="35" t="str">
        <f t="shared" si="14"/>
        <v>-</v>
      </c>
      <c r="O180" s="5"/>
      <c r="P180" s="1038"/>
    </row>
    <row r="181" spans="1:16">
      <c r="A181" s="43" t="s">
        <v>4297</v>
      </c>
      <c r="B181" s="85" t="s">
        <v>2615</v>
      </c>
      <c r="C181" s="44" t="s">
        <v>117</v>
      </c>
      <c r="D181" s="43">
        <v>8</v>
      </c>
      <c r="E181" s="95" t="e">
        <f>SUMIF(#REF!,A181,#REF!)</f>
        <v>#REF!</v>
      </c>
      <c r="F181" s="95" t="e">
        <f>SUMIF(#REF!,A181,#REF!)</f>
        <v>#REF!</v>
      </c>
      <c r="G181" s="96" t="e">
        <f>SUMIF(#REF!,A181,#REF!)*-1</f>
        <v>#REF!</v>
      </c>
      <c r="H181" s="96" t="e">
        <f>SUMIF(#REF!,A181,#REF!)*-1</f>
        <v>#REF!</v>
      </c>
      <c r="I181" s="96" t="e">
        <f t="shared" si="10"/>
        <v>#REF!</v>
      </c>
      <c r="J181" s="567" t="e">
        <f>VLOOKUP(A181,#REF!,3,0)</f>
        <v>#REF!</v>
      </c>
      <c r="K181" s="126" t="e">
        <f t="shared" si="11"/>
        <v>#REF!</v>
      </c>
      <c r="L181" s="49" t="str">
        <f t="shared" si="12"/>
        <v>New Stock</v>
      </c>
      <c r="M181" s="37" t="str">
        <f t="shared" si="13"/>
        <v>New Stock</v>
      </c>
      <c r="N181" s="35" t="str">
        <f t="shared" si="14"/>
        <v>-</v>
      </c>
      <c r="O181" s="5"/>
      <c r="P181" s="1038"/>
    </row>
    <row r="182" spans="1:16">
      <c r="A182" s="43" t="s">
        <v>349</v>
      </c>
      <c r="B182" s="85" t="s">
        <v>5485</v>
      </c>
      <c r="C182" s="44" t="s">
        <v>5041</v>
      </c>
      <c r="D182" s="43">
        <v>8</v>
      </c>
      <c r="E182" s="95" t="e">
        <f>SUMIF(#REF!,A182,#REF!)</f>
        <v>#REF!</v>
      </c>
      <c r="F182" s="95" t="e">
        <f>SUMIF(#REF!,A182,#REF!)</f>
        <v>#REF!</v>
      </c>
      <c r="G182" s="96" t="e">
        <f>SUMIF(#REF!,A182,#REF!)*-1</f>
        <v>#REF!</v>
      </c>
      <c r="H182" s="96" t="e">
        <f>SUMIF(#REF!,A182,#REF!)*-1</f>
        <v>#REF!</v>
      </c>
      <c r="I182" s="96" t="e">
        <f t="shared" si="10"/>
        <v>#REF!</v>
      </c>
      <c r="J182" s="567" t="e">
        <f>VLOOKUP(A182,#REF!,3,0)</f>
        <v>#REF!</v>
      </c>
      <c r="K182" s="126" t="e">
        <f t="shared" si="11"/>
        <v>#REF!</v>
      </c>
      <c r="L182" s="49" t="str">
        <f t="shared" si="12"/>
        <v>New Stock</v>
      </c>
      <c r="M182" s="37" t="str">
        <f t="shared" si="13"/>
        <v>New Stock</v>
      </c>
      <c r="N182" s="35" t="str">
        <f t="shared" si="14"/>
        <v>-</v>
      </c>
      <c r="O182" s="5"/>
      <c r="P182" s="1038"/>
    </row>
    <row r="183" spans="1:16">
      <c r="A183" s="43" t="s">
        <v>18</v>
      </c>
      <c r="B183" s="85" t="s">
        <v>19</v>
      </c>
      <c r="C183" s="44" t="s">
        <v>117</v>
      </c>
      <c r="D183" s="43">
        <v>8</v>
      </c>
      <c r="E183" s="95" t="e">
        <f>SUMIF(#REF!,A183,#REF!)</f>
        <v>#REF!</v>
      </c>
      <c r="F183" s="95" t="e">
        <f>SUMIF(#REF!,A183,#REF!)</f>
        <v>#REF!</v>
      </c>
      <c r="G183" s="96" t="e">
        <f>SUMIF(#REF!,A183,#REF!)*-1</f>
        <v>#REF!</v>
      </c>
      <c r="H183" s="96" t="e">
        <f>SUMIF(#REF!,A183,#REF!)*-1</f>
        <v>#REF!</v>
      </c>
      <c r="I183" s="96" t="e">
        <f t="shared" si="10"/>
        <v>#REF!</v>
      </c>
      <c r="J183" s="567" t="e">
        <f>VLOOKUP(A183,#REF!,3,0)</f>
        <v>#REF!</v>
      </c>
      <c r="K183" s="126" t="e">
        <f t="shared" si="11"/>
        <v>#REF!</v>
      </c>
      <c r="L183" s="49" t="str">
        <f t="shared" si="12"/>
        <v>New Stock</v>
      </c>
      <c r="M183" s="37" t="str">
        <f t="shared" si="13"/>
        <v>New Stock</v>
      </c>
      <c r="N183" s="35" t="str">
        <f t="shared" si="14"/>
        <v>-</v>
      </c>
      <c r="O183" s="5"/>
      <c r="P183" s="1038"/>
    </row>
    <row r="184" spans="1:16">
      <c r="A184" s="43" t="s">
        <v>1833</v>
      </c>
      <c r="B184" s="85" t="s">
        <v>1608</v>
      </c>
      <c r="C184" s="44" t="s">
        <v>5483</v>
      </c>
      <c r="D184" s="43">
        <v>4</v>
      </c>
      <c r="E184" s="95" t="e">
        <f>SUMIF(#REF!,A184,#REF!)</f>
        <v>#REF!</v>
      </c>
      <c r="F184" s="95" t="e">
        <f>SUMIF(#REF!,A184,#REF!)</f>
        <v>#REF!</v>
      </c>
      <c r="G184" s="96" t="e">
        <f>SUMIF(#REF!,A184,#REF!)*-1</f>
        <v>#REF!</v>
      </c>
      <c r="H184" s="96" t="e">
        <f>SUMIF(#REF!,A184,#REF!)*-1</f>
        <v>#REF!</v>
      </c>
      <c r="I184" s="96" t="e">
        <f t="shared" si="10"/>
        <v>#REF!</v>
      </c>
      <c r="J184" s="567" t="e">
        <f>VLOOKUP(A184,#REF!,3,0)</f>
        <v>#REF!</v>
      </c>
      <c r="K184" s="126" t="e">
        <f t="shared" si="11"/>
        <v>#REF!</v>
      </c>
      <c r="L184" s="49" t="str">
        <f t="shared" si="12"/>
        <v>New Stock</v>
      </c>
      <c r="M184" s="37" t="str">
        <f t="shared" si="13"/>
        <v>New Stock</v>
      </c>
      <c r="N184" s="35" t="str">
        <f t="shared" si="14"/>
        <v>-</v>
      </c>
      <c r="O184" s="5"/>
      <c r="P184" s="1038"/>
    </row>
    <row r="185" spans="1:16">
      <c r="A185" s="43" t="s">
        <v>2897</v>
      </c>
      <c r="B185" s="85" t="s">
        <v>2616</v>
      </c>
      <c r="C185" s="44" t="s">
        <v>5483</v>
      </c>
      <c r="D185" s="43">
        <v>4</v>
      </c>
      <c r="E185" s="95" t="e">
        <f>SUMIF(#REF!,A185,#REF!)</f>
        <v>#REF!</v>
      </c>
      <c r="F185" s="95" t="e">
        <f>SUMIF(#REF!,A185,#REF!)</f>
        <v>#REF!</v>
      </c>
      <c r="G185" s="96" t="e">
        <f>SUMIF(#REF!,A185,#REF!)*-1</f>
        <v>#REF!</v>
      </c>
      <c r="H185" s="96" t="e">
        <f>SUMIF(#REF!,A185,#REF!)*-1</f>
        <v>#REF!</v>
      </c>
      <c r="I185" s="96" t="e">
        <f t="shared" si="10"/>
        <v>#REF!</v>
      </c>
      <c r="J185" s="567" t="e">
        <f>VLOOKUP(A185,#REF!,3,0)</f>
        <v>#REF!</v>
      </c>
      <c r="K185" s="126" t="e">
        <f t="shared" si="11"/>
        <v>#REF!</v>
      </c>
      <c r="L185" s="49" t="str">
        <f t="shared" si="12"/>
        <v>New Stock</v>
      </c>
      <c r="M185" s="37" t="str">
        <f t="shared" si="13"/>
        <v>New Stock</v>
      </c>
      <c r="N185" s="35" t="str">
        <f t="shared" si="14"/>
        <v>-</v>
      </c>
      <c r="O185" s="5"/>
      <c r="P185" s="1038"/>
    </row>
    <row r="186" spans="1:16">
      <c r="A186" s="43" t="s">
        <v>5486</v>
      </c>
      <c r="B186" s="85" t="s">
        <v>5487</v>
      </c>
      <c r="C186" s="44" t="s">
        <v>5483</v>
      </c>
      <c r="D186" s="43">
        <v>4</v>
      </c>
      <c r="E186" s="95" t="e">
        <f>SUMIF(#REF!,A186,#REF!)</f>
        <v>#REF!</v>
      </c>
      <c r="F186" s="95" t="e">
        <f>SUMIF(#REF!,A186,#REF!)</f>
        <v>#REF!</v>
      </c>
      <c r="G186" s="96" t="e">
        <f>SUMIF(#REF!,A186,#REF!)*-1</f>
        <v>#REF!</v>
      </c>
      <c r="H186" s="96" t="e">
        <f>SUMIF(#REF!,A186,#REF!)*-1</f>
        <v>#REF!</v>
      </c>
      <c r="I186" s="96" t="e">
        <f t="shared" si="10"/>
        <v>#REF!</v>
      </c>
      <c r="J186" s="567" t="e">
        <f>VLOOKUP(A186,#REF!,3,0)</f>
        <v>#REF!</v>
      </c>
      <c r="K186" s="126" t="e">
        <f t="shared" si="11"/>
        <v>#REF!</v>
      </c>
      <c r="L186" s="49" t="str">
        <f t="shared" si="12"/>
        <v>New Stock</v>
      </c>
      <c r="M186" s="37" t="str">
        <f t="shared" si="13"/>
        <v>New Stock</v>
      </c>
      <c r="N186" s="35" t="str">
        <f t="shared" si="14"/>
        <v>-</v>
      </c>
      <c r="O186" s="5"/>
      <c r="P186" s="1038"/>
    </row>
    <row r="187" spans="1:16">
      <c r="A187" s="43" t="s">
        <v>2899</v>
      </c>
      <c r="B187" s="85" t="s">
        <v>2850</v>
      </c>
      <c r="C187" s="44" t="s">
        <v>5082</v>
      </c>
      <c r="D187" s="43">
        <v>4</v>
      </c>
      <c r="E187" s="95" t="e">
        <f>SUMIF(#REF!,A187,#REF!)</f>
        <v>#REF!</v>
      </c>
      <c r="F187" s="95" t="e">
        <f>SUMIF(#REF!,A187,#REF!)</f>
        <v>#REF!</v>
      </c>
      <c r="G187" s="96" t="e">
        <f>SUMIF(#REF!,A187,#REF!)*-1</f>
        <v>#REF!</v>
      </c>
      <c r="H187" s="96" t="e">
        <f>SUMIF(#REF!,A187,#REF!)*-1</f>
        <v>#REF!</v>
      </c>
      <c r="I187" s="96" t="e">
        <f t="shared" si="10"/>
        <v>#REF!</v>
      </c>
      <c r="J187" s="567" t="e">
        <f>VLOOKUP(A187,#REF!,3,0)</f>
        <v>#REF!</v>
      </c>
      <c r="K187" s="126" t="e">
        <f t="shared" si="11"/>
        <v>#REF!</v>
      </c>
      <c r="L187" s="49" t="str">
        <f t="shared" si="12"/>
        <v>New Stock</v>
      </c>
      <c r="M187" s="37" t="str">
        <f t="shared" si="13"/>
        <v>New Stock</v>
      </c>
      <c r="N187" s="35" t="str">
        <f t="shared" si="14"/>
        <v>-</v>
      </c>
      <c r="O187" s="5"/>
      <c r="P187" s="1038"/>
    </row>
    <row r="188" spans="1:16">
      <c r="A188" s="43" t="s">
        <v>1262</v>
      </c>
      <c r="B188" s="85" t="s">
        <v>2617</v>
      </c>
      <c r="C188" s="44" t="s">
        <v>5484</v>
      </c>
      <c r="D188" s="43">
        <v>4</v>
      </c>
      <c r="E188" s="95" t="e">
        <f>SUMIF(#REF!,A188,#REF!)</f>
        <v>#REF!</v>
      </c>
      <c r="F188" s="95" t="e">
        <f>SUMIF(#REF!,A188,#REF!)</f>
        <v>#REF!</v>
      </c>
      <c r="G188" s="96" t="e">
        <f>SUMIF(#REF!,A188,#REF!)*-1</f>
        <v>#REF!</v>
      </c>
      <c r="H188" s="96" t="e">
        <f>SUMIF(#REF!,A188,#REF!)*-1</f>
        <v>#REF!</v>
      </c>
      <c r="I188" s="96" t="e">
        <f t="shared" si="10"/>
        <v>#REF!</v>
      </c>
      <c r="J188" s="567" t="e">
        <f>VLOOKUP(A188,#REF!,3,0)</f>
        <v>#REF!</v>
      </c>
      <c r="K188" s="126" t="e">
        <f t="shared" si="11"/>
        <v>#REF!</v>
      </c>
      <c r="L188" s="49" t="str">
        <f t="shared" si="12"/>
        <v>New Stock</v>
      </c>
      <c r="M188" s="37" t="str">
        <f t="shared" si="13"/>
        <v>New Stock</v>
      </c>
      <c r="N188" s="35" t="str">
        <f t="shared" si="14"/>
        <v>-</v>
      </c>
      <c r="O188" s="5"/>
      <c r="P188" s="1038"/>
    </row>
    <row r="189" spans="1:16">
      <c r="A189" s="43" t="s">
        <v>1358</v>
      </c>
      <c r="B189" s="85" t="s">
        <v>2618</v>
      </c>
      <c r="C189" s="44" t="s">
        <v>5484</v>
      </c>
      <c r="D189" s="43">
        <v>4</v>
      </c>
      <c r="E189" s="95" t="e">
        <f>SUMIF(#REF!,A189,#REF!)</f>
        <v>#REF!</v>
      </c>
      <c r="F189" s="95" t="e">
        <f>SUMIF(#REF!,A189,#REF!)</f>
        <v>#REF!</v>
      </c>
      <c r="G189" s="96" t="e">
        <f>SUMIF(#REF!,A189,#REF!)*-1</f>
        <v>#REF!</v>
      </c>
      <c r="H189" s="96" t="e">
        <f>SUMIF(#REF!,A189,#REF!)*-1</f>
        <v>#REF!</v>
      </c>
      <c r="I189" s="96" t="e">
        <f t="shared" si="10"/>
        <v>#REF!</v>
      </c>
      <c r="J189" s="567" t="e">
        <f>VLOOKUP(A189,#REF!,3,0)</f>
        <v>#REF!</v>
      </c>
      <c r="K189" s="126" t="e">
        <f t="shared" si="11"/>
        <v>#REF!</v>
      </c>
      <c r="L189" s="49" t="str">
        <f t="shared" si="12"/>
        <v>New Stock</v>
      </c>
      <c r="M189" s="37" t="str">
        <f t="shared" si="13"/>
        <v>New Stock</v>
      </c>
      <c r="N189" s="35" t="str">
        <f t="shared" si="14"/>
        <v>-</v>
      </c>
      <c r="O189" s="5"/>
      <c r="P189" s="1038"/>
    </row>
    <row r="190" spans="1:16">
      <c r="A190" s="43" t="s">
        <v>1609</v>
      </c>
      <c r="B190" s="85" t="s">
        <v>1610</v>
      </c>
      <c r="C190" s="44" t="s">
        <v>5480</v>
      </c>
      <c r="D190" s="43">
        <v>4</v>
      </c>
      <c r="E190" s="95" t="e">
        <f>SUMIF(#REF!,A190,#REF!)</f>
        <v>#REF!</v>
      </c>
      <c r="F190" s="95" t="e">
        <f>SUMIF(#REF!,A190,#REF!)</f>
        <v>#REF!</v>
      </c>
      <c r="G190" s="96" t="e">
        <f>SUMIF(#REF!,A190,#REF!)*-1</f>
        <v>#REF!</v>
      </c>
      <c r="H190" s="96" t="e">
        <f>SUMIF(#REF!,A190,#REF!)*-1</f>
        <v>#REF!</v>
      </c>
      <c r="I190" s="96" t="e">
        <f t="shared" si="10"/>
        <v>#REF!</v>
      </c>
      <c r="J190" s="567" t="e">
        <f>VLOOKUP(A190,#REF!,3,0)</f>
        <v>#REF!</v>
      </c>
      <c r="K190" s="126" t="e">
        <f t="shared" si="11"/>
        <v>#REF!</v>
      </c>
      <c r="L190" s="49" t="str">
        <f t="shared" si="12"/>
        <v>New Stock</v>
      </c>
      <c r="M190" s="37" t="str">
        <f t="shared" si="13"/>
        <v>New Stock</v>
      </c>
      <c r="N190" s="35" t="str">
        <f t="shared" si="14"/>
        <v>-</v>
      </c>
      <c r="O190" s="5"/>
      <c r="P190" s="1038"/>
    </row>
    <row r="191" spans="1:16">
      <c r="A191" s="43" t="s">
        <v>1360</v>
      </c>
      <c r="B191" s="85" t="s">
        <v>2619</v>
      </c>
      <c r="C191" s="44" t="s">
        <v>1145</v>
      </c>
      <c r="D191" s="43">
        <v>4</v>
      </c>
      <c r="E191" s="95" t="e">
        <f>SUMIF(#REF!,A191,#REF!)</f>
        <v>#REF!</v>
      </c>
      <c r="F191" s="95" t="e">
        <f>SUMIF(#REF!,A191,#REF!)</f>
        <v>#REF!</v>
      </c>
      <c r="G191" s="96" t="e">
        <f>SUMIF(#REF!,A191,#REF!)*-1</f>
        <v>#REF!</v>
      </c>
      <c r="H191" s="96" t="e">
        <f>SUMIF(#REF!,A191,#REF!)*-1</f>
        <v>#REF!</v>
      </c>
      <c r="I191" s="96" t="e">
        <f t="shared" si="10"/>
        <v>#REF!</v>
      </c>
      <c r="J191" s="567" t="e">
        <f>VLOOKUP(A191,#REF!,3,0)</f>
        <v>#REF!</v>
      </c>
      <c r="K191" s="126" t="e">
        <f t="shared" si="11"/>
        <v>#REF!</v>
      </c>
      <c r="L191" s="49" t="str">
        <f t="shared" si="12"/>
        <v>New Stock</v>
      </c>
      <c r="M191" s="37" t="str">
        <f t="shared" si="13"/>
        <v>New Stock</v>
      </c>
      <c r="N191" s="35" t="str">
        <f t="shared" si="14"/>
        <v>-</v>
      </c>
      <c r="O191" s="5"/>
      <c r="P191" s="1038"/>
    </row>
    <row r="192" spans="1:16">
      <c r="A192" s="43" t="s">
        <v>1361</v>
      </c>
      <c r="B192" s="85" t="s">
        <v>2620</v>
      </c>
      <c r="C192" s="44" t="s">
        <v>1145</v>
      </c>
      <c r="D192" s="43">
        <v>4</v>
      </c>
      <c r="E192" s="95" t="e">
        <f>SUMIF(#REF!,A192,#REF!)</f>
        <v>#REF!</v>
      </c>
      <c r="F192" s="95" t="e">
        <f>SUMIF(#REF!,A192,#REF!)</f>
        <v>#REF!</v>
      </c>
      <c r="G192" s="96" t="e">
        <f>SUMIF(#REF!,A192,#REF!)*-1</f>
        <v>#REF!</v>
      </c>
      <c r="H192" s="96" t="e">
        <f>SUMIF(#REF!,A192,#REF!)*-1</f>
        <v>#REF!</v>
      </c>
      <c r="I192" s="96" t="e">
        <f t="shared" si="10"/>
        <v>#REF!</v>
      </c>
      <c r="J192" s="567" t="e">
        <f>VLOOKUP(A192,#REF!,3,0)</f>
        <v>#REF!</v>
      </c>
      <c r="K192" s="126" t="e">
        <f t="shared" si="11"/>
        <v>#REF!</v>
      </c>
      <c r="L192" s="49" t="str">
        <f t="shared" si="12"/>
        <v>New Stock</v>
      </c>
      <c r="M192" s="37" t="str">
        <f t="shared" si="13"/>
        <v>New Stock</v>
      </c>
      <c r="N192" s="35" t="str">
        <f t="shared" si="14"/>
        <v>-</v>
      </c>
      <c r="O192" s="5"/>
      <c r="P192" s="1038"/>
    </row>
    <row r="193" spans="1:16">
      <c r="A193" s="43" t="s">
        <v>1611</v>
      </c>
      <c r="B193" s="85" t="s">
        <v>1612</v>
      </c>
      <c r="C193" s="44" t="s">
        <v>5481</v>
      </c>
      <c r="D193" s="43">
        <v>4</v>
      </c>
      <c r="E193" s="95" t="e">
        <f>SUMIF(#REF!,A193,#REF!)</f>
        <v>#REF!</v>
      </c>
      <c r="F193" s="95" t="e">
        <f>SUMIF(#REF!,A193,#REF!)</f>
        <v>#REF!</v>
      </c>
      <c r="G193" s="96" t="e">
        <f>SUMIF(#REF!,A193,#REF!)*-1</f>
        <v>#REF!</v>
      </c>
      <c r="H193" s="96" t="e">
        <f>SUMIF(#REF!,A193,#REF!)*-1</f>
        <v>#REF!</v>
      </c>
      <c r="I193" s="96" t="e">
        <f t="shared" si="10"/>
        <v>#REF!</v>
      </c>
      <c r="J193" s="567" t="e">
        <f>VLOOKUP(A193,#REF!,3,0)</f>
        <v>#REF!</v>
      </c>
      <c r="K193" s="126" t="e">
        <f t="shared" si="11"/>
        <v>#REF!</v>
      </c>
      <c r="L193" s="49" t="str">
        <f t="shared" si="12"/>
        <v>New Stock</v>
      </c>
      <c r="M193" s="37" t="str">
        <f t="shared" si="13"/>
        <v>New Stock</v>
      </c>
      <c r="N193" s="35" t="str">
        <f t="shared" si="14"/>
        <v>-</v>
      </c>
      <c r="O193" s="5"/>
      <c r="P193" s="1038"/>
    </row>
    <row r="194" spans="1:16">
      <c r="A194" s="43" t="s">
        <v>1365</v>
      </c>
      <c r="B194" s="85" t="s">
        <v>2621</v>
      </c>
      <c r="C194" s="44" t="s">
        <v>124</v>
      </c>
      <c r="D194" s="43">
        <v>4</v>
      </c>
      <c r="E194" s="95" t="e">
        <f>SUMIF(#REF!,A194,#REF!)</f>
        <v>#REF!</v>
      </c>
      <c r="F194" s="95" t="e">
        <f>SUMIF(#REF!,A194,#REF!)</f>
        <v>#REF!</v>
      </c>
      <c r="G194" s="96" t="e">
        <f>SUMIF(#REF!,A194,#REF!)*-1</f>
        <v>#REF!</v>
      </c>
      <c r="H194" s="96" t="e">
        <f>SUMIF(#REF!,A194,#REF!)*-1</f>
        <v>#REF!</v>
      </c>
      <c r="I194" s="96" t="e">
        <f t="shared" si="10"/>
        <v>#REF!</v>
      </c>
      <c r="J194" s="567" t="e">
        <f>VLOOKUP(A194,#REF!,3,0)</f>
        <v>#REF!</v>
      </c>
      <c r="K194" s="126" t="e">
        <f t="shared" si="11"/>
        <v>#REF!</v>
      </c>
      <c r="L194" s="49" t="str">
        <f t="shared" si="12"/>
        <v>New Stock</v>
      </c>
      <c r="M194" s="37" t="str">
        <f t="shared" si="13"/>
        <v>New Stock</v>
      </c>
      <c r="N194" s="35" t="str">
        <f t="shared" si="14"/>
        <v>-</v>
      </c>
      <c r="O194" s="5"/>
      <c r="P194" s="1038"/>
    </row>
    <row r="195" spans="1:16">
      <c r="A195" s="43" t="s">
        <v>1366</v>
      </c>
      <c r="B195" s="85" t="s">
        <v>2622</v>
      </c>
      <c r="C195" s="44" t="s">
        <v>124</v>
      </c>
      <c r="D195" s="43">
        <v>4</v>
      </c>
      <c r="E195" s="95" t="e">
        <f>SUMIF(#REF!,A195,#REF!)</f>
        <v>#REF!</v>
      </c>
      <c r="F195" s="95" t="e">
        <f>SUMIF(#REF!,A195,#REF!)</f>
        <v>#REF!</v>
      </c>
      <c r="G195" s="96" t="e">
        <f>SUMIF(#REF!,A195,#REF!)*-1</f>
        <v>#REF!</v>
      </c>
      <c r="H195" s="96" t="e">
        <f>SUMIF(#REF!,A195,#REF!)*-1</f>
        <v>#REF!</v>
      </c>
      <c r="I195" s="96" t="e">
        <f t="shared" si="10"/>
        <v>#REF!</v>
      </c>
      <c r="J195" s="567" t="e">
        <f>VLOOKUP(A195,#REF!,3,0)</f>
        <v>#REF!</v>
      </c>
      <c r="K195" s="126" t="e">
        <f t="shared" si="11"/>
        <v>#REF!</v>
      </c>
      <c r="L195" s="49" t="str">
        <f t="shared" si="12"/>
        <v>New Stock</v>
      </c>
      <c r="M195" s="37" t="str">
        <f t="shared" si="13"/>
        <v>New Stock</v>
      </c>
      <c r="N195" s="35" t="str">
        <f t="shared" si="14"/>
        <v>-</v>
      </c>
      <c r="O195" s="5"/>
      <c r="P195" s="1038"/>
    </row>
    <row r="196" spans="1:16">
      <c r="A196" s="43" t="s">
        <v>2851</v>
      </c>
      <c r="B196" s="85" t="s">
        <v>2836</v>
      </c>
      <c r="C196" s="44" t="s">
        <v>1878</v>
      </c>
      <c r="D196" s="43">
        <v>16</v>
      </c>
      <c r="E196" s="95" t="e">
        <f>SUMIF(#REF!,A196,#REF!)</f>
        <v>#REF!</v>
      </c>
      <c r="F196" s="95" t="e">
        <f>SUMIF(#REF!,A196,#REF!)</f>
        <v>#REF!</v>
      </c>
      <c r="G196" s="96" t="e">
        <f>SUMIF(#REF!,A196,#REF!)*-1</f>
        <v>#REF!</v>
      </c>
      <c r="H196" s="96" t="e">
        <f>SUMIF(#REF!,A196,#REF!)*-1</f>
        <v>#REF!</v>
      </c>
      <c r="I196" s="96" t="e">
        <f t="shared" ref="I196:I259" si="15">SUM(E196:H196)</f>
        <v>#REF!</v>
      </c>
      <c r="J196" s="567" t="e">
        <f>VLOOKUP(A196,#REF!,3,0)</f>
        <v>#REF!</v>
      </c>
      <c r="K196" s="126" t="e">
        <f t="shared" si="11"/>
        <v>#REF!</v>
      </c>
      <c r="L196" s="49" t="str">
        <f t="shared" si="12"/>
        <v>New Stock</v>
      </c>
      <c r="M196" s="37" t="str">
        <f t="shared" si="13"/>
        <v>New Stock</v>
      </c>
      <c r="N196" s="35" t="str">
        <f t="shared" si="14"/>
        <v>-</v>
      </c>
      <c r="O196" s="5"/>
      <c r="P196" s="1038"/>
    </row>
    <row r="197" spans="1:16">
      <c r="A197" s="43" t="s">
        <v>4999</v>
      </c>
      <c r="B197" s="85" t="s">
        <v>2524</v>
      </c>
      <c r="C197" s="44" t="s">
        <v>3292</v>
      </c>
      <c r="D197" s="43">
        <v>250</v>
      </c>
      <c r="E197" s="95" t="e">
        <f>SUMIF(#REF!,A197,#REF!)</f>
        <v>#REF!</v>
      </c>
      <c r="F197" s="95" t="e">
        <f>SUMIF(#REF!,A197,#REF!)</f>
        <v>#REF!</v>
      </c>
      <c r="G197" s="96" t="e">
        <f>SUMIF(#REF!,A197,#REF!)*-1</f>
        <v>#REF!</v>
      </c>
      <c r="H197" s="96" t="e">
        <f>SUMIF(#REF!,A197,#REF!)*-1</f>
        <v>#REF!</v>
      </c>
      <c r="I197" s="96" t="e">
        <f t="shared" si="15"/>
        <v>#REF!</v>
      </c>
      <c r="J197" s="567" t="e">
        <f>VLOOKUP(A197,#REF!,3,0)</f>
        <v>#REF!</v>
      </c>
      <c r="K197" s="126" t="e">
        <f t="shared" si="11"/>
        <v>#REF!</v>
      </c>
      <c r="L197" s="49" t="str">
        <f t="shared" si="12"/>
        <v>New Stock</v>
      </c>
      <c r="M197" s="37" t="str">
        <f t="shared" si="13"/>
        <v>New Stock</v>
      </c>
      <c r="N197" s="35" t="str">
        <f t="shared" si="14"/>
        <v>-</v>
      </c>
      <c r="O197" s="5"/>
      <c r="P197" s="1038"/>
    </row>
    <row r="198" spans="1:16">
      <c r="A198" s="43" t="s">
        <v>5000</v>
      </c>
      <c r="B198" s="85" t="s">
        <v>2525</v>
      </c>
      <c r="C198" s="44" t="s">
        <v>5138</v>
      </c>
      <c r="D198" s="43">
        <v>1000</v>
      </c>
      <c r="E198" s="95" t="e">
        <f>SUMIF(#REF!,A198,#REF!)</f>
        <v>#REF!</v>
      </c>
      <c r="F198" s="95" t="e">
        <f>SUMIF(#REF!,A198,#REF!)</f>
        <v>#REF!</v>
      </c>
      <c r="G198" s="96" t="e">
        <f>SUMIF(#REF!,A198,#REF!)*-1</f>
        <v>#REF!</v>
      </c>
      <c r="H198" s="96" t="e">
        <f>SUMIF(#REF!,A198,#REF!)*-1</f>
        <v>#REF!</v>
      </c>
      <c r="I198" s="96" t="e">
        <f t="shared" si="15"/>
        <v>#REF!</v>
      </c>
      <c r="J198" s="567" t="e">
        <f>VLOOKUP(A198,#REF!,3,0)</f>
        <v>#REF!</v>
      </c>
      <c r="K198" s="126" t="e">
        <f t="shared" si="11"/>
        <v>#REF!</v>
      </c>
      <c r="L198" s="49" t="str">
        <f t="shared" si="12"/>
        <v>New Stock</v>
      </c>
      <c r="M198" s="37" t="str">
        <f t="shared" si="13"/>
        <v>New Stock</v>
      </c>
      <c r="N198" s="35" t="str">
        <f t="shared" si="14"/>
        <v>-</v>
      </c>
      <c r="O198" s="5"/>
      <c r="P198" s="1038"/>
    </row>
    <row r="199" spans="1:16">
      <c r="A199" s="43" t="s">
        <v>5001</v>
      </c>
      <c r="B199" s="85" t="s">
        <v>3773</v>
      </c>
      <c r="C199" s="44" t="s">
        <v>5139</v>
      </c>
      <c r="D199" s="43">
        <v>1000</v>
      </c>
      <c r="E199" s="95" t="e">
        <f>SUMIF(#REF!,A199,#REF!)</f>
        <v>#REF!</v>
      </c>
      <c r="F199" s="95" t="e">
        <f>SUMIF(#REF!,A199,#REF!)</f>
        <v>#REF!</v>
      </c>
      <c r="G199" s="96" t="e">
        <f>SUMIF(#REF!,A199,#REF!)*-1</f>
        <v>#REF!</v>
      </c>
      <c r="H199" s="96" t="e">
        <f>SUMIF(#REF!,A199,#REF!)*-1</f>
        <v>#REF!</v>
      </c>
      <c r="I199" s="96" t="e">
        <f t="shared" si="15"/>
        <v>#REF!</v>
      </c>
      <c r="J199" s="567" t="e">
        <f>VLOOKUP(A199,#REF!,3,0)</f>
        <v>#REF!</v>
      </c>
      <c r="K199" s="126" t="e">
        <f t="shared" si="11"/>
        <v>#REF!</v>
      </c>
      <c r="L199" s="49" t="str">
        <f t="shared" si="12"/>
        <v>New Stock</v>
      </c>
      <c r="M199" s="37" t="str">
        <f t="shared" si="13"/>
        <v>New Stock</v>
      </c>
      <c r="N199" s="35" t="str">
        <f t="shared" si="14"/>
        <v>-</v>
      </c>
      <c r="O199" s="5"/>
      <c r="P199" s="1038"/>
    </row>
    <row r="200" spans="1:16">
      <c r="A200" s="43" t="s">
        <v>2542</v>
      </c>
      <c r="B200" s="85" t="s">
        <v>720</v>
      </c>
      <c r="C200" s="44" t="s">
        <v>2</v>
      </c>
      <c r="D200" s="43">
        <v>36</v>
      </c>
      <c r="E200" s="95" t="e">
        <f>SUMIF(#REF!,A200,#REF!)</f>
        <v>#REF!</v>
      </c>
      <c r="F200" s="95" t="e">
        <f>SUMIF(#REF!,A200,#REF!)</f>
        <v>#REF!</v>
      </c>
      <c r="G200" s="96" t="e">
        <f>SUMIF(#REF!,A200,#REF!)*-1</f>
        <v>#REF!</v>
      </c>
      <c r="H200" s="96" t="e">
        <f>SUMIF(#REF!,A200,#REF!)*-1</f>
        <v>#REF!</v>
      </c>
      <c r="I200" s="96" t="e">
        <f t="shared" si="15"/>
        <v>#REF!</v>
      </c>
      <c r="J200" s="567" t="e">
        <f>VLOOKUP(A200,#REF!,3,0)</f>
        <v>#REF!</v>
      </c>
      <c r="K200" s="126" t="e">
        <f t="shared" ref="K200:K272" si="16">I200-E200</f>
        <v>#REF!</v>
      </c>
      <c r="L200" s="49" t="str">
        <f t="shared" ref="L200:L272" si="17">IF(ISERROR(IF(K200=0,0,(K200/E200))),"New Stock",(IF(K200=0,0,(K200/E200))))</f>
        <v>New Stock</v>
      </c>
      <c r="M200" s="37" t="str">
        <f t="shared" ref="M200:M272" si="18">IF(L200&gt;=30%,L200,"-")</f>
        <v>New Stock</v>
      </c>
      <c r="N200" s="35" t="str">
        <f t="shared" ref="N200:N272" si="19">IF(L200&lt;=-30%,L200,"-")</f>
        <v>-</v>
      </c>
      <c r="O200" s="5"/>
      <c r="P200" s="1038"/>
    </row>
    <row r="201" spans="1:16">
      <c r="A201" s="43" t="s">
        <v>2543</v>
      </c>
      <c r="B201" s="85" t="s">
        <v>3024</v>
      </c>
      <c r="C201" s="44" t="s">
        <v>825</v>
      </c>
      <c r="D201" s="43">
        <v>36</v>
      </c>
      <c r="E201" s="95" t="e">
        <f>SUMIF(#REF!,A201,#REF!)</f>
        <v>#REF!</v>
      </c>
      <c r="F201" s="95" t="e">
        <f>SUMIF(#REF!,A201,#REF!)</f>
        <v>#REF!</v>
      </c>
      <c r="G201" s="96" t="e">
        <f>SUMIF(#REF!,A201,#REF!)*-1</f>
        <v>#REF!</v>
      </c>
      <c r="H201" s="96" t="e">
        <f>SUMIF(#REF!,A201,#REF!)*-1</f>
        <v>#REF!</v>
      </c>
      <c r="I201" s="96" t="e">
        <f t="shared" si="15"/>
        <v>#REF!</v>
      </c>
      <c r="J201" s="567" t="e">
        <f>VLOOKUP(A201,#REF!,3,0)</f>
        <v>#REF!</v>
      </c>
      <c r="K201" s="126" t="e">
        <f t="shared" si="16"/>
        <v>#REF!</v>
      </c>
      <c r="L201" s="49" t="str">
        <f t="shared" si="17"/>
        <v>New Stock</v>
      </c>
      <c r="M201" s="37" t="str">
        <f t="shared" si="18"/>
        <v>New Stock</v>
      </c>
      <c r="N201" s="35" t="str">
        <f t="shared" si="19"/>
        <v>-</v>
      </c>
      <c r="O201" s="5"/>
      <c r="P201" s="1038"/>
    </row>
    <row r="202" spans="1:16">
      <c r="A202" s="43" t="s">
        <v>2544</v>
      </c>
      <c r="B202" s="85" t="s">
        <v>2545</v>
      </c>
      <c r="C202" s="44" t="s">
        <v>2</v>
      </c>
      <c r="D202" s="43">
        <v>36</v>
      </c>
      <c r="E202" s="95" t="e">
        <f>SUMIF(#REF!,A202,#REF!)</f>
        <v>#REF!</v>
      </c>
      <c r="F202" s="95" t="e">
        <f>SUMIF(#REF!,A202,#REF!)</f>
        <v>#REF!</v>
      </c>
      <c r="G202" s="96" t="e">
        <f>SUMIF(#REF!,A202,#REF!)*-1</f>
        <v>#REF!</v>
      </c>
      <c r="H202" s="96" t="e">
        <f>SUMIF(#REF!,A202,#REF!)*-1</f>
        <v>#REF!</v>
      </c>
      <c r="I202" s="96" t="e">
        <f t="shared" si="15"/>
        <v>#REF!</v>
      </c>
      <c r="J202" s="567" t="e">
        <f>VLOOKUP(A202,#REF!,3,0)</f>
        <v>#REF!</v>
      </c>
      <c r="K202" s="126" t="e">
        <f t="shared" si="16"/>
        <v>#REF!</v>
      </c>
      <c r="L202" s="49" t="str">
        <f t="shared" si="17"/>
        <v>New Stock</v>
      </c>
      <c r="M202" s="37" t="str">
        <f t="shared" si="18"/>
        <v>New Stock</v>
      </c>
      <c r="N202" s="35" t="str">
        <f t="shared" si="19"/>
        <v>-</v>
      </c>
      <c r="O202" s="5"/>
      <c r="P202" s="1038"/>
    </row>
    <row r="203" spans="1:16">
      <c r="A203" s="43" t="s">
        <v>2546</v>
      </c>
      <c r="B203" s="85" t="s">
        <v>2547</v>
      </c>
      <c r="C203" s="44" t="s">
        <v>825</v>
      </c>
      <c r="D203" s="43">
        <v>36</v>
      </c>
      <c r="E203" s="95" t="e">
        <f>SUMIF(#REF!,A203,#REF!)</f>
        <v>#REF!</v>
      </c>
      <c r="F203" s="95" t="e">
        <f>SUMIF(#REF!,A203,#REF!)</f>
        <v>#REF!</v>
      </c>
      <c r="G203" s="96" t="e">
        <f>SUMIF(#REF!,A203,#REF!)*-1</f>
        <v>#REF!</v>
      </c>
      <c r="H203" s="96" t="e">
        <f>SUMIF(#REF!,A203,#REF!)*-1</f>
        <v>#REF!</v>
      </c>
      <c r="I203" s="96" t="e">
        <f t="shared" si="15"/>
        <v>#REF!</v>
      </c>
      <c r="J203" s="567" t="e">
        <f>VLOOKUP(A203,#REF!,3,0)</f>
        <v>#REF!</v>
      </c>
      <c r="K203" s="126" t="e">
        <f t="shared" si="16"/>
        <v>#REF!</v>
      </c>
      <c r="L203" s="49" t="str">
        <f t="shared" si="17"/>
        <v>New Stock</v>
      </c>
      <c r="M203" s="37" t="str">
        <f t="shared" si="18"/>
        <v>New Stock</v>
      </c>
      <c r="N203" s="35" t="str">
        <f t="shared" si="19"/>
        <v>-</v>
      </c>
      <c r="O203" s="5"/>
      <c r="P203" s="1038"/>
    </row>
    <row r="204" spans="1:16">
      <c r="A204" s="43" t="s">
        <v>990</v>
      </c>
      <c r="B204" s="85" t="s">
        <v>2078</v>
      </c>
      <c r="C204" s="44" t="s">
        <v>514</v>
      </c>
      <c r="D204" s="43">
        <v>500</v>
      </c>
      <c r="E204" s="95" t="e">
        <f>SUMIF(#REF!,A204,#REF!)</f>
        <v>#REF!</v>
      </c>
      <c r="F204" s="95" t="e">
        <f>SUMIF(#REF!,A204,#REF!)</f>
        <v>#REF!</v>
      </c>
      <c r="G204" s="96" t="e">
        <f>SUMIF(#REF!,A204,#REF!)*-1</f>
        <v>#REF!</v>
      </c>
      <c r="H204" s="96" t="e">
        <f>SUMIF(#REF!,A204,#REF!)*-1</f>
        <v>#REF!</v>
      </c>
      <c r="I204" s="96" t="e">
        <f t="shared" si="15"/>
        <v>#REF!</v>
      </c>
      <c r="J204" s="567" t="e">
        <f>VLOOKUP(A204,#REF!,3,0)</f>
        <v>#REF!</v>
      </c>
      <c r="K204" s="126" t="e">
        <f t="shared" si="16"/>
        <v>#REF!</v>
      </c>
      <c r="L204" s="49" t="str">
        <f t="shared" si="17"/>
        <v>New Stock</v>
      </c>
      <c r="M204" s="37" t="str">
        <f t="shared" si="18"/>
        <v>New Stock</v>
      </c>
      <c r="N204" s="35" t="str">
        <f t="shared" si="19"/>
        <v>-</v>
      </c>
      <c r="O204" s="5"/>
      <c r="P204" s="1038"/>
    </row>
    <row r="205" spans="1:16">
      <c r="A205" s="43" t="s">
        <v>3949</v>
      </c>
      <c r="B205" s="85" t="s">
        <v>4332</v>
      </c>
      <c r="C205" s="44" t="s">
        <v>2288</v>
      </c>
      <c r="D205" s="43">
        <v>500</v>
      </c>
      <c r="E205" s="95" t="e">
        <f>SUMIF(#REF!,A205,#REF!)</f>
        <v>#REF!</v>
      </c>
      <c r="F205" s="95" t="e">
        <f>SUMIF(#REF!,A205,#REF!)</f>
        <v>#REF!</v>
      </c>
      <c r="G205" s="96" t="e">
        <f>SUMIF(#REF!,A205,#REF!)*-1</f>
        <v>#REF!</v>
      </c>
      <c r="H205" s="96" t="e">
        <f>SUMIF(#REF!,A205,#REF!)*-1</f>
        <v>#REF!</v>
      </c>
      <c r="I205" s="96" t="e">
        <f t="shared" si="15"/>
        <v>#REF!</v>
      </c>
      <c r="J205" s="567" t="e">
        <f>VLOOKUP(A205,#REF!,3,0)</f>
        <v>#REF!</v>
      </c>
      <c r="K205" s="126" t="e">
        <f t="shared" si="16"/>
        <v>#REF!</v>
      </c>
      <c r="L205" s="49" t="str">
        <f t="shared" si="17"/>
        <v>New Stock</v>
      </c>
      <c r="M205" s="37" t="str">
        <f t="shared" si="18"/>
        <v>New Stock</v>
      </c>
      <c r="N205" s="35" t="str">
        <f t="shared" si="19"/>
        <v>-</v>
      </c>
      <c r="O205" s="5"/>
      <c r="P205" s="1038"/>
    </row>
    <row r="206" spans="1:16">
      <c r="A206" s="43" t="s">
        <v>3950</v>
      </c>
      <c r="B206" s="85" t="s">
        <v>2080</v>
      </c>
      <c r="C206" s="44" t="s">
        <v>1857</v>
      </c>
      <c r="D206" s="43">
        <v>500</v>
      </c>
      <c r="E206" s="95" t="e">
        <f>SUMIF(#REF!,A206,#REF!)</f>
        <v>#REF!</v>
      </c>
      <c r="F206" s="95" t="e">
        <f>SUMIF(#REF!,A206,#REF!)</f>
        <v>#REF!</v>
      </c>
      <c r="G206" s="96" t="e">
        <f>SUMIF(#REF!,A206,#REF!)*-1</f>
        <v>#REF!</v>
      </c>
      <c r="H206" s="96" t="e">
        <f>SUMIF(#REF!,A206,#REF!)*-1</f>
        <v>#REF!</v>
      </c>
      <c r="I206" s="96" t="e">
        <f t="shared" si="15"/>
        <v>#REF!</v>
      </c>
      <c r="J206" s="567" t="e">
        <f>VLOOKUP(A206,#REF!,3,0)</f>
        <v>#REF!</v>
      </c>
      <c r="K206" s="126" t="e">
        <f t="shared" si="16"/>
        <v>#REF!</v>
      </c>
      <c r="L206" s="49" t="str">
        <f t="shared" si="17"/>
        <v>New Stock</v>
      </c>
      <c r="M206" s="37" t="str">
        <f t="shared" si="18"/>
        <v>New Stock</v>
      </c>
      <c r="N206" s="35" t="str">
        <f t="shared" si="19"/>
        <v>-</v>
      </c>
      <c r="O206" s="5"/>
      <c r="P206" s="1038"/>
    </row>
    <row r="207" spans="1:16">
      <c r="A207" s="43" t="s">
        <v>1005</v>
      </c>
      <c r="B207" s="85" t="s">
        <v>4334</v>
      </c>
      <c r="C207" s="44" t="s">
        <v>1857</v>
      </c>
      <c r="D207" s="43">
        <v>500</v>
      </c>
      <c r="E207" s="95" t="e">
        <f>SUMIF(#REF!,A207,#REF!)</f>
        <v>#REF!</v>
      </c>
      <c r="F207" s="95" t="e">
        <f>SUMIF(#REF!,A207,#REF!)</f>
        <v>#REF!</v>
      </c>
      <c r="G207" s="96" t="e">
        <f>SUMIF(#REF!,A207,#REF!)*-1</f>
        <v>#REF!</v>
      </c>
      <c r="H207" s="96" t="e">
        <f>SUMIF(#REF!,A207,#REF!)*-1</f>
        <v>#REF!</v>
      </c>
      <c r="I207" s="96" t="e">
        <f t="shared" si="15"/>
        <v>#REF!</v>
      </c>
      <c r="J207" s="567" t="e">
        <f>VLOOKUP(A207,#REF!,3,0)</f>
        <v>#REF!</v>
      </c>
      <c r="K207" s="126" t="e">
        <f t="shared" si="16"/>
        <v>#REF!</v>
      </c>
      <c r="L207" s="49" t="str">
        <f t="shared" si="17"/>
        <v>New Stock</v>
      </c>
      <c r="M207" s="37" t="str">
        <f t="shared" si="18"/>
        <v>New Stock</v>
      </c>
      <c r="N207" s="35" t="str">
        <f t="shared" si="19"/>
        <v>-</v>
      </c>
      <c r="O207" s="5"/>
      <c r="P207" s="1038"/>
    </row>
    <row r="208" spans="1:16">
      <c r="A208" s="43" t="s">
        <v>1006</v>
      </c>
      <c r="B208" s="85" t="s">
        <v>3025</v>
      </c>
      <c r="C208" s="44" t="s">
        <v>1183</v>
      </c>
      <c r="D208" s="43">
        <v>20</v>
      </c>
      <c r="E208" s="95" t="e">
        <f>SUMIF(#REF!,A208,#REF!)</f>
        <v>#REF!</v>
      </c>
      <c r="F208" s="95" t="e">
        <f>SUMIF(#REF!,A208,#REF!)</f>
        <v>#REF!</v>
      </c>
      <c r="G208" s="96" t="e">
        <f>SUMIF(#REF!,A208,#REF!)*-1</f>
        <v>#REF!</v>
      </c>
      <c r="H208" s="96" t="e">
        <f>SUMIF(#REF!,A208,#REF!)*-1</f>
        <v>#REF!</v>
      </c>
      <c r="I208" s="96" t="e">
        <f t="shared" si="15"/>
        <v>#REF!</v>
      </c>
      <c r="J208" s="567" t="e">
        <f>VLOOKUP(A208,#REF!,3,0)</f>
        <v>#REF!</v>
      </c>
      <c r="K208" s="126" t="e">
        <f t="shared" si="16"/>
        <v>#REF!</v>
      </c>
      <c r="L208" s="49" t="str">
        <f t="shared" si="17"/>
        <v>New Stock</v>
      </c>
      <c r="M208" s="37" t="str">
        <f t="shared" si="18"/>
        <v>New Stock</v>
      </c>
      <c r="N208" s="35" t="str">
        <f t="shared" si="19"/>
        <v>-</v>
      </c>
      <c r="O208" s="5"/>
      <c r="P208" s="1038"/>
    </row>
    <row r="209" spans="1:16">
      <c r="A209" s="43" t="s">
        <v>4847</v>
      </c>
      <c r="B209" s="85" t="s">
        <v>3028</v>
      </c>
      <c r="C209" s="44" t="s">
        <v>1184</v>
      </c>
      <c r="D209" s="43">
        <v>20</v>
      </c>
      <c r="E209" s="95" t="e">
        <f>SUMIF(#REF!,A209,#REF!)</f>
        <v>#REF!</v>
      </c>
      <c r="F209" s="95" t="e">
        <f>SUMIF(#REF!,A209,#REF!)</f>
        <v>#REF!</v>
      </c>
      <c r="G209" s="96" t="e">
        <f>SUMIF(#REF!,A209,#REF!)*-1</f>
        <v>#REF!</v>
      </c>
      <c r="H209" s="96" t="e">
        <f>SUMIF(#REF!,A209,#REF!)*-1</f>
        <v>#REF!</v>
      </c>
      <c r="I209" s="96" t="e">
        <f t="shared" si="15"/>
        <v>#REF!</v>
      </c>
      <c r="J209" s="567" t="e">
        <f>VLOOKUP(A209,#REF!,3,0)</f>
        <v>#REF!</v>
      </c>
      <c r="K209" s="126" t="e">
        <f t="shared" si="16"/>
        <v>#REF!</v>
      </c>
      <c r="L209" s="49" t="str">
        <f t="shared" si="17"/>
        <v>New Stock</v>
      </c>
      <c r="M209" s="37" t="str">
        <f t="shared" si="18"/>
        <v>New Stock</v>
      </c>
      <c r="N209" s="35" t="str">
        <f t="shared" si="19"/>
        <v>-</v>
      </c>
      <c r="O209" s="5"/>
      <c r="P209" s="1038"/>
    </row>
    <row r="210" spans="1:16">
      <c r="A210" s="43" t="s">
        <v>1007</v>
      </c>
      <c r="B210" s="85" t="s">
        <v>3059</v>
      </c>
      <c r="C210" s="44" t="s">
        <v>4873</v>
      </c>
      <c r="D210" s="43">
        <v>100</v>
      </c>
      <c r="E210" s="95" t="e">
        <f>SUMIF(#REF!,A210,#REF!)</f>
        <v>#REF!</v>
      </c>
      <c r="F210" s="95" t="e">
        <f>SUMIF(#REF!,A210,#REF!)</f>
        <v>#REF!</v>
      </c>
      <c r="G210" s="96" t="e">
        <f>SUMIF(#REF!,A210,#REF!)*-1</f>
        <v>#REF!</v>
      </c>
      <c r="H210" s="96" t="e">
        <f>SUMIF(#REF!,A210,#REF!)*-1</f>
        <v>#REF!</v>
      </c>
      <c r="I210" s="96" t="e">
        <f t="shared" si="15"/>
        <v>#REF!</v>
      </c>
      <c r="J210" s="567" t="e">
        <f>VLOOKUP(A210,#REF!,3,0)</f>
        <v>#REF!</v>
      </c>
      <c r="K210" s="126" t="e">
        <f t="shared" si="16"/>
        <v>#REF!</v>
      </c>
      <c r="L210" s="49" t="str">
        <f t="shared" si="17"/>
        <v>New Stock</v>
      </c>
      <c r="M210" s="37" t="str">
        <f t="shared" si="18"/>
        <v>New Stock</v>
      </c>
      <c r="N210" s="35" t="str">
        <f t="shared" si="19"/>
        <v>-</v>
      </c>
      <c r="O210" s="5"/>
      <c r="P210" s="1038"/>
    </row>
    <row r="211" spans="1:16">
      <c r="A211" s="43" t="s">
        <v>1558</v>
      </c>
      <c r="B211" s="85" t="s">
        <v>3404</v>
      </c>
      <c r="C211" s="44" t="s">
        <v>4873</v>
      </c>
      <c r="D211" s="43">
        <v>100</v>
      </c>
      <c r="E211" s="95" t="e">
        <f>SUMIF(#REF!,A211,#REF!)</f>
        <v>#REF!</v>
      </c>
      <c r="F211" s="95" t="e">
        <f>SUMIF(#REF!,A211,#REF!)</f>
        <v>#REF!</v>
      </c>
      <c r="G211" s="96" t="e">
        <f>SUMIF(#REF!,A211,#REF!)*-1</f>
        <v>#REF!</v>
      </c>
      <c r="H211" s="96" t="e">
        <f>SUMIF(#REF!,A211,#REF!)*-1</f>
        <v>#REF!</v>
      </c>
      <c r="I211" s="96" t="e">
        <f t="shared" si="15"/>
        <v>#REF!</v>
      </c>
      <c r="J211" s="567" t="e">
        <f>VLOOKUP(A211,#REF!,3,0)</f>
        <v>#REF!</v>
      </c>
      <c r="K211" s="126" t="e">
        <f t="shared" si="16"/>
        <v>#REF!</v>
      </c>
      <c r="L211" s="49" t="str">
        <f t="shared" si="17"/>
        <v>New Stock</v>
      </c>
      <c r="M211" s="37" t="str">
        <f t="shared" si="18"/>
        <v>New Stock</v>
      </c>
      <c r="N211" s="35" t="str">
        <f t="shared" si="19"/>
        <v>-</v>
      </c>
      <c r="O211" s="5"/>
      <c r="P211" s="1038"/>
    </row>
    <row r="212" spans="1:16">
      <c r="A212" s="43" t="s">
        <v>1008</v>
      </c>
      <c r="B212" s="85" t="s">
        <v>5107</v>
      </c>
      <c r="C212" s="44" t="s">
        <v>4874</v>
      </c>
      <c r="D212" s="43">
        <v>400</v>
      </c>
      <c r="E212" s="95" t="e">
        <f>SUMIF(#REF!,A212,#REF!)</f>
        <v>#REF!</v>
      </c>
      <c r="F212" s="95" t="e">
        <f>SUMIF(#REF!,A212,#REF!)</f>
        <v>#REF!</v>
      </c>
      <c r="G212" s="96" t="e">
        <f>SUMIF(#REF!,A212,#REF!)*-1</f>
        <v>#REF!</v>
      </c>
      <c r="H212" s="96" t="e">
        <f>SUMIF(#REF!,A212,#REF!)*-1</f>
        <v>#REF!</v>
      </c>
      <c r="I212" s="96" t="e">
        <f t="shared" si="15"/>
        <v>#REF!</v>
      </c>
      <c r="J212" s="567" t="e">
        <f>VLOOKUP(A212,#REF!,3,0)</f>
        <v>#REF!</v>
      </c>
      <c r="K212" s="126" t="e">
        <f t="shared" si="16"/>
        <v>#REF!</v>
      </c>
      <c r="L212" s="49" t="str">
        <f t="shared" si="17"/>
        <v>New Stock</v>
      </c>
      <c r="M212" s="37" t="str">
        <f t="shared" si="18"/>
        <v>New Stock</v>
      </c>
      <c r="N212" s="35" t="str">
        <f t="shared" si="19"/>
        <v>-</v>
      </c>
      <c r="O212" s="5"/>
      <c r="P212" s="1038"/>
    </row>
    <row r="213" spans="1:16">
      <c r="A213" s="43" t="s">
        <v>4848</v>
      </c>
      <c r="B213" s="85" t="s">
        <v>419</v>
      </c>
      <c r="C213" s="44" t="s">
        <v>4875</v>
      </c>
      <c r="D213" s="43">
        <v>100</v>
      </c>
      <c r="E213" s="95" t="e">
        <f>SUMIF(#REF!,A213,#REF!)</f>
        <v>#REF!</v>
      </c>
      <c r="F213" s="95" t="e">
        <f>SUMIF(#REF!,A213,#REF!)</f>
        <v>#REF!</v>
      </c>
      <c r="G213" s="96" t="e">
        <f>SUMIF(#REF!,A213,#REF!)*-1</f>
        <v>#REF!</v>
      </c>
      <c r="H213" s="96" t="e">
        <f>SUMIF(#REF!,A213,#REF!)*-1</f>
        <v>#REF!</v>
      </c>
      <c r="I213" s="96" t="e">
        <f t="shared" si="15"/>
        <v>#REF!</v>
      </c>
      <c r="J213" s="567" t="e">
        <f>VLOOKUP(A213,#REF!,3,0)</f>
        <v>#REF!</v>
      </c>
      <c r="K213" s="126" t="e">
        <f t="shared" si="16"/>
        <v>#REF!</v>
      </c>
      <c r="L213" s="49" t="str">
        <f t="shared" si="17"/>
        <v>New Stock</v>
      </c>
      <c r="M213" s="37" t="str">
        <f t="shared" si="18"/>
        <v>New Stock</v>
      </c>
      <c r="N213" s="35" t="str">
        <f t="shared" si="19"/>
        <v>-</v>
      </c>
      <c r="O213" s="5"/>
      <c r="P213" s="1038"/>
    </row>
    <row r="214" spans="1:16">
      <c r="A214" s="43" t="s">
        <v>2929</v>
      </c>
      <c r="B214" s="85" t="s">
        <v>264</v>
      </c>
      <c r="C214" s="44" t="s">
        <v>4876</v>
      </c>
      <c r="D214" s="43">
        <v>2000</v>
      </c>
      <c r="E214" s="95" t="e">
        <f>SUMIF(#REF!,A214,#REF!)</f>
        <v>#REF!</v>
      </c>
      <c r="F214" s="95" t="e">
        <f>SUMIF(#REF!,A214,#REF!)</f>
        <v>#REF!</v>
      </c>
      <c r="G214" s="96" t="e">
        <f>SUMIF(#REF!,A214,#REF!)*-1</f>
        <v>#REF!</v>
      </c>
      <c r="H214" s="96" t="e">
        <f>SUMIF(#REF!,A214,#REF!)*-1</f>
        <v>#REF!</v>
      </c>
      <c r="I214" s="96" t="e">
        <f t="shared" si="15"/>
        <v>#REF!</v>
      </c>
      <c r="J214" s="567" t="e">
        <f>VLOOKUP(A214,#REF!,3,0)</f>
        <v>#REF!</v>
      </c>
      <c r="K214" s="126" t="e">
        <f t="shared" si="16"/>
        <v>#REF!</v>
      </c>
      <c r="L214" s="49" t="str">
        <f t="shared" si="17"/>
        <v>New Stock</v>
      </c>
      <c r="M214" s="37" t="str">
        <f t="shared" si="18"/>
        <v>New Stock</v>
      </c>
      <c r="N214" s="35" t="str">
        <f t="shared" si="19"/>
        <v>-</v>
      </c>
      <c r="O214" s="5"/>
      <c r="P214" s="1038"/>
    </row>
    <row r="215" spans="1:16">
      <c r="A215" s="43" t="s">
        <v>2746</v>
      </c>
      <c r="B215" s="85" t="s">
        <v>5134</v>
      </c>
      <c r="C215" s="44" t="s">
        <v>1728</v>
      </c>
      <c r="D215" s="43">
        <v>45</v>
      </c>
      <c r="E215" s="95" t="e">
        <f>SUMIF(#REF!,A215,#REF!)</f>
        <v>#REF!</v>
      </c>
      <c r="F215" s="95" t="e">
        <f>SUMIF(#REF!,A215,#REF!)</f>
        <v>#REF!</v>
      </c>
      <c r="G215" s="96" t="e">
        <f>SUMIF(#REF!,A215,#REF!)*-1</f>
        <v>#REF!</v>
      </c>
      <c r="H215" s="96" t="e">
        <f>SUMIF(#REF!,A215,#REF!)*-1</f>
        <v>#REF!</v>
      </c>
      <c r="I215" s="96" t="e">
        <f t="shared" si="15"/>
        <v>#REF!</v>
      </c>
      <c r="J215" s="567" t="e">
        <f>VLOOKUP(A215,#REF!,3,0)</f>
        <v>#REF!</v>
      </c>
      <c r="K215" s="126" t="e">
        <f t="shared" si="16"/>
        <v>#REF!</v>
      </c>
      <c r="L215" s="49" t="str">
        <f t="shared" si="17"/>
        <v>New Stock</v>
      </c>
      <c r="M215" s="37" t="str">
        <f t="shared" si="18"/>
        <v>New Stock</v>
      </c>
      <c r="N215" s="35" t="str">
        <f t="shared" si="19"/>
        <v>-</v>
      </c>
      <c r="O215" s="5"/>
      <c r="P215" s="1038"/>
    </row>
    <row r="216" spans="1:16">
      <c r="A216" s="43" t="s">
        <v>5135</v>
      </c>
      <c r="B216" s="85" t="s">
        <v>5136</v>
      </c>
      <c r="C216" s="44" t="s">
        <v>1728</v>
      </c>
      <c r="D216" s="43">
        <v>45</v>
      </c>
      <c r="E216" s="95" t="e">
        <f>SUMIF(#REF!,A216,#REF!)</f>
        <v>#REF!</v>
      </c>
      <c r="F216" s="95" t="e">
        <f>SUMIF(#REF!,A216,#REF!)</f>
        <v>#REF!</v>
      </c>
      <c r="G216" s="96" t="e">
        <f>SUMIF(#REF!,A216,#REF!)*-1</f>
        <v>#REF!</v>
      </c>
      <c r="H216" s="96" t="e">
        <f>SUMIF(#REF!,A216,#REF!)*-1</f>
        <v>#REF!</v>
      </c>
      <c r="I216" s="96" t="e">
        <f t="shared" si="15"/>
        <v>#REF!</v>
      </c>
      <c r="J216" s="567" t="e">
        <f>VLOOKUP(A216,#REF!,3,0)</f>
        <v>#REF!</v>
      </c>
      <c r="K216" s="126" t="e">
        <f t="shared" si="16"/>
        <v>#REF!</v>
      </c>
      <c r="L216" s="49" t="str">
        <f t="shared" si="17"/>
        <v>New Stock</v>
      </c>
      <c r="M216" s="37" t="str">
        <f t="shared" si="18"/>
        <v>New Stock</v>
      </c>
      <c r="N216" s="35" t="str">
        <f t="shared" si="19"/>
        <v>-</v>
      </c>
      <c r="O216" s="5"/>
      <c r="P216" s="1038"/>
    </row>
    <row r="217" spans="1:16">
      <c r="A217" s="43" t="s">
        <v>682</v>
      </c>
      <c r="B217" s="85" t="s">
        <v>4588</v>
      </c>
      <c r="C217" s="44" t="s">
        <v>5451</v>
      </c>
      <c r="D217" s="43">
        <v>250</v>
      </c>
      <c r="E217" s="95" t="e">
        <f>SUMIF(#REF!,A217,#REF!)</f>
        <v>#REF!</v>
      </c>
      <c r="F217" s="95" t="e">
        <f>SUMIF(#REF!,A217,#REF!)</f>
        <v>#REF!</v>
      </c>
      <c r="G217" s="96" t="e">
        <f>SUMIF(#REF!,A217,#REF!)*-1</f>
        <v>#REF!</v>
      </c>
      <c r="H217" s="96" t="e">
        <f>SUMIF(#REF!,A217,#REF!)*-1</f>
        <v>#REF!</v>
      </c>
      <c r="I217" s="96" t="e">
        <f t="shared" si="15"/>
        <v>#REF!</v>
      </c>
      <c r="J217" s="567" t="e">
        <f>VLOOKUP(A217,#REF!,3,0)</f>
        <v>#REF!</v>
      </c>
      <c r="K217" s="126" t="e">
        <f t="shared" si="16"/>
        <v>#REF!</v>
      </c>
      <c r="L217" s="49" t="str">
        <f t="shared" si="17"/>
        <v>New Stock</v>
      </c>
      <c r="M217" s="37" t="str">
        <f t="shared" si="18"/>
        <v>New Stock</v>
      </c>
      <c r="N217" s="35" t="str">
        <f t="shared" si="19"/>
        <v>-</v>
      </c>
      <c r="O217" s="5"/>
      <c r="P217" s="1038"/>
    </row>
    <row r="218" spans="1:16">
      <c r="A218" s="43" t="s">
        <v>683</v>
      </c>
      <c r="B218" s="85" t="s">
        <v>3209</v>
      </c>
      <c r="C218" s="44" t="s">
        <v>5453</v>
      </c>
      <c r="D218" s="43">
        <v>250</v>
      </c>
      <c r="E218" s="95" t="e">
        <f>SUMIF(#REF!,A218,#REF!)</f>
        <v>#REF!</v>
      </c>
      <c r="F218" s="95" t="e">
        <f>SUMIF(#REF!,A218,#REF!)</f>
        <v>#REF!</v>
      </c>
      <c r="G218" s="96" t="e">
        <f>SUMIF(#REF!,A218,#REF!)*-1</f>
        <v>#REF!</v>
      </c>
      <c r="H218" s="96" t="e">
        <f>SUMIF(#REF!,A218,#REF!)*-1</f>
        <v>#REF!</v>
      </c>
      <c r="I218" s="96" t="e">
        <f t="shared" si="15"/>
        <v>#REF!</v>
      </c>
      <c r="J218" s="567" t="e">
        <f>VLOOKUP(A218,#REF!,3,0)</f>
        <v>#REF!</v>
      </c>
      <c r="K218" s="126" t="e">
        <f t="shared" si="16"/>
        <v>#REF!</v>
      </c>
      <c r="L218" s="49" t="str">
        <f t="shared" si="17"/>
        <v>New Stock</v>
      </c>
      <c r="M218" s="37" t="str">
        <f t="shared" si="18"/>
        <v>New Stock</v>
      </c>
      <c r="N218" s="35" t="str">
        <f t="shared" si="19"/>
        <v>-</v>
      </c>
      <c r="O218" s="5"/>
      <c r="P218" s="1038"/>
    </row>
    <row r="219" spans="1:16">
      <c r="A219" s="43" t="s">
        <v>684</v>
      </c>
      <c r="B219" s="85" t="s">
        <v>3776</v>
      </c>
      <c r="C219" s="44" t="s">
        <v>4049</v>
      </c>
      <c r="D219" s="43">
        <v>300</v>
      </c>
      <c r="E219" s="95" t="e">
        <f>SUMIF(#REF!,A219,#REF!)</f>
        <v>#REF!</v>
      </c>
      <c r="F219" s="95" t="e">
        <f>SUMIF(#REF!,A219,#REF!)</f>
        <v>#REF!</v>
      </c>
      <c r="G219" s="96" t="e">
        <f>SUMIF(#REF!,A219,#REF!)*-1</f>
        <v>#REF!</v>
      </c>
      <c r="H219" s="96" t="e">
        <f>SUMIF(#REF!,A219,#REF!)*-1</f>
        <v>#REF!</v>
      </c>
      <c r="I219" s="96" t="e">
        <f t="shared" si="15"/>
        <v>#REF!</v>
      </c>
      <c r="J219" s="567" t="e">
        <f>VLOOKUP(A219,#REF!,3,0)</f>
        <v>#REF!</v>
      </c>
      <c r="K219" s="126" t="e">
        <f t="shared" si="16"/>
        <v>#REF!</v>
      </c>
      <c r="L219" s="49" t="str">
        <f t="shared" si="17"/>
        <v>New Stock</v>
      </c>
      <c r="M219" s="37" t="str">
        <f t="shared" si="18"/>
        <v>New Stock</v>
      </c>
      <c r="N219" s="35" t="str">
        <f t="shared" si="19"/>
        <v>-</v>
      </c>
      <c r="O219" s="5"/>
      <c r="P219" s="1038"/>
    </row>
    <row r="220" spans="1:16">
      <c r="A220" s="43" t="s">
        <v>685</v>
      </c>
      <c r="B220" s="85" t="s">
        <v>1170</v>
      </c>
      <c r="C220" s="44" t="s">
        <v>2382</v>
      </c>
      <c r="D220" s="43">
        <v>300</v>
      </c>
      <c r="E220" s="95" t="e">
        <f>SUMIF(#REF!,A220,#REF!)</f>
        <v>#REF!</v>
      </c>
      <c r="F220" s="95" t="e">
        <f>SUMIF(#REF!,A220,#REF!)</f>
        <v>#REF!</v>
      </c>
      <c r="G220" s="96" t="e">
        <f>SUMIF(#REF!,A220,#REF!)*-1</f>
        <v>#REF!</v>
      </c>
      <c r="H220" s="96" t="e">
        <f>SUMIF(#REF!,A220,#REF!)*-1</f>
        <v>#REF!</v>
      </c>
      <c r="I220" s="96" t="e">
        <f t="shared" si="15"/>
        <v>#REF!</v>
      </c>
      <c r="J220" s="567" t="e">
        <f>VLOOKUP(A220,#REF!,3,0)</f>
        <v>#REF!</v>
      </c>
      <c r="K220" s="126" t="e">
        <f t="shared" si="16"/>
        <v>#REF!</v>
      </c>
      <c r="L220" s="49" t="str">
        <f t="shared" si="17"/>
        <v>New Stock</v>
      </c>
      <c r="M220" s="37" t="str">
        <f t="shared" si="18"/>
        <v>New Stock</v>
      </c>
      <c r="N220" s="35" t="str">
        <f t="shared" si="19"/>
        <v>-</v>
      </c>
      <c r="O220" s="5"/>
      <c r="P220" s="1038"/>
    </row>
    <row r="221" spans="1:16">
      <c r="A221" s="43" t="s">
        <v>686</v>
      </c>
      <c r="B221" s="85" t="s">
        <v>4570</v>
      </c>
      <c r="C221" s="44" t="s">
        <v>4930</v>
      </c>
      <c r="D221" s="43">
        <v>30</v>
      </c>
      <c r="E221" s="95" t="e">
        <f>SUMIF(#REF!,A221,#REF!)</f>
        <v>#REF!</v>
      </c>
      <c r="F221" s="95" t="e">
        <f>SUMIF(#REF!,A221,#REF!)</f>
        <v>#REF!</v>
      </c>
      <c r="G221" s="96" t="e">
        <f>SUMIF(#REF!,A221,#REF!)*-1</f>
        <v>#REF!</v>
      </c>
      <c r="H221" s="96" t="e">
        <f>SUMIF(#REF!,A221,#REF!)*-1</f>
        <v>#REF!</v>
      </c>
      <c r="I221" s="96" t="e">
        <f t="shared" si="15"/>
        <v>#REF!</v>
      </c>
      <c r="J221" s="567" t="e">
        <f>VLOOKUP(A221,#REF!,3,0)</f>
        <v>#REF!</v>
      </c>
      <c r="K221" s="126" t="e">
        <f t="shared" si="16"/>
        <v>#REF!</v>
      </c>
      <c r="L221" s="49" t="str">
        <f t="shared" si="17"/>
        <v>New Stock</v>
      </c>
      <c r="M221" s="37" t="str">
        <f t="shared" si="18"/>
        <v>New Stock</v>
      </c>
      <c r="N221" s="35" t="str">
        <f t="shared" si="19"/>
        <v>-</v>
      </c>
      <c r="O221" s="5"/>
      <c r="P221" s="1038"/>
    </row>
    <row r="222" spans="1:16">
      <c r="A222" s="43" t="s">
        <v>687</v>
      </c>
      <c r="B222" s="85" t="s">
        <v>4572</v>
      </c>
      <c r="C222" s="44" t="s">
        <v>4672</v>
      </c>
      <c r="D222" s="43">
        <v>30</v>
      </c>
      <c r="E222" s="95" t="e">
        <f>SUMIF(#REF!,A222,#REF!)</f>
        <v>#REF!</v>
      </c>
      <c r="F222" s="95" t="e">
        <f>SUMIF(#REF!,A222,#REF!)</f>
        <v>#REF!</v>
      </c>
      <c r="G222" s="96" t="e">
        <f>SUMIF(#REF!,A222,#REF!)*-1</f>
        <v>#REF!</v>
      </c>
      <c r="H222" s="96" t="e">
        <f>SUMIF(#REF!,A222,#REF!)*-1</f>
        <v>#REF!</v>
      </c>
      <c r="I222" s="96" t="e">
        <f t="shared" si="15"/>
        <v>#REF!</v>
      </c>
      <c r="J222" s="567" t="e">
        <f>VLOOKUP(A222,#REF!,3,0)</f>
        <v>#REF!</v>
      </c>
      <c r="K222" s="126" t="e">
        <f t="shared" si="16"/>
        <v>#REF!</v>
      </c>
      <c r="L222" s="49" t="str">
        <f t="shared" si="17"/>
        <v>New Stock</v>
      </c>
      <c r="M222" s="37" t="str">
        <f t="shared" si="18"/>
        <v>New Stock</v>
      </c>
      <c r="N222" s="35" t="str">
        <f t="shared" si="19"/>
        <v>-</v>
      </c>
      <c r="O222" s="5"/>
      <c r="P222" s="1038"/>
    </row>
    <row r="223" spans="1:16">
      <c r="A223" s="43" t="s">
        <v>1282</v>
      </c>
      <c r="B223" s="85" t="s">
        <v>5014</v>
      </c>
      <c r="C223" s="44" t="s">
        <v>3653</v>
      </c>
      <c r="D223" s="43">
        <v>300</v>
      </c>
      <c r="E223" s="95" t="e">
        <f>SUMIF(#REF!,A223,#REF!)</f>
        <v>#REF!</v>
      </c>
      <c r="F223" s="95" t="e">
        <f>SUMIF(#REF!,A223,#REF!)</f>
        <v>#REF!</v>
      </c>
      <c r="G223" s="96" t="e">
        <f>SUMIF(#REF!,A223,#REF!)*-1</f>
        <v>#REF!</v>
      </c>
      <c r="H223" s="96" t="e">
        <f>SUMIF(#REF!,A223,#REF!)*-1</f>
        <v>#REF!</v>
      </c>
      <c r="I223" s="96" t="e">
        <f t="shared" si="15"/>
        <v>#REF!</v>
      </c>
      <c r="J223" s="567" t="e">
        <f>VLOOKUP(A223,#REF!,3,0)</f>
        <v>#REF!</v>
      </c>
      <c r="K223" s="126" t="e">
        <f t="shared" si="16"/>
        <v>#REF!</v>
      </c>
      <c r="L223" s="49" t="str">
        <f t="shared" si="17"/>
        <v>New Stock</v>
      </c>
      <c r="M223" s="37" t="str">
        <f t="shared" si="18"/>
        <v>New Stock</v>
      </c>
      <c r="N223" s="35" t="str">
        <f t="shared" si="19"/>
        <v>-</v>
      </c>
      <c r="O223" s="5"/>
      <c r="P223" s="1038"/>
    </row>
    <row r="224" spans="1:16">
      <c r="A224" s="43" t="s">
        <v>2073</v>
      </c>
      <c r="B224" s="85" t="s">
        <v>2074</v>
      </c>
      <c r="C224" s="44" t="s">
        <v>5482</v>
      </c>
      <c r="D224" s="43">
        <v>100</v>
      </c>
      <c r="E224" s="95" t="e">
        <f>SUMIF(#REF!,A224,#REF!)</f>
        <v>#REF!</v>
      </c>
      <c r="F224" s="95" t="e">
        <f>SUMIF(#REF!,A224,#REF!)</f>
        <v>#REF!</v>
      </c>
      <c r="G224" s="96" t="e">
        <f>SUMIF(#REF!,A224,#REF!)*-1</f>
        <v>#REF!</v>
      </c>
      <c r="H224" s="96" t="e">
        <f>SUMIF(#REF!,A224,#REF!)*-1</f>
        <v>#REF!</v>
      </c>
      <c r="I224" s="96" t="e">
        <f t="shared" si="15"/>
        <v>#REF!</v>
      </c>
      <c r="J224" s="567" t="e">
        <f>VLOOKUP(A224,#REF!,3,0)</f>
        <v>#REF!</v>
      </c>
      <c r="K224" s="126" t="e">
        <f t="shared" si="16"/>
        <v>#REF!</v>
      </c>
      <c r="L224" s="49" t="str">
        <f t="shared" si="17"/>
        <v>New Stock</v>
      </c>
      <c r="M224" s="37" t="str">
        <f t="shared" si="18"/>
        <v>New Stock</v>
      </c>
      <c r="N224" s="35" t="str">
        <f t="shared" si="19"/>
        <v>-</v>
      </c>
      <c r="O224" s="5"/>
      <c r="P224" s="1038"/>
    </row>
    <row r="225" spans="1:16">
      <c r="A225" s="43" t="s">
        <v>2075</v>
      </c>
      <c r="B225" s="85" t="s">
        <v>5440</v>
      </c>
      <c r="C225" s="44" t="s">
        <v>2550</v>
      </c>
      <c r="D225" s="43">
        <v>500</v>
      </c>
      <c r="E225" s="95" t="e">
        <f>SUMIF(#REF!,A225,#REF!)</f>
        <v>#REF!</v>
      </c>
      <c r="F225" s="95" t="e">
        <f>SUMIF(#REF!,A225,#REF!)</f>
        <v>#REF!</v>
      </c>
      <c r="G225" s="96" t="e">
        <f>SUMIF(#REF!,A225,#REF!)*-1</f>
        <v>#REF!</v>
      </c>
      <c r="H225" s="96" t="e">
        <f>SUMIF(#REF!,A225,#REF!)*-1</f>
        <v>#REF!</v>
      </c>
      <c r="I225" s="96" t="e">
        <f t="shared" si="15"/>
        <v>#REF!</v>
      </c>
      <c r="J225" s="567" t="e">
        <f>VLOOKUP(A225,#REF!,3,0)</f>
        <v>#REF!</v>
      </c>
      <c r="K225" s="126" t="e">
        <f t="shared" si="16"/>
        <v>#REF!</v>
      </c>
      <c r="L225" s="49" t="str">
        <f t="shared" si="17"/>
        <v>New Stock</v>
      </c>
      <c r="M225" s="37" t="str">
        <f t="shared" si="18"/>
        <v>New Stock</v>
      </c>
      <c r="N225" s="35" t="str">
        <f t="shared" si="19"/>
        <v>-</v>
      </c>
      <c r="O225" s="5"/>
      <c r="P225" s="1038"/>
    </row>
    <row r="226" spans="1:16">
      <c r="A226" s="43" t="s">
        <v>343</v>
      </c>
      <c r="B226" s="85" t="s">
        <v>2572</v>
      </c>
      <c r="C226" s="44" t="s">
        <v>3948</v>
      </c>
      <c r="D226" s="43">
        <v>200</v>
      </c>
      <c r="E226" s="95" t="e">
        <f>SUMIF(#REF!,A226,#REF!)</f>
        <v>#REF!</v>
      </c>
      <c r="F226" s="95" t="e">
        <f>SUMIF(#REF!,A226,#REF!)</f>
        <v>#REF!</v>
      </c>
      <c r="G226" s="96" t="e">
        <f>SUMIF(#REF!,A226,#REF!)*-1</f>
        <v>#REF!</v>
      </c>
      <c r="H226" s="96" t="e">
        <f>SUMIF(#REF!,A226,#REF!)*-1</f>
        <v>#REF!</v>
      </c>
      <c r="I226" s="96" t="e">
        <f t="shared" si="15"/>
        <v>#REF!</v>
      </c>
      <c r="J226" s="567" t="e">
        <f>VLOOKUP(A226,#REF!,3,0)</f>
        <v>#REF!</v>
      </c>
      <c r="K226" s="126" t="e">
        <f t="shared" si="16"/>
        <v>#REF!</v>
      </c>
      <c r="L226" s="49" t="str">
        <f t="shared" si="17"/>
        <v>New Stock</v>
      </c>
      <c r="M226" s="37" t="str">
        <f t="shared" si="18"/>
        <v>New Stock</v>
      </c>
      <c r="N226" s="35" t="str">
        <f t="shared" si="19"/>
        <v>-</v>
      </c>
      <c r="O226" s="5"/>
      <c r="P226" s="1038"/>
    </row>
    <row r="227" spans="1:16">
      <c r="A227" s="43" t="s">
        <v>2548</v>
      </c>
      <c r="B227" s="85" t="s">
        <v>2570</v>
      </c>
      <c r="C227" s="44" t="s">
        <v>3669</v>
      </c>
      <c r="D227" s="43">
        <v>300</v>
      </c>
      <c r="E227" s="95" t="e">
        <f>SUMIF(#REF!,A227,#REF!)</f>
        <v>#REF!</v>
      </c>
      <c r="F227" s="95" t="e">
        <f>SUMIF(#REF!,A227,#REF!)</f>
        <v>#REF!</v>
      </c>
      <c r="G227" s="96" t="e">
        <f>SUMIF(#REF!,A227,#REF!)*-1</f>
        <v>#REF!</v>
      </c>
      <c r="H227" s="96" t="e">
        <f>SUMIF(#REF!,A227,#REF!)*-1</f>
        <v>#REF!</v>
      </c>
      <c r="I227" s="96" t="e">
        <f t="shared" si="15"/>
        <v>#REF!</v>
      </c>
      <c r="J227" s="567" t="e">
        <f>VLOOKUP(A227,#REF!,3,0)</f>
        <v>#REF!</v>
      </c>
      <c r="K227" s="126" t="e">
        <f t="shared" si="16"/>
        <v>#REF!</v>
      </c>
      <c r="L227" s="49" t="str">
        <f t="shared" si="17"/>
        <v>New Stock</v>
      </c>
      <c r="M227" s="37" t="str">
        <f t="shared" si="18"/>
        <v>New Stock</v>
      </c>
      <c r="N227" s="35" t="str">
        <f t="shared" si="19"/>
        <v>-</v>
      </c>
      <c r="O227" s="5"/>
      <c r="P227" s="1038"/>
    </row>
    <row r="228" spans="1:16">
      <c r="A228" s="43" t="s">
        <v>2549</v>
      </c>
      <c r="B228" s="85" t="s">
        <v>2571</v>
      </c>
      <c r="C228" s="44" t="s">
        <v>3669</v>
      </c>
      <c r="D228" s="43">
        <v>300</v>
      </c>
      <c r="E228" s="95" t="e">
        <f>SUMIF(#REF!,A228,#REF!)</f>
        <v>#REF!</v>
      </c>
      <c r="F228" s="95" t="e">
        <f>SUMIF(#REF!,A228,#REF!)</f>
        <v>#REF!</v>
      </c>
      <c r="G228" s="96" t="e">
        <f>SUMIF(#REF!,A228,#REF!)*-1</f>
        <v>#REF!</v>
      </c>
      <c r="H228" s="96" t="e">
        <f>SUMIF(#REF!,A228,#REF!)*-1</f>
        <v>#REF!</v>
      </c>
      <c r="I228" s="96" t="e">
        <f t="shared" si="15"/>
        <v>#REF!</v>
      </c>
      <c r="J228" s="567" t="e">
        <f>VLOOKUP(A228,#REF!,3,0)</f>
        <v>#REF!</v>
      </c>
      <c r="K228" s="126" t="e">
        <f t="shared" si="16"/>
        <v>#REF!</v>
      </c>
      <c r="L228" s="49" t="str">
        <f t="shared" si="17"/>
        <v>New Stock</v>
      </c>
      <c r="M228" s="37" t="str">
        <f t="shared" si="18"/>
        <v>New Stock</v>
      </c>
      <c r="N228" s="35" t="str">
        <f t="shared" si="19"/>
        <v>-</v>
      </c>
      <c r="O228" s="5"/>
      <c r="P228" s="1038"/>
    </row>
    <row r="229" spans="1:16">
      <c r="A229" s="43" t="s">
        <v>821</v>
      </c>
      <c r="B229" s="85" t="s">
        <v>1552</v>
      </c>
      <c r="C229" s="44" t="s">
        <v>822</v>
      </c>
      <c r="D229" s="43">
        <v>200</v>
      </c>
      <c r="E229" s="95" t="e">
        <f>SUMIF(#REF!,A229,#REF!)</f>
        <v>#REF!</v>
      </c>
      <c r="F229" s="95" t="e">
        <f>SUMIF(#REF!,A229,#REF!)</f>
        <v>#REF!</v>
      </c>
      <c r="G229" s="96" t="e">
        <f>SUMIF(#REF!,A229,#REF!)*-1</f>
        <v>#REF!</v>
      </c>
      <c r="H229" s="96" t="e">
        <f>SUMIF(#REF!,A229,#REF!)*-1</f>
        <v>#REF!</v>
      </c>
      <c r="I229" s="96" t="e">
        <f t="shared" si="15"/>
        <v>#REF!</v>
      </c>
      <c r="J229" s="567" t="e">
        <f>VLOOKUP(A229,#REF!,3,0)</f>
        <v>#REF!</v>
      </c>
      <c r="K229" s="126" t="e">
        <f>I229-E229</f>
        <v>#REF!</v>
      </c>
      <c r="L229" s="49" t="str">
        <f>IF(ISERROR(IF(K229=0,0,(K229/E229))),"New Stock",(IF(K229=0,0,(K229/E229))))</f>
        <v>New Stock</v>
      </c>
      <c r="M229" s="37" t="str">
        <f t="shared" si="18"/>
        <v>New Stock</v>
      </c>
      <c r="N229" s="35" t="str">
        <f>IF(L229&lt;=-30%,L229,"-")</f>
        <v>-</v>
      </c>
      <c r="O229" s="5"/>
      <c r="P229" s="1038"/>
    </row>
    <row r="230" spans="1:16">
      <c r="A230" s="43" t="s">
        <v>3225</v>
      </c>
      <c r="B230" s="85" t="s">
        <v>4498</v>
      </c>
      <c r="C230" s="44" t="s">
        <v>3948</v>
      </c>
      <c r="D230" s="43">
        <v>150</v>
      </c>
      <c r="E230" s="95" t="e">
        <f>SUMIF(#REF!,A230,#REF!)</f>
        <v>#REF!</v>
      </c>
      <c r="F230" s="95" t="e">
        <f>SUMIF(#REF!,A230,#REF!)</f>
        <v>#REF!</v>
      </c>
      <c r="G230" s="96" t="e">
        <f>SUMIF(#REF!,A230,#REF!)*-1</f>
        <v>#REF!</v>
      </c>
      <c r="H230" s="96" t="e">
        <f>SUMIF(#REF!,A230,#REF!)*-1</f>
        <v>#REF!</v>
      </c>
      <c r="I230" s="96" t="e">
        <f t="shared" si="15"/>
        <v>#REF!</v>
      </c>
      <c r="J230" s="567" t="e">
        <f>VLOOKUP(A230,#REF!,3,0)</f>
        <v>#REF!</v>
      </c>
      <c r="K230" s="126" t="e">
        <f>I230-E230</f>
        <v>#REF!</v>
      </c>
      <c r="L230" s="49" t="str">
        <f>IF(ISERROR(IF(K230=0,0,(K230/E230))),"New Stock",(IF(K230=0,0,(K230/E230))))</f>
        <v>New Stock</v>
      </c>
      <c r="M230" s="37" t="str">
        <f t="shared" si="18"/>
        <v>New Stock</v>
      </c>
      <c r="N230" s="35" t="str">
        <f>IF(L230&lt;=-30%,L230,"-")</f>
        <v>-</v>
      </c>
      <c r="O230" s="5"/>
      <c r="P230" s="1038"/>
    </row>
    <row r="231" spans="1:16">
      <c r="A231" s="43" t="s">
        <v>342</v>
      </c>
      <c r="B231" s="85" t="s">
        <v>4499</v>
      </c>
      <c r="C231" s="44" t="s">
        <v>3948</v>
      </c>
      <c r="D231" s="43">
        <v>150</v>
      </c>
      <c r="E231" s="95" t="e">
        <f>SUMIF(#REF!,A231,#REF!)</f>
        <v>#REF!</v>
      </c>
      <c r="F231" s="95" t="e">
        <f>SUMIF(#REF!,A231,#REF!)</f>
        <v>#REF!</v>
      </c>
      <c r="G231" s="96" t="e">
        <f>SUMIF(#REF!,A231,#REF!)*-1</f>
        <v>#REF!</v>
      </c>
      <c r="H231" s="96" t="e">
        <f>SUMIF(#REF!,A231,#REF!)*-1</f>
        <v>#REF!</v>
      </c>
      <c r="I231" s="96" t="e">
        <f t="shared" si="15"/>
        <v>#REF!</v>
      </c>
      <c r="J231" s="567" t="e">
        <f>VLOOKUP(A231,#REF!,3,0)</f>
        <v>#REF!</v>
      </c>
      <c r="K231" s="126" t="e">
        <f t="shared" si="16"/>
        <v>#REF!</v>
      </c>
      <c r="L231" s="49" t="str">
        <f t="shared" si="17"/>
        <v>New Stock</v>
      </c>
      <c r="M231" s="37" t="str">
        <f t="shared" si="18"/>
        <v>New Stock</v>
      </c>
      <c r="N231" s="35" t="str">
        <f t="shared" si="19"/>
        <v>-</v>
      </c>
      <c r="O231" s="5"/>
      <c r="P231" s="1038"/>
    </row>
    <row r="232" spans="1:16">
      <c r="A232" s="43" t="s">
        <v>2091</v>
      </c>
      <c r="B232" s="85" t="s">
        <v>2335</v>
      </c>
      <c r="C232" s="44"/>
      <c r="D232" s="43">
        <v>0</v>
      </c>
      <c r="E232" s="95" t="e">
        <f>SUMIF(#REF!,A232,#REF!)</f>
        <v>#REF!</v>
      </c>
      <c r="F232" s="95" t="e">
        <f>SUMIF(#REF!,A232,#REF!)</f>
        <v>#REF!</v>
      </c>
      <c r="G232" s="96" t="e">
        <f>SUMIF(#REF!,A232,#REF!)*-1</f>
        <v>#REF!</v>
      </c>
      <c r="H232" s="96" t="e">
        <f>SUMIF(#REF!,A232,#REF!)*-1</f>
        <v>#REF!</v>
      </c>
      <c r="I232" s="96" t="e">
        <f t="shared" si="15"/>
        <v>#REF!</v>
      </c>
      <c r="J232" s="567" t="e">
        <f>VLOOKUP(A232,#REF!,3,0)</f>
        <v>#REF!</v>
      </c>
      <c r="K232" s="126" t="e">
        <f t="shared" si="16"/>
        <v>#REF!</v>
      </c>
      <c r="L232" s="49" t="str">
        <f t="shared" si="17"/>
        <v>New Stock</v>
      </c>
      <c r="M232" s="37" t="str">
        <f t="shared" si="18"/>
        <v>New Stock</v>
      </c>
      <c r="N232" s="35" t="str">
        <f t="shared" si="19"/>
        <v>-</v>
      </c>
      <c r="O232" s="5"/>
      <c r="P232" s="1038"/>
    </row>
    <row r="233" spans="1:16">
      <c r="A233" s="43" t="s">
        <v>2092</v>
      </c>
      <c r="B233" s="85" t="s">
        <v>2335</v>
      </c>
      <c r="C233" s="44"/>
      <c r="D233" s="43">
        <v>0</v>
      </c>
      <c r="E233" s="95" t="e">
        <f>SUMIF(#REF!,A233,#REF!)</f>
        <v>#REF!</v>
      </c>
      <c r="F233" s="95" t="e">
        <f>SUMIF(#REF!,A233,#REF!)</f>
        <v>#REF!</v>
      </c>
      <c r="G233" s="96" t="e">
        <f>SUMIF(#REF!,A233,#REF!)*-1</f>
        <v>#REF!</v>
      </c>
      <c r="H233" s="96" t="e">
        <f>SUMIF(#REF!,A233,#REF!)*-1</f>
        <v>#REF!</v>
      </c>
      <c r="I233" s="96" t="e">
        <f t="shared" si="15"/>
        <v>#REF!</v>
      </c>
      <c r="J233" s="567" t="e">
        <f>VLOOKUP(A233,#REF!,3,0)</f>
        <v>#REF!</v>
      </c>
      <c r="K233" s="126" t="e">
        <f t="shared" si="16"/>
        <v>#REF!</v>
      </c>
      <c r="L233" s="49" t="str">
        <f t="shared" si="17"/>
        <v>New Stock</v>
      </c>
      <c r="M233" s="37" t="str">
        <f t="shared" si="18"/>
        <v>New Stock</v>
      </c>
      <c r="N233" s="35" t="str">
        <f t="shared" si="19"/>
        <v>-</v>
      </c>
      <c r="O233" s="5"/>
      <c r="P233" s="1038"/>
    </row>
    <row r="234" spans="1:16">
      <c r="A234" s="43" t="s">
        <v>612</v>
      </c>
      <c r="B234" s="85" t="s">
        <v>153</v>
      </c>
      <c r="C234" s="44" t="s">
        <v>3948</v>
      </c>
      <c r="D234" s="43">
        <v>100</v>
      </c>
      <c r="E234" s="95" t="e">
        <f>SUMIF(#REF!,A234,#REF!)</f>
        <v>#REF!</v>
      </c>
      <c r="F234" s="95" t="e">
        <f>SUMIF(#REF!,A234,#REF!)</f>
        <v>#REF!</v>
      </c>
      <c r="G234" s="96" t="e">
        <f>SUMIF(#REF!,A234,#REF!)*-1</f>
        <v>#REF!</v>
      </c>
      <c r="H234" s="96" t="e">
        <f>SUMIF(#REF!,A234,#REF!)*-1</f>
        <v>#REF!</v>
      </c>
      <c r="I234" s="96" t="e">
        <f t="shared" si="15"/>
        <v>#REF!</v>
      </c>
      <c r="J234" s="567" t="e">
        <f>VLOOKUP(A234,#REF!,3,0)</f>
        <v>#REF!</v>
      </c>
      <c r="K234" s="126" t="e">
        <f t="shared" si="16"/>
        <v>#REF!</v>
      </c>
      <c r="L234" s="49" t="str">
        <f t="shared" si="17"/>
        <v>New Stock</v>
      </c>
      <c r="M234" s="37" t="str">
        <f t="shared" si="18"/>
        <v>New Stock</v>
      </c>
      <c r="N234" s="35" t="str">
        <f t="shared" si="19"/>
        <v>-</v>
      </c>
      <c r="O234" s="5"/>
      <c r="P234" s="1038"/>
    </row>
    <row r="235" spans="1:16">
      <c r="A235" s="43" t="s">
        <v>3226</v>
      </c>
      <c r="B235" s="85" t="s">
        <v>5078</v>
      </c>
      <c r="C235" s="44" t="s">
        <v>3669</v>
      </c>
      <c r="D235" s="43">
        <v>400</v>
      </c>
      <c r="E235" s="95" t="e">
        <f>SUMIF(#REF!,A235,#REF!)</f>
        <v>#REF!</v>
      </c>
      <c r="F235" s="95" t="e">
        <f>SUMIF(#REF!,A235,#REF!)</f>
        <v>#REF!</v>
      </c>
      <c r="G235" s="96" t="e">
        <f>SUMIF(#REF!,A235,#REF!)*-1</f>
        <v>#REF!</v>
      </c>
      <c r="H235" s="96" t="e">
        <f>SUMIF(#REF!,A235,#REF!)*-1</f>
        <v>#REF!</v>
      </c>
      <c r="I235" s="96" t="e">
        <f t="shared" si="15"/>
        <v>#REF!</v>
      </c>
      <c r="J235" s="567" t="e">
        <f>VLOOKUP(A235,#REF!,3,0)</f>
        <v>#REF!</v>
      </c>
      <c r="K235" s="126" t="e">
        <f t="shared" si="16"/>
        <v>#REF!</v>
      </c>
      <c r="L235" s="49" t="str">
        <f t="shared" si="17"/>
        <v>New Stock</v>
      </c>
      <c r="M235" s="37" t="str">
        <f t="shared" si="18"/>
        <v>New Stock</v>
      </c>
      <c r="N235" s="35" t="str">
        <f t="shared" si="19"/>
        <v>-</v>
      </c>
      <c r="O235" s="5"/>
      <c r="P235" s="1038"/>
    </row>
    <row r="236" spans="1:16">
      <c r="A236" s="43" t="s">
        <v>2111</v>
      </c>
      <c r="B236" s="85" t="s">
        <v>5079</v>
      </c>
      <c r="C236" s="44" t="s">
        <v>3669</v>
      </c>
      <c r="D236" s="43">
        <v>400</v>
      </c>
      <c r="E236" s="95" t="e">
        <f>SUMIF(#REF!,A236,#REF!)</f>
        <v>#REF!</v>
      </c>
      <c r="F236" s="95" t="e">
        <f>SUMIF(#REF!,A236,#REF!)</f>
        <v>#REF!</v>
      </c>
      <c r="G236" s="96" t="e">
        <f>SUMIF(#REF!,A236,#REF!)*-1</f>
        <v>#REF!</v>
      </c>
      <c r="H236" s="96" t="e">
        <f>SUMIF(#REF!,A236,#REF!)*-1</f>
        <v>#REF!</v>
      </c>
      <c r="I236" s="96" t="e">
        <f t="shared" si="15"/>
        <v>#REF!</v>
      </c>
      <c r="J236" s="567" t="e">
        <f>VLOOKUP(A236,#REF!,3,0)</f>
        <v>#REF!</v>
      </c>
      <c r="K236" s="126" t="e">
        <f t="shared" si="16"/>
        <v>#REF!</v>
      </c>
      <c r="L236" s="49" t="str">
        <f t="shared" si="17"/>
        <v>New Stock</v>
      </c>
      <c r="M236" s="37" t="str">
        <f t="shared" si="18"/>
        <v>New Stock</v>
      </c>
      <c r="N236" s="35" t="str">
        <f t="shared" si="19"/>
        <v>-</v>
      </c>
      <c r="O236" s="5"/>
      <c r="P236" s="1038"/>
    </row>
    <row r="237" spans="1:16">
      <c r="A237" s="43" t="s">
        <v>1886</v>
      </c>
      <c r="B237" s="85" t="s">
        <v>3461</v>
      </c>
      <c r="C237" s="44" t="s">
        <v>3669</v>
      </c>
      <c r="D237" s="43">
        <v>250</v>
      </c>
      <c r="E237" s="95" t="e">
        <f>SUMIF(#REF!,A237,#REF!)</f>
        <v>#REF!</v>
      </c>
      <c r="F237" s="95" t="e">
        <f>SUMIF(#REF!,A237,#REF!)</f>
        <v>#REF!</v>
      </c>
      <c r="G237" s="96" t="e">
        <f>SUMIF(#REF!,A237,#REF!)*-1</f>
        <v>#REF!</v>
      </c>
      <c r="H237" s="96" t="e">
        <f>SUMIF(#REF!,A237,#REF!)*-1</f>
        <v>#REF!</v>
      </c>
      <c r="I237" s="96" t="e">
        <f t="shared" si="15"/>
        <v>#REF!</v>
      </c>
      <c r="J237" s="567" t="e">
        <f>VLOOKUP(A237,#REF!,3,0)</f>
        <v>#REF!</v>
      </c>
      <c r="K237" s="126" t="e">
        <f t="shared" si="16"/>
        <v>#REF!</v>
      </c>
      <c r="L237" s="49" t="str">
        <f t="shared" si="17"/>
        <v>New Stock</v>
      </c>
      <c r="M237" s="37" t="str">
        <f t="shared" si="18"/>
        <v>New Stock</v>
      </c>
      <c r="N237" s="35" t="str">
        <f t="shared" si="19"/>
        <v>-</v>
      </c>
      <c r="O237" s="5"/>
      <c r="P237" s="1038"/>
    </row>
    <row r="238" spans="1:16">
      <c r="A238" s="43" t="s">
        <v>1889</v>
      </c>
      <c r="B238" s="85" t="s">
        <v>3462</v>
      </c>
      <c r="C238" s="44" t="s">
        <v>3669</v>
      </c>
      <c r="D238" s="43">
        <v>400</v>
      </c>
      <c r="E238" s="95" t="e">
        <f>SUMIF(#REF!,A238,#REF!)</f>
        <v>#REF!</v>
      </c>
      <c r="F238" s="95" t="e">
        <f>SUMIF(#REF!,A238,#REF!)</f>
        <v>#REF!</v>
      </c>
      <c r="G238" s="96" t="e">
        <f>SUMIF(#REF!,A238,#REF!)*-1</f>
        <v>#REF!</v>
      </c>
      <c r="H238" s="96" t="e">
        <f>SUMIF(#REF!,A238,#REF!)*-1</f>
        <v>#REF!</v>
      </c>
      <c r="I238" s="96" t="e">
        <f t="shared" si="15"/>
        <v>#REF!</v>
      </c>
      <c r="J238" s="567" t="e">
        <f>VLOOKUP(A238,#REF!,3,0)</f>
        <v>#REF!</v>
      </c>
      <c r="K238" s="126" t="e">
        <f t="shared" si="16"/>
        <v>#REF!</v>
      </c>
      <c r="L238" s="49" t="str">
        <f t="shared" si="17"/>
        <v>New Stock</v>
      </c>
      <c r="M238" s="37" t="str">
        <f t="shared" si="18"/>
        <v>New Stock</v>
      </c>
      <c r="N238" s="35" t="str">
        <f t="shared" si="19"/>
        <v>-</v>
      </c>
      <c r="O238" s="5"/>
      <c r="P238" s="1038"/>
    </row>
    <row r="239" spans="1:16">
      <c r="A239" s="43" t="s">
        <v>613</v>
      </c>
      <c r="B239" s="85" t="s">
        <v>155</v>
      </c>
      <c r="C239" s="44" t="s">
        <v>3948</v>
      </c>
      <c r="D239" s="43">
        <v>150</v>
      </c>
      <c r="E239" s="95" t="e">
        <f>SUMIF(#REF!,A239,#REF!)</f>
        <v>#REF!</v>
      </c>
      <c r="F239" s="95" t="e">
        <f>SUMIF(#REF!,A239,#REF!)</f>
        <v>#REF!</v>
      </c>
      <c r="G239" s="96" t="e">
        <f>SUMIF(#REF!,A239,#REF!)*-1</f>
        <v>#REF!</v>
      </c>
      <c r="H239" s="96" t="e">
        <f>SUMIF(#REF!,A239,#REF!)*-1</f>
        <v>#REF!</v>
      </c>
      <c r="I239" s="96" t="e">
        <f t="shared" si="15"/>
        <v>#REF!</v>
      </c>
      <c r="J239" s="567" t="e">
        <f>VLOOKUP(A239,#REF!,3,0)</f>
        <v>#REF!</v>
      </c>
      <c r="K239" s="126" t="e">
        <f t="shared" si="16"/>
        <v>#REF!</v>
      </c>
      <c r="L239" s="49" t="str">
        <f t="shared" si="17"/>
        <v>New Stock</v>
      </c>
      <c r="M239" s="37" t="str">
        <f t="shared" si="18"/>
        <v>New Stock</v>
      </c>
      <c r="N239" s="35" t="str">
        <f t="shared" si="19"/>
        <v>-</v>
      </c>
      <c r="O239" s="5"/>
      <c r="P239" s="1038"/>
    </row>
    <row r="240" spans="1:16">
      <c r="A240" s="43" t="s">
        <v>465</v>
      </c>
      <c r="B240" s="85" t="s">
        <v>157</v>
      </c>
      <c r="C240" s="44" t="s">
        <v>3948</v>
      </c>
      <c r="D240" s="43">
        <v>150</v>
      </c>
      <c r="E240" s="95" t="e">
        <f>SUMIF(#REF!,A240,#REF!)</f>
        <v>#REF!</v>
      </c>
      <c r="F240" s="95" t="e">
        <f>SUMIF(#REF!,A240,#REF!)</f>
        <v>#REF!</v>
      </c>
      <c r="G240" s="96" t="e">
        <f>SUMIF(#REF!,A240,#REF!)*-1</f>
        <v>#REF!</v>
      </c>
      <c r="H240" s="96" t="e">
        <f>SUMIF(#REF!,A240,#REF!)*-1</f>
        <v>#REF!</v>
      </c>
      <c r="I240" s="96" t="e">
        <f t="shared" si="15"/>
        <v>#REF!</v>
      </c>
      <c r="J240" s="567" t="e">
        <f>VLOOKUP(A240,#REF!,3,0)</f>
        <v>#REF!</v>
      </c>
      <c r="K240" s="126" t="e">
        <f t="shared" si="16"/>
        <v>#REF!</v>
      </c>
      <c r="L240" s="49" t="str">
        <f t="shared" si="17"/>
        <v>New Stock</v>
      </c>
      <c r="M240" s="37" t="str">
        <f t="shared" si="18"/>
        <v>New Stock</v>
      </c>
      <c r="N240" s="35" t="str">
        <f t="shared" si="19"/>
        <v>-</v>
      </c>
      <c r="O240" s="5"/>
      <c r="P240" s="1038"/>
    </row>
    <row r="241" spans="1:16">
      <c r="A241" s="43" t="s">
        <v>2427</v>
      </c>
      <c r="B241" s="85" t="s">
        <v>3345</v>
      </c>
      <c r="C241" s="44" t="s">
        <v>3948</v>
      </c>
      <c r="D241" s="43">
        <v>100</v>
      </c>
      <c r="E241" s="95" t="e">
        <f>SUMIF(#REF!,A241,#REF!)</f>
        <v>#REF!</v>
      </c>
      <c r="F241" s="95" t="e">
        <f>SUMIF(#REF!,A241,#REF!)</f>
        <v>#REF!</v>
      </c>
      <c r="G241" s="96" t="e">
        <f>SUMIF(#REF!,A241,#REF!)*-1</f>
        <v>#REF!</v>
      </c>
      <c r="H241" s="96" t="e">
        <f>SUMIF(#REF!,A241,#REF!)*-1</f>
        <v>#REF!</v>
      </c>
      <c r="I241" s="96" t="e">
        <f t="shared" si="15"/>
        <v>#REF!</v>
      </c>
      <c r="J241" s="567" t="e">
        <f>VLOOKUP(A241,#REF!,3,0)</f>
        <v>#REF!</v>
      </c>
      <c r="K241" s="126" t="e">
        <f t="shared" si="16"/>
        <v>#REF!</v>
      </c>
      <c r="L241" s="49" t="str">
        <f t="shared" si="17"/>
        <v>New Stock</v>
      </c>
      <c r="M241" s="37" t="str">
        <f t="shared" si="18"/>
        <v>New Stock</v>
      </c>
      <c r="N241" s="35" t="str">
        <f t="shared" si="19"/>
        <v>-</v>
      </c>
      <c r="O241" s="5"/>
      <c r="P241" s="1038"/>
    </row>
    <row r="242" spans="1:16">
      <c r="A242" s="43" t="s">
        <v>1892</v>
      </c>
      <c r="B242" s="85" t="s">
        <v>4488</v>
      </c>
      <c r="C242" s="44" t="s">
        <v>2146</v>
      </c>
      <c r="D242" s="43">
        <v>30</v>
      </c>
      <c r="E242" s="95" t="e">
        <f>SUMIF(#REF!,A242,#REF!)</f>
        <v>#REF!</v>
      </c>
      <c r="F242" s="95" t="e">
        <f>SUMIF(#REF!,A242,#REF!)</f>
        <v>#REF!</v>
      </c>
      <c r="G242" s="96" t="e">
        <f>SUMIF(#REF!,A242,#REF!)*-1</f>
        <v>#REF!</v>
      </c>
      <c r="H242" s="96" t="e">
        <f>SUMIF(#REF!,A242,#REF!)*-1</f>
        <v>#REF!</v>
      </c>
      <c r="I242" s="96" t="e">
        <f t="shared" si="15"/>
        <v>#REF!</v>
      </c>
      <c r="J242" s="567" t="e">
        <f>VLOOKUP(A242,#REF!,3,0)</f>
        <v>#REF!</v>
      </c>
      <c r="K242" s="126" t="e">
        <f t="shared" si="16"/>
        <v>#REF!</v>
      </c>
      <c r="L242" s="49" t="str">
        <f t="shared" si="17"/>
        <v>New Stock</v>
      </c>
      <c r="M242" s="37" t="str">
        <f t="shared" si="18"/>
        <v>New Stock</v>
      </c>
      <c r="N242" s="35" t="str">
        <f t="shared" si="19"/>
        <v>-</v>
      </c>
      <c r="O242" s="5"/>
      <c r="P242" s="1038"/>
    </row>
    <row r="243" spans="1:16">
      <c r="A243" s="43" t="s">
        <v>2937</v>
      </c>
      <c r="B243" s="85" t="s">
        <v>123</v>
      </c>
      <c r="C243" s="44" t="s">
        <v>2147</v>
      </c>
      <c r="D243" s="43">
        <v>500</v>
      </c>
      <c r="E243" s="95" t="e">
        <f>SUMIF(#REF!,A243,#REF!)</f>
        <v>#REF!</v>
      </c>
      <c r="F243" s="95" t="e">
        <f>SUMIF(#REF!,A243,#REF!)</f>
        <v>#REF!</v>
      </c>
      <c r="G243" s="96" t="e">
        <f>SUMIF(#REF!,A243,#REF!)*-1</f>
        <v>#REF!</v>
      </c>
      <c r="H243" s="96" t="e">
        <f>SUMIF(#REF!,A243,#REF!)*-1</f>
        <v>#REF!</v>
      </c>
      <c r="I243" s="96" t="e">
        <f t="shared" si="15"/>
        <v>#REF!</v>
      </c>
      <c r="J243" s="567" t="e">
        <f>VLOOKUP(A243,#REF!,3,0)</f>
        <v>#REF!</v>
      </c>
      <c r="K243" s="126" t="e">
        <f t="shared" si="16"/>
        <v>#REF!</v>
      </c>
      <c r="L243" s="49" t="str">
        <f t="shared" si="17"/>
        <v>New Stock</v>
      </c>
      <c r="M243" s="37" t="str">
        <f t="shared" si="18"/>
        <v>New Stock</v>
      </c>
      <c r="N243" s="35" t="str">
        <f t="shared" si="19"/>
        <v>-</v>
      </c>
      <c r="O243" s="5"/>
      <c r="P243" s="1038"/>
    </row>
    <row r="244" spans="1:16">
      <c r="A244" s="43" t="s">
        <v>2938</v>
      </c>
      <c r="B244" s="85" t="s">
        <v>4603</v>
      </c>
      <c r="C244" s="44" t="s">
        <v>2577</v>
      </c>
      <c r="D244" s="43">
        <v>100</v>
      </c>
      <c r="E244" s="95" t="e">
        <f>SUMIF(#REF!,A244,#REF!)</f>
        <v>#REF!</v>
      </c>
      <c r="F244" s="95" t="e">
        <f>SUMIF(#REF!,A244,#REF!)</f>
        <v>#REF!</v>
      </c>
      <c r="G244" s="96" t="e">
        <f>SUMIF(#REF!,A244,#REF!)*-1</f>
        <v>#REF!</v>
      </c>
      <c r="H244" s="96" t="e">
        <f>SUMIF(#REF!,A244,#REF!)*-1</f>
        <v>#REF!</v>
      </c>
      <c r="I244" s="96" t="e">
        <f t="shared" si="15"/>
        <v>#REF!</v>
      </c>
      <c r="J244" s="567" t="e">
        <f>VLOOKUP(A244,#REF!,3,0)</f>
        <v>#REF!</v>
      </c>
      <c r="K244" s="126" t="e">
        <f t="shared" si="16"/>
        <v>#REF!</v>
      </c>
      <c r="L244" s="49" t="str">
        <f t="shared" si="17"/>
        <v>New Stock</v>
      </c>
      <c r="M244" s="37" t="str">
        <f t="shared" si="18"/>
        <v>New Stock</v>
      </c>
      <c r="N244" s="35" t="str">
        <f t="shared" si="19"/>
        <v>-</v>
      </c>
      <c r="O244" s="5"/>
      <c r="P244" s="1038"/>
    </row>
    <row r="245" spans="1:16">
      <c r="A245" s="43" t="s">
        <v>2939</v>
      </c>
      <c r="B245" s="85" t="s">
        <v>661</v>
      </c>
      <c r="C245" s="44" t="s">
        <v>1882</v>
      </c>
      <c r="D245" s="43">
        <v>70</v>
      </c>
      <c r="E245" s="95" t="e">
        <f>SUMIF(#REF!,A245,#REF!)</f>
        <v>#REF!</v>
      </c>
      <c r="F245" s="95" t="e">
        <f>SUMIF(#REF!,A245,#REF!)</f>
        <v>#REF!</v>
      </c>
      <c r="G245" s="96" t="e">
        <f>SUMIF(#REF!,A245,#REF!)*-1</f>
        <v>#REF!</v>
      </c>
      <c r="H245" s="96" t="e">
        <f>SUMIF(#REF!,A245,#REF!)*-1</f>
        <v>#REF!</v>
      </c>
      <c r="I245" s="96" t="e">
        <f t="shared" si="15"/>
        <v>#REF!</v>
      </c>
      <c r="J245" s="567" t="e">
        <f>VLOOKUP(A245,#REF!,3,0)</f>
        <v>#REF!</v>
      </c>
      <c r="K245" s="126" t="e">
        <f t="shared" si="16"/>
        <v>#REF!</v>
      </c>
      <c r="L245" s="49" t="str">
        <f t="shared" si="17"/>
        <v>New Stock</v>
      </c>
      <c r="M245" s="37" t="str">
        <f t="shared" si="18"/>
        <v>New Stock</v>
      </c>
      <c r="N245" s="35" t="str">
        <f t="shared" si="19"/>
        <v>-</v>
      </c>
      <c r="O245" s="5"/>
      <c r="P245" s="1038"/>
    </row>
    <row r="246" spans="1:16">
      <c r="A246" s="43" t="s">
        <v>2940</v>
      </c>
      <c r="B246" s="85" t="s">
        <v>4604</v>
      </c>
      <c r="C246" s="44" t="s">
        <v>4132</v>
      </c>
      <c r="D246" s="43">
        <v>100</v>
      </c>
      <c r="E246" s="95" t="e">
        <f>SUMIF(#REF!,A246,#REF!)</f>
        <v>#REF!</v>
      </c>
      <c r="F246" s="95" t="e">
        <f>SUMIF(#REF!,A246,#REF!)</f>
        <v>#REF!</v>
      </c>
      <c r="G246" s="96" t="e">
        <f>SUMIF(#REF!,A246,#REF!)*-1</f>
        <v>#REF!</v>
      </c>
      <c r="H246" s="96" t="e">
        <f>SUMIF(#REF!,A246,#REF!)*-1</f>
        <v>#REF!</v>
      </c>
      <c r="I246" s="96" t="e">
        <f t="shared" si="15"/>
        <v>#REF!</v>
      </c>
      <c r="J246" s="567" t="e">
        <f>VLOOKUP(A246,#REF!,3,0)</f>
        <v>#REF!</v>
      </c>
      <c r="K246" s="126" t="e">
        <f t="shared" si="16"/>
        <v>#REF!</v>
      </c>
      <c r="L246" s="49" t="str">
        <f t="shared" si="17"/>
        <v>New Stock</v>
      </c>
      <c r="M246" s="37" t="str">
        <f t="shared" si="18"/>
        <v>New Stock</v>
      </c>
      <c r="N246" s="35" t="str">
        <f t="shared" si="19"/>
        <v>-</v>
      </c>
      <c r="O246" s="5"/>
      <c r="P246" s="1038"/>
    </row>
    <row r="247" spans="1:16">
      <c r="A247" s="43" t="s">
        <v>2941</v>
      </c>
      <c r="B247" s="85" t="s">
        <v>1903</v>
      </c>
      <c r="C247" s="44" t="s">
        <v>1883</v>
      </c>
      <c r="D247" s="43">
        <v>100</v>
      </c>
      <c r="E247" s="95" t="e">
        <f>SUMIF(#REF!,A247,#REF!)</f>
        <v>#REF!</v>
      </c>
      <c r="F247" s="95" t="e">
        <f>SUMIF(#REF!,A247,#REF!)</f>
        <v>#REF!</v>
      </c>
      <c r="G247" s="96" t="e">
        <f>SUMIF(#REF!,A247,#REF!)*-1</f>
        <v>#REF!</v>
      </c>
      <c r="H247" s="96" t="e">
        <f>SUMIF(#REF!,A247,#REF!)*-1</f>
        <v>#REF!</v>
      </c>
      <c r="I247" s="96" t="e">
        <f t="shared" si="15"/>
        <v>#REF!</v>
      </c>
      <c r="J247" s="567" t="e">
        <f>VLOOKUP(A247,#REF!,3,0)</f>
        <v>#REF!</v>
      </c>
      <c r="K247" s="126" t="e">
        <f t="shared" si="16"/>
        <v>#REF!</v>
      </c>
      <c r="L247" s="49" t="str">
        <f t="shared" si="17"/>
        <v>New Stock</v>
      </c>
      <c r="M247" s="37" t="str">
        <f t="shared" si="18"/>
        <v>New Stock</v>
      </c>
      <c r="N247" s="35" t="str">
        <f t="shared" si="19"/>
        <v>-</v>
      </c>
      <c r="O247" s="5"/>
      <c r="P247" s="1038"/>
    </row>
    <row r="248" spans="1:16">
      <c r="A248" s="43" t="s">
        <v>2942</v>
      </c>
      <c r="B248" s="85" t="s">
        <v>4434</v>
      </c>
      <c r="C248" s="44" t="s">
        <v>1884</v>
      </c>
      <c r="D248" s="43">
        <v>60</v>
      </c>
      <c r="E248" s="95" t="e">
        <f>SUMIF(#REF!,A248,#REF!)</f>
        <v>#REF!</v>
      </c>
      <c r="F248" s="95" t="e">
        <f>SUMIF(#REF!,A248,#REF!)</f>
        <v>#REF!</v>
      </c>
      <c r="G248" s="96" t="e">
        <f>SUMIF(#REF!,A248,#REF!)*-1</f>
        <v>#REF!</v>
      </c>
      <c r="H248" s="96" t="e">
        <f>SUMIF(#REF!,A248,#REF!)*-1</f>
        <v>#REF!</v>
      </c>
      <c r="I248" s="96" t="e">
        <f t="shared" si="15"/>
        <v>#REF!</v>
      </c>
      <c r="J248" s="567" t="e">
        <f>VLOOKUP(A248,#REF!,3,0)</f>
        <v>#REF!</v>
      </c>
      <c r="K248" s="126" t="e">
        <f t="shared" si="16"/>
        <v>#REF!</v>
      </c>
      <c r="L248" s="49" t="str">
        <f t="shared" si="17"/>
        <v>New Stock</v>
      </c>
      <c r="M248" s="37" t="str">
        <f t="shared" si="18"/>
        <v>New Stock</v>
      </c>
      <c r="N248" s="35" t="str">
        <f t="shared" si="19"/>
        <v>-</v>
      </c>
      <c r="O248" s="5"/>
      <c r="P248" s="1038"/>
    </row>
    <row r="249" spans="1:16">
      <c r="A249" s="43" t="s">
        <v>1858</v>
      </c>
      <c r="B249" s="85" t="s">
        <v>1481</v>
      </c>
      <c r="C249" s="44" t="s">
        <v>4984</v>
      </c>
      <c r="D249" s="43">
        <v>24</v>
      </c>
      <c r="E249" s="95" t="e">
        <f>SUMIF(#REF!,A249,#REF!)</f>
        <v>#REF!</v>
      </c>
      <c r="F249" s="95" t="e">
        <f>SUMIF(#REF!,A249,#REF!)</f>
        <v>#REF!</v>
      </c>
      <c r="G249" s="96" t="e">
        <f>SUMIF(#REF!,A249,#REF!)*-1</f>
        <v>#REF!</v>
      </c>
      <c r="H249" s="96" t="e">
        <f>SUMIF(#REF!,A249,#REF!)*-1</f>
        <v>#REF!</v>
      </c>
      <c r="I249" s="96" t="e">
        <f t="shared" si="15"/>
        <v>#REF!</v>
      </c>
      <c r="J249" s="567" t="e">
        <f>VLOOKUP(A249,#REF!,3,0)</f>
        <v>#REF!</v>
      </c>
      <c r="K249" s="126" t="e">
        <f>I249-E249</f>
        <v>#REF!</v>
      </c>
      <c r="L249" s="49" t="str">
        <f>IF(ISERROR(IF(K249=0,0,(K249/E249))),"New Stock",(IF(K249=0,0,(K249/E249))))</f>
        <v>New Stock</v>
      </c>
      <c r="M249" s="37" t="str">
        <f t="shared" si="18"/>
        <v>New Stock</v>
      </c>
      <c r="N249" s="35" t="str">
        <f>IF(L249&lt;=-30%,L249,"-")</f>
        <v>-</v>
      </c>
      <c r="O249" s="5"/>
      <c r="P249" s="1038"/>
    </row>
    <row r="250" spans="1:16">
      <c r="A250" s="43" t="s">
        <v>1859</v>
      </c>
      <c r="B250" s="85" t="s">
        <v>1482</v>
      </c>
      <c r="C250" s="44" t="s">
        <v>4985</v>
      </c>
      <c r="D250" s="43">
        <v>24</v>
      </c>
      <c r="E250" s="95" t="e">
        <f>SUMIF(#REF!,A250,#REF!)</f>
        <v>#REF!</v>
      </c>
      <c r="F250" s="95" t="e">
        <f>SUMIF(#REF!,A250,#REF!)</f>
        <v>#REF!</v>
      </c>
      <c r="G250" s="96" t="e">
        <f>SUMIF(#REF!,A250,#REF!)*-1</f>
        <v>#REF!</v>
      </c>
      <c r="H250" s="96" t="e">
        <f>SUMIF(#REF!,A250,#REF!)*-1</f>
        <v>#REF!</v>
      </c>
      <c r="I250" s="96" t="e">
        <f t="shared" si="15"/>
        <v>#REF!</v>
      </c>
      <c r="J250" s="567" t="e">
        <f>VLOOKUP(A250,#REF!,3,0)</f>
        <v>#REF!</v>
      </c>
      <c r="K250" s="126" t="e">
        <f>I250-E250</f>
        <v>#REF!</v>
      </c>
      <c r="L250" s="49" t="str">
        <f>IF(ISERROR(IF(K250=0,0,(K250/E250))),"New Stock",(IF(K250=0,0,(K250/E250))))</f>
        <v>New Stock</v>
      </c>
      <c r="M250" s="37" t="str">
        <f t="shared" si="18"/>
        <v>New Stock</v>
      </c>
      <c r="N250" s="35" t="str">
        <f>IF(L250&lt;=-30%,L250,"-")</f>
        <v>-</v>
      </c>
      <c r="O250" s="5"/>
      <c r="P250" s="1038"/>
    </row>
    <row r="251" spans="1:16">
      <c r="A251" s="43" t="s">
        <v>4511</v>
      </c>
      <c r="B251" s="85" t="s">
        <v>2993</v>
      </c>
      <c r="C251" s="44" t="s">
        <v>4519</v>
      </c>
      <c r="D251" s="43">
        <v>200</v>
      </c>
      <c r="E251" s="95" t="e">
        <f>SUMIF(#REF!,A251,#REF!)</f>
        <v>#REF!</v>
      </c>
      <c r="F251" s="95" t="e">
        <f>SUMIF(#REF!,A251,#REF!)</f>
        <v>#REF!</v>
      </c>
      <c r="G251" s="96" t="e">
        <f>SUMIF(#REF!,A251,#REF!)*-1</f>
        <v>#REF!</v>
      </c>
      <c r="H251" s="96" t="e">
        <f>SUMIF(#REF!,A251,#REF!)*-1</f>
        <v>#REF!</v>
      </c>
      <c r="I251" s="96" t="e">
        <f t="shared" si="15"/>
        <v>#REF!</v>
      </c>
      <c r="J251" s="567" t="e">
        <f>VLOOKUP(A251,#REF!,3,0)</f>
        <v>#REF!</v>
      </c>
      <c r="K251" s="126" t="e">
        <f t="shared" ref="K251:K256" si="20">I251-E251</f>
        <v>#REF!</v>
      </c>
      <c r="L251" s="49" t="str">
        <f t="shared" ref="L251:L256" si="21">IF(ISERROR(IF(K251=0,0,(K251/E251))),"New Stock",(IF(K251=0,0,(K251/E251))))</f>
        <v>New Stock</v>
      </c>
      <c r="M251" s="37" t="str">
        <f t="shared" si="18"/>
        <v>New Stock</v>
      </c>
      <c r="N251" s="35" t="str">
        <f t="shared" ref="N251:N256" si="22">IF(L251&lt;=-30%,L251,"-")</f>
        <v>-</v>
      </c>
      <c r="O251" s="5"/>
      <c r="P251" s="1038"/>
    </row>
    <row r="252" spans="1:16">
      <c r="A252" s="43" t="s">
        <v>4512</v>
      </c>
      <c r="B252" s="85" t="s">
        <v>1147</v>
      </c>
      <c r="C252" s="44" t="s">
        <v>4519</v>
      </c>
      <c r="D252" s="43">
        <v>100</v>
      </c>
      <c r="E252" s="95" t="e">
        <f>SUMIF(#REF!,A252,#REF!)</f>
        <v>#REF!</v>
      </c>
      <c r="F252" s="95" t="e">
        <f>SUMIF(#REF!,A252,#REF!)</f>
        <v>#REF!</v>
      </c>
      <c r="G252" s="96" t="e">
        <f>SUMIF(#REF!,A252,#REF!)*-1</f>
        <v>#REF!</v>
      </c>
      <c r="H252" s="96" t="e">
        <f>SUMIF(#REF!,A252,#REF!)*-1</f>
        <v>#REF!</v>
      </c>
      <c r="I252" s="96" t="e">
        <f t="shared" si="15"/>
        <v>#REF!</v>
      </c>
      <c r="J252" s="567" t="e">
        <f>VLOOKUP(A252,#REF!,3,0)</f>
        <v>#REF!</v>
      </c>
      <c r="K252" s="126" t="e">
        <f t="shared" si="20"/>
        <v>#REF!</v>
      </c>
      <c r="L252" s="49" t="str">
        <f t="shared" si="21"/>
        <v>New Stock</v>
      </c>
      <c r="M252" s="37" t="str">
        <f t="shared" si="18"/>
        <v>New Stock</v>
      </c>
      <c r="N252" s="35" t="str">
        <f t="shared" si="22"/>
        <v>-</v>
      </c>
      <c r="O252" s="5"/>
      <c r="P252" s="1038"/>
    </row>
    <row r="253" spans="1:16">
      <c r="A253" s="43" t="s">
        <v>4513</v>
      </c>
      <c r="B253" s="85" t="s">
        <v>4643</v>
      </c>
      <c r="C253" s="44" t="s">
        <v>4519</v>
      </c>
      <c r="D253" s="43">
        <v>300</v>
      </c>
      <c r="E253" s="95" t="e">
        <f>SUMIF(#REF!,A253,#REF!)</f>
        <v>#REF!</v>
      </c>
      <c r="F253" s="95" t="e">
        <f>SUMIF(#REF!,A253,#REF!)</f>
        <v>#REF!</v>
      </c>
      <c r="G253" s="96" t="e">
        <f>SUMIF(#REF!,A253,#REF!)*-1</f>
        <v>#REF!</v>
      </c>
      <c r="H253" s="96" t="e">
        <f>SUMIF(#REF!,A253,#REF!)*-1</f>
        <v>#REF!</v>
      </c>
      <c r="I253" s="96" t="e">
        <f t="shared" si="15"/>
        <v>#REF!</v>
      </c>
      <c r="J253" s="567" t="e">
        <f>VLOOKUP(A253,#REF!,3,0)</f>
        <v>#REF!</v>
      </c>
      <c r="K253" s="126" t="e">
        <f t="shared" si="20"/>
        <v>#REF!</v>
      </c>
      <c r="L253" s="49" t="str">
        <f t="shared" si="21"/>
        <v>New Stock</v>
      </c>
      <c r="M253" s="37" t="str">
        <f t="shared" si="18"/>
        <v>New Stock</v>
      </c>
      <c r="N253" s="35" t="str">
        <f t="shared" si="22"/>
        <v>-</v>
      </c>
      <c r="O253" s="5"/>
      <c r="P253" s="1038"/>
    </row>
    <row r="254" spans="1:16">
      <c r="A254" s="43" t="s">
        <v>4510</v>
      </c>
      <c r="B254" s="85" t="s">
        <v>5006</v>
      </c>
      <c r="C254" s="44" t="s">
        <v>4520</v>
      </c>
      <c r="D254" s="43">
        <v>1000</v>
      </c>
      <c r="E254" s="95" t="e">
        <f>SUMIF(#REF!,A254,#REF!)</f>
        <v>#REF!</v>
      </c>
      <c r="F254" s="95" t="e">
        <f>SUMIF(#REF!,A254,#REF!)</f>
        <v>#REF!</v>
      </c>
      <c r="G254" s="96" t="e">
        <f>SUMIF(#REF!,A254,#REF!)*-1</f>
        <v>#REF!</v>
      </c>
      <c r="H254" s="96" t="e">
        <f>SUMIF(#REF!,A254,#REF!)*-1</f>
        <v>#REF!</v>
      </c>
      <c r="I254" s="96" t="e">
        <f t="shared" si="15"/>
        <v>#REF!</v>
      </c>
      <c r="J254" s="567" t="e">
        <f>VLOOKUP(A254,#REF!,3,0)</f>
        <v>#REF!</v>
      </c>
      <c r="K254" s="126" t="e">
        <f t="shared" si="20"/>
        <v>#REF!</v>
      </c>
      <c r="L254" s="49" t="str">
        <f t="shared" si="21"/>
        <v>New Stock</v>
      </c>
      <c r="M254" s="37" t="str">
        <f t="shared" si="18"/>
        <v>New Stock</v>
      </c>
      <c r="N254" s="35" t="str">
        <f t="shared" si="22"/>
        <v>-</v>
      </c>
      <c r="O254" s="5"/>
      <c r="P254" s="1038"/>
    </row>
    <row r="255" spans="1:16">
      <c r="A255" s="43" t="s">
        <v>4516</v>
      </c>
      <c r="B255" s="85" t="s">
        <v>2138</v>
      </c>
      <c r="C255" s="44" t="s">
        <v>4521</v>
      </c>
      <c r="D255" s="43">
        <v>300</v>
      </c>
      <c r="E255" s="95" t="e">
        <f>SUMIF(#REF!,A255,#REF!)</f>
        <v>#REF!</v>
      </c>
      <c r="F255" s="95" t="e">
        <f>SUMIF(#REF!,A255,#REF!)</f>
        <v>#REF!</v>
      </c>
      <c r="G255" s="96" t="e">
        <f>SUMIF(#REF!,A255,#REF!)*-1</f>
        <v>#REF!</v>
      </c>
      <c r="H255" s="96" t="e">
        <f>SUMIF(#REF!,A255,#REF!)*-1</f>
        <v>#REF!</v>
      </c>
      <c r="I255" s="96" t="e">
        <f t="shared" si="15"/>
        <v>#REF!</v>
      </c>
      <c r="J255" s="567" t="e">
        <f>VLOOKUP(A255,#REF!,3,0)</f>
        <v>#REF!</v>
      </c>
      <c r="K255" s="126" t="e">
        <f t="shared" si="20"/>
        <v>#REF!</v>
      </c>
      <c r="L255" s="49" t="str">
        <f t="shared" si="21"/>
        <v>New Stock</v>
      </c>
      <c r="M255" s="37" t="str">
        <f t="shared" si="18"/>
        <v>New Stock</v>
      </c>
      <c r="N255" s="35" t="str">
        <f t="shared" si="22"/>
        <v>-</v>
      </c>
      <c r="O255" s="5"/>
      <c r="P255" s="1038"/>
    </row>
    <row r="256" spans="1:16">
      <c r="A256" s="43" t="s">
        <v>4517</v>
      </c>
      <c r="B256" s="85" t="s">
        <v>3897</v>
      </c>
      <c r="C256" s="44" t="s">
        <v>435</v>
      </c>
      <c r="D256" s="43">
        <v>300</v>
      </c>
      <c r="E256" s="95" t="e">
        <f>SUMIF(#REF!,A256,#REF!)</f>
        <v>#REF!</v>
      </c>
      <c r="F256" s="95" t="e">
        <f>SUMIF(#REF!,A256,#REF!)</f>
        <v>#REF!</v>
      </c>
      <c r="G256" s="96" t="e">
        <f>SUMIF(#REF!,A256,#REF!)*-1</f>
        <v>#REF!</v>
      </c>
      <c r="H256" s="96" t="e">
        <f>SUMIF(#REF!,A256,#REF!)*-1</f>
        <v>#REF!</v>
      </c>
      <c r="I256" s="96" t="e">
        <f t="shared" si="15"/>
        <v>#REF!</v>
      </c>
      <c r="J256" s="567" t="e">
        <f>VLOOKUP(A256,#REF!,3,0)</f>
        <v>#REF!</v>
      </c>
      <c r="K256" s="126" t="e">
        <f t="shared" si="20"/>
        <v>#REF!</v>
      </c>
      <c r="L256" s="49" t="str">
        <f t="shared" si="21"/>
        <v>New Stock</v>
      </c>
      <c r="M256" s="37" t="str">
        <f t="shared" si="18"/>
        <v>New Stock</v>
      </c>
      <c r="N256" s="35" t="str">
        <f t="shared" si="22"/>
        <v>-</v>
      </c>
      <c r="O256" s="5"/>
      <c r="P256" s="1038"/>
    </row>
    <row r="257" spans="1:16">
      <c r="A257" s="43" t="s">
        <v>2944</v>
      </c>
      <c r="B257" s="85" t="s">
        <v>2945</v>
      </c>
      <c r="C257" s="44" t="s">
        <v>1039</v>
      </c>
      <c r="D257" s="43">
        <v>2000</v>
      </c>
      <c r="E257" s="95" t="e">
        <f>SUMIF(#REF!,A257,#REF!)</f>
        <v>#REF!</v>
      </c>
      <c r="F257" s="95" t="e">
        <f>SUMIF(#REF!,A257,#REF!)</f>
        <v>#REF!</v>
      </c>
      <c r="G257" s="96" t="e">
        <f>SUMIF(#REF!,A257,#REF!)*-1</f>
        <v>#REF!</v>
      </c>
      <c r="H257" s="96" t="e">
        <f>SUMIF(#REF!,A257,#REF!)*-1</f>
        <v>#REF!</v>
      </c>
      <c r="I257" s="96" t="e">
        <f t="shared" si="15"/>
        <v>#REF!</v>
      </c>
      <c r="J257" s="567" t="e">
        <f>VLOOKUP(A257,#REF!,3,0)</f>
        <v>#REF!</v>
      </c>
      <c r="K257" s="126" t="e">
        <f t="shared" si="16"/>
        <v>#REF!</v>
      </c>
      <c r="L257" s="49" t="str">
        <f t="shared" si="17"/>
        <v>New Stock</v>
      </c>
      <c r="M257" s="37" t="str">
        <f t="shared" si="18"/>
        <v>New Stock</v>
      </c>
      <c r="N257" s="35" t="str">
        <f t="shared" si="19"/>
        <v>-</v>
      </c>
      <c r="O257" s="5"/>
      <c r="P257" s="1038"/>
    </row>
    <row r="258" spans="1:16">
      <c r="A258" s="43" t="s">
        <v>2946</v>
      </c>
      <c r="B258" s="85" t="s">
        <v>2947</v>
      </c>
      <c r="C258" s="44" t="s">
        <v>5188</v>
      </c>
      <c r="D258" s="43">
        <v>2000</v>
      </c>
      <c r="E258" s="95" t="e">
        <f>SUMIF(#REF!,A258,#REF!)</f>
        <v>#REF!</v>
      </c>
      <c r="F258" s="95" t="e">
        <f>SUMIF(#REF!,A258,#REF!)</f>
        <v>#REF!</v>
      </c>
      <c r="G258" s="96" t="e">
        <f>SUMIF(#REF!,A258,#REF!)*-1</f>
        <v>#REF!</v>
      </c>
      <c r="H258" s="96" t="e">
        <f>SUMIF(#REF!,A258,#REF!)*-1</f>
        <v>#REF!</v>
      </c>
      <c r="I258" s="96" t="e">
        <f t="shared" si="15"/>
        <v>#REF!</v>
      </c>
      <c r="J258" s="567" t="e">
        <f>VLOOKUP(A258,#REF!,3,0)</f>
        <v>#REF!</v>
      </c>
      <c r="K258" s="126" t="e">
        <f t="shared" si="16"/>
        <v>#REF!</v>
      </c>
      <c r="L258" s="49" t="str">
        <f t="shared" si="17"/>
        <v>New Stock</v>
      </c>
      <c r="M258" s="37" t="str">
        <f t="shared" si="18"/>
        <v>New Stock</v>
      </c>
      <c r="N258" s="35" t="str">
        <f t="shared" si="19"/>
        <v>-</v>
      </c>
      <c r="O258" s="5"/>
      <c r="P258" s="1038"/>
    </row>
    <row r="259" spans="1:16">
      <c r="A259" s="43" t="s">
        <v>4904</v>
      </c>
      <c r="B259" s="85" t="s">
        <v>2108</v>
      </c>
      <c r="C259" s="44" t="s">
        <v>836</v>
      </c>
      <c r="D259" s="43">
        <v>500</v>
      </c>
      <c r="E259" s="95" t="e">
        <f>SUMIF(#REF!,A259,#REF!)</f>
        <v>#REF!</v>
      </c>
      <c r="F259" s="95" t="e">
        <f>SUMIF(#REF!,A259,#REF!)</f>
        <v>#REF!</v>
      </c>
      <c r="G259" s="96" t="e">
        <f>SUMIF(#REF!,A259,#REF!)*-1</f>
        <v>#REF!</v>
      </c>
      <c r="H259" s="96" t="e">
        <f>SUMIF(#REF!,A259,#REF!)*-1</f>
        <v>#REF!</v>
      </c>
      <c r="I259" s="96" t="e">
        <f t="shared" si="15"/>
        <v>#REF!</v>
      </c>
      <c r="J259" s="567" t="e">
        <f>VLOOKUP(A259,#REF!,3,0)</f>
        <v>#REF!</v>
      </c>
      <c r="K259" s="126" t="e">
        <f t="shared" si="16"/>
        <v>#REF!</v>
      </c>
      <c r="L259" s="49" t="str">
        <f t="shared" si="17"/>
        <v>New Stock</v>
      </c>
      <c r="M259" s="37" t="str">
        <f t="shared" si="18"/>
        <v>New Stock</v>
      </c>
      <c r="N259" s="35" t="str">
        <f t="shared" si="19"/>
        <v>-</v>
      </c>
      <c r="O259" s="5"/>
      <c r="P259" s="1038"/>
    </row>
    <row r="260" spans="1:16">
      <c r="A260" s="43" t="s">
        <v>1283</v>
      </c>
      <c r="B260" s="85" t="s">
        <v>1128</v>
      </c>
      <c r="C260" s="44" t="s">
        <v>2866</v>
      </c>
      <c r="D260" s="43">
        <v>150</v>
      </c>
      <c r="E260" s="95" t="e">
        <f>SUMIF(#REF!,A260,#REF!)</f>
        <v>#REF!</v>
      </c>
      <c r="F260" s="95" t="e">
        <f>SUMIF(#REF!,A260,#REF!)</f>
        <v>#REF!</v>
      </c>
      <c r="G260" s="96" t="e">
        <f>SUMIF(#REF!,A260,#REF!)*-1</f>
        <v>#REF!</v>
      </c>
      <c r="H260" s="96" t="e">
        <f>SUMIF(#REF!,A260,#REF!)*-1</f>
        <v>#REF!</v>
      </c>
      <c r="I260" s="96" t="e">
        <f t="shared" ref="I260:I278" si="23">SUM(E260:H260)</f>
        <v>#REF!</v>
      </c>
      <c r="J260" s="567" t="e">
        <f>VLOOKUP(A260,#REF!,3,0)</f>
        <v>#REF!</v>
      </c>
      <c r="K260" s="126" t="e">
        <f t="shared" si="16"/>
        <v>#REF!</v>
      </c>
      <c r="L260" s="49" t="str">
        <f t="shared" si="17"/>
        <v>New Stock</v>
      </c>
      <c r="M260" s="37" t="str">
        <f t="shared" si="18"/>
        <v>New Stock</v>
      </c>
      <c r="N260" s="35" t="str">
        <f t="shared" si="19"/>
        <v>-</v>
      </c>
      <c r="O260" s="5"/>
      <c r="P260" s="1038"/>
    </row>
    <row r="261" spans="1:16">
      <c r="A261" s="43" t="s">
        <v>1284</v>
      </c>
      <c r="B261" s="85" t="s">
        <v>1127</v>
      </c>
      <c r="C261" s="44" t="s">
        <v>2866</v>
      </c>
      <c r="D261" s="43">
        <v>150</v>
      </c>
      <c r="E261" s="95" t="e">
        <f>SUMIF(#REF!,A261,#REF!)</f>
        <v>#REF!</v>
      </c>
      <c r="F261" s="95" t="e">
        <f>SUMIF(#REF!,A261,#REF!)</f>
        <v>#REF!</v>
      </c>
      <c r="G261" s="96" t="e">
        <f>SUMIF(#REF!,A261,#REF!)*-1</f>
        <v>#REF!</v>
      </c>
      <c r="H261" s="96" t="e">
        <f>SUMIF(#REF!,A261,#REF!)*-1</f>
        <v>#REF!</v>
      </c>
      <c r="I261" s="96" t="e">
        <f t="shared" si="23"/>
        <v>#REF!</v>
      </c>
      <c r="J261" s="567" t="e">
        <f>VLOOKUP(A261,#REF!,3,0)</f>
        <v>#REF!</v>
      </c>
      <c r="K261" s="126" t="e">
        <f t="shared" si="16"/>
        <v>#REF!</v>
      </c>
      <c r="L261" s="49" t="str">
        <f t="shared" si="17"/>
        <v>New Stock</v>
      </c>
      <c r="M261" s="37" t="str">
        <f t="shared" si="18"/>
        <v>New Stock</v>
      </c>
      <c r="N261" s="35" t="str">
        <f t="shared" si="19"/>
        <v>-</v>
      </c>
      <c r="O261" s="5"/>
      <c r="P261" s="1038"/>
    </row>
    <row r="262" spans="1:16">
      <c r="A262" s="43" t="s">
        <v>1331</v>
      </c>
      <c r="B262" s="85" t="s">
        <v>80</v>
      </c>
      <c r="C262" s="44" t="s">
        <v>832</v>
      </c>
      <c r="D262" s="43">
        <v>40</v>
      </c>
      <c r="E262" s="95" t="e">
        <f>SUMIF(#REF!,A262,#REF!)</f>
        <v>#REF!</v>
      </c>
      <c r="F262" s="95" t="e">
        <f>SUMIF(#REF!,A262,#REF!)</f>
        <v>#REF!</v>
      </c>
      <c r="G262" s="96" t="e">
        <f>SUMIF(#REF!,A262,#REF!)*-1</f>
        <v>#REF!</v>
      </c>
      <c r="H262" s="96" t="e">
        <f>SUMIF(#REF!,A262,#REF!)*-1</f>
        <v>#REF!</v>
      </c>
      <c r="I262" s="96" t="e">
        <f t="shared" si="23"/>
        <v>#REF!</v>
      </c>
      <c r="J262" s="567" t="e">
        <f>VLOOKUP(A262,#REF!,3,0)</f>
        <v>#REF!</v>
      </c>
      <c r="K262" s="126" t="e">
        <f t="shared" si="16"/>
        <v>#REF!</v>
      </c>
      <c r="L262" s="49" t="str">
        <f t="shared" si="17"/>
        <v>New Stock</v>
      </c>
      <c r="M262" s="37" t="str">
        <f t="shared" si="18"/>
        <v>New Stock</v>
      </c>
      <c r="N262" s="35" t="str">
        <f t="shared" si="19"/>
        <v>-</v>
      </c>
      <c r="O262" s="5"/>
      <c r="P262" s="1038"/>
    </row>
    <row r="263" spans="1:16">
      <c r="A263" s="43" t="s">
        <v>1332</v>
      </c>
      <c r="B263" s="85" t="s">
        <v>3227</v>
      </c>
      <c r="C263" s="44" t="s">
        <v>833</v>
      </c>
      <c r="D263" s="43">
        <v>40</v>
      </c>
      <c r="E263" s="95" t="e">
        <f>SUMIF(#REF!,A263,#REF!)</f>
        <v>#REF!</v>
      </c>
      <c r="F263" s="95" t="e">
        <f>SUMIF(#REF!,A263,#REF!)</f>
        <v>#REF!</v>
      </c>
      <c r="G263" s="96" t="e">
        <f>SUMIF(#REF!,A263,#REF!)*-1</f>
        <v>#REF!</v>
      </c>
      <c r="H263" s="96" t="e">
        <f>SUMIF(#REF!,A263,#REF!)*-1</f>
        <v>#REF!</v>
      </c>
      <c r="I263" s="96" t="e">
        <f t="shared" si="23"/>
        <v>#REF!</v>
      </c>
      <c r="J263" s="567" t="e">
        <f>VLOOKUP(A263,#REF!,3,0)</f>
        <v>#REF!</v>
      </c>
      <c r="K263" s="126" t="e">
        <f t="shared" si="16"/>
        <v>#REF!</v>
      </c>
      <c r="L263" s="49" t="str">
        <f t="shared" si="17"/>
        <v>New Stock</v>
      </c>
      <c r="M263" s="37" t="str">
        <f t="shared" si="18"/>
        <v>New Stock</v>
      </c>
      <c r="N263" s="35" t="str">
        <f t="shared" si="19"/>
        <v>-</v>
      </c>
      <c r="O263" s="5"/>
      <c r="P263" s="1038"/>
    </row>
    <row r="264" spans="1:16">
      <c r="A264" s="43" t="s">
        <v>240</v>
      </c>
      <c r="B264" s="85" t="s">
        <v>1219</v>
      </c>
      <c r="C264" s="44" t="s">
        <v>2084</v>
      </c>
      <c r="D264" s="43">
        <v>2000</v>
      </c>
      <c r="E264" s="95" t="e">
        <f>SUMIF(#REF!,A264,#REF!)</f>
        <v>#REF!</v>
      </c>
      <c r="F264" s="95" t="e">
        <f>SUMIF(#REF!,A264,#REF!)</f>
        <v>#REF!</v>
      </c>
      <c r="G264" s="96" t="e">
        <f>SUMIF(#REF!,A264,#REF!)*-1</f>
        <v>#REF!</v>
      </c>
      <c r="H264" s="96" t="e">
        <f>SUMIF(#REF!,A264,#REF!)*-1</f>
        <v>#REF!</v>
      </c>
      <c r="I264" s="96" t="e">
        <f t="shared" si="23"/>
        <v>#REF!</v>
      </c>
      <c r="J264" s="567" t="e">
        <f>VLOOKUP(A264,#REF!,3,0)</f>
        <v>#REF!</v>
      </c>
      <c r="K264" s="126" t="e">
        <f t="shared" si="16"/>
        <v>#REF!</v>
      </c>
      <c r="L264" s="49" t="str">
        <f t="shared" si="17"/>
        <v>New Stock</v>
      </c>
      <c r="M264" s="37" t="str">
        <f t="shared" si="18"/>
        <v>New Stock</v>
      </c>
      <c r="N264" s="35" t="str">
        <f t="shared" si="19"/>
        <v>-</v>
      </c>
      <c r="O264" s="5"/>
      <c r="P264" s="1038"/>
    </row>
    <row r="265" spans="1:16">
      <c r="A265" s="43" t="s">
        <v>3196</v>
      </c>
      <c r="B265" s="85" t="s">
        <v>783</v>
      </c>
      <c r="C265" s="44" t="s">
        <v>4136</v>
      </c>
      <c r="D265" s="43">
        <v>400</v>
      </c>
      <c r="E265" s="95" t="e">
        <f>SUMIF(#REF!,A265,#REF!)</f>
        <v>#REF!</v>
      </c>
      <c r="F265" s="95" t="e">
        <f>SUMIF(#REF!,A265,#REF!)</f>
        <v>#REF!</v>
      </c>
      <c r="G265" s="96" t="e">
        <f>SUMIF(#REF!,A265,#REF!)*-1</f>
        <v>#REF!</v>
      </c>
      <c r="H265" s="96" t="e">
        <f>SUMIF(#REF!,A265,#REF!)*-1</f>
        <v>#REF!</v>
      </c>
      <c r="I265" s="96" t="e">
        <f t="shared" si="23"/>
        <v>#REF!</v>
      </c>
      <c r="J265" s="567" t="e">
        <f>VLOOKUP(A265,#REF!,3,0)</f>
        <v>#REF!</v>
      </c>
      <c r="K265" s="126" t="e">
        <f t="shared" si="16"/>
        <v>#REF!</v>
      </c>
      <c r="L265" s="49" t="str">
        <f t="shared" si="17"/>
        <v>New Stock</v>
      </c>
      <c r="M265" s="37" t="str">
        <f t="shared" si="18"/>
        <v>New Stock</v>
      </c>
      <c r="N265" s="35" t="str">
        <f t="shared" si="19"/>
        <v>-</v>
      </c>
      <c r="O265" s="5"/>
      <c r="P265" s="1038"/>
    </row>
    <row r="266" spans="1:16">
      <c r="A266" s="43" t="s">
        <v>3197</v>
      </c>
      <c r="B266" s="85" t="s">
        <v>785</v>
      </c>
      <c r="C266" s="44" t="s">
        <v>834</v>
      </c>
      <c r="D266" s="43">
        <v>100</v>
      </c>
      <c r="E266" s="95" t="e">
        <f>SUMIF(#REF!,A266,#REF!)</f>
        <v>#REF!</v>
      </c>
      <c r="F266" s="95" t="e">
        <f>SUMIF(#REF!,A266,#REF!)</f>
        <v>#REF!</v>
      </c>
      <c r="G266" s="96" t="e">
        <f>SUMIF(#REF!,A266,#REF!)*-1</f>
        <v>#REF!</v>
      </c>
      <c r="H266" s="96" t="e">
        <f>SUMIF(#REF!,A266,#REF!)*-1</f>
        <v>#REF!</v>
      </c>
      <c r="I266" s="96" t="e">
        <f t="shared" si="23"/>
        <v>#REF!</v>
      </c>
      <c r="J266" s="567" t="e">
        <f>VLOOKUP(A266,#REF!,3,0)</f>
        <v>#REF!</v>
      </c>
      <c r="K266" s="126" t="e">
        <f t="shared" si="16"/>
        <v>#REF!</v>
      </c>
      <c r="L266" s="49" t="str">
        <f t="shared" si="17"/>
        <v>New Stock</v>
      </c>
      <c r="M266" s="37" t="str">
        <f t="shared" si="18"/>
        <v>New Stock</v>
      </c>
      <c r="N266" s="35" t="str">
        <f t="shared" si="19"/>
        <v>-</v>
      </c>
      <c r="O266" s="5"/>
      <c r="P266" s="1038"/>
    </row>
    <row r="267" spans="1:16">
      <c r="A267" s="43" t="s">
        <v>3198</v>
      </c>
      <c r="B267" s="85" t="s">
        <v>782</v>
      </c>
      <c r="C267" s="44" t="s">
        <v>835</v>
      </c>
      <c r="D267" s="43">
        <v>200</v>
      </c>
      <c r="E267" s="95" t="e">
        <f>SUMIF(#REF!,A267,#REF!)</f>
        <v>#REF!</v>
      </c>
      <c r="F267" s="95" t="e">
        <f>SUMIF(#REF!,A267,#REF!)</f>
        <v>#REF!</v>
      </c>
      <c r="G267" s="96" t="e">
        <f>SUMIF(#REF!,A267,#REF!)*-1</f>
        <v>#REF!</v>
      </c>
      <c r="H267" s="96" t="e">
        <f>SUMIF(#REF!,A267,#REF!)*-1</f>
        <v>#REF!</v>
      </c>
      <c r="I267" s="96" t="e">
        <f t="shared" si="23"/>
        <v>#REF!</v>
      </c>
      <c r="J267" s="567" t="e">
        <f>VLOOKUP(A267,#REF!,3,0)</f>
        <v>#REF!</v>
      </c>
      <c r="K267" s="126" t="e">
        <f t="shared" si="16"/>
        <v>#REF!</v>
      </c>
      <c r="L267" s="49" t="str">
        <f t="shared" si="17"/>
        <v>New Stock</v>
      </c>
      <c r="M267" s="37" t="str">
        <f t="shared" si="18"/>
        <v>New Stock</v>
      </c>
      <c r="N267" s="35" t="str">
        <f t="shared" si="19"/>
        <v>-</v>
      </c>
      <c r="O267" s="5"/>
      <c r="P267" s="1038"/>
    </row>
    <row r="268" spans="1:16">
      <c r="A268" s="43" t="s">
        <v>3339</v>
      </c>
      <c r="B268" s="85" t="s">
        <v>784</v>
      </c>
      <c r="C268" s="44" t="s">
        <v>5155</v>
      </c>
      <c r="D268" s="43">
        <v>100</v>
      </c>
      <c r="E268" s="95" t="e">
        <f>SUMIF(#REF!,A268,#REF!)</f>
        <v>#REF!</v>
      </c>
      <c r="F268" s="95" t="e">
        <f>SUMIF(#REF!,A268,#REF!)</f>
        <v>#REF!</v>
      </c>
      <c r="G268" s="96" t="e">
        <f>SUMIF(#REF!,A268,#REF!)*-1</f>
        <v>#REF!</v>
      </c>
      <c r="H268" s="96" t="e">
        <f>SUMIF(#REF!,A268,#REF!)*-1</f>
        <v>#REF!</v>
      </c>
      <c r="I268" s="96" t="e">
        <f t="shared" si="23"/>
        <v>#REF!</v>
      </c>
      <c r="J268" s="567" t="e">
        <f>VLOOKUP(A268,#REF!,3,0)</f>
        <v>#REF!</v>
      </c>
      <c r="K268" s="126" t="e">
        <f t="shared" si="16"/>
        <v>#REF!</v>
      </c>
      <c r="L268" s="49" t="str">
        <f t="shared" si="17"/>
        <v>New Stock</v>
      </c>
      <c r="M268" s="37" t="str">
        <f t="shared" si="18"/>
        <v>New Stock</v>
      </c>
      <c r="N268" s="35" t="str">
        <f t="shared" si="19"/>
        <v>-</v>
      </c>
      <c r="O268" s="5"/>
      <c r="P268" s="1038"/>
    </row>
    <row r="269" spans="1:16">
      <c r="A269" s="43" t="s">
        <v>1456</v>
      </c>
      <c r="B269" s="85" t="s">
        <v>695</v>
      </c>
      <c r="C269" s="44" t="s">
        <v>2799</v>
      </c>
      <c r="D269" s="43">
        <v>25</v>
      </c>
      <c r="E269" s="95" t="e">
        <f>SUMIF(#REF!,A269,#REF!)</f>
        <v>#REF!</v>
      </c>
      <c r="F269" s="95" t="e">
        <f>SUMIF(#REF!,A269,#REF!)</f>
        <v>#REF!</v>
      </c>
      <c r="G269" s="96" t="e">
        <f>SUMIF(#REF!,A269,#REF!)*-1</f>
        <v>#REF!</v>
      </c>
      <c r="H269" s="96" t="e">
        <f>SUMIF(#REF!,A269,#REF!)*-1</f>
        <v>#REF!</v>
      </c>
      <c r="I269" s="96" t="e">
        <f t="shared" si="23"/>
        <v>#REF!</v>
      </c>
      <c r="J269" s="567" t="e">
        <f>VLOOKUP(A269,#REF!,3,0)</f>
        <v>#REF!</v>
      </c>
      <c r="K269" s="126" t="e">
        <f t="shared" si="16"/>
        <v>#REF!</v>
      </c>
      <c r="L269" s="49" t="str">
        <f t="shared" si="17"/>
        <v>New Stock</v>
      </c>
      <c r="M269" s="37" t="str">
        <f t="shared" si="18"/>
        <v>New Stock</v>
      </c>
      <c r="N269" s="35" t="str">
        <f t="shared" si="19"/>
        <v>-</v>
      </c>
      <c r="O269" s="5"/>
      <c r="P269" s="1038"/>
    </row>
    <row r="270" spans="1:16">
      <c r="A270" s="43" t="s">
        <v>1457</v>
      </c>
      <c r="B270" s="85" t="s">
        <v>5293</v>
      </c>
      <c r="C270" s="44" t="s">
        <v>2203</v>
      </c>
      <c r="D270" s="43">
        <v>25</v>
      </c>
      <c r="E270" s="95" t="e">
        <f>SUMIF(#REF!,A270,#REF!)</f>
        <v>#REF!</v>
      </c>
      <c r="F270" s="95" t="e">
        <f>SUMIF(#REF!,A270,#REF!)</f>
        <v>#REF!</v>
      </c>
      <c r="G270" s="96" t="e">
        <f>SUMIF(#REF!,A270,#REF!)*-1</f>
        <v>#REF!</v>
      </c>
      <c r="H270" s="96" t="e">
        <f>SUMIF(#REF!,A270,#REF!)*-1</f>
        <v>#REF!</v>
      </c>
      <c r="I270" s="96" t="e">
        <f t="shared" si="23"/>
        <v>#REF!</v>
      </c>
      <c r="J270" s="567" t="e">
        <f>VLOOKUP(A270,#REF!,3,0)</f>
        <v>#REF!</v>
      </c>
      <c r="K270" s="126" t="e">
        <f t="shared" si="16"/>
        <v>#REF!</v>
      </c>
      <c r="L270" s="49" t="str">
        <f t="shared" si="17"/>
        <v>New Stock</v>
      </c>
      <c r="M270" s="37" t="str">
        <f t="shared" si="18"/>
        <v>New Stock</v>
      </c>
      <c r="N270" s="35" t="str">
        <f t="shared" si="19"/>
        <v>-</v>
      </c>
      <c r="O270" s="5"/>
      <c r="P270" s="1038"/>
    </row>
    <row r="271" spans="1:16">
      <c r="A271" s="43" t="s">
        <v>3682</v>
      </c>
      <c r="B271" s="85" t="s">
        <v>2583</v>
      </c>
      <c r="C271" s="44" t="s">
        <v>5212</v>
      </c>
      <c r="D271" s="43">
        <v>20</v>
      </c>
      <c r="E271" s="95" t="e">
        <f>SUMIF(#REF!,A271,#REF!)</f>
        <v>#REF!</v>
      </c>
      <c r="F271" s="95" t="e">
        <f>SUMIF(#REF!,A271,#REF!)</f>
        <v>#REF!</v>
      </c>
      <c r="G271" s="96" t="e">
        <f>SUMIF(#REF!,A271,#REF!)*-1</f>
        <v>#REF!</v>
      </c>
      <c r="H271" s="96" t="e">
        <f>SUMIF(#REF!,A271,#REF!)*-1</f>
        <v>#REF!</v>
      </c>
      <c r="I271" s="96" t="e">
        <f t="shared" si="23"/>
        <v>#REF!</v>
      </c>
      <c r="J271" s="567" t="e">
        <f>VLOOKUP(A271,#REF!,3,0)</f>
        <v>#REF!</v>
      </c>
      <c r="K271" s="126" t="e">
        <f t="shared" si="16"/>
        <v>#REF!</v>
      </c>
      <c r="L271" s="49" t="str">
        <f t="shared" si="17"/>
        <v>New Stock</v>
      </c>
      <c r="M271" s="37" t="str">
        <f t="shared" si="18"/>
        <v>New Stock</v>
      </c>
      <c r="N271" s="35" t="str">
        <f t="shared" si="19"/>
        <v>-</v>
      </c>
      <c r="O271" s="5"/>
      <c r="P271" s="1038"/>
    </row>
    <row r="272" spans="1:16">
      <c r="A272" s="43" t="s">
        <v>3683</v>
      </c>
      <c r="B272" s="85" t="s">
        <v>3116</v>
      </c>
      <c r="C272" s="44" t="s">
        <v>5212</v>
      </c>
      <c r="D272" s="43">
        <v>20</v>
      </c>
      <c r="E272" s="95" t="e">
        <f>SUMIF(#REF!,A272,#REF!)</f>
        <v>#REF!</v>
      </c>
      <c r="F272" s="95" t="e">
        <f>SUMIF(#REF!,A272,#REF!)</f>
        <v>#REF!</v>
      </c>
      <c r="G272" s="96" t="e">
        <f>SUMIF(#REF!,A272,#REF!)*-1</f>
        <v>#REF!</v>
      </c>
      <c r="H272" s="96" t="e">
        <f>SUMIF(#REF!,A272,#REF!)*-1</f>
        <v>#REF!</v>
      </c>
      <c r="I272" s="96" t="e">
        <f t="shared" si="23"/>
        <v>#REF!</v>
      </c>
      <c r="J272" s="567" t="e">
        <f>VLOOKUP(A272,#REF!,3,0)</f>
        <v>#REF!</v>
      </c>
      <c r="K272" s="126" t="e">
        <f t="shared" si="16"/>
        <v>#REF!</v>
      </c>
      <c r="L272" s="49" t="str">
        <f t="shared" si="17"/>
        <v>New Stock</v>
      </c>
      <c r="M272" s="37" t="str">
        <f t="shared" si="18"/>
        <v>New Stock</v>
      </c>
      <c r="N272" s="35" t="str">
        <f t="shared" si="19"/>
        <v>-</v>
      </c>
      <c r="O272" s="5"/>
      <c r="P272" s="1038"/>
    </row>
    <row r="273" spans="1:16">
      <c r="A273" s="43" t="s">
        <v>3684</v>
      </c>
      <c r="B273" s="85" t="s">
        <v>583</v>
      </c>
      <c r="C273" s="44" t="s">
        <v>2799</v>
      </c>
      <c r="D273" s="43">
        <v>20</v>
      </c>
      <c r="E273" s="95" t="e">
        <f>SUMIF(#REF!,A273,#REF!)</f>
        <v>#REF!</v>
      </c>
      <c r="F273" s="95" t="e">
        <f>SUMIF(#REF!,A273,#REF!)</f>
        <v>#REF!</v>
      </c>
      <c r="G273" s="96" t="e">
        <f>SUMIF(#REF!,A273,#REF!)*-1</f>
        <v>#REF!</v>
      </c>
      <c r="H273" s="96" t="e">
        <f>SUMIF(#REF!,A273,#REF!)*-1</f>
        <v>#REF!</v>
      </c>
      <c r="I273" s="96" t="e">
        <f t="shared" si="23"/>
        <v>#REF!</v>
      </c>
      <c r="J273" s="567" t="e">
        <f>VLOOKUP(A273,#REF!,3,0)</f>
        <v>#REF!</v>
      </c>
      <c r="K273" s="126" t="e">
        <f t="shared" ref="K273:K279" si="24">I273-E273</f>
        <v>#REF!</v>
      </c>
      <c r="L273" s="49" t="str">
        <f t="shared" ref="L273:L279" si="25">IF(ISERROR(IF(K273=0,0,(K273/E273))),"New Stock",(IF(K273=0,0,(K273/E273))))</f>
        <v>New Stock</v>
      </c>
      <c r="M273" s="37" t="str">
        <f t="shared" ref="M273:M278" si="26">IF(L273&gt;=30%,L273,"-")</f>
        <v>New Stock</v>
      </c>
      <c r="N273" s="35" t="str">
        <f t="shared" ref="N273:N278" si="27">IF(L273&lt;=-30%,L273,"-")</f>
        <v>-</v>
      </c>
      <c r="O273" s="5"/>
      <c r="P273" s="1038"/>
    </row>
    <row r="274" spans="1:16">
      <c r="A274" s="43" t="s">
        <v>4258</v>
      </c>
      <c r="B274" s="85" t="s">
        <v>2741</v>
      </c>
      <c r="C274" s="44" t="s">
        <v>2203</v>
      </c>
      <c r="D274" s="43">
        <v>20</v>
      </c>
      <c r="E274" s="95" t="e">
        <f>SUMIF(#REF!,A274,#REF!)</f>
        <v>#REF!</v>
      </c>
      <c r="F274" s="95" t="e">
        <f>SUMIF(#REF!,A274,#REF!)</f>
        <v>#REF!</v>
      </c>
      <c r="G274" s="96" t="e">
        <f>SUMIF(#REF!,A274,#REF!)*-1</f>
        <v>#REF!</v>
      </c>
      <c r="H274" s="96" t="e">
        <f>SUMIF(#REF!,A274,#REF!)*-1</f>
        <v>#REF!</v>
      </c>
      <c r="I274" s="96" t="e">
        <f t="shared" si="23"/>
        <v>#REF!</v>
      </c>
      <c r="J274" s="567" t="e">
        <f>VLOOKUP(A274,#REF!,3,0)</f>
        <v>#REF!</v>
      </c>
      <c r="K274" s="126" t="e">
        <f t="shared" si="24"/>
        <v>#REF!</v>
      </c>
      <c r="L274" s="49" t="str">
        <f t="shared" si="25"/>
        <v>New Stock</v>
      </c>
      <c r="M274" s="37" t="str">
        <f t="shared" si="26"/>
        <v>New Stock</v>
      </c>
      <c r="N274" s="35" t="str">
        <f t="shared" si="27"/>
        <v>-</v>
      </c>
      <c r="O274" s="5"/>
      <c r="P274" s="1038"/>
    </row>
    <row r="275" spans="1:16">
      <c r="A275" s="43" t="s">
        <v>3544</v>
      </c>
      <c r="B275" s="85" t="s">
        <v>2335</v>
      </c>
      <c r="C275" s="44" t="s">
        <v>767</v>
      </c>
      <c r="D275" s="43">
        <v>20</v>
      </c>
      <c r="E275" s="95" t="e">
        <f>SUMIF(#REF!,A275,#REF!)</f>
        <v>#REF!</v>
      </c>
      <c r="F275" s="95" t="e">
        <f>SUMIF(#REF!,A275,#REF!)</f>
        <v>#REF!</v>
      </c>
      <c r="G275" s="96" t="e">
        <f>SUMIF(#REF!,A275,#REF!)*-1</f>
        <v>#REF!</v>
      </c>
      <c r="H275" s="96" t="e">
        <f>SUMIF(#REF!,A275,#REF!)*-1</f>
        <v>#REF!</v>
      </c>
      <c r="I275" s="96" t="e">
        <f t="shared" si="23"/>
        <v>#REF!</v>
      </c>
      <c r="J275" s="567" t="e">
        <f>VLOOKUP(A275,#REF!,3,0)</f>
        <v>#REF!</v>
      </c>
      <c r="K275" s="126" t="e">
        <f t="shared" si="24"/>
        <v>#REF!</v>
      </c>
      <c r="L275" s="49" t="str">
        <f t="shared" si="25"/>
        <v>New Stock</v>
      </c>
      <c r="M275" s="37" t="str">
        <f t="shared" si="26"/>
        <v>New Stock</v>
      </c>
      <c r="N275" s="35" t="str">
        <f t="shared" si="27"/>
        <v>-</v>
      </c>
      <c r="O275" s="5"/>
      <c r="P275" s="1038"/>
    </row>
    <row r="276" spans="1:16">
      <c r="A276" s="43" t="s">
        <v>3117</v>
      </c>
      <c r="B276" s="85" t="s">
        <v>1348</v>
      </c>
      <c r="C276" s="44" t="s">
        <v>768</v>
      </c>
      <c r="D276" s="43">
        <v>50</v>
      </c>
      <c r="E276" s="95" t="e">
        <f>SUMIF(#REF!,A276,#REF!)</f>
        <v>#REF!</v>
      </c>
      <c r="F276" s="95" t="e">
        <f>SUMIF(#REF!,A276,#REF!)</f>
        <v>#REF!</v>
      </c>
      <c r="G276" s="96" t="e">
        <f>SUMIF(#REF!,A276,#REF!)*-1</f>
        <v>#REF!</v>
      </c>
      <c r="H276" s="96" t="e">
        <f>SUMIF(#REF!,A276,#REF!)*-1</f>
        <v>#REF!</v>
      </c>
      <c r="I276" s="96" t="e">
        <f t="shared" si="23"/>
        <v>#REF!</v>
      </c>
      <c r="J276" s="567" t="e">
        <f>VLOOKUP(A276,#REF!,3,0)</f>
        <v>#REF!</v>
      </c>
      <c r="K276" s="126" t="e">
        <f t="shared" si="24"/>
        <v>#REF!</v>
      </c>
      <c r="L276" s="49" t="str">
        <f t="shared" si="25"/>
        <v>New Stock</v>
      </c>
      <c r="M276" s="37" t="str">
        <f t="shared" si="26"/>
        <v>New Stock</v>
      </c>
      <c r="N276" s="35" t="str">
        <f t="shared" si="27"/>
        <v>-</v>
      </c>
      <c r="O276" s="5"/>
      <c r="P276" s="1038"/>
    </row>
    <row r="277" spans="1:16">
      <c r="A277" s="43" t="s">
        <v>3637</v>
      </c>
      <c r="B277" s="85" t="s">
        <v>2488</v>
      </c>
      <c r="C277" s="44" t="s">
        <v>5059</v>
      </c>
      <c r="D277" s="43">
        <v>30</v>
      </c>
      <c r="E277" s="95" t="e">
        <f>SUMIF(#REF!,A277,#REF!)</f>
        <v>#REF!</v>
      </c>
      <c r="F277" s="95" t="e">
        <f>SUMIF(#REF!,A277,#REF!)</f>
        <v>#REF!</v>
      </c>
      <c r="G277" s="96" t="e">
        <f>SUMIF(#REF!,A277,#REF!)*-1</f>
        <v>#REF!</v>
      </c>
      <c r="H277" s="96" t="e">
        <f>SUMIF(#REF!,A277,#REF!)*-1</f>
        <v>#REF!</v>
      </c>
      <c r="I277" s="96" t="e">
        <f t="shared" si="23"/>
        <v>#REF!</v>
      </c>
      <c r="J277" s="567" t="e">
        <f>VLOOKUP(A277,#REF!,3,0)</f>
        <v>#REF!</v>
      </c>
      <c r="K277" s="126" t="e">
        <f t="shared" si="24"/>
        <v>#REF!</v>
      </c>
      <c r="L277" s="49" t="str">
        <f t="shared" si="25"/>
        <v>New Stock</v>
      </c>
      <c r="M277" s="37" t="str">
        <f t="shared" si="26"/>
        <v>New Stock</v>
      </c>
      <c r="N277" s="35" t="str">
        <f t="shared" si="27"/>
        <v>-</v>
      </c>
      <c r="O277" s="5"/>
      <c r="P277" s="1038"/>
    </row>
    <row r="278" spans="1:16">
      <c r="A278" s="43" t="s">
        <v>3638</v>
      </c>
      <c r="B278" s="85" t="s">
        <v>46</v>
      </c>
      <c r="C278" s="44" t="s">
        <v>4822</v>
      </c>
      <c r="D278" s="43">
        <v>30</v>
      </c>
      <c r="E278" s="95" t="e">
        <f>SUMIF(#REF!,A278,#REF!)</f>
        <v>#REF!</v>
      </c>
      <c r="F278" s="95" t="e">
        <f>SUMIF(#REF!,A278,#REF!)</f>
        <v>#REF!</v>
      </c>
      <c r="G278" s="96" t="e">
        <f>SUMIF(#REF!,A278,#REF!)*-1</f>
        <v>#REF!</v>
      </c>
      <c r="H278" s="96" t="e">
        <f>SUMIF(#REF!,A278,#REF!)*-1</f>
        <v>#REF!</v>
      </c>
      <c r="I278" s="96" t="e">
        <f t="shared" si="23"/>
        <v>#REF!</v>
      </c>
      <c r="J278" s="567" t="e">
        <f>VLOOKUP(A278,#REF!,3,0)</f>
        <v>#REF!</v>
      </c>
      <c r="K278" s="126" t="e">
        <f t="shared" si="24"/>
        <v>#REF!</v>
      </c>
      <c r="L278" s="49" t="str">
        <f t="shared" si="25"/>
        <v>New Stock</v>
      </c>
      <c r="M278" s="37" t="str">
        <f t="shared" si="26"/>
        <v>New Stock</v>
      </c>
      <c r="N278" s="35" t="str">
        <f t="shared" si="27"/>
        <v>-</v>
      </c>
      <c r="O278" s="5"/>
      <c r="P278" s="1038"/>
    </row>
    <row r="279" spans="1:16">
      <c r="A279" s="47"/>
      <c r="B279" s="90"/>
      <c r="C279" s="48"/>
      <c r="D279" s="47"/>
      <c r="E279" s="97"/>
      <c r="F279" s="97"/>
      <c r="G279" s="98"/>
      <c r="H279" s="98"/>
      <c r="I279" s="98"/>
      <c r="K279" s="126">
        <f t="shared" si="24"/>
        <v>0</v>
      </c>
      <c r="L279" s="49">
        <f t="shared" si="25"/>
        <v>0</v>
      </c>
      <c r="M279" s="37" t="str">
        <f>IF(L279&gt;=30%,L279,"-")</f>
        <v>-</v>
      </c>
      <c r="N279" s="35" t="str">
        <f>IF(L279&lt;=-30%,L279,"-")</f>
        <v>-</v>
      </c>
      <c r="O279" s="5"/>
    </row>
    <row r="280" spans="1:16" s="50" customFormat="1" ht="20.149999999999999" customHeight="1" thickBot="1">
      <c r="B280" s="65"/>
      <c r="C280" s="75" t="s">
        <v>4852</v>
      </c>
      <c r="E280" s="102" t="e">
        <f>SUM(E3:E279)</f>
        <v>#REF!</v>
      </c>
      <c r="F280" s="103" t="e">
        <f>SUM(F3:F279)</f>
        <v>#REF!</v>
      </c>
      <c r="G280" s="103" t="e">
        <f>SUM(G3:G279)</f>
        <v>#REF!</v>
      </c>
      <c r="H280" s="103" t="e">
        <f>SUM(H3:H279)</f>
        <v>#REF!</v>
      </c>
      <c r="I280" s="104" t="e">
        <f>SUM(I3:I279)</f>
        <v>#REF!</v>
      </c>
      <c r="J280" s="566"/>
      <c r="K280" s="127" t="e">
        <f>SUM(K3:K279)</f>
        <v>#REF!</v>
      </c>
      <c r="L280" s="77"/>
      <c r="M280" s="67"/>
      <c r="N280" s="67"/>
    </row>
    <row r="281" spans="1:16" s="50" customFormat="1" ht="20.149999999999999" customHeight="1" thickTop="1">
      <c r="B281" s="65"/>
      <c r="C281" s="75" t="s">
        <v>537</v>
      </c>
      <c r="D281" s="68"/>
      <c r="E281" s="69" t="e">
        <f>E280/E280</f>
        <v>#REF!</v>
      </c>
      <c r="F281" s="70"/>
      <c r="G281" s="71"/>
      <c r="H281" s="71"/>
      <c r="I281" s="72" t="e">
        <f>I280/E280</f>
        <v>#REF!</v>
      </c>
      <c r="J281" s="569"/>
      <c r="K281" s="128" t="e">
        <f>K280/E280</f>
        <v>#REF!</v>
      </c>
      <c r="L281" s="73"/>
      <c r="M281" s="74"/>
      <c r="N281" s="73"/>
    </row>
    <row r="282" spans="1:16"/>
    <row r="283" spans="1:16" s="568" customFormat="1">
      <c r="B283" s="951"/>
      <c r="C283" s="952"/>
      <c r="D283" s="567" t="s">
        <v>182</v>
      </c>
      <c r="E283" s="948" t="e">
        <f>#REF!</f>
        <v>#REF!</v>
      </c>
      <c r="F283" s="949" t="e">
        <f>#REF!</f>
        <v>#REF!</v>
      </c>
      <c r="G283" s="948" t="e">
        <f>-#REF!</f>
        <v>#REF!</v>
      </c>
      <c r="H283" s="948" t="e">
        <f>-#REF!</f>
        <v>#REF!</v>
      </c>
      <c r="I283" s="948" t="e">
        <f>#REF!</f>
        <v>#REF!</v>
      </c>
      <c r="K283" s="567"/>
      <c r="L283" s="49"/>
      <c r="M283" s="567"/>
      <c r="N283" s="953"/>
    </row>
    <row r="284" spans="1:16">
      <c r="D284" s="5" t="s">
        <v>648</v>
      </c>
      <c r="E284" s="7" t="e">
        <f>E280-E283</f>
        <v>#REF!</v>
      </c>
      <c r="F284" s="7" t="e">
        <f>F280-F283</f>
        <v>#REF!</v>
      </c>
      <c r="G284" s="7" t="e">
        <f>G280-G283</f>
        <v>#REF!</v>
      </c>
      <c r="H284" s="7" t="e">
        <f>H280-H283</f>
        <v>#REF!</v>
      </c>
      <c r="I284" s="7" t="e">
        <f>I280-I283</f>
        <v>#REF!</v>
      </c>
    </row>
    <row r="285" spans="1:16"/>
    <row r="286" spans="1:16"/>
    <row r="287" spans="1:16"/>
    <row r="288" spans="1:16"/>
    <row r="289"/>
    <row r="290"/>
    <row r="291"/>
  </sheetData>
  <autoFilter ref="A2:N281" xr:uid="{00000000-0009-0000-0000-000027000000}"/>
  <phoneticPr fontId="8" type="noConversion"/>
  <conditionalFormatting sqref="A3:H278">
    <cfRule type="expression" dxfId="1" priority="2" stopIfTrue="1">
      <formula>IF($I3&lt;0,1)</formula>
    </cfRule>
  </conditionalFormatting>
  <conditionalFormatting sqref="I3:I279">
    <cfRule type="cellIs" dxfId="0" priority="1" stopIfTrue="1" operator="lessThan">
      <formula>0</formula>
    </cfRule>
  </conditionalFormatting>
  <printOptions horizontalCentered="1"/>
  <pageMargins left="0.15748031496062992" right="0.15748031496062992" top="0.4" bottom="0.19685039370078741" header="0.15748031496062992" footer="0.15748031496062992"/>
  <pageSetup paperSize="9" scale="75" orientation="landscape" r:id="rId1"/>
  <headerFooter alignWithMargins="0">
    <oddHeader>&amp;RPage &amp;P / &amp;N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62"/>
  <dimension ref="A1:H232"/>
  <sheetViews>
    <sheetView workbookViewId="0"/>
  </sheetViews>
  <sheetFormatPr defaultRowHeight="13"/>
  <cols>
    <col min="1" max="1" width="11.26953125" customWidth="1"/>
    <col min="2" max="2" width="6.7265625" customWidth="1"/>
    <col min="3" max="3" width="10" customWidth="1"/>
    <col min="4" max="4" width="14.7265625" bestFit="1" customWidth="1"/>
    <col min="5" max="5" width="42.6328125" bestFit="1" customWidth="1"/>
    <col min="6" max="6" width="14.36328125" customWidth="1"/>
    <col min="7" max="7" width="9.7265625" customWidth="1"/>
  </cols>
  <sheetData>
    <row r="1" spans="1:8" ht="13.5" thickBot="1">
      <c r="A1" s="285" t="s">
        <v>5365</v>
      </c>
      <c r="B1" s="286" t="s">
        <v>3716</v>
      </c>
      <c r="C1" s="286" t="s">
        <v>2930</v>
      </c>
      <c r="D1" s="286" t="s">
        <v>4980</v>
      </c>
      <c r="E1" s="287" t="s">
        <v>2283</v>
      </c>
      <c r="F1" s="288" t="s">
        <v>235</v>
      </c>
      <c r="G1" s="289" t="s">
        <v>5366</v>
      </c>
      <c r="H1" s="290"/>
    </row>
    <row r="2" spans="1:8" ht="14">
      <c r="A2" s="300" t="s">
        <v>1313</v>
      </c>
      <c r="B2" s="301">
        <v>1</v>
      </c>
      <c r="C2" s="302" t="s">
        <v>2854</v>
      </c>
      <c r="D2" s="303" t="s">
        <v>2600</v>
      </c>
      <c r="E2" s="304" t="s">
        <v>3957</v>
      </c>
      <c r="F2" s="305">
        <v>160</v>
      </c>
      <c r="G2" s="306">
        <v>0</v>
      </c>
      <c r="H2" s="307">
        <v>0</v>
      </c>
    </row>
    <row r="3" spans="1:8" ht="14">
      <c r="A3" s="300" t="s">
        <v>1313</v>
      </c>
      <c r="B3" s="301">
        <v>2</v>
      </c>
      <c r="C3" s="302" t="s">
        <v>4076</v>
      </c>
      <c r="D3" s="303" t="s">
        <v>4739</v>
      </c>
      <c r="E3" s="304" t="s">
        <v>1861</v>
      </c>
      <c r="F3" s="305">
        <v>1398</v>
      </c>
      <c r="G3" s="306">
        <v>0</v>
      </c>
      <c r="H3" s="307">
        <v>0</v>
      </c>
    </row>
    <row r="4" spans="1:8" ht="14">
      <c r="A4" s="300" t="s">
        <v>1313</v>
      </c>
      <c r="B4" s="301">
        <v>3</v>
      </c>
      <c r="C4" s="302" t="s">
        <v>4077</v>
      </c>
      <c r="D4" s="303" t="s">
        <v>2725</v>
      </c>
      <c r="E4" s="304" t="s">
        <v>1862</v>
      </c>
      <c r="F4" s="305">
        <v>728</v>
      </c>
      <c r="G4" s="306">
        <v>0</v>
      </c>
      <c r="H4" s="307">
        <v>0</v>
      </c>
    </row>
    <row r="5" spans="1:8" ht="14">
      <c r="A5" s="300" t="s">
        <v>1313</v>
      </c>
      <c r="B5" s="301">
        <v>4</v>
      </c>
      <c r="C5" s="302" t="s">
        <v>4078</v>
      </c>
      <c r="D5" s="303" t="s">
        <v>2726</v>
      </c>
      <c r="E5" s="304" t="s">
        <v>1863</v>
      </c>
      <c r="F5" s="305">
        <v>30</v>
      </c>
      <c r="G5" s="306">
        <v>0</v>
      </c>
      <c r="H5" s="307">
        <v>0</v>
      </c>
    </row>
    <row r="6" spans="1:8" ht="14">
      <c r="A6" s="300" t="s">
        <v>1313</v>
      </c>
      <c r="B6" s="301">
        <v>5</v>
      </c>
      <c r="C6" s="302" t="s">
        <v>4079</v>
      </c>
      <c r="D6" s="303" t="s">
        <v>2727</v>
      </c>
      <c r="E6" s="304" t="s">
        <v>4652</v>
      </c>
      <c r="F6" s="305">
        <v>180</v>
      </c>
      <c r="G6" s="306">
        <v>0</v>
      </c>
      <c r="H6" s="307">
        <v>0</v>
      </c>
    </row>
    <row r="7" spans="1:8" ht="14">
      <c r="A7" s="300" t="s">
        <v>1313</v>
      </c>
      <c r="B7" s="301">
        <v>6</v>
      </c>
      <c r="C7" s="302" t="s">
        <v>3018</v>
      </c>
      <c r="D7" s="303" t="s">
        <v>3019</v>
      </c>
      <c r="E7" s="304" t="s">
        <v>1272</v>
      </c>
      <c r="F7" s="305">
        <v>1588</v>
      </c>
      <c r="G7" s="306">
        <v>0</v>
      </c>
      <c r="H7" s="307">
        <v>0</v>
      </c>
    </row>
    <row r="8" spans="1:8" ht="14">
      <c r="A8" s="300" t="s">
        <v>1313</v>
      </c>
      <c r="B8" s="301">
        <v>7</v>
      </c>
      <c r="C8" s="302" t="s">
        <v>5173</v>
      </c>
      <c r="D8" s="303" t="s">
        <v>5174</v>
      </c>
      <c r="E8" s="304" t="s">
        <v>1273</v>
      </c>
      <c r="F8" s="305">
        <v>487</v>
      </c>
      <c r="G8" s="306">
        <v>0</v>
      </c>
      <c r="H8" s="307">
        <v>0</v>
      </c>
    </row>
    <row r="9" spans="1:8" ht="14">
      <c r="A9" s="300" t="s">
        <v>1313</v>
      </c>
      <c r="B9" s="301">
        <v>8</v>
      </c>
      <c r="C9" s="302" t="s">
        <v>5175</v>
      </c>
      <c r="D9" s="303" t="s">
        <v>5176</v>
      </c>
      <c r="E9" s="304" t="s">
        <v>4981</v>
      </c>
      <c r="F9" s="305">
        <v>582</v>
      </c>
      <c r="G9" s="306">
        <v>0</v>
      </c>
      <c r="H9" s="307">
        <v>0</v>
      </c>
    </row>
    <row r="10" spans="1:8" ht="14">
      <c r="A10" s="300" t="s">
        <v>1313</v>
      </c>
      <c r="B10" s="301">
        <v>9</v>
      </c>
      <c r="C10" s="302" t="s">
        <v>2435</v>
      </c>
      <c r="D10" s="303" t="s">
        <v>5048</v>
      </c>
      <c r="E10" s="304" t="s">
        <v>1272</v>
      </c>
      <c r="F10" s="305">
        <v>127</v>
      </c>
      <c r="G10" s="306">
        <v>0</v>
      </c>
      <c r="H10" s="307">
        <v>0</v>
      </c>
    </row>
    <row r="11" spans="1:8" ht="14">
      <c r="A11" s="300" t="s">
        <v>1313</v>
      </c>
      <c r="B11" s="301">
        <v>10</v>
      </c>
      <c r="C11" s="302" t="s">
        <v>1288</v>
      </c>
      <c r="D11" s="303" t="s">
        <v>1289</v>
      </c>
      <c r="E11" s="304" t="s">
        <v>1273</v>
      </c>
      <c r="F11" s="305">
        <v>54</v>
      </c>
      <c r="G11" s="306">
        <v>0</v>
      </c>
      <c r="H11" s="307">
        <v>0</v>
      </c>
    </row>
    <row r="12" spans="1:8" ht="14">
      <c r="A12" s="300" t="s">
        <v>1313</v>
      </c>
      <c r="B12" s="301">
        <v>11</v>
      </c>
      <c r="C12" s="302" t="s">
        <v>1290</v>
      </c>
      <c r="D12" s="303" t="s">
        <v>1291</v>
      </c>
      <c r="E12" s="304" t="s">
        <v>2093</v>
      </c>
      <c r="F12" s="305">
        <v>42</v>
      </c>
      <c r="G12" s="306">
        <v>0</v>
      </c>
      <c r="H12" s="307">
        <v>0</v>
      </c>
    </row>
    <row r="13" spans="1:8" ht="14">
      <c r="A13" s="300" t="s">
        <v>1313</v>
      </c>
      <c r="B13" s="301">
        <v>12</v>
      </c>
      <c r="C13" s="302" t="s">
        <v>2887</v>
      </c>
      <c r="D13" s="303" t="s">
        <v>2888</v>
      </c>
      <c r="E13" s="304" t="s">
        <v>4981</v>
      </c>
      <c r="F13" s="305">
        <v>113</v>
      </c>
      <c r="G13" s="306">
        <v>0</v>
      </c>
      <c r="H13" s="307">
        <v>0</v>
      </c>
    </row>
    <row r="14" spans="1:8" ht="14">
      <c r="A14" s="300" t="s">
        <v>1313</v>
      </c>
      <c r="B14" s="301">
        <v>13</v>
      </c>
      <c r="C14" s="302" t="s">
        <v>509</v>
      </c>
      <c r="D14" s="303" t="s">
        <v>876</v>
      </c>
      <c r="E14" s="304" t="s">
        <v>2094</v>
      </c>
      <c r="F14" s="305">
        <v>212</v>
      </c>
      <c r="G14" s="306">
        <v>0</v>
      </c>
      <c r="H14" s="307">
        <v>0</v>
      </c>
    </row>
    <row r="15" spans="1:8" ht="14">
      <c r="A15" s="300" t="s">
        <v>1313</v>
      </c>
      <c r="B15" s="301">
        <v>14</v>
      </c>
      <c r="C15" s="302" t="s">
        <v>510</v>
      </c>
      <c r="D15" s="303" t="s">
        <v>1994</v>
      </c>
      <c r="E15" s="304" t="s">
        <v>2094</v>
      </c>
      <c r="F15" s="305">
        <v>112</v>
      </c>
      <c r="G15" s="306">
        <v>0</v>
      </c>
      <c r="H15" s="307">
        <v>0</v>
      </c>
    </row>
    <row r="16" spans="1:8" ht="14">
      <c r="A16" s="300" t="s">
        <v>1313</v>
      </c>
      <c r="B16" s="301">
        <v>15</v>
      </c>
      <c r="C16" s="302" t="s">
        <v>511</v>
      </c>
      <c r="D16" s="303" t="s">
        <v>1995</v>
      </c>
      <c r="E16" s="304" t="s">
        <v>2095</v>
      </c>
      <c r="F16" s="305">
        <v>0</v>
      </c>
      <c r="G16" s="306">
        <v>0</v>
      </c>
      <c r="H16" s="307">
        <v>0</v>
      </c>
    </row>
    <row r="17" spans="1:8" ht="14">
      <c r="A17" s="300" t="s">
        <v>1313</v>
      </c>
      <c r="B17" s="301">
        <v>16</v>
      </c>
      <c r="C17" s="302" t="s">
        <v>512</v>
      </c>
      <c r="D17" s="303" t="s">
        <v>1996</v>
      </c>
      <c r="E17" s="304" t="s">
        <v>2709</v>
      </c>
      <c r="F17" s="305">
        <v>63</v>
      </c>
      <c r="G17" s="306">
        <v>0</v>
      </c>
      <c r="H17" s="307">
        <v>0</v>
      </c>
    </row>
    <row r="18" spans="1:8" ht="14">
      <c r="A18" s="300" t="s">
        <v>1313</v>
      </c>
      <c r="B18" s="301">
        <v>17</v>
      </c>
      <c r="C18" s="302" t="s">
        <v>1107</v>
      </c>
      <c r="D18" s="303" t="s">
        <v>1108</v>
      </c>
      <c r="E18" s="304" t="s">
        <v>2119</v>
      </c>
      <c r="F18" s="305">
        <v>185</v>
      </c>
      <c r="G18" s="306">
        <v>0</v>
      </c>
      <c r="H18" s="307">
        <v>0</v>
      </c>
    </row>
    <row r="19" spans="1:8" ht="14">
      <c r="A19" s="300" t="s">
        <v>1313</v>
      </c>
      <c r="B19" s="301">
        <v>18</v>
      </c>
      <c r="C19" s="302" t="s">
        <v>2675</v>
      </c>
      <c r="D19" s="303" t="s">
        <v>1111</v>
      </c>
      <c r="E19" s="304" t="s">
        <v>2119</v>
      </c>
      <c r="F19" s="305">
        <v>297</v>
      </c>
      <c r="G19" s="306">
        <v>0</v>
      </c>
      <c r="H19" s="307">
        <v>0</v>
      </c>
    </row>
    <row r="20" spans="1:8" ht="14">
      <c r="A20" s="300" t="s">
        <v>1313</v>
      </c>
      <c r="B20" s="301">
        <v>19</v>
      </c>
      <c r="C20" s="302" t="s">
        <v>1130</v>
      </c>
      <c r="D20" s="303" t="s">
        <v>439</v>
      </c>
      <c r="E20" s="304" t="s">
        <v>1354</v>
      </c>
      <c r="F20" s="305">
        <v>305</v>
      </c>
      <c r="G20" s="306">
        <v>0</v>
      </c>
      <c r="H20" s="307">
        <v>0</v>
      </c>
    </row>
    <row r="21" spans="1:8" ht="14">
      <c r="A21" s="300" t="s">
        <v>1313</v>
      </c>
      <c r="B21" s="301">
        <v>20</v>
      </c>
      <c r="C21" s="302" t="s">
        <v>1131</v>
      </c>
      <c r="D21" s="303" t="s">
        <v>440</v>
      </c>
      <c r="E21" s="304" t="s">
        <v>1354</v>
      </c>
      <c r="F21" s="305">
        <v>208</v>
      </c>
      <c r="G21" s="306">
        <v>0</v>
      </c>
      <c r="H21" s="307">
        <v>0</v>
      </c>
    </row>
    <row r="22" spans="1:8" ht="14">
      <c r="A22" s="300" t="s">
        <v>1313</v>
      </c>
      <c r="B22" s="301">
        <v>21</v>
      </c>
      <c r="C22" s="302" t="s">
        <v>1132</v>
      </c>
      <c r="D22" s="303" t="s">
        <v>3609</v>
      </c>
      <c r="E22" s="304" t="s">
        <v>1354</v>
      </c>
      <c r="F22" s="305">
        <v>210</v>
      </c>
      <c r="G22" s="306">
        <v>0</v>
      </c>
      <c r="H22" s="307">
        <v>0</v>
      </c>
    </row>
    <row r="23" spans="1:8" ht="14">
      <c r="A23" s="300" t="s">
        <v>1313</v>
      </c>
      <c r="B23" s="301">
        <v>22</v>
      </c>
      <c r="C23" s="302" t="s">
        <v>1133</v>
      </c>
      <c r="D23" s="303" t="s">
        <v>2419</v>
      </c>
      <c r="E23" s="304" t="s">
        <v>1354</v>
      </c>
      <c r="F23" s="305">
        <v>217</v>
      </c>
      <c r="G23" s="306">
        <v>0</v>
      </c>
      <c r="H23" s="307">
        <v>0</v>
      </c>
    </row>
    <row r="24" spans="1:8" ht="14">
      <c r="A24" s="300" t="s">
        <v>1313</v>
      </c>
      <c r="B24" s="301">
        <v>23</v>
      </c>
      <c r="C24" s="302" t="s">
        <v>1134</v>
      </c>
      <c r="D24" s="303" t="s">
        <v>2420</v>
      </c>
      <c r="E24" s="304" t="s">
        <v>1354</v>
      </c>
      <c r="F24" s="305">
        <v>238</v>
      </c>
      <c r="G24" s="306">
        <v>0</v>
      </c>
      <c r="H24" s="307">
        <v>0</v>
      </c>
    </row>
    <row r="25" spans="1:8" ht="14">
      <c r="A25" s="300" t="s">
        <v>1313</v>
      </c>
      <c r="B25" s="301">
        <v>24</v>
      </c>
      <c r="C25" s="302" t="s">
        <v>1135</v>
      </c>
      <c r="D25" s="303" t="s">
        <v>2421</v>
      </c>
      <c r="E25" s="304" t="s">
        <v>2565</v>
      </c>
      <c r="F25" s="305">
        <v>382</v>
      </c>
      <c r="G25" s="306">
        <v>0</v>
      </c>
      <c r="H25" s="307">
        <v>0</v>
      </c>
    </row>
    <row r="26" spans="1:8" ht="14">
      <c r="A26" s="300" t="s">
        <v>1313</v>
      </c>
      <c r="B26" s="301">
        <v>25</v>
      </c>
      <c r="C26" s="302" t="s">
        <v>1136</v>
      </c>
      <c r="D26" s="303" t="s">
        <v>2918</v>
      </c>
      <c r="E26" s="304" t="s">
        <v>2566</v>
      </c>
      <c r="F26" s="305">
        <v>205</v>
      </c>
      <c r="G26" s="306">
        <v>0</v>
      </c>
      <c r="H26" s="307">
        <v>0</v>
      </c>
    </row>
    <row r="27" spans="1:8" ht="14">
      <c r="A27" s="300" t="s">
        <v>1313</v>
      </c>
      <c r="B27" s="301">
        <v>26</v>
      </c>
      <c r="C27" s="302" t="s">
        <v>4675</v>
      </c>
      <c r="D27" s="303" t="s">
        <v>4676</v>
      </c>
      <c r="E27" s="304" t="s">
        <v>4743</v>
      </c>
      <c r="F27" s="305">
        <v>1692</v>
      </c>
      <c r="G27" s="306">
        <v>0</v>
      </c>
      <c r="H27" s="307">
        <v>0</v>
      </c>
    </row>
    <row r="28" spans="1:8" ht="14">
      <c r="A28" s="300" t="s">
        <v>1313</v>
      </c>
      <c r="B28" s="301">
        <v>27</v>
      </c>
      <c r="C28" s="302" t="s">
        <v>988</v>
      </c>
      <c r="D28" s="303" t="s">
        <v>989</v>
      </c>
      <c r="E28" s="304" t="s">
        <v>4252</v>
      </c>
      <c r="F28" s="305">
        <v>239</v>
      </c>
      <c r="G28" s="306">
        <v>0</v>
      </c>
      <c r="H28" s="307">
        <v>0</v>
      </c>
    </row>
    <row r="29" spans="1:8" ht="14">
      <c r="A29" s="300" t="s">
        <v>1313</v>
      </c>
      <c r="B29" s="301">
        <v>28</v>
      </c>
      <c r="C29" s="302" t="s">
        <v>3303</v>
      </c>
      <c r="D29" s="303" t="s">
        <v>5493</v>
      </c>
      <c r="E29" s="304" t="s">
        <v>4745</v>
      </c>
      <c r="F29" s="305">
        <v>167</v>
      </c>
      <c r="G29" s="306">
        <v>0</v>
      </c>
      <c r="H29" s="307">
        <v>0</v>
      </c>
    </row>
    <row r="30" spans="1:8" ht="14">
      <c r="A30" s="300" t="s">
        <v>1313</v>
      </c>
      <c r="B30" s="301">
        <v>29</v>
      </c>
      <c r="C30" s="302" t="s">
        <v>358</v>
      </c>
      <c r="D30" s="303" t="s">
        <v>2868</v>
      </c>
      <c r="E30" s="304" t="s">
        <v>4446</v>
      </c>
      <c r="F30" s="305">
        <v>100</v>
      </c>
      <c r="G30" s="306">
        <v>0</v>
      </c>
      <c r="H30" s="307">
        <v>0</v>
      </c>
    </row>
    <row r="31" spans="1:8" ht="14">
      <c r="A31" s="300" t="s">
        <v>1313</v>
      </c>
      <c r="B31" s="301">
        <v>30</v>
      </c>
      <c r="C31" s="302" t="s">
        <v>1137</v>
      </c>
      <c r="D31" s="303" t="s">
        <v>2919</v>
      </c>
      <c r="E31" s="304" t="s">
        <v>4650</v>
      </c>
      <c r="F31" s="305">
        <v>257</v>
      </c>
      <c r="G31" s="306">
        <v>0</v>
      </c>
      <c r="H31" s="307">
        <v>0</v>
      </c>
    </row>
    <row r="32" spans="1:8" ht="14">
      <c r="A32" s="300" t="s">
        <v>1313</v>
      </c>
      <c r="B32" s="301">
        <v>31</v>
      </c>
      <c r="C32" s="302" t="s">
        <v>1138</v>
      </c>
      <c r="D32" s="303" t="s">
        <v>3371</v>
      </c>
      <c r="E32" s="304" t="s">
        <v>4651</v>
      </c>
      <c r="F32" s="305">
        <v>131</v>
      </c>
      <c r="G32" s="306">
        <v>0</v>
      </c>
      <c r="H32" s="307">
        <v>0</v>
      </c>
    </row>
    <row r="33" spans="1:8" ht="14">
      <c r="A33" s="300" t="s">
        <v>1313</v>
      </c>
      <c r="B33" s="301">
        <v>32</v>
      </c>
      <c r="C33" s="302" t="s">
        <v>1139</v>
      </c>
      <c r="D33" s="303" t="s">
        <v>3372</v>
      </c>
      <c r="E33" s="304" t="s">
        <v>4650</v>
      </c>
      <c r="F33" s="305">
        <v>381</v>
      </c>
      <c r="G33" s="306">
        <v>0</v>
      </c>
      <c r="H33" s="307">
        <v>0</v>
      </c>
    </row>
    <row r="34" spans="1:8" ht="14">
      <c r="A34" s="300" t="s">
        <v>1313</v>
      </c>
      <c r="B34" s="301">
        <v>33</v>
      </c>
      <c r="C34" s="302" t="s">
        <v>1140</v>
      </c>
      <c r="D34" s="303" t="s">
        <v>3373</v>
      </c>
      <c r="E34" s="304" t="s">
        <v>4651</v>
      </c>
      <c r="F34" s="305">
        <v>363</v>
      </c>
      <c r="G34" s="306">
        <v>0</v>
      </c>
      <c r="H34" s="307">
        <v>0</v>
      </c>
    </row>
    <row r="35" spans="1:8" ht="14">
      <c r="A35" s="300" t="s">
        <v>1313</v>
      </c>
      <c r="B35" s="301">
        <v>34</v>
      </c>
      <c r="C35" s="302" t="s">
        <v>2601</v>
      </c>
      <c r="D35" s="303" t="s">
        <v>2602</v>
      </c>
      <c r="E35" s="304" t="s">
        <v>4567</v>
      </c>
      <c r="F35" s="305">
        <v>156</v>
      </c>
      <c r="G35" s="306">
        <v>0</v>
      </c>
      <c r="H35" s="307">
        <v>0</v>
      </c>
    </row>
    <row r="36" spans="1:8" ht="14">
      <c r="A36" s="300" t="s">
        <v>1313</v>
      </c>
      <c r="B36" s="301">
        <v>35</v>
      </c>
      <c r="C36" s="302" t="s">
        <v>3391</v>
      </c>
      <c r="D36" s="303" t="s">
        <v>1550</v>
      </c>
      <c r="E36" s="304" t="s">
        <v>2334</v>
      </c>
      <c r="F36" s="305">
        <v>48</v>
      </c>
      <c r="G36" s="306">
        <v>0</v>
      </c>
      <c r="H36" s="307">
        <v>0</v>
      </c>
    </row>
    <row r="37" spans="1:8" ht="14">
      <c r="A37" s="300" t="s">
        <v>1313</v>
      </c>
      <c r="B37" s="301">
        <v>36</v>
      </c>
      <c r="C37" s="302" t="s">
        <v>3392</v>
      </c>
      <c r="D37" s="303" t="s">
        <v>1551</v>
      </c>
      <c r="E37" s="304" t="s">
        <v>3342</v>
      </c>
      <c r="F37" s="305">
        <v>36</v>
      </c>
      <c r="G37" s="306">
        <v>0</v>
      </c>
      <c r="H37" s="307">
        <v>0</v>
      </c>
    </row>
    <row r="38" spans="1:8" ht="14">
      <c r="A38" s="300" t="s">
        <v>1313</v>
      </c>
      <c r="B38" s="301">
        <v>37</v>
      </c>
      <c r="C38" s="302" t="s">
        <v>4851</v>
      </c>
      <c r="D38" s="303" t="s">
        <v>345</v>
      </c>
      <c r="E38" s="304" t="s">
        <v>630</v>
      </c>
      <c r="F38" s="305">
        <v>550</v>
      </c>
      <c r="G38" s="306">
        <v>0</v>
      </c>
      <c r="H38" s="307">
        <v>0</v>
      </c>
    </row>
    <row r="39" spans="1:8" ht="14">
      <c r="A39" s="300" t="s">
        <v>1313</v>
      </c>
      <c r="B39" s="301">
        <v>38</v>
      </c>
      <c r="C39" s="302" t="s">
        <v>2695</v>
      </c>
      <c r="D39" s="303" t="s">
        <v>5278</v>
      </c>
      <c r="E39" s="304" t="s">
        <v>630</v>
      </c>
      <c r="F39" s="305">
        <v>245</v>
      </c>
      <c r="G39" s="306">
        <v>0</v>
      </c>
      <c r="H39" s="307">
        <v>0</v>
      </c>
    </row>
    <row r="40" spans="1:8" ht="14">
      <c r="A40" s="300" t="s">
        <v>1313</v>
      </c>
      <c r="B40" s="301">
        <v>39</v>
      </c>
      <c r="C40" s="302" t="s">
        <v>2696</v>
      </c>
      <c r="D40" s="303" t="s">
        <v>5279</v>
      </c>
      <c r="E40" s="304" t="s">
        <v>1089</v>
      </c>
      <c r="F40" s="305">
        <v>211</v>
      </c>
      <c r="G40" s="306">
        <v>0</v>
      </c>
      <c r="H40" s="307">
        <v>0</v>
      </c>
    </row>
    <row r="41" spans="1:8" ht="14">
      <c r="A41" s="300" t="s">
        <v>1313</v>
      </c>
      <c r="B41" s="301">
        <v>40</v>
      </c>
      <c r="C41" s="302" t="s">
        <v>3302</v>
      </c>
      <c r="D41" s="303" t="s">
        <v>1802</v>
      </c>
      <c r="E41" s="304" t="s">
        <v>1089</v>
      </c>
      <c r="F41" s="305">
        <v>129</v>
      </c>
      <c r="G41" s="306">
        <v>0</v>
      </c>
      <c r="H41" s="307">
        <v>0</v>
      </c>
    </row>
    <row r="42" spans="1:8" ht="14">
      <c r="A42" s="300" t="s">
        <v>1313</v>
      </c>
      <c r="B42" s="301">
        <v>41</v>
      </c>
      <c r="C42" s="302" t="s">
        <v>5049</v>
      </c>
      <c r="D42" s="303" t="s">
        <v>3772</v>
      </c>
      <c r="E42" s="304" t="s">
        <v>4254</v>
      </c>
      <c r="F42" s="305">
        <v>310</v>
      </c>
      <c r="G42" s="306">
        <v>0</v>
      </c>
      <c r="H42" s="307">
        <v>0</v>
      </c>
    </row>
    <row r="43" spans="1:8" ht="14">
      <c r="A43" s="300" t="s">
        <v>1313</v>
      </c>
      <c r="B43" s="301">
        <v>42</v>
      </c>
      <c r="C43" s="302" t="s">
        <v>2851</v>
      </c>
      <c r="D43" s="303" t="s">
        <v>1912</v>
      </c>
      <c r="E43" s="304" t="s">
        <v>4254</v>
      </c>
      <c r="F43" s="305">
        <v>93</v>
      </c>
      <c r="G43" s="306">
        <v>0</v>
      </c>
      <c r="H43" s="307">
        <v>0</v>
      </c>
    </row>
    <row r="44" spans="1:8" ht="14">
      <c r="A44" s="300" t="s">
        <v>1313</v>
      </c>
      <c r="B44" s="301">
        <v>43</v>
      </c>
      <c r="C44" s="302" t="s">
        <v>2517</v>
      </c>
      <c r="D44" s="303" t="s">
        <v>2518</v>
      </c>
      <c r="E44" s="304" t="s">
        <v>3100</v>
      </c>
      <c r="F44" s="305">
        <v>411</v>
      </c>
      <c r="G44" s="306">
        <v>0</v>
      </c>
      <c r="H44" s="307">
        <v>0</v>
      </c>
    </row>
    <row r="45" spans="1:8" ht="14">
      <c r="A45" s="300" t="s">
        <v>1313</v>
      </c>
      <c r="B45" s="301">
        <v>44</v>
      </c>
      <c r="C45" s="302" t="s">
        <v>357</v>
      </c>
      <c r="D45" s="303" t="s">
        <v>3686</v>
      </c>
      <c r="E45" s="304" t="s">
        <v>265</v>
      </c>
      <c r="F45" s="305">
        <v>0</v>
      </c>
      <c r="G45" s="306">
        <v>0</v>
      </c>
      <c r="H45" s="307">
        <v>0</v>
      </c>
    </row>
    <row r="46" spans="1:8" ht="14">
      <c r="A46" s="300" t="s">
        <v>1313</v>
      </c>
      <c r="B46" s="301">
        <v>45</v>
      </c>
      <c r="C46" s="302" t="s">
        <v>4906</v>
      </c>
      <c r="D46" s="303" t="s">
        <v>4864</v>
      </c>
      <c r="E46" s="304" t="s">
        <v>5097</v>
      </c>
      <c r="F46" s="305">
        <v>0</v>
      </c>
      <c r="G46" s="306">
        <v>0</v>
      </c>
      <c r="H46" s="307">
        <v>0</v>
      </c>
    </row>
    <row r="47" spans="1:8" ht="14">
      <c r="A47" s="300" t="s">
        <v>1313</v>
      </c>
      <c r="B47" s="301">
        <v>46</v>
      </c>
      <c r="C47" s="302" t="s">
        <v>2511</v>
      </c>
      <c r="D47" s="303" t="s">
        <v>4865</v>
      </c>
      <c r="E47" s="304" t="s">
        <v>267</v>
      </c>
      <c r="F47" s="305">
        <v>0</v>
      </c>
      <c r="G47" s="306">
        <v>0</v>
      </c>
      <c r="H47" s="307">
        <v>0</v>
      </c>
    </row>
    <row r="48" spans="1:8" ht="14">
      <c r="A48" s="300" t="s">
        <v>1313</v>
      </c>
      <c r="B48" s="301">
        <v>47</v>
      </c>
      <c r="C48" s="302" t="s">
        <v>2512</v>
      </c>
      <c r="D48" s="303" t="s">
        <v>321</v>
      </c>
      <c r="E48" s="304" t="s">
        <v>4953</v>
      </c>
      <c r="F48" s="305">
        <v>0</v>
      </c>
      <c r="G48" s="306">
        <v>0</v>
      </c>
      <c r="H48" s="307">
        <v>0</v>
      </c>
    </row>
    <row r="49" spans="1:8" ht="14">
      <c r="A49" s="300" t="s">
        <v>1313</v>
      </c>
      <c r="B49" s="301">
        <v>48</v>
      </c>
      <c r="C49" s="302" t="s">
        <v>4346</v>
      </c>
      <c r="D49" s="303" t="s">
        <v>4060</v>
      </c>
      <c r="E49" s="304" t="s">
        <v>4067</v>
      </c>
      <c r="F49" s="305">
        <v>0</v>
      </c>
      <c r="G49" s="306">
        <v>0</v>
      </c>
      <c r="H49" s="307">
        <v>0</v>
      </c>
    </row>
    <row r="50" spans="1:8" ht="14">
      <c r="A50" s="300" t="s">
        <v>1313</v>
      </c>
      <c r="B50" s="301">
        <v>49</v>
      </c>
      <c r="C50" s="302" t="s">
        <v>3274</v>
      </c>
      <c r="D50" s="303" t="s">
        <v>4366</v>
      </c>
      <c r="E50" s="304" t="s">
        <v>5177</v>
      </c>
      <c r="F50" s="305">
        <v>0</v>
      </c>
      <c r="G50" s="306">
        <v>0</v>
      </c>
      <c r="H50" s="307">
        <v>0</v>
      </c>
    </row>
    <row r="51" spans="1:8" ht="14">
      <c r="A51" s="300" t="s">
        <v>1313</v>
      </c>
      <c r="B51" s="301">
        <v>50</v>
      </c>
      <c r="C51" s="302" t="s">
        <v>3275</v>
      </c>
      <c r="D51" s="303" t="s">
        <v>1295</v>
      </c>
      <c r="E51" s="304" t="s">
        <v>568</v>
      </c>
      <c r="F51" s="305">
        <v>0</v>
      </c>
      <c r="G51" s="306">
        <v>0</v>
      </c>
      <c r="H51" s="307">
        <v>0</v>
      </c>
    </row>
    <row r="52" spans="1:8" ht="14">
      <c r="A52" s="300" t="s">
        <v>1313</v>
      </c>
      <c r="B52" s="301">
        <v>51</v>
      </c>
      <c r="C52" s="302" t="s">
        <v>760</v>
      </c>
      <c r="D52" s="303" t="s">
        <v>2751</v>
      </c>
      <c r="E52" s="304" t="s">
        <v>2393</v>
      </c>
      <c r="F52" s="305">
        <v>0</v>
      </c>
      <c r="G52" s="306">
        <v>0</v>
      </c>
      <c r="H52" s="307">
        <v>0</v>
      </c>
    </row>
    <row r="53" spans="1:8" ht="14">
      <c r="A53" s="300" t="s">
        <v>1313</v>
      </c>
      <c r="B53" s="301">
        <v>52</v>
      </c>
      <c r="C53" s="302" t="s">
        <v>761</v>
      </c>
      <c r="D53" s="303" t="s">
        <v>2752</v>
      </c>
      <c r="E53" s="304" t="s">
        <v>468</v>
      </c>
      <c r="F53" s="305">
        <v>0</v>
      </c>
      <c r="G53" s="306">
        <v>0</v>
      </c>
      <c r="H53" s="307">
        <v>0</v>
      </c>
    </row>
    <row r="54" spans="1:8" ht="14">
      <c r="A54" s="300" t="s">
        <v>1313</v>
      </c>
      <c r="B54" s="301">
        <v>53</v>
      </c>
      <c r="C54" s="302" t="s">
        <v>4177</v>
      </c>
      <c r="D54" s="303" t="s">
        <v>430</v>
      </c>
      <c r="E54" s="304" t="s">
        <v>284</v>
      </c>
      <c r="F54" s="305">
        <v>0</v>
      </c>
      <c r="G54" s="306">
        <v>0</v>
      </c>
      <c r="H54" s="307">
        <v>0</v>
      </c>
    </row>
    <row r="55" spans="1:8" ht="14">
      <c r="A55" s="300" t="s">
        <v>1313</v>
      </c>
      <c r="B55" s="301">
        <v>54</v>
      </c>
      <c r="C55" s="302" t="s">
        <v>3864</v>
      </c>
      <c r="D55" s="303" t="s">
        <v>431</v>
      </c>
      <c r="E55" s="304" t="s">
        <v>5131</v>
      </c>
      <c r="F55" s="305">
        <v>0</v>
      </c>
      <c r="G55" s="306">
        <v>0</v>
      </c>
      <c r="H55" s="307">
        <v>0</v>
      </c>
    </row>
    <row r="56" spans="1:8" ht="14">
      <c r="A56" s="300" t="s">
        <v>1313</v>
      </c>
      <c r="B56" s="301">
        <v>55</v>
      </c>
      <c r="C56" s="302" t="s">
        <v>3865</v>
      </c>
      <c r="D56" s="303" t="s">
        <v>3261</v>
      </c>
      <c r="E56" s="304" t="s">
        <v>4066</v>
      </c>
      <c r="F56" s="305">
        <v>0</v>
      </c>
      <c r="G56" s="306">
        <v>0</v>
      </c>
      <c r="H56" s="307">
        <v>0</v>
      </c>
    </row>
    <row r="57" spans="1:8" ht="14">
      <c r="A57" s="300" t="s">
        <v>1313</v>
      </c>
      <c r="B57" s="301">
        <v>56</v>
      </c>
      <c r="C57" s="302" t="s">
        <v>4345</v>
      </c>
      <c r="D57" s="303" t="s">
        <v>3262</v>
      </c>
      <c r="E57" s="304" t="s">
        <v>4740</v>
      </c>
      <c r="F57" s="305">
        <v>0</v>
      </c>
      <c r="G57" s="306">
        <v>0</v>
      </c>
      <c r="H57" s="307">
        <v>0</v>
      </c>
    </row>
    <row r="58" spans="1:8" ht="14">
      <c r="A58" s="300" t="s">
        <v>1313</v>
      </c>
      <c r="B58" s="301">
        <v>57</v>
      </c>
      <c r="C58" s="302" t="s">
        <v>5325</v>
      </c>
      <c r="D58" s="303" t="s">
        <v>5326</v>
      </c>
      <c r="E58" s="304" t="s">
        <v>4741</v>
      </c>
      <c r="F58" s="305">
        <v>0</v>
      </c>
      <c r="G58" s="306">
        <v>0</v>
      </c>
      <c r="H58" s="307">
        <v>0</v>
      </c>
    </row>
    <row r="59" spans="1:8" ht="14">
      <c r="A59" s="300" t="s">
        <v>1313</v>
      </c>
      <c r="B59" s="301">
        <v>58</v>
      </c>
      <c r="C59" s="302" t="s">
        <v>1602</v>
      </c>
      <c r="D59" s="303" t="s">
        <v>1603</v>
      </c>
      <c r="E59" s="304" t="s">
        <v>160</v>
      </c>
      <c r="F59" s="305">
        <v>0</v>
      </c>
      <c r="G59" s="306">
        <v>0</v>
      </c>
      <c r="H59" s="307">
        <v>0</v>
      </c>
    </row>
    <row r="60" spans="1:8" ht="14">
      <c r="A60" s="300" t="s">
        <v>1313</v>
      </c>
      <c r="B60" s="301">
        <v>59</v>
      </c>
      <c r="C60" s="302" t="s">
        <v>1604</v>
      </c>
      <c r="D60" s="303" t="s">
        <v>4072</v>
      </c>
      <c r="E60" s="304" t="s">
        <v>4135</v>
      </c>
      <c r="F60" s="305">
        <v>0</v>
      </c>
      <c r="G60" s="306">
        <v>0</v>
      </c>
      <c r="H60" s="307">
        <v>0</v>
      </c>
    </row>
    <row r="61" spans="1:8" ht="14">
      <c r="A61" s="300" t="s">
        <v>1313</v>
      </c>
      <c r="B61" s="301">
        <v>60</v>
      </c>
      <c r="C61" s="302" t="s">
        <v>3229</v>
      </c>
      <c r="D61" s="303" t="s">
        <v>969</v>
      </c>
      <c r="E61" s="304" t="s">
        <v>285</v>
      </c>
      <c r="F61" s="305">
        <v>100</v>
      </c>
      <c r="G61" s="306">
        <v>0</v>
      </c>
      <c r="H61" s="307">
        <v>0</v>
      </c>
    </row>
    <row r="62" spans="1:8" ht="14">
      <c r="A62" s="300" t="s">
        <v>1313</v>
      </c>
      <c r="B62" s="301">
        <v>61</v>
      </c>
      <c r="C62" s="302" t="s">
        <v>4821</v>
      </c>
      <c r="D62" s="303" t="s">
        <v>970</v>
      </c>
      <c r="E62" s="304" t="s">
        <v>200</v>
      </c>
      <c r="F62" s="305">
        <v>0</v>
      </c>
      <c r="G62" s="306">
        <v>0</v>
      </c>
      <c r="H62" s="307">
        <v>0</v>
      </c>
    </row>
    <row r="63" spans="1:8" ht="14">
      <c r="A63" s="300" t="s">
        <v>1313</v>
      </c>
      <c r="B63" s="301">
        <v>62</v>
      </c>
      <c r="C63" s="302" t="s">
        <v>2076</v>
      </c>
      <c r="D63" s="303" t="s">
        <v>971</v>
      </c>
      <c r="E63" s="304" t="s">
        <v>201</v>
      </c>
      <c r="F63" s="305">
        <v>36</v>
      </c>
      <c r="G63" s="306">
        <v>0</v>
      </c>
      <c r="H63" s="307">
        <v>0</v>
      </c>
    </row>
    <row r="64" spans="1:8" ht="14">
      <c r="A64" s="300" t="s">
        <v>1313</v>
      </c>
      <c r="B64" s="301">
        <v>63</v>
      </c>
      <c r="C64" s="302" t="s">
        <v>4606</v>
      </c>
      <c r="D64" s="303" t="s">
        <v>4468</v>
      </c>
      <c r="E64" s="304" t="s">
        <v>202</v>
      </c>
      <c r="F64" s="305">
        <v>20</v>
      </c>
      <c r="G64" s="306">
        <v>0</v>
      </c>
      <c r="H64" s="307">
        <v>0</v>
      </c>
    </row>
    <row r="65" spans="1:8" ht="14">
      <c r="A65" s="300" t="s">
        <v>1313</v>
      </c>
      <c r="B65" s="301">
        <v>64</v>
      </c>
      <c r="C65" s="302" t="s">
        <v>4607</v>
      </c>
      <c r="D65" s="303" t="s">
        <v>4469</v>
      </c>
      <c r="E65" s="304" t="s">
        <v>1709</v>
      </c>
      <c r="F65" s="305">
        <v>0</v>
      </c>
      <c r="G65" s="306">
        <v>0</v>
      </c>
      <c r="H65" s="307">
        <v>0</v>
      </c>
    </row>
    <row r="66" spans="1:8" ht="14">
      <c r="A66" s="300" t="s">
        <v>1313</v>
      </c>
      <c r="B66" s="301">
        <v>65</v>
      </c>
      <c r="C66" s="302" t="s">
        <v>4608</v>
      </c>
      <c r="D66" s="303" t="s">
        <v>3841</v>
      </c>
      <c r="E66" s="304" t="s">
        <v>1916</v>
      </c>
      <c r="F66" s="305">
        <v>0</v>
      </c>
      <c r="G66" s="306">
        <v>0</v>
      </c>
      <c r="H66" s="307">
        <v>0</v>
      </c>
    </row>
    <row r="67" spans="1:8" ht="14">
      <c r="A67" s="300" t="s">
        <v>1313</v>
      </c>
      <c r="B67" s="301">
        <v>66</v>
      </c>
      <c r="C67" s="302" t="s">
        <v>4609</v>
      </c>
      <c r="D67" s="303" t="s">
        <v>3842</v>
      </c>
      <c r="E67" s="304" t="s">
        <v>2129</v>
      </c>
      <c r="F67" s="305">
        <v>0</v>
      </c>
      <c r="G67" s="306">
        <v>0</v>
      </c>
      <c r="H67" s="307">
        <v>0</v>
      </c>
    </row>
    <row r="68" spans="1:8" ht="14">
      <c r="A68" s="300" t="s">
        <v>1313</v>
      </c>
      <c r="B68" s="301">
        <v>67</v>
      </c>
      <c r="C68" s="302" t="s">
        <v>4610</v>
      </c>
      <c r="D68" s="303" t="s">
        <v>3843</v>
      </c>
      <c r="E68" s="304" t="s">
        <v>1916</v>
      </c>
      <c r="F68" s="305">
        <v>0</v>
      </c>
      <c r="G68" s="306">
        <v>0</v>
      </c>
      <c r="H68" s="307">
        <v>0</v>
      </c>
    </row>
    <row r="69" spans="1:8" ht="14">
      <c r="A69" s="300" t="s">
        <v>1313</v>
      </c>
      <c r="B69" s="301">
        <v>68</v>
      </c>
      <c r="C69" s="302" t="s">
        <v>3543</v>
      </c>
      <c r="D69" s="303" t="s">
        <v>952</v>
      </c>
      <c r="E69" s="304" t="s">
        <v>1214</v>
      </c>
      <c r="F69" s="305">
        <v>0</v>
      </c>
      <c r="G69" s="306">
        <v>0</v>
      </c>
      <c r="H69" s="307">
        <v>0</v>
      </c>
    </row>
    <row r="70" spans="1:8" ht="14">
      <c r="A70" s="300" t="s">
        <v>1313</v>
      </c>
      <c r="B70" s="301">
        <v>69</v>
      </c>
      <c r="C70" s="302" t="s">
        <v>953</v>
      </c>
      <c r="D70" s="303" t="s">
        <v>954</v>
      </c>
      <c r="E70" s="304" t="s">
        <v>1215</v>
      </c>
      <c r="F70" s="305">
        <v>0</v>
      </c>
      <c r="G70" s="306">
        <v>0</v>
      </c>
      <c r="H70" s="307">
        <v>0</v>
      </c>
    </row>
    <row r="71" spans="1:8" ht="14">
      <c r="A71" s="300" t="s">
        <v>1313</v>
      </c>
      <c r="B71" s="301">
        <v>70</v>
      </c>
      <c r="C71" s="302" t="s">
        <v>955</v>
      </c>
      <c r="D71" s="303" t="s">
        <v>956</v>
      </c>
      <c r="E71" s="304" t="s">
        <v>2166</v>
      </c>
      <c r="F71" s="305">
        <v>0</v>
      </c>
      <c r="G71" s="306">
        <v>0</v>
      </c>
      <c r="H71" s="307">
        <v>0</v>
      </c>
    </row>
    <row r="72" spans="1:8" ht="14">
      <c r="A72" s="300" t="s">
        <v>1313</v>
      </c>
      <c r="B72" s="301">
        <v>71</v>
      </c>
      <c r="C72" s="302" t="s">
        <v>957</v>
      </c>
      <c r="D72" s="303" t="s">
        <v>616</v>
      </c>
      <c r="E72" s="304" t="s">
        <v>2167</v>
      </c>
      <c r="F72" s="305">
        <v>0</v>
      </c>
      <c r="G72" s="306">
        <v>0</v>
      </c>
      <c r="H72" s="307">
        <v>0</v>
      </c>
    </row>
    <row r="73" spans="1:8" ht="14">
      <c r="A73" s="300" t="s">
        <v>1313</v>
      </c>
      <c r="B73" s="301">
        <v>72</v>
      </c>
      <c r="C73" s="302" t="s">
        <v>2051</v>
      </c>
      <c r="D73" s="303" t="s">
        <v>617</v>
      </c>
      <c r="E73" s="304" t="s">
        <v>1709</v>
      </c>
      <c r="F73" s="305">
        <v>0</v>
      </c>
      <c r="G73" s="306">
        <v>0</v>
      </c>
      <c r="H73" s="307">
        <v>0</v>
      </c>
    </row>
    <row r="74" spans="1:8" ht="14">
      <c r="A74" s="300" t="s">
        <v>1313</v>
      </c>
      <c r="B74" s="301">
        <v>73</v>
      </c>
      <c r="C74" s="302" t="s">
        <v>2052</v>
      </c>
      <c r="D74" s="303" t="s">
        <v>436</v>
      </c>
      <c r="E74" s="304" t="s">
        <v>1709</v>
      </c>
      <c r="F74" s="305">
        <v>0</v>
      </c>
      <c r="G74" s="306">
        <v>0</v>
      </c>
      <c r="H74" s="307">
        <v>0</v>
      </c>
    </row>
    <row r="75" spans="1:8" ht="14">
      <c r="A75" s="300" t="s">
        <v>1313</v>
      </c>
      <c r="B75" s="301">
        <v>74</v>
      </c>
      <c r="C75" s="302" t="s">
        <v>2053</v>
      </c>
      <c r="D75" s="303" t="s">
        <v>437</v>
      </c>
      <c r="E75" s="304" t="s">
        <v>2129</v>
      </c>
      <c r="F75" s="305">
        <v>0</v>
      </c>
      <c r="G75" s="306">
        <v>0</v>
      </c>
      <c r="H75" s="307">
        <v>0</v>
      </c>
    </row>
    <row r="76" spans="1:8" ht="14">
      <c r="A76" s="300" t="s">
        <v>1313</v>
      </c>
      <c r="B76" s="301">
        <v>75</v>
      </c>
      <c r="C76" s="302" t="s">
        <v>2054</v>
      </c>
      <c r="D76" s="303" t="s">
        <v>438</v>
      </c>
      <c r="E76" s="304" t="s">
        <v>2129</v>
      </c>
      <c r="F76" s="305">
        <v>0</v>
      </c>
      <c r="G76" s="306">
        <v>0</v>
      </c>
      <c r="H76" s="307">
        <v>0</v>
      </c>
    </row>
    <row r="77" spans="1:8" ht="14">
      <c r="A77" s="300" t="s">
        <v>1313</v>
      </c>
      <c r="B77" s="301">
        <v>76</v>
      </c>
      <c r="C77" s="302" t="s">
        <v>4589</v>
      </c>
      <c r="D77" s="303" t="s">
        <v>1521</v>
      </c>
      <c r="E77" s="304" t="s">
        <v>3677</v>
      </c>
      <c r="F77" s="305">
        <v>0</v>
      </c>
      <c r="G77" s="306">
        <v>0</v>
      </c>
      <c r="H77" s="307">
        <v>0</v>
      </c>
    </row>
    <row r="78" spans="1:8" ht="14">
      <c r="A78" s="300" t="s">
        <v>1313</v>
      </c>
      <c r="B78" s="301">
        <v>77</v>
      </c>
      <c r="C78" s="302" t="s">
        <v>1522</v>
      </c>
      <c r="D78" s="303" t="s">
        <v>3732</v>
      </c>
      <c r="E78" s="304" t="s">
        <v>3678</v>
      </c>
      <c r="F78" s="305">
        <v>0</v>
      </c>
      <c r="G78" s="306">
        <v>0</v>
      </c>
      <c r="H78" s="307">
        <v>0</v>
      </c>
    </row>
    <row r="79" spans="1:8" ht="14">
      <c r="A79" s="300" t="s">
        <v>1313</v>
      </c>
      <c r="B79" s="301">
        <v>78</v>
      </c>
      <c r="C79" s="302" t="s">
        <v>1249</v>
      </c>
      <c r="D79" s="303" t="s">
        <v>1250</v>
      </c>
      <c r="E79" s="304" t="s">
        <v>3679</v>
      </c>
      <c r="F79" s="305">
        <v>0</v>
      </c>
      <c r="G79" s="306">
        <v>0</v>
      </c>
      <c r="H79" s="307">
        <v>0</v>
      </c>
    </row>
    <row r="80" spans="1:8" ht="14">
      <c r="A80" s="300" t="s">
        <v>1313</v>
      </c>
      <c r="B80" s="301">
        <v>79</v>
      </c>
      <c r="C80" s="302" t="s">
        <v>470</v>
      </c>
      <c r="D80" s="303" t="s">
        <v>471</v>
      </c>
      <c r="E80" s="304" t="s">
        <v>4765</v>
      </c>
      <c r="F80" s="305">
        <v>0</v>
      </c>
      <c r="G80" s="306">
        <v>0</v>
      </c>
      <c r="H80" s="307">
        <v>0</v>
      </c>
    </row>
    <row r="81" spans="1:8" ht="14">
      <c r="A81" s="300" t="s">
        <v>1313</v>
      </c>
      <c r="B81" s="301">
        <v>80</v>
      </c>
      <c r="C81" s="302" t="s">
        <v>2055</v>
      </c>
      <c r="D81" s="303" t="s">
        <v>2774</v>
      </c>
      <c r="E81" s="304" t="s">
        <v>201</v>
      </c>
      <c r="F81" s="305">
        <v>0</v>
      </c>
      <c r="G81" s="306">
        <v>0</v>
      </c>
      <c r="H81" s="307">
        <v>0</v>
      </c>
    </row>
    <row r="82" spans="1:8" ht="14">
      <c r="A82" s="300" t="s">
        <v>1313</v>
      </c>
      <c r="B82" s="301">
        <v>81</v>
      </c>
      <c r="C82" s="302" t="s">
        <v>2056</v>
      </c>
      <c r="D82" s="303" t="s">
        <v>2775</v>
      </c>
      <c r="E82" s="304" t="s">
        <v>202</v>
      </c>
      <c r="F82" s="305">
        <v>16</v>
      </c>
      <c r="G82" s="306">
        <v>0</v>
      </c>
      <c r="H82" s="307">
        <v>0</v>
      </c>
    </row>
    <row r="83" spans="1:8" ht="14">
      <c r="A83" s="300" t="s">
        <v>1313</v>
      </c>
      <c r="B83" s="301">
        <v>82</v>
      </c>
      <c r="C83" s="302" t="s">
        <v>791</v>
      </c>
      <c r="D83" s="303" t="s">
        <v>4895</v>
      </c>
      <c r="E83" s="304" t="s">
        <v>618</v>
      </c>
      <c r="F83" s="305">
        <v>0</v>
      </c>
      <c r="G83" s="306">
        <v>0</v>
      </c>
      <c r="H83" s="307">
        <v>0</v>
      </c>
    </row>
    <row r="84" spans="1:8" ht="14">
      <c r="A84" s="300" t="s">
        <v>1313</v>
      </c>
      <c r="B84" s="301">
        <v>83</v>
      </c>
      <c r="C84" s="302" t="s">
        <v>5490</v>
      </c>
      <c r="D84" s="303" t="s">
        <v>4285</v>
      </c>
      <c r="E84" s="304" t="s">
        <v>619</v>
      </c>
      <c r="F84" s="305">
        <v>0</v>
      </c>
      <c r="G84" s="306">
        <v>0</v>
      </c>
      <c r="H84" s="307">
        <v>0</v>
      </c>
    </row>
    <row r="85" spans="1:8" ht="14">
      <c r="A85" s="300" t="s">
        <v>1313</v>
      </c>
      <c r="B85" s="301">
        <v>84</v>
      </c>
      <c r="C85" s="302" t="s">
        <v>5491</v>
      </c>
      <c r="D85" s="303" t="s">
        <v>4286</v>
      </c>
      <c r="E85" s="304" t="s">
        <v>620</v>
      </c>
      <c r="F85" s="305">
        <v>128</v>
      </c>
      <c r="G85" s="306">
        <v>0</v>
      </c>
      <c r="H85" s="307">
        <v>0</v>
      </c>
    </row>
    <row r="86" spans="1:8" ht="14">
      <c r="A86" s="300" t="s">
        <v>1313</v>
      </c>
      <c r="B86" s="301">
        <v>85</v>
      </c>
      <c r="C86" s="302" t="s">
        <v>5492</v>
      </c>
      <c r="D86" s="303" t="s">
        <v>4287</v>
      </c>
      <c r="E86" s="304" t="s">
        <v>673</v>
      </c>
      <c r="F86" s="305">
        <v>76</v>
      </c>
      <c r="G86" s="306">
        <v>0</v>
      </c>
      <c r="H86" s="307">
        <v>0</v>
      </c>
    </row>
    <row r="87" spans="1:8" ht="14">
      <c r="A87" s="300" t="s">
        <v>1313</v>
      </c>
      <c r="B87" s="301">
        <v>86</v>
      </c>
      <c r="C87" s="302" t="s">
        <v>3210</v>
      </c>
      <c r="D87" s="303" t="s">
        <v>4288</v>
      </c>
      <c r="E87" s="304" t="s">
        <v>4188</v>
      </c>
      <c r="F87" s="305">
        <v>0</v>
      </c>
      <c r="G87" s="306">
        <v>0</v>
      </c>
      <c r="H87" s="307">
        <v>0</v>
      </c>
    </row>
    <row r="88" spans="1:8" ht="14">
      <c r="A88" s="300" t="s">
        <v>1313</v>
      </c>
      <c r="B88" s="301">
        <v>87</v>
      </c>
      <c r="C88" s="302" t="s">
        <v>3211</v>
      </c>
      <c r="D88" s="303" t="s">
        <v>4289</v>
      </c>
      <c r="E88" s="304" t="s">
        <v>76</v>
      </c>
      <c r="F88" s="305">
        <v>0</v>
      </c>
      <c r="G88" s="306">
        <v>0</v>
      </c>
      <c r="H88" s="307">
        <v>0</v>
      </c>
    </row>
    <row r="89" spans="1:8" ht="14">
      <c r="A89" s="300" t="s">
        <v>1313</v>
      </c>
      <c r="B89" s="301">
        <v>88</v>
      </c>
      <c r="C89" s="302" t="s">
        <v>3212</v>
      </c>
      <c r="D89" s="303" t="s">
        <v>4290</v>
      </c>
      <c r="E89" s="304" t="s">
        <v>2926</v>
      </c>
      <c r="F89" s="305">
        <v>4</v>
      </c>
      <c r="G89" s="306">
        <v>0</v>
      </c>
      <c r="H89" s="307">
        <v>0</v>
      </c>
    </row>
    <row r="90" spans="1:8" ht="14">
      <c r="A90" s="300" t="s">
        <v>1313</v>
      </c>
      <c r="B90" s="301">
        <v>89</v>
      </c>
      <c r="C90" s="302" t="s">
        <v>3213</v>
      </c>
      <c r="D90" s="303" t="s">
        <v>4291</v>
      </c>
      <c r="E90" s="304" t="s">
        <v>2927</v>
      </c>
      <c r="F90" s="305">
        <v>0</v>
      </c>
      <c r="G90" s="306">
        <v>0</v>
      </c>
      <c r="H90" s="307">
        <v>0</v>
      </c>
    </row>
    <row r="91" spans="1:8" ht="14">
      <c r="A91" s="300" t="s">
        <v>1313</v>
      </c>
      <c r="B91" s="301">
        <v>90</v>
      </c>
      <c r="C91" s="302" t="s">
        <v>3214</v>
      </c>
      <c r="D91" s="303" t="s">
        <v>4292</v>
      </c>
      <c r="E91" s="304" t="s">
        <v>4083</v>
      </c>
      <c r="F91" s="305">
        <v>0</v>
      </c>
      <c r="G91" s="306">
        <v>0</v>
      </c>
      <c r="H91" s="307">
        <v>0</v>
      </c>
    </row>
    <row r="92" spans="1:8" ht="14">
      <c r="A92" s="300" t="s">
        <v>1313</v>
      </c>
      <c r="B92" s="301">
        <v>91</v>
      </c>
      <c r="C92" s="302" t="s">
        <v>3215</v>
      </c>
      <c r="D92" s="303" t="s">
        <v>4293</v>
      </c>
      <c r="E92" s="304" t="s">
        <v>4084</v>
      </c>
      <c r="F92" s="305">
        <v>0</v>
      </c>
      <c r="G92" s="306">
        <v>0</v>
      </c>
      <c r="H92" s="307">
        <v>0</v>
      </c>
    </row>
    <row r="93" spans="1:8" ht="14">
      <c r="A93" s="300" t="s">
        <v>1313</v>
      </c>
      <c r="B93" s="301">
        <v>92</v>
      </c>
      <c r="C93" s="302" t="s">
        <v>3216</v>
      </c>
      <c r="D93" s="303" t="s">
        <v>772</v>
      </c>
      <c r="E93" s="304" t="s">
        <v>4085</v>
      </c>
      <c r="F93" s="305">
        <v>0</v>
      </c>
      <c r="G93" s="306">
        <v>0</v>
      </c>
      <c r="H93" s="307">
        <v>0</v>
      </c>
    </row>
    <row r="94" spans="1:8" ht="14">
      <c r="A94" s="300" t="s">
        <v>1313</v>
      </c>
      <c r="B94" s="301">
        <v>93</v>
      </c>
      <c r="C94" s="302" t="s">
        <v>3217</v>
      </c>
      <c r="D94" s="303" t="s">
        <v>773</v>
      </c>
      <c r="E94" s="304" t="s">
        <v>4086</v>
      </c>
      <c r="F94" s="305">
        <v>0</v>
      </c>
      <c r="G94" s="306">
        <v>0</v>
      </c>
      <c r="H94" s="307">
        <v>0</v>
      </c>
    </row>
    <row r="95" spans="1:8" ht="14">
      <c r="A95" s="300" t="s">
        <v>1313</v>
      </c>
      <c r="B95" s="301">
        <v>94</v>
      </c>
      <c r="C95" s="302" t="s">
        <v>93</v>
      </c>
      <c r="D95" s="303" t="s">
        <v>4681</v>
      </c>
      <c r="E95" s="304" t="s">
        <v>2533</v>
      </c>
      <c r="F95" s="305">
        <v>0</v>
      </c>
      <c r="G95" s="306">
        <v>0</v>
      </c>
      <c r="H95" s="307">
        <v>0</v>
      </c>
    </row>
    <row r="96" spans="1:8" ht="14">
      <c r="A96" s="300" t="s">
        <v>1313</v>
      </c>
      <c r="B96" s="301">
        <v>95</v>
      </c>
      <c r="C96" s="302" t="s">
        <v>94</v>
      </c>
      <c r="D96" s="303" t="s">
        <v>2752</v>
      </c>
      <c r="E96" s="304" t="s">
        <v>2534</v>
      </c>
      <c r="F96" s="305">
        <v>0</v>
      </c>
      <c r="G96" s="306">
        <v>0</v>
      </c>
      <c r="H96" s="307">
        <v>0</v>
      </c>
    </row>
    <row r="97" spans="1:8" ht="14">
      <c r="A97" s="300" t="s">
        <v>1313</v>
      </c>
      <c r="B97" s="301">
        <v>96</v>
      </c>
      <c r="C97" s="302" t="s">
        <v>4309</v>
      </c>
      <c r="D97" s="303" t="s">
        <v>219</v>
      </c>
      <c r="E97" s="304" t="s">
        <v>618</v>
      </c>
      <c r="F97" s="305">
        <v>0</v>
      </c>
      <c r="G97" s="306">
        <v>0</v>
      </c>
      <c r="H97" s="307">
        <v>0</v>
      </c>
    </row>
    <row r="98" spans="1:8" ht="14">
      <c r="A98" s="300" t="s">
        <v>1313</v>
      </c>
      <c r="B98" s="301">
        <v>97</v>
      </c>
      <c r="C98" s="302" t="s">
        <v>4310</v>
      </c>
      <c r="D98" s="303" t="s">
        <v>220</v>
      </c>
      <c r="E98" s="304" t="s">
        <v>619</v>
      </c>
      <c r="F98" s="305">
        <v>0</v>
      </c>
      <c r="G98" s="306">
        <v>0</v>
      </c>
      <c r="H98" s="307">
        <v>0</v>
      </c>
    </row>
    <row r="99" spans="1:8" ht="14">
      <c r="A99" s="300" t="s">
        <v>1313</v>
      </c>
      <c r="B99" s="301">
        <v>98</v>
      </c>
      <c r="C99" s="302" t="s">
        <v>4017</v>
      </c>
      <c r="D99" s="303" t="s">
        <v>4018</v>
      </c>
      <c r="E99" s="304" t="s">
        <v>3322</v>
      </c>
      <c r="F99" s="305">
        <v>0</v>
      </c>
      <c r="G99" s="306">
        <v>0</v>
      </c>
      <c r="H99" s="307">
        <v>0</v>
      </c>
    </row>
    <row r="100" spans="1:8" ht="14">
      <c r="A100" s="300" t="s">
        <v>1313</v>
      </c>
      <c r="B100" s="301">
        <v>99</v>
      </c>
      <c r="C100" s="302" t="s">
        <v>3323</v>
      </c>
      <c r="D100" s="303" t="s">
        <v>3324</v>
      </c>
      <c r="E100" s="304" t="s">
        <v>1576</v>
      </c>
      <c r="F100" s="305">
        <v>0</v>
      </c>
      <c r="G100" s="306">
        <v>0</v>
      </c>
      <c r="H100" s="307">
        <v>0</v>
      </c>
    </row>
    <row r="101" spans="1:8" ht="14">
      <c r="A101" s="300" t="s">
        <v>1313</v>
      </c>
      <c r="B101" s="301">
        <v>100</v>
      </c>
      <c r="C101" s="302" t="s">
        <v>1577</v>
      </c>
      <c r="D101" s="303" t="s">
        <v>1289</v>
      </c>
      <c r="E101" s="304" t="s">
        <v>3618</v>
      </c>
      <c r="F101" s="305">
        <v>0</v>
      </c>
      <c r="G101" s="306">
        <v>0</v>
      </c>
      <c r="H101" s="307">
        <v>0</v>
      </c>
    </row>
    <row r="102" spans="1:8" ht="14">
      <c r="A102" s="300" t="s">
        <v>1313</v>
      </c>
      <c r="B102" s="301">
        <v>101</v>
      </c>
      <c r="C102" s="302" t="s">
        <v>3619</v>
      </c>
      <c r="D102" s="303" t="s">
        <v>2758</v>
      </c>
      <c r="E102" s="304" t="s">
        <v>2759</v>
      </c>
      <c r="F102" s="305">
        <v>0</v>
      </c>
      <c r="G102" s="306">
        <v>0</v>
      </c>
      <c r="H102" s="307">
        <v>0</v>
      </c>
    </row>
    <row r="103" spans="1:8" ht="14">
      <c r="A103" s="300" t="s">
        <v>1617</v>
      </c>
      <c r="B103" s="301">
        <v>1</v>
      </c>
      <c r="C103" s="302" t="s">
        <v>357</v>
      </c>
      <c r="D103" s="303" t="s">
        <v>3686</v>
      </c>
      <c r="E103" s="304" t="s">
        <v>265</v>
      </c>
      <c r="F103" s="305">
        <v>216</v>
      </c>
      <c r="G103" s="306">
        <v>0</v>
      </c>
      <c r="H103" s="307">
        <v>0</v>
      </c>
    </row>
    <row r="104" spans="1:8" ht="14">
      <c r="A104" s="300" t="s">
        <v>1617</v>
      </c>
      <c r="B104" s="301">
        <v>2</v>
      </c>
      <c r="C104" s="302" t="s">
        <v>4906</v>
      </c>
      <c r="D104" s="303" t="s">
        <v>4864</v>
      </c>
      <c r="E104" s="304" t="s">
        <v>5097</v>
      </c>
      <c r="F104" s="305">
        <v>248</v>
      </c>
      <c r="G104" s="306">
        <v>0</v>
      </c>
      <c r="H104" s="307">
        <v>0</v>
      </c>
    </row>
    <row r="105" spans="1:8" ht="14">
      <c r="A105" s="300" t="s">
        <v>1617</v>
      </c>
      <c r="B105" s="301">
        <v>3</v>
      </c>
      <c r="C105" s="302" t="s">
        <v>2511</v>
      </c>
      <c r="D105" s="303" t="s">
        <v>4865</v>
      </c>
      <c r="E105" s="304" t="s">
        <v>267</v>
      </c>
      <c r="F105" s="305">
        <v>208</v>
      </c>
      <c r="G105" s="306">
        <v>0</v>
      </c>
      <c r="H105" s="307">
        <v>0</v>
      </c>
    </row>
    <row r="106" spans="1:8" ht="14">
      <c r="A106" s="300" t="s">
        <v>1617</v>
      </c>
      <c r="B106" s="301">
        <v>4</v>
      </c>
      <c r="C106" s="302" t="s">
        <v>2512</v>
      </c>
      <c r="D106" s="303" t="s">
        <v>321</v>
      </c>
      <c r="E106" s="304" t="s">
        <v>4953</v>
      </c>
      <c r="F106" s="305">
        <v>193</v>
      </c>
      <c r="G106" s="306">
        <v>0</v>
      </c>
      <c r="H106" s="307">
        <v>0</v>
      </c>
    </row>
    <row r="107" spans="1:8" ht="14">
      <c r="A107" s="300" t="s">
        <v>1617</v>
      </c>
      <c r="B107" s="301">
        <v>5</v>
      </c>
      <c r="C107" s="302" t="s">
        <v>4346</v>
      </c>
      <c r="D107" s="303" t="s">
        <v>4060</v>
      </c>
      <c r="E107" s="304" t="s">
        <v>4067</v>
      </c>
      <c r="F107" s="305">
        <v>40</v>
      </c>
      <c r="G107" s="306">
        <v>0</v>
      </c>
      <c r="H107" s="307">
        <v>0</v>
      </c>
    </row>
    <row r="108" spans="1:8" ht="14">
      <c r="A108" s="300" t="s">
        <v>1617</v>
      </c>
      <c r="B108" s="301">
        <v>6</v>
      </c>
      <c r="C108" s="302" t="s">
        <v>3274</v>
      </c>
      <c r="D108" s="303" t="s">
        <v>4366</v>
      </c>
      <c r="E108" s="304" t="s">
        <v>5177</v>
      </c>
      <c r="F108" s="305">
        <v>32</v>
      </c>
      <c r="G108" s="306">
        <v>0</v>
      </c>
      <c r="H108" s="307">
        <v>0</v>
      </c>
    </row>
    <row r="109" spans="1:8" ht="14">
      <c r="A109" s="300" t="s">
        <v>1617</v>
      </c>
      <c r="B109" s="301">
        <v>7</v>
      </c>
      <c r="C109" s="302" t="s">
        <v>3275</v>
      </c>
      <c r="D109" s="303" t="s">
        <v>1295</v>
      </c>
      <c r="E109" s="304" t="s">
        <v>568</v>
      </c>
      <c r="F109" s="305">
        <v>26</v>
      </c>
      <c r="G109" s="306">
        <v>0</v>
      </c>
      <c r="H109" s="307">
        <v>0</v>
      </c>
    </row>
    <row r="110" spans="1:8" ht="14">
      <c r="A110" s="300" t="s">
        <v>1617</v>
      </c>
      <c r="B110" s="301">
        <v>8</v>
      </c>
      <c r="C110" s="302" t="s">
        <v>760</v>
      </c>
      <c r="D110" s="303" t="s">
        <v>2751</v>
      </c>
      <c r="E110" s="304" t="s">
        <v>2393</v>
      </c>
      <c r="F110" s="305">
        <v>22</v>
      </c>
      <c r="G110" s="306">
        <v>0</v>
      </c>
      <c r="H110" s="307">
        <v>0</v>
      </c>
    </row>
    <row r="111" spans="1:8" ht="14">
      <c r="A111" s="300" t="s">
        <v>1617</v>
      </c>
      <c r="B111" s="301">
        <v>9</v>
      </c>
      <c r="C111" s="302" t="s">
        <v>761</v>
      </c>
      <c r="D111" s="303" t="s">
        <v>2752</v>
      </c>
      <c r="E111" s="304" t="s">
        <v>468</v>
      </c>
      <c r="F111" s="305">
        <v>22</v>
      </c>
      <c r="G111" s="306">
        <v>0</v>
      </c>
      <c r="H111" s="307">
        <v>0</v>
      </c>
    </row>
    <row r="112" spans="1:8" ht="14">
      <c r="A112" s="300" t="s">
        <v>1617</v>
      </c>
      <c r="B112" s="301">
        <v>10</v>
      </c>
      <c r="C112" s="302" t="s">
        <v>4177</v>
      </c>
      <c r="D112" s="303" t="s">
        <v>430</v>
      </c>
      <c r="E112" s="304" t="s">
        <v>284</v>
      </c>
      <c r="F112" s="305">
        <v>18</v>
      </c>
      <c r="G112" s="306">
        <v>0</v>
      </c>
      <c r="H112" s="307">
        <v>0</v>
      </c>
    </row>
    <row r="113" spans="1:8" ht="14">
      <c r="A113" s="300" t="s">
        <v>1617</v>
      </c>
      <c r="B113" s="301">
        <v>11</v>
      </c>
      <c r="C113" s="302" t="s">
        <v>3864</v>
      </c>
      <c r="D113" s="303" t="s">
        <v>431</v>
      </c>
      <c r="E113" s="304" t="s">
        <v>5131</v>
      </c>
      <c r="F113" s="305">
        <v>14</v>
      </c>
      <c r="G113" s="306">
        <v>0</v>
      </c>
      <c r="H113" s="307">
        <v>0</v>
      </c>
    </row>
    <row r="114" spans="1:8" ht="14">
      <c r="A114" s="300" t="s">
        <v>1617</v>
      </c>
      <c r="B114" s="301">
        <v>12</v>
      </c>
      <c r="C114" s="302" t="s">
        <v>3865</v>
      </c>
      <c r="D114" s="303" t="s">
        <v>3261</v>
      </c>
      <c r="E114" s="304" t="s">
        <v>4066</v>
      </c>
      <c r="F114" s="305">
        <v>11</v>
      </c>
      <c r="G114" s="306">
        <v>0</v>
      </c>
      <c r="H114" s="307">
        <v>0</v>
      </c>
    </row>
    <row r="115" spans="1:8" ht="14">
      <c r="A115" s="300" t="s">
        <v>1617</v>
      </c>
      <c r="B115" s="301">
        <v>13</v>
      </c>
      <c r="C115" s="302" t="s">
        <v>4345</v>
      </c>
      <c r="D115" s="303" t="s">
        <v>3262</v>
      </c>
      <c r="E115" s="304" t="s">
        <v>4740</v>
      </c>
      <c r="F115" s="305">
        <v>72</v>
      </c>
      <c r="G115" s="306">
        <v>0</v>
      </c>
      <c r="H115" s="307">
        <v>0</v>
      </c>
    </row>
    <row r="116" spans="1:8" ht="14">
      <c r="A116" s="300" t="s">
        <v>1617</v>
      </c>
      <c r="B116" s="301">
        <v>14</v>
      </c>
      <c r="C116" s="302" t="s">
        <v>5325</v>
      </c>
      <c r="D116" s="303" t="s">
        <v>5326</v>
      </c>
      <c r="E116" s="304" t="s">
        <v>4741</v>
      </c>
      <c r="F116" s="305">
        <v>108</v>
      </c>
      <c r="G116" s="306">
        <v>0</v>
      </c>
      <c r="H116" s="307">
        <v>0</v>
      </c>
    </row>
    <row r="117" spans="1:8" ht="14">
      <c r="A117" s="300" t="s">
        <v>1617</v>
      </c>
      <c r="B117" s="301">
        <v>15</v>
      </c>
      <c r="C117" s="302" t="s">
        <v>1602</v>
      </c>
      <c r="D117" s="303" t="s">
        <v>1603</v>
      </c>
      <c r="E117" s="304" t="s">
        <v>160</v>
      </c>
      <c r="F117" s="305">
        <v>92</v>
      </c>
      <c r="G117" s="306">
        <v>0</v>
      </c>
      <c r="H117" s="307">
        <v>0</v>
      </c>
    </row>
    <row r="118" spans="1:8" ht="14">
      <c r="A118" s="300" t="s">
        <v>1617</v>
      </c>
      <c r="B118" s="301">
        <v>16</v>
      </c>
      <c r="C118" s="302" t="s">
        <v>1604</v>
      </c>
      <c r="D118" s="303" t="s">
        <v>4072</v>
      </c>
      <c r="E118" s="304" t="s">
        <v>4135</v>
      </c>
      <c r="F118" s="305">
        <v>96</v>
      </c>
      <c r="G118" s="306">
        <v>0</v>
      </c>
      <c r="H118" s="307">
        <v>0</v>
      </c>
    </row>
    <row r="119" spans="1:8" ht="14">
      <c r="A119" s="300" t="s">
        <v>1617</v>
      </c>
      <c r="B119" s="301">
        <v>17</v>
      </c>
      <c r="C119" s="302" t="s">
        <v>3229</v>
      </c>
      <c r="D119" s="303" t="s">
        <v>969</v>
      </c>
      <c r="E119" s="304" t="s">
        <v>285</v>
      </c>
      <c r="F119" s="305">
        <v>32</v>
      </c>
      <c r="G119" s="306">
        <v>0</v>
      </c>
      <c r="H119" s="307">
        <v>0</v>
      </c>
    </row>
    <row r="120" spans="1:8" ht="14">
      <c r="A120" s="300" t="s">
        <v>1617</v>
      </c>
      <c r="B120" s="301">
        <v>18</v>
      </c>
      <c r="C120" s="302" t="s">
        <v>4821</v>
      </c>
      <c r="D120" s="303" t="s">
        <v>970</v>
      </c>
      <c r="E120" s="304" t="s">
        <v>200</v>
      </c>
      <c r="F120" s="305">
        <v>149</v>
      </c>
      <c r="G120" s="306">
        <v>0</v>
      </c>
      <c r="H120" s="307">
        <v>0</v>
      </c>
    </row>
    <row r="121" spans="1:8" ht="14">
      <c r="A121" s="300" t="s">
        <v>1617</v>
      </c>
      <c r="B121" s="301">
        <v>19</v>
      </c>
      <c r="C121" s="302" t="s">
        <v>2076</v>
      </c>
      <c r="D121" s="303" t="s">
        <v>971</v>
      </c>
      <c r="E121" s="304" t="s">
        <v>201</v>
      </c>
      <c r="F121" s="305">
        <v>108</v>
      </c>
      <c r="G121" s="306">
        <v>0</v>
      </c>
      <c r="H121" s="307">
        <v>0</v>
      </c>
    </row>
    <row r="122" spans="1:8" ht="14">
      <c r="A122" s="300" t="s">
        <v>1617</v>
      </c>
      <c r="B122" s="301">
        <v>20</v>
      </c>
      <c r="C122" s="302" t="s">
        <v>4606</v>
      </c>
      <c r="D122" s="303" t="s">
        <v>4468</v>
      </c>
      <c r="E122" s="304" t="s">
        <v>202</v>
      </c>
      <c r="F122" s="305">
        <v>44</v>
      </c>
      <c r="G122" s="306">
        <v>0</v>
      </c>
      <c r="H122" s="307">
        <v>0</v>
      </c>
    </row>
    <row r="123" spans="1:8" ht="14">
      <c r="A123" s="300" t="s">
        <v>1617</v>
      </c>
      <c r="B123" s="301">
        <v>21</v>
      </c>
      <c r="C123" s="302" t="s">
        <v>4607</v>
      </c>
      <c r="D123" s="303" t="s">
        <v>4469</v>
      </c>
      <c r="E123" s="304" t="s">
        <v>1709</v>
      </c>
      <c r="F123" s="305">
        <v>102</v>
      </c>
      <c r="G123" s="306">
        <v>0</v>
      </c>
      <c r="H123" s="307">
        <v>0</v>
      </c>
    </row>
    <row r="124" spans="1:8" ht="14">
      <c r="A124" s="300" t="s">
        <v>1617</v>
      </c>
      <c r="B124" s="301">
        <v>22</v>
      </c>
      <c r="C124" s="302" t="s">
        <v>4608</v>
      </c>
      <c r="D124" s="303" t="s">
        <v>3841</v>
      </c>
      <c r="E124" s="304" t="s">
        <v>1916</v>
      </c>
      <c r="F124" s="305">
        <v>11</v>
      </c>
      <c r="G124" s="306">
        <v>0</v>
      </c>
      <c r="H124" s="307">
        <v>0</v>
      </c>
    </row>
    <row r="125" spans="1:8" ht="14">
      <c r="A125" s="300" t="s">
        <v>1617</v>
      </c>
      <c r="B125" s="301">
        <v>23</v>
      </c>
      <c r="C125" s="302" t="s">
        <v>4609</v>
      </c>
      <c r="D125" s="303" t="s">
        <v>3842</v>
      </c>
      <c r="E125" s="304" t="s">
        <v>2129</v>
      </c>
      <c r="F125" s="305">
        <v>33</v>
      </c>
      <c r="G125" s="306">
        <v>0</v>
      </c>
      <c r="H125" s="307">
        <v>0</v>
      </c>
    </row>
    <row r="126" spans="1:8" ht="14">
      <c r="A126" s="300" t="s">
        <v>1617</v>
      </c>
      <c r="B126" s="301">
        <v>24</v>
      </c>
      <c r="C126" s="302" t="s">
        <v>4610</v>
      </c>
      <c r="D126" s="303" t="s">
        <v>3843</v>
      </c>
      <c r="E126" s="304" t="s">
        <v>1916</v>
      </c>
      <c r="F126" s="305">
        <v>48</v>
      </c>
      <c r="G126" s="306">
        <v>0</v>
      </c>
      <c r="H126" s="307">
        <v>0</v>
      </c>
    </row>
    <row r="127" spans="1:8" ht="14">
      <c r="A127" s="300" t="s">
        <v>1617</v>
      </c>
      <c r="B127" s="301">
        <v>25</v>
      </c>
      <c r="C127" s="302" t="s">
        <v>3543</v>
      </c>
      <c r="D127" s="303" t="s">
        <v>952</v>
      </c>
      <c r="E127" s="304" t="s">
        <v>1214</v>
      </c>
      <c r="F127" s="305">
        <v>34</v>
      </c>
      <c r="G127" s="306">
        <v>0</v>
      </c>
      <c r="H127" s="307">
        <v>0</v>
      </c>
    </row>
    <row r="128" spans="1:8" ht="14">
      <c r="A128" s="300" t="s">
        <v>1617</v>
      </c>
      <c r="B128" s="301">
        <v>26</v>
      </c>
      <c r="C128" s="302" t="s">
        <v>953</v>
      </c>
      <c r="D128" s="303" t="s">
        <v>954</v>
      </c>
      <c r="E128" s="304" t="s">
        <v>1215</v>
      </c>
      <c r="F128" s="305">
        <v>23</v>
      </c>
      <c r="G128" s="306">
        <v>0</v>
      </c>
      <c r="H128" s="307">
        <v>0</v>
      </c>
    </row>
    <row r="129" spans="1:8" ht="14">
      <c r="A129" s="300" t="s">
        <v>1617</v>
      </c>
      <c r="B129" s="301">
        <v>27</v>
      </c>
      <c r="C129" s="302" t="s">
        <v>955</v>
      </c>
      <c r="D129" s="303" t="s">
        <v>956</v>
      </c>
      <c r="E129" s="304" t="s">
        <v>2166</v>
      </c>
      <c r="F129" s="305">
        <v>45</v>
      </c>
      <c r="G129" s="306">
        <v>0</v>
      </c>
      <c r="H129" s="307">
        <v>0</v>
      </c>
    </row>
    <row r="130" spans="1:8" ht="14">
      <c r="A130" s="300" t="s">
        <v>1617</v>
      </c>
      <c r="B130" s="301">
        <v>28</v>
      </c>
      <c r="C130" s="302" t="s">
        <v>957</v>
      </c>
      <c r="D130" s="303" t="s">
        <v>616</v>
      </c>
      <c r="E130" s="304" t="s">
        <v>2167</v>
      </c>
      <c r="F130" s="305">
        <v>38</v>
      </c>
      <c r="G130" s="306">
        <v>0</v>
      </c>
      <c r="H130" s="307">
        <v>0</v>
      </c>
    </row>
    <row r="131" spans="1:8" ht="14">
      <c r="A131" s="300" t="s">
        <v>1617</v>
      </c>
      <c r="B131" s="301">
        <v>29</v>
      </c>
      <c r="C131" s="302" t="s">
        <v>2051</v>
      </c>
      <c r="D131" s="303" t="s">
        <v>617</v>
      </c>
      <c r="E131" s="304" t="s">
        <v>1709</v>
      </c>
      <c r="F131" s="305">
        <v>168</v>
      </c>
      <c r="G131" s="306">
        <v>0</v>
      </c>
      <c r="H131" s="307">
        <v>0</v>
      </c>
    </row>
    <row r="132" spans="1:8" ht="14">
      <c r="A132" s="300" t="s">
        <v>1617</v>
      </c>
      <c r="B132" s="301">
        <v>30</v>
      </c>
      <c r="C132" s="302" t="s">
        <v>2052</v>
      </c>
      <c r="D132" s="303" t="s">
        <v>436</v>
      </c>
      <c r="E132" s="304" t="s">
        <v>1709</v>
      </c>
      <c r="F132" s="305">
        <v>82</v>
      </c>
      <c r="G132" s="306">
        <v>0</v>
      </c>
      <c r="H132" s="307">
        <v>0</v>
      </c>
    </row>
    <row r="133" spans="1:8" ht="14">
      <c r="A133" s="300" t="s">
        <v>1617</v>
      </c>
      <c r="B133" s="301">
        <v>31</v>
      </c>
      <c r="C133" s="302" t="s">
        <v>2053</v>
      </c>
      <c r="D133" s="303" t="s">
        <v>437</v>
      </c>
      <c r="E133" s="304" t="s">
        <v>2129</v>
      </c>
      <c r="F133" s="305">
        <v>155</v>
      </c>
      <c r="G133" s="306">
        <v>0</v>
      </c>
      <c r="H133" s="307">
        <v>0</v>
      </c>
    </row>
    <row r="134" spans="1:8" ht="14">
      <c r="A134" s="300" t="s">
        <v>1617</v>
      </c>
      <c r="B134" s="301">
        <v>32</v>
      </c>
      <c r="C134" s="302" t="s">
        <v>2054</v>
      </c>
      <c r="D134" s="303" t="s">
        <v>438</v>
      </c>
      <c r="E134" s="304" t="s">
        <v>2129</v>
      </c>
      <c r="F134" s="305">
        <v>33</v>
      </c>
      <c r="G134" s="306">
        <v>0</v>
      </c>
      <c r="H134" s="307">
        <v>0</v>
      </c>
    </row>
    <row r="135" spans="1:8" ht="14">
      <c r="A135" s="300" t="s">
        <v>1617</v>
      </c>
      <c r="B135" s="301">
        <v>33</v>
      </c>
      <c r="C135" s="302" t="s">
        <v>4589</v>
      </c>
      <c r="D135" s="303" t="s">
        <v>1521</v>
      </c>
      <c r="E135" s="304" t="s">
        <v>3677</v>
      </c>
      <c r="F135" s="305">
        <v>96</v>
      </c>
      <c r="G135" s="306">
        <v>0</v>
      </c>
      <c r="H135" s="307">
        <v>0</v>
      </c>
    </row>
    <row r="136" spans="1:8" ht="14">
      <c r="A136" s="300" t="s">
        <v>1617</v>
      </c>
      <c r="B136" s="301">
        <v>34</v>
      </c>
      <c r="C136" s="302" t="s">
        <v>1522</v>
      </c>
      <c r="D136" s="303" t="s">
        <v>3732</v>
      </c>
      <c r="E136" s="304" t="s">
        <v>3678</v>
      </c>
      <c r="F136" s="305">
        <v>67</v>
      </c>
      <c r="G136" s="306">
        <v>0</v>
      </c>
      <c r="H136" s="307">
        <v>0</v>
      </c>
    </row>
    <row r="137" spans="1:8" ht="14">
      <c r="A137" s="300" t="s">
        <v>1617</v>
      </c>
      <c r="B137" s="301">
        <v>35</v>
      </c>
      <c r="C137" s="302" t="s">
        <v>1249</v>
      </c>
      <c r="D137" s="303" t="s">
        <v>1250</v>
      </c>
      <c r="E137" s="304" t="s">
        <v>3679</v>
      </c>
      <c r="F137" s="305">
        <v>120</v>
      </c>
      <c r="G137" s="306">
        <v>0</v>
      </c>
      <c r="H137" s="307">
        <v>0</v>
      </c>
    </row>
    <row r="138" spans="1:8" ht="14">
      <c r="A138" s="300" t="s">
        <v>1617</v>
      </c>
      <c r="B138" s="301">
        <v>36</v>
      </c>
      <c r="C138" s="302" t="s">
        <v>470</v>
      </c>
      <c r="D138" s="303" t="s">
        <v>471</v>
      </c>
      <c r="E138" s="304" t="s">
        <v>4765</v>
      </c>
      <c r="F138" s="305">
        <v>29</v>
      </c>
      <c r="G138" s="306">
        <v>0</v>
      </c>
      <c r="H138" s="307">
        <v>0</v>
      </c>
    </row>
    <row r="139" spans="1:8" ht="14">
      <c r="A139" s="300" t="s">
        <v>1617</v>
      </c>
      <c r="B139" s="301">
        <v>37</v>
      </c>
      <c r="C139" s="302" t="s">
        <v>2055</v>
      </c>
      <c r="D139" s="303" t="s">
        <v>2774</v>
      </c>
      <c r="E139" s="304" t="s">
        <v>201</v>
      </c>
      <c r="F139" s="305">
        <v>114</v>
      </c>
      <c r="G139" s="306">
        <v>0</v>
      </c>
      <c r="H139" s="307">
        <v>0</v>
      </c>
    </row>
    <row r="140" spans="1:8" ht="14">
      <c r="A140" s="300" t="s">
        <v>1617</v>
      </c>
      <c r="B140" s="301">
        <v>38</v>
      </c>
      <c r="C140" s="302" t="s">
        <v>2056</v>
      </c>
      <c r="D140" s="303" t="s">
        <v>2775</v>
      </c>
      <c r="E140" s="304" t="s">
        <v>202</v>
      </c>
      <c r="F140" s="305">
        <v>288</v>
      </c>
      <c r="G140" s="306">
        <v>0</v>
      </c>
      <c r="H140" s="307">
        <v>0</v>
      </c>
    </row>
    <row r="141" spans="1:8" ht="14">
      <c r="A141" s="300" t="s">
        <v>1617</v>
      </c>
      <c r="B141" s="301">
        <v>39</v>
      </c>
      <c r="C141" s="302" t="s">
        <v>791</v>
      </c>
      <c r="D141" s="303" t="s">
        <v>4895</v>
      </c>
      <c r="E141" s="304" t="s">
        <v>618</v>
      </c>
      <c r="F141" s="305">
        <v>224</v>
      </c>
      <c r="G141" s="306">
        <v>0</v>
      </c>
      <c r="H141" s="307">
        <v>0</v>
      </c>
    </row>
    <row r="142" spans="1:8" ht="14">
      <c r="A142" s="300" t="s">
        <v>1617</v>
      </c>
      <c r="B142" s="301">
        <v>40</v>
      </c>
      <c r="C142" s="302" t="s">
        <v>5490</v>
      </c>
      <c r="D142" s="303" t="s">
        <v>4285</v>
      </c>
      <c r="E142" s="304" t="s">
        <v>619</v>
      </c>
      <c r="F142" s="305">
        <v>116</v>
      </c>
      <c r="G142" s="306">
        <v>0</v>
      </c>
      <c r="H142" s="307">
        <v>0</v>
      </c>
    </row>
    <row r="143" spans="1:8" ht="14">
      <c r="A143" s="300" t="s">
        <v>1617</v>
      </c>
      <c r="B143" s="301">
        <v>41</v>
      </c>
      <c r="C143" s="302" t="s">
        <v>5491</v>
      </c>
      <c r="D143" s="303" t="s">
        <v>4286</v>
      </c>
      <c r="E143" s="304" t="s">
        <v>620</v>
      </c>
      <c r="F143" s="305">
        <v>124</v>
      </c>
      <c r="G143" s="306">
        <v>0</v>
      </c>
      <c r="H143" s="307">
        <v>0</v>
      </c>
    </row>
    <row r="144" spans="1:8" ht="14">
      <c r="A144" s="300" t="s">
        <v>1617</v>
      </c>
      <c r="B144" s="301">
        <v>42</v>
      </c>
      <c r="C144" s="302" t="s">
        <v>5492</v>
      </c>
      <c r="D144" s="303" t="s">
        <v>4287</v>
      </c>
      <c r="E144" s="304" t="s">
        <v>673</v>
      </c>
      <c r="F144" s="305">
        <v>146</v>
      </c>
      <c r="G144" s="306">
        <v>0</v>
      </c>
      <c r="H144" s="307">
        <v>0</v>
      </c>
    </row>
    <row r="145" spans="1:8" ht="14">
      <c r="A145" s="300" t="s">
        <v>1617</v>
      </c>
      <c r="B145" s="301">
        <v>43</v>
      </c>
      <c r="C145" s="302" t="s">
        <v>3210</v>
      </c>
      <c r="D145" s="303" t="s">
        <v>4288</v>
      </c>
      <c r="E145" s="304" t="s">
        <v>4188</v>
      </c>
      <c r="F145" s="305">
        <v>23</v>
      </c>
      <c r="G145" s="306">
        <v>0</v>
      </c>
      <c r="H145" s="307">
        <v>0</v>
      </c>
    </row>
    <row r="146" spans="1:8" ht="14">
      <c r="A146" s="300" t="s">
        <v>1617</v>
      </c>
      <c r="B146" s="301">
        <v>44</v>
      </c>
      <c r="C146" s="302" t="s">
        <v>3211</v>
      </c>
      <c r="D146" s="303" t="s">
        <v>4289</v>
      </c>
      <c r="E146" s="304" t="s">
        <v>76</v>
      </c>
      <c r="F146" s="305">
        <v>32</v>
      </c>
      <c r="G146" s="306">
        <v>0</v>
      </c>
      <c r="H146" s="307">
        <v>0</v>
      </c>
    </row>
    <row r="147" spans="1:8" ht="14">
      <c r="A147" s="300" t="s">
        <v>1617</v>
      </c>
      <c r="B147" s="301">
        <v>45</v>
      </c>
      <c r="C147" s="302" t="s">
        <v>3212</v>
      </c>
      <c r="D147" s="303" t="s">
        <v>4290</v>
      </c>
      <c r="E147" s="304" t="s">
        <v>2926</v>
      </c>
      <c r="F147" s="305">
        <v>8</v>
      </c>
      <c r="G147" s="306">
        <v>0</v>
      </c>
      <c r="H147" s="307">
        <v>0</v>
      </c>
    </row>
    <row r="148" spans="1:8" ht="14">
      <c r="A148" s="300" t="s">
        <v>1617</v>
      </c>
      <c r="B148" s="301">
        <v>46</v>
      </c>
      <c r="C148" s="302" t="s">
        <v>3213</v>
      </c>
      <c r="D148" s="303" t="s">
        <v>4291</v>
      </c>
      <c r="E148" s="304" t="s">
        <v>2927</v>
      </c>
      <c r="F148" s="305">
        <v>36</v>
      </c>
      <c r="G148" s="306">
        <v>0</v>
      </c>
      <c r="H148" s="307">
        <v>0</v>
      </c>
    </row>
    <row r="149" spans="1:8" ht="14">
      <c r="A149" s="300" t="s">
        <v>1617</v>
      </c>
      <c r="B149" s="301">
        <v>47</v>
      </c>
      <c r="C149" s="302" t="s">
        <v>3214</v>
      </c>
      <c r="D149" s="303" t="s">
        <v>4292</v>
      </c>
      <c r="E149" s="304" t="s">
        <v>4083</v>
      </c>
      <c r="F149" s="305">
        <v>37</v>
      </c>
      <c r="G149" s="306">
        <v>0</v>
      </c>
      <c r="H149" s="307">
        <v>0</v>
      </c>
    </row>
    <row r="150" spans="1:8" ht="14">
      <c r="A150" s="300" t="s">
        <v>1617</v>
      </c>
      <c r="B150" s="301">
        <v>48</v>
      </c>
      <c r="C150" s="302" t="s">
        <v>3215</v>
      </c>
      <c r="D150" s="303" t="s">
        <v>4293</v>
      </c>
      <c r="E150" s="304" t="s">
        <v>4084</v>
      </c>
      <c r="F150" s="305">
        <v>24</v>
      </c>
      <c r="G150" s="306">
        <v>0</v>
      </c>
      <c r="H150" s="307">
        <v>0</v>
      </c>
    </row>
    <row r="151" spans="1:8" ht="14">
      <c r="A151" s="300" t="s">
        <v>1617</v>
      </c>
      <c r="B151" s="301">
        <v>49</v>
      </c>
      <c r="C151" s="302" t="s">
        <v>3216</v>
      </c>
      <c r="D151" s="303" t="s">
        <v>772</v>
      </c>
      <c r="E151" s="304" t="s">
        <v>4085</v>
      </c>
      <c r="F151" s="305">
        <v>29</v>
      </c>
      <c r="G151" s="306">
        <v>0</v>
      </c>
      <c r="H151" s="307">
        <v>0</v>
      </c>
    </row>
    <row r="152" spans="1:8" ht="14">
      <c r="A152" s="300" t="s">
        <v>1617</v>
      </c>
      <c r="B152" s="301">
        <v>50</v>
      </c>
      <c r="C152" s="302" t="s">
        <v>3217</v>
      </c>
      <c r="D152" s="303" t="s">
        <v>773</v>
      </c>
      <c r="E152" s="304" t="s">
        <v>4086</v>
      </c>
      <c r="F152" s="305">
        <v>22</v>
      </c>
      <c r="G152" s="306">
        <v>0</v>
      </c>
      <c r="H152" s="307">
        <v>0</v>
      </c>
    </row>
    <row r="153" spans="1:8" ht="14">
      <c r="A153" s="300" t="s">
        <v>1617</v>
      </c>
      <c r="B153" s="301">
        <v>51</v>
      </c>
      <c r="C153" s="302" t="s">
        <v>93</v>
      </c>
      <c r="D153" s="303" t="s">
        <v>4681</v>
      </c>
      <c r="E153" s="304" t="s">
        <v>2533</v>
      </c>
      <c r="F153" s="305">
        <v>0</v>
      </c>
      <c r="G153" s="306">
        <v>0</v>
      </c>
      <c r="H153" s="307">
        <v>0</v>
      </c>
    </row>
    <row r="154" spans="1:8" ht="14">
      <c r="A154" s="300" t="s">
        <v>1617</v>
      </c>
      <c r="B154" s="301">
        <v>52</v>
      </c>
      <c r="C154" s="302" t="s">
        <v>94</v>
      </c>
      <c r="D154" s="303" t="s">
        <v>2752</v>
      </c>
      <c r="E154" s="304" t="s">
        <v>2534</v>
      </c>
      <c r="F154" s="305">
        <v>0</v>
      </c>
      <c r="G154" s="306">
        <v>0</v>
      </c>
      <c r="H154" s="307">
        <v>0</v>
      </c>
    </row>
    <row r="155" spans="1:8" ht="14">
      <c r="A155" s="300" t="s">
        <v>1617</v>
      </c>
      <c r="B155" s="301">
        <v>53</v>
      </c>
      <c r="C155" s="302" t="s">
        <v>4309</v>
      </c>
      <c r="D155" s="303" t="s">
        <v>219</v>
      </c>
      <c r="E155" s="304" t="s">
        <v>618</v>
      </c>
      <c r="F155" s="305">
        <v>48</v>
      </c>
      <c r="G155" s="306">
        <v>0</v>
      </c>
      <c r="H155" s="307">
        <v>0</v>
      </c>
    </row>
    <row r="156" spans="1:8" ht="14">
      <c r="A156" s="300" t="s">
        <v>1617</v>
      </c>
      <c r="B156" s="301">
        <v>54</v>
      </c>
      <c r="C156" s="302" t="s">
        <v>4310</v>
      </c>
      <c r="D156" s="303" t="s">
        <v>220</v>
      </c>
      <c r="E156" s="304" t="s">
        <v>619</v>
      </c>
      <c r="F156" s="305">
        <v>195</v>
      </c>
      <c r="G156" s="306">
        <v>0</v>
      </c>
      <c r="H156" s="307">
        <v>0</v>
      </c>
    </row>
    <row r="157" spans="1:8" ht="14">
      <c r="A157" s="300" t="s">
        <v>1617</v>
      </c>
      <c r="B157" s="301">
        <v>55</v>
      </c>
      <c r="C157" s="302" t="s">
        <v>4017</v>
      </c>
      <c r="D157" s="303" t="s">
        <v>4018</v>
      </c>
      <c r="E157" s="304" t="s">
        <v>3322</v>
      </c>
      <c r="F157" s="305">
        <v>80</v>
      </c>
      <c r="G157" s="306">
        <v>0</v>
      </c>
      <c r="H157" s="307">
        <v>0</v>
      </c>
    </row>
    <row r="158" spans="1:8" ht="14">
      <c r="A158" s="300" t="s">
        <v>1617</v>
      </c>
      <c r="B158" s="301">
        <v>56</v>
      </c>
      <c r="C158" s="302" t="s">
        <v>3323</v>
      </c>
      <c r="D158" s="303" t="s">
        <v>3324</v>
      </c>
      <c r="E158" s="304" t="s">
        <v>1576</v>
      </c>
      <c r="F158" s="305">
        <v>32</v>
      </c>
      <c r="G158" s="306">
        <v>0</v>
      </c>
      <c r="H158" s="307">
        <v>0</v>
      </c>
    </row>
    <row r="159" spans="1:8" ht="14">
      <c r="A159" s="300" t="s">
        <v>1617</v>
      </c>
      <c r="B159" s="301">
        <v>57</v>
      </c>
      <c r="C159" s="302" t="s">
        <v>1577</v>
      </c>
      <c r="D159" s="303" t="s">
        <v>1289</v>
      </c>
      <c r="E159" s="304" t="s">
        <v>3618</v>
      </c>
      <c r="F159" s="305">
        <v>56</v>
      </c>
      <c r="G159" s="306">
        <v>0</v>
      </c>
      <c r="H159" s="307">
        <v>0</v>
      </c>
    </row>
    <row r="160" spans="1:8" ht="14">
      <c r="A160" s="300" t="s">
        <v>1617</v>
      </c>
      <c r="B160" s="301">
        <v>58</v>
      </c>
      <c r="C160" s="302" t="s">
        <v>3619</v>
      </c>
      <c r="D160" s="303" t="s">
        <v>2758</v>
      </c>
      <c r="E160" s="304" t="s">
        <v>2759</v>
      </c>
      <c r="F160" s="305">
        <v>32</v>
      </c>
      <c r="G160" s="306">
        <v>0</v>
      </c>
      <c r="H160" s="307">
        <v>0</v>
      </c>
    </row>
    <row r="161" spans="1:8" ht="14">
      <c r="A161" s="300" t="s">
        <v>1618</v>
      </c>
      <c r="B161" s="301">
        <v>1</v>
      </c>
      <c r="C161" s="302" t="s">
        <v>3018</v>
      </c>
      <c r="D161" s="303" t="s">
        <v>3019</v>
      </c>
      <c r="E161" s="304" t="s">
        <v>1272</v>
      </c>
      <c r="F161" s="305">
        <v>643</v>
      </c>
      <c r="G161" s="306">
        <v>0</v>
      </c>
      <c r="H161" s="307">
        <v>0</v>
      </c>
    </row>
    <row r="162" spans="1:8" ht="14">
      <c r="A162" s="300" t="s">
        <v>1618</v>
      </c>
      <c r="B162" s="301">
        <v>2</v>
      </c>
      <c r="C162" s="302" t="s">
        <v>5173</v>
      </c>
      <c r="D162" s="303" t="s">
        <v>5174</v>
      </c>
      <c r="E162" s="304" t="s">
        <v>1273</v>
      </c>
      <c r="F162" s="305">
        <v>775</v>
      </c>
      <c r="G162" s="306">
        <v>0</v>
      </c>
      <c r="H162" s="307">
        <v>0</v>
      </c>
    </row>
    <row r="163" spans="1:8" ht="14">
      <c r="A163" s="300" t="s">
        <v>1618</v>
      </c>
      <c r="B163" s="301">
        <v>3</v>
      </c>
      <c r="C163" s="302" t="s">
        <v>5175</v>
      </c>
      <c r="D163" s="303" t="s">
        <v>5176</v>
      </c>
      <c r="E163" s="304" t="s">
        <v>4981</v>
      </c>
      <c r="F163" s="305">
        <v>763</v>
      </c>
      <c r="G163" s="306">
        <v>0</v>
      </c>
      <c r="H163" s="307">
        <v>0</v>
      </c>
    </row>
    <row r="164" spans="1:8" ht="14">
      <c r="A164" s="300" t="s">
        <v>1618</v>
      </c>
      <c r="B164" s="301">
        <v>4</v>
      </c>
      <c r="C164" s="302" t="s">
        <v>2435</v>
      </c>
      <c r="D164" s="303" t="s">
        <v>5048</v>
      </c>
      <c r="E164" s="304" t="s">
        <v>1272</v>
      </c>
      <c r="F164" s="305">
        <v>0</v>
      </c>
      <c r="G164" s="306">
        <v>0</v>
      </c>
      <c r="H164" s="307">
        <v>0</v>
      </c>
    </row>
    <row r="165" spans="1:8" ht="14">
      <c r="A165" s="300" t="s">
        <v>1618</v>
      </c>
      <c r="B165" s="301">
        <v>5</v>
      </c>
      <c r="C165" s="302" t="s">
        <v>1288</v>
      </c>
      <c r="D165" s="303" t="s">
        <v>1289</v>
      </c>
      <c r="E165" s="304" t="s">
        <v>1273</v>
      </c>
      <c r="F165" s="305">
        <v>48</v>
      </c>
      <c r="G165" s="306">
        <v>0</v>
      </c>
      <c r="H165" s="307">
        <v>0</v>
      </c>
    </row>
    <row r="166" spans="1:8" ht="14">
      <c r="A166" s="300" t="s">
        <v>1618</v>
      </c>
      <c r="B166" s="301">
        <v>6</v>
      </c>
      <c r="C166" s="302" t="s">
        <v>1290</v>
      </c>
      <c r="D166" s="303" t="s">
        <v>1291</v>
      </c>
      <c r="E166" s="304" t="s">
        <v>2093</v>
      </c>
      <c r="F166" s="305">
        <v>88</v>
      </c>
      <c r="G166" s="306">
        <v>0</v>
      </c>
      <c r="H166" s="307">
        <v>0</v>
      </c>
    </row>
    <row r="167" spans="1:8" ht="14">
      <c r="A167" s="300" t="s">
        <v>1618</v>
      </c>
      <c r="B167" s="301">
        <v>7</v>
      </c>
      <c r="C167" s="302" t="s">
        <v>2887</v>
      </c>
      <c r="D167" s="303" t="s">
        <v>2888</v>
      </c>
      <c r="E167" s="304" t="s">
        <v>4981</v>
      </c>
      <c r="F167" s="305">
        <v>48</v>
      </c>
      <c r="G167" s="306">
        <v>0</v>
      </c>
      <c r="H167" s="307">
        <v>0</v>
      </c>
    </row>
    <row r="168" spans="1:8" ht="14">
      <c r="A168" s="300" t="s">
        <v>1618</v>
      </c>
      <c r="B168" s="301">
        <v>8</v>
      </c>
      <c r="C168" s="302" t="s">
        <v>509</v>
      </c>
      <c r="D168" s="303" t="s">
        <v>876</v>
      </c>
      <c r="E168" s="304" t="s">
        <v>2094</v>
      </c>
      <c r="F168" s="305">
        <v>44</v>
      </c>
      <c r="G168" s="306">
        <v>0</v>
      </c>
      <c r="H168" s="307">
        <v>0</v>
      </c>
    </row>
    <row r="169" spans="1:8" ht="14">
      <c r="A169" s="300" t="s">
        <v>1618</v>
      </c>
      <c r="B169" s="301">
        <v>9</v>
      </c>
      <c r="C169" s="302" t="s">
        <v>510</v>
      </c>
      <c r="D169" s="303" t="s">
        <v>1994</v>
      </c>
      <c r="E169" s="304" t="s">
        <v>2094</v>
      </c>
      <c r="F169" s="305">
        <v>54</v>
      </c>
      <c r="G169" s="306">
        <v>0</v>
      </c>
      <c r="H169" s="307">
        <v>0</v>
      </c>
    </row>
    <row r="170" spans="1:8" ht="14">
      <c r="A170" s="300" t="s">
        <v>1618</v>
      </c>
      <c r="B170" s="301">
        <v>10</v>
      </c>
      <c r="C170" s="302" t="s">
        <v>511</v>
      </c>
      <c r="D170" s="303" t="s">
        <v>1995</v>
      </c>
      <c r="E170" s="304" t="s">
        <v>2095</v>
      </c>
      <c r="F170" s="305">
        <v>39</v>
      </c>
      <c r="G170" s="306">
        <v>0</v>
      </c>
      <c r="H170" s="307">
        <v>0</v>
      </c>
    </row>
    <row r="171" spans="1:8" ht="14">
      <c r="A171" s="300" t="s">
        <v>1618</v>
      </c>
      <c r="B171" s="301">
        <v>11</v>
      </c>
      <c r="C171" s="302" t="s">
        <v>512</v>
      </c>
      <c r="D171" s="303" t="s">
        <v>1996</v>
      </c>
      <c r="E171" s="304" t="s">
        <v>2709</v>
      </c>
      <c r="F171" s="305">
        <v>1</v>
      </c>
      <c r="G171" s="306">
        <v>0</v>
      </c>
      <c r="H171" s="307">
        <v>0</v>
      </c>
    </row>
    <row r="172" spans="1:8" ht="14">
      <c r="A172" s="300" t="s">
        <v>1618</v>
      </c>
      <c r="B172" s="301">
        <v>12</v>
      </c>
      <c r="C172" s="302" t="s">
        <v>1107</v>
      </c>
      <c r="D172" s="303" t="s">
        <v>1108</v>
      </c>
      <c r="E172" s="304" t="s">
        <v>2119</v>
      </c>
      <c r="F172" s="305">
        <v>142</v>
      </c>
      <c r="G172" s="306">
        <v>0</v>
      </c>
      <c r="H172" s="307">
        <v>0</v>
      </c>
    </row>
    <row r="173" spans="1:8" ht="14">
      <c r="A173" s="300" t="s">
        <v>1618</v>
      </c>
      <c r="B173" s="301">
        <v>13</v>
      </c>
      <c r="C173" s="302" t="s">
        <v>2675</v>
      </c>
      <c r="D173" s="303" t="s">
        <v>1111</v>
      </c>
      <c r="E173" s="304" t="s">
        <v>2119</v>
      </c>
      <c r="F173" s="305">
        <v>240</v>
      </c>
      <c r="G173" s="306">
        <v>0</v>
      </c>
      <c r="H173" s="307">
        <v>0</v>
      </c>
    </row>
    <row r="174" spans="1:8" ht="14">
      <c r="A174" s="300" t="s">
        <v>1618</v>
      </c>
      <c r="B174" s="301">
        <v>14</v>
      </c>
      <c r="C174" s="302" t="s">
        <v>357</v>
      </c>
      <c r="D174" s="303" t="s">
        <v>3686</v>
      </c>
      <c r="E174" s="304" t="s">
        <v>265</v>
      </c>
      <c r="F174" s="305">
        <v>169</v>
      </c>
      <c r="G174" s="306">
        <v>0</v>
      </c>
      <c r="H174" s="307">
        <v>0</v>
      </c>
    </row>
    <row r="175" spans="1:8" ht="14">
      <c r="A175" s="300" t="s">
        <v>1618</v>
      </c>
      <c r="B175" s="301">
        <v>15</v>
      </c>
      <c r="C175" s="302" t="s">
        <v>4906</v>
      </c>
      <c r="D175" s="303" t="s">
        <v>4864</v>
      </c>
      <c r="E175" s="304" t="s">
        <v>5097</v>
      </c>
      <c r="F175" s="305">
        <v>153</v>
      </c>
      <c r="G175" s="306">
        <v>0</v>
      </c>
      <c r="H175" s="307">
        <v>0</v>
      </c>
    </row>
    <row r="176" spans="1:8" ht="14">
      <c r="A176" s="300" t="s">
        <v>1618</v>
      </c>
      <c r="B176" s="301">
        <v>16</v>
      </c>
      <c r="C176" s="302" t="s">
        <v>2511</v>
      </c>
      <c r="D176" s="303" t="s">
        <v>4865</v>
      </c>
      <c r="E176" s="304" t="s">
        <v>267</v>
      </c>
      <c r="F176" s="305">
        <v>92</v>
      </c>
      <c r="G176" s="306">
        <v>0</v>
      </c>
      <c r="H176" s="307">
        <v>0</v>
      </c>
    </row>
    <row r="177" spans="1:8" ht="14">
      <c r="A177" s="300" t="s">
        <v>1618</v>
      </c>
      <c r="B177" s="301">
        <v>17</v>
      </c>
      <c r="C177" s="302" t="s">
        <v>2512</v>
      </c>
      <c r="D177" s="303" t="s">
        <v>321</v>
      </c>
      <c r="E177" s="304" t="s">
        <v>4953</v>
      </c>
      <c r="F177" s="305">
        <v>40</v>
      </c>
      <c r="G177" s="306">
        <v>0</v>
      </c>
      <c r="H177" s="307">
        <v>0</v>
      </c>
    </row>
    <row r="178" spans="1:8" ht="14">
      <c r="A178" s="300" t="s">
        <v>1618</v>
      </c>
      <c r="B178" s="301">
        <v>18</v>
      </c>
      <c r="C178" s="302" t="s">
        <v>4346</v>
      </c>
      <c r="D178" s="303" t="s">
        <v>4060</v>
      </c>
      <c r="E178" s="304" t="s">
        <v>4067</v>
      </c>
      <c r="F178" s="305">
        <v>0</v>
      </c>
      <c r="G178" s="306">
        <v>0</v>
      </c>
      <c r="H178" s="307">
        <v>0</v>
      </c>
    </row>
    <row r="179" spans="1:8" ht="14">
      <c r="A179" s="300" t="s">
        <v>1618</v>
      </c>
      <c r="B179" s="301">
        <v>19</v>
      </c>
      <c r="C179" s="302" t="s">
        <v>3274</v>
      </c>
      <c r="D179" s="303" t="s">
        <v>4366</v>
      </c>
      <c r="E179" s="304" t="s">
        <v>5177</v>
      </c>
      <c r="F179" s="305">
        <v>0</v>
      </c>
      <c r="G179" s="306">
        <v>0</v>
      </c>
      <c r="H179" s="307">
        <v>0</v>
      </c>
    </row>
    <row r="180" spans="1:8" ht="14">
      <c r="A180" s="300" t="s">
        <v>1618</v>
      </c>
      <c r="B180" s="301">
        <v>20</v>
      </c>
      <c r="C180" s="302" t="s">
        <v>3275</v>
      </c>
      <c r="D180" s="303" t="s">
        <v>1295</v>
      </c>
      <c r="E180" s="304" t="s">
        <v>568</v>
      </c>
      <c r="F180" s="305">
        <v>0</v>
      </c>
      <c r="G180" s="306">
        <v>0</v>
      </c>
      <c r="H180" s="307">
        <v>0</v>
      </c>
    </row>
    <row r="181" spans="1:8" ht="14">
      <c r="A181" s="300" t="s">
        <v>1618</v>
      </c>
      <c r="B181" s="301">
        <v>21</v>
      </c>
      <c r="C181" s="302" t="s">
        <v>760</v>
      </c>
      <c r="D181" s="303" t="s">
        <v>2751</v>
      </c>
      <c r="E181" s="304" t="s">
        <v>2393</v>
      </c>
      <c r="F181" s="305">
        <v>52</v>
      </c>
      <c r="G181" s="306">
        <v>0</v>
      </c>
      <c r="H181" s="307">
        <v>0</v>
      </c>
    </row>
    <row r="182" spans="1:8" ht="14">
      <c r="A182" s="300" t="s">
        <v>1618</v>
      </c>
      <c r="B182" s="301">
        <v>22</v>
      </c>
      <c r="C182" s="302" t="s">
        <v>761</v>
      </c>
      <c r="D182" s="303" t="s">
        <v>2752</v>
      </c>
      <c r="E182" s="304" t="s">
        <v>468</v>
      </c>
      <c r="F182" s="305">
        <v>0</v>
      </c>
      <c r="G182" s="306">
        <v>0</v>
      </c>
      <c r="H182" s="307">
        <v>0</v>
      </c>
    </row>
    <row r="183" spans="1:8" ht="14">
      <c r="A183" s="300" t="s">
        <v>1618</v>
      </c>
      <c r="B183" s="301">
        <v>23</v>
      </c>
      <c r="C183" s="302" t="s">
        <v>4177</v>
      </c>
      <c r="D183" s="303" t="s">
        <v>430</v>
      </c>
      <c r="E183" s="304" t="s">
        <v>284</v>
      </c>
      <c r="F183" s="305">
        <v>39</v>
      </c>
      <c r="G183" s="306">
        <v>0</v>
      </c>
      <c r="H183" s="307">
        <v>0</v>
      </c>
    </row>
    <row r="184" spans="1:8" ht="14">
      <c r="A184" s="300" t="s">
        <v>1618</v>
      </c>
      <c r="B184" s="301">
        <v>24</v>
      </c>
      <c r="C184" s="302" t="s">
        <v>3864</v>
      </c>
      <c r="D184" s="303" t="s">
        <v>431</v>
      </c>
      <c r="E184" s="304" t="s">
        <v>5131</v>
      </c>
      <c r="F184" s="305">
        <v>0</v>
      </c>
      <c r="G184" s="306">
        <v>0</v>
      </c>
      <c r="H184" s="307">
        <v>0</v>
      </c>
    </row>
    <row r="185" spans="1:8" ht="14">
      <c r="A185" s="300" t="s">
        <v>1618</v>
      </c>
      <c r="B185" s="301">
        <v>25</v>
      </c>
      <c r="C185" s="302" t="s">
        <v>3865</v>
      </c>
      <c r="D185" s="303" t="s">
        <v>3261</v>
      </c>
      <c r="E185" s="304" t="s">
        <v>4066</v>
      </c>
      <c r="F185" s="305">
        <v>0</v>
      </c>
      <c r="G185" s="306">
        <v>0</v>
      </c>
      <c r="H185" s="307">
        <v>0</v>
      </c>
    </row>
    <row r="186" spans="1:8" ht="14">
      <c r="A186" s="300" t="s">
        <v>1618</v>
      </c>
      <c r="B186" s="301">
        <v>26</v>
      </c>
      <c r="C186" s="302" t="s">
        <v>4345</v>
      </c>
      <c r="D186" s="303" t="s">
        <v>3262</v>
      </c>
      <c r="E186" s="304" t="s">
        <v>4740</v>
      </c>
      <c r="F186" s="305">
        <v>54</v>
      </c>
      <c r="G186" s="306">
        <v>0</v>
      </c>
      <c r="H186" s="307">
        <v>0</v>
      </c>
    </row>
    <row r="187" spans="1:8" ht="14">
      <c r="A187" s="300" t="s">
        <v>1618</v>
      </c>
      <c r="B187" s="301">
        <v>27</v>
      </c>
      <c r="C187" s="302" t="s">
        <v>5325</v>
      </c>
      <c r="D187" s="303" t="s">
        <v>5326</v>
      </c>
      <c r="E187" s="304" t="s">
        <v>4741</v>
      </c>
      <c r="F187" s="305">
        <v>261</v>
      </c>
      <c r="G187" s="306">
        <v>0</v>
      </c>
      <c r="H187" s="307">
        <v>0</v>
      </c>
    </row>
    <row r="188" spans="1:8" ht="14">
      <c r="A188" s="300" t="s">
        <v>1618</v>
      </c>
      <c r="B188" s="301">
        <v>28</v>
      </c>
      <c r="C188" s="302" t="s">
        <v>1602</v>
      </c>
      <c r="D188" s="303" t="s">
        <v>1603</v>
      </c>
      <c r="E188" s="304" t="s">
        <v>160</v>
      </c>
      <c r="F188" s="305">
        <v>112</v>
      </c>
      <c r="G188" s="306">
        <v>0</v>
      </c>
      <c r="H188" s="307">
        <v>0</v>
      </c>
    </row>
    <row r="189" spans="1:8" ht="14">
      <c r="A189" s="300" t="s">
        <v>1618</v>
      </c>
      <c r="B189" s="301">
        <v>29</v>
      </c>
      <c r="C189" s="302" t="s">
        <v>1604</v>
      </c>
      <c r="D189" s="303" t="s">
        <v>4072</v>
      </c>
      <c r="E189" s="304" t="s">
        <v>4135</v>
      </c>
      <c r="F189" s="305">
        <v>152</v>
      </c>
      <c r="G189" s="306">
        <v>0</v>
      </c>
      <c r="H189" s="307">
        <v>0</v>
      </c>
    </row>
    <row r="190" spans="1:8" ht="14">
      <c r="A190" s="300" t="s">
        <v>1618</v>
      </c>
      <c r="B190" s="301">
        <v>30</v>
      </c>
      <c r="C190" s="302" t="s">
        <v>3229</v>
      </c>
      <c r="D190" s="303" t="s">
        <v>969</v>
      </c>
      <c r="E190" s="304" t="s">
        <v>285</v>
      </c>
      <c r="F190" s="305">
        <v>41</v>
      </c>
      <c r="G190" s="306">
        <v>0</v>
      </c>
      <c r="H190" s="307">
        <v>0</v>
      </c>
    </row>
    <row r="191" spans="1:8" ht="14">
      <c r="A191" s="300" t="s">
        <v>1618</v>
      </c>
      <c r="B191" s="301">
        <v>31</v>
      </c>
      <c r="C191" s="302" t="s">
        <v>4821</v>
      </c>
      <c r="D191" s="303" t="s">
        <v>970</v>
      </c>
      <c r="E191" s="304" t="s">
        <v>200</v>
      </c>
      <c r="F191" s="305">
        <v>85</v>
      </c>
      <c r="G191" s="306">
        <v>0</v>
      </c>
      <c r="H191" s="307">
        <v>0</v>
      </c>
    </row>
    <row r="192" spans="1:8" ht="14">
      <c r="A192" s="300" t="s">
        <v>1618</v>
      </c>
      <c r="B192" s="301">
        <v>32</v>
      </c>
      <c r="C192" s="302" t="s">
        <v>2076</v>
      </c>
      <c r="D192" s="303" t="s">
        <v>971</v>
      </c>
      <c r="E192" s="304" t="s">
        <v>201</v>
      </c>
      <c r="F192" s="305">
        <v>287</v>
      </c>
      <c r="G192" s="306">
        <v>0</v>
      </c>
      <c r="H192" s="307">
        <v>0</v>
      </c>
    </row>
    <row r="193" spans="1:8" ht="14">
      <c r="A193" s="300" t="s">
        <v>1618</v>
      </c>
      <c r="B193" s="301">
        <v>33</v>
      </c>
      <c r="C193" s="302" t="s">
        <v>4606</v>
      </c>
      <c r="D193" s="303" t="s">
        <v>4468</v>
      </c>
      <c r="E193" s="304" t="s">
        <v>202</v>
      </c>
      <c r="F193" s="305">
        <v>104</v>
      </c>
      <c r="G193" s="306">
        <v>0</v>
      </c>
      <c r="H193" s="307">
        <v>0</v>
      </c>
    </row>
    <row r="194" spans="1:8" ht="14">
      <c r="A194" s="300" t="s">
        <v>1618</v>
      </c>
      <c r="B194" s="301">
        <v>34</v>
      </c>
      <c r="C194" s="302" t="s">
        <v>4607</v>
      </c>
      <c r="D194" s="303" t="s">
        <v>4469</v>
      </c>
      <c r="E194" s="304" t="s">
        <v>1709</v>
      </c>
      <c r="F194" s="305">
        <v>8</v>
      </c>
      <c r="G194" s="306">
        <v>0</v>
      </c>
      <c r="H194" s="307">
        <v>0</v>
      </c>
    </row>
    <row r="195" spans="1:8" ht="14">
      <c r="A195" s="300" t="s">
        <v>1618</v>
      </c>
      <c r="B195" s="301">
        <v>35</v>
      </c>
      <c r="C195" s="302" t="s">
        <v>4608</v>
      </c>
      <c r="D195" s="303" t="s">
        <v>3841</v>
      </c>
      <c r="E195" s="304" t="s">
        <v>1916</v>
      </c>
      <c r="F195" s="305">
        <v>0</v>
      </c>
      <c r="G195" s="306">
        <v>0</v>
      </c>
      <c r="H195" s="307">
        <v>0</v>
      </c>
    </row>
    <row r="196" spans="1:8" ht="14">
      <c r="A196" s="300" t="s">
        <v>1618</v>
      </c>
      <c r="B196" s="301">
        <v>36</v>
      </c>
      <c r="C196" s="302" t="s">
        <v>4609</v>
      </c>
      <c r="D196" s="303" t="s">
        <v>3842</v>
      </c>
      <c r="E196" s="304" t="s">
        <v>2129</v>
      </c>
      <c r="F196" s="305">
        <v>24</v>
      </c>
      <c r="G196" s="306">
        <v>0</v>
      </c>
      <c r="H196" s="307">
        <v>0</v>
      </c>
    </row>
    <row r="197" spans="1:8" ht="14">
      <c r="A197" s="300" t="s">
        <v>1618</v>
      </c>
      <c r="B197" s="301">
        <v>37</v>
      </c>
      <c r="C197" s="302" t="s">
        <v>4610</v>
      </c>
      <c r="D197" s="303" t="s">
        <v>3843</v>
      </c>
      <c r="E197" s="304" t="s">
        <v>1916</v>
      </c>
      <c r="F197" s="305">
        <v>28</v>
      </c>
      <c r="G197" s="306">
        <v>0</v>
      </c>
      <c r="H197" s="307">
        <v>0</v>
      </c>
    </row>
    <row r="198" spans="1:8" ht="14">
      <c r="A198" s="300" t="s">
        <v>1618</v>
      </c>
      <c r="B198" s="301">
        <v>38</v>
      </c>
      <c r="C198" s="302" t="s">
        <v>3543</v>
      </c>
      <c r="D198" s="303" t="s">
        <v>952</v>
      </c>
      <c r="E198" s="304" t="s">
        <v>1214</v>
      </c>
      <c r="F198" s="305">
        <v>0</v>
      </c>
      <c r="G198" s="306">
        <v>0</v>
      </c>
      <c r="H198" s="307">
        <v>0</v>
      </c>
    </row>
    <row r="199" spans="1:8" ht="14">
      <c r="A199" s="300" t="s">
        <v>1618</v>
      </c>
      <c r="B199" s="301">
        <v>39</v>
      </c>
      <c r="C199" s="302" t="s">
        <v>953</v>
      </c>
      <c r="D199" s="303" t="s">
        <v>954</v>
      </c>
      <c r="E199" s="304" t="s">
        <v>1215</v>
      </c>
      <c r="F199" s="305">
        <v>16</v>
      </c>
      <c r="G199" s="306">
        <v>0</v>
      </c>
      <c r="H199" s="307">
        <v>0</v>
      </c>
    </row>
    <row r="200" spans="1:8" ht="14">
      <c r="A200" s="300" t="s">
        <v>1618</v>
      </c>
      <c r="B200" s="301">
        <v>40</v>
      </c>
      <c r="C200" s="302" t="s">
        <v>955</v>
      </c>
      <c r="D200" s="303" t="s">
        <v>956</v>
      </c>
      <c r="E200" s="304" t="s">
        <v>2166</v>
      </c>
      <c r="F200" s="305">
        <v>28</v>
      </c>
      <c r="G200" s="306">
        <v>0</v>
      </c>
      <c r="H200" s="307">
        <v>0</v>
      </c>
    </row>
    <row r="201" spans="1:8" ht="14">
      <c r="A201" s="300" t="s">
        <v>1618</v>
      </c>
      <c r="B201" s="301">
        <v>41</v>
      </c>
      <c r="C201" s="302" t="s">
        <v>957</v>
      </c>
      <c r="D201" s="303" t="s">
        <v>616</v>
      </c>
      <c r="E201" s="304" t="s">
        <v>2167</v>
      </c>
      <c r="F201" s="305">
        <v>0</v>
      </c>
      <c r="G201" s="306">
        <v>0</v>
      </c>
      <c r="H201" s="307">
        <v>0</v>
      </c>
    </row>
    <row r="202" spans="1:8" ht="14">
      <c r="A202" s="300" t="s">
        <v>1618</v>
      </c>
      <c r="B202" s="301">
        <v>42</v>
      </c>
      <c r="C202" s="302" t="s">
        <v>2051</v>
      </c>
      <c r="D202" s="303" t="s">
        <v>617</v>
      </c>
      <c r="E202" s="304" t="s">
        <v>1709</v>
      </c>
      <c r="F202" s="305">
        <v>8</v>
      </c>
      <c r="G202" s="306">
        <v>0</v>
      </c>
      <c r="H202" s="307">
        <v>0</v>
      </c>
    </row>
    <row r="203" spans="1:8" ht="14">
      <c r="A203" s="300" t="s">
        <v>1618</v>
      </c>
      <c r="B203" s="301">
        <v>43</v>
      </c>
      <c r="C203" s="302" t="s">
        <v>2052</v>
      </c>
      <c r="D203" s="303" t="s">
        <v>436</v>
      </c>
      <c r="E203" s="304" t="s">
        <v>1709</v>
      </c>
      <c r="F203" s="305">
        <v>0</v>
      </c>
      <c r="G203" s="306">
        <v>0</v>
      </c>
      <c r="H203" s="307">
        <v>0</v>
      </c>
    </row>
    <row r="204" spans="1:8" ht="14">
      <c r="A204" s="300" t="s">
        <v>1618</v>
      </c>
      <c r="B204" s="301">
        <v>44</v>
      </c>
      <c r="C204" s="302" t="s">
        <v>2053</v>
      </c>
      <c r="D204" s="303" t="s">
        <v>437</v>
      </c>
      <c r="E204" s="304" t="s">
        <v>2129</v>
      </c>
      <c r="F204" s="305">
        <v>4</v>
      </c>
      <c r="G204" s="306">
        <v>0</v>
      </c>
      <c r="H204" s="307">
        <v>0</v>
      </c>
    </row>
    <row r="205" spans="1:8" ht="14">
      <c r="A205" s="300" t="s">
        <v>1618</v>
      </c>
      <c r="B205" s="301">
        <v>45</v>
      </c>
      <c r="C205" s="302" t="s">
        <v>2054</v>
      </c>
      <c r="D205" s="303" t="s">
        <v>438</v>
      </c>
      <c r="E205" s="304" t="s">
        <v>2129</v>
      </c>
      <c r="F205" s="305">
        <v>4</v>
      </c>
      <c r="G205" s="306">
        <v>0</v>
      </c>
      <c r="H205" s="307">
        <v>0</v>
      </c>
    </row>
    <row r="206" spans="1:8" ht="14">
      <c r="A206" s="300" t="s">
        <v>1618</v>
      </c>
      <c r="B206" s="301">
        <v>46</v>
      </c>
      <c r="C206" s="302" t="s">
        <v>4589</v>
      </c>
      <c r="D206" s="303" t="s">
        <v>1521</v>
      </c>
      <c r="E206" s="304" t="s">
        <v>3677</v>
      </c>
      <c r="F206" s="305">
        <v>2</v>
      </c>
      <c r="G206" s="306">
        <v>0</v>
      </c>
      <c r="H206" s="307">
        <v>0</v>
      </c>
    </row>
    <row r="207" spans="1:8" ht="14">
      <c r="A207" s="300" t="s">
        <v>1618</v>
      </c>
      <c r="B207" s="301">
        <v>47</v>
      </c>
      <c r="C207" s="302" t="s">
        <v>1522</v>
      </c>
      <c r="D207" s="303" t="s">
        <v>3732</v>
      </c>
      <c r="E207" s="304" t="s">
        <v>3678</v>
      </c>
      <c r="F207" s="305">
        <v>14</v>
      </c>
      <c r="G207" s="306">
        <v>0</v>
      </c>
      <c r="H207" s="307">
        <v>0</v>
      </c>
    </row>
    <row r="208" spans="1:8" ht="14">
      <c r="A208" s="300" t="s">
        <v>1618</v>
      </c>
      <c r="B208" s="301">
        <v>48</v>
      </c>
      <c r="C208" s="302" t="s">
        <v>1249</v>
      </c>
      <c r="D208" s="303" t="s">
        <v>1250</v>
      </c>
      <c r="E208" s="304" t="s">
        <v>3679</v>
      </c>
      <c r="F208" s="305">
        <v>4</v>
      </c>
      <c r="G208" s="306">
        <v>0</v>
      </c>
      <c r="H208" s="307">
        <v>0</v>
      </c>
    </row>
    <row r="209" spans="1:8" ht="14">
      <c r="A209" s="300" t="s">
        <v>1618</v>
      </c>
      <c r="B209" s="301">
        <v>49</v>
      </c>
      <c r="C209" s="302" t="s">
        <v>470</v>
      </c>
      <c r="D209" s="303" t="s">
        <v>471</v>
      </c>
      <c r="E209" s="304" t="s">
        <v>4765</v>
      </c>
      <c r="F209" s="305">
        <v>0</v>
      </c>
      <c r="G209" s="306">
        <v>0</v>
      </c>
      <c r="H209" s="307">
        <v>0</v>
      </c>
    </row>
    <row r="210" spans="1:8" ht="14">
      <c r="A210" s="300" t="s">
        <v>1618</v>
      </c>
      <c r="B210" s="301">
        <v>50</v>
      </c>
      <c r="C210" s="302" t="s">
        <v>2055</v>
      </c>
      <c r="D210" s="303" t="s">
        <v>2774</v>
      </c>
      <c r="E210" s="304" t="s">
        <v>201</v>
      </c>
      <c r="F210" s="305">
        <v>33</v>
      </c>
      <c r="G210" s="306">
        <v>0</v>
      </c>
      <c r="H210" s="307">
        <v>0</v>
      </c>
    </row>
    <row r="211" spans="1:8" ht="14">
      <c r="A211" s="300" t="s">
        <v>1618</v>
      </c>
      <c r="B211" s="301">
        <v>51</v>
      </c>
      <c r="C211" s="302" t="s">
        <v>2056</v>
      </c>
      <c r="D211" s="303" t="s">
        <v>2775</v>
      </c>
      <c r="E211" s="304" t="s">
        <v>202</v>
      </c>
      <c r="F211" s="305">
        <v>192</v>
      </c>
      <c r="G211" s="306">
        <v>0</v>
      </c>
      <c r="H211" s="307">
        <v>0</v>
      </c>
    </row>
    <row r="212" spans="1:8" ht="14">
      <c r="A212" s="300" t="s">
        <v>1618</v>
      </c>
      <c r="B212" s="301">
        <v>52</v>
      </c>
      <c r="C212" s="302" t="s">
        <v>791</v>
      </c>
      <c r="D212" s="303" t="s">
        <v>4895</v>
      </c>
      <c r="E212" s="304" t="s">
        <v>618</v>
      </c>
      <c r="F212" s="305">
        <v>16</v>
      </c>
      <c r="G212" s="306">
        <v>0</v>
      </c>
      <c r="H212" s="307">
        <v>0</v>
      </c>
    </row>
    <row r="213" spans="1:8" ht="14">
      <c r="A213" s="300" t="s">
        <v>1618</v>
      </c>
      <c r="B213" s="301">
        <v>53</v>
      </c>
      <c r="C213" s="302" t="s">
        <v>5490</v>
      </c>
      <c r="D213" s="303" t="s">
        <v>4285</v>
      </c>
      <c r="E213" s="304" t="s">
        <v>619</v>
      </c>
      <c r="F213" s="305">
        <v>55</v>
      </c>
      <c r="G213" s="306">
        <v>0</v>
      </c>
      <c r="H213" s="307">
        <v>0</v>
      </c>
    </row>
    <row r="214" spans="1:8" ht="14">
      <c r="A214" s="300" t="s">
        <v>1618</v>
      </c>
      <c r="B214" s="301">
        <v>54</v>
      </c>
      <c r="C214" s="302" t="s">
        <v>5491</v>
      </c>
      <c r="D214" s="303" t="s">
        <v>4286</v>
      </c>
      <c r="E214" s="304" t="s">
        <v>620</v>
      </c>
      <c r="F214" s="305">
        <v>57</v>
      </c>
      <c r="G214" s="306">
        <v>0</v>
      </c>
      <c r="H214" s="307">
        <v>0</v>
      </c>
    </row>
    <row r="215" spans="1:8" ht="14">
      <c r="A215" s="300" t="s">
        <v>1618</v>
      </c>
      <c r="B215" s="301">
        <v>55</v>
      </c>
      <c r="C215" s="302" t="s">
        <v>5492</v>
      </c>
      <c r="D215" s="303" t="s">
        <v>4287</v>
      </c>
      <c r="E215" s="304" t="s">
        <v>673</v>
      </c>
      <c r="F215" s="305">
        <v>80</v>
      </c>
      <c r="G215" s="306">
        <v>0</v>
      </c>
      <c r="H215" s="307">
        <v>0</v>
      </c>
    </row>
    <row r="216" spans="1:8" ht="14">
      <c r="A216" s="300" t="s">
        <v>1618</v>
      </c>
      <c r="B216" s="301">
        <v>56</v>
      </c>
      <c r="C216" s="302" t="s">
        <v>3210</v>
      </c>
      <c r="D216" s="303" t="s">
        <v>4288</v>
      </c>
      <c r="E216" s="304" t="s">
        <v>4188</v>
      </c>
      <c r="F216" s="305">
        <v>46</v>
      </c>
      <c r="G216" s="306">
        <v>0</v>
      </c>
      <c r="H216" s="307">
        <v>0</v>
      </c>
    </row>
    <row r="217" spans="1:8" ht="14">
      <c r="A217" s="300" t="s">
        <v>1618</v>
      </c>
      <c r="B217" s="301">
        <v>57</v>
      </c>
      <c r="C217" s="302" t="s">
        <v>3211</v>
      </c>
      <c r="D217" s="303" t="s">
        <v>4289</v>
      </c>
      <c r="E217" s="304" t="s">
        <v>76</v>
      </c>
      <c r="F217" s="305">
        <v>34</v>
      </c>
      <c r="G217" s="306">
        <v>0</v>
      </c>
      <c r="H217" s="307">
        <v>0</v>
      </c>
    </row>
    <row r="218" spans="1:8" ht="14">
      <c r="A218" s="300" t="s">
        <v>1618</v>
      </c>
      <c r="B218" s="301">
        <v>58</v>
      </c>
      <c r="C218" s="302" t="s">
        <v>3212</v>
      </c>
      <c r="D218" s="303" t="s">
        <v>4290</v>
      </c>
      <c r="E218" s="304" t="s">
        <v>2926</v>
      </c>
      <c r="F218" s="305">
        <v>64</v>
      </c>
      <c r="G218" s="306">
        <v>0</v>
      </c>
      <c r="H218" s="307">
        <v>0</v>
      </c>
    </row>
    <row r="219" spans="1:8" ht="14">
      <c r="A219" s="300" t="s">
        <v>1618</v>
      </c>
      <c r="B219" s="301">
        <v>59</v>
      </c>
      <c r="C219" s="302" t="s">
        <v>3213</v>
      </c>
      <c r="D219" s="303" t="s">
        <v>4291</v>
      </c>
      <c r="E219" s="304" t="s">
        <v>2927</v>
      </c>
      <c r="F219" s="305">
        <v>53</v>
      </c>
      <c r="G219" s="306">
        <v>0</v>
      </c>
      <c r="H219" s="307">
        <v>0</v>
      </c>
    </row>
    <row r="220" spans="1:8" ht="14">
      <c r="A220" s="300" t="s">
        <v>1618</v>
      </c>
      <c r="B220" s="301">
        <v>60</v>
      </c>
      <c r="C220" s="302" t="s">
        <v>3214</v>
      </c>
      <c r="D220" s="303" t="s">
        <v>4292</v>
      </c>
      <c r="E220" s="304" t="s">
        <v>4083</v>
      </c>
      <c r="F220" s="305">
        <v>4</v>
      </c>
      <c r="G220" s="306">
        <v>0</v>
      </c>
      <c r="H220" s="307">
        <v>0</v>
      </c>
    </row>
    <row r="221" spans="1:8" ht="14">
      <c r="A221" s="300" t="s">
        <v>1618</v>
      </c>
      <c r="B221" s="301">
        <v>61</v>
      </c>
      <c r="C221" s="302" t="s">
        <v>3215</v>
      </c>
      <c r="D221" s="303" t="s">
        <v>4293</v>
      </c>
      <c r="E221" s="304" t="s">
        <v>4084</v>
      </c>
      <c r="F221" s="305">
        <v>0</v>
      </c>
      <c r="G221" s="306">
        <v>0</v>
      </c>
      <c r="H221" s="307">
        <v>0</v>
      </c>
    </row>
    <row r="222" spans="1:8" ht="14">
      <c r="A222" s="300" t="s">
        <v>1618</v>
      </c>
      <c r="B222" s="301">
        <v>62</v>
      </c>
      <c r="C222" s="302" t="s">
        <v>3216</v>
      </c>
      <c r="D222" s="303" t="s">
        <v>772</v>
      </c>
      <c r="E222" s="304" t="s">
        <v>4085</v>
      </c>
      <c r="F222" s="305">
        <v>18</v>
      </c>
      <c r="G222" s="306">
        <v>0</v>
      </c>
      <c r="H222" s="307">
        <v>0</v>
      </c>
    </row>
    <row r="223" spans="1:8" ht="14">
      <c r="A223" s="300" t="s">
        <v>1618</v>
      </c>
      <c r="B223" s="301">
        <v>63</v>
      </c>
      <c r="C223" s="302" t="s">
        <v>3217</v>
      </c>
      <c r="D223" s="303" t="s">
        <v>773</v>
      </c>
      <c r="E223" s="304" t="s">
        <v>4086</v>
      </c>
      <c r="F223" s="305">
        <v>3</v>
      </c>
      <c r="G223" s="306">
        <v>0</v>
      </c>
      <c r="H223" s="307">
        <v>0</v>
      </c>
    </row>
    <row r="224" spans="1:8" ht="14">
      <c r="A224" s="300" t="s">
        <v>1618</v>
      </c>
      <c r="B224" s="301">
        <v>64</v>
      </c>
      <c r="C224" s="302" t="s">
        <v>93</v>
      </c>
      <c r="D224" s="303" t="s">
        <v>4681</v>
      </c>
      <c r="E224" s="304" t="s">
        <v>2533</v>
      </c>
      <c r="F224" s="305">
        <v>0</v>
      </c>
      <c r="G224" s="306">
        <v>0</v>
      </c>
      <c r="H224" s="307">
        <v>0</v>
      </c>
    </row>
    <row r="225" spans="1:8" ht="14">
      <c r="A225" s="300" t="s">
        <v>1618</v>
      </c>
      <c r="B225" s="301">
        <v>65</v>
      </c>
      <c r="C225" s="302" t="s">
        <v>94</v>
      </c>
      <c r="D225" s="303" t="s">
        <v>2752</v>
      </c>
      <c r="E225" s="304" t="s">
        <v>2534</v>
      </c>
      <c r="F225" s="305">
        <v>0</v>
      </c>
      <c r="G225" s="306">
        <v>0</v>
      </c>
      <c r="H225" s="307">
        <v>0</v>
      </c>
    </row>
    <row r="226" spans="1:8" ht="14">
      <c r="A226" s="300" t="s">
        <v>1618</v>
      </c>
      <c r="B226" s="301">
        <v>66</v>
      </c>
      <c r="C226" s="302" t="s">
        <v>4309</v>
      </c>
      <c r="D226" s="303" t="s">
        <v>219</v>
      </c>
      <c r="E226" s="304" t="s">
        <v>618</v>
      </c>
      <c r="F226" s="305">
        <v>151</v>
      </c>
      <c r="G226" s="306">
        <v>0</v>
      </c>
      <c r="H226" s="307">
        <v>0</v>
      </c>
    </row>
    <row r="227" spans="1:8" ht="14">
      <c r="A227" s="300" t="s">
        <v>1618</v>
      </c>
      <c r="B227" s="301">
        <v>67</v>
      </c>
      <c r="C227" s="302" t="s">
        <v>4310</v>
      </c>
      <c r="D227" s="303" t="s">
        <v>220</v>
      </c>
      <c r="E227" s="304" t="s">
        <v>619</v>
      </c>
      <c r="F227" s="305">
        <v>24</v>
      </c>
      <c r="G227" s="306">
        <v>0</v>
      </c>
      <c r="H227" s="307">
        <v>0</v>
      </c>
    </row>
    <row r="228" spans="1:8" ht="14">
      <c r="A228" s="300" t="s">
        <v>1618</v>
      </c>
      <c r="B228" s="301">
        <v>68</v>
      </c>
      <c r="C228" s="302" t="s">
        <v>4017</v>
      </c>
      <c r="D228" s="303" t="s">
        <v>4018</v>
      </c>
      <c r="E228" s="304" t="s">
        <v>3322</v>
      </c>
      <c r="F228" s="305">
        <v>87</v>
      </c>
      <c r="G228" s="306">
        <v>0</v>
      </c>
      <c r="H228" s="307">
        <v>0</v>
      </c>
    </row>
    <row r="229" spans="1:8" ht="14">
      <c r="A229" s="300" t="s">
        <v>1618</v>
      </c>
      <c r="B229" s="301">
        <v>69</v>
      </c>
      <c r="C229" s="302" t="s">
        <v>3323</v>
      </c>
      <c r="D229" s="303" t="s">
        <v>3324</v>
      </c>
      <c r="E229" s="304" t="s">
        <v>1576</v>
      </c>
      <c r="F229" s="305">
        <v>68</v>
      </c>
      <c r="G229" s="306">
        <v>0</v>
      </c>
      <c r="H229" s="307">
        <v>0</v>
      </c>
    </row>
    <row r="230" spans="1:8" ht="14">
      <c r="A230" s="300" t="s">
        <v>1618</v>
      </c>
      <c r="B230" s="301">
        <v>70</v>
      </c>
      <c r="C230" s="302" t="s">
        <v>1577</v>
      </c>
      <c r="D230" s="303" t="s">
        <v>1289</v>
      </c>
      <c r="E230" s="304" t="s">
        <v>3618</v>
      </c>
      <c r="F230" s="305">
        <v>12</v>
      </c>
      <c r="G230" s="306">
        <v>0</v>
      </c>
      <c r="H230" s="307">
        <v>0</v>
      </c>
    </row>
    <row r="231" spans="1:8" ht="14.5" thickBot="1">
      <c r="A231" s="300" t="s">
        <v>1618</v>
      </c>
      <c r="B231" s="301">
        <v>71</v>
      </c>
      <c r="C231" s="302" t="s">
        <v>3619</v>
      </c>
      <c r="D231" s="303" t="s">
        <v>2758</v>
      </c>
      <c r="E231" s="304" t="s">
        <v>2759</v>
      </c>
      <c r="F231" s="820">
        <v>123</v>
      </c>
      <c r="G231" s="306">
        <v>0</v>
      </c>
      <c r="H231" s="307">
        <v>0</v>
      </c>
    </row>
    <row r="232" spans="1:8" ht="25" customHeight="1" thickBot="1">
      <c r="E232" s="1041" t="s">
        <v>204</v>
      </c>
      <c r="F232" s="821">
        <f>SUM(F2:F231)</f>
        <v>24309</v>
      </c>
    </row>
  </sheetData>
  <phoneticPr fontId="8" type="noConversion"/>
  <pageMargins left="0.75" right="0.75" top="1" bottom="1" header="0.5" footer="0.5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55">
    <tabColor indexed="10"/>
  </sheetPr>
  <dimension ref="A1:CP3683"/>
  <sheetViews>
    <sheetView workbookViewId="0"/>
  </sheetViews>
  <sheetFormatPr defaultColWidth="8" defaultRowHeight="20.5"/>
  <cols>
    <col min="1" max="1" width="8.90625" style="572" customWidth="1"/>
    <col min="2" max="2" width="5" style="572" customWidth="1"/>
    <col min="3" max="3" width="9.36328125" style="573" customWidth="1"/>
    <col min="4" max="4" width="12.90625" style="580" customWidth="1"/>
    <col min="5" max="5" width="35.6328125" style="580" customWidth="1"/>
    <col min="6" max="6" width="7.26953125" style="631" customWidth="1"/>
    <col min="7" max="7" width="9.7265625" style="632" hidden="1" customWidth="1"/>
    <col min="8" max="8" width="9.7265625" style="633" hidden="1" customWidth="1"/>
    <col min="9" max="9" width="9.7265625" style="633" bestFit="1" customWidth="1"/>
    <col min="10" max="10" width="8.90625" style="633" bestFit="1" customWidth="1"/>
    <col min="11" max="11" width="9.08984375" style="634" customWidth="1"/>
    <col min="12" max="12" width="8.453125" style="634" hidden="1" customWidth="1"/>
    <col min="13" max="13" width="17.6328125" style="634" customWidth="1"/>
    <col min="14" max="14" width="7.6328125" style="634" customWidth="1"/>
    <col min="15" max="15" width="10" style="580" hidden="1" customWidth="1"/>
    <col min="16" max="16" width="7.6328125" style="580" customWidth="1"/>
    <col min="17" max="16384" width="8" style="580"/>
  </cols>
  <sheetData>
    <row r="1" spans="1:16" ht="18" customHeight="1">
      <c r="D1" s="574"/>
      <c r="E1" s="574"/>
      <c r="F1" s="575"/>
      <c r="G1" s="576"/>
      <c r="H1" s="574"/>
      <c r="I1" s="577"/>
      <c r="J1" s="577"/>
      <c r="K1" s="577"/>
      <c r="L1" s="577"/>
      <c r="M1" s="578"/>
      <c r="N1" s="579"/>
    </row>
    <row r="2" spans="1:16" ht="18" customHeight="1">
      <c r="D2" s="574"/>
      <c r="E2" s="574"/>
      <c r="F2" s="575"/>
      <c r="G2" s="576"/>
      <c r="H2" s="574"/>
      <c r="I2" s="577"/>
      <c r="J2" s="577"/>
      <c r="K2" s="577"/>
      <c r="L2" s="577"/>
      <c r="M2" s="578"/>
      <c r="N2" s="579"/>
    </row>
    <row r="3" spans="1:16" ht="25" customHeight="1">
      <c r="D3" s="1655" t="s">
        <v>2308</v>
      </c>
      <c r="E3" s="1655"/>
      <c r="F3" s="575"/>
      <c r="G3" s="576"/>
      <c r="H3" s="574"/>
      <c r="I3" s="581"/>
      <c r="J3" s="582"/>
      <c r="K3" s="583"/>
      <c r="L3" s="584"/>
      <c r="M3" s="584"/>
      <c r="N3" s="584"/>
    </row>
    <row r="4" spans="1:16" ht="25" customHeight="1">
      <c r="D4" s="1668" t="s">
        <v>533</v>
      </c>
      <c r="E4" s="1668"/>
      <c r="F4" s="585"/>
      <c r="G4" s="576"/>
      <c r="H4" s="574"/>
      <c r="I4" s="582"/>
      <c r="J4" s="582"/>
      <c r="K4" s="583"/>
      <c r="L4" s="584"/>
      <c r="M4" s="584"/>
      <c r="N4" s="584"/>
    </row>
    <row r="5" spans="1:16" ht="15" customHeight="1" thickBot="1">
      <c r="E5" s="586"/>
      <c r="F5" s="1656"/>
      <c r="G5" s="1657"/>
      <c r="H5" s="579"/>
      <c r="I5" s="587"/>
      <c r="J5" s="587"/>
      <c r="K5" s="588"/>
      <c r="L5" s="588"/>
      <c r="M5" s="588"/>
      <c r="N5" s="588"/>
    </row>
    <row r="6" spans="1:16" ht="26.5" thickBot="1">
      <c r="A6" s="1661" t="s">
        <v>203</v>
      </c>
      <c r="B6" s="1662"/>
      <c r="C6" s="1662"/>
      <c r="D6" s="1662"/>
      <c r="E6" s="1663"/>
      <c r="F6" s="1666" t="s">
        <v>3714</v>
      </c>
      <c r="G6" s="1667"/>
      <c r="H6" s="1667"/>
      <c r="I6" s="1658" t="s">
        <v>3715</v>
      </c>
      <c r="J6" s="1659"/>
      <c r="K6" s="1659"/>
      <c r="L6" s="1659"/>
      <c r="M6" s="1660"/>
      <c r="N6" s="589"/>
    </row>
    <row r="7" spans="1:16" s="603" customFormat="1" ht="22.5" customHeight="1">
      <c r="A7" s="1664" t="s">
        <v>3716</v>
      </c>
      <c r="B7" s="1665"/>
      <c r="C7" s="590" t="s">
        <v>4044</v>
      </c>
      <c r="D7" s="591" t="s">
        <v>4045</v>
      </c>
      <c r="E7" s="590" t="s">
        <v>4023</v>
      </c>
      <c r="F7" s="592" t="s">
        <v>3717</v>
      </c>
      <c r="G7" s="593" t="s">
        <v>3718</v>
      </c>
      <c r="H7" s="594" t="s">
        <v>3719</v>
      </c>
      <c r="I7" s="595" t="s">
        <v>3720</v>
      </c>
      <c r="J7" s="596" t="s">
        <v>3721</v>
      </c>
      <c r="K7" s="597" t="s">
        <v>3722</v>
      </c>
      <c r="L7" s="598" t="s">
        <v>534</v>
      </c>
      <c r="M7" s="599" t="s">
        <v>4024</v>
      </c>
      <c r="N7" s="600" t="s">
        <v>4857</v>
      </c>
      <c r="O7" s="601" t="s">
        <v>4858</v>
      </c>
      <c r="P7" s="602" t="s">
        <v>4404</v>
      </c>
    </row>
    <row r="8" spans="1:16" s="587" customFormat="1" ht="23">
      <c r="A8" s="604" t="s">
        <v>334</v>
      </c>
      <c r="B8" s="605" t="s">
        <v>2834</v>
      </c>
      <c r="C8" s="606" t="s">
        <v>4508</v>
      </c>
      <c r="D8" s="607" t="s">
        <v>625</v>
      </c>
      <c r="E8" s="607" t="s">
        <v>3693</v>
      </c>
      <c r="F8" s="608">
        <v>1000</v>
      </c>
      <c r="G8" s="609">
        <v>0</v>
      </c>
      <c r="H8" s="610">
        <v>0</v>
      </c>
      <c r="I8" s="611">
        <v>3000</v>
      </c>
      <c r="J8" s="612">
        <v>3</v>
      </c>
      <c r="K8" s="613">
        <v>0</v>
      </c>
      <c r="L8" s="614">
        <v>0</v>
      </c>
      <c r="M8" s="615">
        <v>3000</v>
      </c>
      <c r="N8" s="616"/>
      <c r="O8" s="617"/>
      <c r="P8" s="618"/>
    </row>
    <row r="9" spans="1:16" s="587" customFormat="1" ht="23">
      <c r="A9" s="604" t="s">
        <v>334</v>
      </c>
      <c r="B9" s="605" t="s">
        <v>2835</v>
      </c>
      <c r="C9" s="606" t="s">
        <v>1525</v>
      </c>
      <c r="D9" s="607" t="s">
        <v>1941</v>
      </c>
      <c r="E9" s="607" t="s">
        <v>1370</v>
      </c>
      <c r="F9" s="608">
        <v>1500</v>
      </c>
      <c r="G9" s="609">
        <v>0</v>
      </c>
      <c r="H9" s="610">
        <v>0</v>
      </c>
      <c r="I9" s="611">
        <v>3000</v>
      </c>
      <c r="J9" s="612">
        <v>2</v>
      </c>
      <c r="K9" s="613">
        <v>0</v>
      </c>
      <c r="L9" s="614">
        <v>0</v>
      </c>
      <c r="M9" s="615">
        <v>3000</v>
      </c>
      <c r="N9" s="616"/>
      <c r="O9" s="617"/>
      <c r="P9" s="618"/>
    </row>
    <row r="10" spans="1:16" s="587" customFormat="1" ht="23">
      <c r="A10" s="604" t="s">
        <v>334</v>
      </c>
      <c r="B10" s="605" t="s">
        <v>1495</v>
      </c>
      <c r="C10" s="606" t="s">
        <v>1557</v>
      </c>
      <c r="D10" s="607" t="s">
        <v>4</v>
      </c>
      <c r="E10" s="607" t="s">
        <v>801</v>
      </c>
      <c r="F10" s="608">
        <v>500</v>
      </c>
      <c r="G10" s="609">
        <v>0</v>
      </c>
      <c r="H10" s="610">
        <v>0</v>
      </c>
      <c r="I10" s="611">
        <v>2000</v>
      </c>
      <c r="J10" s="612">
        <v>4</v>
      </c>
      <c r="K10" s="613">
        <v>0</v>
      </c>
      <c r="L10" s="614">
        <v>0</v>
      </c>
      <c r="M10" s="615">
        <v>2000</v>
      </c>
      <c r="N10" s="616"/>
      <c r="O10" s="617"/>
      <c r="P10" s="618"/>
    </row>
    <row r="11" spans="1:16" s="587" customFormat="1" ht="23">
      <c r="A11" s="604" t="s">
        <v>334</v>
      </c>
      <c r="B11" s="605" t="s">
        <v>1496</v>
      </c>
      <c r="C11" s="606" t="s">
        <v>3058</v>
      </c>
      <c r="D11" s="607" t="s">
        <v>3896</v>
      </c>
      <c r="E11" s="607" t="s">
        <v>2493</v>
      </c>
      <c r="F11" s="608">
        <v>400</v>
      </c>
      <c r="G11" s="609">
        <v>0</v>
      </c>
      <c r="H11" s="610">
        <v>0</v>
      </c>
      <c r="I11" s="611">
        <v>1600</v>
      </c>
      <c r="J11" s="612">
        <v>4</v>
      </c>
      <c r="K11" s="613">
        <v>0</v>
      </c>
      <c r="L11" s="614">
        <v>0</v>
      </c>
      <c r="M11" s="615">
        <v>1600</v>
      </c>
      <c r="N11" s="616"/>
      <c r="O11" s="617"/>
      <c r="P11" s="618"/>
    </row>
    <row r="12" spans="1:16" s="587" customFormat="1" ht="23">
      <c r="A12" s="604" t="s">
        <v>334</v>
      </c>
      <c r="B12" s="605" t="s">
        <v>1497</v>
      </c>
      <c r="C12" s="606" t="s">
        <v>1699</v>
      </c>
      <c r="D12" s="607" t="s">
        <v>1939</v>
      </c>
      <c r="E12" s="607" t="s">
        <v>631</v>
      </c>
      <c r="F12" s="608">
        <v>2000</v>
      </c>
      <c r="G12" s="609">
        <v>0</v>
      </c>
      <c r="H12" s="610">
        <v>0</v>
      </c>
      <c r="I12" s="611">
        <v>6000</v>
      </c>
      <c r="J12" s="612">
        <v>3</v>
      </c>
      <c r="K12" s="613">
        <v>0</v>
      </c>
      <c r="L12" s="614">
        <v>0</v>
      </c>
      <c r="M12" s="615">
        <v>6000</v>
      </c>
      <c r="N12" s="616"/>
      <c r="O12" s="617"/>
      <c r="P12" s="618"/>
    </row>
    <row r="13" spans="1:16" s="587" customFormat="1" ht="23">
      <c r="A13" s="604" t="s">
        <v>334</v>
      </c>
      <c r="B13" s="605" t="s">
        <v>1498</v>
      </c>
      <c r="C13" s="606" t="s">
        <v>4671</v>
      </c>
      <c r="D13" s="607" t="s">
        <v>3199</v>
      </c>
      <c r="E13" s="607" t="s">
        <v>502</v>
      </c>
      <c r="F13" s="608">
        <v>500</v>
      </c>
      <c r="G13" s="609">
        <v>0</v>
      </c>
      <c r="H13" s="610">
        <v>0</v>
      </c>
      <c r="I13" s="611">
        <v>1000</v>
      </c>
      <c r="J13" s="612">
        <v>2</v>
      </c>
      <c r="K13" s="613">
        <v>0</v>
      </c>
      <c r="L13" s="614">
        <v>0</v>
      </c>
      <c r="M13" s="615">
        <v>1000</v>
      </c>
      <c r="N13" s="616"/>
      <c r="O13" s="617"/>
      <c r="P13" s="618"/>
    </row>
    <row r="14" spans="1:16" s="587" customFormat="1" ht="23">
      <c r="A14" s="604" t="s">
        <v>334</v>
      </c>
      <c r="B14" s="605" t="s">
        <v>1499</v>
      </c>
      <c r="C14" s="606" t="s">
        <v>4544</v>
      </c>
      <c r="D14" s="607" t="s">
        <v>1925</v>
      </c>
      <c r="E14" s="607" t="s">
        <v>798</v>
      </c>
      <c r="F14" s="608">
        <v>200</v>
      </c>
      <c r="G14" s="609">
        <v>0</v>
      </c>
      <c r="H14" s="610">
        <v>0</v>
      </c>
      <c r="I14" s="611">
        <v>1200</v>
      </c>
      <c r="J14" s="612">
        <v>6</v>
      </c>
      <c r="K14" s="613">
        <v>0</v>
      </c>
      <c r="L14" s="614">
        <v>0</v>
      </c>
      <c r="M14" s="615">
        <v>1200</v>
      </c>
      <c r="N14" s="616"/>
      <c r="O14" s="617"/>
      <c r="P14" s="618"/>
    </row>
    <row r="15" spans="1:16" s="587" customFormat="1" ht="23">
      <c r="A15" s="604" t="s">
        <v>334</v>
      </c>
      <c r="B15" s="605" t="s">
        <v>382</v>
      </c>
      <c r="C15" s="606" t="s">
        <v>2923</v>
      </c>
      <c r="D15" s="607" t="s">
        <v>2772</v>
      </c>
      <c r="E15" s="607" t="s">
        <v>797</v>
      </c>
      <c r="F15" s="608">
        <v>400</v>
      </c>
      <c r="G15" s="609">
        <v>0</v>
      </c>
      <c r="H15" s="610">
        <v>0</v>
      </c>
      <c r="I15" s="611">
        <v>1200</v>
      </c>
      <c r="J15" s="612">
        <v>3</v>
      </c>
      <c r="K15" s="613">
        <v>0</v>
      </c>
      <c r="L15" s="614">
        <v>0</v>
      </c>
      <c r="M15" s="615">
        <v>1200</v>
      </c>
      <c r="N15" s="616"/>
      <c r="O15" s="617"/>
      <c r="P15" s="618"/>
    </row>
    <row r="16" spans="1:16" s="587" customFormat="1" ht="23">
      <c r="A16" s="604" t="s">
        <v>334</v>
      </c>
      <c r="B16" s="605" t="s">
        <v>383</v>
      </c>
      <c r="C16" s="606" t="s">
        <v>1524</v>
      </c>
      <c r="D16" s="607" t="s">
        <v>1940</v>
      </c>
      <c r="E16" s="607" t="s">
        <v>3744</v>
      </c>
      <c r="F16" s="608">
        <v>1500</v>
      </c>
      <c r="G16" s="609">
        <v>0</v>
      </c>
      <c r="H16" s="610">
        <v>0</v>
      </c>
      <c r="I16" s="611">
        <v>3000</v>
      </c>
      <c r="J16" s="612">
        <v>2</v>
      </c>
      <c r="K16" s="613">
        <v>0</v>
      </c>
      <c r="L16" s="614">
        <v>0</v>
      </c>
      <c r="M16" s="615">
        <v>3000</v>
      </c>
      <c r="N16" s="616"/>
      <c r="O16" s="617"/>
      <c r="P16" s="618"/>
    </row>
    <row r="17" spans="1:16" s="587" customFormat="1" ht="23">
      <c r="A17" s="604" t="s">
        <v>334</v>
      </c>
      <c r="B17" s="605" t="s">
        <v>4935</v>
      </c>
      <c r="C17" s="606" t="s">
        <v>4669</v>
      </c>
      <c r="D17" s="607" t="s">
        <v>4670</v>
      </c>
      <c r="E17" s="607" t="s">
        <v>1091</v>
      </c>
      <c r="F17" s="608">
        <v>400</v>
      </c>
      <c r="G17" s="609">
        <v>0</v>
      </c>
      <c r="H17" s="610">
        <v>0</v>
      </c>
      <c r="I17" s="611">
        <v>800</v>
      </c>
      <c r="J17" s="612">
        <v>2</v>
      </c>
      <c r="K17" s="613">
        <v>0</v>
      </c>
      <c r="L17" s="614">
        <v>0</v>
      </c>
      <c r="M17" s="615">
        <v>800</v>
      </c>
      <c r="N17" s="616"/>
      <c r="O17" s="617"/>
      <c r="P17" s="618"/>
    </row>
    <row r="18" spans="1:16" s="587" customFormat="1" ht="23">
      <c r="A18" s="604" t="s">
        <v>334</v>
      </c>
      <c r="B18" s="605" t="s">
        <v>4936</v>
      </c>
      <c r="C18" s="606" t="s">
        <v>4545</v>
      </c>
      <c r="D18" s="607" t="s">
        <v>1926</v>
      </c>
      <c r="E18" s="607" t="s">
        <v>798</v>
      </c>
      <c r="F18" s="608">
        <v>400</v>
      </c>
      <c r="G18" s="609">
        <v>0</v>
      </c>
      <c r="H18" s="610">
        <v>0</v>
      </c>
      <c r="I18" s="611">
        <v>1600</v>
      </c>
      <c r="J18" s="612">
        <v>4</v>
      </c>
      <c r="K18" s="613">
        <v>0</v>
      </c>
      <c r="L18" s="614">
        <v>0</v>
      </c>
      <c r="M18" s="615">
        <v>1600</v>
      </c>
      <c r="N18" s="616"/>
      <c r="O18" s="617"/>
      <c r="P18" s="618"/>
    </row>
    <row r="19" spans="1:16" s="587" customFormat="1" ht="23">
      <c r="A19" s="604" t="s">
        <v>334</v>
      </c>
      <c r="B19" s="605" t="s">
        <v>4937</v>
      </c>
      <c r="C19" s="606" t="s">
        <v>4655</v>
      </c>
      <c r="D19" s="607" t="s">
        <v>1698</v>
      </c>
      <c r="E19" s="607" t="s">
        <v>135</v>
      </c>
      <c r="F19" s="608">
        <v>2000</v>
      </c>
      <c r="G19" s="609">
        <v>0</v>
      </c>
      <c r="H19" s="610">
        <v>0</v>
      </c>
      <c r="I19" s="611">
        <v>4000</v>
      </c>
      <c r="J19" s="612">
        <v>2</v>
      </c>
      <c r="K19" s="613">
        <v>0</v>
      </c>
      <c r="L19" s="614">
        <v>0</v>
      </c>
      <c r="M19" s="615">
        <v>4000</v>
      </c>
      <c r="N19" s="616"/>
      <c r="O19" s="617"/>
      <c r="P19" s="618"/>
    </row>
    <row r="20" spans="1:16" s="587" customFormat="1" ht="23">
      <c r="A20" s="604" t="s">
        <v>334</v>
      </c>
      <c r="B20" s="605" t="s">
        <v>4938</v>
      </c>
      <c r="C20" s="606" t="s">
        <v>3200</v>
      </c>
      <c r="D20" s="607" t="s">
        <v>4842</v>
      </c>
      <c r="E20" s="607" t="s">
        <v>136</v>
      </c>
      <c r="F20" s="608">
        <v>500</v>
      </c>
      <c r="G20" s="609">
        <v>0</v>
      </c>
      <c r="H20" s="610">
        <v>0</v>
      </c>
      <c r="I20" s="611">
        <v>500</v>
      </c>
      <c r="J20" s="612">
        <v>1</v>
      </c>
      <c r="K20" s="613">
        <v>0</v>
      </c>
      <c r="L20" s="614">
        <v>0</v>
      </c>
      <c r="M20" s="615">
        <v>500</v>
      </c>
      <c r="N20" s="616"/>
      <c r="O20" s="617"/>
      <c r="P20" s="618"/>
    </row>
    <row r="21" spans="1:16" s="587" customFormat="1" ht="23">
      <c r="A21" s="604" t="s">
        <v>334</v>
      </c>
      <c r="B21" s="605" t="s">
        <v>4939</v>
      </c>
      <c r="C21" s="606" t="s">
        <v>2603</v>
      </c>
      <c r="D21" s="607" t="s">
        <v>4668</v>
      </c>
      <c r="E21" s="607" t="s">
        <v>3501</v>
      </c>
      <c r="F21" s="608">
        <v>400</v>
      </c>
      <c r="G21" s="609">
        <v>0</v>
      </c>
      <c r="H21" s="610">
        <v>0</v>
      </c>
      <c r="I21" s="611">
        <v>1200</v>
      </c>
      <c r="J21" s="612">
        <v>3</v>
      </c>
      <c r="K21" s="613">
        <v>0</v>
      </c>
      <c r="L21" s="614">
        <v>0</v>
      </c>
      <c r="M21" s="615">
        <v>1200</v>
      </c>
      <c r="N21" s="616"/>
      <c r="O21" s="617"/>
      <c r="P21" s="618"/>
    </row>
    <row r="22" spans="1:16" s="587" customFormat="1" ht="23">
      <c r="A22" s="604" t="s">
        <v>334</v>
      </c>
      <c r="B22" s="605" t="s">
        <v>4940</v>
      </c>
      <c r="C22" s="606" t="s">
        <v>4546</v>
      </c>
      <c r="D22" s="607" t="s">
        <v>1927</v>
      </c>
      <c r="E22" s="607" t="s">
        <v>798</v>
      </c>
      <c r="F22" s="608">
        <v>700</v>
      </c>
      <c r="G22" s="609">
        <v>0</v>
      </c>
      <c r="H22" s="610">
        <v>0</v>
      </c>
      <c r="I22" s="611">
        <v>1400</v>
      </c>
      <c r="J22" s="612">
        <v>2</v>
      </c>
      <c r="K22" s="613">
        <v>0</v>
      </c>
      <c r="L22" s="614">
        <v>0</v>
      </c>
      <c r="M22" s="615">
        <v>1400</v>
      </c>
      <c r="N22" s="616"/>
      <c r="O22" s="617"/>
      <c r="P22" s="618"/>
    </row>
    <row r="23" spans="1:16" s="587" customFormat="1" ht="23">
      <c r="A23" s="604" t="s">
        <v>334</v>
      </c>
      <c r="B23" s="605" t="s">
        <v>4941</v>
      </c>
      <c r="C23" s="606" t="s">
        <v>3049</v>
      </c>
      <c r="D23" s="607" t="s">
        <v>422</v>
      </c>
      <c r="E23" s="607" t="s">
        <v>3742</v>
      </c>
      <c r="F23" s="608">
        <v>100</v>
      </c>
      <c r="G23" s="609">
        <v>0</v>
      </c>
      <c r="H23" s="610">
        <v>0</v>
      </c>
      <c r="I23" s="611">
        <v>200</v>
      </c>
      <c r="J23" s="612">
        <v>2</v>
      </c>
      <c r="K23" s="613">
        <v>0</v>
      </c>
      <c r="L23" s="614">
        <v>0</v>
      </c>
      <c r="M23" s="615">
        <v>200</v>
      </c>
      <c r="N23" s="616"/>
      <c r="O23" s="617"/>
      <c r="P23" s="618"/>
    </row>
    <row r="24" spans="1:16" s="587" customFormat="1" ht="23">
      <c r="A24" s="604" t="s">
        <v>334</v>
      </c>
      <c r="B24" s="605" t="s">
        <v>4942</v>
      </c>
      <c r="C24" s="606" t="s">
        <v>4171</v>
      </c>
      <c r="D24" s="607" t="s">
        <v>1975</v>
      </c>
      <c r="E24" s="607" t="s">
        <v>4566</v>
      </c>
      <c r="F24" s="608">
        <v>150</v>
      </c>
      <c r="G24" s="609">
        <v>0</v>
      </c>
      <c r="H24" s="610">
        <v>0</v>
      </c>
      <c r="I24" s="611">
        <v>900</v>
      </c>
      <c r="J24" s="612">
        <v>6</v>
      </c>
      <c r="K24" s="613">
        <v>0</v>
      </c>
      <c r="L24" s="614">
        <v>0</v>
      </c>
      <c r="M24" s="615">
        <v>900</v>
      </c>
      <c r="N24" s="616"/>
      <c r="O24" s="617"/>
      <c r="P24" s="618"/>
    </row>
    <row r="25" spans="1:16" s="587" customFormat="1" ht="23">
      <c r="A25" s="604" t="s">
        <v>334</v>
      </c>
      <c r="B25" s="605" t="s">
        <v>4943</v>
      </c>
      <c r="C25" s="606" t="s">
        <v>3037</v>
      </c>
      <c r="D25" s="607" t="s">
        <v>3616</v>
      </c>
      <c r="E25" s="607" t="s">
        <v>3056</v>
      </c>
      <c r="F25" s="608">
        <v>1000</v>
      </c>
      <c r="G25" s="609">
        <v>0</v>
      </c>
      <c r="H25" s="610">
        <v>0</v>
      </c>
      <c r="I25" s="611">
        <v>1000</v>
      </c>
      <c r="J25" s="612">
        <v>1</v>
      </c>
      <c r="K25" s="613">
        <v>0</v>
      </c>
      <c r="L25" s="614">
        <v>0</v>
      </c>
      <c r="M25" s="615">
        <v>1000</v>
      </c>
      <c r="N25" s="616"/>
      <c r="O25" s="617"/>
      <c r="P25" s="618"/>
    </row>
    <row r="26" spans="1:16" s="587" customFormat="1" ht="23">
      <c r="A26" s="604" t="s">
        <v>334</v>
      </c>
      <c r="B26" s="605" t="s">
        <v>4944</v>
      </c>
      <c r="C26" s="606" t="s">
        <v>4548</v>
      </c>
      <c r="D26" s="607" t="s">
        <v>2967</v>
      </c>
      <c r="E26" s="607" t="s">
        <v>800</v>
      </c>
      <c r="F26" s="608">
        <v>500</v>
      </c>
      <c r="G26" s="609">
        <v>0</v>
      </c>
      <c r="H26" s="610">
        <v>0</v>
      </c>
      <c r="I26" s="611">
        <v>2000</v>
      </c>
      <c r="J26" s="612">
        <v>4</v>
      </c>
      <c r="K26" s="613">
        <v>0</v>
      </c>
      <c r="L26" s="614">
        <v>0</v>
      </c>
      <c r="M26" s="615">
        <v>2000</v>
      </c>
      <c r="N26" s="616"/>
      <c r="O26" s="617"/>
      <c r="P26" s="618"/>
    </row>
    <row r="27" spans="1:16" s="587" customFormat="1" ht="23">
      <c r="A27" s="604" t="s">
        <v>334</v>
      </c>
      <c r="B27" s="605" t="s">
        <v>4945</v>
      </c>
      <c r="C27" s="606" t="s">
        <v>4547</v>
      </c>
      <c r="D27" s="607" t="s">
        <v>1928</v>
      </c>
      <c r="E27" s="607" t="s">
        <v>799</v>
      </c>
      <c r="F27" s="608">
        <v>1700</v>
      </c>
      <c r="G27" s="609">
        <v>0</v>
      </c>
      <c r="H27" s="610">
        <v>0</v>
      </c>
      <c r="I27" s="611">
        <v>1700</v>
      </c>
      <c r="J27" s="612">
        <v>1</v>
      </c>
      <c r="K27" s="613">
        <v>0</v>
      </c>
      <c r="L27" s="614">
        <v>0</v>
      </c>
      <c r="M27" s="615">
        <v>1700</v>
      </c>
      <c r="N27" s="616"/>
      <c r="O27" s="617"/>
      <c r="P27" s="618"/>
    </row>
    <row r="28" spans="1:16" s="587" customFormat="1" ht="23">
      <c r="A28" s="604" t="s">
        <v>334</v>
      </c>
      <c r="B28" s="605" t="s">
        <v>4946</v>
      </c>
      <c r="C28" s="606" t="s">
        <v>1830</v>
      </c>
      <c r="D28" s="607" t="s">
        <v>1553</v>
      </c>
      <c r="E28" s="607" t="s">
        <v>2782</v>
      </c>
      <c r="F28" s="608">
        <v>100</v>
      </c>
      <c r="G28" s="609">
        <v>0</v>
      </c>
      <c r="H28" s="610">
        <v>0</v>
      </c>
      <c r="I28" s="611">
        <v>2100</v>
      </c>
      <c r="J28" s="612">
        <v>21</v>
      </c>
      <c r="K28" s="613">
        <v>0</v>
      </c>
      <c r="L28" s="614">
        <v>0</v>
      </c>
      <c r="M28" s="615">
        <v>2100</v>
      </c>
      <c r="N28" s="616"/>
      <c r="O28" s="617"/>
      <c r="P28" s="618"/>
    </row>
    <row r="29" spans="1:16" s="587" customFormat="1" ht="23">
      <c r="A29" s="604" t="s">
        <v>334</v>
      </c>
      <c r="B29" s="605" t="s">
        <v>4947</v>
      </c>
      <c r="C29" s="606" t="s">
        <v>1723</v>
      </c>
      <c r="D29" s="607" t="s">
        <v>4642</v>
      </c>
      <c r="E29" s="607" t="s">
        <v>3861</v>
      </c>
      <c r="F29" s="608">
        <v>500</v>
      </c>
      <c r="G29" s="609">
        <v>0</v>
      </c>
      <c r="H29" s="610">
        <v>0</v>
      </c>
      <c r="I29" s="611">
        <v>500</v>
      </c>
      <c r="J29" s="612">
        <v>1</v>
      </c>
      <c r="K29" s="613">
        <v>0</v>
      </c>
      <c r="L29" s="614">
        <v>0</v>
      </c>
      <c r="M29" s="615">
        <v>500</v>
      </c>
      <c r="N29" s="616"/>
      <c r="O29" s="617"/>
      <c r="P29" s="618"/>
    </row>
    <row r="30" spans="1:16" s="587" customFormat="1" ht="23">
      <c r="A30" s="604" t="s">
        <v>334</v>
      </c>
      <c r="B30" s="605" t="s">
        <v>4948</v>
      </c>
      <c r="C30" s="606" t="s">
        <v>2057</v>
      </c>
      <c r="D30" s="607" t="s">
        <v>3127</v>
      </c>
      <c r="E30" s="607" t="s">
        <v>4025</v>
      </c>
      <c r="F30" s="608">
        <v>300</v>
      </c>
      <c r="G30" s="609">
        <v>0</v>
      </c>
      <c r="H30" s="610">
        <v>0</v>
      </c>
      <c r="I30" s="611">
        <v>0</v>
      </c>
      <c r="J30" s="612" t="s">
        <v>2088</v>
      </c>
      <c r="K30" s="613">
        <v>0</v>
      </c>
      <c r="L30" s="614">
        <v>0</v>
      </c>
      <c r="M30" s="615">
        <v>0</v>
      </c>
      <c r="N30" s="616"/>
      <c r="O30" s="617"/>
      <c r="P30" s="618"/>
    </row>
    <row r="31" spans="1:16" s="587" customFormat="1" ht="23">
      <c r="A31" s="604" t="s">
        <v>334</v>
      </c>
      <c r="B31" s="605" t="s">
        <v>4949</v>
      </c>
      <c r="C31" s="606" t="s">
        <v>672</v>
      </c>
      <c r="D31" s="607" t="s">
        <v>1319</v>
      </c>
      <c r="E31" s="607" t="s">
        <v>3957</v>
      </c>
      <c r="F31" s="608">
        <v>80</v>
      </c>
      <c r="G31" s="609">
        <v>0</v>
      </c>
      <c r="H31" s="610">
        <v>0</v>
      </c>
      <c r="I31" s="611">
        <v>800</v>
      </c>
      <c r="J31" s="612">
        <v>10</v>
      </c>
      <c r="K31" s="613">
        <v>0</v>
      </c>
      <c r="L31" s="614">
        <v>0</v>
      </c>
      <c r="M31" s="615">
        <v>800</v>
      </c>
      <c r="N31" s="616"/>
      <c r="O31" s="617"/>
      <c r="P31" s="618"/>
    </row>
    <row r="32" spans="1:16" s="587" customFormat="1" ht="23">
      <c r="A32" s="604" t="s">
        <v>334</v>
      </c>
      <c r="B32" s="605" t="s">
        <v>1264</v>
      </c>
      <c r="C32" s="606" t="s">
        <v>4550</v>
      </c>
      <c r="D32" s="607" t="s">
        <v>1423</v>
      </c>
      <c r="E32" s="607" t="s">
        <v>3694</v>
      </c>
      <c r="F32" s="608">
        <v>200</v>
      </c>
      <c r="G32" s="609">
        <v>0</v>
      </c>
      <c r="H32" s="610">
        <v>0</v>
      </c>
      <c r="I32" s="611">
        <v>2000</v>
      </c>
      <c r="J32" s="612">
        <v>10</v>
      </c>
      <c r="K32" s="613">
        <v>0</v>
      </c>
      <c r="L32" s="614">
        <v>0</v>
      </c>
      <c r="M32" s="615">
        <v>2000</v>
      </c>
      <c r="N32" s="616"/>
      <c r="O32" s="617"/>
      <c r="P32" s="618"/>
    </row>
    <row r="33" spans="1:16" s="587" customFormat="1" ht="23">
      <c r="A33" s="604" t="s">
        <v>334</v>
      </c>
      <c r="B33" s="605" t="s">
        <v>1265</v>
      </c>
      <c r="C33" s="606" t="s">
        <v>4543</v>
      </c>
      <c r="D33" s="607" t="s">
        <v>2968</v>
      </c>
      <c r="E33" s="607" t="s">
        <v>2084</v>
      </c>
      <c r="F33" s="608">
        <v>1000</v>
      </c>
      <c r="G33" s="609">
        <v>0</v>
      </c>
      <c r="H33" s="610">
        <v>0</v>
      </c>
      <c r="I33" s="611">
        <v>3000</v>
      </c>
      <c r="J33" s="612">
        <v>3</v>
      </c>
      <c r="K33" s="613">
        <v>0</v>
      </c>
      <c r="L33" s="614">
        <v>0</v>
      </c>
      <c r="M33" s="615">
        <v>3000</v>
      </c>
      <c r="N33" s="616"/>
      <c r="O33" s="617"/>
      <c r="P33" s="618"/>
    </row>
    <row r="34" spans="1:16" s="587" customFormat="1" ht="23">
      <c r="A34" s="604" t="s">
        <v>334</v>
      </c>
      <c r="B34" s="605" t="s">
        <v>1266</v>
      </c>
      <c r="C34" s="606" t="s">
        <v>31</v>
      </c>
      <c r="D34" s="607" t="s">
        <v>1798</v>
      </c>
      <c r="E34" s="607" t="s">
        <v>2209</v>
      </c>
      <c r="F34" s="608">
        <v>1000</v>
      </c>
      <c r="G34" s="609">
        <v>0</v>
      </c>
      <c r="H34" s="610">
        <v>0</v>
      </c>
      <c r="I34" s="611">
        <v>3000</v>
      </c>
      <c r="J34" s="612">
        <v>3</v>
      </c>
      <c r="K34" s="613">
        <v>0</v>
      </c>
      <c r="L34" s="614">
        <v>0</v>
      </c>
      <c r="M34" s="615">
        <v>3000</v>
      </c>
      <c r="N34" s="616"/>
      <c r="O34" s="617"/>
      <c r="P34" s="618"/>
    </row>
    <row r="35" spans="1:16" s="587" customFormat="1" ht="23">
      <c r="A35" s="604" t="s">
        <v>334</v>
      </c>
      <c r="B35" s="605" t="s">
        <v>1267</v>
      </c>
      <c r="C35" s="606" t="s">
        <v>206</v>
      </c>
      <c r="D35" s="607" t="s">
        <v>1799</v>
      </c>
      <c r="E35" s="607" t="s">
        <v>2784</v>
      </c>
      <c r="F35" s="608">
        <v>1200</v>
      </c>
      <c r="G35" s="609">
        <v>0</v>
      </c>
      <c r="H35" s="610">
        <v>0</v>
      </c>
      <c r="I35" s="611">
        <v>3600</v>
      </c>
      <c r="J35" s="612">
        <v>3</v>
      </c>
      <c r="K35" s="613">
        <v>0</v>
      </c>
      <c r="L35" s="614">
        <v>0</v>
      </c>
      <c r="M35" s="615">
        <v>3600</v>
      </c>
      <c r="N35" s="616"/>
      <c r="O35" s="617"/>
      <c r="P35" s="618"/>
    </row>
    <row r="36" spans="1:16" s="587" customFormat="1" ht="23">
      <c r="A36" s="604" t="s">
        <v>334</v>
      </c>
      <c r="B36" s="605" t="s">
        <v>1268</v>
      </c>
      <c r="C36" s="606" t="s">
        <v>1831</v>
      </c>
      <c r="D36" s="607" t="s">
        <v>1554</v>
      </c>
      <c r="E36" s="607" t="s">
        <v>2782</v>
      </c>
      <c r="F36" s="608">
        <v>100</v>
      </c>
      <c r="G36" s="609">
        <v>0</v>
      </c>
      <c r="H36" s="610">
        <v>0</v>
      </c>
      <c r="I36" s="611">
        <v>2700</v>
      </c>
      <c r="J36" s="612">
        <v>27</v>
      </c>
      <c r="K36" s="613">
        <v>0</v>
      </c>
      <c r="L36" s="614">
        <v>0</v>
      </c>
      <c r="M36" s="615">
        <v>2700</v>
      </c>
      <c r="N36" s="616"/>
      <c r="O36" s="617"/>
      <c r="P36" s="618"/>
    </row>
    <row r="37" spans="1:16" s="587" customFormat="1" ht="23">
      <c r="A37" s="604" t="s">
        <v>334</v>
      </c>
      <c r="B37" s="605" t="s">
        <v>1269</v>
      </c>
      <c r="C37" s="606" t="s">
        <v>2693</v>
      </c>
      <c r="D37" s="607" t="s">
        <v>346</v>
      </c>
      <c r="E37" s="607" t="s">
        <v>630</v>
      </c>
      <c r="F37" s="608">
        <v>50</v>
      </c>
      <c r="G37" s="609">
        <v>0</v>
      </c>
      <c r="H37" s="610">
        <v>0</v>
      </c>
      <c r="I37" s="611">
        <v>500</v>
      </c>
      <c r="J37" s="612">
        <v>10</v>
      </c>
      <c r="K37" s="613">
        <v>0</v>
      </c>
      <c r="L37" s="614">
        <v>0</v>
      </c>
      <c r="M37" s="615">
        <v>500</v>
      </c>
      <c r="N37" s="616"/>
      <c r="O37" s="617"/>
      <c r="P37" s="618"/>
    </row>
    <row r="38" spans="1:16" s="587" customFormat="1" ht="23">
      <c r="A38" s="604" t="s">
        <v>334</v>
      </c>
      <c r="B38" s="605" t="s">
        <v>1270</v>
      </c>
      <c r="C38" s="606" t="s">
        <v>4408</v>
      </c>
      <c r="D38" s="607" t="s">
        <v>3128</v>
      </c>
      <c r="E38" s="607" t="s">
        <v>4025</v>
      </c>
      <c r="F38" s="608">
        <v>300</v>
      </c>
      <c r="G38" s="609">
        <v>0</v>
      </c>
      <c r="H38" s="610">
        <v>0</v>
      </c>
      <c r="I38" s="611">
        <v>300</v>
      </c>
      <c r="J38" s="612">
        <v>1</v>
      </c>
      <c r="K38" s="613">
        <v>0</v>
      </c>
      <c r="L38" s="614">
        <v>0</v>
      </c>
      <c r="M38" s="615">
        <v>300</v>
      </c>
      <c r="N38" s="616"/>
      <c r="O38" s="617"/>
      <c r="P38" s="618"/>
    </row>
    <row r="39" spans="1:16" s="587" customFormat="1" ht="23">
      <c r="A39" s="604" t="s">
        <v>334</v>
      </c>
      <c r="B39" s="605" t="s">
        <v>1271</v>
      </c>
      <c r="C39" s="606" t="s">
        <v>5349</v>
      </c>
      <c r="D39" s="607" t="s">
        <v>2650</v>
      </c>
      <c r="E39" s="607" t="s">
        <v>4092</v>
      </c>
      <c r="F39" s="608">
        <v>200</v>
      </c>
      <c r="G39" s="609">
        <v>0</v>
      </c>
      <c r="H39" s="610">
        <v>0</v>
      </c>
      <c r="I39" s="611">
        <v>400</v>
      </c>
      <c r="J39" s="612">
        <v>2</v>
      </c>
      <c r="K39" s="613">
        <v>0</v>
      </c>
      <c r="L39" s="614">
        <v>0</v>
      </c>
      <c r="M39" s="615">
        <v>400</v>
      </c>
      <c r="N39" s="616"/>
      <c r="O39" s="617"/>
      <c r="P39" s="618"/>
    </row>
    <row r="40" spans="1:16" s="587" customFormat="1" ht="23">
      <c r="A40" s="604" t="s">
        <v>334</v>
      </c>
      <c r="B40" s="605" t="s">
        <v>3754</v>
      </c>
      <c r="C40" s="606" t="s">
        <v>29</v>
      </c>
      <c r="D40" s="607" t="s">
        <v>3309</v>
      </c>
      <c r="E40" s="607" t="s">
        <v>4990</v>
      </c>
      <c r="F40" s="608">
        <v>1000</v>
      </c>
      <c r="G40" s="609">
        <v>0</v>
      </c>
      <c r="H40" s="610">
        <v>0</v>
      </c>
      <c r="I40" s="611">
        <v>0</v>
      </c>
      <c r="J40" s="612" t="s">
        <v>2088</v>
      </c>
      <c r="K40" s="613">
        <v>0</v>
      </c>
      <c r="L40" s="614">
        <v>0</v>
      </c>
      <c r="M40" s="615">
        <v>0</v>
      </c>
      <c r="N40" s="616"/>
      <c r="O40" s="617"/>
      <c r="P40" s="618"/>
    </row>
    <row r="41" spans="1:16" s="587" customFormat="1" ht="23">
      <c r="A41" s="604" t="s">
        <v>334</v>
      </c>
      <c r="B41" s="605" t="s">
        <v>3755</v>
      </c>
      <c r="C41" s="606" t="s">
        <v>3612</v>
      </c>
      <c r="D41" s="607" t="s">
        <v>1945</v>
      </c>
      <c r="E41" s="607" t="s">
        <v>2864</v>
      </c>
      <c r="F41" s="608">
        <v>200</v>
      </c>
      <c r="G41" s="609">
        <v>0</v>
      </c>
      <c r="H41" s="610">
        <v>0</v>
      </c>
      <c r="I41" s="611">
        <v>200</v>
      </c>
      <c r="J41" s="612">
        <v>1</v>
      </c>
      <c r="K41" s="613">
        <v>0</v>
      </c>
      <c r="L41" s="614">
        <v>0</v>
      </c>
      <c r="M41" s="615">
        <v>200</v>
      </c>
      <c r="N41" s="616"/>
      <c r="O41" s="617"/>
      <c r="P41" s="618"/>
    </row>
    <row r="42" spans="1:16" s="587" customFormat="1" ht="23">
      <c r="A42" s="604" t="s">
        <v>334</v>
      </c>
      <c r="B42" s="605" t="s">
        <v>3756</v>
      </c>
      <c r="C42" s="606" t="s">
        <v>5500</v>
      </c>
      <c r="D42" s="607" t="s">
        <v>3126</v>
      </c>
      <c r="E42" s="607" t="s">
        <v>3053</v>
      </c>
      <c r="F42" s="608">
        <v>300</v>
      </c>
      <c r="G42" s="609">
        <v>0</v>
      </c>
      <c r="H42" s="610">
        <v>0</v>
      </c>
      <c r="I42" s="611">
        <v>300</v>
      </c>
      <c r="J42" s="612">
        <v>1</v>
      </c>
      <c r="K42" s="613">
        <v>0</v>
      </c>
      <c r="L42" s="614">
        <v>0</v>
      </c>
      <c r="M42" s="615">
        <v>300</v>
      </c>
      <c r="N42" s="616"/>
      <c r="O42" s="617"/>
      <c r="P42" s="618"/>
    </row>
    <row r="43" spans="1:16" s="587" customFormat="1" ht="23">
      <c r="A43" s="604" t="s">
        <v>334</v>
      </c>
      <c r="B43" s="605" t="s">
        <v>3757</v>
      </c>
      <c r="C43" s="606" t="s">
        <v>5003</v>
      </c>
      <c r="D43" s="607" t="s">
        <v>2276</v>
      </c>
      <c r="E43" s="607" t="s">
        <v>4886</v>
      </c>
      <c r="F43" s="608">
        <v>200</v>
      </c>
      <c r="G43" s="609">
        <v>0</v>
      </c>
      <c r="H43" s="610">
        <v>0</v>
      </c>
      <c r="I43" s="611">
        <v>200</v>
      </c>
      <c r="J43" s="612">
        <v>1</v>
      </c>
      <c r="K43" s="613">
        <v>0</v>
      </c>
      <c r="L43" s="614">
        <v>0</v>
      </c>
      <c r="M43" s="615">
        <v>200</v>
      </c>
      <c r="N43" s="616"/>
      <c r="O43" s="617"/>
      <c r="P43" s="618"/>
    </row>
    <row r="44" spans="1:16" s="587" customFormat="1" ht="23">
      <c r="A44" s="604" t="s">
        <v>334</v>
      </c>
      <c r="B44" s="605" t="s">
        <v>3758</v>
      </c>
      <c r="C44" s="606" t="s">
        <v>398</v>
      </c>
      <c r="D44" s="607" t="s">
        <v>1978</v>
      </c>
      <c r="E44" s="607" t="s">
        <v>798</v>
      </c>
      <c r="F44" s="608">
        <v>300</v>
      </c>
      <c r="G44" s="609">
        <v>0</v>
      </c>
      <c r="H44" s="610">
        <v>0</v>
      </c>
      <c r="I44" s="611">
        <v>1500</v>
      </c>
      <c r="J44" s="612">
        <v>5</v>
      </c>
      <c r="K44" s="613">
        <v>0</v>
      </c>
      <c r="L44" s="614">
        <v>0</v>
      </c>
      <c r="M44" s="615">
        <v>1500</v>
      </c>
      <c r="N44" s="616"/>
      <c r="O44" s="617"/>
      <c r="P44" s="618"/>
    </row>
    <row r="45" spans="1:16" s="587" customFormat="1" ht="23">
      <c r="A45" s="604" t="s">
        <v>334</v>
      </c>
      <c r="B45" s="605" t="s">
        <v>2536</v>
      </c>
      <c r="C45" s="606" t="s">
        <v>4562</v>
      </c>
      <c r="D45" s="607" t="s">
        <v>1946</v>
      </c>
      <c r="E45" s="607" t="s">
        <v>2268</v>
      </c>
      <c r="F45" s="608">
        <v>150</v>
      </c>
      <c r="G45" s="609">
        <v>0</v>
      </c>
      <c r="H45" s="610">
        <v>0</v>
      </c>
      <c r="I45" s="611">
        <v>300</v>
      </c>
      <c r="J45" s="612">
        <v>2</v>
      </c>
      <c r="K45" s="613">
        <v>0</v>
      </c>
      <c r="L45" s="614">
        <v>0</v>
      </c>
      <c r="M45" s="615">
        <v>300</v>
      </c>
      <c r="N45" s="616"/>
      <c r="O45" s="617"/>
      <c r="P45" s="618"/>
    </row>
    <row r="46" spans="1:16" s="587" customFormat="1" ht="23">
      <c r="A46" s="604" t="s">
        <v>334</v>
      </c>
      <c r="B46" s="605" t="s">
        <v>884</v>
      </c>
      <c r="C46" s="606" t="s">
        <v>4849</v>
      </c>
      <c r="D46" s="607" t="s">
        <v>344</v>
      </c>
      <c r="E46" s="607" t="s">
        <v>4313</v>
      </c>
      <c r="F46" s="608">
        <v>150</v>
      </c>
      <c r="G46" s="609">
        <v>0</v>
      </c>
      <c r="H46" s="610">
        <v>0</v>
      </c>
      <c r="I46" s="611">
        <v>150</v>
      </c>
      <c r="J46" s="612">
        <v>1</v>
      </c>
      <c r="K46" s="613">
        <v>0</v>
      </c>
      <c r="L46" s="614">
        <v>0</v>
      </c>
      <c r="M46" s="615">
        <v>150</v>
      </c>
      <c r="N46" s="616"/>
      <c r="O46" s="617"/>
      <c r="P46" s="618"/>
    </row>
    <row r="47" spans="1:16" s="587" customFormat="1" ht="23">
      <c r="A47" s="604" t="s">
        <v>334</v>
      </c>
      <c r="B47" s="605" t="s">
        <v>885</v>
      </c>
      <c r="C47" s="606" t="s">
        <v>2694</v>
      </c>
      <c r="D47" s="607" t="s">
        <v>5277</v>
      </c>
      <c r="E47" s="607" t="s">
        <v>630</v>
      </c>
      <c r="F47" s="608">
        <v>60</v>
      </c>
      <c r="G47" s="609">
        <v>0</v>
      </c>
      <c r="H47" s="610">
        <v>0</v>
      </c>
      <c r="I47" s="611">
        <v>540</v>
      </c>
      <c r="J47" s="612">
        <v>9</v>
      </c>
      <c r="K47" s="613">
        <v>0</v>
      </c>
      <c r="L47" s="614">
        <v>0</v>
      </c>
      <c r="M47" s="615">
        <v>540</v>
      </c>
      <c r="N47" s="616"/>
      <c r="O47" s="617"/>
      <c r="P47" s="618"/>
    </row>
    <row r="48" spans="1:16" s="587" customFormat="1" ht="23">
      <c r="A48" s="604" t="s">
        <v>334</v>
      </c>
      <c r="B48" s="605" t="s">
        <v>886</v>
      </c>
      <c r="C48" s="606" t="s">
        <v>1220</v>
      </c>
      <c r="D48" s="607" t="s">
        <v>4162</v>
      </c>
      <c r="E48" s="607" t="s">
        <v>2776</v>
      </c>
      <c r="F48" s="608">
        <v>2000</v>
      </c>
      <c r="G48" s="609">
        <v>0</v>
      </c>
      <c r="H48" s="610">
        <v>0</v>
      </c>
      <c r="I48" s="611">
        <v>12000</v>
      </c>
      <c r="J48" s="612">
        <v>6</v>
      </c>
      <c r="K48" s="613">
        <v>0</v>
      </c>
      <c r="L48" s="614">
        <v>0</v>
      </c>
      <c r="M48" s="615">
        <v>12000</v>
      </c>
      <c r="N48" s="616"/>
      <c r="O48" s="617"/>
      <c r="P48" s="618"/>
    </row>
    <row r="49" spans="1:16" s="587" customFormat="1" ht="23">
      <c r="A49" s="604" t="s">
        <v>334</v>
      </c>
      <c r="B49" s="605" t="s">
        <v>887</v>
      </c>
      <c r="C49" s="606" t="s">
        <v>4333</v>
      </c>
      <c r="D49" s="607" t="s">
        <v>3894</v>
      </c>
      <c r="E49" s="607" t="s">
        <v>565</v>
      </c>
      <c r="F49" s="608">
        <v>1000</v>
      </c>
      <c r="G49" s="609">
        <v>0</v>
      </c>
      <c r="H49" s="610">
        <v>0</v>
      </c>
      <c r="I49" s="611">
        <v>4000</v>
      </c>
      <c r="J49" s="612">
        <v>4</v>
      </c>
      <c r="K49" s="613">
        <v>0</v>
      </c>
      <c r="L49" s="614">
        <v>0</v>
      </c>
      <c r="M49" s="615">
        <v>4000</v>
      </c>
      <c r="N49" s="616"/>
      <c r="O49" s="617"/>
      <c r="P49" s="618"/>
    </row>
    <row r="50" spans="1:16" s="587" customFormat="1" ht="23">
      <c r="A50" s="604" t="s">
        <v>334</v>
      </c>
      <c r="B50" s="605" t="s">
        <v>888</v>
      </c>
      <c r="C50" s="606" t="s">
        <v>670</v>
      </c>
      <c r="D50" s="607" t="s">
        <v>1324</v>
      </c>
      <c r="E50" s="607" t="s">
        <v>1779</v>
      </c>
      <c r="F50" s="608">
        <v>600</v>
      </c>
      <c r="G50" s="609">
        <v>0</v>
      </c>
      <c r="H50" s="610">
        <v>0</v>
      </c>
      <c r="I50" s="611">
        <v>4200</v>
      </c>
      <c r="J50" s="612">
        <v>7</v>
      </c>
      <c r="K50" s="613">
        <v>0</v>
      </c>
      <c r="L50" s="614">
        <v>0</v>
      </c>
      <c r="M50" s="615">
        <v>4200</v>
      </c>
      <c r="N50" s="616"/>
      <c r="O50" s="617"/>
      <c r="P50" s="618"/>
    </row>
    <row r="51" spans="1:16" s="587" customFormat="1" ht="23">
      <c r="A51" s="604" t="s">
        <v>334</v>
      </c>
      <c r="B51" s="605" t="s">
        <v>889</v>
      </c>
      <c r="C51" s="606" t="s">
        <v>671</v>
      </c>
      <c r="D51" s="607" t="s">
        <v>230</v>
      </c>
      <c r="E51" s="607" t="s">
        <v>704</v>
      </c>
      <c r="F51" s="608">
        <v>500</v>
      </c>
      <c r="G51" s="609">
        <v>0</v>
      </c>
      <c r="H51" s="610">
        <v>0</v>
      </c>
      <c r="I51" s="611">
        <v>4500</v>
      </c>
      <c r="J51" s="612">
        <v>9</v>
      </c>
      <c r="K51" s="613">
        <v>0</v>
      </c>
      <c r="L51" s="614">
        <v>0</v>
      </c>
      <c r="M51" s="615">
        <v>4500</v>
      </c>
      <c r="N51" s="616"/>
      <c r="O51" s="617"/>
      <c r="P51" s="618"/>
    </row>
    <row r="52" spans="1:16" s="587" customFormat="1" ht="23">
      <c r="A52" s="604" t="s">
        <v>334</v>
      </c>
      <c r="B52" s="605" t="s">
        <v>890</v>
      </c>
      <c r="C52" s="606" t="s">
        <v>1832</v>
      </c>
      <c r="D52" s="607" t="s">
        <v>4992</v>
      </c>
      <c r="E52" s="607" t="s">
        <v>2376</v>
      </c>
      <c r="F52" s="608">
        <v>500</v>
      </c>
      <c r="G52" s="609">
        <v>0</v>
      </c>
      <c r="H52" s="610">
        <v>0</v>
      </c>
      <c r="I52" s="611">
        <v>1500</v>
      </c>
      <c r="J52" s="612">
        <v>3</v>
      </c>
      <c r="K52" s="613">
        <v>0</v>
      </c>
      <c r="L52" s="614">
        <v>0</v>
      </c>
      <c r="M52" s="615">
        <v>1500</v>
      </c>
      <c r="N52" s="616"/>
      <c r="O52" s="617"/>
      <c r="P52" s="618"/>
    </row>
    <row r="53" spans="1:16" s="587" customFormat="1" ht="23">
      <c r="A53" s="604" t="s">
        <v>334</v>
      </c>
      <c r="B53" s="605" t="s">
        <v>891</v>
      </c>
      <c r="C53" s="606" t="s">
        <v>3423</v>
      </c>
      <c r="D53" s="607" t="s">
        <v>3083</v>
      </c>
      <c r="E53" s="607" t="s">
        <v>1535</v>
      </c>
      <c r="F53" s="608">
        <v>550</v>
      </c>
      <c r="G53" s="609">
        <v>0</v>
      </c>
      <c r="H53" s="610">
        <v>0</v>
      </c>
      <c r="I53" s="611">
        <v>1600</v>
      </c>
      <c r="J53" s="612">
        <v>2.9090909090909092</v>
      </c>
      <c r="K53" s="613">
        <v>0</v>
      </c>
      <c r="L53" s="614">
        <v>0</v>
      </c>
      <c r="M53" s="615">
        <v>1600</v>
      </c>
      <c r="N53" s="616"/>
      <c r="O53" s="617"/>
      <c r="P53" s="618"/>
    </row>
    <row r="54" spans="1:16" s="587" customFormat="1" ht="23">
      <c r="A54" s="604" t="s">
        <v>334</v>
      </c>
      <c r="B54" s="605" t="s">
        <v>892</v>
      </c>
      <c r="C54" s="606" t="s">
        <v>701</v>
      </c>
      <c r="D54" s="607" t="s">
        <v>1787</v>
      </c>
      <c r="E54" s="607" t="s">
        <v>2426</v>
      </c>
      <c r="F54" s="608">
        <v>1000</v>
      </c>
      <c r="G54" s="609">
        <v>0</v>
      </c>
      <c r="H54" s="610">
        <v>0</v>
      </c>
      <c r="I54" s="611">
        <v>1000</v>
      </c>
      <c r="J54" s="612">
        <v>1</v>
      </c>
      <c r="K54" s="613">
        <v>0</v>
      </c>
      <c r="L54" s="614">
        <v>0</v>
      </c>
      <c r="M54" s="615">
        <v>1000</v>
      </c>
      <c r="N54" s="616"/>
      <c r="O54" s="617"/>
      <c r="P54" s="618"/>
    </row>
    <row r="55" spans="1:16" s="587" customFormat="1" ht="23">
      <c r="A55" s="604" t="s">
        <v>334</v>
      </c>
      <c r="B55" s="605" t="s">
        <v>893</v>
      </c>
      <c r="C55" s="606" t="s">
        <v>4411</v>
      </c>
      <c r="D55" s="607" t="s">
        <v>1784</v>
      </c>
      <c r="E55" s="607" t="s">
        <v>82</v>
      </c>
      <c r="F55" s="608">
        <v>150</v>
      </c>
      <c r="G55" s="609">
        <v>0</v>
      </c>
      <c r="H55" s="610">
        <v>0</v>
      </c>
      <c r="I55" s="611">
        <v>0</v>
      </c>
      <c r="J55" s="612" t="s">
        <v>2088</v>
      </c>
      <c r="K55" s="613">
        <v>0</v>
      </c>
      <c r="L55" s="614">
        <v>0</v>
      </c>
      <c r="M55" s="615">
        <v>0</v>
      </c>
      <c r="N55" s="616"/>
      <c r="O55" s="617"/>
      <c r="P55" s="618"/>
    </row>
    <row r="56" spans="1:16" s="587" customFormat="1" ht="23">
      <c r="A56" s="604" t="s">
        <v>334</v>
      </c>
      <c r="B56" s="605" t="s">
        <v>894</v>
      </c>
      <c r="C56" s="606" t="s">
        <v>2290</v>
      </c>
      <c r="D56" s="607" t="s">
        <v>527</v>
      </c>
      <c r="E56" s="607" t="s">
        <v>4990</v>
      </c>
      <c r="F56" s="608">
        <v>1000</v>
      </c>
      <c r="G56" s="609">
        <v>0</v>
      </c>
      <c r="H56" s="610">
        <v>0</v>
      </c>
      <c r="I56" s="611">
        <v>0</v>
      </c>
      <c r="J56" s="612" t="s">
        <v>2088</v>
      </c>
      <c r="K56" s="613">
        <v>0</v>
      </c>
      <c r="L56" s="614">
        <v>0</v>
      </c>
      <c r="M56" s="615">
        <v>0</v>
      </c>
      <c r="N56" s="616"/>
      <c r="O56" s="617"/>
      <c r="P56" s="618"/>
    </row>
    <row r="57" spans="1:16" s="587" customFormat="1" ht="23">
      <c r="A57" s="604" t="s">
        <v>334</v>
      </c>
      <c r="B57" s="605" t="s">
        <v>895</v>
      </c>
      <c r="C57" s="606" t="s">
        <v>4850</v>
      </c>
      <c r="D57" s="607" t="s">
        <v>1317</v>
      </c>
      <c r="E57" s="607" t="s">
        <v>1817</v>
      </c>
      <c r="F57" s="608">
        <v>500</v>
      </c>
      <c r="G57" s="609">
        <v>0</v>
      </c>
      <c r="H57" s="610">
        <v>0</v>
      </c>
      <c r="I57" s="611">
        <v>1000</v>
      </c>
      <c r="J57" s="612">
        <v>2</v>
      </c>
      <c r="K57" s="613">
        <v>0</v>
      </c>
      <c r="L57" s="614">
        <v>0</v>
      </c>
      <c r="M57" s="615">
        <v>1000</v>
      </c>
      <c r="N57" s="616"/>
      <c r="O57" s="617"/>
      <c r="P57" s="618"/>
    </row>
    <row r="58" spans="1:16" s="587" customFormat="1" ht="23">
      <c r="A58" s="604" t="s">
        <v>334</v>
      </c>
      <c r="B58" s="605" t="s">
        <v>896</v>
      </c>
      <c r="C58" s="606" t="s">
        <v>2843</v>
      </c>
      <c r="D58" s="607" t="s">
        <v>1785</v>
      </c>
      <c r="E58" s="607" t="s">
        <v>1038</v>
      </c>
      <c r="F58" s="608">
        <v>350</v>
      </c>
      <c r="G58" s="609">
        <v>0</v>
      </c>
      <c r="H58" s="610">
        <v>0</v>
      </c>
      <c r="I58" s="611">
        <v>700</v>
      </c>
      <c r="J58" s="612">
        <v>2</v>
      </c>
      <c r="K58" s="613">
        <v>0</v>
      </c>
      <c r="L58" s="614">
        <v>0</v>
      </c>
      <c r="M58" s="615">
        <v>700</v>
      </c>
      <c r="N58" s="616"/>
      <c r="O58" s="617"/>
      <c r="P58" s="618"/>
    </row>
    <row r="59" spans="1:16" s="587" customFormat="1" ht="23">
      <c r="A59" s="604" t="s">
        <v>334</v>
      </c>
      <c r="B59" s="605" t="s">
        <v>897</v>
      </c>
      <c r="C59" s="606" t="s">
        <v>4410</v>
      </c>
      <c r="D59" s="607" t="s">
        <v>1783</v>
      </c>
      <c r="E59" s="607" t="s">
        <v>82</v>
      </c>
      <c r="F59" s="608">
        <v>150</v>
      </c>
      <c r="G59" s="609">
        <v>0</v>
      </c>
      <c r="H59" s="610">
        <v>0</v>
      </c>
      <c r="I59" s="611">
        <v>0</v>
      </c>
      <c r="J59" s="612" t="s">
        <v>2088</v>
      </c>
      <c r="K59" s="613">
        <v>0</v>
      </c>
      <c r="L59" s="614">
        <v>0</v>
      </c>
      <c r="M59" s="615">
        <v>0</v>
      </c>
      <c r="N59" s="616"/>
      <c r="O59" s="617"/>
      <c r="P59" s="618"/>
    </row>
    <row r="60" spans="1:16" s="587" customFormat="1" ht="23">
      <c r="A60" s="604" t="s">
        <v>334</v>
      </c>
      <c r="B60" s="605" t="s">
        <v>898</v>
      </c>
      <c r="C60" s="606" t="s">
        <v>210</v>
      </c>
      <c r="D60" s="607" t="s">
        <v>1800</v>
      </c>
      <c r="E60" s="607" t="s">
        <v>4882</v>
      </c>
      <c r="F60" s="608">
        <v>500</v>
      </c>
      <c r="G60" s="609">
        <v>0</v>
      </c>
      <c r="H60" s="610">
        <v>0</v>
      </c>
      <c r="I60" s="611">
        <v>0</v>
      </c>
      <c r="J60" s="612" t="s">
        <v>2088</v>
      </c>
      <c r="K60" s="613">
        <v>0</v>
      </c>
      <c r="L60" s="614">
        <v>0</v>
      </c>
      <c r="M60" s="615">
        <v>0</v>
      </c>
      <c r="N60" s="616"/>
      <c r="O60" s="617"/>
      <c r="P60" s="618"/>
    </row>
    <row r="61" spans="1:16" s="587" customFormat="1" ht="23">
      <c r="A61" s="604" t="s">
        <v>334</v>
      </c>
      <c r="B61" s="605" t="s">
        <v>899</v>
      </c>
      <c r="C61" s="606" t="s">
        <v>3422</v>
      </c>
      <c r="D61" s="607" t="s">
        <v>3082</v>
      </c>
      <c r="E61" s="607" t="s">
        <v>1534</v>
      </c>
      <c r="F61" s="608">
        <v>550</v>
      </c>
      <c r="G61" s="609">
        <v>0</v>
      </c>
      <c r="H61" s="610">
        <v>0</v>
      </c>
      <c r="I61" s="611">
        <v>550</v>
      </c>
      <c r="J61" s="612">
        <v>1</v>
      </c>
      <c r="K61" s="613">
        <v>0</v>
      </c>
      <c r="L61" s="614">
        <v>0</v>
      </c>
      <c r="M61" s="615">
        <v>550</v>
      </c>
      <c r="N61" s="616"/>
      <c r="O61" s="617"/>
      <c r="P61" s="618"/>
    </row>
    <row r="62" spans="1:16" s="587" customFormat="1" ht="23">
      <c r="A62" s="604" t="s">
        <v>334</v>
      </c>
      <c r="B62" s="605" t="s">
        <v>900</v>
      </c>
      <c r="C62" s="606" t="s">
        <v>700</v>
      </c>
      <c r="D62" s="607" t="s">
        <v>1786</v>
      </c>
      <c r="E62" s="607" t="s">
        <v>2426</v>
      </c>
      <c r="F62" s="608">
        <v>1000</v>
      </c>
      <c r="G62" s="609">
        <v>0</v>
      </c>
      <c r="H62" s="610">
        <v>0</v>
      </c>
      <c r="I62" s="611">
        <v>1000</v>
      </c>
      <c r="J62" s="612">
        <v>1</v>
      </c>
      <c r="K62" s="613">
        <v>0</v>
      </c>
      <c r="L62" s="614">
        <v>0</v>
      </c>
      <c r="M62" s="615">
        <v>1000</v>
      </c>
      <c r="N62" s="616"/>
      <c r="O62" s="617"/>
      <c r="P62" s="618"/>
    </row>
    <row r="63" spans="1:16" s="587" customFormat="1" ht="23">
      <c r="A63" s="604" t="s">
        <v>334</v>
      </c>
      <c r="B63" s="605" t="s">
        <v>901</v>
      </c>
      <c r="C63" s="606" t="s">
        <v>4409</v>
      </c>
      <c r="D63" s="607" t="s">
        <v>1782</v>
      </c>
      <c r="E63" s="607" t="s">
        <v>82</v>
      </c>
      <c r="F63" s="608">
        <v>200</v>
      </c>
      <c r="G63" s="609">
        <v>0</v>
      </c>
      <c r="H63" s="610">
        <v>0</v>
      </c>
      <c r="I63" s="611">
        <v>0</v>
      </c>
      <c r="J63" s="612" t="s">
        <v>2088</v>
      </c>
      <c r="K63" s="613">
        <v>0</v>
      </c>
      <c r="L63" s="614">
        <v>0</v>
      </c>
      <c r="M63" s="615">
        <v>0</v>
      </c>
      <c r="N63" s="616"/>
      <c r="O63" s="617"/>
      <c r="P63" s="618"/>
    </row>
    <row r="64" spans="1:16" s="587" customFormat="1" ht="23">
      <c r="A64" s="604" t="s">
        <v>334</v>
      </c>
      <c r="B64" s="605" t="s">
        <v>902</v>
      </c>
      <c r="C64" s="606" t="s">
        <v>30</v>
      </c>
      <c r="D64" s="607" t="s">
        <v>3062</v>
      </c>
      <c r="E64" s="607" t="s">
        <v>4990</v>
      </c>
      <c r="F64" s="608">
        <v>1000</v>
      </c>
      <c r="G64" s="609">
        <v>0</v>
      </c>
      <c r="H64" s="610">
        <v>0</v>
      </c>
      <c r="I64" s="611">
        <v>1000</v>
      </c>
      <c r="J64" s="612">
        <v>1</v>
      </c>
      <c r="K64" s="613">
        <v>0</v>
      </c>
      <c r="L64" s="614">
        <v>0</v>
      </c>
      <c r="M64" s="615">
        <v>1000</v>
      </c>
      <c r="N64" s="616"/>
      <c r="O64" s="617"/>
      <c r="P64" s="618"/>
    </row>
    <row r="65" spans="1:16" s="587" customFormat="1" ht="23">
      <c r="A65" s="604" t="s">
        <v>334</v>
      </c>
      <c r="B65" s="605" t="s">
        <v>5327</v>
      </c>
      <c r="C65" s="606" t="s">
        <v>37</v>
      </c>
      <c r="D65" s="607" t="s">
        <v>3895</v>
      </c>
      <c r="E65" s="607" t="s">
        <v>2780</v>
      </c>
      <c r="F65" s="608">
        <v>1000</v>
      </c>
      <c r="G65" s="609">
        <v>0</v>
      </c>
      <c r="H65" s="610">
        <v>0</v>
      </c>
      <c r="I65" s="611">
        <v>3000</v>
      </c>
      <c r="J65" s="612">
        <v>3</v>
      </c>
      <c r="K65" s="613">
        <v>0</v>
      </c>
      <c r="L65" s="614">
        <v>0</v>
      </c>
      <c r="M65" s="615">
        <v>3000</v>
      </c>
      <c r="N65" s="616"/>
      <c r="O65" s="617"/>
      <c r="P65" s="618"/>
    </row>
    <row r="66" spans="1:16" s="587" customFormat="1" ht="23">
      <c r="A66" s="604" t="s">
        <v>334</v>
      </c>
      <c r="B66" s="605" t="s">
        <v>5328</v>
      </c>
      <c r="C66" s="606" t="s">
        <v>702</v>
      </c>
      <c r="D66" s="607" t="s">
        <v>417</v>
      </c>
      <c r="E66" s="607" t="s">
        <v>5029</v>
      </c>
      <c r="F66" s="608">
        <v>350</v>
      </c>
      <c r="G66" s="609">
        <v>0</v>
      </c>
      <c r="H66" s="610">
        <v>0</v>
      </c>
      <c r="I66" s="611">
        <v>700</v>
      </c>
      <c r="J66" s="612">
        <v>2</v>
      </c>
      <c r="K66" s="613">
        <v>0</v>
      </c>
      <c r="L66" s="614">
        <v>0</v>
      </c>
      <c r="M66" s="615">
        <v>700</v>
      </c>
      <c r="N66" s="616"/>
      <c r="O66" s="617"/>
      <c r="P66" s="618"/>
    </row>
    <row r="67" spans="1:16" s="587" customFormat="1" ht="23">
      <c r="A67" s="604" t="s">
        <v>334</v>
      </c>
      <c r="B67" s="605" t="s">
        <v>5329</v>
      </c>
      <c r="C67" s="606" t="s">
        <v>1954</v>
      </c>
      <c r="D67" s="607" t="s">
        <v>526</v>
      </c>
      <c r="E67" s="607" t="s">
        <v>801</v>
      </c>
      <c r="F67" s="608">
        <v>500</v>
      </c>
      <c r="G67" s="609">
        <v>0</v>
      </c>
      <c r="H67" s="610">
        <v>0</v>
      </c>
      <c r="I67" s="611">
        <v>2000</v>
      </c>
      <c r="J67" s="612">
        <v>4</v>
      </c>
      <c r="K67" s="613">
        <v>0</v>
      </c>
      <c r="L67" s="614">
        <v>0</v>
      </c>
      <c r="M67" s="615">
        <v>2000</v>
      </c>
      <c r="N67" s="616"/>
      <c r="O67" s="617"/>
      <c r="P67" s="618"/>
    </row>
    <row r="68" spans="1:16" s="587" customFormat="1" ht="23">
      <c r="A68" s="604" t="s">
        <v>334</v>
      </c>
      <c r="B68" s="605" t="s">
        <v>5330</v>
      </c>
      <c r="C68" s="606" t="s">
        <v>3700</v>
      </c>
      <c r="D68" s="607" t="s">
        <v>2770</v>
      </c>
      <c r="E68" s="607" t="s">
        <v>2702</v>
      </c>
      <c r="F68" s="608">
        <v>1000</v>
      </c>
      <c r="G68" s="609">
        <v>0</v>
      </c>
      <c r="H68" s="610">
        <v>0</v>
      </c>
      <c r="I68" s="611">
        <v>2000</v>
      </c>
      <c r="J68" s="612">
        <v>2</v>
      </c>
      <c r="K68" s="613">
        <v>0</v>
      </c>
      <c r="L68" s="614">
        <v>0</v>
      </c>
      <c r="M68" s="615">
        <v>2000</v>
      </c>
      <c r="N68" s="616"/>
      <c r="O68" s="617"/>
      <c r="P68" s="618"/>
    </row>
    <row r="69" spans="1:16" s="587" customFormat="1" ht="23">
      <c r="A69" s="604" t="s">
        <v>334</v>
      </c>
      <c r="B69" s="605" t="s">
        <v>5331</v>
      </c>
      <c r="C69" s="606" t="s">
        <v>1106</v>
      </c>
      <c r="D69" s="607" t="s">
        <v>3</v>
      </c>
      <c r="E69" s="607" t="s">
        <v>2209</v>
      </c>
      <c r="F69" s="608">
        <v>1000</v>
      </c>
      <c r="G69" s="609">
        <v>0</v>
      </c>
      <c r="H69" s="610">
        <v>0</v>
      </c>
      <c r="I69" s="611">
        <v>3000</v>
      </c>
      <c r="J69" s="612">
        <v>3</v>
      </c>
      <c r="K69" s="613">
        <v>0</v>
      </c>
      <c r="L69" s="614">
        <v>0</v>
      </c>
      <c r="M69" s="615">
        <v>3000</v>
      </c>
      <c r="N69" s="616"/>
      <c r="O69" s="617"/>
      <c r="P69" s="618"/>
    </row>
    <row r="70" spans="1:16" s="587" customFormat="1" ht="23">
      <c r="A70" s="604" t="s">
        <v>334</v>
      </c>
      <c r="B70" s="605" t="s">
        <v>5332</v>
      </c>
      <c r="C70" s="606" t="s">
        <v>1827</v>
      </c>
      <c r="D70" s="607" t="s">
        <v>5474</v>
      </c>
      <c r="E70" s="607" t="s">
        <v>2084</v>
      </c>
      <c r="F70" s="608">
        <v>1000</v>
      </c>
      <c r="G70" s="609">
        <v>0</v>
      </c>
      <c r="H70" s="610">
        <v>0</v>
      </c>
      <c r="I70" s="611">
        <v>1000</v>
      </c>
      <c r="J70" s="612">
        <v>1</v>
      </c>
      <c r="K70" s="613">
        <v>0</v>
      </c>
      <c r="L70" s="614">
        <v>0</v>
      </c>
      <c r="M70" s="615">
        <v>1000</v>
      </c>
      <c r="N70" s="616"/>
      <c r="O70" s="617"/>
      <c r="P70" s="618"/>
    </row>
    <row r="71" spans="1:16" s="587" customFormat="1" ht="23">
      <c r="A71" s="604" t="s">
        <v>334</v>
      </c>
      <c r="B71" s="605" t="s">
        <v>5333</v>
      </c>
      <c r="C71" s="606" t="s">
        <v>3425</v>
      </c>
      <c r="D71" s="607" t="s">
        <v>2769</v>
      </c>
      <c r="E71" s="607" t="s">
        <v>3340</v>
      </c>
      <c r="F71" s="608">
        <v>500</v>
      </c>
      <c r="G71" s="609">
        <v>0</v>
      </c>
      <c r="H71" s="610">
        <v>0</v>
      </c>
      <c r="I71" s="611">
        <v>500</v>
      </c>
      <c r="J71" s="612">
        <v>1</v>
      </c>
      <c r="K71" s="613">
        <v>0</v>
      </c>
      <c r="L71" s="614">
        <v>0</v>
      </c>
      <c r="M71" s="615">
        <v>500</v>
      </c>
      <c r="N71" s="616"/>
      <c r="O71" s="617"/>
      <c r="P71" s="618"/>
    </row>
    <row r="72" spans="1:16" s="587" customFormat="1" ht="23">
      <c r="A72" s="604" t="s">
        <v>334</v>
      </c>
      <c r="B72" s="605" t="s">
        <v>5334</v>
      </c>
      <c r="C72" s="606" t="s">
        <v>2922</v>
      </c>
      <c r="D72" s="607" t="s">
        <v>2771</v>
      </c>
      <c r="E72" s="607" t="s">
        <v>797</v>
      </c>
      <c r="F72" s="608">
        <v>400</v>
      </c>
      <c r="G72" s="609">
        <v>0</v>
      </c>
      <c r="H72" s="610">
        <v>0</v>
      </c>
      <c r="I72" s="611">
        <v>1200</v>
      </c>
      <c r="J72" s="612">
        <v>3</v>
      </c>
      <c r="K72" s="613">
        <v>0</v>
      </c>
      <c r="L72" s="614">
        <v>0</v>
      </c>
      <c r="M72" s="615">
        <v>1200</v>
      </c>
      <c r="N72" s="616"/>
      <c r="O72" s="617"/>
      <c r="P72" s="618"/>
    </row>
    <row r="73" spans="1:16" s="587" customFormat="1" ht="23">
      <c r="A73" s="604" t="s">
        <v>334</v>
      </c>
      <c r="B73" s="605" t="s">
        <v>5335</v>
      </c>
      <c r="C73" s="606" t="s">
        <v>1157</v>
      </c>
      <c r="D73" s="607" t="s">
        <v>1697</v>
      </c>
      <c r="E73" s="607" t="s">
        <v>3625</v>
      </c>
      <c r="F73" s="608">
        <v>1000</v>
      </c>
      <c r="G73" s="609">
        <v>0</v>
      </c>
      <c r="H73" s="610">
        <v>0</v>
      </c>
      <c r="I73" s="611">
        <v>0</v>
      </c>
      <c r="J73" s="612" t="s">
        <v>2088</v>
      </c>
      <c r="K73" s="613">
        <v>0</v>
      </c>
      <c r="L73" s="614">
        <v>0</v>
      </c>
      <c r="M73" s="615">
        <v>0</v>
      </c>
      <c r="N73" s="616"/>
      <c r="O73" s="617"/>
      <c r="P73" s="618"/>
    </row>
    <row r="74" spans="1:16" s="587" customFormat="1" ht="23">
      <c r="A74" s="604" t="s">
        <v>334</v>
      </c>
      <c r="B74" s="605" t="s">
        <v>3911</v>
      </c>
      <c r="C74" s="606" t="s">
        <v>2154</v>
      </c>
      <c r="D74" s="607" t="s">
        <v>1913</v>
      </c>
      <c r="E74" s="607" t="s">
        <v>2592</v>
      </c>
      <c r="F74" s="608">
        <v>1000</v>
      </c>
      <c r="G74" s="609">
        <v>0</v>
      </c>
      <c r="H74" s="610">
        <v>0</v>
      </c>
      <c r="I74" s="611">
        <v>2000</v>
      </c>
      <c r="J74" s="612">
        <v>2</v>
      </c>
      <c r="K74" s="613">
        <v>0</v>
      </c>
      <c r="L74" s="614">
        <v>0</v>
      </c>
      <c r="M74" s="615">
        <v>2000</v>
      </c>
      <c r="N74" s="616"/>
      <c r="O74" s="617"/>
      <c r="P74" s="618"/>
    </row>
    <row r="75" spans="1:16" s="587" customFormat="1" ht="23">
      <c r="A75" s="604" t="s">
        <v>334</v>
      </c>
      <c r="B75" s="605" t="s">
        <v>3912</v>
      </c>
      <c r="C75" s="606" t="s">
        <v>3712</v>
      </c>
      <c r="D75" s="607" t="s">
        <v>929</v>
      </c>
      <c r="E75" s="607" t="s">
        <v>2198</v>
      </c>
      <c r="F75" s="608">
        <v>400</v>
      </c>
      <c r="G75" s="609">
        <v>0</v>
      </c>
      <c r="H75" s="610">
        <v>0</v>
      </c>
      <c r="I75" s="611">
        <v>1600</v>
      </c>
      <c r="J75" s="612">
        <v>4</v>
      </c>
      <c r="K75" s="613">
        <v>0</v>
      </c>
      <c r="L75" s="614">
        <v>0</v>
      </c>
      <c r="M75" s="615">
        <v>1600</v>
      </c>
      <c r="N75" s="616"/>
      <c r="O75" s="617"/>
      <c r="P75" s="618"/>
    </row>
    <row r="76" spans="1:16" s="587" customFormat="1" ht="23">
      <c r="A76" s="604" t="s">
        <v>334</v>
      </c>
      <c r="B76" s="605" t="s">
        <v>3913</v>
      </c>
      <c r="C76" s="606" t="s">
        <v>2152</v>
      </c>
      <c r="D76" s="607" t="s">
        <v>3871</v>
      </c>
      <c r="E76" s="607" t="s">
        <v>1090</v>
      </c>
      <c r="F76" s="608">
        <v>1000</v>
      </c>
      <c r="G76" s="609">
        <v>0</v>
      </c>
      <c r="H76" s="610">
        <v>0</v>
      </c>
      <c r="I76" s="611">
        <v>2000</v>
      </c>
      <c r="J76" s="612">
        <v>2</v>
      </c>
      <c r="K76" s="613">
        <v>0</v>
      </c>
      <c r="L76" s="614">
        <v>0</v>
      </c>
      <c r="M76" s="615">
        <v>2000</v>
      </c>
      <c r="N76" s="616"/>
      <c r="O76" s="617"/>
      <c r="P76" s="618"/>
    </row>
    <row r="77" spans="1:16" s="587" customFormat="1" ht="23">
      <c r="A77" s="604" t="s">
        <v>334</v>
      </c>
      <c r="B77" s="605" t="s">
        <v>3914</v>
      </c>
      <c r="C77" s="606" t="s">
        <v>2924</v>
      </c>
      <c r="D77" s="607" t="s">
        <v>2773</v>
      </c>
      <c r="E77" s="607" t="s">
        <v>797</v>
      </c>
      <c r="F77" s="608">
        <v>10000</v>
      </c>
      <c r="G77" s="609">
        <v>0</v>
      </c>
      <c r="H77" s="610">
        <v>0</v>
      </c>
      <c r="I77" s="611">
        <v>0</v>
      </c>
      <c r="J77" s="612" t="s">
        <v>2088</v>
      </c>
      <c r="K77" s="613">
        <v>0</v>
      </c>
      <c r="L77" s="614">
        <v>0</v>
      </c>
      <c r="M77" s="615">
        <v>0</v>
      </c>
      <c r="N77" s="616"/>
      <c r="O77" s="617"/>
      <c r="P77" s="618"/>
    </row>
    <row r="78" spans="1:16" s="587" customFormat="1" ht="23">
      <c r="A78" s="604" t="s">
        <v>334</v>
      </c>
      <c r="B78" s="605" t="s">
        <v>3915</v>
      </c>
      <c r="C78" s="606" t="s">
        <v>2156</v>
      </c>
      <c r="D78" s="607" t="s">
        <v>1914</v>
      </c>
      <c r="E78" s="607" t="s">
        <v>2592</v>
      </c>
      <c r="F78" s="608">
        <v>1000</v>
      </c>
      <c r="G78" s="609">
        <v>0</v>
      </c>
      <c r="H78" s="610">
        <v>0</v>
      </c>
      <c r="I78" s="611">
        <v>2000</v>
      </c>
      <c r="J78" s="612">
        <v>2</v>
      </c>
      <c r="K78" s="613">
        <v>0</v>
      </c>
      <c r="L78" s="614">
        <v>0</v>
      </c>
      <c r="M78" s="615">
        <v>2000</v>
      </c>
      <c r="N78" s="616"/>
      <c r="O78" s="617"/>
      <c r="P78" s="618"/>
    </row>
    <row r="79" spans="1:16" s="587" customFormat="1" ht="23">
      <c r="A79" s="604" t="s">
        <v>334</v>
      </c>
      <c r="B79" s="605" t="s">
        <v>3916</v>
      </c>
      <c r="C79" s="606" t="s">
        <v>3711</v>
      </c>
      <c r="D79" s="607" t="s">
        <v>501</v>
      </c>
      <c r="E79" s="607" t="s">
        <v>4400</v>
      </c>
      <c r="F79" s="608">
        <v>400</v>
      </c>
      <c r="G79" s="609">
        <v>0</v>
      </c>
      <c r="H79" s="610">
        <v>0</v>
      </c>
      <c r="I79" s="611">
        <v>1600</v>
      </c>
      <c r="J79" s="612">
        <v>4</v>
      </c>
      <c r="K79" s="613">
        <v>0</v>
      </c>
      <c r="L79" s="614">
        <v>0</v>
      </c>
      <c r="M79" s="615">
        <v>1600</v>
      </c>
      <c r="N79" s="616"/>
      <c r="O79" s="617"/>
      <c r="P79" s="618"/>
    </row>
    <row r="80" spans="1:16" s="587" customFormat="1" ht="23">
      <c r="A80" s="604" t="s">
        <v>334</v>
      </c>
      <c r="B80" s="605" t="s">
        <v>3917</v>
      </c>
      <c r="C80" s="606" t="s">
        <v>2153</v>
      </c>
      <c r="D80" s="607" t="s">
        <v>3872</v>
      </c>
      <c r="E80" s="607" t="s">
        <v>2591</v>
      </c>
      <c r="F80" s="608">
        <v>1000</v>
      </c>
      <c r="G80" s="609">
        <v>0</v>
      </c>
      <c r="H80" s="610">
        <v>0</v>
      </c>
      <c r="I80" s="611">
        <v>2000</v>
      </c>
      <c r="J80" s="612">
        <v>2</v>
      </c>
      <c r="K80" s="613">
        <v>0</v>
      </c>
      <c r="L80" s="614">
        <v>0</v>
      </c>
      <c r="M80" s="615">
        <v>2000</v>
      </c>
      <c r="N80" s="616"/>
      <c r="O80" s="617"/>
      <c r="P80" s="618"/>
    </row>
    <row r="81" spans="1:16" s="587" customFormat="1" ht="23">
      <c r="A81" s="604" t="s">
        <v>334</v>
      </c>
      <c r="B81" s="605" t="s">
        <v>3918</v>
      </c>
      <c r="C81" s="606" t="s">
        <v>1158</v>
      </c>
      <c r="D81" s="607" t="s">
        <v>2422</v>
      </c>
      <c r="E81" s="607" t="s">
        <v>1093</v>
      </c>
      <c r="F81" s="608">
        <v>2000</v>
      </c>
      <c r="G81" s="609">
        <v>0</v>
      </c>
      <c r="H81" s="610">
        <v>0</v>
      </c>
      <c r="I81" s="611">
        <v>2000</v>
      </c>
      <c r="J81" s="612">
        <v>1</v>
      </c>
      <c r="K81" s="613">
        <v>0</v>
      </c>
      <c r="L81" s="614">
        <v>0</v>
      </c>
      <c r="M81" s="615">
        <v>2000</v>
      </c>
      <c r="N81" s="616"/>
      <c r="O81" s="617"/>
      <c r="P81" s="618"/>
    </row>
    <row r="82" spans="1:16" s="587" customFormat="1" ht="23">
      <c r="A82" s="604" t="s">
        <v>334</v>
      </c>
      <c r="B82" s="605" t="s">
        <v>3919</v>
      </c>
      <c r="C82" s="606" t="s">
        <v>4654</v>
      </c>
      <c r="D82" s="607" t="s">
        <v>1696</v>
      </c>
      <c r="E82" s="607" t="s">
        <v>2701</v>
      </c>
      <c r="F82" s="608">
        <v>1000</v>
      </c>
      <c r="G82" s="609">
        <v>0</v>
      </c>
      <c r="H82" s="610">
        <v>0</v>
      </c>
      <c r="I82" s="611">
        <v>2000</v>
      </c>
      <c r="J82" s="612">
        <v>2</v>
      </c>
      <c r="K82" s="613">
        <v>0</v>
      </c>
      <c r="L82" s="614">
        <v>0</v>
      </c>
      <c r="M82" s="615">
        <v>2000</v>
      </c>
      <c r="N82" s="616"/>
      <c r="O82" s="617"/>
      <c r="P82" s="618"/>
    </row>
    <row r="83" spans="1:16" s="587" customFormat="1" ht="23">
      <c r="A83" s="604" t="s">
        <v>334</v>
      </c>
      <c r="B83" s="605" t="s">
        <v>3920</v>
      </c>
      <c r="C83" s="606" t="s">
        <v>4170</v>
      </c>
      <c r="D83" s="607" t="s">
        <v>1226</v>
      </c>
      <c r="E83" s="607" t="s">
        <v>1779</v>
      </c>
      <c r="F83" s="608">
        <v>500</v>
      </c>
      <c r="G83" s="609">
        <v>0</v>
      </c>
      <c r="H83" s="610">
        <v>0</v>
      </c>
      <c r="I83" s="611">
        <v>4500</v>
      </c>
      <c r="J83" s="612">
        <v>9</v>
      </c>
      <c r="K83" s="613">
        <v>0</v>
      </c>
      <c r="L83" s="614">
        <v>0</v>
      </c>
      <c r="M83" s="615">
        <v>4500</v>
      </c>
      <c r="N83" s="616"/>
      <c r="O83" s="617"/>
      <c r="P83" s="618"/>
    </row>
    <row r="84" spans="1:16" s="587" customFormat="1" ht="23">
      <c r="A84" s="604" t="s">
        <v>334</v>
      </c>
      <c r="B84" s="605" t="s">
        <v>3921</v>
      </c>
      <c r="C84" s="606" t="s">
        <v>3699</v>
      </c>
      <c r="D84" s="607" t="s">
        <v>2686</v>
      </c>
      <c r="E84" s="607" t="s">
        <v>135</v>
      </c>
      <c r="F84" s="608">
        <v>1000</v>
      </c>
      <c r="G84" s="609">
        <v>0</v>
      </c>
      <c r="H84" s="610">
        <v>0</v>
      </c>
      <c r="I84" s="611">
        <v>2000</v>
      </c>
      <c r="J84" s="612">
        <v>2</v>
      </c>
      <c r="K84" s="613">
        <v>0</v>
      </c>
      <c r="L84" s="614">
        <v>0</v>
      </c>
      <c r="M84" s="615">
        <v>2000</v>
      </c>
      <c r="N84" s="616"/>
      <c r="O84" s="617"/>
      <c r="P84" s="618"/>
    </row>
    <row r="85" spans="1:16" s="587" customFormat="1" ht="23">
      <c r="A85" s="604" t="s">
        <v>334</v>
      </c>
      <c r="B85" s="605" t="s">
        <v>3922</v>
      </c>
      <c r="C85" s="606" t="s">
        <v>1156</v>
      </c>
      <c r="D85" s="607" t="s">
        <v>1695</v>
      </c>
      <c r="E85" s="607" t="s">
        <v>3971</v>
      </c>
      <c r="F85" s="608">
        <v>2000</v>
      </c>
      <c r="G85" s="609">
        <v>0</v>
      </c>
      <c r="H85" s="610">
        <v>0</v>
      </c>
      <c r="I85" s="611">
        <v>2000</v>
      </c>
      <c r="J85" s="612">
        <v>1</v>
      </c>
      <c r="K85" s="613">
        <v>0</v>
      </c>
      <c r="L85" s="614">
        <v>0</v>
      </c>
      <c r="M85" s="615">
        <v>2000</v>
      </c>
      <c r="N85" s="616"/>
      <c r="O85" s="617"/>
      <c r="P85" s="618"/>
    </row>
    <row r="86" spans="1:16" s="587" customFormat="1" ht="23">
      <c r="A86" s="604" t="s">
        <v>334</v>
      </c>
      <c r="B86" s="605" t="s">
        <v>3923</v>
      </c>
      <c r="C86" s="606" t="s">
        <v>3456</v>
      </c>
      <c r="D86" s="607" t="s">
        <v>1953</v>
      </c>
      <c r="E86" s="607" t="s">
        <v>2701</v>
      </c>
      <c r="F86" s="608">
        <v>2000</v>
      </c>
      <c r="G86" s="609">
        <v>0</v>
      </c>
      <c r="H86" s="610">
        <v>0</v>
      </c>
      <c r="I86" s="611">
        <v>2000</v>
      </c>
      <c r="J86" s="612">
        <v>1</v>
      </c>
      <c r="K86" s="613">
        <v>0</v>
      </c>
      <c r="L86" s="614">
        <v>0</v>
      </c>
      <c r="M86" s="615">
        <v>2000</v>
      </c>
      <c r="N86" s="616"/>
      <c r="O86" s="617"/>
      <c r="P86" s="618"/>
    </row>
    <row r="87" spans="1:16" s="587" customFormat="1" ht="23">
      <c r="A87" s="604" t="s">
        <v>334</v>
      </c>
      <c r="B87" s="605" t="s">
        <v>3924</v>
      </c>
      <c r="C87" s="606" t="s">
        <v>3050</v>
      </c>
      <c r="D87" s="607" t="s">
        <v>423</v>
      </c>
      <c r="E87" s="607" t="s">
        <v>1369</v>
      </c>
      <c r="F87" s="608">
        <v>100</v>
      </c>
      <c r="G87" s="609">
        <v>0</v>
      </c>
      <c r="H87" s="610">
        <v>0</v>
      </c>
      <c r="I87" s="611">
        <v>400</v>
      </c>
      <c r="J87" s="612">
        <v>4</v>
      </c>
      <c r="K87" s="613">
        <v>0</v>
      </c>
      <c r="L87" s="614">
        <v>0</v>
      </c>
      <c r="M87" s="615">
        <v>400</v>
      </c>
      <c r="N87" s="616"/>
      <c r="O87" s="617"/>
      <c r="P87" s="618"/>
    </row>
    <row r="88" spans="1:16" s="587" customFormat="1" ht="23">
      <c r="A88" s="604" t="s">
        <v>335</v>
      </c>
      <c r="B88" s="605" t="s">
        <v>2834</v>
      </c>
      <c r="C88" s="606" t="s">
        <v>1732</v>
      </c>
      <c r="D88" s="607" t="s">
        <v>418</v>
      </c>
      <c r="E88" s="607" t="s">
        <v>3185</v>
      </c>
      <c r="F88" s="608">
        <v>100</v>
      </c>
      <c r="G88" s="609">
        <v>0</v>
      </c>
      <c r="H88" s="610">
        <v>0</v>
      </c>
      <c r="I88" s="611">
        <v>1000</v>
      </c>
      <c r="J88" s="612">
        <v>10</v>
      </c>
      <c r="K88" s="613">
        <v>0</v>
      </c>
      <c r="L88" s="614">
        <v>0</v>
      </c>
      <c r="M88" s="615">
        <v>1000</v>
      </c>
      <c r="N88" s="616"/>
      <c r="O88" s="617"/>
      <c r="P88" s="618"/>
    </row>
    <row r="89" spans="1:16" s="587" customFormat="1" ht="23">
      <c r="A89" s="604" t="s">
        <v>335</v>
      </c>
      <c r="B89" s="605" t="s">
        <v>2835</v>
      </c>
      <c r="C89" s="606" t="s">
        <v>3060</v>
      </c>
      <c r="D89" s="607" t="s">
        <v>3500</v>
      </c>
      <c r="E89" s="607" t="s">
        <v>769</v>
      </c>
      <c r="F89" s="608">
        <v>100</v>
      </c>
      <c r="G89" s="609">
        <v>0</v>
      </c>
      <c r="H89" s="610">
        <v>0</v>
      </c>
      <c r="I89" s="611">
        <v>1400</v>
      </c>
      <c r="J89" s="612">
        <v>14</v>
      </c>
      <c r="K89" s="613">
        <v>0</v>
      </c>
      <c r="L89" s="614">
        <v>0</v>
      </c>
      <c r="M89" s="615">
        <v>1400</v>
      </c>
      <c r="N89" s="616"/>
      <c r="O89" s="617"/>
      <c r="P89" s="618"/>
    </row>
    <row r="90" spans="1:16" s="587" customFormat="1" ht="23">
      <c r="A90" s="604" t="s">
        <v>335</v>
      </c>
      <c r="B90" s="605" t="s">
        <v>1495</v>
      </c>
      <c r="C90" s="606" t="s">
        <v>103</v>
      </c>
      <c r="D90" s="607" t="s">
        <v>3288</v>
      </c>
      <c r="E90" s="607" t="s">
        <v>771</v>
      </c>
      <c r="F90" s="608">
        <v>400</v>
      </c>
      <c r="G90" s="609">
        <v>0</v>
      </c>
      <c r="H90" s="610">
        <v>0</v>
      </c>
      <c r="I90" s="611">
        <v>1600</v>
      </c>
      <c r="J90" s="612">
        <v>4</v>
      </c>
      <c r="K90" s="613">
        <v>0</v>
      </c>
      <c r="L90" s="614">
        <v>0</v>
      </c>
      <c r="M90" s="615">
        <v>1600</v>
      </c>
      <c r="N90" s="616"/>
      <c r="O90" s="617"/>
      <c r="P90" s="618"/>
    </row>
    <row r="91" spans="1:16" s="587" customFormat="1" ht="23">
      <c r="A91" s="604" t="s">
        <v>335</v>
      </c>
      <c r="B91" s="605" t="s">
        <v>1496</v>
      </c>
      <c r="C91" s="606" t="s">
        <v>101</v>
      </c>
      <c r="D91" s="607" t="s">
        <v>3459</v>
      </c>
      <c r="E91" s="607" t="s">
        <v>770</v>
      </c>
      <c r="F91" s="608">
        <v>250</v>
      </c>
      <c r="G91" s="609">
        <v>0</v>
      </c>
      <c r="H91" s="610">
        <v>0</v>
      </c>
      <c r="I91" s="611">
        <v>2750</v>
      </c>
      <c r="J91" s="612">
        <v>11</v>
      </c>
      <c r="K91" s="613">
        <v>0</v>
      </c>
      <c r="L91" s="614">
        <v>0</v>
      </c>
      <c r="M91" s="615">
        <v>2750</v>
      </c>
      <c r="N91" s="616"/>
      <c r="O91" s="617"/>
      <c r="P91" s="618"/>
    </row>
    <row r="92" spans="1:16" s="587" customFormat="1" ht="23">
      <c r="A92" s="604" t="s">
        <v>335</v>
      </c>
      <c r="B92" s="605" t="s">
        <v>1497</v>
      </c>
      <c r="C92" s="606" t="s">
        <v>391</v>
      </c>
      <c r="D92" s="607" t="s">
        <v>1320</v>
      </c>
      <c r="E92" s="607" t="s">
        <v>4567</v>
      </c>
      <c r="F92" s="608">
        <v>80</v>
      </c>
      <c r="G92" s="609">
        <v>0</v>
      </c>
      <c r="H92" s="610">
        <v>0</v>
      </c>
      <c r="I92" s="611">
        <v>880</v>
      </c>
      <c r="J92" s="612">
        <v>11</v>
      </c>
      <c r="K92" s="613">
        <v>0</v>
      </c>
      <c r="L92" s="614">
        <v>0</v>
      </c>
      <c r="M92" s="615">
        <v>880</v>
      </c>
      <c r="N92" s="616"/>
      <c r="O92" s="617"/>
      <c r="P92" s="618"/>
    </row>
    <row r="93" spans="1:16" s="587" customFormat="1" ht="23">
      <c r="A93" s="604" t="s">
        <v>335</v>
      </c>
      <c r="B93" s="605" t="s">
        <v>1498</v>
      </c>
      <c r="C93" s="606" t="s">
        <v>3386</v>
      </c>
      <c r="D93" s="607" t="s">
        <v>232</v>
      </c>
      <c r="E93" s="607" t="s">
        <v>4568</v>
      </c>
      <c r="F93" s="608">
        <v>60</v>
      </c>
      <c r="G93" s="609">
        <v>0</v>
      </c>
      <c r="H93" s="610">
        <v>0</v>
      </c>
      <c r="I93" s="611">
        <v>540</v>
      </c>
      <c r="J93" s="612">
        <v>9</v>
      </c>
      <c r="K93" s="613">
        <v>0</v>
      </c>
      <c r="L93" s="614">
        <v>0</v>
      </c>
      <c r="M93" s="615">
        <v>540</v>
      </c>
      <c r="N93" s="616"/>
      <c r="O93" s="617"/>
      <c r="P93" s="618"/>
    </row>
    <row r="94" spans="1:16" s="587" customFormat="1" ht="23">
      <c r="A94" s="604" t="s">
        <v>335</v>
      </c>
      <c r="B94" s="605" t="s">
        <v>1499</v>
      </c>
      <c r="C94" s="606" t="s">
        <v>104</v>
      </c>
      <c r="D94" s="607" t="s">
        <v>1113</v>
      </c>
      <c r="E94" s="607" t="s">
        <v>5084</v>
      </c>
      <c r="F94" s="608">
        <v>400</v>
      </c>
      <c r="G94" s="609">
        <v>0</v>
      </c>
      <c r="H94" s="610">
        <v>0</v>
      </c>
      <c r="I94" s="611">
        <v>1200</v>
      </c>
      <c r="J94" s="612">
        <v>3</v>
      </c>
      <c r="K94" s="613">
        <v>0</v>
      </c>
      <c r="L94" s="614">
        <v>0</v>
      </c>
      <c r="M94" s="615">
        <v>1200</v>
      </c>
      <c r="N94" s="616"/>
      <c r="O94" s="617"/>
      <c r="P94" s="618"/>
    </row>
    <row r="95" spans="1:16" s="587" customFormat="1" ht="23">
      <c r="A95" s="604" t="s">
        <v>335</v>
      </c>
      <c r="B95" s="605" t="s">
        <v>382</v>
      </c>
      <c r="C95" s="606" t="s">
        <v>102</v>
      </c>
      <c r="D95" s="607" t="s">
        <v>2107</v>
      </c>
      <c r="E95" s="607" t="s">
        <v>3849</v>
      </c>
      <c r="F95" s="608">
        <v>250</v>
      </c>
      <c r="G95" s="609">
        <v>0</v>
      </c>
      <c r="H95" s="610">
        <v>0</v>
      </c>
      <c r="I95" s="611">
        <v>2750</v>
      </c>
      <c r="J95" s="612">
        <v>11</v>
      </c>
      <c r="K95" s="613">
        <v>0</v>
      </c>
      <c r="L95" s="614">
        <v>0</v>
      </c>
      <c r="M95" s="615">
        <v>2750</v>
      </c>
      <c r="N95" s="616"/>
      <c r="O95" s="617"/>
      <c r="P95" s="618"/>
    </row>
    <row r="96" spans="1:16" s="587" customFormat="1" ht="23">
      <c r="A96" s="604" t="s">
        <v>335</v>
      </c>
      <c r="B96" s="605" t="s">
        <v>383</v>
      </c>
      <c r="C96" s="606" t="s">
        <v>3540</v>
      </c>
      <c r="D96" s="607" t="s">
        <v>419</v>
      </c>
      <c r="E96" s="607" t="s">
        <v>3436</v>
      </c>
      <c r="F96" s="608">
        <v>100</v>
      </c>
      <c r="G96" s="609">
        <v>0</v>
      </c>
      <c r="H96" s="610">
        <v>0</v>
      </c>
      <c r="I96" s="611">
        <v>800</v>
      </c>
      <c r="J96" s="612">
        <v>8</v>
      </c>
      <c r="K96" s="613">
        <v>0</v>
      </c>
      <c r="L96" s="614">
        <v>0</v>
      </c>
      <c r="M96" s="615">
        <v>800</v>
      </c>
      <c r="N96" s="616"/>
      <c r="O96" s="617"/>
      <c r="P96" s="618"/>
    </row>
    <row r="97" spans="1:16" s="587" customFormat="1" ht="23">
      <c r="A97" s="604" t="s">
        <v>335</v>
      </c>
      <c r="B97" s="605" t="s">
        <v>4935</v>
      </c>
      <c r="C97" s="606" t="s">
        <v>3405</v>
      </c>
      <c r="D97" s="607" t="s">
        <v>3114</v>
      </c>
      <c r="E97" s="607" t="s">
        <v>769</v>
      </c>
      <c r="F97" s="608">
        <v>100</v>
      </c>
      <c r="G97" s="609">
        <v>0</v>
      </c>
      <c r="H97" s="610">
        <v>0</v>
      </c>
      <c r="I97" s="611">
        <v>1300</v>
      </c>
      <c r="J97" s="612">
        <v>13</v>
      </c>
      <c r="K97" s="613">
        <v>0</v>
      </c>
      <c r="L97" s="614">
        <v>0</v>
      </c>
      <c r="M97" s="615">
        <v>1300</v>
      </c>
      <c r="N97" s="616"/>
      <c r="O97" s="617"/>
      <c r="P97" s="618"/>
    </row>
    <row r="98" spans="1:16" s="587" customFormat="1" ht="23">
      <c r="A98" s="604" t="s">
        <v>335</v>
      </c>
      <c r="B98" s="605" t="s">
        <v>4936</v>
      </c>
      <c r="C98" s="606" t="s">
        <v>570</v>
      </c>
      <c r="D98" s="607" t="s">
        <v>4640</v>
      </c>
      <c r="E98" s="607" t="s">
        <v>2081</v>
      </c>
      <c r="F98" s="608">
        <v>200</v>
      </c>
      <c r="G98" s="609">
        <v>0</v>
      </c>
      <c r="H98" s="610">
        <v>0</v>
      </c>
      <c r="I98" s="611">
        <v>0</v>
      </c>
      <c r="J98" s="612" t="s">
        <v>2088</v>
      </c>
      <c r="K98" s="613">
        <v>0</v>
      </c>
      <c r="L98" s="614">
        <v>0</v>
      </c>
      <c r="M98" s="615">
        <v>0</v>
      </c>
      <c r="N98" s="616"/>
      <c r="O98" s="617"/>
      <c r="P98" s="618"/>
    </row>
    <row r="99" spans="1:16" s="587" customFormat="1" ht="23">
      <c r="A99" s="604" t="s">
        <v>335</v>
      </c>
      <c r="B99" s="605" t="s">
        <v>4937</v>
      </c>
      <c r="C99" s="606" t="s">
        <v>4506</v>
      </c>
      <c r="D99" s="607" t="s">
        <v>3389</v>
      </c>
      <c r="E99" s="607" t="s">
        <v>3692</v>
      </c>
      <c r="F99" s="608">
        <v>150</v>
      </c>
      <c r="G99" s="609">
        <v>0</v>
      </c>
      <c r="H99" s="610">
        <v>0</v>
      </c>
      <c r="I99" s="611">
        <v>750</v>
      </c>
      <c r="J99" s="612">
        <v>5</v>
      </c>
      <c r="K99" s="613">
        <v>0</v>
      </c>
      <c r="L99" s="614">
        <v>0</v>
      </c>
      <c r="M99" s="615">
        <v>750</v>
      </c>
      <c r="N99" s="616"/>
      <c r="O99" s="617"/>
      <c r="P99" s="618"/>
    </row>
    <row r="100" spans="1:16" s="587" customFormat="1" ht="23">
      <c r="A100" s="604" t="s">
        <v>335</v>
      </c>
      <c r="B100" s="605" t="s">
        <v>4938</v>
      </c>
      <c r="C100" s="606" t="s">
        <v>4352</v>
      </c>
      <c r="D100" s="607" t="s">
        <v>944</v>
      </c>
      <c r="E100" s="607" t="s">
        <v>3730</v>
      </c>
      <c r="F100" s="608">
        <v>100</v>
      </c>
      <c r="G100" s="609">
        <v>0</v>
      </c>
      <c r="H100" s="610">
        <v>0</v>
      </c>
      <c r="I100" s="611">
        <v>800</v>
      </c>
      <c r="J100" s="612">
        <v>8</v>
      </c>
      <c r="K100" s="613">
        <v>0</v>
      </c>
      <c r="L100" s="614">
        <v>0</v>
      </c>
      <c r="M100" s="615">
        <v>800</v>
      </c>
      <c r="N100" s="616"/>
      <c r="O100" s="617"/>
      <c r="P100" s="618"/>
    </row>
    <row r="101" spans="1:16" s="587" customFormat="1" ht="23">
      <c r="A101" s="604" t="s">
        <v>335</v>
      </c>
      <c r="B101" s="605" t="s">
        <v>4939</v>
      </c>
      <c r="C101" s="606" t="s">
        <v>3936</v>
      </c>
      <c r="D101" s="607" t="s">
        <v>83</v>
      </c>
      <c r="E101" s="607" t="s">
        <v>2684</v>
      </c>
      <c r="F101" s="608">
        <v>600</v>
      </c>
      <c r="G101" s="609">
        <v>0</v>
      </c>
      <c r="H101" s="610">
        <v>0</v>
      </c>
      <c r="I101" s="611">
        <v>600</v>
      </c>
      <c r="J101" s="612">
        <v>1</v>
      </c>
      <c r="K101" s="613">
        <v>0</v>
      </c>
      <c r="L101" s="614">
        <v>0</v>
      </c>
      <c r="M101" s="615">
        <v>600</v>
      </c>
      <c r="N101" s="616"/>
      <c r="O101" s="617"/>
      <c r="P101" s="618"/>
    </row>
    <row r="102" spans="1:16" s="587" customFormat="1" ht="23">
      <c r="A102" s="604" t="s">
        <v>335</v>
      </c>
      <c r="B102" s="605" t="s">
        <v>4940</v>
      </c>
      <c r="C102" s="606" t="s">
        <v>3052</v>
      </c>
      <c r="D102" s="607" t="s">
        <v>425</v>
      </c>
      <c r="E102" s="607" t="s">
        <v>3743</v>
      </c>
      <c r="F102" s="608">
        <v>300</v>
      </c>
      <c r="G102" s="609">
        <v>0</v>
      </c>
      <c r="H102" s="610">
        <v>0</v>
      </c>
      <c r="I102" s="611">
        <v>300</v>
      </c>
      <c r="J102" s="612">
        <v>1</v>
      </c>
      <c r="K102" s="613">
        <v>0</v>
      </c>
      <c r="L102" s="614">
        <v>0</v>
      </c>
      <c r="M102" s="615">
        <v>300</v>
      </c>
      <c r="N102" s="616"/>
      <c r="O102" s="617"/>
      <c r="P102" s="618"/>
    </row>
    <row r="103" spans="1:16" s="587" customFormat="1" ht="23">
      <c r="A103" s="604" t="s">
        <v>335</v>
      </c>
      <c r="B103" s="605" t="s">
        <v>4941</v>
      </c>
      <c r="C103" s="606" t="s">
        <v>5310</v>
      </c>
      <c r="D103" s="607" t="s">
        <v>967</v>
      </c>
      <c r="E103" s="607" t="s">
        <v>3730</v>
      </c>
      <c r="F103" s="608">
        <v>100</v>
      </c>
      <c r="G103" s="609">
        <v>0</v>
      </c>
      <c r="H103" s="610">
        <v>0</v>
      </c>
      <c r="I103" s="611">
        <v>1500</v>
      </c>
      <c r="J103" s="612">
        <v>15</v>
      </c>
      <c r="K103" s="613">
        <v>0</v>
      </c>
      <c r="L103" s="614">
        <v>0</v>
      </c>
      <c r="M103" s="615">
        <v>1500</v>
      </c>
      <c r="N103" s="616"/>
      <c r="O103" s="617"/>
      <c r="P103" s="618"/>
    </row>
    <row r="104" spans="1:16" s="587" customFormat="1" ht="23">
      <c r="A104" s="604" t="s">
        <v>335</v>
      </c>
      <c r="B104" s="605" t="s">
        <v>4942</v>
      </c>
      <c r="C104" s="606" t="s">
        <v>98</v>
      </c>
      <c r="D104" s="607" t="s">
        <v>650</v>
      </c>
      <c r="E104" s="607" t="s">
        <v>2201</v>
      </c>
      <c r="F104" s="608">
        <v>600</v>
      </c>
      <c r="G104" s="609">
        <v>0</v>
      </c>
      <c r="H104" s="610">
        <v>0</v>
      </c>
      <c r="I104" s="611">
        <v>600</v>
      </c>
      <c r="J104" s="612">
        <v>1</v>
      </c>
      <c r="K104" s="613">
        <v>0</v>
      </c>
      <c r="L104" s="614">
        <v>0</v>
      </c>
      <c r="M104" s="615">
        <v>600</v>
      </c>
      <c r="N104" s="616"/>
      <c r="O104" s="617"/>
      <c r="P104" s="618"/>
    </row>
    <row r="105" spans="1:16" s="587" customFormat="1" ht="23">
      <c r="A105" s="604" t="s">
        <v>335</v>
      </c>
      <c r="B105" s="605" t="s">
        <v>4943</v>
      </c>
      <c r="C105" s="606" t="s">
        <v>4507</v>
      </c>
      <c r="D105" s="607" t="s">
        <v>1043</v>
      </c>
      <c r="E105" s="607" t="s">
        <v>3692</v>
      </c>
      <c r="F105" s="608">
        <v>150</v>
      </c>
      <c r="G105" s="609">
        <v>0</v>
      </c>
      <c r="H105" s="610">
        <v>0</v>
      </c>
      <c r="I105" s="611">
        <v>450</v>
      </c>
      <c r="J105" s="612">
        <v>3</v>
      </c>
      <c r="K105" s="613">
        <v>0</v>
      </c>
      <c r="L105" s="614">
        <v>0</v>
      </c>
      <c r="M105" s="615">
        <v>450</v>
      </c>
      <c r="N105" s="616"/>
      <c r="O105" s="617"/>
      <c r="P105" s="618"/>
    </row>
    <row r="106" spans="1:16" s="587" customFormat="1" ht="23">
      <c r="A106" s="604" t="s">
        <v>335</v>
      </c>
      <c r="B106" s="605" t="s">
        <v>4944</v>
      </c>
      <c r="C106" s="606" t="s">
        <v>1569</v>
      </c>
      <c r="D106" s="607" t="s">
        <v>1318</v>
      </c>
      <c r="E106" s="607" t="s">
        <v>817</v>
      </c>
      <c r="F106" s="608">
        <v>500</v>
      </c>
      <c r="G106" s="609">
        <v>0</v>
      </c>
      <c r="H106" s="610">
        <v>0</v>
      </c>
      <c r="I106" s="611">
        <v>0</v>
      </c>
      <c r="J106" s="612" t="s">
        <v>2088</v>
      </c>
      <c r="K106" s="613">
        <v>0</v>
      </c>
      <c r="L106" s="614">
        <v>0</v>
      </c>
      <c r="M106" s="615">
        <v>0</v>
      </c>
      <c r="N106" s="616"/>
      <c r="O106" s="617"/>
      <c r="P106" s="618"/>
    </row>
    <row r="107" spans="1:16" s="587" customFormat="1" ht="23">
      <c r="A107" s="604" t="s">
        <v>335</v>
      </c>
      <c r="B107" s="605" t="s">
        <v>4945</v>
      </c>
      <c r="C107" s="606" t="s">
        <v>1566</v>
      </c>
      <c r="D107" s="607" t="s">
        <v>84</v>
      </c>
      <c r="E107" s="607" t="s">
        <v>2492</v>
      </c>
      <c r="F107" s="608">
        <v>600</v>
      </c>
      <c r="G107" s="609">
        <v>0</v>
      </c>
      <c r="H107" s="610">
        <v>0</v>
      </c>
      <c r="I107" s="611">
        <v>600</v>
      </c>
      <c r="J107" s="612">
        <v>1</v>
      </c>
      <c r="K107" s="613">
        <v>0</v>
      </c>
      <c r="L107" s="614">
        <v>0</v>
      </c>
      <c r="M107" s="615">
        <v>600</v>
      </c>
      <c r="N107" s="616"/>
      <c r="O107" s="617"/>
      <c r="P107" s="618"/>
    </row>
    <row r="108" spans="1:16" s="587" customFormat="1" ht="23">
      <c r="A108" s="604" t="s">
        <v>335</v>
      </c>
      <c r="B108" s="605" t="s">
        <v>4946</v>
      </c>
      <c r="C108" s="606" t="s">
        <v>3051</v>
      </c>
      <c r="D108" s="607" t="s">
        <v>424</v>
      </c>
      <c r="E108" s="607" t="s">
        <v>3743</v>
      </c>
      <c r="F108" s="608">
        <v>300</v>
      </c>
      <c r="G108" s="609">
        <v>0</v>
      </c>
      <c r="H108" s="610">
        <v>0</v>
      </c>
      <c r="I108" s="611">
        <v>300</v>
      </c>
      <c r="J108" s="612">
        <v>1</v>
      </c>
      <c r="K108" s="613">
        <v>0</v>
      </c>
      <c r="L108" s="614">
        <v>0</v>
      </c>
      <c r="M108" s="615">
        <v>300</v>
      </c>
      <c r="N108" s="616"/>
      <c r="O108" s="617"/>
      <c r="P108" s="618"/>
    </row>
    <row r="109" spans="1:16" s="587" customFormat="1" ht="23">
      <c r="A109" s="604" t="s">
        <v>335</v>
      </c>
      <c r="B109" s="605" t="s">
        <v>4947</v>
      </c>
      <c r="C109" s="606" t="s">
        <v>3731</v>
      </c>
      <c r="D109" s="607" t="s">
        <v>945</v>
      </c>
      <c r="E109" s="607" t="s">
        <v>754</v>
      </c>
      <c r="F109" s="608">
        <v>100</v>
      </c>
      <c r="G109" s="609">
        <v>0</v>
      </c>
      <c r="H109" s="610">
        <v>0</v>
      </c>
      <c r="I109" s="611">
        <v>800</v>
      </c>
      <c r="J109" s="612">
        <v>8</v>
      </c>
      <c r="K109" s="613">
        <v>0</v>
      </c>
      <c r="L109" s="614">
        <v>0</v>
      </c>
      <c r="M109" s="615">
        <v>800</v>
      </c>
      <c r="N109" s="616"/>
      <c r="O109" s="617"/>
      <c r="P109" s="618"/>
    </row>
    <row r="110" spans="1:16" s="587" customFormat="1" ht="23">
      <c r="A110" s="604" t="s">
        <v>335</v>
      </c>
      <c r="B110" s="605" t="s">
        <v>4948</v>
      </c>
      <c r="C110" s="606" t="s">
        <v>1990</v>
      </c>
      <c r="D110" s="607" t="s">
        <v>3046</v>
      </c>
      <c r="E110" s="607" t="s">
        <v>2200</v>
      </c>
      <c r="F110" s="608">
        <v>600</v>
      </c>
      <c r="G110" s="609">
        <v>0</v>
      </c>
      <c r="H110" s="610">
        <v>0</v>
      </c>
      <c r="I110" s="611">
        <v>1800</v>
      </c>
      <c r="J110" s="612">
        <v>3</v>
      </c>
      <c r="K110" s="613">
        <v>0</v>
      </c>
      <c r="L110" s="614">
        <v>0</v>
      </c>
      <c r="M110" s="615">
        <v>1800</v>
      </c>
      <c r="N110" s="616"/>
      <c r="O110" s="617"/>
      <c r="P110" s="618"/>
    </row>
    <row r="111" spans="1:16" s="587" customFormat="1" ht="23">
      <c r="A111" s="604" t="s">
        <v>335</v>
      </c>
      <c r="B111" s="605" t="s">
        <v>4949</v>
      </c>
      <c r="C111" s="606" t="s">
        <v>1988</v>
      </c>
      <c r="D111" s="607" t="s">
        <v>5096</v>
      </c>
      <c r="E111" s="607" t="s">
        <v>137</v>
      </c>
      <c r="F111" s="608">
        <v>170</v>
      </c>
      <c r="G111" s="609">
        <v>0</v>
      </c>
      <c r="H111" s="610">
        <v>0</v>
      </c>
      <c r="I111" s="611">
        <v>1020</v>
      </c>
      <c r="J111" s="612">
        <v>6</v>
      </c>
      <c r="K111" s="613">
        <v>0</v>
      </c>
      <c r="L111" s="614">
        <v>0</v>
      </c>
      <c r="M111" s="615">
        <v>1020</v>
      </c>
      <c r="N111" s="616"/>
      <c r="O111" s="617"/>
      <c r="P111" s="618"/>
    </row>
    <row r="112" spans="1:16" s="587" customFormat="1" ht="23">
      <c r="A112" s="604" t="s">
        <v>335</v>
      </c>
      <c r="B112" s="605" t="s">
        <v>1264</v>
      </c>
      <c r="C112" s="606" t="s">
        <v>3397</v>
      </c>
      <c r="D112" s="607" t="s">
        <v>2608</v>
      </c>
      <c r="E112" s="607" t="s">
        <v>754</v>
      </c>
      <c r="F112" s="608">
        <v>100</v>
      </c>
      <c r="G112" s="609">
        <v>0</v>
      </c>
      <c r="H112" s="610">
        <v>0</v>
      </c>
      <c r="I112" s="611">
        <v>1400</v>
      </c>
      <c r="J112" s="612">
        <v>14</v>
      </c>
      <c r="K112" s="613">
        <v>0</v>
      </c>
      <c r="L112" s="614">
        <v>0</v>
      </c>
      <c r="M112" s="615">
        <v>1400</v>
      </c>
      <c r="N112" s="616"/>
      <c r="O112" s="617"/>
      <c r="P112" s="618"/>
    </row>
    <row r="113" spans="1:16" s="587" customFormat="1" ht="23">
      <c r="A113" s="604" t="s">
        <v>335</v>
      </c>
      <c r="B113" s="605" t="s">
        <v>1265</v>
      </c>
      <c r="C113" s="606" t="s">
        <v>3858</v>
      </c>
      <c r="D113" s="607" t="s">
        <v>562</v>
      </c>
      <c r="E113" s="607" t="s">
        <v>2209</v>
      </c>
      <c r="F113" s="608">
        <v>2000</v>
      </c>
      <c r="G113" s="609">
        <v>0</v>
      </c>
      <c r="H113" s="610">
        <v>0</v>
      </c>
      <c r="I113" s="611">
        <v>6000</v>
      </c>
      <c r="J113" s="612">
        <v>3</v>
      </c>
      <c r="K113" s="613">
        <v>0</v>
      </c>
      <c r="L113" s="614">
        <v>0</v>
      </c>
      <c r="M113" s="615">
        <v>6000</v>
      </c>
      <c r="N113" s="616"/>
      <c r="O113" s="617"/>
      <c r="P113" s="618"/>
    </row>
    <row r="114" spans="1:16" s="587" customFormat="1" ht="23">
      <c r="A114" s="604" t="s">
        <v>335</v>
      </c>
      <c r="B114" s="605" t="s">
        <v>1266</v>
      </c>
      <c r="C114" s="606" t="s">
        <v>4220</v>
      </c>
      <c r="D114" s="607" t="s">
        <v>3281</v>
      </c>
      <c r="E114" s="607" t="s">
        <v>2168</v>
      </c>
      <c r="F114" s="608">
        <v>350</v>
      </c>
      <c r="G114" s="609">
        <v>0</v>
      </c>
      <c r="H114" s="610">
        <v>0</v>
      </c>
      <c r="I114" s="611">
        <v>2100</v>
      </c>
      <c r="J114" s="612">
        <v>6</v>
      </c>
      <c r="K114" s="613">
        <v>0</v>
      </c>
      <c r="L114" s="614">
        <v>0</v>
      </c>
      <c r="M114" s="615">
        <v>2100</v>
      </c>
      <c r="N114" s="616"/>
      <c r="O114" s="617"/>
      <c r="P114" s="618"/>
    </row>
    <row r="115" spans="1:16" s="587" customFormat="1" ht="23">
      <c r="A115" s="604" t="s">
        <v>335</v>
      </c>
      <c r="B115" s="605" t="s">
        <v>1267</v>
      </c>
      <c r="C115" s="606" t="s">
        <v>2613</v>
      </c>
      <c r="D115" s="607" t="s">
        <v>4701</v>
      </c>
      <c r="E115" s="607" t="s">
        <v>39</v>
      </c>
      <c r="F115" s="608">
        <v>1000</v>
      </c>
      <c r="G115" s="609">
        <v>0</v>
      </c>
      <c r="H115" s="610">
        <v>0</v>
      </c>
      <c r="I115" s="611">
        <v>9000</v>
      </c>
      <c r="J115" s="612">
        <v>9</v>
      </c>
      <c r="K115" s="613">
        <v>0</v>
      </c>
      <c r="L115" s="614">
        <v>0</v>
      </c>
      <c r="M115" s="615">
        <v>9000</v>
      </c>
      <c r="N115" s="616"/>
      <c r="O115" s="617"/>
      <c r="P115" s="618"/>
    </row>
    <row r="116" spans="1:16" s="587" customFormat="1" ht="23">
      <c r="A116" s="604" t="s">
        <v>335</v>
      </c>
      <c r="B116" s="605" t="s">
        <v>1268</v>
      </c>
      <c r="C116" s="606" t="s">
        <v>4172</v>
      </c>
      <c r="D116" s="607" t="s">
        <v>1976</v>
      </c>
      <c r="E116" s="607" t="s">
        <v>3696</v>
      </c>
      <c r="F116" s="608">
        <v>2000</v>
      </c>
      <c r="G116" s="609">
        <v>0</v>
      </c>
      <c r="H116" s="610">
        <v>0</v>
      </c>
      <c r="I116" s="611">
        <v>0</v>
      </c>
      <c r="J116" s="612" t="s">
        <v>2088</v>
      </c>
      <c r="K116" s="613">
        <v>0</v>
      </c>
      <c r="L116" s="614">
        <v>0</v>
      </c>
      <c r="M116" s="615">
        <v>0</v>
      </c>
      <c r="N116" s="616"/>
      <c r="O116" s="617"/>
      <c r="P116" s="618"/>
    </row>
    <row r="117" spans="1:16" s="587" customFormat="1" ht="23">
      <c r="A117" s="604" t="s">
        <v>335</v>
      </c>
      <c r="B117" s="605" t="s">
        <v>1269</v>
      </c>
      <c r="C117" s="606" t="s">
        <v>2070</v>
      </c>
      <c r="D117" s="607" t="s">
        <v>4695</v>
      </c>
      <c r="E117" s="607" t="s">
        <v>1745</v>
      </c>
      <c r="F117" s="608">
        <v>500</v>
      </c>
      <c r="G117" s="609">
        <v>0</v>
      </c>
      <c r="H117" s="610">
        <v>0</v>
      </c>
      <c r="I117" s="611">
        <v>2500</v>
      </c>
      <c r="J117" s="612">
        <v>5</v>
      </c>
      <c r="K117" s="613">
        <v>0</v>
      </c>
      <c r="L117" s="614">
        <v>0</v>
      </c>
      <c r="M117" s="615">
        <v>2500</v>
      </c>
      <c r="N117" s="616"/>
      <c r="O117" s="617"/>
      <c r="P117" s="618"/>
    </row>
    <row r="118" spans="1:16" s="587" customFormat="1" ht="23">
      <c r="A118" s="604" t="s">
        <v>335</v>
      </c>
      <c r="B118" s="605" t="s">
        <v>1270</v>
      </c>
      <c r="C118" s="606" t="s">
        <v>2301</v>
      </c>
      <c r="D118" s="607" t="s">
        <v>4929</v>
      </c>
      <c r="E118" s="607" t="s">
        <v>528</v>
      </c>
      <c r="F118" s="608">
        <v>400</v>
      </c>
      <c r="G118" s="609">
        <v>0</v>
      </c>
      <c r="H118" s="610">
        <v>0</v>
      </c>
      <c r="I118" s="611">
        <v>800</v>
      </c>
      <c r="J118" s="612">
        <v>2</v>
      </c>
      <c r="K118" s="613">
        <v>0</v>
      </c>
      <c r="L118" s="614">
        <v>0</v>
      </c>
      <c r="M118" s="615">
        <v>800</v>
      </c>
      <c r="N118" s="616"/>
      <c r="O118" s="617"/>
      <c r="P118" s="618"/>
    </row>
    <row r="119" spans="1:16" s="587" customFormat="1" ht="23">
      <c r="A119" s="604" t="s">
        <v>335</v>
      </c>
      <c r="B119" s="605" t="s">
        <v>1271</v>
      </c>
      <c r="C119" s="606" t="s">
        <v>3301</v>
      </c>
      <c r="D119" s="607" t="s">
        <v>428</v>
      </c>
      <c r="E119" s="607" t="s">
        <v>4025</v>
      </c>
      <c r="F119" s="608">
        <v>400</v>
      </c>
      <c r="G119" s="609">
        <v>0</v>
      </c>
      <c r="H119" s="610">
        <v>0</v>
      </c>
      <c r="I119" s="611">
        <v>1600</v>
      </c>
      <c r="J119" s="612">
        <v>4</v>
      </c>
      <c r="K119" s="613">
        <v>0</v>
      </c>
      <c r="L119" s="614">
        <v>0</v>
      </c>
      <c r="M119" s="615">
        <v>1600</v>
      </c>
      <c r="N119" s="616"/>
      <c r="O119" s="617"/>
      <c r="P119" s="618"/>
    </row>
    <row r="120" spans="1:16" s="587" customFormat="1" ht="23">
      <c r="A120" s="604" t="s">
        <v>335</v>
      </c>
      <c r="B120" s="605" t="s">
        <v>3754</v>
      </c>
      <c r="C120" s="606" t="s">
        <v>2069</v>
      </c>
      <c r="D120" s="607" t="s">
        <v>4694</v>
      </c>
      <c r="E120" s="607" t="s">
        <v>1737</v>
      </c>
      <c r="F120" s="608">
        <v>1000</v>
      </c>
      <c r="G120" s="609">
        <v>0</v>
      </c>
      <c r="H120" s="610">
        <v>0</v>
      </c>
      <c r="I120" s="611">
        <v>3000</v>
      </c>
      <c r="J120" s="612">
        <v>3</v>
      </c>
      <c r="K120" s="613">
        <v>0</v>
      </c>
      <c r="L120" s="614">
        <v>0</v>
      </c>
      <c r="M120" s="615">
        <v>3000</v>
      </c>
      <c r="N120" s="616"/>
      <c r="O120" s="617"/>
      <c r="P120" s="618"/>
    </row>
    <row r="121" spans="1:16" s="587" customFormat="1" ht="23">
      <c r="A121" s="604" t="s">
        <v>335</v>
      </c>
      <c r="B121" s="605" t="s">
        <v>3755</v>
      </c>
      <c r="C121" s="606" t="s">
        <v>788</v>
      </c>
      <c r="D121" s="607" t="s">
        <v>4693</v>
      </c>
      <c r="E121" s="607" t="s">
        <v>3186</v>
      </c>
      <c r="F121" s="608">
        <v>600</v>
      </c>
      <c r="G121" s="609">
        <v>0</v>
      </c>
      <c r="H121" s="610">
        <v>0</v>
      </c>
      <c r="I121" s="611">
        <v>4200</v>
      </c>
      <c r="J121" s="612">
        <v>7</v>
      </c>
      <c r="K121" s="613">
        <v>0</v>
      </c>
      <c r="L121" s="614">
        <v>0</v>
      </c>
      <c r="M121" s="615">
        <v>4200</v>
      </c>
      <c r="N121" s="616"/>
      <c r="O121" s="617"/>
      <c r="P121" s="618"/>
    </row>
    <row r="122" spans="1:16" s="587" customFormat="1" ht="23">
      <c r="A122" s="604" t="s">
        <v>335</v>
      </c>
      <c r="B122" s="605" t="s">
        <v>3756</v>
      </c>
      <c r="C122" s="606" t="s">
        <v>3299</v>
      </c>
      <c r="D122" s="607" t="s">
        <v>1983</v>
      </c>
      <c r="E122" s="607" t="s">
        <v>4025</v>
      </c>
      <c r="F122" s="608">
        <v>400</v>
      </c>
      <c r="G122" s="609">
        <v>0</v>
      </c>
      <c r="H122" s="610">
        <v>0</v>
      </c>
      <c r="I122" s="611">
        <v>800</v>
      </c>
      <c r="J122" s="612">
        <v>2</v>
      </c>
      <c r="K122" s="613">
        <v>0</v>
      </c>
      <c r="L122" s="614">
        <v>0</v>
      </c>
      <c r="M122" s="615">
        <v>800</v>
      </c>
      <c r="N122" s="616"/>
      <c r="O122" s="617"/>
      <c r="P122" s="618"/>
    </row>
    <row r="123" spans="1:16" s="587" customFormat="1" ht="23">
      <c r="A123" s="604" t="s">
        <v>335</v>
      </c>
      <c r="B123" s="605" t="s">
        <v>3757</v>
      </c>
      <c r="C123" s="606" t="s">
        <v>397</v>
      </c>
      <c r="D123" s="607" t="s">
        <v>1977</v>
      </c>
      <c r="E123" s="607" t="s">
        <v>1402</v>
      </c>
      <c r="F123" s="608">
        <v>200</v>
      </c>
      <c r="G123" s="609">
        <v>0</v>
      </c>
      <c r="H123" s="610">
        <v>0</v>
      </c>
      <c r="I123" s="611">
        <v>1000</v>
      </c>
      <c r="J123" s="612">
        <v>5</v>
      </c>
      <c r="K123" s="613">
        <v>0</v>
      </c>
      <c r="L123" s="614">
        <v>0</v>
      </c>
      <c r="M123" s="615">
        <v>1000</v>
      </c>
      <c r="N123" s="616"/>
      <c r="O123" s="617"/>
      <c r="P123" s="618"/>
    </row>
    <row r="124" spans="1:16" s="587" customFormat="1" ht="23">
      <c r="A124" s="604" t="s">
        <v>335</v>
      </c>
      <c r="B124" s="605" t="s">
        <v>3758</v>
      </c>
      <c r="C124" s="606" t="s">
        <v>3857</v>
      </c>
      <c r="D124" s="607" t="s">
        <v>1149</v>
      </c>
      <c r="E124" s="607" t="s">
        <v>3347</v>
      </c>
      <c r="F124" s="608">
        <v>1500</v>
      </c>
      <c r="G124" s="609">
        <v>0</v>
      </c>
      <c r="H124" s="610">
        <v>0</v>
      </c>
      <c r="I124" s="611">
        <v>6000</v>
      </c>
      <c r="J124" s="612">
        <v>4</v>
      </c>
      <c r="K124" s="613">
        <v>0</v>
      </c>
      <c r="L124" s="614">
        <v>0</v>
      </c>
      <c r="M124" s="615">
        <v>6000</v>
      </c>
      <c r="N124" s="616"/>
      <c r="O124" s="617"/>
      <c r="P124" s="618"/>
    </row>
    <row r="125" spans="1:16" s="587" customFormat="1" ht="23">
      <c r="A125" s="604" t="s">
        <v>335</v>
      </c>
      <c r="B125" s="605" t="s">
        <v>2536</v>
      </c>
      <c r="C125" s="606" t="s">
        <v>3298</v>
      </c>
      <c r="D125" s="607" t="s">
        <v>1981</v>
      </c>
      <c r="E125" s="607" t="s">
        <v>82</v>
      </c>
      <c r="F125" s="608">
        <v>150</v>
      </c>
      <c r="G125" s="609">
        <v>0</v>
      </c>
      <c r="H125" s="610">
        <v>0</v>
      </c>
      <c r="I125" s="611">
        <v>750</v>
      </c>
      <c r="J125" s="612">
        <v>5</v>
      </c>
      <c r="K125" s="613">
        <v>0</v>
      </c>
      <c r="L125" s="614">
        <v>0</v>
      </c>
      <c r="M125" s="615">
        <v>750</v>
      </c>
      <c r="N125" s="616"/>
      <c r="O125" s="617"/>
      <c r="P125" s="618"/>
    </row>
    <row r="126" spans="1:16" s="587" customFormat="1" ht="23">
      <c r="A126" s="604" t="s">
        <v>335</v>
      </c>
      <c r="B126" s="605" t="s">
        <v>884</v>
      </c>
      <c r="C126" s="606" t="s">
        <v>4923</v>
      </c>
      <c r="D126" s="607" t="s">
        <v>1982</v>
      </c>
      <c r="E126" s="607" t="s">
        <v>82</v>
      </c>
      <c r="F126" s="608">
        <v>150</v>
      </c>
      <c r="G126" s="609">
        <v>0</v>
      </c>
      <c r="H126" s="610">
        <v>0</v>
      </c>
      <c r="I126" s="611">
        <v>750</v>
      </c>
      <c r="J126" s="612">
        <v>5</v>
      </c>
      <c r="K126" s="613">
        <v>0</v>
      </c>
      <c r="L126" s="614">
        <v>0</v>
      </c>
      <c r="M126" s="615">
        <v>750</v>
      </c>
      <c r="N126" s="616"/>
      <c r="O126" s="617"/>
      <c r="P126" s="618"/>
    </row>
    <row r="127" spans="1:16" s="587" customFormat="1" ht="23">
      <c r="A127" s="604" t="s">
        <v>335</v>
      </c>
      <c r="B127" s="605" t="s">
        <v>885</v>
      </c>
      <c r="C127" s="606" t="s">
        <v>23</v>
      </c>
      <c r="D127" s="607" t="s">
        <v>1980</v>
      </c>
      <c r="E127" s="607" t="s">
        <v>2667</v>
      </c>
      <c r="F127" s="608">
        <v>150</v>
      </c>
      <c r="G127" s="609">
        <v>0</v>
      </c>
      <c r="H127" s="610">
        <v>0</v>
      </c>
      <c r="I127" s="611">
        <v>750</v>
      </c>
      <c r="J127" s="612">
        <v>5</v>
      </c>
      <c r="K127" s="613">
        <v>0</v>
      </c>
      <c r="L127" s="614">
        <v>0</v>
      </c>
      <c r="M127" s="615">
        <v>750</v>
      </c>
      <c r="N127" s="616"/>
      <c r="O127" s="617"/>
      <c r="P127" s="618"/>
    </row>
    <row r="128" spans="1:16" s="587" customFormat="1" ht="23">
      <c r="A128" s="604" t="s">
        <v>335</v>
      </c>
      <c r="B128" s="605" t="s">
        <v>886</v>
      </c>
      <c r="C128" s="606" t="s">
        <v>1374</v>
      </c>
      <c r="D128" s="607" t="s">
        <v>264</v>
      </c>
      <c r="E128" s="607" t="s">
        <v>2084</v>
      </c>
      <c r="F128" s="608">
        <v>2000</v>
      </c>
      <c r="G128" s="609">
        <v>0</v>
      </c>
      <c r="H128" s="610">
        <v>0</v>
      </c>
      <c r="I128" s="611">
        <v>74000</v>
      </c>
      <c r="J128" s="612">
        <v>37</v>
      </c>
      <c r="K128" s="613">
        <v>0</v>
      </c>
      <c r="L128" s="614">
        <v>0</v>
      </c>
      <c r="M128" s="615">
        <v>74000</v>
      </c>
      <c r="N128" s="616"/>
      <c r="O128" s="617"/>
      <c r="P128" s="618"/>
    </row>
    <row r="129" spans="1:16" s="587" customFormat="1" ht="23">
      <c r="A129" s="604" t="s">
        <v>335</v>
      </c>
      <c r="B129" s="605" t="s">
        <v>887</v>
      </c>
      <c r="C129" s="606" t="s">
        <v>787</v>
      </c>
      <c r="D129" s="607" t="s">
        <v>1944</v>
      </c>
      <c r="E129" s="607" t="s">
        <v>705</v>
      </c>
      <c r="F129" s="608">
        <v>70</v>
      </c>
      <c r="G129" s="609">
        <v>0</v>
      </c>
      <c r="H129" s="610">
        <v>0</v>
      </c>
      <c r="I129" s="611">
        <v>4690</v>
      </c>
      <c r="J129" s="612">
        <v>67</v>
      </c>
      <c r="K129" s="613">
        <v>0</v>
      </c>
      <c r="L129" s="614">
        <v>0</v>
      </c>
      <c r="M129" s="615">
        <v>4690</v>
      </c>
      <c r="N129" s="616"/>
      <c r="O129" s="617"/>
      <c r="P129" s="618"/>
    </row>
    <row r="130" spans="1:16" s="587" customFormat="1" ht="23">
      <c r="A130" s="604" t="s">
        <v>335</v>
      </c>
      <c r="B130" s="605" t="s">
        <v>888</v>
      </c>
      <c r="C130" s="606" t="s">
        <v>5057</v>
      </c>
      <c r="D130" s="607" t="s">
        <v>1949</v>
      </c>
      <c r="E130" s="607" t="s">
        <v>3840</v>
      </c>
      <c r="F130" s="608">
        <v>60</v>
      </c>
      <c r="G130" s="609">
        <v>0</v>
      </c>
      <c r="H130" s="610">
        <v>0</v>
      </c>
      <c r="I130" s="611">
        <v>3720</v>
      </c>
      <c r="J130" s="612">
        <v>62</v>
      </c>
      <c r="K130" s="613">
        <v>0</v>
      </c>
      <c r="L130" s="614">
        <v>0</v>
      </c>
      <c r="M130" s="615">
        <v>3720</v>
      </c>
      <c r="N130" s="616"/>
      <c r="O130" s="617"/>
      <c r="P130" s="618"/>
    </row>
    <row r="131" spans="1:16" s="587" customFormat="1" ht="23">
      <c r="A131" s="604" t="s">
        <v>336</v>
      </c>
      <c r="B131" s="605" t="s">
        <v>2834</v>
      </c>
      <c r="C131" s="606" t="s">
        <v>3300</v>
      </c>
      <c r="D131" s="607" t="s">
        <v>427</v>
      </c>
      <c r="E131" s="607" t="s">
        <v>4025</v>
      </c>
      <c r="F131" s="608">
        <v>400</v>
      </c>
      <c r="G131" s="609">
        <v>0</v>
      </c>
      <c r="H131" s="610">
        <v>0</v>
      </c>
      <c r="I131" s="611">
        <v>800</v>
      </c>
      <c r="J131" s="612">
        <v>2</v>
      </c>
      <c r="K131" s="613">
        <v>0</v>
      </c>
      <c r="L131" s="614">
        <v>0</v>
      </c>
      <c r="M131" s="615">
        <v>800</v>
      </c>
      <c r="N131" s="616"/>
      <c r="O131" s="617"/>
      <c r="P131" s="618"/>
    </row>
    <row r="132" spans="1:16" s="587" customFormat="1" ht="23">
      <c r="A132" s="604" t="s">
        <v>336</v>
      </c>
      <c r="B132" s="605" t="s">
        <v>2835</v>
      </c>
      <c r="C132" s="606" t="s">
        <v>4504</v>
      </c>
      <c r="D132" s="607" t="s">
        <v>3387</v>
      </c>
      <c r="E132" s="607" t="s">
        <v>4091</v>
      </c>
      <c r="F132" s="608">
        <v>750</v>
      </c>
      <c r="G132" s="609">
        <v>0</v>
      </c>
      <c r="H132" s="610">
        <v>0</v>
      </c>
      <c r="I132" s="611">
        <v>750</v>
      </c>
      <c r="J132" s="612">
        <v>1</v>
      </c>
      <c r="K132" s="613">
        <v>0</v>
      </c>
      <c r="L132" s="614">
        <v>0</v>
      </c>
      <c r="M132" s="615">
        <v>750</v>
      </c>
      <c r="N132" s="616"/>
      <c r="O132" s="617"/>
      <c r="P132" s="618"/>
    </row>
    <row r="133" spans="1:16" s="587" customFormat="1" ht="23">
      <c r="A133" s="604" t="s">
        <v>336</v>
      </c>
      <c r="B133" s="605" t="s">
        <v>1495</v>
      </c>
      <c r="C133" s="606" t="s">
        <v>3702</v>
      </c>
      <c r="D133" s="607" t="s">
        <v>3282</v>
      </c>
      <c r="E133" s="607" t="s">
        <v>2703</v>
      </c>
      <c r="F133" s="608">
        <v>100</v>
      </c>
      <c r="G133" s="609">
        <v>0</v>
      </c>
      <c r="H133" s="610">
        <v>0</v>
      </c>
      <c r="I133" s="611">
        <v>1900</v>
      </c>
      <c r="J133" s="612">
        <v>19</v>
      </c>
      <c r="K133" s="613">
        <v>0</v>
      </c>
      <c r="L133" s="614">
        <v>0</v>
      </c>
      <c r="M133" s="615">
        <v>1900</v>
      </c>
      <c r="N133" s="616"/>
      <c r="O133" s="617"/>
      <c r="P133" s="618"/>
    </row>
    <row r="134" spans="1:16" s="587" customFormat="1" ht="23">
      <c r="A134" s="604" t="s">
        <v>336</v>
      </c>
      <c r="B134" s="605" t="s">
        <v>1496</v>
      </c>
      <c r="C134" s="606" t="s">
        <v>22</v>
      </c>
      <c r="D134" s="607" t="s">
        <v>1979</v>
      </c>
      <c r="E134" s="607" t="s">
        <v>4586</v>
      </c>
      <c r="F134" s="608">
        <v>500</v>
      </c>
      <c r="G134" s="609">
        <v>0</v>
      </c>
      <c r="H134" s="610">
        <v>0</v>
      </c>
      <c r="I134" s="611">
        <v>2000</v>
      </c>
      <c r="J134" s="612">
        <v>4</v>
      </c>
      <c r="K134" s="613">
        <v>0</v>
      </c>
      <c r="L134" s="614">
        <v>0</v>
      </c>
      <c r="M134" s="615">
        <v>2000</v>
      </c>
      <c r="N134" s="616"/>
      <c r="O134" s="617"/>
      <c r="P134" s="618"/>
    </row>
    <row r="135" spans="1:16" s="587" customFormat="1" ht="23">
      <c r="A135" s="604" t="s">
        <v>336</v>
      </c>
      <c r="B135" s="605" t="s">
        <v>1497</v>
      </c>
      <c r="C135" s="606" t="s">
        <v>2605</v>
      </c>
      <c r="D135" s="607" t="s">
        <v>249</v>
      </c>
      <c r="E135" s="607" t="s">
        <v>2269</v>
      </c>
      <c r="F135" s="608">
        <v>2000</v>
      </c>
      <c r="G135" s="609">
        <v>0</v>
      </c>
      <c r="H135" s="610">
        <v>0</v>
      </c>
      <c r="I135" s="611">
        <v>2000</v>
      </c>
      <c r="J135" s="612">
        <v>1</v>
      </c>
      <c r="K135" s="613">
        <v>0</v>
      </c>
      <c r="L135" s="614">
        <v>0</v>
      </c>
      <c r="M135" s="615">
        <v>2000</v>
      </c>
      <c r="N135" s="616"/>
      <c r="O135" s="617"/>
      <c r="P135" s="618"/>
    </row>
    <row r="136" spans="1:16" s="587" customFormat="1" ht="23">
      <c r="A136" s="604" t="s">
        <v>336</v>
      </c>
      <c r="B136" s="605" t="s">
        <v>1498</v>
      </c>
      <c r="C136" s="606" t="s">
        <v>2612</v>
      </c>
      <c r="D136" s="607" t="s">
        <v>4700</v>
      </c>
      <c r="E136" s="607" t="s">
        <v>1744</v>
      </c>
      <c r="F136" s="608">
        <v>700</v>
      </c>
      <c r="G136" s="609">
        <v>0</v>
      </c>
      <c r="H136" s="610">
        <v>0</v>
      </c>
      <c r="I136" s="611">
        <v>8400</v>
      </c>
      <c r="J136" s="612">
        <v>12</v>
      </c>
      <c r="K136" s="613">
        <v>0</v>
      </c>
      <c r="L136" s="614">
        <v>0</v>
      </c>
      <c r="M136" s="615">
        <v>8400</v>
      </c>
      <c r="N136" s="616"/>
      <c r="O136" s="617"/>
      <c r="P136" s="618"/>
    </row>
    <row r="137" spans="1:16" s="587" customFormat="1" ht="23">
      <c r="A137" s="604" t="s">
        <v>336</v>
      </c>
      <c r="B137" s="605" t="s">
        <v>1499</v>
      </c>
      <c r="C137" s="606" t="s">
        <v>3047</v>
      </c>
      <c r="D137" s="607" t="s">
        <v>420</v>
      </c>
      <c r="E137" s="607" t="s">
        <v>4886</v>
      </c>
      <c r="F137" s="608">
        <v>300</v>
      </c>
      <c r="G137" s="609">
        <v>0</v>
      </c>
      <c r="H137" s="610">
        <v>0</v>
      </c>
      <c r="I137" s="611">
        <v>300</v>
      </c>
      <c r="J137" s="612">
        <v>1</v>
      </c>
      <c r="K137" s="613">
        <v>0</v>
      </c>
      <c r="L137" s="614">
        <v>0</v>
      </c>
      <c r="M137" s="615">
        <v>300</v>
      </c>
      <c r="N137" s="616"/>
      <c r="O137" s="617"/>
      <c r="P137" s="618"/>
    </row>
    <row r="138" spans="1:16" s="587" customFormat="1" ht="23">
      <c r="A138" s="604" t="s">
        <v>336</v>
      </c>
      <c r="B138" s="605" t="s">
        <v>382</v>
      </c>
      <c r="C138" s="606" t="s">
        <v>696</v>
      </c>
      <c r="D138" s="607" t="s">
        <v>2257</v>
      </c>
      <c r="E138" s="607" t="s">
        <v>4091</v>
      </c>
      <c r="F138" s="608">
        <v>750</v>
      </c>
      <c r="G138" s="609">
        <v>0</v>
      </c>
      <c r="H138" s="610">
        <v>0</v>
      </c>
      <c r="I138" s="611">
        <v>750</v>
      </c>
      <c r="J138" s="612">
        <v>1</v>
      </c>
      <c r="K138" s="613">
        <v>0</v>
      </c>
      <c r="L138" s="614">
        <v>0</v>
      </c>
      <c r="M138" s="615">
        <v>750</v>
      </c>
      <c r="N138" s="616"/>
      <c r="O138" s="617"/>
      <c r="P138" s="618"/>
    </row>
    <row r="139" spans="1:16" s="587" customFormat="1" ht="23">
      <c r="A139" s="604" t="s">
        <v>336</v>
      </c>
      <c r="B139" s="605" t="s">
        <v>383</v>
      </c>
      <c r="C139" s="606" t="s">
        <v>2172</v>
      </c>
      <c r="D139" s="607" t="s">
        <v>927</v>
      </c>
      <c r="E139" s="607" t="s">
        <v>5338</v>
      </c>
      <c r="F139" s="608">
        <v>50</v>
      </c>
      <c r="G139" s="609">
        <v>0</v>
      </c>
      <c r="H139" s="610">
        <v>0</v>
      </c>
      <c r="I139" s="611">
        <v>650</v>
      </c>
      <c r="J139" s="612">
        <v>13</v>
      </c>
      <c r="K139" s="613">
        <v>0</v>
      </c>
      <c r="L139" s="614">
        <v>0</v>
      </c>
      <c r="M139" s="615">
        <v>650</v>
      </c>
      <c r="N139" s="616"/>
      <c r="O139" s="617"/>
      <c r="P139" s="618"/>
    </row>
    <row r="140" spans="1:16" s="587" customFormat="1" ht="23">
      <c r="A140" s="604" t="s">
        <v>336</v>
      </c>
      <c r="B140" s="605" t="s">
        <v>4935</v>
      </c>
      <c r="C140" s="606" t="s">
        <v>2155</v>
      </c>
      <c r="D140" s="607" t="s">
        <v>1952</v>
      </c>
      <c r="E140" s="607" t="s">
        <v>1092</v>
      </c>
      <c r="F140" s="608">
        <v>1000</v>
      </c>
      <c r="G140" s="609">
        <v>0</v>
      </c>
      <c r="H140" s="610">
        <v>0</v>
      </c>
      <c r="I140" s="611">
        <v>0</v>
      </c>
      <c r="J140" s="612" t="s">
        <v>2088</v>
      </c>
      <c r="K140" s="613">
        <v>0</v>
      </c>
      <c r="L140" s="614">
        <v>0</v>
      </c>
      <c r="M140" s="615">
        <v>0</v>
      </c>
      <c r="N140" s="616"/>
      <c r="O140" s="617"/>
      <c r="P140" s="618"/>
    </row>
    <row r="141" spans="1:16" s="587" customFormat="1" ht="23">
      <c r="A141" s="604" t="s">
        <v>336</v>
      </c>
      <c r="B141" s="605" t="s">
        <v>4936</v>
      </c>
      <c r="C141" s="606" t="s">
        <v>2606</v>
      </c>
      <c r="D141" s="607" t="s">
        <v>250</v>
      </c>
      <c r="E141" s="607" t="s">
        <v>2269</v>
      </c>
      <c r="F141" s="608">
        <v>1000</v>
      </c>
      <c r="G141" s="609">
        <v>0</v>
      </c>
      <c r="H141" s="610">
        <v>0</v>
      </c>
      <c r="I141" s="611">
        <v>1000</v>
      </c>
      <c r="J141" s="612">
        <v>1</v>
      </c>
      <c r="K141" s="613">
        <v>0</v>
      </c>
      <c r="L141" s="614">
        <v>0</v>
      </c>
      <c r="M141" s="615">
        <v>1000</v>
      </c>
      <c r="N141" s="616"/>
      <c r="O141" s="617"/>
      <c r="P141" s="618"/>
    </row>
    <row r="142" spans="1:16" s="587" customFormat="1" ht="23">
      <c r="A142" s="604" t="s">
        <v>336</v>
      </c>
      <c r="B142" s="605" t="s">
        <v>4937</v>
      </c>
      <c r="C142" s="606" t="s">
        <v>3701</v>
      </c>
      <c r="D142" s="607" t="s">
        <v>3280</v>
      </c>
      <c r="E142" s="607" t="s">
        <v>2168</v>
      </c>
      <c r="F142" s="608">
        <v>100</v>
      </c>
      <c r="G142" s="609">
        <v>0</v>
      </c>
      <c r="H142" s="610">
        <v>0</v>
      </c>
      <c r="I142" s="611">
        <v>1500</v>
      </c>
      <c r="J142" s="612">
        <v>15</v>
      </c>
      <c r="K142" s="613">
        <v>0</v>
      </c>
      <c r="L142" s="614">
        <v>0</v>
      </c>
      <c r="M142" s="615">
        <v>1500</v>
      </c>
      <c r="N142" s="616"/>
      <c r="O142" s="617"/>
      <c r="P142" s="618"/>
    </row>
    <row r="143" spans="1:16" s="587" customFormat="1" ht="23">
      <c r="A143" s="604" t="s">
        <v>336</v>
      </c>
      <c r="B143" s="605" t="s">
        <v>4938</v>
      </c>
      <c r="C143" s="606" t="s">
        <v>3048</v>
      </c>
      <c r="D143" s="607" t="s">
        <v>421</v>
      </c>
      <c r="E143" s="607" t="s">
        <v>4886</v>
      </c>
      <c r="F143" s="608">
        <v>300</v>
      </c>
      <c r="G143" s="609">
        <v>0</v>
      </c>
      <c r="H143" s="610">
        <v>0</v>
      </c>
      <c r="I143" s="611">
        <v>300</v>
      </c>
      <c r="J143" s="612">
        <v>1</v>
      </c>
      <c r="K143" s="613">
        <v>0</v>
      </c>
      <c r="L143" s="614">
        <v>0</v>
      </c>
      <c r="M143" s="615">
        <v>300</v>
      </c>
      <c r="N143" s="616"/>
      <c r="O143" s="617"/>
      <c r="P143" s="618"/>
    </row>
    <row r="144" spans="1:16" s="587" customFormat="1" ht="23">
      <c r="A144" s="604" t="s">
        <v>336</v>
      </c>
      <c r="B144" s="605" t="s">
        <v>4939</v>
      </c>
      <c r="C144" s="606" t="s">
        <v>2614</v>
      </c>
      <c r="D144" s="607" t="s">
        <v>4702</v>
      </c>
      <c r="E144" s="607" t="s">
        <v>2270</v>
      </c>
      <c r="F144" s="608">
        <v>500</v>
      </c>
      <c r="G144" s="609">
        <v>0</v>
      </c>
      <c r="H144" s="610">
        <v>0</v>
      </c>
      <c r="I144" s="611">
        <v>500</v>
      </c>
      <c r="J144" s="612">
        <v>1</v>
      </c>
      <c r="K144" s="613">
        <v>0</v>
      </c>
      <c r="L144" s="614">
        <v>0</v>
      </c>
      <c r="M144" s="615">
        <v>500</v>
      </c>
      <c r="N144" s="616"/>
      <c r="O144" s="617"/>
      <c r="P144" s="618"/>
    </row>
    <row r="145" spans="1:16" s="587" customFormat="1" ht="23">
      <c r="A145" s="604" t="s">
        <v>336</v>
      </c>
      <c r="B145" s="605" t="s">
        <v>4940</v>
      </c>
      <c r="C145" s="606" t="s">
        <v>940</v>
      </c>
      <c r="D145" s="607" t="s">
        <v>5473</v>
      </c>
      <c r="E145" s="607" t="s">
        <v>1441</v>
      </c>
      <c r="F145" s="608">
        <v>100</v>
      </c>
      <c r="G145" s="609">
        <v>0</v>
      </c>
      <c r="H145" s="610">
        <v>0</v>
      </c>
      <c r="I145" s="611">
        <v>900</v>
      </c>
      <c r="J145" s="612">
        <v>9</v>
      </c>
      <c r="K145" s="613">
        <v>0</v>
      </c>
      <c r="L145" s="614">
        <v>0</v>
      </c>
      <c r="M145" s="615">
        <v>900</v>
      </c>
      <c r="N145" s="616"/>
      <c r="O145" s="617"/>
      <c r="P145" s="618"/>
    </row>
    <row r="146" spans="1:16" s="587" customFormat="1" ht="23">
      <c r="A146" s="604" t="s">
        <v>336</v>
      </c>
      <c r="B146" s="605" t="s">
        <v>4941</v>
      </c>
      <c r="C146" s="606" t="s">
        <v>3245</v>
      </c>
      <c r="D146" s="607" t="s">
        <v>4491</v>
      </c>
      <c r="E146" s="607" t="s">
        <v>3862</v>
      </c>
      <c r="F146" s="608">
        <v>500</v>
      </c>
      <c r="G146" s="609">
        <v>0</v>
      </c>
      <c r="H146" s="610">
        <v>0</v>
      </c>
      <c r="I146" s="611">
        <v>5000</v>
      </c>
      <c r="J146" s="612">
        <v>10</v>
      </c>
      <c r="K146" s="613">
        <v>0</v>
      </c>
      <c r="L146" s="614">
        <v>0</v>
      </c>
      <c r="M146" s="615">
        <v>5000</v>
      </c>
      <c r="N146" s="616"/>
      <c r="O146" s="617"/>
      <c r="P146" s="618"/>
    </row>
    <row r="147" spans="1:16" s="587" customFormat="1" ht="23">
      <c r="A147" s="604" t="s">
        <v>336</v>
      </c>
      <c r="B147" s="605" t="s">
        <v>4942</v>
      </c>
      <c r="C147" s="606" t="s">
        <v>4420</v>
      </c>
      <c r="D147" s="607" t="s">
        <v>4202</v>
      </c>
      <c r="E147" s="607" t="s">
        <v>4049</v>
      </c>
      <c r="F147" s="608">
        <v>300</v>
      </c>
      <c r="G147" s="609">
        <v>0</v>
      </c>
      <c r="H147" s="610">
        <v>0</v>
      </c>
      <c r="I147" s="611">
        <v>5100</v>
      </c>
      <c r="J147" s="612">
        <v>17</v>
      </c>
      <c r="K147" s="613">
        <v>0</v>
      </c>
      <c r="L147" s="614">
        <v>0</v>
      </c>
      <c r="M147" s="615">
        <v>5100</v>
      </c>
      <c r="N147" s="616"/>
      <c r="O147" s="617"/>
      <c r="P147" s="618"/>
    </row>
    <row r="148" spans="1:16" s="587" customFormat="1" ht="23">
      <c r="A148" s="604" t="s">
        <v>336</v>
      </c>
      <c r="B148" s="605" t="s">
        <v>4943</v>
      </c>
      <c r="C148" s="606" t="s">
        <v>1828</v>
      </c>
      <c r="D148" s="607" t="s">
        <v>1552</v>
      </c>
      <c r="E148" s="607" t="s">
        <v>257</v>
      </c>
      <c r="F148" s="608">
        <v>200</v>
      </c>
      <c r="G148" s="609">
        <v>0</v>
      </c>
      <c r="H148" s="610">
        <v>0</v>
      </c>
      <c r="I148" s="611">
        <v>13800</v>
      </c>
      <c r="J148" s="612">
        <v>69</v>
      </c>
      <c r="K148" s="613">
        <v>0</v>
      </c>
      <c r="L148" s="614">
        <v>0</v>
      </c>
      <c r="M148" s="615">
        <v>13800</v>
      </c>
      <c r="N148" s="616"/>
      <c r="O148" s="617"/>
      <c r="P148" s="618"/>
    </row>
    <row r="149" spans="1:16" s="587" customFormat="1" ht="23">
      <c r="A149" s="604" t="s">
        <v>336</v>
      </c>
      <c r="B149" s="605" t="s">
        <v>4944</v>
      </c>
      <c r="C149" s="606" t="s">
        <v>3424</v>
      </c>
      <c r="D149" s="607" t="s">
        <v>3084</v>
      </c>
      <c r="E149" s="607" t="s">
        <v>3236</v>
      </c>
      <c r="F149" s="608">
        <v>120</v>
      </c>
      <c r="G149" s="609">
        <v>0</v>
      </c>
      <c r="H149" s="610">
        <v>0</v>
      </c>
      <c r="I149" s="611">
        <v>120</v>
      </c>
      <c r="J149" s="612">
        <v>1</v>
      </c>
      <c r="K149" s="613">
        <v>0</v>
      </c>
      <c r="L149" s="614">
        <v>0</v>
      </c>
      <c r="M149" s="615">
        <v>120</v>
      </c>
      <c r="N149" s="616"/>
      <c r="O149" s="617"/>
      <c r="P149" s="618"/>
    </row>
    <row r="150" spans="1:16" s="587" customFormat="1" ht="23">
      <c r="A150" s="604" t="s">
        <v>336</v>
      </c>
      <c r="B150" s="605" t="s">
        <v>4945</v>
      </c>
      <c r="C150" s="606" t="s">
        <v>3421</v>
      </c>
      <c r="D150" s="607" t="s">
        <v>3081</v>
      </c>
      <c r="E150" s="607" t="s">
        <v>3850</v>
      </c>
      <c r="F150" s="608">
        <v>500</v>
      </c>
      <c r="G150" s="609">
        <v>0</v>
      </c>
      <c r="H150" s="610">
        <v>0</v>
      </c>
      <c r="I150" s="611">
        <v>2500</v>
      </c>
      <c r="J150" s="612">
        <v>5</v>
      </c>
      <c r="K150" s="613">
        <v>0</v>
      </c>
      <c r="L150" s="614">
        <v>0</v>
      </c>
      <c r="M150" s="615">
        <v>2500</v>
      </c>
      <c r="N150" s="616"/>
      <c r="O150" s="617"/>
      <c r="P150" s="618"/>
    </row>
    <row r="151" spans="1:16" s="587" customFormat="1" ht="23">
      <c r="A151" s="604" t="s">
        <v>336</v>
      </c>
      <c r="B151" s="605" t="s">
        <v>4946</v>
      </c>
      <c r="C151" s="606" t="s">
        <v>1159</v>
      </c>
      <c r="D151" s="607" t="s">
        <v>2423</v>
      </c>
      <c r="E151" s="607" t="s">
        <v>2375</v>
      </c>
      <c r="F151" s="608">
        <v>500</v>
      </c>
      <c r="G151" s="609">
        <v>0</v>
      </c>
      <c r="H151" s="610">
        <v>0</v>
      </c>
      <c r="I151" s="611">
        <v>500</v>
      </c>
      <c r="J151" s="612">
        <v>1</v>
      </c>
      <c r="K151" s="613">
        <v>0</v>
      </c>
      <c r="L151" s="614">
        <v>0</v>
      </c>
      <c r="M151" s="615">
        <v>500</v>
      </c>
      <c r="N151" s="616"/>
      <c r="O151" s="617"/>
      <c r="P151" s="618"/>
    </row>
    <row r="152" spans="1:16" s="587" customFormat="1" ht="23">
      <c r="A152" s="604" t="s">
        <v>336</v>
      </c>
      <c r="B152" s="605" t="s">
        <v>4947</v>
      </c>
      <c r="C152" s="606" t="s">
        <v>577</v>
      </c>
      <c r="D152" s="607" t="s">
        <v>3279</v>
      </c>
      <c r="E152" s="607" t="s">
        <v>2382</v>
      </c>
      <c r="F152" s="608">
        <v>300</v>
      </c>
      <c r="G152" s="609">
        <v>0</v>
      </c>
      <c r="H152" s="610">
        <v>0</v>
      </c>
      <c r="I152" s="611">
        <v>5700</v>
      </c>
      <c r="J152" s="612">
        <v>19</v>
      </c>
      <c r="K152" s="613">
        <v>0</v>
      </c>
      <c r="L152" s="614">
        <v>0</v>
      </c>
      <c r="M152" s="615">
        <v>5700</v>
      </c>
      <c r="N152" s="616"/>
      <c r="O152" s="617"/>
      <c r="P152" s="618"/>
    </row>
    <row r="153" spans="1:16" s="587" customFormat="1" ht="23">
      <c r="A153" s="604" t="s">
        <v>336</v>
      </c>
      <c r="B153" s="605" t="s">
        <v>4948</v>
      </c>
      <c r="C153" s="606" t="s">
        <v>3247</v>
      </c>
      <c r="D153" s="607" t="s">
        <v>1897</v>
      </c>
      <c r="E153" s="607" t="s">
        <v>3863</v>
      </c>
      <c r="F153" s="608">
        <v>200</v>
      </c>
      <c r="G153" s="609">
        <v>0</v>
      </c>
      <c r="H153" s="610">
        <v>0</v>
      </c>
      <c r="I153" s="611">
        <v>1600</v>
      </c>
      <c r="J153" s="612">
        <v>8</v>
      </c>
      <c r="K153" s="613">
        <v>0</v>
      </c>
      <c r="L153" s="614">
        <v>0</v>
      </c>
      <c r="M153" s="615">
        <v>1600</v>
      </c>
      <c r="N153" s="616"/>
      <c r="O153" s="617"/>
      <c r="P153" s="618"/>
    </row>
    <row r="154" spans="1:16" s="587" customFormat="1" ht="23">
      <c r="A154" s="604" t="s">
        <v>336</v>
      </c>
      <c r="B154" s="605" t="s">
        <v>4949</v>
      </c>
      <c r="C154" s="606" t="s">
        <v>3390</v>
      </c>
      <c r="D154" s="607" t="s">
        <v>1549</v>
      </c>
      <c r="E154" s="607" t="s">
        <v>3341</v>
      </c>
      <c r="F154" s="608">
        <v>120</v>
      </c>
      <c r="G154" s="609">
        <v>0</v>
      </c>
      <c r="H154" s="610">
        <v>0</v>
      </c>
      <c r="I154" s="611">
        <v>240</v>
      </c>
      <c r="J154" s="612">
        <v>2</v>
      </c>
      <c r="K154" s="613">
        <v>0</v>
      </c>
      <c r="L154" s="614">
        <v>0</v>
      </c>
      <c r="M154" s="615">
        <v>240</v>
      </c>
      <c r="N154" s="616"/>
      <c r="O154" s="617"/>
      <c r="P154" s="618"/>
    </row>
    <row r="155" spans="1:16" s="587" customFormat="1" ht="23">
      <c r="A155" s="604" t="s">
        <v>336</v>
      </c>
      <c r="B155" s="605" t="s">
        <v>1264</v>
      </c>
      <c r="C155" s="606" t="s">
        <v>3314</v>
      </c>
      <c r="D155" s="607" t="s">
        <v>1235</v>
      </c>
      <c r="E155" s="607" t="s">
        <v>754</v>
      </c>
      <c r="F155" s="608">
        <v>48</v>
      </c>
      <c r="G155" s="609">
        <v>0</v>
      </c>
      <c r="H155" s="610">
        <v>0</v>
      </c>
      <c r="I155" s="611">
        <v>96</v>
      </c>
      <c r="J155" s="612">
        <v>2</v>
      </c>
      <c r="K155" s="613">
        <v>0</v>
      </c>
      <c r="L155" s="614">
        <v>0</v>
      </c>
      <c r="M155" s="615">
        <v>96</v>
      </c>
      <c r="N155" s="616"/>
      <c r="O155" s="617"/>
      <c r="P155" s="618"/>
    </row>
    <row r="156" spans="1:16" s="587" customFormat="1" ht="23">
      <c r="A156" s="604" t="s">
        <v>336</v>
      </c>
      <c r="B156" s="605" t="s">
        <v>1265</v>
      </c>
      <c r="C156" s="606" t="s">
        <v>2698</v>
      </c>
      <c r="D156" s="607" t="s">
        <v>3778</v>
      </c>
      <c r="E156" s="607" t="s">
        <v>1089</v>
      </c>
      <c r="F156" s="608">
        <v>60</v>
      </c>
      <c r="G156" s="609">
        <v>0</v>
      </c>
      <c r="H156" s="610">
        <v>0</v>
      </c>
      <c r="I156" s="611">
        <v>480</v>
      </c>
      <c r="J156" s="612">
        <v>8</v>
      </c>
      <c r="K156" s="613">
        <v>0</v>
      </c>
      <c r="L156" s="614">
        <v>0</v>
      </c>
      <c r="M156" s="615">
        <v>480</v>
      </c>
      <c r="N156" s="616"/>
      <c r="O156" s="617"/>
      <c r="P156" s="618"/>
    </row>
    <row r="157" spans="1:16" s="587" customFormat="1" ht="23">
      <c r="A157" s="604" t="s">
        <v>336</v>
      </c>
      <c r="B157" s="605" t="s">
        <v>1266</v>
      </c>
      <c r="C157" s="606" t="s">
        <v>1829</v>
      </c>
      <c r="D157" s="607" t="s">
        <v>3266</v>
      </c>
      <c r="E157" s="607" t="s">
        <v>2826</v>
      </c>
      <c r="F157" s="608">
        <v>400</v>
      </c>
      <c r="G157" s="609">
        <v>0</v>
      </c>
      <c r="H157" s="610">
        <v>0</v>
      </c>
      <c r="I157" s="611">
        <v>27600</v>
      </c>
      <c r="J157" s="612">
        <v>69</v>
      </c>
      <c r="K157" s="613">
        <v>0</v>
      </c>
      <c r="L157" s="614">
        <v>0</v>
      </c>
      <c r="M157" s="615">
        <v>27600</v>
      </c>
      <c r="N157" s="616"/>
      <c r="O157" s="617"/>
      <c r="P157" s="618"/>
    </row>
    <row r="158" spans="1:16" s="587" customFormat="1" ht="23">
      <c r="A158" s="604" t="s">
        <v>336</v>
      </c>
      <c r="B158" s="605" t="s">
        <v>1267</v>
      </c>
      <c r="C158" s="606" t="s">
        <v>3246</v>
      </c>
      <c r="D158" s="607" t="s">
        <v>3393</v>
      </c>
      <c r="E158" s="607" t="s">
        <v>3863</v>
      </c>
      <c r="F158" s="608">
        <v>200</v>
      </c>
      <c r="G158" s="609">
        <v>0</v>
      </c>
      <c r="H158" s="610">
        <v>0</v>
      </c>
      <c r="I158" s="611">
        <v>3800</v>
      </c>
      <c r="J158" s="612">
        <v>19</v>
      </c>
      <c r="K158" s="613">
        <v>0</v>
      </c>
      <c r="L158" s="614">
        <v>0</v>
      </c>
      <c r="M158" s="615">
        <v>3800</v>
      </c>
      <c r="N158" s="616"/>
      <c r="O158" s="617"/>
      <c r="P158" s="618"/>
    </row>
    <row r="159" spans="1:16" s="587" customFormat="1" ht="23">
      <c r="A159" s="604" t="s">
        <v>336</v>
      </c>
      <c r="B159" s="605" t="s">
        <v>1268</v>
      </c>
      <c r="C159" s="606" t="s">
        <v>3859</v>
      </c>
      <c r="D159" s="607" t="s">
        <v>563</v>
      </c>
      <c r="E159" s="607" t="s">
        <v>793</v>
      </c>
      <c r="F159" s="608">
        <v>1500</v>
      </c>
      <c r="G159" s="609">
        <v>0</v>
      </c>
      <c r="H159" s="610">
        <v>0</v>
      </c>
      <c r="I159" s="611">
        <v>30000</v>
      </c>
      <c r="J159" s="612">
        <v>20</v>
      </c>
      <c r="K159" s="613">
        <v>0</v>
      </c>
      <c r="L159" s="614">
        <v>0</v>
      </c>
      <c r="M159" s="615">
        <v>30000</v>
      </c>
      <c r="N159" s="616"/>
      <c r="O159" s="617"/>
      <c r="P159" s="618"/>
    </row>
    <row r="160" spans="1:16" s="587" customFormat="1" ht="23">
      <c r="A160" s="604" t="s">
        <v>336</v>
      </c>
      <c r="B160" s="605" t="s">
        <v>1269</v>
      </c>
      <c r="C160" s="606" t="s">
        <v>3035</v>
      </c>
      <c r="D160" s="607" t="s">
        <v>3036</v>
      </c>
      <c r="E160" s="607" t="s">
        <v>3730</v>
      </c>
      <c r="F160" s="608">
        <v>48</v>
      </c>
      <c r="G160" s="609">
        <v>0</v>
      </c>
      <c r="H160" s="610">
        <v>0</v>
      </c>
      <c r="I160" s="611">
        <v>48</v>
      </c>
      <c r="J160" s="612">
        <v>1</v>
      </c>
      <c r="K160" s="613">
        <v>0</v>
      </c>
      <c r="L160" s="614">
        <v>0</v>
      </c>
      <c r="M160" s="615">
        <v>48</v>
      </c>
      <c r="N160" s="616"/>
      <c r="O160" s="617"/>
      <c r="P160" s="618"/>
    </row>
    <row r="161" spans="1:16" s="587" customFormat="1" ht="23">
      <c r="A161" s="604" t="s">
        <v>336</v>
      </c>
      <c r="B161" s="605" t="s">
        <v>1270</v>
      </c>
      <c r="C161" s="606" t="s">
        <v>572</v>
      </c>
      <c r="D161" s="607" t="s">
        <v>4643</v>
      </c>
      <c r="E161" s="607" t="s">
        <v>2081</v>
      </c>
      <c r="F161" s="608">
        <v>300</v>
      </c>
      <c r="G161" s="609">
        <v>0</v>
      </c>
      <c r="H161" s="610">
        <v>0</v>
      </c>
      <c r="I161" s="611">
        <v>5700</v>
      </c>
      <c r="J161" s="612">
        <v>19</v>
      </c>
      <c r="K161" s="613">
        <v>0</v>
      </c>
      <c r="L161" s="614">
        <v>0</v>
      </c>
      <c r="M161" s="615">
        <v>5700</v>
      </c>
      <c r="N161" s="616"/>
      <c r="O161" s="617"/>
      <c r="P161" s="618"/>
    </row>
    <row r="162" spans="1:16" s="587" customFormat="1" ht="23">
      <c r="A162" s="604" t="s">
        <v>336</v>
      </c>
      <c r="B162" s="605" t="s">
        <v>1271</v>
      </c>
      <c r="C162" s="606" t="s">
        <v>1555</v>
      </c>
      <c r="D162" s="607" t="s">
        <v>3524</v>
      </c>
      <c r="E162" s="607" t="s">
        <v>5338</v>
      </c>
      <c r="F162" s="608">
        <v>80</v>
      </c>
      <c r="G162" s="609">
        <v>0</v>
      </c>
      <c r="H162" s="610">
        <v>0</v>
      </c>
      <c r="I162" s="611">
        <v>1120</v>
      </c>
      <c r="J162" s="612">
        <v>14</v>
      </c>
      <c r="K162" s="613">
        <v>0</v>
      </c>
      <c r="L162" s="614">
        <v>0</v>
      </c>
      <c r="M162" s="615">
        <v>1120</v>
      </c>
      <c r="N162" s="616"/>
      <c r="O162" s="617"/>
      <c r="P162" s="618"/>
    </row>
    <row r="163" spans="1:16" s="587" customFormat="1" ht="23">
      <c r="A163" s="604" t="s">
        <v>336</v>
      </c>
      <c r="B163" s="605" t="s">
        <v>3754</v>
      </c>
      <c r="C163" s="606" t="s">
        <v>2173</v>
      </c>
      <c r="D163" s="607" t="s">
        <v>928</v>
      </c>
      <c r="E163" s="607" t="s">
        <v>5338</v>
      </c>
      <c r="F163" s="608">
        <v>50</v>
      </c>
      <c r="G163" s="609">
        <v>0</v>
      </c>
      <c r="H163" s="610">
        <v>0</v>
      </c>
      <c r="I163" s="611">
        <v>450</v>
      </c>
      <c r="J163" s="612">
        <v>9</v>
      </c>
      <c r="K163" s="613">
        <v>0</v>
      </c>
      <c r="L163" s="614">
        <v>0</v>
      </c>
      <c r="M163" s="615">
        <v>450</v>
      </c>
      <c r="N163" s="616"/>
      <c r="O163" s="617"/>
      <c r="P163" s="618"/>
    </row>
    <row r="164" spans="1:16" s="587" customFormat="1" ht="23">
      <c r="A164" s="604" t="s">
        <v>336</v>
      </c>
      <c r="B164" s="605" t="s">
        <v>3755</v>
      </c>
      <c r="C164" s="606" t="s">
        <v>4419</v>
      </c>
      <c r="D164" s="607" t="s">
        <v>1948</v>
      </c>
      <c r="E164" s="607" t="s">
        <v>2379</v>
      </c>
      <c r="F164" s="608">
        <v>100</v>
      </c>
      <c r="G164" s="609">
        <v>0</v>
      </c>
      <c r="H164" s="610">
        <v>0</v>
      </c>
      <c r="I164" s="611">
        <v>3000</v>
      </c>
      <c r="J164" s="612">
        <v>30</v>
      </c>
      <c r="K164" s="613">
        <v>0</v>
      </c>
      <c r="L164" s="614">
        <v>0</v>
      </c>
      <c r="M164" s="615">
        <v>3000</v>
      </c>
      <c r="N164" s="616"/>
      <c r="O164" s="617"/>
      <c r="P164" s="618"/>
    </row>
    <row r="165" spans="1:16" s="587" customFormat="1" ht="23">
      <c r="A165" s="604" t="s">
        <v>336</v>
      </c>
      <c r="B165" s="605" t="s">
        <v>3756</v>
      </c>
      <c r="C165" s="606" t="s">
        <v>2171</v>
      </c>
      <c r="D165" s="607" t="s">
        <v>968</v>
      </c>
      <c r="E165" s="607" t="s">
        <v>5338</v>
      </c>
      <c r="F165" s="608">
        <v>80</v>
      </c>
      <c r="G165" s="609">
        <v>0</v>
      </c>
      <c r="H165" s="610">
        <v>0</v>
      </c>
      <c r="I165" s="611">
        <v>5840</v>
      </c>
      <c r="J165" s="612">
        <v>73</v>
      </c>
      <c r="K165" s="613">
        <v>0</v>
      </c>
      <c r="L165" s="614">
        <v>0</v>
      </c>
      <c r="M165" s="615">
        <v>5840</v>
      </c>
      <c r="N165" s="616"/>
      <c r="O165" s="617"/>
      <c r="P165" s="618"/>
    </row>
    <row r="166" spans="1:16" s="587" customFormat="1" ht="23">
      <c r="A166" s="604" t="s">
        <v>336</v>
      </c>
      <c r="B166" s="605" t="s">
        <v>3757</v>
      </c>
      <c r="C166" s="606" t="s">
        <v>5046</v>
      </c>
      <c r="D166" s="607" t="s">
        <v>1947</v>
      </c>
      <c r="E166" s="607" t="s">
        <v>2378</v>
      </c>
      <c r="F166" s="608">
        <v>100</v>
      </c>
      <c r="G166" s="609">
        <v>0</v>
      </c>
      <c r="H166" s="610">
        <v>0</v>
      </c>
      <c r="I166" s="611">
        <v>2400</v>
      </c>
      <c r="J166" s="612">
        <v>24</v>
      </c>
      <c r="K166" s="613">
        <v>0</v>
      </c>
      <c r="L166" s="614">
        <v>0</v>
      </c>
      <c r="M166" s="615">
        <v>2400</v>
      </c>
      <c r="N166" s="616"/>
      <c r="O166" s="617"/>
      <c r="P166" s="618"/>
    </row>
    <row r="167" spans="1:16" s="587" customFormat="1" ht="23">
      <c r="A167" s="604" t="s">
        <v>336</v>
      </c>
      <c r="B167" s="605" t="s">
        <v>3758</v>
      </c>
      <c r="C167" s="606" t="s">
        <v>569</v>
      </c>
      <c r="D167" s="607" t="s">
        <v>2993</v>
      </c>
      <c r="E167" s="607" t="s">
        <v>2081</v>
      </c>
      <c r="F167" s="608">
        <v>200</v>
      </c>
      <c r="G167" s="609">
        <v>0</v>
      </c>
      <c r="H167" s="610">
        <v>0</v>
      </c>
      <c r="I167" s="611">
        <v>5600</v>
      </c>
      <c r="J167" s="612">
        <v>28</v>
      </c>
      <c r="K167" s="613">
        <v>0</v>
      </c>
      <c r="L167" s="614">
        <v>0</v>
      </c>
      <c r="M167" s="615">
        <v>5600</v>
      </c>
      <c r="N167" s="616"/>
      <c r="O167" s="617"/>
      <c r="P167" s="618"/>
    </row>
    <row r="168" spans="1:16" s="587" customFormat="1" ht="23">
      <c r="A168" s="604" t="s">
        <v>1306</v>
      </c>
      <c r="B168" s="605" t="s">
        <v>2834</v>
      </c>
      <c r="C168" s="606" t="s">
        <v>2697</v>
      </c>
      <c r="D168" s="607" t="s">
        <v>3777</v>
      </c>
      <c r="E168" s="607" t="s">
        <v>1089</v>
      </c>
      <c r="F168" s="608">
        <v>50</v>
      </c>
      <c r="G168" s="609">
        <v>0</v>
      </c>
      <c r="H168" s="610">
        <v>0</v>
      </c>
      <c r="I168" s="611">
        <v>700</v>
      </c>
      <c r="J168" s="612">
        <v>14</v>
      </c>
      <c r="K168" s="613">
        <v>0</v>
      </c>
      <c r="L168" s="614">
        <v>0</v>
      </c>
      <c r="M168" s="615">
        <v>700</v>
      </c>
      <c r="N168" s="616"/>
      <c r="O168" s="617"/>
      <c r="P168" s="618"/>
    </row>
    <row r="169" spans="1:16" s="587" customFormat="1" ht="23">
      <c r="A169" s="604" t="s">
        <v>1306</v>
      </c>
      <c r="B169" s="605" t="s">
        <v>2835</v>
      </c>
      <c r="C169" s="606" t="s">
        <v>5058</v>
      </c>
      <c r="D169" s="607" t="s">
        <v>3286</v>
      </c>
      <c r="E169" s="607" t="s">
        <v>656</v>
      </c>
      <c r="F169" s="608">
        <v>80</v>
      </c>
      <c r="G169" s="609">
        <v>0</v>
      </c>
      <c r="H169" s="610">
        <v>0</v>
      </c>
      <c r="I169" s="611">
        <v>1280</v>
      </c>
      <c r="J169" s="612">
        <v>16</v>
      </c>
      <c r="K169" s="613">
        <v>0</v>
      </c>
      <c r="L169" s="614">
        <v>0</v>
      </c>
      <c r="M169" s="615">
        <v>1280</v>
      </c>
      <c r="N169" s="616"/>
      <c r="O169" s="617"/>
      <c r="P169" s="618"/>
    </row>
    <row r="170" spans="1:16" s="587" customFormat="1" ht="23">
      <c r="A170" s="604" t="s">
        <v>1306</v>
      </c>
      <c r="B170" s="605" t="s">
        <v>1495</v>
      </c>
      <c r="C170" s="606" t="s">
        <v>2079</v>
      </c>
      <c r="D170" s="607" t="s">
        <v>4011</v>
      </c>
      <c r="E170" s="607" t="s">
        <v>565</v>
      </c>
      <c r="F170" s="608">
        <v>500</v>
      </c>
      <c r="G170" s="609">
        <v>0</v>
      </c>
      <c r="H170" s="610">
        <v>0</v>
      </c>
      <c r="I170" s="611">
        <v>10500</v>
      </c>
      <c r="J170" s="612">
        <v>21</v>
      </c>
      <c r="K170" s="613">
        <v>0</v>
      </c>
      <c r="L170" s="614">
        <v>0</v>
      </c>
      <c r="M170" s="615">
        <v>10500</v>
      </c>
      <c r="N170" s="616"/>
      <c r="O170" s="617"/>
      <c r="P170" s="618"/>
    </row>
    <row r="171" spans="1:16" s="587" customFormat="1" ht="23">
      <c r="A171" s="604" t="s">
        <v>1306</v>
      </c>
      <c r="B171" s="605" t="s">
        <v>1496</v>
      </c>
      <c r="C171" s="606" t="s">
        <v>2291</v>
      </c>
      <c r="D171" s="607" t="s">
        <v>3287</v>
      </c>
      <c r="E171" s="607" t="s">
        <v>1257</v>
      </c>
      <c r="F171" s="608">
        <v>80</v>
      </c>
      <c r="G171" s="609">
        <v>0</v>
      </c>
      <c r="H171" s="610">
        <v>0</v>
      </c>
      <c r="I171" s="611">
        <v>1600</v>
      </c>
      <c r="J171" s="612">
        <v>20</v>
      </c>
      <c r="K171" s="613">
        <v>0</v>
      </c>
      <c r="L171" s="614">
        <v>0</v>
      </c>
      <c r="M171" s="615">
        <v>1600</v>
      </c>
      <c r="N171" s="616"/>
      <c r="O171" s="617"/>
      <c r="P171" s="618"/>
    </row>
    <row r="172" spans="1:16" s="587" customFormat="1" ht="23">
      <c r="A172" s="604" t="s">
        <v>1306</v>
      </c>
      <c r="B172" s="605" t="s">
        <v>1497</v>
      </c>
      <c r="C172" s="606" t="s">
        <v>2604</v>
      </c>
      <c r="D172" s="607" t="s">
        <v>248</v>
      </c>
      <c r="E172" s="607" t="s">
        <v>2780</v>
      </c>
      <c r="F172" s="608">
        <v>500</v>
      </c>
      <c r="G172" s="609">
        <v>0</v>
      </c>
      <c r="H172" s="610">
        <v>0</v>
      </c>
      <c r="I172" s="611">
        <v>12000</v>
      </c>
      <c r="J172" s="612">
        <v>24</v>
      </c>
      <c r="K172" s="613">
        <v>0</v>
      </c>
      <c r="L172" s="614">
        <v>0</v>
      </c>
      <c r="M172" s="615">
        <v>12000</v>
      </c>
      <c r="N172" s="616"/>
      <c r="O172" s="617"/>
      <c r="P172" s="618"/>
    </row>
    <row r="173" spans="1:16" s="587" customFormat="1" ht="23">
      <c r="A173" s="604" t="s">
        <v>1306</v>
      </c>
      <c r="B173" s="605" t="s">
        <v>1498</v>
      </c>
      <c r="C173" s="606" t="s">
        <v>939</v>
      </c>
      <c r="D173" s="607" t="s">
        <v>5472</v>
      </c>
      <c r="E173" s="607" t="s">
        <v>2209</v>
      </c>
      <c r="F173" s="608">
        <v>10000</v>
      </c>
      <c r="G173" s="609">
        <v>0</v>
      </c>
      <c r="H173" s="610">
        <v>0</v>
      </c>
      <c r="I173" s="611">
        <v>10000</v>
      </c>
      <c r="J173" s="612">
        <v>1</v>
      </c>
      <c r="K173" s="613">
        <v>0</v>
      </c>
      <c r="L173" s="614">
        <v>0</v>
      </c>
      <c r="M173" s="615">
        <v>10000</v>
      </c>
      <c r="N173" s="616"/>
      <c r="O173" s="617"/>
      <c r="P173" s="618"/>
    </row>
    <row r="174" spans="1:16" s="587" customFormat="1" ht="23">
      <c r="A174" s="604" t="s">
        <v>1306</v>
      </c>
      <c r="B174" s="605" t="s">
        <v>1499</v>
      </c>
      <c r="C174" s="606" t="s">
        <v>2431</v>
      </c>
      <c r="D174" s="607" t="s">
        <v>2687</v>
      </c>
      <c r="E174" s="607" t="s">
        <v>4666</v>
      </c>
      <c r="F174" s="608">
        <v>100</v>
      </c>
      <c r="G174" s="609">
        <v>0</v>
      </c>
      <c r="H174" s="610">
        <v>0</v>
      </c>
      <c r="I174" s="611">
        <v>800</v>
      </c>
      <c r="J174" s="612">
        <v>8</v>
      </c>
      <c r="K174" s="613">
        <v>0</v>
      </c>
      <c r="L174" s="614">
        <v>0</v>
      </c>
      <c r="M174" s="615">
        <v>800</v>
      </c>
      <c r="N174" s="616"/>
      <c r="O174" s="617"/>
      <c r="P174" s="618"/>
    </row>
    <row r="175" spans="1:16" s="587" customFormat="1" ht="23">
      <c r="A175" s="604" t="s">
        <v>1306</v>
      </c>
      <c r="B175" s="605" t="s">
        <v>382</v>
      </c>
      <c r="C175" s="606" t="s">
        <v>2434</v>
      </c>
      <c r="D175" s="607" t="s">
        <v>2688</v>
      </c>
      <c r="E175" s="607" t="s">
        <v>4667</v>
      </c>
      <c r="F175" s="608">
        <v>100</v>
      </c>
      <c r="G175" s="609">
        <v>0</v>
      </c>
      <c r="H175" s="610">
        <v>0</v>
      </c>
      <c r="I175" s="611">
        <v>900</v>
      </c>
      <c r="J175" s="612">
        <v>9</v>
      </c>
      <c r="K175" s="613">
        <v>0</v>
      </c>
      <c r="L175" s="614">
        <v>0</v>
      </c>
      <c r="M175" s="615">
        <v>900</v>
      </c>
      <c r="N175" s="616"/>
      <c r="O175" s="617"/>
      <c r="P175" s="618"/>
    </row>
    <row r="176" spans="1:16" s="587" customFormat="1" ht="23">
      <c r="A176" s="604" t="s">
        <v>1306</v>
      </c>
      <c r="B176" s="605" t="s">
        <v>383</v>
      </c>
      <c r="C176" s="606" t="s">
        <v>3504</v>
      </c>
      <c r="D176" s="607" t="s">
        <v>454</v>
      </c>
      <c r="E176" s="607" t="s">
        <v>4090</v>
      </c>
      <c r="F176" s="608">
        <v>2000</v>
      </c>
      <c r="G176" s="609">
        <v>0</v>
      </c>
      <c r="H176" s="610">
        <v>0</v>
      </c>
      <c r="I176" s="611">
        <v>4000</v>
      </c>
      <c r="J176" s="612">
        <v>2</v>
      </c>
      <c r="K176" s="613">
        <v>0</v>
      </c>
      <c r="L176" s="614">
        <v>0</v>
      </c>
      <c r="M176" s="615">
        <v>4000</v>
      </c>
      <c r="N176" s="616"/>
      <c r="O176" s="617"/>
      <c r="P176" s="618"/>
    </row>
    <row r="177" spans="1:16" s="587" customFormat="1" ht="23">
      <c r="A177" s="604" t="s">
        <v>1306</v>
      </c>
      <c r="B177" s="605" t="s">
        <v>4935</v>
      </c>
      <c r="C177" s="606" t="s">
        <v>2428</v>
      </c>
      <c r="D177" s="607" t="s">
        <v>3870</v>
      </c>
      <c r="E177" s="607" t="s">
        <v>528</v>
      </c>
      <c r="F177" s="608">
        <v>400</v>
      </c>
      <c r="G177" s="609">
        <v>0</v>
      </c>
      <c r="H177" s="610">
        <v>0</v>
      </c>
      <c r="I177" s="611">
        <v>1600</v>
      </c>
      <c r="J177" s="612">
        <v>4</v>
      </c>
      <c r="K177" s="613">
        <v>0</v>
      </c>
      <c r="L177" s="614">
        <v>0</v>
      </c>
      <c r="M177" s="615">
        <v>1600</v>
      </c>
      <c r="N177" s="616"/>
      <c r="O177" s="617"/>
      <c r="P177" s="618"/>
    </row>
    <row r="178" spans="1:16" s="587" customFormat="1" ht="23">
      <c r="A178" s="604" t="s">
        <v>1306</v>
      </c>
      <c r="B178" s="605" t="s">
        <v>4936</v>
      </c>
      <c r="C178" s="606" t="s">
        <v>5056</v>
      </c>
      <c r="D178" s="607" t="s">
        <v>1951</v>
      </c>
      <c r="E178" s="607" t="s">
        <v>2785</v>
      </c>
      <c r="F178" s="608">
        <v>100</v>
      </c>
      <c r="G178" s="609">
        <v>0</v>
      </c>
      <c r="H178" s="610">
        <v>0</v>
      </c>
      <c r="I178" s="611">
        <v>800</v>
      </c>
      <c r="J178" s="612">
        <v>8</v>
      </c>
      <c r="K178" s="613">
        <v>0</v>
      </c>
      <c r="L178" s="614">
        <v>0</v>
      </c>
      <c r="M178" s="615">
        <v>800</v>
      </c>
      <c r="N178" s="616"/>
      <c r="O178" s="617"/>
      <c r="P178" s="618"/>
    </row>
    <row r="179" spans="1:16" s="587" customFormat="1" ht="23">
      <c r="A179" s="604" t="s">
        <v>1306</v>
      </c>
      <c r="B179" s="605" t="s">
        <v>4937</v>
      </c>
      <c r="C179" s="606" t="s">
        <v>2673</v>
      </c>
      <c r="D179" s="607" t="s">
        <v>2277</v>
      </c>
      <c r="E179" s="607" t="s">
        <v>4886</v>
      </c>
      <c r="F179" s="608">
        <v>1000</v>
      </c>
      <c r="G179" s="609">
        <v>0</v>
      </c>
      <c r="H179" s="610">
        <v>0</v>
      </c>
      <c r="I179" s="611">
        <v>2000</v>
      </c>
      <c r="J179" s="612">
        <v>2</v>
      </c>
      <c r="K179" s="613">
        <v>0</v>
      </c>
      <c r="L179" s="614">
        <v>0</v>
      </c>
      <c r="M179" s="615">
        <v>2000</v>
      </c>
      <c r="N179" s="616"/>
      <c r="O179" s="617"/>
      <c r="P179" s="618"/>
    </row>
    <row r="180" spans="1:16" s="587" customFormat="1" ht="23">
      <c r="A180" s="604" t="s">
        <v>1306</v>
      </c>
      <c r="B180" s="605" t="s">
        <v>4938</v>
      </c>
      <c r="C180" s="606" t="s">
        <v>2674</v>
      </c>
      <c r="D180" s="607" t="s">
        <v>2652</v>
      </c>
      <c r="E180" s="607" t="s">
        <v>2863</v>
      </c>
      <c r="F180" s="608">
        <v>500</v>
      </c>
      <c r="G180" s="609">
        <v>0</v>
      </c>
      <c r="H180" s="610">
        <v>0</v>
      </c>
      <c r="I180" s="611">
        <v>500</v>
      </c>
      <c r="J180" s="612">
        <v>1</v>
      </c>
      <c r="K180" s="613">
        <v>0</v>
      </c>
      <c r="L180" s="614">
        <v>0</v>
      </c>
      <c r="M180" s="615">
        <v>500</v>
      </c>
      <c r="N180" s="616"/>
      <c r="O180" s="617"/>
      <c r="P180" s="618"/>
    </row>
    <row r="181" spans="1:16" s="587" customFormat="1" ht="23">
      <c r="A181" s="604" t="s">
        <v>1306</v>
      </c>
      <c r="B181" s="605" t="s">
        <v>4939</v>
      </c>
      <c r="C181" s="606" t="s">
        <v>5441</v>
      </c>
      <c r="D181" s="607" t="s">
        <v>823</v>
      </c>
      <c r="E181" s="607" t="s">
        <v>5338</v>
      </c>
      <c r="F181" s="608">
        <v>80</v>
      </c>
      <c r="G181" s="609">
        <v>0</v>
      </c>
      <c r="H181" s="610">
        <v>0</v>
      </c>
      <c r="I181" s="611">
        <v>320</v>
      </c>
      <c r="J181" s="612">
        <v>4</v>
      </c>
      <c r="K181" s="613">
        <v>0</v>
      </c>
      <c r="L181" s="614">
        <v>0</v>
      </c>
      <c r="M181" s="615">
        <v>320</v>
      </c>
      <c r="N181" s="616"/>
      <c r="O181" s="617"/>
      <c r="P181" s="618"/>
    </row>
    <row r="182" spans="1:16" s="587" customFormat="1" ht="23">
      <c r="A182" s="604" t="s">
        <v>1306</v>
      </c>
      <c r="B182" s="605" t="s">
        <v>4940</v>
      </c>
      <c r="C182" s="606" t="s">
        <v>416</v>
      </c>
      <c r="D182" s="607" t="s">
        <v>1938</v>
      </c>
      <c r="E182" s="607" t="s">
        <v>2269</v>
      </c>
      <c r="F182" s="608">
        <v>1000</v>
      </c>
      <c r="G182" s="609">
        <v>0</v>
      </c>
      <c r="H182" s="610">
        <v>0</v>
      </c>
      <c r="I182" s="611">
        <v>1000</v>
      </c>
      <c r="J182" s="612">
        <v>1</v>
      </c>
      <c r="K182" s="613">
        <v>0</v>
      </c>
      <c r="L182" s="614">
        <v>0</v>
      </c>
      <c r="M182" s="615">
        <v>1000</v>
      </c>
      <c r="N182" s="616"/>
      <c r="O182" s="617"/>
      <c r="P182" s="618"/>
    </row>
    <row r="183" spans="1:16" s="587" customFormat="1" ht="23">
      <c r="A183" s="604" t="s">
        <v>1306</v>
      </c>
      <c r="B183" s="605" t="s">
        <v>4941</v>
      </c>
      <c r="C183" s="606" t="s">
        <v>571</v>
      </c>
      <c r="D183" s="607" t="s">
        <v>1147</v>
      </c>
      <c r="E183" s="607" t="s">
        <v>2493</v>
      </c>
      <c r="F183" s="608">
        <v>100</v>
      </c>
      <c r="G183" s="609">
        <v>0</v>
      </c>
      <c r="H183" s="610">
        <v>0</v>
      </c>
      <c r="I183" s="611">
        <v>2000</v>
      </c>
      <c r="J183" s="612">
        <v>20</v>
      </c>
      <c r="K183" s="613">
        <v>0</v>
      </c>
      <c r="L183" s="614">
        <v>0</v>
      </c>
      <c r="M183" s="615">
        <v>2000</v>
      </c>
      <c r="N183" s="616"/>
      <c r="O183" s="617"/>
      <c r="P183" s="618"/>
    </row>
    <row r="184" spans="1:16" s="587" customFormat="1" ht="23">
      <c r="A184" s="604" t="s">
        <v>1306</v>
      </c>
      <c r="B184" s="605" t="s">
        <v>4942</v>
      </c>
      <c r="C184" s="606" t="s">
        <v>4221</v>
      </c>
      <c r="D184" s="607" t="s">
        <v>3283</v>
      </c>
      <c r="E184" s="607" t="s">
        <v>2703</v>
      </c>
      <c r="F184" s="608">
        <v>350</v>
      </c>
      <c r="G184" s="609">
        <v>0</v>
      </c>
      <c r="H184" s="610">
        <v>0</v>
      </c>
      <c r="I184" s="611">
        <v>1750</v>
      </c>
      <c r="J184" s="612">
        <v>5</v>
      </c>
      <c r="K184" s="613">
        <v>0</v>
      </c>
      <c r="L184" s="614">
        <v>0</v>
      </c>
      <c r="M184" s="615">
        <v>1750</v>
      </c>
      <c r="N184" s="616"/>
      <c r="O184" s="617"/>
      <c r="P184" s="618"/>
    </row>
    <row r="185" spans="1:16" s="587" customFormat="1" ht="23">
      <c r="A185" s="604" t="s">
        <v>1306</v>
      </c>
      <c r="B185" s="605" t="s">
        <v>4943</v>
      </c>
      <c r="C185" s="606" t="s">
        <v>2672</v>
      </c>
      <c r="D185" s="607" t="s">
        <v>5471</v>
      </c>
      <c r="E185" s="607" t="s">
        <v>2863</v>
      </c>
      <c r="F185" s="608">
        <v>500</v>
      </c>
      <c r="G185" s="609">
        <v>0</v>
      </c>
      <c r="H185" s="610">
        <v>0</v>
      </c>
      <c r="I185" s="611">
        <v>500</v>
      </c>
      <c r="J185" s="612">
        <v>1</v>
      </c>
      <c r="K185" s="613">
        <v>0</v>
      </c>
      <c r="L185" s="614">
        <v>0</v>
      </c>
      <c r="M185" s="615">
        <v>500</v>
      </c>
      <c r="N185" s="616"/>
      <c r="O185" s="617"/>
      <c r="P185" s="618"/>
    </row>
    <row r="186" spans="1:16" s="587" customFormat="1" ht="23">
      <c r="A186" s="604" t="s">
        <v>1306</v>
      </c>
      <c r="B186" s="605" t="s">
        <v>4944</v>
      </c>
      <c r="C186" s="606" t="s">
        <v>2671</v>
      </c>
      <c r="D186" s="607" t="s">
        <v>2651</v>
      </c>
      <c r="E186" s="607" t="s">
        <v>4092</v>
      </c>
      <c r="F186" s="608">
        <v>1000</v>
      </c>
      <c r="G186" s="609">
        <v>0</v>
      </c>
      <c r="H186" s="610">
        <v>0</v>
      </c>
      <c r="I186" s="611">
        <v>1000</v>
      </c>
      <c r="J186" s="612">
        <v>1</v>
      </c>
      <c r="K186" s="613">
        <v>0</v>
      </c>
      <c r="L186" s="614">
        <v>0</v>
      </c>
      <c r="M186" s="615">
        <v>1000</v>
      </c>
      <c r="N186" s="616"/>
      <c r="O186" s="617"/>
      <c r="P186" s="618"/>
    </row>
    <row r="187" spans="1:16" s="587" customFormat="1" ht="23">
      <c r="A187" s="604" t="s">
        <v>1306</v>
      </c>
      <c r="B187" s="605" t="s">
        <v>4945</v>
      </c>
      <c r="C187" s="606" t="s">
        <v>134</v>
      </c>
      <c r="D187" s="607" t="s">
        <v>1950</v>
      </c>
      <c r="E187" s="607" t="s">
        <v>2783</v>
      </c>
      <c r="F187" s="608">
        <v>100</v>
      </c>
      <c r="G187" s="609">
        <v>0</v>
      </c>
      <c r="H187" s="610">
        <v>0</v>
      </c>
      <c r="I187" s="611">
        <v>1200</v>
      </c>
      <c r="J187" s="612">
        <v>12</v>
      </c>
      <c r="K187" s="613">
        <v>0</v>
      </c>
      <c r="L187" s="614">
        <v>0</v>
      </c>
      <c r="M187" s="615">
        <v>1200</v>
      </c>
      <c r="N187" s="616"/>
      <c r="O187" s="617"/>
      <c r="P187" s="618"/>
    </row>
    <row r="188" spans="1:16" s="587" customFormat="1" ht="23">
      <c r="A188" s="604" t="s">
        <v>1306</v>
      </c>
      <c r="B188" s="605" t="s">
        <v>4946</v>
      </c>
      <c r="C188" s="606" t="s">
        <v>3417</v>
      </c>
      <c r="D188" s="607" t="s">
        <v>1238</v>
      </c>
      <c r="E188" s="607" t="s">
        <v>2151</v>
      </c>
      <c r="F188" s="608">
        <v>150</v>
      </c>
      <c r="G188" s="609">
        <v>0</v>
      </c>
      <c r="H188" s="610">
        <v>0</v>
      </c>
      <c r="I188" s="611">
        <v>1950</v>
      </c>
      <c r="J188" s="612">
        <v>13</v>
      </c>
      <c r="K188" s="613">
        <v>0</v>
      </c>
      <c r="L188" s="614">
        <v>0</v>
      </c>
      <c r="M188" s="615">
        <v>1950</v>
      </c>
      <c r="N188" s="616"/>
      <c r="O188" s="617"/>
      <c r="P188" s="618"/>
    </row>
    <row r="189" spans="1:16" s="587" customFormat="1" ht="23">
      <c r="A189" s="604" t="s">
        <v>1306</v>
      </c>
      <c r="B189" s="605" t="s">
        <v>4947</v>
      </c>
      <c r="C189" s="606" t="s">
        <v>4843</v>
      </c>
      <c r="D189" s="607" t="s">
        <v>4844</v>
      </c>
      <c r="E189" s="607" t="s">
        <v>629</v>
      </c>
      <c r="F189" s="608">
        <v>60</v>
      </c>
      <c r="G189" s="609">
        <v>0</v>
      </c>
      <c r="H189" s="610">
        <v>0</v>
      </c>
      <c r="I189" s="611">
        <v>600</v>
      </c>
      <c r="J189" s="612">
        <v>10</v>
      </c>
      <c r="K189" s="613">
        <v>0</v>
      </c>
      <c r="L189" s="614">
        <v>0</v>
      </c>
      <c r="M189" s="615">
        <v>600</v>
      </c>
      <c r="N189" s="616"/>
      <c r="O189" s="617"/>
      <c r="P189" s="618"/>
    </row>
    <row r="190" spans="1:16" s="587" customFormat="1" ht="23">
      <c r="A190" s="604" t="s">
        <v>1306</v>
      </c>
      <c r="B190" s="605" t="s">
        <v>4948</v>
      </c>
      <c r="C190" s="606" t="s">
        <v>3418</v>
      </c>
      <c r="D190" s="607" t="s">
        <v>3078</v>
      </c>
      <c r="E190" s="607" t="s">
        <v>5083</v>
      </c>
      <c r="F190" s="608">
        <v>150</v>
      </c>
      <c r="G190" s="609">
        <v>0</v>
      </c>
      <c r="H190" s="610">
        <v>0</v>
      </c>
      <c r="I190" s="611">
        <v>1950</v>
      </c>
      <c r="J190" s="612">
        <v>13</v>
      </c>
      <c r="K190" s="613">
        <v>0</v>
      </c>
      <c r="L190" s="614">
        <v>0</v>
      </c>
      <c r="M190" s="615">
        <v>1950</v>
      </c>
      <c r="N190" s="616"/>
      <c r="O190" s="617"/>
      <c r="P190" s="618"/>
    </row>
    <row r="191" spans="1:16" s="587" customFormat="1" ht="23">
      <c r="A191" s="604" t="s">
        <v>1306</v>
      </c>
      <c r="B191" s="605" t="s">
        <v>4949</v>
      </c>
      <c r="C191" s="606" t="s">
        <v>4845</v>
      </c>
      <c r="D191" s="607" t="s">
        <v>4846</v>
      </c>
      <c r="E191" s="607" t="s">
        <v>1088</v>
      </c>
      <c r="F191" s="608">
        <v>60</v>
      </c>
      <c r="G191" s="609">
        <v>0</v>
      </c>
      <c r="H191" s="610">
        <v>0</v>
      </c>
      <c r="I191" s="611">
        <v>540</v>
      </c>
      <c r="J191" s="612">
        <v>9</v>
      </c>
      <c r="K191" s="613">
        <v>0</v>
      </c>
      <c r="L191" s="614">
        <v>0</v>
      </c>
      <c r="M191" s="615">
        <v>540</v>
      </c>
      <c r="N191" s="616"/>
      <c r="O191" s="617"/>
      <c r="P191" s="618"/>
    </row>
    <row r="192" spans="1:16" s="587" customFormat="1" ht="23">
      <c r="A192" s="604" t="s">
        <v>1306</v>
      </c>
      <c r="B192" s="605" t="s">
        <v>1264</v>
      </c>
      <c r="C192" s="606" t="s">
        <v>994</v>
      </c>
      <c r="D192" s="607" t="s">
        <v>4698</v>
      </c>
      <c r="E192" s="607" t="s">
        <v>3839</v>
      </c>
      <c r="F192" s="608">
        <v>800</v>
      </c>
      <c r="G192" s="609">
        <v>0</v>
      </c>
      <c r="H192" s="610">
        <v>0</v>
      </c>
      <c r="I192" s="611">
        <v>10400</v>
      </c>
      <c r="J192" s="612">
        <v>13</v>
      </c>
      <c r="K192" s="613">
        <v>0</v>
      </c>
      <c r="L192" s="614">
        <v>0</v>
      </c>
      <c r="M192" s="615">
        <v>10400</v>
      </c>
      <c r="N192" s="616"/>
      <c r="O192" s="617"/>
      <c r="P192" s="618"/>
    </row>
    <row r="193" spans="1:16" s="587" customFormat="1" ht="23">
      <c r="A193" s="604" t="s">
        <v>1306</v>
      </c>
      <c r="B193" s="605" t="s">
        <v>1265</v>
      </c>
      <c r="C193" s="606" t="s">
        <v>3416</v>
      </c>
      <c r="D193" s="607" t="s">
        <v>1237</v>
      </c>
      <c r="E193" s="607" t="s">
        <v>3850</v>
      </c>
      <c r="F193" s="608">
        <v>170</v>
      </c>
      <c r="G193" s="609">
        <v>0</v>
      </c>
      <c r="H193" s="610">
        <v>0</v>
      </c>
      <c r="I193" s="611">
        <v>2040</v>
      </c>
      <c r="J193" s="612">
        <v>12</v>
      </c>
      <c r="K193" s="613">
        <v>0</v>
      </c>
      <c r="L193" s="614">
        <v>0</v>
      </c>
      <c r="M193" s="615">
        <v>2040</v>
      </c>
      <c r="N193" s="616"/>
      <c r="O193" s="617"/>
      <c r="P193" s="618"/>
    </row>
    <row r="194" spans="1:16" s="587" customFormat="1" ht="23">
      <c r="A194" s="604" t="s">
        <v>1306</v>
      </c>
      <c r="B194" s="605" t="s">
        <v>1266</v>
      </c>
      <c r="C194" s="606" t="s">
        <v>2381</v>
      </c>
      <c r="D194" s="607" t="s">
        <v>4697</v>
      </c>
      <c r="E194" s="607" t="s">
        <v>469</v>
      </c>
      <c r="F194" s="608">
        <v>24</v>
      </c>
      <c r="G194" s="609">
        <v>0</v>
      </c>
      <c r="H194" s="610">
        <v>0</v>
      </c>
      <c r="I194" s="611">
        <v>2688</v>
      </c>
      <c r="J194" s="612">
        <v>112</v>
      </c>
      <c r="K194" s="613">
        <v>0</v>
      </c>
      <c r="L194" s="614">
        <v>0</v>
      </c>
      <c r="M194" s="615">
        <v>2688</v>
      </c>
      <c r="N194" s="616"/>
      <c r="O194" s="617"/>
      <c r="P194" s="618"/>
    </row>
    <row r="195" spans="1:16" s="587" customFormat="1" ht="23">
      <c r="A195" s="604" t="s">
        <v>1306</v>
      </c>
      <c r="B195" s="605" t="s">
        <v>1267</v>
      </c>
      <c r="C195" s="606" t="s">
        <v>2380</v>
      </c>
      <c r="D195" s="607" t="s">
        <v>4696</v>
      </c>
      <c r="E195" s="607" t="s">
        <v>5040</v>
      </c>
      <c r="F195" s="608">
        <v>24</v>
      </c>
      <c r="G195" s="609">
        <v>0</v>
      </c>
      <c r="H195" s="610">
        <v>0</v>
      </c>
      <c r="I195" s="611">
        <v>3216</v>
      </c>
      <c r="J195" s="612">
        <v>134</v>
      </c>
      <c r="K195" s="613">
        <v>0</v>
      </c>
      <c r="L195" s="614">
        <v>0</v>
      </c>
      <c r="M195" s="615">
        <v>3216</v>
      </c>
      <c r="N195" s="616"/>
      <c r="O195" s="617"/>
      <c r="P195" s="618"/>
    </row>
    <row r="196" spans="1:16" s="587" customFormat="1" ht="23">
      <c r="A196" s="604" t="s">
        <v>1306</v>
      </c>
      <c r="B196" s="605" t="s">
        <v>1268</v>
      </c>
      <c r="C196" s="606" t="s">
        <v>3315</v>
      </c>
      <c r="D196" s="607" t="s">
        <v>1236</v>
      </c>
      <c r="E196" s="607" t="s">
        <v>1258</v>
      </c>
      <c r="F196" s="608">
        <v>170</v>
      </c>
      <c r="G196" s="609">
        <v>0</v>
      </c>
      <c r="H196" s="610">
        <v>0</v>
      </c>
      <c r="I196" s="611">
        <v>1870</v>
      </c>
      <c r="J196" s="612">
        <v>11</v>
      </c>
      <c r="K196" s="613">
        <v>0</v>
      </c>
      <c r="L196" s="614">
        <v>0</v>
      </c>
      <c r="M196" s="615">
        <v>1870</v>
      </c>
      <c r="N196" s="616"/>
      <c r="O196" s="617"/>
      <c r="P196" s="618"/>
    </row>
    <row r="197" spans="1:16" s="587" customFormat="1" ht="23">
      <c r="A197" s="604" t="s">
        <v>1307</v>
      </c>
      <c r="B197" s="605" t="s">
        <v>2834</v>
      </c>
      <c r="C197" s="606" t="s">
        <v>3419</v>
      </c>
      <c r="D197" s="607" t="s">
        <v>3079</v>
      </c>
      <c r="E197" s="607" t="s">
        <v>2729</v>
      </c>
      <c r="F197" s="608">
        <v>80</v>
      </c>
      <c r="G197" s="609">
        <v>0</v>
      </c>
      <c r="H197" s="610">
        <v>0</v>
      </c>
      <c r="I197" s="611">
        <v>5520</v>
      </c>
      <c r="J197" s="612">
        <v>69</v>
      </c>
      <c r="K197" s="613">
        <v>0</v>
      </c>
      <c r="L197" s="614">
        <v>0</v>
      </c>
      <c r="M197" s="615">
        <v>5520</v>
      </c>
      <c r="N197" s="616"/>
      <c r="O197" s="617"/>
      <c r="P197" s="618"/>
    </row>
    <row r="198" spans="1:16" s="587" customFormat="1" ht="23">
      <c r="A198" s="604" t="s">
        <v>1307</v>
      </c>
      <c r="B198" s="605" t="s">
        <v>2835</v>
      </c>
      <c r="C198" s="606" t="s">
        <v>581</v>
      </c>
      <c r="D198" s="607" t="s">
        <v>3284</v>
      </c>
      <c r="E198" s="607" t="s">
        <v>4173</v>
      </c>
      <c r="F198" s="608">
        <v>100</v>
      </c>
      <c r="G198" s="609">
        <v>0</v>
      </c>
      <c r="H198" s="610">
        <v>0</v>
      </c>
      <c r="I198" s="611">
        <v>3500</v>
      </c>
      <c r="J198" s="612">
        <v>35</v>
      </c>
      <c r="K198" s="613">
        <v>0</v>
      </c>
      <c r="L198" s="614">
        <v>0</v>
      </c>
      <c r="M198" s="615">
        <v>3500</v>
      </c>
      <c r="N198" s="616"/>
      <c r="O198" s="617"/>
      <c r="P198" s="618"/>
    </row>
    <row r="199" spans="1:16" s="587" customFormat="1" ht="23">
      <c r="A199" s="604" t="s">
        <v>1307</v>
      </c>
      <c r="B199" s="605" t="s">
        <v>1495</v>
      </c>
      <c r="C199" s="606" t="s">
        <v>3420</v>
      </c>
      <c r="D199" s="607" t="s">
        <v>3080</v>
      </c>
      <c r="E199" s="607" t="s">
        <v>2943</v>
      </c>
      <c r="F199" s="608">
        <v>80</v>
      </c>
      <c r="G199" s="609">
        <v>0</v>
      </c>
      <c r="H199" s="610">
        <v>0</v>
      </c>
      <c r="I199" s="611">
        <v>5120</v>
      </c>
      <c r="J199" s="612">
        <v>64</v>
      </c>
      <c r="K199" s="613">
        <v>0</v>
      </c>
      <c r="L199" s="614">
        <v>0</v>
      </c>
      <c r="M199" s="615">
        <v>5120</v>
      </c>
      <c r="N199" s="616"/>
      <c r="O199" s="617"/>
      <c r="P199" s="618"/>
    </row>
    <row r="200" spans="1:16" s="587" customFormat="1" ht="23">
      <c r="A200" s="604" t="s">
        <v>1307</v>
      </c>
      <c r="B200" s="605" t="s">
        <v>1496</v>
      </c>
      <c r="C200" s="606" t="s">
        <v>582</v>
      </c>
      <c r="D200" s="607" t="s">
        <v>3285</v>
      </c>
      <c r="E200" s="607" t="s">
        <v>3962</v>
      </c>
      <c r="F200" s="608">
        <v>100</v>
      </c>
      <c r="G200" s="609">
        <v>0</v>
      </c>
      <c r="H200" s="610">
        <v>0</v>
      </c>
      <c r="I200" s="611">
        <v>2500</v>
      </c>
      <c r="J200" s="612">
        <v>25</v>
      </c>
      <c r="K200" s="613">
        <v>0</v>
      </c>
      <c r="L200" s="614">
        <v>0</v>
      </c>
      <c r="M200" s="615">
        <v>2500</v>
      </c>
      <c r="N200" s="616"/>
      <c r="O200" s="617"/>
      <c r="P200" s="618"/>
    </row>
    <row r="201" spans="1:16" s="587" customFormat="1" ht="23">
      <c r="A201" s="604" t="s">
        <v>1307</v>
      </c>
      <c r="B201" s="605" t="s">
        <v>1497</v>
      </c>
      <c r="C201" s="606" t="s">
        <v>2949</v>
      </c>
      <c r="D201" s="607" t="s">
        <v>5475</v>
      </c>
      <c r="E201" s="607" t="s">
        <v>4930</v>
      </c>
      <c r="F201" s="608">
        <v>30</v>
      </c>
      <c r="G201" s="609">
        <v>0</v>
      </c>
      <c r="H201" s="610">
        <v>0</v>
      </c>
      <c r="I201" s="611">
        <v>2610</v>
      </c>
      <c r="J201" s="612">
        <v>87</v>
      </c>
      <c r="K201" s="613">
        <v>0</v>
      </c>
      <c r="L201" s="614">
        <v>0</v>
      </c>
      <c r="M201" s="615">
        <v>2610</v>
      </c>
      <c r="N201" s="616"/>
      <c r="O201" s="617"/>
      <c r="P201" s="618"/>
    </row>
    <row r="202" spans="1:16" s="587" customFormat="1" ht="23">
      <c r="A202" s="604" t="s">
        <v>1308</v>
      </c>
      <c r="B202" s="605" t="s">
        <v>2834</v>
      </c>
      <c r="C202" s="606" t="s">
        <v>4276</v>
      </c>
      <c r="D202" s="607" t="s">
        <v>1063</v>
      </c>
      <c r="E202" s="607" t="s">
        <v>3695</v>
      </c>
      <c r="F202" s="608">
        <v>45</v>
      </c>
      <c r="G202" s="609">
        <v>0</v>
      </c>
      <c r="H202" s="610">
        <v>0</v>
      </c>
      <c r="I202" s="611">
        <v>900</v>
      </c>
      <c r="J202" s="612">
        <v>20</v>
      </c>
      <c r="K202" s="613">
        <v>0</v>
      </c>
      <c r="L202" s="614">
        <v>0</v>
      </c>
      <c r="M202" s="615">
        <v>900</v>
      </c>
      <c r="N202" s="616"/>
      <c r="O202" s="617"/>
      <c r="P202" s="618"/>
    </row>
    <row r="203" spans="1:16" s="587" customFormat="1" ht="23">
      <c r="A203" s="604" t="s">
        <v>1308</v>
      </c>
      <c r="B203" s="605" t="s">
        <v>2835</v>
      </c>
      <c r="C203" s="606" t="s">
        <v>2520</v>
      </c>
      <c r="D203" s="607" t="s">
        <v>233</v>
      </c>
      <c r="E203" s="607" t="s">
        <v>3101</v>
      </c>
      <c r="F203" s="608">
        <v>30</v>
      </c>
      <c r="G203" s="609">
        <v>0</v>
      </c>
      <c r="H203" s="610">
        <v>0</v>
      </c>
      <c r="I203" s="611">
        <v>780</v>
      </c>
      <c r="J203" s="612">
        <v>26</v>
      </c>
      <c r="K203" s="613">
        <v>0</v>
      </c>
      <c r="L203" s="614">
        <v>0</v>
      </c>
      <c r="M203" s="615">
        <v>780</v>
      </c>
      <c r="N203" s="616"/>
      <c r="O203" s="617"/>
      <c r="P203" s="618"/>
    </row>
    <row r="204" spans="1:16" s="587" customFormat="1" ht="23">
      <c r="A204" s="604" t="s">
        <v>1308</v>
      </c>
      <c r="B204" s="605" t="s">
        <v>1495</v>
      </c>
      <c r="C204" s="606" t="s">
        <v>4277</v>
      </c>
      <c r="D204" s="607" t="s">
        <v>1526</v>
      </c>
      <c r="E204" s="607" t="s">
        <v>3695</v>
      </c>
      <c r="F204" s="608">
        <v>45</v>
      </c>
      <c r="G204" s="609">
        <v>0</v>
      </c>
      <c r="H204" s="610">
        <v>0</v>
      </c>
      <c r="I204" s="611">
        <v>855</v>
      </c>
      <c r="J204" s="612">
        <v>19</v>
      </c>
      <c r="K204" s="613">
        <v>0</v>
      </c>
      <c r="L204" s="614">
        <v>0</v>
      </c>
      <c r="M204" s="615">
        <v>855</v>
      </c>
      <c r="N204" s="616"/>
      <c r="O204" s="617"/>
      <c r="P204" s="618"/>
    </row>
    <row r="205" spans="1:16" s="587" customFormat="1" ht="23">
      <c r="A205" s="604" t="s">
        <v>1308</v>
      </c>
      <c r="B205" s="605" t="s">
        <v>1496</v>
      </c>
      <c r="C205" s="606" t="s">
        <v>3027</v>
      </c>
      <c r="D205" s="607" t="s">
        <v>4993</v>
      </c>
      <c r="E205" s="607" t="s">
        <v>255</v>
      </c>
      <c r="F205" s="608">
        <v>20</v>
      </c>
      <c r="G205" s="609">
        <v>0</v>
      </c>
      <c r="H205" s="610">
        <v>0</v>
      </c>
      <c r="I205" s="611">
        <v>1120</v>
      </c>
      <c r="J205" s="612">
        <v>56</v>
      </c>
      <c r="K205" s="613">
        <v>0</v>
      </c>
      <c r="L205" s="614">
        <v>0</v>
      </c>
      <c r="M205" s="615">
        <v>1120</v>
      </c>
      <c r="N205" s="616"/>
      <c r="O205" s="617"/>
      <c r="P205" s="618"/>
    </row>
    <row r="206" spans="1:16" s="587" customFormat="1" ht="23">
      <c r="A206" s="604" t="s">
        <v>1308</v>
      </c>
      <c r="B206" s="605" t="s">
        <v>1497</v>
      </c>
      <c r="C206" s="606" t="s">
        <v>503</v>
      </c>
      <c r="D206" s="607" t="s">
        <v>1943</v>
      </c>
      <c r="E206" s="607" t="s">
        <v>111</v>
      </c>
      <c r="F206" s="608">
        <v>100</v>
      </c>
      <c r="G206" s="609">
        <v>0</v>
      </c>
      <c r="H206" s="610">
        <v>0</v>
      </c>
      <c r="I206" s="611">
        <v>4800</v>
      </c>
      <c r="J206" s="612">
        <v>48</v>
      </c>
      <c r="K206" s="613">
        <v>0</v>
      </c>
      <c r="L206" s="614">
        <v>0</v>
      </c>
      <c r="M206" s="615">
        <v>4800</v>
      </c>
      <c r="N206" s="616"/>
      <c r="O206" s="617"/>
      <c r="P206" s="618"/>
    </row>
    <row r="207" spans="1:16" s="587" customFormat="1" ht="23">
      <c r="A207" s="604" t="s">
        <v>1308</v>
      </c>
      <c r="B207" s="605" t="s">
        <v>1498</v>
      </c>
      <c r="C207" s="606" t="s">
        <v>2521</v>
      </c>
      <c r="D207" s="607" t="s">
        <v>1222</v>
      </c>
      <c r="E207" s="607" t="s">
        <v>1502</v>
      </c>
      <c r="F207" s="608">
        <v>30</v>
      </c>
      <c r="G207" s="609">
        <v>0</v>
      </c>
      <c r="H207" s="610">
        <v>0</v>
      </c>
      <c r="I207" s="611">
        <v>1080</v>
      </c>
      <c r="J207" s="612">
        <v>36</v>
      </c>
      <c r="K207" s="613">
        <v>0</v>
      </c>
      <c r="L207" s="614">
        <v>0</v>
      </c>
      <c r="M207" s="615">
        <v>1080</v>
      </c>
      <c r="N207" s="616"/>
      <c r="O207" s="617"/>
      <c r="P207" s="618"/>
    </row>
    <row r="208" spans="1:16" s="587" customFormat="1" ht="23">
      <c r="A208" s="604" t="s">
        <v>1308</v>
      </c>
      <c r="B208" s="605" t="s">
        <v>1499</v>
      </c>
      <c r="C208" s="606" t="s">
        <v>5002</v>
      </c>
      <c r="D208" s="607" t="s">
        <v>2275</v>
      </c>
      <c r="E208" s="607" t="s">
        <v>1258</v>
      </c>
      <c r="F208" s="608">
        <v>100</v>
      </c>
      <c r="G208" s="609">
        <v>0</v>
      </c>
      <c r="H208" s="610">
        <v>0</v>
      </c>
      <c r="I208" s="611">
        <v>5800</v>
      </c>
      <c r="J208" s="612">
        <v>58</v>
      </c>
      <c r="K208" s="613">
        <v>0</v>
      </c>
      <c r="L208" s="614">
        <v>0</v>
      </c>
      <c r="M208" s="615">
        <v>5800</v>
      </c>
      <c r="N208" s="616"/>
      <c r="O208" s="617"/>
      <c r="P208" s="618"/>
    </row>
    <row r="209" spans="1:16" s="587" customFormat="1" ht="23">
      <c r="A209" s="604" t="s">
        <v>1308</v>
      </c>
      <c r="B209" s="605" t="s">
        <v>382</v>
      </c>
      <c r="C209" s="606" t="s">
        <v>3029</v>
      </c>
      <c r="D209" s="607" t="s">
        <v>4994</v>
      </c>
      <c r="E209" s="607" t="s">
        <v>255</v>
      </c>
      <c r="F209" s="608">
        <v>20</v>
      </c>
      <c r="G209" s="609">
        <v>0</v>
      </c>
      <c r="H209" s="610">
        <v>0</v>
      </c>
      <c r="I209" s="611">
        <v>1180</v>
      </c>
      <c r="J209" s="612">
        <v>59</v>
      </c>
      <c r="K209" s="613">
        <v>0</v>
      </c>
      <c r="L209" s="614">
        <v>0</v>
      </c>
      <c r="M209" s="615">
        <v>1180</v>
      </c>
      <c r="N209" s="616"/>
      <c r="O209" s="617"/>
      <c r="P209" s="618"/>
    </row>
    <row r="210" spans="1:16" s="587" customFormat="1" ht="23">
      <c r="A210" s="604" t="s">
        <v>1308</v>
      </c>
      <c r="B210" s="605" t="s">
        <v>383</v>
      </c>
      <c r="C210" s="606" t="s">
        <v>2522</v>
      </c>
      <c r="D210" s="607" t="s">
        <v>1223</v>
      </c>
      <c r="E210" s="607" t="s">
        <v>3102</v>
      </c>
      <c r="F210" s="608">
        <v>30</v>
      </c>
      <c r="G210" s="609">
        <v>0</v>
      </c>
      <c r="H210" s="610">
        <v>0</v>
      </c>
      <c r="I210" s="611">
        <v>2070</v>
      </c>
      <c r="J210" s="612">
        <v>69</v>
      </c>
      <c r="K210" s="613">
        <v>0</v>
      </c>
      <c r="L210" s="614">
        <v>0</v>
      </c>
      <c r="M210" s="615">
        <v>2070</v>
      </c>
      <c r="N210" s="616"/>
      <c r="O210" s="617"/>
      <c r="P210" s="618"/>
    </row>
    <row r="211" spans="1:16" s="587" customFormat="1" ht="23">
      <c r="A211" s="604" t="s">
        <v>1308</v>
      </c>
      <c r="B211" s="605" t="s">
        <v>4935</v>
      </c>
      <c r="C211" s="606" t="s">
        <v>3313</v>
      </c>
      <c r="D211" s="607" t="s">
        <v>1234</v>
      </c>
      <c r="E211" s="607" t="s">
        <v>4672</v>
      </c>
      <c r="F211" s="608">
        <v>30</v>
      </c>
      <c r="G211" s="609">
        <v>0</v>
      </c>
      <c r="H211" s="610">
        <v>0</v>
      </c>
      <c r="I211" s="611">
        <v>1260</v>
      </c>
      <c r="J211" s="612">
        <v>42</v>
      </c>
      <c r="K211" s="613">
        <v>0</v>
      </c>
      <c r="L211" s="614">
        <v>0</v>
      </c>
      <c r="M211" s="615">
        <v>1260</v>
      </c>
      <c r="N211" s="616"/>
      <c r="O211" s="617"/>
      <c r="P211" s="618"/>
    </row>
    <row r="212" spans="1:16" s="587" customFormat="1" ht="23">
      <c r="A212" s="604" t="s">
        <v>1309</v>
      </c>
      <c r="B212" s="605" t="s">
        <v>2834</v>
      </c>
      <c r="C212" s="606" t="s">
        <v>4187</v>
      </c>
      <c r="D212" s="607" t="s">
        <v>3958</v>
      </c>
      <c r="E212" s="607" t="s">
        <v>5401</v>
      </c>
      <c r="F212" s="608">
        <v>100</v>
      </c>
      <c r="G212" s="609">
        <v>0</v>
      </c>
      <c r="H212" s="610">
        <v>0</v>
      </c>
      <c r="I212" s="611">
        <v>400</v>
      </c>
      <c r="J212" s="612">
        <v>4</v>
      </c>
      <c r="K212" s="613">
        <v>0</v>
      </c>
      <c r="L212" s="614">
        <v>0</v>
      </c>
      <c r="M212" s="615">
        <v>400</v>
      </c>
      <c r="N212" s="616"/>
      <c r="O212" s="617"/>
      <c r="P212" s="618"/>
    </row>
    <row r="213" spans="1:16" s="587" customFormat="1" ht="23">
      <c r="A213" s="604" t="s">
        <v>1309</v>
      </c>
      <c r="B213" s="605" t="s">
        <v>2835</v>
      </c>
      <c r="C213" s="606" t="s">
        <v>2862</v>
      </c>
      <c r="D213" s="607" t="s">
        <v>965</v>
      </c>
      <c r="E213" s="607" t="s">
        <v>2379</v>
      </c>
      <c r="F213" s="608">
        <v>60</v>
      </c>
      <c r="G213" s="609">
        <v>0</v>
      </c>
      <c r="H213" s="610">
        <v>0</v>
      </c>
      <c r="I213" s="611">
        <v>420</v>
      </c>
      <c r="J213" s="612">
        <v>7</v>
      </c>
      <c r="K213" s="613">
        <v>0</v>
      </c>
      <c r="L213" s="614">
        <v>0</v>
      </c>
      <c r="M213" s="615">
        <v>420</v>
      </c>
      <c r="N213" s="616"/>
      <c r="O213" s="617"/>
      <c r="P213" s="618"/>
    </row>
    <row r="214" spans="1:16" s="587" customFormat="1" ht="23">
      <c r="A214" s="604" t="s">
        <v>1309</v>
      </c>
      <c r="B214" s="605" t="s">
        <v>1495</v>
      </c>
      <c r="C214" s="606" t="s">
        <v>982</v>
      </c>
      <c r="D214" s="607" t="s">
        <v>983</v>
      </c>
      <c r="E214" s="607" t="s">
        <v>4088</v>
      </c>
      <c r="F214" s="608">
        <v>100</v>
      </c>
      <c r="G214" s="609">
        <v>0</v>
      </c>
      <c r="H214" s="610">
        <v>0</v>
      </c>
      <c r="I214" s="611">
        <v>0</v>
      </c>
      <c r="J214" s="612" t="s">
        <v>2088</v>
      </c>
      <c r="K214" s="613">
        <v>0</v>
      </c>
      <c r="L214" s="614">
        <v>0</v>
      </c>
      <c r="M214" s="615">
        <v>0</v>
      </c>
      <c r="N214" s="616"/>
      <c r="O214" s="617"/>
      <c r="P214" s="618"/>
    </row>
    <row r="215" spans="1:16" s="587" customFormat="1" ht="23">
      <c r="A215" s="604" t="s">
        <v>1309</v>
      </c>
      <c r="B215" s="605" t="s">
        <v>1496</v>
      </c>
      <c r="C215" s="606" t="s">
        <v>77</v>
      </c>
      <c r="D215" s="607" t="s">
        <v>826</v>
      </c>
      <c r="E215" s="607" t="s">
        <v>4208</v>
      </c>
      <c r="F215" s="608">
        <v>50</v>
      </c>
      <c r="G215" s="609">
        <v>0</v>
      </c>
      <c r="H215" s="610">
        <v>0</v>
      </c>
      <c r="I215" s="611">
        <v>450</v>
      </c>
      <c r="J215" s="612">
        <v>9</v>
      </c>
      <c r="K215" s="613">
        <v>0</v>
      </c>
      <c r="L215" s="614">
        <v>0</v>
      </c>
      <c r="M215" s="615">
        <v>450</v>
      </c>
      <c r="N215" s="616"/>
      <c r="O215" s="617"/>
      <c r="P215" s="618"/>
    </row>
    <row r="216" spans="1:16" s="587" customFormat="1" ht="23">
      <c r="A216" s="604" t="s">
        <v>1309</v>
      </c>
      <c r="B216" s="605" t="s">
        <v>1497</v>
      </c>
      <c r="C216" s="606" t="s">
        <v>1536</v>
      </c>
      <c r="D216" s="607" t="s">
        <v>1537</v>
      </c>
      <c r="E216" s="607" t="s">
        <v>3791</v>
      </c>
      <c r="F216" s="608">
        <v>100</v>
      </c>
      <c r="G216" s="609">
        <v>0</v>
      </c>
      <c r="H216" s="610">
        <v>0</v>
      </c>
      <c r="I216" s="611">
        <v>400</v>
      </c>
      <c r="J216" s="612">
        <v>4</v>
      </c>
      <c r="K216" s="613">
        <v>0</v>
      </c>
      <c r="L216" s="614">
        <v>0</v>
      </c>
      <c r="M216" s="615">
        <v>400</v>
      </c>
      <c r="N216" s="616"/>
      <c r="O216" s="617"/>
      <c r="P216" s="618"/>
    </row>
    <row r="217" spans="1:16" s="587" customFormat="1" ht="23">
      <c r="A217" s="604" t="s">
        <v>1309</v>
      </c>
      <c r="B217" s="605" t="s">
        <v>1498</v>
      </c>
      <c r="C217" s="606" t="s">
        <v>1616</v>
      </c>
      <c r="D217" s="607" t="s">
        <v>4615</v>
      </c>
      <c r="E217" s="607" t="s">
        <v>4207</v>
      </c>
      <c r="F217" s="608">
        <v>50</v>
      </c>
      <c r="G217" s="609">
        <v>0</v>
      </c>
      <c r="H217" s="610">
        <v>0</v>
      </c>
      <c r="I217" s="611">
        <v>450</v>
      </c>
      <c r="J217" s="612">
        <v>9</v>
      </c>
      <c r="K217" s="613">
        <v>0</v>
      </c>
      <c r="L217" s="614">
        <v>0</v>
      </c>
      <c r="M217" s="615">
        <v>450</v>
      </c>
      <c r="N217" s="616"/>
      <c r="O217" s="617"/>
      <c r="P217" s="618"/>
    </row>
    <row r="218" spans="1:16" s="587" customFormat="1" ht="23">
      <c r="A218" s="604" t="s">
        <v>1309</v>
      </c>
      <c r="B218" s="605" t="s">
        <v>1499</v>
      </c>
      <c r="C218" s="606" t="s">
        <v>3954</v>
      </c>
      <c r="D218" s="607" t="s">
        <v>814</v>
      </c>
      <c r="E218" s="607" t="s">
        <v>4579</v>
      </c>
      <c r="F218" s="608">
        <v>1000</v>
      </c>
      <c r="G218" s="609">
        <v>0</v>
      </c>
      <c r="H218" s="610">
        <v>0</v>
      </c>
      <c r="I218" s="611">
        <v>4000</v>
      </c>
      <c r="J218" s="612">
        <v>4</v>
      </c>
      <c r="K218" s="613">
        <v>0</v>
      </c>
      <c r="L218" s="614">
        <v>0</v>
      </c>
      <c r="M218" s="615">
        <v>4000</v>
      </c>
      <c r="N218" s="616"/>
      <c r="O218" s="617"/>
      <c r="P218" s="618"/>
    </row>
    <row r="219" spans="1:16" s="587" customFormat="1" ht="23">
      <c r="A219" s="604" t="s">
        <v>1309</v>
      </c>
      <c r="B219" s="605" t="s">
        <v>382</v>
      </c>
      <c r="C219" s="606" t="s">
        <v>5345</v>
      </c>
      <c r="D219" s="607" t="s">
        <v>2690</v>
      </c>
      <c r="E219" s="607" t="s">
        <v>2378</v>
      </c>
      <c r="F219" s="608">
        <v>60</v>
      </c>
      <c r="G219" s="609">
        <v>0</v>
      </c>
      <c r="H219" s="610">
        <v>0</v>
      </c>
      <c r="I219" s="611">
        <v>480</v>
      </c>
      <c r="J219" s="612">
        <v>8</v>
      </c>
      <c r="K219" s="613">
        <v>0</v>
      </c>
      <c r="L219" s="614">
        <v>0</v>
      </c>
      <c r="M219" s="615">
        <v>480</v>
      </c>
      <c r="N219" s="616"/>
      <c r="O219" s="617"/>
      <c r="P219" s="618"/>
    </row>
    <row r="220" spans="1:16" s="587" customFormat="1" ht="23">
      <c r="A220" s="604" t="s">
        <v>1309</v>
      </c>
      <c r="B220" s="605" t="s">
        <v>383</v>
      </c>
      <c r="C220" s="606" t="s">
        <v>4580</v>
      </c>
      <c r="D220" s="607" t="s">
        <v>3206</v>
      </c>
      <c r="E220" s="607" t="s">
        <v>4579</v>
      </c>
      <c r="F220" s="608">
        <v>1000</v>
      </c>
      <c r="G220" s="609">
        <v>0</v>
      </c>
      <c r="H220" s="610">
        <v>0</v>
      </c>
      <c r="I220" s="611">
        <v>4000</v>
      </c>
      <c r="J220" s="612">
        <v>4</v>
      </c>
      <c r="K220" s="613">
        <v>0</v>
      </c>
      <c r="L220" s="614">
        <v>0</v>
      </c>
      <c r="M220" s="615">
        <v>4000</v>
      </c>
      <c r="N220" s="616"/>
      <c r="O220" s="617"/>
      <c r="P220" s="618"/>
    </row>
    <row r="221" spans="1:16" s="587" customFormat="1" ht="23">
      <c r="A221" s="604" t="s">
        <v>1309</v>
      </c>
      <c r="B221" s="605" t="s">
        <v>4935</v>
      </c>
      <c r="C221" s="606" t="s">
        <v>3952</v>
      </c>
      <c r="D221" s="607" t="s">
        <v>808</v>
      </c>
      <c r="E221" s="607" t="s">
        <v>4579</v>
      </c>
      <c r="F221" s="608">
        <v>300</v>
      </c>
      <c r="G221" s="609">
        <v>0</v>
      </c>
      <c r="H221" s="610">
        <v>0</v>
      </c>
      <c r="I221" s="611">
        <v>3600</v>
      </c>
      <c r="J221" s="612">
        <v>12</v>
      </c>
      <c r="K221" s="613">
        <v>0</v>
      </c>
      <c r="L221" s="614">
        <v>0</v>
      </c>
      <c r="M221" s="615">
        <v>3600</v>
      </c>
      <c r="N221" s="616"/>
      <c r="O221" s="617"/>
      <c r="P221" s="618"/>
    </row>
    <row r="222" spans="1:16" s="587" customFormat="1" ht="23">
      <c r="A222" s="604" t="s">
        <v>1309</v>
      </c>
      <c r="B222" s="605" t="s">
        <v>4936</v>
      </c>
      <c r="C222" s="606" t="s">
        <v>3867</v>
      </c>
      <c r="D222" s="607" t="s">
        <v>3765</v>
      </c>
      <c r="E222" s="607" t="s">
        <v>1744</v>
      </c>
      <c r="F222" s="608">
        <v>800</v>
      </c>
      <c r="G222" s="609">
        <v>0</v>
      </c>
      <c r="H222" s="610">
        <v>0</v>
      </c>
      <c r="I222" s="611">
        <v>4000</v>
      </c>
      <c r="J222" s="612">
        <v>5</v>
      </c>
      <c r="K222" s="613">
        <v>0</v>
      </c>
      <c r="L222" s="614">
        <v>0</v>
      </c>
      <c r="M222" s="615">
        <v>4000</v>
      </c>
      <c r="N222" s="616"/>
      <c r="O222" s="617"/>
      <c r="P222" s="618"/>
    </row>
    <row r="223" spans="1:16" s="587" customFormat="1" ht="23">
      <c r="A223" s="604" t="s">
        <v>1309</v>
      </c>
      <c r="B223" s="605" t="s">
        <v>4937</v>
      </c>
      <c r="C223" s="606" t="s">
        <v>4973</v>
      </c>
      <c r="D223" s="607" t="s">
        <v>4057</v>
      </c>
      <c r="E223" s="607" t="s">
        <v>4299</v>
      </c>
      <c r="F223" s="608">
        <v>95</v>
      </c>
      <c r="G223" s="609">
        <v>0</v>
      </c>
      <c r="H223" s="610">
        <v>0</v>
      </c>
      <c r="I223" s="611">
        <v>380</v>
      </c>
      <c r="J223" s="612">
        <v>4</v>
      </c>
      <c r="K223" s="613">
        <v>0</v>
      </c>
      <c r="L223" s="614">
        <v>0</v>
      </c>
      <c r="M223" s="615">
        <v>380</v>
      </c>
      <c r="N223" s="616"/>
      <c r="O223" s="617"/>
      <c r="P223" s="618"/>
    </row>
    <row r="224" spans="1:16" s="587" customFormat="1" ht="23">
      <c r="A224" s="604" t="s">
        <v>1309</v>
      </c>
      <c r="B224" s="605" t="s">
        <v>4938</v>
      </c>
      <c r="C224" s="606" t="s">
        <v>4974</v>
      </c>
      <c r="D224" s="607" t="s">
        <v>258</v>
      </c>
      <c r="E224" s="607" t="s">
        <v>3791</v>
      </c>
      <c r="F224" s="608">
        <v>100</v>
      </c>
      <c r="G224" s="609">
        <v>0</v>
      </c>
      <c r="H224" s="610">
        <v>0</v>
      </c>
      <c r="I224" s="611">
        <v>800</v>
      </c>
      <c r="J224" s="612">
        <v>8</v>
      </c>
      <c r="K224" s="613">
        <v>0</v>
      </c>
      <c r="L224" s="614">
        <v>0</v>
      </c>
      <c r="M224" s="615">
        <v>800</v>
      </c>
      <c r="N224" s="616"/>
      <c r="O224" s="617"/>
      <c r="P224" s="618"/>
    </row>
    <row r="225" spans="1:16" s="587" customFormat="1" ht="23">
      <c r="A225" s="604" t="s">
        <v>1309</v>
      </c>
      <c r="B225" s="605" t="s">
        <v>4939</v>
      </c>
      <c r="C225" s="606" t="s">
        <v>3959</v>
      </c>
      <c r="D225" s="607" t="s">
        <v>493</v>
      </c>
      <c r="E225" s="607" t="s">
        <v>1293</v>
      </c>
      <c r="F225" s="608">
        <v>70</v>
      </c>
      <c r="G225" s="609">
        <v>0</v>
      </c>
      <c r="H225" s="610">
        <v>0</v>
      </c>
      <c r="I225" s="611">
        <v>210</v>
      </c>
      <c r="J225" s="612">
        <v>3</v>
      </c>
      <c r="K225" s="613">
        <v>0</v>
      </c>
      <c r="L225" s="614">
        <v>0</v>
      </c>
      <c r="M225" s="615">
        <v>210</v>
      </c>
      <c r="N225" s="616"/>
      <c r="O225" s="617"/>
      <c r="P225" s="618"/>
    </row>
    <row r="226" spans="1:16" s="587" customFormat="1" ht="23">
      <c r="A226" s="604" t="s">
        <v>1309</v>
      </c>
      <c r="B226" s="605" t="s">
        <v>4940</v>
      </c>
      <c r="C226" s="606" t="s">
        <v>494</v>
      </c>
      <c r="D226" s="607" t="s">
        <v>495</v>
      </c>
      <c r="E226" s="607" t="s">
        <v>3873</v>
      </c>
      <c r="F226" s="608">
        <v>100</v>
      </c>
      <c r="G226" s="609">
        <v>0</v>
      </c>
      <c r="H226" s="610">
        <v>0</v>
      </c>
      <c r="I226" s="611">
        <v>0</v>
      </c>
      <c r="J226" s="612" t="s">
        <v>2088</v>
      </c>
      <c r="K226" s="613">
        <v>0</v>
      </c>
      <c r="L226" s="614">
        <v>0</v>
      </c>
      <c r="M226" s="615">
        <v>0</v>
      </c>
      <c r="N226" s="616"/>
      <c r="O226" s="617"/>
      <c r="P226" s="618"/>
    </row>
    <row r="227" spans="1:16" s="587" customFormat="1" ht="23">
      <c r="A227" s="604" t="s">
        <v>1309</v>
      </c>
      <c r="B227" s="605" t="s">
        <v>4941</v>
      </c>
      <c r="C227" s="606" t="s">
        <v>3887</v>
      </c>
      <c r="D227" s="607" t="s">
        <v>3888</v>
      </c>
      <c r="E227" s="607" t="s">
        <v>5401</v>
      </c>
      <c r="F227" s="608">
        <v>75</v>
      </c>
      <c r="G227" s="609">
        <v>0</v>
      </c>
      <c r="H227" s="610">
        <v>0</v>
      </c>
      <c r="I227" s="611">
        <v>600</v>
      </c>
      <c r="J227" s="612">
        <v>8</v>
      </c>
      <c r="K227" s="613">
        <v>0</v>
      </c>
      <c r="L227" s="614">
        <v>0</v>
      </c>
      <c r="M227" s="615">
        <v>600</v>
      </c>
      <c r="N227" s="616"/>
      <c r="O227" s="617"/>
      <c r="P227" s="618"/>
    </row>
    <row r="228" spans="1:16" s="587" customFormat="1" ht="23">
      <c r="A228" s="604" t="s">
        <v>1309</v>
      </c>
      <c r="B228" s="605" t="s">
        <v>4942</v>
      </c>
      <c r="C228" s="606" t="s">
        <v>4972</v>
      </c>
      <c r="D228" s="607" t="s">
        <v>992</v>
      </c>
      <c r="E228" s="607" t="s">
        <v>3873</v>
      </c>
      <c r="F228" s="608">
        <v>100</v>
      </c>
      <c r="G228" s="609">
        <v>0</v>
      </c>
      <c r="H228" s="610">
        <v>0</v>
      </c>
      <c r="I228" s="611">
        <v>500</v>
      </c>
      <c r="J228" s="612">
        <v>5</v>
      </c>
      <c r="K228" s="613">
        <v>0</v>
      </c>
      <c r="L228" s="614">
        <v>0</v>
      </c>
      <c r="M228" s="615">
        <v>500</v>
      </c>
      <c r="N228" s="616"/>
      <c r="O228" s="617"/>
      <c r="P228" s="618"/>
    </row>
    <row r="229" spans="1:16" s="587" customFormat="1" ht="23">
      <c r="A229" s="604" t="s">
        <v>1309</v>
      </c>
      <c r="B229" s="605" t="s">
        <v>4943</v>
      </c>
      <c r="C229" s="606" t="s">
        <v>984</v>
      </c>
      <c r="D229" s="607" t="s">
        <v>4186</v>
      </c>
      <c r="E229" s="607" t="s">
        <v>4089</v>
      </c>
      <c r="F229" s="608">
        <v>60</v>
      </c>
      <c r="G229" s="609">
        <v>0</v>
      </c>
      <c r="H229" s="610">
        <v>0</v>
      </c>
      <c r="I229" s="611">
        <v>60</v>
      </c>
      <c r="J229" s="612">
        <v>1</v>
      </c>
      <c r="K229" s="613">
        <v>0</v>
      </c>
      <c r="L229" s="614">
        <v>0</v>
      </c>
      <c r="M229" s="615">
        <v>60</v>
      </c>
      <c r="N229" s="616"/>
      <c r="O229" s="617"/>
      <c r="P229" s="618"/>
    </row>
    <row r="230" spans="1:16" s="587" customFormat="1" ht="23">
      <c r="A230" s="604" t="s">
        <v>1309</v>
      </c>
      <c r="B230" s="605" t="s">
        <v>4944</v>
      </c>
      <c r="C230" s="606" t="s">
        <v>3195</v>
      </c>
      <c r="D230" s="607" t="s">
        <v>3687</v>
      </c>
      <c r="E230" s="607" t="s">
        <v>1744</v>
      </c>
      <c r="F230" s="608">
        <v>600</v>
      </c>
      <c r="G230" s="609">
        <v>0</v>
      </c>
      <c r="H230" s="610">
        <v>0</v>
      </c>
      <c r="I230" s="611">
        <v>4200</v>
      </c>
      <c r="J230" s="612">
        <v>7</v>
      </c>
      <c r="K230" s="613">
        <v>0</v>
      </c>
      <c r="L230" s="614">
        <v>0</v>
      </c>
      <c r="M230" s="615">
        <v>4200</v>
      </c>
      <c r="N230" s="616"/>
      <c r="O230" s="617"/>
      <c r="P230" s="618"/>
    </row>
    <row r="231" spans="1:16" s="587" customFormat="1" ht="23">
      <c r="A231" s="604" t="s">
        <v>1309</v>
      </c>
      <c r="B231" s="605" t="s">
        <v>4945</v>
      </c>
      <c r="C231" s="606" t="s">
        <v>3889</v>
      </c>
      <c r="D231" s="607" t="s">
        <v>2364</v>
      </c>
      <c r="E231" s="607" t="s">
        <v>3873</v>
      </c>
      <c r="F231" s="608">
        <v>75</v>
      </c>
      <c r="G231" s="609">
        <v>0</v>
      </c>
      <c r="H231" s="610">
        <v>0</v>
      </c>
      <c r="I231" s="611">
        <v>675</v>
      </c>
      <c r="J231" s="612">
        <v>9</v>
      </c>
      <c r="K231" s="613">
        <v>0</v>
      </c>
      <c r="L231" s="614">
        <v>0</v>
      </c>
      <c r="M231" s="615">
        <v>675</v>
      </c>
      <c r="N231" s="616"/>
      <c r="O231" s="617"/>
      <c r="P231" s="618"/>
    </row>
    <row r="232" spans="1:16" s="587" customFormat="1" ht="23">
      <c r="A232" s="604" t="s">
        <v>1309</v>
      </c>
      <c r="B232" s="605" t="s">
        <v>4946</v>
      </c>
      <c r="C232" s="606" t="s">
        <v>3868</v>
      </c>
      <c r="D232" s="607" t="s">
        <v>991</v>
      </c>
      <c r="E232" s="607" t="s">
        <v>5401</v>
      </c>
      <c r="F232" s="608">
        <v>100</v>
      </c>
      <c r="G232" s="609">
        <v>0</v>
      </c>
      <c r="H232" s="610">
        <v>0</v>
      </c>
      <c r="I232" s="611">
        <v>500</v>
      </c>
      <c r="J232" s="612">
        <v>5</v>
      </c>
      <c r="K232" s="613">
        <v>0</v>
      </c>
      <c r="L232" s="614">
        <v>0</v>
      </c>
      <c r="M232" s="615">
        <v>500</v>
      </c>
      <c r="N232" s="616"/>
      <c r="O232" s="617"/>
      <c r="P232" s="618"/>
    </row>
    <row r="233" spans="1:16" s="587" customFormat="1" ht="23">
      <c r="A233" s="604" t="s">
        <v>1309</v>
      </c>
      <c r="B233" s="605" t="s">
        <v>4947</v>
      </c>
      <c r="C233" s="606" t="s">
        <v>2779</v>
      </c>
      <c r="D233" s="607" t="s">
        <v>978</v>
      </c>
      <c r="E233" s="607" t="s">
        <v>4881</v>
      </c>
      <c r="F233" s="608">
        <v>60</v>
      </c>
      <c r="G233" s="609">
        <v>0</v>
      </c>
      <c r="H233" s="610">
        <v>0</v>
      </c>
      <c r="I233" s="611">
        <v>180</v>
      </c>
      <c r="J233" s="612">
        <v>3</v>
      </c>
      <c r="K233" s="613">
        <v>0</v>
      </c>
      <c r="L233" s="614">
        <v>0</v>
      </c>
      <c r="M233" s="615">
        <v>180</v>
      </c>
      <c r="N233" s="616"/>
      <c r="O233" s="617"/>
      <c r="P233" s="618"/>
    </row>
    <row r="234" spans="1:16" s="587" customFormat="1" ht="23">
      <c r="A234" s="604" t="s">
        <v>1309</v>
      </c>
      <c r="B234" s="605" t="s">
        <v>4948</v>
      </c>
      <c r="C234" s="606" t="s">
        <v>496</v>
      </c>
      <c r="D234" s="607" t="s">
        <v>497</v>
      </c>
      <c r="E234" s="607" t="s">
        <v>4087</v>
      </c>
      <c r="F234" s="608">
        <v>70</v>
      </c>
      <c r="G234" s="609">
        <v>0</v>
      </c>
      <c r="H234" s="610">
        <v>0</v>
      </c>
      <c r="I234" s="611">
        <v>70</v>
      </c>
      <c r="J234" s="612">
        <v>1</v>
      </c>
      <c r="K234" s="613">
        <v>0</v>
      </c>
      <c r="L234" s="614">
        <v>0</v>
      </c>
      <c r="M234" s="615">
        <v>70</v>
      </c>
      <c r="N234" s="616"/>
      <c r="O234" s="617"/>
      <c r="P234" s="618"/>
    </row>
    <row r="235" spans="1:16" s="587" customFormat="1" ht="23">
      <c r="A235" s="604" t="s">
        <v>1309</v>
      </c>
      <c r="B235" s="605" t="s">
        <v>4949</v>
      </c>
      <c r="C235" s="606" t="s">
        <v>2744</v>
      </c>
      <c r="D235" s="607" t="s">
        <v>633</v>
      </c>
      <c r="E235" s="607" t="s">
        <v>1744</v>
      </c>
      <c r="F235" s="608">
        <v>400</v>
      </c>
      <c r="G235" s="609">
        <v>0</v>
      </c>
      <c r="H235" s="610">
        <v>0</v>
      </c>
      <c r="I235" s="611">
        <v>2400</v>
      </c>
      <c r="J235" s="612">
        <v>6</v>
      </c>
      <c r="K235" s="613">
        <v>0</v>
      </c>
      <c r="L235" s="614">
        <v>0</v>
      </c>
      <c r="M235" s="615">
        <v>2400</v>
      </c>
      <c r="N235" s="616"/>
      <c r="O235" s="617"/>
      <c r="P235" s="618"/>
    </row>
    <row r="236" spans="1:16" s="587" customFormat="1" ht="23">
      <c r="A236" s="604" t="s">
        <v>1309</v>
      </c>
      <c r="B236" s="605" t="s">
        <v>1264</v>
      </c>
      <c r="C236" s="606" t="s">
        <v>4976</v>
      </c>
      <c r="D236" s="607" t="s">
        <v>259</v>
      </c>
      <c r="E236" s="607" t="s">
        <v>3791</v>
      </c>
      <c r="F236" s="608">
        <v>100</v>
      </c>
      <c r="G236" s="609">
        <v>0</v>
      </c>
      <c r="H236" s="610">
        <v>0</v>
      </c>
      <c r="I236" s="611">
        <v>600</v>
      </c>
      <c r="J236" s="612">
        <v>6</v>
      </c>
      <c r="K236" s="613">
        <v>0</v>
      </c>
      <c r="L236" s="614">
        <v>0</v>
      </c>
      <c r="M236" s="615">
        <v>600</v>
      </c>
      <c r="N236" s="616"/>
      <c r="O236" s="617"/>
      <c r="P236" s="618"/>
    </row>
    <row r="237" spans="1:16" s="587" customFormat="1" ht="23">
      <c r="A237" s="604" t="s">
        <v>1309</v>
      </c>
      <c r="B237" s="605" t="s">
        <v>1265</v>
      </c>
      <c r="C237" s="606" t="s">
        <v>4977</v>
      </c>
      <c r="D237" s="607" t="s">
        <v>4395</v>
      </c>
      <c r="E237" s="607" t="s">
        <v>4089</v>
      </c>
      <c r="F237" s="608">
        <v>50</v>
      </c>
      <c r="G237" s="609">
        <v>0</v>
      </c>
      <c r="H237" s="610">
        <v>0</v>
      </c>
      <c r="I237" s="611">
        <v>500</v>
      </c>
      <c r="J237" s="612">
        <v>10</v>
      </c>
      <c r="K237" s="613">
        <v>0</v>
      </c>
      <c r="L237" s="614">
        <v>0</v>
      </c>
      <c r="M237" s="615">
        <v>500</v>
      </c>
      <c r="N237" s="616"/>
      <c r="O237" s="617"/>
      <c r="P237" s="618"/>
    </row>
    <row r="238" spans="1:16" s="587" customFormat="1" ht="23">
      <c r="A238" s="604" t="s">
        <v>1309</v>
      </c>
      <c r="B238" s="605" t="s">
        <v>1266</v>
      </c>
      <c r="C238" s="606" t="s">
        <v>1901</v>
      </c>
      <c r="D238" s="607" t="s">
        <v>3942</v>
      </c>
      <c r="E238" s="607" t="s">
        <v>1744</v>
      </c>
      <c r="F238" s="608">
        <v>500</v>
      </c>
      <c r="G238" s="609">
        <v>0</v>
      </c>
      <c r="H238" s="610">
        <v>0</v>
      </c>
      <c r="I238" s="611">
        <v>3000</v>
      </c>
      <c r="J238" s="612">
        <v>6</v>
      </c>
      <c r="K238" s="613">
        <v>0</v>
      </c>
      <c r="L238" s="614">
        <v>0</v>
      </c>
      <c r="M238" s="615">
        <v>3000</v>
      </c>
      <c r="N238" s="616"/>
      <c r="O238" s="617"/>
      <c r="P238" s="618"/>
    </row>
    <row r="239" spans="1:16" s="587" customFormat="1" ht="23">
      <c r="A239" s="604" t="s">
        <v>1309</v>
      </c>
      <c r="B239" s="605" t="s">
        <v>1267</v>
      </c>
      <c r="C239" s="606" t="s">
        <v>3869</v>
      </c>
      <c r="D239" s="607" t="s">
        <v>3886</v>
      </c>
      <c r="E239" s="607" t="s">
        <v>4299</v>
      </c>
      <c r="F239" s="608">
        <v>95</v>
      </c>
      <c r="G239" s="609">
        <v>0</v>
      </c>
      <c r="H239" s="610">
        <v>0</v>
      </c>
      <c r="I239" s="611">
        <v>475</v>
      </c>
      <c r="J239" s="612">
        <v>5</v>
      </c>
      <c r="K239" s="613">
        <v>0</v>
      </c>
      <c r="L239" s="614">
        <v>0</v>
      </c>
      <c r="M239" s="615">
        <v>475</v>
      </c>
      <c r="N239" s="616"/>
      <c r="O239" s="617"/>
      <c r="P239" s="618"/>
    </row>
    <row r="240" spans="1:16" s="587" customFormat="1" ht="23">
      <c r="A240" s="604" t="s">
        <v>1309</v>
      </c>
      <c r="B240" s="605" t="s">
        <v>1268</v>
      </c>
      <c r="C240" s="606" t="s">
        <v>4975</v>
      </c>
      <c r="D240" s="607" t="s">
        <v>4394</v>
      </c>
      <c r="E240" s="607" t="s">
        <v>4881</v>
      </c>
      <c r="F240" s="608">
        <v>50</v>
      </c>
      <c r="G240" s="609">
        <v>0</v>
      </c>
      <c r="H240" s="610">
        <v>0</v>
      </c>
      <c r="I240" s="611">
        <v>500</v>
      </c>
      <c r="J240" s="612">
        <v>10</v>
      </c>
      <c r="K240" s="613">
        <v>0</v>
      </c>
      <c r="L240" s="614">
        <v>0</v>
      </c>
      <c r="M240" s="615">
        <v>500</v>
      </c>
      <c r="N240" s="616"/>
      <c r="O240" s="617"/>
      <c r="P240" s="618"/>
    </row>
    <row r="241" spans="1:16" s="587" customFormat="1" ht="23">
      <c r="A241" s="604" t="s">
        <v>1309</v>
      </c>
      <c r="B241" s="605" t="s">
        <v>1269</v>
      </c>
      <c r="C241" s="606" t="s">
        <v>3581</v>
      </c>
      <c r="D241" s="607" t="s">
        <v>4885</v>
      </c>
      <c r="E241" s="607" t="s">
        <v>1811</v>
      </c>
      <c r="F241" s="608">
        <v>6000</v>
      </c>
      <c r="G241" s="609">
        <v>0</v>
      </c>
      <c r="H241" s="610">
        <v>0</v>
      </c>
      <c r="I241" s="611">
        <v>12000</v>
      </c>
      <c r="J241" s="612">
        <v>2</v>
      </c>
      <c r="K241" s="613">
        <v>0</v>
      </c>
      <c r="L241" s="614">
        <v>0</v>
      </c>
      <c r="M241" s="615">
        <v>12000</v>
      </c>
      <c r="N241" s="616"/>
      <c r="O241" s="617"/>
      <c r="P241" s="618"/>
    </row>
    <row r="242" spans="1:16" s="587" customFormat="1" ht="23">
      <c r="A242" s="604" t="s">
        <v>1309</v>
      </c>
      <c r="B242" s="605" t="s">
        <v>1270</v>
      </c>
      <c r="C242" s="606" t="s">
        <v>4450</v>
      </c>
      <c r="D242" s="607" t="s">
        <v>4239</v>
      </c>
      <c r="E242" s="607" t="s">
        <v>1811</v>
      </c>
      <c r="F242" s="608">
        <v>6000</v>
      </c>
      <c r="G242" s="609">
        <v>0</v>
      </c>
      <c r="H242" s="610">
        <v>0</v>
      </c>
      <c r="I242" s="611">
        <v>0</v>
      </c>
      <c r="J242" s="612" t="s">
        <v>2088</v>
      </c>
      <c r="K242" s="613">
        <v>0</v>
      </c>
      <c r="L242" s="614">
        <v>0</v>
      </c>
      <c r="M242" s="615">
        <v>0</v>
      </c>
      <c r="N242" s="616"/>
      <c r="O242" s="617"/>
      <c r="P242" s="618"/>
    </row>
    <row r="243" spans="1:16" s="587" customFormat="1" ht="23">
      <c r="A243" s="604" t="s">
        <v>1309</v>
      </c>
      <c r="B243" s="605" t="s">
        <v>1271</v>
      </c>
      <c r="C243" s="606" t="s">
        <v>4577</v>
      </c>
      <c r="D243" s="607" t="s">
        <v>4578</v>
      </c>
      <c r="E243" s="607" t="s">
        <v>4579</v>
      </c>
      <c r="F243" s="608">
        <v>1000</v>
      </c>
      <c r="G243" s="609">
        <v>0</v>
      </c>
      <c r="H243" s="610">
        <v>0</v>
      </c>
      <c r="I243" s="611">
        <v>4000</v>
      </c>
      <c r="J243" s="612">
        <v>4</v>
      </c>
      <c r="K243" s="613">
        <v>0</v>
      </c>
      <c r="L243" s="614">
        <v>0</v>
      </c>
      <c r="M243" s="615">
        <v>4000</v>
      </c>
      <c r="N243" s="616"/>
      <c r="O243" s="617"/>
      <c r="P243" s="618"/>
    </row>
    <row r="244" spans="1:16" s="587" customFormat="1" ht="23">
      <c r="A244" s="604" t="s">
        <v>1309</v>
      </c>
      <c r="B244" s="605" t="s">
        <v>3754</v>
      </c>
      <c r="C244" s="606" t="s">
        <v>447</v>
      </c>
      <c r="D244" s="607" t="s">
        <v>4884</v>
      </c>
      <c r="E244" s="607" t="s">
        <v>1811</v>
      </c>
      <c r="F244" s="608">
        <v>6000</v>
      </c>
      <c r="G244" s="609">
        <v>0</v>
      </c>
      <c r="H244" s="610">
        <v>0</v>
      </c>
      <c r="I244" s="611">
        <v>12000</v>
      </c>
      <c r="J244" s="612">
        <v>2</v>
      </c>
      <c r="K244" s="613">
        <v>0</v>
      </c>
      <c r="L244" s="614">
        <v>0</v>
      </c>
      <c r="M244" s="615">
        <v>12000</v>
      </c>
      <c r="N244" s="616"/>
      <c r="O244" s="617"/>
      <c r="P244" s="618"/>
    </row>
    <row r="245" spans="1:16" s="587" customFormat="1" ht="23">
      <c r="A245" s="604" t="s">
        <v>1309</v>
      </c>
      <c r="B245" s="605" t="s">
        <v>3755</v>
      </c>
      <c r="C245" s="606" t="s">
        <v>5026</v>
      </c>
      <c r="D245" s="607" t="s">
        <v>3880</v>
      </c>
      <c r="E245" s="607" t="s">
        <v>1811</v>
      </c>
      <c r="F245" s="608">
        <v>6000</v>
      </c>
      <c r="G245" s="609">
        <v>0</v>
      </c>
      <c r="H245" s="610">
        <v>0</v>
      </c>
      <c r="I245" s="611">
        <v>6000</v>
      </c>
      <c r="J245" s="612">
        <v>1</v>
      </c>
      <c r="K245" s="613">
        <v>0</v>
      </c>
      <c r="L245" s="614">
        <v>0</v>
      </c>
      <c r="M245" s="615">
        <v>6000</v>
      </c>
      <c r="N245" s="616"/>
      <c r="O245" s="617"/>
      <c r="P245" s="618"/>
    </row>
    <row r="246" spans="1:16" s="587" customFormat="1" ht="23">
      <c r="A246" s="604" t="s">
        <v>1309</v>
      </c>
      <c r="B246" s="605" t="s">
        <v>3756</v>
      </c>
      <c r="C246" s="606" t="s">
        <v>78</v>
      </c>
      <c r="D246" s="607" t="s">
        <v>61</v>
      </c>
      <c r="E246" s="607" t="s">
        <v>561</v>
      </c>
      <c r="F246" s="608">
        <v>60</v>
      </c>
      <c r="G246" s="609">
        <v>0</v>
      </c>
      <c r="H246" s="610">
        <v>0</v>
      </c>
      <c r="I246" s="611">
        <v>60</v>
      </c>
      <c r="J246" s="612">
        <v>1</v>
      </c>
      <c r="K246" s="613">
        <v>0</v>
      </c>
      <c r="L246" s="614">
        <v>0</v>
      </c>
      <c r="M246" s="615">
        <v>60</v>
      </c>
      <c r="N246" s="616"/>
      <c r="O246" s="617"/>
      <c r="P246" s="618"/>
    </row>
    <row r="247" spans="1:16" s="587" customFormat="1" ht="23">
      <c r="A247" s="604" t="s">
        <v>1309</v>
      </c>
      <c r="B247" s="605" t="s">
        <v>3757</v>
      </c>
      <c r="C247" s="606" t="s">
        <v>4445</v>
      </c>
      <c r="D247" s="607" t="s">
        <v>4284</v>
      </c>
      <c r="E247" s="607" t="s">
        <v>1811</v>
      </c>
      <c r="F247" s="608">
        <v>6000</v>
      </c>
      <c r="G247" s="609">
        <v>0</v>
      </c>
      <c r="H247" s="610">
        <v>0</v>
      </c>
      <c r="I247" s="611">
        <v>12000</v>
      </c>
      <c r="J247" s="612">
        <v>2</v>
      </c>
      <c r="K247" s="613">
        <v>0</v>
      </c>
      <c r="L247" s="614">
        <v>0</v>
      </c>
      <c r="M247" s="615">
        <v>12000</v>
      </c>
      <c r="N247" s="616"/>
      <c r="O247" s="617"/>
      <c r="P247" s="618"/>
    </row>
    <row r="248" spans="1:16" s="587" customFormat="1" ht="23">
      <c r="A248" s="604" t="s">
        <v>1309</v>
      </c>
      <c r="B248" s="605" t="s">
        <v>3758</v>
      </c>
      <c r="C248" s="606" t="s">
        <v>5024</v>
      </c>
      <c r="D248" s="607" t="s">
        <v>4241</v>
      </c>
      <c r="E248" s="607" t="s">
        <v>1811</v>
      </c>
      <c r="F248" s="608">
        <v>6000</v>
      </c>
      <c r="G248" s="609">
        <v>0</v>
      </c>
      <c r="H248" s="610">
        <v>0</v>
      </c>
      <c r="I248" s="611">
        <v>12000</v>
      </c>
      <c r="J248" s="612">
        <v>2</v>
      </c>
      <c r="K248" s="613">
        <v>0</v>
      </c>
      <c r="L248" s="614">
        <v>0</v>
      </c>
      <c r="M248" s="615">
        <v>12000</v>
      </c>
      <c r="N248" s="616"/>
      <c r="O248" s="617"/>
      <c r="P248" s="618"/>
    </row>
    <row r="249" spans="1:16" s="587" customFormat="1" ht="23">
      <c r="A249" s="604" t="s">
        <v>1309</v>
      </c>
      <c r="B249" s="605" t="s">
        <v>2536</v>
      </c>
      <c r="C249" s="606" t="s">
        <v>443</v>
      </c>
      <c r="D249" s="607" t="s">
        <v>3947</v>
      </c>
      <c r="E249" s="607" t="s">
        <v>3964</v>
      </c>
      <c r="F249" s="608">
        <v>250</v>
      </c>
      <c r="G249" s="609">
        <v>0</v>
      </c>
      <c r="H249" s="610">
        <v>0</v>
      </c>
      <c r="I249" s="611">
        <v>1750</v>
      </c>
      <c r="J249" s="612">
        <v>7</v>
      </c>
      <c r="K249" s="613">
        <v>0</v>
      </c>
      <c r="L249" s="614">
        <v>0</v>
      </c>
      <c r="M249" s="615">
        <v>1750</v>
      </c>
      <c r="N249" s="616"/>
      <c r="O249" s="617"/>
      <c r="P249" s="618"/>
    </row>
    <row r="250" spans="1:16" s="587" customFormat="1" ht="23">
      <c r="A250" s="604" t="s">
        <v>1309</v>
      </c>
      <c r="B250" s="605" t="s">
        <v>884</v>
      </c>
      <c r="C250" s="606" t="s">
        <v>4443</v>
      </c>
      <c r="D250" s="607" t="s">
        <v>4883</v>
      </c>
      <c r="E250" s="607" t="s">
        <v>1811</v>
      </c>
      <c r="F250" s="608">
        <v>6000</v>
      </c>
      <c r="G250" s="609">
        <v>0</v>
      </c>
      <c r="H250" s="610">
        <v>0</v>
      </c>
      <c r="I250" s="611">
        <v>12000</v>
      </c>
      <c r="J250" s="612">
        <v>2</v>
      </c>
      <c r="K250" s="613">
        <v>0</v>
      </c>
      <c r="L250" s="614">
        <v>0</v>
      </c>
      <c r="M250" s="615">
        <v>12000</v>
      </c>
      <c r="N250" s="616"/>
      <c r="O250" s="617"/>
      <c r="P250" s="618"/>
    </row>
    <row r="251" spans="1:16" s="587" customFormat="1" ht="23">
      <c r="A251" s="604" t="s">
        <v>1309</v>
      </c>
      <c r="B251" s="605" t="s">
        <v>885</v>
      </c>
      <c r="C251" s="606" t="s">
        <v>5022</v>
      </c>
      <c r="D251" s="607" t="s">
        <v>3879</v>
      </c>
      <c r="E251" s="607" t="s">
        <v>1811</v>
      </c>
      <c r="F251" s="608">
        <v>6000</v>
      </c>
      <c r="G251" s="609">
        <v>0</v>
      </c>
      <c r="H251" s="610">
        <v>0</v>
      </c>
      <c r="I251" s="611">
        <v>12000</v>
      </c>
      <c r="J251" s="612">
        <v>2</v>
      </c>
      <c r="K251" s="613">
        <v>0</v>
      </c>
      <c r="L251" s="614">
        <v>0</v>
      </c>
      <c r="M251" s="615">
        <v>12000</v>
      </c>
      <c r="N251" s="616"/>
      <c r="O251" s="617"/>
      <c r="P251" s="618"/>
    </row>
    <row r="252" spans="1:16" s="587" customFormat="1" ht="23">
      <c r="A252" s="604" t="s">
        <v>1309</v>
      </c>
      <c r="B252" s="605" t="s">
        <v>886</v>
      </c>
      <c r="C252" s="606" t="s">
        <v>1221</v>
      </c>
      <c r="D252" s="607" t="s">
        <v>60</v>
      </c>
      <c r="E252" s="607" t="s">
        <v>561</v>
      </c>
      <c r="F252" s="608">
        <v>60</v>
      </c>
      <c r="G252" s="609">
        <v>0</v>
      </c>
      <c r="H252" s="610">
        <v>0</v>
      </c>
      <c r="I252" s="611">
        <v>600</v>
      </c>
      <c r="J252" s="612">
        <v>10</v>
      </c>
      <c r="K252" s="613">
        <v>0</v>
      </c>
      <c r="L252" s="614">
        <v>0</v>
      </c>
      <c r="M252" s="615">
        <v>600</v>
      </c>
      <c r="N252" s="616"/>
      <c r="O252" s="617"/>
      <c r="P252" s="618"/>
    </row>
    <row r="253" spans="1:16" s="587" customFormat="1" ht="23">
      <c r="A253" s="604" t="s">
        <v>1309</v>
      </c>
      <c r="B253" s="605" t="s">
        <v>887</v>
      </c>
      <c r="C253" s="606" t="s">
        <v>4441</v>
      </c>
      <c r="D253" s="607" t="s">
        <v>2692</v>
      </c>
      <c r="E253" s="607" t="s">
        <v>1811</v>
      </c>
      <c r="F253" s="608">
        <v>6000</v>
      </c>
      <c r="G253" s="609">
        <v>0</v>
      </c>
      <c r="H253" s="610">
        <v>0</v>
      </c>
      <c r="I253" s="611">
        <v>12000</v>
      </c>
      <c r="J253" s="612">
        <v>2</v>
      </c>
      <c r="K253" s="613">
        <v>0</v>
      </c>
      <c r="L253" s="614">
        <v>0</v>
      </c>
      <c r="M253" s="615">
        <v>12000</v>
      </c>
      <c r="N253" s="616"/>
      <c r="O253" s="617"/>
      <c r="P253" s="618"/>
    </row>
    <row r="254" spans="1:16" s="587" customFormat="1" ht="23">
      <c r="A254" s="604" t="s">
        <v>1309</v>
      </c>
      <c r="B254" s="605" t="s">
        <v>888</v>
      </c>
      <c r="C254" s="606" t="s">
        <v>3099</v>
      </c>
      <c r="D254" s="607" t="s">
        <v>3878</v>
      </c>
      <c r="E254" s="607" t="s">
        <v>1811</v>
      </c>
      <c r="F254" s="608">
        <v>6000</v>
      </c>
      <c r="G254" s="609">
        <v>0</v>
      </c>
      <c r="H254" s="610">
        <v>0</v>
      </c>
      <c r="I254" s="611">
        <v>12000</v>
      </c>
      <c r="J254" s="612">
        <v>2</v>
      </c>
      <c r="K254" s="613">
        <v>0</v>
      </c>
      <c r="L254" s="614">
        <v>0</v>
      </c>
      <c r="M254" s="615">
        <v>12000</v>
      </c>
      <c r="N254" s="616"/>
      <c r="O254" s="617"/>
      <c r="P254" s="618"/>
    </row>
    <row r="255" spans="1:16" s="587" customFormat="1" ht="23">
      <c r="A255" s="604" t="s">
        <v>1309</v>
      </c>
      <c r="B255" s="605" t="s">
        <v>889</v>
      </c>
      <c r="C255" s="606" t="s">
        <v>4448</v>
      </c>
      <c r="D255" s="607" t="s">
        <v>4240</v>
      </c>
      <c r="E255" s="607" t="s">
        <v>1811</v>
      </c>
      <c r="F255" s="608">
        <v>6000</v>
      </c>
      <c r="G255" s="609">
        <v>0</v>
      </c>
      <c r="H255" s="610">
        <v>0</v>
      </c>
      <c r="I255" s="611">
        <v>0</v>
      </c>
      <c r="J255" s="612" t="s">
        <v>2088</v>
      </c>
      <c r="K255" s="613">
        <v>0</v>
      </c>
      <c r="L255" s="614">
        <v>0</v>
      </c>
      <c r="M255" s="615">
        <v>0</v>
      </c>
      <c r="N255" s="616"/>
      <c r="O255" s="617"/>
      <c r="P255" s="618"/>
    </row>
    <row r="256" spans="1:16" s="587" customFormat="1" ht="23">
      <c r="A256" s="604" t="s">
        <v>1018</v>
      </c>
      <c r="B256" s="605" t="s">
        <v>2834</v>
      </c>
      <c r="C256" s="606" t="s">
        <v>256</v>
      </c>
      <c r="D256" s="607" t="s">
        <v>5007</v>
      </c>
      <c r="E256" s="607" t="s">
        <v>20</v>
      </c>
      <c r="F256" s="608">
        <v>20</v>
      </c>
      <c r="G256" s="609">
        <v>0</v>
      </c>
      <c r="H256" s="610">
        <v>0</v>
      </c>
      <c r="I256" s="611">
        <v>1640</v>
      </c>
      <c r="J256" s="612">
        <v>82</v>
      </c>
      <c r="K256" s="613">
        <v>0</v>
      </c>
      <c r="L256" s="614">
        <v>0</v>
      </c>
      <c r="M256" s="615">
        <v>1640</v>
      </c>
      <c r="N256" s="616"/>
      <c r="O256" s="617"/>
      <c r="P256" s="618"/>
    </row>
    <row r="257" spans="1:16" s="587" customFormat="1" ht="23">
      <c r="A257" s="604" t="s">
        <v>1018</v>
      </c>
      <c r="B257" s="605" t="s">
        <v>2835</v>
      </c>
      <c r="C257" s="606" t="s">
        <v>2215</v>
      </c>
      <c r="D257" s="607" t="s">
        <v>4826</v>
      </c>
      <c r="E257" s="607" t="s">
        <v>498</v>
      </c>
      <c r="F257" s="608">
        <v>50</v>
      </c>
      <c r="G257" s="609">
        <v>0</v>
      </c>
      <c r="H257" s="610">
        <v>0</v>
      </c>
      <c r="I257" s="611">
        <v>800</v>
      </c>
      <c r="J257" s="612">
        <v>16</v>
      </c>
      <c r="K257" s="613">
        <v>0</v>
      </c>
      <c r="L257" s="614">
        <v>0</v>
      </c>
      <c r="M257" s="615">
        <v>800</v>
      </c>
      <c r="N257" s="616"/>
      <c r="O257" s="617"/>
      <c r="P257" s="618"/>
    </row>
    <row r="258" spans="1:16" s="587" customFormat="1" ht="23">
      <c r="A258" s="604" t="s">
        <v>1018</v>
      </c>
      <c r="B258" s="605" t="s">
        <v>1495</v>
      </c>
      <c r="C258" s="606" t="s">
        <v>979</v>
      </c>
      <c r="D258" s="607" t="s">
        <v>980</v>
      </c>
      <c r="E258" s="607" t="s">
        <v>498</v>
      </c>
      <c r="F258" s="608">
        <v>50</v>
      </c>
      <c r="G258" s="609">
        <v>0</v>
      </c>
      <c r="H258" s="610">
        <v>0</v>
      </c>
      <c r="I258" s="611">
        <v>300</v>
      </c>
      <c r="J258" s="612">
        <v>6</v>
      </c>
      <c r="K258" s="613">
        <v>0</v>
      </c>
      <c r="L258" s="614">
        <v>0</v>
      </c>
      <c r="M258" s="615">
        <v>300</v>
      </c>
      <c r="N258" s="616"/>
      <c r="O258" s="617"/>
      <c r="P258" s="618"/>
    </row>
    <row r="259" spans="1:16" s="587" customFormat="1" ht="23">
      <c r="A259" s="604" t="s">
        <v>1018</v>
      </c>
      <c r="B259" s="605" t="s">
        <v>1496</v>
      </c>
      <c r="C259" s="606" t="s">
        <v>755</v>
      </c>
      <c r="D259" s="607" t="s">
        <v>538</v>
      </c>
      <c r="E259" s="607" t="s">
        <v>2768</v>
      </c>
      <c r="F259" s="608">
        <v>50</v>
      </c>
      <c r="G259" s="609">
        <v>0</v>
      </c>
      <c r="H259" s="610">
        <v>0</v>
      </c>
      <c r="I259" s="611">
        <v>450</v>
      </c>
      <c r="J259" s="612">
        <v>9</v>
      </c>
      <c r="K259" s="613">
        <v>0</v>
      </c>
      <c r="L259" s="614">
        <v>0</v>
      </c>
      <c r="M259" s="615">
        <v>450</v>
      </c>
      <c r="N259" s="616"/>
      <c r="O259" s="617"/>
      <c r="P259" s="618"/>
    </row>
    <row r="260" spans="1:16" s="587" customFormat="1" ht="23">
      <c r="A260" s="604" t="s">
        <v>1018</v>
      </c>
      <c r="B260" s="605" t="s">
        <v>1497</v>
      </c>
      <c r="C260" s="606" t="s">
        <v>757</v>
      </c>
      <c r="D260" s="607" t="s">
        <v>758</v>
      </c>
      <c r="E260" s="607" t="s">
        <v>2067</v>
      </c>
      <c r="F260" s="608">
        <v>450</v>
      </c>
      <c r="G260" s="609">
        <v>0</v>
      </c>
      <c r="H260" s="610">
        <v>0</v>
      </c>
      <c r="I260" s="611">
        <v>900</v>
      </c>
      <c r="J260" s="612">
        <v>2</v>
      </c>
      <c r="K260" s="613">
        <v>0</v>
      </c>
      <c r="L260" s="614">
        <v>0</v>
      </c>
      <c r="M260" s="615">
        <v>900</v>
      </c>
      <c r="N260" s="616"/>
      <c r="O260" s="617"/>
      <c r="P260" s="618"/>
    </row>
    <row r="261" spans="1:16" s="587" customFormat="1" ht="23">
      <c r="A261" s="604" t="s">
        <v>1018</v>
      </c>
      <c r="B261" s="605" t="s">
        <v>1498</v>
      </c>
      <c r="C261" s="606" t="s">
        <v>794</v>
      </c>
      <c r="D261" s="607" t="s">
        <v>795</v>
      </c>
      <c r="E261" s="607" t="s">
        <v>793</v>
      </c>
      <c r="F261" s="608">
        <v>500</v>
      </c>
      <c r="G261" s="609">
        <v>0</v>
      </c>
      <c r="H261" s="610">
        <v>0</v>
      </c>
      <c r="I261" s="611">
        <v>41500</v>
      </c>
      <c r="J261" s="612">
        <v>83</v>
      </c>
      <c r="K261" s="613">
        <v>0</v>
      </c>
      <c r="L261" s="614">
        <v>0</v>
      </c>
      <c r="M261" s="615">
        <v>41500</v>
      </c>
      <c r="N261" s="616"/>
      <c r="O261" s="617"/>
      <c r="P261" s="618"/>
    </row>
    <row r="262" spans="1:16" s="587" customFormat="1" ht="23">
      <c r="A262" s="604" t="s">
        <v>1018</v>
      </c>
      <c r="B262" s="605" t="s">
        <v>1499</v>
      </c>
      <c r="C262" s="606" t="s">
        <v>756</v>
      </c>
      <c r="D262" s="607" t="s">
        <v>946</v>
      </c>
      <c r="E262" s="607" t="s">
        <v>4206</v>
      </c>
      <c r="F262" s="608">
        <v>50</v>
      </c>
      <c r="G262" s="609">
        <v>0</v>
      </c>
      <c r="H262" s="610">
        <v>0</v>
      </c>
      <c r="I262" s="611">
        <v>600</v>
      </c>
      <c r="J262" s="612">
        <v>12</v>
      </c>
      <c r="K262" s="613">
        <v>0</v>
      </c>
      <c r="L262" s="614">
        <v>0</v>
      </c>
      <c r="M262" s="615">
        <v>600</v>
      </c>
      <c r="N262" s="616"/>
      <c r="O262" s="617"/>
      <c r="P262" s="618"/>
    </row>
    <row r="263" spans="1:16" s="587" customFormat="1" ht="23">
      <c r="A263" s="604" t="s">
        <v>1018</v>
      </c>
      <c r="B263" s="605" t="s">
        <v>382</v>
      </c>
      <c r="C263" s="606" t="s">
        <v>3767</v>
      </c>
      <c r="D263" s="607" t="s">
        <v>2347</v>
      </c>
      <c r="E263" s="607" t="s">
        <v>2778</v>
      </c>
      <c r="F263" s="608">
        <v>40</v>
      </c>
      <c r="G263" s="609">
        <v>0</v>
      </c>
      <c r="H263" s="610">
        <v>0</v>
      </c>
      <c r="I263" s="611">
        <v>520</v>
      </c>
      <c r="J263" s="612">
        <v>13</v>
      </c>
      <c r="K263" s="613">
        <v>0</v>
      </c>
      <c r="L263" s="614">
        <v>0</v>
      </c>
      <c r="M263" s="615">
        <v>520</v>
      </c>
      <c r="N263" s="616"/>
      <c r="O263" s="617"/>
      <c r="P263" s="618"/>
    </row>
    <row r="264" spans="1:16" s="587" customFormat="1" ht="23">
      <c r="A264" s="604" t="s">
        <v>1018</v>
      </c>
      <c r="B264" s="605" t="s">
        <v>383</v>
      </c>
      <c r="C264" s="606" t="s">
        <v>21</v>
      </c>
      <c r="D264" s="607" t="s">
        <v>458</v>
      </c>
      <c r="E264" s="607" t="s">
        <v>1804</v>
      </c>
      <c r="F264" s="608">
        <v>20</v>
      </c>
      <c r="G264" s="609">
        <v>0</v>
      </c>
      <c r="H264" s="610">
        <v>0</v>
      </c>
      <c r="I264" s="611">
        <v>1560</v>
      </c>
      <c r="J264" s="612">
        <v>78</v>
      </c>
      <c r="K264" s="613">
        <v>0</v>
      </c>
      <c r="L264" s="614">
        <v>0</v>
      </c>
      <c r="M264" s="615">
        <v>1560</v>
      </c>
      <c r="N264" s="616"/>
      <c r="O264" s="617"/>
      <c r="P264" s="618"/>
    </row>
    <row r="265" spans="1:16" s="587" customFormat="1" ht="23">
      <c r="A265" s="604" t="s">
        <v>212</v>
      </c>
      <c r="B265" s="605" t="s">
        <v>2834</v>
      </c>
      <c r="C265" s="606" t="s">
        <v>1809</v>
      </c>
      <c r="D265" s="607" t="s">
        <v>1810</v>
      </c>
      <c r="E265" s="607" t="s">
        <v>1811</v>
      </c>
      <c r="F265" s="608">
        <v>500</v>
      </c>
      <c r="G265" s="609">
        <v>0</v>
      </c>
      <c r="H265" s="610">
        <v>0</v>
      </c>
      <c r="I265" s="611">
        <v>12500</v>
      </c>
      <c r="J265" s="612">
        <v>25</v>
      </c>
      <c r="K265" s="613">
        <v>0</v>
      </c>
      <c r="L265" s="614">
        <v>0</v>
      </c>
      <c r="M265" s="615">
        <v>12500</v>
      </c>
      <c r="N265" s="616"/>
      <c r="O265" s="617"/>
      <c r="P265" s="618"/>
    </row>
    <row r="266" spans="1:16" s="587" customFormat="1" ht="23">
      <c r="A266" s="604" t="s">
        <v>212</v>
      </c>
      <c r="B266" s="605" t="s">
        <v>2835</v>
      </c>
      <c r="C266" s="606" t="s">
        <v>1812</v>
      </c>
      <c r="D266" s="607" t="s">
        <v>4563</v>
      </c>
      <c r="E266" s="607" t="s">
        <v>1811</v>
      </c>
      <c r="F266" s="608">
        <v>500</v>
      </c>
      <c r="G266" s="609">
        <v>0</v>
      </c>
      <c r="H266" s="610">
        <v>0</v>
      </c>
      <c r="I266" s="611">
        <v>16000</v>
      </c>
      <c r="J266" s="612">
        <v>32</v>
      </c>
      <c r="K266" s="613">
        <v>0</v>
      </c>
      <c r="L266" s="614">
        <v>0</v>
      </c>
      <c r="M266" s="615">
        <v>16000</v>
      </c>
      <c r="N266" s="616"/>
      <c r="O266" s="617"/>
      <c r="P266" s="618"/>
    </row>
    <row r="267" spans="1:16" s="587" customFormat="1" ht="23">
      <c r="A267" s="604" t="s">
        <v>212</v>
      </c>
      <c r="B267" s="605" t="s">
        <v>1495</v>
      </c>
      <c r="C267" s="606" t="s">
        <v>1813</v>
      </c>
      <c r="D267" s="607" t="s">
        <v>4232</v>
      </c>
      <c r="E267" s="607" t="s">
        <v>1811</v>
      </c>
      <c r="F267" s="608">
        <v>500</v>
      </c>
      <c r="G267" s="609">
        <v>0</v>
      </c>
      <c r="H267" s="610">
        <v>0</v>
      </c>
      <c r="I267" s="611">
        <v>15500</v>
      </c>
      <c r="J267" s="612">
        <v>31</v>
      </c>
      <c r="K267" s="613">
        <v>0</v>
      </c>
      <c r="L267" s="614">
        <v>0</v>
      </c>
      <c r="M267" s="615">
        <v>15500</v>
      </c>
      <c r="N267" s="616"/>
      <c r="O267" s="617"/>
      <c r="P267" s="618"/>
    </row>
    <row r="268" spans="1:16" s="587" customFormat="1" ht="23">
      <c r="A268" s="604" t="s">
        <v>212</v>
      </c>
      <c r="B268" s="605" t="s">
        <v>1496</v>
      </c>
      <c r="C268" s="606" t="s">
        <v>1814</v>
      </c>
      <c r="D268" s="607" t="s">
        <v>3267</v>
      </c>
      <c r="E268" s="607" t="s">
        <v>1811</v>
      </c>
      <c r="F268" s="608">
        <v>500</v>
      </c>
      <c r="G268" s="609">
        <v>0</v>
      </c>
      <c r="H268" s="610">
        <v>0</v>
      </c>
      <c r="I268" s="611">
        <v>14000</v>
      </c>
      <c r="J268" s="612">
        <v>28</v>
      </c>
      <c r="K268" s="613">
        <v>0</v>
      </c>
      <c r="L268" s="614">
        <v>0</v>
      </c>
      <c r="M268" s="615">
        <v>14000</v>
      </c>
      <c r="N268" s="616"/>
      <c r="O268" s="617"/>
      <c r="P268" s="618"/>
    </row>
    <row r="269" spans="1:16" s="587" customFormat="1" ht="23">
      <c r="A269" s="604" t="s">
        <v>212</v>
      </c>
      <c r="B269" s="605" t="s">
        <v>1497</v>
      </c>
      <c r="C269" s="606" t="s">
        <v>1815</v>
      </c>
      <c r="D269" s="607" t="s">
        <v>3268</v>
      </c>
      <c r="E269" s="607" t="s">
        <v>1811</v>
      </c>
      <c r="F269" s="608">
        <v>500</v>
      </c>
      <c r="G269" s="609">
        <v>0</v>
      </c>
      <c r="H269" s="610">
        <v>0</v>
      </c>
      <c r="I269" s="611">
        <v>15500</v>
      </c>
      <c r="J269" s="612">
        <v>31</v>
      </c>
      <c r="K269" s="613">
        <v>0</v>
      </c>
      <c r="L269" s="614">
        <v>0</v>
      </c>
      <c r="M269" s="615">
        <v>15500</v>
      </c>
      <c r="N269" s="616"/>
      <c r="O269" s="617"/>
      <c r="P269" s="618"/>
    </row>
    <row r="270" spans="1:16" s="587" customFormat="1" ht="23">
      <c r="A270" s="604" t="s">
        <v>212</v>
      </c>
      <c r="B270" s="605" t="s">
        <v>1498</v>
      </c>
      <c r="C270" s="606" t="s">
        <v>1816</v>
      </c>
      <c r="D270" s="607" t="s">
        <v>3269</v>
      </c>
      <c r="E270" s="607" t="s">
        <v>1811</v>
      </c>
      <c r="F270" s="608">
        <v>500</v>
      </c>
      <c r="G270" s="609">
        <v>0</v>
      </c>
      <c r="H270" s="610">
        <v>0</v>
      </c>
      <c r="I270" s="611">
        <v>9000</v>
      </c>
      <c r="J270" s="612">
        <v>18</v>
      </c>
      <c r="K270" s="613">
        <v>0</v>
      </c>
      <c r="L270" s="614">
        <v>0</v>
      </c>
      <c r="M270" s="615">
        <v>9000</v>
      </c>
      <c r="N270" s="616"/>
      <c r="O270" s="617"/>
      <c r="P270" s="618"/>
    </row>
    <row r="271" spans="1:16" s="587" customFormat="1" ht="23">
      <c r="A271" s="604" t="s">
        <v>212</v>
      </c>
      <c r="B271" s="605" t="s">
        <v>1499</v>
      </c>
      <c r="C271" s="606" t="s">
        <v>4163</v>
      </c>
      <c r="D271" s="607" t="s">
        <v>3270</v>
      </c>
      <c r="E271" s="607" t="s">
        <v>1811</v>
      </c>
      <c r="F271" s="608">
        <v>500</v>
      </c>
      <c r="G271" s="609">
        <v>0</v>
      </c>
      <c r="H271" s="610">
        <v>0</v>
      </c>
      <c r="I271" s="611">
        <v>16500</v>
      </c>
      <c r="J271" s="612">
        <v>33</v>
      </c>
      <c r="K271" s="613">
        <v>0</v>
      </c>
      <c r="L271" s="614">
        <v>0</v>
      </c>
      <c r="M271" s="615">
        <v>16500</v>
      </c>
      <c r="N271" s="616"/>
      <c r="O271" s="617"/>
      <c r="P271" s="618"/>
    </row>
    <row r="272" spans="1:16" s="587" customFormat="1" ht="23">
      <c r="A272" s="604" t="s">
        <v>212</v>
      </c>
      <c r="B272" s="605" t="s">
        <v>382</v>
      </c>
      <c r="C272" s="606" t="s">
        <v>4164</v>
      </c>
      <c r="D272" s="607" t="s">
        <v>4233</v>
      </c>
      <c r="E272" s="607" t="s">
        <v>1811</v>
      </c>
      <c r="F272" s="608">
        <v>500</v>
      </c>
      <c r="G272" s="609">
        <v>0</v>
      </c>
      <c r="H272" s="610">
        <v>0</v>
      </c>
      <c r="I272" s="611">
        <v>5000</v>
      </c>
      <c r="J272" s="612">
        <v>10</v>
      </c>
      <c r="K272" s="613">
        <v>0</v>
      </c>
      <c r="L272" s="614">
        <v>0</v>
      </c>
      <c r="M272" s="615">
        <v>5000</v>
      </c>
      <c r="N272" s="616"/>
      <c r="O272" s="617"/>
      <c r="P272" s="618"/>
    </row>
    <row r="273" spans="1:16" s="587" customFormat="1" ht="23">
      <c r="A273" s="604" t="s">
        <v>212</v>
      </c>
      <c r="B273" s="605" t="s">
        <v>383</v>
      </c>
      <c r="C273" s="606" t="s">
        <v>973</v>
      </c>
      <c r="D273" s="607" t="s">
        <v>4234</v>
      </c>
      <c r="E273" s="607" t="s">
        <v>1811</v>
      </c>
      <c r="F273" s="608">
        <v>500</v>
      </c>
      <c r="G273" s="609">
        <v>0</v>
      </c>
      <c r="H273" s="610">
        <v>0</v>
      </c>
      <c r="I273" s="611">
        <v>16000</v>
      </c>
      <c r="J273" s="612">
        <v>32</v>
      </c>
      <c r="K273" s="613">
        <v>0</v>
      </c>
      <c r="L273" s="614">
        <v>0</v>
      </c>
      <c r="M273" s="615">
        <v>16000</v>
      </c>
      <c r="N273" s="616"/>
      <c r="O273" s="617"/>
      <c r="P273" s="618"/>
    </row>
    <row r="274" spans="1:16" s="587" customFormat="1" ht="23">
      <c r="A274" s="604" t="s">
        <v>212</v>
      </c>
      <c r="B274" s="605" t="s">
        <v>4935</v>
      </c>
      <c r="C274" s="606" t="s">
        <v>140</v>
      </c>
      <c r="D274" s="607" t="s">
        <v>4230</v>
      </c>
      <c r="E274" s="607" t="s">
        <v>1811</v>
      </c>
      <c r="F274" s="608">
        <v>500</v>
      </c>
      <c r="G274" s="609">
        <v>0</v>
      </c>
      <c r="H274" s="610">
        <v>0</v>
      </c>
      <c r="I274" s="611">
        <v>16500</v>
      </c>
      <c r="J274" s="612">
        <v>33</v>
      </c>
      <c r="K274" s="613">
        <v>0</v>
      </c>
      <c r="L274" s="614">
        <v>0</v>
      </c>
      <c r="M274" s="615">
        <v>16500</v>
      </c>
      <c r="N274" s="616"/>
      <c r="O274" s="617"/>
      <c r="P274" s="618"/>
    </row>
    <row r="275" spans="1:16" s="587" customFormat="1" ht="23">
      <c r="A275" s="604" t="s">
        <v>212</v>
      </c>
      <c r="B275" s="605" t="s">
        <v>4936</v>
      </c>
      <c r="C275" s="606" t="s">
        <v>141</v>
      </c>
      <c r="D275" s="607" t="s">
        <v>4231</v>
      </c>
      <c r="E275" s="607" t="s">
        <v>1811</v>
      </c>
      <c r="F275" s="608">
        <v>500</v>
      </c>
      <c r="G275" s="609">
        <v>0</v>
      </c>
      <c r="H275" s="610">
        <v>0</v>
      </c>
      <c r="I275" s="611">
        <v>5000</v>
      </c>
      <c r="J275" s="612">
        <v>10</v>
      </c>
      <c r="K275" s="613">
        <v>0</v>
      </c>
      <c r="L275" s="614">
        <v>0</v>
      </c>
      <c r="M275" s="615">
        <v>5000</v>
      </c>
      <c r="N275" s="616"/>
      <c r="O275" s="617"/>
      <c r="P275" s="618"/>
    </row>
    <row r="276" spans="1:16" s="587" customFormat="1" ht="23">
      <c r="A276" s="604" t="s">
        <v>212</v>
      </c>
      <c r="B276" s="605" t="s">
        <v>4937</v>
      </c>
      <c r="C276" s="606" t="s">
        <v>142</v>
      </c>
      <c r="D276" s="607" t="s">
        <v>143</v>
      </c>
      <c r="E276" s="607" t="s">
        <v>1811</v>
      </c>
      <c r="F276" s="608">
        <v>6000</v>
      </c>
      <c r="G276" s="609">
        <v>0</v>
      </c>
      <c r="H276" s="610">
        <v>0</v>
      </c>
      <c r="I276" s="611">
        <v>6000</v>
      </c>
      <c r="J276" s="612">
        <v>1</v>
      </c>
      <c r="K276" s="613">
        <v>0</v>
      </c>
      <c r="L276" s="614">
        <v>0</v>
      </c>
      <c r="M276" s="615">
        <v>6000</v>
      </c>
      <c r="N276" s="616"/>
      <c r="O276" s="617"/>
      <c r="P276" s="618"/>
    </row>
    <row r="277" spans="1:16" s="587" customFormat="1" ht="23">
      <c r="A277" s="604" t="s">
        <v>212</v>
      </c>
      <c r="B277" s="605" t="s">
        <v>4938</v>
      </c>
      <c r="C277" s="606" t="s">
        <v>2813</v>
      </c>
      <c r="D277" s="607" t="s">
        <v>4243</v>
      </c>
      <c r="E277" s="607" t="s">
        <v>1811</v>
      </c>
      <c r="F277" s="608">
        <v>6000</v>
      </c>
      <c r="G277" s="609">
        <v>0</v>
      </c>
      <c r="H277" s="610">
        <v>0</v>
      </c>
      <c r="I277" s="611">
        <v>0</v>
      </c>
      <c r="J277" s="612" t="s">
        <v>2088</v>
      </c>
      <c r="K277" s="613">
        <v>0</v>
      </c>
      <c r="L277" s="614">
        <v>0</v>
      </c>
      <c r="M277" s="615">
        <v>0</v>
      </c>
      <c r="N277" s="616"/>
      <c r="O277" s="617"/>
      <c r="P277" s="618"/>
    </row>
    <row r="278" spans="1:16" s="587" customFormat="1" ht="23">
      <c r="A278" s="604" t="s">
        <v>212</v>
      </c>
      <c r="B278" s="605" t="s">
        <v>4939</v>
      </c>
      <c r="C278" s="606" t="s">
        <v>2814</v>
      </c>
      <c r="D278" s="607" t="s">
        <v>4245</v>
      </c>
      <c r="E278" s="607" t="s">
        <v>1811</v>
      </c>
      <c r="F278" s="608">
        <v>6000</v>
      </c>
      <c r="G278" s="609">
        <v>0</v>
      </c>
      <c r="H278" s="610">
        <v>0</v>
      </c>
      <c r="I278" s="611">
        <v>12000</v>
      </c>
      <c r="J278" s="612">
        <v>2</v>
      </c>
      <c r="K278" s="613">
        <v>0</v>
      </c>
      <c r="L278" s="614">
        <v>0</v>
      </c>
      <c r="M278" s="615">
        <v>12000</v>
      </c>
      <c r="N278" s="616"/>
      <c r="O278" s="617"/>
      <c r="P278" s="618"/>
    </row>
    <row r="279" spans="1:16" s="587" customFormat="1" ht="23">
      <c r="A279" s="604" t="s">
        <v>212</v>
      </c>
      <c r="B279" s="605" t="s">
        <v>4940</v>
      </c>
      <c r="C279" s="606" t="s">
        <v>2815</v>
      </c>
      <c r="D279" s="607" t="s">
        <v>4878</v>
      </c>
      <c r="E279" s="607" t="s">
        <v>1811</v>
      </c>
      <c r="F279" s="608">
        <v>6000</v>
      </c>
      <c r="G279" s="609">
        <v>0</v>
      </c>
      <c r="H279" s="610">
        <v>0</v>
      </c>
      <c r="I279" s="611">
        <v>0</v>
      </c>
      <c r="J279" s="612" t="s">
        <v>2088</v>
      </c>
      <c r="K279" s="613">
        <v>0</v>
      </c>
      <c r="L279" s="614">
        <v>0</v>
      </c>
      <c r="M279" s="615">
        <v>0</v>
      </c>
      <c r="N279" s="616"/>
      <c r="O279" s="617"/>
      <c r="P279" s="618"/>
    </row>
    <row r="280" spans="1:16" s="587" customFormat="1" ht="23">
      <c r="A280" s="604" t="s">
        <v>212</v>
      </c>
      <c r="B280" s="605" t="s">
        <v>4941</v>
      </c>
      <c r="C280" s="606" t="s">
        <v>2816</v>
      </c>
      <c r="D280" s="607" t="s">
        <v>4879</v>
      </c>
      <c r="E280" s="607" t="s">
        <v>1811</v>
      </c>
      <c r="F280" s="608">
        <v>6000</v>
      </c>
      <c r="G280" s="609">
        <v>0</v>
      </c>
      <c r="H280" s="610">
        <v>0</v>
      </c>
      <c r="I280" s="611">
        <v>18000</v>
      </c>
      <c r="J280" s="612">
        <v>3</v>
      </c>
      <c r="K280" s="613">
        <v>0</v>
      </c>
      <c r="L280" s="614">
        <v>0</v>
      </c>
      <c r="M280" s="615">
        <v>18000</v>
      </c>
      <c r="N280" s="616"/>
      <c r="O280" s="617"/>
      <c r="P280" s="618"/>
    </row>
    <row r="281" spans="1:16" s="587" customFormat="1" ht="23">
      <c r="A281" s="604" t="s">
        <v>212</v>
      </c>
      <c r="B281" s="605" t="s">
        <v>4942</v>
      </c>
      <c r="C281" s="606" t="s">
        <v>2817</v>
      </c>
      <c r="D281" s="607" t="s">
        <v>4242</v>
      </c>
      <c r="E281" s="607" t="s">
        <v>1811</v>
      </c>
      <c r="F281" s="608">
        <v>6000</v>
      </c>
      <c r="G281" s="609">
        <v>0</v>
      </c>
      <c r="H281" s="610">
        <v>0</v>
      </c>
      <c r="I281" s="611">
        <v>0</v>
      </c>
      <c r="J281" s="612" t="s">
        <v>2088</v>
      </c>
      <c r="K281" s="613">
        <v>0</v>
      </c>
      <c r="L281" s="614">
        <v>0</v>
      </c>
      <c r="M281" s="615">
        <v>0</v>
      </c>
      <c r="N281" s="616"/>
      <c r="O281" s="617"/>
      <c r="P281" s="618"/>
    </row>
    <row r="282" spans="1:16" s="587" customFormat="1" ht="23">
      <c r="A282" s="604" t="s">
        <v>212</v>
      </c>
      <c r="B282" s="605" t="s">
        <v>4943</v>
      </c>
      <c r="C282" s="606" t="s">
        <v>2818</v>
      </c>
      <c r="D282" s="607" t="s">
        <v>4244</v>
      </c>
      <c r="E282" s="607" t="s">
        <v>1811</v>
      </c>
      <c r="F282" s="608">
        <v>6000</v>
      </c>
      <c r="G282" s="609">
        <v>0</v>
      </c>
      <c r="H282" s="610">
        <v>0</v>
      </c>
      <c r="I282" s="611">
        <v>0</v>
      </c>
      <c r="J282" s="612" t="s">
        <v>2088</v>
      </c>
      <c r="K282" s="613">
        <v>0</v>
      </c>
      <c r="L282" s="614">
        <v>0</v>
      </c>
      <c r="M282" s="615">
        <v>0</v>
      </c>
      <c r="N282" s="616"/>
      <c r="O282" s="617"/>
      <c r="P282" s="618"/>
    </row>
    <row r="283" spans="1:16" s="587" customFormat="1" ht="23">
      <c r="A283" s="604" t="s">
        <v>212</v>
      </c>
      <c r="B283" s="605" t="s">
        <v>4944</v>
      </c>
      <c r="C283" s="606" t="s">
        <v>2819</v>
      </c>
      <c r="D283" s="607" t="s">
        <v>4877</v>
      </c>
      <c r="E283" s="607" t="s">
        <v>1811</v>
      </c>
      <c r="F283" s="608">
        <v>6000</v>
      </c>
      <c r="G283" s="609">
        <v>0</v>
      </c>
      <c r="H283" s="610">
        <v>0</v>
      </c>
      <c r="I283" s="611">
        <v>0</v>
      </c>
      <c r="J283" s="612" t="s">
        <v>2088</v>
      </c>
      <c r="K283" s="613">
        <v>0</v>
      </c>
      <c r="L283" s="614">
        <v>0</v>
      </c>
      <c r="M283" s="615">
        <v>0</v>
      </c>
      <c r="N283" s="616"/>
      <c r="O283" s="617"/>
      <c r="P283" s="618"/>
    </row>
    <row r="284" spans="1:16" s="587" customFormat="1" ht="23">
      <c r="A284" s="604" t="s">
        <v>212</v>
      </c>
      <c r="B284" s="605" t="s">
        <v>4945</v>
      </c>
      <c r="C284" s="606" t="s">
        <v>3207</v>
      </c>
      <c r="D284" s="607" t="s">
        <v>5004</v>
      </c>
      <c r="E284" s="607" t="s">
        <v>2826</v>
      </c>
      <c r="F284" s="608">
        <v>500</v>
      </c>
      <c r="G284" s="609">
        <v>0</v>
      </c>
      <c r="H284" s="610">
        <v>0</v>
      </c>
      <c r="I284" s="611">
        <v>14000</v>
      </c>
      <c r="J284" s="612">
        <v>28</v>
      </c>
      <c r="K284" s="613">
        <v>0</v>
      </c>
      <c r="L284" s="614">
        <v>0</v>
      </c>
      <c r="M284" s="615">
        <v>14000</v>
      </c>
      <c r="N284" s="616"/>
      <c r="O284" s="617"/>
      <c r="P284" s="618"/>
    </row>
    <row r="285" spans="1:16" s="587" customFormat="1" ht="23">
      <c r="A285" s="604" t="s">
        <v>3925</v>
      </c>
      <c r="B285" s="605" t="s">
        <v>2834</v>
      </c>
      <c r="C285" s="606" t="s">
        <v>3945</v>
      </c>
      <c r="D285" s="607" t="s">
        <v>4509</v>
      </c>
      <c r="E285" s="607" t="s">
        <v>1744</v>
      </c>
      <c r="F285" s="608">
        <v>1000</v>
      </c>
      <c r="G285" s="609">
        <v>0</v>
      </c>
      <c r="H285" s="610">
        <v>0</v>
      </c>
      <c r="I285" s="611">
        <v>3000</v>
      </c>
      <c r="J285" s="612">
        <v>3</v>
      </c>
      <c r="K285" s="613">
        <v>0</v>
      </c>
      <c r="L285" s="614">
        <v>0</v>
      </c>
      <c r="M285" s="615">
        <v>3000</v>
      </c>
      <c r="N285" s="616"/>
      <c r="O285" s="617"/>
      <c r="P285" s="618"/>
    </row>
    <row r="286" spans="1:16" s="587" customFormat="1" ht="23">
      <c r="A286" s="604" t="s">
        <v>3925</v>
      </c>
      <c r="B286" s="605" t="s">
        <v>2835</v>
      </c>
      <c r="C286" s="606" t="s">
        <v>1679</v>
      </c>
      <c r="D286" s="607" t="s">
        <v>62</v>
      </c>
      <c r="E286" s="607" t="s">
        <v>1803</v>
      </c>
      <c r="F286" s="608">
        <v>60</v>
      </c>
      <c r="G286" s="609">
        <v>0</v>
      </c>
      <c r="H286" s="610">
        <v>0</v>
      </c>
      <c r="I286" s="611">
        <v>480</v>
      </c>
      <c r="J286" s="612">
        <v>8</v>
      </c>
      <c r="K286" s="613">
        <v>0</v>
      </c>
      <c r="L286" s="614">
        <v>0</v>
      </c>
      <c r="M286" s="615">
        <v>480</v>
      </c>
      <c r="N286" s="616"/>
      <c r="O286" s="617"/>
      <c r="P286" s="618"/>
    </row>
    <row r="287" spans="1:16" s="587" customFormat="1" ht="23">
      <c r="A287" s="604" t="s">
        <v>3925</v>
      </c>
      <c r="B287" s="605" t="s">
        <v>1495</v>
      </c>
      <c r="C287" s="606" t="s">
        <v>1041</v>
      </c>
      <c r="D287" s="607" t="s">
        <v>964</v>
      </c>
      <c r="E287" s="607" t="s">
        <v>4071</v>
      </c>
      <c r="F287" s="608">
        <v>60</v>
      </c>
      <c r="G287" s="609">
        <v>0</v>
      </c>
      <c r="H287" s="610">
        <v>0</v>
      </c>
      <c r="I287" s="611">
        <v>540</v>
      </c>
      <c r="J287" s="612">
        <v>9</v>
      </c>
      <c r="K287" s="613">
        <v>0</v>
      </c>
      <c r="L287" s="614">
        <v>0</v>
      </c>
      <c r="M287" s="615">
        <v>540</v>
      </c>
      <c r="N287" s="616"/>
      <c r="O287" s="617"/>
      <c r="P287" s="618"/>
    </row>
    <row r="288" spans="1:16" s="587" customFormat="1" ht="23">
      <c r="A288" s="604" t="s">
        <v>3925</v>
      </c>
      <c r="B288" s="605" t="s">
        <v>1496</v>
      </c>
      <c r="C288" s="606" t="s">
        <v>1142</v>
      </c>
      <c r="D288" s="607" t="s">
        <v>2204</v>
      </c>
      <c r="E288" s="607" t="s">
        <v>1144</v>
      </c>
      <c r="F288" s="608">
        <v>30</v>
      </c>
      <c r="G288" s="609">
        <v>0</v>
      </c>
      <c r="H288" s="610">
        <v>0</v>
      </c>
      <c r="I288" s="611">
        <v>30</v>
      </c>
      <c r="J288" s="612">
        <v>1</v>
      </c>
      <c r="K288" s="613">
        <v>0</v>
      </c>
      <c r="L288" s="614">
        <v>0</v>
      </c>
      <c r="M288" s="615">
        <v>30</v>
      </c>
      <c r="N288" s="616"/>
      <c r="O288" s="617"/>
      <c r="P288" s="618"/>
    </row>
    <row r="289" spans="1:16" s="587" customFormat="1" ht="23">
      <c r="A289" s="604" t="s">
        <v>3925</v>
      </c>
      <c r="B289" s="605" t="s">
        <v>1497</v>
      </c>
      <c r="C289" s="606" t="s">
        <v>187</v>
      </c>
      <c r="D289" s="607" t="s">
        <v>456</v>
      </c>
      <c r="E289" s="607" t="s">
        <v>432</v>
      </c>
      <c r="F289" s="608">
        <v>80</v>
      </c>
      <c r="G289" s="609">
        <v>0</v>
      </c>
      <c r="H289" s="610">
        <v>0</v>
      </c>
      <c r="I289" s="611">
        <v>960</v>
      </c>
      <c r="J289" s="612">
        <v>12</v>
      </c>
      <c r="K289" s="613">
        <v>0</v>
      </c>
      <c r="L289" s="614">
        <v>0</v>
      </c>
      <c r="M289" s="615">
        <v>960</v>
      </c>
      <c r="N289" s="616"/>
      <c r="O289" s="617"/>
      <c r="P289" s="618"/>
    </row>
    <row r="290" spans="1:16" s="587" customFormat="1" ht="23">
      <c r="A290" s="604" t="s">
        <v>3925</v>
      </c>
      <c r="B290" s="605" t="s">
        <v>1498</v>
      </c>
      <c r="C290" s="606" t="s">
        <v>5284</v>
      </c>
      <c r="D290" s="607" t="s">
        <v>5285</v>
      </c>
      <c r="E290" s="607" t="s">
        <v>2003</v>
      </c>
      <c r="F290" s="608">
        <v>150</v>
      </c>
      <c r="G290" s="609">
        <v>0</v>
      </c>
      <c r="H290" s="610">
        <v>0</v>
      </c>
      <c r="I290" s="611">
        <v>600</v>
      </c>
      <c r="J290" s="612">
        <v>4</v>
      </c>
      <c r="K290" s="613">
        <v>0</v>
      </c>
      <c r="L290" s="614">
        <v>0</v>
      </c>
      <c r="M290" s="615">
        <v>600</v>
      </c>
      <c r="N290" s="616"/>
      <c r="O290" s="617"/>
      <c r="P290" s="618"/>
    </row>
    <row r="291" spans="1:16" s="587" customFormat="1" ht="23">
      <c r="A291" s="604" t="s">
        <v>3925</v>
      </c>
      <c r="B291" s="605" t="s">
        <v>1499</v>
      </c>
      <c r="C291" s="606" t="s">
        <v>1042</v>
      </c>
      <c r="D291" s="607" t="s">
        <v>139</v>
      </c>
      <c r="E291" s="607" t="s">
        <v>5</v>
      </c>
      <c r="F291" s="608">
        <v>150</v>
      </c>
      <c r="G291" s="609">
        <v>0</v>
      </c>
      <c r="H291" s="610">
        <v>0</v>
      </c>
      <c r="I291" s="611">
        <v>750</v>
      </c>
      <c r="J291" s="612">
        <v>5</v>
      </c>
      <c r="K291" s="613">
        <v>0</v>
      </c>
      <c r="L291" s="614">
        <v>0</v>
      </c>
      <c r="M291" s="615">
        <v>750</v>
      </c>
      <c r="N291" s="616"/>
      <c r="O291" s="617"/>
      <c r="P291" s="618"/>
    </row>
    <row r="292" spans="1:16" s="587" customFormat="1" ht="23">
      <c r="A292" s="604" t="s">
        <v>3925</v>
      </c>
      <c r="B292" s="605" t="s">
        <v>382</v>
      </c>
      <c r="C292" s="606" t="s">
        <v>628</v>
      </c>
      <c r="D292" s="607" t="s">
        <v>461</v>
      </c>
      <c r="E292" s="607" t="s">
        <v>4989</v>
      </c>
      <c r="F292" s="608">
        <v>80</v>
      </c>
      <c r="G292" s="609">
        <v>0</v>
      </c>
      <c r="H292" s="610">
        <v>0</v>
      </c>
      <c r="I292" s="611">
        <v>1360</v>
      </c>
      <c r="J292" s="612">
        <v>17</v>
      </c>
      <c r="K292" s="613">
        <v>0</v>
      </c>
      <c r="L292" s="614">
        <v>0</v>
      </c>
      <c r="M292" s="615">
        <v>1360</v>
      </c>
      <c r="N292" s="616"/>
      <c r="O292" s="617"/>
      <c r="P292" s="618"/>
    </row>
    <row r="293" spans="1:16" s="587" customFormat="1" ht="23">
      <c r="A293" s="604" t="s">
        <v>3925</v>
      </c>
      <c r="B293" s="605" t="s">
        <v>383</v>
      </c>
      <c r="C293" s="606" t="s">
        <v>4302</v>
      </c>
      <c r="D293" s="607" t="s">
        <v>3343</v>
      </c>
      <c r="E293" s="607" t="s">
        <v>2003</v>
      </c>
      <c r="F293" s="608">
        <v>150</v>
      </c>
      <c r="G293" s="609">
        <v>0</v>
      </c>
      <c r="H293" s="610">
        <v>0</v>
      </c>
      <c r="I293" s="611">
        <v>600</v>
      </c>
      <c r="J293" s="612">
        <v>4</v>
      </c>
      <c r="K293" s="613">
        <v>0</v>
      </c>
      <c r="L293" s="614">
        <v>0</v>
      </c>
      <c r="M293" s="615">
        <v>600</v>
      </c>
      <c r="N293" s="616"/>
      <c r="O293" s="617"/>
      <c r="P293" s="618"/>
    </row>
    <row r="294" spans="1:16" s="587" customFormat="1" ht="23">
      <c r="A294" s="604" t="s">
        <v>3925</v>
      </c>
      <c r="B294" s="605" t="s">
        <v>4935</v>
      </c>
      <c r="C294" s="606" t="s">
        <v>2135</v>
      </c>
      <c r="D294" s="607" t="s">
        <v>138</v>
      </c>
      <c r="E294" s="607" t="s">
        <v>35</v>
      </c>
      <c r="F294" s="608">
        <v>150</v>
      </c>
      <c r="G294" s="609">
        <v>0</v>
      </c>
      <c r="H294" s="610">
        <v>0</v>
      </c>
      <c r="I294" s="611">
        <v>750</v>
      </c>
      <c r="J294" s="612">
        <v>5</v>
      </c>
      <c r="K294" s="613">
        <v>0</v>
      </c>
      <c r="L294" s="614">
        <v>0</v>
      </c>
      <c r="M294" s="615">
        <v>750</v>
      </c>
      <c r="N294" s="616"/>
      <c r="O294" s="617"/>
      <c r="P294" s="618"/>
    </row>
    <row r="295" spans="1:16" s="587" customFormat="1" ht="23">
      <c r="A295" s="604" t="s">
        <v>3925</v>
      </c>
      <c r="B295" s="605" t="s">
        <v>4936</v>
      </c>
      <c r="C295" s="606" t="s">
        <v>1363</v>
      </c>
      <c r="D295" s="607" t="s">
        <v>1364</v>
      </c>
      <c r="E295" s="607" t="s">
        <v>432</v>
      </c>
      <c r="F295" s="608">
        <v>90</v>
      </c>
      <c r="G295" s="609">
        <v>0</v>
      </c>
      <c r="H295" s="610">
        <v>0</v>
      </c>
      <c r="I295" s="611">
        <v>180</v>
      </c>
      <c r="J295" s="612">
        <v>2</v>
      </c>
      <c r="K295" s="613">
        <v>0</v>
      </c>
      <c r="L295" s="614">
        <v>0</v>
      </c>
      <c r="M295" s="615">
        <v>180</v>
      </c>
      <c r="N295" s="616"/>
      <c r="O295" s="617"/>
      <c r="P295" s="618"/>
    </row>
    <row r="296" spans="1:16" s="587" customFormat="1" ht="23">
      <c r="A296" s="604" t="s">
        <v>3925</v>
      </c>
      <c r="B296" s="605" t="s">
        <v>4937</v>
      </c>
      <c r="C296" s="606" t="s">
        <v>1645</v>
      </c>
      <c r="D296" s="607" t="s">
        <v>3348</v>
      </c>
      <c r="E296" s="607" t="s">
        <v>5338</v>
      </c>
      <c r="F296" s="608">
        <v>80</v>
      </c>
      <c r="G296" s="609">
        <v>0</v>
      </c>
      <c r="H296" s="610">
        <v>0</v>
      </c>
      <c r="I296" s="611">
        <v>1200</v>
      </c>
      <c r="J296" s="612">
        <v>15</v>
      </c>
      <c r="K296" s="613">
        <v>0</v>
      </c>
      <c r="L296" s="614">
        <v>0</v>
      </c>
      <c r="M296" s="615">
        <v>1200</v>
      </c>
      <c r="N296" s="616"/>
      <c r="O296" s="617"/>
      <c r="P296" s="618"/>
    </row>
    <row r="297" spans="1:16" s="587" customFormat="1" ht="23">
      <c r="A297" s="604" t="s">
        <v>3925</v>
      </c>
      <c r="B297" s="605" t="s">
        <v>4938</v>
      </c>
      <c r="C297" s="606" t="s">
        <v>1854</v>
      </c>
      <c r="D297" s="607" t="s">
        <v>4236</v>
      </c>
      <c r="E297" s="607" t="s">
        <v>754</v>
      </c>
      <c r="F297" s="608">
        <v>100</v>
      </c>
      <c r="G297" s="609">
        <v>0</v>
      </c>
      <c r="H297" s="610">
        <v>0</v>
      </c>
      <c r="I297" s="611">
        <v>1000</v>
      </c>
      <c r="J297" s="612">
        <v>10</v>
      </c>
      <c r="K297" s="613">
        <v>0</v>
      </c>
      <c r="L297" s="614">
        <v>0</v>
      </c>
      <c r="M297" s="615">
        <v>1000</v>
      </c>
      <c r="N297" s="616"/>
      <c r="O297" s="617"/>
      <c r="P297" s="618"/>
    </row>
    <row r="298" spans="1:16" s="587" customFormat="1" ht="23">
      <c r="A298" s="604" t="s">
        <v>3925</v>
      </c>
      <c r="B298" s="605" t="s">
        <v>4939</v>
      </c>
      <c r="C298" s="606" t="s">
        <v>5045</v>
      </c>
      <c r="D298" s="607" t="s">
        <v>1261</v>
      </c>
      <c r="E298" s="607" t="s">
        <v>4989</v>
      </c>
      <c r="F298" s="608">
        <v>90</v>
      </c>
      <c r="G298" s="609">
        <v>0</v>
      </c>
      <c r="H298" s="610">
        <v>0</v>
      </c>
      <c r="I298" s="611">
        <v>90</v>
      </c>
      <c r="J298" s="612">
        <v>1</v>
      </c>
      <c r="K298" s="613">
        <v>0</v>
      </c>
      <c r="L298" s="614">
        <v>0</v>
      </c>
      <c r="M298" s="615">
        <v>90</v>
      </c>
      <c r="N298" s="616"/>
      <c r="O298" s="617"/>
      <c r="P298" s="618"/>
    </row>
    <row r="299" spans="1:16" s="587" customFormat="1" ht="23">
      <c r="A299" s="604" t="s">
        <v>3925</v>
      </c>
      <c r="B299" s="605" t="s">
        <v>4940</v>
      </c>
      <c r="C299" s="606" t="s">
        <v>2132</v>
      </c>
      <c r="D299" s="607" t="s">
        <v>2865</v>
      </c>
      <c r="E299" s="607" t="s">
        <v>2206</v>
      </c>
      <c r="F299" s="608">
        <v>500</v>
      </c>
      <c r="G299" s="609">
        <v>0</v>
      </c>
      <c r="H299" s="610">
        <v>0</v>
      </c>
      <c r="I299" s="611">
        <v>5500</v>
      </c>
      <c r="J299" s="612">
        <v>11</v>
      </c>
      <c r="K299" s="613">
        <v>0</v>
      </c>
      <c r="L299" s="614">
        <v>0</v>
      </c>
      <c r="M299" s="615">
        <v>5500</v>
      </c>
      <c r="N299" s="616"/>
      <c r="O299" s="617"/>
      <c r="P299" s="618"/>
    </row>
    <row r="300" spans="1:16" s="587" customFormat="1" ht="23">
      <c r="A300" s="604" t="s">
        <v>3925</v>
      </c>
      <c r="B300" s="605" t="s">
        <v>4941</v>
      </c>
      <c r="C300" s="606" t="s">
        <v>3507</v>
      </c>
      <c r="D300" s="607" t="s">
        <v>1907</v>
      </c>
      <c r="E300" s="607" t="s">
        <v>3508</v>
      </c>
      <c r="F300" s="608">
        <v>2000</v>
      </c>
      <c r="G300" s="609">
        <v>0</v>
      </c>
      <c r="H300" s="610">
        <v>0</v>
      </c>
      <c r="I300" s="611">
        <v>4000</v>
      </c>
      <c r="J300" s="612">
        <v>2</v>
      </c>
      <c r="K300" s="613">
        <v>0</v>
      </c>
      <c r="L300" s="614">
        <v>0</v>
      </c>
      <c r="M300" s="615">
        <v>4000</v>
      </c>
      <c r="N300" s="616"/>
      <c r="O300" s="617"/>
      <c r="P300" s="618"/>
    </row>
    <row r="301" spans="1:16" s="587" customFormat="1" ht="23">
      <c r="A301" s="604" t="s">
        <v>3925</v>
      </c>
      <c r="B301" s="605" t="s">
        <v>4942</v>
      </c>
      <c r="C301" s="606" t="s">
        <v>3439</v>
      </c>
      <c r="D301" s="607" t="s">
        <v>729</v>
      </c>
      <c r="E301" s="607" t="s">
        <v>1779</v>
      </c>
      <c r="F301" s="608">
        <v>1000</v>
      </c>
      <c r="G301" s="609">
        <v>0</v>
      </c>
      <c r="H301" s="610">
        <v>0</v>
      </c>
      <c r="I301" s="611">
        <v>1000</v>
      </c>
      <c r="J301" s="612">
        <v>1</v>
      </c>
      <c r="K301" s="613">
        <v>0</v>
      </c>
      <c r="L301" s="614">
        <v>0</v>
      </c>
      <c r="M301" s="615">
        <v>1000</v>
      </c>
      <c r="N301" s="616"/>
      <c r="O301" s="617"/>
      <c r="P301" s="618"/>
    </row>
    <row r="302" spans="1:16" s="587" customFormat="1" ht="23">
      <c r="A302" s="604" t="s">
        <v>3925</v>
      </c>
      <c r="B302" s="605" t="s">
        <v>4943</v>
      </c>
      <c r="C302" s="606" t="s">
        <v>4351</v>
      </c>
      <c r="D302" s="607" t="s">
        <v>4176</v>
      </c>
      <c r="E302" s="607" t="s">
        <v>805</v>
      </c>
      <c r="F302" s="608">
        <v>450</v>
      </c>
      <c r="G302" s="609">
        <v>0</v>
      </c>
      <c r="H302" s="610">
        <v>0</v>
      </c>
      <c r="I302" s="611">
        <v>900</v>
      </c>
      <c r="J302" s="612">
        <v>2</v>
      </c>
      <c r="K302" s="613">
        <v>0</v>
      </c>
      <c r="L302" s="614">
        <v>0</v>
      </c>
      <c r="M302" s="615">
        <v>900</v>
      </c>
      <c r="N302" s="616"/>
      <c r="O302" s="617"/>
      <c r="P302" s="618"/>
    </row>
    <row r="303" spans="1:16" s="587" customFormat="1" ht="23">
      <c r="A303" s="604" t="s">
        <v>3925</v>
      </c>
      <c r="B303" s="605" t="s">
        <v>4944</v>
      </c>
      <c r="C303" s="606" t="s">
        <v>1985</v>
      </c>
      <c r="D303" s="607" t="s">
        <v>2896</v>
      </c>
      <c r="E303" s="607" t="s">
        <v>1745</v>
      </c>
      <c r="F303" s="608">
        <v>1000</v>
      </c>
      <c r="G303" s="609">
        <v>0</v>
      </c>
      <c r="H303" s="610">
        <v>0</v>
      </c>
      <c r="I303" s="611">
        <v>9000</v>
      </c>
      <c r="J303" s="612">
        <v>9</v>
      </c>
      <c r="K303" s="613">
        <v>0</v>
      </c>
      <c r="L303" s="614">
        <v>0</v>
      </c>
      <c r="M303" s="615">
        <v>9000</v>
      </c>
      <c r="N303" s="616"/>
      <c r="O303" s="617"/>
      <c r="P303" s="618"/>
    </row>
    <row r="304" spans="1:16" s="587" customFormat="1" ht="23">
      <c r="A304" s="604" t="s">
        <v>3925</v>
      </c>
      <c r="B304" s="605" t="s">
        <v>4945</v>
      </c>
      <c r="C304" s="606" t="s">
        <v>3505</v>
      </c>
      <c r="D304" s="607" t="s">
        <v>1906</v>
      </c>
      <c r="E304" s="607" t="s">
        <v>3506</v>
      </c>
      <c r="F304" s="608">
        <v>2000</v>
      </c>
      <c r="G304" s="609">
        <v>0</v>
      </c>
      <c r="H304" s="610">
        <v>0</v>
      </c>
      <c r="I304" s="611">
        <v>4000</v>
      </c>
      <c r="J304" s="612">
        <v>2</v>
      </c>
      <c r="K304" s="613">
        <v>0</v>
      </c>
      <c r="L304" s="614">
        <v>0</v>
      </c>
      <c r="M304" s="615">
        <v>4000</v>
      </c>
      <c r="N304" s="616"/>
      <c r="O304" s="617"/>
      <c r="P304" s="618"/>
    </row>
    <row r="305" spans="1:16" s="587" customFormat="1" ht="23">
      <c r="A305" s="604" t="s">
        <v>3925</v>
      </c>
      <c r="B305" s="605" t="s">
        <v>4946</v>
      </c>
      <c r="C305" s="606" t="s">
        <v>2323</v>
      </c>
      <c r="D305" s="607" t="s">
        <v>2324</v>
      </c>
      <c r="E305" s="607" t="s">
        <v>3980</v>
      </c>
      <c r="F305" s="608">
        <v>800</v>
      </c>
      <c r="G305" s="609">
        <v>0</v>
      </c>
      <c r="H305" s="610">
        <v>0</v>
      </c>
      <c r="I305" s="611">
        <v>800</v>
      </c>
      <c r="J305" s="612">
        <v>1</v>
      </c>
      <c r="K305" s="613">
        <v>0</v>
      </c>
      <c r="L305" s="614">
        <v>0</v>
      </c>
      <c r="M305" s="615">
        <v>800</v>
      </c>
      <c r="N305" s="616"/>
      <c r="O305" s="617"/>
      <c r="P305" s="618"/>
    </row>
    <row r="306" spans="1:16" s="587" customFormat="1" ht="23">
      <c r="A306" s="604" t="s">
        <v>3925</v>
      </c>
      <c r="B306" s="605" t="s">
        <v>4947</v>
      </c>
      <c r="C306" s="606" t="s">
        <v>4350</v>
      </c>
      <c r="D306" s="607" t="s">
        <v>4175</v>
      </c>
      <c r="E306" s="607" t="s">
        <v>805</v>
      </c>
      <c r="F306" s="608">
        <v>450</v>
      </c>
      <c r="G306" s="609">
        <v>0</v>
      </c>
      <c r="H306" s="610">
        <v>0</v>
      </c>
      <c r="I306" s="611">
        <v>1350</v>
      </c>
      <c r="J306" s="612">
        <v>3</v>
      </c>
      <c r="K306" s="613">
        <v>0</v>
      </c>
      <c r="L306" s="614">
        <v>0</v>
      </c>
      <c r="M306" s="615">
        <v>1350</v>
      </c>
      <c r="N306" s="616"/>
      <c r="O306" s="617"/>
      <c r="P306" s="618"/>
    </row>
    <row r="307" spans="1:16" s="587" customFormat="1" ht="23">
      <c r="A307" s="604" t="s">
        <v>3925</v>
      </c>
      <c r="B307" s="605" t="s">
        <v>4948</v>
      </c>
      <c r="C307" s="606" t="s">
        <v>4052</v>
      </c>
      <c r="D307" s="607" t="s">
        <v>1905</v>
      </c>
      <c r="E307" s="607" t="s">
        <v>4053</v>
      </c>
      <c r="F307" s="608">
        <v>200</v>
      </c>
      <c r="G307" s="609">
        <v>0</v>
      </c>
      <c r="H307" s="610">
        <v>0</v>
      </c>
      <c r="I307" s="611">
        <v>1400</v>
      </c>
      <c r="J307" s="612">
        <v>7</v>
      </c>
      <c r="K307" s="613">
        <v>0</v>
      </c>
      <c r="L307" s="614">
        <v>0</v>
      </c>
      <c r="M307" s="615">
        <v>1400</v>
      </c>
      <c r="N307" s="616"/>
      <c r="O307" s="617"/>
      <c r="P307" s="618"/>
    </row>
    <row r="308" spans="1:16" s="587" customFormat="1" ht="23">
      <c r="A308" s="604" t="s">
        <v>3925</v>
      </c>
      <c r="B308" s="605" t="s">
        <v>4949</v>
      </c>
      <c r="C308" s="606" t="s">
        <v>4348</v>
      </c>
      <c r="D308" s="607" t="s">
        <v>1070</v>
      </c>
      <c r="E308" s="607" t="s">
        <v>805</v>
      </c>
      <c r="F308" s="608">
        <v>300</v>
      </c>
      <c r="G308" s="609">
        <v>0</v>
      </c>
      <c r="H308" s="610">
        <v>0</v>
      </c>
      <c r="I308" s="611">
        <v>600</v>
      </c>
      <c r="J308" s="612">
        <v>2</v>
      </c>
      <c r="K308" s="613">
        <v>0</v>
      </c>
      <c r="L308" s="614">
        <v>0</v>
      </c>
      <c r="M308" s="615">
        <v>600</v>
      </c>
      <c r="N308" s="616"/>
      <c r="O308" s="617"/>
      <c r="P308" s="618"/>
    </row>
    <row r="309" spans="1:16" s="587" customFormat="1" ht="23">
      <c r="A309" s="604" t="s">
        <v>3925</v>
      </c>
      <c r="B309" s="605" t="s">
        <v>1264</v>
      </c>
      <c r="C309" s="606" t="s">
        <v>2148</v>
      </c>
      <c r="D309" s="607" t="s">
        <v>703</v>
      </c>
      <c r="E309" s="607" t="s">
        <v>704</v>
      </c>
      <c r="F309" s="608">
        <v>1000</v>
      </c>
      <c r="G309" s="609">
        <v>0</v>
      </c>
      <c r="H309" s="610">
        <v>0</v>
      </c>
      <c r="I309" s="611">
        <v>2000</v>
      </c>
      <c r="J309" s="612">
        <v>2</v>
      </c>
      <c r="K309" s="613">
        <v>0</v>
      </c>
      <c r="L309" s="614">
        <v>0</v>
      </c>
      <c r="M309" s="615">
        <v>2000</v>
      </c>
      <c r="N309" s="616"/>
      <c r="O309" s="617"/>
      <c r="P309" s="618"/>
    </row>
    <row r="310" spans="1:16" s="587" customFormat="1" ht="23">
      <c r="A310" s="604" t="s">
        <v>3925</v>
      </c>
      <c r="B310" s="605" t="s">
        <v>1265</v>
      </c>
      <c r="C310" s="606" t="s">
        <v>4349</v>
      </c>
      <c r="D310" s="607" t="s">
        <v>1071</v>
      </c>
      <c r="E310" s="607" t="s">
        <v>805</v>
      </c>
      <c r="F310" s="608">
        <v>300</v>
      </c>
      <c r="G310" s="609">
        <v>0</v>
      </c>
      <c r="H310" s="610">
        <v>0</v>
      </c>
      <c r="I310" s="611">
        <v>900</v>
      </c>
      <c r="J310" s="612">
        <v>3</v>
      </c>
      <c r="K310" s="613">
        <v>0</v>
      </c>
      <c r="L310" s="614">
        <v>0</v>
      </c>
      <c r="M310" s="615">
        <v>900</v>
      </c>
      <c r="N310" s="616"/>
      <c r="O310" s="617"/>
      <c r="P310" s="618"/>
    </row>
    <row r="311" spans="1:16" s="587" customFormat="1" ht="23">
      <c r="A311" s="604" t="s">
        <v>3925</v>
      </c>
      <c r="B311" s="605" t="s">
        <v>1266</v>
      </c>
      <c r="C311" s="606" t="s">
        <v>40</v>
      </c>
      <c r="D311" s="607" t="s">
        <v>5324</v>
      </c>
      <c r="E311" s="607" t="s">
        <v>41</v>
      </c>
      <c r="F311" s="608">
        <v>1000</v>
      </c>
      <c r="G311" s="609">
        <v>0</v>
      </c>
      <c r="H311" s="610">
        <v>0</v>
      </c>
      <c r="I311" s="611">
        <v>3000</v>
      </c>
      <c r="J311" s="612">
        <v>3</v>
      </c>
      <c r="K311" s="613">
        <v>0</v>
      </c>
      <c r="L311" s="614">
        <v>0</v>
      </c>
      <c r="M311" s="615">
        <v>3000</v>
      </c>
      <c r="N311" s="616"/>
      <c r="O311" s="617"/>
      <c r="P311" s="618"/>
    </row>
    <row r="312" spans="1:16" s="587" customFormat="1" ht="23">
      <c r="A312" s="604" t="s">
        <v>3925</v>
      </c>
      <c r="B312" s="605" t="s">
        <v>1267</v>
      </c>
      <c r="C312" s="606" t="s">
        <v>2205</v>
      </c>
      <c r="D312" s="607" t="s">
        <v>457</v>
      </c>
      <c r="E312" s="607" t="s">
        <v>2206</v>
      </c>
      <c r="F312" s="608">
        <v>300</v>
      </c>
      <c r="G312" s="609">
        <v>0</v>
      </c>
      <c r="H312" s="610">
        <v>0</v>
      </c>
      <c r="I312" s="611">
        <v>2100</v>
      </c>
      <c r="J312" s="612">
        <v>7</v>
      </c>
      <c r="K312" s="613">
        <v>0</v>
      </c>
      <c r="L312" s="614">
        <v>0</v>
      </c>
      <c r="M312" s="615">
        <v>2100</v>
      </c>
      <c r="N312" s="616"/>
      <c r="O312" s="617"/>
      <c r="P312" s="618"/>
    </row>
    <row r="313" spans="1:16" s="587" customFormat="1" ht="23">
      <c r="A313" s="604" t="s">
        <v>3925</v>
      </c>
      <c r="B313" s="605" t="s">
        <v>1268</v>
      </c>
      <c r="C313" s="606" t="s">
        <v>3369</v>
      </c>
      <c r="D313" s="607" t="s">
        <v>4229</v>
      </c>
      <c r="E313" s="607" t="s">
        <v>3730</v>
      </c>
      <c r="F313" s="608">
        <v>100</v>
      </c>
      <c r="G313" s="609">
        <v>0</v>
      </c>
      <c r="H313" s="610">
        <v>0</v>
      </c>
      <c r="I313" s="611">
        <v>500</v>
      </c>
      <c r="J313" s="612">
        <v>5</v>
      </c>
      <c r="K313" s="613">
        <v>0</v>
      </c>
      <c r="L313" s="614">
        <v>0</v>
      </c>
      <c r="M313" s="615">
        <v>500</v>
      </c>
      <c r="N313" s="616"/>
      <c r="O313" s="617"/>
      <c r="P313" s="618"/>
    </row>
    <row r="314" spans="1:16" s="587" customFormat="1" ht="23">
      <c r="A314" s="604" t="s">
        <v>3925</v>
      </c>
      <c r="B314" s="605" t="s">
        <v>1269</v>
      </c>
      <c r="C314" s="606" t="s">
        <v>4347</v>
      </c>
      <c r="D314" s="607" t="s">
        <v>1069</v>
      </c>
      <c r="E314" s="607" t="s">
        <v>805</v>
      </c>
      <c r="F314" s="608">
        <v>400</v>
      </c>
      <c r="G314" s="609">
        <v>0</v>
      </c>
      <c r="H314" s="610">
        <v>0</v>
      </c>
      <c r="I314" s="611">
        <v>1600</v>
      </c>
      <c r="J314" s="612">
        <v>4</v>
      </c>
      <c r="K314" s="613">
        <v>0</v>
      </c>
      <c r="L314" s="614">
        <v>0</v>
      </c>
      <c r="M314" s="615">
        <v>1600</v>
      </c>
      <c r="N314" s="616"/>
      <c r="O314" s="617"/>
      <c r="P314" s="618"/>
    </row>
    <row r="315" spans="1:16" s="587" customFormat="1" ht="23">
      <c r="A315" s="604" t="s">
        <v>3925</v>
      </c>
      <c r="B315" s="605" t="s">
        <v>1270</v>
      </c>
      <c r="C315" s="606" t="s">
        <v>796</v>
      </c>
      <c r="D315" s="607" t="s">
        <v>2170</v>
      </c>
      <c r="E315" s="607" t="s">
        <v>4049</v>
      </c>
      <c r="F315" s="608">
        <v>300</v>
      </c>
      <c r="G315" s="609">
        <v>0</v>
      </c>
      <c r="H315" s="610">
        <v>0</v>
      </c>
      <c r="I315" s="611">
        <v>2400</v>
      </c>
      <c r="J315" s="612">
        <v>8</v>
      </c>
      <c r="K315" s="613">
        <v>0</v>
      </c>
      <c r="L315" s="614">
        <v>0</v>
      </c>
      <c r="M315" s="615">
        <v>2400</v>
      </c>
      <c r="N315" s="616"/>
      <c r="O315" s="617"/>
      <c r="P315" s="618"/>
    </row>
    <row r="316" spans="1:16" s="587" customFormat="1" ht="23">
      <c r="A316" s="604" t="s">
        <v>3925</v>
      </c>
      <c r="B316" s="605" t="s">
        <v>1271</v>
      </c>
      <c r="C316" s="606" t="s">
        <v>453</v>
      </c>
      <c r="D316" s="607" t="s">
        <v>2281</v>
      </c>
      <c r="E316" s="607" t="s">
        <v>4987</v>
      </c>
      <c r="F316" s="608">
        <v>30</v>
      </c>
      <c r="G316" s="609">
        <v>0</v>
      </c>
      <c r="H316" s="610">
        <v>0</v>
      </c>
      <c r="I316" s="611">
        <v>30</v>
      </c>
      <c r="J316" s="612">
        <v>1</v>
      </c>
      <c r="K316" s="613">
        <v>0</v>
      </c>
      <c r="L316" s="614">
        <v>0</v>
      </c>
      <c r="M316" s="615">
        <v>30</v>
      </c>
      <c r="N316" s="616"/>
      <c r="O316" s="617"/>
      <c r="P316" s="618"/>
    </row>
    <row r="317" spans="1:16" s="587" customFormat="1" ht="23">
      <c r="A317" s="604" t="s">
        <v>3925</v>
      </c>
      <c r="B317" s="605" t="s">
        <v>3754</v>
      </c>
      <c r="C317" s="606" t="s">
        <v>3368</v>
      </c>
      <c r="D317" s="607" t="s">
        <v>3271</v>
      </c>
      <c r="E317" s="607" t="s">
        <v>754</v>
      </c>
      <c r="F317" s="608">
        <v>100</v>
      </c>
      <c r="G317" s="609">
        <v>0</v>
      </c>
      <c r="H317" s="610">
        <v>0</v>
      </c>
      <c r="I317" s="611">
        <v>600</v>
      </c>
      <c r="J317" s="612">
        <v>6</v>
      </c>
      <c r="K317" s="613">
        <v>0</v>
      </c>
      <c r="L317" s="614">
        <v>0</v>
      </c>
      <c r="M317" s="615">
        <v>600</v>
      </c>
      <c r="N317" s="616"/>
      <c r="O317" s="617"/>
      <c r="P317" s="618"/>
    </row>
    <row r="318" spans="1:16" s="587" customFormat="1" ht="23">
      <c r="A318" s="604" t="s">
        <v>3925</v>
      </c>
      <c r="B318" s="605" t="s">
        <v>3755</v>
      </c>
      <c r="C318" s="606" t="s">
        <v>4893</v>
      </c>
      <c r="D318" s="607" t="s">
        <v>5286</v>
      </c>
      <c r="E318" s="607" t="s">
        <v>805</v>
      </c>
      <c r="F318" s="608">
        <v>400</v>
      </c>
      <c r="G318" s="609">
        <v>0</v>
      </c>
      <c r="H318" s="610">
        <v>0</v>
      </c>
      <c r="I318" s="611">
        <v>1600</v>
      </c>
      <c r="J318" s="612">
        <v>4</v>
      </c>
      <c r="K318" s="613">
        <v>0</v>
      </c>
      <c r="L318" s="614">
        <v>0</v>
      </c>
      <c r="M318" s="615">
        <v>1600</v>
      </c>
      <c r="N318" s="616"/>
      <c r="O318" s="617"/>
      <c r="P318" s="618"/>
    </row>
    <row r="319" spans="1:16" s="587" customFormat="1" ht="23">
      <c r="A319" s="604" t="s">
        <v>3925</v>
      </c>
      <c r="B319" s="605" t="s">
        <v>3756</v>
      </c>
      <c r="C319" s="606" t="s">
        <v>2083</v>
      </c>
      <c r="D319" s="607" t="s">
        <v>3400</v>
      </c>
      <c r="E319" s="607" t="s">
        <v>2084</v>
      </c>
      <c r="F319" s="608">
        <v>1500</v>
      </c>
      <c r="G319" s="609">
        <v>0</v>
      </c>
      <c r="H319" s="610">
        <v>0</v>
      </c>
      <c r="I319" s="611">
        <v>12000</v>
      </c>
      <c r="J319" s="612">
        <v>8</v>
      </c>
      <c r="K319" s="613">
        <v>0</v>
      </c>
      <c r="L319" s="614">
        <v>0</v>
      </c>
      <c r="M319" s="615">
        <v>12000</v>
      </c>
      <c r="N319" s="616"/>
      <c r="O319" s="617"/>
      <c r="P319" s="618"/>
    </row>
    <row r="320" spans="1:16" s="587" customFormat="1" ht="23">
      <c r="A320" s="604" t="s">
        <v>3925</v>
      </c>
      <c r="B320" s="605" t="s">
        <v>3757</v>
      </c>
      <c r="C320" s="606" t="s">
        <v>3208</v>
      </c>
      <c r="D320" s="607" t="s">
        <v>1908</v>
      </c>
      <c r="E320" s="607" t="s">
        <v>2081</v>
      </c>
      <c r="F320" s="608">
        <v>200</v>
      </c>
      <c r="G320" s="609">
        <v>0</v>
      </c>
      <c r="H320" s="610">
        <v>0</v>
      </c>
      <c r="I320" s="611">
        <v>1000</v>
      </c>
      <c r="J320" s="612">
        <v>5</v>
      </c>
      <c r="K320" s="613">
        <v>0</v>
      </c>
      <c r="L320" s="614">
        <v>0</v>
      </c>
      <c r="M320" s="615">
        <v>1000</v>
      </c>
      <c r="N320" s="616"/>
      <c r="O320" s="617"/>
      <c r="P320" s="618"/>
    </row>
    <row r="321" spans="1:16" s="587" customFormat="1" ht="23">
      <c r="A321" s="604" t="s">
        <v>3925</v>
      </c>
      <c r="B321" s="605" t="s">
        <v>3758</v>
      </c>
      <c r="C321" s="606" t="s">
        <v>2068</v>
      </c>
      <c r="D321" s="607" t="s">
        <v>2515</v>
      </c>
      <c r="E321" s="607" t="s">
        <v>2168</v>
      </c>
      <c r="F321" s="608">
        <v>500</v>
      </c>
      <c r="G321" s="609">
        <v>0</v>
      </c>
      <c r="H321" s="610">
        <v>0</v>
      </c>
      <c r="I321" s="611">
        <v>0</v>
      </c>
      <c r="J321" s="612" t="s">
        <v>2088</v>
      </c>
      <c r="K321" s="613">
        <v>0</v>
      </c>
      <c r="L321" s="614">
        <v>0</v>
      </c>
      <c r="M321" s="615">
        <v>0</v>
      </c>
      <c r="N321" s="616"/>
      <c r="O321" s="617"/>
      <c r="P321" s="618"/>
    </row>
    <row r="322" spans="1:16" s="587" customFormat="1" ht="23">
      <c r="A322" s="604" t="s">
        <v>3925</v>
      </c>
      <c r="B322" s="605" t="s">
        <v>2536</v>
      </c>
      <c r="C322" s="606" t="s">
        <v>452</v>
      </c>
      <c r="D322" s="607" t="s">
        <v>4235</v>
      </c>
      <c r="E322" s="607" t="s">
        <v>3730</v>
      </c>
      <c r="F322" s="608">
        <v>100</v>
      </c>
      <c r="G322" s="609">
        <v>0</v>
      </c>
      <c r="H322" s="610">
        <v>0</v>
      </c>
      <c r="I322" s="611">
        <v>1200</v>
      </c>
      <c r="J322" s="612">
        <v>12</v>
      </c>
      <c r="K322" s="613">
        <v>0</v>
      </c>
      <c r="L322" s="614">
        <v>0</v>
      </c>
      <c r="M322" s="615">
        <v>1200</v>
      </c>
      <c r="N322" s="616"/>
      <c r="O322" s="617"/>
      <c r="P322" s="618"/>
    </row>
    <row r="323" spans="1:16" s="587" customFormat="1" ht="23">
      <c r="A323" s="604" t="s">
        <v>3925</v>
      </c>
      <c r="B323" s="605" t="s">
        <v>884</v>
      </c>
      <c r="C323" s="606" t="s">
        <v>4889</v>
      </c>
      <c r="D323" s="607" t="s">
        <v>4890</v>
      </c>
      <c r="E323" s="607" t="s">
        <v>4053</v>
      </c>
      <c r="F323" s="608">
        <v>500</v>
      </c>
      <c r="G323" s="609">
        <v>0</v>
      </c>
      <c r="H323" s="610">
        <v>0</v>
      </c>
      <c r="I323" s="611">
        <v>1500</v>
      </c>
      <c r="J323" s="612">
        <v>3</v>
      </c>
      <c r="K323" s="613">
        <v>0</v>
      </c>
      <c r="L323" s="614">
        <v>0</v>
      </c>
      <c r="M323" s="615">
        <v>1500</v>
      </c>
      <c r="N323" s="616"/>
      <c r="O323" s="617"/>
      <c r="P323" s="618"/>
    </row>
    <row r="324" spans="1:16" s="587" customFormat="1" ht="23">
      <c r="A324" s="604" t="s">
        <v>3925</v>
      </c>
      <c r="B324" s="605" t="s">
        <v>885</v>
      </c>
      <c r="C324" s="606" t="s">
        <v>2169</v>
      </c>
      <c r="D324" s="607" t="s">
        <v>2516</v>
      </c>
      <c r="E324" s="607" t="s">
        <v>2703</v>
      </c>
      <c r="F324" s="608">
        <v>500</v>
      </c>
      <c r="G324" s="609">
        <v>0</v>
      </c>
      <c r="H324" s="610">
        <v>0</v>
      </c>
      <c r="I324" s="611">
        <v>500</v>
      </c>
      <c r="J324" s="612">
        <v>1</v>
      </c>
      <c r="K324" s="613">
        <v>0</v>
      </c>
      <c r="L324" s="614">
        <v>0</v>
      </c>
      <c r="M324" s="615">
        <v>500</v>
      </c>
      <c r="N324" s="616"/>
      <c r="O324" s="617"/>
      <c r="P324" s="618"/>
    </row>
    <row r="325" spans="1:16" s="587" customFormat="1" ht="23">
      <c r="A325" s="604" t="s">
        <v>3925</v>
      </c>
      <c r="B325" s="605" t="s">
        <v>886</v>
      </c>
      <c r="C325" s="606" t="s">
        <v>627</v>
      </c>
      <c r="D325" s="607" t="s">
        <v>59</v>
      </c>
      <c r="E325" s="607" t="s">
        <v>5013</v>
      </c>
      <c r="F325" s="608">
        <v>150</v>
      </c>
      <c r="G325" s="609">
        <v>0</v>
      </c>
      <c r="H325" s="610">
        <v>0</v>
      </c>
      <c r="I325" s="611">
        <v>750</v>
      </c>
      <c r="J325" s="612">
        <v>5</v>
      </c>
      <c r="K325" s="613">
        <v>0</v>
      </c>
      <c r="L325" s="614">
        <v>0</v>
      </c>
      <c r="M325" s="615">
        <v>750</v>
      </c>
      <c r="N325" s="616"/>
      <c r="O325" s="617"/>
      <c r="P325" s="618"/>
    </row>
    <row r="326" spans="1:16" s="587" customFormat="1" ht="23">
      <c r="A326" s="604" t="s">
        <v>3925</v>
      </c>
      <c r="B326" s="605" t="s">
        <v>887</v>
      </c>
      <c r="C326" s="606" t="s">
        <v>2082</v>
      </c>
      <c r="D326" s="607" t="s">
        <v>4203</v>
      </c>
      <c r="E326" s="607" t="s">
        <v>2081</v>
      </c>
      <c r="F326" s="608">
        <v>200</v>
      </c>
      <c r="G326" s="609">
        <v>0</v>
      </c>
      <c r="H326" s="610">
        <v>0</v>
      </c>
      <c r="I326" s="611">
        <v>1200</v>
      </c>
      <c r="J326" s="612">
        <v>6</v>
      </c>
      <c r="K326" s="613">
        <v>0</v>
      </c>
      <c r="L326" s="614">
        <v>0</v>
      </c>
      <c r="M326" s="615">
        <v>1200</v>
      </c>
      <c r="N326" s="616"/>
      <c r="O326" s="617"/>
      <c r="P326" s="618"/>
    </row>
    <row r="327" spans="1:16" s="587" customFormat="1" ht="23">
      <c r="A327" s="604" t="s">
        <v>3925</v>
      </c>
      <c r="B327" s="605" t="s">
        <v>888</v>
      </c>
      <c r="C327" s="606" t="s">
        <v>2085</v>
      </c>
      <c r="D327" s="607" t="s">
        <v>4204</v>
      </c>
      <c r="E327" s="607" t="s">
        <v>1492</v>
      </c>
      <c r="F327" s="608">
        <v>600</v>
      </c>
      <c r="G327" s="609">
        <v>0</v>
      </c>
      <c r="H327" s="610">
        <v>0</v>
      </c>
      <c r="I327" s="611">
        <v>1800</v>
      </c>
      <c r="J327" s="612">
        <v>3</v>
      </c>
      <c r="K327" s="613">
        <v>0</v>
      </c>
      <c r="L327" s="614">
        <v>0</v>
      </c>
      <c r="M327" s="615">
        <v>1800</v>
      </c>
      <c r="N327" s="616"/>
      <c r="O327" s="617"/>
      <c r="P327" s="618"/>
    </row>
    <row r="328" spans="1:16" s="587" customFormat="1" ht="23">
      <c r="A328" s="604" t="s">
        <v>3925</v>
      </c>
      <c r="B328" s="605" t="s">
        <v>889</v>
      </c>
      <c r="C328" s="606" t="s">
        <v>2139</v>
      </c>
      <c r="D328" s="607" t="s">
        <v>3897</v>
      </c>
      <c r="E328" s="607" t="s">
        <v>3508</v>
      </c>
      <c r="F328" s="608">
        <v>300</v>
      </c>
      <c r="G328" s="609">
        <v>0</v>
      </c>
      <c r="H328" s="610">
        <v>0</v>
      </c>
      <c r="I328" s="611">
        <v>4500</v>
      </c>
      <c r="J328" s="612">
        <v>15</v>
      </c>
      <c r="K328" s="613">
        <v>0</v>
      </c>
      <c r="L328" s="614">
        <v>0</v>
      </c>
      <c r="M328" s="615">
        <v>4500</v>
      </c>
      <c r="N328" s="616"/>
      <c r="O328" s="617"/>
      <c r="P328" s="618"/>
    </row>
    <row r="329" spans="1:16" s="587" customFormat="1" ht="23">
      <c r="A329" s="604" t="s">
        <v>3925</v>
      </c>
      <c r="B329" s="605" t="s">
        <v>890</v>
      </c>
      <c r="C329" s="606" t="s">
        <v>4891</v>
      </c>
      <c r="D329" s="607" t="s">
        <v>4892</v>
      </c>
      <c r="E329" s="607" t="s">
        <v>4053</v>
      </c>
      <c r="F329" s="608">
        <v>500</v>
      </c>
      <c r="G329" s="609">
        <v>0</v>
      </c>
      <c r="H329" s="610">
        <v>0</v>
      </c>
      <c r="I329" s="611">
        <v>1500</v>
      </c>
      <c r="J329" s="612">
        <v>3</v>
      </c>
      <c r="K329" s="613">
        <v>0</v>
      </c>
      <c r="L329" s="614">
        <v>0</v>
      </c>
      <c r="M329" s="615">
        <v>1500</v>
      </c>
      <c r="N329" s="616"/>
      <c r="O329" s="617"/>
      <c r="P329" s="618"/>
    </row>
    <row r="330" spans="1:16" s="587" customFormat="1" ht="23">
      <c r="A330" s="604" t="s">
        <v>3925</v>
      </c>
      <c r="B330" s="605" t="s">
        <v>891</v>
      </c>
      <c r="C330" s="606" t="s">
        <v>707</v>
      </c>
      <c r="D330" s="607" t="s">
        <v>4205</v>
      </c>
      <c r="E330" s="607" t="s">
        <v>1493</v>
      </c>
      <c r="F330" s="608">
        <v>1500</v>
      </c>
      <c r="G330" s="609">
        <v>0</v>
      </c>
      <c r="H330" s="610">
        <v>0</v>
      </c>
      <c r="I330" s="611">
        <v>3000</v>
      </c>
      <c r="J330" s="612">
        <v>2</v>
      </c>
      <c r="K330" s="613">
        <v>0</v>
      </c>
      <c r="L330" s="614">
        <v>0</v>
      </c>
      <c r="M330" s="615">
        <v>3000</v>
      </c>
      <c r="N330" s="616"/>
      <c r="O330" s="617"/>
      <c r="P330" s="618"/>
    </row>
    <row r="331" spans="1:16" s="587" customFormat="1" ht="23">
      <c r="A331" s="604" t="s">
        <v>3925</v>
      </c>
      <c r="B331" s="605" t="s">
        <v>892</v>
      </c>
      <c r="C331" s="606" t="s">
        <v>351</v>
      </c>
      <c r="D331" s="607" t="s">
        <v>58</v>
      </c>
      <c r="E331" s="607" t="s">
        <v>5013</v>
      </c>
      <c r="F331" s="608">
        <v>150</v>
      </c>
      <c r="G331" s="609">
        <v>0</v>
      </c>
      <c r="H331" s="610">
        <v>0</v>
      </c>
      <c r="I331" s="611">
        <v>750</v>
      </c>
      <c r="J331" s="612">
        <v>5</v>
      </c>
      <c r="K331" s="613">
        <v>0</v>
      </c>
      <c r="L331" s="614">
        <v>0</v>
      </c>
      <c r="M331" s="615">
        <v>750</v>
      </c>
      <c r="N331" s="616"/>
      <c r="O331" s="617"/>
      <c r="P331" s="618"/>
    </row>
    <row r="332" spans="1:16" s="587" customFormat="1" ht="23">
      <c r="A332" s="604" t="s">
        <v>3925</v>
      </c>
      <c r="B332" s="605" t="s">
        <v>893</v>
      </c>
      <c r="C332" s="606" t="s">
        <v>1094</v>
      </c>
      <c r="D332" s="607" t="s">
        <v>1095</v>
      </c>
      <c r="E332" s="607" t="s">
        <v>1371</v>
      </c>
      <c r="F332" s="608">
        <v>100</v>
      </c>
      <c r="G332" s="609">
        <v>0</v>
      </c>
      <c r="H332" s="610">
        <v>0</v>
      </c>
      <c r="I332" s="611">
        <v>300</v>
      </c>
      <c r="J332" s="612">
        <v>3</v>
      </c>
      <c r="K332" s="613">
        <v>0</v>
      </c>
      <c r="L332" s="614">
        <v>0</v>
      </c>
      <c r="M332" s="615">
        <v>300</v>
      </c>
      <c r="N332" s="616"/>
      <c r="O332" s="617"/>
      <c r="P332" s="618"/>
    </row>
    <row r="333" spans="1:16" s="587" customFormat="1" ht="23">
      <c r="A333" s="604" t="s">
        <v>3925</v>
      </c>
      <c r="B333" s="605" t="s">
        <v>894</v>
      </c>
      <c r="C333" s="606" t="s">
        <v>42</v>
      </c>
      <c r="D333" s="607" t="s">
        <v>5125</v>
      </c>
      <c r="E333" s="607" t="s">
        <v>41</v>
      </c>
      <c r="F333" s="608">
        <v>1000</v>
      </c>
      <c r="G333" s="609">
        <v>0</v>
      </c>
      <c r="H333" s="610">
        <v>0</v>
      </c>
      <c r="I333" s="611">
        <v>3000</v>
      </c>
      <c r="J333" s="612">
        <v>3</v>
      </c>
      <c r="K333" s="613">
        <v>0</v>
      </c>
      <c r="L333" s="614">
        <v>0</v>
      </c>
      <c r="M333" s="615">
        <v>3000</v>
      </c>
      <c r="N333" s="616"/>
      <c r="O333" s="617"/>
      <c r="P333" s="618"/>
    </row>
    <row r="334" spans="1:16" s="587" customFormat="1" ht="23">
      <c r="A334" s="604" t="s">
        <v>3925</v>
      </c>
      <c r="B334" s="605" t="s">
        <v>895</v>
      </c>
      <c r="C334" s="606" t="s">
        <v>2137</v>
      </c>
      <c r="D334" s="607" t="s">
        <v>2138</v>
      </c>
      <c r="E334" s="607" t="s">
        <v>3506</v>
      </c>
      <c r="F334" s="608">
        <v>300</v>
      </c>
      <c r="G334" s="609">
        <v>0</v>
      </c>
      <c r="H334" s="610">
        <v>0</v>
      </c>
      <c r="I334" s="611">
        <v>3900</v>
      </c>
      <c r="J334" s="612">
        <v>13</v>
      </c>
      <c r="K334" s="613">
        <v>0</v>
      </c>
      <c r="L334" s="614">
        <v>0</v>
      </c>
      <c r="M334" s="615">
        <v>3900</v>
      </c>
      <c r="N334" s="616"/>
      <c r="O334" s="617"/>
      <c r="P334" s="618"/>
    </row>
    <row r="335" spans="1:16" s="587" customFormat="1" ht="23">
      <c r="A335" s="604" t="s">
        <v>3925</v>
      </c>
      <c r="B335" s="605" t="s">
        <v>896</v>
      </c>
      <c r="C335" s="606" t="s">
        <v>2704</v>
      </c>
      <c r="D335" s="607" t="s">
        <v>3264</v>
      </c>
      <c r="E335" s="607" t="s">
        <v>2067</v>
      </c>
      <c r="F335" s="608">
        <v>500</v>
      </c>
      <c r="G335" s="609">
        <v>0</v>
      </c>
      <c r="H335" s="610">
        <v>0</v>
      </c>
      <c r="I335" s="611">
        <v>2000</v>
      </c>
      <c r="J335" s="612">
        <v>4</v>
      </c>
      <c r="K335" s="613">
        <v>0</v>
      </c>
      <c r="L335" s="614">
        <v>0</v>
      </c>
      <c r="M335" s="615">
        <v>2000</v>
      </c>
      <c r="N335" s="616"/>
      <c r="O335" s="617"/>
      <c r="P335" s="618"/>
    </row>
    <row r="336" spans="1:16" s="587" customFormat="1" ht="23">
      <c r="A336" s="604" t="s">
        <v>3925</v>
      </c>
      <c r="B336" s="605" t="s">
        <v>897</v>
      </c>
      <c r="C336" s="606" t="s">
        <v>1748</v>
      </c>
      <c r="D336" s="607" t="s">
        <v>5006</v>
      </c>
      <c r="E336" s="607" t="s">
        <v>39</v>
      </c>
      <c r="F336" s="608">
        <v>1000</v>
      </c>
      <c r="G336" s="609">
        <v>0</v>
      </c>
      <c r="H336" s="610">
        <v>0</v>
      </c>
      <c r="I336" s="611">
        <v>10000</v>
      </c>
      <c r="J336" s="612">
        <v>10</v>
      </c>
      <c r="K336" s="613">
        <v>0</v>
      </c>
      <c r="L336" s="614">
        <v>0</v>
      </c>
      <c r="M336" s="615">
        <v>10000</v>
      </c>
      <c r="N336" s="616"/>
      <c r="O336" s="617"/>
      <c r="P336" s="618"/>
    </row>
    <row r="337" spans="1:16" s="587" customFormat="1" ht="23">
      <c r="A337" s="604" t="s">
        <v>3925</v>
      </c>
      <c r="B337" s="605" t="s">
        <v>898</v>
      </c>
      <c r="C337" s="606" t="s">
        <v>3898</v>
      </c>
      <c r="D337" s="607" t="s">
        <v>2925</v>
      </c>
      <c r="E337" s="607" t="s">
        <v>4575</v>
      </c>
      <c r="F337" s="608">
        <v>100</v>
      </c>
      <c r="G337" s="609">
        <v>0</v>
      </c>
      <c r="H337" s="610">
        <v>0</v>
      </c>
      <c r="I337" s="611">
        <v>1100</v>
      </c>
      <c r="J337" s="612">
        <v>11</v>
      </c>
      <c r="K337" s="613">
        <v>0</v>
      </c>
      <c r="L337" s="614">
        <v>0</v>
      </c>
      <c r="M337" s="615">
        <v>1100</v>
      </c>
      <c r="N337" s="616"/>
      <c r="O337" s="617"/>
      <c r="P337" s="618"/>
    </row>
    <row r="338" spans="1:16" s="587" customFormat="1" ht="23">
      <c r="A338" s="604" t="s">
        <v>3925</v>
      </c>
      <c r="B338" s="605" t="s">
        <v>899</v>
      </c>
      <c r="C338" s="606" t="s">
        <v>1746</v>
      </c>
      <c r="D338" s="607" t="s">
        <v>2245</v>
      </c>
      <c r="E338" s="607" t="s">
        <v>1745</v>
      </c>
      <c r="F338" s="608">
        <v>1500</v>
      </c>
      <c r="G338" s="609">
        <v>0</v>
      </c>
      <c r="H338" s="610">
        <v>0</v>
      </c>
      <c r="I338" s="611">
        <v>4500</v>
      </c>
      <c r="J338" s="612">
        <v>3</v>
      </c>
      <c r="K338" s="613">
        <v>0</v>
      </c>
      <c r="L338" s="614">
        <v>0</v>
      </c>
      <c r="M338" s="615">
        <v>4500</v>
      </c>
      <c r="N338" s="616"/>
      <c r="O338" s="617"/>
      <c r="P338" s="618"/>
    </row>
    <row r="339" spans="1:16" s="587" customFormat="1" ht="23">
      <c r="A339" s="604" t="s">
        <v>3925</v>
      </c>
      <c r="B339" s="605" t="s">
        <v>900</v>
      </c>
      <c r="C339" s="606" t="s">
        <v>1747</v>
      </c>
      <c r="D339" s="607" t="s">
        <v>5005</v>
      </c>
      <c r="E339" s="607" t="s">
        <v>1745</v>
      </c>
      <c r="F339" s="608">
        <v>2000</v>
      </c>
      <c r="G339" s="609">
        <v>0</v>
      </c>
      <c r="H339" s="610">
        <v>0</v>
      </c>
      <c r="I339" s="611">
        <v>12000</v>
      </c>
      <c r="J339" s="612">
        <v>6</v>
      </c>
      <c r="K339" s="613">
        <v>0</v>
      </c>
      <c r="L339" s="614">
        <v>0</v>
      </c>
      <c r="M339" s="615">
        <v>12000</v>
      </c>
      <c r="N339" s="616"/>
      <c r="O339" s="617"/>
      <c r="P339" s="618"/>
    </row>
    <row r="340" spans="1:16" s="587" customFormat="1" ht="23">
      <c r="A340" s="604" t="s">
        <v>3925</v>
      </c>
      <c r="B340" s="605" t="s">
        <v>901</v>
      </c>
      <c r="C340" s="606" t="s">
        <v>3548</v>
      </c>
      <c r="D340" s="607" t="s">
        <v>3549</v>
      </c>
      <c r="E340" s="607" t="s">
        <v>4453</v>
      </c>
      <c r="F340" s="608">
        <v>100</v>
      </c>
      <c r="G340" s="609">
        <v>0</v>
      </c>
      <c r="H340" s="610">
        <v>0</v>
      </c>
      <c r="I340" s="611">
        <v>1500</v>
      </c>
      <c r="J340" s="612">
        <v>15</v>
      </c>
      <c r="K340" s="613">
        <v>0</v>
      </c>
      <c r="L340" s="614">
        <v>0</v>
      </c>
      <c r="M340" s="615">
        <v>1500</v>
      </c>
      <c r="N340" s="616"/>
      <c r="O340" s="617"/>
      <c r="P340" s="618"/>
    </row>
    <row r="341" spans="1:16" s="587" customFormat="1" ht="23">
      <c r="A341" s="604" t="s">
        <v>3925</v>
      </c>
      <c r="B341" s="605" t="s">
        <v>902</v>
      </c>
      <c r="C341" s="606" t="s">
        <v>1987</v>
      </c>
      <c r="D341" s="607" t="s">
        <v>1294</v>
      </c>
      <c r="E341" s="607" t="s">
        <v>2084</v>
      </c>
      <c r="F341" s="608">
        <v>2000</v>
      </c>
      <c r="G341" s="609">
        <v>0</v>
      </c>
      <c r="H341" s="610">
        <v>0</v>
      </c>
      <c r="I341" s="611">
        <v>6000</v>
      </c>
      <c r="J341" s="612">
        <v>3</v>
      </c>
      <c r="K341" s="613">
        <v>0</v>
      </c>
      <c r="L341" s="614">
        <v>0</v>
      </c>
      <c r="M341" s="615">
        <v>6000</v>
      </c>
      <c r="N341" s="616"/>
      <c r="O341" s="617"/>
      <c r="P341" s="618"/>
    </row>
    <row r="342" spans="1:16" s="587" customFormat="1" ht="23">
      <c r="A342" s="604" t="s">
        <v>3925</v>
      </c>
      <c r="B342" s="605" t="s">
        <v>5327</v>
      </c>
      <c r="C342" s="606" t="s">
        <v>1835</v>
      </c>
      <c r="D342" s="607" t="s">
        <v>1596</v>
      </c>
      <c r="E342" s="607" t="s">
        <v>2321</v>
      </c>
      <c r="F342" s="608">
        <v>300</v>
      </c>
      <c r="G342" s="609">
        <v>0</v>
      </c>
      <c r="H342" s="610">
        <v>0</v>
      </c>
      <c r="I342" s="611">
        <v>1800</v>
      </c>
      <c r="J342" s="612">
        <v>6</v>
      </c>
      <c r="K342" s="613">
        <v>0</v>
      </c>
      <c r="L342" s="614">
        <v>0</v>
      </c>
      <c r="M342" s="615">
        <v>1800</v>
      </c>
      <c r="N342" s="616"/>
      <c r="O342" s="617"/>
      <c r="P342" s="618"/>
    </row>
    <row r="343" spans="1:16" s="587" customFormat="1" ht="23">
      <c r="A343" s="604" t="s">
        <v>3925</v>
      </c>
      <c r="B343" s="605" t="s">
        <v>5328</v>
      </c>
      <c r="C343" s="606" t="s">
        <v>2495</v>
      </c>
      <c r="D343" s="607" t="s">
        <v>2496</v>
      </c>
      <c r="E343" s="607" t="s">
        <v>1494</v>
      </c>
      <c r="F343" s="608">
        <v>100</v>
      </c>
      <c r="G343" s="609">
        <v>0</v>
      </c>
      <c r="H343" s="610">
        <v>0</v>
      </c>
      <c r="I343" s="611">
        <v>2500</v>
      </c>
      <c r="J343" s="612">
        <v>25</v>
      </c>
      <c r="K343" s="613">
        <v>0</v>
      </c>
      <c r="L343" s="614">
        <v>0</v>
      </c>
      <c r="M343" s="615">
        <v>2500</v>
      </c>
      <c r="N343" s="616"/>
      <c r="O343" s="617"/>
      <c r="P343" s="618"/>
    </row>
    <row r="344" spans="1:16" s="587" customFormat="1" ht="23">
      <c r="A344" s="604" t="s">
        <v>3925</v>
      </c>
      <c r="B344" s="605" t="s">
        <v>5329</v>
      </c>
      <c r="C344" s="606" t="s">
        <v>2700</v>
      </c>
      <c r="D344" s="607" t="s">
        <v>3763</v>
      </c>
      <c r="E344" s="607" t="s">
        <v>41</v>
      </c>
      <c r="F344" s="608">
        <v>2000</v>
      </c>
      <c r="G344" s="609">
        <v>0</v>
      </c>
      <c r="H344" s="610">
        <v>0</v>
      </c>
      <c r="I344" s="611">
        <v>6000</v>
      </c>
      <c r="J344" s="612">
        <v>3</v>
      </c>
      <c r="K344" s="613">
        <v>0</v>
      </c>
      <c r="L344" s="614">
        <v>0</v>
      </c>
      <c r="M344" s="615">
        <v>6000</v>
      </c>
      <c r="N344" s="616"/>
      <c r="O344" s="617"/>
      <c r="P344" s="618"/>
    </row>
    <row r="345" spans="1:16" s="587" customFormat="1" ht="23">
      <c r="A345" s="604" t="s">
        <v>3925</v>
      </c>
      <c r="B345" s="605" t="s">
        <v>5330</v>
      </c>
      <c r="C345" s="606" t="s">
        <v>445</v>
      </c>
      <c r="D345" s="607" t="s">
        <v>1595</v>
      </c>
      <c r="E345" s="607" t="s">
        <v>2321</v>
      </c>
      <c r="F345" s="608">
        <v>700</v>
      </c>
      <c r="G345" s="609">
        <v>0</v>
      </c>
      <c r="H345" s="610">
        <v>0</v>
      </c>
      <c r="I345" s="611">
        <v>2100</v>
      </c>
      <c r="J345" s="612">
        <v>3</v>
      </c>
      <c r="K345" s="613">
        <v>0</v>
      </c>
      <c r="L345" s="614">
        <v>0</v>
      </c>
      <c r="M345" s="615">
        <v>2100</v>
      </c>
      <c r="N345" s="616"/>
      <c r="O345" s="617"/>
      <c r="P345" s="618"/>
    </row>
    <row r="346" spans="1:16" s="587" customFormat="1" ht="23">
      <c r="A346" s="604" t="s">
        <v>3925</v>
      </c>
      <c r="B346" s="605" t="s">
        <v>5331</v>
      </c>
      <c r="C346" s="606" t="s">
        <v>36</v>
      </c>
      <c r="D346" s="607" t="s">
        <v>2136</v>
      </c>
      <c r="E346" s="607" t="s">
        <v>2199</v>
      </c>
      <c r="F346" s="608">
        <v>150</v>
      </c>
      <c r="G346" s="609">
        <v>0</v>
      </c>
      <c r="H346" s="610">
        <v>0</v>
      </c>
      <c r="I346" s="611">
        <v>1200</v>
      </c>
      <c r="J346" s="612">
        <v>8</v>
      </c>
      <c r="K346" s="613">
        <v>0</v>
      </c>
      <c r="L346" s="614">
        <v>0</v>
      </c>
      <c r="M346" s="615">
        <v>1200</v>
      </c>
      <c r="N346" s="616"/>
      <c r="O346" s="617"/>
      <c r="P346" s="618"/>
    </row>
    <row r="347" spans="1:16" s="587" customFormat="1" ht="23">
      <c r="A347" s="604" t="s">
        <v>3925</v>
      </c>
      <c r="B347" s="605" t="s">
        <v>5332</v>
      </c>
      <c r="C347" s="606" t="s">
        <v>1984</v>
      </c>
      <c r="D347" s="607" t="s">
        <v>4062</v>
      </c>
      <c r="E347" s="607" t="s">
        <v>1745</v>
      </c>
      <c r="F347" s="608">
        <v>2000</v>
      </c>
      <c r="G347" s="609">
        <v>0</v>
      </c>
      <c r="H347" s="610">
        <v>0</v>
      </c>
      <c r="I347" s="611">
        <v>8000</v>
      </c>
      <c r="J347" s="612">
        <v>4</v>
      </c>
      <c r="K347" s="613">
        <v>0</v>
      </c>
      <c r="L347" s="614">
        <v>0</v>
      </c>
      <c r="M347" s="615">
        <v>8000</v>
      </c>
      <c r="N347" s="616"/>
      <c r="O347" s="617"/>
      <c r="P347" s="618"/>
    </row>
    <row r="348" spans="1:16" s="587" customFormat="1" ht="23">
      <c r="A348" s="604" t="s">
        <v>3925</v>
      </c>
      <c r="B348" s="605" t="s">
        <v>5333</v>
      </c>
      <c r="C348" s="606" t="s">
        <v>1613</v>
      </c>
      <c r="D348" s="607" t="s">
        <v>3946</v>
      </c>
      <c r="E348" s="607" t="s">
        <v>2067</v>
      </c>
      <c r="F348" s="608">
        <v>200</v>
      </c>
      <c r="G348" s="609">
        <v>0</v>
      </c>
      <c r="H348" s="610">
        <v>0</v>
      </c>
      <c r="I348" s="611">
        <v>2000</v>
      </c>
      <c r="J348" s="612">
        <v>10</v>
      </c>
      <c r="K348" s="613">
        <v>0</v>
      </c>
      <c r="L348" s="614">
        <v>0</v>
      </c>
      <c r="M348" s="615">
        <v>2000</v>
      </c>
      <c r="N348" s="616"/>
      <c r="O348" s="617"/>
      <c r="P348" s="618"/>
    </row>
    <row r="349" spans="1:16" s="587" customFormat="1" ht="23">
      <c r="A349" s="604" t="s">
        <v>3925</v>
      </c>
      <c r="B349" s="605" t="s">
        <v>5334</v>
      </c>
      <c r="C349" s="606" t="s">
        <v>3509</v>
      </c>
      <c r="D349" s="607" t="s">
        <v>3510</v>
      </c>
      <c r="E349" s="607" t="s">
        <v>2199</v>
      </c>
      <c r="F349" s="608">
        <v>150</v>
      </c>
      <c r="G349" s="609">
        <v>0</v>
      </c>
      <c r="H349" s="610">
        <v>0</v>
      </c>
      <c r="I349" s="611">
        <v>1200</v>
      </c>
      <c r="J349" s="612">
        <v>8</v>
      </c>
      <c r="K349" s="613">
        <v>0</v>
      </c>
      <c r="L349" s="614">
        <v>0</v>
      </c>
      <c r="M349" s="615">
        <v>1200</v>
      </c>
      <c r="N349" s="616"/>
      <c r="O349" s="617"/>
      <c r="P349" s="618"/>
    </row>
    <row r="350" spans="1:16" s="587" customFormat="1" ht="23">
      <c r="A350" s="604" t="s">
        <v>3926</v>
      </c>
      <c r="B350" s="605" t="s">
        <v>2834</v>
      </c>
      <c r="C350" s="606" t="s">
        <v>2497</v>
      </c>
      <c r="D350" s="607" t="s">
        <v>209</v>
      </c>
      <c r="E350" s="607" t="s">
        <v>793</v>
      </c>
      <c r="F350" s="608">
        <v>2000</v>
      </c>
      <c r="G350" s="609">
        <v>0</v>
      </c>
      <c r="H350" s="610">
        <v>0</v>
      </c>
      <c r="I350" s="611">
        <v>24000</v>
      </c>
      <c r="J350" s="612">
        <v>12</v>
      </c>
      <c r="K350" s="613">
        <v>0</v>
      </c>
      <c r="L350" s="614">
        <v>0</v>
      </c>
      <c r="M350" s="615">
        <v>24000</v>
      </c>
      <c r="N350" s="616"/>
      <c r="O350" s="617"/>
      <c r="P350" s="618"/>
    </row>
    <row r="351" spans="1:16" s="587" customFormat="1" ht="23">
      <c r="A351" s="604" t="s">
        <v>3926</v>
      </c>
      <c r="B351" s="605" t="s">
        <v>2835</v>
      </c>
      <c r="C351" s="606" t="s">
        <v>1805</v>
      </c>
      <c r="D351" s="607" t="s">
        <v>449</v>
      </c>
      <c r="E351" s="607" t="s">
        <v>3291</v>
      </c>
      <c r="F351" s="608">
        <v>500</v>
      </c>
      <c r="G351" s="609">
        <v>0</v>
      </c>
      <c r="H351" s="610">
        <v>0</v>
      </c>
      <c r="I351" s="611">
        <v>5500</v>
      </c>
      <c r="J351" s="612">
        <v>11</v>
      </c>
      <c r="K351" s="613">
        <v>0</v>
      </c>
      <c r="L351" s="614">
        <v>0</v>
      </c>
      <c r="M351" s="615">
        <v>5500</v>
      </c>
      <c r="N351" s="616"/>
      <c r="O351" s="617"/>
      <c r="P351" s="618"/>
    </row>
    <row r="352" spans="1:16" s="587" customFormat="1" ht="23">
      <c r="A352" s="604" t="s">
        <v>3926</v>
      </c>
      <c r="B352" s="605" t="s">
        <v>1495</v>
      </c>
      <c r="C352" s="606" t="s">
        <v>5337</v>
      </c>
      <c r="D352" s="607" t="s">
        <v>2607</v>
      </c>
      <c r="E352" s="607" t="s">
        <v>5338</v>
      </c>
      <c r="F352" s="608">
        <v>100</v>
      </c>
      <c r="G352" s="609">
        <v>0</v>
      </c>
      <c r="H352" s="610">
        <v>0</v>
      </c>
      <c r="I352" s="611">
        <v>2200</v>
      </c>
      <c r="J352" s="612">
        <v>22</v>
      </c>
      <c r="K352" s="613">
        <v>0</v>
      </c>
      <c r="L352" s="614">
        <v>0</v>
      </c>
      <c r="M352" s="615">
        <v>2200</v>
      </c>
      <c r="N352" s="616"/>
      <c r="O352" s="617"/>
      <c r="P352" s="618"/>
    </row>
    <row r="353" spans="1:16" s="587" customFormat="1" ht="23">
      <c r="A353" s="604" t="s">
        <v>3926</v>
      </c>
      <c r="B353" s="605" t="s">
        <v>1496</v>
      </c>
      <c r="C353" s="606" t="s">
        <v>3634</v>
      </c>
      <c r="D353" s="607" t="s">
        <v>3278</v>
      </c>
      <c r="E353" s="607" t="s">
        <v>255</v>
      </c>
      <c r="F353" s="608">
        <v>20</v>
      </c>
      <c r="G353" s="609">
        <v>0</v>
      </c>
      <c r="H353" s="610">
        <v>0</v>
      </c>
      <c r="I353" s="611">
        <v>1040</v>
      </c>
      <c r="J353" s="612">
        <v>52</v>
      </c>
      <c r="K353" s="613">
        <v>0</v>
      </c>
      <c r="L353" s="614">
        <v>0</v>
      </c>
      <c r="M353" s="615">
        <v>1040</v>
      </c>
      <c r="N353" s="616"/>
      <c r="O353" s="617"/>
      <c r="P353" s="618"/>
    </row>
    <row r="354" spans="1:16" s="587" customFormat="1" ht="23">
      <c r="A354" s="604" t="s">
        <v>3926</v>
      </c>
      <c r="B354" s="605" t="s">
        <v>1497</v>
      </c>
      <c r="C354" s="606" t="s">
        <v>4576</v>
      </c>
      <c r="D354" s="607" t="s">
        <v>3735</v>
      </c>
      <c r="E354" s="607" t="s">
        <v>4575</v>
      </c>
      <c r="F354" s="608">
        <v>100</v>
      </c>
      <c r="G354" s="609">
        <v>0</v>
      </c>
      <c r="H354" s="610">
        <v>0</v>
      </c>
      <c r="I354" s="611">
        <v>1100</v>
      </c>
      <c r="J354" s="612">
        <v>11</v>
      </c>
      <c r="K354" s="613">
        <v>0</v>
      </c>
      <c r="L354" s="614">
        <v>0</v>
      </c>
      <c r="M354" s="615">
        <v>1100</v>
      </c>
      <c r="N354" s="616"/>
      <c r="O354" s="617"/>
      <c r="P354" s="618"/>
    </row>
    <row r="355" spans="1:16" s="587" customFormat="1" ht="23">
      <c r="A355" s="604" t="s">
        <v>3926</v>
      </c>
      <c r="B355" s="605" t="s">
        <v>1498</v>
      </c>
      <c r="C355" s="606" t="s">
        <v>2367</v>
      </c>
      <c r="D355" s="607" t="s">
        <v>3349</v>
      </c>
      <c r="E355" s="607" t="s">
        <v>5451</v>
      </c>
      <c r="F355" s="608">
        <v>200</v>
      </c>
      <c r="G355" s="609">
        <v>0</v>
      </c>
      <c r="H355" s="610">
        <v>0</v>
      </c>
      <c r="I355" s="611">
        <v>2200</v>
      </c>
      <c r="J355" s="612">
        <v>11</v>
      </c>
      <c r="K355" s="613">
        <v>0</v>
      </c>
      <c r="L355" s="614">
        <v>0</v>
      </c>
      <c r="M355" s="615">
        <v>2200</v>
      </c>
      <c r="N355" s="616"/>
      <c r="O355" s="617"/>
      <c r="P355" s="618"/>
    </row>
    <row r="356" spans="1:16" s="587" customFormat="1" ht="23">
      <c r="A356" s="604" t="s">
        <v>3926</v>
      </c>
      <c r="B356" s="605" t="s">
        <v>1499</v>
      </c>
      <c r="C356" s="606" t="s">
        <v>5287</v>
      </c>
      <c r="D356" s="607" t="s">
        <v>2662</v>
      </c>
      <c r="E356" s="607" t="s">
        <v>2206</v>
      </c>
      <c r="F356" s="608">
        <v>1000</v>
      </c>
      <c r="G356" s="609">
        <v>0</v>
      </c>
      <c r="H356" s="610">
        <v>0</v>
      </c>
      <c r="I356" s="611">
        <v>2000</v>
      </c>
      <c r="J356" s="612">
        <v>2</v>
      </c>
      <c r="K356" s="613">
        <v>0</v>
      </c>
      <c r="L356" s="614">
        <v>0</v>
      </c>
      <c r="M356" s="615">
        <v>2000</v>
      </c>
      <c r="N356" s="616"/>
      <c r="O356" s="617"/>
      <c r="P356" s="618"/>
    </row>
    <row r="357" spans="1:16" s="587" customFormat="1" ht="23">
      <c r="A357" s="604" t="s">
        <v>3926</v>
      </c>
      <c r="B357" s="605" t="s">
        <v>382</v>
      </c>
      <c r="C357" s="606" t="s">
        <v>2212</v>
      </c>
      <c r="D357" s="607" t="s">
        <v>2213</v>
      </c>
      <c r="E357" s="607" t="s">
        <v>2214</v>
      </c>
      <c r="F357" s="608">
        <v>200</v>
      </c>
      <c r="G357" s="609">
        <v>0</v>
      </c>
      <c r="H357" s="610">
        <v>0</v>
      </c>
      <c r="I357" s="611">
        <v>800</v>
      </c>
      <c r="J357" s="612">
        <v>4</v>
      </c>
      <c r="K357" s="613">
        <v>0</v>
      </c>
      <c r="L357" s="614">
        <v>0</v>
      </c>
      <c r="M357" s="615">
        <v>800</v>
      </c>
      <c r="N357" s="616"/>
      <c r="O357" s="617"/>
      <c r="P357" s="618"/>
    </row>
    <row r="358" spans="1:16" s="587" customFormat="1" ht="23">
      <c r="A358" s="604" t="s">
        <v>3926</v>
      </c>
      <c r="B358" s="605" t="s">
        <v>383</v>
      </c>
      <c r="C358" s="606" t="s">
        <v>5077</v>
      </c>
      <c r="D358" s="607" t="s">
        <v>3941</v>
      </c>
      <c r="E358" s="607" t="s">
        <v>2160</v>
      </c>
      <c r="F358" s="608">
        <v>400</v>
      </c>
      <c r="G358" s="609">
        <v>0</v>
      </c>
      <c r="H358" s="610">
        <v>0</v>
      </c>
      <c r="I358" s="611">
        <v>6400</v>
      </c>
      <c r="J358" s="612">
        <v>16</v>
      </c>
      <c r="K358" s="613">
        <v>0</v>
      </c>
      <c r="L358" s="614">
        <v>0</v>
      </c>
      <c r="M358" s="615">
        <v>6400</v>
      </c>
      <c r="N358" s="616"/>
      <c r="O358" s="617"/>
      <c r="P358" s="618"/>
    </row>
    <row r="359" spans="1:16" s="587" customFormat="1" ht="23">
      <c r="A359" s="604" t="s">
        <v>3926</v>
      </c>
      <c r="B359" s="605" t="s">
        <v>4935</v>
      </c>
      <c r="C359" s="606" t="s">
        <v>5452</v>
      </c>
      <c r="D359" s="607" t="s">
        <v>3350</v>
      </c>
      <c r="E359" s="607" t="s">
        <v>5453</v>
      </c>
      <c r="F359" s="608">
        <v>200</v>
      </c>
      <c r="G359" s="609">
        <v>0</v>
      </c>
      <c r="H359" s="610">
        <v>0</v>
      </c>
      <c r="I359" s="611">
        <v>2200</v>
      </c>
      <c r="J359" s="612">
        <v>11</v>
      </c>
      <c r="K359" s="613">
        <v>0</v>
      </c>
      <c r="L359" s="614">
        <v>0</v>
      </c>
      <c r="M359" s="615">
        <v>2200</v>
      </c>
      <c r="N359" s="616"/>
      <c r="O359" s="617"/>
      <c r="P359" s="618"/>
    </row>
    <row r="360" spans="1:16" s="587" customFormat="1" ht="23">
      <c r="A360" s="604" t="s">
        <v>3926</v>
      </c>
      <c r="B360" s="605" t="s">
        <v>4936</v>
      </c>
      <c r="C360" s="606" t="s">
        <v>4677</v>
      </c>
      <c r="D360" s="607" t="s">
        <v>1904</v>
      </c>
      <c r="E360" s="607" t="s">
        <v>793</v>
      </c>
      <c r="F360" s="608">
        <v>2000</v>
      </c>
      <c r="G360" s="609">
        <v>0</v>
      </c>
      <c r="H360" s="610">
        <v>0</v>
      </c>
      <c r="I360" s="611">
        <v>2000</v>
      </c>
      <c r="J360" s="612">
        <v>1</v>
      </c>
      <c r="K360" s="613">
        <v>0</v>
      </c>
      <c r="L360" s="614">
        <v>0</v>
      </c>
      <c r="M360" s="615">
        <v>2000</v>
      </c>
      <c r="N360" s="616"/>
      <c r="O360" s="617"/>
      <c r="P360" s="618"/>
    </row>
    <row r="361" spans="1:16" s="587" customFormat="1" ht="23">
      <c r="A361" s="604" t="s">
        <v>3926</v>
      </c>
      <c r="B361" s="605" t="s">
        <v>4937</v>
      </c>
      <c r="C361" s="606" t="s">
        <v>2365</v>
      </c>
      <c r="D361" s="607" t="s">
        <v>3263</v>
      </c>
      <c r="E361" s="607" t="s">
        <v>2366</v>
      </c>
      <c r="F361" s="608">
        <v>150</v>
      </c>
      <c r="G361" s="609">
        <v>0</v>
      </c>
      <c r="H361" s="610">
        <v>0</v>
      </c>
      <c r="I361" s="611">
        <v>1350</v>
      </c>
      <c r="J361" s="612">
        <v>9</v>
      </c>
      <c r="K361" s="613">
        <v>0</v>
      </c>
      <c r="L361" s="614">
        <v>0</v>
      </c>
      <c r="M361" s="615">
        <v>1350</v>
      </c>
      <c r="N361" s="616"/>
      <c r="O361" s="617"/>
      <c r="P361" s="618"/>
    </row>
    <row r="362" spans="1:16" s="587" customFormat="1" ht="23">
      <c r="A362" s="604" t="s">
        <v>3926</v>
      </c>
      <c r="B362" s="605" t="s">
        <v>4938</v>
      </c>
      <c r="C362" s="606" t="s">
        <v>2131</v>
      </c>
      <c r="D362" s="607" t="s">
        <v>3103</v>
      </c>
      <c r="E362" s="607" t="s">
        <v>1449</v>
      </c>
      <c r="F362" s="608">
        <v>1500</v>
      </c>
      <c r="G362" s="609">
        <v>0</v>
      </c>
      <c r="H362" s="610">
        <v>0</v>
      </c>
      <c r="I362" s="611">
        <v>9000</v>
      </c>
      <c r="J362" s="612">
        <v>6</v>
      </c>
      <c r="K362" s="613">
        <v>0</v>
      </c>
      <c r="L362" s="614">
        <v>0</v>
      </c>
      <c r="M362" s="615">
        <v>9000</v>
      </c>
      <c r="N362" s="616"/>
      <c r="O362" s="617"/>
      <c r="P362" s="618"/>
    </row>
    <row r="363" spans="1:16" s="587" customFormat="1" ht="23">
      <c r="A363" s="604" t="s">
        <v>3926</v>
      </c>
      <c r="B363" s="605" t="s">
        <v>4939</v>
      </c>
      <c r="C363" s="606" t="s">
        <v>499</v>
      </c>
      <c r="D363" s="607" t="s">
        <v>3764</v>
      </c>
      <c r="E363" s="607" t="s">
        <v>1860</v>
      </c>
      <c r="F363" s="608">
        <v>300</v>
      </c>
      <c r="G363" s="609">
        <v>0</v>
      </c>
      <c r="H363" s="610">
        <v>0</v>
      </c>
      <c r="I363" s="611">
        <v>2400</v>
      </c>
      <c r="J363" s="612">
        <v>8</v>
      </c>
      <c r="K363" s="613">
        <v>0</v>
      </c>
      <c r="L363" s="614">
        <v>0</v>
      </c>
      <c r="M363" s="615">
        <v>2400</v>
      </c>
      <c r="N363" s="616"/>
      <c r="O363" s="617"/>
      <c r="P363" s="618"/>
    </row>
    <row r="364" spans="1:16" s="587" customFormat="1" ht="23">
      <c r="A364" s="604" t="s">
        <v>3926</v>
      </c>
      <c r="B364" s="605" t="s">
        <v>4940</v>
      </c>
      <c r="C364" s="606" t="s">
        <v>4224</v>
      </c>
      <c r="D364" s="607" t="s">
        <v>3937</v>
      </c>
      <c r="E364" s="607" t="s">
        <v>2206</v>
      </c>
      <c r="F364" s="608">
        <v>1000</v>
      </c>
      <c r="G364" s="609">
        <v>0</v>
      </c>
      <c r="H364" s="610">
        <v>0</v>
      </c>
      <c r="I364" s="611">
        <v>1000</v>
      </c>
      <c r="J364" s="612">
        <v>1</v>
      </c>
      <c r="K364" s="613">
        <v>0</v>
      </c>
      <c r="L364" s="614">
        <v>0</v>
      </c>
      <c r="M364" s="615">
        <v>1000</v>
      </c>
      <c r="N364" s="616"/>
      <c r="O364" s="617"/>
      <c r="P364" s="618"/>
    </row>
    <row r="365" spans="1:16" s="587" customFormat="1" ht="23">
      <c r="A365" s="604" t="s">
        <v>3926</v>
      </c>
      <c r="B365" s="605" t="s">
        <v>4941</v>
      </c>
      <c r="C365" s="606" t="s">
        <v>1218</v>
      </c>
      <c r="D365" s="607" t="s">
        <v>3944</v>
      </c>
      <c r="E365" s="607" t="s">
        <v>2084</v>
      </c>
      <c r="F365" s="608">
        <v>2000</v>
      </c>
      <c r="G365" s="609">
        <v>0</v>
      </c>
      <c r="H365" s="610">
        <v>0</v>
      </c>
      <c r="I365" s="611">
        <v>4000</v>
      </c>
      <c r="J365" s="612">
        <v>2</v>
      </c>
      <c r="K365" s="613">
        <v>0</v>
      </c>
      <c r="L365" s="614">
        <v>0</v>
      </c>
      <c r="M365" s="615">
        <v>4000</v>
      </c>
      <c r="N365" s="616"/>
      <c r="O365" s="617"/>
      <c r="P365" s="618"/>
    </row>
    <row r="366" spans="1:16" s="587" customFormat="1" ht="23">
      <c r="A366" s="604" t="s">
        <v>3926</v>
      </c>
      <c r="B366" s="605" t="s">
        <v>4942</v>
      </c>
      <c r="C366" s="606" t="s">
        <v>2498</v>
      </c>
      <c r="D366" s="607" t="s">
        <v>812</v>
      </c>
      <c r="E366" s="607" t="s">
        <v>1745</v>
      </c>
      <c r="F366" s="608">
        <v>1500</v>
      </c>
      <c r="G366" s="609">
        <v>0</v>
      </c>
      <c r="H366" s="610">
        <v>0</v>
      </c>
      <c r="I366" s="611">
        <v>9000</v>
      </c>
      <c r="J366" s="612">
        <v>6</v>
      </c>
      <c r="K366" s="613">
        <v>0</v>
      </c>
      <c r="L366" s="614">
        <v>0</v>
      </c>
      <c r="M366" s="615">
        <v>9000</v>
      </c>
      <c r="N366" s="616"/>
      <c r="O366" s="617"/>
      <c r="P366" s="618"/>
    </row>
    <row r="367" spans="1:16" s="587" customFormat="1" ht="23">
      <c r="A367" s="604" t="s">
        <v>3926</v>
      </c>
      <c r="B367" s="605" t="s">
        <v>4943</v>
      </c>
      <c r="C367" s="606" t="s">
        <v>1538</v>
      </c>
      <c r="D367" s="607" t="s">
        <v>1539</v>
      </c>
      <c r="E367" s="607" t="s">
        <v>2778</v>
      </c>
      <c r="F367" s="608">
        <v>200</v>
      </c>
      <c r="G367" s="609">
        <v>0</v>
      </c>
      <c r="H367" s="610">
        <v>0</v>
      </c>
      <c r="I367" s="611">
        <v>1000</v>
      </c>
      <c r="J367" s="612">
        <v>5</v>
      </c>
      <c r="K367" s="613">
        <v>0</v>
      </c>
      <c r="L367" s="614">
        <v>0</v>
      </c>
      <c r="M367" s="615">
        <v>1000</v>
      </c>
      <c r="N367" s="616"/>
      <c r="O367" s="617"/>
      <c r="P367" s="618"/>
    </row>
    <row r="368" spans="1:16" s="587" customFormat="1" ht="23">
      <c r="A368" s="604" t="s">
        <v>3926</v>
      </c>
      <c r="B368" s="605" t="s">
        <v>4944</v>
      </c>
      <c r="C368" s="606" t="s">
        <v>5347</v>
      </c>
      <c r="D368" s="607" t="s">
        <v>3943</v>
      </c>
      <c r="E368" s="607" t="s">
        <v>1745</v>
      </c>
      <c r="F368" s="608">
        <v>1500</v>
      </c>
      <c r="G368" s="609">
        <v>0</v>
      </c>
      <c r="H368" s="610">
        <v>0</v>
      </c>
      <c r="I368" s="611">
        <v>3000</v>
      </c>
      <c r="J368" s="612">
        <v>2</v>
      </c>
      <c r="K368" s="613">
        <v>0</v>
      </c>
      <c r="L368" s="614">
        <v>0</v>
      </c>
      <c r="M368" s="615">
        <v>3000</v>
      </c>
      <c r="N368" s="616"/>
      <c r="O368" s="617"/>
      <c r="P368" s="618"/>
    </row>
    <row r="369" spans="1:16" s="587" customFormat="1" ht="23">
      <c r="A369" s="604" t="s">
        <v>3926</v>
      </c>
      <c r="B369" s="605" t="s">
        <v>4945</v>
      </c>
      <c r="C369" s="606" t="s">
        <v>2210</v>
      </c>
      <c r="D369" s="607" t="s">
        <v>459</v>
      </c>
      <c r="E369" s="607" t="s">
        <v>41</v>
      </c>
      <c r="F369" s="608">
        <v>600</v>
      </c>
      <c r="G369" s="609">
        <v>0</v>
      </c>
      <c r="H369" s="610">
        <v>0</v>
      </c>
      <c r="I369" s="611">
        <v>2400</v>
      </c>
      <c r="J369" s="612">
        <v>4</v>
      </c>
      <c r="K369" s="613">
        <v>0</v>
      </c>
      <c r="L369" s="614">
        <v>0</v>
      </c>
      <c r="M369" s="615">
        <v>2400</v>
      </c>
      <c r="N369" s="616"/>
      <c r="O369" s="617"/>
      <c r="P369" s="618"/>
    </row>
    <row r="370" spans="1:16" s="587" customFormat="1" ht="23">
      <c r="A370" s="604" t="s">
        <v>3926</v>
      </c>
      <c r="B370" s="605" t="s">
        <v>4946</v>
      </c>
      <c r="C370" s="606" t="s">
        <v>1571</v>
      </c>
      <c r="D370" s="607" t="s">
        <v>3940</v>
      </c>
      <c r="E370" s="607" t="s">
        <v>2683</v>
      </c>
      <c r="F370" s="608">
        <v>100</v>
      </c>
      <c r="G370" s="609">
        <v>0</v>
      </c>
      <c r="H370" s="610">
        <v>0</v>
      </c>
      <c r="I370" s="611">
        <v>500</v>
      </c>
      <c r="J370" s="612">
        <v>5</v>
      </c>
      <c r="K370" s="613">
        <v>0</v>
      </c>
      <c r="L370" s="614">
        <v>0</v>
      </c>
      <c r="M370" s="615">
        <v>500</v>
      </c>
      <c r="N370" s="616"/>
      <c r="O370" s="617"/>
      <c r="P370" s="618"/>
    </row>
    <row r="371" spans="1:16" s="587" customFormat="1" ht="23">
      <c r="A371" s="604" t="s">
        <v>3926</v>
      </c>
      <c r="B371" s="605" t="s">
        <v>4947</v>
      </c>
      <c r="C371" s="606" t="s">
        <v>4439</v>
      </c>
      <c r="D371" s="607" t="s">
        <v>2691</v>
      </c>
      <c r="E371" s="607" t="s">
        <v>2084</v>
      </c>
      <c r="F371" s="608">
        <v>7000</v>
      </c>
      <c r="G371" s="609">
        <v>0</v>
      </c>
      <c r="H371" s="610">
        <v>0</v>
      </c>
      <c r="I371" s="611">
        <v>7000</v>
      </c>
      <c r="J371" s="612">
        <v>1</v>
      </c>
      <c r="K371" s="613">
        <v>0</v>
      </c>
      <c r="L371" s="614">
        <v>0</v>
      </c>
      <c r="M371" s="615">
        <v>7000</v>
      </c>
      <c r="N371" s="616"/>
      <c r="O371" s="617"/>
      <c r="P371" s="618"/>
    </row>
    <row r="372" spans="1:16" s="587" customFormat="1" ht="23">
      <c r="A372" s="604" t="s">
        <v>3926</v>
      </c>
      <c r="B372" s="605" t="s">
        <v>4948</v>
      </c>
      <c r="C372" s="606" t="s">
        <v>4050</v>
      </c>
      <c r="D372" s="607" t="s">
        <v>4051</v>
      </c>
      <c r="E372" s="607" t="s">
        <v>4049</v>
      </c>
      <c r="F372" s="608">
        <v>300</v>
      </c>
      <c r="G372" s="609">
        <v>0</v>
      </c>
      <c r="H372" s="610">
        <v>0</v>
      </c>
      <c r="I372" s="611">
        <v>3000</v>
      </c>
      <c r="J372" s="612">
        <v>10</v>
      </c>
      <c r="K372" s="613">
        <v>0</v>
      </c>
      <c r="L372" s="614">
        <v>0</v>
      </c>
      <c r="M372" s="615">
        <v>3000</v>
      </c>
      <c r="N372" s="616"/>
      <c r="O372" s="617"/>
      <c r="P372" s="618"/>
    </row>
    <row r="373" spans="1:16" s="587" customFormat="1" ht="23">
      <c r="A373" s="604" t="s">
        <v>3926</v>
      </c>
      <c r="B373" s="605" t="s">
        <v>4949</v>
      </c>
      <c r="C373" s="606" t="s">
        <v>3235</v>
      </c>
      <c r="D373" s="607" t="s">
        <v>2491</v>
      </c>
      <c r="E373" s="607" t="s">
        <v>2683</v>
      </c>
      <c r="F373" s="608">
        <v>100</v>
      </c>
      <c r="G373" s="609">
        <v>0</v>
      </c>
      <c r="H373" s="610">
        <v>0</v>
      </c>
      <c r="I373" s="611">
        <v>200</v>
      </c>
      <c r="J373" s="612">
        <v>2</v>
      </c>
      <c r="K373" s="613">
        <v>0</v>
      </c>
      <c r="L373" s="614">
        <v>0</v>
      </c>
      <c r="M373" s="615">
        <v>200</v>
      </c>
      <c r="N373" s="616"/>
      <c r="O373" s="617"/>
      <c r="P373" s="618"/>
    </row>
    <row r="374" spans="1:16" s="587" customFormat="1" ht="23">
      <c r="A374" s="604" t="s">
        <v>3926</v>
      </c>
      <c r="B374" s="605" t="s">
        <v>1264</v>
      </c>
      <c r="C374" s="606" t="s">
        <v>3624</v>
      </c>
      <c r="D374" s="607" t="s">
        <v>2786</v>
      </c>
      <c r="E374" s="607" t="s">
        <v>4283</v>
      </c>
      <c r="F374" s="608">
        <v>180</v>
      </c>
      <c r="G374" s="609">
        <v>0</v>
      </c>
      <c r="H374" s="610">
        <v>0</v>
      </c>
      <c r="I374" s="611">
        <v>540</v>
      </c>
      <c r="J374" s="612">
        <v>3</v>
      </c>
      <c r="K374" s="613">
        <v>0</v>
      </c>
      <c r="L374" s="614">
        <v>0</v>
      </c>
      <c r="M374" s="615">
        <v>540</v>
      </c>
      <c r="N374" s="616"/>
      <c r="O374" s="617"/>
      <c r="P374" s="618"/>
    </row>
    <row r="375" spans="1:16" s="587" customFormat="1" ht="23">
      <c r="A375" s="604" t="s">
        <v>3926</v>
      </c>
      <c r="B375" s="605" t="s">
        <v>1265</v>
      </c>
      <c r="C375" s="606" t="s">
        <v>1806</v>
      </c>
      <c r="D375" s="607" t="s">
        <v>1807</v>
      </c>
      <c r="E375" s="607" t="s">
        <v>1808</v>
      </c>
      <c r="F375" s="608">
        <v>5000</v>
      </c>
      <c r="G375" s="609">
        <v>0</v>
      </c>
      <c r="H375" s="610">
        <v>0</v>
      </c>
      <c r="I375" s="611">
        <v>25000</v>
      </c>
      <c r="J375" s="612">
        <v>5</v>
      </c>
      <c r="K375" s="613">
        <v>0</v>
      </c>
      <c r="L375" s="614">
        <v>0</v>
      </c>
      <c r="M375" s="615">
        <v>25000</v>
      </c>
      <c r="N375" s="616"/>
      <c r="O375" s="617"/>
      <c r="P375" s="618"/>
    </row>
    <row r="376" spans="1:16" s="587" customFormat="1" ht="23">
      <c r="A376" s="604" t="s">
        <v>3926</v>
      </c>
      <c r="B376" s="605" t="s">
        <v>1266</v>
      </c>
      <c r="C376" s="606" t="s">
        <v>4054</v>
      </c>
      <c r="D376" s="607" t="s">
        <v>4616</v>
      </c>
      <c r="E376" s="607" t="s">
        <v>4053</v>
      </c>
      <c r="F376" s="608">
        <v>200</v>
      </c>
      <c r="G376" s="609">
        <v>0</v>
      </c>
      <c r="H376" s="610">
        <v>0</v>
      </c>
      <c r="I376" s="611">
        <v>1400</v>
      </c>
      <c r="J376" s="612">
        <v>7</v>
      </c>
      <c r="K376" s="613">
        <v>0</v>
      </c>
      <c r="L376" s="614">
        <v>0</v>
      </c>
      <c r="M376" s="615">
        <v>1400</v>
      </c>
      <c r="N376" s="616"/>
      <c r="O376" s="617"/>
      <c r="P376" s="618"/>
    </row>
    <row r="377" spans="1:16" s="587" customFormat="1" ht="23">
      <c r="A377" s="604" t="s">
        <v>3926</v>
      </c>
      <c r="B377" s="605" t="s">
        <v>1267</v>
      </c>
      <c r="C377" s="606" t="s">
        <v>3276</v>
      </c>
      <c r="D377" s="607" t="s">
        <v>981</v>
      </c>
      <c r="E377" s="607" t="s">
        <v>2206</v>
      </c>
      <c r="F377" s="608">
        <v>500</v>
      </c>
      <c r="G377" s="609">
        <v>0</v>
      </c>
      <c r="H377" s="610">
        <v>0</v>
      </c>
      <c r="I377" s="611">
        <v>500</v>
      </c>
      <c r="J377" s="612">
        <v>1</v>
      </c>
      <c r="K377" s="613">
        <v>0</v>
      </c>
      <c r="L377" s="614">
        <v>0</v>
      </c>
      <c r="M377" s="615">
        <v>500</v>
      </c>
      <c r="N377" s="616"/>
      <c r="O377" s="617"/>
      <c r="P377" s="618"/>
    </row>
    <row r="378" spans="1:16" s="587" customFormat="1" ht="23">
      <c r="A378" s="604" t="s">
        <v>3926</v>
      </c>
      <c r="B378" s="605" t="s">
        <v>1268</v>
      </c>
      <c r="C378" s="606" t="s">
        <v>4979</v>
      </c>
      <c r="D378" s="607" t="s">
        <v>1075</v>
      </c>
      <c r="E378" s="607" t="s">
        <v>4880</v>
      </c>
      <c r="F378" s="608">
        <v>140</v>
      </c>
      <c r="G378" s="609">
        <v>0</v>
      </c>
      <c r="H378" s="610">
        <v>0</v>
      </c>
      <c r="I378" s="611">
        <v>1400</v>
      </c>
      <c r="J378" s="612">
        <v>10</v>
      </c>
      <c r="K378" s="613">
        <v>0</v>
      </c>
      <c r="L378" s="614">
        <v>0</v>
      </c>
      <c r="M378" s="615">
        <v>1400</v>
      </c>
      <c r="N378" s="616"/>
      <c r="O378" s="617"/>
      <c r="P378" s="618"/>
    </row>
    <row r="379" spans="1:16" s="587" customFormat="1" ht="23">
      <c r="A379" s="604" t="s">
        <v>3926</v>
      </c>
      <c r="B379" s="605" t="s">
        <v>1269</v>
      </c>
      <c r="C379" s="606" t="s">
        <v>57</v>
      </c>
      <c r="D379" s="607" t="s">
        <v>2787</v>
      </c>
      <c r="E379" s="607" t="s">
        <v>4283</v>
      </c>
      <c r="F379" s="608">
        <v>180</v>
      </c>
      <c r="G379" s="609">
        <v>0</v>
      </c>
      <c r="H379" s="610">
        <v>0</v>
      </c>
      <c r="I379" s="611">
        <v>540</v>
      </c>
      <c r="J379" s="612">
        <v>3</v>
      </c>
      <c r="K379" s="613">
        <v>0</v>
      </c>
      <c r="L379" s="614">
        <v>0</v>
      </c>
      <c r="M379" s="615">
        <v>540</v>
      </c>
      <c r="N379" s="616"/>
      <c r="O379" s="617"/>
      <c r="P379" s="618"/>
    </row>
    <row r="380" spans="1:16" s="587" customFormat="1" ht="23">
      <c r="A380" s="604" t="s">
        <v>3926</v>
      </c>
      <c r="B380" s="605" t="s">
        <v>1270</v>
      </c>
      <c r="C380" s="606" t="s">
        <v>1986</v>
      </c>
      <c r="D380" s="607" t="s">
        <v>4064</v>
      </c>
      <c r="E380" s="607" t="s">
        <v>1745</v>
      </c>
      <c r="F380" s="608">
        <v>1500</v>
      </c>
      <c r="G380" s="609">
        <v>0</v>
      </c>
      <c r="H380" s="610">
        <v>0</v>
      </c>
      <c r="I380" s="611">
        <v>18000</v>
      </c>
      <c r="J380" s="612">
        <v>12</v>
      </c>
      <c r="K380" s="613">
        <v>0</v>
      </c>
      <c r="L380" s="614">
        <v>0</v>
      </c>
      <c r="M380" s="615">
        <v>18000</v>
      </c>
      <c r="N380" s="616"/>
      <c r="O380" s="617"/>
      <c r="P380" s="618"/>
    </row>
    <row r="381" spans="1:16" s="587" customFormat="1" ht="23">
      <c r="A381" s="604" t="s">
        <v>3926</v>
      </c>
      <c r="B381" s="605" t="s">
        <v>1271</v>
      </c>
      <c r="C381" s="606" t="s">
        <v>3938</v>
      </c>
      <c r="D381" s="607" t="s">
        <v>3939</v>
      </c>
      <c r="E381" s="607" t="s">
        <v>4238</v>
      </c>
      <c r="F381" s="608">
        <v>200</v>
      </c>
      <c r="G381" s="609">
        <v>0</v>
      </c>
      <c r="H381" s="610">
        <v>0</v>
      </c>
      <c r="I381" s="611">
        <v>400</v>
      </c>
      <c r="J381" s="612">
        <v>2</v>
      </c>
      <c r="K381" s="613">
        <v>0</v>
      </c>
      <c r="L381" s="614">
        <v>0</v>
      </c>
      <c r="M381" s="615">
        <v>400</v>
      </c>
      <c r="N381" s="616"/>
      <c r="O381" s="617"/>
      <c r="P381" s="618"/>
    </row>
    <row r="382" spans="1:16" s="587" customFormat="1" ht="23">
      <c r="A382" s="604" t="s">
        <v>3926</v>
      </c>
      <c r="B382" s="605" t="s">
        <v>3754</v>
      </c>
      <c r="C382" s="606" t="s">
        <v>3673</v>
      </c>
      <c r="D382" s="607" t="s">
        <v>5309</v>
      </c>
      <c r="E382" s="607" t="s">
        <v>2081</v>
      </c>
      <c r="F382" s="608">
        <v>200</v>
      </c>
      <c r="G382" s="609">
        <v>0</v>
      </c>
      <c r="H382" s="610">
        <v>0</v>
      </c>
      <c r="I382" s="611">
        <v>2200</v>
      </c>
      <c r="J382" s="612">
        <v>11</v>
      </c>
      <c r="K382" s="613">
        <v>0</v>
      </c>
      <c r="L382" s="614">
        <v>0</v>
      </c>
      <c r="M382" s="615">
        <v>2200</v>
      </c>
      <c r="N382" s="616"/>
      <c r="O382" s="617"/>
      <c r="P382" s="618"/>
    </row>
    <row r="383" spans="1:16" s="587" customFormat="1" ht="23">
      <c r="A383" s="604" t="s">
        <v>3926</v>
      </c>
      <c r="B383" s="605" t="s">
        <v>3755</v>
      </c>
      <c r="C383" s="606" t="s">
        <v>5454</v>
      </c>
      <c r="D383" s="607" t="s">
        <v>5455</v>
      </c>
      <c r="E383" s="607" t="s">
        <v>148</v>
      </c>
      <c r="F383" s="608">
        <v>30</v>
      </c>
      <c r="G383" s="609">
        <v>0</v>
      </c>
      <c r="H383" s="610">
        <v>0</v>
      </c>
      <c r="I383" s="611">
        <v>240</v>
      </c>
      <c r="J383" s="612">
        <v>8</v>
      </c>
      <c r="K383" s="613">
        <v>0</v>
      </c>
      <c r="L383" s="614">
        <v>0</v>
      </c>
      <c r="M383" s="615">
        <v>240</v>
      </c>
      <c r="N383" s="616"/>
      <c r="O383" s="617"/>
      <c r="P383" s="618"/>
    </row>
    <row r="384" spans="1:16" s="587" customFormat="1" ht="23">
      <c r="A384" s="604" t="s">
        <v>3926</v>
      </c>
      <c r="B384" s="605" t="s">
        <v>3756</v>
      </c>
      <c r="C384" s="606" t="s">
        <v>2489</v>
      </c>
      <c r="D384" s="607" t="s">
        <v>2490</v>
      </c>
      <c r="E384" s="607" t="s">
        <v>4237</v>
      </c>
      <c r="F384" s="608">
        <v>200</v>
      </c>
      <c r="G384" s="609">
        <v>0</v>
      </c>
      <c r="H384" s="610">
        <v>0</v>
      </c>
      <c r="I384" s="611">
        <v>400</v>
      </c>
      <c r="J384" s="612">
        <v>2</v>
      </c>
      <c r="K384" s="613">
        <v>0</v>
      </c>
      <c r="L384" s="614">
        <v>0</v>
      </c>
      <c r="M384" s="615">
        <v>400</v>
      </c>
      <c r="N384" s="616"/>
      <c r="O384" s="617"/>
      <c r="P384" s="618"/>
    </row>
    <row r="385" spans="1:16" s="587" customFormat="1" ht="23">
      <c r="A385" s="604" t="s">
        <v>3926</v>
      </c>
      <c r="B385" s="605" t="s">
        <v>3757</v>
      </c>
      <c r="C385" s="606" t="s">
        <v>1418</v>
      </c>
      <c r="D385" s="607" t="s">
        <v>4301</v>
      </c>
      <c r="E385" s="607" t="s">
        <v>805</v>
      </c>
      <c r="F385" s="608">
        <v>500</v>
      </c>
      <c r="G385" s="609">
        <v>0</v>
      </c>
      <c r="H385" s="610">
        <v>0</v>
      </c>
      <c r="I385" s="611">
        <v>1000</v>
      </c>
      <c r="J385" s="612">
        <v>2</v>
      </c>
      <c r="K385" s="613">
        <v>0</v>
      </c>
      <c r="L385" s="614">
        <v>0</v>
      </c>
      <c r="M385" s="615">
        <v>1000</v>
      </c>
      <c r="N385" s="616"/>
      <c r="O385" s="617"/>
      <c r="P385" s="618"/>
    </row>
    <row r="386" spans="1:16" s="587" customFormat="1" ht="23">
      <c r="A386" s="604" t="s">
        <v>3926</v>
      </c>
      <c r="B386" s="605" t="s">
        <v>3758</v>
      </c>
      <c r="C386" s="606" t="s">
        <v>149</v>
      </c>
      <c r="D386" s="607" t="s">
        <v>4305</v>
      </c>
      <c r="E386" s="607" t="s">
        <v>5336</v>
      </c>
      <c r="F386" s="608">
        <v>30</v>
      </c>
      <c r="G386" s="609">
        <v>0</v>
      </c>
      <c r="H386" s="610">
        <v>0</v>
      </c>
      <c r="I386" s="611">
        <v>300</v>
      </c>
      <c r="J386" s="612">
        <v>10</v>
      </c>
      <c r="K386" s="613">
        <v>0</v>
      </c>
      <c r="L386" s="614">
        <v>0</v>
      </c>
      <c r="M386" s="615">
        <v>300</v>
      </c>
      <c r="N386" s="616"/>
      <c r="O386" s="617"/>
      <c r="P386" s="618"/>
    </row>
    <row r="387" spans="1:16" s="587" customFormat="1" ht="23">
      <c r="A387" s="604" t="s">
        <v>3926</v>
      </c>
      <c r="B387" s="605" t="s">
        <v>2536</v>
      </c>
      <c r="C387" s="606" t="s">
        <v>5344</v>
      </c>
      <c r="D387" s="607" t="s">
        <v>3830</v>
      </c>
      <c r="E387" s="607" t="s">
        <v>793</v>
      </c>
      <c r="F387" s="608">
        <v>1000</v>
      </c>
      <c r="G387" s="609">
        <v>0</v>
      </c>
      <c r="H387" s="610">
        <v>0</v>
      </c>
      <c r="I387" s="611">
        <v>1000</v>
      </c>
      <c r="J387" s="612">
        <v>1</v>
      </c>
      <c r="K387" s="613">
        <v>0</v>
      </c>
      <c r="L387" s="614">
        <v>0</v>
      </c>
      <c r="M387" s="615">
        <v>1000</v>
      </c>
      <c r="N387" s="616"/>
      <c r="O387" s="617"/>
      <c r="P387" s="618"/>
    </row>
    <row r="388" spans="1:16" s="587" customFormat="1" ht="23">
      <c r="A388" s="604" t="s">
        <v>3926</v>
      </c>
      <c r="B388" s="605" t="s">
        <v>884</v>
      </c>
      <c r="C388" s="606" t="s">
        <v>4978</v>
      </c>
      <c r="D388" s="607" t="s">
        <v>3766</v>
      </c>
      <c r="E388" s="607" t="s">
        <v>4880</v>
      </c>
      <c r="F388" s="608">
        <v>140</v>
      </c>
      <c r="G388" s="609">
        <v>0</v>
      </c>
      <c r="H388" s="610">
        <v>0</v>
      </c>
      <c r="I388" s="611">
        <v>1400</v>
      </c>
      <c r="J388" s="612">
        <v>10</v>
      </c>
      <c r="K388" s="613">
        <v>0</v>
      </c>
      <c r="L388" s="614">
        <v>0</v>
      </c>
      <c r="M388" s="615">
        <v>1400</v>
      </c>
      <c r="N388" s="616"/>
      <c r="O388" s="617"/>
      <c r="P388" s="618"/>
    </row>
    <row r="389" spans="1:16" s="587" customFormat="1" ht="23">
      <c r="A389" s="604" t="s">
        <v>3926</v>
      </c>
      <c r="B389" s="605" t="s">
        <v>885</v>
      </c>
      <c r="C389" s="606" t="s">
        <v>3394</v>
      </c>
      <c r="D389" s="607" t="s">
        <v>634</v>
      </c>
      <c r="E389" s="607" t="s">
        <v>2081</v>
      </c>
      <c r="F389" s="608">
        <v>300</v>
      </c>
      <c r="G389" s="609">
        <v>0</v>
      </c>
      <c r="H389" s="610">
        <v>0</v>
      </c>
      <c r="I389" s="611">
        <v>2400</v>
      </c>
      <c r="J389" s="612">
        <v>8</v>
      </c>
      <c r="K389" s="613">
        <v>0</v>
      </c>
      <c r="L389" s="614">
        <v>0</v>
      </c>
      <c r="M389" s="615">
        <v>2400</v>
      </c>
      <c r="N389" s="616"/>
      <c r="O389" s="617"/>
      <c r="P389" s="618"/>
    </row>
    <row r="390" spans="1:16" s="587" customFormat="1" ht="23">
      <c r="A390" s="604" t="s">
        <v>3926</v>
      </c>
      <c r="B390" s="605" t="s">
        <v>886</v>
      </c>
      <c r="C390" s="606" t="s">
        <v>1372</v>
      </c>
      <c r="D390" s="607" t="s">
        <v>5368</v>
      </c>
      <c r="E390" s="607" t="s">
        <v>3547</v>
      </c>
      <c r="F390" s="608">
        <v>100</v>
      </c>
      <c r="G390" s="609">
        <v>0</v>
      </c>
      <c r="H390" s="610">
        <v>0</v>
      </c>
      <c r="I390" s="611">
        <v>1100</v>
      </c>
      <c r="J390" s="612">
        <v>11</v>
      </c>
      <c r="K390" s="613">
        <v>0</v>
      </c>
      <c r="L390" s="614">
        <v>0</v>
      </c>
      <c r="M390" s="615">
        <v>1100</v>
      </c>
      <c r="N390" s="616"/>
      <c r="O390" s="617"/>
      <c r="P390" s="618"/>
    </row>
    <row r="391" spans="1:16" s="587" customFormat="1" ht="23">
      <c r="A391" s="604" t="s">
        <v>3926</v>
      </c>
      <c r="B391" s="605" t="s">
        <v>887</v>
      </c>
      <c r="C391" s="606" t="s">
        <v>1416</v>
      </c>
      <c r="D391" s="607" t="s">
        <v>5283</v>
      </c>
      <c r="E391" s="607" t="s">
        <v>805</v>
      </c>
      <c r="F391" s="608">
        <v>500</v>
      </c>
      <c r="G391" s="609">
        <v>0</v>
      </c>
      <c r="H391" s="610">
        <v>0</v>
      </c>
      <c r="I391" s="611">
        <v>1000</v>
      </c>
      <c r="J391" s="612">
        <v>2</v>
      </c>
      <c r="K391" s="613">
        <v>0</v>
      </c>
      <c r="L391" s="614">
        <v>0</v>
      </c>
      <c r="M391" s="615">
        <v>1000</v>
      </c>
      <c r="N391" s="616"/>
      <c r="O391" s="617"/>
      <c r="P391" s="618"/>
    </row>
    <row r="392" spans="1:16" s="587" customFormat="1" ht="23">
      <c r="A392" s="604" t="s">
        <v>3927</v>
      </c>
      <c r="B392" s="605" t="s">
        <v>2834</v>
      </c>
      <c r="C392" s="606" t="s">
        <v>995</v>
      </c>
      <c r="D392" s="607" t="s">
        <v>4699</v>
      </c>
      <c r="E392" s="607" t="s">
        <v>1811</v>
      </c>
      <c r="F392" s="608">
        <v>2000</v>
      </c>
      <c r="G392" s="609">
        <v>0</v>
      </c>
      <c r="H392" s="610">
        <v>0</v>
      </c>
      <c r="I392" s="611">
        <v>0</v>
      </c>
      <c r="J392" s="612" t="s">
        <v>2088</v>
      </c>
      <c r="K392" s="613">
        <v>0</v>
      </c>
      <c r="L392" s="614">
        <v>0</v>
      </c>
      <c r="M392" s="615">
        <v>0</v>
      </c>
      <c r="N392" s="616"/>
      <c r="O392" s="617"/>
      <c r="P392" s="618"/>
    </row>
    <row r="393" spans="1:16" s="587" customFormat="1" ht="23">
      <c r="A393" s="604" t="s">
        <v>3927</v>
      </c>
      <c r="B393" s="605" t="s">
        <v>2835</v>
      </c>
      <c r="C393" s="606" t="s">
        <v>997</v>
      </c>
      <c r="D393" s="607" t="s">
        <v>88</v>
      </c>
      <c r="E393" s="607" t="s">
        <v>1811</v>
      </c>
      <c r="F393" s="608">
        <v>2000</v>
      </c>
      <c r="G393" s="609">
        <v>0</v>
      </c>
      <c r="H393" s="610">
        <v>0</v>
      </c>
      <c r="I393" s="611">
        <v>24000</v>
      </c>
      <c r="J393" s="612">
        <v>12</v>
      </c>
      <c r="K393" s="613">
        <v>0</v>
      </c>
      <c r="L393" s="614">
        <v>0</v>
      </c>
      <c r="M393" s="615">
        <v>24000</v>
      </c>
      <c r="N393" s="616"/>
      <c r="O393" s="617"/>
      <c r="P393" s="618"/>
    </row>
    <row r="394" spans="1:16" s="587" customFormat="1" ht="23">
      <c r="A394" s="604" t="s">
        <v>3927</v>
      </c>
      <c r="B394" s="605" t="s">
        <v>1495</v>
      </c>
      <c r="C394" s="606" t="s">
        <v>998</v>
      </c>
      <c r="D394" s="607" t="s">
        <v>90</v>
      </c>
      <c r="E394" s="607" t="s">
        <v>1811</v>
      </c>
      <c r="F394" s="608">
        <v>2000</v>
      </c>
      <c r="G394" s="609">
        <v>0</v>
      </c>
      <c r="H394" s="610">
        <v>0</v>
      </c>
      <c r="I394" s="611">
        <v>26000</v>
      </c>
      <c r="J394" s="612">
        <v>13</v>
      </c>
      <c r="K394" s="613">
        <v>0</v>
      </c>
      <c r="L394" s="614">
        <v>0</v>
      </c>
      <c r="M394" s="615">
        <v>26000</v>
      </c>
      <c r="N394" s="616"/>
      <c r="O394" s="617"/>
      <c r="P394" s="618"/>
    </row>
    <row r="395" spans="1:16" s="587" customFormat="1" ht="23">
      <c r="A395" s="604" t="s">
        <v>3927</v>
      </c>
      <c r="B395" s="605" t="s">
        <v>1496</v>
      </c>
      <c r="C395" s="606" t="s">
        <v>999</v>
      </c>
      <c r="D395" s="607" t="s">
        <v>92</v>
      </c>
      <c r="E395" s="607" t="s">
        <v>1811</v>
      </c>
      <c r="F395" s="608">
        <v>2000</v>
      </c>
      <c r="G395" s="609">
        <v>0</v>
      </c>
      <c r="H395" s="610">
        <v>0</v>
      </c>
      <c r="I395" s="611">
        <v>6000</v>
      </c>
      <c r="J395" s="612">
        <v>3</v>
      </c>
      <c r="K395" s="613">
        <v>0</v>
      </c>
      <c r="L395" s="614">
        <v>0</v>
      </c>
      <c r="M395" s="615">
        <v>6000</v>
      </c>
      <c r="N395" s="616"/>
      <c r="O395" s="617"/>
      <c r="P395" s="618"/>
    </row>
    <row r="396" spans="1:16" s="587" customFormat="1" ht="23">
      <c r="A396" s="604" t="s">
        <v>3927</v>
      </c>
      <c r="B396" s="605" t="s">
        <v>1497</v>
      </c>
      <c r="C396" s="606" t="s">
        <v>1000</v>
      </c>
      <c r="D396" s="607" t="s">
        <v>680</v>
      </c>
      <c r="E396" s="607" t="s">
        <v>1811</v>
      </c>
      <c r="F396" s="608">
        <v>2000</v>
      </c>
      <c r="G396" s="609">
        <v>0</v>
      </c>
      <c r="H396" s="610">
        <v>0</v>
      </c>
      <c r="I396" s="611">
        <v>24000</v>
      </c>
      <c r="J396" s="612">
        <v>12</v>
      </c>
      <c r="K396" s="613">
        <v>0</v>
      </c>
      <c r="L396" s="614">
        <v>0</v>
      </c>
      <c r="M396" s="615">
        <v>24000</v>
      </c>
      <c r="N396" s="616"/>
      <c r="O396" s="617"/>
      <c r="P396" s="618"/>
    </row>
    <row r="397" spans="1:16" s="587" customFormat="1" ht="23">
      <c r="A397" s="604" t="s">
        <v>3927</v>
      </c>
      <c r="B397" s="605" t="s">
        <v>1498</v>
      </c>
      <c r="C397" s="606" t="s">
        <v>4584</v>
      </c>
      <c r="D397" s="607" t="s">
        <v>948</v>
      </c>
      <c r="E397" s="607" t="s">
        <v>1811</v>
      </c>
      <c r="F397" s="608">
        <v>2000</v>
      </c>
      <c r="G397" s="609">
        <v>0</v>
      </c>
      <c r="H397" s="610">
        <v>0</v>
      </c>
      <c r="I397" s="611">
        <v>28000</v>
      </c>
      <c r="J397" s="612">
        <v>14</v>
      </c>
      <c r="K397" s="613">
        <v>0</v>
      </c>
      <c r="L397" s="614">
        <v>0</v>
      </c>
      <c r="M397" s="615">
        <v>28000</v>
      </c>
      <c r="N397" s="616"/>
      <c r="O397" s="617"/>
      <c r="P397" s="618"/>
    </row>
    <row r="398" spans="1:16" s="587" customFormat="1" ht="23">
      <c r="A398" s="604" t="s">
        <v>3927</v>
      </c>
      <c r="B398" s="605" t="s">
        <v>1499</v>
      </c>
      <c r="C398" s="606" t="s">
        <v>4585</v>
      </c>
      <c r="D398" s="607" t="s">
        <v>949</v>
      </c>
      <c r="E398" s="607" t="s">
        <v>1811</v>
      </c>
      <c r="F398" s="608">
        <v>2000</v>
      </c>
      <c r="G398" s="609">
        <v>0</v>
      </c>
      <c r="H398" s="610">
        <v>0</v>
      </c>
      <c r="I398" s="611">
        <v>24000</v>
      </c>
      <c r="J398" s="612">
        <v>12</v>
      </c>
      <c r="K398" s="613">
        <v>0</v>
      </c>
      <c r="L398" s="614">
        <v>0</v>
      </c>
      <c r="M398" s="615">
        <v>24000</v>
      </c>
      <c r="N398" s="616"/>
      <c r="O398" s="617"/>
      <c r="P398" s="618"/>
    </row>
    <row r="399" spans="1:16" s="587" customFormat="1" ht="23">
      <c r="A399" s="604" t="s">
        <v>3927</v>
      </c>
      <c r="B399" s="605" t="s">
        <v>382</v>
      </c>
      <c r="C399" s="606" t="s">
        <v>2086</v>
      </c>
      <c r="D399" s="607" t="s">
        <v>3146</v>
      </c>
      <c r="E399" s="607" t="s">
        <v>1811</v>
      </c>
      <c r="F399" s="608">
        <v>2000</v>
      </c>
      <c r="G399" s="609">
        <v>0</v>
      </c>
      <c r="H399" s="610">
        <v>0</v>
      </c>
      <c r="I399" s="611">
        <v>40000</v>
      </c>
      <c r="J399" s="612">
        <v>20</v>
      </c>
      <c r="K399" s="613">
        <v>0</v>
      </c>
      <c r="L399" s="614">
        <v>0</v>
      </c>
      <c r="M399" s="615">
        <v>40000</v>
      </c>
      <c r="N399" s="616"/>
      <c r="O399" s="617"/>
      <c r="P399" s="618"/>
    </row>
    <row r="400" spans="1:16" s="587" customFormat="1" ht="23">
      <c r="A400" s="604" t="s">
        <v>3927</v>
      </c>
      <c r="B400" s="605" t="s">
        <v>383</v>
      </c>
      <c r="C400" s="606" t="s">
        <v>2087</v>
      </c>
      <c r="D400" s="607" t="s">
        <v>3265</v>
      </c>
      <c r="E400" s="607" t="s">
        <v>1811</v>
      </c>
      <c r="F400" s="608">
        <v>2000</v>
      </c>
      <c r="G400" s="609">
        <v>0</v>
      </c>
      <c r="H400" s="610">
        <v>0</v>
      </c>
      <c r="I400" s="611">
        <v>54000</v>
      </c>
      <c r="J400" s="612">
        <v>27</v>
      </c>
      <c r="K400" s="613">
        <v>0</v>
      </c>
      <c r="L400" s="614">
        <v>0</v>
      </c>
      <c r="M400" s="615">
        <v>54000</v>
      </c>
      <c r="N400" s="616"/>
      <c r="O400" s="617"/>
      <c r="P400" s="618"/>
    </row>
    <row r="401" spans="1:16" s="587" customFormat="1" ht="23">
      <c r="A401" s="604" t="s">
        <v>3927</v>
      </c>
      <c r="B401" s="605" t="s">
        <v>4935</v>
      </c>
      <c r="C401" s="606" t="s">
        <v>392</v>
      </c>
      <c r="D401" s="607" t="s">
        <v>1321</v>
      </c>
      <c r="E401" s="607" t="s">
        <v>2195</v>
      </c>
      <c r="F401" s="608">
        <v>2000</v>
      </c>
      <c r="G401" s="609">
        <v>0</v>
      </c>
      <c r="H401" s="610">
        <v>0</v>
      </c>
      <c r="I401" s="611">
        <v>14000</v>
      </c>
      <c r="J401" s="612">
        <v>7</v>
      </c>
      <c r="K401" s="613">
        <v>0</v>
      </c>
      <c r="L401" s="614">
        <v>0</v>
      </c>
      <c r="M401" s="615">
        <v>14000</v>
      </c>
      <c r="N401" s="616"/>
      <c r="O401" s="617"/>
      <c r="P401" s="618"/>
    </row>
    <row r="402" spans="1:16" s="587" customFormat="1" ht="23">
      <c r="A402" s="604" t="s">
        <v>3927</v>
      </c>
      <c r="B402" s="605" t="s">
        <v>4936</v>
      </c>
      <c r="C402" s="606" t="s">
        <v>393</v>
      </c>
      <c r="D402" s="607" t="s">
        <v>87</v>
      </c>
      <c r="E402" s="607" t="s">
        <v>2195</v>
      </c>
      <c r="F402" s="608">
        <v>2000</v>
      </c>
      <c r="G402" s="609">
        <v>0</v>
      </c>
      <c r="H402" s="610">
        <v>0</v>
      </c>
      <c r="I402" s="611">
        <v>14000</v>
      </c>
      <c r="J402" s="612">
        <v>7</v>
      </c>
      <c r="K402" s="613">
        <v>0</v>
      </c>
      <c r="L402" s="614">
        <v>0</v>
      </c>
      <c r="M402" s="615">
        <v>14000</v>
      </c>
      <c r="N402" s="616"/>
      <c r="O402" s="617"/>
      <c r="P402" s="618"/>
    </row>
    <row r="403" spans="1:16" s="587" customFormat="1" ht="23">
      <c r="A403" s="604" t="s">
        <v>3927</v>
      </c>
      <c r="B403" s="605" t="s">
        <v>4937</v>
      </c>
      <c r="C403" s="606" t="s">
        <v>394</v>
      </c>
      <c r="D403" s="607" t="s">
        <v>89</v>
      </c>
      <c r="E403" s="607" t="s">
        <v>2195</v>
      </c>
      <c r="F403" s="608">
        <v>2000</v>
      </c>
      <c r="G403" s="609">
        <v>0</v>
      </c>
      <c r="H403" s="610">
        <v>0</v>
      </c>
      <c r="I403" s="611">
        <v>10000</v>
      </c>
      <c r="J403" s="612">
        <v>5</v>
      </c>
      <c r="K403" s="613">
        <v>0</v>
      </c>
      <c r="L403" s="614">
        <v>0</v>
      </c>
      <c r="M403" s="615">
        <v>10000</v>
      </c>
      <c r="N403" s="616"/>
      <c r="O403" s="617"/>
      <c r="P403" s="618"/>
    </row>
    <row r="404" spans="1:16" s="587" customFormat="1" ht="23">
      <c r="A404" s="604" t="s">
        <v>3927</v>
      </c>
      <c r="B404" s="605" t="s">
        <v>4938</v>
      </c>
      <c r="C404" s="606" t="s">
        <v>395</v>
      </c>
      <c r="D404" s="607" t="s">
        <v>91</v>
      </c>
      <c r="E404" s="607" t="s">
        <v>2195</v>
      </c>
      <c r="F404" s="608">
        <v>2000</v>
      </c>
      <c r="G404" s="609">
        <v>0</v>
      </c>
      <c r="H404" s="610">
        <v>0</v>
      </c>
      <c r="I404" s="611">
        <v>0</v>
      </c>
      <c r="J404" s="612" t="s">
        <v>2088</v>
      </c>
      <c r="K404" s="613">
        <v>0</v>
      </c>
      <c r="L404" s="614">
        <v>0</v>
      </c>
      <c r="M404" s="615">
        <v>0</v>
      </c>
      <c r="N404" s="616"/>
      <c r="O404" s="617"/>
      <c r="P404" s="618"/>
    </row>
    <row r="405" spans="1:16" s="587" customFormat="1" ht="23">
      <c r="A405" s="604" t="s">
        <v>3927</v>
      </c>
      <c r="B405" s="605" t="s">
        <v>4939</v>
      </c>
      <c r="C405" s="606" t="s">
        <v>396</v>
      </c>
      <c r="D405" s="607" t="s">
        <v>5280</v>
      </c>
      <c r="E405" s="607" t="s">
        <v>2195</v>
      </c>
      <c r="F405" s="608">
        <v>2000</v>
      </c>
      <c r="G405" s="609">
        <v>0</v>
      </c>
      <c r="H405" s="610">
        <v>0</v>
      </c>
      <c r="I405" s="611">
        <v>0</v>
      </c>
      <c r="J405" s="612" t="s">
        <v>2088</v>
      </c>
      <c r="K405" s="613">
        <v>0</v>
      </c>
      <c r="L405" s="614">
        <v>0</v>
      </c>
      <c r="M405" s="615">
        <v>0</v>
      </c>
      <c r="N405" s="616"/>
      <c r="O405" s="617"/>
      <c r="P405" s="618"/>
    </row>
    <row r="406" spans="1:16" s="587" customFormat="1" ht="23">
      <c r="A406" s="604" t="s">
        <v>3927</v>
      </c>
      <c r="B406" s="605" t="s">
        <v>4940</v>
      </c>
      <c r="C406" s="606" t="s">
        <v>4166</v>
      </c>
      <c r="D406" s="607" t="s">
        <v>85</v>
      </c>
      <c r="E406" s="607" t="s">
        <v>2195</v>
      </c>
      <c r="F406" s="608">
        <v>2000</v>
      </c>
      <c r="G406" s="609">
        <v>0</v>
      </c>
      <c r="H406" s="610">
        <v>0</v>
      </c>
      <c r="I406" s="611">
        <v>18000</v>
      </c>
      <c r="J406" s="612">
        <v>9</v>
      </c>
      <c r="K406" s="613">
        <v>0</v>
      </c>
      <c r="L406" s="614">
        <v>0</v>
      </c>
      <c r="M406" s="615">
        <v>18000</v>
      </c>
      <c r="N406" s="616"/>
      <c r="O406" s="617"/>
      <c r="P406" s="618"/>
    </row>
    <row r="407" spans="1:16" s="587" customFormat="1" ht="23">
      <c r="A407" s="604" t="s">
        <v>3927</v>
      </c>
      <c r="B407" s="605" t="s">
        <v>4941</v>
      </c>
      <c r="C407" s="606" t="s">
        <v>4167</v>
      </c>
      <c r="D407" s="607" t="s">
        <v>86</v>
      </c>
      <c r="E407" s="607" t="s">
        <v>2195</v>
      </c>
      <c r="F407" s="608">
        <v>2000</v>
      </c>
      <c r="G407" s="609">
        <v>0</v>
      </c>
      <c r="H407" s="610">
        <v>0</v>
      </c>
      <c r="I407" s="611">
        <v>6000</v>
      </c>
      <c r="J407" s="612">
        <v>3</v>
      </c>
      <c r="K407" s="613">
        <v>0</v>
      </c>
      <c r="L407" s="614">
        <v>0</v>
      </c>
      <c r="M407" s="615">
        <v>6000</v>
      </c>
      <c r="N407" s="616"/>
      <c r="O407" s="617"/>
      <c r="P407" s="618"/>
    </row>
    <row r="408" spans="1:16" s="587" customFormat="1" ht="23">
      <c r="A408" s="604" t="s">
        <v>3927</v>
      </c>
      <c r="B408" s="605" t="s">
        <v>4942</v>
      </c>
      <c r="C408" s="606" t="s">
        <v>4168</v>
      </c>
      <c r="D408" s="607" t="s">
        <v>1322</v>
      </c>
      <c r="E408" s="607" t="s">
        <v>2195</v>
      </c>
      <c r="F408" s="608">
        <v>2000</v>
      </c>
      <c r="G408" s="609">
        <v>0</v>
      </c>
      <c r="H408" s="610">
        <v>0</v>
      </c>
      <c r="I408" s="611">
        <v>0</v>
      </c>
      <c r="J408" s="612" t="s">
        <v>2088</v>
      </c>
      <c r="K408" s="613">
        <v>0</v>
      </c>
      <c r="L408" s="614">
        <v>0</v>
      </c>
      <c r="M408" s="615">
        <v>0</v>
      </c>
      <c r="N408" s="616"/>
      <c r="O408" s="617"/>
      <c r="P408" s="618"/>
    </row>
    <row r="409" spans="1:16" s="587" customFormat="1" ht="23">
      <c r="A409" s="604" t="s">
        <v>3927</v>
      </c>
      <c r="B409" s="605" t="s">
        <v>4943</v>
      </c>
      <c r="C409" s="606" t="s">
        <v>4169</v>
      </c>
      <c r="D409" s="607" t="s">
        <v>1323</v>
      </c>
      <c r="E409" s="607" t="s">
        <v>2195</v>
      </c>
      <c r="F409" s="608">
        <v>2000</v>
      </c>
      <c r="G409" s="609">
        <v>0</v>
      </c>
      <c r="H409" s="610">
        <v>0</v>
      </c>
      <c r="I409" s="611">
        <v>0</v>
      </c>
      <c r="J409" s="612" t="s">
        <v>2088</v>
      </c>
      <c r="K409" s="613">
        <v>0</v>
      </c>
      <c r="L409" s="614">
        <v>0</v>
      </c>
      <c r="M409" s="615">
        <v>0</v>
      </c>
      <c r="N409" s="616"/>
      <c r="O409" s="617"/>
      <c r="P409" s="618"/>
    </row>
    <row r="410" spans="1:16" s="587" customFormat="1" ht="23">
      <c r="A410" s="604" t="s">
        <v>3928</v>
      </c>
      <c r="B410" s="605" t="s">
        <v>2834</v>
      </c>
      <c r="C410" s="606" t="s">
        <v>4612</v>
      </c>
      <c r="D410" s="607" t="s">
        <v>3883</v>
      </c>
      <c r="E410" s="607" t="s">
        <v>2274</v>
      </c>
      <c r="F410" s="608">
        <v>60</v>
      </c>
      <c r="G410" s="609">
        <v>0</v>
      </c>
      <c r="H410" s="610">
        <v>0</v>
      </c>
      <c r="I410" s="611">
        <v>420</v>
      </c>
      <c r="J410" s="612">
        <v>7</v>
      </c>
      <c r="K410" s="613">
        <v>0</v>
      </c>
      <c r="L410" s="614">
        <v>0</v>
      </c>
      <c r="M410" s="615">
        <v>420</v>
      </c>
      <c r="N410" s="616"/>
      <c r="O410" s="617"/>
      <c r="P410" s="618"/>
    </row>
    <row r="411" spans="1:16" s="587" customFormat="1" ht="23">
      <c r="A411" s="604" t="s">
        <v>3928</v>
      </c>
      <c r="B411" s="605" t="s">
        <v>2835</v>
      </c>
      <c r="C411" s="606" t="s">
        <v>824</v>
      </c>
      <c r="D411" s="607" t="s">
        <v>4046</v>
      </c>
      <c r="E411" s="607" t="s">
        <v>2274</v>
      </c>
      <c r="F411" s="608">
        <v>60</v>
      </c>
      <c r="G411" s="609">
        <v>0</v>
      </c>
      <c r="H411" s="610">
        <v>0</v>
      </c>
      <c r="I411" s="611">
        <v>300</v>
      </c>
      <c r="J411" s="612">
        <v>5</v>
      </c>
      <c r="K411" s="613">
        <v>0</v>
      </c>
      <c r="L411" s="614">
        <v>0</v>
      </c>
      <c r="M411" s="615">
        <v>300</v>
      </c>
      <c r="N411" s="616"/>
      <c r="O411" s="617"/>
      <c r="P411" s="618"/>
    </row>
    <row r="412" spans="1:16" s="587" customFormat="1" ht="23">
      <c r="A412" s="604" t="s">
        <v>3928</v>
      </c>
      <c r="B412" s="605" t="s">
        <v>1495</v>
      </c>
      <c r="C412" s="606" t="s">
        <v>2685</v>
      </c>
      <c r="D412" s="607" t="s">
        <v>4047</v>
      </c>
      <c r="E412" s="607" t="s">
        <v>2274</v>
      </c>
      <c r="F412" s="608">
        <v>60</v>
      </c>
      <c r="G412" s="609">
        <v>0</v>
      </c>
      <c r="H412" s="610">
        <v>0</v>
      </c>
      <c r="I412" s="611">
        <v>120</v>
      </c>
      <c r="J412" s="612">
        <v>2</v>
      </c>
      <c r="K412" s="613">
        <v>0</v>
      </c>
      <c r="L412" s="614">
        <v>0</v>
      </c>
      <c r="M412" s="615">
        <v>120</v>
      </c>
      <c r="N412" s="616"/>
      <c r="O412" s="617"/>
      <c r="P412" s="618"/>
    </row>
    <row r="413" spans="1:16" s="587" customFormat="1" ht="23">
      <c r="A413" s="604" t="s">
        <v>3928</v>
      </c>
      <c r="B413" s="605" t="s">
        <v>1496</v>
      </c>
      <c r="C413" s="606" t="s">
        <v>1888</v>
      </c>
      <c r="D413" s="607" t="s">
        <v>1887</v>
      </c>
      <c r="E413" s="607" t="s">
        <v>4025</v>
      </c>
      <c r="F413" s="608">
        <v>250</v>
      </c>
      <c r="G413" s="609">
        <v>0</v>
      </c>
      <c r="H413" s="610">
        <v>0</v>
      </c>
      <c r="I413" s="611">
        <v>500</v>
      </c>
      <c r="J413" s="612">
        <v>2</v>
      </c>
      <c r="K413" s="613">
        <v>0</v>
      </c>
      <c r="L413" s="614">
        <v>0</v>
      </c>
      <c r="M413" s="615">
        <v>500</v>
      </c>
      <c r="N413" s="616"/>
      <c r="O413" s="617"/>
      <c r="P413" s="618"/>
    </row>
    <row r="414" spans="1:16" s="587" customFormat="1" ht="23">
      <c r="A414" s="604" t="s">
        <v>3928</v>
      </c>
      <c r="B414" s="605" t="s">
        <v>1497</v>
      </c>
      <c r="C414" s="606" t="s">
        <v>1891</v>
      </c>
      <c r="D414" s="607" t="s">
        <v>1890</v>
      </c>
      <c r="E414" s="607" t="s">
        <v>4025</v>
      </c>
      <c r="F414" s="608">
        <v>250</v>
      </c>
      <c r="G414" s="609">
        <v>0</v>
      </c>
      <c r="H414" s="610">
        <v>0</v>
      </c>
      <c r="I414" s="611">
        <v>250</v>
      </c>
      <c r="J414" s="612">
        <v>1</v>
      </c>
      <c r="K414" s="613">
        <v>0</v>
      </c>
      <c r="L414" s="614">
        <v>0</v>
      </c>
      <c r="M414" s="615">
        <v>250</v>
      </c>
      <c r="N414" s="616"/>
      <c r="O414" s="617"/>
      <c r="P414" s="618"/>
    </row>
    <row r="415" spans="1:16" s="587" customFormat="1" ht="23">
      <c r="A415" s="604" t="s">
        <v>3928</v>
      </c>
      <c r="B415" s="605" t="s">
        <v>1498</v>
      </c>
      <c r="C415" s="606" t="s">
        <v>3344</v>
      </c>
      <c r="D415" s="607" t="s">
        <v>4022</v>
      </c>
      <c r="E415" s="607" t="s">
        <v>3884</v>
      </c>
      <c r="F415" s="608">
        <v>100</v>
      </c>
      <c r="G415" s="609">
        <v>0</v>
      </c>
      <c r="H415" s="610">
        <v>0</v>
      </c>
      <c r="I415" s="611">
        <v>300</v>
      </c>
      <c r="J415" s="612">
        <v>3</v>
      </c>
      <c r="K415" s="613">
        <v>0</v>
      </c>
      <c r="L415" s="614">
        <v>0</v>
      </c>
      <c r="M415" s="615">
        <v>300</v>
      </c>
      <c r="N415" s="616"/>
      <c r="O415" s="617"/>
      <c r="P415" s="618"/>
    </row>
    <row r="416" spans="1:16" s="587" customFormat="1" ht="23">
      <c r="A416" s="604" t="s">
        <v>3928</v>
      </c>
      <c r="B416" s="605" t="s">
        <v>1499</v>
      </c>
      <c r="C416" s="606" t="s">
        <v>3346</v>
      </c>
      <c r="D416" s="607" t="s">
        <v>4048</v>
      </c>
      <c r="E416" s="607" t="s">
        <v>3884</v>
      </c>
      <c r="F416" s="608">
        <v>100</v>
      </c>
      <c r="G416" s="609">
        <v>0</v>
      </c>
      <c r="H416" s="610">
        <v>0</v>
      </c>
      <c r="I416" s="611">
        <v>300</v>
      </c>
      <c r="J416" s="612">
        <v>3</v>
      </c>
      <c r="K416" s="613">
        <v>0</v>
      </c>
      <c r="L416" s="614">
        <v>0</v>
      </c>
      <c r="M416" s="615">
        <v>300</v>
      </c>
      <c r="N416" s="616"/>
      <c r="O416" s="617"/>
      <c r="P416" s="618"/>
    </row>
    <row r="417" spans="1:16" s="587" customFormat="1" ht="23">
      <c r="A417" s="604" t="s">
        <v>3928</v>
      </c>
      <c r="B417" s="605" t="s">
        <v>382</v>
      </c>
      <c r="C417" s="606" t="s">
        <v>154</v>
      </c>
      <c r="D417" s="607" t="s">
        <v>4020</v>
      </c>
      <c r="E417" s="607" t="s">
        <v>3884</v>
      </c>
      <c r="F417" s="608">
        <v>150</v>
      </c>
      <c r="G417" s="609">
        <v>0</v>
      </c>
      <c r="H417" s="610">
        <v>0</v>
      </c>
      <c r="I417" s="611">
        <v>300</v>
      </c>
      <c r="J417" s="612">
        <v>2</v>
      </c>
      <c r="K417" s="613">
        <v>0</v>
      </c>
      <c r="L417" s="614">
        <v>0</v>
      </c>
      <c r="M417" s="615">
        <v>300</v>
      </c>
      <c r="N417" s="616"/>
      <c r="O417" s="617"/>
      <c r="P417" s="618"/>
    </row>
    <row r="418" spans="1:16" s="587" customFormat="1" ht="23">
      <c r="A418" s="604" t="s">
        <v>3928</v>
      </c>
      <c r="B418" s="605" t="s">
        <v>383</v>
      </c>
      <c r="C418" s="606" t="s">
        <v>156</v>
      </c>
      <c r="D418" s="607" t="s">
        <v>4021</v>
      </c>
      <c r="E418" s="607" t="s">
        <v>3884</v>
      </c>
      <c r="F418" s="608">
        <v>150</v>
      </c>
      <c r="G418" s="609">
        <v>0</v>
      </c>
      <c r="H418" s="610">
        <v>0</v>
      </c>
      <c r="I418" s="611">
        <v>300</v>
      </c>
      <c r="J418" s="612">
        <v>2</v>
      </c>
      <c r="K418" s="613">
        <v>0</v>
      </c>
      <c r="L418" s="614">
        <v>0</v>
      </c>
      <c r="M418" s="615">
        <v>300</v>
      </c>
      <c r="N418" s="616"/>
      <c r="O418" s="617"/>
      <c r="P418" s="618"/>
    </row>
    <row r="419" spans="1:16" s="587" customFormat="1" ht="23">
      <c r="A419" s="604" t="s">
        <v>3928</v>
      </c>
      <c r="B419" s="605" t="s">
        <v>4935</v>
      </c>
      <c r="C419" s="606" t="s">
        <v>4851</v>
      </c>
      <c r="D419" s="607" t="s">
        <v>345</v>
      </c>
      <c r="E419" s="607" t="s">
        <v>630</v>
      </c>
      <c r="F419" s="608">
        <v>150</v>
      </c>
      <c r="G419" s="609">
        <v>0</v>
      </c>
      <c r="H419" s="610">
        <v>0</v>
      </c>
      <c r="I419" s="611">
        <v>300</v>
      </c>
      <c r="J419" s="612">
        <v>2</v>
      </c>
      <c r="K419" s="613">
        <v>0</v>
      </c>
      <c r="L419" s="614">
        <v>0</v>
      </c>
      <c r="M419" s="615">
        <v>300</v>
      </c>
      <c r="N419" s="616"/>
      <c r="O419" s="617"/>
      <c r="P419" s="618"/>
    </row>
    <row r="420" spans="1:16" s="587" customFormat="1" ht="23">
      <c r="A420" s="604" t="s">
        <v>3928</v>
      </c>
      <c r="B420" s="605" t="s">
        <v>4936</v>
      </c>
      <c r="C420" s="606" t="s">
        <v>2695</v>
      </c>
      <c r="D420" s="607" t="s">
        <v>5278</v>
      </c>
      <c r="E420" s="607" t="s">
        <v>630</v>
      </c>
      <c r="F420" s="608">
        <v>30</v>
      </c>
      <c r="G420" s="609">
        <v>0</v>
      </c>
      <c r="H420" s="610">
        <v>0</v>
      </c>
      <c r="I420" s="611">
        <v>360</v>
      </c>
      <c r="J420" s="612">
        <v>12</v>
      </c>
      <c r="K420" s="613">
        <v>0</v>
      </c>
      <c r="L420" s="614">
        <v>0</v>
      </c>
      <c r="M420" s="615">
        <v>360</v>
      </c>
      <c r="N420" s="616"/>
      <c r="O420" s="617"/>
      <c r="P420" s="618"/>
    </row>
    <row r="421" spans="1:16" s="587" customFormat="1" ht="23">
      <c r="A421" s="604" t="s">
        <v>3928</v>
      </c>
      <c r="B421" s="605" t="s">
        <v>4937</v>
      </c>
      <c r="C421" s="606" t="s">
        <v>2696</v>
      </c>
      <c r="D421" s="607" t="s">
        <v>5279</v>
      </c>
      <c r="E421" s="607" t="s">
        <v>1089</v>
      </c>
      <c r="F421" s="608">
        <v>150</v>
      </c>
      <c r="G421" s="609">
        <v>0</v>
      </c>
      <c r="H421" s="610">
        <v>0</v>
      </c>
      <c r="I421" s="611">
        <v>300</v>
      </c>
      <c r="J421" s="612">
        <v>2</v>
      </c>
      <c r="K421" s="613">
        <v>0</v>
      </c>
      <c r="L421" s="614">
        <v>0</v>
      </c>
      <c r="M421" s="615">
        <v>300</v>
      </c>
      <c r="N421" s="616"/>
      <c r="O421" s="617"/>
      <c r="P421" s="618"/>
    </row>
    <row r="422" spans="1:16" s="587" customFormat="1" ht="23">
      <c r="A422" s="604" t="s">
        <v>3928</v>
      </c>
      <c r="B422" s="605" t="s">
        <v>4938</v>
      </c>
      <c r="C422" s="606" t="s">
        <v>3302</v>
      </c>
      <c r="D422" s="607" t="s">
        <v>1802</v>
      </c>
      <c r="E422" s="607" t="s">
        <v>1089</v>
      </c>
      <c r="F422" s="608">
        <v>30</v>
      </c>
      <c r="G422" s="609">
        <v>0</v>
      </c>
      <c r="H422" s="610">
        <v>0</v>
      </c>
      <c r="I422" s="611">
        <v>480</v>
      </c>
      <c r="J422" s="612">
        <v>16</v>
      </c>
      <c r="K422" s="613">
        <v>0</v>
      </c>
      <c r="L422" s="614">
        <v>0</v>
      </c>
      <c r="M422" s="615">
        <v>480</v>
      </c>
      <c r="N422" s="616"/>
      <c r="O422" s="617"/>
      <c r="P422" s="618"/>
    </row>
    <row r="423" spans="1:16" s="587" customFormat="1" ht="23">
      <c r="A423" s="604" t="s">
        <v>3928</v>
      </c>
      <c r="B423" s="605" t="s">
        <v>4939</v>
      </c>
      <c r="C423" s="606" t="s">
        <v>3391</v>
      </c>
      <c r="D423" s="607" t="s">
        <v>1550</v>
      </c>
      <c r="E423" s="607" t="s">
        <v>2334</v>
      </c>
      <c r="F423" s="608">
        <v>7</v>
      </c>
      <c r="G423" s="609">
        <v>0</v>
      </c>
      <c r="H423" s="610">
        <v>0</v>
      </c>
      <c r="I423" s="611">
        <v>273</v>
      </c>
      <c r="J423" s="612">
        <v>39</v>
      </c>
      <c r="K423" s="613">
        <v>0</v>
      </c>
      <c r="L423" s="614">
        <v>0</v>
      </c>
      <c r="M423" s="615">
        <v>273</v>
      </c>
      <c r="N423" s="616"/>
      <c r="O423" s="617"/>
      <c r="P423" s="618"/>
    </row>
    <row r="424" spans="1:16" s="587" customFormat="1" ht="23">
      <c r="A424" s="604" t="s">
        <v>3928</v>
      </c>
      <c r="B424" s="605" t="s">
        <v>4940</v>
      </c>
      <c r="C424" s="606" t="s">
        <v>3392</v>
      </c>
      <c r="D424" s="607" t="s">
        <v>1551</v>
      </c>
      <c r="E424" s="607" t="s">
        <v>3342</v>
      </c>
      <c r="F424" s="608">
        <v>7</v>
      </c>
      <c r="G424" s="609">
        <v>0</v>
      </c>
      <c r="H424" s="610">
        <v>0</v>
      </c>
      <c r="I424" s="611">
        <v>266</v>
      </c>
      <c r="J424" s="612">
        <v>38</v>
      </c>
      <c r="K424" s="613">
        <v>0</v>
      </c>
      <c r="L424" s="614">
        <v>0</v>
      </c>
      <c r="M424" s="615">
        <v>266</v>
      </c>
      <c r="N424" s="616"/>
      <c r="O424" s="617"/>
      <c r="P424" s="618"/>
    </row>
    <row r="425" spans="1:16" s="587" customFormat="1" ht="23">
      <c r="A425" s="604" t="s">
        <v>3928</v>
      </c>
      <c r="B425" s="605" t="s">
        <v>4941</v>
      </c>
      <c r="C425" s="606" t="s">
        <v>2854</v>
      </c>
      <c r="D425" s="607" t="s">
        <v>2600</v>
      </c>
      <c r="E425" s="607" t="s">
        <v>3957</v>
      </c>
      <c r="F425" s="608">
        <v>40</v>
      </c>
      <c r="G425" s="609">
        <v>0</v>
      </c>
      <c r="H425" s="610">
        <v>0</v>
      </c>
      <c r="I425" s="611">
        <v>520</v>
      </c>
      <c r="J425" s="612">
        <v>13</v>
      </c>
      <c r="K425" s="613">
        <v>0</v>
      </c>
      <c r="L425" s="614">
        <v>0</v>
      </c>
      <c r="M425" s="615">
        <v>520</v>
      </c>
      <c r="N425" s="616"/>
      <c r="O425" s="617"/>
      <c r="P425" s="618"/>
    </row>
    <row r="426" spans="1:16" s="587" customFormat="1" ht="23">
      <c r="A426" s="604" t="s">
        <v>3928</v>
      </c>
      <c r="B426" s="605" t="s">
        <v>4942</v>
      </c>
      <c r="C426" s="606" t="s">
        <v>2601</v>
      </c>
      <c r="D426" s="607" t="s">
        <v>2602</v>
      </c>
      <c r="E426" s="607" t="s">
        <v>4567</v>
      </c>
      <c r="F426" s="608">
        <v>40</v>
      </c>
      <c r="G426" s="609">
        <v>0</v>
      </c>
      <c r="H426" s="610">
        <v>0</v>
      </c>
      <c r="I426" s="611">
        <v>520</v>
      </c>
      <c r="J426" s="612">
        <v>13</v>
      </c>
      <c r="K426" s="613">
        <v>0</v>
      </c>
      <c r="L426" s="614">
        <v>0</v>
      </c>
      <c r="M426" s="615">
        <v>520</v>
      </c>
      <c r="N426" s="616"/>
      <c r="O426" s="617"/>
      <c r="P426" s="618"/>
    </row>
    <row r="427" spans="1:16" s="587" customFormat="1" ht="23">
      <c r="A427" s="604" t="s">
        <v>3928</v>
      </c>
      <c r="B427" s="605" t="s">
        <v>4943</v>
      </c>
      <c r="C427" s="606" t="s">
        <v>2517</v>
      </c>
      <c r="D427" s="607" t="s">
        <v>2518</v>
      </c>
      <c r="E427" s="607" t="s">
        <v>3100</v>
      </c>
      <c r="F427" s="608">
        <v>30</v>
      </c>
      <c r="G427" s="609">
        <v>0</v>
      </c>
      <c r="H427" s="610">
        <v>0</v>
      </c>
      <c r="I427" s="611">
        <v>1260</v>
      </c>
      <c r="J427" s="612">
        <v>42</v>
      </c>
      <c r="K427" s="613">
        <v>0</v>
      </c>
      <c r="L427" s="614">
        <v>0</v>
      </c>
      <c r="M427" s="615">
        <v>1260</v>
      </c>
      <c r="N427" s="616"/>
      <c r="O427" s="617"/>
      <c r="P427" s="618"/>
    </row>
    <row r="428" spans="1:16" s="587" customFormat="1" ht="23">
      <c r="A428" s="604" t="s">
        <v>289</v>
      </c>
      <c r="B428" s="605" t="s">
        <v>2834</v>
      </c>
      <c r="C428" s="606" t="s">
        <v>4160</v>
      </c>
      <c r="D428" s="607" t="s">
        <v>4647</v>
      </c>
      <c r="E428" s="607" t="s">
        <v>721</v>
      </c>
      <c r="F428" s="608">
        <v>2000</v>
      </c>
      <c r="G428" s="609">
        <v>0</v>
      </c>
      <c r="H428" s="610">
        <v>0</v>
      </c>
      <c r="I428" s="611">
        <v>4000</v>
      </c>
      <c r="J428" s="612">
        <v>2</v>
      </c>
      <c r="K428" s="613">
        <v>0</v>
      </c>
      <c r="L428" s="614">
        <v>0</v>
      </c>
      <c r="M428" s="615">
        <v>4000</v>
      </c>
      <c r="N428" s="616"/>
      <c r="O428" s="617"/>
      <c r="P428" s="618"/>
    </row>
    <row r="429" spans="1:16" s="587" customFormat="1" ht="23">
      <c r="A429" s="604" t="s">
        <v>289</v>
      </c>
      <c r="B429" s="605" t="s">
        <v>2835</v>
      </c>
      <c r="C429" s="606" t="s">
        <v>5494</v>
      </c>
      <c r="D429" s="607" t="s">
        <v>5495</v>
      </c>
      <c r="E429" s="607" t="s">
        <v>3546</v>
      </c>
      <c r="F429" s="608">
        <v>2000</v>
      </c>
      <c r="G429" s="609">
        <v>0</v>
      </c>
      <c r="H429" s="610">
        <v>0</v>
      </c>
      <c r="I429" s="611">
        <v>2000</v>
      </c>
      <c r="J429" s="612">
        <v>1</v>
      </c>
      <c r="K429" s="613">
        <v>0</v>
      </c>
      <c r="L429" s="614">
        <v>0</v>
      </c>
      <c r="M429" s="615">
        <v>2000</v>
      </c>
      <c r="N429" s="616"/>
      <c r="O429" s="617"/>
      <c r="P429" s="618"/>
    </row>
    <row r="430" spans="1:16" s="587" customFormat="1" ht="23">
      <c r="A430" s="604" t="s">
        <v>289</v>
      </c>
      <c r="B430" s="605" t="s">
        <v>1495</v>
      </c>
      <c r="C430" s="606" t="s">
        <v>4161</v>
      </c>
      <c r="D430" s="607" t="s">
        <v>2332</v>
      </c>
      <c r="E430" s="607" t="s">
        <v>1259</v>
      </c>
      <c r="F430" s="608">
        <v>2000</v>
      </c>
      <c r="G430" s="609">
        <v>0</v>
      </c>
      <c r="H430" s="610">
        <v>0</v>
      </c>
      <c r="I430" s="611">
        <v>2000</v>
      </c>
      <c r="J430" s="612">
        <v>1</v>
      </c>
      <c r="K430" s="613">
        <v>0</v>
      </c>
      <c r="L430" s="614">
        <v>0</v>
      </c>
      <c r="M430" s="615">
        <v>2000</v>
      </c>
      <c r="N430" s="616"/>
      <c r="O430" s="617"/>
      <c r="P430" s="618"/>
    </row>
    <row r="431" spans="1:16" s="587" customFormat="1" ht="23">
      <c r="A431" s="604" t="s">
        <v>289</v>
      </c>
      <c r="B431" s="605" t="s">
        <v>1496</v>
      </c>
      <c r="C431" s="606" t="s">
        <v>500</v>
      </c>
      <c r="D431" s="607" t="s">
        <v>2333</v>
      </c>
      <c r="E431" s="607" t="s">
        <v>4494</v>
      </c>
      <c r="F431" s="608">
        <v>2000</v>
      </c>
      <c r="G431" s="609">
        <v>0</v>
      </c>
      <c r="H431" s="610">
        <v>0</v>
      </c>
      <c r="I431" s="611">
        <v>2000</v>
      </c>
      <c r="J431" s="612">
        <v>1</v>
      </c>
      <c r="K431" s="613">
        <v>0</v>
      </c>
      <c r="L431" s="614">
        <v>0</v>
      </c>
      <c r="M431" s="615">
        <v>2000</v>
      </c>
      <c r="N431" s="616"/>
      <c r="O431" s="617"/>
      <c r="P431" s="618"/>
    </row>
    <row r="432" spans="1:16" s="587" customFormat="1" ht="23">
      <c r="A432" s="604" t="s">
        <v>289</v>
      </c>
      <c r="B432" s="605" t="s">
        <v>1497</v>
      </c>
      <c r="C432" s="606" t="s">
        <v>1119</v>
      </c>
      <c r="D432" s="607" t="s">
        <v>779</v>
      </c>
      <c r="E432" s="607" t="s">
        <v>1636</v>
      </c>
      <c r="F432" s="608">
        <v>2000</v>
      </c>
      <c r="G432" s="609">
        <v>0</v>
      </c>
      <c r="H432" s="610">
        <v>0</v>
      </c>
      <c r="I432" s="611">
        <v>2000</v>
      </c>
      <c r="J432" s="612">
        <v>1</v>
      </c>
      <c r="K432" s="613">
        <v>0</v>
      </c>
      <c r="L432" s="614">
        <v>0</v>
      </c>
      <c r="M432" s="615">
        <v>2000</v>
      </c>
      <c r="N432" s="616"/>
      <c r="O432" s="617"/>
      <c r="P432" s="618"/>
    </row>
    <row r="433" spans="1:16" s="587" customFormat="1" ht="23">
      <c r="A433" s="604" t="s">
        <v>289</v>
      </c>
      <c r="B433" s="605" t="s">
        <v>1498</v>
      </c>
      <c r="C433" s="606" t="s">
        <v>2986</v>
      </c>
      <c r="D433" s="607" t="s">
        <v>966</v>
      </c>
      <c r="E433" s="607" t="s">
        <v>2320</v>
      </c>
      <c r="F433" s="608">
        <v>2000</v>
      </c>
      <c r="G433" s="609">
        <v>0</v>
      </c>
      <c r="H433" s="610">
        <v>0</v>
      </c>
      <c r="I433" s="611">
        <v>2000</v>
      </c>
      <c r="J433" s="612">
        <v>1</v>
      </c>
      <c r="K433" s="613">
        <v>0</v>
      </c>
      <c r="L433" s="614">
        <v>0</v>
      </c>
      <c r="M433" s="615">
        <v>2000</v>
      </c>
      <c r="N433" s="616"/>
      <c r="O433" s="617"/>
      <c r="P433" s="618"/>
    </row>
    <row r="434" spans="1:16" s="587" customFormat="1" ht="23">
      <c r="A434" s="604" t="s">
        <v>289</v>
      </c>
      <c r="B434" s="605" t="s">
        <v>1499</v>
      </c>
      <c r="C434" s="606" t="s">
        <v>2077</v>
      </c>
      <c r="D434" s="607" t="s">
        <v>525</v>
      </c>
      <c r="E434" s="607" t="s">
        <v>649</v>
      </c>
      <c r="F434" s="608">
        <v>25</v>
      </c>
      <c r="G434" s="609">
        <v>0</v>
      </c>
      <c r="H434" s="610">
        <v>0</v>
      </c>
      <c r="I434" s="611">
        <v>1500</v>
      </c>
      <c r="J434" s="612">
        <v>60</v>
      </c>
      <c r="K434" s="613">
        <v>0</v>
      </c>
      <c r="L434" s="614">
        <v>0</v>
      </c>
      <c r="M434" s="615">
        <v>1500</v>
      </c>
      <c r="N434" s="616"/>
      <c r="O434" s="617"/>
      <c r="P434" s="618"/>
    </row>
    <row r="435" spans="1:16" s="587" customFormat="1" ht="23">
      <c r="A435" s="604" t="s">
        <v>289</v>
      </c>
      <c r="B435" s="605" t="s">
        <v>382</v>
      </c>
      <c r="C435" s="606" t="s">
        <v>5417</v>
      </c>
      <c r="D435" s="607" t="s">
        <v>3885</v>
      </c>
      <c r="E435" s="607" t="s">
        <v>3703</v>
      </c>
      <c r="F435" s="608">
        <v>1</v>
      </c>
      <c r="G435" s="609">
        <v>0</v>
      </c>
      <c r="H435" s="610">
        <v>0</v>
      </c>
      <c r="I435" s="611">
        <v>7</v>
      </c>
      <c r="J435" s="612">
        <v>7</v>
      </c>
      <c r="K435" s="613">
        <v>0</v>
      </c>
      <c r="L435" s="614">
        <v>0</v>
      </c>
      <c r="M435" s="615">
        <v>7</v>
      </c>
      <c r="N435" s="616"/>
      <c r="O435" s="617"/>
      <c r="P435" s="618"/>
    </row>
    <row r="436" spans="1:16" s="587" customFormat="1" ht="23">
      <c r="A436" s="604" t="s">
        <v>289</v>
      </c>
      <c r="B436" s="605" t="s">
        <v>383</v>
      </c>
      <c r="C436" s="606" t="s">
        <v>5419</v>
      </c>
      <c r="D436" s="607" t="s">
        <v>3704</v>
      </c>
      <c r="E436" s="607" t="s">
        <v>3705</v>
      </c>
      <c r="F436" s="608">
        <v>1</v>
      </c>
      <c r="G436" s="609">
        <v>0</v>
      </c>
      <c r="H436" s="610">
        <v>0</v>
      </c>
      <c r="I436" s="611">
        <v>28</v>
      </c>
      <c r="J436" s="612">
        <v>28</v>
      </c>
      <c r="K436" s="613">
        <v>0</v>
      </c>
      <c r="L436" s="614">
        <v>0</v>
      </c>
      <c r="M436" s="615">
        <v>28</v>
      </c>
      <c r="N436" s="616"/>
      <c r="O436" s="617"/>
      <c r="P436" s="618"/>
    </row>
    <row r="437" spans="1:16" s="587" customFormat="1" ht="23">
      <c r="A437" s="604" t="s">
        <v>289</v>
      </c>
      <c r="B437" s="605" t="s">
        <v>4935</v>
      </c>
      <c r="C437" s="606" t="s">
        <v>1937</v>
      </c>
      <c r="D437" s="607" t="s">
        <v>132</v>
      </c>
      <c r="E437" s="607" t="s">
        <v>133</v>
      </c>
      <c r="F437" s="608">
        <v>1</v>
      </c>
      <c r="G437" s="609">
        <v>0</v>
      </c>
      <c r="H437" s="610">
        <v>0</v>
      </c>
      <c r="I437" s="611">
        <v>13</v>
      </c>
      <c r="J437" s="612">
        <v>13</v>
      </c>
      <c r="K437" s="613">
        <v>0</v>
      </c>
      <c r="L437" s="614">
        <v>0</v>
      </c>
      <c r="M437" s="615">
        <v>13</v>
      </c>
      <c r="N437" s="616"/>
      <c r="O437" s="617"/>
      <c r="P437" s="618"/>
    </row>
    <row r="438" spans="1:16" s="587" customFormat="1" ht="23">
      <c r="A438" s="604" t="s">
        <v>289</v>
      </c>
      <c r="B438" s="605" t="s">
        <v>4936</v>
      </c>
      <c r="C438" s="606" t="s">
        <v>4565</v>
      </c>
      <c r="D438" s="607" t="s">
        <v>5027</v>
      </c>
      <c r="E438" s="607" t="s">
        <v>5028</v>
      </c>
      <c r="F438" s="608">
        <v>1</v>
      </c>
      <c r="G438" s="609">
        <v>0</v>
      </c>
      <c r="H438" s="610">
        <v>0</v>
      </c>
      <c r="I438" s="611">
        <v>33</v>
      </c>
      <c r="J438" s="612">
        <v>33</v>
      </c>
      <c r="K438" s="613">
        <v>0</v>
      </c>
      <c r="L438" s="614"/>
      <c r="M438" s="615">
        <v>33</v>
      </c>
      <c r="N438" s="616"/>
      <c r="O438" s="617"/>
      <c r="P438" s="618"/>
    </row>
    <row r="439" spans="1:16" s="587" customFormat="1" ht="23">
      <c r="A439" s="604" t="s">
        <v>289</v>
      </c>
      <c r="B439" s="605" t="s">
        <v>4937</v>
      </c>
      <c r="C439" s="606" t="s">
        <v>1620</v>
      </c>
      <c r="D439" s="607" t="s">
        <v>1540</v>
      </c>
      <c r="E439" s="607" t="s">
        <v>1541</v>
      </c>
      <c r="F439" s="608">
        <v>1</v>
      </c>
      <c r="G439" s="609">
        <v>0</v>
      </c>
      <c r="H439" s="610">
        <v>0</v>
      </c>
      <c r="I439" s="611">
        <v>2</v>
      </c>
      <c r="J439" s="612">
        <v>2</v>
      </c>
      <c r="K439" s="613">
        <v>0</v>
      </c>
      <c r="L439" s="614">
        <v>0</v>
      </c>
      <c r="M439" s="615">
        <v>2</v>
      </c>
      <c r="N439" s="616"/>
      <c r="O439" s="617"/>
      <c r="P439" s="618"/>
    </row>
    <row r="440" spans="1:16" s="587" customFormat="1" ht="23">
      <c r="A440" s="604" t="s">
        <v>3929</v>
      </c>
      <c r="B440" s="605" t="s">
        <v>2834</v>
      </c>
      <c r="C440" s="606" t="s">
        <v>3136</v>
      </c>
      <c r="D440" s="607" t="s">
        <v>1033</v>
      </c>
      <c r="E440" s="607" t="s">
        <v>1001</v>
      </c>
      <c r="F440" s="608">
        <v>1000</v>
      </c>
      <c r="G440" s="609">
        <v>0</v>
      </c>
      <c r="H440" s="610">
        <v>0</v>
      </c>
      <c r="I440" s="611">
        <v>15000</v>
      </c>
      <c r="J440" s="612">
        <v>15</v>
      </c>
      <c r="K440" s="613">
        <v>0</v>
      </c>
      <c r="L440" s="614">
        <v>0</v>
      </c>
      <c r="M440" s="615">
        <v>15000</v>
      </c>
      <c r="N440" s="616"/>
      <c r="O440" s="617"/>
      <c r="P440" s="618"/>
    </row>
    <row r="441" spans="1:16" s="587" customFormat="1" ht="23">
      <c r="A441" s="604" t="s">
        <v>3929</v>
      </c>
      <c r="B441" s="605" t="s">
        <v>2835</v>
      </c>
      <c r="C441" s="606" t="s">
        <v>3138</v>
      </c>
      <c r="D441" s="607" t="s">
        <v>4738</v>
      </c>
      <c r="E441" s="607" t="s">
        <v>1002</v>
      </c>
      <c r="F441" s="608">
        <v>1000</v>
      </c>
      <c r="G441" s="609">
        <v>0</v>
      </c>
      <c r="H441" s="610">
        <v>0</v>
      </c>
      <c r="I441" s="611">
        <v>16000</v>
      </c>
      <c r="J441" s="612">
        <v>16</v>
      </c>
      <c r="K441" s="613">
        <v>0</v>
      </c>
      <c r="L441" s="614">
        <v>0</v>
      </c>
      <c r="M441" s="615">
        <v>16000</v>
      </c>
      <c r="N441" s="616"/>
      <c r="O441" s="617"/>
      <c r="P441" s="618"/>
    </row>
    <row r="442" spans="1:16" s="587" customFormat="1" ht="23">
      <c r="A442" s="604" t="s">
        <v>3929</v>
      </c>
      <c r="B442" s="605" t="s">
        <v>1495</v>
      </c>
      <c r="C442" s="606" t="s">
        <v>3140</v>
      </c>
      <c r="D442" s="607" t="s">
        <v>3141</v>
      </c>
      <c r="E442" s="607" t="s">
        <v>5202</v>
      </c>
      <c r="F442" s="608">
        <v>1000</v>
      </c>
      <c r="G442" s="609">
        <v>0</v>
      </c>
      <c r="H442" s="610">
        <v>0</v>
      </c>
      <c r="I442" s="611">
        <v>34000</v>
      </c>
      <c r="J442" s="612">
        <v>34</v>
      </c>
      <c r="K442" s="613">
        <v>0</v>
      </c>
      <c r="L442" s="614">
        <v>0</v>
      </c>
      <c r="M442" s="615">
        <v>34000</v>
      </c>
      <c r="N442" s="616"/>
      <c r="O442" s="617"/>
      <c r="P442" s="618"/>
    </row>
    <row r="443" spans="1:16" s="587" customFormat="1" ht="23">
      <c r="A443" s="604" t="s">
        <v>3929</v>
      </c>
      <c r="B443" s="605" t="s">
        <v>1496</v>
      </c>
      <c r="C443" s="606" t="s">
        <v>3142</v>
      </c>
      <c r="D443" s="607" t="s">
        <v>3143</v>
      </c>
      <c r="E443" s="607" t="s">
        <v>5203</v>
      </c>
      <c r="F443" s="608">
        <v>1000</v>
      </c>
      <c r="G443" s="609">
        <v>0</v>
      </c>
      <c r="H443" s="610">
        <v>0</v>
      </c>
      <c r="I443" s="611">
        <v>34000</v>
      </c>
      <c r="J443" s="612">
        <v>34</v>
      </c>
      <c r="K443" s="613">
        <v>0</v>
      </c>
      <c r="L443" s="614">
        <v>0</v>
      </c>
      <c r="M443" s="615">
        <v>34000</v>
      </c>
      <c r="N443" s="616"/>
      <c r="O443" s="617"/>
      <c r="P443" s="618"/>
    </row>
    <row r="444" spans="1:16" s="587" customFormat="1" ht="23">
      <c r="A444" s="604" t="s">
        <v>3929</v>
      </c>
      <c r="B444" s="605" t="s">
        <v>1497</v>
      </c>
      <c r="C444" s="606" t="s">
        <v>3144</v>
      </c>
      <c r="D444" s="607" t="s">
        <v>3145</v>
      </c>
      <c r="E444" s="607" t="s">
        <v>5204</v>
      </c>
      <c r="F444" s="608">
        <v>250</v>
      </c>
      <c r="G444" s="609">
        <v>0</v>
      </c>
      <c r="H444" s="610">
        <v>0</v>
      </c>
      <c r="I444" s="611">
        <v>34000</v>
      </c>
      <c r="J444" s="612">
        <v>136</v>
      </c>
      <c r="K444" s="613">
        <v>0</v>
      </c>
      <c r="L444" s="614">
        <v>0</v>
      </c>
      <c r="M444" s="615">
        <v>34000</v>
      </c>
      <c r="N444" s="616"/>
      <c r="O444" s="617"/>
      <c r="P444" s="618"/>
    </row>
    <row r="445" spans="1:16" s="587" customFormat="1" ht="23">
      <c r="A445" s="604" t="s">
        <v>3929</v>
      </c>
      <c r="B445" s="605" t="s">
        <v>1498</v>
      </c>
      <c r="C445" s="606" t="s">
        <v>4997</v>
      </c>
      <c r="D445" s="607" t="s">
        <v>3272</v>
      </c>
      <c r="E445" s="607" t="s">
        <v>5207</v>
      </c>
      <c r="F445" s="608">
        <v>36</v>
      </c>
      <c r="G445" s="609">
        <v>0</v>
      </c>
      <c r="H445" s="610">
        <v>0</v>
      </c>
      <c r="I445" s="611">
        <v>25956</v>
      </c>
      <c r="J445" s="612">
        <v>721</v>
      </c>
      <c r="K445" s="613">
        <v>0</v>
      </c>
      <c r="L445" s="614">
        <v>0</v>
      </c>
      <c r="M445" s="615">
        <v>25956</v>
      </c>
      <c r="N445" s="616"/>
      <c r="O445" s="617"/>
      <c r="P445" s="618"/>
    </row>
    <row r="446" spans="1:16" s="587" customFormat="1" ht="23">
      <c r="A446" s="604" t="s">
        <v>3929</v>
      </c>
      <c r="B446" s="605" t="s">
        <v>1499</v>
      </c>
      <c r="C446" s="606" t="s">
        <v>4998</v>
      </c>
      <c r="D446" s="607" t="s">
        <v>3273</v>
      </c>
      <c r="E446" s="607" t="s">
        <v>5208</v>
      </c>
      <c r="F446" s="608">
        <v>36</v>
      </c>
      <c r="G446" s="609">
        <v>0</v>
      </c>
      <c r="H446" s="610">
        <v>0</v>
      </c>
      <c r="I446" s="611">
        <v>24732</v>
      </c>
      <c r="J446" s="612">
        <v>687</v>
      </c>
      <c r="K446" s="613">
        <v>0</v>
      </c>
      <c r="L446" s="614">
        <v>0</v>
      </c>
      <c r="M446" s="615">
        <v>24732</v>
      </c>
      <c r="N446" s="616"/>
      <c r="O446" s="617"/>
      <c r="P446" s="618"/>
    </row>
    <row r="447" spans="1:16" s="587" customFormat="1" ht="23">
      <c r="A447" s="604" t="s">
        <v>3929</v>
      </c>
      <c r="B447" s="605" t="s">
        <v>382</v>
      </c>
      <c r="C447" s="606" t="s">
        <v>4997</v>
      </c>
      <c r="D447" s="607" t="s">
        <v>3272</v>
      </c>
      <c r="E447" s="607" t="s">
        <v>5207</v>
      </c>
      <c r="F447" s="608">
        <v>36</v>
      </c>
      <c r="G447" s="609">
        <v>0</v>
      </c>
      <c r="H447" s="610">
        <v>0</v>
      </c>
      <c r="I447" s="611">
        <v>15120</v>
      </c>
      <c r="J447" s="612">
        <v>420</v>
      </c>
      <c r="K447" s="613">
        <v>0</v>
      </c>
      <c r="L447" s="614">
        <v>0</v>
      </c>
      <c r="M447" s="615">
        <v>15120</v>
      </c>
      <c r="N447" s="616"/>
      <c r="O447" s="617"/>
      <c r="P447" s="618"/>
    </row>
    <row r="448" spans="1:16" s="587" customFormat="1" ht="23">
      <c r="A448" s="604" t="s">
        <v>3929</v>
      </c>
      <c r="B448" s="605" t="s">
        <v>383</v>
      </c>
      <c r="C448" s="606" t="s">
        <v>4998</v>
      </c>
      <c r="D448" s="607" t="s">
        <v>3273</v>
      </c>
      <c r="E448" s="607" t="s">
        <v>5208</v>
      </c>
      <c r="F448" s="608">
        <v>36</v>
      </c>
      <c r="G448" s="609">
        <v>0</v>
      </c>
      <c r="H448" s="610">
        <v>0</v>
      </c>
      <c r="I448" s="611">
        <v>16020</v>
      </c>
      <c r="J448" s="612">
        <v>445</v>
      </c>
      <c r="K448" s="613">
        <v>0</v>
      </c>
      <c r="L448" s="614">
        <v>0</v>
      </c>
      <c r="M448" s="615">
        <v>16020</v>
      </c>
      <c r="N448" s="616"/>
      <c r="O448" s="617"/>
      <c r="P448" s="618"/>
    </row>
    <row r="449" spans="1:16" s="587" customFormat="1" ht="23">
      <c r="A449" s="604" t="s">
        <v>874</v>
      </c>
      <c r="B449" s="605" t="s">
        <v>2834</v>
      </c>
      <c r="C449" s="606" t="s">
        <v>943</v>
      </c>
      <c r="D449" s="607" t="s">
        <v>1224</v>
      </c>
      <c r="E449" s="607" t="s">
        <v>1010</v>
      </c>
      <c r="F449" s="608">
        <v>500</v>
      </c>
      <c r="G449" s="609">
        <v>0</v>
      </c>
      <c r="H449" s="610">
        <v>0</v>
      </c>
      <c r="I449" s="611">
        <v>1690</v>
      </c>
      <c r="J449" s="612">
        <v>2</v>
      </c>
      <c r="K449" s="613">
        <v>0</v>
      </c>
      <c r="L449" s="614"/>
      <c r="M449" s="615">
        <v>1690</v>
      </c>
      <c r="N449" s="616"/>
      <c r="O449" s="617"/>
      <c r="P449" s="618"/>
    </row>
    <row r="450" spans="1:16" s="587" customFormat="1" ht="23">
      <c r="A450" s="604" t="s">
        <v>874</v>
      </c>
      <c r="B450" s="605" t="s">
        <v>2835</v>
      </c>
      <c r="C450" s="606" t="s">
        <v>5496</v>
      </c>
      <c r="D450" s="607" t="s">
        <v>1225</v>
      </c>
      <c r="E450" s="607" t="s">
        <v>1146</v>
      </c>
      <c r="F450" s="608">
        <v>300</v>
      </c>
      <c r="G450" s="609">
        <v>0</v>
      </c>
      <c r="H450" s="610">
        <v>0</v>
      </c>
      <c r="I450" s="611">
        <v>297</v>
      </c>
      <c r="J450" s="612">
        <v>1</v>
      </c>
      <c r="K450" s="613">
        <v>0</v>
      </c>
      <c r="L450" s="614"/>
      <c r="M450" s="615">
        <v>297</v>
      </c>
      <c r="N450" s="616"/>
      <c r="O450" s="617"/>
      <c r="P450" s="618"/>
    </row>
    <row r="451" spans="1:16" s="587" customFormat="1" ht="23">
      <c r="A451" s="604" t="s">
        <v>874</v>
      </c>
      <c r="B451" s="605" t="s">
        <v>1495</v>
      </c>
      <c r="C451" s="606" t="s">
        <v>4466</v>
      </c>
      <c r="D451" s="607" t="s">
        <v>5209</v>
      </c>
      <c r="E451" s="607" t="s">
        <v>5050</v>
      </c>
      <c r="F451" s="608">
        <v>2000</v>
      </c>
      <c r="G451" s="609">
        <v>0</v>
      </c>
      <c r="H451" s="610">
        <v>0</v>
      </c>
      <c r="I451" s="611">
        <v>6345</v>
      </c>
      <c r="J451" s="612">
        <v>3</v>
      </c>
      <c r="K451" s="613">
        <v>0</v>
      </c>
      <c r="L451" s="614"/>
      <c r="M451" s="615">
        <v>6345</v>
      </c>
      <c r="N451" s="616"/>
      <c r="O451" s="617"/>
      <c r="P451" s="618"/>
    </row>
    <row r="452" spans="1:16" s="587" customFormat="1" ht="23">
      <c r="A452" s="604" t="s">
        <v>874</v>
      </c>
      <c r="B452" s="605" t="s">
        <v>1496</v>
      </c>
      <c r="C452" s="606" t="s">
        <v>4467</v>
      </c>
      <c r="D452" s="607" t="s">
        <v>2415</v>
      </c>
      <c r="E452" s="607" t="s">
        <v>1011</v>
      </c>
      <c r="F452" s="608">
        <v>3700</v>
      </c>
      <c r="G452" s="609">
        <v>0</v>
      </c>
      <c r="H452" s="610">
        <v>0</v>
      </c>
      <c r="I452" s="611">
        <v>7695</v>
      </c>
      <c r="J452" s="612">
        <v>2</v>
      </c>
      <c r="K452" s="613">
        <v>0</v>
      </c>
      <c r="L452" s="614"/>
      <c r="M452" s="615">
        <v>7695</v>
      </c>
      <c r="N452" s="616"/>
      <c r="O452" s="617"/>
      <c r="P452" s="618"/>
    </row>
    <row r="453" spans="1:16" s="587" customFormat="1" ht="23">
      <c r="A453" s="604" t="s">
        <v>874</v>
      </c>
      <c r="B453" s="605" t="s">
        <v>1497</v>
      </c>
      <c r="C453" s="606" t="s">
        <v>1562</v>
      </c>
      <c r="D453" s="607" t="s">
        <v>2416</v>
      </c>
      <c r="E453" s="607" t="s">
        <v>566</v>
      </c>
      <c r="F453" s="608">
        <v>2800</v>
      </c>
      <c r="G453" s="609">
        <v>0</v>
      </c>
      <c r="H453" s="610">
        <v>0</v>
      </c>
      <c r="I453" s="611">
        <v>6136</v>
      </c>
      <c r="J453" s="612">
        <v>2</v>
      </c>
      <c r="K453" s="613">
        <v>0</v>
      </c>
      <c r="L453" s="614"/>
      <c r="M453" s="615">
        <v>6136</v>
      </c>
      <c r="N453" s="616"/>
      <c r="O453" s="617"/>
      <c r="P453" s="618"/>
    </row>
    <row r="454" spans="1:16" s="587" customFormat="1" ht="23">
      <c r="A454" s="604" t="s">
        <v>874</v>
      </c>
      <c r="B454" s="605" t="s">
        <v>1498</v>
      </c>
      <c r="C454" s="606" t="s">
        <v>1738</v>
      </c>
      <c r="D454" s="607" t="s">
        <v>2417</v>
      </c>
      <c r="E454" s="607" t="s">
        <v>567</v>
      </c>
      <c r="F454" s="608">
        <v>4000</v>
      </c>
      <c r="G454" s="609">
        <v>0</v>
      </c>
      <c r="H454" s="610">
        <v>0</v>
      </c>
      <c r="I454" s="611">
        <v>12790</v>
      </c>
      <c r="J454" s="612">
        <v>3</v>
      </c>
      <c r="K454" s="613">
        <v>0</v>
      </c>
      <c r="L454" s="614"/>
      <c r="M454" s="615">
        <v>12790</v>
      </c>
      <c r="N454" s="616"/>
      <c r="O454" s="617"/>
      <c r="P454" s="618"/>
    </row>
    <row r="455" spans="1:16" s="587" customFormat="1" ht="23">
      <c r="A455" s="604" t="s">
        <v>874</v>
      </c>
      <c r="B455" s="605" t="s">
        <v>1499</v>
      </c>
      <c r="C455" s="606" t="s">
        <v>1739</v>
      </c>
      <c r="D455" s="607" t="s">
        <v>81</v>
      </c>
      <c r="E455" s="607" t="s">
        <v>1506</v>
      </c>
      <c r="F455" s="608">
        <v>1000</v>
      </c>
      <c r="G455" s="609">
        <v>0</v>
      </c>
      <c r="H455" s="610">
        <v>0</v>
      </c>
      <c r="I455" s="611">
        <v>7549</v>
      </c>
      <c r="J455" s="612">
        <v>5</v>
      </c>
      <c r="K455" s="613">
        <v>0</v>
      </c>
      <c r="L455" s="614"/>
      <c r="M455" s="615">
        <v>7549</v>
      </c>
      <c r="N455" s="616"/>
      <c r="O455" s="617"/>
      <c r="P455" s="618"/>
    </row>
    <row r="456" spans="1:16" s="587" customFormat="1" ht="23">
      <c r="A456" s="604" t="s">
        <v>874</v>
      </c>
      <c r="B456" s="605" t="s">
        <v>382</v>
      </c>
      <c r="C456" s="606" t="s">
        <v>5052</v>
      </c>
      <c r="D456" s="607" t="s">
        <v>1507</v>
      </c>
      <c r="E456" s="607" t="s">
        <v>5076</v>
      </c>
      <c r="F456" s="608">
        <v>1300</v>
      </c>
      <c r="G456" s="609">
        <v>0</v>
      </c>
      <c r="H456" s="610">
        <v>0</v>
      </c>
      <c r="I456" s="611">
        <v>2516</v>
      </c>
      <c r="J456" s="612">
        <v>2</v>
      </c>
      <c r="K456" s="613">
        <v>0</v>
      </c>
      <c r="L456" s="614"/>
      <c r="M456" s="615">
        <v>2516</v>
      </c>
      <c r="N456" s="616"/>
      <c r="O456" s="617"/>
      <c r="P456" s="618"/>
    </row>
    <row r="457" spans="1:16" s="587" customFormat="1" ht="23">
      <c r="A457" s="604" t="s">
        <v>874</v>
      </c>
      <c r="B457" s="605" t="s">
        <v>383</v>
      </c>
      <c r="C457" s="606" t="s">
        <v>1740</v>
      </c>
      <c r="D457" s="607" t="s">
        <v>1508</v>
      </c>
      <c r="E457" s="607" t="s">
        <v>2781</v>
      </c>
      <c r="F457" s="608">
        <v>0</v>
      </c>
      <c r="G457" s="609">
        <v>0</v>
      </c>
      <c r="H457" s="610">
        <v>0</v>
      </c>
      <c r="I457" s="611">
        <v>14219</v>
      </c>
      <c r="J457" s="612">
        <v>4</v>
      </c>
      <c r="K457" s="613">
        <v>0</v>
      </c>
      <c r="L457" s="614"/>
      <c r="M457" s="615">
        <v>14219</v>
      </c>
      <c r="N457" s="616"/>
      <c r="O457" s="617"/>
      <c r="P457" s="618"/>
    </row>
    <row r="458" spans="1:16" s="587" customFormat="1" ht="23">
      <c r="A458" s="604" t="s">
        <v>874</v>
      </c>
      <c r="B458" s="605" t="s">
        <v>4935</v>
      </c>
      <c r="C458" s="606" t="s">
        <v>1741</v>
      </c>
      <c r="D458" s="607" t="s">
        <v>1509</v>
      </c>
      <c r="E458" s="607" t="s">
        <v>4174</v>
      </c>
      <c r="F458" s="608">
        <v>3000</v>
      </c>
      <c r="G458" s="609">
        <v>0</v>
      </c>
      <c r="H458" s="610">
        <v>0</v>
      </c>
      <c r="I458" s="611">
        <v>14100</v>
      </c>
      <c r="J458" s="612">
        <v>4</v>
      </c>
      <c r="K458" s="613">
        <v>0</v>
      </c>
      <c r="L458" s="614"/>
      <c r="M458" s="615">
        <v>14100</v>
      </c>
      <c r="N458" s="616"/>
      <c r="O458" s="617"/>
      <c r="P458" s="618"/>
    </row>
    <row r="459" spans="1:16" s="587" customFormat="1" ht="23">
      <c r="A459" s="604" t="s">
        <v>874</v>
      </c>
      <c r="B459" s="605" t="s">
        <v>4936</v>
      </c>
      <c r="C459" s="606" t="s">
        <v>5053</v>
      </c>
      <c r="D459" s="607" t="s">
        <v>1510</v>
      </c>
      <c r="E459" s="607" t="s">
        <v>1777</v>
      </c>
      <c r="F459" s="608">
        <v>2200</v>
      </c>
      <c r="G459" s="609">
        <v>0</v>
      </c>
      <c r="H459" s="610">
        <v>0</v>
      </c>
      <c r="I459" s="611">
        <v>0</v>
      </c>
      <c r="J459" s="612" t="s">
        <v>2088</v>
      </c>
      <c r="K459" s="613">
        <v>0</v>
      </c>
      <c r="L459" s="614"/>
      <c r="M459" s="615">
        <v>0</v>
      </c>
      <c r="N459" s="616"/>
      <c r="O459" s="617"/>
      <c r="P459" s="618"/>
    </row>
    <row r="460" spans="1:16" s="587" customFormat="1" ht="23">
      <c r="A460" s="604" t="s">
        <v>874</v>
      </c>
      <c r="B460" s="605" t="s">
        <v>4937</v>
      </c>
      <c r="C460" s="606" t="s">
        <v>668</v>
      </c>
      <c r="D460" s="607" t="s">
        <v>1511</v>
      </c>
      <c r="E460" s="607" t="s">
        <v>1778</v>
      </c>
      <c r="F460" s="608">
        <v>1900</v>
      </c>
      <c r="G460" s="609">
        <v>0</v>
      </c>
      <c r="H460" s="610">
        <v>0</v>
      </c>
      <c r="I460" s="611">
        <v>2112</v>
      </c>
      <c r="J460" s="612">
        <v>1</v>
      </c>
      <c r="K460" s="613">
        <v>0</v>
      </c>
      <c r="L460" s="614"/>
      <c r="M460" s="615">
        <v>2112</v>
      </c>
      <c r="N460" s="616"/>
      <c r="O460" s="617"/>
      <c r="P460" s="618"/>
    </row>
    <row r="461" spans="1:16" s="587" customFormat="1" ht="23">
      <c r="A461" s="604" t="s">
        <v>874</v>
      </c>
      <c r="B461" s="605" t="s">
        <v>4938</v>
      </c>
      <c r="C461" s="606" t="s">
        <v>1715</v>
      </c>
      <c r="D461" s="607" t="s">
        <v>372</v>
      </c>
      <c r="E461" s="607" t="s">
        <v>1355</v>
      </c>
      <c r="F461" s="608">
        <v>1300</v>
      </c>
      <c r="G461" s="609">
        <v>0</v>
      </c>
      <c r="H461" s="610">
        <v>0</v>
      </c>
      <c r="I461" s="611">
        <v>2894</v>
      </c>
      <c r="J461" s="612">
        <v>2</v>
      </c>
      <c r="K461" s="613">
        <v>0</v>
      </c>
      <c r="L461" s="614"/>
      <c r="M461" s="615">
        <v>2894</v>
      </c>
      <c r="N461" s="616"/>
      <c r="O461" s="617"/>
      <c r="P461" s="618"/>
    </row>
    <row r="462" spans="1:16" s="587" customFormat="1" ht="23">
      <c r="A462" s="604" t="s">
        <v>874</v>
      </c>
      <c r="B462" s="605" t="s">
        <v>4939</v>
      </c>
      <c r="C462" s="606" t="s">
        <v>723</v>
      </c>
      <c r="D462" s="607" t="s">
        <v>373</v>
      </c>
      <c r="E462" s="607" t="s">
        <v>4602</v>
      </c>
      <c r="F462" s="608">
        <v>3600</v>
      </c>
      <c r="G462" s="609">
        <v>0</v>
      </c>
      <c r="H462" s="610">
        <v>0</v>
      </c>
      <c r="I462" s="611">
        <v>11765</v>
      </c>
      <c r="J462" s="612">
        <v>3</v>
      </c>
      <c r="K462" s="613">
        <v>0</v>
      </c>
      <c r="L462" s="614"/>
      <c r="M462" s="615">
        <v>11765</v>
      </c>
      <c r="N462" s="616"/>
      <c r="O462" s="617"/>
      <c r="P462" s="618"/>
    </row>
    <row r="463" spans="1:16" s="587" customFormat="1" ht="23">
      <c r="A463" s="604" t="s">
        <v>874</v>
      </c>
      <c r="B463" s="605" t="s">
        <v>4940</v>
      </c>
      <c r="C463" s="606" t="s">
        <v>724</v>
      </c>
      <c r="D463" s="607" t="s">
        <v>374</v>
      </c>
      <c r="E463" s="607" t="s">
        <v>1285</v>
      </c>
      <c r="F463" s="608">
        <v>1500</v>
      </c>
      <c r="G463" s="609">
        <v>0</v>
      </c>
      <c r="H463" s="610">
        <v>0</v>
      </c>
      <c r="I463" s="611">
        <v>1808</v>
      </c>
      <c r="J463" s="612">
        <v>1</v>
      </c>
      <c r="K463" s="613">
        <v>0</v>
      </c>
      <c r="L463" s="614"/>
      <c r="M463" s="615">
        <v>1808</v>
      </c>
      <c r="N463" s="616"/>
      <c r="O463" s="617"/>
      <c r="P463" s="618"/>
    </row>
    <row r="464" spans="1:16" s="587" customFormat="1" ht="23">
      <c r="A464" s="604" t="s">
        <v>874</v>
      </c>
      <c r="B464" s="605" t="s">
        <v>4941</v>
      </c>
      <c r="C464" s="606" t="s">
        <v>725</v>
      </c>
      <c r="D464" s="607" t="s">
        <v>375</v>
      </c>
      <c r="E464" s="607" t="s">
        <v>1286</v>
      </c>
      <c r="F464" s="608">
        <v>1700</v>
      </c>
      <c r="G464" s="609">
        <v>0</v>
      </c>
      <c r="H464" s="610">
        <v>0</v>
      </c>
      <c r="I464" s="611">
        <v>3839</v>
      </c>
      <c r="J464" s="612">
        <v>2</v>
      </c>
      <c r="K464" s="613">
        <v>0</v>
      </c>
      <c r="L464" s="614"/>
      <c r="M464" s="615">
        <v>3839</v>
      </c>
      <c r="N464" s="616"/>
      <c r="O464" s="617"/>
      <c r="P464" s="618"/>
    </row>
    <row r="465" spans="1:16" s="587" customFormat="1" ht="23">
      <c r="A465" s="604" t="s">
        <v>874</v>
      </c>
      <c r="B465" s="605" t="s">
        <v>4942</v>
      </c>
      <c r="C465" s="606" t="s">
        <v>726</v>
      </c>
      <c r="D465" s="607" t="s">
        <v>376</v>
      </c>
      <c r="E465" s="607" t="s">
        <v>2271</v>
      </c>
      <c r="F465" s="608">
        <v>2200</v>
      </c>
      <c r="G465" s="609">
        <v>0</v>
      </c>
      <c r="H465" s="610">
        <v>0</v>
      </c>
      <c r="I465" s="611">
        <v>3010</v>
      </c>
      <c r="J465" s="612">
        <v>1</v>
      </c>
      <c r="K465" s="613">
        <v>0</v>
      </c>
      <c r="L465" s="614"/>
      <c r="M465" s="615">
        <v>3010</v>
      </c>
      <c r="N465" s="616"/>
      <c r="O465" s="617"/>
      <c r="P465" s="618"/>
    </row>
    <row r="466" spans="1:16" s="587" customFormat="1" ht="23">
      <c r="A466" s="604" t="s">
        <v>874</v>
      </c>
      <c r="B466" s="605" t="s">
        <v>4943</v>
      </c>
      <c r="C466" s="606" t="s">
        <v>727</v>
      </c>
      <c r="D466" s="607" t="s">
        <v>377</v>
      </c>
      <c r="E466" s="607" t="s">
        <v>2272</v>
      </c>
      <c r="F466" s="608">
        <v>2500</v>
      </c>
      <c r="G466" s="609">
        <v>0</v>
      </c>
      <c r="H466" s="610">
        <v>0</v>
      </c>
      <c r="I466" s="611">
        <v>7285</v>
      </c>
      <c r="J466" s="612">
        <v>2</v>
      </c>
      <c r="K466" s="613">
        <v>0</v>
      </c>
      <c r="L466" s="614"/>
      <c r="M466" s="615">
        <v>7285</v>
      </c>
      <c r="N466" s="616"/>
      <c r="O466" s="617"/>
      <c r="P466" s="618"/>
    </row>
    <row r="467" spans="1:16" s="587" customFormat="1" ht="23">
      <c r="A467" s="604" t="s">
        <v>874</v>
      </c>
      <c r="B467" s="605" t="s">
        <v>4944</v>
      </c>
      <c r="C467" s="606" t="s">
        <v>728</v>
      </c>
      <c r="D467" s="607" t="s">
        <v>378</v>
      </c>
      <c r="E467" s="607" t="s">
        <v>2273</v>
      </c>
      <c r="F467" s="608">
        <v>2800</v>
      </c>
      <c r="G467" s="609">
        <v>0</v>
      </c>
      <c r="H467" s="610">
        <v>0</v>
      </c>
      <c r="I467" s="611">
        <v>13864</v>
      </c>
      <c r="J467" s="612">
        <v>6</v>
      </c>
      <c r="K467" s="613">
        <v>0</v>
      </c>
      <c r="L467" s="614"/>
      <c r="M467" s="615">
        <v>13864</v>
      </c>
      <c r="N467" s="616"/>
      <c r="O467" s="617"/>
      <c r="P467" s="618"/>
    </row>
    <row r="468" spans="1:16" s="587" customFormat="1" ht="23">
      <c r="A468" s="604" t="s">
        <v>874</v>
      </c>
      <c r="B468" s="605" t="s">
        <v>4945</v>
      </c>
      <c r="C468" s="606" t="s">
        <v>2552</v>
      </c>
      <c r="D468" s="607" t="s">
        <v>379</v>
      </c>
      <c r="E468" s="607" t="s">
        <v>4396</v>
      </c>
      <c r="F468" s="608">
        <v>1700</v>
      </c>
      <c r="G468" s="609">
        <v>0</v>
      </c>
      <c r="H468" s="610">
        <v>0</v>
      </c>
      <c r="I468" s="611">
        <v>1785</v>
      </c>
      <c r="J468" s="612">
        <v>1</v>
      </c>
      <c r="K468" s="613">
        <v>0</v>
      </c>
      <c r="L468" s="614"/>
      <c r="M468" s="615">
        <v>1785</v>
      </c>
      <c r="N468" s="616"/>
      <c r="O468" s="617"/>
      <c r="P468" s="618"/>
    </row>
    <row r="469" spans="1:16" s="587" customFormat="1" ht="23">
      <c r="A469" s="604" t="s">
        <v>874</v>
      </c>
      <c r="B469" s="605" t="s">
        <v>4946</v>
      </c>
      <c r="C469" s="606" t="s">
        <v>2553</v>
      </c>
      <c r="D469" s="607" t="s">
        <v>380</v>
      </c>
      <c r="E469" s="607" t="s">
        <v>350</v>
      </c>
      <c r="F469" s="608">
        <v>1800</v>
      </c>
      <c r="G469" s="609">
        <v>0</v>
      </c>
      <c r="H469" s="610">
        <v>0</v>
      </c>
      <c r="I469" s="611">
        <v>1785</v>
      </c>
      <c r="J469" s="612">
        <v>1</v>
      </c>
      <c r="K469" s="613">
        <v>0</v>
      </c>
      <c r="L469" s="614"/>
      <c r="M469" s="615">
        <v>1785</v>
      </c>
      <c r="N469" s="616"/>
      <c r="O469" s="617"/>
      <c r="P469" s="618"/>
    </row>
    <row r="470" spans="1:16" s="587" customFormat="1" ht="23">
      <c r="A470" s="604" t="s">
        <v>874</v>
      </c>
      <c r="B470" s="605" t="s">
        <v>4947</v>
      </c>
      <c r="C470" s="606" t="s">
        <v>2554</v>
      </c>
      <c r="D470" s="607" t="s">
        <v>4165</v>
      </c>
      <c r="E470" s="607" t="s">
        <v>1077</v>
      </c>
      <c r="F470" s="608">
        <v>1700</v>
      </c>
      <c r="G470" s="609">
        <v>0</v>
      </c>
      <c r="H470" s="610">
        <v>0</v>
      </c>
      <c r="I470" s="611">
        <v>1739</v>
      </c>
      <c r="J470" s="612">
        <v>1</v>
      </c>
      <c r="K470" s="613">
        <v>0</v>
      </c>
      <c r="L470" s="614"/>
      <c r="M470" s="615">
        <v>1739</v>
      </c>
      <c r="N470" s="616"/>
      <c r="O470" s="617"/>
      <c r="P470" s="618"/>
    </row>
    <row r="471" spans="1:16" s="587" customFormat="1" ht="23">
      <c r="A471" s="604" t="s">
        <v>874</v>
      </c>
      <c r="B471" s="605" t="s">
        <v>4948</v>
      </c>
      <c r="C471" s="606" t="s">
        <v>2555</v>
      </c>
      <c r="D471" s="607" t="s">
        <v>4814</v>
      </c>
      <c r="E471" s="607" t="s">
        <v>234</v>
      </c>
      <c r="F471" s="608">
        <v>3500</v>
      </c>
      <c r="G471" s="609">
        <v>0</v>
      </c>
      <c r="H471" s="610">
        <v>0</v>
      </c>
      <c r="I471" s="611">
        <v>3655</v>
      </c>
      <c r="J471" s="612">
        <v>1</v>
      </c>
      <c r="K471" s="613">
        <v>0</v>
      </c>
      <c r="L471" s="614"/>
      <c r="M471" s="615">
        <v>3655</v>
      </c>
      <c r="N471" s="616"/>
      <c r="O471" s="617"/>
      <c r="P471" s="618"/>
    </row>
    <row r="472" spans="1:16" s="587" customFormat="1" ht="23">
      <c r="A472" s="604" t="s">
        <v>874</v>
      </c>
      <c r="B472" s="605" t="s">
        <v>4949</v>
      </c>
      <c r="C472" s="606" t="s">
        <v>2102</v>
      </c>
      <c r="D472" s="607" t="s">
        <v>4815</v>
      </c>
      <c r="E472" s="607" t="s">
        <v>1822</v>
      </c>
      <c r="F472" s="608">
        <v>1100</v>
      </c>
      <c r="G472" s="609">
        <v>0</v>
      </c>
      <c r="H472" s="610">
        <v>0</v>
      </c>
      <c r="I472" s="611">
        <v>920</v>
      </c>
      <c r="J472" s="612">
        <v>2</v>
      </c>
      <c r="K472" s="613">
        <v>0</v>
      </c>
      <c r="L472" s="614"/>
      <c r="M472" s="615">
        <v>920</v>
      </c>
      <c r="N472" s="616"/>
      <c r="O472" s="617"/>
      <c r="P472" s="618"/>
    </row>
    <row r="473" spans="1:16" s="587" customFormat="1" ht="23">
      <c r="A473" s="604" t="s">
        <v>874</v>
      </c>
      <c r="B473" s="605" t="s">
        <v>1264</v>
      </c>
      <c r="C473" s="606" t="s">
        <v>2103</v>
      </c>
      <c r="D473" s="607" t="s">
        <v>4816</v>
      </c>
      <c r="E473" s="607" t="s">
        <v>1823</v>
      </c>
      <c r="F473" s="608">
        <v>2500</v>
      </c>
      <c r="G473" s="609">
        <v>0</v>
      </c>
      <c r="H473" s="610">
        <v>0</v>
      </c>
      <c r="I473" s="611">
        <v>4750</v>
      </c>
      <c r="J473" s="612">
        <v>2</v>
      </c>
      <c r="K473" s="613">
        <v>0</v>
      </c>
      <c r="L473" s="614"/>
      <c r="M473" s="615">
        <v>4750</v>
      </c>
      <c r="N473" s="616"/>
      <c r="O473" s="617"/>
      <c r="P473" s="618"/>
    </row>
    <row r="474" spans="1:16" s="587" customFormat="1" ht="23">
      <c r="A474" s="604" t="s">
        <v>874</v>
      </c>
      <c r="B474" s="605" t="s">
        <v>1265</v>
      </c>
      <c r="C474" s="606" t="s">
        <v>2104</v>
      </c>
      <c r="D474" s="607" t="s">
        <v>662</v>
      </c>
      <c r="E474" s="607" t="s">
        <v>1824</v>
      </c>
      <c r="F474" s="608">
        <v>2500</v>
      </c>
      <c r="G474" s="609">
        <v>0</v>
      </c>
      <c r="H474" s="610">
        <v>0</v>
      </c>
      <c r="I474" s="611">
        <v>4670</v>
      </c>
      <c r="J474" s="612">
        <v>2</v>
      </c>
      <c r="K474" s="613">
        <v>0</v>
      </c>
      <c r="L474" s="614"/>
      <c r="M474" s="615">
        <v>4670</v>
      </c>
      <c r="N474" s="616"/>
      <c r="O474" s="617"/>
      <c r="P474" s="618"/>
    </row>
    <row r="475" spans="1:16" s="587" customFormat="1" ht="23">
      <c r="A475" s="604" t="s">
        <v>874</v>
      </c>
      <c r="B475" s="605" t="s">
        <v>1266</v>
      </c>
      <c r="C475" s="606" t="s">
        <v>1958</v>
      </c>
      <c r="D475" s="607" t="s">
        <v>663</v>
      </c>
      <c r="E475" s="607" t="s">
        <v>1780</v>
      </c>
      <c r="F475" s="608">
        <v>1800</v>
      </c>
      <c r="G475" s="609">
        <v>0</v>
      </c>
      <c r="H475" s="610">
        <v>0</v>
      </c>
      <c r="I475" s="611">
        <v>0</v>
      </c>
      <c r="J475" s="612" t="s">
        <v>2088</v>
      </c>
      <c r="K475" s="613">
        <v>0</v>
      </c>
      <c r="L475" s="614"/>
      <c r="M475" s="615">
        <v>0</v>
      </c>
      <c r="N475" s="616"/>
      <c r="O475" s="617"/>
      <c r="P475" s="618"/>
    </row>
    <row r="476" spans="1:16" s="587" customFormat="1" ht="23">
      <c r="A476" s="604" t="s">
        <v>874</v>
      </c>
      <c r="B476" s="605" t="s">
        <v>1267</v>
      </c>
      <c r="C476" s="606" t="s">
        <v>2838</v>
      </c>
      <c r="D476" s="607" t="s">
        <v>664</v>
      </c>
      <c r="E476" s="607" t="s">
        <v>1781</v>
      </c>
      <c r="F476" s="608">
        <v>2500</v>
      </c>
      <c r="G476" s="609">
        <v>0</v>
      </c>
      <c r="H476" s="610">
        <v>0</v>
      </c>
      <c r="I476" s="611">
        <v>0</v>
      </c>
      <c r="J476" s="612" t="s">
        <v>2088</v>
      </c>
      <c r="K476" s="613">
        <v>0</v>
      </c>
      <c r="L476" s="614"/>
      <c r="M476" s="615">
        <v>0</v>
      </c>
      <c r="N476" s="616"/>
      <c r="O476" s="617"/>
      <c r="P476" s="618"/>
    </row>
    <row r="477" spans="1:16" s="587" customFormat="1" ht="23">
      <c r="A477" s="604" t="s">
        <v>874</v>
      </c>
      <c r="B477" s="605" t="s">
        <v>1268</v>
      </c>
      <c r="C477" s="606" t="s">
        <v>2840</v>
      </c>
      <c r="D477" s="607" t="s">
        <v>665</v>
      </c>
      <c r="E477" s="607" t="s">
        <v>4121</v>
      </c>
      <c r="F477" s="608">
        <v>1100</v>
      </c>
      <c r="G477" s="609">
        <v>0</v>
      </c>
      <c r="H477" s="610">
        <v>0</v>
      </c>
      <c r="I477" s="611">
        <v>2985</v>
      </c>
      <c r="J477" s="612">
        <v>2</v>
      </c>
      <c r="K477" s="613">
        <v>0</v>
      </c>
      <c r="L477" s="614"/>
      <c r="M477" s="615">
        <v>2985</v>
      </c>
      <c r="N477" s="616"/>
      <c r="O477" s="617"/>
      <c r="P477" s="618"/>
    </row>
    <row r="478" spans="1:16" s="587" customFormat="1" ht="23">
      <c r="A478" s="604" t="s">
        <v>874</v>
      </c>
      <c r="B478" s="605" t="s">
        <v>1269</v>
      </c>
      <c r="C478" s="606" t="s">
        <v>1450</v>
      </c>
      <c r="D478" s="607" t="s">
        <v>3963</v>
      </c>
      <c r="E478" s="607" t="s">
        <v>1044</v>
      </c>
      <c r="F478" s="608">
        <v>1900</v>
      </c>
      <c r="G478" s="609">
        <v>0</v>
      </c>
      <c r="H478" s="610">
        <v>0</v>
      </c>
      <c r="I478" s="611">
        <v>1249</v>
      </c>
      <c r="J478" s="612">
        <v>1</v>
      </c>
      <c r="K478" s="613">
        <v>0</v>
      </c>
      <c r="L478" s="614"/>
      <c r="M478" s="615">
        <v>1249</v>
      </c>
      <c r="N478" s="616"/>
      <c r="O478" s="617"/>
      <c r="P478" s="618"/>
    </row>
    <row r="479" spans="1:16" s="587" customFormat="1" ht="23">
      <c r="A479" s="604" t="s">
        <v>874</v>
      </c>
      <c r="B479" s="605" t="s">
        <v>1270</v>
      </c>
      <c r="C479" s="606" t="s">
        <v>4412</v>
      </c>
      <c r="D479" s="607" t="s">
        <v>2754</v>
      </c>
      <c r="E479" s="607" t="s">
        <v>2562</v>
      </c>
      <c r="F479" s="608">
        <v>1000</v>
      </c>
      <c r="G479" s="609">
        <v>0</v>
      </c>
      <c r="H479" s="610">
        <v>0</v>
      </c>
      <c r="I479" s="611">
        <v>7414</v>
      </c>
      <c r="J479" s="612">
        <v>5</v>
      </c>
      <c r="K479" s="613">
        <v>0</v>
      </c>
      <c r="L479" s="614"/>
      <c r="M479" s="615">
        <v>7414</v>
      </c>
      <c r="N479" s="616"/>
      <c r="O479" s="617"/>
      <c r="P479" s="618"/>
    </row>
    <row r="480" spans="1:16" s="587" customFormat="1" ht="23">
      <c r="A480" s="604" t="s">
        <v>874</v>
      </c>
      <c r="B480" s="605" t="s">
        <v>1271</v>
      </c>
      <c r="C480" s="606" t="s">
        <v>4414</v>
      </c>
      <c r="D480" s="607" t="s">
        <v>2755</v>
      </c>
      <c r="E480" s="607" t="s">
        <v>3932</v>
      </c>
      <c r="F480" s="608">
        <v>400</v>
      </c>
      <c r="G480" s="609">
        <v>0</v>
      </c>
      <c r="H480" s="610">
        <v>0</v>
      </c>
      <c r="I480" s="611">
        <v>14401</v>
      </c>
      <c r="J480" s="612">
        <v>17</v>
      </c>
      <c r="K480" s="613">
        <v>0</v>
      </c>
      <c r="L480" s="614"/>
      <c r="M480" s="615">
        <v>14401</v>
      </c>
      <c r="N480" s="616"/>
      <c r="O480" s="617"/>
      <c r="P480" s="618"/>
    </row>
    <row r="481" spans="1:16" s="587" customFormat="1" ht="23">
      <c r="A481" s="604" t="s">
        <v>874</v>
      </c>
      <c r="B481" s="605" t="s">
        <v>3754</v>
      </c>
      <c r="C481" s="606" t="s">
        <v>1061</v>
      </c>
      <c r="D481" s="607" t="s">
        <v>1029</v>
      </c>
      <c r="E481" s="607" t="s">
        <v>4907</v>
      </c>
      <c r="F481" s="608">
        <v>400</v>
      </c>
      <c r="G481" s="609">
        <v>0</v>
      </c>
      <c r="H481" s="610">
        <v>0</v>
      </c>
      <c r="I481" s="611">
        <v>3270</v>
      </c>
      <c r="J481" s="612">
        <v>6</v>
      </c>
      <c r="K481" s="613">
        <v>0</v>
      </c>
      <c r="L481" s="614"/>
      <c r="M481" s="615">
        <v>3270</v>
      </c>
      <c r="N481" s="616"/>
      <c r="O481" s="617"/>
      <c r="P481" s="618"/>
    </row>
    <row r="482" spans="1:16" s="587" customFormat="1" ht="23">
      <c r="A482" s="604" t="s">
        <v>874</v>
      </c>
      <c r="B482" s="605" t="s">
        <v>3755</v>
      </c>
      <c r="C482" s="606" t="s">
        <v>1030</v>
      </c>
      <c r="D482" s="607" t="s">
        <v>1031</v>
      </c>
      <c r="E482" s="607" t="s">
        <v>4908</v>
      </c>
      <c r="F482" s="608">
        <v>400</v>
      </c>
      <c r="G482" s="609">
        <v>0</v>
      </c>
      <c r="H482" s="610">
        <v>0</v>
      </c>
      <c r="I482" s="611">
        <v>1867</v>
      </c>
      <c r="J482" s="612">
        <v>3</v>
      </c>
      <c r="K482" s="613">
        <v>0</v>
      </c>
      <c r="L482" s="614"/>
      <c r="M482" s="615">
        <v>1867</v>
      </c>
      <c r="N482" s="616"/>
      <c r="O482" s="617"/>
      <c r="P482" s="618"/>
    </row>
    <row r="483" spans="1:16" s="587" customFormat="1" ht="23">
      <c r="A483" s="604" t="s">
        <v>874</v>
      </c>
      <c r="B483" s="605" t="s">
        <v>3756</v>
      </c>
      <c r="C483" s="606" t="s">
        <v>4416</v>
      </c>
      <c r="D483" s="607" t="s">
        <v>1032</v>
      </c>
      <c r="E483" s="607" t="s">
        <v>229</v>
      </c>
      <c r="F483" s="608">
        <v>400</v>
      </c>
      <c r="G483" s="609">
        <v>0</v>
      </c>
      <c r="H483" s="610">
        <v>0</v>
      </c>
      <c r="I483" s="611">
        <v>7233</v>
      </c>
      <c r="J483" s="612">
        <v>8</v>
      </c>
      <c r="K483" s="613">
        <v>0</v>
      </c>
      <c r="L483" s="614"/>
      <c r="M483" s="615">
        <v>7233</v>
      </c>
      <c r="N483" s="616"/>
      <c r="O483" s="617"/>
      <c r="P483" s="618"/>
    </row>
    <row r="484" spans="1:16" s="587" customFormat="1" ht="23">
      <c r="A484" s="604" t="s">
        <v>288</v>
      </c>
      <c r="B484" s="605" t="s">
        <v>2834</v>
      </c>
      <c r="C484" s="606" t="s">
        <v>995</v>
      </c>
      <c r="D484" s="607" t="s">
        <v>4699</v>
      </c>
      <c r="E484" s="607" t="s">
        <v>1811</v>
      </c>
      <c r="F484" s="608">
        <v>2000</v>
      </c>
      <c r="G484" s="609">
        <v>0</v>
      </c>
      <c r="H484" s="610">
        <v>0</v>
      </c>
      <c r="I484" s="611">
        <v>12000</v>
      </c>
      <c r="J484" s="612">
        <v>6</v>
      </c>
      <c r="K484" s="613">
        <v>0</v>
      </c>
      <c r="L484" s="614">
        <v>0</v>
      </c>
      <c r="M484" s="615">
        <v>12000</v>
      </c>
      <c r="N484" s="616"/>
      <c r="O484" s="617"/>
      <c r="P484" s="618"/>
    </row>
    <row r="485" spans="1:16" s="587" customFormat="1" ht="23">
      <c r="A485" s="604" t="s">
        <v>288</v>
      </c>
      <c r="B485" s="605" t="s">
        <v>2835</v>
      </c>
      <c r="C485" s="606" t="s">
        <v>395</v>
      </c>
      <c r="D485" s="607" t="s">
        <v>91</v>
      </c>
      <c r="E485" s="607" t="s">
        <v>2195</v>
      </c>
      <c r="F485" s="608">
        <v>2000</v>
      </c>
      <c r="G485" s="609">
        <v>0</v>
      </c>
      <c r="H485" s="610">
        <v>0</v>
      </c>
      <c r="I485" s="611">
        <v>0</v>
      </c>
      <c r="J485" s="612" t="s">
        <v>2088</v>
      </c>
      <c r="K485" s="613">
        <v>0</v>
      </c>
      <c r="L485" s="614">
        <v>0</v>
      </c>
      <c r="M485" s="615">
        <v>0</v>
      </c>
      <c r="N485" s="616"/>
      <c r="O485" s="617"/>
      <c r="P485" s="618"/>
    </row>
    <row r="486" spans="1:16" s="587" customFormat="1" ht="23">
      <c r="A486" s="604" t="s">
        <v>288</v>
      </c>
      <c r="B486" s="605" t="s">
        <v>1495</v>
      </c>
      <c r="C486" s="606" t="s">
        <v>396</v>
      </c>
      <c r="D486" s="607" t="s">
        <v>5280</v>
      </c>
      <c r="E486" s="607" t="s">
        <v>2195</v>
      </c>
      <c r="F486" s="608">
        <v>2000</v>
      </c>
      <c r="G486" s="609">
        <v>0</v>
      </c>
      <c r="H486" s="610">
        <v>0</v>
      </c>
      <c r="I486" s="611">
        <v>96000</v>
      </c>
      <c r="J486" s="612">
        <v>48</v>
      </c>
      <c r="K486" s="613">
        <v>0</v>
      </c>
      <c r="L486" s="614">
        <v>0</v>
      </c>
      <c r="M486" s="615">
        <v>96000</v>
      </c>
      <c r="N486" s="616"/>
      <c r="O486" s="617"/>
      <c r="P486" s="618"/>
    </row>
    <row r="487" spans="1:16" s="587" customFormat="1" ht="23">
      <c r="A487" s="604" t="s">
        <v>288</v>
      </c>
      <c r="B487" s="605" t="s">
        <v>1496</v>
      </c>
      <c r="C487" s="606" t="s">
        <v>4166</v>
      </c>
      <c r="D487" s="607" t="s">
        <v>85</v>
      </c>
      <c r="E487" s="607" t="s">
        <v>2195</v>
      </c>
      <c r="F487" s="608">
        <v>2000</v>
      </c>
      <c r="G487" s="609">
        <v>0</v>
      </c>
      <c r="H487" s="610">
        <v>0</v>
      </c>
      <c r="I487" s="611">
        <v>0</v>
      </c>
      <c r="J487" s="612" t="s">
        <v>2088</v>
      </c>
      <c r="K487" s="613">
        <v>0</v>
      </c>
      <c r="L487" s="614">
        <v>0</v>
      </c>
      <c r="M487" s="615">
        <v>0</v>
      </c>
      <c r="N487" s="616"/>
      <c r="O487" s="617"/>
      <c r="P487" s="618"/>
    </row>
    <row r="488" spans="1:16" s="587" customFormat="1" ht="23">
      <c r="A488" s="604" t="s">
        <v>288</v>
      </c>
      <c r="B488" s="605" t="s">
        <v>1497</v>
      </c>
      <c r="C488" s="606" t="s">
        <v>4167</v>
      </c>
      <c r="D488" s="607" t="s">
        <v>86</v>
      </c>
      <c r="E488" s="607" t="s">
        <v>2195</v>
      </c>
      <c r="F488" s="608">
        <v>2000</v>
      </c>
      <c r="G488" s="609">
        <v>0</v>
      </c>
      <c r="H488" s="610">
        <v>0</v>
      </c>
      <c r="I488" s="611">
        <v>6000</v>
      </c>
      <c r="J488" s="612">
        <v>3</v>
      </c>
      <c r="K488" s="613">
        <v>0</v>
      </c>
      <c r="L488" s="614">
        <v>0</v>
      </c>
      <c r="M488" s="615">
        <v>6000</v>
      </c>
      <c r="N488" s="616"/>
      <c r="O488" s="617"/>
      <c r="P488" s="618"/>
    </row>
    <row r="489" spans="1:16" s="587" customFormat="1" ht="23">
      <c r="A489" s="604" t="s">
        <v>288</v>
      </c>
      <c r="B489" s="605" t="s">
        <v>1498</v>
      </c>
      <c r="C489" s="606" t="s">
        <v>4168</v>
      </c>
      <c r="D489" s="607" t="s">
        <v>1322</v>
      </c>
      <c r="E489" s="607" t="s">
        <v>2195</v>
      </c>
      <c r="F489" s="608">
        <v>2000</v>
      </c>
      <c r="G489" s="609">
        <v>0</v>
      </c>
      <c r="H489" s="610">
        <v>0</v>
      </c>
      <c r="I489" s="611">
        <v>8000</v>
      </c>
      <c r="J489" s="612">
        <v>4</v>
      </c>
      <c r="K489" s="613">
        <v>0</v>
      </c>
      <c r="L489" s="614">
        <v>0</v>
      </c>
      <c r="M489" s="615">
        <v>8000</v>
      </c>
      <c r="N489" s="616"/>
      <c r="O489" s="617"/>
      <c r="P489" s="618"/>
    </row>
    <row r="490" spans="1:16" s="587" customFormat="1" ht="23">
      <c r="A490" s="604" t="s">
        <v>288</v>
      </c>
      <c r="B490" s="605" t="s">
        <v>1499</v>
      </c>
      <c r="C490" s="606" t="s">
        <v>4169</v>
      </c>
      <c r="D490" s="607" t="s">
        <v>1323</v>
      </c>
      <c r="E490" s="607" t="s">
        <v>2195</v>
      </c>
      <c r="F490" s="608">
        <v>2000</v>
      </c>
      <c r="G490" s="609">
        <v>0</v>
      </c>
      <c r="H490" s="610">
        <v>0</v>
      </c>
      <c r="I490" s="611">
        <v>8000</v>
      </c>
      <c r="J490" s="612">
        <v>4</v>
      </c>
      <c r="K490" s="613">
        <v>0</v>
      </c>
      <c r="L490" s="614">
        <v>0</v>
      </c>
      <c r="M490" s="615">
        <v>8000</v>
      </c>
      <c r="N490" s="616"/>
      <c r="O490" s="617"/>
      <c r="P490" s="618"/>
    </row>
    <row r="491" spans="1:16" s="587" customFormat="1" ht="23">
      <c r="A491" s="604" t="s">
        <v>288</v>
      </c>
      <c r="B491" s="605" t="s">
        <v>382</v>
      </c>
      <c r="C491" s="606" t="s">
        <v>4508</v>
      </c>
      <c r="D491" s="607" t="s">
        <v>625</v>
      </c>
      <c r="E491" s="607" t="s">
        <v>3693</v>
      </c>
      <c r="F491" s="608">
        <v>1000</v>
      </c>
      <c r="G491" s="609">
        <v>0</v>
      </c>
      <c r="H491" s="610">
        <v>0</v>
      </c>
      <c r="I491" s="611">
        <v>0</v>
      </c>
      <c r="J491" s="612" t="s">
        <v>2088</v>
      </c>
      <c r="K491" s="613">
        <v>0</v>
      </c>
      <c r="L491" s="614">
        <v>0</v>
      </c>
      <c r="M491" s="615">
        <v>0</v>
      </c>
      <c r="N491" s="616"/>
      <c r="O491" s="617"/>
      <c r="P491" s="618"/>
    </row>
    <row r="492" spans="1:16" s="587" customFormat="1" ht="23">
      <c r="A492" s="604" t="s">
        <v>288</v>
      </c>
      <c r="B492" s="605" t="s">
        <v>383</v>
      </c>
      <c r="C492" s="606" t="s">
        <v>4164</v>
      </c>
      <c r="D492" s="607" t="s">
        <v>4233</v>
      </c>
      <c r="E492" s="607" t="s">
        <v>1811</v>
      </c>
      <c r="F492" s="608">
        <v>500</v>
      </c>
      <c r="G492" s="609">
        <v>0</v>
      </c>
      <c r="H492" s="610">
        <v>0</v>
      </c>
      <c r="I492" s="611">
        <v>1500</v>
      </c>
      <c r="J492" s="612">
        <v>3</v>
      </c>
      <c r="K492" s="613">
        <v>0</v>
      </c>
      <c r="L492" s="614">
        <v>0</v>
      </c>
      <c r="M492" s="615">
        <v>1500</v>
      </c>
      <c r="N492" s="616"/>
      <c r="O492" s="617"/>
      <c r="P492" s="618"/>
    </row>
    <row r="493" spans="1:16" s="587" customFormat="1" ht="23">
      <c r="A493" s="604" t="s">
        <v>288</v>
      </c>
      <c r="B493" s="605" t="s">
        <v>4935</v>
      </c>
      <c r="C493" s="606" t="s">
        <v>973</v>
      </c>
      <c r="D493" s="607" t="s">
        <v>4234</v>
      </c>
      <c r="E493" s="607" t="s">
        <v>1811</v>
      </c>
      <c r="F493" s="608">
        <v>500</v>
      </c>
      <c r="G493" s="609">
        <v>0</v>
      </c>
      <c r="H493" s="610">
        <v>0</v>
      </c>
      <c r="I493" s="611">
        <v>0</v>
      </c>
      <c r="J493" s="612" t="s">
        <v>2088</v>
      </c>
      <c r="K493" s="613">
        <v>0</v>
      </c>
      <c r="L493" s="614">
        <v>0</v>
      </c>
      <c r="M493" s="615">
        <v>0</v>
      </c>
      <c r="N493" s="616"/>
      <c r="O493" s="617"/>
      <c r="P493" s="618"/>
    </row>
    <row r="494" spans="1:16" s="587" customFormat="1" ht="23">
      <c r="A494" s="604" t="s">
        <v>288</v>
      </c>
      <c r="B494" s="605" t="s">
        <v>4936</v>
      </c>
      <c r="C494" s="606" t="s">
        <v>141</v>
      </c>
      <c r="D494" s="607" t="s">
        <v>4231</v>
      </c>
      <c r="E494" s="607" t="s">
        <v>1811</v>
      </c>
      <c r="F494" s="608">
        <v>500</v>
      </c>
      <c r="G494" s="609">
        <v>0</v>
      </c>
      <c r="H494" s="610">
        <v>0</v>
      </c>
      <c r="I494" s="611">
        <v>20500</v>
      </c>
      <c r="J494" s="612">
        <v>41</v>
      </c>
      <c r="K494" s="613">
        <v>0</v>
      </c>
      <c r="L494" s="614">
        <v>0</v>
      </c>
      <c r="M494" s="615">
        <v>20500</v>
      </c>
      <c r="N494" s="616"/>
      <c r="O494" s="617"/>
      <c r="P494" s="618"/>
    </row>
    <row r="495" spans="1:16" s="587" customFormat="1" ht="23">
      <c r="A495" s="604" t="s">
        <v>288</v>
      </c>
      <c r="B495" s="605" t="s">
        <v>4937</v>
      </c>
      <c r="C495" s="606" t="s">
        <v>2813</v>
      </c>
      <c r="D495" s="607" t="s">
        <v>4243</v>
      </c>
      <c r="E495" s="607" t="s">
        <v>1811</v>
      </c>
      <c r="F495" s="608">
        <v>6000</v>
      </c>
      <c r="G495" s="609">
        <v>0</v>
      </c>
      <c r="H495" s="610">
        <v>0</v>
      </c>
      <c r="I495" s="611">
        <v>12000</v>
      </c>
      <c r="J495" s="612">
        <v>2</v>
      </c>
      <c r="K495" s="613">
        <v>0</v>
      </c>
      <c r="L495" s="614">
        <v>0</v>
      </c>
      <c r="M495" s="615">
        <v>12000</v>
      </c>
      <c r="N495" s="616"/>
      <c r="O495" s="617"/>
      <c r="P495" s="618"/>
    </row>
    <row r="496" spans="1:16" s="587" customFormat="1" ht="23">
      <c r="A496" s="604" t="s">
        <v>288</v>
      </c>
      <c r="B496" s="605" t="s">
        <v>4938</v>
      </c>
      <c r="C496" s="606" t="s">
        <v>2815</v>
      </c>
      <c r="D496" s="607" t="s">
        <v>4878</v>
      </c>
      <c r="E496" s="607" t="s">
        <v>1811</v>
      </c>
      <c r="F496" s="608">
        <v>6000</v>
      </c>
      <c r="G496" s="609">
        <v>0</v>
      </c>
      <c r="H496" s="610">
        <v>0</v>
      </c>
      <c r="I496" s="611">
        <v>24000</v>
      </c>
      <c r="J496" s="612">
        <v>4</v>
      </c>
      <c r="K496" s="613">
        <v>0</v>
      </c>
      <c r="L496" s="614">
        <v>0</v>
      </c>
      <c r="M496" s="615">
        <v>24000</v>
      </c>
      <c r="N496" s="616"/>
      <c r="O496" s="617"/>
      <c r="P496" s="618"/>
    </row>
    <row r="497" spans="1:16" s="587" customFormat="1" ht="23">
      <c r="A497" s="604" t="s">
        <v>288</v>
      </c>
      <c r="B497" s="605" t="s">
        <v>4939</v>
      </c>
      <c r="C497" s="606" t="s">
        <v>2816</v>
      </c>
      <c r="D497" s="607" t="s">
        <v>4879</v>
      </c>
      <c r="E497" s="607" t="s">
        <v>1811</v>
      </c>
      <c r="F497" s="608">
        <v>6000</v>
      </c>
      <c r="G497" s="609">
        <v>0</v>
      </c>
      <c r="H497" s="610">
        <v>0</v>
      </c>
      <c r="I497" s="611">
        <v>12000</v>
      </c>
      <c r="J497" s="612">
        <v>2</v>
      </c>
      <c r="K497" s="613">
        <v>0</v>
      </c>
      <c r="L497" s="614">
        <v>0</v>
      </c>
      <c r="M497" s="615">
        <v>12000</v>
      </c>
      <c r="N497" s="616"/>
      <c r="O497" s="617"/>
      <c r="P497" s="618"/>
    </row>
    <row r="498" spans="1:16" s="587" customFormat="1" ht="23">
      <c r="A498" s="604" t="s">
        <v>288</v>
      </c>
      <c r="B498" s="605" t="s">
        <v>4940</v>
      </c>
      <c r="C498" s="606" t="s">
        <v>2817</v>
      </c>
      <c r="D498" s="607" t="s">
        <v>4242</v>
      </c>
      <c r="E498" s="607" t="s">
        <v>1811</v>
      </c>
      <c r="F498" s="608">
        <v>6000</v>
      </c>
      <c r="G498" s="609">
        <v>0</v>
      </c>
      <c r="H498" s="610">
        <v>0</v>
      </c>
      <c r="I498" s="611">
        <v>24000</v>
      </c>
      <c r="J498" s="612">
        <v>4</v>
      </c>
      <c r="K498" s="613">
        <v>0</v>
      </c>
      <c r="L498" s="614">
        <v>0</v>
      </c>
      <c r="M498" s="615">
        <v>24000</v>
      </c>
      <c r="N498" s="616"/>
      <c r="O498" s="617"/>
      <c r="P498" s="618"/>
    </row>
    <row r="499" spans="1:16" s="587" customFormat="1" ht="23">
      <c r="A499" s="604" t="s">
        <v>288</v>
      </c>
      <c r="B499" s="605" t="s">
        <v>4941</v>
      </c>
      <c r="C499" s="606" t="s">
        <v>2818</v>
      </c>
      <c r="D499" s="607" t="s">
        <v>4244</v>
      </c>
      <c r="E499" s="607" t="s">
        <v>1811</v>
      </c>
      <c r="F499" s="608">
        <v>6000</v>
      </c>
      <c r="G499" s="609">
        <v>0</v>
      </c>
      <c r="H499" s="610">
        <v>0</v>
      </c>
      <c r="I499" s="611">
        <v>24000</v>
      </c>
      <c r="J499" s="612">
        <v>4</v>
      </c>
      <c r="K499" s="613">
        <v>0</v>
      </c>
      <c r="L499" s="614">
        <v>0</v>
      </c>
      <c r="M499" s="615">
        <v>24000</v>
      </c>
      <c r="N499" s="616"/>
      <c r="O499" s="617"/>
      <c r="P499" s="618"/>
    </row>
    <row r="500" spans="1:16" s="587" customFormat="1" ht="23">
      <c r="A500" s="604" t="s">
        <v>288</v>
      </c>
      <c r="B500" s="605" t="s">
        <v>4942</v>
      </c>
      <c r="C500" s="606" t="s">
        <v>2819</v>
      </c>
      <c r="D500" s="607" t="s">
        <v>4877</v>
      </c>
      <c r="E500" s="607" t="s">
        <v>1811</v>
      </c>
      <c r="F500" s="608">
        <v>6000</v>
      </c>
      <c r="G500" s="609">
        <v>0</v>
      </c>
      <c r="H500" s="610">
        <v>0</v>
      </c>
      <c r="I500" s="611">
        <v>12000</v>
      </c>
      <c r="J500" s="612">
        <v>2</v>
      </c>
      <c r="K500" s="613">
        <v>0</v>
      </c>
      <c r="L500" s="614">
        <v>0</v>
      </c>
      <c r="M500" s="615">
        <v>12000</v>
      </c>
      <c r="N500" s="616"/>
      <c r="O500" s="617"/>
      <c r="P500" s="618"/>
    </row>
    <row r="501" spans="1:16" s="587" customFormat="1" ht="23">
      <c r="A501" s="604" t="s">
        <v>288</v>
      </c>
      <c r="B501" s="605" t="s">
        <v>4943</v>
      </c>
      <c r="C501" s="606" t="s">
        <v>2207</v>
      </c>
      <c r="D501" s="607" t="s">
        <v>2208</v>
      </c>
      <c r="E501" s="607" t="s">
        <v>2209</v>
      </c>
      <c r="F501" s="608">
        <v>1000</v>
      </c>
      <c r="G501" s="609">
        <v>0</v>
      </c>
      <c r="H501" s="610">
        <v>0</v>
      </c>
      <c r="I501" s="611">
        <v>0</v>
      </c>
      <c r="J501" s="612" t="s">
        <v>2088</v>
      </c>
      <c r="K501" s="613">
        <v>0</v>
      </c>
      <c r="L501" s="614">
        <v>0</v>
      </c>
      <c r="M501" s="615">
        <v>0</v>
      </c>
      <c r="N501" s="616"/>
      <c r="O501" s="617"/>
      <c r="P501" s="618"/>
    </row>
    <row r="502" spans="1:16" s="587" customFormat="1" ht="23">
      <c r="A502" s="604" t="s">
        <v>288</v>
      </c>
      <c r="B502" s="605" t="s">
        <v>4944</v>
      </c>
      <c r="C502" s="606" t="s">
        <v>4445</v>
      </c>
      <c r="D502" s="607" t="s">
        <v>4284</v>
      </c>
      <c r="E502" s="607" t="s">
        <v>1811</v>
      </c>
      <c r="F502" s="608">
        <v>6000</v>
      </c>
      <c r="G502" s="609">
        <v>0</v>
      </c>
      <c r="H502" s="610">
        <v>0</v>
      </c>
      <c r="I502" s="611">
        <v>0</v>
      </c>
      <c r="J502" s="612" t="s">
        <v>2088</v>
      </c>
      <c r="K502" s="613">
        <v>0</v>
      </c>
      <c r="L502" s="614">
        <v>0</v>
      </c>
      <c r="M502" s="615">
        <v>0</v>
      </c>
      <c r="N502" s="616"/>
      <c r="O502" s="617"/>
      <c r="P502" s="618"/>
    </row>
    <row r="503" spans="1:16" s="587" customFormat="1" ht="23">
      <c r="A503" s="604" t="s">
        <v>288</v>
      </c>
      <c r="B503" s="605" t="s">
        <v>4945</v>
      </c>
      <c r="C503" s="606" t="s">
        <v>3099</v>
      </c>
      <c r="D503" s="607" t="s">
        <v>3878</v>
      </c>
      <c r="E503" s="607" t="s">
        <v>1811</v>
      </c>
      <c r="F503" s="608">
        <v>6000</v>
      </c>
      <c r="G503" s="609">
        <v>0</v>
      </c>
      <c r="H503" s="610">
        <v>0</v>
      </c>
      <c r="I503" s="611">
        <v>0</v>
      </c>
      <c r="J503" s="612" t="s">
        <v>2088</v>
      </c>
      <c r="K503" s="613">
        <v>0</v>
      </c>
      <c r="L503" s="614">
        <v>0</v>
      </c>
      <c r="M503" s="615">
        <v>0</v>
      </c>
      <c r="N503" s="616"/>
      <c r="O503" s="617"/>
      <c r="P503" s="618"/>
    </row>
    <row r="504" spans="1:16" s="587" customFormat="1" ht="23">
      <c r="A504" s="604" t="s">
        <v>288</v>
      </c>
      <c r="B504" s="605" t="s">
        <v>4946</v>
      </c>
      <c r="C504" s="606" t="s">
        <v>5024</v>
      </c>
      <c r="D504" s="607" t="s">
        <v>4241</v>
      </c>
      <c r="E504" s="607" t="s">
        <v>1811</v>
      </c>
      <c r="F504" s="608">
        <v>6000</v>
      </c>
      <c r="G504" s="609">
        <v>0</v>
      </c>
      <c r="H504" s="610">
        <v>0</v>
      </c>
      <c r="I504" s="611">
        <v>0</v>
      </c>
      <c r="J504" s="612" t="s">
        <v>2088</v>
      </c>
      <c r="K504" s="613">
        <v>0</v>
      </c>
      <c r="L504" s="614">
        <v>0</v>
      </c>
      <c r="M504" s="615">
        <v>0</v>
      </c>
      <c r="N504" s="616"/>
      <c r="O504" s="617"/>
      <c r="P504" s="618"/>
    </row>
    <row r="505" spans="1:16" s="587" customFormat="1" ht="23">
      <c r="A505" s="604" t="s">
        <v>288</v>
      </c>
      <c r="B505" s="605" t="s">
        <v>4947</v>
      </c>
      <c r="C505" s="606" t="s">
        <v>5026</v>
      </c>
      <c r="D505" s="607" t="s">
        <v>3880</v>
      </c>
      <c r="E505" s="607" t="s">
        <v>1811</v>
      </c>
      <c r="F505" s="608">
        <v>6000</v>
      </c>
      <c r="G505" s="609">
        <v>0</v>
      </c>
      <c r="H505" s="610">
        <v>0</v>
      </c>
      <c r="I505" s="611">
        <v>6000</v>
      </c>
      <c r="J505" s="612">
        <v>1</v>
      </c>
      <c r="K505" s="613">
        <v>0</v>
      </c>
      <c r="L505" s="614">
        <v>0</v>
      </c>
      <c r="M505" s="615">
        <v>6000</v>
      </c>
      <c r="N505" s="616"/>
      <c r="O505" s="617"/>
      <c r="P505" s="618"/>
    </row>
    <row r="506" spans="1:16" s="587" customFormat="1" ht="23">
      <c r="A506" s="604" t="s">
        <v>288</v>
      </c>
      <c r="B506" s="605" t="s">
        <v>4948</v>
      </c>
      <c r="C506" s="606" t="s">
        <v>4448</v>
      </c>
      <c r="D506" s="607" t="s">
        <v>4240</v>
      </c>
      <c r="E506" s="607" t="s">
        <v>1811</v>
      </c>
      <c r="F506" s="608">
        <v>6000</v>
      </c>
      <c r="G506" s="609">
        <v>0</v>
      </c>
      <c r="H506" s="610">
        <v>0</v>
      </c>
      <c r="I506" s="611">
        <v>12000</v>
      </c>
      <c r="J506" s="612">
        <v>2</v>
      </c>
      <c r="K506" s="613">
        <v>0</v>
      </c>
      <c r="L506" s="614">
        <v>0</v>
      </c>
      <c r="M506" s="615">
        <v>12000</v>
      </c>
      <c r="N506" s="616"/>
      <c r="O506" s="617"/>
      <c r="P506" s="618"/>
    </row>
    <row r="507" spans="1:16" s="587" customFormat="1" ht="23">
      <c r="A507" s="604" t="s">
        <v>288</v>
      </c>
      <c r="B507" s="605" t="s">
        <v>4949</v>
      </c>
      <c r="C507" s="606" t="s">
        <v>4450</v>
      </c>
      <c r="D507" s="607" t="s">
        <v>4239</v>
      </c>
      <c r="E507" s="607" t="s">
        <v>1811</v>
      </c>
      <c r="F507" s="608">
        <v>6000</v>
      </c>
      <c r="G507" s="609">
        <v>0</v>
      </c>
      <c r="H507" s="610">
        <v>0</v>
      </c>
      <c r="I507" s="611">
        <v>12000</v>
      </c>
      <c r="J507" s="612">
        <v>2</v>
      </c>
      <c r="K507" s="613">
        <v>0</v>
      </c>
      <c r="L507" s="614">
        <v>0</v>
      </c>
      <c r="M507" s="615">
        <v>12000</v>
      </c>
      <c r="N507" s="616"/>
      <c r="O507" s="617"/>
      <c r="P507" s="618"/>
    </row>
    <row r="508" spans="1:16" s="587" customFormat="1" ht="23">
      <c r="A508" s="604" t="s">
        <v>288</v>
      </c>
      <c r="B508" s="605" t="s">
        <v>1264</v>
      </c>
      <c r="C508" s="606" t="s">
        <v>3930</v>
      </c>
      <c r="D508" s="607" t="s">
        <v>3931</v>
      </c>
      <c r="E508" s="607" t="s">
        <v>1811</v>
      </c>
      <c r="F508" s="608">
        <v>2000</v>
      </c>
      <c r="G508" s="609">
        <v>0</v>
      </c>
      <c r="H508" s="610">
        <v>0</v>
      </c>
      <c r="I508" s="611">
        <v>0</v>
      </c>
      <c r="J508" s="612" t="s">
        <v>2088</v>
      </c>
      <c r="K508" s="613">
        <v>0</v>
      </c>
      <c r="L508" s="614">
        <v>0</v>
      </c>
      <c r="M508" s="615">
        <v>0</v>
      </c>
      <c r="N508" s="616"/>
      <c r="O508" s="617"/>
      <c r="P508" s="618"/>
    </row>
    <row r="509" spans="1:16" s="587" customFormat="1" ht="23">
      <c r="A509" s="604" t="s">
        <v>288</v>
      </c>
      <c r="B509" s="605" t="s">
        <v>1265</v>
      </c>
      <c r="C509" s="606" t="s">
        <v>5022</v>
      </c>
      <c r="D509" s="607" t="s">
        <v>3879</v>
      </c>
      <c r="E509" s="607" t="s">
        <v>1811</v>
      </c>
      <c r="F509" s="608">
        <v>6000</v>
      </c>
      <c r="G509" s="609">
        <v>0</v>
      </c>
      <c r="H509" s="610">
        <v>0</v>
      </c>
      <c r="I509" s="611">
        <v>0</v>
      </c>
      <c r="J509" s="612" t="s">
        <v>2088</v>
      </c>
      <c r="K509" s="613">
        <v>0</v>
      </c>
      <c r="L509" s="614">
        <v>0</v>
      </c>
      <c r="M509" s="615">
        <v>0</v>
      </c>
      <c r="N509" s="616"/>
      <c r="O509" s="617"/>
      <c r="P509" s="618"/>
    </row>
    <row r="510" spans="1:16" s="587" customFormat="1" ht="23">
      <c r="A510" s="604" t="s">
        <v>288</v>
      </c>
      <c r="B510" s="605" t="s">
        <v>1266</v>
      </c>
      <c r="C510" s="606" t="s">
        <v>3581</v>
      </c>
      <c r="D510" s="607" t="s">
        <v>4885</v>
      </c>
      <c r="E510" s="607" t="s">
        <v>1811</v>
      </c>
      <c r="F510" s="608">
        <v>6000</v>
      </c>
      <c r="G510" s="609">
        <v>0</v>
      </c>
      <c r="H510" s="610">
        <v>0</v>
      </c>
      <c r="I510" s="611">
        <v>0</v>
      </c>
      <c r="J510" s="612" t="s">
        <v>2088</v>
      </c>
      <c r="K510" s="613">
        <v>0</v>
      </c>
      <c r="L510" s="614">
        <v>0</v>
      </c>
      <c r="M510" s="615">
        <v>0</v>
      </c>
      <c r="N510" s="616"/>
      <c r="O510" s="617"/>
      <c r="P510" s="618"/>
    </row>
    <row r="511" spans="1:16" s="587" customFormat="1" ht="23">
      <c r="A511" s="604" t="s">
        <v>288</v>
      </c>
      <c r="B511" s="605" t="s">
        <v>1267</v>
      </c>
      <c r="C511" s="606" t="s">
        <v>2087</v>
      </c>
      <c r="D511" s="607" t="s">
        <v>3265</v>
      </c>
      <c r="E511" s="607" t="s">
        <v>1811</v>
      </c>
      <c r="F511" s="608">
        <v>2000</v>
      </c>
      <c r="G511" s="609">
        <v>0</v>
      </c>
      <c r="H511" s="610">
        <v>0</v>
      </c>
      <c r="I511" s="611">
        <v>0</v>
      </c>
      <c r="J511" s="612" t="s">
        <v>2088</v>
      </c>
      <c r="K511" s="613">
        <v>0</v>
      </c>
      <c r="L511" s="614">
        <v>0</v>
      </c>
      <c r="M511" s="615">
        <v>0</v>
      </c>
      <c r="N511" s="616"/>
      <c r="O511" s="617"/>
      <c r="P511" s="618"/>
    </row>
    <row r="512" spans="1:16" s="587" customFormat="1" ht="23">
      <c r="A512" s="604" t="s">
        <v>288</v>
      </c>
      <c r="B512" s="605" t="s">
        <v>1268</v>
      </c>
      <c r="C512" s="606" t="s">
        <v>4163</v>
      </c>
      <c r="D512" s="607" t="s">
        <v>3270</v>
      </c>
      <c r="E512" s="607" t="s">
        <v>1811</v>
      </c>
      <c r="F512" s="608">
        <v>500</v>
      </c>
      <c r="G512" s="609">
        <v>0</v>
      </c>
      <c r="H512" s="610">
        <v>0</v>
      </c>
      <c r="I512" s="611">
        <v>22000</v>
      </c>
      <c r="J512" s="612">
        <v>44</v>
      </c>
      <c r="K512" s="613">
        <v>0</v>
      </c>
      <c r="L512" s="614">
        <v>0</v>
      </c>
      <c r="M512" s="615">
        <v>22000</v>
      </c>
      <c r="N512" s="616"/>
      <c r="O512" s="617"/>
      <c r="P512" s="618"/>
    </row>
    <row r="513" spans="1:16" s="587" customFormat="1" ht="23">
      <c r="A513" s="604" t="s">
        <v>288</v>
      </c>
      <c r="B513" s="605" t="s">
        <v>1269</v>
      </c>
      <c r="C513" s="606" t="s">
        <v>1816</v>
      </c>
      <c r="D513" s="607" t="s">
        <v>3269</v>
      </c>
      <c r="E513" s="607" t="s">
        <v>1811</v>
      </c>
      <c r="F513" s="608">
        <v>500</v>
      </c>
      <c r="G513" s="609">
        <v>0</v>
      </c>
      <c r="H513" s="610">
        <v>0</v>
      </c>
      <c r="I513" s="611">
        <v>15000</v>
      </c>
      <c r="J513" s="612">
        <v>30</v>
      </c>
      <c r="K513" s="613">
        <v>0</v>
      </c>
      <c r="L513" s="614">
        <v>0</v>
      </c>
      <c r="M513" s="615">
        <v>15000</v>
      </c>
      <c r="N513" s="616"/>
      <c r="O513" s="617"/>
      <c r="P513" s="618"/>
    </row>
    <row r="514" spans="1:16" s="587" customFormat="1" ht="23">
      <c r="A514" s="604" t="s">
        <v>1542</v>
      </c>
      <c r="B514" s="605" t="s">
        <v>2834</v>
      </c>
      <c r="C514" s="606" t="s">
        <v>4692</v>
      </c>
      <c r="D514" s="607" t="s">
        <v>4137</v>
      </c>
      <c r="E514" s="607" t="s">
        <v>3460</v>
      </c>
      <c r="F514" s="608">
        <v>1</v>
      </c>
      <c r="G514" s="609">
        <v>0</v>
      </c>
      <c r="H514" s="610">
        <v>0</v>
      </c>
      <c r="I514" s="619">
        <v>14</v>
      </c>
      <c r="J514" s="620">
        <v>14</v>
      </c>
      <c r="K514" s="621">
        <v>0</v>
      </c>
      <c r="L514" s="622">
        <v>0</v>
      </c>
      <c r="M514" s="623">
        <v>14</v>
      </c>
      <c r="N514" s="616"/>
      <c r="O514" s="617"/>
      <c r="P514" s="618"/>
    </row>
    <row r="515" spans="1:16" s="587" customFormat="1" ht="23">
      <c r="A515" s="604" t="s">
        <v>1542</v>
      </c>
      <c r="B515" s="605" t="s">
        <v>2835</v>
      </c>
      <c r="C515" s="606" t="s">
        <v>3613</v>
      </c>
      <c r="D515" s="607" t="s">
        <v>3525</v>
      </c>
      <c r="E515" s="607" t="s">
        <v>2031</v>
      </c>
      <c r="F515" s="608">
        <v>1</v>
      </c>
      <c r="G515" s="609">
        <v>0</v>
      </c>
      <c r="H515" s="610">
        <v>0</v>
      </c>
      <c r="I515" s="619">
        <v>35</v>
      </c>
      <c r="J515" s="620">
        <v>35</v>
      </c>
      <c r="K515" s="621">
        <v>0</v>
      </c>
      <c r="L515" s="622">
        <v>0</v>
      </c>
      <c r="M515" s="623">
        <v>35</v>
      </c>
      <c r="N515" s="616"/>
      <c r="O515" s="617"/>
      <c r="P515" s="618"/>
    </row>
    <row r="516" spans="1:16" s="587" customFormat="1" ht="23">
      <c r="A516" s="604" t="s">
        <v>1542</v>
      </c>
      <c r="B516" s="605" t="s">
        <v>1495</v>
      </c>
      <c r="C516" s="606" t="s">
        <v>4495</v>
      </c>
      <c r="D516" s="607" t="s">
        <v>44</v>
      </c>
      <c r="E516" s="607" t="s">
        <v>2806</v>
      </c>
      <c r="F516" s="608">
        <v>1</v>
      </c>
      <c r="G516" s="609">
        <v>0</v>
      </c>
      <c r="H516" s="610">
        <v>0</v>
      </c>
      <c r="I516" s="619">
        <v>11</v>
      </c>
      <c r="J516" s="620">
        <v>11</v>
      </c>
      <c r="K516" s="621">
        <v>0</v>
      </c>
      <c r="L516" s="622">
        <v>0</v>
      </c>
      <c r="M516" s="623">
        <v>11</v>
      </c>
      <c r="N516" s="616"/>
      <c r="O516" s="617"/>
      <c r="P516" s="618"/>
    </row>
    <row r="517" spans="1:16" s="587" customFormat="1" ht="23">
      <c r="A517" s="604" t="s">
        <v>1542</v>
      </c>
      <c r="B517" s="605" t="s">
        <v>1496</v>
      </c>
      <c r="C517" s="606" t="s">
        <v>4496</v>
      </c>
      <c r="D517" s="607" t="s">
        <v>4524</v>
      </c>
      <c r="E517" s="607" t="s">
        <v>1899</v>
      </c>
      <c r="F517" s="608">
        <v>1</v>
      </c>
      <c r="G517" s="609">
        <v>0</v>
      </c>
      <c r="H517" s="610">
        <v>0</v>
      </c>
      <c r="I517" s="619">
        <v>37</v>
      </c>
      <c r="J517" s="620">
        <v>37</v>
      </c>
      <c r="K517" s="621">
        <v>0</v>
      </c>
      <c r="L517" s="622">
        <v>0</v>
      </c>
      <c r="M517" s="623">
        <v>37</v>
      </c>
      <c r="N517" s="616"/>
      <c r="O517" s="617"/>
      <c r="P517" s="618"/>
    </row>
    <row r="518" spans="1:16" s="587" customFormat="1" ht="23">
      <c r="A518" s="604" t="s">
        <v>1542</v>
      </c>
      <c r="B518" s="605" t="s">
        <v>1497</v>
      </c>
      <c r="C518" s="606" t="s">
        <v>3463</v>
      </c>
      <c r="D518" s="607" t="s">
        <v>3881</v>
      </c>
      <c r="E518" s="607" t="s">
        <v>3882</v>
      </c>
      <c r="F518" s="608">
        <v>1</v>
      </c>
      <c r="G518" s="609">
        <v>0</v>
      </c>
      <c r="H518" s="610">
        <v>0</v>
      </c>
      <c r="I518" s="619">
        <v>5</v>
      </c>
      <c r="J518" s="620">
        <v>5</v>
      </c>
      <c r="K518" s="621">
        <v>0</v>
      </c>
      <c r="L518" s="622">
        <v>0</v>
      </c>
      <c r="M518" s="623">
        <v>5</v>
      </c>
      <c r="N518" s="616"/>
      <c r="O518" s="617"/>
      <c r="P518" s="618"/>
    </row>
    <row r="519" spans="1:16" s="587" customFormat="1" ht="23">
      <c r="A519" s="604" t="s">
        <v>1542</v>
      </c>
      <c r="B519" s="605" t="s">
        <v>1498</v>
      </c>
      <c r="C519" s="606" t="s">
        <v>2753</v>
      </c>
      <c r="D519" s="607" t="s">
        <v>2399</v>
      </c>
      <c r="E519" s="607" t="s">
        <v>2400</v>
      </c>
      <c r="F519" s="608">
        <v>1</v>
      </c>
      <c r="G519" s="609">
        <v>0</v>
      </c>
      <c r="H519" s="610">
        <v>0</v>
      </c>
      <c r="I519" s="619">
        <v>1</v>
      </c>
      <c r="J519" s="620">
        <v>1</v>
      </c>
      <c r="K519" s="621">
        <v>0</v>
      </c>
      <c r="L519" s="622">
        <v>0</v>
      </c>
      <c r="M519" s="623">
        <v>1</v>
      </c>
      <c r="N519" s="616"/>
      <c r="O519" s="617"/>
      <c r="P519" s="618"/>
    </row>
    <row r="520" spans="1:16" s="587" customFormat="1" ht="23">
      <c r="A520" s="604" t="s">
        <v>1542</v>
      </c>
      <c r="B520" s="605" t="s">
        <v>1499</v>
      </c>
      <c r="C520" s="606" t="s">
        <v>4019</v>
      </c>
      <c r="D520" s="607" t="s">
        <v>2401</v>
      </c>
      <c r="E520" s="607" t="s">
        <v>1579</v>
      </c>
      <c r="F520" s="608">
        <v>1</v>
      </c>
      <c r="G520" s="609">
        <v>0</v>
      </c>
      <c r="H520" s="610">
        <v>0</v>
      </c>
      <c r="I520" s="619">
        <v>17</v>
      </c>
      <c r="J520" s="620">
        <v>17</v>
      </c>
      <c r="K520" s="621">
        <v>0</v>
      </c>
      <c r="L520" s="622">
        <v>0</v>
      </c>
      <c r="M520" s="623">
        <v>17</v>
      </c>
      <c r="N520" s="616"/>
      <c r="O520" s="617"/>
      <c r="P520" s="618"/>
    </row>
    <row r="521" spans="1:16" s="587" customFormat="1" ht="23">
      <c r="A521" s="604" t="s">
        <v>1542</v>
      </c>
      <c r="B521" s="605" t="s">
        <v>382</v>
      </c>
      <c r="C521" s="606" t="s">
        <v>4924</v>
      </c>
      <c r="D521" s="607" t="s">
        <v>1580</v>
      </c>
      <c r="E521" s="607" t="s">
        <v>3364</v>
      </c>
      <c r="F521" s="608">
        <v>1</v>
      </c>
      <c r="G521" s="609">
        <v>0</v>
      </c>
      <c r="H521" s="610">
        <v>0</v>
      </c>
      <c r="I521" s="619">
        <v>20</v>
      </c>
      <c r="J521" s="620">
        <v>20</v>
      </c>
      <c r="K521" s="621">
        <v>0</v>
      </c>
      <c r="L521" s="622">
        <v>0</v>
      </c>
      <c r="M521" s="623">
        <v>20</v>
      </c>
      <c r="N521" s="616"/>
      <c r="O521" s="617"/>
      <c r="P521" s="618"/>
    </row>
    <row r="522" spans="1:16" s="587" customFormat="1" ht="23">
      <c r="A522" s="604" t="s">
        <v>1542</v>
      </c>
      <c r="B522" s="605" t="s">
        <v>383</v>
      </c>
      <c r="C522" s="606" t="s">
        <v>4418</v>
      </c>
      <c r="D522" s="607" t="s">
        <v>3365</v>
      </c>
      <c r="E522" s="607" t="s">
        <v>5201</v>
      </c>
      <c r="F522" s="608">
        <v>1</v>
      </c>
      <c r="G522" s="609">
        <v>0</v>
      </c>
      <c r="H522" s="610">
        <v>0</v>
      </c>
      <c r="I522" s="619">
        <v>8</v>
      </c>
      <c r="J522" s="620">
        <v>8</v>
      </c>
      <c r="K522" s="621">
        <v>0</v>
      </c>
      <c r="L522" s="622">
        <v>0</v>
      </c>
      <c r="M522" s="623">
        <v>8</v>
      </c>
      <c r="N522" s="616"/>
      <c r="O522" s="617"/>
      <c r="P522" s="618"/>
    </row>
    <row r="523" spans="1:16" s="587" customFormat="1" ht="23.5" thickBot="1">
      <c r="A523" s="604" t="s">
        <v>1542</v>
      </c>
      <c r="B523" s="605" t="s">
        <v>4935</v>
      </c>
      <c r="C523" s="606" t="s">
        <v>3648</v>
      </c>
      <c r="D523" s="607" t="s">
        <v>5205</v>
      </c>
      <c r="E523" s="607" t="s">
        <v>5206</v>
      </c>
      <c r="F523" s="608">
        <v>1</v>
      </c>
      <c r="G523" s="609">
        <v>0</v>
      </c>
      <c r="H523" s="610">
        <v>0</v>
      </c>
      <c r="I523" s="619">
        <v>8</v>
      </c>
      <c r="J523" s="620">
        <v>8</v>
      </c>
      <c r="K523" s="621">
        <v>0</v>
      </c>
      <c r="L523" s="622">
        <v>0</v>
      </c>
      <c r="M523" s="624">
        <v>8</v>
      </c>
      <c r="N523" s="616"/>
      <c r="O523" s="617"/>
      <c r="P523" s="618"/>
    </row>
    <row r="524" spans="1:16" s="587" customFormat="1" ht="30" customHeight="1" thickBot="1">
      <c r="A524" s="573"/>
      <c r="C524" s="573" t="s">
        <v>4405</v>
      </c>
      <c r="D524" s="625">
        <f>COUNT(I8:I523)</f>
        <v>516</v>
      </c>
      <c r="E524" s="626" t="s">
        <v>4406</v>
      </c>
      <c r="F524" s="575"/>
      <c r="G524" s="576"/>
      <c r="H524" s="627"/>
      <c r="I524" s="627"/>
      <c r="J524" s="628" t="s">
        <v>4407</v>
      </c>
      <c r="K524" s="629"/>
      <c r="L524" s="629"/>
      <c r="M524" s="630">
        <f>SUM(M8:M523)</f>
        <v>2258016</v>
      </c>
      <c r="N524" s="816">
        <v>1</v>
      </c>
    </row>
    <row r="525" spans="1:16" s="587" customFormat="1" ht="21" thickBot="1">
      <c r="A525" s="573"/>
      <c r="B525" s="573"/>
      <c r="C525" s="573"/>
      <c r="D525" s="580"/>
      <c r="E525" s="580"/>
      <c r="F525" s="575"/>
      <c r="G525" s="576"/>
      <c r="H525" s="627"/>
      <c r="I525" s="627"/>
      <c r="J525" s="627"/>
      <c r="K525" s="629"/>
      <c r="L525" s="629"/>
      <c r="M525" s="629"/>
      <c r="N525" s="629"/>
    </row>
    <row r="526" spans="1:16" s="587" customFormat="1" ht="20">
      <c r="A526" s="786" t="s">
        <v>3515</v>
      </c>
      <c r="B526" s="787">
        <v>1</v>
      </c>
      <c r="C526" s="788" t="s">
        <v>644</v>
      </c>
      <c r="D526" s="789" t="s">
        <v>645</v>
      </c>
      <c r="E526" s="790" t="s">
        <v>646</v>
      </c>
      <c r="F526" s="791"/>
      <c r="G526" s="791"/>
      <c r="H526" s="791"/>
      <c r="I526" s="792"/>
      <c r="J526" s="792"/>
      <c r="K526" s="793"/>
      <c r="L526" s="794"/>
      <c r="M526" s="795">
        <v>18800</v>
      </c>
      <c r="N526" s="629"/>
    </row>
    <row r="527" spans="1:16" s="587" customFormat="1" ht="20">
      <c r="A527" s="796" t="s">
        <v>3515</v>
      </c>
      <c r="B527" s="797">
        <v>2</v>
      </c>
      <c r="C527" s="798" t="s">
        <v>3662</v>
      </c>
      <c r="D527" s="329" t="s">
        <v>3663</v>
      </c>
      <c r="E527" s="333" t="s">
        <v>3664</v>
      </c>
      <c r="F527" s="799"/>
      <c r="G527" s="799"/>
      <c r="H527" s="799"/>
      <c r="I527" s="800"/>
      <c r="J527" s="800"/>
      <c r="K527" s="801"/>
      <c r="L527" s="794"/>
      <c r="M527" s="802">
        <v>23500</v>
      </c>
      <c r="N527" s="629"/>
    </row>
    <row r="528" spans="1:16" s="587" customFormat="1" ht="20">
      <c r="A528" s="796" t="s">
        <v>3515</v>
      </c>
      <c r="B528" s="797">
        <v>3</v>
      </c>
      <c r="C528" s="798" t="s">
        <v>3665</v>
      </c>
      <c r="D528" s="329" t="s">
        <v>3666</v>
      </c>
      <c r="E528" s="333" t="s">
        <v>3667</v>
      </c>
      <c r="F528" s="799"/>
      <c r="G528" s="799"/>
      <c r="H528" s="799"/>
      <c r="I528" s="800"/>
      <c r="J528" s="800"/>
      <c r="K528" s="801"/>
      <c r="L528" s="794"/>
      <c r="M528" s="802">
        <v>18900</v>
      </c>
      <c r="N528" s="629"/>
    </row>
    <row r="529" spans="1:14" s="587" customFormat="1" ht="20">
      <c r="A529" s="796" t="s">
        <v>3515</v>
      </c>
      <c r="B529" s="797">
        <v>4</v>
      </c>
      <c r="C529" s="798" t="s">
        <v>4999</v>
      </c>
      <c r="D529" s="329" t="s">
        <v>4983</v>
      </c>
      <c r="E529" s="333" t="s">
        <v>3292</v>
      </c>
      <c r="F529" s="799"/>
      <c r="G529" s="799"/>
      <c r="H529" s="799"/>
      <c r="I529" s="800"/>
      <c r="J529" s="800"/>
      <c r="K529" s="801"/>
      <c r="L529" s="794"/>
      <c r="M529" s="802">
        <v>26000</v>
      </c>
      <c r="N529" s="629"/>
    </row>
    <row r="530" spans="1:14" s="587" customFormat="1" ht="20">
      <c r="A530" s="796" t="s">
        <v>3515</v>
      </c>
      <c r="B530" s="797">
        <v>5</v>
      </c>
      <c r="C530" s="798" t="s">
        <v>5001</v>
      </c>
      <c r="D530" s="329" t="s">
        <v>3311</v>
      </c>
      <c r="E530" s="333" t="s">
        <v>5139</v>
      </c>
      <c r="F530" s="799"/>
      <c r="G530" s="799"/>
      <c r="H530" s="799"/>
      <c r="I530" s="803"/>
      <c r="J530" s="803"/>
      <c r="K530" s="804"/>
      <c r="L530" s="794"/>
      <c r="M530" s="802">
        <v>96000</v>
      </c>
      <c r="N530" s="629"/>
    </row>
    <row r="531" spans="1:14" s="587" customFormat="1" thickBot="1">
      <c r="A531" s="805" t="s">
        <v>3515</v>
      </c>
      <c r="B531" s="806">
        <v>6</v>
      </c>
      <c r="C531" s="807" t="s">
        <v>5000</v>
      </c>
      <c r="D531" s="808" t="s">
        <v>3310</v>
      </c>
      <c r="E531" s="809" t="s">
        <v>5138</v>
      </c>
      <c r="F531" s="810"/>
      <c r="G531" s="810"/>
      <c r="H531" s="810"/>
      <c r="I531" s="811"/>
      <c r="J531" s="811"/>
      <c r="K531" s="812"/>
      <c r="L531" s="794"/>
      <c r="M531" s="813">
        <v>115000</v>
      </c>
      <c r="N531" s="629"/>
    </row>
    <row r="532" spans="1:14" s="587" customFormat="1" ht="30" customHeight="1" thickBot="1">
      <c r="A532" s="573"/>
      <c r="B532" s="573"/>
      <c r="C532" s="573"/>
      <c r="E532" s="580"/>
      <c r="F532" s="575"/>
      <c r="G532" s="576"/>
      <c r="H532" s="627"/>
      <c r="I532" s="627"/>
      <c r="J532" s="627"/>
      <c r="K532" s="629"/>
      <c r="L532" s="629"/>
      <c r="M532" s="814">
        <f>SUM(M526:M531)</f>
        <v>298200</v>
      </c>
      <c r="N532" s="816">
        <v>2</v>
      </c>
    </row>
    <row r="533" spans="1:14" s="587" customFormat="1" ht="21" thickBot="1">
      <c r="A533" s="573"/>
      <c r="B533" s="573"/>
      <c r="C533" s="573"/>
      <c r="E533" s="580"/>
      <c r="F533" s="575"/>
      <c r="G533" s="576"/>
      <c r="H533" s="627"/>
      <c r="I533" s="627"/>
      <c r="J533" s="627"/>
      <c r="K533" s="629"/>
      <c r="L533" s="629"/>
      <c r="M533" s="629"/>
      <c r="N533" s="629"/>
    </row>
    <row r="534" spans="1:14" s="587" customFormat="1" ht="35.15" customHeight="1" thickBot="1">
      <c r="A534" s="573"/>
      <c r="B534" s="573"/>
      <c r="C534" s="573"/>
      <c r="E534" s="580"/>
      <c r="F534" s="575"/>
      <c r="G534" s="576"/>
      <c r="H534" s="627"/>
      <c r="I534" s="627"/>
      <c r="J534" s="628" t="s">
        <v>2680</v>
      </c>
      <c r="K534" s="629"/>
      <c r="L534" s="629"/>
      <c r="M534" s="815">
        <f>M524+M532</f>
        <v>2556216</v>
      </c>
      <c r="N534" s="816" t="s">
        <v>2681</v>
      </c>
    </row>
    <row r="535" spans="1:14" s="587" customFormat="1">
      <c r="A535" s="573"/>
      <c r="B535" s="573"/>
      <c r="C535" s="573"/>
      <c r="E535" s="580"/>
      <c r="F535" s="575"/>
      <c r="G535" s="576"/>
      <c r="H535" s="627"/>
      <c r="I535" s="627"/>
      <c r="J535" s="627"/>
      <c r="K535" s="629"/>
      <c r="L535" s="629"/>
      <c r="M535" s="629"/>
      <c r="N535" s="629"/>
    </row>
    <row r="536" spans="1:14" s="587" customFormat="1">
      <c r="A536" s="573"/>
      <c r="B536" s="573"/>
      <c r="C536" s="573"/>
      <c r="E536" s="580"/>
      <c r="F536" s="575"/>
      <c r="G536" s="576"/>
      <c r="H536" s="627"/>
      <c r="I536" s="627"/>
      <c r="J536" s="627"/>
      <c r="K536" s="629"/>
      <c r="L536" s="629"/>
      <c r="M536" s="629"/>
      <c r="N536" s="629"/>
    </row>
    <row r="537" spans="1:14" s="587" customFormat="1">
      <c r="A537" s="573"/>
      <c r="B537" s="573"/>
      <c r="C537" s="573"/>
      <c r="E537" s="580"/>
      <c r="F537" s="575"/>
      <c r="G537" s="576"/>
      <c r="H537" s="627"/>
      <c r="I537" s="627"/>
      <c r="J537" s="627"/>
      <c r="K537" s="629"/>
      <c r="L537" s="629"/>
      <c r="M537" s="629"/>
      <c r="N537" s="629"/>
    </row>
    <row r="538" spans="1:14" s="587" customFormat="1">
      <c r="A538" s="573"/>
      <c r="B538" s="573"/>
      <c r="C538" s="573"/>
      <c r="E538" s="580"/>
      <c r="F538" s="575"/>
      <c r="G538" s="576"/>
      <c r="H538" s="627"/>
      <c r="I538" s="627"/>
      <c r="J538" s="627"/>
      <c r="K538" s="629"/>
      <c r="L538" s="629"/>
      <c r="M538" s="629"/>
      <c r="N538" s="629"/>
    </row>
    <row r="539" spans="1:14" s="587" customFormat="1">
      <c r="A539" s="573"/>
      <c r="B539" s="573"/>
      <c r="C539" s="573"/>
      <c r="E539" s="580"/>
      <c r="F539" s="575"/>
      <c r="G539" s="576"/>
      <c r="H539" s="627"/>
      <c r="I539" s="627"/>
      <c r="J539" s="627"/>
      <c r="K539" s="629"/>
      <c r="L539" s="629"/>
      <c r="M539" s="629"/>
      <c r="N539" s="629"/>
    </row>
    <row r="540" spans="1:14" s="587" customFormat="1">
      <c r="A540" s="573"/>
      <c r="B540" s="573"/>
      <c r="C540" s="573"/>
      <c r="E540" s="580"/>
      <c r="F540" s="575"/>
      <c r="G540" s="576"/>
      <c r="H540" s="627"/>
      <c r="I540" s="627"/>
      <c r="J540" s="627"/>
      <c r="K540" s="629"/>
      <c r="L540" s="629"/>
      <c r="M540" s="629"/>
      <c r="N540" s="629"/>
    </row>
    <row r="541" spans="1:14" s="587" customFormat="1">
      <c r="A541" s="573"/>
      <c r="B541" s="573"/>
      <c r="C541" s="573"/>
      <c r="E541" s="580"/>
      <c r="F541" s="575"/>
      <c r="G541" s="576"/>
      <c r="H541" s="627"/>
      <c r="I541" s="627"/>
      <c r="J541" s="627"/>
      <c r="K541" s="629"/>
      <c r="L541" s="629"/>
      <c r="M541" s="629"/>
      <c r="N541" s="629"/>
    </row>
    <row r="542" spans="1:14" s="587" customFormat="1">
      <c r="A542" s="573"/>
      <c r="B542" s="573"/>
      <c r="C542" s="573"/>
      <c r="E542" s="580"/>
      <c r="F542" s="575"/>
      <c r="G542" s="576"/>
      <c r="H542" s="627"/>
      <c r="I542" s="627"/>
      <c r="J542" s="627"/>
      <c r="K542" s="629"/>
      <c r="L542" s="629"/>
      <c r="M542" s="629"/>
      <c r="N542" s="629"/>
    </row>
    <row r="543" spans="1:14" s="587" customFormat="1">
      <c r="A543" s="573"/>
      <c r="B543" s="573"/>
      <c r="C543" s="573"/>
      <c r="E543" s="580"/>
      <c r="F543" s="575"/>
      <c r="G543" s="576"/>
      <c r="H543" s="627"/>
      <c r="I543" s="627"/>
      <c r="J543" s="627"/>
      <c r="K543" s="629"/>
      <c r="L543" s="629"/>
      <c r="M543" s="629"/>
      <c r="N543" s="629"/>
    </row>
    <row r="544" spans="1:14" s="587" customFormat="1">
      <c r="A544" s="573"/>
      <c r="B544" s="573"/>
      <c r="C544" s="573"/>
      <c r="E544" s="580"/>
      <c r="F544" s="575"/>
      <c r="G544" s="576"/>
      <c r="H544" s="627"/>
      <c r="I544" s="627"/>
      <c r="J544" s="627"/>
      <c r="K544" s="629"/>
      <c r="L544" s="629"/>
      <c r="M544" s="629"/>
      <c r="N544" s="629"/>
    </row>
    <row r="545" spans="1:14" s="587" customFormat="1">
      <c r="A545" s="573"/>
      <c r="B545" s="573"/>
      <c r="C545" s="573"/>
      <c r="E545" s="580"/>
      <c r="F545" s="575"/>
      <c r="G545" s="576"/>
      <c r="H545" s="627"/>
      <c r="I545" s="627"/>
      <c r="J545" s="627"/>
      <c r="K545" s="629"/>
      <c r="L545" s="629"/>
      <c r="M545" s="629"/>
      <c r="N545" s="629"/>
    </row>
    <row r="546" spans="1:14" s="587" customFormat="1">
      <c r="A546" s="573"/>
      <c r="B546" s="573"/>
      <c r="C546" s="573"/>
      <c r="E546" s="580"/>
      <c r="F546" s="575"/>
      <c r="G546" s="576"/>
      <c r="H546" s="627"/>
      <c r="I546" s="627"/>
      <c r="J546" s="627"/>
      <c r="K546" s="629"/>
      <c r="L546" s="629"/>
      <c r="M546" s="629"/>
      <c r="N546" s="629"/>
    </row>
    <row r="547" spans="1:14" s="587" customFormat="1">
      <c r="A547" s="573"/>
      <c r="B547" s="573"/>
      <c r="C547" s="573"/>
      <c r="E547" s="580"/>
      <c r="F547" s="575"/>
      <c r="G547" s="576"/>
      <c r="H547" s="627"/>
      <c r="I547" s="627"/>
      <c r="J547" s="627"/>
      <c r="K547" s="629"/>
      <c r="L547" s="629"/>
      <c r="M547" s="629"/>
      <c r="N547" s="629"/>
    </row>
    <row r="548" spans="1:14" s="587" customFormat="1">
      <c r="A548" s="573"/>
      <c r="B548" s="573"/>
      <c r="C548" s="573"/>
      <c r="E548" s="580"/>
      <c r="F548" s="575"/>
      <c r="G548" s="576"/>
      <c r="H548" s="627"/>
      <c r="I548" s="627"/>
      <c r="J548" s="627"/>
      <c r="K548" s="629"/>
      <c r="L548" s="629"/>
      <c r="M548" s="629"/>
      <c r="N548" s="629"/>
    </row>
    <row r="549" spans="1:14" s="587" customFormat="1">
      <c r="A549" s="573"/>
      <c r="B549" s="573"/>
      <c r="C549" s="573"/>
      <c r="E549" s="580"/>
      <c r="F549" s="575"/>
      <c r="G549" s="576"/>
      <c r="H549" s="627"/>
      <c r="I549" s="627"/>
      <c r="J549" s="627"/>
      <c r="K549" s="629"/>
      <c r="L549" s="629"/>
      <c r="M549" s="629"/>
      <c r="N549" s="629"/>
    </row>
    <row r="550" spans="1:14" s="587" customFormat="1">
      <c r="A550" s="573"/>
      <c r="B550" s="573"/>
      <c r="C550" s="573"/>
      <c r="E550" s="580"/>
      <c r="F550" s="575"/>
      <c r="G550" s="576"/>
      <c r="H550" s="627"/>
      <c r="I550" s="627"/>
      <c r="J550" s="627"/>
      <c r="K550" s="629"/>
      <c r="L550" s="629"/>
      <c r="M550" s="629"/>
      <c r="N550" s="629"/>
    </row>
    <row r="551" spans="1:14" s="587" customFormat="1">
      <c r="A551" s="573"/>
      <c r="B551" s="573"/>
      <c r="C551" s="573"/>
      <c r="E551" s="580"/>
      <c r="F551" s="575"/>
      <c r="G551" s="576"/>
      <c r="H551" s="627"/>
      <c r="I551" s="627"/>
      <c r="J551" s="627"/>
      <c r="K551" s="629"/>
      <c r="L551" s="629"/>
      <c r="M551" s="629"/>
      <c r="N551" s="629"/>
    </row>
    <row r="552" spans="1:14" s="587" customFormat="1">
      <c r="A552" s="573"/>
      <c r="B552" s="573"/>
      <c r="C552" s="573"/>
      <c r="E552" s="580"/>
      <c r="F552" s="575"/>
      <c r="G552" s="576"/>
      <c r="H552" s="627"/>
      <c r="I552" s="627"/>
      <c r="J552" s="627"/>
      <c r="K552" s="629"/>
      <c r="L552" s="629"/>
      <c r="M552" s="629"/>
      <c r="N552" s="629"/>
    </row>
    <row r="553" spans="1:14" s="587" customFormat="1">
      <c r="A553" s="573"/>
      <c r="B553" s="573"/>
      <c r="C553" s="573"/>
      <c r="E553" s="580"/>
      <c r="F553" s="575"/>
      <c r="G553" s="576"/>
      <c r="H553" s="627"/>
      <c r="I553" s="627"/>
      <c r="J553" s="627"/>
      <c r="K553" s="629"/>
      <c r="L553" s="629"/>
      <c r="M553" s="629"/>
      <c r="N553" s="629"/>
    </row>
    <row r="554" spans="1:14" s="587" customFormat="1">
      <c r="A554" s="573"/>
      <c r="B554" s="573"/>
      <c r="C554" s="573"/>
      <c r="E554" s="580"/>
      <c r="F554" s="575"/>
      <c r="G554" s="576"/>
      <c r="H554" s="627"/>
      <c r="I554" s="627"/>
      <c r="J554" s="627"/>
      <c r="K554" s="629"/>
      <c r="L554" s="629"/>
      <c r="M554" s="629"/>
      <c r="N554" s="629"/>
    </row>
    <row r="555" spans="1:14" s="587" customFormat="1">
      <c r="A555" s="573"/>
      <c r="B555" s="573"/>
      <c r="C555" s="573"/>
      <c r="E555" s="580"/>
      <c r="F555" s="575"/>
      <c r="G555" s="576"/>
      <c r="H555" s="627"/>
      <c r="I555" s="627"/>
      <c r="J555" s="627"/>
      <c r="K555" s="629"/>
      <c r="L555" s="629"/>
      <c r="M555" s="629"/>
      <c r="N555" s="629"/>
    </row>
    <row r="556" spans="1:14" s="587" customFormat="1">
      <c r="A556" s="573"/>
      <c r="B556" s="573"/>
      <c r="C556" s="573"/>
      <c r="E556" s="580"/>
      <c r="F556" s="575"/>
      <c r="G556" s="576"/>
      <c r="H556" s="627"/>
      <c r="I556" s="627"/>
      <c r="J556" s="627"/>
      <c r="K556" s="629"/>
      <c r="L556" s="629"/>
      <c r="M556" s="629"/>
      <c r="N556" s="629"/>
    </row>
    <row r="557" spans="1:14" s="587" customFormat="1">
      <c r="A557" s="573"/>
      <c r="B557" s="573"/>
      <c r="C557" s="573"/>
      <c r="E557" s="580"/>
      <c r="F557" s="575"/>
      <c r="G557" s="576"/>
      <c r="H557" s="627"/>
      <c r="I557" s="627"/>
      <c r="J557" s="627"/>
      <c r="K557" s="629"/>
      <c r="L557" s="629"/>
      <c r="M557" s="629"/>
      <c r="N557" s="629"/>
    </row>
    <row r="558" spans="1:14" s="587" customFormat="1">
      <c r="A558" s="573"/>
      <c r="B558" s="573"/>
      <c r="C558" s="573"/>
      <c r="E558" s="580"/>
      <c r="F558" s="575"/>
      <c r="G558" s="576"/>
      <c r="H558" s="627"/>
      <c r="I558" s="627"/>
      <c r="J558" s="627"/>
      <c r="K558" s="629"/>
      <c r="L558" s="629"/>
      <c r="M558" s="629"/>
      <c r="N558" s="629"/>
    </row>
    <row r="559" spans="1:14" s="587" customFormat="1">
      <c r="A559" s="573"/>
      <c r="B559" s="573"/>
      <c r="C559" s="573"/>
      <c r="E559" s="580"/>
      <c r="F559" s="575"/>
      <c r="G559" s="576"/>
      <c r="H559" s="627"/>
      <c r="I559" s="627"/>
      <c r="J559" s="627"/>
      <c r="K559" s="629"/>
      <c r="L559" s="629"/>
      <c r="M559" s="629"/>
      <c r="N559" s="629"/>
    </row>
    <row r="560" spans="1:14" s="587" customFormat="1">
      <c r="A560" s="573"/>
      <c r="B560" s="573"/>
      <c r="C560" s="573"/>
      <c r="E560" s="580"/>
      <c r="F560" s="575"/>
      <c r="G560" s="576"/>
      <c r="H560" s="627"/>
      <c r="I560" s="627"/>
      <c r="J560" s="627"/>
      <c r="K560" s="629"/>
      <c r="L560" s="629"/>
      <c r="M560" s="629"/>
      <c r="N560" s="629"/>
    </row>
    <row r="561" spans="1:14" s="587" customFormat="1">
      <c r="A561" s="573"/>
      <c r="B561" s="573"/>
      <c r="C561" s="573"/>
      <c r="E561" s="580"/>
      <c r="F561" s="575"/>
      <c r="G561" s="576"/>
      <c r="H561" s="627"/>
      <c r="I561" s="627"/>
      <c r="J561" s="627"/>
      <c r="K561" s="629"/>
      <c r="L561" s="629"/>
      <c r="M561" s="629"/>
      <c r="N561" s="629"/>
    </row>
    <row r="562" spans="1:14" s="587" customFormat="1">
      <c r="A562" s="573"/>
      <c r="B562" s="573"/>
      <c r="C562" s="573"/>
      <c r="E562" s="580"/>
      <c r="F562" s="575"/>
      <c r="G562" s="576"/>
      <c r="H562" s="627"/>
      <c r="I562" s="627"/>
      <c r="J562" s="627"/>
      <c r="K562" s="629"/>
      <c r="L562" s="629"/>
      <c r="M562" s="629"/>
      <c r="N562" s="629"/>
    </row>
    <row r="563" spans="1:14" s="587" customFormat="1">
      <c r="A563" s="573"/>
      <c r="B563" s="573"/>
      <c r="C563" s="573"/>
      <c r="E563" s="580"/>
      <c r="F563" s="575"/>
      <c r="G563" s="576"/>
      <c r="H563" s="627"/>
      <c r="I563" s="627"/>
      <c r="J563" s="627"/>
      <c r="K563" s="629"/>
      <c r="L563" s="629"/>
      <c r="M563" s="629"/>
      <c r="N563" s="629"/>
    </row>
    <row r="564" spans="1:14" s="587" customFormat="1">
      <c r="A564" s="573"/>
      <c r="B564" s="573"/>
      <c r="C564" s="573"/>
      <c r="E564" s="580"/>
      <c r="F564" s="575"/>
      <c r="G564" s="576"/>
      <c r="H564" s="627"/>
      <c r="I564" s="627"/>
      <c r="J564" s="627"/>
      <c r="K564" s="629"/>
      <c r="L564" s="629"/>
      <c r="M564" s="629"/>
      <c r="N564" s="629"/>
    </row>
    <row r="565" spans="1:14" s="587" customFormat="1">
      <c r="A565" s="573"/>
      <c r="B565" s="573"/>
      <c r="C565" s="573"/>
      <c r="E565" s="580"/>
      <c r="F565" s="575"/>
      <c r="G565" s="576"/>
      <c r="H565" s="627"/>
      <c r="I565" s="627"/>
      <c r="J565" s="627"/>
      <c r="K565" s="629"/>
      <c r="L565" s="629"/>
      <c r="M565" s="629"/>
      <c r="N565" s="629"/>
    </row>
    <row r="566" spans="1:14" s="587" customFormat="1">
      <c r="A566" s="573"/>
      <c r="B566" s="573"/>
      <c r="C566" s="573"/>
      <c r="E566" s="580"/>
      <c r="F566" s="575"/>
      <c r="G566" s="576"/>
      <c r="H566" s="627"/>
      <c r="I566" s="627"/>
      <c r="J566" s="627"/>
      <c r="K566" s="629"/>
      <c r="L566" s="629"/>
      <c r="M566" s="629"/>
      <c r="N566" s="629"/>
    </row>
    <row r="567" spans="1:14" s="587" customFormat="1">
      <c r="A567" s="573"/>
      <c r="B567" s="573"/>
      <c r="C567" s="573"/>
      <c r="E567" s="580"/>
      <c r="F567" s="575"/>
      <c r="G567" s="576"/>
      <c r="H567" s="627"/>
      <c r="I567" s="627"/>
      <c r="J567" s="627"/>
      <c r="K567" s="629"/>
      <c r="L567" s="629"/>
      <c r="M567" s="629"/>
      <c r="N567" s="629"/>
    </row>
    <row r="568" spans="1:14" s="587" customFormat="1">
      <c r="A568" s="573"/>
      <c r="B568" s="573"/>
      <c r="C568" s="573"/>
      <c r="E568" s="580"/>
      <c r="F568" s="575"/>
      <c r="G568" s="576"/>
      <c r="H568" s="627"/>
      <c r="I568" s="627"/>
      <c r="J568" s="627"/>
      <c r="K568" s="629"/>
      <c r="L568" s="629"/>
      <c r="M568" s="629"/>
      <c r="N568" s="629"/>
    </row>
    <row r="569" spans="1:14" s="587" customFormat="1">
      <c r="A569" s="573"/>
      <c r="B569" s="573"/>
      <c r="C569" s="573"/>
      <c r="E569" s="580"/>
      <c r="F569" s="575"/>
      <c r="G569" s="576"/>
      <c r="H569" s="627"/>
      <c r="I569" s="627"/>
      <c r="J569" s="627"/>
      <c r="K569" s="629"/>
      <c r="L569" s="629"/>
      <c r="M569" s="629"/>
      <c r="N569" s="629"/>
    </row>
    <row r="570" spans="1:14" s="587" customFormat="1">
      <c r="A570" s="573"/>
      <c r="B570" s="573"/>
      <c r="C570" s="573"/>
      <c r="E570" s="580"/>
      <c r="F570" s="575"/>
      <c r="G570" s="576"/>
      <c r="H570" s="627"/>
      <c r="I570" s="627"/>
      <c r="J570" s="627"/>
      <c r="K570" s="629"/>
      <c r="L570" s="629"/>
      <c r="M570" s="629"/>
      <c r="N570" s="629"/>
    </row>
    <row r="571" spans="1:14" s="587" customFormat="1">
      <c r="A571" s="573"/>
      <c r="B571" s="573"/>
      <c r="C571" s="573"/>
      <c r="E571" s="580"/>
      <c r="F571" s="575"/>
      <c r="G571" s="576"/>
      <c r="H571" s="627"/>
      <c r="I571" s="627"/>
      <c r="J571" s="627"/>
      <c r="K571" s="629"/>
      <c r="L571" s="629"/>
      <c r="M571" s="629"/>
      <c r="N571" s="629"/>
    </row>
    <row r="572" spans="1:14" s="587" customFormat="1">
      <c r="A572" s="573"/>
      <c r="B572" s="573"/>
      <c r="C572" s="573"/>
      <c r="E572" s="580"/>
      <c r="F572" s="575"/>
      <c r="G572" s="576"/>
      <c r="H572" s="627"/>
      <c r="I572" s="627"/>
      <c r="J572" s="627"/>
      <c r="K572" s="629"/>
      <c r="L572" s="629"/>
      <c r="M572" s="629"/>
      <c r="N572" s="629"/>
    </row>
    <row r="573" spans="1:14" s="587" customFormat="1">
      <c r="A573" s="573"/>
      <c r="B573" s="573"/>
      <c r="C573" s="573"/>
      <c r="E573" s="580"/>
      <c r="F573" s="575"/>
      <c r="G573" s="576"/>
      <c r="H573" s="627"/>
      <c r="I573" s="627"/>
      <c r="J573" s="627"/>
      <c r="K573" s="629"/>
      <c r="L573" s="629"/>
      <c r="M573" s="629"/>
      <c r="N573" s="629"/>
    </row>
    <row r="574" spans="1:14" s="587" customFormat="1">
      <c r="A574" s="573"/>
      <c r="B574" s="573"/>
      <c r="C574" s="573"/>
      <c r="E574" s="580"/>
      <c r="F574" s="575"/>
      <c r="G574" s="576"/>
      <c r="H574" s="627"/>
      <c r="I574" s="627"/>
      <c r="J574" s="627"/>
      <c r="K574" s="629"/>
      <c r="L574" s="629"/>
      <c r="M574" s="629"/>
      <c r="N574" s="629"/>
    </row>
    <row r="575" spans="1:14" s="587" customFormat="1">
      <c r="A575" s="573"/>
      <c r="B575" s="573"/>
      <c r="C575" s="573"/>
      <c r="E575" s="580"/>
      <c r="F575" s="575"/>
      <c r="G575" s="576"/>
      <c r="H575" s="627"/>
      <c r="I575" s="627"/>
      <c r="J575" s="627"/>
      <c r="K575" s="629"/>
      <c r="L575" s="629"/>
      <c r="M575" s="629"/>
      <c r="N575" s="629"/>
    </row>
    <row r="576" spans="1:14" s="587" customFormat="1">
      <c r="A576" s="573"/>
      <c r="B576" s="573"/>
      <c r="C576" s="573"/>
      <c r="E576" s="580"/>
      <c r="F576" s="575"/>
      <c r="G576" s="576"/>
      <c r="H576" s="627"/>
      <c r="I576" s="627"/>
      <c r="J576" s="627"/>
      <c r="K576" s="629"/>
      <c r="L576" s="629"/>
      <c r="M576" s="629"/>
      <c r="N576" s="629"/>
    </row>
    <row r="577" spans="1:14" s="587" customFormat="1">
      <c r="A577" s="573"/>
      <c r="B577" s="573"/>
      <c r="C577" s="573"/>
      <c r="E577" s="580"/>
      <c r="F577" s="575"/>
      <c r="G577" s="576"/>
      <c r="H577" s="627"/>
      <c r="I577" s="627"/>
      <c r="J577" s="627"/>
      <c r="K577" s="629"/>
      <c r="L577" s="629"/>
      <c r="M577" s="629"/>
      <c r="N577" s="629"/>
    </row>
    <row r="578" spans="1:14" s="587" customFormat="1">
      <c r="A578" s="573"/>
      <c r="B578" s="573"/>
      <c r="C578" s="573"/>
      <c r="E578" s="580"/>
      <c r="F578" s="575"/>
      <c r="G578" s="576"/>
      <c r="H578" s="627"/>
      <c r="I578" s="627"/>
      <c r="J578" s="627"/>
      <c r="K578" s="629"/>
      <c r="L578" s="629"/>
      <c r="M578" s="629"/>
      <c r="N578" s="629"/>
    </row>
    <row r="579" spans="1:14" s="587" customFormat="1">
      <c r="A579" s="573"/>
      <c r="B579" s="573"/>
      <c r="C579" s="573"/>
      <c r="E579" s="580"/>
      <c r="F579" s="575"/>
      <c r="G579" s="576"/>
      <c r="H579" s="627"/>
      <c r="I579" s="627"/>
      <c r="J579" s="627"/>
      <c r="K579" s="629"/>
      <c r="L579" s="629"/>
      <c r="M579" s="629"/>
      <c r="N579" s="629"/>
    </row>
    <row r="580" spans="1:14" s="587" customFormat="1">
      <c r="A580" s="573"/>
      <c r="B580" s="573"/>
      <c r="C580" s="573"/>
      <c r="E580" s="580"/>
      <c r="F580" s="575"/>
      <c r="G580" s="576"/>
      <c r="H580" s="627"/>
      <c r="I580" s="627"/>
      <c r="J580" s="627"/>
      <c r="K580" s="629"/>
      <c r="L580" s="629"/>
      <c r="M580" s="629"/>
      <c r="N580" s="629"/>
    </row>
    <row r="581" spans="1:14" s="587" customFormat="1">
      <c r="A581" s="573"/>
      <c r="B581" s="573"/>
      <c r="C581" s="573"/>
      <c r="E581" s="580"/>
      <c r="F581" s="575"/>
      <c r="G581" s="576"/>
      <c r="H581" s="627"/>
      <c r="I581" s="627"/>
      <c r="J581" s="627"/>
      <c r="K581" s="629"/>
      <c r="L581" s="629"/>
      <c r="M581" s="629"/>
      <c r="N581" s="629"/>
    </row>
    <row r="582" spans="1:14" s="587" customFormat="1">
      <c r="A582" s="573"/>
      <c r="B582" s="573"/>
      <c r="C582" s="573"/>
      <c r="E582" s="580"/>
      <c r="F582" s="575"/>
      <c r="G582" s="576"/>
      <c r="H582" s="627"/>
      <c r="I582" s="627"/>
      <c r="J582" s="627"/>
      <c r="K582" s="629"/>
      <c r="L582" s="629"/>
      <c r="M582" s="629"/>
      <c r="N582" s="629"/>
    </row>
    <row r="583" spans="1:14" s="587" customFormat="1">
      <c r="A583" s="573"/>
      <c r="B583" s="573"/>
      <c r="C583" s="573"/>
      <c r="E583" s="580"/>
      <c r="F583" s="575"/>
      <c r="G583" s="576"/>
      <c r="H583" s="627"/>
      <c r="I583" s="627"/>
      <c r="J583" s="627"/>
      <c r="K583" s="629"/>
      <c r="L583" s="629"/>
      <c r="M583" s="629"/>
      <c r="N583" s="629"/>
    </row>
    <row r="584" spans="1:14" s="587" customFormat="1">
      <c r="A584" s="573"/>
      <c r="B584" s="573"/>
      <c r="C584" s="573"/>
      <c r="E584" s="580"/>
      <c r="F584" s="575"/>
      <c r="G584" s="576"/>
      <c r="H584" s="627"/>
      <c r="I584" s="627"/>
      <c r="J584" s="627"/>
      <c r="K584" s="629"/>
      <c r="L584" s="629"/>
      <c r="M584" s="629"/>
      <c r="N584" s="629"/>
    </row>
    <row r="585" spans="1:14" s="587" customFormat="1">
      <c r="A585" s="573"/>
      <c r="B585" s="573"/>
      <c r="C585" s="573"/>
      <c r="E585" s="580"/>
      <c r="F585" s="575"/>
      <c r="G585" s="576"/>
      <c r="H585" s="627"/>
      <c r="I585" s="627"/>
      <c r="J585" s="627"/>
      <c r="K585" s="629"/>
      <c r="L585" s="629"/>
      <c r="M585" s="629"/>
      <c r="N585" s="629"/>
    </row>
    <row r="586" spans="1:14" s="587" customFormat="1">
      <c r="A586" s="573"/>
      <c r="B586" s="573"/>
      <c r="C586" s="573"/>
      <c r="E586" s="580"/>
      <c r="F586" s="575"/>
      <c r="G586" s="576"/>
      <c r="H586" s="627"/>
      <c r="I586" s="627"/>
      <c r="J586" s="627"/>
      <c r="K586" s="629"/>
      <c r="L586" s="629"/>
      <c r="M586" s="629"/>
      <c r="N586" s="629"/>
    </row>
    <row r="587" spans="1:14" s="587" customFormat="1">
      <c r="A587" s="573"/>
      <c r="B587" s="573"/>
      <c r="C587" s="573"/>
      <c r="E587" s="580"/>
      <c r="F587" s="575"/>
      <c r="G587" s="576"/>
      <c r="H587" s="627"/>
      <c r="I587" s="627"/>
      <c r="J587" s="627"/>
      <c r="K587" s="629"/>
      <c r="L587" s="629"/>
      <c r="M587" s="629"/>
      <c r="N587" s="629"/>
    </row>
    <row r="588" spans="1:14" s="587" customFormat="1">
      <c r="A588" s="573"/>
      <c r="B588" s="573"/>
      <c r="C588" s="573"/>
      <c r="E588" s="580"/>
      <c r="F588" s="575"/>
      <c r="G588" s="576"/>
      <c r="H588" s="627"/>
      <c r="I588" s="627"/>
      <c r="J588" s="627"/>
      <c r="K588" s="629"/>
      <c r="L588" s="629"/>
      <c r="M588" s="629"/>
      <c r="N588" s="629"/>
    </row>
    <row r="589" spans="1:14" s="587" customFormat="1">
      <c r="A589" s="573"/>
      <c r="B589" s="573"/>
      <c r="C589" s="573"/>
      <c r="E589" s="580"/>
      <c r="F589" s="575"/>
      <c r="G589" s="576"/>
      <c r="H589" s="627"/>
      <c r="I589" s="627"/>
      <c r="J589" s="627"/>
      <c r="K589" s="629"/>
      <c r="L589" s="629"/>
      <c r="M589" s="629"/>
      <c r="N589" s="629"/>
    </row>
    <row r="590" spans="1:14" s="587" customFormat="1">
      <c r="A590" s="573"/>
      <c r="B590" s="573"/>
      <c r="C590" s="573"/>
      <c r="E590" s="580"/>
      <c r="F590" s="575"/>
      <c r="G590" s="576"/>
      <c r="H590" s="627"/>
      <c r="I590" s="627"/>
      <c r="J590" s="627"/>
      <c r="K590" s="629"/>
      <c r="L590" s="629"/>
      <c r="M590" s="629"/>
      <c r="N590" s="629"/>
    </row>
    <row r="591" spans="1:14" s="587" customFormat="1">
      <c r="A591" s="573"/>
      <c r="B591" s="573"/>
      <c r="C591" s="573"/>
      <c r="E591" s="580"/>
      <c r="F591" s="575"/>
      <c r="G591" s="576"/>
      <c r="H591" s="627"/>
      <c r="I591" s="627"/>
      <c r="J591" s="627"/>
      <c r="K591" s="629"/>
      <c r="L591" s="629"/>
      <c r="M591" s="629"/>
      <c r="N591" s="629"/>
    </row>
    <row r="592" spans="1:14" s="587" customFormat="1">
      <c r="A592" s="573"/>
      <c r="B592" s="573"/>
      <c r="C592" s="573"/>
      <c r="E592" s="580"/>
      <c r="F592" s="575"/>
      <c r="G592" s="576"/>
      <c r="H592" s="627"/>
      <c r="I592" s="627"/>
      <c r="J592" s="627"/>
      <c r="K592" s="629"/>
      <c r="L592" s="629"/>
      <c r="M592" s="629"/>
      <c r="N592" s="629"/>
    </row>
    <row r="593" spans="1:14" s="587" customFormat="1">
      <c r="A593" s="573"/>
      <c r="B593" s="573"/>
      <c r="C593" s="573"/>
      <c r="E593" s="580"/>
      <c r="F593" s="575"/>
      <c r="G593" s="576"/>
      <c r="H593" s="627"/>
      <c r="I593" s="627"/>
      <c r="J593" s="627"/>
      <c r="K593" s="629"/>
      <c r="L593" s="629"/>
      <c r="M593" s="629"/>
      <c r="N593" s="629"/>
    </row>
    <row r="594" spans="1:14" s="587" customFormat="1">
      <c r="A594" s="573"/>
      <c r="B594" s="573"/>
      <c r="C594" s="573"/>
      <c r="E594" s="580"/>
      <c r="F594" s="575"/>
      <c r="G594" s="576"/>
      <c r="H594" s="627"/>
      <c r="I594" s="627"/>
      <c r="J594" s="627"/>
      <c r="K594" s="629"/>
      <c r="L594" s="629"/>
      <c r="M594" s="629"/>
      <c r="N594" s="629"/>
    </row>
    <row r="595" spans="1:14" s="587" customFormat="1">
      <c r="A595" s="573"/>
      <c r="B595" s="573"/>
      <c r="C595" s="573"/>
      <c r="E595" s="580"/>
      <c r="F595" s="575"/>
      <c r="G595" s="576"/>
      <c r="H595" s="627"/>
      <c r="I595" s="627"/>
      <c r="J595" s="627"/>
      <c r="K595" s="629"/>
      <c r="L595" s="629"/>
      <c r="M595" s="629"/>
      <c r="N595" s="629"/>
    </row>
    <row r="596" spans="1:14" s="587" customFormat="1">
      <c r="A596" s="573"/>
      <c r="B596" s="573"/>
      <c r="C596" s="573"/>
      <c r="E596" s="580"/>
      <c r="F596" s="575"/>
      <c r="G596" s="576"/>
      <c r="H596" s="627"/>
      <c r="I596" s="627"/>
      <c r="J596" s="627"/>
      <c r="K596" s="629"/>
      <c r="L596" s="629"/>
      <c r="M596" s="629"/>
      <c r="N596" s="629"/>
    </row>
    <row r="597" spans="1:14" s="587" customFormat="1">
      <c r="A597" s="573"/>
      <c r="B597" s="573"/>
      <c r="C597" s="573"/>
      <c r="E597" s="580"/>
      <c r="F597" s="575"/>
      <c r="G597" s="576"/>
      <c r="H597" s="627"/>
      <c r="I597" s="627"/>
      <c r="J597" s="627"/>
      <c r="K597" s="629"/>
      <c r="L597" s="629"/>
      <c r="M597" s="629"/>
      <c r="N597" s="629"/>
    </row>
    <row r="598" spans="1:14" s="587" customFormat="1">
      <c r="A598" s="573"/>
      <c r="B598" s="573"/>
      <c r="C598" s="573"/>
      <c r="E598" s="580"/>
      <c r="F598" s="575"/>
      <c r="G598" s="576"/>
      <c r="H598" s="627"/>
      <c r="I598" s="627"/>
      <c r="J598" s="627"/>
      <c r="K598" s="629"/>
      <c r="L598" s="629"/>
      <c r="M598" s="629"/>
      <c r="N598" s="629"/>
    </row>
    <row r="599" spans="1:14" s="587" customFormat="1">
      <c r="A599" s="573"/>
      <c r="B599" s="573"/>
      <c r="C599" s="573"/>
      <c r="E599" s="580"/>
      <c r="F599" s="575"/>
      <c r="G599" s="576"/>
      <c r="H599" s="627"/>
      <c r="I599" s="627"/>
      <c r="J599" s="627"/>
      <c r="K599" s="629"/>
      <c r="L599" s="629"/>
      <c r="M599" s="629"/>
      <c r="N599" s="629"/>
    </row>
    <row r="600" spans="1:14" s="587" customFormat="1">
      <c r="A600" s="573"/>
      <c r="B600" s="573"/>
      <c r="C600" s="573"/>
      <c r="E600" s="580"/>
      <c r="F600" s="575"/>
      <c r="G600" s="576"/>
      <c r="H600" s="627"/>
      <c r="I600" s="627"/>
      <c r="J600" s="627"/>
      <c r="K600" s="629"/>
      <c r="L600" s="629"/>
      <c r="M600" s="629"/>
      <c r="N600" s="629"/>
    </row>
    <row r="601" spans="1:14" s="587" customFormat="1">
      <c r="A601" s="573"/>
      <c r="B601" s="573"/>
      <c r="C601" s="573"/>
      <c r="E601" s="580"/>
      <c r="F601" s="575"/>
      <c r="G601" s="576"/>
      <c r="H601" s="627"/>
      <c r="I601" s="627"/>
      <c r="J601" s="627"/>
      <c r="K601" s="629"/>
      <c r="L601" s="629"/>
      <c r="M601" s="629"/>
      <c r="N601" s="629"/>
    </row>
    <row r="602" spans="1:14" s="587" customFormat="1">
      <c r="A602" s="573"/>
      <c r="B602" s="573"/>
      <c r="C602" s="573"/>
      <c r="E602" s="580"/>
      <c r="F602" s="575"/>
      <c r="G602" s="576"/>
      <c r="H602" s="627"/>
      <c r="I602" s="627"/>
      <c r="J602" s="627"/>
      <c r="K602" s="629"/>
      <c r="L602" s="629"/>
      <c r="M602" s="629"/>
      <c r="N602" s="629"/>
    </row>
    <row r="603" spans="1:14" s="587" customFormat="1">
      <c r="A603" s="573"/>
      <c r="B603" s="573"/>
      <c r="C603" s="573"/>
      <c r="E603" s="580"/>
      <c r="F603" s="575"/>
      <c r="G603" s="576"/>
      <c r="H603" s="627"/>
      <c r="I603" s="627"/>
      <c r="J603" s="627"/>
      <c r="K603" s="629"/>
      <c r="L603" s="629"/>
      <c r="M603" s="629"/>
      <c r="N603" s="629"/>
    </row>
    <row r="604" spans="1:14" s="587" customFormat="1">
      <c r="A604" s="573"/>
      <c r="B604" s="573"/>
      <c r="C604" s="573"/>
      <c r="E604" s="580"/>
      <c r="F604" s="575"/>
      <c r="G604" s="576"/>
      <c r="H604" s="627"/>
      <c r="I604" s="627"/>
      <c r="J604" s="627"/>
      <c r="K604" s="629"/>
      <c r="L604" s="629"/>
      <c r="M604" s="629"/>
      <c r="N604" s="629"/>
    </row>
    <row r="605" spans="1:14" s="587" customFormat="1">
      <c r="A605" s="573"/>
      <c r="B605" s="573"/>
      <c r="C605" s="573"/>
      <c r="E605" s="580"/>
      <c r="F605" s="575"/>
      <c r="G605" s="576"/>
      <c r="H605" s="627"/>
      <c r="I605" s="627"/>
      <c r="J605" s="627"/>
      <c r="K605" s="629"/>
      <c r="L605" s="629"/>
      <c r="M605" s="629"/>
      <c r="N605" s="629"/>
    </row>
    <row r="606" spans="1:14" s="587" customFormat="1">
      <c r="A606" s="573"/>
      <c r="B606" s="573"/>
      <c r="C606" s="573"/>
      <c r="E606" s="580"/>
      <c r="F606" s="575"/>
      <c r="G606" s="576"/>
      <c r="H606" s="627"/>
      <c r="I606" s="627"/>
      <c r="J606" s="627"/>
      <c r="K606" s="629"/>
      <c r="L606" s="629"/>
      <c r="M606" s="629"/>
      <c r="N606" s="629"/>
    </row>
    <row r="607" spans="1:14" s="587" customFormat="1">
      <c r="A607" s="573"/>
      <c r="B607" s="573"/>
      <c r="C607" s="573"/>
      <c r="E607" s="580"/>
      <c r="F607" s="575"/>
      <c r="G607" s="576"/>
      <c r="H607" s="627"/>
      <c r="I607" s="627"/>
      <c r="J607" s="627"/>
      <c r="K607" s="629"/>
      <c r="L607" s="629"/>
      <c r="M607" s="629"/>
      <c r="N607" s="629"/>
    </row>
    <row r="608" spans="1:14" s="587" customFormat="1">
      <c r="A608" s="573"/>
      <c r="B608" s="573"/>
      <c r="C608" s="573"/>
      <c r="E608" s="580"/>
      <c r="F608" s="575"/>
      <c r="G608" s="576"/>
      <c r="H608" s="627"/>
      <c r="I608" s="627"/>
      <c r="J608" s="627"/>
      <c r="K608" s="629"/>
      <c r="L608" s="629"/>
      <c r="M608" s="629"/>
      <c r="N608" s="629"/>
    </row>
    <row r="609" spans="1:14" s="587" customFormat="1">
      <c r="A609" s="573"/>
      <c r="B609" s="573"/>
      <c r="C609" s="573"/>
      <c r="E609" s="580"/>
      <c r="F609" s="575"/>
      <c r="G609" s="576"/>
      <c r="H609" s="627"/>
      <c r="I609" s="627"/>
      <c r="J609" s="627"/>
      <c r="K609" s="629"/>
      <c r="L609" s="629"/>
      <c r="M609" s="629"/>
      <c r="N609" s="629"/>
    </row>
    <row r="610" spans="1:14" s="587" customFormat="1">
      <c r="A610" s="573"/>
      <c r="B610" s="573"/>
      <c r="C610" s="573"/>
      <c r="E610" s="580"/>
      <c r="F610" s="575"/>
      <c r="G610" s="576"/>
      <c r="H610" s="627"/>
      <c r="I610" s="627"/>
      <c r="J610" s="627"/>
      <c r="K610" s="629"/>
      <c r="L610" s="629"/>
      <c r="M610" s="629"/>
      <c r="N610" s="629"/>
    </row>
    <row r="611" spans="1:14" s="587" customFormat="1">
      <c r="A611" s="573"/>
      <c r="B611" s="573"/>
      <c r="C611" s="573"/>
      <c r="E611" s="580"/>
      <c r="F611" s="575"/>
      <c r="G611" s="576"/>
      <c r="H611" s="627"/>
      <c r="I611" s="627"/>
      <c r="J611" s="627"/>
      <c r="K611" s="629"/>
      <c r="L611" s="629"/>
      <c r="M611" s="629"/>
      <c r="N611" s="629"/>
    </row>
    <row r="612" spans="1:14" s="587" customFormat="1">
      <c r="A612" s="573"/>
      <c r="B612" s="573"/>
      <c r="C612" s="573"/>
      <c r="E612" s="580"/>
      <c r="F612" s="575"/>
      <c r="G612" s="576"/>
      <c r="H612" s="627"/>
      <c r="I612" s="627"/>
      <c r="J612" s="627"/>
      <c r="K612" s="629"/>
      <c r="L612" s="629"/>
      <c r="M612" s="629"/>
      <c r="N612" s="629"/>
    </row>
    <row r="613" spans="1:14" s="587" customFormat="1">
      <c r="A613" s="573"/>
      <c r="B613" s="573"/>
      <c r="C613" s="573"/>
      <c r="E613" s="580"/>
      <c r="F613" s="575"/>
      <c r="G613" s="576"/>
      <c r="H613" s="627"/>
      <c r="I613" s="627"/>
      <c r="J613" s="627"/>
      <c r="K613" s="629"/>
      <c r="L613" s="629"/>
      <c r="M613" s="629"/>
      <c r="N613" s="629"/>
    </row>
    <row r="614" spans="1:14" s="587" customFormat="1">
      <c r="A614" s="573"/>
      <c r="B614" s="573"/>
      <c r="C614" s="573"/>
      <c r="E614" s="580"/>
      <c r="F614" s="575"/>
      <c r="G614" s="576"/>
      <c r="H614" s="627"/>
      <c r="I614" s="627"/>
      <c r="J614" s="627"/>
      <c r="K614" s="629"/>
      <c r="L614" s="629"/>
      <c r="M614" s="629"/>
      <c r="N614" s="629"/>
    </row>
    <row r="615" spans="1:14" s="587" customFormat="1">
      <c r="A615" s="573"/>
      <c r="B615" s="573"/>
      <c r="C615" s="573"/>
      <c r="E615" s="580"/>
      <c r="F615" s="575"/>
      <c r="G615" s="576"/>
      <c r="H615" s="627"/>
      <c r="I615" s="627"/>
      <c r="J615" s="627"/>
      <c r="K615" s="629"/>
      <c r="L615" s="629"/>
      <c r="M615" s="629"/>
      <c r="N615" s="629"/>
    </row>
    <row r="616" spans="1:14" s="587" customFormat="1">
      <c r="A616" s="573"/>
      <c r="B616" s="573"/>
      <c r="C616" s="573"/>
      <c r="E616" s="580"/>
      <c r="F616" s="575"/>
      <c r="G616" s="576"/>
      <c r="H616" s="627"/>
      <c r="I616" s="627"/>
      <c r="J616" s="627"/>
      <c r="K616" s="629"/>
      <c r="L616" s="629"/>
      <c r="M616" s="629"/>
      <c r="N616" s="629"/>
    </row>
    <row r="617" spans="1:14" s="587" customFormat="1">
      <c r="A617" s="573"/>
      <c r="B617" s="573"/>
      <c r="C617" s="573"/>
      <c r="E617" s="580"/>
      <c r="F617" s="575"/>
      <c r="G617" s="576"/>
      <c r="H617" s="627"/>
      <c r="I617" s="627"/>
      <c r="J617" s="627"/>
      <c r="K617" s="629"/>
      <c r="L617" s="629"/>
      <c r="M617" s="629"/>
      <c r="N617" s="629"/>
    </row>
    <row r="618" spans="1:14" s="587" customFormat="1">
      <c r="A618" s="573"/>
      <c r="B618" s="573"/>
      <c r="C618" s="573"/>
      <c r="E618" s="580"/>
      <c r="F618" s="575"/>
      <c r="G618" s="576"/>
      <c r="H618" s="627"/>
      <c r="I618" s="627"/>
      <c r="J618" s="627"/>
      <c r="K618" s="629"/>
      <c r="L618" s="629"/>
      <c r="M618" s="629"/>
      <c r="N618" s="629"/>
    </row>
    <row r="619" spans="1:14" s="587" customFormat="1">
      <c r="A619" s="573"/>
      <c r="B619" s="573"/>
      <c r="C619" s="573"/>
      <c r="E619" s="580"/>
      <c r="F619" s="575"/>
      <c r="G619" s="576"/>
      <c r="H619" s="627"/>
      <c r="I619" s="627"/>
      <c r="J619" s="627"/>
      <c r="K619" s="629"/>
      <c r="L619" s="629"/>
      <c r="M619" s="629"/>
      <c r="N619" s="629"/>
    </row>
    <row r="620" spans="1:14" s="587" customFormat="1">
      <c r="A620" s="573"/>
      <c r="B620" s="573"/>
      <c r="C620" s="573"/>
      <c r="E620" s="580"/>
      <c r="F620" s="575"/>
      <c r="G620" s="576"/>
      <c r="H620" s="627"/>
      <c r="I620" s="627"/>
      <c r="J620" s="627"/>
      <c r="K620" s="629"/>
      <c r="L620" s="629"/>
      <c r="M620" s="629"/>
      <c r="N620" s="629"/>
    </row>
    <row r="621" spans="1:14" s="587" customFormat="1">
      <c r="A621" s="573"/>
      <c r="B621" s="573"/>
      <c r="C621" s="573"/>
      <c r="E621" s="580"/>
      <c r="F621" s="575"/>
      <c r="G621" s="576"/>
      <c r="H621" s="627"/>
      <c r="I621" s="627"/>
      <c r="J621" s="627"/>
      <c r="K621" s="629"/>
      <c r="L621" s="629"/>
      <c r="M621" s="629"/>
      <c r="N621" s="629"/>
    </row>
    <row r="622" spans="1:14" s="587" customFormat="1">
      <c r="A622" s="573"/>
      <c r="B622" s="573"/>
      <c r="C622" s="573"/>
      <c r="E622" s="580"/>
      <c r="F622" s="575"/>
      <c r="G622" s="576"/>
      <c r="H622" s="627"/>
      <c r="I622" s="627"/>
      <c r="J622" s="627"/>
      <c r="K622" s="629"/>
      <c r="L622" s="629"/>
      <c r="M622" s="629"/>
      <c r="N622" s="629"/>
    </row>
    <row r="623" spans="1:14" s="587" customFormat="1">
      <c r="A623" s="573"/>
      <c r="B623" s="573"/>
      <c r="C623" s="573"/>
      <c r="E623" s="580"/>
      <c r="F623" s="575"/>
      <c r="G623" s="576"/>
      <c r="H623" s="627"/>
      <c r="I623" s="627"/>
      <c r="J623" s="627"/>
      <c r="K623" s="629"/>
      <c r="L623" s="629"/>
      <c r="M623" s="629"/>
      <c r="N623" s="629"/>
    </row>
    <row r="624" spans="1:14" s="587" customFormat="1">
      <c r="A624" s="573"/>
      <c r="B624" s="573"/>
      <c r="C624" s="573"/>
      <c r="E624" s="580"/>
      <c r="F624" s="575"/>
      <c r="G624" s="576"/>
      <c r="H624" s="627"/>
      <c r="I624" s="627"/>
      <c r="J624" s="627"/>
      <c r="K624" s="629"/>
      <c r="L624" s="629"/>
      <c r="M624" s="629"/>
      <c r="N624" s="629"/>
    </row>
    <row r="625" spans="1:14" s="587" customFormat="1">
      <c r="A625" s="573"/>
      <c r="B625" s="573"/>
      <c r="C625" s="573"/>
      <c r="E625" s="580"/>
      <c r="F625" s="575"/>
      <c r="G625" s="576"/>
      <c r="H625" s="627"/>
      <c r="I625" s="627"/>
      <c r="J625" s="627"/>
      <c r="K625" s="629"/>
      <c r="L625" s="629"/>
      <c r="M625" s="629"/>
      <c r="N625" s="629"/>
    </row>
    <row r="626" spans="1:14" s="587" customFormat="1">
      <c r="A626" s="573"/>
      <c r="B626" s="573"/>
      <c r="C626" s="573"/>
      <c r="E626" s="580"/>
      <c r="F626" s="575"/>
      <c r="G626" s="576"/>
      <c r="H626" s="627"/>
      <c r="I626" s="627"/>
      <c r="J626" s="627"/>
      <c r="K626" s="629"/>
      <c r="L626" s="629"/>
      <c r="M626" s="629"/>
      <c r="N626" s="629"/>
    </row>
    <row r="627" spans="1:14" s="587" customFormat="1">
      <c r="A627" s="573"/>
      <c r="B627" s="573"/>
      <c r="C627" s="573"/>
      <c r="E627" s="580"/>
      <c r="F627" s="575"/>
      <c r="G627" s="576"/>
      <c r="H627" s="627"/>
      <c r="I627" s="627"/>
      <c r="J627" s="627"/>
      <c r="K627" s="629"/>
      <c r="L627" s="629"/>
      <c r="M627" s="629"/>
      <c r="N627" s="629"/>
    </row>
    <row r="628" spans="1:14" s="587" customFormat="1">
      <c r="A628" s="573"/>
      <c r="B628" s="573"/>
      <c r="C628" s="573"/>
      <c r="E628" s="580"/>
      <c r="F628" s="575"/>
      <c r="G628" s="576"/>
      <c r="H628" s="627"/>
      <c r="I628" s="627"/>
      <c r="J628" s="627"/>
      <c r="K628" s="629"/>
      <c r="L628" s="629"/>
      <c r="M628" s="629"/>
      <c r="N628" s="629"/>
    </row>
    <row r="629" spans="1:14" s="587" customFormat="1">
      <c r="A629" s="573"/>
      <c r="B629" s="573"/>
      <c r="C629" s="573"/>
      <c r="E629" s="580"/>
      <c r="F629" s="575"/>
      <c r="G629" s="576"/>
      <c r="H629" s="627"/>
      <c r="I629" s="627"/>
      <c r="J629" s="627"/>
      <c r="K629" s="629"/>
      <c r="L629" s="629"/>
      <c r="M629" s="629"/>
      <c r="N629" s="629"/>
    </row>
    <row r="630" spans="1:14" s="587" customFormat="1">
      <c r="A630" s="573"/>
      <c r="B630" s="573"/>
      <c r="C630" s="573"/>
      <c r="E630" s="580"/>
      <c r="F630" s="575"/>
      <c r="G630" s="576"/>
      <c r="H630" s="627"/>
      <c r="I630" s="627"/>
      <c r="J630" s="627"/>
      <c r="K630" s="629"/>
      <c r="L630" s="629"/>
      <c r="M630" s="629"/>
      <c r="N630" s="629"/>
    </row>
    <row r="631" spans="1:14" s="587" customFormat="1">
      <c r="A631" s="573"/>
      <c r="B631" s="573"/>
      <c r="C631" s="573"/>
      <c r="E631" s="580"/>
      <c r="F631" s="575"/>
      <c r="G631" s="576"/>
      <c r="H631" s="627"/>
      <c r="I631" s="627"/>
      <c r="J631" s="627"/>
      <c r="K631" s="629"/>
      <c r="L631" s="629"/>
      <c r="M631" s="629"/>
      <c r="N631" s="629"/>
    </row>
    <row r="632" spans="1:14" s="587" customFormat="1">
      <c r="A632" s="573"/>
      <c r="B632" s="573"/>
      <c r="C632" s="573"/>
      <c r="E632" s="580"/>
      <c r="F632" s="575"/>
      <c r="G632" s="576"/>
      <c r="H632" s="627"/>
      <c r="I632" s="627"/>
      <c r="J632" s="627"/>
      <c r="K632" s="629"/>
      <c r="L632" s="629"/>
      <c r="M632" s="629"/>
      <c r="N632" s="629"/>
    </row>
    <row r="633" spans="1:14" s="587" customFormat="1">
      <c r="A633" s="573"/>
      <c r="B633" s="573"/>
      <c r="C633" s="573"/>
      <c r="E633" s="580"/>
      <c r="F633" s="575"/>
      <c r="G633" s="576"/>
      <c r="H633" s="627"/>
      <c r="I633" s="627"/>
      <c r="J633" s="627"/>
      <c r="K633" s="629"/>
      <c r="L633" s="629"/>
      <c r="M633" s="629"/>
      <c r="N633" s="629"/>
    </row>
    <row r="634" spans="1:14" s="587" customFormat="1">
      <c r="A634" s="573"/>
      <c r="B634" s="573"/>
      <c r="C634" s="573"/>
      <c r="E634" s="580"/>
      <c r="F634" s="575"/>
      <c r="G634" s="576"/>
      <c r="H634" s="627"/>
      <c r="I634" s="627"/>
      <c r="J634" s="627"/>
      <c r="K634" s="629"/>
      <c r="L634" s="629"/>
      <c r="M634" s="629"/>
      <c r="N634" s="629"/>
    </row>
    <row r="635" spans="1:14" s="587" customFormat="1">
      <c r="A635" s="573"/>
      <c r="B635" s="573"/>
      <c r="C635" s="573"/>
      <c r="E635" s="580"/>
      <c r="F635" s="575"/>
      <c r="G635" s="576"/>
      <c r="H635" s="627"/>
      <c r="I635" s="627"/>
      <c r="J635" s="627"/>
      <c r="K635" s="629"/>
      <c r="L635" s="629"/>
      <c r="M635" s="629"/>
      <c r="N635" s="629"/>
    </row>
    <row r="636" spans="1:14" s="587" customFormat="1">
      <c r="A636" s="573"/>
      <c r="B636" s="573"/>
      <c r="C636" s="573"/>
      <c r="E636" s="580"/>
      <c r="F636" s="575"/>
      <c r="G636" s="576"/>
      <c r="H636" s="627"/>
      <c r="I636" s="627"/>
      <c r="J636" s="627"/>
      <c r="K636" s="629"/>
      <c r="L636" s="629"/>
      <c r="M636" s="629"/>
      <c r="N636" s="629"/>
    </row>
    <row r="637" spans="1:14" s="587" customFormat="1">
      <c r="A637" s="573"/>
      <c r="B637" s="573"/>
      <c r="C637" s="573"/>
      <c r="E637" s="580"/>
      <c r="F637" s="575"/>
      <c r="G637" s="576"/>
      <c r="H637" s="627"/>
      <c r="I637" s="627"/>
      <c r="J637" s="627"/>
      <c r="K637" s="629"/>
      <c r="L637" s="629"/>
      <c r="M637" s="629"/>
      <c r="N637" s="629"/>
    </row>
    <row r="638" spans="1:14" s="587" customFormat="1">
      <c r="A638" s="573"/>
      <c r="B638" s="573"/>
      <c r="C638" s="573"/>
      <c r="E638" s="580"/>
      <c r="F638" s="575"/>
      <c r="G638" s="576"/>
      <c r="H638" s="627"/>
      <c r="I638" s="627"/>
      <c r="J638" s="627"/>
      <c r="K638" s="629"/>
      <c r="L638" s="629"/>
      <c r="M638" s="629"/>
      <c r="N638" s="629"/>
    </row>
    <row r="639" spans="1:14" s="587" customFormat="1">
      <c r="A639" s="573"/>
      <c r="B639" s="573"/>
      <c r="C639" s="573"/>
      <c r="E639" s="580"/>
      <c r="F639" s="575"/>
      <c r="G639" s="576"/>
      <c r="H639" s="627"/>
      <c r="I639" s="627"/>
      <c r="J639" s="627"/>
      <c r="K639" s="629"/>
      <c r="L639" s="629"/>
      <c r="M639" s="629"/>
      <c r="N639" s="629"/>
    </row>
    <row r="640" spans="1:14" s="587" customFormat="1">
      <c r="A640" s="573"/>
      <c r="B640" s="573"/>
      <c r="C640" s="573"/>
      <c r="E640" s="580"/>
      <c r="F640" s="575"/>
      <c r="G640" s="576"/>
      <c r="H640" s="627"/>
      <c r="I640" s="627"/>
      <c r="J640" s="627"/>
      <c r="K640" s="629"/>
      <c r="L640" s="629"/>
      <c r="M640" s="629"/>
      <c r="N640" s="629"/>
    </row>
    <row r="641" spans="1:14" s="587" customFormat="1">
      <c r="A641" s="573"/>
      <c r="B641" s="573"/>
      <c r="C641" s="573"/>
      <c r="E641" s="580"/>
      <c r="F641" s="575"/>
      <c r="G641" s="576"/>
      <c r="H641" s="627"/>
      <c r="I641" s="627"/>
      <c r="J641" s="627"/>
      <c r="K641" s="629"/>
      <c r="L641" s="629"/>
      <c r="M641" s="629"/>
      <c r="N641" s="629"/>
    </row>
    <row r="642" spans="1:14" s="587" customFormat="1">
      <c r="A642" s="573"/>
      <c r="B642" s="573"/>
      <c r="C642" s="573"/>
      <c r="E642" s="580"/>
      <c r="F642" s="575"/>
      <c r="G642" s="576"/>
      <c r="H642" s="627"/>
      <c r="I642" s="627"/>
      <c r="J642" s="627"/>
      <c r="K642" s="629"/>
      <c r="L642" s="629"/>
      <c r="M642" s="629"/>
      <c r="N642" s="629"/>
    </row>
    <row r="643" spans="1:14" s="587" customFormat="1">
      <c r="A643" s="573"/>
      <c r="B643" s="573"/>
      <c r="C643" s="573"/>
      <c r="E643" s="580"/>
      <c r="F643" s="575"/>
      <c r="G643" s="576"/>
      <c r="H643" s="627"/>
      <c r="I643" s="627"/>
      <c r="J643" s="627"/>
      <c r="K643" s="629"/>
      <c r="L643" s="629"/>
      <c r="M643" s="629"/>
      <c r="N643" s="629"/>
    </row>
    <row r="644" spans="1:14" s="587" customFormat="1">
      <c r="A644" s="573"/>
      <c r="B644" s="573"/>
      <c r="C644" s="573"/>
      <c r="E644" s="580"/>
      <c r="F644" s="575"/>
      <c r="G644" s="576"/>
      <c r="H644" s="627"/>
      <c r="I644" s="627"/>
      <c r="J644" s="627"/>
      <c r="K644" s="629"/>
      <c r="L644" s="629"/>
      <c r="M644" s="629"/>
      <c r="N644" s="629"/>
    </row>
    <row r="645" spans="1:14" s="587" customFormat="1">
      <c r="A645" s="573"/>
      <c r="B645" s="573"/>
      <c r="C645" s="573"/>
      <c r="E645" s="580"/>
      <c r="F645" s="575"/>
      <c r="G645" s="576"/>
      <c r="H645" s="627"/>
      <c r="I645" s="627"/>
      <c r="J645" s="627"/>
      <c r="K645" s="629"/>
      <c r="L645" s="629"/>
      <c r="M645" s="629"/>
      <c r="N645" s="629"/>
    </row>
    <row r="646" spans="1:14" s="587" customFormat="1">
      <c r="A646" s="573"/>
      <c r="B646" s="573"/>
      <c r="C646" s="573"/>
      <c r="E646" s="580"/>
      <c r="F646" s="575"/>
      <c r="G646" s="576"/>
      <c r="H646" s="627"/>
      <c r="I646" s="627"/>
      <c r="J646" s="627"/>
      <c r="K646" s="629"/>
      <c r="L646" s="629"/>
      <c r="M646" s="629"/>
      <c r="N646" s="629"/>
    </row>
    <row r="647" spans="1:14" s="587" customFormat="1">
      <c r="A647" s="573"/>
      <c r="B647" s="573"/>
      <c r="C647" s="573"/>
      <c r="E647" s="580"/>
      <c r="F647" s="575"/>
      <c r="G647" s="576"/>
      <c r="H647" s="627"/>
      <c r="I647" s="627"/>
      <c r="J647" s="627"/>
      <c r="K647" s="629"/>
      <c r="L647" s="629"/>
      <c r="M647" s="629"/>
      <c r="N647" s="629"/>
    </row>
    <row r="648" spans="1:14" s="587" customFormat="1">
      <c r="A648" s="573"/>
      <c r="B648" s="573"/>
      <c r="C648" s="573"/>
      <c r="E648" s="580"/>
      <c r="F648" s="575"/>
      <c r="G648" s="576"/>
      <c r="H648" s="627"/>
      <c r="I648" s="627"/>
      <c r="J648" s="627"/>
      <c r="K648" s="629"/>
      <c r="L648" s="629"/>
      <c r="M648" s="629"/>
      <c r="N648" s="629"/>
    </row>
    <row r="649" spans="1:14" s="587" customFormat="1">
      <c r="A649" s="573"/>
      <c r="B649" s="573"/>
      <c r="C649" s="573"/>
      <c r="E649" s="580"/>
      <c r="F649" s="575"/>
      <c r="G649" s="576"/>
      <c r="H649" s="627"/>
      <c r="I649" s="627"/>
      <c r="J649" s="627"/>
      <c r="K649" s="629"/>
      <c r="L649" s="629"/>
      <c r="M649" s="629"/>
      <c r="N649" s="629"/>
    </row>
    <row r="650" spans="1:14" s="587" customFormat="1">
      <c r="A650" s="573"/>
      <c r="B650" s="573"/>
      <c r="C650" s="573"/>
      <c r="E650" s="580"/>
      <c r="F650" s="575"/>
      <c r="G650" s="576"/>
      <c r="H650" s="627"/>
      <c r="I650" s="627"/>
      <c r="J650" s="627"/>
      <c r="K650" s="629"/>
      <c r="L650" s="629"/>
      <c r="M650" s="629"/>
      <c r="N650" s="629"/>
    </row>
    <row r="651" spans="1:14" s="587" customFormat="1">
      <c r="A651" s="573"/>
      <c r="B651" s="573"/>
      <c r="C651" s="573"/>
      <c r="E651" s="580"/>
      <c r="F651" s="575"/>
      <c r="G651" s="576"/>
      <c r="H651" s="627"/>
      <c r="I651" s="627"/>
      <c r="J651" s="627"/>
      <c r="K651" s="629"/>
      <c r="L651" s="629"/>
      <c r="M651" s="629"/>
      <c r="N651" s="629"/>
    </row>
    <row r="652" spans="1:14" s="587" customFormat="1">
      <c r="A652" s="573"/>
      <c r="B652" s="573"/>
      <c r="C652" s="573"/>
      <c r="E652" s="580"/>
      <c r="F652" s="575"/>
      <c r="G652" s="576"/>
      <c r="H652" s="627"/>
      <c r="I652" s="627"/>
      <c r="J652" s="627"/>
      <c r="K652" s="629"/>
      <c r="L652" s="629"/>
      <c r="M652" s="629"/>
      <c r="N652" s="629"/>
    </row>
    <row r="653" spans="1:14" s="587" customFormat="1">
      <c r="A653" s="573"/>
      <c r="B653" s="573"/>
      <c r="C653" s="573"/>
      <c r="E653" s="580"/>
      <c r="F653" s="575"/>
      <c r="G653" s="576"/>
      <c r="H653" s="627"/>
      <c r="I653" s="627"/>
      <c r="J653" s="627"/>
      <c r="K653" s="629"/>
      <c r="L653" s="629"/>
      <c r="M653" s="629"/>
      <c r="N653" s="629"/>
    </row>
    <row r="654" spans="1:14" s="587" customFormat="1">
      <c r="A654" s="573"/>
      <c r="B654" s="573"/>
      <c r="C654" s="573"/>
      <c r="E654" s="580"/>
      <c r="F654" s="575"/>
      <c r="G654" s="576"/>
      <c r="H654" s="627"/>
      <c r="I654" s="627"/>
      <c r="J654" s="627"/>
      <c r="K654" s="629"/>
      <c r="L654" s="629"/>
      <c r="M654" s="629"/>
      <c r="N654" s="629"/>
    </row>
    <row r="655" spans="1:14" s="587" customFormat="1">
      <c r="A655" s="573"/>
      <c r="B655" s="573"/>
      <c r="C655" s="573"/>
      <c r="E655" s="580"/>
      <c r="F655" s="575"/>
      <c r="G655" s="576"/>
      <c r="H655" s="627"/>
      <c r="I655" s="627"/>
      <c r="J655" s="627"/>
      <c r="K655" s="629"/>
      <c r="L655" s="629"/>
      <c r="M655" s="629"/>
      <c r="N655" s="629"/>
    </row>
    <row r="656" spans="1:14" s="587" customFormat="1">
      <c r="A656" s="573"/>
      <c r="B656" s="573"/>
      <c r="C656" s="573"/>
      <c r="E656" s="580"/>
      <c r="F656" s="575"/>
      <c r="G656" s="576"/>
      <c r="H656" s="627"/>
      <c r="I656" s="627"/>
      <c r="J656" s="627"/>
      <c r="K656" s="629"/>
      <c r="L656" s="629"/>
      <c r="M656" s="629"/>
      <c r="N656" s="629"/>
    </row>
    <row r="657" spans="1:14" s="587" customFormat="1">
      <c r="A657" s="573"/>
      <c r="B657" s="573"/>
      <c r="C657" s="573"/>
      <c r="E657" s="580"/>
      <c r="F657" s="575"/>
      <c r="G657" s="576"/>
      <c r="H657" s="627"/>
      <c r="I657" s="627"/>
      <c r="J657" s="627"/>
      <c r="K657" s="629"/>
      <c r="L657" s="629"/>
      <c r="M657" s="629"/>
      <c r="N657" s="629"/>
    </row>
    <row r="658" spans="1:14" s="587" customFormat="1">
      <c r="A658" s="573"/>
      <c r="B658" s="573"/>
      <c r="C658" s="573"/>
      <c r="E658" s="580"/>
      <c r="F658" s="575"/>
      <c r="G658" s="576"/>
      <c r="H658" s="627"/>
      <c r="I658" s="627"/>
      <c r="J658" s="627"/>
      <c r="K658" s="629"/>
      <c r="L658" s="629"/>
      <c r="M658" s="629"/>
      <c r="N658" s="629"/>
    </row>
    <row r="659" spans="1:14" s="587" customFormat="1">
      <c r="A659" s="573"/>
      <c r="B659" s="573"/>
      <c r="C659" s="573"/>
      <c r="E659" s="580"/>
      <c r="F659" s="575"/>
      <c r="G659" s="576"/>
      <c r="H659" s="627"/>
      <c r="I659" s="627"/>
      <c r="J659" s="627"/>
      <c r="K659" s="629"/>
      <c r="L659" s="629"/>
      <c r="M659" s="629"/>
      <c r="N659" s="629"/>
    </row>
    <row r="660" spans="1:14" s="587" customFormat="1">
      <c r="A660" s="573"/>
      <c r="B660" s="573"/>
      <c r="C660" s="573"/>
      <c r="E660" s="580"/>
      <c r="F660" s="575"/>
      <c r="G660" s="576"/>
      <c r="H660" s="627"/>
      <c r="I660" s="627"/>
      <c r="J660" s="627"/>
      <c r="K660" s="629"/>
      <c r="L660" s="629"/>
      <c r="M660" s="629"/>
      <c r="N660" s="629"/>
    </row>
    <row r="661" spans="1:14" s="587" customFormat="1">
      <c r="A661" s="573"/>
      <c r="B661" s="573"/>
      <c r="C661" s="573"/>
      <c r="E661" s="580"/>
      <c r="F661" s="575"/>
      <c r="G661" s="576"/>
      <c r="H661" s="627"/>
      <c r="I661" s="627"/>
      <c r="J661" s="627"/>
      <c r="K661" s="629"/>
      <c r="L661" s="629"/>
      <c r="M661" s="629"/>
      <c r="N661" s="629"/>
    </row>
    <row r="662" spans="1:14" s="587" customFormat="1">
      <c r="A662" s="573"/>
      <c r="B662" s="573"/>
      <c r="C662" s="573"/>
      <c r="E662" s="580"/>
      <c r="F662" s="575"/>
      <c r="G662" s="576"/>
      <c r="H662" s="627"/>
      <c r="I662" s="627"/>
      <c r="J662" s="627"/>
      <c r="K662" s="629"/>
      <c r="L662" s="629"/>
      <c r="M662" s="629"/>
      <c r="N662" s="629"/>
    </row>
    <row r="663" spans="1:14" s="587" customFormat="1">
      <c r="A663" s="573"/>
      <c r="B663" s="573"/>
      <c r="C663" s="573"/>
      <c r="E663" s="580"/>
      <c r="F663" s="575"/>
      <c r="G663" s="576"/>
      <c r="H663" s="627"/>
      <c r="I663" s="627"/>
      <c r="J663" s="627"/>
      <c r="K663" s="629"/>
      <c r="L663" s="629"/>
      <c r="M663" s="629"/>
      <c r="N663" s="629"/>
    </row>
    <row r="664" spans="1:14" s="587" customFormat="1">
      <c r="A664" s="573"/>
      <c r="B664" s="573"/>
      <c r="C664" s="573"/>
      <c r="E664" s="580"/>
      <c r="F664" s="575"/>
      <c r="G664" s="576"/>
      <c r="H664" s="627"/>
      <c r="I664" s="627"/>
      <c r="J664" s="627"/>
      <c r="K664" s="629"/>
      <c r="L664" s="629"/>
      <c r="M664" s="629"/>
      <c r="N664" s="629"/>
    </row>
    <row r="665" spans="1:14" s="587" customFormat="1">
      <c r="A665" s="573"/>
      <c r="B665" s="573"/>
      <c r="C665" s="573"/>
      <c r="E665" s="580"/>
      <c r="F665" s="575"/>
      <c r="G665" s="576"/>
      <c r="H665" s="627"/>
      <c r="I665" s="627"/>
      <c r="J665" s="627"/>
      <c r="K665" s="629"/>
      <c r="L665" s="629"/>
      <c r="M665" s="629"/>
      <c r="N665" s="629"/>
    </row>
    <row r="666" spans="1:14" s="587" customFormat="1">
      <c r="A666" s="573"/>
      <c r="B666" s="573"/>
      <c r="C666" s="573"/>
      <c r="E666" s="580"/>
      <c r="F666" s="575"/>
      <c r="G666" s="576"/>
      <c r="H666" s="627"/>
      <c r="I666" s="627"/>
      <c r="J666" s="627"/>
      <c r="K666" s="629"/>
      <c r="L666" s="629"/>
      <c r="M666" s="629"/>
      <c r="N666" s="629"/>
    </row>
    <row r="667" spans="1:14" s="587" customFormat="1">
      <c r="A667" s="573"/>
      <c r="B667" s="573"/>
      <c r="C667" s="573"/>
      <c r="E667" s="580"/>
      <c r="F667" s="575"/>
      <c r="G667" s="576"/>
      <c r="H667" s="627"/>
      <c r="I667" s="627"/>
      <c r="J667" s="627"/>
      <c r="K667" s="629"/>
      <c r="L667" s="629"/>
      <c r="M667" s="629"/>
      <c r="N667" s="629"/>
    </row>
    <row r="668" spans="1:14" s="587" customFormat="1">
      <c r="A668" s="573"/>
      <c r="B668" s="573"/>
      <c r="C668" s="573"/>
      <c r="E668" s="580"/>
      <c r="F668" s="575"/>
      <c r="G668" s="576"/>
      <c r="H668" s="627"/>
      <c r="I668" s="627"/>
      <c r="J668" s="627"/>
      <c r="K668" s="629"/>
      <c r="L668" s="629"/>
      <c r="M668" s="629"/>
      <c r="N668" s="629"/>
    </row>
    <row r="669" spans="1:14" s="587" customFormat="1">
      <c r="A669" s="573"/>
      <c r="B669" s="573"/>
      <c r="C669" s="573"/>
      <c r="E669" s="580"/>
      <c r="F669" s="575"/>
      <c r="G669" s="576"/>
      <c r="H669" s="627"/>
      <c r="I669" s="627"/>
      <c r="J669" s="627"/>
      <c r="K669" s="629"/>
      <c r="L669" s="629"/>
      <c r="M669" s="629"/>
      <c r="N669" s="629"/>
    </row>
    <row r="670" spans="1:14" s="587" customFormat="1">
      <c r="A670" s="573"/>
      <c r="B670" s="573"/>
      <c r="C670" s="573"/>
      <c r="E670" s="580"/>
      <c r="F670" s="575"/>
      <c r="G670" s="576"/>
      <c r="H670" s="627"/>
      <c r="I670" s="627"/>
      <c r="J670" s="627"/>
      <c r="K670" s="629"/>
      <c r="L670" s="629"/>
      <c r="M670" s="629"/>
      <c r="N670" s="629"/>
    </row>
    <row r="671" spans="1:14" s="587" customFormat="1">
      <c r="A671" s="573"/>
      <c r="B671" s="573"/>
      <c r="C671" s="573"/>
      <c r="E671" s="580"/>
      <c r="F671" s="575"/>
      <c r="G671" s="576"/>
      <c r="H671" s="627"/>
      <c r="I671" s="627"/>
      <c r="J671" s="627"/>
      <c r="K671" s="629"/>
      <c r="L671" s="629"/>
      <c r="M671" s="629"/>
      <c r="N671" s="629"/>
    </row>
    <row r="672" spans="1:14" s="587" customFormat="1">
      <c r="A672" s="573"/>
      <c r="B672" s="573"/>
      <c r="C672" s="573"/>
      <c r="E672" s="580"/>
      <c r="F672" s="575"/>
      <c r="G672" s="576"/>
      <c r="H672" s="627"/>
      <c r="I672" s="627"/>
      <c r="J672" s="627"/>
      <c r="K672" s="629"/>
      <c r="L672" s="629"/>
      <c r="M672" s="629"/>
      <c r="N672" s="629"/>
    </row>
    <row r="673" spans="1:14" s="587" customFormat="1">
      <c r="A673" s="573"/>
      <c r="B673" s="573"/>
      <c r="C673" s="573"/>
      <c r="E673" s="580"/>
      <c r="F673" s="575"/>
      <c r="G673" s="576"/>
      <c r="H673" s="627"/>
      <c r="I673" s="627"/>
      <c r="J673" s="627"/>
      <c r="K673" s="629"/>
      <c r="L673" s="629"/>
      <c r="M673" s="629"/>
      <c r="N673" s="629"/>
    </row>
    <row r="674" spans="1:14" s="587" customFormat="1">
      <c r="A674" s="573"/>
      <c r="B674" s="573"/>
      <c r="C674" s="573"/>
      <c r="E674" s="580"/>
      <c r="F674" s="575"/>
      <c r="G674" s="576"/>
      <c r="H674" s="627"/>
      <c r="I674" s="627"/>
      <c r="J674" s="627"/>
      <c r="K674" s="629"/>
      <c r="L674" s="629"/>
      <c r="M674" s="629"/>
      <c r="N674" s="629"/>
    </row>
    <row r="675" spans="1:14" s="587" customFormat="1">
      <c r="A675" s="573"/>
      <c r="B675" s="573"/>
      <c r="C675" s="573"/>
      <c r="E675" s="580"/>
      <c r="F675" s="575"/>
      <c r="G675" s="576"/>
      <c r="H675" s="627"/>
      <c r="I675" s="627"/>
      <c r="J675" s="627"/>
      <c r="K675" s="629"/>
      <c r="L675" s="629"/>
      <c r="M675" s="629"/>
      <c r="N675" s="629"/>
    </row>
    <row r="676" spans="1:14" s="587" customFormat="1">
      <c r="A676" s="573"/>
      <c r="B676" s="573"/>
      <c r="C676" s="573"/>
      <c r="E676" s="580"/>
      <c r="F676" s="575"/>
      <c r="G676" s="576"/>
      <c r="H676" s="627"/>
      <c r="I676" s="627"/>
      <c r="J676" s="627"/>
      <c r="K676" s="629"/>
      <c r="L676" s="629"/>
      <c r="M676" s="629"/>
      <c r="N676" s="629"/>
    </row>
    <row r="677" spans="1:14" s="587" customFormat="1">
      <c r="A677" s="573"/>
      <c r="B677" s="573"/>
      <c r="C677" s="573"/>
      <c r="E677" s="580"/>
      <c r="F677" s="575"/>
      <c r="G677" s="576"/>
      <c r="H677" s="627"/>
      <c r="I677" s="627"/>
      <c r="J677" s="627"/>
      <c r="K677" s="629"/>
      <c r="L677" s="629"/>
      <c r="M677" s="629"/>
      <c r="N677" s="629"/>
    </row>
    <row r="678" spans="1:14" s="587" customFormat="1">
      <c r="A678" s="573"/>
      <c r="B678" s="573"/>
      <c r="C678" s="573"/>
      <c r="E678" s="580"/>
      <c r="F678" s="575"/>
      <c r="G678" s="576"/>
      <c r="H678" s="627"/>
      <c r="I678" s="627"/>
      <c r="J678" s="627"/>
      <c r="K678" s="629"/>
      <c r="L678" s="629"/>
      <c r="M678" s="629"/>
      <c r="N678" s="629"/>
    </row>
    <row r="679" spans="1:14" s="587" customFormat="1">
      <c r="A679" s="573"/>
      <c r="B679" s="573"/>
      <c r="C679" s="573"/>
      <c r="E679" s="580"/>
      <c r="F679" s="575"/>
      <c r="G679" s="576"/>
      <c r="H679" s="627"/>
      <c r="I679" s="627"/>
      <c r="J679" s="627"/>
      <c r="K679" s="629"/>
      <c r="L679" s="629"/>
      <c r="M679" s="629"/>
      <c r="N679" s="629"/>
    </row>
    <row r="680" spans="1:14" s="587" customFormat="1">
      <c r="A680" s="573"/>
      <c r="B680" s="573"/>
      <c r="C680" s="573"/>
      <c r="E680" s="580"/>
      <c r="F680" s="575"/>
      <c r="G680" s="576"/>
      <c r="H680" s="627"/>
      <c r="I680" s="627"/>
      <c r="J680" s="627"/>
      <c r="K680" s="629"/>
      <c r="L680" s="629"/>
      <c r="M680" s="629"/>
      <c r="N680" s="629"/>
    </row>
    <row r="681" spans="1:14" s="587" customFormat="1">
      <c r="A681" s="573"/>
      <c r="B681" s="573"/>
      <c r="C681" s="573"/>
      <c r="E681" s="580"/>
      <c r="F681" s="575"/>
      <c r="G681" s="576"/>
      <c r="H681" s="627"/>
      <c r="I681" s="627"/>
      <c r="J681" s="627"/>
      <c r="K681" s="629"/>
      <c r="L681" s="629"/>
      <c r="M681" s="629"/>
      <c r="N681" s="629"/>
    </row>
    <row r="682" spans="1:14" s="587" customFormat="1">
      <c r="A682" s="573"/>
      <c r="B682" s="573"/>
      <c r="C682" s="573"/>
      <c r="E682" s="580"/>
      <c r="F682" s="575"/>
      <c r="G682" s="576"/>
      <c r="H682" s="627"/>
      <c r="I682" s="627"/>
      <c r="J682" s="627"/>
      <c r="K682" s="629"/>
      <c r="L682" s="629"/>
      <c r="M682" s="629"/>
      <c r="N682" s="629"/>
    </row>
    <row r="683" spans="1:14" s="587" customFormat="1">
      <c r="A683" s="573"/>
      <c r="B683" s="573"/>
      <c r="C683" s="573"/>
      <c r="E683" s="580"/>
      <c r="F683" s="575"/>
      <c r="G683" s="576"/>
      <c r="H683" s="627"/>
      <c r="I683" s="627"/>
      <c r="J683" s="627"/>
      <c r="K683" s="629"/>
      <c r="L683" s="629"/>
      <c r="M683" s="629"/>
      <c r="N683" s="629"/>
    </row>
    <row r="684" spans="1:14" s="587" customFormat="1">
      <c r="A684" s="573"/>
      <c r="B684" s="573"/>
      <c r="C684" s="573"/>
      <c r="E684" s="580"/>
      <c r="F684" s="575"/>
      <c r="G684" s="576"/>
      <c r="H684" s="627"/>
      <c r="I684" s="627"/>
      <c r="J684" s="627"/>
      <c r="K684" s="629"/>
      <c r="L684" s="629"/>
      <c r="M684" s="629"/>
      <c r="N684" s="629"/>
    </row>
    <row r="685" spans="1:14" s="587" customFormat="1">
      <c r="A685" s="573"/>
      <c r="B685" s="573"/>
      <c r="C685" s="573"/>
      <c r="E685" s="580"/>
      <c r="F685" s="575"/>
      <c r="G685" s="576"/>
      <c r="H685" s="627"/>
      <c r="I685" s="627"/>
      <c r="J685" s="627"/>
      <c r="K685" s="629"/>
      <c r="L685" s="629"/>
      <c r="M685" s="629"/>
      <c r="N685" s="629"/>
    </row>
    <row r="686" spans="1:14" s="587" customFormat="1">
      <c r="A686" s="573"/>
      <c r="B686" s="573"/>
      <c r="C686" s="573"/>
      <c r="E686" s="580"/>
      <c r="F686" s="575"/>
      <c r="G686" s="576"/>
      <c r="H686" s="627"/>
      <c r="I686" s="627"/>
      <c r="J686" s="627"/>
      <c r="K686" s="629"/>
      <c r="L686" s="629"/>
      <c r="M686" s="629"/>
      <c r="N686" s="629"/>
    </row>
    <row r="687" spans="1:14" s="587" customFormat="1">
      <c r="A687" s="573"/>
      <c r="B687" s="573"/>
      <c r="C687" s="573"/>
      <c r="E687" s="580"/>
      <c r="F687" s="575"/>
      <c r="G687" s="576"/>
      <c r="H687" s="627"/>
      <c r="I687" s="627"/>
      <c r="J687" s="627"/>
      <c r="K687" s="629"/>
      <c r="L687" s="629"/>
      <c r="M687" s="629"/>
      <c r="N687" s="629"/>
    </row>
    <row r="688" spans="1:14" s="587" customFormat="1">
      <c r="A688" s="573"/>
      <c r="B688" s="573"/>
      <c r="C688" s="573"/>
      <c r="E688" s="580"/>
      <c r="F688" s="575"/>
      <c r="G688" s="576"/>
      <c r="H688" s="627"/>
      <c r="I688" s="627"/>
      <c r="J688" s="627"/>
      <c r="K688" s="629"/>
      <c r="L688" s="629"/>
      <c r="M688" s="629"/>
      <c r="N688" s="629"/>
    </row>
    <row r="689" spans="1:14" s="587" customFormat="1">
      <c r="A689" s="573"/>
      <c r="B689" s="573"/>
      <c r="C689" s="573"/>
      <c r="E689" s="580"/>
      <c r="F689" s="575"/>
      <c r="G689" s="576"/>
      <c r="H689" s="627"/>
      <c r="I689" s="627"/>
      <c r="J689" s="627"/>
      <c r="K689" s="629"/>
      <c r="L689" s="629"/>
      <c r="M689" s="629"/>
      <c r="N689" s="629"/>
    </row>
    <row r="690" spans="1:14" s="587" customFormat="1">
      <c r="A690" s="573"/>
      <c r="B690" s="573"/>
      <c r="C690" s="573"/>
      <c r="E690" s="580"/>
      <c r="F690" s="575"/>
      <c r="G690" s="576"/>
      <c r="H690" s="627"/>
      <c r="I690" s="627"/>
      <c r="J690" s="627"/>
      <c r="K690" s="629"/>
      <c r="L690" s="629"/>
      <c r="M690" s="629"/>
      <c r="N690" s="629"/>
    </row>
    <row r="691" spans="1:14" s="587" customFormat="1">
      <c r="A691" s="573"/>
      <c r="B691" s="573"/>
      <c r="C691" s="573"/>
      <c r="E691" s="580"/>
      <c r="F691" s="575"/>
      <c r="G691" s="576"/>
      <c r="H691" s="627"/>
      <c r="I691" s="627"/>
      <c r="J691" s="627"/>
      <c r="K691" s="629"/>
      <c r="L691" s="629"/>
      <c r="M691" s="629"/>
      <c r="N691" s="629"/>
    </row>
    <row r="692" spans="1:14" s="587" customFormat="1">
      <c r="A692" s="573"/>
      <c r="B692" s="573"/>
      <c r="C692" s="573"/>
      <c r="E692" s="580"/>
      <c r="F692" s="575"/>
      <c r="G692" s="576"/>
      <c r="H692" s="627"/>
      <c r="I692" s="627"/>
      <c r="J692" s="627"/>
      <c r="K692" s="629"/>
      <c r="L692" s="629"/>
      <c r="M692" s="629"/>
      <c r="N692" s="629"/>
    </row>
    <row r="693" spans="1:14" s="587" customFormat="1">
      <c r="A693" s="573"/>
      <c r="B693" s="573"/>
      <c r="C693" s="573"/>
      <c r="E693" s="580"/>
      <c r="F693" s="575"/>
      <c r="G693" s="576"/>
      <c r="H693" s="627"/>
      <c r="I693" s="627"/>
      <c r="J693" s="627"/>
      <c r="K693" s="629"/>
      <c r="L693" s="629"/>
      <c r="M693" s="629"/>
      <c r="N693" s="629"/>
    </row>
    <row r="694" spans="1:14" s="587" customFormat="1">
      <c r="A694" s="573"/>
      <c r="B694" s="573"/>
      <c r="C694" s="573"/>
      <c r="E694" s="580"/>
      <c r="F694" s="575"/>
      <c r="G694" s="576"/>
      <c r="H694" s="627"/>
      <c r="I694" s="627"/>
      <c r="J694" s="627"/>
      <c r="K694" s="629"/>
      <c r="L694" s="629"/>
      <c r="M694" s="629"/>
      <c r="N694" s="629"/>
    </row>
    <row r="695" spans="1:14" s="587" customFormat="1">
      <c r="A695" s="573"/>
      <c r="B695" s="573"/>
      <c r="C695" s="573"/>
      <c r="E695" s="580"/>
      <c r="F695" s="575"/>
      <c r="G695" s="576"/>
      <c r="H695" s="627"/>
      <c r="I695" s="627"/>
      <c r="J695" s="627"/>
      <c r="K695" s="629"/>
      <c r="L695" s="629"/>
      <c r="M695" s="629"/>
      <c r="N695" s="629"/>
    </row>
    <row r="696" spans="1:14" s="587" customFormat="1">
      <c r="A696" s="573"/>
      <c r="B696" s="573"/>
      <c r="C696" s="573"/>
      <c r="E696" s="580"/>
      <c r="F696" s="575"/>
      <c r="G696" s="576"/>
      <c r="H696" s="627"/>
      <c r="I696" s="627"/>
      <c r="J696" s="627"/>
      <c r="K696" s="629"/>
      <c r="L696" s="629"/>
      <c r="M696" s="629"/>
      <c r="N696" s="629"/>
    </row>
    <row r="697" spans="1:14" s="587" customFormat="1">
      <c r="A697" s="573"/>
      <c r="B697" s="573"/>
      <c r="C697" s="573"/>
      <c r="E697" s="580"/>
      <c r="F697" s="575"/>
      <c r="G697" s="576"/>
      <c r="H697" s="627"/>
      <c r="I697" s="627"/>
      <c r="J697" s="627"/>
      <c r="K697" s="629"/>
      <c r="L697" s="629"/>
      <c r="M697" s="629"/>
      <c r="N697" s="629"/>
    </row>
    <row r="698" spans="1:14" s="587" customFormat="1">
      <c r="A698" s="573"/>
      <c r="B698" s="573"/>
      <c r="C698" s="573"/>
      <c r="E698" s="580"/>
      <c r="F698" s="575"/>
      <c r="G698" s="576"/>
      <c r="H698" s="627"/>
      <c r="I698" s="627"/>
      <c r="J698" s="627"/>
      <c r="K698" s="629"/>
      <c r="L698" s="629"/>
      <c r="M698" s="629"/>
      <c r="N698" s="629"/>
    </row>
    <row r="699" spans="1:14" s="587" customFormat="1">
      <c r="A699" s="573"/>
      <c r="B699" s="573"/>
      <c r="C699" s="573"/>
      <c r="E699" s="580"/>
      <c r="F699" s="575"/>
      <c r="G699" s="576"/>
      <c r="H699" s="627"/>
      <c r="I699" s="627"/>
      <c r="J699" s="627"/>
      <c r="K699" s="629"/>
      <c r="L699" s="629"/>
      <c r="M699" s="629"/>
      <c r="N699" s="629"/>
    </row>
    <row r="700" spans="1:14" s="587" customFormat="1">
      <c r="A700" s="573"/>
      <c r="B700" s="573"/>
      <c r="C700" s="573"/>
      <c r="E700" s="580"/>
      <c r="F700" s="575"/>
      <c r="G700" s="576"/>
      <c r="H700" s="627"/>
      <c r="I700" s="627"/>
      <c r="J700" s="627"/>
      <c r="K700" s="629"/>
      <c r="L700" s="629"/>
      <c r="M700" s="629"/>
      <c r="N700" s="629"/>
    </row>
    <row r="701" spans="1:14" s="587" customFormat="1">
      <c r="A701" s="573"/>
      <c r="B701" s="573"/>
      <c r="C701" s="573"/>
      <c r="E701" s="580"/>
      <c r="F701" s="575"/>
      <c r="G701" s="576"/>
      <c r="H701" s="627"/>
      <c r="I701" s="627"/>
      <c r="J701" s="627"/>
      <c r="K701" s="629"/>
      <c r="L701" s="629"/>
      <c r="M701" s="629"/>
      <c r="N701" s="629"/>
    </row>
    <row r="702" spans="1:14" s="587" customFormat="1">
      <c r="A702" s="573"/>
      <c r="B702" s="573"/>
      <c r="C702" s="573"/>
      <c r="E702" s="580"/>
      <c r="F702" s="575"/>
      <c r="G702" s="576"/>
      <c r="H702" s="627"/>
      <c r="I702" s="627"/>
      <c r="J702" s="627"/>
      <c r="K702" s="629"/>
      <c r="L702" s="629"/>
      <c r="M702" s="629"/>
      <c r="N702" s="629"/>
    </row>
    <row r="703" spans="1:14" s="587" customFormat="1">
      <c r="A703" s="573"/>
      <c r="B703" s="573"/>
      <c r="C703" s="573"/>
      <c r="E703" s="580"/>
      <c r="F703" s="575"/>
      <c r="G703" s="576"/>
      <c r="H703" s="627"/>
      <c r="I703" s="627"/>
      <c r="J703" s="627"/>
      <c r="K703" s="629"/>
      <c r="L703" s="629"/>
      <c r="M703" s="629"/>
      <c r="N703" s="629"/>
    </row>
    <row r="704" spans="1:14" s="587" customFormat="1">
      <c r="A704" s="573"/>
      <c r="B704" s="573"/>
      <c r="C704" s="573"/>
      <c r="E704" s="580"/>
      <c r="F704" s="575"/>
      <c r="G704" s="576"/>
      <c r="H704" s="627"/>
      <c r="I704" s="627"/>
      <c r="J704" s="627"/>
      <c r="K704" s="629"/>
      <c r="L704" s="629"/>
      <c r="M704" s="629"/>
      <c r="N704" s="629"/>
    </row>
    <row r="705" spans="1:14" s="587" customFormat="1">
      <c r="A705" s="573"/>
      <c r="B705" s="573"/>
      <c r="C705" s="573"/>
      <c r="E705" s="580"/>
      <c r="F705" s="575"/>
      <c r="G705" s="576"/>
      <c r="H705" s="627"/>
      <c r="I705" s="627"/>
      <c r="J705" s="627"/>
      <c r="K705" s="629"/>
      <c r="L705" s="629"/>
      <c r="M705" s="629"/>
      <c r="N705" s="629"/>
    </row>
    <row r="706" spans="1:14" s="587" customFormat="1">
      <c r="A706" s="573"/>
      <c r="B706" s="573"/>
      <c r="C706" s="573"/>
      <c r="E706" s="580"/>
      <c r="F706" s="575"/>
      <c r="G706" s="576"/>
      <c r="H706" s="627"/>
      <c r="I706" s="627"/>
      <c r="J706" s="627"/>
      <c r="K706" s="629"/>
      <c r="L706" s="629"/>
      <c r="M706" s="629"/>
      <c r="N706" s="629"/>
    </row>
    <row r="707" spans="1:14" s="587" customFormat="1">
      <c r="A707" s="573"/>
      <c r="B707" s="573"/>
      <c r="C707" s="573"/>
      <c r="E707" s="580"/>
      <c r="F707" s="575"/>
      <c r="G707" s="576"/>
      <c r="H707" s="627"/>
      <c r="I707" s="627"/>
      <c r="J707" s="627"/>
      <c r="K707" s="629"/>
      <c r="L707" s="629"/>
      <c r="M707" s="629"/>
      <c r="N707" s="629"/>
    </row>
    <row r="708" spans="1:14" s="587" customFormat="1">
      <c r="A708" s="573"/>
      <c r="B708" s="573"/>
      <c r="C708" s="573"/>
      <c r="E708" s="580"/>
      <c r="F708" s="575"/>
      <c r="G708" s="576"/>
      <c r="H708" s="627"/>
      <c r="I708" s="627"/>
      <c r="J708" s="627"/>
      <c r="K708" s="629"/>
      <c r="L708" s="629"/>
      <c r="M708" s="629"/>
      <c r="N708" s="629"/>
    </row>
    <row r="709" spans="1:14" s="587" customFormat="1">
      <c r="A709" s="573"/>
      <c r="B709" s="573"/>
      <c r="C709" s="573"/>
      <c r="E709" s="580"/>
      <c r="F709" s="575"/>
      <c r="G709" s="576"/>
      <c r="H709" s="627"/>
      <c r="I709" s="627"/>
      <c r="J709" s="627"/>
      <c r="K709" s="629"/>
      <c r="L709" s="629"/>
      <c r="M709" s="629"/>
      <c r="N709" s="629"/>
    </row>
    <row r="710" spans="1:14" s="587" customFormat="1">
      <c r="A710" s="573"/>
      <c r="B710" s="573"/>
      <c r="C710" s="573"/>
      <c r="E710" s="580"/>
      <c r="F710" s="575"/>
      <c r="G710" s="576"/>
      <c r="H710" s="627"/>
      <c r="I710" s="627"/>
      <c r="J710" s="627"/>
      <c r="K710" s="629"/>
      <c r="L710" s="629"/>
      <c r="M710" s="629"/>
      <c r="N710" s="629"/>
    </row>
    <row r="711" spans="1:14" s="587" customFormat="1">
      <c r="A711" s="573"/>
      <c r="B711" s="573"/>
      <c r="C711" s="573"/>
      <c r="E711" s="580"/>
      <c r="F711" s="575"/>
      <c r="G711" s="576"/>
      <c r="H711" s="627"/>
      <c r="I711" s="627"/>
      <c r="J711" s="627"/>
      <c r="K711" s="629"/>
      <c r="L711" s="629"/>
      <c r="M711" s="629"/>
      <c r="N711" s="629"/>
    </row>
    <row r="712" spans="1:14" s="587" customFormat="1">
      <c r="A712" s="573"/>
      <c r="B712" s="573"/>
      <c r="C712" s="573"/>
      <c r="E712" s="580"/>
      <c r="F712" s="575"/>
      <c r="G712" s="576"/>
      <c r="H712" s="627"/>
      <c r="I712" s="627"/>
      <c r="J712" s="627"/>
      <c r="K712" s="629"/>
      <c r="L712" s="629"/>
      <c r="M712" s="629"/>
      <c r="N712" s="629"/>
    </row>
    <row r="713" spans="1:14" s="587" customFormat="1">
      <c r="A713" s="573"/>
      <c r="B713" s="573"/>
      <c r="C713" s="573"/>
      <c r="E713" s="580"/>
      <c r="F713" s="575"/>
      <c r="G713" s="576"/>
      <c r="H713" s="627"/>
      <c r="I713" s="627"/>
      <c r="J713" s="627"/>
      <c r="K713" s="629"/>
      <c r="L713" s="629"/>
      <c r="M713" s="629"/>
      <c r="N713" s="629"/>
    </row>
    <row r="714" spans="1:14" s="587" customFormat="1">
      <c r="A714" s="573"/>
      <c r="B714" s="573"/>
      <c r="C714" s="573"/>
      <c r="E714" s="580"/>
      <c r="F714" s="575"/>
      <c r="G714" s="576"/>
      <c r="H714" s="627"/>
      <c r="I714" s="627"/>
      <c r="J714" s="627"/>
      <c r="K714" s="629"/>
      <c r="L714" s="629"/>
      <c r="M714" s="629"/>
      <c r="N714" s="629"/>
    </row>
    <row r="715" spans="1:14" s="587" customFormat="1">
      <c r="A715" s="573"/>
      <c r="B715" s="573"/>
      <c r="C715" s="573"/>
      <c r="E715" s="580"/>
      <c r="F715" s="575"/>
      <c r="G715" s="576"/>
      <c r="H715" s="627"/>
      <c r="I715" s="627"/>
      <c r="J715" s="627"/>
      <c r="K715" s="629"/>
      <c r="L715" s="629"/>
      <c r="M715" s="629"/>
      <c r="N715" s="629"/>
    </row>
    <row r="716" spans="1:14" s="587" customFormat="1">
      <c r="A716" s="573"/>
      <c r="B716" s="573"/>
      <c r="C716" s="573"/>
      <c r="E716" s="580"/>
      <c r="F716" s="575"/>
      <c r="G716" s="576"/>
      <c r="H716" s="627"/>
      <c r="I716" s="627"/>
      <c r="J716" s="627"/>
      <c r="K716" s="629"/>
      <c r="L716" s="629"/>
      <c r="M716" s="629"/>
      <c r="N716" s="629"/>
    </row>
    <row r="717" spans="1:14" s="587" customFormat="1">
      <c r="A717" s="573"/>
      <c r="B717" s="573"/>
      <c r="C717" s="573"/>
      <c r="E717" s="580"/>
      <c r="F717" s="575"/>
      <c r="G717" s="576"/>
      <c r="H717" s="627"/>
      <c r="I717" s="627"/>
      <c r="J717" s="627"/>
      <c r="K717" s="629"/>
      <c r="L717" s="629"/>
      <c r="M717" s="629"/>
      <c r="N717" s="629"/>
    </row>
    <row r="718" spans="1:14" s="587" customFormat="1">
      <c r="A718" s="573"/>
      <c r="B718" s="573"/>
      <c r="C718" s="573"/>
      <c r="E718" s="580"/>
      <c r="F718" s="575"/>
      <c r="G718" s="576"/>
      <c r="H718" s="627"/>
      <c r="I718" s="627"/>
      <c r="J718" s="627"/>
      <c r="K718" s="629"/>
      <c r="L718" s="629"/>
      <c r="M718" s="629"/>
      <c r="N718" s="629"/>
    </row>
    <row r="719" spans="1:14" s="587" customFormat="1">
      <c r="A719" s="573"/>
      <c r="B719" s="573"/>
      <c r="C719" s="573"/>
      <c r="E719" s="580"/>
      <c r="F719" s="575"/>
      <c r="G719" s="576"/>
      <c r="H719" s="627"/>
      <c r="I719" s="627"/>
      <c r="J719" s="627"/>
      <c r="K719" s="629"/>
      <c r="L719" s="629"/>
      <c r="M719" s="629"/>
      <c r="N719" s="629"/>
    </row>
    <row r="720" spans="1:14" s="587" customFormat="1">
      <c r="A720" s="573"/>
      <c r="B720" s="573"/>
      <c r="C720" s="573"/>
      <c r="E720" s="580"/>
      <c r="F720" s="575"/>
      <c r="G720" s="576"/>
      <c r="H720" s="627"/>
      <c r="I720" s="627"/>
      <c r="J720" s="627"/>
      <c r="K720" s="629"/>
      <c r="L720" s="629"/>
      <c r="M720" s="629"/>
      <c r="N720" s="629"/>
    </row>
    <row r="721" spans="1:14" s="587" customFormat="1">
      <c r="A721" s="573"/>
      <c r="B721" s="573"/>
      <c r="C721" s="573"/>
      <c r="E721" s="580"/>
      <c r="F721" s="575"/>
      <c r="G721" s="576"/>
      <c r="H721" s="627"/>
      <c r="I721" s="627"/>
      <c r="J721" s="627"/>
      <c r="K721" s="629"/>
      <c r="L721" s="629"/>
      <c r="M721" s="629"/>
      <c r="N721" s="629"/>
    </row>
    <row r="722" spans="1:14" s="587" customFormat="1">
      <c r="A722" s="573"/>
      <c r="B722" s="573"/>
      <c r="C722" s="573"/>
      <c r="E722" s="580"/>
      <c r="F722" s="575"/>
      <c r="G722" s="576"/>
      <c r="H722" s="627"/>
      <c r="I722" s="627"/>
      <c r="J722" s="627"/>
      <c r="K722" s="629"/>
      <c r="L722" s="629"/>
      <c r="M722" s="629"/>
      <c r="N722" s="629"/>
    </row>
    <row r="723" spans="1:14" s="587" customFormat="1">
      <c r="A723" s="573"/>
      <c r="B723" s="573"/>
      <c r="C723" s="573"/>
      <c r="E723" s="580"/>
      <c r="F723" s="575"/>
      <c r="G723" s="576"/>
      <c r="H723" s="627"/>
      <c r="I723" s="627"/>
      <c r="J723" s="627"/>
      <c r="K723" s="629"/>
      <c r="L723" s="629"/>
      <c r="M723" s="629"/>
      <c r="N723" s="629"/>
    </row>
    <row r="724" spans="1:14" s="587" customFormat="1">
      <c r="A724" s="573"/>
      <c r="B724" s="573"/>
      <c r="C724" s="573"/>
      <c r="E724" s="580"/>
      <c r="F724" s="575"/>
      <c r="G724" s="576"/>
      <c r="H724" s="627"/>
      <c r="I724" s="627"/>
      <c r="J724" s="627"/>
      <c r="K724" s="629"/>
      <c r="L724" s="629"/>
      <c r="M724" s="629"/>
      <c r="N724" s="629"/>
    </row>
    <row r="725" spans="1:14" s="587" customFormat="1">
      <c r="A725" s="573"/>
      <c r="B725" s="573"/>
      <c r="C725" s="573"/>
      <c r="E725" s="580"/>
      <c r="F725" s="575"/>
      <c r="G725" s="576"/>
      <c r="H725" s="627"/>
      <c r="I725" s="627"/>
      <c r="J725" s="627"/>
      <c r="K725" s="629"/>
      <c r="L725" s="629"/>
      <c r="M725" s="629"/>
      <c r="N725" s="629"/>
    </row>
    <row r="726" spans="1:14" s="587" customFormat="1">
      <c r="A726" s="573"/>
      <c r="B726" s="573"/>
      <c r="C726" s="573"/>
      <c r="E726" s="580"/>
      <c r="F726" s="575"/>
      <c r="G726" s="576"/>
      <c r="H726" s="627"/>
      <c r="I726" s="627"/>
      <c r="J726" s="627"/>
      <c r="K726" s="629"/>
      <c r="L726" s="629"/>
      <c r="M726" s="629"/>
      <c r="N726" s="629"/>
    </row>
    <row r="727" spans="1:14" s="587" customFormat="1">
      <c r="A727" s="573"/>
      <c r="B727" s="573"/>
      <c r="C727" s="573"/>
      <c r="E727" s="580"/>
      <c r="F727" s="575"/>
      <c r="G727" s="576"/>
      <c r="H727" s="627"/>
      <c r="I727" s="627"/>
      <c r="J727" s="627"/>
      <c r="K727" s="629"/>
      <c r="L727" s="629"/>
      <c r="M727" s="629"/>
      <c r="N727" s="629"/>
    </row>
    <row r="728" spans="1:14" s="587" customFormat="1">
      <c r="A728" s="573"/>
      <c r="B728" s="573"/>
      <c r="C728" s="573"/>
      <c r="E728" s="580"/>
      <c r="F728" s="575"/>
      <c r="G728" s="576"/>
      <c r="H728" s="627"/>
      <c r="I728" s="627"/>
      <c r="J728" s="627"/>
      <c r="K728" s="629"/>
      <c r="L728" s="629"/>
      <c r="M728" s="629"/>
      <c r="N728" s="629"/>
    </row>
    <row r="729" spans="1:14" s="587" customFormat="1">
      <c r="A729" s="573"/>
      <c r="B729" s="573"/>
      <c r="C729" s="573"/>
      <c r="E729" s="580"/>
      <c r="F729" s="575"/>
      <c r="G729" s="576"/>
      <c r="H729" s="627"/>
      <c r="I729" s="627"/>
      <c r="J729" s="627"/>
      <c r="K729" s="629"/>
      <c r="L729" s="629"/>
      <c r="M729" s="629"/>
      <c r="N729" s="629"/>
    </row>
    <row r="730" spans="1:14" s="587" customFormat="1">
      <c r="A730" s="573"/>
      <c r="B730" s="573"/>
      <c r="C730" s="573"/>
      <c r="E730" s="580"/>
      <c r="F730" s="575"/>
      <c r="G730" s="576"/>
      <c r="H730" s="627"/>
      <c r="I730" s="627"/>
      <c r="J730" s="627"/>
      <c r="K730" s="629"/>
      <c r="L730" s="629"/>
      <c r="M730" s="629"/>
      <c r="N730" s="629"/>
    </row>
    <row r="731" spans="1:14" s="587" customFormat="1">
      <c r="A731" s="573"/>
      <c r="B731" s="573"/>
      <c r="C731" s="573"/>
      <c r="E731" s="580"/>
      <c r="F731" s="575"/>
      <c r="G731" s="576"/>
      <c r="H731" s="627"/>
      <c r="I731" s="627"/>
      <c r="J731" s="627"/>
      <c r="K731" s="629"/>
      <c r="L731" s="629"/>
      <c r="M731" s="629"/>
      <c r="N731" s="629"/>
    </row>
    <row r="732" spans="1:14" s="587" customFormat="1">
      <c r="A732" s="573"/>
      <c r="B732" s="573"/>
      <c r="C732" s="573"/>
      <c r="E732" s="580"/>
      <c r="F732" s="575"/>
      <c r="G732" s="576"/>
      <c r="H732" s="627"/>
      <c r="I732" s="627"/>
      <c r="J732" s="627"/>
      <c r="K732" s="629"/>
      <c r="L732" s="629"/>
      <c r="M732" s="629"/>
      <c r="N732" s="629"/>
    </row>
    <row r="733" spans="1:14" s="587" customFormat="1">
      <c r="A733" s="573"/>
      <c r="B733" s="573"/>
      <c r="C733" s="573"/>
      <c r="E733" s="580"/>
      <c r="F733" s="575"/>
      <c r="G733" s="576"/>
      <c r="H733" s="627"/>
      <c r="I733" s="627"/>
      <c r="J733" s="627"/>
      <c r="K733" s="629"/>
      <c r="L733" s="629"/>
      <c r="M733" s="629"/>
      <c r="N733" s="629"/>
    </row>
    <row r="734" spans="1:14" s="587" customFormat="1">
      <c r="A734" s="573"/>
      <c r="B734" s="573"/>
      <c r="C734" s="573"/>
      <c r="E734" s="580"/>
      <c r="F734" s="575"/>
      <c r="G734" s="576"/>
      <c r="H734" s="627"/>
      <c r="I734" s="627"/>
      <c r="J734" s="627"/>
      <c r="K734" s="629"/>
      <c r="L734" s="629"/>
      <c r="M734" s="629"/>
      <c r="N734" s="629"/>
    </row>
    <row r="735" spans="1:14" s="587" customFormat="1">
      <c r="A735" s="573"/>
      <c r="B735" s="573"/>
      <c r="C735" s="573"/>
      <c r="E735" s="580"/>
      <c r="F735" s="575"/>
      <c r="G735" s="576"/>
      <c r="H735" s="627"/>
      <c r="I735" s="627"/>
      <c r="J735" s="627"/>
      <c r="K735" s="629"/>
      <c r="L735" s="629"/>
      <c r="M735" s="629"/>
      <c r="N735" s="629"/>
    </row>
    <row r="736" spans="1:14" s="587" customFormat="1">
      <c r="A736" s="573"/>
      <c r="B736" s="573"/>
      <c r="C736" s="573"/>
      <c r="E736" s="580"/>
      <c r="F736" s="575"/>
      <c r="G736" s="576"/>
      <c r="H736" s="627"/>
      <c r="I736" s="627"/>
      <c r="J736" s="627"/>
      <c r="K736" s="629"/>
      <c r="L736" s="629"/>
      <c r="M736" s="629"/>
      <c r="N736" s="629"/>
    </row>
    <row r="737" spans="1:14" s="587" customFormat="1">
      <c r="A737" s="573"/>
      <c r="B737" s="573"/>
      <c r="C737" s="573"/>
      <c r="E737" s="580"/>
      <c r="F737" s="575"/>
      <c r="G737" s="576"/>
      <c r="H737" s="627"/>
      <c r="I737" s="627"/>
      <c r="J737" s="627"/>
      <c r="K737" s="629"/>
      <c r="L737" s="629"/>
      <c r="M737" s="629"/>
      <c r="N737" s="629"/>
    </row>
    <row r="738" spans="1:14" s="587" customFormat="1">
      <c r="A738" s="573"/>
      <c r="B738" s="573"/>
      <c r="C738" s="573"/>
      <c r="E738" s="580"/>
      <c r="F738" s="575"/>
      <c r="G738" s="576"/>
      <c r="H738" s="627"/>
      <c r="I738" s="627"/>
      <c r="J738" s="627"/>
      <c r="K738" s="629"/>
      <c r="L738" s="629"/>
      <c r="M738" s="629"/>
      <c r="N738" s="629"/>
    </row>
    <row r="739" spans="1:14" s="587" customFormat="1">
      <c r="A739" s="573"/>
      <c r="B739" s="573"/>
      <c r="C739" s="573"/>
      <c r="E739" s="580"/>
      <c r="F739" s="575"/>
      <c r="G739" s="576"/>
      <c r="H739" s="627"/>
      <c r="I739" s="627"/>
      <c r="J739" s="627"/>
      <c r="K739" s="629"/>
      <c r="L739" s="629"/>
      <c r="M739" s="629"/>
      <c r="N739" s="629"/>
    </row>
    <row r="740" spans="1:14" s="587" customFormat="1">
      <c r="A740" s="573"/>
      <c r="B740" s="573"/>
      <c r="C740" s="573"/>
      <c r="E740" s="580"/>
      <c r="F740" s="575"/>
      <c r="G740" s="576"/>
      <c r="H740" s="627"/>
      <c r="I740" s="627"/>
      <c r="J740" s="627"/>
      <c r="K740" s="629"/>
      <c r="L740" s="629"/>
      <c r="M740" s="629"/>
      <c r="N740" s="629"/>
    </row>
    <row r="741" spans="1:14" s="587" customFormat="1">
      <c r="A741" s="573"/>
      <c r="B741" s="573"/>
      <c r="C741" s="573"/>
      <c r="E741" s="580"/>
      <c r="F741" s="575"/>
      <c r="G741" s="576"/>
      <c r="H741" s="627"/>
      <c r="I741" s="627"/>
      <c r="J741" s="627"/>
      <c r="K741" s="629"/>
      <c r="L741" s="629"/>
      <c r="M741" s="629"/>
      <c r="N741" s="629"/>
    </row>
    <row r="742" spans="1:14" s="587" customFormat="1">
      <c r="A742" s="573"/>
      <c r="B742" s="573"/>
      <c r="C742" s="573"/>
      <c r="E742" s="580"/>
      <c r="F742" s="575"/>
      <c r="G742" s="576"/>
      <c r="H742" s="627"/>
      <c r="I742" s="627"/>
      <c r="J742" s="627"/>
      <c r="K742" s="629"/>
      <c r="L742" s="629"/>
      <c r="M742" s="629"/>
      <c r="N742" s="629"/>
    </row>
    <row r="743" spans="1:14" s="587" customFormat="1">
      <c r="A743" s="573"/>
      <c r="B743" s="573"/>
      <c r="C743" s="573"/>
      <c r="E743" s="580"/>
      <c r="F743" s="575"/>
      <c r="G743" s="576"/>
      <c r="H743" s="627"/>
      <c r="I743" s="627"/>
      <c r="J743" s="627"/>
      <c r="K743" s="629"/>
      <c r="L743" s="629"/>
      <c r="M743" s="629"/>
      <c r="N743" s="629"/>
    </row>
    <row r="744" spans="1:14" s="587" customFormat="1">
      <c r="A744" s="573"/>
      <c r="B744" s="573"/>
      <c r="C744" s="573"/>
      <c r="E744" s="580"/>
      <c r="F744" s="575"/>
      <c r="G744" s="576"/>
      <c r="H744" s="627"/>
      <c r="I744" s="627"/>
      <c r="J744" s="627"/>
      <c r="K744" s="629"/>
      <c r="L744" s="629"/>
      <c r="M744" s="629"/>
      <c r="N744" s="629"/>
    </row>
    <row r="745" spans="1:14" s="587" customFormat="1">
      <c r="A745" s="573"/>
      <c r="B745" s="573"/>
      <c r="C745" s="573"/>
      <c r="E745" s="580"/>
      <c r="F745" s="575"/>
      <c r="G745" s="576"/>
      <c r="H745" s="627"/>
      <c r="I745" s="627"/>
      <c r="J745" s="627"/>
      <c r="K745" s="629"/>
      <c r="L745" s="629"/>
      <c r="M745" s="629"/>
      <c r="N745" s="629"/>
    </row>
    <row r="746" spans="1:14" s="587" customFormat="1">
      <c r="A746" s="573"/>
      <c r="B746" s="573"/>
      <c r="C746" s="573"/>
      <c r="E746" s="580"/>
      <c r="F746" s="575"/>
      <c r="G746" s="576"/>
      <c r="H746" s="627"/>
      <c r="I746" s="627"/>
      <c r="J746" s="627"/>
      <c r="K746" s="629"/>
      <c r="L746" s="629"/>
      <c r="M746" s="629"/>
      <c r="N746" s="629"/>
    </row>
    <row r="747" spans="1:14" s="587" customFormat="1">
      <c r="A747" s="573"/>
      <c r="B747" s="573"/>
      <c r="C747" s="573"/>
      <c r="E747" s="580"/>
      <c r="F747" s="575"/>
      <c r="G747" s="576"/>
      <c r="H747" s="627"/>
      <c r="I747" s="627"/>
      <c r="J747" s="627"/>
      <c r="K747" s="629"/>
      <c r="L747" s="629"/>
      <c r="M747" s="629"/>
      <c r="N747" s="629"/>
    </row>
    <row r="748" spans="1:14" s="587" customFormat="1">
      <c r="A748" s="573"/>
      <c r="B748" s="573"/>
      <c r="C748" s="573"/>
      <c r="E748" s="580"/>
      <c r="F748" s="575"/>
      <c r="G748" s="576"/>
      <c r="H748" s="627"/>
      <c r="I748" s="627"/>
      <c r="J748" s="627"/>
      <c r="K748" s="629"/>
      <c r="L748" s="629"/>
      <c r="M748" s="629"/>
      <c r="N748" s="629"/>
    </row>
    <row r="749" spans="1:14" s="587" customFormat="1">
      <c r="A749" s="573"/>
      <c r="B749" s="573"/>
      <c r="C749" s="573"/>
      <c r="E749" s="580"/>
      <c r="F749" s="575"/>
      <c r="G749" s="576"/>
      <c r="H749" s="627"/>
      <c r="I749" s="627"/>
      <c r="J749" s="627"/>
      <c r="K749" s="629"/>
      <c r="L749" s="629"/>
      <c r="M749" s="629"/>
      <c r="N749" s="629"/>
    </row>
    <row r="750" spans="1:14" s="587" customFormat="1">
      <c r="A750" s="573"/>
      <c r="B750" s="573"/>
      <c r="C750" s="573"/>
      <c r="E750" s="580"/>
      <c r="F750" s="575"/>
      <c r="G750" s="576"/>
      <c r="H750" s="627"/>
      <c r="I750" s="627"/>
      <c r="J750" s="627"/>
      <c r="K750" s="629"/>
      <c r="L750" s="629"/>
      <c r="M750" s="629"/>
      <c r="N750" s="629"/>
    </row>
    <row r="751" spans="1:14" s="587" customFormat="1">
      <c r="A751" s="573"/>
      <c r="B751" s="573"/>
      <c r="C751" s="573"/>
      <c r="E751" s="580"/>
      <c r="F751" s="575"/>
      <c r="G751" s="576"/>
      <c r="H751" s="627"/>
      <c r="I751" s="627"/>
      <c r="J751" s="627"/>
      <c r="K751" s="629"/>
      <c r="L751" s="629"/>
      <c r="M751" s="629"/>
      <c r="N751" s="629"/>
    </row>
    <row r="752" spans="1:14" s="587" customFormat="1">
      <c r="A752" s="573"/>
      <c r="B752" s="573"/>
      <c r="C752" s="573"/>
      <c r="E752" s="580"/>
      <c r="F752" s="575"/>
      <c r="G752" s="576"/>
      <c r="H752" s="627"/>
      <c r="I752" s="627"/>
      <c r="J752" s="627"/>
      <c r="K752" s="629"/>
      <c r="L752" s="629"/>
      <c r="M752" s="629"/>
      <c r="N752" s="629"/>
    </row>
    <row r="753" spans="1:14" s="587" customFormat="1">
      <c r="A753" s="573"/>
      <c r="B753" s="573"/>
      <c r="C753" s="573"/>
      <c r="E753" s="580"/>
      <c r="F753" s="575"/>
      <c r="G753" s="576"/>
      <c r="H753" s="627"/>
      <c r="I753" s="627"/>
      <c r="J753" s="627"/>
      <c r="K753" s="629"/>
      <c r="L753" s="629"/>
      <c r="M753" s="629"/>
      <c r="N753" s="629"/>
    </row>
    <row r="754" spans="1:14" s="587" customFormat="1">
      <c r="A754" s="573"/>
      <c r="B754" s="573"/>
      <c r="C754" s="573"/>
      <c r="E754" s="580"/>
      <c r="F754" s="575"/>
      <c r="G754" s="576"/>
      <c r="H754" s="627"/>
      <c r="I754" s="627"/>
      <c r="J754" s="627"/>
      <c r="K754" s="629"/>
      <c r="L754" s="629"/>
      <c r="M754" s="629"/>
      <c r="N754" s="629"/>
    </row>
    <row r="755" spans="1:14" s="587" customFormat="1">
      <c r="A755" s="573"/>
      <c r="B755" s="573"/>
      <c r="C755" s="573"/>
      <c r="E755" s="580"/>
      <c r="F755" s="575"/>
      <c r="G755" s="576"/>
      <c r="H755" s="627"/>
      <c r="I755" s="627"/>
      <c r="J755" s="627"/>
      <c r="K755" s="629"/>
      <c r="L755" s="629"/>
      <c r="M755" s="629"/>
      <c r="N755" s="629"/>
    </row>
    <row r="756" spans="1:14" s="587" customFormat="1">
      <c r="A756" s="573"/>
      <c r="B756" s="573"/>
      <c r="C756" s="573"/>
      <c r="E756" s="580"/>
      <c r="F756" s="575"/>
      <c r="G756" s="576"/>
      <c r="H756" s="627"/>
      <c r="I756" s="627"/>
      <c r="J756" s="627"/>
      <c r="K756" s="629"/>
      <c r="L756" s="629"/>
      <c r="M756" s="629"/>
      <c r="N756" s="629"/>
    </row>
    <row r="757" spans="1:14" s="587" customFormat="1">
      <c r="A757" s="573"/>
      <c r="B757" s="573"/>
      <c r="C757" s="573"/>
      <c r="E757" s="580"/>
      <c r="F757" s="575"/>
      <c r="G757" s="576"/>
      <c r="H757" s="627"/>
      <c r="I757" s="627"/>
      <c r="J757" s="627"/>
      <c r="K757" s="629"/>
      <c r="L757" s="629"/>
      <c r="M757" s="629"/>
      <c r="N757" s="629"/>
    </row>
    <row r="758" spans="1:14" s="587" customFormat="1">
      <c r="A758" s="573"/>
      <c r="B758" s="573"/>
      <c r="C758" s="573"/>
      <c r="E758" s="580"/>
      <c r="F758" s="575"/>
      <c r="G758" s="576"/>
      <c r="H758" s="627"/>
      <c r="I758" s="627"/>
      <c r="J758" s="627"/>
      <c r="K758" s="629"/>
      <c r="L758" s="629"/>
      <c r="M758" s="629"/>
      <c r="N758" s="629"/>
    </row>
    <row r="759" spans="1:14" s="587" customFormat="1">
      <c r="A759" s="573"/>
      <c r="B759" s="573"/>
      <c r="C759" s="573"/>
      <c r="E759" s="580"/>
      <c r="F759" s="575"/>
      <c r="G759" s="576"/>
      <c r="H759" s="627"/>
      <c r="I759" s="627"/>
      <c r="J759" s="627"/>
      <c r="K759" s="629"/>
      <c r="L759" s="629"/>
      <c r="M759" s="629"/>
      <c r="N759" s="629"/>
    </row>
    <row r="760" spans="1:14" s="587" customFormat="1">
      <c r="A760" s="573"/>
      <c r="B760" s="573"/>
      <c r="C760" s="573"/>
      <c r="E760" s="580"/>
      <c r="F760" s="575"/>
      <c r="G760" s="576"/>
      <c r="H760" s="627"/>
      <c r="I760" s="627"/>
      <c r="J760" s="627"/>
      <c r="K760" s="629"/>
      <c r="L760" s="629"/>
      <c r="M760" s="629"/>
      <c r="N760" s="629"/>
    </row>
    <row r="761" spans="1:14" s="587" customFormat="1">
      <c r="A761" s="573"/>
      <c r="B761" s="573"/>
      <c r="C761" s="573"/>
      <c r="E761" s="580"/>
      <c r="F761" s="575"/>
      <c r="G761" s="576"/>
      <c r="H761" s="627"/>
      <c r="I761" s="627"/>
      <c r="J761" s="627"/>
      <c r="K761" s="629"/>
      <c r="L761" s="629"/>
      <c r="M761" s="629"/>
      <c r="N761" s="629"/>
    </row>
    <row r="762" spans="1:14" s="587" customFormat="1">
      <c r="A762" s="573"/>
      <c r="B762" s="573"/>
      <c r="C762" s="573"/>
      <c r="E762" s="580"/>
      <c r="F762" s="575"/>
      <c r="G762" s="576"/>
      <c r="H762" s="627"/>
      <c r="I762" s="627"/>
      <c r="J762" s="627"/>
      <c r="K762" s="629"/>
      <c r="L762" s="629"/>
      <c r="M762" s="629"/>
      <c r="N762" s="629"/>
    </row>
    <row r="763" spans="1:14" s="587" customFormat="1">
      <c r="A763" s="573"/>
      <c r="B763" s="573"/>
      <c r="C763" s="573"/>
      <c r="E763" s="580"/>
      <c r="F763" s="575"/>
      <c r="G763" s="576"/>
      <c r="H763" s="627"/>
      <c r="I763" s="627"/>
      <c r="J763" s="627"/>
      <c r="K763" s="629"/>
      <c r="L763" s="629"/>
      <c r="M763" s="629"/>
      <c r="N763" s="629"/>
    </row>
    <row r="764" spans="1:14" s="587" customFormat="1">
      <c r="A764" s="573"/>
      <c r="B764" s="573"/>
      <c r="C764" s="573"/>
      <c r="E764" s="580"/>
      <c r="F764" s="575"/>
      <c r="G764" s="576"/>
      <c r="H764" s="627"/>
      <c r="I764" s="627"/>
      <c r="J764" s="627"/>
      <c r="K764" s="629"/>
      <c r="L764" s="629"/>
      <c r="M764" s="629"/>
      <c r="N764" s="629"/>
    </row>
    <row r="765" spans="1:14" s="587" customFormat="1">
      <c r="A765" s="573"/>
      <c r="B765" s="573"/>
      <c r="C765" s="573"/>
      <c r="E765" s="580"/>
      <c r="F765" s="575"/>
      <c r="G765" s="576"/>
      <c r="H765" s="627"/>
      <c r="I765" s="627"/>
      <c r="J765" s="627"/>
      <c r="K765" s="629"/>
      <c r="L765" s="629"/>
      <c r="M765" s="629"/>
      <c r="N765" s="629"/>
    </row>
    <row r="766" spans="1:14" s="587" customFormat="1">
      <c r="A766" s="573"/>
      <c r="B766" s="573"/>
      <c r="C766" s="573"/>
      <c r="E766" s="580"/>
      <c r="F766" s="575"/>
      <c r="G766" s="576"/>
      <c r="H766" s="627"/>
      <c r="I766" s="627"/>
      <c r="J766" s="627"/>
      <c r="K766" s="629"/>
      <c r="L766" s="629"/>
      <c r="M766" s="629"/>
      <c r="N766" s="629"/>
    </row>
    <row r="767" spans="1:14" s="587" customFormat="1">
      <c r="A767" s="573"/>
      <c r="B767" s="573"/>
      <c r="C767" s="573"/>
      <c r="E767" s="580"/>
      <c r="F767" s="575"/>
      <c r="G767" s="576"/>
      <c r="H767" s="627"/>
      <c r="I767" s="627"/>
      <c r="J767" s="627"/>
      <c r="K767" s="629"/>
      <c r="L767" s="629"/>
      <c r="M767" s="629"/>
      <c r="N767" s="629"/>
    </row>
    <row r="768" spans="1:14" s="587" customFormat="1">
      <c r="A768" s="573"/>
      <c r="B768" s="573"/>
      <c r="C768" s="573"/>
      <c r="E768" s="580"/>
      <c r="F768" s="575"/>
      <c r="G768" s="576"/>
      <c r="H768" s="627"/>
      <c r="I768" s="627"/>
      <c r="J768" s="627"/>
      <c r="K768" s="629"/>
      <c r="L768" s="629"/>
      <c r="M768" s="629"/>
      <c r="N768" s="629"/>
    </row>
    <row r="769" spans="1:14" s="587" customFormat="1">
      <c r="A769" s="573"/>
      <c r="B769" s="573"/>
      <c r="C769" s="573"/>
      <c r="E769" s="580"/>
      <c r="F769" s="575"/>
      <c r="G769" s="576"/>
      <c r="H769" s="627"/>
      <c r="I769" s="627"/>
      <c r="J769" s="627"/>
      <c r="K769" s="629"/>
      <c r="L769" s="629"/>
      <c r="M769" s="629"/>
      <c r="N769" s="629"/>
    </row>
    <row r="770" spans="1:14" s="587" customFormat="1">
      <c r="A770" s="573"/>
      <c r="B770" s="573"/>
      <c r="C770" s="573"/>
      <c r="E770" s="580"/>
      <c r="F770" s="575"/>
      <c r="G770" s="576"/>
      <c r="H770" s="627"/>
      <c r="I770" s="627"/>
      <c r="J770" s="627"/>
      <c r="K770" s="629"/>
      <c r="L770" s="629"/>
      <c r="M770" s="629"/>
      <c r="N770" s="629"/>
    </row>
    <row r="771" spans="1:14" s="587" customFormat="1">
      <c r="A771" s="573"/>
      <c r="B771" s="573"/>
      <c r="C771" s="573"/>
      <c r="E771" s="580"/>
      <c r="F771" s="575"/>
      <c r="G771" s="576"/>
      <c r="H771" s="627"/>
      <c r="I771" s="627"/>
      <c r="J771" s="627"/>
      <c r="K771" s="629"/>
      <c r="L771" s="629"/>
      <c r="M771" s="629"/>
      <c r="N771" s="629"/>
    </row>
    <row r="772" spans="1:14" s="587" customFormat="1">
      <c r="A772" s="573"/>
      <c r="B772" s="573"/>
      <c r="C772" s="573"/>
      <c r="E772" s="580"/>
      <c r="F772" s="575"/>
      <c r="G772" s="576"/>
      <c r="H772" s="627"/>
      <c r="I772" s="627"/>
      <c r="J772" s="627"/>
      <c r="K772" s="629"/>
      <c r="L772" s="629"/>
      <c r="M772" s="629"/>
      <c r="N772" s="629"/>
    </row>
    <row r="773" spans="1:14" s="587" customFormat="1">
      <c r="A773" s="573"/>
      <c r="B773" s="573"/>
      <c r="C773" s="573"/>
      <c r="E773" s="580"/>
      <c r="F773" s="575"/>
      <c r="G773" s="576"/>
      <c r="H773" s="627"/>
      <c r="I773" s="627"/>
      <c r="J773" s="627"/>
      <c r="K773" s="629"/>
      <c r="L773" s="629"/>
      <c r="M773" s="629"/>
      <c r="N773" s="629"/>
    </row>
    <row r="774" spans="1:14" s="587" customFormat="1">
      <c r="A774" s="573"/>
      <c r="B774" s="573"/>
      <c r="C774" s="573"/>
      <c r="E774" s="580"/>
      <c r="F774" s="575"/>
      <c r="G774" s="576"/>
      <c r="H774" s="627"/>
      <c r="I774" s="627"/>
      <c r="J774" s="627"/>
      <c r="K774" s="629"/>
      <c r="L774" s="629"/>
      <c r="M774" s="629"/>
      <c r="N774" s="629"/>
    </row>
    <row r="775" spans="1:14" s="587" customFormat="1">
      <c r="A775" s="573"/>
      <c r="B775" s="573"/>
      <c r="C775" s="573"/>
      <c r="E775" s="580"/>
      <c r="F775" s="575"/>
      <c r="G775" s="576"/>
      <c r="H775" s="627"/>
      <c r="I775" s="627"/>
      <c r="J775" s="627"/>
      <c r="K775" s="629"/>
      <c r="L775" s="629"/>
      <c r="M775" s="629"/>
      <c r="N775" s="629"/>
    </row>
    <row r="776" spans="1:14" s="587" customFormat="1">
      <c r="A776" s="573"/>
      <c r="B776" s="573"/>
      <c r="C776" s="573"/>
      <c r="E776" s="580"/>
      <c r="F776" s="575"/>
      <c r="G776" s="576"/>
      <c r="H776" s="627"/>
      <c r="I776" s="627"/>
      <c r="J776" s="627"/>
      <c r="K776" s="629"/>
      <c r="L776" s="629"/>
      <c r="M776" s="629"/>
      <c r="N776" s="629"/>
    </row>
    <row r="777" spans="1:14" s="587" customFormat="1">
      <c r="A777" s="573"/>
      <c r="B777" s="573"/>
      <c r="C777" s="573"/>
      <c r="E777" s="580"/>
      <c r="F777" s="575"/>
      <c r="G777" s="576"/>
      <c r="H777" s="627"/>
      <c r="I777" s="627"/>
      <c r="J777" s="627"/>
      <c r="K777" s="629"/>
      <c r="L777" s="629"/>
      <c r="M777" s="629"/>
      <c r="N777" s="629"/>
    </row>
    <row r="778" spans="1:14" s="587" customFormat="1">
      <c r="A778" s="573"/>
      <c r="B778" s="573"/>
      <c r="C778" s="573"/>
      <c r="E778" s="580"/>
      <c r="F778" s="575"/>
      <c r="G778" s="576"/>
      <c r="H778" s="627"/>
      <c r="I778" s="627"/>
      <c r="J778" s="627"/>
      <c r="K778" s="629"/>
      <c r="L778" s="629"/>
      <c r="M778" s="629"/>
      <c r="N778" s="629"/>
    </row>
    <row r="779" spans="1:14" s="587" customFormat="1">
      <c r="A779" s="573"/>
      <c r="B779" s="573"/>
      <c r="C779" s="573"/>
      <c r="E779" s="580"/>
      <c r="F779" s="575"/>
      <c r="G779" s="576"/>
      <c r="H779" s="627"/>
      <c r="I779" s="627"/>
      <c r="J779" s="627"/>
      <c r="K779" s="629"/>
      <c r="L779" s="629"/>
      <c r="M779" s="629"/>
      <c r="N779" s="629"/>
    </row>
    <row r="780" spans="1:14" s="587" customFormat="1">
      <c r="A780" s="573"/>
      <c r="B780" s="573"/>
      <c r="C780" s="573"/>
      <c r="E780" s="580"/>
      <c r="F780" s="575"/>
      <c r="G780" s="576"/>
      <c r="H780" s="627"/>
      <c r="I780" s="627"/>
      <c r="J780" s="627"/>
      <c r="K780" s="629"/>
      <c r="L780" s="629"/>
      <c r="M780" s="629"/>
      <c r="N780" s="629"/>
    </row>
    <row r="781" spans="1:14" s="587" customFormat="1">
      <c r="A781" s="573"/>
      <c r="B781" s="573"/>
      <c r="C781" s="573"/>
      <c r="E781" s="580"/>
      <c r="F781" s="575"/>
      <c r="G781" s="576"/>
      <c r="H781" s="627"/>
      <c r="I781" s="627"/>
      <c r="J781" s="627"/>
      <c r="K781" s="629"/>
      <c r="L781" s="629"/>
      <c r="M781" s="629"/>
      <c r="N781" s="629"/>
    </row>
    <row r="782" spans="1:14" s="587" customFormat="1">
      <c r="A782" s="573"/>
      <c r="B782" s="573"/>
      <c r="C782" s="573"/>
      <c r="E782" s="580"/>
      <c r="F782" s="575"/>
      <c r="G782" s="576"/>
      <c r="H782" s="627"/>
      <c r="I782" s="627"/>
      <c r="J782" s="627"/>
      <c r="K782" s="629"/>
      <c r="L782" s="629"/>
      <c r="M782" s="629"/>
      <c r="N782" s="629"/>
    </row>
    <row r="783" spans="1:14" s="587" customFormat="1">
      <c r="A783" s="573"/>
      <c r="B783" s="573"/>
      <c r="C783" s="573"/>
      <c r="E783" s="580"/>
      <c r="F783" s="575"/>
      <c r="G783" s="576"/>
      <c r="H783" s="627"/>
      <c r="I783" s="627"/>
      <c r="J783" s="627"/>
      <c r="K783" s="629"/>
      <c r="L783" s="629"/>
      <c r="M783" s="629"/>
      <c r="N783" s="629"/>
    </row>
    <row r="784" spans="1:14" s="587" customFormat="1">
      <c r="A784" s="573"/>
      <c r="B784" s="573"/>
      <c r="C784" s="573"/>
      <c r="E784" s="580"/>
      <c r="F784" s="575"/>
      <c r="G784" s="576"/>
      <c r="H784" s="627"/>
      <c r="I784" s="627"/>
      <c r="J784" s="627"/>
      <c r="K784" s="629"/>
      <c r="L784" s="629"/>
      <c r="M784" s="629"/>
      <c r="N784" s="629"/>
    </row>
    <row r="785" spans="1:14" s="587" customFormat="1">
      <c r="A785" s="573"/>
      <c r="B785" s="573"/>
      <c r="C785" s="573"/>
      <c r="E785" s="580"/>
      <c r="F785" s="575"/>
      <c r="G785" s="576"/>
      <c r="H785" s="627"/>
      <c r="I785" s="627"/>
      <c r="J785" s="627"/>
      <c r="K785" s="629"/>
      <c r="L785" s="629"/>
      <c r="M785" s="629"/>
      <c r="N785" s="629"/>
    </row>
    <row r="786" spans="1:14" s="587" customFormat="1">
      <c r="A786" s="573"/>
      <c r="B786" s="573"/>
      <c r="C786" s="573"/>
      <c r="E786" s="580"/>
      <c r="F786" s="575"/>
      <c r="G786" s="576"/>
      <c r="H786" s="627"/>
      <c r="I786" s="627"/>
      <c r="J786" s="627"/>
      <c r="K786" s="629"/>
      <c r="L786" s="629"/>
      <c r="M786" s="629"/>
      <c r="N786" s="629"/>
    </row>
    <row r="787" spans="1:14" s="587" customFormat="1">
      <c r="A787" s="573"/>
      <c r="B787" s="573"/>
      <c r="C787" s="573"/>
      <c r="E787" s="580"/>
      <c r="F787" s="575"/>
      <c r="G787" s="576"/>
      <c r="H787" s="627"/>
      <c r="I787" s="627"/>
      <c r="J787" s="627"/>
      <c r="K787" s="629"/>
      <c r="L787" s="629"/>
      <c r="M787" s="629"/>
      <c r="N787" s="629"/>
    </row>
    <row r="788" spans="1:14" s="587" customFormat="1">
      <c r="A788" s="573"/>
      <c r="B788" s="573"/>
      <c r="C788" s="573"/>
      <c r="E788" s="580"/>
      <c r="F788" s="575"/>
      <c r="G788" s="576"/>
      <c r="H788" s="627"/>
      <c r="I788" s="627"/>
      <c r="J788" s="627"/>
      <c r="K788" s="629"/>
      <c r="L788" s="629"/>
      <c r="M788" s="629"/>
      <c r="N788" s="629"/>
    </row>
    <row r="789" spans="1:14" s="587" customFormat="1">
      <c r="A789" s="573"/>
      <c r="B789" s="573"/>
      <c r="C789" s="573"/>
      <c r="E789" s="580"/>
      <c r="F789" s="575"/>
      <c r="G789" s="576"/>
      <c r="H789" s="627"/>
      <c r="I789" s="627"/>
      <c r="J789" s="627"/>
      <c r="K789" s="629"/>
      <c r="L789" s="629"/>
      <c r="M789" s="629"/>
      <c r="N789" s="629"/>
    </row>
    <row r="790" spans="1:14" s="587" customFormat="1">
      <c r="A790" s="573"/>
      <c r="B790" s="573"/>
      <c r="C790" s="573"/>
      <c r="E790" s="580"/>
      <c r="F790" s="575"/>
      <c r="G790" s="576"/>
      <c r="H790" s="627"/>
      <c r="I790" s="627"/>
      <c r="J790" s="627"/>
      <c r="K790" s="629"/>
      <c r="L790" s="629"/>
      <c r="M790" s="629"/>
      <c r="N790" s="629"/>
    </row>
    <row r="791" spans="1:14" s="587" customFormat="1">
      <c r="A791" s="573"/>
      <c r="B791" s="573"/>
      <c r="C791" s="573"/>
      <c r="E791" s="580"/>
      <c r="F791" s="575"/>
      <c r="G791" s="576"/>
      <c r="H791" s="627"/>
      <c r="I791" s="627"/>
      <c r="J791" s="627"/>
      <c r="K791" s="629"/>
      <c r="L791" s="629"/>
      <c r="M791" s="629"/>
      <c r="N791" s="629"/>
    </row>
    <row r="792" spans="1:14" s="587" customFormat="1">
      <c r="A792" s="573"/>
      <c r="B792" s="573"/>
      <c r="C792" s="573"/>
      <c r="E792" s="580"/>
      <c r="F792" s="575"/>
      <c r="G792" s="576"/>
      <c r="H792" s="627"/>
      <c r="I792" s="627"/>
      <c r="J792" s="627"/>
      <c r="K792" s="629"/>
      <c r="L792" s="629"/>
      <c r="M792" s="629"/>
      <c r="N792" s="629"/>
    </row>
    <row r="793" spans="1:14" s="587" customFormat="1">
      <c r="A793" s="573"/>
      <c r="B793" s="573"/>
      <c r="C793" s="573"/>
      <c r="E793" s="580"/>
      <c r="F793" s="575"/>
      <c r="G793" s="576"/>
      <c r="H793" s="627"/>
      <c r="I793" s="627"/>
      <c r="J793" s="627"/>
      <c r="K793" s="629"/>
      <c r="L793" s="629"/>
      <c r="M793" s="629"/>
      <c r="N793" s="629"/>
    </row>
    <row r="794" spans="1:14" s="587" customFormat="1">
      <c r="A794" s="573"/>
      <c r="B794" s="573"/>
      <c r="C794" s="573"/>
      <c r="E794" s="580"/>
      <c r="F794" s="575"/>
      <c r="G794" s="576"/>
      <c r="H794" s="627"/>
      <c r="I794" s="627"/>
      <c r="J794" s="627"/>
      <c r="K794" s="629"/>
      <c r="L794" s="629"/>
      <c r="M794" s="629"/>
      <c r="N794" s="629"/>
    </row>
    <row r="795" spans="1:14" s="587" customFormat="1">
      <c r="A795" s="573"/>
      <c r="B795" s="573"/>
      <c r="C795" s="573"/>
      <c r="E795" s="580"/>
      <c r="F795" s="575"/>
      <c r="G795" s="576"/>
      <c r="H795" s="627"/>
      <c r="I795" s="627"/>
      <c r="J795" s="627"/>
      <c r="K795" s="629"/>
      <c r="L795" s="629"/>
      <c r="M795" s="629"/>
      <c r="N795" s="629"/>
    </row>
    <row r="796" spans="1:14" s="587" customFormat="1">
      <c r="A796" s="573"/>
      <c r="B796" s="573"/>
      <c r="C796" s="573"/>
      <c r="E796" s="580"/>
      <c r="F796" s="575"/>
      <c r="G796" s="576"/>
      <c r="H796" s="627"/>
      <c r="I796" s="627"/>
      <c r="J796" s="627"/>
      <c r="K796" s="629"/>
      <c r="L796" s="629"/>
      <c r="M796" s="629"/>
      <c r="N796" s="629"/>
    </row>
    <row r="797" spans="1:14" s="587" customFormat="1">
      <c r="A797" s="573"/>
      <c r="B797" s="573"/>
      <c r="C797" s="573"/>
      <c r="E797" s="580"/>
      <c r="F797" s="575"/>
      <c r="G797" s="576"/>
      <c r="H797" s="627"/>
      <c r="I797" s="627"/>
      <c r="J797" s="627"/>
      <c r="K797" s="629"/>
      <c r="L797" s="629"/>
      <c r="M797" s="629"/>
      <c r="N797" s="629"/>
    </row>
    <row r="798" spans="1:14" s="587" customFormat="1">
      <c r="A798" s="573"/>
      <c r="B798" s="573"/>
      <c r="C798" s="573"/>
      <c r="E798" s="580"/>
      <c r="F798" s="575"/>
      <c r="G798" s="576"/>
      <c r="H798" s="627"/>
      <c r="I798" s="627"/>
      <c r="J798" s="627"/>
      <c r="K798" s="629"/>
      <c r="L798" s="629"/>
      <c r="M798" s="629"/>
      <c r="N798" s="629"/>
    </row>
    <row r="799" spans="1:14" s="587" customFormat="1">
      <c r="A799" s="573"/>
      <c r="B799" s="573"/>
      <c r="C799" s="573"/>
      <c r="E799" s="580"/>
      <c r="F799" s="575"/>
      <c r="G799" s="576"/>
      <c r="H799" s="627"/>
      <c r="I799" s="627"/>
      <c r="J799" s="627"/>
      <c r="K799" s="629"/>
      <c r="L799" s="629"/>
      <c r="M799" s="629"/>
      <c r="N799" s="629"/>
    </row>
    <row r="800" spans="1:14" s="587" customFormat="1">
      <c r="A800" s="573"/>
      <c r="B800" s="573"/>
      <c r="C800" s="573"/>
      <c r="E800" s="580"/>
      <c r="F800" s="575"/>
      <c r="G800" s="576"/>
      <c r="H800" s="627"/>
      <c r="I800" s="627"/>
      <c r="J800" s="627"/>
      <c r="K800" s="629"/>
      <c r="L800" s="629"/>
      <c r="M800" s="629"/>
      <c r="N800" s="629"/>
    </row>
    <row r="801" spans="1:14" s="587" customFormat="1">
      <c r="A801" s="573"/>
      <c r="B801" s="573"/>
      <c r="C801" s="573"/>
      <c r="E801" s="580"/>
      <c r="F801" s="575"/>
      <c r="G801" s="576"/>
      <c r="H801" s="627"/>
      <c r="I801" s="627"/>
      <c r="J801" s="627"/>
      <c r="K801" s="629"/>
      <c r="L801" s="629"/>
      <c r="M801" s="629"/>
      <c r="N801" s="629"/>
    </row>
    <row r="802" spans="1:14" s="587" customFormat="1">
      <c r="A802" s="573"/>
      <c r="B802" s="573"/>
      <c r="C802" s="573"/>
      <c r="E802" s="580"/>
      <c r="F802" s="575"/>
      <c r="G802" s="576"/>
      <c r="H802" s="627"/>
      <c r="I802" s="627"/>
      <c r="J802" s="627"/>
      <c r="K802" s="629"/>
      <c r="L802" s="629"/>
      <c r="M802" s="629"/>
      <c r="N802" s="629"/>
    </row>
    <row r="803" spans="1:14" s="587" customFormat="1">
      <c r="A803" s="573"/>
      <c r="B803" s="573"/>
      <c r="C803" s="573"/>
      <c r="E803" s="580"/>
      <c r="F803" s="575"/>
      <c r="G803" s="576"/>
      <c r="H803" s="627"/>
      <c r="I803" s="627"/>
      <c r="J803" s="627"/>
      <c r="K803" s="629"/>
      <c r="L803" s="629"/>
      <c r="M803" s="629"/>
      <c r="N803" s="629"/>
    </row>
    <row r="804" spans="1:14" s="587" customFormat="1">
      <c r="A804" s="573"/>
      <c r="B804" s="573"/>
      <c r="C804" s="573"/>
      <c r="E804" s="580"/>
      <c r="F804" s="575"/>
      <c r="G804" s="576"/>
      <c r="H804" s="627"/>
      <c r="I804" s="627"/>
      <c r="J804" s="627"/>
      <c r="K804" s="629"/>
      <c r="L804" s="629"/>
      <c r="M804" s="629"/>
      <c r="N804" s="629"/>
    </row>
    <row r="805" spans="1:14" s="587" customFormat="1">
      <c r="A805" s="573"/>
      <c r="B805" s="573"/>
      <c r="C805" s="573"/>
      <c r="E805" s="580"/>
      <c r="F805" s="575"/>
      <c r="G805" s="576"/>
      <c r="H805" s="627"/>
      <c r="I805" s="627"/>
      <c r="J805" s="627"/>
      <c r="K805" s="629"/>
      <c r="L805" s="629"/>
      <c r="M805" s="629"/>
      <c r="N805" s="629"/>
    </row>
    <row r="806" spans="1:14" s="587" customFormat="1">
      <c r="A806" s="573"/>
      <c r="B806" s="573"/>
      <c r="C806" s="573"/>
      <c r="E806" s="580"/>
      <c r="F806" s="575"/>
      <c r="G806" s="576"/>
      <c r="H806" s="627"/>
      <c r="I806" s="627"/>
      <c r="J806" s="627"/>
      <c r="K806" s="629"/>
      <c r="L806" s="629"/>
      <c r="M806" s="629"/>
      <c r="N806" s="629"/>
    </row>
    <row r="807" spans="1:14" s="587" customFormat="1">
      <c r="A807" s="573"/>
      <c r="B807" s="573"/>
      <c r="C807" s="573"/>
      <c r="E807" s="580"/>
      <c r="F807" s="575"/>
      <c r="G807" s="576"/>
      <c r="H807" s="627"/>
      <c r="I807" s="627"/>
      <c r="J807" s="627"/>
      <c r="K807" s="629"/>
      <c r="L807" s="629"/>
      <c r="M807" s="629"/>
      <c r="N807" s="629"/>
    </row>
    <row r="808" spans="1:14" s="587" customFormat="1">
      <c r="A808" s="573"/>
      <c r="B808" s="573"/>
      <c r="C808" s="573"/>
      <c r="E808" s="580"/>
      <c r="F808" s="575"/>
      <c r="G808" s="576"/>
      <c r="H808" s="627"/>
      <c r="I808" s="627"/>
      <c r="J808" s="627"/>
      <c r="K808" s="629"/>
      <c r="L808" s="629"/>
      <c r="M808" s="629"/>
      <c r="N808" s="629"/>
    </row>
    <row r="809" spans="1:14" s="587" customFormat="1">
      <c r="A809" s="573"/>
      <c r="B809" s="573"/>
      <c r="C809" s="573"/>
      <c r="E809" s="580"/>
      <c r="F809" s="575"/>
      <c r="G809" s="576"/>
      <c r="H809" s="627"/>
      <c r="I809" s="627"/>
      <c r="J809" s="627"/>
      <c r="K809" s="629"/>
      <c r="L809" s="629"/>
      <c r="M809" s="629"/>
      <c r="N809" s="629"/>
    </row>
    <row r="810" spans="1:14" s="587" customFormat="1">
      <c r="A810" s="573"/>
      <c r="B810" s="573"/>
      <c r="C810" s="573"/>
      <c r="E810" s="580"/>
      <c r="F810" s="575"/>
      <c r="G810" s="576"/>
      <c r="H810" s="627"/>
      <c r="I810" s="627"/>
      <c r="J810" s="627"/>
      <c r="K810" s="629"/>
      <c r="L810" s="629"/>
      <c r="M810" s="629"/>
      <c r="N810" s="629"/>
    </row>
    <row r="811" spans="1:14" s="587" customFormat="1">
      <c r="A811" s="573"/>
      <c r="B811" s="573"/>
      <c r="C811" s="573"/>
      <c r="E811" s="580"/>
      <c r="F811" s="575"/>
      <c r="G811" s="576"/>
      <c r="H811" s="627"/>
      <c r="I811" s="627"/>
      <c r="J811" s="627"/>
      <c r="K811" s="629"/>
      <c r="L811" s="629"/>
      <c r="M811" s="629"/>
      <c r="N811" s="629"/>
    </row>
    <row r="812" spans="1:14" s="587" customFormat="1">
      <c r="A812" s="573"/>
      <c r="B812" s="573"/>
      <c r="C812" s="573"/>
      <c r="E812" s="580"/>
      <c r="F812" s="575"/>
      <c r="G812" s="576"/>
      <c r="H812" s="627"/>
      <c r="I812" s="627"/>
      <c r="J812" s="627"/>
      <c r="K812" s="629"/>
      <c r="L812" s="629"/>
      <c r="M812" s="629"/>
      <c r="N812" s="629"/>
    </row>
    <row r="813" spans="1:14" s="587" customFormat="1">
      <c r="A813" s="573"/>
      <c r="B813" s="573"/>
      <c r="C813" s="573"/>
      <c r="E813" s="580"/>
      <c r="F813" s="575"/>
      <c r="G813" s="576"/>
      <c r="H813" s="627"/>
      <c r="I813" s="627"/>
      <c r="J813" s="627"/>
      <c r="K813" s="629"/>
      <c r="L813" s="629"/>
      <c r="M813" s="629"/>
      <c r="N813" s="629"/>
    </row>
    <row r="814" spans="1:14" s="587" customFormat="1">
      <c r="A814" s="573"/>
      <c r="B814" s="573"/>
      <c r="C814" s="573"/>
      <c r="E814" s="580"/>
      <c r="F814" s="575"/>
      <c r="G814" s="576"/>
      <c r="H814" s="627"/>
      <c r="I814" s="627"/>
      <c r="J814" s="627"/>
      <c r="K814" s="629"/>
      <c r="L814" s="629"/>
      <c r="M814" s="629"/>
      <c r="N814" s="629"/>
    </row>
    <row r="815" spans="1:14" s="587" customFormat="1">
      <c r="A815" s="573"/>
      <c r="B815" s="573"/>
      <c r="C815" s="573"/>
      <c r="E815" s="580"/>
      <c r="F815" s="575"/>
      <c r="G815" s="576"/>
      <c r="H815" s="627"/>
      <c r="I815" s="627"/>
      <c r="J815" s="627"/>
      <c r="K815" s="629"/>
      <c r="L815" s="629"/>
      <c r="M815" s="629"/>
      <c r="N815" s="629"/>
    </row>
    <row r="816" spans="1:14" s="587" customFormat="1">
      <c r="A816" s="573"/>
      <c r="B816" s="573"/>
      <c r="C816" s="573"/>
      <c r="E816" s="580"/>
      <c r="F816" s="575"/>
      <c r="G816" s="576"/>
      <c r="H816" s="627"/>
      <c r="I816" s="627"/>
      <c r="J816" s="627"/>
      <c r="K816" s="629"/>
      <c r="L816" s="629"/>
      <c r="M816" s="629"/>
      <c r="N816" s="629"/>
    </row>
    <row r="817" spans="1:14" s="587" customFormat="1">
      <c r="A817" s="573"/>
      <c r="B817" s="573"/>
      <c r="C817" s="573"/>
      <c r="E817" s="580"/>
      <c r="F817" s="575"/>
      <c r="G817" s="576"/>
      <c r="H817" s="627"/>
      <c r="I817" s="627"/>
      <c r="J817" s="627"/>
      <c r="K817" s="629"/>
      <c r="L817" s="629"/>
      <c r="M817" s="629"/>
      <c r="N817" s="629"/>
    </row>
    <row r="818" spans="1:14" s="587" customFormat="1">
      <c r="A818" s="573"/>
      <c r="B818" s="573"/>
      <c r="C818" s="573"/>
      <c r="E818" s="580"/>
      <c r="F818" s="575"/>
      <c r="G818" s="576"/>
      <c r="H818" s="627"/>
      <c r="I818" s="627"/>
      <c r="J818" s="627"/>
      <c r="K818" s="629"/>
      <c r="L818" s="629"/>
      <c r="M818" s="629"/>
      <c r="N818" s="629"/>
    </row>
    <row r="819" spans="1:14" s="587" customFormat="1">
      <c r="A819" s="573"/>
      <c r="B819" s="573"/>
      <c r="C819" s="573"/>
      <c r="E819" s="580"/>
      <c r="F819" s="575"/>
      <c r="G819" s="576"/>
      <c r="H819" s="627"/>
      <c r="I819" s="627"/>
      <c r="J819" s="627"/>
      <c r="K819" s="629"/>
      <c r="L819" s="629"/>
      <c r="M819" s="629"/>
      <c r="N819" s="629"/>
    </row>
    <row r="820" spans="1:14" s="587" customFormat="1">
      <c r="A820" s="573"/>
      <c r="B820" s="573"/>
      <c r="C820" s="573"/>
      <c r="E820" s="580"/>
      <c r="F820" s="575"/>
      <c r="G820" s="576"/>
      <c r="H820" s="627"/>
      <c r="I820" s="627"/>
      <c r="J820" s="627"/>
      <c r="K820" s="629"/>
      <c r="L820" s="629"/>
      <c r="M820" s="629"/>
      <c r="N820" s="629"/>
    </row>
    <row r="821" spans="1:14" s="587" customFormat="1">
      <c r="A821" s="573"/>
      <c r="B821" s="573"/>
      <c r="C821" s="573"/>
      <c r="E821" s="580"/>
      <c r="F821" s="575"/>
      <c r="G821" s="576"/>
      <c r="H821" s="627"/>
      <c r="I821" s="627"/>
      <c r="J821" s="627"/>
      <c r="K821" s="629"/>
      <c r="L821" s="629"/>
      <c r="M821" s="629"/>
      <c r="N821" s="629"/>
    </row>
    <row r="822" spans="1:14" s="587" customFormat="1">
      <c r="A822" s="573"/>
      <c r="B822" s="573"/>
      <c r="C822" s="573"/>
      <c r="E822" s="580"/>
      <c r="F822" s="575"/>
      <c r="G822" s="576"/>
      <c r="H822" s="627"/>
      <c r="I822" s="627"/>
      <c r="J822" s="627"/>
      <c r="K822" s="629"/>
      <c r="L822" s="629"/>
      <c r="M822" s="629"/>
      <c r="N822" s="629"/>
    </row>
    <row r="823" spans="1:14" s="587" customFormat="1">
      <c r="A823" s="573"/>
      <c r="B823" s="573"/>
      <c r="C823" s="573"/>
      <c r="E823" s="580"/>
      <c r="F823" s="575"/>
      <c r="G823" s="576"/>
      <c r="H823" s="627"/>
      <c r="I823" s="627"/>
      <c r="J823" s="627"/>
      <c r="K823" s="629"/>
      <c r="L823" s="629"/>
      <c r="M823" s="629"/>
      <c r="N823" s="629"/>
    </row>
    <row r="824" spans="1:14" s="587" customFormat="1">
      <c r="A824" s="573"/>
      <c r="B824" s="573"/>
      <c r="C824" s="573"/>
      <c r="E824" s="580"/>
      <c r="F824" s="575"/>
      <c r="G824" s="576"/>
      <c r="H824" s="627"/>
      <c r="I824" s="627"/>
      <c r="J824" s="627"/>
      <c r="K824" s="629"/>
      <c r="L824" s="629"/>
      <c r="M824" s="629"/>
      <c r="N824" s="629"/>
    </row>
    <row r="825" spans="1:14" s="587" customFormat="1">
      <c r="A825" s="573"/>
      <c r="B825" s="573"/>
      <c r="C825" s="573"/>
      <c r="E825" s="580"/>
      <c r="F825" s="575"/>
      <c r="G825" s="576"/>
      <c r="H825" s="627"/>
      <c r="I825" s="627"/>
      <c r="J825" s="627"/>
      <c r="K825" s="629"/>
      <c r="L825" s="629"/>
      <c r="M825" s="629"/>
      <c r="N825" s="629"/>
    </row>
    <row r="826" spans="1:14" s="587" customFormat="1">
      <c r="A826" s="573"/>
      <c r="B826" s="573"/>
      <c r="C826" s="573"/>
      <c r="E826" s="580"/>
      <c r="F826" s="575"/>
      <c r="G826" s="576"/>
      <c r="H826" s="627"/>
      <c r="I826" s="627"/>
      <c r="J826" s="627"/>
      <c r="K826" s="629"/>
      <c r="L826" s="629"/>
      <c r="M826" s="629"/>
      <c r="N826" s="629"/>
    </row>
    <row r="827" spans="1:14" s="587" customFormat="1">
      <c r="A827" s="573"/>
      <c r="B827" s="573"/>
      <c r="C827" s="573"/>
      <c r="E827" s="580"/>
      <c r="F827" s="575"/>
      <c r="G827" s="576"/>
      <c r="H827" s="627"/>
      <c r="I827" s="627"/>
      <c r="J827" s="627"/>
      <c r="K827" s="629"/>
      <c r="L827" s="629"/>
      <c r="M827" s="629"/>
      <c r="N827" s="629"/>
    </row>
    <row r="828" spans="1:14" s="587" customFormat="1">
      <c r="A828" s="573"/>
      <c r="B828" s="573"/>
      <c r="C828" s="573"/>
      <c r="E828" s="580"/>
      <c r="F828" s="575"/>
      <c r="G828" s="576"/>
      <c r="H828" s="627"/>
      <c r="I828" s="627"/>
      <c r="J828" s="627"/>
      <c r="K828" s="629"/>
      <c r="L828" s="629"/>
      <c r="M828" s="629"/>
      <c r="N828" s="629"/>
    </row>
    <row r="829" spans="1:14" s="587" customFormat="1">
      <c r="A829" s="573"/>
      <c r="B829" s="573"/>
      <c r="C829" s="573"/>
      <c r="E829" s="580"/>
      <c r="F829" s="575"/>
      <c r="G829" s="576"/>
      <c r="H829" s="627"/>
      <c r="I829" s="627"/>
      <c r="J829" s="627"/>
      <c r="K829" s="629"/>
      <c r="L829" s="629"/>
      <c r="M829" s="629"/>
      <c r="N829" s="629"/>
    </row>
    <row r="830" spans="1:14" s="587" customFormat="1">
      <c r="A830" s="573"/>
      <c r="B830" s="573"/>
      <c r="C830" s="573"/>
      <c r="E830" s="580"/>
      <c r="F830" s="575"/>
      <c r="G830" s="576"/>
      <c r="H830" s="627"/>
      <c r="I830" s="627"/>
      <c r="J830" s="627"/>
      <c r="K830" s="629"/>
      <c r="L830" s="629"/>
      <c r="M830" s="629"/>
      <c r="N830" s="629"/>
    </row>
    <row r="831" spans="1:14" s="587" customFormat="1">
      <c r="A831" s="573"/>
      <c r="B831" s="573"/>
      <c r="C831" s="573"/>
      <c r="E831" s="580"/>
      <c r="F831" s="575"/>
      <c r="G831" s="576"/>
      <c r="H831" s="627"/>
      <c r="I831" s="627"/>
      <c r="J831" s="627"/>
      <c r="K831" s="629"/>
      <c r="L831" s="629"/>
      <c r="M831" s="629"/>
      <c r="N831" s="629"/>
    </row>
    <row r="832" spans="1:14" s="587" customFormat="1">
      <c r="A832" s="573"/>
      <c r="B832" s="573"/>
      <c r="C832" s="573"/>
      <c r="E832" s="580"/>
      <c r="F832" s="575"/>
      <c r="G832" s="576"/>
      <c r="H832" s="627"/>
      <c r="I832" s="627"/>
      <c r="J832" s="627"/>
      <c r="K832" s="629"/>
      <c r="L832" s="629"/>
      <c r="M832" s="629"/>
      <c r="N832" s="629"/>
    </row>
    <row r="833" spans="1:14" s="587" customFormat="1">
      <c r="A833" s="573"/>
      <c r="B833" s="573"/>
      <c r="C833" s="573"/>
      <c r="E833" s="580"/>
      <c r="F833" s="575"/>
      <c r="G833" s="576"/>
      <c r="H833" s="627"/>
      <c r="I833" s="627"/>
      <c r="J833" s="627"/>
      <c r="K833" s="629"/>
      <c r="L833" s="629"/>
      <c r="M833" s="629"/>
      <c r="N833" s="629"/>
    </row>
    <row r="834" spans="1:14" s="587" customFormat="1">
      <c r="A834" s="573"/>
      <c r="B834" s="573"/>
      <c r="C834" s="573"/>
      <c r="E834" s="580"/>
      <c r="F834" s="575"/>
      <c r="G834" s="576"/>
      <c r="H834" s="627"/>
      <c r="I834" s="627"/>
      <c r="J834" s="627"/>
      <c r="K834" s="629"/>
      <c r="L834" s="629"/>
      <c r="M834" s="629"/>
      <c r="N834" s="629"/>
    </row>
    <row r="835" spans="1:14" s="587" customFormat="1">
      <c r="A835" s="573"/>
      <c r="B835" s="573"/>
      <c r="C835" s="573"/>
      <c r="E835" s="580"/>
      <c r="F835" s="575"/>
      <c r="G835" s="576"/>
      <c r="H835" s="627"/>
      <c r="I835" s="627"/>
      <c r="J835" s="627"/>
      <c r="K835" s="629"/>
      <c r="L835" s="629"/>
      <c r="M835" s="629"/>
      <c r="N835" s="629"/>
    </row>
    <row r="836" spans="1:14" s="587" customFormat="1">
      <c r="A836" s="573"/>
      <c r="B836" s="573"/>
      <c r="C836" s="573"/>
      <c r="E836" s="580"/>
      <c r="F836" s="575"/>
      <c r="G836" s="576"/>
      <c r="H836" s="627"/>
      <c r="I836" s="627"/>
      <c r="J836" s="627"/>
      <c r="K836" s="629"/>
      <c r="L836" s="629"/>
      <c r="M836" s="629"/>
      <c r="N836" s="629"/>
    </row>
    <row r="837" spans="1:14" s="587" customFormat="1">
      <c r="A837" s="573"/>
      <c r="B837" s="573"/>
      <c r="C837" s="573"/>
      <c r="E837" s="580"/>
      <c r="F837" s="575"/>
      <c r="G837" s="576"/>
      <c r="H837" s="627"/>
      <c r="I837" s="627"/>
      <c r="J837" s="627"/>
      <c r="K837" s="629"/>
      <c r="L837" s="629"/>
      <c r="M837" s="629"/>
      <c r="N837" s="629"/>
    </row>
    <row r="838" spans="1:14" s="587" customFormat="1">
      <c r="A838" s="573"/>
      <c r="B838" s="573"/>
      <c r="C838" s="573"/>
      <c r="E838" s="580"/>
      <c r="F838" s="575"/>
      <c r="G838" s="576"/>
      <c r="H838" s="627"/>
      <c r="I838" s="627"/>
      <c r="J838" s="627"/>
      <c r="K838" s="629"/>
      <c r="L838" s="629"/>
      <c r="M838" s="629"/>
      <c r="N838" s="629"/>
    </row>
    <row r="839" spans="1:14" s="587" customFormat="1">
      <c r="A839" s="573"/>
      <c r="B839" s="573"/>
      <c r="C839" s="573"/>
      <c r="E839" s="580"/>
      <c r="F839" s="575"/>
      <c r="G839" s="576"/>
      <c r="H839" s="627"/>
      <c r="I839" s="627"/>
      <c r="J839" s="627"/>
      <c r="K839" s="629"/>
      <c r="L839" s="629"/>
      <c r="M839" s="629"/>
      <c r="N839" s="629"/>
    </row>
    <row r="840" spans="1:14" s="587" customFormat="1">
      <c r="A840" s="573"/>
      <c r="B840" s="573"/>
      <c r="C840" s="573"/>
      <c r="E840" s="580"/>
      <c r="F840" s="575"/>
      <c r="G840" s="576"/>
      <c r="H840" s="627"/>
      <c r="I840" s="627"/>
      <c r="J840" s="627"/>
      <c r="K840" s="629"/>
      <c r="L840" s="629"/>
      <c r="M840" s="629"/>
      <c r="N840" s="629"/>
    </row>
    <row r="841" spans="1:14" s="587" customFormat="1">
      <c r="A841" s="573"/>
      <c r="B841" s="573"/>
      <c r="C841" s="573"/>
      <c r="E841" s="580"/>
      <c r="F841" s="575"/>
      <c r="G841" s="576"/>
      <c r="H841" s="627"/>
      <c r="I841" s="627"/>
      <c r="J841" s="627"/>
      <c r="K841" s="629"/>
      <c r="L841" s="629"/>
      <c r="M841" s="629"/>
      <c r="N841" s="629"/>
    </row>
    <row r="842" spans="1:14" s="587" customFormat="1">
      <c r="A842" s="573"/>
      <c r="B842" s="573"/>
      <c r="C842" s="573"/>
      <c r="E842" s="580"/>
      <c r="F842" s="575"/>
      <c r="G842" s="576"/>
      <c r="H842" s="627"/>
      <c r="I842" s="627"/>
      <c r="J842" s="627"/>
      <c r="K842" s="629"/>
      <c r="L842" s="629"/>
      <c r="M842" s="629"/>
      <c r="N842" s="629"/>
    </row>
    <row r="843" spans="1:14" s="587" customFormat="1">
      <c r="A843" s="573"/>
      <c r="B843" s="573"/>
      <c r="C843" s="573"/>
      <c r="E843" s="580"/>
      <c r="F843" s="575"/>
      <c r="G843" s="576"/>
      <c r="H843" s="627"/>
      <c r="I843" s="627"/>
      <c r="J843" s="627"/>
      <c r="K843" s="629"/>
      <c r="L843" s="629"/>
      <c r="M843" s="629"/>
      <c r="N843" s="629"/>
    </row>
    <row r="844" spans="1:14" s="587" customFormat="1">
      <c r="A844" s="573"/>
      <c r="B844" s="573"/>
      <c r="C844" s="573"/>
      <c r="E844" s="580"/>
      <c r="F844" s="575"/>
      <c r="G844" s="576"/>
      <c r="H844" s="627"/>
      <c r="I844" s="627"/>
      <c r="J844" s="627"/>
      <c r="K844" s="629"/>
      <c r="L844" s="629"/>
      <c r="M844" s="629"/>
      <c r="N844" s="629"/>
    </row>
    <row r="845" spans="1:14" s="587" customFormat="1">
      <c r="A845" s="573"/>
      <c r="B845" s="573"/>
      <c r="C845" s="573"/>
      <c r="E845" s="580"/>
      <c r="F845" s="575"/>
      <c r="G845" s="576"/>
      <c r="H845" s="627"/>
      <c r="I845" s="627"/>
      <c r="J845" s="627"/>
      <c r="K845" s="629"/>
      <c r="L845" s="629"/>
      <c r="M845" s="629"/>
      <c r="N845" s="629"/>
    </row>
    <row r="846" spans="1:14" s="587" customFormat="1">
      <c r="A846" s="573"/>
      <c r="B846" s="573"/>
      <c r="C846" s="573"/>
      <c r="E846" s="580"/>
      <c r="F846" s="575"/>
      <c r="G846" s="576"/>
      <c r="H846" s="627"/>
      <c r="I846" s="627"/>
      <c r="J846" s="627"/>
      <c r="K846" s="629"/>
      <c r="L846" s="629"/>
      <c r="M846" s="629"/>
      <c r="N846" s="629"/>
    </row>
    <row r="847" spans="1:14" s="587" customFormat="1">
      <c r="A847" s="573"/>
      <c r="B847" s="573"/>
      <c r="C847" s="573"/>
      <c r="E847" s="580"/>
      <c r="F847" s="575"/>
      <c r="G847" s="576"/>
      <c r="H847" s="627"/>
      <c r="I847" s="627"/>
      <c r="J847" s="627"/>
      <c r="K847" s="629"/>
      <c r="L847" s="629"/>
      <c r="M847" s="629"/>
      <c r="N847" s="629"/>
    </row>
    <row r="848" spans="1:14" s="587" customFormat="1">
      <c r="A848" s="573"/>
      <c r="B848" s="573"/>
      <c r="C848" s="573"/>
      <c r="E848" s="580"/>
      <c r="F848" s="575"/>
      <c r="G848" s="576"/>
      <c r="H848" s="627"/>
      <c r="I848" s="627"/>
      <c r="J848" s="627"/>
      <c r="K848" s="629"/>
      <c r="L848" s="629"/>
      <c r="M848" s="629"/>
      <c r="N848" s="629"/>
    </row>
    <row r="849" spans="1:14" s="587" customFormat="1">
      <c r="A849" s="573"/>
      <c r="B849" s="573"/>
      <c r="C849" s="573"/>
      <c r="E849" s="580"/>
      <c r="F849" s="575"/>
      <c r="G849" s="576"/>
      <c r="H849" s="627"/>
      <c r="I849" s="627"/>
      <c r="J849" s="627"/>
      <c r="K849" s="629"/>
      <c r="L849" s="629"/>
      <c r="M849" s="629"/>
      <c r="N849" s="629"/>
    </row>
    <row r="850" spans="1:14" s="587" customFormat="1">
      <c r="A850" s="573"/>
      <c r="B850" s="573"/>
      <c r="C850" s="573"/>
      <c r="E850" s="580"/>
      <c r="F850" s="575"/>
      <c r="G850" s="576"/>
      <c r="H850" s="627"/>
      <c r="I850" s="627"/>
      <c r="J850" s="627"/>
      <c r="K850" s="629"/>
      <c r="L850" s="629"/>
      <c r="M850" s="629"/>
      <c r="N850" s="629"/>
    </row>
    <row r="851" spans="1:14" s="587" customFormat="1">
      <c r="A851" s="573"/>
      <c r="B851" s="573"/>
      <c r="C851" s="573"/>
      <c r="E851" s="580"/>
      <c r="F851" s="575"/>
      <c r="G851" s="576"/>
      <c r="H851" s="627"/>
      <c r="I851" s="627"/>
      <c r="J851" s="627"/>
      <c r="K851" s="629"/>
      <c r="L851" s="629"/>
      <c r="M851" s="629"/>
      <c r="N851" s="629"/>
    </row>
    <row r="852" spans="1:14" s="587" customFormat="1">
      <c r="A852" s="573"/>
      <c r="B852" s="573"/>
      <c r="C852" s="573"/>
      <c r="E852" s="580"/>
      <c r="F852" s="575"/>
      <c r="G852" s="576"/>
      <c r="H852" s="627"/>
      <c r="I852" s="627"/>
      <c r="J852" s="627"/>
      <c r="K852" s="629"/>
      <c r="L852" s="629"/>
      <c r="M852" s="629"/>
      <c r="N852" s="629"/>
    </row>
    <row r="853" spans="1:14" s="587" customFormat="1">
      <c r="A853" s="573"/>
      <c r="B853" s="573"/>
      <c r="C853" s="573"/>
      <c r="E853" s="580"/>
      <c r="F853" s="575"/>
      <c r="G853" s="576"/>
      <c r="H853" s="627"/>
      <c r="I853" s="627"/>
      <c r="J853" s="627"/>
      <c r="K853" s="629"/>
      <c r="L853" s="629"/>
      <c r="M853" s="629"/>
      <c r="N853" s="629"/>
    </row>
    <row r="854" spans="1:14" s="587" customFormat="1">
      <c r="A854" s="573"/>
      <c r="B854" s="573"/>
      <c r="C854" s="573"/>
      <c r="E854" s="580"/>
      <c r="F854" s="575"/>
      <c r="G854" s="576"/>
      <c r="H854" s="627"/>
      <c r="I854" s="627"/>
      <c r="J854" s="627"/>
      <c r="K854" s="629"/>
      <c r="L854" s="629"/>
      <c r="M854" s="629"/>
      <c r="N854" s="629"/>
    </row>
    <row r="855" spans="1:14" s="587" customFormat="1">
      <c r="A855" s="573"/>
      <c r="B855" s="573"/>
      <c r="C855" s="573"/>
      <c r="E855" s="580"/>
      <c r="F855" s="575"/>
      <c r="G855" s="576"/>
      <c r="H855" s="627"/>
      <c r="I855" s="627"/>
      <c r="J855" s="627"/>
      <c r="K855" s="629"/>
      <c r="L855" s="629"/>
      <c r="M855" s="629"/>
      <c r="N855" s="629"/>
    </row>
    <row r="856" spans="1:14" s="587" customFormat="1">
      <c r="A856" s="573"/>
      <c r="B856" s="573"/>
      <c r="C856" s="573"/>
      <c r="E856" s="580"/>
      <c r="F856" s="575"/>
      <c r="G856" s="576"/>
      <c r="H856" s="627"/>
      <c r="I856" s="627"/>
      <c r="J856" s="627"/>
      <c r="K856" s="629"/>
      <c r="L856" s="629"/>
      <c r="M856" s="629"/>
      <c r="N856" s="629"/>
    </row>
    <row r="857" spans="1:14" s="587" customFormat="1">
      <c r="A857" s="573"/>
      <c r="B857" s="573"/>
      <c r="C857" s="573"/>
      <c r="E857" s="580"/>
      <c r="F857" s="575"/>
      <c r="G857" s="576"/>
      <c r="H857" s="627"/>
      <c r="I857" s="627"/>
      <c r="J857" s="627"/>
      <c r="K857" s="629"/>
      <c r="L857" s="629"/>
      <c r="M857" s="629"/>
      <c r="N857" s="629"/>
    </row>
    <row r="858" spans="1:14" s="587" customFormat="1">
      <c r="A858" s="573"/>
      <c r="B858" s="573"/>
      <c r="C858" s="573"/>
      <c r="E858" s="580"/>
      <c r="F858" s="575"/>
      <c r="G858" s="576"/>
      <c r="H858" s="627"/>
      <c r="I858" s="627"/>
      <c r="J858" s="627"/>
      <c r="K858" s="629"/>
      <c r="L858" s="629"/>
      <c r="M858" s="629"/>
      <c r="N858" s="629"/>
    </row>
    <row r="859" spans="1:14" s="587" customFormat="1">
      <c r="A859" s="573"/>
      <c r="B859" s="573"/>
      <c r="C859" s="573"/>
      <c r="E859" s="580"/>
      <c r="F859" s="575"/>
      <c r="G859" s="576"/>
      <c r="H859" s="627"/>
      <c r="I859" s="627"/>
      <c r="J859" s="627"/>
      <c r="K859" s="629"/>
      <c r="L859" s="629"/>
      <c r="M859" s="629"/>
      <c r="N859" s="629"/>
    </row>
    <row r="860" spans="1:14" s="587" customFormat="1">
      <c r="A860" s="573"/>
      <c r="B860" s="573"/>
      <c r="C860" s="573"/>
      <c r="E860" s="580"/>
      <c r="F860" s="575"/>
      <c r="G860" s="576"/>
      <c r="H860" s="627"/>
      <c r="I860" s="627"/>
      <c r="J860" s="627"/>
      <c r="K860" s="629"/>
      <c r="L860" s="629"/>
      <c r="M860" s="629"/>
      <c r="N860" s="629"/>
    </row>
    <row r="861" spans="1:14" s="587" customFormat="1">
      <c r="A861" s="573"/>
      <c r="B861" s="573"/>
      <c r="C861" s="573"/>
      <c r="E861" s="580"/>
      <c r="F861" s="575"/>
      <c r="G861" s="576"/>
      <c r="H861" s="627"/>
      <c r="I861" s="627"/>
      <c r="J861" s="627"/>
      <c r="K861" s="629"/>
      <c r="L861" s="629"/>
      <c r="M861" s="629"/>
      <c r="N861" s="629"/>
    </row>
    <row r="862" spans="1:14" s="587" customFormat="1">
      <c r="A862" s="573"/>
      <c r="B862" s="573"/>
      <c r="C862" s="573"/>
      <c r="E862" s="580"/>
      <c r="F862" s="575"/>
      <c r="G862" s="576"/>
      <c r="H862" s="627"/>
      <c r="I862" s="627"/>
      <c r="J862" s="627"/>
      <c r="K862" s="629"/>
      <c r="L862" s="629"/>
      <c r="M862" s="629"/>
      <c r="N862" s="629"/>
    </row>
    <row r="863" spans="1:14" s="587" customFormat="1">
      <c r="A863" s="573"/>
      <c r="B863" s="573"/>
      <c r="C863" s="573"/>
      <c r="E863" s="580"/>
      <c r="F863" s="575"/>
      <c r="G863" s="576"/>
      <c r="H863" s="627"/>
      <c r="I863" s="627"/>
      <c r="J863" s="627"/>
      <c r="K863" s="629"/>
      <c r="L863" s="629"/>
      <c r="M863" s="629"/>
      <c r="N863" s="629"/>
    </row>
    <row r="864" spans="1:14" s="587" customFormat="1">
      <c r="A864" s="573"/>
      <c r="B864" s="573"/>
      <c r="C864" s="573"/>
      <c r="E864" s="580"/>
      <c r="F864" s="575"/>
      <c r="G864" s="576"/>
      <c r="H864" s="627"/>
      <c r="I864" s="627"/>
      <c r="J864" s="627"/>
      <c r="K864" s="629"/>
      <c r="L864" s="629"/>
      <c r="M864" s="629"/>
      <c r="N864" s="629"/>
    </row>
    <row r="865" spans="1:14" s="587" customFormat="1">
      <c r="A865" s="573"/>
      <c r="B865" s="573"/>
      <c r="C865" s="573"/>
      <c r="E865" s="580"/>
      <c r="F865" s="575"/>
      <c r="G865" s="576"/>
      <c r="H865" s="627"/>
      <c r="I865" s="627"/>
      <c r="J865" s="627"/>
      <c r="K865" s="629"/>
      <c r="L865" s="629"/>
      <c r="M865" s="629"/>
      <c r="N865" s="629"/>
    </row>
    <row r="866" spans="1:14" s="587" customFormat="1">
      <c r="A866" s="573"/>
      <c r="B866" s="573"/>
      <c r="C866" s="573"/>
      <c r="E866" s="580"/>
      <c r="F866" s="575"/>
      <c r="G866" s="576"/>
      <c r="H866" s="627"/>
      <c r="I866" s="627"/>
      <c r="J866" s="627"/>
      <c r="K866" s="629"/>
      <c r="L866" s="629"/>
      <c r="M866" s="629"/>
      <c r="N866" s="629"/>
    </row>
    <row r="867" spans="1:14" s="587" customFormat="1">
      <c r="A867" s="573"/>
      <c r="B867" s="573"/>
      <c r="C867" s="573"/>
      <c r="E867" s="580"/>
      <c r="F867" s="575"/>
      <c r="G867" s="576"/>
      <c r="H867" s="627"/>
      <c r="I867" s="627"/>
      <c r="J867" s="627"/>
      <c r="K867" s="629"/>
      <c r="L867" s="629"/>
      <c r="M867" s="629"/>
      <c r="N867" s="629"/>
    </row>
    <row r="868" spans="1:14" s="587" customFormat="1">
      <c r="A868" s="573"/>
      <c r="B868" s="573"/>
      <c r="C868" s="573"/>
      <c r="E868" s="580"/>
      <c r="F868" s="575"/>
      <c r="G868" s="576"/>
      <c r="H868" s="627"/>
      <c r="I868" s="627"/>
      <c r="J868" s="627"/>
      <c r="K868" s="629"/>
      <c r="L868" s="629"/>
      <c r="M868" s="629"/>
      <c r="N868" s="629"/>
    </row>
    <row r="869" spans="1:14" s="587" customFormat="1">
      <c r="A869" s="573"/>
      <c r="B869" s="573"/>
      <c r="C869" s="573"/>
      <c r="E869" s="580"/>
      <c r="F869" s="575"/>
      <c r="G869" s="576"/>
      <c r="H869" s="627"/>
      <c r="I869" s="627"/>
      <c r="J869" s="627"/>
      <c r="K869" s="629"/>
      <c r="L869" s="629"/>
      <c r="M869" s="629"/>
      <c r="N869" s="629"/>
    </row>
    <row r="870" spans="1:14" s="587" customFormat="1">
      <c r="A870" s="573"/>
      <c r="B870" s="573"/>
      <c r="C870" s="573"/>
      <c r="E870" s="580"/>
      <c r="F870" s="575"/>
      <c r="G870" s="576"/>
      <c r="H870" s="627"/>
      <c r="I870" s="627"/>
      <c r="J870" s="627"/>
      <c r="K870" s="629"/>
      <c r="L870" s="629"/>
      <c r="M870" s="629"/>
      <c r="N870" s="629"/>
    </row>
    <row r="871" spans="1:14" s="587" customFormat="1">
      <c r="A871" s="573"/>
      <c r="B871" s="573"/>
      <c r="C871" s="573"/>
      <c r="E871" s="580"/>
      <c r="F871" s="575"/>
      <c r="G871" s="576"/>
      <c r="H871" s="627"/>
      <c r="I871" s="627"/>
      <c r="J871" s="627"/>
      <c r="K871" s="629"/>
      <c r="L871" s="629"/>
      <c r="M871" s="629"/>
      <c r="N871" s="629"/>
    </row>
    <row r="872" spans="1:14" s="587" customFormat="1">
      <c r="A872" s="573"/>
      <c r="B872" s="573"/>
      <c r="C872" s="573"/>
      <c r="E872" s="580"/>
      <c r="F872" s="575"/>
      <c r="G872" s="576"/>
      <c r="H872" s="627"/>
      <c r="I872" s="627"/>
      <c r="J872" s="627"/>
      <c r="K872" s="629"/>
      <c r="L872" s="629"/>
      <c r="M872" s="629"/>
      <c r="N872" s="629"/>
    </row>
    <row r="873" spans="1:14" s="587" customFormat="1">
      <c r="A873" s="573"/>
      <c r="B873" s="573"/>
      <c r="C873" s="573"/>
      <c r="E873" s="580"/>
      <c r="F873" s="575"/>
      <c r="G873" s="576"/>
      <c r="H873" s="627"/>
      <c r="I873" s="627"/>
      <c r="J873" s="627"/>
      <c r="K873" s="629"/>
      <c r="L873" s="629"/>
      <c r="M873" s="629"/>
      <c r="N873" s="629"/>
    </row>
    <row r="874" spans="1:14" s="587" customFormat="1">
      <c r="A874" s="573"/>
      <c r="B874" s="573"/>
      <c r="C874" s="573"/>
      <c r="E874" s="580"/>
      <c r="F874" s="575"/>
      <c r="G874" s="576"/>
      <c r="H874" s="627"/>
      <c r="I874" s="627"/>
      <c r="J874" s="627"/>
      <c r="K874" s="629"/>
      <c r="L874" s="629"/>
      <c r="M874" s="629"/>
      <c r="N874" s="629"/>
    </row>
    <row r="875" spans="1:14" s="587" customFormat="1">
      <c r="A875" s="573"/>
      <c r="B875" s="573"/>
      <c r="C875" s="573"/>
      <c r="E875" s="580"/>
      <c r="F875" s="575"/>
      <c r="G875" s="576"/>
      <c r="H875" s="627"/>
      <c r="I875" s="627"/>
      <c r="J875" s="627"/>
      <c r="K875" s="629"/>
      <c r="L875" s="629"/>
      <c r="M875" s="629"/>
      <c r="N875" s="629"/>
    </row>
    <row r="876" spans="1:14" s="587" customFormat="1">
      <c r="A876" s="573"/>
      <c r="B876" s="573"/>
      <c r="C876" s="573"/>
      <c r="E876" s="580"/>
      <c r="F876" s="575"/>
      <c r="G876" s="576"/>
      <c r="H876" s="627"/>
      <c r="I876" s="627"/>
      <c r="J876" s="627"/>
      <c r="K876" s="629"/>
      <c r="L876" s="629"/>
      <c r="M876" s="629"/>
      <c r="N876" s="629"/>
    </row>
    <row r="877" spans="1:14" s="587" customFormat="1">
      <c r="A877" s="573"/>
      <c r="B877" s="573"/>
      <c r="C877" s="573"/>
      <c r="E877" s="580"/>
      <c r="F877" s="575"/>
      <c r="G877" s="576"/>
      <c r="H877" s="627"/>
      <c r="I877" s="627"/>
      <c r="J877" s="627"/>
      <c r="K877" s="629"/>
      <c r="L877" s="629"/>
      <c r="M877" s="629"/>
      <c r="N877" s="629"/>
    </row>
    <row r="878" spans="1:14" s="587" customFormat="1">
      <c r="A878" s="573"/>
      <c r="B878" s="573"/>
      <c r="C878" s="573"/>
      <c r="E878" s="580"/>
      <c r="F878" s="575"/>
      <c r="G878" s="576"/>
      <c r="H878" s="627"/>
      <c r="I878" s="627"/>
      <c r="J878" s="627"/>
      <c r="K878" s="629"/>
      <c r="L878" s="629"/>
      <c r="M878" s="629"/>
      <c r="N878" s="629"/>
    </row>
    <row r="879" spans="1:14" s="587" customFormat="1">
      <c r="A879" s="573"/>
      <c r="B879" s="573"/>
      <c r="C879" s="573"/>
      <c r="E879" s="580"/>
      <c r="F879" s="575"/>
      <c r="G879" s="576"/>
      <c r="H879" s="627"/>
      <c r="I879" s="627"/>
      <c r="J879" s="627"/>
      <c r="K879" s="629"/>
      <c r="L879" s="629"/>
      <c r="M879" s="629"/>
      <c r="N879" s="629"/>
    </row>
    <row r="880" spans="1:14" s="587" customFormat="1">
      <c r="A880" s="573"/>
      <c r="B880" s="573"/>
      <c r="C880" s="573"/>
      <c r="E880" s="580"/>
      <c r="F880" s="575"/>
      <c r="G880" s="576"/>
      <c r="H880" s="627"/>
      <c r="I880" s="627"/>
      <c r="J880" s="627"/>
      <c r="K880" s="629"/>
      <c r="L880" s="629"/>
      <c r="M880" s="629"/>
      <c r="N880" s="629"/>
    </row>
    <row r="881" spans="1:14" s="587" customFormat="1">
      <c r="A881" s="573"/>
      <c r="B881" s="573"/>
      <c r="C881" s="573"/>
      <c r="E881" s="580"/>
      <c r="F881" s="575"/>
      <c r="G881" s="576"/>
      <c r="H881" s="627"/>
      <c r="I881" s="627"/>
      <c r="J881" s="627"/>
      <c r="K881" s="629"/>
      <c r="L881" s="629"/>
      <c r="M881" s="629"/>
      <c r="N881" s="629"/>
    </row>
    <row r="882" spans="1:14" s="587" customFormat="1">
      <c r="A882" s="573"/>
      <c r="B882" s="573"/>
      <c r="C882" s="573"/>
      <c r="E882" s="580"/>
      <c r="F882" s="575"/>
      <c r="G882" s="576"/>
      <c r="H882" s="627"/>
      <c r="I882" s="627"/>
      <c r="J882" s="627"/>
      <c r="K882" s="629"/>
      <c r="L882" s="629"/>
      <c r="M882" s="629"/>
      <c r="N882" s="629"/>
    </row>
    <row r="883" spans="1:14" s="587" customFormat="1">
      <c r="A883" s="573"/>
      <c r="B883" s="573"/>
      <c r="C883" s="573"/>
      <c r="E883" s="580"/>
      <c r="F883" s="575"/>
      <c r="G883" s="576"/>
      <c r="H883" s="627"/>
      <c r="I883" s="627"/>
      <c r="J883" s="627"/>
      <c r="K883" s="629"/>
      <c r="L883" s="629"/>
      <c r="M883" s="629"/>
      <c r="N883" s="629"/>
    </row>
    <row r="884" spans="1:14" s="587" customFormat="1">
      <c r="A884" s="573"/>
      <c r="B884" s="573"/>
      <c r="C884" s="573"/>
      <c r="E884" s="580"/>
      <c r="F884" s="575"/>
      <c r="G884" s="576"/>
      <c r="H884" s="627"/>
      <c r="I884" s="627"/>
      <c r="J884" s="627"/>
      <c r="K884" s="629"/>
      <c r="L884" s="629"/>
      <c r="M884" s="629"/>
      <c r="N884" s="629"/>
    </row>
    <row r="885" spans="1:14" s="587" customFormat="1">
      <c r="A885" s="573"/>
      <c r="B885" s="573"/>
      <c r="C885" s="573"/>
      <c r="E885" s="580"/>
      <c r="F885" s="575"/>
      <c r="G885" s="576"/>
      <c r="H885" s="627"/>
      <c r="I885" s="627"/>
      <c r="J885" s="627"/>
      <c r="K885" s="629"/>
      <c r="L885" s="629"/>
      <c r="M885" s="629"/>
      <c r="N885" s="629"/>
    </row>
    <row r="886" spans="1:14" s="587" customFormat="1">
      <c r="A886" s="573"/>
      <c r="B886" s="573"/>
      <c r="C886" s="573"/>
      <c r="E886" s="580"/>
      <c r="F886" s="575"/>
      <c r="G886" s="576"/>
      <c r="H886" s="627"/>
      <c r="I886" s="627"/>
      <c r="J886" s="627"/>
      <c r="K886" s="629"/>
      <c r="L886" s="629"/>
      <c r="M886" s="629"/>
      <c r="N886" s="629"/>
    </row>
    <row r="887" spans="1:14" s="587" customFormat="1">
      <c r="A887" s="573"/>
      <c r="B887" s="573"/>
      <c r="C887" s="573"/>
      <c r="E887" s="580"/>
      <c r="F887" s="575"/>
      <c r="G887" s="576"/>
      <c r="H887" s="627"/>
      <c r="I887" s="627"/>
      <c r="J887" s="627"/>
      <c r="K887" s="629"/>
      <c r="L887" s="629"/>
      <c r="M887" s="629"/>
      <c r="N887" s="629"/>
    </row>
    <row r="888" spans="1:14" s="587" customFormat="1">
      <c r="A888" s="573"/>
      <c r="B888" s="573"/>
      <c r="C888" s="573"/>
      <c r="E888" s="580"/>
      <c r="F888" s="575"/>
      <c r="G888" s="576"/>
      <c r="H888" s="627"/>
      <c r="I888" s="627"/>
      <c r="J888" s="627"/>
      <c r="K888" s="629"/>
      <c r="L888" s="629"/>
      <c r="M888" s="629"/>
      <c r="N888" s="629"/>
    </row>
    <row r="889" spans="1:14" s="587" customFormat="1">
      <c r="A889" s="573"/>
      <c r="B889" s="573"/>
      <c r="C889" s="573"/>
      <c r="E889" s="580"/>
      <c r="F889" s="575"/>
      <c r="G889" s="576"/>
      <c r="H889" s="627"/>
      <c r="I889" s="627"/>
      <c r="J889" s="627"/>
      <c r="K889" s="629"/>
      <c r="L889" s="629"/>
      <c r="M889" s="629"/>
      <c r="N889" s="629"/>
    </row>
    <row r="890" spans="1:14" s="587" customFormat="1">
      <c r="A890" s="573"/>
      <c r="B890" s="573"/>
      <c r="C890" s="573"/>
      <c r="E890" s="580"/>
      <c r="F890" s="575"/>
      <c r="G890" s="576"/>
      <c r="H890" s="627"/>
      <c r="I890" s="627"/>
      <c r="J890" s="627"/>
      <c r="K890" s="629"/>
      <c r="L890" s="629"/>
      <c r="M890" s="629"/>
      <c r="N890" s="629"/>
    </row>
    <row r="891" spans="1:14" s="587" customFormat="1">
      <c r="A891" s="573"/>
      <c r="B891" s="573"/>
      <c r="C891" s="573"/>
      <c r="E891" s="580"/>
      <c r="F891" s="575"/>
      <c r="G891" s="576"/>
      <c r="H891" s="627"/>
      <c r="I891" s="627"/>
      <c r="J891" s="627"/>
      <c r="K891" s="629"/>
      <c r="L891" s="629"/>
      <c r="M891" s="629"/>
      <c r="N891" s="629"/>
    </row>
    <row r="892" spans="1:14" s="587" customFormat="1">
      <c r="A892" s="573"/>
      <c r="B892" s="573"/>
      <c r="C892" s="573"/>
      <c r="E892" s="580"/>
      <c r="F892" s="575"/>
      <c r="G892" s="576"/>
      <c r="H892" s="627"/>
      <c r="I892" s="627"/>
      <c r="J892" s="627"/>
      <c r="K892" s="629"/>
      <c r="L892" s="629"/>
      <c r="M892" s="629"/>
      <c r="N892" s="629"/>
    </row>
    <row r="893" spans="1:14" s="587" customFormat="1">
      <c r="A893" s="573"/>
      <c r="B893" s="573"/>
      <c r="C893" s="573"/>
      <c r="E893" s="580"/>
      <c r="F893" s="575"/>
      <c r="G893" s="576"/>
      <c r="H893" s="627"/>
      <c r="I893" s="627"/>
      <c r="J893" s="627"/>
      <c r="K893" s="629"/>
      <c r="L893" s="629"/>
      <c r="M893" s="629"/>
      <c r="N893" s="629"/>
    </row>
    <row r="894" spans="1:14" s="587" customFormat="1">
      <c r="A894" s="573"/>
      <c r="B894" s="573"/>
      <c r="C894" s="573"/>
      <c r="E894" s="580"/>
      <c r="F894" s="575"/>
      <c r="G894" s="576"/>
      <c r="H894" s="627"/>
      <c r="I894" s="627"/>
      <c r="J894" s="627"/>
      <c r="K894" s="629"/>
      <c r="L894" s="629"/>
      <c r="M894" s="629"/>
      <c r="N894" s="629"/>
    </row>
    <row r="895" spans="1:14" s="587" customFormat="1">
      <c r="A895" s="573"/>
      <c r="B895" s="573"/>
      <c r="C895" s="573"/>
      <c r="E895" s="580"/>
      <c r="F895" s="575"/>
      <c r="G895" s="576"/>
      <c r="H895" s="627"/>
      <c r="I895" s="627"/>
      <c r="J895" s="627"/>
      <c r="K895" s="629"/>
      <c r="L895" s="629"/>
      <c r="M895" s="629"/>
      <c r="N895" s="629"/>
    </row>
    <row r="896" spans="1:14" s="587" customFormat="1">
      <c r="A896" s="573"/>
      <c r="B896" s="573"/>
      <c r="C896" s="573"/>
      <c r="E896" s="580"/>
      <c r="F896" s="575"/>
      <c r="G896" s="576"/>
      <c r="H896" s="627"/>
      <c r="I896" s="627"/>
      <c r="J896" s="627"/>
      <c r="K896" s="629"/>
      <c r="L896" s="629"/>
      <c r="M896" s="629"/>
      <c r="N896" s="629"/>
    </row>
    <row r="897" spans="1:14" s="587" customFormat="1">
      <c r="A897" s="573"/>
      <c r="B897" s="573"/>
      <c r="C897" s="573"/>
      <c r="E897" s="580"/>
      <c r="F897" s="575"/>
      <c r="G897" s="576"/>
      <c r="H897" s="627"/>
      <c r="I897" s="627"/>
      <c r="J897" s="627"/>
      <c r="K897" s="629"/>
      <c r="L897" s="629"/>
      <c r="M897" s="629"/>
      <c r="N897" s="629"/>
    </row>
    <row r="898" spans="1:14" s="587" customFormat="1">
      <c r="A898" s="573"/>
      <c r="B898" s="573"/>
      <c r="C898" s="573"/>
      <c r="E898" s="580"/>
      <c r="F898" s="575"/>
      <c r="G898" s="576"/>
      <c r="H898" s="627"/>
      <c r="I898" s="627"/>
      <c r="J898" s="627"/>
      <c r="K898" s="629"/>
      <c r="L898" s="629"/>
      <c r="M898" s="629"/>
      <c r="N898" s="629"/>
    </row>
    <row r="899" spans="1:14" s="587" customFormat="1">
      <c r="A899" s="573"/>
      <c r="B899" s="573"/>
      <c r="C899" s="573"/>
      <c r="E899" s="580"/>
      <c r="F899" s="575"/>
      <c r="G899" s="576"/>
      <c r="H899" s="627"/>
      <c r="I899" s="627"/>
      <c r="J899" s="627"/>
      <c r="K899" s="629"/>
      <c r="L899" s="629"/>
      <c r="M899" s="629"/>
      <c r="N899" s="629"/>
    </row>
    <row r="900" spans="1:14" s="587" customFormat="1">
      <c r="A900" s="573"/>
      <c r="B900" s="573"/>
      <c r="C900" s="573"/>
      <c r="E900" s="580"/>
      <c r="F900" s="575"/>
      <c r="G900" s="576"/>
      <c r="H900" s="627"/>
      <c r="I900" s="627"/>
      <c r="J900" s="627"/>
      <c r="K900" s="629"/>
      <c r="L900" s="629"/>
      <c r="M900" s="629"/>
      <c r="N900" s="629"/>
    </row>
    <row r="901" spans="1:14" s="587" customFormat="1">
      <c r="A901" s="573"/>
      <c r="B901" s="573"/>
      <c r="C901" s="573"/>
      <c r="E901" s="580"/>
      <c r="F901" s="575"/>
      <c r="G901" s="576"/>
      <c r="H901" s="627"/>
      <c r="I901" s="627"/>
      <c r="J901" s="627"/>
      <c r="K901" s="629"/>
      <c r="L901" s="629"/>
      <c r="M901" s="629"/>
      <c r="N901" s="629"/>
    </row>
    <row r="902" spans="1:14" s="587" customFormat="1">
      <c r="A902" s="573"/>
      <c r="B902" s="573"/>
      <c r="C902" s="573"/>
      <c r="E902" s="580"/>
      <c r="F902" s="575"/>
      <c r="G902" s="576"/>
      <c r="H902" s="627"/>
      <c r="I902" s="627"/>
      <c r="J902" s="627"/>
      <c r="K902" s="629"/>
      <c r="L902" s="629"/>
      <c r="M902" s="629"/>
      <c r="N902" s="629"/>
    </row>
    <row r="903" spans="1:14" s="587" customFormat="1">
      <c r="A903" s="573"/>
      <c r="B903" s="573"/>
      <c r="C903" s="573"/>
      <c r="E903" s="580"/>
      <c r="F903" s="575"/>
      <c r="G903" s="576"/>
      <c r="H903" s="627"/>
      <c r="I903" s="627"/>
      <c r="J903" s="627"/>
      <c r="K903" s="629"/>
      <c r="L903" s="629"/>
      <c r="M903" s="629"/>
      <c r="N903" s="629"/>
    </row>
    <row r="904" spans="1:14" s="587" customFormat="1">
      <c r="A904" s="573"/>
      <c r="B904" s="573"/>
      <c r="C904" s="573"/>
      <c r="E904" s="580"/>
      <c r="F904" s="575"/>
      <c r="G904" s="576"/>
      <c r="H904" s="627"/>
      <c r="I904" s="627"/>
      <c r="J904" s="627"/>
      <c r="K904" s="629"/>
      <c r="L904" s="629"/>
      <c r="M904" s="629"/>
      <c r="N904" s="629"/>
    </row>
    <row r="905" spans="1:14" s="587" customFormat="1">
      <c r="A905" s="573"/>
      <c r="B905" s="573"/>
      <c r="C905" s="573"/>
      <c r="E905" s="580"/>
      <c r="F905" s="575"/>
      <c r="G905" s="576"/>
      <c r="H905" s="627"/>
      <c r="I905" s="627"/>
      <c r="J905" s="627"/>
      <c r="K905" s="629"/>
      <c r="L905" s="629"/>
      <c r="M905" s="629"/>
      <c r="N905" s="629"/>
    </row>
    <row r="906" spans="1:14" s="587" customFormat="1">
      <c r="A906" s="573"/>
      <c r="B906" s="573"/>
      <c r="C906" s="573"/>
      <c r="E906" s="580"/>
      <c r="F906" s="575"/>
      <c r="G906" s="576"/>
      <c r="H906" s="627"/>
      <c r="I906" s="627"/>
      <c r="J906" s="627"/>
      <c r="K906" s="629"/>
      <c r="L906" s="629"/>
      <c r="M906" s="629"/>
      <c r="N906" s="629"/>
    </row>
    <row r="907" spans="1:14" s="587" customFormat="1">
      <c r="A907" s="573"/>
      <c r="B907" s="573"/>
      <c r="C907" s="573"/>
      <c r="E907" s="580"/>
      <c r="F907" s="575"/>
      <c r="G907" s="576"/>
      <c r="H907" s="627"/>
      <c r="I907" s="627"/>
      <c r="J907" s="627"/>
      <c r="K907" s="629"/>
      <c r="L907" s="629"/>
      <c r="M907" s="629"/>
      <c r="N907" s="629"/>
    </row>
    <row r="908" spans="1:14" s="587" customFormat="1">
      <c r="A908" s="573"/>
      <c r="B908" s="573"/>
      <c r="C908" s="573"/>
      <c r="E908" s="580"/>
      <c r="F908" s="575"/>
      <c r="G908" s="576"/>
      <c r="H908" s="627"/>
      <c r="I908" s="627"/>
      <c r="J908" s="627"/>
      <c r="K908" s="629"/>
      <c r="L908" s="629"/>
      <c r="M908" s="629"/>
      <c r="N908" s="629"/>
    </row>
    <row r="909" spans="1:14" s="587" customFormat="1">
      <c r="A909" s="573"/>
      <c r="B909" s="573"/>
      <c r="C909" s="573"/>
      <c r="E909" s="580"/>
      <c r="F909" s="575"/>
      <c r="G909" s="576"/>
      <c r="H909" s="627"/>
      <c r="I909" s="627"/>
      <c r="J909" s="627"/>
      <c r="K909" s="629"/>
      <c r="L909" s="629"/>
      <c r="M909" s="629"/>
      <c r="N909" s="629"/>
    </row>
    <row r="910" spans="1:14" s="587" customFormat="1">
      <c r="A910" s="573"/>
      <c r="B910" s="573"/>
      <c r="C910" s="573"/>
      <c r="E910" s="580"/>
      <c r="F910" s="575"/>
      <c r="G910" s="576"/>
      <c r="H910" s="627"/>
      <c r="I910" s="627"/>
      <c r="J910" s="627"/>
      <c r="K910" s="629"/>
      <c r="L910" s="629"/>
      <c r="M910" s="629"/>
      <c r="N910" s="629"/>
    </row>
    <row r="911" spans="1:14" s="587" customFormat="1">
      <c r="A911" s="573"/>
      <c r="B911" s="573"/>
      <c r="C911" s="573"/>
      <c r="E911" s="580"/>
      <c r="F911" s="575"/>
      <c r="G911" s="576"/>
      <c r="H911" s="627"/>
      <c r="I911" s="627"/>
      <c r="J911" s="627"/>
      <c r="K911" s="629"/>
      <c r="L911" s="629"/>
      <c r="M911" s="629"/>
      <c r="N911" s="629"/>
    </row>
    <row r="912" spans="1:14" s="587" customFormat="1">
      <c r="A912" s="573"/>
      <c r="B912" s="573"/>
      <c r="C912" s="573"/>
      <c r="E912" s="580"/>
      <c r="F912" s="575"/>
      <c r="G912" s="576"/>
      <c r="H912" s="627"/>
      <c r="I912" s="627"/>
      <c r="J912" s="627"/>
      <c r="K912" s="629"/>
      <c r="L912" s="629"/>
      <c r="M912" s="629"/>
      <c r="N912" s="629"/>
    </row>
    <row r="913" spans="1:14" s="587" customFormat="1">
      <c r="A913" s="573"/>
      <c r="B913" s="573"/>
      <c r="C913" s="573"/>
      <c r="E913" s="580"/>
      <c r="F913" s="575"/>
      <c r="G913" s="576"/>
      <c r="H913" s="627"/>
      <c r="I913" s="627"/>
      <c r="J913" s="627"/>
      <c r="K913" s="629"/>
      <c r="L913" s="629"/>
      <c r="M913" s="629"/>
      <c r="N913" s="629"/>
    </row>
    <row r="914" spans="1:14" s="587" customFormat="1">
      <c r="A914" s="573"/>
      <c r="B914" s="573"/>
      <c r="C914" s="573"/>
      <c r="E914" s="580"/>
      <c r="F914" s="575"/>
      <c r="G914" s="576"/>
      <c r="H914" s="627"/>
      <c r="I914" s="627"/>
      <c r="J914" s="627"/>
      <c r="K914" s="629"/>
      <c r="L914" s="629"/>
      <c r="M914" s="629"/>
      <c r="N914" s="629"/>
    </row>
    <row r="915" spans="1:14" s="587" customFormat="1">
      <c r="A915" s="573"/>
      <c r="B915" s="573"/>
      <c r="C915" s="573"/>
      <c r="E915" s="580"/>
      <c r="F915" s="575"/>
      <c r="G915" s="576"/>
      <c r="H915" s="627"/>
      <c r="I915" s="627"/>
      <c r="J915" s="627"/>
      <c r="K915" s="629"/>
      <c r="L915" s="629"/>
      <c r="M915" s="629"/>
      <c r="N915" s="629"/>
    </row>
    <row r="916" spans="1:14" s="587" customFormat="1">
      <c r="A916" s="573"/>
      <c r="B916" s="573"/>
      <c r="C916" s="573"/>
      <c r="E916" s="580"/>
      <c r="F916" s="575"/>
      <c r="G916" s="576"/>
      <c r="H916" s="627"/>
      <c r="I916" s="627"/>
      <c r="J916" s="627"/>
      <c r="K916" s="629"/>
      <c r="L916" s="629"/>
      <c r="M916" s="629"/>
      <c r="N916" s="629"/>
    </row>
    <row r="917" spans="1:14" s="587" customFormat="1">
      <c r="A917" s="573"/>
      <c r="B917" s="573"/>
      <c r="C917" s="573"/>
      <c r="E917" s="580"/>
      <c r="F917" s="575"/>
      <c r="G917" s="576"/>
      <c r="H917" s="627"/>
      <c r="I917" s="627"/>
      <c r="J917" s="627"/>
      <c r="K917" s="629"/>
      <c r="L917" s="629"/>
      <c r="M917" s="629"/>
      <c r="N917" s="629"/>
    </row>
    <row r="918" spans="1:14" s="587" customFormat="1">
      <c r="A918" s="573"/>
      <c r="B918" s="573"/>
      <c r="C918" s="573"/>
      <c r="E918" s="580"/>
      <c r="F918" s="575"/>
      <c r="G918" s="576"/>
      <c r="H918" s="627"/>
      <c r="I918" s="627"/>
      <c r="J918" s="627"/>
      <c r="K918" s="629"/>
      <c r="L918" s="629"/>
      <c r="M918" s="629"/>
      <c r="N918" s="629"/>
    </row>
    <row r="919" spans="1:14" s="587" customFormat="1">
      <c r="A919" s="573"/>
      <c r="B919" s="573"/>
      <c r="C919" s="573"/>
      <c r="E919" s="580"/>
      <c r="F919" s="575"/>
      <c r="G919" s="576"/>
      <c r="H919" s="627"/>
      <c r="I919" s="627"/>
      <c r="J919" s="627"/>
      <c r="K919" s="629"/>
      <c r="L919" s="629"/>
      <c r="M919" s="629"/>
      <c r="N919" s="629"/>
    </row>
    <row r="920" spans="1:14" s="587" customFormat="1">
      <c r="A920" s="573"/>
      <c r="B920" s="573"/>
      <c r="C920" s="573"/>
      <c r="E920" s="580"/>
      <c r="F920" s="575"/>
      <c r="G920" s="576"/>
      <c r="H920" s="627"/>
      <c r="I920" s="627"/>
      <c r="J920" s="627"/>
      <c r="K920" s="629"/>
      <c r="L920" s="629"/>
      <c r="M920" s="629"/>
      <c r="N920" s="629"/>
    </row>
    <row r="921" spans="1:14" s="587" customFormat="1">
      <c r="A921" s="573"/>
      <c r="B921" s="573"/>
      <c r="C921" s="573"/>
      <c r="E921" s="580"/>
      <c r="F921" s="575"/>
      <c r="G921" s="576"/>
      <c r="H921" s="627"/>
      <c r="I921" s="627"/>
      <c r="J921" s="627"/>
      <c r="K921" s="629"/>
      <c r="L921" s="629"/>
      <c r="M921" s="629"/>
      <c r="N921" s="629"/>
    </row>
    <row r="922" spans="1:14" s="587" customFormat="1">
      <c r="A922" s="573"/>
      <c r="B922" s="573"/>
      <c r="C922" s="573"/>
      <c r="E922" s="580"/>
      <c r="F922" s="575"/>
      <c r="G922" s="576"/>
      <c r="H922" s="627"/>
      <c r="I922" s="627"/>
      <c r="J922" s="627"/>
      <c r="K922" s="629"/>
      <c r="L922" s="629"/>
      <c r="M922" s="629"/>
      <c r="N922" s="629"/>
    </row>
    <row r="923" spans="1:14" s="587" customFormat="1">
      <c r="A923" s="573"/>
      <c r="B923" s="573"/>
      <c r="C923" s="573"/>
      <c r="E923" s="580"/>
      <c r="F923" s="575"/>
      <c r="G923" s="576"/>
      <c r="H923" s="627"/>
      <c r="I923" s="627"/>
      <c r="J923" s="627"/>
      <c r="K923" s="629"/>
      <c r="L923" s="629"/>
      <c r="M923" s="629"/>
      <c r="N923" s="629"/>
    </row>
    <row r="924" spans="1:14" s="587" customFormat="1">
      <c r="A924" s="573"/>
      <c r="B924" s="573"/>
      <c r="C924" s="573"/>
      <c r="E924" s="580"/>
      <c r="F924" s="575"/>
      <c r="G924" s="576"/>
      <c r="H924" s="627"/>
      <c r="I924" s="627"/>
      <c r="J924" s="627"/>
      <c r="K924" s="629"/>
      <c r="L924" s="629"/>
      <c r="M924" s="629"/>
      <c r="N924" s="629"/>
    </row>
    <row r="925" spans="1:14" s="587" customFormat="1">
      <c r="A925" s="573"/>
      <c r="B925" s="573"/>
      <c r="C925" s="573"/>
      <c r="E925" s="580"/>
      <c r="F925" s="575"/>
      <c r="G925" s="576"/>
      <c r="H925" s="627"/>
      <c r="I925" s="627"/>
      <c r="J925" s="627"/>
      <c r="K925" s="629"/>
      <c r="L925" s="629"/>
      <c r="M925" s="629"/>
      <c r="N925" s="629"/>
    </row>
    <row r="926" spans="1:14" s="587" customFormat="1">
      <c r="A926" s="573"/>
      <c r="B926" s="573"/>
      <c r="C926" s="573"/>
      <c r="E926" s="580"/>
      <c r="F926" s="575"/>
      <c r="G926" s="576"/>
      <c r="H926" s="627"/>
      <c r="I926" s="627"/>
      <c r="J926" s="627"/>
      <c r="K926" s="629"/>
      <c r="L926" s="629"/>
      <c r="M926" s="629"/>
      <c r="N926" s="629"/>
    </row>
    <row r="927" spans="1:14" s="587" customFormat="1">
      <c r="A927" s="573"/>
      <c r="B927" s="573"/>
      <c r="C927" s="573"/>
      <c r="E927" s="580"/>
      <c r="F927" s="575"/>
      <c r="G927" s="576"/>
      <c r="H927" s="627"/>
      <c r="I927" s="627"/>
      <c r="J927" s="627"/>
      <c r="K927" s="629"/>
      <c r="L927" s="629"/>
      <c r="M927" s="629"/>
      <c r="N927" s="629"/>
    </row>
    <row r="928" spans="1:14" s="587" customFormat="1">
      <c r="A928" s="573"/>
      <c r="B928" s="573"/>
      <c r="C928" s="573"/>
      <c r="E928" s="580"/>
      <c r="F928" s="575"/>
      <c r="G928" s="576"/>
      <c r="H928" s="627"/>
      <c r="I928" s="627"/>
      <c r="J928" s="627"/>
      <c r="K928" s="629"/>
      <c r="L928" s="629"/>
      <c r="M928" s="629"/>
      <c r="N928" s="629"/>
    </row>
    <row r="929" spans="1:14" s="587" customFormat="1">
      <c r="A929" s="573"/>
      <c r="B929" s="573"/>
      <c r="C929" s="573"/>
      <c r="E929" s="580"/>
      <c r="F929" s="575"/>
      <c r="G929" s="576"/>
      <c r="H929" s="627"/>
      <c r="I929" s="627"/>
      <c r="J929" s="627"/>
      <c r="K929" s="629"/>
      <c r="L929" s="629"/>
      <c r="M929" s="629"/>
      <c r="N929" s="629"/>
    </row>
    <row r="930" spans="1:14" s="587" customFormat="1">
      <c r="A930" s="573"/>
      <c r="B930" s="573"/>
      <c r="C930" s="573"/>
      <c r="E930" s="580"/>
      <c r="F930" s="575"/>
      <c r="G930" s="576"/>
      <c r="H930" s="627"/>
      <c r="I930" s="627"/>
      <c r="J930" s="627"/>
      <c r="K930" s="629"/>
      <c r="L930" s="629"/>
      <c r="M930" s="629"/>
      <c r="N930" s="629"/>
    </row>
    <row r="931" spans="1:14" s="587" customFormat="1">
      <c r="A931" s="573"/>
      <c r="B931" s="573"/>
      <c r="C931" s="573"/>
      <c r="E931" s="580"/>
      <c r="F931" s="575"/>
      <c r="G931" s="576"/>
      <c r="H931" s="627"/>
      <c r="I931" s="627"/>
      <c r="J931" s="627"/>
      <c r="K931" s="629"/>
      <c r="L931" s="629"/>
      <c r="M931" s="629"/>
      <c r="N931" s="629"/>
    </row>
    <row r="932" spans="1:14" s="587" customFormat="1">
      <c r="A932" s="573"/>
      <c r="B932" s="573"/>
      <c r="C932" s="573"/>
      <c r="E932" s="580"/>
      <c r="F932" s="575"/>
      <c r="G932" s="576"/>
      <c r="H932" s="627"/>
      <c r="I932" s="627"/>
      <c r="J932" s="627"/>
      <c r="K932" s="629"/>
      <c r="L932" s="629"/>
      <c r="M932" s="629"/>
      <c r="N932" s="629"/>
    </row>
    <row r="933" spans="1:14" s="587" customFormat="1">
      <c r="A933" s="573"/>
      <c r="B933" s="573"/>
      <c r="C933" s="573"/>
      <c r="E933" s="580"/>
      <c r="F933" s="575"/>
      <c r="G933" s="576"/>
      <c r="H933" s="627"/>
      <c r="I933" s="627"/>
      <c r="J933" s="627"/>
      <c r="K933" s="629"/>
      <c r="L933" s="629"/>
      <c r="M933" s="629"/>
      <c r="N933" s="629"/>
    </row>
    <row r="934" spans="1:14" s="587" customFormat="1">
      <c r="A934" s="573"/>
      <c r="B934" s="573"/>
      <c r="C934" s="573"/>
      <c r="E934" s="580"/>
      <c r="F934" s="575"/>
      <c r="G934" s="576"/>
      <c r="H934" s="627"/>
      <c r="I934" s="627"/>
      <c r="J934" s="627"/>
      <c r="K934" s="629"/>
      <c r="L934" s="629"/>
      <c r="M934" s="629"/>
      <c r="N934" s="629"/>
    </row>
    <row r="935" spans="1:14" s="587" customFormat="1">
      <c r="A935" s="573"/>
      <c r="B935" s="573"/>
      <c r="C935" s="573"/>
      <c r="E935" s="580"/>
      <c r="F935" s="575"/>
      <c r="G935" s="576"/>
      <c r="H935" s="627"/>
      <c r="I935" s="627"/>
      <c r="J935" s="627"/>
      <c r="K935" s="629"/>
      <c r="L935" s="629"/>
      <c r="M935" s="629"/>
      <c r="N935" s="629"/>
    </row>
    <row r="936" spans="1:14" s="587" customFormat="1">
      <c r="A936" s="573"/>
      <c r="B936" s="573"/>
      <c r="C936" s="573"/>
      <c r="E936" s="580"/>
      <c r="F936" s="575"/>
      <c r="G936" s="576"/>
      <c r="H936" s="627"/>
      <c r="I936" s="627"/>
      <c r="J936" s="627"/>
      <c r="K936" s="629"/>
      <c r="L936" s="629"/>
      <c r="M936" s="629"/>
      <c r="N936" s="629"/>
    </row>
    <row r="937" spans="1:14" s="587" customFormat="1">
      <c r="A937" s="573"/>
      <c r="B937" s="573"/>
      <c r="C937" s="573"/>
      <c r="E937" s="580"/>
      <c r="F937" s="575"/>
      <c r="G937" s="576"/>
      <c r="H937" s="627"/>
      <c r="I937" s="627"/>
      <c r="J937" s="627"/>
      <c r="K937" s="629"/>
      <c r="L937" s="629"/>
      <c r="M937" s="629"/>
      <c r="N937" s="629"/>
    </row>
    <row r="938" spans="1:14" s="587" customFormat="1">
      <c r="A938" s="573"/>
      <c r="B938" s="573"/>
      <c r="C938" s="573"/>
      <c r="E938" s="580"/>
      <c r="F938" s="575"/>
      <c r="G938" s="576"/>
      <c r="H938" s="627"/>
      <c r="I938" s="627"/>
      <c r="J938" s="627"/>
      <c r="K938" s="629"/>
      <c r="L938" s="629"/>
      <c r="M938" s="629"/>
      <c r="N938" s="629"/>
    </row>
    <row r="939" spans="1:14" s="587" customFormat="1">
      <c r="A939" s="573"/>
      <c r="B939" s="573"/>
      <c r="C939" s="573"/>
      <c r="E939" s="580"/>
      <c r="F939" s="575"/>
      <c r="G939" s="576"/>
      <c r="H939" s="627"/>
      <c r="I939" s="627"/>
      <c r="J939" s="627"/>
      <c r="K939" s="629"/>
      <c r="L939" s="629"/>
      <c r="M939" s="629"/>
      <c r="N939" s="629"/>
    </row>
    <row r="940" spans="1:14" s="587" customFormat="1">
      <c r="A940" s="573"/>
      <c r="B940" s="573"/>
      <c r="C940" s="573"/>
      <c r="E940" s="580"/>
      <c r="F940" s="575"/>
      <c r="G940" s="576"/>
      <c r="H940" s="627"/>
      <c r="I940" s="627"/>
      <c r="J940" s="627"/>
      <c r="K940" s="629"/>
      <c r="L940" s="629"/>
      <c r="M940" s="629"/>
      <c r="N940" s="629"/>
    </row>
    <row r="941" spans="1:14" s="587" customFormat="1">
      <c r="A941" s="573"/>
      <c r="B941" s="573"/>
      <c r="C941" s="573"/>
      <c r="E941" s="580"/>
      <c r="F941" s="575"/>
      <c r="G941" s="576"/>
      <c r="H941" s="627"/>
      <c r="I941" s="627"/>
      <c r="J941" s="627"/>
      <c r="K941" s="629"/>
      <c r="L941" s="629"/>
      <c r="M941" s="629"/>
      <c r="N941" s="629"/>
    </row>
    <row r="942" spans="1:14" s="587" customFormat="1">
      <c r="A942" s="573"/>
      <c r="B942" s="573"/>
      <c r="C942" s="573"/>
      <c r="E942" s="580"/>
      <c r="F942" s="575"/>
      <c r="G942" s="576"/>
      <c r="H942" s="627"/>
      <c r="I942" s="627"/>
      <c r="J942" s="627"/>
      <c r="K942" s="629"/>
      <c r="L942" s="629"/>
      <c r="M942" s="629"/>
      <c r="N942" s="629"/>
    </row>
    <row r="943" spans="1:14" s="587" customFormat="1">
      <c r="A943" s="573"/>
      <c r="B943" s="573"/>
      <c r="C943" s="573"/>
      <c r="E943" s="580"/>
      <c r="F943" s="575"/>
      <c r="G943" s="576"/>
      <c r="H943" s="627"/>
      <c r="I943" s="627"/>
      <c r="J943" s="627"/>
      <c r="K943" s="629"/>
      <c r="L943" s="629"/>
      <c r="M943" s="629"/>
      <c r="N943" s="629"/>
    </row>
    <row r="944" spans="1:14" s="587" customFormat="1">
      <c r="A944" s="573"/>
      <c r="B944" s="573"/>
      <c r="C944" s="573"/>
      <c r="E944" s="580"/>
      <c r="F944" s="575"/>
      <c r="G944" s="576"/>
      <c r="H944" s="627"/>
      <c r="I944" s="627"/>
      <c r="J944" s="627"/>
      <c r="K944" s="629"/>
      <c r="L944" s="629"/>
      <c r="M944" s="629"/>
      <c r="N944" s="629"/>
    </row>
    <row r="945" spans="1:14" s="587" customFormat="1">
      <c r="A945" s="573"/>
      <c r="B945" s="573"/>
      <c r="C945" s="573"/>
      <c r="E945" s="580"/>
      <c r="F945" s="575"/>
      <c r="G945" s="576"/>
      <c r="H945" s="627"/>
      <c r="I945" s="627"/>
      <c r="J945" s="627"/>
      <c r="K945" s="629"/>
      <c r="L945" s="629"/>
      <c r="M945" s="629"/>
      <c r="N945" s="629"/>
    </row>
    <row r="946" spans="1:14" s="587" customFormat="1">
      <c r="A946" s="573"/>
      <c r="B946" s="573"/>
      <c r="C946" s="573"/>
      <c r="E946" s="580"/>
      <c r="F946" s="575"/>
      <c r="G946" s="576"/>
      <c r="H946" s="627"/>
      <c r="I946" s="627"/>
      <c r="J946" s="627"/>
      <c r="K946" s="629"/>
      <c r="L946" s="629"/>
      <c r="M946" s="629"/>
      <c r="N946" s="629"/>
    </row>
    <row r="947" spans="1:14" s="587" customFormat="1">
      <c r="A947" s="573"/>
      <c r="B947" s="573"/>
      <c r="C947" s="573"/>
      <c r="E947" s="580"/>
      <c r="F947" s="575"/>
      <c r="G947" s="576"/>
      <c r="H947" s="627"/>
      <c r="I947" s="627"/>
      <c r="J947" s="627"/>
      <c r="K947" s="629"/>
      <c r="L947" s="629"/>
      <c r="M947" s="629"/>
      <c r="N947" s="629"/>
    </row>
    <row r="948" spans="1:14" s="587" customFormat="1">
      <c r="A948" s="573"/>
      <c r="B948" s="573"/>
      <c r="C948" s="573"/>
      <c r="E948" s="580"/>
      <c r="F948" s="575"/>
      <c r="G948" s="576"/>
      <c r="H948" s="627"/>
      <c r="I948" s="627"/>
      <c r="J948" s="627"/>
      <c r="K948" s="629"/>
      <c r="L948" s="629"/>
      <c r="M948" s="629"/>
      <c r="N948" s="629"/>
    </row>
    <row r="949" spans="1:14" s="587" customFormat="1">
      <c r="A949" s="573"/>
      <c r="B949" s="573"/>
      <c r="C949" s="573"/>
      <c r="E949" s="580"/>
      <c r="F949" s="575"/>
      <c r="G949" s="576"/>
      <c r="H949" s="627"/>
      <c r="I949" s="627"/>
      <c r="J949" s="627"/>
      <c r="K949" s="629"/>
      <c r="L949" s="629"/>
      <c r="M949" s="629"/>
      <c r="N949" s="629"/>
    </row>
    <row r="950" spans="1:14" s="587" customFormat="1">
      <c r="A950" s="573"/>
      <c r="B950" s="573"/>
      <c r="C950" s="573"/>
      <c r="E950" s="580"/>
      <c r="F950" s="575"/>
      <c r="G950" s="576"/>
      <c r="H950" s="627"/>
      <c r="I950" s="627"/>
      <c r="J950" s="627"/>
      <c r="K950" s="629"/>
      <c r="L950" s="629"/>
      <c r="M950" s="629"/>
      <c r="N950" s="629"/>
    </row>
    <row r="951" spans="1:14" s="587" customFormat="1">
      <c r="A951" s="573"/>
      <c r="B951" s="573"/>
      <c r="C951" s="573"/>
      <c r="E951" s="580"/>
      <c r="F951" s="575"/>
      <c r="G951" s="576"/>
      <c r="H951" s="627"/>
      <c r="I951" s="627"/>
      <c r="J951" s="627"/>
      <c r="K951" s="629"/>
      <c r="L951" s="629"/>
      <c r="M951" s="629"/>
      <c r="N951" s="629"/>
    </row>
    <row r="952" spans="1:14" s="587" customFormat="1">
      <c r="A952" s="573"/>
      <c r="B952" s="573"/>
      <c r="C952" s="573"/>
      <c r="E952" s="580"/>
      <c r="F952" s="575"/>
      <c r="G952" s="576"/>
      <c r="H952" s="627"/>
      <c r="I952" s="627"/>
      <c r="J952" s="627"/>
      <c r="K952" s="629"/>
      <c r="L952" s="629"/>
      <c r="M952" s="629"/>
      <c r="N952" s="629"/>
    </row>
    <row r="953" spans="1:14" s="587" customFormat="1">
      <c r="A953" s="573"/>
      <c r="B953" s="573"/>
      <c r="C953" s="573"/>
      <c r="E953" s="580"/>
      <c r="F953" s="575"/>
      <c r="G953" s="576"/>
      <c r="H953" s="627"/>
      <c r="I953" s="627"/>
      <c r="J953" s="627"/>
      <c r="K953" s="629"/>
      <c r="L953" s="629"/>
      <c r="M953" s="629"/>
      <c r="N953" s="629"/>
    </row>
    <row r="954" spans="1:14" s="587" customFormat="1">
      <c r="A954" s="573"/>
      <c r="B954" s="573"/>
      <c r="C954" s="573"/>
      <c r="E954" s="580"/>
      <c r="F954" s="575"/>
      <c r="G954" s="576"/>
      <c r="H954" s="627"/>
      <c r="I954" s="627"/>
      <c r="J954" s="627"/>
      <c r="K954" s="629"/>
      <c r="L954" s="629"/>
      <c r="M954" s="629"/>
      <c r="N954" s="629"/>
    </row>
    <row r="955" spans="1:14" s="587" customFormat="1">
      <c r="A955" s="573"/>
      <c r="B955" s="573"/>
      <c r="C955" s="573"/>
      <c r="E955" s="580"/>
      <c r="F955" s="575"/>
      <c r="G955" s="576"/>
      <c r="H955" s="627"/>
      <c r="I955" s="627"/>
      <c r="J955" s="627"/>
      <c r="K955" s="629"/>
      <c r="L955" s="629"/>
      <c r="M955" s="629"/>
      <c r="N955" s="629"/>
    </row>
    <row r="956" spans="1:14" s="587" customFormat="1">
      <c r="A956" s="573"/>
      <c r="B956" s="573"/>
      <c r="C956" s="573"/>
      <c r="E956" s="580"/>
      <c r="F956" s="575"/>
      <c r="G956" s="576"/>
      <c r="H956" s="627"/>
      <c r="I956" s="627"/>
      <c r="J956" s="627"/>
      <c r="K956" s="629"/>
      <c r="L956" s="629"/>
      <c r="M956" s="629"/>
      <c r="N956" s="629"/>
    </row>
    <row r="957" spans="1:14" s="587" customFormat="1">
      <c r="A957" s="573"/>
      <c r="B957" s="573"/>
      <c r="C957" s="573"/>
      <c r="E957" s="580"/>
      <c r="F957" s="575"/>
      <c r="G957" s="576"/>
      <c r="H957" s="627"/>
      <c r="I957" s="627"/>
      <c r="J957" s="627"/>
      <c r="K957" s="629"/>
      <c r="L957" s="629"/>
      <c r="M957" s="629"/>
      <c r="N957" s="629"/>
    </row>
    <row r="958" spans="1:14" s="587" customFormat="1">
      <c r="A958" s="573"/>
      <c r="B958" s="573"/>
      <c r="C958" s="573"/>
      <c r="E958" s="580"/>
      <c r="F958" s="575"/>
      <c r="G958" s="576"/>
      <c r="H958" s="627"/>
      <c r="I958" s="627"/>
      <c r="J958" s="627"/>
      <c r="K958" s="629"/>
      <c r="L958" s="629"/>
      <c r="M958" s="629"/>
      <c r="N958" s="629"/>
    </row>
    <row r="959" spans="1:14" s="587" customFormat="1">
      <c r="A959" s="573"/>
      <c r="B959" s="573"/>
      <c r="C959" s="573"/>
      <c r="E959" s="580"/>
      <c r="F959" s="575"/>
      <c r="G959" s="576"/>
      <c r="H959" s="627"/>
      <c r="I959" s="627"/>
      <c r="J959" s="627"/>
      <c r="K959" s="629"/>
      <c r="L959" s="629"/>
      <c r="M959" s="629"/>
      <c r="N959" s="629"/>
    </row>
    <row r="960" spans="1:14" s="587" customFormat="1">
      <c r="A960" s="573"/>
      <c r="B960" s="573"/>
      <c r="C960" s="573"/>
      <c r="E960" s="580"/>
      <c r="F960" s="575"/>
      <c r="G960" s="576"/>
      <c r="H960" s="627"/>
      <c r="I960" s="627"/>
      <c r="J960" s="627"/>
      <c r="K960" s="629"/>
      <c r="L960" s="629"/>
      <c r="M960" s="629"/>
      <c r="N960" s="629"/>
    </row>
    <row r="961" spans="1:14" s="587" customFormat="1">
      <c r="A961" s="573"/>
      <c r="B961" s="573"/>
      <c r="C961" s="573"/>
      <c r="E961" s="580"/>
      <c r="F961" s="575"/>
      <c r="G961" s="576"/>
      <c r="H961" s="627"/>
      <c r="I961" s="627"/>
      <c r="J961" s="627"/>
      <c r="K961" s="629"/>
      <c r="L961" s="629"/>
      <c r="M961" s="629"/>
      <c r="N961" s="629"/>
    </row>
    <row r="962" spans="1:14" s="587" customFormat="1">
      <c r="A962" s="573"/>
      <c r="B962" s="573"/>
      <c r="C962" s="573"/>
      <c r="E962" s="580"/>
      <c r="F962" s="575"/>
      <c r="G962" s="576"/>
      <c r="H962" s="627"/>
      <c r="I962" s="627"/>
      <c r="J962" s="627"/>
      <c r="K962" s="629"/>
      <c r="L962" s="629"/>
      <c r="M962" s="629"/>
      <c r="N962" s="629"/>
    </row>
    <row r="963" spans="1:14" s="587" customFormat="1">
      <c r="A963" s="573"/>
      <c r="B963" s="573"/>
      <c r="C963" s="573"/>
      <c r="E963" s="580"/>
      <c r="F963" s="575"/>
      <c r="G963" s="576"/>
      <c r="H963" s="627"/>
      <c r="I963" s="627"/>
      <c r="J963" s="627"/>
      <c r="K963" s="629"/>
      <c r="L963" s="629"/>
      <c r="M963" s="629"/>
      <c r="N963" s="629"/>
    </row>
    <row r="964" spans="1:14" s="587" customFormat="1">
      <c r="A964" s="573"/>
      <c r="B964" s="573"/>
      <c r="C964" s="573"/>
      <c r="E964" s="580"/>
      <c r="F964" s="575"/>
      <c r="G964" s="576"/>
      <c r="H964" s="627"/>
      <c r="I964" s="627"/>
      <c r="J964" s="627"/>
      <c r="K964" s="629"/>
      <c r="L964" s="629"/>
      <c r="M964" s="629"/>
      <c r="N964" s="629"/>
    </row>
    <row r="965" spans="1:14" s="587" customFormat="1">
      <c r="A965" s="573"/>
      <c r="B965" s="573"/>
      <c r="C965" s="573"/>
      <c r="E965" s="580"/>
      <c r="F965" s="575"/>
      <c r="G965" s="576"/>
      <c r="H965" s="627"/>
      <c r="I965" s="627"/>
      <c r="J965" s="627"/>
      <c r="K965" s="629"/>
      <c r="L965" s="629"/>
      <c r="M965" s="629"/>
      <c r="N965" s="629"/>
    </row>
    <row r="966" spans="1:14" s="587" customFormat="1">
      <c r="A966" s="573"/>
      <c r="B966" s="573"/>
      <c r="C966" s="573"/>
      <c r="E966" s="580"/>
      <c r="F966" s="575"/>
      <c r="G966" s="576"/>
      <c r="H966" s="627"/>
      <c r="I966" s="627"/>
      <c r="J966" s="627"/>
      <c r="K966" s="629"/>
      <c r="L966" s="629"/>
      <c r="M966" s="629"/>
      <c r="N966" s="629"/>
    </row>
    <row r="967" spans="1:14" s="587" customFormat="1">
      <c r="A967" s="573"/>
      <c r="B967" s="573"/>
      <c r="C967" s="573"/>
      <c r="E967" s="580"/>
      <c r="F967" s="575"/>
      <c r="G967" s="576"/>
      <c r="H967" s="627"/>
      <c r="I967" s="627"/>
      <c r="J967" s="627"/>
      <c r="K967" s="629"/>
      <c r="L967" s="629"/>
      <c r="M967" s="629"/>
      <c r="N967" s="629"/>
    </row>
    <row r="968" spans="1:14" s="587" customFormat="1">
      <c r="A968" s="573"/>
      <c r="B968" s="573"/>
      <c r="C968" s="573"/>
      <c r="E968" s="580"/>
      <c r="F968" s="575"/>
      <c r="G968" s="576"/>
      <c r="H968" s="627"/>
      <c r="I968" s="627"/>
      <c r="J968" s="627"/>
      <c r="K968" s="629"/>
      <c r="L968" s="629"/>
      <c r="M968" s="629"/>
      <c r="N968" s="629"/>
    </row>
    <row r="969" spans="1:14" s="587" customFormat="1">
      <c r="A969" s="573"/>
      <c r="B969" s="573"/>
      <c r="C969" s="573"/>
      <c r="E969" s="580"/>
      <c r="F969" s="575"/>
      <c r="G969" s="576"/>
      <c r="H969" s="627"/>
      <c r="I969" s="627"/>
      <c r="J969" s="627"/>
      <c r="K969" s="629"/>
      <c r="L969" s="629"/>
      <c r="M969" s="629"/>
      <c r="N969" s="629"/>
    </row>
    <row r="970" spans="1:14" s="587" customFormat="1">
      <c r="A970" s="573"/>
      <c r="B970" s="573"/>
      <c r="C970" s="573"/>
      <c r="E970" s="580"/>
      <c r="F970" s="575"/>
      <c r="G970" s="576"/>
      <c r="H970" s="627"/>
      <c r="I970" s="627"/>
      <c r="J970" s="627"/>
      <c r="K970" s="629"/>
      <c r="L970" s="629"/>
      <c r="M970" s="629"/>
      <c r="N970" s="629"/>
    </row>
    <row r="971" spans="1:14" s="587" customFormat="1">
      <c r="A971" s="573"/>
      <c r="B971" s="573"/>
      <c r="C971" s="573"/>
      <c r="E971" s="580"/>
      <c r="F971" s="575"/>
      <c r="G971" s="576"/>
      <c r="H971" s="627"/>
      <c r="I971" s="627"/>
      <c r="J971" s="627"/>
      <c r="K971" s="629"/>
      <c r="L971" s="629"/>
      <c r="M971" s="629"/>
      <c r="N971" s="629"/>
    </row>
    <row r="972" spans="1:14" s="587" customFormat="1">
      <c r="A972" s="573"/>
      <c r="B972" s="573"/>
      <c r="C972" s="573"/>
      <c r="E972" s="580"/>
      <c r="F972" s="575"/>
      <c r="G972" s="576"/>
      <c r="H972" s="627"/>
      <c r="I972" s="627"/>
      <c r="J972" s="627"/>
      <c r="K972" s="629"/>
      <c r="L972" s="629"/>
      <c r="M972" s="629"/>
      <c r="N972" s="629"/>
    </row>
    <row r="973" spans="1:14" s="587" customFormat="1">
      <c r="A973" s="573"/>
      <c r="B973" s="573"/>
      <c r="C973" s="573"/>
      <c r="E973" s="580"/>
      <c r="F973" s="575"/>
      <c r="G973" s="576"/>
      <c r="H973" s="627"/>
      <c r="I973" s="627"/>
      <c r="J973" s="627"/>
      <c r="K973" s="629"/>
      <c r="L973" s="629"/>
      <c r="M973" s="629"/>
      <c r="N973" s="629"/>
    </row>
    <row r="974" spans="1:14" s="587" customFormat="1">
      <c r="A974" s="573"/>
      <c r="B974" s="573"/>
      <c r="C974" s="573"/>
      <c r="E974" s="580"/>
      <c r="F974" s="575"/>
      <c r="G974" s="576"/>
      <c r="H974" s="627"/>
      <c r="I974" s="627"/>
      <c r="J974" s="627"/>
      <c r="K974" s="629"/>
      <c r="L974" s="629"/>
      <c r="M974" s="629"/>
      <c r="N974" s="629"/>
    </row>
    <row r="975" spans="1:14" s="587" customFormat="1">
      <c r="A975" s="573"/>
      <c r="B975" s="573"/>
      <c r="C975" s="573"/>
      <c r="E975" s="580"/>
      <c r="F975" s="575"/>
      <c r="G975" s="576"/>
      <c r="H975" s="627"/>
      <c r="I975" s="627"/>
      <c r="J975" s="627"/>
      <c r="K975" s="629"/>
      <c r="L975" s="629"/>
      <c r="M975" s="629"/>
      <c r="N975" s="629"/>
    </row>
    <row r="976" spans="1:14" s="587" customFormat="1">
      <c r="A976" s="573"/>
      <c r="B976" s="573"/>
      <c r="C976" s="573"/>
      <c r="E976" s="580"/>
      <c r="F976" s="575"/>
      <c r="G976" s="576"/>
      <c r="H976" s="627"/>
      <c r="I976" s="627"/>
      <c r="J976" s="627"/>
      <c r="K976" s="629"/>
      <c r="L976" s="629"/>
      <c r="M976" s="629"/>
      <c r="N976" s="629"/>
    </row>
    <row r="977" spans="1:14" s="587" customFormat="1">
      <c r="A977" s="573"/>
      <c r="B977" s="573"/>
      <c r="C977" s="573"/>
      <c r="E977" s="580"/>
      <c r="F977" s="575"/>
      <c r="G977" s="576"/>
      <c r="H977" s="627"/>
      <c r="I977" s="627"/>
      <c r="J977" s="627"/>
      <c r="K977" s="629"/>
      <c r="L977" s="629"/>
      <c r="M977" s="629"/>
      <c r="N977" s="629"/>
    </row>
    <row r="978" spans="1:14" s="587" customFormat="1">
      <c r="A978" s="573"/>
      <c r="B978" s="573"/>
      <c r="C978" s="573"/>
      <c r="E978" s="580"/>
      <c r="F978" s="575"/>
      <c r="G978" s="576"/>
      <c r="H978" s="627"/>
      <c r="I978" s="627"/>
      <c r="J978" s="627"/>
      <c r="K978" s="629"/>
      <c r="L978" s="629"/>
      <c r="M978" s="629"/>
      <c r="N978" s="629"/>
    </row>
    <row r="979" spans="1:14" s="587" customFormat="1">
      <c r="A979" s="573"/>
      <c r="B979" s="573"/>
      <c r="C979" s="573"/>
      <c r="E979" s="580"/>
      <c r="F979" s="575"/>
      <c r="G979" s="576"/>
      <c r="H979" s="627"/>
      <c r="I979" s="627"/>
      <c r="J979" s="627"/>
      <c r="K979" s="629"/>
      <c r="L979" s="629"/>
      <c r="M979" s="629"/>
      <c r="N979" s="629"/>
    </row>
    <row r="980" spans="1:14" s="587" customFormat="1">
      <c r="A980" s="573"/>
      <c r="B980" s="573"/>
      <c r="C980" s="573"/>
      <c r="E980" s="580"/>
      <c r="F980" s="575"/>
      <c r="G980" s="576"/>
      <c r="H980" s="627"/>
      <c r="I980" s="627"/>
      <c r="J980" s="627"/>
      <c r="K980" s="629"/>
      <c r="L980" s="629"/>
      <c r="M980" s="629"/>
      <c r="N980" s="629"/>
    </row>
    <row r="981" spans="1:14" s="587" customFormat="1">
      <c r="A981" s="573"/>
      <c r="B981" s="573"/>
      <c r="C981" s="573"/>
      <c r="E981" s="580"/>
      <c r="F981" s="575"/>
      <c r="G981" s="576"/>
      <c r="H981" s="627"/>
      <c r="I981" s="627"/>
      <c r="J981" s="627"/>
      <c r="K981" s="629"/>
      <c r="L981" s="629"/>
      <c r="M981" s="629"/>
      <c r="N981" s="629"/>
    </row>
    <row r="982" spans="1:14" s="587" customFormat="1">
      <c r="A982" s="573"/>
      <c r="B982" s="573"/>
      <c r="C982" s="573"/>
      <c r="E982" s="580"/>
      <c r="F982" s="575"/>
      <c r="G982" s="576"/>
      <c r="H982" s="627"/>
      <c r="I982" s="627"/>
      <c r="J982" s="627"/>
      <c r="K982" s="629"/>
      <c r="L982" s="629"/>
      <c r="M982" s="629"/>
      <c r="N982" s="629"/>
    </row>
    <row r="983" spans="1:14" s="587" customFormat="1">
      <c r="A983" s="573"/>
      <c r="B983" s="573"/>
      <c r="C983" s="573"/>
      <c r="E983" s="580"/>
      <c r="F983" s="575"/>
      <c r="G983" s="576"/>
      <c r="H983" s="627"/>
      <c r="I983" s="627"/>
      <c r="J983" s="627"/>
      <c r="K983" s="629"/>
      <c r="L983" s="629"/>
      <c r="M983" s="629"/>
      <c r="N983" s="629"/>
    </row>
    <row r="984" spans="1:14" s="587" customFormat="1">
      <c r="A984" s="573"/>
      <c r="B984" s="573"/>
      <c r="C984" s="573"/>
      <c r="E984" s="580"/>
      <c r="F984" s="575"/>
      <c r="G984" s="576"/>
      <c r="H984" s="627"/>
      <c r="I984" s="627"/>
      <c r="J984" s="627"/>
      <c r="K984" s="629"/>
      <c r="L984" s="629"/>
      <c r="M984" s="629"/>
      <c r="N984" s="629"/>
    </row>
    <row r="985" spans="1:14" s="587" customFormat="1">
      <c r="A985" s="573"/>
      <c r="B985" s="573"/>
      <c r="C985" s="573"/>
      <c r="E985" s="580"/>
      <c r="F985" s="575"/>
      <c r="G985" s="576"/>
      <c r="H985" s="627"/>
      <c r="I985" s="627"/>
      <c r="J985" s="627"/>
      <c r="K985" s="629"/>
      <c r="L985" s="629"/>
      <c r="M985" s="629"/>
      <c r="N985" s="629"/>
    </row>
    <row r="986" spans="1:14" s="587" customFormat="1">
      <c r="A986" s="573"/>
      <c r="B986" s="573"/>
      <c r="C986" s="573"/>
      <c r="E986" s="580"/>
      <c r="F986" s="575"/>
      <c r="G986" s="576"/>
      <c r="H986" s="627"/>
      <c r="I986" s="627"/>
      <c r="J986" s="627"/>
      <c r="K986" s="629"/>
      <c r="L986" s="629"/>
      <c r="M986" s="629"/>
      <c r="N986" s="629"/>
    </row>
    <row r="987" spans="1:14" s="587" customFormat="1">
      <c r="A987" s="573"/>
      <c r="B987" s="573"/>
      <c r="C987" s="573"/>
      <c r="E987" s="580"/>
      <c r="F987" s="575"/>
      <c r="G987" s="576"/>
      <c r="H987" s="627"/>
      <c r="I987" s="627"/>
      <c r="J987" s="627"/>
      <c r="K987" s="629"/>
      <c r="L987" s="629"/>
      <c r="M987" s="629"/>
      <c r="N987" s="629"/>
    </row>
    <row r="988" spans="1:14" s="587" customFormat="1">
      <c r="A988" s="573"/>
      <c r="B988" s="573"/>
      <c r="C988" s="573"/>
      <c r="E988" s="580"/>
      <c r="F988" s="575"/>
      <c r="G988" s="576"/>
      <c r="H988" s="627"/>
      <c r="I988" s="627"/>
      <c r="J988" s="627"/>
      <c r="K988" s="629"/>
      <c r="L988" s="629"/>
      <c r="M988" s="629"/>
      <c r="N988" s="629"/>
    </row>
    <row r="989" spans="1:14" s="587" customFormat="1">
      <c r="A989" s="573"/>
      <c r="B989" s="573"/>
      <c r="C989" s="573"/>
      <c r="E989" s="580"/>
      <c r="F989" s="575"/>
      <c r="G989" s="576"/>
      <c r="H989" s="627"/>
      <c r="I989" s="627"/>
      <c r="J989" s="627"/>
      <c r="K989" s="629"/>
      <c r="L989" s="629"/>
      <c r="M989" s="629"/>
      <c r="N989" s="629"/>
    </row>
    <row r="990" spans="1:14" s="587" customFormat="1">
      <c r="A990" s="573"/>
      <c r="B990" s="573"/>
      <c r="C990" s="573"/>
      <c r="E990" s="580"/>
      <c r="F990" s="575"/>
      <c r="G990" s="576"/>
      <c r="H990" s="627"/>
      <c r="I990" s="627"/>
      <c r="J990" s="627"/>
      <c r="K990" s="629"/>
      <c r="L990" s="629"/>
      <c r="M990" s="629"/>
      <c r="N990" s="629"/>
    </row>
    <row r="991" spans="1:14" s="587" customFormat="1">
      <c r="A991" s="573"/>
      <c r="B991" s="573"/>
      <c r="C991" s="573"/>
      <c r="E991" s="580"/>
      <c r="F991" s="575"/>
      <c r="G991" s="576"/>
      <c r="H991" s="627"/>
      <c r="I991" s="627"/>
      <c r="J991" s="627"/>
      <c r="K991" s="629"/>
      <c r="L991" s="629"/>
      <c r="M991" s="629"/>
      <c r="N991" s="629"/>
    </row>
    <row r="992" spans="1:14" s="587" customFormat="1">
      <c r="A992" s="573"/>
      <c r="B992" s="573"/>
      <c r="C992" s="573"/>
      <c r="E992" s="580"/>
      <c r="F992" s="575"/>
      <c r="G992" s="576"/>
      <c r="H992" s="627"/>
      <c r="I992" s="627"/>
      <c r="J992" s="627"/>
      <c r="K992" s="629"/>
      <c r="L992" s="629"/>
      <c r="M992" s="629"/>
      <c r="N992" s="629"/>
    </row>
    <row r="993" spans="1:14" s="587" customFormat="1">
      <c r="A993" s="573"/>
      <c r="B993" s="573"/>
      <c r="C993" s="573"/>
      <c r="E993" s="580"/>
      <c r="F993" s="575"/>
      <c r="G993" s="576"/>
      <c r="H993" s="627"/>
      <c r="I993" s="627"/>
      <c r="J993" s="627"/>
      <c r="K993" s="629"/>
      <c r="L993" s="629"/>
      <c r="M993" s="629"/>
      <c r="N993" s="629"/>
    </row>
    <row r="994" spans="1:14" s="587" customFormat="1">
      <c r="A994" s="573"/>
      <c r="B994" s="573"/>
      <c r="C994" s="573"/>
      <c r="E994" s="580"/>
      <c r="F994" s="575"/>
      <c r="G994" s="576"/>
      <c r="H994" s="627"/>
      <c r="I994" s="627"/>
      <c r="J994" s="627"/>
      <c r="K994" s="629"/>
      <c r="L994" s="629"/>
      <c r="M994" s="629"/>
      <c r="N994" s="629"/>
    </row>
    <row r="995" spans="1:14" s="587" customFormat="1">
      <c r="A995" s="573"/>
      <c r="B995" s="573"/>
      <c r="C995" s="573"/>
      <c r="E995" s="580"/>
      <c r="F995" s="575"/>
      <c r="G995" s="576"/>
      <c r="H995" s="627"/>
      <c r="I995" s="627"/>
      <c r="J995" s="627"/>
      <c r="K995" s="629"/>
      <c r="L995" s="629"/>
      <c r="M995" s="629"/>
      <c r="N995" s="629"/>
    </row>
    <row r="996" spans="1:14" s="587" customFormat="1">
      <c r="A996" s="573"/>
      <c r="B996" s="573"/>
      <c r="C996" s="573"/>
      <c r="E996" s="580"/>
      <c r="F996" s="575"/>
      <c r="G996" s="576"/>
      <c r="H996" s="627"/>
      <c r="I996" s="627"/>
      <c r="J996" s="627"/>
      <c r="K996" s="629"/>
      <c r="L996" s="629"/>
      <c r="M996" s="629"/>
      <c r="N996" s="629"/>
    </row>
    <row r="997" spans="1:14" s="587" customFormat="1">
      <c r="A997" s="573"/>
      <c r="B997" s="573"/>
      <c r="C997" s="573"/>
      <c r="E997" s="580"/>
      <c r="F997" s="575"/>
      <c r="G997" s="576"/>
      <c r="H997" s="627"/>
      <c r="I997" s="627"/>
      <c r="J997" s="627"/>
      <c r="K997" s="629"/>
      <c r="L997" s="629"/>
      <c r="M997" s="629"/>
      <c r="N997" s="629"/>
    </row>
    <row r="998" spans="1:14" s="587" customFormat="1">
      <c r="A998" s="573"/>
      <c r="B998" s="573"/>
      <c r="C998" s="573"/>
      <c r="E998" s="580"/>
      <c r="F998" s="575"/>
      <c r="G998" s="576"/>
      <c r="H998" s="627"/>
      <c r="I998" s="627"/>
      <c r="J998" s="627"/>
      <c r="K998" s="629"/>
      <c r="L998" s="629"/>
      <c r="M998" s="629"/>
      <c r="N998" s="629"/>
    </row>
    <row r="999" spans="1:14" s="587" customFormat="1">
      <c r="A999" s="573"/>
      <c r="B999" s="573"/>
      <c r="C999" s="573"/>
      <c r="E999" s="580"/>
      <c r="F999" s="575"/>
      <c r="G999" s="576"/>
      <c r="H999" s="627"/>
      <c r="I999" s="627"/>
      <c r="J999" s="627"/>
      <c r="K999" s="629"/>
      <c r="L999" s="629"/>
      <c r="M999" s="629"/>
      <c r="N999" s="629"/>
    </row>
    <row r="1000" spans="1:14" s="587" customFormat="1">
      <c r="A1000" s="573"/>
      <c r="B1000" s="573"/>
      <c r="C1000" s="573"/>
      <c r="E1000" s="580"/>
      <c r="F1000" s="575"/>
      <c r="G1000" s="576"/>
      <c r="H1000" s="627"/>
      <c r="I1000" s="627"/>
      <c r="J1000" s="627"/>
      <c r="K1000" s="629"/>
      <c r="L1000" s="629"/>
      <c r="M1000" s="629"/>
      <c r="N1000" s="629"/>
    </row>
    <row r="1001" spans="1:14" s="587" customFormat="1">
      <c r="A1001" s="573"/>
      <c r="B1001" s="573"/>
      <c r="C1001" s="573"/>
      <c r="E1001" s="580"/>
      <c r="F1001" s="575"/>
      <c r="G1001" s="576"/>
      <c r="H1001" s="627"/>
      <c r="I1001" s="627"/>
      <c r="J1001" s="627"/>
      <c r="K1001" s="629"/>
      <c r="L1001" s="629"/>
      <c r="M1001" s="629"/>
      <c r="N1001" s="629"/>
    </row>
    <row r="1002" spans="1:14" s="587" customFormat="1">
      <c r="A1002" s="573"/>
      <c r="B1002" s="573"/>
      <c r="C1002" s="573"/>
      <c r="E1002" s="580"/>
      <c r="F1002" s="575"/>
      <c r="G1002" s="576"/>
      <c r="H1002" s="627"/>
      <c r="I1002" s="627"/>
      <c r="J1002" s="627"/>
      <c r="K1002" s="629"/>
      <c r="L1002" s="629"/>
      <c r="M1002" s="629"/>
      <c r="N1002" s="629"/>
    </row>
    <row r="1003" spans="1:14" s="587" customFormat="1">
      <c r="A1003" s="573"/>
      <c r="B1003" s="573"/>
      <c r="C1003" s="573"/>
      <c r="E1003" s="580"/>
      <c r="F1003" s="575"/>
      <c r="G1003" s="576"/>
      <c r="H1003" s="627"/>
      <c r="I1003" s="627"/>
      <c r="J1003" s="627"/>
      <c r="K1003" s="629"/>
      <c r="L1003" s="629"/>
      <c r="M1003" s="629"/>
      <c r="N1003" s="629"/>
    </row>
    <row r="1004" spans="1:14" s="587" customFormat="1">
      <c r="A1004" s="573"/>
      <c r="B1004" s="573"/>
      <c r="C1004" s="573"/>
      <c r="E1004" s="580"/>
      <c r="F1004" s="575"/>
      <c r="G1004" s="576"/>
      <c r="H1004" s="627"/>
      <c r="I1004" s="627"/>
      <c r="J1004" s="627"/>
      <c r="K1004" s="629"/>
      <c r="L1004" s="629"/>
      <c r="M1004" s="629"/>
      <c r="N1004" s="629"/>
    </row>
    <row r="1005" spans="1:14" s="587" customFormat="1">
      <c r="A1005" s="573"/>
      <c r="B1005" s="573"/>
      <c r="C1005" s="573"/>
      <c r="E1005" s="580"/>
      <c r="F1005" s="575"/>
      <c r="G1005" s="576"/>
      <c r="H1005" s="627"/>
      <c r="I1005" s="627"/>
      <c r="J1005" s="627"/>
      <c r="K1005" s="629"/>
      <c r="L1005" s="629"/>
      <c r="M1005" s="629"/>
      <c r="N1005" s="629"/>
    </row>
    <row r="1006" spans="1:14" s="587" customFormat="1">
      <c r="A1006" s="573"/>
      <c r="B1006" s="573"/>
      <c r="C1006" s="573"/>
      <c r="E1006" s="580"/>
      <c r="F1006" s="575"/>
      <c r="G1006" s="576"/>
      <c r="H1006" s="627"/>
      <c r="I1006" s="627"/>
      <c r="J1006" s="627"/>
      <c r="K1006" s="629"/>
      <c r="L1006" s="629"/>
      <c r="M1006" s="629"/>
      <c r="N1006" s="629"/>
    </row>
    <row r="1007" spans="1:14" s="587" customFormat="1">
      <c r="A1007" s="573"/>
      <c r="B1007" s="573"/>
      <c r="C1007" s="573"/>
      <c r="E1007" s="580"/>
      <c r="F1007" s="575"/>
      <c r="G1007" s="576"/>
      <c r="H1007" s="627"/>
      <c r="I1007" s="627"/>
      <c r="J1007" s="627"/>
      <c r="K1007" s="629"/>
      <c r="L1007" s="629"/>
      <c r="M1007" s="629"/>
      <c r="N1007" s="629"/>
    </row>
    <row r="1008" spans="1:14" s="587" customFormat="1">
      <c r="A1008" s="573"/>
      <c r="B1008" s="573"/>
      <c r="C1008" s="573"/>
      <c r="E1008" s="580"/>
      <c r="F1008" s="575"/>
      <c r="G1008" s="576"/>
      <c r="H1008" s="627"/>
      <c r="I1008" s="627"/>
      <c r="J1008" s="627"/>
      <c r="K1008" s="629"/>
      <c r="L1008" s="629"/>
      <c r="M1008" s="629"/>
      <c r="N1008" s="629"/>
    </row>
    <row r="1009" spans="1:14" s="587" customFormat="1">
      <c r="A1009" s="573"/>
      <c r="B1009" s="573"/>
      <c r="C1009" s="573"/>
      <c r="E1009" s="580"/>
      <c r="F1009" s="575"/>
      <c r="G1009" s="576"/>
      <c r="H1009" s="627"/>
      <c r="I1009" s="627"/>
      <c r="J1009" s="627"/>
      <c r="K1009" s="629"/>
      <c r="L1009" s="629"/>
      <c r="M1009" s="629"/>
      <c r="N1009" s="629"/>
    </row>
    <row r="1010" spans="1:14" s="587" customFormat="1">
      <c r="A1010" s="573"/>
      <c r="B1010" s="573"/>
      <c r="C1010" s="573"/>
      <c r="E1010" s="580"/>
      <c r="F1010" s="575"/>
      <c r="G1010" s="576"/>
      <c r="H1010" s="627"/>
      <c r="I1010" s="627"/>
      <c r="J1010" s="627"/>
      <c r="K1010" s="629"/>
      <c r="L1010" s="629"/>
      <c r="M1010" s="629"/>
      <c r="N1010" s="629"/>
    </row>
    <row r="1011" spans="1:14" s="587" customFormat="1">
      <c r="A1011" s="573"/>
      <c r="B1011" s="573"/>
      <c r="C1011" s="573"/>
      <c r="E1011" s="580"/>
      <c r="F1011" s="575"/>
      <c r="G1011" s="576"/>
      <c r="H1011" s="627"/>
      <c r="I1011" s="627"/>
      <c r="J1011" s="627"/>
      <c r="K1011" s="629"/>
      <c r="L1011" s="629"/>
      <c r="M1011" s="629"/>
      <c r="N1011" s="629"/>
    </row>
    <row r="1012" spans="1:14" s="587" customFormat="1">
      <c r="A1012" s="573"/>
      <c r="B1012" s="573"/>
      <c r="C1012" s="573"/>
      <c r="E1012" s="580"/>
      <c r="F1012" s="575"/>
      <c r="G1012" s="576"/>
      <c r="H1012" s="627"/>
      <c r="I1012" s="627"/>
      <c r="J1012" s="627"/>
      <c r="K1012" s="629"/>
      <c r="L1012" s="629"/>
      <c r="M1012" s="629"/>
      <c r="N1012" s="629"/>
    </row>
    <row r="1013" spans="1:14" s="587" customFormat="1">
      <c r="A1013" s="573"/>
      <c r="B1013" s="573"/>
      <c r="C1013" s="573"/>
      <c r="E1013" s="580"/>
      <c r="F1013" s="575"/>
      <c r="G1013" s="576"/>
      <c r="H1013" s="627"/>
      <c r="I1013" s="627"/>
      <c r="J1013" s="627"/>
      <c r="K1013" s="629"/>
      <c r="L1013" s="629"/>
      <c r="M1013" s="629"/>
      <c r="N1013" s="629"/>
    </row>
    <row r="1014" spans="1:14" s="587" customFormat="1">
      <c r="A1014" s="573"/>
      <c r="B1014" s="573"/>
      <c r="C1014" s="573"/>
      <c r="E1014" s="580"/>
      <c r="F1014" s="575"/>
      <c r="G1014" s="576"/>
      <c r="H1014" s="627"/>
      <c r="I1014" s="627"/>
      <c r="J1014" s="627"/>
      <c r="K1014" s="629"/>
      <c r="L1014" s="629"/>
      <c r="M1014" s="629"/>
      <c r="N1014" s="629"/>
    </row>
    <row r="1015" spans="1:14" s="587" customFormat="1">
      <c r="A1015" s="573"/>
      <c r="B1015" s="573"/>
      <c r="C1015" s="573"/>
      <c r="E1015" s="580"/>
      <c r="F1015" s="575"/>
      <c r="G1015" s="576"/>
      <c r="H1015" s="627"/>
      <c r="I1015" s="627"/>
      <c r="J1015" s="627"/>
      <c r="K1015" s="629"/>
      <c r="L1015" s="629"/>
      <c r="M1015" s="629"/>
      <c r="N1015" s="629"/>
    </row>
    <row r="1016" spans="1:14" s="587" customFormat="1">
      <c r="A1016" s="573"/>
      <c r="B1016" s="573"/>
      <c r="C1016" s="573"/>
      <c r="E1016" s="580"/>
      <c r="F1016" s="575"/>
      <c r="G1016" s="576"/>
      <c r="H1016" s="627"/>
      <c r="I1016" s="627"/>
      <c r="J1016" s="627"/>
      <c r="K1016" s="629"/>
      <c r="L1016" s="629"/>
      <c r="M1016" s="629"/>
      <c r="N1016" s="629"/>
    </row>
    <row r="1017" spans="1:14" s="587" customFormat="1">
      <c r="A1017" s="573"/>
      <c r="B1017" s="573"/>
      <c r="C1017" s="573"/>
      <c r="E1017" s="580"/>
      <c r="F1017" s="575"/>
      <c r="G1017" s="576"/>
      <c r="H1017" s="627"/>
      <c r="I1017" s="627"/>
      <c r="J1017" s="627"/>
      <c r="K1017" s="629"/>
      <c r="L1017" s="629"/>
      <c r="M1017" s="629"/>
      <c r="N1017" s="629"/>
    </row>
    <row r="1018" spans="1:14" s="587" customFormat="1">
      <c r="A1018" s="573"/>
      <c r="B1018" s="573"/>
      <c r="C1018" s="573"/>
      <c r="E1018" s="580"/>
      <c r="F1018" s="575"/>
      <c r="G1018" s="576"/>
      <c r="H1018" s="627"/>
      <c r="I1018" s="627"/>
      <c r="J1018" s="627"/>
      <c r="K1018" s="629"/>
      <c r="L1018" s="629"/>
      <c r="M1018" s="629"/>
      <c r="N1018" s="629"/>
    </row>
    <row r="1019" spans="1:14" s="587" customFormat="1">
      <c r="A1019" s="573"/>
      <c r="B1019" s="573"/>
      <c r="C1019" s="573"/>
      <c r="E1019" s="580"/>
      <c r="F1019" s="575"/>
      <c r="G1019" s="576"/>
      <c r="H1019" s="627"/>
      <c r="I1019" s="627"/>
      <c r="J1019" s="627"/>
      <c r="K1019" s="629"/>
      <c r="L1019" s="629"/>
      <c r="M1019" s="629"/>
      <c r="N1019" s="629"/>
    </row>
    <row r="1020" spans="1:14" s="587" customFormat="1">
      <c r="A1020" s="573"/>
      <c r="B1020" s="573"/>
      <c r="C1020" s="573"/>
      <c r="E1020" s="580"/>
      <c r="F1020" s="575"/>
      <c r="G1020" s="576"/>
      <c r="H1020" s="627"/>
      <c r="I1020" s="627"/>
      <c r="J1020" s="627"/>
      <c r="K1020" s="629"/>
      <c r="L1020" s="629"/>
      <c r="M1020" s="629"/>
      <c r="N1020" s="629"/>
    </row>
    <row r="1021" spans="1:14" s="587" customFormat="1">
      <c r="A1021" s="573"/>
      <c r="B1021" s="573"/>
      <c r="C1021" s="573"/>
      <c r="E1021" s="580"/>
      <c r="F1021" s="575"/>
      <c r="G1021" s="576"/>
      <c r="H1021" s="627"/>
      <c r="I1021" s="627"/>
      <c r="J1021" s="627"/>
      <c r="K1021" s="629"/>
      <c r="L1021" s="629"/>
      <c r="M1021" s="629"/>
      <c r="N1021" s="629"/>
    </row>
    <row r="1022" spans="1:14" s="587" customFormat="1">
      <c r="A1022" s="573"/>
      <c r="B1022" s="573"/>
      <c r="C1022" s="573"/>
      <c r="E1022" s="580"/>
      <c r="F1022" s="575"/>
      <c r="G1022" s="576"/>
      <c r="H1022" s="627"/>
      <c r="I1022" s="627"/>
      <c r="J1022" s="627"/>
      <c r="K1022" s="629"/>
      <c r="L1022" s="629"/>
      <c r="M1022" s="629"/>
      <c r="N1022" s="629"/>
    </row>
    <row r="1023" spans="1:14" s="587" customFormat="1">
      <c r="A1023" s="573"/>
      <c r="B1023" s="573"/>
      <c r="C1023" s="573"/>
      <c r="E1023" s="580"/>
      <c r="F1023" s="575"/>
      <c r="G1023" s="576"/>
      <c r="H1023" s="627"/>
      <c r="I1023" s="627"/>
      <c r="J1023" s="627"/>
      <c r="K1023" s="629"/>
      <c r="L1023" s="629"/>
      <c r="M1023" s="629"/>
      <c r="N1023" s="629"/>
    </row>
    <row r="1024" spans="1:14" s="587" customFormat="1">
      <c r="A1024" s="573"/>
      <c r="B1024" s="573"/>
      <c r="C1024" s="573"/>
      <c r="E1024" s="580"/>
      <c r="F1024" s="575"/>
      <c r="G1024" s="576"/>
      <c r="H1024" s="627"/>
      <c r="I1024" s="627"/>
      <c r="J1024" s="627"/>
      <c r="K1024" s="629"/>
      <c r="L1024" s="629"/>
      <c r="M1024" s="629"/>
      <c r="N1024" s="629"/>
    </row>
    <row r="1025" spans="1:14" s="587" customFormat="1">
      <c r="A1025" s="573"/>
      <c r="B1025" s="573"/>
      <c r="C1025" s="573"/>
      <c r="E1025" s="580"/>
      <c r="F1025" s="575"/>
      <c r="G1025" s="576"/>
      <c r="H1025" s="627"/>
      <c r="I1025" s="627"/>
      <c r="J1025" s="627"/>
      <c r="K1025" s="629"/>
      <c r="L1025" s="629"/>
      <c r="M1025" s="629"/>
      <c r="N1025" s="629"/>
    </row>
    <row r="1026" spans="1:14" s="587" customFormat="1">
      <c r="A1026" s="573"/>
      <c r="B1026" s="573"/>
      <c r="C1026" s="573"/>
      <c r="E1026" s="580"/>
      <c r="F1026" s="575"/>
      <c r="G1026" s="576"/>
      <c r="H1026" s="627"/>
      <c r="I1026" s="627"/>
      <c r="J1026" s="627"/>
      <c r="K1026" s="629"/>
      <c r="L1026" s="629"/>
      <c r="M1026" s="629"/>
      <c r="N1026" s="629"/>
    </row>
    <row r="1027" spans="1:14" s="587" customFormat="1">
      <c r="A1027" s="573"/>
      <c r="B1027" s="573"/>
      <c r="C1027" s="573"/>
      <c r="E1027" s="580"/>
      <c r="F1027" s="575"/>
      <c r="G1027" s="576"/>
      <c r="H1027" s="627"/>
      <c r="I1027" s="627"/>
      <c r="J1027" s="627"/>
      <c r="K1027" s="629"/>
      <c r="L1027" s="629"/>
      <c r="M1027" s="629"/>
      <c r="N1027" s="629"/>
    </row>
    <row r="1028" spans="1:14" s="587" customFormat="1">
      <c r="A1028" s="573"/>
      <c r="B1028" s="573"/>
      <c r="C1028" s="573"/>
      <c r="E1028" s="580"/>
      <c r="F1028" s="575"/>
      <c r="G1028" s="576"/>
      <c r="H1028" s="627"/>
      <c r="I1028" s="627"/>
      <c r="J1028" s="627"/>
      <c r="K1028" s="629"/>
      <c r="L1028" s="629"/>
      <c r="M1028" s="629"/>
      <c r="N1028" s="629"/>
    </row>
    <row r="1029" spans="1:14" s="587" customFormat="1">
      <c r="A1029" s="573"/>
      <c r="B1029" s="573"/>
      <c r="C1029" s="573"/>
      <c r="E1029" s="580"/>
      <c r="F1029" s="575"/>
      <c r="G1029" s="576"/>
      <c r="H1029" s="627"/>
      <c r="I1029" s="627"/>
      <c r="J1029" s="627"/>
      <c r="K1029" s="629"/>
      <c r="L1029" s="629"/>
      <c r="M1029" s="629"/>
      <c r="N1029" s="629"/>
    </row>
    <row r="1030" spans="1:14" s="587" customFormat="1">
      <c r="A1030" s="573"/>
      <c r="B1030" s="573"/>
      <c r="C1030" s="573"/>
      <c r="E1030" s="580"/>
      <c r="F1030" s="575"/>
      <c r="G1030" s="576"/>
      <c r="H1030" s="627"/>
      <c r="I1030" s="627"/>
      <c r="J1030" s="627"/>
      <c r="K1030" s="629"/>
      <c r="L1030" s="629"/>
      <c r="M1030" s="629"/>
      <c r="N1030" s="629"/>
    </row>
    <row r="1031" spans="1:14" s="587" customFormat="1">
      <c r="A1031" s="573"/>
      <c r="B1031" s="573"/>
      <c r="C1031" s="573"/>
      <c r="E1031" s="580"/>
      <c r="F1031" s="575"/>
      <c r="G1031" s="576"/>
      <c r="H1031" s="627"/>
      <c r="I1031" s="627"/>
      <c r="J1031" s="627"/>
      <c r="K1031" s="629"/>
      <c r="L1031" s="629"/>
      <c r="M1031" s="629"/>
      <c r="N1031" s="629"/>
    </row>
    <row r="1032" spans="1:14" s="587" customFormat="1">
      <c r="A1032" s="573"/>
      <c r="B1032" s="573"/>
      <c r="C1032" s="573"/>
      <c r="E1032" s="580"/>
      <c r="F1032" s="575"/>
      <c r="G1032" s="576"/>
      <c r="H1032" s="627"/>
      <c r="I1032" s="627"/>
      <c r="J1032" s="627"/>
      <c r="K1032" s="629"/>
      <c r="L1032" s="629"/>
      <c r="M1032" s="629"/>
      <c r="N1032" s="629"/>
    </row>
    <row r="1033" spans="1:14" s="587" customFormat="1">
      <c r="A1033" s="573"/>
      <c r="B1033" s="573"/>
      <c r="C1033" s="573"/>
      <c r="E1033" s="580"/>
      <c r="F1033" s="575"/>
      <c r="G1033" s="576"/>
      <c r="H1033" s="627"/>
      <c r="I1033" s="627"/>
      <c r="J1033" s="627"/>
      <c r="K1033" s="629"/>
      <c r="L1033" s="629"/>
      <c r="M1033" s="629"/>
      <c r="N1033" s="629"/>
    </row>
    <row r="1034" spans="1:14" s="587" customFormat="1">
      <c r="A1034" s="573"/>
      <c r="B1034" s="573"/>
      <c r="C1034" s="573"/>
      <c r="E1034" s="580"/>
      <c r="F1034" s="575"/>
      <c r="G1034" s="576"/>
      <c r="H1034" s="627"/>
      <c r="I1034" s="627"/>
      <c r="J1034" s="627"/>
      <c r="K1034" s="629"/>
      <c r="L1034" s="629"/>
      <c r="M1034" s="629"/>
      <c r="N1034" s="629"/>
    </row>
    <row r="1035" spans="1:14" s="587" customFormat="1">
      <c r="A1035" s="573"/>
      <c r="B1035" s="573"/>
      <c r="C1035" s="573"/>
      <c r="E1035" s="580"/>
      <c r="F1035" s="575"/>
      <c r="G1035" s="576"/>
      <c r="H1035" s="627"/>
      <c r="I1035" s="627"/>
      <c r="J1035" s="627"/>
      <c r="K1035" s="629"/>
      <c r="L1035" s="629"/>
      <c r="M1035" s="629"/>
      <c r="N1035" s="629"/>
    </row>
    <row r="1036" spans="1:14" s="587" customFormat="1">
      <c r="A1036" s="573"/>
      <c r="B1036" s="573"/>
      <c r="C1036" s="573"/>
      <c r="E1036" s="580"/>
      <c r="F1036" s="575"/>
      <c r="G1036" s="576"/>
      <c r="H1036" s="627"/>
      <c r="I1036" s="627"/>
      <c r="J1036" s="627"/>
      <c r="K1036" s="629"/>
      <c r="L1036" s="629"/>
      <c r="M1036" s="629"/>
      <c r="N1036" s="629"/>
    </row>
    <row r="1037" spans="1:14" s="587" customFormat="1">
      <c r="A1037" s="573"/>
      <c r="B1037" s="573"/>
      <c r="C1037" s="573"/>
      <c r="E1037" s="580"/>
      <c r="F1037" s="575"/>
      <c r="G1037" s="576"/>
      <c r="H1037" s="627"/>
      <c r="I1037" s="627"/>
      <c r="J1037" s="627"/>
      <c r="K1037" s="629"/>
      <c r="L1037" s="629"/>
      <c r="M1037" s="629"/>
      <c r="N1037" s="629"/>
    </row>
    <row r="1038" spans="1:14" s="587" customFormat="1">
      <c r="A1038" s="573"/>
      <c r="B1038" s="573"/>
      <c r="C1038" s="573"/>
      <c r="E1038" s="580"/>
      <c r="F1038" s="575"/>
      <c r="G1038" s="576"/>
      <c r="H1038" s="627"/>
      <c r="I1038" s="627"/>
      <c r="J1038" s="627"/>
      <c r="K1038" s="629"/>
      <c r="L1038" s="629"/>
      <c r="M1038" s="629"/>
      <c r="N1038" s="629"/>
    </row>
    <row r="1039" spans="1:14" s="587" customFormat="1">
      <c r="A1039" s="573"/>
      <c r="B1039" s="573"/>
      <c r="C1039" s="573"/>
      <c r="E1039" s="580"/>
      <c r="F1039" s="575"/>
      <c r="G1039" s="576"/>
      <c r="H1039" s="627"/>
      <c r="I1039" s="627"/>
      <c r="J1039" s="627"/>
      <c r="K1039" s="629"/>
      <c r="L1039" s="629"/>
      <c r="M1039" s="629"/>
      <c r="N1039" s="629"/>
    </row>
    <row r="1040" spans="1:14" s="587" customFormat="1">
      <c r="A1040" s="573"/>
      <c r="B1040" s="573"/>
      <c r="C1040" s="573"/>
      <c r="E1040" s="580"/>
      <c r="F1040" s="575"/>
      <c r="G1040" s="576"/>
      <c r="H1040" s="627"/>
      <c r="I1040" s="627"/>
      <c r="J1040" s="627"/>
      <c r="K1040" s="629"/>
      <c r="L1040" s="629"/>
      <c r="M1040" s="629"/>
      <c r="N1040" s="629"/>
    </row>
    <row r="1041" spans="1:14" s="587" customFormat="1">
      <c r="A1041" s="573"/>
      <c r="B1041" s="573"/>
      <c r="C1041" s="573"/>
      <c r="E1041" s="580"/>
      <c r="F1041" s="575"/>
      <c r="G1041" s="576"/>
      <c r="H1041" s="627"/>
      <c r="I1041" s="627"/>
      <c r="J1041" s="627"/>
      <c r="K1041" s="629"/>
      <c r="L1041" s="629"/>
      <c r="M1041" s="629"/>
      <c r="N1041" s="629"/>
    </row>
    <row r="1042" spans="1:14" s="587" customFormat="1">
      <c r="A1042" s="573"/>
      <c r="B1042" s="573"/>
      <c r="C1042" s="573"/>
      <c r="E1042" s="580"/>
      <c r="F1042" s="575"/>
      <c r="G1042" s="576"/>
      <c r="H1042" s="627"/>
      <c r="I1042" s="627"/>
      <c r="J1042" s="627"/>
      <c r="K1042" s="629"/>
      <c r="L1042" s="629"/>
      <c r="M1042" s="629"/>
      <c r="N1042" s="629"/>
    </row>
    <row r="1043" spans="1:14" s="587" customFormat="1">
      <c r="A1043" s="573"/>
      <c r="B1043" s="573"/>
      <c r="C1043" s="573"/>
      <c r="E1043" s="580"/>
      <c r="F1043" s="575"/>
      <c r="G1043" s="576"/>
      <c r="H1043" s="627"/>
      <c r="I1043" s="627"/>
      <c r="J1043" s="627"/>
      <c r="K1043" s="629"/>
      <c r="L1043" s="629"/>
      <c r="M1043" s="629"/>
      <c r="N1043" s="629"/>
    </row>
    <row r="1044" spans="1:14" s="587" customFormat="1">
      <c r="A1044" s="573"/>
      <c r="B1044" s="573"/>
      <c r="C1044" s="573"/>
      <c r="E1044" s="580"/>
      <c r="F1044" s="575"/>
      <c r="G1044" s="576"/>
      <c r="H1044" s="627"/>
      <c r="I1044" s="627"/>
      <c r="J1044" s="627"/>
      <c r="K1044" s="629"/>
      <c r="L1044" s="629"/>
      <c r="M1044" s="629"/>
      <c r="N1044" s="629"/>
    </row>
    <row r="1045" spans="1:14" s="587" customFormat="1">
      <c r="A1045" s="573"/>
      <c r="B1045" s="573"/>
      <c r="C1045" s="573"/>
      <c r="E1045" s="580"/>
      <c r="F1045" s="575"/>
      <c r="G1045" s="576"/>
      <c r="H1045" s="627"/>
      <c r="I1045" s="627"/>
      <c r="J1045" s="627"/>
      <c r="K1045" s="629"/>
      <c r="L1045" s="629"/>
      <c r="M1045" s="629"/>
      <c r="N1045" s="629"/>
    </row>
    <row r="1046" spans="1:14" s="587" customFormat="1">
      <c r="A1046" s="573"/>
      <c r="B1046" s="573"/>
      <c r="C1046" s="573"/>
      <c r="E1046" s="580"/>
      <c r="F1046" s="575"/>
      <c r="G1046" s="576"/>
      <c r="H1046" s="627"/>
      <c r="I1046" s="627"/>
      <c r="J1046" s="627"/>
      <c r="K1046" s="629"/>
      <c r="L1046" s="629"/>
      <c r="M1046" s="629"/>
      <c r="N1046" s="629"/>
    </row>
    <row r="1047" spans="1:14" s="587" customFormat="1">
      <c r="A1047" s="573"/>
      <c r="B1047" s="573"/>
      <c r="C1047" s="573"/>
      <c r="E1047" s="580"/>
      <c r="F1047" s="575"/>
      <c r="G1047" s="576"/>
      <c r="H1047" s="627"/>
      <c r="I1047" s="627"/>
      <c r="J1047" s="627"/>
      <c r="K1047" s="629"/>
      <c r="L1047" s="629"/>
      <c r="M1047" s="629"/>
      <c r="N1047" s="629"/>
    </row>
    <row r="1048" spans="1:14" s="587" customFormat="1">
      <c r="A1048" s="573"/>
      <c r="B1048" s="573"/>
      <c r="C1048" s="573"/>
      <c r="E1048" s="580"/>
      <c r="F1048" s="575"/>
      <c r="G1048" s="576"/>
      <c r="H1048" s="627"/>
      <c r="I1048" s="627"/>
      <c r="J1048" s="627"/>
      <c r="K1048" s="629"/>
      <c r="L1048" s="629"/>
      <c r="M1048" s="629"/>
      <c r="N1048" s="629"/>
    </row>
    <row r="1049" spans="1:14" s="587" customFormat="1">
      <c r="A1049" s="573"/>
      <c r="B1049" s="573"/>
      <c r="C1049" s="573"/>
      <c r="E1049" s="580"/>
      <c r="F1049" s="575"/>
      <c r="G1049" s="576"/>
      <c r="H1049" s="627"/>
      <c r="I1049" s="627"/>
      <c r="J1049" s="627"/>
      <c r="K1049" s="629"/>
      <c r="L1049" s="629"/>
      <c r="M1049" s="629"/>
      <c r="N1049" s="629"/>
    </row>
    <row r="1050" spans="1:14" s="587" customFormat="1">
      <c r="A1050" s="573"/>
      <c r="B1050" s="573"/>
      <c r="C1050" s="573"/>
      <c r="E1050" s="580"/>
      <c r="F1050" s="575"/>
      <c r="G1050" s="576"/>
      <c r="H1050" s="627"/>
      <c r="I1050" s="627"/>
      <c r="J1050" s="627"/>
      <c r="K1050" s="629"/>
      <c r="L1050" s="629"/>
      <c r="M1050" s="629"/>
      <c r="N1050" s="629"/>
    </row>
    <row r="1051" spans="1:14" s="587" customFormat="1">
      <c r="A1051" s="573"/>
      <c r="B1051" s="573"/>
      <c r="C1051" s="573"/>
      <c r="E1051" s="580"/>
      <c r="F1051" s="575"/>
      <c r="G1051" s="576"/>
      <c r="H1051" s="627"/>
      <c r="I1051" s="627"/>
      <c r="J1051" s="627"/>
      <c r="K1051" s="629"/>
      <c r="L1051" s="629"/>
      <c r="M1051" s="629"/>
      <c r="N1051" s="629"/>
    </row>
    <row r="1052" spans="1:14" s="587" customFormat="1">
      <c r="A1052" s="573"/>
      <c r="B1052" s="573"/>
      <c r="C1052" s="573"/>
      <c r="E1052" s="580"/>
      <c r="F1052" s="575"/>
      <c r="G1052" s="576"/>
      <c r="H1052" s="627"/>
      <c r="I1052" s="627"/>
      <c r="J1052" s="627"/>
      <c r="K1052" s="629"/>
      <c r="L1052" s="629"/>
      <c r="M1052" s="629"/>
      <c r="N1052" s="629"/>
    </row>
    <row r="1053" spans="1:14" s="587" customFormat="1">
      <c r="A1053" s="573"/>
      <c r="B1053" s="573"/>
      <c r="C1053" s="573"/>
      <c r="E1053" s="580"/>
      <c r="F1053" s="575"/>
      <c r="G1053" s="576"/>
      <c r="H1053" s="627"/>
      <c r="I1053" s="627"/>
      <c r="J1053" s="627"/>
      <c r="K1053" s="629"/>
      <c r="L1053" s="629"/>
      <c r="M1053" s="629"/>
      <c r="N1053" s="629"/>
    </row>
    <row r="1054" spans="1:14" s="587" customFormat="1">
      <c r="A1054" s="573"/>
      <c r="B1054" s="573"/>
      <c r="C1054" s="573"/>
      <c r="E1054" s="580"/>
      <c r="F1054" s="575"/>
      <c r="G1054" s="576"/>
      <c r="H1054" s="627"/>
      <c r="I1054" s="627"/>
      <c r="J1054" s="627"/>
      <c r="K1054" s="629"/>
      <c r="L1054" s="629"/>
      <c r="M1054" s="629"/>
      <c r="N1054" s="629"/>
    </row>
    <row r="1055" spans="1:14" s="587" customFormat="1">
      <c r="A1055" s="573"/>
      <c r="B1055" s="573"/>
      <c r="C1055" s="573"/>
      <c r="E1055" s="580"/>
      <c r="F1055" s="575"/>
      <c r="G1055" s="576"/>
      <c r="H1055" s="627"/>
      <c r="I1055" s="627"/>
      <c r="J1055" s="627"/>
      <c r="K1055" s="629"/>
      <c r="L1055" s="629"/>
      <c r="M1055" s="629"/>
      <c r="N1055" s="629"/>
    </row>
    <row r="1056" spans="1:14" s="587" customFormat="1">
      <c r="A1056" s="573"/>
      <c r="B1056" s="573"/>
      <c r="C1056" s="573"/>
      <c r="E1056" s="580"/>
      <c r="F1056" s="575"/>
      <c r="G1056" s="576"/>
      <c r="H1056" s="627"/>
      <c r="I1056" s="627"/>
      <c r="J1056" s="627"/>
      <c r="K1056" s="629"/>
      <c r="L1056" s="629"/>
      <c r="M1056" s="629"/>
      <c r="N1056" s="629"/>
    </row>
    <row r="1057" spans="1:14" s="587" customFormat="1">
      <c r="A1057" s="573"/>
      <c r="B1057" s="573"/>
      <c r="C1057" s="573"/>
      <c r="E1057" s="580"/>
      <c r="F1057" s="575"/>
      <c r="G1057" s="576"/>
      <c r="H1057" s="627"/>
      <c r="I1057" s="627"/>
      <c r="J1057" s="627"/>
      <c r="K1057" s="629"/>
      <c r="L1057" s="629"/>
      <c r="M1057" s="629"/>
      <c r="N1057" s="629"/>
    </row>
    <row r="1058" spans="1:14" s="587" customFormat="1">
      <c r="A1058" s="573"/>
      <c r="B1058" s="573"/>
      <c r="C1058" s="573"/>
      <c r="E1058" s="580"/>
      <c r="F1058" s="575"/>
      <c r="G1058" s="576"/>
      <c r="H1058" s="627"/>
      <c r="I1058" s="627"/>
      <c r="J1058" s="627"/>
      <c r="K1058" s="629"/>
      <c r="L1058" s="629"/>
      <c r="M1058" s="629"/>
      <c r="N1058" s="629"/>
    </row>
    <row r="1059" spans="1:14" s="587" customFormat="1">
      <c r="A1059" s="573"/>
      <c r="B1059" s="573"/>
      <c r="C1059" s="573"/>
      <c r="E1059" s="580"/>
      <c r="F1059" s="575"/>
      <c r="G1059" s="576"/>
      <c r="H1059" s="627"/>
      <c r="I1059" s="627"/>
      <c r="J1059" s="627"/>
      <c r="K1059" s="629"/>
      <c r="L1059" s="629"/>
      <c r="M1059" s="629"/>
      <c r="N1059" s="629"/>
    </row>
    <row r="1060" spans="1:14" s="587" customFormat="1">
      <c r="A1060" s="573"/>
      <c r="B1060" s="573"/>
      <c r="C1060" s="573"/>
      <c r="E1060" s="580"/>
      <c r="F1060" s="575"/>
      <c r="G1060" s="576"/>
      <c r="H1060" s="627"/>
      <c r="I1060" s="627"/>
      <c r="J1060" s="627"/>
      <c r="K1060" s="629"/>
      <c r="L1060" s="629"/>
      <c r="M1060" s="629"/>
      <c r="N1060" s="629"/>
    </row>
    <row r="1061" spans="1:14" s="587" customFormat="1">
      <c r="A1061" s="573"/>
      <c r="B1061" s="573"/>
      <c r="C1061" s="573"/>
      <c r="E1061" s="580"/>
      <c r="F1061" s="575"/>
      <c r="G1061" s="576"/>
      <c r="H1061" s="627"/>
      <c r="I1061" s="627"/>
      <c r="J1061" s="627"/>
      <c r="K1061" s="629"/>
      <c r="L1061" s="629"/>
      <c r="M1061" s="629"/>
      <c r="N1061" s="629"/>
    </row>
    <row r="1062" spans="1:14" s="587" customFormat="1">
      <c r="A1062" s="573"/>
      <c r="B1062" s="573"/>
      <c r="C1062" s="573"/>
      <c r="E1062" s="580"/>
      <c r="F1062" s="575"/>
      <c r="G1062" s="576"/>
      <c r="H1062" s="627"/>
      <c r="I1062" s="627"/>
      <c r="J1062" s="627"/>
      <c r="K1062" s="629"/>
      <c r="L1062" s="629"/>
      <c r="M1062" s="629"/>
      <c r="N1062" s="629"/>
    </row>
    <row r="1063" spans="1:14" s="587" customFormat="1">
      <c r="A1063" s="573"/>
      <c r="B1063" s="573"/>
      <c r="C1063" s="573"/>
      <c r="E1063" s="580"/>
      <c r="F1063" s="575"/>
      <c r="G1063" s="576"/>
      <c r="H1063" s="627"/>
      <c r="I1063" s="627"/>
      <c r="J1063" s="627"/>
      <c r="K1063" s="629"/>
      <c r="L1063" s="629"/>
      <c r="M1063" s="629"/>
      <c r="N1063" s="629"/>
    </row>
    <row r="1064" spans="1:14" s="587" customFormat="1">
      <c r="A1064" s="573"/>
      <c r="B1064" s="573"/>
      <c r="C1064" s="573"/>
      <c r="E1064" s="580"/>
      <c r="F1064" s="575"/>
      <c r="G1064" s="576"/>
      <c r="H1064" s="627"/>
      <c r="I1064" s="627"/>
      <c r="J1064" s="627"/>
      <c r="K1064" s="629"/>
      <c r="L1064" s="629"/>
      <c r="M1064" s="629"/>
      <c r="N1064" s="629"/>
    </row>
    <row r="1065" spans="1:14" s="587" customFormat="1">
      <c r="A1065" s="573"/>
      <c r="B1065" s="573"/>
      <c r="C1065" s="573"/>
      <c r="E1065" s="580"/>
      <c r="F1065" s="575"/>
      <c r="G1065" s="576"/>
      <c r="H1065" s="627"/>
      <c r="I1065" s="627"/>
      <c r="J1065" s="627"/>
      <c r="K1065" s="629"/>
      <c r="L1065" s="629"/>
      <c r="M1065" s="629"/>
      <c r="N1065" s="629"/>
    </row>
    <row r="1066" spans="1:14" s="587" customFormat="1">
      <c r="A1066" s="573"/>
      <c r="B1066" s="573"/>
      <c r="C1066" s="573"/>
      <c r="E1066" s="580"/>
      <c r="F1066" s="575"/>
      <c r="G1066" s="576"/>
      <c r="H1066" s="627"/>
      <c r="I1066" s="627"/>
      <c r="J1066" s="627"/>
      <c r="K1066" s="629"/>
      <c r="L1066" s="629"/>
      <c r="M1066" s="629"/>
      <c r="N1066" s="629"/>
    </row>
    <row r="1067" spans="1:14" s="587" customFormat="1">
      <c r="A1067" s="573"/>
      <c r="B1067" s="573"/>
      <c r="C1067" s="573"/>
      <c r="E1067" s="580"/>
      <c r="F1067" s="575"/>
      <c r="G1067" s="576"/>
      <c r="H1067" s="627"/>
      <c r="I1067" s="627"/>
      <c r="J1067" s="627"/>
      <c r="K1067" s="629"/>
      <c r="L1067" s="629"/>
      <c r="M1067" s="629"/>
      <c r="N1067" s="629"/>
    </row>
    <row r="1068" spans="1:14" s="587" customFormat="1">
      <c r="A1068" s="573"/>
      <c r="B1068" s="573"/>
      <c r="C1068" s="573"/>
      <c r="E1068" s="580"/>
      <c r="F1068" s="575"/>
      <c r="G1068" s="576"/>
      <c r="H1068" s="627"/>
      <c r="I1068" s="627"/>
      <c r="J1068" s="627"/>
      <c r="K1068" s="629"/>
      <c r="L1068" s="629"/>
      <c r="M1068" s="629"/>
      <c r="N1068" s="629"/>
    </row>
    <row r="1069" spans="1:14" s="587" customFormat="1">
      <c r="A1069" s="573"/>
      <c r="B1069" s="573"/>
      <c r="C1069" s="573"/>
      <c r="E1069" s="580"/>
      <c r="F1069" s="575"/>
      <c r="G1069" s="576"/>
      <c r="H1069" s="627"/>
      <c r="I1069" s="627"/>
      <c r="J1069" s="627"/>
      <c r="K1069" s="629"/>
      <c r="L1069" s="629"/>
      <c r="M1069" s="629"/>
      <c r="N1069" s="629"/>
    </row>
    <row r="1070" spans="1:14" s="587" customFormat="1">
      <c r="A1070" s="573"/>
      <c r="B1070" s="573"/>
      <c r="C1070" s="573"/>
      <c r="E1070" s="580"/>
      <c r="F1070" s="575"/>
      <c r="G1070" s="576"/>
      <c r="H1070" s="627"/>
      <c r="I1070" s="627"/>
      <c r="J1070" s="627"/>
      <c r="K1070" s="629"/>
      <c r="L1070" s="629"/>
      <c r="M1070" s="629"/>
      <c r="N1070" s="629"/>
    </row>
    <row r="1071" spans="1:14" s="587" customFormat="1">
      <c r="A1071" s="573"/>
      <c r="B1071" s="573"/>
      <c r="C1071" s="573"/>
      <c r="E1071" s="580"/>
      <c r="F1071" s="575"/>
      <c r="G1071" s="576"/>
      <c r="H1071" s="627"/>
      <c r="I1071" s="627"/>
      <c r="J1071" s="627"/>
      <c r="K1071" s="629"/>
      <c r="L1071" s="629"/>
      <c r="M1071" s="629"/>
      <c r="N1071" s="629"/>
    </row>
    <row r="1072" spans="1:14" s="587" customFormat="1">
      <c r="A1072" s="573"/>
      <c r="B1072" s="573"/>
      <c r="C1072" s="573"/>
      <c r="E1072" s="580"/>
      <c r="F1072" s="575"/>
      <c r="G1072" s="576"/>
      <c r="H1072" s="627"/>
      <c r="I1072" s="627"/>
      <c r="J1072" s="627"/>
      <c r="K1072" s="629"/>
      <c r="L1072" s="629"/>
      <c r="M1072" s="629"/>
      <c r="N1072" s="629"/>
    </row>
    <row r="1073" spans="1:14" s="587" customFormat="1">
      <c r="A1073" s="573"/>
      <c r="B1073" s="573"/>
      <c r="C1073" s="573"/>
      <c r="E1073" s="580"/>
      <c r="F1073" s="575"/>
      <c r="G1073" s="576"/>
      <c r="H1073" s="627"/>
      <c r="I1073" s="627"/>
      <c r="J1073" s="627"/>
      <c r="K1073" s="629"/>
      <c r="L1073" s="629"/>
      <c r="M1073" s="629"/>
      <c r="N1073" s="629"/>
    </row>
    <row r="1074" spans="1:14" s="587" customFormat="1">
      <c r="A1074" s="573"/>
      <c r="B1074" s="573"/>
      <c r="C1074" s="573"/>
      <c r="E1074" s="580"/>
      <c r="F1074" s="575"/>
      <c r="G1074" s="576"/>
      <c r="H1074" s="627"/>
      <c r="I1074" s="627"/>
      <c r="J1074" s="627"/>
      <c r="K1074" s="629"/>
      <c r="L1074" s="629"/>
      <c r="M1074" s="629"/>
      <c r="N1074" s="629"/>
    </row>
    <row r="1075" spans="1:14" s="587" customFormat="1">
      <c r="A1075" s="573"/>
      <c r="B1075" s="573"/>
      <c r="C1075" s="573"/>
      <c r="E1075" s="580"/>
      <c r="F1075" s="575"/>
      <c r="G1075" s="576"/>
      <c r="H1075" s="627"/>
      <c r="I1075" s="627"/>
      <c r="J1075" s="627"/>
      <c r="K1075" s="629"/>
      <c r="L1075" s="629"/>
      <c r="M1075" s="629"/>
      <c r="N1075" s="629"/>
    </row>
    <row r="1076" spans="1:14" s="587" customFormat="1">
      <c r="A1076" s="573"/>
      <c r="B1076" s="573"/>
      <c r="C1076" s="573"/>
      <c r="E1076" s="580"/>
      <c r="F1076" s="575"/>
      <c r="G1076" s="576"/>
      <c r="H1076" s="627"/>
      <c r="I1076" s="627"/>
      <c r="J1076" s="627"/>
      <c r="K1076" s="629"/>
      <c r="L1076" s="629"/>
      <c r="M1076" s="629"/>
      <c r="N1076" s="629"/>
    </row>
    <row r="1077" spans="1:14" s="587" customFormat="1">
      <c r="A1077" s="573"/>
      <c r="B1077" s="573"/>
      <c r="C1077" s="573"/>
      <c r="E1077" s="580"/>
      <c r="F1077" s="575"/>
      <c r="G1077" s="576"/>
      <c r="H1077" s="627"/>
      <c r="I1077" s="627"/>
      <c r="J1077" s="627"/>
      <c r="K1077" s="629"/>
      <c r="L1077" s="629"/>
      <c r="M1077" s="629"/>
      <c r="N1077" s="629"/>
    </row>
    <row r="1078" spans="1:14" s="587" customFormat="1">
      <c r="A1078" s="573"/>
      <c r="B1078" s="573"/>
      <c r="C1078" s="573"/>
      <c r="E1078" s="580"/>
      <c r="F1078" s="575"/>
      <c r="G1078" s="576"/>
      <c r="H1078" s="627"/>
      <c r="I1078" s="627"/>
      <c r="J1078" s="627"/>
      <c r="K1078" s="629"/>
      <c r="L1078" s="629"/>
      <c r="M1078" s="629"/>
      <c r="N1078" s="629"/>
    </row>
    <row r="1079" spans="1:14" s="587" customFormat="1">
      <c r="A1079" s="573"/>
      <c r="B1079" s="573"/>
      <c r="C1079" s="573"/>
      <c r="E1079" s="580"/>
      <c r="F1079" s="575"/>
      <c r="G1079" s="576"/>
      <c r="H1079" s="627"/>
      <c r="I1079" s="627"/>
      <c r="J1079" s="627"/>
      <c r="K1079" s="629"/>
      <c r="L1079" s="629"/>
      <c r="M1079" s="629"/>
      <c r="N1079" s="629"/>
    </row>
    <row r="1080" spans="1:14" s="587" customFormat="1">
      <c r="A1080" s="573"/>
      <c r="B1080" s="573"/>
      <c r="C1080" s="573"/>
      <c r="E1080" s="580"/>
      <c r="F1080" s="575"/>
      <c r="G1080" s="576"/>
      <c r="H1080" s="627"/>
      <c r="I1080" s="627"/>
      <c r="J1080" s="627"/>
      <c r="K1080" s="629"/>
      <c r="L1080" s="629"/>
      <c r="M1080" s="629"/>
      <c r="N1080" s="629"/>
    </row>
    <row r="1081" spans="1:14" s="587" customFormat="1">
      <c r="A1081" s="573"/>
      <c r="B1081" s="573"/>
      <c r="C1081" s="573"/>
      <c r="E1081" s="580"/>
      <c r="F1081" s="575"/>
      <c r="G1081" s="576"/>
      <c r="H1081" s="627"/>
      <c r="I1081" s="627"/>
      <c r="J1081" s="627"/>
      <c r="K1081" s="629"/>
      <c r="L1081" s="629"/>
      <c r="M1081" s="629"/>
      <c r="N1081" s="629"/>
    </row>
    <row r="1082" spans="1:14" s="587" customFormat="1">
      <c r="A1082" s="573"/>
      <c r="B1082" s="573"/>
      <c r="C1082" s="573"/>
      <c r="E1082" s="580"/>
      <c r="F1082" s="575"/>
      <c r="G1082" s="576"/>
      <c r="H1082" s="627"/>
      <c r="I1082" s="627"/>
      <c r="J1082" s="627"/>
      <c r="K1082" s="629"/>
      <c r="L1082" s="629"/>
      <c r="M1082" s="629"/>
      <c r="N1082" s="629"/>
    </row>
    <row r="1083" spans="1:14" s="587" customFormat="1">
      <c r="A1083" s="573"/>
      <c r="B1083" s="573"/>
      <c r="C1083" s="573"/>
      <c r="E1083" s="580"/>
      <c r="F1083" s="575"/>
      <c r="G1083" s="576"/>
      <c r="H1083" s="627"/>
      <c r="I1083" s="627"/>
      <c r="J1083" s="627"/>
      <c r="K1083" s="629"/>
      <c r="L1083" s="629"/>
      <c r="M1083" s="629"/>
      <c r="N1083" s="629"/>
    </row>
    <row r="1084" spans="1:14" s="587" customFormat="1">
      <c r="A1084" s="573"/>
      <c r="B1084" s="573"/>
      <c r="C1084" s="573"/>
      <c r="E1084" s="580"/>
      <c r="F1084" s="575"/>
      <c r="G1084" s="576"/>
      <c r="H1084" s="627"/>
      <c r="I1084" s="627"/>
      <c r="J1084" s="627"/>
      <c r="K1084" s="629"/>
      <c r="L1084" s="629"/>
      <c r="M1084" s="629"/>
      <c r="N1084" s="629"/>
    </row>
    <row r="1085" spans="1:14" s="587" customFormat="1">
      <c r="A1085" s="573"/>
      <c r="B1085" s="573"/>
      <c r="C1085" s="573"/>
      <c r="E1085" s="580"/>
      <c r="F1085" s="575"/>
      <c r="G1085" s="576"/>
      <c r="H1085" s="627"/>
      <c r="I1085" s="627"/>
      <c r="J1085" s="627"/>
      <c r="K1085" s="629"/>
      <c r="L1085" s="629"/>
      <c r="M1085" s="629"/>
      <c r="N1085" s="629"/>
    </row>
    <row r="1086" spans="1:14" s="587" customFormat="1">
      <c r="A1086" s="573"/>
      <c r="B1086" s="573"/>
      <c r="C1086" s="573"/>
      <c r="E1086" s="580"/>
      <c r="F1086" s="575"/>
      <c r="G1086" s="576"/>
      <c r="H1086" s="627"/>
      <c r="I1086" s="627"/>
      <c r="J1086" s="627"/>
      <c r="K1086" s="629"/>
      <c r="L1086" s="629"/>
      <c r="M1086" s="629"/>
      <c r="N1086" s="629"/>
    </row>
    <row r="1087" spans="1:14" s="587" customFormat="1">
      <c r="A1087" s="573"/>
      <c r="B1087" s="573"/>
      <c r="C1087" s="573"/>
      <c r="E1087" s="580"/>
      <c r="F1087" s="575"/>
      <c r="G1087" s="576"/>
      <c r="H1087" s="627"/>
      <c r="I1087" s="627"/>
      <c r="J1087" s="627"/>
      <c r="K1087" s="629"/>
      <c r="L1087" s="629"/>
      <c r="M1087" s="629"/>
      <c r="N1087" s="629"/>
    </row>
    <row r="1088" spans="1:14" s="587" customFormat="1">
      <c r="A1088" s="573"/>
      <c r="B1088" s="573"/>
      <c r="C1088" s="573"/>
      <c r="E1088" s="580"/>
      <c r="F1088" s="575"/>
      <c r="G1088" s="576"/>
      <c r="H1088" s="627"/>
      <c r="I1088" s="627"/>
      <c r="J1088" s="627"/>
      <c r="K1088" s="629"/>
      <c r="L1088" s="629"/>
      <c r="M1088" s="629"/>
      <c r="N1088" s="629"/>
    </row>
    <row r="1089" spans="1:14" s="587" customFormat="1">
      <c r="A1089" s="573"/>
      <c r="B1089" s="573"/>
      <c r="C1089" s="573"/>
      <c r="E1089" s="580"/>
      <c r="F1089" s="575"/>
      <c r="G1089" s="576"/>
      <c r="H1089" s="627"/>
      <c r="I1089" s="627"/>
      <c r="J1089" s="627"/>
      <c r="K1089" s="629"/>
      <c r="L1089" s="629"/>
      <c r="M1089" s="629"/>
      <c r="N1089" s="629"/>
    </row>
    <row r="1090" spans="1:14" s="587" customFormat="1">
      <c r="A1090" s="573"/>
      <c r="B1090" s="573"/>
      <c r="C1090" s="573"/>
      <c r="E1090" s="580"/>
      <c r="F1090" s="575"/>
      <c r="G1090" s="576"/>
      <c r="H1090" s="627"/>
      <c r="I1090" s="627"/>
      <c r="J1090" s="627"/>
      <c r="K1090" s="629"/>
      <c r="L1090" s="629"/>
      <c r="M1090" s="629"/>
      <c r="N1090" s="629"/>
    </row>
    <row r="1091" spans="1:14" s="587" customFormat="1">
      <c r="A1091" s="573"/>
      <c r="B1091" s="573"/>
      <c r="C1091" s="573"/>
      <c r="E1091" s="580"/>
      <c r="F1091" s="575"/>
      <c r="G1091" s="576"/>
      <c r="H1091" s="627"/>
      <c r="I1091" s="627"/>
      <c r="J1091" s="627"/>
      <c r="K1091" s="629"/>
      <c r="L1091" s="629"/>
      <c r="M1091" s="629"/>
      <c r="N1091" s="629"/>
    </row>
    <row r="1092" spans="1:14" s="587" customFormat="1">
      <c r="A1092" s="573"/>
      <c r="B1092" s="573"/>
      <c r="C1092" s="573"/>
      <c r="E1092" s="580"/>
      <c r="F1092" s="575"/>
      <c r="G1092" s="576"/>
      <c r="H1092" s="627"/>
      <c r="I1092" s="627"/>
      <c r="J1092" s="627"/>
      <c r="K1092" s="629"/>
      <c r="L1092" s="629"/>
      <c r="M1092" s="629"/>
      <c r="N1092" s="629"/>
    </row>
    <row r="1093" spans="1:14" s="587" customFormat="1">
      <c r="A1093" s="573"/>
      <c r="B1093" s="573"/>
      <c r="C1093" s="573"/>
      <c r="E1093" s="580"/>
      <c r="F1093" s="575"/>
      <c r="G1093" s="576"/>
      <c r="H1093" s="627"/>
      <c r="I1093" s="627"/>
      <c r="J1093" s="627"/>
      <c r="K1093" s="629"/>
      <c r="L1093" s="629"/>
      <c r="M1093" s="629"/>
      <c r="N1093" s="629"/>
    </row>
    <row r="1094" spans="1:14" s="587" customFormat="1">
      <c r="A1094" s="573"/>
      <c r="B1094" s="573"/>
      <c r="C1094" s="573"/>
      <c r="E1094" s="580"/>
      <c r="F1094" s="575"/>
      <c r="G1094" s="576"/>
      <c r="H1094" s="627"/>
      <c r="I1094" s="627"/>
      <c r="J1094" s="627"/>
      <c r="K1094" s="629"/>
      <c r="L1094" s="629"/>
      <c r="M1094" s="629"/>
      <c r="N1094" s="629"/>
    </row>
    <row r="1095" spans="1:14" s="587" customFormat="1">
      <c r="A1095" s="573"/>
      <c r="B1095" s="573"/>
      <c r="C1095" s="573"/>
      <c r="E1095" s="580"/>
      <c r="F1095" s="575"/>
      <c r="G1095" s="576"/>
      <c r="H1095" s="627"/>
      <c r="I1095" s="627"/>
      <c r="J1095" s="627"/>
      <c r="K1095" s="629"/>
      <c r="L1095" s="629"/>
      <c r="M1095" s="629"/>
      <c r="N1095" s="629"/>
    </row>
    <row r="1096" spans="1:14" s="587" customFormat="1">
      <c r="A1096" s="573"/>
      <c r="B1096" s="573"/>
      <c r="C1096" s="573"/>
      <c r="E1096" s="580"/>
      <c r="F1096" s="575"/>
      <c r="G1096" s="576"/>
      <c r="H1096" s="627"/>
      <c r="I1096" s="627"/>
      <c r="J1096" s="627"/>
      <c r="K1096" s="629"/>
      <c r="L1096" s="629"/>
      <c r="M1096" s="629"/>
      <c r="N1096" s="629"/>
    </row>
    <row r="1097" spans="1:14" s="587" customFormat="1">
      <c r="A1097" s="573"/>
      <c r="B1097" s="573"/>
      <c r="C1097" s="573"/>
      <c r="E1097" s="580"/>
      <c r="F1097" s="575"/>
      <c r="G1097" s="576"/>
      <c r="H1097" s="627"/>
      <c r="I1097" s="627"/>
      <c r="J1097" s="627"/>
      <c r="K1097" s="629"/>
      <c r="L1097" s="629"/>
      <c r="M1097" s="629"/>
      <c r="N1097" s="629"/>
    </row>
    <row r="1098" spans="1:14" s="587" customFormat="1">
      <c r="A1098" s="573"/>
      <c r="B1098" s="573"/>
      <c r="C1098" s="573"/>
      <c r="E1098" s="580"/>
      <c r="F1098" s="575"/>
      <c r="G1098" s="576"/>
      <c r="H1098" s="627"/>
      <c r="I1098" s="627"/>
      <c r="J1098" s="627"/>
      <c r="K1098" s="629"/>
      <c r="L1098" s="629"/>
      <c r="M1098" s="629"/>
      <c r="N1098" s="629"/>
    </row>
    <row r="1099" spans="1:14" s="587" customFormat="1">
      <c r="A1099" s="573"/>
      <c r="B1099" s="573"/>
      <c r="C1099" s="573"/>
      <c r="E1099" s="580"/>
      <c r="F1099" s="575"/>
      <c r="G1099" s="576"/>
      <c r="H1099" s="627"/>
      <c r="I1099" s="627"/>
      <c r="J1099" s="627"/>
      <c r="K1099" s="629"/>
      <c r="L1099" s="629"/>
      <c r="M1099" s="629"/>
      <c r="N1099" s="629"/>
    </row>
    <row r="1100" spans="1:14" s="587" customFormat="1">
      <c r="A1100" s="573"/>
      <c r="B1100" s="573"/>
      <c r="C1100" s="573"/>
      <c r="E1100" s="580"/>
      <c r="F1100" s="575"/>
      <c r="G1100" s="576"/>
      <c r="H1100" s="627"/>
      <c r="I1100" s="627"/>
      <c r="J1100" s="627"/>
      <c r="K1100" s="629"/>
      <c r="L1100" s="629"/>
      <c r="M1100" s="629"/>
      <c r="N1100" s="629"/>
    </row>
    <row r="1101" spans="1:14" s="587" customFormat="1">
      <c r="A1101" s="573"/>
      <c r="B1101" s="573"/>
      <c r="C1101" s="573"/>
      <c r="E1101" s="580"/>
      <c r="F1101" s="575"/>
      <c r="G1101" s="576"/>
      <c r="H1101" s="627"/>
      <c r="I1101" s="627"/>
      <c r="J1101" s="627"/>
      <c r="K1101" s="629"/>
      <c r="L1101" s="629"/>
      <c r="M1101" s="629"/>
      <c r="N1101" s="629"/>
    </row>
    <row r="1102" spans="1:14" s="587" customFormat="1">
      <c r="A1102" s="573"/>
      <c r="B1102" s="573"/>
      <c r="C1102" s="573"/>
      <c r="E1102" s="580"/>
      <c r="F1102" s="575"/>
      <c r="G1102" s="576"/>
      <c r="H1102" s="627"/>
      <c r="I1102" s="627"/>
      <c r="J1102" s="627"/>
      <c r="K1102" s="629"/>
      <c r="L1102" s="629"/>
      <c r="M1102" s="629"/>
      <c r="N1102" s="629"/>
    </row>
    <row r="1103" spans="1:14" s="587" customFormat="1">
      <c r="A1103" s="573"/>
      <c r="B1103" s="573"/>
      <c r="C1103" s="573"/>
      <c r="E1103" s="580"/>
      <c r="F1103" s="575"/>
      <c r="G1103" s="576"/>
      <c r="H1103" s="627"/>
      <c r="I1103" s="627"/>
      <c r="J1103" s="627"/>
      <c r="K1103" s="629"/>
      <c r="L1103" s="629"/>
      <c r="M1103" s="629"/>
      <c r="N1103" s="629"/>
    </row>
    <row r="1104" spans="1:14" s="587" customFormat="1">
      <c r="A1104" s="573"/>
      <c r="B1104" s="573"/>
      <c r="C1104" s="573"/>
      <c r="E1104" s="580"/>
      <c r="F1104" s="575"/>
      <c r="G1104" s="576"/>
      <c r="H1104" s="627"/>
      <c r="I1104" s="627"/>
      <c r="J1104" s="627"/>
      <c r="K1104" s="629"/>
      <c r="L1104" s="629"/>
      <c r="M1104" s="629"/>
      <c r="N1104" s="629"/>
    </row>
    <row r="1105" spans="1:14" s="587" customFormat="1">
      <c r="A1105" s="573"/>
      <c r="B1105" s="573"/>
      <c r="C1105" s="573"/>
      <c r="E1105" s="580"/>
      <c r="F1105" s="575"/>
      <c r="G1105" s="576"/>
      <c r="H1105" s="627"/>
      <c r="I1105" s="627"/>
      <c r="J1105" s="627"/>
      <c r="K1105" s="629"/>
      <c r="L1105" s="629"/>
      <c r="M1105" s="629"/>
      <c r="N1105" s="629"/>
    </row>
    <row r="1106" spans="1:14" s="587" customFormat="1">
      <c r="A1106" s="573"/>
      <c r="B1106" s="573"/>
      <c r="C1106" s="573"/>
      <c r="E1106" s="580"/>
      <c r="F1106" s="575"/>
      <c r="G1106" s="576"/>
      <c r="H1106" s="627"/>
      <c r="I1106" s="627"/>
      <c r="J1106" s="627"/>
      <c r="K1106" s="629"/>
      <c r="L1106" s="629"/>
      <c r="M1106" s="629"/>
      <c r="N1106" s="629"/>
    </row>
    <row r="1107" spans="1:14" s="587" customFormat="1">
      <c r="A1107" s="573"/>
      <c r="B1107" s="573"/>
      <c r="C1107" s="573"/>
      <c r="E1107" s="580"/>
      <c r="F1107" s="575"/>
      <c r="G1107" s="576"/>
      <c r="H1107" s="627"/>
      <c r="I1107" s="627"/>
      <c r="J1107" s="627"/>
      <c r="K1107" s="629"/>
      <c r="L1107" s="629"/>
      <c r="M1107" s="629"/>
      <c r="N1107" s="629"/>
    </row>
    <row r="1108" spans="1:14" s="587" customFormat="1">
      <c r="A1108" s="573"/>
      <c r="B1108" s="573"/>
      <c r="C1108" s="573"/>
      <c r="E1108" s="580"/>
      <c r="F1108" s="575"/>
      <c r="G1108" s="576"/>
      <c r="H1108" s="627"/>
      <c r="I1108" s="627"/>
      <c r="J1108" s="627"/>
      <c r="K1108" s="629"/>
      <c r="L1108" s="629"/>
      <c r="M1108" s="629"/>
      <c r="N1108" s="629"/>
    </row>
    <row r="1109" spans="1:14" s="587" customFormat="1">
      <c r="A1109" s="573"/>
      <c r="B1109" s="573"/>
      <c r="C1109" s="573"/>
      <c r="E1109" s="580"/>
      <c r="F1109" s="575"/>
      <c r="G1109" s="576"/>
      <c r="H1109" s="627"/>
      <c r="I1109" s="627"/>
      <c r="J1109" s="627"/>
      <c r="K1109" s="629"/>
      <c r="L1109" s="629"/>
      <c r="M1109" s="629"/>
      <c r="N1109" s="629"/>
    </row>
    <row r="1110" spans="1:14" s="587" customFormat="1">
      <c r="A1110" s="573"/>
      <c r="B1110" s="573"/>
      <c r="C1110" s="573"/>
      <c r="E1110" s="580"/>
      <c r="F1110" s="575"/>
      <c r="G1110" s="576"/>
      <c r="H1110" s="627"/>
      <c r="I1110" s="627"/>
      <c r="J1110" s="627"/>
      <c r="K1110" s="629"/>
      <c r="L1110" s="629"/>
      <c r="M1110" s="629"/>
      <c r="N1110" s="629"/>
    </row>
    <row r="1111" spans="1:14" s="587" customFormat="1">
      <c r="A1111" s="573"/>
      <c r="B1111" s="573"/>
      <c r="C1111" s="573"/>
      <c r="E1111" s="580"/>
      <c r="F1111" s="575"/>
      <c r="G1111" s="576"/>
      <c r="H1111" s="627"/>
      <c r="I1111" s="627"/>
      <c r="J1111" s="627"/>
      <c r="K1111" s="629"/>
      <c r="L1111" s="629"/>
      <c r="M1111" s="629"/>
      <c r="N1111" s="629"/>
    </row>
    <row r="1112" spans="1:14" s="587" customFormat="1">
      <c r="A1112" s="573"/>
      <c r="B1112" s="573"/>
      <c r="C1112" s="573"/>
      <c r="E1112" s="580"/>
      <c r="F1112" s="575"/>
      <c r="G1112" s="576"/>
      <c r="H1112" s="627"/>
      <c r="I1112" s="627"/>
      <c r="J1112" s="627"/>
      <c r="K1112" s="629"/>
      <c r="L1112" s="629"/>
      <c r="M1112" s="629"/>
      <c r="N1112" s="629"/>
    </row>
    <row r="1113" spans="1:14" s="587" customFormat="1">
      <c r="A1113" s="573"/>
      <c r="B1113" s="573"/>
      <c r="C1113" s="573"/>
      <c r="E1113" s="580"/>
      <c r="F1113" s="575"/>
      <c r="G1113" s="576"/>
      <c r="H1113" s="627"/>
      <c r="I1113" s="627"/>
      <c r="J1113" s="627"/>
      <c r="K1113" s="629"/>
      <c r="L1113" s="629"/>
      <c r="M1113" s="629"/>
      <c r="N1113" s="629"/>
    </row>
    <row r="1114" spans="1:14" s="587" customFormat="1">
      <c r="A1114" s="573"/>
      <c r="B1114" s="573"/>
      <c r="C1114" s="573"/>
      <c r="E1114" s="580"/>
      <c r="F1114" s="575"/>
      <c r="G1114" s="576"/>
      <c r="H1114" s="627"/>
      <c r="I1114" s="627"/>
      <c r="J1114" s="627"/>
      <c r="K1114" s="629"/>
      <c r="L1114" s="629"/>
      <c r="M1114" s="629"/>
      <c r="N1114" s="629"/>
    </row>
    <row r="1115" spans="1:14" s="587" customFormat="1">
      <c r="A1115" s="573"/>
      <c r="B1115" s="573"/>
      <c r="C1115" s="573"/>
      <c r="E1115" s="580"/>
      <c r="F1115" s="575"/>
      <c r="G1115" s="576"/>
      <c r="H1115" s="627"/>
      <c r="I1115" s="627"/>
      <c r="J1115" s="627"/>
      <c r="K1115" s="629"/>
      <c r="L1115" s="629"/>
      <c r="M1115" s="629"/>
      <c r="N1115" s="629"/>
    </row>
    <row r="1116" spans="1:14" s="587" customFormat="1">
      <c r="A1116" s="573"/>
      <c r="B1116" s="573"/>
      <c r="C1116" s="573"/>
      <c r="E1116" s="580"/>
      <c r="F1116" s="575"/>
      <c r="G1116" s="576"/>
      <c r="H1116" s="627"/>
      <c r="I1116" s="627"/>
      <c r="J1116" s="627"/>
      <c r="K1116" s="629"/>
      <c r="L1116" s="629"/>
      <c r="M1116" s="629"/>
      <c r="N1116" s="629"/>
    </row>
    <row r="1117" spans="1:14" s="587" customFormat="1">
      <c r="A1117" s="573"/>
      <c r="B1117" s="573"/>
      <c r="C1117" s="573"/>
      <c r="E1117" s="580"/>
      <c r="F1117" s="575"/>
      <c r="G1117" s="576"/>
      <c r="H1117" s="627"/>
      <c r="I1117" s="627"/>
      <c r="J1117" s="627"/>
      <c r="K1117" s="629"/>
      <c r="L1117" s="629"/>
      <c r="M1117" s="629"/>
      <c r="N1117" s="629"/>
    </row>
    <row r="1118" spans="1:14" s="587" customFormat="1">
      <c r="A1118" s="573"/>
      <c r="B1118" s="573"/>
      <c r="C1118" s="573"/>
      <c r="E1118" s="580"/>
      <c r="F1118" s="575"/>
      <c r="G1118" s="576"/>
      <c r="H1118" s="627"/>
      <c r="I1118" s="627"/>
      <c r="J1118" s="627"/>
      <c r="K1118" s="629"/>
      <c r="L1118" s="629"/>
      <c r="M1118" s="629"/>
      <c r="N1118" s="629"/>
    </row>
    <row r="1119" spans="1:14" s="587" customFormat="1">
      <c r="A1119" s="573"/>
      <c r="B1119" s="573"/>
      <c r="C1119" s="573"/>
      <c r="E1119" s="580"/>
      <c r="F1119" s="575"/>
      <c r="G1119" s="576"/>
      <c r="H1119" s="627"/>
      <c r="I1119" s="627"/>
      <c r="J1119" s="627"/>
      <c r="K1119" s="629"/>
      <c r="L1119" s="629"/>
      <c r="M1119" s="629"/>
      <c r="N1119" s="629"/>
    </row>
    <row r="1120" spans="1:14" s="587" customFormat="1">
      <c r="A1120" s="573"/>
      <c r="B1120" s="573"/>
      <c r="C1120" s="573"/>
      <c r="E1120" s="580"/>
      <c r="F1120" s="575"/>
      <c r="G1120" s="576"/>
      <c r="H1120" s="627"/>
      <c r="I1120" s="627"/>
      <c r="J1120" s="627"/>
      <c r="K1120" s="629"/>
      <c r="L1120" s="629"/>
      <c r="M1120" s="629"/>
      <c r="N1120" s="629"/>
    </row>
    <row r="1121" spans="1:14" s="587" customFormat="1">
      <c r="A1121" s="573"/>
      <c r="B1121" s="573"/>
      <c r="C1121" s="573"/>
      <c r="E1121" s="580"/>
      <c r="F1121" s="575"/>
      <c r="G1121" s="576"/>
      <c r="H1121" s="627"/>
      <c r="I1121" s="627"/>
      <c r="J1121" s="627"/>
      <c r="K1121" s="629"/>
      <c r="L1121" s="629"/>
      <c r="M1121" s="629"/>
      <c r="N1121" s="629"/>
    </row>
    <row r="1122" spans="1:14" s="587" customFormat="1">
      <c r="A1122" s="573"/>
      <c r="B1122" s="573"/>
      <c r="C1122" s="573"/>
      <c r="E1122" s="580"/>
      <c r="F1122" s="575"/>
      <c r="G1122" s="576"/>
      <c r="H1122" s="627"/>
      <c r="I1122" s="627"/>
      <c r="J1122" s="627"/>
      <c r="K1122" s="629"/>
      <c r="L1122" s="629"/>
      <c r="M1122" s="629"/>
      <c r="N1122" s="629"/>
    </row>
    <row r="1123" spans="1:14" s="587" customFormat="1">
      <c r="A1123" s="573"/>
      <c r="B1123" s="573"/>
      <c r="C1123" s="573"/>
      <c r="E1123" s="580"/>
      <c r="F1123" s="575"/>
      <c r="G1123" s="576"/>
      <c r="H1123" s="627"/>
      <c r="I1123" s="627"/>
      <c r="J1123" s="627"/>
      <c r="K1123" s="629"/>
      <c r="L1123" s="629"/>
      <c r="M1123" s="629"/>
      <c r="N1123" s="629"/>
    </row>
    <row r="1124" spans="1:14" s="587" customFormat="1">
      <c r="A1124" s="573"/>
      <c r="B1124" s="573"/>
      <c r="C1124" s="573"/>
      <c r="E1124" s="580"/>
      <c r="F1124" s="575"/>
      <c r="G1124" s="576"/>
      <c r="H1124" s="627"/>
      <c r="I1124" s="627"/>
      <c r="J1124" s="627"/>
      <c r="K1124" s="629"/>
      <c r="L1124" s="629"/>
      <c r="M1124" s="629"/>
      <c r="N1124" s="629"/>
    </row>
    <row r="1125" spans="1:14" s="587" customFormat="1">
      <c r="A1125" s="573"/>
      <c r="B1125" s="573"/>
      <c r="C1125" s="573"/>
      <c r="E1125" s="580"/>
      <c r="F1125" s="575"/>
      <c r="G1125" s="576"/>
      <c r="H1125" s="627"/>
      <c r="I1125" s="627"/>
      <c r="J1125" s="627"/>
      <c r="K1125" s="629"/>
      <c r="L1125" s="629"/>
      <c r="M1125" s="629"/>
      <c r="N1125" s="629"/>
    </row>
    <row r="1126" spans="1:14" s="587" customFormat="1">
      <c r="A1126" s="573"/>
      <c r="B1126" s="573"/>
      <c r="C1126" s="573"/>
      <c r="E1126" s="580"/>
      <c r="F1126" s="575"/>
      <c r="G1126" s="576"/>
      <c r="H1126" s="627"/>
      <c r="I1126" s="627"/>
      <c r="J1126" s="627"/>
      <c r="K1126" s="629"/>
      <c r="L1126" s="629"/>
      <c r="M1126" s="629"/>
      <c r="N1126" s="629"/>
    </row>
    <row r="1127" spans="1:14" s="587" customFormat="1">
      <c r="A1127" s="573"/>
      <c r="B1127" s="573"/>
      <c r="C1127" s="573"/>
      <c r="E1127" s="580"/>
      <c r="F1127" s="575"/>
      <c r="G1127" s="576"/>
      <c r="H1127" s="627"/>
      <c r="I1127" s="627"/>
      <c r="J1127" s="627"/>
      <c r="K1127" s="629"/>
      <c r="L1127" s="629"/>
      <c r="M1127" s="629"/>
      <c r="N1127" s="629"/>
    </row>
    <row r="1128" spans="1:14" s="587" customFormat="1">
      <c r="A1128" s="573"/>
      <c r="B1128" s="573"/>
      <c r="C1128" s="573"/>
      <c r="E1128" s="580"/>
      <c r="F1128" s="575"/>
      <c r="G1128" s="576"/>
      <c r="H1128" s="627"/>
      <c r="I1128" s="627"/>
      <c r="J1128" s="627"/>
      <c r="K1128" s="629"/>
      <c r="L1128" s="629"/>
      <c r="M1128" s="629"/>
      <c r="N1128" s="629"/>
    </row>
    <row r="1129" spans="1:14" s="587" customFormat="1">
      <c r="A1129" s="573"/>
      <c r="B1129" s="573"/>
      <c r="C1129" s="573"/>
      <c r="E1129" s="580"/>
      <c r="F1129" s="575"/>
      <c r="G1129" s="576"/>
      <c r="H1129" s="627"/>
      <c r="I1129" s="627"/>
      <c r="J1129" s="627"/>
      <c r="K1129" s="629"/>
      <c r="L1129" s="629"/>
      <c r="M1129" s="629"/>
      <c r="N1129" s="629"/>
    </row>
    <row r="1130" spans="1:14" s="587" customFormat="1">
      <c r="A1130" s="573"/>
      <c r="B1130" s="573"/>
      <c r="C1130" s="573"/>
      <c r="E1130" s="580"/>
      <c r="F1130" s="575"/>
      <c r="G1130" s="576"/>
      <c r="H1130" s="627"/>
      <c r="I1130" s="627"/>
      <c r="J1130" s="627"/>
      <c r="K1130" s="629"/>
      <c r="L1130" s="629"/>
      <c r="M1130" s="629"/>
      <c r="N1130" s="629"/>
    </row>
    <row r="1131" spans="1:14" s="587" customFormat="1">
      <c r="A1131" s="573"/>
      <c r="B1131" s="573"/>
      <c r="C1131" s="573"/>
      <c r="E1131" s="580"/>
      <c r="F1131" s="575"/>
      <c r="G1131" s="576"/>
      <c r="H1131" s="627"/>
      <c r="I1131" s="627"/>
      <c r="J1131" s="627"/>
      <c r="K1131" s="629"/>
      <c r="L1131" s="629"/>
      <c r="M1131" s="629"/>
      <c r="N1131" s="629"/>
    </row>
    <row r="1132" spans="1:14" s="587" customFormat="1">
      <c r="A1132" s="573"/>
      <c r="B1132" s="573"/>
      <c r="C1132" s="573"/>
      <c r="E1132" s="580"/>
      <c r="F1132" s="575"/>
      <c r="G1132" s="576"/>
      <c r="H1132" s="627"/>
      <c r="I1132" s="627"/>
      <c r="J1132" s="627"/>
      <c r="K1132" s="629"/>
      <c r="L1132" s="629"/>
      <c r="M1132" s="629"/>
      <c r="N1132" s="629"/>
    </row>
    <row r="1133" spans="1:14" s="587" customFormat="1">
      <c r="A1133" s="573"/>
      <c r="B1133" s="573"/>
      <c r="C1133" s="573"/>
      <c r="E1133" s="580"/>
      <c r="F1133" s="575"/>
      <c r="G1133" s="576"/>
      <c r="H1133" s="627"/>
      <c r="I1133" s="627"/>
      <c r="J1133" s="627"/>
      <c r="K1133" s="629"/>
      <c r="L1133" s="629"/>
      <c r="M1133" s="629"/>
      <c r="N1133" s="629"/>
    </row>
    <row r="1134" spans="1:14" s="587" customFormat="1">
      <c r="A1134" s="573"/>
      <c r="B1134" s="573"/>
      <c r="C1134" s="573"/>
      <c r="E1134" s="580"/>
      <c r="F1134" s="575"/>
      <c r="G1134" s="576"/>
      <c r="H1134" s="627"/>
      <c r="I1134" s="627"/>
      <c r="J1134" s="627"/>
      <c r="K1134" s="629"/>
      <c r="L1134" s="629"/>
      <c r="M1134" s="629"/>
      <c r="N1134" s="629"/>
    </row>
    <row r="1135" spans="1:14" s="587" customFormat="1">
      <c r="A1135" s="573"/>
      <c r="B1135" s="573"/>
      <c r="C1135" s="573"/>
      <c r="E1135" s="580"/>
      <c r="F1135" s="575"/>
      <c r="G1135" s="576"/>
      <c r="H1135" s="627"/>
      <c r="I1135" s="627"/>
      <c r="J1135" s="627"/>
      <c r="K1135" s="629"/>
      <c r="L1135" s="629"/>
      <c r="M1135" s="629"/>
      <c r="N1135" s="629"/>
    </row>
    <row r="1136" spans="1:14" s="587" customFormat="1">
      <c r="A1136" s="573"/>
      <c r="B1136" s="573"/>
      <c r="C1136" s="573"/>
      <c r="E1136" s="580"/>
      <c r="F1136" s="575"/>
      <c r="G1136" s="576"/>
      <c r="H1136" s="627"/>
      <c r="I1136" s="627"/>
      <c r="J1136" s="627"/>
      <c r="K1136" s="629"/>
      <c r="L1136" s="629"/>
      <c r="M1136" s="629"/>
      <c r="N1136" s="629"/>
    </row>
    <row r="1137" spans="1:14" s="587" customFormat="1">
      <c r="A1137" s="573"/>
      <c r="B1137" s="573"/>
      <c r="C1137" s="573"/>
      <c r="E1137" s="580"/>
      <c r="F1137" s="575"/>
      <c r="G1137" s="576"/>
      <c r="H1137" s="627"/>
      <c r="I1137" s="627"/>
      <c r="J1137" s="627"/>
      <c r="K1137" s="629"/>
      <c r="L1137" s="629"/>
      <c r="M1137" s="629"/>
      <c r="N1137" s="629"/>
    </row>
    <row r="1138" spans="1:14" s="587" customFormat="1">
      <c r="A1138" s="573"/>
      <c r="B1138" s="573"/>
      <c r="C1138" s="573"/>
      <c r="E1138" s="580"/>
      <c r="F1138" s="575"/>
      <c r="G1138" s="576"/>
      <c r="H1138" s="627"/>
      <c r="I1138" s="627"/>
      <c r="J1138" s="627"/>
      <c r="K1138" s="629"/>
      <c r="L1138" s="629"/>
      <c r="M1138" s="629"/>
      <c r="N1138" s="629"/>
    </row>
    <row r="1139" spans="1:14" s="587" customFormat="1">
      <c r="A1139" s="573"/>
      <c r="B1139" s="573"/>
      <c r="C1139" s="573"/>
      <c r="E1139" s="580"/>
      <c r="F1139" s="575"/>
      <c r="G1139" s="576"/>
      <c r="H1139" s="627"/>
      <c r="I1139" s="627"/>
      <c r="J1139" s="627"/>
      <c r="K1139" s="629"/>
      <c r="L1139" s="629"/>
      <c r="M1139" s="629"/>
      <c r="N1139" s="629"/>
    </row>
    <row r="1140" spans="1:14" s="587" customFormat="1">
      <c r="A1140" s="573"/>
      <c r="B1140" s="573"/>
      <c r="C1140" s="573"/>
      <c r="E1140" s="580"/>
      <c r="F1140" s="575"/>
      <c r="G1140" s="576"/>
      <c r="H1140" s="627"/>
      <c r="I1140" s="627"/>
      <c r="J1140" s="627"/>
      <c r="K1140" s="629"/>
      <c r="L1140" s="629"/>
      <c r="M1140" s="629"/>
      <c r="N1140" s="629"/>
    </row>
    <row r="1141" spans="1:14" s="587" customFormat="1">
      <c r="A1141" s="573"/>
      <c r="B1141" s="573"/>
      <c r="C1141" s="573"/>
      <c r="E1141" s="580"/>
      <c r="F1141" s="575"/>
      <c r="G1141" s="576"/>
      <c r="H1141" s="627"/>
      <c r="I1141" s="627"/>
      <c r="J1141" s="627"/>
      <c r="K1141" s="629"/>
      <c r="L1141" s="629"/>
      <c r="M1141" s="629"/>
      <c r="N1141" s="629"/>
    </row>
    <row r="1142" spans="1:14" s="587" customFormat="1">
      <c r="A1142" s="573"/>
      <c r="B1142" s="573"/>
      <c r="C1142" s="573"/>
      <c r="E1142" s="580"/>
      <c r="F1142" s="575"/>
      <c r="G1142" s="576"/>
      <c r="H1142" s="627"/>
      <c r="I1142" s="627"/>
      <c r="J1142" s="627"/>
      <c r="K1142" s="629"/>
      <c r="L1142" s="629"/>
      <c r="M1142" s="629"/>
      <c r="N1142" s="629"/>
    </row>
    <row r="1143" spans="1:14" s="587" customFormat="1">
      <c r="A1143" s="573"/>
      <c r="B1143" s="573"/>
      <c r="C1143" s="573"/>
      <c r="E1143" s="580"/>
      <c r="F1143" s="575"/>
      <c r="G1143" s="576"/>
      <c r="H1143" s="627"/>
      <c r="I1143" s="627"/>
      <c r="J1143" s="627"/>
      <c r="K1143" s="629"/>
      <c r="L1143" s="629"/>
      <c r="M1143" s="629"/>
      <c r="N1143" s="629"/>
    </row>
    <row r="1144" spans="1:14" s="587" customFormat="1">
      <c r="A1144" s="573"/>
      <c r="B1144" s="573"/>
      <c r="C1144" s="573"/>
      <c r="E1144" s="580"/>
      <c r="F1144" s="575"/>
      <c r="G1144" s="576"/>
      <c r="H1144" s="627"/>
      <c r="I1144" s="627"/>
      <c r="J1144" s="627"/>
      <c r="K1144" s="629"/>
      <c r="L1144" s="629"/>
      <c r="M1144" s="629"/>
      <c r="N1144" s="629"/>
    </row>
    <row r="1145" spans="1:14" s="587" customFormat="1">
      <c r="A1145" s="573"/>
      <c r="B1145" s="573"/>
      <c r="C1145" s="573"/>
      <c r="E1145" s="580"/>
      <c r="F1145" s="575"/>
      <c r="G1145" s="576"/>
      <c r="H1145" s="627"/>
      <c r="I1145" s="627"/>
      <c r="J1145" s="627"/>
      <c r="K1145" s="629"/>
      <c r="L1145" s="629"/>
      <c r="M1145" s="629"/>
      <c r="N1145" s="629"/>
    </row>
    <row r="1146" spans="1:14" s="587" customFormat="1">
      <c r="A1146" s="573"/>
      <c r="B1146" s="573"/>
      <c r="C1146" s="573"/>
      <c r="E1146" s="580"/>
      <c r="F1146" s="575"/>
      <c r="G1146" s="576"/>
      <c r="H1146" s="627"/>
      <c r="I1146" s="627"/>
      <c r="J1146" s="627"/>
      <c r="K1146" s="629"/>
      <c r="L1146" s="629"/>
      <c r="M1146" s="629"/>
      <c r="N1146" s="629"/>
    </row>
    <row r="1147" spans="1:14" s="587" customFormat="1">
      <c r="A1147" s="573"/>
      <c r="B1147" s="573"/>
      <c r="C1147" s="573"/>
      <c r="E1147" s="580"/>
      <c r="F1147" s="575"/>
      <c r="G1147" s="576"/>
      <c r="H1147" s="627"/>
      <c r="I1147" s="627"/>
      <c r="J1147" s="627"/>
      <c r="K1147" s="629"/>
      <c r="L1147" s="629"/>
      <c r="M1147" s="629"/>
      <c r="N1147" s="629"/>
    </row>
    <row r="1148" spans="1:14" s="587" customFormat="1">
      <c r="A1148" s="573"/>
      <c r="B1148" s="573"/>
      <c r="C1148" s="573"/>
      <c r="E1148" s="580"/>
      <c r="F1148" s="575"/>
      <c r="G1148" s="576"/>
      <c r="H1148" s="627"/>
      <c r="I1148" s="627"/>
      <c r="J1148" s="627"/>
      <c r="K1148" s="629"/>
      <c r="L1148" s="629"/>
      <c r="M1148" s="629"/>
      <c r="N1148" s="629"/>
    </row>
    <row r="1149" spans="1:14" s="587" customFormat="1">
      <c r="A1149" s="573"/>
      <c r="B1149" s="573"/>
      <c r="C1149" s="573"/>
      <c r="E1149" s="580"/>
      <c r="F1149" s="575"/>
      <c r="G1149" s="576"/>
      <c r="H1149" s="627"/>
      <c r="I1149" s="627"/>
      <c r="J1149" s="627"/>
      <c r="K1149" s="629"/>
      <c r="L1149" s="629"/>
      <c r="M1149" s="629"/>
      <c r="N1149" s="629"/>
    </row>
    <row r="1150" spans="1:14" s="587" customFormat="1">
      <c r="A1150" s="573"/>
      <c r="B1150" s="573"/>
      <c r="C1150" s="573"/>
      <c r="E1150" s="580"/>
      <c r="F1150" s="575"/>
      <c r="G1150" s="576"/>
      <c r="H1150" s="627"/>
      <c r="I1150" s="627"/>
      <c r="J1150" s="627"/>
      <c r="K1150" s="629"/>
      <c r="L1150" s="629"/>
      <c r="M1150" s="629"/>
      <c r="N1150" s="629"/>
    </row>
    <row r="1151" spans="1:14" s="587" customFormat="1">
      <c r="A1151" s="573"/>
      <c r="B1151" s="573"/>
      <c r="C1151" s="573"/>
      <c r="E1151" s="580"/>
      <c r="F1151" s="575"/>
      <c r="G1151" s="576"/>
      <c r="H1151" s="627"/>
      <c r="I1151" s="627"/>
      <c r="J1151" s="627"/>
      <c r="K1151" s="629"/>
      <c r="L1151" s="629"/>
      <c r="M1151" s="629"/>
      <c r="N1151" s="629"/>
    </row>
    <row r="1152" spans="1:14" s="587" customFormat="1">
      <c r="A1152" s="573"/>
      <c r="B1152" s="573"/>
      <c r="C1152" s="573"/>
      <c r="E1152" s="580"/>
      <c r="F1152" s="575"/>
      <c r="G1152" s="576"/>
      <c r="H1152" s="627"/>
      <c r="I1152" s="627"/>
      <c r="J1152" s="627"/>
      <c r="K1152" s="629"/>
      <c r="L1152" s="629"/>
      <c r="M1152" s="629"/>
      <c r="N1152" s="629"/>
    </row>
    <row r="1153" spans="1:14" s="587" customFormat="1">
      <c r="A1153" s="573"/>
      <c r="B1153" s="573"/>
      <c r="C1153" s="573"/>
      <c r="E1153" s="580"/>
      <c r="F1153" s="575"/>
      <c r="G1153" s="576"/>
      <c r="H1153" s="627"/>
      <c r="I1153" s="627"/>
      <c r="J1153" s="627"/>
      <c r="K1153" s="629"/>
      <c r="L1153" s="629"/>
      <c r="M1153" s="629"/>
      <c r="N1153" s="629"/>
    </row>
    <row r="1154" spans="1:14" s="587" customFormat="1">
      <c r="A1154" s="573"/>
      <c r="B1154" s="573"/>
      <c r="C1154" s="573"/>
      <c r="E1154" s="580"/>
      <c r="F1154" s="575"/>
      <c r="G1154" s="576"/>
      <c r="H1154" s="627"/>
      <c r="I1154" s="627"/>
      <c r="J1154" s="627"/>
      <c r="K1154" s="629"/>
      <c r="L1154" s="629"/>
      <c r="M1154" s="629"/>
      <c r="N1154" s="629"/>
    </row>
    <row r="1155" spans="1:14" s="587" customFormat="1">
      <c r="A1155" s="573"/>
      <c r="B1155" s="573"/>
      <c r="C1155" s="573"/>
      <c r="E1155" s="580"/>
      <c r="F1155" s="575"/>
      <c r="G1155" s="576"/>
      <c r="H1155" s="627"/>
      <c r="I1155" s="627"/>
      <c r="J1155" s="627"/>
      <c r="K1155" s="629"/>
      <c r="L1155" s="629"/>
      <c r="M1155" s="629"/>
      <c r="N1155" s="629"/>
    </row>
    <row r="1156" spans="1:14" s="587" customFormat="1">
      <c r="A1156" s="573"/>
      <c r="B1156" s="573"/>
      <c r="C1156" s="573"/>
      <c r="E1156" s="580"/>
      <c r="F1156" s="575"/>
      <c r="G1156" s="576"/>
      <c r="H1156" s="627"/>
      <c r="I1156" s="627"/>
      <c r="J1156" s="627"/>
      <c r="K1156" s="629"/>
      <c r="L1156" s="629"/>
      <c r="M1156" s="629"/>
      <c r="N1156" s="629"/>
    </row>
    <row r="1157" spans="1:14" s="587" customFormat="1">
      <c r="A1157" s="573"/>
      <c r="B1157" s="573"/>
      <c r="C1157" s="573"/>
      <c r="E1157" s="580"/>
      <c r="F1157" s="575"/>
      <c r="G1157" s="576"/>
      <c r="H1157" s="627"/>
      <c r="I1157" s="627"/>
      <c r="J1157" s="627"/>
      <c r="K1157" s="629"/>
      <c r="L1157" s="629"/>
      <c r="M1157" s="629"/>
      <c r="N1157" s="629"/>
    </row>
    <row r="1158" spans="1:14" s="587" customFormat="1">
      <c r="A1158" s="573"/>
      <c r="B1158" s="573"/>
      <c r="C1158" s="573"/>
      <c r="E1158" s="580"/>
      <c r="F1158" s="575"/>
      <c r="G1158" s="576"/>
      <c r="H1158" s="627"/>
      <c r="I1158" s="627"/>
      <c r="J1158" s="627"/>
      <c r="K1158" s="629"/>
      <c r="L1158" s="629"/>
      <c r="M1158" s="629"/>
      <c r="N1158" s="629"/>
    </row>
    <row r="1159" spans="1:14" s="587" customFormat="1">
      <c r="A1159" s="573"/>
      <c r="B1159" s="573"/>
      <c r="C1159" s="573"/>
      <c r="E1159" s="580"/>
      <c r="F1159" s="575"/>
      <c r="G1159" s="576"/>
      <c r="H1159" s="627"/>
      <c r="I1159" s="627"/>
      <c r="J1159" s="627"/>
      <c r="K1159" s="629"/>
      <c r="L1159" s="629"/>
      <c r="M1159" s="629"/>
      <c r="N1159" s="629"/>
    </row>
    <row r="1160" spans="1:14" s="587" customFormat="1">
      <c r="A1160" s="573"/>
      <c r="B1160" s="573"/>
      <c r="C1160" s="573"/>
      <c r="E1160" s="580"/>
      <c r="F1160" s="575"/>
      <c r="G1160" s="576"/>
      <c r="H1160" s="627"/>
      <c r="I1160" s="627"/>
      <c r="J1160" s="627"/>
      <c r="K1160" s="629"/>
      <c r="L1160" s="629"/>
      <c r="M1160" s="629"/>
      <c r="N1160" s="629"/>
    </row>
    <row r="1161" spans="1:14" s="587" customFormat="1">
      <c r="A1161" s="573"/>
      <c r="B1161" s="573"/>
      <c r="C1161" s="573"/>
      <c r="E1161" s="580"/>
      <c r="F1161" s="575"/>
      <c r="G1161" s="576"/>
      <c r="H1161" s="627"/>
      <c r="I1161" s="627"/>
      <c r="J1161" s="627"/>
      <c r="K1161" s="629"/>
      <c r="L1161" s="629"/>
      <c r="M1161" s="629"/>
      <c r="N1161" s="629"/>
    </row>
    <row r="1162" spans="1:14" s="587" customFormat="1">
      <c r="A1162" s="573"/>
      <c r="B1162" s="573"/>
      <c r="C1162" s="573"/>
      <c r="E1162" s="580"/>
      <c r="F1162" s="575"/>
      <c r="G1162" s="576"/>
      <c r="H1162" s="627"/>
      <c r="I1162" s="627"/>
      <c r="J1162" s="627"/>
      <c r="K1162" s="629"/>
      <c r="L1162" s="629"/>
      <c r="M1162" s="629"/>
      <c r="N1162" s="629"/>
    </row>
    <row r="1163" spans="1:14" s="587" customFormat="1">
      <c r="A1163" s="573"/>
      <c r="B1163" s="573"/>
      <c r="C1163" s="573"/>
      <c r="E1163" s="580"/>
      <c r="F1163" s="575"/>
      <c r="G1163" s="576"/>
      <c r="H1163" s="627"/>
      <c r="I1163" s="627"/>
      <c r="J1163" s="627"/>
      <c r="K1163" s="629"/>
      <c r="L1163" s="629"/>
      <c r="M1163" s="629"/>
      <c r="N1163" s="629"/>
    </row>
    <row r="1164" spans="1:14" s="587" customFormat="1">
      <c r="A1164" s="573"/>
      <c r="B1164" s="573"/>
      <c r="C1164" s="573"/>
      <c r="E1164" s="580"/>
      <c r="F1164" s="575"/>
      <c r="G1164" s="576"/>
      <c r="H1164" s="627"/>
      <c r="I1164" s="627"/>
      <c r="J1164" s="627"/>
      <c r="K1164" s="629"/>
      <c r="L1164" s="629"/>
      <c r="M1164" s="629"/>
      <c r="N1164" s="629"/>
    </row>
    <row r="1165" spans="1:14" s="587" customFormat="1">
      <c r="A1165" s="573"/>
      <c r="B1165" s="573"/>
      <c r="C1165" s="573"/>
      <c r="E1165" s="580"/>
      <c r="F1165" s="575"/>
      <c r="G1165" s="576"/>
      <c r="H1165" s="627"/>
      <c r="I1165" s="627"/>
      <c r="J1165" s="627"/>
      <c r="K1165" s="629"/>
      <c r="L1165" s="629"/>
      <c r="M1165" s="629"/>
      <c r="N1165" s="629"/>
    </row>
    <row r="1166" spans="1:14" s="587" customFormat="1">
      <c r="A1166" s="573"/>
      <c r="B1166" s="573"/>
      <c r="C1166" s="573"/>
      <c r="E1166" s="580"/>
      <c r="F1166" s="575"/>
      <c r="G1166" s="576"/>
      <c r="H1166" s="627"/>
      <c r="I1166" s="627"/>
      <c r="J1166" s="627"/>
      <c r="K1166" s="629"/>
      <c r="L1166" s="629"/>
      <c r="M1166" s="629"/>
      <c r="N1166" s="629"/>
    </row>
    <row r="1167" spans="1:14" s="587" customFormat="1">
      <c r="A1167" s="573"/>
      <c r="B1167" s="573"/>
      <c r="C1167" s="573"/>
      <c r="E1167" s="580"/>
      <c r="F1167" s="575"/>
      <c r="G1167" s="576"/>
      <c r="H1167" s="627"/>
      <c r="I1167" s="627"/>
      <c r="J1167" s="627"/>
      <c r="K1167" s="629"/>
      <c r="L1167" s="629"/>
      <c r="M1167" s="629"/>
      <c r="N1167" s="629"/>
    </row>
    <row r="1168" spans="1:14" s="587" customFormat="1">
      <c r="A1168" s="573"/>
      <c r="B1168" s="573"/>
      <c r="C1168" s="573"/>
      <c r="E1168" s="580"/>
      <c r="F1168" s="575"/>
      <c r="G1168" s="576"/>
      <c r="H1168" s="627"/>
      <c r="I1168" s="627"/>
      <c r="J1168" s="627"/>
      <c r="K1168" s="629"/>
      <c r="L1168" s="629"/>
      <c r="M1168" s="629"/>
      <c r="N1168" s="629"/>
    </row>
    <row r="1169" spans="1:14" s="587" customFormat="1">
      <c r="A1169" s="573"/>
      <c r="B1169" s="573"/>
      <c r="C1169" s="573"/>
      <c r="E1169" s="580"/>
      <c r="F1169" s="575"/>
      <c r="G1169" s="576"/>
      <c r="H1169" s="627"/>
      <c r="I1169" s="627"/>
      <c r="J1169" s="627"/>
      <c r="K1169" s="629"/>
      <c r="L1169" s="629"/>
      <c r="M1169" s="629"/>
      <c r="N1169" s="629"/>
    </row>
    <row r="1170" spans="1:14" s="587" customFormat="1">
      <c r="A1170" s="573"/>
      <c r="B1170" s="573"/>
      <c r="C1170" s="573"/>
      <c r="E1170" s="580"/>
      <c r="F1170" s="575"/>
      <c r="G1170" s="576"/>
      <c r="H1170" s="627"/>
      <c r="I1170" s="627"/>
      <c r="J1170" s="627"/>
      <c r="K1170" s="629"/>
      <c r="L1170" s="629"/>
      <c r="M1170" s="629"/>
      <c r="N1170" s="629"/>
    </row>
    <row r="1171" spans="1:14" s="587" customFormat="1">
      <c r="A1171" s="573"/>
      <c r="B1171" s="573"/>
      <c r="C1171" s="573"/>
      <c r="E1171" s="580"/>
      <c r="F1171" s="575"/>
      <c r="G1171" s="576"/>
      <c r="H1171" s="627"/>
      <c r="I1171" s="627"/>
      <c r="J1171" s="627"/>
      <c r="K1171" s="629"/>
      <c r="L1171" s="629"/>
      <c r="M1171" s="629"/>
      <c r="N1171" s="629"/>
    </row>
    <row r="1172" spans="1:14" s="587" customFormat="1">
      <c r="A1172" s="573"/>
      <c r="B1172" s="573"/>
      <c r="C1172" s="573"/>
      <c r="E1172" s="580"/>
      <c r="F1172" s="575"/>
      <c r="G1172" s="576"/>
      <c r="H1172" s="627"/>
      <c r="I1172" s="627"/>
      <c r="J1172" s="627"/>
      <c r="K1172" s="629"/>
      <c r="L1172" s="629"/>
      <c r="M1172" s="629"/>
      <c r="N1172" s="629"/>
    </row>
    <row r="1173" spans="1:14" s="587" customFormat="1">
      <c r="A1173" s="573"/>
      <c r="B1173" s="573"/>
      <c r="C1173" s="573"/>
      <c r="E1173" s="580"/>
      <c r="F1173" s="575"/>
      <c r="G1173" s="576"/>
      <c r="H1173" s="627"/>
      <c r="I1173" s="627"/>
      <c r="J1173" s="627"/>
      <c r="K1173" s="629"/>
      <c r="L1173" s="629"/>
      <c r="M1173" s="629"/>
      <c r="N1173" s="629"/>
    </row>
    <row r="1174" spans="1:14" s="587" customFormat="1">
      <c r="A1174" s="573"/>
      <c r="B1174" s="573"/>
      <c r="C1174" s="573"/>
      <c r="E1174" s="580"/>
      <c r="F1174" s="575"/>
      <c r="G1174" s="576"/>
      <c r="H1174" s="627"/>
      <c r="I1174" s="627"/>
      <c r="J1174" s="627"/>
      <c r="K1174" s="629"/>
      <c r="L1174" s="629"/>
      <c r="M1174" s="629"/>
      <c r="N1174" s="629"/>
    </row>
    <row r="1175" spans="1:14" s="587" customFormat="1">
      <c r="A1175" s="573"/>
      <c r="B1175" s="573"/>
      <c r="C1175" s="573"/>
      <c r="E1175" s="580"/>
      <c r="F1175" s="575"/>
      <c r="G1175" s="576"/>
      <c r="H1175" s="627"/>
      <c r="I1175" s="627"/>
      <c r="J1175" s="627"/>
      <c r="K1175" s="629"/>
      <c r="L1175" s="629"/>
      <c r="M1175" s="629"/>
      <c r="N1175" s="629"/>
    </row>
    <row r="1176" spans="1:14" s="587" customFormat="1">
      <c r="A1176" s="573"/>
      <c r="B1176" s="573"/>
      <c r="C1176" s="573"/>
      <c r="E1176" s="580"/>
      <c r="F1176" s="575"/>
      <c r="G1176" s="576"/>
      <c r="H1176" s="627"/>
      <c r="I1176" s="627"/>
      <c r="J1176" s="627"/>
      <c r="K1176" s="629"/>
      <c r="L1176" s="629"/>
      <c r="M1176" s="629"/>
      <c r="N1176" s="629"/>
    </row>
    <row r="1177" spans="1:14" s="587" customFormat="1">
      <c r="A1177" s="573"/>
      <c r="B1177" s="573"/>
      <c r="C1177" s="573"/>
      <c r="E1177" s="580"/>
      <c r="F1177" s="575"/>
      <c r="G1177" s="576"/>
      <c r="H1177" s="627"/>
      <c r="I1177" s="627"/>
      <c r="J1177" s="627"/>
      <c r="K1177" s="629"/>
      <c r="L1177" s="629"/>
      <c r="M1177" s="629"/>
      <c r="N1177" s="629"/>
    </row>
    <row r="1178" spans="1:14" s="587" customFormat="1">
      <c r="A1178" s="573"/>
      <c r="B1178" s="573"/>
      <c r="C1178" s="573"/>
      <c r="E1178" s="580"/>
      <c r="F1178" s="575"/>
      <c r="G1178" s="576"/>
      <c r="H1178" s="627"/>
      <c r="I1178" s="627"/>
      <c r="J1178" s="627"/>
      <c r="K1178" s="629"/>
      <c r="L1178" s="629"/>
      <c r="M1178" s="629"/>
      <c r="N1178" s="629"/>
    </row>
    <row r="1179" spans="1:14" s="587" customFormat="1">
      <c r="A1179" s="573"/>
      <c r="B1179" s="573"/>
      <c r="C1179" s="573"/>
      <c r="E1179" s="580"/>
      <c r="F1179" s="575"/>
      <c r="G1179" s="576"/>
      <c r="H1179" s="627"/>
      <c r="I1179" s="627"/>
      <c r="J1179" s="627"/>
      <c r="K1179" s="629"/>
      <c r="L1179" s="629"/>
      <c r="M1179" s="629"/>
      <c r="N1179" s="629"/>
    </row>
    <row r="1180" spans="1:14" s="587" customFormat="1">
      <c r="A1180" s="573"/>
      <c r="B1180" s="573"/>
      <c r="C1180" s="573"/>
      <c r="E1180" s="580"/>
      <c r="F1180" s="575"/>
      <c r="G1180" s="576"/>
      <c r="H1180" s="627"/>
      <c r="I1180" s="627"/>
      <c r="J1180" s="627"/>
      <c r="K1180" s="629"/>
      <c r="L1180" s="629"/>
      <c r="M1180" s="629"/>
      <c r="N1180" s="629"/>
    </row>
    <row r="1181" spans="1:14" s="587" customFormat="1">
      <c r="A1181" s="573"/>
      <c r="B1181" s="573"/>
      <c r="C1181" s="573"/>
      <c r="E1181" s="580"/>
      <c r="F1181" s="575"/>
      <c r="G1181" s="576"/>
      <c r="H1181" s="627"/>
      <c r="I1181" s="627"/>
      <c r="J1181" s="627"/>
      <c r="K1181" s="629"/>
      <c r="L1181" s="629"/>
      <c r="M1181" s="629"/>
      <c r="N1181" s="629"/>
    </row>
    <row r="1182" spans="1:14" s="587" customFormat="1">
      <c r="A1182" s="573"/>
      <c r="B1182" s="573"/>
      <c r="C1182" s="573"/>
      <c r="E1182" s="580"/>
      <c r="F1182" s="575"/>
      <c r="G1182" s="576"/>
      <c r="H1182" s="627"/>
      <c r="I1182" s="627"/>
      <c r="J1182" s="627"/>
      <c r="K1182" s="629"/>
      <c r="L1182" s="629"/>
      <c r="M1182" s="629"/>
      <c r="N1182" s="629"/>
    </row>
    <row r="1183" spans="1:14" s="587" customFormat="1">
      <c r="A1183" s="573"/>
      <c r="B1183" s="573"/>
      <c r="C1183" s="573"/>
      <c r="E1183" s="580"/>
      <c r="F1183" s="575"/>
      <c r="G1183" s="576"/>
      <c r="H1183" s="627"/>
      <c r="I1183" s="627"/>
      <c r="J1183" s="627"/>
      <c r="K1183" s="629"/>
      <c r="L1183" s="629"/>
      <c r="M1183" s="629"/>
      <c r="N1183" s="629"/>
    </row>
    <row r="1184" spans="1:14" s="587" customFormat="1">
      <c r="A1184" s="573"/>
      <c r="B1184" s="573"/>
      <c r="C1184" s="573"/>
      <c r="E1184" s="580"/>
      <c r="F1184" s="575"/>
      <c r="G1184" s="576"/>
      <c r="H1184" s="627"/>
      <c r="I1184" s="627"/>
      <c r="J1184" s="627"/>
      <c r="K1184" s="629"/>
      <c r="L1184" s="629"/>
      <c r="M1184" s="629"/>
      <c r="N1184" s="629"/>
    </row>
    <row r="1185" spans="1:14" s="587" customFormat="1">
      <c r="A1185" s="573"/>
      <c r="B1185" s="573"/>
      <c r="C1185" s="573"/>
      <c r="E1185" s="580"/>
      <c r="F1185" s="575"/>
      <c r="G1185" s="576"/>
      <c r="H1185" s="627"/>
      <c r="I1185" s="627"/>
      <c r="J1185" s="627"/>
      <c r="K1185" s="629"/>
      <c r="L1185" s="629"/>
      <c r="M1185" s="629"/>
      <c r="N1185" s="629"/>
    </row>
    <row r="1186" spans="1:14" s="587" customFormat="1">
      <c r="A1186" s="573"/>
      <c r="B1186" s="573"/>
      <c r="C1186" s="573"/>
      <c r="E1186" s="580"/>
      <c r="F1186" s="575"/>
      <c r="G1186" s="576"/>
      <c r="H1186" s="627"/>
      <c r="I1186" s="627"/>
      <c r="J1186" s="627"/>
      <c r="K1186" s="629"/>
      <c r="L1186" s="629"/>
      <c r="M1186" s="629"/>
      <c r="N1186" s="629"/>
    </row>
    <row r="1187" spans="1:14" s="587" customFormat="1">
      <c r="A1187" s="573"/>
      <c r="B1187" s="573"/>
      <c r="C1187" s="573"/>
      <c r="E1187" s="580"/>
      <c r="F1187" s="575"/>
      <c r="G1187" s="576"/>
      <c r="H1187" s="627"/>
      <c r="I1187" s="627"/>
      <c r="J1187" s="627"/>
      <c r="K1187" s="629"/>
      <c r="L1187" s="629"/>
      <c r="M1187" s="629"/>
      <c r="N1187" s="629"/>
    </row>
    <row r="1188" spans="1:14" s="587" customFormat="1">
      <c r="A1188" s="573"/>
      <c r="B1188" s="573"/>
      <c r="C1188" s="573"/>
      <c r="E1188" s="580"/>
      <c r="F1188" s="575"/>
      <c r="G1188" s="576"/>
      <c r="H1188" s="627"/>
      <c r="I1188" s="627"/>
      <c r="J1188" s="627"/>
      <c r="K1188" s="629"/>
      <c r="L1188" s="629"/>
      <c r="M1188" s="629"/>
      <c r="N1188" s="629"/>
    </row>
    <row r="1189" spans="1:14" s="587" customFormat="1">
      <c r="A1189" s="573"/>
      <c r="B1189" s="573"/>
      <c r="C1189" s="573"/>
      <c r="E1189" s="580"/>
      <c r="F1189" s="575"/>
      <c r="G1189" s="576"/>
      <c r="H1189" s="627"/>
      <c r="I1189" s="627"/>
      <c r="J1189" s="627"/>
      <c r="K1189" s="629"/>
      <c r="L1189" s="629"/>
      <c r="M1189" s="629"/>
      <c r="N1189" s="629"/>
    </row>
    <row r="1190" spans="1:14" s="587" customFormat="1">
      <c r="A1190" s="573"/>
      <c r="B1190" s="573"/>
      <c r="C1190" s="573"/>
      <c r="E1190" s="580"/>
      <c r="F1190" s="575"/>
      <c r="G1190" s="576"/>
      <c r="H1190" s="627"/>
      <c r="I1190" s="627"/>
      <c r="J1190" s="627"/>
      <c r="K1190" s="629"/>
      <c r="L1190" s="629"/>
      <c r="M1190" s="629"/>
      <c r="N1190" s="629"/>
    </row>
    <row r="1191" spans="1:14" s="587" customFormat="1">
      <c r="A1191" s="573"/>
      <c r="B1191" s="573"/>
      <c r="C1191" s="573"/>
      <c r="E1191" s="580"/>
      <c r="F1191" s="575"/>
      <c r="G1191" s="576"/>
      <c r="H1191" s="627"/>
      <c r="I1191" s="627"/>
      <c r="J1191" s="627"/>
      <c r="K1191" s="629"/>
      <c r="L1191" s="629"/>
      <c r="M1191" s="629"/>
      <c r="N1191" s="629"/>
    </row>
    <row r="1192" spans="1:14" s="587" customFormat="1">
      <c r="A1192" s="573"/>
      <c r="B1192" s="573"/>
      <c r="C1192" s="573"/>
      <c r="E1192" s="580"/>
      <c r="F1192" s="575"/>
      <c r="G1192" s="576"/>
      <c r="H1192" s="627"/>
      <c r="I1192" s="627"/>
      <c r="J1192" s="627"/>
      <c r="K1192" s="629"/>
      <c r="L1192" s="629"/>
      <c r="M1192" s="629"/>
      <c r="N1192" s="629"/>
    </row>
    <row r="1193" spans="1:14" s="587" customFormat="1">
      <c r="A1193" s="573"/>
      <c r="B1193" s="573"/>
      <c r="C1193" s="573"/>
      <c r="E1193" s="580"/>
      <c r="F1193" s="575"/>
      <c r="G1193" s="576"/>
      <c r="H1193" s="627"/>
      <c r="I1193" s="627"/>
      <c r="J1193" s="627"/>
      <c r="K1193" s="629"/>
      <c r="L1193" s="629"/>
      <c r="M1193" s="629"/>
      <c r="N1193" s="629"/>
    </row>
    <row r="1194" spans="1:14" s="587" customFormat="1">
      <c r="A1194" s="573"/>
      <c r="B1194" s="573"/>
      <c r="C1194" s="573"/>
      <c r="E1194" s="580"/>
      <c r="F1194" s="575"/>
      <c r="G1194" s="576"/>
      <c r="H1194" s="627"/>
      <c r="I1194" s="627"/>
      <c r="J1194" s="627"/>
      <c r="K1194" s="629"/>
      <c r="L1194" s="629"/>
      <c r="M1194" s="629"/>
      <c r="N1194" s="629"/>
    </row>
    <row r="1195" spans="1:14" s="587" customFormat="1">
      <c r="A1195" s="573"/>
      <c r="B1195" s="573"/>
      <c r="C1195" s="573"/>
      <c r="E1195" s="580"/>
      <c r="F1195" s="575"/>
      <c r="G1195" s="576"/>
      <c r="H1195" s="627"/>
      <c r="I1195" s="627"/>
      <c r="J1195" s="627"/>
      <c r="K1195" s="629"/>
      <c r="L1195" s="629"/>
      <c r="M1195" s="629"/>
      <c r="N1195" s="629"/>
    </row>
    <row r="1196" spans="1:14" s="587" customFormat="1">
      <c r="A1196" s="573"/>
      <c r="B1196" s="573"/>
      <c r="C1196" s="573"/>
      <c r="E1196" s="580"/>
      <c r="F1196" s="575"/>
      <c r="G1196" s="576"/>
      <c r="H1196" s="627"/>
      <c r="I1196" s="627"/>
      <c r="J1196" s="627"/>
      <c r="K1196" s="629"/>
      <c r="L1196" s="629"/>
      <c r="M1196" s="629"/>
      <c r="N1196" s="629"/>
    </row>
    <row r="1197" spans="1:14" s="587" customFormat="1">
      <c r="A1197" s="573"/>
      <c r="B1197" s="573"/>
      <c r="C1197" s="573"/>
      <c r="E1197" s="580"/>
      <c r="F1197" s="575"/>
      <c r="G1197" s="576"/>
      <c r="H1197" s="627"/>
      <c r="I1197" s="627"/>
      <c r="J1197" s="627"/>
      <c r="K1197" s="629"/>
      <c r="L1197" s="629"/>
      <c r="M1197" s="629"/>
      <c r="N1197" s="629"/>
    </row>
    <row r="1198" spans="1:14" s="587" customFormat="1">
      <c r="A1198" s="573"/>
      <c r="B1198" s="573"/>
      <c r="C1198" s="573"/>
      <c r="E1198" s="580"/>
      <c r="F1198" s="575"/>
      <c r="G1198" s="576"/>
      <c r="H1198" s="627"/>
      <c r="I1198" s="627"/>
      <c r="J1198" s="627"/>
      <c r="K1198" s="629"/>
      <c r="L1198" s="629"/>
      <c r="M1198" s="629"/>
      <c r="N1198" s="629"/>
    </row>
    <row r="1199" spans="1:14" s="587" customFormat="1">
      <c r="A1199" s="573"/>
      <c r="B1199" s="573"/>
      <c r="C1199" s="573"/>
      <c r="E1199" s="580"/>
      <c r="F1199" s="575"/>
      <c r="G1199" s="576"/>
      <c r="H1199" s="627"/>
      <c r="I1199" s="627"/>
      <c r="J1199" s="627"/>
      <c r="K1199" s="629"/>
      <c r="L1199" s="629"/>
      <c r="M1199" s="629"/>
      <c r="N1199" s="629"/>
    </row>
    <row r="1200" spans="1:14" s="587" customFormat="1">
      <c r="A1200" s="573"/>
      <c r="B1200" s="573"/>
      <c r="C1200" s="573"/>
      <c r="E1200" s="580"/>
      <c r="F1200" s="575"/>
      <c r="G1200" s="576"/>
      <c r="H1200" s="627"/>
      <c r="I1200" s="627"/>
      <c r="J1200" s="627"/>
      <c r="K1200" s="629"/>
      <c r="L1200" s="629"/>
      <c r="M1200" s="629"/>
      <c r="N1200" s="629"/>
    </row>
    <row r="1201" spans="1:14" s="587" customFormat="1">
      <c r="A1201" s="573"/>
      <c r="B1201" s="573"/>
      <c r="C1201" s="573"/>
      <c r="E1201" s="580"/>
      <c r="F1201" s="575"/>
      <c r="G1201" s="576"/>
      <c r="H1201" s="627"/>
      <c r="I1201" s="627"/>
      <c r="J1201" s="627"/>
      <c r="K1201" s="629"/>
      <c r="L1201" s="629"/>
      <c r="M1201" s="629"/>
      <c r="N1201" s="629"/>
    </row>
    <row r="1202" spans="1:14" s="587" customFormat="1">
      <c r="A1202" s="573"/>
      <c r="B1202" s="573"/>
      <c r="C1202" s="573"/>
      <c r="E1202" s="580"/>
      <c r="F1202" s="575"/>
      <c r="G1202" s="576"/>
      <c r="H1202" s="627"/>
      <c r="I1202" s="627"/>
      <c r="J1202" s="627"/>
      <c r="K1202" s="629"/>
      <c r="L1202" s="629"/>
      <c r="M1202" s="629"/>
      <c r="N1202" s="629"/>
    </row>
    <row r="1203" spans="1:14" s="587" customFormat="1">
      <c r="A1203" s="573"/>
      <c r="B1203" s="573"/>
      <c r="C1203" s="573"/>
      <c r="E1203" s="580"/>
      <c r="F1203" s="575"/>
      <c r="G1203" s="576"/>
      <c r="H1203" s="627"/>
      <c r="I1203" s="627"/>
      <c r="J1203" s="627"/>
      <c r="K1203" s="629"/>
      <c r="L1203" s="629"/>
      <c r="M1203" s="629"/>
      <c r="N1203" s="629"/>
    </row>
    <row r="1204" spans="1:14" s="587" customFormat="1">
      <c r="A1204" s="573"/>
      <c r="B1204" s="573"/>
      <c r="C1204" s="573"/>
      <c r="E1204" s="580"/>
      <c r="F1204" s="575"/>
      <c r="G1204" s="576"/>
      <c r="H1204" s="627"/>
      <c r="I1204" s="627"/>
      <c r="J1204" s="627"/>
      <c r="K1204" s="629"/>
      <c r="L1204" s="629"/>
      <c r="M1204" s="629"/>
      <c r="N1204" s="629"/>
    </row>
    <row r="1205" spans="1:14" s="587" customFormat="1">
      <c r="A1205" s="573"/>
      <c r="B1205" s="573"/>
      <c r="C1205" s="573"/>
      <c r="E1205" s="580"/>
      <c r="F1205" s="575"/>
      <c r="G1205" s="576"/>
      <c r="H1205" s="627"/>
      <c r="I1205" s="627"/>
      <c r="J1205" s="627"/>
      <c r="K1205" s="629"/>
      <c r="L1205" s="629"/>
      <c r="M1205" s="629"/>
      <c r="N1205" s="629"/>
    </row>
    <row r="1206" spans="1:14" s="587" customFormat="1">
      <c r="A1206" s="573"/>
      <c r="B1206" s="573"/>
      <c r="C1206" s="573"/>
      <c r="E1206" s="580"/>
      <c r="F1206" s="575"/>
      <c r="G1206" s="576"/>
      <c r="H1206" s="627"/>
      <c r="I1206" s="627"/>
      <c r="J1206" s="627"/>
      <c r="K1206" s="629"/>
      <c r="L1206" s="629"/>
      <c r="M1206" s="629"/>
      <c r="N1206" s="629"/>
    </row>
    <row r="1207" spans="1:14" s="587" customFormat="1">
      <c r="A1207" s="573"/>
      <c r="B1207" s="573"/>
      <c r="C1207" s="573"/>
      <c r="E1207" s="580"/>
      <c r="F1207" s="575"/>
      <c r="G1207" s="576"/>
      <c r="H1207" s="627"/>
      <c r="I1207" s="627"/>
      <c r="J1207" s="627"/>
      <c r="K1207" s="629"/>
      <c r="L1207" s="629"/>
      <c r="M1207" s="629"/>
      <c r="N1207" s="629"/>
    </row>
    <row r="1208" spans="1:14" s="587" customFormat="1">
      <c r="A1208" s="573"/>
      <c r="B1208" s="573"/>
      <c r="C1208" s="573"/>
      <c r="E1208" s="580"/>
      <c r="F1208" s="575"/>
      <c r="G1208" s="576"/>
      <c r="H1208" s="627"/>
      <c r="I1208" s="627"/>
      <c r="J1208" s="627"/>
      <c r="K1208" s="629"/>
      <c r="L1208" s="629"/>
      <c r="M1208" s="629"/>
      <c r="N1208" s="629"/>
    </row>
    <row r="1209" spans="1:14" s="587" customFormat="1">
      <c r="A1209" s="573"/>
      <c r="B1209" s="573"/>
      <c r="C1209" s="573"/>
      <c r="E1209" s="580"/>
      <c r="F1209" s="575"/>
      <c r="G1209" s="576"/>
      <c r="H1209" s="627"/>
      <c r="I1209" s="627"/>
      <c r="J1209" s="627"/>
      <c r="K1209" s="629"/>
      <c r="L1209" s="629"/>
      <c r="M1209" s="629"/>
      <c r="N1209" s="629"/>
    </row>
    <row r="1210" spans="1:14" s="587" customFormat="1">
      <c r="A1210" s="573"/>
      <c r="B1210" s="573"/>
      <c r="C1210" s="573"/>
      <c r="E1210" s="580"/>
      <c r="F1210" s="575"/>
      <c r="G1210" s="576"/>
      <c r="H1210" s="627"/>
      <c r="I1210" s="627"/>
      <c r="J1210" s="627"/>
      <c r="K1210" s="629"/>
      <c r="L1210" s="629"/>
      <c r="M1210" s="629"/>
      <c r="N1210" s="629"/>
    </row>
    <row r="1211" spans="1:14" s="587" customFormat="1">
      <c r="A1211" s="573"/>
      <c r="B1211" s="573"/>
      <c r="C1211" s="573"/>
      <c r="E1211" s="580"/>
      <c r="F1211" s="575"/>
      <c r="G1211" s="576"/>
      <c r="H1211" s="627"/>
      <c r="I1211" s="627"/>
      <c r="J1211" s="627"/>
      <c r="K1211" s="629"/>
      <c r="L1211" s="629"/>
      <c r="M1211" s="629"/>
      <c r="N1211" s="629"/>
    </row>
    <row r="1212" spans="1:14" s="587" customFormat="1">
      <c r="A1212" s="573"/>
      <c r="B1212" s="573"/>
      <c r="C1212" s="573"/>
      <c r="E1212" s="580"/>
      <c r="F1212" s="575"/>
      <c r="G1212" s="576"/>
      <c r="H1212" s="627"/>
      <c r="I1212" s="627"/>
      <c r="J1212" s="627"/>
      <c r="K1212" s="629"/>
      <c r="L1212" s="629"/>
      <c r="M1212" s="629"/>
      <c r="N1212" s="629"/>
    </row>
    <row r="1213" spans="1:14" s="587" customFormat="1">
      <c r="A1213" s="573"/>
      <c r="B1213" s="573"/>
      <c r="C1213" s="573"/>
      <c r="E1213" s="580"/>
      <c r="F1213" s="575"/>
      <c r="G1213" s="576"/>
      <c r="H1213" s="627"/>
      <c r="I1213" s="627"/>
      <c r="J1213" s="627"/>
      <c r="K1213" s="629"/>
      <c r="L1213" s="629"/>
      <c r="M1213" s="629"/>
      <c r="N1213" s="629"/>
    </row>
    <row r="1214" spans="1:14" s="587" customFormat="1">
      <c r="A1214" s="573"/>
      <c r="B1214" s="573"/>
      <c r="C1214" s="573"/>
      <c r="E1214" s="580"/>
      <c r="F1214" s="575"/>
      <c r="G1214" s="576"/>
      <c r="H1214" s="627"/>
      <c r="I1214" s="627"/>
      <c r="J1214" s="627"/>
      <c r="K1214" s="629"/>
      <c r="L1214" s="629"/>
      <c r="M1214" s="629"/>
      <c r="N1214" s="629"/>
    </row>
    <row r="1215" spans="1:14" s="587" customFormat="1">
      <c r="A1215" s="573"/>
      <c r="B1215" s="573"/>
      <c r="C1215" s="573"/>
      <c r="E1215" s="580"/>
      <c r="F1215" s="575"/>
      <c r="G1215" s="576"/>
      <c r="H1215" s="627"/>
      <c r="I1215" s="627"/>
      <c r="J1215" s="627"/>
      <c r="K1215" s="629"/>
      <c r="L1215" s="629"/>
      <c r="M1215" s="629"/>
      <c r="N1215" s="629"/>
    </row>
    <row r="1216" spans="1:14" s="587" customFormat="1">
      <c r="A1216" s="573"/>
      <c r="B1216" s="573"/>
      <c r="C1216" s="573"/>
      <c r="E1216" s="580"/>
      <c r="F1216" s="575"/>
      <c r="G1216" s="576"/>
      <c r="H1216" s="627"/>
      <c r="I1216" s="627"/>
      <c r="J1216" s="627"/>
      <c r="K1216" s="629"/>
      <c r="L1216" s="629"/>
      <c r="M1216" s="629"/>
      <c r="N1216" s="629"/>
    </row>
    <row r="1217" spans="1:14" s="587" customFormat="1">
      <c r="A1217" s="573"/>
      <c r="B1217" s="573"/>
      <c r="C1217" s="573"/>
      <c r="E1217" s="580"/>
      <c r="F1217" s="575"/>
      <c r="G1217" s="576"/>
      <c r="H1217" s="627"/>
      <c r="I1217" s="627"/>
      <c r="J1217" s="627"/>
      <c r="K1217" s="629"/>
      <c r="L1217" s="629"/>
      <c r="M1217" s="629"/>
      <c r="N1217" s="629"/>
    </row>
    <row r="1218" spans="1:14" s="587" customFormat="1">
      <c r="A1218" s="573"/>
      <c r="B1218" s="573"/>
      <c r="C1218" s="573"/>
      <c r="E1218" s="580"/>
      <c r="F1218" s="575"/>
      <c r="G1218" s="576"/>
      <c r="H1218" s="627"/>
      <c r="I1218" s="627"/>
      <c r="J1218" s="627"/>
      <c r="K1218" s="629"/>
      <c r="L1218" s="629"/>
      <c r="M1218" s="629"/>
      <c r="N1218" s="629"/>
    </row>
    <row r="1219" spans="1:14" s="587" customFormat="1">
      <c r="A1219" s="573"/>
      <c r="B1219" s="573"/>
      <c r="C1219" s="573"/>
      <c r="E1219" s="580"/>
      <c r="F1219" s="575"/>
      <c r="G1219" s="576"/>
      <c r="H1219" s="627"/>
      <c r="I1219" s="627"/>
      <c r="J1219" s="627"/>
      <c r="K1219" s="629"/>
      <c r="L1219" s="629"/>
      <c r="M1219" s="629"/>
      <c r="N1219" s="629"/>
    </row>
    <row r="1220" spans="1:14" s="587" customFormat="1">
      <c r="A1220" s="573"/>
      <c r="B1220" s="573"/>
      <c r="C1220" s="573"/>
      <c r="E1220" s="580"/>
      <c r="F1220" s="575"/>
      <c r="G1220" s="576"/>
      <c r="H1220" s="627"/>
      <c r="I1220" s="627"/>
      <c r="J1220" s="627"/>
      <c r="K1220" s="629"/>
      <c r="L1220" s="629"/>
      <c r="M1220" s="629"/>
      <c r="N1220" s="629"/>
    </row>
    <row r="1221" spans="1:14" s="587" customFormat="1">
      <c r="A1221" s="573"/>
      <c r="B1221" s="573"/>
      <c r="C1221" s="573"/>
      <c r="E1221" s="580"/>
      <c r="F1221" s="575"/>
      <c r="G1221" s="576"/>
      <c r="H1221" s="627"/>
      <c r="I1221" s="627"/>
      <c r="J1221" s="627"/>
      <c r="K1221" s="629"/>
      <c r="L1221" s="629"/>
      <c r="M1221" s="629"/>
      <c r="N1221" s="629"/>
    </row>
    <row r="1222" spans="1:14" s="587" customFormat="1">
      <c r="A1222" s="573"/>
      <c r="B1222" s="573"/>
      <c r="C1222" s="573"/>
      <c r="E1222" s="580"/>
      <c r="F1222" s="575"/>
      <c r="G1222" s="576"/>
      <c r="H1222" s="627"/>
      <c r="I1222" s="627"/>
      <c r="J1222" s="627"/>
      <c r="K1222" s="629"/>
      <c r="L1222" s="629"/>
      <c r="M1222" s="629"/>
      <c r="N1222" s="629"/>
    </row>
    <row r="1223" spans="1:14" s="587" customFormat="1">
      <c r="A1223" s="573"/>
      <c r="B1223" s="573"/>
      <c r="C1223" s="573"/>
      <c r="E1223" s="580"/>
      <c r="F1223" s="575"/>
      <c r="G1223" s="576"/>
      <c r="H1223" s="627"/>
      <c r="I1223" s="627"/>
      <c r="J1223" s="627"/>
      <c r="K1223" s="629"/>
      <c r="L1223" s="629"/>
      <c r="M1223" s="629"/>
      <c r="N1223" s="629"/>
    </row>
    <row r="1224" spans="1:14" s="587" customFormat="1">
      <c r="A1224" s="573"/>
      <c r="B1224" s="573"/>
      <c r="C1224" s="573"/>
      <c r="E1224" s="580"/>
      <c r="F1224" s="575"/>
      <c r="G1224" s="576"/>
      <c r="H1224" s="627"/>
      <c r="I1224" s="627"/>
      <c r="J1224" s="627"/>
      <c r="K1224" s="629"/>
      <c r="L1224" s="629"/>
      <c r="M1224" s="629"/>
      <c r="N1224" s="629"/>
    </row>
    <row r="1225" spans="1:14" s="587" customFormat="1">
      <c r="A1225" s="573"/>
      <c r="B1225" s="573"/>
      <c r="C1225" s="573"/>
      <c r="E1225" s="580"/>
      <c r="F1225" s="575"/>
      <c r="G1225" s="576"/>
      <c r="H1225" s="627"/>
      <c r="I1225" s="627"/>
      <c r="J1225" s="627"/>
      <c r="K1225" s="629"/>
      <c r="L1225" s="629"/>
      <c r="M1225" s="629"/>
      <c r="N1225" s="629"/>
    </row>
    <row r="1226" spans="1:14" s="587" customFormat="1">
      <c r="A1226" s="573"/>
      <c r="B1226" s="573"/>
      <c r="C1226" s="573"/>
      <c r="E1226" s="580"/>
      <c r="F1226" s="575"/>
      <c r="G1226" s="576"/>
      <c r="H1226" s="627"/>
      <c r="I1226" s="627"/>
      <c r="J1226" s="627"/>
      <c r="K1226" s="629"/>
      <c r="L1226" s="629"/>
      <c r="M1226" s="629"/>
      <c r="N1226" s="629"/>
    </row>
    <row r="1227" spans="1:14" s="587" customFormat="1">
      <c r="A1227" s="573"/>
      <c r="B1227" s="573"/>
      <c r="C1227" s="573"/>
      <c r="E1227" s="580"/>
      <c r="F1227" s="575"/>
      <c r="G1227" s="576"/>
      <c r="H1227" s="627"/>
      <c r="I1227" s="627"/>
      <c r="J1227" s="627"/>
      <c r="K1227" s="629"/>
      <c r="L1227" s="629"/>
      <c r="M1227" s="629"/>
      <c r="N1227" s="629"/>
    </row>
    <row r="1228" spans="1:14" s="587" customFormat="1">
      <c r="A1228" s="573"/>
      <c r="B1228" s="573"/>
      <c r="C1228" s="573"/>
      <c r="E1228" s="580"/>
      <c r="F1228" s="575"/>
      <c r="G1228" s="576"/>
      <c r="H1228" s="627"/>
      <c r="I1228" s="627"/>
      <c r="J1228" s="627"/>
      <c r="K1228" s="629"/>
      <c r="L1228" s="629"/>
      <c r="M1228" s="629"/>
      <c r="N1228" s="629"/>
    </row>
    <row r="1229" spans="1:14" s="587" customFormat="1">
      <c r="A1229" s="573"/>
      <c r="B1229" s="573"/>
      <c r="C1229" s="573"/>
      <c r="E1229" s="580"/>
      <c r="F1229" s="575"/>
      <c r="G1229" s="576"/>
      <c r="H1229" s="627"/>
      <c r="I1229" s="627"/>
      <c r="J1229" s="627"/>
      <c r="K1229" s="629"/>
      <c r="L1229" s="629"/>
      <c r="M1229" s="629"/>
      <c r="N1229" s="629"/>
    </row>
    <row r="1230" spans="1:14" s="587" customFormat="1">
      <c r="A1230" s="573"/>
      <c r="B1230" s="573"/>
      <c r="C1230" s="573"/>
      <c r="E1230" s="580"/>
      <c r="F1230" s="575"/>
      <c r="G1230" s="576"/>
      <c r="H1230" s="627"/>
      <c r="I1230" s="627"/>
      <c r="J1230" s="627"/>
      <c r="K1230" s="629"/>
      <c r="L1230" s="629"/>
      <c r="M1230" s="629"/>
      <c r="N1230" s="629"/>
    </row>
    <row r="1231" spans="1:14" s="587" customFormat="1">
      <c r="A1231" s="573"/>
      <c r="B1231" s="573"/>
      <c r="C1231" s="573"/>
      <c r="E1231" s="580"/>
      <c r="F1231" s="575"/>
      <c r="G1231" s="576"/>
      <c r="H1231" s="627"/>
      <c r="I1231" s="627"/>
      <c r="J1231" s="627"/>
      <c r="K1231" s="629"/>
      <c r="L1231" s="629"/>
      <c r="M1231" s="629"/>
      <c r="N1231" s="629"/>
    </row>
    <row r="1232" spans="1:14" s="587" customFormat="1">
      <c r="A1232" s="573"/>
      <c r="B1232" s="573"/>
      <c r="C1232" s="573"/>
      <c r="E1232" s="580"/>
      <c r="F1232" s="575"/>
      <c r="G1232" s="576"/>
      <c r="H1232" s="627"/>
      <c r="I1232" s="627"/>
      <c r="J1232" s="627"/>
      <c r="K1232" s="629"/>
      <c r="L1232" s="629"/>
      <c r="M1232" s="629"/>
      <c r="N1232" s="629"/>
    </row>
    <row r="1233" spans="1:14" s="587" customFormat="1">
      <c r="A1233" s="573"/>
      <c r="B1233" s="573"/>
      <c r="C1233" s="573"/>
      <c r="E1233" s="580"/>
      <c r="F1233" s="575"/>
      <c r="G1233" s="576"/>
      <c r="H1233" s="627"/>
      <c r="I1233" s="627"/>
      <c r="J1233" s="627"/>
      <c r="K1233" s="629"/>
      <c r="L1233" s="629"/>
      <c r="M1233" s="629"/>
      <c r="N1233" s="629"/>
    </row>
    <row r="1234" spans="1:14" s="587" customFormat="1">
      <c r="A1234" s="573"/>
      <c r="B1234" s="573"/>
      <c r="C1234" s="573"/>
      <c r="E1234" s="580"/>
      <c r="F1234" s="575"/>
      <c r="G1234" s="576"/>
      <c r="H1234" s="627"/>
      <c r="I1234" s="627"/>
      <c r="J1234" s="627"/>
      <c r="K1234" s="629"/>
      <c r="L1234" s="629"/>
      <c r="M1234" s="629"/>
      <c r="N1234" s="629"/>
    </row>
    <row r="1235" spans="1:14" s="587" customFormat="1">
      <c r="A1235" s="573"/>
      <c r="B1235" s="573"/>
      <c r="C1235" s="573"/>
      <c r="E1235" s="580"/>
      <c r="F1235" s="575"/>
      <c r="G1235" s="576"/>
      <c r="H1235" s="627"/>
      <c r="I1235" s="627"/>
      <c r="J1235" s="627"/>
      <c r="K1235" s="629"/>
      <c r="L1235" s="629"/>
      <c r="M1235" s="629"/>
      <c r="N1235" s="629"/>
    </row>
    <row r="1236" spans="1:14" s="587" customFormat="1">
      <c r="A1236" s="573"/>
      <c r="B1236" s="573"/>
      <c r="C1236" s="573"/>
      <c r="E1236" s="580"/>
      <c r="F1236" s="575"/>
      <c r="G1236" s="576"/>
      <c r="H1236" s="627"/>
      <c r="I1236" s="627"/>
      <c r="J1236" s="627"/>
      <c r="K1236" s="629"/>
      <c r="L1236" s="629"/>
      <c r="M1236" s="629"/>
      <c r="N1236" s="629"/>
    </row>
    <row r="1237" spans="1:14" s="587" customFormat="1">
      <c r="A1237" s="573"/>
      <c r="B1237" s="573"/>
      <c r="C1237" s="573"/>
      <c r="E1237" s="580"/>
      <c r="F1237" s="575"/>
      <c r="G1237" s="576"/>
      <c r="H1237" s="627"/>
      <c r="I1237" s="627"/>
      <c r="J1237" s="627"/>
      <c r="K1237" s="629"/>
      <c r="L1237" s="629"/>
      <c r="M1237" s="629"/>
      <c r="N1237" s="629"/>
    </row>
    <row r="1238" spans="1:14" s="587" customFormat="1">
      <c r="A1238" s="573"/>
      <c r="B1238" s="573"/>
      <c r="C1238" s="573"/>
      <c r="E1238" s="580"/>
      <c r="F1238" s="575"/>
      <c r="G1238" s="576"/>
      <c r="H1238" s="627"/>
      <c r="I1238" s="627"/>
      <c r="J1238" s="627"/>
      <c r="K1238" s="629"/>
      <c r="L1238" s="629"/>
      <c r="M1238" s="629"/>
      <c r="N1238" s="629"/>
    </row>
    <row r="1239" spans="1:14" s="587" customFormat="1">
      <c r="A1239" s="573"/>
      <c r="B1239" s="573"/>
      <c r="C1239" s="573"/>
      <c r="E1239" s="580"/>
      <c r="F1239" s="575"/>
      <c r="G1239" s="576"/>
      <c r="H1239" s="627"/>
      <c r="I1239" s="627"/>
      <c r="J1239" s="627"/>
      <c r="K1239" s="629"/>
      <c r="L1239" s="629"/>
      <c r="M1239" s="629"/>
      <c r="N1239" s="629"/>
    </row>
    <row r="1240" spans="1:14" s="587" customFormat="1">
      <c r="A1240" s="573"/>
      <c r="B1240" s="573"/>
      <c r="C1240" s="573"/>
      <c r="E1240" s="580"/>
      <c r="F1240" s="575"/>
      <c r="G1240" s="576"/>
      <c r="H1240" s="627"/>
      <c r="I1240" s="627"/>
      <c r="J1240" s="627"/>
      <c r="K1240" s="629"/>
      <c r="L1240" s="629"/>
      <c r="M1240" s="629"/>
      <c r="N1240" s="629"/>
    </row>
    <row r="1241" spans="1:14" s="587" customFormat="1">
      <c r="A1241" s="573"/>
      <c r="B1241" s="573"/>
      <c r="C1241" s="573"/>
      <c r="E1241" s="580"/>
      <c r="F1241" s="575"/>
      <c r="G1241" s="576"/>
      <c r="H1241" s="627"/>
      <c r="I1241" s="627"/>
      <c r="J1241" s="627"/>
      <c r="K1241" s="629"/>
      <c r="L1241" s="629"/>
      <c r="M1241" s="629"/>
      <c r="N1241" s="629"/>
    </row>
    <row r="1242" spans="1:14" s="587" customFormat="1">
      <c r="A1242" s="573"/>
      <c r="B1242" s="573"/>
      <c r="C1242" s="573"/>
      <c r="E1242" s="580"/>
      <c r="F1242" s="575"/>
      <c r="G1242" s="576"/>
      <c r="H1242" s="627"/>
      <c r="I1242" s="627"/>
      <c r="J1242" s="627"/>
      <c r="K1242" s="629"/>
      <c r="L1242" s="629"/>
      <c r="M1242" s="629"/>
      <c r="N1242" s="629"/>
    </row>
    <row r="1243" spans="1:14" s="587" customFormat="1">
      <c r="A1243" s="573"/>
      <c r="B1243" s="573"/>
      <c r="C1243" s="573"/>
      <c r="E1243" s="580"/>
      <c r="F1243" s="575"/>
      <c r="G1243" s="576"/>
      <c r="H1243" s="627"/>
      <c r="I1243" s="627"/>
      <c r="J1243" s="627"/>
      <c r="K1243" s="629"/>
      <c r="L1243" s="629"/>
      <c r="M1243" s="629"/>
      <c r="N1243" s="629"/>
    </row>
    <row r="1244" spans="1:14" s="587" customFormat="1">
      <c r="A1244" s="573"/>
      <c r="B1244" s="573"/>
      <c r="C1244" s="573"/>
      <c r="E1244" s="580"/>
      <c r="F1244" s="575"/>
      <c r="G1244" s="576"/>
      <c r="H1244" s="627"/>
      <c r="I1244" s="627"/>
      <c r="J1244" s="627"/>
      <c r="K1244" s="629"/>
      <c r="L1244" s="629"/>
      <c r="M1244" s="629"/>
      <c r="N1244" s="629"/>
    </row>
    <row r="1245" spans="1:14" s="587" customFormat="1">
      <c r="A1245" s="573"/>
      <c r="B1245" s="573"/>
      <c r="C1245" s="573"/>
      <c r="E1245" s="580"/>
      <c r="F1245" s="575"/>
      <c r="G1245" s="576"/>
      <c r="H1245" s="627"/>
      <c r="I1245" s="627"/>
      <c r="J1245" s="627"/>
      <c r="K1245" s="629"/>
      <c r="L1245" s="629"/>
      <c r="M1245" s="629"/>
      <c r="N1245" s="629"/>
    </row>
    <row r="1246" spans="1:14" s="587" customFormat="1">
      <c r="A1246" s="573"/>
      <c r="B1246" s="573"/>
      <c r="C1246" s="573"/>
      <c r="E1246" s="580"/>
      <c r="F1246" s="575"/>
      <c r="G1246" s="576"/>
      <c r="H1246" s="627"/>
      <c r="I1246" s="627"/>
      <c r="J1246" s="627"/>
      <c r="K1246" s="629"/>
      <c r="L1246" s="629"/>
      <c r="M1246" s="629"/>
      <c r="N1246" s="629"/>
    </row>
    <row r="1247" spans="1:14" s="587" customFormat="1">
      <c r="A1247" s="573"/>
      <c r="B1247" s="573"/>
      <c r="C1247" s="573"/>
      <c r="E1247" s="580"/>
      <c r="F1247" s="575"/>
      <c r="G1247" s="576"/>
      <c r="H1247" s="627"/>
      <c r="I1247" s="627"/>
      <c r="J1247" s="627"/>
      <c r="K1247" s="629"/>
      <c r="L1247" s="629"/>
      <c r="M1247" s="629"/>
      <c r="N1247" s="629"/>
    </row>
    <row r="1248" spans="1:14" s="587" customFormat="1">
      <c r="A1248" s="573"/>
      <c r="B1248" s="573"/>
      <c r="C1248" s="573"/>
      <c r="E1248" s="580"/>
      <c r="F1248" s="575"/>
      <c r="G1248" s="576"/>
      <c r="H1248" s="627"/>
      <c r="I1248" s="627"/>
      <c r="J1248" s="627"/>
      <c r="K1248" s="629"/>
      <c r="L1248" s="629"/>
      <c r="M1248" s="629"/>
      <c r="N1248" s="629"/>
    </row>
    <row r="1249" spans="1:14" s="587" customFormat="1">
      <c r="A1249" s="573"/>
      <c r="B1249" s="573"/>
      <c r="C1249" s="573"/>
      <c r="E1249" s="580"/>
      <c r="F1249" s="575"/>
      <c r="G1249" s="576"/>
      <c r="H1249" s="627"/>
      <c r="I1249" s="627"/>
      <c r="J1249" s="627"/>
      <c r="K1249" s="629"/>
      <c r="L1249" s="629"/>
      <c r="M1249" s="629"/>
      <c r="N1249" s="629"/>
    </row>
    <row r="1250" spans="1:14" s="587" customFormat="1">
      <c r="A1250" s="573"/>
      <c r="B1250" s="573"/>
      <c r="C1250" s="573"/>
      <c r="E1250" s="580"/>
      <c r="F1250" s="575"/>
      <c r="G1250" s="576"/>
      <c r="H1250" s="627"/>
      <c r="I1250" s="627"/>
      <c r="J1250" s="627"/>
      <c r="K1250" s="629"/>
      <c r="L1250" s="629"/>
      <c r="M1250" s="629"/>
      <c r="N1250" s="629"/>
    </row>
    <row r="1251" spans="1:14" s="587" customFormat="1">
      <c r="A1251" s="573"/>
      <c r="B1251" s="573"/>
      <c r="C1251" s="573"/>
      <c r="E1251" s="580"/>
      <c r="F1251" s="575"/>
      <c r="G1251" s="576"/>
      <c r="H1251" s="627"/>
      <c r="I1251" s="627"/>
      <c r="J1251" s="627"/>
      <c r="K1251" s="629"/>
      <c r="L1251" s="629"/>
      <c r="M1251" s="629"/>
      <c r="N1251" s="629"/>
    </row>
    <row r="1252" spans="1:14" s="587" customFormat="1">
      <c r="A1252" s="573"/>
      <c r="B1252" s="573"/>
      <c r="C1252" s="573"/>
      <c r="E1252" s="580"/>
      <c r="F1252" s="575"/>
      <c r="G1252" s="576"/>
      <c r="H1252" s="627"/>
      <c r="I1252" s="627"/>
      <c r="J1252" s="627"/>
      <c r="K1252" s="629"/>
      <c r="L1252" s="629"/>
      <c r="M1252" s="629"/>
      <c r="N1252" s="629"/>
    </row>
    <row r="1253" spans="1:14" s="587" customFormat="1">
      <c r="A1253" s="573"/>
      <c r="B1253" s="573"/>
      <c r="C1253" s="573"/>
      <c r="E1253" s="580"/>
      <c r="F1253" s="575"/>
      <c r="G1253" s="576"/>
      <c r="H1253" s="627"/>
      <c r="I1253" s="627"/>
      <c r="J1253" s="627"/>
      <c r="K1253" s="629"/>
      <c r="L1253" s="629"/>
      <c r="M1253" s="629"/>
      <c r="N1253" s="629"/>
    </row>
    <row r="1254" spans="1:14" s="587" customFormat="1">
      <c r="A1254" s="573"/>
      <c r="B1254" s="573"/>
      <c r="C1254" s="573"/>
      <c r="E1254" s="580"/>
      <c r="F1254" s="575"/>
      <c r="G1254" s="576"/>
      <c r="H1254" s="627"/>
      <c r="I1254" s="627"/>
      <c r="J1254" s="627"/>
      <c r="K1254" s="629"/>
      <c r="L1254" s="629"/>
      <c r="M1254" s="629"/>
      <c r="N1254" s="629"/>
    </row>
    <row r="1255" spans="1:14" s="587" customFormat="1">
      <c r="A1255" s="573"/>
      <c r="B1255" s="573"/>
      <c r="C1255" s="573"/>
      <c r="E1255" s="580"/>
      <c r="F1255" s="575"/>
      <c r="G1255" s="576"/>
      <c r="H1255" s="627"/>
      <c r="I1255" s="627"/>
      <c r="J1255" s="627"/>
      <c r="K1255" s="629"/>
      <c r="L1255" s="629"/>
      <c r="M1255" s="629"/>
      <c r="N1255" s="629"/>
    </row>
    <row r="1256" spans="1:14" s="587" customFormat="1">
      <c r="A1256" s="573"/>
      <c r="B1256" s="573"/>
      <c r="C1256" s="573"/>
      <c r="E1256" s="580"/>
      <c r="F1256" s="575"/>
      <c r="G1256" s="576"/>
      <c r="H1256" s="627"/>
      <c r="I1256" s="627"/>
      <c r="J1256" s="627"/>
      <c r="K1256" s="629"/>
      <c r="L1256" s="629"/>
      <c r="M1256" s="629"/>
      <c r="N1256" s="629"/>
    </row>
    <row r="1257" spans="1:14" s="587" customFormat="1">
      <c r="A1257" s="573"/>
      <c r="B1257" s="573"/>
      <c r="C1257" s="573"/>
      <c r="E1257" s="580"/>
      <c r="F1257" s="575"/>
      <c r="G1257" s="576"/>
      <c r="H1257" s="627"/>
      <c r="I1257" s="627"/>
      <c r="J1257" s="627"/>
      <c r="K1257" s="629"/>
      <c r="L1257" s="629"/>
      <c r="M1257" s="629"/>
      <c r="N1257" s="629"/>
    </row>
    <row r="1258" spans="1:14" s="587" customFormat="1">
      <c r="A1258" s="573"/>
      <c r="B1258" s="573"/>
      <c r="C1258" s="573"/>
      <c r="E1258" s="580"/>
      <c r="F1258" s="575"/>
      <c r="G1258" s="576"/>
      <c r="H1258" s="627"/>
      <c r="I1258" s="627"/>
      <c r="J1258" s="627"/>
      <c r="K1258" s="629"/>
      <c r="L1258" s="629"/>
      <c r="M1258" s="629"/>
      <c r="N1258" s="629"/>
    </row>
    <row r="1259" spans="1:14" s="587" customFormat="1">
      <c r="A1259" s="573"/>
      <c r="B1259" s="573"/>
      <c r="C1259" s="573"/>
      <c r="E1259" s="580"/>
      <c r="F1259" s="575"/>
      <c r="G1259" s="576"/>
      <c r="H1259" s="627"/>
      <c r="I1259" s="627"/>
      <c r="J1259" s="627"/>
      <c r="K1259" s="629"/>
      <c r="L1259" s="629"/>
      <c r="M1259" s="629"/>
      <c r="N1259" s="629"/>
    </row>
    <row r="1260" spans="1:14" s="587" customFormat="1">
      <c r="A1260" s="573"/>
      <c r="B1260" s="573"/>
      <c r="C1260" s="573"/>
      <c r="E1260" s="580"/>
      <c r="F1260" s="575"/>
      <c r="G1260" s="576"/>
      <c r="H1260" s="627"/>
      <c r="I1260" s="627"/>
      <c r="J1260" s="627"/>
      <c r="K1260" s="629"/>
      <c r="L1260" s="629"/>
      <c r="M1260" s="629"/>
      <c r="N1260" s="629"/>
    </row>
    <row r="1261" spans="1:14" s="587" customFormat="1">
      <c r="A1261" s="573"/>
      <c r="B1261" s="573"/>
      <c r="C1261" s="573"/>
      <c r="E1261" s="580"/>
      <c r="F1261" s="575"/>
      <c r="G1261" s="576"/>
      <c r="H1261" s="627"/>
      <c r="I1261" s="627"/>
      <c r="J1261" s="627"/>
      <c r="K1261" s="629"/>
      <c r="L1261" s="629"/>
      <c r="M1261" s="629"/>
      <c r="N1261" s="629"/>
    </row>
    <row r="1262" spans="1:14" s="587" customFormat="1">
      <c r="A1262" s="573"/>
      <c r="B1262" s="573"/>
      <c r="C1262" s="573"/>
      <c r="E1262" s="580"/>
      <c r="F1262" s="575"/>
      <c r="G1262" s="576"/>
      <c r="H1262" s="627"/>
      <c r="I1262" s="627"/>
      <c r="J1262" s="627"/>
      <c r="K1262" s="629"/>
      <c r="L1262" s="629"/>
      <c r="M1262" s="629"/>
      <c r="N1262" s="629"/>
    </row>
    <row r="1263" spans="1:14" s="587" customFormat="1">
      <c r="A1263" s="573"/>
      <c r="B1263" s="573"/>
      <c r="C1263" s="573"/>
      <c r="E1263" s="580"/>
      <c r="F1263" s="575"/>
      <c r="G1263" s="576"/>
      <c r="H1263" s="627"/>
      <c r="I1263" s="627"/>
      <c r="J1263" s="627"/>
      <c r="K1263" s="629"/>
      <c r="L1263" s="629"/>
      <c r="M1263" s="629"/>
      <c r="N1263" s="629"/>
    </row>
    <row r="1264" spans="1:14" s="587" customFormat="1">
      <c r="A1264" s="573"/>
      <c r="B1264" s="573"/>
      <c r="C1264" s="573"/>
      <c r="E1264" s="580"/>
      <c r="F1264" s="575"/>
      <c r="G1264" s="576"/>
      <c r="H1264" s="627"/>
      <c r="I1264" s="627"/>
      <c r="J1264" s="627"/>
      <c r="K1264" s="629"/>
      <c r="L1264" s="629"/>
      <c r="M1264" s="629"/>
      <c r="N1264" s="629"/>
    </row>
    <row r="1265" spans="1:14" s="587" customFormat="1">
      <c r="A1265" s="573"/>
      <c r="B1265" s="573"/>
      <c r="C1265" s="573"/>
      <c r="E1265" s="580"/>
      <c r="F1265" s="575"/>
      <c r="G1265" s="576"/>
      <c r="H1265" s="627"/>
      <c r="I1265" s="627"/>
      <c r="J1265" s="627"/>
      <c r="K1265" s="629"/>
      <c r="L1265" s="629"/>
      <c r="M1265" s="629"/>
      <c r="N1265" s="629"/>
    </row>
    <row r="1266" spans="1:14" s="587" customFormat="1">
      <c r="A1266" s="573"/>
      <c r="B1266" s="573"/>
      <c r="C1266" s="573"/>
      <c r="E1266" s="580"/>
      <c r="F1266" s="575"/>
      <c r="G1266" s="576"/>
      <c r="H1266" s="627"/>
      <c r="I1266" s="627"/>
      <c r="J1266" s="627"/>
      <c r="K1266" s="629"/>
      <c r="L1266" s="629"/>
      <c r="M1266" s="629"/>
      <c r="N1266" s="629"/>
    </row>
    <row r="1267" spans="1:14" s="587" customFormat="1">
      <c r="A1267" s="573"/>
      <c r="B1267" s="573"/>
      <c r="C1267" s="573"/>
      <c r="E1267" s="580"/>
      <c r="F1267" s="575"/>
      <c r="G1267" s="576"/>
      <c r="H1267" s="627"/>
      <c r="I1267" s="627"/>
      <c r="J1267" s="627"/>
      <c r="K1267" s="629"/>
      <c r="L1267" s="629"/>
      <c r="M1267" s="629"/>
      <c r="N1267" s="629"/>
    </row>
    <row r="1268" spans="1:14" s="587" customFormat="1">
      <c r="A1268" s="573"/>
      <c r="B1268" s="573"/>
      <c r="C1268" s="573"/>
      <c r="E1268" s="580"/>
      <c r="F1268" s="575"/>
      <c r="G1268" s="576"/>
      <c r="H1268" s="627"/>
      <c r="I1268" s="627"/>
      <c r="J1268" s="627"/>
      <c r="K1268" s="629"/>
      <c r="L1268" s="629"/>
      <c r="M1268" s="629"/>
      <c r="N1268" s="629"/>
    </row>
    <row r="1269" spans="1:14" s="587" customFormat="1">
      <c r="A1269" s="573"/>
      <c r="B1269" s="573"/>
      <c r="C1269" s="573"/>
      <c r="E1269" s="580"/>
      <c r="F1269" s="575"/>
      <c r="G1269" s="576"/>
      <c r="H1269" s="627"/>
      <c r="I1269" s="627"/>
      <c r="J1269" s="627"/>
      <c r="K1269" s="629"/>
      <c r="L1269" s="629"/>
      <c r="M1269" s="629"/>
      <c r="N1269" s="629"/>
    </row>
    <row r="1270" spans="1:14" s="587" customFormat="1">
      <c r="A1270" s="573"/>
      <c r="B1270" s="573"/>
      <c r="C1270" s="573"/>
      <c r="E1270" s="580"/>
      <c r="F1270" s="575"/>
      <c r="G1270" s="576"/>
      <c r="H1270" s="627"/>
      <c r="I1270" s="627"/>
      <c r="J1270" s="627"/>
      <c r="K1270" s="629"/>
      <c r="L1270" s="629"/>
      <c r="M1270" s="629"/>
      <c r="N1270" s="629"/>
    </row>
    <row r="1271" spans="1:14" s="587" customFormat="1">
      <c r="A1271" s="573"/>
      <c r="B1271" s="573"/>
      <c r="C1271" s="573"/>
      <c r="E1271" s="580"/>
      <c r="F1271" s="575"/>
      <c r="G1271" s="576"/>
      <c r="H1271" s="627"/>
      <c r="I1271" s="627"/>
      <c r="J1271" s="627"/>
      <c r="K1271" s="629"/>
      <c r="L1271" s="629"/>
      <c r="M1271" s="629"/>
      <c r="N1271" s="629"/>
    </row>
    <row r="1272" spans="1:14" s="587" customFormat="1">
      <c r="A1272" s="573"/>
      <c r="B1272" s="573"/>
      <c r="C1272" s="573"/>
      <c r="E1272" s="580"/>
      <c r="F1272" s="575"/>
      <c r="G1272" s="576"/>
      <c r="H1272" s="627"/>
      <c r="I1272" s="627"/>
      <c r="J1272" s="627"/>
      <c r="K1272" s="629"/>
      <c r="L1272" s="629"/>
      <c r="M1272" s="629"/>
      <c r="N1272" s="629"/>
    </row>
    <row r="1273" spans="1:14" s="587" customFormat="1">
      <c r="A1273" s="573"/>
      <c r="B1273" s="573"/>
      <c r="C1273" s="573"/>
      <c r="E1273" s="580"/>
      <c r="F1273" s="575"/>
      <c r="G1273" s="576"/>
      <c r="H1273" s="627"/>
      <c r="I1273" s="627"/>
      <c r="J1273" s="627"/>
      <c r="K1273" s="629"/>
      <c r="L1273" s="629"/>
      <c r="M1273" s="629"/>
      <c r="N1273" s="629"/>
    </row>
    <row r="1274" spans="1:14" s="587" customFormat="1">
      <c r="A1274" s="573"/>
      <c r="B1274" s="573"/>
      <c r="C1274" s="573"/>
      <c r="E1274" s="580"/>
      <c r="F1274" s="575"/>
      <c r="G1274" s="576"/>
      <c r="H1274" s="627"/>
      <c r="I1274" s="627"/>
      <c r="J1274" s="627"/>
      <c r="K1274" s="629"/>
      <c r="L1274" s="629"/>
      <c r="M1274" s="629"/>
      <c r="N1274" s="629"/>
    </row>
    <row r="1275" spans="1:14" s="587" customFormat="1">
      <c r="A1275" s="573"/>
      <c r="B1275" s="573"/>
      <c r="C1275" s="573"/>
      <c r="E1275" s="580"/>
      <c r="F1275" s="575"/>
      <c r="G1275" s="576"/>
      <c r="H1275" s="627"/>
      <c r="I1275" s="627"/>
      <c r="J1275" s="627"/>
      <c r="K1275" s="629"/>
      <c r="L1275" s="629"/>
      <c r="M1275" s="629"/>
      <c r="N1275" s="629"/>
    </row>
    <row r="1276" spans="1:14" s="587" customFormat="1">
      <c r="A1276" s="573"/>
      <c r="B1276" s="573"/>
      <c r="C1276" s="573"/>
      <c r="E1276" s="580"/>
      <c r="F1276" s="575"/>
      <c r="G1276" s="576"/>
      <c r="H1276" s="627"/>
      <c r="I1276" s="627"/>
      <c r="J1276" s="627"/>
      <c r="K1276" s="629"/>
      <c r="L1276" s="629"/>
      <c r="M1276" s="629"/>
      <c r="N1276" s="629"/>
    </row>
    <row r="1277" spans="1:14" s="587" customFormat="1">
      <c r="A1277" s="573"/>
      <c r="B1277" s="573"/>
      <c r="C1277" s="573"/>
      <c r="E1277" s="580"/>
      <c r="F1277" s="575"/>
      <c r="G1277" s="576"/>
      <c r="H1277" s="627"/>
      <c r="I1277" s="627"/>
      <c r="J1277" s="627"/>
      <c r="K1277" s="629"/>
      <c r="L1277" s="629"/>
      <c r="M1277" s="629"/>
      <c r="N1277" s="629"/>
    </row>
    <row r="1278" spans="1:14" s="587" customFormat="1">
      <c r="A1278" s="573"/>
      <c r="B1278" s="573"/>
      <c r="C1278" s="573"/>
      <c r="E1278" s="580"/>
      <c r="F1278" s="575"/>
      <c r="G1278" s="576"/>
      <c r="H1278" s="627"/>
      <c r="I1278" s="627"/>
      <c r="J1278" s="627"/>
      <c r="K1278" s="629"/>
      <c r="L1278" s="629"/>
      <c r="M1278" s="629"/>
      <c r="N1278" s="629"/>
    </row>
    <row r="1279" spans="1:14" s="587" customFormat="1">
      <c r="A1279" s="573"/>
      <c r="B1279" s="573"/>
      <c r="C1279" s="573"/>
      <c r="E1279" s="580"/>
      <c r="F1279" s="575"/>
      <c r="G1279" s="576"/>
      <c r="H1279" s="627"/>
      <c r="I1279" s="627"/>
      <c r="J1279" s="627"/>
      <c r="K1279" s="629"/>
      <c r="L1279" s="629"/>
      <c r="M1279" s="629"/>
      <c r="N1279" s="629"/>
    </row>
    <row r="1280" spans="1:14" s="587" customFormat="1">
      <c r="A1280" s="573"/>
      <c r="B1280" s="573"/>
      <c r="C1280" s="573"/>
      <c r="E1280" s="580"/>
      <c r="F1280" s="575"/>
      <c r="G1280" s="576"/>
      <c r="H1280" s="627"/>
      <c r="I1280" s="627"/>
      <c r="J1280" s="627"/>
      <c r="K1280" s="629"/>
      <c r="L1280" s="629"/>
      <c r="M1280" s="629"/>
      <c r="N1280" s="629"/>
    </row>
    <row r="1281" spans="1:14" s="587" customFormat="1">
      <c r="A1281" s="573"/>
      <c r="B1281" s="573"/>
      <c r="C1281" s="573"/>
      <c r="E1281" s="580"/>
      <c r="F1281" s="575"/>
      <c r="G1281" s="576"/>
      <c r="H1281" s="627"/>
      <c r="I1281" s="627"/>
      <c r="J1281" s="627"/>
      <c r="K1281" s="629"/>
      <c r="L1281" s="629"/>
      <c r="M1281" s="629"/>
      <c r="N1281" s="629"/>
    </row>
    <row r="1282" spans="1:14" s="587" customFormat="1">
      <c r="A1282" s="573"/>
      <c r="B1282" s="573"/>
      <c r="C1282" s="573"/>
      <c r="E1282" s="580"/>
      <c r="F1282" s="575"/>
      <c r="G1282" s="576"/>
      <c r="H1282" s="627"/>
      <c r="I1282" s="627"/>
      <c r="J1282" s="627"/>
      <c r="K1282" s="629"/>
      <c r="L1282" s="629"/>
      <c r="M1282" s="629"/>
      <c r="N1282" s="629"/>
    </row>
    <row r="1283" spans="1:14" s="587" customFormat="1">
      <c r="A1283" s="573"/>
      <c r="B1283" s="573"/>
      <c r="C1283" s="573"/>
      <c r="E1283" s="580"/>
      <c r="F1283" s="575"/>
      <c r="G1283" s="576"/>
      <c r="H1283" s="627"/>
      <c r="I1283" s="627"/>
      <c r="J1283" s="627"/>
      <c r="K1283" s="629"/>
      <c r="L1283" s="629"/>
      <c r="M1283" s="629"/>
      <c r="N1283" s="629"/>
    </row>
    <row r="1284" spans="1:14" s="587" customFormat="1">
      <c r="A1284" s="573"/>
      <c r="B1284" s="573"/>
      <c r="C1284" s="573"/>
      <c r="E1284" s="580"/>
      <c r="F1284" s="575"/>
      <c r="G1284" s="576"/>
      <c r="H1284" s="627"/>
      <c r="I1284" s="627"/>
      <c r="J1284" s="627"/>
      <c r="K1284" s="629"/>
      <c r="L1284" s="629"/>
      <c r="M1284" s="629"/>
      <c r="N1284" s="629"/>
    </row>
    <row r="1285" spans="1:14" s="587" customFormat="1">
      <c r="A1285" s="573"/>
      <c r="B1285" s="573"/>
      <c r="C1285" s="573"/>
      <c r="E1285" s="580"/>
      <c r="F1285" s="575"/>
      <c r="G1285" s="576"/>
      <c r="H1285" s="627"/>
      <c r="I1285" s="627"/>
      <c r="J1285" s="627"/>
      <c r="K1285" s="629"/>
      <c r="L1285" s="629"/>
      <c r="M1285" s="629"/>
      <c r="N1285" s="629"/>
    </row>
    <row r="1286" spans="1:14" s="587" customFormat="1">
      <c r="A1286" s="573"/>
      <c r="B1286" s="573"/>
      <c r="C1286" s="573"/>
      <c r="E1286" s="580"/>
      <c r="F1286" s="575"/>
      <c r="G1286" s="576"/>
      <c r="H1286" s="627"/>
      <c r="I1286" s="627"/>
      <c r="J1286" s="627"/>
      <c r="K1286" s="629"/>
      <c r="L1286" s="629"/>
      <c r="M1286" s="629"/>
      <c r="N1286" s="629"/>
    </row>
    <row r="1287" spans="1:14" s="587" customFormat="1">
      <c r="A1287" s="573"/>
      <c r="B1287" s="573"/>
      <c r="C1287" s="573"/>
      <c r="E1287" s="580"/>
      <c r="F1287" s="575"/>
      <c r="G1287" s="576"/>
      <c r="H1287" s="627"/>
      <c r="I1287" s="627"/>
      <c r="J1287" s="627"/>
      <c r="K1287" s="629"/>
      <c r="L1287" s="629"/>
      <c r="M1287" s="629"/>
      <c r="N1287" s="629"/>
    </row>
    <row r="1288" spans="1:14" s="587" customFormat="1">
      <c r="A1288" s="573"/>
      <c r="B1288" s="573"/>
      <c r="C1288" s="573"/>
      <c r="E1288" s="580"/>
      <c r="F1288" s="575"/>
      <c r="G1288" s="576"/>
      <c r="H1288" s="627"/>
      <c r="I1288" s="627"/>
      <c r="J1288" s="627"/>
      <c r="K1288" s="629"/>
      <c r="L1288" s="629"/>
      <c r="M1288" s="629"/>
      <c r="N1288" s="629"/>
    </row>
    <row r="1289" spans="1:14" s="587" customFormat="1">
      <c r="A1289" s="573"/>
      <c r="B1289" s="573"/>
      <c r="C1289" s="573"/>
      <c r="E1289" s="580"/>
      <c r="F1289" s="575"/>
      <c r="G1289" s="576"/>
      <c r="H1289" s="627"/>
      <c r="I1289" s="627"/>
      <c r="J1289" s="627"/>
      <c r="K1289" s="629"/>
      <c r="L1289" s="629"/>
      <c r="M1289" s="629"/>
      <c r="N1289" s="629"/>
    </row>
    <row r="1290" spans="1:14" s="587" customFormat="1">
      <c r="A1290" s="573"/>
      <c r="B1290" s="573"/>
      <c r="C1290" s="573"/>
      <c r="E1290" s="580"/>
      <c r="F1290" s="575"/>
      <c r="G1290" s="576"/>
      <c r="H1290" s="627"/>
      <c r="I1290" s="627"/>
      <c r="J1290" s="627"/>
      <c r="K1290" s="629"/>
      <c r="L1290" s="629"/>
      <c r="M1290" s="629"/>
      <c r="N1290" s="629"/>
    </row>
    <row r="1291" spans="1:14" s="587" customFormat="1">
      <c r="A1291" s="573"/>
      <c r="B1291" s="573"/>
      <c r="C1291" s="573"/>
      <c r="E1291" s="580"/>
      <c r="F1291" s="575"/>
      <c r="G1291" s="576"/>
      <c r="H1291" s="627"/>
      <c r="I1291" s="627"/>
      <c r="J1291" s="627"/>
      <c r="K1291" s="629"/>
      <c r="L1291" s="629"/>
      <c r="M1291" s="629"/>
      <c r="N1291" s="629"/>
    </row>
    <row r="1292" spans="1:14" s="587" customFormat="1">
      <c r="A1292" s="573"/>
      <c r="B1292" s="573"/>
      <c r="C1292" s="573"/>
      <c r="E1292" s="580"/>
      <c r="F1292" s="575"/>
      <c r="G1292" s="576"/>
      <c r="H1292" s="627"/>
      <c r="I1292" s="627"/>
      <c r="J1292" s="627"/>
      <c r="K1292" s="629"/>
      <c r="L1292" s="629"/>
      <c r="M1292" s="629"/>
      <c r="N1292" s="629"/>
    </row>
    <row r="1293" spans="1:14" s="587" customFormat="1">
      <c r="A1293" s="573"/>
      <c r="B1293" s="573"/>
      <c r="C1293" s="573"/>
      <c r="E1293" s="580"/>
      <c r="F1293" s="575"/>
      <c r="G1293" s="576"/>
      <c r="H1293" s="627"/>
      <c r="I1293" s="627"/>
      <c r="J1293" s="627"/>
      <c r="K1293" s="629"/>
      <c r="L1293" s="629"/>
      <c r="M1293" s="629"/>
      <c r="N1293" s="629"/>
    </row>
    <row r="1294" spans="1:14" s="587" customFormat="1">
      <c r="A1294" s="573"/>
      <c r="B1294" s="573"/>
      <c r="C1294" s="573"/>
      <c r="E1294" s="580"/>
      <c r="F1294" s="575"/>
      <c r="G1294" s="576"/>
      <c r="H1294" s="627"/>
      <c r="I1294" s="627"/>
      <c r="J1294" s="627"/>
      <c r="K1294" s="629"/>
      <c r="L1294" s="629"/>
      <c r="M1294" s="629"/>
      <c r="N1294" s="629"/>
    </row>
    <row r="1295" spans="1:14" s="587" customFormat="1">
      <c r="A1295" s="573"/>
      <c r="B1295" s="573"/>
      <c r="C1295" s="573"/>
      <c r="E1295" s="580"/>
      <c r="F1295" s="575"/>
      <c r="G1295" s="576"/>
      <c r="H1295" s="627"/>
      <c r="I1295" s="627"/>
      <c r="J1295" s="627"/>
      <c r="K1295" s="629"/>
      <c r="L1295" s="629"/>
      <c r="M1295" s="629"/>
      <c r="N1295" s="629"/>
    </row>
    <row r="1296" spans="1:14" s="587" customFormat="1">
      <c r="A1296" s="573"/>
      <c r="B1296" s="573"/>
      <c r="C1296" s="573"/>
      <c r="E1296" s="580"/>
      <c r="F1296" s="575"/>
      <c r="G1296" s="576"/>
      <c r="H1296" s="627"/>
      <c r="I1296" s="627"/>
      <c r="J1296" s="627"/>
      <c r="K1296" s="629"/>
      <c r="L1296" s="629"/>
      <c r="M1296" s="629"/>
      <c r="N1296" s="629"/>
    </row>
    <row r="1297" spans="1:14" s="587" customFormat="1">
      <c r="A1297" s="573"/>
      <c r="B1297" s="573"/>
      <c r="C1297" s="573"/>
      <c r="E1297" s="580"/>
      <c r="F1297" s="575"/>
      <c r="G1297" s="576"/>
      <c r="H1297" s="627"/>
      <c r="I1297" s="627"/>
      <c r="J1297" s="627"/>
      <c r="K1297" s="629"/>
      <c r="L1297" s="629"/>
      <c r="M1297" s="629"/>
      <c r="N1297" s="629"/>
    </row>
    <row r="1298" spans="1:14" s="587" customFormat="1">
      <c r="A1298" s="573"/>
      <c r="B1298" s="573"/>
      <c r="C1298" s="573"/>
      <c r="E1298" s="580"/>
      <c r="F1298" s="575"/>
      <c r="G1298" s="576"/>
      <c r="H1298" s="627"/>
      <c r="I1298" s="627"/>
      <c r="J1298" s="627"/>
      <c r="K1298" s="629"/>
      <c r="L1298" s="629"/>
      <c r="M1298" s="629"/>
      <c r="N1298" s="629"/>
    </row>
    <row r="1299" spans="1:14" s="587" customFormat="1">
      <c r="A1299" s="573"/>
      <c r="B1299" s="573"/>
      <c r="C1299" s="573"/>
      <c r="E1299" s="580"/>
      <c r="F1299" s="575"/>
      <c r="G1299" s="576"/>
      <c r="H1299" s="627"/>
      <c r="I1299" s="627"/>
      <c r="J1299" s="627"/>
      <c r="K1299" s="629"/>
      <c r="L1299" s="629"/>
      <c r="M1299" s="629"/>
      <c r="N1299" s="629"/>
    </row>
    <row r="1300" spans="1:14" s="587" customFormat="1">
      <c r="A1300" s="573"/>
      <c r="B1300" s="573"/>
      <c r="C1300" s="573"/>
      <c r="E1300" s="580"/>
      <c r="F1300" s="575"/>
      <c r="G1300" s="576"/>
      <c r="H1300" s="627"/>
      <c r="I1300" s="627"/>
      <c r="J1300" s="627"/>
      <c r="K1300" s="629"/>
      <c r="L1300" s="629"/>
      <c r="M1300" s="629"/>
      <c r="N1300" s="629"/>
    </row>
    <row r="1301" spans="1:14" s="587" customFormat="1">
      <c r="A1301" s="573"/>
      <c r="B1301" s="573"/>
      <c r="C1301" s="573"/>
      <c r="E1301" s="580"/>
      <c r="F1301" s="575"/>
      <c r="G1301" s="576"/>
      <c r="H1301" s="627"/>
      <c r="I1301" s="627"/>
      <c r="J1301" s="627"/>
      <c r="K1301" s="629"/>
      <c r="L1301" s="629"/>
      <c r="M1301" s="629"/>
      <c r="N1301" s="629"/>
    </row>
    <row r="1302" spans="1:14" s="587" customFormat="1">
      <c r="A1302" s="573"/>
      <c r="B1302" s="573"/>
      <c r="C1302" s="573"/>
      <c r="E1302" s="580"/>
      <c r="F1302" s="575"/>
      <c r="G1302" s="576"/>
      <c r="H1302" s="627"/>
      <c r="I1302" s="627"/>
      <c r="J1302" s="627"/>
      <c r="K1302" s="629"/>
      <c r="L1302" s="629"/>
      <c r="M1302" s="629"/>
      <c r="N1302" s="629"/>
    </row>
    <row r="1303" spans="1:14" s="587" customFormat="1">
      <c r="A1303" s="573"/>
      <c r="B1303" s="573"/>
      <c r="C1303" s="573"/>
      <c r="E1303" s="580"/>
      <c r="F1303" s="575"/>
      <c r="G1303" s="576"/>
      <c r="H1303" s="627"/>
      <c r="I1303" s="627"/>
      <c r="J1303" s="627"/>
      <c r="K1303" s="629"/>
      <c r="L1303" s="629"/>
      <c r="M1303" s="629"/>
      <c r="N1303" s="629"/>
    </row>
    <row r="1304" spans="1:14" s="587" customFormat="1">
      <c r="A1304" s="573"/>
      <c r="B1304" s="573"/>
      <c r="C1304" s="573"/>
      <c r="E1304" s="580"/>
      <c r="F1304" s="575"/>
      <c r="G1304" s="576"/>
      <c r="H1304" s="627"/>
      <c r="I1304" s="627"/>
      <c r="J1304" s="627"/>
      <c r="K1304" s="629"/>
      <c r="L1304" s="629"/>
      <c r="M1304" s="629"/>
      <c r="N1304" s="629"/>
    </row>
    <row r="1305" spans="1:14" s="587" customFormat="1">
      <c r="A1305" s="573"/>
      <c r="B1305" s="573"/>
      <c r="C1305" s="573"/>
      <c r="E1305" s="580"/>
      <c r="F1305" s="575"/>
      <c r="G1305" s="576"/>
      <c r="H1305" s="627"/>
      <c r="I1305" s="627"/>
      <c r="J1305" s="627"/>
      <c r="K1305" s="629"/>
      <c r="L1305" s="629"/>
      <c r="M1305" s="629"/>
      <c r="N1305" s="629"/>
    </row>
    <row r="1306" spans="1:14" s="587" customFormat="1">
      <c r="A1306" s="573"/>
      <c r="B1306" s="573"/>
      <c r="C1306" s="573"/>
      <c r="E1306" s="580"/>
      <c r="F1306" s="575"/>
      <c r="G1306" s="576"/>
      <c r="H1306" s="627"/>
      <c r="I1306" s="627"/>
      <c r="J1306" s="627"/>
      <c r="K1306" s="629"/>
      <c r="L1306" s="629"/>
      <c r="M1306" s="629"/>
      <c r="N1306" s="629"/>
    </row>
    <row r="1307" spans="1:14" s="587" customFormat="1">
      <c r="A1307" s="573"/>
      <c r="B1307" s="573"/>
      <c r="C1307" s="573"/>
      <c r="E1307" s="580"/>
      <c r="F1307" s="575"/>
      <c r="G1307" s="576"/>
      <c r="H1307" s="627"/>
      <c r="I1307" s="627"/>
      <c r="J1307" s="627"/>
      <c r="K1307" s="629"/>
      <c r="L1307" s="629"/>
      <c r="M1307" s="629"/>
      <c r="N1307" s="629"/>
    </row>
    <row r="1308" spans="1:14" s="587" customFormat="1">
      <c r="A1308" s="573"/>
      <c r="B1308" s="573"/>
      <c r="C1308" s="573"/>
      <c r="E1308" s="580"/>
      <c r="F1308" s="575"/>
      <c r="G1308" s="576"/>
      <c r="H1308" s="627"/>
      <c r="I1308" s="627"/>
      <c r="J1308" s="627"/>
      <c r="K1308" s="629"/>
      <c r="L1308" s="629"/>
      <c r="M1308" s="629"/>
      <c r="N1308" s="629"/>
    </row>
    <row r="1309" spans="1:14" s="587" customFormat="1">
      <c r="A1309" s="573"/>
      <c r="B1309" s="573"/>
      <c r="C1309" s="573"/>
      <c r="E1309" s="580"/>
      <c r="F1309" s="575"/>
      <c r="G1309" s="576"/>
      <c r="H1309" s="627"/>
      <c r="I1309" s="627"/>
      <c r="J1309" s="627"/>
      <c r="K1309" s="629"/>
      <c r="L1309" s="629"/>
      <c r="M1309" s="629"/>
      <c r="N1309" s="629"/>
    </row>
    <row r="1310" spans="1:14" s="587" customFormat="1">
      <c r="A1310" s="573"/>
      <c r="B1310" s="573"/>
      <c r="C1310" s="573"/>
      <c r="E1310" s="580"/>
      <c r="F1310" s="575"/>
      <c r="G1310" s="576"/>
      <c r="H1310" s="627"/>
      <c r="I1310" s="627"/>
      <c r="J1310" s="627"/>
      <c r="K1310" s="629"/>
      <c r="L1310" s="629"/>
      <c r="M1310" s="629"/>
      <c r="N1310" s="629"/>
    </row>
    <row r="1311" spans="1:14" s="587" customFormat="1">
      <c r="A1311" s="573"/>
      <c r="B1311" s="573"/>
      <c r="C1311" s="573"/>
      <c r="E1311" s="580"/>
      <c r="F1311" s="575"/>
      <c r="G1311" s="576"/>
      <c r="H1311" s="627"/>
      <c r="I1311" s="627"/>
      <c r="J1311" s="627"/>
      <c r="K1311" s="629"/>
      <c r="L1311" s="629"/>
      <c r="M1311" s="629"/>
      <c r="N1311" s="629"/>
    </row>
    <row r="1312" spans="1:14" s="587" customFormat="1">
      <c r="A1312" s="573"/>
      <c r="B1312" s="573"/>
      <c r="C1312" s="573"/>
      <c r="E1312" s="580"/>
      <c r="F1312" s="575"/>
      <c r="G1312" s="576"/>
      <c r="H1312" s="627"/>
      <c r="I1312" s="627"/>
      <c r="J1312" s="627"/>
      <c r="K1312" s="629"/>
      <c r="L1312" s="629"/>
      <c r="M1312" s="629"/>
      <c r="N1312" s="629"/>
    </row>
    <row r="1313" spans="1:14" s="587" customFormat="1">
      <c r="A1313" s="573"/>
      <c r="B1313" s="573"/>
      <c r="C1313" s="573"/>
      <c r="E1313" s="580"/>
      <c r="F1313" s="575"/>
      <c r="G1313" s="576"/>
      <c r="H1313" s="627"/>
      <c r="I1313" s="627"/>
      <c r="J1313" s="627"/>
      <c r="K1313" s="629"/>
      <c r="L1313" s="629"/>
      <c r="M1313" s="629"/>
      <c r="N1313" s="629"/>
    </row>
    <row r="1314" spans="1:14" s="587" customFormat="1">
      <c r="A1314" s="573"/>
      <c r="B1314" s="573"/>
      <c r="C1314" s="573"/>
      <c r="E1314" s="580"/>
      <c r="F1314" s="575"/>
      <c r="G1314" s="576"/>
      <c r="H1314" s="627"/>
      <c r="I1314" s="627"/>
      <c r="J1314" s="627"/>
      <c r="K1314" s="629"/>
      <c r="L1314" s="629"/>
      <c r="M1314" s="629"/>
      <c r="N1314" s="629"/>
    </row>
    <row r="1315" spans="1:14" s="587" customFormat="1">
      <c r="A1315" s="573"/>
      <c r="B1315" s="573"/>
      <c r="C1315" s="573"/>
      <c r="E1315" s="580"/>
      <c r="F1315" s="575"/>
      <c r="G1315" s="576"/>
      <c r="H1315" s="627"/>
      <c r="I1315" s="627"/>
      <c r="J1315" s="627"/>
      <c r="K1315" s="629"/>
      <c r="L1315" s="629"/>
      <c r="M1315" s="629"/>
      <c r="N1315" s="629"/>
    </row>
    <row r="1316" spans="1:14" s="587" customFormat="1">
      <c r="A1316" s="573"/>
      <c r="B1316" s="573"/>
      <c r="C1316" s="573"/>
      <c r="E1316" s="580"/>
      <c r="F1316" s="575"/>
      <c r="G1316" s="576"/>
      <c r="H1316" s="627"/>
      <c r="I1316" s="627"/>
      <c r="J1316" s="627"/>
      <c r="K1316" s="629"/>
      <c r="L1316" s="629"/>
      <c r="M1316" s="629"/>
      <c r="N1316" s="629"/>
    </row>
    <row r="1317" spans="1:14" s="587" customFormat="1">
      <c r="A1317" s="573"/>
      <c r="B1317" s="573"/>
      <c r="C1317" s="573"/>
      <c r="E1317" s="580"/>
      <c r="F1317" s="575"/>
      <c r="G1317" s="576"/>
      <c r="H1317" s="627"/>
      <c r="I1317" s="627"/>
      <c r="J1317" s="627"/>
      <c r="K1317" s="629"/>
      <c r="L1317" s="629"/>
      <c r="M1317" s="629"/>
      <c r="N1317" s="629"/>
    </row>
    <row r="1318" spans="1:14" s="587" customFormat="1">
      <c r="A1318" s="573"/>
      <c r="B1318" s="573"/>
      <c r="C1318" s="573"/>
      <c r="E1318" s="580"/>
      <c r="F1318" s="575"/>
      <c r="G1318" s="576"/>
      <c r="H1318" s="627"/>
      <c r="I1318" s="627"/>
      <c r="J1318" s="627"/>
      <c r="K1318" s="629"/>
      <c r="L1318" s="629"/>
      <c r="M1318" s="629"/>
      <c r="N1318" s="629"/>
    </row>
    <row r="1319" spans="1:14" s="587" customFormat="1">
      <c r="A1319" s="573"/>
      <c r="B1319" s="573"/>
      <c r="C1319" s="573"/>
      <c r="E1319" s="580"/>
      <c r="F1319" s="575"/>
      <c r="G1319" s="576"/>
      <c r="H1319" s="627"/>
      <c r="I1319" s="627"/>
      <c r="J1319" s="627"/>
      <c r="K1319" s="629"/>
      <c r="L1319" s="629"/>
      <c r="M1319" s="629"/>
      <c r="N1319" s="629"/>
    </row>
    <row r="1320" spans="1:14" s="587" customFormat="1">
      <c r="A1320" s="573"/>
      <c r="B1320" s="573"/>
      <c r="C1320" s="573"/>
      <c r="E1320" s="580"/>
      <c r="F1320" s="575"/>
      <c r="G1320" s="576"/>
      <c r="H1320" s="627"/>
      <c r="I1320" s="627"/>
      <c r="J1320" s="627"/>
      <c r="K1320" s="629"/>
      <c r="L1320" s="629"/>
      <c r="M1320" s="629"/>
      <c r="N1320" s="629"/>
    </row>
    <row r="1321" spans="1:14" s="587" customFormat="1">
      <c r="A1321" s="573"/>
      <c r="B1321" s="573"/>
      <c r="C1321" s="573"/>
      <c r="E1321" s="580"/>
      <c r="F1321" s="575"/>
      <c r="G1321" s="576"/>
      <c r="H1321" s="627"/>
      <c r="I1321" s="627"/>
      <c r="J1321" s="627"/>
      <c r="K1321" s="629"/>
      <c r="L1321" s="629"/>
      <c r="M1321" s="629"/>
      <c r="N1321" s="629"/>
    </row>
    <row r="1322" spans="1:14" s="587" customFormat="1">
      <c r="A1322" s="573"/>
      <c r="B1322" s="573"/>
      <c r="C1322" s="573"/>
      <c r="E1322" s="580"/>
      <c r="F1322" s="575"/>
      <c r="G1322" s="576"/>
      <c r="H1322" s="627"/>
      <c r="I1322" s="627"/>
      <c r="J1322" s="627"/>
      <c r="K1322" s="629"/>
      <c r="L1322" s="629"/>
      <c r="M1322" s="629"/>
      <c r="N1322" s="629"/>
    </row>
    <row r="1323" spans="1:14" s="587" customFormat="1">
      <c r="A1323" s="573"/>
      <c r="B1323" s="573"/>
      <c r="C1323" s="573"/>
      <c r="E1323" s="580"/>
      <c r="F1323" s="575"/>
      <c r="G1323" s="576"/>
      <c r="H1323" s="627"/>
      <c r="I1323" s="627"/>
      <c r="J1323" s="627"/>
      <c r="K1323" s="629"/>
      <c r="L1323" s="629"/>
      <c r="M1323" s="629"/>
      <c r="N1323" s="629"/>
    </row>
    <row r="1324" spans="1:14" s="587" customFormat="1">
      <c r="A1324" s="573"/>
      <c r="B1324" s="573"/>
      <c r="C1324" s="573"/>
      <c r="E1324" s="580"/>
      <c r="F1324" s="575"/>
      <c r="G1324" s="576"/>
      <c r="H1324" s="627"/>
      <c r="I1324" s="627"/>
      <c r="J1324" s="627"/>
      <c r="K1324" s="629"/>
      <c r="L1324" s="629"/>
      <c r="M1324" s="629"/>
      <c r="N1324" s="629"/>
    </row>
    <row r="1325" spans="1:14" s="587" customFormat="1">
      <c r="A1325" s="573"/>
      <c r="B1325" s="573"/>
      <c r="C1325" s="573"/>
      <c r="E1325" s="580"/>
      <c r="F1325" s="575"/>
      <c r="G1325" s="576"/>
      <c r="H1325" s="627"/>
      <c r="I1325" s="627"/>
      <c r="J1325" s="627"/>
      <c r="K1325" s="629"/>
      <c r="L1325" s="629"/>
      <c r="M1325" s="629"/>
      <c r="N1325" s="629"/>
    </row>
    <row r="1326" spans="1:14" s="587" customFormat="1">
      <c r="A1326" s="573"/>
      <c r="B1326" s="573"/>
      <c r="C1326" s="573"/>
      <c r="E1326" s="580"/>
      <c r="F1326" s="575"/>
      <c r="G1326" s="576"/>
      <c r="H1326" s="627"/>
      <c r="I1326" s="627"/>
      <c r="J1326" s="627"/>
      <c r="K1326" s="629"/>
      <c r="L1326" s="629"/>
      <c r="M1326" s="629"/>
      <c r="N1326" s="629"/>
    </row>
    <row r="1327" spans="1:14" s="587" customFormat="1">
      <c r="A1327" s="573"/>
      <c r="B1327" s="573"/>
      <c r="C1327" s="573"/>
      <c r="E1327" s="580"/>
      <c r="F1327" s="575"/>
      <c r="G1327" s="576"/>
      <c r="H1327" s="627"/>
      <c r="I1327" s="627"/>
      <c r="J1327" s="627"/>
      <c r="K1327" s="629"/>
      <c r="L1327" s="629"/>
      <c r="M1327" s="629"/>
      <c r="N1327" s="629"/>
    </row>
    <row r="1328" spans="1:14" s="587" customFormat="1">
      <c r="A1328" s="573"/>
      <c r="B1328" s="573"/>
      <c r="C1328" s="573"/>
      <c r="E1328" s="580"/>
      <c r="F1328" s="575"/>
      <c r="G1328" s="576"/>
      <c r="H1328" s="627"/>
      <c r="I1328" s="627"/>
      <c r="J1328" s="627"/>
      <c r="K1328" s="629"/>
      <c r="L1328" s="629"/>
      <c r="M1328" s="629"/>
      <c r="N1328" s="629"/>
    </row>
    <row r="1329" spans="1:14" s="587" customFormat="1">
      <c r="A1329" s="573"/>
      <c r="B1329" s="573"/>
      <c r="C1329" s="573"/>
      <c r="E1329" s="580"/>
      <c r="F1329" s="575"/>
      <c r="G1329" s="576"/>
      <c r="H1329" s="627"/>
      <c r="I1329" s="627"/>
      <c r="J1329" s="627"/>
      <c r="K1329" s="629"/>
      <c r="L1329" s="629"/>
      <c r="M1329" s="629"/>
      <c r="N1329" s="629"/>
    </row>
    <row r="1330" spans="1:14" s="587" customFormat="1">
      <c r="A1330" s="573"/>
      <c r="B1330" s="573"/>
      <c r="C1330" s="573"/>
      <c r="E1330" s="580"/>
      <c r="F1330" s="575"/>
      <c r="G1330" s="576"/>
      <c r="H1330" s="627"/>
      <c r="I1330" s="627"/>
      <c r="J1330" s="627"/>
      <c r="K1330" s="629"/>
      <c r="L1330" s="629"/>
      <c r="M1330" s="629"/>
      <c r="N1330" s="629"/>
    </row>
    <row r="1331" spans="1:14" s="587" customFormat="1">
      <c r="A1331" s="573"/>
      <c r="B1331" s="573"/>
      <c r="C1331" s="573"/>
      <c r="E1331" s="580"/>
      <c r="F1331" s="575"/>
      <c r="G1331" s="576"/>
      <c r="H1331" s="627"/>
      <c r="I1331" s="627"/>
      <c r="J1331" s="627"/>
      <c r="K1331" s="629"/>
      <c r="L1331" s="629"/>
      <c r="M1331" s="629"/>
      <c r="N1331" s="629"/>
    </row>
    <row r="1332" spans="1:14" s="587" customFormat="1">
      <c r="A1332" s="573"/>
      <c r="B1332" s="573"/>
      <c r="C1332" s="573"/>
      <c r="E1332" s="580"/>
      <c r="F1332" s="575"/>
      <c r="G1332" s="576"/>
      <c r="H1332" s="627"/>
      <c r="I1332" s="627"/>
      <c r="J1332" s="627"/>
      <c r="K1332" s="629"/>
      <c r="L1332" s="629"/>
      <c r="M1332" s="629"/>
      <c r="N1332" s="629"/>
    </row>
    <row r="1333" spans="1:14" s="587" customFormat="1">
      <c r="A1333" s="573"/>
      <c r="B1333" s="573"/>
      <c r="C1333" s="573"/>
      <c r="E1333" s="580"/>
      <c r="F1333" s="575"/>
      <c r="G1333" s="576"/>
      <c r="H1333" s="627"/>
      <c r="I1333" s="627"/>
      <c r="J1333" s="627"/>
      <c r="K1333" s="629"/>
      <c r="L1333" s="629"/>
      <c r="M1333" s="629"/>
      <c r="N1333" s="629"/>
    </row>
    <row r="1334" spans="1:14" s="587" customFormat="1">
      <c r="A1334" s="573"/>
      <c r="B1334" s="573"/>
      <c r="C1334" s="573"/>
      <c r="E1334" s="580"/>
      <c r="F1334" s="575"/>
      <c r="G1334" s="576"/>
      <c r="H1334" s="627"/>
      <c r="I1334" s="627"/>
      <c r="J1334" s="627"/>
      <c r="K1334" s="629"/>
      <c r="L1334" s="629"/>
      <c r="M1334" s="629"/>
      <c r="N1334" s="629"/>
    </row>
    <row r="1335" spans="1:14" s="587" customFormat="1">
      <c r="A1335" s="573"/>
      <c r="B1335" s="573"/>
      <c r="C1335" s="573"/>
      <c r="E1335" s="580"/>
      <c r="F1335" s="575"/>
      <c r="G1335" s="576"/>
      <c r="H1335" s="627"/>
      <c r="I1335" s="627"/>
      <c r="J1335" s="627"/>
      <c r="K1335" s="629"/>
      <c r="L1335" s="629"/>
      <c r="M1335" s="629"/>
      <c r="N1335" s="629"/>
    </row>
    <row r="1336" spans="1:14" s="587" customFormat="1">
      <c r="A1336" s="573"/>
      <c r="B1336" s="573"/>
      <c r="C1336" s="573"/>
      <c r="E1336" s="580"/>
      <c r="F1336" s="575"/>
      <c r="G1336" s="576"/>
      <c r="H1336" s="627"/>
      <c r="I1336" s="627"/>
      <c r="J1336" s="627"/>
      <c r="K1336" s="629"/>
      <c r="L1336" s="629"/>
      <c r="M1336" s="629"/>
      <c r="N1336" s="629"/>
    </row>
    <row r="1337" spans="1:14" s="587" customFormat="1">
      <c r="A1337" s="573"/>
      <c r="B1337" s="573"/>
      <c r="C1337" s="573"/>
      <c r="E1337" s="580"/>
      <c r="F1337" s="575"/>
      <c r="G1337" s="576"/>
      <c r="H1337" s="627"/>
      <c r="I1337" s="627"/>
      <c r="J1337" s="627"/>
      <c r="K1337" s="629"/>
      <c r="L1337" s="629"/>
      <c r="M1337" s="629"/>
      <c r="N1337" s="629"/>
    </row>
    <row r="1338" spans="1:14" s="587" customFormat="1">
      <c r="A1338" s="573"/>
      <c r="B1338" s="573"/>
      <c r="C1338" s="573"/>
      <c r="E1338" s="580"/>
      <c r="F1338" s="575"/>
      <c r="G1338" s="576"/>
      <c r="H1338" s="627"/>
      <c r="I1338" s="627"/>
      <c r="J1338" s="627"/>
      <c r="K1338" s="629"/>
      <c r="L1338" s="629"/>
      <c r="M1338" s="629"/>
      <c r="N1338" s="629"/>
    </row>
    <row r="1339" spans="1:14" s="587" customFormat="1">
      <c r="A1339" s="573"/>
      <c r="B1339" s="573"/>
      <c r="C1339" s="573"/>
      <c r="E1339" s="580"/>
      <c r="F1339" s="575"/>
      <c r="G1339" s="576"/>
      <c r="H1339" s="627"/>
      <c r="I1339" s="627"/>
      <c r="J1339" s="627"/>
      <c r="K1339" s="629"/>
      <c r="L1339" s="629"/>
      <c r="M1339" s="629"/>
      <c r="N1339" s="629"/>
    </row>
    <row r="1340" spans="1:14" s="587" customFormat="1">
      <c r="A1340" s="573"/>
      <c r="B1340" s="573"/>
      <c r="C1340" s="573"/>
      <c r="E1340" s="580"/>
      <c r="F1340" s="575"/>
      <c r="G1340" s="576"/>
      <c r="H1340" s="627"/>
      <c r="I1340" s="627"/>
      <c r="J1340" s="627"/>
      <c r="K1340" s="629"/>
      <c r="L1340" s="629"/>
      <c r="M1340" s="629"/>
      <c r="N1340" s="629"/>
    </row>
    <row r="1341" spans="1:14" s="587" customFormat="1">
      <c r="A1341" s="573"/>
      <c r="B1341" s="573"/>
      <c r="C1341" s="573"/>
      <c r="E1341" s="580"/>
      <c r="F1341" s="575"/>
      <c r="G1341" s="576"/>
      <c r="H1341" s="627"/>
      <c r="I1341" s="627"/>
      <c r="J1341" s="627"/>
      <c r="K1341" s="629"/>
      <c r="L1341" s="629"/>
      <c r="M1341" s="629"/>
      <c r="N1341" s="629"/>
    </row>
    <row r="1342" spans="1:14" s="587" customFormat="1">
      <c r="A1342" s="573"/>
      <c r="B1342" s="573"/>
      <c r="C1342" s="573"/>
      <c r="E1342" s="580"/>
      <c r="F1342" s="575"/>
      <c r="G1342" s="576"/>
      <c r="H1342" s="627"/>
      <c r="I1342" s="627"/>
      <c r="J1342" s="627"/>
      <c r="K1342" s="629"/>
      <c r="L1342" s="629"/>
      <c r="M1342" s="629"/>
      <c r="N1342" s="629"/>
    </row>
    <row r="1343" spans="1:14" s="587" customFormat="1">
      <c r="A1343" s="573"/>
      <c r="B1343" s="573"/>
      <c r="C1343" s="573"/>
      <c r="E1343" s="580"/>
      <c r="F1343" s="575"/>
      <c r="G1343" s="576"/>
      <c r="H1343" s="627"/>
      <c r="I1343" s="627"/>
      <c r="J1343" s="627"/>
      <c r="K1343" s="629"/>
      <c r="L1343" s="629"/>
      <c r="M1343" s="629"/>
      <c r="N1343" s="629"/>
    </row>
    <row r="1344" spans="1:14" s="587" customFormat="1">
      <c r="A1344" s="573"/>
      <c r="B1344" s="573"/>
      <c r="C1344" s="573"/>
      <c r="E1344" s="580"/>
      <c r="F1344" s="575"/>
      <c r="G1344" s="576"/>
      <c r="H1344" s="627"/>
      <c r="I1344" s="627"/>
      <c r="J1344" s="627"/>
      <c r="K1344" s="629"/>
      <c r="L1344" s="629"/>
      <c r="M1344" s="629"/>
      <c r="N1344" s="629"/>
    </row>
    <row r="1345" spans="1:14" s="587" customFormat="1">
      <c r="A1345" s="573"/>
      <c r="B1345" s="573"/>
      <c r="C1345" s="573"/>
      <c r="E1345" s="580"/>
      <c r="F1345" s="575"/>
      <c r="G1345" s="576"/>
      <c r="H1345" s="627"/>
      <c r="I1345" s="627"/>
      <c r="J1345" s="627"/>
      <c r="K1345" s="629"/>
      <c r="L1345" s="629"/>
      <c r="M1345" s="629"/>
      <c r="N1345" s="629"/>
    </row>
    <row r="1346" spans="1:14" s="587" customFormat="1">
      <c r="A1346" s="573"/>
      <c r="B1346" s="573"/>
      <c r="C1346" s="573"/>
      <c r="E1346" s="580"/>
      <c r="F1346" s="575"/>
      <c r="G1346" s="576"/>
      <c r="H1346" s="627"/>
      <c r="I1346" s="627"/>
      <c r="J1346" s="627"/>
      <c r="K1346" s="629"/>
      <c r="L1346" s="629"/>
      <c r="M1346" s="629"/>
      <c r="N1346" s="629"/>
    </row>
    <row r="1347" spans="1:14" s="587" customFormat="1">
      <c r="A1347" s="573"/>
      <c r="B1347" s="573"/>
      <c r="C1347" s="573"/>
      <c r="E1347" s="580"/>
      <c r="F1347" s="575"/>
      <c r="G1347" s="576"/>
      <c r="H1347" s="627"/>
      <c r="I1347" s="627"/>
      <c r="J1347" s="627"/>
      <c r="K1347" s="629"/>
      <c r="L1347" s="629"/>
      <c r="M1347" s="629"/>
      <c r="N1347" s="629"/>
    </row>
    <row r="1348" spans="1:14" s="587" customFormat="1">
      <c r="A1348" s="573"/>
      <c r="B1348" s="573"/>
      <c r="C1348" s="573"/>
      <c r="E1348" s="580"/>
      <c r="F1348" s="575"/>
      <c r="G1348" s="576"/>
      <c r="H1348" s="627"/>
      <c r="I1348" s="627"/>
      <c r="J1348" s="627"/>
      <c r="K1348" s="629"/>
      <c r="L1348" s="629"/>
      <c r="M1348" s="629"/>
      <c r="N1348" s="629"/>
    </row>
    <row r="1349" spans="1:14" s="587" customFormat="1">
      <c r="A1349" s="573"/>
      <c r="B1349" s="573"/>
      <c r="C1349" s="573"/>
      <c r="E1349" s="580"/>
      <c r="F1349" s="575"/>
      <c r="G1349" s="576"/>
      <c r="H1349" s="627"/>
      <c r="I1349" s="627"/>
      <c r="J1349" s="627"/>
      <c r="K1349" s="629"/>
      <c r="L1349" s="629"/>
      <c r="M1349" s="629"/>
      <c r="N1349" s="629"/>
    </row>
    <row r="1350" spans="1:14" s="587" customFormat="1">
      <c r="A1350" s="573"/>
      <c r="B1350" s="573"/>
      <c r="C1350" s="573"/>
      <c r="E1350" s="580"/>
      <c r="F1350" s="575"/>
      <c r="G1350" s="576"/>
      <c r="H1350" s="627"/>
      <c r="I1350" s="627"/>
      <c r="J1350" s="627"/>
      <c r="K1350" s="629"/>
      <c r="L1350" s="629"/>
      <c r="M1350" s="629"/>
      <c r="N1350" s="629"/>
    </row>
    <row r="1351" spans="1:14" s="587" customFormat="1">
      <c r="A1351" s="573"/>
      <c r="B1351" s="573"/>
      <c r="C1351" s="573"/>
      <c r="E1351" s="580"/>
      <c r="F1351" s="575"/>
      <c r="G1351" s="576"/>
      <c r="H1351" s="627"/>
      <c r="I1351" s="627"/>
      <c r="J1351" s="627"/>
      <c r="K1351" s="629"/>
      <c r="L1351" s="629"/>
      <c r="M1351" s="629"/>
      <c r="N1351" s="629"/>
    </row>
    <row r="1352" spans="1:14" s="587" customFormat="1">
      <c r="A1352" s="573"/>
      <c r="B1352" s="573"/>
      <c r="C1352" s="573"/>
      <c r="E1352" s="580"/>
      <c r="F1352" s="575"/>
      <c r="G1352" s="576"/>
      <c r="H1352" s="627"/>
      <c r="I1352" s="627"/>
      <c r="J1352" s="627"/>
      <c r="K1352" s="629"/>
      <c r="L1352" s="629"/>
      <c r="M1352" s="629"/>
      <c r="N1352" s="629"/>
    </row>
    <row r="1353" spans="1:14" s="587" customFormat="1">
      <c r="A1353" s="573"/>
      <c r="B1353" s="573"/>
      <c r="C1353" s="573"/>
      <c r="E1353" s="580"/>
      <c r="F1353" s="575"/>
      <c r="G1353" s="576"/>
      <c r="H1353" s="627"/>
      <c r="I1353" s="627"/>
      <c r="J1353" s="627"/>
      <c r="K1353" s="629"/>
      <c r="L1353" s="629"/>
      <c r="M1353" s="629"/>
      <c r="N1353" s="629"/>
    </row>
    <row r="1354" spans="1:14" s="587" customFormat="1">
      <c r="A1354" s="573"/>
      <c r="B1354" s="573"/>
      <c r="C1354" s="573"/>
      <c r="E1354" s="580"/>
      <c r="F1354" s="575"/>
      <c r="G1354" s="576"/>
      <c r="H1354" s="627"/>
      <c r="I1354" s="627"/>
      <c r="J1354" s="627"/>
      <c r="K1354" s="629"/>
      <c r="L1354" s="629"/>
      <c r="M1354" s="629"/>
      <c r="N1354" s="629"/>
    </row>
    <row r="1355" spans="1:14" s="587" customFormat="1">
      <c r="A1355" s="573"/>
      <c r="B1355" s="573"/>
      <c r="C1355" s="573"/>
      <c r="E1355" s="580"/>
      <c r="F1355" s="575"/>
      <c r="G1355" s="576"/>
      <c r="H1355" s="627"/>
      <c r="I1355" s="627"/>
      <c r="J1355" s="627"/>
      <c r="K1355" s="629"/>
      <c r="L1355" s="629"/>
      <c r="M1355" s="629"/>
      <c r="N1355" s="629"/>
    </row>
    <row r="1356" spans="1:14" s="587" customFormat="1">
      <c r="A1356" s="573"/>
      <c r="B1356" s="573"/>
      <c r="C1356" s="573"/>
      <c r="E1356" s="580"/>
      <c r="F1356" s="575"/>
      <c r="G1356" s="576"/>
      <c r="H1356" s="627"/>
      <c r="I1356" s="627"/>
      <c r="J1356" s="627"/>
      <c r="K1356" s="629"/>
      <c r="L1356" s="629"/>
      <c r="M1356" s="629"/>
      <c r="N1356" s="629"/>
    </row>
    <row r="1357" spans="1:14" s="587" customFormat="1">
      <c r="A1357" s="573"/>
      <c r="B1357" s="573"/>
      <c r="C1357" s="573"/>
      <c r="E1357" s="580"/>
      <c r="F1357" s="575"/>
      <c r="G1357" s="576"/>
      <c r="H1357" s="627"/>
      <c r="I1357" s="627"/>
      <c r="J1357" s="627"/>
      <c r="K1357" s="629"/>
      <c r="L1357" s="629"/>
      <c r="M1357" s="629"/>
      <c r="N1357" s="629"/>
    </row>
    <row r="1358" spans="1:14" s="587" customFormat="1">
      <c r="A1358" s="573"/>
      <c r="B1358" s="573"/>
      <c r="C1358" s="573"/>
      <c r="E1358" s="580"/>
      <c r="F1358" s="575"/>
      <c r="G1358" s="576"/>
      <c r="H1358" s="627"/>
      <c r="I1358" s="627"/>
      <c r="J1358" s="627"/>
      <c r="K1358" s="629"/>
      <c r="L1358" s="629"/>
      <c r="M1358" s="629"/>
      <c r="N1358" s="629"/>
    </row>
    <row r="1359" spans="1:14" s="587" customFormat="1">
      <c r="A1359" s="573"/>
      <c r="B1359" s="573"/>
      <c r="C1359" s="573"/>
      <c r="E1359" s="580"/>
      <c r="F1359" s="575"/>
      <c r="G1359" s="576"/>
      <c r="H1359" s="627"/>
      <c r="I1359" s="627"/>
      <c r="J1359" s="627"/>
      <c r="K1359" s="629"/>
      <c r="L1359" s="629"/>
      <c r="M1359" s="629"/>
      <c r="N1359" s="629"/>
    </row>
    <row r="1360" spans="1:14" s="587" customFormat="1">
      <c r="A1360" s="573"/>
      <c r="B1360" s="573"/>
      <c r="C1360" s="573"/>
      <c r="E1360" s="580"/>
      <c r="F1360" s="575"/>
      <c r="G1360" s="576"/>
      <c r="H1360" s="627"/>
      <c r="I1360" s="627"/>
      <c r="J1360" s="627"/>
      <c r="K1360" s="629"/>
      <c r="L1360" s="629"/>
      <c r="M1360" s="629"/>
      <c r="N1360" s="629"/>
    </row>
    <row r="1361" spans="1:14" s="587" customFormat="1">
      <c r="A1361" s="573"/>
      <c r="B1361" s="573"/>
      <c r="C1361" s="573"/>
      <c r="E1361" s="580"/>
      <c r="F1361" s="575"/>
      <c r="G1361" s="576"/>
      <c r="H1361" s="627"/>
      <c r="I1361" s="627"/>
      <c r="J1361" s="627"/>
      <c r="K1361" s="629"/>
      <c r="L1361" s="629"/>
      <c r="M1361" s="629"/>
      <c r="N1361" s="629"/>
    </row>
    <row r="1362" spans="1:14" s="587" customFormat="1">
      <c r="A1362" s="573"/>
      <c r="B1362" s="573"/>
      <c r="C1362" s="573"/>
      <c r="E1362" s="580"/>
      <c r="F1362" s="575"/>
      <c r="G1362" s="576"/>
      <c r="H1362" s="627"/>
      <c r="I1362" s="627"/>
      <c r="J1362" s="627"/>
      <c r="K1362" s="629"/>
      <c r="L1362" s="629"/>
      <c r="M1362" s="629"/>
      <c r="N1362" s="629"/>
    </row>
    <row r="1363" spans="1:14" s="587" customFormat="1">
      <c r="A1363" s="573"/>
      <c r="B1363" s="573"/>
      <c r="C1363" s="573"/>
      <c r="E1363" s="580"/>
      <c r="F1363" s="575"/>
      <c r="G1363" s="576"/>
      <c r="H1363" s="627"/>
      <c r="I1363" s="627"/>
      <c r="J1363" s="627"/>
      <c r="K1363" s="629"/>
      <c r="L1363" s="629"/>
      <c r="M1363" s="629"/>
      <c r="N1363" s="629"/>
    </row>
    <row r="1364" spans="1:14" s="587" customFormat="1">
      <c r="A1364" s="573"/>
      <c r="B1364" s="573"/>
      <c r="C1364" s="573"/>
      <c r="E1364" s="580"/>
      <c r="F1364" s="575"/>
      <c r="G1364" s="576"/>
      <c r="H1364" s="627"/>
      <c r="I1364" s="627"/>
      <c r="J1364" s="627"/>
      <c r="K1364" s="629"/>
      <c r="L1364" s="629"/>
      <c r="M1364" s="629"/>
      <c r="N1364" s="629"/>
    </row>
    <row r="1365" spans="1:14" s="587" customFormat="1">
      <c r="A1365" s="573"/>
      <c r="B1365" s="573"/>
      <c r="C1365" s="573"/>
      <c r="E1365" s="580"/>
      <c r="F1365" s="575"/>
      <c r="G1365" s="576"/>
      <c r="H1365" s="627"/>
      <c r="I1365" s="627"/>
      <c r="J1365" s="627"/>
      <c r="K1365" s="629"/>
      <c r="L1365" s="629"/>
      <c r="M1365" s="629"/>
      <c r="N1365" s="629"/>
    </row>
    <row r="1366" spans="1:14" s="587" customFormat="1">
      <c r="A1366" s="573"/>
      <c r="B1366" s="573"/>
      <c r="C1366" s="573"/>
      <c r="E1366" s="580"/>
      <c r="F1366" s="575"/>
      <c r="G1366" s="576"/>
      <c r="H1366" s="627"/>
      <c r="I1366" s="627"/>
      <c r="J1366" s="627"/>
      <c r="K1366" s="629"/>
      <c r="L1366" s="629"/>
      <c r="M1366" s="629"/>
      <c r="N1366" s="629"/>
    </row>
    <row r="1367" spans="1:14" s="587" customFormat="1">
      <c r="A1367" s="573"/>
      <c r="B1367" s="573"/>
      <c r="C1367" s="573"/>
      <c r="E1367" s="580"/>
      <c r="F1367" s="575"/>
      <c r="G1367" s="576"/>
      <c r="H1367" s="627"/>
      <c r="I1367" s="627"/>
      <c r="J1367" s="627"/>
      <c r="K1367" s="629"/>
      <c r="L1367" s="629"/>
      <c r="M1367" s="629"/>
      <c r="N1367" s="629"/>
    </row>
    <row r="1368" spans="1:14" s="587" customFormat="1">
      <c r="A1368" s="573"/>
      <c r="B1368" s="573"/>
      <c r="C1368" s="573"/>
      <c r="E1368" s="580"/>
      <c r="F1368" s="575"/>
      <c r="G1368" s="576"/>
      <c r="H1368" s="627"/>
      <c r="I1368" s="627"/>
      <c r="J1368" s="627"/>
      <c r="K1368" s="629"/>
      <c r="L1368" s="629"/>
      <c r="M1368" s="629"/>
      <c r="N1368" s="629"/>
    </row>
    <row r="1369" spans="1:14" s="587" customFormat="1">
      <c r="A1369" s="573"/>
      <c r="B1369" s="573"/>
      <c r="C1369" s="573"/>
      <c r="E1369" s="580"/>
      <c r="F1369" s="575"/>
      <c r="G1369" s="576"/>
      <c r="H1369" s="627"/>
      <c r="I1369" s="627"/>
      <c r="J1369" s="627"/>
      <c r="K1369" s="629"/>
      <c r="L1369" s="629"/>
      <c r="M1369" s="629"/>
      <c r="N1369" s="629"/>
    </row>
    <row r="1370" spans="1:14" s="587" customFormat="1">
      <c r="A1370" s="573"/>
      <c r="B1370" s="573"/>
      <c r="C1370" s="573"/>
      <c r="E1370" s="580"/>
      <c r="F1370" s="575"/>
      <c r="G1370" s="576"/>
      <c r="H1370" s="627"/>
      <c r="I1370" s="627"/>
      <c r="J1370" s="627"/>
      <c r="K1370" s="629"/>
      <c r="L1370" s="629"/>
      <c r="M1370" s="629"/>
      <c r="N1370" s="629"/>
    </row>
    <row r="1371" spans="1:14" s="587" customFormat="1">
      <c r="A1371" s="573"/>
      <c r="B1371" s="573"/>
      <c r="C1371" s="573"/>
      <c r="E1371" s="580"/>
      <c r="F1371" s="575"/>
      <c r="G1371" s="576"/>
      <c r="H1371" s="627"/>
      <c r="I1371" s="627"/>
      <c r="J1371" s="627"/>
      <c r="K1371" s="629"/>
      <c r="L1371" s="629"/>
      <c r="M1371" s="629"/>
      <c r="N1371" s="629"/>
    </row>
    <row r="1372" spans="1:14" s="587" customFormat="1">
      <c r="A1372" s="573"/>
      <c r="B1372" s="573"/>
      <c r="C1372" s="573"/>
      <c r="E1372" s="580"/>
      <c r="F1372" s="575"/>
      <c r="G1372" s="576"/>
      <c r="H1372" s="627"/>
      <c r="I1372" s="627"/>
      <c r="J1372" s="627"/>
      <c r="K1372" s="629"/>
      <c r="L1372" s="629"/>
      <c r="M1372" s="629"/>
      <c r="N1372" s="629"/>
    </row>
    <row r="1373" spans="1:14" s="587" customFormat="1">
      <c r="A1373" s="573"/>
      <c r="B1373" s="573"/>
      <c r="C1373" s="573"/>
      <c r="E1373" s="580"/>
      <c r="F1373" s="575"/>
      <c r="G1373" s="576"/>
      <c r="H1373" s="627"/>
      <c r="I1373" s="627"/>
      <c r="J1373" s="627"/>
      <c r="K1373" s="629"/>
      <c r="L1373" s="629"/>
      <c r="M1373" s="629"/>
      <c r="N1373" s="629"/>
    </row>
    <row r="1374" spans="1:14" s="587" customFormat="1">
      <c r="A1374" s="573"/>
      <c r="B1374" s="573"/>
      <c r="C1374" s="573"/>
      <c r="E1374" s="580"/>
      <c r="F1374" s="575"/>
      <c r="G1374" s="576"/>
      <c r="H1374" s="627"/>
      <c r="I1374" s="627"/>
      <c r="J1374" s="627"/>
      <c r="K1374" s="629"/>
      <c r="L1374" s="629"/>
      <c r="M1374" s="629"/>
      <c r="N1374" s="629"/>
    </row>
    <row r="1375" spans="1:14" s="587" customFormat="1">
      <c r="A1375" s="573"/>
      <c r="B1375" s="573"/>
      <c r="C1375" s="573"/>
      <c r="E1375" s="580"/>
      <c r="F1375" s="575"/>
      <c r="G1375" s="576"/>
      <c r="H1375" s="627"/>
      <c r="I1375" s="627"/>
      <c r="J1375" s="627"/>
      <c r="K1375" s="629"/>
      <c r="L1375" s="629"/>
      <c r="M1375" s="629"/>
      <c r="N1375" s="629"/>
    </row>
    <row r="1376" spans="1:14" s="587" customFormat="1">
      <c r="A1376" s="573"/>
      <c r="B1376" s="573"/>
      <c r="C1376" s="573"/>
      <c r="E1376" s="580"/>
      <c r="F1376" s="575"/>
      <c r="G1376" s="576"/>
      <c r="H1376" s="627"/>
      <c r="I1376" s="627"/>
      <c r="J1376" s="627"/>
      <c r="K1376" s="629"/>
      <c r="L1376" s="629"/>
      <c r="M1376" s="629"/>
      <c r="N1376" s="629"/>
    </row>
    <row r="1377" spans="1:14" s="587" customFormat="1">
      <c r="A1377" s="573"/>
      <c r="B1377" s="573"/>
      <c r="C1377" s="573"/>
      <c r="E1377" s="580"/>
      <c r="F1377" s="575"/>
      <c r="G1377" s="576"/>
      <c r="H1377" s="627"/>
      <c r="I1377" s="627"/>
      <c r="J1377" s="627"/>
      <c r="K1377" s="629"/>
      <c r="L1377" s="629"/>
      <c r="M1377" s="629"/>
      <c r="N1377" s="629"/>
    </row>
    <row r="1378" spans="1:14" s="587" customFormat="1">
      <c r="A1378" s="573"/>
      <c r="B1378" s="573"/>
      <c r="C1378" s="573"/>
      <c r="E1378" s="580"/>
      <c r="F1378" s="575"/>
      <c r="G1378" s="576"/>
      <c r="H1378" s="627"/>
      <c r="I1378" s="627"/>
      <c r="J1378" s="627"/>
      <c r="K1378" s="629"/>
      <c r="L1378" s="629"/>
      <c r="M1378" s="629"/>
      <c r="N1378" s="629"/>
    </row>
    <row r="1379" spans="1:14" s="587" customFormat="1">
      <c r="A1379" s="573"/>
      <c r="B1379" s="573"/>
      <c r="C1379" s="573"/>
      <c r="E1379" s="580"/>
      <c r="F1379" s="575"/>
      <c r="G1379" s="576"/>
      <c r="H1379" s="627"/>
      <c r="I1379" s="627"/>
      <c r="J1379" s="627"/>
      <c r="K1379" s="629"/>
      <c r="L1379" s="629"/>
      <c r="M1379" s="629"/>
      <c r="N1379" s="629"/>
    </row>
    <row r="1380" spans="1:14" s="587" customFormat="1">
      <c r="A1380" s="573"/>
      <c r="B1380" s="573"/>
      <c r="C1380" s="573"/>
      <c r="E1380" s="580"/>
      <c r="F1380" s="575"/>
      <c r="G1380" s="576"/>
      <c r="H1380" s="627"/>
      <c r="I1380" s="627"/>
      <c r="J1380" s="627"/>
      <c r="K1380" s="629"/>
      <c r="L1380" s="629"/>
      <c r="M1380" s="629"/>
      <c r="N1380" s="629"/>
    </row>
    <row r="1381" spans="1:14" s="587" customFormat="1">
      <c r="A1381" s="573"/>
      <c r="B1381" s="573"/>
      <c r="C1381" s="573"/>
      <c r="E1381" s="580"/>
      <c r="F1381" s="575"/>
      <c r="G1381" s="576"/>
      <c r="H1381" s="627"/>
      <c r="I1381" s="627"/>
      <c r="J1381" s="627"/>
      <c r="K1381" s="629"/>
      <c r="L1381" s="629"/>
      <c r="M1381" s="629"/>
      <c r="N1381" s="629"/>
    </row>
    <row r="1382" spans="1:14" s="587" customFormat="1">
      <c r="A1382" s="573"/>
      <c r="B1382" s="573"/>
      <c r="C1382" s="573"/>
      <c r="E1382" s="580"/>
      <c r="F1382" s="575"/>
      <c r="G1382" s="576"/>
      <c r="H1382" s="627"/>
      <c r="I1382" s="627"/>
      <c r="J1382" s="627"/>
      <c r="K1382" s="629"/>
      <c r="L1382" s="629"/>
      <c r="M1382" s="629"/>
      <c r="N1382" s="629"/>
    </row>
    <row r="1383" spans="1:14" s="587" customFormat="1">
      <c r="A1383" s="573"/>
      <c r="B1383" s="573"/>
      <c r="C1383" s="573"/>
      <c r="E1383" s="580"/>
      <c r="F1383" s="575"/>
      <c r="G1383" s="576"/>
      <c r="H1383" s="627"/>
      <c r="I1383" s="627"/>
      <c r="J1383" s="627"/>
      <c r="K1383" s="629"/>
      <c r="L1383" s="629"/>
      <c r="M1383" s="629"/>
      <c r="N1383" s="629"/>
    </row>
    <row r="1384" spans="1:14" s="587" customFormat="1">
      <c r="A1384" s="573"/>
      <c r="B1384" s="573"/>
      <c r="C1384" s="573"/>
      <c r="E1384" s="580"/>
      <c r="F1384" s="575"/>
      <c r="G1384" s="576"/>
      <c r="H1384" s="627"/>
      <c r="I1384" s="627"/>
      <c r="J1384" s="627"/>
      <c r="K1384" s="629"/>
      <c r="L1384" s="629"/>
      <c r="M1384" s="629"/>
      <c r="N1384" s="629"/>
    </row>
    <row r="1385" spans="1:14" s="587" customFormat="1">
      <c r="A1385" s="573"/>
      <c r="B1385" s="573"/>
      <c r="C1385" s="573"/>
      <c r="E1385" s="580"/>
      <c r="F1385" s="575"/>
      <c r="G1385" s="576"/>
      <c r="H1385" s="627"/>
      <c r="I1385" s="627"/>
      <c r="J1385" s="627"/>
      <c r="K1385" s="629"/>
      <c r="L1385" s="629"/>
      <c r="M1385" s="629"/>
      <c r="N1385" s="629"/>
    </row>
    <row r="1386" spans="1:14" s="587" customFormat="1">
      <c r="A1386" s="573"/>
      <c r="B1386" s="573"/>
      <c r="C1386" s="573"/>
      <c r="E1386" s="580"/>
      <c r="F1386" s="575"/>
      <c r="G1386" s="576"/>
      <c r="H1386" s="627"/>
      <c r="I1386" s="627"/>
      <c r="J1386" s="627"/>
      <c r="K1386" s="629"/>
      <c r="L1386" s="629"/>
      <c r="M1386" s="629"/>
      <c r="N1386" s="629"/>
    </row>
    <row r="1387" spans="1:14" s="587" customFormat="1">
      <c r="A1387" s="573"/>
      <c r="B1387" s="573"/>
      <c r="C1387" s="573"/>
      <c r="E1387" s="580"/>
      <c r="F1387" s="575"/>
      <c r="G1387" s="576"/>
      <c r="H1387" s="627"/>
      <c r="I1387" s="627"/>
      <c r="J1387" s="627"/>
      <c r="K1387" s="629"/>
      <c r="L1387" s="629"/>
      <c r="M1387" s="629"/>
      <c r="N1387" s="629"/>
    </row>
    <row r="1388" spans="1:14" s="587" customFormat="1">
      <c r="A1388" s="573"/>
      <c r="B1388" s="573"/>
      <c r="C1388" s="573"/>
      <c r="E1388" s="580"/>
      <c r="F1388" s="575"/>
      <c r="G1388" s="576"/>
      <c r="H1388" s="627"/>
      <c r="I1388" s="627"/>
      <c r="J1388" s="627"/>
      <c r="K1388" s="629"/>
      <c r="L1388" s="629"/>
      <c r="M1388" s="629"/>
      <c r="N1388" s="629"/>
    </row>
    <row r="1389" spans="1:14" s="587" customFormat="1">
      <c r="A1389" s="573"/>
      <c r="B1389" s="573"/>
      <c r="C1389" s="573"/>
      <c r="E1389" s="580"/>
      <c r="F1389" s="575"/>
      <c r="G1389" s="576"/>
      <c r="H1389" s="627"/>
      <c r="I1389" s="627"/>
      <c r="J1389" s="627"/>
      <c r="K1389" s="629"/>
      <c r="L1389" s="629"/>
      <c r="M1389" s="629"/>
      <c r="N1389" s="629"/>
    </row>
    <row r="1390" spans="1:14" s="587" customFormat="1">
      <c r="A1390" s="573"/>
      <c r="B1390" s="573"/>
      <c r="C1390" s="573"/>
      <c r="E1390" s="580"/>
      <c r="F1390" s="575"/>
      <c r="G1390" s="576"/>
      <c r="H1390" s="627"/>
      <c r="I1390" s="627"/>
      <c r="J1390" s="627"/>
      <c r="K1390" s="629"/>
      <c r="L1390" s="629"/>
      <c r="M1390" s="629"/>
      <c r="N1390" s="629"/>
    </row>
    <row r="1391" spans="1:14" s="587" customFormat="1">
      <c r="A1391" s="573"/>
      <c r="B1391" s="573"/>
      <c r="C1391" s="573"/>
      <c r="E1391" s="580"/>
      <c r="F1391" s="575"/>
      <c r="G1391" s="576"/>
      <c r="H1391" s="627"/>
      <c r="I1391" s="627"/>
      <c r="J1391" s="627"/>
      <c r="K1391" s="629"/>
      <c r="L1391" s="629"/>
      <c r="M1391" s="629"/>
      <c r="N1391" s="629"/>
    </row>
    <row r="1392" spans="1:14" s="587" customFormat="1">
      <c r="A1392" s="573"/>
      <c r="B1392" s="573"/>
      <c r="C1392" s="573"/>
      <c r="E1392" s="580"/>
      <c r="F1392" s="575"/>
      <c r="G1392" s="576"/>
      <c r="H1392" s="627"/>
      <c r="I1392" s="627"/>
      <c r="J1392" s="627"/>
      <c r="K1392" s="629"/>
      <c r="L1392" s="629"/>
      <c r="M1392" s="629"/>
      <c r="N1392" s="629"/>
    </row>
    <row r="1393" spans="1:14" s="587" customFormat="1">
      <c r="A1393" s="573"/>
      <c r="B1393" s="573"/>
      <c r="C1393" s="573"/>
      <c r="E1393" s="580"/>
      <c r="F1393" s="575"/>
      <c r="G1393" s="576"/>
      <c r="H1393" s="627"/>
      <c r="I1393" s="627"/>
      <c r="J1393" s="627"/>
      <c r="K1393" s="629"/>
      <c r="L1393" s="629"/>
      <c r="M1393" s="629"/>
      <c r="N1393" s="629"/>
    </row>
    <row r="1394" spans="1:14" s="587" customFormat="1">
      <c r="A1394" s="573"/>
      <c r="B1394" s="573"/>
      <c r="C1394" s="573"/>
      <c r="E1394" s="580"/>
      <c r="F1394" s="575"/>
      <c r="G1394" s="576"/>
      <c r="H1394" s="627"/>
      <c r="I1394" s="627"/>
      <c r="J1394" s="627"/>
      <c r="K1394" s="629"/>
      <c r="L1394" s="629"/>
      <c r="M1394" s="629"/>
      <c r="N1394" s="629"/>
    </row>
    <row r="1395" spans="1:14" s="587" customFormat="1">
      <c r="A1395" s="573"/>
      <c r="B1395" s="573"/>
      <c r="C1395" s="573"/>
      <c r="E1395" s="580"/>
      <c r="F1395" s="575"/>
      <c r="G1395" s="576"/>
      <c r="H1395" s="627"/>
      <c r="I1395" s="627"/>
      <c r="J1395" s="627"/>
      <c r="K1395" s="629"/>
      <c r="L1395" s="629"/>
      <c r="M1395" s="629"/>
      <c r="N1395" s="629"/>
    </row>
    <row r="1396" spans="1:14" s="587" customFormat="1">
      <c r="A1396" s="573"/>
      <c r="B1396" s="573"/>
      <c r="C1396" s="573"/>
      <c r="E1396" s="580"/>
      <c r="F1396" s="575"/>
      <c r="G1396" s="576"/>
      <c r="H1396" s="627"/>
      <c r="I1396" s="627"/>
      <c r="J1396" s="627"/>
      <c r="K1396" s="629"/>
      <c r="L1396" s="629"/>
      <c r="M1396" s="629"/>
      <c r="N1396" s="629"/>
    </row>
    <row r="1397" spans="1:14" s="587" customFormat="1">
      <c r="A1397" s="573"/>
      <c r="B1397" s="573"/>
      <c r="C1397" s="573"/>
      <c r="E1397" s="580"/>
      <c r="F1397" s="575"/>
      <c r="G1397" s="576"/>
      <c r="H1397" s="627"/>
      <c r="I1397" s="627"/>
      <c r="J1397" s="627"/>
      <c r="K1397" s="629"/>
      <c r="L1397" s="629"/>
      <c r="M1397" s="629"/>
      <c r="N1397" s="629"/>
    </row>
    <row r="1398" spans="1:14" s="587" customFormat="1">
      <c r="A1398" s="573"/>
      <c r="B1398" s="573"/>
      <c r="C1398" s="573"/>
      <c r="E1398" s="580"/>
      <c r="F1398" s="575"/>
      <c r="G1398" s="576"/>
      <c r="H1398" s="627"/>
      <c r="I1398" s="627"/>
      <c r="J1398" s="627"/>
      <c r="K1398" s="629"/>
      <c r="L1398" s="629"/>
      <c r="M1398" s="629"/>
      <c r="N1398" s="629"/>
    </row>
    <row r="1399" spans="1:14" s="587" customFormat="1">
      <c r="A1399" s="573"/>
      <c r="B1399" s="573"/>
      <c r="C1399" s="573"/>
      <c r="E1399" s="580"/>
      <c r="F1399" s="575"/>
      <c r="G1399" s="576"/>
      <c r="H1399" s="627"/>
      <c r="I1399" s="627"/>
      <c r="J1399" s="627"/>
      <c r="K1399" s="629"/>
      <c r="L1399" s="629"/>
      <c r="M1399" s="629"/>
      <c r="N1399" s="629"/>
    </row>
    <row r="1400" spans="1:14" s="587" customFormat="1">
      <c r="A1400" s="573"/>
      <c r="B1400" s="573"/>
      <c r="C1400" s="573"/>
      <c r="E1400" s="580"/>
      <c r="F1400" s="575"/>
      <c r="G1400" s="576"/>
      <c r="H1400" s="627"/>
      <c r="I1400" s="627"/>
      <c r="J1400" s="627"/>
      <c r="K1400" s="629"/>
      <c r="L1400" s="629"/>
      <c r="M1400" s="629"/>
      <c r="N1400" s="629"/>
    </row>
    <row r="1401" spans="1:14" s="587" customFormat="1">
      <c r="A1401" s="573"/>
      <c r="B1401" s="573"/>
      <c r="C1401" s="573"/>
      <c r="E1401" s="580"/>
      <c r="F1401" s="575"/>
      <c r="G1401" s="576"/>
      <c r="H1401" s="627"/>
      <c r="I1401" s="627"/>
      <c r="J1401" s="627"/>
      <c r="K1401" s="629"/>
      <c r="L1401" s="629"/>
      <c r="M1401" s="629"/>
      <c r="N1401" s="629"/>
    </row>
    <row r="1402" spans="1:14" s="587" customFormat="1">
      <c r="A1402" s="573"/>
      <c r="B1402" s="573"/>
      <c r="C1402" s="573"/>
      <c r="E1402" s="580"/>
      <c r="F1402" s="575"/>
      <c r="G1402" s="576"/>
      <c r="H1402" s="627"/>
      <c r="I1402" s="627"/>
      <c r="J1402" s="627"/>
      <c r="K1402" s="629"/>
      <c r="L1402" s="629"/>
      <c r="M1402" s="629"/>
      <c r="N1402" s="629"/>
    </row>
    <row r="1403" spans="1:14" s="587" customFormat="1">
      <c r="A1403" s="573"/>
      <c r="B1403" s="573"/>
      <c r="C1403" s="573"/>
      <c r="E1403" s="580"/>
      <c r="F1403" s="575"/>
      <c r="G1403" s="576"/>
      <c r="H1403" s="627"/>
      <c r="I1403" s="627"/>
      <c r="J1403" s="627"/>
      <c r="K1403" s="629"/>
      <c r="L1403" s="629"/>
      <c r="M1403" s="629"/>
      <c r="N1403" s="629"/>
    </row>
    <row r="1404" spans="1:14" s="587" customFormat="1">
      <c r="A1404" s="573"/>
      <c r="B1404" s="573"/>
      <c r="C1404" s="573"/>
      <c r="E1404" s="580"/>
      <c r="F1404" s="575"/>
      <c r="G1404" s="576"/>
      <c r="H1404" s="627"/>
      <c r="I1404" s="627"/>
      <c r="J1404" s="627"/>
      <c r="K1404" s="629"/>
      <c r="L1404" s="629"/>
      <c r="M1404" s="629"/>
      <c r="N1404" s="629"/>
    </row>
    <row r="1405" spans="1:14" s="587" customFormat="1">
      <c r="A1405" s="573"/>
      <c r="B1405" s="573"/>
      <c r="C1405" s="573"/>
      <c r="E1405" s="580"/>
      <c r="F1405" s="575"/>
      <c r="G1405" s="576"/>
      <c r="H1405" s="627"/>
      <c r="I1405" s="627"/>
      <c r="J1405" s="627"/>
      <c r="K1405" s="629"/>
      <c r="L1405" s="629"/>
      <c r="M1405" s="629"/>
      <c r="N1405" s="629"/>
    </row>
    <row r="1406" spans="1:14" s="587" customFormat="1">
      <c r="A1406" s="573"/>
      <c r="B1406" s="573"/>
      <c r="C1406" s="573"/>
      <c r="E1406" s="580"/>
      <c r="F1406" s="575"/>
      <c r="G1406" s="576"/>
      <c r="H1406" s="627"/>
      <c r="I1406" s="627"/>
      <c r="J1406" s="627"/>
      <c r="K1406" s="629"/>
      <c r="L1406" s="629"/>
      <c r="M1406" s="629"/>
      <c r="N1406" s="629"/>
    </row>
    <row r="1407" spans="1:14" s="587" customFormat="1">
      <c r="A1407" s="573"/>
      <c r="B1407" s="573"/>
      <c r="C1407" s="573"/>
      <c r="E1407" s="580"/>
      <c r="F1407" s="575"/>
      <c r="G1407" s="576"/>
      <c r="H1407" s="627"/>
      <c r="I1407" s="627"/>
      <c r="J1407" s="627"/>
      <c r="K1407" s="629"/>
      <c r="L1407" s="629"/>
      <c r="M1407" s="629"/>
      <c r="N1407" s="629"/>
    </row>
    <row r="1408" spans="1:14" s="587" customFormat="1">
      <c r="A1408" s="573"/>
      <c r="B1408" s="573"/>
      <c r="C1408" s="573"/>
      <c r="E1408" s="580"/>
      <c r="F1408" s="575"/>
      <c r="G1408" s="576"/>
      <c r="H1408" s="627"/>
      <c r="I1408" s="627"/>
      <c r="J1408" s="627"/>
      <c r="K1408" s="629"/>
      <c r="L1408" s="629"/>
      <c r="M1408" s="629"/>
      <c r="N1408" s="629"/>
    </row>
    <row r="1409" spans="1:14" s="587" customFormat="1">
      <c r="A1409" s="573"/>
      <c r="B1409" s="573"/>
      <c r="C1409" s="573"/>
      <c r="E1409" s="580"/>
      <c r="F1409" s="575"/>
      <c r="G1409" s="576"/>
      <c r="H1409" s="627"/>
      <c r="I1409" s="627"/>
      <c r="J1409" s="627"/>
      <c r="K1409" s="629"/>
      <c r="L1409" s="629"/>
      <c r="M1409" s="629"/>
      <c r="N1409" s="629"/>
    </row>
    <row r="1410" spans="1:14" s="587" customFormat="1">
      <c r="A1410" s="573"/>
      <c r="B1410" s="573"/>
      <c r="C1410" s="573"/>
      <c r="E1410" s="580"/>
      <c r="F1410" s="575"/>
      <c r="G1410" s="576"/>
      <c r="H1410" s="627"/>
      <c r="I1410" s="627"/>
      <c r="J1410" s="627"/>
      <c r="K1410" s="629"/>
      <c r="L1410" s="629"/>
      <c r="M1410" s="629"/>
      <c r="N1410" s="629"/>
    </row>
    <row r="1411" spans="1:14" s="587" customFormat="1">
      <c r="A1411" s="573"/>
      <c r="B1411" s="573"/>
      <c r="C1411" s="573"/>
      <c r="E1411" s="580"/>
      <c r="F1411" s="575"/>
      <c r="G1411" s="576"/>
      <c r="H1411" s="627"/>
      <c r="I1411" s="627"/>
      <c r="J1411" s="627"/>
      <c r="K1411" s="629"/>
      <c r="L1411" s="629"/>
      <c r="M1411" s="629"/>
      <c r="N1411" s="629"/>
    </row>
    <row r="1412" spans="1:14" s="587" customFormat="1">
      <c r="A1412" s="573"/>
      <c r="B1412" s="573"/>
      <c r="C1412" s="573"/>
      <c r="E1412" s="580"/>
      <c r="F1412" s="575"/>
      <c r="G1412" s="576"/>
      <c r="H1412" s="627"/>
      <c r="I1412" s="627"/>
      <c r="J1412" s="627"/>
      <c r="K1412" s="629"/>
      <c r="L1412" s="629"/>
      <c r="M1412" s="629"/>
      <c r="N1412" s="629"/>
    </row>
    <row r="1413" spans="1:14" s="587" customFormat="1">
      <c r="A1413" s="573"/>
      <c r="B1413" s="573"/>
      <c r="C1413" s="573"/>
      <c r="E1413" s="580"/>
      <c r="F1413" s="575"/>
      <c r="G1413" s="576"/>
      <c r="H1413" s="627"/>
      <c r="I1413" s="627"/>
      <c r="J1413" s="627"/>
      <c r="K1413" s="629"/>
      <c r="L1413" s="629"/>
      <c r="M1413" s="629"/>
      <c r="N1413" s="629"/>
    </row>
    <row r="1414" spans="1:14" s="587" customFormat="1">
      <c r="A1414" s="573"/>
      <c r="B1414" s="573"/>
      <c r="C1414" s="573"/>
      <c r="E1414" s="580"/>
      <c r="F1414" s="575"/>
      <c r="G1414" s="576"/>
      <c r="H1414" s="627"/>
      <c r="I1414" s="627"/>
      <c r="J1414" s="627"/>
      <c r="K1414" s="629"/>
      <c r="L1414" s="629"/>
      <c r="M1414" s="629"/>
      <c r="N1414" s="629"/>
    </row>
    <row r="1415" spans="1:14" s="587" customFormat="1">
      <c r="A1415" s="573"/>
      <c r="B1415" s="573"/>
      <c r="C1415" s="573"/>
      <c r="E1415" s="580"/>
      <c r="F1415" s="575"/>
      <c r="G1415" s="576"/>
      <c r="H1415" s="627"/>
      <c r="I1415" s="627"/>
      <c r="J1415" s="627"/>
      <c r="K1415" s="629"/>
      <c r="L1415" s="629"/>
      <c r="M1415" s="629"/>
      <c r="N1415" s="629"/>
    </row>
    <row r="1416" spans="1:14" s="587" customFormat="1">
      <c r="A1416" s="573"/>
      <c r="B1416" s="573"/>
      <c r="C1416" s="573"/>
      <c r="E1416" s="580"/>
      <c r="F1416" s="575"/>
      <c r="G1416" s="576"/>
      <c r="H1416" s="627"/>
      <c r="I1416" s="627"/>
      <c r="J1416" s="627"/>
      <c r="K1416" s="629"/>
      <c r="L1416" s="629"/>
      <c r="M1416" s="629"/>
      <c r="N1416" s="629"/>
    </row>
    <row r="1417" spans="1:14" s="587" customFormat="1">
      <c r="A1417" s="573"/>
      <c r="B1417" s="573"/>
      <c r="C1417" s="573"/>
      <c r="E1417" s="580"/>
      <c r="F1417" s="575"/>
      <c r="G1417" s="576"/>
      <c r="H1417" s="627"/>
      <c r="I1417" s="627"/>
      <c r="J1417" s="627"/>
      <c r="K1417" s="629"/>
      <c r="L1417" s="629"/>
      <c r="M1417" s="629"/>
      <c r="N1417" s="629"/>
    </row>
    <row r="1418" spans="1:14" s="587" customFormat="1">
      <c r="A1418" s="573"/>
      <c r="B1418" s="573"/>
      <c r="C1418" s="573"/>
      <c r="E1418" s="580"/>
      <c r="F1418" s="575"/>
      <c r="G1418" s="576"/>
      <c r="H1418" s="627"/>
      <c r="I1418" s="627"/>
      <c r="J1418" s="627"/>
      <c r="K1418" s="629"/>
      <c r="L1418" s="629"/>
      <c r="M1418" s="629"/>
      <c r="N1418" s="629"/>
    </row>
    <row r="1419" spans="1:14" s="587" customFormat="1">
      <c r="A1419" s="573"/>
      <c r="B1419" s="573"/>
      <c r="C1419" s="573"/>
      <c r="E1419" s="580"/>
      <c r="F1419" s="575"/>
      <c r="G1419" s="576"/>
      <c r="H1419" s="627"/>
      <c r="I1419" s="627"/>
      <c r="J1419" s="627"/>
      <c r="K1419" s="629"/>
      <c r="L1419" s="629"/>
      <c r="M1419" s="629"/>
      <c r="N1419" s="629"/>
    </row>
    <row r="1420" spans="1:14" s="587" customFormat="1">
      <c r="A1420" s="573"/>
      <c r="B1420" s="573"/>
      <c r="C1420" s="573"/>
      <c r="E1420" s="580"/>
      <c r="F1420" s="575"/>
      <c r="G1420" s="576"/>
      <c r="H1420" s="627"/>
      <c r="I1420" s="627"/>
      <c r="J1420" s="627"/>
      <c r="K1420" s="629"/>
      <c r="L1420" s="629"/>
      <c r="M1420" s="629"/>
      <c r="N1420" s="629"/>
    </row>
    <row r="1421" spans="1:14" s="587" customFormat="1">
      <c r="A1421" s="573"/>
      <c r="B1421" s="573"/>
      <c r="C1421" s="573"/>
      <c r="E1421" s="580"/>
      <c r="F1421" s="575"/>
      <c r="G1421" s="576"/>
      <c r="H1421" s="627"/>
      <c r="I1421" s="627"/>
      <c r="J1421" s="627"/>
      <c r="K1421" s="629"/>
      <c r="L1421" s="629"/>
      <c r="M1421" s="629"/>
      <c r="N1421" s="629"/>
    </row>
    <row r="1422" spans="1:14" s="587" customFormat="1">
      <c r="A1422" s="573"/>
      <c r="B1422" s="573"/>
      <c r="C1422" s="573"/>
      <c r="E1422" s="580"/>
      <c r="F1422" s="575"/>
      <c r="G1422" s="576"/>
      <c r="H1422" s="627"/>
      <c r="I1422" s="627"/>
      <c r="J1422" s="627"/>
      <c r="K1422" s="629"/>
      <c r="L1422" s="629"/>
      <c r="M1422" s="629"/>
      <c r="N1422" s="629"/>
    </row>
    <row r="1423" spans="1:14" s="587" customFormat="1">
      <c r="A1423" s="573"/>
      <c r="B1423" s="573"/>
      <c r="C1423" s="573"/>
      <c r="E1423" s="580"/>
      <c r="F1423" s="575"/>
      <c r="G1423" s="576"/>
      <c r="H1423" s="627"/>
      <c r="I1423" s="627"/>
      <c r="J1423" s="627"/>
      <c r="K1423" s="629"/>
      <c r="L1423" s="629"/>
      <c r="M1423" s="629"/>
      <c r="N1423" s="629"/>
    </row>
    <row r="1424" spans="1:14" s="587" customFormat="1">
      <c r="A1424" s="573"/>
      <c r="B1424" s="573"/>
      <c r="C1424" s="573"/>
      <c r="E1424" s="580"/>
      <c r="F1424" s="575"/>
      <c r="G1424" s="576"/>
      <c r="H1424" s="627"/>
      <c r="I1424" s="627"/>
      <c r="J1424" s="627"/>
      <c r="K1424" s="629"/>
      <c r="L1424" s="629"/>
      <c r="M1424" s="629"/>
      <c r="N1424" s="629"/>
    </row>
    <row r="1425" spans="1:14" s="587" customFormat="1">
      <c r="A1425" s="573"/>
      <c r="B1425" s="573"/>
      <c r="C1425" s="573"/>
      <c r="E1425" s="580"/>
      <c r="F1425" s="575"/>
      <c r="G1425" s="576"/>
      <c r="H1425" s="627"/>
      <c r="I1425" s="627"/>
      <c r="J1425" s="627"/>
      <c r="K1425" s="629"/>
      <c r="L1425" s="629"/>
      <c r="M1425" s="629"/>
      <c r="N1425" s="629"/>
    </row>
    <row r="1426" spans="1:14" s="587" customFormat="1">
      <c r="A1426" s="573"/>
      <c r="B1426" s="573"/>
      <c r="C1426" s="573"/>
      <c r="E1426" s="580"/>
      <c r="F1426" s="575"/>
      <c r="G1426" s="576"/>
      <c r="H1426" s="627"/>
      <c r="I1426" s="627"/>
      <c r="J1426" s="627"/>
      <c r="K1426" s="629"/>
      <c r="L1426" s="629"/>
      <c r="M1426" s="629"/>
      <c r="N1426" s="629"/>
    </row>
    <row r="1427" spans="1:14" s="587" customFormat="1">
      <c r="A1427" s="573"/>
      <c r="B1427" s="573"/>
      <c r="C1427" s="573"/>
      <c r="E1427" s="580"/>
      <c r="F1427" s="575"/>
      <c r="G1427" s="576"/>
      <c r="H1427" s="627"/>
      <c r="I1427" s="627"/>
      <c r="J1427" s="627"/>
      <c r="K1427" s="629"/>
      <c r="L1427" s="629"/>
      <c r="M1427" s="629"/>
      <c r="N1427" s="629"/>
    </row>
    <row r="1428" spans="1:14" s="587" customFormat="1">
      <c r="A1428" s="573"/>
      <c r="B1428" s="573"/>
      <c r="C1428" s="573"/>
      <c r="E1428" s="580"/>
      <c r="F1428" s="575"/>
      <c r="G1428" s="576"/>
      <c r="H1428" s="627"/>
      <c r="I1428" s="627"/>
      <c r="J1428" s="627"/>
      <c r="K1428" s="629"/>
      <c r="L1428" s="629"/>
      <c r="M1428" s="629"/>
      <c r="N1428" s="629"/>
    </row>
    <row r="1429" spans="1:14" s="587" customFormat="1">
      <c r="A1429" s="573"/>
      <c r="B1429" s="573"/>
      <c r="C1429" s="573"/>
      <c r="E1429" s="580"/>
      <c r="F1429" s="575"/>
      <c r="G1429" s="576"/>
      <c r="H1429" s="627"/>
      <c r="I1429" s="627"/>
      <c r="J1429" s="627"/>
      <c r="K1429" s="629"/>
      <c r="L1429" s="629"/>
      <c r="M1429" s="629"/>
      <c r="N1429" s="629"/>
    </row>
    <row r="1430" spans="1:14" s="587" customFormat="1">
      <c r="A1430" s="573"/>
      <c r="B1430" s="573"/>
      <c r="C1430" s="573"/>
      <c r="E1430" s="580"/>
      <c r="F1430" s="575"/>
      <c r="G1430" s="576"/>
      <c r="H1430" s="627"/>
      <c r="I1430" s="627"/>
      <c r="J1430" s="627"/>
      <c r="K1430" s="629"/>
      <c r="L1430" s="629"/>
      <c r="M1430" s="629"/>
      <c r="N1430" s="629"/>
    </row>
    <row r="1431" spans="1:14" s="587" customFormat="1">
      <c r="A1431" s="573"/>
      <c r="B1431" s="573"/>
      <c r="C1431" s="573"/>
      <c r="E1431" s="580"/>
      <c r="F1431" s="575"/>
      <c r="G1431" s="576"/>
      <c r="H1431" s="627"/>
      <c r="I1431" s="627"/>
      <c r="J1431" s="627"/>
      <c r="K1431" s="629"/>
      <c r="L1431" s="629"/>
      <c r="M1431" s="629"/>
      <c r="N1431" s="629"/>
    </row>
    <row r="1432" spans="1:14" s="587" customFormat="1">
      <c r="A1432" s="573"/>
      <c r="B1432" s="573"/>
      <c r="C1432" s="573"/>
      <c r="E1432" s="580"/>
      <c r="F1432" s="575"/>
      <c r="G1432" s="576"/>
      <c r="H1432" s="627"/>
      <c r="I1432" s="627"/>
      <c r="J1432" s="627"/>
      <c r="K1432" s="629"/>
      <c r="L1432" s="629"/>
      <c r="M1432" s="629"/>
      <c r="N1432" s="629"/>
    </row>
    <row r="1433" spans="1:14" s="587" customFormat="1">
      <c r="A1433" s="573"/>
      <c r="B1433" s="573"/>
      <c r="C1433" s="573"/>
      <c r="E1433" s="580"/>
      <c r="F1433" s="575"/>
      <c r="G1433" s="576"/>
      <c r="H1433" s="627"/>
      <c r="I1433" s="627"/>
      <c r="J1433" s="627"/>
      <c r="K1433" s="629"/>
      <c r="L1433" s="629"/>
      <c r="M1433" s="629"/>
      <c r="N1433" s="629"/>
    </row>
    <row r="1434" spans="1:14" s="587" customFormat="1">
      <c r="A1434" s="573"/>
      <c r="B1434" s="573"/>
      <c r="C1434" s="573"/>
      <c r="E1434" s="580"/>
      <c r="F1434" s="575"/>
      <c r="G1434" s="576"/>
      <c r="H1434" s="627"/>
      <c r="I1434" s="627"/>
      <c r="J1434" s="627"/>
      <c r="K1434" s="629"/>
      <c r="L1434" s="629"/>
      <c r="M1434" s="629"/>
      <c r="N1434" s="629"/>
    </row>
    <row r="1435" spans="1:14" s="587" customFormat="1">
      <c r="A1435" s="573"/>
      <c r="B1435" s="573"/>
      <c r="C1435" s="573"/>
      <c r="E1435" s="580"/>
      <c r="F1435" s="575"/>
      <c r="G1435" s="576"/>
      <c r="H1435" s="627"/>
      <c r="I1435" s="627"/>
      <c r="J1435" s="627"/>
      <c r="K1435" s="629"/>
      <c r="L1435" s="629"/>
      <c r="M1435" s="629"/>
      <c r="N1435" s="629"/>
    </row>
    <row r="1436" spans="1:14" s="587" customFormat="1">
      <c r="A1436" s="573"/>
      <c r="B1436" s="573"/>
      <c r="C1436" s="573"/>
      <c r="E1436" s="580"/>
      <c r="F1436" s="575"/>
      <c r="G1436" s="576"/>
      <c r="H1436" s="627"/>
      <c r="I1436" s="627"/>
      <c r="J1436" s="627"/>
      <c r="K1436" s="629"/>
      <c r="L1436" s="629"/>
      <c r="M1436" s="629"/>
      <c r="N1436" s="629"/>
    </row>
    <row r="1437" spans="1:14" s="587" customFormat="1">
      <c r="A1437" s="573"/>
      <c r="B1437" s="573"/>
      <c r="C1437" s="573"/>
      <c r="E1437" s="580"/>
      <c r="F1437" s="575"/>
      <c r="G1437" s="576"/>
      <c r="H1437" s="627"/>
      <c r="I1437" s="627"/>
      <c r="J1437" s="627"/>
      <c r="K1437" s="629"/>
      <c r="L1437" s="629"/>
      <c r="M1437" s="629"/>
      <c r="N1437" s="629"/>
    </row>
    <row r="1438" spans="1:14" s="587" customFormat="1">
      <c r="A1438" s="573"/>
      <c r="B1438" s="573"/>
      <c r="C1438" s="573"/>
      <c r="E1438" s="580"/>
      <c r="F1438" s="575"/>
      <c r="G1438" s="576"/>
      <c r="H1438" s="627"/>
      <c r="I1438" s="627"/>
      <c r="J1438" s="627"/>
      <c r="K1438" s="629"/>
      <c r="L1438" s="629"/>
      <c r="M1438" s="629"/>
      <c r="N1438" s="629"/>
    </row>
    <row r="1439" spans="1:14" s="587" customFormat="1">
      <c r="A1439" s="573"/>
      <c r="B1439" s="573"/>
      <c r="C1439" s="573"/>
      <c r="E1439" s="580"/>
      <c r="F1439" s="575"/>
      <c r="G1439" s="576"/>
      <c r="H1439" s="627"/>
      <c r="I1439" s="627"/>
      <c r="J1439" s="627"/>
      <c r="K1439" s="629"/>
      <c r="L1439" s="629"/>
      <c r="M1439" s="629"/>
      <c r="N1439" s="629"/>
    </row>
    <row r="1440" spans="1:14" s="587" customFormat="1">
      <c r="A1440" s="573"/>
      <c r="B1440" s="573"/>
      <c r="C1440" s="573"/>
      <c r="E1440" s="580"/>
      <c r="F1440" s="575"/>
      <c r="G1440" s="576"/>
      <c r="H1440" s="627"/>
      <c r="I1440" s="627"/>
      <c r="J1440" s="627"/>
      <c r="K1440" s="629"/>
      <c r="L1440" s="629"/>
      <c r="M1440" s="629"/>
      <c r="N1440" s="629"/>
    </row>
    <row r="1441" spans="1:14" s="587" customFormat="1">
      <c r="A1441" s="573"/>
      <c r="B1441" s="573"/>
      <c r="C1441" s="573"/>
      <c r="E1441" s="580"/>
      <c r="F1441" s="575"/>
      <c r="G1441" s="576"/>
      <c r="H1441" s="627"/>
      <c r="I1441" s="627"/>
      <c r="J1441" s="627"/>
      <c r="K1441" s="629"/>
      <c r="L1441" s="629"/>
      <c r="M1441" s="629"/>
      <c r="N1441" s="629"/>
    </row>
    <row r="1442" spans="1:14" s="587" customFormat="1">
      <c r="A1442" s="573"/>
      <c r="B1442" s="573"/>
      <c r="C1442" s="573"/>
      <c r="E1442" s="580"/>
      <c r="F1442" s="575"/>
      <c r="G1442" s="576"/>
      <c r="H1442" s="627"/>
      <c r="I1442" s="627"/>
      <c r="J1442" s="627"/>
      <c r="K1442" s="629"/>
      <c r="L1442" s="629"/>
      <c r="M1442" s="629"/>
      <c r="N1442" s="629"/>
    </row>
    <row r="1443" spans="1:14" s="587" customFormat="1">
      <c r="A1443" s="573"/>
      <c r="B1443" s="573"/>
      <c r="C1443" s="573"/>
      <c r="E1443" s="580"/>
      <c r="F1443" s="575"/>
      <c r="G1443" s="576"/>
      <c r="H1443" s="627"/>
      <c r="I1443" s="627"/>
      <c r="J1443" s="627"/>
      <c r="K1443" s="629"/>
      <c r="L1443" s="629"/>
      <c r="M1443" s="629"/>
      <c r="N1443" s="629"/>
    </row>
    <row r="1444" spans="1:14" s="587" customFormat="1">
      <c r="A1444" s="573"/>
      <c r="B1444" s="573"/>
      <c r="C1444" s="573"/>
      <c r="E1444" s="580"/>
      <c r="F1444" s="575"/>
      <c r="G1444" s="576"/>
      <c r="H1444" s="627"/>
      <c r="I1444" s="627"/>
      <c r="J1444" s="627"/>
      <c r="K1444" s="629"/>
      <c r="L1444" s="629"/>
      <c r="M1444" s="629"/>
      <c r="N1444" s="629"/>
    </row>
    <row r="1445" spans="1:14" s="587" customFormat="1">
      <c r="A1445" s="573"/>
      <c r="B1445" s="573"/>
      <c r="C1445" s="573"/>
      <c r="E1445" s="580"/>
      <c r="F1445" s="575"/>
      <c r="G1445" s="576"/>
      <c r="H1445" s="627"/>
      <c r="I1445" s="627"/>
      <c r="J1445" s="627"/>
      <c r="K1445" s="629"/>
      <c r="L1445" s="629"/>
      <c r="M1445" s="629"/>
      <c r="N1445" s="629"/>
    </row>
    <row r="1446" spans="1:14" s="587" customFormat="1">
      <c r="A1446" s="573"/>
      <c r="B1446" s="573"/>
      <c r="C1446" s="573"/>
      <c r="E1446" s="580"/>
      <c r="F1446" s="575"/>
      <c r="G1446" s="576"/>
      <c r="H1446" s="627"/>
      <c r="I1446" s="627"/>
      <c r="J1446" s="627"/>
      <c r="K1446" s="629"/>
      <c r="L1446" s="629"/>
      <c r="M1446" s="629"/>
      <c r="N1446" s="629"/>
    </row>
    <row r="1447" spans="1:14" s="587" customFormat="1">
      <c r="A1447" s="573"/>
      <c r="B1447" s="573"/>
      <c r="C1447" s="573"/>
      <c r="E1447" s="580"/>
      <c r="F1447" s="575"/>
      <c r="G1447" s="576"/>
      <c r="H1447" s="627"/>
      <c r="I1447" s="627"/>
      <c r="J1447" s="627"/>
      <c r="K1447" s="629"/>
      <c r="L1447" s="629"/>
      <c r="M1447" s="629"/>
      <c r="N1447" s="629"/>
    </row>
    <row r="1448" spans="1:14" s="587" customFormat="1">
      <c r="A1448" s="573"/>
      <c r="B1448" s="573"/>
      <c r="C1448" s="573"/>
      <c r="E1448" s="580"/>
      <c r="F1448" s="575"/>
      <c r="G1448" s="576"/>
      <c r="H1448" s="627"/>
      <c r="I1448" s="627"/>
      <c r="J1448" s="627"/>
      <c r="K1448" s="629"/>
      <c r="L1448" s="629"/>
      <c r="M1448" s="629"/>
      <c r="N1448" s="629"/>
    </row>
    <row r="1449" spans="1:14" s="587" customFormat="1">
      <c r="A1449" s="573"/>
      <c r="B1449" s="573"/>
      <c r="C1449" s="573"/>
      <c r="E1449" s="580"/>
      <c r="F1449" s="575"/>
      <c r="G1449" s="576"/>
      <c r="H1449" s="627"/>
      <c r="I1449" s="627"/>
      <c r="J1449" s="627"/>
      <c r="K1449" s="629"/>
      <c r="L1449" s="629"/>
      <c r="M1449" s="629"/>
      <c r="N1449" s="629"/>
    </row>
    <row r="1450" spans="1:14" s="587" customFormat="1">
      <c r="A1450" s="573"/>
      <c r="B1450" s="573"/>
      <c r="C1450" s="573"/>
      <c r="E1450" s="580"/>
      <c r="F1450" s="575"/>
      <c r="G1450" s="576"/>
      <c r="H1450" s="627"/>
      <c r="I1450" s="627"/>
      <c r="J1450" s="627"/>
      <c r="K1450" s="629"/>
      <c r="L1450" s="629"/>
      <c r="M1450" s="629"/>
      <c r="N1450" s="629"/>
    </row>
    <row r="1451" spans="1:14" s="587" customFormat="1">
      <c r="A1451" s="573"/>
      <c r="B1451" s="573"/>
      <c r="C1451" s="573"/>
      <c r="E1451" s="580"/>
      <c r="F1451" s="575"/>
      <c r="G1451" s="576"/>
      <c r="H1451" s="627"/>
      <c r="I1451" s="627"/>
      <c r="J1451" s="627"/>
      <c r="K1451" s="629"/>
      <c r="L1451" s="629"/>
      <c r="M1451" s="629"/>
      <c r="N1451" s="629"/>
    </row>
    <row r="1452" spans="1:14" s="587" customFormat="1">
      <c r="A1452" s="573"/>
      <c r="B1452" s="573"/>
      <c r="C1452" s="573"/>
      <c r="E1452" s="580"/>
      <c r="F1452" s="575"/>
      <c r="G1452" s="576"/>
      <c r="H1452" s="627"/>
      <c r="I1452" s="627"/>
      <c r="J1452" s="627"/>
      <c r="K1452" s="629"/>
      <c r="L1452" s="629"/>
      <c r="M1452" s="629"/>
      <c r="N1452" s="629"/>
    </row>
    <row r="1453" spans="1:14" s="587" customFormat="1">
      <c r="A1453" s="573"/>
      <c r="B1453" s="573"/>
      <c r="C1453" s="573"/>
      <c r="E1453" s="580"/>
      <c r="F1453" s="575"/>
      <c r="G1453" s="576"/>
      <c r="H1453" s="627"/>
      <c r="I1453" s="627"/>
      <c r="J1453" s="627"/>
      <c r="K1453" s="629"/>
      <c r="L1453" s="629"/>
      <c r="M1453" s="629"/>
      <c r="N1453" s="629"/>
    </row>
    <row r="1454" spans="1:14" s="587" customFormat="1">
      <c r="A1454" s="573"/>
      <c r="B1454" s="573"/>
      <c r="C1454" s="573"/>
      <c r="E1454" s="580"/>
      <c r="F1454" s="575"/>
      <c r="G1454" s="576"/>
      <c r="H1454" s="627"/>
      <c r="I1454" s="627"/>
      <c r="J1454" s="627"/>
      <c r="K1454" s="629"/>
      <c r="L1454" s="629"/>
      <c r="M1454" s="629"/>
      <c r="N1454" s="629"/>
    </row>
    <row r="1455" spans="1:14" s="587" customFormat="1">
      <c r="A1455" s="573"/>
      <c r="B1455" s="573"/>
      <c r="C1455" s="573"/>
      <c r="E1455" s="580"/>
      <c r="F1455" s="575"/>
      <c r="G1455" s="576"/>
      <c r="H1455" s="627"/>
      <c r="I1455" s="627"/>
      <c r="J1455" s="627"/>
      <c r="K1455" s="629"/>
      <c r="L1455" s="629"/>
      <c r="M1455" s="629"/>
      <c r="N1455" s="629"/>
    </row>
    <row r="1456" spans="1:14" s="587" customFormat="1">
      <c r="A1456" s="573"/>
      <c r="B1456" s="573"/>
      <c r="C1456" s="573"/>
      <c r="E1456" s="580"/>
      <c r="F1456" s="575"/>
      <c r="G1456" s="576"/>
      <c r="H1456" s="627"/>
      <c r="I1456" s="627"/>
      <c r="J1456" s="627"/>
      <c r="K1456" s="629"/>
      <c r="L1456" s="629"/>
      <c r="M1456" s="629"/>
      <c r="N1456" s="629"/>
    </row>
    <row r="1457" spans="1:14" s="587" customFormat="1">
      <c r="A1457" s="573"/>
      <c r="B1457" s="573"/>
      <c r="C1457" s="573"/>
      <c r="E1457" s="580"/>
      <c r="F1457" s="575"/>
      <c r="G1457" s="576"/>
      <c r="H1457" s="627"/>
      <c r="I1457" s="627"/>
      <c r="J1457" s="627"/>
      <c r="K1457" s="629"/>
      <c r="L1457" s="629"/>
      <c r="M1457" s="629"/>
      <c r="N1457" s="629"/>
    </row>
    <row r="1458" spans="1:14" s="587" customFormat="1">
      <c r="A1458" s="573"/>
      <c r="B1458" s="573"/>
      <c r="C1458" s="573"/>
      <c r="E1458" s="580"/>
      <c r="F1458" s="575"/>
      <c r="G1458" s="576"/>
      <c r="H1458" s="627"/>
      <c r="I1458" s="627"/>
      <c r="J1458" s="627"/>
      <c r="K1458" s="629"/>
      <c r="L1458" s="629"/>
      <c r="M1458" s="629"/>
      <c r="N1458" s="629"/>
    </row>
    <row r="1459" spans="1:14" s="587" customFormat="1">
      <c r="A1459" s="573"/>
      <c r="B1459" s="573"/>
      <c r="C1459" s="573"/>
      <c r="E1459" s="580"/>
      <c r="F1459" s="575"/>
      <c r="G1459" s="576"/>
      <c r="H1459" s="627"/>
      <c r="I1459" s="627"/>
      <c r="J1459" s="627"/>
      <c r="K1459" s="629"/>
      <c r="L1459" s="629"/>
      <c r="M1459" s="629"/>
      <c r="N1459" s="629"/>
    </row>
    <row r="1460" spans="1:14" s="587" customFormat="1">
      <c r="A1460" s="573"/>
      <c r="B1460" s="573"/>
      <c r="C1460" s="573"/>
      <c r="E1460" s="580"/>
      <c r="F1460" s="575"/>
      <c r="G1460" s="576"/>
      <c r="H1460" s="627"/>
      <c r="I1460" s="627"/>
      <c r="J1460" s="627"/>
      <c r="K1460" s="629"/>
      <c r="L1460" s="629"/>
      <c r="M1460" s="629"/>
      <c r="N1460" s="629"/>
    </row>
    <row r="1461" spans="1:14" s="587" customFormat="1">
      <c r="A1461" s="573"/>
      <c r="B1461" s="573"/>
      <c r="C1461" s="573"/>
      <c r="E1461" s="580"/>
      <c r="F1461" s="575"/>
      <c r="G1461" s="576"/>
      <c r="H1461" s="627"/>
      <c r="I1461" s="627"/>
      <c r="J1461" s="627"/>
      <c r="K1461" s="629"/>
      <c r="L1461" s="629"/>
      <c r="M1461" s="629"/>
      <c r="N1461" s="629"/>
    </row>
    <row r="1462" spans="1:14" s="587" customFormat="1">
      <c r="A1462" s="573"/>
      <c r="B1462" s="573"/>
      <c r="C1462" s="573"/>
      <c r="E1462" s="580"/>
      <c r="F1462" s="575"/>
      <c r="G1462" s="576"/>
      <c r="H1462" s="627"/>
      <c r="I1462" s="627"/>
      <c r="J1462" s="627"/>
      <c r="K1462" s="629"/>
      <c r="L1462" s="629"/>
      <c r="M1462" s="629"/>
      <c r="N1462" s="629"/>
    </row>
    <row r="1463" spans="1:14" s="587" customFormat="1">
      <c r="A1463" s="573"/>
      <c r="B1463" s="573"/>
      <c r="C1463" s="573"/>
      <c r="E1463" s="580"/>
      <c r="F1463" s="575"/>
      <c r="G1463" s="576"/>
      <c r="H1463" s="627"/>
      <c r="I1463" s="627"/>
      <c r="J1463" s="627"/>
      <c r="K1463" s="629"/>
      <c r="L1463" s="629"/>
      <c r="M1463" s="629"/>
      <c r="N1463" s="629"/>
    </row>
    <row r="1464" spans="1:14" s="587" customFormat="1">
      <c r="A1464" s="573"/>
      <c r="B1464" s="573"/>
      <c r="C1464" s="573"/>
      <c r="E1464" s="580"/>
      <c r="F1464" s="575"/>
      <c r="G1464" s="576"/>
      <c r="H1464" s="627"/>
      <c r="I1464" s="627"/>
      <c r="J1464" s="627"/>
      <c r="K1464" s="629"/>
      <c r="L1464" s="629"/>
      <c r="M1464" s="629"/>
      <c r="N1464" s="629"/>
    </row>
    <row r="1465" spans="1:14" s="587" customFormat="1">
      <c r="A1465" s="573"/>
      <c r="B1465" s="573"/>
      <c r="C1465" s="573"/>
      <c r="E1465" s="580"/>
      <c r="F1465" s="575"/>
      <c r="G1465" s="576"/>
      <c r="H1465" s="627"/>
      <c r="I1465" s="627"/>
      <c r="J1465" s="627"/>
      <c r="K1465" s="629"/>
      <c r="L1465" s="629"/>
      <c r="M1465" s="629"/>
      <c r="N1465" s="629"/>
    </row>
    <row r="1466" spans="1:14" s="587" customFormat="1">
      <c r="A1466" s="573"/>
      <c r="B1466" s="573"/>
      <c r="C1466" s="573"/>
      <c r="E1466" s="580"/>
      <c r="F1466" s="575"/>
      <c r="G1466" s="576"/>
      <c r="H1466" s="627"/>
      <c r="I1466" s="627"/>
      <c r="J1466" s="627"/>
      <c r="K1466" s="629"/>
      <c r="L1466" s="629"/>
      <c r="M1466" s="629"/>
      <c r="N1466" s="629"/>
    </row>
    <row r="1467" spans="1:14" s="587" customFormat="1">
      <c r="A1467" s="573"/>
      <c r="B1467" s="573"/>
      <c r="C1467" s="573"/>
      <c r="E1467" s="580"/>
      <c r="F1467" s="575"/>
      <c r="G1467" s="576"/>
      <c r="H1467" s="627"/>
      <c r="I1467" s="627"/>
      <c r="J1467" s="627"/>
      <c r="K1467" s="629"/>
      <c r="L1467" s="629"/>
      <c r="M1467" s="629"/>
      <c r="N1467" s="629"/>
    </row>
    <row r="1468" spans="1:14" s="587" customFormat="1">
      <c r="A1468" s="573"/>
      <c r="B1468" s="573"/>
      <c r="C1468" s="573"/>
      <c r="E1468" s="580"/>
      <c r="F1468" s="575"/>
      <c r="G1468" s="576"/>
      <c r="H1468" s="627"/>
      <c r="I1468" s="627"/>
      <c r="J1468" s="627"/>
      <c r="K1468" s="629"/>
      <c r="L1468" s="629"/>
      <c r="M1468" s="629"/>
      <c r="N1468" s="629"/>
    </row>
    <row r="1469" spans="1:14" s="587" customFormat="1">
      <c r="A1469" s="573"/>
      <c r="B1469" s="573"/>
      <c r="C1469" s="573"/>
      <c r="E1469" s="580"/>
      <c r="F1469" s="575"/>
      <c r="G1469" s="576"/>
      <c r="H1469" s="627"/>
      <c r="I1469" s="627"/>
      <c r="J1469" s="627"/>
      <c r="K1469" s="629"/>
      <c r="L1469" s="629"/>
      <c r="M1469" s="629"/>
      <c r="N1469" s="629"/>
    </row>
    <row r="1470" spans="1:14" s="587" customFormat="1">
      <c r="A1470" s="573"/>
      <c r="B1470" s="573"/>
      <c r="C1470" s="573"/>
      <c r="E1470" s="580"/>
      <c r="F1470" s="575"/>
      <c r="G1470" s="576"/>
      <c r="H1470" s="627"/>
      <c r="I1470" s="627"/>
      <c r="J1470" s="627"/>
      <c r="K1470" s="629"/>
      <c r="L1470" s="629"/>
      <c r="M1470" s="629"/>
      <c r="N1470" s="629"/>
    </row>
    <row r="1471" spans="1:14" s="587" customFormat="1">
      <c r="A1471" s="573"/>
      <c r="B1471" s="573"/>
      <c r="C1471" s="573"/>
      <c r="E1471" s="580"/>
      <c r="F1471" s="575"/>
      <c r="G1471" s="576"/>
      <c r="H1471" s="627"/>
      <c r="I1471" s="627"/>
      <c r="J1471" s="627"/>
      <c r="K1471" s="629"/>
      <c r="L1471" s="629"/>
      <c r="M1471" s="629"/>
      <c r="N1471" s="629"/>
    </row>
    <row r="1472" spans="1:14" s="587" customFormat="1">
      <c r="A1472" s="573"/>
      <c r="B1472" s="573"/>
      <c r="C1472" s="573"/>
      <c r="E1472" s="580"/>
      <c r="F1472" s="575"/>
      <c r="G1472" s="576"/>
      <c r="H1472" s="627"/>
      <c r="I1472" s="627"/>
      <c r="J1472" s="627"/>
      <c r="K1472" s="629"/>
      <c r="L1472" s="629"/>
      <c r="M1472" s="629"/>
      <c r="N1472" s="629"/>
    </row>
    <row r="1473" spans="1:14" s="587" customFormat="1">
      <c r="A1473" s="573"/>
      <c r="B1473" s="573"/>
      <c r="C1473" s="573"/>
      <c r="E1473" s="580"/>
      <c r="F1473" s="575"/>
      <c r="G1473" s="576"/>
      <c r="H1473" s="627"/>
      <c r="I1473" s="627"/>
      <c r="J1473" s="627"/>
      <c r="K1473" s="629"/>
      <c r="L1473" s="629"/>
      <c r="M1473" s="629"/>
      <c r="N1473" s="629"/>
    </row>
    <row r="1474" spans="1:14" s="587" customFormat="1">
      <c r="A1474" s="573"/>
      <c r="B1474" s="573"/>
      <c r="C1474" s="573"/>
      <c r="E1474" s="580"/>
      <c r="F1474" s="575"/>
      <c r="G1474" s="576"/>
      <c r="H1474" s="627"/>
      <c r="I1474" s="627"/>
      <c r="J1474" s="627"/>
      <c r="K1474" s="629"/>
      <c r="L1474" s="629"/>
      <c r="M1474" s="629"/>
      <c r="N1474" s="629"/>
    </row>
    <row r="1475" spans="1:14" s="587" customFormat="1">
      <c r="A1475" s="573"/>
      <c r="B1475" s="573"/>
      <c r="C1475" s="573"/>
      <c r="E1475" s="580"/>
      <c r="F1475" s="575"/>
      <c r="G1475" s="576"/>
      <c r="H1475" s="627"/>
      <c r="I1475" s="627"/>
      <c r="J1475" s="627"/>
      <c r="K1475" s="629"/>
      <c r="L1475" s="629"/>
      <c r="M1475" s="629"/>
      <c r="N1475" s="629"/>
    </row>
    <row r="1476" spans="1:14" s="587" customFormat="1">
      <c r="A1476" s="573"/>
      <c r="B1476" s="573"/>
      <c r="C1476" s="573"/>
      <c r="E1476" s="580"/>
      <c r="F1476" s="575"/>
      <c r="G1476" s="576"/>
      <c r="H1476" s="627"/>
      <c r="I1476" s="627"/>
      <c r="J1476" s="627"/>
      <c r="K1476" s="629"/>
      <c r="L1476" s="629"/>
      <c r="M1476" s="629"/>
      <c r="N1476" s="629"/>
    </row>
    <row r="1477" spans="1:14" s="587" customFormat="1">
      <c r="A1477" s="573"/>
      <c r="B1477" s="573"/>
      <c r="C1477" s="573"/>
      <c r="E1477" s="580"/>
      <c r="F1477" s="575"/>
      <c r="G1477" s="576"/>
      <c r="H1477" s="627"/>
      <c r="I1477" s="627"/>
      <c r="J1477" s="627"/>
      <c r="K1477" s="629"/>
      <c r="L1477" s="629"/>
      <c r="M1477" s="629"/>
      <c r="N1477" s="629"/>
    </row>
    <row r="1478" spans="1:14" s="587" customFormat="1">
      <c r="A1478" s="573"/>
      <c r="B1478" s="573"/>
      <c r="C1478" s="573"/>
      <c r="E1478" s="580"/>
      <c r="F1478" s="575"/>
      <c r="G1478" s="576"/>
      <c r="H1478" s="627"/>
      <c r="I1478" s="627"/>
      <c r="J1478" s="627"/>
      <c r="K1478" s="629"/>
      <c r="L1478" s="629"/>
      <c r="M1478" s="629"/>
      <c r="N1478" s="629"/>
    </row>
    <row r="1479" spans="1:14" s="587" customFormat="1">
      <c r="A1479" s="573"/>
      <c r="B1479" s="573"/>
      <c r="C1479" s="573"/>
      <c r="E1479" s="580"/>
      <c r="F1479" s="575"/>
      <c r="G1479" s="576"/>
      <c r="H1479" s="627"/>
      <c r="I1479" s="627"/>
      <c r="J1479" s="627"/>
      <c r="K1479" s="629"/>
      <c r="L1479" s="629"/>
      <c r="M1479" s="629"/>
      <c r="N1479" s="629"/>
    </row>
    <row r="1480" spans="1:14" s="587" customFormat="1">
      <c r="A1480" s="573"/>
      <c r="B1480" s="573"/>
      <c r="C1480" s="573"/>
      <c r="E1480" s="580"/>
      <c r="F1480" s="575"/>
      <c r="G1480" s="576"/>
      <c r="H1480" s="627"/>
      <c r="I1480" s="627"/>
      <c r="J1480" s="627"/>
      <c r="K1480" s="629"/>
      <c r="L1480" s="629"/>
      <c r="M1480" s="629"/>
      <c r="N1480" s="629"/>
    </row>
    <row r="1481" spans="1:14" s="587" customFormat="1">
      <c r="A1481" s="573"/>
      <c r="B1481" s="573"/>
      <c r="C1481" s="573"/>
      <c r="E1481" s="580"/>
      <c r="F1481" s="575"/>
      <c r="G1481" s="576"/>
      <c r="H1481" s="627"/>
      <c r="I1481" s="627"/>
      <c r="J1481" s="627"/>
      <c r="K1481" s="629"/>
      <c r="L1481" s="629"/>
      <c r="M1481" s="629"/>
      <c r="N1481" s="629"/>
    </row>
    <row r="1482" spans="1:14" s="587" customFormat="1">
      <c r="A1482" s="573"/>
      <c r="B1482" s="573"/>
      <c r="C1482" s="573"/>
      <c r="E1482" s="580"/>
      <c r="F1482" s="575"/>
      <c r="G1482" s="576"/>
      <c r="H1482" s="627"/>
      <c r="I1482" s="627"/>
      <c r="J1482" s="627"/>
      <c r="K1482" s="629"/>
      <c r="L1482" s="629"/>
      <c r="M1482" s="629"/>
      <c r="N1482" s="629"/>
    </row>
    <row r="1483" spans="1:14" s="587" customFormat="1">
      <c r="A1483" s="573"/>
      <c r="B1483" s="573"/>
      <c r="C1483" s="573"/>
      <c r="E1483" s="580"/>
      <c r="F1483" s="575"/>
      <c r="G1483" s="576"/>
      <c r="H1483" s="627"/>
      <c r="I1483" s="627"/>
      <c r="J1483" s="627"/>
      <c r="K1483" s="629"/>
      <c r="L1483" s="629"/>
      <c r="M1483" s="629"/>
      <c r="N1483" s="629"/>
    </row>
    <row r="1484" spans="1:14" s="587" customFormat="1">
      <c r="A1484" s="573"/>
      <c r="B1484" s="573"/>
      <c r="C1484" s="573"/>
      <c r="E1484" s="580"/>
      <c r="F1484" s="575"/>
      <c r="G1484" s="576"/>
      <c r="H1484" s="627"/>
      <c r="I1484" s="627"/>
      <c r="J1484" s="627"/>
      <c r="K1484" s="629"/>
      <c r="L1484" s="629"/>
      <c r="M1484" s="629"/>
      <c r="N1484" s="629"/>
    </row>
    <row r="1485" spans="1:14" s="587" customFormat="1">
      <c r="A1485" s="573"/>
      <c r="B1485" s="573"/>
      <c r="C1485" s="573"/>
      <c r="E1485" s="580"/>
      <c r="F1485" s="575"/>
      <c r="G1485" s="576"/>
      <c r="H1485" s="627"/>
      <c r="I1485" s="627"/>
      <c r="J1485" s="627"/>
      <c r="K1485" s="629"/>
      <c r="L1485" s="629"/>
      <c r="M1485" s="629"/>
      <c r="N1485" s="629"/>
    </row>
    <row r="1486" spans="1:14" s="587" customFormat="1">
      <c r="A1486" s="573"/>
      <c r="B1486" s="573"/>
      <c r="C1486" s="573"/>
      <c r="E1486" s="580"/>
      <c r="F1486" s="575"/>
      <c r="G1486" s="576"/>
      <c r="H1486" s="627"/>
      <c r="I1486" s="627"/>
      <c r="J1486" s="627"/>
      <c r="K1486" s="629"/>
      <c r="L1486" s="629"/>
      <c r="M1486" s="629"/>
      <c r="N1486" s="629"/>
    </row>
    <row r="1487" spans="1:14" s="587" customFormat="1">
      <c r="A1487" s="573"/>
      <c r="B1487" s="573"/>
      <c r="C1487" s="573"/>
      <c r="E1487" s="580"/>
      <c r="F1487" s="575"/>
      <c r="G1487" s="576"/>
      <c r="H1487" s="627"/>
      <c r="I1487" s="627"/>
      <c r="J1487" s="627"/>
      <c r="K1487" s="629"/>
      <c r="L1487" s="629"/>
      <c r="M1487" s="629"/>
      <c r="N1487" s="629"/>
    </row>
    <row r="1488" spans="1:14" s="587" customFormat="1">
      <c r="A1488" s="573"/>
      <c r="B1488" s="573"/>
      <c r="C1488" s="573"/>
      <c r="E1488" s="580"/>
      <c r="F1488" s="575"/>
      <c r="G1488" s="576"/>
      <c r="H1488" s="627"/>
      <c r="I1488" s="627"/>
      <c r="J1488" s="627"/>
      <c r="K1488" s="629"/>
      <c r="L1488" s="629"/>
      <c r="M1488" s="629"/>
      <c r="N1488" s="629"/>
    </row>
    <row r="1489" spans="1:14" s="587" customFormat="1">
      <c r="A1489" s="573"/>
      <c r="B1489" s="573"/>
      <c r="C1489" s="573"/>
      <c r="E1489" s="580"/>
      <c r="F1489" s="575"/>
      <c r="G1489" s="576"/>
      <c r="H1489" s="627"/>
      <c r="I1489" s="627"/>
      <c r="J1489" s="627"/>
      <c r="K1489" s="629"/>
      <c r="L1489" s="629"/>
      <c r="M1489" s="629"/>
      <c r="N1489" s="629"/>
    </row>
    <row r="1490" spans="1:14" s="587" customFormat="1">
      <c r="A1490" s="573"/>
      <c r="B1490" s="573"/>
      <c r="C1490" s="573"/>
      <c r="E1490" s="580"/>
      <c r="F1490" s="575"/>
      <c r="G1490" s="576"/>
      <c r="H1490" s="627"/>
      <c r="I1490" s="627"/>
      <c r="J1490" s="627"/>
      <c r="K1490" s="629"/>
      <c r="L1490" s="629"/>
      <c r="M1490" s="629"/>
      <c r="N1490" s="629"/>
    </row>
    <row r="1491" spans="1:14" s="587" customFormat="1">
      <c r="A1491" s="573"/>
      <c r="B1491" s="573"/>
      <c r="C1491" s="573"/>
      <c r="E1491" s="580"/>
      <c r="F1491" s="575"/>
      <c r="G1491" s="576"/>
      <c r="H1491" s="627"/>
      <c r="I1491" s="627"/>
      <c r="J1491" s="627"/>
      <c r="K1491" s="629"/>
      <c r="L1491" s="629"/>
      <c r="M1491" s="629"/>
      <c r="N1491" s="629"/>
    </row>
    <row r="1492" spans="1:14" s="587" customFormat="1">
      <c r="A1492" s="573"/>
      <c r="B1492" s="573"/>
      <c r="C1492" s="573"/>
      <c r="E1492" s="580"/>
      <c r="F1492" s="575"/>
      <c r="G1492" s="576"/>
      <c r="H1492" s="627"/>
      <c r="I1492" s="627"/>
      <c r="J1492" s="627"/>
      <c r="K1492" s="629"/>
      <c r="L1492" s="629"/>
      <c r="M1492" s="629"/>
      <c r="N1492" s="629"/>
    </row>
    <row r="1493" spans="1:14" s="587" customFormat="1">
      <c r="A1493" s="573"/>
      <c r="B1493" s="573"/>
      <c r="C1493" s="573"/>
      <c r="E1493" s="580"/>
      <c r="F1493" s="575"/>
      <c r="G1493" s="576"/>
      <c r="H1493" s="627"/>
      <c r="I1493" s="627"/>
      <c r="J1493" s="627"/>
      <c r="K1493" s="629"/>
      <c r="L1493" s="629"/>
      <c r="M1493" s="629"/>
      <c r="N1493" s="629"/>
    </row>
    <row r="1494" spans="1:14" s="587" customFormat="1">
      <c r="A1494" s="573"/>
      <c r="B1494" s="573"/>
      <c r="C1494" s="573"/>
      <c r="E1494" s="580"/>
      <c r="F1494" s="575"/>
      <c r="G1494" s="576"/>
      <c r="H1494" s="627"/>
      <c r="I1494" s="627"/>
      <c r="J1494" s="627"/>
      <c r="K1494" s="629"/>
      <c r="L1494" s="629"/>
      <c r="M1494" s="629"/>
      <c r="N1494" s="629"/>
    </row>
    <row r="1495" spans="1:14" s="587" customFormat="1">
      <c r="A1495" s="573"/>
      <c r="B1495" s="573"/>
      <c r="C1495" s="573"/>
      <c r="E1495" s="580"/>
      <c r="F1495" s="575"/>
      <c r="G1495" s="576"/>
      <c r="H1495" s="627"/>
      <c r="I1495" s="627"/>
      <c r="J1495" s="627"/>
      <c r="K1495" s="629"/>
      <c r="L1495" s="629"/>
      <c r="M1495" s="629"/>
      <c r="N1495" s="629"/>
    </row>
    <row r="1496" spans="1:14" s="587" customFormat="1">
      <c r="A1496" s="573"/>
      <c r="B1496" s="573"/>
      <c r="C1496" s="573"/>
      <c r="E1496" s="580"/>
      <c r="F1496" s="575"/>
      <c r="G1496" s="576"/>
      <c r="H1496" s="627"/>
      <c r="I1496" s="627"/>
      <c r="J1496" s="627"/>
      <c r="K1496" s="629"/>
      <c r="L1496" s="629"/>
      <c r="M1496" s="629"/>
      <c r="N1496" s="629"/>
    </row>
    <row r="1497" spans="1:14" s="587" customFormat="1">
      <c r="A1497" s="573"/>
      <c r="B1497" s="573"/>
      <c r="C1497" s="573"/>
      <c r="E1497" s="580"/>
      <c r="F1497" s="575"/>
      <c r="G1497" s="576"/>
      <c r="H1497" s="627"/>
      <c r="I1497" s="627"/>
      <c r="J1497" s="627"/>
      <c r="K1497" s="629"/>
      <c r="L1497" s="629"/>
      <c r="M1497" s="629"/>
      <c r="N1497" s="629"/>
    </row>
    <row r="1498" spans="1:14" s="587" customFormat="1">
      <c r="A1498" s="573"/>
      <c r="B1498" s="573"/>
      <c r="C1498" s="573"/>
      <c r="E1498" s="580"/>
      <c r="F1498" s="575"/>
      <c r="G1498" s="576"/>
      <c r="H1498" s="627"/>
      <c r="I1498" s="627"/>
      <c r="J1498" s="627"/>
      <c r="K1498" s="629"/>
      <c r="L1498" s="629"/>
      <c r="M1498" s="629"/>
      <c r="N1498" s="629"/>
    </row>
    <row r="1499" spans="1:14" s="587" customFormat="1">
      <c r="A1499" s="573"/>
      <c r="B1499" s="573"/>
      <c r="C1499" s="573"/>
      <c r="E1499" s="580"/>
      <c r="F1499" s="575"/>
      <c r="G1499" s="576"/>
      <c r="H1499" s="627"/>
      <c r="I1499" s="627"/>
      <c r="J1499" s="627"/>
      <c r="K1499" s="629"/>
      <c r="L1499" s="629"/>
      <c r="M1499" s="629"/>
      <c r="N1499" s="629"/>
    </row>
    <row r="1500" spans="1:14" s="587" customFormat="1">
      <c r="A1500" s="573"/>
      <c r="B1500" s="573"/>
      <c r="C1500" s="573"/>
      <c r="E1500" s="580"/>
      <c r="F1500" s="575"/>
      <c r="G1500" s="576"/>
      <c r="H1500" s="627"/>
      <c r="I1500" s="627"/>
      <c r="J1500" s="627"/>
      <c r="K1500" s="629"/>
      <c r="L1500" s="629"/>
      <c r="M1500" s="629"/>
      <c r="N1500" s="629"/>
    </row>
    <row r="1501" spans="1:14" s="587" customFormat="1">
      <c r="A1501" s="573"/>
      <c r="B1501" s="573"/>
      <c r="C1501" s="573"/>
      <c r="E1501" s="580"/>
      <c r="F1501" s="575"/>
      <c r="G1501" s="576"/>
      <c r="H1501" s="627"/>
      <c r="I1501" s="627"/>
      <c r="J1501" s="627"/>
      <c r="K1501" s="629"/>
      <c r="L1501" s="629"/>
      <c r="M1501" s="629"/>
      <c r="N1501" s="629"/>
    </row>
    <row r="1502" spans="1:14" s="587" customFormat="1">
      <c r="A1502" s="573"/>
      <c r="B1502" s="573"/>
      <c r="C1502" s="573"/>
      <c r="E1502" s="580"/>
      <c r="F1502" s="575"/>
      <c r="G1502" s="576"/>
      <c r="H1502" s="627"/>
      <c r="I1502" s="627"/>
      <c r="J1502" s="627"/>
      <c r="K1502" s="629"/>
      <c r="L1502" s="629"/>
      <c r="M1502" s="629"/>
      <c r="N1502" s="629"/>
    </row>
    <row r="1503" spans="1:14" s="587" customFormat="1">
      <c r="A1503" s="573"/>
      <c r="B1503" s="573"/>
      <c r="C1503" s="573"/>
      <c r="E1503" s="580"/>
      <c r="F1503" s="575"/>
      <c r="G1503" s="576"/>
      <c r="H1503" s="627"/>
      <c r="I1503" s="627"/>
      <c r="J1503" s="627"/>
      <c r="K1503" s="629"/>
      <c r="L1503" s="629"/>
      <c r="M1503" s="629"/>
      <c r="N1503" s="629"/>
    </row>
    <row r="1504" spans="1:14" s="587" customFormat="1">
      <c r="A1504" s="573"/>
      <c r="B1504" s="573"/>
      <c r="C1504" s="573"/>
      <c r="E1504" s="580"/>
      <c r="F1504" s="575"/>
      <c r="G1504" s="576"/>
      <c r="H1504" s="627"/>
      <c r="I1504" s="627"/>
      <c r="J1504" s="627"/>
      <c r="K1504" s="629"/>
      <c r="L1504" s="629"/>
      <c r="M1504" s="629"/>
      <c r="N1504" s="629"/>
    </row>
    <row r="1505" spans="1:14" s="587" customFormat="1">
      <c r="A1505" s="573"/>
      <c r="B1505" s="573"/>
      <c r="C1505" s="573"/>
      <c r="E1505" s="580"/>
      <c r="F1505" s="575"/>
      <c r="G1505" s="576"/>
      <c r="H1505" s="627"/>
      <c r="I1505" s="627"/>
      <c r="J1505" s="627"/>
      <c r="K1505" s="629"/>
      <c r="L1505" s="629"/>
      <c r="M1505" s="629"/>
      <c r="N1505" s="629"/>
    </row>
    <row r="1506" spans="1:14" s="587" customFormat="1">
      <c r="A1506" s="573"/>
      <c r="B1506" s="573"/>
      <c r="C1506" s="573"/>
      <c r="E1506" s="580"/>
      <c r="F1506" s="575"/>
      <c r="G1506" s="576"/>
      <c r="H1506" s="627"/>
      <c r="I1506" s="627"/>
      <c r="J1506" s="627"/>
      <c r="K1506" s="629"/>
      <c r="L1506" s="629"/>
      <c r="M1506" s="629"/>
      <c r="N1506" s="629"/>
    </row>
    <row r="1507" spans="1:14" s="587" customFormat="1">
      <c r="A1507" s="573"/>
      <c r="B1507" s="573"/>
      <c r="C1507" s="573"/>
      <c r="E1507" s="580"/>
      <c r="F1507" s="575"/>
      <c r="G1507" s="576"/>
      <c r="H1507" s="627"/>
      <c r="I1507" s="627"/>
      <c r="J1507" s="627"/>
      <c r="K1507" s="629"/>
      <c r="L1507" s="629"/>
      <c r="M1507" s="629"/>
      <c r="N1507" s="629"/>
    </row>
    <row r="1508" spans="1:14" s="587" customFormat="1">
      <c r="A1508" s="573"/>
      <c r="B1508" s="573"/>
      <c r="C1508" s="573"/>
      <c r="E1508" s="580"/>
      <c r="F1508" s="575"/>
      <c r="G1508" s="576"/>
      <c r="H1508" s="627"/>
      <c r="I1508" s="627"/>
      <c r="J1508" s="627"/>
      <c r="K1508" s="629"/>
      <c r="L1508" s="629"/>
      <c r="M1508" s="629"/>
      <c r="N1508" s="629"/>
    </row>
    <row r="1509" spans="1:14" s="587" customFormat="1">
      <c r="A1509" s="573"/>
      <c r="B1509" s="573"/>
      <c r="C1509" s="573"/>
      <c r="E1509" s="580"/>
      <c r="F1509" s="575"/>
      <c r="G1509" s="576"/>
      <c r="H1509" s="627"/>
      <c r="I1509" s="627"/>
      <c r="J1509" s="627"/>
      <c r="K1509" s="629"/>
      <c r="L1509" s="629"/>
      <c r="M1509" s="629"/>
      <c r="N1509" s="629"/>
    </row>
    <row r="1510" spans="1:14" s="587" customFormat="1">
      <c r="A1510" s="573"/>
      <c r="B1510" s="573"/>
      <c r="C1510" s="573"/>
      <c r="E1510" s="580"/>
      <c r="F1510" s="575"/>
      <c r="G1510" s="576"/>
      <c r="H1510" s="627"/>
      <c r="I1510" s="627"/>
      <c r="J1510" s="627"/>
      <c r="K1510" s="629"/>
      <c r="L1510" s="629"/>
      <c r="M1510" s="629"/>
      <c r="N1510" s="629"/>
    </row>
    <row r="1511" spans="1:14" s="587" customFormat="1">
      <c r="A1511" s="573"/>
      <c r="B1511" s="573"/>
      <c r="C1511" s="573"/>
      <c r="E1511" s="580"/>
      <c r="F1511" s="575"/>
      <c r="G1511" s="576"/>
      <c r="H1511" s="627"/>
      <c r="I1511" s="627"/>
      <c r="J1511" s="627"/>
      <c r="K1511" s="629"/>
      <c r="L1511" s="629"/>
      <c r="M1511" s="629"/>
      <c r="N1511" s="629"/>
    </row>
    <row r="1512" spans="1:14" s="587" customFormat="1">
      <c r="A1512" s="573"/>
      <c r="B1512" s="573"/>
      <c r="C1512" s="573"/>
      <c r="E1512" s="580"/>
      <c r="F1512" s="575"/>
      <c r="G1512" s="576"/>
      <c r="H1512" s="627"/>
      <c r="I1512" s="627"/>
      <c r="J1512" s="627"/>
      <c r="K1512" s="629"/>
      <c r="L1512" s="629"/>
      <c r="M1512" s="629"/>
      <c r="N1512" s="629"/>
    </row>
    <row r="1513" spans="1:14" s="587" customFormat="1">
      <c r="A1513" s="573"/>
      <c r="B1513" s="573"/>
      <c r="C1513" s="573"/>
      <c r="E1513" s="580"/>
      <c r="F1513" s="575"/>
      <c r="G1513" s="576"/>
      <c r="H1513" s="627"/>
      <c r="I1513" s="627"/>
      <c r="J1513" s="627"/>
      <c r="K1513" s="629"/>
      <c r="L1513" s="629"/>
      <c r="M1513" s="629"/>
      <c r="N1513" s="629"/>
    </row>
    <row r="1514" spans="1:14" s="587" customFormat="1">
      <c r="A1514" s="573"/>
      <c r="B1514" s="573"/>
      <c r="C1514" s="573"/>
      <c r="E1514" s="580"/>
      <c r="F1514" s="575"/>
      <c r="G1514" s="576"/>
      <c r="H1514" s="627"/>
      <c r="I1514" s="627"/>
      <c r="J1514" s="627"/>
      <c r="K1514" s="629"/>
      <c r="L1514" s="629"/>
      <c r="M1514" s="629"/>
      <c r="N1514" s="629"/>
    </row>
    <row r="1515" spans="1:14" s="587" customFormat="1">
      <c r="A1515" s="573"/>
      <c r="B1515" s="573"/>
      <c r="C1515" s="573"/>
      <c r="E1515" s="580"/>
      <c r="F1515" s="575"/>
      <c r="G1515" s="576"/>
      <c r="H1515" s="627"/>
      <c r="I1515" s="627"/>
      <c r="J1515" s="627"/>
      <c r="K1515" s="629"/>
      <c r="L1515" s="629"/>
      <c r="M1515" s="629"/>
      <c r="N1515" s="629"/>
    </row>
    <row r="1516" spans="1:14" s="587" customFormat="1">
      <c r="A1516" s="573"/>
      <c r="B1516" s="573"/>
      <c r="C1516" s="573"/>
      <c r="E1516" s="580"/>
      <c r="F1516" s="575"/>
      <c r="G1516" s="576"/>
      <c r="H1516" s="627"/>
      <c r="I1516" s="627"/>
      <c r="J1516" s="627"/>
      <c r="K1516" s="629"/>
      <c r="L1516" s="629"/>
      <c r="M1516" s="629"/>
      <c r="N1516" s="629"/>
    </row>
    <row r="1517" spans="1:14" s="587" customFormat="1">
      <c r="A1517" s="573"/>
      <c r="B1517" s="573"/>
      <c r="C1517" s="573"/>
      <c r="E1517" s="580"/>
      <c r="F1517" s="575"/>
      <c r="G1517" s="576"/>
      <c r="H1517" s="627"/>
      <c r="I1517" s="627"/>
      <c r="J1517" s="627"/>
      <c r="K1517" s="629"/>
      <c r="L1517" s="629"/>
      <c r="M1517" s="629"/>
      <c r="N1517" s="629"/>
    </row>
    <row r="1518" spans="1:14" s="587" customFormat="1">
      <c r="A1518" s="573"/>
      <c r="B1518" s="573"/>
      <c r="C1518" s="573"/>
      <c r="E1518" s="580"/>
      <c r="F1518" s="575"/>
      <c r="G1518" s="576"/>
      <c r="H1518" s="627"/>
      <c r="I1518" s="627"/>
      <c r="J1518" s="627"/>
      <c r="K1518" s="629"/>
      <c r="L1518" s="629"/>
      <c r="M1518" s="629"/>
      <c r="N1518" s="629"/>
    </row>
    <row r="1519" spans="1:14" s="587" customFormat="1">
      <c r="A1519" s="573"/>
      <c r="B1519" s="573"/>
      <c r="C1519" s="573"/>
      <c r="E1519" s="580"/>
      <c r="F1519" s="575"/>
      <c r="G1519" s="576"/>
      <c r="H1519" s="627"/>
      <c r="I1519" s="627"/>
      <c r="J1519" s="627"/>
      <c r="K1519" s="629"/>
      <c r="L1519" s="629"/>
      <c r="M1519" s="629"/>
      <c r="N1519" s="629"/>
    </row>
    <row r="1520" spans="1:14" s="587" customFormat="1">
      <c r="A1520" s="573"/>
      <c r="B1520" s="573"/>
      <c r="C1520" s="573"/>
      <c r="E1520" s="580"/>
      <c r="F1520" s="575"/>
      <c r="G1520" s="576"/>
      <c r="H1520" s="627"/>
      <c r="I1520" s="627"/>
      <c r="J1520" s="627"/>
      <c r="K1520" s="629"/>
      <c r="L1520" s="629"/>
      <c r="M1520" s="629"/>
      <c r="N1520" s="629"/>
    </row>
    <row r="1521" spans="1:14" s="587" customFormat="1">
      <c r="A1521" s="573"/>
      <c r="B1521" s="573"/>
      <c r="C1521" s="573"/>
      <c r="E1521" s="580"/>
      <c r="F1521" s="575"/>
      <c r="G1521" s="576"/>
      <c r="H1521" s="627"/>
      <c r="I1521" s="627"/>
      <c r="J1521" s="627"/>
      <c r="K1521" s="629"/>
      <c r="L1521" s="629"/>
      <c r="M1521" s="629"/>
      <c r="N1521" s="629"/>
    </row>
    <row r="1522" spans="1:14" s="587" customFormat="1">
      <c r="A1522" s="573"/>
      <c r="B1522" s="573"/>
      <c r="C1522" s="573"/>
      <c r="E1522" s="580"/>
      <c r="F1522" s="575"/>
      <c r="G1522" s="576"/>
      <c r="H1522" s="627"/>
      <c r="I1522" s="627"/>
      <c r="J1522" s="627"/>
      <c r="K1522" s="629"/>
      <c r="L1522" s="629"/>
      <c r="M1522" s="629"/>
      <c r="N1522" s="629"/>
    </row>
    <row r="1523" spans="1:14" s="587" customFormat="1">
      <c r="A1523" s="573"/>
      <c r="B1523" s="573"/>
      <c r="C1523" s="573"/>
      <c r="E1523" s="580"/>
      <c r="F1523" s="575"/>
      <c r="G1523" s="576"/>
      <c r="H1523" s="627"/>
      <c r="I1523" s="627"/>
      <c r="J1523" s="627"/>
      <c r="K1523" s="629"/>
      <c r="L1523" s="629"/>
      <c r="M1523" s="629"/>
      <c r="N1523" s="629"/>
    </row>
    <row r="1524" spans="1:14" s="587" customFormat="1">
      <c r="A1524" s="573"/>
      <c r="B1524" s="573"/>
      <c r="C1524" s="573"/>
      <c r="E1524" s="580"/>
      <c r="F1524" s="575"/>
      <c r="G1524" s="576"/>
      <c r="H1524" s="627"/>
      <c r="I1524" s="627"/>
      <c r="J1524" s="627"/>
      <c r="K1524" s="629"/>
      <c r="L1524" s="629"/>
      <c r="M1524" s="629"/>
      <c r="N1524" s="629"/>
    </row>
    <row r="1525" spans="1:14" s="587" customFormat="1">
      <c r="A1525" s="573"/>
      <c r="B1525" s="573"/>
      <c r="C1525" s="573"/>
      <c r="E1525" s="580"/>
      <c r="F1525" s="575"/>
      <c r="G1525" s="576"/>
      <c r="H1525" s="627"/>
      <c r="I1525" s="627"/>
      <c r="J1525" s="627"/>
      <c r="K1525" s="629"/>
      <c r="L1525" s="629"/>
      <c r="M1525" s="629"/>
      <c r="N1525" s="629"/>
    </row>
    <row r="1526" spans="1:14" s="587" customFormat="1">
      <c r="A1526" s="573"/>
      <c r="B1526" s="573"/>
      <c r="C1526" s="573"/>
      <c r="E1526" s="580"/>
      <c r="F1526" s="575"/>
      <c r="G1526" s="576"/>
      <c r="H1526" s="627"/>
      <c r="I1526" s="627"/>
      <c r="J1526" s="627"/>
      <c r="K1526" s="629"/>
      <c r="L1526" s="629"/>
      <c r="M1526" s="629"/>
      <c r="N1526" s="629"/>
    </row>
    <row r="1527" spans="1:14" s="587" customFormat="1">
      <c r="A1527" s="573"/>
      <c r="B1527" s="573"/>
      <c r="C1527" s="573"/>
      <c r="E1527" s="580"/>
      <c r="F1527" s="575"/>
      <c r="G1527" s="576"/>
      <c r="H1527" s="627"/>
      <c r="I1527" s="627"/>
      <c r="J1527" s="627"/>
      <c r="K1527" s="629"/>
      <c r="L1527" s="629"/>
      <c r="M1527" s="629"/>
      <c r="N1527" s="629"/>
    </row>
    <row r="1528" spans="1:14" s="587" customFormat="1">
      <c r="A1528" s="573"/>
      <c r="B1528" s="573"/>
      <c r="C1528" s="573"/>
      <c r="E1528" s="580"/>
      <c r="F1528" s="575"/>
      <c r="G1528" s="576"/>
      <c r="H1528" s="627"/>
      <c r="I1528" s="627"/>
      <c r="J1528" s="627"/>
      <c r="K1528" s="629"/>
      <c r="L1528" s="629"/>
      <c r="M1528" s="629"/>
      <c r="N1528" s="629"/>
    </row>
    <row r="1529" spans="1:14" s="587" customFormat="1">
      <c r="A1529" s="573"/>
      <c r="B1529" s="573"/>
      <c r="C1529" s="573"/>
      <c r="E1529" s="580"/>
      <c r="F1529" s="575"/>
      <c r="G1529" s="576"/>
      <c r="H1529" s="627"/>
      <c r="I1529" s="627"/>
      <c r="J1529" s="627"/>
      <c r="K1529" s="629"/>
      <c r="L1529" s="629"/>
      <c r="M1529" s="629"/>
      <c r="N1529" s="629"/>
    </row>
    <row r="1530" spans="1:14" s="587" customFormat="1">
      <c r="A1530" s="573"/>
      <c r="B1530" s="573"/>
      <c r="C1530" s="573"/>
      <c r="E1530" s="580"/>
      <c r="F1530" s="575"/>
      <c r="G1530" s="576"/>
      <c r="H1530" s="627"/>
      <c r="I1530" s="627"/>
      <c r="J1530" s="627"/>
      <c r="K1530" s="629"/>
      <c r="L1530" s="629"/>
      <c r="M1530" s="629"/>
      <c r="N1530" s="629"/>
    </row>
    <row r="1531" spans="1:14" s="587" customFormat="1">
      <c r="A1531" s="573"/>
      <c r="B1531" s="573"/>
      <c r="C1531" s="573"/>
      <c r="E1531" s="580"/>
      <c r="F1531" s="575"/>
      <c r="G1531" s="576"/>
      <c r="H1531" s="627"/>
      <c r="I1531" s="627"/>
      <c r="J1531" s="627"/>
      <c r="K1531" s="629"/>
      <c r="L1531" s="629"/>
      <c r="M1531" s="629"/>
      <c r="N1531" s="629"/>
    </row>
    <row r="1532" spans="1:14" s="587" customFormat="1">
      <c r="A1532" s="573"/>
      <c r="B1532" s="573"/>
      <c r="C1532" s="573"/>
      <c r="E1532" s="580"/>
      <c r="F1532" s="575"/>
      <c r="G1532" s="576"/>
      <c r="H1532" s="627"/>
      <c r="I1532" s="627"/>
      <c r="J1532" s="627"/>
      <c r="K1532" s="629"/>
      <c r="L1532" s="629"/>
      <c r="M1532" s="629"/>
      <c r="N1532" s="629"/>
    </row>
    <row r="1533" spans="1:14" s="587" customFormat="1">
      <c r="A1533" s="573"/>
      <c r="B1533" s="573"/>
      <c r="C1533" s="573"/>
      <c r="E1533" s="580"/>
      <c r="F1533" s="575"/>
      <c r="G1533" s="576"/>
      <c r="H1533" s="627"/>
      <c r="I1533" s="627"/>
      <c r="J1533" s="627"/>
      <c r="K1533" s="629"/>
      <c r="L1533" s="629"/>
      <c r="M1533" s="629"/>
      <c r="N1533" s="629"/>
    </row>
    <row r="1534" spans="1:14" s="587" customFormat="1">
      <c r="A1534" s="573"/>
      <c r="B1534" s="573"/>
      <c r="C1534" s="573"/>
      <c r="E1534" s="580"/>
      <c r="F1534" s="575"/>
      <c r="G1534" s="576"/>
      <c r="H1534" s="627"/>
      <c r="I1534" s="627"/>
      <c r="J1534" s="627"/>
      <c r="K1534" s="629"/>
      <c r="L1534" s="629"/>
      <c r="M1534" s="629"/>
      <c r="N1534" s="629"/>
    </row>
    <row r="1535" spans="1:14" s="587" customFormat="1">
      <c r="A1535" s="573"/>
      <c r="B1535" s="573"/>
      <c r="C1535" s="573"/>
      <c r="E1535" s="580"/>
      <c r="F1535" s="575"/>
      <c r="G1535" s="576"/>
      <c r="H1535" s="627"/>
      <c r="I1535" s="627"/>
      <c r="J1535" s="627"/>
      <c r="K1535" s="629"/>
      <c r="L1535" s="629"/>
      <c r="M1535" s="629"/>
      <c r="N1535" s="629"/>
    </row>
    <row r="1536" spans="1:14" s="587" customFormat="1">
      <c r="A1536" s="573"/>
      <c r="B1536" s="573"/>
      <c r="C1536" s="573"/>
      <c r="E1536" s="580"/>
      <c r="F1536" s="575"/>
      <c r="G1536" s="576"/>
      <c r="H1536" s="627"/>
      <c r="I1536" s="627"/>
      <c r="J1536" s="627"/>
      <c r="K1536" s="629"/>
      <c r="L1536" s="629"/>
      <c r="M1536" s="629"/>
      <c r="N1536" s="629"/>
    </row>
    <row r="1537" spans="1:14" s="587" customFormat="1">
      <c r="A1537" s="573"/>
      <c r="B1537" s="573"/>
      <c r="C1537" s="573"/>
      <c r="E1537" s="580"/>
      <c r="F1537" s="575"/>
      <c r="G1537" s="576"/>
      <c r="H1537" s="627"/>
      <c r="I1537" s="627"/>
      <c r="J1537" s="627"/>
      <c r="K1537" s="629"/>
      <c r="L1537" s="629"/>
      <c r="M1537" s="629"/>
      <c r="N1537" s="629"/>
    </row>
    <row r="1538" spans="1:14" s="587" customFormat="1">
      <c r="A1538" s="573"/>
      <c r="B1538" s="573"/>
      <c r="C1538" s="573"/>
      <c r="E1538" s="580"/>
      <c r="F1538" s="575"/>
      <c r="G1538" s="576"/>
      <c r="H1538" s="627"/>
      <c r="I1538" s="627"/>
      <c r="J1538" s="627"/>
      <c r="K1538" s="629"/>
      <c r="L1538" s="629"/>
      <c r="M1538" s="629"/>
      <c r="N1538" s="629"/>
    </row>
    <row r="1539" spans="1:14" s="587" customFormat="1">
      <c r="A1539" s="573"/>
      <c r="B1539" s="573"/>
      <c r="C1539" s="573"/>
      <c r="E1539" s="580"/>
      <c r="F1539" s="575"/>
      <c r="G1539" s="576"/>
      <c r="H1539" s="627"/>
      <c r="I1539" s="627"/>
      <c r="J1539" s="627"/>
      <c r="K1539" s="629"/>
      <c r="L1539" s="629"/>
      <c r="M1539" s="629"/>
      <c r="N1539" s="629"/>
    </row>
    <row r="1540" spans="1:14" s="587" customFormat="1">
      <c r="A1540" s="573"/>
      <c r="B1540" s="573"/>
      <c r="C1540" s="573"/>
      <c r="E1540" s="580"/>
      <c r="F1540" s="575"/>
      <c r="G1540" s="576"/>
      <c r="H1540" s="627"/>
      <c r="I1540" s="627"/>
      <c r="J1540" s="627"/>
      <c r="K1540" s="629"/>
      <c r="L1540" s="629"/>
      <c r="M1540" s="629"/>
      <c r="N1540" s="629"/>
    </row>
    <row r="1541" spans="1:14" s="587" customFormat="1">
      <c r="A1541" s="573"/>
      <c r="B1541" s="573"/>
      <c r="C1541" s="573"/>
      <c r="E1541" s="580"/>
      <c r="F1541" s="575"/>
      <c r="G1541" s="576"/>
      <c r="H1541" s="627"/>
      <c r="I1541" s="627"/>
      <c r="J1541" s="627"/>
      <c r="K1541" s="629"/>
      <c r="L1541" s="629"/>
      <c r="M1541" s="629"/>
      <c r="N1541" s="629"/>
    </row>
    <row r="1542" spans="1:14" s="587" customFormat="1">
      <c r="A1542" s="573"/>
      <c r="B1542" s="573"/>
      <c r="C1542" s="573"/>
      <c r="E1542" s="580"/>
      <c r="F1542" s="575"/>
      <c r="G1542" s="576"/>
      <c r="H1542" s="627"/>
      <c r="I1542" s="627"/>
      <c r="J1542" s="627"/>
      <c r="K1542" s="629"/>
      <c r="L1542" s="629"/>
      <c r="M1542" s="629"/>
      <c r="N1542" s="629"/>
    </row>
    <row r="1543" spans="1:14" s="587" customFormat="1">
      <c r="A1543" s="573"/>
      <c r="B1543" s="573"/>
      <c r="C1543" s="573"/>
      <c r="E1543" s="580"/>
      <c r="F1543" s="575"/>
      <c r="G1543" s="576"/>
      <c r="H1543" s="627"/>
      <c r="I1543" s="627"/>
      <c r="J1543" s="627"/>
      <c r="K1543" s="629"/>
      <c r="L1543" s="629"/>
      <c r="M1543" s="629"/>
      <c r="N1543" s="629"/>
    </row>
    <row r="1544" spans="1:14" s="587" customFormat="1">
      <c r="A1544" s="573"/>
      <c r="B1544" s="573"/>
      <c r="C1544" s="573"/>
      <c r="E1544" s="580"/>
      <c r="F1544" s="575"/>
      <c r="G1544" s="576"/>
      <c r="H1544" s="627"/>
      <c r="I1544" s="627"/>
      <c r="J1544" s="627"/>
      <c r="K1544" s="629"/>
      <c r="L1544" s="629"/>
      <c r="M1544" s="629"/>
      <c r="N1544" s="629"/>
    </row>
    <row r="1545" spans="1:14" s="587" customFormat="1">
      <c r="A1545" s="573"/>
      <c r="B1545" s="573"/>
      <c r="C1545" s="573"/>
      <c r="E1545" s="580"/>
      <c r="F1545" s="575"/>
      <c r="G1545" s="576"/>
      <c r="H1545" s="627"/>
      <c r="I1545" s="627"/>
      <c r="J1545" s="627"/>
      <c r="K1545" s="629"/>
      <c r="L1545" s="629"/>
      <c r="M1545" s="629"/>
      <c r="N1545" s="629"/>
    </row>
    <row r="1546" spans="1:14" s="587" customFormat="1">
      <c r="A1546" s="573"/>
      <c r="B1546" s="573"/>
      <c r="C1546" s="573"/>
      <c r="E1546" s="580"/>
      <c r="F1546" s="575"/>
      <c r="G1546" s="576"/>
      <c r="H1546" s="627"/>
      <c r="I1546" s="627"/>
      <c r="J1546" s="627"/>
      <c r="K1546" s="629"/>
      <c r="L1546" s="629"/>
      <c r="M1546" s="629"/>
      <c r="N1546" s="629"/>
    </row>
    <row r="1547" spans="1:14" s="587" customFormat="1">
      <c r="A1547" s="573"/>
      <c r="B1547" s="573"/>
      <c r="C1547" s="573"/>
      <c r="E1547" s="580"/>
      <c r="F1547" s="575"/>
      <c r="G1547" s="576"/>
      <c r="H1547" s="627"/>
      <c r="I1547" s="627"/>
      <c r="J1547" s="627"/>
      <c r="K1547" s="629"/>
      <c r="L1547" s="629"/>
      <c r="M1547" s="629"/>
      <c r="N1547" s="629"/>
    </row>
    <row r="1548" spans="1:14" s="587" customFormat="1">
      <c r="A1548" s="573"/>
      <c r="B1548" s="573"/>
      <c r="C1548" s="573"/>
      <c r="E1548" s="580"/>
      <c r="F1548" s="575"/>
      <c r="G1548" s="576"/>
      <c r="H1548" s="627"/>
      <c r="I1548" s="627"/>
      <c r="J1548" s="627"/>
      <c r="K1548" s="629"/>
      <c r="L1548" s="629"/>
      <c r="M1548" s="629"/>
      <c r="N1548" s="629"/>
    </row>
    <row r="1549" spans="1:14" s="587" customFormat="1">
      <c r="A1549" s="573"/>
      <c r="B1549" s="573"/>
      <c r="C1549" s="573"/>
      <c r="E1549" s="580"/>
      <c r="F1549" s="575"/>
      <c r="G1549" s="576"/>
      <c r="H1549" s="627"/>
      <c r="I1549" s="627"/>
      <c r="J1549" s="627"/>
      <c r="K1549" s="629"/>
      <c r="L1549" s="629"/>
      <c r="M1549" s="629"/>
      <c r="N1549" s="629"/>
    </row>
    <row r="1550" spans="1:14" s="587" customFormat="1">
      <c r="A1550" s="573"/>
      <c r="B1550" s="573"/>
      <c r="C1550" s="573"/>
      <c r="E1550" s="580"/>
      <c r="F1550" s="575"/>
      <c r="G1550" s="576"/>
      <c r="H1550" s="627"/>
      <c r="I1550" s="627"/>
      <c r="J1550" s="627"/>
      <c r="K1550" s="629"/>
      <c r="L1550" s="629"/>
      <c r="M1550" s="629"/>
      <c r="N1550" s="629"/>
    </row>
    <row r="1551" spans="1:14" s="587" customFormat="1">
      <c r="A1551" s="573"/>
      <c r="B1551" s="573"/>
      <c r="C1551" s="573"/>
      <c r="E1551" s="580"/>
      <c r="F1551" s="575"/>
      <c r="G1551" s="576"/>
      <c r="H1551" s="627"/>
      <c r="I1551" s="627"/>
      <c r="J1551" s="627"/>
      <c r="K1551" s="629"/>
      <c r="L1551" s="629"/>
      <c r="M1551" s="629"/>
      <c r="N1551" s="629"/>
    </row>
    <row r="1552" spans="1:14" s="587" customFormat="1">
      <c r="A1552" s="573"/>
      <c r="B1552" s="573"/>
      <c r="C1552" s="573"/>
      <c r="E1552" s="580"/>
      <c r="F1552" s="575"/>
      <c r="G1552" s="576"/>
      <c r="H1552" s="627"/>
      <c r="I1552" s="627"/>
      <c r="J1552" s="627"/>
      <c r="K1552" s="629"/>
      <c r="L1552" s="629"/>
      <c r="M1552" s="629"/>
      <c r="N1552" s="629"/>
    </row>
    <row r="1553" spans="1:14" s="587" customFormat="1">
      <c r="A1553" s="573"/>
      <c r="B1553" s="573"/>
      <c r="C1553" s="573"/>
      <c r="E1553" s="580"/>
      <c r="F1553" s="575"/>
      <c r="G1553" s="576"/>
      <c r="H1553" s="627"/>
      <c r="I1553" s="627"/>
      <c r="J1553" s="627"/>
      <c r="K1553" s="629"/>
      <c r="L1553" s="629"/>
      <c r="M1553" s="629"/>
      <c r="N1553" s="629"/>
    </row>
    <row r="1554" spans="1:14" s="587" customFormat="1">
      <c r="A1554" s="573"/>
      <c r="B1554" s="573"/>
      <c r="C1554" s="573"/>
      <c r="E1554" s="580"/>
      <c r="F1554" s="575"/>
      <c r="G1554" s="576"/>
      <c r="H1554" s="627"/>
      <c r="I1554" s="627"/>
      <c r="J1554" s="627"/>
      <c r="K1554" s="629"/>
      <c r="L1554" s="629"/>
      <c r="M1554" s="629"/>
      <c r="N1554" s="629"/>
    </row>
    <row r="1555" spans="1:14" s="587" customFormat="1">
      <c r="A1555" s="573"/>
      <c r="B1555" s="573"/>
      <c r="C1555" s="573"/>
      <c r="E1555" s="580"/>
      <c r="F1555" s="575"/>
      <c r="G1555" s="576"/>
      <c r="H1555" s="627"/>
      <c r="I1555" s="627"/>
      <c r="J1555" s="627"/>
      <c r="K1555" s="629"/>
      <c r="L1555" s="629"/>
      <c r="M1555" s="629"/>
      <c r="N1555" s="629"/>
    </row>
    <row r="1556" spans="1:14" s="587" customFormat="1">
      <c r="A1556" s="573"/>
      <c r="B1556" s="573"/>
      <c r="C1556" s="573"/>
      <c r="E1556" s="580"/>
      <c r="F1556" s="575"/>
      <c r="G1556" s="576"/>
      <c r="H1556" s="627"/>
      <c r="I1556" s="627"/>
      <c r="J1556" s="627"/>
      <c r="K1556" s="629"/>
      <c r="L1556" s="629"/>
      <c r="M1556" s="629"/>
      <c r="N1556" s="629"/>
    </row>
    <row r="1557" spans="1:14" s="587" customFormat="1">
      <c r="A1557" s="573"/>
      <c r="B1557" s="573"/>
      <c r="C1557" s="573"/>
      <c r="E1557" s="580"/>
      <c r="F1557" s="575"/>
      <c r="G1557" s="576"/>
      <c r="H1557" s="627"/>
      <c r="I1557" s="627"/>
      <c r="J1557" s="627"/>
      <c r="K1557" s="629"/>
      <c r="L1557" s="629"/>
      <c r="M1557" s="629"/>
      <c r="N1557" s="629"/>
    </row>
    <row r="1558" spans="1:14" s="587" customFormat="1">
      <c r="A1558" s="573"/>
      <c r="B1558" s="573"/>
      <c r="C1558" s="573"/>
      <c r="E1558" s="580"/>
      <c r="F1558" s="575"/>
      <c r="G1558" s="576"/>
      <c r="H1558" s="627"/>
      <c r="I1558" s="627"/>
      <c r="J1558" s="627"/>
      <c r="K1558" s="629"/>
      <c r="L1558" s="629"/>
      <c r="M1558" s="629"/>
      <c r="N1558" s="629"/>
    </row>
    <row r="1559" spans="1:14" s="587" customFormat="1">
      <c r="A1559" s="573"/>
      <c r="B1559" s="573"/>
      <c r="C1559" s="573"/>
      <c r="E1559" s="580"/>
      <c r="F1559" s="575"/>
      <c r="G1559" s="576"/>
      <c r="H1559" s="627"/>
      <c r="I1559" s="627"/>
      <c r="J1559" s="627"/>
      <c r="K1559" s="629"/>
      <c r="L1559" s="629"/>
      <c r="M1559" s="629"/>
      <c r="N1559" s="629"/>
    </row>
    <row r="1560" spans="1:14" s="587" customFormat="1">
      <c r="A1560" s="573"/>
      <c r="B1560" s="573"/>
      <c r="C1560" s="573"/>
      <c r="E1560" s="580"/>
      <c r="F1560" s="575"/>
      <c r="G1560" s="576"/>
      <c r="H1560" s="627"/>
      <c r="I1560" s="627"/>
      <c r="J1560" s="627"/>
      <c r="K1560" s="629"/>
      <c r="L1560" s="629"/>
      <c r="M1560" s="629"/>
      <c r="N1560" s="629"/>
    </row>
    <row r="1561" spans="1:14" s="587" customFormat="1">
      <c r="A1561" s="573"/>
      <c r="B1561" s="573"/>
      <c r="C1561" s="573"/>
      <c r="E1561" s="580"/>
      <c r="F1561" s="575"/>
      <c r="G1561" s="576"/>
      <c r="H1561" s="627"/>
      <c r="I1561" s="627"/>
      <c r="J1561" s="627"/>
      <c r="K1561" s="629"/>
      <c r="L1561" s="629"/>
      <c r="M1561" s="629"/>
      <c r="N1561" s="629"/>
    </row>
    <row r="1562" spans="1:14" s="587" customFormat="1">
      <c r="A1562" s="573"/>
      <c r="B1562" s="573"/>
      <c r="C1562" s="573"/>
      <c r="E1562" s="580"/>
      <c r="F1562" s="575"/>
      <c r="G1562" s="576"/>
      <c r="H1562" s="627"/>
      <c r="I1562" s="627"/>
      <c r="J1562" s="627"/>
      <c r="K1562" s="629"/>
      <c r="L1562" s="629"/>
      <c r="M1562" s="629"/>
      <c r="N1562" s="629"/>
    </row>
    <row r="1563" spans="1:14" s="587" customFormat="1">
      <c r="A1563" s="573"/>
      <c r="B1563" s="573"/>
      <c r="C1563" s="573"/>
      <c r="E1563" s="580"/>
      <c r="F1563" s="575"/>
      <c r="G1563" s="576"/>
      <c r="H1563" s="627"/>
      <c r="I1563" s="627"/>
      <c r="J1563" s="627"/>
      <c r="K1563" s="629"/>
      <c r="L1563" s="629"/>
      <c r="M1563" s="629"/>
      <c r="N1563" s="629"/>
    </row>
    <row r="1564" spans="1:14" s="587" customFormat="1">
      <c r="A1564" s="573"/>
      <c r="B1564" s="573"/>
      <c r="C1564" s="573"/>
      <c r="E1564" s="580"/>
      <c r="F1564" s="575"/>
      <c r="G1564" s="576"/>
      <c r="H1564" s="627"/>
      <c r="I1564" s="627"/>
      <c r="J1564" s="627"/>
      <c r="K1564" s="629"/>
      <c r="L1564" s="629"/>
      <c r="M1564" s="629"/>
      <c r="N1564" s="629"/>
    </row>
    <row r="1565" spans="1:14" s="587" customFormat="1">
      <c r="A1565" s="573"/>
      <c r="B1565" s="573"/>
      <c r="C1565" s="573"/>
      <c r="E1565" s="580"/>
      <c r="F1565" s="575"/>
      <c r="G1565" s="576"/>
      <c r="H1565" s="627"/>
      <c r="I1565" s="627"/>
      <c r="J1565" s="627"/>
      <c r="K1565" s="629"/>
      <c r="L1565" s="629"/>
      <c r="M1565" s="629"/>
      <c r="N1565" s="629"/>
    </row>
    <row r="1566" spans="1:14" s="587" customFormat="1">
      <c r="A1566" s="573"/>
      <c r="B1566" s="573"/>
      <c r="C1566" s="573"/>
      <c r="E1566" s="580"/>
      <c r="F1566" s="575"/>
      <c r="G1566" s="576"/>
      <c r="H1566" s="627"/>
      <c r="I1566" s="627"/>
      <c r="J1566" s="627"/>
      <c r="K1566" s="629"/>
      <c r="L1566" s="629"/>
      <c r="M1566" s="629"/>
      <c r="N1566" s="629"/>
    </row>
    <row r="1567" spans="1:14" s="587" customFormat="1">
      <c r="A1567" s="573"/>
      <c r="B1567" s="573"/>
      <c r="C1567" s="573"/>
      <c r="E1567" s="580"/>
      <c r="F1567" s="575"/>
      <c r="G1567" s="576"/>
      <c r="H1567" s="627"/>
      <c r="I1567" s="627"/>
      <c r="J1567" s="627"/>
      <c r="K1567" s="629"/>
      <c r="L1567" s="629"/>
      <c r="M1567" s="629"/>
      <c r="N1567" s="629"/>
    </row>
    <row r="1568" spans="1:14" s="587" customFormat="1">
      <c r="A1568" s="573"/>
      <c r="B1568" s="573"/>
      <c r="C1568" s="573"/>
      <c r="E1568" s="580"/>
      <c r="F1568" s="575"/>
      <c r="G1568" s="576"/>
      <c r="H1568" s="627"/>
      <c r="I1568" s="627"/>
      <c r="J1568" s="627"/>
      <c r="K1568" s="629"/>
      <c r="L1568" s="629"/>
      <c r="M1568" s="629"/>
      <c r="N1568" s="629"/>
    </row>
    <row r="1569" spans="1:14" s="587" customFormat="1">
      <c r="A1569" s="573"/>
      <c r="B1569" s="573"/>
      <c r="C1569" s="573"/>
      <c r="E1569" s="580"/>
      <c r="F1569" s="575"/>
      <c r="G1569" s="576"/>
      <c r="H1569" s="627"/>
      <c r="I1569" s="627"/>
      <c r="J1569" s="627"/>
      <c r="K1569" s="629"/>
      <c r="L1569" s="629"/>
      <c r="M1569" s="629"/>
      <c r="N1569" s="629"/>
    </row>
    <row r="1570" spans="1:14" s="587" customFormat="1">
      <c r="A1570" s="573"/>
      <c r="B1570" s="573"/>
      <c r="C1570" s="573"/>
      <c r="E1570" s="580"/>
      <c r="F1570" s="575"/>
      <c r="G1570" s="576"/>
      <c r="H1570" s="627"/>
      <c r="I1570" s="627"/>
      <c r="J1570" s="627"/>
      <c r="K1570" s="629"/>
      <c r="L1570" s="629"/>
      <c r="M1570" s="629"/>
      <c r="N1570" s="629"/>
    </row>
    <row r="1571" spans="1:14" s="587" customFormat="1">
      <c r="A1571" s="573"/>
      <c r="B1571" s="573"/>
      <c r="C1571" s="573"/>
      <c r="E1571" s="580"/>
      <c r="F1571" s="575"/>
      <c r="G1571" s="576"/>
      <c r="H1571" s="627"/>
      <c r="I1571" s="627"/>
      <c r="J1571" s="627"/>
      <c r="K1571" s="629"/>
      <c r="L1571" s="629"/>
      <c r="M1571" s="629"/>
      <c r="N1571" s="629"/>
    </row>
    <row r="1572" spans="1:14" s="587" customFormat="1">
      <c r="A1572" s="573"/>
      <c r="B1572" s="573"/>
      <c r="C1572" s="573"/>
      <c r="E1572" s="580"/>
      <c r="F1572" s="575"/>
      <c r="G1572" s="576"/>
      <c r="H1572" s="627"/>
      <c r="I1572" s="627"/>
      <c r="J1572" s="627"/>
      <c r="K1572" s="629"/>
      <c r="L1572" s="629"/>
      <c r="M1572" s="629"/>
      <c r="N1572" s="629"/>
    </row>
    <row r="1573" spans="1:14" s="587" customFormat="1">
      <c r="A1573" s="573"/>
      <c r="B1573" s="573"/>
      <c r="C1573" s="573"/>
      <c r="E1573" s="580"/>
      <c r="F1573" s="575"/>
      <c r="G1573" s="576"/>
      <c r="H1573" s="627"/>
      <c r="I1573" s="627"/>
      <c r="J1573" s="627"/>
      <c r="K1573" s="629"/>
      <c r="L1573" s="629"/>
      <c r="M1573" s="629"/>
      <c r="N1573" s="629"/>
    </row>
    <row r="1574" spans="1:14" s="587" customFormat="1">
      <c r="A1574" s="573"/>
      <c r="B1574" s="573"/>
      <c r="C1574" s="573"/>
      <c r="E1574" s="580"/>
      <c r="F1574" s="575"/>
      <c r="G1574" s="576"/>
      <c r="H1574" s="627"/>
      <c r="I1574" s="627"/>
      <c r="J1574" s="627"/>
      <c r="K1574" s="629"/>
      <c r="L1574" s="629"/>
      <c r="M1574" s="629"/>
      <c r="N1574" s="629"/>
    </row>
    <row r="1575" spans="1:14" s="587" customFormat="1">
      <c r="A1575" s="573"/>
      <c r="B1575" s="573"/>
      <c r="C1575" s="573"/>
      <c r="E1575" s="580"/>
      <c r="F1575" s="575"/>
      <c r="G1575" s="576"/>
      <c r="H1575" s="627"/>
      <c r="I1575" s="627"/>
      <c r="J1575" s="627"/>
      <c r="K1575" s="629"/>
      <c r="L1575" s="629"/>
      <c r="M1575" s="629"/>
      <c r="N1575" s="629"/>
    </row>
    <row r="1576" spans="1:14" s="587" customFormat="1">
      <c r="A1576" s="573"/>
      <c r="B1576" s="573"/>
      <c r="C1576" s="573"/>
      <c r="E1576" s="580"/>
      <c r="F1576" s="575"/>
      <c r="G1576" s="576"/>
      <c r="H1576" s="627"/>
      <c r="I1576" s="627"/>
      <c r="J1576" s="627"/>
      <c r="K1576" s="629"/>
      <c r="L1576" s="629"/>
      <c r="M1576" s="629"/>
      <c r="N1576" s="629"/>
    </row>
    <row r="1577" spans="1:14" s="587" customFormat="1">
      <c r="A1577" s="573"/>
      <c r="B1577" s="573"/>
      <c r="C1577" s="573"/>
      <c r="E1577" s="580"/>
      <c r="F1577" s="575"/>
      <c r="G1577" s="576"/>
      <c r="H1577" s="627"/>
      <c r="I1577" s="627"/>
      <c r="J1577" s="627"/>
      <c r="K1577" s="629"/>
      <c r="L1577" s="629"/>
      <c r="M1577" s="629"/>
      <c r="N1577" s="629"/>
    </row>
    <row r="1578" spans="1:14" s="587" customFormat="1">
      <c r="A1578" s="573"/>
      <c r="B1578" s="573"/>
      <c r="C1578" s="573"/>
      <c r="E1578" s="580"/>
      <c r="F1578" s="575"/>
      <c r="G1578" s="576"/>
      <c r="H1578" s="627"/>
      <c r="I1578" s="627"/>
      <c r="J1578" s="627"/>
      <c r="K1578" s="629"/>
      <c r="L1578" s="629"/>
      <c r="M1578" s="629"/>
      <c r="N1578" s="629"/>
    </row>
    <row r="1579" spans="1:14" s="587" customFormat="1">
      <c r="A1579" s="573"/>
      <c r="B1579" s="573"/>
      <c r="C1579" s="573"/>
      <c r="E1579" s="580"/>
      <c r="F1579" s="575"/>
      <c r="G1579" s="576"/>
      <c r="H1579" s="627"/>
      <c r="I1579" s="627"/>
      <c r="J1579" s="627"/>
      <c r="K1579" s="629"/>
      <c r="L1579" s="629"/>
      <c r="M1579" s="629"/>
      <c r="N1579" s="629"/>
    </row>
    <row r="1580" spans="1:14" s="587" customFormat="1">
      <c r="A1580" s="573"/>
      <c r="B1580" s="573"/>
      <c r="C1580" s="573"/>
      <c r="E1580" s="580"/>
      <c r="F1580" s="575"/>
      <c r="G1580" s="576"/>
      <c r="H1580" s="627"/>
      <c r="I1580" s="627"/>
      <c r="J1580" s="627"/>
      <c r="K1580" s="629"/>
      <c r="L1580" s="629"/>
      <c r="M1580" s="629"/>
      <c r="N1580" s="629"/>
    </row>
    <row r="1581" spans="1:14" s="587" customFormat="1">
      <c r="A1581" s="573"/>
      <c r="B1581" s="573"/>
      <c r="C1581" s="573"/>
      <c r="E1581" s="580"/>
      <c r="F1581" s="575"/>
      <c r="G1581" s="576"/>
      <c r="H1581" s="627"/>
      <c r="I1581" s="627"/>
      <c r="J1581" s="627"/>
      <c r="K1581" s="629"/>
      <c r="L1581" s="629"/>
      <c r="M1581" s="629"/>
      <c r="N1581" s="629"/>
    </row>
    <row r="1582" spans="1:14" s="587" customFormat="1">
      <c r="A1582" s="573"/>
      <c r="B1582" s="573"/>
      <c r="C1582" s="573"/>
      <c r="E1582" s="580"/>
      <c r="F1582" s="575"/>
      <c r="G1582" s="576"/>
      <c r="H1582" s="627"/>
      <c r="I1582" s="627"/>
      <c r="J1582" s="627"/>
      <c r="K1582" s="629"/>
      <c r="L1582" s="629"/>
      <c r="M1582" s="629"/>
      <c r="N1582" s="629"/>
    </row>
    <row r="1583" spans="1:14" s="587" customFormat="1">
      <c r="A1583" s="573"/>
      <c r="B1583" s="573"/>
      <c r="C1583" s="573"/>
      <c r="E1583" s="580"/>
      <c r="F1583" s="575"/>
      <c r="G1583" s="576"/>
      <c r="H1583" s="627"/>
      <c r="I1583" s="627"/>
      <c r="J1583" s="627"/>
      <c r="K1583" s="629"/>
      <c r="L1583" s="629"/>
      <c r="M1583" s="629"/>
      <c r="N1583" s="629"/>
    </row>
    <row r="1584" spans="1:14" s="587" customFormat="1">
      <c r="A1584" s="573"/>
      <c r="B1584" s="573"/>
      <c r="C1584" s="573"/>
      <c r="E1584" s="580"/>
      <c r="F1584" s="575"/>
      <c r="G1584" s="576"/>
      <c r="H1584" s="627"/>
      <c r="I1584" s="627"/>
      <c r="J1584" s="627"/>
      <c r="K1584" s="629"/>
      <c r="L1584" s="629"/>
      <c r="M1584" s="629"/>
      <c r="N1584" s="629"/>
    </row>
    <row r="1585" spans="1:14" s="587" customFormat="1">
      <c r="A1585" s="573"/>
      <c r="B1585" s="573"/>
      <c r="C1585" s="573"/>
      <c r="E1585" s="580"/>
      <c r="F1585" s="575"/>
      <c r="G1585" s="576"/>
      <c r="H1585" s="627"/>
      <c r="I1585" s="627"/>
      <c r="J1585" s="627"/>
      <c r="K1585" s="629"/>
      <c r="L1585" s="629"/>
      <c r="M1585" s="629"/>
      <c r="N1585" s="629"/>
    </row>
    <row r="1586" spans="1:14" s="587" customFormat="1">
      <c r="A1586" s="573"/>
      <c r="B1586" s="573"/>
      <c r="C1586" s="573"/>
      <c r="E1586" s="580"/>
      <c r="F1586" s="575"/>
      <c r="G1586" s="576"/>
      <c r="H1586" s="627"/>
      <c r="I1586" s="627"/>
      <c r="J1586" s="627"/>
      <c r="K1586" s="629"/>
      <c r="L1586" s="629"/>
      <c r="M1586" s="629"/>
      <c r="N1586" s="629"/>
    </row>
    <row r="1587" spans="1:14" s="587" customFormat="1">
      <c r="A1587" s="573"/>
      <c r="B1587" s="573"/>
      <c r="C1587" s="573"/>
      <c r="E1587" s="580"/>
      <c r="F1587" s="575"/>
      <c r="G1587" s="576"/>
      <c r="H1587" s="627"/>
      <c r="I1587" s="627"/>
      <c r="J1587" s="627"/>
      <c r="K1587" s="629"/>
      <c r="L1587" s="629"/>
      <c r="M1587" s="629"/>
      <c r="N1587" s="629"/>
    </row>
    <row r="1588" spans="1:14" s="587" customFormat="1">
      <c r="A1588" s="573"/>
      <c r="B1588" s="573"/>
      <c r="C1588" s="573"/>
      <c r="E1588" s="580"/>
      <c r="F1588" s="575"/>
      <c r="G1588" s="576"/>
      <c r="H1588" s="627"/>
      <c r="I1588" s="627"/>
      <c r="J1588" s="627"/>
      <c r="K1588" s="629"/>
      <c r="L1588" s="629"/>
      <c r="M1588" s="629"/>
      <c r="N1588" s="629"/>
    </row>
    <row r="1589" spans="1:14" s="587" customFormat="1">
      <c r="A1589" s="573"/>
      <c r="B1589" s="573"/>
      <c r="C1589" s="573"/>
      <c r="E1589" s="580"/>
      <c r="F1589" s="575"/>
      <c r="G1589" s="576"/>
      <c r="H1589" s="627"/>
      <c r="I1589" s="627"/>
      <c r="J1589" s="627"/>
      <c r="K1589" s="629"/>
      <c r="L1589" s="629"/>
      <c r="M1589" s="629"/>
      <c r="N1589" s="629"/>
    </row>
    <row r="1590" spans="1:14" s="587" customFormat="1">
      <c r="A1590" s="573"/>
      <c r="B1590" s="573"/>
      <c r="C1590" s="573"/>
      <c r="E1590" s="580"/>
      <c r="F1590" s="575"/>
      <c r="G1590" s="576"/>
      <c r="H1590" s="627"/>
      <c r="I1590" s="627"/>
      <c r="J1590" s="627"/>
      <c r="K1590" s="629"/>
      <c r="L1590" s="629"/>
      <c r="M1590" s="629"/>
      <c r="N1590" s="629"/>
    </row>
    <row r="1591" spans="1:14" s="587" customFormat="1">
      <c r="A1591" s="573"/>
      <c r="B1591" s="573"/>
      <c r="C1591" s="573"/>
      <c r="E1591" s="580"/>
      <c r="F1591" s="575"/>
      <c r="G1591" s="576"/>
      <c r="H1591" s="627"/>
      <c r="I1591" s="627"/>
      <c r="J1591" s="627"/>
      <c r="K1591" s="629"/>
      <c r="L1591" s="629"/>
      <c r="M1591" s="629"/>
      <c r="N1591" s="629"/>
    </row>
    <row r="1592" spans="1:14" s="587" customFormat="1">
      <c r="A1592" s="573"/>
      <c r="B1592" s="573"/>
      <c r="C1592" s="573"/>
      <c r="E1592" s="580"/>
      <c r="F1592" s="575"/>
      <c r="G1592" s="576"/>
      <c r="H1592" s="627"/>
      <c r="I1592" s="627"/>
      <c r="J1592" s="627"/>
      <c r="K1592" s="629"/>
      <c r="L1592" s="629"/>
      <c r="M1592" s="629"/>
      <c r="N1592" s="629"/>
    </row>
    <row r="1593" spans="1:14" s="587" customFormat="1">
      <c r="A1593" s="573"/>
      <c r="B1593" s="573"/>
      <c r="C1593" s="573"/>
      <c r="E1593" s="580"/>
      <c r="F1593" s="575"/>
      <c r="G1593" s="576"/>
      <c r="H1593" s="627"/>
      <c r="I1593" s="627"/>
      <c r="J1593" s="627"/>
      <c r="K1593" s="629"/>
      <c r="L1593" s="629"/>
      <c r="M1593" s="629"/>
      <c r="N1593" s="629"/>
    </row>
    <row r="1594" spans="1:14" s="587" customFormat="1">
      <c r="A1594" s="573"/>
      <c r="B1594" s="573"/>
      <c r="C1594" s="573"/>
      <c r="E1594" s="580"/>
      <c r="F1594" s="575"/>
      <c r="G1594" s="576"/>
      <c r="H1594" s="627"/>
      <c r="I1594" s="627"/>
      <c r="J1594" s="627"/>
      <c r="K1594" s="629"/>
      <c r="L1594" s="629"/>
      <c r="M1594" s="629"/>
      <c r="N1594" s="629"/>
    </row>
    <row r="1595" spans="1:14" s="587" customFormat="1">
      <c r="A1595" s="573"/>
      <c r="B1595" s="573"/>
      <c r="C1595" s="573"/>
      <c r="E1595" s="580"/>
      <c r="F1595" s="575"/>
      <c r="G1595" s="576"/>
      <c r="H1595" s="627"/>
      <c r="I1595" s="627"/>
      <c r="J1595" s="627"/>
      <c r="K1595" s="629"/>
      <c r="L1595" s="629"/>
      <c r="M1595" s="629"/>
      <c r="N1595" s="629"/>
    </row>
    <row r="1596" spans="1:14" s="587" customFormat="1">
      <c r="A1596" s="573"/>
      <c r="B1596" s="573"/>
      <c r="C1596" s="573"/>
      <c r="E1596" s="580"/>
      <c r="F1596" s="575"/>
      <c r="G1596" s="576"/>
      <c r="H1596" s="627"/>
      <c r="I1596" s="627"/>
      <c r="J1596" s="627"/>
      <c r="K1596" s="629"/>
      <c r="L1596" s="629"/>
      <c r="M1596" s="629"/>
      <c r="N1596" s="629"/>
    </row>
    <row r="1597" spans="1:14" s="587" customFormat="1">
      <c r="A1597" s="573"/>
      <c r="B1597" s="573"/>
      <c r="C1597" s="573"/>
      <c r="E1597" s="580"/>
      <c r="F1597" s="575"/>
      <c r="G1597" s="576"/>
      <c r="H1597" s="627"/>
      <c r="I1597" s="627"/>
      <c r="J1597" s="627"/>
      <c r="K1597" s="629"/>
      <c r="L1597" s="629"/>
      <c r="M1597" s="629"/>
      <c r="N1597" s="629"/>
    </row>
    <row r="1598" spans="1:14" s="587" customFormat="1">
      <c r="A1598" s="573"/>
      <c r="B1598" s="573"/>
      <c r="C1598" s="573"/>
      <c r="E1598" s="580"/>
      <c r="F1598" s="575"/>
      <c r="G1598" s="576"/>
      <c r="H1598" s="627"/>
      <c r="I1598" s="627"/>
      <c r="J1598" s="627"/>
      <c r="K1598" s="629"/>
      <c r="L1598" s="629"/>
      <c r="M1598" s="629"/>
      <c r="N1598" s="629"/>
    </row>
    <row r="1599" spans="1:14" s="587" customFormat="1">
      <c r="A1599" s="573"/>
      <c r="B1599" s="573"/>
      <c r="C1599" s="573"/>
      <c r="E1599" s="580"/>
      <c r="F1599" s="575"/>
      <c r="G1599" s="576"/>
      <c r="H1599" s="627"/>
      <c r="I1599" s="627"/>
      <c r="J1599" s="627"/>
      <c r="K1599" s="629"/>
      <c r="L1599" s="629"/>
      <c r="M1599" s="629"/>
      <c r="N1599" s="629"/>
    </row>
    <row r="1600" spans="1:14" s="587" customFormat="1">
      <c r="A1600" s="573"/>
      <c r="B1600" s="573"/>
      <c r="C1600" s="573"/>
      <c r="E1600" s="580"/>
      <c r="F1600" s="575"/>
      <c r="G1600" s="576"/>
      <c r="H1600" s="627"/>
      <c r="I1600" s="627"/>
      <c r="J1600" s="627"/>
      <c r="K1600" s="629"/>
      <c r="L1600" s="629"/>
      <c r="M1600" s="629"/>
      <c r="N1600" s="629"/>
    </row>
    <row r="1601" spans="1:14" s="587" customFormat="1">
      <c r="A1601" s="573"/>
      <c r="B1601" s="573"/>
      <c r="C1601" s="573"/>
      <c r="E1601" s="580"/>
      <c r="F1601" s="575"/>
      <c r="G1601" s="576"/>
      <c r="H1601" s="627"/>
      <c r="I1601" s="627"/>
      <c r="J1601" s="627"/>
      <c r="K1601" s="629"/>
      <c r="L1601" s="629"/>
      <c r="M1601" s="629"/>
      <c r="N1601" s="629"/>
    </row>
    <row r="1602" spans="1:14" s="587" customFormat="1">
      <c r="A1602" s="573"/>
      <c r="B1602" s="573"/>
      <c r="C1602" s="573"/>
      <c r="E1602" s="580"/>
      <c r="F1602" s="575"/>
      <c r="G1602" s="576"/>
      <c r="H1602" s="627"/>
      <c r="I1602" s="627"/>
      <c r="J1602" s="627"/>
      <c r="K1602" s="629"/>
      <c r="L1602" s="629"/>
      <c r="M1602" s="629"/>
      <c r="N1602" s="629"/>
    </row>
    <row r="1603" spans="1:14" s="587" customFormat="1">
      <c r="A1603" s="573"/>
      <c r="B1603" s="573"/>
      <c r="C1603" s="573"/>
      <c r="E1603" s="580"/>
      <c r="F1603" s="575"/>
      <c r="G1603" s="576"/>
      <c r="H1603" s="627"/>
      <c r="I1603" s="627"/>
      <c r="J1603" s="627"/>
      <c r="K1603" s="629"/>
      <c r="L1603" s="629"/>
      <c r="M1603" s="629"/>
      <c r="N1603" s="629"/>
    </row>
    <row r="1604" spans="1:14" s="587" customFormat="1">
      <c r="A1604" s="573"/>
      <c r="B1604" s="573"/>
      <c r="C1604" s="573"/>
      <c r="E1604" s="580"/>
      <c r="F1604" s="575"/>
      <c r="G1604" s="576"/>
      <c r="H1604" s="627"/>
      <c r="I1604" s="627"/>
      <c r="J1604" s="627"/>
      <c r="K1604" s="629"/>
      <c r="L1604" s="629"/>
      <c r="M1604" s="629"/>
      <c r="N1604" s="629"/>
    </row>
    <row r="1605" spans="1:14" s="587" customFormat="1">
      <c r="A1605" s="573"/>
      <c r="B1605" s="573"/>
      <c r="C1605" s="573"/>
      <c r="E1605" s="580"/>
      <c r="F1605" s="575"/>
      <c r="G1605" s="576"/>
      <c r="H1605" s="627"/>
      <c r="I1605" s="627"/>
      <c r="J1605" s="627"/>
      <c r="K1605" s="629"/>
      <c r="L1605" s="629"/>
      <c r="M1605" s="629"/>
      <c r="N1605" s="629"/>
    </row>
    <row r="1606" spans="1:14" s="587" customFormat="1">
      <c r="A1606" s="573"/>
      <c r="B1606" s="573"/>
      <c r="C1606" s="573"/>
      <c r="E1606" s="580"/>
      <c r="F1606" s="575"/>
      <c r="G1606" s="576"/>
      <c r="H1606" s="627"/>
      <c r="I1606" s="627"/>
      <c r="J1606" s="627"/>
      <c r="K1606" s="629"/>
      <c r="L1606" s="629"/>
      <c r="M1606" s="629"/>
      <c r="N1606" s="629"/>
    </row>
    <row r="1607" spans="1:14" s="587" customFormat="1">
      <c r="A1607" s="573"/>
      <c r="B1607" s="573"/>
      <c r="C1607" s="573"/>
      <c r="E1607" s="580"/>
      <c r="F1607" s="575"/>
      <c r="G1607" s="576"/>
      <c r="H1607" s="627"/>
      <c r="I1607" s="627"/>
      <c r="J1607" s="627"/>
      <c r="K1607" s="629"/>
      <c r="L1607" s="629"/>
      <c r="M1607" s="629"/>
      <c r="N1607" s="629"/>
    </row>
    <row r="1608" spans="1:14" s="587" customFormat="1">
      <c r="A1608" s="573"/>
      <c r="B1608" s="573"/>
      <c r="C1608" s="573"/>
      <c r="E1608" s="580"/>
      <c r="F1608" s="575"/>
      <c r="G1608" s="576"/>
      <c r="H1608" s="627"/>
      <c r="I1608" s="627"/>
      <c r="J1608" s="627"/>
      <c r="K1608" s="629"/>
      <c r="L1608" s="629"/>
      <c r="M1608" s="629"/>
      <c r="N1608" s="629"/>
    </row>
    <row r="1609" spans="1:14" s="587" customFormat="1">
      <c r="A1609" s="573"/>
      <c r="B1609" s="573"/>
      <c r="C1609" s="573"/>
      <c r="E1609" s="580"/>
      <c r="F1609" s="575"/>
      <c r="G1609" s="576"/>
      <c r="H1609" s="627"/>
      <c r="I1609" s="627"/>
      <c r="J1609" s="627"/>
      <c r="K1609" s="629"/>
      <c r="L1609" s="629"/>
      <c r="M1609" s="629"/>
      <c r="N1609" s="629"/>
    </row>
    <row r="1610" spans="1:14" s="587" customFormat="1">
      <c r="A1610" s="573"/>
      <c r="B1610" s="573"/>
      <c r="C1610" s="573"/>
      <c r="E1610" s="580"/>
      <c r="F1610" s="575"/>
      <c r="G1610" s="576"/>
      <c r="H1610" s="627"/>
      <c r="I1610" s="627"/>
      <c r="J1610" s="627"/>
      <c r="K1610" s="629"/>
      <c r="L1610" s="629"/>
      <c r="M1610" s="629"/>
      <c r="N1610" s="629"/>
    </row>
    <row r="1611" spans="1:14" s="587" customFormat="1">
      <c r="A1611" s="573"/>
      <c r="B1611" s="573"/>
      <c r="C1611" s="573"/>
      <c r="E1611" s="580"/>
      <c r="F1611" s="575"/>
      <c r="G1611" s="576"/>
      <c r="H1611" s="627"/>
      <c r="I1611" s="627"/>
      <c r="J1611" s="627"/>
      <c r="K1611" s="629"/>
      <c r="L1611" s="629"/>
      <c r="M1611" s="629"/>
      <c r="N1611" s="629"/>
    </row>
    <row r="1612" spans="1:14" s="587" customFormat="1">
      <c r="A1612" s="573"/>
      <c r="B1612" s="573"/>
      <c r="C1612" s="573"/>
      <c r="E1612" s="580"/>
      <c r="F1612" s="575"/>
      <c r="G1612" s="576"/>
      <c r="H1612" s="627"/>
      <c r="I1612" s="627"/>
      <c r="J1612" s="627"/>
      <c r="K1612" s="629"/>
      <c r="L1612" s="629"/>
      <c r="M1612" s="629"/>
      <c r="N1612" s="629"/>
    </row>
    <row r="1613" spans="1:14" s="587" customFormat="1">
      <c r="A1613" s="573"/>
      <c r="B1613" s="573"/>
      <c r="C1613" s="573"/>
      <c r="E1613" s="580"/>
      <c r="F1613" s="575"/>
      <c r="G1613" s="576"/>
      <c r="H1613" s="627"/>
      <c r="I1613" s="627"/>
      <c r="J1613" s="627"/>
      <c r="K1613" s="629"/>
      <c r="L1613" s="629"/>
      <c r="M1613" s="629"/>
      <c r="N1613" s="629"/>
    </row>
    <row r="1614" spans="1:14" s="587" customFormat="1">
      <c r="A1614" s="573"/>
      <c r="B1614" s="573"/>
      <c r="C1614" s="573"/>
      <c r="E1614" s="580"/>
      <c r="F1614" s="575"/>
      <c r="G1614" s="576"/>
      <c r="H1614" s="627"/>
      <c r="I1614" s="627"/>
      <c r="J1614" s="627"/>
      <c r="K1614" s="629"/>
      <c r="L1614" s="629"/>
      <c r="M1614" s="629"/>
      <c r="N1614" s="629"/>
    </row>
    <row r="1615" spans="1:14" s="587" customFormat="1">
      <c r="A1615" s="573"/>
      <c r="B1615" s="573"/>
      <c r="C1615" s="573"/>
      <c r="E1615" s="580"/>
      <c r="F1615" s="575"/>
      <c r="G1615" s="576"/>
      <c r="H1615" s="627"/>
      <c r="I1615" s="627"/>
      <c r="J1615" s="627"/>
      <c r="K1615" s="629"/>
      <c r="L1615" s="629"/>
      <c r="M1615" s="629"/>
      <c r="N1615" s="629"/>
    </row>
    <row r="1616" spans="1:14" s="587" customFormat="1">
      <c r="A1616" s="573"/>
      <c r="B1616" s="573"/>
      <c r="C1616" s="573"/>
      <c r="E1616" s="580"/>
      <c r="F1616" s="575"/>
      <c r="G1616" s="576"/>
      <c r="H1616" s="627"/>
      <c r="I1616" s="627"/>
      <c r="J1616" s="627"/>
      <c r="K1616" s="629"/>
      <c r="L1616" s="629"/>
      <c r="M1616" s="629"/>
      <c r="N1616" s="629"/>
    </row>
    <row r="1617" spans="1:14" s="587" customFormat="1">
      <c r="A1617" s="573"/>
      <c r="B1617" s="573"/>
      <c r="C1617" s="573"/>
      <c r="E1617" s="580"/>
      <c r="F1617" s="575"/>
      <c r="G1617" s="576"/>
      <c r="H1617" s="627"/>
      <c r="I1617" s="627"/>
      <c r="J1617" s="627"/>
      <c r="K1617" s="629"/>
      <c r="L1617" s="629"/>
      <c r="M1617" s="629"/>
      <c r="N1617" s="629"/>
    </row>
    <row r="1618" spans="1:14" s="587" customFormat="1">
      <c r="A1618" s="573"/>
      <c r="B1618" s="573"/>
      <c r="C1618" s="573"/>
      <c r="E1618" s="580"/>
      <c r="F1618" s="575"/>
      <c r="G1618" s="576"/>
      <c r="H1618" s="627"/>
      <c r="I1618" s="627"/>
      <c r="J1618" s="627"/>
      <c r="K1618" s="629"/>
      <c r="L1618" s="629"/>
      <c r="M1618" s="629"/>
      <c r="N1618" s="629"/>
    </row>
    <row r="1619" spans="1:14" s="587" customFormat="1">
      <c r="A1619" s="573"/>
      <c r="B1619" s="573"/>
      <c r="C1619" s="573"/>
      <c r="E1619" s="580"/>
      <c r="F1619" s="575"/>
      <c r="G1619" s="576"/>
      <c r="H1619" s="627"/>
      <c r="I1619" s="627"/>
      <c r="J1619" s="627"/>
      <c r="K1619" s="629"/>
      <c r="L1619" s="629"/>
      <c r="M1619" s="629"/>
      <c r="N1619" s="629"/>
    </row>
    <row r="1620" spans="1:14" s="587" customFormat="1">
      <c r="A1620" s="573"/>
      <c r="B1620" s="573"/>
      <c r="C1620" s="573"/>
      <c r="E1620" s="580"/>
      <c r="F1620" s="575"/>
      <c r="G1620" s="576"/>
      <c r="H1620" s="627"/>
      <c r="I1620" s="627"/>
      <c r="J1620" s="627"/>
      <c r="K1620" s="629"/>
      <c r="L1620" s="629"/>
      <c r="M1620" s="629"/>
      <c r="N1620" s="629"/>
    </row>
    <row r="1621" spans="1:14" s="587" customFormat="1">
      <c r="A1621" s="573"/>
      <c r="B1621" s="573"/>
      <c r="C1621" s="573"/>
      <c r="E1621" s="580"/>
      <c r="F1621" s="575"/>
      <c r="G1621" s="576"/>
      <c r="H1621" s="627"/>
      <c r="I1621" s="627"/>
      <c r="J1621" s="627"/>
      <c r="K1621" s="629"/>
      <c r="L1621" s="629"/>
      <c r="M1621" s="629"/>
      <c r="N1621" s="629"/>
    </row>
    <row r="1622" spans="1:14" s="587" customFormat="1">
      <c r="A1622" s="573"/>
      <c r="B1622" s="573"/>
      <c r="C1622" s="573"/>
      <c r="E1622" s="580"/>
      <c r="F1622" s="575"/>
      <c r="G1622" s="576"/>
      <c r="H1622" s="627"/>
      <c r="I1622" s="627"/>
      <c r="J1622" s="627"/>
      <c r="K1622" s="629"/>
      <c r="L1622" s="629"/>
      <c r="M1622" s="629"/>
      <c r="N1622" s="629"/>
    </row>
    <row r="1623" spans="1:14" s="587" customFormat="1">
      <c r="A1623" s="573"/>
      <c r="B1623" s="573"/>
      <c r="C1623" s="573"/>
      <c r="E1623" s="580"/>
      <c r="F1623" s="575"/>
      <c r="G1623" s="576"/>
      <c r="H1623" s="627"/>
      <c r="I1623" s="627"/>
      <c r="J1623" s="627"/>
      <c r="K1623" s="629"/>
      <c r="L1623" s="629"/>
      <c r="M1623" s="629"/>
      <c r="N1623" s="629"/>
    </row>
    <row r="1624" spans="1:14" s="587" customFormat="1">
      <c r="A1624" s="573"/>
      <c r="B1624" s="573"/>
      <c r="C1624" s="573"/>
      <c r="E1624" s="580"/>
      <c r="F1624" s="575"/>
      <c r="G1624" s="576"/>
      <c r="H1624" s="627"/>
      <c r="I1624" s="627"/>
      <c r="J1624" s="627"/>
      <c r="K1624" s="629"/>
      <c r="L1624" s="629"/>
      <c r="M1624" s="629"/>
      <c r="N1624" s="629"/>
    </row>
    <row r="1625" spans="1:14" s="587" customFormat="1">
      <c r="A1625" s="573"/>
      <c r="B1625" s="573"/>
      <c r="C1625" s="573"/>
      <c r="E1625" s="580"/>
      <c r="F1625" s="575"/>
      <c r="G1625" s="576"/>
      <c r="H1625" s="627"/>
      <c r="I1625" s="627"/>
      <c r="J1625" s="627"/>
      <c r="K1625" s="629"/>
      <c r="L1625" s="629"/>
      <c r="M1625" s="629"/>
      <c r="N1625" s="629"/>
    </row>
    <row r="1626" spans="1:14" s="587" customFormat="1">
      <c r="A1626" s="573"/>
      <c r="B1626" s="573"/>
      <c r="C1626" s="573"/>
      <c r="E1626" s="580"/>
      <c r="F1626" s="575"/>
      <c r="G1626" s="576"/>
      <c r="H1626" s="627"/>
      <c r="I1626" s="627"/>
      <c r="J1626" s="627"/>
      <c r="K1626" s="629"/>
      <c r="L1626" s="629"/>
      <c r="M1626" s="629"/>
      <c r="N1626" s="629"/>
    </row>
    <row r="1627" spans="1:14" s="587" customFormat="1">
      <c r="A1627" s="573"/>
      <c r="B1627" s="573"/>
      <c r="C1627" s="573"/>
      <c r="E1627" s="580"/>
      <c r="F1627" s="575"/>
      <c r="G1627" s="576"/>
      <c r="H1627" s="627"/>
      <c r="I1627" s="627"/>
      <c r="J1627" s="627"/>
      <c r="K1627" s="629"/>
      <c r="L1627" s="629"/>
      <c r="M1627" s="629"/>
      <c r="N1627" s="629"/>
    </row>
    <row r="1628" spans="1:14" s="587" customFormat="1">
      <c r="A1628" s="573"/>
      <c r="B1628" s="573"/>
      <c r="C1628" s="573"/>
      <c r="E1628" s="580"/>
      <c r="F1628" s="575"/>
      <c r="G1628" s="576"/>
      <c r="H1628" s="627"/>
      <c r="I1628" s="627"/>
      <c r="J1628" s="627"/>
      <c r="K1628" s="629"/>
      <c r="L1628" s="629"/>
      <c r="M1628" s="629"/>
      <c r="N1628" s="629"/>
    </row>
    <row r="1629" spans="1:14" s="587" customFormat="1">
      <c r="A1629" s="573"/>
      <c r="B1629" s="573"/>
      <c r="C1629" s="573"/>
      <c r="E1629" s="580"/>
      <c r="F1629" s="575"/>
      <c r="G1629" s="576"/>
      <c r="H1629" s="627"/>
      <c r="I1629" s="627"/>
      <c r="J1629" s="627"/>
      <c r="K1629" s="629"/>
      <c r="L1629" s="629"/>
      <c r="M1629" s="629"/>
      <c r="N1629" s="629"/>
    </row>
    <row r="1630" spans="1:14" s="587" customFormat="1">
      <c r="A1630" s="573"/>
      <c r="B1630" s="573"/>
      <c r="C1630" s="573"/>
      <c r="E1630" s="580"/>
      <c r="F1630" s="575"/>
      <c r="G1630" s="576"/>
      <c r="H1630" s="627"/>
      <c r="I1630" s="627"/>
      <c r="J1630" s="627"/>
      <c r="K1630" s="629"/>
      <c r="L1630" s="629"/>
      <c r="M1630" s="629"/>
      <c r="N1630" s="629"/>
    </row>
    <row r="1631" spans="1:14" s="587" customFormat="1">
      <c r="A1631" s="573"/>
      <c r="B1631" s="573"/>
      <c r="C1631" s="573"/>
      <c r="E1631" s="580"/>
      <c r="F1631" s="575"/>
      <c r="G1631" s="576"/>
      <c r="H1631" s="627"/>
      <c r="I1631" s="627"/>
      <c r="J1631" s="627"/>
      <c r="K1631" s="629"/>
      <c r="L1631" s="629"/>
      <c r="M1631" s="629"/>
      <c r="N1631" s="629"/>
    </row>
    <row r="1632" spans="1:14" s="587" customFormat="1">
      <c r="A1632" s="573"/>
      <c r="B1632" s="573"/>
      <c r="C1632" s="573"/>
      <c r="E1632" s="580"/>
      <c r="F1632" s="575"/>
      <c r="G1632" s="576"/>
      <c r="H1632" s="627"/>
      <c r="I1632" s="627"/>
      <c r="J1632" s="627"/>
      <c r="K1632" s="629"/>
      <c r="L1632" s="629"/>
      <c r="M1632" s="629"/>
      <c r="N1632" s="629"/>
    </row>
    <row r="1633" spans="1:14" s="587" customFormat="1">
      <c r="A1633" s="573"/>
      <c r="B1633" s="573"/>
      <c r="C1633" s="573"/>
      <c r="E1633" s="580"/>
      <c r="F1633" s="575"/>
      <c r="G1633" s="576"/>
      <c r="H1633" s="627"/>
      <c r="I1633" s="627"/>
      <c r="J1633" s="627"/>
      <c r="K1633" s="629"/>
      <c r="L1633" s="629"/>
      <c r="M1633" s="629"/>
      <c r="N1633" s="629"/>
    </row>
    <row r="1634" spans="1:14" s="587" customFormat="1">
      <c r="A1634" s="573"/>
      <c r="B1634" s="573"/>
      <c r="C1634" s="573"/>
      <c r="E1634" s="580"/>
      <c r="F1634" s="575"/>
      <c r="G1634" s="576"/>
      <c r="H1634" s="627"/>
      <c r="I1634" s="627"/>
      <c r="J1634" s="627"/>
      <c r="K1634" s="629"/>
      <c r="L1634" s="629"/>
      <c r="M1634" s="629"/>
      <c r="N1634" s="629"/>
    </row>
    <row r="1635" spans="1:14" s="587" customFormat="1">
      <c r="A1635" s="573"/>
      <c r="B1635" s="573"/>
      <c r="C1635" s="573"/>
      <c r="E1635" s="580"/>
      <c r="F1635" s="575"/>
      <c r="G1635" s="576"/>
      <c r="H1635" s="627"/>
      <c r="I1635" s="627"/>
      <c r="J1635" s="627"/>
      <c r="K1635" s="629"/>
      <c r="L1635" s="629"/>
      <c r="M1635" s="629"/>
      <c r="N1635" s="629"/>
    </row>
    <row r="1636" spans="1:14" s="587" customFormat="1">
      <c r="A1636" s="573"/>
      <c r="B1636" s="573"/>
      <c r="C1636" s="573"/>
      <c r="E1636" s="580"/>
      <c r="F1636" s="575"/>
      <c r="G1636" s="576"/>
      <c r="H1636" s="627"/>
      <c r="I1636" s="627"/>
      <c r="J1636" s="627"/>
      <c r="K1636" s="629"/>
      <c r="L1636" s="629"/>
      <c r="M1636" s="629"/>
      <c r="N1636" s="629"/>
    </row>
    <row r="1637" spans="1:14" s="587" customFormat="1">
      <c r="A1637" s="573"/>
      <c r="B1637" s="573"/>
      <c r="C1637" s="573"/>
      <c r="E1637" s="580"/>
      <c r="F1637" s="575"/>
      <c r="G1637" s="576"/>
      <c r="H1637" s="627"/>
      <c r="I1637" s="627"/>
      <c r="J1637" s="627"/>
      <c r="K1637" s="629"/>
      <c r="L1637" s="629"/>
      <c r="M1637" s="629"/>
      <c r="N1637" s="629"/>
    </row>
    <row r="1638" spans="1:14" s="587" customFormat="1">
      <c r="A1638" s="573"/>
      <c r="B1638" s="573"/>
      <c r="C1638" s="573"/>
      <c r="E1638" s="580"/>
      <c r="F1638" s="575"/>
      <c r="G1638" s="576"/>
      <c r="H1638" s="627"/>
      <c r="I1638" s="627"/>
      <c r="J1638" s="627"/>
      <c r="K1638" s="629"/>
      <c r="L1638" s="629"/>
      <c r="M1638" s="629"/>
      <c r="N1638" s="629"/>
    </row>
    <row r="1639" spans="1:14" s="587" customFormat="1">
      <c r="A1639" s="573"/>
      <c r="B1639" s="573"/>
      <c r="C1639" s="573"/>
      <c r="E1639" s="580"/>
      <c r="F1639" s="575"/>
      <c r="G1639" s="576"/>
      <c r="H1639" s="627"/>
      <c r="I1639" s="627"/>
      <c r="J1639" s="627"/>
      <c r="K1639" s="629"/>
      <c r="L1639" s="629"/>
      <c r="M1639" s="629"/>
      <c r="N1639" s="629"/>
    </row>
    <row r="1640" spans="1:14" s="587" customFormat="1">
      <c r="A1640" s="573"/>
      <c r="B1640" s="573"/>
      <c r="C1640" s="573"/>
      <c r="E1640" s="580"/>
      <c r="F1640" s="575"/>
      <c r="G1640" s="576"/>
      <c r="H1640" s="627"/>
      <c r="I1640" s="627"/>
      <c r="J1640" s="627"/>
      <c r="K1640" s="629"/>
      <c r="L1640" s="629"/>
      <c r="M1640" s="629"/>
      <c r="N1640" s="629"/>
    </row>
    <row r="1641" spans="1:14" s="587" customFormat="1">
      <c r="A1641" s="573"/>
      <c r="B1641" s="573"/>
      <c r="C1641" s="573"/>
      <c r="E1641" s="580"/>
      <c r="F1641" s="575"/>
      <c r="G1641" s="576"/>
      <c r="H1641" s="627"/>
      <c r="I1641" s="627"/>
      <c r="J1641" s="627"/>
      <c r="K1641" s="629"/>
      <c r="L1641" s="629"/>
      <c r="M1641" s="629"/>
      <c r="N1641" s="629"/>
    </row>
    <row r="1642" spans="1:14" s="587" customFormat="1">
      <c r="A1642" s="573"/>
      <c r="B1642" s="573"/>
      <c r="C1642" s="573"/>
      <c r="E1642" s="580"/>
      <c r="F1642" s="575"/>
      <c r="G1642" s="576"/>
      <c r="H1642" s="627"/>
      <c r="I1642" s="627"/>
      <c r="J1642" s="627"/>
      <c r="K1642" s="629"/>
      <c r="L1642" s="629"/>
      <c r="M1642" s="629"/>
      <c r="N1642" s="629"/>
    </row>
    <row r="1643" spans="1:14" s="587" customFormat="1">
      <c r="A1643" s="573"/>
      <c r="B1643" s="573"/>
      <c r="C1643" s="573"/>
      <c r="E1643" s="580"/>
      <c r="F1643" s="575"/>
      <c r="G1643" s="576"/>
      <c r="H1643" s="627"/>
      <c r="I1643" s="627"/>
      <c r="J1643" s="627"/>
      <c r="K1643" s="629"/>
      <c r="L1643" s="629"/>
      <c r="M1643" s="629"/>
      <c r="N1643" s="629"/>
    </row>
    <row r="1644" spans="1:14" s="587" customFormat="1">
      <c r="A1644" s="573"/>
      <c r="B1644" s="573"/>
      <c r="C1644" s="573"/>
      <c r="E1644" s="580"/>
      <c r="F1644" s="575"/>
      <c r="G1644" s="576"/>
      <c r="H1644" s="627"/>
      <c r="I1644" s="627"/>
      <c r="J1644" s="627"/>
      <c r="K1644" s="629"/>
      <c r="L1644" s="629"/>
      <c r="M1644" s="629"/>
      <c r="N1644" s="629"/>
    </row>
    <row r="1645" spans="1:14" s="587" customFormat="1">
      <c r="A1645" s="573"/>
      <c r="B1645" s="573"/>
      <c r="C1645" s="573"/>
      <c r="E1645" s="580"/>
      <c r="F1645" s="575"/>
      <c r="G1645" s="576"/>
      <c r="H1645" s="627"/>
      <c r="I1645" s="627"/>
      <c r="J1645" s="627"/>
      <c r="K1645" s="629"/>
      <c r="L1645" s="629"/>
      <c r="M1645" s="629"/>
      <c r="N1645" s="629"/>
    </row>
    <row r="1646" spans="1:14" s="587" customFormat="1">
      <c r="A1646" s="573"/>
      <c r="B1646" s="573"/>
      <c r="C1646" s="573"/>
      <c r="E1646" s="580"/>
      <c r="F1646" s="575"/>
      <c r="G1646" s="576"/>
      <c r="H1646" s="627"/>
      <c r="I1646" s="627"/>
      <c r="J1646" s="627"/>
      <c r="K1646" s="629"/>
      <c r="L1646" s="629"/>
      <c r="M1646" s="629"/>
      <c r="N1646" s="629"/>
    </row>
    <row r="1647" spans="1:14" s="587" customFormat="1">
      <c r="A1647" s="573"/>
      <c r="B1647" s="573"/>
      <c r="C1647" s="573"/>
      <c r="E1647" s="580"/>
      <c r="F1647" s="575"/>
      <c r="G1647" s="576"/>
      <c r="H1647" s="627"/>
      <c r="I1647" s="627"/>
      <c r="J1647" s="627"/>
      <c r="K1647" s="629"/>
      <c r="L1647" s="629"/>
      <c r="M1647" s="629"/>
      <c r="N1647" s="629"/>
    </row>
    <row r="1648" spans="1:14" s="587" customFormat="1">
      <c r="A1648" s="573"/>
      <c r="B1648" s="573"/>
      <c r="C1648" s="573"/>
      <c r="E1648" s="580"/>
      <c r="F1648" s="575"/>
      <c r="G1648" s="576"/>
      <c r="H1648" s="627"/>
      <c r="I1648" s="627"/>
      <c r="J1648" s="627"/>
      <c r="K1648" s="629"/>
      <c r="L1648" s="629"/>
      <c r="M1648" s="629"/>
      <c r="N1648" s="629"/>
    </row>
    <row r="1649" spans="1:14" s="587" customFormat="1">
      <c r="A1649" s="573"/>
      <c r="B1649" s="573"/>
      <c r="C1649" s="573"/>
      <c r="E1649" s="580"/>
      <c r="F1649" s="575"/>
      <c r="G1649" s="576"/>
      <c r="H1649" s="627"/>
      <c r="I1649" s="627"/>
      <c r="J1649" s="627"/>
      <c r="K1649" s="629"/>
      <c r="L1649" s="629"/>
      <c r="M1649" s="629"/>
      <c r="N1649" s="629"/>
    </row>
    <row r="1650" spans="1:14" s="587" customFormat="1">
      <c r="A1650" s="573"/>
      <c r="B1650" s="573"/>
      <c r="C1650" s="573"/>
      <c r="E1650" s="580"/>
      <c r="F1650" s="575"/>
      <c r="G1650" s="576"/>
      <c r="H1650" s="627"/>
      <c r="I1650" s="627"/>
      <c r="J1650" s="627"/>
      <c r="K1650" s="629"/>
      <c r="L1650" s="629"/>
      <c r="M1650" s="629"/>
      <c r="N1650" s="629"/>
    </row>
    <row r="1651" spans="1:14" s="587" customFormat="1">
      <c r="A1651" s="573"/>
      <c r="B1651" s="573"/>
      <c r="C1651" s="573"/>
      <c r="E1651" s="580"/>
      <c r="F1651" s="575"/>
      <c r="G1651" s="576"/>
      <c r="H1651" s="627"/>
      <c r="I1651" s="627"/>
      <c r="J1651" s="627"/>
      <c r="K1651" s="629"/>
      <c r="L1651" s="629"/>
      <c r="M1651" s="629"/>
      <c r="N1651" s="629"/>
    </row>
    <row r="1652" spans="1:14" s="587" customFormat="1">
      <c r="A1652" s="573"/>
      <c r="B1652" s="573"/>
      <c r="C1652" s="573"/>
      <c r="E1652" s="580"/>
      <c r="F1652" s="575"/>
      <c r="G1652" s="576"/>
      <c r="H1652" s="627"/>
      <c r="I1652" s="627"/>
      <c r="J1652" s="627"/>
      <c r="K1652" s="629"/>
      <c r="L1652" s="629"/>
      <c r="M1652" s="629"/>
      <c r="N1652" s="629"/>
    </row>
    <row r="1653" spans="1:14" s="587" customFormat="1">
      <c r="A1653" s="573"/>
      <c r="B1653" s="573"/>
      <c r="C1653" s="573"/>
      <c r="E1653" s="580"/>
      <c r="F1653" s="575"/>
      <c r="G1653" s="576"/>
      <c r="H1653" s="627"/>
      <c r="I1653" s="627"/>
      <c r="J1653" s="627"/>
      <c r="K1653" s="629"/>
      <c r="L1653" s="629"/>
      <c r="M1653" s="629"/>
      <c r="N1653" s="629"/>
    </row>
    <row r="1654" spans="1:14" s="587" customFormat="1">
      <c r="A1654" s="573"/>
      <c r="B1654" s="573"/>
      <c r="C1654" s="573"/>
      <c r="E1654" s="580"/>
      <c r="F1654" s="575"/>
      <c r="G1654" s="576"/>
      <c r="H1654" s="627"/>
      <c r="I1654" s="627"/>
      <c r="J1654" s="627"/>
      <c r="K1654" s="629"/>
      <c r="L1654" s="629"/>
      <c r="M1654" s="629"/>
      <c r="N1654" s="629"/>
    </row>
    <row r="1655" spans="1:14" s="587" customFormat="1">
      <c r="A1655" s="573"/>
      <c r="B1655" s="573"/>
      <c r="C1655" s="573"/>
      <c r="E1655" s="580"/>
      <c r="F1655" s="575"/>
      <c r="G1655" s="576"/>
      <c r="H1655" s="627"/>
      <c r="I1655" s="627"/>
      <c r="J1655" s="627"/>
      <c r="K1655" s="629"/>
      <c r="L1655" s="629"/>
      <c r="M1655" s="629"/>
      <c r="N1655" s="629"/>
    </row>
    <row r="1656" spans="1:14" s="587" customFormat="1">
      <c r="A1656" s="573"/>
      <c r="B1656" s="573"/>
      <c r="C1656" s="573"/>
      <c r="E1656" s="580"/>
      <c r="F1656" s="575"/>
      <c r="G1656" s="576"/>
      <c r="H1656" s="627"/>
      <c r="I1656" s="627"/>
      <c r="J1656" s="627"/>
      <c r="K1656" s="629"/>
      <c r="L1656" s="629"/>
      <c r="M1656" s="629"/>
      <c r="N1656" s="629"/>
    </row>
    <row r="1657" spans="1:14" s="587" customFormat="1">
      <c r="A1657" s="573"/>
      <c r="B1657" s="573"/>
      <c r="C1657" s="573"/>
      <c r="E1657" s="580"/>
      <c r="F1657" s="575"/>
      <c r="G1657" s="576"/>
      <c r="H1657" s="627"/>
      <c r="I1657" s="627"/>
      <c r="J1657" s="627"/>
      <c r="K1657" s="629"/>
      <c r="L1657" s="629"/>
      <c r="M1657" s="629"/>
      <c r="N1657" s="629"/>
    </row>
    <row r="1658" spans="1:14" s="587" customFormat="1">
      <c r="A1658" s="573"/>
      <c r="B1658" s="573"/>
      <c r="C1658" s="573"/>
      <c r="E1658" s="580"/>
      <c r="F1658" s="575"/>
      <c r="G1658" s="576"/>
      <c r="H1658" s="627"/>
      <c r="I1658" s="627"/>
      <c r="J1658" s="627"/>
      <c r="K1658" s="629"/>
      <c r="L1658" s="629"/>
      <c r="M1658" s="629"/>
      <c r="N1658" s="629"/>
    </row>
    <row r="1659" spans="1:14" s="587" customFormat="1">
      <c r="A1659" s="573"/>
      <c r="B1659" s="573"/>
      <c r="C1659" s="573"/>
      <c r="E1659" s="580"/>
      <c r="F1659" s="575"/>
      <c r="G1659" s="576"/>
      <c r="H1659" s="627"/>
      <c r="I1659" s="627"/>
      <c r="J1659" s="627"/>
      <c r="K1659" s="629"/>
      <c r="L1659" s="629"/>
      <c r="M1659" s="629"/>
      <c r="N1659" s="629"/>
    </row>
    <row r="1660" spans="1:14" s="587" customFormat="1">
      <c r="A1660" s="573"/>
      <c r="B1660" s="573"/>
      <c r="C1660" s="573"/>
      <c r="E1660" s="580"/>
      <c r="F1660" s="575"/>
      <c r="G1660" s="576"/>
      <c r="H1660" s="627"/>
      <c r="I1660" s="627"/>
      <c r="J1660" s="627"/>
      <c r="K1660" s="629"/>
      <c r="L1660" s="629"/>
      <c r="M1660" s="629"/>
      <c r="N1660" s="629"/>
    </row>
    <row r="1661" spans="1:14" s="587" customFormat="1">
      <c r="A1661" s="573"/>
      <c r="B1661" s="573"/>
      <c r="C1661" s="573"/>
      <c r="E1661" s="580"/>
      <c r="F1661" s="575"/>
      <c r="G1661" s="576"/>
      <c r="H1661" s="627"/>
      <c r="I1661" s="627"/>
      <c r="J1661" s="627"/>
      <c r="K1661" s="629"/>
      <c r="L1661" s="629"/>
      <c r="M1661" s="629"/>
      <c r="N1661" s="629"/>
    </row>
    <row r="1662" spans="1:14" s="587" customFormat="1">
      <c r="A1662" s="573"/>
      <c r="B1662" s="573"/>
      <c r="C1662" s="573"/>
      <c r="E1662" s="580"/>
      <c r="F1662" s="575"/>
      <c r="G1662" s="576"/>
      <c r="H1662" s="627"/>
      <c r="I1662" s="627"/>
      <c r="J1662" s="627"/>
      <c r="K1662" s="629"/>
      <c r="L1662" s="629"/>
      <c r="M1662" s="629"/>
      <c r="N1662" s="629"/>
    </row>
    <row r="1663" spans="1:14" s="587" customFormat="1">
      <c r="A1663" s="573"/>
      <c r="B1663" s="573"/>
      <c r="C1663" s="573"/>
      <c r="E1663" s="580"/>
      <c r="F1663" s="575"/>
      <c r="G1663" s="576"/>
      <c r="H1663" s="627"/>
      <c r="I1663" s="627"/>
      <c r="J1663" s="627"/>
      <c r="K1663" s="629"/>
      <c r="L1663" s="629"/>
      <c r="M1663" s="629"/>
      <c r="N1663" s="629"/>
    </row>
    <row r="1664" spans="1:14" s="587" customFormat="1">
      <c r="A1664" s="573"/>
      <c r="B1664" s="573"/>
      <c r="C1664" s="573"/>
      <c r="E1664" s="580"/>
      <c r="F1664" s="575"/>
      <c r="G1664" s="576"/>
      <c r="H1664" s="627"/>
      <c r="I1664" s="627"/>
      <c r="J1664" s="627"/>
      <c r="K1664" s="629"/>
      <c r="L1664" s="629"/>
      <c r="M1664" s="629"/>
      <c r="N1664" s="629"/>
    </row>
    <row r="1665" spans="1:14" s="587" customFormat="1">
      <c r="A1665" s="573"/>
      <c r="B1665" s="573"/>
      <c r="C1665" s="573"/>
      <c r="E1665" s="580"/>
      <c r="F1665" s="575"/>
      <c r="G1665" s="576"/>
      <c r="H1665" s="627"/>
      <c r="I1665" s="627"/>
      <c r="J1665" s="627"/>
      <c r="K1665" s="629"/>
      <c r="L1665" s="629"/>
      <c r="M1665" s="629"/>
      <c r="N1665" s="629"/>
    </row>
    <row r="1666" spans="1:14" s="587" customFormat="1">
      <c r="A1666" s="573"/>
      <c r="B1666" s="573"/>
      <c r="C1666" s="573"/>
      <c r="E1666" s="580"/>
      <c r="F1666" s="575"/>
      <c r="G1666" s="576"/>
      <c r="H1666" s="627"/>
      <c r="I1666" s="627"/>
      <c r="J1666" s="627"/>
      <c r="K1666" s="629"/>
      <c r="L1666" s="629"/>
      <c r="M1666" s="629"/>
      <c r="N1666" s="629"/>
    </row>
    <row r="1667" spans="1:14" s="587" customFormat="1">
      <c r="A1667" s="573"/>
      <c r="B1667" s="573"/>
      <c r="C1667" s="573"/>
      <c r="E1667" s="580"/>
      <c r="F1667" s="575"/>
      <c r="G1667" s="576"/>
      <c r="H1667" s="627"/>
      <c r="I1667" s="627"/>
      <c r="J1667" s="627"/>
      <c r="K1667" s="629"/>
      <c r="L1667" s="629"/>
      <c r="M1667" s="629"/>
      <c r="N1667" s="629"/>
    </row>
    <row r="1668" spans="1:14" s="587" customFormat="1">
      <c r="A1668" s="573"/>
      <c r="B1668" s="573"/>
      <c r="C1668" s="573"/>
      <c r="E1668" s="580"/>
      <c r="F1668" s="575"/>
      <c r="G1668" s="576"/>
      <c r="H1668" s="627"/>
      <c r="I1668" s="627"/>
      <c r="J1668" s="627"/>
      <c r="K1668" s="629"/>
      <c r="L1668" s="629"/>
      <c r="M1668" s="629"/>
      <c r="N1668" s="629"/>
    </row>
    <row r="1669" spans="1:14" s="587" customFormat="1">
      <c r="A1669" s="573"/>
      <c r="B1669" s="573"/>
      <c r="C1669" s="573"/>
      <c r="E1669" s="580"/>
      <c r="F1669" s="575"/>
      <c r="G1669" s="576"/>
      <c r="H1669" s="627"/>
      <c r="I1669" s="627"/>
      <c r="J1669" s="627"/>
      <c r="K1669" s="629"/>
      <c r="L1669" s="629"/>
      <c r="M1669" s="629"/>
      <c r="N1669" s="629"/>
    </row>
    <row r="1670" spans="1:14" s="587" customFormat="1">
      <c r="A1670" s="573"/>
      <c r="B1670" s="573"/>
      <c r="C1670" s="573"/>
      <c r="E1670" s="580"/>
      <c r="F1670" s="575"/>
      <c r="G1670" s="576"/>
      <c r="H1670" s="627"/>
      <c r="I1670" s="627"/>
      <c r="J1670" s="627"/>
      <c r="K1670" s="629"/>
      <c r="L1670" s="629"/>
      <c r="M1670" s="629"/>
      <c r="N1670" s="629"/>
    </row>
    <row r="1671" spans="1:14" s="587" customFormat="1">
      <c r="A1671" s="573"/>
      <c r="B1671" s="573"/>
      <c r="C1671" s="573"/>
      <c r="E1671" s="580"/>
      <c r="F1671" s="575"/>
      <c r="G1671" s="576"/>
      <c r="H1671" s="627"/>
      <c r="I1671" s="627"/>
      <c r="J1671" s="627"/>
      <c r="K1671" s="629"/>
      <c r="L1671" s="629"/>
      <c r="M1671" s="629"/>
      <c r="N1671" s="629"/>
    </row>
    <row r="1672" spans="1:14" s="587" customFormat="1">
      <c r="A1672" s="573"/>
      <c r="B1672" s="573"/>
      <c r="C1672" s="573"/>
      <c r="E1672" s="580"/>
      <c r="F1672" s="575"/>
      <c r="G1672" s="576"/>
      <c r="H1672" s="627"/>
      <c r="I1672" s="627"/>
      <c r="J1672" s="627"/>
      <c r="K1672" s="629"/>
      <c r="L1672" s="629"/>
      <c r="M1672" s="629"/>
      <c r="N1672" s="629"/>
    </row>
    <row r="1673" spans="1:14" s="587" customFormat="1">
      <c r="A1673" s="573"/>
      <c r="B1673" s="573"/>
      <c r="C1673" s="573"/>
      <c r="E1673" s="580"/>
      <c r="F1673" s="575"/>
      <c r="G1673" s="576"/>
      <c r="H1673" s="627"/>
      <c r="I1673" s="627"/>
      <c r="J1673" s="627"/>
      <c r="K1673" s="629"/>
      <c r="L1673" s="629"/>
      <c r="M1673" s="629"/>
      <c r="N1673" s="629"/>
    </row>
    <row r="1674" spans="1:14" s="587" customFormat="1">
      <c r="A1674" s="573"/>
      <c r="B1674" s="573"/>
      <c r="C1674" s="573"/>
      <c r="E1674" s="580"/>
      <c r="F1674" s="575"/>
      <c r="G1674" s="576"/>
      <c r="H1674" s="627"/>
      <c r="I1674" s="627"/>
      <c r="J1674" s="627"/>
      <c r="K1674" s="629"/>
      <c r="L1674" s="629"/>
      <c r="M1674" s="629"/>
      <c r="N1674" s="629"/>
    </row>
    <row r="1675" spans="1:14" s="587" customFormat="1">
      <c r="A1675" s="573"/>
      <c r="B1675" s="573"/>
      <c r="C1675" s="573"/>
      <c r="E1675" s="580"/>
      <c r="F1675" s="575"/>
      <c r="G1675" s="576"/>
      <c r="H1675" s="627"/>
      <c r="I1675" s="627"/>
      <c r="J1675" s="627"/>
      <c r="K1675" s="629"/>
      <c r="L1675" s="629"/>
      <c r="M1675" s="629"/>
      <c r="N1675" s="629"/>
    </row>
    <row r="1676" spans="1:14" s="587" customFormat="1">
      <c r="A1676" s="573"/>
      <c r="B1676" s="573"/>
      <c r="C1676" s="573"/>
      <c r="E1676" s="580"/>
      <c r="F1676" s="575"/>
      <c r="G1676" s="576"/>
      <c r="H1676" s="627"/>
      <c r="I1676" s="627"/>
      <c r="J1676" s="627"/>
      <c r="K1676" s="629"/>
      <c r="L1676" s="629"/>
      <c r="M1676" s="629"/>
      <c r="N1676" s="629"/>
    </row>
    <row r="1677" spans="1:14" s="587" customFormat="1">
      <c r="A1677" s="573"/>
      <c r="B1677" s="573"/>
      <c r="C1677" s="573"/>
      <c r="E1677" s="580"/>
      <c r="F1677" s="575"/>
      <c r="G1677" s="576"/>
      <c r="H1677" s="627"/>
      <c r="I1677" s="627"/>
      <c r="J1677" s="627"/>
      <c r="K1677" s="629"/>
      <c r="L1677" s="629"/>
      <c r="M1677" s="629"/>
      <c r="N1677" s="629"/>
    </row>
    <row r="1678" spans="1:14" s="587" customFormat="1">
      <c r="A1678" s="573"/>
      <c r="B1678" s="573"/>
      <c r="C1678" s="573"/>
      <c r="E1678" s="580"/>
      <c r="F1678" s="575"/>
      <c r="G1678" s="576"/>
      <c r="H1678" s="627"/>
      <c r="I1678" s="627"/>
      <c r="J1678" s="627"/>
      <c r="K1678" s="629"/>
      <c r="L1678" s="629"/>
      <c r="M1678" s="629"/>
      <c r="N1678" s="629"/>
    </row>
    <row r="1679" spans="1:14" s="587" customFormat="1">
      <c r="A1679" s="573"/>
      <c r="B1679" s="573"/>
      <c r="C1679" s="573"/>
      <c r="E1679" s="580"/>
      <c r="F1679" s="575"/>
      <c r="G1679" s="576"/>
      <c r="H1679" s="627"/>
      <c r="I1679" s="627"/>
      <c r="J1679" s="627"/>
      <c r="K1679" s="629"/>
      <c r="L1679" s="629"/>
      <c r="M1679" s="629"/>
      <c r="N1679" s="629"/>
    </row>
    <row r="1680" spans="1:14" s="587" customFormat="1">
      <c r="A1680" s="573"/>
      <c r="B1680" s="573"/>
      <c r="C1680" s="573"/>
      <c r="E1680" s="580"/>
      <c r="F1680" s="575"/>
      <c r="G1680" s="576"/>
      <c r="H1680" s="627"/>
      <c r="I1680" s="627"/>
      <c r="J1680" s="627"/>
      <c r="K1680" s="629"/>
      <c r="L1680" s="629"/>
      <c r="M1680" s="629"/>
      <c r="N1680" s="629"/>
    </row>
    <row r="1681" spans="1:14" s="587" customFormat="1">
      <c r="A1681" s="573"/>
      <c r="B1681" s="573"/>
      <c r="C1681" s="573"/>
      <c r="E1681" s="580"/>
      <c r="F1681" s="575"/>
      <c r="G1681" s="576"/>
      <c r="H1681" s="627"/>
      <c r="I1681" s="627"/>
      <c r="J1681" s="627"/>
      <c r="K1681" s="629"/>
      <c r="L1681" s="629"/>
      <c r="M1681" s="629"/>
      <c r="N1681" s="629"/>
    </row>
    <row r="1682" spans="1:14" s="587" customFormat="1">
      <c r="A1682" s="573"/>
      <c r="B1682" s="573"/>
      <c r="C1682" s="573"/>
      <c r="E1682" s="580"/>
      <c r="F1682" s="575"/>
      <c r="G1682" s="576"/>
      <c r="H1682" s="627"/>
      <c r="I1682" s="627"/>
      <c r="J1682" s="627"/>
      <c r="K1682" s="629"/>
      <c r="L1682" s="629"/>
      <c r="M1682" s="629"/>
      <c r="N1682" s="629"/>
    </row>
    <row r="1683" spans="1:14" s="587" customFormat="1">
      <c r="A1683" s="573"/>
      <c r="B1683" s="573"/>
      <c r="C1683" s="573"/>
      <c r="E1683" s="580"/>
      <c r="F1683" s="575"/>
      <c r="G1683" s="576"/>
      <c r="H1683" s="627"/>
      <c r="I1683" s="627"/>
      <c r="J1683" s="627"/>
      <c r="K1683" s="629"/>
      <c r="L1683" s="629"/>
      <c r="M1683" s="629"/>
      <c r="N1683" s="629"/>
    </row>
    <row r="1684" spans="1:14" s="587" customFormat="1">
      <c r="A1684" s="573"/>
      <c r="B1684" s="573"/>
      <c r="C1684" s="573"/>
      <c r="E1684" s="580"/>
      <c r="F1684" s="575"/>
      <c r="G1684" s="576"/>
      <c r="H1684" s="627"/>
      <c r="I1684" s="627"/>
      <c r="J1684" s="627"/>
      <c r="K1684" s="629"/>
      <c r="L1684" s="629"/>
      <c r="M1684" s="629"/>
      <c r="N1684" s="629"/>
    </row>
    <row r="1685" spans="1:14" s="587" customFormat="1">
      <c r="A1685" s="573"/>
      <c r="B1685" s="573"/>
      <c r="C1685" s="573"/>
      <c r="E1685" s="580"/>
      <c r="F1685" s="575"/>
      <c r="G1685" s="576"/>
      <c r="H1685" s="627"/>
      <c r="I1685" s="627"/>
      <c r="J1685" s="627"/>
      <c r="K1685" s="629"/>
      <c r="L1685" s="629"/>
      <c r="M1685" s="629"/>
      <c r="N1685" s="629"/>
    </row>
    <row r="1686" spans="1:14" s="587" customFormat="1">
      <c r="A1686" s="573"/>
      <c r="B1686" s="573"/>
      <c r="C1686" s="573"/>
      <c r="E1686" s="580"/>
      <c r="F1686" s="575"/>
      <c r="G1686" s="576"/>
      <c r="H1686" s="627"/>
      <c r="I1686" s="627"/>
      <c r="J1686" s="627"/>
      <c r="K1686" s="629"/>
      <c r="L1686" s="629"/>
      <c r="M1686" s="629"/>
      <c r="N1686" s="629"/>
    </row>
    <row r="1687" spans="1:14" s="587" customFormat="1">
      <c r="A1687" s="573"/>
      <c r="B1687" s="573"/>
      <c r="C1687" s="573"/>
      <c r="E1687" s="580"/>
      <c r="F1687" s="575"/>
      <c r="G1687" s="576"/>
      <c r="H1687" s="627"/>
      <c r="I1687" s="627"/>
      <c r="J1687" s="627"/>
      <c r="K1687" s="629"/>
      <c r="L1687" s="629"/>
      <c r="M1687" s="629"/>
      <c r="N1687" s="629"/>
    </row>
    <row r="1688" spans="1:14" s="587" customFormat="1">
      <c r="A1688" s="573"/>
      <c r="B1688" s="573"/>
      <c r="C1688" s="573"/>
      <c r="E1688" s="580"/>
      <c r="F1688" s="575"/>
      <c r="G1688" s="576"/>
      <c r="H1688" s="627"/>
      <c r="I1688" s="627"/>
      <c r="J1688" s="627"/>
      <c r="K1688" s="629"/>
      <c r="L1688" s="629"/>
      <c r="M1688" s="629"/>
      <c r="N1688" s="629"/>
    </row>
    <row r="1689" spans="1:14" s="587" customFormat="1">
      <c r="A1689" s="573"/>
      <c r="B1689" s="573"/>
      <c r="C1689" s="573"/>
      <c r="E1689" s="580"/>
      <c r="F1689" s="575"/>
      <c r="G1689" s="576"/>
      <c r="H1689" s="627"/>
      <c r="I1689" s="627"/>
      <c r="J1689" s="627"/>
      <c r="K1689" s="629"/>
      <c r="L1689" s="629"/>
      <c r="M1689" s="629"/>
      <c r="N1689" s="629"/>
    </row>
    <row r="1690" spans="1:14" s="587" customFormat="1">
      <c r="A1690" s="573"/>
      <c r="B1690" s="573"/>
      <c r="C1690" s="573"/>
      <c r="E1690" s="580"/>
      <c r="F1690" s="575"/>
      <c r="G1690" s="576"/>
      <c r="H1690" s="627"/>
      <c r="I1690" s="627"/>
      <c r="J1690" s="627"/>
      <c r="K1690" s="629"/>
      <c r="L1690" s="629"/>
      <c r="M1690" s="629"/>
      <c r="N1690" s="629"/>
    </row>
    <row r="1691" spans="1:14" s="587" customFormat="1">
      <c r="A1691" s="573"/>
      <c r="B1691" s="573"/>
      <c r="C1691" s="573"/>
      <c r="E1691" s="580"/>
      <c r="F1691" s="575"/>
      <c r="G1691" s="576"/>
      <c r="H1691" s="627"/>
      <c r="I1691" s="627"/>
      <c r="J1691" s="627"/>
      <c r="K1691" s="629"/>
      <c r="L1691" s="629"/>
      <c r="M1691" s="629"/>
      <c r="N1691" s="629"/>
    </row>
    <row r="1692" spans="1:14" s="587" customFormat="1">
      <c r="A1692" s="573"/>
      <c r="B1692" s="573"/>
      <c r="C1692" s="573"/>
      <c r="E1692" s="580"/>
      <c r="F1692" s="575"/>
      <c r="G1692" s="576"/>
      <c r="H1692" s="627"/>
      <c r="I1692" s="627"/>
      <c r="J1692" s="627"/>
      <c r="K1692" s="629"/>
      <c r="L1692" s="629"/>
      <c r="M1692" s="629"/>
      <c r="N1692" s="629"/>
    </row>
    <row r="1693" spans="1:14" s="587" customFormat="1">
      <c r="A1693" s="573"/>
      <c r="B1693" s="573"/>
      <c r="C1693" s="573"/>
      <c r="E1693" s="580"/>
      <c r="F1693" s="575"/>
      <c r="G1693" s="576"/>
      <c r="H1693" s="627"/>
      <c r="I1693" s="627"/>
      <c r="J1693" s="627"/>
      <c r="K1693" s="629"/>
      <c r="L1693" s="629"/>
      <c r="M1693" s="629"/>
      <c r="N1693" s="629"/>
    </row>
    <row r="1694" spans="1:14" s="587" customFormat="1">
      <c r="A1694" s="573"/>
      <c r="B1694" s="573"/>
      <c r="C1694" s="573"/>
      <c r="E1694" s="580"/>
      <c r="F1694" s="575"/>
      <c r="G1694" s="576"/>
      <c r="H1694" s="627"/>
      <c r="I1694" s="627"/>
      <c r="J1694" s="627"/>
      <c r="K1694" s="629"/>
      <c r="L1694" s="629"/>
      <c r="M1694" s="629"/>
      <c r="N1694" s="629"/>
    </row>
    <row r="1695" spans="1:14" s="587" customFormat="1">
      <c r="A1695" s="573"/>
      <c r="B1695" s="573"/>
      <c r="C1695" s="573"/>
      <c r="E1695" s="580"/>
      <c r="F1695" s="575"/>
      <c r="G1695" s="576"/>
      <c r="H1695" s="627"/>
      <c r="I1695" s="627"/>
      <c r="J1695" s="627"/>
      <c r="K1695" s="629"/>
      <c r="L1695" s="629"/>
      <c r="M1695" s="629"/>
      <c r="N1695" s="629"/>
    </row>
    <row r="1696" spans="1:14" s="587" customFormat="1">
      <c r="A1696" s="573"/>
      <c r="B1696" s="573"/>
      <c r="C1696" s="573"/>
      <c r="E1696" s="580"/>
      <c r="F1696" s="575"/>
      <c r="G1696" s="576"/>
      <c r="H1696" s="627"/>
      <c r="I1696" s="627"/>
      <c r="J1696" s="627"/>
      <c r="K1696" s="629"/>
      <c r="L1696" s="629"/>
      <c r="M1696" s="629"/>
      <c r="N1696" s="629"/>
    </row>
    <row r="1697" spans="1:14" s="587" customFormat="1">
      <c r="A1697" s="573"/>
      <c r="B1697" s="573"/>
      <c r="C1697" s="573"/>
      <c r="E1697" s="580"/>
      <c r="F1697" s="575"/>
      <c r="G1697" s="576"/>
      <c r="H1697" s="627"/>
      <c r="I1697" s="627"/>
      <c r="J1697" s="627"/>
      <c r="K1697" s="629"/>
      <c r="L1697" s="629"/>
      <c r="M1697" s="629"/>
      <c r="N1697" s="629"/>
    </row>
    <row r="1698" spans="1:14" s="587" customFormat="1">
      <c r="A1698" s="573"/>
      <c r="B1698" s="573"/>
      <c r="C1698" s="573"/>
      <c r="E1698" s="580"/>
      <c r="F1698" s="575"/>
      <c r="G1698" s="576"/>
      <c r="H1698" s="627"/>
      <c r="I1698" s="627"/>
      <c r="J1698" s="627"/>
      <c r="K1698" s="629"/>
      <c r="L1698" s="629"/>
      <c r="M1698" s="629"/>
      <c r="N1698" s="629"/>
    </row>
    <row r="1699" spans="1:14" s="587" customFormat="1">
      <c r="A1699" s="573"/>
      <c r="B1699" s="573"/>
      <c r="C1699" s="573"/>
      <c r="E1699" s="580"/>
      <c r="F1699" s="575"/>
      <c r="G1699" s="576"/>
      <c r="H1699" s="627"/>
      <c r="I1699" s="627"/>
      <c r="J1699" s="627"/>
      <c r="K1699" s="629"/>
      <c r="L1699" s="629"/>
      <c r="M1699" s="629"/>
      <c r="N1699" s="629"/>
    </row>
    <row r="1700" spans="1:14" s="587" customFormat="1">
      <c r="A1700" s="573"/>
      <c r="B1700" s="573"/>
      <c r="C1700" s="573"/>
      <c r="E1700" s="580"/>
      <c r="F1700" s="575"/>
      <c r="G1700" s="576"/>
      <c r="H1700" s="627"/>
      <c r="I1700" s="627"/>
      <c r="J1700" s="627"/>
      <c r="K1700" s="629"/>
      <c r="L1700" s="629"/>
      <c r="M1700" s="629"/>
      <c r="N1700" s="629"/>
    </row>
    <row r="1701" spans="1:14" s="587" customFormat="1">
      <c r="A1701" s="573"/>
      <c r="B1701" s="573"/>
      <c r="C1701" s="573"/>
      <c r="E1701" s="580"/>
      <c r="F1701" s="575"/>
      <c r="G1701" s="576"/>
      <c r="H1701" s="627"/>
      <c r="I1701" s="627"/>
      <c r="J1701" s="627"/>
      <c r="K1701" s="629"/>
      <c r="L1701" s="629"/>
      <c r="M1701" s="629"/>
      <c r="N1701" s="629"/>
    </row>
    <row r="1702" spans="1:14" s="587" customFormat="1">
      <c r="A1702" s="573"/>
      <c r="B1702" s="573"/>
      <c r="C1702" s="573"/>
      <c r="E1702" s="580"/>
      <c r="F1702" s="575"/>
      <c r="G1702" s="576"/>
      <c r="H1702" s="627"/>
      <c r="I1702" s="627"/>
      <c r="J1702" s="627"/>
      <c r="K1702" s="629"/>
      <c r="L1702" s="629"/>
      <c r="M1702" s="629"/>
      <c r="N1702" s="629"/>
    </row>
    <row r="1703" spans="1:14" s="587" customFormat="1">
      <c r="A1703" s="573"/>
      <c r="B1703" s="573"/>
      <c r="C1703" s="573"/>
      <c r="E1703" s="580"/>
      <c r="F1703" s="575"/>
      <c r="G1703" s="576"/>
      <c r="H1703" s="627"/>
      <c r="I1703" s="627"/>
      <c r="J1703" s="627"/>
      <c r="K1703" s="629"/>
      <c r="L1703" s="629"/>
      <c r="M1703" s="629"/>
      <c r="N1703" s="629"/>
    </row>
    <row r="1704" spans="1:14" s="587" customFormat="1">
      <c r="A1704" s="573"/>
      <c r="B1704" s="573"/>
      <c r="C1704" s="573"/>
      <c r="E1704" s="580"/>
      <c r="F1704" s="575"/>
      <c r="G1704" s="576"/>
      <c r="H1704" s="627"/>
      <c r="I1704" s="627"/>
      <c r="J1704" s="627"/>
      <c r="K1704" s="629"/>
      <c r="L1704" s="629"/>
      <c r="M1704" s="629"/>
      <c r="N1704" s="629"/>
    </row>
    <row r="1705" spans="1:14" s="587" customFormat="1">
      <c r="A1705" s="573"/>
      <c r="B1705" s="573"/>
      <c r="C1705" s="573"/>
      <c r="E1705" s="580"/>
      <c r="F1705" s="575"/>
      <c r="G1705" s="576"/>
      <c r="H1705" s="627"/>
      <c r="I1705" s="627"/>
      <c r="J1705" s="627"/>
      <c r="K1705" s="629"/>
      <c r="L1705" s="629"/>
      <c r="M1705" s="629"/>
      <c r="N1705" s="629"/>
    </row>
    <row r="1706" spans="1:14" s="587" customFormat="1">
      <c r="A1706" s="573"/>
      <c r="B1706" s="573"/>
      <c r="C1706" s="573"/>
      <c r="E1706" s="580"/>
      <c r="F1706" s="575"/>
      <c r="G1706" s="576"/>
      <c r="H1706" s="627"/>
      <c r="I1706" s="627"/>
      <c r="J1706" s="627"/>
      <c r="K1706" s="629"/>
      <c r="L1706" s="629"/>
      <c r="M1706" s="629"/>
      <c r="N1706" s="629"/>
    </row>
    <row r="1707" spans="1:14" s="587" customFormat="1">
      <c r="A1707" s="573"/>
      <c r="B1707" s="573"/>
      <c r="C1707" s="573"/>
      <c r="E1707" s="580"/>
      <c r="F1707" s="575"/>
      <c r="G1707" s="576"/>
      <c r="H1707" s="627"/>
      <c r="I1707" s="627"/>
      <c r="J1707" s="627"/>
      <c r="K1707" s="629"/>
      <c r="L1707" s="629"/>
      <c r="M1707" s="629"/>
      <c r="N1707" s="629"/>
    </row>
    <row r="1708" spans="1:14" s="587" customFormat="1">
      <c r="A1708" s="573"/>
      <c r="B1708" s="573"/>
      <c r="C1708" s="573"/>
      <c r="E1708" s="580"/>
      <c r="F1708" s="575"/>
      <c r="G1708" s="576"/>
      <c r="H1708" s="627"/>
      <c r="I1708" s="627"/>
      <c r="J1708" s="627"/>
      <c r="K1708" s="629"/>
      <c r="L1708" s="629"/>
      <c r="M1708" s="629"/>
      <c r="N1708" s="629"/>
    </row>
    <row r="1709" spans="1:14" s="587" customFormat="1">
      <c r="A1709" s="573"/>
      <c r="B1709" s="573"/>
      <c r="C1709" s="573"/>
      <c r="E1709" s="580"/>
      <c r="F1709" s="575"/>
      <c r="G1709" s="576"/>
      <c r="H1709" s="627"/>
      <c r="I1709" s="627"/>
      <c r="J1709" s="627"/>
      <c r="K1709" s="629"/>
      <c r="L1709" s="629"/>
      <c r="M1709" s="629"/>
      <c r="N1709" s="629"/>
    </row>
    <row r="1710" spans="1:14" s="587" customFormat="1">
      <c r="A1710" s="573"/>
      <c r="B1710" s="573"/>
      <c r="C1710" s="573"/>
      <c r="E1710" s="580"/>
      <c r="F1710" s="575"/>
      <c r="G1710" s="576"/>
      <c r="H1710" s="627"/>
      <c r="I1710" s="627"/>
      <c r="J1710" s="627"/>
      <c r="K1710" s="629"/>
      <c r="L1710" s="629"/>
      <c r="M1710" s="629"/>
      <c r="N1710" s="629"/>
    </row>
    <row r="1711" spans="1:14" s="587" customFormat="1">
      <c r="A1711" s="573"/>
      <c r="B1711" s="573"/>
      <c r="C1711" s="573"/>
      <c r="E1711" s="580"/>
      <c r="F1711" s="575"/>
      <c r="G1711" s="576"/>
      <c r="H1711" s="627"/>
      <c r="I1711" s="627"/>
      <c r="J1711" s="627"/>
      <c r="K1711" s="629"/>
      <c r="L1711" s="629"/>
      <c r="M1711" s="629"/>
      <c r="N1711" s="629"/>
    </row>
    <row r="1712" spans="1:14" s="587" customFormat="1">
      <c r="A1712" s="573"/>
      <c r="B1712" s="573"/>
      <c r="C1712" s="573"/>
      <c r="E1712" s="580"/>
      <c r="F1712" s="575"/>
      <c r="G1712" s="576"/>
      <c r="H1712" s="627"/>
      <c r="I1712" s="627"/>
      <c r="J1712" s="627"/>
      <c r="K1712" s="629"/>
      <c r="L1712" s="629"/>
      <c r="M1712" s="629"/>
      <c r="N1712" s="629"/>
    </row>
    <row r="1713" spans="1:14" s="587" customFormat="1">
      <c r="A1713" s="573"/>
      <c r="B1713" s="573"/>
      <c r="C1713" s="573"/>
      <c r="E1713" s="580"/>
      <c r="F1713" s="575"/>
      <c r="G1713" s="576"/>
      <c r="H1713" s="627"/>
      <c r="I1713" s="627"/>
      <c r="J1713" s="627"/>
      <c r="K1713" s="629"/>
      <c r="L1713" s="629"/>
      <c r="M1713" s="629"/>
      <c r="N1713" s="629"/>
    </row>
    <row r="1714" spans="1:14" s="587" customFormat="1">
      <c r="A1714" s="573"/>
      <c r="B1714" s="573"/>
      <c r="C1714" s="573"/>
      <c r="E1714" s="580"/>
      <c r="F1714" s="575"/>
      <c r="G1714" s="576"/>
      <c r="H1714" s="627"/>
      <c r="I1714" s="627"/>
      <c r="J1714" s="627"/>
      <c r="K1714" s="629"/>
      <c r="L1714" s="629"/>
      <c r="M1714" s="629"/>
      <c r="N1714" s="629"/>
    </row>
    <row r="1715" spans="1:14" s="587" customFormat="1">
      <c r="A1715" s="573"/>
      <c r="B1715" s="573"/>
      <c r="C1715" s="573"/>
      <c r="E1715" s="580"/>
      <c r="F1715" s="575"/>
      <c r="G1715" s="576"/>
      <c r="H1715" s="627"/>
      <c r="I1715" s="627"/>
      <c r="J1715" s="627"/>
      <c r="K1715" s="629"/>
      <c r="L1715" s="629"/>
      <c r="M1715" s="629"/>
      <c r="N1715" s="629"/>
    </row>
    <row r="1716" spans="1:14" s="587" customFormat="1">
      <c r="A1716" s="573"/>
      <c r="B1716" s="573"/>
      <c r="C1716" s="573"/>
      <c r="E1716" s="580"/>
      <c r="F1716" s="575"/>
      <c r="G1716" s="576"/>
      <c r="H1716" s="627"/>
      <c r="I1716" s="627"/>
      <c r="J1716" s="627"/>
      <c r="K1716" s="629"/>
      <c r="L1716" s="629"/>
      <c r="M1716" s="629"/>
      <c r="N1716" s="629"/>
    </row>
    <row r="1717" spans="1:14" s="587" customFormat="1">
      <c r="A1717" s="573"/>
      <c r="B1717" s="573"/>
      <c r="C1717" s="573"/>
      <c r="E1717" s="580"/>
      <c r="F1717" s="575"/>
      <c r="G1717" s="576"/>
      <c r="H1717" s="627"/>
      <c r="I1717" s="627"/>
      <c r="J1717" s="627"/>
      <c r="K1717" s="629"/>
      <c r="L1717" s="629"/>
      <c r="M1717" s="629"/>
      <c r="N1717" s="629"/>
    </row>
    <row r="1718" spans="1:14" s="587" customFormat="1">
      <c r="A1718" s="573"/>
      <c r="B1718" s="573"/>
      <c r="C1718" s="573"/>
      <c r="E1718" s="580"/>
      <c r="F1718" s="575"/>
      <c r="G1718" s="576"/>
      <c r="H1718" s="627"/>
      <c r="I1718" s="627"/>
      <c r="J1718" s="627"/>
      <c r="K1718" s="629"/>
      <c r="L1718" s="629"/>
      <c r="M1718" s="629"/>
      <c r="N1718" s="629"/>
    </row>
    <row r="1719" spans="1:14" s="587" customFormat="1">
      <c r="A1719" s="573"/>
      <c r="B1719" s="573"/>
      <c r="C1719" s="573"/>
      <c r="E1719" s="580"/>
      <c r="F1719" s="575"/>
      <c r="G1719" s="576"/>
      <c r="H1719" s="627"/>
      <c r="I1719" s="627"/>
      <c r="J1719" s="627"/>
      <c r="K1719" s="629"/>
      <c r="L1719" s="629"/>
      <c r="M1719" s="629"/>
      <c r="N1719" s="629"/>
    </row>
    <row r="1720" spans="1:14" s="587" customFormat="1">
      <c r="A1720" s="573"/>
      <c r="B1720" s="573"/>
      <c r="C1720" s="573"/>
      <c r="E1720" s="580"/>
      <c r="F1720" s="575"/>
      <c r="G1720" s="576"/>
      <c r="H1720" s="627"/>
      <c r="I1720" s="627"/>
      <c r="J1720" s="627"/>
      <c r="K1720" s="629"/>
      <c r="L1720" s="629"/>
      <c r="M1720" s="629"/>
      <c r="N1720" s="629"/>
    </row>
    <row r="1721" spans="1:14" s="587" customFormat="1">
      <c r="A1721" s="573"/>
      <c r="B1721" s="573"/>
      <c r="C1721" s="573"/>
      <c r="E1721" s="580"/>
      <c r="F1721" s="575"/>
      <c r="G1721" s="576"/>
      <c r="H1721" s="627"/>
      <c r="I1721" s="627"/>
      <c r="J1721" s="627"/>
      <c r="K1721" s="629"/>
      <c r="L1721" s="629"/>
      <c r="M1721" s="629"/>
      <c r="N1721" s="629"/>
    </row>
    <row r="1722" spans="1:14" s="587" customFormat="1">
      <c r="A1722" s="573"/>
      <c r="B1722" s="573"/>
      <c r="C1722" s="573"/>
      <c r="E1722" s="580"/>
      <c r="F1722" s="575"/>
      <c r="G1722" s="576"/>
      <c r="H1722" s="627"/>
      <c r="I1722" s="627"/>
      <c r="J1722" s="627"/>
      <c r="K1722" s="629"/>
      <c r="L1722" s="629"/>
      <c r="M1722" s="629"/>
      <c r="N1722" s="629"/>
    </row>
    <row r="1723" spans="1:14" s="587" customFormat="1">
      <c r="A1723" s="573"/>
      <c r="B1723" s="573"/>
      <c r="C1723" s="573"/>
      <c r="E1723" s="580"/>
      <c r="F1723" s="575"/>
      <c r="G1723" s="576"/>
      <c r="H1723" s="627"/>
      <c r="I1723" s="627"/>
      <c r="J1723" s="627"/>
      <c r="K1723" s="629"/>
      <c r="L1723" s="629"/>
      <c r="M1723" s="629"/>
      <c r="N1723" s="629"/>
    </row>
    <row r="1724" spans="1:14" s="587" customFormat="1">
      <c r="A1724" s="573"/>
      <c r="B1724" s="573"/>
      <c r="C1724" s="573"/>
      <c r="E1724" s="580"/>
      <c r="F1724" s="575"/>
      <c r="G1724" s="576"/>
      <c r="H1724" s="627"/>
      <c r="I1724" s="627"/>
      <c r="J1724" s="627"/>
      <c r="K1724" s="629"/>
      <c r="L1724" s="629"/>
      <c r="M1724" s="629"/>
      <c r="N1724" s="629"/>
    </row>
    <row r="1725" spans="1:14" s="587" customFormat="1">
      <c r="A1725" s="573"/>
      <c r="B1725" s="573"/>
      <c r="C1725" s="573"/>
      <c r="E1725" s="580"/>
      <c r="F1725" s="575"/>
      <c r="G1725" s="576"/>
      <c r="H1725" s="627"/>
      <c r="I1725" s="627"/>
      <c r="J1725" s="627"/>
      <c r="K1725" s="629"/>
      <c r="L1725" s="629"/>
      <c r="M1725" s="629"/>
      <c r="N1725" s="629"/>
    </row>
    <row r="1726" spans="1:14" s="587" customFormat="1">
      <c r="A1726" s="573"/>
      <c r="B1726" s="573"/>
      <c r="C1726" s="573"/>
      <c r="E1726" s="580"/>
      <c r="F1726" s="575"/>
      <c r="G1726" s="576"/>
      <c r="H1726" s="627"/>
      <c r="I1726" s="627"/>
      <c r="J1726" s="627"/>
      <c r="K1726" s="629"/>
      <c r="L1726" s="629"/>
      <c r="M1726" s="629"/>
      <c r="N1726" s="629"/>
    </row>
    <row r="1727" spans="1:14" s="587" customFormat="1">
      <c r="A1727" s="573"/>
      <c r="B1727" s="573"/>
      <c r="C1727" s="573"/>
      <c r="E1727" s="580"/>
      <c r="F1727" s="575"/>
      <c r="G1727" s="576"/>
      <c r="H1727" s="627"/>
      <c r="I1727" s="627"/>
      <c r="J1727" s="627"/>
      <c r="K1727" s="629"/>
      <c r="L1727" s="629"/>
      <c r="M1727" s="629"/>
      <c r="N1727" s="629"/>
    </row>
    <row r="1728" spans="1:14" s="587" customFormat="1">
      <c r="A1728" s="573"/>
      <c r="B1728" s="573"/>
      <c r="C1728" s="573"/>
      <c r="E1728" s="580"/>
      <c r="F1728" s="575"/>
      <c r="G1728" s="576"/>
      <c r="H1728" s="627"/>
      <c r="I1728" s="627"/>
      <c r="J1728" s="627"/>
      <c r="K1728" s="629"/>
      <c r="L1728" s="629"/>
      <c r="M1728" s="629"/>
      <c r="N1728" s="629"/>
    </row>
    <row r="1729" spans="1:14" s="587" customFormat="1">
      <c r="A1729" s="573"/>
      <c r="B1729" s="573"/>
      <c r="C1729" s="573"/>
      <c r="E1729" s="580"/>
      <c r="F1729" s="575"/>
      <c r="G1729" s="576"/>
      <c r="H1729" s="627"/>
      <c r="I1729" s="627"/>
      <c r="J1729" s="627"/>
      <c r="K1729" s="629"/>
      <c r="L1729" s="629"/>
      <c r="M1729" s="629"/>
      <c r="N1729" s="629"/>
    </row>
    <row r="1730" spans="1:14" s="587" customFormat="1">
      <c r="A1730" s="573"/>
      <c r="B1730" s="573"/>
      <c r="C1730" s="573"/>
      <c r="E1730" s="580"/>
      <c r="F1730" s="575"/>
      <c r="G1730" s="576"/>
      <c r="H1730" s="627"/>
      <c r="I1730" s="627"/>
      <c r="J1730" s="627"/>
      <c r="K1730" s="629"/>
      <c r="L1730" s="629"/>
      <c r="M1730" s="629"/>
      <c r="N1730" s="629"/>
    </row>
    <row r="1731" spans="1:14" s="587" customFormat="1">
      <c r="A1731" s="573"/>
      <c r="B1731" s="573"/>
      <c r="C1731" s="573"/>
      <c r="E1731" s="580"/>
      <c r="F1731" s="575"/>
      <c r="G1731" s="576"/>
      <c r="H1731" s="627"/>
      <c r="I1731" s="627"/>
      <c r="J1731" s="627"/>
      <c r="K1731" s="629"/>
      <c r="L1731" s="629"/>
      <c r="M1731" s="629"/>
      <c r="N1731" s="629"/>
    </row>
    <row r="1732" spans="1:14" s="587" customFormat="1">
      <c r="A1732" s="573"/>
      <c r="B1732" s="573"/>
      <c r="C1732" s="573"/>
      <c r="E1732" s="580"/>
      <c r="F1732" s="575"/>
      <c r="G1732" s="576"/>
      <c r="H1732" s="627"/>
      <c r="I1732" s="627"/>
      <c r="J1732" s="627"/>
      <c r="K1732" s="629"/>
      <c r="L1732" s="629"/>
      <c r="M1732" s="629"/>
      <c r="N1732" s="629"/>
    </row>
    <row r="1733" spans="1:14" s="587" customFormat="1">
      <c r="A1733" s="573"/>
      <c r="B1733" s="573"/>
      <c r="C1733" s="573"/>
      <c r="E1733" s="580"/>
      <c r="F1733" s="575"/>
      <c r="G1733" s="576"/>
      <c r="H1733" s="627"/>
      <c r="I1733" s="627"/>
      <c r="J1733" s="627"/>
      <c r="K1733" s="629"/>
      <c r="L1733" s="629"/>
      <c r="M1733" s="629"/>
      <c r="N1733" s="629"/>
    </row>
    <row r="1734" spans="1:14" s="587" customFormat="1">
      <c r="A1734" s="573"/>
      <c r="B1734" s="573"/>
      <c r="C1734" s="573"/>
      <c r="E1734" s="580"/>
      <c r="F1734" s="575"/>
      <c r="G1734" s="576"/>
      <c r="H1734" s="627"/>
      <c r="I1734" s="627"/>
      <c r="J1734" s="627"/>
      <c r="K1734" s="629"/>
      <c r="L1734" s="629"/>
      <c r="M1734" s="629"/>
      <c r="N1734" s="629"/>
    </row>
    <row r="1735" spans="1:14" s="587" customFormat="1">
      <c r="A1735" s="573"/>
      <c r="B1735" s="573"/>
      <c r="C1735" s="573"/>
      <c r="E1735" s="580"/>
      <c r="F1735" s="575"/>
      <c r="G1735" s="576"/>
      <c r="H1735" s="627"/>
      <c r="I1735" s="627"/>
      <c r="J1735" s="627"/>
      <c r="K1735" s="629"/>
      <c r="L1735" s="629"/>
      <c r="M1735" s="629"/>
      <c r="N1735" s="629"/>
    </row>
    <row r="1736" spans="1:14" s="587" customFormat="1">
      <c r="A1736" s="573"/>
      <c r="B1736" s="573"/>
      <c r="C1736" s="573"/>
      <c r="E1736" s="580"/>
      <c r="F1736" s="575"/>
      <c r="G1736" s="576"/>
      <c r="H1736" s="627"/>
      <c r="I1736" s="627"/>
      <c r="J1736" s="627"/>
      <c r="K1736" s="629"/>
      <c r="L1736" s="629"/>
      <c r="M1736" s="629"/>
      <c r="N1736" s="629"/>
    </row>
    <row r="1737" spans="1:14" s="587" customFormat="1">
      <c r="A1737" s="573"/>
      <c r="B1737" s="573"/>
      <c r="C1737" s="573"/>
      <c r="E1737" s="580"/>
      <c r="F1737" s="575"/>
      <c r="G1737" s="576"/>
      <c r="H1737" s="627"/>
      <c r="I1737" s="627"/>
      <c r="J1737" s="627"/>
      <c r="K1737" s="629"/>
      <c r="L1737" s="629"/>
      <c r="M1737" s="629"/>
      <c r="N1737" s="629"/>
    </row>
    <row r="1738" spans="1:14" s="587" customFormat="1">
      <c r="A1738" s="573"/>
      <c r="B1738" s="573"/>
      <c r="C1738" s="573"/>
      <c r="E1738" s="580"/>
      <c r="F1738" s="575"/>
      <c r="G1738" s="576"/>
      <c r="H1738" s="627"/>
      <c r="I1738" s="627"/>
      <c r="J1738" s="627"/>
      <c r="K1738" s="629"/>
      <c r="L1738" s="629"/>
      <c r="M1738" s="629"/>
      <c r="N1738" s="629"/>
    </row>
    <row r="1739" spans="1:14" s="587" customFormat="1">
      <c r="A1739" s="573"/>
      <c r="B1739" s="573"/>
      <c r="C1739" s="573"/>
      <c r="E1739" s="580"/>
      <c r="F1739" s="575"/>
      <c r="G1739" s="576"/>
      <c r="H1739" s="627"/>
      <c r="I1739" s="627"/>
      <c r="J1739" s="627"/>
      <c r="K1739" s="629"/>
      <c r="L1739" s="629"/>
      <c r="M1739" s="629"/>
      <c r="N1739" s="629"/>
    </row>
    <row r="1740" spans="1:14" s="587" customFormat="1">
      <c r="A1740" s="573"/>
      <c r="B1740" s="573"/>
      <c r="C1740" s="573"/>
      <c r="E1740" s="580"/>
      <c r="F1740" s="575"/>
      <c r="G1740" s="576"/>
      <c r="H1740" s="627"/>
      <c r="I1740" s="627"/>
      <c r="J1740" s="627"/>
      <c r="K1740" s="629"/>
      <c r="L1740" s="629"/>
      <c r="M1740" s="629"/>
      <c r="N1740" s="629"/>
    </row>
    <row r="1741" spans="1:14" s="587" customFormat="1">
      <c r="A1741" s="573"/>
      <c r="B1741" s="573"/>
      <c r="C1741" s="573"/>
      <c r="E1741" s="580"/>
      <c r="F1741" s="575"/>
      <c r="G1741" s="576"/>
      <c r="H1741" s="627"/>
      <c r="I1741" s="627"/>
      <c r="J1741" s="627"/>
      <c r="K1741" s="629"/>
      <c r="L1741" s="629"/>
      <c r="M1741" s="629"/>
      <c r="N1741" s="629"/>
    </row>
    <row r="1742" spans="1:14" s="587" customFormat="1">
      <c r="A1742" s="573"/>
      <c r="B1742" s="573"/>
      <c r="C1742" s="573"/>
      <c r="E1742" s="580"/>
      <c r="F1742" s="575"/>
      <c r="G1742" s="576"/>
      <c r="H1742" s="627"/>
      <c r="I1742" s="627"/>
      <c r="J1742" s="627"/>
      <c r="K1742" s="629"/>
      <c r="L1742" s="629"/>
      <c r="M1742" s="629"/>
      <c r="N1742" s="629"/>
    </row>
    <row r="1743" spans="1:14" s="587" customFormat="1">
      <c r="A1743" s="573"/>
      <c r="B1743" s="573"/>
      <c r="C1743" s="573"/>
      <c r="E1743" s="580"/>
      <c r="F1743" s="575"/>
      <c r="G1743" s="576"/>
      <c r="H1743" s="627"/>
      <c r="I1743" s="627"/>
      <c r="J1743" s="627"/>
      <c r="K1743" s="629"/>
      <c r="L1743" s="629"/>
      <c r="M1743" s="629"/>
      <c r="N1743" s="629"/>
    </row>
    <row r="1744" spans="1:14" s="587" customFormat="1">
      <c r="A1744" s="573"/>
      <c r="B1744" s="573"/>
      <c r="C1744" s="573"/>
      <c r="E1744" s="580"/>
      <c r="F1744" s="575"/>
      <c r="G1744" s="576"/>
      <c r="H1744" s="627"/>
      <c r="I1744" s="627"/>
      <c r="J1744" s="627"/>
      <c r="K1744" s="629"/>
      <c r="L1744" s="629"/>
      <c r="M1744" s="629"/>
      <c r="N1744" s="629"/>
    </row>
    <row r="1745" spans="1:14" s="587" customFormat="1">
      <c r="A1745" s="573"/>
      <c r="B1745" s="573"/>
      <c r="C1745" s="573"/>
      <c r="E1745" s="580"/>
      <c r="F1745" s="575"/>
      <c r="G1745" s="576"/>
      <c r="H1745" s="627"/>
      <c r="I1745" s="627"/>
      <c r="J1745" s="627"/>
      <c r="K1745" s="629"/>
      <c r="L1745" s="629"/>
      <c r="M1745" s="629"/>
      <c r="N1745" s="629"/>
    </row>
    <row r="1746" spans="1:14" s="587" customFormat="1">
      <c r="A1746" s="573"/>
      <c r="B1746" s="573"/>
      <c r="C1746" s="573"/>
      <c r="E1746" s="580"/>
      <c r="F1746" s="575"/>
      <c r="G1746" s="576"/>
      <c r="H1746" s="627"/>
      <c r="I1746" s="627"/>
      <c r="J1746" s="627"/>
      <c r="K1746" s="629"/>
      <c r="L1746" s="629"/>
      <c r="M1746" s="629"/>
      <c r="N1746" s="629"/>
    </row>
    <row r="1747" spans="1:14" s="587" customFormat="1">
      <c r="A1747" s="573"/>
      <c r="B1747" s="573"/>
      <c r="C1747" s="573"/>
      <c r="E1747" s="580"/>
      <c r="F1747" s="575"/>
      <c r="G1747" s="576"/>
      <c r="H1747" s="627"/>
      <c r="I1747" s="627"/>
      <c r="J1747" s="627"/>
      <c r="K1747" s="629"/>
      <c r="L1747" s="629"/>
      <c r="M1747" s="629"/>
      <c r="N1747" s="629"/>
    </row>
    <row r="1748" spans="1:14" s="587" customFormat="1">
      <c r="A1748" s="573"/>
      <c r="B1748" s="573"/>
      <c r="C1748" s="573"/>
      <c r="E1748" s="580"/>
      <c r="F1748" s="575"/>
      <c r="G1748" s="576"/>
      <c r="H1748" s="627"/>
      <c r="I1748" s="627"/>
      <c r="J1748" s="627"/>
      <c r="K1748" s="629"/>
      <c r="L1748" s="629"/>
      <c r="M1748" s="629"/>
      <c r="N1748" s="629"/>
    </row>
    <row r="1749" spans="1:14" s="587" customFormat="1">
      <c r="A1749" s="573"/>
      <c r="B1749" s="573"/>
      <c r="C1749" s="573"/>
      <c r="E1749" s="580"/>
      <c r="F1749" s="575"/>
      <c r="G1749" s="576"/>
      <c r="H1749" s="627"/>
      <c r="I1749" s="627"/>
      <c r="J1749" s="627"/>
      <c r="K1749" s="629"/>
      <c r="L1749" s="629"/>
      <c r="M1749" s="629"/>
      <c r="N1749" s="629"/>
    </row>
    <row r="1750" spans="1:14" s="587" customFormat="1">
      <c r="A1750" s="573"/>
      <c r="B1750" s="573"/>
      <c r="C1750" s="573"/>
      <c r="E1750" s="580"/>
      <c r="F1750" s="575"/>
      <c r="G1750" s="576"/>
      <c r="H1750" s="627"/>
      <c r="I1750" s="627"/>
      <c r="J1750" s="627"/>
      <c r="K1750" s="629"/>
      <c r="L1750" s="629"/>
      <c r="M1750" s="629"/>
      <c r="N1750" s="629"/>
    </row>
    <row r="1751" spans="1:14" s="587" customFormat="1">
      <c r="A1751" s="573"/>
      <c r="B1751" s="573"/>
      <c r="C1751" s="573"/>
      <c r="E1751" s="580"/>
      <c r="F1751" s="575"/>
      <c r="G1751" s="576"/>
      <c r="H1751" s="627"/>
      <c r="I1751" s="627"/>
      <c r="J1751" s="627"/>
      <c r="K1751" s="629"/>
      <c r="L1751" s="629"/>
      <c r="M1751" s="629"/>
      <c r="N1751" s="629"/>
    </row>
    <row r="1752" spans="1:14" s="587" customFormat="1">
      <c r="A1752" s="573"/>
      <c r="B1752" s="573"/>
      <c r="C1752" s="573"/>
      <c r="E1752" s="580"/>
      <c r="F1752" s="575"/>
      <c r="G1752" s="576"/>
      <c r="H1752" s="627"/>
      <c r="I1752" s="627"/>
      <c r="J1752" s="627"/>
      <c r="K1752" s="629"/>
      <c r="L1752" s="629"/>
      <c r="M1752" s="629"/>
      <c r="N1752" s="629"/>
    </row>
    <row r="1753" spans="1:14" s="587" customFormat="1">
      <c r="A1753" s="573"/>
      <c r="B1753" s="573"/>
      <c r="C1753" s="573"/>
      <c r="E1753" s="580"/>
      <c r="F1753" s="575"/>
      <c r="G1753" s="576"/>
      <c r="H1753" s="627"/>
      <c r="I1753" s="627"/>
      <c r="J1753" s="627"/>
      <c r="K1753" s="629"/>
      <c r="L1753" s="629"/>
      <c r="M1753" s="629"/>
      <c r="N1753" s="629"/>
    </row>
    <row r="1754" spans="1:14" s="587" customFormat="1">
      <c r="A1754" s="573"/>
      <c r="B1754" s="573"/>
      <c r="C1754" s="573"/>
      <c r="E1754" s="580"/>
      <c r="F1754" s="575"/>
      <c r="G1754" s="576"/>
      <c r="H1754" s="627"/>
      <c r="I1754" s="627"/>
      <c r="J1754" s="627"/>
      <c r="K1754" s="629"/>
      <c r="L1754" s="629"/>
      <c r="M1754" s="629"/>
      <c r="N1754" s="629"/>
    </row>
    <row r="1755" spans="1:14" s="587" customFormat="1">
      <c r="A1755" s="573"/>
      <c r="B1755" s="573"/>
      <c r="C1755" s="573"/>
      <c r="E1755" s="580"/>
      <c r="F1755" s="575"/>
      <c r="G1755" s="576"/>
      <c r="H1755" s="627"/>
      <c r="I1755" s="627"/>
      <c r="J1755" s="627"/>
      <c r="K1755" s="629"/>
      <c r="L1755" s="629"/>
      <c r="M1755" s="629"/>
      <c r="N1755" s="629"/>
    </row>
    <row r="1756" spans="1:14" s="587" customFormat="1">
      <c r="A1756" s="573"/>
      <c r="B1756" s="573"/>
      <c r="C1756" s="573"/>
      <c r="E1756" s="580"/>
      <c r="F1756" s="575"/>
      <c r="G1756" s="576"/>
      <c r="H1756" s="627"/>
      <c r="I1756" s="627"/>
      <c r="J1756" s="627"/>
      <c r="K1756" s="629"/>
      <c r="L1756" s="629"/>
      <c r="M1756" s="629"/>
      <c r="N1756" s="629"/>
    </row>
    <row r="1757" spans="1:14" s="587" customFormat="1">
      <c r="A1757" s="573"/>
      <c r="B1757" s="573"/>
      <c r="C1757" s="573"/>
      <c r="E1757" s="580"/>
      <c r="F1757" s="575"/>
      <c r="G1757" s="576"/>
      <c r="H1757" s="627"/>
      <c r="I1757" s="627"/>
      <c r="J1757" s="627"/>
      <c r="K1757" s="629"/>
      <c r="L1757" s="629"/>
      <c r="M1757" s="629"/>
      <c r="N1757" s="629"/>
    </row>
    <row r="1758" spans="1:14" s="587" customFormat="1">
      <c r="A1758" s="573"/>
      <c r="B1758" s="573"/>
      <c r="C1758" s="573"/>
      <c r="E1758" s="580"/>
      <c r="F1758" s="575"/>
      <c r="G1758" s="576"/>
      <c r="H1758" s="627"/>
      <c r="I1758" s="627"/>
      <c r="J1758" s="627"/>
      <c r="K1758" s="629"/>
      <c r="L1758" s="629"/>
      <c r="M1758" s="629"/>
      <c r="N1758" s="629"/>
    </row>
    <row r="1759" spans="1:14" s="587" customFormat="1">
      <c r="A1759" s="573"/>
      <c r="B1759" s="573"/>
      <c r="C1759" s="573"/>
      <c r="E1759" s="580"/>
      <c r="F1759" s="575"/>
      <c r="G1759" s="576"/>
      <c r="H1759" s="627"/>
      <c r="I1759" s="627"/>
      <c r="J1759" s="627"/>
      <c r="K1759" s="629"/>
      <c r="L1759" s="629"/>
      <c r="M1759" s="629"/>
      <c r="N1759" s="629"/>
    </row>
    <row r="1760" spans="1:14" s="587" customFormat="1">
      <c r="A1760" s="573"/>
      <c r="B1760" s="573"/>
      <c r="C1760" s="573"/>
      <c r="E1760" s="580"/>
      <c r="F1760" s="575"/>
      <c r="G1760" s="576"/>
      <c r="H1760" s="627"/>
      <c r="I1760" s="627"/>
      <c r="J1760" s="627"/>
      <c r="K1760" s="629"/>
      <c r="L1760" s="629"/>
      <c r="M1760" s="629"/>
      <c r="N1760" s="629"/>
    </row>
    <row r="1761" spans="1:14" s="587" customFormat="1">
      <c r="A1761" s="573"/>
      <c r="B1761" s="573"/>
      <c r="C1761" s="573"/>
      <c r="E1761" s="580"/>
      <c r="F1761" s="575"/>
      <c r="G1761" s="576"/>
      <c r="H1761" s="627"/>
      <c r="I1761" s="627"/>
      <c r="J1761" s="627"/>
      <c r="K1761" s="629"/>
      <c r="L1761" s="629"/>
      <c r="M1761" s="629"/>
      <c r="N1761" s="629"/>
    </row>
    <row r="1762" spans="1:14" s="587" customFormat="1">
      <c r="A1762" s="573"/>
      <c r="B1762" s="573"/>
      <c r="C1762" s="573"/>
      <c r="E1762" s="580"/>
      <c r="F1762" s="575"/>
      <c r="G1762" s="576"/>
      <c r="H1762" s="627"/>
      <c r="I1762" s="627"/>
      <c r="J1762" s="627"/>
      <c r="K1762" s="629"/>
      <c r="L1762" s="629"/>
      <c r="M1762" s="629"/>
      <c r="N1762" s="629"/>
    </row>
    <row r="1763" spans="1:14" s="587" customFormat="1">
      <c r="A1763" s="573"/>
      <c r="B1763" s="573"/>
      <c r="C1763" s="573"/>
      <c r="E1763" s="580"/>
      <c r="F1763" s="575"/>
      <c r="G1763" s="576"/>
      <c r="H1763" s="627"/>
      <c r="I1763" s="627"/>
      <c r="J1763" s="627"/>
      <c r="K1763" s="629"/>
      <c r="L1763" s="629"/>
      <c r="M1763" s="629"/>
      <c r="N1763" s="629"/>
    </row>
    <row r="1764" spans="1:14" s="587" customFormat="1">
      <c r="A1764" s="573"/>
      <c r="B1764" s="573"/>
      <c r="C1764" s="573"/>
      <c r="E1764" s="580"/>
      <c r="F1764" s="575"/>
      <c r="G1764" s="576"/>
      <c r="H1764" s="627"/>
      <c r="I1764" s="627"/>
      <c r="J1764" s="627"/>
      <c r="K1764" s="629"/>
      <c r="L1764" s="629"/>
      <c r="M1764" s="629"/>
      <c r="N1764" s="629"/>
    </row>
    <row r="1765" spans="1:14" s="587" customFormat="1">
      <c r="A1765" s="573"/>
      <c r="B1765" s="573"/>
      <c r="C1765" s="573"/>
      <c r="E1765" s="580"/>
      <c r="F1765" s="575"/>
      <c r="G1765" s="576"/>
      <c r="H1765" s="627"/>
      <c r="I1765" s="627"/>
      <c r="J1765" s="627"/>
      <c r="K1765" s="629"/>
      <c r="L1765" s="629"/>
      <c r="M1765" s="629"/>
      <c r="N1765" s="629"/>
    </row>
    <row r="1766" spans="1:14" s="587" customFormat="1">
      <c r="A1766" s="573"/>
      <c r="B1766" s="573"/>
      <c r="C1766" s="573"/>
      <c r="E1766" s="580"/>
      <c r="F1766" s="575"/>
      <c r="G1766" s="576"/>
      <c r="H1766" s="627"/>
      <c r="I1766" s="627"/>
      <c r="J1766" s="627"/>
      <c r="K1766" s="629"/>
      <c r="L1766" s="629"/>
      <c r="M1766" s="629"/>
      <c r="N1766" s="629"/>
    </row>
    <row r="1767" spans="1:14" s="587" customFormat="1">
      <c r="A1767" s="573"/>
      <c r="B1767" s="573"/>
      <c r="C1767" s="573"/>
      <c r="E1767" s="580"/>
      <c r="F1767" s="575"/>
      <c r="G1767" s="576"/>
      <c r="H1767" s="627"/>
      <c r="I1767" s="627"/>
      <c r="J1767" s="627"/>
      <c r="K1767" s="629"/>
      <c r="L1767" s="629"/>
      <c r="M1767" s="629"/>
      <c r="N1767" s="629"/>
    </row>
    <row r="1768" spans="1:14" s="587" customFormat="1">
      <c r="A1768" s="573"/>
      <c r="B1768" s="573"/>
      <c r="C1768" s="573"/>
      <c r="E1768" s="580"/>
      <c r="F1768" s="575"/>
      <c r="G1768" s="576"/>
      <c r="H1768" s="627"/>
      <c r="I1768" s="627"/>
      <c r="J1768" s="627"/>
      <c r="K1768" s="629"/>
      <c r="L1768" s="629"/>
      <c r="M1768" s="629"/>
      <c r="N1768" s="629"/>
    </row>
    <row r="1769" spans="1:14" s="587" customFormat="1">
      <c r="A1769" s="573"/>
      <c r="B1769" s="573"/>
      <c r="C1769" s="573"/>
      <c r="E1769" s="580"/>
      <c r="F1769" s="575"/>
      <c r="G1769" s="576"/>
      <c r="H1769" s="627"/>
      <c r="I1769" s="627"/>
      <c r="J1769" s="627"/>
      <c r="K1769" s="629"/>
      <c r="L1769" s="629"/>
      <c r="M1769" s="629"/>
      <c r="N1769" s="629"/>
    </row>
    <row r="1770" spans="1:14" s="587" customFormat="1">
      <c r="A1770" s="573"/>
      <c r="B1770" s="573"/>
      <c r="C1770" s="573"/>
      <c r="E1770" s="580"/>
      <c r="F1770" s="575"/>
      <c r="G1770" s="576"/>
      <c r="H1770" s="627"/>
      <c r="I1770" s="627"/>
      <c r="J1770" s="627"/>
      <c r="K1770" s="629"/>
      <c r="L1770" s="629"/>
      <c r="M1770" s="629"/>
      <c r="N1770" s="629"/>
    </row>
    <row r="1771" spans="1:14" s="587" customFormat="1">
      <c r="A1771" s="573"/>
      <c r="B1771" s="573"/>
      <c r="C1771" s="573"/>
      <c r="E1771" s="580"/>
      <c r="F1771" s="575"/>
      <c r="G1771" s="576"/>
      <c r="H1771" s="627"/>
      <c r="I1771" s="627"/>
      <c r="J1771" s="627"/>
      <c r="K1771" s="629"/>
      <c r="L1771" s="629"/>
      <c r="M1771" s="629"/>
      <c r="N1771" s="629"/>
    </row>
    <row r="1772" spans="1:14" s="587" customFormat="1">
      <c r="A1772" s="573"/>
      <c r="B1772" s="573"/>
      <c r="C1772" s="573"/>
      <c r="E1772" s="580"/>
      <c r="F1772" s="575"/>
      <c r="G1772" s="576"/>
      <c r="H1772" s="627"/>
      <c r="I1772" s="627"/>
      <c r="J1772" s="627"/>
      <c r="K1772" s="629"/>
      <c r="L1772" s="629"/>
      <c r="M1772" s="629"/>
      <c r="N1772" s="629"/>
    </row>
    <row r="1773" spans="1:14" s="587" customFormat="1">
      <c r="A1773" s="573"/>
      <c r="B1773" s="573"/>
      <c r="C1773" s="573"/>
      <c r="E1773" s="580"/>
      <c r="F1773" s="575"/>
      <c r="G1773" s="576"/>
      <c r="H1773" s="627"/>
      <c r="I1773" s="627"/>
      <c r="J1773" s="627"/>
      <c r="K1773" s="629"/>
      <c r="L1773" s="629"/>
      <c r="M1773" s="629"/>
      <c r="N1773" s="629"/>
    </row>
    <row r="1774" spans="1:14" s="587" customFormat="1">
      <c r="A1774" s="573"/>
      <c r="B1774" s="573"/>
      <c r="C1774" s="573"/>
      <c r="E1774" s="580"/>
      <c r="F1774" s="575"/>
      <c r="G1774" s="576"/>
      <c r="H1774" s="627"/>
      <c r="I1774" s="627"/>
      <c r="J1774" s="627"/>
      <c r="K1774" s="629"/>
      <c r="L1774" s="629"/>
      <c r="M1774" s="629"/>
      <c r="N1774" s="629"/>
    </row>
    <row r="1775" spans="1:14" s="587" customFormat="1">
      <c r="A1775" s="573"/>
      <c r="B1775" s="573"/>
      <c r="C1775" s="573"/>
      <c r="E1775" s="580"/>
      <c r="F1775" s="575"/>
      <c r="G1775" s="576"/>
      <c r="H1775" s="627"/>
      <c r="I1775" s="627"/>
      <c r="J1775" s="627"/>
      <c r="K1775" s="629"/>
      <c r="L1775" s="629"/>
      <c r="M1775" s="629"/>
      <c r="N1775" s="629"/>
    </row>
    <row r="1776" spans="1:14" s="587" customFormat="1">
      <c r="A1776" s="573"/>
      <c r="B1776" s="573"/>
      <c r="C1776" s="573"/>
      <c r="E1776" s="580"/>
      <c r="F1776" s="575"/>
      <c r="G1776" s="576"/>
      <c r="H1776" s="627"/>
      <c r="I1776" s="627"/>
      <c r="J1776" s="627"/>
      <c r="K1776" s="629"/>
      <c r="L1776" s="629"/>
      <c r="M1776" s="629"/>
      <c r="N1776" s="629"/>
    </row>
    <row r="1777" spans="1:14" s="587" customFormat="1">
      <c r="A1777" s="573"/>
      <c r="B1777" s="573"/>
      <c r="C1777" s="573"/>
      <c r="E1777" s="580"/>
      <c r="F1777" s="575"/>
      <c r="G1777" s="576"/>
      <c r="H1777" s="627"/>
      <c r="I1777" s="627"/>
      <c r="J1777" s="627"/>
      <c r="K1777" s="629"/>
      <c r="L1777" s="629"/>
      <c r="M1777" s="629"/>
      <c r="N1777" s="629"/>
    </row>
    <row r="1778" spans="1:14" s="587" customFormat="1">
      <c r="A1778" s="573"/>
      <c r="B1778" s="573"/>
      <c r="C1778" s="573"/>
      <c r="E1778" s="580"/>
      <c r="F1778" s="575"/>
      <c r="G1778" s="576"/>
      <c r="H1778" s="627"/>
      <c r="I1778" s="627"/>
      <c r="J1778" s="627"/>
      <c r="K1778" s="629"/>
      <c r="L1778" s="629"/>
      <c r="M1778" s="629"/>
      <c r="N1778" s="629"/>
    </row>
    <row r="1779" spans="1:14" s="587" customFormat="1">
      <c r="A1779" s="573"/>
      <c r="B1779" s="573"/>
      <c r="C1779" s="573"/>
      <c r="E1779" s="580"/>
      <c r="F1779" s="575"/>
      <c r="G1779" s="576"/>
      <c r="H1779" s="627"/>
      <c r="I1779" s="627"/>
      <c r="J1779" s="627"/>
      <c r="K1779" s="629"/>
      <c r="L1779" s="629"/>
      <c r="M1779" s="629"/>
      <c r="N1779" s="629"/>
    </row>
    <row r="1780" spans="1:14" s="587" customFormat="1">
      <c r="A1780" s="573"/>
      <c r="B1780" s="573"/>
      <c r="C1780" s="573"/>
      <c r="E1780" s="580"/>
      <c r="F1780" s="575"/>
      <c r="G1780" s="576"/>
      <c r="H1780" s="627"/>
      <c r="I1780" s="627"/>
      <c r="J1780" s="627"/>
      <c r="K1780" s="629"/>
      <c r="L1780" s="629"/>
      <c r="M1780" s="629"/>
      <c r="N1780" s="629"/>
    </row>
    <row r="1781" spans="1:14" s="587" customFormat="1">
      <c r="A1781" s="573"/>
      <c r="B1781" s="573"/>
      <c r="C1781" s="573"/>
      <c r="E1781" s="580"/>
      <c r="F1781" s="575"/>
      <c r="G1781" s="576"/>
      <c r="H1781" s="627"/>
      <c r="I1781" s="627"/>
      <c r="J1781" s="627"/>
      <c r="K1781" s="629"/>
      <c r="L1781" s="629"/>
      <c r="M1781" s="629"/>
      <c r="N1781" s="629"/>
    </row>
    <row r="1782" spans="1:14" s="587" customFormat="1">
      <c r="A1782" s="573"/>
      <c r="B1782" s="573"/>
      <c r="C1782" s="573"/>
      <c r="E1782" s="580"/>
      <c r="F1782" s="575"/>
      <c r="G1782" s="576"/>
      <c r="H1782" s="627"/>
      <c r="I1782" s="627"/>
      <c r="J1782" s="627"/>
      <c r="K1782" s="629"/>
      <c r="L1782" s="629"/>
      <c r="M1782" s="629"/>
      <c r="N1782" s="629"/>
    </row>
    <row r="1783" spans="1:14" s="587" customFormat="1">
      <c r="A1783" s="573"/>
      <c r="B1783" s="573"/>
      <c r="C1783" s="573"/>
      <c r="E1783" s="580"/>
      <c r="F1783" s="575"/>
      <c r="G1783" s="576"/>
      <c r="H1783" s="627"/>
      <c r="I1783" s="627"/>
      <c r="J1783" s="627"/>
      <c r="K1783" s="629"/>
      <c r="L1783" s="629"/>
      <c r="M1783" s="629"/>
      <c r="N1783" s="629"/>
    </row>
    <row r="1784" spans="1:14" s="587" customFormat="1">
      <c r="A1784" s="573"/>
      <c r="B1784" s="573"/>
      <c r="C1784" s="573"/>
      <c r="E1784" s="580"/>
      <c r="F1784" s="575"/>
      <c r="G1784" s="576"/>
      <c r="H1784" s="627"/>
      <c r="I1784" s="627"/>
      <c r="J1784" s="627"/>
      <c r="K1784" s="629"/>
      <c r="L1784" s="629"/>
      <c r="M1784" s="629"/>
      <c r="N1784" s="629"/>
    </row>
    <row r="1785" spans="1:14" s="587" customFormat="1">
      <c r="A1785" s="573"/>
      <c r="B1785" s="573"/>
      <c r="C1785" s="573"/>
      <c r="E1785" s="580"/>
      <c r="F1785" s="575"/>
      <c r="G1785" s="576"/>
      <c r="H1785" s="627"/>
      <c r="I1785" s="627"/>
      <c r="J1785" s="627"/>
      <c r="K1785" s="629"/>
      <c r="L1785" s="629"/>
      <c r="M1785" s="629"/>
      <c r="N1785" s="629"/>
    </row>
    <row r="1786" spans="1:14" s="587" customFormat="1">
      <c r="A1786" s="573"/>
      <c r="B1786" s="573"/>
      <c r="C1786" s="573"/>
      <c r="E1786" s="580"/>
      <c r="F1786" s="575"/>
      <c r="G1786" s="576"/>
      <c r="H1786" s="627"/>
      <c r="I1786" s="627"/>
      <c r="J1786" s="627"/>
      <c r="K1786" s="629"/>
      <c r="L1786" s="629"/>
      <c r="M1786" s="629"/>
      <c r="N1786" s="629"/>
    </row>
    <row r="1787" spans="1:14" s="587" customFormat="1">
      <c r="A1787" s="573"/>
      <c r="B1787" s="573"/>
      <c r="C1787" s="573"/>
      <c r="E1787" s="580"/>
      <c r="F1787" s="575"/>
      <c r="G1787" s="576"/>
      <c r="H1787" s="627"/>
      <c r="I1787" s="627"/>
      <c r="J1787" s="627"/>
      <c r="K1787" s="629"/>
      <c r="L1787" s="629"/>
      <c r="M1787" s="629"/>
      <c r="N1787" s="629"/>
    </row>
    <row r="1788" spans="1:14" s="587" customFormat="1">
      <c r="A1788" s="573"/>
      <c r="B1788" s="573"/>
      <c r="C1788" s="573"/>
      <c r="E1788" s="580"/>
      <c r="F1788" s="575"/>
      <c r="G1788" s="576"/>
      <c r="H1788" s="627"/>
      <c r="I1788" s="627"/>
      <c r="J1788" s="627"/>
      <c r="K1788" s="629"/>
      <c r="L1788" s="629"/>
      <c r="M1788" s="629"/>
      <c r="N1788" s="629"/>
    </row>
    <row r="1789" spans="1:14" s="587" customFormat="1">
      <c r="A1789" s="573"/>
      <c r="B1789" s="573"/>
      <c r="C1789" s="573"/>
      <c r="E1789" s="580"/>
      <c r="F1789" s="575"/>
      <c r="G1789" s="576"/>
      <c r="H1789" s="627"/>
      <c r="I1789" s="627"/>
      <c r="J1789" s="627"/>
      <c r="K1789" s="629"/>
      <c r="L1789" s="629"/>
      <c r="M1789" s="629"/>
      <c r="N1789" s="629"/>
    </row>
    <row r="1790" spans="1:14" s="587" customFormat="1">
      <c r="A1790" s="573"/>
      <c r="B1790" s="573"/>
      <c r="C1790" s="573"/>
      <c r="E1790" s="580"/>
      <c r="F1790" s="575"/>
      <c r="G1790" s="576"/>
      <c r="H1790" s="627"/>
      <c r="I1790" s="627"/>
      <c r="J1790" s="627"/>
      <c r="K1790" s="629"/>
      <c r="L1790" s="629"/>
      <c r="M1790" s="629"/>
      <c r="N1790" s="629"/>
    </row>
    <row r="1791" spans="1:14" s="587" customFormat="1">
      <c r="A1791" s="573"/>
      <c r="B1791" s="573"/>
      <c r="C1791" s="573"/>
      <c r="E1791" s="580"/>
      <c r="F1791" s="575"/>
      <c r="G1791" s="576"/>
      <c r="H1791" s="627"/>
      <c r="I1791" s="627"/>
      <c r="J1791" s="627"/>
      <c r="K1791" s="629"/>
      <c r="L1791" s="629"/>
      <c r="M1791" s="629"/>
      <c r="N1791" s="629"/>
    </row>
    <row r="1792" spans="1:14" s="587" customFormat="1">
      <c r="A1792" s="573"/>
      <c r="B1792" s="573"/>
      <c r="C1792" s="573"/>
      <c r="E1792" s="580"/>
      <c r="F1792" s="575"/>
      <c r="G1792" s="576"/>
      <c r="H1792" s="627"/>
      <c r="I1792" s="627"/>
      <c r="J1792" s="627"/>
      <c r="K1792" s="629"/>
      <c r="L1792" s="629"/>
      <c r="M1792" s="629"/>
      <c r="N1792" s="629"/>
    </row>
    <row r="1793" spans="1:14" s="587" customFormat="1">
      <c r="A1793" s="573"/>
      <c r="B1793" s="573"/>
      <c r="C1793" s="573"/>
      <c r="E1793" s="580"/>
      <c r="F1793" s="575"/>
      <c r="G1793" s="576"/>
      <c r="H1793" s="627"/>
      <c r="I1793" s="627"/>
      <c r="J1793" s="627"/>
      <c r="K1793" s="629"/>
      <c r="L1793" s="629"/>
      <c r="M1793" s="629"/>
      <c r="N1793" s="629"/>
    </row>
    <row r="1794" spans="1:14" s="587" customFormat="1">
      <c r="A1794" s="573"/>
      <c r="B1794" s="573"/>
      <c r="C1794" s="573"/>
      <c r="E1794" s="580"/>
      <c r="F1794" s="575"/>
      <c r="G1794" s="576"/>
      <c r="H1794" s="627"/>
      <c r="I1794" s="627"/>
      <c r="J1794" s="627"/>
      <c r="K1794" s="629"/>
      <c r="L1794" s="629"/>
      <c r="M1794" s="629"/>
      <c r="N1794" s="629"/>
    </row>
    <row r="1795" spans="1:14" s="587" customFormat="1">
      <c r="A1795" s="573"/>
      <c r="B1795" s="573"/>
      <c r="C1795" s="573"/>
      <c r="E1795" s="580"/>
      <c r="F1795" s="575"/>
      <c r="G1795" s="576"/>
      <c r="H1795" s="627"/>
      <c r="I1795" s="627"/>
      <c r="J1795" s="627"/>
      <c r="K1795" s="629"/>
      <c r="L1795" s="629"/>
      <c r="M1795" s="629"/>
      <c r="N1795" s="629"/>
    </row>
    <row r="1796" spans="1:14" s="587" customFormat="1">
      <c r="A1796" s="573"/>
      <c r="B1796" s="573"/>
      <c r="C1796" s="573"/>
      <c r="E1796" s="580"/>
      <c r="F1796" s="575"/>
      <c r="G1796" s="576"/>
      <c r="H1796" s="627"/>
      <c r="I1796" s="627"/>
      <c r="J1796" s="627"/>
      <c r="K1796" s="629"/>
      <c r="L1796" s="629"/>
      <c r="M1796" s="629"/>
      <c r="N1796" s="629"/>
    </row>
    <row r="1797" spans="1:14" s="587" customFormat="1">
      <c r="A1797" s="573"/>
      <c r="B1797" s="573"/>
      <c r="C1797" s="573"/>
      <c r="E1797" s="580"/>
      <c r="F1797" s="575"/>
      <c r="G1797" s="576"/>
      <c r="H1797" s="627"/>
      <c r="I1797" s="627"/>
      <c r="J1797" s="627"/>
      <c r="K1797" s="629"/>
      <c r="L1797" s="629"/>
      <c r="M1797" s="629"/>
      <c r="N1797" s="629"/>
    </row>
    <row r="1798" spans="1:14" s="587" customFormat="1">
      <c r="A1798" s="573"/>
      <c r="B1798" s="573"/>
      <c r="C1798" s="573"/>
      <c r="E1798" s="580"/>
      <c r="F1798" s="575"/>
      <c r="G1798" s="576"/>
      <c r="H1798" s="627"/>
      <c r="I1798" s="627"/>
      <c r="J1798" s="627"/>
      <c r="K1798" s="629"/>
      <c r="L1798" s="629"/>
      <c r="M1798" s="629"/>
      <c r="N1798" s="629"/>
    </row>
    <row r="1799" spans="1:14" s="587" customFormat="1">
      <c r="A1799" s="573"/>
      <c r="B1799" s="573"/>
      <c r="C1799" s="573"/>
      <c r="E1799" s="580"/>
      <c r="F1799" s="575"/>
      <c r="G1799" s="576"/>
      <c r="H1799" s="627"/>
      <c r="I1799" s="627"/>
      <c r="J1799" s="627"/>
      <c r="K1799" s="629"/>
      <c r="L1799" s="629"/>
      <c r="M1799" s="629"/>
      <c r="N1799" s="629"/>
    </row>
    <row r="1800" spans="1:14" s="587" customFormat="1">
      <c r="A1800" s="573"/>
      <c r="B1800" s="573"/>
      <c r="C1800" s="573"/>
      <c r="E1800" s="580"/>
      <c r="F1800" s="575"/>
      <c r="G1800" s="576"/>
      <c r="H1800" s="627"/>
      <c r="I1800" s="627"/>
      <c r="J1800" s="627"/>
      <c r="K1800" s="629"/>
      <c r="L1800" s="629"/>
      <c r="M1800" s="629"/>
      <c r="N1800" s="629"/>
    </row>
    <row r="1801" spans="1:14" s="587" customFormat="1">
      <c r="A1801" s="573"/>
      <c r="B1801" s="573"/>
      <c r="C1801" s="573"/>
      <c r="E1801" s="580"/>
      <c r="F1801" s="575"/>
      <c r="G1801" s="576"/>
      <c r="H1801" s="627"/>
      <c r="I1801" s="627"/>
      <c r="J1801" s="627"/>
      <c r="K1801" s="629"/>
      <c r="L1801" s="629"/>
      <c r="M1801" s="629"/>
      <c r="N1801" s="629"/>
    </row>
    <row r="1802" spans="1:14" s="587" customFormat="1">
      <c r="A1802" s="573"/>
      <c r="B1802" s="573"/>
      <c r="C1802" s="573"/>
      <c r="E1802" s="580"/>
      <c r="F1802" s="575"/>
      <c r="G1802" s="576"/>
      <c r="H1802" s="627"/>
      <c r="I1802" s="627"/>
      <c r="J1802" s="627"/>
      <c r="K1802" s="629"/>
      <c r="L1802" s="629"/>
      <c r="M1802" s="629"/>
      <c r="N1802" s="629"/>
    </row>
    <row r="1803" spans="1:14" s="587" customFormat="1">
      <c r="A1803" s="573"/>
      <c r="B1803" s="573"/>
      <c r="C1803" s="573"/>
      <c r="E1803" s="580"/>
      <c r="F1803" s="575"/>
      <c r="G1803" s="576"/>
      <c r="H1803" s="627"/>
      <c r="I1803" s="627"/>
      <c r="J1803" s="627"/>
      <c r="K1803" s="629"/>
      <c r="L1803" s="629"/>
      <c r="M1803" s="629"/>
      <c r="N1803" s="629"/>
    </row>
    <row r="1804" spans="1:14" s="587" customFormat="1">
      <c r="A1804" s="573"/>
      <c r="B1804" s="573"/>
      <c r="C1804" s="573"/>
      <c r="E1804" s="580"/>
      <c r="F1804" s="575"/>
      <c r="G1804" s="576"/>
      <c r="H1804" s="627"/>
      <c r="I1804" s="627"/>
      <c r="J1804" s="627"/>
      <c r="K1804" s="629"/>
      <c r="L1804" s="629"/>
      <c r="M1804" s="629"/>
      <c r="N1804" s="629"/>
    </row>
    <row r="1805" spans="1:14" s="587" customFormat="1">
      <c r="A1805" s="573"/>
      <c r="B1805" s="573"/>
      <c r="C1805" s="573"/>
      <c r="E1805" s="580"/>
      <c r="F1805" s="575"/>
      <c r="G1805" s="576"/>
      <c r="H1805" s="627"/>
      <c r="I1805" s="627"/>
      <c r="J1805" s="627"/>
      <c r="K1805" s="629"/>
      <c r="L1805" s="629"/>
      <c r="M1805" s="629"/>
      <c r="N1805" s="629"/>
    </row>
    <row r="1806" spans="1:14" s="587" customFormat="1">
      <c r="A1806" s="573"/>
      <c r="B1806" s="573"/>
      <c r="C1806" s="573"/>
      <c r="E1806" s="580"/>
      <c r="F1806" s="575"/>
      <c r="G1806" s="576"/>
      <c r="H1806" s="627"/>
      <c r="I1806" s="627"/>
      <c r="J1806" s="627"/>
      <c r="K1806" s="629"/>
      <c r="L1806" s="629"/>
      <c r="M1806" s="629"/>
      <c r="N1806" s="629"/>
    </row>
    <row r="1807" spans="1:14" s="587" customFormat="1">
      <c r="A1807" s="573"/>
      <c r="B1807" s="573"/>
      <c r="C1807" s="573"/>
      <c r="E1807" s="580"/>
      <c r="F1807" s="575"/>
      <c r="G1807" s="576"/>
      <c r="H1807" s="627"/>
      <c r="I1807" s="627"/>
      <c r="J1807" s="627"/>
      <c r="K1807" s="629"/>
      <c r="L1807" s="629"/>
      <c r="M1807" s="629"/>
      <c r="N1807" s="629"/>
    </row>
    <row r="1808" spans="1:14" s="587" customFormat="1">
      <c r="A1808" s="573"/>
      <c r="B1808" s="573"/>
      <c r="C1808" s="573"/>
      <c r="E1808" s="580"/>
      <c r="F1808" s="575"/>
      <c r="G1808" s="576"/>
      <c r="H1808" s="627"/>
      <c r="I1808" s="627"/>
      <c r="J1808" s="627"/>
      <c r="K1808" s="629"/>
      <c r="L1808" s="629"/>
      <c r="M1808" s="629"/>
      <c r="N1808" s="629"/>
    </row>
    <row r="1809" spans="1:14" s="587" customFormat="1">
      <c r="A1809" s="573"/>
      <c r="B1809" s="573"/>
      <c r="C1809" s="573"/>
      <c r="E1809" s="580"/>
      <c r="F1809" s="575"/>
      <c r="G1809" s="576"/>
      <c r="H1809" s="627"/>
      <c r="I1809" s="627"/>
      <c r="J1809" s="627"/>
      <c r="K1809" s="629"/>
      <c r="L1809" s="629"/>
      <c r="M1809" s="629"/>
      <c r="N1809" s="629"/>
    </row>
    <row r="1810" spans="1:14" s="587" customFormat="1">
      <c r="A1810" s="573"/>
      <c r="B1810" s="573"/>
      <c r="C1810" s="573"/>
      <c r="E1810" s="580"/>
      <c r="F1810" s="575"/>
      <c r="G1810" s="576"/>
      <c r="H1810" s="627"/>
      <c r="I1810" s="627"/>
      <c r="J1810" s="627"/>
      <c r="K1810" s="629"/>
      <c r="L1810" s="629"/>
      <c r="M1810" s="629"/>
      <c r="N1810" s="629"/>
    </row>
    <row r="1811" spans="1:14" s="587" customFormat="1">
      <c r="A1811" s="573"/>
      <c r="B1811" s="573"/>
      <c r="C1811" s="573"/>
      <c r="E1811" s="580"/>
      <c r="F1811" s="575"/>
      <c r="G1811" s="576"/>
      <c r="H1811" s="627"/>
      <c r="I1811" s="627"/>
      <c r="J1811" s="627"/>
      <c r="K1811" s="629"/>
      <c r="L1811" s="629"/>
      <c r="M1811" s="629"/>
      <c r="N1811" s="629"/>
    </row>
    <row r="1812" spans="1:14" s="587" customFormat="1">
      <c r="A1812" s="573"/>
      <c r="B1812" s="573"/>
      <c r="C1812" s="573"/>
      <c r="E1812" s="580"/>
      <c r="F1812" s="575"/>
      <c r="G1812" s="576"/>
      <c r="H1812" s="627"/>
      <c r="I1812" s="627"/>
      <c r="J1812" s="627"/>
      <c r="K1812" s="629"/>
      <c r="L1812" s="629"/>
      <c r="M1812" s="629"/>
      <c r="N1812" s="629"/>
    </row>
    <row r="1813" spans="1:14" s="587" customFormat="1">
      <c r="A1813" s="573"/>
      <c r="B1813" s="573"/>
      <c r="C1813" s="573"/>
      <c r="E1813" s="580"/>
      <c r="F1813" s="575"/>
      <c r="G1813" s="576"/>
      <c r="H1813" s="627"/>
      <c r="I1813" s="627"/>
      <c r="J1813" s="627"/>
      <c r="K1813" s="629"/>
      <c r="L1813" s="629"/>
      <c r="M1813" s="629"/>
      <c r="N1813" s="629"/>
    </row>
    <row r="1814" spans="1:14" s="587" customFormat="1">
      <c r="A1814" s="573"/>
      <c r="B1814" s="573"/>
      <c r="C1814" s="573"/>
      <c r="E1814" s="580"/>
      <c r="F1814" s="575"/>
      <c r="G1814" s="576"/>
      <c r="H1814" s="627"/>
      <c r="I1814" s="627"/>
      <c r="J1814" s="627"/>
      <c r="K1814" s="629"/>
      <c r="L1814" s="629"/>
      <c r="M1814" s="629"/>
      <c r="N1814" s="629"/>
    </row>
    <row r="1815" spans="1:14" s="587" customFormat="1">
      <c r="A1815" s="573"/>
      <c r="B1815" s="573"/>
      <c r="C1815" s="573"/>
      <c r="E1815" s="580"/>
      <c r="F1815" s="575"/>
      <c r="G1815" s="576"/>
      <c r="H1815" s="627"/>
      <c r="I1815" s="627"/>
      <c r="J1815" s="627"/>
      <c r="K1815" s="629"/>
      <c r="L1815" s="629"/>
      <c r="M1815" s="629"/>
      <c r="N1815" s="629"/>
    </row>
    <row r="1816" spans="1:14" s="587" customFormat="1">
      <c r="A1816" s="573"/>
      <c r="B1816" s="573"/>
      <c r="C1816" s="573"/>
      <c r="E1816" s="580"/>
      <c r="F1816" s="575"/>
      <c r="G1816" s="576"/>
      <c r="H1816" s="627"/>
      <c r="I1816" s="627"/>
      <c r="J1816" s="627"/>
      <c r="K1816" s="629"/>
      <c r="L1816" s="629"/>
      <c r="M1816" s="629"/>
      <c r="N1816" s="629"/>
    </row>
    <row r="1817" spans="1:14" s="587" customFormat="1">
      <c r="A1817" s="573"/>
      <c r="B1817" s="573"/>
      <c r="C1817" s="573"/>
      <c r="E1817" s="580"/>
      <c r="F1817" s="575"/>
      <c r="G1817" s="576"/>
      <c r="H1817" s="627"/>
      <c r="I1817" s="627"/>
      <c r="J1817" s="627"/>
      <c r="K1817" s="629"/>
      <c r="L1817" s="629"/>
      <c r="M1817" s="629"/>
      <c r="N1817" s="629"/>
    </row>
    <row r="1818" spans="1:14" s="587" customFormat="1">
      <c r="A1818" s="573"/>
      <c r="B1818" s="573"/>
      <c r="C1818" s="573"/>
      <c r="E1818" s="580"/>
      <c r="F1818" s="575"/>
      <c r="G1818" s="576"/>
      <c r="H1818" s="627"/>
      <c r="I1818" s="627"/>
      <c r="J1818" s="627"/>
      <c r="K1818" s="629"/>
      <c r="L1818" s="629"/>
      <c r="M1818" s="629"/>
      <c r="N1818" s="629"/>
    </row>
    <row r="1819" spans="1:14" s="587" customFormat="1">
      <c r="A1819" s="573"/>
      <c r="B1819" s="573"/>
      <c r="C1819" s="573"/>
      <c r="E1819" s="580"/>
      <c r="F1819" s="575"/>
      <c r="G1819" s="576"/>
      <c r="H1819" s="627"/>
      <c r="I1819" s="627"/>
      <c r="J1819" s="627"/>
      <c r="K1819" s="629"/>
      <c r="L1819" s="629"/>
      <c r="M1819" s="629"/>
      <c r="N1819" s="629"/>
    </row>
    <row r="1820" spans="1:14" s="587" customFormat="1">
      <c r="A1820" s="573"/>
      <c r="B1820" s="573"/>
      <c r="C1820" s="573"/>
      <c r="E1820" s="580"/>
      <c r="F1820" s="575"/>
      <c r="G1820" s="576"/>
      <c r="H1820" s="627"/>
      <c r="I1820" s="627"/>
      <c r="J1820" s="627"/>
      <c r="K1820" s="629"/>
      <c r="L1820" s="629"/>
      <c r="M1820" s="629"/>
      <c r="N1820" s="629"/>
    </row>
    <row r="1821" spans="1:14" s="587" customFormat="1">
      <c r="A1821" s="573"/>
      <c r="B1821" s="573"/>
      <c r="C1821" s="573"/>
      <c r="E1821" s="580"/>
      <c r="F1821" s="575"/>
      <c r="G1821" s="576"/>
      <c r="H1821" s="627"/>
      <c r="I1821" s="627"/>
      <c r="J1821" s="627"/>
      <c r="K1821" s="629"/>
      <c r="L1821" s="629"/>
      <c r="M1821" s="629"/>
      <c r="N1821" s="629"/>
    </row>
    <row r="1822" spans="1:14" s="587" customFormat="1">
      <c r="A1822" s="573"/>
      <c r="B1822" s="573"/>
      <c r="C1822" s="573"/>
      <c r="E1822" s="580"/>
      <c r="F1822" s="575"/>
      <c r="G1822" s="576"/>
      <c r="H1822" s="627"/>
      <c r="I1822" s="627"/>
      <c r="J1822" s="627"/>
      <c r="K1822" s="629"/>
      <c r="L1822" s="629"/>
      <c r="M1822" s="629"/>
      <c r="N1822" s="629"/>
    </row>
    <row r="1823" spans="1:14" s="587" customFormat="1">
      <c r="A1823" s="573"/>
      <c r="B1823" s="573"/>
      <c r="C1823" s="573"/>
      <c r="E1823" s="580"/>
      <c r="F1823" s="575"/>
      <c r="G1823" s="576"/>
      <c r="H1823" s="627"/>
      <c r="I1823" s="627"/>
      <c r="J1823" s="627"/>
      <c r="K1823" s="629"/>
      <c r="L1823" s="629"/>
      <c r="M1823" s="629"/>
      <c r="N1823" s="629"/>
    </row>
    <row r="1824" spans="1:14" s="587" customFormat="1">
      <c r="A1824" s="573"/>
      <c r="B1824" s="573"/>
      <c r="C1824" s="573"/>
      <c r="E1824" s="580"/>
      <c r="F1824" s="575"/>
      <c r="G1824" s="576"/>
      <c r="H1824" s="627"/>
      <c r="I1824" s="627"/>
      <c r="J1824" s="627"/>
      <c r="K1824" s="629"/>
      <c r="L1824" s="629"/>
      <c r="M1824" s="629"/>
      <c r="N1824" s="629"/>
    </row>
    <row r="1825" spans="1:14" s="587" customFormat="1">
      <c r="A1825" s="573"/>
      <c r="B1825" s="573"/>
      <c r="C1825" s="573"/>
      <c r="E1825" s="580"/>
      <c r="F1825" s="575"/>
      <c r="G1825" s="576"/>
      <c r="H1825" s="627"/>
      <c r="I1825" s="627"/>
      <c r="J1825" s="627"/>
      <c r="K1825" s="629"/>
      <c r="L1825" s="629"/>
      <c r="M1825" s="629"/>
      <c r="N1825" s="629"/>
    </row>
    <row r="1826" spans="1:14" s="587" customFormat="1">
      <c r="A1826" s="573"/>
      <c r="B1826" s="573"/>
      <c r="C1826" s="573"/>
      <c r="E1826" s="580"/>
      <c r="F1826" s="575"/>
      <c r="G1826" s="576"/>
      <c r="H1826" s="627"/>
      <c r="I1826" s="627"/>
      <c r="J1826" s="627"/>
      <c r="K1826" s="629"/>
      <c r="L1826" s="629"/>
      <c r="M1826" s="629"/>
      <c r="N1826" s="629"/>
    </row>
    <row r="1827" spans="1:14" s="587" customFormat="1">
      <c r="A1827" s="573"/>
      <c r="B1827" s="573"/>
      <c r="C1827" s="573"/>
      <c r="E1827" s="580"/>
      <c r="F1827" s="575"/>
      <c r="G1827" s="576"/>
      <c r="H1827" s="627"/>
      <c r="I1827" s="627"/>
      <c r="J1827" s="627"/>
      <c r="K1827" s="629"/>
      <c r="L1827" s="629"/>
      <c r="M1827" s="629"/>
      <c r="N1827" s="629"/>
    </row>
    <row r="1828" spans="1:14" s="587" customFormat="1">
      <c r="A1828" s="573"/>
      <c r="B1828" s="573"/>
      <c r="C1828" s="573"/>
      <c r="E1828" s="580"/>
      <c r="F1828" s="575"/>
      <c r="G1828" s="576"/>
      <c r="H1828" s="627"/>
      <c r="I1828" s="627"/>
      <c r="J1828" s="627"/>
      <c r="K1828" s="629"/>
      <c r="L1828" s="629"/>
      <c r="M1828" s="629"/>
      <c r="N1828" s="629"/>
    </row>
    <row r="1829" spans="1:14" s="587" customFormat="1">
      <c r="A1829" s="573"/>
      <c r="B1829" s="573"/>
      <c r="C1829" s="573"/>
      <c r="E1829" s="580"/>
      <c r="F1829" s="575"/>
      <c r="G1829" s="576"/>
      <c r="H1829" s="627"/>
      <c r="I1829" s="627"/>
      <c r="J1829" s="627"/>
      <c r="K1829" s="629"/>
      <c r="L1829" s="629"/>
      <c r="M1829" s="629"/>
      <c r="N1829" s="629"/>
    </row>
    <row r="1830" spans="1:14" s="587" customFormat="1">
      <c r="A1830" s="573"/>
      <c r="B1830" s="573"/>
      <c r="C1830" s="573"/>
      <c r="E1830" s="580"/>
      <c r="F1830" s="575"/>
      <c r="G1830" s="576"/>
      <c r="H1830" s="627"/>
      <c r="I1830" s="627"/>
      <c r="J1830" s="627"/>
      <c r="K1830" s="629"/>
      <c r="L1830" s="629"/>
      <c r="M1830" s="629"/>
      <c r="N1830" s="629"/>
    </row>
    <row r="1831" spans="1:14" s="587" customFormat="1">
      <c r="A1831" s="573"/>
      <c r="B1831" s="573"/>
      <c r="C1831" s="573"/>
      <c r="E1831" s="580"/>
      <c r="F1831" s="575"/>
      <c r="G1831" s="576"/>
      <c r="H1831" s="627"/>
      <c r="I1831" s="627"/>
      <c r="J1831" s="627"/>
      <c r="K1831" s="629"/>
      <c r="L1831" s="629"/>
      <c r="M1831" s="629"/>
      <c r="N1831" s="629"/>
    </row>
    <row r="1832" spans="1:14" s="587" customFormat="1">
      <c r="A1832" s="573"/>
      <c r="B1832" s="573"/>
      <c r="C1832" s="573"/>
      <c r="E1832" s="580"/>
      <c r="F1832" s="575"/>
      <c r="G1832" s="576"/>
      <c r="H1832" s="627"/>
      <c r="I1832" s="627"/>
      <c r="J1832" s="627"/>
      <c r="K1832" s="629"/>
      <c r="L1832" s="629"/>
      <c r="M1832" s="629"/>
      <c r="N1832" s="629"/>
    </row>
    <row r="1833" spans="1:14" s="587" customFormat="1">
      <c r="A1833" s="573"/>
      <c r="B1833" s="573"/>
      <c r="C1833" s="573"/>
      <c r="E1833" s="580"/>
      <c r="F1833" s="575"/>
      <c r="G1833" s="576"/>
      <c r="H1833" s="627"/>
      <c r="I1833" s="627"/>
      <c r="J1833" s="627"/>
      <c r="K1833" s="629"/>
      <c r="L1833" s="629"/>
      <c r="M1833" s="629"/>
      <c r="N1833" s="629"/>
    </row>
    <row r="1834" spans="1:14" s="587" customFormat="1">
      <c r="A1834" s="573"/>
      <c r="B1834" s="573"/>
      <c r="C1834" s="573"/>
      <c r="E1834" s="580"/>
      <c r="F1834" s="575"/>
      <c r="G1834" s="576"/>
      <c r="H1834" s="627"/>
      <c r="I1834" s="627"/>
      <c r="J1834" s="627"/>
      <c r="K1834" s="629"/>
      <c r="L1834" s="629"/>
      <c r="M1834" s="629"/>
      <c r="N1834" s="629"/>
    </row>
    <row r="1835" spans="1:14" s="587" customFormat="1">
      <c r="A1835" s="573"/>
      <c r="B1835" s="573"/>
      <c r="C1835" s="573"/>
      <c r="E1835" s="580"/>
      <c r="F1835" s="575"/>
      <c r="G1835" s="576"/>
      <c r="H1835" s="627"/>
      <c r="I1835" s="627"/>
      <c r="J1835" s="627"/>
      <c r="K1835" s="629"/>
      <c r="L1835" s="629"/>
      <c r="M1835" s="629"/>
      <c r="N1835" s="629"/>
    </row>
    <row r="1836" spans="1:14" s="587" customFormat="1">
      <c r="A1836" s="573"/>
      <c r="B1836" s="573"/>
      <c r="C1836" s="573"/>
      <c r="E1836" s="580"/>
      <c r="F1836" s="575"/>
      <c r="G1836" s="576"/>
      <c r="H1836" s="627"/>
      <c r="I1836" s="627"/>
      <c r="J1836" s="627"/>
      <c r="K1836" s="629"/>
      <c r="L1836" s="629"/>
      <c r="M1836" s="629"/>
      <c r="N1836" s="629"/>
    </row>
    <row r="1837" spans="1:14" s="587" customFormat="1">
      <c r="A1837" s="573"/>
      <c r="B1837" s="573"/>
      <c r="C1837" s="573"/>
      <c r="E1837" s="580"/>
      <c r="F1837" s="575"/>
      <c r="G1837" s="576"/>
      <c r="H1837" s="627"/>
      <c r="I1837" s="627"/>
      <c r="J1837" s="627"/>
      <c r="K1837" s="629"/>
      <c r="L1837" s="629"/>
      <c r="M1837" s="629"/>
      <c r="N1837" s="629"/>
    </row>
    <row r="1838" spans="1:14" s="587" customFormat="1">
      <c r="A1838" s="573"/>
      <c r="B1838" s="573"/>
      <c r="C1838" s="573"/>
      <c r="E1838" s="580"/>
      <c r="F1838" s="575"/>
      <c r="G1838" s="576"/>
      <c r="H1838" s="627"/>
      <c r="I1838" s="627"/>
      <c r="J1838" s="627"/>
      <c r="K1838" s="629"/>
      <c r="L1838" s="629"/>
      <c r="M1838" s="629"/>
      <c r="N1838" s="629"/>
    </row>
    <row r="1839" spans="1:14" s="587" customFormat="1">
      <c r="A1839" s="573"/>
      <c r="B1839" s="573"/>
      <c r="C1839" s="573"/>
      <c r="E1839" s="580"/>
      <c r="F1839" s="575"/>
      <c r="G1839" s="576"/>
      <c r="H1839" s="627"/>
      <c r="I1839" s="627"/>
      <c r="J1839" s="627"/>
      <c r="K1839" s="629"/>
      <c r="L1839" s="629"/>
      <c r="M1839" s="629"/>
      <c r="N1839" s="629"/>
    </row>
    <row r="1840" spans="1:14" s="587" customFormat="1">
      <c r="A1840" s="573"/>
      <c r="B1840" s="573"/>
      <c r="C1840" s="573"/>
      <c r="E1840" s="580"/>
      <c r="F1840" s="575"/>
      <c r="G1840" s="576"/>
      <c r="H1840" s="627"/>
      <c r="I1840" s="627"/>
      <c r="J1840" s="627"/>
      <c r="K1840" s="629"/>
      <c r="L1840" s="629"/>
      <c r="M1840" s="629"/>
      <c r="N1840" s="629"/>
    </row>
    <row r="1841" spans="1:14" s="587" customFormat="1">
      <c r="A1841" s="573"/>
      <c r="B1841" s="573"/>
      <c r="C1841" s="573"/>
      <c r="E1841" s="580"/>
      <c r="F1841" s="575"/>
      <c r="G1841" s="576"/>
      <c r="H1841" s="627"/>
      <c r="I1841" s="627"/>
      <c r="J1841" s="627"/>
      <c r="K1841" s="629"/>
      <c r="L1841" s="629"/>
      <c r="M1841" s="629"/>
      <c r="N1841" s="629"/>
    </row>
    <row r="1842" spans="1:14" s="587" customFormat="1">
      <c r="A1842" s="573"/>
      <c r="B1842" s="573"/>
      <c r="C1842" s="573"/>
      <c r="E1842" s="580"/>
      <c r="F1842" s="575"/>
      <c r="G1842" s="576"/>
      <c r="H1842" s="627"/>
      <c r="I1842" s="627"/>
      <c r="J1842" s="627"/>
      <c r="K1842" s="629"/>
      <c r="L1842" s="629"/>
      <c r="M1842" s="629"/>
      <c r="N1842" s="629"/>
    </row>
    <row r="1843" spans="1:14" s="587" customFormat="1">
      <c r="A1843" s="573"/>
      <c r="B1843" s="573"/>
      <c r="C1843" s="573"/>
      <c r="E1843" s="580"/>
      <c r="F1843" s="575"/>
      <c r="G1843" s="576"/>
      <c r="H1843" s="627"/>
      <c r="I1843" s="627"/>
      <c r="J1843" s="627"/>
      <c r="K1843" s="629"/>
      <c r="L1843" s="629"/>
      <c r="M1843" s="629"/>
      <c r="N1843" s="629"/>
    </row>
    <row r="1844" spans="1:14" s="587" customFormat="1">
      <c r="A1844" s="573"/>
      <c r="B1844" s="573"/>
      <c r="C1844" s="573"/>
      <c r="E1844" s="580"/>
      <c r="F1844" s="575"/>
      <c r="G1844" s="576"/>
      <c r="H1844" s="627"/>
      <c r="I1844" s="627"/>
      <c r="J1844" s="627"/>
      <c r="K1844" s="629"/>
      <c r="L1844" s="629"/>
      <c r="M1844" s="629"/>
      <c r="N1844" s="629"/>
    </row>
    <row r="1845" spans="1:14" s="587" customFormat="1">
      <c r="A1845" s="573"/>
      <c r="B1845" s="573"/>
      <c r="C1845" s="573"/>
      <c r="E1845" s="580"/>
      <c r="F1845" s="575"/>
      <c r="G1845" s="576"/>
      <c r="H1845" s="627"/>
      <c r="I1845" s="627"/>
      <c r="J1845" s="627"/>
      <c r="K1845" s="629"/>
      <c r="L1845" s="629"/>
      <c r="M1845" s="629"/>
      <c r="N1845" s="629"/>
    </row>
    <row r="1846" spans="1:14" s="587" customFormat="1">
      <c r="A1846" s="573"/>
      <c r="B1846" s="573"/>
      <c r="C1846" s="573"/>
      <c r="E1846" s="580"/>
      <c r="F1846" s="575"/>
      <c r="G1846" s="576"/>
      <c r="H1846" s="627"/>
      <c r="I1846" s="627"/>
      <c r="J1846" s="627"/>
      <c r="K1846" s="629"/>
      <c r="L1846" s="629"/>
      <c r="M1846" s="629"/>
      <c r="N1846" s="629"/>
    </row>
    <row r="1847" spans="1:14" s="587" customFormat="1">
      <c r="A1847" s="573"/>
      <c r="B1847" s="573"/>
      <c r="C1847" s="573"/>
      <c r="E1847" s="580"/>
      <c r="F1847" s="575"/>
      <c r="G1847" s="576"/>
      <c r="H1847" s="627"/>
      <c r="I1847" s="627"/>
      <c r="J1847" s="627"/>
      <c r="K1847" s="629"/>
      <c r="L1847" s="629"/>
      <c r="M1847" s="629"/>
      <c r="N1847" s="629"/>
    </row>
    <row r="1848" spans="1:14" s="587" customFormat="1">
      <c r="A1848" s="573"/>
      <c r="B1848" s="573"/>
      <c r="C1848" s="573"/>
      <c r="E1848" s="580"/>
      <c r="F1848" s="575"/>
      <c r="G1848" s="576"/>
      <c r="H1848" s="627"/>
      <c r="I1848" s="627"/>
      <c r="J1848" s="627"/>
      <c r="K1848" s="629"/>
      <c r="L1848" s="629"/>
      <c r="M1848" s="629"/>
      <c r="N1848" s="629"/>
    </row>
    <row r="1849" spans="1:14" s="587" customFormat="1">
      <c r="A1849" s="573"/>
      <c r="B1849" s="573"/>
      <c r="C1849" s="573"/>
      <c r="E1849" s="580"/>
      <c r="F1849" s="575"/>
      <c r="G1849" s="576"/>
      <c r="H1849" s="627"/>
      <c r="I1849" s="627"/>
      <c r="J1849" s="627"/>
      <c r="K1849" s="629"/>
      <c r="L1849" s="629"/>
      <c r="M1849" s="629"/>
      <c r="N1849" s="629"/>
    </row>
    <row r="1850" spans="1:14" s="587" customFormat="1">
      <c r="A1850" s="573"/>
      <c r="B1850" s="573"/>
      <c r="C1850" s="573"/>
      <c r="E1850" s="580"/>
      <c r="F1850" s="575"/>
      <c r="G1850" s="576"/>
      <c r="H1850" s="627"/>
      <c r="I1850" s="627"/>
      <c r="J1850" s="627"/>
      <c r="K1850" s="629"/>
      <c r="L1850" s="629"/>
      <c r="M1850" s="629"/>
      <c r="N1850" s="629"/>
    </row>
    <row r="1851" spans="1:14" s="587" customFormat="1">
      <c r="A1851" s="573"/>
      <c r="B1851" s="573"/>
      <c r="C1851" s="573"/>
      <c r="E1851" s="580"/>
      <c r="F1851" s="575"/>
      <c r="G1851" s="576"/>
      <c r="H1851" s="627"/>
      <c r="I1851" s="627"/>
      <c r="J1851" s="627"/>
      <c r="K1851" s="629"/>
      <c r="L1851" s="629"/>
      <c r="M1851" s="629"/>
      <c r="N1851" s="629"/>
    </row>
    <row r="1852" spans="1:14" s="587" customFormat="1">
      <c r="A1852" s="573"/>
      <c r="B1852" s="573"/>
      <c r="C1852" s="573"/>
      <c r="E1852" s="580"/>
      <c r="F1852" s="575"/>
      <c r="G1852" s="576"/>
      <c r="H1852" s="627"/>
      <c r="I1852" s="627"/>
      <c r="J1852" s="627"/>
      <c r="K1852" s="629"/>
      <c r="L1852" s="629"/>
      <c r="M1852" s="629"/>
      <c r="N1852" s="629"/>
    </row>
    <row r="1853" spans="1:14" s="587" customFormat="1">
      <c r="A1853" s="573"/>
      <c r="B1853" s="573"/>
      <c r="C1853" s="573"/>
      <c r="E1853" s="580"/>
      <c r="F1853" s="575"/>
      <c r="G1853" s="576"/>
      <c r="H1853" s="627"/>
      <c r="I1853" s="627"/>
      <c r="J1853" s="627"/>
      <c r="K1853" s="629"/>
      <c r="L1853" s="629"/>
      <c r="M1853" s="629"/>
      <c r="N1853" s="629"/>
    </row>
    <row r="1854" spans="1:14" s="587" customFormat="1">
      <c r="A1854" s="573"/>
      <c r="B1854" s="573"/>
      <c r="C1854" s="573"/>
      <c r="E1854" s="580"/>
      <c r="F1854" s="575"/>
      <c r="G1854" s="576"/>
      <c r="H1854" s="627"/>
      <c r="I1854" s="627"/>
      <c r="J1854" s="627"/>
      <c r="K1854" s="629"/>
      <c r="L1854" s="629"/>
      <c r="M1854" s="629"/>
      <c r="N1854" s="629"/>
    </row>
    <row r="1855" spans="1:14" s="587" customFormat="1">
      <c r="A1855" s="573"/>
      <c r="B1855" s="573"/>
      <c r="C1855" s="573"/>
      <c r="E1855" s="580"/>
      <c r="F1855" s="575"/>
      <c r="G1855" s="576"/>
      <c r="H1855" s="627"/>
      <c r="I1855" s="627"/>
      <c r="J1855" s="627"/>
      <c r="K1855" s="629"/>
      <c r="L1855" s="629"/>
      <c r="M1855" s="629"/>
      <c r="N1855" s="629"/>
    </row>
    <row r="1856" spans="1:14" s="587" customFormat="1">
      <c r="A1856" s="573"/>
      <c r="B1856" s="573"/>
      <c r="C1856" s="573"/>
      <c r="E1856" s="580"/>
      <c r="F1856" s="575"/>
      <c r="G1856" s="576"/>
      <c r="H1856" s="627"/>
      <c r="I1856" s="627"/>
      <c r="J1856" s="627"/>
      <c r="K1856" s="629"/>
      <c r="L1856" s="629"/>
      <c r="M1856" s="629"/>
      <c r="N1856" s="629"/>
    </row>
    <row r="1857" spans="1:14" s="587" customFormat="1">
      <c r="A1857" s="573"/>
      <c r="B1857" s="573"/>
      <c r="C1857" s="573"/>
      <c r="E1857" s="580"/>
      <c r="F1857" s="575"/>
      <c r="G1857" s="576"/>
      <c r="H1857" s="627"/>
      <c r="I1857" s="627"/>
      <c r="J1857" s="627"/>
      <c r="K1857" s="629"/>
      <c r="L1857" s="629"/>
      <c r="M1857" s="629"/>
      <c r="N1857" s="629"/>
    </row>
    <row r="1858" spans="1:14" s="587" customFormat="1">
      <c r="A1858" s="573"/>
      <c r="B1858" s="573"/>
      <c r="C1858" s="573"/>
      <c r="E1858" s="580"/>
      <c r="F1858" s="575"/>
      <c r="G1858" s="576"/>
      <c r="H1858" s="627"/>
      <c r="I1858" s="627"/>
      <c r="J1858" s="627"/>
      <c r="K1858" s="629"/>
      <c r="L1858" s="629"/>
      <c r="M1858" s="629"/>
      <c r="N1858" s="629"/>
    </row>
    <row r="1859" spans="1:14" s="587" customFormat="1">
      <c r="A1859" s="573"/>
      <c r="B1859" s="573"/>
      <c r="C1859" s="573"/>
      <c r="E1859" s="580"/>
      <c r="F1859" s="575"/>
      <c r="G1859" s="576"/>
      <c r="H1859" s="627"/>
      <c r="I1859" s="627"/>
      <c r="J1859" s="627"/>
      <c r="K1859" s="629"/>
      <c r="L1859" s="629"/>
      <c r="M1859" s="629"/>
      <c r="N1859" s="629"/>
    </row>
    <row r="1860" spans="1:14" s="587" customFormat="1">
      <c r="A1860" s="573"/>
      <c r="B1860" s="573"/>
      <c r="C1860" s="573"/>
      <c r="E1860" s="580"/>
      <c r="F1860" s="575"/>
      <c r="G1860" s="576"/>
      <c r="H1860" s="627"/>
      <c r="I1860" s="627"/>
      <c r="J1860" s="627"/>
      <c r="K1860" s="629"/>
      <c r="L1860" s="629"/>
      <c r="M1860" s="629"/>
      <c r="N1860" s="629"/>
    </row>
    <row r="1861" spans="1:14" s="587" customFormat="1">
      <c r="A1861" s="573"/>
      <c r="B1861" s="573"/>
      <c r="C1861" s="573"/>
      <c r="E1861" s="580"/>
      <c r="F1861" s="575"/>
      <c r="G1861" s="576"/>
      <c r="H1861" s="627"/>
      <c r="I1861" s="627"/>
      <c r="J1861" s="627"/>
      <c r="K1861" s="629"/>
      <c r="L1861" s="629"/>
      <c r="M1861" s="629"/>
      <c r="N1861" s="629"/>
    </row>
    <row r="1862" spans="1:14" s="587" customFormat="1">
      <c r="A1862" s="573"/>
      <c r="B1862" s="573"/>
      <c r="C1862" s="573"/>
      <c r="E1862" s="580"/>
      <c r="F1862" s="575"/>
      <c r="G1862" s="576"/>
      <c r="H1862" s="627"/>
      <c r="I1862" s="627"/>
      <c r="J1862" s="627"/>
      <c r="K1862" s="629"/>
      <c r="L1862" s="629"/>
      <c r="M1862" s="629"/>
      <c r="N1862" s="629"/>
    </row>
    <row r="1863" spans="1:14" s="587" customFormat="1">
      <c r="A1863" s="573"/>
      <c r="B1863" s="573"/>
      <c r="C1863" s="573"/>
      <c r="E1863" s="580"/>
      <c r="F1863" s="575"/>
      <c r="G1863" s="576"/>
      <c r="H1863" s="627"/>
      <c r="I1863" s="627"/>
      <c r="J1863" s="627"/>
      <c r="K1863" s="629"/>
      <c r="L1863" s="629"/>
      <c r="M1863" s="629"/>
      <c r="N1863" s="629"/>
    </row>
    <row r="1864" spans="1:14" s="587" customFormat="1">
      <c r="A1864" s="573"/>
      <c r="B1864" s="573"/>
      <c r="C1864" s="573"/>
      <c r="E1864" s="580"/>
      <c r="F1864" s="575"/>
      <c r="G1864" s="576"/>
      <c r="H1864" s="627"/>
      <c r="I1864" s="627"/>
      <c r="J1864" s="627"/>
      <c r="K1864" s="629"/>
      <c r="L1864" s="629"/>
      <c r="M1864" s="629"/>
      <c r="N1864" s="629"/>
    </row>
    <row r="1865" spans="1:14" s="587" customFormat="1">
      <c r="A1865" s="573"/>
      <c r="B1865" s="573"/>
      <c r="C1865" s="573"/>
      <c r="E1865" s="580"/>
      <c r="F1865" s="575"/>
      <c r="G1865" s="576"/>
      <c r="H1865" s="627"/>
      <c r="I1865" s="627"/>
      <c r="J1865" s="627"/>
      <c r="K1865" s="629"/>
      <c r="L1865" s="629"/>
      <c r="M1865" s="629"/>
      <c r="N1865" s="629"/>
    </row>
    <row r="1866" spans="1:14" s="587" customFormat="1">
      <c r="A1866" s="573"/>
      <c r="B1866" s="573"/>
      <c r="C1866" s="573"/>
      <c r="E1866" s="580"/>
      <c r="F1866" s="575"/>
      <c r="G1866" s="576"/>
      <c r="H1866" s="627"/>
      <c r="I1866" s="627"/>
      <c r="J1866" s="627"/>
      <c r="K1866" s="629"/>
      <c r="L1866" s="629"/>
      <c r="M1866" s="629"/>
      <c r="N1866" s="629"/>
    </row>
    <row r="1867" spans="1:14" s="587" customFormat="1">
      <c r="A1867" s="573"/>
      <c r="B1867" s="573"/>
      <c r="C1867" s="573"/>
      <c r="E1867" s="580"/>
      <c r="F1867" s="575"/>
      <c r="G1867" s="576"/>
      <c r="H1867" s="627"/>
      <c r="I1867" s="627"/>
      <c r="J1867" s="627"/>
      <c r="K1867" s="629"/>
      <c r="L1867" s="629"/>
      <c r="M1867" s="629"/>
      <c r="N1867" s="629"/>
    </row>
    <row r="1868" spans="1:14" s="587" customFormat="1">
      <c r="A1868" s="573"/>
      <c r="B1868" s="573"/>
      <c r="C1868" s="573"/>
      <c r="E1868" s="580"/>
      <c r="F1868" s="575"/>
      <c r="G1868" s="576"/>
      <c r="H1868" s="627"/>
      <c r="I1868" s="627"/>
      <c r="J1868" s="627"/>
      <c r="K1868" s="629"/>
      <c r="L1868" s="629"/>
      <c r="M1868" s="629"/>
      <c r="N1868" s="629"/>
    </row>
    <row r="1869" spans="1:14" s="587" customFormat="1">
      <c r="A1869" s="573"/>
      <c r="B1869" s="573"/>
      <c r="C1869" s="573"/>
      <c r="E1869" s="580"/>
      <c r="F1869" s="575"/>
      <c r="G1869" s="576"/>
      <c r="H1869" s="627"/>
      <c r="I1869" s="627"/>
      <c r="J1869" s="627"/>
      <c r="K1869" s="629"/>
      <c r="L1869" s="629"/>
      <c r="M1869" s="629"/>
      <c r="N1869" s="629"/>
    </row>
    <row r="1870" spans="1:14" s="587" customFormat="1">
      <c r="A1870" s="573"/>
      <c r="B1870" s="573"/>
      <c r="C1870" s="573"/>
      <c r="E1870" s="580"/>
      <c r="F1870" s="575"/>
      <c r="G1870" s="576"/>
      <c r="H1870" s="627"/>
      <c r="I1870" s="627"/>
      <c r="J1870" s="627"/>
      <c r="K1870" s="629"/>
      <c r="L1870" s="629"/>
      <c r="M1870" s="629"/>
      <c r="N1870" s="629"/>
    </row>
    <row r="1871" spans="1:14" s="587" customFormat="1">
      <c r="A1871" s="573"/>
      <c r="B1871" s="573"/>
      <c r="C1871" s="573"/>
      <c r="E1871" s="580"/>
      <c r="F1871" s="575"/>
      <c r="G1871" s="576"/>
      <c r="H1871" s="627"/>
      <c r="I1871" s="627"/>
      <c r="J1871" s="627"/>
      <c r="K1871" s="629"/>
      <c r="L1871" s="629"/>
      <c r="M1871" s="629"/>
      <c r="N1871" s="629"/>
    </row>
    <row r="1872" spans="1:14" s="587" customFormat="1">
      <c r="A1872" s="573"/>
      <c r="B1872" s="573"/>
      <c r="C1872" s="573"/>
      <c r="E1872" s="580"/>
      <c r="F1872" s="575"/>
      <c r="G1872" s="576"/>
      <c r="H1872" s="627"/>
      <c r="I1872" s="627"/>
      <c r="J1872" s="627"/>
      <c r="K1872" s="629"/>
      <c r="L1872" s="629"/>
      <c r="M1872" s="629"/>
      <c r="N1872" s="629"/>
    </row>
    <row r="1873" spans="1:14" s="587" customFormat="1">
      <c r="A1873" s="573"/>
      <c r="B1873" s="573"/>
      <c r="C1873" s="573"/>
      <c r="E1873" s="580"/>
      <c r="F1873" s="575"/>
      <c r="G1873" s="576"/>
      <c r="H1873" s="627"/>
      <c r="I1873" s="627"/>
      <c r="J1873" s="627"/>
      <c r="K1873" s="629"/>
      <c r="L1873" s="629"/>
      <c r="M1873" s="629"/>
      <c r="N1873" s="629"/>
    </row>
    <row r="1874" spans="1:14" s="587" customFormat="1">
      <c r="A1874" s="573"/>
      <c r="B1874" s="573"/>
      <c r="C1874" s="573"/>
      <c r="E1874" s="580"/>
      <c r="F1874" s="575"/>
      <c r="G1874" s="576"/>
      <c r="H1874" s="627"/>
      <c r="I1874" s="627"/>
      <c r="J1874" s="627"/>
      <c r="K1874" s="629"/>
      <c r="L1874" s="629"/>
      <c r="M1874" s="629"/>
      <c r="N1874" s="629"/>
    </row>
    <row r="1875" spans="1:14" s="587" customFormat="1">
      <c r="A1875" s="573"/>
      <c r="B1875" s="573"/>
      <c r="C1875" s="573"/>
      <c r="E1875" s="580"/>
      <c r="F1875" s="575"/>
      <c r="G1875" s="576"/>
      <c r="H1875" s="627"/>
      <c r="I1875" s="627"/>
      <c r="J1875" s="627"/>
      <c r="K1875" s="629"/>
      <c r="L1875" s="629"/>
      <c r="M1875" s="629"/>
      <c r="N1875" s="629"/>
    </row>
    <row r="1876" spans="1:14" s="587" customFormat="1">
      <c r="A1876" s="573"/>
      <c r="B1876" s="573"/>
      <c r="C1876" s="573"/>
      <c r="E1876" s="580"/>
      <c r="F1876" s="575"/>
      <c r="G1876" s="576"/>
      <c r="H1876" s="627"/>
      <c r="I1876" s="627"/>
      <c r="J1876" s="627"/>
      <c r="K1876" s="629"/>
      <c r="L1876" s="629"/>
      <c r="M1876" s="629"/>
      <c r="N1876" s="629"/>
    </row>
    <row r="1877" spans="1:14" s="587" customFormat="1">
      <c r="A1877" s="573"/>
      <c r="B1877" s="573"/>
      <c r="C1877" s="573"/>
      <c r="E1877" s="580"/>
      <c r="F1877" s="575"/>
      <c r="G1877" s="576"/>
      <c r="H1877" s="627"/>
      <c r="I1877" s="627"/>
      <c r="J1877" s="627"/>
      <c r="K1877" s="629"/>
      <c r="L1877" s="629"/>
      <c r="M1877" s="629"/>
      <c r="N1877" s="629"/>
    </row>
    <row r="1878" spans="1:14" s="587" customFormat="1">
      <c r="A1878" s="573"/>
      <c r="B1878" s="573"/>
      <c r="C1878" s="573"/>
      <c r="E1878" s="580"/>
      <c r="F1878" s="575"/>
      <c r="G1878" s="576"/>
      <c r="H1878" s="627"/>
      <c r="I1878" s="627"/>
      <c r="J1878" s="627"/>
      <c r="K1878" s="629"/>
      <c r="L1878" s="629"/>
      <c r="M1878" s="629"/>
      <c r="N1878" s="629"/>
    </row>
    <row r="1879" spans="1:14" s="587" customFormat="1">
      <c r="A1879" s="573"/>
      <c r="B1879" s="573"/>
      <c r="C1879" s="573"/>
      <c r="E1879" s="580"/>
      <c r="F1879" s="575"/>
      <c r="G1879" s="576"/>
      <c r="H1879" s="627"/>
      <c r="I1879" s="627"/>
      <c r="J1879" s="627"/>
      <c r="K1879" s="629"/>
      <c r="L1879" s="629"/>
      <c r="M1879" s="629"/>
      <c r="N1879" s="629"/>
    </row>
    <row r="1880" spans="1:14" s="587" customFormat="1">
      <c r="A1880" s="573"/>
      <c r="B1880" s="573"/>
      <c r="C1880" s="573"/>
      <c r="E1880" s="580"/>
      <c r="F1880" s="575"/>
      <c r="G1880" s="576"/>
      <c r="H1880" s="627"/>
      <c r="I1880" s="627"/>
      <c r="J1880" s="627"/>
      <c r="K1880" s="629"/>
      <c r="L1880" s="629"/>
      <c r="M1880" s="629"/>
      <c r="N1880" s="629"/>
    </row>
    <row r="1881" spans="1:14" s="587" customFormat="1">
      <c r="A1881" s="573"/>
      <c r="B1881" s="573"/>
      <c r="C1881" s="573"/>
      <c r="E1881" s="580"/>
      <c r="F1881" s="575"/>
      <c r="G1881" s="576"/>
      <c r="H1881" s="627"/>
      <c r="I1881" s="627"/>
      <c r="J1881" s="627"/>
      <c r="K1881" s="629"/>
      <c r="L1881" s="629"/>
      <c r="M1881" s="629"/>
      <c r="N1881" s="629"/>
    </row>
    <row r="1882" spans="1:14" s="587" customFormat="1">
      <c r="A1882" s="573"/>
      <c r="B1882" s="573"/>
      <c r="C1882" s="573"/>
      <c r="E1882" s="580"/>
      <c r="F1882" s="575"/>
      <c r="G1882" s="576"/>
      <c r="H1882" s="627"/>
      <c r="I1882" s="627"/>
      <c r="J1882" s="627"/>
      <c r="K1882" s="629"/>
      <c r="L1882" s="629"/>
      <c r="M1882" s="629"/>
      <c r="N1882" s="629"/>
    </row>
    <row r="1883" spans="1:14" s="587" customFormat="1">
      <c r="A1883" s="573"/>
      <c r="B1883" s="573"/>
      <c r="C1883" s="573"/>
      <c r="E1883" s="580"/>
      <c r="F1883" s="575"/>
      <c r="G1883" s="576"/>
      <c r="H1883" s="627"/>
      <c r="I1883" s="627"/>
      <c r="J1883" s="627"/>
      <c r="K1883" s="629"/>
      <c r="L1883" s="629"/>
      <c r="M1883" s="629"/>
      <c r="N1883" s="629"/>
    </row>
    <row r="1884" spans="1:14" s="587" customFormat="1">
      <c r="A1884" s="573"/>
      <c r="B1884" s="573"/>
      <c r="C1884" s="573"/>
      <c r="E1884" s="580"/>
      <c r="F1884" s="575"/>
      <c r="G1884" s="576"/>
      <c r="H1884" s="627"/>
      <c r="I1884" s="627"/>
      <c r="J1884" s="627"/>
      <c r="K1884" s="629"/>
      <c r="L1884" s="629"/>
      <c r="M1884" s="629"/>
      <c r="N1884" s="629"/>
    </row>
    <row r="1885" spans="1:14" s="587" customFormat="1">
      <c r="A1885" s="573"/>
      <c r="B1885" s="573"/>
      <c r="C1885" s="573"/>
      <c r="E1885" s="580"/>
      <c r="F1885" s="575"/>
      <c r="G1885" s="576"/>
      <c r="H1885" s="627"/>
      <c r="I1885" s="627"/>
      <c r="J1885" s="627"/>
      <c r="K1885" s="629"/>
      <c r="L1885" s="629"/>
      <c r="M1885" s="629"/>
      <c r="N1885" s="629"/>
    </row>
    <row r="1886" spans="1:14" s="587" customFormat="1">
      <c r="A1886" s="573"/>
      <c r="B1886" s="573"/>
      <c r="C1886" s="573"/>
      <c r="E1886" s="580"/>
      <c r="F1886" s="575"/>
      <c r="G1886" s="576"/>
      <c r="H1886" s="627"/>
      <c r="I1886" s="627"/>
      <c r="J1886" s="627"/>
      <c r="K1886" s="629"/>
      <c r="L1886" s="629"/>
      <c r="M1886" s="629"/>
      <c r="N1886" s="629"/>
    </row>
    <row r="1887" spans="1:14" s="587" customFormat="1">
      <c r="A1887" s="573"/>
      <c r="B1887" s="573"/>
      <c r="C1887" s="573"/>
      <c r="E1887" s="580"/>
      <c r="F1887" s="575"/>
      <c r="G1887" s="576"/>
      <c r="H1887" s="627"/>
      <c r="I1887" s="627"/>
      <c r="J1887" s="627"/>
      <c r="K1887" s="629"/>
      <c r="L1887" s="629"/>
      <c r="M1887" s="629"/>
      <c r="N1887" s="629"/>
    </row>
    <row r="1888" spans="1:14" s="587" customFormat="1">
      <c r="A1888" s="573"/>
      <c r="B1888" s="573"/>
      <c r="C1888" s="573"/>
      <c r="E1888" s="580"/>
      <c r="F1888" s="575"/>
      <c r="G1888" s="576"/>
      <c r="H1888" s="627"/>
      <c r="I1888" s="627"/>
      <c r="J1888" s="627"/>
      <c r="K1888" s="629"/>
      <c r="L1888" s="629"/>
      <c r="M1888" s="629"/>
      <c r="N1888" s="629"/>
    </row>
    <row r="1889" spans="1:14" s="587" customFormat="1">
      <c r="A1889" s="573"/>
      <c r="B1889" s="573"/>
      <c r="C1889" s="573"/>
      <c r="E1889" s="580"/>
      <c r="F1889" s="575"/>
      <c r="G1889" s="576"/>
      <c r="H1889" s="627"/>
      <c r="I1889" s="627"/>
      <c r="J1889" s="627"/>
      <c r="K1889" s="629"/>
      <c r="L1889" s="629"/>
      <c r="M1889" s="629"/>
      <c r="N1889" s="629"/>
    </row>
    <row r="1890" spans="1:14" s="587" customFormat="1">
      <c r="A1890" s="573"/>
      <c r="B1890" s="573"/>
      <c r="C1890" s="573"/>
      <c r="E1890" s="580"/>
      <c r="F1890" s="575"/>
      <c r="G1890" s="576"/>
      <c r="H1890" s="627"/>
      <c r="I1890" s="627"/>
      <c r="J1890" s="627"/>
      <c r="K1890" s="629"/>
      <c r="L1890" s="629"/>
      <c r="M1890" s="629"/>
      <c r="N1890" s="629"/>
    </row>
    <row r="1891" spans="1:14" s="587" customFormat="1">
      <c r="A1891" s="573"/>
      <c r="B1891" s="573"/>
      <c r="C1891" s="573"/>
      <c r="E1891" s="580"/>
      <c r="F1891" s="575"/>
      <c r="G1891" s="576"/>
      <c r="H1891" s="627"/>
      <c r="I1891" s="627"/>
      <c r="J1891" s="627"/>
      <c r="K1891" s="629"/>
      <c r="L1891" s="629"/>
      <c r="M1891" s="629"/>
      <c r="N1891" s="629"/>
    </row>
    <row r="1892" spans="1:14" s="587" customFormat="1">
      <c r="A1892" s="573"/>
      <c r="B1892" s="573"/>
      <c r="C1892" s="573"/>
      <c r="E1892" s="580"/>
      <c r="F1892" s="575"/>
      <c r="G1892" s="576"/>
      <c r="H1892" s="627"/>
      <c r="I1892" s="627"/>
      <c r="J1892" s="627"/>
      <c r="K1892" s="629"/>
      <c r="L1892" s="629"/>
      <c r="M1892" s="629"/>
      <c r="N1892" s="629"/>
    </row>
    <row r="1893" spans="1:14" s="587" customFormat="1">
      <c r="A1893" s="573"/>
      <c r="B1893" s="573"/>
      <c r="C1893" s="573"/>
      <c r="E1893" s="580"/>
      <c r="F1893" s="575"/>
      <c r="G1893" s="576"/>
      <c r="H1893" s="627"/>
      <c r="I1893" s="627"/>
      <c r="J1893" s="627"/>
      <c r="K1893" s="629"/>
      <c r="L1893" s="629"/>
      <c r="M1893" s="629"/>
      <c r="N1893" s="629"/>
    </row>
    <row r="1894" spans="1:14" s="587" customFormat="1">
      <c r="A1894" s="573"/>
      <c r="B1894" s="573"/>
      <c r="C1894" s="573"/>
      <c r="E1894" s="580"/>
      <c r="F1894" s="575"/>
      <c r="G1894" s="576"/>
      <c r="H1894" s="627"/>
      <c r="I1894" s="627"/>
      <c r="J1894" s="627"/>
      <c r="K1894" s="629"/>
      <c r="L1894" s="629"/>
      <c r="M1894" s="629"/>
      <c r="N1894" s="629"/>
    </row>
    <row r="1895" spans="1:14" s="587" customFormat="1">
      <c r="A1895" s="573"/>
      <c r="B1895" s="573"/>
      <c r="C1895" s="573"/>
      <c r="E1895" s="580"/>
      <c r="F1895" s="575"/>
      <c r="G1895" s="576"/>
      <c r="H1895" s="627"/>
      <c r="I1895" s="627"/>
      <c r="J1895" s="627"/>
      <c r="K1895" s="629"/>
      <c r="L1895" s="629"/>
      <c r="M1895" s="629"/>
      <c r="N1895" s="629"/>
    </row>
    <row r="1896" spans="1:14" s="587" customFormat="1">
      <c r="A1896" s="573"/>
      <c r="B1896" s="573"/>
      <c r="C1896" s="573"/>
      <c r="E1896" s="580"/>
      <c r="F1896" s="575"/>
      <c r="G1896" s="576"/>
      <c r="H1896" s="627"/>
      <c r="I1896" s="627"/>
      <c r="J1896" s="627"/>
      <c r="K1896" s="629"/>
      <c r="L1896" s="629"/>
      <c r="M1896" s="629"/>
      <c r="N1896" s="629"/>
    </row>
    <row r="1897" spans="1:14" s="587" customFormat="1">
      <c r="A1897" s="573"/>
      <c r="B1897" s="573"/>
      <c r="C1897" s="573"/>
      <c r="E1897" s="580"/>
      <c r="F1897" s="575"/>
      <c r="G1897" s="576"/>
      <c r="H1897" s="627"/>
      <c r="I1897" s="627"/>
      <c r="J1897" s="627"/>
      <c r="K1897" s="629"/>
      <c r="L1897" s="629"/>
      <c r="M1897" s="629"/>
      <c r="N1897" s="629"/>
    </row>
    <row r="1898" spans="1:14" s="587" customFormat="1">
      <c r="A1898" s="573"/>
      <c r="B1898" s="573"/>
      <c r="C1898" s="573"/>
      <c r="E1898" s="580"/>
      <c r="F1898" s="575"/>
      <c r="G1898" s="576"/>
      <c r="H1898" s="627"/>
      <c r="I1898" s="627"/>
      <c r="J1898" s="627"/>
      <c r="K1898" s="629"/>
      <c r="L1898" s="629"/>
      <c r="M1898" s="629"/>
      <c r="N1898" s="629"/>
    </row>
    <row r="1899" spans="1:14" s="587" customFormat="1">
      <c r="A1899" s="573"/>
      <c r="B1899" s="573"/>
      <c r="C1899" s="573"/>
      <c r="E1899" s="580"/>
      <c r="F1899" s="575"/>
      <c r="G1899" s="576"/>
      <c r="H1899" s="627"/>
      <c r="I1899" s="627"/>
      <c r="J1899" s="627"/>
      <c r="K1899" s="629"/>
      <c r="L1899" s="629"/>
      <c r="M1899" s="629"/>
      <c r="N1899" s="629"/>
    </row>
    <row r="1900" spans="1:14" s="587" customFormat="1">
      <c r="A1900" s="573"/>
      <c r="B1900" s="573"/>
      <c r="C1900" s="573"/>
      <c r="E1900" s="580"/>
      <c r="F1900" s="575"/>
      <c r="G1900" s="576"/>
      <c r="H1900" s="627"/>
      <c r="I1900" s="627"/>
      <c r="J1900" s="627"/>
      <c r="K1900" s="629"/>
      <c r="L1900" s="629"/>
      <c r="M1900" s="629"/>
      <c r="N1900" s="629"/>
    </row>
    <row r="1901" spans="1:14" s="587" customFormat="1">
      <c r="A1901" s="573"/>
      <c r="B1901" s="573"/>
      <c r="C1901" s="573"/>
      <c r="E1901" s="580"/>
      <c r="F1901" s="575"/>
      <c r="G1901" s="576"/>
      <c r="H1901" s="627"/>
      <c r="I1901" s="627"/>
      <c r="J1901" s="627"/>
      <c r="K1901" s="629"/>
      <c r="L1901" s="629"/>
      <c r="M1901" s="629"/>
      <c r="N1901" s="629"/>
    </row>
    <row r="1902" spans="1:14" s="587" customFormat="1">
      <c r="A1902" s="573"/>
      <c r="B1902" s="573"/>
      <c r="C1902" s="573"/>
      <c r="E1902" s="580"/>
      <c r="F1902" s="575"/>
      <c r="G1902" s="576"/>
      <c r="H1902" s="627"/>
      <c r="I1902" s="627"/>
      <c r="J1902" s="627"/>
      <c r="K1902" s="629"/>
      <c r="L1902" s="629"/>
      <c r="M1902" s="629"/>
      <c r="N1902" s="629"/>
    </row>
    <row r="1903" spans="1:14" s="587" customFormat="1">
      <c r="A1903" s="573"/>
      <c r="B1903" s="573"/>
      <c r="C1903" s="573"/>
      <c r="E1903" s="580"/>
      <c r="F1903" s="575"/>
      <c r="G1903" s="576"/>
      <c r="H1903" s="627"/>
      <c r="I1903" s="627"/>
      <c r="J1903" s="627"/>
      <c r="K1903" s="629"/>
      <c r="L1903" s="629"/>
      <c r="M1903" s="629"/>
      <c r="N1903" s="629"/>
    </row>
    <row r="1904" spans="1:14" s="587" customFormat="1">
      <c r="A1904" s="573"/>
      <c r="B1904" s="573"/>
      <c r="C1904" s="573"/>
      <c r="E1904" s="580"/>
      <c r="F1904" s="575"/>
      <c r="G1904" s="576"/>
      <c r="H1904" s="627"/>
      <c r="I1904" s="627"/>
      <c r="J1904" s="627"/>
      <c r="K1904" s="629"/>
      <c r="L1904" s="629"/>
      <c r="M1904" s="629"/>
      <c r="N1904" s="629"/>
    </row>
    <row r="1905" spans="1:14" s="587" customFormat="1">
      <c r="A1905" s="573"/>
      <c r="B1905" s="573"/>
      <c r="C1905" s="573"/>
      <c r="E1905" s="580"/>
      <c r="F1905" s="575"/>
      <c r="G1905" s="576"/>
      <c r="H1905" s="627"/>
      <c r="I1905" s="627"/>
      <c r="J1905" s="627"/>
      <c r="K1905" s="629"/>
      <c r="L1905" s="629"/>
      <c r="M1905" s="629"/>
      <c r="N1905" s="629"/>
    </row>
    <row r="1906" spans="1:14" s="587" customFormat="1">
      <c r="A1906" s="573"/>
      <c r="B1906" s="573"/>
      <c r="C1906" s="573"/>
      <c r="E1906" s="580"/>
      <c r="F1906" s="575"/>
      <c r="G1906" s="576"/>
      <c r="H1906" s="627"/>
      <c r="I1906" s="627"/>
      <c r="J1906" s="627"/>
      <c r="K1906" s="629"/>
      <c r="L1906" s="629"/>
      <c r="M1906" s="629"/>
      <c r="N1906" s="629"/>
    </row>
    <row r="1907" spans="1:14" s="587" customFormat="1">
      <c r="A1907" s="573"/>
      <c r="B1907" s="573"/>
      <c r="C1907" s="573"/>
      <c r="E1907" s="580"/>
      <c r="F1907" s="575"/>
      <c r="G1907" s="576"/>
      <c r="H1907" s="627"/>
      <c r="I1907" s="627"/>
      <c r="J1907" s="627"/>
      <c r="K1907" s="629"/>
      <c r="L1907" s="629"/>
      <c r="M1907" s="629"/>
      <c r="N1907" s="629"/>
    </row>
    <row r="1908" spans="1:14" s="587" customFormat="1">
      <c r="A1908" s="573"/>
      <c r="B1908" s="573"/>
      <c r="C1908" s="573"/>
      <c r="E1908" s="580"/>
      <c r="F1908" s="575"/>
      <c r="G1908" s="576"/>
      <c r="H1908" s="627"/>
      <c r="I1908" s="627"/>
      <c r="J1908" s="627"/>
      <c r="K1908" s="629"/>
      <c r="L1908" s="629"/>
      <c r="M1908" s="629"/>
      <c r="N1908" s="629"/>
    </row>
    <row r="1909" spans="1:14" s="587" customFormat="1">
      <c r="A1909" s="573"/>
      <c r="B1909" s="573"/>
      <c r="C1909" s="573"/>
      <c r="E1909" s="580"/>
      <c r="F1909" s="575"/>
      <c r="G1909" s="576"/>
      <c r="H1909" s="627"/>
      <c r="I1909" s="627"/>
      <c r="J1909" s="627"/>
      <c r="K1909" s="629"/>
      <c r="L1909" s="629"/>
      <c r="M1909" s="629"/>
      <c r="N1909" s="629"/>
    </row>
    <row r="1910" spans="1:14" s="587" customFormat="1">
      <c r="A1910" s="573"/>
      <c r="B1910" s="573"/>
      <c r="C1910" s="573"/>
      <c r="E1910" s="580"/>
      <c r="F1910" s="575"/>
      <c r="G1910" s="576"/>
      <c r="H1910" s="627"/>
      <c r="I1910" s="627"/>
      <c r="J1910" s="627"/>
      <c r="K1910" s="629"/>
      <c r="L1910" s="629"/>
      <c r="M1910" s="629"/>
      <c r="N1910" s="629"/>
    </row>
    <row r="1911" spans="1:14" s="587" customFormat="1">
      <c r="A1911" s="573"/>
      <c r="B1911" s="573"/>
      <c r="C1911" s="573"/>
      <c r="E1911" s="580"/>
      <c r="F1911" s="575"/>
      <c r="G1911" s="576"/>
      <c r="H1911" s="627"/>
      <c r="I1911" s="627"/>
      <c r="J1911" s="627"/>
      <c r="K1911" s="629"/>
      <c r="L1911" s="629"/>
      <c r="M1911" s="629"/>
      <c r="N1911" s="629"/>
    </row>
    <row r="1912" spans="1:14" s="587" customFormat="1">
      <c r="A1912" s="573"/>
      <c r="B1912" s="573"/>
      <c r="C1912" s="573"/>
      <c r="E1912" s="580"/>
      <c r="F1912" s="575"/>
      <c r="G1912" s="576"/>
      <c r="H1912" s="627"/>
      <c r="I1912" s="627"/>
      <c r="J1912" s="627"/>
      <c r="K1912" s="629"/>
      <c r="L1912" s="629"/>
      <c r="M1912" s="629"/>
      <c r="N1912" s="629"/>
    </row>
    <row r="1913" spans="1:14" s="587" customFormat="1">
      <c r="A1913" s="573"/>
      <c r="B1913" s="573"/>
      <c r="C1913" s="573"/>
      <c r="E1913" s="580"/>
      <c r="F1913" s="575"/>
      <c r="G1913" s="576"/>
      <c r="H1913" s="627"/>
      <c r="I1913" s="627"/>
      <c r="J1913" s="627"/>
      <c r="K1913" s="629"/>
      <c r="L1913" s="629"/>
      <c r="M1913" s="629"/>
      <c r="N1913" s="629"/>
    </row>
    <row r="1914" spans="1:14" s="587" customFormat="1">
      <c r="A1914" s="573"/>
      <c r="B1914" s="573"/>
      <c r="C1914" s="573"/>
      <c r="E1914" s="580"/>
      <c r="F1914" s="575"/>
      <c r="G1914" s="576"/>
      <c r="H1914" s="627"/>
      <c r="I1914" s="627"/>
      <c r="J1914" s="627"/>
      <c r="K1914" s="629"/>
      <c r="L1914" s="629"/>
      <c r="M1914" s="629"/>
      <c r="N1914" s="629"/>
    </row>
    <row r="1915" spans="1:14" s="587" customFormat="1">
      <c r="A1915" s="573"/>
      <c r="B1915" s="573"/>
      <c r="C1915" s="573"/>
      <c r="E1915" s="580"/>
      <c r="F1915" s="575"/>
      <c r="G1915" s="576"/>
      <c r="H1915" s="627"/>
      <c r="I1915" s="627"/>
      <c r="J1915" s="627"/>
      <c r="K1915" s="629"/>
      <c r="L1915" s="629"/>
      <c r="M1915" s="629"/>
      <c r="N1915" s="629"/>
    </row>
    <row r="1916" spans="1:14" s="587" customFormat="1">
      <c r="A1916" s="573"/>
      <c r="B1916" s="573"/>
      <c r="C1916" s="573"/>
      <c r="E1916" s="580"/>
      <c r="F1916" s="575"/>
      <c r="G1916" s="576"/>
      <c r="H1916" s="627"/>
      <c r="I1916" s="627"/>
      <c r="J1916" s="627"/>
      <c r="K1916" s="629"/>
      <c r="L1916" s="629"/>
      <c r="M1916" s="629"/>
      <c r="N1916" s="629"/>
    </row>
    <row r="1917" spans="1:14" s="587" customFormat="1">
      <c r="A1917" s="573"/>
      <c r="B1917" s="573"/>
      <c r="C1917" s="573"/>
      <c r="E1917" s="580"/>
      <c r="F1917" s="575"/>
      <c r="G1917" s="576"/>
      <c r="H1917" s="627"/>
      <c r="I1917" s="627"/>
      <c r="J1917" s="627"/>
      <c r="K1917" s="629"/>
      <c r="L1917" s="629"/>
      <c r="M1917" s="629"/>
      <c r="N1917" s="629"/>
    </row>
    <row r="1918" spans="1:14" s="587" customFormat="1">
      <c r="A1918" s="573"/>
      <c r="B1918" s="573"/>
      <c r="C1918" s="573"/>
      <c r="E1918" s="580"/>
      <c r="F1918" s="575"/>
      <c r="G1918" s="576"/>
      <c r="H1918" s="627"/>
      <c r="I1918" s="627"/>
      <c r="J1918" s="627"/>
      <c r="K1918" s="629"/>
      <c r="L1918" s="629"/>
      <c r="M1918" s="629"/>
      <c r="N1918" s="629"/>
    </row>
    <row r="1919" spans="1:14" s="587" customFormat="1">
      <c r="A1919" s="573"/>
      <c r="B1919" s="573"/>
      <c r="C1919" s="573"/>
      <c r="E1919" s="580"/>
      <c r="F1919" s="575"/>
      <c r="G1919" s="576"/>
      <c r="H1919" s="627"/>
      <c r="I1919" s="627"/>
      <c r="J1919" s="627"/>
      <c r="K1919" s="629"/>
      <c r="L1919" s="629"/>
      <c r="M1919" s="629"/>
      <c r="N1919" s="629"/>
    </row>
    <row r="1920" spans="1:14" s="587" customFormat="1">
      <c r="A1920" s="573"/>
      <c r="B1920" s="573"/>
      <c r="C1920" s="573"/>
      <c r="E1920" s="580"/>
      <c r="F1920" s="575"/>
      <c r="G1920" s="576"/>
      <c r="H1920" s="627"/>
      <c r="I1920" s="627"/>
      <c r="J1920" s="627"/>
      <c r="K1920" s="629"/>
      <c r="L1920" s="629"/>
      <c r="M1920" s="629"/>
      <c r="N1920" s="629"/>
    </row>
    <row r="1921" spans="1:14" s="587" customFormat="1">
      <c r="A1921" s="573"/>
      <c r="B1921" s="573"/>
      <c r="C1921" s="573"/>
      <c r="E1921" s="580"/>
      <c r="F1921" s="575"/>
      <c r="G1921" s="576"/>
      <c r="H1921" s="627"/>
      <c r="I1921" s="627"/>
      <c r="J1921" s="627"/>
      <c r="K1921" s="629"/>
      <c r="L1921" s="629"/>
      <c r="M1921" s="629"/>
      <c r="N1921" s="629"/>
    </row>
    <row r="1922" spans="1:14" s="587" customFormat="1">
      <c r="A1922" s="573"/>
      <c r="B1922" s="573"/>
      <c r="C1922" s="573"/>
      <c r="E1922" s="580"/>
      <c r="F1922" s="575"/>
      <c r="G1922" s="576"/>
      <c r="H1922" s="627"/>
      <c r="I1922" s="627"/>
      <c r="J1922" s="627"/>
      <c r="K1922" s="629"/>
      <c r="L1922" s="629"/>
      <c r="M1922" s="629"/>
      <c r="N1922" s="629"/>
    </row>
    <row r="1923" spans="1:14" s="587" customFormat="1">
      <c r="A1923" s="573"/>
      <c r="B1923" s="573"/>
      <c r="C1923" s="573"/>
      <c r="E1923" s="580"/>
      <c r="F1923" s="575"/>
      <c r="G1923" s="576"/>
      <c r="H1923" s="627"/>
      <c r="I1923" s="627"/>
      <c r="J1923" s="627"/>
      <c r="K1923" s="629"/>
      <c r="L1923" s="629"/>
      <c r="M1923" s="629"/>
      <c r="N1923" s="629"/>
    </row>
    <row r="1924" spans="1:14" s="587" customFormat="1">
      <c r="A1924" s="573"/>
      <c r="B1924" s="573"/>
      <c r="C1924" s="573"/>
      <c r="E1924" s="580"/>
      <c r="F1924" s="575"/>
      <c r="G1924" s="576"/>
      <c r="H1924" s="627"/>
      <c r="I1924" s="627"/>
      <c r="J1924" s="627"/>
      <c r="K1924" s="629"/>
      <c r="L1924" s="629"/>
      <c r="M1924" s="629"/>
      <c r="N1924" s="629"/>
    </row>
    <row r="1925" spans="1:14" s="587" customFormat="1">
      <c r="A1925" s="573"/>
      <c r="B1925" s="573"/>
      <c r="C1925" s="573"/>
      <c r="E1925" s="580"/>
      <c r="F1925" s="575"/>
      <c r="G1925" s="576"/>
      <c r="H1925" s="627"/>
      <c r="I1925" s="627"/>
      <c r="J1925" s="627"/>
      <c r="K1925" s="629"/>
      <c r="L1925" s="629"/>
      <c r="M1925" s="629"/>
      <c r="N1925" s="629"/>
    </row>
    <row r="1926" spans="1:14" s="587" customFormat="1">
      <c r="A1926" s="573"/>
      <c r="B1926" s="573"/>
      <c r="C1926" s="573"/>
      <c r="E1926" s="580"/>
      <c r="F1926" s="575"/>
      <c r="G1926" s="576"/>
      <c r="H1926" s="627"/>
      <c r="I1926" s="627"/>
      <c r="J1926" s="627"/>
      <c r="K1926" s="629"/>
      <c r="L1926" s="629"/>
      <c r="M1926" s="629"/>
      <c r="N1926" s="629"/>
    </row>
    <row r="1927" spans="1:14" s="587" customFormat="1">
      <c r="A1927" s="573"/>
      <c r="B1927" s="573"/>
      <c r="C1927" s="573"/>
      <c r="E1927" s="580"/>
      <c r="F1927" s="575"/>
      <c r="G1927" s="576"/>
      <c r="H1927" s="627"/>
      <c r="I1927" s="627"/>
      <c r="J1927" s="627"/>
      <c r="K1927" s="629"/>
      <c r="L1927" s="629"/>
      <c r="M1927" s="629"/>
      <c r="N1927" s="629"/>
    </row>
    <row r="1928" spans="1:14" s="587" customFormat="1">
      <c r="A1928" s="573"/>
      <c r="B1928" s="573"/>
      <c r="C1928" s="573"/>
      <c r="E1928" s="580"/>
      <c r="F1928" s="575"/>
      <c r="G1928" s="576"/>
      <c r="H1928" s="627"/>
      <c r="I1928" s="627"/>
      <c r="J1928" s="627"/>
      <c r="K1928" s="629"/>
      <c r="L1928" s="629"/>
      <c r="M1928" s="629"/>
      <c r="N1928" s="629"/>
    </row>
    <row r="1929" spans="1:14" s="587" customFormat="1">
      <c r="A1929" s="573"/>
      <c r="B1929" s="573"/>
      <c r="C1929" s="573"/>
      <c r="E1929" s="580"/>
      <c r="F1929" s="575"/>
      <c r="G1929" s="576"/>
      <c r="H1929" s="627"/>
      <c r="I1929" s="627"/>
      <c r="J1929" s="627"/>
      <c r="K1929" s="629"/>
      <c r="L1929" s="629"/>
      <c r="M1929" s="629"/>
      <c r="N1929" s="629"/>
    </row>
    <row r="1930" spans="1:14" s="587" customFormat="1">
      <c r="A1930" s="573"/>
      <c r="B1930" s="573"/>
      <c r="C1930" s="573"/>
      <c r="E1930" s="580"/>
      <c r="F1930" s="575"/>
      <c r="G1930" s="576"/>
      <c r="H1930" s="627"/>
      <c r="I1930" s="627"/>
      <c r="J1930" s="627"/>
      <c r="K1930" s="629"/>
      <c r="L1930" s="629"/>
      <c r="M1930" s="629"/>
      <c r="N1930" s="629"/>
    </row>
    <row r="1931" spans="1:14" s="587" customFormat="1">
      <c r="A1931" s="573"/>
      <c r="B1931" s="573"/>
      <c r="C1931" s="573"/>
      <c r="E1931" s="580"/>
      <c r="F1931" s="575"/>
      <c r="G1931" s="576"/>
      <c r="H1931" s="627"/>
      <c r="I1931" s="627"/>
      <c r="J1931" s="627"/>
      <c r="K1931" s="629"/>
      <c r="L1931" s="629"/>
      <c r="M1931" s="629"/>
      <c r="N1931" s="629"/>
    </row>
    <row r="1932" spans="1:14" s="587" customFormat="1">
      <c r="A1932" s="573"/>
      <c r="B1932" s="573"/>
      <c r="C1932" s="573"/>
      <c r="E1932" s="580"/>
      <c r="F1932" s="575"/>
      <c r="G1932" s="576"/>
      <c r="H1932" s="627"/>
      <c r="I1932" s="627"/>
      <c r="J1932" s="627"/>
      <c r="K1932" s="629"/>
      <c r="L1932" s="629"/>
      <c r="M1932" s="629"/>
      <c r="N1932" s="629"/>
    </row>
    <row r="1933" spans="1:14" s="587" customFormat="1">
      <c r="A1933" s="573"/>
      <c r="B1933" s="573"/>
      <c r="C1933" s="573"/>
      <c r="E1933" s="580"/>
      <c r="F1933" s="575"/>
      <c r="G1933" s="576"/>
      <c r="H1933" s="627"/>
      <c r="I1933" s="627"/>
      <c r="J1933" s="627"/>
      <c r="K1933" s="629"/>
      <c r="L1933" s="629"/>
      <c r="M1933" s="629"/>
      <c r="N1933" s="629"/>
    </row>
    <row r="1934" spans="1:14" s="587" customFormat="1">
      <c r="A1934" s="573"/>
      <c r="B1934" s="573"/>
      <c r="C1934" s="573"/>
      <c r="E1934" s="580"/>
      <c r="F1934" s="575"/>
      <c r="G1934" s="576"/>
      <c r="H1934" s="627"/>
      <c r="I1934" s="627"/>
      <c r="J1934" s="627"/>
      <c r="K1934" s="629"/>
      <c r="L1934" s="629"/>
      <c r="M1934" s="629"/>
      <c r="N1934" s="629"/>
    </row>
    <row r="1935" spans="1:14" s="587" customFormat="1">
      <c r="A1935" s="573"/>
      <c r="B1935" s="573"/>
      <c r="C1935" s="573"/>
      <c r="E1935" s="580"/>
      <c r="F1935" s="575"/>
      <c r="G1935" s="576"/>
      <c r="H1935" s="627"/>
      <c r="I1935" s="627"/>
      <c r="J1935" s="627"/>
      <c r="K1935" s="629"/>
      <c r="L1935" s="629"/>
      <c r="M1935" s="629"/>
      <c r="N1935" s="629"/>
    </row>
    <row r="1936" spans="1:14" s="587" customFormat="1">
      <c r="A1936" s="573"/>
      <c r="B1936" s="573"/>
      <c r="C1936" s="573"/>
      <c r="E1936" s="580"/>
      <c r="F1936" s="575"/>
      <c r="G1936" s="576"/>
      <c r="H1936" s="627"/>
      <c r="I1936" s="627"/>
      <c r="J1936" s="627"/>
      <c r="K1936" s="629"/>
      <c r="L1936" s="629"/>
      <c r="M1936" s="629"/>
      <c r="N1936" s="629"/>
    </row>
    <row r="1937" spans="1:14" s="587" customFormat="1">
      <c r="A1937" s="573"/>
      <c r="B1937" s="573"/>
      <c r="C1937" s="573"/>
      <c r="E1937" s="580"/>
      <c r="F1937" s="575"/>
      <c r="G1937" s="576"/>
      <c r="H1937" s="627"/>
      <c r="I1937" s="627"/>
      <c r="J1937" s="627"/>
      <c r="K1937" s="629"/>
      <c r="L1937" s="629"/>
      <c r="M1937" s="629"/>
      <c r="N1937" s="629"/>
    </row>
    <row r="1938" spans="1:14" s="587" customFormat="1">
      <c r="A1938" s="573"/>
      <c r="B1938" s="573"/>
      <c r="C1938" s="573"/>
      <c r="E1938" s="580"/>
      <c r="F1938" s="575"/>
      <c r="G1938" s="576"/>
      <c r="H1938" s="627"/>
      <c r="I1938" s="627"/>
      <c r="J1938" s="627"/>
      <c r="K1938" s="629"/>
      <c r="L1938" s="629"/>
      <c r="M1938" s="629"/>
      <c r="N1938" s="629"/>
    </row>
    <row r="1939" spans="1:14" s="587" customFormat="1">
      <c r="A1939" s="573"/>
      <c r="B1939" s="573"/>
      <c r="C1939" s="573"/>
      <c r="E1939" s="580"/>
      <c r="F1939" s="575"/>
      <c r="G1939" s="576"/>
      <c r="H1939" s="627"/>
      <c r="I1939" s="627"/>
      <c r="J1939" s="627"/>
      <c r="K1939" s="629"/>
      <c r="L1939" s="629"/>
      <c r="M1939" s="629"/>
      <c r="N1939" s="629"/>
    </row>
    <row r="1940" spans="1:14" s="587" customFormat="1">
      <c r="A1940" s="573"/>
      <c r="B1940" s="573"/>
      <c r="C1940" s="573"/>
      <c r="E1940" s="580"/>
      <c r="F1940" s="575"/>
      <c r="G1940" s="576"/>
      <c r="H1940" s="627"/>
      <c r="I1940" s="627"/>
      <c r="J1940" s="627"/>
      <c r="K1940" s="629"/>
      <c r="L1940" s="629"/>
      <c r="M1940" s="629"/>
      <c r="N1940" s="629"/>
    </row>
    <row r="1941" spans="1:14" s="587" customFormat="1">
      <c r="A1941" s="573"/>
      <c r="B1941" s="573"/>
      <c r="C1941" s="573"/>
      <c r="E1941" s="580"/>
      <c r="F1941" s="575"/>
      <c r="G1941" s="576"/>
      <c r="H1941" s="627"/>
      <c r="I1941" s="627"/>
      <c r="J1941" s="627"/>
      <c r="K1941" s="629"/>
      <c r="L1941" s="629"/>
      <c r="M1941" s="629"/>
      <c r="N1941" s="629"/>
    </row>
    <row r="1942" spans="1:14" s="587" customFormat="1">
      <c r="A1942" s="573"/>
      <c r="B1942" s="573"/>
      <c r="C1942" s="573"/>
      <c r="E1942" s="580"/>
      <c r="F1942" s="575"/>
      <c r="G1942" s="576"/>
      <c r="H1942" s="627"/>
      <c r="I1942" s="627"/>
      <c r="J1942" s="627"/>
      <c r="K1942" s="629"/>
      <c r="L1942" s="629"/>
      <c r="M1942" s="629"/>
      <c r="N1942" s="629"/>
    </row>
    <row r="1943" spans="1:14" s="587" customFormat="1">
      <c r="A1943" s="573"/>
      <c r="B1943" s="573"/>
      <c r="C1943" s="573"/>
      <c r="E1943" s="580"/>
      <c r="F1943" s="575"/>
      <c r="G1943" s="576"/>
      <c r="H1943" s="627"/>
      <c r="I1943" s="627"/>
      <c r="J1943" s="627"/>
      <c r="K1943" s="629"/>
      <c r="L1943" s="629"/>
      <c r="M1943" s="629"/>
      <c r="N1943" s="629"/>
    </row>
    <row r="1944" spans="1:14" s="587" customFormat="1">
      <c r="A1944" s="573"/>
      <c r="B1944" s="573"/>
      <c r="C1944" s="573"/>
      <c r="E1944" s="580"/>
      <c r="F1944" s="575"/>
      <c r="G1944" s="576"/>
      <c r="H1944" s="627"/>
      <c r="I1944" s="627"/>
      <c r="J1944" s="627"/>
      <c r="K1944" s="629"/>
      <c r="L1944" s="629"/>
      <c r="M1944" s="629"/>
      <c r="N1944" s="629"/>
    </row>
    <row r="1945" spans="1:14" s="587" customFormat="1">
      <c r="A1945" s="573"/>
      <c r="B1945" s="573"/>
      <c r="C1945" s="573"/>
      <c r="E1945" s="580"/>
      <c r="F1945" s="575"/>
      <c r="G1945" s="576"/>
      <c r="H1945" s="627"/>
      <c r="I1945" s="627"/>
      <c r="J1945" s="627"/>
      <c r="K1945" s="629"/>
      <c r="L1945" s="629"/>
      <c r="M1945" s="629"/>
      <c r="N1945" s="629"/>
    </row>
    <row r="1946" spans="1:14" s="587" customFormat="1">
      <c r="A1946" s="573"/>
      <c r="B1946" s="573"/>
      <c r="C1946" s="573"/>
      <c r="E1946" s="580"/>
      <c r="F1946" s="575"/>
      <c r="G1946" s="576"/>
      <c r="H1946" s="627"/>
      <c r="I1946" s="627"/>
      <c r="J1946" s="627"/>
      <c r="K1946" s="629"/>
      <c r="L1946" s="629"/>
      <c r="M1946" s="629"/>
      <c r="N1946" s="629"/>
    </row>
    <row r="1947" spans="1:14" s="587" customFormat="1">
      <c r="A1947" s="573"/>
      <c r="B1947" s="573"/>
      <c r="C1947" s="573"/>
      <c r="E1947" s="580"/>
      <c r="F1947" s="575"/>
      <c r="G1947" s="576"/>
      <c r="H1947" s="627"/>
      <c r="I1947" s="627"/>
      <c r="J1947" s="627"/>
      <c r="K1947" s="629"/>
      <c r="L1947" s="629"/>
      <c r="M1947" s="629"/>
      <c r="N1947" s="629"/>
    </row>
    <row r="1948" spans="1:14" s="587" customFormat="1">
      <c r="A1948" s="573"/>
      <c r="B1948" s="573"/>
      <c r="C1948" s="573"/>
      <c r="E1948" s="580"/>
      <c r="F1948" s="575"/>
      <c r="G1948" s="576"/>
      <c r="H1948" s="627"/>
      <c r="I1948" s="627"/>
      <c r="J1948" s="627"/>
      <c r="K1948" s="629"/>
      <c r="L1948" s="629"/>
      <c r="M1948" s="629"/>
      <c r="N1948" s="629"/>
    </row>
    <row r="1949" spans="1:14" s="587" customFormat="1">
      <c r="A1949" s="573"/>
      <c r="B1949" s="573"/>
      <c r="C1949" s="573"/>
      <c r="E1949" s="580"/>
      <c r="F1949" s="575"/>
      <c r="G1949" s="576"/>
      <c r="H1949" s="627"/>
      <c r="I1949" s="627"/>
      <c r="J1949" s="627"/>
      <c r="K1949" s="629"/>
      <c r="L1949" s="629"/>
      <c r="M1949" s="629"/>
      <c r="N1949" s="629"/>
    </row>
    <row r="1950" spans="1:14" s="587" customFormat="1">
      <c r="A1950" s="573"/>
      <c r="B1950" s="573"/>
      <c r="C1950" s="573"/>
      <c r="E1950" s="580"/>
      <c r="F1950" s="575"/>
      <c r="G1950" s="576"/>
      <c r="H1950" s="627"/>
      <c r="I1950" s="627"/>
      <c r="J1950" s="627"/>
      <c r="K1950" s="629"/>
      <c r="L1950" s="629"/>
      <c r="M1950" s="629"/>
      <c r="N1950" s="629"/>
    </row>
    <row r="1951" spans="1:14" s="587" customFormat="1">
      <c r="A1951" s="573"/>
      <c r="B1951" s="573"/>
      <c r="C1951" s="573"/>
      <c r="E1951" s="580"/>
      <c r="F1951" s="575"/>
      <c r="G1951" s="576"/>
      <c r="H1951" s="627"/>
      <c r="I1951" s="627"/>
      <c r="J1951" s="627"/>
      <c r="K1951" s="629"/>
      <c r="L1951" s="629"/>
      <c r="M1951" s="629"/>
      <c r="N1951" s="629"/>
    </row>
    <row r="1952" spans="1:14" s="587" customFormat="1">
      <c r="A1952" s="573"/>
      <c r="B1952" s="573"/>
      <c r="C1952" s="573"/>
      <c r="E1952" s="580"/>
      <c r="F1952" s="575"/>
      <c r="G1952" s="576"/>
      <c r="H1952" s="627"/>
      <c r="I1952" s="627"/>
      <c r="J1952" s="627"/>
      <c r="K1952" s="629"/>
      <c r="L1952" s="629"/>
      <c r="M1952" s="629"/>
      <c r="N1952" s="629"/>
    </row>
    <row r="1953" spans="1:14" s="587" customFormat="1">
      <c r="A1953" s="573"/>
      <c r="B1953" s="573"/>
      <c r="C1953" s="573"/>
      <c r="E1953" s="580"/>
      <c r="F1953" s="575"/>
      <c r="G1953" s="576"/>
      <c r="H1953" s="627"/>
      <c r="I1953" s="627"/>
      <c r="J1953" s="627"/>
      <c r="K1953" s="629"/>
      <c r="L1953" s="629"/>
      <c r="M1953" s="629"/>
      <c r="N1953" s="629"/>
    </row>
    <row r="1954" spans="1:14" s="587" customFormat="1">
      <c r="A1954" s="573"/>
      <c r="B1954" s="573"/>
      <c r="C1954" s="573"/>
      <c r="E1954" s="580"/>
      <c r="F1954" s="575"/>
      <c r="G1954" s="576"/>
      <c r="H1954" s="627"/>
      <c r="I1954" s="627"/>
      <c r="J1954" s="627"/>
      <c r="K1954" s="629"/>
      <c r="L1954" s="629"/>
      <c r="M1954" s="629"/>
      <c r="N1954" s="629"/>
    </row>
    <row r="1955" spans="1:14" s="587" customFormat="1">
      <c r="A1955" s="573"/>
      <c r="B1955" s="573"/>
      <c r="C1955" s="573"/>
      <c r="E1955" s="580"/>
      <c r="F1955" s="575"/>
      <c r="G1955" s="576"/>
      <c r="H1955" s="627"/>
      <c r="I1955" s="627"/>
      <c r="J1955" s="627"/>
      <c r="K1955" s="629"/>
      <c r="L1955" s="629"/>
      <c r="M1955" s="629"/>
      <c r="N1955" s="629"/>
    </row>
    <row r="1956" spans="1:14" s="587" customFormat="1">
      <c r="A1956" s="573"/>
      <c r="B1956" s="573"/>
      <c r="C1956" s="573"/>
      <c r="E1956" s="580"/>
      <c r="F1956" s="575"/>
      <c r="G1956" s="576"/>
      <c r="H1956" s="627"/>
      <c r="I1956" s="627"/>
      <c r="J1956" s="627"/>
      <c r="K1956" s="629"/>
      <c r="L1956" s="629"/>
      <c r="M1956" s="629"/>
      <c r="N1956" s="629"/>
    </row>
    <row r="1957" spans="1:14" s="587" customFormat="1">
      <c r="A1957" s="573"/>
      <c r="B1957" s="573"/>
      <c r="C1957" s="573"/>
      <c r="E1957" s="580"/>
      <c r="F1957" s="575"/>
      <c r="G1957" s="576"/>
      <c r="H1957" s="627"/>
      <c r="I1957" s="627"/>
      <c r="J1957" s="627"/>
      <c r="K1957" s="629"/>
      <c r="L1957" s="629"/>
      <c r="M1957" s="629"/>
      <c r="N1957" s="629"/>
    </row>
    <row r="1958" spans="1:14" s="587" customFormat="1">
      <c r="A1958" s="573"/>
      <c r="B1958" s="573"/>
      <c r="C1958" s="573"/>
      <c r="E1958" s="580"/>
      <c r="F1958" s="575"/>
      <c r="G1958" s="576"/>
      <c r="H1958" s="627"/>
      <c r="I1958" s="627"/>
      <c r="J1958" s="627"/>
      <c r="K1958" s="629"/>
      <c r="L1958" s="629"/>
      <c r="M1958" s="629"/>
      <c r="N1958" s="629"/>
    </row>
    <row r="1959" spans="1:14" s="587" customFormat="1">
      <c r="A1959" s="573"/>
      <c r="B1959" s="573"/>
      <c r="C1959" s="573"/>
      <c r="E1959" s="580"/>
      <c r="F1959" s="575"/>
      <c r="G1959" s="576"/>
      <c r="H1959" s="627"/>
      <c r="I1959" s="627"/>
      <c r="J1959" s="627"/>
      <c r="K1959" s="629"/>
      <c r="L1959" s="629"/>
      <c r="M1959" s="629"/>
      <c r="N1959" s="629"/>
    </row>
    <row r="1960" spans="1:14" s="587" customFormat="1">
      <c r="A1960" s="573"/>
      <c r="B1960" s="573"/>
      <c r="C1960" s="573"/>
      <c r="E1960" s="580"/>
      <c r="F1960" s="575"/>
      <c r="G1960" s="576"/>
      <c r="H1960" s="627"/>
      <c r="I1960" s="627"/>
      <c r="J1960" s="627"/>
      <c r="K1960" s="629"/>
      <c r="L1960" s="629"/>
      <c r="M1960" s="629"/>
      <c r="N1960" s="629"/>
    </row>
    <row r="1961" spans="1:14" s="587" customFormat="1">
      <c r="A1961" s="573"/>
      <c r="B1961" s="573"/>
      <c r="C1961" s="573"/>
      <c r="E1961" s="580"/>
      <c r="F1961" s="575"/>
      <c r="G1961" s="576"/>
      <c r="H1961" s="627"/>
      <c r="I1961" s="627"/>
      <c r="J1961" s="627"/>
      <c r="K1961" s="629"/>
      <c r="L1961" s="629"/>
      <c r="M1961" s="629"/>
      <c r="N1961" s="629"/>
    </row>
    <row r="1962" spans="1:14" s="587" customFormat="1">
      <c r="A1962" s="573"/>
      <c r="B1962" s="573"/>
      <c r="C1962" s="573"/>
      <c r="E1962" s="580"/>
      <c r="F1962" s="575"/>
      <c r="G1962" s="576"/>
      <c r="H1962" s="627"/>
      <c r="I1962" s="627"/>
      <c r="J1962" s="627"/>
      <c r="K1962" s="629"/>
      <c r="L1962" s="629"/>
      <c r="M1962" s="629"/>
      <c r="N1962" s="629"/>
    </row>
    <row r="1963" spans="1:14" s="587" customFormat="1">
      <c r="A1963" s="573"/>
      <c r="B1963" s="573"/>
      <c r="C1963" s="573"/>
      <c r="E1963" s="580"/>
      <c r="F1963" s="575"/>
      <c r="G1963" s="576"/>
      <c r="H1963" s="627"/>
      <c r="I1963" s="627"/>
      <c r="J1963" s="627"/>
      <c r="K1963" s="629"/>
      <c r="L1963" s="629"/>
      <c r="M1963" s="629"/>
      <c r="N1963" s="629"/>
    </row>
    <row r="1964" spans="1:14" s="587" customFormat="1">
      <c r="A1964" s="573"/>
      <c r="B1964" s="573"/>
      <c r="C1964" s="573"/>
      <c r="E1964" s="580"/>
      <c r="F1964" s="575"/>
      <c r="G1964" s="576"/>
      <c r="H1964" s="627"/>
      <c r="I1964" s="627"/>
      <c r="J1964" s="627"/>
      <c r="K1964" s="629"/>
      <c r="L1964" s="629"/>
      <c r="M1964" s="629"/>
      <c r="N1964" s="629"/>
    </row>
    <row r="1965" spans="1:14" s="587" customFormat="1">
      <c r="A1965" s="573"/>
      <c r="B1965" s="573"/>
      <c r="C1965" s="573"/>
      <c r="E1965" s="580"/>
      <c r="F1965" s="575"/>
      <c r="G1965" s="576"/>
      <c r="H1965" s="627"/>
      <c r="I1965" s="627"/>
      <c r="J1965" s="627"/>
      <c r="K1965" s="629"/>
      <c r="L1965" s="629"/>
      <c r="M1965" s="629"/>
      <c r="N1965" s="629"/>
    </row>
    <row r="1966" spans="1:14" s="587" customFormat="1">
      <c r="A1966" s="573"/>
      <c r="B1966" s="573"/>
      <c r="C1966" s="573"/>
      <c r="E1966" s="580"/>
      <c r="F1966" s="575"/>
      <c r="G1966" s="576"/>
      <c r="H1966" s="627"/>
      <c r="I1966" s="627"/>
      <c r="J1966" s="627"/>
      <c r="K1966" s="629"/>
      <c r="L1966" s="629"/>
      <c r="M1966" s="629"/>
      <c r="N1966" s="629"/>
    </row>
    <row r="1967" spans="1:14" s="587" customFormat="1">
      <c r="A1967" s="573"/>
      <c r="B1967" s="573"/>
      <c r="C1967" s="573"/>
      <c r="E1967" s="580"/>
      <c r="F1967" s="575"/>
      <c r="G1967" s="576"/>
      <c r="H1967" s="627"/>
      <c r="I1967" s="627"/>
      <c r="J1967" s="627"/>
      <c r="K1967" s="629"/>
      <c r="L1967" s="629"/>
      <c r="M1967" s="629"/>
      <c r="N1967" s="629"/>
    </row>
    <row r="1968" spans="1:14" s="587" customFormat="1">
      <c r="A1968" s="573"/>
      <c r="B1968" s="573"/>
      <c r="C1968" s="573"/>
      <c r="E1968" s="580"/>
      <c r="F1968" s="575"/>
      <c r="G1968" s="576"/>
      <c r="H1968" s="627"/>
      <c r="I1968" s="627"/>
      <c r="J1968" s="627"/>
      <c r="K1968" s="629"/>
      <c r="L1968" s="629"/>
      <c r="M1968" s="629"/>
      <c r="N1968" s="629"/>
    </row>
    <row r="1969" spans="1:14" s="587" customFormat="1">
      <c r="A1969" s="573"/>
      <c r="B1969" s="573"/>
      <c r="C1969" s="573"/>
      <c r="E1969" s="580"/>
      <c r="F1969" s="575"/>
      <c r="G1969" s="576"/>
      <c r="H1969" s="627"/>
      <c r="I1969" s="627"/>
      <c r="J1969" s="627"/>
      <c r="K1969" s="629"/>
      <c r="L1969" s="629"/>
      <c r="M1969" s="629"/>
      <c r="N1969" s="629"/>
    </row>
    <row r="1970" spans="1:14" s="587" customFormat="1">
      <c r="A1970" s="573"/>
      <c r="B1970" s="573"/>
      <c r="C1970" s="573"/>
      <c r="E1970" s="580"/>
      <c r="F1970" s="575"/>
      <c r="G1970" s="576"/>
      <c r="H1970" s="627"/>
      <c r="I1970" s="627"/>
      <c r="J1970" s="627"/>
      <c r="K1970" s="629"/>
      <c r="L1970" s="629"/>
      <c r="M1970" s="629"/>
      <c r="N1970" s="629"/>
    </row>
    <row r="1971" spans="1:14" s="587" customFormat="1">
      <c r="A1971" s="573"/>
      <c r="B1971" s="573"/>
      <c r="C1971" s="573"/>
      <c r="E1971" s="580"/>
      <c r="F1971" s="575"/>
      <c r="G1971" s="576"/>
      <c r="H1971" s="627"/>
      <c r="I1971" s="627"/>
      <c r="J1971" s="627"/>
      <c r="K1971" s="629"/>
      <c r="L1971" s="629"/>
      <c r="M1971" s="629"/>
      <c r="N1971" s="629"/>
    </row>
    <row r="1972" spans="1:14" s="587" customFormat="1">
      <c r="A1972" s="573"/>
      <c r="B1972" s="573"/>
      <c r="C1972" s="573"/>
      <c r="E1972" s="580"/>
      <c r="F1972" s="575"/>
      <c r="G1972" s="576"/>
      <c r="H1972" s="627"/>
      <c r="I1972" s="627"/>
      <c r="J1972" s="627"/>
      <c r="K1972" s="629"/>
      <c r="L1972" s="629"/>
      <c r="M1972" s="629"/>
      <c r="N1972" s="629"/>
    </row>
    <row r="1973" spans="1:14" s="587" customFormat="1">
      <c r="A1973" s="573"/>
      <c r="B1973" s="573"/>
      <c r="C1973" s="573"/>
      <c r="E1973" s="580"/>
      <c r="F1973" s="575"/>
      <c r="G1973" s="576"/>
      <c r="H1973" s="627"/>
      <c r="I1973" s="627"/>
      <c r="J1973" s="627"/>
      <c r="K1973" s="629"/>
      <c r="L1973" s="629"/>
      <c r="M1973" s="629"/>
      <c r="N1973" s="629"/>
    </row>
    <row r="1974" spans="1:14" s="587" customFormat="1">
      <c r="A1974" s="573"/>
      <c r="B1974" s="573"/>
      <c r="C1974" s="573"/>
      <c r="E1974" s="580"/>
      <c r="F1974" s="575"/>
      <c r="G1974" s="576"/>
      <c r="H1974" s="627"/>
      <c r="I1974" s="627"/>
      <c r="J1974" s="627"/>
      <c r="K1974" s="629"/>
      <c r="L1974" s="629"/>
      <c r="M1974" s="629"/>
      <c r="N1974" s="629"/>
    </row>
    <row r="1975" spans="1:14" s="587" customFormat="1">
      <c r="A1975" s="573"/>
      <c r="B1975" s="573"/>
      <c r="C1975" s="573"/>
      <c r="E1975" s="580"/>
      <c r="F1975" s="575"/>
      <c r="G1975" s="576"/>
      <c r="H1975" s="627"/>
      <c r="I1975" s="627"/>
      <c r="J1975" s="627"/>
      <c r="K1975" s="629"/>
      <c r="L1975" s="629"/>
      <c r="M1975" s="629"/>
      <c r="N1975" s="629"/>
    </row>
    <row r="1976" spans="1:14" s="587" customFormat="1">
      <c r="A1976" s="573"/>
      <c r="B1976" s="573"/>
      <c r="C1976" s="573"/>
      <c r="E1976" s="580"/>
      <c r="F1976" s="575"/>
      <c r="G1976" s="576"/>
      <c r="H1976" s="627"/>
      <c r="I1976" s="627"/>
      <c r="J1976" s="627"/>
      <c r="K1976" s="629"/>
      <c r="L1976" s="629"/>
      <c r="M1976" s="629"/>
      <c r="N1976" s="629"/>
    </row>
    <row r="1977" spans="1:14" s="587" customFormat="1">
      <c r="A1977" s="573"/>
      <c r="B1977" s="573"/>
      <c r="C1977" s="573"/>
      <c r="E1977" s="580"/>
      <c r="F1977" s="575"/>
      <c r="G1977" s="576"/>
      <c r="H1977" s="627"/>
      <c r="I1977" s="627"/>
      <c r="J1977" s="627"/>
      <c r="K1977" s="629"/>
      <c r="L1977" s="629"/>
      <c r="M1977" s="629"/>
      <c r="N1977" s="629"/>
    </row>
    <row r="1978" spans="1:14" s="587" customFormat="1">
      <c r="A1978" s="573"/>
      <c r="B1978" s="573"/>
      <c r="C1978" s="573"/>
      <c r="E1978" s="580"/>
      <c r="F1978" s="575"/>
      <c r="G1978" s="576"/>
      <c r="H1978" s="627"/>
      <c r="I1978" s="627"/>
      <c r="J1978" s="627"/>
      <c r="K1978" s="629"/>
      <c r="L1978" s="629"/>
      <c r="M1978" s="629"/>
      <c r="N1978" s="629"/>
    </row>
    <row r="1979" spans="1:14" s="587" customFormat="1">
      <c r="A1979" s="573"/>
      <c r="B1979" s="573"/>
      <c r="C1979" s="573"/>
      <c r="E1979" s="580"/>
      <c r="F1979" s="575"/>
      <c r="G1979" s="576"/>
      <c r="H1979" s="627"/>
      <c r="I1979" s="627"/>
      <c r="J1979" s="627"/>
      <c r="K1979" s="629"/>
      <c r="L1979" s="629"/>
      <c r="M1979" s="629"/>
      <c r="N1979" s="629"/>
    </row>
    <row r="1980" spans="1:14" s="587" customFormat="1">
      <c r="A1980" s="573"/>
      <c r="B1980" s="573"/>
      <c r="C1980" s="573"/>
      <c r="E1980" s="580"/>
      <c r="F1980" s="575"/>
      <c r="G1980" s="576"/>
      <c r="H1980" s="627"/>
      <c r="I1980" s="627"/>
      <c r="J1980" s="627"/>
      <c r="K1980" s="629"/>
      <c r="L1980" s="629"/>
      <c r="M1980" s="629"/>
      <c r="N1980" s="629"/>
    </row>
    <row r="1981" spans="1:14" s="587" customFormat="1">
      <c r="A1981" s="573"/>
      <c r="B1981" s="573"/>
      <c r="C1981" s="573"/>
      <c r="E1981" s="580"/>
      <c r="F1981" s="575"/>
      <c r="G1981" s="576"/>
      <c r="H1981" s="627"/>
      <c r="I1981" s="627"/>
      <c r="J1981" s="627"/>
      <c r="K1981" s="629"/>
      <c r="L1981" s="629"/>
      <c r="M1981" s="629"/>
      <c r="N1981" s="629"/>
    </row>
    <row r="1982" spans="1:14" s="587" customFormat="1">
      <c r="A1982" s="573"/>
      <c r="B1982" s="573"/>
      <c r="C1982" s="573"/>
      <c r="E1982" s="580"/>
      <c r="F1982" s="575"/>
      <c r="G1982" s="576"/>
      <c r="H1982" s="627"/>
      <c r="I1982" s="627"/>
      <c r="J1982" s="627"/>
      <c r="K1982" s="629"/>
      <c r="L1982" s="629"/>
      <c r="M1982" s="629"/>
      <c r="N1982" s="629"/>
    </row>
    <row r="1983" spans="1:14" s="587" customFormat="1">
      <c r="A1983" s="573"/>
      <c r="B1983" s="573"/>
      <c r="C1983" s="573"/>
      <c r="E1983" s="580"/>
      <c r="F1983" s="575"/>
      <c r="G1983" s="576"/>
      <c r="H1983" s="627"/>
      <c r="I1983" s="627"/>
      <c r="J1983" s="627"/>
      <c r="K1983" s="629"/>
      <c r="L1983" s="629"/>
      <c r="M1983" s="629"/>
      <c r="N1983" s="629"/>
    </row>
    <row r="1984" spans="1:14" s="587" customFormat="1">
      <c r="A1984" s="573"/>
      <c r="B1984" s="573"/>
      <c r="C1984" s="573"/>
      <c r="E1984" s="580"/>
      <c r="F1984" s="575"/>
      <c r="G1984" s="576"/>
      <c r="H1984" s="627"/>
      <c r="I1984" s="627"/>
      <c r="J1984" s="627"/>
      <c r="K1984" s="629"/>
      <c r="L1984" s="629"/>
      <c r="M1984" s="629"/>
      <c r="N1984" s="629"/>
    </row>
    <row r="1985" spans="1:14" s="587" customFormat="1">
      <c r="A1985" s="573"/>
      <c r="B1985" s="573"/>
      <c r="C1985" s="573"/>
      <c r="E1985" s="580"/>
      <c r="F1985" s="575"/>
      <c r="G1985" s="576"/>
      <c r="H1985" s="627"/>
      <c r="I1985" s="627"/>
      <c r="J1985" s="627"/>
      <c r="K1985" s="629"/>
      <c r="L1985" s="629"/>
      <c r="M1985" s="629"/>
      <c r="N1985" s="629"/>
    </row>
    <row r="1986" spans="1:14" s="587" customFormat="1">
      <c r="A1986" s="573"/>
      <c r="B1986" s="573"/>
      <c r="C1986" s="573"/>
      <c r="E1986" s="580"/>
      <c r="F1986" s="575"/>
      <c r="G1986" s="576"/>
      <c r="H1986" s="627"/>
      <c r="I1986" s="627"/>
      <c r="J1986" s="627"/>
      <c r="K1986" s="629"/>
      <c r="L1986" s="629"/>
      <c r="M1986" s="629"/>
      <c r="N1986" s="629"/>
    </row>
    <row r="1987" spans="1:14" s="587" customFormat="1">
      <c r="A1987" s="573"/>
      <c r="B1987" s="573"/>
      <c r="C1987" s="573"/>
      <c r="E1987" s="580"/>
      <c r="F1987" s="575"/>
      <c r="G1987" s="576"/>
      <c r="H1987" s="627"/>
      <c r="I1987" s="627"/>
      <c r="J1987" s="627"/>
      <c r="K1987" s="629"/>
      <c r="L1987" s="629"/>
      <c r="M1987" s="629"/>
      <c r="N1987" s="629"/>
    </row>
    <row r="1988" spans="1:14" s="587" customFormat="1">
      <c r="A1988" s="573"/>
      <c r="B1988" s="573"/>
      <c r="C1988" s="573"/>
      <c r="E1988" s="580"/>
      <c r="F1988" s="575"/>
      <c r="G1988" s="576"/>
      <c r="H1988" s="627"/>
      <c r="I1988" s="627"/>
      <c r="J1988" s="627"/>
      <c r="K1988" s="629"/>
      <c r="L1988" s="629"/>
      <c r="M1988" s="629"/>
      <c r="N1988" s="629"/>
    </row>
    <row r="1989" spans="1:14" s="587" customFormat="1">
      <c r="A1989" s="573"/>
      <c r="B1989" s="573"/>
      <c r="C1989" s="573"/>
      <c r="E1989" s="580"/>
      <c r="F1989" s="575"/>
      <c r="G1989" s="576"/>
      <c r="H1989" s="627"/>
      <c r="I1989" s="627"/>
      <c r="J1989" s="627"/>
      <c r="K1989" s="629"/>
      <c r="L1989" s="629"/>
      <c r="M1989" s="629"/>
      <c r="N1989" s="629"/>
    </row>
    <row r="1990" spans="1:14" s="587" customFormat="1">
      <c r="A1990" s="573"/>
      <c r="B1990" s="573"/>
      <c r="C1990" s="573"/>
      <c r="E1990" s="580"/>
      <c r="F1990" s="575"/>
      <c r="G1990" s="576"/>
      <c r="H1990" s="627"/>
      <c r="I1990" s="627"/>
      <c r="J1990" s="627"/>
      <c r="K1990" s="629"/>
      <c r="L1990" s="629"/>
      <c r="M1990" s="629"/>
      <c r="N1990" s="629"/>
    </row>
    <row r="1991" spans="1:14" s="587" customFormat="1">
      <c r="A1991" s="573"/>
      <c r="B1991" s="573"/>
      <c r="C1991" s="573"/>
      <c r="E1991" s="580"/>
      <c r="F1991" s="575"/>
      <c r="G1991" s="576"/>
      <c r="H1991" s="627"/>
      <c r="I1991" s="627"/>
      <c r="J1991" s="627"/>
      <c r="K1991" s="629"/>
      <c r="L1991" s="629"/>
      <c r="M1991" s="629"/>
      <c r="N1991" s="629"/>
    </row>
    <row r="1992" spans="1:14" s="587" customFormat="1">
      <c r="A1992" s="573"/>
      <c r="B1992" s="573"/>
      <c r="C1992" s="573"/>
      <c r="E1992" s="580"/>
      <c r="F1992" s="575"/>
      <c r="G1992" s="576"/>
      <c r="H1992" s="627"/>
      <c r="I1992" s="627"/>
      <c r="J1992" s="627"/>
      <c r="K1992" s="629"/>
      <c r="L1992" s="629"/>
      <c r="M1992" s="629"/>
      <c r="N1992" s="629"/>
    </row>
    <row r="1993" spans="1:14" s="587" customFormat="1">
      <c r="A1993" s="573"/>
      <c r="B1993" s="573"/>
      <c r="C1993" s="573"/>
      <c r="E1993" s="580"/>
      <c r="F1993" s="575"/>
      <c r="G1993" s="576"/>
      <c r="H1993" s="627"/>
      <c r="I1993" s="627"/>
      <c r="J1993" s="627"/>
      <c r="K1993" s="629"/>
      <c r="L1993" s="629"/>
      <c r="M1993" s="629"/>
      <c r="N1993" s="629"/>
    </row>
    <row r="1994" spans="1:14" s="587" customFormat="1">
      <c r="A1994" s="573"/>
      <c r="B1994" s="573"/>
      <c r="C1994" s="573"/>
      <c r="E1994" s="580"/>
      <c r="F1994" s="575"/>
      <c r="G1994" s="576"/>
      <c r="H1994" s="627"/>
      <c r="I1994" s="627"/>
      <c r="J1994" s="627"/>
      <c r="K1994" s="629"/>
      <c r="L1994" s="629"/>
      <c r="M1994" s="629"/>
      <c r="N1994" s="629"/>
    </row>
    <row r="1995" spans="1:14" s="587" customFormat="1">
      <c r="A1995" s="573"/>
      <c r="B1995" s="573"/>
      <c r="C1995" s="573"/>
      <c r="E1995" s="580"/>
      <c r="F1995" s="575"/>
      <c r="G1995" s="576"/>
      <c r="H1995" s="627"/>
      <c r="I1995" s="627"/>
      <c r="J1995" s="627"/>
      <c r="K1995" s="629"/>
      <c r="L1995" s="629"/>
      <c r="M1995" s="629"/>
      <c r="N1995" s="629"/>
    </row>
    <row r="1996" spans="1:14" s="587" customFormat="1">
      <c r="A1996" s="573"/>
      <c r="B1996" s="573"/>
      <c r="C1996" s="573"/>
      <c r="E1996" s="580"/>
      <c r="F1996" s="575"/>
      <c r="G1996" s="576"/>
      <c r="H1996" s="627"/>
      <c r="I1996" s="627"/>
      <c r="J1996" s="627"/>
      <c r="K1996" s="629"/>
      <c r="L1996" s="629"/>
      <c r="M1996" s="629"/>
      <c r="N1996" s="629"/>
    </row>
    <row r="1997" spans="1:14" s="587" customFormat="1">
      <c r="A1997" s="573"/>
      <c r="B1997" s="573"/>
      <c r="C1997" s="573"/>
      <c r="E1997" s="580"/>
      <c r="F1997" s="575"/>
      <c r="G1997" s="576"/>
      <c r="H1997" s="627"/>
      <c r="I1997" s="627"/>
      <c r="J1997" s="627"/>
      <c r="K1997" s="629"/>
      <c r="L1997" s="629"/>
      <c r="M1997" s="629"/>
      <c r="N1997" s="629"/>
    </row>
    <row r="1998" spans="1:14" s="587" customFormat="1">
      <c r="A1998" s="573"/>
      <c r="B1998" s="573"/>
      <c r="C1998" s="573"/>
      <c r="E1998" s="580"/>
      <c r="F1998" s="575"/>
      <c r="G1998" s="576"/>
      <c r="H1998" s="627"/>
      <c r="I1998" s="627"/>
      <c r="J1998" s="627"/>
      <c r="K1998" s="629"/>
      <c r="L1998" s="629"/>
      <c r="M1998" s="629"/>
      <c r="N1998" s="629"/>
    </row>
    <row r="1999" spans="1:14" s="587" customFormat="1">
      <c r="A1999" s="573"/>
      <c r="B1999" s="573"/>
      <c r="C1999" s="573"/>
      <c r="E1999" s="580"/>
      <c r="F1999" s="575"/>
      <c r="G1999" s="576"/>
      <c r="H1999" s="627"/>
      <c r="I1999" s="627"/>
      <c r="J1999" s="627"/>
      <c r="K1999" s="629"/>
      <c r="L1999" s="629"/>
      <c r="M1999" s="629"/>
      <c r="N1999" s="629"/>
    </row>
    <row r="2000" spans="1:14" s="587" customFormat="1">
      <c r="A2000" s="573"/>
      <c r="B2000" s="573"/>
      <c r="C2000" s="573"/>
      <c r="E2000" s="580"/>
      <c r="F2000" s="575"/>
      <c r="G2000" s="576"/>
      <c r="H2000" s="627"/>
      <c r="I2000" s="627"/>
      <c r="J2000" s="627"/>
      <c r="K2000" s="629"/>
      <c r="L2000" s="629"/>
      <c r="M2000" s="629"/>
      <c r="N2000" s="629"/>
    </row>
    <row r="2001" spans="1:14" s="587" customFormat="1">
      <c r="A2001" s="573"/>
      <c r="B2001" s="573"/>
      <c r="C2001" s="573"/>
      <c r="E2001" s="580"/>
      <c r="F2001" s="575"/>
      <c r="G2001" s="576"/>
      <c r="H2001" s="627"/>
      <c r="I2001" s="627"/>
      <c r="J2001" s="627"/>
      <c r="K2001" s="629"/>
      <c r="L2001" s="629"/>
      <c r="M2001" s="629"/>
      <c r="N2001" s="629"/>
    </row>
    <row r="2002" spans="1:14" s="587" customFormat="1">
      <c r="A2002" s="573"/>
      <c r="B2002" s="573"/>
      <c r="C2002" s="573"/>
      <c r="E2002" s="580"/>
      <c r="F2002" s="575"/>
      <c r="G2002" s="576"/>
      <c r="H2002" s="627"/>
      <c r="I2002" s="627"/>
      <c r="J2002" s="627"/>
      <c r="K2002" s="629"/>
      <c r="L2002" s="629"/>
      <c r="M2002" s="629"/>
      <c r="N2002" s="629"/>
    </row>
    <row r="2003" spans="1:14" s="587" customFormat="1">
      <c r="A2003" s="573"/>
      <c r="B2003" s="573"/>
      <c r="C2003" s="573"/>
      <c r="E2003" s="580"/>
      <c r="F2003" s="575"/>
      <c r="G2003" s="576"/>
      <c r="H2003" s="627"/>
      <c r="I2003" s="627"/>
      <c r="J2003" s="627"/>
      <c r="K2003" s="629"/>
      <c r="L2003" s="629"/>
      <c r="M2003" s="629"/>
      <c r="N2003" s="629"/>
    </row>
    <row r="2004" spans="1:14" s="587" customFormat="1">
      <c r="A2004" s="573"/>
      <c r="B2004" s="573"/>
      <c r="C2004" s="573"/>
      <c r="E2004" s="580"/>
      <c r="F2004" s="575"/>
      <c r="G2004" s="576"/>
      <c r="H2004" s="627"/>
      <c r="I2004" s="627"/>
      <c r="J2004" s="627"/>
      <c r="K2004" s="629"/>
      <c r="L2004" s="629"/>
      <c r="M2004" s="629"/>
      <c r="N2004" s="629"/>
    </row>
    <row r="2005" spans="1:14" s="587" customFormat="1">
      <c r="A2005" s="573"/>
      <c r="B2005" s="573"/>
      <c r="C2005" s="573"/>
      <c r="E2005" s="580"/>
      <c r="F2005" s="575"/>
      <c r="G2005" s="576"/>
      <c r="H2005" s="627"/>
      <c r="I2005" s="627"/>
      <c r="J2005" s="627"/>
      <c r="K2005" s="629"/>
      <c r="L2005" s="629"/>
      <c r="M2005" s="629"/>
      <c r="N2005" s="629"/>
    </row>
    <row r="2006" spans="1:14" s="587" customFormat="1">
      <c r="A2006" s="573"/>
      <c r="B2006" s="573"/>
      <c r="C2006" s="573"/>
      <c r="E2006" s="580"/>
      <c r="F2006" s="575"/>
      <c r="G2006" s="576"/>
      <c r="H2006" s="627"/>
      <c r="I2006" s="627"/>
      <c r="J2006" s="627"/>
      <c r="K2006" s="629"/>
      <c r="L2006" s="629"/>
      <c r="M2006" s="629"/>
      <c r="N2006" s="629"/>
    </row>
    <row r="2007" spans="1:14" s="587" customFormat="1">
      <c r="A2007" s="573"/>
      <c r="B2007" s="573"/>
      <c r="C2007" s="573"/>
      <c r="E2007" s="580"/>
      <c r="F2007" s="575"/>
      <c r="G2007" s="576"/>
      <c r="H2007" s="627"/>
      <c r="I2007" s="627"/>
      <c r="J2007" s="627"/>
      <c r="K2007" s="629"/>
      <c r="L2007" s="629"/>
      <c r="M2007" s="629"/>
      <c r="N2007" s="629"/>
    </row>
    <row r="2008" spans="1:14" s="587" customFormat="1">
      <c r="A2008" s="573"/>
      <c r="B2008" s="573"/>
      <c r="C2008" s="573"/>
      <c r="E2008" s="580"/>
      <c r="F2008" s="575"/>
      <c r="G2008" s="576"/>
      <c r="H2008" s="627"/>
      <c r="I2008" s="627"/>
      <c r="J2008" s="627"/>
      <c r="K2008" s="629"/>
      <c r="L2008" s="629"/>
      <c r="M2008" s="629"/>
      <c r="N2008" s="629"/>
    </row>
    <row r="2009" spans="1:14" s="587" customFormat="1">
      <c r="A2009" s="573"/>
      <c r="B2009" s="573"/>
      <c r="C2009" s="573"/>
      <c r="E2009" s="580"/>
      <c r="F2009" s="575"/>
      <c r="G2009" s="576"/>
      <c r="H2009" s="627"/>
      <c r="I2009" s="627"/>
      <c r="J2009" s="627"/>
      <c r="K2009" s="629"/>
      <c r="L2009" s="629"/>
      <c r="M2009" s="629"/>
      <c r="N2009" s="629"/>
    </row>
    <row r="2010" spans="1:14" s="587" customFormat="1">
      <c r="A2010" s="573"/>
      <c r="B2010" s="573"/>
      <c r="C2010" s="573"/>
      <c r="E2010" s="580"/>
      <c r="F2010" s="575"/>
      <c r="G2010" s="576"/>
      <c r="H2010" s="627"/>
      <c r="I2010" s="627"/>
      <c r="J2010" s="627"/>
      <c r="K2010" s="629"/>
      <c r="L2010" s="629"/>
      <c r="M2010" s="629"/>
      <c r="N2010" s="629"/>
    </row>
    <row r="2011" spans="1:14" s="587" customFormat="1">
      <c r="A2011" s="573"/>
      <c r="B2011" s="573"/>
      <c r="C2011" s="573"/>
      <c r="E2011" s="580"/>
      <c r="F2011" s="575"/>
      <c r="G2011" s="576"/>
      <c r="H2011" s="627"/>
      <c r="I2011" s="627"/>
      <c r="J2011" s="627"/>
      <c r="K2011" s="629"/>
      <c r="L2011" s="629"/>
      <c r="M2011" s="629"/>
      <c r="N2011" s="629"/>
    </row>
    <row r="2012" spans="1:14" s="587" customFormat="1">
      <c r="A2012" s="573"/>
      <c r="B2012" s="573"/>
      <c r="C2012" s="573"/>
      <c r="E2012" s="580"/>
      <c r="F2012" s="575"/>
      <c r="G2012" s="576"/>
      <c r="H2012" s="627"/>
      <c r="I2012" s="627"/>
      <c r="J2012" s="627"/>
      <c r="K2012" s="629"/>
      <c r="L2012" s="629"/>
      <c r="M2012" s="629"/>
      <c r="N2012" s="629"/>
    </row>
    <row r="2013" spans="1:14" s="587" customFormat="1">
      <c r="A2013" s="573"/>
      <c r="B2013" s="573"/>
      <c r="C2013" s="573"/>
      <c r="E2013" s="580"/>
      <c r="F2013" s="575"/>
      <c r="G2013" s="576"/>
      <c r="H2013" s="627"/>
      <c r="I2013" s="627"/>
      <c r="J2013" s="627"/>
      <c r="K2013" s="629"/>
      <c r="L2013" s="629"/>
      <c r="M2013" s="629"/>
      <c r="N2013" s="629"/>
    </row>
    <row r="2014" spans="1:14" s="587" customFormat="1">
      <c r="A2014" s="573"/>
      <c r="B2014" s="573"/>
      <c r="C2014" s="573"/>
      <c r="E2014" s="580"/>
      <c r="F2014" s="575"/>
      <c r="G2014" s="576"/>
      <c r="H2014" s="627"/>
      <c r="I2014" s="627"/>
      <c r="J2014" s="627"/>
      <c r="K2014" s="629"/>
      <c r="L2014" s="629"/>
      <c r="M2014" s="629"/>
      <c r="N2014" s="629"/>
    </row>
    <row r="2015" spans="1:14" s="587" customFormat="1">
      <c r="A2015" s="573"/>
      <c r="B2015" s="573"/>
      <c r="C2015" s="573"/>
      <c r="E2015" s="580"/>
      <c r="F2015" s="575"/>
      <c r="G2015" s="576"/>
      <c r="H2015" s="627"/>
      <c r="I2015" s="627"/>
      <c r="J2015" s="627"/>
      <c r="K2015" s="629"/>
      <c r="L2015" s="629"/>
      <c r="M2015" s="629"/>
      <c r="N2015" s="629"/>
    </row>
    <row r="2016" spans="1:14" s="587" customFormat="1">
      <c r="A2016" s="573"/>
      <c r="B2016" s="573"/>
      <c r="C2016" s="573"/>
      <c r="E2016" s="580"/>
      <c r="F2016" s="575"/>
      <c r="G2016" s="576"/>
      <c r="H2016" s="627"/>
      <c r="I2016" s="627"/>
      <c r="J2016" s="627"/>
      <c r="K2016" s="629"/>
      <c r="L2016" s="629"/>
      <c r="M2016" s="629"/>
      <c r="N2016" s="629"/>
    </row>
    <row r="2017" spans="1:14" s="587" customFormat="1">
      <c r="A2017" s="573"/>
      <c r="B2017" s="573"/>
      <c r="C2017" s="573"/>
      <c r="E2017" s="580"/>
      <c r="F2017" s="575"/>
      <c r="G2017" s="576"/>
      <c r="H2017" s="627"/>
      <c r="I2017" s="627"/>
      <c r="J2017" s="627"/>
      <c r="K2017" s="629"/>
      <c r="L2017" s="629"/>
      <c r="M2017" s="629"/>
      <c r="N2017" s="629"/>
    </row>
    <row r="2018" spans="1:14" s="587" customFormat="1">
      <c r="A2018" s="573"/>
      <c r="B2018" s="573"/>
      <c r="C2018" s="573"/>
      <c r="E2018" s="580"/>
      <c r="F2018" s="575"/>
      <c r="G2018" s="576"/>
      <c r="H2018" s="627"/>
      <c r="I2018" s="627"/>
      <c r="J2018" s="627"/>
      <c r="K2018" s="629"/>
      <c r="L2018" s="629"/>
      <c r="M2018" s="629"/>
      <c r="N2018" s="629"/>
    </row>
    <row r="2019" spans="1:14" s="587" customFormat="1">
      <c r="A2019" s="573"/>
      <c r="B2019" s="573"/>
      <c r="C2019" s="573"/>
      <c r="E2019" s="580"/>
      <c r="F2019" s="575"/>
      <c r="G2019" s="576"/>
      <c r="H2019" s="627"/>
      <c r="I2019" s="627"/>
      <c r="J2019" s="627"/>
      <c r="K2019" s="629"/>
      <c r="L2019" s="629"/>
      <c r="M2019" s="629"/>
      <c r="N2019" s="629"/>
    </row>
    <row r="2020" spans="1:14" s="587" customFormat="1">
      <c r="A2020" s="573"/>
      <c r="B2020" s="573"/>
      <c r="C2020" s="573"/>
      <c r="E2020" s="580"/>
      <c r="F2020" s="575"/>
      <c r="G2020" s="576"/>
      <c r="H2020" s="627"/>
      <c r="I2020" s="627"/>
      <c r="J2020" s="627"/>
      <c r="K2020" s="629"/>
      <c r="L2020" s="629"/>
      <c r="M2020" s="629"/>
      <c r="N2020" s="629"/>
    </row>
    <row r="2021" spans="1:14" s="587" customFormat="1">
      <c r="A2021" s="573"/>
      <c r="B2021" s="573"/>
      <c r="C2021" s="573"/>
      <c r="E2021" s="580"/>
      <c r="F2021" s="575"/>
      <c r="G2021" s="576"/>
      <c r="H2021" s="627"/>
      <c r="I2021" s="627"/>
      <c r="J2021" s="627"/>
      <c r="K2021" s="629"/>
      <c r="L2021" s="629"/>
      <c r="M2021" s="629"/>
      <c r="N2021" s="629"/>
    </row>
    <row r="2022" spans="1:14" s="587" customFormat="1">
      <c r="A2022" s="573"/>
      <c r="B2022" s="573"/>
      <c r="C2022" s="573"/>
      <c r="E2022" s="580"/>
      <c r="F2022" s="575"/>
      <c r="G2022" s="576"/>
      <c r="H2022" s="627"/>
      <c r="I2022" s="627"/>
      <c r="J2022" s="627"/>
      <c r="K2022" s="629"/>
      <c r="L2022" s="629"/>
      <c r="M2022" s="629"/>
      <c r="N2022" s="629"/>
    </row>
    <row r="2023" spans="1:14" s="587" customFormat="1">
      <c r="A2023" s="573"/>
      <c r="B2023" s="573"/>
      <c r="C2023" s="573"/>
      <c r="E2023" s="580"/>
      <c r="F2023" s="575"/>
      <c r="G2023" s="576"/>
      <c r="H2023" s="627"/>
      <c r="I2023" s="627"/>
      <c r="J2023" s="627"/>
      <c r="K2023" s="629"/>
      <c r="L2023" s="629"/>
      <c r="M2023" s="629"/>
      <c r="N2023" s="629"/>
    </row>
    <row r="2024" spans="1:14" s="587" customFormat="1">
      <c r="A2024" s="573"/>
      <c r="B2024" s="573"/>
      <c r="C2024" s="573"/>
      <c r="E2024" s="580"/>
      <c r="F2024" s="575"/>
      <c r="G2024" s="576"/>
      <c r="H2024" s="627"/>
      <c r="I2024" s="627"/>
      <c r="J2024" s="627"/>
      <c r="K2024" s="629"/>
      <c r="L2024" s="629"/>
      <c r="M2024" s="629"/>
      <c r="N2024" s="629"/>
    </row>
    <row r="2025" spans="1:14" s="587" customFormat="1">
      <c r="A2025" s="573"/>
      <c r="B2025" s="573"/>
      <c r="C2025" s="573"/>
      <c r="E2025" s="580"/>
      <c r="F2025" s="575"/>
      <c r="G2025" s="576"/>
      <c r="H2025" s="627"/>
      <c r="I2025" s="627"/>
      <c r="J2025" s="627"/>
      <c r="K2025" s="629"/>
      <c r="L2025" s="629"/>
      <c r="M2025" s="629"/>
      <c r="N2025" s="629"/>
    </row>
    <row r="2026" spans="1:14" s="587" customFormat="1">
      <c r="A2026" s="573"/>
      <c r="B2026" s="573"/>
      <c r="C2026" s="573"/>
      <c r="E2026" s="580"/>
      <c r="F2026" s="575"/>
      <c r="G2026" s="576"/>
      <c r="H2026" s="627"/>
      <c r="I2026" s="627"/>
      <c r="J2026" s="627"/>
      <c r="K2026" s="629"/>
      <c r="L2026" s="629"/>
      <c r="M2026" s="629"/>
      <c r="N2026" s="629"/>
    </row>
    <row r="2027" spans="1:14" s="587" customFormat="1">
      <c r="A2027" s="573"/>
      <c r="B2027" s="573"/>
      <c r="C2027" s="573"/>
      <c r="E2027" s="580"/>
      <c r="F2027" s="575"/>
      <c r="G2027" s="576"/>
      <c r="H2027" s="627"/>
      <c r="I2027" s="627"/>
      <c r="J2027" s="627"/>
      <c r="K2027" s="629"/>
      <c r="L2027" s="629"/>
      <c r="M2027" s="629"/>
      <c r="N2027" s="629"/>
    </row>
    <row r="2028" spans="1:14" s="587" customFormat="1">
      <c r="A2028" s="573"/>
      <c r="B2028" s="573"/>
      <c r="C2028" s="573"/>
      <c r="E2028" s="580"/>
      <c r="F2028" s="575"/>
      <c r="G2028" s="576"/>
      <c r="H2028" s="627"/>
      <c r="I2028" s="627"/>
      <c r="J2028" s="627"/>
      <c r="K2028" s="629"/>
      <c r="L2028" s="629"/>
      <c r="M2028" s="629"/>
      <c r="N2028" s="629"/>
    </row>
    <row r="2029" spans="1:14" s="587" customFormat="1">
      <c r="A2029" s="573"/>
      <c r="B2029" s="573"/>
      <c r="C2029" s="573"/>
      <c r="E2029" s="580"/>
      <c r="F2029" s="575"/>
      <c r="G2029" s="576"/>
      <c r="H2029" s="627"/>
      <c r="I2029" s="627"/>
      <c r="J2029" s="627"/>
      <c r="K2029" s="629"/>
      <c r="L2029" s="629"/>
      <c r="M2029" s="629"/>
      <c r="N2029" s="629"/>
    </row>
    <row r="2030" spans="1:14" s="587" customFormat="1">
      <c r="A2030" s="573"/>
      <c r="B2030" s="573"/>
      <c r="C2030" s="573"/>
      <c r="E2030" s="580"/>
      <c r="F2030" s="575"/>
      <c r="G2030" s="576"/>
      <c r="H2030" s="627"/>
      <c r="I2030" s="627"/>
      <c r="J2030" s="627"/>
      <c r="K2030" s="629"/>
      <c r="L2030" s="629"/>
      <c r="M2030" s="629"/>
      <c r="N2030" s="629"/>
    </row>
    <row r="2031" spans="1:14" s="587" customFormat="1">
      <c r="A2031" s="573"/>
      <c r="B2031" s="573"/>
      <c r="C2031" s="573"/>
      <c r="E2031" s="580"/>
      <c r="F2031" s="575"/>
      <c r="G2031" s="576"/>
      <c r="H2031" s="627"/>
      <c r="I2031" s="627"/>
      <c r="J2031" s="627"/>
      <c r="K2031" s="629"/>
      <c r="L2031" s="629"/>
      <c r="M2031" s="629"/>
      <c r="N2031" s="629"/>
    </row>
    <row r="2032" spans="1:14" s="587" customFormat="1">
      <c r="A2032" s="573"/>
      <c r="B2032" s="573"/>
      <c r="C2032" s="573"/>
      <c r="E2032" s="580"/>
      <c r="F2032" s="575"/>
      <c r="G2032" s="576"/>
      <c r="H2032" s="627"/>
      <c r="I2032" s="627"/>
      <c r="J2032" s="627"/>
      <c r="K2032" s="629"/>
      <c r="L2032" s="629"/>
      <c r="M2032" s="629"/>
      <c r="N2032" s="629"/>
    </row>
    <row r="2033" spans="1:14" s="587" customFormat="1">
      <c r="A2033" s="573"/>
      <c r="B2033" s="573"/>
      <c r="C2033" s="573"/>
      <c r="E2033" s="580"/>
      <c r="F2033" s="575"/>
      <c r="G2033" s="576"/>
      <c r="H2033" s="627"/>
      <c r="I2033" s="627"/>
      <c r="J2033" s="627"/>
      <c r="K2033" s="629"/>
      <c r="L2033" s="629"/>
      <c r="M2033" s="629"/>
      <c r="N2033" s="629"/>
    </row>
    <row r="2034" spans="1:14" s="587" customFormat="1">
      <c r="A2034" s="573"/>
      <c r="B2034" s="573"/>
      <c r="C2034" s="573"/>
      <c r="E2034" s="580"/>
      <c r="F2034" s="575"/>
      <c r="G2034" s="576"/>
      <c r="H2034" s="627"/>
      <c r="I2034" s="627"/>
      <c r="J2034" s="627"/>
      <c r="K2034" s="629"/>
      <c r="L2034" s="629"/>
      <c r="M2034" s="629"/>
      <c r="N2034" s="629"/>
    </row>
    <row r="2035" spans="1:14" s="587" customFormat="1">
      <c r="A2035" s="573"/>
      <c r="B2035" s="573"/>
      <c r="C2035" s="573"/>
      <c r="E2035" s="580"/>
      <c r="F2035" s="575"/>
      <c r="G2035" s="576"/>
      <c r="H2035" s="627"/>
      <c r="I2035" s="627"/>
      <c r="J2035" s="627"/>
      <c r="K2035" s="629"/>
      <c r="L2035" s="629"/>
      <c r="M2035" s="629"/>
      <c r="N2035" s="629"/>
    </row>
    <row r="2036" spans="1:14" s="587" customFormat="1">
      <c r="A2036" s="573"/>
      <c r="B2036" s="573"/>
      <c r="C2036" s="573"/>
      <c r="E2036" s="580"/>
      <c r="F2036" s="575"/>
      <c r="G2036" s="576"/>
      <c r="H2036" s="627"/>
      <c r="I2036" s="627"/>
      <c r="J2036" s="627"/>
      <c r="K2036" s="629"/>
      <c r="L2036" s="629"/>
      <c r="M2036" s="629"/>
      <c r="N2036" s="629"/>
    </row>
    <row r="2037" spans="1:14" s="587" customFormat="1">
      <c r="A2037" s="573"/>
      <c r="B2037" s="573"/>
      <c r="C2037" s="573"/>
      <c r="E2037" s="580"/>
      <c r="F2037" s="575"/>
      <c r="G2037" s="576"/>
      <c r="H2037" s="627"/>
      <c r="I2037" s="627"/>
      <c r="J2037" s="627"/>
      <c r="K2037" s="629"/>
      <c r="L2037" s="629"/>
      <c r="M2037" s="629"/>
      <c r="N2037" s="629"/>
    </row>
    <row r="2038" spans="1:14" s="587" customFormat="1">
      <c r="A2038" s="573"/>
      <c r="B2038" s="573"/>
      <c r="C2038" s="573"/>
      <c r="E2038" s="580"/>
      <c r="F2038" s="575"/>
      <c r="G2038" s="576"/>
      <c r="H2038" s="627"/>
      <c r="I2038" s="627"/>
      <c r="J2038" s="627"/>
      <c r="K2038" s="629"/>
      <c r="L2038" s="629"/>
      <c r="M2038" s="629"/>
      <c r="N2038" s="629"/>
    </row>
    <row r="2039" spans="1:14" s="587" customFormat="1">
      <c r="A2039" s="573"/>
      <c r="B2039" s="573"/>
      <c r="C2039" s="573"/>
      <c r="E2039" s="580"/>
      <c r="F2039" s="575"/>
      <c r="G2039" s="576"/>
      <c r="H2039" s="627"/>
      <c r="I2039" s="627"/>
      <c r="J2039" s="627"/>
      <c r="K2039" s="629"/>
      <c r="L2039" s="629"/>
      <c r="M2039" s="629"/>
      <c r="N2039" s="629"/>
    </row>
    <row r="2040" spans="1:14" s="587" customFormat="1">
      <c r="A2040" s="573"/>
      <c r="B2040" s="573"/>
      <c r="C2040" s="573"/>
      <c r="E2040" s="580"/>
      <c r="F2040" s="575"/>
      <c r="G2040" s="576"/>
      <c r="H2040" s="627"/>
      <c r="I2040" s="627"/>
      <c r="J2040" s="627"/>
      <c r="K2040" s="629"/>
      <c r="L2040" s="629"/>
      <c r="M2040" s="629"/>
      <c r="N2040" s="629"/>
    </row>
    <row r="2041" spans="1:14" s="587" customFormat="1">
      <c r="A2041" s="573"/>
      <c r="B2041" s="573"/>
      <c r="C2041" s="573"/>
      <c r="E2041" s="580"/>
      <c r="F2041" s="575"/>
      <c r="G2041" s="576"/>
      <c r="H2041" s="627"/>
      <c r="I2041" s="627"/>
      <c r="J2041" s="627"/>
      <c r="K2041" s="629"/>
      <c r="L2041" s="629"/>
      <c r="M2041" s="629"/>
      <c r="N2041" s="629"/>
    </row>
    <row r="2042" spans="1:14" s="587" customFormat="1">
      <c r="A2042" s="573"/>
      <c r="B2042" s="573"/>
      <c r="C2042" s="573"/>
      <c r="E2042" s="580"/>
      <c r="F2042" s="575"/>
      <c r="G2042" s="576"/>
      <c r="H2042" s="627"/>
      <c r="I2042" s="627"/>
      <c r="J2042" s="627"/>
      <c r="K2042" s="629"/>
      <c r="L2042" s="629"/>
      <c r="M2042" s="629"/>
      <c r="N2042" s="629"/>
    </row>
    <row r="2043" spans="1:14" s="587" customFormat="1">
      <c r="A2043" s="573"/>
      <c r="B2043" s="573"/>
      <c r="C2043" s="573"/>
      <c r="E2043" s="580"/>
      <c r="F2043" s="575"/>
      <c r="G2043" s="576"/>
      <c r="H2043" s="627"/>
      <c r="I2043" s="627"/>
      <c r="J2043" s="627"/>
      <c r="K2043" s="629"/>
      <c r="L2043" s="629"/>
      <c r="M2043" s="629"/>
      <c r="N2043" s="629"/>
    </row>
    <row r="2044" spans="1:14" s="587" customFormat="1">
      <c r="A2044" s="573"/>
      <c r="B2044" s="573"/>
      <c r="C2044" s="573"/>
      <c r="E2044" s="580"/>
      <c r="F2044" s="575"/>
      <c r="G2044" s="576"/>
      <c r="H2044" s="627"/>
      <c r="I2044" s="627"/>
      <c r="J2044" s="627"/>
      <c r="K2044" s="629"/>
      <c r="L2044" s="629"/>
      <c r="M2044" s="629"/>
      <c r="N2044" s="629"/>
    </row>
    <row r="2045" spans="1:14" s="587" customFormat="1">
      <c r="A2045" s="573"/>
      <c r="B2045" s="573"/>
      <c r="C2045" s="573"/>
      <c r="E2045" s="580"/>
      <c r="F2045" s="575"/>
      <c r="G2045" s="576"/>
      <c r="H2045" s="627"/>
      <c r="I2045" s="627"/>
      <c r="J2045" s="627"/>
      <c r="K2045" s="629"/>
      <c r="L2045" s="629"/>
      <c r="M2045" s="629"/>
      <c r="N2045" s="629"/>
    </row>
    <row r="2046" spans="1:14" s="587" customFormat="1">
      <c r="A2046" s="573"/>
      <c r="B2046" s="573"/>
      <c r="C2046" s="573"/>
      <c r="E2046" s="580"/>
      <c r="F2046" s="575"/>
      <c r="G2046" s="576"/>
      <c r="H2046" s="627"/>
      <c r="I2046" s="627"/>
      <c r="J2046" s="627"/>
      <c r="K2046" s="629"/>
      <c r="L2046" s="629"/>
      <c r="M2046" s="629"/>
      <c r="N2046" s="629"/>
    </row>
    <row r="2047" spans="1:14" s="587" customFormat="1">
      <c r="A2047" s="573"/>
      <c r="B2047" s="573"/>
      <c r="C2047" s="573"/>
      <c r="E2047" s="580"/>
      <c r="F2047" s="575"/>
      <c r="G2047" s="576"/>
      <c r="H2047" s="627"/>
      <c r="I2047" s="627"/>
      <c r="J2047" s="627"/>
      <c r="K2047" s="629"/>
      <c r="L2047" s="629"/>
      <c r="M2047" s="629"/>
      <c r="N2047" s="629"/>
    </row>
    <row r="2048" spans="1:14" s="587" customFormat="1">
      <c r="A2048" s="573"/>
      <c r="B2048" s="573"/>
      <c r="C2048" s="573"/>
      <c r="E2048" s="580"/>
      <c r="F2048" s="575"/>
      <c r="G2048" s="576"/>
      <c r="H2048" s="627"/>
      <c r="I2048" s="627"/>
      <c r="J2048" s="627"/>
      <c r="K2048" s="629"/>
      <c r="L2048" s="629"/>
      <c r="M2048" s="629"/>
      <c r="N2048" s="629"/>
    </row>
    <row r="2049" spans="1:14" s="587" customFormat="1">
      <c r="A2049" s="573"/>
      <c r="B2049" s="573"/>
      <c r="C2049" s="573"/>
      <c r="E2049" s="580"/>
      <c r="F2049" s="575"/>
      <c r="G2049" s="576"/>
      <c r="H2049" s="627"/>
      <c r="I2049" s="627"/>
      <c r="J2049" s="627"/>
      <c r="K2049" s="629"/>
      <c r="L2049" s="629"/>
      <c r="M2049" s="629"/>
      <c r="N2049" s="629"/>
    </row>
    <row r="2050" spans="1:14" s="587" customFormat="1">
      <c r="A2050" s="573"/>
      <c r="B2050" s="573"/>
      <c r="C2050" s="573"/>
      <c r="E2050" s="580"/>
      <c r="F2050" s="575"/>
      <c r="G2050" s="576"/>
      <c r="H2050" s="627"/>
      <c r="I2050" s="627"/>
      <c r="J2050" s="627"/>
      <c r="K2050" s="629"/>
      <c r="L2050" s="629"/>
      <c r="M2050" s="629"/>
      <c r="N2050" s="629"/>
    </row>
    <row r="2051" spans="1:14" s="587" customFormat="1">
      <c r="A2051" s="573"/>
      <c r="B2051" s="573"/>
      <c r="C2051" s="573"/>
      <c r="E2051" s="580"/>
      <c r="F2051" s="575"/>
      <c r="G2051" s="576"/>
      <c r="H2051" s="627"/>
      <c r="I2051" s="627"/>
      <c r="J2051" s="627"/>
      <c r="K2051" s="629"/>
      <c r="L2051" s="629"/>
      <c r="M2051" s="629"/>
      <c r="N2051" s="629"/>
    </row>
    <row r="2052" spans="1:14" s="587" customFormat="1">
      <c r="A2052" s="573"/>
      <c r="B2052" s="573"/>
      <c r="C2052" s="573"/>
      <c r="E2052" s="580"/>
      <c r="F2052" s="575"/>
      <c r="G2052" s="576"/>
      <c r="H2052" s="627"/>
      <c r="I2052" s="627"/>
      <c r="J2052" s="627"/>
      <c r="K2052" s="629"/>
      <c r="L2052" s="629"/>
      <c r="M2052" s="629"/>
      <c r="N2052" s="629"/>
    </row>
    <row r="2053" spans="1:14" s="587" customFormat="1">
      <c r="A2053" s="573"/>
      <c r="B2053" s="573"/>
      <c r="C2053" s="573"/>
      <c r="E2053" s="580"/>
      <c r="F2053" s="575"/>
      <c r="G2053" s="576"/>
      <c r="H2053" s="627"/>
      <c r="I2053" s="627"/>
      <c r="J2053" s="627"/>
      <c r="K2053" s="629"/>
      <c r="L2053" s="629"/>
      <c r="M2053" s="629"/>
      <c r="N2053" s="629"/>
    </row>
    <row r="2054" spans="1:14" s="587" customFormat="1">
      <c r="A2054" s="573"/>
      <c r="B2054" s="573"/>
      <c r="C2054" s="573"/>
      <c r="E2054" s="580"/>
      <c r="F2054" s="575"/>
      <c r="G2054" s="576"/>
      <c r="H2054" s="627"/>
      <c r="I2054" s="627"/>
      <c r="J2054" s="627"/>
      <c r="K2054" s="629"/>
      <c r="L2054" s="629"/>
      <c r="M2054" s="629"/>
      <c r="N2054" s="629"/>
    </row>
    <row r="2055" spans="1:14" s="587" customFormat="1">
      <c r="A2055" s="573"/>
      <c r="B2055" s="573"/>
      <c r="C2055" s="573"/>
      <c r="E2055" s="580"/>
      <c r="F2055" s="575"/>
      <c r="G2055" s="576"/>
      <c r="H2055" s="627"/>
      <c r="I2055" s="627"/>
      <c r="J2055" s="627"/>
      <c r="K2055" s="629"/>
      <c r="L2055" s="629"/>
      <c r="M2055" s="629"/>
      <c r="N2055" s="629"/>
    </row>
    <row r="2056" spans="1:14" s="587" customFormat="1">
      <c r="A2056" s="573"/>
      <c r="B2056" s="573"/>
      <c r="C2056" s="573"/>
      <c r="E2056" s="580"/>
      <c r="F2056" s="575"/>
      <c r="G2056" s="576"/>
      <c r="H2056" s="627"/>
      <c r="I2056" s="627"/>
      <c r="J2056" s="627"/>
      <c r="K2056" s="629"/>
      <c r="L2056" s="629"/>
      <c r="M2056" s="629"/>
      <c r="N2056" s="629"/>
    </row>
    <row r="2057" spans="1:14" s="587" customFormat="1">
      <c r="A2057" s="573"/>
      <c r="B2057" s="573"/>
      <c r="C2057" s="573"/>
      <c r="E2057" s="580"/>
      <c r="F2057" s="575"/>
      <c r="G2057" s="576"/>
      <c r="H2057" s="627"/>
      <c r="I2057" s="627"/>
      <c r="J2057" s="627"/>
      <c r="K2057" s="629"/>
      <c r="L2057" s="629"/>
      <c r="M2057" s="629"/>
      <c r="N2057" s="629"/>
    </row>
    <row r="2058" spans="1:14" s="587" customFormat="1">
      <c r="A2058" s="573"/>
      <c r="B2058" s="573"/>
      <c r="C2058" s="573"/>
      <c r="E2058" s="580"/>
      <c r="F2058" s="575"/>
      <c r="G2058" s="576"/>
      <c r="H2058" s="627"/>
      <c r="I2058" s="627"/>
      <c r="J2058" s="627"/>
      <c r="K2058" s="629"/>
      <c r="L2058" s="629"/>
      <c r="M2058" s="629"/>
      <c r="N2058" s="629"/>
    </row>
    <row r="2059" spans="1:14" s="587" customFormat="1">
      <c r="A2059" s="573"/>
      <c r="B2059" s="573"/>
      <c r="C2059" s="573"/>
      <c r="E2059" s="580"/>
      <c r="F2059" s="575"/>
      <c r="G2059" s="576"/>
      <c r="H2059" s="627"/>
      <c r="I2059" s="627"/>
      <c r="J2059" s="627"/>
      <c r="K2059" s="629"/>
      <c r="L2059" s="629"/>
      <c r="M2059" s="629"/>
      <c r="N2059" s="629"/>
    </row>
    <row r="2060" spans="1:14" s="587" customFormat="1">
      <c r="A2060" s="573"/>
      <c r="B2060" s="573"/>
      <c r="C2060" s="573"/>
      <c r="E2060" s="580"/>
      <c r="F2060" s="575"/>
      <c r="G2060" s="576"/>
      <c r="H2060" s="627"/>
      <c r="I2060" s="627"/>
      <c r="J2060" s="627"/>
      <c r="K2060" s="629"/>
      <c r="L2060" s="629"/>
      <c r="M2060" s="629"/>
      <c r="N2060" s="629"/>
    </row>
    <row r="2061" spans="1:14" s="587" customFormat="1">
      <c r="A2061" s="573"/>
      <c r="B2061" s="573"/>
      <c r="C2061" s="573"/>
      <c r="E2061" s="580"/>
      <c r="F2061" s="575"/>
      <c r="G2061" s="576"/>
      <c r="H2061" s="627"/>
      <c r="I2061" s="627"/>
      <c r="J2061" s="627"/>
      <c r="K2061" s="629"/>
      <c r="L2061" s="629"/>
      <c r="M2061" s="629"/>
      <c r="N2061" s="629"/>
    </row>
    <row r="2062" spans="1:14" s="587" customFormat="1">
      <c r="A2062" s="573"/>
      <c r="B2062" s="573"/>
      <c r="C2062" s="573"/>
      <c r="E2062" s="580"/>
      <c r="F2062" s="575"/>
      <c r="G2062" s="576"/>
      <c r="H2062" s="627"/>
      <c r="I2062" s="627"/>
      <c r="J2062" s="627"/>
      <c r="K2062" s="629"/>
      <c r="L2062" s="629"/>
      <c r="M2062" s="629"/>
      <c r="N2062" s="629"/>
    </row>
    <row r="2063" spans="1:14" s="587" customFormat="1">
      <c r="A2063" s="573"/>
      <c r="B2063" s="573"/>
      <c r="C2063" s="573"/>
      <c r="E2063" s="580"/>
      <c r="F2063" s="575"/>
      <c r="G2063" s="576"/>
      <c r="H2063" s="627"/>
      <c r="I2063" s="627"/>
      <c r="J2063" s="627"/>
      <c r="K2063" s="629"/>
      <c r="L2063" s="629"/>
      <c r="M2063" s="629"/>
      <c r="N2063" s="629"/>
    </row>
    <row r="2064" spans="1:14" s="587" customFormat="1">
      <c r="A2064" s="573"/>
      <c r="B2064" s="573"/>
      <c r="C2064" s="573"/>
      <c r="E2064" s="580"/>
      <c r="F2064" s="575"/>
      <c r="G2064" s="576"/>
      <c r="H2064" s="627"/>
      <c r="I2064" s="627"/>
      <c r="J2064" s="627"/>
      <c r="K2064" s="629"/>
      <c r="L2064" s="629"/>
      <c r="M2064" s="629"/>
      <c r="N2064" s="629"/>
    </row>
    <row r="2065" spans="1:14" s="587" customFormat="1">
      <c r="A2065" s="573"/>
      <c r="B2065" s="573"/>
      <c r="C2065" s="573"/>
      <c r="E2065" s="580"/>
      <c r="F2065" s="575"/>
      <c r="G2065" s="576"/>
      <c r="H2065" s="627"/>
      <c r="I2065" s="627"/>
      <c r="J2065" s="627"/>
      <c r="K2065" s="629"/>
      <c r="L2065" s="629"/>
      <c r="M2065" s="629"/>
      <c r="N2065" s="629"/>
    </row>
    <row r="2066" spans="1:14" s="587" customFormat="1">
      <c r="A2066" s="573"/>
      <c r="B2066" s="573"/>
      <c r="C2066" s="573"/>
      <c r="E2066" s="580"/>
      <c r="F2066" s="575"/>
      <c r="G2066" s="576"/>
      <c r="H2066" s="627"/>
      <c r="I2066" s="627"/>
      <c r="J2066" s="627"/>
      <c r="K2066" s="629"/>
      <c r="L2066" s="629"/>
      <c r="M2066" s="629"/>
      <c r="N2066" s="629"/>
    </row>
    <row r="2067" spans="1:14" s="587" customFormat="1">
      <c r="A2067" s="573"/>
      <c r="B2067" s="573"/>
      <c r="C2067" s="573"/>
      <c r="E2067" s="580"/>
      <c r="F2067" s="575"/>
      <c r="G2067" s="576"/>
      <c r="H2067" s="627"/>
      <c r="I2067" s="627"/>
      <c r="J2067" s="627"/>
      <c r="K2067" s="629"/>
      <c r="L2067" s="629"/>
      <c r="M2067" s="629"/>
      <c r="N2067" s="629"/>
    </row>
    <row r="2068" spans="1:14" s="587" customFormat="1">
      <c r="A2068" s="573"/>
      <c r="B2068" s="573"/>
      <c r="C2068" s="573"/>
      <c r="E2068" s="580"/>
      <c r="F2068" s="575"/>
      <c r="G2068" s="576"/>
      <c r="H2068" s="627"/>
      <c r="I2068" s="627"/>
      <c r="J2068" s="627"/>
      <c r="K2068" s="629"/>
      <c r="L2068" s="629"/>
      <c r="M2068" s="629"/>
      <c r="N2068" s="629"/>
    </row>
    <row r="2069" spans="1:14" s="587" customFormat="1">
      <c r="A2069" s="573"/>
      <c r="B2069" s="573"/>
      <c r="C2069" s="573"/>
      <c r="E2069" s="580"/>
      <c r="F2069" s="575"/>
      <c r="G2069" s="576"/>
      <c r="H2069" s="627"/>
      <c r="I2069" s="627"/>
      <c r="J2069" s="627"/>
      <c r="K2069" s="629"/>
      <c r="L2069" s="629"/>
      <c r="M2069" s="629"/>
      <c r="N2069" s="629"/>
    </row>
    <row r="2070" spans="1:14" s="587" customFormat="1">
      <c r="A2070" s="573"/>
      <c r="B2070" s="573"/>
      <c r="C2070" s="573"/>
      <c r="E2070" s="580"/>
      <c r="F2070" s="575"/>
      <c r="G2070" s="576"/>
      <c r="H2070" s="627"/>
      <c r="I2070" s="627"/>
      <c r="J2070" s="627"/>
      <c r="K2070" s="629"/>
      <c r="L2070" s="629"/>
      <c r="M2070" s="629"/>
      <c r="N2070" s="629"/>
    </row>
    <row r="2071" spans="1:14" s="587" customFormat="1">
      <c r="A2071" s="573"/>
      <c r="B2071" s="573"/>
      <c r="C2071" s="573"/>
      <c r="E2071" s="580"/>
      <c r="F2071" s="575"/>
      <c r="G2071" s="576"/>
      <c r="H2071" s="627"/>
      <c r="I2071" s="627"/>
      <c r="J2071" s="627"/>
      <c r="K2071" s="629"/>
      <c r="L2071" s="629"/>
      <c r="M2071" s="629"/>
      <c r="N2071" s="629"/>
    </row>
    <row r="2072" spans="1:14" s="587" customFormat="1">
      <c r="A2072" s="573"/>
      <c r="B2072" s="573"/>
      <c r="C2072" s="573"/>
      <c r="E2072" s="580"/>
      <c r="F2072" s="575"/>
      <c r="G2072" s="576"/>
      <c r="H2072" s="627"/>
      <c r="I2072" s="627"/>
      <c r="J2072" s="627"/>
      <c r="K2072" s="629"/>
      <c r="L2072" s="629"/>
      <c r="M2072" s="629"/>
      <c r="N2072" s="629"/>
    </row>
    <row r="2073" spans="1:14" s="587" customFormat="1">
      <c r="A2073" s="573"/>
      <c r="B2073" s="573"/>
      <c r="C2073" s="573"/>
      <c r="E2073" s="580"/>
      <c r="F2073" s="575"/>
      <c r="G2073" s="576"/>
      <c r="H2073" s="627"/>
      <c r="I2073" s="627"/>
      <c r="J2073" s="627"/>
      <c r="K2073" s="629"/>
      <c r="L2073" s="629"/>
      <c r="M2073" s="629"/>
      <c r="N2073" s="629"/>
    </row>
    <row r="2074" spans="1:14" s="587" customFormat="1">
      <c r="A2074" s="573"/>
      <c r="B2074" s="573"/>
      <c r="C2074" s="573"/>
      <c r="E2074" s="580"/>
      <c r="F2074" s="575"/>
      <c r="G2074" s="576"/>
      <c r="H2074" s="627"/>
      <c r="I2074" s="627"/>
      <c r="J2074" s="627"/>
      <c r="K2074" s="629"/>
      <c r="L2074" s="629"/>
      <c r="M2074" s="629"/>
      <c r="N2074" s="629"/>
    </row>
    <row r="2075" spans="1:14" s="587" customFormat="1">
      <c r="A2075" s="573"/>
      <c r="B2075" s="573"/>
      <c r="C2075" s="573"/>
      <c r="E2075" s="580"/>
      <c r="F2075" s="575"/>
      <c r="G2075" s="576"/>
      <c r="H2075" s="627"/>
      <c r="I2075" s="627"/>
      <c r="J2075" s="627"/>
      <c r="K2075" s="629"/>
      <c r="L2075" s="629"/>
      <c r="M2075" s="629"/>
      <c r="N2075" s="629"/>
    </row>
    <row r="2076" spans="1:14" s="587" customFormat="1">
      <c r="A2076" s="573"/>
      <c r="B2076" s="573"/>
      <c r="C2076" s="573"/>
      <c r="E2076" s="580"/>
      <c r="F2076" s="575"/>
      <c r="G2076" s="576"/>
      <c r="H2076" s="627"/>
      <c r="I2076" s="627"/>
      <c r="J2076" s="627"/>
      <c r="K2076" s="629"/>
      <c r="L2076" s="629"/>
      <c r="M2076" s="629"/>
      <c r="N2076" s="629"/>
    </row>
    <row r="2077" spans="1:14" s="587" customFormat="1">
      <c r="A2077" s="573"/>
      <c r="B2077" s="573"/>
      <c r="C2077" s="573"/>
      <c r="E2077" s="580"/>
      <c r="F2077" s="575"/>
      <c r="G2077" s="576"/>
      <c r="H2077" s="627"/>
      <c r="I2077" s="627"/>
      <c r="J2077" s="627"/>
      <c r="K2077" s="629"/>
      <c r="L2077" s="629"/>
      <c r="M2077" s="629"/>
      <c r="N2077" s="629"/>
    </row>
    <row r="2078" spans="1:14" s="587" customFormat="1">
      <c r="A2078" s="573"/>
      <c r="B2078" s="573"/>
      <c r="C2078" s="573"/>
      <c r="E2078" s="580"/>
      <c r="F2078" s="575"/>
      <c r="G2078" s="576"/>
      <c r="H2078" s="627"/>
      <c r="I2078" s="627"/>
      <c r="J2078" s="627"/>
      <c r="K2078" s="629"/>
      <c r="L2078" s="629"/>
      <c r="M2078" s="629"/>
      <c r="N2078" s="629"/>
    </row>
    <row r="2079" spans="1:14" s="587" customFormat="1">
      <c r="A2079" s="573"/>
      <c r="B2079" s="573"/>
      <c r="C2079" s="573"/>
      <c r="E2079" s="580"/>
      <c r="F2079" s="575"/>
      <c r="G2079" s="576"/>
      <c r="H2079" s="627"/>
      <c r="I2079" s="627"/>
      <c r="J2079" s="627"/>
      <c r="K2079" s="629"/>
      <c r="L2079" s="629"/>
      <c r="M2079" s="629"/>
      <c r="N2079" s="629"/>
    </row>
    <row r="2080" spans="1:14" s="587" customFormat="1">
      <c r="A2080" s="573"/>
      <c r="B2080" s="573"/>
      <c r="C2080" s="573"/>
      <c r="E2080" s="580"/>
      <c r="F2080" s="575"/>
      <c r="G2080" s="576"/>
      <c r="H2080" s="627"/>
      <c r="I2080" s="627"/>
      <c r="J2080" s="627"/>
      <c r="K2080" s="629"/>
      <c r="L2080" s="629"/>
      <c r="M2080" s="629"/>
      <c r="N2080" s="629"/>
    </row>
    <row r="2081" spans="1:14" s="587" customFormat="1">
      <c r="A2081" s="573"/>
      <c r="B2081" s="573"/>
      <c r="C2081" s="573"/>
      <c r="E2081" s="580"/>
      <c r="F2081" s="575"/>
      <c r="G2081" s="576"/>
      <c r="H2081" s="627"/>
      <c r="I2081" s="627"/>
      <c r="J2081" s="627"/>
      <c r="K2081" s="629"/>
      <c r="L2081" s="629"/>
      <c r="M2081" s="629"/>
      <c r="N2081" s="629"/>
    </row>
    <row r="2082" spans="1:14" s="587" customFormat="1">
      <c r="A2082" s="573"/>
      <c r="B2082" s="573"/>
      <c r="C2082" s="573"/>
      <c r="E2082" s="580"/>
      <c r="F2082" s="575"/>
      <c r="G2082" s="576"/>
      <c r="H2082" s="627"/>
      <c r="I2082" s="627"/>
      <c r="J2082" s="627"/>
      <c r="K2082" s="629"/>
      <c r="L2082" s="629"/>
      <c r="M2082" s="629"/>
      <c r="N2082" s="629"/>
    </row>
    <row r="2083" spans="1:14" s="587" customFormat="1">
      <c r="A2083" s="573"/>
      <c r="B2083" s="573"/>
      <c r="C2083" s="573"/>
      <c r="E2083" s="580"/>
      <c r="F2083" s="575"/>
      <c r="G2083" s="576"/>
      <c r="H2083" s="627"/>
      <c r="I2083" s="627"/>
      <c r="J2083" s="627"/>
      <c r="K2083" s="629"/>
      <c r="L2083" s="629"/>
      <c r="M2083" s="629"/>
      <c r="N2083" s="629"/>
    </row>
    <row r="2084" spans="1:14" s="587" customFormat="1">
      <c r="A2084" s="573"/>
      <c r="B2084" s="573"/>
      <c r="C2084" s="573"/>
      <c r="E2084" s="580"/>
      <c r="F2084" s="575"/>
      <c r="G2084" s="576"/>
      <c r="H2084" s="627"/>
      <c r="I2084" s="627"/>
      <c r="J2084" s="627"/>
      <c r="K2084" s="629"/>
      <c r="L2084" s="629"/>
      <c r="M2084" s="629"/>
      <c r="N2084" s="629"/>
    </row>
    <row r="2085" spans="1:14" s="587" customFormat="1">
      <c r="A2085" s="573"/>
      <c r="B2085" s="573"/>
      <c r="C2085" s="573"/>
      <c r="E2085" s="580"/>
      <c r="F2085" s="575"/>
      <c r="G2085" s="576"/>
      <c r="H2085" s="627"/>
      <c r="I2085" s="627"/>
      <c r="J2085" s="627"/>
      <c r="K2085" s="629"/>
      <c r="L2085" s="629"/>
      <c r="M2085" s="629"/>
      <c r="N2085" s="629"/>
    </row>
    <row r="2086" spans="1:14" s="587" customFormat="1">
      <c r="A2086" s="573"/>
      <c r="B2086" s="573"/>
      <c r="C2086" s="573"/>
      <c r="E2086" s="580"/>
      <c r="F2086" s="575"/>
      <c r="G2086" s="576"/>
      <c r="H2086" s="627"/>
      <c r="I2086" s="627"/>
      <c r="J2086" s="627"/>
      <c r="K2086" s="629"/>
      <c r="L2086" s="629"/>
      <c r="M2086" s="629"/>
      <c r="N2086" s="629"/>
    </row>
    <row r="2087" spans="1:14" s="587" customFormat="1">
      <c r="A2087" s="573"/>
      <c r="B2087" s="573"/>
      <c r="C2087" s="573"/>
      <c r="E2087" s="580"/>
      <c r="F2087" s="575"/>
      <c r="G2087" s="576"/>
      <c r="H2087" s="627"/>
      <c r="I2087" s="627"/>
      <c r="J2087" s="627"/>
      <c r="K2087" s="629"/>
      <c r="L2087" s="629"/>
      <c r="M2087" s="629"/>
      <c r="N2087" s="629"/>
    </row>
    <row r="2088" spans="1:14" s="587" customFormat="1">
      <c r="A2088" s="573"/>
      <c r="B2088" s="573"/>
      <c r="C2088" s="573"/>
      <c r="E2088" s="580"/>
      <c r="F2088" s="575"/>
      <c r="G2088" s="576"/>
      <c r="H2088" s="627"/>
      <c r="I2088" s="627"/>
      <c r="J2088" s="627"/>
      <c r="K2088" s="629"/>
      <c r="L2088" s="629"/>
      <c r="M2088" s="629"/>
      <c r="N2088" s="629"/>
    </row>
    <row r="2089" spans="1:14" s="587" customFormat="1">
      <c r="A2089" s="573"/>
      <c r="B2089" s="573"/>
      <c r="C2089" s="573"/>
      <c r="E2089" s="580"/>
      <c r="F2089" s="575"/>
      <c r="G2089" s="576"/>
      <c r="H2089" s="627"/>
      <c r="I2089" s="627"/>
      <c r="J2089" s="627"/>
      <c r="K2089" s="629"/>
      <c r="L2089" s="629"/>
      <c r="M2089" s="629"/>
      <c r="N2089" s="629"/>
    </row>
    <row r="2090" spans="1:14" s="587" customFormat="1">
      <c r="A2090" s="573"/>
      <c r="B2090" s="573"/>
      <c r="C2090" s="573"/>
      <c r="E2090" s="580"/>
      <c r="F2090" s="575"/>
      <c r="G2090" s="576"/>
      <c r="H2090" s="627"/>
      <c r="I2090" s="627"/>
      <c r="J2090" s="627"/>
      <c r="K2090" s="629"/>
      <c r="L2090" s="629"/>
      <c r="M2090" s="629"/>
      <c r="N2090" s="629"/>
    </row>
    <row r="2091" spans="1:14" s="587" customFormat="1">
      <c r="A2091" s="573"/>
      <c r="B2091" s="573"/>
      <c r="C2091" s="573"/>
      <c r="E2091" s="580"/>
      <c r="F2091" s="575"/>
      <c r="G2091" s="576"/>
      <c r="H2091" s="627"/>
      <c r="I2091" s="627"/>
      <c r="J2091" s="627"/>
      <c r="K2091" s="629"/>
      <c r="L2091" s="629"/>
      <c r="M2091" s="629"/>
      <c r="N2091" s="629"/>
    </row>
    <row r="2092" spans="1:14" s="587" customFormat="1">
      <c r="A2092" s="573"/>
      <c r="B2092" s="573"/>
      <c r="C2092" s="573"/>
      <c r="E2092" s="580"/>
      <c r="F2092" s="575"/>
      <c r="G2092" s="576"/>
      <c r="H2092" s="627"/>
      <c r="I2092" s="627"/>
      <c r="J2092" s="627"/>
      <c r="K2092" s="629"/>
      <c r="L2092" s="629"/>
      <c r="M2092" s="629"/>
      <c r="N2092" s="629"/>
    </row>
    <row r="2093" spans="1:14" s="587" customFormat="1">
      <c r="A2093" s="573"/>
      <c r="B2093" s="573"/>
      <c r="C2093" s="573"/>
      <c r="E2093" s="580"/>
      <c r="F2093" s="575"/>
      <c r="G2093" s="576"/>
      <c r="H2093" s="627"/>
      <c r="I2093" s="627"/>
      <c r="J2093" s="627"/>
      <c r="K2093" s="629"/>
      <c r="L2093" s="629"/>
      <c r="M2093" s="629"/>
      <c r="N2093" s="629"/>
    </row>
    <row r="2094" spans="1:14" s="587" customFormat="1">
      <c r="A2094" s="573"/>
      <c r="B2094" s="573"/>
      <c r="C2094" s="573"/>
      <c r="E2094" s="580"/>
      <c r="F2094" s="575"/>
      <c r="G2094" s="576"/>
      <c r="H2094" s="627"/>
      <c r="I2094" s="627"/>
      <c r="J2094" s="627"/>
      <c r="K2094" s="629"/>
      <c r="L2094" s="629"/>
      <c r="M2094" s="629"/>
      <c r="N2094" s="629"/>
    </row>
    <row r="2095" spans="1:14" s="587" customFormat="1">
      <c r="A2095" s="573"/>
      <c r="B2095" s="573"/>
      <c r="C2095" s="573"/>
      <c r="E2095" s="580"/>
      <c r="F2095" s="575"/>
      <c r="G2095" s="576"/>
      <c r="H2095" s="627"/>
      <c r="I2095" s="627"/>
      <c r="J2095" s="627"/>
      <c r="K2095" s="629"/>
      <c r="L2095" s="629"/>
      <c r="M2095" s="629"/>
      <c r="N2095" s="629"/>
    </row>
    <row r="2096" spans="1:14" s="587" customFormat="1">
      <c r="A2096" s="573"/>
      <c r="B2096" s="573"/>
      <c r="C2096" s="573"/>
      <c r="E2096" s="580"/>
      <c r="F2096" s="575"/>
      <c r="G2096" s="576"/>
      <c r="H2096" s="627"/>
      <c r="I2096" s="627"/>
      <c r="J2096" s="627"/>
      <c r="K2096" s="629"/>
      <c r="L2096" s="629"/>
      <c r="M2096" s="629"/>
      <c r="N2096" s="629"/>
    </row>
    <row r="2097" spans="1:14" s="587" customFormat="1">
      <c r="A2097" s="573"/>
      <c r="B2097" s="573"/>
      <c r="C2097" s="573"/>
      <c r="E2097" s="580"/>
      <c r="F2097" s="575"/>
      <c r="G2097" s="576"/>
      <c r="H2097" s="627"/>
      <c r="I2097" s="627"/>
      <c r="J2097" s="627"/>
      <c r="K2097" s="629"/>
      <c r="L2097" s="629"/>
      <c r="M2097" s="629"/>
      <c r="N2097" s="629"/>
    </row>
    <row r="2098" spans="1:14" s="587" customFormat="1">
      <c r="A2098" s="573"/>
      <c r="B2098" s="573"/>
      <c r="C2098" s="573"/>
      <c r="E2098" s="580"/>
      <c r="F2098" s="575"/>
      <c r="G2098" s="576"/>
      <c r="H2098" s="627"/>
      <c r="I2098" s="627"/>
      <c r="J2098" s="627"/>
      <c r="K2098" s="629"/>
      <c r="L2098" s="629"/>
      <c r="M2098" s="629"/>
      <c r="N2098" s="629"/>
    </row>
    <row r="2099" spans="1:14" s="587" customFormat="1">
      <c r="A2099" s="573"/>
      <c r="B2099" s="573"/>
      <c r="C2099" s="573"/>
      <c r="E2099" s="580"/>
      <c r="F2099" s="575"/>
      <c r="G2099" s="576"/>
      <c r="H2099" s="627"/>
      <c r="I2099" s="627"/>
      <c r="J2099" s="627"/>
      <c r="K2099" s="629"/>
      <c r="L2099" s="629"/>
      <c r="M2099" s="629"/>
      <c r="N2099" s="629"/>
    </row>
    <row r="2100" spans="1:14" s="587" customFormat="1">
      <c r="A2100" s="573"/>
      <c r="B2100" s="573"/>
      <c r="C2100" s="573"/>
      <c r="E2100" s="580"/>
      <c r="F2100" s="575"/>
      <c r="G2100" s="576"/>
      <c r="H2100" s="627"/>
      <c r="I2100" s="627"/>
      <c r="J2100" s="627"/>
      <c r="K2100" s="629"/>
      <c r="L2100" s="629"/>
      <c r="M2100" s="629"/>
      <c r="N2100" s="629"/>
    </row>
    <row r="2101" spans="1:14" s="587" customFormat="1">
      <c r="A2101" s="573"/>
      <c r="B2101" s="573"/>
      <c r="C2101" s="573"/>
      <c r="E2101" s="580"/>
      <c r="F2101" s="575"/>
      <c r="G2101" s="576"/>
      <c r="H2101" s="627"/>
      <c r="I2101" s="627"/>
      <c r="J2101" s="627"/>
      <c r="K2101" s="629"/>
      <c r="L2101" s="629"/>
      <c r="M2101" s="629"/>
      <c r="N2101" s="629"/>
    </row>
    <row r="2102" spans="1:14" s="587" customFormat="1">
      <c r="A2102" s="573"/>
      <c r="B2102" s="573"/>
      <c r="C2102" s="573"/>
      <c r="E2102" s="580"/>
      <c r="F2102" s="575"/>
      <c r="G2102" s="576"/>
      <c r="H2102" s="627"/>
      <c r="I2102" s="627"/>
      <c r="J2102" s="627"/>
      <c r="K2102" s="629"/>
      <c r="L2102" s="629"/>
      <c r="M2102" s="629"/>
      <c r="N2102" s="629"/>
    </row>
    <row r="2103" spans="1:14" s="587" customFormat="1">
      <c r="A2103" s="573"/>
      <c r="B2103" s="573"/>
      <c r="C2103" s="573"/>
      <c r="E2103" s="580"/>
      <c r="F2103" s="575"/>
      <c r="G2103" s="576"/>
      <c r="H2103" s="627"/>
      <c r="I2103" s="627"/>
      <c r="J2103" s="627"/>
      <c r="K2103" s="629"/>
      <c r="L2103" s="629"/>
      <c r="M2103" s="629"/>
      <c r="N2103" s="629"/>
    </row>
    <row r="2104" spans="1:14" s="587" customFormat="1">
      <c r="A2104" s="573"/>
      <c r="B2104" s="573"/>
      <c r="C2104" s="573"/>
      <c r="E2104" s="580"/>
      <c r="F2104" s="575"/>
      <c r="G2104" s="576"/>
      <c r="H2104" s="627"/>
      <c r="I2104" s="627"/>
      <c r="J2104" s="627"/>
      <c r="K2104" s="629"/>
      <c r="L2104" s="629"/>
      <c r="M2104" s="629"/>
      <c r="N2104" s="629"/>
    </row>
    <row r="2105" spans="1:14" s="587" customFormat="1">
      <c r="A2105" s="573"/>
      <c r="B2105" s="573"/>
      <c r="C2105" s="573"/>
      <c r="E2105" s="580"/>
      <c r="F2105" s="575"/>
      <c r="G2105" s="576"/>
      <c r="H2105" s="627"/>
      <c r="I2105" s="627"/>
      <c r="J2105" s="627"/>
      <c r="K2105" s="629"/>
      <c r="L2105" s="629"/>
      <c r="M2105" s="629"/>
      <c r="N2105" s="629"/>
    </row>
    <row r="2106" spans="1:14" s="587" customFormat="1">
      <c r="A2106" s="573"/>
      <c r="B2106" s="573"/>
      <c r="C2106" s="573"/>
      <c r="E2106" s="580"/>
      <c r="F2106" s="575"/>
      <c r="G2106" s="576"/>
      <c r="H2106" s="627"/>
      <c r="I2106" s="627"/>
      <c r="J2106" s="627"/>
      <c r="K2106" s="629"/>
      <c r="L2106" s="629"/>
      <c r="M2106" s="629"/>
      <c r="N2106" s="629"/>
    </row>
    <row r="2107" spans="1:14" s="587" customFormat="1">
      <c r="A2107" s="573"/>
      <c r="B2107" s="573"/>
      <c r="C2107" s="573"/>
      <c r="E2107" s="580"/>
      <c r="F2107" s="575"/>
      <c r="G2107" s="576"/>
      <c r="H2107" s="627"/>
      <c r="I2107" s="627"/>
      <c r="J2107" s="627"/>
      <c r="K2107" s="629"/>
      <c r="L2107" s="629"/>
      <c r="M2107" s="629"/>
      <c r="N2107" s="629"/>
    </row>
    <row r="2108" spans="1:14" s="587" customFormat="1">
      <c r="A2108" s="573"/>
      <c r="B2108" s="573"/>
      <c r="C2108" s="573"/>
      <c r="E2108" s="580"/>
      <c r="F2108" s="575"/>
      <c r="G2108" s="576"/>
      <c r="H2108" s="627"/>
      <c r="I2108" s="627"/>
      <c r="J2108" s="627"/>
      <c r="K2108" s="629"/>
      <c r="L2108" s="629"/>
      <c r="M2108" s="629"/>
      <c r="N2108" s="629"/>
    </row>
    <row r="2109" spans="1:14" s="587" customFormat="1">
      <c r="A2109" s="573"/>
      <c r="B2109" s="573"/>
      <c r="C2109" s="573"/>
      <c r="E2109" s="580"/>
      <c r="F2109" s="575"/>
      <c r="G2109" s="576"/>
      <c r="H2109" s="627"/>
      <c r="I2109" s="627"/>
      <c r="J2109" s="627"/>
      <c r="K2109" s="629"/>
      <c r="L2109" s="629"/>
      <c r="M2109" s="629"/>
      <c r="N2109" s="629"/>
    </row>
    <row r="2110" spans="1:14" s="587" customFormat="1">
      <c r="A2110" s="573"/>
      <c r="B2110" s="573"/>
      <c r="C2110" s="573"/>
      <c r="E2110" s="580"/>
      <c r="F2110" s="575"/>
      <c r="G2110" s="576"/>
      <c r="H2110" s="627"/>
      <c r="I2110" s="627"/>
      <c r="J2110" s="627"/>
      <c r="K2110" s="629"/>
      <c r="L2110" s="629"/>
      <c r="M2110" s="629"/>
      <c r="N2110" s="629"/>
    </row>
    <row r="2111" spans="1:14" s="587" customFormat="1">
      <c r="A2111" s="573"/>
      <c r="B2111" s="573"/>
      <c r="C2111" s="573"/>
      <c r="E2111" s="580"/>
      <c r="F2111" s="575"/>
      <c r="G2111" s="576"/>
      <c r="H2111" s="627"/>
      <c r="I2111" s="627"/>
      <c r="J2111" s="627"/>
      <c r="K2111" s="629"/>
      <c r="L2111" s="629"/>
      <c r="M2111" s="629"/>
      <c r="N2111" s="629"/>
    </row>
    <row r="2112" spans="1:14" s="587" customFormat="1">
      <c r="A2112" s="573"/>
      <c r="B2112" s="573"/>
      <c r="C2112" s="573"/>
      <c r="E2112" s="580"/>
      <c r="F2112" s="575"/>
      <c r="G2112" s="576"/>
      <c r="H2112" s="627"/>
      <c r="I2112" s="627"/>
      <c r="J2112" s="627"/>
      <c r="K2112" s="629"/>
      <c r="L2112" s="629"/>
      <c r="M2112" s="629"/>
      <c r="N2112" s="629"/>
    </row>
    <row r="2113" spans="1:14" s="587" customFormat="1">
      <c r="A2113" s="573"/>
      <c r="B2113" s="573"/>
      <c r="C2113" s="573"/>
      <c r="E2113" s="580"/>
      <c r="F2113" s="575"/>
      <c r="G2113" s="576"/>
      <c r="H2113" s="627"/>
      <c r="I2113" s="627"/>
      <c r="J2113" s="627"/>
      <c r="K2113" s="629"/>
      <c r="L2113" s="629"/>
      <c r="M2113" s="629"/>
      <c r="N2113" s="629"/>
    </row>
    <row r="2114" spans="1:14" s="587" customFormat="1">
      <c r="A2114" s="573"/>
      <c r="B2114" s="573"/>
      <c r="C2114" s="573"/>
      <c r="E2114" s="580"/>
      <c r="F2114" s="575"/>
      <c r="G2114" s="576"/>
      <c r="H2114" s="627"/>
      <c r="I2114" s="627"/>
      <c r="J2114" s="627"/>
      <c r="K2114" s="629"/>
      <c r="L2114" s="629"/>
      <c r="M2114" s="629"/>
      <c r="N2114" s="629"/>
    </row>
    <row r="2115" spans="1:14" s="587" customFormat="1">
      <c r="A2115" s="573"/>
      <c r="B2115" s="573"/>
      <c r="C2115" s="573"/>
      <c r="E2115" s="580"/>
      <c r="F2115" s="575"/>
      <c r="G2115" s="576"/>
      <c r="H2115" s="627"/>
      <c r="I2115" s="627"/>
      <c r="J2115" s="627"/>
      <c r="K2115" s="629"/>
      <c r="L2115" s="629"/>
      <c r="M2115" s="629"/>
      <c r="N2115" s="629"/>
    </row>
    <row r="2116" spans="1:14" s="587" customFormat="1">
      <c r="A2116" s="573"/>
      <c r="B2116" s="573"/>
      <c r="C2116" s="573"/>
      <c r="E2116" s="580"/>
      <c r="F2116" s="575"/>
      <c r="G2116" s="576"/>
      <c r="H2116" s="627"/>
      <c r="I2116" s="627"/>
      <c r="J2116" s="627"/>
      <c r="K2116" s="629"/>
      <c r="L2116" s="629"/>
      <c r="M2116" s="629"/>
      <c r="N2116" s="629"/>
    </row>
    <row r="2117" spans="1:14" s="587" customFormat="1">
      <c r="A2117" s="573"/>
      <c r="B2117" s="573"/>
      <c r="C2117" s="573"/>
      <c r="E2117" s="580"/>
      <c r="F2117" s="575"/>
      <c r="G2117" s="576"/>
      <c r="H2117" s="627"/>
      <c r="I2117" s="627"/>
      <c r="J2117" s="627"/>
      <c r="K2117" s="629"/>
      <c r="L2117" s="629"/>
      <c r="M2117" s="629"/>
      <c r="N2117" s="629"/>
    </row>
    <row r="2118" spans="1:14" s="587" customFormat="1">
      <c r="A2118" s="573"/>
      <c r="B2118" s="573"/>
      <c r="C2118" s="573"/>
      <c r="E2118" s="580"/>
      <c r="F2118" s="575"/>
      <c r="G2118" s="576"/>
      <c r="H2118" s="627"/>
      <c r="I2118" s="627"/>
      <c r="J2118" s="627"/>
      <c r="K2118" s="629"/>
      <c r="L2118" s="629"/>
      <c r="M2118" s="629"/>
      <c r="N2118" s="629"/>
    </row>
    <row r="2119" spans="1:14" s="587" customFormat="1">
      <c r="A2119" s="573"/>
      <c r="B2119" s="573"/>
      <c r="C2119" s="573"/>
      <c r="E2119" s="580"/>
      <c r="F2119" s="575"/>
      <c r="G2119" s="576"/>
      <c r="H2119" s="627"/>
      <c r="I2119" s="627"/>
      <c r="J2119" s="627"/>
      <c r="K2119" s="629"/>
      <c r="L2119" s="629"/>
      <c r="M2119" s="629"/>
      <c r="N2119" s="629"/>
    </row>
    <row r="2120" spans="1:14" s="587" customFormat="1">
      <c r="A2120" s="573"/>
      <c r="B2120" s="573"/>
      <c r="C2120" s="573"/>
      <c r="E2120" s="580"/>
      <c r="F2120" s="575"/>
      <c r="G2120" s="576"/>
      <c r="H2120" s="627"/>
      <c r="I2120" s="627"/>
      <c r="J2120" s="627"/>
      <c r="K2120" s="629"/>
      <c r="L2120" s="629"/>
      <c r="M2120" s="629"/>
      <c r="N2120" s="629"/>
    </row>
    <row r="2121" spans="1:14" s="587" customFormat="1">
      <c r="A2121" s="573"/>
      <c r="B2121" s="573"/>
      <c r="C2121" s="573"/>
      <c r="E2121" s="580"/>
      <c r="F2121" s="575"/>
      <c r="G2121" s="576"/>
      <c r="H2121" s="627"/>
      <c r="I2121" s="627"/>
      <c r="J2121" s="627"/>
      <c r="K2121" s="629"/>
      <c r="L2121" s="629"/>
      <c r="M2121" s="629"/>
      <c r="N2121" s="629"/>
    </row>
    <row r="2122" spans="1:14" s="587" customFormat="1">
      <c r="A2122" s="573"/>
      <c r="B2122" s="573"/>
      <c r="C2122" s="573"/>
      <c r="E2122" s="580"/>
      <c r="F2122" s="575"/>
      <c r="G2122" s="576"/>
      <c r="H2122" s="627"/>
      <c r="I2122" s="627"/>
      <c r="J2122" s="627"/>
      <c r="K2122" s="629"/>
      <c r="L2122" s="629"/>
      <c r="M2122" s="629"/>
      <c r="N2122" s="629"/>
    </row>
    <row r="2123" spans="1:14" s="587" customFormat="1">
      <c r="A2123" s="573"/>
      <c r="B2123" s="573"/>
      <c r="C2123" s="573"/>
      <c r="E2123" s="580"/>
      <c r="F2123" s="575"/>
      <c r="G2123" s="576"/>
      <c r="H2123" s="627"/>
      <c r="I2123" s="627"/>
      <c r="J2123" s="627"/>
      <c r="K2123" s="629"/>
      <c r="L2123" s="629"/>
      <c r="M2123" s="629"/>
      <c r="N2123" s="629"/>
    </row>
    <row r="2124" spans="1:14" s="587" customFormat="1">
      <c r="A2124" s="573"/>
      <c r="B2124" s="573"/>
      <c r="C2124" s="573"/>
      <c r="E2124" s="580"/>
      <c r="F2124" s="575"/>
      <c r="G2124" s="576"/>
      <c r="H2124" s="627"/>
      <c r="I2124" s="627"/>
      <c r="J2124" s="627"/>
      <c r="K2124" s="629"/>
      <c r="L2124" s="629"/>
      <c r="M2124" s="629"/>
      <c r="N2124" s="629"/>
    </row>
    <row r="2125" spans="1:14" s="587" customFormat="1">
      <c r="A2125" s="573"/>
      <c r="B2125" s="573"/>
      <c r="C2125" s="573"/>
      <c r="E2125" s="580"/>
      <c r="F2125" s="575"/>
      <c r="G2125" s="576"/>
      <c r="H2125" s="627"/>
      <c r="I2125" s="627"/>
      <c r="J2125" s="627"/>
      <c r="K2125" s="629"/>
      <c r="L2125" s="629"/>
      <c r="M2125" s="629"/>
      <c r="N2125" s="629"/>
    </row>
    <row r="2126" spans="1:14" s="587" customFormat="1">
      <c r="A2126" s="573"/>
      <c r="B2126" s="573"/>
      <c r="C2126" s="573"/>
      <c r="E2126" s="580"/>
      <c r="F2126" s="575"/>
      <c r="G2126" s="576"/>
      <c r="H2126" s="627"/>
      <c r="I2126" s="627"/>
      <c r="J2126" s="627"/>
      <c r="K2126" s="629"/>
      <c r="L2126" s="629"/>
      <c r="M2126" s="629"/>
      <c r="N2126" s="629"/>
    </row>
    <row r="2127" spans="1:14" s="587" customFormat="1">
      <c r="A2127" s="573"/>
      <c r="B2127" s="573"/>
      <c r="C2127" s="573"/>
      <c r="E2127" s="580"/>
      <c r="F2127" s="575"/>
      <c r="G2127" s="576"/>
      <c r="H2127" s="627"/>
      <c r="I2127" s="627"/>
      <c r="J2127" s="627"/>
      <c r="K2127" s="629"/>
      <c r="L2127" s="629"/>
      <c r="M2127" s="629"/>
      <c r="N2127" s="629"/>
    </row>
    <row r="2128" spans="1:14" s="587" customFormat="1">
      <c r="A2128" s="573"/>
      <c r="B2128" s="573"/>
      <c r="C2128" s="573"/>
      <c r="E2128" s="580"/>
      <c r="F2128" s="575"/>
      <c r="G2128" s="576"/>
      <c r="H2128" s="627"/>
      <c r="I2128" s="627"/>
      <c r="J2128" s="627"/>
      <c r="K2128" s="629"/>
      <c r="L2128" s="629"/>
      <c r="M2128" s="629"/>
      <c r="N2128" s="629"/>
    </row>
    <row r="2129" spans="1:14" s="587" customFormat="1">
      <c r="A2129" s="573"/>
      <c r="B2129" s="573"/>
      <c r="C2129" s="573"/>
      <c r="E2129" s="580"/>
      <c r="F2129" s="575"/>
      <c r="G2129" s="576"/>
      <c r="H2129" s="627"/>
      <c r="I2129" s="627"/>
      <c r="J2129" s="627"/>
      <c r="K2129" s="629"/>
      <c r="L2129" s="629"/>
      <c r="M2129" s="629"/>
      <c r="N2129" s="629"/>
    </row>
    <row r="2130" spans="1:14" s="587" customFormat="1">
      <c r="A2130" s="573"/>
      <c r="B2130" s="573"/>
      <c r="C2130" s="573"/>
      <c r="E2130" s="580"/>
      <c r="F2130" s="575"/>
      <c r="G2130" s="576"/>
      <c r="H2130" s="627"/>
      <c r="I2130" s="627"/>
      <c r="J2130" s="627"/>
      <c r="K2130" s="629"/>
      <c r="L2130" s="629"/>
      <c r="M2130" s="629"/>
      <c r="N2130" s="629"/>
    </row>
    <row r="2131" spans="1:14" s="587" customFormat="1">
      <c r="A2131" s="573"/>
      <c r="B2131" s="573"/>
      <c r="C2131" s="573"/>
      <c r="E2131" s="580"/>
      <c r="F2131" s="575"/>
      <c r="G2131" s="576"/>
      <c r="H2131" s="627"/>
      <c r="I2131" s="627"/>
      <c r="J2131" s="627"/>
      <c r="K2131" s="629"/>
      <c r="L2131" s="629"/>
      <c r="M2131" s="629"/>
      <c r="N2131" s="629"/>
    </row>
    <row r="2132" spans="1:14" s="587" customFormat="1">
      <c r="A2132" s="573"/>
      <c r="B2132" s="573"/>
      <c r="C2132" s="573"/>
      <c r="E2132" s="580"/>
      <c r="F2132" s="575"/>
      <c r="G2132" s="576"/>
      <c r="H2132" s="627"/>
      <c r="I2132" s="627"/>
      <c r="J2132" s="627"/>
      <c r="K2132" s="629"/>
      <c r="L2132" s="629"/>
      <c r="M2132" s="629"/>
      <c r="N2132" s="629"/>
    </row>
    <row r="2133" spans="1:14" s="587" customFormat="1">
      <c r="A2133" s="573"/>
      <c r="B2133" s="573"/>
      <c r="C2133" s="573"/>
      <c r="E2133" s="580"/>
      <c r="F2133" s="575"/>
      <c r="G2133" s="576"/>
      <c r="H2133" s="627"/>
      <c r="I2133" s="627"/>
      <c r="J2133" s="627"/>
      <c r="K2133" s="629"/>
      <c r="L2133" s="629"/>
      <c r="M2133" s="629"/>
      <c r="N2133" s="629"/>
    </row>
    <row r="2134" spans="1:14" s="587" customFormat="1">
      <c r="A2134" s="573"/>
      <c r="B2134" s="573"/>
      <c r="C2134" s="573"/>
      <c r="E2134" s="580"/>
      <c r="F2134" s="575"/>
      <c r="G2134" s="576"/>
      <c r="H2134" s="627"/>
      <c r="I2134" s="627"/>
      <c r="J2134" s="627"/>
      <c r="K2134" s="629"/>
      <c r="L2134" s="629"/>
      <c r="M2134" s="629"/>
      <c r="N2134" s="629"/>
    </row>
    <row r="2135" spans="1:14" s="587" customFormat="1">
      <c r="A2135" s="573"/>
      <c r="B2135" s="573"/>
      <c r="C2135" s="573"/>
      <c r="E2135" s="580"/>
      <c r="F2135" s="575"/>
      <c r="G2135" s="576"/>
      <c r="H2135" s="627"/>
      <c r="I2135" s="627"/>
      <c r="J2135" s="627"/>
      <c r="K2135" s="629"/>
      <c r="L2135" s="629"/>
      <c r="M2135" s="629"/>
      <c r="N2135" s="629"/>
    </row>
    <row r="2136" spans="1:14" s="587" customFormat="1">
      <c r="A2136" s="573"/>
      <c r="B2136" s="573"/>
      <c r="C2136" s="573"/>
      <c r="E2136" s="580"/>
      <c r="F2136" s="575"/>
      <c r="G2136" s="576"/>
      <c r="H2136" s="627"/>
      <c r="I2136" s="627"/>
      <c r="J2136" s="627"/>
      <c r="K2136" s="629"/>
      <c r="L2136" s="629"/>
      <c r="M2136" s="629"/>
      <c r="N2136" s="629"/>
    </row>
    <row r="2137" spans="1:14" s="587" customFormat="1">
      <c r="A2137" s="573"/>
      <c r="B2137" s="573"/>
      <c r="C2137" s="573"/>
      <c r="E2137" s="580"/>
      <c r="F2137" s="575"/>
      <c r="G2137" s="576"/>
      <c r="H2137" s="627"/>
      <c r="I2137" s="627"/>
      <c r="J2137" s="627"/>
      <c r="K2137" s="629"/>
      <c r="L2137" s="629"/>
      <c r="M2137" s="629"/>
      <c r="N2137" s="629"/>
    </row>
    <row r="2138" spans="1:14" s="587" customFormat="1">
      <c r="A2138" s="573"/>
      <c r="B2138" s="573"/>
      <c r="C2138" s="573"/>
      <c r="E2138" s="580"/>
      <c r="F2138" s="575"/>
      <c r="G2138" s="576"/>
      <c r="H2138" s="627"/>
      <c r="I2138" s="627"/>
      <c r="J2138" s="627"/>
      <c r="K2138" s="629"/>
      <c r="L2138" s="629"/>
      <c r="M2138" s="629"/>
      <c r="N2138" s="629"/>
    </row>
    <row r="2139" spans="1:14" s="587" customFormat="1">
      <c r="A2139" s="573"/>
      <c r="B2139" s="573"/>
      <c r="C2139" s="573"/>
      <c r="E2139" s="580"/>
      <c r="F2139" s="575"/>
      <c r="G2139" s="576"/>
      <c r="H2139" s="627"/>
      <c r="I2139" s="627"/>
      <c r="J2139" s="627"/>
      <c r="K2139" s="629"/>
      <c r="L2139" s="629"/>
      <c r="M2139" s="629"/>
      <c r="N2139" s="629"/>
    </row>
    <row r="2140" spans="1:14" s="587" customFormat="1">
      <c r="A2140" s="573"/>
      <c r="B2140" s="573"/>
      <c r="C2140" s="573"/>
      <c r="E2140" s="580"/>
      <c r="F2140" s="575"/>
      <c r="G2140" s="576"/>
      <c r="H2140" s="627"/>
      <c r="I2140" s="627"/>
      <c r="J2140" s="627"/>
      <c r="K2140" s="629"/>
      <c r="L2140" s="629"/>
      <c r="M2140" s="629"/>
      <c r="N2140" s="629"/>
    </row>
    <row r="2141" spans="1:14" s="587" customFormat="1">
      <c r="A2141" s="573"/>
      <c r="B2141" s="573"/>
      <c r="C2141" s="573"/>
      <c r="E2141" s="580"/>
      <c r="F2141" s="575"/>
      <c r="G2141" s="576"/>
      <c r="H2141" s="627"/>
      <c r="I2141" s="627"/>
      <c r="J2141" s="627"/>
      <c r="K2141" s="629"/>
      <c r="L2141" s="629"/>
      <c r="M2141" s="629"/>
      <c r="N2141" s="629"/>
    </row>
    <row r="2142" spans="1:14" s="587" customFormat="1">
      <c r="A2142" s="573"/>
      <c r="B2142" s="573"/>
      <c r="C2142" s="573"/>
      <c r="E2142" s="580"/>
      <c r="F2142" s="575"/>
      <c r="G2142" s="576"/>
      <c r="H2142" s="627"/>
      <c r="I2142" s="627"/>
      <c r="J2142" s="627"/>
      <c r="K2142" s="629"/>
      <c r="L2142" s="629"/>
      <c r="M2142" s="629"/>
      <c r="N2142" s="629"/>
    </row>
    <row r="2143" spans="1:14" s="587" customFormat="1">
      <c r="A2143" s="573"/>
      <c r="B2143" s="573"/>
      <c r="C2143" s="573"/>
      <c r="E2143" s="580"/>
      <c r="F2143" s="575"/>
      <c r="G2143" s="576"/>
      <c r="H2143" s="627"/>
      <c r="I2143" s="627"/>
      <c r="J2143" s="627"/>
      <c r="K2143" s="629"/>
      <c r="L2143" s="629"/>
      <c r="M2143" s="629"/>
      <c r="N2143" s="629"/>
    </row>
    <row r="2144" spans="1:14" s="587" customFormat="1">
      <c r="A2144" s="573"/>
      <c r="B2144" s="573"/>
      <c r="C2144" s="573"/>
      <c r="E2144" s="580"/>
      <c r="F2144" s="575"/>
      <c r="G2144" s="576"/>
      <c r="H2144" s="627"/>
      <c r="I2144" s="627"/>
      <c r="J2144" s="627"/>
      <c r="K2144" s="629"/>
      <c r="L2144" s="629"/>
      <c r="M2144" s="629"/>
      <c r="N2144" s="629"/>
    </row>
    <row r="2145" spans="1:14" s="587" customFormat="1">
      <c r="A2145" s="573"/>
      <c r="B2145" s="573"/>
      <c r="C2145" s="573"/>
      <c r="E2145" s="580"/>
      <c r="F2145" s="575"/>
      <c r="G2145" s="576"/>
      <c r="H2145" s="627"/>
      <c r="I2145" s="627"/>
      <c r="J2145" s="627"/>
      <c r="K2145" s="629"/>
      <c r="L2145" s="629"/>
      <c r="M2145" s="629"/>
      <c r="N2145" s="629"/>
    </row>
    <row r="2146" spans="1:14" s="587" customFormat="1">
      <c r="A2146" s="573"/>
      <c r="B2146" s="573"/>
      <c r="C2146" s="573"/>
      <c r="E2146" s="580"/>
      <c r="F2146" s="575"/>
      <c r="G2146" s="576"/>
      <c r="H2146" s="627"/>
      <c r="I2146" s="627"/>
      <c r="J2146" s="627"/>
      <c r="K2146" s="629"/>
      <c r="L2146" s="629"/>
      <c r="M2146" s="629"/>
      <c r="N2146" s="629"/>
    </row>
    <row r="2147" spans="1:14" s="587" customFormat="1">
      <c r="A2147" s="573"/>
      <c r="B2147" s="573"/>
      <c r="C2147" s="573"/>
      <c r="E2147" s="580"/>
      <c r="F2147" s="575"/>
      <c r="G2147" s="576"/>
      <c r="H2147" s="627"/>
      <c r="I2147" s="627"/>
      <c r="J2147" s="627"/>
      <c r="K2147" s="629"/>
      <c r="L2147" s="629"/>
      <c r="M2147" s="629"/>
      <c r="N2147" s="629"/>
    </row>
    <row r="2148" spans="1:14" s="587" customFormat="1">
      <c r="A2148" s="573"/>
      <c r="B2148" s="573"/>
      <c r="C2148" s="573"/>
      <c r="E2148" s="580"/>
      <c r="F2148" s="575"/>
      <c r="G2148" s="576"/>
      <c r="H2148" s="627"/>
      <c r="I2148" s="627"/>
      <c r="J2148" s="627"/>
      <c r="K2148" s="629"/>
      <c r="L2148" s="629"/>
      <c r="M2148" s="629"/>
      <c r="N2148" s="629"/>
    </row>
    <row r="2149" spans="1:14" s="587" customFormat="1">
      <c r="A2149" s="573"/>
      <c r="B2149" s="573"/>
      <c r="C2149" s="573"/>
      <c r="E2149" s="580"/>
      <c r="F2149" s="575"/>
      <c r="G2149" s="576"/>
      <c r="H2149" s="627"/>
      <c r="I2149" s="627"/>
      <c r="J2149" s="627"/>
      <c r="K2149" s="629"/>
      <c r="L2149" s="629"/>
      <c r="M2149" s="629"/>
      <c r="N2149" s="629"/>
    </row>
    <row r="2150" spans="1:14" s="587" customFormat="1">
      <c r="A2150" s="573"/>
      <c r="B2150" s="573"/>
      <c r="C2150" s="573"/>
      <c r="E2150" s="580"/>
      <c r="F2150" s="575"/>
      <c r="G2150" s="576"/>
      <c r="H2150" s="627"/>
      <c r="I2150" s="627"/>
      <c r="J2150" s="627"/>
      <c r="K2150" s="629"/>
      <c r="L2150" s="629"/>
      <c r="M2150" s="629"/>
      <c r="N2150" s="629"/>
    </row>
    <row r="2151" spans="1:14" s="587" customFormat="1">
      <c r="A2151" s="573"/>
      <c r="B2151" s="573"/>
      <c r="C2151" s="573"/>
      <c r="E2151" s="580"/>
      <c r="F2151" s="575"/>
      <c r="G2151" s="576"/>
      <c r="H2151" s="627"/>
      <c r="I2151" s="627"/>
      <c r="J2151" s="627"/>
      <c r="K2151" s="629"/>
      <c r="L2151" s="629"/>
      <c r="M2151" s="629"/>
      <c r="N2151" s="629"/>
    </row>
    <row r="2152" spans="1:14" s="587" customFormat="1">
      <c r="A2152" s="573"/>
      <c r="B2152" s="573"/>
      <c r="C2152" s="573"/>
      <c r="E2152" s="580"/>
      <c r="F2152" s="575"/>
      <c r="G2152" s="576"/>
      <c r="H2152" s="627"/>
      <c r="I2152" s="627"/>
      <c r="J2152" s="627"/>
      <c r="K2152" s="629"/>
      <c r="L2152" s="629"/>
      <c r="M2152" s="629"/>
      <c r="N2152" s="629"/>
    </row>
    <row r="2153" spans="1:14" s="587" customFormat="1">
      <c r="A2153" s="573"/>
      <c r="B2153" s="573"/>
      <c r="C2153" s="573"/>
      <c r="E2153" s="580"/>
      <c r="F2153" s="575"/>
      <c r="G2153" s="576"/>
      <c r="H2153" s="627"/>
      <c r="I2153" s="627"/>
      <c r="J2153" s="627"/>
      <c r="K2153" s="629"/>
      <c r="L2153" s="629"/>
      <c r="M2153" s="629"/>
      <c r="N2153" s="629"/>
    </row>
    <row r="2154" spans="1:14" s="587" customFormat="1">
      <c r="A2154" s="573"/>
      <c r="B2154" s="573"/>
      <c r="C2154" s="573"/>
      <c r="E2154" s="580"/>
      <c r="F2154" s="575"/>
      <c r="G2154" s="576"/>
      <c r="H2154" s="627"/>
      <c r="I2154" s="627"/>
      <c r="J2154" s="627"/>
      <c r="K2154" s="629"/>
      <c r="L2154" s="629"/>
      <c r="M2154" s="629"/>
      <c r="N2154" s="629"/>
    </row>
    <row r="2155" spans="1:14" s="587" customFormat="1">
      <c r="A2155" s="573"/>
      <c r="B2155" s="573"/>
      <c r="C2155" s="573"/>
      <c r="E2155" s="580"/>
      <c r="F2155" s="575"/>
      <c r="G2155" s="576"/>
      <c r="H2155" s="627"/>
      <c r="I2155" s="627"/>
      <c r="J2155" s="627"/>
      <c r="K2155" s="629"/>
      <c r="L2155" s="629"/>
      <c r="M2155" s="629"/>
      <c r="N2155" s="629"/>
    </row>
    <row r="2156" spans="1:14" s="587" customFormat="1">
      <c r="A2156" s="573"/>
      <c r="B2156" s="573"/>
      <c r="C2156" s="573"/>
      <c r="E2156" s="580"/>
      <c r="F2156" s="575"/>
      <c r="G2156" s="576"/>
      <c r="H2156" s="627"/>
      <c r="I2156" s="627"/>
      <c r="J2156" s="627"/>
      <c r="K2156" s="629"/>
      <c r="L2156" s="629"/>
      <c r="M2156" s="629"/>
      <c r="N2156" s="629"/>
    </row>
    <row r="2157" spans="1:14" s="587" customFormat="1">
      <c r="A2157" s="573"/>
      <c r="B2157" s="573"/>
      <c r="C2157" s="573"/>
      <c r="E2157" s="580"/>
      <c r="F2157" s="575"/>
      <c r="G2157" s="576"/>
      <c r="H2157" s="627"/>
      <c r="I2157" s="627"/>
      <c r="J2157" s="627"/>
      <c r="K2157" s="629"/>
      <c r="L2157" s="629"/>
      <c r="M2157" s="629"/>
      <c r="N2157" s="629"/>
    </row>
    <row r="2158" spans="1:14" s="587" customFormat="1">
      <c r="A2158" s="573"/>
      <c r="B2158" s="573"/>
      <c r="C2158" s="573"/>
      <c r="E2158" s="580"/>
      <c r="F2158" s="575"/>
      <c r="G2158" s="576"/>
      <c r="H2158" s="627"/>
      <c r="I2158" s="627"/>
      <c r="J2158" s="627"/>
      <c r="K2158" s="629"/>
      <c r="L2158" s="629"/>
      <c r="M2158" s="629"/>
      <c r="N2158" s="629"/>
    </row>
    <row r="2159" spans="1:14" s="587" customFormat="1">
      <c r="A2159" s="573"/>
      <c r="B2159" s="573"/>
      <c r="C2159" s="573"/>
      <c r="E2159" s="580"/>
      <c r="F2159" s="575"/>
      <c r="G2159" s="576"/>
      <c r="H2159" s="627"/>
      <c r="I2159" s="627"/>
      <c r="J2159" s="627"/>
      <c r="K2159" s="629"/>
      <c r="L2159" s="629"/>
      <c r="M2159" s="629"/>
      <c r="N2159" s="629"/>
    </row>
    <row r="2160" spans="1:14" s="587" customFormat="1">
      <c r="A2160" s="573"/>
      <c r="B2160" s="573"/>
      <c r="C2160" s="573"/>
      <c r="E2160" s="580"/>
      <c r="F2160" s="575"/>
      <c r="G2160" s="576"/>
      <c r="H2160" s="627"/>
      <c r="I2160" s="627"/>
      <c r="J2160" s="627"/>
      <c r="K2160" s="629"/>
      <c r="L2160" s="629"/>
      <c r="M2160" s="629"/>
      <c r="N2160" s="629"/>
    </row>
    <row r="2161" spans="1:14" s="587" customFormat="1">
      <c r="A2161" s="573"/>
      <c r="B2161" s="573"/>
      <c r="C2161" s="573"/>
      <c r="E2161" s="580"/>
      <c r="F2161" s="575"/>
      <c r="G2161" s="576"/>
      <c r="H2161" s="627"/>
      <c r="I2161" s="627"/>
      <c r="J2161" s="627"/>
      <c r="K2161" s="629"/>
      <c r="L2161" s="629"/>
      <c r="M2161" s="629"/>
      <c r="N2161" s="629"/>
    </row>
    <row r="2162" spans="1:14" s="587" customFormat="1">
      <c r="A2162" s="573"/>
      <c r="B2162" s="573"/>
      <c r="C2162" s="573"/>
      <c r="E2162" s="580"/>
      <c r="F2162" s="575"/>
      <c r="G2162" s="576"/>
      <c r="H2162" s="627"/>
      <c r="I2162" s="627"/>
      <c r="J2162" s="627"/>
      <c r="K2162" s="629"/>
      <c r="L2162" s="629"/>
      <c r="M2162" s="629"/>
      <c r="N2162" s="629"/>
    </row>
    <row r="2163" spans="1:14" s="587" customFormat="1">
      <c r="A2163" s="573"/>
      <c r="B2163" s="573"/>
      <c r="C2163" s="573"/>
      <c r="E2163" s="580"/>
      <c r="F2163" s="575"/>
      <c r="G2163" s="576"/>
      <c r="H2163" s="627"/>
      <c r="I2163" s="627"/>
      <c r="J2163" s="627"/>
      <c r="K2163" s="629"/>
      <c r="L2163" s="629"/>
      <c r="M2163" s="629"/>
      <c r="N2163" s="629"/>
    </row>
    <row r="2164" spans="1:14" s="587" customFormat="1">
      <c r="A2164" s="573"/>
      <c r="B2164" s="573"/>
      <c r="C2164" s="573"/>
      <c r="E2164" s="580"/>
      <c r="F2164" s="575"/>
      <c r="G2164" s="576"/>
      <c r="H2164" s="627"/>
      <c r="I2164" s="627"/>
      <c r="J2164" s="627"/>
      <c r="K2164" s="629"/>
      <c r="L2164" s="629"/>
      <c r="M2164" s="629"/>
      <c r="N2164" s="629"/>
    </row>
    <row r="2165" spans="1:14" s="587" customFormat="1">
      <c r="A2165" s="573"/>
      <c r="B2165" s="573"/>
      <c r="C2165" s="573"/>
      <c r="E2165" s="580"/>
      <c r="F2165" s="575"/>
      <c r="G2165" s="576"/>
      <c r="H2165" s="627"/>
      <c r="I2165" s="627"/>
      <c r="J2165" s="627"/>
      <c r="K2165" s="629"/>
      <c r="L2165" s="629"/>
      <c r="M2165" s="629"/>
      <c r="N2165" s="629"/>
    </row>
    <row r="2166" spans="1:14" s="587" customFormat="1">
      <c r="A2166" s="573"/>
      <c r="B2166" s="573"/>
      <c r="C2166" s="573"/>
      <c r="E2166" s="580"/>
      <c r="F2166" s="575"/>
      <c r="G2166" s="576"/>
      <c r="H2166" s="627"/>
      <c r="I2166" s="627"/>
      <c r="J2166" s="627"/>
      <c r="K2166" s="629"/>
      <c r="L2166" s="629"/>
      <c r="M2166" s="629"/>
      <c r="N2166" s="629"/>
    </row>
    <row r="2167" spans="1:14" s="587" customFormat="1">
      <c r="A2167" s="573"/>
      <c r="B2167" s="573"/>
      <c r="C2167" s="573"/>
      <c r="E2167" s="580"/>
      <c r="F2167" s="575"/>
      <c r="G2167" s="576"/>
      <c r="H2167" s="627"/>
      <c r="I2167" s="627"/>
      <c r="J2167" s="627"/>
      <c r="K2167" s="629"/>
      <c r="L2167" s="629"/>
      <c r="M2167" s="629"/>
      <c r="N2167" s="629"/>
    </row>
    <row r="2168" spans="1:14" s="587" customFormat="1">
      <c r="A2168" s="573"/>
      <c r="B2168" s="573"/>
      <c r="C2168" s="573"/>
      <c r="E2168" s="580"/>
      <c r="F2168" s="575"/>
      <c r="G2168" s="576"/>
      <c r="H2168" s="627"/>
      <c r="I2168" s="627"/>
      <c r="J2168" s="627"/>
      <c r="K2168" s="629"/>
      <c r="L2168" s="629"/>
      <c r="M2168" s="629"/>
      <c r="N2168" s="629"/>
    </row>
    <row r="2169" spans="1:14" s="587" customFormat="1">
      <c r="A2169" s="573"/>
      <c r="B2169" s="573"/>
      <c r="C2169" s="573"/>
      <c r="E2169" s="580"/>
      <c r="F2169" s="575"/>
      <c r="G2169" s="576"/>
      <c r="H2169" s="627"/>
      <c r="I2169" s="627"/>
      <c r="J2169" s="627"/>
      <c r="K2169" s="629"/>
      <c r="L2169" s="629"/>
      <c r="M2169" s="629"/>
      <c r="N2169" s="629"/>
    </row>
    <row r="2170" spans="1:14" s="587" customFormat="1">
      <c r="A2170" s="573"/>
      <c r="B2170" s="573"/>
      <c r="C2170" s="573"/>
      <c r="E2170" s="580"/>
      <c r="F2170" s="575"/>
      <c r="G2170" s="576"/>
      <c r="H2170" s="627"/>
      <c r="I2170" s="627"/>
      <c r="J2170" s="627"/>
      <c r="K2170" s="629"/>
      <c r="L2170" s="629"/>
      <c r="M2170" s="629"/>
      <c r="N2170" s="629"/>
    </row>
    <row r="2171" spans="1:14" s="587" customFormat="1">
      <c r="A2171" s="573"/>
      <c r="B2171" s="573"/>
      <c r="C2171" s="573"/>
      <c r="E2171" s="580"/>
      <c r="F2171" s="575"/>
      <c r="G2171" s="576"/>
      <c r="H2171" s="627"/>
      <c r="I2171" s="627"/>
      <c r="J2171" s="627"/>
      <c r="K2171" s="629"/>
      <c r="L2171" s="629"/>
      <c r="M2171" s="629"/>
      <c r="N2171" s="629"/>
    </row>
    <row r="2172" spans="1:14" s="587" customFormat="1">
      <c r="A2172" s="573"/>
      <c r="B2172" s="573"/>
      <c r="C2172" s="573"/>
      <c r="E2172" s="580"/>
      <c r="F2172" s="575"/>
      <c r="G2172" s="576"/>
      <c r="H2172" s="627"/>
      <c r="I2172" s="627"/>
      <c r="J2172" s="627"/>
      <c r="K2172" s="629"/>
      <c r="L2172" s="629"/>
      <c r="M2172" s="629"/>
      <c r="N2172" s="629"/>
    </row>
    <row r="2173" spans="1:14" s="587" customFormat="1">
      <c r="A2173" s="573"/>
      <c r="B2173" s="573"/>
      <c r="C2173" s="573"/>
      <c r="E2173" s="580"/>
      <c r="F2173" s="575"/>
      <c r="G2173" s="576"/>
      <c r="H2173" s="627"/>
      <c r="I2173" s="627"/>
      <c r="J2173" s="627"/>
      <c r="K2173" s="629"/>
      <c r="L2173" s="629"/>
      <c r="M2173" s="629"/>
      <c r="N2173" s="629"/>
    </row>
    <row r="2174" spans="1:14" s="587" customFormat="1">
      <c r="A2174" s="573"/>
      <c r="B2174" s="573"/>
      <c r="C2174" s="573"/>
      <c r="E2174" s="580"/>
      <c r="F2174" s="575"/>
      <c r="G2174" s="576"/>
      <c r="H2174" s="627"/>
      <c r="I2174" s="627"/>
      <c r="J2174" s="627"/>
      <c r="K2174" s="629"/>
      <c r="L2174" s="629"/>
      <c r="M2174" s="629"/>
      <c r="N2174" s="629"/>
    </row>
    <row r="2175" spans="1:14" s="587" customFormat="1">
      <c r="A2175" s="573"/>
      <c r="B2175" s="573"/>
      <c r="C2175" s="573"/>
      <c r="E2175" s="580"/>
      <c r="F2175" s="575"/>
      <c r="G2175" s="576"/>
      <c r="H2175" s="627"/>
      <c r="I2175" s="627"/>
      <c r="J2175" s="627"/>
      <c r="K2175" s="629"/>
      <c r="L2175" s="629"/>
      <c r="M2175" s="629"/>
      <c r="N2175" s="629"/>
    </row>
    <row r="2176" spans="1:14" s="587" customFormat="1">
      <c r="A2176" s="573"/>
      <c r="B2176" s="573"/>
      <c r="C2176" s="573"/>
      <c r="E2176" s="580"/>
      <c r="F2176" s="575"/>
      <c r="G2176" s="576"/>
      <c r="H2176" s="627"/>
      <c r="I2176" s="627"/>
      <c r="J2176" s="627"/>
      <c r="K2176" s="629"/>
      <c r="L2176" s="629"/>
      <c r="M2176" s="629"/>
      <c r="N2176" s="629"/>
    </row>
    <row r="2177" spans="1:14" s="587" customFormat="1">
      <c r="A2177" s="573"/>
      <c r="B2177" s="573"/>
      <c r="C2177" s="573"/>
      <c r="E2177" s="580"/>
      <c r="F2177" s="575"/>
      <c r="G2177" s="576"/>
      <c r="H2177" s="627"/>
      <c r="I2177" s="627"/>
      <c r="J2177" s="627"/>
      <c r="K2177" s="629"/>
      <c r="L2177" s="629"/>
      <c r="M2177" s="629"/>
      <c r="N2177" s="629"/>
    </row>
    <row r="2178" spans="1:14" s="587" customFormat="1">
      <c r="A2178" s="573"/>
      <c r="B2178" s="573"/>
      <c r="C2178" s="573"/>
      <c r="E2178" s="580"/>
      <c r="F2178" s="575"/>
      <c r="G2178" s="576"/>
      <c r="H2178" s="627"/>
      <c r="I2178" s="627"/>
      <c r="J2178" s="627"/>
      <c r="K2178" s="629"/>
      <c r="L2178" s="629"/>
      <c r="M2178" s="629"/>
      <c r="N2178" s="629"/>
    </row>
    <row r="2179" spans="1:14" s="587" customFormat="1">
      <c r="A2179" s="573"/>
      <c r="B2179" s="573"/>
      <c r="C2179" s="573"/>
      <c r="E2179" s="580"/>
      <c r="F2179" s="575"/>
      <c r="G2179" s="576"/>
      <c r="H2179" s="627"/>
      <c r="I2179" s="627"/>
      <c r="J2179" s="627"/>
      <c r="K2179" s="629"/>
      <c r="L2179" s="629"/>
      <c r="M2179" s="629"/>
      <c r="N2179" s="629"/>
    </row>
    <row r="2180" spans="1:14" s="587" customFormat="1">
      <c r="A2180" s="573"/>
      <c r="B2180" s="573"/>
      <c r="C2180" s="573"/>
      <c r="E2180" s="580"/>
      <c r="F2180" s="575"/>
      <c r="G2180" s="576"/>
      <c r="H2180" s="627"/>
      <c r="I2180" s="627"/>
      <c r="J2180" s="627"/>
      <c r="K2180" s="629"/>
      <c r="L2180" s="629"/>
      <c r="M2180" s="629"/>
      <c r="N2180" s="629"/>
    </row>
    <row r="2181" spans="1:14" s="587" customFormat="1">
      <c r="A2181" s="573"/>
      <c r="B2181" s="573"/>
      <c r="C2181" s="573"/>
      <c r="E2181" s="580"/>
      <c r="F2181" s="575"/>
      <c r="G2181" s="576"/>
      <c r="H2181" s="627"/>
      <c r="I2181" s="627"/>
      <c r="J2181" s="627"/>
      <c r="K2181" s="629"/>
      <c r="L2181" s="629"/>
      <c r="M2181" s="629"/>
      <c r="N2181" s="629"/>
    </row>
    <row r="2182" spans="1:14" s="587" customFormat="1">
      <c r="A2182" s="573"/>
      <c r="B2182" s="573"/>
      <c r="C2182" s="573"/>
      <c r="E2182" s="580"/>
      <c r="F2182" s="575"/>
      <c r="G2182" s="576"/>
      <c r="H2182" s="627"/>
      <c r="I2182" s="627"/>
      <c r="J2182" s="627"/>
      <c r="K2182" s="629"/>
      <c r="L2182" s="629"/>
      <c r="M2182" s="629"/>
      <c r="N2182" s="629"/>
    </row>
    <row r="2183" spans="1:14" s="587" customFormat="1">
      <c r="A2183" s="573"/>
      <c r="B2183" s="573"/>
      <c r="C2183" s="573"/>
      <c r="E2183" s="580"/>
      <c r="F2183" s="575"/>
      <c r="G2183" s="576"/>
      <c r="H2183" s="627"/>
      <c r="I2183" s="627"/>
      <c r="J2183" s="627"/>
      <c r="K2183" s="629"/>
      <c r="L2183" s="629"/>
      <c r="M2183" s="629"/>
      <c r="N2183" s="629"/>
    </row>
    <row r="2184" spans="1:14" s="587" customFormat="1">
      <c r="A2184" s="573"/>
      <c r="B2184" s="573"/>
      <c r="C2184" s="573"/>
      <c r="E2184" s="580"/>
      <c r="F2184" s="575"/>
      <c r="G2184" s="576"/>
      <c r="H2184" s="627"/>
      <c r="I2184" s="627"/>
      <c r="J2184" s="627"/>
      <c r="K2184" s="629"/>
      <c r="L2184" s="629"/>
      <c r="M2184" s="629"/>
      <c r="N2184" s="629"/>
    </row>
    <row r="2185" spans="1:14" s="587" customFormat="1">
      <c r="A2185" s="573"/>
      <c r="B2185" s="573"/>
      <c r="C2185" s="573"/>
      <c r="E2185" s="580"/>
      <c r="F2185" s="575"/>
      <c r="G2185" s="576"/>
      <c r="H2185" s="627"/>
      <c r="I2185" s="627"/>
      <c r="J2185" s="627"/>
      <c r="K2185" s="629"/>
      <c r="L2185" s="629"/>
      <c r="M2185" s="629"/>
      <c r="N2185" s="629"/>
    </row>
    <row r="2186" spans="1:14" s="587" customFormat="1">
      <c r="A2186" s="573"/>
      <c r="B2186" s="573"/>
      <c r="C2186" s="573"/>
      <c r="E2186" s="580"/>
      <c r="F2186" s="575"/>
      <c r="G2186" s="576"/>
      <c r="H2186" s="627"/>
      <c r="I2186" s="627"/>
      <c r="J2186" s="627"/>
      <c r="K2186" s="629"/>
      <c r="L2186" s="629"/>
      <c r="M2186" s="629"/>
      <c r="N2186" s="629"/>
    </row>
    <row r="2187" spans="1:14" s="587" customFormat="1">
      <c r="A2187" s="573"/>
      <c r="B2187" s="573"/>
      <c r="C2187" s="573"/>
      <c r="E2187" s="580"/>
      <c r="F2187" s="575"/>
      <c r="G2187" s="576"/>
      <c r="H2187" s="627"/>
      <c r="I2187" s="627"/>
      <c r="J2187" s="627"/>
      <c r="K2187" s="629"/>
      <c r="L2187" s="629"/>
      <c r="M2187" s="629"/>
      <c r="N2187" s="629"/>
    </row>
    <row r="2188" spans="1:14" s="587" customFormat="1">
      <c r="A2188" s="573"/>
      <c r="B2188" s="573"/>
      <c r="C2188" s="573"/>
      <c r="E2188" s="580"/>
      <c r="F2188" s="575"/>
      <c r="G2188" s="576"/>
      <c r="H2188" s="627"/>
      <c r="I2188" s="627"/>
      <c r="J2188" s="627"/>
      <c r="K2188" s="629"/>
      <c r="L2188" s="629"/>
      <c r="M2188" s="629"/>
      <c r="N2188" s="629"/>
    </row>
    <row r="2189" spans="1:14" s="587" customFormat="1">
      <c r="A2189" s="573"/>
      <c r="B2189" s="573"/>
      <c r="C2189" s="573"/>
      <c r="E2189" s="580"/>
      <c r="F2189" s="575"/>
      <c r="G2189" s="576"/>
      <c r="H2189" s="627"/>
      <c r="I2189" s="627"/>
      <c r="J2189" s="627"/>
      <c r="K2189" s="629"/>
      <c r="L2189" s="629"/>
      <c r="M2189" s="629"/>
      <c r="N2189" s="629"/>
    </row>
    <row r="2190" spans="1:14" s="587" customFormat="1">
      <c r="A2190" s="573"/>
      <c r="B2190" s="573"/>
      <c r="C2190" s="573"/>
      <c r="E2190" s="580"/>
      <c r="F2190" s="575"/>
      <c r="G2190" s="576"/>
      <c r="H2190" s="627"/>
      <c r="I2190" s="627"/>
      <c r="J2190" s="627"/>
      <c r="K2190" s="629"/>
      <c r="L2190" s="629"/>
      <c r="M2190" s="629"/>
      <c r="N2190" s="629"/>
    </row>
    <row r="2191" spans="1:14" s="587" customFormat="1">
      <c r="A2191" s="573"/>
      <c r="B2191" s="573"/>
      <c r="C2191" s="573"/>
      <c r="E2191" s="580"/>
      <c r="F2191" s="575"/>
      <c r="G2191" s="576"/>
      <c r="H2191" s="627"/>
      <c r="I2191" s="627"/>
      <c r="J2191" s="627"/>
      <c r="K2191" s="629"/>
      <c r="L2191" s="629"/>
      <c r="M2191" s="629"/>
      <c r="N2191" s="629"/>
    </row>
    <row r="2192" spans="1:14" s="587" customFormat="1">
      <c r="A2192" s="573"/>
      <c r="B2192" s="573"/>
      <c r="C2192" s="573"/>
      <c r="E2192" s="580"/>
      <c r="F2192" s="575"/>
      <c r="G2192" s="576"/>
      <c r="H2192" s="627"/>
      <c r="I2192" s="627"/>
      <c r="J2192" s="627"/>
      <c r="K2192" s="629"/>
      <c r="L2192" s="629"/>
      <c r="M2192" s="629"/>
      <c r="N2192" s="629"/>
    </row>
    <row r="2193" spans="1:14" s="587" customFormat="1">
      <c r="A2193" s="573"/>
      <c r="B2193" s="573"/>
      <c r="C2193" s="573"/>
      <c r="E2193" s="580"/>
      <c r="F2193" s="575"/>
      <c r="G2193" s="576"/>
      <c r="H2193" s="627"/>
      <c r="I2193" s="627"/>
      <c r="J2193" s="627"/>
      <c r="K2193" s="629"/>
      <c r="L2193" s="629"/>
      <c r="M2193" s="629"/>
      <c r="N2193" s="629"/>
    </row>
    <row r="2194" spans="1:14" s="587" customFormat="1">
      <c r="A2194" s="573"/>
      <c r="B2194" s="573"/>
      <c r="C2194" s="573"/>
      <c r="E2194" s="580"/>
      <c r="F2194" s="575"/>
      <c r="G2194" s="576"/>
      <c r="H2194" s="627"/>
      <c r="I2194" s="627"/>
      <c r="J2194" s="627"/>
      <c r="K2194" s="629"/>
      <c r="L2194" s="629"/>
      <c r="M2194" s="629"/>
      <c r="N2194" s="629"/>
    </row>
    <row r="2195" spans="1:14" s="587" customFormat="1">
      <c r="A2195" s="573"/>
      <c r="B2195" s="573"/>
      <c r="C2195" s="573"/>
      <c r="E2195" s="580"/>
      <c r="F2195" s="575"/>
      <c r="G2195" s="576"/>
      <c r="H2195" s="627"/>
      <c r="I2195" s="627"/>
      <c r="J2195" s="627"/>
      <c r="K2195" s="629"/>
      <c r="L2195" s="629"/>
      <c r="M2195" s="629"/>
      <c r="N2195" s="629"/>
    </row>
    <row r="2196" spans="1:14" s="587" customFormat="1">
      <c r="A2196" s="573"/>
      <c r="B2196" s="573"/>
      <c r="C2196" s="573"/>
      <c r="E2196" s="580"/>
      <c r="F2196" s="575"/>
      <c r="G2196" s="576"/>
      <c r="H2196" s="627"/>
      <c r="I2196" s="627"/>
      <c r="J2196" s="627"/>
      <c r="K2196" s="629"/>
      <c r="L2196" s="629"/>
      <c r="M2196" s="629"/>
      <c r="N2196" s="629"/>
    </row>
    <row r="2197" spans="1:14" s="587" customFormat="1">
      <c r="A2197" s="573"/>
      <c r="B2197" s="573"/>
      <c r="C2197" s="573"/>
      <c r="E2197" s="580"/>
      <c r="F2197" s="575"/>
      <c r="G2197" s="576"/>
      <c r="H2197" s="627"/>
      <c r="I2197" s="627"/>
      <c r="J2197" s="627"/>
      <c r="K2197" s="629"/>
      <c r="L2197" s="629"/>
      <c r="M2197" s="629"/>
      <c r="N2197" s="629"/>
    </row>
    <row r="2198" spans="1:14" s="587" customFormat="1">
      <c r="A2198" s="573"/>
      <c r="B2198" s="573"/>
      <c r="C2198" s="573"/>
      <c r="E2198" s="580"/>
      <c r="F2198" s="575"/>
      <c r="G2198" s="576"/>
      <c r="H2198" s="627"/>
      <c r="I2198" s="627"/>
      <c r="J2198" s="627"/>
      <c r="K2198" s="629"/>
      <c r="L2198" s="629"/>
      <c r="M2198" s="629"/>
      <c r="N2198" s="629"/>
    </row>
    <row r="2199" spans="1:14" s="587" customFormat="1">
      <c r="A2199" s="573"/>
      <c r="B2199" s="573"/>
      <c r="C2199" s="573"/>
      <c r="E2199" s="580"/>
      <c r="F2199" s="575"/>
      <c r="G2199" s="576"/>
      <c r="H2199" s="627"/>
      <c r="I2199" s="627"/>
      <c r="J2199" s="627"/>
      <c r="K2199" s="629"/>
      <c r="L2199" s="629"/>
      <c r="M2199" s="629"/>
      <c r="N2199" s="629"/>
    </row>
    <row r="2200" spans="1:14" s="587" customFormat="1">
      <c r="A2200" s="573"/>
      <c r="B2200" s="573"/>
      <c r="C2200" s="573"/>
      <c r="E2200" s="580"/>
      <c r="F2200" s="575"/>
      <c r="G2200" s="576"/>
      <c r="H2200" s="627"/>
      <c r="I2200" s="627"/>
      <c r="J2200" s="627"/>
      <c r="K2200" s="629"/>
      <c r="L2200" s="629"/>
      <c r="M2200" s="629"/>
      <c r="N2200" s="629"/>
    </row>
    <row r="2201" spans="1:14" s="587" customFormat="1">
      <c r="A2201" s="573"/>
      <c r="B2201" s="573"/>
      <c r="C2201" s="573"/>
      <c r="E2201" s="580"/>
      <c r="F2201" s="575"/>
      <c r="G2201" s="576"/>
      <c r="H2201" s="627"/>
      <c r="I2201" s="627"/>
      <c r="J2201" s="627"/>
      <c r="K2201" s="629"/>
      <c r="L2201" s="629"/>
      <c r="M2201" s="629"/>
      <c r="N2201" s="629"/>
    </row>
    <row r="2202" spans="1:14" s="587" customFormat="1">
      <c r="A2202" s="573"/>
      <c r="B2202" s="573"/>
      <c r="C2202" s="573"/>
      <c r="E2202" s="580"/>
      <c r="F2202" s="575"/>
      <c r="G2202" s="576"/>
      <c r="H2202" s="627"/>
      <c r="I2202" s="627"/>
      <c r="J2202" s="627"/>
      <c r="K2202" s="629"/>
      <c r="L2202" s="629"/>
      <c r="M2202" s="629"/>
      <c r="N2202" s="629"/>
    </row>
    <row r="2203" spans="1:14" s="587" customFormat="1">
      <c r="A2203" s="573"/>
      <c r="B2203" s="573"/>
      <c r="C2203" s="573"/>
      <c r="E2203" s="580"/>
      <c r="F2203" s="575"/>
      <c r="G2203" s="576"/>
      <c r="H2203" s="627"/>
      <c r="I2203" s="627"/>
      <c r="J2203" s="627"/>
      <c r="K2203" s="629"/>
      <c r="L2203" s="629"/>
      <c r="M2203" s="629"/>
      <c r="N2203" s="629"/>
    </row>
    <row r="2204" spans="1:14" s="587" customFormat="1">
      <c r="A2204" s="573"/>
      <c r="B2204" s="573"/>
      <c r="C2204" s="573"/>
      <c r="E2204" s="580"/>
      <c r="F2204" s="575"/>
      <c r="G2204" s="576"/>
      <c r="H2204" s="627"/>
      <c r="I2204" s="627"/>
      <c r="J2204" s="627"/>
      <c r="K2204" s="629"/>
      <c r="L2204" s="629"/>
      <c r="M2204" s="629"/>
      <c r="N2204" s="629"/>
    </row>
    <row r="2205" spans="1:14" s="587" customFormat="1">
      <c r="A2205" s="573"/>
      <c r="B2205" s="573"/>
      <c r="C2205" s="573"/>
      <c r="E2205" s="580"/>
      <c r="F2205" s="575"/>
      <c r="G2205" s="576"/>
      <c r="H2205" s="627"/>
      <c r="I2205" s="627"/>
      <c r="J2205" s="627"/>
      <c r="K2205" s="629"/>
      <c r="L2205" s="629"/>
      <c r="M2205" s="629"/>
      <c r="N2205" s="629"/>
    </row>
    <row r="2206" spans="1:14" s="587" customFormat="1">
      <c r="A2206" s="573"/>
      <c r="B2206" s="573"/>
      <c r="C2206" s="573"/>
      <c r="E2206" s="580"/>
      <c r="F2206" s="575"/>
      <c r="G2206" s="576"/>
      <c r="H2206" s="627"/>
      <c r="I2206" s="627"/>
      <c r="J2206" s="627"/>
      <c r="K2206" s="629"/>
      <c r="L2206" s="629"/>
      <c r="M2206" s="629"/>
      <c r="N2206" s="629"/>
    </row>
    <row r="2207" spans="1:14" s="587" customFormat="1">
      <c r="A2207" s="573"/>
      <c r="B2207" s="573"/>
      <c r="C2207" s="573"/>
      <c r="E2207" s="580"/>
      <c r="F2207" s="575"/>
      <c r="G2207" s="576"/>
      <c r="H2207" s="627"/>
      <c r="I2207" s="627"/>
      <c r="J2207" s="627"/>
      <c r="K2207" s="629"/>
      <c r="L2207" s="629"/>
      <c r="M2207" s="629"/>
      <c r="N2207" s="629"/>
    </row>
    <row r="2208" spans="1:14" s="587" customFormat="1">
      <c r="A2208" s="573"/>
      <c r="B2208" s="573"/>
      <c r="C2208" s="573"/>
      <c r="E2208" s="580"/>
      <c r="F2208" s="575"/>
      <c r="G2208" s="576"/>
      <c r="H2208" s="627"/>
      <c r="I2208" s="627"/>
      <c r="J2208" s="627"/>
      <c r="K2208" s="629"/>
      <c r="L2208" s="629"/>
      <c r="M2208" s="629"/>
      <c r="N2208" s="629"/>
    </row>
    <row r="2209" spans="1:14" s="587" customFormat="1">
      <c r="A2209" s="573"/>
      <c r="B2209" s="573"/>
      <c r="C2209" s="573"/>
      <c r="E2209" s="580"/>
      <c r="F2209" s="575"/>
      <c r="G2209" s="576"/>
      <c r="H2209" s="627"/>
      <c r="I2209" s="627"/>
      <c r="J2209" s="627"/>
      <c r="K2209" s="629"/>
      <c r="L2209" s="629"/>
      <c r="M2209" s="629"/>
      <c r="N2209" s="629"/>
    </row>
    <row r="2210" spans="1:14" s="587" customFormat="1">
      <c r="A2210" s="573"/>
      <c r="B2210" s="573"/>
      <c r="C2210" s="573"/>
      <c r="E2210" s="580"/>
      <c r="F2210" s="575"/>
      <c r="G2210" s="576"/>
      <c r="H2210" s="627"/>
      <c r="I2210" s="627"/>
      <c r="J2210" s="627"/>
      <c r="K2210" s="629"/>
      <c r="L2210" s="629"/>
      <c r="M2210" s="629"/>
      <c r="N2210" s="629"/>
    </row>
    <row r="2211" spans="1:14" s="587" customFormat="1">
      <c r="A2211" s="573"/>
      <c r="B2211" s="573"/>
      <c r="C2211" s="573"/>
      <c r="E2211" s="580"/>
      <c r="F2211" s="575"/>
      <c r="G2211" s="576"/>
      <c r="H2211" s="627"/>
      <c r="I2211" s="627"/>
      <c r="J2211" s="627"/>
      <c r="K2211" s="629"/>
      <c r="L2211" s="629"/>
      <c r="M2211" s="629"/>
      <c r="N2211" s="629"/>
    </row>
    <row r="2212" spans="1:14" s="587" customFormat="1">
      <c r="A2212" s="573"/>
      <c r="B2212" s="573"/>
      <c r="C2212" s="573"/>
      <c r="E2212" s="580"/>
      <c r="F2212" s="575"/>
      <c r="G2212" s="576"/>
      <c r="H2212" s="627"/>
      <c r="I2212" s="627"/>
      <c r="J2212" s="627"/>
      <c r="K2212" s="629"/>
      <c r="L2212" s="629"/>
      <c r="M2212" s="629"/>
      <c r="N2212" s="629"/>
    </row>
    <row r="2213" spans="1:14" s="587" customFormat="1">
      <c r="A2213" s="573"/>
      <c r="B2213" s="573"/>
      <c r="C2213" s="573"/>
      <c r="E2213" s="580"/>
      <c r="F2213" s="575"/>
      <c r="G2213" s="576"/>
      <c r="H2213" s="627"/>
      <c r="I2213" s="627"/>
      <c r="J2213" s="627"/>
      <c r="K2213" s="629"/>
      <c r="L2213" s="629"/>
      <c r="M2213" s="629"/>
      <c r="N2213" s="629"/>
    </row>
    <row r="2214" spans="1:14" s="587" customFormat="1">
      <c r="A2214" s="573"/>
      <c r="B2214" s="573"/>
      <c r="C2214" s="573"/>
      <c r="E2214" s="580"/>
      <c r="F2214" s="575"/>
      <c r="G2214" s="576"/>
      <c r="H2214" s="627"/>
      <c r="I2214" s="627"/>
      <c r="J2214" s="627"/>
      <c r="K2214" s="629"/>
      <c r="L2214" s="629"/>
      <c r="M2214" s="629"/>
      <c r="N2214" s="629"/>
    </row>
    <row r="2215" spans="1:14" s="587" customFormat="1">
      <c r="A2215" s="573"/>
      <c r="B2215" s="573"/>
      <c r="C2215" s="573"/>
      <c r="E2215" s="580"/>
      <c r="F2215" s="575"/>
      <c r="G2215" s="576"/>
      <c r="H2215" s="627"/>
      <c r="I2215" s="627"/>
      <c r="J2215" s="627"/>
      <c r="K2215" s="629"/>
      <c r="L2215" s="629"/>
      <c r="M2215" s="629"/>
      <c r="N2215" s="629"/>
    </row>
    <row r="2216" spans="1:14" s="587" customFormat="1">
      <c r="A2216" s="573"/>
      <c r="B2216" s="573"/>
      <c r="C2216" s="573"/>
      <c r="E2216" s="580"/>
      <c r="F2216" s="575"/>
      <c r="G2216" s="576"/>
      <c r="H2216" s="627"/>
      <c r="I2216" s="627"/>
      <c r="J2216" s="627"/>
      <c r="K2216" s="629"/>
      <c r="L2216" s="629"/>
      <c r="M2216" s="629"/>
      <c r="N2216" s="629"/>
    </row>
    <row r="2217" spans="1:14" s="587" customFormat="1">
      <c r="A2217" s="573"/>
      <c r="B2217" s="573"/>
      <c r="C2217" s="573"/>
      <c r="E2217" s="580"/>
      <c r="F2217" s="575"/>
      <c r="G2217" s="576"/>
      <c r="H2217" s="627"/>
      <c r="I2217" s="627"/>
      <c r="J2217" s="627"/>
      <c r="K2217" s="629"/>
      <c r="L2217" s="629"/>
      <c r="M2217" s="629"/>
      <c r="N2217" s="629"/>
    </row>
    <row r="2218" spans="1:14" s="587" customFormat="1">
      <c r="A2218" s="573"/>
      <c r="B2218" s="573"/>
      <c r="C2218" s="573"/>
      <c r="E2218" s="580"/>
      <c r="F2218" s="575"/>
      <c r="G2218" s="576"/>
      <c r="H2218" s="627"/>
      <c r="I2218" s="627"/>
      <c r="J2218" s="627"/>
      <c r="K2218" s="629"/>
      <c r="L2218" s="629"/>
      <c r="M2218" s="629"/>
      <c r="N2218" s="629"/>
    </row>
    <row r="2219" spans="1:14" s="587" customFormat="1">
      <c r="A2219" s="573"/>
      <c r="B2219" s="573"/>
      <c r="C2219" s="573"/>
      <c r="E2219" s="580"/>
      <c r="F2219" s="575"/>
      <c r="G2219" s="576"/>
      <c r="H2219" s="627"/>
      <c r="I2219" s="627"/>
      <c r="J2219" s="627"/>
      <c r="K2219" s="629"/>
      <c r="L2219" s="629"/>
      <c r="M2219" s="629"/>
      <c r="N2219" s="629"/>
    </row>
    <row r="2220" spans="1:14" s="587" customFormat="1">
      <c r="A2220" s="573"/>
      <c r="B2220" s="573"/>
      <c r="C2220" s="573"/>
      <c r="E2220" s="580"/>
      <c r="F2220" s="575"/>
      <c r="G2220" s="576"/>
      <c r="H2220" s="627"/>
      <c r="I2220" s="627"/>
      <c r="J2220" s="627"/>
      <c r="K2220" s="629"/>
      <c r="L2220" s="629"/>
      <c r="M2220" s="629"/>
      <c r="N2220" s="629"/>
    </row>
    <row r="2221" spans="1:14" s="587" customFormat="1">
      <c r="A2221" s="573"/>
      <c r="B2221" s="573"/>
      <c r="C2221" s="573"/>
      <c r="E2221" s="580"/>
      <c r="F2221" s="575"/>
      <c r="G2221" s="576"/>
      <c r="H2221" s="627"/>
      <c r="I2221" s="627"/>
      <c r="J2221" s="627"/>
      <c r="K2221" s="629"/>
      <c r="L2221" s="629"/>
      <c r="M2221" s="629"/>
      <c r="N2221" s="629"/>
    </row>
    <row r="2222" spans="1:14" s="587" customFormat="1">
      <c r="A2222" s="573"/>
      <c r="B2222" s="573"/>
      <c r="C2222" s="573"/>
      <c r="E2222" s="580"/>
      <c r="F2222" s="575"/>
      <c r="G2222" s="576"/>
      <c r="H2222" s="627"/>
      <c r="I2222" s="627"/>
      <c r="J2222" s="627"/>
      <c r="K2222" s="629"/>
      <c r="L2222" s="629"/>
      <c r="M2222" s="629"/>
      <c r="N2222" s="629"/>
    </row>
    <row r="2223" spans="1:14" s="587" customFormat="1">
      <c r="A2223" s="573"/>
      <c r="B2223" s="573"/>
      <c r="C2223" s="573"/>
      <c r="E2223" s="580"/>
      <c r="F2223" s="575"/>
      <c r="G2223" s="576"/>
      <c r="H2223" s="627"/>
      <c r="I2223" s="627"/>
      <c r="J2223" s="627"/>
      <c r="K2223" s="629"/>
      <c r="L2223" s="629"/>
      <c r="M2223" s="629"/>
      <c r="N2223" s="629"/>
    </row>
    <row r="2224" spans="1:14" s="587" customFormat="1">
      <c r="A2224" s="573"/>
      <c r="B2224" s="573"/>
      <c r="C2224" s="573"/>
      <c r="E2224" s="580"/>
      <c r="F2224" s="575"/>
      <c r="G2224" s="576"/>
      <c r="H2224" s="627"/>
      <c r="I2224" s="627"/>
      <c r="J2224" s="627"/>
      <c r="K2224" s="629"/>
      <c r="L2224" s="629"/>
      <c r="M2224" s="629"/>
      <c r="N2224" s="629"/>
    </row>
    <row r="2225" spans="1:14" s="587" customFormat="1">
      <c r="A2225" s="573"/>
      <c r="B2225" s="573"/>
      <c r="C2225" s="573"/>
      <c r="E2225" s="580"/>
      <c r="F2225" s="575"/>
      <c r="G2225" s="576"/>
      <c r="H2225" s="627"/>
      <c r="I2225" s="627"/>
      <c r="J2225" s="627"/>
      <c r="K2225" s="629"/>
      <c r="L2225" s="629"/>
      <c r="M2225" s="629"/>
      <c r="N2225" s="629"/>
    </row>
    <row r="2226" spans="1:14" s="587" customFormat="1">
      <c r="A2226" s="573"/>
      <c r="B2226" s="573"/>
      <c r="C2226" s="573"/>
      <c r="E2226" s="580"/>
      <c r="F2226" s="575"/>
      <c r="G2226" s="576"/>
      <c r="H2226" s="627"/>
      <c r="I2226" s="627"/>
      <c r="J2226" s="627"/>
      <c r="K2226" s="629"/>
      <c r="L2226" s="629"/>
      <c r="M2226" s="629"/>
      <c r="N2226" s="629"/>
    </row>
    <row r="2227" spans="1:14" s="587" customFormat="1">
      <c r="A2227" s="573"/>
      <c r="B2227" s="573"/>
      <c r="C2227" s="573"/>
      <c r="E2227" s="580"/>
      <c r="F2227" s="575"/>
      <c r="G2227" s="576"/>
      <c r="H2227" s="627"/>
      <c r="I2227" s="627"/>
      <c r="J2227" s="627"/>
      <c r="K2227" s="629"/>
      <c r="L2227" s="629"/>
      <c r="M2227" s="629"/>
      <c r="N2227" s="629"/>
    </row>
    <row r="2228" spans="1:14" s="587" customFormat="1">
      <c r="A2228" s="573"/>
      <c r="B2228" s="573"/>
      <c r="C2228" s="573"/>
      <c r="E2228" s="580"/>
      <c r="F2228" s="575"/>
      <c r="G2228" s="576"/>
      <c r="H2228" s="627"/>
      <c r="I2228" s="627"/>
      <c r="J2228" s="627"/>
      <c r="K2228" s="629"/>
      <c r="L2228" s="629"/>
      <c r="M2228" s="629"/>
      <c r="N2228" s="629"/>
    </row>
    <row r="2229" spans="1:14" s="587" customFormat="1">
      <c r="A2229" s="573"/>
      <c r="B2229" s="573"/>
      <c r="C2229" s="573"/>
      <c r="E2229" s="580"/>
      <c r="F2229" s="575"/>
      <c r="G2229" s="576"/>
      <c r="H2229" s="627"/>
      <c r="I2229" s="627"/>
      <c r="J2229" s="627"/>
      <c r="K2229" s="629"/>
      <c r="L2229" s="629"/>
      <c r="M2229" s="629"/>
      <c r="N2229" s="629"/>
    </row>
    <row r="2230" spans="1:14" s="587" customFormat="1">
      <c r="A2230" s="573"/>
      <c r="B2230" s="573"/>
      <c r="C2230" s="573"/>
      <c r="E2230" s="580"/>
      <c r="F2230" s="575"/>
      <c r="G2230" s="576"/>
      <c r="H2230" s="627"/>
      <c r="I2230" s="627"/>
      <c r="J2230" s="627"/>
      <c r="K2230" s="629"/>
      <c r="L2230" s="629"/>
      <c r="M2230" s="629"/>
      <c r="N2230" s="629"/>
    </row>
    <row r="2231" spans="1:14" s="587" customFormat="1">
      <c r="A2231" s="573"/>
      <c r="B2231" s="573"/>
      <c r="C2231" s="573"/>
      <c r="E2231" s="580"/>
      <c r="F2231" s="575"/>
      <c r="G2231" s="576"/>
      <c r="H2231" s="627"/>
      <c r="I2231" s="627"/>
      <c r="J2231" s="627"/>
      <c r="K2231" s="629"/>
      <c r="L2231" s="629"/>
      <c r="M2231" s="629"/>
      <c r="N2231" s="629"/>
    </row>
    <row r="2232" spans="1:14" s="587" customFormat="1">
      <c r="A2232" s="573"/>
      <c r="B2232" s="573"/>
      <c r="C2232" s="573"/>
      <c r="E2232" s="580"/>
      <c r="F2232" s="575"/>
      <c r="G2232" s="576"/>
      <c r="H2232" s="627"/>
      <c r="I2232" s="627"/>
      <c r="J2232" s="627"/>
      <c r="K2232" s="629"/>
      <c r="L2232" s="629"/>
      <c r="M2232" s="629"/>
      <c r="N2232" s="629"/>
    </row>
    <row r="2233" spans="1:14" s="587" customFormat="1">
      <c r="A2233" s="573"/>
      <c r="B2233" s="573"/>
      <c r="C2233" s="573"/>
      <c r="E2233" s="580"/>
      <c r="F2233" s="575"/>
      <c r="G2233" s="576"/>
      <c r="H2233" s="627"/>
      <c r="I2233" s="627"/>
      <c r="J2233" s="627"/>
      <c r="K2233" s="629"/>
      <c r="L2233" s="629"/>
      <c r="M2233" s="629"/>
      <c r="N2233" s="629"/>
    </row>
    <row r="2234" spans="1:14" s="587" customFormat="1">
      <c r="A2234" s="573"/>
      <c r="B2234" s="573"/>
      <c r="C2234" s="573"/>
      <c r="E2234" s="580"/>
      <c r="F2234" s="575"/>
      <c r="G2234" s="576"/>
      <c r="H2234" s="627"/>
      <c r="I2234" s="627"/>
      <c r="J2234" s="627"/>
      <c r="K2234" s="629"/>
      <c r="L2234" s="629"/>
      <c r="M2234" s="629"/>
      <c r="N2234" s="629"/>
    </row>
    <row r="2235" spans="1:14" s="587" customFormat="1">
      <c r="A2235" s="573"/>
      <c r="B2235" s="573"/>
      <c r="C2235" s="573"/>
      <c r="E2235" s="580"/>
      <c r="F2235" s="575"/>
      <c r="G2235" s="576"/>
      <c r="H2235" s="627"/>
      <c r="I2235" s="627"/>
      <c r="J2235" s="627"/>
      <c r="K2235" s="629"/>
      <c r="L2235" s="629"/>
      <c r="M2235" s="629"/>
      <c r="N2235" s="629"/>
    </row>
    <row r="2236" spans="1:14" s="587" customFormat="1">
      <c r="A2236" s="573"/>
      <c r="B2236" s="573"/>
      <c r="C2236" s="573"/>
      <c r="E2236" s="580"/>
      <c r="F2236" s="575"/>
      <c r="G2236" s="576"/>
      <c r="H2236" s="627"/>
      <c r="I2236" s="627"/>
      <c r="J2236" s="627"/>
      <c r="K2236" s="629"/>
      <c r="L2236" s="629"/>
      <c r="M2236" s="629"/>
      <c r="N2236" s="629"/>
    </row>
    <row r="2237" spans="1:14" s="587" customFormat="1">
      <c r="A2237" s="573"/>
      <c r="B2237" s="573"/>
      <c r="C2237" s="573"/>
      <c r="E2237" s="580"/>
      <c r="F2237" s="575"/>
      <c r="G2237" s="576"/>
      <c r="H2237" s="627"/>
      <c r="I2237" s="627"/>
      <c r="J2237" s="627"/>
      <c r="K2237" s="629"/>
      <c r="L2237" s="629"/>
      <c r="M2237" s="629"/>
      <c r="N2237" s="629"/>
    </row>
    <row r="2238" spans="1:14" s="587" customFormat="1">
      <c r="A2238" s="573"/>
      <c r="B2238" s="573"/>
      <c r="C2238" s="573"/>
      <c r="E2238" s="580"/>
      <c r="F2238" s="575"/>
      <c r="G2238" s="576"/>
      <c r="H2238" s="627"/>
      <c r="I2238" s="627"/>
      <c r="J2238" s="627"/>
      <c r="K2238" s="629"/>
      <c r="L2238" s="629"/>
      <c r="M2238" s="629"/>
      <c r="N2238" s="629"/>
    </row>
    <row r="2239" spans="1:14" s="587" customFormat="1">
      <c r="A2239" s="573"/>
      <c r="B2239" s="573"/>
      <c r="C2239" s="573"/>
      <c r="E2239" s="580"/>
      <c r="F2239" s="575"/>
      <c r="G2239" s="576"/>
      <c r="H2239" s="627"/>
      <c r="I2239" s="627"/>
      <c r="J2239" s="627"/>
      <c r="K2239" s="629"/>
      <c r="L2239" s="629"/>
      <c r="M2239" s="629"/>
      <c r="N2239" s="629"/>
    </row>
    <row r="2240" spans="1:14" s="587" customFormat="1">
      <c r="A2240" s="573"/>
      <c r="B2240" s="573"/>
      <c r="C2240" s="573"/>
      <c r="E2240" s="580"/>
      <c r="F2240" s="575"/>
      <c r="G2240" s="576"/>
      <c r="H2240" s="627"/>
      <c r="I2240" s="627"/>
      <c r="J2240" s="627"/>
      <c r="K2240" s="629"/>
      <c r="L2240" s="629"/>
      <c r="M2240" s="629"/>
      <c r="N2240" s="629"/>
    </row>
    <row r="2241" spans="1:14" s="587" customFormat="1">
      <c r="A2241" s="573"/>
      <c r="B2241" s="573"/>
      <c r="C2241" s="573"/>
      <c r="E2241" s="580"/>
      <c r="F2241" s="575"/>
      <c r="G2241" s="576"/>
      <c r="H2241" s="627"/>
      <c r="I2241" s="627"/>
      <c r="J2241" s="627"/>
      <c r="K2241" s="629"/>
      <c r="L2241" s="629"/>
      <c r="M2241" s="629"/>
      <c r="N2241" s="629"/>
    </row>
    <row r="2242" spans="1:14" s="587" customFormat="1">
      <c r="A2242" s="573"/>
      <c r="B2242" s="573"/>
      <c r="C2242" s="573"/>
      <c r="E2242" s="580"/>
      <c r="F2242" s="575"/>
      <c r="G2242" s="576"/>
      <c r="H2242" s="627"/>
      <c r="I2242" s="627"/>
      <c r="J2242" s="627"/>
      <c r="K2242" s="629"/>
      <c r="L2242" s="629"/>
      <c r="M2242" s="629"/>
      <c r="N2242" s="629"/>
    </row>
    <row r="2243" spans="1:14" s="587" customFormat="1">
      <c r="A2243" s="573"/>
      <c r="B2243" s="573"/>
      <c r="C2243" s="573"/>
      <c r="E2243" s="580"/>
      <c r="F2243" s="575"/>
      <c r="G2243" s="576"/>
      <c r="H2243" s="627"/>
      <c r="I2243" s="627"/>
      <c r="J2243" s="627"/>
      <c r="K2243" s="629"/>
      <c r="L2243" s="629"/>
      <c r="M2243" s="629"/>
      <c r="N2243" s="629"/>
    </row>
    <row r="2244" spans="1:14" s="587" customFormat="1">
      <c r="A2244" s="573"/>
      <c r="B2244" s="573"/>
      <c r="C2244" s="573"/>
      <c r="E2244" s="580"/>
      <c r="F2244" s="575"/>
      <c r="G2244" s="576"/>
      <c r="H2244" s="627"/>
      <c r="I2244" s="627"/>
      <c r="J2244" s="627"/>
      <c r="K2244" s="629"/>
      <c r="L2244" s="629"/>
      <c r="M2244" s="629"/>
      <c r="N2244" s="629"/>
    </row>
    <row r="2245" spans="1:14" s="587" customFormat="1">
      <c r="A2245" s="573"/>
      <c r="B2245" s="573"/>
      <c r="C2245" s="573"/>
      <c r="E2245" s="580"/>
      <c r="F2245" s="575"/>
      <c r="G2245" s="576"/>
      <c r="H2245" s="627"/>
      <c r="I2245" s="627"/>
      <c r="J2245" s="627"/>
      <c r="K2245" s="629"/>
      <c r="L2245" s="629"/>
      <c r="M2245" s="629"/>
      <c r="N2245" s="629"/>
    </row>
    <row r="2246" spans="1:14" s="587" customFormat="1">
      <c r="A2246" s="573"/>
      <c r="B2246" s="573"/>
      <c r="C2246" s="573"/>
      <c r="E2246" s="580"/>
      <c r="F2246" s="575"/>
      <c r="G2246" s="576"/>
      <c r="H2246" s="627"/>
      <c r="I2246" s="627"/>
      <c r="J2246" s="627"/>
      <c r="K2246" s="629"/>
      <c r="L2246" s="629"/>
      <c r="M2246" s="629"/>
      <c r="N2246" s="629"/>
    </row>
    <row r="2247" spans="1:14" s="587" customFormat="1">
      <c r="A2247" s="573"/>
      <c r="B2247" s="573"/>
      <c r="C2247" s="573"/>
      <c r="E2247" s="580"/>
      <c r="F2247" s="575"/>
      <c r="G2247" s="576"/>
      <c r="H2247" s="627"/>
      <c r="I2247" s="627"/>
      <c r="J2247" s="627"/>
      <c r="K2247" s="629"/>
      <c r="L2247" s="629"/>
      <c r="M2247" s="629"/>
      <c r="N2247" s="629"/>
    </row>
    <row r="2248" spans="1:14" s="587" customFormat="1">
      <c r="A2248" s="573"/>
      <c r="B2248" s="573"/>
      <c r="C2248" s="573"/>
      <c r="E2248" s="580"/>
      <c r="F2248" s="575"/>
      <c r="G2248" s="576"/>
      <c r="H2248" s="627"/>
      <c r="I2248" s="627"/>
      <c r="J2248" s="627"/>
      <c r="K2248" s="629"/>
      <c r="L2248" s="629"/>
      <c r="M2248" s="629"/>
      <c r="N2248" s="629"/>
    </row>
    <row r="2249" spans="1:14" s="587" customFormat="1">
      <c r="A2249" s="573"/>
      <c r="B2249" s="573"/>
      <c r="C2249" s="573"/>
      <c r="E2249" s="580"/>
      <c r="F2249" s="575"/>
      <c r="G2249" s="576"/>
      <c r="H2249" s="627"/>
      <c r="I2249" s="627"/>
      <c r="J2249" s="627"/>
      <c r="K2249" s="629"/>
      <c r="L2249" s="629"/>
      <c r="M2249" s="629"/>
      <c r="N2249" s="629"/>
    </row>
    <row r="2250" spans="1:14" s="587" customFormat="1">
      <c r="A2250" s="573"/>
      <c r="B2250" s="573"/>
      <c r="C2250" s="573"/>
      <c r="E2250" s="580"/>
      <c r="F2250" s="575"/>
      <c r="G2250" s="576"/>
      <c r="H2250" s="627"/>
      <c r="I2250" s="627"/>
      <c r="J2250" s="627"/>
      <c r="K2250" s="629"/>
      <c r="L2250" s="629"/>
      <c r="M2250" s="629"/>
      <c r="N2250" s="629"/>
    </row>
    <row r="2251" spans="1:14" s="587" customFormat="1">
      <c r="A2251" s="573"/>
      <c r="B2251" s="573"/>
      <c r="C2251" s="573"/>
      <c r="E2251" s="580"/>
      <c r="F2251" s="575"/>
      <c r="G2251" s="576"/>
      <c r="H2251" s="627"/>
      <c r="I2251" s="627"/>
      <c r="J2251" s="627"/>
      <c r="K2251" s="629"/>
      <c r="L2251" s="629"/>
      <c r="M2251" s="629"/>
      <c r="N2251" s="629"/>
    </row>
    <row r="2252" spans="1:14" s="587" customFormat="1">
      <c r="A2252" s="573"/>
      <c r="B2252" s="573"/>
      <c r="C2252" s="573"/>
      <c r="E2252" s="580"/>
      <c r="F2252" s="575"/>
      <c r="G2252" s="576"/>
      <c r="H2252" s="627"/>
      <c r="I2252" s="627"/>
      <c r="J2252" s="627"/>
      <c r="K2252" s="629"/>
      <c r="L2252" s="629"/>
      <c r="M2252" s="629"/>
      <c r="N2252" s="629"/>
    </row>
    <row r="2253" spans="1:14" s="587" customFormat="1">
      <c r="A2253" s="573"/>
      <c r="B2253" s="573"/>
      <c r="C2253" s="573"/>
      <c r="E2253" s="580"/>
      <c r="F2253" s="575"/>
      <c r="G2253" s="576"/>
      <c r="H2253" s="627"/>
      <c r="I2253" s="627"/>
      <c r="J2253" s="627"/>
      <c r="K2253" s="629"/>
      <c r="L2253" s="629"/>
      <c r="M2253" s="629"/>
      <c r="N2253" s="629"/>
    </row>
    <row r="2254" spans="1:14" s="587" customFormat="1">
      <c r="A2254" s="573"/>
      <c r="B2254" s="573"/>
      <c r="C2254" s="573"/>
      <c r="E2254" s="580"/>
      <c r="F2254" s="575"/>
      <c r="G2254" s="576"/>
      <c r="H2254" s="627"/>
      <c r="I2254" s="627"/>
      <c r="J2254" s="627"/>
      <c r="K2254" s="629"/>
      <c r="L2254" s="629"/>
      <c r="M2254" s="629"/>
      <c r="N2254" s="629"/>
    </row>
    <row r="2255" spans="1:14" s="587" customFormat="1">
      <c r="A2255" s="573"/>
      <c r="B2255" s="573"/>
      <c r="C2255" s="573"/>
      <c r="E2255" s="580"/>
      <c r="F2255" s="575"/>
      <c r="G2255" s="576"/>
      <c r="H2255" s="627"/>
      <c r="I2255" s="627"/>
      <c r="J2255" s="627"/>
      <c r="K2255" s="629"/>
      <c r="L2255" s="629"/>
      <c r="M2255" s="629"/>
      <c r="N2255" s="629"/>
    </row>
    <row r="2256" spans="1:14" s="587" customFormat="1">
      <c r="A2256" s="573"/>
      <c r="B2256" s="573"/>
      <c r="C2256" s="573"/>
      <c r="E2256" s="580"/>
      <c r="F2256" s="575"/>
      <c r="G2256" s="576"/>
      <c r="H2256" s="627"/>
      <c r="I2256" s="627"/>
      <c r="J2256" s="627"/>
      <c r="K2256" s="629"/>
      <c r="L2256" s="629"/>
      <c r="M2256" s="629"/>
      <c r="N2256" s="629"/>
    </row>
    <row r="2257" spans="1:14" s="587" customFormat="1">
      <c r="A2257" s="573"/>
      <c r="B2257" s="573"/>
      <c r="C2257" s="573"/>
      <c r="E2257" s="580"/>
      <c r="F2257" s="575"/>
      <c r="G2257" s="576"/>
      <c r="H2257" s="627"/>
      <c r="I2257" s="627"/>
      <c r="J2257" s="627"/>
      <c r="K2257" s="629"/>
      <c r="L2257" s="629"/>
      <c r="M2257" s="629"/>
      <c r="N2257" s="629"/>
    </row>
    <row r="2258" spans="1:14" s="587" customFormat="1">
      <c r="A2258" s="573"/>
      <c r="B2258" s="573"/>
      <c r="C2258" s="573"/>
      <c r="E2258" s="580"/>
      <c r="F2258" s="575"/>
      <c r="G2258" s="576"/>
      <c r="H2258" s="627"/>
      <c r="I2258" s="627"/>
      <c r="J2258" s="627"/>
      <c r="K2258" s="629"/>
      <c r="L2258" s="629"/>
      <c r="M2258" s="629"/>
      <c r="N2258" s="629"/>
    </row>
    <row r="2259" spans="1:14" s="587" customFormat="1">
      <c r="A2259" s="573"/>
      <c r="B2259" s="573"/>
      <c r="C2259" s="573"/>
      <c r="E2259" s="580"/>
      <c r="F2259" s="575"/>
      <c r="G2259" s="576"/>
      <c r="H2259" s="627"/>
      <c r="I2259" s="627"/>
      <c r="J2259" s="627"/>
      <c r="K2259" s="629"/>
      <c r="L2259" s="629"/>
      <c r="M2259" s="629"/>
      <c r="N2259" s="629"/>
    </row>
    <row r="2260" spans="1:14" s="587" customFormat="1">
      <c r="A2260" s="573"/>
      <c r="B2260" s="573"/>
      <c r="C2260" s="573"/>
      <c r="E2260" s="580"/>
      <c r="F2260" s="575"/>
      <c r="G2260" s="576"/>
      <c r="H2260" s="627"/>
      <c r="I2260" s="627"/>
      <c r="J2260" s="627"/>
      <c r="K2260" s="629"/>
      <c r="L2260" s="629"/>
      <c r="M2260" s="629"/>
      <c r="N2260" s="629"/>
    </row>
    <row r="2261" spans="1:14" s="587" customFormat="1">
      <c r="A2261" s="573"/>
      <c r="B2261" s="573"/>
      <c r="C2261" s="573"/>
      <c r="E2261" s="580"/>
      <c r="F2261" s="575"/>
      <c r="G2261" s="576"/>
      <c r="H2261" s="627"/>
      <c r="I2261" s="627"/>
      <c r="J2261" s="627"/>
      <c r="K2261" s="629"/>
      <c r="L2261" s="629"/>
      <c r="M2261" s="629"/>
      <c r="N2261" s="629"/>
    </row>
    <row r="2262" spans="1:14" s="587" customFormat="1">
      <c r="A2262" s="573"/>
      <c r="B2262" s="573"/>
      <c r="C2262" s="573"/>
      <c r="E2262" s="580"/>
      <c r="F2262" s="575"/>
      <c r="G2262" s="576"/>
      <c r="H2262" s="627"/>
      <c r="I2262" s="627"/>
      <c r="J2262" s="627"/>
      <c r="K2262" s="629"/>
      <c r="L2262" s="629"/>
      <c r="M2262" s="629"/>
      <c r="N2262" s="629"/>
    </row>
    <row r="2263" spans="1:14" s="587" customFormat="1">
      <c r="A2263" s="573"/>
      <c r="B2263" s="573"/>
      <c r="C2263" s="573"/>
      <c r="E2263" s="580"/>
      <c r="F2263" s="575"/>
      <c r="G2263" s="576"/>
      <c r="H2263" s="627"/>
      <c r="I2263" s="627"/>
      <c r="J2263" s="627"/>
      <c r="K2263" s="629"/>
      <c r="L2263" s="629"/>
      <c r="M2263" s="629"/>
      <c r="N2263" s="629"/>
    </row>
    <row r="2264" spans="1:14" s="587" customFormat="1">
      <c r="A2264" s="573"/>
      <c r="B2264" s="573"/>
      <c r="C2264" s="573"/>
      <c r="E2264" s="580"/>
      <c r="F2264" s="575"/>
      <c r="G2264" s="576"/>
      <c r="H2264" s="627"/>
      <c r="I2264" s="627"/>
      <c r="J2264" s="627"/>
      <c r="K2264" s="629"/>
      <c r="L2264" s="629"/>
      <c r="M2264" s="629"/>
      <c r="N2264" s="629"/>
    </row>
    <row r="2265" spans="1:14" s="587" customFormat="1">
      <c r="A2265" s="573"/>
      <c r="B2265" s="573"/>
      <c r="C2265" s="573"/>
      <c r="E2265" s="580"/>
      <c r="F2265" s="575"/>
      <c r="G2265" s="576"/>
      <c r="H2265" s="627"/>
      <c r="I2265" s="627"/>
      <c r="J2265" s="627"/>
      <c r="K2265" s="629"/>
      <c r="L2265" s="629"/>
      <c r="M2265" s="629"/>
      <c r="N2265" s="629"/>
    </row>
    <row r="2266" spans="1:14" s="587" customFormat="1">
      <c r="A2266" s="573"/>
      <c r="B2266" s="573"/>
      <c r="C2266" s="573"/>
      <c r="E2266" s="580"/>
      <c r="F2266" s="575"/>
      <c r="G2266" s="576"/>
      <c r="H2266" s="627"/>
      <c r="I2266" s="627"/>
      <c r="J2266" s="627"/>
      <c r="K2266" s="629"/>
      <c r="L2266" s="629"/>
      <c r="M2266" s="629"/>
      <c r="N2266" s="629"/>
    </row>
    <row r="2267" spans="1:14" s="587" customFormat="1">
      <c r="A2267" s="573"/>
      <c r="B2267" s="573"/>
      <c r="C2267" s="573"/>
      <c r="E2267" s="580"/>
      <c r="F2267" s="575"/>
      <c r="G2267" s="576"/>
      <c r="H2267" s="627"/>
      <c r="I2267" s="627"/>
      <c r="J2267" s="627"/>
      <c r="K2267" s="629"/>
      <c r="L2267" s="629"/>
      <c r="M2267" s="629"/>
      <c r="N2267" s="629"/>
    </row>
    <row r="2268" spans="1:14" s="587" customFormat="1">
      <c r="A2268" s="573"/>
      <c r="B2268" s="573"/>
      <c r="C2268" s="573"/>
      <c r="E2268" s="580"/>
      <c r="F2268" s="575"/>
      <c r="G2268" s="576"/>
      <c r="H2268" s="627"/>
      <c r="I2268" s="627"/>
      <c r="J2268" s="627"/>
      <c r="K2268" s="629"/>
      <c r="L2268" s="629"/>
      <c r="M2268" s="629"/>
      <c r="N2268" s="629"/>
    </row>
    <row r="2269" spans="1:14" s="587" customFormat="1">
      <c r="A2269" s="573"/>
      <c r="B2269" s="573"/>
      <c r="C2269" s="573"/>
      <c r="E2269" s="580"/>
      <c r="F2269" s="575"/>
      <c r="G2269" s="576"/>
      <c r="H2269" s="627"/>
      <c r="I2269" s="627"/>
      <c r="J2269" s="627"/>
      <c r="K2269" s="629"/>
      <c r="L2269" s="629"/>
      <c r="M2269" s="629"/>
      <c r="N2269" s="629"/>
    </row>
    <row r="2270" spans="1:14" s="587" customFormat="1">
      <c r="A2270" s="573"/>
      <c r="B2270" s="573"/>
      <c r="C2270" s="573"/>
      <c r="E2270" s="580"/>
      <c r="F2270" s="575"/>
      <c r="G2270" s="576"/>
      <c r="H2270" s="627"/>
      <c r="I2270" s="627"/>
      <c r="J2270" s="627"/>
      <c r="K2270" s="629"/>
      <c r="L2270" s="629"/>
      <c r="M2270" s="629"/>
      <c r="N2270" s="629"/>
    </row>
    <row r="2271" spans="1:14" s="587" customFormat="1">
      <c r="A2271" s="573"/>
      <c r="B2271" s="573"/>
      <c r="C2271" s="573"/>
      <c r="E2271" s="580"/>
      <c r="F2271" s="575"/>
      <c r="G2271" s="576"/>
      <c r="H2271" s="627"/>
      <c r="I2271" s="627"/>
      <c r="J2271" s="627"/>
      <c r="K2271" s="629"/>
      <c r="L2271" s="629"/>
      <c r="M2271" s="629"/>
      <c r="N2271" s="629"/>
    </row>
    <row r="2272" spans="1:14" s="587" customFormat="1">
      <c r="A2272" s="573"/>
      <c r="B2272" s="573"/>
      <c r="C2272" s="573"/>
      <c r="E2272" s="580"/>
      <c r="F2272" s="575"/>
      <c r="G2272" s="576"/>
      <c r="H2272" s="627"/>
      <c r="I2272" s="627"/>
      <c r="J2272" s="627"/>
      <c r="K2272" s="629"/>
      <c r="L2272" s="629"/>
      <c r="M2272" s="629"/>
      <c r="N2272" s="629"/>
    </row>
    <row r="2273" spans="1:14" s="587" customFormat="1">
      <c r="A2273" s="573"/>
      <c r="B2273" s="573"/>
      <c r="C2273" s="573"/>
      <c r="E2273" s="580"/>
      <c r="F2273" s="575"/>
      <c r="G2273" s="576"/>
      <c r="H2273" s="627"/>
      <c r="I2273" s="627"/>
      <c r="J2273" s="627"/>
      <c r="K2273" s="629"/>
      <c r="L2273" s="629"/>
      <c r="M2273" s="629"/>
      <c r="N2273" s="629"/>
    </row>
    <row r="2274" spans="1:14" s="587" customFormat="1">
      <c r="A2274" s="573"/>
      <c r="B2274" s="573"/>
      <c r="C2274" s="573"/>
      <c r="E2274" s="580"/>
      <c r="F2274" s="575"/>
      <c r="G2274" s="576"/>
      <c r="H2274" s="627"/>
      <c r="I2274" s="627"/>
      <c r="J2274" s="627"/>
      <c r="K2274" s="629"/>
      <c r="L2274" s="629"/>
      <c r="M2274" s="629"/>
      <c r="N2274" s="629"/>
    </row>
    <row r="2275" spans="1:14" s="587" customFormat="1">
      <c r="A2275" s="573"/>
      <c r="B2275" s="573"/>
      <c r="C2275" s="573"/>
      <c r="E2275" s="580"/>
      <c r="F2275" s="575"/>
      <c r="G2275" s="576"/>
      <c r="H2275" s="627"/>
      <c r="I2275" s="627"/>
      <c r="J2275" s="627"/>
      <c r="K2275" s="629"/>
      <c r="L2275" s="629"/>
      <c r="M2275" s="629"/>
      <c r="N2275" s="629"/>
    </row>
    <row r="2276" spans="1:14" s="587" customFormat="1">
      <c r="A2276" s="573"/>
      <c r="B2276" s="573"/>
      <c r="C2276" s="573"/>
      <c r="E2276" s="580"/>
      <c r="F2276" s="575"/>
      <c r="G2276" s="576"/>
      <c r="H2276" s="627"/>
      <c r="I2276" s="627"/>
      <c r="J2276" s="627"/>
      <c r="K2276" s="629"/>
      <c r="L2276" s="629"/>
      <c r="M2276" s="629"/>
      <c r="N2276" s="629"/>
    </row>
    <row r="2277" spans="1:14" s="587" customFormat="1">
      <c r="A2277" s="573"/>
      <c r="B2277" s="573"/>
      <c r="C2277" s="573"/>
      <c r="E2277" s="580"/>
      <c r="F2277" s="575"/>
      <c r="G2277" s="576"/>
      <c r="H2277" s="627"/>
      <c r="I2277" s="627"/>
      <c r="J2277" s="627"/>
      <c r="K2277" s="629"/>
      <c r="L2277" s="629"/>
      <c r="M2277" s="629"/>
      <c r="N2277" s="629"/>
    </row>
    <row r="2278" spans="1:14" s="587" customFormat="1">
      <c r="A2278" s="573"/>
      <c r="B2278" s="573"/>
      <c r="C2278" s="573"/>
      <c r="E2278" s="580"/>
      <c r="F2278" s="575"/>
      <c r="G2278" s="576"/>
      <c r="H2278" s="627"/>
      <c r="I2278" s="627"/>
      <c r="J2278" s="627"/>
      <c r="K2278" s="629"/>
      <c r="L2278" s="629"/>
      <c r="M2278" s="629"/>
      <c r="N2278" s="629"/>
    </row>
    <row r="2279" spans="1:14" s="587" customFormat="1">
      <c r="A2279" s="573"/>
      <c r="B2279" s="573"/>
      <c r="C2279" s="573"/>
      <c r="E2279" s="580"/>
      <c r="F2279" s="575"/>
      <c r="G2279" s="576"/>
      <c r="H2279" s="627"/>
      <c r="I2279" s="627"/>
      <c r="J2279" s="627"/>
      <c r="K2279" s="629"/>
      <c r="L2279" s="629"/>
      <c r="M2279" s="629"/>
      <c r="N2279" s="629"/>
    </row>
    <row r="2280" spans="1:14" s="587" customFormat="1">
      <c r="A2280" s="573"/>
      <c r="B2280" s="573"/>
      <c r="C2280" s="573"/>
      <c r="E2280" s="580"/>
      <c r="F2280" s="575"/>
      <c r="G2280" s="576"/>
      <c r="H2280" s="627"/>
      <c r="I2280" s="627"/>
      <c r="J2280" s="627"/>
      <c r="K2280" s="629"/>
      <c r="L2280" s="629"/>
      <c r="M2280" s="629"/>
      <c r="N2280" s="629"/>
    </row>
    <row r="2281" spans="1:14" s="587" customFormat="1">
      <c r="A2281" s="573"/>
      <c r="B2281" s="573"/>
      <c r="C2281" s="573"/>
      <c r="E2281" s="580"/>
      <c r="F2281" s="575"/>
      <c r="G2281" s="576"/>
      <c r="H2281" s="627"/>
      <c r="I2281" s="627"/>
      <c r="J2281" s="627"/>
      <c r="K2281" s="629"/>
      <c r="L2281" s="629"/>
      <c r="M2281" s="629"/>
      <c r="N2281" s="629"/>
    </row>
    <row r="2282" spans="1:14" s="587" customFormat="1">
      <c r="A2282" s="573"/>
      <c r="B2282" s="573"/>
      <c r="C2282" s="573"/>
      <c r="E2282" s="580"/>
      <c r="F2282" s="575"/>
      <c r="G2282" s="576"/>
      <c r="H2282" s="627"/>
      <c r="I2282" s="627"/>
      <c r="J2282" s="627"/>
      <c r="K2282" s="629"/>
      <c r="L2282" s="629"/>
      <c r="M2282" s="629"/>
      <c r="N2282" s="629"/>
    </row>
    <row r="2283" spans="1:14" s="587" customFormat="1">
      <c r="A2283" s="573"/>
      <c r="B2283" s="573"/>
      <c r="C2283" s="573"/>
      <c r="E2283" s="580"/>
      <c r="F2283" s="575"/>
      <c r="G2283" s="576"/>
      <c r="H2283" s="627"/>
      <c r="I2283" s="627"/>
      <c r="J2283" s="627"/>
      <c r="K2283" s="629"/>
      <c r="L2283" s="629"/>
      <c r="M2283" s="629"/>
      <c r="N2283" s="629"/>
    </row>
    <row r="2284" spans="1:14" s="587" customFormat="1">
      <c r="A2284" s="573"/>
      <c r="B2284" s="573"/>
      <c r="C2284" s="573"/>
      <c r="E2284" s="580"/>
      <c r="F2284" s="575"/>
      <c r="G2284" s="576"/>
      <c r="H2284" s="627"/>
      <c r="I2284" s="627"/>
      <c r="J2284" s="627"/>
      <c r="K2284" s="629"/>
      <c r="L2284" s="629"/>
      <c r="M2284" s="629"/>
      <c r="N2284" s="629"/>
    </row>
    <row r="2285" spans="1:14" s="587" customFormat="1">
      <c r="A2285" s="573"/>
      <c r="B2285" s="573"/>
      <c r="C2285" s="573"/>
      <c r="E2285" s="580"/>
      <c r="F2285" s="575"/>
      <c r="G2285" s="576"/>
      <c r="H2285" s="627"/>
      <c r="I2285" s="627"/>
      <c r="J2285" s="627"/>
      <c r="K2285" s="629"/>
      <c r="L2285" s="629"/>
      <c r="M2285" s="629"/>
      <c r="N2285" s="629"/>
    </row>
    <row r="2286" spans="1:14" s="587" customFormat="1">
      <c r="A2286" s="573"/>
      <c r="B2286" s="573"/>
      <c r="C2286" s="573"/>
      <c r="E2286" s="580"/>
      <c r="F2286" s="575"/>
      <c r="G2286" s="576"/>
      <c r="H2286" s="627"/>
      <c r="I2286" s="627"/>
      <c r="J2286" s="627"/>
      <c r="K2286" s="629"/>
      <c r="L2286" s="629"/>
      <c r="M2286" s="629"/>
      <c r="N2286" s="629"/>
    </row>
    <row r="2287" spans="1:14" s="587" customFormat="1">
      <c r="A2287" s="573"/>
      <c r="B2287" s="573"/>
      <c r="C2287" s="573"/>
      <c r="E2287" s="580"/>
      <c r="F2287" s="575"/>
      <c r="G2287" s="576"/>
      <c r="H2287" s="627"/>
      <c r="I2287" s="627"/>
      <c r="J2287" s="627"/>
      <c r="K2287" s="629"/>
      <c r="L2287" s="629"/>
      <c r="M2287" s="629"/>
      <c r="N2287" s="629"/>
    </row>
    <row r="2288" spans="1:14" s="587" customFormat="1">
      <c r="A2288" s="573"/>
      <c r="B2288" s="573"/>
      <c r="C2288" s="573"/>
      <c r="E2288" s="580"/>
      <c r="F2288" s="575"/>
      <c r="G2288" s="576"/>
      <c r="H2288" s="627"/>
      <c r="I2288" s="627"/>
      <c r="J2288" s="627"/>
      <c r="K2288" s="629"/>
      <c r="L2288" s="629"/>
      <c r="M2288" s="629"/>
      <c r="N2288" s="629"/>
    </row>
    <row r="2289" spans="1:14" s="587" customFormat="1">
      <c r="A2289" s="573"/>
      <c r="B2289" s="573"/>
      <c r="C2289" s="573"/>
      <c r="E2289" s="580"/>
      <c r="F2289" s="575"/>
      <c r="G2289" s="576"/>
      <c r="H2289" s="627"/>
      <c r="I2289" s="627"/>
      <c r="J2289" s="627"/>
      <c r="K2289" s="629"/>
      <c r="L2289" s="629"/>
      <c r="M2289" s="629"/>
      <c r="N2289" s="629"/>
    </row>
    <row r="2290" spans="1:14" s="587" customFormat="1">
      <c r="A2290" s="573"/>
      <c r="B2290" s="573"/>
      <c r="C2290" s="573"/>
      <c r="E2290" s="580"/>
      <c r="F2290" s="575"/>
      <c r="G2290" s="576"/>
      <c r="H2290" s="627"/>
      <c r="I2290" s="627"/>
      <c r="J2290" s="627"/>
      <c r="K2290" s="629"/>
      <c r="L2290" s="629"/>
      <c r="M2290" s="629"/>
      <c r="N2290" s="629"/>
    </row>
    <row r="2291" spans="1:14" s="587" customFormat="1">
      <c r="A2291" s="573"/>
      <c r="B2291" s="573"/>
      <c r="C2291" s="573"/>
      <c r="E2291" s="580"/>
      <c r="F2291" s="575"/>
      <c r="G2291" s="576"/>
      <c r="H2291" s="627"/>
      <c r="I2291" s="627"/>
      <c r="J2291" s="627"/>
      <c r="K2291" s="629"/>
      <c r="L2291" s="629"/>
      <c r="M2291" s="629"/>
      <c r="N2291" s="629"/>
    </row>
    <row r="2292" spans="1:14" s="587" customFormat="1">
      <c r="A2292" s="573"/>
      <c r="B2292" s="573"/>
      <c r="C2292" s="573"/>
      <c r="E2292" s="580"/>
      <c r="F2292" s="575"/>
      <c r="G2292" s="576"/>
      <c r="H2292" s="627"/>
      <c r="I2292" s="627"/>
      <c r="J2292" s="627"/>
      <c r="K2292" s="629"/>
      <c r="L2292" s="629"/>
      <c r="M2292" s="629"/>
      <c r="N2292" s="629"/>
    </row>
    <row r="2293" spans="1:14" s="587" customFormat="1">
      <c r="A2293" s="573"/>
      <c r="B2293" s="573"/>
      <c r="C2293" s="573"/>
      <c r="E2293" s="580"/>
      <c r="F2293" s="575"/>
      <c r="G2293" s="576"/>
      <c r="H2293" s="627"/>
      <c r="I2293" s="627"/>
      <c r="J2293" s="627"/>
      <c r="K2293" s="629"/>
      <c r="L2293" s="629"/>
      <c r="M2293" s="629"/>
      <c r="N2293" s="629"/>
    </row>
    <row r="2294" spans="1:14" s="587" customFormat="1">
      <c r="A2294" s="573"/>
      <c r="B2294" s="573"/>
      <c r="C2294" s="573"/>
      <c r="E2294" s="580"/>
      <c r="F2294" s="575"/>
      <c r="G2294" s="576"/>
      <c r="H2294" s="627"/>
      <c r="I2294" s="627"/>
      <c r="J2294" s="627"/>
      <c r="K2294" s="629"/>
      <c r="L2294" s="629"/>
      <c r="M2294" s="629"/>
      <c r="N2294" s="629"/>
    </row>
    <row r="2295" spans="1:14" s="587" customFormat="1">
      <c r="A2295" s="573"/>
      <c r="B2295" s="573"/>
      <c r="C2295" s="573"/>
      <c r="E2295" s="580"/>
      <c r="F2295" s="575"/>
      <c r="G2295" s="576"/>
      <c r="H2295" s="627"/>
      <c r="I2295" s="627"/>
      <c r="J2295" s="627"/>
      <c r="K2295" s="629"/>
      <c r="L2295" s="629"/>
      <c r="M2295" s="629"/>
      <c r="N2295" s="629"/>
    </row>
    <row r="2296" spans="1:14" s="587" customFormat="1">
      <c r="A2296" s="573"/>
      <c r="B2296" s="573"/>
      <c r="C2296" s="573"/>
      <c r="E2296" s="580"/>
      <c r="F2296" s="575"/>
      <c r="G2296" s="576"/>
      <c r="H2296" s="627"/>
      <c r="I2296" s="627"/>
      <c r="J2296" s="627"/>
      <c r="K2296" s="629"/>
      <c r="L2296" s="629"/>
      <c r="M2296" s="629"/>
      <c r="N2296" s="629"/>
    </row>
    <row r="2297" spans="1:14" s="587" customFormat="1">
      <c r="A2297" s="573"/>
      <c r="B2297" s="573"/>
      <c r="C2297" s="573"/>
      <c r="E2297" s="580"/>
      <c r="F2297" s="575"/>
      <c r="G2297" s="576"/>
      <c r="H2297" s="627"/>
      <c r="I2297" s="627"/>
      <c r="J2297" s="627"/>
      <c r="K2297" s="629"/>
      <c r="L2297" s="629"/>
      <c r="M2297" s="629"/>
      <c r="N2297" s="629"/>
    </row>
    <row r="2298" spans="1:14" s="587" customFormat="1">
      <c r="A2298" s="573"/>
      <c r="B2298" s="573"/>
      <c r="C2298" s="573"/>
      <c r="E2298" s="580"/>
      <c r="F2298" s="575"/>
      <c r="G2298" s="576"/>
      <c r="H2298" s="627"/>
      <c r="I2298" s="627"/>
      <c r="J2298" s="627"/>
      <c r="K2298" s="629"/>
      <c r="L2298" s="629"/>
      <c r="M2298" s="629"/>
      <c r="N2298" s="629"/>
    </row>
    <row r="2299" spans="1:14" s="587" customFormat="1">
      <c r="A2299" s="573"/>
      <c r="B2299" s="573"/>
      <c r="C2299" s="573"/>
      <c r="E2299" s="580"/>
      <c r="F2299" s="575"/>
      <c r="G2299" s="576"/>
      <c r="H2299" s="627"/>
      <c r="I2299" s="627"/>
      <c r="J2299" s="627"/>
      <c r="K2299" s="629"/>
      <c r="L2299" s="629"/>
      <c r="M2299" s="629"/>
      <c r="N2299" s="629"/>
    </row>
    <row r="2300" spans="1:14" s="587" customFormat="1">
      <c r="A2300" s="573"/>
      <c r="B2300" s="573"/>
      <c r="C2300" s="573"/>
      <c r="E2300" s="580"/>
      <c r="F2300" s="575"/>
      <c r="G2300" s="576"/>
      <c r="H2300" s="627"/>
      <c r="I2300" s="627"/>
      <c r="J2300" s="627"/>
      <c r="K2300" s="629"/>
      <c r="L2300" s="629"/>
      <c r="M2300" s="629"/>
      <c r="N2300" s="629"/>
    </row>
    <row r="2301" spans="1:14" s="587" customFormat="1">
      <c r="A2301" s="573"/>
      <c r="B2301" s="573"/>
      <c r="C2301" s="573"/>
      <c r="E2301" s="580"/>
      <c r="F2301" s="575"/>
      <c r="G2301" s="576"/>
      <c r="H2301" s="627"/>
      <c r="I2301" s="627"/>
      <c r="J2301" s="627"/>
      <c r="K2301" s="629"/>
      <c r="L2301" s="629"/>
      <c r="M2301" s="629"/>
      <c r="N2301" s="629"/>
    </row>
    <row r="2302" spans="1:14" s="587" customFormat="1">
      <c r="A2302" s="573"/>
      <c r="B2302" s="573"/>
      <c r="C2302" s="573"/>
      <c r="E2302" s="580"/>
      <c r="F2302" s="575"/>
      <c r="G2302" s="576"/>
      <c r="H2302" s="627"/>
      <c r="I2302" s="627"/>
      <c r="J2302" s="627"/>
      <c r="K2302" s="629"/>
      <c r="L2302" s="629"/>
      <c r="M2302" s="629"/>
      <c r="N2302" s="629"/>
    </row>
    <row r="2303" spans="1:14" s="587" customFormat="1">
      <c r="A2303" s="573"/>
      <c r="B2303" s="573"/>
      <c r="C2303" s="573"/>
      <c r="E2303" s="580"/>
      <c r="F2303" s="575"/>
      <c r="G2303" s="576"/>
      <c r="H2303" s="627"/>
      <c r="I2303" s="627"/>
      <c r="J2303" s="627"/>
      <c r="K2303" s="629"/>
      <c r="L2303" s="629"/>
      <c r="M2303" s="629"/>
      <c r="N2303" s="629"/>
    </row>
    <row r="2304" spans="1:14" s="587" customFormat="1">
      <c r="A2304" s="573"/>
      <c r="B2304" s="573"/>
      <c r="C2304" s="573"/>
      <c r="E2304" s="580"/>
      <c r="F2304" s="575"/>
      <c r="G2304" s="576"/>
      <c r="H2304" s="627"/>
      <c r="I2304" s="627"/>
      <c r="J2304" s="627"/>
      <c r="K2304" s="629"/>
      <c r="L2304" s="629"/>
      <c r="M2304" s="629"/>
      <c r="N2304" s="629"/>
    </row>
    <row r="2305" spans="1:14" s="587" customFormat="1">
      <c r="A2305" s="573"/>
      <c r="B2305" s="573"/>
      <c r="C2305" s="573"/>
      <c r="E2305" s="580"/>
      <c r="F2305" s="575"/>
      <c r="G2305" s="576"/>
      <c r="H2305" s="627"/>
      <c r="I2305" s="627"/>
      <c r="J2305" s="627"/>
      <c r="K2305" s="629"/>
      <c r="L2305" s="629"/>
      <c r="M2305" s="629"/>
      <c r="N2305" s="629"/>
    </row>
    <row r="2306" spans="1:14" s="587" customFormat="1">
      <c r="A2306" s="573"/>
      <c r="B2306" s="573"/>
      <c r="C2306" s="573"/>
      <c r="E2306" s="580"/>
      <c r="F2306" s="575"/>
      <c r="G2306" s="576"/>
      <c r="H2306" s="627"/>
      <c r="I2306" s="627"/>
      <c r="J2306" s="627"/>
      <c r="K2306" s="629"/>
      <c r="L2306" s="629"/>
      <c r="M2306" s="629"/>
      <c r="N2306" s="629"/>
    </row>
    <row r="2307" spans="1:14" s="587" customFormat="1">
      <c r="A2307" s="573"/>
      <c r="B2307" s="573"/>
      <c r="C2307" s="573"/>
      <c r="E2307" s="580"/>
      <c r="F2307" s="575"/>
      <c r="G2307" s="576"/>
      <c r="H2307" s="627"/>
      <c r="I2307" s="627"/>
      <c r="J2307" s="627"/>
      <c r="K2307" s="629"/>
      <c r="L2307" s="629"/>
      <c r="M2307" s="629"/>
      <c r="N2307" s="629"/>
    </row>
    <row r="2308" spans="1:14" s="587" customFormat="1">
      <c r="A2308" s="573"/>
      <c r="B2308" s="573"/>
      <c r="C2308" s="573"/>
      <c r="E2308" s="580"/>
      <c r="F2308" s="575"/>
      <c r="G2308" s="576"/>
      <c r="H2308" s="627"/>
      <c r="I2308" s="627"/>
      <c r="J2308" s="627"/>
      <c r="K2308" s="629"/>
      <c r="L2308" s="629"/>
      <c r="M2308" s="629"/>
      <c r="N2308" s="629"/>
    </row>
    <row r="2309" spans="1:14" s="587" customFormat="1">
      <c r="A2309" s="573"/>
      <c r="B2309" s="573"/>
      <c r="C2309" s="573"/>
      <c r="E2309" s="580"/>
      <c r="F2309" s="575"/>
      <c r="G2309" s="576"/>
      <c r="H2309" s="627"/>
      <c r="I2309" s="627"/>
      <c r="J2309" s="627"/>
      <c r="K2309" s="629"/>
      <c r="L2309" s="629"/>
      <c r="M2309" s="629"/>
      <c r="N2309" s="629"/>
    </row>
    <row r="2310" spans="1:14" s="587" customFormat="1">
      <c r="A2310" s="573"/>
      <c r="B2310" s="573"/>
      <c r="C2310" s="573"/>
      <c r="E2310" s="580"/>
      <c r="F2310" s="575"/>
      <c r="G2310" s="576"/>
      <c r="H2310" s="627"/>
      <c r="I2310" s="627"/>
      <c r="J2310" s="627"/>
      <c r="K2310" s="629"/>
      <c r="L2310" s="629"/>
      <c r="M2310" s="629"/>
      <c r="N2310" s="629"/>
    </row>
    <row r="2311" spans="1:14" s="587" customFormat="1">
      <c r="A2311" s="573"/>
      <c r="B2311" s="573"/>
      <c r="C2311" s="573"/>
      <c r="E2311" s="580"/>
      <c r="F2311" s="575"/>
      <c r="G2311" s="576"/>
      <c r="H2311" s="627"/>
      <c r="I2311" s="627"/>
      <c r="J2311" s="627"/>
      <c r="K2311" s="629"/>
      <c r="L2311" s="629"/>
      <c r="M2311" s="629"/>
      <c r="N2311" s="629"/>
    </row>
    <row r="2312" spans="1:14" s="587" customFormat="1">
      <c r="A2312" s="573"/>
      <c r="B2312" s="573"/>
      <c r="C2312" s="573"/>
      <c r="E2312" s="580"/>
      <c r="F2312" s="575"/>
      <c r="G2312" s="576"/>
      <c r="H2312" s="627"/>
      <c r="I2312" s="627"/>
      <c r="J2312" s="627"/>
      <c r="K2312" s="629"/>
      <c r="L2312" s="629"/>
      <c r="M2312" s="629"/>
      <c r="N2312" s="629"/>
    </row>
    <row r="2313" spans="1:14" s="587" customFormat="1">
      <c r="A2313" s="573"/>
      <c r="B2313" s="573"/>
      <c r="C2313" s="573"/>
      <c r="E2313" s="580"/>
      <c r="F2313" s="575"/>
      <c r="G2313" s="576"/>
      <c r="H2313" s="627"/>
      <c r="I2313" s="627"/>
      <c r="J2313" s="627"/>
      <c r="K2313" s="629"/>
      <c r="L2313" s="629"/>
      <c r="M2313" s="629"/>
      <c r="N2313" s="629"/>
    </row>
    <row r="2314" spans="1:14" s="587" customFormat="1">
      <c r="A2314" s="573"/>
      <c r="B2314" s="573"/>
      <c r="C2314" s="573"/>
      <c r="E2314" s="580"/>
      <c r="F2314" s="575"/>
      <c r="G2314" s="576"/>
      <c r="H2314" s="627"/>
      <c r="I2314" s="627"/>
      <c r="J2314" s="627"/>
      <c r="K2314" s="629"/>
      <c r="L2314" s="629"/>
      <c r="M2314" s="629"/>
      <c r="N2314" s="629"/>
    </row>
    <row r="2315" spans="1:14" s="587" customFormat="1">
      <c r="A2315" s="573"/>
      <c r="B2315" s="573"/>
      <c r="C2315" s="573"/>
      <c r="E2315" s="580"/>
      <c r="F2315" s="575"/>
      <c r="G2315" s="576"/>
      <c r="H2315" s="627"/>
      <c r="I2315" s="627"/>
      <c r="J2315" s="627"/>
      <c r="K2315" s="629"/>
      <c r="L2315" s="629"/>
      <c r="M2315" s="629"/>
      <c r="N2315" s="629"/>
    </row>
    <row r="2316" spans="1:14" s="587" customFormat="1">
      <c r="A2316" s="573"/>
      <c r="B2316" s="573"/>
      <c r="C2316" s="573"/>
      <c r="E2316" s="580"/>
      <c r="F2316" s="575"/>
      <c r="G2316" s="576"/>
      <c r="H2316" s="627"/>
      <c r="I2316" s="627"/>
      <c r="J2316" s="627"/>
      <c r="K2316" s="629"/>
      <c r="L2316" s="629"/>
      <c r="M2316" s="629"/>
      <c r="N2316" s="629"/>
    </row>
    <row r="2317" spans="1:14" s="587" customFormat="1">
      <c r="A2317" s="573"/>
      <c r="B2317" s="573"/>
      <c r="C2317" s="573"/>
      <c r="E2317" s="580"/>
      <c r="F2317" s="575"/>
      <c r="G2317" s="576"/>
      <c r="H2317" s="627"/>
      <c r="I2317" s="627"/>
      <c r="J2317" s="627"/>
      <c r="K2317" s="629"/>
      <c r="L2317" s="629"/>
      <c r="M2317" s="629"/>
      <c r="N2317" s="629"/>
    </row>
    <row r="2318" spans="1:14" s="587" customFormat="1">
      <c r="A2318" s="573"/>
      <c r="B2318" s="573"/>
      <c r="C2318" s="573"/>
      <c r="E2318" s="580"/>
      <c r="F2318" s="575"/>
      <c r="G2318" s="576"/>
      <c r="H2318" s="627"/>
      <c r="I2318" s="627"/>
      <c r="J2318" s="627"/>
      <c r="K2318" s="629"/>
      <c r="L2318" s="629"/>
      <c r="M2318" s="629"/>
      <c r="N2318" s="629"/>
    </row>
    <row r="2319" spans="1:14" s="587" customFormat="1">
      <c r="A2319" s="573"/>
      <c r="B2319" s="573"/>
      <c r="C2319" s="573"/>
      <c r="E2319" s="580"/>
      <c r="F2319" s="575"/>
      <c r="G2319" s="576"/>
      <c r="H2319" s="627"/>
      <c r="I2319" s="627"/>
      <c r="J2319" s="627"/>
      <c r="K2319" s="629"/>
      <c r="L2319" s="629"/>
      <c r="M2319" s="629"/>
      <c r="N2319" s="629"/>
    </row>
    <row r="2320" spans="1:14" s="587" customFormat="1">
      <c r="A2320" s="573"/>
      <c r="B2320" s="573"/>
      <c r="C2320" s="573"/>
      <c r="E2320" s="580"/>
      <c r="F2320" s="575"/>
      <c r="G2320" s="576"/>
      <c r="H2320" s="627"/>
      <c r="I2320" s="627"/>
      <c r="J2320" s="627"/>
      <c r="K2320" s="629"/>
      <c r="L2320" s="629"/>
      <c r="M2320" s="629"/>
      <c r="N2320" s="629"/>
    </row>
    <row r="2321" spans="1:14" s="587" customFormat="1">
      <c r="A2321" s="573"/>
      <c r="B2321" s="573"/>
      <c r="C2321" s="573"/>
      <c r="E2321" s="580"/>
      <c r="F2321" s="575"/>
      <c r="G2321" s="576"/>
      <c r="H2321" s="627"/>
      <c r="I2321" s="627"/>
      <c r="J2321" s="627"/>
      <c r="K2321" s="629"/>
      <c r="L2321" s="629"/>
      <c r="M2321" s="629"/>
      <c r="N2321" s="629"/>
    </row>
    <row r="2322" spans="1:14" s="587" customFormat="1">
      <c r="A2322" s="573"/>
      <c r="B2322" s="573"/>
      <c r="C2322" s="573"/>
      <c r="E2322" s="580"/>
      <c r="F2322" s="575"/>
      <c r="G2322" s="576"/>
      <c r="H2322" s="627"/>
      <c r="I2322" s="627"/>
      <c r="J2322" s="627"/>
      <c r="K2322" s="629"/>
      <c r="L2322" s="629"/>
      <c r="M2322" s="629"/>
      <c r="N2322" s="629"/>
    </row>
    <row r="2323" spans="1:14" s="587" customFormat="1">
      <c r="A2323" s="573"/>
      <c r="B2323" s="573"/>
      <c r="C2323" s="573"/>
      <c r="E2323" s="580"/>
      <c r="F2323" s="575"/>
      <c r="G2323" s="576"/>
      <c r="H2323" s="627"/>
      <c r="I2323" s="627"/>
      <c r="J2323" s="627"/>
      <c r="K2323" s="629"/>
      <c r="L2323" s="629"/>
      <c r="M2323" s="629"/>
      <c r="N2323" s="629"/>
    </row>
    <row r="2324" spans="1:14" s="587" customFormat="1">
      <c r="A2324" s="573"/>
      <c r="B2324" s="573"/>
      <c r="C2324" s="573"/>
      <c r="E2324" s="580"/>
      <c r="F2324" s="575"/>
      <c r="G2324" s="576"/>
      <c r="H2324" s="627"/>
      <c r="I2324" s="627"/>
      <c r="J2324" s="627"/>
      <c r="K2324" s="629"/>
      <c r="L2324" s="629"/>
      <c r="M2324" s="629"/>
      <c r="N2324" s="629"/>
    </row>
    <row r="2325" spans="1:14" s="587" customFormat="1">
      <c r="A2325" s="573"/>
      <c r="B2325" s="573"/>
      <c r="C2325" s="573"/>
      <c r="E2325" s="580"/>
      <c r="F2325" s="575"/>
      <c r="G2325" s="576"/>
      <c r="H2325" s="627"/>
      <c r="I2325" s="627"/>
      <c r="J2325" s="627"/>
      <c r="K2325" s="629"/>
      <c r="L2325" s="629"/>
      <c r="M2325" s="629"/>
      <c r="N2325" s="629"/>
    </row>
    <row r="2326" spans="1:14" s="587" customFormat="1">
      <c r="A2326" s="573"/>
      <c r="B2326" s="573"/>
      <c r="C2326" s="573"/>
      <c r="E2326" s="580"/>
      <c r="F2326" s="575"/>
      <c r="G2326" s="576"/>
      <c r="H2326" s="627"/>
      <c r="I2326" s="627"/>
      <c r="J2326" s="627"/>
      <c r="K2326" s="629"/>
      <c r="L2326" s="629"/>
      <c r="M2326" s="629"/>
      <c r="N2326" s="629"/>
    </row>
    <row r="2327" spans="1:14" s="587" customFormat="1">
      <c r="A2327" s="573"/>
      <c r="B2327" s="573"/>
      <c r="C2327" s="573"/>
      <c r="E2327" s="580"/>
      <c r="F2327" s="575"/>
      <c r="G2327" s="576"/>
      <c r="H2327" s="627"/>
      <c r="I2327" s="627"/>
      <c r="J2327" s="627"/>
      <c r="K2327" s="629"/>
      <c r="L2327" s="629"/>
      <c r="M2327" s="629"/>
      <c r="N2327" s="629"/>
    </row>
    <row r="2328" spans="1:14" s="587" customFormat="1">
      <c r="A2328" s="573"/>
      <c r="B2328" s="573"/>
      <c r="C2328" s="573"/>
      <c r="E2328" s="580"/>
      <c r="F2328" s="575"/>
      <c r="G2328" s="576"/>
      <c r="H2328" s="627"/>
      <c r="I2328" s="627"/>
      <c r="J2328" s="627"/>
      <c r="K2328" s="629"/>
      <c r="L2328" s="629"/>
      <c r="M2328" s="629"/>
      <c r="N2328" s="629"/>
    </row>
    <row r="2329" spans="1:14" s="587" customFormat="1">
      <c r="A2329" s="573"/>
      <c r="B2329" s="573"/>
      <c r="C2329" s="573"/>
      <c r="E2329" s="580"/>
      <c r="F2329" s="575"/>
      <c r="G2329" s="576"/>
      <c r="H2329" s="627"/>
      <c r="I2329" s="627"/>
      <c r="J2329" s="627"/>
      <c r="K2329" s="629"/>
      <c r="L2329" s="629"/>
      <c r="M2329" s="629"/>
      <c r="N2329" s="629"/>
    </row>
    <row r="2330" spans="1:14" s="587" customFormat="1">
      <c r="A2330" s="573"/>
      <c r="B2330" s="573"/>
      <c r="C2330" s="573"/>
      <c r="E2330" s="580"/>
      <c r="F2330" s="575"/>
      <c r="G2330" s="576"/>
      <c r="H2330" s="627"/>
      <c r="I2330" s="627"/>
      <c r="J2330" s="627"/>
      <c r="K2330" s="629"/>
      <c r="L2330" s="629"/>
      <c r="M2330" s="629"/>
      <c r="N2330" s="629"/>
    </row>
    <row r="2331" spans="1:14" s="587" customFormat="1">
      <c r="A2331" s="573"/>
      <c r="B2331" s="573"/>
      <c r="C2331" s="573"/>
      <c r="E2331" s="580"/>
      <c r="F2331" s="575"/>
      <c r="G2331" s="576"/>
      <c r="H2331" s="627"/>
      <c r="I2331" s="627"/>
      <c r="J2331" s="627"/>
      <c r="K2331" s="629"/>
      <c r="L2331" s="629"/>
      <c r="M2331" s="629"/>
      <c r="N2331" s="629"/>
    </row>
    <row r="2332" spans="1:14" s="587" customFormat="1">
      <c r="A2332" s="573"/>
      <c r="B2332" s="573"/>
      <c r="C2332" s="573"/>
      <c r="E2332" s="580"/>
      <c r="F2332" s="575"/>
      <c r="G2332" s="576"/>
      <c r="H2332" s="627"/>
      <c r="I2332" s="627"/>
      <c r="J2332" s="627"/>
      <c r="K2332" s="629"/>
      <c r="L2332" s="629"/>
      <c r="M2332" s="629"/>
      <c r="N2332" s="629"/>
    </row>
    <row r="2333" spans="1:14" s="587" customFormat="1">
      <c r="A2333" s="573"/>
      <c r="B2333" s="573"/>
      <c r="C2333" s="573"/>
      <c r="E2333" s="580"/>
      <c r="F2333" s="575"/>
      <c r="G2333" s="576"/>
      <c r="H2333" s="627"/>
      <c r="I2333" s="627"/>
      <c r="J2333" s="627"/>
      <c r="K2333" s="629"/>
      <c r="L2333" s="629"/>
      <c r="M2333" s="629"/>
      <c r="N2333" s="629"/>
    </row>
    <row r="2334" spans="1:14" s="587" customFormat="1">
      <c r="A2334" s="573"/>
      <c r="B2334" s="573"/>
      <c r="C2334" s="573"/>
      <c r="E2334" s="580"/>
      <c r="F2334" s="575"/>
      <c r="G2334" s="576"/>
      <c r="H2334" s="627"/>
      <c r="I2334" s="627"/>
      <c r="J2334" s="627"/>
      <c r="K2334" s="629"/>
      <c r="L2334" s="629"/>
      <c r="M2334" s="629"/>
      <c r="N2334" s="629"/>
    </row>
    <row r="2335" spans="1:14" s="587" customFormat="1">
      <c r="A2335" s="573"/>
      <c r="B2335" s="573"/>
      <c r="C2335" s="573"/>
      <c r="E2335" s="580"/>
      <c r="F2335" s="575"/>
      <c r="G2335" s="576"/>
      <c r="H2335" s="627"/>
      <c r="I2335" s="627"/>
      <c r="J2335" s="627"/>
      <c r="K2335" s="629"/>
      <c r="L2335" s="629"/>
      <c r="M2335" s="629"/>
      <c r="N2335" s="629"/>
    </row>
    <row r="2336" spans="1:14" s="587" customFormat="1">
      <c r="A2336" s="573"/>
      <c r="B2336" s="573"/>
      <c r="C2336" s="573"/>
      <c r="E2336" s="580"/>
      <c r="F2336" s="575"/>
      <c r="G2336" s="576"/>
      <c r="H2336" s="627"/>
      <c r="I2336" s="627"/>
      <c r="J2336" s="627"/>
      <c r="K2336" s="629"/>
      <c r="L2336" s="629"/>
      <c r="M2336" s="629"/>
      <c r="N2336" s="629"/>
    </row>
    <row r="2337" spans="1:14" s="587" customFormat="1">
      <c r="A2337" s="573"/>
      <c r="B2337" s="573"/>
      <c r="C2337" s="573"/>
      <c r="E2337" s="580"/>
      <c r="F2337" s="575"/>
      <c r="G2337" s="576"/>
      <c r="H2337" s="627"/>
      <c r="I2337" s="627"/>
      <c r="J2337" s="627"/>
      <c r="K2337" s="629"/>
      <c r="L2337" s="629"/>
      <c r="M2337" s="629"/>
      <c r="N2337" s="629"/>
    </row>
    <row r="2338" spans="1:14" s="587" customFormat="1">
      <c r="A2338" s="573"/>
      <c r="B2338" s="573"/>
      <c r="C2338" s="573"/>
      <c r="E2338" s="580"/>
      <c r="F2338" s="575"/>
      <c r="G2338" s="576"/>
      <c r="H2338" s="627"/>
      <c r="I2338" s="627"/>
      <c r="J2338" s="627"/>
      <c r="K2338" s="629"/>
      <c r="L2338" s="629"/>
      <c r="M2338" s="629"/>
      <c r="N2338" s="629"/>
    </row>
    <row r="2339" spans="1:14" s="587" customFormat="1">
      <c r="A2339" s="573"/>
      <c r="B2339" s="573"/>
      <c r="C2339" s="573"/>
      <c r="E2339" s="580"/>
      <c r="F2339" s="575"/>
      <c r="G2339" s="576"/>
      <c r="H2339" s="627"/>
      <c r="I2339" s="627"/>
      <c r="J2339" s="627"/>
      <c r="K2339" s="629"/>
      <c r="L2339" s="629"/>
      <c r="M2339" s="629"/>
      <c r="N2339" s="629"/>
    </row>
    <row r="2340" spans="1:14" s="587" customFormat="1">
      <c r="A2340" s="573"/>
      <c r="B2340" s="573"/>
      <c r="C2340" s="573"/>
      <c r="E2340" s="580"/>
      <c r="F2340" s="575"/>
      <c r="G2340" s="576"/>
      <c r="H2340" s="627"/>
      <c r="I2340" s="627"/>
      <c r="J2340" s="627"/>
      <c r="K2340" s="629"/>
      <c r="L2340" s="629"/>
      <c r="M2340" s="629"/>
      <c r="N2340" s="629"/>
    </row>
    <row r="2341" spans="1:14" s="587" customFormat="1">
      <c r="A2341" s="573"/>
      <c r="B2341" s="573"/>
      <c r="C2341" s="573"/>
      <c r="E2341" s="580"/>
      <c r="F2341" s="575"/>
      <c r="G2341" s="576"/>
      <c r="H2341" s="627"/>
      <c r="I2341" s="627"/>
      <c r="J2341" s="627"/>
      <c r="K2341" s="629"/>
      <c r="L2341" s="629"/>
      <c r="M2341" s="629"/>
      <c r="N2341" s="629"/>
    </row>
    <row r="2342" spans="1:14" s="587" customFormat="1">
      <c r="A2342" s="573"/>
      <c r="B2342" s="573"/>
      <c r="C2342" s="573"/>
      <c r="E2342" s="580"/>
      <c r="F2342" s="575"/>
      <c r="G2342" s="576"/>
      <c r="H2342" s="627"/>
      <c r="I2342" s="627"/>
      <c r="J2342" s="627"/>
      <c r="K2342" s="629"/>
      <c r="L2342" s="629"/>
      <c r="M2342" s="629"/>
      <c r="N2342" s="629"/>
    </row>
    <row r="2343" spans="1:14" s="587" customFormat="1">
      <c r="A2343" s="573"/>
      <c r="B2343" s="573"/>
      <c r="C2343" s="573"/>
      <c r="E2343" s="580"/>
      <c r="F2343" s="575"/>
      <c r="G2343" s="576"/>
      <c r="H2343" s="627"/>
      <c r="I2343" s="627"/>
      <c r="J2343" s="627"/>
      <c r="K2343" s="629"/>
      <c r="L2343" s="629"/>
      <c r="M2343" s="629"/>
      <c r="N2343" s="629"/>
    </row>
    <row r="2344" spans="1:14" s="587" customFormat="1">
      <c r="A2344" s="573"/>
      <c r="B2344" s="573"/>
      <c r="C2344" s="573"/>
      <c r="E2344" s="580"/>
      <c r="F2344" s="575"/>
      <c r="G2344" s="576"/>
      <c r="H2344" s="627"/>
      <c r="I2344" s="627"/>
      <c r="J2344" s="627"/>
      <c r="K2344" s="629"/>
      <c r="L2344" s="629"/>
      <c r="M2344" s="629"/>
      <c r="N2344" s="629"/>
    </row>
    <row r="2345" spans="1:14" s="587" customFormat="1">
      <c r="A2345" s="573"/>
      <c r="B2345" s="573"/>
      <c r="C2345" s="573"/>
      <c r="E2345" s="580"/>
      <c r="F2345" s="575"/>
      <c r="G2345" s="576"/>
      <c r="H2345" s="627"/>
      <c r="I2345" s="627"/>
      <c r="J2345" s="627"/>
      <c r="K2345" s="629"/>
      <c r="L2345" s="629"/>
      <c r="M2345" s="629"/>
      <c r="N2345" s="629"/>
    </row>
    <row r="2346" spans="1:14" s="587" customFormat="1">
      <c r="A2346" s="573"/>
      <c r="B2346" s="573"/>
      <c r="C2346" s="573"/>
      <c r="E2346" s="580"/>
      <c r="F2346" s="575"/>
      <c r="G2346" s="576"/>
      <c r="H2346" s="627"/>
      <c r="I2346" s="627"/>
      <c r="J2346" s="627"/>
      <c r="K2346" s="629"/>
      <c r="L2346" s="629"/>
      <c r="M2346" s="629"/>
      <c r="N2346" s="629"/>
    </row>
    <row r="2347" spans="1:14" s="587" customFormat="1">
      <c r="A2347" s="573"/>
      <c r="B2347" s="573"/>
      <c r="C2347" s="573"/>
      <c r="E2347" s="580"/>
      <c r="F2347" s="575"/>
      <c r="G2347" s="576"/>
      <c r="H2347" s="627"/>
      <c r="I2347" s="627"/>
      <c r="J2347" s="627"/>
      <c r="K2347" s="629"/>
      <c r="L2347" s="629"/>
      <c r="M2347" s="629"/>
      <c r="N2347" s="629"/>
    </row>
    <row r="2348" spans="1:14" s="587" customFormat="1">
      <c r="A2348" s="573"/>
      <c r="B2348" s="573"/>
      <c r="C2348" s="573"/>
      <c r="E2348" s="580"/>
      <c r="F2348" s="575"/>
      <c r="G2348" s="576"/>
      <c r="H2348" s="627"/>
      <c r="I2348" s="627"/>
      <c r="J2348" s="627"/>
      <c r="K2348" s="629"/>
      <c r="L2348" s="629"/>
      <c r="M2348" s="629"/>
      <c r="N2348" s="629"/>
    </row>
    <row r="2349" spans="1:14" s="587" customFormat="1">
      <c r="A2349" s="573"/>
      <c r="B2349" s="573"/>
      <c r="C2349" s="573"/>
      <c r="E2349" s="580"/>
      <c r="F2349" s="575"/>
      <c r="G2349" s="576"/>
      <c r="H2349" s="627"/>
      <c r="I2349" s="627"/>
      <c r="J2349" s="627"/>
      <c r="K2349" s="629"/>
      <c r="L2349" s="629"/>
      <c r="M2349" s="629"/>
      <c r="N2349" s="629"/>
    </row>
    <row r="2350" spans="1:14" s="587" customFormat="1">
      <c r="A2350" s="573"/>
      <c r="B2350" s="573"/>
      <c r="C2350" s="573"/>
      <c r="E2350" s="580"/>
      <c r="F2350" s="575"/>
      <c r="G2350" s="576"/>
      <c r="H2350" s="627"/>
      <c r="I2350" s="627"/>
      <c r="J2350" s="627"/>
      <c r="K2350" s="629"/>
      <c r="L2350" s="629"/>
      <c r="M2350" s="629"/>
      <c r="N2350" s="629"/>
    </row>
    <row r="2351" spans="1:14" s="587" customFormat="1">
      <c r="A2351" s="573"/>
      <c r="B2351" s="573"/>
      <c r="C2351" s="573"/>
      <c r="E2351" s="580"/>
      <c r="F2351" s="575"/>
      <c r="G2351" s="576"/>
      <c r="H2351" s="627"/>
      <c r="I2351" s="627"/>
      <c r="J2351" s="627"/>
      <c r="K2351" s="629"/>
      <c r="L2351" s="629"/>
      <c r="M2351" s="629"/>
      <c r="N2351" s="629"/>
    </row>
    <row r="2352" spans="1:14" s="587" customFormat="1">
      <c r="A2352" s="573"/>
      <c r="B2352" s="573"/>
      <c r="C2352" s="573"/>
      <c r="E2352" s="580"/>
      <c r="F2352" s="575"/>
      <c r="G2352" s="576"/>
      <c r="H2352" s="627"/>
      <c r="I2352" s="627"/>
      <c r="J2352" s="627"/>
      <c r="K2352" s="629"/>
      <c r="L2352" s="629"/>
      <c r="M2352" s="629"/>
      <c r="N2352" s="629"/>
    </row>
    <row r="2353" spans="1:14" s="587" customFormat="1">
      <c r="A2353" s="573"/>
      <c r="B2353" s="573"/>
      <c r="C2353" s="573"/>
      <c r="E2353" s="580"/>
      <c r="F2353" s="575"/>
      <c r="G2353" s="576"/>
      <c r="H2353" s="627"/>
      <c r="I2353" s="627"/>
      <c r="J2353" s="627"/>
      <c r="K2353" s="629"/>
      <c r="L2353" s="629"/>
      <c r="M2353" s="629"/>
      <c r="N2353" s="629"/>
    </row>
    <row r="2354" spans="1:14" s="587" customFormat="1">
      <c r="A2354" s="573"/>
      <c r="B2354" s="573"/>
      <c r="C2354" s="573"/>
      <c r="E2354" s="580"/>
      <c r="F2354" s="575"/>
      <c r="G2354" s="576"/>
      <c r="H2354" s="627"/>
      <c r="I2354" s="627"/>
      <c r="J2354" s="627"/>
      <c r="K2354" s="629"/>
      <c r="L2354" s="629"/>
      <c r="M2354" s="629"/>
      <c r="N2354" s="629"/>
    </row>
    <row r="2355" spans="1:14" s="587" customFormat="1">
      <c r="A2355" s="573"/>
      <c r="B2355" s="573"/>
      <c r="C2355" s="573"/>
      <c r="E2355" s="580"/>
      <c r="F2355" s="575"/>
      <c r="G2355" s="576"/>
      <c r="H2355" s="627"/>
      <c r="I2355" s="627"/>
      <c r="J2355" s="627"/>
      <c r="K2355" s="629"/>
      <c r="L2355" s="629"/>
      <c r="M2355" s="629"/>
      <c r="N2355" s="629"/>
    </row>
    <row r="2356" spans="1:14" s="587" customFormat="1">
      <c r="A2356" s="573"/>
      <c r="B2356" s="573"/>
      <c r="C2356" s="573"/>
      <c r="E2356" s="580"/>
      <c r="F2356" s="575"/>
      <c r="G2356" s="576"/>
      <c r="H2356" s="627"/>
      <c r="I2356" s="627"/>
      <c r="J2356" s="627"/>
      <c r="K2356" s="629"/>
      <c r="L2356" s="629"/>
      <c r="M2356" s="629"/>
      <c r="N2356" s="629"/>
    </row>
    <row r="2357" spans="1:14" s="587" customFormat="1">
      <c r="A2357" s="573"/>
      <c r="B2357" s="573"/>
      <c r="C2357" s="573"/>
      <c r="E2357" s="580"/>
      <c r="F2357" s="575"/>
      <c r="G2357" s="576"/>
      <c r="H2357" s="627"/>
      <c r="I2357" s="627"/>
      <c r="J2357" s="627"/>
      <c r="K2357" s="629"/>
      <c r="L2357" s="629"/>
      <c r="M2357" s="629"/>
      <c r="N2357" s="629"/>
    </row>
    <row r="2358" spans="1:14" s="587" customFormat="1">
      <c r="A2358" s="573"/>
      <c r="B2358" s="573"/>
      <c r="C2358" s="573"/>
      <c r="E2358" s="580"/>
      <c r="F2358" s="575"/>
      <c r="G2358" s="576"/>
      <c r="H2358" s="627"/>
      <c r="I2358" s="627"/>
      <c r="J2358" s="627"/>
      <c r="K2358" s="629"/>
      <c r="L2358" s="629"/>
      <c r="M2358" s="629"/>
      <c r="N2358" s="629"/>
    </row>
    <row r="2359" spans="1:14" s="587" customFormat="1">
      <c r="A2359" s="573"/>
      <c r="B2359" s="573"/>
      <c r="C2359" s="573"/>
      <c r="E2359" s="580"/>
      <c r="F2359" s="575"/>
      <c r="G2359" s="576"/>
      <c r="H2359" s="627"/>
      <c r="I2359" s="627"/>
      <c r="J2359" s="627"/>
      <c r="K2359" s="629"/>
      <c r="L2359" s="629"/>
      <c r="M2359" s="629"/>
      <c r="N2359" s="629"/>
    </row>
    <row r="2360" spans="1:14" s="587" customFormat="1">
      <c r="A2360" s="573"/>
      <c r="B2360" s="573"/>
      <c r="C2360" s="573"/>
      <c r="E2360" s="580"/>
      <c r="F2360" s="575"/>
      <c r="G2360" s="576"/>
      <c r="H2360" s="627"/>
      <c r="I2360" s="627"/>
      <c r="J2360" s="627"/>
      <c r="K2360" s="629"/>
      <c r="L2360" s="629"/>
      <c r="M2360" s="629"/>
      <c r="N2360" s="629"/>
    </row>
    <row r="2361" spans="1:14" s="587" customFormat="1">
      <c r="A2361" s="573"/>
      <c r="B2361" s="573"/>
      <c r="C2361" s="573"/>
      <c r="E2361" s="580"/>
      <c r="F2361" s="575"/>
      <c r="G2361" s="576"/>
      <c r="H2361" s="627"/>
      <c r="I2361" s="627"/>
      <c r="J2361" s="627"/>
      <c r="K2361" s="629"/>
      <c r="L2361" s="629"/>
      <c r="M2361" s="629"/>
      <c r="N2361" s="629"/>
    </row>
    <row r="2362" spans="1:14" s="587" customFormat="1">
      <c r="A2362" s="573"/>
      <c r="B2362" s="573"/>
      <c r="C2362" s="573"/>
      <c r="E2362" s="580"/>
      <c r="F2362" s="575"/>
      <c r="G2362" s="576"/>
      <c r="H2362" s="627"/>
      <c r="I2362" s="627"/>
      <c r="J2362" s="627"/>
      <c r="K2362" s="629"/>
      <c r="L2362" s="629"/>
      <c r="M2362" s="629"/>
      <c r="N2362" s="629"/>
    </row>
    <row r="2363" spans="1:14" s="587" customFormat="1">
      <c r="A2363" s="573"/>
      <c r="B2363" s="573"/>
      <c r="C2363" s="573"/>
      <c r="E2363" s="580"/>
      <c r="F2363" s="575"/>
      <c r="G2363" s="576"/>
      <c r="H2363" s="627"/>
      <c r="I2363" s="627"/>
      <c r="J2363" s="627"/>
      <c r="K2363" s="629"/>
      <c r="L2363" s="629"/>
      <c r="M2363" s="629"/>
      <c r="N2363" s="629"/>
    </row>
    <row r="2364" spans="1:14" s="587" customFormat="1">
      <c r="A2364" s="573"/>
      <c r="B2364" s="573"/>
      <c r="C2364" s="573"/>
      <c r="E2364" s="580"/>
      <c r="F2364" s="575"/>
      <c r="G2364" s="576"/>
      <c r="H2364" s="627"/>
      <c r="I2364" s="627"/>
      <c r="J2364" s="627"/>
      <c r="K2364" s="629"/>
      <c r="L2364" s="629"/>
      <c r="M2364" s="629"/>
      <c r="N2364" s="629"/>
    </row>
    <row r="2365" spans="1:14" s="587" customFormat="1">
      <c r="A2365" s="573"/>
      <c r="B2365" s="573"/>
      <c r="C2365" s="573"/>
      <c r="E2365" s="580"/>
      <c r="F2365" s="575"/>
      <c r="G2365" s="576"/>
      <c r="H2365" s="627"/>
      <c r="I2365" s="627"/>
      <c r="J2365" s="627"/>
      <c r="K2365" s="629"/>
      <c r="L2365" s="629"/>
      <c r="M2365" s="629"/>
      <c r="N2365" s="629"/>
    </row>
    <row r="2366" spans="1:14" s="587" customFormat="1">
      <c r="A2366" s="573"/>
      <c r="B2366" s="573"/>
      <c r="C2366" s="573"/>
      <c r="E2366" s="580"/>
      <c r="F2366" s="575"/>
      <c r="G2366" s="576"/>
      <c r="H2366" s="627"/>
      <c r="I2366" s="627"/>
      <c r="J2366" s="627"/>
      <c r="K2366" s="629"/>
      <c r="L2366" s="629"/>
      <c r="M2366" s="629"/>
      <c r="N2366" s="629"/>
    </row>
    <row r="2367" spans="1:14" s="587" customFormat="1">
      <c r="A2367" s="573"/>
      <c r="B2367" s="573"/>
      <c r="C2367" s="573"/>
      <c r="E2367" s="580"/>
      <c r="F2367" s="575"/>
      <c r="G2367" s="576"/>
      <c r="H2367" s="627"/>
      <c r="I2367" s="627"/>
      <c r="J2367" s="627"/>
      <c r="K2367" s="629"/>
      <c r="L2367" s="629"/>
      <c r="M2367" s="629"/>
      <c r="N2367" s="629"/>
    </row>
    <row r="2368" spans="1:14" s="587" customFormat="1">
      <c r="A2368" s="573"/>
      <c r="B2368" s="573"/>
      <c r="C2368" s="573"/>
      <c r="E2368" s="580"/>
      <c r="F2368" s="575"/>
      <c r="G2368" s="576"/>
      <c r="H2368" s="627"/>
      <c r="I2368" s="627"/>
      <c r="J2368" s="627"/>
      <c r="K2368" s="629"/>
      <c r="L2368" s="629"/>
      <c r="M2368" s="629"/>
      <c r="N2368" s="629"/>
    </row>
    <row r="2369" spans="1:14" s="587" customFormat="1">
      <c r="A2369" s="573"/>
      <c r="B2369" s="573"/>
      <c r="C2369" s="573"/>
      <c r="E2369" s="580"/>
      <c r="F2369" s="575"/>
      <c r="G2369" s="576"/>
      <c r="H2369" s="627"/>
      <c r="I2369" s="627"/>
      <c r="J2369" s="627"/>
      <c r="K2369" s="629"/>
      <c r="L2369" s="629"/>
      <c r="M2369" s="629"/>
      <c r="N2369" s="629"/>
    </row>
    <row r="2370" spans="1:14" s="587" customFormat="1">
      <c r="A2370" s="573"/>
      <c r="B2370" s="573"/>
      <c r="C2370" s="573"/>
      <c r="E2370" s="580"/>
      <c r="F2370" s="575"/>
      <c r="G2370" s="576"/>
      <c r="H2370" s="627"/>
      <c r="I2370" s="627"/>
      <c r="J2370" s="627"/>
      <c r="K2370" s="629"/>
      <c r="L2370" s="629"/>
      <c r="M2370" s="629"/>
      <c r="N2370" s="629"/>
    </row>
    <row r="2371" spans="1:14" s="587" customFormat="1">
      <c r="A2371" s="573"/>
      <c r="B2371" s="573"/>
      <c r="C2371" s="573"/>
      <c r="E2371" s="580"/>
      <c r="F2371" s="575"/>
      <c r="G2371" s="576"/>
      <c r="H2371" s="627"/>
      <c r="I2371" s="627"/>
      <c r="J2371" s="627"/>
      <c r="K2371" s="629"/>
      <c r="L2371" s="629"/>
      <c r="M2371" s="629"/>
      <c r="N2371" s="629"/>
    </row>
    <row r="2372" spans="1:14" s="587" customFormat="1">
      <c r="A2372" s="573"/>
      <c r="B2372" s="573"/>
      <c r="C2372" s="573"/>
      <c r="E2372" s="580"/>
      <c r="F2372" s="575"/>
      <c r="G2372" s="576"/>
      <c r="H2372" s="627"/>
      <c r="I2372" s="627"/>
      <c r="J2372" s="627"/>
      <c r="K2372" s="629"/>
      <c r="L2372" s="629"/>
      <c r="M2372" s="629"/>
      <c r="N2372" s="629"/>
    </row>
    <row r="2373" spans="1:14" s="587" customFormat="1">
      <c r="A2373" s="573"/>
      <c r="B2373" s="573"/>
      <c r="C2373" s="573"/>
      <c r="E2373" s="580"/>
      <c r="F2373" s="575"/>
      <c r="G2373" s="576"/>
      <c r="H2373" s="627"/>
      <c r="I2373" s="627"/>
      <c r="J2373" s="627"/>
      <c r="K2373" s="629"/>
      <c r="L2373" s="629"/>
      <c r="M2373" s="629"/>
      <c r="N2373" s="629"/>
    </row>
    <row r="2374" spans="1:14" s="587" customFormat="1">
      <c r="A2374" s="573"/>
      <c r="B2374" s="573"/>
      <c r="C2374" s="573"/>
      <c r="E2374" s="580"/>
      <c r="F2374" s="575"/>
      <c r="G2374" s="576"/>
      <c r="H2374" s="627"/>
      <c r="I2374" s="627"/>
      <c r="J2374" s="627"/>
      <c r="K2374" s="629"/>
      <c r="L2374" s="629"/>
      <c r="M2374" s="629"/>
      <c r="N2374" s="629"/>
    </row>
    <row r="2375" spans="1:14" s="587" customFormat="1">
      <c r="A2375" s="573"/>
      <c r="B2375" s="573"/>
      <c r="C2375" s="573"/>
      <c r="E2375" s="580"/>
      <c r="F2375" s="575"/>
      <c r="G2375" s="576"/>
      <c r="H2375" s="627"/>
      <c r="I2375" s="627"/>
      <c r="J2375" s="627"/>
      <c r="K2375" s="629"/>
      <c r="L2375" s="629"/>
      <c r="M2375" s="629"/>
      <c r="N2375" s="629"/>
    </row>
    <row r="2376" spans="1:14" s="587" customFormat="1">
      <c r="A2376" s="573"/>
      <c r="B2376" s="573"/>
      <c r="C2376" s="573"/>
      <c r="E2376" s="580"/>
      <c r="F2376" s="575"/>
      <c r="G2376" s="576"/>
      <c r="H2376" s="627"/>
      <c r="I2376" s="627"/>
      <c r="J2376" s="627"/>
      <c r="K2376" s="629"/>
      <c r="L2376" s="629"/>
      <c r="M2376" s="629"/>
      <c r="N2376" s="629"/>
    </row>
    <row r="2377" spans="1:14" s="587" customFormat="1">
      <c r="A2377" s="573"/>
      <c r="B2377" s="573"/>
      <c r="C2377" s="573"/>
      <c r="E2377" s="580"/>
      <c r="F2377" s="575"/>
      <c r="G2377" s="576"/>
      <c r="H2377" s="627"/>
      <c r="I2377" s="627"/>
      <c r="J2377" s="627"/>
      <c r="K2377" s="629"/>
      <c r="L2377" s="629"/>
      <c r="M2377" s="629"/>
      <c r="N2377" s="629"/>
    </row>
    <row r="2378" spans="1:14" s="587" customFormat="1">
      <c r="A2378" s="573"/>
      <c r="B2378" s="573"/>
      <c r="C2378" s="573"/>
      <c r="E2378" s="580"/>
      <c r="F2378" s="575"/>
      <c r="G2378" s="576"/>
      <c r="H2378" s="627"/>
      <c r="I2378" s="627"/>
      <c r="J2378" s="627"/>
      <c r="K2378" s="629"/>
      <c r="L2378" s="629"/>
      <c r="M2378" s="629"/>
      <c r="N2378" s="629"/>
    </row>
    <row r="2379" spans="1:14" s="587" customFormat="1">
      <c r="A2379" s="573"/>
      <c r="B2379" s="573"/>
      <c r="C2379" s="573"/>
      <c r="E2379" s="580"/>
      <c r="F2379" s="575"/>
      <c r="G2379" s="576"/>
      <c r="H2379" s="627"/>
      <c r="I2379" s="627"/>
      <c r="J2379" s="627"/>
      <c r="K2379" s="629"/>
      <c r="L2379" s="629"/>
      <c r="M2379" s="629"/>
      <c r="N2379" s="629"/>
    </row>
    <row r="2380" spans="1:14" s="587" customFormat="1">
      <c r="A2380" s="573"/>
      <c r="B2380" s="573"/>
      <c r="C2380" s="573"/>
      <c r="E2380" s="580"/>
      <c r="F2380" s="575"/>
      <c r="G2380" s="576"/>
      <c r="H2380" s="627"/>
      <c r="I2380" s="627"/>
      <c r="J2380" s="627"/>
      <c r="K2380" s="629"/>
      <c r="L2380" s="629"/>
      <c r="M2380" s="629"/>
      <c r="N2380" s="629"/>
    </row>
    <row r="2381" spans="1:14" s="587" customFormat="1">
      <c r="A2381" s="573"/>
      <c r="B2381" s="573"/>
      <c r="C2381" s="573"/>
      <c r="E2381" s="580"/>
      <c r="F2381" s="575"/>
      <c r="G2381" s="576"/>
      <c r="H2381" s="627"/>
      <c r="I2381" s="627"/>
      <c r="J2381" s="627"/>
      <c r="K2381" s="629"/>
      <c r="L2381" s="629"/>
      <c r="M2381" s="629"/>
      <c r="N2381" s="629"/>
    </row>
    <row r="2382" spans="1:14" s="587" customFormat="1">
      <c r="A2382" s="573"/>
      <c r="B2382" s="573"/>
      <c r="C2382" s="573"/>
      <c r="E2382" s="580"/>
      <c r="F2382" s="575"/>
      <c r="G2382" s="576"/>
      <c r="H2382" s="627"/>
      <c r="I2382" s="627"/>
      <c r="J2382" s="627"/>
      <c r="K2382" s="629"/>
      <c r="L2382" s="629"/>
      <c r="M2382" s="629"/>
      <c r="N2382" s="629"/>
    </row>
    <row r="2383" spans="1:14" s="587" customFormat="1">
      <c r="A2383" s="573"/>
      <c r="B2383" s="573"/>
      <c r="C2383" s="573"/>
      <c r="E2383" s="580"/>
      <c r="F2383" s="575"/>
      <c r="G2383" s="576"/>
      <c r="H2383" s="627"/>
      <c r="I2383" s="627"/>
      <c r="J2383" s="627"/>
      <c r="K2383" s="629"/>
      <c r="L2383" s="629"/>
      <c r="M2383" s="629"/>
      <c r="N2383" s="629"/>
    </row>
    <row r="2384" spans="1:14" s="587" customFormat="1">
      <c r="A2384" s="573"/>
      <c r="B2384" s="573"/>
      <c r="C2384" s="573"/>
      <c r="E2384" s="580"/>
      <c r="F2384" s="575"/>
      <c r="G2384" s="576"/>
      <c r="H2384" s="627"/>
      <c r="I2384" s="627"/>
      <c r="J2384" s="627"/>
      <c r="K2384" s="629"/>
      <c r="L2384" s="629"/>
      <c r="M2384" s="629"/>
      <c r="N2384" s="629"/>
    </row>
    <row r="2385" spans="1:14" s="587" customFormat="1">
      <c r="A2385" s="573"/>
      <c r="B2385" s="573"/>
      <c r="C2385" s="573"/>
      <c r="E2385" s="580"/>
      <c r="F2385" s="575"/>
      <c r="G2385" s="576"/>
      <c r="H2385" s="627"/>
      <c r="I2385" s="627"/>
      <c r="J2385" s="627"/>
      <c r="K2385" s="629"/>
      <c r="L2385" s="629"/>
      <c r="M2385" s="629"/>
      <c r="N2385" s="629"/>
    </row>
    <row r="2386" spans="1:14" s="587" customFormat="1">
      <c r="A2386" s="573"/>
      <c r="B2386" s="573"/>
      <c r="C2386" s="573"/>
      <c r="E2386" s="580"/>
      <c r="F2386" s="575"/>
      <c r="G2386" s="576"/>
      <c r="H2386" s="627"/>
      <c r="I2386" s="627"/>
      <c r="J2386" s="627"/>
      <c r="K2386" s="629"/>
      <c r="L2386" s="629"/>
      <c r="M2386" s="629"/>
      <c r="N2386" s="629"/>
    </row>
    <row r="2387" spans="1:14" s="587" customFormat="1">
      <c r="A2387" s="573"/>
      <c r="B2387" s="573"/>
      <c r="C2387" s="573"/>
      <c r="E2387" s="580"/>
      <c r="F2387" s="575"/>
      <c r="G2387" s="576"/>
      <c r="H2387" s="627"/>
      <c r="I2387" s="627"/>
      <c r="J2387" s="627"/>
      <c r="K2387" s="629"/>
      <c r="L2387" s="629"/>
      <c r="M2387" s="629"/>
      <c r="N2387" s="629"/>
    </row>
    <row r="2388" spans="1:14" s="587" customFormat="1">
      <c r="A2388" s="573"/>
      <c r="B2388" s="573"/>
      <c r="C2388" s="573"/>
      <c r="E2388" s="580"/>
      <c r="F2388" s="575"/>
      <c r="G2388" s="576"/>
      <c r="H2388" s="627"/>
      <c r="I2388" s="627"/>
      <c r="J2388" s="627"/>
      <c r="K2388" s="629"/>
      <c r="L2388" s="629"/>
      <c r="M2388" s="629"/>
      <c r="N2388" s="629"/>
    </row>
    <row r="2389" spans="1:14" s="587" customFormat="1">
      <c r="A2389" s="573"/>
      <c r="B2389" s="573"/>
      <c r="C2389" s="573"/>
      <c r="E2389" s="580"/>
      <c r="F2389" s="575"/>
      <c r="G2389" s="576"/>
      <c r="H2389" s="627"/>
      <c r="I2389" s="627"/>
      <c r="J2389" s="627"/>
      <c r="K2389" s="629"/>
      <c r="L2389" s="629"/>
      <c r="M2389" s="629"/>
      <c r="N2389" s="629"/>
    </row>
    <row r="2390" spans="1:14" s="587" customFormat="1">
      <c r="A2390" s="573"/>
      <c r="B2390" s="573"/>
      <c r="C2390" s="573"/>
      <c r="E2390" s="580"/>
      <c r="F2390" s="575"/>
      <c r="G2390" s="576"/>
      <c r="H2390" s="627"/>
      <c r="I2390" s="627"/>
      <c r="J2390" s="627"/>
      <c r="K2390" s="629"/>
      <c r="L2390" s="629"/>
      <c r="M2390" s="629"/>
      <c r="N2390" s="629"/>
    </row>
    <row r="2391" spans="1:14" s="587" customFormat="1">
      <c r="A2391" s="573"/>
      <c r="B2391" s="573"/>
      <c r="C2391" s="573"/>
      <c r="E2391" s="580"/>
      <c r="F2391" s="575"/>
      <c r="G2391" s="576"/>
      <c r="H2391" s="627"/>
      <c r="I2391" s="627"/>
      <c r="J2391" s="627"/>
      <c r="K2391" s="629"/>
      <c r="L2391" s="629"/>
      <c r="M2391" s="629"/>
      <c r="N2391" s="629"/>
    </row>
    <row r="2392" spans="1:14" s="587" customFormat="1">
      <c r="A2392" s="573"/>
      <c r="B2392" s="573"/>
      <c r="C2392" s="573"/>
      <c r="E2392" s="580"/>
      <c r="F2392" s="575"/>
      <c r="G2392" s="576"/>
      <c r="H2392" s="627"/>
      <c r="I2392" s="627"/>
      <c r="J2392" s="627"/>
      <c r="K2392" s="629"/>
      <c r="L2392" s="629"/>
      <c r="M2392" s="629"/>
      <c r="N2392" s="629"/>
    </row>
    <row r="2393" spans="1:14" s="587" customFormat="1">
      <c r="A2393" s="573"/>
      <c r="B2393" s="573"/>
      <c r="C2393" s="573"/>
      <c r="E2393" s="580"/>
      <c r="F2393" s="575"/>
      <c r="G2393" s="576"/>
      <c r="H2393" s="627"/>
      <c r="I2393" s="627"/>
      <c r="J2393" s="627"/>
      <c r="K2393" s="629"/>
      <c r="L2393" s="629"/>
      <c r="M2393" s="629"/>
      <c r="N2393" s="629"/>
    </row>
    <row r="2394" spans="1:14" s="587" customFormat="1">
      <c r="A2394" s="573"/>
      <c r="B2394" s="573"/>
      <c r="C2394" s="573"/>
      <c r="E2394" s="580"/>
      <c r="F2394" s="575"/>
      <c r="G2394" s="576"/>
      <c r="H2394" s="627"/>
      <c r="I2394" s="627"/>
      <c r="J2394" s="627"/>
      <c r="K2394" s="629"/>
      <c r="L2394" s="629"/>
      <c r="M2394" s="629"/>
      <c r="N2394" s="629"/>
    </row>
    <row r="2395" spans="1:14" s="587" customFormat="1">
      <c r="A2395" s="573"/>
      <c r="B2395" s="573"/>
      <c r="C2395" s="573"/>
      <c r="E2395" s="580"/>
      <c r="F2395" s="575"/>
      <c r="G2395" s="576"/>
      <c r="H2395" s="627"/>
      <c r="I2395" s="627"/>
      <c r="J2395" s="627"/>
      <c r="K2395" s="629"/>
      <c r="L2395" s="629"/>
      <c r="M2395" s="629"/>
      <c r="N2395" s="629"/>
    </row>
    <row r="2396" spans="1:14" s="587" customFormat="1">
      <c r="A2396" s="573"/>
      <c r="B2396" s="573"/>
      <c r="C2396" s="573"/>
      <c r="E2396" s="580"/>
      <c r="F2396" s="575"/>
      <c r="G2396" s="576"/>
      <c r="H2396" s="627"/>
      <c r="I2396" s="627"/>
      <c r="J2396" s="627"/>
      <c r="K2396" s="629"/>
      <c r="L2396" s="629"/>
      <c r="M2396" s="629"/>
      <c r="N2396" s="629"/>
    </row>
    <row r="2397" spans="1:14" s="587" customFormat="1">
      <c r="A2397" s="573"/>
      <c r="B2397" s="573"/>
      <c r="C2397" s="573"/>
      <c r="E2397" s="580"/>
      <c r="F2397" s="575"/>
      <c r="G2397" s="576"/>
      <c r="H2397" s="627"/>
      <c r="I2397" s="627"/>
      <c r="J2397" s="627"/>
      <c r="K2397" s="629"/>
      <c r="L2397" s="629"/>
      <c r="M2397" s="629"/>
      <c r="N2397" s="629"/>
    </row>
    <row r="2398" spans="1:14" s="587" customFormat="1">
      <c r="A2398" s="573"/>
      <c r="B2398" s="573"/>
      <c r="C2398" s="573"/>
      <c r="E2398" s="580"/>
      <c r="F2398" s="575"/>
      <c r="G2398" s="576"/>
      <c r="H2398" s="627"/>
      <c r="I2398" s="627"/>
      <c r="J2398" s="627"/>
      <c r="K2398" s="629"/>
      <c r="L2398" s="629"/>
      <c r="M2398" s="629"/>
      <c r="N2398" s="629"/>
    </row>
    <row r="2399" spans="1:14" s="587" customFormat="1">
      <c r="A2399" s="573"/>
      <c r="B2399" s="573"/>
      <c r="C2399" s="573"/>
      <c r="E2399" s="580"/>
      <c r="F2399" s="575"/>
      <c r="G2399" s="576"/>
      <c r="H2399" s="627"/>
      <c r="I2399" s="627"/>
      <c r="J2399" s="627"/>
      <c r="K2399" s="629"/>
      <c r="L2399" s="629"/>
      <c r="M2399" s="629"/>
      <c r="N2399" s="629"/>
    </row>
    <row r="2400" spans="1:14" s="587" customFormat="1">
      <c r="A2400" s="573"/>
      <c r="B2400" s="573"/>
      <c r="C2400" s="573"/>
      <c r="E2400" s="580"/>
      <c r="F2400" s="575"/>
      <c r="G2400" s="576"/>
      <c r="H2400" s="627"/>
      <c r="I2400" s="627"/>
      <c r="J2400" s="627"/>
      <c r="K2400" s="629"/>
      <c r="L2400" s="629"/>
      <c r="M2400" s="629"/>
      <c r="N2400" s="629"/>
    </row>
    <row r="2401" spans="1:14" s="587" customFormat="1">
      <c r="A2401" s="573"/>
      <c r="B2401" s="573"/>
      <c r="C2401" s="573"/>
      <c r="E2401" s="580"/>
      <c r="F2401" s="575"/>
      <c r="G2401" s="576"/>
      <c r="H2401" s="627"/>
      <c r="I2401" s="627"/>
      <c r="J2401" s="627"/>
      <c r="K2401" s="629"/>
      <c r="L2401" s="629"/>
      <c r="M2401" s="629"/>
      <c r="N2401" s="629"/>
    </row>
    <row r="2402" spans="1:14" s="587" customFormat="1">
      <c r="A2402" s="573"/>
      <c r="B2402" s="573"/>
      <c r="C2402" s="573"/>
      <c r="E2402" s="580"/>
      <c r="F2402" s="575"/>
      <c r="G2402" s="576"/>
      <c r="H2402" s="627"/>
      <c r="I2402" s="627"/>
      <c r="J2402" s="627"/>
      <c r="K2402" s="629"/>
      <c r="L2402" s="629"/>
      <c r="M2402" s="629"/>
      <c r="N2402" s="629"/>
    </row>
    <row r="2403" spans="1:14" s="587" customFormat="1">
      <c r="A2403" s="573"/>
      <c r="B2403" s="573"/>
      <c r="C2403" s="573"/>
      <c r="E2403" s="580"/>
      <c r="F2403" s="575"/>
      <c r="G2403" s="576"/>
      <c r="H2403" s="627"/>
      <c r="I2403" s="627"/>
      <c r="J2403" s="627"/>
      <c r="K2403" s="629"/>
      <c r="L2403" s="629"/>
      <c r="M2403" s="629"/>
      <c r="N2403" s="629"/>
    </row>
    <row r="2404" spans="1:14" s="587" customFormat="1">
      <c r="A2404" s="573"/>
      <c r="B2404" s="573"/>
      <c r="C2404" s="573"/>
      <c r="E2404" s="580"/>
      <c r="F2404" s="575"/>
      <c r="G2404" s="576"/>
      <c r="H2404" s="627"/>
      <c r="I2404" s="627"/>
      <c r="J2404" s="627"/>
      <c r="K2404" s="629"/>
      <c r="L2404" s="629"/>
      <c r="M2404" s="629"/>
      <c r="N2404" s="629"/>
    </row>
    <row r="2405" spans="1:14" s="587" customFormat="1">
      <c r="A2405" s="573"/>
      <c r="B2405" s="573"/>
      <c r="C2405" s="573"/>
      <c r="E2405" s="580"/>
      <c r="F2405" s="575"/>
      <c r="G2405" s="576"/>
      <c r="H2405" s="627"/>
      <c r="I2405" s="627"/>
      <c r="J2405" s="627"/>
      <c r="K2405" s="629"/>
      <c r="L2405" s="629"/>
      <c r="M2405" s="629"/>
      <c r="N2405" s="629"/>
    </row>
    <row r="2406" spans="1:14" s="587" customFormat="1">
      <c r="A2406" s="573"/>
      <c r="B2406" s="573"/>
      <c r="C2406" s="573"/>
      <c r="E2406" s="580"/>
      <c r="F2406" s="575"/>
      <c r="G2406" s="576"/>
      <c r="H2406" s="627"/>
      <c r="I2406" s="627"/>
      <c r="J2406" s="627"/>
      <c r="K2406" s="629"/>
      <c r="L2406" s="629"/>
      <c r="M2406" s="629"/>
      <c r="N2406" s="629"/>
    </row>
    <row r="2407" spans="1:14" s="587" customFormat="1">
      <c r="A2407" s="573"/>
      <c r="B2407" s="573"/>
      <c r="C2407" s="573"/>
      <c r="E2407" s="580"/>
      <c r="F2407" s="575"/>
      <c r="G2407" s="576"/>
      <c r="H2407" s="627"/>
      <c r="I2407" s="627"/>
      <c r="J2407" s="627"/>
      <c r="K2407" s="629"/>
      <c r="L2407" s="629"/>
      <c r="M2407" s="629"/>
      <c r="N2407" s="629"/>
    </row>
    <row r="2408" spans="1:14" s="587" customFormat="1">
      <c r="A2408" s="573"/>
      <c r="B2408" s="573"/>
      <c r="C2408" s="573"/>
      <c r="E2408" s="580"/>
      <c r="F2408" s="575"/>
      <c r="G2408" s="576"/>
      <c r="H2408" s="627"/>
      <c r="I2408" s="627"/>
      <c r="J2408" s="627"/>
      <c r="K2408" s="629"/>
      <c r="L2408" s="629"/>
      <c r="M2408" s="629"/>
      <c r="N2408" s="629"/>
    </row>
    <row r="2409" spans="1:14" s="587" customFormat="1">
      <c r="A2409" s="573"/>
      <c r="B2409" s="573"/>
      <c r="C2409" s="573"/>
      <c r="E2409" s="580"/>
      <c r="F2409" s="575"/>
      <c r="G2409" s="576"/>
      <c r="H2409" s="627"/>
      <c r="I2409" s="627"/>
      <c r="J2409" s="627"/>
      <c r="K2409" s="629"/>
      <c r="L2409" s="629"/>
      <c r="M2409" s="629"/>
      <c r="N2409" s="629"/>
    </row>
    <row r="2410" spans="1:14" s="587" customFormat="1">
      <c r="A2410" s="573"/>
      <c r="B2410" s="573"/>
      <c r="C2410" s="573"/>
      <c r="E2410" s="580"/>
      <c r="F2410" s="575"/>
      <c r="G2410" s="576"/>
      <c r="H2410" s="627"/>
      <c r="I2410" s="627"/>
      <c r="J2410" s="627"/>
      <c r="K2410" s="629"/>
      <c r="L2410" s="629"/>
      <c r="M2410" s="629"/>
      <c r="N2410" s="629"/>
    </row>
    <row r="2411" spans="1:14" s="587" customFormat="1">
      <c r="A2411" s="573"/>
      <c r="B2411" s="573"/>
      <c r="C2411" s="573"/>
      <c r="E2411" s="580"/>
      <c r="F2411" s="575"/>
      <c r="G2411" s="576"/>
      <c r="H2411" s="627"/>
      <c r="I2411" s="627"/>
      <c r="J2411" s="627"/>
      <c r="K2411" s="629"/>
      <c r="L2411" s="629"/>
      <c r="M2411" s="629"/>
      <c r="N2411" s="629"/>
    </row>
    <row r="2412" spans="1:14" s="587" customFormat="1">
      <c r="A2412" s="573"/>
      <c r="B2412" s="573"/>
      <c r="C2412" s="573"/>
      <c r="E2412" s="580"/>
      <c r="F2412" s="575"/>
      <c r="G2412" s="576"/>
      <c r="H2412" s="627"/>
      <c r="I2412" s="627"/>
      <c r="J2412" s="627"/>
      <c r="K2412" s="629"/>
      <c r="L2412" s="629"/>
      <c r="M2412" s="629"/>
      <c r="N2412" s="629"/>
    </row>
    <row r="2413" spans="1:14" s="587" customFormat="1">
      <c r="A2413" s="573"/>
      <c r="B2413" s="573"/>
      <c r="C2413" s="573"/>
      <c r="E2413" s="580"/>
      <c r="F2413" s="575"/>
      <c r="G2413" s="576"/>
      <c r="H2413" s="627"/>
      <c r="I2413" s="627"/>
      <c r="J2413" s="627"/>
      <c r="K2413" s="629"/>
      <c r="L2413" s="629"/>
      <c r="M2413" s="629"/>
      <c r="N2413" s="629"/>
    </row>
    <row r="2414" spans="1:14" s="587" customFormat="1">
      <c r="A2414" s="573"/>
      <c r="B2414" s="573"/>
      <c r="C2414" s="573"/>
      <c r="E2414" s="580"/>
      <c r="F2414" s="575"/>
      <c r="G2414" s="576"/>
      <c r="H2414" s="627"/>
      <c r="I2414" s="627"/>
      <c r="J2414" s="627"/>
      <c r="K2414" s="629"/>
      <c r="L2414" s="629"/>
      <c r="M2414" s="629"/>
      <c r="N2414" s="629"/>
    </row>
    <row r="2415" spans="1:14" s="587" customFormat="1">
      <c r="A2415" s="573"/>
      <c r="B2415" s="573"/>
      <c r="C2415" s="573"/>
      <c r="E2415" s="580"/>
      <c r="F2415" s="575"/>
      <c r="G2415" s="576"/>
      <c r="H2415" s="627"/>
      <c r="I2415" s="627"/>
      <c r="J2415" s="627"/>
      <c r="K2415" s="629"/>
      <c r="L2415" s="629"/>
      <c r="M2415" s="629"/>
      <c r="N2415" s="629"/>
    </row>
    <row r="2416" spans="1:14" s="587" customFormat="1">
      <c r="A2416" s="573"/>
      <c r="B2416" s="573"/>
      <c r="C2416" s="573"/>
      <c r="E2416" s="580"/>
      <c r="F2416" s="575"/>
      <c r="G2416" s="576"/>
      <c r="H2416" s="627"/>
      <c r="I2416" s="627"/>
      <c r="J2416" s="627"/>
      <c r="K2416" s="629"/>
      <c r="L2416" s="629"/>
      <c r="M2416" s="629"/>
      <c r="N2416" s="629"/>
    </row>
    <row r="2417" spans="1:14" s="587" customFormat="1">
      <c r="A2417" s="573"/>
      <c r="B2417" s="573"/>
      <c r="C2417" s="573"/>
      <c r="E2417" s="580"/>
      <c r="F2417" s="575"/>
      <c r="G2417" s="576"/>
      <c r="H2417" s="627"/>
      <c r="I2417" s="627"/>
      <c r="J2417" s="627"/>
      <c r="K2417" s="629"/>
      <c r="L2417" s="629"/>
      <c r="M2417" s="629"/>
      <c r="N2417" s="629"/>
    </row>
    <row r="2418" spans="1:14" s="587" customFormat="1">
      <c r="A2418" s="573"/>
      <c r="B2418" s="573"/>
      <c r="C2418" s="573"/>
      <c r="E2418" s="580"/>
      <c r="F2418" s="575"/>
      <c r="G2418" s="576"/>
      <c r="H2418" s="627"/>
      <c r="I2418" s="627"/>
      <c r="J2418" s="627"/>
      <c r="K2418" s="629"/>
      <c r="L2418" s="629"/>
      <c r="M2418" s="629"/>
      <c r="N2418" s="629"/>
    </row>
    <row r="2419" spans="1:14" s="587" customFormat="1">
      <c r="A2419" s="573"/>
      <c r="B2419" s="573"/>
      <c r="C2419" s="573"/>
      <c r="E2419" s="580"/>
      <c r="F2419" s="575"/>
      <c r="G2419" s="576"/>
      <c r="H2419" s="627"/>
      <c r="I2419" s="627"/>
      <c r="J2419" s="627"/>
      <c r="K2419" s="629"/>
      <c r="L2419" s="629"/>
      <c r="M2419" s="629"/>
      <c r="N2419" s="629"/>
    </row>
    <row r="2420" spans="1:14" s="587" customFormat="1">
      <c r="A2420" s="573"/>
      <c r="B2420" s="573"/>
      <c r="C2420" s="573"/>
      <c r="E2420" s="580"/>
      <c r="F2420" s="575"/>
      <c r="G2420" s="576"/>
      <c r="H2420" s="627"/>
      <c r="I2420" s="627"/>
      <c r="J2420" s="627"/>
      <c r="K2420" s="629"/>
      <c r="L2420" s="629"/>
      <c r="M2420" s="629"/>
      <c r="N2420" s="629"/>
    </row>
    <row r="2421" spans="1:14" s="587" customFormat="1">
      <c r="A2421" s="573"/>
      <c r="B2421" s="573"/>
      <c r="C2421" s="573"/>
      <c r="E2421" s="580"/>
      <c r="F2421" s="575"/>
      <c r="G2421" s="576"/>
      <c r="H2421" s="627"/>
      <c r="I2421" s="627"/>
      <c r="J2421" s="627"/>
      <c r="K2421" s="629"/>
      <c r="L2421" s="629"/>
      <c r="M2421" s="629"/>
      <c r="N2421" s="629"/>
    </row>
    <row r="2422" spans="1:14" s="587" customFormat="1">
      <c r="A2422" s="573"/>
      <c r="B2422" s="573"/>
      <c r="C2422" s="573"/>
      <c r="E2422" s="580"/>
      <c r="F2422" s="575"/>
      <c r="G2422" s="576"/>
      <c r="H2422" s="627"/>
      <c r="I2422" s="627"/>
      <c r="J2422" s="627"/>
      <c r="K2422" s="629"/>
      <c r="L2422" s="629"/>
      <c r="M2422" s="629"/>
      <c r="N2422" s="629"/>
    </row>
    <row r="2423" spans="1:14" s="587" customFormat="1">
      <c r="A2423" s="573"/>
      <c r="B2423" s="573"/>
      <c r="C2423" s="573"/>
      <c r="E2423" s="580"/>
      <c r="F2423" s="575"/>
      <c r="G2423" s="576"/>
      <c r="H2423" s="627"/>
      <c r="I2423" s="627"/>
      <c r="J2423" s="627"/>
      <c r="K2423" s="629"/>
      <c r="L2423" s="629"/>
      <c r="M2423" s="629"/>
      <c r="N2423" s="629"/>
    </row>
    <row r="2424" spans="1:14" s="587" customFormat="1">
      <c r="A2424" s="573"/>
      <c r="B2424" s="573"/>
      <c r="C2424" s="573"/>
      <c r="E2424" s="580"/>
      <c r="F2424" s="575"/>
      <c r="G2424" s="576"/>
      <c r="H2424" s="627"/>
      <c r="I2424" s="627"/>
      <c r="J2424" s="627"/>
      <c r="K2424" s="629"/>
      <c r="L2424" s="629"/>
      <c r="M2424" s="629"/>
      <c r="N2424" s="629"/>
    </row>
    <row r="2425" spans="1:14" s="587" customFormat="1">
      <c r="A2425" s="573"/>
      <c r="B2425" s="573"/>
      <c r="C2425" s="573"/>
      <c r="E2425" s="580"/>
      <c r="F2425" s="575"/>
      <c r="G2425" s="576"/>
      <c r="H2425" s="627"/>
      <c r="I2425" s="627"/>
      <c r="J2425" s="627"/>
      <c r="K2425" s="629"/>
      <c r="L2425" s="629"/>
      <c r="M2425" s="629"/>
      <c r="N2425" s="629"/>
    </row>
    <row r="2426" spans="1:14" s="587" customFormat="1">
      <c r="A2426" s="573"/>
      <c r="B2426" s="573"/>
      <c r="C2426" s="573"/>
      <c r="E2426" s="580"/>
      <c r="F2426" s="575"/>
      <c r="G2426" s="576"/>
      <c r="H2426" s="627"/>
      <c r="I2426" s="627"/>
      <c r="J2426" s="627"/>
      <c r="K2426" s="629"/>
      <c r="L2426" s="629"/>
      <c r="M2426" s="629"/>
      <c r="N2426" s="629"/>
    </row>
    <row r="2427" spans="1:14" s="587" customFormat="1">
      <c r="A2427" s="573"/>
      <c r="B2427" s="573"/>
      <c r="C2427" s="573"/>
      <c r="E2427" s="580"/>
      <c r="F2427" s="575"/>
      <c r="G2427" s="576"/>
      <c r="H2427" s="627"/>
      <c r="I2427" s="627"/>
      <c r="J2427" s="627"/>
      <c r="K2427" s="629"/>
      <c r="L2427" s="629"/>
      <c r="M2427" s="629"/>
      <c r="N2427" s="629"/>
    </row>
    <row r="2428" spans="1:14" s="587" customFormat="1">
      <c r="A2428" s="573"/>
      <c r="B2428" s="573"/>
      <c r="C2428" s="573"/>
      <c r="E2428" s="580"/>
      <c r="F2428" s="575"/>
      <c r="G2428" s="576"/>
      <c r="H2428" s="627"/>
      <c r="I2428" s="627"/>
      <c r="J2428" s="627"/>
      <c r="K2428" s="629"/>
      <c r="L2428" s="629"/>
      <c r="M2428" s="629"/>
      <c r="N2428" s="629"/>
    </row>
    <row r="2429" spans="1:14" s="587" customFormat="1">
      <c r="A2429" s="573"/>
      <c r="B2429" s="573"/>
      <c r="C2429" s="573"/>
      <c r="E2429" s="580"/>
      <c r="F2429" s="575"/>
      <c r="G2429" s="576"/>
      <c r="H2429" s="627"/>
      <c r="I2429" s="627"/>
      <c r="J2429" s="627"/>
      <c r="K2429" s="629"/>
      <c r="L2429" s="629"/>
      <c r="M2429" s="629"/>
      <c r="N2429" s="629"/>
    </row>
    <row r="2430" spans="1:14" s="587" customFormat="1">
      <c r="A2430" s="573"/>
      <c r="B2430" s="573"/>
      <c r="C2430" s="573"/>
      <c r="E2430" s="580"/>
      <c r="F2430" s="575"/>
      <c r="G2430" s="576"/>
      <c r="H2430" s="627"/>
      <c r="I2430" s="627"/>
      <c r="J2430" s="627"/>
      <c r="K2430" s="629"/>
      <c r="L2430" s="629"/>
      <c r="M2430" s="629"/>
      <c r="N2430" s="629"/>
    </row>
    <row r="2431" spans="1:14" s="587" customFormat="1">
      <c r="A2431" s="573"/>
      <c r="B2431" s="573"/>
      <c r="C2431" s="573"/>
      <c r="E2431" s="580"/>
      <c r="F2431" s="575"/>
      <c r="G2431" s="576"/>
      <c r="H2431" s="627"/>
      <c r="I2431" s="627"/>
      <c r="J2431" s="627"/>
      <c r="K2431" s="629"/>
      <c r="L2431" s="629"/>
      <c r="M2431" s="629"/>
      <c r="N2431" s="629"/>
    </row>
    <row r="2432" spans="1:14" s="587" customFormat="1">
      <c r="A2432" s="573"/>
      <c r="B2432" s="573"/>
      <c r="C2432" s="573"/>
      <c r="E2432" s="580"/>
      <c r="F2432" s="575"/>
      <c r="G2432" s="576"/>
      <c r="H2432" s="627"/>
      <c r="I2432" s="627"/>
      <c r="J2432" s="627"/>
      <c r="K2432" s="629"/>
      <c r="L2432" s="629"/>
      <c r="M2432" s="629"/>
      <c r="N2432" s="629"/>
    </row>
    <row r="2433" spans="1:14" s="587" customFormat="1">
      <c r="A2433" s="573"/>
      <c r="B2433" s="573"/>
      <c r="C2433" s="573"/>
      <c r="E2433" s="580"/>
      <c r="F2433" s="575"/>
      <c r="G2433" s="576"/>
      <c r="H2433" s="627"/>
      <c r="I2433" s="627"/>
      <c r="J2433" s="627"/>
      <c r="K2433" s="629"/>
      <c r="L2433" s="629"/>
      <c r="M2433" s="629"/>
      <c r="N2433" s="629"/>
    </row>
    <row r="2434" spans="1:14" s="587" customFormat="1">
      <c r="A2434" s="573"/>
      <c r="B2434" s="573"/>
      <c r="C2434" s="573"/>
      <c r="E2434" s="580"/>
      <c r="F2434" s="575"/>
      <c r="G2434" s="576"/>
      <c r="H2434" s="627"/>
      <c r="I2434" s="627"/>
      <c r="J2434" s="627"/>
      <c r="K2434" s="629"/>
      <c r="L2434" s="629"/>
      <c r="M2434" s="629"/>
      <c r="N2434" s="629"/>
    </row>
    <row r="2435" spans="1:14" s="587" customFormat="1">
      <c r="A2435" s="573"/>
      <c r="B2435" s="573"/>
      <c r="C2435" s="573"/>
      <c r="E2435" s="580"/>
      <c r="F2435" s="575"/>
      <c r="G2435" s="576"/>
      <c r="H2435" s="627"/>
      <c r="I2435" s="627"/>
      <c r="J2435" s="627"/>
      <c r="K2435" s="629"/>
      <c r="L2435" s="629"/>
      <c r="M2435" s="629"/>
      <c r="N2435" s="629"/>
    </row>
    <row r="2436" spans="1:14" s="587" customFormat="1">
      <c r="A2436" s="573"/>
      <c r="B2436" s="573"/>
      <c r="C2436" s="573"/>
      <c r="E2436" s="580"/>
      <c r="F2436" s="575"/>
      <c r="G2436" s="576"/>
      <c r="H2436" s="627"/>
      <c r="I2436" s="627"/>
      <c r="J2436" s="627"/>
      <c r="K2436" s="629"/>
      <c r="L2436" s="629"/>
      <c r="M2436" s="629"/>
      <c r="N2436" s="629"/>
    </row>
    <row r="2437" spans="1:14" s="587" customFormat="1">
      <c r="A2437" s="573"/>
      <c r="B2437" s="573"/>
      <c r="C2437" s="573"/>
      <c r="E2437" s="580"/>
      <c r="F2437" s="575"/>
      <c r="G2437" s="576"/>
      <c r="H2437" s="627"/>
      <c r="I2437" s="627"/>
      <c r="J2437" s="627"/>
      <c r="K2437" s="629"/>
      <c r="L2437" s="629"/>
      <c r="M2437" s="629"/>
      <c r="N2437" s="629"/>
    </row>
    <row r="2438" spans="1:14" s="587" customFormat="1">
      <c r="A2438" s="573"/>
      <c r="B2438" s="573"/>
      <c r="C2438" s="573"/>
      <c r="E2438" s="580"/>
      <c r="F2438" s="575"/>
      <c r="G2438" s="576"/>
      <c r="H2438" s="627"/>
      <c r="I2438" s="627"/>
      <c r="J2438" s="627"/>
      <c r="K2438" s="629"/>
      <c r="L2438" s="629"/>
      <c r="M2438" s="629"/>
      <c r="N2438" s="629"/>
    </row>
    <row r="2439" spans="1:14" s="587" customFormat="1">
      <c r="A2439" s="573"/>
      <c r="B2439" s="573"/>
      <c r="C2439" s="573"/>
      <c r="E2439" s="580"/>
      <c r="F2439" s="575"/>
      <c r="G2439" s="576"/>
      <c r="H2439" s="627"/>
      <c r="I2439" s="627"/>
      <c r="J2439" s="627"/>
      <c r="K2439" s="629"/>
      <c r="L2439" s="629"/>
      <c r="M2439" s="629"/>
      <c r="N2439" s="629"/>
    </row>
    <row r="2440" spans="1:14" s="587" customFormat="1">
      <c r="A2440" s="573"/>
      <c r="B2440" s="573"/>
      <c r="C2440" s="573"/>
      <c r="E2440" s="580"/>
      <c r="F2440" s="575"/>
      <c r="G2440" s="576"/>
      <c r="H2440" s="627"/>
      <c r="I2440" s="627"/>
      <c r="J2440" s="627"/>
      <c r="K2440" s="629"/>
      <c r="L2440" s="629"/>
      <c r="M2440" s="629"/>
      <c r="N2440" s="629"/>
    </row>
    <row r="2441" spans="1:14" s="587" customFormat="1">
      <c r="A2441" s="573"/>
      <c r="B2441" s="573"/>
      <c r="C2441" s="573"/>
      <c r="E2441" s="580"/>
      <c r="F2441" s="575"/>
      <c r="G2441" s="576"/>
      <c r="H2441" s="627"/>
      <c r="I2441" s="627"/>
      <c r="J2441" s="627"/>
      <c r="K2441" s="629"/>
      <c r="L2441" s="629"/>
      <c r="M2441" s="629"/>
      <c r="N2441" s="629"/>
    </row>
    <row r="2442" spans="1:14" s="587" customFormat="1">
      <c r="A2442" s="573"/>
      <c r="B2442" s="573"/>
      <c r="C2442" s="573"/>
      <c r="E2442" s="580"/>
      <c r="F2442" s="575"/>
      <c r="G2442" s="576"/>
      <c r="H2442" s="627"/>
      <c r="I2442" s="627"/>
      <c r="J2442" s="627"/>
      <c r="K2442" s="629"/>
      <c r="L2442" s="629"/>
      <c r="M2442" s="629"/>
      <c r="N2442" s="629"/>
    </row>
    <row r="2443" spans="1:14" s="587" customFormat="1">
      <c r="A2443" s="573"/>
      <c r="B2443" s="573"/>
      <c r="C2443" s="573"/>
      <c r="E2443" s="580"/>
      <c r="F2443" s="575"/>
      <c r="G2443" s="576"/>
      <c r="H2443" s="627"/>
      <c r="I2443" s="627"/>
      <c r="J2443" s="627"/>
      <c r="K2443" s="629"/>
      <c r="L2443" s="629"/>
      <c r="M2443" s="629"/>
      <c r="N2443" s="629"/>
    </row>
    <row r="2444" spans="1:14" s="587" customFormat="1">
      <c r="A2444" s="573"/>
      <c r="B2444" s="573"/>
      <c r="C2444" s="573"/>
      <c r="E2444" s="580"/>
      <c r="F2444" s="575"/>
      <c r="G2444" s="576"/>
      <c r="H2444" s="627"/>
      <c r="I2444" s="627"/>
      <c r="J2444" s="627"/>
      <c r="K2444" s="629"/>
      <c r="L2444" s="629"/>
      <c r="M2444" s="629"/>
      <c r="N2444" s="629"/>
    </row>
    <row r="2445" spans="1:14" s="587" customFormat="1">
      <c r="A2445" s="573"/>
      <c r="B2445" s="573"/>
      <c r="C2445" s="573"/>
      <c r="E2445" s="580"/>
      <c r="F2445" s="575"/>
      <c r="G2445" s="576"/>
      <c r="H2445" s="627"/>
      <c r="I2445" s="627"/>
      <c r="J2445" s="627"/>
      <c r="K2445" s="629"/>
      <c r="L2445" s="629"/>
      <c r="M2445" s="629"/>
      <c r="N2445" s="629"/>
    </row>
    <row r="2446" spans="1:14" s="587" customFormat="1">
      <c r="A2446" s="573"/>
      <c r="B2446" s="573"/>
      <c r="C2446" s="573"/>
      <c r="E2446" s="580"/>
      <c r="F2446" s="575"/>
      <c r="G2446" s="576"/>
      <c r="H2446" s="627"/>
      <c r="I2446" s="627"/>
      <c r="J2446" s="627"/>
      <c r="K2446" s="629"/>
      <c r="L2446" s="629"/>
      <c r="M2446" s="629"/>
      <c r="N2446" s="629"/>
    </row>
    <row r="2447" spans="1:14" s="587" customFormat="1">
      <c r="A2447" s="573"/>
      <c r="B2447" s="573"/>
      <c r="C2447" s="573"/>
      <c r="E2447" s="580"/>
      <c r="F2447" s="575"/>
      <c r="G2447" s="576"/>
      <c r="H2447" s="627"/>
      <c r="I2447" s="627"/>
      <c r="J2447" s="627"/>
      <c r="K2447" s="629"/>
      <c r="L2447" s="629"/>
      <c r="M2447" s="629"/>
      <c r="N2447" s="629"/>
    </row>
    <row r="2448" spans="1:14" s="587" customFormat="1">
      <c r="A2448" s="573"/>
      <c r="B2448" s="573"/>
      <c r="C2448" s="573"/>
      <c r="E2448" s="580"/>
      <c r="F2448" s="575"/>
      <c r="G2448" s="576"/>
      <c r="H2448" s="627"/>
      <c r="I2448" s="627"/>
      <c r="J2448" s="627"/>
      <c r="K2448" s="629"/>
      <c r="L2448" s="629"/>
      <c r="M2448" s="629"/>
      <c r="N2448" s="629"/>
    </row>
    <row r="2449" spans="1:14" s="587" customFormat="1">
      <c r="A2449" s="573"/>
      <c r="B2449" s="573"/>
      <c r="C2449" s="573"/>
      <c r="E2449" s="580"/>
      <c r="F2449" s="575"/>
      <c r="G2449" s="576"/>
      <c r="H2449" s="627"/>
      <c r="I2449" s="627"/>
      <c r="J2449" s="627"/>
      <c r="K2449" s="629"/>
      <c r="L2449" s="629"/>
      <c r="M2449" s="629"/>
      <c r="N2449" s="629"/>
    </row>
    <row r="2450" spans="1:14" s="587" customFormat="1">
      <c r="A2450" s="573"/>
      <c r="B2450" s="573"/>
      <c r="C2450" s="573"/>
      <c r="E2450" s="580"/>
      <c r="F2450" s="575"/>
      <c r="G2450" s="576"/>
      <c r="H2450" s="627"/>
      <c r="I2450" s="627"/>
      <c r="J2450" s="627"/>
      <c r="K2450" s="629"/>
      <c r="L2450" s="629"/>
      <c r="M2450" s="629"/>
      <c r="N2450" s="629"/>
    </row>
    <row r="2451" spans="1:14" s="587" customFormat="1">
      <c r="A2451" s="573"/>
      <c r="B2451" s="573"/>
      <c r="C2451" s="573"/>
      <c r="E2451" s="580"/>
      <c r="F2451" s="575"/>
      <c r="G2451" s="576"/>
      <c r="H2451" s="627"/>
      <c r="I2451" s="627"/>
      <c r="J2451" s="627"/>
      <c r="K2451" s="629"/>
      <c r="L2451" s="629"/>
      <c r="M2451" s="629"/>
      <c r="N2451" s="629"/>
    </row>
    <row r="2452" spans="1:14" s="587" customFormat="1">
      <c r="A2452" s="573"/>
      <c r="B2452" s="573"/>
      <c r="C2452" s="573"/>
      <c r="E2452" s="580"/>
      <c r="F2452" s="575"/>
      <c r="G2452" s="576"/>
      <c r="H2452" s="627"/>
      <c r="I2452" s="627"/>
      <c r="J2452" s="627"/>
      <c r="K2452" s="629"/>
      <c r="L2452" s="629"/>
      <c r="M2452" s="629"/>
      <c r="N2452" s="629"/>
    </row>
    <row r="2453" spans="1:14" s="587" customFormat="1">
      <c r="A2453" s="573"/>
      <c r="B2453" s="573"/>
      <c r="C2453" s="573"/>
      <c r="E2453" s="580"/>
      <c r="F2453" s="575"/>
      <c r="G2453" s="576"/>
      <c r="H2453" s="627"/>
      <c r="I2453" s="627"/>
      <c r="J2453" s="627"/>
      <c r="K2453" s="629"/>
      <c r="L2453" s="629"/>
      <c r="M2453" s="629"/>
      <c r="N2453" s="629"/>
    </row>
    <row r="2454" spans="1:14" s="587" customFormat="1">
      <c r="A2454" s="573"/>
      <c r="B2454" s="573"/>
      <c r="C2454" s="573"/>
      <c r="E2454" s="580"/>
      <c r="F2454" s="575"/>
      <c r="G2454" s="576"/>
      <c r="H2454" s="627"/>
      <c r="I2454" s="627"/>
      <c r="J2454" s="627"/>
      <c r="K2454" s="629"/>
      <c r="L2454" s="629"/>
      <c r="M2454" s="629"/>
      <c r="N2454" s="629"/>
    </row>
    <row r="2455" spans="1:14" s="587" customFormat="1">
      <c r="A2455" s="573"/>
      <c r="B2455" s="573"/>
      <c r="C2455" s="573"/>
      <c r="E2455" s="580"/>
      <c r="F2455" s="575"/>
      <c r="G2455" s="576"/>
      <c r="H2455" s="627"/>
      <c r="I2455" s="627"/>
      <c r="J2455" s="627"/>
      <c r="K2455" s="629"/>
      <c r="L2455" s="629"/>
      <c r="M2455" s="629"/>
      <c r="N2455" s="629"/>
    </row>
    <row r="2456" spans="1:14" s="587" customFormat="1">
      <c r="A2456" s="573"/>
      <c r="B2456" s="573"/>
      <c r="C2456" s="573"/>
      <c r="E2456" s="580"/>
      <c r="F2456" s="575"/>
      <c r="G2456" s="576"/>
      <c r="H2456" s="627"/>
      <c r="I2456" s="627"/>
      <c r="J2456" s="627"/>
      <c r="K2456" s="629"/>
      <c r="L2456" s="629"/>
      <c r="M2456" s="629"/>
      <c r="N2456" s="629"/>
    </row>
    <row r="2457" spans="1:14" s="587" customFormat="1">
      <c r="A2457" s="573"/>
      <c r="B2457" s="573"/>
      <c r="C2457" s="573"/>
      <c r="E2457" s="580"/>
      <c r="F2457" s="575"/>
      <c r="G2457" s="576"/>
      <c r="H2457" s="627"/>
      <c r="I2457" s="627"/>
      <c r="J2457" s="627"/>
      <c r="K2457" s="629"/>
      <c r="L2457" s="629"/>
      <c r="M2457" s="629"/>
      <c r="N2457" s="629"/>
    </row>
    <row r="2458" spans="1:14" s="587" customFormat="1">
      <c r="A2458" s="573"/>
      <c r="B2458" s="573"/>
      <c r="C2458" s="573"/>
      <c r="E2458" s="580"/>
      <c r="F2458" s="575"/>
      <c r="G2458" s="576"/>
      <c r="H2458" s="627"/>
      <c r="I2458" s="627"/>
      <c r="J2458" s="627"/>
      <c r="K2458" s="629"/>
      <c r="L2458" s="629"/>
      <c r="M2458" s="629"/>
      <c r="N2458" s="629"/>
    </row>
    <row r="2459" spans="1:14" s="587" customFormat="1">
      <c r="A2459" s="573"/>
      <c r="B2459" s="573"/>
      <c r="C2459" s="573"/>
      <c r="E2459" s="580"/>
      <c r="F2459" s="575"/>
      <c r="G2459" s="576"/>
      <c r="H2459" s="627"/>
      <c r="I2459" s="627"/>
      <c r="J2459" s="627"/>
      <c r="K2459" s="629"/>
      <c r="L2459" s="629"/>
      <c r="M2459" s="629"/>
      <c r="N2459" s="629"/>
    </row>
    <row r="2460" spans="1:14" s="587" customFormat="1">
      <c r="A2460" s="573"/>
      <c r="B2460" s="573"/>
      <c r="C2460" s="573"/>
      <c r="E2460" s="580"/>
      <c r="F2460" s="575"/>
      <c r="G2460" s="576"/>
      <c r="H2460" s="627"/>
      <c r="I2460" s="627"/>
      <c r="J2460" s="627"/>
      <c r="K2460" s="629"/>
      <c r="L2460" s="629"/>
      <c r="M2460" s="629"/>
      <c r="N2460" s="629"/>
    </row>
    <row r="2461" spans="1:14" s="587" customFormat="1">
      <c r="A2461" s="573"/>
      <c r="B2461" s="573"/>
      <c r="C2461" s="573"/>
      <c r="E2461" s="580"/>
      <c r="F2461" s="575"/>
      <c r="G2461" s="576"/>
      <c r="H2461" s="627"/>
      <c r="I2461" s="627"/>
      <c r="J2461" s="627"/>
      <c r="K2461" s="629"/>
      <c r="L2461" s="629"/>
      <c r="M2461" s="629"/>
      <c r="N2461" s="629"/>
    </row>
    <row r="2462" spans="1:14" s="587" customFormat="1">
      <c r="A2462" s="573"/>
      <c r="B2462" s="573"/>
      <c r="C2462" s="573"/>
      <c r="E2462" s="580"/>
      <c r="F2462" s="575"/>
      <c r="G2462" s="576"/>
      <c r="H2462" s="627"/>
      <c r="I2462" s="627"/>
      <c r="J2462" s="627"/>
      <c r="K2462" s="629"/>
      <c r="L2462" s="629"/>
      <c r="M2462" s="629"/>
      <c r="N2462" s="629"/>
    </row>
    <row r="2463" spans="1:14" s="587" customFormat="1">
      <c r="A2463" s="573"/>
      <c r="B2463" s="573"/>
      <c r="C2463" s="573"/>
      <c r="E2463" s="580"/>
      <c r="F2463" s="575"/>
      <c r="G2463" s="576"/>
      <c r="H2463" s="627"/>
      <c r="I2463" s="627"/>
      <c r="J2463" s="627"/>
      <c r="K2463" s="629"/>
      <c r="L2463" s="629"/>
      <c r="M2463" s="629"/>
      <c r="N2463" s="629"/>
    </row>
    <row r="2464" spans="1:14" s="587" customFormat="1">
      <c r="A2464" s="573"/>
      <c r="B2464" s="573"/>
      <c r="C2464" s="573"/>
      <c r="E2464" s="580"/>
      <c r="F2464" s="575"/>
      <c r="G2464" s="576"/>
      <c r="H2464" s="627"/>
      <c r="I2464" s="627"/>
      <c r="J2464" s="627"/>
      <c r="K2464" s="629"/>
      <c r="L2464" s="629"/>
      <c r="M2464" s="629"/>
      <c r="N2464" s="629"/>
    </row>
    <row r="2465" spans="1:14" s="587" customFormat="1">
      <c r="A2465" s="573"/>
      <c r="B2465" s="573"/>
      <c r="C2465" s="573"/>
      <c r="E2465" s="580"/>
      <c r="F2465" s="575"/>
      <c r="G2465" s="576"/>
      <c r="H2465" s="627"/>
      <c r="I2465" s="627"/>
      <c r="J2465" s="627"/>
      <c r="K2465" s="629"/>
      <c r="L2465" s="629"/>
      <c r="M2465" s="629"/>
      <c r="N2465" s="629"/>
    </row>
    <row r="2466" spans="1:14" s="587" customFormat="1">
      <c r="A2466" s="573"/>
      <c r="B2466" s="573"/>
      <c r="C2466" s="573"/>
      <c r="E2466" s="580"/>
      <c r="F2466" s="575"/>
      <c r="G2466" s="576"/>
      <c r="H2466" s="627"/>
      <c r="I2466" s="627"/>
      <c r="J2466" s="627"/>
      <c r="K2466" s="629"/>
      <c r="L2466" s="629"/>
      <c r="M2466" s="629"/>
      <c r="N2466" s="629"/>
    </row>
    <row r="2467" spans="1:14" s="587" customFormat="1">
      <c r="A2467" s="573"/>
      <c r="B2467" s="573"/>
      <c r="C2467" s="573"/>
      <c r="E2467" s="580"/>
      <c r="F2467" s="575"/>
      <c r="G2467" s="576"/>
      <c r="H2467" s="627"/>
      <c r="I2467" s="627"/>
      <c r="J2467" s="627"/>
      <c r="K2467" s="629"/>
      <c r="L2467" s="629"/>
      <c r="M2467" s="629"/>
      <c r="N2467" s="629"/>
    </row>
    <row r="2468" spans="1:14" s="587" customFormat="1">
      <c r="A2468" s="573"/>
      <c r="B2468" s="573"/>
      <c r="C2468" s="573"/>
      <c r="E2468" s="580"/>
      <c r="F2468" s="575"/>
      <c r="G2468" s="576"/>
      <c r="H2468" s="627"/>
      <c r="I2468" s="627"/>
      <c r="J2468" s="627"/>
      <c r="K2468" s="629"/>
      <c r="L2468" s="629"/>
      <c r="M2468" s="629"/>
      <c r="N2468" s="629"/>
    </row>
    <row r="3683" spans="94:94">
      <c r="CP3683" s="580" t="s">
        <v>5</v>
      </c>
    </row>
  </sheetData>
  <autoFilter ref="A7:P524" xr:uid="{00000000-0009-0000-0000-000029000000}">
    <filterColumn colId="0" showButton="0"/>
  </autoFilter>
  <mergeCells count="7">
    <mergeCell ref="D3:E3"/>
    <mergeCell ref="F5:G5"/>
    <mergeCell ref="I6:M6"/>
    <mergeCell ref="A6:E6"/>
    <mergeCell ref="A7:B7"/>
    <mergeCell ref="F6:H6"/>
    <mergeCell ref="D4:E4"/>
  </mergeCells>
  <phoneticPr fontId="69" type="noConversion"/>
  <printOptions horizontalCentered="1"/>
  <pageMargins left="0.19685039370078741" right="0" top="0.43307086614173229" bottom="0.19685039370078741" header="0.19685039370078741" footer="0.15748031496062992"/>
  <pageSetup paperSize="9" scale="86" orientation="landscape" r:id="rId1"/>
  <headerFooter alignWithMargins="0">
    <oddHeader>&amp;RPage &amp;P / &amp;N</oddHeader>
  </headerFooter>
  <rowBreaks count="1" manualBreakCount="1">
    <brk id="2854" max="16383" man="1"/>
  </rowBreaks>
  <colBreaks count="1" manualBreakCount="1">
    <brk id="16" max="1048575" man="1"/>
  </colBrea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56">
    <tabColor indexed="10"/>
  </sheetPr>
  <dimension ref="A1:J148"/>
  <sheetViews>
    <sheetView workbookViewId="0"/>
  </sheetViews>
  <sheetFormatPr defaultColWidth="8" defaultRowHeight="13"/>
  <cols>
    <col min="1" max="1" width="11.08984375" style="635" customWidth="1"/>
    <col min="2" max="2" width="5.6328125" style="637" customWidth="1"/>
    <col min="3" max="3" width="11.08984375" style="636" customWidth="1"/>
    <col min="4" max="4" width="12.90625" style="636" customWidth="1"/>
    <col min="5" max="5" width="35.6328125" style="637" customWidth="1"/>
    <col min="6" max="6" width="12.90625" style="637" customWidth="1"/>
    <col min="7" max="7" width="12.90625" style="638" customWidth="1"/>
    <col min="8" max="9" width="14.6328125" style="637" customWidth="1"/>
    <col min="10" max="10" width="1.453125" style="653" customWidth="1"/>
    <col min="11" max="16384" width="8" style="637"/>
  </cols>
  <sheetData>
    <row r="1" spans="1:10" s="635" customFormat="1" ht="18" customHeight="1">
      <c r="C1" s="636"/>
      <c r="D1" s="636"/>
      <c r="E1" s="637"/>
      <c r="F1" s="637"/>
      <c r="G1" s="638"/>
      <c r="H1" s="637"/>
      <c r="I1" s="637"/>
      <c r="J1" s="639"/>
    </row>
    <row r="2" spans="1:10" s="635" customFormat="1" ht="25" customHeight="1">
      <c r="C2" s="1673" t="s">
        <v>2494</v>
      </c>
      <c r="D2" s="1673"/>
      <c r="E2" s="1673"/>
      <c r="F2" s="638"/>
      <c r="G2" s="638"/>
      <c r="H2" s="638"/>
      <c r="I2" s="638"/>
      <c r="J2" s="639"/>
    </row>
    <row r="3" spans="1:10" s="635" customFormat="1" ht="25" customHeight="1">
      <c r="C3" s="1680" t="s">
        <v>533</v>
      </c>
      <c r="D3" s="1681"/>
      <c r="E3" s="1681"/>
      <c r="F3" s="640"/>
      <c r="G3" s="640"/>
      <c r="H3" s="640"/>
      <c r="I3" s="640"/>
      <c r="J3" s="639"/>
    </row>
    <row r="4" spans="1:10" s="635" customFormat="1" ht="18" customHeight="1">
      <c r="C4" s="636"/>
      <c r="D4" s="636"/>
      <c r="E4" s="637"/>
      <c r="F4" s="640"/>
      <c r="G4" s="640"/>
      <c r="H4" s="640"/>
      <c r="I4" s="640"/>
      <c r="J4" s="639"/>
    </row>
    <row r="5" spans="1:10" s="635" customFormat="1" ht="18" customHeight="1" thickBot="1">
      <c r="A5" s="641" t="s">
        <v>5355</v>
      </c>
      <c r="C5" s="638"/>
      <c r="D5" s="638"/>
      <c r="G5" s="638"/>
      <c r="J5" s="639"/>
    </row>
    <row r="6" spans="1:10" s="643" customFormat="1" ht="18" customHeight="1" thickBot="1">
      <c r="A6" s="1674" t="s">
        <v>5356</v>
      </c>
      <c r="B6" s="1678" t="s">
        <v>3716</v>
      </c>
      <c r="C6" s="1682" t="s">
        <v>2930</v>
      </c>
      <c r="D6" s="1684" t="s">
        <v>4980</v>
      </c>
      <c r="E6" s="1684" t="s">
        <v>2283</v>
      </c>
      <c r="F6" s="1676" t="s">
        <v>5357</v>
      </c>
      <c r="G6" s="1669" t="s">
        <v>3717</v>
      </c>
      <c r="H6" s="1671" t="s">
        <v>235</v>
      </c>
      <c r="I6" s="1672"/>
      <c r="J6" s="642"/>
    </row>
    <row r="7" spans="1:10" s="643" customFormat="1" ht="18" customHeight="1" thickBot="1">
      <c r="A7" s="1675"/>
      <c r="B7" s="1679"/>
      <c r="C7" s="1683"/>
      <c r="D7" s="1685"/>
      <c r="E7" s="1685"/>
      <c r="F7" s="1677"/>
      <c r="G7" s="1670"/>
      <c r="H7" s="644" t="s">
        <v>5358</v>
      </c>
      <c r="I7" s="645" t="s">
        <v>5359</v>
      </c>
      <c r="J7" s="642"/>
    </row>
    <row r="8" spans="1:10" ht="26.15" customHeight="1">
      <c r="A8" s="646" t="s">
        <v>3986</v>
      </c>
      <c r="B8" s="647">
        <v>1</v>
      </c>
      <c r="C8" s="648" t="s">
        <v>1826</v>
      </c>
      <c r="D8" s="648" t="s">
        <v>637</v>
      </c>
      <c r="E8" s="649" t="s">
        <v>3933</v>
      </c>
      <c r="F8" s="648" t="s">
        <v>3987</v>
      </c>
      <c r="G8" s="650">
        <v>25</v>
      </c>
      <c r="H8" s="651">
        <v>269</v>
      </c>
      <c r="I8" s="652">
        <v>6725</v>
      </c>
    </row>
    <row r="9" spans="1:10" ht="26.15" customHeight="1">
      <c r="A9" s="646" t="s">
        <v>3986</v>
      </c>
      <c r="B9" s="647">
        <v>2</v>
      </c>
      <c r="C9" s="648" t="s">
        <v>3205</v>
      </c>
      <c r="D9" s="648" t="s">
        <v>636</v>
      </c>
      <c r="E9" s="649" t="s">
        <v>653</v>
      </c>
      <c r="F9" s="648" t="s">
        <v>693</v>
      </c>
      <c r="G9" s="650">
        <v>25</v>
      </c>
      <c r="H9" s="651">
        <v>159</v>
      </c>
      <c r="I9" s="652">
        <v>3975</v>
      </c>
    </row>
    <row r="10" spans="1:10" ht="26.15" customHeight="1">
      <c r="A10" s="646" t="s">
        <v>3986</v>
      </c>
      <c r="B10" s="647">
        <v>3</v>
      </c>
      <c r="C10" s="648" t="s">
        <v>2551</v>
      </c>
      <c r="D10" s="648" t="s">
        <v>2483</v>
      </c>
      <c r="E10" s="649" t="s">
        <v>1458</v>
      </c>
      <c r="F10" s="648" t="s">
        <v>693</v>
      </c>
      <c r="G10" s="650">
        <v>35</v>
      </c>
      <c r="H10" s="651">
        <v>213</v>
      </c>
      <c r="I10" s="652">
        <v>7455</v>
      </c>
    </row>
    <row r="11" spans="1:10" ht="26.15" customHeight="1">
      <c r="A11" s="646" t="s">
        <v>3986</v>
      </c>
      <c r="B11" s="647">
        <v>4</v>
      </c>
      <c r="C11" s="648" t="s">
        <v>45</v>
      </c>
      <c r="D11" s="648" t="s">
        <v>2482</v>
      </c>
      <c r="E11" s="649" t="s">
        <v>1334</v>
      </c>
      <c r="F11" s="648" t="s">
        <v>693</v>
      </c>
      <c r="G11" s="650">
        <v>35</v>
      </c>
      <c r="H11" s="651">
        <v>123</v>
      </c>
      <c r="I11" s="652">
        <v>4305</v>
      </c>
    </row>
    <row r="12" spans="1:10" ht="26.15" customHeight="1">
      <c r="A12" s="646" t="s">
        <v>3986</v>
      </c>
      <c r="B12" s="647">
        <v>5</v>
      </c>
      <c r="C12" s="648" t="s">
        <v>3762</v>
      </c>
      <c r="D12" s="648" t="s">
        <v>2953</v>
      </c>
      <c r="E12" s="649" t="s">
        <v>175</v>
      </c>
      <c r="F12" s="648" t="s">
        <v>693</v>
      </c>
      <c r="G12" s="650">
        <v>35</v>
      </c>
      <c r="H12" s="651">
        <v>95</v>
      </c>
      <c r="I12" s="652">
        <v>3325</v>
      </c>
    </row>
    <row r="13" spans="1:10" ht="26.15" customHeight="1">
      <c r="A13" s="646" t="s">
        <v>3986</v>
      </c>
      <c r="B13" s="647">
        <v>6</v>
      </c>
      <c r="C13" s="648" t="s">
        <v>3374</v>
      </c>
      <c r="D13" s="648" t="s">
        <v>3191</v>
      </c>
      <c r="E13" s="649" t="s">
        <v>175</v>
      </c>
      <c r="F13" s="648" t="s">
        <v>693</v>
      </c>
      <c r="G13" s="650">
        <v>50</v>
      </c>
      <c r="H13" s="651">
        <v>49</v>
      </c>
      <c r="I13" s="652">
        <v>2450</v>
      </c>
    </row>
    <row r="14" spans="1:10" ht="26.15" customHeight="1">
      <c r="A14" s="646" t="s">
        <v>3986</v>
      </c>
      <c r="B14" s="647">
        <v>7</v>
      </c>
      <c r="C14" s="648" t="s">
        <v>1973</v>
      </c>
      <c r="D14" s="648" t="s">
        <v>2484</v>
      </c>
      <c r="E14" s="649" t="s">
        <v>1963</v>
      </c>
      <c r="F14" s="648" t="s">
        <v>693</v>
      </c>
      <c r="G14" s="650">
        <v>35</v>
      </c>
      <c r="H14" s="651">
        <v>46</v>
      </c>
      <c r="I14" s="652">
        <v>1610</v>
      </c>
    </row>
    <row r="15" spans="1:10" ht="26.15" customHeight="1">
      <c r="A15" s="646" t="s">
        <v>3986</v>
      </c>
      <c r="B15" s="647">
        <v>8</v>
      </c>
      <c r="C15" s="648" t="s">
        <v>1874</v>
      </c>
      <c r="D15" s="648" t="s">
        <v>1403</v>
      </c>
      <c r="E15" s="649" t="s">
        <v>3351</v>
      </c>
      <c r="F15" s="648" t="s">
        <v>693</v>
      </c>
      <c r="G15" s="650">
        <v>35</v>
      </c>
      <c r="H15" s="651">
        <v>35</v>
      </c>
      <c r="I15" s="652">
        <v>1225</v>
      </c>
    </row>
    <row r="16" spans="1:10" ht="26.15" customHeight="1">
      <c r="A16" s="646" t="s">
        <v>3986</v>
      </c>
      <c r="B16" s="647">
        <v>9</v>
      </c>
      <c r="C16" s="648" t="s">
        <v>1974</v>
      </c>
      <c r="D16" s="648" t="s">
        <v>2485</v>
      </c>
      <c r="E16" s="649" t="s">
        <v>4141</v>
      </c>
      <c r="F16" s="648" t="s">
        <v>693</v>
      </c>
      <c r="G16" s="650">
        <v>35</v>
      </c>
      <c r="H16" s="651">
        <v>25</v>
      </c>
      <c r="I16" s="652">
        <v>875</v>
      </c>
    </row>
    <row r="17" spans="1:9" ht="26.15" customHeight="1">
      <c r="A17" s="646" t="s">
        <v>3986</v>
      </c>
      <c r="B17" s="647">
        <v>10</v>
      </c>
      <c r="C17" s="648" t="s">
        <v>1875</v>
      </c>
      <c r="D17" s="648" t="s">
        <v>2952</v>
      </c>
      <c r="E17" s="649" t="s">
        <v>3351</v>
      </c>
      <c r="F17" s="648" t="s">
        <v>693</v>
      </c>
      <c r="G17" s="650">
        <v>35</v>
      </c>
      <c r="H17" s="651">
        <v>31</v>
      </c>
      <c r="I17" s="652">
        <v>1085</v>
      </c>
    </row>
    <row r="18" spans="1:9" ht="26.15" customHeight="1">
      <c r="A18" s="646" t="s">
        <v>3986</v>
      </c>
      <c r="B18" s="647">
        <v>11</v>
      </c>
      <c r="C18" s="648" t="s">
        <v>1637</v>
      </c>
      <c r="D18" s="648" t="s">
        <v>3190</v>
      </c>
      <c r="E18" s="649" t="s">
        <v>3351</v>
      </c>
      <c r="F18" s="648" t="s">
        <v>693</v>
      </c>
      <c r="G18" s="650">
        <v>50</v>
      </c>
      <c r="H18" s="651">
        <v>77</v>
      </c>
      <c r="I18" s="652">
        <v>3850</v>
      </c>
    </row>
    <row r="19" spans="1:9" ht="26.15" customHeight="1">
      <c r="A19" s="646" t="s">
        <v>3988</v>
      </c>
      <c r="B19" s="647">
        <v>1</v>
      </c>
      <c r="C19" s="648" t="s">
        <v>1027</v>
      </c>
      <c r="D19" s="648" t="s">
        <v>2568</v>
      </c>
      <c r="E19" s="649" t="s">
        <v>176</v>
      </c>
      <c r="F19" s="648" t="s">
        <v>693</v>
      </c>
      <c r="G19" s="650">
        <v>20</v>
      </c>
      <c r="H19" s="651">
        <v>84</v>
      </c>
      <c r="I19" s="652">
        <v>1680</v>
      </c>
    </row>
    <row r="20" spans="1:9" ht="26.15" customHeight="1">
      <c r="A20" s="646" t="s">
        <v>3988</v>
      </c>
      <c r="B20" s="647">
        <v>2</v>
      </c>
      <c r="C20" s="648" t="s">
        <v>1924</v>
      </c>
      <c r="D20" s="648" t="s">
        <v>2569</v>
      </c>
      <c r="E20" s="649" t="s">
        <v>1638</v>
      </c>
      <c r="F20" s="648" t="s">
        <v>693</v>
      </c>
      <c r="G20" s="650">
        <v>20</v>
      </c>
      <c r="H20" s="651">
        <v>89</v>
      </c>
      <c r="I20" s="652">
        <v>1780</v>
      </c>
    </row>
    <row r="21" spans="1:9" ht="26.15" customHeight="1">
      <c r="A21" s="646" t="s">
        <v>3988</v>
      </c>
      <c r="B21" s="647">
        <v>3</v>
      </c>
      <c r="C21" s="648" t="s">
        <v>2278</v>
      </c>
      <c r="D21" s="648" t="s">
        <v>3541</v>
      </c>
      <c r="E21" s="649" t="s">
        <v>651</v>
      </c>
      <c r="F21" s="648" t="s">
        <v>693</v>
      </c>
      <c r="G21" s="650">
        <v>30</v>
      </c>
      <c r="H21" s="651">
        <v>244</v>
      </c>
      <c r="I21" s="652">
        <v>7320</v>
      </c>
    </row>
    <row r="22" spans="1:9" ht="26.15" customHeight="1">
      <c r="A22" s="646" t="s">
        <v>3988</v>
      </c>
      <c r="B22" s="647">
        <v>4</v>
      </c>
      <c r="C22" s="648" t="s">
        <v>1825</v>
      </c>
      <c r="D22" s="648" t="s">
        <v>635</v>
      </c>
      <c r="E22" s="649" t="s">
        <v>652</v>
      </c>
      <c r="F22" s="648" t="s">
        <v>693</v>
      </c>
      <c r="G22" s="650">
        <v>30</v>
      </c>
      <c r="H22" s="651">
        <v>336</v>
      </c>
      <c r="I22" s="652">
        <v>10080</v>
      </c>
    </row>
    <row r="23" spans="1:9" ht="26.15" customHeight="1">
      <c r="A23" s="646" t="s">
        <v>3988</v>
      </c>
      <c r="B23" s="647">
        <v>5</v>
      </c>
      <c r="C23" s="648" t="s">
        <v>3375</v>
      </c>
      <c r="D23" s="648" t="s">
        <v>1292</v>
      </c>
      <c r="E23" s="649" t="s">
        <v>5451</v>
      </c>
      <c r="F23" s="648" t="s">
        <v>693</v>
      </c>
      <c r="G23" s="650">
        <v>300</v>
      </c>
      <c r="H23" s="651">
        <v>48</v>
      </c>
      <c r="I23" s="652">
        <v>14400</v>
      </c>
    </row>
    <row r="24" spans="1:9" ht="26.15" customHeight="1">
      <c r="A24" s="646" t="s">
        <v>3988</v>
      </c>
      <c r="B24" s="647">
        <v>6</v>
      </c>
      <c r="C24" s="648" t="s">
        <v>3377</v>
      </c>
      <c r="D24" s="648" t="s">
        <v>5191</v>
      </c>
      <c r="E24" s="649" t="s">
        <v>529</v>
      </c>
      <c r="F24" s="648" t="s">
        <v>693</v>
      </c>
      <c r="G24" s="650">
        <v>500</v>
      </c>
      <c r="H24" s="651">
        <v>90</v>
      </c>
      <c r="I24" s="652">
        <v>45000</v>
      </c>
    </row>
    <row r="25" spans="1:9" ht="26.15" customHeight="1">
      <c r="A25" s="646" t="s">
        <v>3988</v>
      </c>
      <c r="B25" s="647">
        <v>7</v>
      </c>
      <c r="C25" s="648" t="s">
        <v>3376</v>
      </c>
      <c r="D25" s="648" t="s">
        <v>5190</v>
      </c>
      <c r="E25" s="649" t="s">
        <v>5453</v>
      </c>
      <c r="F25" s="648" t="s">
        <v>693</v>
      </c>
      <c r="G25" s="650">
        <v>300</v>
      </c>
      <c r="H25" s="651">
        <v>63</v>
      </c>
      <c r="I25" s="652">
        <v>18900</v>
      </c>
    </row>
    <row r="26" spans="1:9" ht="26.15" customHeight="1">
      <c r="A26" s="646" t="s">
        <v>3989</v>
      </c>
      <c r="B26" s="647">
        <v>1</v>
      </c>
      <c r="C26" s="648" t="s">
        <v>3378</v>
      </c>
      <c r="D26" s="648" t="s">
        <v>5192</v>
      </c>
      <c r="E26" s="649" t="s">
        <v>1963</v>
      </c>
      <c r="F26" s="648" t="s">
        <v>693</v>
      </c>
      <c r="G26" s="650">
        <v>20</v>
      </c>
      <c r="H26" s="651">
        <v>169</v>
      </c>
      <c r="I26" s="652">
        <v>3380</v>
      </c>
    </row>
    <row r="27" spans="1:9" ht="26.15" customHeight="1">
      <c r="A27" s="646" t="s">
        <v>3989</v>
      </c>
      <c r="B27" s="647">
        <v>2</v>
      </c>
      <c r="C27" s="648" t="s">
        <v>3242</v>
      </c>
      <c r="D27" s="648" t="s">
        <v>5193</v>
      </c>
      <c r="E27" s="649" t="s">
        <v>4141</v>
      </c>
      <c r="F27" s="648" t="s">
        <v>693</v>
      </c>
      <c r="G27" s="650">
        <v>20</v>
      </c>
      <c r="H27" s="651">
        <v>199</v>
      </c>
      <c r="I27" s="652">
        <v>3980</v>
      </c>
    </row>
    <row r="28" spans="1:9" ht="26.15" customHeight="1">
      <c r="A28" s="646" t="s">
        <v>3989</v>
      </c>
      <c r="B28" s="647">
        <v>3</v>
      </c>
      <c r="C28" s="648" t="s">
        <v>3243</v>
      </c>
      <c r="D28" s="648" t="s">
        <v>5194</v>
      </c>
      <c r="E28" s="649" t="s">
        <v>1963</v>
      </c>
      <c r="F28" s="648" t="s">
        <v>693</v>
      </c>
      <c r="G28" s="650">
        <v>20</v>
      </c>
      <c r="H28" s="651">
        <v>161</v>
      </c>
      <c r="I28" s="652">
        <v>3220</v>
      </c>
    </row>
    <row r="29" spans="1:9" ht="26.15" customHeight="1">
      <c r="A29" s="646" t="s">
        <v>3989</v>
      </c>
      <c r="B29" s="647">
        <v>4</v>
      </c>
      <c r="C29" s="648" t="s">
        <v>3244</v>
      </c>
      <c r="D29" s="648" t="s">
        <v>2567</v>
      </c>
      <c r="E29" s="649" t="s">
        <v>4141</v>
      </c>
      <c r="F29" s="648" t="s">
        <v>693</v>
      </c>
      <c r="G29" s="650">
        <v>20</v>
      </c>
      <c r="H29" s="651">
        <v>132</v>
      </c>
      <c r="I29" s="652">
        <v>2640</v>
      </c>
    </row>
    <row r="30" spans="1:9" ht="26.15" customHeight="1">
      <c r="A30" s="646" t="s">
        <v>3990</v>
      </c>
      <c r="B30" s="647">
        <v>1</v>
      </c>
      <c r="C30" s="648" t="s">
        <v>5292</v>
      </c>
      <c r="D30" s="648" t="s">
        <v>1801</v>
      </c>
      <c r="E30" s="649" t="s">
        <v>2799</v>
      </c>
      <c r="F30" s="648" t="s">
        <v>693</v>
      </c>
      <c r="G30" s="650">
        <v>20</v>
      </c>
      <c r="H30" s="651">
        <v>335</v>
      </c>
      <c r="I30" s="652">
        <v>6700</v>
      </c>
    </row>
    <row r="31" spans="1:9" ht="26.15" customHeight="1">
      <c r="A31" s="646" t="s">
        <v>3990</v>
      </c>
      <c r="B31" s="647">
        <v>2</v>
      </c>
      <c r="C31" s="648" t="s">
        <v>5294</v>
      </c>
      <c r="D31" s="648" t="s">
        <v>3306</v>
      </c>
      <c r="E31" s="649" t="s">
        <v>2203</v>
      </c>
      <c r="F31" s="648" t="s">
        <v>693</v>
      </c>
      <c r="G31" s="650">
        <v>20</v>
      </c>
      <c r="H31" s="651">
        <v>326</v>
      </c>
      <c r="I31" s="652">
        <v>6520</v>
      </c>
    </row>
    <row r="32" spans="1:9" ht="26.15" customHeight="1">
      <c r="A32" s="646" t="s">
        <v>3991</v>
      </c>
      <c r="B32" s="647">
        <v>1</v>
      </c>
      <c r="C32" s="648" t="s">
        <v>5295</v>
      </c>
      <c r="D32" s="648" t="s">
        <v>3307</v>
      </c>
      <c r="E32" s="649" t="s">
        <v>1330</v>
      </c>
      <c r="F32" s="648" t="s">
        <v>693</v>
      </c>
      <c r="G32" s="650">
        <v>20</v>
      </c>
      <c r="H32" s="651">
        <v>160</v>
      </c>
      <c r="I32" s="652">
        <v>3200</v>
      </c>
    </row>
    <row r="33" spans="1:9" ht="26.15" customHeight="1">
      <c r="A33" s="646" t="s">
        <v>3991</v>
      </c>
      <c r="B33" s="647">
        <v>2</v>
      </c>
      <c r="C33" s="648" t="s">
        <v>2486</v>
      </c>
      <c r="D33" s="648" t="s">
        <v>2480</v>
      </c>
      <c r="E33" s="649" t="s">
        <v>1330</v>
      </c>
      <c r="F33" s="648" t="s">
        <v>693</v>
      </c>
      <c r="G33" s="650">
        <v>20</v>
      </c>
      <c r="H33" s="651">
        <v>192</v>
      </c>
      <c r="I33" s="652">
        <v>3840</v>
      </c>
    </row>
    <row r="34" spans="1:9" ht="26.15" customHeight="1">
      <c r="A34" s="646" t="s">
        <v>3991</v>
      </c>
      <c r="B34" s="647">
        <v>3</v>
      </c>
      <c r="C34" s="648" t="s">
        <v>5126</v>
      </c>
      <c r="D34" s="648" t="s">
        <v>3308</v>
      </c>
      <c r="E34" s="649" t="s">
        <v>1333</v>
      </c>
      <c r="F34" s="648" t="s">
        <v>693</v>
      </c>
      <c r="G34" s="650">
        <v>20</v>
      </c>
      <c r="H34" s="651">
        <v>110</v>
      </c>
      <c r="I34" s="652">
        <v>2200</v>
      </c>
    </row>
    <row r="35" spans="1:9" ht="26.15" customHeight="1">
      <c r="A35" s="646" t="s">
        <v>3991</v>
      </c>
      <c r="B35" s="647">
        <v>4</v>
      </c>
      <c r="C35" s="648" t="s">
        <v>2487</v>
      </c>
      <c r="D35" s="648" t="s">
        <v>2481</v>
      </c>
      <c r="E35" s="649" t="s">
        <v>1333</v>
      </c>
      <c r="F35" s="648" t="s">
        <v>693</v>
      </c>
      <c r="G35" s="650">
        <v>20</v>
      </c>
      <c r="H35" s="651">
        <v>223</v>
      </c>
      <c r="I35" s="652">
        <v>4460</v>
      </c>
    </row>
    <row r="36" spans="1:9" ht="26.15" customHeight="1">
      <c r="A36" s="646" t="s">
        <v>3991</v>
      </c>
      <c r="B36" s="647">
        <v>5</v>
      </c>
      <c r="C36" s="648" t="s">
        <v>1107</v>
      </c>
      <c r="D36" s="648" t="s">
        <v>1108</v>
      </c>
      <c r="E36" s="649" t="s">
        <v>2119</v>
      </c>
      <c r="F36" s="648" t="s">
        <v>693</v>
      </c>
      <c r="G36" s="650">
        <v>20</v>
      </c>
      <c r="H36" s="651">
        <v>124</v>
      </c>
      <c r="I36" s="652">
        <v>2480</v>
      </c>
    </row>
    <row r="37" spans="1:9" ht="26.15" customHeight="1">
      <c r="A37" s="646" t="s">
        <v>3991</v>
      </c>
      <c r="B37" s="647">
        <v>6</v>
      </c>
      <c r="C37" s="648" t="s">
        <v>2675</v>
      </c>
      <c r="D37" s="648" t="s">
        <v>1111</v>
      </c>
      <c r="E37" s="649" t="s">
        <v>2119</v>
      </c>
      <c r="F37" s="648" t="s">
        <v>693</v>
      </c>
      <c r="G37" s="650">
        <v>20</v>
      </c>
      <c r="H37" s="651">
        <v>113</v>
      </c>
      <c r="I37" s="652">
        <v>2260</v>
      </c>
    </row>
    <row r="38" spans="1:9" ht="26.15" customHeight="1">
      <c r="A38" s="646" t="s">
        <v>3992</v>
      </c>
      <c r="B38" s="647">
        <v>1</v>
      </c>
      <c r="C38" s="648" t="s">
        <v>4541</v>
      </c>
      <c r="D38" s="648" t="s">
        <v>4542</v>
      </c>
      <c r="E38" s="649" t="s">
        <v>4156</v>
      </c>
      <c r="F38" s="648" t="s">
        <v>693</v>
      </c>
      <c r="G38" s="650">
        <v>15</v>
      </c>
      <c r="H38" s="654">
        <v>255</v>
      </c>
      <c r="I38" s="655">
        <v>3825</v>
      </c>
    </row>
    <row r="39" spans="1:9" ht="26.15" customHeight="1">
      <c r="A39" s="646" t="s">
        <v>3992</v>
      </c>
      <c r="B39" s="647">
        <v>2</v>
      </c>
      <c r="C39" s="648" t="s">
        <v>4325</v>
      </c>
      <c r="D39" s="648" t="s">
        <v>3317</v>
      </c>
      <c r="E39" s="649" t="s">
        <v>2799</v>
      </c>
      <c r="F39" s="648" t="s">
        <v>693</v>
      </c>
      <c r="G39" s="650">
        <v>15</v>
      </c>
      <c r="H39" s="654">
        <v>184</v>
      </c>
      <c r="I39" s="655">
        <v>2760</v>
      </c>
    </row>
    <row r="40" spans="1:9" ht="26.15" customHeight="1">
      <c r="A40" s="646" t="s">
        <v>3992</v>
      </c>
      <c r="B40" s="647">
        <v>3</v>
      </c>
      <c r="C40" s="648" t="s">
        <v>4326</v>
      </c>
      <c r="D40" s="648" t="s">
        <v>3318</v>
      </c>
      <c r="E40" s="649" t="s">
        <v>2203</v>
      </c>
      <c r="F40" s="648" t="s">
        <v>693</v>
      </c>
      <c r="G40" s="650">
        <v>15</v>
      </c>
      <c r="H40" s="654">
        <v>18</v>
      </c>
      <c r="I40" s="655">
        <v>270</v>
      </c>
    </row>
    <row r="41" spans="1:9" ht="26.15" customHeight="1">
      <c r="A41" s="646" t="s">
        <v>3992</v>
      </c>
      <c r="B41" s="647">
        <v>4</v>
      </c>
      <c r="C41" s="648" t="s">
        <v>2677</v>
      </c>
      <c r="D41" s="648" t="s">
        <v>4082</v>
      </c>
      <c r="E41" s="649" t="s">
        <v>320</v>
      </c>
      <c r="F41" s="648" t="s">
        <v>693</v>
      </c>
      <c r="G41" s="650">
        <v>95</v>
      </c>
      <c r="H41" s="654">
        <v>25</v>
      </c>
      <c r="I41" s="655">
        <v>2375</v>
      </c>
    </row>
    <row r="42" spans="1:9" ht="26.15" customHeight="1">
      <c r="A42" s="646" t="s">
        <v>3992</v>
      </c>
      <c r="B42" s="647">
        <v>5</v>
      </c>
      <c r="C42" s="648" t="s">
        <v>4314</v>
      </c>
      <c r="D42" s="648" t="s">
        <v>324</v>
      </c>
      <c r="E42" s="649" t="s">
        <v>1336</v>
      </c>
      <c r="F42" s="648" t="s">
        <v>693</v>
      </c>
      <c r="G42" s="650">
        <v>95</v>
      </c>
      <c r="H42" s="654">
        <v>16</v>
      </c>
      <c r="I42" s="655">
        <v>1520</v>
      </c>
    </row>
    <row r="43" spans="1:9" ht="26.15" customHeight="1">
      <c r="A43" s="646" t="s">
        <v>3992</v>
      </c>
      <c r="B43" s="647">
        <v>6</v>
      </c>
      <c r="C43" s="648" t="s">
        <v>2676</v>
      </c>
      <c r="D43" s="648" t="s">
        <v>4081</v>
      </c>
      <c r="E43" s="649" t="s">
        <v>3964</v>
      </c>
      <c r="F43" s="648" t="s">
        <v>693</v>
      </c>
      <c r="G43" s="650">
        <v>95</v>
      </c>
      <c r="H43" s="654">
        <v>45</v>
      </c>
      <c r="I43" s="655">
        <v>4275</v>
      </c>
    </row>
    <row r="44" spans="1:9" ht="26.15" customHeight="1">
      <c r="A44" s="646" t="s">
        <v>3992</v>
      </c>
      <c r="B44" s="647">
        <v>7</v>
      </c>
      <c r="C44" s="648" t="s">
        <v>2194</v>
      </c>
      <c r="D44" s="648" t="s">
        <v>1339</v>
      </c>
      <c r="E44" s="649" t="s">
        <v>3964</v>
      </c>
      <c r="F44" s="648" t="s">
        <v>693</v>
      </c>
      <c r="G44" s="650">
        <v>95</v>
      </c>
      <c r="H44" s="654">
        <v>29</v>
      </c>
      <c r="I44" s="655">
        <v>2755</v>
      </c>
    </row>
    <row r="45" spans="1:9" ht="26.15" customHeight="1">
      <c r="A45" s="646" t="s">
        <v>3992</v>
      </c>
      <c r="B45" s="647">
        <v>8</v>
      </c>
      <c r="C45" s="648" t="s">
        <v>1160</v>
      </c>
      <c r="D45" s="648" t="s">
        <v>2822</v>
      </c>
      <c r="E45" s="649" t="s">
        <v>4306</v>
      </c>
      <c r="F45" s="648" t="s">
        <v>693</v>
      </c>
      <c r="G45" s="650">
        <v>20</v>
      </c>
      <c r="H45" s="654">
        <v>267</v>
      </c>
      <c r="I45" s="655">
        <v>5340</v>
      </c>
    </row>
    <row r="46" spans="1:9" ht="26.15" customHeight="1">
      <c r="A46" s="646" t="s">
        <v>3994</v>
      </c>
      <c r="B46" s="647">
        <v>1</v>
      </c>
      <c r="C46" s="648" t="s">
        <v>809</v>
      </c>
      <c r="D46" s="648" t="s">
        <v>1072</v>
      </c>
      <c r="E46" s="649" t="s">
        <v>2911</v>
      </c>
      <c r="F46" s="648" t="s">
        <v>693</v>
      </c>
      <c r="G46" s="650">
        <v>20</v>
      </c>
      <c r="H46" s="651">
        <v>238</v>
      </c>
      <c r="I46" s="652">
        <v>4760</v>
      </c>
    </row>
    <row r="47" spans="1:9" ht="26.15" customHeight="1">
      <c r="A47" s="646" t="s">
        <v>3994</v>
      </c>
      <c r="B47" s="647">
        <v>2</v>
      </c>
      <c r="C47" s="648" t="s">
        <v>815</v>
      </c>
      <c r="D47" s="648" t="s">
        <v>4759</v>
      </c>
      <c r="E47" s="649" t="s">
        <v>2911</v>
      </c>
      <c r="F47" s="648" t="s">
        <v>693</v>
      </c>
      <c r="G47" s="650">
        <v>20</v>
      </c>
      <c r="H47" s="651">
        <v>141</v>
      </c>
      <c r="I47" s="652">
        <v>2820</v>
      </c>
    </row>
    <row r="48" spans="1:9" ht="26.15" customHeight="1">
      <c r="A48" s="646" t="s">
        <v>3994</v>
      </c>
      <c r="B48" s="647">
        <v>3</v>
      </c>
      <c r="C48" s="648" t="s">
        <v>2193</v>
      </c>
      <c r="D48" s="648" t="s">
        <v>4339</v>
      </c>
      <c r="E48" s="649" t="s">
        <v>1335</v>
      </c>
      <c r="F48" s="648" t="s">
        <v>693</v>
      </c>
      <c r="G48" s="650">
        <v>35</v>
      </c>
      <c r="H48" s="651">
        <v>76</v>
      </c>
      <c r="I48" s="652">
        <v>2660</v>
      </c>
    </row>
    <row r="49" spans="1:9" ht="26.15" customHeight="1">
      <c r="A49" s="646" t="s">
        <v>3994</v>
      </c>
      <c r="B49" s="647">
        <v>4</v>
      </c>
      <c r="C49" s="648" t="s">
        <v>950</v>
      </c>
      <c r="D49" s="648" t="s">
        <v>2105</v>
      </c>
      <c r="E49" s="649" t="s">
        <v>1129</v>
      </c>
      <c r="F49" s="648" t="s">
        <v>693</v>
      </c>
      <c r="G49" s="650">
        <v>20</v>
      </c>
      <c r="H49" s="651">
        <v>377</v>
      </c>
      <c r="I49" s="652">
        <v>7540</v>
      </c>
    </row>
    <row r="50" spans="1:9" ht="26.15" customHeight="1">
      <c r="A50" s="646" t="s">
        <v>3994</v>
      </c>
      <c r="B50" s="647">
        <v>5</v>
      </c>
      <c r="C50" s="648" t="s">
        <v>4323</v>
      </c>
      <c r="D50" s="648" t="s">
        <v>5436</v>
      </c>
      <c r="E50" s="649" t="s">
        <v>2729</v>
      </c>
      <c r="F50" s="648" t="s">
        <v>693</v>
      </c>
      <c r="G50" s="650">
        <v>70</v>
      </c>
      <c r="H50" s="651">
        <v>83</v>
      </c>
      <c r="I50" s="652">
        <v>5810</v>
      </c>
    </row>
    <row r="51" spans="1:9" ht="26.15" customHeight="1">
      <c r="A51" s="646" t="s">
        <v>3994</v>
      </c>
      <c r="B51" s="647">
        <v>6</v>
      </c>
      <c r="C51" s="648" t="s">
        <v>2192</v>
      </c>
      <c r="D51" s="648" t="s">
        <v>2106</v>
      </c>
      <c r="E51" s="649" t="s">
        <v>4157</v>
      </c>
      <c r="F51" s="648" t="s">
        <v>693</v>
      </c>
      <c r="G51" s="650">
        <v>35</v>
      </c>
      <c r="H51" s="651">
        <v>210</v>
      </c>
      <c r="I51" s="652">
        <v>7350</v>
      </c>
    </row>
    <row r="52" spans="1:9" ht="26.15" customHeight="1">
      <c r="A52" s="646" t="s">
        <v>3994</v>
      </c>
      <c r="B52" s="647">
        <v>7</v>
      </c>
      <c r="C52" s="648" t="s">
        <v>4324</v>
      </c>
      <c r="D52" s="648" t="s">
        <v>5437</v>
      </c>
      <c r="E52" s="649" t="s">
        <v>2943</v>
      </c>
      <c r="F52" s="648" t="s">
        <v>693</v>
      </c>
      <c r="G52" s="650">
        <v>70</v>
      </c>
      <c r="H52" s="651">
        <v>72</v>
      </c>
      <c r="I52" s="652">
        <v>5040</v>
      </c>
    </row>
    <row r="53" spans="1:9" ht="26.15" customHeight="1">
      <c r="A53" s="646" t="s">
        <v>3995</v>
      </c>
      <c r="B53" s="647">
        <v>1</v>
      </c>
      <c r="C53" s="648" t="s">
        <v>2894</v>
      </c>
      <c r="D53" s="648" t="s">
        <v>2895</v>
      </c>
      <c r="E53" s="649" t="s">
        <v>1337</v>
      </c>
      <c r="F53" s="648" t="s">
        <v>693</v>
      </c>
      <c r="G53" s="650">
        <v>20</v>
      </c>
      <c r="H53" s="651">
        <v>120</v>
      </c>
      <c r="I53" s="652">
        <v>2400</v>
      </c>
    </row>
    <row r="54" spans="1:9" ht="26.15" customHeight="1">
      <c r="A54" s="646" t="s">
        <v>3995</v>
      </c>
      <c r="B54" s="647">
        <v>2</v>
      </c>
      <c r="C54" s="648" t="s">
        <v>5043</v>
      </c>
      <c r="D54" s="648" t="s">
        <v>5044</v>
      </c>
      <c r="E54" s="649" t="s">
        <v>1338</v>
      </c>
      <c r="F54" s="648" t="s">
        <v>693</v>
      </c>
      <c r="G54" s="650">
        <v>20</v>
      </c>
      <c r="H54" s="651">
        <v>85</v>
      </c>
      <c r="I54" s="652">
        <v>1700</v>
      </c>
    </row>
    <row r="55" spans="1:9" ht="26.15" customHeight="1">
      <c r="A55" s="646" t="s">
        <v>3995</v>
      </c>
      <c r="B55" s="647">
        <v>3</v>
      </c>
      <c r="C55" s="648" t="s">
        <v>811</v>
      </c>
      <c r="D55" s="648" t="s">
        <v>4614</v>
      </c>
      <c r="E55" s="649" t="s">
        <v>2058</v>
      </c>
      <c r="F55" s="648" t="s">
        <v>693</v>
      </c>
      <c r="G55" s="650">
        <v>35</v>
      </c>
      <c r="H55" s="651">
        <v>110</v>
      </c>
      <c r="I55" s="652">
        <v>3850</v>
      </c>
    </row>
    <row r="56" spans="1:9" ht="26.15" customHeight="1">
      <c r="A56" s="646" t="s">
        <v>3995</v>
      </c>
      <c r="B56" s="647">
        <v>4</v>
      </c>
      <c r="C56" s="648" t="s">
        <v>1161</v>
      </c>
      <c r="D56" s="648" t="s">
        <v>2823</v>
      </c>
      <c r="E56" s="649" t="s">
        <v>4306</v>
      </c>
      <c r="F56" s="648" t="s">
        <v>693</v>
      </c>
      <c r="G56" s="650">
        <v>20</v>
      </c>
      <c r="H56" s="651">
        <v>348</v>
      </c>
      <c r="I56" s="652">
        <v>6960</v>
      </c>
    </row>
    <row r="57" spans="1:9" ht="26.15" customHeight="1">
      <c r="A57" s="646" t="s">
        <v>3995</v>
      </c>
      <c r="B57" s="647">
        <v>5</v>
      </c>
      <c r="C57" s="648" t="s">
        <v>810</v>
      </c>
      <c r="D57" s="648" t="s">
        <v>1073</v>
      </c>
      <c r="E57" s="649" t="s">
        <v>5172</v>
      </c>
      <c r="F57" s="648" t="s">
        <v>693</v>
      </c>
      <c r="G57" s="650">
        <v>70</v>
      </c>
      <c r="H57" s="651">
        <v>17</v>
      </c>
      <c r="I57" s="652">
        <v>1190</v>
      </c>
    </row>
    <row r="58" spans="1:9" ht="26.15" customHeight="1">
      <c r="A58" s="646" t="s">
        <v>3995</v>
      </c>
      <c r="B58" s="647">
        <v>6</v>
      </c>
      <c r="C58" s="648" t="s">
        <v>2134</v>
      </c>
      <c r="D58" s="648" t="s">
        <v>1074</v>
      </c>
      <c r="E58" s="649" t="s">
        <v>4190</v>
      </c>
      <c r="F58" s="648" t="s">
        <v>693</v>
      </c>
      <c r="G58" s="650">
        <v>70</v>
      </c>
      <c r="H58" s="651">
        <v>29</v>
      </c>
      <c r="I58" s="652">
        <v>2030</v>
      </c>
    </row>
    <row r="59" spans="1:9" ht="26.15" customHeight="1">
      <c r="A59" s="646" t="s">
        <v>3995</v>
      </c>
      <c r="B59" s="647">
        <v>7</v>
      </c>
      <c r="C59" s="648" t="s">
        <v>951</v>
      </c>
      <c r="D59" s="648" t="s">
        <v>2821</v>
      </c>
      <c r="E59" s="649" t="s">
        <v>1129</v>
      </c>
      <c r="F59" s="648" t="s">
        <v>693</v>
      </c>
      <c r="G59" s="650">
        <v>20</v>
      </c>
      <c r="H59" s="651">
        <v>321</v>
      </c>
      <c r="I59" s="652">
        <v>6420</v>
      </c>
    </row>
    <row r="60" spans="1:9" ht="26.15" customHeight="1">
      <c r="A60" s="646" t="s">
        <v>3995</v>
      </c>
      <c r="B60" s="647">
        <v>8</v>
      </c>
      <c r="C60" s="648" t="s">
        <v>4760</v>
      </c>
      <c r="D60" s="648" t="s">
        <v>2395</v>
      </c>
      <c r="E60" s="649" t="s">
        <v>2059</v>
      </c>
      <c r="F60" s="648" t="s">
        <v>693</v>
      </c>
      <c r="G60" s="650">
        <v>35</v>
      </c>
      <c r="H60" s="651">
        <v>49</v>
      </c>
      <c r="I60" s="652">
        <v>1715</v>
      </c>
    </row>
    <row r="61" spans="1:9" ht="26.15" customHeight="1">
      <c r="A61" s="646" t="s">
        <v>3995</v>
      </c>
      <c r="B61" s="647">
        <v>9</v>
      </c>
      <c r="C61" s="648" t="s">
        <v>4322</v>
      </c>
      <c r="D61" s="648" t="s">
        <v>5307</v>
      </c>
      <c r="E61" s="649" t="s">
        <v>320</v>
      </c>
      <c r="F61" s="648" t="s">
        <v>693</v>
      </c>
      <c r="G61" s="650">
        <v>95</v>
      </c>
      <c r="H61" s="651">
        <v>7</v>
      </c>
      <c r="I61" s="652">
        <v>665</v>
      </c>
    </row>
    <row r="62" spans="1:9" ht="26.15" customHeight="1">
      <c r="A62" s="646" t="s">
        <v>3995</v>
      </c>
      <c r="B62" s="647">
        <v>10</v>
      </c>
      <c r="C62" s="648" t="s">
        <v>4320</v>
      </c>
      <c r="D62" s="648" t="s">
        <v>261</v>
      </c>
      <c r="E62" s="649" t="s">
        <v>320</v>
      </c>
      <c r="F62" s="648" t="s">
        <v>693</v>
      </c>
      <c r="G62" s="650">
        <v>95</v>
      </c>
      <c r="H62" s="651">
        <v>24</v>
      </c>
      <c r="I62" s="652">
        <v>2280</v>
      </c>
    </row>
    <row r="63" spans="1:9" ht="26.15" customHeight="1">
      <c r="A63" s="646" t="s">
        <v>3995</v>
      </c>
      <c r="B63" s="647">
        <v>11</v>
      </c>
      <c r="C63" s="648" t="s">
        <v>4321</v>
      </c>
      <c r="D63" s="648" t="s">
        <v>5306</v>
      </c>
      <c r="E63" s="649" t="s">
        <v>3964</v>
      </c>
      <c r="F63" s="648" t="s">
        <v>693</v>
      </c>
      <c r="G63" s="650">
        <v>95</v>
      </c>
      <c r="H63" s="651">
        <v>26</v>
      </c>
      <c r="I63" s="652">
        <v>2470</v>
      </c>
    </row>
    <row r="64" spans="1:9" ht="26.15" customHeight="1">
      <c r="A64" s="646" t="s">
        <v>3995</v>
      </c>
      <c r="B64" s="647">
        <v>12</v>
      </c>
      <c r="C64" s="648" t="s">
        <v>4319</v>
      </c>
      <c r="D64" s="648" t="s">
        <v>3617</v>
      </c>
      <c r="E64" s="649" t="s">
        <v>3964</v>
      </c>
      <c r="F64" s="648" t="s">
        <v>693</v>
      </c>
      <c r="G64" s="650">
        <v>95</v>
      </c>
      <c r="H64" s="651">
        <v>26</v>
      </c>
      <c r="I64" s="652">
        <v>2470</v>
      </c>
    </row>
    <row r="65" spans="1:9" ht="26.15" customHeight="1">
      <c r="A65" s="646" t="s">
        <v>3995</v>
      </c>
      <c r="B65" s="647">
        <v>13</v>
      </c>
      <c r="C65" s="648" t="s">
        <v>2767</v>
      </c>
      <c r="D65" s="648" t="s">
        <v>3289</v>
      </c>
      <c r="E65" s="649" t="s">
        <v>6</v>
      </c>
      <c r="F65" s="648" t="s">
        <v>693</v>
      </c>
      <c r="G65" s="650">
        <v>20</v>
      </c>
      <c r="H65" s="651">
        <v>117</v>
      </c>
      <c r="I65" s="652">
        <v>2340</v>
      </c>
    </row>
    <row r="66" spans="1:9" ht="26.15" customHeight="1">
      <c r="A66" s="646" t="s">
        <v>3996</v>
      </c>
      <c r="B66" s="647">
        <v>1</v>
      </c>
      <c r="C66" s="648" t="s">
        <v>4329</v>
      </c>
      <c r="D66" s="648" t="s">
        <v>5308</v>
      </c>
      <c r="E66" s="649" t="s">
        <v>1963</v>
      </c>
      <c r="F66" s="648" t="s">
        <v>693</v>
      </c>
      <c r="G66" s="650">
        <v>18</v>
      </c>
      <c r="H66" s="651">
        <v>104</v>
      </c>
      <c r="I66" s="652">
        <v>1872</v>
      </c>
    </row>
    <row r="67" spans="1:9" ht="26.15" customHeight="1">
      <c r="A67" s="646" t="s">
        <v>3996</v>
      </c>
      <c r="B67" s="647">
        <v>2</v>
      </c>
      <c r="C67" s="648" t="s">
        <v>4330</v>
      </c>
      <c r="D67" s="648" t="s">
        <v>5439</v>
      </c>
      <c r="E67" s="649" t="s">
        <v>1963</v>
      </c>
      <c r="F67" s="648" t="s">
        <v>693</v>
      </c>
      <c r="G67" s="650">
        <v>18</v>
      </c>
      <c r="H67" s="651">
        <v>93</v>
      </c>
      <c r="I67" s="652">
        <v>1674</v>
      </c>
    </row>
    <row r="68" spans="1:9" ht="26.15" customHeight="1">
      <c r="A68" s="646" t="s">
        <v>3996</v>
      </c>
      <c r="B68" s="647">
        <v>3</v>
      </c>
      <c r="C68" s="648" t="s">
        <v>4331</v>
      </c>
      <c r="D68" s="648" t="s">
        <v>1314</v>
      </c>
      <c r="E68" s="649" t="s">
        <v>4141</v>
      </c>
      <c r="F68" s="648" t="s">
        <v>693</v>
      </c>
      <c r="G68" s="650">
        <v>18</v>
      </c>
      <c r="H68" s="651">
        <v>267</v>
      </c>
      <c r="I68" s="652">
        <v>4806</v>
      </c>
    </row>
    <row r="69" spans="1:9" ht="26.15" customHeight="1">
      <c r="A69" s="646" t="s">
        <v>3996</v>
      </c>
      <c r="B69" s="647">
        <v>4</v>
      </c>
      <c r="C69" s="648" t="s">
        <v>5055</v>
      </c>
      <c r="D69" s="648" t="s">
        <v>5261</v>
      </c>
      <c r="E69" s="649" t="s">
        <v>4141</v>
      </c>
      <c r="F69" s="648" t="s">
        <v>693</v>
      </c>
      <c r="G69" s="650">
        <v>18</v>
      </c>
      <c r="H69" s="651">
        <v>66</v>
      </c>
      <c r="I69" s="652">
        <v>1188</v>
      </c>
    </row>
    <row r="70" spans="1:9" ht="26.15" customHeight="1">
      <c r="A70" s="646" t="s">
        <v>3997</v>
      </c>
      <c r="B70" s="647">
        <v>1</v>
      </c>
      <c r="C70" s="648" t="s">
        <v>4328</v>
      </c>
      <c r="D70" s="648" t="s">
        <v>3320</v>
      </c>
      <c r="E70" s="649" t="s">
        <v>4841</v>
      </c>
      <c r="F70" s="648" t="s">
        <v>693</v>
      </c>
      <c r="G70" s="650">
        <v>95</v>
      </c>
      <c r="H70" s="651">
        <v>32</v>
      </c>
      <c r="I70" s="652">
        <v>3040</v>
      </c>
    </row>
    <row r="71" spans="1:9" ht="26.15" customHeight="1">
      <c r="A71" s="646" t="s">
        <v>3997</v>
      </c>
      <c r="B71" s="647">
        <v>2</v>
      </c>
      <c r="C71" s="648" t="s">
        <v>4327</v>
      </c>
      <c r="D71" s="648" t="s">
        <v>3319</v>
      </c>
      <c r="E71" s="649" t="s">
        <v>4841</v>
      </c>
      <c r="F71" s="648" t="s">
        <v>693</v>
      </c>
      <c r="G71" s="650">
        <v>95</v>
      </c>
      <c r="H71" s="651">
        <v>55</v>
      </c>
      <c r="I71" s="652">
        <v>5225</v>
      </c>
    </row>
    <row r="72" spans="1:9" ht="26.15" customHeight="1">
      <c r="A72" s="646" t="s">
        <v>3997</v>
      </c>
      <c r="B72" s="647">
        <v>3</v>
      </c>
      <c r="C72" s="648" t="s">
        <v>1017</v>
      </c>
      <c r="D72" s="648" t="s">
        <v>1316</v>
      </c>
      <c r="E72" s="649" t="s">
        <v>2061</v>
      </c>
      <c r="F72" s="648" t="s">
        <v>693</v>
      </c>
      <c r="G72" s="650">
        <v>50</v>
      </c>
      <c r="H72" s="651">
        <v>58</v>
      </c>
      <c r="I72" s="652">
        <v>2900</v>
      </c>
    </row>
    <row r="73" spans="1:9" ht="26.15" customHeight="1">
      <c r="A73" s="646" t="s">
        <v>3997</v>
      </c>
      <c r="B73" s="647">
        <v>4</v>
      </c>
      <c r="C73" s="648" t="s">
        <v>3903</v>
      </c>
      <c r="D73" s="648" t="s">
        <v>3904</v>
      </c>
      <c r="E73" s="649" t="s">
        <v>2061</v>
      </c>
      <c r="F73" s="648" t="s">
        <v>693</v>
      </c>
      <c r="G73" s="650">
        <v>50</v>
      </c>
      <c r="H73" s="651">
        <v>43</v>
      </c>
      <c r="I73" s="652">
        <v>2150</v>
      </c>
    </row>
    <row r="74" spans="1:9" ht="26.15" customHeight="1">
      <c r="A74" s="646" t="s">
        <v>3997</v>
      </c>
      <c r="B74" s="647">
        <v>5</v>
      </c>
      <c r="C74" s="648" t="s">
        <v>1015</v>
      </c>
      <c r="D74" s="648" t="s">
        <v>1315</v>
      </c>
      <c r="E74" s="649" t="s">
        <v>7</v>
      </c>
      <c r="F74" s="648" t="s">
        <v>693</v>
      </c>
      <c r="G74" s="650">
        <v>50</v>
      </c>
      <c r="H74" s="651">
        <v>48</v>
      </c>
      <c r="I74" s="652">
        <v>2400</v>
      </c>
    </row>
    <row r="75" spans="1:9" ht="26.15" customHeight="1">
      <c r="A75" s="646" t="s">
        <v>3997</v>
      </c>
      <c r="B75" s="647">
        <v>6</v>
      </c>
      <c r="C75" s="648" t="s">
        <v>3901</v>
      </c>
      <c r="D75" s="648" t="s">
        <v>3902</v>
      </c>
      <c r="E75" s="649" t="s">
        <v>8</v>
      </c>
      <c r="F75" s="648" t="s">
        <v>693</v>
      </c>
      <c r="G75" s="650">
        <v>50</v>
      </c>
      <c r="H75" s="651">
        <v>55</v>
      </c>
      <c r="I75" s="652">
        <v>2750</v>
      </c>
    </row>
    <row r="76" spans="1:9" ht="26.15" customHeight="1">
      <c r="A76" s="646" t="s">
        <v>3998</v>
      </c>
      <c r="B76" s="647">
        <v>1</v>
      </c>
      <c r="C76" s="648" t="s">
        <v>5292</v>
      </c>
      <c r="D76" s="648" t="s">
        <v>1801</v>
      </c>
      <c r="E76" s="649" t="s">
        <v>2799</v>
      </c>
      <c r="F76" s="648" t="s">
        <v>693</v>
      </c>
      <c r="G76" s="650">
        <v>20</v>
      </c>
      <c r="H76" s="656" t="s">
        <v>2088</v>
      </c>
      <c r="I76" s="657">
        <v>0</v>
      </c>
    </row>
    <row r="77" spans="1:9" ht="26.15" customHeight="1">
      <c r="A77" s="646" t="s">
        <v>3998</v>
      </c>
      <c r="B77" s="647">
        <v>2</v>
      </c>
      <c r="C77" s="648" t="s">
        <v>5294</v>
      </c>
      <c r="D77" s="648" t="s">
        <v>3306</v>
      </c>
      <c r="E77" s="649" t="s">
        <v>2203</v>
      </c>
      <c r="F77" s="648" t="s">
        <v>693</v>
      </c>
      <c r="G77" s="650">
        <v>20</v>
      </c>
      <c r="H77" s="656" t="s">
        <v>2088</v>
      </c>
      <c r="I77" s="657">
        <v>0</v>
      </c>
    </row>
    <row r="78" spans="1:9" ht="26.15" customHeight="1">
      <c r="A78" s="646" t="s">
        <v>3998</v>
      </c>
      <c r="B78" s="647">
        <v>3</v>
      </c>
      <c r="C78" s="648" t="s">
        <v>5295</v>
      </c>
      <c r="D78" s="648" t="s">
        <v>3307</v>
      </c>
      <c r="E78" s="649" t="s">
        <v>1330</v>
      </c>
      <c r="F78" s="648" t="s">
        <v>693</v>
      </c>
      <c r="G78" s="650">
        <v>20</v>
      </c>
      <c r="H78" s="656" t="s">
        <v>2088</v>
      </c>
      <c r="I78" s="657">
        <v>0</v>
      </c>
    </row>
    <row r="79" spans="1:9" ht="26.15" customHeight="1">
      <c r="A79" s="646" t="s">
        <v>3998</v>
      </c>
      <c r="B79" s="647">
        <v>4</v>
      </c>
      <c r="C79" s="648" t="s">
        <v>5126</v>
      </c>
      <c r="D79" s="648" t="s">
        <v>3308</v>
      </c>
      <c r="E79" s="649" t="s">
        <v>1333</v>
      </c>
      <c r="F79" s="648" t="s">
        <v>693</v>
      </c>
      <c r="G79" s="650">
        <v>20</v>
      </c>
      <c r="H79" s="656" t="s">
        <v>2088</v>
      </c>
      <c r="I79" s="657">
        <v>0</v>
      </c>
    </row>
    <row r="80" spans="1:9" ht="26.15" customHeight="1">
      <c r="A80" s="646" t="s">
        <v>3998</v>
      </c>
      <c r="B80" s="647">
        <v>5</v>
      </c>
      <c r="C80" s="648" t="s">
        <v>2486</v>
      </c>
      <c r="D80" s="648" t="s">
        <v>2480</v>
      </c>
      <c r="E80" s="649" t="s">
        <v>1330</v>
      </c>
      <c r="F80" s="648" t="s">
        <v>693</v>
      </c>
      <c r="G80" s="650">
        <v>20</v>
      </c>
      <c r="H80" s="656" t="s">
        <v>2088</v>
      </c>
      <c r="I80" s="657">
        <v>0</v>
      </c>
    </row>
    <row r="81" spans="1:9" ht="26.15" customHeight="1">
      <c r="A81" s="646" t="s">
        <v>3998</v>
      </c>
      <c r="B81" s="647">
        <v>6</v>
      </c>
      <c r="C81" s="648" t="s">
        <v>2487</v>
      </c>
      <c r="D81" s="648" t="s">
        <v>2481</v>
      </c>
      <c r="E81" s="649" t="s">
        <v>1333</v>
      </c>
      <c r="F81" s="648" t="s">
        <v>693</v>
      </c>
      <c r="G81" s="650">
        <v>20</v>
      </c>
      <c r="H81" s="656" t="s">
        <v>2088</v>
      </c>
      <c r="I81" s="657">
        <v>0</v>
      </c>
    </row>
    <row r="82" spans="1:9" ht="26.15" customHeight="1">
      <c r="A82" s="646" t="s">
        <v>3998</v>
      </c>
      <c r="B82" s="647">
        <v>7</v>
      </c>
      <c r="C82" s="648" t="s">
        <v>45</v>
      </c>
      <c r="D82" s="648" t="s">
        <v>2482</v>
      </c>
      <c r="E82" s="649" t="s">
        <v>1334</v>
      </c>
      <c r="F82" s="648" t="s">
        <v>693</v>
      </c>
      <c r="G82" s="650">
        <v>35</v>
      </c>
      <c r="H82" s="656" t="s">
        <v>2088</v>
      </c>
      <c r="I82" s="657">
        <v>0</v>
      </c>
    </row>
    <row r="83" spans="1:9" ht="26.15" customHeight="1">
      <c r="A83" s="646" t="s">
        <v>3998</v>
      </c>
      <c r="B83" s="647">
        <v>8</v>
      </c>
      <c r="C83" s="648" t="s">
        <v>2551</v>
      </c>
      <c r="D83" s="648" t="s">
        <v>2483</v>
      </c>
      <c r="E83" s="649" t="s">
        <v>1458</v>
      </c>
      <c r="F83" s="648" t="s">
        <v>693</v>
      </c>
      <c r="G83" s="650">
        <v>35</v>
      </c>
      <c r="H83" s="656" t="s">
        <v>2088</v>
      </c>
      <c r="I83" s="657">
        <v>0</v>
      </c>
    </row>
    <row r="84" spans="1:9" ht="26.15" customHeight="1">
      <c r="A84" s="646" t="s">
        <v>3998</v>
      </c>
      <c r="B84" s="647">
        <v>9</v>
      </c>
      <c r="C84" s="648" t="s">
        <v>1973</v>
      </c>
      <c r="D84" s="648" t="s">
        <v>2484</v>
      </c>
      <c r="E84" s="649" t="s">
        <v>1963</v>
      </c>
      <c r="F84" s="648" t="s">
        <v>693</v>
      </c>
      <c r="G84" s="650">
        <v>35</v>
      </c>
      <c r="H84" s="656" t="s">
        <v>2088</v>
      </c>
      <c r="I84" s="657">
        <v>0</v>
      </c>
    </row>
    <row r="85" spans="1:9" ht="26.15" customHeight="1">
      <c r="A85" s="646" t="s">
        <v>3998</v>
      </c>
      <c r="B85" s="647">
        <v>10</v>
      </c>
      <c r="C85" s="648" t="s">
        <v>1974</v>
      </c>
      <c r="D85" s="648" t="s">
        <v>2485</v>
      </c>
      <c r="E85" s="649" t="s">
        <v>4141</v>
      </c>
      <c r="F85" s="648" t="s">
        <v>693</v>
      </c>
      <c r="G85" s="650">
        <v>35</v>
      </c>
      <c r="H85" s="656" t="s">
        <v>2088</v>
      </c>
      <c r="I85" s="657">
        <v>0</v>
      </c>
    </row>
    <row r="86" spans="1:9" ht="26.15" customHeight="1">
      <c r="A86" s="646" t="s">
        <v>3998</v>
      </c>
      <c r="B86" s="647">
        <v>11</v>
      </c>
      <c r="C86" s="648" t="s">
        <v>1874</v>
      </c>
      <c r="D86" s="648" t="s">
        <v>1403</v>
      </c>
      <c r="E86" s="649" t="s">
        <v>3351</v>
      </c>
      <c r="F86" s="648" t="s">
        <v>693</v>
      </c>
      <c r="G86" s="650">
        <v>35</v>
      </c>
      <c r="H86" s="656" t="s">
        <v>2088</v>
      </c>
      <c r="I86" s="657">
        <v>0</v>
      </c>
    </row>
    <row r="87" spans="1:9" ht="26.15" customHeight="1">
      <c r="A87" s="646" t="s">
        <v>3998</v>
      </c>
      <c r="B87" s="647">
        <v>12</v>
      </c>
      <c r="C87" s="648" t="s">
        <v>1875</v>
      </c>
      <c r="D87" s="648" t="s">
        <v>2952</v>
      </c>
      <c r="E87" s="649" t="s">
        <v>3351</v>
      </c>
      <c r="F87" s="648" t="s">
        <v>693</v>
      </c>
      <c r="G87" s="650">
        <v>35</v>
      </c>
      <c r="H87" s="656" t="s">
        <v>2088</v>
      </c>
      <c r="I87" s="657">
        <v>0</v>
      </c>
    </row>
    <row r="88" spans="1:9" ht="26.15" customHeight="1">
      <c r="A88" s="646" t="s">
        <v>3998</v>
      </c>
      <c r="B88" s="647">
        <v>13</v>
      </c>
      <c r="C88" s="648" t="s">
        <v>3762</v>
      </c>
      <c r="D88" s="648" t="s">
        <v>2953</v>
      </c>
      <c r="E88" s="649" t="s">
        <v>175</v>
      </c>
      <c r="F88" s="648" t="s">
        <v>693</v>
      </c>
      <c r="G88" s="650">
        <v>35</v>
      </c>
      <c r="H88" s="656" t="s">
        <v>2088</v>
      </c>
      <c r="I88" s="657">
        <v>0</v>
      </c>
    </row>
    <row r="89" spans="1:9" ht="26.15" customHeight="1">
      <c r="A89" s="646" t="s">
        <v>3998</v>
      </c>
      <c r="B89" s="647">
        <v>14</v>
      </c>
      <c r="C89" s="648" t="s">
        <v>1637</v>
      </c>
      <c r="D89" s="648" t="s">
        <v>3190</v>
      </c>
      <c r="E89" s="649" t="s">
        <v>3351</v>
      </c>
      <c r="F89" s="648" t="s">
        <v>693</v>
      </c>
      <c r="G89" s="650">
        <v>50</v>
      </c>
      <c r="H89" s="656" t="s">
        <v>2088</v>
      </c>
      <c r="I89" s="657">
        <v>0</v>
      </c>
    </row>
    <row r="90" spans="1:9" ht="26.15" customHeight="1">
      <c r="A90" s="646" t="s">
        <v>3998</v>
      </c>
      <c r="B90" s="647">
        <v>15</v>
      </c>
      <c r="C90" s="648" t="s">
        <v>3374</v>
      </c>
      <c r="D90" s="648" t="s">
        <v>3191</v>
      </c>
      <c r="E90" s="649" t="s">
        <v>175</v>
      </c>
      <c r="F90" s="648" t="s">
        <v>693</v>
      </c>
      <c r="G90" s="650">
        <v>50</v>
      </c>
      <c r="H90" s="656" t="s">
        <v>2088</v>
      </c>
      <c r="I90" s="657">
        <v>0</v>
      </c>
    </row>
    <row r="91" spans="1:9" ht="26.15" customHeight="1">
      <c r="A91" s="646" t="s">
        <v>3998</v>
      </c>
      <c r="B91" s="647">
        <v>16</v>
      </c>
      <c r="C91" s="648" t="s">
        <v>3375</v>
      </c>
      <c r="D91" s="648" t="s">
        <v>1292</v>
      </c>
      <c r="E91" s="649" t="s">
        <v>5451</v>
      </c>
      <c r="F91" s="648" t="s">
        <v>693</v>
      </c>
      <c r="G91" s="650">
        <v>300</v>
      </c>
      <c r="H91" s="656" t="s">
        <v>2088</v>
      </c>
      <c r="I91" s="657">
        <v>0</v>
      </c>
    </row>
    <row r="92" spans="1:9" ht="26.15" customHeight="1">
      <c r="A92" s="646" t="s">
        <v>3998</v>
      </c>
      <c r="B92" s="647">
        <v>17</v>
      </c>
      <c r="C92" s="648" t="s">
        <v>3376</v>
      </c>
      <c r="D92" s="648" t="s">
        <v>5190</v>
      </c>
      <c r="E92" s="649" t="s">
        <v>5453</v>
      </c>
      <c r="F92" s="648" t="s">
        <v>693</v>
      </c>
      <c r="G92" s="650">
        <v>300</v>
      </c>
      <c r="H92" s="656" t="s">
        <v>2088</v>
      </c>
      <c r="I92" s="657">
        <v>0</v>
      </c>
    </row>
    <row r="93" spans="1:9" ht="26.15" customHeight="1">
      <c r="A93" s="646" t="s">
        <v>3998</v>
      </c>
      <c r="B93" s="647">
        <v>18</v>
      </c>
      <c r="C93" s="648" t="s">
        <v>3377</v>
      </c>
      <c r="D93" s="648" t="s">
        <v>5191</v>
      </c>
      <c r="E93" s="649" t="s">
        <v>529</v>
      </c>
      <c r="F93" s="648" t="s">
        <v>693</v>
      </c>
      <c r="G93" s="650">
        <v>500</v>
      </c>
      <c r="H93" s="656" t="s">
        <v>2088</v>
      </c>
      <c r="I93" s="657">
        <v>0</v>
      </c>
    </row>
    <row r="94" spans="1:9" ht="26.15" customHeight="1">
      <c r="A94" s="646" t="s">
        <v>3998</v>
      </c>
      <c r="B94" s="647">
        <v>19</v>
      </c>
      <c r="C94" s="648" t="s">
        <v>3378</v>
      </c>
      <c r="D94" s="648" t="s">
        <v>5192</v>
      </c>
      <c r="E94" s="649" t="s">
        <v>1963</v>
      </c>
      <c r="F94" s="648" t="s">
        <v>693</v>
      </c>
      <c r="G94" s="650">
        <v>20</v>
      </c>
      <c r="H94" s="656" t="s">
        <v>2088</v>
      </c>
      <c r="I94" s="657">
        <v>0</v>
      </c>
    </row>
    <row r="95" spans="1:9" ht="26.15" customHeight="1">
      <c r="A95" s="646" t="s">
        <v>3998</v>
      </c>
      <c r="B95" s="647">
        <v>20</v>
      </c>
      <c r="C95" s="648" t="s">
        <v>3242</v>
      </c>
      <c r="D95" s="648" t="s">
        <v>5193</v>
      </c>
      <c r="E95" s="649" t="s">
        <v>4141</v>
      </c>
      <c r="F95" s="648" t="s">
        <v>693</v>
      </c>
      <c r="G95" s="650">
        <v>20</v>
      </c>
      <c r="H95" s="656" t="s">
        <v>2088</v>
      </c>
      <c r="I95" s="657">
        <v>0</v>
      </c>
    </row>
    <row r="96" spans="1:9" ht="26.15" customHeight="1">
      <c r="A96" s="646" t="s">
        <v>3998</v>
      </c>
      <c r="B96" s="647">
        <v>21</v>
      </c>
      <c r="C96" s="648" t="s">
        <v>3243</v>
      </c>
      <c r="D96" s="648" t="s">
        <v>5194</v>
      </c>
      <c r="E96" s="649" t="s">
        <v>1963</v>
      </c>
      <c r="F96" s="648" t="s">
        <v>693</v>
      </c>
      <c r="G96" s="650">
        <v>20</v>
      </c>
      <c r="H96" s="656" t="s">
        <v>2088</v>
      </c>
      <c r="I96" s="657">
        <v>0</v>
      </c>
    </row>
    <row r="97" spans="1:9" ht="26.15" customHeight="1">
      <c r="A97" s="646" t="s">
        <v>3998</v>
      </c>
      <c r="B97" s="647">
        <v>22</v>
      </c>
      <c r="C97" s="648" t="s">
        <v>3244</v>
      </c>
      <c r="D97" s="648" t="s">
        <v>2567</v>
      </c>
      <c r="E97" s="649" t="s">
        <v>4141</v>
      </c>
      <c r="F97" s="648" t="s">
        <v>693</v>
      </c>
      <c r="G97" s="650">
        <v>20</v>
      </c>
      <c r="H97" s="656" t="s">
        <v>2088</v>
      </c>
      <c r="I97" s="657">
        <v>0</v>
      </c>
    </row>
    <row r="98" spans="1:9" ht="26.15" customHeight="1">
      <c r="A98" s="646" t="s">
        <v>3998</v>
      </c>
      <c r="B98" s="647">
        <v>23</v>
      </c>
      <c r="C98" s="648" t="s">
        <v>1027</v>
      </c>
      <c r="D98" s="648" t="s">
        <v>2568</v>
      </c>
      <c r="E98" s="649" t="s">
        <v>176</v>
      </c>
      <c r="F98" s="648" t="s">
        <v>693</v>
      </c>
      <c r="G98" s="650">
        <v>20</v>
      </c>
      <c r="H98" s="656" t="s">
        <v>2088</v>
      </c>
      <c r="I98" s="657">
        <v>0</v>
      </c>
    </row>
    <row r="99" spans="1:9" ht="26.15" customHeight="1">
      <c r="A99" s="646" t="s">
        <v>3998</v>
      </c>
      <c r="B99" s="647">
        <v>24</v>
      </c>
      <c r="C99" s="648" t="s">
        <v>1924</v>
      </c>
      <c r="D99" s="648" t="s">
        <v>2569</v>
      </c>
      <c r="E99" s="649" t="s">
        <v>1638</v>
      </c>
      <c r="F99" s="648" t="s">
        <v>693</v>
      </c>
      <c r="G99" s="650">
        <v>20</v>
      </c>
      <c r="H99" s="656" t="s">
        <v>2088</v>
      </c>
      <c r="I99" s="657">
        <v>0</v>
      </c>
    </row>
    <row r="100" spans="1:9" ht="26.15" customHeight="1">
      <c r="A100" s="646" t="s">
        <v>3998</v>
      </c>
      <c r="B100" s="647">
        <v>25</v>
      </c>
      <c r="C100" s="648" t="s">
        <v>2278</v>
      </c>
      <c r="D100" s="648" t="s">
        <v>3541</v>
      </c>
      <c r="E100" s="649" t="s">
        <v>651</v>
      </c>
      <c r="F100" s="648" t="s">
        <v>693</v>
      </c>
      <c r="G100" s="650">
        <v>30</v>
      </c>
      <c r="H100" s="656" t="s">
        <v>2088</v>
      </c>
      <c r="I100" s="657">
        <v>0</v>
      </c>
    </row>
    <row r="101" spans="1:9" ht="26.15" customHeight="1">
      <c r="A101" s="646" t="s">
        <v>3998</v>
      </c>
      <c r="B101" s="647">
        <v>26</v>
      </c>
      <c r="C101" s="648" t="s">
        <v>1825</v>
      </c>
      <c r="D101" s="648" t="s">
        <v>635</v>
      </c>
      <c r="E101" s="649" t="s">
        <v>652</v>
      </c>
      <c r="F101" s="648" t="s">
        <v>693</v>
      </c>
      <c r="G101" s="650">
        <v>30</v>
      </c>
      <c r="H101" s="656" t="s">
        <v>2088</v>
      </c>
      <c r="I101" s="657">
        <v>0</v>
      </c>
    </row>
    <row r="102" spans="1:9" ht="26.15" customHeight="1">
      <c r="A102" s="646" t="s">
        <v>3998</v>
      </c>
      <c r="B102" s="647">
        <v>27</v>
      </c>
      <c r="C102" s="648" t="s">
        <v>3205</v>
      </c>
      <c r="D102" s="648" t="s">
        <v>636</v>
      </c>
      <c r="E102" s="649" t="s">
        <v>653</v>
      </c>
      <c r="F102" s="648" t="s">
        <v>693</v>
      </c>
      <c r="G102" s="650">
        <v>25</v>
      </c>
      <c r="H102" s="656" t="s">
        <v>2088</v>
      </c>
      <c r="I102" s="657">
        <v>0</v>
      </c>
    </row>
    <row r="103" spans="1:9" ht="26.15" customHeight="1">
      <c r="A103" s="646" t="s">
        <v>3998</v>
      </c>
      <c r="B103" s="647">
        <v>28</v>
      </c>
      <c r="C103" s="648" t="s">
        <v>1826</v>
      </c>
      <c r="D103" s="648" t="s">
        <v>637</v>
      </c>
      <c r="E103" s="649" t="s">
        <v>3933</v>
      </c>
      <c r="F103" s="648" t="s">
        <v>3987</v>
      </c>
      <c r="G103" s="650">
        <v>25</v>
      </c>
      <c r="H103" s="656" t="s">
        <v>2088</v>
      </c>
      <c r="I103" s="657">
        <v>0</v>
      </c>
    </row>
    <row r="104" spans="1:9" ht="26.15" customHeight="1">
      <c r="A104" s="646" t="s">
        <v>3998</v>
      </c>
      <c r="B104" s="647">
        <v>29</v>
      </c>
      <c r="C104" s="648" t="s">
        <v>1107</v>
      </c>
      <c r="D104" s="648" t="s">
        <v>1108</v>
      </c>
      <c r="E104" s="649" t="s">
        <v>2119</v>
      </c>
      <c r="F104" s="648" t="s">
        <v>693</v>
      </c>
      <c r="G104" s="650">
        <v>20</v>
      </c>
      <c r="H104" s="656" t="s">
        <v>2088</v>
      </c>
      <c r="I104" s="657">
        <v>0</v>
      </c>
    </row>
    <row r="105" spans="1:9" ht="26.15" customHeight="1">
      <c r="A105" s="646" t="s">
        <v>3998</v>
      </c>
      <c r="B105" s="647">
        <v>30</v>
      </c>
      <c r="C105" s="648" t="s">
        <v>2675</v>
      </c>
      <c r="D105" s="648" t="s">
        <v>1111</v>
      </c>
      <c r="E105" s="649" t="s">
        <v>2119</v>
      </c>
      <c r="F105" s="648" t="s">
        <v>693</v>
      </c>
      <c r="G105" s="650">
        <v>20</v>
      </c>
      <c r="H105" s="656" t="s">
        <v>2088</v>
      </c>
      <c r="I105" s="657">
        <v>0</v>
      </c>
    </row>
    <row r="106" spans="1:9" ht="26.15" customHeight="1">
      <c r="A106" s="646" t="s">
        <v>3998</v>
      </c>
      <c r="B106" s="647">
        <v>31</v>
      </c>
      <c r="C106" s="648" t="s">
        <v>4539</v>
      </c>
      <c r="D106" s="648" t="s">
        <v>4540</v>
      </c>
      <c r="E106" s="649" t="s">
        <v>2119</v>
      </c>
      <c r="F106" s="648" t="s">
        <v>693</v>
      </c>
      <c r="G106" s="650">
        <v>25</v>
      </c>
      <c r="H106" s="656" t="s">
        <v>2088</v>
      </c>
      <c r="I106" s="657">
        <v>0</v>
      </c>
    </row>
    <row r="107" spans="1:9" ht="26.15" customHeight="1">
      <c r="A107" s="646" t="s">
        <v>3998</v>
      </c>
      <c r="B107" s="647">
        <v>32</v>
      </c>
      <c r="C107" s="648" t="s">
        <v>4541</v>
      </c>
      <c r="D107" s="648" t="s">
        <v>4542</v>
      </c>
      <c r="E107" s="649" t="s">
        <v>4156</v>
      </c>
      <c r="F107" s="648" t="s">
        <v>693</v>
      </c>
      <c r="G107" s="650">
        <v>15</v>
      </c>
      <c r="H107" s="656" t="s">
        <v>2088</v>
      </c>
      <c r="I107" s="657">
        <v>0</v>
      </c>
    </row>
    <row r="108" spans="1:9" ht="26.15" customHeight="1">
      <c r="A108" s="646" t="s">
        <v>3998</v>
      </c>
      <c r="B108" s="647">
        <v>33</v>
      </c>
      <c r="C108" s="648" t="s">
        <v>950</v>
      </c>
      <c r="D108" s="648" t="s">
        <v>2105</v>
      </c>
      <c r="E108" s="649" t="s">
        <v>1129</v>
      </c>
      <c r="F108" s="648" t="s">
        <v>693</v>
      </c>
      <c r="G108" s="650">
        <v>20</v>
      </c>
      <c r="H108" s="656" t="s">
        <v>2088</v>
      </c>
      <c r="I108" s="657">
        <v>0</v>
      </c>
    </row>
    <row r="109" spans="1:9" ht="26.15" customHeight="1">
      <c r="A109" s="646" t="s">
        <v>3998</v>
      </c>
      <c r="B109" s="647">
        <v>34</v>
      </c>
      <c r="C109" s="648" t="s">
        <v>951</v>
      </c>
      <c r="D109" s="648" t="s">
        <v>2821</v>
      </c>
      <c r="E109" s="649" t="s">
        <v>1129</v>
      </c>
      <c r="F109" s="648" t="s">
        <v>693</v>
      </c>
      <c r="G109" s="650">
        <v>20</v>
      </c>
      <c r="H109" s="656" t="s">
        <v>2088</v>
      </c>
      <c r="I109" s="657">
        <v>0</v>
      </c>
    </row>
    <row r="110" spans="1:9" ht="26.15" customHeight="1">
      <c r="A110" s="646" t="s">
        <v>3998</v>
      </c>
      <c r="B110" s="647">
        <v>35</v>
      </c>
      <c r="C110" s="648" t="s">
        <v>1160</v>
      </c>
      <c r="D110" s="648" t="s">
        <v>2822</v>
      </c>
      <c r="E110" s="649" t="s">
        <v>4306</v>
      </c>
      <c r="F110" s="648" t="s">
        <v>693</v>
      </c>
      <c r="G110" s="650">
        <v>20</v>
      </c>
      <c r="H110" s="656" t="s">
        <v>2088</v>
      </c>
      <c r="I110" s="657">
        <v>0</v>
      </c>
    </row>
    <row r="111" spans="1:9" ht="26.15" customHeight="1">
      <c r="A111" s="646" t="s">
        <v>3998</v>
      </c>
      <c r="B111" s="647">
        <v>36</v>
      </c>
      <c r="C111" s="648" t="s">
        <v>1161</v>
      </c>
      <c r="D111" s="648" t="s">
        <v>2823</v>
      </c>
      <c r="E111" s="649" t="s">
        <v>4306</v>
      </c>
      <c r="F111" s="648" t="s">
        <v>693</v>
      </c>
      <c r="G111" s="650">
        <v>20</v>
      </c>
      <c r="H111" s="656" t="s">
        <v>2088</v>
      </c>
      <c r="I111" s="657">
        <v>0</v>
      </c>
    </row>
    <row r="112" spans="1:9" ht="26.15" customHeight="1">
      <c r="A112" s="646" t="s">
        <v>3998</v>
      </c>
      <c r="B112" s="647">
        <v>37</v>
      </c>
      <c r="C112" s="648" t="s">
        <v>2192</v>
      </c>
      <c r="D112" s="648" t="s">
        <v>2106</v>
      </c>
      <c r="E112" s="649" t="s">
        <v>4157</v>
      </c>
      <c r="F112" s="648" t="s">
        <v>693</v>
      </c>
      <c r="G112" s="650">
        <v>35</v>
      </c>
      <c r="H112" s="656" t="s">
        <v>2088</v>
      </c>
      <c r="I112" s="657">
        <v>0</v>
      </c>
    </row>
    <row r="113" spans="1:9" ht="26.15" customHeight="1">
      <c r="A113" s="646" t="s">
        <v>3998</v>
      </c>
      <c r="B113" s="647">
        <v>38</v>
      </c>
      <c r="C113" s="648" t="s">
        <v>2193</v>
      </c>
      <c r="D113" s="648" t="s">
        <v>4339</v>
      </c>
      <c r="E113" s="649" t="s">
        <v>1335</v>
      </c>
      <c r="F113" s="648" t="s">
        <v>693</v>
      </c>
      <c r="G113" s="650">
        <v>35</v>
      </c>
      <c r="H113" s="656" t="s">
        <v>2088</v>
      </c>
      <c r="I113" s="657">
        <v>0</v>
      </c>
    </row>
    <row r="114" spans="1:9" ht="26.15" customHeight="1">
      <c r="A114" s="646" t="s">
        <v>3998</v>
      </c>
      <c r="B114" s="647">
        <v>39</v>
      </c>
      <c r="C114" s="648" t="s">
        <v>2194</v>
      </c>
      <c r="D114" s="648" t="s">
        <v>1339</v>
      </c>
      <c r="E114" s="649" t="s">
        <v>3964</v>
      </c>
      <c r="F114" s="648" t="s">
        <v>693</v>
      </c>
      <c r="G114" s="650">
        <v>95</v>
      </c>
      <c r="H114" s="656" t="s">
        <v>2088</v>
      </c>
      <c r="I114" s="657">
        <v>0</v>
      </c>
    </row>
    <row r="115" spans="1:9" ht="26.15" customHeight="1">
      <c r="A115" s="646" t="s">
        <v>3998</v>
      </c>
      <c r="B115" s="647">
        <v>40</v>
      </c>
      <c r="C115" s="648" t="s">
        <v>4314</v>
      </c>
      <c r="D115" s="648" t="s">
        <v>324</v>
      </c>
      <c r="E115" s="649" t="s">
        <v>1336</v>
      </c>
      <c r="F115" s="648" t="s">
        <v>693</v>
      </c>
      <c r="G115" s="650">
        <v>95</v>
      </c>
      <c r="H115" s="656" t="s">
        <v>2088</v>
      </c>
      <c r="I115" s="657">
        <v>0</v>
      </c>
    </row>
    <row r="116" spans="1:9" ht="26.15" customHeight="1">
      <c r="A116" s="646" t="s">
        <v>3998</v>
      </c>
      <c r="B116" s="647">
        <v>41</v>
      </c>
      <c r="C116" s="648" t="s">
        <v>2676</v>
      </c>
      <c r="D116" s="648" t="s">
        <v>4081</v>
      </c>
      <c r="E116" s="649" t="s">
        <v>3964</v>
      </c>
      <c r="F116" s="648" t="s">
        <v>693</v>
      </c>
      <c r="G116" s="650">
        <v>95</v>
      </c>
      <c r="H116" s="656" t="s">
        <v>2088</v>
      </c>
      <c r="I116" s="657">
        <v>0</v>
      </c>
    </row>
    <row r="117" spans="1:9" ht="26.15" customHeight="1">
      <c r="A117" s="646" t="s">
        <v>3998</v>
      </c>
      <c r="B117" s="647">
        <v>42</v>
      </c>
      <c r="C117" s="648" t="s">
        <v>2677</v>
      </c>
      <c r="D117" s="648" t="s">
        <v>4082</v>
      </c>
      <c r="E117" s="649" t="s">
        <v>320</v>
      </c>
      <c r="F117" s="648" t="s">
        <v>693</v>
      </c>
      <c r="G117" s="650">
        <v>95</v>
      </c>
      <c r="H117" s="656" t="s">
        <v>2088</v>
      </c>
      <c r="I117" s="657">
        <v>0</v>
      </c>
    </row>
    <row r="118" spans="1:9" ht="26.15" customHeight="1">
      <c r="A118" s="646" t="s">
        <v>3998</v>
      </c>
      <c r="B118" s="647">
        <v>43</v>
      </c>
      <c r="C118" s="648" t="s">
        <v>4319</v>
      </c>
      <c r="D118" s="648" t="s">
        <v>3617</v>
      </c>
      <c r="E118" s="649" t="s">
        <v>3964</v>
      </c>
      <c r="F118" s="648" t="s">
        <v>693</v>
      </c>
      <c r="G118" s="650">
        <v>95</v>
      </c>
      <c r="H118" s="656" t="s">
        <v>2088</v>
      </c>
      <c r="I118" s="657">
        <v>0</v>
      </c>
    </row>
    <row r="119" spans="1:9" ht="26.15" customHeight="1">
      <c r="A119" s="646" t="s">
        <v>3998</v>
      </c>
      <c r="B119" s="647">
        <v>44</v>
      </c>
      <c r="C119" s="648" t="s">
        <v>4320</v>
      </c>
      <c r="D119" s="648" t="s">
        <v>261</v>
      </c>
      <c r="E119" s="649" t="s">
        <v>320</v>
      </c>
      <c r="F119" s="648" t="s">
        <v>693</v>
      </c>
      <c r="G119" s="650">
        <v>95</v>
      </c>
      <c r="H119" s="656" t="s">
        <v>2088</v>
      </c>
      <c r="I119" s="657">
        <v>0</v>
      </c>
    </row>
    <row r="120" spans="1:9" ht="26.15" customHeight="1">
      <c r="A120" s="646" t="s">
        <v>3998</v>
      </c>
      <c r="B120" s="647">
        <v>45</v>
      </c>
      <c r="C120" s="648" t="s">
        <v>4321</v>
      </c>
      <c r="D120" s="648" t="s">
        <v>5306</v>
      </c>
      <c r="E120" s="649" t="s">
        <v>3964</v>
      </c>
      <c r="F120" s="648" t="s">
        <v>693</v>
      </c>
      <c r="G120" s="650">
        <v>95</v>
      </c>
      <c r="H120" s="656" t="s">
        <v>2088</v>
      </c>
      <c r="I120" s="657">
        <v>0</v>
      </c>
    </row>
    <row r="121" spans="1:9" ht="26.15" customHeight="1">
      <c r="A121" s="646" t="s">
        <v>3998</v>
      </c>
      <c r="B121" s="647">
        <v>46</v>
      </c>
      <c r="C121" s="648" t="s">
        <v>4322</v>
      </c>
      <c r="D121" s="648" t="s">
        <v>5307</v>
      </c>
      <c r="E121" s="649" t="s">
        <v>320</v>
      </c>
      <c r="F121" s="648" t="s">
        <v>693</v>
      </c>
      <c r="G121" s="650">
        <v>95</v>
      </c>
      <c r="H121" s="656" t="s">
        <v>2088</v>
      </c>
      <c r="I121" s="657">
        <v>0</v>
      </c>
    </row>
    <row r="122" spans="1:9" ht="26.15" customHeight="1">
      <c r="A122" s="646" t="s">
        <v>3998</v>
      </c>
      <c r="B122" s="647">
        <v>47</v>
      </c>
      <c r="C122" s="648" t="s">
        <v>4323</v>
      </c>
      <c r="D122" s="648" t="s">
        <v>5436</v>
      </c>
      <c r="E122" s="649" t="s">
        <v>2729</v>
      </c>
      <c r="F122" s="648" t="s">
        <v>693</v>
      </c>
      <c r="G122" s="650">
        <v>70</v>
      </c>
      <c r="H122" s="656" t="s">
        <v>2088</v>
      </c>
      <c r="I122" s="657">
        <v>0</v>
      </c>
    </row>
    <row r="123" spans="1:9" ht="26.15" customHeight="1">
      <c r="A123" s="646" t="s">
        <v>3998</v>
      </c>
      <c r="B123" s="647">
        <v>48</v>
      </c>
      <c r="C123" s="648" t="s">
        <v>4324</v>
      </c>
      <c r="D123" s="648" t="s">
        <v>5437</v>
      </c>
      <c r="E123" s="649" t="s">
        <v>2943</v>
      </c>
      <c r="F123" s="648" t="s">
        <v>693</v>
      </c>
      <c r="G123" s="650">
        <v>70</v>
      </c>
      <c r="H123" s="656" t="s">
        <v>2088</v>
      </c>
      <c r="I123" s="657">
        <v>0</v>
      </c>
    </row>
    <row r="124" spans="1:9" ht="26.15" customHeight="1">
      <c r="A124" s="646" t="s">
        <v>3998</v>
      </c>
      <c r="B124" s="647">
        <v>49</v>
      </c>
      <c r="C124" s="648" t="s">
        <v>3615</v>
      </c>
      <c r="D124" s="648" t="s">
        <v>523</v>
      </c>
      <c r="E124" s="649" t="s">
        <v>4157</v>
      </c>
      <c r="F124" s="648" t="s">
        <v>693</v>
      </c>
      <c r="G124" s="650">
        <v>35</v>
      </c>
      <c r="H124" s="656" t="s">
        <v>2088</v>
      </c>
      <c r="I124" s="657">
        <v>0</v>
      </c>
    </row>
    <row r="125" spans="1:9" ht="26.15" customHeight="1">
      <c r="A125" s="646" t="s">
        <v>3998</v>
      </c>
      <c r="B125" s="647">
        <v>50</v>
      </c>
      <c r="C125" s="648" t="s">
        <v>3290</v>
      </c>
      <c r="D125" s="648" t="s">
        <v>524</v>
      </c>
      <c r="E125" s="649" t="s">
        <v>1335</v>
      </c>
      <c r="F125" s="648" t="s">
        <v>693</v>
      </c>
      <c r="G125" s="650">
        <v>35</v>
      </c>
      <c r="H125" s="656" t="s">
        <v>2088</v>
      </c>
      <c r="I125" s="657">
        <v>0</v>
      </c>
    </row>
    <row r="126" spans="1:9" ht="26.15" customHeight="1">
      <c r="A126" s="646" t="s">
        <v>3998</v>
      </c>
      <c r="B126" s="647">
        <v>51</v>
      </c>
      <c r="C126" s="648" t="s">
        <v>2767</v>
      </c>
      <c r="D126" s="648" t="s">
        <v>3289</v>
      </c>
      <c r="E126" s="649" t="s">
        <v>6</v>
      </c>
      <c r="F126" s="648" t="s">
        <v>693</v>
      </c>
      <c r="G126" s="650">
        <v>20</v>
      </c>
      <c r="H126" s="656" t="s">
        <v>2088</v>
      </c>
      <c r="I126" s="657">
        <v>0</v>
      </c>
    </row>
    <row r="127" spans="1:9" ht="26.15" customHeight="1">
      <c r="A127" s="646" t="s">
        <v>3998</v>
      </c>
      <c r="B127" s="647">
        <v>52</v>
      </c>
      <c r="C127" s="648" t="s">
        <v>809</v>
      </c>
      <c r="D127" s="648" t="s">
        <v>1072</v>
      </c>
      <c r="E127" s="649" t="s">
        <v>2911</v>
      </c>
      <c r="F127" s="648" t="s">
        <v>693</v>
      </c>
      <c r="G127" s="650">
        <v>20</v>
      </c>
      <c r="H127" s="656" t="s">
        <v>2088</v>
      </c>
      <c r="I127" s="657">
        <v>0</v>
      </c>
    </row>
    <row r="128" spans="1:9" ht="26.15" customHeight="1">
      <c r="A128" s="646" t="s">
        <v>3998</v>
      </c>
      <c r="B128" s="647">
        <v>53</v>
      </c>
      <c r="C128" s="648" t="s">
        <v>815</v>
      </c>
      <c r="D128" s="648" t="s">
        <v>4759</v>
      </c>
      <c r="E128" s="649" t="s">
        <v>2911</v>
      </c>
      <c r="F128" s="648" t="s">
        <v>693</v>
      </c>
      <c r="G128" s="650">
        <v>20</v>
      </c>
      <c r="H128" s="656" t="s">
        <v>2088</v>
      </c>
      <c r="I128" s="657">
        <v>0</v>
      </c>
    </row>
    <row r="129" spans="1:9" ht="26.15" customHeight="1">
      <c r="A129" s="646" t="s">
        <v>3998</v>
      </c>
      <c r="B129" s="647">
        <v>54</v>
      </c>
      <c r="C129" s="648" t="s">
        <v>2894</v>
      </c>
      <c r="D129" s="648" t="s">
        <v>2895</v>
      </c>
      <c r="E129" s="649" t="s">
        <v>1337</v>
      </c>
      <c r="F129" s="648" t="s">
        <v>693</v>
      </c>
      <c r="G129" s="650">
        <v>20</v>
      </c>
      <c r="H129" s="656">
        <v>58</v>
      </c>
      <c r="I129" s="657">
        <v>1160</v>
      </c>
    </row>
    <row r="130" spans="1:9" ht="26.15" customHeight="1">
      <c r="A130" s="646" t="s">
        <v>3998</v>
      </c>
      <c r="B130" s="647">
        <v>55</v>
      </c>
      <c r="C130" s="648" t="s">
        <v>5043</v>
      </c>
      <c r="D130" s="648" t="s">
        <v>5044</v>
      </c>
      <c r="E130" s="649" t="s">
        <v>1338</v>
      </c>
      <c r="F130" s="648" t="s">
        <v>693</v>
      </c>
      <c r="G130" s="650">
        <v>20</v>
      </c>
      <c r="H130" s="656" t="s">
        <v>2088</v>
      </c>
      <c r="I130" s="657">
        <v>0</v>
      </c>
    </row>
    <row r="131" spans="1:9" ht="26.15" customHeight="1">
      <c r="A131" s="646" t="s">
        <v>3998</v>
      </c>
      <c r="B131" s="647">
        <v>56</v>
      </c>
      <c r="C131" s="648" t="s">
        <v>810</v>
      </c>
      <c r="D131" s="648" t="s">
        <v>1073</v>
      </c>
      <c r="E131" s="649" t="s">
        <v>5172</v>
      </c>
      <c r="F131" s="648" t="s">
        <v>693</v>
      </c>
      <c r="G131" s="650">
        <v>70</v>
      </c>
      <c r="H131" s="656" t="s">
        <v>2088</v>
      </c>
      <c r="I131" s="657">
        <v>0</v>
      </c>
    </row>
    <row r="132" spans="1:9" ht="26.15" customHeight="1">
      <c r="A132" s="646" t="s">
        <v>3998</v>
      </c>
      <c r="B132" s="647">
        <v>57</v>
      </c>
      <c r="C132" s="648" t="s">
        <v>2134</v>
      </c>
      <c r="D132" s="648" t="s">
        <v>1074</v>
      </c>
      <c r="E132" s="649" t="s">
        <v>4190</v>
      </c>
      <c r="F132" s="648" t="s">
        <v>693</v>
      </c>
      <c r="G132" s="650">
        <v>70</v>
      </c>
      <c r="H132" s="656" t="s">
        <v>2088</v>
      </c>
      <c r="I132" s="657">
        <v>0</v>
      </c>
    </row>
    <row r="133" spans="1:9" ht="26.15" customHeight="1">
      <c r="A133" s="646" t="s">
        <v>3998</v>
      </c>
      <c r="B133" s="647">
        <v>58</v>
      </c>
      <c r="C133" s="648" t="s">
        <v>811</v>
      </c>
      <c r="D133" s="648" t="s">
        <v>4614</v>
      </c>
      <c r="E133" s="649" t="s">
        <v>2058</v>
      </c>
      <c r="F133" s="648" t="s">
        <v>693</v>
      </c>
      <c r="G133" s="650">
        <v>35</v>
      </c>
      <c r="H133" s="656" t="s">
        <v>2088</v>
      </c>
      <c r="I133" s="657">
        <v>0</v>
      </c>
    </row>
    <row r="134" spans="1:9" ht="26.15" customHeight="1">
      <c r="A134" s="646" t="s">
        <v>3998</v>
      </c>
      <c r="B134" s="647">
        <v>59</v>
      </c>
      <c r="C134" s="648" t="s">
        <v>4760</v>
      </c>
      <c r="D134" s="648" t="s">
        <v>2395</v>
      </c>
      <c r="E134" s="649" t="s">
        <v>2059</v>
      </c>
      <c r="F134" s="648" t="s">
        <v>693</v>
      </c>
      <c r="G134" s="650">
        <v>35</v>
      </c>
      <c r="H134" s="656" t="s">
        <v>2088</v>
      </c>
      <c r="I134" s="657">
        <v>0</v>
      </c>
    </row>
    <row r="135" spans="1:9" ht="26.15" customHeight="1">
      <c r="A135" s="646" t="s">
        <v>3998</v>
      </c>
      <c r="B135" s="647">
        <v>60</v>
      </c>
      <c r="C135" s="648" t="s">
        <v>4329</v>
      </c>
      <c r="D135" s="648" t="s">
        <v>5308</v>
      </c>
      <c r="E135" s="649" t="s">
        <v>1963</v>
      </c>
      <c r="F135" s="648" t="s">
        <v>693</v>
      </c>
      <c r="G135" s="650">
        <v>18</v>
      </c>
      <c r="H135" s="656" t="s">
        <v>2088</v>
      </c>
      <c r="I135" s="657">
        <v>0</v>
      </c>
    </row>
    <row r="136" spans="1:9" ht="26.15" customHeight="1">
      <c r="A136" s="646" t="s">
        <v>3998</v>
      </c>
      <c r="B136" s="647">
        <v>61</v>
      </c>
      <c r="C136" s="648" t="s">
        <v>4330</v>
      </c>
      <c r="D136" s="648" t="s">
        <v>5439</v>
      </c>
      <c r="E136" s="649" t="s">
        <v>1963</v>
      </c>
      <c r="F136" s="648" t="s">
        <v>693</v>
      </c>
      <c r="G136" s="650">
        <v>18</v>
      </c>
      <c r="H136" s="656" t="s">
        <v>2088</v>
      </c>
      <c r="I136" s="657">
        <v>0</v>
      </c>
    </row>
    <row r="137" spans="1:9" ht="26.15" customHeight="1">
      <c r="A137" s="646" t="s">
        <v>3998</v>
      </c>
      <c r="B137" s="647">
        <v>62</v>
      </c>
      <c r="C137" s="648" t="s">
        <v>4331</v>
      </c>
      <c r="D137" s="648" t="s">
        <v>1314</v>
      </c>
      <c r="E137" s="649" t="s">
        <v>4141</v>
      </c>
      <c r="F137" s="648" t="s">
        <v>693</v>
      </c>
      <c r="G137" s="650">
        <v>18</v>
      </c>
      <c r="H137" s="656" t="s">
        <v>2088</v>
      </c>
      <c r="I137" s="657">
        <v>0</v>
      </c>
    </row>
    <row r="138" spans="1:9" ht="26.15" customHeight="1">
      <c r="A138" s="646" t="s">
        <v>3998</v>
      </c>
      <c r="B138" s="647">
        <v>63</v>
      </c>
      <c r="C138" s="648" t="s">
        <v>5055</v>
      </c>
      <c r="D138" s="648" t="s">
        <v>5261</v>
      </c>
      <c r="E138" s="649" t="s">
        <v>4141</v>
      </c>
      <c r="F138" s="648" t="s">
        <v>693</v>
      </c>
      <c r="G138" s="650">
        <v>18</v>
      </c>
      <c r="H138" s="656" t="s">
        <v>2088</v>
      </c>
      <c r="I138" s="657">
        <v>0</v>
      </c>
    </row>
    <row r="139" spans="1:9" ht="26.15" customHeight="1">
      <c r="A139" s="646" t="s">
        <v>3998</v>
      </c>
      <c r="B139" s="647">
        <v>64</v>
      </c>
      <c r="C139" s="648" t="s">
        <v>4327</v>
      </c>
      <c r="D139" s="648" t="s">
        <v>3319</v>
      </c>
      <c r="E139" s="649" t="s">
        <v>4841</v>
      </c>
      <c r="F139" s="648" t="s">
        <v>693</v>
      </c>
      <c r="G139" s="650">
        <v>95</v>
      </c>
      <c r="H139" s="656" t="s">
        <v>2088</v>
      </c>
      <c r="I139" s="657">
        <v>0</v>
      </c>
    </row>
    <row r="140" spans="1:9" ht="26.15" customHeight="1">
      <c r="A140" s="646" t="s">
        <v>3998</v>
      </c>
      <c r="B140" s="647">
        <v>65</v>
      </c>
      <c r="C140" s="648" t="s">
        <v>4328</v>
      </c>
      <c r="D140" s="648" t="s">
        <v>3320</v>
      </c>
      <c r="E140" s="649" t="s">
        <v>4841</v>
      </c>
      <c r="F140" s="648" t="s">
        <v>693</v>
      </c>
      <c r="G140" s="650">
        <v>95</v>
      </c>
      <c r="H140" s="656" t="s">
        <v>2088</v>
      </c>
      <c r="I140" s="657">
        <v>0</v>
      </c>
    </row>
    <row r="141" spans="1:9" ht="26.15" customHeight="1">
      <c r="A141" s="646" t="s">
        <v>3998</v>
      </c>
      <c r="B141" s="647">
        <v>66</v>
      </c>
      <c r="C141" s="648" t="s">
        <v>3901</v>
      </c>
      <c r="D141" s="648" t="s">
        <v>3902</v>
      </c>
      <c r="E141" s="649" t="s">
        <v>8</v>
      </c>
      <c r="F141" s="648" t="s">
        <v>693</v>
      </c>
      <c r="G141" s="650">
        <v>50</v>
      </c>
      <c r="H141" s="656" t="s">
        <v>2088</v>
      </c>
      <c r="I141" s="657">
        <v>0</v>
      </c>
    </row>
    <row r="142" spans="1:9" ht="26.15" customHeight="1">
      <c r="A142" s="646" t="s">
        <v>3998</v>
      </c>
      <c r="B142" s="647">
        <v>67</v>
      </c>
      <c r="C142" s="648" t="s">
        <v>1015</v>
      </c>
      <c r="D142" s="648" t="s">
        <v>1315</v>
      </c>
      <c r="E142" s="649" t="s">
        <v>7</v>
      </c>
      <c r="F142" s="648" t="s">
        <v>693</v>
      </c>
      <c r="G142" s="650">
        <v>50</v>
      </c>
      <c r="H142" s="656" t="s">
        <v>2088</v>
      </c>
      <c r="I142" s="657">
        <v>0</v>
      </c>
    </row>
    <row r="143" spans="1:9" ht="26.15" customHeight="1">
      <c r="A143" s="646" t="s">
        <v>3998</v>
      </c>
      <c r="B143" s="647">
        <v>68</v>
      </c>
      <c r="C143" s="648" t="s">
        <v>3903</v>
      </c>
      <c r="D143" s="648" t="s">
        <v>3904</v>
      </c>
      <c r="E143" s="649" t="s">
        <v>2061</v>
      </c>
      <c r="F143" s="648" t="s">
        <v>693</v>
      </c>
      <c r="G143" s="650">
        <v>50</v>
      </c>
      <c r="H143" s="656" t="s">
        <v>2088</v>
      </c>
      <c r="I143" s="657">
        <v>0</v>
      </c>
    </row>
    <row r="144" spans="1:9" ht="26.15" customHeight="1">
      <c r="A144" s="646" t="s">
        <v>3998</v>
      </c>
      <c r="B144" s="647">
        <v>69</v>
      </c>
      <c r="C144" s="648" t="s">
        <v>1017</v>
      </c>
      <c r="D144" s="648" t="s">
        <v>1316</v>
      </c>
      <c r="E144" s="649" t="s">
        <v>2061</v>
      </c>
      <c r="F144" s="648" t="s">
        <v>693</v>
      </c>
      <c r="G144" s="650">
        <v>50</v>
      </c>
      <c r="H144" s="656" t="s">
        <v>2088</v>
      </c>
      <c r="I144" s="657">
        <v>0</v>
      </c>
    </row>
    <row r="145" spans="1:9" ht="26.15" customHeight="1">
      <c r="A145" s="646" t="s">
        <v>3998</v>
      </c>
      <c r="B145" s="647">
        <v>70</v>
      </c>
      <c r="C145" s="648" t="s">
        <v>4325</v>
      </c>
      <c r="D145" s="648" t="s">
        <v>3317</v>
      </c>
      <c r="E145" s="649" t="s">
        <v>2799</v>
      </c>
      <c r="F145" s="648" t="s">
        <v>693</v>
      </c>
      <c r="G145" s="650">
        <v>15</v>
      </c>
      <c r="H145" s="656" t="s">
        <v>2088</v>
      </c>
      <c r="I145" s="657">
        <v>0</v>
      </c>
    </row>
    <row r="146" spans="1:9" ht="26.15" customHeight="1" thickBot="1">
      <c r="A146" s="646" t="s">
        <v>3998</v>
      </c>
      <c r="B146" s="647">
        <v>71</v>
      </c>
      <c r="C146" s="648" t="s">
        <v>4326</v>
      </c>
      <c r="D146" s="648" t="s">
        <v>3318</v>
      </c>
      <c r="E146" s="649" t="s">
        <v>2203</v>
      </c>
      <c r="F146" s="648" t="s">
        <v>693</v>
      </c>
      <c r="G146" s="650">
        <v>15</v>
      </c>
      <c r="H146" s="658" t="s">
        <v>2088</v>
      </c>
      <c r="I146" s="659">
        <v>0</v>
      </c>
    </row>
    <row r="147" spans="1:9" ht="9" customHeight="1" thickBot="1"/>
    <row r="148" spans="1:9" ht="30" customHeight="1" thickBot="1">
      <c r="A148" s="660" t="s">
        <v>5360</v>
      </c>
      <c r="B148" s="661">
        <f>COUNT(B8:B146)</f>
        <v>139</v>
      </c>
      <c r="C148" s="662" t="s">
        <v>5361</v>
      </c>
      <c r="F148" s="663" t="s">
        <v>4407</v>
      </c>
      <c r="H148" s="664">
        <f>SUM(H8:H146)</f>
        <v>8514</v>
      </c>
      <c r="I148" s="664">
        <f>SUM(I8:I146)</f>
        <v>305675</v>
      </c>
    </row>
  </sheetData>
  <mergeCells count="10">
    <mergeCell ref="G6:G7"/>
    <mergeCell ref="H6:I6"/>
    <mergeCell ref="C2:E2"/>
    <mergeCell ref="A6:A7"/>
    <mergeCell ref="F6:F7"/>
    <mergeCell ref="B6:B7"/>
    <mergeCell ref="C3:E3"/>
    <mergeCell ref="C6:C7"/>
    <mergeCell ref="D6:D7"/>
    <mergeCell ref="E6:E7"/>
  </mergeCells>
  <phoneticPr fontId="25" type="noConversion"/>
  <printOptions horizontalCentered="1"/>
  <pageMargins left="0.4" right="0.19685039370078741" top="0.45" bottom="0.33" header="0.19685039370078741" footer="0.2"/>
  <pageSetup paperSize="9" scale="65" orientation="portrait" r:id="rId1"/>
  <headerFooter alignWithMargins="0">
    <oddHeader>&amp;RPage &amp;P / &amp;N</oddHead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57">
    <tabColor indexed="10"/>
  </sheetPr>
  <dimension ref="A1:R237"/>
  <sheetViews>
    <sheetView workbookViewId="0"/>
  </sheetViews>
  <sheetFormatPr defaultColWidth="8" defaultRowHeight="11.5"/>
  <cols>
    <col min="1" max="1" width="3.26953125" style="716" customWidth="1"/>
    <col min="2" max="2" width="7.453125" style="717" customWidth="1"/>
    <col min="3" max="3" width="11.08984375" style="716" customWidth="1"/>
    <col min="4" max="4" width="15.90625" style="718" customWidth="1"/>
    <col min="5" max="5" width="35.6328125" style="718" customWidth="1"/>
    <col min="6" max="6" width="12.90625" style="719" customWidth="1"/>
    <col min="7" max="7" width="6.7265625" style="720" hidden="1" customWidth="1"/>
    <col min="8" max="8" width="7" style="720" hidden="1" customWidth="1"/>
    <col min="9" max="9" width="9.08984375" style="720" hidden="1" customWidth="1"/>
    <col min="10" max="10" width="7.36328125" style="720" hidden="1" customWidth="1"/>
    <col min="11" max="11" width="10.453125" style="720" hidden="1" customWidth="1"/>
    <col min="12" max="12" width="7" style="720" hidden="1" customWidth="1"/>
    <col min="13" max="13" width="8.90625" style="721" hidden="1" customWidth="1"/>
    <col min="14" max="14" width="6.08984375" style="721" hidden="1" customWidth="1"/>
    <col min="15" max="15" width="8.453125" style="720" hidden="1" customWidth="1"/>
    <col min="16" max="16" width="12.90625" style="721" customWidth="1"/>
    <col min="17" max="18" width="12.90625" style="720" customWidth="1"/>
    <col min="19" max="16384" width="8" style="720"/>
  </cols>
  <sheetData>
    <row r="1" spans="1:18" ht="16" customHeight="1"/>
    <row r="2" spans="1:18" ht="16" customHeight="1">
      <c r="A2" s="722"/>
      <c r="B2" s="723"/>
      <c r="C2" s="722"/>
      <c r="D2" s="724"/>
      <c r="F2" s="725"/>
      <c r="H2" s="726"/>
      <c r="I2" s="726"/>
      <c r="J2" s="726"/>
      <c r="K2" s="726"/>
      <c r="L2" s="726"/>
      <c r="M2" s="725"/>
      <c r="N2" s="725"/>
      <c r="O2" s="726"/>
      <c r="P2" s="725"/>
      <c r="Q2" s="726"/>
    </row>
    <row r="3" spans="1:18" ht="25" customHeight="1">
      <c r="A3" s="722"/>
      <c r="F3" s="727"/>
      <c r="H3" s="726"/>
      <c r="I3" s="726"/>
      <c r="J3" s="726"/>
      <c r="K3" s="726"/>
      <c r="L3" s="726"/>
      <c r="M3" s="725"/>
      <c r="N3" s="725"/>
      <c r="O3" s="723"/>
      <c r="P3" s="723"/>
      <c r="Q3" s="723"/>
    </row>
    <row r="4" spans="1:18" ht="25" customHeight="1">
      <c r="A4" s="722"/>
      <c r="B4" s="1686" t="s">
        <v>2494</v>
      </c>
      <c r="C4" s="1686"/>
      <c r="D4" s="1686"/>
      <c r="E4" s="1686"/>
      <c r="F4" s="728"/>
      <c r="H4" s="726"/>
      <c r="I4" s="726"/>
      <c r="J4" s="726"/>
      <c r="K4" s="726"/>
      <c r="L4" s="726"/>
      <c r="Q4" s="726"/>
    </row>
    <row r="5" spans="1:18" ht="25" customHeight="1">
      <c r="A5" s="722"/>
      <c r="B5" s="1687" t="s">
        <v>533</v>
      </c>
      <c r="C5" s="1687"/>
      <c r="D5" s="1687"/>
      <c r="E5" s="1687"/>
      <c r="F5" s="729"/>
      <c r="G5" s="730"/>
      <c r="H5" s="731"/>
      <c r="I5" s="731"/>
      <c r="J5" s="731"/>
      <c r="K5" s="731"/>
      <c r="L5" s="731"/>
      <c r="M5" s="732"/>
      <c r="N5" s="732"/>
      <c r="O5" s="733"/>
      <c r="P5" s="734"/>
      <c r="Q5" s="734"/>
      <c r="R5" s="734"/>
    </row>
    <row r="6" spans="1:18" ht="10" customHeight="1" thickBot="1">
      <c r="A6" s="722"/>
      <c r="B6" s="723"/>
      <c r="C6" s="722"/>
      <c r="D6" s="735"/>
      <c r="F6" s="736"/>
      <c r="G6" s="725"/>
      <c r="H6" s="726"/>
      <c r="I6" s="726"/>
      <c r="J6" s="726"/>
      <c r="K6" s="726"/>
      <c r="L6" s="726"/>
      <c r="M6" s="725"/>
      <c r="N6" s="725"/>
      <c r="O6" s="726"/>
    </row>
    <row r="7" spans="1:18" ht="16" customHeight="1">
      <c r="A7" s="737" t="s">
        <v>3999</v>
      </c>
      <c r="B7" s="723"/>
      <c r="C7" s="722"/>
      <c r="D7" s="724"/>
      <c r="E7" s="735"/>
      <c r="F7" s="736"/>
      <c r="M7" s="720"/>
      <c r="N7" s="720"/>
      <c r="P7" s="1688" t="s">
        <v>4000</v>
      </c>
      <c r="Q7" s="1689"/>
      <c r="R7" s="1690"/>
    </row>
    <row r="8" spans="1:18" ht="16" customHeight="1" thickBot="1">
      <c r="B8" s="723"/>
      <c r="C8" s="722"/>
      <c r="D8" s="724"/>
      <c r="E8" s="724"/>
      <c r="F8" s="736"/>
      <c r="G8" s="1695" t="s">
        <v>1543</v>
      </c>
      <c r="H8" s="1695"/>
      <c r="I8" s="1694" t="s">
        <v>1544</v>
      </c>
      <c r="J8" s="1694"/>
      <c r="K8" s="1694" t="s">
        <v>1545</v>
      </c>
      <c r="L8" s="1694"/>
      <c r="M8" s="738" t="s">
        <v>1546</v>
      </c>
      <c r="N8" s="738"/>
      <c r="O8" s="739"/>
      <c r="P8" s="1691"/>
      <c r="Q8" s="1692"/>
      <c r="R8" s="1693"/>
    </row>
    <row r="9" spans="1:18" s="748" customFormat="1" ht="25" customHeight="1" thickBot="1">
      <c r="A9" s="740" t="s">
        <v>3017</v>
      </c>
      <c r="B9" s="741"/>
      <c r="C9" s="742" t="s">
        <v>4044</v>
      </c>
      <c r="D9" s="742" t="s">
        <v>4045</v>
      </c>
      <c r="E9" s="742" t="s">
        <v>2756</v>
      </c>
      <c r="F9" s="242" t="s">
        <v>3717</v>
      </c>
      <c r="G9" s="743" t="s">
        <v>1547</v>
      </c>
      <c r="H9" s="744" t="s">
        <v>1548</v>
      </c>
      <c r="I9" s="743" t="s">
        <v>1547</v>
      </c>
      <c r="J9" s="744" t="s">
        <v>1548</v>
      </c>
      <c r="K9" s="743" t="s">
        <v>1547</v>
      </c>
      <c r="L9" s="744" t="s">
        <v>1548</v>
      </c>
      <c r="M9" s="745" t="s">
        <v>1597</v>
      </c>
      <c r="N9" s="744" t="s">
        <v>1598</v>
      </c>
      <c r="O9" s="743" t="s">
        <v>1599</v>
      </c>
      <c r="P9" s="746" t="s">
        <v>4527</v>
      </c>
      <c r="Q9" s="747" t="s">
        <v>4528</v>
      </c>
      <c r="R9" s="743" t="s">
        <v>4529</v>
      </c>
    </row>
    <row r="10" spans="1:18" s="754" customFormat="1" ht="30" customHeight="1">
      <c r="A10" s="749" t="s">
        <v>334</v>
      </c>
      <c r="B10" s="750" t="s">
        <v>2834</v>
      </c>
      <c r="C10" s="750" t="s">
        <v>5296</v>
      </c>
      <c r="D10" s="751" t="s">
        <v>5297</v>
      </c>
      <c r="E10" s="751" t="s">
        <v>4742</v>
      </c>
      <c r="F10" s="750">
        <v>4</v>
      </c>
      <c r="G10" s="750">
        <v>0</v>
      </c>
      <c r="H10" s="750">
        <v>0</v>
      </c>
      <c r="I10" s="750">
        <v>0</v>
      </c>
      <c r="J10" s="750">
        <v>0</v>
      </c>
      <c r="K10" s="750">
        <v>0</v>
      </c>
      <c r="L10" s="750">
        <v>0</v>
      </c>
      <c r="M10" s="750">
        <v>0</v>
      </c>
      <c r="N10" s="750">
        <v>0</v>
      </c>
      <c r="O10" s="750">
        <v>0</v>
      </c>
      <c r="P10" s="752">
        <v>344</v>
      </c>
      <c r="Q10" s="753">
        <v>86</v>
      </c>
      <c r="R10" s="750"/>
    </row>
    <row r="11" spans="1:18" s="754" customFormat="1" ht="30" customHeight="1">
      <c r="A11" s="755" t="s">
        <v>334</v>
      </c>
      <c r="B11" s="756" t="s">
        <v>2835</v>
      </c>
      <c r="C11" s="756" t="s">
        <v>5302</v>
      </c>
      <c r="D11" s="757" t="s">
        <v>5303</v>
      </c>
      <c r="E11" s="757" t="s">
        <v>4742</v>
      </c>
      <c r="F11" s="756">
        <v>4</v>
      </c>
      <c r="G11" s="756">
        <v>0</v>
      </c>
      <c r="H11" s="756">
        <v>0</v>
      </c>
      <c r="I11" s="756">
        <v>0</v>
      </c>
      <c r="J11" s="756">
        <v>0</v>
      </c>
      <c r="K11" s="756">
        <v>0</v>
      </c>
      <c r="L11" s="756">
        <v>0</v>
      </c>
      <c r="M11" s="756">
        <v>0</v>
      </c>
      <c r="N11" s="756">
        <v>0</v>
      </c>
      <c r="O11" s="756">
        <v>0</v>
      </c>
      <c r="P11" s="758">
        <v>264</v>
      </c>
      <c r="Q11" s="759">
        <v>66</v>
      </c>
      <c r="R11" s="760"/>
    </row>
    <row r="12" spans="1:18" s="754" customFormat="1" ht="30" customHeight="1">
      <c r="A12" s="755" t="s">
        <v>334</v>
      </c>
      <c r="B12" s="756" t="s">
        <v>1495</v>
      </c>
      <c r="C12" s="756" t="s">
        <v>3044</v>
      </c>
      <c r="D12" s="757" t="s">
        <v>38</v>
      </c>
      <c r="E12" s="757" t="s">
        <v>4742</v>
      </c>
      <c r="F12" s="756">
        <v>4</v>
      </c>
      <c r="G12" s="756">
        <v>0</v>
      </c>
      <c r="H12" s="756">
        <v>0</v>
      </c>
      <c r="I12" s="756">
        <v>0</v>
      </c>
      <c r="J12" s="756">
        <v>0</v>
      </c>
      <c r="K12" s="756">
        <v>0</v>
      </c>
      <c r="L12" s="756">
        <v>0</v>
      </c>
      <c r="M12" s="756">
        <v>0</v>
      </c>
      <c r="N12" s="756">
        <v>0</v>
      </c>
      <c r="O12" s="756">
        <v>0</v>
      </c>
      <c r="P12" s="758">
        <v>396</v>
      </c>
      <c r="Q12" s="759">
        <v>99</v>
      </c>
      <c r="R12" s="760"/>
    </row>
    <row r="13" spans="1:18" s="754" customFormat="1" ht="30" customHeight="1">
      <c r="A13" s="755" t="s">
        <v>334</v>
      </c>
      <c r="B13" s="756" t="s">
        <v>1496</v>
      </c>
      <c r="C13" s="756" t="s">
        <v>5313</v>
      </c>
      <c r="D13" s="757" t="s">
        <v>5314</v>
      </c>
      <c r="E13" s="757" t="s">
        <v>4742</v>
      </c>
      <c r="F13" s="756">
        <v>4</v>
      </c>
      <c r="G13" s="756">
        <v>0</v>
      </c>
      <c r="H13" s="756">
        <v>0</v>
      </c>
      <c r="I13" s="756">
        <v>0</v>
      </c>
      <c r="J13" s="756">
        <v>0</v>
      </c>
      <c r="K13" s="756">
        <v>0</v>
      </c>
      <c r="L13" s="756">
        <v>0</v>
      </c>
      <c r="M13" s="756">
        <v>0</v>
      </c>
      <c r="N13" s="756">
        <v>0</v>
      </c>
      <c r="O13" s="756">
        <v>0</v>
      </c>
      <c r="P13" s="758">
        <v>464</v>
      </c>
      <c r="Q13" s="759">
        <v>116</v>
      </c>
      <c r="R13" s="760"/>
    </row>
    <row r="14" spans="1:18" s="754" customFormat="1" ht="30" customHeight="1">
      <c r="A14" s="755" t="s">
        <v>334</v>
      </c>
      <c r="B14" s="756" t="s">
        <v>1497</v>
      </c>
      <c r="C14" s="756" t="s">
        <v>205</v>
      </c>
      <c r="D14" s="757" t="s">
        <v>5312</v>
      </c>
      <c r="E14" s="757" t="s">
        <v>4742</v>
      </c>
      <c r="F14" s="756">
        <v>4</v>
      </c>
      <c r="G14" s="756">
        <v>0</v>
      </c>
      <c r="H14" s="756">
        <v>0</v>
      </c>
      <c r="I14" s="756">
        <v>0</v>
      </c>
      <c r="J14" s="756">
        <v>0</v>
      </c>
      <c r="K14" s="756">
        <v>0</v>
      </c>
      <c r="L14" s="756">
        <v>0</v>
      </c>
      <c r="M14" s="756">
        <v>0</v>
      </c>
      <c r="N14" s="756">
        <v>0</v>
      </c>
      <c r="O14" s="756">
        <v>0</v>
      </c>
      <c r="P14" s="758">
        <v>240</v>
      </c>
      <c r="Q14" s="759">
        <v>60</v>
      </c>
      <c r="R14" s="760"/>
    </row>
    <row r="15" spans="1:18" s="754" customFormat="1" ht="30" customHeight="1">
      <c r="A15" s="755" t="s">
        <v>334</v>
      </c>
      <c r="B15" s="756" t="s">
        <v>1498</v>
      </c>
      <c r="C15" s="756" t="s">
        <v>5300</v>
      </c>
      <c r="D15" s="757" t="s">
        <v>5301</v>
      </c>
      <c r="E15" s="757" t="s">
        <v>4742</v>
      </c>
      <c r="F15" s="756">
        <v>4</v>
      </c>
      <c r="G15" s="756">
        <v>0</v>
      </c>
      <c r="H15" s="756">
        <v>0</v>
      </c>
      <c r="I15" s="756">
        <v>0</v>
      </c>
      <c r="J15" s="756">
        <v>0</v>
      </c>
      <c r="K15" s="756">
        <v>0</v>
      </c>
      <c r="L15" s="756">
        <v>0</v>
      </c>
      <c r="M15" s="756">
        <v>0</v>
      </c>
      <c r="N15" s="756">
        <v>0</v>
      </c>
      <c r="O15" s="756">
        <v>0</v>
      </c>
      <c r="P15" s="758">
        <v>368</v>
      </c>
      <c r="Q15" s="759">
        <v>92</v>
      </c>
      <c r="R15" s="760"/>
    </row>
    <row r="16" spans="1:18" s="754" customFormat="1" ht="30" customHeight="1">
      <c r="A16" s="755" t="s">
        <v>334</v>
      </c>
      <c r="B16" s="756" t="s">
        <v>1499</v>
      </c>
      <c r="C16" s="756" t="s">
        <v>5298</v>
      </c>
      <c r="D16" s="757" t="s">
        <v>5299</v>
      </c>
      <c r="E16" s="757" t="s">
        <v>4742</v>
      </c>
      <c r="F16" s="756">
        <v>4</v>
      </c>
      <c r="G16" s="756">
        <v>0</v>
      </c>
      <c r="H16" s="756">
        <v>0</v>
      </c>
      <c r="I16" s="756">
        <v>0</v>
      </c>
      <c r="J16" s="756">
        <v>0</v>
      </c>
      <c r="K16" s="756">
        <v>0</v>
      </c>
      <c r="L16" s="756">
        <v>0</v>
      </c>
      <c r="M16" s="756">
        <v>0</v>
      </c>
      <c r="N16" s="756">
        <v>0</v>
      </c>
      <c r="O16" s="756">
        <v>0</v>
      </c>
      <c r="P16" s="758">
        <v>380</v>
      </c>
      <c r="Q16" s="759">
        <v>95</v>
      </c>
      <c r="R16" s="760"/>
    </row>
    <row r="17" spans="1:18" s="754" customFormat="1" ht="30" customHeight="1">
      <c r="A17" s="755" t="s">
        <v>334</v>
      </c>
      <c r="B17" s="756" t="s">
        <v>382</v>
      </c>
      <c r="C17" s="756" t="s">
        <v>5315</v>
      </c>
      <c r="D17" s="757" t="s">
        <v>1376</v>
      </c>
      <c r="E17" s="757" t="s">
        <v>4742</v>
      </c>
      <c r="F17" s="756">
        <v>4</v>
      </c>
      <c r="G17" s="756">
        <v>0</v>
      </c>
      <c r="H17" s="756">
        <v>0</v>
      </c>
      <c r="I17" s="756">
        <v>0</v>
      </c>
      <c r="J17" s="756">
        <v>0</v>
      </c>
      <c r="K17" s="756">
        <v>0</v>
      </c>
      <c r="L17" s="756">
        <v>0</v>
      </c>
      <c r="M17" s="756">
        <v>0</v>
      </c>
      <c r="N17" s="756">
        <v>0</v>
      </c>
      <c r="O17" s="756">
        <v>0</v>
      </c>
      <c r="P17" s="758">
        <v>428</v>
      </c>
      <c r="Q17" s="759">
        <v>107</v>
      </c>
      <c r="R17" s="760"/>
    </row>
    <row r="18" spans="1:18" s="754" customFormat="1" ht="30" customHeight="1">
      <c r="A18" s="755" t="s">
        <v>334</v>
      </c>
      <c r="B18" s="756" t="s">
        <v>383</v>
      </c>
      <c r="C18" s="756" t="s">
        <v>2383</v>
      </c>
      <c r="D18" s="757" t="s">
        <v>5434</v>
      </c>
      <c r="E18" s="757" t="s">
        <v>4747</v>
      </c>
      <c r="F18" s="756">
        <v>8</v>
      </c>
      <c r="G18" s="756">
        <v>0</v>
      </c>
      <c r="H18" s="756">
        <v>0</v>
      </c>
      <c r="I18" s="756">
        <v>0</v>
      </c>
      <c r="J18" s="756">
        <v>0</v>
      </c>
      <c r="K18" s="756">
        <v>0</v>
      </c>
      <c r="L18" s="756">
        <v>0</v>
      </c>
      <c r="M18" s="756">
        <v>0</v>
      </c>
      <c r="N18" s="756">
        <v>0</v>
      </c>
      <c r="O18" s="756">
        <v>0</v>
      </c>
      <c r="P18" s="758">
        <v>224</v>
      </c>
      <c r="Q18" s="759">
        <v>28</v>
      </c>
      <c r="R18" s="760"/>
    </row>
    <row r="19" spans="1:18" s="754" customFormat="1" ht="30" customHeight="1">
      <c r="A19" s="755" t="s">
        <v>334</v>
      </c>
      <c r="B19" s="756" t="s">
        <v>4935</v>
      </c>
      <c r="C19" s="756" t="s">
        <v>859</v>
      </c>
      <c r="D19" s="757" t="s">
        <v>1242</v>
      </c>
      <c r="E19" s="757" t="s">
        <v>4747</v>
      </c>
      <c r="F19" s="756">
        <v>8</v>
      </c>
      <c r="G19" s="756">
        <v>0</v>
      </c>
      <c r="H19" s="756">
        <v>0</v>
      </c>
      <c r="I19" s="756">
        <v>0</v>
      </c>
      <c r="J19" s="756">
        <v>0</v>
      </c>
      <c r="K19" s="756">
        <v>0</v>
      </c>
      <c r="L19" s="756">
        <v>0</v>
      </c>
      <c r="M19" s="756">
        <v>0</v>
      </c>
      <c r="N19" s="756">
        <v>0</v>
      </c>
      <c r="O19" s="756">
        <v>0</v>
      </c>
      <c r="P19" s="758">
        <v>224</v>
      </c>
      <c r="Q19" s="759">
        <v>28</v>
      </c>
      <c r="R19" s="760"/>
    </row>
    <row r="20" spans="1:18" s="754" customFormat="1" ht="30" customHeight="1">
      <c r="A20" s="755" t="s">
        <v>334</v>
      </c>
      <c r="B20" s="756" t="s">
        <v>4936</v>
      </c>
      <c r="C20" s="756" t="s">
        <v>860</v>
      </c>
      <c r="D20" s="757" t="s">
        <v>1241</v>
      </c>
      <c r="E20" s="757" t="s">
        <v>4747</v>
      </c>
      <c r="F20" s="756">
        <v>8</v>
      </c>
      <c r="G20" s="756">
        <v>0</v>
      </c>
      <c r="H20" s="756">
        <v>0</v>
      </c>
      <c r="I20" s="756">
        <v>0</v>
      </c>
      <c r="J20" s="756">
        <v>0</v>
      </c>
      <c r="K20" s="756">
        <v>0</v>
      </c>
      <c r="L20" s="756">
        <v>0</v>
      </c>
      <c r="M20" s="756">
        <v>0</v>
      </c>
      <c r="N20" s="756">
        <v>0</v>
      </c>
      <c r="O20" s="756">
        <v>0</v>
      </c>
      <c r="P20" s="758">
        <v>224</v>
      </c>
      <c r="Q20" s="759">
        <v>28</v>
      </c>
      <c r="R20" s="760"/>
    </row>
    <row r="21" spans="1:18" s="754" customFormat="1" ht="30" customHeight="1">
      <c r="A21" s="755" t="s">
        <v>334</v>
      </c>
      <c r="B21" s="756" t="s">
        <v>4937</v>
      </c>
      <c r="C21" s="756" t="s">
        <v>861</v>
      </c>
      <c r="D21" s="757" t="s">
        <v>55</v>
      </c>
      <c r="E21" s="757" t="s">
        <v>4748</v>
      </c>
      <c r="F21" s="756">
        <v>8</v>
      </c>
      <c r="G21" s="756">
        <v>0</v>
      </c>
      <c r="H21" s="756">
        <v>0</v>
      </c>
      <c r="I21" s="756">
        <v>0</v>
      </c>
      <c r="J21" s="756">
        <v>0</v>
      </c>
      <c r="K21" s="756">
        <v>0</v>
      </c>
      <c r="L21" s="756">
        <v>0</v>
      </c>
      <c r="M21" s="756">
        <v>0</v>
      </c>
      <c r="N21" s="756">
        <v>0</v>
      </c>
      <c r="O21" s="756">
        <v>0</v>
      </c>
      <c r="P21" s="758">
        <v>224</v>
      </c>
      <c r="Q21" s="759">
        <v>28</v>
      </c>
      <c r="R21" s="760"/>
    </row>
    <row r="22" spans="1:18" s="754" customFormat="1" ht="30" customHeight="1">
      <c r="A22" s="755" t="s">
        <v>334</v>
      </c>
      <c r="B22" s="756" t="s">
        <v>4938</v>
      </c>
      <c r="C22" s="756" t="s">
        <v>2648</v>
      </c>
      <c r="D22" s="757" t="s">
        <v>2176</v>
      </c>
      <c r="E22" s="757" t="s">
        <v>4749</v>
      </c>
      <c r="F22" s="756">
        <v>8</v>
      </c>
      <c r="G22" s="756">
        <v>0</v>
      </c>
      <c r="H22" s="756">
        <v>0</v>
      </c>
      <c r="I22" s="756">
        <v>0</v>
      </c>
      <c r="J22" s="756">
        <v>0</v>
      </c>
      <c r="K22" s="756">
        <v>0</v>
      </c>
      <c r="L22" s="756">
        <v>0</v>
      </c>
      <c r="M22" s="756">
        <v>0</v>
      </c>
      <c r="N22" s="756">
        <v>0</v>
      </c>
      <c r="O22" s="756">
        <v>0</v>
      </c>
      <c r="P22" s="758">
        <v>216</v>
      </c>
      <c r="Q22" s="759">
        <v>27</v>
      </c>
      <c r="R22" s="760"/>
    </row>
    <row r="23" spans="1:18" s="754" customFormat="1" ht="30" customHeight="1">
      <c r="A23" s="755" t="s">
        <v>334</v>
      </c>
      <c r="B23" s="756" t="s">
        <v>4939</v>
      </c>
      <c r="C23" s="756" t="s">
        <v>2649</v>
      </c>
      <c r="D23" s="757" t="s">
        <v>2175</v>
      </c>
      <c r="E23" s="757" t="s">
        <v>4750</v>
      </c>
      <c r="F23" s="756">
        <v>8</v>
      </c>
      <c r="G23" s="756">
        <v>0</v>
      </c>
      <c r="H23" s="756">
        <v>0</v>
      </c>
      <c r="I23" s="756">
        <v>0</v>
      </c>
      <c r="J23" s="756">
        <v>0</v>
      </c>
      <c r="K23" s="756">
        <v>0</v>
      </c>
      <c r="L23" s="756">
        <v>0</v>
      </c>
      <c r="M23" s="756">
        <v>0</v>
      </c>
      <c r="N23" s="756">
        <v>0</v>
      </c>
      <c r="O23" s="756">
        <v>0</v>
      </c>
      <c r="P23" s="758">
        <v>208</v>
      </c>
      <c r="Q23" s="759">
        <v>26</v>
      </c>
      <c r="R23" s="760"/>
    </row>
    <row r="24" spans="1:18" s="754" customFormat="1" ht="30" customHeight="1">
      <c r="A24" s="755" t="s">
        <v>334</v>
      </c>
      <c r="B24" s="756" t="s">
        <v>4940</v>
      </c>
      <c r="C24" s="756" t="s">
        <v>3798</v>
      </c>
      <c r="D24" s="757" t="s">
        <v>3799</v>
      </c>
      <c r="E24" s="757" t="s">
        <v>4746</v>
      </c>
      <c r="F24" s="756">
        <v>8</v>
      </c>
      <c r="G24" s="756">
        <v>0</v>
      </c>
      <c r="H24" s="756">
        <v>0</v>
      </c>
      <c r="I24" s="756">
        <v>0</v>
      </c>
      <c r="J24" s="756">
        <v>0</v>
      </c>
      <c r="K24" s="756">
        <v>0</v>
      </c>
      <c r="L24" s="756">
        <v>0</v>
      </c>
      <c r="M24" s="756">
        <v>0</v>
      </c>
      <c r="N24" s="756">
        <v>0</v>
      </c>
      <c r="O24" s="756">
        <v>0</v>
      </c>
      <c r="P24" s="758">
        <v>216</v>
      </c>
      <c r="Q24" s="759">
        <v>27</v>
      </c>
      <c r="R24" s="760"/>
    </row>
    <row r="25" spans="1:18" s="754" customFormat="1" ht="30" customHeight="1">
      <c r="A25" s="755" t="s">
        <v>335</v>
      </c>
      <c r="B25" s="756" t="s">
        <v>2834</v>
      </c>
      <c r="C25" s="756" t="s">
        <v>4675</v>
      </c>
      <c r="D25" s="757" t="s">
        <v>4676</v>
      </c>
      <c r="E25" s="757" t="s">
        <v>4743</v>
      </c>
      <c r="F25" s="756">
        <v>20</v>
      </c>
      <c r="G25" s="756">
        <v>0</v>
      </c>
      <c r="H25" s="756">
        <v>0</v>
      </c>
      <c r="I25" s="756">
        <v>0</v>
      </c>
      <c r="J25" s="756">
        <v>0</v>
      </c>
      <c r="K25" s="756">
        <v>0</v>
      </c>
      <c r="L25" s="756">
        <v>0</v>
      </c>
      <c r="M25" s="756">
        <v>0</v>
      </c>
      <c r="N25" s="756">
        <v>0</v>
      </c>
      <c r="O25" s="756">
        <v>0</v>
      </c>
      <c r="P25" s="758">
        <v>2320</v>
      </c>
      <c r="Q25" s="759">
        <v>116</v>
      </c>
      <c r="R25" s="760"/>
    </row>
    <row r="26" spans="1:18" s="754" customFormat="1" ht="30" customHeight="1">
      <c r="A26" s="755" t="s">
        <v>335</v>
      </c>
      <c r="B26" s="756" t="s">
        <v>2835</v>
      </c>
      <c r="C26" s="756" t="s">
        <v>3303</v>
      </c>
      <c r="D26" s="757" t="s">
        <v>5493</v>
      </c>
      <c r="E26" s="757" t="s">
        <v>4745</v>
      </c>
      <c r="F26" s="756">
        <v>20</v>
      </c>
      <c r="G26" s="756">
        <v>0</v>
      </c>
      <c r="H26" s="756">
        <v>0</v>
      </c>
      <c r="I26" s="756">
        <v>0</v>
      </c>
      <c r="J26" s="756">
        <v>0</v>
      </c>
      <c r="K26" s="756">
        <v>0</v>
      </c>
      <c r="L26" s="756">
        <v>0</v>
      </c>
      <c r="M26" s="756">
        <v>0</v>
      </c>
      <c r="N26" s="756">
        <v>0</v>
      </c>
      <c r="O26" s="756">
        <v>0</v>
      </c>
      <c r="P26" s="758">
        <v>520</v>
      </c>
      <c r="Q26" s="759">
        <v>26</v>
      </c>
      <c r="R26" s="760"/>
    </row>
    <row r="27" spans="1:18" s="754" customFormat="1" ht="30" customHeight="1">
      <c r="A27" s="755" t="s">
        <v>335</v>
      </c>
      <c r="B27" s="756" t="s">
        <v>1495</v>
      </c>
      <c r="C27" s="756" t="s">
        <v>988</v>
      </c>
      <c r="D27" s="757" t="s">
        <v>989</v>
      </c>
      <c r="E27" s="757" t="s">
        <v>4744</v>
      </c>
      <c r="F27" s="756">
        <v>20</v>
      </c>
      <c r="G27" s="756">
        <v>0</v>
      </c>
      <c r="H27" s="756">
        <v>0</v>
      </c>
      <c r="I27" s="756">
        <v>0</v>
      </c>
      <c r="J27" s="756">
        <v>0</v>
      </c>
      <c r="K27" s="756">
        <v>0</v>
      </c>
      <c r="L27" s="756">
        <v>0</v>
      </c>
      <c r="M27" s="756">
        <v>0</v>
      </c>
      <c r="N27" s="756">
        <v>0</v>
      </c>
      <c r="O27" s="756">
        <v>0</v>
      </c>
      <c r="P27" s="758">
        <v>600</v>
      </c>
      <c r="Q27" s="759">
        <v>30</v>
      </c>
      <c r="R27" s="760"/>
    </row>
    <row r="28" spans="1:18" s="754" customFormat="1" ht="30" customHeight="1">
      <c r="A28" s="755" t="s">
        <v>335</v>
      </c>
      <c r="B28" s="756" t="s">
        <v>1496</v>
      </c>
      <c r="C28" s="756" t="s">
        <v>5049</v>
      </c>
      <c r="D28" s="757" t="s">
        <v>3772</v>
      </c>
      <c r="E28" s="757" t="s">
        <v>4446</v>
      </c>
      <c r="F28" s="756">
        <v>20</v>
      </c>
      <c r="G28" s="756">
        <v>0</v>
      </c>
      <c r="H28" s="756">
        <v>0</v>
      </c>
      <c r="I28" s="756">
        <v>0</v>
      </c>
      <c r="J28" s="756">
        <v>0</v>
      </c>
      <c r="K28" s="756">
        <v>0</v>
      </c>
      <c r="L28" s="756">
        <v>0</v>
      </c>
      <c r="M28" s="756">
        <v>0</v>
      </c>
      <c r="N28" s="756">
        <v>0</v>
      </c>
      <c r="O28" s="756">
        <v>0</v>
      </c>
      <c r="P28" s="758">
        <v>960</v>
      </c>
      <c r="Q28" s="759">
        <v>48</v>
      </c>
      <c r="R28" s="760"/>
    </row>
    <row r="29" spans="1:18" s="754" customFormat="1" ht="30" customHeight="1">
      <c r="A29" s="755" t="s">
        <v>335</v>
      </c>
      <c r="B29" s="756" t="s">
        <v>1497</v>
      </c>
      <c r="C29" s="756" t="s">
        <v>2851</v>
      </c>
      <c r="D29" s="757" t="s">
        <v>1912</v>
      </c>
      <c r="E29" s="757" t="s">
        <v>4446</v>
      </c>
      <c r="F29" s="756">
        <v>16</v>
      </c>
      <c r="G29" s="756">
        <v>0</v>
      </c>
      <c r="H29" s="756">
        <v>0</v>
      </c>
      <c r="I29" s="756">
        <v>0</v>
      </c>
      <c r="J29" s="756">
        <v>0</v>
      </c>
      <c r="K29" s="756">
        <v>0</v>
      </c>
      <c r="L29" s="756">
        <v>0</v>
      </c>
      <c r="M29" s="756">
        <v>0</v>
      </c>
      <c r="N29" s="756">
        <v>0</v>
      </c>
      <c r="O29" s="756">
        <v>0</v>
      </c>
      <c r="P29" s="758">
        <v>224</v>
      </c>
      <c r="Q29" s="759">
        <v>14</v>
      </c>
      <c r="R29" s="760"/>
    </row>
    <row r="30" spans="1:18" s="754" customFormat="1" ht="30" customHeight="1">
      <c r="A30" s="755" t="s">
        <v>335</v>
      </c>
      <c r="B30" s="756" t="s">
        <v>1498</v>
      </c>
      <c r="C30" s="756" t="s">
        <v>358</v>
      </c>
      <c r="D30" s="757" t="s">
        <v>2868</v>
      </c>
      <c r="E30" s="757" t="s">
        <v>4446</v>
      </c>
      <c r="F30" s="756">
        <v>20</v>
      </c>
      <c r="G30" s="756">
        <v>0</v>
      </c>
      <c r="H30" s="756">
        <v>0</v>
      </c>
      <c r="I30" s="756">
        <v>0</v>
      </c>
      <c r="J30" s="756">
        <v>0</v>
      </c>
      <c r="K30" s="756">
        <v>0</v>
      </c>
      <c r="L30" s="756">
        <v>0</v>
      </c>
      <c r="M30" s="756">
        <v>0</v>
      </c>
      <c r="N30" s="756">
        <v>0</v>
      </c>
      <c r="O30" s="756">
        <v>0</v>
      </c>
      <c r="P30" s="758">
        <v>340</v>
      </c>
      <c r="Q30" s="759">
        <v>17</v>
      </c>
      <c r="R30" s="760"/>
    </row>
    <row r="31" spans="1:18" s="754" customFormat="1" ht="30" customHeight="1">
      <c r="A31" s="755" t="s">
        <v>335</v>
      </c>
      <c r="B31" s="756" t="s">
        <v>1499</v>
      </c>
      <c r="C31" s="756" t="s">
        <v>2299</v>
      </c>
      <c r="D31" s="757" t="s">
        <v>2300</v>
      </c>
      <c r="E31" s="757" t="s">
        <v>5245</v>
      </c>
      <c r="F31" s="756">
        <v>12</v>
      </c>
      <c r="G31" s="756">
        <v>0</v>
      </c>
      <c r="H31" s="756">
        <v>0</v>
      </c>
      <c r="I31" s="756">
        <v>0</v>
      </c>
      <c r="J31" s="756">
        <v>0</v>
      </c>
      <c r="K31" s="756">
        <v>0</v>
      </c>
      <c r="L31" s="756">
        <v>0</v>
      </c>
      <c r="M31" s="756">
        <v>0</v>
      </c>
      <c r="N31" s="756">
        <v>0</v>
      </c>
      <c r="O31" s="756">
        <v>0</v>
      </c>
      <c r="P31" s="758">
        <v>396</v>
      </c>
      <c r="Q31" s="759">
        <v>33</v>
      </c>
      <c r="R31" s="760"/>
    </row>
    <row r="32" spans="1:18" s="754" customFormat="1" ht="30" customHeight="1">
      <c r="A32" s="755" t="s">
        <v>335</v>
      </c>
      <c r="B32" s="756" t="s">
        <v>382</v>
      </c>
      <c r="C32" s="756" t="s">
        <v>4673</v>
      </c>
      <c r="D32" s="757" t="s">
        <v>4674</v>
      </c>
      <c r="E32" s="757" t="s">
        <v>5245</v>
      </c>
      <c r="F32" s="756">
        <v>12</v>
      </c>
      <c r="G32" s="756">
        <v>0</v>
      </c>
      <c r="H32" s="756">
        <v>0</v>
      </c>
      <c r="I32" s="756">
        <v>0</v>
      </c>
      <c r="J32" s="756">
        <v>0</v>
      </c>
      <c r="K32" s="756">
        <v>0</v>
      </c>
      <c r="L32" s="756">
        <v>0</v>
      </c>
      <c r="M32" s="756">
        <v>0</v>
      </c>
      <c r="N32" s="756">
        <v>0</v>
      </c>
      <c r="O32" s="756">
        <v>0</v>
      </c>
      <c r="P32" s="758">
        <v>552</v>
      </c>
      <c r="Q32" s="759">
        <v>46</v>
      </c>
      <c r="R32" s="760"/>
    </row>
    <row r="33" spans="1:18" s="754" customFormat="1" ht="30" customHeight="1">
      <c r="A33" s="755" t="s">
        <v>335</v>
      </c>
      <c r="B33" s="756" t="s">
        <v>383</v>
      </c>
      <c r="C33" s="756" t="s">
        <v>1942</v>
      </c>
      <c r="D33" s="757" t="s">
        <v>3523</v>
      </c>
      <c r="E33" s="757" t="s">
        <v>2596</v>
      </c>
      <c r="F33" s="756">
        <v>8</v>
      </c>
      <c r="G33" s="756">
        <v>0</v>
      </c>
      <c r="H33" s="756">
        <v>0</v>
      </c>
      <c r="I33" s="756">
        <v>0</v>
      </c>
      <c r="J33" s="756">
        <v>0</v>
      </c>
      <c r="K33" s="756">
        <v>0</v>
      </c>
      <c r="L33" s="756">
        <v>0</v>
      </c>
      <c r="M33" s="756">
        <v>0</v>
      </c>
      <c r="N33" s="756">
        <v>0</v>
      </c>
      <c r="O33" s="756">
        <v>0</v>
      </c>
      <c r="P33" s="758">
        <v>112</v>
      </c>
      <c r="Q33" s="759">
        <v>14</v>
      </c>
      <c r="R33" s="760"/>
    </row>
    <row r="34" spans="1:18" s="754" customFormat="1" ht="30" customHeight="1">
      <c r="A34" s="755" t="s">
        <v>335</v>
      </c>
      <c r="B34" s="756" t="s">
        <v>4935</v>
      </c>
      <c r="C34" s="756" t="s">
        <v>2931</v>
      </c>
      <c r="D34" s="757" t="s">
        <v>4278</v>
      </c>
      <c r="E34" s="757" t="s">
        <v>5246</v>
      </c>
      <c r="F34" s="756">
        <v>6</v>
      </c>
      <c r="G34" s="756">
        <v>0</v>
      </c>
      <c r="H34" s="756">
        <v>0</v>
      </c>
      <c r="I34" s="756">
        <v>0</v>
      </c>
      <c r="J34" s="756">
        <v>0</v>
      </c>
      <c r="K34" s="756">
        <v>0</v>
      </c>
      <c r="L34" s="756">
        <v>0</v>
      </c>
      <c r="M34" s="756">
        <v>0</v>
      </c>
      <c r="N34" s="756">
        <v>0</v>
      </c>
      <c r="O34" s="756">
        <v>0</v>
      </c>
      <c r="P34" s="758">
        <v>168</v>
      </c>
      <c r="Q34" s="759">
        <v>28</v>
      </c>
      <c r="R34" s="760"/>
    </row>
    <row r="35" spans="1:18" s="754" customFormat="1" ht="30" customHeight="1">
      <c r="A35" s="755" t="s">
        <v>335</v>
      </c>
      <c r="B35" s="756" t="s">
        <v>4936</v>
      </c>
      <c r="C35" s="756" t="s">
        <v>2932</v>
      </c>
      <c r="D35" s="757" t="s">
        <v>4279</v>
      </c>
      <c r="E35" s="757" t="s">
        <v>5247</v>
      </c>
      <c r="F35" s="756">
        <v>6</v>
      </c>
      <c r="G35" s="756">
        <v>0</v>
      </c>
      <c r="H35" s="756">
        <v>0</v>
      </c>
      <c r="I35" s="756">
        <v>0</v>
      </c>
      <c r="J35" s="756">
        <v>0</v>
      </c>
      <c r="K35" s="756">
        <v>0</v>
      </c>
      <c r="L35" s="756">
        <v>0</v>
      </c>
      <c r="M35" s="756">
        <v>0</v>
      </c>
      <c r="N35" s="756">
        <v>0</v>
      </c>
      <c r="O35" s="756">
        <v>0</v>
      </c>
      <c r="P35" s="758">
        <v>174</v>
      </c>
      <c r="Q35" s="759">
        <v>29</v>
      </c>
      <c r="R35" s="760"/>
    </row>
    <row r="36" spans="1:18" s="754" customFormat="1" ht="30" customHeight="1">
      <c r="A36" s="755" t="s">
        <v>335</v>
      </c>
      <c r="B36" s="756" t="s">
        <v>4937</v>
      </c>
      <c r="C36" s="756" t="s">
        <v>150</v>
      </c>
      <c r="D36" s="757" t="s">
        <v>2597</v>
      </c>
      <c r="E36" s="757" t="s">
        <v>4763</v>
      </c>
      <c r="F36" s="756">
        <v>4</v>
      </c>
      <c r="G36" s="756">
        <v>0</v>
      </c>
      <c r="H36" s="756">
        <v>0</v>
      </c>
      <c r="I36" s="756">
        <v>0</v>
      </c>
      <c r="J36" s="756">
        <v>0</v>
      </c>
      <c r="K36" s="756">
        <v>0</v>
      </c>
      <c r="L36" s="756">
        <v>0</v>
      </c>
      <c r="M36" s="756">
        <v>0</v>
      </c>
      <c r="N36" s="756">
        <v>0</v>
      </c>
      <c r="O36" s="756">
        <v>0</v>
      </c>
      <c r="P36" s="758">
        <v>96</v>
      </c>
      <c r="Q36" s="759">
        <v>24</v>
      </c>
      <c r="R36" s="760"/>
    </row>
    <row r="37" spans="1:18" s="754" customFormat="1" ht="30" customHeight="1">
      <c r="A37" s="755" t="s">
        <v>335</v>
      </c>
      <c r="B37" s="756" t="s">
        <v>4938</v>
      </c>
      <c r="C37" s="756" t="s">
        <v>3800</v>
      </c>
      <c r="D37" s="757" t="s">
        <v>3801</v>
      </c>
      <c r="E37" s="757" t="s">
        <v>4746</v>
      </c>
      <c r="F37" s="756">
        <v>8</v>
      </c>
      <c r="G37" s="756">
        <v>0</v>
      </c>
      <c r="H37" s="756">
        <v>0</v>
      </c>
      <c r="I37" s="756">
        <v>0</v>
      </c>
      <c r="J37" s="756">
        <v>0</v>
      </c>
      <c r="K37" s="756">
        <v>0</v>
      </c>
      <c r="L37" s="756">
        <v>0</v>
      </c>
      <c r="M37" s="756">
        <v>0</v>
      </c>
      <c r="N37" s="756">
        <v>0</v>
      </c>
      <c r="O37" s="756">
        <v>0</v>
      </c>
      <c r="P37" s="758">
        <v>224</v>
      </c>
      <c r="Q37" s="759">
        <v>28</v>
      </c>
      <c r="R37" s="760"/>
    </row>
    <row r="38" spans="1:18" s="754" customFormat="1" ht="30" customHeight="1">
      <c r="A38" s="755" t="s">
        <v>335</v>
      </c>
      <c r="B38" s="756" t="s">
        <v>4939</v>
      </c>
      <c r="C38" s="756" t="s">
        <v>2935</v>
      </c>
      <c r="D38" s="757" t="s">
        <v>2936</v>
      </c>
      <c r="E38" s="757" t="s">
        <v>2306</v>
      </c>
      <c r="F38" s="756">
        <v>12</v>
      </c>
      <c r="G38" s="756">
        <v>0</v>
      </c>
      <c r="H38" s="756">
        <v>0</v>
      </c>
      <c r="I38" s="756">
        <v>0</v>
      </c>
      <c r="J38" s="756">
        <v>0</v>
      </c>
      <c r="K38" s="756">
        <v>0</v>
      </c>
      <c r="L38" s="756">
        <v>0</v>
      </c>
      <c r="M38" s="756">
        <v>0</v>
      </c>
      <c r="N38" s="756">
        <v>0</v>
      </c>
      <c r="O38" s="756">
        <v>0</v>
      </c>
      <c r="P38" s="758">
        <v>264</v>
      </c>
      <c r="Q38" s="759">
        <v>22</v>
      </c>
      <c r="R38" s="760"/>
    </row>
    <row r="39" spans="1:18" s="754" customFormat="1" ht="30" customHeight="1">
      <c r="A39" s="755" t="s">
        <v>335</v>
      </c>
      <c r="B39" s="756" t="s">
        <v>4940</v>
      </c>
      <c r="C39" s="756" t="s">
        <v>3457</v>
      </c>
      <c r="D39" s="757" t="s">
        <v>3458</v>
      </c>
      <c r="E39" s="757" t="s">
        <v>2306</v>
      </c>
      <c r="F39" s="756">
        <v>12</v>
      </c>
      <c r="G39" s="756">
        <v>0</v>
      </c>
      <c r="H39" s="756">
        <v>0</v>
      </c>
      <c r="I39" s="756">
        <v>0</v>
      </c>
      <c r="J39" s="756">
        <v>0</v>
      </c>
      <c r="K39" s="756">
        <v>0</v>
      </c>
      <c r="L39" s="756">
        <v>0</v>
      </c>
      <c r="M39" s="756">
        <v>0</v>
      </c>
      <c r="N39" s="756">
        <v>0</v>
      </c>
      <c r="O39" s="756">
        <v>0</v>
      </c>
      <c r="P39" s="758">
        <v>300</v>
      </c>
      <c r="Q39" s="759">
        <v>25</v>
      </c>
      <c r="R39" s="760"/>
    </row>
    <row r="40" spans="1:18" s="754" customFormat="1" ht="30" customHeight="1">
      <c r="A40" s="755" t="s">
        <v>335</v>
      </c>
      <c r="B40" s="756" t="s">
        <v>4941</v>
      </c>
      <c r="C40" s="756" t="s">
        <v>2933</v>
      </c>
      <c r="D40" s="757" t="s">
        <v>2934</v>
      </c>
      <c r="E40" s="757" t="s">
        <v>2664</v>
      </c>
      <c r="F40" s="756">
        <v>12</v>
      </c>
      <c r="G40" s="756">
        <v>0</v>
      </c>
      <c r="H40" s="756">
        <v>0</v>
      </c>
      <c r="I40" s="756">
        <v>0</v>
      </c>
      <c r="J40" s="756">
        <v>0</v>
      </c>
      <c r="K40" s="756">
        <v>0</v>
      </c>
      <c r="L40" s="756">
        <v>0</v>
      </c>
      <c r="M40" s="756">
        <v>0</v>
      </c>
      <c r="N40" s="756">
        <v>0</v>
      </c>
      <c r="O40" s="756">
        <v>0</v>
      </c>
      <c r="P40" s="758">
        <v>300</v>
      </c>
      <c r="Q40" s="759">
        <v>25</v>
      </c>
      <c r="R40" s="760"/>
    </row>
    <row r="41" spans="1:18" s="754" customFormat="1" ht="30" customHeight="1">
      <c r="A41" s="755" t="s">
        <v>335</v>
      </c>
      <c r="B41" s="756" t="s">
        <v>4942</v>
      </c>
      <c r="C41" s="756" t="s">
        <v>3697</v>
      </c>
      <c r="D41" s="757" t="s">
        <v>3698</v>
      </c>
      <c r="E41" s="757" t="s">
        <v>2664</v>
      </c>
      <c r="F41" s="756">
        <v>12</v>
      </c>
      <c r="G41" s="756">
        <v>0</v>
      </c>
      <c r="H41" s="756">
        <v>0</v>
      </c>
      <c r="I41" s="756">
        <v>0</v>
      </c>
      <c r="J41" s="756">
        <v>0</v>
      </c>
      <c r="K41" s="756">
        <v>0</v>
      </c>
      <c r="L41" s="756">
        <v>0</v>
      </c>
      <c r="M41" s="756">
        <v>0</v>
      </c>
      <c r="N41" s="756">
        <v>0</v>
      </c>
      <c r="O41" s="756">
        <v>0</v>
      </c>
      <c r="P41" s="758">
        <v>300</v>
      </c>
      <c r="Q41" s="759">
        <v>25</v>
      </c>
      <c r="R41" s="760"/>
    </row>
    <row r="42" spans="1:18" s="754" customFormat="1" ht="30" customHeight="1">
      <c r="A42" s="755" t="s">
        <v>335</v>
      </c>
      <c r="B42" s="756" t="s">
        <v>4943</v>
      </c>
      <c r="C42" s="756" t="s">
        <v>2429</v>
      </c>
      <c r="D42" s="757" t="s">
        <v>2430</v>
      </c>
      <c r="E42" s="757" t="s">
        <v>2302</v>
      </c>
      <c r="F42" s="756">
        <v>7</v>
      </c>
      <c r="G42" s="756">
        <v>0</v>
      </c>
      <c r="H42" s="756">
        <v>0</v>
      </c>
      <c r="I42" s="756">
        <v>0</v>
      </c>
      <c r="J42" s="756">
        <v>0</v>
      </c>
      <c r="K42" s="756">
        <v>0</v>
      </c>
      <c r="L42" s="756">
        <v>0</v>
      </c>
      <c r="M42" s="756">
        <v>0</v>
      </c>
      <c r="N42" s="756">
        <v>0</v>
      </c>
      <c r="O42" s="756">
        <v>0</v>
      </c>
      <c r="P42" s="758">
        <v>322</v>
      </c>
      <c r="Q42" s="759">
        <v>46</v>
      </c>
      <c r="R42" s="760"/>
    </row>
    <row r="43" spans="1:18" s="754" customFormat="1" ht="30" customHeight="1">
      <c r="A43" s="755" t="s">
        <v>335</v>
      </c>
      <c r="B43" s="756" t="s">
        <v>4944</v>
      </c>
      <c r="C43" s="756" t="s">
        <v>1028</v>
      </c>
      <c r="D43" s="757" t="s">
        <v>4538</v>
      </c>
      <c r="E43" s="757" t="s">
        <v>2302</v>
      </c>
      <c r="F43" s="756">
        <v>7</v>
      </c>
      <c r="G43" s="756">
        <v>0</v>
      </c>
      <c r="H43" s="756">
        <v>0</v>
      </c>
      <c r="I43" s="756">
        <v>0</v>
      </c>
      <c r="J43" s="756">
        <v>0</v>
      </c>
      <c r="K43" s="756">
        <v>0</v>
      </c>
      <c r="L43" s="756">
        <v>0</v>
      </c>
      <c r="M43" s="756">
        <v>0</v>
      </c>
      <c r="N43" s="756">
        <v>0</v>
      </c>
      <c r="O43" s="756">
        <v>0</v>
      </c>
      <c r="P43" s="758">
        <v>280</v>
      </c>
      <c r="Q43" s="759">
        <v>40</v>
      </c>
      <c r="R43" s="760"/>
    </row>
    <row r="44" spans="1:18" s="754" customFormat="1" ht="30" customHeight="1">
      <c r="A44" s="755" t="s">
        <v>335</v>
      </c>
      <c r="B44" s="756" t="s">
        <v>4945</v>
      </c>
      <c r="C44" s="756" t="s">
        <v>2432</v>
      </c>
      <c r="D44" s="757" t="s">
        <v>2433</v>
      </c>
      <c r="E44" s="757" t="s">
        <v>2303</v>
      </c>
      <c r="F44" s="756">
        <v>7</v>
      </c>
      <c r="G44" s="756">
        <v>0</v>
      </c>
      <c r="H44" s="756">
        <v>0</v>
      </c>
      <c r="I44" s="756">
        <v>0</v>
      </c>
      <c r="J44" s="756">
        <v>0</v>
      </c>
      <c r="K44" s="756">
        <v>0</v>
      </c>
      <c r="L44" s="756">
        <v>0</v>
      </c>
      <c r="M44" s="756">
        <v>0</v>
      </c>
      <c r="N44" s="756">
        <v>0</v>
      </c>
      <c r="O44" s="756">
        <v>0</v>
      </c>
      <c r="P44" s="758">
        <v>280</v>
      </c>
      <c r="Q44" s="759">
        <v>40</v>
      </c>
      <c r="R44" s="760"/>
    </row>
    <row r="45" spans="1:18" s="754" customFormat="1" ht="30" customHeight="1">
      <c r="A45" s="755" t="s">
        <v>335</v>
      </c>
      <c r="B45" s="756" t="s">
        <v>4946</v>
      </c>
      <c r="C45" s="756" t="s">
        <v>1109</v>
      </c>
      <c r="D45" s="757" t="s">
        <v>1110</v>
      </c>
      <c r="E45" s="757" t="s">
        <v>2303</v>
      </c>
      <c r="F45" s="756">
        <v>7</v>
      </c>
      <c r="G45" s="756">
        <v>0</v>
      </c>
      <c r="H45" s="756">
        <v>0</v>
      </c>
      <c r="I45" s="756">
        <v>0</v>
      </c>
      <c r="J45" s="756">
        <v>0</v>
      </c>
      <c r="K45" s="756">
        <v>0</v>
      </c>
      <c r="L45" s="756">
        <v>0</v>
      </c>
      <c r="M45" s="756">
        <v>0</v>
      </c>
      <c r="N45" s="756">
        <v>0</v>
      </c>
      <c r="O45" s="756">
        <v>0</v>
      </c>
      <c r="P45" s="758">
        <v>294</v>
      </c>
      <c r="Q45" s="759">
        <v>42</v>
      </c>
      <c r="R45" s="760"/>
    </row>
    <row r="46" spans="1:18" s="754" customFormat="1" ht="30" customHeight="1">
      <c r="A46" s="755" t="s">
        <v>335</v>
      </c>
      <c r="B46" s="756" t="s">
        <v>4947</v>
      </c>
      <c r="C46" s="756" t="s">
        <v>4931</v>
      </c>
      <c r="D46" s="757" t="s">
        <v>4932</v>
      </c>
      <c r="E46" s="757" t="s">
        <v>5244</v>
      </c>
      <c r="F46" s="756">
        <v>8</v>
      </c>
      <c r="G46" s="756">
        <v>0</v>
      </c>
      <c r="H46" s="756">
        <v>0</v>
      </c>
      <c r="I46" s="756">
        <v>0</v>
      </c>
      <c r="J46" s="756">
        <v>0</v>
      </c>
      <c r="K46" s="756">
        <v>0</v>
      </c>
      <c r="L46" s="756">
        <v>0</v>
      </c>
      <c r="M46" s="756">
        <v>0</v>
      </c>
      <c r="N46" s="756">
        <v>0</v>
      </c>
      <c r="O46" s="756">
        <v>0</v>
      </c>
      <c r="P46" s="758">
        <v>352</v>
      </c>
      <c r="Q46" s="759">
        <v>44</v>
      </c>
      <c r="R46" s="760"/>
    </row>
    <row r="47" spans="1:18" s="754" customFormat="1" ht="30" customHeight="1">
      <c r="A47" s="755" t="s">
        <v>335</v>
      </c>
      <c r="B47" s="756" t="s">
        <v>4948</v>
      </c>
      <c r="C47" s="756" t="s">
        <v>4457</v>
      </c>
      <c r="D47" s="757" t="s">
        <v>2598</v>
      </c>
      <c r="E47" s="757" t="s">
        <v>5244</v>
      </c>
      <c r="F47" s="756">
        <v>8</v>
      </c>
      <c r="G47" s="756">
        <v>0</v>
      </c>
      <c r="H47" s="756">
        <v>0</v>
      </c>
      <c r="I47" s="756">
        <v>0</v>
      </c>
      <c r="J47" s="756">
        <v>0</v>
      </c>
      <c r="K47" s="756">
        <v>0</v>
      </c>
      <c r="L47" s="756">
        <v>0</v>
      </c>
      <c r="M47" s="756">
        <v>0</v>
      </c>
      <c r="N47" s="756">
        <v>0</v>
      </c>
      <c r="O47" s="756">
        <v>0</v>
      </c>
      <c r="P47" s="758">
        <v>384</v>
      </c>
      <c r="Q47" s="759">
        <v>48</v>
      </c>
      <c r="R47" s="760"/>
    </row>
    <row r="48" spans="1:18" s="754" customFormat="1" ht="30" customHeight="1">
      <c r="A48" s="755" t="s">
        <v>335</v>
      </c>
      <c r="B48" s="756" t="s">
        <v>4949</v>
      </c>
      <c r="C48" s="756" t="s">
        <v>3040</v>
      </c>
      <c r="D48" s="757" t="s">
        <v>3041</v>
      </c>
      <c r="E48" s="757" t="s">
        <v>5244</v>
      </c>
      <c r="F48" s="756">
        <v>8</v>
      </c>
      <c r="G48" s="756">
        <v>0</v>
      </c>
      <c r="H48" s="756">
        <v>0</v>
      </c>
      <c r="I48" s="756">
        <v>0</v>
      </c>
      <c r="J48" s="756">
        <v>0</v>
      </c>
      <c r="K48" s="756">
        <v>0</v>
      </c>
      <c r="L48" s="756">
        <v>0</v>
      </c>
      <c r="M48" s="756">
        <v>0</v>
      </c>
      <c r="N48" s="756">
        <v>0</v>
      </c>
      <c r="O48" s="756">
        <v>0</v>
      </c>
      <c r="P48" s="758">
        <v>400</v>
      </c>
      <c r="Q48" s="759">
        <v>50</v>
      </c>
      <c r="R48" s="760"/>
    </row>
    <row r="49" spans="1:18" s="754" customFormat="1" ht="30" customHeight="1">
      <c r="A49" s="755" t="s">
        <v>335</v>
      </c>
      <c r="B49" s="756" t="s">
        <v>1264</v>
      </c>
      <c r="C49" s="756" t="s">
        <v>282</v>
      </c>
      <c r="D49" s="757" t="s">
        <v>283</v>
      </c>
      <c r="E49" s="757" t="s">
        <v>5244</v>
      </c>
      <c r="F49" s="756">
        <v>8</v>
      </c>
      <c r="G49" s="756">
        <v>0</v>
      </c>
      <c r="H49" s="756">
        <v>0</v>
      </c>
      <c r="I49" s="756">
        <v>0</v>
      </c>
      <c r="J49" s="756">
        <v>0</v>
      </c>
      <c r="K49" s="756">
        <v>0</v>
      </c>
      <c r="L49" s="756">
        <v>0</v>
      </c>
      <c r="M49" s="756">
        <v>0</v>
      </c>
      <c r="N49" s="756">
        <v>0</v>
      </c>
      <c r="O49" s="756">
        <v>0</v>
      </c>
      <c r="P49" s="758">
        <v>280</v>
      </c>
      <c r="Q49" s="759">
        <v>35</v>
      </c>
      <c r="R49" s="760"/>
    </row>
    <row r="50" spans="1:18" s="754" customFormat="1" ht="30" customHeight="1">
      <c r="A50" s="755" t="s">
        <v>335</v>
      </c>
      <c r="B50" s="756" t="s">
        <v>1265</v>
      </c>
      <c r="C50" s="756" t="s">
        <v>3042</v>
      </c>
      <c r="D50" s="757" t="s">
        <v>3043</v>
      </c>
      <c r="E50" s="757" t="s">
        <v>5244</v>
      </c>
      <c r="F50" s="756">
        <v>8</v>
      </c>
      <c r="G50" s="756">
        <v>0</v>
      </c>
      <c r="H50" s="756">
        <v>0</v>
      </c>
      <c r="I50" s="756">
        <v>0</v>
      </c>
      <c r="J50" s="756">
        <v>0</v>
      </c>
      <c r="K50" s="756">
        <v>0</v>
      </c>
      <c r="L50" s="756">
        <v>0</v>
      </c>
      <c r="M50" s="756">
        <v>0</v>
      </c>
      <c r="N50" s="756">
        <v>0</v>
      </c>
      <c r="O50" s="756">
        <v>0</v>
      </c>
      <c r="P50" s="758">
        <v>456</v>
      </c>
      <c r="Q50" s="759">
        <v>57</v>
      </c>
      <c r="R50" s="760"/>
    </row>
    <row r="51" spans="1:18" s="754" customFormat="1" ht="30" customHeight="1">
      <c r="A51" s="755" t="s">
        <v>335</v>
      </c>
      <c r="B51" s="756" t="s">
        <v>1266</v>
      </c>
      <c r="C51" s="756" t="s">
        <v>1055</v>
      </c>
      <c r="D51" s="757" t="s">
        <v>1056</v>
      </c>
      <c r="E51" s="757" t="s">
        <v>5244</v>
      </c>
      <c r="F51" s="756">
        <v>8</v>
      </c>
      <c r="G51" s="756">
        <v>0</v>
      </c>
      <c r="H51" s="756">
        <v>0</v>
      </c>
      <c r="I51" s="756">
        <v>0</v>
      </c>
      <c r="J51" s="756">
        <v>0</v>
      </c>
      <c r="K51" s="756">
        <v>0</v>
      </c>
      <c r="L51" s="756">
        <v>0</v>
      </c>
      <c r="M51" s="756">
        <v>0</v>
      </c>
      <c r="N51" s="756">
        <v>0</v>
      </c>
      <c r="O51" s="756">
        <v>0</v>
      </c>
      <c r="P51" s="758">
        <v>240</v>
      </c>
      <c r="Q51" s="759">
        <v>30</v>
      </c>
      <c r="R51" s="760"/>
    </row>
    <row r="52" spans="1:18" s="754" customFormat="1" ht="30" customHeight="1">
      <c r="A52" s="755" t="s">
        <v>335</v>
      </c>
      <c r="B52" s="756" t="s">
        <v>1267</v>
      </c>
      <c r="C52" s="756" t="s">
        <v>2757</v>
      </c>
      <c r="D52" s="757" t="s">
        <v>1054</v>
      </c>
      <c r="E52" s="757" t="s">
        <v>5244</v>
      </c>
      <c r="F52" s="756">
        <v>8</v>
      </c>
      <c r="G52" s="756">
        <v>0</v>
      </c>
      <c r="H52" s="756">
        <v>0</v>
      </c>
      <c r="I52" s="756">
        <v>0</v>
      </c>
      <c r="J52" s="756">
        <v>0</v>
      </c>
      <c r="K52" s="756">
        <v>0</v>
      </c>
      <c r="L52" s="756">
        <v>0</v>
      </c>
      <c r="M52" s="756">
        <v>0</v>
      </c>
      <c r="N52" s="756">
        <v>0</v>
      </c>
      <c r="O52" s="756">
        <v>0</v>
      </c>
      <c r="P52" s="758">
        <v>384</v>
      </c>
      <c r="Q52" s="759">
        <v>48</v>
      </c>
      <c r="R52" s="760"/>
    </row>
    <row r="53" spans="1:18" s="754" customFormat="1" ht="30" customHeight="1">
      <c r="A53" s="755" t="s">
        <v>335</v>
      </c>
      <c r="B53" s="756" t="s">
        <v>1268</v>
      </c>
      <c r="C53" s="756" t="s">
        <v>2610</v>
      </c>
      <c r="D53" s="757" t="s">
        <v>2611</v>
      </c>
      <c r="E53" s="757" t="s">
        <v>5244</v>
      </c>
      <c r="F53" s="756">
        <v>8</v>
      </c>
      <c r="G53" s="756">
        <v>0</v>
      </c>
      <c r="H53" s="756">
        <v>0</v>
      </c>
      <c r="I53" s="756">
        <v>0</v>
      </c>
      <c r="J53" s="756">
        <v>0</v>
      </c>
      <c r="K53" s="756">
        <v>0</v>
      </c>
      <c r="L53" s="756">
        <v>0</v>
      </c>
      <c r="M53" s="756">
        <v>0</v>
      </c>
      <c r="N53" s="756">
        <v>0</v>
      </c>
      <c r="O53" s="756">
        <v>0</v>
      </c>
      <c r="P53" s="758">
        <v>384</v>
      </c>
      <c r="Q53" s="759">
        <v>48</v>
      </c>
      <c r="R53" s="760"/>
    </row>
    <row r="54" spans="1:18" s="754" customFormat="1" ht="30" customHeight="1">
      <c r="A54" s="755" t="s">
        <v>336</v>
      </c>
      <c r="B54" s="756" t="s">
        <v>2834</v>
      </c>
      <c r="C54" s="756" t="s">
        <v>2404</v>
      </c>
      <c r="D54" s="757" t="s">
        <v>72</v>
      </c>
      <c r="E54" s="757" t="s">
        <v>5020</v>
      </c>
      <c r="F54" s="756">
        <v>8</v>
      </c>
      <c r="G54" s="756">
        <v>0</v>
      </c>
      <c r="H54" s="756">
        <v>0</v>
      </c>
      <c r="I54" s="756">
        <v>0</v>
      </c>
      <c r="J54" s="756">
        <v>0</v>
      </c>
      <c r="K54" s="756">
        <v>0</v>
      </c>
      <c r="L54" s="756">
        <v>0</v>
      </c>
      <c r="M54" s="756">
        <v>0</v>
      </c>
      <c r="N54" s="756">
        <v>0</v>
      </c>
      <c r="O54" s="756">
        <v>0</v>
      </c>
      <c r="P54" s="758">
        <v>232</v>
      </c>
      <c r="Q54" s="759">
        <v>29</v>
      </c>
      <c r="R54" s="760"/>
    </row>
    <row r="55" spans="1:18" s="754" customFormat="1" ht="30" customHeight="1">
      <c r="A55" s="755" t="s">
        <v>336</v>
      </c>
      <c r="B55" s="756" t="s">
        <v>2835</v>
      </c>
      <c r="C55" s="756" t="s">
        <v>1468</v>
      </c>
      <c r="D55" s="757" t="s">
        <v>69</v>
      </c>
      <c r="E55" s="757" t="s">
        <v>1513</v>
      </c>
      <c r="F55" s="756">
        <v>16</v>
      </c>
      <c r="G55" s="756">
        <v>0</v>
      </c>
      <c r="H55" s="756">
        <v>0</v>
      </c>
      <c r="I55" s="756">
        <v>0</v>
      </c>
      <c r="J55" s="756">
        <v>0</v>
      </c>
      <c r="K55" s="756">
        <v>0</v>
      </c>
      <c r="L55" s="756">
        <v>0</v>
      </c>
      <c r="M55" s="756">
        <v>0</v>
      </c>
      <c r="N55" s="756">
        <v>0</v>
      </c>
      <c r="O55" s="756">
        <v>0</v>
      </c>
      <c r="P55" s="758">
        <v>416</v>
      </c>
      <c r="Q55" s="759">
        <v>26</v>
      </c>
      <c r="R55" s="760"/>
    </row>
    <row r="56" spans="1:18" s="754" customFormat="1" ht="30" customHeight="1">
      <c r="A56" s="755" t="s">
        <v>336</v>
      </c>
      <c r="B56" s="756" t="s">
        <v>1495</v>
      </c>
      <c r="C56" s="756" t="s">
        <v>1469</v>
      </c>
      <c r="D56" s="757" t="s">
        <v>70</v>
      </c>
      <c r="E56" s="757" t="s">
        <v>5259</v>
      </c>
      <c r="F56" s="756">
        <v>8</v>
      </c>
      <c r="G56" s="756">
        <v>0</v>
      </c>
      <c r="H56" s="756">
        <v>0</v>
      </c>
      <c r="I56" s="756">
        <v>0</v>
      </c>
      <c r="J56" s="756">
        <v>0</v>
      </c>
      <c r="K56" s="756">
        <v>0</v>
      </c>
      <c r="L56" s="756">
        <v>0</v>
      </c>
      <c r="M56" s="756">
        <v>0</v>
      </c>
      <c r="N56" s="756">
        <v>0</v>
      </c>
      <c r="O56" s="756">
        <v>0</v>
      </c>
      <c r="P56" s="758">
        <v>112</v>
      </c>
      <c r="Q56" s="759">
        <v>14</v>
      </c>
      <c r="R56" s="760"/>
    </row>
    <row r="57" spans="1:18" s="754" customFormat="1" ht="30" customHeight="1">
      <c r="A57" s="755" t="s">
        <v>336</v>
      </c>
      <c r="B57" s="756" t="s">
        <v>1496</v>
      </c>
      <c r="C57" s="756" t="s">
        <v>1470</v>
      </c>
      <c r="D57" s="757" t="s">
        <v>71</v>
      </c>
      <c r="E57" s="757" t="s">
        <v>3620</v>
      </c>
      <c r="F57" s="756">
        <v>16</v>
      </c>
      <c r="G57" s="756">
        <v>0</v>
      </c>
      <c r="H57" s="756">
        <v>0</v>
      </c>
      <c r="I57" s="756">
        <v>0</v>
      </c>
      <c r="J57" s="756">
        <v>0</v>
      </c>
      <c r="K57" s="756">
        <v>0</v>
      </c>
      <c r="L57" s="756">
        <v>0</v>
      </c>
      <c r="M57" s="756">
        <v>0</v>
      </c>
      <c r="N57" s="756">
        <v>0</v>
      </c>
      <c r="O57" s="756">
        <v>0</v>
      </c>
      <c r="P57" s="758">
        <v>128</v>
      </c>
      <c r="Q57" s="759">
        <v>8</v>
      </c>
      <c r="R57" s="760"/>
    </row>
    <row r="58" spans="1:18" s="754" customFormat="1" ht="30" customHeight="1">
      <c r="A58" s="755" t="s">
        <v>336</v>
      </c>
      <c r="B58" s="756" t="s">
        <v>1497</v>
      </c>
      <c r="C58" s="756" t="s">
        <v>349</v>
      </c>
      <c r="D58" s="757" t="s">
        <v>4298</v>
      </c>
      <c r="E58" s="757" t="s">
        <v>4251</v>
      </c>
      <c r="F58" s="756">
        <v>8</v>
      </c>
      <c r="G58" s="756">
        <v>0</v>
      </c>
      <c r="H58" s="756">
        <v>0</v>
      </c>
      <c r="I58" s="756">
        <v>0</v>
      </c>
      <c r="J58" s="756">
        <v>0</v>
      </c>
      <c r="K58" s="756">
        <v>0</v>
      </c>
      <c r="L58" s="756">
        <v>0</v>
      </c>
      <c r="M58" s="756">
        <v>0</v>
      </c>
      <c r="N58" s="756">
        <v>0</v>
      </c>
      <c r="O58" s="756">
        <v>0</v>
      </c>
      <c r="P58" s="758">
        <v>288</v>
      </c>
      <c r="Q58" s="759">
        <v>36</v>
      </c>
      <c r="R58" s="760"/>
    </row>
    <row r="59" spans="1:18" s="754" customFormat="1" ht="30" customHeight="1">
      <c r="A59" s="755" t="s">
        <v>336</v>
      </c>
      <c r="B59" s="756" t="s">
        <v>1498</v>
      </c>
      <c r="C59" s="756" t="s">
        <v>5289</v>
      </c>
      <c r="D59" s="757" t="s">
        <v>4340</v>
      </c>
      <c r="E59" s="757" t="s">
        <v>1512</v>
      </c>
      <c r="F59" s="756">
        <v>8</v>
      </c>
      <c r="G59" s="756">
        <v>0</v>
      </c>
      <c r="H59" s="756">
        <v>0</v>
      </c>
      <c r="I59" s="756">
        <v>0</v>
      </c>
      <c r="J59" s="756">
        <v>0</v>
      </c>
      <c r="K59" s="756">
        <v>0</v>
      </c>
      <c r="L59" s="756">
        <v>0</v>
      </c>
      <c r="M59" s="756">
        <v>0</v>
      </c>
      <c r="N59" s="756">
        <v>0</v>
      </c>
      <c r="O59" s="756">
        <v>0</v>
      </c>
      <c r="P59" s="758">
        <v>136</v>
      </c>
      <c r="Q59" s="759">
        <v>17</v>
      </c>
      <c r="R59" s="760"/>
    </row>
    <row r="60" spans="1:18" s="754" customFormat="1" ht="30" customHeight="1">
      <c r="A60" s="755" t="s">
        <v>336</v>
      </c>
      <c r="B60" s="756" t="s">
        <v>1499</v>
      </c>
      <c r="C60" s="756" t="s">
        <v>4126</v>
      </c>
      <c r="D60" s="757" t="s">
        <v>2983</v>
      </c>
      <c r="E60" s="757" t="s">
        <v>4318</v>
      </c>
      <c r="F60" s="756">
        <v>8</v>
      </c>
      <c r="G60" s="756">
        <v>0</v>
      </c>
      <c r="H60" s="756">
        <v>0</v>
      </c>
      <c r="I60" s="756">
        <v>0</v>
      </c>
      <c r="J60" s="756">
        <v>0</v>
      </c>
      <c r="K60" s="756">
        <v>0</v>
      </c>
      <c r="L60" s="756">
        <v>0</v>
      </c>
      <c r="M60" s="756">
        <v>0</v>
      </c>
      <c r="N60" s="756">
        <v>0</v>
      </c>
      <c r="O60" s="756">
        <v>0</v>
      </c>
      <c r="P60" s="758">
        <v>168</v>
      </c>
      <c r="Q60" s="759">
        <v>21</v>
      </c>
      <c r="R60" s="760"/>
    </row>
    <row r="61" spans="1:18" s="754" customFormat="1" ht="30" customHeight="1">
      <c r="A61" s="755" t="s">
        <v>336</v>
      </c>
      <c r="B61" s="756" t="s">
        <v>382</v>
      </c>
      <c r="C61" s="756" t="s">
        <v>4645</v>
      </c>
      <c r="D61" s="757" t="s">
        <v>4764</v>
      </c>
      <c r="E61" s="757" t="s">
        <v>433</v>
      </c>
      <c r="F61" s="756">
        <v>4</v>
      </c>
      <c r="G61" s="756">
        <v>0</v>
      </c>
      <c r="H61" s="756">
        <v>0</v>
      </c>
      <c r="I61" s="756">
        <v>0</v>
      </c>
      <c r="J61" s="756">
        <v>0</v>
      </c>
      <c r="K61" s="756">
        <v>0</v>
      </c>
      <c r="L61" s="756">
        <v>0</v>
      </c>
      <c r="M61" s="756">
        <v>0</v>
      </c>
      <c r="N61" s="756">
        <v>0</v>
      </c>
      <c r="O61" s="756">
        <v>0</v>
      </c>
      <c r="P61" s="758">
        <v>116</v>
      </c>
      <c r="Q61" s="759">
        <v>29</v>
      </c>
      <c r="R61" s="760"/>
    </row>
    <row r="62" spans="1:18" s="754" customFormat="1" ht="30" customHeight="1">
      <c r="A62" s="755" t="s">
        <v>336</v>
      </c>
      <c r="B62" s="756" t="s">
        <v>383</v>
      </c>
      <c r="C62" s="756" t="s">
        <v>1035</v>
      </c>
      <c r="D62" s="757" t="s">
        <v>4217</v>
      </c>
      <c r="E62" s="757" t="s">
        <v>5032</v>
      </c>
      <c r="F62" s="756">
        <v>8</v>
      </c>
      <c r="G62" s="756">
        <v>0</v>
      </c>
      <c r="H62" s="756">
        <v>0</v>
      </c>
      <c r="I62" s="756">
        <v>0</v>
      </c>
      <c r="J62" s="756">
        <v>0</v>
      </c>
      <c r="K62" s="756">
        <v>0</v>
      </c>
      <c r="L62" s="756">
        <v>0</v>
      </c>
      <c r="M62" s="756">
        <v>0</v>
      </c>
      <c r="N62" s="756">
        <v>0</v>
      </c>
      <c r="O62" s="756">
        <v>0</v>
      </c>
      <c r="P62" s="758">
        <v>152</v>
      </c>
      <c r="Q62" s="759">
        <v>19</v>
      </c>
      <c r="R62" s="760"/>
    </row>
    <row r="63" spans="1:18" s="754" customFormat="1" ht="30" customHeight="1">
      <c r="A63" s="755" t="s">
        <v>336</v>
      </c>
      <c r="B63" s="756" t="s">
        <v>4935</v>
      </c>
      <c r="C63" s="756" t="s">
        <v>4247</v>
      </c>
      <c r="D63" s="757" t="s">
        <v>56</v>
      </c>
      <c r="E63" s="757" t="s">
        <v>4746</v>
      </c>
      <c r="F63" s="756">
        <v>4</v>
      </c>
      <c r="G63" s="756">
        <v>0</v>
      </c>
      <c r="H63" s="756">
        <v>0</v>
      </c>
      <c r="I63" s="756">
        <v>0</v>
      </c>
      <c r="J63" s="756">
        <v>0</v>
      </c>
      <c r="K63" s="756">
        <v>0</v>
      </c>
      <c r="L63" s="756">
        <v>0</v>
      </c>
      <c r="M63" s="756">
        <v>0</v>
      </c>
      <c r="N63" s="756">
        <v>0</v>
      </c>
      <c r="O63" s="756">
        <v>0</v>
      </c>
      <c r="P63" s="758">
        <v>532</v>
      </c>
      <c r="Q63" s="759">
        <v>133</v>
      </c>
      <c r="R63" s="760"/>
    </row>
    <row r="64" spans="1:18" s="754" customFormat="1" ht="30" customHeight="1">
      <c r="A64" s="755" t="s">
        <v>336</v>
      </c>
      <c r="B64" s="756" t="s">
        <v>4936</v>
      </c>
      <c r="C64" s="756" t="s">
        <v>4248</v>
      </c>
      <c r="D64" s="757" t="s">
        <v>3972</v>
      </c>
      <c r="E64" s="757" t="s">
        <v>4746</v>
      </c>
      <c r="F64" s="756">
        <v>8</v>
      </c>
      <c r="G64" s="756">
        <v>0</v>
      </c>
      <c r="H64" s="756">
        <v>0</v>
      </c>
      <c r="I64" s="756">
        <v>0</v>
      </c>
      <c r="J64" s="756">
        <v>0</v>
      </c>
      <c r="K64" s="756">
        <v>0</v>
      </c>
      <c r="L64" s="756">
        <v>0</v>
      </c>
      <c r="M64" s="756">
        <v>0</v>
      </c>
      <c r="N64" s="756">
        <v>0</v>
      </c>
      <c r="O64" s="756">
        <v>0</v>
      </c>
      <c r="P64" s="758">
        <v>536</v>
      </c>
      <c r="Q64" s="759">
        <v>67</v>
      </c>
      <c r="R64" s="760"/>
    </row>
    <row r="65" spans="1:18" s="754" customFormat="1" ht="30" customHeight="1">
      <c r="A65" s="755" t="s">
        <v>336</v>
      </c>
      <c r="B65" s="756" t="s">
        <v>4937</v>
      </c>
      <c r="C65" s="756" t="s">
        <v>2410</v>
      </c>
      <c r="D65" s="757" t="s">
        <v>1677</v>
      </c>
      <c r="E65" s="757" t="s">
        <v>2100</v>
      </c>
      <c r="F65" s="756">
        <v>4</v>
      </c>
      <c r="G65" s="756">
        <v>0</v>
      </c>
      <c r="H65" s="756">
        <v>0</v>
      </c>
      <c r="I65" s="756">
        <v>0</v>
      </c>
      <c r="J65" s="756">
        <v>0</v>
      </c>
      <c r="K65" s="756">
        <v>0</v>
      </c>
      <c r="L65" s="756">
        <v>0</v>
      </c>
      <c r="M65" s="756">
        <v>0</v>
      </c>
      <c r="N65" s="756">
        <v>0</v>
      </c>
      <c r="O65" s="756">
        <v>0</v>
      </c>
      <c r="P65" s="758">
        <v>20</v>
      </c>
      <c r="Q65" s="759">
        <v>5</v>
      </c>
      <c r="R65" s="760"/>
    </row>
    <row r="66" spans="1:18" s="754" customFormat="1" ht="30" customHeight="1">
      <c r="A66" s="755" t="s">
        <v>336</v>
      </c>
      <c r="B66" s="756" t="s">
        <v>4938</v>
      </c>
      <c r="C66" s="756" t="s">
        <v>857</v>
      </c>
      <c r="D66" s="757" t="s">
        <v>4463</v>
      </c>
      <c r="E66" s="757" t="s">
        <v>4746</v>
      </c>
      <c r="F66" s="756">
        <v>8</v>
      </c>
      <c r="G66" s="756">
        <v>0</v>
      </c>
      <c r="H66" s="756">
        <v>0</v>
      </c>
      <c r="I66" s="756">
        <v>0</v>
      </c>
      <c r="J66" s="756">
        <v>0</v>
      </c>
      <c r="K66" s="756">
        <v>0</v>
      </c>
      <c r="L66" s="756">
        <v>0</v>
      </c>
      <c r="M66" s="756">
        <v>0</v>
      </c>
      <c r="N66" s="756">
        <v>0</v>
      </c>
      <c r="O66" s="756">
        <v>0</v>
      </c>
      <c r="P66" s="758">
        <v>752</v>
      </c>
      <c r="Q66" s="759">
        <v>94</v>
      </c>
      <c r="R66" s="760"/>
    </row>
    <row r="67" spans="1:18" s="754" customFormat="1" ht="30" customHeight="1">
      <c r="A67" s="755" t="s">
        <v>336</v>
      </c>
      <c r="B67" s="756" t="s">
        <v>4939</v>
      </c>
      <c r="C67" s="756" t="s">
        <v>858</v>
      </c>
      <c r="D67" s="757" t="s">
        <v>4464</v>
      </c>
      <c r="E67" s="757" t="s">
        <v>4746</v>
      </c>
      <c r="F67" s="756">
        <v>4</v>
      </c>
      <c r="G67" s="756">
        <v>0</v>
      </c>
      <c r="H67" s="756">
        <v>0</v>
      </c>
      <c r="I67" s="756">
        <v>0</v>
      </c>
      <c r="J67" s="756">
        <v>0</v>
      </c>
      <c r="K67" s="756">
        <v>0</v>
      </c>
      <c r="L67" s="756">
        <v>0</v>
      </c>
      <c r="M67" s="756">
        <v>0</v>
      </c>
      <c r="N67" s="756">
        <v>0</v>
      </c>
      <c r="O67" s="756">
        <v>0</v>
      </c>
      <c r="P67" s="758">
        <v>712</v>
      </c>
      <c r="Q67" s="759">
        <v>178</v>
      </c>
      <c r="R67" s="760"/>
    </row>
    <row r="68" spans="1:18" s="754" customFormat="1" ht="30" customHeight="1">
      <c r="A68" s="755" t="s">
        <v>1306</v>
      </c>
      <c r="B68" s="756" t="s">
        <v>2834</v>
      </c>
      <c r="C68" s="756" t="s">
        <v>4259</v>
      </c>
      <c r="D68" s="757" t="s">
        <v>2349</v>
      </c>
      <c r="E68" s="757" t="s">
        <v>5319</v>
      </c>
      <c r="F68" s="756">
        <v>4</v>
      </c>
      <c r="G68" s="756">
        <v>0</v>
      </c>
      <c r="H68" s="756">
        <v>0</v>
      </c>
      <c r="I68" s="756">
        <v>0</v>
      </c>
      <c r="J68" s="756">
        <v>0</v>
      </c>
      <c r="K68" s="756">
        <v>0</v>
      </c>
      <c r="L68" s="756">
        <v>0</v>
      </c>
      <c r="M68" s="756">
        <v>0</v>
      </c>
      <c r="N68" s="756">
        <v>0</v>
      </c>
      <c r="O68" s="756">
        <v>0</v>
      </c>
      <c r="P68" s="758">
        <v>60</v>
      </c>
      <c r="Q68" s="759">
        <v>15</v>
      </c>
      <c r="R68" s="760"/>
    </row>
    <row r="69" spans="1:18" s="754" customFormat="1" ht="30" customHeight="1">
      <c r="A69" s="755" t="s">
        <v>1306</v>
      </c>
      <c r="B69" s="756" t="s">
        <v>2835</v>
      </c>
      <c r="C69" s="756" t="s">
        <v>1253</v>
      </c>
      <c r="D69" s="757" t="s">
        <v>3738</v>
      </c>
      <c r="E69" s="757" t="s">
        <v>3201</v>
      </c>
      <c r="F69" s="756">
        <v>4</v>
      </c>
      <c r="G69" s="756">
        <v>0</v>
      </c>
      <c r="H69" s="756">
        <v>0</v>
      </c>
      <c r="I69" s="756">
        <v>0</v>
      </c>
      <c r="J69" s="756">
        <v>0</v>
      </c>
      <c r="K69" s="756">
        <v>0</v>
      </c>
      <c r="L69" s="756">
        <v>0</v>
      </c>
      <c r="M69" s="756">
        <v>0</v>
      </c>
      <c r="N69" s="756">
        <v>0</v>
      </c>
      <c r="O69" s="756">
        <v>0</v>
      </c>
      <c r="P69" s="758">
        <v>64</v>
      </c>
      <c r="Q69" s="759">
        <v>16</v>
      </c>
      <c r="R69" s="760"/>
    </row>
    <row r="70" spans="1:18" s="754" customFormat="1" ht="30" customHeight="1">
      <c r="A70" s="755" t="s">
        <v>1306</v>
      </c>
      <c r="B70" s="756" t="s">
        <v>1495</v>
      </c>
      <c r="C70" s="756" t="s">
        <v>2405</v>
      </c>
      <c r="D70" s="757" t="s">
        <v>73</v>
      </c>
      <c r="E70" s="757" t="s">
        <v>1287</v>
      </c>
      <c r="F70" s="756">
        <v>8</v>
      </c>
      <c r="G70" s="756">
        <v>0</v>
      </c>
      <c r="H70" s="756">
        <v>0</v>
      </c>
      <c r="I70" s="756">
        <v>0</v>
      </c>
      <c r="J70" s="756">
        <v>0</v>
      </c>
      <c r="K70" s="756">
        <v>0</v>
      </c>
      <c r="L70" s="756">
        <v>0</v>
      </c>
      <c r="M70" s="756">
        <v>0</v>
      </c>
      <c r="N70" s="756">
        <v>0</v>
      </c>
      <c r="O70" s="756">
        <v>0</v>
      </c>
      <c r="P70" s="758">
        <v>280</v>
      </c>
      <c r="Q70" s="759">
        <v>35</v>
      </c>
      <c r="R70" s="760"/>
    </row>
    <row r="71" spans="1:18" s="754" customFormat="1" ht="30" customHeight="1">
      <c r="A71" s="755" t="s">
        <v>1306</v>
      </c>
      <c r="B71" s="756" t="s">
        <v>1496</v>
      </c>
      <c r="C71" s="756" t="s">
        <v>1155</v>
      </c>
      <c r="D71" s="757" t="s">
        <v>1765</v>
      </c>
      <c r="E71" s="757" t="s">
        <v>1068</v>
      </c>
      <c r="F71" s="756">
        <v>4</v>
      </c>
      <c r="G71" s="756">
        <v>0</v>
      </c>
      <c r="H71" s="756">
        <v>0</v>
      </c>
      <c r="I71" s="756">
        <v>0</v>
      </c>
      <c r="J71" s="756">
        <v>0</v>
      </c>
      <c r="K71" s="756">
        <v>0</v>
      </c>
      <c r="L71" s="756">
        <v>0</v>
      </c>
      <c r="M71" s="756">
        <v>0</v>
      </c>
      <c r="N71" s="756">
        <v>0</v>
      </c>
      <c r="O71" s="756">
        <v>0</v>
      </c>
      <c r="P71" s="758">
        <v>96</v>
      </c>
      <c r="Q71" s="759">
        <v>24</v>
      </c>
      <c r="R71" s="760"/>
    </row>
    <row r="72" spans="1:18" s="754" customFormat="1" ht="30" customHeight="1">
      <c r="A72" s="755" t="s">
        <v>1306</v>
      </c>
      <c r="B72" s="756" t="s">
        <v>1497</v>
      </c>
      <c r="C72" s="756" t="s">
        <v>3651</v>
      </c>
      <c r="D72" s="757" t="s">
        <v>2226</v>
      </c>
      <c r="E72" s="757" t="s">
        <v>5018</v>
      </c>
      <c r="F72" s="756">
        <v>4</v>
      </c>
      <c r="G72" s="756">
        <v>0</v>
      </c>
      <c r="H72" s="756">
        <v>0</v>
      </c>
      <c r="I72" s="756">
        <v>0</v>
      </c>
      <c r="J72" s="756">
        <v>0</v>
      </c>
      <c r="K72" s="756">
        <v>0</v>
      </c>
      <c r="L72" s="756">
        <v>0</v>
      </c>
      <c r="M72" s="756">
        <v>0</v>
      </c>
      <c r="N72" s="756">
        <v>0</v>
      </c>
      <c r="O72" s="756">
        <v>0</v>
      </c>
      <c r="P72" s="758">
        <v>76</v>
      </c>
      <c r="Q72" s="759">
        <v>19</v>
      </c>
      <c r="R72" s="760"/>
    </row>
    <row r="73" spans="1:18" s="754" customFormat="1" ht="30" customHeight="1">
      <c r="A73" s="755" t="s">
        <v>1306</v>
      </c>
      <c r="B73" s="756" t="s">
        <v>1498</v>
      </c>
      <c r="C73" s="756" t="s">
        <v>4502</v>
      </c>
      <c r="D73" s="757" t="s">
        <v>2811</v>
      </c>
      <c r="E73" s="757" t="s">
        <v>1068</v>
      </c>
      <c r="F73" s="756">
        <v>4</v>
      </c>
      <c r="G73" s="756">
        <v>0</v>
      </c>
      <c r="H73" s="756">
        <v>0</v>
      </c>
      <c r="I73" s="756">
        <v>0</v>
      </c>
      <c r="J73" s="756">
        <v>0</v>
      </c>
      <c r="K73" s="756">
        <v>0</v>
      </c>
      <c r="L73" s="756">
        <v>0</v>
      </c>
      <c r="M73" s="756">
        <v>0</v>
      </c>
      <c r="N73" s="756">
        <v>0</v>
      </c>
      <c r="O73" s="756">
        <v>0</v>
      </c>
      <c r="P73" s="758">
        <v>96</v>
      </c>
      <c r="Q73" s="759">
        <v>24</v>
      </c>
      <c r="R73" s="760"/>
    </row>
    <row r="74" spans="1:18" s="754" customFormat="1" ht="30" customHeight="1">
      <c r="A74" s="755" t="s">
        <v>1306</v>
      </c>
      <c r="B74" s="756" t="s">
        <v>1499</v>
      </c>
      <c r="C74" s="756" t="s">
        <v>3832</v>
      </c>
      <c r="D74" s="757" t="s">
        <v>2812</v>
      </c>
      <c r="E74" s="757" t="s">
        <v>1068</v>
      </c>
      <c r="F74" s="756">
        <v>4</v>
      </c>
      <c r="G74" s="756">
        <v>0</v>
      </c>
      <c r="H74" s="756">
        <v>0</v>
      </c>
      <c r="I74" s="756">
        <v>0</v>
      </c>
      <c r="J74" s="756">
        <v>0</v>
      </c>
      <c r="K74" s="756">
        <v>0</v>
      </c>
      <c r="L74" s="756">
        <v>0</v>
      </c>
      <c r="M74" s="756">
        <v>0</v>
      </c>
      <c r="N74" s="756">
        <v>0</v>
      </c>
      <c r="O74" s="756">
        <v>0</v>
      </c>
      <c r="P74" s="758">
        <v>72</v>
      </c>
      <c r="Q74" s="759">
        <v>18</v>
      </c>
      <c r="R74" s="760"/>
    </row>
    <row r="75" spans="1:18" s="754" customFormat="1" ht="30" customHeight="1">
      <c r="A75" s="755" t="s">
        <v>1306</v>
      </c>
      <c r="B75" s="756" t="s">
        <v>382</v>
      </c>
      <c r="C75" s="756" t="s">
        <v>3503</v>
      </c>
      <c r="D75" s="757" t="s">
        <v>4138</v>
      </c>
      <c r="E75" s="757" t="s">
        <v>2032</v>
      </c>
      <c r="F75" s="756">
        <v>4</v>
      </c>
      <c r="G75" s="756">
        <v>0</v>
      </c>
      <c r="H75" s="756">
        <v>0</v>
      </c>
      <c r="I75" s="756">
        <v>0</v>
      </c>
      <c r="J75" s="756">
        <v>0</v>
      </c>
      <c r="K75" s="756">
        <v>0</v>
      </c>
      <c r="L75" s="756">
        <v>0</v>
      </c>
      <c r="M75" s="756">
        <v>0</v>
      </c>
      <c r="N75" s="756">
        <v>0</v>
      </c>
      <c r="O75" s="756">
        <v>0</v>
      </c>
      <c r="P75" s="758">
        <v>116</v>
      </c>
      <c r="Q75" s="759">
        <v>29</v>
      </c>
      <c r="R75" s="760"/>
    </row>
    <row r="76" spans="1:18" s="754" customFormat="1" ht="30" customHeight="1">
      <c r="A76" s="755" t="s">
        <v>1306</v>
      </c>
      <c r="B76" s="756" t="s">
        <v>383</v>
      </c>
      <c r="C76" s="756" t="s">
        <v>5488</v>
      </c>
      <c r="D76" s="757" t="s">
        <v>1163</v>
      </c>
      <c r="E76" s="757" t="s">
        <v>2253</v>
      </c>
      <c r="F76" s="756">
        <v>4</v>
      </c>
      <c r="G76" s="756">
        <v>0</v>
      </c>
      <c r="H76" s="756">
        <v>0</v>
      </c>
      <c r="I76" s="756">
        <v>0</v>
      </c>
      <c r="J76" s="756">
        <v>0</v>
      </c>
      <c r="K76" s="756">
        <v>0</v>
      </c>
      <c r="L76" s="756">
        <v>0</v>
      </c>
      <c r="M76" s="756">
        <v>0</v>
      </c>
      <c r="N76" s="756">
        <v>0</v>
      </c>
      <c r="O76" s="756">
        <v>0</v>
      </c>
      <c r="P76" s="758">
        <v>336</v>
      </c>
      <c r="Q76" s="759">
        <v>84</v>
      </c>
      <c r="R76" s="760"/>
    </row>
    <row r="77" spans="1:18" s="754" customFormat="1" ht="30" customHeight="1">
      <c r="A77" s="755" t="s">
        <v>1306</v>
      </c>
      <c r="B77" s="756" t="s">
        <v>4935</v>
      </c>
      <c r="C77" s="756" t="s">
        <v>5311</v>
      </c>
      <c r="D77" s="757" t="s">
        <v>1164</v>
      </c>
      <c r="E77" s="757" t="s">
        <v>2315</v>
      </c>
      <c r="F77" s="756">
        <v>4</v>
      </c>
      <c r="G77" s="756">
        <v>0</v>
      </c>
      <c r="H77" s="756">
        <v>0</v>
      </c>
      <c r="I77" s="756">
        <v>0</v>
      </c>
      <c r="J77" s="756">
        <v>0</v>
      </c>
      <c r="K77" s="756">
        <v>0</v>
      </c>
      <c r="L77" s="756">
        <v>0</v>
      </c>
      <c r="M77" s="756">
        <v>0</v>
      </c>
      <c r="N77" s="756">
        <v>0</v>
      </c>
      <c r="O77" s="756">
        <v>0</v>
      </c>
      <c r="P77" s="758">
        <v>336</v>
      </c>
      <c r="Q77" s="759">
        <v>84</v>
      </c>
      <c r="R77" s="760"/>
    </row>
    <row r="78" spans="1:18" s="754" customFormat="1" ht="30" customHeight="1">
      <c r="A78" s="755" t="s">
        <v>1306</v>
      </c>
      <c r="B78" s="756" t="s">
        <v>4936</v>
      </c>
      <c r="C78" s="756" t="s">
        <v>3395</v>
      </c>
      <c r="D78" s="757" t="s">
        <v>1165</v>
      </c>
      <c r="E78" s="757" t="s">
        <v>2316</v>
      </c>
      <c r="F78" s="756">
        <v>4</v>
      </c>
      <c r="G78" s="756">
        <v>0</v>
      </c>
      <c r="H78" s="756">
        <v>0</v>
      </c>
      <c r="I78" s="756">
        <v>0</v>
      </c>
      <c r="J78" s="756">
        <v>0</v>
      </c>
      <c r="K78" s="756">
        <v>0</v>
      </c>
      <c r="L78" s="756">
        <v>0</v>
      </c>
      <c r="M78" s="756">
        <v>0</v>
      </c>
      <c r="N78" s="756">
        <v>0</v>
      </c>
      <c r="O78" s="756">
        <v>0</v>
      </c>
      <c r="P78" s="758">
        <v>448</v>
      </c>
      <c r="Q78" s="759">
        <v>112</v>
      </c>
      <c r="R78" s="760"/>
    </row>
    <row r="79" spans="1:18" s="754" customFormat="1" ht="30" customHeight="1">
      <c r="A79" s="755" t="s">
        <v>1306</v>
      </c>
      <c r="B79" s="756" t="s">
        <v>4937</v>
      </c>
      <c r="C79" s="756" t="s">
        <v>3396</v>
      </c>
      <c r="D79" s="757" t="s">
        <v>1166</v>
      </c>
      <c r="E79" s="757" t="s">
        <v>4315</v>
      </c>
      <c r="F79" s="756">
        <v>4</v>
      </c>
      <c r="G79" s="756">
        <v>0</v>
      </c>
      <c r="H79" s="756">
        <v>0</v>
      </c>
      <c r="I79" s="756">
        <v>0</v>
      </c>
      <c r="J79" s="756">
        <v>0</v>
      </c>
      <c r="K79" s="756">
        <v>0</v>
      </c>
      <c r="L79" s="756">
        <v>0</v>
      </c>
      <c r="M79" s="756">
        <v>0</v>
      </c>
      <c r="N79" s="756">
        <v>0</v>
      </c>
      <c r="O79" s="756">
        <v>0</v>
      </c>
      <c r="P79" s="758">
        <v>336</v>
      </c>
      <c r="Q79" s="759">
        <v>84</v>
      </c>
      <c r="R79" s="760"/>
    </row>
    <row r="80" spans="1:18" s="754" customFormat="1" ht="30" customHeight="1">
      <c r="A80" s="755" t="s">
        <v>1306</v>
      </c>
      <c r="B80" s="756" t="s">
        <v>4938</v>
      </c>
      <c r="C80" s="756" t="s">
        <v>2089</v>
      </c>
      <c r="D80" s="757" t="s">
        <v>2981</v>
      </c>
      <c r="E80" s="757" t="s">
        <v>4316</v>
      </c>
      <c r="F80" s="756">
        <v>4</v>
      </c>
      <c r="G80" s="756">
        <v>0</v>
      </c>
      <c r="H80" s="756">
        <v>0</v>
      </c>
      <c r="I80" s="756">
        <v>0</v>
      </c>
      <c r="J80" s="756">
        <v>0</v>
      </c>
      <c r="K80" s="756">
        <v>0</v>
      </c>
      <c r="L80" s="756">
        <v>0</v>
      </c>
      <c r="M80" s="756">
        <v>0</v>
      </c>
      <c r="N80" s="756">
        <v>0</v>
      </c>
      <c r="O80" s="756">
        <v>0</v>
      </c>
      <c r="P80" s="758">
        <v>212</v>
      </c>
      <c r="Q80" s="759">
        <v>53</v>
      </c>
      <c r="R80" s="760"/>
    </row>
    <row r="81" spans="1:18" s="754" customFormat="1" ht="30" customHeight="1">
      <c r="A81" s="755" t="s">
        <v>1306</v>
      </c>
      <c r="B81" s="756" t="s">
        <v>4939</v>
      </c>
      <c r="C81" s="756" t="s">
        <v>2090</v>
      </c>
      <c r="D81" s="757" t="s">
        <v>2982</v>
      </c>
      <c r="E81" s="757" t="s">
        <v>4317</v>
      </c>
      <c r="F81" s="756">
        <v>4</v>
      </c>
      <c r="G81" s="756">
        <v>0</v>
      </c>
      <c r="H81" s="756">
        <v>0</v>
      </c>
      <c r="I81" s="756">
        <v>0</v>
      </c>
      <c r="J81" s="756">
        <v>0</v>
      </c>
      <c r="K81" s="756">
        <v>0</v>
      </c>
      <c r="L81" s="756">
        <v>0</v>
      </c>
      <c r="M81" s="756">
        <v>0</v>
      </c>
      <c r="N81" s="756">
        <v>0</v>
      </c>
      <c r="O81" s="756">
        <v>0</v>
      </c>
      <c r="P81" s="758">
        <v>232</v>
      </c>
      <c r="Q81" s="759">
        <v>58</v>
      </c>
      <c r="R81" s="760"/>
    </row>
    <row r="82" spans="1:18" s="754" customFormat="1" ht="30" customHeight="1">
      <c r="A82" s="755" t="s">
        <v>1306</v>
      </c>
      <c r="B82" s="756" t="s">
        <v>4940</v>
      </c>
      <c r="C82" s="756" t="s">
        <v>623</v>
      </c>
      <c r="D82" s="757" t="s">
        <v>1021</v>
      </c>
      <c r="E82" s="757" t="s">
        <v>5033</v>
      </c>
      <c r="F82" s="756">
        <v>4</v>
      </c>
      <c r="G82" s="756">
        <v>0</v>
      </c>
      <c r="H82" s="756">
        <v>0</v>
      </c>
      <c r="I82" s="756">
        <v>0</v>
      </c>
      <c r="J82" s="756">
        <v>0</v>
      </c>
      <c r="K82" s="756">
        <v>0</v>
      </c>
      <c r="L82" s="756">
        <v>0</v>
      </c>
      <c r="M82" s="756">
        <v>0</v>
      </c>
      <c r="N82" s="756">
        <v>0</v>
      </c>
      <c r="O82" s="756">
        <v>0</v>
      </c>
      <c r="P82" s="758">
        <v>124</v>
      </c>
      <c r="Q82" s="759">
        <v>31</v>
      </c>
      <c r="R82" s="760"/>
    </row>
    <row r="83" spans="1:18" s="754" customFormat="1" ht="30" customHeight="1">
      <c r="A83" s="755" t="s">
        <v>1306</v>
      </c>
      <c r="B83" s="756" t="s">
        <v>4941</v>
      </c>
      <c r="C83" s="756" t="s">
        <v>624</v>
      </c>
      <c r="D83" s="757" t="s">
        <v>1022</v>
      </c>
      <c r="E83" s="757" t="s">
        <v>5034</v>
      </c>
      <c r="F83" s="756">
        <v>4</v>
      </c>
      <c r="G83" s="756">
        <v>0</v>
      </c>
      <c r="H83" s="756">
        <v>0</v>
      </c>
      <c r="I83" s="756">
        <v>0</v>
      </c>
      <c r="J83" s="756">
        <v>0</v>
      </c>
      <c r="K83" s="756">
        <v>0</v>
      </c>
      <c r="L83" s="756">
        <v>0</v>
      </c>
      <c r="M83" s="756">
        <v>0</v>
      </c>
      <c r="N83" s="756">
        <v>0</v>
      </c>
      <c r="O83" s="756">
        <v>0</v>
      </c>
      <c r="P83" s="758">
        <v>144</v>
      </c>
      <c r="Q83" s="759">
        <v>36</v>
      </c>
      <c r="R83" s="760"/>
    </row>
    <row r="84" spans="1:18" s="754" customFormat="1" ht="30" customHeight="1">
      <c r="A84" s="755" t="s">
        <v>1306</v>
      </c>
      <c r="B84" s="756" t="s">
        <v>4942</v>
      </c>
      <c r="C84" s="756" t="s">
        <v>4122</v>
      </c>
      <c r="D84" s="757" t="s">
        <v>4489</v>
      </c>
      <c r="E84" s="757" t="s">
        <v>2599</v>
      </c>
      <c r="F84" s="756">
        <v>4</v>
      </c>
      <c r="G84" s="756">
        <v>0</v>
      </c>
      <c r="H84" s="756">
        <v>0</v>
      </c>
      <c r="I84" s="756">
        <v>0</v>
      </c>
      <c r="J84" s="756">
        <v>0</v>
      </c>
      <c r="K84" s="756">
        <v>0</v>
      </c>
      <c r="L84" s="756">
        <v>0</v>
      </c>
      <c r="M84" s="756">
        <v>0</v>
      </c>
      <c r="N84" s="756">
        <v>0</v>
      </c>
      <c r="O84" s="756">
        <v>0</v>
      </c>
      <c r="P84" s="758">
        <v>156</v>
      </c>
      <c r="Q84" s="759">
        <v>39</v>
      </c>
      <c r="R84" s="760"/>
    </row>
    <row r="85" spans="1:18" s="754" customFormat="1" ht="30" customHeight="1">
      <c r="A85" s="755" t="s">
        <v>1306</v>
      </c>
      <c r="B85" s="756" t="s">
        <v>4943</v>
      </c>
      <c r="C85" s="756" t="s">
        <v>4123</v>
      </c>
      <c r="D85" s="757" t="s">
        <v>4490</v>
      </c>
      <c r="E85" s="757" t="s">
        <v>2246</v>
      </c>
      <c r="F85" s="756">
        <v>4</v>
      </c>
      <c r="G85" s="756">
        <v>0</v>
      </c>
      <c r="H85" s="756">
        <v>0</v>
      </c>
      <c r="I85" s="756">
        <v>0</v>
      </c>
      <c r="J85" s="756">
        <v>0</v>
      </c>
      <c r="K85" s="756">
        <v>0</v>
      </c>
      <c r="L85" s="756">
        <v>0</v>
      </c>
      <c r="M85" s="756">
        <v>0</v>
      </c>
      <c r="N85" s="756">
        <v>0</v>
      </c>
      <c r="O85" s="756">
        <v>0</v>
      </c>
      <c r="P85" s="758">
        <v>152</v>
      </c>
      <c r="Q85" s="759">
        <v>38</v>
      </c>
      <c r="R85" s="760"/>
    </row>
    <row r="86" spans="1:18" s="754" customFormat="1" ht="30" customHeight="1">
      <c r="A86" s="755" t="s">
        <v>1306</v>
      </c>
      <c r="B86" s="756" t="s">
        <v>4944</v>
      </c>
      <c r="C86" s="756" t="s">
        <v>4127</v>
      </c>
      <c r="D86" s="757" t="s">
        <v>2984</v>
      </c>
      <c r="E86" s="757" t="s">
        <v>3960</v>
      </c>
      <c r="F86" s="756">
        <v>16</v>
      </c>
      <c r="G86" s="756">
        <v>0</v>
      </c>
      <c r="H86" s="756">
        <v>0</v>
      </c>
      <c r="I86" s="756">
        <v>0</v>
      </c>
      <c r="J86" s="756">
        <v>0</v>
      </c>
      <c r="K86" s="756">
        <v>0</v>
      </c>
      <c r="L86" s="756">
        <v>0</v>
      </c>
      <c r="M86" s="756">
        <v>0</v>
      </c>
      <c r="N86" s="756">
        <v>0</v>
      </c>
      <c r="O86" s="756">
        <v>0</v>
      </c>
      <c r="P86" s="758">
        <v>176</v>
      </c>
      <c r="Q86" s="759">
        <v>11</v>
      </c>
      <c r="R86" s="760"/>
    </row>
    <row r="87" spans="1:18" s="754" customFormat="1" ht="30" customHeight="1">
      <c r="A87" s="755" t="s">
        <v>1307</v>
      </c>
      <c r="B87" s="756" t="s">
        <v>2834</v>
      </c>
      <c r="C87" s="756" t="s">
        <v>2892</v>
      </c>
      <c r="D87" s="757" t="s">
        <v>1162</v>
      </c>
      <c r="E87" s="757" t="s">
        <v>5015</v>
      </c>
      <c r="F87" s="756">
        <v>4</v>
      </c>
      <c r="G87" s="756">
        <v>0</v>
      </c>
      <c r="H87" s="756">
        <v>0</v>
      </c>
      <c r="I87" s="756">
        <v>0</v>
      </c>
      <c r="J87" s="756">
        <v>0</v>
      </c>
      <c r="K87" s="756">
        <v>0</v>
      </c>
      <c r="L87" s="756">
        <v>0</v>
      </c>
      <c r="M87" s="756">
        <v>0</v>
      </c>
      <c r="N87" s="756">
        <v>0</v>
      </c>
      <c r="O87" s="756">
        <v>0</v>
      </c>
      <c r="P87" s="758">
        <v>60</v>
      </c>
      <c r="Q87" s="759">
        <v>15</v>
      </c>
      <c r="R87" s="760"/>
    </row>
    <row r="88" spans="1:18" s="754" customFormat="1" ht="30" customHeight="1">
      <c r="A88" s="755" t="s">
        <v>1307</v>
      </c>
      <c r="B88" s="756" t="s">
        <v>2835</v>
      </c>
      <c r="C88" s="756" t="s">
        <v>3582</v>
      </c>
      <c r="D88" s="757" t="s">
        <v>5019</v>
      </c>
      <c r="E88" s="757" t="s">
        <v>3201</v>
      </c>
      <c r="F88" s="756">
        <v>4</v>
      </c>
      <c r="G88" s="756">
        <v>0</v>
      </c>
      <c r="H88" s="756">
        <v>0</v>
      </c>
      <c r="I88" s="756">
        <v>0</v>
      </c>
      <c r="J88" s="756">
        <v>0</v>
      </c>
      <c r="K88" s="756">
        <v>0</v>
      </c>
      <c r="L88" s="756">
        <v>0</v>
      </c>
      <c r="M88" s="756">
        <v>0</v>
      </c>
      <c r="N88" s="756">
        <v>0</v>
      </c>
      <c r="O88" s="756">
        <v>0</v>
      </c>
      <c r="P88" s="758">
        <v>68</v>
      </c>
      <c r="Q88" s="759">
        <v>17</v>
      </c>
      <c r="R88" s="760"/>
    </row>
    <row r="89" spans="1:18" s="754" customFormat="1" ht="30" customHeight="1">
      <c r="A89" s="755" t="s">
        <v>1307</v>
      </c>
      <c r="B89" s="756" t="s">
        <v>1495</v>
      </c>
      <c r="C89" s="756" t="s">
        <v>2960</v>
      </c>
      <c r="D89" s="757" t="s">
        <v>2348</v>
      </c>
      <c r="E89" s="757" t="s">
        <v>5318</v>
      </c>
      <c r="F89" s="756">
        <v>4</v>
      </c>
      <c r="G89" s="756">
        <v>0</v>
      </c>
      <c r="H89" s="756">
        <v>0</v>
      </c>
      <c r="I89" s="756">
        <v>0</v>
      </c>
      <c r="J89" s="756">
        <v>0</v>
      </c>
      <c r="K89" s="756">
        <v>0</v>
      </c>
      <c r="L89" s="756">
        <v>0</v>
      </c>
      <c r="M89" s="756">
        <v>0</v>
      </c>
      <c r="N89" s="756">
        <v>0</v>
      </c>
      <c r="O89" s="756">
        <v>0</v>
      </c>
      <c r="P89" s="758">
        <v>76</v>
      </c>
      <c r="Q89" s="759">
        <v>19</v>
      </c>
      <c r="R89" s="760"/>
    </row>
    <row r="90" spans="1:18" s="754" customFormat="1" ht="30" customHeight="1">
      <c r="A90" s="755" t="s">
        <v>1307</v>
      </c>
      <c r="B90" s="756" t="s">
        <v>1496</v>
      </c>
      <c r="C90" s="756" t="s">
        <v>1366</v>
      </c>
      <c r="D90" s="757" t="s">
        <v>1367</v>
      </c>
      <c r="E90" s="757" t="s">
        <v>1378</v>
      </c>
      <c r="F90" s="756">
        <v>4</v>
      </c>
      <c r="G90" s="756">
        <v>0</v>
      </c>
      <c r="H90" s="756">
        <v>0</v>
      </c>
      <c r="I90" s="756">
        <v>0</v>
      </c>
      <c r="J90" s="756">
        <v>0</v>
      </c>
      <c r="K90" s="756">
        <v>0</v>
      </c>
      <c r="L90" s="756">
        <v>0</v>
      </c>
      <c r="M90" s="756">
        <v>0</v>
      </c>
      <c r="N90" s="756">
        <v>0</v>
      </c>
      <c r="O90" s="756">
        <v>0</v>
      </c>
      <c r="P90" s="758">
        <v>16</v>
      </c>
      <c r="Q90" s="759">
        <v>4</v>
      </c>
      <c r="R90" s="760"/>
    </row>
    <row r="91" spans="1:18" s="754" customFormat="1" ht="30" customHeight="1">
      <c r="A91" s="755" t="s">
        <v>1307</v>
      </c>
      <c r="B91" s="756" t="s">
        <v>1497</v>
      </c>
      <c r="C91" s="756" t="s">
        <v>1611</v>
      </c>
      <c r="D91" s="757" t="s">
        <v>1362</v>
      </c>
      <c r="E91" s="757" t="s">
        <v>1377</v>
      </c>
      <c r="F91" s="756">
        <v>4</v>
      </c>
      <c r="G91" s="756">
        <v>0</v>
      </c>
      <c r="H91" s="756">
        <v>0</v>
      </c>
      <c r="I91" s="756">
        <v>0</v>
      </c>
      <c r="J91" s="756">
        <v>0</v>
      </c>
      <c r="K91" s="756">
        <v>0</v>
      </c>
      <c r="L91" s="756">
        <v>0</v>
      </c>
      <c r="M91" s="756">
        <v>0</v>
      </c>
      <c r="N91" s="756">
        <v>0</v>
      </c>
      <c r="O91" s="756">
        <v>0</v>
      </c>
      <c r="P91" s="758">
        <v>28</v>
      </c>
      <c r="Q91" s="759">
        <v>7</v>
      </c>
      <c r="R91" s="760"/>
    </row>
    <row r="92" spans="1:18" s="754" customFormat="1" ht="30" customHeight="1">
      <c r="A92" s="755" t="s">
        <v>1307</v>
      </c>
      <c r="B92" s="756" t="s">
        <v>1498</v>
      </c>
      <c r="C92" s="756" t="s">
        <v>1361</v>
      </c>
      <c r="D92" s="757" t="s">
        <v>1910</v>
      </c>
      <c r="E92" s="757" t="s">
        <v>4185</v>
      </c>
      <c r="F92" s="756">
        <v>4</v>
      </c>
      <c r="G92" s="756">
        <v>0</v>
      </c>
      <c r="H92" s="756">
        <v>0</v>
      </c>
      <c r="I92" s="756">
        <v>0</v>
      </c>
      <c r="J92" s="756">
        <v>0</v>
      </c>
      <c r="K92" s="756">
        <v>0</v>
      </c>
      <c r="L92" s="756">
        <v>0</v>
      </c>
      <c r="M92" s="756">
        <v>0</v>
      </c>
      <c r="N92" s="756">
        <v>0</v>
      </c>
      <c r="O92" s="756">
        <v>0</v>
      </c>
      <c r="P92" s="758">
        <v>56</v>
      </c>
      <c r="Q92" s="759">
        <v>14</v>
      </c>
      <c r="R92" s="760"/>
    </row>
    <row r="93" spans="1:18" s="754" customFormat="1" ht="30" customHeight="1">
      <c r="A93" s="755" t="s">
        <v>1307</v>
      </c>
      <c r="B93" s="756" t="s">
        <v>1499</v>
      </c>
      <c r="C93" s="756" t="s">
        <v>1609</v>
      </c>
      <c r="D93" s="757" t="s">
        <v>1359</v>
      </c>
      <c r="E93" s="757" t="s">
        <v>5017</v>
      </c>
      <c r="F93" s="756">
        <v>4</v>
      </c>
      <c r="G93" s="756">
        <v>0</v>
      </c>
      <c r="H93" s="756">
        <v>0</v>
      </c>
      <c r="I93" s="756">
        <v>0</v>
      </c>
      <c r="J93" s="756">
        <v>0</v>
      </c>
      <c r="K93" s="756">
        <v>0</v>
      </c>
      <c r="L93" s="756">
        <v>0</v>
      </c>
      <c r="M93" s="756">
        <v>0</v>
      </c>
      <c r="N93" s="756">
        <v>0</v>
      </c>
      <c r="O93" s="756">
        <v>0</v>
      </c>
      <c r="P93" s="758">
        <v>24</v>
      </c>
      <c r="Q93" s="759">
        <v>6</v>
      </c>
      <c r="R93" s="760"/>
    </row>
    <row r="94" spans="1:18" s="754" customFormat="1" ht="30" customHeight="1">
      <c r="A94" s="755" t="s">
        <v>1307</v>
      </c>
      <c r="B94" s="756" t="s">
        <v>382</v>
      </c>
      <c r="C94" s="756" t="s">
        <v>1358</v>
      </c>
      <c r="D94" s="757" t="s">
        <v>1169</v>
      </c>
      <c r="E94" s="757" t="s">
        <v>2319</v>
      </c>
      <c r="F94" s="756">
        <v>4</v>
      </c>
      <c r="G94" s="756">
        <v>0</v>
      </c>
      <c r="H94" s="756">
        <v>0</v>
      </c>
      <c r="I94" s="756">
        <v>0</v>
      </c>
      <c r="J94" s="756">
        <v>0</v>
      </c>
      <c r="K94" s="756">
        <v>0</v>
      </c>
      <c r="L94" s="756">
        <v>0</v>
      </c>
      <c r="M94" s="756">
        <v>0</v>
      </c>
      <c r="N94" s="756">
        <v>0</v>
      </c>
      <c r="O94" s="756">
        <v>0</v>
      </c>
      <c r="P94" s="758">
        <v>56</v>
      </c>
      <c r="Q94" s="759">
        <v>14</v>
      </c>
      <c r="R94" s="760"/>
    </row>
    <row r="95" spans="1:18" s="754" customFormat="1" ht="30" customHeight="1">
      <c r="A95" s="755" t="s">
        <v>1307</v>
      </c>
      <c r="B95" s="756" t="s">
        <v>383</v>
      </c>
      <c r="C95" s="756" t="s">
        <v>2899</v>
      </c>
      <c r="D95" s="757" t="s">
        <v>1211</v>
      </c>
      <c r="E95" s="757" t="s">
        <v>5016</v>
      </c>
      <c r="F95" s="756">
        <v>4</v>
      </c>
      <c r="G95" s="756">
        <v>0</v>
      </c>
      <c r="H95" s="756">
        <v>0</v>
      </c>
      <c r="I95" s="756">
        <v>0</v>
      </c>
      <c r="J95" s="756">
        <v>0</v>
      </c>
      <c r="K95" s="756">
        <v>0</v>
      </c>
      <c r="L95" s="756">
        <v>0</v>
      </c>
      <c r="M95" s="756">
        <v>0</v>
      </c>
      <c r="N95" s="756">
        <v>0</v>
      </c>
      <c r="O95" s="756">
        <v>0</v>
      </c>
      <c r="P95" s="758">
        <v>28</v>
      </c>
      <c r="Q95" s="759">
        <v>7</v>
      </c>
      <c r="R95" s="760"/>
    </row>
    <row r="96" spans="1:18" s="754" customFormat="1" ht="30" customHeight="1">
      <c r="A96" s="755" t="s">
        <v>1307</v>
      </c>
      <c r="B96" s="756" t="s">
        <v>4935</v>
      </c>
      <c r="C96" s="756" t="s">
        <v>5486</v>
      </c>
      <c r="D96" s="757" t="s">
        <v>2898</v>
      </c>
      <c r="E96" s="757" t="s">
        <v>2318</v>
      </c>
      <c r="F96" s="756">
        <v>4</v>
      </c>
      <c r="G96" s="756">
        <v>0</v>
      </c>
      <c r="H96" s="756">
        <v>0</v>
      </c>
      <c r="I96" s="756">
        <v>0</v>
      </c>
      <c r="J96" s="756">
        <v>0</v>
      </c>
      <c r="K96" s="756">
        <v>0</v>
      </c>
      <c r="L96" s="756">
        <v>0</v>
      </c>
      <c r="M96" s="756">
        <v>0</v>
      </c>
      <c r="N96" s="756">
        <v>0</v>
      </c>
      <c r="O96" s="756">
        <v>0</v>
      </c>
      <c r="P96" s="758">
        <v>60</v>
      </c>
      <c r="Q96" s="759">
        <v>15</v>
      </c>
      <c r="R96" s="760"/>
    </row>
    <row r="97" spans="1:18" s="754" customFormat="1" ht="30" customHeight="1">
      <c r="A97" s="755" t="s">
        <v>1307</v>
      </c>
      <c r="B97" s="756" t="s">
        <v>4936</v>
      </c>
      <c r="C97" s="756" t="s">
        <v>1833</v>
      </c>
      <c r="D97" s="757" t="s">
        <v>2893</v>
      </c>
      <c r="E97" s="757" t="s">
        <v>2317</v>
      </c>
      <c r="F97" s="756">
        <v>4</v>
      </c>
      <c r="G97" s="756">
        <v>0</v>
      </c>
      <c r="H97" s="756">
        <v>0</v>
      </c>
      <c r="I97" s="756">
        <v>0</v>
      </c>
      <c r="J97" s="756">
        <v>0</v>
      </c>
      <c r="K97" s="756">
        <v>0</v>
      </c>
      <c r="L97" s="756">
        <v>0</v>
      </c>
      <c r="M97" s="756">
        <v>0</v>
      </c>
      <c r="N97" s="756">
        <v>0</v>
      </c>
      <c r="O97" s="756">
        <v>0</v>
      </c>
      <c r="P97" s="758">
        <v>24</v>
      </c>
      <c r="Q97" s="759">
        <v>6</v>
      </c>
      <c r="R97" s="760"/>
    </row>
    <row r="98" spans="1:18" s="754" customFormat="1" ht="30" customHeight="1">
      <c r="A98" s="755" t="s">
        <v>1307</v>
      </c>
      <c r="B98" s="756" t="s">
        <v>4937</v>
      </c>
      <c r="C98" s="756" t="s">
        <v>1040</v>
      </c>
      <c r="D98" s="757" t="s">
        <v>1411</v>
      </c>
      <c r="E98" s="757" t="s">
        <v>5015</v>
      </c>
      <c r="F98" s="756">
        <v>4</v>
      </c>
      <c r="G98" s="756">
        <v>0</v>
      </c>
      <c r="H98" s="756">
        <v>0</v>
      </c>
      <c r="I98" s="756">
        <v>0</v>
      </c>
      <c r="J98" s="756">
        <v>0</v>
      </c>
      <c r="K98" s="756">
        <v>0</v>
      </c>
      <c r="L98" s="756">
        <v>0</v>
      </c>
      <c r="M98" s="756">
        <v>0</v>
      </c>
      <c r="N98" s="756">
        <v>0</v>
      </c>
      <c r="O98" s="756">
        <v>0</v>
      </c>
      <c r="P98" s="758">
        <v>272</v>
      </c>
      <c r="Q98" s="759">
        <v>68</v>
      </c>
      <c r="R98" s="760"/>
    </row>
    <row r="99" spans="1:18" s="754" customFormat="1" ht="30" customHeight="1">
      <c r="A99" s="755" t="s">
        <v>1307</v>
      </c>
      <c r="B99" s="756" t="s">
        <v>4938</v>
      </c>
      <c r="C99" s="756" t="s">
        <v>2133</v>
      </c>
      <c r="D99" s="757" t="s">
        <v>1410</v>
      </c>
      <c r="E99" s="757" t="s">
        <v>3204</v>
      </c>
      <c r="F99" s="756">
        <v>4</v>
      </c>
      <c r="G99" s="756">
        <v>0</v>
      </c>
      <c r="H99" s="756">
        <v>0</v>
      </c>
      <c r="I99" s="756">
        <v>0</v>
      </c>
      <c r="J99" s="756">
        <v>0</v>
      </c>
      <c r="K99" s="756">
        <v>0</v>
      </c>
      <c r="L99" s="756">
        <v>0</v>
      </c>
      <c r="M99" s="756">
        <v>0</v>
      </c>
      <c r="N99" s="756">
        <v>0</v>
      </c>
      <c r="O99" s="756">
        <v>0</v>
      </c>
      <c r="P99" s="758">
        <v>224</v>
      </c>
      <c r="Q99" s="759">
        <v>56</v>
      </c>
      <c r="R99" s="760"/>
    </row>
    <row r="100" spans="1:18" s="754" customFormat="1" ht="30" customHeight="1">
      <c r="A100" s="755" t="s">
        <v>1307</v>
      </c>
      <c r="B100" s="756" t="s">
        <v>4939</v>
      </c>
      <c r="C100" s="756" t="s">
        <v>813</v>
      </c>
      <c r="D100" s="757" t="s">
        <v>1117</v>
      </c>
      <c r="E100" s="757" t="s">
        <v>3203</v>
      </c>
      <c r="F100" s="756">
        <v>4</v>
      </c>
      <c r="G100" s="756">
        <v>0</v>
      </c>
      <c r="H100" s="756">
        <v>0</v>
      </c>
      <c r="I100" s="756">
        <v>0</v>
      </c>
      <c r="J100" s="756">
        <v>0</v>
      </c>
      <c r="K100" s="756">
        <v>0</v>
      </c>
      <c r="L100" s="756">
        <v>0</v>
      </c>
      <c r="M100" s="756">
        <v>0</v>
      </c>
      <c r="N100" s="756">
        <v>0</v>
      </c>
      <c r="O100" s="756">
        <v>0</v>
      </c>
      <c r="P100" s="758">
        <v>212</v>
      </c>
      <c r="Q100" s="759">
        <v>53</v>
      </c>
      <c r="R100" s="760"/>
    </row>
    <row r="101" spans="1:18" s="754" customFormat="1" ht="30" customHeight="1">
      <c r="A101" s="755" t="s">
        <v>1307</v>
      </c>
      <c r="B101" s="756" t="s">
        <v>4940</v>
      </c>
      <c r="C101" s="756" t="s">
        <v>807</v>
      </c>
      <c r="D101" s="757" t="s">
        <v>1116</v>
      </c>
      <c r="E101" s="757" t="s">
        <v>3202</v>
      </c>
      <c r="F101" s="756">
        <v>4</v>
      </c>
      <c r="G101" s="756">
        <v>0</v>
      </c>
      <c r="H101" s="756">
        <v>0</v>
      </c>
      <c r="I101" s="756">
        <v>0</v>
      </c>
      <c r="J101" s="756">
        <v>0</v>
      </c>
      <c r="K101" s="756">
        <v>0</v>
      </c>
      <c r="L101" s="756">
        <v>0</v>
      </c>
      <c r="M101" s="756">
        <v>0</v>
      </c>
      <c r="N101" s="756">
        <v>0</v>
      </c>
      <c r="O101" s="756">
        <v>0</v>
      </c>
      <c r="P101" s="758">
        <v>208</v>
      </c>
      <c r="Q101" s="759">
        <v>52</v>
      </c>
      <c r="R101" s="760"/>
    </row>
    <row r="102" spans="1:18" s="754" customFormat="1" ht="30" customHeight="1">
      <c r="A102" s="755" t="s">
        <v>1307</v>
      </c>
      <c r="B102" s="756" t="s">
        <v>4941</v>
      </c>
      <c r="C102" s="756" t="s">
        <v>3297</v>
      </c>
      <c r="D102" s="757" t="s">
        <v>3238</v>
      </c>
      <c r="E102" s="757" t="s">
        <v>2032</v>
      </c>
      <c r="F102" s="756">
        <v>4</v>
      </c>
      <c r="G102" s="756">
        <v>0</v>
      </c>
      <c r="H102" s="756">
        <v>0</v>
      </c>
      <c r="I102" s="756">
        <v>0</v>
      </c>
      <c r="J102" s="756">
        <v>0</v>
      </c>
      <c r="K102" s="756">
        <v>0</v>
      </c>
      <c r="L102" s="756">
        <v>0</v>
      </c>
      <c r="M102" s="756">
        <v>0</v>
      </c>
      <c r="N102" s="756">
        <v>0</v>
      </c>
      <c r="O102" s="756">
        <v>0</v>
      </c>
      <c r="P102" s="758">
        <v>76</v>
      </c>
      <c r="Q102" s="759">
        <v>19</v>
      </c>
      <c r="R102" s="760"/>
    </row>
    <row r="103" spans="1:18" s="754" customFormat="1" ht="30" customHeight="1">
      <c r="A103" s="755" t="s">
        <v>1307</v>
      </c>
      <c r="B103" s="756" t="s">
        <v>4942</v>
      </c>
      <c r="C103" s="756" t="s">
        <v>976</v>
      </c>
      <c r="D103" s="757" t="s">
        <v>3736</v>
      </c>
      <c r="E103" s="757" t="s">
        <v>1068</v>
      </c>
      <c r="F103" s="756">
        <v>4</v>
      </c>
      <c r="G103" s="756">
        <v>0</v>
      </c>
      <c r="H103" s="756">
        <v>0</v>
      </c>
      <c r="I103" s="756">
        <v>0</v>
      </c>
      <c r="J103" s="756">
        <v>0</v>
      </c>
      <c r="K103" s="756">
        <v>0</v>
      </c>
      <c r="L103" s="756">
        <v>0</v>
      </c>
      <c r="M103" s="756">
        <v>0</v>
      </c>
      <c r="N103" s="756">
        <v>0</v>
      </c>
      <c r="O103" s="756">
        <v>0</v>
      </c>
      <c r="P103" s="758">
        <v>92</v>
      </c>
      <c r="Q103" s="759">
        <v>23</v>
      </c>
      <c r="R103" s="760"/>
    </row>
    <row r="104" spans="1:18" s="754" customFormat="1" ht="30" customHeight="1">
      <c r="A104" s="755" t="s">
        <v>1307</v>
      </c>
      <c r="B104" s="756" t="s">
        <v>4943</v>
      </c>
      <c r="C104" s="756" t="s">
        <v>1607</v>
      </c>
      <c r="D104" s="757" t="s">
        <v>3645</v>
      </c>
      <c r="E104" s="757" t="s">
        <v>3201</v>
      </c>
      <c r="F104" s="756">
        <v>4</v>
      </c>
      <c r="G104" s="756">
        <v>0</v>
      </c>
      <c r="H104" s="756">
        <v>0</v>
      </c>
      <c r="I104" s="756">
        <v>0</v>
      </c>
      <c r="J104" s="756">
        <v>0</v>
      </c>
      <c r="K104" s="756">
        <v>0</v>
      </c>
      <c r="L104" s="756">
        <v>0</v>
      </c>
      <c r="M104" s="756">
        <v>0</v>
      </c>
      <c r="N104" s="756">
        <v>0</v>
      </c>
      <c r="O104" s="756">
        <v>0</v>
      </c>
      <c r="P104" s="758">
        <v>112</v>
      </c>
      <c r="Q104" s="759">
        <v>28</v>
      </c>
      <c r="R104" s="760"/>
    </row>
    <row r="105" spans="1:18" s="754" customFormat="1" ht="30" customHeight="1">
      <c r="A105" s="755" t="s">
        <v>1307</v>
      </c>
      <c r="B105" s="756" t="s">
        <v>4944</v>
      </c>
      <c r="C105" s="756" t="s">
        <v>4140</v>
      </c>
      <c r="D105" s="757" t="s">
        <v>4300</v>
      </c>
      <c r="E105" s="757" t="s">
        <v>3237</v>
      </c>
      <c r="F105" s="756">
        <v>4</v>
      </c>
      <c r="G105" s="756">
        <v>0</v>
      </c>
      <c r="H105" s="756">
        <v>0</v>
      </c>
      <c r="I105" s="756">
        <v>0</v>
      </c>
      <c r="J105" s="756">
        <v>0</v>
      </c>
      <c r="K105" s="756">
        <v>0</v>
      </c>
      <c r="L105" s="756">
        <v>0</v>
      </c>
      <c r="M105" s="756">
        <v>0</v>
      </c>
      <c r="N105" s="756">
        <v>0</v>
      </c>
      <c r="O105" s="756">
        <v>0</v>
      </c>
      <c r="P105" s="758">
        <v>108</v>
      </c>
      <c r="Q105" s="759">
        <v>27</v>
      </c>
      <c r="R105" s="760"/>
    </row>
    <row r="106" spans="1:18" s="754" customFormat="1" ht="30" customHeight="1">
      <c r="A106" s="755" t="s">
        <v>1307</v>
      </c>
      <c r="B106" s="756" t="s">
        <v>4945</v>
      </c>
      <c r="C106" s="756" t="s">
        <v>4854</v>
      </c>
      <c r="D106" s="757" t="s">
        <v>4855</v>
      </c>
      <c r="E106" s="757" t="s">
        <v>5018</v>
      </c>
      <c r="F106" s="756">
        <v>4</v>
      </c>
      <c r="G106" s="756">
        <v>0</v>
      </c>
      <c r="H106" s="756">
        <v>0</v>
      </c>
      <c r="I106" s="756">
        <v>0</v>
      </c>
      <c r="J106" s="756">
        <v>0</v>
      </c>
      <c r="K106" s="756">
        <v>0</v>
      </c>
      <c r="L106" s="756">
        <v>0</v>
      </c>
      <c r="M106" s="756">
        <v>0</v>
      </c>
      <c r="N106" s="756">
        <v>0</v>
      </c>
      <c r="O106" s="756">
        <v>0</v>
      </c>
      <c r="P106" s="758">
        <v>164</v>
      </c>
      <c r="Q106" s="759">
        <v>41</v>
      </c>
      <c r="R106" s="760"/>
    </row>
    <row r="107" spans="1:18" s="754" customFormat="1" ht="30" customHeight="1">
      <c r="A107" s="755" t="s">
        <v>1307</v>
      </c>
      <c r="B107" s="756" t="s">
        <v>4946</v>
      </c>
      <c r="C107" s="756" t="s">
        <v>1766</v>
      </c>
      <c r="D107" s="757" t="s">
        <v>3131</v>
      </c>
      <c r="E107" s="757" t="s">
        <v>5018</v>
      </c>
      <c r="F107" s="756">
        <v>4</v>
      </c>
      <c r="G107" s="756">
        <v>0</v>
      </c>
      <c r="H107" s="756">
        <v>0</v>
      </c>
      <c r="I107" s="756">
        <v>0</v>
      </c>
      <c r="J107" s="756">
        <v>0</v>
      </c>
      <c r="K107" s="756">
        <v>0</v>
      </c>
      <c r="L107" s="756">
        <v>0</v>
      </c>
      <c r="M107" s="756">
        <v>0</v>
      </c>
      <c r="N107" s="756">
        <v>0</v>
      </c>
      <c r="O107" s="756">
        <v>0</v>
      </c>
      <c r="P107" s="758">
        <v>60</v>
      </c>
      <c r="Q107" s="759">
        <v>15</v>
      </c>
      <c r="R107" s="760"/>
    </row>
    <row r="108" spans="1:18" s="754" customFormat="1" ht="30" customHeight="1">
      <c r="A108" s="755" t="s">
        <v>1308</v>
      </c>
      <c r="B108" s="756" t="s">
        <v>2834</v>
      </c>
      <c r="C108" s="756" t="s">
        <v>2889</v>
      </c>
      <c r="D108" s="757" t="s">
        <v>1503</v>
      </c>
      <c r="E108" s="757" t="s">
        <v>3202</v>
      </c>
      <c r="F108" s="756">
        <v>4</v>
      </c>
      <c r="G108" s="756">
        <v>0</v>
      </c>
      <c r="H108" s="756">
        <v>0</v>
      </c>
      <c r="I108" s="756">
        <v>0</v>
      </c>
      <c r="J108" s="756">
        <v>0</v>
      </c>
      <c r="K108" s="756">
        <v>0</v>
      </c>
      <c r="L108" s="756">
        <v>0</v>
      </c>
      <c r="M108" s="756">
        <v>0</v>
      </c>
      <c r="N108" s="756">
        <v>0</v>
      </c>
      <c r="O108" s="756">
        <v>0</v>
      </c>
      <c r="P108" s="758">
        <v>56</v>
      </c>
      <c r="Q108" s="759">
        <v>14</v>
      </c>
      <c r="R108" s="760"/>
    </row>
    <row r="109" spans="1:18" s="754" customFormat="1" ht="30" customHeight="1">
      <c r="A109" s="755" t="s">
        <v>1308</v>
      </c>
      <c r="B109" s="756" t="s">
        <v>2835</v>
      </c>
      <c r="C109" s="756" t="s">
        <v>2890</v>
      </c>
      <c r="D109" s="757" t="s">
        <v>1504</v>
      </c>
      <c r="E109" s="757" t="s">
        <v>3203</v>
      </c>
      <c r="F109" s="756">
        <v>4</v>
      </c>
      <c r="G109" s="756">
        <v>0</v>
      </c>
      <c r="H109" s="756">
        <v>0</v>
      </c>
      <c r="I109" s="756">
        <v>0</v>
      </c>
      <c r="J109" s="756">
        <v>0</v>
      </c>
      <c r="K109" s="756">
        <v>0</v>
      </c>
      <c r="L109" s="756">
        <v>0</v>
      </c>
      <c r="M109" s="756">
        <v>0</v>
      </c>
      <c r="N109" s="756">
        <v>0</v>
      </c>
      <c r="O109" s="756">
        <v>0</v>
      </c>
      <c r="P109" s="758">
        <v>44</v>
      </c>
      <c r="Q109" s="759">
        <v>11</v>
      </c>
      <c r="R109" s="760"/>
    </row>
    <row r="110" spans="1:18" s="754" customFormat="1" ht="30" customHeight="1">
      <c r="A110" s="755" t="s">
        <v>1308</v>
      </c>
      <c r="B110" s="756" t="s">
        <v>1495</v>
      </c>
      <c r="C110" s="756" t="s">
        <v>2891</v>
      </c>
      <c r="D110" s="757" t="s">
        <v>9</v>
      </c>
      <c r="E110" s="757" t="s">
        <v>3204</v>
      </c>
      <c r="F110" s="756">
        <v>4</v>
      </c>
      <c r="G110" s="756">
        <v>0</v>
      </c>
      <c r="H110" s="756">
        <v>0</v>
      </c>
      <c r="I110" s="756">
        <v>0</v>
      </c>
      <c r="J110" s="756">
        <v>0</v>
      </c>
      <c r="K110" s="756">
        <v>0</v>
      </c>
      <c r="L110" s="756">
        <v>0</v>
      </c>
      <c r="M110" s="756">
        <v>0</v>
      </c>
      <c r="N110" s="756">
        <v>0</v>
      </c>
      <c r="O110" s="756">
        <v>0</v>
      </c>
      <c r="P110" s="758">
        <v>56</v>
      </c>
      <c r="Q110" s="759">
        <v>14</v>
      </c>
      <c r="R110" s="760"/>
    </row>
    <row r="111" spans="1:18" s="754" customFormat="1" ht="30" customHeight="1">
      <c r="A111" s="755" t="s">
        <v>1308</v>
      </c>
      <c r="B111" s="756" t="s">
        <v>1496</v>
      </c>
      <c r="C111" s="756" t="s">
        <v>3536</v>
      </c>
      <c r="D111" s="757" t="s">
        <v>2280</v>
      </c>
      <c r="E111" s="757" t="s">
        <v>1500</v>
      </c>
      <c r="F111" s="756">
        <v>4</v>
      </c>
      <c r="G111" s="756">
        <v>0</v>
      </c>
      <c r="H111" s="756">
        <v>0</v>
      </c>
      <c r="I111" s="756">
        <v>0</v>
      </c>
      <c r="J111" s="756">
        <v>0</v>
      </c>
      <c r="K111" s="756">
        <v>0</v>
      </c>
      <c r="L111" s="756">
        <v>0</v>
      </c>
      <c r="M111" s="756">
        <v>0</v>
      </c>
      <c r="N111" s="756">
        <v>0</v>
      </c>
      <c r="O111" s="756">
        <v>0</v>
      </c>
      <c r="P111" s="758">
        <v>172</v>
      </c>
      <c r="Q111" s="759">
        <v>43</v>
      </c>
      <c r="R111" s="760"/>
    </row>
    <row r="112" spans="1:18" s="754" customFormat="1" ht="30" customHeight="1">
      <c r="A112" s="755" t="s">
        <v>1308</v>
      </c>
      <c r="B112" s="756" t="s">
        <v>1497</v>
      </c>
      <c r="C112" s="756" t="s">
        <v>3538</v>
      </c>
      <c r="D112" s="757" t="s">
        <v>3240</v>
      </c>
      <c r="E112" s="757" t="s">
        <v>4896</v>
      </c>
      <c r="F112" s="756">
        <v>4</v>
      </c>
      <c r="G112" s="756">
        <v>0</v>
      </c>
      <c r="H112" s="756">
        <v>0</v>
      </c>
      <c r="I112" s="756">
        <v>0</v>
      </c>
      <c r="J112" s="756">
        <v>0</v>
      </c>
      <c r="K112" s="756">
        <v>0</v>
      </c>
      <c r="L112" s="756">
        <v>0</v>
      </c>
      <c r="M112" s="756">
        <v>0</v>
      </c>
      <c r="N112" s="756">
        <v>0</v>
      </c>
      <c r="O112" s="756">
        <v>0</v>
      </c>
      <c r="P112" s="758">
        <v>72</v>
      </c>
      <c r="Q112" s="759">
        <v>18</v>
      </c>
      <c r="R112" s="760"/>
    </row>
    <row r="113" spans="1:18" s="754" customFormat="1" ht="30" customHeight="1">
      <c r="A113" s="755" t="s">
        <v>1308</v>
      </c>
      <c r="B113" s="756" t="s">
        <v>1498</v>
      </c>
      <c r="C113" s="756" t="s">
        <v>2807</v>
      </c>
      <c r="D113" s="757" t="s">
        <v>2225</v>
      </c>
      <c r="E113" s="757" t="s">
        <v>3237</v>
      </c>
      <c r="F113" s="756">
        <v>4</v>
      </c>
      <c r="G113" s="756">
        <v>0</v>
      </c>
      <c r="H113" s="756">
        <v>0</v>
      </c>
      <c r="I113" s="756">
        <v>0</v>
      </c>
      <c r="J113" s="756">
        <v>0</v>
      </c>
      <c r="K113" s="756">
        <v>0</v>
      </c>
      <c r="L113" s="756">
        <v>0</v>
      </c>
      <c r="M113" s="756">
        <v>0</v>
      </c>
      <c r="N113" s="756">
        <v>0</v>
      </c>
      <c r="O113" s="756">
        <v>0</v>
      </c>
      <c r="P113" s="758">
        <v>64</v>
      </c>
      <c r="Q113" s="759">
        <v>16</v>
      </c>
      <c r="R113" s="760"/>
    </row>
    <row r="114" spans="1:18" s="754" customFormat="1" ht="30" customHeight="1">
      <c r="A114" s="755" t="s">
        <v>1308</v>
      </c>
      <c r="B114" s="756" t="s">
        <v>1499</v>
      </c>
      <c r="C114" s="756" t="s">
        <v>3295</v>
      </c>
      <c r="D114" s="757" t="s">
        <v>3737</v>
      </c>
      <c r="E114" s="757" t="s">
        <v>5018</v>
      </c>
      <c r="F114" s="756">
        <v>4</v>
      </c>
      <c r="G114" s="756">
        <v>0</v>
      </c>
      <c r="H114" s="756">
        <v>0</v>
      </c>
      <c r="I114" s="756">
        <v>0</v>
      </c>
      <c r="J114" s="756">
        <v>0</v>
      </c>
      <c r="K114" s="756">
        <v>0</v>
      </c>
      <c r="L114" s="756">
        <v>0</v>
      </c>
      <c r="M114" s="756">
        <v>0</v>
      </c>
      <c r="N114" s="756">
        <v>0</v>
      </c>
      <c r="O114" s="756">
        <v>0</v>
      </c>
      <c r="P114" s="758">
        <v>20</v>
      </c>
      <c r="Q114" s="759">
        <v>5</v>
      </c>
      <c r="R114" s="760"/>
    </row>
    <row r="115" spans="1:18" s="754" customFormat="1" ht="30" customHeight="1">
      <c r="A115" s="755" t="s">
        <v>1308</v>
      </c>
      <c r="B115" s="756" t="s">
        <v>382</v>
      </c>
      <c r="C115" s="756" t="s">
        <v>936</v>
      </c>
      <c r="D115" s="757" t="s">
        <v>3239</v>
      </c>
      <c r="E115" s="757" t="s">
        <v>3201</v>
      </c>
      <c r="F115" s="756">
        <v>4</v>
      </c>
      <c r="G115" s="756">
        <v>0</v>
      </c>
      <c r="H115" s="756">
        <v>0</v>
      </c>
      <c r="I115" s="756">
        <v>0</v>
      </c>
      <c r="J115" s="756">
        <v>0</v>
      </c>
      <c r="K115" s="756">
        <v>0</v>
      </c>
      <c r="L115" s="756">
        <v>0</v>
      </c>
      <c r="M115" s="756">
        <v>0</v>
      </c>
      <c r="N115" s="756">
        <v>0</v>
      </c>
      <c r="O115" s="756">
        <v>0</v>
      </c>
      <c r="P115" s="758">
        <v>44</v>
      </c>
      <c r="Q115" s="759">
        <v>11</v>
      </c>
      <c r="R115" s="760"/>
    </row>
    <row r="116" spans="1:18" s="754" customFormat="1" ht="30" customHeight="1">
      <c r="A116" s="755" t="s">
        <v>1308</v>
      </c>
      <c r="B116" s="756" t="s">
        <v>383</v>
      </c>
      <c r="C116" s="756" t="s">
        <v>2407</v>
      </c>
      <c r="D116" s="757" t="s">
        <v>2279</v>
      </c>
      <c r="E116" s="757" t="s">
        <v>1505</v>
      </c>
      <c r="F116" s="756">
        <v>16</v>
      </c>
      <c r="G116" s="756">
        <v>0</v>
      </c>
      <c r="H116" s="756">
        <v>0</v>
      </c>
      <c r="I116" s="756">
        <v>0</v>
      </c>
      <c r="J116" s="756">
        <v>0</v>
      </c>
      <c r="K116" s="756">
        <v>0</v>
      </c>
      <c r="L116" s="756">
        <v>0</v>
      </c>
      <c r="M116" s="756">
        <v>0</v>
      </c>
      <c r="N116" s="756">
        <v>0</v>
      </c>
      <c r="O116" s="756">
        <v>0</v>
      </c>
      <c r="P116" s="758">
        <v>32</v>
      </c>
      <c r="Q116" s="759">
        <v>2</v>
      </c>
      <c r="R116" s="760"/>
    </row>
    <row r="117" spans="1:18" s="754" customFormat="1" ht="30" customHeight="1">
      <c r="A117" s="755" t="s">
        <v>1308</v>
      </c>
      <c r="B117" s="756" t="s">
        <v>4935</v>
      </c>
      <c r="C117" s="756" t="s">
        <v>1967</v>
      </c>
      <c r="D117" s="757" t="s">
        <v>3650</v>
      </c>
      <c r="E117" s="757" t="s">
        <v>2247</v>
      </c>
      <c r="F117" s="756">
        <v>6</v>
      </c>
      <c r="G117" s="756">
        <v>0</v>
      </c>
      <c r="H117" s="756">
        <v>0</v>
      </c>
      <c r="I117" s="756">
        <v>0</v>
      </c>
      <c r="J117" s="756">
        <v>0</v>
      </c>
      <c r="K117" s="756">
        <v>0</v>
      </c>
      <c r="L117" s="756">
        <v>0</v>
      </c>
      <c r="M117" s="756">
        <v>0</v>
      </c>
      <c r="N117" s="756">
        <v>0</v>
      </c>
      <c r="O117" s="756">
        <v>0</v>
      </c>
      <c r="P117" s="758">
        <v>24</v>
      </c>
      <c r="Q117" s="759">
        <v>4</v>
      </c>
      <c r="R117" s="760"/>
    </row>
    <row r="118" spans="1:18" s="754" customFormat="1" ht="30" customHeight="1">
      <c r="A118" s="755" t="s">
        <v>1308</v>
      </c>
      <c r="B118" s="756" t="s">
        <v>4936</v>
      </c>
      <c r="C118" s="756" t="s">
        <v>1969</v>
      </c>
      <c r="D118" s="757" t="s">
        <v>2282</v>
      </c>
      <c r="E118" s="757" t="s">
        <v>2252</v>
      </c>
      <c r="F118" s="756">
        <v>6</v>
      </c>
      <c r="G118" s="756">
        <v>0</v>
      </c>
      <c r="H118" s="756">
        <v>0</v>
      </c>
      <c r="I118" s="756">
        <v>0</v>
      </c>
      <c r="J118" s="756">
        <v>0</v>
      </c>
      <c r="K118" s="756">
        <v>0</v>
      </c>
      <c r="L118" s="756">
        <v>0</v>
      </c>
      <c r="M118" s="756">
        <v>0</v>
      </c>
      <c r="N118" s="756">
        <v>0</v>
      </c>
      <c r="O118" s="756">
        <v>0</v>
      </c>
      <c r="P118" s="758">
        <v>24</v>
      </c>
      <c r="Q118" s="759">
        <v>4</v>
      </c>
      <c r="R118" s="760"/>
    </row>
    <row r="119" spans="1:18" s="754" customFormat="1" ht="30" customHeight="1">
      <c r="A119" s="755" t="s">
        <v>1308</v>
      </c>
      <c r="B119" s="756" t="s">
        <v>4937</v>
      </c>
      <c r="C119" s="756" t="s">
        <v>4139</v>
      </c>
      <c r="D119" s="757" t="s">
        <v>3739</v>
      </c>
      <c r="E119" s="757" t="s">
        <v>3201</v>
      </c>
      <c r="F119" s="756">
        <v>4</v>
      </c>
      <c r="G119" s="756">
        <v>0</v>
      </c>
      <c r="H119" s="756">
        <v>0</v>
      </c>
      <c r="I119" s="756">
        <v>0</v>
      </c>
      <c r="J119" s="756">
        <v>0</v>
      </c>
      <c r="K119" s="756">
        <v>0</v>
      </c>
      <c r="L119" s="756">
        <v>0</v>
      </c>
      <c r="M119" s="756">
        <v>0</v>
      </c>
      <c r="N119" s="756">
        <v>0</v>
      </c>
      <c r="O119" s="756">
        <v>0</v>
      </c>
      <c r="P119" s="758">
        <v>44</v>
      </c>
      <c r="Q119" s="759">
        <v>11</v>
      </c>
      <c r="R119" s="760"/>
    </row>
    <row r="120" spans="1:18" s="754" customFormat="1" ht="30" customHeight="1">
      <c r="A120" s="755" t="s">
        <v>1308</v>
      </c>
      <c r="B120" s="756" t="s">
        <v>4938</v>
      </c>
      <c r="C120" s="756" t="s">
        <v>2586</v>
      </c>
      <c r="D120" s="757" t="s">
        <v>3124</v>
      </c>
      <c r="E120" s="757" t="s">
        <v>4746</v>
      </c>
      <c r="F120" s="756">
        <v>4</v>
      </c>
      <c r="G120" s="756">
        <v>0</v>
      </c>
      <c r="H120" s="756">
        <v>0</v>
      </c>
      <c r="I120" s="756">
        <v>0</v>
      </c>
      <c r="J120" s="756">
        <v>0</v>
      </c>
      <c r="K120" s="756">
        <v>0</v>
      </c>
      <c r="L120" s="756">
        <v>0</v>
      </c>
      <c r="M120" s="756">
        <v>0</v>
      </c>
      <c r="N120" s="756">
        <v>0</v>
      </c>
      <c r="O120" s="756">
        <v>0</v>
      </c>
      <c r="P120" s="758">
        <v>36</v>
      </c>
      <c r="Q120" s="759">
        <v>9</v>
      </c>
      <c r="R120" s="760"/>
    </row>
    <row r="121" spans="1:18" s="754" customFormat="1" ht="30" customHeight="1">
      <c r="A121" s="755" t="s">
        <v>1308</v>
      </c>
      <c r="B121" s="756" t="s">
        <v>4939</v>
      </c>
      <c r="C121" s="756" t="s">
        <v>4560</v>
      </c>
      <c r="D121" s="757" t="s">
        <v>1556</v>
      </c>
      <c r="E121" s="757" t="s">
        <v>2304</v>
      </c>
      <c r="F121" s="756">
        <v>12</v>
      </c>
      <c r="G121" s="756">
        <v>0</v>
      </c>
      <c r="H121" s="756">
        <v>0</v>
      </c>
      <c r="I121" s="756">
        <v>0</v>
      </c>
      <c r="J121" s="756">
        <v>0</v>
      </c>
      <c r="K121" s="756">
        <v>0</v>
      </c>
      <c r="L121" s="756">
        <v>0</v>
      </c>
      <c r="M121" s="756">
        <v>0</v>
      </c>
      <c r="N121" s="756">
        <v>0</v>
      </c>
      <c r="O121" s="756">
        <v>0</v>
      </c>
      <c r="P121" s="758">
        <v>504</v>
      </c>
      <c r="Q121" s="759">
        <v>42</v>
      </c>
      <c r="R121" s="760"/>
    </row>
    <row r="122" spans="1:18" s="754" customFormat="1" ht="30" customHeight="1">
      <c r="A122" s="755" t="s">
        <v>1308</v>
      </c>
      <c r="B122" s="756" t="s">
        <v>4940</v>
      </c>
      <c r="C122" s="756" t="s">
        <v>3792</v>
      </c>
      <c r="D122" s="757" t="s">
        <v>3793</v>
      </c>
      <c r="E122" s="757" t="s">
        <v>4746</v>
      </c>
      <c r="F122" s="756">
        <v>8</v>
      </c>
      <c r="G122" s="756">
        <v>0</v>
      </c>
      <c r="H122" s="756">
        <v>0</v>
      </c>
      <c r="I122" s="756">
        <v>0</v>
      </c>
      <c r="J122" s="756">
        <v>0</v>
      </c>
      <c r="K122" s="756">
        <v>0</v>
      </c>
      <c r="L122" s="756">
        <v>0</v>
      </c>
      <c r="M122" s="756">
        <v>0</v>
      </c>
      <c r="N122" s="756">
        <v>0</v>
      </c>
      <c r="O122" s="756">
        <v>0</v>
      </c>
      <c r="P122" s="758">
        <v>8</v>
      </c>
      <c r="Q122" s="759">
        <v>1</v>
      </c>
      <c r="R122" s="760"/>
    </row>
    <row r="123" spans="1:18" s="754" customFormat="1" ht="30" customHeight="1">
      <c r="A123" s="755" t="s">
        <v>1308</v>
      </c>
      <c r="B123" s="756" t="s">
        <v>4941</v>
      </c>
      <c r="C123" s="756" t="s">
        <v>4551</v>
      </c>
      <c r="D123" s="757" t="s">
        <v>4552</v>
      </c>
      <c r="E123" s="757" t="s">
        <v>2304</v>
      </c>
      <c r="F123" s="756">
        <v>12</v>
      </c>
      <c r="G123" s="756">
        <v>0</v>
      </c>
      <c r="H123" s="756">
        <v>0</v>
      </c>
      <c r="I123" s="756">
        <v>0</v>
      </c>
      <c r="J123" s="756">
        <v>0</v>
      </c>
      <c r="K123" s="756">
        <v>0</v>
      </c>
      <c r="L123" s="756">
        <v>0</v>
      </c>
      <c r="M123" s="756">
        <v>0</v>
      </c>
      <c r="N123" s="756">
        <v>0</v>
      </c>
      <c r="O123" s="756">
        <v>0</v>
      </c>
      <c r="P123" s="758">
        <v>324</v>
      </c>
      <c r="Q123" s="759">
        <v>27</v>
      </c>
      <c r="R123" s="760"/>
    </row>
    <row r="124" spans="1:18" s="754" customFormat="1" ht="30" customHeight="1">
      <c r="A124" s="755" t="s">
        <v>1308</v>
      </c>
      <c r="B124" s="756" t="s">
        <v>4942</v>
      </c>
      <c r="C124" s="756" t="s">
        <v>3794</v>
      </c>
      <c r="D124" s="757" t="s">
        <v>3795</v>
      </c>
      <c r="E124" s="757" t="s">
        <v>4746</v>
      </c>
      <c r="F124" s="756">
        <v>8</v>
      </c>
      <c r="G124" s="756">
        <v>0</v>
      </c>
      <c r="H124" s="756">
        <v>0</v>
      </c>
      <c r="I124" s="756">
        <v>0</v>
      </c>
      <c r="J124" s="756">
        <v>0</v>
      </c>
      <c r="K124" s="756">
        <v>0</v>
      </c>
      <c r="L124" s="756">
        <v>0</v>
      </c>
      <c r="M124" s="756">
        <v>0</v>
      </c>
      <c r="N124" s="756">
        <v>0</v>
      </c>
      <c r="O124" s="756">
        <v>0</v>
      </c>
      <c r="P124" s="758">
        <v>24</v>
      </c>
      <c r="Q124" s="759">
        <v>3</v>
      </c>
      <c r="R124" s="760"/>
    </row>
    <row r="125" spans="1:18" s="754" customFormat="1" ht="30" customHeight="1">
      <c r="A125" s="755" t="s">
        <v>1308</v>
      </c>
      <c r="B125" s="756" t="s">
        <v>4943</v>
      </c>
      <c r="C125" s="756" t="s">
        <v>4557</v>
      </c>
      <c r="D125" s="757" t="s">
        <v>4558</v>
      </c>
      <c r="E125" s="757" t="s">
        <v>2305</v>
      </c>
      <c r="F125" s="756">
        <v>12</v>
      </c>
      <c r="G125" s="756">
        <v>0</v>
      </c>
      <c r="H125" s="756">
        <v>0</v>
      </c>
      <c r="I125" s="756">
        <v>0</v>
      </c>
      <c r="J125" s="756">
        <v>0</v>
      </c>
      <c r="K125" s="756">
        <v>0</v>
      </c>
      <c r="L125" s="756">
        <v>0</v>
      </c>
      <c r="M125" s="756">
        <v>0</v>
      </c>
      <c r="N125" s="756">
        <v>0</v>
      </c>
      <c r="O125" s="756">
        <v>0</v>
      </c>
      <c r="P125" s="758">
        <v>432</v>
      </c>
      <c r="Q125" s="759">
        <v>36</v>
      </c>
      <c r="R125" s="760"/>
    </row>
    <row r="126" spans="1:18" s="754" customFormat="1" ht="30" customHeight="1">
      <c r="A126" s="755" t="s">
        <v>1308</v>
      </c>
      <c r="B126" s="756" t="s">
        <v>4944</v>
      </c>
      <c r="C126" s="756" t="s">
        <v>341</v>
      </c>
      <c r="D126" s="757" t="s">
        <v>2788</v>
      </c>
      <c r="E126" s="757" t="s">
        <v>3521</v>
      </c>
      <c r="F126" s="756">
        <v>6</v>
      </c>
      <c r="G126" s="756">
        <v>0</v>
      </c>
      <c r="H126" s="756">
        <v>0</v>
      </c>
      <c r="I126" s="756">
        <v>0</v>
      </c>
      <c r="J126" s="756">
        <v>0</v>
      </c>
      <c r="K126" s="756">
        <v>0</v>
      </c>
      <c r="L126" s="756">
        <v>0</v>
      </c>
      <c r="M126" s="756">
        <v>0</v>
      </c>
      <c r="N126" s="756">
        <v>0</v>
      </c>
      <c r="O126" s="756">
        <v>0</v>
      </c>
      <c r="P126" s="758">
        <v>12</v>
      </c>
      <c r="Q126" s="759">
        <v>2</v>
      </c>
      <c r="R126" s="760"/>
    </row>
    <row r="127" spans="1:18" s="754" customFormat="1" ht="30" customHeight="1">
      <c r="A127" s="755" t="s">
        <v>1308</v>
      </c>
      <c r="B127" s="756" t="s">
        <v>4945</v>
      </c>
      <c r="C127" s="756" t="s">
        <v>4553</v>
      </c>
      <c r="D127" s="757" t="s">
        <v>4554</v>
      </c>
      <c r="E127" s="757" t="s">
        <v>2305</v>
      </c>
      <c r="F127" s="756">
        <v>12</v>
      </c>
      <c r="G127" s="756">
        <v>0</v>
      </c>
      <c r="H127" s="756">
        <v>0</v>
      </c>
      <c r="I127" s="756">
        <v>0</v>
      </c>
      <c r="J127" s="756">
        <v>0</v>
      </c>
      <c r="K127" s="756">
        <v>0</v>
      </c>
      <c r="L127" s="756">
        <v>0</v>
      </c>
      <c r="M127" s="756">
        <v>0</v>
      </c>
      <c r="N127" s="756">
        <v>0</v>
      </c>
      <c r="O127" s="756">
        <v>0</v>
      </c>
      <c r="P127" s="758">
        <v>324</v>
      </c>
      <c r="Q127" s="759">
        <v>27</v>
      </c>
      <c r="R127" s="760"/>
    </row>
    <row r="128" spans="1:18" s="754" customFormat="1" ht="30" customHeight="1">
      <c r="A128" s="755" t="s">
        <v>1308</v>
      </c>
      <c r="B128" s="756" t="s">
        <v>4946</v>
      </c>
      <c r="C128" s="756" t="s">
        <v>3403</v>
      </c>
      <c r="D128" s="757" t="s">
        <v>3522</v>
      </c>
      <c r="E128" s="757" t="s">
        <v>3519</v>
      </c>
      <c r="F128" s="756">
        <v>6</v>
      </c>
      <c r="G128" s="756">
        <v>0</v>
      </c>
      <c r="H128" s="756">
        <v>0</v>
      </c>
      <c r="I128" s="756">
        <v>0</v>
      </c>
      <c r="J128" s="756">
        <v>0</v>
      </c>
      <c r="K128" s="756">
        <v>0</v>
      </c>
      <c r="L128" s="756">
        <v>0</v>
      </c>
      <c r="M128" s="756">
        <v>0</v>
      </c>
      <c r="N128" s="756">
        <v>0</v>
      </c>
      <c r="O128" s="756">
        <v>0</v>
      </c>
      <c r="P128" s="758">
        <v>54</v>
      </c>
      <c r="Q128" s="759">
        <v>9</v>
      </c>
      <c r="R128" s="760"/>
    </row>
    <row r="129" spans="1:18" s="754" customFormat="1" ht="30" customHeight="1">
      <c r="A129" s="755" t="s">
        <v>1308</v>
      </c>
      <c r="B129" s="756" t="s">
        <v>4947</v>
      </c>
      <c r="C129" s="756" t="s">
        <v>4260</v>
      </c>
      <c r="D129" s="757" t="s">
        <v>5248</v>
      </c>
      <c r="E129" s="757" t="s">
        <v>5249</v>
      </c>
      <c r="F129" s="756">
        <v>6</v>
      </c>
      <c r="G129" s="756">
        <v>0</v>
      </c>
      <c r="H129" s="756">
        <v>0</v>
      </c>
      <c r="I129" s="756">
        <v>0</v>
      </c>
      <c r="J129" s="756">
        <v>0</v>
      </c>
      <c r="K129" s="756">
        <v>0</v>
      </c>
      <c r="L129" s="756">
        <v>0</v>
      </c>
      <c r="M129" s="756">
        <v>0</v>
      </c>
      <c r="N129" s="756">
        <v>0</v>
      </c>
      <c r="O129" s="756">
        <v>0</v>
      </c>
      <c r="P129" s="758">
        <v>36</v>
      </c>
      <c r="Q129" s="759">
        <v>6</v>
      </c>
      <c r="R129" s="760"/>
    </row>
    <row r="130" spans="1:18" s="754" customFormat="1" ht="30" customHeight="1">
      <c r="A130" s="755" t="s">
        <v>1308</v>
      </c>
      <c r="B130" s="756" t="s">
        <v>4948</v>
      </c>
      <c r="C130" s="756" t="s">
        <v>3402</v>
      </c>
      <c r="D130" s="757" t="s">
        <v>3520</v>
      </c>
      <c r="E130" s="757" t="s">
        <v>3521</v>
      </c>
      <c r="F130" s="756">
        <v>6</v>
      </c>
      <c r="G130" s="756">
        <v>0</v>
      </c>
      <c r="H130" s="756">
        <v>0</v>
      </c>
      <c r="I130" s="756">
        <v>0</v>
      </c>
      <c r="J130" s="756">
        <v>0</v>
      </c>
      <c r="K130" s="756">
        <v>0</v>
      </c>
      <c r="L130" s="756">
        <v>0</v>
      </c>
      <c r="M130" s="756">
        <v>0</v>
      </c>
      <c r="N130" s="756">
        <v>0</v>
      </c>
      <c r="O130" s="756">
        <v>0</v>
      </c>
      <c r="P130" s="758">
        <v>66</v>
      </c>
      <c r="Q130" s="759">
        <v>11</v>
      </c>
      <c r="R130" s="760"/>
    </row>
    <row r="131" spans="1:18" s="754" customFormat="1" ht="30" customHeight="1">
      <c r="A131" s="755" t="s">
        <v>1308</v>
      </c>
      <c r="B131" s="756" t="s">
        <v>4949</v>
      </c>
      <c r="C131" s="756" t="s">
        <v>4261</v>
      </c>
      <c r="D131" s="757" t="s">
        <v>5250</v>
      </c>
      <c r="E131" s="757" t="s">
        <v>5251</v>
      </c>
      <c r="F131" s="756">
        <v>6</v>
      </c>
      <c r="G131" s="756">
        <v>0</v>
      </c>
      <c r="H131" s="756">
        <v>0</v>
      </c>
      <c r="I131" s="756">
        <v>0</v>
      </c>
      <c r="J131" s="756">
        <v>0</v>
      </c>
      <c r="K131" s="756">
        <v>0</v>
      </c>
      <c r="L131" s="756">
        <v>0</v>
      </c>
      <c r="M131" s="756">
        <v>0</v>
      </c>
      <c r="N131" s="756">
        <v>0</v>
      </c>
      <c r="O131" s="756">
        <v>0</v>
      </c>
      <c r="P131" s="758">
        <v>30</v>
      </c>
      <c r="Q131" s="759">
        <v>5</v>
      </c>
      <c r="R131" s="760"/>
    </row>
    <row r="132" spans="1:18" s="754" customFormat="1" ht="30" customHeight="1">
      <c r="A132" s="755" t="s">
        <v>1308</v>
      </c>
      <c r="B132" s="756" t="s">
        <v>1264</v>
      </c>
      <c r="C132" s="756" t="s">
        <v>1568</v>
      </c>
      <c r="D132" s="757" t="s">
        <v>3518</v>
      </c>
      <c r="E132" s="757" t="s">
        <v>3519</v>
      </c>
      <c r="F132" s="756">
        <v>6</v>
      </c>
      <c r="G132" s="756">
        <v>0</v>
      </c>
      <c r="H132" s="756">
        <v>0</v>
      </c>
      <c r="I132" s="756">
        <v>0</v>
      </c>
      <c r="J132" s="756">
        <v>0</v>
      </c>
      <c r="K132" s="756">
        <v>0</v>
      </c>
      <c r="L132" s="756">
        <v>0</v>
      </c>
      <c r="M132" s="756">
        <v>0</v>
      </c>
      <c r="N132" s="756">
        <v>0</v>
      </c>
      <c r="O132" s="756">
        <v>0</v>
      </c>
      <c r="P132" s="758">
        <v>84</v>
      </c>
      <c r="Q132" s="759">
        <v>14</v>
      </c>
      <c r="R132" s="760"/>
    </row>
    <row r="133" spans="1:18" s="754" customFormat="1" ht="30" customHeight="1">
      <c r="A133" s="755" t="s">
        <v>1308</v>
      </c>
      <c r="B133" s="756" t="s">
        <v>1265</v>
      </c>
      <c r="C133" s="756" t="s">
        <v>3796</v>
      </c>
      <c r="D133" s="757" t="s">
        <v>3797</v>
      </c>
      <c r="E133" s="757" t="s">
        <v>4746</v>
      </c>
      <c r="F133" s="756">
        <v>4</v>
      </c>
      <c r="G133" s="756">
        <v>0</v>
      </c>
      <c r="H133" s="756">
        <v>0</v>
      </c>
      <c r="I133" s="756">
        <v>0</v>
      </c>
      <c r="J133" s="756">
        <v>0</v>
      </c>
      <c r="K133" s="756">
        <v>0</v>
      </c>
      <c r="L133" s="756">
        <v>0</v>
      </c>
      <c r="M133" s="756">
        <v>0</v>
      </c>
      <c r="N133" s="756">
        <v>0</v>
      </c>
      <c r="O133" s="756">
        <v>0</v>
      </c>
      <c r="P133" s="758">
        <v>16</v>
      </c>
      <c r="Q133" s="759">
        <v>4</v>
      </c>
      <c r="R133" s="760"/>
    </row>
    <row r="134" spans="1:18" s="754" customFormat="1" ht="30" customHeight="1">
      <c r="A134" s="755" t="s">
        <v>1308</v>
      </c>
      <c r="B134" s="756" t="s">
        <v>1266</v>
      </c>
      <c r="C134" s="756" t="s">
        <v>3802</v>
      </c>
      <c r="D134" s="757" t="s">
        <v>3803</v>
      </c>
      <c r="E134" s="757" t="s">
        <v>4746</v>
      </c>
      <c r="F134" s="756">
        <v>8</v>
      </c>
      <c r="G134" s="756">
        <v>0</v>
      </c>
      <c r="H134" s="756">
        <v>0</v>
      </c>
      <c r="I134" s="756">
        <v>0</v>
      </c>
      <c r="J134" s="756">
        <v>0</v>
      </c>
      <c r="K134" s="756">
        <v>0</v>
      </c>
      <c r="L134" s="756">
        <v>0</v>
      </c>
      <c r="M134" s="756">
        <v>0</v>
      </c>
      <c r="N134" s="756">
        <v>0</v>
      </c>
      <c r="O134" s="756">
        <v>0</v>
      </c>
      <c r="P134" s="758">
        <v>72</v>
      </c>
      <c r="Q134" s="759">
        <v>9</v>
      </c>
      <c r="R134" s="760"/>
    </row>
    <row r="135" spans="1:18" s="754" customFormat="1" ht="30" customHeight="1">
      <c r="A135" s="755" t="s">
        <v>1308</v>
      </c>
      <c r="B135" s="756" t="s">
        <v>1267</v>
      </c>
      <c r="C135" s="756" t="s">
        <v>4561</v>
      </c>
      <c r="D135" s="757" t="s">
        <v>2292</v>
      </c>
      <c r="E135" s="757" t="s">
        <v>2032</v>
      </c>
      <c r="F135" s="756">
        <v>4</v>
      </c>
      <c r="G135" s="756">
        <v>0</v>
      </c>
      <c r="H135" s="756">
        <v>0</v>
      </c>
      <c r="I135" s="756">
        <v>0</v>
      </c>
      <c r="J135" s="756">
        <v>0</v>
      </c>
      <c r="K135" s="756">
        <v>0</v>
      </c>
      <c r="L135" s="756">
        <v>0</v>
      </c>
      <c r="M135" s="756">
        <v>0</v>
      </c>
      <c r="N135" s="756">
        <v>0</v>
      </c>
      <c r="O135" s="756">
        <v>0</v>
      </c>
      <c r="P135" s="758">
        <v>16</v>
      </c>
      <c r="Q135" s="759">
        <v>4</v>
      </c>
      <c r="R135" s="760"/>
    </row>
    <row r="136" spans="1:18" s="754" customFormat="1" ht="30" customHeight="1">
      <c r="A136" s="755" t="s">
        <v>1308</v>
      </c>
      <c r="B136" s="756" t="s">
        <v>1268</v>
      </c>
      <c r="C136" s="756" t="s">
        <v>2609</v>
      </c>
      <c r="D136" s="757" t="s">
        <v>2174</v>
      </c>
      <c r="E136" s="757" t="s">
        <v>4746</v>
      </c>
      <c r="F136" s="756">
        <v>8</v>
      </c>
      <c r="G136" s="756">
        <v>0</v>
      </c>
      <c r="H136" s="756">
        <v>0</v>
      </c>
      <c r="I136" s="756">
        <v>0</v>
      </c>
      <c r="J136" s="756">
        <v>0</v>
      </c>
      <c r="K136" s="756">
        <v>0</v>
      </c>
      <c r="L136" s="756">
        <v>0</v>
      </c>
      <c r="M136" s="756">
        <v>0</v>
      </c>
      <c r="N136" s="756">
        <v>0</v>
      </c>
      <c r="O136" s="756">
        <v>0</v>
      </c>
      <c r="P136" s="758">
        <v>64</v>
      </c>
      <c r="Q136" s="759">
        <v>8</v>
      </c>
      <c r="R136" s="760"/>
    </row>
    <row r="137" spans="1:18" s="754" customFormat="1" ht="30" customHeight="1">
      <c r="A137" s="755" t="s">
        <v>1308</v>
      </c>
      <c r="B137" s="756" t="s">
        <v>1269</v>
      </c>
      <c r="C137" s="756" t="s">
        <v>2293</v>
      </c>
      <c r="D137" s="757" t="s">
        <v>2294</v>
      </c>
      <c r="E137" s="757" t="s">
        <v>1068</v>
      </c>
      <c r="F137" s="756">
        <v>4</v>
      </c>
      <c r="G137" s="756">
        <v>0</v>
      </c>
      <c r="H137" s="756">
        <v>0</v>
      </c>
      <c r="I137" s="756">
        <v>0</v>
      </c>
      <c r="J137" s="756">
        <v>0</v>
      </c>
      <c r="K137" s="756">
        <v>0</v>
      </c>
      <c r="L137" s="756">
        <v>0</v>
      </c>
      <c r="M137" s="756">
        <v>0</v>
      </c>
      <c r="N137" s="756">
        <v>0</v>
      </c>
      <c r="O137" s="756">
        <v>0</v>
      </c>
      <c r="P137" s="758">
        <v>28</v>
      </c>
      <c r="Q137" s="759">
        <v>7</v>
      </c>
      <c r="R137" s="760"/>
    </row>
    <row r="138" spans="1:18" s="754" customFormat="1" ht="30" customHeight="1">
      <c r="A138" s="755" t="s">
        <v>1308</v>
      </c>
      <c r="B138" s="756" t="s">
        <v>1270</v>
      </c>
      <c r="C138" s="756" t="s">
        <v>2295</v>
      </c>
      <c r="D138" s="757" t="s">
        <v>2296</v>
      </c>
      <c r="E138" s="757" t="s">
        <v>4742</v>
      </c>
      <c r="F138" s="756">
        <v>4</v>
      </c>
      <c r="G138" s="756">
        <v>0</v>
      </c>
      <c r="H138" s="756">
        <v>0</v>
      </c>
      <c r="I138" s="756">
        <v>0</v>
      </c>
      <c r="J138" s="756">
        <v>0</v>
      </c>
      <c r="K138" s="756">
        <v>0</v>
      </c>
      <c r="L138" s="756">
        <v>0</v>
      </c>
      <c r="M138" s="756">
        <v>0</v>
      </c>
      <c r="N138" s="756">
        <v>0</v>
      </c>
      <c r="O138" s="756">
        <v>0</v>
      </c>
      <c r="P138" s="758">
        <v>20</v>
      </c>
      <c r="Q138" s="759">
        <v>5</v>
      </c>
      <c r="R138" s="760"/>
    </row>
    <row r="139" spans="1:18" s="754" customFormat="1" ht="30" customHeight="1">
      <c r="A139" s="755" t="s">
        <v>1308</v>
      </c>
      <c r="B139" s="756" t="s">
        <v>1271</v>
      </c>
      <c r="C139" s="756" t="s">
        <v>2297</v>
      </c>
      <c r="D139" s="757" t="s">
        <v>2298</v>
      </c>
      <c r="E139" s="757" t="s">
        <v>4742</v>
      </c>
      <c r="F139" s="756">
        <v>4</v>
      </c>
      <c r="G139" s="756">
        <v>0</v>
      </c>
      <c r="H139" s="756">
        <v>0</v>
      </c>
      <c r="I139" s="756">
        <v>0</v>
      </c>
      <c r="J139" s="756">
        <v>0</v>
      </c>
      <c r="K139" s="756">
        <v>0</v>
      </c>
      <c r="L139" s="756">
        <v>0</v>
      </c>
      <c r="M139" s="756">
        <v>0</v>
      </c>
      <c r="N139" s="756">
        <v>0</v>
      </c>
      <c r="O139" s="756">
        <v>0</v>
      </c>
      <c r="P139" s="758">
        <v>16</v>
      </c>
      <c r="Q139" s="759">
        <v>4</v>
      </c>
      <c r="R139" s="760"/>
    </row>
    <row r="140" spans="1:18" s="754" customFormat="1" ht="30" customHeight="1">
      <c r="A140" s="755" t="s">
        <v>1309</v>
      </c>
      <c r="B140" s="756" t="s">
        <v>2834</v>
      </c>
      <c r="C140" s="756" t="s">
        <v>2409</v>
      </c>
      <c r="D140" s="757" t="s">
        <v>1676</v>
      </c>
      <c r="E140" s="757" t="s">
        <v>2099</v>
      </c>
      <c r="F140" s="756">
        <v>4</v>
      </c>
      <c r="G140" s="756">
        <v>0</v>
      </c>
      <c r="H140" s="756">
        <v>0</v>
      </c>
      <c r="I140" s="756">
        <v>0</v>
      </c>
      <c r="J140" s="756">
        <v>0</v>
      </c>
      <c r="K140" s="756">
        <v>0</v>
      </c>
      <c r="L140" s="756">
        <v>0</v>
      </c>
      <c r="M140" s="756">
        <v>0</v>
      </c>
      <c r="N140" s="756">
        <v>0</v>
      </c>
      <c r="O140" s="756">
        <v>0</v>
      </c>
      <c r="P140" s="758">
        <v>60</v>
      </c>
      <c r="Q140" s="759">
        <v>15</v>
      </c>
      <c r="R140" s="760"/>
    </row>
    <row r="141" spans="1:18" s="754" customFormat="1" ht="30" customHeight="1">
      <c r="A141" s="755" t="s">
        <v>1309</v>
      </c>
      <c r="B141" s="756" t="s">
        <v>2835</v>
      </c>
      <c r="C141" s="756" t="s">
        <v>3537</v>
      </c>
      <c r="D141" s="757" t="s">
        <v>722</v>
      </c>
      <c r="E141" s="757" t="s">
        <v>1501</v>
      </c>
      <c r="F141" s="756">
        <v>4</v>
      </c>
      <c r="G141" s="756">
        <v>0</v>
      </c>
      <c r="H141" s="756">
        <v>0</v>
      </c>
      <c r="I141" s="756">
        <v>0</v>
      </c>
      <c r="J141" s="756">
        <v>0</v>
      </c>
      <c r="K141" s="756">
        <v>0</v>
      </c>
      <c r="L141" s="756">
        <v>0</v>
      </c>
      <c r="M141" s="756">
        <v>0</v>
      </c>
      <c r="N141" s="756">
        <v>0</v>
      </c>
      <c r="O141" s="756">
        <v>0</v>
      </c>
      <c r="P141" s="758">
        <v>192</v>
      </c>
      <c r="Q141" s="759">
        <v>48</v>
      </c>
      <c r="R141" s="760"/>
    </row>
    <row r="142" spans="1:18" s="754" customFormat="1" ht="30" customHeight="1">
      <c r="A142" s="755" t="s">
        <v>1309</v>
      </c>
      <c r="B142" s="756" t="s">
        <v>1495</v>
      </c>
      <c r="C142" s="756" t="s">
        <v>1821</v>
      </c>
      <c r="D142" s="757" t="s">
        <v>3241</v>
      </c>
      <c r="E142" s="757" t="s">
        <v>4897</v>
      </c>
      <c r="F142" s="756">
        <v>4</v>
      </c>
      <c r="G142" s="756">
        <v>0</v>
      </c>
      <c r="H142" s="756">
        <v>0</v>
      </c>
      <c r="I142" s="756">
        <v>0</v>
      </c>
      <c r="J142" s="756">
        <v>0</v>
      </c>
      <c r="K142" s="756">
        <v>0</v>
      </c>
      <c r="L142" s="756">
        <v>0</v>
      </c>
      <c r="M142" s="756">
        <v>0</v>
      </c>
      <c r="N142" s="756">
        <v>0</v>
      </c>
      <c r="O142" s="756">
        <v>0</v>
      </c>
      <c r="P142" s="758">
        <v>56</v>
      </c>
      <c r="Q142" s="759">
        <v>14</v>
      </c>
      <c r="R142" s="760"/>
    </row>
    <row r="143" spans="1:18" s="754" customFormat="1" ht="30" customHeight="1">
      <c r="A143" s="755" t="s">
        <v>1309</v>
      </c>
      <c r="B143" s="756" t="s">
        <v>1496</v>
      </c>
      <c r="C143" s="756" t="s">
        <v>3848</v>
      </c>
      <c r="D143" s="757" t="s">
        <v>5352</v>
      </c>
      <c r="E143" s="757" t="s">
        <v>1918</v>
      </c>
      <c r="F143" s="756">
        <v>4</v>
      </c>
      <c r="G143" s="756">
        <v>0</v>
      </c>
      <c r="H143" s="756">
        <v>0</v>
      </c>
      <c r="I143" s="756">
        <v>0</v>
      </c>
      <c r="J143" s="756">
        <v>0</v>
      </c>
      <c r="K143" s="756">
        <v>0</v>
      </c>
      <c r="L143" s="756">
        <v>0</v>
      </c>
      <c r="M143" s="756">
        <v>0</v>
      </c>
      <c r="N143" s="756">
        <v>0</v>
      </c>
      <c r="O143" s="756">
        <v>0</v>
      </c>
      <c r="P143" s="758">
        <v>88</v>
      </c>
      <c r="Q143" s="759">
        <v>22</v>
      </c>
      <c r="R143" s="760"/>
    </row>
    <row r="144" spans="1:18" s="754" customFormat="1" ht="30" customHeight="1">
      <c r="A144" s="755" t="s">
        <v>1309</v>
      </c>
      <c r="B144" s="756" t="s">
        <v>1497</v>
      </c>
      <c r="C144" s="756" t="s">
        <v>2403</v>
      </c>
      <c r="D144" s="757" t="s">
        <v>5354</v>
      </c>
      <c r="E144" s="757" t="s">
        <v>2123</v>
      </c>
      <c r="F144" s="756">
        <v>4</v>
      </c>
      <c r="G144" s="756">
        <v>0</v>
      </c>
      <c r="H144" s="756">
        <v>0</v>
      </c>
      <c r="I144" s="756">
        <v>0</v>
      </c>
      <c r="J144" s="756">
        <v>0</v>
      </c>
      <c r="K144" s="756">
        <v>0</v>
      </c>
      <c r="L144" s="756">
        <v>0</v>
      </c>
      <c r="M144" s="756">
        <v>0</v>
      </c>
      <c r="N144" s="756">
        <v>0</v>
      </c>
      <c r="O144" s="756">
        <v>0</v>
      </c>
      <c r="P144" s="758">
        <v>104</v>
      </c>
      <c r="Q144" s="759">
        <v>26</v>
      </c>
      <c r="R144" s="760"/>
    </row>
    <row r="145" spans="1:18" s="754" customFormat="1" ht="30" customHeight="1">
      <c r="A145" s="755" t="s">
        <v>1309</v>
      </c>
      <c r="B145" s="756" t="s">
        <v>1498</v>
      </c>
      <c r="C145" s="756" t="s">
        <v>2408</v>
      </c>
      <c r="D145" s="757" t="s">
        <v>1675</v>
      </c>
      <c r="E145" s="757" t="s">
        <v>2098</v>
      </c>
      <c r="F145" s="756">
        <v>4</v>
      </c>
      <c r="G145" s="756">
        <v>0</v>
      </c>
      <c r="H145" s="756">
        <v>0</v>
      </c>
      <c r="I145" s="756">
        <v>0</v>
      </c>
      <c r="J145" s="756">
        <v>0</v>
      </c>
      <c r="K145" s="756">
        <v>0</v>
      </c>
      <c r="L145" s="756">
        <v>0</v>
      </c>
      <c r="M145" s="756">
        <v>0</v>
      </c>
      <c r="N145" s="756">
        <v>0</v>
      </c>
      <c r="O145" s="756">
        <v>0</v>
      </c>
      <c r="P145" s="758">
        <v>104</v>
      </c>
      <c r="Q145" s="759">
        <v>26</v>
      </c>
      <c r="R145" s="760"/>
    </row>
    <row r="146" spans="1:18" s="754" customFormat="1" ht="30" customHeight="1">
      <c r="A146" s="755" t="s">
        <v>1309</v>
      </c>
      <c r="B146" s="756" t="s">
        <v>1499</v>
      </c>
      <c r="C146" s="756" t="s">
        <v>2959</v>
      </c>
      <c r="D146" s="757" t="s">
        <v>1678</v>
      </c>
      <c r="E146" s="757" t="s">
        <v>2101</v>
      </c>
      <c r="F146" s="756">
        <v>4</v>
      </c>
      <c r="G146" s="756">
        <v>0</v>
      </c>
      <c r="H146" s="756">
        <v>0</v>
      </c>
      <c r="I146" s="756">
        <v>0</v>
      </c>
      <c r="J146" s="756">
        <v>0</v>
      </c>
      <c r="K146" s="756">
        <v>0</v>
      </c>
      <c r="L146" s="756">
        <v>0</v>
      </c>
      <c r="M146" s="756">
        <v>0</v>
      </c>
      <c r="N146" s="756">
        <v>0</v>
      </c>
      <c r="O146" s="756">
        <v>0</v>
      </c>
      <c r="P146" s="758">
        <v>152</v>
      </c>
      <c r="Q146" s="759">
        <v>38</v>
      </c>
      <c r="R146" s="760"/>
    </row>
    <row r="147" spans="1:18" s="754" customFormat="1" ht="30" customHeight="1">
      <c r="A147" s="755" t="s">
        <v>1309</v>
      </c>
      <c r="B147" s="756" t="s">
        <v>382</v>
      </c>
      <c r="C147" s="756" t="s">
        <v>4128</v>
      </c>
      <c r="D147" s="757" t="s">
        <v>910</v>
      </c>
      <c r="E147" s="757" t="s">
        <v>3961</v>
      </c>
      <c r="F147" s="756">
        <v>8</v>
      </c>
      <c r="G147" s="756">
        <v>0</v>
      </c>
      <c r="H147" s="756">
        <v>0</v>
      </c>
      <c r="I147" s="756">
        <v>0</v>
      </c>
      <c r="J147" s="756">
        <v>0</v>
      </c>
      <c r="K147" s="756">
        <v>0</v>
      </c>
      <c r="L147" s="756">
        <v>0</v>
      </c>
      <c r="M147" s="756">
        <v>0</v>
      </c>
      <c r="N147" s="756">
        <v>0</v>
      </c>
      <c r="O147" s="756">
        <v>0</v>
      </c>
      <c r="P147" s="758">
        <v>72</v>
      </c>
      <c r="Q147" s="759">
        <v>9</v>
      </c>
      <c r="R147" s="760"/>
    </row>
    <row r="148" spans="1:18" s="754" customFormat="1" ht="30" customHeight="1">
      <c r="A148" s="755" t="s">
        <v>1309</v>
      </c>
      <c r="B148" s="756" t="s">
        <v>383</v>
      </c>
      <c r="C148" s="756" t="s">
        <v>4304</v>
      </c>
      <c r="D148" s="757" t="s">
        <v>1115</v>
      </c>
      <c r="E148" s="757" t="s">
        <v>2777</v>
      </c>
      <c r="F148" s="756">
        <v>16</v>
      </c>
      <c r="G148" s="756">
        <v>0</v>
      </c>
      <c r="H148" s="756">
        <v>0</v>
      </c>
      <c r="I148" s="756">
        <v>0</v>
      </c>
      <c r="J148" s="756">
        <v>0</v>
      </c>
      <c r="K148" s="756">
        <v>0</v>
      </c>
      <c r="L148" s="756">
        <v>0</v>
      </c>
      <c r="M148" s="756">
        <v>0</v>
      </c>
      <c r="N148" s="756">
        <v>0</v>
      </c>
      <c r="O148" s="756">
        <v>0</v>
      </c>
      <c r="P148" s="758">
        <v>224</v>
      </c>
      <c r="Q148" s="759">
        <v>14</v>
      </c>
      <c r="R148" s="760"/>
    </row>
    <row r="149" spans="1:18" s="754" customFormat="1" ht="30" customHeight="1">
      <c r="A149" s="755" t="s">
        <v>1309</v>
      </c>
      <c r="B149" s="756" t="s">
        <v>4935</v>
      </c>
      <c r="C149" s="756" t="s">
        <v>18</v>
      </c>
      <c r="D149" s="757" t="s">
        <v>806</v>
      </c>
      <c r="E149" s="757" t="s">
        <v>3621</v>
      </c>
      <c r="F149" s="756">
        <v>8</v>
      </c>
      <c r="G149" s="756">
        <v>0</v>
      </c>
      <c r="H149" s="756">
        <v>0</v>
      </c>
      <c r="I149" s="756">
        <v>0</v>
      </c>
      <c r="J149" s="756">
        <v>0</v>
      </c>
      <c r="K149" s="756">
        <v>0</v>
      </c>
      <c r="L149" s="756">
        <v>0</v>
      </c>
      <c r="M149" s="756">
        <v>0</v>
      </c>
      <c r="N149" s="756">
        <v>0</v>
      </c>
      <c r="O149" s="756">
        <v>0</v>
      </c>
      <c r="P149" s="758">
        <v>56</v>
      </c>
      <c r="Q149" s="759">
        <v>7</v>
      </c>
      <c r="R149" s="760"/>
    </row>
    <row r="150" spans="1:18" s="754" customFormat="1" ht="30" customHeight="1">
      <c r="A150" s="755" t="s">
        <v>1309</v>
      </c>
      <c r="B150" s="756" t="s">
        <v>4936</v>
      </c>
      <c r="C150" s="756" t="s">
        <v>3398</v>
      </c>
      <c r="D150" s="757" t="s">
        <v>3399</v>
      </c>
      <c r="E150" s="757" t="s">
        <v>4251</v>
      </c>
      <c r="F150" s="756">
        <v>8</v>
      </c>
      <c r="G150" s="756">
        <v>0</v>
      </c>
      <c r="H150" s="756">
        <v>0</v>
      </c>
      <c r="I150" s="756">
        <v>0</v>
      </c>
      <c r="J150" s="756">
        <v>0</v>
      </c>
      <c r="K150" s="756">
        <v>0</v>
      </c>
      <c r="L150" s="756">
        <v>0</v>
      </c>
      <c r="M150" s="756">
        <v>0</v>
      </c>
      <c r="N150" s="756">
        <v>0</v>
      </c>
      <c r="O150" s="756">
        <v>0</v>
      </c>
      <c r="P150" s="758">
        <v>56</v>
      </c>
      <c r="Q150" s="759">
        <v>7</v>
      </c>
      <c r="R150" s="760"/>
    </row>
    <row r="151" spans="1:18" s="754" customFormat="1" ht="30" customHeight="1">
      <c r="A151" s="755" t="s">
        <v>1309</v>
      </c>
      <c r="B151" s="756" t="s">
        <v>4937</v>
      </c>
      <c r="C151" s="756" t="s">
        <v>4297</v>
      </c>
      <c r="D151" s="757" t="s">
        <v>1167</v>
      </c>
      <c r="E151" s="757" t="s">
        <v>3621</v>
      </c>
      <c r="F151" s="756">
        <v>8</v>
      </c>
      <c r="G151" s="756">
        <v>0</v>
      </c>
      <c r="H151" s="756">
        <v>0</v>
      </c>
      <c r="I151" s="756">
        <v>0</v>
      </c>
      <c r="J151" s="756">
        <v>0</v>
      </c>
      <c r="K151" s="756">
        <v>0</v>
      </c>
      <c r="L151" s="756">
        <v>0</v>
      </c>
      <c r="M151" s="756">
        <v>0</v>
      </c>
      <c r="N151" s="756">
        <v>0</v>
      </c>
      <c r="O151" s="756">
        <v>0</v>
      </c>
      <c r="P151" s="758">
        <v>56</v>
      </c>
      <c r="Q151" s="759">
        <v>7</v>
      </c>
      <c r="R151" s="760"/>
    </row>
    <row r="152" spans="1:18" s="754" customFormat="1" ht="30" customHeight="1">
      <c r="A152" s="755" t="s">
        <v>1309</v>
      </c>
      <c r="B152" s="756" t="s">
        <v>4938</v>
      </c>
      <c r="C152" s="756" t="s">
        <v>5288</v>
      </c>
      <c r="D152" s="757" t="s">
        <v>2966</v>
      </c>
      <c r="E152" s="757" t="s">
        <v>434</v>
      </c>
      <c r="F152" s="756">
        <v>16</v>
      </c>
      <c r="G152" s="756">
        <v>0</v>
      </c>
      <c r="H152" s="756">
        <v>0</v>
      </c>
      <c r="I152" s="756">
        <v>0</v>
      </c>
      <c r="J152" s="756">
        <v>0</v>
      </c>
      <c r="K152" s="756">
        <v>0</v>
      </c>
      <c r="L152" s="756">
        <v>0</v>
      </c>
      <c r="M152" s="756">
        <v>0</v>
      </c>
      <c r="N152" s="756">
        <v>0</v>
      </c>
      <c r="O152" s="756">
        <v>0</v>
      </c>
      <c r="P152" s="758">
        <v>112</v>
      </c>
      <c r="Q152" s="759">
        <v>7</v>
      </c>
      <c r="R152" s="760"/>
    </row>
    <row r="153" spans="1:18" s="754" customFormat="1" ht="30" customHeight="1">
      <c r="A153" s="755" t="s">
        <v>1309</v>
      </c>
      <c r="B153" s="756" t="s">
        <v>4939</v>
      </c>
      <c r="C153" s="756" t="s">
        <v>2406</v>
      </c>
      <c r="D153" s="757" t="s">
        <v>2279</v>
      </c>
      <c r="E153" s="757" t="s">
        <v>3063</v>
      </c>
      <c r="F153" s="756">
        <v>16</v>
      </c>
      <c r="G153" s="756">
        <v>0</v>
      </c>
      <c r="H153" s="756">
        <v>0</v>
      </c>
      <c r="I153" s="756">
        <v>0</v>
      </c>
      <c r="J153" s="756">
        <v>0</v>
      </c>
      <c r="K153" s="756">
        <v>0</v>
      </c>
      <c r="L153" s="756">
        <v>0</v>
      </c>
      <c r="M153" s="756">
        <v>0</v>
      </c>
      <c r="N153" s="756">
        <v>0</v>
      </c>
      <c r="O153" s="756">
        <v>0</v>
      </c>
      <c r="P153" s="758">
        <v>32</v>
      </c>
      <c r="Q153" s="759">
        <v>2</v>
      </c>
      <c r="R153" s="760"/>
    </row>
    <row r="154" spans="1:18" s="754" customFormat="1" ht="30" customHeight="1">
      <c r="A154" s="755" t="s">
        <v>1309</v>
      </c>
      <c r="B154" s="756" t="s">
        <v>4940</v>
      </c>
      <c r="C154" s="756" t="s">
        <v>4303</v>
      </c>
      <c r="D154" s="757" t="s">
        <v>1727</v>
      </c>
      <c r="E154" s="757" t="s">
        <v>1303</v>
      </c>
      <c r="F154" s="756">
        <v>16</v>
      </c>
      <c r="G154" s="756">
        <v>0</v>
      </c>
      <c r="H154" s="756">
        <v>0</v>
      </c>
      <c r="I154" s="756">
        <v>0</v>
      </c>
      <c r="J154" s="756">
        <v>0</v>
      </c>
      <c r="K154" s="756">
        <v>0</v>
      </c>
      <c r="L154" s="756">
        <v>0</v>
      </c>
      <c r="M154" s="756">
        <v>0</v>
      </c>
      <c r="N154" s="756">
        <v>0</v>
      </c>
      <c r="O154" s="756">
        <v>0</v>
      </c>
      <c r="P154" s="758">
        <v>48</v>
      </c>
      <c r="Q154" s="759">
        <v>3</v>
      </c>
      <c r="R154" s="760"/>
    </row>
    <row r="155" spans="1:18" s="754" customFormat="1" ht="30" customHeight="1">
      <c r="A155" s="755" t="s">
        <v>1309</v>
      </c>
      <c r="B155" s="756" t="s">
        <v>4941</v>
      </c>
      <c r="C155" s="756" t="s">
        <v>2663</v>
      </c>
      <c r="D155" s="757" t="s">
        <v>1114</v>
      </c>
      <c r="E155" s="757" t="s">
        <v>3621</v>
      </c>
      <c r="F155" s="756">
        <v>8</v>
      </c>
      <c r="G155" s="756">
        <v>0</v>
      </c>
      <c r="H155" s="756">
        <v>0</v>
      </c>
      <c r="I155" s="756">
        <v>0</v>
      </c>
      <c r="J155" s="756">
        <v>0</v>
      </c>
      <c r="K155" s="756">
        <v>0</v>
      </c>
      <c r="L155" s="756">
        <v>0</v>
      </c>
      <c r="M155" s="756">
        <v>0</v>
      </c>
      <c r="N155" s="756">
        <v>0</v>
      </c>
      <c r="O155" s="756">
        <v>0</v>
      </c>
      <c r="P155" s="758">
        <v>224</v>
      </c>
      <c r="Q155" s="759">
        <v>28</v>
      </c>
      <c r="R155" s="760"/>
    </row>
    <row r="156" spans="1:18" s="754" customFormat="1" ht="30" customHeight="1">
      <c r="A156" s="755" t="s">
        <v>1309</v>
      </c>
      <c r="B156" s="756" t="s">
        <v>4942</v>
      </c>
      <c r="C156" s="756" t="s">
        <v>715</v>
      </c>
      <c r="D156" s="757" t="s">
        <v>1302</v>
      </c>
      <c r="E156" s="757" t="s">
        <v>5073</v>
      </c>
      <c r="F156" s="756">
        <v>12</v>
      </c>
      <c r="G156" s="756">
        <v>0</v>
      </c>
      <c r="H156" s="756">
        <v>0</v>
      </c>
      <c r="I156" s="756">
        <v>0</v>
      </c>
      <c r="J156" s="756">
        <v>0</v>
      </c>
      <c r="K156" s="756">
        <v>0</v>
      </c>
      <c r="L156" s="756">
        <v>0</v>
      </c>
      <c r="M156" s="756">
        <v>0</v>
      </c>
      <c r="N156" s="756">
        <v>0</v>
      </c>
      <c r="O156" s="756">
        <v>0</v>
      </c>
      <c r="P156" s="758">
        <v>36</v>
      </c>
      <c r="Q156" s="759">
        <v>3</v>
      </c>
      <c r="R156" s="760"/>
    </row>
    <row r="157" spans="1:18" s="754" customFormat="1" ht="30" customHeight="1">
      <c r="A157" s="755" t="s">
        <v>1309</v>
      </c>
      <c r="B157" s="756" t="s">
        <v>4943</v>
      </c>
      <c r="C157" s="756" t="s">
        <v>713</v>
      </c>
      <c r="D157" s="757" t="s">
        <v>1301</v>
      </c>
      <c r="E157" s="757" t="s">
        <v>5075</v>
      </c>
      <c r="F157" s="756">
        <v>8</v>
      </c>
      <c r="G157" s="756">
        <v>0</v>
      </c>
      <c r="H157" s="756">
        <v>0</v>
      </c>
      <c r="I157" s="756">
        <v>0</v>
      </c>
      <c r="J157" s="756">
        <v>0</v>
      </c>
      <c r="K157" s="756">
        <v>0</v>
      </c>
      <c r="L157" s="756">
        <v>0</v>
      </c>
      <c r="M157" s="756">
        <v>0</v>
      </c>
      <c r="N157" s="756">
        <v>0</v>
      </c>
      <c r="O157" s="756">
        <v>0</v>
      </c>
      <c r="P157" s="758">
        <v>40</v>
      </c>
      <c r="Q157" s="759">
        <v>5</v>
      </c>
      <c r="R157" s="760"/>
    </row>
    <row r="158" spans="1:18" s="754" customFormat="1" ht="30" customHeight="1">
      <c r="A158" s="755" t="s">
        <v>1309</v>
      </c>
      <c r="B158" s="756" t="s">
        <v>4944</v>
      </c>
      <c r="C158" s="756" t="s">
        <v>1151</v>
      </c>
      <c r="D158" s="757" t="s">
        <v>1152</v>
      </c>
      <c r="E158" s="757" t="s">
        <v>519</v>
      </c>
      <c r="F158" s="756">
        <v>16</v>
      </c>
      <c r="G158" s="756">
        <v>0</v>
      </c>
      <c r="H158" s="756">
        <v>0</v>
      </c>
      <c r="I158" s="756">
        <v>0</v>
      </c>
      <c r="J158" s="756">
        <v>0</v>
      </c>
      <c r="K158" s="756">
        <v>0</v>
      </c>
      <c r="L158" s="756">
        <v>0</v>
      </c>
      <c r="M158" s="756">
        <v>0</v>
      </c>
      <c r="N158" s="756">
        <v>0</v>
      </c>
      <c r="O158" s="756">
        <v>0</v>
      </c>
      <c r="P158" s="758">
        <v>112</v>
      </c>
      <c r="Q158" s="759">
        <v>7</v>
      </c>
      <c r="R158" s="760"/>
    </row>
    <row r="159" spans="1:18" s="754" customFormat="1" ht="30" customHeight="1">
      <c r="A159" s="755" t="s">
        <v>1309</v>
      </c>
      <c r="B159" s="756" t="s">
        <v>4945</v>
      </c>
      <c r="C159" s="756" t="s">
        <v>711</v>
      </c>
      <c r="D159" s="757" t="s">
        <v>507</v>
      </c>
      <c r="E159" s="757" t="s">
        <v>5073</v>
      </c>
      <c r="F159" s="756">
        <v>8</v>
      </c>
      <c r="G159" s="756">
        <v>0</v>
      </c>
      <c r="H159" s="756">
        <v>0</v>
      </c>
      <c r="I159" s="756">
        <v>0</v>
      </c>
      <c r="J159" s="756">
        <v>0</v>
      </c>
      <c r="K159" s="756">
        <v>0</v>
      </c>
      <c r="L159" s="756">
        <v>0</v>
      </c>
      <c r="M159" s="756">
        <v>0</v>
      </c>
      <c r="N159" s="756">
        <v>0</v>
      </c>
      <c r="O159" s="756">
        <v>0</v>
      </c>
      <c r="P159" s="758">
        <v>96</v>
      </c>
      <c r="Q159" s="759">
        <v>12</v>
      </c>
      <c r="R159" s="760"/>
    </row>
    <row r="160" spans="1:18" s="754" customFormat="1" ht="30" customHeight="1">
      <c r="A160" s="755" t="s">
        <v>1309</v>
      </c>
      <c r="B160" s="756" t="s">
        <v>4946</v>
      </c>
      <c r="C160" s="756" t="s">
        <v>223</v>
      </c>
      <c r="D160" s="757" t="s">
        <v>1150</v>
      </c>
      <c r="E160" s="757" t="s">
        <v>520</v>
      </c>
      <c r="F160" s="756">
        <v>16</v>
      </c>
      <c r="G160" s="756">
        <v>0</v>
      </c>
      <c r="H160" s="756">
        <v>0</v>
      </c>
      <c r="I160" s="756">
        <v>0</v>
      </c>
      <c r="J160" s="756">
        <v>0</v>
      </c>
      <c r="K160" s="756">
        <v>0</v>
      </c>
      <c r="L160" s="756">
        <v>0</v>
      </c>
      <c r="M160" s="756">
        <v>0</v>
      </c>
      <c r="N160" s="756">
        <v>0</v>
      </c>
      <c r="O160" s="756">
        <v>0</v>
      </c>
      <c r="P160" s="758">
        <v>32</v>
      </c>
      <c r="Q160" s="759">
        <v>2</v>
      </c>
      <c r="R160" s="760"/>
    </row>
    <row r="161" spans="1:18" s="754" customFormat="1" ht="30" customHeight="1">
      <c r="A161" s="755" t="s">
        <v>1309</v>
      </c>
      <c r="B161" s="756" t="s">
        <v>4947</v>
      </c>
      <c r="C161" s="756" t="s">
        <v>709</v>
      </c>
      <c r="D161" s="757" t="s">
        <v>5074</v>
      </c>
      <c r="E161" s="757" t="s">
        <v>5075</v>
      </c>
      <c r="F161" s="756">
        <v>12</v>
      </c>
      <c r="G161" s="756">
        <v>0</v>
      </c>
      <c r="H161" s="756">
        <v>0</v>
      </c>
      <c r="I161" s="756">
        <v>0</v>
      </c>
      <c r="J161" s="756">
        <v>0</v>
      </c>
      <c r="K161" s="756">
        <v>0</v>
      </c>
      <c r="L161" s="756">
        <v>0</v>
      </c>
      <c r="M161" s="756">
        <v>0</v>
      </c>
      <c r="N161" s="756">
        <v>0</v>
      </c>
      <c r="O161" s="756">
        <v>0</v>
      </c>
      <c r="P161" s="758">
        <v>24</v>
      </c>
      <c r="Q161" s="759">
        <v>2</v>
      </c>
      <c r="R161" s="760"/>
    </row>
    <row r="162" spans="1:18" s="754" customFormat="1" ht="30" customHeight="1">
      <c r="A162" s="755" t="s">
        <v>1309</v>
      </c>
      <c r="B162" s="756" t="s">
        <v>4948</v>
      </c>
      <c r="C162" s="756" t="s">
        <v>221</v>
      </c>
      <c r="D162" s="757" t="s">
        <v>222</v>
      </c>
      <c r="E162" s="757" t="s">
        <v>519</v>
      </c>
      <c r="F162" s="756">
        <v>8</v>
      </c>
      <c r="G162" s="756">
        <v>0</v>
      </c>
      <c r="H162" s="756">
        <v>0</v>
      </c>
      <c r="I162" s="756">
        <v>0</v>
      </c>
      <c r="J162" s="756">
        <v>0</v>
      </c>
      <c r="K162" s="756">
        <v>0</v>
      </c>
      <c r="L162" s="756">
        <v>0</v>
      </c>
      <c r="M162" s="756">
        <v>0</v>
      </c>
      <c r="N162" s="756">
        <v>0</v>
      </c>
      <c r="O162" s="756">
        <v>0</v>
      </c>
      <c r="P162" s="758">
        <v>24</v>
      </c>
      <c r="Q162" s="759">
        <v>3</v>
      </c>
      <c r="R162" s="760"/>
    </row>
    <row r="163" spans="1:18" s="754" customFormat="1" ht="30" customHeight="1">
      <c r="A163" s="755" t="s">
        <v>1309</v>
      </c>
      <c r="B163" s="756" t="s">
        <v>4949</v>
      </c>
      <c r="C163" s="756" t="s">
        <v>1153</v>
      </c>
      <c r="D163" s="757" t="s">
        <v>1154</v>
      </c>
      <c r="E163" s="757" t="s">
        <v>5073</v>
      </c>
      <c r="F163" s="756">
        <v>8</v>
      </c>
      <c r="G163" s="756">
        <v>0</v>
      </c>
      <c r="H163" s="756">
        <v>0</v>
      </c>
      <c r="I163" s="756">
        <v>0</v>
      </c>
      <c r="J163" s="756">
        <v>0</v>
      </c>
      <c r="K163" s="756">
        <v>0</v>
      </c>
      <c r="L163" s="756">
        <v>0</v>
      </c>
      <c r="M163" s="756">
        <v>0</v>
      </c>
      <c r="N163" s="756">
        <v>0</v>
      </c>
      <c r="O163" s="756">
        <v>0</v>
      </c>
      <c r="P163" s="758">
        <v>120</v>
      </c>
      <c r="Q163" s="759">
        <v>15</v>
      </c>
      <c r="R163" s="760"/>
    </row>
    <row r="164" spans="1:18" s="754" customFormat="1" ht="30" customHeight="1">
      <c r="A164" s="755" t="s">
        <v>1018</v>
      </c>
      <c r="B164" s="756" t="s">
        <v>2834</v>
      </c>
      <c r="C164" s="756" t="s">
        <v>2542</v>
      </c>
      <c r="D164" s="757" t="s">
        <v>3272</v>
      </c>
      <c r="E164" s="757" t="s">
        <v>2</v>
      </c>
      <c r="F164" s="756">
        <v>36</v>
      </c>
      <c r="G164" s="756">
        <v>0</v>
      </c>
      <c r="H164" s="756">
        <v>0</v>
      </c>
      <c r="I164" s="756">
        <v>0</v>
      </c>
      <c r="J164" s="756">
        <v>0</v>
      </c>
      <c r="K164" s="756">
        <v>0</v>
      </c>
      <c r="L164" s="756">
        <v>0</v>
      </c>
      <c r="M164" s="756">
        <v>0</v>
      </c>
      <c r="N164" s="756">
        <v>0</v>
      </c>
      <c r="O164" s="756">
        <v>0</v>
      </c>
      <c r="P164" s="758">
        <v>2232</v>
      </c>
      <c r="Q164" s="759">
        <v>62</v>
      </c>
      <c r="R164" s="760"/>
    </row>
    <row r="165" spans="1:18" s="754" customFormat="1" ht="30" customHeight="1">
      <c r="A165" s="755" t="s">
        <v>1018</v>
      </c>
      <c r="B165" s="756" t="s">
        <v>2835</v>
      </c>
      <c r="C165" s="756" t="s">
        <v>2543</v>
      </c>
      <c r="D165" s="757" t="s">
        <v>3273</v>
      </c>
      <c r="E165" s="757" t="s">
        <v>825</v>
      </c>
      <c r="F165" s="756">
        <v>36</v>
      </c>
      <c r="G165" s="756">
        <v>0</v>
      </c>
      <c r="H165" s="756">
        <v>0</v>
      </c>
      <c r="I165" s="756">
        <v>0</v>
      </c>
      <c r="J165" s="756">
        <v>0</v>
      </c>
      <c r="K165" s="756">
        <v>0</v>
      </c>
      <c r="L165" s="756">
        <v>0</v>
      </c>
      <c r="M165" s="756">
        <v>0</v>
      </c>
      <c r="N165" s="756">
        <v>0</v>
      </c>
      <c r="O165" s="756">
        <v>0</v>
      </c>
      <c r="P165" s="758">
        <v>1548</v>
      </c>
      <c r="Q165" s="759">
        <v>43</v>
      </c>
      <c r="R165" s="760"/>
    </row>
    <row r="166" spans="1:18" s="754" customFormat="1" ht="30" customHeight="1">
      <c r="A166" s="755" t="s">
        <v>1018</v>
      </c>
      <c r="B166" s="756" t="s">
        <v>1495</v>
      </c>
      <c r="C166" s="756" t="s">
        <v>2544</v>
      </c>
      <c r="D166" s="757" t="s">
        <v>4866</v>
      </c>
      <c r="E166" s="757" t="s">
        <v>2</v>
      </c>
      <c r="F166" s="756">
        <v>36</v>
      </c>
      <c r="G166" s="756">
        <v>0</v>
      </c>
      <c r="H166" s="756">
        <v>0</v>
      </c>
      <c r="I166" s="756">
        <v>0</v>
      </c>
      <c r="J166" s="756">
        <v>0</v>
      </c>
      <c r="K166" s="756">
        <v>0</v>
      </c>
      <c r="L166" s="756">
        <v>0</v>
      </c>
      <c r="M166" s="756">
        <v>0</v>
      </c>
      <c r="N166" s="756">
        <v>0</v>
      </c>
      <c r="O166" s="756">
        <v>0</v>
      </c>
      <c r="P166" s="758">
        <v>2232</v>
      </c>
      <c r="Q166" s="759">
        <v>62</v>
      </c>
      <c r="R166" s="760"/>
    </row>
    <row r="167" spans="1:18" s="754" customFormat="1" ht="30" customHeight="1">
      <c r="A167" s="755" t="s">
        <v>1018</v>
      </c>
      <c r="B167" s="756" t="s">
        <v>1496</v>
      </c>
      <c r="C167" s="756" t="s">
        <v>2546</v>
      </c>
      <c r="D167" s="757" t="s">
        <v>4867</v>
      </c>
      <c r="E167" s="757" t="s">
        <v>825</v>
      </c>
      <c r="F167" s="756">
        <v>36</v>
      </c>
      <c r="G167" s="756">
        <v>0</v>
      </c>
      <c r="H167" s="756">
        <v>0</v>
      </c>
      <c r="I167" s="756">
        <v>0</v>
      </c>
      <c r="J167" s="756">
        <v>0</v>
      </c>
      <c r="K167" s="756">
        <v>0</v>
      </c>
      <c r="L167" s="756">
        <v>0</v>
      </c>
      <c r="M167" s="756">
        <v>0</v>
      </c>
      <c r="N167" s="756">
        <v>0</v>
      </c>
      <c r="O167" s="756">
        <v>0</v>
      </c>
      <c r="P167" s="758">
        <v>2124</v>
      </c>
      <c r="Q167" s="759">
        <v>59</v>
      </c>
      <c r="R167" s="760"/>
    </row>
    <row r="168" spans="1:18" s="754" customFormat="1" ht="30" customHeight="1">
      <c r="A168" s="755" t="s">
        <v>1018</v>
      </c>
      <c r="B168" s="756" t="s">
        <v>1497</v>
      </c>
      <c r="C168" s="756" t="s">
        <v>4999</v>
      </c>
      <c r="D168" s="757" t="s">
        <v>4983</v>
      </c>
      <c r="E168" s="757" t="s">
        <v>3292</v>
      </c>
      <c r="F168" s="756">
        <v>250</v>
      </c>
      <c r="G168" s="756">
        <v>0</v>
      </c>
      <c r="H168" s="756">
        <v>0</v>
      </c>
      <c r="I168" s="756">
        <v>0</v>
      </c>
      <c r="J168" s="756">
        <v>0</v>
      </c>
      <c r="K168" s="756">
        <v>0</v>
      </c>
      <c r="L168" s="756">
        <v>0</v>
      </c>
      <c r="M168" s="756">
        <v>0</v>
      </c>
      <c r="N168" s="756">
        <v>0</v>
      </c>
      <c r="O168" s="756">
        <v>0</v>
      </c>
      <c r="P168" s="758">
        <v>32500</v>
      </c>
      <c r="Q168" s="759">
        <v>130</v>
      </c>
      <c r="R168" s="760"/>
    </row>
    <row r="169" spans="1:18" s="754" customFormat="1" ht="30" customHeight="1">
      <c r="A169" s="755" t="s">
        <v>1018</v>
      </c>
      <c r="B169" s="756" t="s">
        <v>1498</v>
      </c>
      <c r="C169" s="756" t="s">
        <v>5000</v>
      </c>
      <c r="D169" s="757" t="s">
        <v>3310</v>
      </c>
      <c r="E169" s="757" t="s">
        <v>5138</v>
      </c>
      <c r="F169" s="756">
        <v>1000</v>
      </c>
      <c r="G169" s="756">
        <v>0</v>
      </c>
      <c r="H169" s="756">
        <v>0</v>
      </c>
      <c r="I169" s="756">
        <v>0</v>
      </c>
      <c r="J169" s="756">
        <v>0</v>
      </c>
      <c r="K169" s="756">
        <v>0</v>
      </c>
      <c r="L169" s="756">
        <v>0</v>
      </c>
      <c r="M169" s="756">
        <v>0</v>
      </c>
      <c r="N169" s="756">
        <v>0</v>
      </c>
      <c r="O169" s="756">
        <v>0</v>
      </c>
      <c r="P169" s="758">
        <v>89000</v>
      </c>
      <c r="Q169" s="759">
        <v>89</v>
      </c>
      <c r="R169" s="760"/>
    </row>
    <row r="170" spans="1:18" s="754" customFormat="1" ht="30" customHeight="1">
      <c r="A170" s="755" t="s">
        <v>1018</v>
      </c>
      <c r="B170" s="756" t="s">
        <v>1499</v>
      </c>
      <c r="C170" s="756" t="s">
        <v>5001</v>
      </c>
      <c r="D170" s="757" t="s">
        <v>3311</v>
      </c>
      <c r="E170" s="757" t="s">
        <v>5139</v>
      </c>
      <c r="F170" s="756">
        <v>1000</v>
      </c>
      <c r="G170" s="756">
        <v>0</v>
      </c>
      <c r="H170" s="756">
        <v>0</v>
      </c>
      <c r="I170" s="756">
        <v>0</v>
      </c>
      <c r="J170" s="756">
        <v>0</v>
      </c>
      <c r="K170" s="756">
        <v>0</v>
      </c>
      <c r="L170" s="756">
        <v>0</v>
      </c>
      <c r="M170" s="756">
        <v>0</v>
      </c>
      <c r="N170" s="756">
        <v>0</v>
      </c>
      <c r="O170" s="756">
        <v>0</v>
      </c>
      <c r="P170" s="758">
        <v>86000</v>
      </c>
      <c r="Q170" s="759">
        <v>86</v>
      </c>
      <c r="R170" s="760"/>
    </row>
    <row r="171" spans="1:18" s="754" customFormat="1" ht="30" customHeight="1">
      <c r="A171" s="755" t="s">
        <v>2678</v>
      </c>
      <c r="B171" s="756" t="s">
        <v>2834</v>
      </c>
      <c r="C171" s="756" t="s">
        <v>4856</v>
      </c>
      <c r="D171" s="757" t="s">
        <v>3234</v>
      </c>
      <c r="E171" s="757" t="s">
        <v>1068</v>
      </c>
      <c r="F171" s="756">
        <v>4</v>
      </c>
      <c r="G171" s="756">
        <v>0</v>
      </c>
      <c r="H171" s="756">
        <v>0</v>
      </c>
      <c r="I171" s="756">
        <v>0</v>
      </c>
      <c r="J171" s="756">
        <v>0</v>
      </c>
      <c r="K171" s="756">
        <v>0</v>
      </c>
      <c r="L171" s="756">
        <v>0</v>
      </c>
      <c r="M171" s="756">
        <v>0</v>
      </c>
      <c r="N171" s="756">
        <v>0</v>
      </c>
      <c r="O171" s="756">
        <v>0</v>
      </c>
      <c r="P171" s="758">
        <v>8</v>
      </c>
      <c r="Q171" s="759">
        <v>2</v>
      </c>
      <c r="R171" s="760"/>
    </row>
    <row r="172" spans="1:18" s="754" customFormat="1" ht="30" customHeight="1">
      <c r="A172" s="755" t="s">
        <v>2678</v>
      </c>
      <c r="B172" s="756" t="s">
        <v>2835</v>
      </c>
      <c r="C172" s="756" t="s">
        <v>2951</v>
      </c>
      <c r="D172" s="757" t="s">
        <v>536</v>
      </c>
      <c r="E172" s="757" t="s">
        <v>5018</v>
      </c>
      <c r="F172" s="756">
        <v>4</v>
      </c>
      <c r="G172" s="756">
        <v>0</v>
      </c>
      <c r="H172" s="756">
        <v>0</v>
      </c>
      <c r="I172" s="756">
        <v>0</v>
      </c>
      <c r="J172" s="756">
        <v>0</v>
      </c>
      <c r="K172" s="756">
        <v>0</v>
      </c>
      <c r="L172" s="756">
        <v>0</v>
      </c>
      <c r="M172" s="756">
        <v>0</v>
      </c>
      <c r="N172" s="756">
        <v>0</v>
      </c>
      <c r="O172" s="756">
        <v>0</v>
      </c>
      <c r="P172" s="758">
        <v>0</v>
      </c>
      <c r="Q172" s="759" t="s">
        <v>2088</v>
      </c>
      <c r="R172" s="760"/>
    </row>
    <row r="173" spans="1:18" s="754" customFormat="1" ht="30" customHeight="1">
      <c r="A173" s="755" t="s">
        <v>2678</v>
      </c>
      <c r="B173" s="756" t="s">
        <v>1495</v>
      </c>
      <c r="C173" s="756" t="s">
        <v>3646</v>
      </c>
      <c r="D173" s="757" t="s">
        <v>429</v>
      </c>
      <c r="E173" s="757" t="s">
        <v>2032</v>
      </c>
      <c r="F173" s="756">
        <v>4</v>
      </c>
      <c r="G173" s="756">
        <v>0</v>
      </c>
      <c r="H173" s="756">
        <v>0</v>
      </c>
      <c r="I173" s="756">
        <v>0</v>
      </c>
      <c r="J173" s="756">
        <v>0</v>
      </c>
      <c r="K173" s="756">
        <v>0</v>
      </c>
      <c r="L173" s="756">
        <v>0</v>
      </c>
      <c r="M173" s="756">
        <v>0</v>
      </c>
      <c r="N173" s="756">
        <v>0</v>
      </c>
      <c r="O173" s="756">
        <v>0</v>
      </c>
      <c r="P173" s="758">
        <v>0</v>
      </c>
      <c r="Q173" s="759" t="s">
        <v>2088</v>
      </c>
      <c r="R173" s="760"/>
    </row>
    <row r="174" spans="1:18" s="754" customFormat="1" ht="30" customHeight="1">
      <c r="A174" s="755" t="s">
        <v>2678</v>
      </c>
      <c r="B174" s="756" t="s">
        <v>1496</v>
      </c>
      <c r="C174" s="756" t="s">
        <v>3622</v>
      </c>
      <c r="D174" s="757" t="s">
        <v>2844</v>
      </c>
      <c r="E174" s="757" t="s">
        <v>3201</v>
      </c>
      <c r="F174" s="756">
        <v>4</v>
      </c>
      <c r="G174" s="756">
        <v>0</v>
      </c>
      <c r="H174" s="756">
        <v>0</v>
      </c>
      <c r="I174" s="756">
        <v>0</v>
      </c>
      <c r="J174" s="756">
        <v>0</v>
      </c>
      <c r="K174" s="756">
        <v>0</v>
      </c>
      <c r="L174" s="756">
        <v>0</v>
      </c>
      <c r="M174" s="756">
        <v>0</v>
      </c>
      <c r="N174" s="756">
        <v>0</v>
      </c>
      <c r="O174" s="756">
        <v>0</v>
      </c>
      <c r="P174" s="758">
        <v>0</v>
      </c>
      <c r="Q174" s="759" t="s">
        <v>2088</v>
      </c>
      <c r="R174" s="760"/>
    </row>
    <row r="175" spans="1:18" s="754" customFormat="1" ht="30" customHeight="1">
      <c r="A175" s="755" t="s">
        <v>2678</v>
      </c>
      <c r="B175" s="756" t="s">
        <v>1497</v>
      </c>
      <c r="C175" s="756" t="s">
        <v>2384</v>
      </c>
      <c r="D175" s="757" t="s">
        <v>5435</v>
      </c>
      <c r="E175" s="757" t="s">
        <v>4747</v>
      </c>
      <c r="F175" s="756">
        <v>8</v>
      </c>
      <c r="G175" s="756">
        <v>0</v>
      </c>
      <c r="H175" s="756">
        <v>0</v>
      </c>
      <c r="I175" s="756">
        <v>0</v>
      </c>
      <c r="J175" s="756">
        <v>0</v>
      </c>
      <c r="K175" s="756">
        <v>0</v>
      </c>
      <c r="L175" s="756">
        <v>0</v>
      </c>
      <c r="M175" s="756">
        <v>0</v>
      </c>
      <c r="N175" s="756">
        <v>0</v>
      </c>
      <c r="O175" s="756">
        <v>0</v>
      </c>
      <c r="P175" s="758">
        <v>40</v>
      </c>
      <c r="Q175" s="759">
        <v>5</v>
      </c>
      <c r="R175" s="760"/>
    </row>
    <row r="176" spans="1:18" s="754" customFormat="1" ht="30" customHeight="1">
      <c r="A176" s="755" t="s">
        <v>2678</v>
      </c>
      <c r="B176" s="756" t="s">
        <v>1498</v>
      </c>
      <c r="C176" s="756" t="s">
        <v>2385</v>
      </c>
      <c r="D176" s="757" t="s">
        <v>5433</v>
      </c>
      <c r="E176" s="757" t="s">
        <v>4747</v>
      </c>
      <c r="F176" s="756">
        <v>8</v>
      </c>
      <c r="G176" s="756">
        <v>0</v>
      </c>
      <c r="H176" s="756">
        <v>0</v>
      </c>
      <c r="I176" s="756">
        <v>0</v>
      </c>
      <c r="J176" s="756">
        <v>0</v>
      </c>
      <c r="K176" s="756">
        <v>0</v>
      </c>
      <c r="L176" s="756">
        <v>0</v>
      </c>
      <c r="M176" s="756">
        <v>0</v>
      </c>
      <c r="N176" s="756">
        <v>0</v>
      </c>
      <c r="O176" s="756">
        <v>0</v>
      </c>
      <c r="P176" s="758">
        <v>48</v>
      </c>
      <c r="Q176" s="759">
        <v>6</v>
      </c>
      <c r="R176" s="760"/>
    </row>
    <row r="177" spans="1:18" s="754" customFormat="1" ht="30" customHeight="1">
      <c r="A177" s="755" t="s">
        <v>2678</v>
      </c>
      <c r="B177" s="756" t="s">
        <v>1499</v>
      </c>
      <c r="C177" s="756" t="s">
        <v>5477</v>
      </c>
      <c r="D177" s="757" t="s">
        <v>4272</v>
      </c>
      <c r="E177" s="757" t="s">
        <v>4451</v>
      </c>
      <c r="F177" s="756">
        <v>4</v>
      </c>
      <c r="G177" s="756">
        <v>0</v>
      </c>
      <c r="H177" s="756">
        <v>0</v>
      </c>
      <c r="I177" s="756">
        <v>0</v>
      </c>
      <c r="J177" s="756">
        <v>0</v>
      </c>
      <c r="K177" s="756">
        <v>0</v>
      </c>
      <c r="L177" s="756">
        <v>0</v>
      </c>
      <c r="M177" s="756">
        <v>0</v>
      </c>
      <c r="N177" s="756">
        <v>0</v>
      </c>
      <c r="O177" s="756">
        <v>0</v>
      </c>
      <c r="P177" s="758">
        <v>0</v>
      </c>
      <c r="Q177" s="759" t="s">
        <v>2088</v>
      </c>
      <c r="R177" s="760"/>
    </row>
    <row r="178" spans="1:18" s="754" customFormat="1" ht="30" customHeight="1">
      <c r="A178" s="755" t="s">
        <v>2678</v>
      </c>
      <c r="B178" s="756" t="s">
        <v>382</v>
      </c>
      <c r="C178" s="756" t="s">
        <v>1487</v>
      </c>
      <c r="D178" s="757" t="s">
        <v>4273</v>
      </c>
      <c r="E178" s="757" t="s">
        <v>4452</v>
      </c>
      <c r="F178" s="756">
        <v>4</v>
      </c>
      <c r="G178" s="756">
        <v>0</v>
      </c>
      <c r="H178" s="756">
        <v>0</v>
      </c>
      <c r="I178" s="756">
        <v>0</v>
      </c>
      <c r="J178" s="756">
        <v>0</v>
      </c>
      <c r="K178" s="756">
        <v>0</v>
      </c>
      <c r="L178" s="756">
        <v>0</v>
      </c>
      <c r="M178" s="756">
        <v>0</v>
      </c>
      <c r="N178" s="756">
        <v>0</v>
      </c>
      <c r="O178" s="756">
        <v>0</v>
      </c>
      <c r="P178" s="758">
        <v>20</v>
      </c>
      <c r="Q178" s="759">
        <v>5</v>
      </c>
      <c r="R178" s="760"/>
    </row>
    <row r="179" spans="1:18" s="754" customFormat="1" ht="30" customHeight="1">
      <c r="A179" s="755" t="s">
        <v>2678</v>
      </c>
      <c r="B179" s="756" t="s">
        <v>383</v>
      </c>
      <c r="C179" s="756" t="s">
        <v>5478</v>
      </c>
      <c r="D179" s="757" t="s">
        <v>4274</v>
      </c>
      <c r="E179" s="757" t="s">
        <v>1501</v>
      </c>
      <c r="F179" s="756">
        <v>4</v>
      </c>
      <c r="G179" s="756">
        <v>0</v>
      </c>
      <c r="H179" s="756">
        <v>0</v>
      </c>
      <c r="I179" s="756">
        <v>0</v>
      </c>
      <c r="J179" s="756">
        <v>0</v>
      </c>
      <c r="K179" s="756">
        <v>0</v>
      </c>
      <c r="L179" s="756">
        <v>0</v>
      </c>
      <c r="M179" s="756">
        <v>0</v>
      </c>
      <c r="N179" s="756">
        <v>0</v>
      </c>
      <c r="O179" s="756">
        <v>0</v>
      </c>
      <c r="P179" s="758">
        <v>0</v>
      </c>
      <c r="Q179" s="759" t="s">
        <v>2088</v>
      </c>
      <c r="R179" s="760"/>
    </row>
    <row r="180" spans="1:18" s="754" customFormat="1" ht="30" customHeight="1">
      <c r="A180" s="755" t="s">
        <v>2678</v>
      </c>
      <c r="B180" s="756" t="s">
        <v>4935</v>
      </c>
      <c r="C180" s="756" t="s">
        <v>1488</v>
      </c>
      <c r="D180" s="757" t="s">
        <v>4275</v>
      </c>
      <c r="E180" s="757" t="s">
        <v>1917</v>
      </c>
      <c r="F180" s="756">
        <v>4</v>
      </c>
      <c r="G180" s="756">
        <v>0</v>
      </c>
      <c r="H180" s="756">
        <v>0</v>
      </c>
      <c r="I180" s="756">
        <v>0</v>
      </c>
      <c r="J180" s="756">
        <v>0</v>
      </c>
      <c r="K180" s="756">
        <v>0</v>
      </c>
      <c r="L180" s="756">
        <v>0</v>
      </c>
      <c r="M180" s="756">
        <v>0</v>
      </c>
      <c r="N180" s="756">
        <v>0</v>
      </c>
      <c r="O180" s="756">
        <v>0</v>
      </c>
      <c r="P180" s="758">
        <v>20</v>
      </c>
      <c r="Q180" s="759">
        <v>5</v>
      </c>
      <c r="R180" s="760"/>
    </row>
    <row r="181" spans="1:18" s="754" customFormat="1" ht="30" customHeight="1">
      <c r="A181" s="755" t="s">
        <v>2678</v>
      </c>
      <c r="B181" s="756" t="s">
        <v>4936</v>
      </c>
      <c r="C181" s="756" t="s">
        <v>2394</v>
      </c>
      <c r="D181" s="757" t="s">
        <v>2125</v>
      </c>
      <c r="E181" s="757" t="s">
        <v>1500</v>
      </c>
      <c r="F181" s="756">
        <v>4</v>
      </c>
      <c r="G181" s="756">
        <v>0</v>
      </c>
      <c r="H181" s="756">
        <v>0</v>
      </c>
      <c r="I181" s="756">
        <v>0</v>
      </c>
      <c r="J181" s="756">
        <v>0</v>
      </c>
      <c r="K181" s="756">
        <v>0</v>
      </c>
      <c r="L181" s="756">
        <v>0</v>
      </c>
      <c r="M181" s="756">
        <v>0</v>
      </c>
      <c r="N181" s="756">
        <v>0</v>
      </c>
      <c r="O181" s="756">
        <v>0</v>
      </c>
      <c r="P181" s="758">
        <v>0</v>
      </c>
      <c r="Q181" s="759" t="s">
        <v>2088</v>
      </c>
      <c r="R181" s="760"/>
    </row>
    <row r="182" spans="1:18" s="754" customFormat="1" ht="30" customHeight="1">
      <c r="A182" s="755" t="s">
        <v>2678</v>
      </c>
      <c r="B182" s="756" t="s">
        <v>4937</v>
      </c>
      <c r="C182" s="756" t="s">
        <v>2908</v>
      </c>
      <c r="D182" s="757" t="s">
        <v>455</v>
      </c>
      <c r="E182" s="757" t="s">
        <v>2124</v>
      </c>
      <c r="F182" s="756">
        <v>4</v>
      </c>
      <c r="G182" s="756">
        <v>0</v>
      </c>
      <c r="H182" s="756">
        <v>0</v>
      </c>
      <c r="I182" s="756">
        <v>0</v>
      </c>
      <c r="J182" s="756">
        <v>0</v>
      </c>
      <c r="K182" s="756">
        <v>0</v>
      </c>
      <c r="L182" s="756">
        <v>0</v>
      </c>
      <c r="M182" s="756">
        <v>0</v>
      </c>
      <c r="N182" s="756">
        <v>0</v>
      </c>
      <c r="O182" s="756">
        <v>0</v>
      </c>
      <c r="P182" s="758">
        <v>0</v>
      </c>
      <c r="Q182" s="759" t="s">
        <v>2088</v>
      </c>
      <c r="R182" s="760"/>
    </row>
    <row r="183" spans="1:18" s="754" customFormat="1" ht="30" customHeight="1">
      <c r="A183" s="755" t="s">
        <v>2678</v>
      </c>
      <c r="B183" s="756" t="s">
        <v>4938</v>
      </c>
      <c r="C183" s="756" t="s">
        <v>2910</v>
      </c>
      <c r="D183" s="757" t="s">
        <v>460</v>
      </c>
      <c r="E183" s="757" t="s">
        <v>426</v>
      </c>
      <c r="F183" s="756">
        <v>4</v>
      </c>
      <c r="G183" s="756">
        <v>0</v>
      </c>
      <c r="H183" s="756">
        <v>0</v>
      </c>
      <c r="I183" s="756">
        <v>0</v>
      </c>
      <c r="J183" s="756">
        <v>0</v>
      </c>
      <c r="K183" s="756">
        <v>0</v>
      </c>
      <c r="L183" s="756">
        <v>0</v>
      </c>
      <c r="M183" s="756">
        <v>0</v>
      </c>
      <c r="N183" s="756">
        <v>0</v>
      </c>
      <c r="O183" s="756">
        <v>0</v>
      </c>
      <c r="P183" s="758">
        <v>0</v>
      </c>
      <c r="Q183" s="759" t="s">
        <v>2088</v>
      </c>
      <c r="R183" s="760"/>
    </row>
    <row r="184" spans="1:18" s="754" customFormat="1" ht="30" customHeight="1">
      <c r="A184" s="755" t="s">
        <v>2678</v>
      </c>
      <c r="B184" s="756" t="s">
        <v>4939</v>
      </c>
      <c r="C184" s="756" t="s">
        <v>4215</v>
      </c>
      <c r="D184" s="757" t="s">
        <v>462</v>
      </c>
      <c r="E184" s="757" t="s">
        <v>2097</v>
      </c>
      <c r="F184" s="756">
        <v>4</v>
      </c>
      <c r="G184" s="756">
        <v>0</v>
      </c>
      <c r="H184" s="756">
        <v>0</v>
      </c>
      <c r="I184" s="756">
        <v>0</v>
      </c>
      <c r="J184" s="756">
        <v>0</v>
      </c>
      <c r="K184" s="756">
        <v>0</v>
      </c>
      <c r="L184" s="756">
        <v>0</v>
      </c>
      <c r="M184" s="756">
        <v>0</v>
      </c>
      <c r="N184" s="756">
        <v>0</v>
      </c>
      <c r="O184" s="756">
        <v>0</v>
      </c>
      <c r="P184" s="758">
        <v>0</v>
      </c>
      <c r="Q184" s="759" t="s">
        <v>2088</v>
      </c>
      <c r="R184" s="760"/>
    </row>
    <row r="185" spans="1:18" s="754" customFormat="1" ht="30" customHeight="1">
      <c r="A185" s="755" t="s">
        <v>2678</v>
      </c>
      <c r="B185" s="756" t="s">
        <v>4940</v>
      </c>
      <c r="C185" s="756" t="s">
        <v>2961</v>
      </c>
      <c r="D185" s="757" t="s">
        <v>2350</v>
      </c>
      <c r="E185" s="757" t="s">
        <v>1559</v>
      </c>
      <c r="F185" s="756">
        <v>4</v>
      </c>
      <c r="G185" s="756">
        <v>0</v>
      </c>
      <c r="H185" s="756">
        <v>0</v>
      </c>
      <c r="I185" s="756">
        <v>0</v>
      </c>
      <c r="J185" s="756">
        <v>0</v>
      </c>
      <c r="K185" s="756">
        <v>0</v>
      </c>
      <c r="L185" s="756">
        <v>0</v>
      </c>
      <c r="M185" s="756">
        <v>0</v>
      </c>
      <c r="N185" s="756">
        <v>0</v>
      </c>
      <c r="O185" s="756">
        <v>0</v>
      </c>
      <c r="P185" s="758">
        <v>0</v>
      </c>
      <c r="Q185" s="759" t="s">
        <v>2088</v>
      </c>
      <c r="R185" s="760"/>
    </row>
    <row r="186" spans="1:18" s="754" customFormat="1" ht="30" customHeight="1">
      <c r="A186" s="755" t="s">
        <v>2678</v>
      </c>
      <c r="B186" s="756" t="s">
        <v>4941</v>
      </c>
      <c r="C186" s="756" t="s">
        <v>390</v>
      </c>
      <c r="D186" s="757" t="s">
        <v>2575</v>
      </c>
      <c r="E186" s="757" t="s">
        <v>1560</v>
      </c>
      <c r="F186" s="756">
        <v>4</v>
      </c>
      <c r="G186" s="756">
        <v>0</v>
      </c>
      <c r="H186" s="756">
        <v>0</v>
      </c>
      <c r="I186" s="756">
        <v>0</v>
      </c>
      <c r="J186" s="756">
        <v>0</v>
      </c>
      <c r="K186" s="756">
        <v>0</v>
      </c>
      <c r="L186" s="756">
        <v>0</v>
      </c>
      <c r="M186" s="756">
        <v>0</v>
      </c>
      <c r="N186" s="756">
        <v>0</v>
      </c>
      <c r="O186" s="756">
        <v>0</v>
      </c>
      <c r="P186" s="758">
        <v>0</v>
      </c>
      <c r="Q186" s="759" t="s">
        <v>2088</v>
      </c>
      <c r="R186" s="760"/>
    </row>
    <row r="187" spans="1:18" s="754" customFormat="1" ht="30" customHeight="1">
      <c r="A187" s="755" t="s">
        <v>2678</v>
      </c>
      <c r="B187" s="756" t="s">
        <v>4942</v>
      </c>
      <c r="C187" s="756" t="s">
        <v>1036</v>
      </c>
      <c r="D187" s="757" t="s">
        <v>2576</v>
      </c>
      <c r="E187" s="757" t="s">
        <v>3631</v>
      </c>
      <c r="F187" s="756">
        <v>4</v>
      </c>
      <c r="G187" s="756">
        <v>0</v>
      </c>
      <c r="H187" s="756">
        <v>0</v>
      </c>
      <c r="I187" s="756">
        <v>0</v>
      </c>
      <c r="J187" s="756">
        <v>0</v>
      </c>
      <c r="K187" s="756">
        <v>0</v>
      </c>
      <c r="L187" s="756">
        <v>0</v>
      </c>
      <c r="M187" s="756">
        <v>0</v>
      </c>
      <c r="N187" s="756">
        <v>0</v>
      </c>
      <c r="O187" s="756">
        <v>0</v>
      </c>
      <c r="P187" s="758">
        <v>0</v>
      </c>
      <c r="Q187" s="759" t="s">
        <v>2088</v>
      </c>
      <c r="R187" s="760"/>
    </row>
    <row r="188" spans="1:18" s="754" customFormat="1" ht="30" customHeight="1">
      <c r="A188" s="755" t="s">
        <v>2678</v>
      </c>
      <c r="B188" s="756" t="s">
        <v>4943</v>
      </c>
      <c r="C188" s="756" t="s">
        <v>1037</v>
      </c>
      <c r="D188" s="757" t="s">
        <v>681</v>
      </c>
      <c r="E188" s="757" t="s">
        <v>1561</v>
      </c>
      <c r="F188" s="756">
        <v>4</v>
      </c>
      <c r="G188" s="756">
        <v>0</v>
      </c>
      <c r="H188" s="756">
        <v>0</v>
      </c>
      <c r="I188" s="756">
        <v>0</v>
      </c>
      <c r="J188" s="756">
        <v>0</v>
      </c>
      <c r="K188" s="756">
        <v>0</v>
      </c>
      <c r="L188" s="756">
        <v>0</v>
      </c>
      <c r="M188" s="756">
        <v>0</v>
      </c>
      <c r="N188" s="756">
        <v>0</v>
      </c>
      <c r="O188" s="756">
        <v>0</v>
      </c>
      <c r="P188" s="758">
        <v>0</v>
      </c>
      <c r="Q188" s="759" t="s">
        <v>2088</v>
      </c>
      <c r="R188" s="760"/>
    </row>
    <row r="189" spans="1:18" s="754" customFormat="1" ht="30" customHeight="1">
      <c r="A189" s="755" t="s">
        <v>2678</v>
      </c>
      <c r="B189" s="756" t="s">
        <v>4944</v>
      </c>
      <c r="C189" s="756" t="s">
        <v>3249</v>
      </c>
      <c r="D189" s="757" t="s">
        <v>5054</v>
      </c>
      <c r="E189" s="757" t="s">
        <v>1559</v>
      </c>
      <c r="F189" s="756">
        <v>4</v>
      </c>
      <c r="G189" s="756">
        <v>0</v>
      </c>
      <c r="H189" s="756">
        <v>0</v>
      </c>
      <c r="I189" s="756">
        <v>0</v>
      </c>
      <c r="J189" s="756">
        <v>0</v>
      </c>
      <c r="K189" s="756">
        <v>0</v>
      </c>
      <c r="L189" s="756">
        <v>0</v>
      </c>
      <c r="M189" s="756">
        <v>0</v>
      </c>
      <c r="N189" s="756">
        <v>0</v>
      </c>
      <c r="O189" s="756">
        <v>0</v>
      </c>
      <c r="P189" s="758">
        <v>0</v>
      </c>
      <c r="Q189" s="759" t="s">
        <v>2088</v>
      </c>
      <c r="R189" s="760"/>
    </row>
    <row r="190" spans="1:18" s="754" customFormat="1" ht="30" customHeight="1">
      <c r="A190" s="755" t="s">
        <v>2678</v>
      </c>
      <c r="B190" s="756" t="s">
        <v>4945</v>
      </c>
      <c r="C190" s="756" t="s">
        <v>3250</v>
      </c>
      <c r="D190" s="757" t="s">
        <v>4900</v>
      </c>
      <c r="E190" s="757" t="s">
        <v>3631</v>
      </c>
      <c r="F190" s="756">
        <v>4</v>
      </c>
      <c r="G190" s="756">
        <v>0</v>
      </c>
      <c r="H190" s="756">
        <v>0</v>
      </c>
      <c r="I190" s="756">
        <v>0</v>
      </c>
      <c r="J190" s="756">
        <v>0</v>
      </c>
      <c r="K190" s="756">
        <v>0</v>
      </c>
      <c r="L190" s="756">
        <v>0</v>
      </c>
      <c r="M190" s="756">
        <v>0</v>
      </c>
      <c r="N190" s="756">
        <v>0</v>
      </c>
      <c r="O190" s="756">
        <v>0</v>
      </c>
      <c r="P190" s="758">
        <v>0</v>
      </c>
      <c r="Q190" s="759" t="s">
        <v>2088</v>
      </c>
      <c r="R190" s="760"/>
    </row>
    <row r="191" spans="1:18" s="754" customFormat="1" ht="30" customHeight="1">
      <c r="A191" s="755" t="s">
        <v>2678</v>
      </c>
      <c r="B191" s="756" t="s">
        <v>4946</v>
      </c>
      <c r="C191" s="756" t="s">
        <v>4872</v>
      </c>
      <c r="D191" s="757" t="s">
        <v>347</v>
      </c>
      <c r="E191" s="757" t="s">
        <v>4982</v>
      </c>
      <c r="F191" s="756">
        <v>4</v>
      </c>
      <c r="G191" s="756">
        <v>0</v>
      </c>
      <c r="H191" s="756">
        <v>0</v>
      </c>
      <c r="I191" s="756">
        <v>0</v>
      </c>
      <c r="J191" s="756">
        <v>0</v>
      </c>
      <c r="K191" s="756">
        <v>0</v>
      </c>
      <c r="L191" s="756">
        <v>0</v>
      </c>
      <c r="M191" s="756">
        <v>0</v>
      </c>
      <c r="N191" s="756">
        <v>0</v>
      </c>
      <c r="O191" s="756">
        <v>0</v>
      </c>
      <c r="P191" s="758">
        <v>0</v>
      </c>
      <c r="Q191" s="759" t="s">
        <v>2088</v>
      </c>
      <c r="R191" s="760"/>
    </row>
    <row r="192" spans="1:18" s="754" customFormat="1" ht="30" customHeight="1">
      <c r="A192" s="755" t="s">
        <v>2678</v>
      </c>
      <c r="B192" s="756" t="s">
        <v>4947</v>
      </c>
      <c r="C192" s="756" t="s">
        <v>3251</v>
      </c>
      <c r="D192" s="757" t="s">
        <v>348</v>
      </c>
      <c r="E192" s="757" t="s">
        <v>254</v>
      </c>
      <c r="F192" s="756">
        <v>4</v>
      </c>
      <c r="G192" s="756">
        <v>0</v>
      </c>
      <c r="H192" s="756">
        <v>0</v>
      </c>
      <c r="I192" s="756">
        <v>0</v>
      </c>
      <c r="J192" s="756">
        <v>0</v>
      </c>
      <c r="K192" s="756">
        <v>0</v>
      </c>
      <c r="L192" s="756">
        <v>0</v>
      </c>
      <c r="M192" s="756">
        <v>0</v>
      </c>
      <c r="N192" s="756">
        <v>0</v>
      </c>
      <c r="O192" s="756">
        <v>0</v>
      </c>
      <c r="P192" s="758">
        <v>0</v>
      </c>
      <c r="Q192" s="759" t="s">
        <v>2088</v>
      </c>
      <c r="R192" s="760"/>
    </row>
    <row r="193" spans="1:18" s="754" customFormat="1" ht="30" customHeight="1">
      <c r="A193" s="755" t="s">
        <v>2678</v>
      </c>
      <c r="B193" s="756" t="s">
        <v>4948</v>
      </c>
      <c r="C193" s="756" t="s">
        <v>1565</v>
      </c>
      <c r="D193" s="757" t="s">
        <v>4613</v>
      </c>
      <c r="E193" s="757" t="s">
        <v>4531</v>
      </c>
      <c r="F193" s="756">
        <v>30</v>
      </c>
      <c r="G193" s="756">
        <v>0</v>
      </c>
      <c r="H193" s="756">
        <v>0</v>
      </c>
      <c r="I193" s="756">
        <v>0</v>
      </c>
      <c r="J193" s="756">
        <v>0</v>
      </c>
      <c r="K193" s="756">
        <v>0</v>
      </c>
      <c r="L193" s="756">
        <v>0</v>
      </c>
      <c r="M193" s="756">
        <v>0</v>
      </c>
      <c r="N193" s="756">
        <v>0</v>
      </c>
      <c r="O193" s="756">
        <v>0</v>
      </c>
      <c r="P193" s="758">
        <v>660</v>
      </c>
      <c r="Q193" s="759">
        <v>22</v>
      </c>
      <c r="R193" s="760"/>
    </row>
    <row r="194" spans="1:18" s="754" customFormat="1" ht="30" customHeight="1">
      <c r="A194" s="755" t="s">
        <v>2678</v>
      </c>
      <c r="B194" s="756" t="s">
        <v>4949</v>
      </c>
      <c r="C194" s="756" t="s">
        <v>938</v>
      </c>
      <c r="D194" s="757" t="s">
        <v>4046</v>
      </c>
      <c r="E194" s="757" t="s">
        <v>4531</v>
      </c>
      <c r="F194" s="756">
        <v>30</v>
      </c>
      <c r="G194" s="756">
        <v>0</v>
      </c>
      <c r="H194" s="756">
        <v>0</v>
      </c>
      <c r="I194" s="756">
        <v>0</v>
      </c>
      <c r="J194" s="756">
        <v>0</v>
      </c>
      <c r="K194" s="756">
        <v>0</v>
      </c>
      <c r="L194" s="756">
        <v>0</v>
      </c>
      <c r="M194" s="756">
        <v>0</v>
      </c>
      <c r="N194" s="756">
        <v>0</v>
      </c>
      <c r="O194" s="756">
        <v>0</v>
      </c>
      <c r="P194" s="758">
        <v>930</v>
      </c>
      <c r="Q194" s="759">
        <v>31</v>
      </c>
      <c r="R194" s="760"/>
    </row>
    <row r="195" spans="1:18" s="754" customFormat="1" ht="30" customHeight="1">
      <c r="A195" s="755" t="s">
        <v>2678</v>
      </c>
      <c r="B195" s="756" t="s">
        <v>1264</v>
      </c>
      <c r="C195" s="756" t="s">
        <v>1754</v>
      </c>
      <c r="D195" s="757" t="s">
        <v>4047</v>
      </c>
      <c r="E195" s="757" t="s">
        <v>4531</v>
      </c>
      <c r="F195" s="756">
        <v>30</v>
      </c>
      <c r="G195" s="756">
        <v>0</v>
      </c>
      <c r="H195" s="756">
        <v>0</v>
      </c>
      <c r="I195" s="756">
        <v>0</v>
      </c>
      <c r="J195" s="756">
        <v>0</v>
      </c>
      <c r="K195" s="756">
        <v>0</v>
      </c>
      <c r="L195" s="756">
        <v>0</v>
      </c>
      <c r="M195" s="756">
        <v>0</v>
      </c>
      <c r="N195" s="756">
        <v>0</v>
      </c>
      <c r="O195" s="756">
        <v>0</v>
      </c>
      <c r="P195" s="758">
        <v>330</v>
      </c>
      <c r="Q195" s="759">
        <v>11</v>
      </c>
      <c r="R195" s="760"/>
    </row>
    <row r="196" spans="1:18" s="754" customFormat="1" ht="30" customHeight="1">
      <c r="A196" s="755" t="s">
        <v>2678</v>
      </c>
      <c r="B196" s="756" t="s">
        <v>1265</v>
      </c>
      <c r="C196" s="756" t="s">
        <v>1006</v>
      </c>
      <c r="D196" s="757" t="s">
        <v>4993</v>
      </c>
      <c r="E196" s="757" t="s">
        <v>255</v>
      </c>
      <c r="F196" s="756">
        <v>20</v>
      </c>
      <c r="G196" s="756">
        <v>0</v>
      </c>
      <c r="H196" s="756">
        <v>0</v>
      </c>
      <c r="I196" s="756">
        <v>0</v>
      </c>
      <c r="J196" s="756">
        <v>0</v>
      </c>
      <c r="K196" s="756">
        <v>0</v>
      </c>
      <c r="L196" s="756">
        <v>0</v>
      </c>
      <c r="M196" s="756">
        <v>0</v>
      </c>
      <c r="N196" s="756">
        <v>0</v>
      </c>
      <c r="O196" s="756">
        <v>0</v>
      </c>
      <c r="P196" s="758">
        <v>0</v>
      </c>
      <c r="Q196" s="759" t="s">
        <v>2088</v>
      </c>
      <c r="R196" s="760"/>
    </row>
    <row r="197" spans="1:18" s="754" customFormat="1" ht="30" customHeight="1">
      <c r="A197" s="755" t="s">
        <v>2678</v>
      </c>
      <c r="B197" s="756" t="s">
        <v>1266</v>
      </c>
      <c r="C197" s="756" t="s">
        <v>4847</v>
      </c>
      <c r="D197" s="757" t="s">
        <v>4994</v>
      </c>
      <c r="E197" s="757" t="s">
        <v>255</v>
      </c>
      <c r="F197" s="756">
        <v>20</v>
      </c>
      <c r="G197" s="756">
        <v>0</v>
      </c>
      <c r="H197" s="756">
        <v>0</v>
      </c>
      <c r="I197" s="756">
        <v>0</v>
      </c>
      <c r="J197" s="756">
        <v>0</v>
      </c>
      <c r="K197" s="756">
        <v>0</v>
      </c>
      <c r="L197" s="756">
        <v>0</v>
      </c>
      <c r="M197" s="756">
        <v>0</v>
      </c>
      <c r="N197" s="756">
        <v>0</v>
      </c>
      <c r="O197" s="756">
        <v>0</v>
      </c>
      <c r="P197" s="758">
        <v>0</v>
      </c>
      <c r="Q197" s="759" t="s">
        <v>2088</v>
      </c>
      <c r="R197" s="760"/>
    </row>
    <row r="198" spans="1:18" s="754" customFormat="1" ht="30" customHeight="1">
      <c r="A198" s="755" t="s">
        <v>2678</v>
      </c>
      <c r="B198" s="756" t="s">
        <v>1267</v>
      </c>
      <c r="C198" s="756" t="s">
        <v>1007</v>
      </c>
      <c r="D198" s="757" t="s">
        <v>3500</v>
      </c>
      <c r="E198" s="757" t="s">
        <v>769</v>
      </c>
      <c r="F198" s="756">
        <v>100</v>
      </c>
      <c r="G198" s="756">
        <v>0</v>
      </c>
      <c r="H198" s="756">
        <v>0</v>
      </c>
      <c r="I198" s="756">
        <v>0</v>
      </c>
      <c r="J198" s="756">
        <v>0</v>
      </c>
      <c r="K198" s="756">
        <v>0</v>
      </c>
      <c r="L198" s="756">
        <v>0</v>
      </c>
      <c r="M198" s="756">
        <v>0</v>
      </c>
      <c r="N198" s="756">
        <v>0</v>
      </c>
      <c r="O198" s="756">
        <v>0</v>
      </c>
      <c r="P198" s="758">
        <v>0</v>
      </c>
      <c r="Q198" s="759" t="s">
        <v>2088</v>
      </c>
      <c r="R198" s="760"/>
    </row>
    <row r="199" spans="1:18" s="754" customFormat="1" ht="30" customHeight="1">
      <c r="A199" s="755" t="s">
        <v>2678</v>
      </c>
      <c r="B199" s="756" t="s">
        <v>1268</v>
      </c>
      <c r="C199" s="756" t="s">
        <v>1558</v>
      </c>
      <c r="D199" s="757" t="s">
        <v>3114</v>
      </c>
      <c r="E199" s="757" t="s">
        <v>769</v>
      </c>
      <c r="F199" s="756">
        <v>100</v>
      </c>
      <c r="G199" s="756">
        <v>0</v>
      </c>
      <c r="H199" s="756">
        <v>0</v>
      </c>
      <c r="I199" s="756">
        <v>0</v>
      </c>
      <c r="J199" s="756">
        <v>0</v>
      </c>
      <c r="K199" s="756">
        <v>0</v>
      </c>
      <c r="L199" s="756">
        <v>0</v>
      </c>
      <c r="M199" s="756">
        <v>0</v>
      </c>
      <c r="N199" s="756">
        <v>0</v>
      </c>
      <c r="O199" s="756">
        <v>0</v>
      </c>
      <c r="P199" s="758">
        <v>0</v>
      </c>
      <c r="Q199" s="759" t="s">
        <v>2088</v>
      </c>
      <c r="R199" s="760"/>
    </row>
    <row r="200" spans="1:18" s="754" customFormat="1" ht="30" customHeight="1">
      <c r="A200" s="755" t="s">
        <v>2678</v>
      </c>
      <c r="B200" s="756" t="s">
        <v>1269</v>
      </c>
      <c r="C200" s="756" t="s">
        <v>1008</v>
      </c>
      <c r="D200" s="757" t="s">
        <v>3896</v>
      </c>
      <c r="E200" s="757" t="s">
        <v>2493</v>
      </c>
      <c r="F200" s="756">
        <v>400</v>
      </c>
      <c r="G200" s="756">
        <v>0</v>
      </c>
      <c r="H200" s="756">
        <v>0</v>
      </c>
      <c r="I200" s="756">
        <v>0</v>
      </c>
      <c r="J200" s="756">
        <v>0</v>
      </c>
      <c r="K200" s="756">
        <v>0</v>
      </c>
      <c r="L200" s="756">
        <v>0</v>
      </c>
      <c r="M200" s="756">
        <v>0</v>
      </c>
      <c r="N200" s="756">
        <v>0</v>
      </c>
      <c r="O200" s="756">
        <v>0</v>
      </c>
      <c r="P200" s="758">
        <v>0</v>
      </c>
      <c r="Q200" s="759" t="s">
        <v>2088</v>
      </c>
      <c r="R200" s="760"/>
    </row>
    <row r="201" spans="1:18" s="754" customFormat="1" ht="30" customHeight="1">
      <c r="A201" s="755" t="s">
        <v>2678</v>
      </c>
      <c r="B201" s="756" t="s">
        <v>1270</v>
      </c>
      <c r="C201" s="756" t="s">
        <v>4848</v>
      </c>
      <c r="D201" s="757" t="s">
        <v>419</v>
      </c>
      <c r="E201" s="757" t="s">
        <v>3436</v>
      </c>
      <c r="F201" s="756">
        <v>100</v>
      </c>
      <c r="G201" s="756">
        <v>0</v>
      </c>
      <c r="H201" s="756">
        <v>0</v>
      </c>
      <c r="I201" s="756">
        <v>0</v>
      </c>
      <c r="J201" s="756">
        <v>0</v>
      </c>
      <c r="K201" s="756">
        <v>0</v>
      </c>
      <c r="L201" s="756">
        <v>0</v>
      </c>
      <c r="M201" s="756">
        <v>0</v>
      </c>
      <c r="N201" s="756">
        <v>0</v>
      </c>
      <c r="O201" s="756">
        <v>0</v>
      </c>
      <c r="P201" s="758">
        <v>0</v>
      </c>
      <c r="Q201" s="759" t="s">
        <v>2088</v>
      </c>
      <c r="R201" s="760"/>
    </row>
    <row r="202" spans="1:18" s="754" customFormat="1" ht="30" customHeight="1">
      <c r="A202" s="755" t="s">
        <v>2678</v>
      </c>
      <c r="B202" s="756" t="s">
        <v>1271</v>
      </c>
      <c r="C202" s="756" t="s">
        <v>2929</v>
      </c>
      <c r="D202" s="757" t="s">
        <v>264</v>
      </c>
      <c r="E202" s="757" t="s">
        <v>2084</v>
      </c>
      <c r="F202" s="756">
        <v>2000</v>
      </c>
      <c r="G202" s="756">
        <v>0</v>
      </c>
      <c r="H202" s="756">
        <v>0</v>
      </c>
      <c r="I202" s="756">
        <v>0</v>
      </c>
      <c r="J202" s="756">
        <v>0</v>
      </c>
      <c r="K202" s="756">
        <v>0</v>
      </c>
      <c r="L202" s="756">
        <v>0</v>
      </c>
      <c r="M202" s="756">
        <v>0</v>
      </c>
      <c r="N202" s="756">
        <v>0</v>
      </c>
      <c r="O202" s="756">
        <v>0</v>
      </c>
      <c r="P202" s="758">
        <v>0</v>
      </c>
      <c r="Q202" s="759" t="s">
        <v>2088</v>
      </c>
      <c r="R202" s="760"/>
    </row>
    <row r="203" spans="1:18" s="754" customFormat="1" ht="30" customHeight="1">
      <c r="A203" s="755" t="s">
        <v>2678</v>
      </c>
      <c r="B203" s="756" t="s">
        <v>3754</v>
      </c>
      <c r="C203" s="756" t="s">
        <v>1282</v>
      </c>
      <c r="D203" s="757" t="s">
        <v>4491</v>
      </c>
      <c r="E203" s="757" t="s">
        <v>3862</v>
      </c>
      <c r="F203" s="756">
        <v>300</v>
      </c>
      <c r="G203" s="756">
        <v>0</v>
      </c>
      <c r="H203" s="756">
        <v>0</v>
      </c>
      <c r="I203" s="756">
        <v>0</v>
      </c>
      <c r="J203" s="756">
        <v>0</v>
      </c>
      <c r="K203" s="756">
        <v>0</v>
      </c>
      <c r="L203" s="756">
        <v>0</v>
      </c>
      <c r="M203" s="756">
        <v>0</v>
      </c>
      <c r="N203" s="756">
        <v>0</v>
      </c>
      <c r="O203" s="756">
        <v>0</v>
      </c>
      <c r="P203" s="758">
        <v>0</v>
      </c>
      <c r="Q203" s="759" t="s">
        <v>2088</v>
      </c>
      <c r="R203" s="760"/>
    </row>
    <row r="204" spans="1:18" s="754" customFormat="1" ht="30" customHeight="1">
      <c r="A204" s="755" t="s">
        <v>2678</v>
      </c>
      <c r="B204" s="756" t="s">
        <v>3755</v>
      </c>
      <c r="C204" s="756" t="s">
        <v>2073</v>
      </c>
      <c r="D204" s="757" t="s">
        <v>5096</v>
      </c>
      <c r="E204" s="757" t="s">
        <v>4532</v>
      </c>
      <c r="F204" s="756">
        <v>100</v>
      </c>
      <c r="G204" s="756">
        <v>0</v>
      </c>
      <c r="H204" s="756">
        <v>0</v>
      </c>
      <c r="I204" s="756">
        <v>0</v>
      </c>
      <c r="J204" s="756">
        <v>0</v>
      </c>
      <c r="K204" s="756">
        <v>0</v>
      </c>
      <c r="L204" s="756">
        <v>0</v>
      </c>
      <c r="M204" s="756">
        <v>0</v>
      </c>
      <c r="N204" s="756">
        <v>0</v>
      </c>
      <c r="O204" s="756">
        <v>0</v>
      </c>
      <c r="P204" s="758">
        <v>0</v>
      </c>
      <c r="Q204" s="759" t="s">
        <v>2088</v>
      </c>
      <c r="R204" s="760"/>
    </row>
    <row r="205" spans="1:18" s="754" customFormat="1" ht="30" customHeight="1">
      <c r="A205" s="755" t="s">
        <v>2678</v>
      </c>
      <c r="B205" s="756" t="s">
        <v>3756</v>
      </c>
      <c r="C205" s="756" t="s">
        <v>2075</v>
      </c>
      <c r="D205" s="757" t="s">
        <v>1318</v>
      </c>
      <c r="E205" s="757" t="s">
        <v>4533</v>
      </c>
      <c r="F205" s="756">
        <v>500</v>
      </c>
      <c r="G205" s="756">
        <v>0</v>
      </c>
      <c r="H205" s="756">
        <v>0</v>
      </c>
      <c r="I205" s="756">
        <v>0</v>
      </c>
      <c r="J205" s="756">
        <v>0</v>
      </c>
      <c r="K205" s="756">
        <v>0</v>
      </c>
      <c r="L205" s="756">
        <v>0</v>
      </c>
      <c r="M205" s="756">
        <v>0</v>
      </c>
      <c r="N205" s="756">
        <v>0</v>
      </c>
      <c r="O205" s="756">
        <v>0</v>
      </c>
      <c r="P205" s="758">
        <v>0</v>
      </c>
      <c r="Q205" s="759" t="s">
        <v>2088</v>
      </c>
      <c r="R205" s="760"/>
    </row>
    <row r="206" spans="1:18" s="754" customFormat="1" ht="30" customHeight="1">
      <c r="A206" s="755" t="s">
        <v>2678</v>
      </c>
      <c r="B206" s="756" t="s">
        <v>3757</v>
      </c>
      <c r="C206" s="756" t="s">
        <v>343</v>
      </c>
      <c r="D206" s="757" t="s">
        <v>1782</v>
      </c>
      <c r="E206" s="757" t="s">
        <v>5364</v>
      </c>
      <c r="F206" s="756">
        <v>200</v>
      </c>
      <c r="G206" s="756">
        <v>0</v>
      </c>
      <c r="H206" s="756">
        <v>0</v>
      </c>
      <c r="I206" s="756">
        <v>0</v>
      </c>
      <c r="J206" s="756">
        <v>0</v>
      </c>
      <c r="K206" s="756">
        <v>0</v>
      </c>
      <c r="L206" s="756">
        <v>0</v>
      </c>
      <c r="M206" s="756">
        <v>0</v>
      </c>
      <c r="N206" s="756">
        <v>0</v>
      </c>
      <c r="O206" s="756">
        <v>0</v>
      </c>
      <c r="P206" s="758">
        <v>0</v>
      </c>
      <c r="Q206" s="759" t="s">
        <v>2088</v>
      </c>
      <c r="R206" s="760"/>
    </row>
    <row r="207" spans="1:18" s="754" customFormat="1" ht="30" customHeight="1">
      <c r="A207" s="755" t="s">
        <v>2678</v>
      </c>
      <c r="B207" s="756" t="s">
        <v>3758</v>
      </c>
      <c r="C207" s="756" t="s">
        <v>2548</v>
      </c>
      <c r="D207" s="757" t="s">
        <v>3127</v>
      </c>
      <c r="E207" s="757" t="s">
        <v>4025</v>
      </c>
      <c r="F207" s="756">
        <v>300</v>
      </c>
      <c r="G207" s="756">
        <v>0</v>
      </c>
      <c r="H207" s="756">
        <v>0</v>
      </c>
      <c r="I207" s="756">
        <v>0</v>
      </c>
      <c r="J207" s="756">
        <v>0</v>
      </c>
      <c r="K207" s="756">
        <v>0</v>
      </c>
      <c r="L207" s="756">
        <v>0</v>
      </c>
      <c r="M207" s="756">
        <v>0</v>
      </c>
      <c r="N207" s="756">
        <v>0</v>
      </c>
      <c r="O207" s="756">
        <v>0</v>
      </c>
      <c r="P207" s="758">
        <v>0</v>
      </c>
      <c r="Q207" s="759" t="s">
        <v>2088</v>
      </c>
      <c r="R207" s="760"/>
    </row>
    <row r="208" spans="1:18" s="754" customFormat="1" ht="30" customHeight="1">
      <c r="A208" s="755" t="s">
        <v>2678</v>
      </c>
      <c r="B208" s="756" t="s">
        <v>2536</v>
      </c>
      <c r="C208" s="756" t="s">
        <v>2549</v>
      </c>
      <c r="D208" s="757" t="s">
        <v>3128</v>
      </c>
      <c r="E208" s="757" t="s">
        <v>4025</v>
      </c>
      <c r="F208" s="756">
        <v>300</v>
      </c>
      <c r="G208" s="756">
        <v>0</v>
      </c>
      <c r="H208" s="756">
        <v>0</v>
      </c>
      <c r="I208" s="756">
        <v>0</v>
      </c>
      <c r="J208" s="756">
        <v>0</v>
      </c>
      <c r="K208" s="756">
        <v>0</v>
      </c>
      <c r="L208" s="756">
        <v>0</v>
      </c>
      <c r="M208" s="756">
        <v>0</v>
      </c>
      <c r="N208" s="756">
        <v>0</v>
      </c>
      <c r="O208" s="756">
        <v>0</v>
      </c>
      <c r="P208" s="758">
        <v>0</v>
      </c>
      <c r="Q208" s="759" t="s">
        <v>2088</v>
      </c>
      <c r="R208" s="760"/>
    </row>
    <row r="209" spans="1:18" s="754" customFormat="1" ht="30" customHeight="1">
      <c r="A209" s="755" t="s">
        <v>2678</v>
      </c>
      <c r="B209" s="756" t="s">
        <v>884</v>
      </c>
      <c r="C209" s="756" t="s">
        <v>3225</v>
      </c>
      <c r="D209" s="757" t="s">
        <v>1983</v>
      </c>
      <c r="E209" s="757" t="s">
        <v>82</v>
      </c>
      <c r="F209" s="756">
        <v>150</v>
      </c>
      <c r="G209" s="756">
        <v>0</v>
      </c>
      <c r="H209" s="756">
        <v>0</v>
      </c>
      <c r="I209" s="756">
        <v>0</v>
      </c>
      <c r="J209" s="756">
        <v>0</v>
      </c>
      <c r="K209" s="756">
        <v>0</v>
      </c>
      <c r="L209" s="756">
        <v>0</v>
      </c>
      <c r="M209" s="756">
        <v>0</v>
      </c>
      <c r="N209" s="756">
        <v>0</v>
      </c>
      <c r="O209" s="756">
        <v>0</v>
      </c>
      <c r="P209" s="758">
        <v>0</v>
      </c>
      <c r="Q209" s="759" t="s">
        <v>2088</v>
      </c>
      <c r="R209" s="760"/>
    </row>
    <row r="210" spans="1:18" s="754" customFormat="1" ht="30" customHeight="1">
      <c r="A210" s="755" t="s">
        <v>2678</v>
      </c>
      <c r="B210" s="756" t="s">
        <v>885</v>
      </c>
      <c r="C210" s="756" t="s">
        <v>342</v>
      </c>
      <c r="D210" s="757" t="s">
        <v>1784</v>
      </c>
      <c r="E210" s="757" t="s">
        <v>1325</v>
      </c>
      <c r="F210" s="756">
        <v>150</v>
      </c>
      <c r="G210" s="756">
        <v>0</v>
      </c>
      <c r="H210" s="756">
        <v>0</v>
      </c>
      <c r="I210" s="756">
        <v>0</v>
      </c>
      <c r="J210" s="756">
        <v>0</v>
      </c>
      <c r="K210" s="756">
        <v>0</v>
      </c>
      <c r="L210" s="756">
        <v>0</v>
      </c>
      <c r="M210" s="756">
        <v>0</v>
      </c>
      <c r="N210" s="756">
        <v>0</v>
      </c>
      <c r="O210" s="756">
        <v>0</v>
      </c>
      <c r="P210" s="758">
        <v>0</v>
      </c>
      <c r="Q210" s="759" t="s">
        <v>2088</v>
      </c>
      <c r="R210" s="760"/>
    </row>
    <row r="211" spans="1:18" s="754" customFormat="1" ht="30" customHeight="1">
      <c r="A211" s="755" t="s">
        <v>2678</v>
      </c>
      <c r="B211" s="756" t="s">
        <v>886</v>
      </c>
      <c r="C211" s="756" t="s">
        <v>612</v>
      </c>
      <c r="D211" s="757" t="s">
        <v>4048</v>
      </c>
      <c r="E211" s="757" t="s">
        <v>1325</v>
      </c>
      <c r="F211" s="756">
        <v>100</v>
      </c>
      <c r="G211" s="756">
        <v>0</v>
      </c>
      <c r="H211" s="756">
        <v>0</v>
      </c>
      <c r="I211" s="756">
        <v>0</v>
      </c>
      <c r="J211" s="756">
        <v>0</v>
      </c>
      <c r="K211" s="756">
        <v>0</v>
      </c>
      <c r="L211" s="756">
        <v>0</v>
      </c>
      <c r="M211" s="756">
        <v>0</v>
      </c>
      <c r="N211" s="756">
        <v>0</v>
      </c>
      <c r="O211" s="756">
        <v>0</v>
      </c>
      <c r="P211" s="758">
        <v>0</v>
      </c>
      <c r="Q211" s="759" t="s">
        <v>2088</v>
      </c>
      <c r="R211" s="760"/>
    </row>
    <row r="212" spans="1:18" s="754" customFormat="1" ht="30" customHeight="1">
      <c r="A212" s="755" t="s">
        <v>2678</v>
      </c>
      <c r="B212" s="756" t="s">
        <v>887</v>
      </c>
      <c r="C212" s="756" t="s">
        <v>1889</v>
      </c>
      <c r="D212" s="757" t="s">
        <v>1890</v>
      </c>
      <c r="E212" s="757" t="s">
        <v>1864</v>
      </c>
      <c r="F212" s="756">
        <v>400</v>
      </c>
      <c r="G212" s="756">
        <v>0</v>
      </c>
      <c r="H212" s="756">
        <v>0</v>
      </c>
      <c r="I212" s="756">
        <v>0</v>
      </c>
      <c r="J212" s="756">
        <v>0</v>
      </c>
      <c r="K212" s="756">
        <v>0</v>
      </c>
      <c r="L212" s="756">
        <v>0</v>
      </c>
      <c r="M212" s="756">
        <v>0</v>
      </c>
      <c r="N212" s="756">
        <v>0</v>
      </c>
      <c r="O212" s="756">
        <v>0</v>
      </c>
      <c r="P212" s="758">
        <v>0</v>
      </c>
      <c r="Q212" s="759" t="s">
        <v>2088</v>
      </c>
      <c r="R212" s="760"/>
    </row>
    <row r="213" spans="1:18" s="754" customFormat="1" ht="30" customHeight="1">
      <c r="A213" s="755" t="s">
        <v>2678</v>
      </c>
      <c r="B213" s="756" t="s">
        <v>888</v>
      </c>
      <c r="C213" s="756" t="s">
        <v>613</v>
      </c>
      <c r="D213" s="757" t="s">
        <v>4020</v>
      </c>
      <c r="E213" s="757" t="s">
        <v>1325</v>
      </c>
      <c r="F213" s="756">
        <v>150</v>
      </c>
      <c r="G213" s="756">
        <v>0</v>
      </c>
      <c r="H213" s="756">
        <v>0</v>
      </c>
      <c r="I213" s="756">
        <v>0</v>
      </c>
      <c r="J213" s="756">
        <v>0</v>
      </c>
      <c r="K213" s="756">
        <v>0</v>
      </c>
      <c r="L213" s="756">
        <v>0</v>
      </c>
      <c r="M213" s="756">
        <v>0</v>
      </c>
      <c r="N213" s="756">
        <v>0</v>
      </c>
      <c r="O213" s="756">
        <v>0</v>
      </c>
      <c r="P213" s="758">
        <v>0</v>
      </c>
      <c r="Q213" s="759" t="s">
        <v>2088</v>
      </c>
      <c r="R213" s="760"/>
    </row>
    <row r="214" spans="1:18" s="754" customFormat="1" ht="30" customHeight="1">
      <c r="A214" s="755" t="s">
        <v>2678</v>
      </c>
      <c r="B214" s="756" t="s">
        <v>889</v>
      </c>
      <c r="C214" s="756" t="s">
        <v>465</v>
      </c>
      <c r="D214" s="757" t="s">
        <v>4021</v>
      </c>
      <c r="E214" s="757" t="s">
        <v>1325</v>
      </c>
      <c r="F214" s="756">
        <v>150</v>
      </c>
      <c r="G214" s="756">
        <v>0</v>
      </c>
      <c r="H214" s="756">
        <v>0</v>
      </c>
      <c r="I214" s="756">
        <v>0</v>
      </c>
      <c r="J214" s="756">
        <v>0</v>
      </c>
      <c r="K214" s="756">
        <v>0</v>
      </c>
      <c r="L214" s="756">
        <v>0</v>
      </c>
      <c r="M214" s="756">
        <v>0</v>
      </c>
      <c r="N214" s="756">
        <v>0</v>
      </c>
      <c r="O214" s="756">
        <v>0</v>
      </c>
      <c r="P214" s="758">
        <v>0</v>
      </c>
      <c r="Q214" s="759" t="s">
        <v>2088</v>
      </c>
      <c r="R214" s="760"/>
    </row>
    <row r="215" spans="1:18" s="754" customFormat="1" ht="30" customHeight="1">
      <c r="A215" s="755" t="s">
        <v>2678</v>
      </c>
      <c r="B215" s="756" t="s">
        <v>890</v>
      </c>
      <c r="C215" s="756" t="s">
        <v>2427</v>
      </c>
      <c r="D215" s="757" t="s">
        <v>4022</v>
      </c>
      <c r="E215" s="757" t="s">
        <v>1325</v>
      </c>
      <c r="F215" s="756">
        <v>100</v>
      </c>
      <c r="G215" s="756">
        <v>0</v>
      </c>
      <c r="H215" s="756">
        <v>0</v>
      </c>
      <c r="I215" s="756">
        <v>0</v>
      </c>
      <c r="J215" s="756">
        <v>0</v>
      </c>
      <c r="K215" s="756">
        <v>0</v>
      </c>
      <c r="L215" s="756">
        <v>0</v>
      </c>
      <c r="M215" s="756">
        <v>0</v>
      </c>
      <c r="N215" s="756">
        <v>0</v>
      </c>
      <c r="O215" s="756">
        <v>0</v>
      </c>
      <c r="P215" s="758">
        <v>0</v>
      </c>
      <c r="Q215" s="759" t="s">
        <v>2088</v>
      </c>
      <c r="R215" s="760"/>
    </row>
    <row r="216" spans="1:18" s="754" customFormat="1" ht="30" customHeight="1">
      <c r="A216" s="755" t="s">
        <v>2678</v>
      </c>
      <c r="B216" s="756" t="s">
        <v>891</v>
      </c>
      <c r="C216" s="756" t="s">
        <v>1892</v>
      </c>
      <c r="D216" s="757" t="s">
        <v>2518</v>
      </c>
      <c r="E216" s="757" t="s">
        <v>2146</v>
      </c>
      <c r="F216" s="756">
        <v>30</v>
      </c>
      <c r="G216" s="756">
        <v>0</v>
      </c>
      <c r="H216" s="756">
        <v>0</v>
      </c>
      <c r="I216" s="756">
        <v>0</v>
      </c>
      <c r="J216" s="756">
        <v>0</v>
      </c>
      <c r="K216" s="756">
        <v>0</v>
      </c>
      <c r="L216" s="756">
        <v>0</v>
      </c>
      <c r="M216" s="756">
        <v>0</v>
      </c>
      <c r="N216" s="756">
        <v>0</v>
      </c>
      <c r="O216" s="756">
        <v>0</v>
      </c>
      <c r="P216" s="758">
        <v>0</v>
      </c>
      <c r="Q216" s="759" t="s">
        <v>2088</v>
      </c>
      <c r="R216" s="760"/>
    </row>
    <row r="217" spans="1:18" s="754" customFormat="1" ht="30" customHeight="1">
      <c r="A217" s="755" t="s">
        <v>2678</v>
      </c>
      <c r="B217" s="756" t="s">
        <v>892</v>
      </c>
      <c r="C217" s="756" t="s">
        <v>2939</v>
      </c>
      <c r="D217" s="757" t="s">
        <v>1944</v>
      </c>
      <c r="E217" s="757" t="s">
        <v>1882</v>
      </c>
      <c r="F217" s="756">
        <v>70</v>
      </c>
      <c r="G217" s="756">
        <v>0</v>
      </c>
      <c r="H217" s="756">
        <v>0</v>
      </c>
      <c r="I217" s="756">
        <v>0</v>
      </c>
      <c r="J217" s="756">
        <v>0</v>
      </c>
      <c r="K217" s="756">
        <v>0</v>
      </c>
      <c r="L217" s="756">
        <v>0</v>
      </c>
      <c r="M217" s="756">
        <v>0</v>
      </c>
      <c r="N217" s="756">
        <v>0</v>
      </c>
      <c r="O217" s="756">
        <v>0</v>
      </c>
      <c r="P217" s="758">
        <v>0</v>
      </c>
      <c r="Q217" s="759" t="s">
        <v>2088</v>
      </c>
      <c r="R217" s="760"/>
    </row>
    <row r="218" spans="1:18" s="754" customFormat="1" ht="30" customHeight="1">
      <c r="A218" s="755" t="s">
        <v>2678</v>
      </c>
      <c r="B218" s="756" t="s">
        <v>893</v>
      </c>
      <c r="C218" s="756" t="s">
        <v>2942</v>
      </c>
      <c r="D218" s="757" t="s">
        <v>1949</v>
      </c>
      <c r="E218" s="757" t="s">
        <v>1884</v>
      </c>
      <c r="F218" s="756">
        <v>60</v>
      </c>
      <c r="G218" s="756">
        <v>0</v>
      </c>
      <c r="H218" s="756">
        <v>0</v>
      </c>
      <c r="I218" s="756">
        <v>0</v>
      </c>
      <c r="J218" s="756">
        <v>0</v>
      </c>
      <c r="K218" s="756">
        <v>0</v>
      </c>
      <c r="L218" s="756">
        <v>0</v>
      </c>
      <c r="M218" s="756">
        <v>0</v>
      </c>
      <c r="N218" s="756">
        <v>0</v>
      </c>
      <c r="O218" s="756">
        <v>0</v>
      </c>
      <c r="P218" s="758">
        <v>0</v>
      </c>
      <c r="Q218" s="759" t="s">
        <v>2088</v>
      </c>
      <c r="R218" s="760"/>
    </row>
    <row r="219" spans="1:18" s="754" customFormat="1" ht="30" customHeight="1">
      <c r="A219" s="755" t="s">
        <v>2678</v>
      </c>
      <c r="B219" s="756" t="s">
        <v>894</v>
      </c>
      <c r="C219" s="756" t="s">
        <v>1858</v>
      </c>
      <c r="D219" s="757" t="s">
        <v>4696</v>
      </c>
      <c r="E219" s="757" t="s">
        <v>4984</v>
      </c>
      <c r="F219" s="756">
        <v>24</v>
      </c>
      <c r="G219" s="756">
        <v>0</v>
      </c>
      <c r="H219" s="756">
        <v>0</v>
      </c>
      <c r="I219" s="756">
        <v>0</v>
      </c>
      <c r="J219" s="756">
        <v>0</v>
      </c>
      <c r="K219" s="756">
        <v>0</v>
      </c>
      <c r="L219" s="756">
        <v>0</v>
      </c>
      <c r="M219" s="756">
        <v>0</v>
      </c>
      <c r="N219" s="756">
        <v>0</v>
      </c>
      <c r="O219" s="756">
        <v>0</v>
      </c>
      <c r="P219" s="758">
        <v>0</v>
      </c>
      <c r="Q219" s="759" t="s">
        <v>2088</v>
      </c>
      <c r="R219" s="760"/>
    </row>
    <row r="220" spans="1:18" s="754" customFormat="1" ht="30" customHeight="1">
      <c r="A220" s="755" t="s">
        <v>2678</v>
      </c>
      <c r="B220" s="756" t="s">
        <v>895</v>
      </c>
      <c r="C220" s="756" t="s">
        <v>1859</v>
      </c>
      <c r="D220" s="757" t="s">
        <v>4697</v>
      </c>
      <c r="E220" s="757" t="s">
        <v>4985</v>
      </c>
      <c r="F220" s="756">
        <v>24</v>
      </c>
      <c r="G220" s="756">
        <v>0</v>
      </c>
      <c r="H220" s="756">
        <v>0</v>
      </c>
      <c r="I220" s="756">
        <v>0</v>
      </c>
      <c r="J220" s="756">
        <v>0</v>
      </c>
      <c r="K220" s="756">
        <v>0</v>
      </c>
      <c r="L220" s="756">
        <v>0</v>
      </c>
      <c r="M220" s="756">
        <v>0</v>
      </c>
      <c r="N220" s="756">
        <v>0</v>
      </c>
      <c r="O220" s="756">
        <v>0</v>
      </c>
      <c r="P220" s="758">
        <v>0</v>
      </c>
      <c r="Q220" s="759" t="s">
        <v>2088</v>
      </c>
      <c r="R220" s="760"/>
    </row>
    <row r="221" spans="1:18" s="754" customFormat="1" ht="30" customHeight="1">
      <c r="A221" s="755" t="s">
        <v>2678</v>
      </c>
      <c r="B221" s="756" t="s">
        <v>896</v>
      </c>
      <c r="C221" s="756" t="s">
        <v>1283</v>
      </c>
      <c r="D221" s="757" t="s">
        <v>138</v>
      </c>
      <c r="E221" s="757" t="s">
        <v>5363</v>
      </c>
      <c r="F221" s="756">
        <v>150</v>
      </c>
      <c r="G221" s="756">
        <v>0</v>
      </c>
      <c r="H221" s="756">
        <v>0</v>
      </c>
      <c r="I221" s="756">
        <v>0</v>
      </c>
      <c r="J221" s="756">
        <v>0</v>
      </c>
      <c r="K221" s="756">
        <v>0</v>
      </c>
      <c r="L221" s="756">
        <v>0</v>
      </c>
      <c r="M221" s="756">
        <v>0</v>
      </c>
      <c r="N221" s="756">
        <v>0</v>
      </c>
      <c r="O221" s="756">
        <v>0</v>
      </c>
      <c r="P221" s="758">
        <v>300</v>
      </c>
      <c r="Q221" s="759">
        <v>2</v>
      </c>
      <c r="R221" s="760"/>
    </row>
    <row r="222" spans="1:18" s="754" customFormat="1" ht="30" customHeight="1" thickBot="1">
      <c r="A222" s="761" t="s">
        <v>2678</v>
      </c>
      <c r="B222" s="762" t="s">
        <v>897</v>
      </c>
      <c r="C222" s="762" t="s">
        <v>1284</v>
      </c>
      <c r="D222" s="763" t="s">
        <v>139</v>
      </c>
      <c r="E222" s="763" t="s">
        <v>5363</v>
      </c>
      <c r="F222" s="762">
        <v>150</v>
      </c>
      <c r="G222" s="762">
        <v>0</v>
      </c>
      <c r="H222" s="762">
        <v>0</v>
      </c>
      <c r="I222" s="762">
        <v>0</v>
      </c>
      <c r="J222" s="762">
        <v>0</v>
      </c>
      <c r="K222" s="762">
        <v>0</v>
      </c>
      <c r="L222" s="762">
        <v>0</v>
      </c>
      <c r="M222" s="762">
        <v>0</v>
      </c>
      <c r="N222" s="762">
        <v>0</v>
      </c>
      <c r="O222" s="762">
        <v>0</v>
      </c>
      <c r="P222" s="764">
        <v>450</v>
      </c>
      <c r="Q222" s="765">
        <v>3</v>
      </c>
      <c r="R222" s="766"/>
    </row>
    <row r="223" spans="1:18" ht="35.15" customHeight="1" thickBot="1">
      <c r="A223" s="767"/>
      <c r="B223" s="768" t="s">
        <v>4405</v>
      </c>
      <c r="C223" s="769">
        <f>COUNT(P10:P222)</f>
        <v>213</v>
      </c>
      <c r="D223" s="770" t="s">
        <v>4406</v>
      </c>
      <c r="E223" s="771" t="s">
        <v>4407</v>
      </c>
      <c r="G223" s="772"/>
      <c r="H223" s="772"/>
      <c r="I223" s="772"/>
      <c r="J223" s="772"/>
      <c r="K223" s="772"/>
      <c r="L223" s="772"/>
      <c r="M223" s="773"/>
      <c r="N223" s="773"/>
      <c r="O223" s="772"/>
      <c r="P223" s="774">
        <f>SUM(P10:P222)</f>
        <v>249542</v>
      </c>
      <c r="Q223" s="774">
        <f>SUM(Q10:Q222)</f>
        <v>5314</v>
      </c>
      <c r="R223" s="772"/>
    </row>
    <row r="224" spans="1:18" ht="15.5">
      <c r="A224" s="767"/>
      <c r="B224" s="767"/>
      <c r="C224" s="775"/>
      <c r="D224" s="776"/>
      <c r="E224" s="776"/>
      <c r="G224" s="772"/>
      <c r="H224" s="772"/>
      <c r="I224" s="772"/>
      <c r="J224" s="772"/>
      <c r="K224" s="772"/>
      <c r="L224" s="772"/>
      <c r="M224" s="773"/>
      <c r="N224" s="773"/>
      <c r="O224" s="772"/>
      <c r="P224" s="773"/>
      <c r="Q224" s="772"/>
      <c r="R224" s="772"/>
    </row>
    <row r="225" spans="1:18" ht="15.5">
      <c r="A225" s="767"/>
      <c r="B225" s="767"/>
      <c r="C225" s="775"/>
      <c r="D225" s="776"/>
      <c r="E225" s="776"/>
      <c r="G225" s="772"/>
      <c r="H225" s="772"/>
      <c r="I225" s="772"/>
      <c r="J225" s="772"/>
      <c r="K225" s="772"/>
      <c r="L225" s="772"/>
      <c r="M225" s="773"/>
      <c r="N225" s="773"/>
      <c r="O225" s="772"/>
      <c r="P225" s="773"/>
      <c r="Q225" s="772"/>
      <c r="R225" s="772"/>
    </row>
    <row r="226" spans="1:18" ht="15.5">
      <c r="A226" s="767"/>
      <c r="B226" s="767"/>
      <c r="C226" s="775"/>
      <c r="E226" s="776"/>
      <c r="G226" s="772"/>
      <c r="H226" s="772"/>
      <c r="I226" s="772"/>
      <c r="J226" s="772"/>
      <c r="K226" s="772"/>
      <c r="L226" s="772"/>
      <c r="M226" s="773"/>
      <c r="N226" s="773"/>
      <c r="O226" s="772"/>
      <c r="P226" s="773"/>
      <c r="Q226" s="772"/>
      <c r="R226" s="772"/>
    </row>
    <row r="227" spans="1:18">
      <c r="G227" s="772"/>
      <c r="H227" s="772"/>
      <c r="I227" s="772"/>
      <c r="J227" s="772"/>
      <c r="K227" s="772"/>
      <c r="L227" s="772"/>
      <c r="M227" s="773"/>
      <c r="N227" s="773"/>
      <c r="O227" s="772"/>
      <c r="P227" s="773"/>
      <c r="Q227" s="772"/>
      <c r="R227" s="772"/>
    </row>
    <row r="228" spans="1:18">
      <c r="G228" s="772"/>
      <c r="H228" s="772"/>
      <c r="I228" s="772"/>
      <c r="J228" s="772"/>
      <c r="K228" s="772"/>
      <c r="L228" s="772"/>
      <c r="M228" s="773"/>
      <c r="N228" s="773"/>
      <c r="O228" s="772"/>
      <c r="P228" s="773"/>
      <c r="Q228" s="772"/>
      <c r="R228" s="772"/>
    </row>
    <row r="229" spans="1:18">
      <c r="G229" s="772"/>
      <c r="H229" s="772"/>
      <c r="I229" s="772"/>
      <c r="J229" s="772"/>
      <c r="K229" s="772"/>
      <c r="L229" s="772"/>
      <c r="M229" s="773"/>
      <c r="N229" s="773"/>
      <c r="O229" s="772"/>
      <c r="P229" s="773"/>
      <c r="Q229" s="772"/>
      <c r="R229" s="772"/>
    </row>
    <row r="230" spans="1:18">
      <c r="G230" s="772"/>
      <c r="H230" s="772"/>
      <c r="I230" s="772"/>
      <c r="J230" s="772"/>
      <c r="K230" s="772"/>
      <c r="L230" s="772"/>
      <c r="M230" s="773"/>
      <c r="N230" s="773"/>
      <c r="O230" s="772"/>
      <c r="P230" s="773"/>
      <c r="Q230" s="772"/>
      <c r="R230" s="772"/>
    </row>
    <row r="231" spans="1:18">
      <c r="G231" s="772"/>
      <c r="H231" s="772"/>
      <c r="I231" s="772"/>
      <c r="J231" s="772"/>
      <c r="K231" s="772"/>
      <c r="L231" s="772"/>
      <c r="M231" s="773"/>
      <c r="N231" s="773"/>
      <c r="O231" s="772"/>
      <c r="P231" s="773"/>
      <c r="Q231" s="772"/>
      <c r="R231" s="772"/>
    </row>
    <row r="232" spans="1:18">
      <c r="G232" s="772"/>
      <c r="H232" s="772"/>
      <c r="I232" s="772"/>
      <c r="J232" s="772"/>
      <c r="K232" s="772"/>
      <c r="L232" s="772"/>
      <c r="M232" s="773"/>
      <c r="N232" s="773"/>
      <c r="O232" s="772"/>
      <c r="P232" s="773"/>
      <c r="Q232" s="772"/>
      <c r="R232" s="772"/>
    </row>
    <row r="233" spans="1:18">
      <c r="G233" s="772"/>
      <c r="H233" s="772"/>
      <c r="I233" s="772"/>
      <c r="J233" s="772"/>
      <c r="K233" s="772"/>
      <c r="L233" s="772"/>
      <c r="M233" s="773"/>
      <c r="N233" s="773"/>
      <c r="O233" s="772"/>
      <c r="P233" s="773"/>
      <c r="Q233" s="772"/>
      <c r="R233" s="772"/>
    </row>
    <row r="234" spans="1:18">
      <c r="G234" s="772"/>
      <c r="H234" s="772"/>
      <c r="I234" s="772"/>
      <c r="J234" s="772"/>
      <c r="K234" s="772"/>
      <c r="L234" s="772"/>
      <c r="M234" s="773"/>
      <c r="N234" s="773"/>
      <c r="O234" s="772"/>
      <c r="P234" s="773"/>
      <c r="Q234" s="772"/>
      <c r="R234" s="772"/>
    </row>
    <row r="235" spans="1:18">
      <c r="G235" s="772"/>
      <c r="H235" s="772"/>
      <c r="I235" s="772"/>
      <c r="J235" s="772"/>
      <c r="K235" s="772"/>
      <c r="L235" s="772"/>
      <c r="M235" s="773"/>
      <c r="N235" s="773"/>
      <c r="O235" s="772"/>
      <c r="P235" s="773"/>
      <c r="Q235" s="772"/>
      <c r="R235" s="772"/>
    </row>
    <row r="236" spans="1:18">
      <c r="G236" s="772"/>
      <c r="H236" s="772"/>
      <c r="I236" s="772"/>
      <c r="J236" s="772"/>
      <c r="K236" s="772"/>
      <c r="L236" s="772"/>
      <c r="M236" s="773"/>
      <c r="N236" s="773"/>
      <c r="O236" s="772"/>
      <c r="P236" s="773"/>
      <c r="Q236" s="772"/>
      <c r="R236" s="772"/>
    </row>
    <row r="237" spans="1:18">
      <c r="G237" s="772"/>
      <c r="H237" s="772"/>
      <c r="I237" s="772"/>
      <c r="J237" s="772"/>
      <c r="K237" s="772"/>
      <c r="L237" s="772"/>
      <c r="M237" s="773"/>
      <c r="N237" s="773"/>
      <c r="O237" s="772"/>
      <c r="P237" s="773"/>
      <c r="Q237" s="772"/>
      <c r="R237" s="772"/>
    </row>
  </sheetData>
  <dataConsolidate>
    <dataRefs count="1">
      <dataRef name="2008" r:id="rId1"/>
    </dataRefs>
  </dataConsolidate>
  <mergeCells count="6">
    <mergeCell ref="B4:E4"/>
    <mergeCell ref="B5:E5"/>
    <mergeCell ref="P7:R8"/>
    <mergeCell ref="K8:L8"/>
    <mergeCell ref="I8:J8"/>
    <mergeCell ref="G8:H8"/>
  </mergeCells>
  <phoneticPr fontId="23" type="noConversion"/>
  <printOptions horizontalCentered="1"/>
  <pageMargins left="0.23622047244094491" right="0" top="0.51181102362204722" bottom="0.23622047244094491" header="0.19685039370078741" footer="0.51181102362204722"/>
  <pageSetup paperSize="9" scale="70" orientation="portrait" r:id="rId2"/>
  <headerFooter alignWithMargins="0">
    <oddHeader>&amp;RPage &amp;P / &amp;N</oddHeader>
  </headerFooter>
  <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58">
    <tabColor indexed="10"/>
  </sheetPr>
  <dimension ref="A1:J1669"/>
  <sheetViews>
    <sheetView workbookViewId="0"/>
  </sheetViews>
  <sheetFormatPr defaultColWidth="9" defaultRowHeight="12.5"/>
  <cols>
    <col min="1" max="1" width="8.6328125" style="278" customWidth="1"/>
    <col min="2" max="2" width="6.6328125" style="277" customWidth="1"/>
    <col min="3" max="3" width="12.6328125" style="277" customWidth="1"/>
    <col min="4" max="4" width="16.6328125" style="278" customWidth="1"/>
    <col min="5" max="5" width="40.6328125" style="277" customWidth="1"/>
    <col min="6" max="6" width="15.6328125" style="327" customWidth="1"/>
    <col min="7" max="7" width="13.6328125" style="277" customWidth="1"/>
    <col min="8" max="8" width="17.6328125" style="277" customWidth="1"/>
    <col min="9" max="9" width="1.6328125" style="277" customWidth="1"/>
    <col min="10" max="10" width="10.08984375" style="277" hidden="1" customWidth="1"/>
    <col min="11" max="16384" width="9" style="277"/>
  </cols>
  <sheetData>
    <row r="1" spans="1:10" s="276" customFormat="1" ht="16" customHeight="1">
      <c r="A1" s="275"/>
      <c r="C1" s="277"/>
      <c r="D1" s="278"/>
      <c r="E1" s="277"/>
      <c r="F1" s="279"/>
      <c r="G1" s="277"/>
      <c r="H1" s="277"/>
    </row>
    <row r="2" spans="1:10" s="276" customFormat="1" ht="25" customHeight="1">
      <c r="A2" s="1696" t="s">
        <v>2494</v>
      </c>
      <c r="B2" s="1696"/>
      <c r="C2" s="1696"/>
      <c r="D2" s="1696"/>
      <c r="E2" s="1696"/>
      <c r="F2" s="280"/>
      <c r="G2" s="275"/>
      <c r="H2" s="275"/>
    </row>
    <row r="3" spans="1:10" s="276" customFormat="1" ht="25" customHeight="1">
      <c r="A3" s="1697" t="s">
        <v>1310</v>
      </c>
      <c r="B3" s="1697"/>
      <c r="C3" s="1697"/>
      <c r="D3" s="1697"/>
      <c r="E3" s="1697"/>
      <c r="F3" s="281"/>
      <c r="G3" s="282"/>
      <c r="H3" s="282"/>
    </row>
    <row r="4" spans="1:10" s="276" customFormat="1" ht="16" customHeight="1">
      <c r="A4" s="275"/>
      <c r="C4" s="277"/>
      <c r="D4" s="278"/>
      <c r="E4" s="277"/>
      <c r="F4" s="283"/>
      <c r="G4" s="282"/>
      <c r="H4" s="282"/>
    </row>
    <row r="5" spans="1:10" s="276" customFormat="1" ht="16" customHeight="1" thickBot="1">
      <c r="A5" s="275"/>
      <c r="D5" s="275"/>
      <c r="F5" s="284"/>
    </row>
    <row r="6" spans="1:10" s="291" customFormat="1" ht="35.15" customHeight="1" thickBot="1">
      <c r="A6" s="285" t="s">
        <v>5365</v>
      </c>
      <c r="B6" s="286" t="s">
        <v>3716</v>
      </c>
      <c r="C6" s="286" t="s">
        <v>2930</v>
      </c>
      <c r="D6" s="286" t="s">
        <v>4980</v>
      </c>
      <c r="E6" s="287" t="s">
        <v>2283</v>
      </c>
      <c r="F6" s="288" t="s">
        <v>235</v>
      </c>
      <c r="G6" s="289" t="s">
        <v>5366</v>
      </c>
      <c r="H6" s="290"/>
      <c r="J6" s="571" t="s">
        <v>1311</v>
      </c>
    </row>
    <row r="7" spans="1:10" ht="27" customHeight="1">
      <c r="A7" s="300" t="s">
        <v>5367</v>
      </c>
      <c r="B7" s="301">
        <v>1</v>
      </c>
      <c r="C7" s="302" t="s">
        <v>3505</v>
      </c>
      <c r="D7" s="303" t="s">
        <v>1906</v>
      </c>
      <c r="E7" s="304" t="s">
        <v>3506</v>
      </c>
      <c r="F7" s="305">
        <v>0</v>
      </c>
      <c r="G7" s="306">
        <v>0</v>
      </c>
      <c r="H7" s="307">
        <v>0</v>
      </c>
      <c r="I7" s="4"/>
      <c r="J7" s="6" t="s">
        <v>3550</v>
      </c>
    </row>
    <row r="8" spans="1:10" ht="27" customHeight="1">
      <c r="A8" s="300" t="s">
        <v>5367</v>
      </c>
      <c r="B8" s="301">
        <v>2</v>
      </c>
      <c r="C8" s="302" t="s">
        <v>2085</v>
      </c>
      <c r="D8" s="303" t="s">
        <v>4204</v>
      </c>
      <c r="E8" s="304" t="s">
        <v>1492</v>
      </c>
      <c r="F8" s="305">
        <v>300</v>
      </c>
      <c r="G8" s="306">
        <v>0</v>
      </c>
      <c r="H8" s="307">
        <v>0</v>
      </c>
      <c r="I8" s="4"/>
      <c r="J8" s="6" t="s">
        <v>3550</v>
      </c>
    </row>
    <row r="9" spans="1:10" ht="27" customHeight="1">
      <c r="A9" s="300" t="s">
        <v>5367</v>
      </c>
      <c r="B9" s="301">
        <v>3</v>
      </c>
      <c r="C9" s="302" t="s">
        <v>707</v>
      </c>
      <c r="D9" s="303" t="s">
        <v>4205</v>
      </c>
      <c r="E9" s="304" t="s">
        <v>1493</v>
      </c>
      <c r="F9" s="305">
        <v>750</v>
      </c>
      <c r="G9" s="306">
        <v>0</v>
      </c>
      <c r="H9" s="307">
        <v>0</v>
      </c>
      <c r="I9" s="4"/>
      <c r="J9" s="6" t="s">
        <v>3550</v>
      </c>
    </row>
    <row r="10" spans="1:10" ht="27" customHeight="1">
      <c r="A10" s="300" t="s">
        <v>5367</v>
      </c>
      <c r="B10" s="301">
        <v>4</v>
      </c>
      <c r="C10" s="302" t="s">
        <v>2498</v>
      </c>
      <c r="D10" s="303" t="s">
        <v>812</v>
      </c>
      <c r="E10" s="304" t="s">
        <v>1745</v>
      </c>
      <c r="F10" s="305">
        <v>750</v>
      </c>
      <c r="G10" s="306">
        <v>0</v>
      </c>
      <c r="H10" s="307">
        <v>0</v>
      </c>
      <c r="I10" s="4"/>
      <c r="J10" s="6" t="s">
        <v>3550</v>
      </c>
    </row>
    <row r="11" spans="1:10" ht="27" customHeight="1">
      <c r="A11" s="300" t="s">
        <v>5367</v>
      </c>
      <c r="B11" s="301">
        <v>5</v>
      </c>
      <c r="C11" s="302" t="s">
        <v>1746</v>
      </c>
      <c r="D11" s="303" t="s">
        <v>2245</v>
      </c>
      <c r="E11" s="304" t="s">
        <v>1745</v>
      </c>
      <c r="F11" s="305">
        <v>750</v>
      </c>
      <c r="G11" s="306">
        <v>0</v>
      </c>
      <c r="H11" s="307">
        <v>0</v>
      </c>
      <c r="I11" s="4"/>
      <c r="J11" s="6" t="s">
        <v>3550</v>
      </c>
    </row>
    <row r="12" spans="1:10" ht="27" customHeight="1">
      <c r="A12" s="300" t="s">
        <v>5367</v>
      </c>
      <c r="B12" s="301">
        <v>6</v>
      </c>
      <c r="C12" s="302" t="s">
        <v>1987</v>
      </c>
      <c r="D12" s="303" t="s">
        <v>1294</v>
      </c>
      <c r="E12" s="304" t="s">
        <v>2084</v>
      </c>
      <c r="F12" s="305">
        <v>1000</v>
      </c>
      <c r="G12" s="306">
        <v>0</v>
      </c>
      <c r="H12" s="307">
        <v>0</v>
      </c>
      <c r="I12" s="4"/>
      <c r="J12" s="6" t="s">
        <v>3550</v>
      </c>
    </row>
    <row r="13" spans="1:10" ht="27" customHeight="1">
      <c r="A13" s="300" t="s">
        <v>5367</v>
      </c>
      <c r="B13" s="301">
        <v>7</v>
      </c>
      <c r="C13" s="302" t="s">
        <v>1984</v>
      </c>
      <c r="D13" s="303" t="s">
        <v>4062</v>
      </c>
      <c r="E13" s="304" t="s">
        <v>1745</v>
      </c>
      <c r="F13" s="305">
        <v>0</v>
      </c>
      <c r="G13" s="306">
        <v>0</v>
      </c>
      <c r="H13" s="307">
        <v>0</v>
      </c>
      <c r="I13" s="4"/>
      <c r="J13" s="6" t="s">
        <v>3550</v>
      </c>
    </row>
    <row r="14" spans="1:10" ht="27" customHeight="1">
      <c r="A14" s="300" t="s">
        <v>5367</v>
      </c>
      <c r="B14" s="301">
        <v>8</v>
      </c>
      <c r="C14" s="302" t="s">
        <v>1747</v>
      </c>
      <c r="D14" s="303" t="s">
        <v>5005</v>
      </c>
      <c r="E14" s="304" t="s">
        <v>1745</v>
      </c>
      <c r="F14" s="305">
        <v>1000</v>
      </c>
      <c r="G14" s="306">
        <v>0</v>
      </c>
      <c r="H14" s="307">
        <v>0</v>
      </c>
      <c r="I14" s="4"/>
      <c r="J14" s="6" t="s">
        <v>3550</v>
      </c>
    </row>
    <row r="15" spans="1:10" ht="27" customHeight="1">
      <c r="A15" s="300" t="s">
        <v>5367</v>
      </c>
      <c r="B15" s="301">
        <v>9</v>
      </c>
      <c r="C15" s="302" t="s">
        <v>1986</v>
      </c>
      <c r="D15" s="303" t="s">
        <v>4064</v>
      </c>
      <c r="E15" s="304" t="s">
        <v>1745</v>
      </c>
      <c r="F15" s="305">
        <v>750</v>
      </c>
      <c r="G15" s="306">
        <v>0</v>
      </c>
      <c r="H15" s="307">
        <v>0</v>
      </c>
      <c r="I15" s="4"/>
      <c r="J15" s="6" t="s">
        <v>3550</v>
      </c>
    </row>
    <row r="16" spans="1:10" ht="27" customHeight="1">
      <c r="A16" s="300" t="s">
        <v>5367</v>
      </c>
      <c r="B16" s="301">
        <v>10</v>
      </c>
      <c r="C16" s="302" t="s">
        <v>1985</v>
      </c>
      <c r="D16" s="303" t="s">
        <v>2896</v>
      </c>
      <c r="E16" s="304" t="s">
        <v>1745</v>
      </c>
      <c r="F16" s="305">
        <v>0</v>
      </c>
      <c r="G16" s="306">
        <v>0</v>
      </c>
      <c r="H16" s="307">
        <v>0</v>
      </c>
      <c r="I16" s="4"/>
      <c r="J16" s="6" t="s">
        <v>3550</v>
      </c>
    </row>
    <row r="17" spans="1:10" ht="27" customHeight="1">
      <c r="A17" s="300" t="s">
        <v>5367</v>
      </c>
      <c r="B17" s="301">
        <v>11</v>
      </c>
      <c r="C17" s="302" t="s">
        <v>1748</v>
      </c>
      <c r="D17" s="303" t="s">
        <v>5006</v>
      </c>
      <c r="E17" s="304" t="s">
        <v>39</v>
      </c>
      <c r="F17" s="305">
        <v>500</v>
      </c>
      <c r="G17" s="306">
        <v>0</v>
      </c>
      <c r="H17" s="307">
        <v>0</v>
      </c>
      <c r="I17" s="4"/>
      <c r="J17" s="6" t="s">
        <v>3550</v>
      </c>
    </row>
    <row r="18" spans="1:10" ht="27" customHeight="1">
      <c r="A18" s="300" t="s">
        <v>5367</v>
      </c>
      <c r="B18" s="301">
        <v>12</v>
      </c>
      <c r="C18" s="302" t="s">
        <v>2700</v>
      </c>
      <c r="D18" s="303" t="s">
        <v>3763</v>
      </c>
      <c r="E18" s="304" t="s">
        <v>41</v>
      </c>
      <c r="F18" s="305">
        <v>0</v>
      </c>
      <c r="G18" s="306">
        <v>0</v>
      </c>
      <c r="H18" s="307">
        <v>0</v>
      </c>
      <c r="I18" s="4"/>
      <c r="J18" s="6" t="s">
        <v>3550</v>
      </c>
    </row>
    <row r="19" spans="1:10" ht="27" customHeight="1">
      <c r="A19" s="300" t="s">
        <v>5367</v>
      </c>
      <c r="B19" s="301">
        <v>13</v>
      </c>
      <c r="C19" s="302" t="s">
        <v>1094</v>
      </c>
      <c r="D19" s="303" t="s">
        <v>1095</v>
      </c>
      <c r="E19" s="304" t="s">
        <v>1371</v>
      </c>
      <c r="F19" s="305">
        <v>0</v>
      </c>
      <c r="G19" s="306">
        <v>0</v>
      </c>
      <c r="H19" s="307">
        <v>0</v>
      </c>
      <c r="I19" s="4"/>
      <c r="J19" s="6" t="s">
        <v>3550</v>
      </c>
    </row>
    <row r="20" spans="1:10" ht="27" customHeight="1">
      <c r="A20" s="300" t="s">
        <v>5367</v>
      </c>
      <c r="B20" s="301">
        <v>14</v>
      </c>
      <c r="C20" s="302" t="s">
        <v>1372</v>
      </c>
      <c r="D20" s="303" t="s">
        <v>5368</v>
      </c>
      <c r="E20" s="304" t="s">
        <v>3547</v>
      </c>
      <c r="F20" s="305">
        <v>0</v>
      </c>
      <c r="G20" s="306">
        <v>0</v>
      </c>
      <c r="H20" s="307">
        <v>0</v>
      </c>
      <c r="I20" s="4"/>
      <c r="J20" s="6" t="s">
        <v>3550</v>
      </c>
    </row>
    <row r="21" spans="1:10" ht="27" customHeight="1">
      <c r="A21" s="300" t="s">
        <v>5367</v>
      </c>
      <c r="B21" s="301">
        <v>15</v>
      </c>
      <c r="C21" s="302" t="s">
        <v>5347</v>
      </c>
      <c r="D21" s="303" t="s">
        <v>3943</v>
      </c>
      <c r="E21" s="304" t="s">
        <v>1745</v>
      </c>
      <c r="F21" s="305">
        <v>750</v>
      </c>
      <c r="G21" s="306">
        <v>0</v>
      </c>
      <c r="H21" s="307">
        <v>0</v>
      </c>
      <c r="I21" s="4"/>
      <c r="J21" s="6" t="s">
        <v>3550</v>
      </c>
    </row>
    <row r="22" spans="1:10" ht="27" customHeight="1">
      <c r="A22" s="300" t="s">
        <v>5367</v>
      </c>
      <c r="B22" s="301">
        <v>16</v>
      </c>
      <c r="C22" s="302" t="s">
        <v>1218</v>
      </c>
      <c r="D22" s="303" t="s">
        <v>3944</v>
      </c>
      <c r="E22" s="304" t="s">
        <v>2084</v>
      </c>
      <c r="F22" s="305">
        <v>1000</v>
      </c>
      <c r="G22" s="306">
        <v>0</v>
      </c>
      <c r="H22" s="307">
        <v>0</v>
      </c>
      <c r="I22" s="4"/>
      <c r="J22" s="6" t="s">
        <v>3550</v>
      </c>
    </row>
    <row r="23" spans="1:10" ht="27" customHeight="1">
      <c r="A23" s="300" t="s">
        <v>5367</v>
      </c>
      <c r="B23" s="301">
        <v>17</v>
      </c>
      <c r="C23" s="302" t="s">
        <v>445</v>
      </c>
      <c r="D23" s="303" t="s">
        <v>1595</v>
      </c>
      <c r="E23" s="304" t="s">
        <v>2321</v>
      </c>
      <c r="F23" s="305">
        <v>0</v>
      </c>
      <c r="G23" s="306">
        <v>0</v>
      </c>
      <c r="H23" s="307">
        <v>0</v>
      </c>
      <c r="I23" s="4"/>
      <c r="J23" s="6" t="s">
        <v>3550</v>
      </c>
    </row>
    <row r="24" spans="1:10" ht="27" customHeight="1">
      <c r="A24" s="300" t="s">
        <v>5367</v>
      </c>
      <c r="B24" s="301">
        <v>18</v>
      </c>
      <c r="C24" s="302" t="s">
        <v>1416</v>
      </c>
      <c r="D24" s="303" t="s">
        <v>5283</v>
      </c>
      <c r="E24" s="304" t="s">
        <v>805</v>
      </c>
      <c r="F24" s="305">
        <v>250</v>
      </c>
      <c r="G24" s="306">
        <v>0</v>
      </c>
      <c r="H24" s="307">
        <v>0</v>
      </c>
      <c r="I24" s="4"/>
      <c r="J24" s="6" t="s">
        <v>3550</v>
      </c>
    </row>
    <row r="25" spans="1:10" ht="27" customHeight="1">
      <c r="A25" s="300" t="s">
        <v>5367</v>
      </c>
      <c r="B25" s="301">
        <v>19</v>
      </c>
      <c r="C25" s="302" t="s">
        <v>1418</v>
      </c>
      <c r="D25" s="303" t="s">
        <v>4301</v>
      </c>
      <c r="E25" s="304" t="s">
        <v>805</v>
      </c>
      <c r="F25" s="305">
        <v>250</v>
      </c>
      <c r="G25" s="306">
        <v>0</v>
      </c>
      <c r="H25" s="307">
        <v>0</v>
      </c>
      <c r="I25" s="4"/>
      <c r="J25" s="6" t="s">
        <v>3550</v>
      </c>
    </row>
    <row r="26" spans="1:10" ht="27" customHeight="1">
      <c r="A26" s="300" t="s">
        <v>5367</v>
      </c>
      <c r="B26" s="301">
        <v>20</v>
      </c>
      <c r="C26" s="302" t="s">
        <v>4349</v>
      </c>
      <c r="D26" s="303" t="s">
        <v>1071</v>
      </c>
      <c r="E26" s="304" t="s">
        <v>805</v>
      </c>
      <c r="F26" s="305">
        <v>150</v>
      </c>
      <c r="G26" s="306">
        <v>0</v>
      </c>
      <c r="H26" s="307">
        <v>0</v>
      </c>
      <c r="I26" s="4"/>
      <c r="J26" s="6" t="s">
        <v>3550</v>
      </c>
    </row>
    <row r="27" spans="1:10" ht="27" customHeight="1">
      <c r="A27" s="300" t="s">
        <v>5367</v>
      </c>
      <c r="B27" s="301">
        <v>21</v>
      </c>
      <c r="C27" s="302" t="s">
        <v>3858</v>
      </c>
      <c r="D27" s="303" t="s">
        <v>562</v>
      </c>
      <c r="E27" s="304" t="s">
        <v>2209</v>
      </c>
      <c r="F27" s="305">
        <v>0</v>
      </c>
      <c r="G27" s="306">
        <v>0</v>
      </c>
      <c r="H27" s="307">
        <v>0</v>
      </c>
      <c r="I27" s="4"/>
      <c r="J27" s="6" t="s">
        <v>3550</v>
      </c>
    </row>
    <row r="28" spans="1:10" ht="27" customHeight="1">
      <c r="A28" s="300" t="s">
        <v>5367</v>
      </c>
      <c r="B28" s="301">
        <v>22</v>
      </c>
      <c r="C28" s="302" t="s">
        <v>1809</v>
      </c>
      <c r="D28" s="303" t="s">
        <v>1810</v>
      </c>
      <c r="E28" s="304" t="s">
        <v>1811</v>
      </c>
      <c r="F28" s="305">
        <v>0</v>
      </c>
      <c r="G28" s="306">
        <v>0</v>
      </c>
      <c r="H28" s="307">
        <v>0</v>
      </c>
      <c r="I28" s="4"/>
      <c r="J28" s="6" t="s">
        <v>3550</v>
      </c>
    </row>
    <row r="29" spans="1:10" ht="27" customHeight="1">
      <c r="A29" s="300" t="s">
        <v>5367</v>
      </c>
      <c r="B29" s="301">
        <v>23</v>
      </c>
      <c r="C29" s="302" t="s">
        <v>1812</v>
      </c>
      <c r="D29" s="303" t="s">
        <v>4563</v>
      </c>
      <c r="E29" s="304" t="s">
        <v>1811</v>
      </c>
      <c r="F29" s="305">
        <v>0</v>
      </c>
      <c r="G29" s="306">
        <v>0</v>
      </c>
      <c r="H29" s="307">
        <v>0</v>
      </c>
      <c r="I29" s="4"/>
      <c r="J29" s="6" t="s">
        <v>3550</v>
      </c>
    </row>
    <row r="30" spans="1:10" ht="27" customHeight="1">
      <c r="A30" s="300" t="s">
        <v>5367</v>
      </c>
      <c r="B30" s="301">
        <v>24</v>
      </c>
      <c r="C30" s="302" t="s">
        <v>1813</v>
      </c>
      <c r="D30" s="303" t="s">
        <v>4232</v>
      </c>
      <c r="E30" s="304" t="s">
        <v>1811</v>
      </c>
      <c r="F30" s="305">
        <v>0</v>
      </c>
      <c r="G30" s="306">
        <v>0</v>
      </c>
      <c r="H30" s="307">
        <v>0</v>
      </c>
      <c r="I30" s="4"/>
      <c r="J30" s="6" t="s">
        <v>3550</v>
      </c>
    </row>
    <row r="31" spans="1:10" ht="27" customHeight="1">
      <c r="A31" s="300" t="s">
        <v>5367</v>
      </c>
      <c r="B31" s="301">
        <v>25</v>
      </c>
      <c r="C31" s="302" t="s">
        <v>1814</v>
      </c>
      <c r="D31" s="303" t="s">
        <v>3267</v>
      </c>
      <c r="E31" s="304" t="s">
        <v>1811</v>
      </c>
      <c r="F31" s="305">
        <v>0</v>
      </c>
      <c r="G31" s="306">
        <v>0</v>
      </c>
      <c r="H31" s="307">
        <v>0</v>
      </c>
      <c r="I31" s="4"/>
      <c r="J31" s="6" t="s">
        <v>3550</v>
      </c>
    </row>
    <row r="32" spans="1:10" ht="27" customHeight="1">
      <c r="A32" s="300" t="s">
        <v>5367</v>
      </c>
      <c r="B32" s="301">
        <v>26</v>
      </c>
      <c r="C32" s="302" t="s">
        <v>1815</v>
      </c>
      <c r="D32" s="303" t="s">
        <v>3268</v>
      </c>
      <c r="E32" s="304" t="s">
        <v>1811</v>
      </c>
      <c r="F32" s="305">
        <v>0</v>
      </c>
      <c r="G32" s="306">
        <v>0</v>
      </c>
      <c r="H32" s="307">
        <v>0</v>
      </c>
      <c r="I32" s="4"/>
      <c r="J32" s="6" t="s">
        <v>3550</v>
      </c>
    </row>
    <row r="33" spans="1:10" ht="27" customHeight="1">
      <c r="A33" s="300" t="s">
        <v>5367</v>
      </c>
      <c r="B33" s="301">
        <v>27</v>
      </c>
      <c r="C33" s="302" t="s">
        <v>1816</v>
      </c>
      <c r="D33" s="303" t="s">
        <v>3269</v>
      </c>
      <c r="E33" s="304" t="s">
        <v>1811</v>
      </c>
      <c r="F33" s="305">
        <v>0</v>
      </c>
      <c r="G33" s="306">
        <v>0</v>
      </c>
      <c r="H33" s="307">
        <v>0</v>
      </c>
      <c r="I33" s="4"/>
      <c r="J33" s="6" t="s">
        <v>3550</v>
      </c>
    </row>
    <row r="34" spans="1:10" ht="27" customHeight="1">
      <c r="A34" s="300" t="s">
        <v>5367</v>
      </c>
      <c r="B34" s="301">
        <v>28</v>
      </c>
      <c r="C34" s="302" t="s">
        <v>4163</v>
      </c>
      <c r="D34" s="303" t="s">
        <v>3270</v>
      </c>
      <c r="E34" s="304" t="s">
        <v>1811</v>
      </c>
      <c r="F34" s="305">
        <v>0</v>
      </c>
      <c r="G34" s="306">
        <v>0</v>
      </c>
      <c r="H34" s="307">
        <v>0</v>
      </c>
      <c r="I34" s="4"/>
      <c r="J34" s="6" t="s">
        <v>3550</v>
      </c>
    </row>
    <row r="35" spans="1:10" ht="27" customHeight="1">
      <c r="A35" s="300" t="s">
        <v>5367</v>
      </c>
      <c r="B35" s="301">
        <v>29</v>
      </c>
      <c r="C35" s="302" t="s">
        <v>4164</v>
      </c>
      <c r="D35" s="303" t="s">
        <v>4233</v>
      </c>
      <c r="E35" s="304" t="s">
        <v>1811</v>
      </c>
      <c r="F35" s="305">
        <v>0</v>
      </c>
      <c r="G35" s="306">
        <v>0</v>
      </c>
      <c r="H35" s="307">
        <v>0</v>
      </c>
      <c r="I35" s="308"/>
      <c r="J35" s="6" t="s">
        <v>3550</v>
      </c>
    </row>
    <row r="36" spans="1:10" ht="27" customHeight="1">
      <c r="A36" s="300" t="s">
        <v>5367</v>
      </c>
      <c r="B36" s="301">
        <v>30</v>
      </c>
      <c r="C36" s="302" t="s">
        <v>973</v>
      </c>
      <c r="D36" s="303" t="s">
        <v>4234</v>
      </c>
      <c r="E36" s="304" t="s">
        <v>1811</v>
      </c>
      <c r="F36" s="305">
        <v>250</v>
      </c>
      <c r="G36" s="306">
        <v>0</v>
      </c>
      <c r="H36" s="307">
        <v>0</v>
      </c>
      <c r="I36" s="308"/>
      <c r="J36" s="6" t="s">
        <v>3550</v>
      </c>
    </row>
    <row r="37" spans="1:10" ht="27" customHeight="1">
      <c r="A37" s="300" t="s">
        <v>5367</v>
      </c>
      <c r="B37" s="301">
        <v>31</v>
      </c>
      <c r="C37" s="302" t="s">
        <v>140</v>
      </c>
      <c r="D37" s="303" t="s">
        <v>4230</v>
      </c>
      <c r="E37" s="304" t="s">
        <v>1811</v>
      </c>
      <c r="F37" s="305">
        <v>250</v>
      </c>
      <c r="G37" s="306">
        <v>0</v>
      </c>
      <c r="H37" s="307">
        <v>0</v>
      </c>
      <c r="I37" s="308"/>
      <c r="J37" s="6" t="s">
        <v>3550</v>
      </c>
    </row>
    <row r="38" spans="1:10" ht="27" customHeight="1">
      <c r="A38" s="300" t="s">
        <v>5367</v>
      </c>
      <c r="B38" s="301">
        <v>32</v>
      </c>
      <c r="C38" s="302" t="s">
        <v>141</v>
      </c>
      <c r="D38" s="303" t="s">
        <v>4231</v>
      </c>
      <c r="E38" s="304" t="s">
        <v>1811</v>
      </c>
      <c r="F38" s="305">
        <v>0</v>
      </c>
      <c r="G38" s="306">
        <v>0</v>
      </c>
      <c r="H38" s="307">
        <v>0</v>
      </c>
      <c r="I38" s="308"/>
      <c r="J38" s="6" t="s">
        <v>3550</v>
      </c>
    </row>
    <row r="39" spans="1:10" ht="27" customHeight="1">
      <c r="A39" s="300" t="s">
        <v>5367</v>
      </c>
      <c r="B39" s="301">
        <v>33</v>
      </c>
      <c r="C39" s="302" t="s">
        <v>4351</v>
      </c>
      <c r="D39" s="303" t="s">
        <v>4176</v>
      </c>
      <c r="E39" s="304" t="s">
        <v>805</v>
      </c>
      <c r="F39" s="305">
        <v>0</v>
      </c>
      <c r="G39" s="306">
        <v>0</v>
      </c>
      <c r="H39" s="307">
        <v>0</v>
      </c>
      <c r="I39" s="4"/>
      <c r="J39" s="6" t="s">
        <v>3550</v>
      </c>
    </row>
    <row r="40" spans="1:10" ht="27" customHeight="1">
      <c r="A40" s="300" t="s">
        <v>5367</v>
      </c>
      <c r="B40" s="301">
        <v>34</v>
      </c>
      <c r="C40" s="302" t="s">
        <v>4348</v>
      </c>
      <c r="D40" s="303" t="s">
        <v>1070</v>
      </c>
      <c r="E40" s="304" t="s">
        <v>805</v>
      </c>
      <c r="F40" s="305">
        <v>150</v>
      </c>
      <c r="G40" s="306">
        <v>0</v>
      </c>
      <c r="H40" s="307">
        <v>0</v>
      </c>
      <c r="I40" s="4"/>
      <c r="J40" s="6" t="s">
        <v>3550</v>
      </c>
    </row>
    <row r="41" spans="1:10" ht="27" customHeight="1">
      <c r="A41" s="300" t="s">
        <v>5367</v>
      </c>
      <c r="B41" s="301">
        <v>35</v>
      </c>
      <c r="C41" s="302" t="s">
        <v>5284</v>
      </c>
      <c r="D41" s="303" t="s">
        <v>5285</v>
      </c>
      <c r="E41" s="304" t="s">
        <v>2003</v>
      </c>
      <c r="F41" s="305">
        <v>75</v>
      </c>
      <c r="G41" s="306">
        <v>0</v>
      </c>
      <c r="H41" s="307">
        <v>0</v>
      </c>
      <c r="I41" s="4"/>
      <c r="J41" s="6" t="s">
        <v>3550</v>
      </c>
    </row>
    <row r="42" spans="1:10" ht="27" customHeight="1">
      <c r="A42" s="300" t="s">
        <v>5367</v>
      </c>
      <c r="B42" s="301">
        <v>36</v>
      </c>
      <c r="C42" s="302" t="s">
        <v>40</v>
      </c>
      <c r="D42" s="303" t="s">
        <v>5324</v>
      </c>
      <c r="E42" s="304" t="s">
        <v>41</v>
      </c>
      <c r="F42" s="305">
        <v>0</v>
      </c>
      <c r="G42" s="306">
        <v>0</v>
      </c>
      <c r="H42" s="307">
        <v>0</v>
      </c>
      <c r="I42" s="4"/>
      <c r="J42" s="6" t="s">
        <v>3550</v>
      </c>
    </row>
    <row r="43" spans="1:10" ht="27" customHeight="1">
      <c r="A43" s="300" t="s">
        <v>5367</v>
      </c>
      <c r="B43" s="301">
        <v>37</v>
      </c>
      <c r="C43" s="302" t="s">
        <v>42</v>
      </c>
      <c r="D43" s="303" t="s">
        <v>5125</v>
      </c>
      <c r="E43" s="304" t="s">
        <v>41</v>
      </c>
      <c r="F43" s="305">
        <v>0</v>
      </c>
      <c r="G43" s="306">
        <v>0</v>
      </c>
      <c r="H43" s="307">
        <v>0</v>
      </c>
      <c r="I43" s="4"/>
      <c r="J43" s="6" t="s">
        <v>3550</v>
      </c>
    </row>
    <row r="44" spans="1:10" ht="27" customHeight="1">
      <c r="A44" s="300" t="s">
        <v>5367</v>
      </c>
      <c r="B44" s="301">
        <v>38</v>
      </c>
      <c r="C44" s="302" t="s">
        <v>4350</v>
      </c>
      <c r="D44" s="303" t="s">
        <v>4175</v>
      </c>
      <c r="E44" s="304" t="s">
        <v>805</v>
      </c>
      <c r="F44" s="305">
        <v>0</v>
      </c>
      <c r="G44" s="306">
        <v>0</v>
      </c>
      <c r="H44" s="307">
        <v>0</v>
      </c>
      <c r="I44" s="4"/>
      <c r="J44" s="6" t="s">
        <v>3550</v>
      </c>
    </row>
    <row r="45" spans="1:10" ht="27" customHeight="1">
      <c r="A45" s="300" t="s">
        <v>5367</v>
      </c>
      <c r="B45" s="301">
        <v>39</v>
      </c>
      <c r="C45" s="302" t="s">
        <v>1571</v>
      </c>
      <c r="D45" s="303" t="s">
        <v>3940</v>
      </c>
      <c r="E45" s="304" t="s">
        <v>2683</v>
      </c>
      <c r="F45" s="305">
        <v>0</v>
      </c>
      <c r="G45" s="306">
        <v>0</v>
      </c>
      <c r="H45" s="307">
        <v>0</v>
      </c>
      <c r="I45" s="4"/>
      <c r="J45" s="6" t="s">
        <v>3550</v>
      </c>
    </row>
    <row r="46" spans="1:10" ht="27" customHeight="1">
      <c r="A46" s="300" t="s">
        <v>5367</v>
      </c>
      <c r="B46" s="301">
        <v>40</v>
      </c>
      <c r="C46" s="302" t="s">
        <v>756</v>
      </c>
      <c r="D46" s="303" t="s">
        <v>946</v>
      </c>
      <c r="E46" s="304" t="s">
        <v>4206</v>
      </c>
      <c r="F46" s="305">
        <v>0</v>
      </c>
      <c r="G46" s="306">
        <v>0</v>
      </c>
      <c r="H46" s="307">
        <v>0</v>
      </c>
      <c r="I46" s="4"/>
      <c r="J46" s="6" t="s">
        <v>3550</v>
      </c>
    </row>
    <row r="47" spans="1:10" ht="27" customHeight="1">
      <c r="A47" s="300" t="s">
        <v>5367</v>
      </c>
      <c r="B47" s="301">
        <v>41</v>
      </c>
      <c r="C47" s="302" t="s">
        <v>3507</v>
      </c>
      <c r="D47" s="303" t="s">
        <v>1907</v>
      </c>
      <c r="E47" s="304" t="s">
        <v>3508</v>
      </c>
      <c r="F47" s="305">
        <v>0</v>
      </c>
      <c r="G47" s="306">
        <v>0</v>
      </c>
      <c r="H47" s="307">
        <v>0</v>
      </c>
      <c r="I47" s="4"/>
      <c r="J47" s="6" t="s">
        <v>3550</v>
      </c>
    </row>
    <row r="48" spans="1:10" ht="27" customHeight="1">
      <c r="A48" s="300" t="s">
        <v>5367</v>
      </c>
      <c r="B48" s="301">
        <v>42</v>
      </c>
      <c r="C48" s="302" t="s">
        <v>757</v>
      </c>
      <c r="D48" s="303" t="s">
        <v>758</v>
      </c>
      <c r="E48" s="304" t="s">
        <v>2067</v>
      </c>
      <c r="F48" s="305">
        <v>0</v>
      </c>
      <c r="G48" s="306">
        <v>0</v>
      </c>
      <c r="H48" s="307">
        <v>0</v>
      </c>
      <c r="I48" s="4"/>
      <c r="J48" s="6" t="s">
        <v>3550</v>
      </c>
    </row>
    <row r="49" spans="1:10" ht="27" customHeight="1">
      <c r="A49" s="300" t="s">
        <v>5367</v>
      </c>
      <c r="B49" s="301">
        <v>43</v>
      </c>
      <c r="C49" s="302" t="s">
        <v>3277</v>
      </c>
      <c r="D49" s="303" t="s">
        <v>3278</v>
      </c>
      <c r="E49" s="304" t="s">
        <v>255</v>
      </c>
      <c r="F49" s="305">
        <v>0</v>
      </c>
      <c r="G49" s="306">
        <v>0</v>
      </c>
      <c r="H49" s="307">
        <v>0</v>
      </c>
      <c r="I49" s="4"/>
      <c r="J49" s="6" t="s">
        <v>3550</v>
      </c>
    </row>
    <row r="50" spans="1:10" ht="27" customHeight="1">
      <c r="A50" s="300" t="s">
        <v>5367</v>
      </c>
      <c r="B50" s="301">
        <v>44</v>
      </c>
      <c r="C50" s="302" t="s">
        <v>4439</v>
      </c>
      <c r="D50" s="303" t="s">
        <v>2691</v>
      </c>
      <c r="E50" s="304" t="s">
        <v>2084</v>
      </c>
      <c r="F50" s="305">
        <v>3500</v>
      </c>
      <c r="G50" s="306">
        <v>0</v>
      </c>
      <c r="H50" s="307">
        <v>0</v>
      </c>
      <c r="I50" s="4"/>
      <c r="J50" s="6" t="s">
        <v>3550</v>
      </c>
    </row>
    <row r="51" spans="1:10" ht="27" customHeight="1">
      <c r="A51" s="300" t="s">
        <v>2563</v>
      </c>
      <c r="B51" s="301">
        <v>1</v>
      </c>
      <c r="C51" s="302" t="s">
        <v>1374</v>
      </c>
      <c r="D51" s="303" t="s">
        <v>264</v>
      </c>
      <c r="E51" s="304" t="s">
        <v>2084</v>
      </c>
      <c r="F51" s="305">
        <v>0</v>
      </c>
      <c r="G51" s="306">
        <v>0</v>
      </c>
      <c r="H51" s="307">
        <v>0</v>
      </c>
      <c r="I51" s="4"/>
      <c r="J51" s="6" t="s">
        <v>3550</v>
      </c>
    </row>
    <row r="52" spans="1:10" ht="27" customHeight="1">
      <c r="A52" s="300" t="s">
        <v>2563</v>
      </c>
      <c r="B52" s="301">
        <v>2</v>
      </c>
      <c r="C52" s="302" t="s">
        <v>3245</v>
      </c>
      <c r="D52" s="303" t="s">
        <v>4491</v>
      </c>
      <c r="E52" s="304" t="s">
        <v>3862</v>
      </c>
      <c r="F52" s="305">
        <v>250</v>
      </c>
      <c r="G52" s="306">
        <v>0</v>
      </c>
      <c r="H52" s="307">
        <v>0</v>
      </c>
      <c r="I52" s="4"/>
      <c r="J52" s="6" t="s">
        <v>3550</v>
      </c>
    </row>
    <row r="53" spans="1:10" ht="27" customHeight="1">
      <c r="A53" s="300" t="s">
        <v>2563</v>
      </c>
      <c r="B53" s="301">
        <v>3</v>
      </c>
      <c r="C53" s="302" t="s">
        <v>2673</v>
      </c>
      <c r="D53" s="303" t="s">
        <v>2277</v>
      </c>
      <c r="E53" s="304" t="s">
        <v>4886</v>
      </c>
      <c r="F53" s="305">
        <v>500</v>
      </c>
      <c r="G53" s="306">
        <v>0</v>
      </c>
      <c r="H53" s="307">
        <v>0</v>
      </c>
      <c r="I53" s="4"/>
      <c r="J53" s="6" t="s">
        <v>3550</v>
      </c>
    </row>
    <row r="54" spans="1:10" ht="27" customHeight="1">
      <c r="A54" s="300" t="s">
        <v>2563</v>
      </c>
      <c r="B54" s="301">
        <v>4</v>
      </c>
      <c r="C54" s="302" t="s">
        <v>2671</v>
      </c>
      <c r="D54" s="303" t="s">
        <v>2651</v>
      </c>
      <c r="E54" s="304" t="s">
        <v>4092</v>
      </c>
      <c r="F54" s="305">
        <v>500</v>
      </c>
      <c r="G54" s="306">
        <v>0</v>
      </c>
      <c r="H54" s="307">
        <v>0</v>
      </c>
      <c r="I54" s="4"/>
      <c r="J54" s="6" t="s">
        <v>3550</v>
      </c>
    </row>
    <row r="55" spans="1:10" ht="27" customHeight="1">
      <c r="A55" s="300" t="s">
        <v>2563</v>
      </c>
      <c r="B55" s="301">
        <v>5</v>
      </c>
      <c r="C55" s="302" t="s">
        <v>2674</v>
      </c>
      <c r="D55" s="303" t="s">
        <v>2652</v>
      </c>
      <c r="E55" s="304" t="s">
        <v>2863</v>
      </c>
      <c r="F55" s="305">
        <v>0</v>
      </c>
      <c r="G55" s="306">
        <v>0</v>
      </c>
      <c r="H55" s="307">
        <v>0</v>
      </c>
      <c r="I55" s="4"/>
      <c r="J55" s="6" t="s">
        <v>3550</v>
      </c>
    </row>
    <row r="56" spans="1:10" ht="27" customHeight="1">
      <c r="A56" s="300" t="s">
        <v>2563</v>
      </c>
      <c r="B56" s="301">
        <v>6</v>
      </c>
      <c r="C56" s="302" t="s">
        <v>2672</v>
      </c>
      <c r="D56" s="303" t="s">
        <v>5471</v>
      </c>
      <c r="E56" s="304" t="s">
        <v>2863</v>
      </c>
      <c r="F56" s="305">
        <v>0</v>
      </c>
      <c r="G56" s="306">
        <v>0</v>
      </c>
      <c r="H56" s="307">
        <v>0</v>
      </c>
      <c r="I56" s="4"/>
      <c r="J56" s="6" t="s">
        <v>3550</v>
      </c>
    </row>
    <row r="57" spans="1:10" ht="27" customHeight="1">
      <c r="A57" s="300" t="s">
        <v>2563</v>
      </c>
      <c r="B57" s="301">
        <v>7</v>
      </c>
      <c r="C57" s="302" t="s">
        <v>939</v>
      </c>
      <c r="D57" s="303" t="s">
        <v>5472</v>
      </c>
      <c r="E57" s="304" t="s">
        <v>2209</v>
      </c>
      <c r="F57" s="305">
        <v>0</v>
      </c>
      <c r="G57" s="306">
        <v>0</v>
      </c>
      <c r="H57" s="307">
        <v>0</v>
      </c>
      <c r="I57" s="4"/>
      <c r="J57" s="6" t="s">
        <v>3550</v>
      </c>
    </row>
    <row r="58" spans="1:10" ht="27" customHeight="1">
      <c r="A58" s="300" t="s">
        <v>2563</v>
      </c>
      <c r="B58" s="301">
        <v>8</v>
      </c>
      <c r="C58" s="302" t="s">
        <v>3456</v>
      </c>
      <c r="D58" s="303" t="s">
        <v>1953</v>
      </c>
      <c r="E58" s="304" t="s">
        <v>2701</v>
      </c>
      <c r="F58" s="305">
        <v>1000</v>
      </c>
      <c r="G58" s="306">
        <v>0</v>
      </c>
      <c r="H58" s="307">
        <v>0</v>
      </c>
      <c r="I58" s="4"/>
      <c r="J58" s="6" t="s">
        <v>3550</v>
      </c>
    </row>
    <row r="59" spans="1:10" ht="27" customHeight="1">
      <c r="A59" s="300" t="s">
        <v>2563</v>
      </c>
      <c r="B59" s="301">
        <v>9</v>
      </c>
      <c r="C59" s="302" t="s">
        <v>4654</v>
      </c>
      <c r="D59" s="303" t="s">
        <v>1696</v>
      </c>
      <c r="E59" s="304" t="s">
        <v>2701</v>
      </c>
      <c r="F59" s="305">
        <v>0</v>
      </c>
      <c r="G59" s="306">
        <v>0</v>
      </c>
      <c r="H59" s="307">
        <v>0</v>
      </c>
      <c r="I59" s="4"/>
      <c r="J59" s="6" t="s">
        <v>3550</v>
      </c>
    </row>
    <row r="60" spans="1:10" ht="27" customHeight="1">
      <c r="A60" s="300" t="s">
        <v>2563</v>
      </c>
      <c r="B60" s="301">
        <v>10</v>
      </c>
      <c r="C60" s="302" t="s">
        <v>4655</v>
      </c>
      <c r="D60" s="303" t="s">
        <v>1698</v>
      </c>
      <c r="E60" s="304" t="s">
        <v>135</v>
      </c>
      <c r="F60" s="305">
        <v>1000</v>
      </c>
      <c r="G60" s="306">
        <v>0</v>
      </c>
      <c r="H60" s="307">
        <v>0</v>
      </c>
      <c r="I60" s="4"/>
      <c r="J60" s="6" t="s">
        <v>3550</v>
      </c>
    </row>
    <row r="61" spans="1:10" ht="27" customHeight="1">
      <c r="A61" s="300" t="s">
        <v>2563</v>
      </c>
      <c r="B61" s="301">
        <v>11</v>
      </c>
      <c r="C61" s="302" t="s">
        <v>3699</v>
      </c>
      <c r="D61" s="303" t="s">
        <v>2686</v>
      </c>
      <c r="E61" s="304" t="s">
        <v>135</v>
      </c>
      <c r="F61" s="305">
        <v>500</v>
      </c>
      <c r="G61" s="306">
        <v>0</v>
      </c>
      <c r="H61" s="307">
        <v>0</v>
      </c>
      <c r="I61" s="4"/>
      <c r="J61" s="6" t="s">
        <v>3550</v>
      </c>
    </row>
    <row r="62" spans="1:10" ht="27" customHeight="1">
      <c r="A62" s="300" t="s">
        <v>2563</v>
      </c>
      <c r="B62" s="301">
        <v>12</v>
      </c>
      <c r="C62" s="302" t="s">
        <v>3700</v>
      </c>
      <c r="D62" s="303" t="s">
        <v>2770</v>
      </c>
      <c r="E62" s="304" t="s">
        <v>2702</v>
      </c>
      <c r="F62" s="305">
        <v>500</v>
      </c>
      <c r="G62" s="306">
        <v>0</v>
      </c>
      <c r="H62" s="307">
        <v>0</v>
      </c>
      <c r="I62" s="4"/>
      <c r="J62" s="6" t="s">
        <v>3550</v>
      </c>
    </row>
    <row r="63" spans="1:10" ht="27" customHeight="1">
      <c r="A63" s="300" t="s">
        <v>2563</v>
      </c>
      <c r="B63" s="301">
        <v>13</v>
      </c>
      <c r="C63" s="302" t="s">
        <v>2922</v>
      </c>
      <c r="D63" s="303" t="s">
        <v>2771</v>
      </c>
      <c r="E63" s="304" t="s">
        <v>797</v>
      </c>
      <c r="F63" s="305">
        <v>200</v>
      </c>
      <c r="G63" s="306">
        <v>0</v>
      </c>
      <c r="H63" s="307">
        <v>0</v>
      </c>
      <c r="I63" s="4"/>
      <c r="J63" s="6" t="s">
        <v>3550</v>
      </c>
    </row>
    <row r="64" spans="1:10" ht="27" customHeight="1">
      <c r="A64" s="300" t="s">
        <v>2563</v>
      </c>
      <c r="B64" s="301">
        <v>14</v>
      </c>
      <c r="C64" s="302" t="s">
        <v>2923</v>
      </c>
      <c r="D64" s="303" t="s">
        <v>2772</v>
      </c>
      <c r="E64" s="304" t="s">
        <v>797</v>
      </c>
      <c r="F64" s="305">
        <v>200</v>
      </c>
      <c r="G64" s="306">
        <v>0</v>
      </c>
      <c r="H64" s="307">
        <v>0</v>
      </c>
      <c r="I64" s="4"/>
      <c r="J64" s="6" t="s">
        <v>3550</v>
      </c>
    </row>
    <row r="65" spans="1:10" ht="27" customHeight="1">
      <c r="A65" s="300" t="s">
        <v>2563</v>
      </c>
      <c r="B65" s="301">
        <v>15</v>
      </c>
      <c r="C65" s="302" t="s">
        <v>2924</v>
      </c>
      <c r="D65" s="303" t="s">
        <v>2773</v>
      </c>
      <c r="E65" s="304" t="s">
        <v>797</v>
      </c>
      <c r="F65" s="305">
        <v>5000</v>
      </c>
      <c r="G65" s="306">
        <v>0</v>
      </c>
      <c r="H65" s="307">
        <v>0</v>
      </c>
      <c r="I65" s="4"/>
      <c r="J65" s="6" t="s">
        <v>3550</v>
      </c>
    </row>
    <row r="66" spans="1:10" ht="27" customHeight="1">
      <c r="A66" s="300" t="s">
        <v>2563</v>
      </c>
      <c r="B66" s="301">
        <v>16</v>
      </c>
      <c r="C66" s="302" t="s">
        <v>2152</v>
      </c>
      <c r="D66" s="303" t="s">
        <v>3871</v>
      </c>
      <c r="E66" s="304" t="s">
        <v>1090</v>
      </c>
      <c r="F66" s="305">
        <v>500</v>
      </c>
      <c r="G66" s="306">
        <v>0</v>
      </c>
      <c r="H66" s="307">
        <v>0</v>
      </c>
      <c r="I66" s="4"/>
      <c r="J66" s="6" t="s">
        <v>3550</v>
      </c>
    </row>
    <row r="67" spans="1:10" ht="27" customHeight="1">
      <c r="A67" s="300" t="s">
        <v>2563</v>
      </c>
      <c r="B67" s="301">
        <v>17</v>
      </c>
      <c r="C67" s="302" t="s">
        <v>2153</v>
      </c>
      <c r="D67" s="303" t="s">
        <v>3872</v>
      </c>
      <c r="E67" s="304" t="s">
        <v>2591</v>
      </c>
      <c r="F67" s="305">
        <v>500</v>
      </c>
      <c r="G67" s="306">
        <v>0</v>
      </c>
      <c r="H67" s="307">
        <v>0</v>
      </c>
      <c r="I67" s="4"/>
      <c r="J67" s="6" t="s">
        <v>3550</v>
      </c>
    </row>
    <row r="68" spans="1:10" ht="27" customHeight="1">
      <c r="A68" s="300" t="s">
        <v>2563</v>
      </c>
      <c r="B68" s="301">
        <v>18</v>
      </c>
      <c r="C68" s="302" t="s">
        <v>2154</v>
      </c>
      <c r="D68" s="303" t="s">
        <v>1913</v>
      </c>
      <c r="E68" s="304" t="s">
        <v>2592</v>
      </c>
      <c r="F68" s="305">
        <v>0</v>
      </c>
      <c r="G68" s="306">
        <v>0</v>
      </c>
      <c r="H68" s="307">
        <v>0</v>
      </c>
      <c r="I68" s="4"/>
      <c r="J68" s="6" t="s">
        <v>3550</v>
      </c>
    </row>
    <row r="69" spans="1:10" ht="27" customHeight="1">
      <c r="A69" s="300" t="s">
        <v>2563</v>
      </c>
      <c r="B69" s="301">
        <v>19</v>
      </c>
      <c r="C69" s="302" t="s">
        <v>2155</v>
      </c>
      <c r="D69" s="303" t="s">
        <v>1952</v>
      </c>
      <c r="E69" s="304" t="s">
        <v>1092</v>
      </c>
      <c r="F69" s="305">
        <v>500</v>
      </c>
      <c r="G69" s="306">
        <v>0</v>
      </c>
      <c r="H69" s="307">
        <v>0</v>
      </c>
      <c r="I69" s="4"/>
      <c r="J69" s="6" t="s">
        <v>3550</v>
      </c>
    </row>
    <row r="70" spans="1:10" ht="27" customHeight="1">
      <c r="A70" s="300" t="s">
        <v>2563</v>
      </c>
      <c r="B70" s="301">
        <v>20</v>
      </c>
      <c r="C70" s="302" t="s">
        <v>2156</v>
      </c>
      <c r="D70" s="303" t="s">
        <v>1914</v>
      </c>
      <c r="E70" s="304" t="s">
        <v>2592</v>
      </c>
      <c r="F70" s="305">
        <v>0</v>
      </c>
      <c r="G70" s="306">
        <v>0</v>
      </c>
      <c r="H70" s="307">
        <v>0</v>
      </c>
      <c r="I70" s="4"/>
      <c r="J70" s="6" t="s">
        <v>3550</v>
      </c>
    </row>
    <row r="71" spans="1:10" ht="27" customHeight="1">
      <c r="A71" s="300" t="s">
        <v>2563</v>
      </c>
      <c r="B71" s="301">
        <v>21</v>
      </c>
      <c r="C71" s="302" t="s">
        <v>1156</v>
      </c>
      <c r="D71" s="303" t="s">
        <v>1695</v>
      </c>
      <c r="E71" s="304" t="s">
        <v>3971</v>
      </c>
      <c r="F71" s="305">
        <v>0</v>
      </c>
      <c r="G71" s="306">
        <v>0</v>
      </c>
      <c r="H71" s="307">
        <v>0</v>
      </c>
      <c r="I71" s="4"/>
      <c r="J71" s="6" t="s">
        <v>3550</v>
      </c>
    </row>
    <row r="72" spans="1:10" ht="27" customHeight="1">
      <c r="A72" s="300" t="s">
        <v>2563</v>
      </c>
      <c r="B72" s="301">
        <v>22</v>
      </c>
      <c r="C72" s="302" t="s">
        <v>1157</v>
      </c>
      <c r="D72" s="303" t="s">
        <v>1697</v>
      </c>
      <c r="E72" s="304" t="s">
        <v>3625</v>
      </c>
      <c r="F72" s="305">
        <v>500</v>
      </c>
      <c r="G72" s="306">
        <v>0</v>
      </c>
      <c r="H72" s="307">
        <v>0</v>
      </c>
      <c r="I72" s="4"/>
      <c r="J72" s="6" t="s">
        <v>3550</v>
      </c>
    </row>
    <row r="73" spans="1:10" ht="27" customHeight="1">
      <c r="A73" s="300" t="s">
        <v>2563</v>
      </c>
      <c r="B73" s="301">
        <v>23</v>
      </c>
      <c r="C73" s="302" t="s">
        <v>1158</v>
      </c>
      <c r="D73" s="303" t="s">
        <v>2422</v>
      </c>
      <c r="E73" s="304" t="s">
        <v>1093</v>
      </c>
      <c r="F73" s="305">
        <v>1000</v>
      </c>
      <c r="G73" s="306">
        <v>0</v>
      </c>
      <c r="H73" s="307">
        <v>0</v>
      </c>
      <c r="I73" s="4"/>
      <c r="J73" s="6" t="s">
        <v>3550</v>
      </c>
    </row>
    <row r="74" spans="1:10" ht="27" customHeight="1">
      <c r="A74" s="300" t="s">
        <v>2563</v>
      </c>
      <c r="B74" s="301">
        <v>24</v>
      </c>
      <c r="C74" s="302" t="s">
        <v>1106</v>
      </c>
      <c r="D74" s="303" t="s">
        <v>3</v>
      </c>
      <c r="E74" s="304" t="s">
        <v>2209</v>
      </c>
      <c r="F74" s="305">
        <v>0</v>
      </c>
      <c r="G74" s="306">
        <v>0</v>
      </c>
      <c r="H74" s="307">
        <v>0</v>
      </c>
      <c r="I74" s="4"/>
      <c r="J74" s="6" t="s">
        <v>3550</v>
      </c>
    </row>
    <row r="75" spans="1:10" ht="27" customHeight="1">
      <c r="A75" s="300" t="s">
        <v>2563</v>
      </c>
      <c r="B75" s="301">
        <v>25</v>
      </c>
      <c r="C75" s="302" t="s">
        <v>4546</v>
      </c>
      <c r="D75" s="303" t="s">
        <v>1927</v>
      </c>
      <c r="E75" s="304" t="s">
        <v>798</v>
      </c>
      <c r="F75" s="305">
        <v>0</v>
      </c>
      <c r="G75" s="306">
        <v>0</v>
      </c>
      <c r="H75" s="307">
        <v>0</v>
      </c>
      <c r="I75" s="4"/>
      <c r="J75" s="6" t="s">
        <v>3550</v>
      </c>
    </row>
    <row r="76" spans="1:10" ht="27" customHeight="1">
      <c r="A76" s="300" t="s">
        <v>2563</v>
      </c>
      <c r="B76" s="301">
        <v>26</v>
      </c>
      <c r="C76" s="302" t="s">
        <v>4547</v>
      </c>
      <c r="D76" s="303" t="s">
        <v>1928</v>
      </c>
      <c r="E76" s="304" t="s">
        <v>799</v>
      </c>
      <c r="F76" s="305">
        <v>0</v>
      </c>
      <c r="G76" s="306">
        <v>0</v>
      </c>
      <c r="H76" s="307">
        <v>0</v>
      </c>
      <c r="I76" s="4"/>
      <c r="J76" s="6" t="s">
        <v>3550</v>
      </c>
    </row>
    <row r="77" spans="1:10" ht="27" customHeight="1">
      <c r="A77" s="300" t="s">
        <v>2563</v>
      </c>
      <c r="B77" s="301">
        <v>27</v>
      </c>
      <c r="C77" s="302" t="s">
        <v>4548</v>
      </c>
      <c r="D77" s="303" t="s">
        <v>2967</v>
      </c>
      <c r="E77" s="304" t="s">
        <v>800</v>
      </c>
      <c r="F77" s="305">
        <v>0</v>
      </c>
      <c r="G77" s="306">
        <v>0</v>
      </c>
      <c r="H77" s="307">
        <v>0</v>
      </c>
      <c r="I77" s="4"/>
      <c r="J77" s="6" t="s">
        <v>3550</v>
      </c>
    </row>
    <row r="78" spans="1:10" ht="27" customHeight="1">
      <c r="A78" s="300" t="s">
        <v>2563</v>
      </c>
      <c r="B78" s="301">
        <v>28</v>
      </c>
      <c r="C78" s="302" t="s">
        <v>1557</v>
      </c>
      <c r="D78" s="303" t="s">
        <v>4</v>
      </c>
      <c r="E78" s="304" t="s">
        <v>801</v>
      </c>
      <c r="F78" s="305">
        <v>0</v>
      </c>
      <c r="G78" s="306">
        <v>0</v>
      </c>
      <c r="H78" s="307">
        <v>0</v>
      </c>
      <c r="I78" s="4"/>
      <c r="J78" s="6" t="s">
        <v>3550</v>
      </c>
    </row>
    <row r="79" spans="1:10" ht="27" customHeight="1">
      <c r="A79" s="300" t="s">
        <v>2563</v>
      </c>
      <c r="B79" s="301">
        <v>29</v>
      </c>
      <c r="C79" s="302" t="s">
        <v>2603</v>
      </c>
      <c r="D79" s="303" t="s">
        <v>4668</v>
      </c>
      <c r="E79" s="304" t="s">
        <v>3501</v>
      </c>
      <c r="F79" s="305">
        <v>0</v>
      </c>
      <c r="G79" s="306">
        <v>0</v>
      </c>
      <c r="H79" s="307">
        <v>0</v>
      </c>
      <c r="I79" s="4"/>
      <c r="J79" s="6" t="s">
        <v>3550</v>
      </c>
    </row>
    <row r="80" spans="1:10" ht="27" customHeight="1">
      <c r="A80" s="300" t="s">
        <v>2563</v>
      </c>
      <c r="B80" s="301">
        <v>30</v>
      </c>
      <c r="C80" s="302" t="s">
        <v>4669</v>
      </c>
      <c r="D80" s="303" t="s">
        <v>4670</v>
      </c>
      <c r="E80" s="304" t="s">
        <v>1091</v>
      </c>
      <c r="F80" s="305">
        <v>0</v>
      </c>
      <c r="G80" s="306">
        <v>0</v>
      </c>
      <c r="H80" s="307">
        <v>0</v>
      </c>
      <c r="I80" s="4"/>
      <c r="J80" s="6" t="s">
        <v>3550</v>
      </c>
    </row>
    <row r="81" spans="1:10" ht="27" customHeight="1">
      <c r="A81" s="300" t="s">
        <v>2563</v>
      </c>
      <c r="B81" s="301">
        <v>31</v>
      </c>
      <c r="C81" s="302" t="s">
        <v>3422</v>
      </c>
      <c r="D81" s="303" t="s">
        <v>3082</v>
      </c>
      <c r="E81" s="304" t="s">
        <v>1534</v>
      </c>
      <c r="F81" s="305">
        <v>225</v>
      </c>
      <c r="G81" s="306">
        <v>0</v>
      </c>
      <c r="H81" s="307">
        <v>0</v>
      </c>
      <c r="I81" s="4"/>
      <c r="J81" s="6" t="s">
        <v>3550</v>
      </c>
    </row>
    <row r="82" spans="1:10" ht="27" customHeight="1">
      <c r="A82" s="300" t="s">
        <v>2563</v>
      </c>
      <c r="B82" s="301">
        <v>32</v>
      </c>
      <c r="C82" s="302" t="s">
        <v>3423</v>
      </c>
      <c r="D82" s="303" t="s">
        <v>3083</v>
      </c>
      <c r="E82" s="304" t="s">
        <v>1535</v>
      </c>
      <c r="F82" s="305">
        <v>0</v>
      </c>
      <c r="G82" s="306">
        <v>0</v>
      </c>
      <c r="H82" s="307">
        <v>0</v>
      </c>
      <c r="I82" s="4"/>
      <c r="J82" s="6" t="s">
        <v>3550</v>
      </c>
    </row>
    <row r="83" spans="1:10" ht="27" customHeight="1">
      <c r="A83" s="300" t="s">
        <v>2563</v>
      </c>
      <c r="B83" s="301">
        <v>33</v>
      </c>
      <c r="C83" s="302" t="s">
        <v>2606</v>
      </c>
      <c r="D83" s="303" t="s">
        <v>250</v>
      </c>
      <c r="E83" s="304" t="s">
        <v>2269</v>
      </c>
      <c r="F83" s="305">
        <v>0</v>
      </c>
      <c r="G83" s="306">
        <v>0</v>
      </c>
      <c r="H83" s="307">
        <v>0</v>
      </c>
      <c r="I83" s="4"/>
      <c r="J83" s="6" t="s">
        <v>3550</v>
      </c>
    </row>
    <row r="84" spans="1:10" ht="27" customHeight="1">
      <c r="A84" s="300" t="s">
        <v>2563</v>
      </c>
      <c r="B84" s="301">
        <v>34</v>
      </c>
      <c r="C84" s="302" t="s">
        <v>3504</v>
      </c>
      <c r="D84" s="303" t="s">
        <v>454</v>
      </c>
      <c r="E84" s="304" t="s">
        <v>4090</v>
      </c>
      <c r="F84" s="305">
        <v>1000</v>
      </c>
      <c r="G84" s="306">
        <v>0</v>
      </c>
      <c r="H84" s="307">
        <v>0</v>
      </c>
      <c r="I84" s="4"/>
      <c r="J84" s="6" t="s">
        <v>3550</v>
      </c>
    </row>
    <row r="85" spans="1:10" ht="27" customHeight="1">
      <c r="A85" s="300" t="s">
        <v>2563</v>
      </c>
      <c r="B85" s="301">
        <v>35</v>
      </c>
      <c r="C85" s="302" t="s">
        <v>416</v>
      </c>
      <c r="D85" s="303" t="s">
        <v>1938</v>
      </c>
      <c r="E85" s="304" t="s">
        <v>2269</v>
      </c>
      <c r="F85" s="305">
        <v>0</v>
      </c>
      <c r="G85" s="306">
        <v>0</v>
      </c>
      <c r="H85" s="307">
        <v>0</v>
      </c>
      <c r="I85" s="4"/>
      <c r="J85" s="6" t="s">
        <v>3550</v>
      </c>
    </row>
    <row r="86" spans="1:10" ht="27" customHeight="1">
      <c r="A86" s="300" t="s">
        <v>2563</v>
      </c>
      <c r="B86" s="301">
        <v>36</v>
      </c>
      <c r="C86" s="302" t="s">
        <v>1699</v>
      </c>
      <c r="D86" s="303" t="s">
        <v>1939</v>
      </c>
      <c r="E86" s="304" t="s">
        <v>631</v>
      </c>
      <c r="F86" s="305">
        <v>0</v>
      </c>
      <c r="G86" s="306">
        <v>0</v>
      </c>
      <c r="H86" s="307">
        <v>0</v>
      </c>
      <c r="I86" s="4"/>
      <c r="J86" s="6" t="s">
        <v>3550</v>
      </c>
    </row>
    <row r="87" spans="1:10" ht="27" customHeight="1">
      <c r="A87" s="300" t="s">
        <v>2563</v>
      </c>
      <c r="B87" s="301">
        <v>37</v>
      </c>
      <c r="C87" s="302" t="s">
        <v>1524</v>
      </c>
      <c r="D87" s="303" t="s">
        <v>1940</v>
      </c>
      <c r="E87" s="304" t="s">
        <v>3744</v>
      </c>
      <c r="F87" s="305">
        <v>750</v>
      </c>
      <c r="G87" s="306">
        <v>0</v>
      </c>
      <c r="H87" s="307">
        <v>0</v>
      </c>
      <c r="I87" s="4"/>
      <c r="J87" s="6" t="s">
        <v>3550</v>
      </c>
    </row>
    <row r="88" spans="1:10" ht="27" customHeight="1">
      <c r="A88" s="300" t="s">
        <v>2563</v>
      </c>
      <c r="B88" s="301">
        <v>38</v>
      </c>
      <c r="C88" s="302" t="s">
        <v>1525</v>
      </c>
      <c r="D88" s="303" t="s">
        <v>1941</v>
      </c>
      <c r="E88" s="304" t="s">
        <v>1370</v>
      </c>
      <c r="F88" s="305">
        <v>0</v>
      </c>
      <c r="G88" s="306">
        <v>0</v>
      </c>
      <c r="H88" s="307">
        <v>0</v>
      </c>
      <c r="I88" s="4"/>
      <c r="J88" s="6" t="s">
        <v>3550</v>
      </c>
    </row>
    <row r="89" spans="1:10" ht="27" customHeight="1">
      <c r="A89" s="300" t="s">
        <v>2563</v>
      </c>
      <c r="B89" s="301">
        <v>39</v>
      </c>
      <c r="C89" s="302" t="s">
        <v>998</v>
      </c>
      <c r="D89" s="303" t="s">
        <v>90</v>
      </c>
      <c r="E89" s="304" t="s">
        <v>1811</v>
      </c>
      <c r="F89" s="305">
        <v>1000</v>
      </c>
      <c r="G89" s="306">
        <v>0</v>
      </c>
      <c r="H89" s="307">
        <v>0</v>
      </c>
      <c r="I89" s="4"/>
      <c r="J89" s="6" t="s">
        <v>3550</v>
      </c>
    </row>
    <row r="90" spans="1:10" ht="27" customHeight="1">
      <c r="A90" s="300" t="s">
        <v>2563</v>
      </c>
      <c r="B90" s="301">
        <v>40</v>
      </c>
      <c r="C90" s="302" t="s">
        <v>999</v>
      </c>
      <c r="D90" s="303" t="s">
        <v>92</v>
      </c>
      <c r="E90" s="304" t="s">
        <v>1811</v>
      </c>
      <c r="F90" s="305">
        <v>1000</v>
      </c>
      <c r="G90" s="306">
        <v>0</v>
      </c>
      <c r="H90" s="307">
        <v>0</v>
      </c>
      <c r="I90" s="4"/>
      <c r="J90" s="6" t="s">
        <v>3550</v>
      </c>
    </row>
    <row r="91" spans="1:10" ht="27" customHeight="1">
      <c r="A91" s="300" t="s">
        <v>2563</v>
      </c>
      <c r="B91" s="301">
        <v>41</v>
      </c>
      <c r="C91" s="302" t="s">
        <v>1000</v>
      </c>
      <c r="D91" s="303" t="s">
        <v>680</v>
      </c>
      <c r="E91" s="304" t="s">
        <v>1811</v>
      </c>
      <c r="F91" s="305">
        <v>1000</v>
      </c>
      <c r="G91" s="306">
        <v>0</v>
      </c>
      <c r="H91" s="307">
        <v>0</v>
      </c>
      <c r="I91" s="4"/>
      <c r="J91" s="6" t="s">
        <v>3550</v>
      </c>
    </row>
    <row r="92" spans="1:10" ht="27" customHeight="1">
      <c r="A92" s="300" t="s">
        <v>2563</v>
      </c>
      <c r="B92" s="301">
        <v>42</v>
      </c>
      <c r="C92" s="302" t="s">
        <v>4584</v>
      </c>
      <c r="D92" s="303" t="s">
        <v>948</v>
      </c>
      <c r="E92" s="304" t="s">
        <v>1811</v>
      </c>
      <c r="F92" s="305">
        <v>1000</v>
      </c>
      <c r="G92" s="306">
        <v>0</v>
      </c>
      <c r="H92" s="307">
        <v>0</v>
      </c>
      <c r="I92" s="4"/>
      <c r="J92" s="6" t="s">
        <v>3550</v>
      </c>
    </row>
    <row r="93" spans="1:10" ht="27" customHeight="1">
      <c r="A93" s="300" t="s">
        <v>2563</v>
      </c>
      <c r="B93" s="301">
        <v>43</v>
      </c>
      <c r="C93" s="302" t="s">
        <v>4585</v>
      </c>
      <c r="D93" s="303" t="s">
        <v>949</v>
      </c>
      <c r="E93" s="304" t="s">
        <v>1811</v>
      </c>
      <c r="F93" s="305">
        <v>1000</v>
      </c>
      <c r="G93" s="306">
        <v>0</v>
      </c>
      <c r="H93" s="307">
        <v>0</v>
      </c>
      <c r="I93" s="4"/>
      <c r="J93" s="6" t="s">
        <v>3550</v>
      </c>
    </row>
    <row r="94" spans="1:10" ht="27" customHeight="1">
      <c r="A94" s="300" t="s">
        <v>2563</v>
      </c>
      <c r="B94" s="301">
        <v>44</v>
      </c>
      <c r="C94" s="302" t="s">
        <v>2086</v>
      </c>
      <c r="D94" s="303" t="s">
        <v>3146</v>
      </c>
      <c r="E94" s="304" t="s">
        <v>1811</v>
      </c>
      <c r="F94" s="305">
        <v>1000</v>
      </c>
      <c r="G94" s="306">
        <v>0</v>
      </c>
      <c r="H94" s="307">
        <v>0</v>
      </c>
      <c r="I94" s="4"/>
      <c r="J94" s="6" t="s">
        <v>3550</v>
      </c>
    </row>
    <row r="95" spans="1:10" ht="27" customHeight="1">
      <c r="A95" s="300" t="s">
        <v>2563</v>
      </c>
      <c r="B95" s="301">
        <v>45</v>
      </c>
      <c r="C95" s="302" t="s">
        <v>2612</v>
      </c>
      <c r="D95" s="303" t="s">
        <v>4700</v>
      </c>
      <c r="E95" s="304" t="s">
        <v>1744</v>
      </c>
      <c r="F95" s="305">
        <v>0</v>
      </c>
      <c r="G95" s="306">
        <v>0</v>
      </c>
      <c r="H95" s="307">
        <v>0</v>
      </c>
      <c r="I95" s="4"/>
      <c r="J95" s="6" t="s">
        <v>3550</v>
      </c>
    </row>
    <row r="96" spans="1:10" ht="27" customHeight="1">
      <c r="A96" s="300" t="s">
        <v>2563</v>
      </c>
      <c r="B96" s="301">
        <v>46</v>
      </c>
      <c r="C96" s="302" t="s">
        <v>2613</v>
      </c>
      <c r="D96" s="303" t="s">
        <v>4701</v>
      </c>
      <c r="E96" s="304" t="s">
        <v>39</v>
      </c>
      <c r="F96" s="305">
        <v>0</v>
      </c>
      <c r="G96" s="306">
        <v>0</v>
      </c>
      <c r="H96" s="307">
        <v>0</v>
      </c>
      <c r="I96" s="4"/>
      <c r="J96" s="6" t="s">
        <v>3550</v>
      </c>
    </row>
    <row r="97" spans="1:10" ht="27" customHeight="1">
      <c r="A97" s="300" t="s">
        <v>2563</v>
      </c>
      <c r="B97" s="301">
        <v>47</v>
      </c>
      <c r="C97" s="302" t="s">
        <v>392</v>
      </c>
      <c r="D97" s="303" t="s">
        <v>1321</v>
      </c>
      <c r="E97" s="304" t="s">
        <v>2195</v>
      </c>
      <c r="F97" s="305">
        <v>1000</v>
      </c>
      <c r="G97" s="306">
        <v>0</v>
      </c>
      <c r="H97" s="307">
        <v>0</v>
      </c>
      <c r="I97" s="4"/>
      <c r="J97" s="6" t="s">
        <v>3550</v>
      </c>
    </row>
    <row r="98" spans="1:10" ht="27" customHeight="1">
      <c r="A98" s="300" t="s">
        <v>2563</v>
      </c>
      <c r="B98" s="301">
        <v>48</v>
      </c>
      <c r="C98" s="302" t="s">
        <v>393</v>
      </c>
      <c r="D98" s="303" t="s">
        <v>87</v>
      </c>
      <c r="E98" s="304" t="s">
        <v>2195</v>
      </c>
      <c r="F98" s="305">
        <v>0</v>
      </c>
      <c r="G98" s="306">
        <v>0</v>
      </c>
      <c r="H98" s="307">
        <v>0</v>
      </c>
      <c r="I98" s="4"/>
      <c r="J98" s="6" t="s">
        <v>3550</v>
      </c>
    </row>
    <row r="99" spans="1:10" ht="27" customHeight="1">
      <c r="A99" s="300" t="s">
        <v>2563</v>
      </c>
      <c r="B99" s="301">
        <v>49</v>
      </c>
      <c r="C99" s="302" t="s">
        <v>394</v>
      </c>
      <c r="D99" s="303" t="s">
        <v>89</v>
      </c>
      <c r="E99" s="304" t="s">
        <v>2195</v>
      </c>
      <c r="F99" s="305">
        <v>0</v>
      </c>
      <c r="G99" s="306">
        <v>0</v>
      </c>
      <c r="H99" s="307">
        <v>0</v>
      </c>
      <c r="I99" s="4"/>
      <c r="J99" s="6" t="s">
        <v>3550</v>
      </c>
    </row>
    <row r="100" spans="1:10" ht="27" customHeight="1">
      <c r="A100" s="300" t="s">
        <v>2563</v>
      </c>
      <c r="B100" s="301">
        <v>50</v>
      </c>
      <c r="C100" s="302" t="s">
        <v>395</v>
      </c>
      <c r="D100" s="303" t="s">
        <v>91</v>
      </c>
      <c r="E100" s="304" t="s">
        <v>2195</v>
      </c>
      <c r="F100" s="305">
        <v>0</v>
      </c>
      <c r="G100" s="306">
        <v>0</v>
      </c>
      <c r="H100" s="307">
        <v>0</v>
      </c>
      <c r="I100" s="4"/>
      <c r="J100" s="6" t="s">
        <v>3550</v>
      </c>
    </row>
    <row r="101" spans="1:10" ht="27" customHeight="1">
      <c r="A101" s="300" t="s">
        <v>2563</v>
      </c>
      <c r="B101" s="301">
        <v>51</v>
      </c>
      <c r="C101" s="302" t="s">
        <v>396</v>
      </c>
      <c r="D101" s="303" t="s">
        <v>5280</v>
      </c>
      <c r="E101" s="304" t="s">
        <v>2195</v>
      </c>
      <c r="F101" s="305">
        <v>0</v>
      </c>
      <c r="G101" s="306">
        <v>0</v>
      </c>
      <c r="H101" s="307">
        <v>0</v>
      </c>
      <c r="I101" s="4"/>
      <c r="J101" s="6" t="s">
        <v>3550</v>
      </c>
    </row>
    <row r="102" spans="1:10" ht="27" customHeight="1">
      <c r="A102" s="300" t="s">
        <v>2563</v>
      </c>
      <c r="B102" s="301">
        <v>52</v>
      </c>
      <c r="C102" s="302" t="s">
        <v>4172</v>
      </c>
      <c r="D102" s="303" t="s">
        <v>1976</v>
      </c>
      <c r="E102" s="304" t="s">
        <v>3696</v>
      </c>
      <c r="F102" s="305">
        <v>0</v>
      </c>
      <c r="G102" s="306">
        <v>0</v>
      </c>
      <c r="H102" s="307">
        <v>0</v>
      </c>
      <c r="I102" s="4"/>
      <c r="J102" s="6" t="s">
        <v>3550</v>
      </c>
    </row>
    <row r="103" spans="1:10" ht="27" customHeight="1">
      <c r="A103" s="300" t="s">
        <v>2563</v>
      </c>
      <c r="B103" s="301">
        <v>53</v>
      </c>
      <c r="C103" s="302" t="s">
        <v>31</v>
      </c>
      <c r="D103" s="303" t="s">
        <v>1798</v>
      </c>
      <c r="E103" s="304" t="s">
        <v>2209</v>
      </c>
      <c r="F103" s="305">
        <v>0</v>
      </c>
      <c r="G103" s="306">
        <v>0</v>
      </c>
      <c r="H103" s="307">
        <v>0</v>
      </c>
      <c r="I103" s="4"/>
      <c r="J103" s="6" t="s">
        <v>3550</v>
      </c>
    </row>
    <row r="104" spans="1:10" ht="27" customHeight="1">
      <c r="A104" s="300" t="s">
        <v>2563</v>
      </c>
      <c r="B104" s="301">
        <v>54</v>
      </c>
      <c r="C104" s="302" t="s">
        <v>206</v>
      </c>
      <c r="D104" s="303" t="s">
        <v>1799</v>
      </c>
      <c r="E104" s="304" t="s">
        <v>2784</v>
      </c>
      <c r="F104" s="305">
        <v>0</v>
      </c>
      <c r="G104" s="306">
        <v>0</v>
      </c>
      <c r="H104" s="307">
        <v>0</v>
      </c>
      <c r="I104" s="4"/>
      <c r="J104" s="6" t="s">
        <v>3550</v>
      </c>
    </row>
    <row r="105" spans="1:10" ht="27" customHeight="1">
      <c r="A105" s="300" t="s">
        <v>2563</v>
      </c>
      <c r="B105" s="301">
        <v>55</v>
      </c>
      <c r="C105" s="302" t="s">
        <v>701</v>
      </c>
      <c r="D105" s="303" t="s">
        <v>1787</v>
      </c>
      <c r="E105" s="304" t="s">
        <v>2426</v>
      </c>
      <c r="F105" s="305">
        <v>0</v>
      </c>
      <c r="G105" s="306">
        <v>0</v>
      </c>
      <c r="H105" s="307">
        <v>0</v>
      </c>
      <c r="I105" s="4"/>
      <c r="J105" s="6" t="s">
        <v>3550</v>
      </c>
    </row>
    <row r="106" spans="1:10" ht="27" customHeight="1">
      <c r="A106" s="300" t="s">
        <v>2563</v>
      </c>
      <c r="B106" s="301">
        <v>56</v>
      </c>
      <c r="C106" s="302" t="s">
        <v>2087</v>
      </c>
      <c r="D106" s="303" t="s">
        <v>3265</v>
      </c>
      <c r="E106" s="304" t="s">
        <v>1811</v>
      </c>
      <c r="F106" s="305">
        <v>0</v>
      </c>
      <c r="G106" s="306">
        <v>0</v>
      </c>
      <c r="H106" s="307">
        <v>0</v>
      </c>
      <c r="I106" s="4"/>
      <c r="J106" s="6" t="s">
        <v>3550</v>
      </c>
    </row>
    <row r="107" spans="1:10" ht="27" customHeight="1">
      <c r="A107" s="300" t="s">
        <v>2563</v>
      </c>
      <c r="B107" s="301">
        <v>57</v>
      </c>
      <c r="C107" s="302" t="s">
        <v>3246</v>
      </c>
      <c r="D107" s="303" t="s">
        <v>3393</v>
      </c>
      <c r="E107" s="304" t="s">
        <v>3863</v>
      </c>
      <c r="F107" s="305">
        <v>100</v>
      </c>
      <c r="G107" s="306">
        <v>0</v>
      </c>
      <c r="H107" s="307">
        <v>0</v>
      </c>
      <c r="I107" s="4"/>
      <c r="J107" s="6" t="s">
        <v>3550</v>
      </c>
    </row>
    <row r="108" spans="1:10" ht="27" customHeight="1">
      <c r="A108" s="300" t="s">
        <v>2563</v>
      </c>
      <c r="B108" s="301">
        <v>58</v>
      </c>
      <c r="C108" s="302" t="s">
        <v>2428</v>
      </c>
      <c r="D108" s="303" t="s">
        <v>3870</v>
      </c>
      <c r="E108" s="304" t="s">
        <v>528</v>
      </c>
      <c r="F108" s="305">
        <v>200</v>
      </c>
      <c r="G108" s="306">
        <v>0</v>
      </c>
      <c r="H108" s="307">
        <v>0</v>
      </c>
      <c r="I108" s="4"/>
      <c r="J108" s="6" t="s">
        <v>3550</v>
      </c>
    </row>
    <row r="109" spans="1:10" ht="27" customHeight="1">
      <c r="A109" s="300" t="s">
        <v>2563</v>
      </c>
      <c r="B109" s="301">
        <v>59</v>
      </c>
      <c r="C109" s="302" t="s">
        <v>5003</v>
      </c>
      <c r="D109" s="303" t="s">
        <v>2276</v>
      </c>
      <c r="E109" s="304" t="s">
        <v>4886</v>
      </c>
      <c r="F109" s="305">
        <v>100</v>
      </c>
      <c r="G109" s="306">
        <v>0</v>
      </c>
      <c r="H109" s="307">
        <v>0</v>
      </c>
      <c r="I109" s="4"/>
      <c r="J109" s="6" t="s">
        <v>3550</v>
      </c>
    </row>
    <row r="110" spans="1:10" ht="27" customHeight="1">
      <c r="A110" s="300" t="s">
        <v>2563</v>
      </c>
      <c r="B110" s="301">
        <v>60</v>
      </c>
      <c r="C110" s="302" t="s">
        <v>5349</v>
      </c>
      <c r="D110" s="303" t="s">
        <v>2650</v>
      </c>
      <c r="E110" s="304" t="s">
        <v>4092</v>
      </c>
      <c r="F110" s="305">
        <v>100</v>
      </c>
      <c r="G110" s="306">
        <v>0</v>
      </c>
      <c r="H110" s="307">
        <v>0</v>
      </c>
      <c r="I110" s="4"/>
      <c r="J110" s="6" t="s">
        <v>3550</v>
      </c>
    </row>
    <row r="111" spans="1:10" ht="27" customHeight="1">
      <c r="A111" s="300" t="s">
        <v>2563</v>
      </c>
      <c r="B111" s="301">
        <v>61</v>
      </c>
      <c r="C111" s="302" t="s">
        <v>1159</v>
      </c>
      <c r="D111" s="303" t="s">
        <v>2423</v>
      </c>
      <c r="E111" s="304" t="s">
        <v>2375</v>
      </c>
      <c r="F111" s="305">
        <v>300</v>
      </c>
      <c r="G111" s="306">
        <v>0</v>
      </c>
      <c r="H111" s="307">
        <v>0</v>
      </c>
      <c r="I111" s="4"/>
      <c r="J111" s="6" t="s">
        <v>3550</v>
      </c>
    </row>
    <row r="112" spans="1:10" ht="27" customHeight="1">
      <c r="A112" s="300" t="s">
        <v>2563</v>
      </c>
      <c r="B112" s="301">
        <v>62</v>
      </c>
      <c r="C112" s="302" t="s">
        <v>3425</v>
      </c>
      <c r="D112" s="303" t="s">
        <v>2769</v>
      </c>
      <c r="E112" s="304" t="s">
        <v>3340</v>
      </c>
      <c r="F112" s="305">
        <v>250</v>
      </c>
      <c r="G112" s="306">
        <v>0</v>
      </c>
      <c r="H112" s="307">
        <v>0</v>
      </c>
      <c r="I112" s="4"/>
      <c r="J112" s="6" t="s">
        <v>3550</v>
      </c>
    </row>
    <row r="113" spans="1:10" ht="27" customHeight="1">
      <c r="A113" s="300" t="s">
        <v>2563</v>
      </c>
      <c r="B113" s="301">
        <v>63</v>
      </c>
      <c r="C113" s="302" t="s">
        <v>4562</v>
      </c>
      <c r="D113" s="303" t="s">
        <v>1946</v>
      </c>
      <c r="E113" s="304" t="s">
        <v>2268</v>
      </c>
      <c r="F113" s="305">
        <v>75</v>
      </c>
      <c r="G113" s="306">
        <v>0</v>
      </c>
      <c r="H113" s="307">
        <v>0</v>
      </c>
      <c r="I113" s="4"/>
      <c r="J113" s="6" t="s">
        <v>3550</v>
      </c>
    </row>
    <row r="114" spans="1:10" ht="27" customHeight="1">
      <c r="A114" s="300" t="s">
        <v>2563</v>
      </c>
      <c r="B114" s="301">
        <v>64</v>
      </c>
      <c r="C114" s="302" t="s">
        <v>1990</v>
      </c>
      <c r="D114" s="303" t="s">
        <v>3046</v>
      </c>
      <c r="E114" s="304" t="s">
        <v>2200</v>
      </c>
      <c r="F114" s="305">
        <v>300</v>
      </c>
      <c r="G114" s="306">
        <v>0</v>
      </c>
      <c r="H114" s="307">
        <v>0</v>
      </c>
      <c r="I114" s="4"/>
      <c r="J114" s="6" t="s">
        <v>3550</v>
      </c>
    </row>
    <row r="115" spans="1:10" ht="27" customHeight="1">
      <c r="A115" s="300" t="s">
        <v>2563</v>
      </c>
      <c r="B115" s="301">
        <v>65</v>
      </c>
      <c r="C115" s="302" t="s">
        <v>98</v>
      </c>
      <c r="D115" s="303" t="s">
        <v>650</v>
      </c>
      <c r="E115" s="304" t="s">
        <v>2201</v>
      </c>
      <c r="F115" s="305">
        <v>300</v>
      </c>
      <c r="G115" s="306">
        <v>0</v>
      </c>
      <c r="H115" s="307">
        <v>0</v>
      </c>
      <c r="I115" s="4"/>
      <c r="J115" s="6" t="s">
        <v>3550</v>
      </c>
    </row>
    <row r="116" spans="1:10" ht="27" customHeight="1">
      <c r="A116" s="300" t="s">
        <v>2563</v>
      </c>
      <c r="B116" s="301">
        <v>66</v>
      </c>
      <c r="C116" s="302" t="s">
        <v>1566</v>
      </c>
      <c r="D116" s="303" t="s">
        <v>84</v>
      </c>
      <c r="E116" s="304" t="s">
        <v>2492</v>
      </c>
      <c r="F116" s="305">
        <v>300</v>
      </c>
      <c r="G116" s="306">
        <v>0</v>
      </c>
      <c r="H116" s="307">
        <v>0</v>
      </c>
      <c r="I116" s="4"/>
      <c r="J116" s="6" t="s">
        <v>3550</v>
      </c>
    </row>
    <row r="117" spans="1:10" ht="27" customHeight="1">
      <c r="A117" s="300" t="s">
        <v>2563</v>
      </c>
      <c r="B117" s="301">
        <v>67</v>
      </c>
      <c r="C117" s="302" t="s">
        <v>3936</v>
      </c>
      <c r="D117" s="303" t="s">
        <v>83</v>
      </c>
      <c r="E117" s="304" t="s">
        <v>2684</v>
      </c>
      <c r="F117" s="305">
        <v>300</v>
      </c>
      <c r="G117" s="306">
        <v>0</v>
      </c>
      <c r="H117" s="307">
        <v>0</v>
      </c>
      <c r="I117" s="4"/>
      <c r="J117" s="6" t="s">
        <v>3550</v>
      </c>
    </row>
    <row r="118" spans="1:10" ht="27" customHeight="1">
      <c r="A118" s="300" t="s">
        <v>2563</v>
      </c>
      <c r="B118" s="301">
        <v>68</v>
      </c>
      <c r="C118" s="302" t="s">
        <v>3386</v>
      </c>
      <c r="D118" s="303" t="s">
        <v>232</v>
      </c>
      <c r="E118" s="304" t="s">
        <v>4568</v>
      </c>
      <c r="F118" s="305">
        <v>30</v>
      </c>
      <c r="G118" s="306">
        <v>0</v>
      </c>
      <c r="H118" s="307">
        <v>0</v>
      </c>
      <c r="I118" s="4"/>
      <c r="J118" s="6" t="s">
        <v>3550</v>
      </c>
    </row>
    <row r="119" spans="1:10" ht="27" customHeight="1">
      <c r="A119" s="300" t="s">
        <v>2563</v>
      </c>
      <c r="B119" s="301">
        <v>69</v>
      </c>
      <c r="C119" s="302" t="s">
        <v>2069</v>
      </c>
      <c r="D119" s="303" t="s">
        <v>4694</v>
      </c>
      <c r="E119" s="304" t="s">
        <v>1737</v>
      </c>
      <c r="F119" s="305">
        <v>500</v>
      </c>
      <c r="G119" s="306">
        <v>0</v>
      </c>
      <c r="H119" s="307">
        <v>0</v>
      </c>
      <c r="I119" s="4"/>
      <c r="J119" s="6" t="s">
        <v>3550</v>
      </c>
    </row>
    <row r="120" spans="1:10" ht="27" customHeight="1">
      <c r="A120" s="300" t="s">
        <v>2563</v>
      </c>
      <c r="B120" s="301">
        <v>70</v>
      </c>
      <c r="C120" s="302" t="s">
        <v>3037</v>
      </c>
      <c r="D120" s="303" t="s">
        <v>3616</v>
      </c>
      <c r="E120" s="304" t="s">
        <v>3056</v>
      </c>
      <c r="F120" s="305">
        <v>500</v>
      </c>
      <c r="G120" s="306">
        <v>0</v>
      </c>
      <c r="H120" s="307">
        <v>0</v>
      </c>
      <c r="I120" s="4"/>
      <c r="J120" s="6" t="s">
        <v>3550</v>
      </c>
    </row>
    <row r="121" spans="1:10" ht="27" customHeight="1">
      <c r="A121" s="300" t="s">
        <v>2563</v>
      </c>
      <c r="B121" s="301">
        <v>71</v>
      </c>
      <c r="C121" s="302" t="s">
        <v>3058</v>
      </c>
      <c r="D121" s="303" t="s">
        <v>3896</v>
      </c>
      <c r="E121" s="304" t="s">
        <v>2493</v>
      </c>
      <c r="F121" s="305">
        <v>200</v>
      </c>
      <c r="G121" s="306">
        <v>0</v>
      </c>
      <c r="H121" s="307">
        <v>0</v>
      </c>
      <c r="I121" s="4"/>
      <c r="J121" s="6" t="s">
        <v>3550</v>
      </c>
    </row>
    <row r="122" spans="1:10" ht="27" customHeight="1">
      <c r="A122" s="300" t="s">
        <v>2563</v>
      </c>
      <c r="B122" s="301">
        <v>72</v>
      </c>
      <c r="C122" s="302" t="s">
        <v>2605</v>
      </c>
      <c r="D122" s="303" t="s">
        <v>249</v>
      </c>
      <c r="E122" s="304" t="s">
        <v>2269</v>
      </c>
      <c r="F122" s="305">
        <v>1000</v>
      </c>
      <c r="G122" s="306">
        <v>0</v>
      </c>
      <c r="H122" s="307">
        <v>0</v>
      </c>
      <c r="I122" s="4"/>
      <c r="J122" s="6" t="s">
        <v>3550</v>
      </c>
    </row>
    <row r="123" spans="1:10" ht="27" customHeight="1">
      <c r="A123" s="300" t="s">
        <v>2563</v>
      </c>
      <c r="B123" s="301">
        <v>73</v>
      </c>
      <c r="C123" s="302" t="s">
        <v>1220</v>
      </c>
      <c r="D123" s="303" t="s">
        <v>4162</v>
      </c>
      <c r="E123" s="304" t="s">
        <v>2776</v>
      </c>
      <c r="F123" s="305">
        <v>1000</v>
      </c>
      <c r="G123" s="306">
        <v>0</v>
      </c>
      <c r="H123" s="307">
        <v>0</v>
      </c>
      <c r="I123" s="4"/>
      <c r="J123" s="6" t="s">
        <v>3550</v>
      </c>
    </row>
    <row r="124" spans="1:10" ht="27" customHeight="1">
      <c r="A124" s="300" t="s">
        <v>1313</v>
      </c>
      <c r="B124" s="301">
        <v>1</v>
      </c>
      <c r="C124" s="302" t="s">
        <v>2854</v>
      </c>
      <c r="D124" s="303" t="s">
        <v>2600</v>
      </c>
      <c r="E124" s="304" t="s">
        <v>3957</v>
      </c>
      <c r="F124" s="305">
        <v>287</v>
      </c>
      <c r="G124" s="306">
        <v>0</v>
      </c>
      <c r="H124" s="307">
        <v>0</v>
      </c>
      <c r="I124" s="4"/>
      <c r="J124" s="6" t="s">
        <v>3550</v>
      </c>
    </row>
    <row r="125" spans="1:10" ht="27" customHeight="1">
      <c r="A125" s="300" t="s">
        <v>1313</v>
      </c>
      <c r="B125" s="301">
        <v>2</v>
      </c>
      <c r="C125" s="302" t="s">
        <v>4076</v>
      </c>
      <c r="D125" s="303" t="s">
        <v>3585</v>
      </c>
      <c r="E125" s="304" t="s">
        <v>1861</v>
      </c>
      <c r="F125" s="305">
        <v>105</v>
      </c>
      <c r="G125" s="306">
        <v>0</v>
      </c>
      <c r="H125" s="307">
        <v>0</v>
      </c>
      <c r="I125" s="4"/>
      <c r="J125" s="6" t="s">
        <v>1312</v>
      </c>
    </row>
    <row r="126" spans="1:10" ht="27" customHeight="1">
      <c r="A126" s="300" t="s">
        <v>1313</v>
      </c>
      <c r="B126" s="301">
        <v>3</v>
      </c>
      <c r="C126" s="302" t="s">
        <v>4077</v>
      </c>
      <c r="D126" s="303" t="s">
        <v>3587</v>
      </c>
      <c r="E126" s="304" t="s">
        <v>1862</v>
      </c>
      <c r="F126" s="305">
        <v>103</v>
      </c>
      <c r="G126" s="306">
        <v>0</v>
      </c>
      <c r="H126" s="307">
        <v>0</v>
      </c>
      <c r="I126" s="4"/>
      <c r="J126" s="6" t="s">
        <v>1312</v>
      </c>
    </row>
    <row r="127" spans="1:10" ht="27" customHeight="1">
      <c r="A127" s="300" t="s">
        <v>1313</v>
      </c>
      <c r="B127" s="301">
        <v>4</v>
      </c>
      <c r="C127" s="302" t="s">
        <v>4078</v>
      </c>
      <c r="D127" s="303" t="s">
        <v>3589</v>
      </c>
      <c r="E127" s="304" t="s">
        <v>1863</v>
      </c>
      <c r="F127" s="305">
        <v>0</v>
      </c>
      <c r="G127" s="306">
        <v>0</v>
      </c>
      <c r="H127" s="307">
        <v>0</v>
      </c>
      <c r="I127" s="4"/>
      <c r="J127" s="6" t="s">
        <v>1312</v>
      </c>
    </row>
    <row r="128" spans="1:10" ht="27" customHeight="1">
      <c r="A128" s="300" t="s">
        <v>1313</v>
      </c>
      <c r="B128" s="301">
        <v>5</v>
      </c>
      <c r="C128" s="302" t="s">
        <v>4079</v>
      </c>
      <c r="D128" s="303" t="s">
        <v>147</v>
      </c>
      <c r="E128" s="304" t="s">
        <v>4652</v>
      </c>
      <c r="F128" s="305">
        <v>0</v>
      </c>
      <c r="G128" s="306">
        <v>0</v>
      </c>
      <c r="H128" s="307">
        <v>0</v>
      </c>
      <c r="I128" s="4"/>
      <c r="J128" s="6" t="s">
        <v>1312</v>
      </c>
    </row>
    <row r="129" spans="1:10" ht="27" customHeight="1">
      <c r="A129" s="300" t="s">
        <v>1313</v>
      </c>
      <c r="B129" s="301">
        <v>6</v>
      </c>
      <c r="C129" s="302" t="s">
        <v>3018</v>
      </c>
      <c r="D129" s="303" t="s">
        <v>3019</v>
      </c>
      <c r="E129" s="304" t="s">
        <v>1272</v>
      </c>
      <c r="F129" s="305">
        <v>411</v>
      </c>
      <c r="G129" s="306">
        <v>0</v>
      </c>
      <c r="H129" s="307">
        <v>0</v>
      </c>
      <c r="I129" s="4"/>
      <c r="J129" s="6" t="s">
        <v>1312</v>
      </c>
    </row>
    <row r="130" spans="1:10" ht="27" customHeight="1">
      <c r="A130" s="300" t="s">
        <v>1313</v>
      </c>
      <c r="B130" s="301">
        <v>7</v>
      </c>
      <c r="C130" s="302" t="s">
        <v>5173</v>
      </c>
      <c r="D130" s="303" t="s">
        <v>5174</v>
      </c>
      <c r="E130" s="304" t="s">
        <v>1273</v>
      </c>
      <c r="F130" s="305">
        <v>665</v>
      </c>
      <c r="G130" s="306">
        <v>0</v>
      </c>
      <c r="H130" s="307">
        <v>0</v>
      </c>
      <c r="I130" s="4"/>
      <c r="J130" s="6" t="s">
        <v>1312</v>
      </c>
    </row>
    <row r="131" spans="1:10" ht="27" customHeight="1">
      <c r="A131" s="300" t="s">
        <v>1313</v>
      </c>
      <c r="B131" s="301">
        <v>8</v>
      </c>
      <c r="C131" s="302" t="s">
        <v>5175</v>
      </c>
      <c r="D131" s="303" t="s">
        <v>5176</v>
      </c>
      <c r="E131" s="304" t="s">
        <v>4981</v>
      </c>
      <c r="F131" s="305">
        <v>360</v>
      </c>
      <c r="G131" s="306">
        <v>0</v>
      </c>
      <c r="H131" s="307">
        <v>0</v>
      </c>
      <c r="I131" s="4"/>
      <c r="J131" s="6" t="s">
        <v>1312</v>
      </c>
    </row>
    <row r="132" spans="1:10" ht="27" customHeight="1">
      <c r="A132" s="300" t="s">
        <v>1313</v>
      </c>
      <c r="B132" s="301">
        <v>9</v>
      </c>
      <c r="C132" s="302" t="s">
        <v>2435</v>
      </c>
      <c r="D132" s="303" t="s">
        <v>5048</v>
      </c>
      <c r="E132" s="304" t="s">
        <v>1272</v>
      </c>
      <c r="F132" s="305">
        <v>112</v>
      </c>
      <c r="G132" s="306">
        <v>0</v>
      </c>
      <c r="H132" s="307">
        <v>0</v>
      </c>
      <c r="I132" s="4"/>
      <c r="J132" s="6" t="s">
        <v>1312</v>
      </c>
    </row>
    <row r="133" spans="1:10" ht="27" customHeight="1">
      <c r="A133" s="300" t="s">
        <v>1313</v>
      </c>
      <c r="B133" s="301">
        <v>10</v>
      </c>
      <c r="C133" s="302" t="s">
        <v>1288</v>
      </c>
      <c r="D133" s="303" t="s">
        <v>4488</v>
      </c>
      <c r="E133" s="304" t="s">
        <v>1273</v>
      </c>
      <c r="F133" s="305">
        <v>32</v>
      </c>
      <c r="G133" s="306">
        <v>0</v>
      </c>
      <c r="H133" s="307">
        <v>0</v>
      </c>
      <c r="I133" s="4"/>
      <c r="J133" s="6" t="s">
        <v>1312</v>
      </c>
    </row>
    <row r="134" spans="1:10" ht="27" customHeight="1">
      <c r="A134" s="300" t="s">
        <v>1313</v>
      </c>
      <c r="B134" s="301">
        <v>11</v>
      </c>
      <c r="C134" s="302" t="s">
        <v>1290</v>
      </c>
      <c r="D134" s="303" t="s">
        <v>1291</v>
      </c>
      <c r="E134" s="304" t="s">
        <v>2093</v>
      </c>
      <c r="F134" s="305">
        <v>116</v>
      </c>
      <c r="G134" s="306">
        <v>0</v>
      </c>
      <c r="H134" s="307">
        <v>0</v>
      </c>
      <c r="I134" s="4"/>
      <c r="J134" s="6" t="s">
        <v>1312</v>
      </c>
    </row>
    <row r="135" spans="1:10" ht="27" customHeight="1">
      <c r="A135" s="300" t="s">
        <v>1313</v>
      </c>
      <c r="B135" s="301">
        <v>12</v>
      </c>
      <c r="C135" s="302" t="s">
        <v>2887</v>
      </c>
      <c r="D135" s="303" t="s">
        <v>2888</v>
      </c>
      <c r="E135" s="304" t="s">
        <v>4981</v>
      </c>
      <c r="F135" s="305">
        <v>97</v>
      </c>
      <c r="G135" s="306">
        <v>0</v>
      </c>
      <c r="H135" s="307">
        <v>0</v>
      </c>
      <c r="I135" s="4"/>
      <c r="J135" s="6" t="s">
        <v>1312</v>
      </c>
    </row>
    <row r="136" spans="1:10" ht="27" customHeight="1">
      <c r="A136" s="300" t="s">
        <v>1313</v>
      </c>
      <c r="B136" s="301">
        <v>13</v>
      </c>
      <c r="C136" s="302" t="s">
        <v>509</v>
      </c>
      <c r="D136" s="303" t="s">
        <v>876</v>
      </c>
      <c r="E136" s="304" t="s">
        <v>2094</v>
      </c>
      <c r="F136" s="305">
        <v>183</v>
      </c>
      <c r="G136" s="306">
        <v>0</v>
      </c>
      <c r="H136" s="307">
        <v>0</v>
      </c>
      <c r="I136" s="4"/>
      <c r="J136" s="6" t="s">
        <v>1312</v>
      </c>
    </row>
    <row r="137" spans="1:10" ht="27" customHeight="1">
      <c r="A137" s="300" t="s">
        <v>1313</v>
      </c>
      <c r="B137" s="301">
        <v>14</v>
      </c>
      <c r="C137" s="302" t="s">
        <v>510</v>
      </c>
      <c r="D137" s="303" t="s">
        <v>1994</v>
      </c>
      <c r="E137" s="304" t="s">
        <v>2094</v>
      </c>
      <c r="F137" s="305">
        <v>252</v>
      </c>
      <c r="G137" s="306">
        <v>0</v>
      </c>
      <c r="H137" s="307">
        <v>0</v>
      </c>
      <c r="I137" s="4"/>
      <c r="J137" s="6" t="s">
        <v>1312</v>
      </c>
    </row>
    <row r="138" spans="1:10" ht="27" customHeight="1">
      <c r="A138" s="300" t="s">
        <v>1313</v>
      </c>
      <c r="B138" s="301">
        <v>15</v>
      </c>
      <c r="C138" s="302" t="s">
        <v>511</v>
      </c>
      <c r="D138" s="303" t="s">
        <v>1995</v>
      </c>
      <c r="E138" s="304" t="s">
        <v>2095</v>
      </c>
      <c r="F138" s="305">
        <v>112</v>
      </c>
      <c r="G138" s="306">
        <v>0</v>
      </c>
      <c r="H138" s="307">
        <v>0</v>
      </c>
      <c r="I138" s="4"/>
      <c r="J138" s="6" t="s">
        <v>1312</v>
      </c>
    </row>
    <row r="139" spans="1:10" ht="27" customHeight="1">
      <c r="A139" s="300" t="s">
        <v>1313</v>
      </c>
      <c r="B139" s="301">
        <v>16</v>
      </c>
      <c r="C139" s="302" t="s">
        <v>512</v>
      </c>
      <c r="D139" s="303" t="s">
        <v>1996</v>
      </c>
      <c r="E139" s="304" t="s">
        <v>2709</v>
      </c>
      <c r="F139" s="305">
        <v>341</v>
      </c>
      <c r="G139" s="306">
        <v>0</v>
      </c>
      <c r="H139" s="307">
        <v>0</v>
      </c>
      <c r="I139" s="4"/>
      <c r="J139" s="6" t="s">
        <v>1312</v>
      </c>
    </row>
    <row r="140" spans="1:10" ht="27" customHeight="1">
      <c r="A140" s="300" t="s">
        <v>1313</v>
      </c>
      <c r="B140" s="301">
        <v>17</v>
      </c>
      <c r="C140" s="302" t="s">
        <v>1107</v>
      </c>
      <c r="D140" s="303" t="s">
        <v>1108</v>
      </c>
      <c r="E140" s="304" t="s">
        <v>2119</v>
      </c>
      <c r="F140" s="305">
        <v>112</v>
      </c>
      <c r="G140" s="306">
        <v>0</v>
      </c>
      <c r="H140" s="307">
        <v>0</v>
      </c>
      <c r="I140" s="4"/>
      <c r="J140" s="6" t="s">
        <v>3550</v>
      </c>
    </row>
    <row r="141" spans="1:10" ht="27" customHeight="1">
      <c r="A141" s="300" t="s">
        <v>1313</v>
      </c>
      <c r="B141" s="301">
        <v>18</v>
      </c>
      <c r="C141" s="302" t="s">
        <v>2675</v>
      </c>
      <c r="D141" s="303" t="s">
        <v>1111</v>
      </c>
      <c r="E141" s="304" t="s">
        <v>2119</v>
      </c>
      <c r="F141" s="305">
        <v>186</v>
      </c>
      <c r="G141" s="306">
        <v>0</v>
      </c>
      <c r="H141" s="307">
        <v>0</v>
      </c>
      <c r="I141" s="4"/>
      <c r="J141" s="6" t="s">
        <v>3550</v>
      </c>
    </row>
    <row r="142" spans="1:10" ht="27" customHeight="1">
      <c r="A142" s="300" t="s">
        <v>1313</v>
      </c>
      <c r="B142" s="301">
        <v>19</v>
      </c>
      <c r="C142" s="302" t="s">
        <v>1130</v>
      </c>
      <c r="D142" s="303" t="s">
        <v>439</v>
      </c>
      <c r="E142" s="304" t="s">
        <v>1354</v>
      </c>
      <c r="F142" s="305">
        <v>1195</v>
      </c>
      <c r="G142" s="306">
        <v>0</v>
      </c>
      <c r="H142" s="307">
        <v>0</v>
      </c>
      <c r="I142" s="4"/>
      <c r="J142" s="6" t="s">
        <v>1312</v>
      </c>
    </row>
    <row r="143" spans="1:10" ht="27" customHeight="1">
      <c r="A143" s="300" t="s">
        <v>1313</v>
      </c>
      <c r="B143" s="301">
        <v>20</v>
      </c>
      <c r="C143" s="302" t="s">
        <v>1131</v>
      </c>
      <c r="D143" s="303" t="s">
        <v>440</v>
      </c>
      <c r="E143" s="304" t="s">
        <v>1354</v>
      </c>
      <c r="F143" s="305">
        <v>355</v>
      </c>
      <c r="G143" s="306">
        <v>0</v>
      </c>
      <c r="H143" s="307">
        <v>0</v>
      </c>
      <c r="I143" s="4"/>
      <c r="J143" s="6" t="s">
        <v>1312</v>
      </c>
    </row>
    <row r="144" spans="1:10" ht="27" customHeight="1">
      <c r="A144" s="300" t="s">
        <v>1313</v>
      </c>
      <c r="B144" s="301">
        <v>21</v>
      </c>
      <c r="C144" s="302" t="s">
        <v>1132</v>
      </c>
      <c r="D144" s="303" t="s">
        <v>3609</v>
      </c>
      <c r="E144" s="304" t="s">
        <v>1354</v>
      </c>
      <c r="F144" s="305">
        <v>600</v>
      </c>
      <c r="G144" s="306">
        <v>0</v>
      </c>
      <c r="H144" s="307">
        <v>0</v>
      </c>
      <c r="I144" s="4"/>
      <c r="J144" s="6" t="s">
        <v>1312</v>
      </c>
    </row>
    <row r="145" spans="1:10" ht="27" customHeight="1">
      <c r="A145" s="300" t="s">
        <v>1313</v>
      </c>
      <c r="B145" s="301">
        <v>22</v>
      </c>
      <c r="C145" s="302" t="s">
        <v>1133</v>
      </c>
      <c r="D145" s="303" t="s">
        <v>2419</v>
      </c>
      <c r="E145" s="304" t="s">
        <v>1354</v>
      </c>
      <c r="F145" s="305">
        <v>264</v>
      </c>
      <c r="G145" s="306">
        <v>0</v>
      </c>
      <c r="H145" s="307">
        <v>0</v>
      </c>
      <c r="I145" s="4"/>
      <c r="J145" s="6" t="s">
        <v>1312</v>
      </c>
    </row>
    <row r="146" spans="1:10" ht="27" customHeight="1">
      <c r="A146" s="300" t="s">
        <v>1313</v>
      </c>
      <c r="B146" s="301">
        <v>23</v>
      </c>
      <c r="C146" s="302" t="s">
        <v>1134</v>
      </c>
      <c r="D146" s="303" t="s">
        <v>2420</v>
      </c>
      <c r="E146" s="304" t="s">
        <v>2710</v>
      </c>
      <c r="F146" s="305">
        <v>288</v>
      </c>
      <c r="G146" s="306">
        <v>0</v>
      </c>
      <c r="H146" s="307">
        <v>0</v>
      </c>
      <c r="I146" s="4"/>
      <c r="J146" s="6" t="s">
        <v>1312</v>
      </c>
    </row>
    <row r="147" spans="1:10" ht="27" customHeight="1">
      <c r="A147" s="300" t="s">
        <v>1313</v>
      </c>
      <c r="B147" s="301">
        <v>24</v>
      </c>
      <c r="C147" s="302" t="s">
        <v>1135</v>
      </c>
      <c r="D147" s="303" t="s">
        <v>2421</v>
      </c>
      <c r="E147" s="304" t="s">
        <v>2565</v>
      </c>
      <c r="F147" s="305">
        <v>306</v>
      </c>
      <c r="G147" s="306">
        <v>0</v>
      </c>
      <c r="H147" s="307">
        <v>0</v>
      </c>
      <c r="I147" s="4"/>
      <c r="J147" s="6" t="s">
        <v>1312</v>
      </c>
    </row>
    <row r="148" spans="1:10" ht="27" customHeight="1">
      <c r="A148" s="300" t="s">
        <v>1313</v>
      </c>
      <c r="B148" s="301">
        <v>25</v>
      </c>
      <c r="C148" s="302" t="s">
        <v>1136</v>
      </c>
      <c r="D148" s="303" t="s">
        <v>2918</v>
      </c>
      <c r="E148" s="304" t="s">
        <v>2566</v>
      </c>
      <c r="F148" s="305">
        <v>346</v>
      </c>
      <c r="G148" s="306">
        <v>0</v>
      </c>
      <c r="H148" s="307">
        <v>0</v>
      </c>
      <c r="I148" s="4"/>
      <c r="J148" s="6" t="s">
        <v>1312</v>
      </c>
    </row>
    <row r="149" spans="1:10" ht="27" customHeight="1">
      <c r="A149" s="300" t="s">
        <v>1313</v>
      </c>
      <c r="B149" s="301">
        <v>26</v>
      </c>
      <c r="C149" s="302" t="s">
        <v>4675</v>
      </c>
      <c r="D149" s="303" t="s">
        <v>4676</v>
      </c>
      <c r="E149" s="304" t="s">
        <v>4743</v>
      </c>
      <c r="F149" s="305">
        <v>880</v>
      </c>
      <c r="G149" s="306">
        <v>0</v>
      </c>
      <c r="H149" s="307">
        <v>0</v>
      </c>
      <c r="I149" s="4"/>
      <c r="J149" s="6" t="s">
        <v>3639</v>
      </c>
    </row>
    <row r="150" spans="1:10" ht="27" customHeight="1">
      <c r="A150" s="300" t="s">
        <v>1313</v>
      </c>
      <c r="B150" s="301">
        <v>27</v>
      </c>
      <c r="C150" s="302" t="s">
        <v>988</v>
      </c>
      <c r="D150" s="303" t="s">
        <v>989</v>
      </c>
      <c r="E150" s="304" t="s">
        <v>4252</v>
      </c>
      <c r="F150" s="305">
        <v>120</v>
      </c>
      <c r="G150" s="306">
        <v>0</v>
      </c>
      <c r="H150" s="307">
        <v>0</v>
      </c>
      <c r="I150" s="4"/>
      <c r="J150" s="6" t="s">
        <v>3639</v>
      </c>
    </row>
    <row r="151" spans="1:10" ht="27" customHeight="1">
      <c r="A151" s="300" t="s">
        <v>1313</v>
      </c>
      <c r="B151" s="301">
        <v>28</v>
      </c>
      <c r="C151" s="302" t="s">
        <v>3303</v>
      </c>
      <c r="D151" s="303" t="s">
        <v>5493</v>
      </c>
      <c r="E151" s="304" t="s">
        <v>4745</v>
      </c>
      <c r="F151" s="305">
        <v>140</v>
      </c>
      <c r="G151" s="306">
        <v>0</v>
      </c>
      <c r="H151" s="307">
        <v>0</v>
      </c>
      <c r="I151" s="4"/>
      <c r="J151" s="6" t="s">
        <v>3639</v>
      </c>
    </row>
    <row r="152" spans="1:10" ht="27" customHeight="1">
      <c r="A152" s="300" t="s">
        <v>1313</v>
      </c>
      <c r="B152" s="301">
        <v>29</v>
      </c>
      <c r="C152" s="302" t="s">
        <v>358</v>
      </c>
      <c r="D152" s="303" t="s">
        <v>2868</v>
      </c>
      <c r="E152" s="304" t="s">
        <v>4253</v>
      </c>
      <c r="F152" s="305">
        <v>60</v>
      </c>
      <c r="G152" s="306">
        <v>0</v>
      </c>
      <c r="H152" s="307">
        <v>0</v>
      </c>
      <c r="I152" s="4"/>
      <c r="J152" s="6" t="s">
        <v>3639</v>
      </c>
    </row>
    <row r="153" spans="1:10" ht="27" customHeight="1">
      <c r="A153" s="300" t="s">
        <v>1313</v>
      </c>
      <c r="B153" s="301">
        <v>30</v>
      </c>
      <c r="C153" s="302" t="s">
        <v>1137</v>
      </c>
      <c r="D153" s="303" t="s">
        <v>2919</v>
      </c>
      <c r="E153" s="304" t="s">
        <v>4650</v>
      </c>
      <c r="F153" s="305">
        <v>413</v>
      </c>
      <c r="G153" s="306">
        <v>0</v>
      </c>
      <c r="H153" s="307">
        <v>0</v>
      </c>
      <c r="I153" s="4"/>
      <c r="J153" s="6" t="s">
        <v>1312</v>
      </c>
    </row>
    <row r="154" spans="1:10" ht="27" customHeight="1">
      <c r="A154" s="300" t="s">
        <v>1313</v>
      </c>
      <c r="B154" s="301">
        <v>31</v>
      </c>
      <c r="C154" s="302" t="s">
        <v>1138</v>
      </c>
      <c r="D154" s="303" t="s">
        <v>3371</v>
      </c>
      <c r="E154" s="304" t="s">
        <v>4651</v>
      </c>
      <c r="F154" s="305">
        <v>376</v>
      </c>
      <c r="G154" s="306">
        <v>0</v>
      </c>
      <c r="H154" s="307">
        <v>0</v>
      </c>
      <c r="I154" s="4"/>
      <c r="J154" s="6" t="s">
        <v>1312</v>
      </c>
    </row>
    <row r="155" spans="1:10" ht="27" customHeight="1">
      <c r="A155" s="300" t="s">
        <v>1313</v>
      </c>
      <c r="B155" s="301">
        <v>32</v>
      </c>
      <c r="C155" s="302" t="s">
        <v>1139</v>
      </c>
      <c r="D155" s="303" t="s">
        <v>3372</v>
      </c>
      <c r="E155" s="304" t="s">
        <v>4651</v>
      </c>
      <c r="F155" s="305">
        <v>580</v>
      </c>
      <c r="G155" s="306">
        <v>0</v>
      </c>
      <c r="H155" s="307">
        <v>0</v>
      </c>
      <c r="I155" s="4"/>
      <c r="J155" s="6" t="s">
        <v>1312</v>
      </c>
    </row>
    <row r="156" spans="1:10" ht="27" customHeight="1">
      <c r="A156" s="300" t="s">
        <v>1313</v>
      </c>
      <c r="B156" s="301">
        <v>33</v>
      </c>
      <c r="C156" s="302" t="s">
        <v>1140</v>
      </c>
      <c r="D156" s="303" t="s">
        <v>3373</v>
      </c>
      <c r="E156" s="304" t="s">
        <v>4651</v>
      </c>
      <c r="F156" s="305">
        <v>415</v>
      </c>
      <c r="G156" s="306">
        <v>0</v>
      </c>
      <c r="H156" s="307">
        <v>0</v>
      </c>
      <c r="I156" s="4"/>
      <c r="J156" s="6" t="s">
        <v>1312</v>
      </c>
    </row>
    <row r="157" spans="1:10" ht="27" customHeight="1">
      <c r="A157" s="300" t="s">
        <v>1313</v>
      </c>
      <c r="B157" s="301">
        <v>34</v>
      </c>
      <c r="C157" s="302" t="s">
        <v>2601</v>
      </c>
      <c r="D157" s="303" t="s">
        <v>2602</v>
      </c>
      <c r="E157" s="304" t="s">
        <v>4567</v>
      </c>
      <c r="F157" s="305">
        <v>306</v>
      </c>
      <c r="G157" s="306">
        <v>0</v>
      </c>
      <c r="H157" s="307">
        <v>0</v>
      </c>
      <c r="I157" s="4"/>
      <c r="J157" s="6" t="s">
        <v>3550</v>
      </c>
    </row>
    <row r="158" spans="1:10" ht="27" customHeight="1">
      <c r="A158" s="300" t="s">
        <v>1313</v>
      </c>
      <c r="B158" s="301">
        <v>35</v>
      </c>
      <c r="C158" s="302" t="s">
        <v>3391</v>
      </c>
      <c r="D158" s="303" t="s">
        <v>1550</v>
      </c>
      <c r="E158" s="304" t="s">
        <v>2334</v>
      </c>
      <c r="F158" s="305">
        <v>94</v>
      </c>
      <c r="G158" s="306">
        <v>0</v>
      </c>
      <c r="H158" s="307">
        <v>0</v>
      </c>
      <c r="I158" s="4"/>
      <c r="J158" s="6" t="s">
        <v>3550</v>
      </c>
    </row>
    <row r="159" spans="1:10" ht="27" customHeight="1">
      <c r="A159" s="300" t="s">
        <v>1313</v>
      </c>
      <c r="B159" s="301">
        <v>36</v>
      </c>
      <c r="C159" s="302" t="s">
        <v>3392</v>
      </c>
      <c r="D159" s="303" t="s">
        <v>1551</v>
      </c>
      <c r="E159" s="304" t="s">
        <v>3342</v>
      </c>
      <c r="F159" s="305">
        <v>130</v>
      </c>
      <c r="G159" s="306">
        <v>0</v>
      </c>
      <c r="H159" s="307">
        <v>0</v>
      </c>
      <c r="I159" s="4"/>
      <c r="J159" s="6" t="s">
        <v>3550</v>
      </c>
    </row>
    <row r="160" spans="1:10" ht="27" customHeight="1">
      <c r="A160" s="300" t="s">
        <v>1313</v>
      </c>
      <c r="B160" s="301">
        <v>37</v>
      </c>
      <c r="C160" s="302" t="s">
        <v>4851</v>
      </c>
      <c r="D160" s="303" t="s">
        <v>345</v>
      </c>
      <c r="E160" s="304" t="s">
        <v>630</v>
      </c>
      <c r="F160" s="305">
        <v>600</v>
      </c>
      <c r="G160" s="306">
        <v>0</v>
      </c>
      <c r="H160" s="307">
        <v>0</v>
      </c>
      <c r="I160" s="4"/>
      <c r="J160" s="6" t="s">
        <v>3550</v>
      </c>
    </row>
    <row r="161" spans="1:10" ht="27" customHeight="1">
      <c r="A161" s="300" t="s">
        <v>1313</v>
      </c>
      <c r="B161" s="301">
        <v>38</v>
      </c>
      <c r="C161" s="302" t="s">
        <v>2695</v>
      </c>
      <c r="D161" s="303" t="s">
        <v>5278</v>
      </c>
      <c r="E161" s="304" t="s">
        <v>630</v>
      </c>
      <c r="F161" s="305">
        <v>645</v>
      </c>
      <c r="G161" s="306">
        <v>0</v>
      </c>
      <c r="H161" s="307">
        <v>0</v>
      </c>
      <c r="I161" s="4"/>
      <c r="J161" s="6" t="s">
        <v>3550</v>
      </c>
    </row>
    <row r="162" spans="1:10" ht="27" customHeight="1">
      <c r="A162" s="300" t="s">
        <v>1313</v>
      </c>
      <c r="B162" s="301">
        <v>39</v>
      </c>
      <c r="C162" s="302" t="s">
        <v>2696</v>
      </c>
      <c r="D162" s="303" t="s">
        <v>5279</v>
      </c>
      <c r="E162" s="304" t="s">
        <v>1089</v>
      </c>
      <c r="F162" s="305">
        <v>544</v>
      </c>
      <c r="G162" s="306">
        <v>0</v>
      </c>
      <c r="H162" s="307">
        <v>0</v>
      </c>
      <c r="I162" s="4"/>
      <c r="J162" s="6" t="s">
        <v>3550</v>
      </c>
    </row>
    <row r="163" spans="1:10" ht="27" customHeight="1">
      <c r="A163" s="300" t="s">
        <v>1313</v>
      </c>
      <c r="B163" s="301">
        <v>40</v>
      </c>
      <c r="C163" s="302" t="s">
        <v>3302</v>
      </c>
      <c r="D163" s="303" t="s">
        <v>1802</v>
      </c>
      <c r="E163" s="304" t="s">
        <v>1089</v>
      </c>
      <c r="F163" s="305">
        <v>360</v>
      </c>
      <c r="G163" s="306">
        <v>0</v>
      </c>
      <c r="H163" s="307">
        <v>0</v>
      </c>
      <c r="I163" s="4"/>
      <c r="J163" s="6" t="s">
        <v>3550</v>
      </c>
    </row>
    <row r="164" spans="1:10" ht="27" customHeight="1">
      <c r="A164" s="300" t="s">
        <v>1313</v>
      </c>
      <c r="B164" s="301">
        <v>41</v>
      </c>
      <c r="C164" s="302" t="s">
        <v>5049</v>
      </c>
      <c r="D164" s="303" t="s">
        <v>3772</v>
      </c>
      <c r="E164" s="304" t="s">
        <v>4254</v>
      </c>
      <c r="F164" s="305">
        <v>20</v>
      </c>
      <c r="G164" s="306">
        <v>0</v>
      </c>
      <c r="H164" s="307">
        <v>0</v>
      </c>
      <c r="I164" s="4"/>
      <c r="J164" s="6" t="s">
        <v>3639</v>
      </c>
    </row>
    <row r="165" spans="1:10" ht="27" customHeight="1">
      <c r="A165" s="300" t="s">
        <v>1313</v>
      </c>
      <c r="B165" s="301">
        <v>42</v>
      </c>
      <c r="C165" s="302" t="s">
        <v>2851</v>
      </c>
      <c r="D165" s="303" t="s">
        <v>1912</v>
      </c>
      <c r="E165" s="304" t="s">
        <v>4254</v>
      </c>
      <c r="F165" s="305">
        <v>80</v>
      </c>
      <c r="G165" s="306">
        <v>0</v>
      </c>
      <c r="H165" s="307">
        <v>0</v>
      </c>
      <c r="I165" s="4"/>
      <c r="J165" s="6" t="s">
        <v>3639</v>
      </c>
    </row>
    <row r="166" spans="1:10" ht="27" customHeight="1">
      <c r="A166" s="300" t="s">
        <v>1313</v>
      </c>
      <c r="B166" s="301">
        <v>43</v>
      </c>
      <c r="C166" s="302" t="s">
        <v>2517</v>
      </c>
      <c r="D166" s="303" t="s">
        <v>2518</v>
      </c>
      <c r="E166" s="304" t="s">
        <v>3100</v>
      </c>
      <c r="F166" s="305">
        <v>360</v>
      </c>
      <c r="G166" s="306">
        <v>0</v>
      </c>
      <c r="H166" s="307">
        <v>0</v>
      </c>
      <c r="I166" s="4"/>
      <c r="J166" s="6" t="s">
        <v>3550</v>
      </c>
    </row>
    <row r="167" spans="1:10" ht="27" customHeight="1">
      <c r="A167" s="300" t="s">
        <v>1313</v>
      </c>
      <c r="B167" s="301">
        <v>44</v>
      </c>
      <c r="C167" s="302" t="s">
        <v>357</v>
      </c>
      <c r="D167" s="303" t="s">
        <v>3686</v>
      </c>
      <c r="E167" s="304" t="s">
        <v>265</v>
      </c>
      <c r="F167" s="305">
        <v>0</v>
      </c>
      <c r="G167" s="306">
        <v>0</v>
      </c>
      <c r="H167" s="307">
        <v>0</v>
      </c>
      <c r="I167" s="4"/>
      <c r="J167" s="6" t="s">
        <v>1312</v>
      </c>
    </row>
    <row r="168" spans="1:10" ht="27" customHeight="1">
      <c r="A168" s="300" t="s">
        <v>1313</v>
      </c>
      <c r="B168" s="301">
        <v>45</v>
      </c>
      <c r="C168" s="302" t="s">
        <v>4906</v>
      </c>
      <c r="D168" s="303" t="s">
        <v>4864</v>
      </c>
      <c r="E168" s="304" t="s">
        <v>266</v>
      </c>
      <c r="F168" s="305">
        <v>0</v>
      </c>
      <c r="G168" s="306">
        <v>0</v>
      </c>
      <c r="H168" s="307">
        <v>0</v>
      </c>
      <c r="I168" s="4"/>
      <c r="J168" s="6" t="s">
        <v>1312</v>
      </c>
    </row>
    <row r="169" spans="1:10" ht="27" customHeight="1">
      <c r="A169" s="300" t="s">
        <v>1313</v>
      </c>
      <c r="B169" s="301">
        <v>46</v>
      </c>
      <c r="C169" s="302" t="s">
        <v>2511</v>
      </c>
      <c r="D169" s="303" t="s">
        <v>4865</v>
      </c>
      <c r="E169" s="304" t="s">
        <v>267</v>
      </c>
      <c r="F169" s="305">
        <v>0</v>
      </c>
      <c r="G169" s="306">
        <v>0</v>
      </c>
      <c r="H169" s="307">
        <v>0</v>
      </c>
      <c r="I169" s="4"/>
      <c r="J169" s="6" t="s">
        <v>1312</v>
      </c>
    </row>
    <row r="170" spans="1:10" ht="27" customHeight="1">
      <c r="A170" s="300" t="s">
        <v>1313</v>
      </c>
      <c r="B170" s="301">
        <v>47</v>
      </c>
      <c r="C170" s="302" t="s">
        <v>2512</v>
      </c>
      <c r="D170" s="303" t="s">
        <v>321</v>
      </c>
      <c r="E170" s="304" t="s">
        <v>4953</v>
      </c>
      <c r="F170" s="305">
        <v>0</v>
      </c>
      <c r="G170" s="306">
        <v>0</v>
      </c>
      <c r="H170" s="307">
        <v>0</v>
      </c>
      <c r="I170" s="4"/>
      <c r="J170" s="6" t="s">
        <v>1312</v>
      </c>
    </row>
    <row r="171" spans="1:10" ht="27" customHeight="1">
      <c r="A171" s="300" t="s">
        <v>1313</v>
      </c>
      <c r="B171" s="301">
        <v>48</v>
      </c>
      <c r="C171" s="302" t="s">
        <v>4346</v>
      </c>
      <c r="D171" s="303" t="s">
        <v>4060</v>
      </c>
      <c r="E171" s="304" t="s">
        <v>4067</v>
      </c>
      <c r="F171" s="305">
        <v>0</v>
      </c>
      <c r="G171" s="306">
        <v>0</v>
      </c>
      <c r="H171" s="307">
        <v>0</v>
      </c>
      <c r="I171" s="4"/>
      <c r="J171" s="6" t="s">
        <v>1312</v>
      </c>
    </row>
    <row r="172" spans="1:10" ht="27" customHeight="1">
      <c r="A172" s="300" t="s">
        <v>1313</v>
      </c>
      <c r="B172" s="301">
        <v>49</v>
      </c>
      <c r="C172" s="302" t="s">
        <v>3274</v>
      </c>
      <c r="D172" s="303" t="s">
        <v>4366</v>
      </c>
      <c r="E172" s="304" t="s">
        <v>5177</v>
      </c>
      <c r="F172" s="305">
        <v>0</v>
      </c>
      <c r="G172" s="306">
        <v>0</v>
      </c>
      <c r="H172" s="307">
        <v>0</v>
      </c>
      <c r="I172" s="4"/>
      <c r="J172" s="6" t="s">
        <v>1312</v>
      </c>
    </row>
    <row r="173" spans="1:10" ht="27" customHeight="1">
      <c r="A173" s="300" t="s">
        <v>1313</v>
      </c>
      <c r="B173" s="301">
        <v>50</v>
      </c>
      <c r="C173" s="302" t="s">
        <v>3275</v>
      </c>
      <c r="D173" s="303" t="s">
        <v>1295</v>
      </c>
      <c r="E173" s="304" t="s">
        <v>568</v>
      </c>
      <c r="F173" s="305">
        <v>0</v>
      </c>
      <c r="G173" s="306">
        <v>0</v>
      </c>
      <c r="H173" s="307">
        <v>0</v>
      </c>
      <c r="I173" s="4"/>
      <c r="J173" s="6" t="s">
        <v>1312</v>
      </c>
    </row>
    <row r="174" spans="1:10" ht="27" customHeight="1">
      <c r="A174" s="300" t="s">
        <v>1313</v>
      </c>
      <c r="B174" s="301">
        <v>51</v>
      </c>
      <c r="C174" s="302" t="s">
        <v>760</v>
      </c>
      <c r="D174" s="303" t="s">
        <v>2751</v>
      </c>
      <c r="E174" s="304" t="s">
        <v>2393</v>
      </c>
      <c r="F174" s="305">
        <v>0</v>
      </c>
      <c r="G174" s="306">
        <v>0</v>
      </c>
      <c r="H174" s="307">
        <v>0</v>
      </c>
      <c r="I174" s="4"/>
      <c r="J174" s="6" t="s">
        <v>1312</v>
      </c>
    </row>
    <row r="175" spans="1:10" ht="27" customHeight="1">
      <c r="A175" s="300" t="s">
        <v>1313</v>
      </c>
      <c r="B175" s="301">
        <v>52</v>
      </c>
      <c r="C175" s="302" t="s">
        <v>761</v>
      </c>
      <c r="D175" s="303" t="s">
        <v>2752</v>
      </c>
      <c r="E175" s="304" t="s">
        <v>468</v>
      </c>
      <c r="F175" s="305">
        <v>0</v>
      </c>
      <c r="G175" s="306">
        <v>0</v>
      </c>
      <c r="H175" s="307">
        <v>0</v>
      </c>
      <c r="I175" s="4"/>
      <c r="J175" s="6" t="s">
        <v>1312</v>
      </c>
    </row>
    <row r="176" spans="1:10" ht="27" customHeight="1">
      <c r="A176" s="300" t="s">
        <v>1313</v>
      </c>
      <c r="B176" s="301">
        <v>53</v>
      </c>
      <c r="C176" s="302" t="s">
        <v>4177</v>
      </c>
      <c r="D176" s="303" t="s">
        <v>430</v>
      </c>
      <c r="E176" s="304" t="s">
        <v>284</v>
      </c>
      <c r="F176" s="305">
        <v>0</v>
      </c>
      <c r="G176" s="306">
        <v>0</v>
      </c>
      <c r="H176" s="307">
        <v>0</v>
      </c>
      <c r="I176" s="4"/>
      <c r="J176" s="6" t="s">
        <v>1312</v>
      </c>
    </row>
    <row r="177" spans="1:10" ht="27" customHeight="1">
      <c r="A177" s="300" t="s">
        <v>1313</v>
      </c>
      <c r="B177" s="301">
        <v>54</v>
      </c>
      <c r="C177" s="302" t="s">
        <v>3864</v>
      </c>
      <c r="D177" s="303" t="s">
        <v>431</v>
      </c>
      <c r="E177" s="304" t="s">
        <v>5131</v>
      </c>
      <c r="F177" s="305">
        <v>0</v>
      </c>
      <c r="G177" s="306">
        <v>0</v>
      </c>
      <c r="H177" s="307">
        <v>0</v>
      </c>
      <c r="I177" s="4"/>
      <c r="J177" s="6" t="s">
        <v>1312</v>
      </c>
    </row>
    <row r="178" spans="1:10" ht="27" customHeight="1">
      <c r="A178" s="300" t="s">
        <v>1313</v>
      </c>
      <c r="B178" s="301">
        <v>55</v>
      </c>
      <c r="C178" s="302" t="s">
        <v>3865</v>
      </c>
      <c r="D178" s="303" t="s">
        <v>3261</v>
      </c>
      <c r="E178" s="304" t="s">
        <v>4066</v>
      </c>
      <c r="F178" s="305">
        <v>0</v>
      </c>
      <c r="G178" s="306">
        <v>0</v>
      </c>
      <c r="H178" s="307">
        <v>0</v>
      </c>
      <c r="I178" s="4"/>
      <c r="J178" s="6" t="s">
        <v>1312</v>
      </c>
    </row>
    <row r="179" spans="1:10" ht="27" customHeight="1">
      <c r="A179" s="300" t="s">
        <v>1313</v>
      </c>
      <c r="B179" s="301">
        <v>56</v>
      </c>
      <c r="C179" s="302" t="s">
        <v>4345</v>
      </c>
      <c r="D179" s="303" t="s">
        <v>3262</v>
      </c>
      <c r="E179" s="304" t="s">
        <v>4740</v>
      </c>
      <c r="F179" s="305">
        <v>0</v>
      </c>
      <c r="G179" s="306">
        <v>0</v>
      </c>
      <c r="H179" s="307">
        <v>0</v>
      </c>
      <c r="I179" s="4"/>
      <c r="J179" s="6" t="s">
        <v>1312</v>
      </c>
    </row>
    <row r="180" spans="1:10" ht="27" customHeight="1">
      <c r="A180" s="300" t="s">
        <v>1313</v>
      </c>
      <c r="B180" s="301">
        <v>57</v>
      </c>
      <c r="C180" s="302" t="s">
        <v>5325</v>
      </c>
      <c r="D180" s="303" t="s">
        <v>5326</v>
      </c>
      <c r="E180" s="304" t="s">
        <v>4741</v>
      </c>
      <c r="F180" s="305">
        <v>0</v>
      </c>
      <c r="G180" s="306">
        <v>0</v>
      </c>
      <c r="H180" s="307">
        <v>0</v>
      </c>
      <c r="I180" s="4"/>
      <c r="J180" s="6" t="s">
        <v>1312</v>
      </c>
    </row>
    <row r="181" spans="1:10" ht="27" customHeight="1">
      <c r="A181" s="300" t="s">
        <v>1313</v>
      </c>
      <c r="B181" s="301">
        <v>58</v>
      </c>
      <c r="C181" s="302" t="s">
        <v>1602</v>
      </c>
      <c r="D181" s="303" t="s">
        <v>1603</v>
      </c>
      <c r="E181" s="304" t="s">
        <v>160</v>
      </c>
      <c r="F181" s="305">
        <v>0</v>
      </c>
      <c r="G181" s="306">
        <v>0</v>
      </c>
      <c r="H181" s="307">
        <v>0</v>
      </c>
      <c r="I181" s="4"/>
      <c r="J181" s="6" t="s">
        <v>1312</v>
      </c>
    </row>
    <row r="182" spans="1:10" ht="27" customHeight="1">
      <c r="A182" s="300" t="s">
        <v>1313</v>
      </c>
      <c r="B182" s="301">
        <v>59</v>
      </c>
      <c r="C182" s="302" t="s">
        <v>1604</v>
      </c>
      <c r="D182" s="303" t="s">
        <v>4072</v>
      </c>
      <c r="E182" s="304" t="s">
        <v>4135</v>
      </c>
      <c r="F182" s="305">
        <v>0</v>
      </c>
      <c r="G182" s="306">
        <v>0</v>
      </c>
      <c r="H182" s="307">
        <v>0</v>
      </c>
      <c r="I182" s="4"/>
      <c r="J182" s="6" t="s">
        <v>1312</v>
      </c>
    </row>
    <row r="183" spans="1:10" ht="27" customHeight="1">
      <c r="A183" s="300" t="s">
        <v>1313</v>
      </c>
      <c r="B183" s="301">
        <v>60</v>
      </c>
      <c r="C183" s="302" t="s">
        <v>3229</v>
      </c>
      <c r="D183" s="303" t="s">
        <v>969</v>
      </c>
      <c r="E183" s="304" t="s">
        <v>285</v>
      </c>
      <c r="F183" s="305">
        <v>26</v>
      </c>
      <c r="G183" s="306">
        <v>0</v>
      </c>
      <c r="H183" s="307">
        <v>0</v>
      </c>
      <c r="I183" s="4"/>
      <c r="J183" s="6" t="s">
        <v>1312</v>
      </c>
    </row>
    <row r="184" spans="1:10" ht="27" customHeight="1">
      <c r="A184" s="300" t="s">
        <v>1313</v>
      </c>
      <c r="B184" s="301">
        <v>61</v>
      </c>
      <c r="C184" s="302" t="s">
        <v>4821</v>
      </c>
      <c r="D184" s="303" t="s">
        <v>970</v>
      </c>
      <c r="E184" s="304" t="s">
        <v>200</v>
      </c>
      <c r="F184" s="305">
        <v>16</v>
      </c>
      <c r="G184" s="306">
        <v>0</v>
      </c>
      <c r="H184" s="307">
        <v>0</v>
      </c>
      <c r="I184" s="4"/>
      <c r="J184" s="6" t="s">
        <v>1312</v>
      </c>
    </row>
    <row r="185" spans="1:10" ht="27" customHeight="1">
      <c r="A185" s="300" t="s">
        <v>1313</v>
      </c>
      <c r="B185" s="301">
        <v>62</v>
      </c>
      <c r="C185" s="302" t="s">
        <v>2076</v>
      </c>
      <c r="D185" s="303" t="s">
        <v>971</v>
      </c>
      <c r="E185" s="304" t="s">
        <v>201</v>
      </c>
      <c r="F185" s="305">
        <v>0</v>
      </c>
      <c r="G185" s="306">
        <v>0</v>
      </c>
      <c r="H185" s="307">
        <v>0</v>
      </c>
      <c r="I185" s="4"/>
      <c r="J185" s="6" t="s">
        <v>1312</v>
      </c>
    </row>
    <row r="186" spans="1:10" ht="27" customHeight="1">
      <c r="A186" s="300" t="s">
        <v>1313</v>
      </c>
      <c r="B186" s="301">
        <v>63</v>
      </c>
      <c r="C186" s="302" t="s">
        <v>4606</v>
      </c>
      <c r="D186" s="303" t="s">
        <v>4468</v>
      </c>
      <c r="E186" s="304" t="s">
        <v>202</v>
      </c>
      <c r="F186" s="305">
        <v>17</v>
      </c>
      <c r="G186" s="306">
        <v>0</v>
      </c>
      <c r="H186" s="307">
        <v>0</v>
      </c>
      <c r="I186" s="4"/>
      <c r="J186" s="6" t="s">
        <v>1312</v>
      </c>
    </row>
    <row r="187" spans="1:10" ht="27" customHeight="1">
      <c r="A187" s="300" t="s">
        <v>1313</v>
      </c>
      <c r="B187" s="301">
        <v>64</v>
      </c>
      <c r="C187" s="302" t="s">
        <v>4607</v>
      </c>
      <c r="D187" s="303" t="s">
        <v>4469</v>
      </c>
      <c r="E187" s="304" t="s">
        <v>1709</v>
      </c>
      <c r="F187" s="305">
        <v>0</v>
      </c>
      <c r="G187" s="306">
        <v>0</v>
      </c>
      <c r="H187" s="307">
        <v>0</v>
      </c>
      <c r="I187" s="4"/>
      <c r="J187" s="6" t="s">
        <v>1312</v>
      </c>
    </row>
    <row r="188" spans="1:10" ht="27" customHeight="1">
      <c r="A188" s="300" t="s">
        <v>1313</v>
      </c>
      <c r="B188" s="301">
        <v>65</v>
      </c>
      <c r="C188" s="302" t="s">
        <v>4608</v>
      </c>
      <c r="D188" s="303" t="s">
        <v>3841</v>
      </c>
      <c r="E188" s="304" t="s">
        <v>1916</v>
      </c>
      <c r="F188" s="305">
        <v>0</v>
      </c>
      <c r="G188" s="306">
        <v>0</v>
      </c>
      <c r="H188" s="307">
        <v>0</v>
      </c>
      <c r="I188" s="4"/>
      <c r="J188" s="6" t="s">
        <v>1312</v>
      </c>
    </row>
    <row r="189" spans="1:10" ht="27" customHeight="1">
      <c r="A189" s="300" t="s">
        <v>1313</v>
      </c>
      <c r="B189" s="301">
        <v>66</v>
      </c>
      <c r="C189" s="302" t="s">
        <v>4609</v>
      </c>
      <c r="D189" s="303" t="s">
        <v>3842</v>
      </c>
      <c r="E189" s="304" t="s">
        <v>2129</v>
      </c>
      <c r="F189" s="305">
        <v>0</v>
      </c>
      <c r="G189" s="306">
        <v>0</v>
      </c>
      <c r="H189" s="307">
        <v>0</v>
      </c>
      <c r="I189" s="4"/>
      <c r="J189" s="6" t="s">
        <v>1312</v>
      </c>
    </row>
    <row r="190" spans="1:10" ht="27" customHeight="1">
      <c r="A190" s="300" t="s">
        <v>1313</v>
      </c>
      <c r="B190" s="301">
        <v>67</v>
      </c>
      <c r="C190" s="302" t="s">
        <v>4610</v>
      </c>
      <c r="D190" s="303" t="s">
        <v>3843</v>
      </c>
      <c r="E190" s="304" t="s">
        <v>1916</v>
      </c>
      <c r="F190" s="305">
        <v>0</v>
      </c>
      <c r="G190" s="306">
        <v>0</v>
      </c>
      <c r="H190" s="307">
        <v>0</v>
      </c>
      <c r="I190" s="4"/>
      <c r="J190" s="6" t="s">
        <v>1312</v>
      </c>
    </row>
    <row r="191" spans="1:10" ht="27" customHeight="1">
      <c r="A191" s="300" t="s">
        <v>1313</v>
      </c>
      <c r="B191" s="301">
        <v>68</v>
      </c>
      <c r="C191" s="302" t="s">
        <v>3543</v>
      </c>
      <c r="D191" s="303" t="s">
        <v>952</v>
      </c>
      <c r="E191" s="304" t="s">
        <v>1214</v>
      </c>
      <c r="F191" s="305">
        <v>0</v>
      </c>
      <c r="G191" s="306">
        <v>0</v>
      </c>
      <c r="H191" s="307">
        <v>0</v>
      </c>
      <c r="I191" s="4"/>
      <c r="J191" s="6" t="s">
        <v>1312</v>
      </c>
    </row>
    <row r="192" spans="1:10" ht="27" customHeight="1">
      <c r="A192" s="300" t="s">
        <v>1313</v>
      </c>
      <c r="B192" s="301">
        <v>69</v>
      </c>
      <c r="C192" s="302" t="s">
        <v>953</v>
      </c>
      <c r="D192" s="303" t="s">
        <v>954</v>
      </c>
      <c r="E192" s="304" t="s">
        <v>1215</v>
      </c>
      <c r="F192" s="305">
        <v>0</v>
      </c>
      <c r="G192" s="306">
        <v>0</v>
      </c>
      <c r="H192" s="307">
        <v>0</v>
      </c>
      <c r="I192" s="4"/>
      <c r="J192" s="6" t="s">
        <v>1312</v>
      </c>
    </row>
    <row r="193" spans="1:10" ht="27" customHeight="1">
      <c r="A193" s="300" t="s">
        <v>1313</v>
      </c>
      <c r="B193" s="301">
        <v>70</v>
      </c>
      <c r="C193" s="302" t="s">
        <v>955</v>
      </c>
      <c r="D193" s="303" t="s">
        <v>956</v>
      </c>
      <c r="E193" s="304" t="s">
        <v>2166</v>
      </c>
      <c r="F193" s="305">
        <v>0</v>
      </c>
      <c r="G193" s="306">
        <v>0</v>
      </c>
      <c r="H193" s="307">
        <v>0</v>
      </c>
      <c r="I193" s="4"/>
      <c r="J193" s="6" t="s">
        <v>1312</v>
      </c>
    </row>
    <row r="194" spans="1:10" ht="27" customHeight="1">
      <c r="A194" s="300" t="s">
        <v>1313</v>
      </c>
      <c r="B194" s="301">
        <v>71</v>
      </c>
      <c r="C194" s="302" t="s">
        <v>957</v>
      </c>
      <c r="D194" s="303" t="s">
        <v>616</v>
      </c>
      <c r="E194" s="304" t="s">
        <v>2167</v>
      </c>
      <c r="F194" s="305">
        <v>0</v>
      </c>
      <c r="G194" s="306">
        <v>0</v>
      </c>
      <c r="H194" s="307">
        <v>0</v>
      </c>
      <c r="I194" s="4"/>
      <c r="J194" s="6" t="s">
        <v>1312</v>
      </c>
    </row>
    <row r="195" spans="1:10" ht="27" customHeight="1">
      <c r="A195" s="300" t="s">
        <v>1313</v>
      </c>
      <c r="B195" s="301">
        <v>72</v>
      </c>
      <c r="C195" s="302" t="s">
        <v>2051</v>
      </c>
      <c r="D195" s="303" t="s">
        <v>617</v>
      </c>
      <c r="E195" s="304" t="s">
        <v>1709</v>
      </c>
      <c r="F195" s="305">
        <v>0</v>
      </c>
      <c r="G195" s="306">
        <v>0</v>
      </c>
      <c r="H195" s="307">
        <v>0</v>
      </c>
      <c r="I195" s="4"/>
      <c r="J195" s="6" t="s">
        <v>1312</v>
      </c>
    </row>
    <row r="196" spans="1:10" ht="27" customHeight="1">
      <c r="A196" s="300" t="s">
        <v>1313</v>
      </c>
      <c r="B196" s="301">
        <v>73</v>
      </c>
      <c r="C196" s="302" t="s">
        <v>2052</v>
      </c>
      <c r="D196" s="303" t="s">
        <v>436</v>
      </c>
      <c r="E196" s="304" t="s">
        <v>1709</v>
      </c>
      <c r="F196" s="305">
        <v>0</v>
      </c>
      <c r="G196" s="306">
        <v>0</v>
      </c>
      <c r="H196" s="307">
        <v>0</v>
      </c>
      <c r="I196" s="4"/>
      <c r="J196" s="6" t="s">
        <v>1312</v>
      </c>
    </row>
    <row r="197" spans="1:10" ht="27" customHeight="1">
      <c r="A197" s="300" t="s">
        <v>1313</v>
      </c>
      <c r="B197" s="301">
        <v>74</v>
      </c>
      <c r="C197" s="302" t="s">
        <v>2053</v>
      </c>
      <c r="D197" s="303" t="s">
        <v>437</v>
      </c>
      <c r="E197" s="304" t="s">
        <v>2129</v>
      </c>
      <c r="F197" s="305">
        <v>0</v>
      </c>
      <c r="G197" s="306">
        <v>0</v>
      </c>
      <c r="H197" s="307">
        <v>0</v>
      </c>
      <c r="I197" s="4"/>
      <c r="J197" s="6" t="s">
        <v>1312</v>
      </c>
    </row>
    <row r="198" spans="1:10" ht="27" customHeight="1">
      <c r="A198" s="300" t="s">
        <v>1313</v>
      </c>
      <c r="B198" s="301">
        <v>75</v>
      </c>
      <c r="C198" s="302" t="s">
        <v>2054</v>
      </c>
      <c r="D198" s="303" t="s">
        <v>438</v>
      </c>
      <c r="E198" s="304" t="s">
        <v>2129</v>
      </c>
      <c r="F198" s="305">
        <v>0</v>
      </c>
      <c r="G198" s="306">
        <v>0</v>
      </c>
      <c r="H198" s="307">
        <v>0</v>
      </c>
      <c r="I198" s="4"/>
      <c r="J198" s="6" t="s">
        <v>1312</v>
      </c>
    </row>
    <row r="199" spans="1:10" ht="27" customHeight="1">
      <c r="A199" s="300" t="s">
        <v>1313</v>
      </c>
      <c r="B199" s="301">
        <v>76</v>
      </c>
      <c r="C199" s="302" t="s">
        <v>4589</v>
      </c>
      <c r="D199" s="303" t="s">
        <v>1521</v>
      </c>
      <c r="E199" s="304" t="s">
        <v>3677</v>
      </c>
      <c r="F199" s="305">
        <v>0</v>
      </c>
      <c r="G199" s="306">
        <v>0</v>
      </c>
      <c r="H199" s="307">
        <v>0</v>
      </c>
      <c r="I199" s="4"/>
      <c r="J199" s="6" t="s">
        <v>1312</v>
      </c>
    </row>
    <row r="200" spans="1:10" ht="27" customHeight="1">
      <c r="A200" s="300" t="s">
        <v>1313</v>
      </c>
      <c r="B200" s="301">
        <v>77</v>
      </c>
      <c r="C200" s="302" t="s">
        <v>1522</v>
      </c>
      <c r="D200" s="303" t="s">
        <v>3732</v>
      </c>
      <c r="E200" s="304" t="s">
        <v>3678</v>
      </c>
      <c r="F200" s="305">
        <v>0</v>
      </c>
      <c r="G200" s="306">
        <v>0</v>
      </c>
      <c r="H200" s="307">
        <v>0</v>
      </c>
      <c r="I200" s="4"/>
      <c r="J200" s="6" t="s">
        <v>1312</v>
      </c>
    </row>
    <row r="201" spans="1:10" ht="27" customHeight="1">
      <c r="A201" s="300" t="s">
        <v>1313</v>
      </c>
      <c r="B201" s="301">
        <v>78</v>
      </c>
      <c r="C201" s="302" t="s">
        <v>1249</v>
      </c>
      <c r="D201" s="303" t="s">
        <v>1250</v>
      </c>
      <c r="E201" s="304" t="s">
        <v>3679</v>
      </c>
      <c r="F201" s="305">
        <v>0</v>
      </c>
      <c r="G201" s="306">
        <v>0</v>
      </c>
      <c r="H201" s="307">
        <v>0</v>
      </c>
      <c r="I201" s="4"/>
      <c r="J201" s="6" t="s">
        <v>1312</v>
      </c>
    </row>
    <row r="202" spans="1:10" ht="27" customHeight="1">
      <c r="A202" s="300" t="s">
        <v>1313</v>
      </c>
      <c r="B202" s="301">
        <v>79</v>
      </c>
      <c r="C202" s="302" t="s">
        <v>470</v>
      </c>
      <c r="D202" s="303" t="s">
        <v>471</v>
      </c>
      <c r="E202" s="304" t="s">
        <v>4765</v>
      </c>
      <c r="F202" s="305">
        <v>0</v>
      </c>
      <c r="G202" s="306">
        <v>0</v>
      </c>
      <c r="H202" s="307">
        <v>0</v>
      </c>
      <c r="I202" s="4"/>
      <c r="J202" s="6" t="s">
        <v>1312</v>
      </c>
    </row>
    <row r="203" spans="1:10" ht="27" customHeight="1">
      <c r="A203" s="300" t="s">
        <v>1313</v>
      </c>
      <c r="B203" s="301">
        <v>80</v>
      </c>
      <c r="C203" s="302" t="s">
        <v>2055</v>
      </c>
      <c r="D203" s="303" t="s">
        <v>2774</v>
      </c>
      <c r="E203" s="304" t="s">
        <v>201</v>
      </c>
      <c r="F203" s="305">
        <v>0</v>
      </c>
      <c r="G203" s="306">
        <v>0</v>
      </c>
      <c r="H203" s="307">
        <v>0</v>
      </c>
      <c r="I203" s="4"/>
      <c r="J203" s="6" t="s">
        <v>1312</v>
      </c>
    </row>
    <row r="204" spans="1:10" ht="27" customHeight="1">
      <c r="A204" s="300" t="s">
        <v>1313</v>
      </c>
      <c r="B204" s="301">
        <v>81</v>
      </c>
      <c r="C204" s="302" t="s">
        <v>2056</v>
      </c>
      <c r="D204" s="303" t="s">
        <v>2775</v>
      </c>
      <c r="E204" s="304" t="s">
        <v>202</v>
      </c>
      <c r="F204" s="305">
        <v>0</v>
      </c>
      <c r="G204" s="306">
        <v>0</v>
      </c>
      <c r="H204" s="307">
        <v>0</v>
      </c>
      <c r="I204" s="4"/>
      <c r="J204" s="6" t="s">
        <v>1312</v>
      </c>
    </row>
    <row r="205" spans="1:10" ht="27" customHeight="1">
      <c r="A205" s="300" t="s">
        <v>1313</v>
      </c>
      <c r="B205" s="301">
        <v>82</v>
      </c>
      <c r="C205" s="302" t="s">
        <v>791</v>
      </c>
      <c r="D205" s="303" t="s">
        <v>4895</v>
      </c>
      <c r="E205" s="304" t="s">
        <v>2689</v>
      </c>
      <c r="F205" s="305">
        <v>0</v>
      </c>
      <c r="G205" s="306">
        <v>0</v>
      </c>
      <c r="H205" s="307">
        <v>0</v>
      </c>
      <c r="I205" s="4"/>
      <c r="J205" s="6" t="s">
        <v>1312</v>
      </c>
    </row>
    <row r="206" spans="1:10" ht="27" customHeight="1">
      <c r="A206" s="300" t="s">
        <v>1313</v>
      </c>
      <c r="B206" s="301">
        <v>83</v>
      </c>
      <c r="C206" s="302" t="s">
        <v>5490</v>
      </c>
      <c r="D206" s="303" t="s">
        <v>4285</v>
      </c>
      <c r="E206" s="304" t="s">
        <v>4831</v>
      </c>
      <c r="F206" s="305">
        <v>0</v>
      </c>
      <c r="G206" s="306">
        <v>0</v>
      </c>
      <c r="H206" s="307">
        <v>0</v>
      </c>
      <c r="I206" s="4"/>
      <c r="J206" s="6" t="s">
        <v>1312</v>
      </c>
    </row>
    <row r="207" spans="1:10" ht="27" customHeight="1">
      <c r="A207" s="300" t="s">
        <v>1313</v>
      </c>
      <c r="B207" s="301">
        <v>84</v>
      </c>
      <c r="C207" s="302" t="s">
        <v>5491</v>
      </c>
      <c r="D207" s="303" t="s">
        <v>4286</v>
      </c>
      <c r="E207" s="304" t="s">
        <v>4766</v>
      </c>
      <c r="F207" s="305">
        <v>0</v>
      </c>
      <c r="G207" s="306">
        <v>0</v>
      </c>
      <c r="H207" s="307">
        <v>0</v>
      </c>
      <c r="I207" s="4"/>
      <c r="J207" s="6" t="s">
        <v>1312</v>
      </c>
    </row>
    <row r="208" spans="1:10" ht="27" customHeight="1">
      <c r="A208" s="300" t="s">
        <v>1313</v>
      </c>
      <c r="B208" s="301">
        <v>85</v>
      </c>
      <c r="C208" s="302" t="s">
        <v>5492</v>
      </c>
      <c r="D208" s="303" t="s">
        <v>4287</v>
      </c>
      <c r="E208" s="304" t="s">
        <v>4767</v>
      </c>
      <c r="F208" s="305">
        <v>0</v>
      </c>
      <c r="G208" s="306">
        <v>0</v>
      </c>
      <c r="H208" s="307">
        <v>0</v>
      </c>
      <c r="I208" s="4"/>
      <c r="J208" s="6" t="s">
        <v>1312</v>
      </c>
    </row>
    <row r="209" spans="1:10" ht="27" customHeight="1">
      <c r="A209" s="300" t="s">
        <v>1313</v>
      </c>
      <c r="B209" s="301">
        <v>86</v>
      </c>
      <c r="C209" s="302" t="s">
        <v>3210</v>
      </c>
      <c r="D209" s="303" t="s">
        <v>4288</v>
      </c>
      <c r="E209" s="304" t="s">
        <v>4768</v>
      </c>
      <c r="F209" s="305">
        <v>0</v>
      </c>
      <c r="G209" s="306">
        <v>0</v>
      </c>
      <c r="H209" s="307">
        <v>0</v>
      </c>
      <c r="I209" s="4"/>
      <c r="J209" s="6" t="s">
        <v>1312</v>
      </c>
    </row>
    <row r="210" spans="1:10" ht="27" customHeight="1">
      <c r="A210" s="300" t="s">
        <v>1313</v>
      </c>
      <c r="B210" s="301">
        <v>87</v>
      </c>
      <c r="C210" s="302" t="s">
        <v>3211</v>
      </c>
      <c r="D210" s="303" t="s">
        <v>4289</v>
      </c>
      <c r="E210" s="304" t="s">
        <v>2977</v>
      </c>
      <c r="F210" s="305">
        <v>0</v>
      </c>
      <c r="G210" s="306">
        <v>0</v>
      </c>
      <c r="H210" s="307">
        <v>0</v>
      </c>
      <c r="I210" s="4"/>
      <c r="J210" s="6" t="s">
        <v>1312</v>
      </c>
    </row>
    <row r="211" spans="1:10" ht="27" customHeight="1">
      <c r="A211" s="300" t="s">
        <v>1313</v>
      </c>
      <c r="B211" s="301">
        <v>88</v>
      </c>
      <c r="C211" s="302" t="s">
        <v>3212</v>
      </c>
      <c r="D211" s="303" t="s">
        <v>4290</v>
      </c>
      <c r="E211" s="304" t="s">
        <v>4769</v>
      </c>
      <c r="F211" s="305">
        <v>0</v>
      </c>
      <c r="G211" s="306">
        <v>0</v>
      </c>
      <c r="H211" s="307">
        <v>0</v>
      </c>
      <c r="I211" s="4"/>
      <c r="J211" s="6" t="s">
        <v>1312</v>
      </c>
    </row>
    <row r="212" spans="1:10" ht="27" customHeight="1">
      <c r="A212" s="300" t="s">
        <v>1313</v>
      </c>
      <c r="B212" s="301">
        <v>89</v>
      </c>
      <c r="C212" s="302" t="s">
        <v>3213</v>
      </c>
      <c r="D212" s="303" t="s">
        <v>4291</v>
      </c>
      <c r="E212" s="304" t="s">
        <v>4770</v>
      </c>
      <c r="F212" s="305">
        <v>0</v>
      </c>
      <c r="G212" s="306">
        <v>0</v>
      </c>
      <c r="H212" s="307">
        <v>0</v>
      </c>
      <c r="I212" s="4"/>
      <c r="J212" s="6" t="s">
        <v>1312</v>
      </c>
    </row>
    <row r="213" spans="1:10" ht="27" customHeight="1">
      <c r="A213" s="300" t="s">
        <v>1313</v>
      </c>
      <c r="B213" s="301">
        <v>90</v>
      </c>
      <c r="C213" s="302" t="s">
        <v>3214</v>
      </c>
      <c r="D213" s="303" t="s">
        <v>4292</v>
      </c>
      <c r="E213" s="304" t="s">
        <v>4771</v>
      </c>
      <c r="F213" s="305">
        <v>0</v>
      </c>
      <c r="G213" s="306">
        <v>0</v>
      </c>
      <c r="H213" s="307">
        <v>0</v>
      </c>
      <c r="I213" s="4"/>
      <c r="J213" s="6" t="s">
        <v>1312</v>
      </c>
    </row>
    <row r="214" spans="1:10" ht="27" customHeight="1">
      <c r="A214" s="300" t="s">
        <v>1313</v>
      </c>
      <c r="B214" s="301">
        <v>91</v>
      </c>
      <c r="C214" s="302" t="s">
        <v>3215</v>
      </c>
      <c r="D214" s="303" t="s">
        <v>4293</v>
      </c>
      <c r="E214" s="304" t="s">
        <v>2510</v>
      </c>
      <c r="F214" s="305">
        <v>0</v>
      </c>
      <c r="G214" s="306">
        <v>0</v>
      </c>
      <c r="H214" s="307">
        <v>0</v>
      </c>
      <c r="I214" s="4"/>
      <c r="J214" s="6" t="s">
        <v>1312</v>
      </c>
    </row>
    <row r="215" spans="1:10" ht="27" customHeight="1">
      <c r="A215" s="300" t="s">
        <v>1313</v>
      </c>
      <c r="B215" s="301">
        <v>92</v>
      </c>
      <c r="C215" s="302" t="s">
        <v>3216</v>
      </c>
      <c r="D215" s="303" t="s">
        <v>772</v>
      </c>
      <c r="E215" s="304" t="s">
        <v>4012</v>
      </c>
      <c r="F215" s="305">
        <v>0</v>
      </c>
      <c r="G215" s="306">
        <v>0</v>
      </c>
      <c r="H215" s="307">
        <v>0</v>
      </c>
      <c r="I215" s="4"/>
      <c r="J215" s="6" t="s">
        <v>1312</v>
      </c>
    </row>
    <row r="216" spans="1:10" ht="27" customHeight="1">
      <c r="A216" s="300" t="s">
        <v>1313</v>
      </c>
      <c r="B216" s="301">
        <v>93</v>
      </c>
      <c r="C216" s="302" t="s">
        <v>3217</v>
      </c>
      <c r="D216" s="303" t="s">
        <v>773</v>
      </c>
      <c r="E216" s="304" t="s">
        <v>4013</v>
      </c>
      <c r="F216" s="305">
        <v>0</v>
      </c>
      <c r="G216" s="306">
        <v>0</v>
      </c>
      <c r="H216" s="307">
        <v>0</v>
      </c>
      <c r="I216" s="4"/>
      <c r="J216" s="6" t="s">
        <v>1312</v>
      </c>
    </row>
    <row r="217" spans="1:10" ht="27" customHeight="1">
      <c r="A217" s="300" t="s">
        <v>1313</v>
      </c>
      <c r="B217" s="301">
        <v>94</v>
      </c>
      <c r="C217" s="302" t="s">
        <v>93</v>
      </c>
      <c r="D217" s="303" t="s">
        <v>4681</v>
      </c>
      <c r="E217" s="304" t="s">
        <v>2978</v>
      </c>
      <c r="F217" s="305">
        <v>0</v>
      </c>
      <c r="G217" s="306">
        <v>0</v>
      </c>
      <c r="H217" s="307">
        <v>0</v>
      </c>
      <c r="I217" s="4"/>
      <c r="J217" s="6" t="s">
        <v>1312</v>
      </c>
    </row>
    <row r="218" spans="1:10" ht="27" customHeight="1">
      <c r="A218" s="300" t="s">
        <v>1313</v>
      </c>
      <c r="B218" s="301">
        <v>95</v>
      </c>
      <c r="C218" s="302" t="s">
        <v>94</v>
      </c>
      <c r="D218" s="303" t="s">
        <v>2752</v>
      </c>
      <c r="E218" s="304" t="s">
        <v>2979</v>
      </c>
      <c r="F218" s="305">
        <v>0</v>
      </c>
      <c r="G218" s="306">
        <v>0</v>
      </c>
      <c r="H218" s="307">
        <v>0</v>
      </c>
      <c r="I218" s="4"/>
      <c r="J218" s="6" t="s">
        <v>1312</v>
      </c>
    </row>
    <row r="219" spans="1:10" ht="27" customHeight="1">
      <c r="A219" s="300" t="s">
        <v>1313</v>
      </c>
      <c r="B219" s="301">
        <v>96</v>
      </c>
      <c r="C219" s="302" t="s">
        <v>4309</v>
      </c>
      <c r="D219" s="303" t="s">
        <v>219</v>
      </c>
      <c r="E219" s="304" t="s">
        <v>2689</v>
      </c>
      <c r="F219" s="305">
        <v>0</v>
      </c>
      <c r="G219" s="306">
        <v>0</v>
      </c>
      <c r="H219" s="307">
        <v>0</v>
      </c>
      <c r="I219" s="4"/>
      <c r="J219" s="6" t="s">
        <v>1312</v>
      </c>
    </row>
    <row r="220" spans="1:10" ht="27" customHeight="1">
      <c r="A220" s="300" t="s">
        <v>1313</v>
      </c>
      <c r="B220" s="301">
        <v>97</v>
      </c>
      <c r="C220" s="302" t="s">
        <v>4310</v>
      </c>
      <c r="D220" s="303" t="s">
        <v>220</v>
      </c>
      <c r="E220" s="304" t="s">
        <v>4831</v>
      </c>
      <c r="F220" s="305">
        <v>0</v>
      </c>
      <c r="G220" s="306">
        <v>0</v>
      </c>
      <c r="H220" s="307">
        <v>0</v>
      </c>
      <c r="I220" s="4"/>
      <c r="J220" s="6" t="s">
        <v>1312</v>
      </c>
    </row>
    <row r="221" spans="1:10" ht="27" customHeight="1">
      <c r="A221" s="300" t="s">
        <v>1313</v>
      </c>
      <c r="B221" s="301">
        <v>98</v>
      </c>
      <c r="C221" s="302" t="s">
        <v>4017</v>
      </c>
      <c r="D221" s="303" t="s">
        <v>4018</v>
      </c>
      <c r="E221" s="304" t="s">
        <v>3322</v>
      </c>
      <c r="F221" s="305">
        <v>0</v>
      </c>
      <c r="G221" s="306">
        <v>0</v>
      </c>
      <c r="H221" s="307">
        <v>0</v>
      </c>
      <c r="I221" s="4"/>
      <c r="J221" s="6" t="s">
        <v>1312</v>
      </c>
    </row>
    <row r="222" spans="1:10" ht="27" customHeight="1">
      <c r="A222" s="300" t="s">
        <v>1313</v>
      </c>
      <c r="B222" s="301">
        <v>99</v>
      </c>
      <c r="C222" s="302" t="s">
        <v>3323</v>
      </c>
      <c r="D222" s="303" t="s">
        <v>3324</v>
      </c>
      <c r="E222" s="304" t="s">
        <v>1576</v>
      </c>
      <c r="F222" s="305">
        <v>0</v>
      </c>
      <c r="G222" s="306">
        <v>0</v>
      </c>
      <c r="H222" s="307">
        <v>0</v>
      </c>
      <c r="I222" s="4"/>
      <c r="J222" s="6" t="s">
        <v>1312</v>
      </c>
    </row>
    <row r="223" spans="1:10" ht="27" customHeight="1">
      <c r="A223" s="300" t="s">
        <v>1313</v>
      </c>
      <c r="B223" s="301">
        <v>100</v>
      </c>
      <c r="C223" s="302" t="s">
        <v>1577</v>
      </c>
      <c r="D223" s="303" t="s">
        <v>1289</v>
      </c>
      <c r="E223" s="304" t="s">
        <v>3618</v>
      </c>
      <c r="F223" s="305">
        <v>0</v>
      </c>
      <c r="G223" s="306">
        <v>0</v>
      </c>
      <c r="H223" s="307">
        <v>0</v>
      </c>
      <c r="I223" s="4"/>
      <c r="J223" s="6" t="s">
        <v>1312</v>
      </c>
    </row>
    <row r="224" spans="1:10" ht="27" customHeight="1">
      <c r="A224" s="300" t="s">
        <v>1313</v>
      </c>
      <c r="B224" s="301">
        <v>101</v>
      </c>
      <c r="C224" s="302" t="s">
        <v>3619</v>
      </c>
      <c r="D224" s="303" t="s">
        <v>2758</v>
      </c>
      <c r="E224" s="304" t="s">
        <v>2759</v>
      </c>
      <c r="F224" s="305">
        <v>0</v>
      </c>
      <c r="G224" s="306">
        <v>0</v>
      </c>
      <c r="H224" s="307">
        <v>0</v>
      </c>
      <c r="I224" s="4"/>
      <c r="J224" s="6" t="s">
        <v>1312</v>
      </c>
    </row>
    <row r="225" spans="1:10" ht="27" customHeight="1">
      <c r="A225" s="300" t="s">
        <v>1617</v>
      </c>
      <c r="B225" s="301">
        <v>1</v>
      </c>
      <c r="C225" s="302" t="s">
        <v>357</v>
      </c>
      <c r="D225" s="303" t="s">
        <v>3686</v>
      </c>
      <c r="E225" s="304" t="s">
        <v>265</v>
      </c>
      <c r="F225" s="305">
        <v>0</v>
      </c>
      <c r="G225" s="306">
        <v>0</v>
      </c>
      <c r="H225" s="307">
        <v>0</v>
      </c>
      <c r="I225" s="4"/>
      <c r="J225" s="6" t="s">
        <v>1312</v>
      </c>
    </row>
    <row r="226" spans="1:10" ht="27" customHeight="1">
      <c r="A226" s="300" t="s">
        <v>1617</v>
      </c>
      <c r="B226" s="301">
        <v>2</v>
      </c>
      <c r="C226" s="302" t="s">
        <v>4906</v>
      </c>
      <c r="D226" s="303" t="s">
        <v>4864</v>
      </c>
      <c r="E226" s="304" t="s">
        <v>266</v>
      </c>
      <c r="F226" s="305">
        <v>28</v>
      </c>
      <c r="G226" s="306">
        <v>0</v>
      </c>
      <c r="H226" s="307">
        <v>0</v>
      </c>
      <c r="I226" s="4"/>
      <c r="J226" s="6" t="s">
        <v>1312</v>
      </c>
    </row>
    <row r="227" spans="1:10" ht="27" customHeight="1">
      <c r="A227" s="300" t="s">
        <v>1617</v>
      </c>
      <c r="B227" s="301">
        <v>3</v>
      </c>
      <c r="C227" s="302" t="s">
        <v>2511</v>
      </c>
      <c r="D227" s="303" t="s">
        <v>4865</v>
      </c>
      <c r="E227" s="304" t="s">
        <v>267</v>
      </c>
      <c r="F227" s="305">
        <v>48</v>
      </c>
      <c r="G227" s="306">
        <v>0</v>
      </c>
      <c r="H227" s="307">
        <v>0</v>
      </c>
      <c r="I227" s="4"/>
      <c r="J227" s="6" t="s">
        <v>1312</v>
      </c>
    </row>
    <row r="228" spans="1:10" ht="27" customHeight="1">
      <c r="A228" s="300" t="s">
        <v>1617</v>
      </c>
      <c r="B228" s="301">
        <v>4</v>
      </c>
      <c r="C228" s="302" t="s">
        <v>2512</v>
      </c>
      <c r="D228" s="303" t="s">
        <v>321</v>
      </c>
      <c r="E228" s="304" t="s">
        <v>4953</v>
      </c>
      <c r="F228" s="305">
        <v>44</v>
      </c>
      <c r="G228" s="306">
        <v>0</v>
      </c>
      <c r="H228" s="307">
        <v>0</v>
      </c>
      <c r="I228" s="4"/>
      <c r="J228" s="6" t="s">
        <v>1312</v>
      </c>
    </row>
    <row r="229" spans="1:10" ht="27" customHeight="1">
      <c r="A229" s="300" t="s">
        <v>1617</v>
      </c>
      <c r="B229" s="301">
        <v>5</v>
      </c>
      <c r="C229" s="302" t="s">
        <v>4346</v>
      </c>
      <c r="D229" s="303" t="s">
        <v>4060</v>
      </c>
      <c r="E229" s="304" t="s">
        <v>4067</v>
      </c>
      <c r="F229" s="305">
        <v>12</v>
      </c>
      <c r="G229" s="306">
        <v>0</v>
      </c>
      <c r="H229" s="307">
        <v>0</v>
      </c>
      <c r="I229" s="4"/>
      <c r="J229" s="6" t="s">
        <v>1312</v>
      </c>
    </row>
    <row r="230" spans="1:10" ht="27" customHeight="1">
      <c r="A230" s="300" t="s">
        <v>1617</v>
      </c>
      <c r="B230" s="301">
        <v>6</v>
      </c>
      <c r="C230" s="302" t="s">
        <v>3274</v>
      </c>
      <c r="D230" s="303" t="s">
        <v>4366</v>
      </c>
      <c r="E230" s="304" t="s">
        <v>5177</v>
      </c>
      <c r="F230" s="305">
        <v>24</v>
      </c>
      <c r="G230" s="306">
        <v>0</v>
      </c>
      <c r="H230" s="307">
        <v>0</v>
      </c>
      <c r="I230" s="4"/>
      <c r="J230" s="6" t="s">
        <v>1312</v>
      </c>
    </row>
    <row r="231" spans="1:10" ht="27" customHeight="1">
      <c r="A231" s="300" t="s">
        <v>1617</v>
      </c>
      <c r="B231" s="301">
        <v>7</v>
      </c>
      <c r="C231" s="302" t="s">
        <v>3275</v>
      </c>
      <c r="D231" s="303" t="s">
        <v>1295</v>
      </c>
      <c r="E231" s="304" t="s">
        <v>568</v>
      </c>
      <c r="F231" s="305">
        <v>0</v>
      </c>
      <c r="G231" s="306">
        <v>0</v>
      </c>
      <c r="H231" s="307">
        <v>0</v>
      </c>
      <c r="I231" s="4"/>
      <c r="J231" s="6" t="s">
        <v>1312</v>
      </c>
    </row>
    <row r="232" spans="1:10" ht="27" customHeight="1">
      <c r="A232" s="300" t="s">
        <v>1617</v>
      </c>
      <c r="B232" s="301">
        <v>8</v>
      </c>
      <c r="C232" s="302" t="s">
        <v>760</v>
      </c>
      <c r="D232" s="303" t="s">
        <v>2751</v>
      </c>
      <c r="E232" s="304" t="s">
        <v>2393</v>
      </c>
      <c r="F232" s="305">
        <v>20</v>
      </c>
      <c r="G232" s="306">
        <v>0</v>
      </c>
      <c r="H232" s="307">
        <v>0</v>
      </c>
      <c r="I232" s="4"/>
      <c r="J232" s="6" t="s">
        <v>1312</v>
      </c>
    </row>
    <row r="233" spans="1:10" ht="27" customHeight="1">
      <c r="A233" s="300" t="s">
        <v>1617</v>
      </c>
      <c r="B233" s="301">
        <v>9</v>
      </c>
      <c r="C233" s="302" t="s">
        <v>761</v>
      </c>
      <c r="D233" s="303" t="s">
        <v>2752</v>
      </c>
      <c r="E233" s="304" t="s">
        <v>468</v>
      </c>
      <c r="F233" s="305">
        <v>6</v>
      </c>
      <c r="G233" s="306">
        <v>0</v>
      </c>
      <c r="H233" s="307">
        <v>0</v>
      </c>
      <c r="I233" s="4"/>
      <c r="J233" s="6" t="s">
        <v>1312</v>
      </c>
    </row>
    <row r="234" spans="1:10" ht="27" customHeight="1">
      <c r="A234" s="300" t="s">
        <v>1617</v>
      </c>
      <c r="B234" s="301">
        <v>10</v>
      </c>
      <c r="C234" s="302" t="s">
        <v>4177</v>
      </c>
      <c r="D234" s="303" t="s">
        <v>430</v>
      </c>
      <c r="E234" s="304" t="s">
        <v>284</v>
      </c>
      <c r="F234" s="305">
        <v>4</v>
      </c>
      <c r="G234" s="306">
        <v>0</v>
      </c>
      <c r="H234" s="307">
        <v>0</v>
      </c>
      <c r="I234" s="4"/>
      <c r="J234" s="6" t="s">
        <v>1312</v>
      </c>
    </row>
    <row r="235" spans="1:10" ht="27" customHeight="1">
      <c r="A235" s="300" t="s">
        <v>1617</v>
      </c>
      <c r="B235" s="301">
        <v>11</v>
      </c>
      <c r="C235" s="302" t="s">
        <v>3864</v>
      </c>
      <c r="D235" s="303" t="s">
        <v>431</v>
      </c>
      <c r="E235" s="304" t="s">
        <v>5131</v>
      </c>
      <c r="F235" s="305">
        <v>20</v>
      </c>
      <c r="G235" s="306">
        <v>0</v>
      </c>
      <c r="H235" s="307">
        <v>0</v>
      </c>
      <c r="I235" s="4"/>
      <c r="J235" s="6" t="s">
        <v>1312</v>
      </c>
    </row>
    <row r="236" spans="1:10" ht="27" customHeight="1">
      <c r="A236" s="300" t="s">
        <v>1617</v>
      </c>
      <c r="B236" s="301">
        <v>12</v>
      </c>
      <c r="C236" s="302" t="s">
        <v>3865</v>
      </c>
      <c r="D236" s="303" t="s">
        <v>3261</v>
      </c>
      <c r="E236" s="304" t="s">
        <v>4066</v>
      </c>
      <c r="F236" s="305">
        <v>16</v>
      </c>
      <c r="G236" s="306">
        <v>0</v>
      </c>
      <c r="H236" s="307">
        <v>0</v>
      </c>
      <c r="I236" s="4"/>
      <c r="J236" s="6" t="s">
        <v>1312</v>
      </c>
    </row>
    <row r="237" spans="1:10" ht="27" customHeight="1">
      <c r="A237" s="300" t="s">
        <v>1617</v>
      </c>
      <c r="B237" s="301">
        <v>13</v>
      </c>
      <c r="C237" s="302" t="s">
        <v>4345</v>
      </c>
      <c r="D237" s="303" t="s">
        <v>3262</v>
      </c>
      <c r="E237" s="304" t="s">
        <v>4740</v>
      </c>
      <c r="F237" s="305">
        <v>40</v>
      </c>
      <c r="G237" s="306">
        <v>0</v>
      </c>
      <c r="H237" s="307">
        <v>0</v>
      </c>
      <c r="I237" s="4"/>
      <c r="J237" s="6" t="s">
        <v>1312</v>
      </c>
    </row>
    <row r="238" spans="1:10" ht="27" customHeight="1">
      <c r="A238" s="300" t="s">
        <v>1617</v>
      </c>
      <c r="B238" s="301">
        <v>14</v>
      </c>
      <c r="C238" s="302" t="s">
        <v>5325</v>
      </c>
      <c r="D238" s="303" t="s">
        <v>5326</v>
      </c>
      <c r="E238" s="304" t="s">
        <v>4741</v>
      </c>
      <c r="F238" s="305">
        <v>16</v>
      </c>
      <c r="G238" s="306">
        <v>0</v>
      </c>
      <c r="H238" s="307">
        <v>0</v>
      </c>
      <c r="I238" s="4"/>
      <c r="J238" s="6" t="s">
        <v>1312</v>
      </c>
    </row>
    <row r="239" spans="1:10" ht="27" customHeight="1">
      <c r="A239" s="300" t="s">
        <v>1617</v>
      </c>
      <c r="B239" s="301">
        <v>15</v>
      </c>
      <c r="C239" s="302" t="s">
        <v>1602</v>
      </c>
      <c r="D239" s="303" t="s">
        <v>1603</v>
      </c>
      <c r="E239" s="304" t="s">
        <v>160</v>
      </c>
      <c r="F239" s="305">
        <v>68</v>
      </c>
      <c r="G239" s="306">
        <v>0</v>
      </c>
      <c r="H239" s="307">
        <v>0</v>
      </c>
      <c r="I239" s="4"/>
      <c r="J239" s="6" t="s">
        <v>1312</v>
      </c>
    </row>
    <row r="240" spans="1:10" ht="27" customHeight="1">
      <c r="A240" s="300" t="s">
        <v>1617</v>
      </c>
      <c r="B240" s="301">
        <v>16</v>
      </c>
      <c r="C240" s="302" t="s">
        <v>1604</v>
      </c>
      <c r="D240" s="303" t="s">
        <v>4072</v>
      </c>
      <c r="E240" s="304" t="s">
        <v>4135</v>
      </c>
      <c r="F240" s="305">
        <v>84</v>
      </c>
      <c r="G240" s="306">
        <v>0</v>
      </c>
      <c r="H240" s="307">
        <v>0</v>
      </c>
      <c r="I240" s="4"/>
      <c r="J240" s="6" t="s">
        <v>1312</v>
      </c>
    </row>
    <row r="241" spans="1:10" ht="27" customHeight="1">
      <c r="A241" s="300" t="s">
        <v>1617</v>
      </c>
      <c r="B241" s="301">
        <v>17</v>
      </c>
      <c r="C241" s="302" t="s">
        <v>3229</v>
      </c>
      <c r="D241" s="303" t="s">
        <v>969</v>
      </c>
      <c r="E241" s="304" t="s">
        <v>285</v>
      </c>
      <c r="F241" s="305">
        <v>177</v>
      </c>
      <c r="G241" s="306">
        <v>0</v>
      </c>
      <c r="H241" s="307">
        <v>0</v>
      </c>
      <c r="I241" s="4"/>
      <c r="J241" s="6" t="s">
        <v>1312</v>
      </c>
    </row>
    <row r="242" spans="1:10" ht="27" customHeight="1">
      <c r="A242" s="300" t="s">
        <v>1617</v>
      </c>
      <c r="B242" s="301">
        <v>18</v>
      </c>
      <c r="C242" s="302" t="s">
        <v>4821</v>
      </c>
      <c r="D242" s="303" t="s">
        <v>970</v>
      </c>
      <c r="E242" s="304" t="s">
        <v>200</v>
      </c>
      <c r="F242" s="305">
        <v>78</v>
      </c>
      <c r="G242" s="306">
        <v>0</v>
      </c>
      <c r="H242" s="307">
        <v>0</v>
      </c>
      <c r="I242" s="4"/>
      <c r="J242" s="6" t="s">
        <v>1312</v>
      </c>
    </row>
    <row r="243" spans="1:10" ht="27" customHeight="1">
      <c r="A243" s="300" t="s">
        <v>1617</v>
      </c>
      <c r="B243" s="301">
        <v>19</v>
      </c>
      <c r="C243" s="302" t="s">
        <v>2076</v>
      </c>
      <c r="D243" s="303" t="s">
        <v>971</v>
      </c>
      <c r="E243" s="304" t="s">
        <v>201</v>
      </c>
      <c r="F243" s="305">
        <v>146</v>
      </c>
      <c r="G243" s="306">
        <v>0</v>
      </c>
      <c r="H243" s="307">
        <v>0</v>
      </c>
      <c r="I243" s="4"/>
      <c r="J243" s="6" t="s">
        <v>1312</v>
      </c>
    </row>
    <row r="244" spans="1:10" ht="27" customHeight="1">
      <c r="A244" s="300" t="s">
        <v>1617</v>
      </c>
      <c r="B244" s="301">
        <v>20</v>
      </c>
      <c r="C244" s="302" t="s">
        <v>4606</v>
      </c>
      <c r="D244" s="303" t="s">
        <v>4468</v>
      </c>
      <c r="E244" s="304" t="s">
        <v>202</v>
      </c>
      <c r="F244" s="305">
        <v>52</v>
      </c>
      <c r="G244" s="306">
        <v>0</v>
      </c>
      <c r="H244" s="307">
        <v>0</v>
      </c>
      <c r="I244" s="4"/>
      <c r="J244" s="6" t="s">
        <v>1312</v>
      </c>
    </row>
    <row r="245" spans="1:10" ht="27" customHeight="1">
      <c r="A245" s="300" t="s">
        <v>1617</v>
      </c>
      <c r="B245" s="301">
        <v>21</v>
      </c>
      <c r="C245" s="302" t="s">
        <v>4607</v>
      </c>
      <c r="D245" s="303" t="s">
        <v>4469</v>
      </c>
      <c r="E245" s="304" t="s">
        <v>1709</v>
      </c>
      <c r="F245" s="305">
        <v>32</v>
      </c>
      <c r="G245" s="306">
        <v>0</v>
      </c>
      <c r="H245" s="307">
        <v>0</v>
      </c>
      <c r="I245" s="4"/>
      <c r="J245" s="6" t="s">
        <v>1312</v>
      </c>
    </row>
    <row r="246" spans="1:10" ht="27" customHeight="1">
      <c r="A246" s="300" t="s">
        <v>1617</v>
      </c>
      <c r="B246" s="301">
        <v>22</v>
      </c>
      <c r="C246" s="302" t="s">
        <v>4608</v>
      </c>
      <c r="D246" s="303" t="s">
        <v>3841</v>
      </c>
      <c r="E246" s="304" t="s">
        <v>1916</v>
      </c>
      <c r="F246" s="305">
        <v>38</v>
      </c>
      <c r="G246" s="306">
        <v>0</v>
      </c>
      <c r="H246" s="307">
        <v>0</v>
      </c>
      <c r="I246" s="4"/>
      <c r="J246" s="6" t="s">
        <v>1312</v>
      </c>
    </row>
    <row r="247" spans="1:10" ht="27" customHeight="1">
      <c r="A247" s="300" t="s">
        <v>1617</v>
      </c>
      <c r="B247" s="301">
        <v>23</v>
      </c>
      <c r="C247" s="302" t="s">
        <v>4609</v>
      </c>
      <c r="D247" s="303" t="s">
        <v>3842</v>
      </c>
      <c r="E247" s="304" t="s">
        <v>2129</v>
      </c>
      <c r="F247" s="305">
        <v>26</v>
      </c>
      <c r="G247" s="306">
        <v>0</v>
      </c>
      <c r="H247" s="307">
        <v>0</v>
      </c>
      <c r="I247" s="4"/>
      <c r="J247" s="6" t="s">
        <v>1312</v>
      </c>
    </row>
    <row r="248" spans="1:10" ht="27" customHeight="1">
      <c r="A248" s="300" t="s">
        <v>1617</v>
      </c>
      <c r="B248" s="301">
        <v>24</v>
      </c>
      <c r="C248" s="302" t="s">
        <v>4610</v>
      </c>
      <c r="D248" s="303" t="s">
        <v>3843</v>
      </c>
      <c r="E248" s="304" t="s">
        <v>1916</v>
      </c>
      <c r="F248" s="305">
        <v>76</v>
      </c>
      <c r="G248" s="306">
        <v>0</v>
      </c>
      <c r="H248" s="307">
        <v>0</v>
      </c>
      <c r="I248" s="4"/>
      <c r="J248" s="6" t="s">
        <v>1312</v>
      </c>
    </row>
    <row r="249" spans="1:10" ht="27" customHeight="1">
      <c r="A249" s="300" t="s">
        <v>1617</v>
      </c>
      <c r="B249" s="301">
        <v>25</v>
      </c>
      <c r="C249" s="302" t="s">
        <v>3543</v>
      </c>
      <c r="D249" s="303" t="s">
        <v>952</v>
      </c>
      <c r="E249" s="304" t="s">
        <v>1214</v>
      </c>
      <c r="F249" s="305">
        <v>66</v>
      </c>
      <c r="G249" s="306">
        <v>0</v>
      </c>
      <c r="H249" s="307">
        <v>0</v>
      </c>
      <c r="I249" s="4"/>
      <c r="J249" s="6" t="s">
        <v>1312</v>
      </c>
    </row>
    <row r="250" spans="1:10" ht="27" customHeight="1">
      <c r="A250" s="300" t="s">
        <v>1617</v>
      </c>
      <c r="B250" s="301">
        <v>26</v>
      </c>
      <c r="C250" s="302" t="s">
        <v>953</v>
      </c>
      <c r="D250" s="303" t="s">
        <v>954</v>
      </c>
      <c r="E250" s="304" t="s">
        <v>1215</v>
      </c>
      <c r="F250" s="305">
        <v>31</v>
      </c>
      <c r="G250" s="306">
        <v>0</v>
      </c>
      <c r="H250" s="307">
        <v>0</v>
      </c>
      <c r="I250" s="4"/>
      <c r="J250" s="6" t="s">
        <v>1312</v>
      </c>
    </row>
    <row r="251" spans="1:10" ht="27" customHeight="1">
      <c r="A251" s="300" t="s">
        <v>1617</v>
      </c>
      <c r="B251" s="301">
        <v>27</v>
      </c>
      <c r="C251" s="302" t="s">
        <v>955</v>
      </c>
      <c r="D251" s="303" t="s">
        <v>956</v>
      </c>
      <c r="E251" s="304" t="s">
        <v>2166</v>
      </c>
      <c r="F251" s="305">
        <v>27</v>
      </c>
      <c r="G251" s="306">
        <v>0</v>
      </c>
      <c r="H251" s="307">
        <v>0</v>
      </c>
      <c r="I251" s="4"/>
      <c r="J251" s="6" t="s">
        <v>1312</v>
      </c>
    </row>
    <row r="252" spans="1:10" ht="27" customHeight="1">
      <c r="A252" s="300" t="s">
        <v>1617</v>
      </c>
      <c r="B252" s="301">
        <v>28</v>
      </c>
      <c r="C252" s="302" t="s">
        <v>957</v>
      </c>
      <c r="D252" s="303" t="s">
        <v>616</v>
      </c>
      <c r="E252" s="304" t="s">
        <v>2167</v>
      </c>
      <c r="F252" s="305">
        <v>34</v>
      </c>
      <c r="G252" s="306">
        <v>0</v>
      </c>
      <c r="H252" s="307">
        <v>0</v>
      </c>
      <c r="I252" s="4"/>
      <c r="J252" s="6" t="s">
        <v>1312</v>
      </c>
    </row>
    <row r="253" spans="1:10" ht="27" customHeight="1">
      <c r="A253" s="300" t="s">
        <v>1617</v>
      </c>
      <c r="B253" s="301">
        <v>29</v>
      </c>
      <c r="C253" s="302" t="s">
        <v>2051</v>
      </c>
      <c r="D253" s="303" t="s">
        <v>617</v>
      </c>
      <c r="E253" s="304" t="s">
        <v>1709</v>
      </c>
      <c r="F253" s="305">
        <v>244</v>
      </c>
      <c r="G253" s="306">
        <v>0</v>
      </c>
      <c r="H253" s="307">
        <v>0</v>
      </c>
      <c r="I253" s="4"/>
      <c r="J253" s="6" t="s">
        <v>1312</v>
      </c>
    </row>
    <row r="254" spans="1:10" ht="27" customHeight="1">
      <c r="A254" s="300" t="s">
        <v>1617</v>
      </c>
      <c r="B254" s="301">
        <v>30</v>
      </c>
      <c r="C254" s="302" t="s">
        <v>2052</v>
      </c>
      <c r="D254" s="303" t="s">
        <v>436</v>
      </c>
      <c r="E254" s="304" t="s">
        <v>1709</v>
      </c>
      <c r="F254" s="305">
        <v>64</v>
      </c>
      <c r="G254" s="306">
        <v>0</v>
      </c>
      <c r="H254" s="307">
        <v>0</v>
      </c>
      <c r="I254" s="4"/>
      <c r="J254" s="6" t="s">
        <v>1312</v>
      </c>
    </row>
    <row r="255" spans="1:10" ht="27" customHeight="1">
      <c r="A255" s="300" t="s">
        <v>1617</v>
      </c>
      <c r="B255" s="301">
        <v>31</v>
      </c>
      <c r="C255" s="302" t="s">
        <v>2053</v>
      </c>
      <c r="D255" s="303" t="s">
        <v>437</v>
      </c>
      <c r="E255" s="304" t="s">
        <v>2129</v>
      </c>
      <c r="F255" s="305">
        <v>128</v>
      </c>
      <c r="G255" s="306">
        <v>0</v>
      </c>
      <c r="H255" s="307">
        <v>0</v>
      </c>
      <c r="I255" s="4"/>
      <c r="J255" s="6" t="s">
        <v>1312</v>
      </c>
    </row>
    <row r="256" spans="1:10" ht="27" customHeight="1">
      <c r="A256" s="300" t="s">
        <v>1617</v>
      </c>
      <c r="B256" s="301">
        <v>32</v>
      </c>
      <c r="C256" s="302" t="s">
        <v>2054</v>
      </c>
      <c r="D256" s="303" t="s">
        <v>438</v>
      </c>
      <c r="E256" s="304" t="s">
        <v>2129</v>
      </c>
      <c r="F256" s="305">
        <v>21</v>
      </c>
      <c r="G256" s="306">
        <v>0</v>
      </c>
      <c r="H256" s="307">
        <v>0</v>
      </c>
      <c r="I256" s="4"/>
      <c r="J256" s="6" t="s">
        <v>1312</v>
      </c>
    </row>
    <row r="257" spans="1:10" ht="27" customHeight="1">
      <c r="A257" s="300" t="s">
        <v>1617</v>
      </c>
      <c r="B257" s="301">
        <v>33</v>
      </c>
      <c r="C257" s="302" t="s">
        <v>4589</v>
      </c>
      <c r="D257" s="303" t="s">
        <v>1521</v>
      </c>
      <c r="E257" s="304" t="s">
        <v>3677</v>
      </c>
      <c r="F257" s="305">
        <v>7</v>
      </c>
      <c r="G257" s="306">
        <v>0</v>
      </c>
      <c r="H257" s="307">
        <v>0</v>
      </c>
      <c r="I257" s="4"/>
      <c r="J257" s="6" t="s">
        <v>1312</v>
      </c>
    </row>
    <row r="258" spans="1:10" ht="27" customHeight="1">
      <c r="A258" s="300" t="s">
        <v>1617</v>
      </c>
      <c r="B258" s="301">
        <v>34</v>
      </c>
      <c r="C258" s="302" t="s">
        <v>1522</v>
      </c>
      <c r="D258" s="303" t="s">
        <v>3732</v>
      </c>
      <c r="E258" s="304" t="s">
        <v>3678</v>
      </c>
      <c r="F258" s="305">
        <v>46</v>
      </c>
      <c r="G258" s="306">
        <v>0</v>
      </c>
      <c r="H258" s="307">
        <v>0</v>
      </c>
      <c r="I258" s="4"/>
      <c r="J258" s="6" t="s">
        <v>1312</v>
      </c>
    </row>
    <row r="259" spans="1:10" ht="27" customHeight="1">
      <c r="A259" s="300" t="s">
        <v>1617</v>
      </c>
      <c r="B259" s="301">
        <v>35</v>
      </c>
      <c r="C259" s="302" t="s">
        <v>1249</v>
      </c>
      <c r="D259" s="303" t="s">
        <v>1250</v>
      </c>
      <c r="E259" s="304" t="s">
        <v>3679</v>
      </c>
      <c r="F259" s="305">
        <v>117</v>
      </c>
      <c r="G259" s="306">
        <v>0</v>
      </c>
      <c r="H259" s="307">
        <v>0</v>
      </c>
      <c r="I259" s="4"/>
      <c r="J259" s="6" t="s">
        <v>1312</v>
      </c>
    </row>
    <row r="260" spans="1:10" ht="27" customHeight="1">
      <c r="A260" s="300" t="s">
        <v>1617</v>
      </c>
      <c r="B260" s="301">
        <v>36</v>
      </c>
      <c r="C260" s="302" t="s">
        <v>470</v>
      </c>
      <c r="D260" s="303" t="s">
        <v>471</v>
      </c>
      <c r="E260" s="304" t="s">
        <v>4765</v>
      </c>
      <c r="F260" s="305">
        <v>18</v>
      </c>
      <c r="G260" s="306">
        <v>0</v>
      </c>
      <c r="H260" s="307">
        <v>0</v>
      </c>
      <c r="I260" s="4"/>
      <c r="J260" s="6" t="s">
        <v>1312</v>
      </c>
    </row>
    <row r="261" spans="1:10" ht="27" customHeight="1">
      <c r="A261" s="300" t="s">
        <v>1617</v>
      </c>
      <c r="B261" s="301">
        <v>37</v>
      </c>
      <c r="C261" s="302" t="s">
        <v>2055</v>
      </c>
      <c r="D261" s="303" t="s">
        <v>2774</v>
      </c>
      <c r="E261" s="304" t="s">
        <v>201</v>
      </c>
      <c r="F261" s="305">
        <v>73</v>
      </c>
      <c r="G261" s="306">
        <v>0</v>
      </c>
      <c r="H261" s="307">
        <v>0</v>
      </c>
      <c r="I261" s="4"/>
      <c r="J261" s="6" t="s">
        <v>1312</v>
      </c>
    </row>
    <row r="262" spans="1:10" ht="27" customHeight="1">
      <c r="A262" s="300" t="s">
        <v>1617</v>
      </c>
      <c r="B262" s="301">
        <v>38</v>
      </c>
      <c r="C262" s="302" t="s">
        <v>2056</v>
      </c>
      <c r="D262" s="303" t="s">
        <v>2775</v>
      </c>
      <c r="E262" s="304" t="s">
        <v>202</v>
      </c>
      <c r="F262" s="305">
        <v>138</v>
      </c>
      <c r="G262" s="306">
        <v>0</v>
      </c>
      <c r="H262" s="307">
        <v>0</v>
      </c>
      <c r="I262" s="4"/>
      <c r="J262" s="6" t="s">
        <v>1312</v>
      </c>
    </row>
    <row r="263" spans="1:10" ht="27" customHeight="1">
      <c r="A263" s="300" t="s">
        <v>1617</v>
      </c>
      <c r="B263" s="301">
        <v>39</v>
      </c>
      <c r="C263" s="302" t="s">
        <v>791</v>
      </c>
      <c r="D263" s="303" t="s">
        <v>4895</v>
      </c>
      <c r="E263" s="304" t="s">
        <v>2689</v>
      </c>
      <c r="F263" s="305">
        <v>84</v>
      </c>
      <c r="G263" s="306">
        <v>0</v>
      </c>
      <c r="H263" s="307">
        <v>0</v>
      </c>
      <c r="I263" s="4"/>
      <c r="J263" s="6" t="s">
        <v>1312</v>
      </c>
    </row>
    <row r="264" spans="1:10" ht="27" customHeight="1">
      <c r="A264" s="300" t="s">
        <v>1617</v>
      </c>
      <c r="B264" s="301">
        <v>40</v>
      </c>
      <c r="C264" s="302" t="s">
        <v>5490</v>
      </c>
      <c r="D264" s="303" t="s">
        <v>4285</v>
      </c>
      <c r="E264" s="304" t="s">
        <v>4831</v>
      </c>
      <c r="F264" s="305">
        <v>68</v>
      </c>
      <c r="G264" s="306">
        <v>0</v>
      </c>
      <c r="H264" s="307">
        <v>0</v>
      </c>
      <c r="I264" s="4"/>
      <c r="J264" s="6" t="s">
        <v>1312</v>
      </c>
    </row>
    <row r="265" spans="1:10" ht="27" customHeight="1">
      <c r="A265" s="300" t="s">
        <v>1617</v>
      </c>
      <c r="B265" s="301">
        <v>41</v>
      </c>
      <c r="C265" s="302" t="s">
        <v>5491</v>
      </c>
      <c r="D265" s="303" t="s">
        <v>4286</v>
      </c>
      <c r="E265" s="304" t="s">
        <v>4766</v>
      </c>
      <c r="F265" s="305">
        <v>104</v>
      </c>
      <c r="G265" s="306">
        <v>0</v>
      </c>
      <c r="H265" s="307">
        <v>0</v>
      </c>
      <c r="I265" s="4"/>
      <c r="J265" s="6" t="s">
        <v>1312</v>
      </c>
    </row>
    <row r="266" spans="1:10" ht="27" customHeight="1">
      <c r="A266" s="300" t="s">
        <v>1617</v>
      </c>
      <c r="B266" s="301">
        <v>42</v>
      </c>
      <c r="C266" s="302" t="s">
        <v>5492</v>
      </c>
      <c r="D266" s="303" t="s">
        <v>4287</v>
      </c>
      <c r="E266" s="304" t="s">
        <v>4767</v>
      </c>
      <c r="F266" s="305">
        <v>124</v>
      </c>
      <c r="G266" s="306">
        <v>0</v>
      </c>
      <c r="H266" s="307">
        <v>0</v>
      </c>
      <c r="I266" s="4"/>
      <c r="J266" s="6" t="s">
        <v>1312</v>
      </c>
    </row>
    <row r="267" spans="1:10" ht="27" customHeight="1">
      <c r="A267" s="300" t="s">
        <v>1617</v>
      </c>
      <c r="B267" s="301">
        <v>43</v>
      </c>
      <c r="C267" s="302" t="s">
        <v>3210</v>
      </c>
      <c r="D267" s="303" t="s">
        <v>4288</v>
      </c>
      <c r="E267" s="304" t="s">
        <v>4768</v>
      </c>
      <c r="F267" s="305">
        <v>25</v>
      </c>
      <c r="G267" s="306">
        <v>0</v>
      </c>
      <c r="H267" s="307">
        <v>0</v>
      </c>
      <c r="I267" s="4"/>
      <c r="J267" s="6" t="s">
        <v>1312</v>
      </c>
    </row>
    <row r="268" spans="1:10" ht="27" customHeight="1">
      <c r="A268" s="300" t="s">
        <v>1617</v>
      </c>
      <c r="B268" s="301">
        <v>44</v>
      </c>
      <c r="C268" s="302" t="s">
        <v>3211</v>
      </c>
      <c r="D268" s="303" t="s">
        <v>4289</v>
      </c>
      <c r="E268" s="304" t="s">
        <v>2977</v>
      </c>
      <c r="F268" s="305">
        <v>0</v>
      </c>
      <c r="G268" s="306">
        <v>0</v>
      </c>
      <c r="H268" s="307">
        <v>0</v>
      </c>
      <c r="I268" s="4"/>
      <c r="J268" s="6" t="s">
        <v>1312</v>
      </c>
    </row>
    <row r="269" spans="1:10" ht="27" customHeight="1">
      <c r="A269" s="300" t="s">
        <v>1617</v>
      </c>
      <c r="B269" s="301">
        <v>45</v>
      </c>
      <c r="C269" s="302" t="s">
        <v>3212</v>
      </c>
      <c r="D269" s="303" t="s">
        <v>4290</v>
      </c>
      <c r="E269" s="304" t="s">
        <v>4769</v>
      </c>
      <c r="F269" s="305">
        <v>0</v>
      </c>
      <c r="G269" s="306">
        <v>0</v>
      </c>
      <c r="H269" s="307">
        <v>0</v>
      </c>
      <c r="I269" s="4"/>
      <c r="J269" s="6" t="s">
        <v>1312</v>
      </c>
    </row>
    <row r="270" spans="1:10" ht="27" customHeight="1">
      <c r="A270" s="300" t="s">
        <v>1617</v>
      </c>
      <c r="B270" s="301">
        <v>46</v>
      </c>
      <c r="C270" s="302" t="s">
        <v>3213</v>
      </c>
      <c r="D270" s="303" t="s">
        <v>4291</v>
      </c>
      <c r="E270" s="304" t="s">
        <v>4770</v>
      </c>
      <c r="F270" s="305">
        <v>4</v>
      </c>
      <c r="G270" s="306">
        <v>0</v>
      </c>
      <c r="H270" s="307">
        <v>0</v>
      </c>
      <c r="I270" s="4"/>
      <c r="J270" s="6" t="s">
        <v>1312</v>
      </c>
    </row>
    <row r="271" spans="1:10" ht="27" customHeight="1">
      <c r="A271" s="300" t="s">
        <v>1617</v>
      </c>
      <c r="B271" s="301">
        <v>47</v>
      </c>
      <c r="C271" s="302" t="s">
        <v>3214</v>
      </c>
      <c r="D271" s="303" t="s">
        <v>4292</v>
      </c>
      <c r="E271" s="304" t="s">
        <v>4771</v>
      </c>
      <c r="F271" s="305">
        <v>26</v>
      </c>
      <c r="G271" s="306">
        <v>0</v>
      </c>
      <c r="H271" s="307">
        <v>0</v>
      </c>
      <c r="I271" s="4"/>
      <c r="J271" s="6" t="s">
        <v>1312</v>
      </c>
    </row>
    <row r="272" spans="1:10" ht="27" customHeight="1">
      <c r="A272" s="300" t="s">
        <v>1617</v>
      </c>
      <c r="B272" s="301">
        <v>48</v>
      </c>
      <c r="C272" s="302" t="s">
        <v>3215</v>
      </c>
      <c r="D272" s="303" t="s">
        <v>4293</v>
      </c>
      <c r="E272" s="304" t="s">
        <v>2510</v>
      </c>
      <c r="F272" s="305">
        <v>76</v>
      </c>
      <c r="G272" s="306">
        <v>0</v>
      </c>
      <c r="H272" s="307">
        <v>0</v>
      </c>
      <c r="I272" s="4"/>
      <c r="J272" s="6" t="s">
        <v>1312</v>
      </c>
    </row>
    <row r="273" spans="1:10" ht="27" customHeight="1">
      <c r="A273" s="300" t="s">
        <v>1617</v>
      </c>
      <c r="B273" s="301">
        <v>49</v>
      </c>
      <c r="C273" s="302" t="s">
        <v>3216</v>
      </c>
      <c r="D273" s="303" t="s">
        <v>772</v>
      </c>
      <c r="E273" s="304" t="s">
        <v>4012</v>
      </c>
      <c r="F273" s="305">
        <v>74</v>
      </c>
      <c r="G273" s="306">
        <v>0</v>
      </c>
      <c r="H273" s="307">
        <v>0</v>
      </c>
      <c r="I273" s="4"/>
      <c r="J273" s="6" t="s">
        <v>1312</v>
      </c>
    </row>
    <row r="274" spans="1:10" ht="27" customHeight="1">
      <c r="A274" s="300" t="s">
        <v>1617</v>
      </c>
      <c r="B274" s="301">
        <v>50</v>
      </c>
      <c r="C274" s="302" t="s">
        <v>3217</v>
      </c>
      <c r="D274" s="303" t="s">
        <v>773</v>
      </c>
      <c r="E274" s="304" t="s">
        <v>4013</v>
      </c>
      <c r="F274" s="305">
        <v>48</v>
      </c>
      <c r="G274" s="306">
        <v>0</v>
      </c>
      <c r="H274" s="307">
        <v>0</v>
      </c>
      <c r="I274" s="4"/>
      <c r="J274" s="6" t="s">
        <v>1312</v>
      </c>
    </row>
    <row r="275" spans="1:10" ht="27" customHeight="1">
      <c r="A275" s="300" t="s">
        <v>1617</v>
      </c>
      <c r="B275" s="301">
        <v>51</v>
      </c>
      <c r="C275" s="302" t="s">
        <v>93</v>
      </c>
      <c r="D275" s="303" t="s">
        <v>4681</v>
      </c>
      <c r="E275" s="304" t="s">
        <v>2978</v>
      </c>
      <c r="F275" s="305">
        <v>0</v>
      </c>
      <c r="G275" s="306">
        <v>0</v>
      </c>
      <c r="H275" s="307">
        <v>0</v>
      </c>
      <c r="I275" s="4"/>
      <c r="J275" s="6" t="s">
        <v>1312</v>
      </c>
    </row>
    <row r="276" spans="1:10" ht="27" customHeight="1">
      <c r="A276" s="300" t="s">
        <v>1617</v>
      </c>
      <c r="B276" s="301">
        <v>52</v>
      </c>
      <c r="C276" s="302" t="s">
        <v>94</v>
      </c>
      <c r="D276" s="303" t="s">
        <v>2752</v>
      </c>
      <c r="E276" s="304" t="s">
        <v>2979</v>
      </c>
      <c r="F276" s="305">
        <v>0</v>
      </c>
      <c r="G276" s="306">
        <v>0</v>
      </c>
      <c r="H276" s="307">
        <v>0</v>
      </c>
      <c r="I276" s="4"/>
      <c r="J276" s="6" t="s">
        <v>1312</v>
      </c>
    </row>
    <row r="277" spans="1:10" ht="27" customHeight="1">
      <c r="A277" s="300" t="s">
        <v>1617</v>
      </c>
      <c r="B277" s="301">
        <v>53</v>
      </c>
      <c r="C277" s="302" t="s">
        <v>4309</v>
      </c>
      <c r="D277" s="303" t="s">
        <v>219</v>
      </c>
      <c r="E277" s="304" t="s">
        <v>2689</v>
      </c>
      <c r="F277" s="305">
        <v>44</v>
      </c>
      <c r="G277" s="306">
        <v>0</v>
      </c>
      <c r="H277" s="307">
        <v>0</v>
      </c>
      <c r="I277" s="4"/>
      <c r="J277" s="6" t="s">
        <v>1312</v>
      </c>
    </row>
    <row r="278" spans="1:10" ht="27" customHeight="1">
      <c r="A278" s="300" t="s">
        <v>1617</v>
      </c>
      <c r="B278" s="301">
        <v>54</v>
      </c>
      <c r="C278" s="302" t="s">
        <v>4310</v>
      </c>
      <c r="D278" s="303" t="s">
        <v>220</v>
      </c>
      <c r="E278" s="304" t="s">
        <v>4831</v>
      </c>
      <c r="F278" s="305">
        <v>63</v>
      </c>
      <c r="G278" s="306">
        <v>0</v>
      </c>
      <c r="H278" s="307">
        <v>0</v>
      </c>
      <c r="I278" s="4"/>
      <c r="J278" s="6" t="s">
        <v>1312</v>
      </c>
    </row>
    <row r="279" spans="1:10" ht="27" customHeight="1">
      <c r="A279" s="300" t="s">
        <v>1617</v>
      </c>
      <c r="B279" s="301">
        <v>55</v>
      </c>
      <c r="C279" s="302" t="s">
        <v>4017</v>
      </c>
      <c r="D279" s="303" t="s">
        <v>4018</v>
      </c>
      <c r="E279" s="304" t="s">
        <v>3322</v>
      </c>
      <c r="F279" s="305">
        <v>72</v>
      </c>
      <c r="G279" s="306">
        <v>0</v>
      </c>
      <c r="H279" s="307">
        <v>0</v>
      </c>
      <c r="I279" s="4"/>
      <c r="J279" s="6" t="s">
        <v>1312</v>
      </c>
    </row>
    <row r="280" spans="1:10" ht="27" customHeight="1">
      <c r="A280" s="300" t="s">
        <v>1617</v>
      </c>
      <c r="B280" s="301">
        <v>56</v>
      </c>
      <c r="C280" s="302" t="s">
        <v>3323</v>
      </c>
      <c r="D280" s="303" t="s">
        <v>3324</v>
      </c>
      <c r="E280" s="304" t="s">
        <v>1576</v>
      </c>
      <c r="F280" s="305">
        <v>12</v>
      </c>
      <c r="G280" s="306">
        <v>0</v>
      </c>
      <c r="H280" s="307">
        <v>0</v>
      </c>
      <c r="I280" s="4"/>
      <c r="J280" s="6" t="s">
        <v>1312</v>
      </c>
    </row>
    <row r="281" spans="1:10" ht="27" customHeight="1">
      <c r="A281" s="300" t="s">
        <v>1617</v>
      </c>
      <c r="B281" s="301">
        <v>57</v>
      </c>
      <c r="C281" s="302" t="s">
        <v>1577</v>
      </c>
      <c r="D281" s="303" t="s">
        <v>1289</v>
      </c>
      <c r="E281" s="304" t="s">
        <v>3618</v>
      </c>
      <c r="F281" s="305">
        <v>86</v>
      </c>
      <c r="G281" s="306">
        <v>0</v>
      </c>
      <c r="H281" s="307">
        <v>0</v>
      </c>
      <c r="I281" s="4"/>
      <c r="J281" s="6" t="s">
        <v>1312</v>
      </c>
    </row>
    <row r="282" spans="1:10" ht="27" customHeight="1">
      <c r="A282" s="300" t="s">
        <v>1617</v>
      </c>
      <c r="B282" s="301">
        <v>58</v>
      </c>
      <c r="C282" s="302" t="s">
        <v>3619</v>
      </c>
      <c r="D282" s="303" t="s">
        <v>2758</v>
      </c>
      <c r="E282" s="304" t="s">
        <v>2759</v>
      </c>
      <c r="F282" s="305">
        <v>36</v>
      </c>
      <c r="G282" s="306">
        <v>0</v>
      </c>
      <c r="H282" s="307">
        <v>0</v>
      </c>
      <c r="I282" s="4"/>
      <c r="J282" s="6" t="s">
        <v>1312</v>
      </c>
    </row>
    <row r="283" spans="1:10" ht="27" customHeight="1">
      <c r="A283" s="300" t="s">
        <v>1618</v>
      </c>
      <c r="B283" s="301">
        <v>1</v>
      </c>
      <c r="C283" s="302" t="s">
        <v>3018</v>
      </c>
      <c r="D283" s="303" t="s">
        <v>3019</v>
      </c>
      <c r="E283" s="304" t="s">
        <v>1272</v>
      </c>
      <c r="F283" s="305">
        <v>1170</v>
      </c>
      <c r="G283" s="306">
        <v>0</v>
      </c>
      <c r="H283" s="307">
        <v>0</v>
      </c>
      <c r="I283" s="4"/>
      <c r="J283" s="6" t="s">
        <v>1312</v>
      </c>
    </row>
    <row r="284" spans="1:10" ht="27" customHeight="1">
      <c r="A284" s="300" t="s">
        <v>1618</v>
      </c>
      <c r="B284" s="301">
        <v>2</v>
      </c>
      <c r="C284" s="302" t="s">
        <v>5173</v>
      </c>
      <c r="D284" s="303" t="s">
        <v>5174</v>
      </c>
      <c r="E284" s="304" t="s">
        <v>1273</v>
      </c>
      <c r="F284" s="305">
        <v>874</v>
      </c>
      <c r="G284" s="306">
        <v>0</v>
      </c>
      <c r="H284" s="307">
        <v>0</v>
      </c>
      <c r="I284" s="4"/>
      <c r="J284" s="6" t="s">
        <v>1312</v>
      </c>
    </row>
    <row r="285" spans="1:10" ht="27" customHeight="1">
      <c r="A285" s="300" t="s">
        <v>1618</v>
      </c>
      <c r="B285" s="301">
        <v>3</v>
      </c>
      <c r="C285" s="302" t="s">
        <v>5175</v>
      </c>
      <c r="D285" s="303" t="s">
        <v>5176</v>
      </c>
      <c r="E285" s="304" t="s">
        <v>4981</v>
      </c>
      <c r="F285" s="305">
        <v>605</v>
      </c>
      <c r="G285" s="306">
        <v>0</v>
      </c>
      <c r="H285" s="307">
        <v>0</v>
      </c>
      <c r="I285" s="4"/>
      <c r="J285" s="6" t="s">
        <v>1312</v>
      </c>
    </row>
    <row r="286" spans="1:10" ht="27" customHeight="1">
      <c r="A286" s="300" t="s">
        <v>1618</v>
      </c>
      <c r="B286" s="301">
        <v>4</v>
      </c>
      <c r="C286" s="302" t="s">
        <v>2435</v>
      </c>
      <c r="D286" s="303" t="s">
        <v>5048</v>
      </c>
      <c r="E286" s="304" t="s">
        <v>1272</v>
      </c>
      <c r="F286" s="305">
        <v>40</v>
      </c>
      <c r="G286" s="306">
        <v>0</v>
      </c>
      <c r="H286" s="307">
        <v>0</v>
      </c>
      <c r="I286" s="4"/>
      <c r="J286" s="6" t="s">
        <v>1312</v>
      </c>
    </row>
    <row r="287" spans="1:10" ht="27" customHeight="1">
      <c r="A287" s="300" t="s">
        <v>1618</v>
      </c>
      <c r="B287" s="301">
        <v>5</v>
      </c>
      <c r="C287" s="302" t="s">
        <v>1288</v>
      </c>
      <c r="D287" s="303" t="s">
        <v>4488</v>
      </c>
      <c r="E287" s="304" t="s">
        <v>1273</v>
      </c>
      <c r="F287" s="305">
        <v>167</v>
      </c>
      <c r="G287" s="306">
        <v>0</v>
      </c>
      <c r="H287" s="307">
        <v>0</v>
      </c>
      <c r="I287" s="4"/>
      <c r="J287" s="6" t="s">
        <v>1312</v>
      </c>
    </row>
    <row r="288" spans="1:10" ht="27" customHeight="1">
      <c r="A288" s="300" t="s">
        <v>1618</v>
      </c>
      <c r="B288" s="301">
        <v>6</v>
      </c>
      <c r="C288" s="302" t="s">
        <v>1290</v>
      </c>
      <c r="D288" s="303" t="s">
        <v>1291</v>
      </c>
      <c r="E288" s="304" t="s">
        <v>2093</v>
      </c>
      <c r="F288" s="305">
        <v>120</v>
      </c>
      <c r="G288" s="306">
        <v>0</v>
      </c>
      <c r="H288" s="307">
        <v>0</v>
      </c>
      <c r="I288" s="4"/>
      <c r="J288" s="6" t="s">
        <v>1312</v>
      </c>
    </row>
    <row r="289" spans="1:10" ht="27" customHeight="1">
      <c r="A289" s="300" t="s">
        <v>1618</v>
      </c>
      <c r="B289" s="301">
        <v>7</v>
      </c>
      <c r="C289" s="302" t="s">
        <v>2887</v>
      </c>
      <c r="D289" s="303" t="s">
        <v>2888</v>
      </c>
      <c r="E289" s="304" t="s">
        <v>4981</v>
      </c>
      <c r="F289" s="305">
        <v>152</v>
      </c>
      <c r="G289" s="306">
        <v>0</v>
      </c>
      <c r="H289" s="307">
        <v>0</v>
      </c>
      <c r="I289" s="4"/>
      <c r="J289" s="6" t="s">
        <v>1312</v>
      </c>
    </row>
    <row r="290" spans="1:10" ht="27" customHeight="1">
      <c r="A290" s="300" t="s">
        <v>1618</v>
      </c>
      <c r="B290" s="301">
        <v>8</v>
      </c>
      <c r="C290" s="302" t="s">
        <v>509</v>
      </c>
      <c r="D290" s="303" t="s">
        <v>876</v>
      </c>
      <c r="E290" s="304" t="s">
        <v>2094</v>
      </c>
      <c r="F290" s="305">
        <v>166</v>
      </c>
      <c r="G290" s="306">
        <v>0</v>
      </c>
      <c r="H290" s="307">
        <v>0</v>
      </c>
      <c r="I290" s="4"/>
      <c r="J290" s="6" t="s">
        <v>1312</v>
      </c>
    </row>
    <row r="291" spans="1:10" ht="27" customHeight="1">
      <c r="A291" s="300" t="s">
        <v>1618</v>
      </c>
      <c r="B291" s="301">
        <v>9</v>
      </c>
      <c r="C291" s="302" t="s">
        <v>510</v>
      </c>
      <c r="D291" s="303" t="s">
        <v>1994</v>
      </c>
      <c r="E291" s="304" t="s">
        <v>2094</v>
      </c>
      <c r="F291" s="305">
        <v>0</v>
      </c>
      <c r="G291" s="306">
        <v>0</v>
      </c>
      <c r="H291" s="307">
        <v>0</v>
      </c>
      <c r="I291" s="4"/>
      <c r="J291" s="6" t="s">
        <v>1312</v>
      </c>
    </row>
    <row r="292" spans="1:10" ht="27" customHeight="1">
      <c r="A292" s="300" t="s">
        <v>1618</v>
      </c>
      <c r="B292" s="301">
        <v>10</v>
      </c>
      <c r="C292" s="302" t="s">
        <v>511</v>
      </c>
      <c r="D292" s="303" t="s">
        <v>1995</v>
      </c>
      <c r="E292" s="304" t="s">
        <v>2095</v>
      </c>
      <c r="F292" s="305">
        <v>56</v>
      </c>
      <c r="G292" s="306">
        <v>0</v>
      </c>
      <c r="H292" s="307">
        <v>0</v>
      </c>
      <c r="I292" s="4"/>
      <c r="J292" s="6" t="s">
        <v>1312</v>
      </c>
    </row>
    <row r="293" spans="1:10" ht="27" customHeight="1">
      <c r="A293" s="300" t="s">
        <v>1618</v>
      </c>
      <c r="B293" s="301">
        <v>11</v>
      </c>
      <c r="C293" s="302" t="s">
        <v>512</v>
      </c>
      <c r="D293" s="303" t="s">
        <v>1996</v>
      </c>
      <c r="E293" s="304" t="s">
        <v>2709</v>
      </c>
      <c r="F293" s="305">
        <v>0</v>
      </c>
      <c r="G293" s="306">
        <v>0</v>
      </c>
      <c r="H293" s="307">
        <v>0</v>
      </c>
      <c r="I293" s="4"/>
      <c r="J293" s="6" t="s">
        <v>1312</v>
      </c>
    </row>
    <row r="294" spans="1:10" ht="27" customHeight="1">
      <c r="A294" s="300" t="s">
        <v>1618</v>
      </c>
      <c r="B294" s="301">
        <v>12</v>
      </c>
      <c r="C294" s="302" t="s">
        <v>1107</v>
      </c>
      <c r="D294" s="303" t="s">
        <v>1108</v>
      </c>
      <c r="E294" s="304" t="s">
        <v>2119</v>
      </c>
      <c r="F294" s="305">
        <v>0</v>
      </c>
      <c r="G294" s="306">
        <v>0</v>
      </c>
      <c r="H294" s="307">
        <v>0</v>
      </c>
      <c r="I294" s="4"/>
      <c r="J294" s="6" t="s">
        <v>3550</v>
      </c>
    </row>
    <row r="295" spans="1:10" ht="27" customHeight="1">
      <c r="A295" s="300" t="s">
        <v>1618</v>
      </c>
      <c r="B295" s="301">
        <v>13</v>
      </c>
      <c r="C295" s="302" t="s">
        <v>2675</v>
      </c>
      <c r="D295" s="303" t="s">
        <v>1111</v>
      </c>
      <c r="E295" s="304" t="s">
        <v>2119</v>
      </c>
      <c r="F295" s="305">
        <v>0</v>
      </c>
      <c r="G295" s="306">
        <v>0</v>
      </c>
      <c r="H295" s="307">
        <v>0</v>
      </c>
      <c r="I295" s="4"/>
      <c r="J295" s="6" t="s">
        <v>3550</v>
      </c>
    </row>
    <row r="296" spans="1:10" ht="27" customHeight="1">
      <c r="A296" s="300" t="s">
        <v>1618</v>
      </c>
      <c r="B296" s="301">
        <v>14</v>
      </c>
      <c r="C296" s="302" t="s">
        <v>357</v>
      </c>
      <c r="D296" s="303" t="s">
        <v>3686</v>
      </c>
      <c r="E296" s="304" t="s">
        <v>265</v>
      </c>
      <c r="F296" s="305">
        <v>56</v>
      </c>
      <c r="G296" s="306">
        <v>0</v>
      </c>
      <c r="H296" s="307">
        <v>0</v>
      </c>
      <c r="I296" s="4"/>
      <c r="J296" s="6" t="s">
        <v>1312</v>
      </c>
    </row>
    <row r="297" spans="1:10" ht="27" customHeight="1">
      <c r="A297" s="300" t="s">
        <v>1618</v>
      </c>
      <c r="B297" s="301">
        <v>15</v>
      </c>
      <c r="C297" s="302" t="s">
        <v>4906</v>
      </c>
      <c r="D297" s="303" t="s">
        <v>4864</v>
      </c>
      <c r="E297" s="304" t="s">
        <v>266</v>
      </c>
      <c r="F297" s="305">
        <v>127</v>
      </c>
      <c r="G297" s="306">
        <v>0</v>
      </c>
      <c r="H297" s="307">
        <v>0</v>
      </c>
      <c r="I297" s="4"/>
      <c r="J297" s="6" t="s">
        <v>1312</v>
      </c>
    </row>
    <row r="298" spans="1:10" ht="27" customHeight="1">
      <c r="A298" s="300" t="s">
        <v>1618</v>
      </c>
      <c r="B298" s="301">
        <v>16</v>
      </c>
      <c r="C298" s="302" t="s">
        <v>2511</v>
      </c>
      <c r="D298" s="303" t="s">
        <v>4865</v>
      </c>
      <c r="E298" s="304" t="s">
        <v>267</v>
      </c>
      <c r="F298" s="305">
        <v>92</v>
      </c>
      <c r="G298" s="306">
        <v>0</v>
      </c>
      <c r="H298" s="307">
        <v>0</v>
      </c>
      <c r="I298" s="4"/>
      <c r="J298" s="6" t="s">
        <v>1312</v>
      </c>
    </row>
    <row r="299" spans="1:10" ht="27" customHeight="1">
      <c r="A299" s="300" t="s">
        <v>1618</v>
      </c>
      <c r="B299" s="301">
        <v>17</v>
      </c>
      <c r="C299" s="302" t="s">
        <v>2512</v>
      </c>
      <c r="D299" s="303" t="s">
        <v>321</v>
      </c>
      <c r="E299" s="304" t="s">
        <v>4953</v>
      </c>
      <c r="F299" s="305">
        <v>83</v>
      </c>
      <c r="G299" s="306">
        <v>0</v>
      </c>
      <c r="H299" s="307">
        <v>0</v>
      </c>
      <c r="I299" s="4"/>
      <c r="J299" s="6" t="s">
        <v>1312</v>
      </c>
    </row>
    <row r="300" spans="1:10" ht="27" customHeight="1">
      <c r="A300" s="300" t="s">
        <v>1618</v>
      </c>
      <c r="B300" s="301">
        <v>18</v>
      </c>
      <c r="C300" s="302" t="s">
        <v>4346</v>
      </c>
      <c r="D300" s="303" t="s">
        <v>4060</v>
      </c>
      <c r="E300" s="304" t="s">
        <v>4067</v>
      </c>
      <c r="F300" s="305">
        <v>0</v>
      </c>
      <c r="G300" s="306">
        <v>0</v>
      </c>
      <c r="H300" s="307">
        <v>0</v>
      </c>
      <c r="I300" s="4"/>
      <c r="J300" s="6" t="s">
        <v>1312</v>
      </c>
    </row>
    <row r="301" spans="1:10" ht="27" customHeight="1">
      <c r="A301" s="300" t="s">
        <v>1618</v>
      </c>
      <c r="B301" s="301">
        <v>19</v>
      </c>
      <c r="C301" s="302" t="s">
        <v>3274</v>
      </c>
      <c r="D301" s="303" t="s">
        <v>4366</v>
      </c>
      <c r="E301" s="304" t="s">
        <v>5177</v>
      </c>
      <c r="F301" s="305">
        <v>0</v>
      </c>
      <c r="G301" s="306">
        <v>0</v>
      </c>
      <c r="H301" s="307">
        <v>0</v>
      </c>
      <c r="I301" s="4"/>
      <c r="J301" s="6" t="s">
        <v>1312</v>
      </c>
    </row>
    <row r="302" spans="1:10" ht="27" customHeight="1">
      <c r="A302" s="300" t="s">
        <v>1618</v>
      </c>
      <c r="B302" s="301">
        <v>20</v>
      </c>
      <c r="C302" s="302" t="s">
        <v>3275</v>
      </c>
      <c r="D302" s="303" t="s">
        <v>1295</v>
      </c>
      <c r="E302" s="304" t="s">
        <v>568</v>
      </c>
      <c r="F302" s="305">
        <v>0</v>
      </c>
      <c r="G302" s="306">
        <v>0</v>
      </c>
      <c r="H302" s="307">
        <v>0</v>
      </c>
      <c r="I302" s="4"/>
      <c r="J302" s="6" t="s">
        <v>1312</v>
      </c>
    </row>
    <row r="303" spans="1:10" ht="27" customHeight="1">
      <c r="A303" s="300" t="s">
        <v>1618</v>
      </c>
      <c r="B303" s="301">
        <v>21</v>
      </c>
      <c r="C303" s="302" t="s">
        <v>760</v>
      </c>
      <c r="D303" s="303" t="s">
        <v>2751</v>
      </c>
      <c r="E303" s="304" t="s">
        <v>2393</v>
      </c>
      <c r="F303" s="305">
        <v>64</v>
      </c>
      <c r="G303" s="306">
        <v>0</v>
      </c>
      <c r="H303" s="307">
        <v>0</v>
      </c>
      <c r="I303" s="4"/>
      <c r="J303" s="6" t="s">
        <v>1312</v>
      </c>
    </row>
    <row r="304" spans="1:10" ht="27" customHeight="1">
      <c r="A304" s="300" t="s">
        <v>1618</v>
      </c>
      <c r="B304" s="301">
        <v>22</v>
      </c>
      <c r="C304" s="302" t="s">
        <v>761</v>
      </c>
      <c r="D304" s="303" t="s">
        <v>2752</v>
      </c>
      <c r="E304" s="304" t="s">
        <v>468</v>
      </c>
      <c r="F304" s="305">
        <v>0</v>
      </c>
      <c r="G304" s="306">
        <v>0</v>
      </c>
      <c r="H304" s="307">
        <v>0</v>
      </c>
      <c r="I304" s="4"/>
      <c r="J304" s="6" t="s">
        <v>1312</v>
      </c>
    </row>
    <row r="305" spans="1:10" ht="27" customHeight="1">
      <c r="A305" s="300" t="s">
        <v>1618</v>
      </c>
      <c r="B305" s="301">
        <v>23</v>
      </c>
      <c r="C305" s="302" t="s">
        <v>4177</v>
      </c>
      <c r="D305" s="303" t="s">
        <v>430</v>
      </c>
      <c r="E305" s="304" t="s">
        <v>284</v>
      </c>
      <c r="F305" s="305">
        <v>12</v>
      </c>
      <c r="G305" s="306">
        <v>0</v>
      </c>
      <c r="H305" s="307">
        <v>0</v>
      </c>
      <c r="I305" s="4"/>
      <c r="J305" s="6" t="s">
        <v>1312</v>
      </c>
    </row>
    <row r="306" spans="1:10" ht="27" customHeight="1">
      <c r="A306" s="300" t="s">
        <v>1618</v>
      </c>
      <c r="B306" s="301">
        <v>24</v>
      </c>
      <c r="C306" s="302" t="s">
        <v>3864</v>
      </c>
      <c r="D306" s="303" t="s">
        <v>431</v>
      </c>
      <c r="E306" s="304" t="s">
        <v>5131</v>
      </c>
      <c r="F306" s="305">
        <v>0</v>
      </c>
      <c r="G306" s="306">
        <v>0</v>
      </c>
      <c r="H306" s="307">
        <v>0</v>
      </c>
      <c r="I306" s="4"/>
      <c r="J306" s="6" t="s">
        <v>1312</v>
      </c>
    </row>
    <row r="307" spans="1:10" ht="27" customHeight="1">
      <c r="A307" s="300" t="s">
        <v>1618</v>
      </c>
      <c r="B307" s="301">
        <v>25</v>
      </c>
      <c r="C307" s="302" t="s">
        <v>3865</v>
      </c>
      <c r="D307" s="303" t="s">
        <v>3261</v>
      </c>
      <c r="E307" s="304" t="s">
        <v>4066</v>
      </c>
      <c r="F307" s="305">
        <v>0</v>
      </c>
      <c r="G307" s="306">
        <v>0</v>
      </c>
      <c r="H307" s="307">
        <v>0</v>
      </c>
      <c r="I307" s="4"/>
      <c r="J307" s="6" t="s">
        <v>1312</v>
      </c>
    </row>
    <row r="308" spans="1:10" ht="27" customHeight="1">
      <c r="A308" s="300" t="s">
        <v>1618</v>
      </c>
      <c r="B308" s="301">
        <v>26</v>
      </c>
      <c r="C308" s="302" t="s">
        <v>4345</v>
      </c>
      <c r="D308" s="303" t="s">
        <v>3262</v>
      </c>
      <c r="E308" s="304" t="s">
        <v>4740</v>
      </c>
      <c r="F308" s="305">
        <v>97</v>
      </c>
      <c r="G308" s="306">
        <v>0</v>
      </c>
      <c r="H308" s="307">
        <v>0</v>
      </c>
      <c r="I308" s="4"/>
      <c r="J308" s="6" t="s">
        <v>1312</v>
      </c>
    </row>
    <row r="309" spans="1:10" ht="27" customHeight="1">
      <c r="A309" s="300" t="s">
        <v>1618</v>
      </c>
      <c r="B309" s="301">
        <v>27</v>
      </c>
      <c r="C309" s="302" t="s">
        <v>5325</v>
      </c>
      <c r="D309" s="303" t="s">
        <v>5326</v>
      </c>
      <c r="E309" s="304" t="s">
        <v>4741</v>
      </c>
      <c r="F309" s="305">
        <v>76</v>
      </c>
      <c r="G309" s="306">
        <v>0</v>
      </c>
      <c r="H309" s="307">
        <v>0</v>
      </c>
      <c r="I309" s="4"/>
      <c r="J309" s="6" t="s">
        <v>1312</v>
      </c>
    </row>
    <row r="310" spans="1:10" ht="27" customHeight="1">
      <c r="A310" s="300" t="s">
        <v>1618</v>
      </c>
      <c r="B310" s="301">
        <v>28</v>
      </c>
      <c r="C310" s="302" t="s">
        <v>1602</v>
      </c>
      <c r="D310" s="303" t="s">
        <v>1603</v>
      </c>
      <c r="E310" s="304" t="s">
        <v>160</v>
      </c>
      <c r="F310" s="305">
        <v>76</v>
      </c>
      <c r="G310" s="306">
        <v>0</v>
      </c>
      <c r="H310" s="307">
        <v>0</v>
      </c>
      <c r="I310" s="4"/>
      <c r="J310" s="6" t="s">
        <v>1312</v>
      </c>
    </row>
    <row r="311" spans="1:10" ht="27" customHeight="1">
      <c r="A311" s="300" t="s">
        <v>1618</v>
      </c>
      <c r="B311" s="301">
        <v>29</v>
      </c>
      <c r="C311" s="302" t="s">
        <v>1604</v>
      </c>
      <c r="D311" s="303" t="s">
        <v>4072</v>
      </c>
      <c r="E311" s="304" t="s">
        <v>4135</v>
      </c>
      <c r="F311" s="305">
        <v>80</v>
      </c>
      <c r="G311" s="306">
        <v>0</v>
      </c>
      <c r="H311" s="307">
        <v>0</v>
      </c>
      <c r="I311" s="4"/>
      <c r="J311" s="6" t="s">
        <v>1312</v>
      </c>
    </row>
    <row r="312" spans="1:10" ht="27" customHeight="1">
      <c r="A312" s="300" t="s">
        <v>1618</v>
      </c>
      <c r="B312" s="301">
        <v>30</v>
      </c>
      <c r="C312" s="302" t="s">
        <v>3229</v>
      </c>
      <c r="D312" s="303" t="s">
        <v>969</v>
      </c>
      <c r="E312" s="304" t="s">
        <v>285</v>
      </c>
      <c r="F312" s="305">
        <v>76</v>
      </c>
      <c r="G312" s="306">
        <v>0</v>
      </c>
      <c r="H312" s="307">
        <v>0</v>
      </c>
      <c r="I312" s="4"/>
      <c r="J312" s="6" t="s">
        <v>1312</v>
      </c>
    </row>
    <row r="313" spans="1:10" ht="27" customHeight="1">
      <c r="A313" s="300" t="s">
        <v>1618</v>
      </c>
      <c r="B313" s="301">
        <v>31</v>
      </c>
      <c r="C313" s="302" t="s">
        <v>4821</v>
      </c>
      <c r="D313" s="303" t="s">
        <v>970</v>
      </c>
      <c r="E313" s="304" t="s">
        <v>200</v>
      </c>
      <c r="F313" s="305">
        <v>6</v>
      </c>
      <c r="G313" s="306">
        <v>0</v>
      </c>
      <c r="H313" s="307">
        <v>0</v>
      </c>
      <c r="I313" s="4"/>
      <c r="J313" s="6" t="s">
        <v>1312</v>
      </c>
    </row>
    <row r="314" spans="1:10" ht="27" customHeight="1">
      <c r="A314" s="300" t="s">
        <v>1618</v>
      </c>
      <c r="B314" s="301">
        <v>32</v>
      </c>
      <c r="C314" s="302" t="s">
        <v>2076</v>
      </c>
      <c r="D314" s="303" t="s">
        <v>971</v>
      </c>
      <c r="E314" s="304" t="s">
        <v>201</v>
      </c>
      <c r="F314" s="305">
        <v>0</v>
      </c>
      <c r="G314" s="306">
        <v>0</v>
      </c>
      <c r="H314" s="307">
        <v>0</v>
      </c>
      <c r="I314" s="4"/>
      <c r="J314" s="6" t="s">
        <v>1312</v>
      </c>
    </row>
    <row r="315" spans="1:10" ht="27" customHeight="1">
      <c r="A315" s="300" t="s">
        <v>1618</v>
      </c>
      <c r="B315" s="301">
        <v>33</v>
      </c>
      <c r="C315" s="302" t="s">
        <v>4606</v>
      </c>
      <c r="D315" s="303" t="s">
        <v>4468</v>
      </c>
      <c r="E315" s="304" t="s">
        <v>202</v>
      </c>
      <c r="F315" s="305">
        <v>32</v>
      </c>
      <c r="G315" s="306">
        <v>0</v>
      </c>
      <c r="H315" s="307">
        <v>0</v>
      </c>
      <c r="I315" s="4"/>
      <c r="J315" s="6" t="s">
        <v>1312</v>
      </c>
    </row>
    <row r="316" spans="1:10" ht="27" customHeight="1">
      <c r="A316" s="300" t="s">
        <v>1618</v>
      </c>
      <c r="B316" s="301">
        <v>34</v>
      </c>
      <c r="C316" s="302" t="s">
        <v>4607</v>
      </c>
      <c r="D316" s="303" t="s">
        <v>4469</v>
      </c>
      <c r="E316" s="304" t="s">
        <v>1709</v>
      </c>
      <c r="F316" s="305">
        <v>0</v>
      </c>
      <c r="G316" s="306">
        <v>0</v>
      </c>
      <c r="H316" s="307">
        <v>0</v>
      </c>
      <c r="I316" s="4"/>
      <c r="J316" s="6" t="s">
        <v>1312</v>
      </c>
    </row>
    <row r="317" spans="1:10" ht="27" customHeight="1">
      <c r="A317" s="300" t="s">
        <v>1618</v>
      </c>
      <c r="B317" s="301">
        <v>35</v>
      </c>
      <c r="C317" s="302" t="s">
        <v>4608</v>
      </c>
      <c r="D317" s="303" t="s">
        <v>3841</v>
      </c>
      <c r="E317" s="304" t="s">
        <v>1916</v>
      </c>
      <c r="F317" s="305">
        <v>0</v>
      </c>
      <c r="G317" s="306">
        <v>0</v>
      </c>
      <c r="H317" s="307">
        <v>0</v>
      </c>
      <c r="I317" s="4"/>
      <c r="J317" s="6" t="s">
        <v>1312</v>
      </c>
    </row>
    <row r="318" spans="1:10" ht="27" customHeight="1">
      <c r="A318" s="300" t="s">
        <v>1618</v>
      </c>
      <c r="B318" s="301">
        <v>36</v>
      </c>
      <c r="C318" s="302" t="s">
        <v>4609</v>
      </c>
      <c r="D318" s="303" t="s">
        <v>3842</v>
      </c>
      <c r="E318" s="304" t="s">
        <v>2129</v>
      </c>
      <c r="F318" s="305">
        <v>0</v>
      </c>
      <c r="G318" s="306">
        <v>0</v>
      </c>
      <c r="H318" s="307">
        <v>0</v>
      </c>
      <c r="I318" s="4"/>
      <c r="J318" s="6" t="s">
        <v>1312</v>
      </c>
    </row>
    <row r="319" spans="1:10" ht="27" customHeight="1">
      <c r="A319" s="300" t="s">
        <v>1618</v>
      </c>
      <c r="B319" s="301">
        <v>37</v>
      </c>
      <c r="C319" s="302" t="s">
        <v>4610</v>
      </c>
      <c r="D319" s="303" t="s">
        <v>3843</v>
      </c>
      <c r="E319" s="304" t="s">
        <v>1916</v>
      </c>
      <c r="F319" s="305">
        <v>0</v>
      </c>
      <c r="G319" s="306">
        <v>0</v>
      </c>
      <c r="H319" s="307">
        <v>0</v>
      </c>
      <c r="I319" s="4"/>
      <c r="J319" s="6" t="s">
        <v>1312</v>
      </c>
    </row>
    <row r="320" spans="1:10" ht="27" customHeight="1">
      <c r="A320" s="300" t="s">
        <v>1618</v>
      </c>
      <c r="B320" s="301">
        <v>38</v>
      </c>
      <c r="C320" s="302" t="s">
        <v>3543</v>
      </c>
      <c r="D320" s="303" t="s">
        <v>952</v>
      </c>
      <c r="E320" s="304" t="s">
        <v>1214</v>
      </c>
      <c r="F320" s="305">
        <v>6</v>
      </c>
      <c r="G320" s="306">
        <v>0</v>
      </c>
      <c r="H320" s="307">
        <v>0</v>
      </c>
      <c r="I320" s="4"/>
      <c r="J320" s="6" t="s">
        <v>1312</v>
      </c>
    </row>
    <row r="321" spans="1:10" ht="27" customHeight="1">
      <c r="A321" s="300" t="s">
        <v>1618</v>
      </c>
      <c r="B321" s="301">
        <v>39</v>
      </c>
      <c r="C321" s="302" t="s">
        <v>953</v>
      </c>
      <c r="D321" s="303" t="s">
        <v>954</v>
      </c>
      <c r="E321" s="304" t="s">
        <v>1215</v>
      </c>
      <c r="F321" s="305">
        <v>0</v>
      </c>
      <c r="G321" s="306">
        <v>0</v>
      </c>
      <c r="H321" s="307">
        <v>0</v>
      </c>
      <c r="I321" s="4"/>
      <c r="J321" s="6" t="s">
        <v>1312</v>
      </c>
    </row>
    <row r="322" spans="1:10" ht="27" customHeight="1">
      <c r="A322" s="300" t="s">
        <v>1618</v>
      </c>
      <c r="B322" s="301">
        <v>40</v>
      </c>
      <c r="C322" s="302" t="s">
        <v>955</v>
      </c>
      <c r="D322" s="303" t="s">
        <v>956</v>
      </c>
      <c r="E322" s="304" t="s">
        <v>2166</v>
      </c>
      <c r="F322" s="305">
        <v>0</v>
      </c>
      <c r="G322" s="306">
        <v>0</v>
      </c>
      <c r="H322" s="307">
        <v>0</v>
      </c>
      <c r="I322" s="4"/>
      <c r="J322" s="6" t="s">
        <v>1312</v>
      </c>
    </row>
    <row r="323" spans="1:10" ht="27" customHeight="1">
      <c r="A323" s="300" t="s">
        <v>1618</v>
      </c>
      <c r="B323" s="301">
        <v>41</v>
      </c>
      <c r="C323" s="302" t="s">
        <v>957</v>
      </c>
      <c r="D323" s="303" t="s">
        <v>616</v>
      </c>
      <c r="E323" s="304" t="s">
        <v>2167</v>
      </c>
      <c r="F323" s="305">
        <v>0</v>
      </c>
      <c r="G323" s="306">
        <v>0</v>
      </c>
      <c r="H323" s="307">
        <v>0</v>
      </c>
      <c r="I323" s="4"/>
      <c r="J323" s="6" t="s">
        <v>1312</v>
      </c>
    </row>
    <row r="324" spans="1:10" ht="27" customHeight="1">
      <c r="A324" s="300" t="s">
        <v>1618</v>
      </c>
      <c r="B324" s="301">
        <v>42</v>
      </c>
      <c r="C324" s="302" t="s">
        <v>2051</v>
      </c>
      <c r="D324" s="303" t="s">
        <v>617</v>
      </c>
      <c r="E324" s="304" t="s">
        <v>1709</v>
      </c>
      <c r="F324" s="305">
        <v>0</v>
      </c>
      <c r="G324" s="306">
        <v>0</v>
      </c>
      <c r="H324" s="307">
        <v>0</v>
      </c>
      <c r="I324" s="4"/>
      <c r="J324" s="6" t="s">
        <v>1312</v>
      </c>
    </row>
    <row r="325" spans="1:10" ht="27" customHeight="1">
      <c r="A325" s="300" t="s">
        <v>1618</v>
      </c>
      <c r="B325" s="301">
        <v>43</v>
      </c>
      <c r="C325" s="302" t="s">
        <v>2052</v>
      </c>
      <c r="D325" s="303" t="s">
        <v>436</v>
      </c>
      <c r="E325" s="304" t="s">
        <v>1709</v>
      </c>
      <c r="F325" s="305">
        <v>0</v>
      </c>
      <c r="G325" s="306">
        <v>0</v>
      </c>
      <c r="H325" s="307">
        <v>0</v>
      </c>
      <c r="I325" s="4"/>
      <c r="J325" s="6" t="s">
        <v>1312</v>
      </c>
    </row>
    <row r="326" spans="1:10" ht="27" customHeight="1">
      <c r="A326" s="300" t="s">
        <v>1618</v>
      </c>
      <c r="B326" s="301">
        <v>44</v>
      </c>
      <c r="C326" s="302" t="s">
        <v>2053</v>
      </c>
      <c r="D326" s="303" t="s">
        <v>437</v>
      </c>
      <c r="E326" s="304" t="s">
        <v>2129</v>
      </c>
      <c r="F326" s="305">
        <v>7</v>
      </c>
      <c r="G326" s="306">
        <v>0</v>
      </c>
      <c r="H326" s="307">
        <v>0</v>
      </c>
      <c r="I326" s="4"/>
      <c r="J326" s="6" t="s">
        <v>1312</v>
      </c>
    </row>
    <row r="327" spans="1:10" ht="27" customHeight="1">
      <c r="A327" s="300" t="s">
        <v>1618</v>
      </c>
      <c r="B327" s="301">
        <v>45</v>
      </c>
      <c r="C327" s="302" t="s">
        <v>2054</v>
      </c>
      <c r="D327" s="303" t="s">
        <v>438</v>
      </c>
      <c r="E327" s="304" t="s">
        <v>2129</v>
      </c>
      <c r="F327" s="305">
        <v>0</v>
      </c>
      <c r="G327" s="306">
        <v>0</v>
      </c>
      <c r="H327" s="307">
        <v>0</v>
      </c>
      <c r="I327" s="4"/>
      <c r="J327" s="6" t="s">
        <v>1312</v>
      </c>
    </row>
    <row r="328" spans="1:10" ht="27" customHeight="1">
      <c r="A328" s="300" t="s">
        <v>1618</v>
      </c>
      <c r="B328" s="301">
        <v>46</v>
      </c>
      <c r="C328" s="302" t="s">
        <v>4589</v>
      </c>
      <c r="D328" s="303" t="s">
        <v>1521</v>
      </c>
      <c r="E328" s="304" t="s">
        <v>3677</v>
      </c>
      <c r="F328" s="305">
        <v>0</v>
      </c>
      <c r="G328" s="306">
        <v>0</v>
      </c>
      <c r="H328" s="307">
        <v>0</v>
      </c>
      <c r="I328" s="4"/>
      <c r="J328" s="6" t="s">
        <v>1312</v>
      </c>
    </row>
    <row r="329" spans="1:10" ht="27" customHeight="1">
      <c r="A329" s="300" t="s">
        <v>1618</v>
      </c>
      <c r="B329" s="301">
        <v>47</v>
      </c>
      <c r="C329" s="302" t="s">
        <v>1522</v>
      </c>
      <c r="D329" s="303" t="s">
        <v>3732</v>
      </c>
      <c r="E329" s="304" t="s">
        <v>3678</v>
      </c>
      <c r="F329" s="305">
        <v>0</v>
      </c>
      <c r="G329" s="306">
        <v>0</v>
      </c>
      <c r="H329" s="307">
        <v>0</v>
      </c>
      <c r="I329" s="4"/>
      <c r="J329" s="6" t="s">
        <v>1312</v>
      </c>
    </row>
    <row r="330" spans="1:10" ht="27" customHeight="1">
      <c r="A330" s="300" t="s">
        <v>1618</v>
      </c>
      <c r="B330" s="301">
        <v>48</v>
      </c>
      <c r="C330" s="302" t="s">
        <v>1249</v>
      </c>
      <c r="D330" s="303" t="s">
        <v>1250</v>
      </c>
      <c r="E330" s="304" t="s">
        <v>3679</v>
      </c>
      <c r="F330" s="305">
        <v>4</v>
      </c>
      <c r="G330" s="306">
        <v>0</v>
      </c>
      <c r="H330" s="307">
        <v>0</v>
      </c>
      <c r="I330" s="4"/>
      <c r="J330" s="6" t="s">
        <v>1312</v>
      </c>
    </row>
    <row r="331" spans="1:10" ht="27" customHeight="1">
      <c r="A331" s="300" t="s">
        <v>1618</v>
      </c>
      <c r="B331" s="301">
        <v>49</v>
      </c>
      <c r="C331" s="302" t="s">
        <v>470</v>
      </c>
      <c r="D331" s="303" t="s">
        <v>471</v>
      </c>
      <c r="E331" s="304" t="s">
        <v>4765</v>
      </c>
      <c r="F331" s="305">
        <v>0</v>
      </c>
      <c r="G331" s="306">
        <v>0</v>
      </c>
      <c r="H331" s="307">
        <v>0</v>
      </c>
      <c r="I331" s="4"/>
      <c r="J331" s="6" t="s">
        <v>1312</v>
      </c>
    </row>
    <row r="332" spans="1:10" ht="27" customHeight="1">
      <c r="A332" s="300" t="s">
        <v>1618</v>
      </c>
      <c r="B332" s="301">
        <v>50</v>
      </c>
      <c r="C332" s="302" t="s">
        <v>2055</v>
      </c>
      <c r="D332" s="303" t="s">
        <v>2774</v>
      </c>
      <c r="E332" s="304" t="s">
        <v>201</v>
      </c>
      <c r="F332" s="305">
        <v>24</v>
      </c>
      <c r="G332" s="306">
        <v>0</v>
      </c>
      <c r="H332" s="307">
        <v>0</v>
      </c>
      <c r="I332" s="4"/>
      <c r="J332" s="6" t="s">
        <v>1312</v>
      </c>
    </row>
    <row r="333" spans="1:10" ht="27" customHeight="1">
      <c r="A333" s="300" t="s">
        <v>1618</v>
      </c>
      <c r="B333" s="301">
        <v>51</v>
      </c>
      <c r="C333" s="302" t="s">
        <v>2056</v>
      </c>
      <c r="D333" s="303" t="s">
        <v>2775</v>
      </c>
      <c r="E333" s="304" t="s">
        <v>202</v>
      </c>
      <c r="F333" s="305">
        <v>164</v>
      </c>
      <c r="G333" s="306">
        <v>0</v>
      </c>
      <c r="H333" s="307">
        <v>0</v>
      </c>
      <c r="I333" s="4"/>
      <c r="J333" s="6" t="s">
        <v>1312</v>
      </c>
    </row>
    <row r="334" spans="1:10" ht="27" customHeight="1">
      <c r="A334" s="300" t="s">
        <v>1618</v>
      </c>
      <c r="B334" s="301">
        <v>52</v>
      </c>
      <c r="C334" s="302" t="s">
        <v>791</v>
      </c>
      <c r="D334" s="303" t="s">
        <v>4895</v>
      </c>
      <c r="E334" s="304" t="s">
        <v>2689</v>
      </c>
      <c r="F334" s="305">
        <v>0</v>
      </c>
      <c r="G334" s="306">
        <v>0</v>
      </c>
      <c r="H334" s="307">
        <v>0</v>
      </c>
      <c r="I334" s="4"/>
      <c r="J334" s="6" t="s">
        <v>1312</v>
      </c>
    </row>
    <row r="335" spans="1:10" ht="27" customHeight="1">
      <c r="A335" s="300" t="s">
        <v>1618</v>
      </c>
      <c r="B335" s="301">
        <v>53</v>
      </c>
      <c r="C335" s="302" t="s">
        <v>5490</v>
      </c>
      <c r="D335" s="303" t="s">
        <v>4285</v>
      </c>
      <c r="E335" s="304" t="s">
        <v>4831</v>
      </c>
      <c r="F335" s="305">
        <v>182</v>
      </c>
      <c r="G335" s="306">
        <v>0</v>
      </c>
      <c r="H335" s="307">
        <v>0</v>
      </c>
      <c r="I335" s="4"/>
      <c r="J335" s="6" t="s">
        <v>1312</v>
      </c>
    </row>
    <row r="336" spans="1:10" ht="27" customHeight="1">
      <c r="A336" s="300" t="s">
        <v>1618</v>
      </c>
      <c r="B336" s="301">
        <v>54</v>
      </c>
      <c r="C336" s="302" t="s">
        <v>5491</v>
      </c>
      <c r="D336" s="303" t="s">
        <v>4286</v>
      </c>
      <c r="E336" s="304" t="s">
        <v>4766</v>
      </c>
      <c r="F336" s="305">
        <v>78</v>
      </c>
      <c r="G336" s="306">
        <v>0</v>
      </c>
      <c r="H336" s="307">
        <v>0</v>
      </c>
      <c r="I336" s="4"/>
      <c r="J336" s="6" t="s">
        <v>1312</v>
      </c>
    </row>
    <row r="337" spans="1:10" ht="27" customHeight="1">
      <c r="A337" s="300" t="s">
        <v>1618</v>
      </c>
      <c r="B337" s="301">
        <v>55</v>
      </c>
      <c r="C337" s="302" t="s">
        <v>5492</v>
      </c>
      <c r="D337" s="303" t="s">
        <v>4287</v>
      </c>
      <c r="E337" s="304" t="s">
        <v>4767</v>
      </c>
      <c r="F337" s="305">
        <v>60</v>
      </c>
      <c r="G337" s="306">
        <v>0</v>
      </c>
      <c r="H337" s="307">
        <v>0</v>
      </c>
      <c r="I337" s="4"/>
      <c r="J337" s="6" t="s">
        <v>1312</v>
      </c>
    </row>
    <row r="338" spans="1:10" ht="27" customHeight="1">
      <c r="A338" s="300" t="s">
        <v>1618</v>
      </c>
      <c r="B338" s="301">
        <v>56</v>
      </c>
      <c r="C338" s="302" t="s">
        <v>3210</v>
      </c>
      <c r="D338" s="303" t="s">
        <v>4288</v>
      </c>
      <c r="E338" s="304" t="s">
        <v>4768</v>
      </c>
      <c r="F338" s="305">
        <v>8</v>
      </c>
      <c r="G338" s="306">
        <v>0</v>
      </c>
      <c r="H338" s="307">
        <v>0</v>
      </c>
      <c r="I338" s="4"/>
      <c r="J338" s="6" t="s">
        <v>1312</v>
      </c>
    </row>
    <row r="339" spans="1:10" ht="27" customHeight="1">
      <c r="A339" s="300" t="s">
        <v>1618</v>
      </c>
      <c r="B339" s="301">
        <v>57</v>
      </c>
      <c r="C339" s="302" t="s">
        <v>3211</v>
      </c>
      <c r="D339" s="303" t="s">
        <v>4289</v>
      </c>
      <c r="E339" s="304" t="s">
        <v>2977</v>
      </c>
      <c r="F339" s="305">
        <v>0</v>
      </c>
      <c r="G339" s="306">
        <v>0</v>
      </c>
      <c r="H339" s="307">
        <v>0</v>
      </c>
      <c r="I339" s="4"/>
      <c r="J339" s="6" t="s">
        <v>1312</v>
      </c>
    </row>
    <row r="340" spans="1:10" ht="27" customHeight="1">
      <c r="A340" s="300" t="s">
        <v>1618</v>
      </c>
      <c r="B340" s="301">
        <v>58</v>
      </c>
      <c r="C340" s="302" t="s">
        <v>3212</v>
      </c>
      <c r="D340" s="303" t="s">
        <v>4290</v>
      </c>
      <c r="E340" s="304" t="s">
        <v>4769</v>
      </c>
      <c r="F340" s="305">
        <v>8</v>
      </c>
      <c r="G340" s="306">
        <v>0</v>
      </c>
      <c r="H340" s="307">
        <v>0</v>
      </c>
      <c r="I340" s="4"/>
      <c r="J340" s="6" t="s">
        <v>1312</v>
      </c>
    </row>
    <row r="341" spans="1:10" ht="27" customHeight="1">
      <c r="A341" s="300" t="s">
        <v>1618</v>
      </c>
      <c r="B341" s="301">
        <v>59</v>
      </c>
      <c r="C341" s="302" t="s">
        <v>3213</v>
      </c>
      <c r="D341" s="303" t="s">
        <v>4291</v>
      </c>
      <c r="E341" s="304" t="s">
        <v>4770</v>
      </c>
      <c r="F341" s="305">
        <v>24</v>
      </c>
      <c r="G341" s="306">
        <v>0</v>
      </c>
      <c r="H341" s="307">
        <v>0</v>
      </c>
      <c r="I341" s="4"/>
      <c r="J341" s="6" t="s">
        <v>1312</v>
      </c>
    </row>
    <row r="342" spans="1:10" ht="27" customHeight="1">
      <c r="A342" s="300" t="s">
        <v>1618</v>
      </c>
      <c r="B342" s="301">
        <v>60</v>
      </c>
      <c r="C342" s="302" t="s">
        <v>3214</v>
      </c>
      <c r="D342" s="303" t="s">
        <v>4292</v>
      </c>
      <c r="E342" s="304" t="s">
        <v>4771</v>
      </c>
      <c r="F342" s="305">
        <v>0</v>
      </c>
      <c r="G342" s="306">
        <v>0</v>
      </c>
      <c r="H342" s="307">
        <v>0</v>
      </c>
      <c r="I342" s="4"/>
      <c r="J342" s="6" t="s">
        <v>1312</v>
      </c>
    </row>
    <row r="343" spans="1:10" ht="27" customHeight="1">
      <c r="A343" s="300" t="s">
        <v>1618</v>
      </c>
      <c r="B343" s="301">
        <v>61</v>
      </c>
      <c r="C343" s="302" t="s">
        <v>3215</v>
      </c>
      <c r="D343" s="303" t="s">
        <v>4293</v>
      </c>
      <c r="E343" s="304" t="s">
        <v>2510</v>
      </c>
      <c r="F343" s="305">
        <v>0</v>
      </c>
      <c r="G343" s="306">
        <v>0</v>
      </c>
      <c r="H343" s="307">
        <v>0</v>
      </c>
      <c r="I343" s="4"/>
      <c r="J343" s="6" t="s">
        <v>1312</v>
      </c>
    </row>
    <row r="344" spans="1:10" ht="27" customHeight="1">
      <c r="A344" s="300" t="s">
        <v>1618</v>
      </c>
      <c r="B344" s="301">
        <v>62</v>
      </c>
      <c r="C344" s="302" t="s">
        <v>3216</v>
      </c>
      <c r="D344" s="303" t="s">
        <v>772</v>
      </c>
      <c r="E344" s="304" t="s">
        <v>4012</v>
      </c>
      <c r="F344" s="305">
        <v>0</v>
      </c>
      <c r="G344" s="306">
        <v>0</v>
      </c>
      <c r="H344" s="307">
        <v>0</v>
      </c>
      <c r="I344" s="4"/>
      <c r="J344" s="6" t="s">
        <v>1312</v>
      </c>
    </row>
    <row r="345" spans="1:10" ht="27" customHeight="1">
      <c r="A345" s="300" t="s">
        <v>1618</v>
      </c>
      <c r="B345" s="301">
        <v>63</v>
      </c>
      <c r="C345" s="302" t="s">
        <v>3217</v>
      </c>
      <c r="D345" s="303" t="s">
        <v>773</v>
      </c>
      <c r="E345" s="304" t="s">
        <v>4013</v>
      </c>
      <c r="F345" s="305">
        <v>30</v>
      </c>
      <c r="G345" s="306">
        <v>0</v>
      </c>
      <c r="H345" s="307">
        <v>0</v>
      </c>
      <c r="I345" s="4"/>
      <c r="J345" s="6" t="s">
        <v>1312</v>
      </c>
    </row>
    <row r="346" spans="1:10" ht="27" customHeight="1">
      <c r="A346" s="300" t="s">
        <v>1618</v>
      </c>
      <c r="B346" s="301">
        <v>64</v>
      </c>
      <c r="C346" s="302" t="s">
        <v>93</v>
      </c>
      <c r="D346" s="303" t="s">
        <v>4681</v>
      </c>
      <c r="E346" s="304" t="s">
        <v>2978</v>
      </c>
      <c r="F346" s="305">
        <v>0</v>
      </c>
      <c r="G346" s="306">
        <v>0</v>
      </c>
      <c r="H346" s="307">
        <v>0</v>
      </c>
      <c r="I346" s="4"/>
      <c r="J346" s="6" t="s">
        <v>1312</v>
      </c>
    </row>
    <row r="347" spans="1:10" ht="27" customHeight="1">
      <c r="A347" s="300" t="s">
        <v>1618</v>
      </c>
      <c r="B347" s="301">
        <v>65</v>
      </c>
      <c r="C347" s="302" t="s">
        <v>94</v>
      </c>
      <c r="D347" s="303" t="s">
        <v>2752</v>
      </c>
      <c r="E347" s="304" t="s">
        <v>2979</v>
      </c>
      <c r="F347" s="305">
        <v>31</v>
      </c>
      <c r="G347" s="306">
        <v>0</v>
      </c>
      <c r="H347" s="307">
        <v>0</v>
      </c>
      <c r="I347" s="4"/>
      <c r="J347" s="6" t="s">
        <v>1312</v>
      </c>
    </row>
    <row r="348" spans="1:10" ht="27" customHeight="1">
      <c r="A348" s="300" t="s">
        <v>1618</v>
      </c>
      <c r="B348" s="301">
        <v>66</v>
      </c>
      <c r="C348" s="302" t="s">
        <v>4309</v>
      </c>
      <c r="D348" s="303" t="s">
        <v>219</v>
      </c>
      <c r="E348" s="304" t="s">
        <v>2689</v>
      </c>
      <c r="F348" s="305">
        <v>18</v>
      </c>
      <c r="G348" s="306">
        <v>0</v>
      </c>
      <c r="H348" s="307">
        <v>0</v>
      </c>
      <c r="I348" s="4"/>
      <c r="J348" s="6" t="s">
        <v>1312</v>
      </c>
    </row>
    <row r="349" spans="1:10" ht="27" customHeight="1">
      <c r="A349" s="300" t="s">
        <v>1618</v>
      </c>
      <c r="B349" s="301">
        <v>67</v>
      </c>
      <c r="C349" s="302" t="s">
        <v>4310</v>
      </c>
      <c r="D349" s="303" t="s">
        <v>220</v>
      </c>
      <c r="E349" s="304" t="s">
        <v>4831</v>
      </c>
      <c r="F349" s="305">
        <v>88</v>
      </c>
      <c r="G349" s="306">
        <v>0</v>
      </c>
      <c r="H349" s="307">
        <v>0</v>
      </c>
      <c r="I349" s="4"/>
      <c r="J349" s="6" t="s">
        <v>1312</v>
      </c>
    </row>
    <row r="350" spans="1:10" ht="27" customHeight="1">
      <c r="A350" s="300" t="s">
        <v>1618</v>
      </c>
      <c r="B350" s="301">
        <v>68</v>
      </c>
      <c r="C350" s="302" t="s">
        <v>4017</v>
      </c>
      <c r="D350" s="303" t="s">
        <v>4018</v>
      </c>
      <c r="E350" s="304" t="s">
        <v>3322</v>
      </c>
      <c r="F350" s="305">
        <v>81</v>
      </c>
      <c r="G350" s="306">
        <v>0</v>
      </c>
      <c r="H350" s="307">
        <v>0</v>
      </c>
      <c r="I350" s="4"/>
      <c r="J350" s="6" t="s">
        <v>1312</v>
      </c>
    </row>
    <row r="351" spans="1:10" ht="27" customHeight="1">
      <c r="A351" s="300" t="s">
        <v>1618</v>
      </c>
      <c r="B351" s="301">
        <v>69</v>
      </c>
      <c r="C351" s="302" t="s">
        <v>3323</v>
      </c>
      <c r="D351" s="303" t="s">
        <v>3324</v>
      </c>
      <c r="E351" s="304" t="s">
        <v>1576</v>
      </c>
      <c r="F351" s="305">
        <v>38</v>
      </c>
      <c r="G351" s="306">
        <v>0</v>
      </c>
      <c r="H351" s="307">
        <v>0</v>
      </c>
      <c r="I351" s="4"/>
      <c r="J351" s="6" t="s">
        <v>1312</v>
      </c>
    </row>
    <row r="352" spans="1:10" ht="27" customHeight="1">
      <c r="A352" s="300" t="s">
        <v>1618</v>
      </c>
      <c r="B352" s="301">
        <v>70</v>
      </c>
      <c r="C352" s="302" t="s">
        <v>1577</v>
      </c>
      <c r="D352" s="303" t="s">
        <v>1289</v>
      </c>
      <c r="E352" s="304" t="s">
        <v>3618</v>
      </c>
      <c r="F352" s="305">
        <v>40</v>
      </c>
      <c r="G352" s="306">
        <v>0</v>
      </c>
      <c r="H352" s="307">
        <v>0</v>
      </c>
      <c r="I352" s="4"/>
      <c r="J352" s="6" t="s">
        <v>1312</v>
      </c>
    </row>
    <row r="353" spans="1:10" ht="27" customHeight="1">
      <c r="A353" s="300" t="s">
        <v>1618</v>
      </c>
      <c r="B353" s="301">
        <v>71</v>
      </c>
      <c r="C353" s="302" t="s">
        <v>3619</v>
      </c>
      <c r="D353" s="303" t="s">
        <v>2758</v>
      </c>
      <c r="E353" s="304" t="s">
        <v>2759</v>
      </c>
      <c r="F353" s="305">
        <v>41</v>
      </c>
      <c r="G353" s="306">
        <v>0</v>
      </c>
      <c r="H353" s="307">
        <v>0</v>
      </c>
      <c r="I353" s="4"/>
      <c r="J353" s="6" t="s">
        <v>1312</v>
      </c>
    </row>
    <row r="354" spans="1:10" ht="27" customHeight="1">
      <c r="A354" s="300" t="s">
        <v>49</v>
      </c>
      <c r="B354" s="301">
        <v>1</v>
      </c>
      <c r="C354" s="302" t="s">
        <v>4076</v>
      </c>
      <c r="D354" s="303" t="s">
        <v>3585</v>
      </c>
      <c r="E354" s="304" t="s">
        <v>1861</v>
      </c>
      <c r="F354" s="305">
        <v>1328</v>
      </c>
      <c r="G354" s="306">
        <v>0</v>
      </c>
      <c r="H354" s="307">
        <v>0</v>
      </c>
      <c r="I354" s="4"/>
      <c r="J354" s="6" t="s">
        <v>1312</v>
      </c>
    </row>
    <row r="355" spans="1:10" ht="27" customHeight="1">
      <c r="A355" s="300" t="s">
        <v>49</v>
      </c>
      <c r="B355" s="301">
        <v>2</v>
      </c>
      <c r="C355" s="302" t="s">
        <v>4077</v>
      </c>
      <c r="D355" s="303" t="s">
        <v>3587</v>
      </c>
      <c r="E355" s="304" t="s">
        <v>1862</v>
      </c>
      <c r="F355" s="305">
        <v>1598</v>
      </c>
      <c r="G355" s="306">
        <v>0</v>
      </c>
      <c r="H355" s="307">
        <v>0</v>
      </c>
      <c r="I355" s="4"/>
      <c r="J355" s="6" t="s">
        <v>1312</v>
      </c>
    </row>
    <row r="356" spans="1:10" ht="27" customHeight="1">
      <c r="A356" s="300" t="s">
        <v>49</v>
      </c>
      <c r="B356" s="301">
        <v>3</v>
      </c>
      <c r="C356" s="302" t="s">
        <v>4078</v>
      </c>
      <c r="D356" s="303" t="s">
        <v>3589</v>
      </c>
      <c r="E356" s="304" t="s">
        <v>1863</v>
      </c>
      <c r="F356" s="305">
        <v>74</v>
      </c>
      <c r="G356" s="306">
        <v>0</v>
      </c>
      <c r="H356" s="307">
        <v>0</v>
      </c>
      <c r="I356" s="4"/>
      <c r="J356" s="6" t="s">
        <v>1312</v>
      </c>
    </row>
    <row r="357" spans="1:10" ht="27" customHeight="1">
      <c r="A357" s="300" t="s">
        <v>49</v>
      </c>
      <c r="B357" s="301">
        <v>4</v>
      </c>
      <c r="C357" s="302" t="s">
        <v>4079</v>
      </c>
      <c r="D357" s="303" t="s">
        <v>147</v>
      </c>
      <c r="E357" s="304" t="s">
        <v>4652</v>
      </c>
      <c r="F357" s="305">
        <v>30</v>
      </c>
      <c r="G357" s="306">
        <v>0</v>
      </c>
      <c r="H357" s="307">
        <v>0</v>
      </c>
      <c r="I357" s="4"/>
      <c r="J357" s="6" t="s">
        <v>1312</v>
      </c>
    </row>
    <row r="358" spans="1:10" ht="27" customHeight="1">
      <c r="A358" s="300" t="s">
        <v>49</v>
      </c>
      <c r="B358" s="301">
        <v>5</v>
      </c>
      <c r="C358" s="302" t="s">
        <v>45</v>
      </c>
      <c r="D358" s="303" t="s">
        <v>2482</v>
      </c>
      <c r="E358" s="304" t="s">
        <v>1334</v>
      </c>
      <c r="F358" s="305">
        <v>191</v>
      </c>
      <c r="G358" s="306">
        <v>0</v>
      </c>
      <c r="H358" s="307">
        <v>0</v>
      </c>
      <c r="I358" s="4"/>
      <c r="J358" s="6" t="s">
        <v>3550</v>
      </c>
    </row>
    <row r="359" spans="1:10" ht="27" customHeight="1">
      <c r="A359" s="300" t="s">
        <v>49</v>
      </c>
      <c r="B359" s="301">
        <v>6</v>
      </c>
      <c r="C359" s="302" t="s">
        <v>2551</v>
      </c>
      <c r="D359" s="303" t="s">
        <v>2483</v>
      </c>
      <c r="E359" s="304" t="s">
        <v>1458</v>
      </c>
      <c r="F359" s="305">
        <v>170</v>
      </c>
      <c r="G359" s="306">
        <v>0</v>
      </c>
      <c r="H359" s="307">
        <v>0</v>
      </c>
      <c r="I359" s="4"/>
      <c r="J359" s="6" t="s">
        <v>3550</v>
      </c>
    </row>
    <row r="360" spans="1:10" ht="27" customHeight="1">
      <c r="A360" s="300" t="s">
        <v>49</v>
      </c>
      <c r="B360" s="301">
        <v>7</v>
      </c>
      <c r="C360" s="302" t="s">
        <v>1722</v>
      </c>
      <c r="D360" s="303" t="s">
        <v>2801</v>
      </c>
      <c r="E360" s="304" t="s">
        <v>793</v>
      </c>
      <c r="F360" s="305">
        <v>850</v>
      </c>
      <c r="G360" s="306">
        <v>0</v>
      </c>
      <c r="H360" s="307">
        <v>0</v>
      </c>
      <c r="I360" s="4"/>
      <c r="J360" s="6" t="s">
        <v>3550</v>
      </c>
    </row>
    <row r="361" spans="1:10" ht="27" customHeight="1">
      <c r="A361" s="300" t="s">
        <v>49</v>
      </c>
      <c r="B361" s="301">
        <v>8</v>
      </c>
      <c r="C361" s="302" t="s">
        <v>1723</v>
      </c>
      <c r="D361" s="303" t="s">
        <v>4642</v>
      </c>
      <c r="E361" s="304" t="s">
        <v>3861</v>
      </c>
      <c r="F361" s="305">
        <v>266</v>
      </c>
      <c r="G361" s="306">
        <v>0</v>
      </c>
      <c r="H361" s="307">
        <v>0</v>
      </c>
      <c r="I361" s="4"/>
      <c r="J361" s="6" t="s">
        <v>3550</v>
      </c>
    </row>
    <row r="362" spans="1:10" ht="27" customHeight="1">
      <c r="A362" s="300" t="s">
        <v>50</v>
      </c>
      <c r="B362" s="301">
        <v>1</v>
      </c>
      <c r="C362" s="302" t="s">
        <v>5003</v>
      </c>
      <c r="D362" s="303" t="s">
        <v>1485</v>
      </c>
      <c r="E362" s="304" t="s">
        <v>4886</v>
      </c>
      <c r="F362" s="305">
        <v>123</v>
      </c>
      <c r="G362" s="306">
        <v>0</v>
      </c>
      <c r="H362" s="307">
        <v>0</v>
      </c>
      <c r="I362" s="4"/>
      <c r="J362" s="6" t="s">
        <v>3550</v>
      </c>
    </row>
    <row r="363" spans="1:10" ht="27" customHeight="1">
      <c r="A363" s="300" t="s">
        <v>50</v>
      </c>
      <c r="B363" s="301">
        <v>2</v>
      </c>
      <c r="C363" s="302" t="s">
        <v>5349</v>
      </c>
      <c r="D363" s="303" t="s">
        <v>112</v>
      </c>
      <c r="E363" s="304" t="s">
        <v>4092</v>
      </c>
      <c r="F363" s="305">
        <v>66</v>
      </c>
      <c r="G363" s="306">
        <v>0</v>
      </c>
      <c r="H363" s="307">
        <v>0</v>
      </c>
      <c r="I363" s="4"/>
      <c r="J363" s="6" t="s">
        <v>3550</v>
      </c>
    </row>
    <row r="364" spans="1:10" ht="27" customHeight="1">
      <c r="A364" s="300" t="s">
        <v>50</v>
      </c>
      <c r="B364" s="301">
        <v>3</v>
      </c>
      <c r="C364" s="302" t="s">
        <v>3612</v>
      </c>
      <c r="D364" s="303" t="s">
        <v>4485</v>
      </c>
      <c r="E364" s="304" t="s">
        <v>2864</v>
      </c>
      <c r="F364" s="305">
        <v>90</v>
      </c>
      <c r="G364" s="306">
        <v>0</v>
      </c>
      <c r="H364" s="307">
        <v>0</v>
      </c>
      <c r="I364" s="4"/>
      <c r="J364" s="6" t="s">
        <v>3550</v>
      </c>
    </row>
    <row r="365" spans="1:10" ht="27" customHeight="1">
      <c r="A365" s="300" t="s">
        <v>50</v>
      </c>
      <c r="B365" s="301">
        <v>4</v>
      </c>
      <c r="C365" s="302" t="s">
        <v>3018</v>
      </c>
      <c r="D365" s="303" t="s">
        <v>3019</v>
      </c>
      <c r="E365" s="304" t="s">
        <v>1272</v>
      </c>
      <c r="F365" s="305">
        <v>2</v>
      </c>
      <c r="G365" s="306">
        <v>0</v>
      </c>
      <c r="H365" s="307">
        <v>0</v>
      </c>
      <c r="I365" s="4"/>
      <c r="J365" s="6" t="s">
        <v>1312</v>
      </c>
    </row>
    <row r="366" spans="1:10" ht="27" customHeight="1">
      <c r="A366" s="300" t="s">
        <v>50</v>
      </c>
      <c r="B366" s="301">
        <v>5</v>
      </c>
      <c r="C366" s="302" t="s">
        <v>5173</v>
      </c>
      <c r="D366" s="303" t="s">
        <v>5174</v>
      </c>
      <c r="E366" s="304" t="s">
        <v>1273</v>
      </c>
      <c r="F366" s="305">
        <v>0</v>
      </c>
      <c r="G366" s="306">
        <v>0</v>
      </c>
      <c r="H366" s="307">
        <v>0</v>
      </c>
      <c r="I366" s="4"/>
      <c r="J366" s="6" t="s">
        <v>1312</v>
      </c>
    </row>
    <row r="367" spans="1:10" ht="27" customHeight="1">
      <c r="A367" s="300" t="s">
        <v>50</v>
      </c>
      <c r="B367" s="301">
        <v>6</v>
      </c>
      <c r="C367" s="302" t="s">
        <v>5175</v>
      </c>
      <c r="D367" s="303" t="s">
        <v>5176</v>
      </c>
      <c r="E367" s="304" t="s">
        <v>4981</v>
      </c>
      <c r="F367" s="305">
        <v>0</v>
      </c>
      <c r="G367" s="306">
        <v>0</v>
      </c>
      <c r="H367" s="307">
        <v>0</v>
      </c>
      <c r="I367" s="4"/>
      <c r="J367" s="6" t="s">
        <v>1312</v>
      </c>
    </row>
    <row r="368" spans="1:10" ht="27" customHeight="1">
      <c r="A368" s="300" t="s">
        <v>50</v>
      </c>
      <c r="B368" s="301">
        <v>7</v>
      </c>
      <c r="C368" s="302" t="s">
        <v>2435</v>
      </c>
      <c r="D368" s="303" t="s">
        <v>5048</v>
      </c>
      <c r="E368" s="304" t="s">
        <v>1272</v>
      </c>
      <c r="F368" s="305">
        <v>0</v>
      </c>
      <c r="G368" s="306">
        <v>0</v>
      </c>
      <c r="H368" s="307">
        <v>0</v>
      </c>
      <c r="I368" s="4"/>
      <c r="J368" s="6" t="s">
        <v>1312</v>
      </c>
    </row>
    <row r="369" spans="1:10" ht="27" customHeight="1">
      <c r="A369" s="300" t="s">
        <v>50</v>
      </c>
      <c r="B369" s="301">
        <v>8</v>
      </c>
      <c r="C369" s="302" t="s">
        <v>1288</v>
      </c>
      <c r="D369" s="303" t="s">
        <v>1289</v>
      </c>
      <c r="E369" s="304" t="s">
        <v>1273</v>
      </c>
      <c r="F369" s="305">
        <v>0</v>
      </c>
      <c r="G369" s="306">
        <v>0</v>
      </c>
      <c r="H369" s="307">
        <v>0</v>
      </c>
      <c r="I369" s="4"/>
      <c r="J369" s="6" t="s">
        <v>1312</v>
      </c>
    </row>
    <row r="370" spans="1:10" ht="27" customHeight="1">
      <c r="A370" s="300" t="s">
        <v>50</v>
      </c>
      <c r="B370" s="301">
        <v>9</v>
      </c>
      <c r="C370" s="302" t="s">
        <v>1290</v>
      </c>
      <c r="D370" s="303" t="s">
        <v>1291</v>
      </c>
      <c r="E370" s="304" t="s">
        <v>2093</v>
      </c>
      <c r="F370" s="305">
        <v>0</v>
      </c>
      <c r="G370" s="306">
        <v>0</v>
      </c>
      <c r="H370" s="307">
        <v>0</v>
      </c>
      <c r="I370" s="4"/>
      <c r="J370" s="6" t="s">
        <v>1312</v>
      </c>
    </row>
    <row r="371" spans="1:10" ht="27" customHeight="1">
      <c r="A371" s="300" t="s">
        <v>50</v>
      </c>
      <c r="B371" s="301">
        <v>10</v>
      </c>
      <c r="C371" s="302" t="s">
        <v>2887</v>
      </c>
      <c r="D371" s="303" t="s">
        <v>2888</v>
      </c>
      <c r="E371" s="304" t="s">
        <v>4981</v>
      </c>
      <c r="F371" s="305">
        <v>0</v>
      </c>
      <c r="G371" s="306">
        <v>0</v>
      </c>
      <c r="H371" s="307">
        <v>0</v>
      </c>
      <c r="I371" s="4"/>
      <c r="J371" s="6" t="s">
        <v>1312</v>
      </c>
    </row>
    <row r="372" spans="1:10" ht="27" customHeight="1">
      <c r="A372" s="300" t="s">
        <v>50</v>
      </c>
      <c r="B372" s="301">
        <v>11</v>
      </c>
      <c r="C372" s="302" t="s">
        <v>3205</v>
      </c>
      <c r="D372" s="303" t="s">
        <v>636</v>
      </c>
      <c r="E372" s="304" t="s">
        <v>653</v>
      </c>
      <c r="F372" s="305">
        <v>31</v>
      </c>
      <c r="G372" s="306">
        <v>0</v>
      </c>
      <c r="H372" s="307">
        <v>0</v>
      </c>
      <c r="I372" s="4"/>
      <c r="J372" s="6" t="s">
        <v>3550</v>
      </c>
    </row>
    <row r="373" spans="1:10" ht="27" customHeight="1">
      <c r="A373" s="300" t="s">
        <v>50</v>
      </c>
      <c r="B373" s="301">
        <v>12</v>
      </c>
      <c r="C373" s="302" t="s">
        <v>1826</v>
      </c>
      <c r="D373" s="303" t="s">
        <v>637</v>
      </c>
      <c r="E373" s="304" t="s">
        <v>3933</v>
      </c>
      <c r="F373" s="305">
        <v>18</v>
      </c>
      <c r="G373" s="306">
        <v>0</v>
      </c>
      <c r="H373" s="307">
        <v>0</v>
      </c>
      <c r="I373" s="4"/>
      <c r="J373" s="6" t="s">
        <v>3550</v>
      </c>
    </row>
    <row r="374" spans="1:10" ht="27" customHeight="1">
      <c r="A374" s="300" t="s">
        <v>50</v>
      </c>
      <c r="B374" s="301">
        <v>13</v>
      </c>
      <c r="C374" s="302" t="s">
        <v>787</v>
      </c>
      <c r="D374" s="303" t="s">
        <v>661</v>
      </c>
      <c r="E374" s="304" t="s">
        <v>705</v>
      </c>
      <c r="F374" s="305">
        <v>30</v>
      </c>
      <c r="G374" s="306">
        <v>0</v>
      </c>
      <c r="H374" s="307">
        <v>0</v>
      </c>
      <c r="I374" s="4"/>
      <c r="J374" s="6" t="s">
        <v>3550</v>
      </c>
    </row>
    <row r="375" spans="1:10" ht="27" customHeight="1">
      <c r="A375" s="300" t="s">
        <v>50</v>
      </c>
      <c r="B375" s="301">
        <v>14</v>
      </c>
      <c r="C375" s="302" t="s">
        <v>503</v>
      </c>
      <c r="D375" s="303" t="s">
        <v>4603</v>
      </c>
      <c r="E375" s="304" t="s">
        <v>111</v>
      </c>
      <c r="F375" s="305">
        <v>145</v>
      </c>
      <c r="G375" s="306">
        <v>0</v>
      </c>
      <c r="H375" s="307">
        <v>0</v>
      </c>
      <c r="I375" s="4"/>
      <c r="J375" s="6" t="s">
        <v>3550</v>
      </c>
    </row>
    <row r="376" spans="1:10" ht="27" customHeight="1">
      <c r="A376" s="300" t="s">
        <v>50</v>
      </c>
      <c r="B376" s="301">
        <v>15</v>
      </c>
      <c r="C376" s="302" t="s">
        <v>5046</v>
      </c>
      <c r="D376" s="303" t="s">
        <v>4604</v>
      </c>
      <c r="E376" s="304" t="s">
        <v>2378</v>
      </c>
      <c r="F376" s="305">
        <v>0</v>
      </c>
      <c r="G376" s="306">
        <v>0</v>
      </c>
      <c r="H376" s="307">
        <v>0</v>
      </c>
      <c r="I376" s="4"/>
      <c r="J376" s="6" t="s">
        <v>3550</v>
      </c>
    </row>
    <row r="377" spans="1:10" ht="27" customHeight="1">
      <c r="A377" s="300" t="s">
        <v>50</v>
      </c>
      <c r="B377" s="301">
        <v>16</v>
      </c>
      <c r="C377" s="302" t="s">
        <v>4419</v>
      </c>
      <c r="D377" s="303" t="s">
        <v>1903</v>
      </c>
      <c r="E377" s="304" t="s">
        <v>2379</v>
      </c>
      <c r="F377" s="305">
        <v>96</v>
      </c>
      <c r="G377" s="306">
        <v>0</v>
      </c>
      <c r="H377" s="307">
        <v>0</v>
      </c>
      <c r="I377" s="4"/>
      <c r="J377" s="6" t="s">
        <v>3550</v>
      </c>
    </row>
    <row r="378" spans="1:10" ht="27" customHeight="1">
      <c r="A378" s="300" t="s">
        <v>50</v>
      </c>
      <c r="B378" s="301">
        <v>17</v>
      </c>
      <c r="C378" s="302" t="s">
        <v>5057</v>
      </c>
      <c r="D378" s="303" t="s">
        <v>1949</v>
      </c>
      <c r="E378" s="304" t="s">
        <v>3840</v>
      </c>
      <c r="F378" s="305">
        <v>45</v>
      </c>
      <c r="G378" s="306">
        <v>0</v>
      </c>
      <c r="H378" s="307">
        <v>0</v>
      </c>
      <c r="I378" s="4"/>
      <c r="J378" s="6" t="s">
        <v>3550</v>
      </c>
    </row>
    <row r="379" spans="1:10" ht="27" customHeight="1">
      <c r="A379" s="300" t="s">
        <v>2573</v>
      </c>
      <c r="B379" s="301">
        <v>1</v>
      </c>
      <c r="C379" s="302" t="s">
        <v>2673</v>
      </c>
      <c r="D379" s="303" t="s">
        <v>2277</v>
      </c>
      <c r="E379" s="304" t="s">
        <v>4886</v>
      </c>
      <c r="F379" s="305">
        <v>29</v>
      </c>
      <c r="G379" s="306">
        <v>0</v>
      </c>
      <c r="H379" s="307">
        <v>0</v>
      </c>
      <c r="I379" s="4"/>
      <c r="J379" s="6" t="s">
        <v>3550</v>
      </c>
    </row>
    <row r="380" spans="1:10" ht="27" customHeight="1">
      <c r="A380" s="300" t="s">
        <v>2573</v>
      </c>
      <c r="B380" s="301">
        <v>2</v>
      </c>
      <c r="C380" s="302" t="s">
        <v>2671</v>
      </c>
      <c r="D380" s="303" t="s">
        <v>2651</v>
      </c>
      <c r="E380" s="304" t="s">
        <v>4092</v>
      </c>
      <c r="F380" s="305">
        <v>140</v>
      </c>
      <c r="G380" s="306">
        <v>0</v>
      </c>
      <c r="H380" s="307">
        <v>0</v>
      </c>
      <c r="I380" s="4"/>
      <c r="J380" s="6" t="s">
        <v>3550</v>
      </c>
    </row>
    <row r="381" spans="1:10" ht="27" customHeight="1">
      <c r="A381" s="300" t="s">
        <v>2573</v>
      </c>
      <c r="B381" s="301">
        <v>3</v>
      </c>
      <c r="C381" s="302" t="s">
        <v>2674</v>
      </c>
      <c r="D381" s="303" t="s">
        <v>2652</v>
      </c>
      <c r="E381" s="304" t="s">
        <v>2863</v>
      </c>
      <c r="F381" s="305">
        <v>35</v>
      </c>
      <c r="G381" s="306">
        <v>0</v>
      </c>
      <c r="H381" s="307">
        <v>0</v>
      </c>
      <c r="I381" s="4"/>
      <c r="J381" s="6" t="s">
        <v>3550</v>
      </c>
    </row>
    <row r="382" spans="1:10" ht="27" customHeight="1">
      <c r="A382" s="300" t="s">
        <v>2573</v>
      </c>
      <c r="B382" s="301">
        <v>4</v>
      </c>
      <c r="C382" s="302" t="s">
        <v>2672</v>
      </c>
      <c r="D382" s="303" t="s">
        <v>5471</v>
      </c>
      <c r="E382" s="304" t="s">
        <v>2863</v>
      </c>
      <c r="F382" s="305">
        <v>24</v>
      </c>
      <c r="G382" s="306">
        <v>0</v>
      </c>
      <c r="H382" s="307">
        <v>0</v>
      </c>
      <c r="I382" s="4"/>
      <c r="J382" s="6" t="s">
        <v>3550</v>
      </c>
    </row>
    <row r="383" spans="1:10" ht="27" customHeight="1">
      <c r="A383" s="300" t="s">
        <v>2573</v>
      </c>
      <c r="B383" s="301">
        <v>5</v>
      </c>
      <c r="C383" s="302" t="s">
        <v>939</v>
      </c>
      <c r="D383" s="303" t="s">
        <v>5472</v>
      </c>
      <c r="E383" s="304" t="s">
        <v>2209</v>
      </c>
      <c r="F383" s="305">
        <v>761</v>
      </c>
      <c r="G383" s="306">
        <v>0</v>
      </c>
      <c r="H383" s="307">
        <v>0</v>
      </c>
      <c r="I383" s="4"/>
      <c r="J383" s="6" t="s">
        <v>3550</v>
      </c>
    </row>
    <row r="384" spans="1:10" ht="27" customHeight="1">
      <c r="A384" s="300" t="s">
        <v>2573</v>
      </c>
      <c r="B384" s="301">
        <v>6</v>
      </c>
      <c r="C384" s="302" t="s">
        <v>1141</v>
      </c>
      <c r="D384" s="303" t="s">
        <v>190</v>
      </c>
      <c r="E384" s="304" t="s">
        <v>1352</v>
      </c>
      <c r="F384" s="305">
        <v>0</v>
      </c>
      <c r="G384" s="306">
        <v>0</v>
      </c>
      <c r="H384" s="307">
        <v>0</v>
      </c>
      <c r="I384" s="4"/>
      <c r="J384" s="6" t="s">
        <v>1312</v>
      </c>
    </row>
    <row r="385" spans="1:10" ht="27" customHeight="1">
      <c r="A385" s="300" t="s">
        <v>2573</v>
      </c>
      <c r="B385" s="301">
        <v>7</v>
      </c>
      <c r="C385" s="302" t="s">
        <v>508</v>
      </c>
      <c r="D385" s="303" t="s">
        <v>191</v>
      </c>
      <c r="E385" s="304" t="s">
        <v>1352</v>
      </c>
      <c r="F385" s="305">
        <v>0</v>
      </c>
      <c r="G385" s="306">
        <v>0</v>
      </c>
      <c r="H385" s="307">
        <v>0</v>
      </c>
      <c r="I385" s="4"/>
      <c r="J385" s="6" t="s">
        <v>1312</v>
      </c>
    </row>
    <row r="386" spans="1:10" ht="27" customHeight="1">
      <c r="A386" s="300" t="s">
        <v>2573</v>
      </c>
      <c r="B386" s="301">
        <v>8</v>
      </c>
      <c r="C386" s="302" t="s">
        <v>3047</v>
      </c>
      <c r="D386" s="303" t="s">
        <v>420</v>
      </c>
      <c r="E386" s="304" t="s">
        <v>4886</v>
      </c>
      <c r="F386" s="305">
        <v>148</v>
      </c>
      <c r="G386" s="306">
        <v>0</v>
      </c>
      <c r="H386" s="307">
        <v>0</v>
      </c>
      <c r="I386" s="4"/>
      <c r="J386" s="6" t="s">
        <v>3550</v>
      </c>
    </row>
    <row r="387" spans="1:10" ht="27" customHeight="1">
      <c r="A387" s="300" t="s">
        <v>2573</v>
      </c>
      <c r="B387" s="301">
        <v>9</v>
      </c>
      <c r="C387" s="302" t="s">
        <v>3048</v>
      </c>
      <c r="D387" s="303" t="s">
        <v>421</v>
      </c>
      <c r="E387" s="304" t="s">
        <v>4886</v>
      </c>
      <c r="F387" s="305">
        <v>71</v>
      </c>
      <c r="G387" s="306">
        <v>0</v>
      </c>
      <c r="H387" s="307">
        <v>0</v>
      </c>
      <c r="I387" s="4"/>
      <c r="J387" s="6" t="s">
        <v>3550</v>
      </c>
    </row>
    <row r="388" spans="1:10" ht="27" customHeight="1">
      <c r="A388" s="300" t="s">
        <v>2573</v>
      </c>
      <c r="B388" s="301">
        <v>10</v>
      </c>
      <c r="C388" s="302" t="s">
        <v>2605</v>
      </c>
      <c r="D388" s="303" t="s">
        <v>249</v>
      </c>
      <c r="E388" s="304" t="s">
        <v>2269</v>
      </c>
      <c r="F388" s="305">
        <v>57</v>
      </c>
      <c r="G388" s="306">
        <v>0</v>
      </c>
      <c r="H388" s="307">
        <v>0</v>
      </c>
      <c r="I388" s="4"/>
      <c r="J388" s="6" t="s">
        <v>3550</v>
      </c>
    </row>
    <row r="389" spans="1:10" ht="27" customHeight="1">
      <c r="A389" s="300" t="s">
        <v>2573</v>
      </c>
      <c r="B389" s="301">
        <v>11</v>
      </c>
      <c r="C389" s="302" t="s">
        <v>2606</v>
      </c>
      <c r="D389" s="303" t="s">
        <v>250</v>
      </c>
      <c r="E389" s="304" t="s">
        <v>2269</v>
      </c>
      <c r="F389" s="305">
        <v>105</v>
      </c>
      <c r="G389" s="306">
        <v>0</v>
      </c>
      <c r="H389" s="307">
        <v>0</v>
      </c>
      <c r="I389" s="4"/>
      <c r="J389" s="6" t="s">
        <v>3550</v>
      </c>
    </row>
    <row r="390" spans="1:10" ht="27" customHeight="1">
      <c r="A390" s="300" t="s">
        <v>2573</v>
      </c>
      <c r="B390" s="301">
        <v>12</v>
      </c>
      <c r="C390" s="302" t="s">
        <v>3504</v>
      </c>
      <c r="D390" s="303" t="s">
        <v>454</v>
      </c>
      <c r="E390" s="304" t="s">
        <v>4090</v>
      </c>
      <c r="F390" s="305">
        <v>114</v>
      </c>
      <c r="G390" s="306">
        <v>0</v>
      </c>
      <c r="H390" s="307">
        <v>0</v>
      </c>
      <c r="I390" s="4"/>
      <c r="J390" s="6" t="s">
        <v>3550</v>
      </c>
    </row>
    <row r="391" spans="1:10" ht="27" customHeight="1">
      <c r="A391" s="300" t="s">
        <v>2573</v>
      </c>
      <c r="B391" s="301">
        <v>13</v>
      </c>
      <c r="C391" s="302" t="s">
        <v>416</v>
      </c>
      <c r="D391" s="303" t="s">
        <v>1938</v>
      </c>
      <c r="E391" s="304" t="s">
        <v>2269</v>
      </c>
      <c r="F391" s="305">
        <v>67</v>
      </c>
      <c r="G391" s="306">
        <v>0</v>
      </c>
      <c r="H391" s="307">
        <v>0</v>
      </c>
      <c r="I391" s="4"/>
      <c r="J391" s="6" t="s">
        <v>3550</v>
      </c>
    </row>
    <row r="392" spans="1:10" ht="27" customHeight="1">
      <c r="A392" s="300" t="s">
        <v>2573</v>
      </c>
      <c r="B392" s="301">
        <v>14</v>
      </c>
      <c r="C392" s="302" t="s">
        <v>2614</v>
      </c>
      <c r="D392" s="303" t="s">
        <v>4702</v>
      </c>
      <c r="E392" s="304" t="s">
        <v>2270</v>
      </c>
      <c r="F392" s="305">
        <v>396</v>
      </c>
      <c r="G392" s="306">
        <v>0</v>
      </c>
      <c r="H392" s="307">
        <v>0</v>
      </c>
      <c r="I392" s="4"/>
      <c r="J392" s="6" t="s">
        <v>3550</v>
      </c>
    </row>
    <row r="393" spans="1:10" ht="27" customHeight="1">
      <c r="A393" s="300" t="s">
        <v>2573</v>
      </c>
      <c r="B393" s="301">
        <v>15</v>
      </c>
      <c r="C393" s="302" t="s">
        <v>696</v>
      </c>
      <c r="D393" s="303" t="s">
        <v>2257</v>
      </c>
      <c r="E393" s="304" t="s">
        <v>4091</v>
      </c>
      <c r="F393" s="305">
        <v>516</v>
      </c>
      <c r="G393" s="306">
        <v>0</v>
      </c>
      <c r="H393" s="307">
        <v>0</v>
      </c>
      <c r="I393" s="4"/>
      <c r="J393" s="6" t="s">
        <v>3550</v>
      </c>
    </row>
    <row r="394" spans="1:10" ht="27" customHeight="1">
      <c r="A394" s="300" t="s">
        <v>2573</v>
      </c>
      <c r="B394" s="301">
        <v>16</v>
      </c>
      <c r="C394" s="302" t="s">
        <v>4504</v>
      </c>
      <c r="D394" s="303" t="s">
        <v>3387</v>
      </c>
      <c r="E394" s="304" t="s">
        <v>4091</v>
      </c>
      <c r="F394" s="305">
        <v>81</v>
      </c>
      <c r="G394" s="306">
        <v>0</v>
      </c>
      <c r="H394" s="307">
        <v>0</v>
      </c>
      <c r="I394" s="4"/>
      <c r="J394" s="6" t="s">
        <v>3550</v>
      </c>
    </row>
    <row r="395" spans="1:10" ht="27" customHeight="1">
      <c r="A395" s="300" t="s">
        <v>2574</v>
      </c>
      <c r="B395" s="301">
        <v>1</v>
      </c>
      <c r="C395" s="302" t="s">
        <v>930</v>
      </c>
      <c r="D395" s="303" t="s">
        <v>188</v>
      </c>
      <c r="E395" s="304" t="s">
        <v>1353</v>
      </c>
      <c r="F395" s="305">
        <v>506</v>
      </c>
      <c r="G395" s="306">
        <v>0</v>
      </c>
      <c r="H395" s="307">
        <v>0</v>
      </c>
      <c r="I395" s="4"/>
      <c r="J395" s="6" t="s">
        <v>1312</v>
      </c>
    </row>
    <row r="396" spans="1:10" ht="27" customHeight="1">
      <c r="A396" s="300" t="s">
        <v>2574</v>
      </c>
      <c r="B396" s="301">
        <v>2</v>
      </c>
      <c r="C396" s="302" t="s">
        <v>931</v>
      </c>
      <c r="D396" s="303" t="s">
        <v>189</v>
      </c>
      <c r="E396" s="304" t="s">
        <v>1353</v>
      </c>
      <c r="F396" s="305">
        <v>309</v>
      </c>
      <c r="G396" s="306">
        <v>0</v>
      </c>
      <c r="H396" s="307">
        <v>0</v>
      </c>
      <c r="I396" s="4"/>
      <c r="J396" s="6" t="s">
        <v>1312</v>
      </c>
    </row>
    <row r="397" spans="1:10" ht="27" customHeight="1">
      <c r="A397" s="300" t="s">
        <v>2574</v>
      </c>
      <c r="B397" s="301">
        <v>3</v>
      </c>
      <c r="C397" s="302" t="s">
        <v>513</v>
      </c>
      <c r="D397" s="303" t="s">
        <v>1997</v>
      </c>
      <c r="E397" s="304" t="s">
        <v>1353</v>
      </c>
      <c r="F397" s="305">
        <v>469</v>
      </c>
      <c r="G397" s="306">
        <v>0</v>
      </c>
      <c r="H397" s="307">
        <v>0</v>
      </c>
      <c r="I397" s="4"/>
      <c r="J397" s="6" t="s">
        <v>1312</v>
      </c>
    </row>
    <row r="398" spans="1:10" ht="27" customHeight="1">
      <c r="A398" s="300" t="s">
        <v>2574</v>
      </c>
      <c r="B398" s="301">
        <v>4</v>
      </c>
      <c r="C398" s="302" t="s">
        <v>932</v>
      </c>
      <c r="D398" s="303" t="s">
        <v>1998</v>
      </c>
      <c r="E398" s="304" t="s">
        <v>1353</v>
      </c>
      <c r="F398" s="305">
        <v>536</v>
      </c>
      <c r="G398" s="306">
        <v>0</v>
      </c>
      <c r="H398" s="307">
        <v>0</v>
      </c>
      <c r="I398" s="4"/>
      <c r="J398" s="6" t="s">
        <v>1312</v>
      </c>
    </row>
    <row r="399" spans="1:10" ht="27" customHeight="1">
      <c r="A399" s="300" t="s">
        <v>2574</v>
      </c>
      <c r="B399" s="301">
        <v>5</v>
      </c>
      <c r="C399" s="302" t="s">
        <v>134</v>
      </c>
      <c r="D399" s="303" t="s">
        <v>1950</v>
      </c>
      <c r="E399" s="304" t="s">
        <v>2783</v>
      </c>
      <c r="F399" s="305">
        <v>0</v>
      </c>
      <c r="G399" s="306">
        <v>0</v>
      </c>
      <c r="H399" s="307">
        <v>0</v>
      </c>
      <c r="I399" s="4"/>
      <c r="J399" s="6" t="s">
        <v>3550</v>
      </c>
    </row>
    <row r="400" spans="1:10" ht="27" customHeight="1">
      <c r="A400" s="300" t="s">
        <v>2574</v>
      </c>
      <c r="B400" s="301">
        <v>6</v>
      </c>
      <c r="C400" s="302" t="s">
        <v>5056</v>
      </c>
      <c r="D400" s="303" t="s">
        <v>1951</v>
      </c>
      <c r="E400" s="304" t="s">
        <v>2785</v>
      </c>
      <c r="F400" s="305">
        <v>23</v>
      </c>
      <c r="G400" s="306">
        <v>0</v>
      </c>
      <c r="H400" s="307">
        <v>0</v>
      </c>
      <c r="I400" s="4"/>
      <c r="J400" s="6" t="s">
        <v>3550</v>
      </c>
    </row>
    <row r="401" spans="1:10" ht="27" customHeight="1">
      <c r="A401" s="300" t="s">
        <v>2574</v>
      </c>
      <c r="B401" s="301">
        <v>7</v>
      </c>
      <c r="C401" s="302" t="s">
        <v>5058</v>
      </c>
      <c r="D401" s="303" t="s">
        <v>3286</v>
      </c>
      <c r="E401" s="304" t="s">
        <v>656</v>
      </c>
      <c r="F401" s="305">
        <v>61</v>
      </c>
      <c r="G401" s="306">
        <v>0</v>
      </c>
      <c r="H401" s="307">
        <v>0</v>
      </c>
      <c r="I401" s="4"/>
      <c r="J401" s="6" t="s">
        <v>3550</v>
      </c>
    </row>
    <row r="402" spans="1:10" ht="27" customHeight="1">
      <c r="A402" s="300" t="s">
        <v>2574</v>
      </c>
      <c r="B402" s="301">
        <v>8</v>
      </c>
      <c r="C402" s="302" t="s">
        <v>2291</v>
      </c>
      <c r="D402" s="303" t="s">
        <v>3287</v>
      </c>
      <c r="E402" s="304" t="s">
        <v>1257</v>
      </c>
      <c r="F402" s="305">
        <v>31</v>
      </c>
      <c r="G402" s="306">
        <v>0</v>
      </c>
      <c r="H402" s="307">
        <v>0</v>
      </c>
      <c r="I402" s="4"/>
      <c r="J402" s="6" t="s">
        <v>3550</v>
      </c>
    </row>
    <row r="403" spans="1:10" ht="27" customHeight="1">
      <c r="A403" s="300" t="s">
        <v>2574</v>
      </c>
      <c r="B403" s="301">
        <v>9</v>
      </c>
      <c r="C403" s="302" t="s">
        <v>3858</v>
      </c>
      <c r="D403" s="303" t="s">
        <v>562</v>
      </c>
      <c r="E403" s="304" t="s">
        <v>2209</v>
      </c>
      <c r="F403" s="305">
        <v>1444</v>
      </c>
      <c r="G403" s="306">
        <v>0</v>
      </c>
      <c r="H403" s="307">
        <v>0</v>
      </c>
      <c r="I403" s="4"/>
      <c r="J403" s="6" t="s">
        <v>3550</v>
      </c>
    </row>
    <row r="404" spans="1:10" ht="27" customHeight="1">
      <c r="A404" s="300" t="s">
        <v>2574</v>
      </c>
      <c r="B404" s="301">
        <v>10</v>
      </c>
      <c r="C404" s="302" t="s">
        <v>2132</v>
      </c>
      <c r="D404" s="303" t="s">
        <v>2865</v>
      </c>
      <c r="E404" s="304" t="s">
        <v>2206</v>
      </c>
      <c r="F404" s="305">
        <v>239</v>
      </c>
      <c r="G404" s="306">
        <v>0</v>
      </c>
      <c r="H404" s="307">
        <v>0</v>
      </c>
      <c r="I404" s="4"/>
      <c r="J404" s="6" t="s">
        <v>3550</v>
      </c>
    </row>
    <row r="405" spans="1:10" ht="27" customHeight="1">
      <c r="A405" s="300" t="s">
        <v>3654</v>
      </c>
      <c r="B405" s="301">
        <v>1</v>
      </c>
      <c r="C405" s="302" t="s">
        <v>2155</v>
      </c>
      <c r="D405" s="303" t="s">
        <v>1952</v>
      </c>
      <c r="E405" s="304" t="s">
        <v>1092</v>
      </c>
      <c r="F405" s="305">
        <v>398</v>
      </c>
      <c r="G405" s="306">
        <v>0</v>
      </c>
      <c r="H405" s="307">
        <v>0</v>
      </c>
      <c r="I405" s="4"/>
      <c r="J405" s="6" t="s">
        <v>3550</v>
      </c>
    </row>
    <row r="406" spans="1:10" ht="27" customHeight="1">
      <c r="A406" s="300" t="s">
        <v>3654</v>
      </c>
      <c r="B406" s="301">
        <v>2</v>
      </c>
      <c r="C406" s="302" t="s">
        <v>1156</v>
      </c>
      <c r="D406" s="303" t="s">
        <v>1695</v>
      </c>
      <c r="E406" s="304" t="s">
        <v>3971</v>
      </c>
      <c r="F406" s="305">
        <v>359</v>
      </c>
      <c r="G406" s="306">
        <v>0</v>
      </c>
      <c r="H406" s="307">
        <v>0</v>
      </c>
      <c r="I406" s="4"/>
      <c r="J406" s="6" t="s">
        <v>3550</v>
      </c>
    </row>
    <row r="407" spans="1:10" ht="27" customHeight="1">
      <c r="A407" s="300" t="s">
        <v>3654</v>
      </c>
      <c r="B407" s="301">
        <v>3</v>
      </c>
      <c r="C407" s="302" t="s">
        <v>1157</v>
      </c>
      <c r="D407" s="303" t="s">
        <v>1697</v>
      </c>
      <c r="E407" s="304" t="s">
        <v>3625</v>
      </c>
      <c r="F407" s="305">
        <v>140</v>
      </c>
      <c r="G407" s="306">
        <v>0</v>
      </c>
      <c r="H407" s="307">
        <v>0</v>
      </c>
      <c r="I407" s="4"/>
      <c r="J407" s="6" t="s">
        <v>3550</v>
      </c>
    </row>
    <row r="408" spans="1:10" ht="27" customHeight="1">
      <c r="A408" s="300" t="s">
        <v>3654</v>
      </c>
      <c r="B408" s="301">
        <v>4</v>
      </c>
      <c r="C408" s="302" t="s">
        <v>1158</v>
      </c>
      <c r="D408" s="303" t="s">
        <v>2422</v>
      </c>
      <c r="E408" s="304" t="s">
        <v>1093</v>
      </c>
      <c r="F408" s="305">
        <v>764</v>
      </c>
      <c r="G408" s="306">
        <v>0</v>
      </c>
      <c r="H408" s="307">
        <v>0</v>
      </c>
      <c r="I408" s="4"/>
      <c r="J408" s="6" t="s">
        <v>3550</v>
      </c>
    </row>
    <row r="409" spans="1:10" ht="27" customHeight="1">
      <c r="A409" s="300" t="s">
        <v>3654</v>
      </c>
      <c r="B409" s="301">
        <v>5</v>
      </c>
      <c r="C409" s="302" t="s">
        <v>1137</v>
      </c>
      <c r="D409" s="303" t="s">
        <v>2919</v>
      </c>
      <c r="E409" s="304" t="s">
        <v>4650</v>
      </c>
      <c r="F409" s="305">
        <v>0</v>
      </c>
      <c r="G409" s="306">
        <v>0</v>
      </c>
      <c r="H409" s="307">
        <v>0</v>
      </c>
      <c r="I409" s="4"/>
      <c r="J409" s="6" t="s">
        <v>1312</v>
      </c>
    </row>
    <row r="410" spans="1:10" ht="27" customHeight="1">
      <c r="A410" s="300" t="s">
        <v>3654</v>
      </c>
      <c r="B410" s="301">
        <v>6</v>
      </c>
      <c r="C410" s="302" t="s">
        <v>1138</v>
      </c>
      <c r="D410" s="303" t="s">
        <v>3371</v>
      </c>
      <c r="E410" s="304" t="s">
        <v>4651</v>
      </c>
      <c r="F410" s="305">
        <v>0</v>
      </c>
      <c r="G410" s="306">
        <v>0</v>
      </c>
      <c r="H410" s="307">
        <v>0</v>
      </c>
      <c r="I410" s="4"/>
      <c r="J410" s="6" t="s">
        <v>1312</v>
      </c>
    </row>
    <row r="411" spans="1:10" ht="27" customHeight="1">
      <c r="A411" s="300" t="s">
        <v>3654</v>
      </c>
      <c r="B411" s="301">
        <v>7</v>
      </c>
      <c r="C411" s="302" t="s">
        <v>1139</v>
      </c>
      <c r="D411" s="303" t="s">
        <v>3372</v>
      </c>
      <c r="E411" s="304" t="s">
        <v>4651</v>
      </c>
      <c r="F411" s="305">
        <v>0</v>
      </c>
      <c r="G411" s="306">
        <v>0</v>
      </c>
      <c r="H411" s="307">
        <v>0</v>
      </c>
      <c r="I411" s="4"/>
      <c r="J411" s="6" t="s">
        <v>1312</v>
      </c>
    </row>
    <row r="412" spans="1:10" ht="27" customHeight="1">
      <c r="A412" s="300" t="s">
        <v>3654</v>
      </c>
      <c r="B412" s="301">
        <v>8</v>
      </c>
      <c r="C412" s="302" t="s">
        <v>1140</v>
      </c>
      <c r="D412" s="303" t="s">
        <v>3373</v>
      </c>
      <c r="E412" s="304" t="s">
        <v>4651</v>
      </c>
      <c r="F412" s="305">
        <v>0</v>
      </c>
      <c r="G412" s="306">
        <v>0</v>
      </c>
      <c r="H412" s="307">
        <v>0</v>
      </c>
      <c r="I412" s="4"/>
      <c r="J412" s="6" t="s">
        <v>1312</v>
      </c>
    </row>
    <row r="413" spans="1:10" ht="27" customHeight="1">
      <c r="A413" s="300" t="s">
        <v>3654</v>
      </c>
      <c r="B413" s="301">
        <v>9</v>
      </c>
      <c r="C413" s="302" t="s">
        <v>3424</v>
      </c>
      <c r="D413" s="303" t="s">
        <v>3084</v>
      </c>
      <c r="E413" s="304" t="s">
        <v>3236</v>
      </c>
      <c r="F413" s="305">
        <v>67</v>
      </c>
      <c r="G413" s="306">
        <v>0</v>
      </c>
      <c r="H413" s="307">
        <v>0</v>
      </c>
      <c r="I413" s="4"/>
      <c r="J413" s="6" t="s">
        <v>3550</v>
      </c>
    </row>
    <row r="414" spans="1:10" ht="27" customHeight="1">
      <c r="A414" s="300" t="s">
        <v>3654</v>
      </c>
      <c r="B414" s="301">
        <v>10</v>
      </c>
      <c r="C414" s="302" t="s">
        <v>3390</v>
      </c>
      <c r="D414" s="303" t="s">
        <v>1549</v>
      </c>
      <c r="E414" s="304" t="s">
        <v>3341</v>
      </c>
      <c r="F414" s="305">
        <v>52</v>
      </c>
      <c r="G414" s="306">
        <v>0</v>
      </c>
      <c r="H414" s="307">
        <v>0</v>
      </c>
      <c r="I414" s="4"/>
      <c r="J414" s="6" t="s">
        <v>3550</v>
      </c>
    </row>
    <row r="415" spans="1:10" ht="27" customHeight="1">
      <c r="A415" s="300" t="s">
        <v>3654</v>
      </c>
      <c r="B415" s="301">
        <v>11</v>
      </c>
      <c r="C415" s="302" t="s">
        <v>3049</v>
      </c>
      <c r="D415" s="303" t="s">
        <v>422</v>
      </c>
      <c r="E415" s="304" t="s">
        <v>3742</v>
      </c>
      <c r="F415" s="305">
        <v>65</v>
      </c>
      <c r="G415" s="306">
        <v>0</v>
      </c>
      <c r="H415" s="307">
        <v>0</v>
      </c>
      <c r="I415" s="4"/>
      <c r="J415" s="6" t="s">
        <v>3550</v>
      </c>
    </row>
    <row r="416" spans="1:10" ht="27" customHeight="1">
      <c r="A416" s="300" t="s">
        <v>3654</v>
      </c>
      <c r="B416" s="301">
        <v>12</v>
      </c>
      <c r="C416" s="302" t="s">
        <v>3050</v>
      </c>
      <c r="D416" s="303" t="s">
        <v>423</v>
      </c>
      <c r="E416" s="304" t="s">
        <v>1369</v>
      </c>
      <c r="F416" s="305">
        <v>108</v>
      </c>
      <c r="G416" s="306">
        <v>0</v>
      </c>
      <c r="H416" s="307">
        <v>0</v>
      </c>
      <c r="I416" s="4"/>
      <c r="J416" s="6" t="s">
        <v>3550</v>
      </c>
    </row>
    <row r="417" spans="1:10" ht="27" customHeight="1">
      <c r="A417" s="300" t="s">
        <v>3654</v>
      </c>
      <c r="B417" s="301">
        <v>13</v>
      </c>
      <c r="C417" s="302" t="s">
        <v>5500</v>
      </c>
      <c r="D417" s="303" t="s">
        <v>3126</v>
      </c>
      <c r="E417" s="304" t="s">
        <v>3053</v>
      </c>
      <c r="F417" s="305">
        <v>158</v>
      </c>
      <c r="G417" s="306">
        <v>0</v>
      </c>
      <c r="H417" s="307">
        <v>0</v>
      </c>
      <c r="I417" s="4"/>
      <c r="J417" s="6" t="s">
        <v>3550</v>
      </c>
    </row>
    <row r="418" spans="1:10" ht="27" customHeight="1">
      <c r="A418" s="300" t="s">
        <v>2424</v>
      </c>
      <c r="B418" s="301">
        <v>1</v>
      </c>
      <c r="C418" s="302" t="s">
        <v>1130</v>
      </c>
      <c r="D418" s="303" t="s">
        <v>439</v>
      </c>
      <c r="E418" s="304" t="s">
        <v>1354</v>
      </c>
      <c r="F418" s="305">
        <v>5</v>
      </c>
      <c r="G418" s="306">
        <v>0</v>
      </c>
      <c r="H418" s="307">
        <v>0</v>
      </c>
      <c r="I418" s="4"/>
      <c r="J418" s="6" t="s">
        <v>1312</v>
      </c>
    </row>
    <row r="419" spans="1:10" ht="27" customHeight="1">
      <c r="A419" s="300" t="s">
        <v>2424</v>
      </c>
      <c r="B419" s="301">
        <v>2</v>
      </c>
      <c r="C419" s="302" t="s">
        <v>1131</v>
      </c>
      <c r="D419" s="303" t="s">
        <v>440</v>
      </c>
      <c r="E419" s="304" t="s">
        <v>1354</v>
      </c>
      <c r="F419" s="305">
        <v>4</v>
      </c>
      <c r="G419" s="306">
        <v>0</v>
      </c>
      <c r="H419" s="307">
        <v>0</v>
      </c>
      <c r="I419" s="4"/>
      <c r="J419" s="6" t="s">
        <v>1312</v>
      </c>
    </row>
    <row r="420" spans="1:10" ht="27" customHeight="1">
      <c r="A420" s="300" t="s">
        <v>2424</v>
      </c>
      <c r="B420" s="301">
        <v>3</v>
      </c>
      <c r="C420" s="302" t="s">
        <v>1132</v>
      </c>
      <c r="D420" s="303" t="s">
        <v>3609</v>
      </c>
      <c r="E420" s="304" t="s">
        <v>1354</v>
      </c>
      <c r="F420" s="305">
        <v>2</v>
      </c>
      <c r="G420" s="306">
        <v>0</v>
      </c>
      <c r="H420" s="307">
        <v>0</v>
      </c>
      <c r="I420" s="4"/>
      <c r="J420" s="6" t="s">
        <v>1312</v>
      </c>
    </row>
    <row r="421" spans="1:10" ht="27" customHeight="1">
      <c r="A421" s="300" t="s">
        <v>2424</v>
      </c>
      <c r="B421" s="301">
        <v>4</v>
      </c>
      <c r="C421" s="302" t="s">
        <v>1133</v>
      </c>
      <c r="D421" s="303" t="s">
        <v>2419</v>
      </c>
      <c r="E421" s="304" t="s">
        <v>1354</v>
      </c>
      <c r="F421" s="305">
        <v>0</v>
      </c>
      <c r="G421" s="306">
        <v>0</v>
      </c>
      <c r="H421" s="307">
        <v>0</v>
      </c>
      <c r="I421" s="4"/>
      <c r="J421" s="6" t="s">
        <v>1312</v>
      </c>
    </row>
    <row r="422" spans="1:10" ht="27" customHeight="1">
      <c r="A422" s="300" t="s">
        <v>2424</v>
      </c>
      <c r="B422" s="301">
        <v>5</v>
      </c>
      <c r="C422" s="302" t="s">
        <v>1134</v>
      </c>
      <c r="D422" s="303" t="s">
        <v>2803</v>
      </c>
      <c r="E422" s="304" t="s">
        <v>1354</v>
      </c>
      <c r="F422" s="305">
        <v>0</v>
      </c>
      <c r="G422" s="306">
        <v>0</v>
      </c>
      <c r="H422" s="307">
        <v>0</v>
      </c>
      <c r="I422" s="4"/>
      <c r="J422" s="6" t="s">
        <v>1312</v>
      </c>
    </row>
    <row r="423" spans="1:10" ht="27" customHeight="1">
      <c r="A423" s="300" t="s">
        <v>2424</v>
      </c>
      <c r="B423" s="301">
        <v>6</v>
      </c>
      <c r="C423" s="302" t="s">
        <v>4849</v>
      </c>
      <c r="D423" s="303" t="s">
        <v>122</v>
      </c>
      <c r="E423" s="304" t="s">
        <v>4313</v>
      </c>
      <c r="F423" s="305">
        <v>82</v>
      </c>
      <c r="G423" s="306">
        <v>0</v>
      </c>
      <c r="H423" s="307">
        <v>0</v>
      </c>
      <c r="I423" s="4"/>
      <c r="J423" s="6" t="s">
        <v>3550</v>
      </c>
    </row>
    <row r="424" spans="1:10" ht="27" customHeight="1">
      <c r="A424" s="300" t="s">
        <v>2424</v>
      </c>
      <c r="B424" s="301">
        <v>7</v>
      </c>
      <c r="C424" s="302" t="s">
        <v>4850</v>
      </c>
      <c r="D424" s="303" t="s">
        <v>123</v>
      </c>
      <c r="E424" s="304" t="s">
        <v>1817</v>
      </c>
      <c r="F424" s="305">
        <v>508</v>
      </c>
      <c r="G424" s="306">
        <v>0</v>
      </c>
      <c r="H424" s="307">
        <v>0</v>
      </c>
      <c r="I424" s="4"/>
      <c r="J424" s="6" t="s">
        <v>3550</v>
      </c>
    </row>
    <row r="425" spans="1:10" ht="27" customHeight="1">
      <c r="A425" s="300" t="s">
        <v>2424</v>
      </c>
      <c r="B425" s="301">
        <v>8</v>
      </c>
      <c r="C425" s="302" t="s">
        <v>2517</v>
      </c>
      <c r="D425" s="303" t="s">
        <v>4488</v>
      </c>
      <c r="E425" s="304" t="s">
        <v>3100</v>
      </c>
      <c r="F425" s="305">
        <v>16</v>
      </c>
      <c r="G425" s="306">
        <v>0</v>
      </c>
      <c r="H425" s="307">
        <v>0</v>
      </c>
      <c r="I425" s="4"/>
      <c r="J425" s="6" t="s">
        <v>3550</v>
      </c>
    </row>
    <row r="426" spans="1:10" ht="27" customHeight="1">
      <c r="A426" s="300" t="s">
        <v>2424</v>
      </c>
      <c r="B426" s="301">
        <v>9</v>
      </c>
      <c r="C426" s="302" t="s">
        <v>2520</v>
      </c>
      <c r="D426" s="303" t="s">
        <v>2558</v>
      </c>
      <c r="E426" s="304" t="s">
        <v>3101</v>
      </c>
      <c r="F426" s="305">
        <v>59</v>
      </c>
      <c r="G426" s="306">
        <v>0</v>
      </c>
      <c r="H426" s="307">
        <v>0</v>
      </c>
      <c r="I426" s="4"/>
      <c r="J426" s="6" t="s">
        <v>3550</v>
      </c>
    </row>
    <row r="427" spans="1:10" ht="27" customHeight="1">
      <c r="A427" s="300" t="s">
        <v>2424</v>
      </c>
      <c r="B427" s="301">
        <v>10</v>
      </c>
      <c r="C427" s="302" t="s">
        <v>2521</v>
      </c>
      <c r="D427" s="303" t="s">
        <v>2559</v>
      </c>
      <c r="E427" s="304" t="s">
        <v>1502</v>
      </c>
      <c r="F427" s="305">
        <v>54</v>
      </c>
      <c r="G427" s="306">
        <v>0</v>
      </c>
      <c r="H427" s="307">
        <v>0</v>
      </c>
      <c r="I427" s="4"/>
      <c r="J427" s="6" t="s">
        <v>3550</v>
      </c>
    </row>
    <row r="428" spans="1:10" ht="27" customHeight="1">
      <c r="A428" s="300" t="s">
        <v>2424</v>
      </c>
      <c r="B428" s="301">
        <v>11</v>
      </c>
      <c r="C428" s="302" t="s">
        <v>2522</v>
      </c>
      <c r="D428" s="303" t="s">
        <v>2560</v>
      </c>
      <c r="E428" s="304" t="s">
        <v>3102</v>
      </c>
      <c r="F428" s="305">
        <v>48</v>
      </c>
      <c r="G428" s="306">
        <v>0</v>
      </c>
      <c r="H428" s="307">
        <v>0</v>
      </c>
      <c r="I428" s="4"/>
      <c r="J428" s="6" t="s">
        <v>3550</v>
      </c>
    </row>
    <row r="429" spans="1:10" ht="27" customHeight="1">
      <c r="A429" s="300" t="s">
        <v>2425</v>
      </c>
      <c r="B429" s="301">
        <v>1</v>
      </c>
      <c r="C429" s="302" t="s">
        <v>2154</v>
      </c>
      <c r="D429" s="303" t="s">
        <v>1448</v>
      </c>
      <c r="E429" s="304" t="s">
        <v>2592</v>
      </c>
      <c r="F429" s="305">
        <v>500</v>
      </c>
      <c r="G429" s="306">
        <v>0</v>
      </c>
      <c r="H429" s="307">
        <v>0</v>
      </c>
      <c r="I429" s="4"/>
      <c r="J429" s="6" t="s">
        <v>3550</v>
      </c>
    </row>
    <row r="430" spans="1:10" ht="27" customHeight="1">
      <c r="A430" s="300" t="s">
        <v>2425</v>
      </c>
      <c r="B430" s="301">
        <v>2</v>
      </c>
      <c r="C430" s="302" t="s">
        <v>2156</v>
      </c>
      <c r="D430" s="303" t="s">
        <v>691</v>
      </c>
      <c r="E430" s="304" t="s">
        <v>2592</v>
      </c>
      <c r="F430" s="305">
        <v>413</v>
      </c>
      <c r="G430" s="306">
        <v>0</v>
      </c>
      <c r="H430" s="307">
        <v>0</v>
      </c>
      <c r="I430" s="4"/>
      <c r="J430" s="6" t="s">
        <v>3550</v>
      </c>
    </row>
    <row r="431" spans="1:10" ht="27" customHeight="1">
      <c r="A431" s="300" t="s">
        <v>2425</v>
      </c>
      <c r="B431" s="301">
        <v>3</v>
      </c>
      <c r="C431" s="302" t="s">
        <v>1135</v>
      </c>
      <c r="D431" s="303" t="s">
        <v>2421</v>
      </c>
      <c r="E431" s="304" t="s">
        <v>2565</v>
      </c>
      <c r="F431" s="305">
        <v>0</v>
      </c>
      <c r="G431" s="306">
        <v>0</v>
      </c>
      <c r="H431" s="307">
        <v>0</v>
      </c>
      <c r="I431" s="4"/>
      <c r="J431" s="6" t="s">
        <v>1312</v>
      </c>
    </row>
    <row r="432" spans="1:10" ht="27" customHeight="1">
      <c r="A432" s="300" t="s">
        <v>2425</v>
      </c>
      <c r="B432" s="301">
        <v>4</v>
      </c>
      <c r="C432" s="302" t="s">
        <v>1136</v>
      </c>
      <c r="D432" s="303" t="s">
        <v>2918</v>
      </c>
      <c r="E432" s="304" t="s">
        <v>2566</v>
      </c>
      <c r="F432" s="305">
        <v>0</v>
      </c>
      <c r="G432" s="306">
        <v>0</v>
      </c>
      <c r="H432" s="307">
        <v>0</v>
      </c>
      <c r="I432" s="4"/>
      <c r="J432" s="6" t="s">
        <v>1312</v>
      </c>
    </row>
    <row r="433" spans="1:10" ht="27" customHeight="1">
      <c r="A433" s="300" t="s">
        <v>2425</v>
      </c>
      <c r="B433" s="301">
        <v>5</v>
      </c>
      <c r="C433" s="302" t="s">
        <v>2693</v>
      </c>
      <c r="D433" s="303" t="s">
        <v>1452</v>
      </c>
      <c r="E433" s="304" t="s">
        <v>630</v>
      </c>
      <c r="F433" s="305">
        <v>190</v>
      </c>
      <c r="G433" s="306">
        <v>0</v>
      </c>
      <c r="H433" s="307">
        <v>0</v>
      </c>
      <c r="I433" s="4"/>
      <c r="J433" s="6" t="s">
        <v>3550</v>
      </c>
    </row>
    <row r="434" spans="1:10" ht="27" customHeight="1">
      <c r="A434" s="300" t="s">
        <v>2425</v>
      </c>
      <c r="B434" s="301">
        <v>6</v>
      </c>
      <c r="C434" s="302" t="s">
        <v>2697</v>
      </c>
      <c r="D434" s="303" t="s">
        <v>3545</v>
      </c>
      <c r="E434" s="304" t="s">
        <v>1089</v>
      </c>
      <c r="F434" s="305">
        <v>142</v>
      </c>
      <c r="G434" s="306">
        <v>0</v>
      </c>
      <c r="H434" s="307">
        <v>0</v>
      </c>
      <c r="I434" s="4"/>
      <c r="J434" s="6" t="s">
        <v>3550</v>
      </c>
    </row>
    <row r="435" spans="1:10" ht="27" customHeight="1">
      <c r="A435" s="300" t="s">
        <v>2425</v>
      </c>
      <c r="B435" s="301">
        <v>7</v>
      </c>
      <c r="C435" s="302" t="s">
        <v>22</v>
      </c>
      <c r="D435" s="303" t="s">
        <v>2713</v>
      </c>
      <c r="E435" s="304" t="s">
        <v>4586</v>
      </c>
      <c r="F435" s="305">
        <v>394</v>
      </c>
      <c r="G435" s="306">
        <v>0</v>
      </c>
      <c r="H435" s="307">
        <v>0</v>
      </c>
      <c r="I435" s="4"/>
      <c r="J435" s="6" t="s">
        <v>3550</v>
      </c>
    </row>
    <row r="436" spans="1:10" ht="27" customHeight="1">
      <c r="A436" s="300" t="s">
        <v>4710</v>
      </c>
      <c r="B436" s="301">
        <v>1</v>
      </c>
      <c r="C436" s="302" t="s">
        <v>988</v>
      </c>
      <c r="D436" s="303" t="s">
        <v>4830</v>
      </c>
      <c r="E436" s="304" t="s">
        <v>1731</v>
      </c>
      <c r="F436" s="305">
        <v>447</v>
      </c>
      <c r="G436" s="306">
        <v>0</v>
      </c>
      <c r="H436" s="307">
        <v>0</v>
      </c>
      <c r="I436" s="4"/>
      <c r="J436" s="6" t="s">
        <v>3639</v>
      </c>
    </row>
    <row r="437" spans="1:10" ht="27" customHeight="1">
      <c r="A437" s="300" t="s">
        <v>4710</v>
      </c>
      <c r="B437" s="301">
        <v>2</v>
      </c>
      <c r="C437" s="302" t="s">
        <v>3303</v>
      </c>
      <c r="D437" s="303" t="s">
        <v>2122</v>
      </c>
      <c r="E437" s="304" t="s">
        <v>1731</v>
      </c>
      <c r="F437" s="305">
        <v>501</v>
      </c>
      <c r="G437" s="306">
        <v>0</v>
      </c>
      <c r="H437" s="307">
        <v>0</v>
      </c>
      <c r="I437" s="4"/>
      <c r="J437" s="6" t="s">
        <v>3639</v>
      </c>
    </row>
    <row r="438" spans="1:10" ht="27" customHeight="1">
      <c r="A438" s="300" t="s">
        <v>4710</v>
      </c>
      <c r="B438" s="301">
        <v>3</v>
      </c>
      <c r="C438" s="302" t="s">
        <v>5494</v>
      </c>
      <c r="D438" s="303" t="s">
        <v>719</v>
      </c>
      <c r="E438" s="304" t="s">
        <v>3546</v>
      </c>
      <c r="F438" s="305">
        <v>1067</v>
      </c>
      <c r="G438" s="306">
        <v>0</v>
      </c>
      <c r="H438" s="307">
        <v>0</v>
      </c>
      <c r="I438" s="4"/>
      <c r="J438" s="6" t="s">
        <v>3550</v>
      </c>
    </row>
    <row r="439" spans="1:10" ht="27" customHeight="1">
      <c r="A439" s="300" t="s">
        <v>4710</v>
      </c>
      <c r="B439" s="301">
        <v>4</v>
      </c>
      <c r="C439" s="302" t="s">
        <v>4161</v>
      </c>
      <c r="D439" s="303" t="s">
        <v>4159</v>
      </c>
      <c r="E439" s="304" t="s">
        <v>1259</v>
      </c>
      <c r="F439" s="305">
        <v>415</v>
      </c>
      <c r="G439" s="306">
        <v>0</v>
      </c>
      <c r="H439" s="307">
        <v>0</v>
      </c>
      <c r="I439" s="4"/>
      <c r="J439" s="6" t="s">
        <v>3550</v>
      </c>
    </row>
    <row r="440" spans="1:10" ht="27" customHeight="1">
      <c r="A440" s="300">
        <v>21</v>
      </c>
      <c r="B440" s="301">
        <v>1</v>
      </c>
      <c r="C440" s="302" t="s">
        <v>4675</v>
      </c>
      <c r="D440" s="303" t="s">
        <v>4829</v>
      </c>
      <c r="E440" s="304" t="s">
        <v>1731</v>
      </c>
      <c r="F440" s="305">
        <v>229</v>
      </c>
      <c r="G440" s="306">
        <v>0</v>
      </c>
      <c r="H440" s="307">
        <v>0</v>
      </c>
      <c r="I440" s="4"/>
      <c r="J440" s="6" t="s">
        <v>3639</v>
      </c>
    </row>
    <row r="441" spans="1:10" ht="27" customHeight="1">
      <c r="A441" s="300">
        <v>21</v>
      </c>
      <c r="B441" s="301">
        <v>2</v>
      </c>
      <c r="C441" s="302" t="s">
        <v>4160</v>
      </c>
      <c r="D441" s="303" t="s">
        <v>4158</v>
      </c>
      <c r="E441" s="304" t="s">
        <v>721</v>
      </c>
      <c r="F441" s="305">
        <v>575</v>
      </c>
      <c r="G441" s="306">
        <v>0</v>
      </c>
      <c r="H441" s="307">
        <v>0</v>
      </c>
      <c r="I441" s="4"/>
      <c r="J441" s="6" t="s">
        <v>3550</v>
      </c>
    </row>
    <row r="442" spans="1:10" ht="27" customHeight="1">
      <c r="A442" s="300">
        <v>22</v>
      </c>
      <c r="B442" s="301">
        <v>1</v>
      </c>
      <c r="C442" s="302" t="s">
        <v>3798</v>
      </c>
      <c r="D442" s="303" t="s">
        <v>3799</v>
      </c>
      <c r="E442" s="304" t="s">
        <v>4746</v>
      </c>
      <c r="F442" s="305">
        <v>0</v>
      </c>
      <c r="G442" s="306">
        <v>0</v>
      </c>
      <c r="H442" s="307">
        <v>0</v>
      </c>
      <c r="I442" s="4"/>
      <c r="J442" s="6" t="s">
        <v>3639</v>
      </c>
    </row>
    <row r="443" spans="1:10" ht="27" customHeight="1">
      <c r="A443" s="300">
        <v>22</v>
      </c>
      <c r="B443" s="301">
        <v>2</v>
      </c>
      <c r="C443" s="302" t="s">
        <v>3800</v>
      </c>
      <c r="D443" s="303" t="s">
        <v>3801</v>
      </c>
      <c r="E443" s="304" t="s">
        <v>4746</v>
      </c>
      <c r="F443" s="305">
        <v>0</v>
      </c>
      <c r="G443" s="306">
        <v>0</v>
      </c>
      <c r="H443" s="307">
        <v>0</v>
      </c>
      <c r="I443" s="4"/>
      <c r="J443" s="6" t="s">
        <v>3639</v>
      </c>
    </row>
    <row r="444" spans="1:10" ht="27" customHeight="1">
      <c r="A444" s="300">
        <v>22</v>
      </c>
      <c r="B444" s="301">
        <v>3</v>
      </c>
      <c r="C444" s="302" t="s">
        <v>3802</v>
      </c>
      <c r="D444" s="303" t="s">
        <v>3803</v>
      </c>
      <c r="E444" s="304" t="s">
        <v>4746</v>
      </c>
      <c r="F444" s="305">
        <v>2</v>
      </c>
      <c r="G444" s="306">
        <v>0</v>
      </c>
      <c r="H444" s="307">
        <v>0</v>
      </c>
      <c r="I444" s="4"/>
      <c r="J444" s="6" t="s">
        <v>3639</v>
      </c>
    </row>
    <row r="445" spans="1:10" ht="27" customHeight="1">
      <c r="A445" s="300">
        <v>22</v>
      </c>
      <c r="B445" s="301">
        <v>4</v>
      </c>
      <c r="C445" s="302" t="s">
        <v>2609</v>
      </c>
      <c r="D445" s="303" t="s">
        <v>2174</v>
      </c>
      <c r="E445" s="304" t="s">
        <v>4746</v>
      </c>
      <c r="F445" s="305">
        <v>4</v>
      </c>
      <c r="G445" s="306">
        <v>0</v>
      </c>
      <c r="H445" s="307">
        <v>0</v>
      </c>
      <c r="I445" s="4"/>
      <c r="J445" s="6" t="s">
        <v>3639</v>
      </c>
    </row>
    <row r="446" spans="1:10" ht="27" customHeight="1">
      <c r="A446" s="300">
        <v>22</v>
      </c>
      <c r="B446" s="301">
        <v>5</v>
      </c>
      <c r="C446" s="302" t="s">
        <v>2383</v>
      </c>
      <c r="D446" s="303" t="s">
        <v>5434</v>
      </c>
      <c r="E446" s="304" t="s">
        <v>1877</v>
      </c>
      <c r="F446" s="305">
        <v>0</v>
      </c>
      <c r="G446" s="306">
        <v>0</v>
      </c>
      <c r="H446" s="307">
        <v>0</v>
      </c>
      <c r="I446" s="4"/>
      <c r="J446" s="6" t="s">
        <v>3639</v>
      </c>
    </row>
    <row r="447" spans="1:10" ht="27" customHeight="1">
      <c r="A447" s="300">
        <v>22</v>
      </c>
      <c r="B447" s="301">
        <v>6</v>
      </c>
      <c r="C447" s="302" t="s">
        <v>859</v>
      </c>
      <c r="D447" s="303" t="s">
        <v>1242</v>
      </c>
      <c r="E447" s="304" t="s">
        <v>4747</v>
      </c>
      <c r="F447" s="305">
        <v>2</v>
      </c>
      <c r="G447" s="306">
        <v>0</v>
      </c>
      <c r="H447" s="307">
        <v>0</v>
      </c>
      <c r="I447" s="4"/>
      <c r="J447" s="6" t="s">
        <v>3639</v>
      </c>
    </row>
    <row r="448" spans="1:10" ht="27" customHeight="1">
      <c r="A448" s="300">
        <v>22</v>
      </c>
      <c r="B448" s="301">
        <v>7</v>
      </c>
      <c r="C448" s="302" t="s">
        <v>860</v>
      </c>
      <c r="D448" s="303" t="s">
        <v>1241</v>
      </c>
      <c r="E448" s="304" t="s">
        <v>4747</v>
      </c>
      <c r="F448" s="305">
        <v>0</v>
      </c>
      <c r="G448" s="306">
        <v>0</v>
      </c>
      <c r="H448" s="307">
        <v>0</v>
      </c>
      <c r="I448" s="4"/>
      <c r="J448" s="6" t="s">
        <v>3639</v>
      </c>
    </row>
    <row r="449" spans="1:10" ht="27" customHeight="1">
      <c r="A449" s="300">
        <v>22</v>
      </c>
      <c r="B449" s="301">
        <v>8</v>
      </c>
      <c r="C449" s="302" t="s">
        <v>861</v>
      </c>
      <c r="D449" s="303" t="s">
        <v>55</v>
      </c>
      <c r="E449" s="304" t="s">
        <v>4747</v>
      </c>
      <c r="F449" s="305">
        <v>0</v>
      </c>
      <c r="G449" s="306">
        <v>0</v>
      </c>
      <c r="H449" s="307">
        <v>0</v>
      </c>
      <c r="I449" s="4"/>
      <c r="J449" s="6" t="s">
        <v>3639</v>
      </c>
    </row>
    <row r="450" spans="1:10" ht="27" customHeight="1">
      <c r="A450" s="300">
        <v>22</v>
      </c>
      <c r="B450" s="301">
        <v>9</v>
      </c>
      <c r="C450" s="302" t="s">
        <v>5295</v>
      </c>
      <c r="D450" s="303" t="s">
        <v>3307</v>
      </c>
      <c r="E450" s="304" t="s">
        <v>1330</v>
      </c>
      <c r="F450" s="305">
        <v>11</v>
      </c>
      <c r="G450" s="306">
        <v>0</v>
      </c>
      <c r="H450" s="307">
        <v>0</v>
      </c>
      <c r="I450" s="4"/>
      <c r="J450" s="6" t="s">
        <v>3550</v>
      </c>
    </row>
    <row r="451" spans="1:10" ht="27" customHeight="1">
      <c r="A451" s="300">
        <v>22</v>
      </c>
      <c r="B451" s="301">
        <v>10</v>
      </c>
      <c r="C451" s="302" t="s">
        <v>5126</v>
      </c>
      <c r="D451" s="303" t="s">
        <v>3308</v>
      </c>
      <c r="E451" s="304" t="s">
        <v>1333</v>
      </c>
      <c r="F451" s="305">
        <v>14</v>
      </c>
      <c r="G451" s="306">
        <v>0</v>
      </c>
      <c r="H451" s="307">
        <v>0</v>
      </c>
      <c r="I451" s="4"/>
      <c r="J451" s="6" t="s">
        <v>3550</v>
      </c>
    </row>
    <row r="452" spans="1:10" ht="27" customHeight="1">
      <c r="A452" s="300">
        <v>22</v>
      </c>
      <c r="B452" s="301">
        <v>11</v>
      </c>
      <c r="C452" s="302" t="s">
        <v>1973</v>
      </c>
      <c r="D452" s="303" t="s">
        <v>2484</v>
      </c>
      <c r="E452" s="304" t="s">
        <v>1963</v>
      </c>
      <c r="F452" s="305">
        <v>19</v>
      </c>
      <c r="G452" s="306">
        <v>0</v>
      </c>
      <c r="H452" s="307">
        <v>0</v>
      </c>
      <c r="I452" s="4"/>
      <c r="J452" s="6" t="s">
        <v>3550</v>
      </c>
    </row>
    <row r="453" spans="1:10" ht="27" customHeight="1">
      <c r="A453" s="300">
        <v>22</v>
      </c>
      <c r="B453" s="301">
        <v>12</v>
      </c>
      <c r="C453" s="302" t="s">
        <v>1974</v>
      </c>
      <c r="D453" s="303" t="s">
        <v>2485</v>
      </c>
      <c r="E453" s="304" t="s">
        <v>4141</v>
      </c>
      <c r="F453" s="305">
        <v>124</v>
      </c>
      <c r="G453" s="306">
        <v>0</v>
      </c>
      <c r="H453" s="307">
        <v>0</v>
      </c>
      <c r="I453" s="4"/>
      <c r="J453" s="6" t="s">
        <v>3550</v>
      </c>
    </row>
    <row r="454" spans="1:10" ht="27" customHeight="1">
      <c r="A454" s="300">
        <v>22</v>
      </c>
      <c r="B454" s="301">
        <v>13</v>
      </c>
      <c r="C454" s="302" t="s">
        <v>1874</v>
      </c>
      <c r="D454" s="303" t="s">
        <v>1403</v>
      </c>
      <c r="E454" s="304" t="s">
        <v>3351</v>
      </c>
      <c r="F454" s="305">
        <v>172</v>
      </c>
      <c r="G454" s="306">
        <v>0</v>
      </c>
      <c r="H454" s="307">
        <v>0</v>
      </c>
      <c r="I454" s="4"/>
      <c r="J454" s="6" t="s">
        <v>3550</v>
      </c>
    </row>
    <row r="455" spans="1:10" ht="27" customHeight="1">
      <c r="A455" s="300">
        <v>22</v>
      </c>
      <c r="B455" s="301">
        <v>14</v>
      </c>
      <c r="C455" s="302" t="s">
        <v>1875</v>
      </c>
      <c r="D455" s="303" t="s">
        <v>2952</v>
      </c>
      <c r="E455" s="304" t="s">
        <v>3351</v>
      </c>
      <c r="F455" s="305">
        <v>186</v>
      </c>
      <c r="G455" s="306">
        <v>0</v>
      </c>
      <c r="H455" s="307">
        <v>0</v>
      </c>
      <c r="I455" s="4"/>
      <c r="J455" s="6" t="s">
        <v>3550</v>
      </c>
    </row>
    <row r="456" spans="1:10" ht="27" customHeight="1">
      <c r="A456" s="300">
        <v>22</v>
      </c>
      <c r="B456" s="301">
        <v>15</v>
      </c>
      <c r="C456" s="302" t="s">
        <v>3762</v>
      </c>
      <c r="D456" s="303" t="s">
        <v>2953</v>
      </c>
      <c r="E456" s="304" t="s">
        <v>175</v>
      </c>
      <c r="F456" s="305">
        <v>151</v>
      </c>
      <c r="G456" s="306">
        <v>0</v>
      </c>
      <c r="H456" s="307">
        <v>0</v>
      </c>
      <c r="I456" s="4"/>
      <c r="J456" s="6" t="s">
        <v>3550</v>
      </c>
    </row>
    <row r="457" spans="1:10" ht="27" customHeight="1">
      <c r="A457" s="300">
        <v>22</v>
      </c>
      <c r="B457" s="301">
        <v>16</v>
      </c>
      <c r="C457" s="302" t="s">
        <v>3375</v>
      </c>
      <c r="D457" s="303" t="s">
        <v>1292</v>
      </c>
      <c r="E457" s="304" t="s">
        <v>5451</v>
      </c>
      <c r="F457" s="305">
        <v>61</v>
      </c>
      <c r="G457" s="306">
        <v>0</v>
      </c>
      <c r="H457" s="307">
        <v>0</v>
      </c>
      <c r="I457" s="4"/>
      <c r="J457" s="6" t="s">
        <v>3550</v>
      </c>
    </row>
    <row r="458" spans="1:10" ht="27" customHeight="1">
      <c r="A458" s="300">
        <v>22</v>
      </c>
      <c r="B458" s="301">
        <v>17</v>
      </c>
      <c r="C458" s="302" t="s">
        <v>3376</v>
      </c>
      <c r="D458" s="303" t="s">
        <v>5190</v>
      </c>
      <c r="E458" s="304" t="s">
        <v>5453</v>
      </c>
      <c r="F458" s="305">
        <v>5</v>
      </c>
      <c r="G458" s="306">
        <v>0</v>
      </c>
      <c r="H458" s="307">
        <v>0</v>
      </c>
      <c r="I458" s="4"/>
      <c r="J458" s="6" t="s">
        <v>3550</v>
      </c>
    </row>
    <row r="459" spans="1:10" ht="27" customHeight="1">
      <c r="A459" s="300">
        <v>22</v>
      </c>
      <c r="B459" s="301">
        <v>18</v>
      </c>
      <c r="C459" s="302" t="s">
        <v>4997</v>
      </c>
      <c r="D459" s="303" t="s">
        <v>3272</v>
      </c>
      <c r="E459" s="304" t="s">
        <v>5207</v>
      </c>
      <c r="F459" s="305">
        <v>2</v>
      </c>
      <c r="G459" s="306">
        <v>0</v>
      </c>
      <c r="H459" s="307">
        <v>0</v>
      </c>
      <c r="I459" s="4"/>
      <c r="J459" s="6" t="s">
        <v>1312</v>
      </c>
    </row>
    <row r="460" spans="1:10" ht="27" customHeight="1">
      <c r="A460" s="300">
        <v>22</v>
      </c>
      <c r="B460" s="301">
        <v>19</v>
      </c>
      <c r="C460" s="302" t="s">
        <v>4998</v>
      </c>
      <c r="D460" s="303" t="s">
        <v>3273</v>
      </c>
      <c r="E460" s="304" t="s">
        <v>5208</v>
      </c>
      <c r="F460" s="305">
        <v>16</v>
      </c>
      <c r="G460" s="306">
        <v>0</v>
      </c>
      <c r="H460" s="307">
        <v>0</v>
      </c>
      <c r="I460" s="4"/>
      <c r="J460" s="6" t="s">
        <v>1312</v>
      </c>
    </row>
    <row r="461" spans="1:10" ht="27" customHeight="1">
      <c r="A461" s="300">
        <v>22</v>
      </c>
      <c r="B461" s="301">
        <v>20</v>
      </c>
      <c r="C461" s="302" t="s">
        <v>3245</v>
      </c>
      <c r="D461" s="303" t="s">
        <v>4491</v>
      </c>
      <c r="E461" s="304" t="s">
        <v>3862</v>
      </c>
      <c r="F461" s="305">
        <v>19</v>
      </c>
      <c r="G461" s="306">
        <v>0</v>
      </c>
      <c r="H461" s="307">
        <v>0</v>
      </c>
      <c r="I461" s="4"/>
      <c r="J461" s="6" t="s">
        <v>3550</v>
      </c>
    </row>
    <row r="462" spans="1:10" ht="27" customHeight="1">
      <c r="A462" s="300">
        <v>22</v>
      </c>
      <c r="B462" s="301">
        <v>21</v>
      </c>
      <c r="C462" s="302" t="s">
        <v>3246</v>
      </c>
      <c r="D462" s="303" t="s">
        <v>3393</v>
      </c>
      <c r="E462" s="304" t="s">
        <v>3863</v>
      </c>
      <c r="F462" s="305">
        <v>0</v>
      </c>
      <c r="G462" s="306">
        <v>0</v>
      </c>
      <c r="H462" s="307">
        <v>0</v>
      </c>
      <c r="I462" s="4"/>
      <c r="J462" s="6" t="s">
        <v>3550</v>
      </c>
    </row>
    <row r="463" spans="1:10" ht="27" customHeight="1">
      <c r="A463" s="300">
        <v>22</v>
      </c>
      <c r="B463" s="301">
        <v>22</v>
      </c>
      <c r="C463" s="302" t="s">
        <v>3247</v>
      </c>
      <c r="D463" s="303" t="s">
        <v>1897</v>
      </c>
      <c r="E463" s="304" t="s">
        <v>3863</v>
      </c>
      <c r="F463" s="305">
        <v>424</v>
      </c>
      <c r="G463" s="306">
        <v>0</v>
      </c>
      <c r="H463" s="307">
        <v>0</v>
      </c>
      <c r="I463" s="4"/>
      <c r="J463" s="6" t="s">
        <v>3550</v>
      </c>
    </row>
    <row r="464" spans="1:10" ht="27" customHeight="1">
      <c r="A464" s="300">
        <v>22</v>
      </c>
      <c r="B464" s="301">
        <v>23</v>
      </c>
      <c r="C464" s="302" t="s">
        <v>2301</v>
      </c>
      <c r="D464" s="303" t="s">
        <v>4929</v>
      </c>
      <c r="E464" s="304" t="s">
        <v>528</v>
      </c>
      <c r="F464" s="305">
        <v>91</v>
      </c>
      <c r="G464" s="306">
        <v>0</v>
      </c>
      <c r="H464" s="307">
        <v>0</v>
      </c>
      <c r="I464" s="4"/>
      <c r="J464" s="6" t="s">
        <v>3550</v>
      </c>
    </row>
    <row r="465" spans="1:10" ht="27" customHeight="1">
      <c r="A465" s="300">
        <v>22</v>
      </c>
      <c r="B465" s="301">
        <v>24</v>
      </c>
      <c r="C465" s="302" t="s">
        <v>1724</v>
      </c>
      <c r="D465" s="303" t="s">
        <v>4643</v>
      </c>
      <c r="E465" s="304" t="s">
        <v>2081</v>
      </c>
      <c r="F465" s="305">
        <v>956</v>
      </c>
      <c r="G465" s="306">
        <v>0</v>
      </c>
      <c r="H465" s="307">
        <v>0</v>
      </c>
      <c r="I465" s="4"/>
      <c r="J465" s="6" t="s">
        <v>3550</v>
      </c>
    </row>
    <row r="466" spans="1:10" ht="27" customHeight="1">
      <c r="A466" s="300">
        <v>22</v>
      </c>
      <c r="B466" s="301">
        <v>25</v>
      </c>
      <c r="C466" s="302" t="s">
        <v>1725</v>
      </c>
      <c r="D466" s="303" t="s">
        <v>1147</v>
      </c>
      <c r="E466" s="304" t="s">
        <v>2493</v>
      </c>
      <c r="F466" s="305">
        <v>0</v>
      </c>
      <c r="G466" s="306">
        <v>0</v>
      </c>
      <c r="H466" s="307">
        <v>0</v>
      </c>
      <c r="I466" s="4"/>
      <c r="J466" s="6" t="s">
        <v>3550</v>
      </c>
    </row>
    <row r="467" spans="1:10" ht="27" customHeight="1">
      <c r="A467" s="300">
        <v>22</v>
      </c>
      <c r="B467" s="301">
        <v>26</v>
      </c>
      <c r="C467" s="302" t="s">
        <v>2172</v>
      </c>
      <c r="D467" s="303" t="s">
        <v>927</v>
      </c>
      <c r="E467" s="304" t="s">
        <v>5338</v>
      </c>
      <c r="F467" s="305">
        <v>23</v>
      </c>
      <c r="G467" s="306">
        <v>0</v>
      </c>
      <c r="H467" s="307">
        <v>0</v>
      </c>
      <c r="I467" s="4"/>
      <c r="J467" s="6" t="s">
        <v>3550</v>
      </c>
    </row>
    <row r="468" spans="1:10" ht="27" customHeight="1">
      <c r="A468" s="300">
        <v>22</v>
      </c>
      <c r="B468" s="301">
        <v>27</v>
      </c>
      <c r="C468" s="302" t="s">
        <v>2173</v>
      </c>
      <c r="D468" s="303" t="s">
        <v>928</v>
      </c>
      <c r="E468" s="304" t="s">
        <v>5338</v>
      </c>
      <c r="F468" s="305">
        <v>23</v>
      </c>
      <c r="G468" s="306">
        <v>0</v>
      </c>
      <c r="H468" s="307">
        <v>0</v>
      </c>
      <c r="I468" s="4"/>
      <c r="J468" s="6" t="s">
        <v>3550</v>
      </c>
    </row>
    <row r="469" spans="1:10" ht="27" customHeight="1">
      <c r="A469" s="300">
        <v>22</v>
      </c>
      <c r="B469" s="301">
        <v>28</v>
      </c>
      <c r="C469" s="302" t="s">
        <v>1555</v>
      </c>
      <c r="D469" s="303" t="s">
        <v>3524</v>
      </c>
      <c r="E469" s="304" t="s">
        <v>5338</v>
      </c>
      <c r="F469" s="305">
        <v>14</v>
      </c>
      <c r="G469" s="306">
        <v>0</v>
      </c>
      <c r="H469" s="307">
        <v>0</v>
      </c>
      <c r="I469" s="4"/>
      <c r="J469" s="6" t="s">
        <v>3550</v>
      </c>
    </row>
    <row r="470" spans="1:10" ht="27" customHeight="1">
      <c r="A470" s="300">
        <v>23</v>
      </c>
      <c r="B470" s="301">
        <v>1</v>
      </c>
      <c r="C470" s="302" t="s">
        <v>2648</v>
      </c>
      <c r="D470" s="303" t="s">
        <v>2176</v>
      </c>
      <c r="E470" s="304" t="s">
        <v>4749</v>
      </c>
      <c r="F470" s="305">
        <v>2</v>
      </c>
      <c r="G470" s="306">
        <v>0</v>
      </c>
      <c r="H470" s="307">
        <v>0</v>
      </c>
      <c r="I470" s="4"/>
      <c r="J470" s="6" t="s">
        <v>3639</v>
      </c>
    </row>
    <row r="471" spans="1:10" ht="27" customHeight="1">
      <c r="A471" s="300">
        <v>23</v>
      </c>
      <c r="B471" s="301">
        <v>2</v>
      </c>
      <c r="C471" s="302" t="s">
        <v>2649</v>
      </c>
      <c r="D471" s="303" t="s">
        <v>2175</v>
      </c>
      <c r="E471" s="304" t="s">
        <v>4750</v>
      </c>
      <c r="F471" s="305">
        <v>2</v>
      </c>
      <c r="G471" s="306">
        <v>0</v>
      </c>
      <c r="H471" s="307">
        <v>0</v>
      </c>
      <c r="I471" s="4"/>
      <c r="J471" s="6" t="s">
        <v>3639</v>
      </c>
    </row>
    <row r="472" spans="1:10" ht="27" customHeight="1">
      <c r="A472" s="300">
        <v>23</v>
      </c>
      <c r="B472" s="301">
        <v>3</v>
      </c>
      <c r="C472" s="302" t="s">
        <v>2486</v>
      </c>
      <c r="D472" s="303" t="s">
        <v>2480</v>
      </c>
      <c r="E472" s="304" t="s">
        <v>1330</v>
      </c>
      <c r="F472" s="305">
        <v>28</v>
      </c>
      <c r="G472" s="306">
        <v>0</v>
      </c>
      <c r="H472" s="307">
        <v>0</v>
      </c>
      <c r="I472" s="4"/>
      <c r="J472" s="6" t="s">
        <v>3550</v>
      </c>
    </row>
    <row r="473" spans="1:10" ht="27" customHeight="1">
      <c r="A473" s="300">
        <v>23</v>
      </c>
      <c r="B473" s="301">
        <v>4</v>
      </c>
      <c r="C473" s="302" t="s">
        <v>2487</v>
      </c>
      <c r="D473" s="303" t="s">
        <v>2481</v>
      </c>
      <c r="E473" s="304" t="s">
        <v>1333</v>
      </c>
      <c r="F473" s="305">
        <v>6</v>
      </c>
      <c r="G473" s="306">
        <v>0</v>
      </c>
      <c r="H473" s="307">
        <v>0</v>
      </c>
      <c r="I473" s="4"/>
      <c r="J473" s="6" t="s">
        <v>3550</v>
      </c>
    </row>
    <row r="474" spans="1:10" ht="27" customHeight="1">
      <c r="A474" s="300">
        <v>23</v>
      </c>
      <c r="B474" s="301">
        <v>5</v>
      </c>
      <c r="C474" s="302" t="s">
        <v>1637</v>
      </c>
      <c r="D474" s="303" t="s">
        <v>3190</v>
      </c>
      <c r="E474" s="304" t="s">
        <v>3351</v>
      </c>
      <c r="F474" s="305">
        <v>13</v>
      </c>
      <c r="G474" s="306">
        <v>0</v>
      </c>
      <c r="H474" s="307">
        <v>0</v>
      </c>
      <c r="I474" s="4"/>
      <c r="J474" s="6" t="s">
        <v>3550</v>
      </c>
    </row>
    <row r="475" spans="1:10" ht="27" customHeight="1">
      <c r="A475" s="300">
        <v>23</v>
      </c>
      <c r="B475" s="301">
        <v>6</v>
      </c>
      <c r="C475" s="302" t="s">
        <v>3374</v>
      </c>
      <c r="D475" s="303" t="s">
        <v>3191</v>
      </c>
      <c r="E475" s="304" t="s">
        <v>175</v>
      </c>
      <c r="F475" s="305">
        <v>4</v>
      </c>
      <c r="G475" s="306">
        <v>0</v>
      </c>
      <c r="H475" s="307">
        <v>0</v>
      </c>
      <c r="I475" s="4"/>
      <c r="J475" s="6" t="s">
        <v>3550</v>
      </c>
    </row>
    <row r="476" spans="1:10" ht="27" customHeight="1">
      <c r="A476" s="300">
        <v>23</v>
      </c>
      <c r="B476" s="301">
        <v>7</v>
      </c>
      <c r="C476" s="302" t="s">
        <v>3377</v>
      </c>
      <c r="D476" s="303" t="s">
        <v>5191</v>
      </c>
      <c r="E476" s="304" t="s">
        <v>529</v>
      </c>
      <c r="F476" s="305">
        <v>392</v>
      </c>
      <c r="G476" s="306">
        <v>0</v>
      </c>
      <c r="H476" s="307">
        <v>0</v>
      </c>
      <c r="I476" s="4"/>
      <c r="J476" s="6" t="s">
        <v>3550</v>
      </c>
    </row>
    <row r="477" spans="1:10" ht="27" customHeight="1">
      <c r="A477" s="300">
        <v>23</v>
      </c>
      <c r="B477" s="301">
        <v>8</v>
      </c>
      <c r="C477" s="302" t="s">
        <v>4997</v>
      </c>
      <c r="D477" s="303" t="s">
        <v>3272</v>
      </c>
      <c r="E477" s="304" t="s">
        <v>5207</v>
      </c>
      <c r="F477" s="305">
        <v>41</v>
      </c>
      <c r="G477" s="306">
        <v>0</v>
      </c>
      <c r="H477" s="307">
        <v>0</v>
      </c>
      <c r="I477" s="4"/>
      <c r="J477" s="6" t="s">
        <v>1312</v>
      </c>
    </row>
    <row r="478" spans="1:10" ht="27" customHeight="1">
      <c r="A478" s="300">
        <v>23</v>
      </c>
      <c r="B478" s="301">
        <v>9</v>
      </c>
      <c r="C478" s="302" t="s">
        <v>4998</v>
      </c>
      <c r="D478" s="303" t="s">
        <v>3273</v>
      </c>
      <c r="E478" s="304" t="s">
        <v>5208</v>
      </c>
      <c r="F478" s="305">
        <v>20</v>
      </c>
      <c r="G478" s="306">
        <v>0</v>
      </c>
      <c r="H478" s="307">
        <v>0</v>
      </c>
      <c r="I478" s="4"/>
      <c r="J478" s="6" t="s">
        <v>1312</v>
      </c>
    </row>
    <row r="479" spans="1:10" ht="27" customHeight="1">
      <c r="A479" s="300">
        <v>23</v>
      </c>
      <c r="B479" s="301">
        <v>10</v>
      </c>
      <c r="C479" s="302" t="s">
        <v>3247</v>
      </c>
      <c r="D479" s="303" t="s">
        <v>1897</v>
      </c>
      <c r="E479" s="304" t="s">
        <v>3863</v>
      </c>
      <c r="F479" s="305">
        <v>95</v>
      </c>
      <c r="G479" s="306">
        <v>0</v>
      </c>
      <c r="H479" s="307">
        <v>0</v>
      </c>
      <c r="I479" s="4"/>
      <c r="J479" s="6" t="s">
        <v>3550</v>
      </c>
    </row>
    <row r="480" spans="1:10" ht="27" customHeight="1">
      <c r="A480" s="300">
        <v>23</v>
      </c>
      <c r="B480" s="301">
        <v>11</v>
      </c>
      <c r="C480" s="302" t="s">
        <v>2428</v>
      </c>
      <c r="D480" s="303" t="s">
        <v>3870</v>
      </c>
      <c r="E480" s="304" t="s">
        <v>528</v>
      </c>
      <c r="F480" s="305">
        <v>129</v>
      </c>
      <c r="G480" s="306">
        <v>0</v>
      </c>
      <c r="H480" s="307">
        <v>0</v>
      </c>
      <c r="I480" s="4"/>
      <c r="J480" s="6" t="s">
        <v>3550</v>
      </c>
    </row>
    <row r="481" spans="1:10" ht="27" customHeight="1">
      <c r="A481" s="300">
        <v>23</v>
      </c>
      <c r="B481" s="301">
        <v>12</v>
      </c>
      <c r="C481" s="302" t="s">
        <v>3058</v>
      </c>
      <c r="D481" s="303" t="s">
        <v>3896</v>
      </c>
      <c r="E481" s="304" t="s">
        <v>2493</v>
      </c>
      <c r="F481" s="305">
        <v>73</v>
      </c>
      <c r="G481" s="306">
        <v>0</v>
      </c>
      <c r="H481" s="307">
        <v>0</v>
      </c>
      <c r="I481" s="4"/>
      <c r="J481" s="6" t="s">
        <v>3550</v>
      </c>
    </row>
    <row r="482" spans="1:10" ht="27" customHeight="1">
      <c r="A482" s="300">
        <v>24</v>
      </c>
      <c r="B482" s="301">
        <v>1</v>
      </c>
      <c r="C482" s="302" t="s">
        <v>2586</v>
      </c>
      <c r="D482" s="303" t="s">
        <v>3124</v>
      </c>
      <c r="E482" s="304" t="s">
        <v>2764</v>
      </c>
      <c r="F482" s="305">
        <v>0</v>
      </c>
      <c r="G482" s="306">
        <v>0</v>
      </c>
      <c r="H482" s="307">
        <v>0</v>
      </c>
      <c r="I482" s="4"/>
      <c r="J482" s="6" t="s">
        <v>3639</v>
      </c>
    </row>
    <row r="483" spans="1:10" ht="27" customHeight="1">
      <c r="A483" s="300">
        <v>24</v>
      </c>
      <c r="B483" s="301">
        <v>2</v>
      </c>
      <c r="C483" s="302" t="s">
        <v>3796</v>
      </c>
      <c r="D483" s="303" t="s">
        <v>3797</v>
      </c>
      <c r="E483" s="304" t="s">
        <v>2764</v>
      </c>
      <c r="F483" s="305">
        <v>0</v>
      </c>
      <c r="G483" s="306">
        <v>0</v>
      </c>
      <c r="H483" s="307">
        <v>0</v>
      </c>
      <c r="I483" s="4"/>
      <c r="J483" s="6" t="s">
        <v>3639</v>
      </c>
    </row>
    <row r="484" spans="1:10" ht="27" customHeight="1">
      <c r="A484" s="300">
        <v>24</v>
      </c>
      <c r="B484" s="301">
        <v>3</v>
      </c>
      <c r="C484" s="302" t="s">
        <v>4247</v>
      </c>
      <c r="D484" s="303" t="s">
        <v>56</v>
      </c>
      <c r="E484" s="304" t="s">
        <v>2764</v>
      </c>
      <c r="F484" s="305">
        <v>0</v>
      </c>
      <c r="G484" s="306">
        <v>0</v>
      </c>
      <c r="H484" s="307">
        <v>0</v>
      </c>
      <c r="I484" s="4"/>
      <c r="J484" s="6" t="s">
        <v>3639</v>
      </c>
    </row>
    <row r="485" spans="1:10" ht="27" customHeight="1">
      <c r="A485" s="300">
        <v>24</v>
      </c>
      <c r="B485" s="301">
        <v>4</v>
      </c>
      <c r="C485" s="302" t="s">
        <v>858</v>
      </c>
      <c r="D485" s="303" t="s">
        <v>4464</v>
      </c>
      <c r="E485" s="304" t="s">
        <v>2764</v>
      </c>
      <c r="F485" s="305">
        <v>0</v>
      </c>
      <c r="G485" s="306">
        <v>0</v>
      </c>
      <c r="H485" s="307">
        <v>0</v>
      </c>
      <c r="I485" s="4"/>
      <c r="J485" s="6" t="s">
        <v>3639</v>
      </c>
    </row>
    <row r="486" spans="1:10" ht="27" customHeight="1">
      <c r="A486" s="300">
        <v>24</v>
      </c>
      <c r="B486" s="301">
        <v>5</v>
      </c>
      <c r="C486" s="302" t="s">
        <v>4076</v>
      </c>
      <c r="D486" s="303" t="s">
        <v>3585</v>
      </c>
      <c r="E486" s="304" t="s">
        <v>1861</v>
      </c>
      <c r="F486" s="305">
        <v>25</v>
      </c>
      <c r="G486" s="306">
        <v>0</v>
      </c>
      <c r="H486" s="307">
        <v>0</v>
      </c>
      <c r="I486" s="4"/>
      <c r="J486" s="6" t="s">
        <v>1312</v>
      </c>
    </row>
    <row r="487" spans="1:10" ht="27" customHeight="1">
      <c r="A487" s="300">
        <v>24</v>
      </c>
      <c r="B487" s="301">
        <v>6</v>
      </c>
      <c r="C487" s="302" t="s">
        <v>4077</v>
      </c>
      <c r="D487" s="303" t="s">
        <v>3587</v>
      </c>
      <c r="E487" s="304" t="s">
        <v>1862</v>
      </c>
      <c r="F487" s="305">
        <v>76</v>
      </c>
      <c r="G487" s="306">
        <v>0</v>
      </c>
      <c r="H487" s="307">
        <v>0</v>
      </c>
      <c r="I487" s="4"/>
      <c r="J487" s="6" t="s">
        <v>1312</v>
      </c>
    </row>
    <row r="488" spans="1:10" ht="27" customHeight="1">
      <c r="A488" s="300">
        <v>24</v>
      </c>
      <c r="B488" s="301">
        <v>7</v>
      </c>
      <c r="C488" s="302" t="s">
        <v>5292</v>
      </c>
      <c r="D488" s="303" t="s">
        <v>1801</v>
      </c>
      <c r="E488" s="304" t="s">
        <v>2112</v>
      </c>
      <c r="F488" s="305">
        <v>100</v>
      </c>
      <c r="G488" s="306">
        <v>0</v>
      </c>
      <c r="H488" s="307">
        <v>0</v>
      </c>
      <c r="I488" s="4"/>
      <c r="J488" s="6" t="s">
        <v>3550</v>
      </c>
    </row>
    <row r="489" spans="1:10" ht="27" customHeight="1">
      <c r="A489" s="300">
        <v>24</v>
      </c>
      <c r="B489" s="301">
        <v>8</v>
      </c>
      <c r="C489" s="302" t="s">
        <v>5294</v>
      </c>
      <c r="D489" s="303" t="s">
        <v>3306</v>
      </c>
      <c r="E489" s="304" t="s">
        <v>2113</v>
      </c>
      <c r="F489" s="305">
        <v>36</v>
      </c>
      <c r="G489" s="306">
        <v>0</v>
      </c>
      <c r="H489" s="307">
        <v>0</v>
      </c>
      <c r="I489" s="4"/>
      <c r="J489" s="6" t="s">
        <v>3550</v>
      </c>
    </row>
    <row r="490" spans="1:10" ht="27" customHeight="1">
      <c r="A490" s="300">
        <v>24</v>
      </c>
      <c r="B490" s="301">
        <v>9</v>
      </c>
      <c r="C490" s="302" t="s">
        <v>3375</v>
      </c>
      <c r="D490" s="303" t="s">
        <v>1292</v>
      </c>
      <c r="E490" s="304" t="s">
        <v>5451</v>
      </c>
      <c r="F490" s="305">
        <v>295</v>
      </c>
      <c r="G490" s="306">
        <v>0</v>
      </c>
      <c r="H490" s="307">
        <v>0</v>
      </c>
      <c r="I490" s="4"/>
      <c r="J490" s="6" t="s">
        <v>3550</v>
      </c>
    </row>
    <row r="491" spans="1:10" ht="27" customHeight="1">
      <c r="A491" s="300">
        <v>24</v>
      </c>
      <c r="B491" s="301">
        <v>10</v>
      </c>
      <c r="C491" s="302" t="s">
        <v>3376</v>
      </c>
      <c r="D491" s="303" t="s">
        <v>5190</v>
      </c>
      <c r="E491" s="304" t="s">
        <v>5453</v>
      </c>
      <c r="F491" s="305">
        <v>129</v>
      </c>
      <c r="G491" s="306">
        <v>0</v>
      </c>
      <c r="H491" s="307">
        <v>0</v>
      </c>
      <c r="I491" s="4"/>
      <c r="J491" s="6" t="s">
        <v>3550</v>
      </c>
    </row>
    <row r="492" spans="1:10" ht="27" customHeight="1">
      <c r="A492" s="300">
        <v>24</v>
      </c>
      <c r="B492" s="301">
        <v>11</v>
      </c>
      <c r="C492" s="302" t="s">
        <v>4997</v>
      </c>
      <c r="D492" s="303" t="s">
        <v>3272</v>
      </c>
      <c r="E492" s="304" t="s">
        <v>148</v>
      </c>
      <c r="F492" s="305">
        <v>16</v>
      </c>
      <c r="G492" s="306">
        <v>0</v>
      </c>
      <c r="H492" s="307">
        <v>0</v>
      </c>
      <c r="I492" s="4"/>
      <c r="J492" s="6" t="s">
        <v>1312</v>
      </c>
    </row>
    <row r="493" spans="1:10" ht="27" customHeight="1">
      <c r="A493" s="300">
        <v>24</v>
      </c>
      <c r="B493" s="301">
        <v>12</v>
      </c>
      <c r="C493" s="302" t="s">
        <v>4998</v>
      </c>
      <c r="D493" s="303" t="s">
        <v>3273</v>
      </c>
      <c r="E493" s="304" t="s">
        <v>5336</v>
      </c>
      <c r="F493" s="305">
        <v>75</v>
      </c>
      <c r="G493" s="306">
        <v>0</v>
      </c>
      <c r="H493" s="307">
        <v>0</v>
      </c>
      <c r="I493" s="4"/>
      <c r="J493" s="6" t="s">
        <v>1312</v>
      </c>
    </row>
    <row r="494" spans="1:10" ht="27" customHeight="1">
      <c r="A494" s="300">
        <v>24</v>
      </c>
      <c r="B494" s="301">
        <v>13</v>
      </c>
      <c r="C494" s="302" t="s">
        <v>4420</v>
      </c>
      <c r="D494" s="303" t="s">
        <v>4202</v>
      </c>
      <c r="E494" s="304" t="s">
        <v>2114</v>
      </c>
      <c r="F494" s="305">
        <v>1027</v>
      </c>
      <c r="G494" s="306">
        <v>0</v>
      </c>
      <c r="H494" s="307">
        <v>0</v>
      </c>
      <c r="I494" s="4"/>
      <c r="J494" s="6" t="s">
        <v>3550</v>
      </c>
    </row>
    <row r="495" spans="1:10" ht="27" customHeight="1">
      <c r="A495" s="300">
        <v>24</v>
      </c>
      <c r="B495" s="301">
        <v>14</v>
      </c>
      <c r="C495" s="302" t="s">
        <v>577</v>
      </c>
      <c r="D495" s="303" t="s">
        <v>3279</v>
      </c>
      <c r="E495" s="304" t="s">
        <v>2115</v>
      </c>
      <c r="F495" s="305">
        <v>485</v>
      </c>
      <c r="G495" s="306">
        <v>0</v>
      </c>
      <c r="H495" s="307">
        <v>0</v>
      </c>
      <c r="I495" s="4"/>
      <c r="J495" s="6" t="s">
        <v>3550</v>
      </c>
    </row>
    <row r="496" spans="1:10" ht="27" customHeight="1">
      <c r="A496" s="300">
        <v>24</v>
      </c>
      <c r="B496" s="301">
        <v>15</v>
      </c>
      <c r="C496" s="302" t="s">
        <v>2949</v>
      </c>
      <c r="D496" s="303" t="s">
        <v>5475</v>
      </c>
      <c r="E496" s="304" t="s">
        <v>4930</v>
      </c>
      <c r="F496" s="305">
        <v>66</v>
      </c>
      <c r="G496" s="306">
        <v>0</v>
      </c>
      <c r="H496" s="307">
        <v>0</v>
      </c>
      <c r="I496" s="4"/>
      <c r="J496" s="6" t="s">
        <v>3550</v>
      </c>
    </row>
    <row r="497" spans="1:10" ht="27" customHeight="1">
      <c r="A497" s="300">
        <v>24</v>
      </c>
      <c r="B497" s="301">
        <v>16</v>
      </c>
      <c r="C497" s="302" t="s">
        <v>3035</v>
      </c>
      <c r="D497" s="303" t="s">
        <v>3036</v>
      </c>
      <c r="E497" s="304" t="s">
        <v>3730</v>
      </c>
      <c r="F497" s="305">
        <v>63</v>
      </c>
      <c r="G497" s="306">
        <v>0</v>
      </c>
      <c r="H497" s="307">
        <v>0</v>
      </c>
      <c r="I497" s="4"/>
      <c r="J497" s="6" t="s">
        <v>3550</v>
      </c>
    </row>
    <row r="498" spans="1:10" ht="27" customHeight="1">
      <c r="A498" s="300">
        <v>24</v>
      </c>
      <c r="B498" s="301">
        <v>17</v>
      </c>
      <c r="C498" s="302" t="s">
        <v>3313</v>
      </c>
      <c r="D498" s="303" t="s">
        <v>1234</v>
      </c>
      <c r="E498" s="304" t="s">
        <v>4672</v>
      </c>
      <c r="F498" s="305">
        <v>143</v>
      </c>
      <c r="G498" s="306">
        <v>0</v>
      </c>
      <c r="H498" s="307">
        <v>0</v>
      </c>
      <c r="I498" s="4"/>
      <c r="J498" s="6" t="s">
        <v>3550</v>
      </c>
    </row>
    <row r="499" spans="1:10" ht="27" customHeight="1">
      <c r="A499" s="300">
        <v>24</v>
      </c>
      <c r="B499" s="301">
        <v>18</v>
      </c>
      <c r="C499" s="302" t="s">
        <v>3314</v>
      </c>
      <c r="D499" s="303" t="s">
        <v>1235</v>
      </c>
      <c r="E499" s="304" t="s">
        <v>754</v>
      </c>
      <c r="F499" s="305">
        <v>78</v>
      </c>
      <c r="G499" s="306">
        <v>0</v>
      </c>
      <c r="H499" s="307">
        <v>0</v>
      </c>
      <c r="I499" s="4"/>
      <c r="J499" s="6" t="s">
        <v>3550</v>
      </c>
    </row>
    <row r="500" spans="1:10" ht="27" customHeight="1">
      <c r="A500" s="300">
        <v>24</v>
      </c>
      <c r="B500" s="301">
        <v>19</v>
      </c>
      <c r="C500" s="302" t="s">
        <v>1719</v>
      </c>
      <c r="D500" s="303" t="s">
        <v>2993</v>
      </c>
      <c r="E500" s="304" t="s">
        <v>2081</v>
      </c>
      <c r="F500" s="305">
        <v>520</v>
      </c>
      <c r="G500" s="306">
        <v>0</v>
      </c>
      <c r="H500" s="307">
        <v>0</v>
      </c>
      <c r="I500" s="4"/>
      <c r="J500" s="6" t="s">
        <v>3550</v>
      </c>
    </row>
    <row r="501" spans="1:10" ht="27" customHeight="1">
      <c r="A501" s="300">
        <v>24</v>
      </c>
      <c r="B501" s="301">
        <v>20</v>
      </c>
      <c r="C501" s="302" t="s">
        <v>1720</v>
      </c>
      <c r="D501" s="303" t="s">
        <v>4640</v>
      </c>
      <c r="E501" s="304" t="s">
        <v>2081</v>
      </c>
      <c r="F501" s="305">
        <v>152</v>
      </c>
      <c r="G501" s="306">
        <v>0</v>
      </c>
      <c r="H501" s="307">
        <v>0</v>
      </c>
      <c r="I501" s="4"/>
      <c r="J501" s="6" t="s">
        <v>3550</v>
      </c>
    </row>
    <row r="502" spans="1:10" ht="27" customHeight="1">
      <c r="A502" s="300">
        <v>24</v>
      </c>
      <c r="B502" s="301">
        <v>21</v>
      </c>
      <c r="C502" s="302" t="s">
        <v>2171</v>
      </c>
      <c r="D502" s="303" t="s">
        <v>968</v>
      </c>
      <c r="E502" s="304" t="s">
        <v>5338</v>
      </c>
      <c r="F502" s="305">
        <v>435</v>
      </c>
      <c r="G502" s="306">
        <v>0</v>
      </c>
      <c r="H502" s="307">
        <v>0</v>
      </c>
      <c r="I502" s="4"/>
      <c r="J502" s="6" t="s">
        <v>3550</v>
      </c>
    </row>
    <row r="503" spans="1:10" ht="27" customHeight="1">
      <c r="A503" s="300">
        <v>24</v>
      </c>
      <c r="B503" s="301">
        <v>22</v>
      </c>
      <c r="C503" s="302" t="s">
        <v>5441</v>
      </c>
      <c r="D503" s="303" t="s">
        <v>823</v>
      </c>
      <c r="E503" s="304" t="s">
        <v>5338</v>
      </c>
      <c r="F503" s="305">
        <v>72</v>
      </c>
      <c r="G503" s="306">
        <v>0</v>
      </c>
      <c r="H503" s="307">
        <v>0</v>
      </c>
      <c r="I503" s="4"/>
      <c r="J503" s="6" t="s">
        <v>3550</v>
      </c>
    </row>
    <row r="504" spans="1:10" ht="27" customHeight="1">
      <c r="A504" s="300">
        <v>25</v>
      </c>
      <c r="B504" s="301">
        <v>1</v>
      </c>
      <c r="C504" s="302" t="s">
        <v>3792</v>
      </c>
      <c r="D504" s="303" t="s">
        <v>3793</v>
      </c>
      <c r="E504" s="304" t="s">
        <v>2765</v>
      </c>
      <c r="F504" s="305">
        <v>0</v>
      </c>
      <c r="G504" s="306">
        <v>0</v>
      </c>
      <c r="H504" s="307">
        <v>0</v>
      </c>
      <c r="I504" s="4"/>
      <c r="J504" s="6" t="s">
        <v>3639</v>
      </c>
    </row>
    <row r="505" spans="1:10" ht="27" customHeight="1">
      <c r="A505" s="300">
        <v>25</v>
      </c>
      <c r="B505" s="301">
        <v>2</v>
      </c>
      <c r="C505" s="302" t="s">
        <v>3794</v>
      </c>
      <c r="D505" s="303" t="s">
        <v>3795</v>
      </c>
      <c r="E505" s="304" t="s">
        <v>2765</v>
      </c>
      <c r="F505" s="305">
        <v>0</v>
      </c>
      <c r="G505" s="306">
        <v>0</v>
      </c>
      <c r="H505" s="307">
        <v>0</v>
      </c>
      <c r="I505" s="4"/>
      <c r="J505" s="6" t="s">
        <v>3639</v>
      </c>
    </row>
    <row r="506" spans="1:10" ht="27" customHeight="1">
      <c r="A506" s="300">
        <v>25</v>
      </c>
      <c r="B506" s="301">
        <v>3</v>
      </c>
      <c r="C506" s="302" t="s">
        <v>4248</v>
      </c>
      <c r="D506" s="303" t="s">
        <v>3972</v>
      </c>
      <c r="E506" s="304" t="s">
        <v>2765</v>
      </c>
      <c r="F506" s="305">
        <v>0</v>
      </c>
      <c r="G506" s="306">
        <v>0</v>
      </c>
      <c r="H506" s="307">
        <v>0</v>
      </c>
      <c r="I506" s="4"/>
      <c r="J506" s="6" t="s">
        <v>3639</v>
      </c>
    </row>
    <row r="507" spans="1:10" ht="27" customHeight="1">
      <c r="A507" s="300">
        <v>25</v>
      </c>
      <c r="B507" s="301">
        <v>4</v>
      </c>
      <c r="C507" s="302" t="s">
        <v>857</v>
      </c>
      <c r="D507" s="303" t="s">
        <v>4463</v>
      </c>
      <c r="E507" s="304" t="s">
        <v>2765</v>
      </c>
      <c r="F507" s="305">
        <v>0</v>
      </c>
      <c r="G507" s="306">
        <v>0</v>
      </c>
      <c r="H507" s="307">
        <v>0</v>
      </c>
      <c r="I507" s="4"/>
      <c r="J507" s="6" t="s">
        <v>3639</v>
      </c>
    </row>
    <row r="508" spans="1:10" ht="27" customHeight="1">
      <c r="A508" s="300">
        <v>25</v>
      </c>
      <c r="B508" s="301">
        <v>5</v>
      </c>
      <c r="C508" s="302" t="s">
        <v>4076</v>
      </c>
      <c r="D508" s="303" t="s">
        <v>3585</v>
      </c>
      <c r="E508" s="304" t="s">
        <v>1861</v>
      </c>
      <c r="F508" s="305">
        <v>42</v>
      </c>
      <c r="G508" s="306">
        <v>0</v>
      </c>
      <c r="H508" s="307">
        <v>0</v>
      </c>
      <c r="I508" s="4"/>
      <c r="J508" s="6" t="s">
        <v>1312</v>
      </c>
    </row>
    <row r="509" spans="1:10" ht="27" customHeight="1">
      <c r="A509" s="300">
        <v>25</v>
      </c>
      <c r="B509" s="301">
        <v>6</v>
      </c>
      <c r="C509" s="302" t="s">
        <v>4077</v>
      </c>
      <c r="D509" s="303" t="s">
        <v>3587</v>
      </c>
      <c r="E509" s="304" t="s">
        <v>1862</v>
      </c>
      <c r="F509" s="305">
        <v>32</v>
      </c>
      <c r="G509" s="306">
        <v>0</v>
      </c>
      <c r="H509" s="307">
        <v>0</v>
      </c>
      <c r="I509" s="4"/>
      <c r="J509" s="6" t="s">
        <v>1312</v>
      </c>
    </row>
    <row r="510" spans="1:10" ht="27" customHeight="1">
      <c r="A510" s="300">
        <v>25</v>
      </c>
      <c r="B510" s="301">
        <v>7</v>
      </c>
      <c r="C510" s="302" t="s">
        <v>4078</v>
      </c>
      <c r="D510" s="303" t="s">
        <v>3589</v>
      </c>
      <c r="E510" s="304" t="s">
        <v>1863</v>
      </c>
      <c r="F510" s="305">
        <v>3</v>
      </c>
      <c r="G510" s="306">
        <v>0</v>
      </c>
      <c r="H510" s="307">
        <v>0</v>
      </c>
      <c r="I510" s="4"/>
      <c r="J510" s="6" t="s">
        <v>1312</v>
      </c>
    </row>
    <row r="511" spans="1:10" ht="27" customHeight="1">
      <c r="A511" s="300">
        <v>25</v>
      </c>
      <c r="B511" s="301">
        <v>8</v>
      </c>
      <c r="C511" s="302" t="s">
        <v>4079</v>
      </c>
      <c r="D511" s="303" t="s">
        <v>147</v>
      </c>
      <c r="E511" s="304" t="s">
        <v>4652</v>
      </c>
      <c r="F511" s="305">
        <v>8</v>
      </c>
      <c r="G511" s="306">
        <v>0</v>
      </c>
      <c r="H511" s="307">
        <v>0</v>
      </c>
      <c r="I511" s="4"/>
      <c r="J511" s="6" t="s">
        <v>1312</v>
      </c>
    </row>
    <row r="512" spans="1:10" ht="27" customHeight="1">
      <c r="A512" s="300">
        <v>25</v>
      </c>
      <c r="B512" s="301">
        <v>9</v>
      </c>
      <c r="C512" s="302" t="s">
        <v>5292</v>
      </c>
      <c r="D512" s="303" t="s">
        <v>1801</v>
      </c>
      <c r="E512" s="304" t="s">
        <v>2799</v>
      </c>
      <c r="F512" s="305">
        <v>50</v>
      </c>
      <c r="G512" s="306">
        <v>0</v>
      </c>
      <c r="H512" s="307">
        <v>0</v>
      </c>
      <c r="I512" s="4"/>
      <c r="J512" s="6" t="s">
        <v>3550</v>
      </c>
    </row>
    <row r="513" spans="1:10" ht="27" customHeight="1">
      <c r="A513" s="300">
        <v>25</v>
      </c>
      <c r="B513" s="301">
        <v>10</v>
      </c>
      <c r="C513" s="302" t="s">
        <v>5294</v>
      </c>
      <c r="D513" s="303" t="s">
        <v>3306</v>
      </c>
      <c r="E513" s="304" t="s">
        <v>2799</v>
      </c>
      <c r="F513" s="305">
        <v>119</v>
      </c>
      <c r="G513" s="306">
        <v>0</v>
      </c>
      <c r="H513" s="307">
        <v>0</v>
      </c>
      <c r="I513" s="4"/>
      <c r="J513" s="6" t="s">
        <v>3550</v>
      </c>
    </row>
    <row r="514" spans="1:10" ht="27" customHeight="1">
      <c r="A514" s="300">
        <v>25</v>
      </c>
      <c r="B514" s="301">
        <v>11</v>
      </c>
      <c r="C514" s="302" t="s">
        <v>3375</v>
      </c>
      <c r="D514" s="303" t="s">
        <v>1292</v>
      </c>
      <c r="E514" s="304" t="s">
        <v>5451</v>
      </c>
      <c r="F514" s="305">
        <v>333</v>
      </c>
      <c r="G514" s="306">
        <v>0</v>
      </c>
      <c r="H514" s="307">
        <v>0</v>
      </c>
      <c r="I514" s="4"/>
      <c r="J514" s="6" t="s">
        <v>3550</v>
      </c>
    </row>
    <row r="515" spans="1:10" ht="27" customHeight="1">
      <c r="A515" s="300">
        <v>25</v>
      </c>
      <c r="B515" s="301">
        <v>12</v>
      </c>
      <c r="C515" s="302" t="s">
        <v>3376</v>
      </c>
      <c r="D515" s="303" t="s">
        <v>5190</v>
      </c>
      <c r="E515" s="304" t="s">
        <v>5453</v>
      </c>
      <c r="F515" s="305">
        <v>584</v>
      </c>
      <c r="G515" s="306">
        <v>0</v>
      </c>
      <c r="H515" s="307">
        <v>0</v>
      </c>
      <c r="I515" s="4"/>
      <c r="J515" s="6" t="s">
        <v>3550</v>
      </c>
    </row>
    <row r="516" spans="1:10" ht="27" customHeight="1">
      <c r="A516" s="300">
        <v>25</v>
      </c>
      <c r="B516" s="301">
        <v>13</v>
      </c>
      <c r="C516" s="302" t="s">
        <v>4997</v>
      </c>
      <c r="D516" s="303" t="s">
        <v>3272</v>
      </c>
      <c r="E516" s="304" t="s">
        <v>148</v>
      </c>
      <c r="F516" s="305">
        <v>120</v>
      </c>
      <c r="G516" s="306">
        <v>0</v>
      </c>
      <c r="H516" s="307">
        <v>0</v>
      </c>
      <c r="I516" s="4"/>
      <c r="J516" s="6" t="s">
        <v>1312</v>
      </c>
    </row>
    <row r="517" spans="1:10" ht="27" customHeight="1">
      <c r="A517" s="300">
        <v>25</v>
      </c>
      <c r="B517" s="301">
        <v>14</v>
      </c>
      <c r="C517" s="302" t="s">
        <v>4998</v>
      </c>
      <c r="D517" s="303" t="s">
        <v>3273</v>
      </c>
      <c r="E517" s="304" t="s">
        <v>5336</v>
      </c>
      <c r="F517" s="305">
        <v>93</v>
      </c>
      <c r="G517" s="306">
        <v>0</v>
      </c>
      <c r="H517" s="307">
        <v>0</v>
      </c>
      <c r="I517" s="4"/>
      <c r="J517" s="6" t="s">
        <v>1312</v>
      </c>
    </row>
    <row r="518" spans="1:10" ht="27" customHeight="1">
      <c r="A518" s="300">
        <v>25</v>
      </c>
      <c r="B518" s="301">
        <v>15</v>
      </c>
      <c r="C518" s="302" t="s">
        <v>4420</v>
      </c>
      <c r="D518" s="303" t="s">
        <v>4202</v>
      </c>
      <c r="E518" s="304" t="s">
        <v>4049</v>
      </c>
      <c r="F518" s="305">
        <v>733</v>
      </c>
      <c r="G518" s="306">
        <v>0</v>
      </c>
      <c r="H518" s="307">
        <v>0</v>
      </c>
      <c r="I518" s="4"/>
      <c r="J518" s="6" t="s">
        <v>3550</v>
      </c>
    </row>
    <row r="519" spans="1:10" ht="27" customHeight="1">
      <c r="A519" s="300">
        <v>25</v>
      </c>
      <c r="B519" s="301">
        <v>16</v>
      </c>
      <c r="C519" s="302" t="s">
        <v>577</v>
      </c>
      <c r="D519" s="303" t="s">
        <v>3279</v>
      </c>
      <c r="E519" s="304" t="s">
        <v>2382</v>
      </c>
      <c r="F519" s="305">
        <v>891</v>
      </c>
      <c r="G519" s="306">
        <v>0</v>
      </c>
      <c r="H519" s="307">
        <v>0</v>
      </c>
      <c r="I519" s="4"/>
      <c r="J519" s="6" t="s">
        <v>3550</v>
      </c>
    </row>
    <row r="520" spans="1:10" ht="27" customHeight="1">
      <c r="A520" s="300">
        <v>25</v>
      </c>
      <c r="B520" s="301">
        <v>17</v>
      </c>
      <c r="C520" s="302" t="s">
        <v>1724</v>
      </c>
      <c r="D520" s="303" t="s">
        <v>4643</v>
      </c>
      <c r="E520" s="304" t="s">
        <v>2081</v>
      </c>
      <c r="F520" s="305">
        <v>1992</v>
      </c>
      <c r="G520" s="306">
        <v>0</v>
      </c>
      <c r="H520" s="307">
        <v>0</v>
      </c>
      <c r="I520" s="4"/>
      <c r="J520" s="6" t="s">
        <v>3550</v>
      </c>
    </row>
    <row r="521" spans="1:10" ht="27" customHeight="1">
      <c r="A521" s="300">
        <v>25</v>
      </c>
      <c r="B521" s="301">
        <v>18</v>
      </c>
      <c r="C521" s="302" t="s">
        <v>2171</v>
      </c>
      <c r="D521" s="303" t="s">
        <v>968</v>
      </c>
      <c r="E521" s="304" t="s">
        <v>5338</v>
      </c>
      <c r="F521" s="305">
        <v>246</v>
      </c>
      <c r="G521" s="306">
        <v>0</v>
      </c>
      <c r="H521" s="307">
        <v>0</v>
      </c>
      <c r="I521" s="4"/>
      <c r="J521" s="6" t="s">
        <v>3550</v>
      </c>
    </row>
    <row r="522" spans="1:10" ht="27" customHeight="1">
      <c r="A522" s="300">
        <v>25</v>
      </c>
      <c r="B522" s="301">
        <v>19</v>
      </c>
      <c r="C522" s="302" t="s">
        <v>5441</v>
      </c>
      <c r="D522" s="303" t="s">
        <v>823</v>
      </c>
      <c r="E522" s="304" t="s">
        <v>5338</v>
      </c>
      <c r="F522" s="305">
        <v>389</v>
      </c>
      <c r="G522" s="306">
        <v>0</v>
      </c>
      <c r="H522" s="307">
        <v>0</v>
      </c>
      <c r="I522" s="4"/>
      <c r="J522" s="6" t="s">
        <v>3550</v>
      </c>
    </row>
    <row r="523" spans="1:10" ht="27" customHeight="1">
      <c r="A523" s="300">
        <v>26</v>
      </c>
      <c r="B523" s="301">
        <v>1</v>
      </c>
      <c r="C523" s="302" t="s">
        <v>1374</v>
      </c>
      <c r="D523" s="303" t="s">
        <v>264</v>
      </c>
      <c r="E523" s="304" t="s">
        <v>2084</v>
      </c>
      <c r="F523" s="305">
        <v>323</v>
      </c>
      <c r="G523" s="306">
        <v>0</v>
      </c>
      <c r="H523" s="307">
        <v>0</v>
      </c>
      <c r="I523" s="4"/>
      <c r="J523" s="6" t="s">
        <v>3550</v>
      </c>
    </row>
    <row r="524" spans="1:10" ht="27" customHeight="1">
      <c r="A524" s="300">
        <v>26</v>
      </c>
      <c r="B524" s="301">
        <v>2</v>
      </c>
      <c r="C524" s="302" t="s">
        <v>5296</v>
      </c>
      <c r="D524" s="303" t="s">
        <v>5297</v>
      </c>
      <c r="E524" s="304" t="s">
        <v>2766</v>
      </c>
      <c r="F524" s="305">
        <v>0</v>
      </c>
      <c r="G524" s="306">
        <v>0</v>
      </c>
      <c r="H524" s="307">
        <v>0</v>
      </c>
      <c r="I524" s="4"/>
      <c r="J524" s="6" t="s">
        <v>3639</v>
      </c>
    </row>
    <row r="525" spans="1:10" ht="27" customHeight="1">
      <c r="A525" s="300">
        <v>26</v>
      </c>
      <c r="B525" s="301">
        <v>3</v>
      </c>
      <c r="C525" s="302" t="s">
        <v>5300</v>
      </c>
      <c r="D525" s="303" t="s">
        <v>5301</v>
      </c>
      <c r="E525" s="304" t="s">
        <v>1182</v>
      </c>
      <c r="F525" s="305">
        <v>0</v>
      </c>
      <c r="G525" s="306">
        <v>0</v>
      </c>
      <c r="H525" s="307">
        <v>0</v>
      </c>
      <c r="I525" s="4"/>
      <c r="J525" s="6" t="s">
        <v>3639</v>
      </c>
    </row>
    <row r="526" spans="1:10" ht="27" customHeight="1">
      <c r="A526" s="300">
        <v>26</v>
      </c>
      <c r="B526" s="301">
        <v>4</v>
      </c>
      <c r="C526" s="302" t="s">
        <v>5315</v>
      </c>
      <c r="D526" s="303" t="s">
        <v>1376</v>
      </c>
      <c r="E526" s="304" t="s">
        <v>4933</v>
      </c>
      <c r="F526" s="305">
        <v>0</v>
      </c>
      <c r="G526" s="306">
        <v>0</v>
      </c>
      <c r="H526" s="307">
        <v>0</v>
      </c>
      <c r="I526" s="4"/>
      <c r="J526" s="6" t="s">
        <v>3639</v>
      </c>
    </row>
    <row r="527" spans="1:10" ht="27" customHeight="1">
      <c r="A527" s="300">
        <v>26</v>
      </c>
      <c r="B527" s="301">
        <v>5</v>
      </c>
      <c r="C527" s="302" t="s">
        <v>2293</v>
      </c>
      <c r="D527" s="303" t="s">
        <v>2294</v>
      </c>
      <c r="E527" s="304" t="s">
        <v>4934</v>
      </c>
      <c r="F527" s="305">
        <v>0</v>
      </c>
      <c r="G527" s="306">
        <v>0</v>
      </c>
      <c r="H527" s="307">
        <v>0</v>
      </c>
      <c r="I527" s="4"/>
      <c r="J527" s="6" t="s">
        <v>3639</v>
      </c>
    </row>
    <row r="528" spans="1:10" ht="27" customHeight="1">
      <c r="A528" s="300">
        <v>26</v>
      </c>
      <c r="B528" s="301">
        <v>6</v>
      </c>
      <c r="C528" s="302" t="s">
        <v>2297</v>
      </c>
      <c r="D528" s="303" t="s">
        <v>2298</v>
      </c>
      <c r="E528" s="304" t="s">
        <v>5506</v>
      </c>
      <c r="F528" s="305">
        <v>0</v>
      </c>
      <c r="G528" s="306">
        <v>0</v>
      </c>
      <c r="H528" s="307">
        <v>0</v>
      </c>
      <c r="I528" s="4"/>
      <c r="J528" s="6" t="s">
        <v>3639</v>
      </c>
    </row>
    <row r="529" spans="1:10" ht="27" customHeight="1">
      <c r="A529" s="300">
        <v>26</v>
      </c>
      <c r="B529" s="301">
        <v>7</v>
      </c>
      <c r="C529" s="302" t="s">
        <v>5173</v>
      </c>
      <c r="D529" s="303" t="s">
        <v>5174</v>
      </c>
      <c r="E529" s="304" t="s">
        <v>1273</v>
      </c>
      <c r="F529" s="305">
        <v>48</v>
      </c>
      <c r="G529" s="306">
        <v>0</v>
      </c>
      <c r="H529" s="307">
        <v>0</v>
      </c>
      <c r="I529" s="4"/>
      <c r="J529" s="6" t="s">
        <v>1312</v>
      </c>
    </row>
    <row r="530" spans="1:10" ht="27" customHeight="1">
      <c r="A530" s="300">
        <v>26</v>
      </c>
      <c r="B530" s="301">
        <v>8</v>
      </c>
      <c r="C530" s="302" t="s">
        <v>5175</v>
      </c>
      <c r="D530" s="303" t="s">
        <v>5176</v>
      </c>
      <c r="E530" s="304" t="s">
        <v>4981</v>
      </c>
      <c r="F530" s="305">
        <v>0</v>
      </c>
      <c r="G530" s="306">
        <v>0</v>
      </c>
      <c r="H530" s="307">
        <v>0</v>
      </c>
      <c r="I530" s="4"/>
      <c r="J530" s="6" t="s">
        <v>1312</v>
      </c>
    </row>
    <row r="531" spans="1:10" ht="27" customHeight="1">
      <c r="A531" s="300">
        <v>26</v>
      </c>
      <c r="B531" s="301">
        <v>9</v>
      </c>
      <c r="C531" s="302" t="s">
        <v>1288</v>
      </c>
      <c r="D531" s="303" t="s">
        <v>4488</v>
      </c>
      <c r="E531" s="304" t="s">
        <v>1273</v>
      </c>
      <c r="F531" s="305">
        <v>0</v>
      </c>
      <c r="G531" s="306">
        <v>0</v>
      </c>
      <c r="H531" s="307">
        <v>0</v>
      </c>
      <c r="I531" s="4"/>
      <c r="J531" s="6" t="s">
        <v>1312</v>
      </c>
    </row>
    <row r="532" spans="1:10" ht="27" customHeight="1">
      <c r="A532" s="300">
        <v>26</v>
      </c>
      <c r="B532" s="301">
        <v>10</v>
      </c>
      <c r="C532" s="302" t="s">
        <v>2887</v>
      </c>
      <c r="D532" s="303" t="s">
        <v>2888</v>
      </c>
      <c r="E532" s="304" t="s">
        <v>4981</v>
      </c>
      <c r="F532" s="305">
        <v>0</v>
      </c>
      <c r="G532" s="306">
        <v>0</v>
      </c>
      <c r="H532" s="307">
        <v>0</v>
      </c>
      <c r="I532" s="4"/>
      <c r="J532" s="6" t="s">
        <v>1312</v>
      </c>
    </row>
    <row r="533" spans="1:10" ht="27" customHeight="1">
      <c r="A533" s="300">
        <v>26</v>
      </c>
      <c r="B533" s="301">
        <v>11</v>
      </c>
      <c r="C533" s="302" t="s">
        <v>1027</v>
      </c>
      <c r="D533" s="303" t="s">
        <v>2568</v>
      </c>
      <c r="E533" s="304" t="s">
        <v>176</v>
      </c>
      <c r="F533" s="305">
        <v>14</v>
      </c>
      <c r="G533" s="306">
        <v>0</v>
      </c>
      <c r="H533" s="307">
        <v>0</v>
      </c>
      <c r="I533" s="4"/>
      <c r="J533" s="6" t="s">
        <v>3550</v>
      </c>
    </row>
    <row r="534" spans="1:10" ht="27" customHeight="1">
      <c r="A534" s="300">
        <v>26</v>
      </c>
      <c r="B534" s="301">
        <v>12</v>
      </c>
      <c r="C534" s="302" t="s">
        <v>1924</v>
      </c>
      <c r="D534" s="303" t="s">
        <v>2569</v>
      </c>
      <c r="E534" s="304" t="s">
        <v>1638</v>
      </c>
      <c r="F534" s="305">
        <v>19</v>
      </c>
      <c r="G534" s="306">
        <v>0</v>
      </c>
      <c r="H534" s="307">
        <v>0</v>
      </c>
      <c r="I534" s="4"/>
      <c r="J534" s="6" t="s">
        <v>3550</v>
      </c>
    </row>
    <row r="535" spans="1:10" ht="27" customHeight="1">
      <c r="A535" s="300">
        <v>26</v>
      </c>
      <c r="B535" s="301">
        <v>13</v>
      </c>
      <c r="C535" s="302" t="s">
        <v>2278</v>
      </c>
      <c r="D535" s="303" t="s">
        <v>3541</v>
      </c>
      <c r="E535" s="304" t="s">
        <v>651</v>
      </c>
      <c r="F535" s="305">
        <v>24</v>
      </c>
      <c r="G535" s="306">
        <v>0</v>
      </c>
      <c r="H535" s="307">
        <v>0</v>
      </c>
      <c r="I535" s="4"/>
      <c r="J535" s="6" t="s">
        <v>3550</v>
      </c>
    </row>
    <row r="536" spans="1:10" ht="27" customHeight="1">
      <c r="A536" s="300">
        <v>26</v>
      </c>
      <c r="B536" s="301">
        <v>14</v>
      </c>
      <c r="C536" s="302" t="s">
        <v>1825</v>
      </c>
      <c r="D536" s="303" t="s">
        <v>635</v>
      </c>
      <c r="E536" s="304" t="s">
        <v>652</v>
      </c>
      <c r="F536" s="305">
        <v>19</v>
      </c>
      <c r="G536" s="306">
        <v>0</v>
      </c>
      <c r="H536" s="307">
        <v>0</v>
      </c>
      <c r="I536" s="4"/>
      <c r="J536" s="6" t="s">
        <v>3550</v>
      </c>
    </row>
    <row r="537" spans="1:10" ht="27" customHeight="1">
      <c r="A537" s="300">
        <v>26</v>
      </c>
      <c r="B537" s="301">
        <v>15</v>
      </c>
      <c r="C537" s="302" t="s">
        <v>1827</v>
      </c>
      <c r="D537" s="303" t="s">
        <v>5474</v>
      </c>
      <c r="E537" s="304" t="s">
        <v>2084</v>
      </c>
      <c r="F537" s="305">
        <v>62</v>
      </c>
      <c r="G537" s="306">
        <v>0</v>
      </c>
      <c r="H537" s="307">
        <v>0</v>
      </c>
      <c r="I537" s="4"/>
      <c r="J537" s="6" t="s">
        <v>3550</v>
      </c>
    </row>
    <row r="538" spans="1:10" ht="27" customHeight="1">
      <c r="A538" s="300">
        <v>26</v>
      </c>
      <c r="B538" s="301">
        <v>16</v>
      </c>
      <c r="C538" s="302" t="s">
        <v>1828</v>
      </c>
      <c r="D538" s="303" t="s">
        <v>1552</v>
      </c>
      <c r="E538" s="304" t="s">
        <v>257</v>
      </c>
      <c r="F538" s="305">
        <v>37</v>
      </c>
      <c r="G538" s="306">
        <v>0</v>
      </c>
      <c r="H538" s="307">
        <v>0</v>
      </c>
      <c r="I538" s="4"/>
      <c r="J538" s="6" t="s">
        <v>3550</v>
      </c>
    </row>
    <row r="539" spans="1:10" ht="27" customHeight="1">
      <c r="A539" s="300">
        <v>26</v>
      </c>
      <c r="B539" s="301">
        <v>17</v>
      </c>
      <c r="C539" s="302" t="s">
        <v>1829</v>
      </c>
      <c r="D539" s="303" t="s">
        <v>2848</v>
      </c>
      <c r="E539" s="304" t="s">
        <v>2826</v>
      </c>
      <c r="F539" s="305">
        <v>90</v>
      </c>
      <c r="G539" s="306">
        <v>0</v>
      </c>
      <c r="H539" s="307">
        <v>0</v>
      </c>
      <c r="I539" s="4"/>
      <c r="J539" s="6" t="s">
        <v>3550</v>
      </c>
    </row>
    <row r="540" spans="1:10" ht="27" customHeight="1">
      <c r="A540" s="300">
        <v>26</v>
      </c>
      <c r="B540" s="301">
        <v>18</v>
      </c>
      <c r="C540" s="302" t="s">
        <v>1830</v>
      </c>
      <c r="D540" s="303" t="s">
        <v>1553</v>
      </c>
      <c r="E540" s="304" t="s">
        <v>2782</v>
      </c>
      <c r="F540" s="305">
        <v>0</v>
      </c>
      <c r="G540" s="306">
        <v>0</v>
      </c>
      <c r="H540" s="307">
        <v>0</v>
      </c>
      <c r="I540" s="4"/>
      <c r="J540" s="6" t="s">
        <v>3550</v>
      </c>
    </row>
    <row r="541" spans="1:10" ht="27" customHeight="1">
      <c r="A541" s="300">
        <v>26</v>
      </c>
      <c r="B541" s="301">
        <v>19</v>
      </c>
      <c r="C541" s="302" t="s">
        <v>3419</v>
      </c>
      <c r="D541" s="303" t="s">
        <v>3079</v>
      </c>
      <c r="E541" s="304" t="s">
        <v>2729</v>
      </c>
      <c r="F541" s="305">
        <v>0</v>
      </c>
      <c r="G541" s="306">
        <v>0</v>
      </c>
      <c r="H541" s="307">
        <v>0</v>
      </c>
      <c r="I541" s="4"/>
      <c r="J541" s="6" t="s">
        <v>3550</v>
      </c>
    </row>
    <row r="542" spans="1:10" ht="27" customHeight="1">
      <c r="A542" s="300">
        <v>26</v>
      </c>
      <c r="B542" s="301">
        <v>20</v>
      </c>
      <c r="C542" s="302" t="s">
        <v>3420</v>
      </c>
      <c r="D542" s="303" t="s">
        <v>3080</v>
      </c>
      <c r="E542" s="304" t="s">
        <v>2943</v>
      </c>
      <c r="F542" s="305">
        <v>46</v>
      </c>
      <c r="G542" s="306">
        <v>0</v>
      </c>
      <c r="H542" s="307">
        <v>0</v>
      </c>
      <c r="I542" s="4"/>
      <c r="J542" s="6" t="s">
        <v>3550</v>
      </c>
    </row>
    <row r="543" spans="1:10" ht="27" customHeight="1">
      <c r="A543" s="300">
        <v>26</v>
      </c>
      <c r="B543" s="301">
        <v>21</v>
      </c>
      <c r="C543" s="302" t="s">
        <v>2380</v>
      </c>
      <c r="D543" s="303" t="s">
        <v>4696</v>
      </c>
      <c r="E543" s="304" t="s">
        <v>20</v>
      </c>
      <c r="F543" s="305">
        <v>24</v>
      </c>
      <c r="G543" s="306">
        <v>0</v>
      </c>
      <c r="H543" s="307">
        <v>0</v>
      </c>
      <c r="I543" s="4"/>
      <c r="J543" s="6" t="s">
        <v>3550</v>
      </c>
    </row>
    <row r="544" spans="1:10" ht="27" customHeight="1">
      <c r="A544" s="300">
        <v>26</v>
      </c>
      <c r="B544" s="301">
        <v>22</v>
      </c>
      <c r="C544" s="302" t="s">
        <v>2381</v>
      </c>
      <c r="D544" s="303" t="s">
        <v>4697</v>
      </c>
      <c r="E544" s="304" t="s">
        <v>1804</v>
      </c>
      <c r="F544" s="305">
        <v>10</v>
      </c>
      <c r="G544" s="306">
        <v>0</v>
      </c>
      <c r="H544" s="307">
        <v>0</v>
      </c>
      <c r="I544" s="4"/>
      <c r="J544" s="6" t="s">
        <v>3550</v>
      </c>
    </row>
    <row r="545" spans="1:10" ht="27" customHeight="1">
      <c r="A545" s="300">
        <v>26</v>
      </c>
      <c r="B545" s="301">
        <v>23</v>
      </c>
      <c r="C545" s="302" t="s">
        <v>2079</v>
      </c>
      <c r="D545" s="303" t="s">
        <v>4011</v>
      </c>
      <c r="E545" s="304" t="s">
        <v>565</v>
      </c>
      <c r="F545" s="305">
        <v>0</v>
      </c>
      <c r="G545" s="306">
        <v>0</v>
      </c>
      <c r="H545" s="307">
        <v>0</v>
      </c>
      <c r="I545" s="4"/>
      <c r="J545" s="6" t="s">
        <v>3550</v>
      </c>
    </row>
    <row r="546" spans="1:10" ht="27" customHeight="1">
      <c r="A546" s="300">
        <v>26</v>
      </c>
      <c r="B546" s="301">
        <v>24</v>
      </c>
      <c r="C546" s="302" t="s">
        <v>2604</v>
      </c>
      <c r="D546" s="303" t="s">
        <v>248</v>
      </c>
      <c r="E546" s="304" t="s">
        <v>2780</v>
      </c>
      <c r="F546" s="305">
        <v>395</v>
      </c>
      <c r="G546" s="306">
        <v>0</v>
      </c>
      <c r="H546" s="307">
        <v>0</v>
      </c>
      <c r="I546" s="4"/>
      <c r="J546" s="6" t="s">
        <v>3550</v>
      </c>
    </row>
    <row r="547" spans="1:10" ht="27" customHeight="1">
      <c r="A547" s="300">
        <v>26</v>
      </c>
      <c r="B547" s="301">
        <v>25</v>
      </c>
      <c r="C547" s="302" t="s">
        <v>3859</v>
      </c>
      <c r="D547" s="303" t="s">
        <v>563</v>
      </c>
      <c r="E547" s="304" t="s">
        <v>793</v>
      </c>
      <c r="F547" s="305">
        <v>382</v>
      </c>
      <c r="G547" s="306">
        <v>0</v>
      </c>
      <c r="H547" s="307">
        <v>0</v>
      </c>
      <c r="I547" s="4"/>
      <c r="J547" s="6" t="s">
        <v>3550</v>
      </c>
    </row>
    <row r="548" spans="1:10" ht="27" customHeight="1">
      <c r="A548" s="300">
        <v>26</v>
      </c>
      <c r="B548" s="301">
        <v>26</v>
      </c>
      <c r="C548" s="302" t="s">
        <v>994</v>
      </c>
      <c r="D548" s="303" t="s">
        <v>4698</v>
      </c>
      <c r="E548" s="304" t="s">
        <v>3839</v>
      </c>
      <c r="F548" s="305">
        <v>139</v>
      </c>
      <c r="G548" s="306">
        <v>0</v>
      </c>
      <c r="H548" s="307">
        <v>0</v>
      </c>
      <c r="I548" s="4"/>
      <c r="J548" s="6" t="s">
        <v>3550</v>
      </c>
    </row>
    <row r="549" spans="1:10" ht="27" customHeight="1">
      <c r="A549" s="300">
        <v>26</v>
      </c>
      <c r="B549" s="301">
        <v>27</v>
      </c>
      <c r="C549" s="302" t="s">
        <v>995</v>
      </c>
      <c r="D549" s="303" t="s">
        <v>4699</v>
      </c>
      <c r="E549" s="304" t="s">
        <v>2116</v>
      </c>
      <c r="F549" s="305">
        <v>0</v>
      </c>
      <c r="G549" s="306">
        <v>0</v>
      </c>
      <c r="H549" s="307">
        <v>0</v>
      </c>
      <c r="I549" s="4"/>
      <c r="J549" s="6" t="s">
        <v>3550</v>
      </c>
    </row>
    <row r="550" spans="1:10" ht="27" customHeight="1">
      <c r="A550" s="300">
        <v>26</v>
      </c>
      <c r="B550" s="301">
        <v>28</v>
      </c>
      <c r="C550" s="302" t="s">
        <v>997</v>
      </c>
      <c r="D550" s="303" t="s">
        <v>88</v>
      </c>
      <c r="E550" s="304" t="s">
        <v>2117</v>
      </c>
      <c r="F550" s="305">
        <v>0</v>
      </c>
      <c r="G550" s="306">
        <v>0</v>
      </c>
      <c r="H550" s="307">
        <v>0</v>
      </c>
      <c r="I550" s="4"/>
      <c r="J550" s="6" t="s">
        <v>3550</v>
      </c>
    </row>
    <row r="551" spans="1:10" ht="27" customHeight="1">
      <c r="A551" s="300">
        <v>26</v>
      </c>
      <c r="B551" s="301">
        <v>29</v>
      </c>
      <c r="C551" s="302" t="s">
        <v>998</v>
      </c>
      <c r="D551" s="303" t="s">
        <v>90</v>
      </c>
      <c r="E551" s="304" t="s">
        <v>2118</v>
      </c>
      <c r="F551" s="305">
        <v>0</v>
      </c>
      <c r="G551" s="306">
        <v>0</v>
      </c>
      <c r="H551" s="307">
        <v>0</v>
      </c>
      <c r="I551" s="4"/>
      <c r="J551" s="6" t="s">
        <v>3550</v>
      </c>
    </row>
    <row r="552" spans="1:10" ht="27" customHeight="1">
      <c r="A552" s="300">
        <v>26</v>
      </c>
      <c r="B552" s="301">
        <v>30</v>
      </c>
      <c r="C552" s="302" t="s">
        <v>999</v>
      </c>
      <c r="D552" s="303" t="s">
        <v>92</v>
      </c>
      <c r="E552" s="304" t="s">
        <v>4756</v>
      </c>
      <c r="F552" s="305">
        <v>145</v>
      </c>
      <c r="G552" s="306">
        <v>0</v>
      </c>
      <c r="H552" s="307">
        <v>0</v>
      </c>
      <c r="I552" s="4"/>
      <c r="J552" s="6" t="s">
        <v>3550</v>
      </c>
    </row>
    <row r="553" spans="1:10" ht="27" customHeight="1">
      <c r="A553" s="300">
        <v>26</v>
      </c>
      <c r="B553" s="301">
        <v>31</v>
      </c>
      <c r="C553" s="302" t="s">
        <v>1000</v>
      </c>
      <c r="D553" s="303" t="s">
        <v>680</v>
      </c>
      <c r="E553" s="304" t="s">
        <v>186</v>
      </c>
      <c r="F553" s="305">
        <v>35</v>
      </c>
      <c r="G553" s="306">
        <v>0</v>
      </c>
      <c r="H553" s="307">
        <v>0</v>
      </c>
      <c r="I553" s="4"/>
      <c r="J553" s="6" t="s">
        <v>3550</v>
      </c>
    </row>
    <row r="554" spans="1:10" ht="27" customHeight="1">
      <c r="A554" s="300">
        <v>26</v>
      </c>
      <c r="B554" s="301">
        <v>32</v>
      </c>
      <c r="C554" s="302" t="s">
        <v>4584</v>
      </c>
      <c r="D554" s="303" t="s">
        <v>948</v>
      </c>
      <c r="E554" s="304" t="s">
        <v>3626</v>
      </c>
      <c r="F554" s="305">
        <v>262</v>
      </c>
      <c r="G554" s="306">
        <v>0</v>
      </c>
      <c r="H554" s="307">
        <v>0</v>
      </c>
      <c r="I554" s="4"/>
      <c r="J554" s="6" t="s">
        <v>3550</v>
      </c>
    </row>
    <row r="555" spans="1:10" ht="27" customHeight="1">
      <c r="A555" s="300">
        <v>26</v>
      </c>
      <c r="B555" s="301">
        <v>33</v>
      </c>
      <c r="C555" s="302" t="s">
        <v>4585</v>
      </c>
      <c r="D555" s="303" t="s">
        <v>949</v>
      </c>
      <c r="E555" s="304" t="s">
        <v>3627</v>
      </c>
      <c r="F555" s="305">
        <v>0</v>
      </c>
      <c r="G555" s="306">
        <v>0</v>
      </c>
      <c r="H555" s="307">
        <v>0</v>
      </c>
      <c r="I555" s="4"/>
      <c r="J555" s="6" t="s">
        <v>3550</v>
      </c>
    </row>
    <row r="556" spans="1:10" ht="27" customHeight="1">
      <c r="A556" s="300">
        <v>26</v>
      </c>
      <c r="B556" s="301">
        <v>34</v>
      </c>
      <c r="C556" s="302" t="s">
        <v>2086</v>
      </c>
      <c r="D556" s="303" t="s">
        <v>3146</v>
      </c>
      <c r="E556" s="304" t="s">
        <v>3628</v>
      </c>
      <c r="F556" s="305">
        <v>0</v>
      </c>
      <c r="G556" s="306">
        <v>0</v>
      </c>
      <c r="H556" s="307">
        <v>0</v>
      </c>
      <c r="I556" s="4"/>
      <c r="J556" s="6" t="s">
        <v>3550</v>
      </c>
    </row>
    <row r="557" spans="1:10" ht="27" customHeight="1">
      <c r="A557" s="300">
        <v>26</v>
      </c>
      <c r="B557" s="301">
        <v>35</v>
      </c>
      <c r="C557" s="302" t="s">
        <v>2087</v>
      </c>
      <c r="D557" s="303" t="s">
        <v>3265</v>
      </c>
      <c r="E557" s="304" t="s">
        <v>3629</v>
      </c>
      <c r="F557" s="305">
        <v>0</v>
      </c>
      <c r="G557" s="306">
        <v>0</v>
      </c>
      <c r="H557" s="307">
        <v>0</v>
      </c>
      <c r="I557" s="4"/>
      <c r="J557" s="6" t="s">
        <v>3550</v>
      </c>
    </row>
    <row r="558" spans="1:10" ht="27" customHeight="1">
      <c r="A558" s="300">
        <v>26</v>
      </c>
      <c r="B558" s="301">
        <v>36</v>
      </c>
      <c r="C558" s="302" t="s">
        <v>2612</v>
      </c>
      <c r="D558" s="303" t="s">
        <v>4700</v>
      </c>
      <c r="E558" s="304" t="s">
        <v>1744</v>
      </c>
      <c r="F558" s="305">
        <v>95</v>
      </c>
      <c r="G558" s="306">
        <v>0</v>
      </c>
      <c r="H558" s="307">
        <v>0</v>
      </c>
      <c r="I558" s="4"/>
      <c r="J558" s="6" t="s">
        <v>3550</v>
      </c>
    </row>
    <row r="559" spans="1:10" ht="27" customHeight="1">
      <c r="A559" s="300">
        <v>26</v>
      </c>
      <c r="B559" s="301">
        <v>37</v>
      </c>
      <c r="C559" s="302" t="s">
        <v>2613</v>
      </c>
      <c r="D559" s="303" t="s">
        <v>4701</v>
      </c>
      <c r="E559" s="304" t="s">
        <v>39</v>
      </c>
      <c r="F559" s="305">
        <v>203</v>
      </c>
      <c r="G559" s="306">
        <v>0</v>
      </c>
      <c r="H559" s="307">
        <v>0</v>
      </c>
      <c r="I559" s="4"/>
      <c r="J559" s="6" t="s">
        <v>3550</v>
      </c>
    </row>
    <row r="560" spans="1:10" ht="27" customHeight="1">
      <c r="A560" s="300">
        <v>26</v>
      </c>
      <c r="B560" s="301">
        <v>38</v>
      </c>
      <c r="C560" s="302" t="s">
        <v>206</v>
      </c>
      <c r="D560" s="303" t="s">
        <v>1799</v>
      </c>
      <c r="E560" s="304" t="s">
        <v>2784</v>
      </c>
      <c r="F560" s="305">
        <v>0</v>
      </c>
      <c r="G560" s="306">
        <v>0</v>
      </c>
      <c r="H560" s="307">
        <v>0</v>
      </c>
      <c r="I560" s="4"/>
      <c r="J560" s="6" t="s">
        <v>3550</v>
      </c>
    </row>
    <row r="561" spans="1:10" ht="27" customHeight="1">
      <c r="A561" s="300">
        <v>27</v>
      </c>
      <c r="B561" s="301">
        <v>1</v>
      </c>
      <c r="C561" s="302" t="s">
        <v>1374</v>
      </c>
      <c r="D561" s="303" t="s">
        <v>264</v>
      </c>
      <c r="E561" s="304" t="s">
        <v>2084</v>
      </c>
      <c r="F561" s="305">
        <v>28</v>
      </c>
      <c r="G561" s="306">
        <v>0</v>
      </c>
      <c r="H561" s="307">
        <v>0</v>
      </c>
      <c r="I561" s="4"/>
      <c r="J561" s="6" t="s">
        <v>3550</v>
      </c>
    </row>
    <row r="562" spans="1:10" ht="27" customHeight="1">
      <c r="A562" s="300">
        <v>27</v>
      </c>
      <c r="B562" s="301">
        <v>2</v>
      </c>
      <c r="C562" s="302" t="s">
        <v>4562</v>
      </c>
      <c r="D562" s="303" t="s">
        <v>1946</v>
      </c>
      <c r="E562" s="304" t="s">
        <v>2268</v>
      </c>
      <c r="F562" s="305">
        <v>192</v>
      </c>
      <c r="G562" s="306">
        <v>0</v>
      </c>
      <c r="H562" s="307">
        <v>0</v>
      </c>
      <c r="I562" s="4"/>
      <c r="J562" s="6" t="s">
        <v>3550</v>
      </c>
    </row>
    <row r="563" spans="1:10" ht="27" customHeight="1">
      <c r="A563" s="300">
        <v>27</v>
      </c>
      <c r="B563" s="301">
        <v>3</v>
      </c>
      <c r="C563" s="302" t="s">
        <v>3044</v>
      </c>
      <c r="D563" s="303" t="s">
        <v>38</v>
      </c>
      <c r="E563" s="304" t="s">
        <v>2828</v>
      </c>
      <c r="F563" s="305">
        <v>0</v>
      </c>
      <c r="G563" s="306">
        <v>0</v>
      </c>
      <c r="H563" s="307">
        <v>0</v>
      </c>
      <c r="I563" s="4"/>
      <c r="J563" s="6" t="s">
        <v>3639</v>
      </c>
    </row>
    <row r="564" spans="1:10" ht="27" customHeight="1">
      <c r="A564" s="300">
        <v>27</v>
      </c>
      <c r="B564" s="301">
        <v>4</v>
      </c>
      <c r="C564" s="302" t="s">
        <v>5313</v>
      </c>
      <c r="D564" s="303" t="s">
        <v>5314</v>
      </c>
      <c r="E564" s="304" t="s">
        <v>2829</v>
      </c>
      <c r="F564" s="305">
        <v>0</v>
      </c>
      <c r="G564" s="306">
        <v>0</v>
      </c>
      <c r="H564" s="307">
        <v>0</v>
      </c>
      <c r="I564" s="4"/>
      <c r="J564" s="6" t="s">
        <v>3639</v>
      </c>
    </row>
    <row r="565" spans="1:10" ht="27" customHeight="1">
      <c r="A565" s="300">
        <v>27</v>
      </c>
      <c r="B565" s="301">
        <v>5</v>
      </c>
      <c r="C565" s="302" t="s">
        <v>4561</v>
      </c>
      <c r="D565" s="303" t="s">
        <v>2292</v>
      </c>
      <c r="E565" s="304" t="s">
        <v>2830</v>
      </c>
      <c r="F565" s="305">
        <v>0</v>
      </c>
      <c r="G565" s="306">
        <v>0</v>
      </c>
      <c r="H565" s="307">
        <v>0</v>
      </c>
      <c r="I565" s="4"/>
      <c r="J565" s="6" t="s">
        <v>3639</v>
      </c>
    </row>
    <row r="566" spans="1:10" ht="27" customHeight="1">
      <c r="A566" s="300">
        <v>27</v>
      </c>
      <c r="B566" s="301">
        <v>6</v>
      </c>
      <c r="C566" s="302" t="s">
        <v>2295</v>
      </c>
      <c r="D566" s="303" t="s">
        <v>2296</v>
      </c>
      <c r="E566" s="304" t="s">
        <v>2831</v>
      </c>
      <c r="F566" s="305">
        <v>0</v>
      </c>
      <c r="G566" s="306">
        <v>0</v>
      </c>
      <c r="H566" s="307">
        <v>0</v>
      </c>
      <c r="I566" s="4"/>
      <c r="J566" s="6" t="s">
        <v>3639</v>
      </c>
    </row>
    <row r="567" spans="1:10" ht="27" customHeight="1">
      <c r="A567" s="300">
        <v>27</v>
      </c>
      <c r="B567" s="301">
        <v>7</v>
      </c>
      <c r="C567" s="302" t="s">
        <v>3018</v>
      </c>
      <c r="D567" s="303" t="s">
        <v>3019</v>
      </c>
      <c r="E567" s="304" t="s">
        <v>1272</v>
      </c>
      <c r="F567" s="305">
        <v>52</v>
      </c>
      <c r="G567" s="306">
        <v>0</v>
      </c>
      <c r="H567" s="307">
        <v>0</v>
      </c>
      <c r="I567" s="4"/>
      <c r="J567" s="6" t="s">
        <v>1312</v>
      </c>
    </row>
    <row r="568" spans="1:10" ht="27" customHeight="1">
      <c r="A568" s="300">
        <v>27</v>
      </c>
      <c r="B568" s="301">
        <v>8</v>
      </c>
      <c r="C568" s="302" t="s">
        <v>2435</v>
      </c>
      <c r="D568" s="303" t="s">
        <v>5048</v>
      </c>
      <c r="E568" s="304" t="s">
        <v>1272</v>
      </c>
      <c r="F568" s="305">
        <v>0</v>
      </c>
      <c r="G568" s="306">
        <v>0</v>
      </c>
      <c r="H568" s="307">
        <v>0</v>
      </c>
      <c r="I568" s="4"/>
      <c r="J568" s="6" t="s">
        <v>1312</v>
      </c>
    </row>
    <row r="569" spans="1:10" ht="27" customHeight="1">
      <c r="A569" s="300">
        <v>27</v>
      </c>
      <c r="B569" s="301">
        <v>9</v>
      </c>
      <c r="C569" s="302" t="s">
        <v>1290</v>
      </c>
      <c r="D569" s="303" t="s">
        <v>1291</v>
      </c>
      <c r="E569" s="304" t="s">
        <v>2093</v>
      </c>
      <c r="F569" s="305">
        <v>0</v>
      </c>
      <c r="G569" s="306">
        <v>0</v>
      </c>
      <c r="H569" s="307">
        <v>0</v>
      </c>
      <c r="I569" s="4"/>
      <c r="J569" s="6" t="s">
        <v>1312</v>
      </c>
    </row>
    <row r="570" spans="1:10" ht="27" customHeight="1">
      <c r="A570" s="300">
        <v>27</v>
      </c>
      <c r="B570" s="301">
        <v>10</v>
      </c>
      <c r="C570" s="302" t="s">
        <v>508</v>
      </c>
      <c r="D570" s="303" t="s">
        <v>191</v>
      </c>
      <c r="E570" s="304" t="s">
        <v>1352</v>
      </c>
      <c r="F570" s="305">
        <v>0</v>
      </c>
      <c r="G570" s="306">
        <v>0</v>
      </c>
      <c r="H570" s="307">
        <v>0</v>
      </c>
      <c r="I570" s="4"/>
      <c r="J570" s="6" t="s">
        <v>1312</v>
      </c>
    </row>
    <row r="571" spans="1:10" ht="27" customHeight="1">
      <c r="A571" s="300">
        <v>27</v>
      </c>
      <c r="B571" s="301">
        <v>11</v>
      </c>
      <c r="C571" s="302" t="s">
        <v>1027</v>
      </c>
      <c r="D571" s="303" t="s">
        <v>2568</v>
      </c>
      <c r="E571" s="304" t="s">
        <v>176</v>
      </c>
      <c r="F571" s="305">
        <v>0</v>
      </c>
      <c r="G571" s="306">
        <v>0</v>
      </c>
      <c r="H571" s="307">
        <v>0</v>
      </c>
      <c r="I571" s="4"/>
      <c r="J571" s="6" t="s">
        <v>3550</v>
      </c>
    </row>
    <row r="572" spans="1:10" ht="27" customHeight="1">
      <c r="A572" s="300">
        <v>27</v>
      </c>
      <c r="B572" s="301">
        <v>12</v>
      </c>
      <c r="C572" s="302" t="s">
        <v>1924</v>
      </c>
      <c r="D572" s="303" t="s">
        <v>2569</v>
      </c>
      <c r="E572" s="304" t="s">
        <v>1638</v>
      </c>
      <c r="F572" s="305">
        <v>15</v>
      </c>
      <c r="G572" s="306">
        <v>0</v>
      </c>
      <c r="H572" s="307">
        <v>0</v>
      </c>
      <c r="I572" s="4"/>
      <c r="J572" s="6" t="s">
        <v>3550</v>
      </c>
    </row>
    <row r="573" spans="1:10" ht="27" customHeight="1">
      <c r="A573" s="300">
        <v>27</v>
      </c>
      <c r="B573" s="301">
        <v>13</v>
      </c>
      <c r="C573" s="302" t="s">
        <v>2278</v>
      </c>
      <c r="D573" s="303" t="s">
        <v>3541</v>
      </c>
      <c r="E573" s="304" t="s">
        <v>651</v>
      </c>
      <c r="F573" s="305">
        <v>60</v>
      </c>
      <c r="G573" s="306">
        <v>0</v>
      </c>
      <c r="H573" s="307">
        <v>0</v>
      </c>
      <c r="I573" s="4"/>
      <c r="J573" s="6" t="s">
        <v>3550</v>
      </c>
    </row>
    <row r="574" spans="1:10" ht="27" customHeight="1">
      <c r="A574" s="300">
        <v>27</v>
      </c>
      <c r="B574" s="301">
        <v>14</v>
      </c>
      <c r="C574" s="302" t="s">
        <v>1825</v>
      </c>
      <c r="D574" s="303" t="s">
        <v>635</v>
      </c>
      <c r="E574" s="304" t="s">
        <v>652</v>
      </c>
      <c r="F574" s="305">
        <v>88</v>
      </c>
      <c r="G574" s="306">
        <v>0</v>
      </c>
      <c r="H574" s="307">
        <v>0</v>
      </c>
      <c r="I574" s="4"/>
      <c r="J574" s="6" t="s">
        <v>3550</v>
      </c>
    </row>
    <row r="575" spans="1:10" ht="27" customHeight="1">
      <c r="A575" s="300">
        <v>27</v>
      </c>
      <c r="B575" s="301">
        <v>15</v>
      </c>
      <c r="C575" s="302" t="s">
        <v>1827</v>
      </c>
      <c r="D575" s="303" t="s">
        <v>5474</v>
      </c>
      <c r="E575" s="304" t="s">
        <v>2084</v>
      </c>
      <c r="F575" s="305">
        <v>0</v>
      </c>
      <c r="G575" s="306">
        <v>0</v>
      </c>
      <c r="H575" s="307">
        <v>0</v>
      </c>
      <c r="I575" s="4"/>
      <c r="J575" s="6" t="s">
        <v>3550</v>
      </c>
    </row>
    <row r="576" spans="1:10" ht="27" customHeight="1">
      <c r="A576" s="300">
        <v>27</v>
      </c>
      <c r="B576" s="301">
        <v>16</v>
      </c>
      <c r="C576" s="302" t="s">
        <v>1828</v>
      </c>
      <c r="D576" s="303" t="s">
        <v>1552</v>
      </c>
      <c r="E576" s="304" t="s">
        <v>257</v>
      </c>
      <c r="F576" s="305">
        <v>206</v>
      </c>
      <c r="G576" s="306">
        <v>0</v>
      </c>
      <c r="H576" s="307">
        <v>0</v>
      </c>
      <c r="I576" s="4"/>
      <c r="J576" s="6" t="s">
        <v>3550</v>
      </c>
    </row>
    <row r="577" spans="1:10" ht="27" customHeight="1">
      <c r="A577" s="300">
        <v>27</v>
      </c>
      <c r="B577" s="301">
        <v>17</v>
      </c>
      <c r="C577" s="302" t="s">
        <v>1829</v>
      </c>
      <c r="D577" s="303" t="s">
        <v>2848</v>
      </c>
      <c r="E577" s="304" t="s">
        <v>2826</v>
      </c>
      <c r="F577" s="305">
        <v>932</v>
      </c>
      <c r="G577" s="306">
        <v>0</v>
      </c>
      <c r="H577" s="307">
        <v>0</v>
      </c>
      <c r="I577" s="4"/>
      <c r="J577" s="6" t="s">
        <v>3550</v>
      </c>
    </row>
    <row r="578" spans="1:10" ht="27" customHeight="1">
      <c r="A578" s="300">
        <v>27</v>
      </c>
      <c r="B578" s="301">
        <v>18</v>
      </c>
      <c r="C578" s="302" t="s">
        <v>1830</v>
      </c>
      <c r="D578" s="303" t="s">
        <v>1553</v>
      </c>
      <c r="E578" s="304" t="s">
        <v>2782</v>
      </c>
      <c r="F578" s="305">
        <v>0</v>
      </c>
      <c r="G578" s="306">
        <v>0</v>
      </c>
      <c r="H578" s="307">
        <v>0</v>
      </c>
      <c r="I578" s="4"/>
      <c r="J578" s="6" t="s">
        <v>3550</v>
      </c>
    </row>
    <row r="579" spans="1:10" ht="27" customHeight="1">
      <c r="A579" s="300">
        <v>27</v>
      </c>
      <c r="B579" s="301">
        <v>19</v>
      </c>
      <c r="C579" s="302" t="s">
        <v>3419</v>
      </c>
      <c r="D579" s="303" t="s">
        <v>3079</v>
      </c>
      <c r="E579" s="304" t="s">
        <v>2729</v>
      </c>
      <c r="F579" s="305">
        <v>4</v>
      </c>
      <c r="G579" s="306">
        <v>0</v>
      </c>
      <c r="H579" s="307">
        <v>0</v>
      </c>
      <c r="I579" s="4"/>
      <c r="J579" s="6" t="s">
        <v>3550</v>
      </c>
    </row>
    <row r="580" spans="1:10" ht="27" customHeight="1">
      <c r="A580" s="300">
        <v>27</v>
      </c>
      <c r="B580" s="301">
        <v>20</v>
      </c>
      <c r="C580" s="302" t="s">
        <v>3420</v>
      </c>
      <c r="D580" s="303" t="s">
        <v>3080</v>
      </c>
      <c r="E580" s="304" t="s">
        <v>2943</v>
      </c>
      <c r="F580" s="305">
        <v>4</v>
      </c>
      <c r="G580" s="306">
        <v>0</v>
      </c>
      <c r="H580" s="307">
        <v>0</v>
      </c>
      <c r="I580" s="4"/>
      <c r="J580" s="6" t="s">
        <v>3550</v>
      </c>
    </row>
    <row r="581" spans="1:10" ht="27" customHeight="1">
      <c r="A581" s="300">
        <v>27</v>
      </c>
      <c r="B581" s="301">
        <v>21</v>
      </c>
      <c r="C581" s="302" t="s">
        <v>2380</v>
      </c>
      <c r="D581" s="303" t="s">
        <v>4696</v>
      </c>
      <c r="E581" s="304" t="s">
        <v>20</v>
      </c>
      <c r="F581" s="305">
        <v>40</v>
      </c>
      <c r="G581" s="306">
        <v>0</v>
      </c>
      <c r="H581" s="307">
        <v>0</v>
      </c>
      <c r="I581" s="4"/>
      <c r="J581" s="6" t="s">
        <v>3550</v>
      </c>
    </row>
    <row r="582" spans="1:10" ht="27" customHeight="1">
      <c r="A582" s="300">
        <v>27</v>
      </c>
      <c r="B582" s="301">
        <v>22</v>
      </c>
      <c r="C582" s="302" t="s">
        <v>2381</v>
      </c>
      <c r="D582" s="303" t="s">
        <v>4697</v>
      </c>
      <c r="E582" s="304" t="s">
        <v>1804</v>
      </c>
      <c r="F582" s="305">
        <v>42</v>
      </c>
      <c r="G582" s="306">
        <v>0</v>
      </c>
      <c r="H582" s="307">
        <v>0</v>
      </c>
      <c r="I582" s="4"/>
      <c r="J582" s="6" t="s">
        <v>3550</v>
      </c>
    </row>
    <row r="583" spans="1:10" ht="27" customHeight="1">
      <c r="A583" s="300">
        <v>27</v>
      </c>
      <c r="B583" s="301">
        <v>23</v>
      </c>
      <c r="C583" s="302" t="s">
        <v>2079</v>
      </c>
      <c r="D583" s="303" t="s">
        <v>4011</v>
      </c>
      <c r="E583" s="304" t="s">
        <v>565</v>
      </c>
      <c r="F583" s="305">
        <v>0</v>
      </c>
      <c r="G583" s="306">
        <v>0</v>
      </c>
      <c r="H583" s="307">
        <v>0</v>
      </c>
      <c r="I583" s="4"/>
      <c r="J583" s="6" t="s">
        <v>3550</v>
      </c>
    </row>
    <row r="584" spans="1:10" ht="27" customHeight="1">
      <c r="A584" s="300">
        <v>27</v>
      </c>
      <c r="B584" s="301">
        <v>24</v>
      </c>
      <c r="C584" s="302" t="s">
        <v>2604</v>
      </c>
      <c r="D584" s="303" t="s">
        <v>248</v>
      </c>
      <c r="E584" s="304" t="s">
        <v>2780</v>
      </c>
      <c r="F584" s="305">
        <v>561</v>
      </c>
      <c r="G584" s="306">
        <v>0</v>
      </c>
      <c r="H584" s="307">
        <v>0</v>
      </c>
      <c r="I584" s="4"/>
      <c r="J584" s="6" t="s">
        <v>3550</v>
      </c>
    </row>
    <row r="585" spans="1:10" ht="27" customHeight="1">
      <c r="A585" s="300">
        <v>27</v>
      </c>
      <c r="B585" s="301">
        <v>25</v>
      </c>
      <c r="C585" s="302" t="s">
        <v>3859</v>
      </c>
      <c r="D585" s="303" t="s">
        <v>563</v>
      </c>
      <c r="E585" s="304" t="s">
        <v>793</v>
      </c>
      <c r="F585" s="305">
        <v>269</v>
      </c>
      <c r="G585" s="306">
        <v>0</v>
      </c>
      <c r="H585" s="307">
        <v>0</v>
      </c>
      <c r="I585" s="4"/>
      <c r="J585" s="6" t="s">
        <v>3550</v>
      </c>
    </row>
    <row r="586" spans="1:10" ht="27" customHeight="1">
      <c r="A586" s="300">
        <v>27</v>
      </c>
      <c r="B586" s="301">
        <v>26</v>
      </c>
      <c r="C586" s="302" t="s">
        <v>994</v>
      </c>
      <c r="D586" s="303" t="s">
        <v>4698</v>
      </c>
      <c r="E586" s="304" t="s">
        <v>3839</v>
      </c>
      <c r="F586" s="305">
        <v>114</v>
      </c>
      <c r="G586" s="306">
        <v>0</v>
      </c>
      <c r="H586" s="307">
        <v>0</v>
      </c>
      <c r="I586" s="4"/>
      <c r="J586" s="6" t="s">
        <v>3550</v>
      </c>
    </row>
    <row r="587" spans="1:10" ht="27" customHeight="1">
      <c r="A587" s="300">
        <v>27</v>
      </c>
      <c r="B587" s="301">
        <v>27</v>
      </c>
      <c r="C587" s="302" t="s">
        <v>995</v>
      </c>
      <c r="D587" s="303" t="s">
        <v>4699</v>
      </c>
      <c r="E587" s="304" t="s">
        <v>2116</v>
      </c>
      <c r="F587" s="305">
        <v>0</v>
      </c>
      <c r="G587" s="306">
        <v>0</v>
      </c>
      <c r="H587" s="307">
        <v>0</v>
      </c>
      <c r="I587" s="4"/>
      <c r="J587" s="6" t="s">
        <v>3550</v>
      </c>
    </row>
    <row r="588" spans="1:10" ht="27" customHeight="1">
      <c r="A588" s="300">
        <v>27</v>
      </c>
      <c r="B588" s="301">
        <v>28</v>
      </c>
      <c r="C588" s="302" t="s">
        <v>997</v>
      </c>
      <c r="D588" s="303" t="s">
        <v>88</v>
      </c>
      <c r="E588" s="304" t="s">
        <v>2117</v>
      </c>
      <c r="F588" s="305">
        <v>0</v>
      </c>
      <c r="G588" s="306">
        <v>0</v>
      </c>
      <c r="H588" s="307">
        <v>0</v>
      </c>
      <c r="I588" s="4"/>
      <c r="J588" s="6" t="s">
        <v>3550</v>
      </c>
    </row>
    <row r="589" spans="1:10" ht="27" customHeight="1">
      <c r="A589" s="300">
        <v>27</v>
      </c>
      <c r="B589" s="301">
        <v>29</v>
      </c>
      <c r="C589" s="302" t="s">
        <v>998</v>
      </c>
      <c r="D589" s="303" t="s">
        <v>90</v>
      </c>
      <c r="E589" s="304" t="s">
        <v>2118</v>
      </c>
      <c r="F589" s="305">
        <v>0</v>
      </c>
      <c r="G589" s="306">
        <v>0</v>
      </c>
      <c r="H589" s="307">
        <v>0</v>
      </c>
      <c r="I589" s="4"/>
      <c r="J589" s="6" t="s">
        <v>3550</v>
      </c>
    </row>
    <row r="590" spans="1:10" ht="27" customHeight="1">
      <c r="A590" s="300">
        <v>27</v>
      </c>
      <c r="B590" s="301">
        <v>30</v>
      </c>
      <c r="C590" s="302" t="s">
        <v>999</v>
      </c>
      <c r="D590" s="303" t="s">
        <v>92</v>
      </c>
      <c r="E590" s="304" t="s">
        <v>4756</v>
      </c>
      <c r="F590" s="305">
        <v>0</v>
      </c>
      <c r="G590" s="306">
        <v>0</v>
      </c>
      <c r="H590" s="307">
        <v>0</v>
      </c>
      <c r="I590" s="4"/>
      <c r="J590" s="6" t="s">
        <v>3550</v>
      </c>
    </row>
    <row r="591" spans="1:10" ht="27" customHeight="1">
      <c r="A591" s="300">
        <v>27</v>
      </c>
      <c r="B591" s="301">
        <v>31</v>
      </c>
      <c r="C591" s="302" t="s">
        <v>1000</v>
      </c>
      <c r="D591" s="303" t="s">
        <v>680</v>
      </c>
      <c r="E591" s="304" t="s">
        <v>186</v>
      </c>
      <c r="F591" s="305">
        <v>0</v>
      </c>
      <c r="G591" s="306">
        <v>0</v>
      </c>
      <c r="H591" s="307">
        <v>0</v>
      </c>
      <c r="I591" s="4"/>
      <c r="J591" s="6" t="s">
        <v>3550</v>
      </c>
    </row>
    <row r="592" spans="1:10" ht="27" customHeight="1">
      <c r="A592" s="300">
        <v>27</v>
      </c>
      <c r="B592" s="301">
        <v>32</v>
      </c>
      <c r="C592" s="302" t="s">
        <v>4584</v>
      </c>
      <c r="D592" s="303" t="s">
        <v>948</v>
      </c>
      <c r="E592" s="304" t="s">
        <v>3626</v>
      </c>
      <c r="F592" s="305">
        <v>0</v>
      </c>
      <c r="G592" s="306">
        <v>0</v>
      </c>
      <c r="H592" s="307">
        <v>0</v>
      </c>
      <c r="I592" s="4"/>
      <c r="J592" s="6" t="s">
        <v>3550</v>
      </c>
    </row>
    <row r="593" spans="1:10" ht="27" customHeight="1">
      <c r="A593" s="300">
        <v>27</v>
      </c>
      <c r="B593" s="301">
        <v>33</v>
      </c>
      <c r="C593" s="302" t="s">
        <v>4585</v>
      </c>
      <c r="D593" s="303" t="s">
        <v>949</v>
      </c>
      <c r="E593" s="304" t="s">
        <v>3627</v>
      </c>
      <c r="F593" s="305">
        <v>0</v>
      </c>
      <c r="G593" s="306">
        <v>0</v>
      </c>
      <c r="H593" s="307">
        <v>0</v>
      </c>
      <c r="I593" s="4"/>
      <c r="J593" s="6" t="s">
        <v>3550</v>
      </c>
    </row>
    <row r="594" spans="1:10" ht="27" customHeight="1">
      <c r="A594" s="300">
        <v>27</v>
      </c>
      <c r="B594" s="301">
        <v>34</v>
      </c>
      <c r="C594" s="302" t="s">
        <v>2086</v>
      </c>
      <c r="D594" s="303" t="s">
        <v>3146</v>
      </c>
      <c r="E594" s="304" t="s">
        <v>3628</v>
      </c>
      <c r="F594" s="305">
        <v>0</v>
      </c>
      <c r="G594" s="306">
        <v>0</v>
      </c>
      <c r="H594" s="307">
        <v>0</v>
      </c>
      <c r="I594" s="4"/>
      <c r="J594" s="6" t="s">
        <v>3550</v>
      </c>
    </row>
    <row r="595" spans="1:10" ht="27" customHeight="1">
      <c r="A595" s="300">
        <v>27</v>
      </c>
      <c r="B595" s="301">
        <v>35</v>
      </c>
      <c r="C595" s="302" t="s">
        <v>2087</v>
      </c>
      <c r="D595" s="303" t="s">
        <v>3265</v>
      </c>
      <c r="E595" s="304" t="s">
        <v>3629</v>
      </c>
      <c r="F595" s="305">
        <v>0</v>
      </c>
      <c r="G595" s="306">
        <v>0</v>
      </c>
      <c r="H595" s="307">
        <v>0</v>
      </c>
      <c r="I595" s="4"/>
      <c r="J595" s="6" t="s">
        <v>3550</v>
      </c>
    </row>
    <row r="596" spans="1:10" ht="27" customHeight="1">
      <c r="A596" s="300">
        <v>27</v>
      </c>
      <c r="B596" s="301">
        <v>36</v>
      </c>
      <c r="C596" s="302" t="s">
        <v>2612</v>
      </c>
      <c r="D596" s="303" t="s">
        <v>4700</v>
      </c>
      <c r="E596" s="304" t="s">
        <v>1744</v>
      </c>
      <c r="F596" s="305">
        <v>4</v>
      </c>
      <c r="G596" s="306">
        <v>0</v>
      </c>
      <c r="H596" s="307">
        <v>0</v>
      </c>
      <c r="I596" s="4"/>
      <c r="J596" s="6" t="s">
        <v>3550</v>
      </c>
    </row>
    <row r="597" spans="1:10" ht="27" customHeight="1">
      <c r="A597" s="300">
        <v>27</v>
      </c>
      <c r="B597" s="301">
        <v>37</v>
      </c>
      <c r="C597" s="302" t="s">
        <v>2613</v>
      </c>
      <c r="D597" s="303" t="s">
        <v>4701</v>
      </c>
      <c r="E597" s="304" t="s">
        <v>39</v>
      </c>
      <c r="F597" s="305">
        <v>144</v>
      </c>
      <c r="G597" s="306">
        <v>0</v>
      </c>
      <c r="H597" s="307">
        <v>0</v>
      </c>
      <c r="I597" s="4"/>
      <c r="J597" s="6" t="s">
        <v>3550</v>
      </c>
    </row>
    <row r="598" spans="1:10" ht="27" customHeight="1">
      <c r="A598" s="300">
        <v>27</v>
      </c>
      <c r="B598" s="301">
        <v>38</v>
      </c>
      <c r="C598" s="302" t="s">
        <v>1831</v>
      </c>
      <c r="D598" s="303" t="s">
        <v>1554</v>
      </c>
      <c r="E598" s="304" t="s">
        <v>2782</v>
      </c>
      <c r="F598" s="305">
        <v>232</v>
      </c>
      <c r="G598" s="306">
        <v>0</v>
      </c>
      <c r="H598" s="307">
        <v>0</v>
      </c>
      <c r="I598" s="4"/>
      <c r="J598" s="6" t="s">
        <v>3550</v>
      </c>
    </row>
    <row r="599" spans="1:10" ht="27" customHeight="1">
      <c r="A599" s="300">
        <v>28</v>
      </c>
      <c r="B599" s="301">
        <v>1</v>
      </c>
      <c r="C599" s="302" t="s">
        <v>1374</v>
      </c>
      <c r="D599" s="303" t="s">
        <v>264</v>
      </c>
      <c r="E599" s="304" t="s">
        <v>2084</v>
      </c>
      <c r="F599" s="305">
        <v>456</v>
      </c>
      <c r="G599" s="306">
        <v>0</v>
      </c>
      <c r="H599" s="307">
        <v>0</v>
      </c>
      <c r="I599" s="4"/>
      <c r="J599" s="6" t="s">
        <v>3550</v>
      </c>
    </row>
    <row r="600" spans="1:10" ht="27" customHeight="1">
      <c r="A600" s="300">
        <v>28</v>
      </c>
      <c r="B600" s="301">
        <v>2</v>
      </c>
      <c r="C600" s="302" t="s">
        <v>4931</v>
      </c>
      <c r="D600" s="303" t="s">
        <v>4932</v>
      </c>
      <c r="E600" s="304" t="s">
        <v>2832</v>
      </c>
      <c r="F600" s="305">
        <v>0</v>
      </c>
      <c r="G600" s="306">
        <v>0</v>
      </c>
      <c r="H600" s="307">
        <v>0</v>
      </c>
      <c r="I600" s="4"/>
      <c r="J600" s="6" t="s">
        <v>3639</v>
      </c>
    </row>
    <row r="601" spans="1:10" ht="27" customHeight="1">
      <c r="A601" s="300">
        <v>28</v>
      </c>
      <c r="B601" s="301">
        <v>3</v>
      </c>
      <c r="C601" s="302" t="s">
        <v>4457</v>
      </c>
      <c r="D601" s="303" t="s">
        <v>2598</v>
      </c>
      <c r="E601" s="304" t="s">
        <v>573</v>
      </c>
      <c r="F601" s="305">
        <v>0</v>
      </c>
      <c r="G601" s="306">
        <v>0</v>
      </c>
      <c r="H601" s="307">
        <v>0</v>
      </c>
      <c r="I601" s="4"/>
      <c r="J601" s="6" t="s">
        <v>3639</v>
      </c>
    </row>
    <row r="602" spans="1:10" ht="27" customHeight="1">
      <c r="A602" s="300">
        <v>28</v>
      </c>
      <c r="B602" s="301">
        <v>4</v>
      </c>
      <c r="C602" s="302" t="s">
        <v>930</v>
      </c>
      <c r="D602" s="303" t="s">
        <v>188</v>
      </c>
      <c r="E602" s="304" t="s">
        <v>1353</v>
      </c>
      <c r="F602" s="305">
        <v>0</v>
      </c>
      <c r="G602" s="306">
        <v>0</v>
      </c>
      <c r="H602" s="307">
        <v>0</v>
      </c>
      <c r="I602" s="4"/>
      <c r="J602" s="6" t="s">
        <v>1312</v>
      </c>
    </row>
    <row r="603" spans="1:10" ht="27" customHeight="1">
      <c r="A603" s="300">
        <v>28</v>
      </c>
      <c r="B603" s="301">
        <v>5</v>
      </c>
      <c r="C603" s="302" t="s">
        <v>931</v>
      </c>
      <c r="D603" s="303" t="s">
        <v>189</v>
      </c>
      <c r="E603" s="304" t="s">
        <v>1353</v>
      </c>
      <c r="F603" s="305">
        <v>0</v>
      </c>
      <c r="G603" s="306">
        <v>0</v>
      </c>
      <c r="H603" s="307">
        <v>0</v>
      </c>
      <c r="I603" s="4"/>
      <c r="J603" s="6" t="s">
        <v>1312</v>
      </c>
    </row>
    <row r="604" spans="1:10" ht="27" customHeight="1">
      <c r="A604" s="300">
        <v>28</v>
      </c>
      <c r="B604" s="301">
        <v>6</v>
      </c>
      <c r="C604" s="302" t="s">
        <v>3242</v>
      </c>
      <c r="D604" s="303" t="s">
        <v>5193</v>
      </c>
      <c r="E604" s="304" t="s">
        <v>4141</v>
      </c>
      <c r="F604" s="305">
        <v>5</v>
      </c>
      <c r="G604" s="306">
        <v>0</v>
      </c>
      <c r="H604" s="307">
        <v>0</v>
      </c>
      <c r="I604" s="4"/>
      <c r="J604" s="6" t="s">
        <v>3550</v>
      </c>
    </row>
    <row r="605" spans="1:10" ht="27" customHeight="1">
      <c r="A605" s="300">
        <v>28</v>
      </c>
      <c r="B605" s="301">
        <v>7</v>
      </c>
      <c r="C605" s="302" t="s">
        <v>3243</v>
      </c>
      <c r="D605" s="303" t="s">
        <v>5194</v>
      </c>
      <c r="E605" s="304" t="s">
        <v>1963</v>
      </c>
      <c r="F605" s="305">
        <v>15</v>
      </c>
      <c r="G605" s="306">
        <v>0</v>
      </c>
      <c r="H605" s="307">
        <v>0</v>
      </c>
      <c r="I605" s="4"/>
      <c r="J605" s="6" t="s">
        <v>3550</v>
      </c>
    </row>
    <row r="606" spans="1:10" ht="27" customHeight="1">
      <c r="A606" s="300">
        <v>28</v>
      </c>
      <c r="B606" s="301">
        <v>8</v>
      </c>
      <c r="C606" s="302" t="s">
        <v>581</v>
      </c>
      <c r="D606" s="303" t="s">
        <v>3284</v>
      </c>
      <c r="E606" s="304" t="s">
        <v>4173</v>
      </c>
      <c r="F606" s="305">
        <v>502</v>
      </c>
      <c r="G606" s="306">
        <v>0</v>
      </c>
      <c r="H606" s="307">
        <v>0</v>
      </c>
      <c r="I606" s="4"/>
      <c r="J606" s="6" t="s">
        <v>3550</v>
      </c>
    </row>
    <row r="607" spans="1:10" ht="27" customHeight="1">
      <c r="A607" s="300">
        <v>28</v>
      </c>
      <c r="B607" s="301">
        <v>9</v>
      </c>
      <c r="C607" s="302" t="s">
        <v>582</v>
      </c>
      <c r="D607" s="303" t="s">
        <v>3285</v>
      </c>
      <c r="E607" s="304" t="s">
        <v>3962</v>
      </c>
      <c r="F607" s="305">
        <v>509</v>
      </c>
      <c r="G607" s="306">
        <v>0</v>
      </c>
      <c r="H607" s="307">
        <v>0</v>
      </c>
      <c r="I607" s="4"/>
      <c r="J607" s="6" t="s">
        <v>3550</v>
      </c>
    </row>
    <row r="608" spans="1:10" ht="27" customHeight="1">
      <c r="A608" s="300">
        <v>28</v>
      </c>
      <c r="B608" s="301">
        <v>10</v>
      </c>
      <c r="C608" s="302" t="s">
        <v>4220</v>
      </c>
      <c r="D608" s="303" t="s">
        <v>3281</v>
      </c>
      <c r="E608" s="304" t="s">
        <v>2168</v>
      </c>
      <c r="F608" s="305">
        <v>6</v>
      </c>
      <c r="G608" s="306">
        <v>0</v>
      </c>
      <c r="H608" s="307">
        <v>0</v>
      </c>
      <c r="I608" s="4"/>
      <c r="J608" s="6" t="s">
        <v>3550</v>
      </c>
    </row>
    <row r="609" spans="1:10" ht="27" customHeight="1">
      <c r="A609" s="300">
        <v>28</v>
      </c>
      <c r="B609" s="301">
        <v>11</v>
      </c>
      <c r="C609" s="302" t="s">
        <v>4221</v>
      </c>
      <c r="D609" s="303" t="s">
        <v>3283</v>
      </c>
      <c r="E609" s="304" t="s">
        <v>2703</v>
      </c>
      <c r="F609" s="305">
        <v>95</v>
      </c>
      <c r="G609" s="306">
        <v>0</v>
      </c>
      <c r="H609" s="307">
        <v>0</v>
      </c>
      <c r="I609" s="4"/>
      <c r="J609" s="6" t="s">
        <v>3550</v>
      </c>
    </row>
    <row r="610" spans="1:10" ht="27" customHeight="1">
      <c r="A610" s="300">
        <v>28</v>
      </c>
      <c r="B610" s="301">
        <v>12</v>
      </c>
      <c r="C610" s="302" t="s">
        <v>3857</v>
      </c>
      <c r="D610" s="303" t="s">
        <v>1149</v>
      </c>
      <c r="E610" s="304" t="s">
        <v>3347</v>
      </c>
      <c r="F610" s="305">
        <v>316</v>
      </c>
      <c r="G610" s="306">
        <v>0</v>
      </c>
      <c r="H610" s="307">
        <v>0</v>
      </c>
      <c r="I610" s="4"/>
      <c r="J610" s="6" t="s">
        <v>3550</v>
      </c>
    </row>
    <row r="611" spans="1:10" ht="27" customHeight="1">
      <c r="A611" s="300">
        <v>28</v>
      </c>
      <c r="B611" s="301">
        <v>13</v>
      </c>
      <c r="C611" s="302" t="s">
        <v>3859</v>
      </c>
      <c r="D611" s="303" t="s">
        <v>563</v>
      </c>
      <c r="E611" s="304" t="s">
        <v>793</v>
      </c>
      <c r="F611" s="305">
        <v>303</v>
      </c>
      <c r="G611" s="306">
        <v>0</v>
      </c>
      <c r="H611" s="307">
        <v>0</v>
      </c>
      <c r="I611" s="4"/>
      <c r="J611" s="6" t="s">
        <v>3550</v>
      </c>
    </row>
    <row r="612" spans="1:10" ht="27" customHeight="1">
      <c r="A612" s="300">
        <v>29</v>
      </c>
      <c r="B612" s="301">
        <v>1</v>
      </c>
      <c r="C612" s="302" t="s">
        <v>2299</v>
      </c>
      <c r="D612" s="303" t="s">
        <v>2300</v>
      </c>
      <c r="E612" s="304" t="s">
        <v>574</v>
      </c>
      <c r="F612" s="305">
        <v>15</v>
      </c>
      <c r="G612" s="306">
        <v>0</v>
      </c>
      <c r="H612" s="307">
        <v>0</v>
      </c>
      <c r="I612" s="4"/>
      <c r="J612" s="6" t="s">
        <v>3639</v>
      </c>
    </row>
    <row r="613" spans="1:10" ht="27" customHeight="1">
      <c r="A613" s="300">
        <v>29</v>
      </c>
      <c r="B613" s="301">
        <v>2</v>
      </c>
      <c r="C613" s="302" t="s">
        <v>4673</v>
      </c>
      <c r="D613" s="303" t="s">
        <v>4674</v>
      </c>
      <c r="E613" s="304" t="s">
        <v>575</v>
      </c>
      <c r="F613" s="305">
        <v>53</v>
      </c>
      <c r="G613" s="306">
        <v>0</v>
      </c>
      <c r="H613" s="307">
        <v>0</v>
      </c>
      <c r="I613" s="4"/>
      <c r="J613" s="6" t="s">
        <v>3639</v>
      </c>
    </row>
    <row r="614" spans="1:10" ht="27" customHeight="1">
      <c r="A614" s="300">
        <v>29</v>
      </c>
      <c r="B614" s="301">
        <v>3</v>
      </c>
      <c r="C614" s="302" t="s">
        <v>3421</v>
      </c>
      <c r="D614" s="303" t="s">
        <v>3081</v>
      </c>
      <c r="E614" s="304" t="s">
        <v>3850</v>
      </c>
      <c r="F614" s="305">
        <v>292</v>
      </c>
      <c r="G614" s="306">
        <v>0</v>
      </c>
      <c r="H614" s="307">
        <v>0</v>
      </c>
      <c r="I614" s="4"/>
      <c r="J614" s="6" t="s">
        <v>3550</v>
      </c>
    </row>
    <row r="615" spans="1:10" ht="27" customHeight="1">
      <c r="A615" s="300">
        <v>29</v>
      </c>
      <c r="B615" s="301">
        <v>4</v>
      </c>
      <c r="C615" s="302" t="s">
        <v>2077</v>
      </c>
      <c r="D615" s="303" t="s">
        <v>525</v>
      </c>
      <c r="E615" s="304" t="s">
        <v>649</v>
      </c>
      <c r="F615" s="305">
        <v>253</v>
      </c>
      <c r="G615" s="306">
        <v>0</v>
      </c>
      <c r="H615" s="307">
        <v>0</v>
      </c>
      <c r="I615" s="4"/>
      <c r="J615" s="6" t="s">
        <v>3550</v>
      </c>
    </row>
    <row r="616" spans="1:10" ht="27" customHeight="1">
      <c r="A616" s="300">
        <v>29</v>
      </c>
      <c r="B616" s="301">
        <v>5</v>
      </c>
      <c r="C616" s="302" t="s">
        <v>4506</v>
      </c>
      <c r="D616" s="303" t="s">
        <v>3389</v>
      </c>
      <c r="E616" s="304" t="s">
        <v>3692</v>
      </c>
      <c r="F616" s="305">
        <v>100</v>
      </c>
      <c r="G616" s="306">
        <v>0</v>
      </c>
      <c r="H616" s="307">
        <v>0</v>
      </c>
      <c r="I616" s="4"/>
      <c r="J616" s="6" t="s">
        <v>3550</v>
      </c>
    </row>
    <row r="617" spans="1:10" ht="27" customHeight="1">
      <c r="A617" s="300">
        <v>29</v>
      </c>
      <c r="B617" s="301">
        <v>6</v>
      </c>
      <c r="C617" s="302" t="s">
        <v>4507</v>
      </c>
      <c r="D617" s="303" t="s">
        <v>1043</v>
      </c>
      <c r="E617" s="304" t="s">
        <v>3692</v>
      </c>
      <c r="F617" s="305">
        <v>19</v>
      </c>
      <c r="G617" s="306">
        <v>0</v>
      </c>
      <c r="H617" s="307">
        <v>0</v>
      </c>
      <c r="I617" s="4"/>
      <c r="J617" s="6" t="s">
        <v>3550</v>
      </c>
    </row>
    <row r="618" spans="1:10" ht="27" customHeight="1">
      <c r="A618" s="309">
        <v>29</v>
      </c>
      <c r="B618" s="310">
        <v>7</v>
      </c>
      <c r="C618" s="311" t="s">
        <v>4508</v>
      </c>
      <c r="D618" s="312" t="s">
        <v>625</v>
      </c>
      <c r="E618" s="313" t="s">
        <v>3693</v>
      </c>
      <c r="F618" s="314">
        <v>411</v>
      </c>
      <c r="G618" s="315">
        <v>0</v>
      </c>
      <c r="H618" s="316">
        <v>0</v>
      </c>
      <c r="I618" s="4"/>
      <c r="J618" s="6" t="s">
        <v>3550</v>
      </c>
    </row>
    <row r="619" spans="1:10" ht="27" customHeight="1">
      <c r="A619" s="300">
        <v>30</v>
      </c>
      <c r="B619" s="301">
        <v>1</v>
      </c>
      <c r="C619" s="302" t="s">
        <v>1568</v>
      </c>
      <c r="D619" s="303" t="s">
        <v>3518</v>
      </c>
      <c r="E619" s="304" t="s">
        <v>4812</v>
      </c>
      <c r="F619" s="305">
        <v>0</v>
      </c>
      <c r="G619" s="306">
        <v>0</v>
      </c>
      <c r="H619" s="307">
        <v>0</v>
      </c>
      <c r="I619" s="4"/>
      <c r="J619" s="6" t="s">
        <v>3639</v>
      </c>
    </row>
    <row r="620" spans="1:10" ht="27" customHeight="1">
      <c r="A620" s="300">
        <v>30</v>
      </c>
      <c r="B620" s="301">
        <v>2</v>
      </c>
      <c r="C620" s="302" t="s">
        <v>3402</v>
      </c>
      <c r="D620" s="303" t="s">
        <v>3520</v>
      </c>
      <c r="E620" s="304" t="s">
        <v>4813</v>
      </c>
      <c r="F620" s="305">
        <v>0</v>
      </c>
      <c r="G620" s="306">
        <v>0</v>
      </c>
      <c r="H620" s="307">
        <v>0</v>
      </c>
      <c r="I620" s="4"/>
      <c r="J620" s="6" t="s">
        <v>3639</v>
      </c>
    </row>
    <row r="621" spans="1:10" ht="27" customHeight="1">
      <c r="A621" s="300">
        <v>30</v>
      </c>
      <c r="B621" s="301">
        <v>3</v>
      </c>
      <c r="C621" s="302" t="s">
        <v>3403</v>
      </c>
      <c r="D621" s="303" t="s">
        <v>3522</v>
      </c>
      <c r="E621" s="304" t="s">
        <v>4812</v>
      </c>
      <c r="F621" s="305">
        <v>0</v>
      </c>
      <c r="G621" s="306">
        <v>0</v>
      </c>
      <c r="H621" s="307">
        <v>0</v>
      </c>
      <c r="I621" s="4"/>
      <c r="J621" s="6" t="s">
        <v>3639</v>
      </c>
    </row>
    <row r="622" spans="1:10" ht="27" customHeight="1">
      <c r="A622" s="300">
        <v>30</v>
      </c>
      <c r="B622" s="301">
        <v>4</v>
      </c>
      <c r="C622" s="302" t="s">
        <v>341</v>
      </c>
      <c r="D622" s="303" t="s">
        <v>2788</v>
      </c>
      <c r="E622" s="304" t="s">
        <v>4813</v>
      </c>
      <c r="F622" s="305">
        <v>0</v>
      </c>
      <c r="G622" s="306">
        <v>0</v>
      </c>
      <c r="H622" s="307">
        <v>0</v>
      </c>
      <c r="I622" s="4"/>
      <c r="J622" s="6" t="s">
        <v>3639</v>
      </c>
    </row>
    <row r="623" spans="1:10" ht="27" customHeight="1">
      <c r="A623" s="300">
        <v>30</v>
      </c>
      <c r="B623" s="301">
        <v>5</v>
      </c>
      <c r="C623" s="302" t="s">
        <v>1374</v>
      </c>
      <c r="D623" s="303" t="s">
        <v>264</v>
      </c>
      <c r="E623" s="304" t="s">
        <v>2084</v>
      </c>
      <c r="F623" s="305">
        <v>0</v>
      </c>
      <c r="G623" s="306">
        <v>0</v>
      </c>
      <c r="H623" s="307">
        <v>0</v>
      </c>
      <c r="I623" s="4"/>
      <c r="J623" s="6" t="s">
        <v>3550</v>
      </c>
    </row>
    <row r="624" spans="1:10" ht="27" customHeight="1">
      <c r="A624" s="300">
        <v>30</v>
      </c>
      <c r="B624" s="301">
        <v>6</v>
      </c>
      <c r="C624" s="302" t="s">
        <v>940</v>
      </c>
      <c r="D624" s="303" t="s">
        <v>5473</v>
      </c>
      <c r="E624" s="304" t="s">
        <v>1441</v>
      </c>
      <c r="F624" s="305">
        <v>44</v>
      </c>
      <c r="G624" s="306">
        <v>0</v>
      </c>
      <c r="H624" s="307">
        <v>0</v>
      </c>
      <c r="I624" s="4"/>
      <c r="J624" s="6" t="s">
        <v>3550</v>
      </c>
    </row>
    <row r="625" spans="1:10" ht="27" customHeight="1">
      <c r="A625" s="300">
        <v>30</v>
      </c>
      <c r="B625" s="301">
        <v>7</v>
      </c>
      <c r="C625" s="302" t="s">
        <v>1159</v>
      </c>
      <c r="D625" s="303" t="s">
        <v>2423</v>
      </c>
      <c r="E625" s="304" t="s">
        <v>2375</v>
      </c>
      <c r="F625" s="305">
        <v>423</v>
      </c>
      <c r="G625" s="306">
        <v>0</v>
      </c>
      <c r="H625" s="307">
        <v>0</v>
      </c>
      <c r="I625" s="4"/>
      <c r="J625" s="6" t="s">
        <v>3550</v>
      </c>
    </row>
    <row r="626" spans="1:10" ht="27" customHeight="1">
      <c r="A626" s="300">
        <v>30</v>
      </c>
      <c r="B626" s="301">
        <v>8</v>
      </c>
      <c r="C626" s="302" t="s">
        <v>3425</v>
      </c>
      <c r="D626" s="303" t="s">
        <v>2769</v>
      </c>
      <c r="E626" s="304" t="s">
        <v>3340</v>
      </c>
      <c r="F626" s="305">
        <v>429</v>
      </c>
      <c r="G626" s="306">
        <v>0</v>
      </c>
      <c r="H626" s="307">
        <v>0</v>
      </c>
      <c r="I626" s="4"/>
      <c r="J626" s="6" t="s">
        <v>3550</v>
      </c>
    </row>
    <row r="627" spans="1:10" ht="27" customHeight="1">
      <c r="A627" s="300">
        <v>30</v>
      </c>
      <c r="B627" s="301">
        <v>9</v>
      </c>
      <c r="C627" s="302" t="s">
        <v>1990</v>
      </c>
      <c r="D627" s="303" t="s">
        <v>650</v>
      </c>
      <c r="E627" s="304" t="s">
        <v>3045</v>
      </c>
      <c r="F627" s="305">
        <v>431</v>
      </c>
      <c r="G627" s="306">
        <v>0</v>
      </c>
      <c r="H627" s="307">
        <v>0</v>
      </c>
      <c r="I627" s="4"/>
      <c r="J627" s="6" t="s">
        <v>3550</v>
      </c>
    </row>
    <row r="628" spans="1:10" ht="27" customHeight="1">
      <c r="A628" s="300">
        <v>30</v>
      </c>
      <c r="B628" s="301">
        <v>10</v>
      </c>
      <c r="C628" s="302" t="s">
        <v>1990</v>
      </c>
      <c r="D628" s="303" t="s">
        <v>3046</v>
      </c>
      <c r="E628" s="304" t="s">
        <v>3045</v>
      </c>
      <c r="F628" s="305">
        <v>130</v>
      </c>
      <c r="G628" s="306">
        <v>0</v>
      </c>
      <c r="H628" s="307">
        <v>0</v>
      </c>
      <c r="I628" s="4"/>
      <c r="J628" s="6" t="s">
        <v>3550</v>
      </c>
    </row>
    <row r="629" spans="1:10" ht="27" customHeight="1">
      <c r="A629" s="300">
        <v>30</v>
      </c>
      <c r="B629" s="301">
        <v>11</v>
      </c>
      <c r="C629" s="302" t="s">
        <v>2931</v>
      </c>
      <c r="D629" s="303" t="s">
        <v>1472</v>
      </c>
      <c r="E629" s="304" t="s">
        <v>4191</v>
      </c>
      <c r="F629" s="305">
        <v>0</v>
      </c>
      <c r="G629" s="306">
        <v>0</v>
      </c>
      <c r="H629" s="307">
        <v>0</v>
      </c>
      <c r="I629" s="4"/>
      <c r="J629" s="6" t="s">
        <v>3639</v>
      </c>
    </row>
    <row r="630" spans="1:10" ht="27" customHeight="1">
      <c r="A630" s="300">
        <v>30</v>
      </c>
      <c r="B630" s="301">
        <v>12</v>
      </c>
      <c r="C630" s="302" t="s">
        <v>2932</v>
      </c>
      <c r="D630" s="303" t="s">
        <v>1473</v>
      </c>
      <c r="E630" s="304" t="s">
        <v>4192</v>
      </c>
      <c r="F630" s="305">
        <v>0</v>
      </c>
      <c r="G630" s="306">
        <v>0</v>
      </c>
      <c r="H630" s="307">
        <v>0</v>
      </c>
      <c r="I630" s="4"/>
      <c r="J630" s="6" t="s">
        <v>3639</v>
      </c>
    </row>
    <row r="631" spans="1:10" ht="27" customHeight="1">
      <c r="A631" s="300">
        <v>30</v>
      </c>
      <c r="B631" s="301">
        <v>13</v>
      </c>
      <c r="C631" s="302" t="s">
        <v>4260</v>
      </c>
      <c r="D631" s="303" t="s">
        <v>2176</v>
      </c>
      <c r="E631" s="304" t="s">
        <v>4191</v>
      </c>
      <c r="F631" s="305">
        <v>0</v>
      </c>
      <c r="G631" s="306">
        <v>0</v>
      </c>
      <c r="H631" s="307">
        <v>0</v>
      </c>
      <c r="I631" s="4"/>
      <c r="J631" s="6" t="s">
        <v>3639</v>
      </c>
    </row>
    <row r="632" spans="1:10" ht="27" customHeight="1">
      <c r="A632" s="300">
        <v>30</v>
      </c>
      <c r="B632" s="301">
        <v>14</v>
      </c>
      <c r="C632" s="302" t="s">
        <v>4261</v>
      </c>
      <c r="D632" s="303" t="s">
        <v>2175</v>
      </c>
      <c r="E632" s="304" t="s">
        <v>4192</v>
      </c>
      <c r="F632" s="305">
        <v>0</v>
      </c>
      <c r="G632" s="306">
        <v>0</v>
      </c>
      <c r="H632" s="307">
        <v>0</v>
      </c>
      <c r="I632" s="4"/>
      <c r="J632" s="6" t="s">
        <v>3639</v>
      </c>
    </row>
    <row r="633" spans="1:10" ht="27" customHeight="1">
      <c r="A633" s="300">
        <v>30</v>
      </c>
      <c r="B633" s="301">
        <v>15</v>
      </c>
      <c r="C633" s="302" t="s">
        <v>1137</v>
      </c>
      <c r="D633" s="303" t="s">
        <v>2919</v>
      </c>
      <c r="E633" s="304" t="s">
        <v>4650</v>
      </c>
      <c r="F633" s="305">
        <v>12</v>
      </c>
      <c r="G633" s="306">
        <v>0</v>
      </c>
      <c r="H633" s="307">
        <v>0</v>
      </c>
      <c r="I633" s="4"/>
      <c r="J633" s="6" t="s">
        <v>1312</v>
      </c>
    </row>
    <row r="634" spans="1:10" ht="27" customHeight="1">
      <c r="A634" s="300">
        <v>30</v>
      </c>
      <c r="B634" s="301">
        <v>16</v>
      </c>
      <c r="C634" s="302" t="s">
        <v>1138</v>
      </c>
      <c r="D634" s="303" t="s">
        <v>3371</v>
      </c>
      <c r="E634" s="304" t="s">
        <v>4651</v>
      </c>
      <c r="F634" s="305">
        <v>44</v>
      </c>
      <c r="G634" s="306">
        <v>0</v>
      </c>
      <c r="H634" s="307">
        <v>0</v>
      </c>
      <c r="I634" s="4"/>
      <c r="J634" s="6" t="s">
        <v>1312</v>
      </c>
    </row>
    <row r="635" spans="1:10" ht="27" customHeight="1">
      <c r="A635" s="300">
        <v>30</v>
      </c>
      <c r="B635" s="301">
        <v>17</v>
      </c>
      <c r="C635" s="302" t="s">
        <v>1139</v>
      </c>
      <c r="D635" s="303" t="s">
        <v>3372</v>
      </c>
      <c r="E635" s="304" t="s">
        <v>1729</v>
      </c>
      <c r="F635" s="305">
        <v>10</v>
      </c>
      <c r="G635" s="306">
        <v>0</v>
      </c>
      <c r="H635" s="307">
        <v>0</v>
      </c>
      <c r="I635" s="4"/>
      <c r="J635" s="6" t="s">
        <v>1312</v>
      </c>
    </row>
    <row r="636" spans="1:10" ht="27" customHeight="1">
      <c r="A636" s="300">
        <v>30</v>
      </c>
      <c r="B636" s="301">
        <v>18</v>
      </c>
      <c r="C636" s="302" t="s">
        <v>1140</v>
      </c>
      <c r="D636" s="303" t="s">
        <v>3373</v>
      </c>
      <c r="E636" s="304" t="s">
        <v>1730</v>
      </c>
      <c r="F636" s="305">
        <v>37</v>
      </c>
      <c r="G636" s="306">
        <v>0</v>
      </c>
      <c r="H636" s="307">
        <v>0</v>
      </c>
      <c r="I636" s="4"/>
      <c r="J636" s="6" t="s">
        <v>1312</v>
      </c>
    </row>
    <row r="637" spans="1:10" ht="27" customHeight="1">
      <c r="A637" s="300">
        <v>30</v>
      </c>
      <c r="B637" s="301">
        <v>19</v>
      </c>
      <c r="C637" s="302" t="s">
        <v>1832</v>
      </c>
      <c r="D637" s="303" t="s">
        <v>4992</v>
      </c>
      <c r="E637" s="304" t="s">
        <v>2376</v>
      </c>
      <c r="F637" s="305">
        <v>765</v>
      </c>
      <c r="G637" s="306">
        <v>0</v>
      </c>
      <c r="H637" s="307">
        <v>0</v>
      </c>
      <c r="I637" s="4"/>
      <c r="J637" s="6" t="s">
        <v>3550</v>
      </c>
    </row>
    <row r="638" spans="1:10" ht="27" customHeight="1">
      <c r="A638" s="300">
        <v>30</v>
      </c>
      <c r="B638" s="301">
        <v>20</v>
      </c>
      <c r="C638" s="302" t="s">
        <v>2057</v>
      </c>
      <c r="D638" s="303" t="s">
        <v>3127</v>
      </c>
      <c r="E638" s="304" t="s">
        <v>4025</v>
      </c>
      <c r="F638" s="305">
        <v>110</v>
      </c>
      <c r="G638" s="306">
        <v>0</v>
      </c>
      <c r="H638" s="307">
        <v>0</v>
      </c>
      <c r="I638" s="4"/>
      <c r="J638" s="6" t="s">
        <v>3550</v>
      </c>
    </row>
    <row r="639" spans="1:10" ht="27" customHeight="1">
      <c r="A639" s="300">
        <v>30</v>
      </c>
      <c r="B639" s="301">
        <v>21</v>
      </c>
      <c r="C639" s="302" t="s">
        <v>4408</v>
      </c>
      <c r="D639" s="303" t="s">
        <v>3128</v>
      </c>
      <c r="E639" s="304" t="s">
        <v>4025</v>
      </c>
      <c r="F639" s="305">
        <v>447</v>
      </c>
      <c r="G639" s="306">
        <v>0</v>
      </c>
      <c r="H639" s="307">
        <v>0</v>
      </c>
      <c r="I639" s="4"/>
      <c r="J639" s="6" t="s">
        <v>3550</v>
      </c>
    </row>
    <row r="640" spans="1:10" ht="27" customHeight="1">
      <c r="A640" s="300">
        <v>30</v>
      </c>
      <c r="B640" s="301">
        <v>22</v>
      </c>
      <c r="C640" s="302" t="s">
        <v>4409</v>
      </c>
      <c r="D640" s="303" t="s">
        <v>1782</v>
      </c>
      <c r="E640" s="304" t="s">
        <v>82</v>
      </c>
      <c r="F640" s="305">
        <v>0</v>
      </c>
      <c r="G640" s="306">
        <v>0</v>
      </c>
      <c r="H640" s="307">
        <v>0</v>
      </c>
      <c r="I640" s="4"/>
      <c r="J640" s="6" t="s">
        <v>3550</v>
      </c>
    </row>
    <row r="641" spans="1:10" ht="27" customHeight="1">
      <c r="A641" s="300">
        <v>30</v>
      </c>
      <c r="B641" s="301">
        <v>23</v>
      </c>
      <c r="C641" s="302" t="s">
        <v>4410</v>
      </c>
      <c r="D641" s="303" t="s">
        <v>1783</v>
      </c>
      <c r="E641" s="304" t="s">
        <v>82</v>
      </c>
      <c r="F641" s="305">
        <v>48</v>
      </c>
      <c r="G641" s="306">
        <v>0</v>
      </c>
      <c r="H641" s="307">
        <v>0</v>
      </c>
      <c r="I641" s="4"/>
      <c r="J641" s="6" t="s">
        <v>3550</v>
      </c>
    </row>
    <row r="642" spans="1:10" ht="27" customHeight="1">
      <c r="A642" s="300">
        <v>30</v>
      </c>
      <c r="B642" s="301">
        <v>24</v>
      </c>
      <c r="C642" s="302" t="s">
        <v>4411</v>
      </c>
      <c r="D642" s="303" t="s">
        <v>1784</v>
      </c>
      <c r="E642" s="304" t="s">
        <v>82</v>
      </c>
      <c r="F642" s="305">
        <v>184</v>
      </c>
      <c r="G642" s="306">
        <v>0</v>
      </c>
      <c r="H642" s="307">
        <v>0</v>
      </c>
      <c r="I642" s="4"/>
      <c r="J642" s="6" t="s">
        <v>3550</v>
      </c>
    </row>
    <row r="643" spans="1:10" ht="27" customHeight="1">
      <c r="A643" s="300">
        <v>30</v>
      </c>
      <c r="B643" s="301">
        <v>25</v>
      </c>
      <c r="C643" s="302" t="s">
        <v>3422</v>
      </c>
      <c r="D643" s="303" t="s">
        <v>2322</v>
      </c>
      <c r="E643" s="304" t="s">
        <v>1534</v>
      </c>
      <c r="F643" s="305">
        <v>10</v>
      </c>
      <c r="G643" s="306">
        <v>0</v>
      </c>
      <c r="H643" s="307">
        <v>0</v>
      </c>
      <c r="I643" s="4"/>
      <c r="J643" s="6" t="s">
        <v>3550</v>
      </c>
    </row>
    <row r="644" spans="1:10" ht="27" customHeight="1">
      <c r="A644" s="300">
        <v>30</v>
      </c>
      <c r="B644" s="301">
        <v>26</v>
      </c>
      <c r="C644" s="302" t="s">
        <v>3423</v>
      </c>
      <c r="D644" s="303" t="s">
        <v>1734</v>
      </c>
      <c r="E644" s="304" t="s">
        <v>1535</v>
      </c>
      <c r="F644" s="305">
        <v>91</v>
      </c>
      <c r="G644" s="306">
        <v>0</v>
      </c>
      <c r="H644" s="307">
        <v>0</v>
      </c>
      <c r="I644" s="4"/>
      <c r="J644" s="6" t="s">
        <v>3550</v>
      </c>
    </row>
    <row r="645" spans="1:10" ht="27" customHeight="1">
      <c r="A645" s="300">
        <v>30</v>
      </c>
      <c r="B645" s="301">
        <v>27</v>
      </c>
      <c r="C645" s="302" t="s">
        <v>3391</v>
      </c>
      <c r="D645" s="303" t="s">
        <v>5317</v>
      </c>
      <c r="E645" s="304" t="s">
        <v>2334</v>
      </c>
      <c r="F645" s="305">
        <v>2</v>
      </c>
      <c r="G645" s="306">
        <v>0</v>
      </c>
      <c r="H645" s="307">
        <v>0</v>
      </c>
      <c r="I645" s="4"/>
      <c r="J645" s="6" t="s">
        <v>3550</v>
      </c>
    </row>
    <row r="646" spans="1:10" ht="27" customHeight="1">
      <c r="A646" s="300">
        <v>30</v>
      </c>
      <c r="B646" s="301">
        <v>28</v>
      </c>
      <c r="C646" s="302" t="s">
        <v>3392</v>
      </c>
      <c r="D646" s="303" t="s">
        <v>63</v>
      </c>
      <c r="E646" s="304" t="s">
        <v>3342</v>
      </c>
      <c r="F646" s="305">
        <v>8</v>
      </c>
      <c r="G646" s="306">
        <v>0</v>
      </c>
      <c r="H646" s="307">
        <v>0</v>
      </c>
      <c r="I646" s="4"/>
      <c r="J646" s="6" t="s">
        <v>3550</v>
      </c>
    </row>
    <row r="647" spans="1:10" ht="27" customHeight="1">
      <c r="A647" s="300">
        <v>30</v>
      </c>
      <c r="B647" s="301">
        <v>29</v>
      </c>
      <c r="C647" s="302" t="s">
        <v>1699</v>
      </c>
      <c r="D647" s="303" t="s">
        <v>2957</v>
      </c>
      <c r="E647" s="304" t="s">
        <v>631</v>
      </c>
      <c r="F647" s="305">
        <v>80</v>
      </c>
      <c r="G647" s="306">
        <v>0</v>
      </c>
      <c r="H647" s="307">
        <v>0</v>
      </c>
      <c r="I647" s="4"/>
      <c r="J647" s="6" t="s">
        <v>3550</v>
      </c>
    </row>
    <row r="648" spans="1:10" ht="27" customHeight="1">
      <c r="A648" s="300">
        <v>30</v>
      </c>
      <c r="B648" s="301">
        <v>30</v>
      </c>
      <c r="C648" s="302" t="s">
        <v>1524</v>
      </c>
      <c r="D648" s="303" t="s">
        <v>2958</v>
      </c>
      <c r="E648" s="304" t="s">
        <v>3744</v>
      </c>
      <c r="F648" s="305">
        <v>42</v>
      </c>
      <c r="G648" s="306">
        <v>0</v>
      </c>
      <c r="H648" s="307">
        <v>0</v>
      </c>
      <c r="I648" s="4"/>
      <c r="J648" s="6" t="s">
        <v>3550</v>
      </c>
    </row>
    <row r="649" spans="1:10" ht="27" customHeight="1">
      <c r="A649" s="300">
        <v>30</v>
      </c>
      <c r="B649" s="301">
        <v>31</v>
      </c>
      <c r="C649" s="302" t="s">
        <v>1525</v>
      </c>
      <c r="D649" s="303" t="s">
        <v>5210</v>
      </c>
      <c r="E649" s="304" t="s">
        <v>1370</v>
      </c>
      <c r="F649" s="305">
        <v>59</v>
      </c>
      <c r="G649" s="306">
        <v>0</v>
      </c>
      <c r="H649" s="307">
        <v>0</v>
      </c>
      <c r="I649" s="4"/>
      <c r="J649" s="6" t="s">
        <v>3550</v>
      </c>
    </row>
    <row r="650" spans="1:10" ht="27" customHeight="1">
      <c r="A650" s="300">
        <v>30</v>
      </c>
      <c r="B650" s="301">
        <v>32</v>
      </c>
      <c r="C650" s="302" t="s">
        <v>31</v>
      </c>
      <c r="D650" s="303" t="s">
        <v>4653</v>
      </c>
      <c r="E650" s="304" t="s">
        <v>2209</v>
      </c>
      <c r="F650" s="305">
        <v>65</v>
      </c>
      <c r="G650" s="306">
        <v>0</v>
      </c>
      <c r="H650" s="307">
        <v>0</v>
      </c>
      <c r="I650" s="4"/>
      <c r="J650" s="6" t="s">
        <v>3550</v>
      </c>
    </row>
    <row r="651" spans="1:10" ht="27" customHeight="1">
      <c r="A651" s="300">
        <v>30</v>
      </c>
      <c r="B651" s="301">
        <v>33</v>
      </c>
      <c r="C651" s="302" t="s">
        <v>5499</v>
      </c>
      <c r="D651" s="303" t="s">
        <v>3125</v>
      </c>
      <c r="E651" s="304" t="s">
        <v>504</v>
      </c>
      <c r="F651" s="305">
        <v>6</v>
      </c>
      <c r="G651" s="306">
        <v>0</v>
      </c>
      <c r="H651" s="307">
        <v>0</v>
      </c>
      <c r="I651" s="4"/>
      <c r="J651" s="6" t="s">
        <v>3550</v>
      </c>
    </row>
    <row r="652" spans="1:10" ht="27" customHeight="1">
      <c r="A652" s="300">
        <v>30</v>
      </c>
      <c r="B652" s="301">
        <v>34</v>
      </c>
      <c r="C652" s="302" t="s">
        <v>210</v>
      </c>
      <c r="D652" s="303" t="s">
        <v>4500</v>
      </c>
      <c r="E652" s="304" t="s">
        <v>4882</v>
      </c>
      <c r="F652" s="305">
        <v>73</v>
      </c>
      <c r="G652" s="306">
        <v>0</v>
      </c>
      <c r="H652" s="307">
        <v>0</v>
      </c>
      <c r="I652" s="4"/>
      <c r="J652" s="6" t="s">
        <v>3550</v>
      </c>
    </row>
    <row r="653" spans="1:10" ht="27" customHeight="1">
      <c r="A653" s="300">
        <v>30</v>
      </c>
      <c r="B653" s="301">
        <v>35</v>
      </c>
      <c r="C653" s="302" t="s">
        <v>2843</v>
      </c>
      <c r="D653" s="303" t="s">
        <v>4501</v>
      </c>
      <c r="E653" s="304" t="s">
        <v>1038</v>
      </c>
      <c r="F653" s="305">
        <v>471</v>
      </c>
      <c r="G653" s="306">
        <v>0</v>
      </c>
      <c r="H653" s="307">
        <v>0</v>
      </c>
      <c r="I653" s="4"/>
      <c r="J653" s="6" t="s">
        <v>3550</v>
      </c>
    </row>
    <row r="654" spans="1:10" ht="27" customHeight="1">
      <c r="A654" s="300">
        <v>30</v>
      </c>
      <c r="B654" s="301">
        <v>36</v>
      </c>
      <c r="C654" s="302" t="s">
        <v>700</v>
      </c>
      <c r="D654" s="303" t="s">
        <v>878</v>
      </c>
      <c r="E654" s="304" t="s">
        <v>2426</v>
      </c>
      <c r="F654" s="305">
        <v>500</v>
      </c>
      <c r="G654" s="306">
        <v>0</v>
      </c>
      <c r="H654" s="307">
        <v>0</v>
      </c>
      <c r="I654" s="4"/>
      <c r="J654" s="6" t="s">
        <v>3550</v>
      </c>
    </row>
    <row r="655" spans="1:10" ht="27" customHeight="1">
      <c r="A655" s="300">
        <v>30</v>
      </c>
      <c r="B655" s="301">
        <v>37</v>
      </c>
      <c r="C655" s="302" t="s">
        <v>701</v>
      </c>
      <c r="D655" s="303" t="s">
        <v>1471</v>
      </c>
      <c r="E655" s="304" t="s">
        <v>2426</v>
      </c>
      <c r="F655" s="305">
        <v>354</v>
      </c>
      <c r="G655" s="306">
        <v>0</v>
      </c>
      <c r="H655" s="307">
        <v>0</v>
      </c>
      <c r="I655" s="4"/>
      <c r="J655" s="6" t="s">
        <v>3550</v>
      </c>
    </row>
    <row r="656" spans="1:10" ht="27" customHeight="1">
      <c r="A656" s="300">
        <v>30</v>
      </c>
      <c r="B656" s="301">
        <v>38</v>
      </c>
      <c r="C656" s="302" t="s">
        <v>702</v>
      </c>
      <c r="D656" s="303" t="s">
        <v>5195</v>
      </c>
      <c r="E656" s="304" t="s">
        <v>5029</v>
      </c>
      <c r="F656" s="305">
        <v>125</v>
      </c>
      <c r="G656" s="306">
        <v>0</v>
      </c>
      <c r="H656" s="307">
        <v>0</v>
      </c>
      <c r="I656" s="4"/>
      <c r="J656" s="6" t="s">
        <v>3550</v>
      </c>
    </row>
    <row r="657" spans="1:10" ht="27" customHeight="1">
      <c r="A657" s="300">
        <v>30</v>
      </c>
      <c r="B657" s="301">
        <v>39</v>
      </c>
      <c r="C657" s="302" t="s">
        <v>1566</v>
      </c>
      <c r="D657" s="303" t="s">
        <v>84</v>
      </c>
      <c r="E657" s="304" t="s">
        <v>2492</v>
      </c>
      <c r="F657" s="305">
        <v>250</v>
      </c>
      <c r="G657" s="306">
        <v>0</v>
      </c>
      <c r="H657" s="307">
        <v>0</v>
      </c>
      <c r="I657" s="4"/>
      <c r="J657" s="6" t="s">
        <v>3550</v>
      </c>
    </row>
    <row r="658" spans="1:10" ht="27" customHeight="1">
      <c r="A658" s="300">
        <v>30</v>
      </c>
      <c r="B658" s="301">
        <v>40</v>
      </c>
      <c r="C658" s="302" t="s">
        <v>3936</v>
      </c>
      <c r="D658" s="303" t="s">
        <v>83</v>
      </c>
      <c r="E658" s="304" t="s">
        <v>2684</v>
      </c>
      <c r="F658" s="305">
        <v>199</v>
      </c>
      <c r="G658" s="306">
        <v>0</v>
      </c>
      <c r="H658" s="307">
        <v>0</v>
      </c>
      <c r="I658" s="4"/>
      <c r="J658" s="6" t="s">
        <v>3550</v>
      </c>
    </row>
    <row r="659" spans="1:10" ht="27" customHeight="1">
      <c r="A659" s="300">
        <v>31</v>
      </c>
      <c r="B659" s="301">
        <v>1</v>
      </c>
      <c r="C659" s="302" t="s">
        <v>2431</v>
      </c>
      <c r="D659" s="303" t="s">
        <v>2687</v>
      </c>
      <c r="E659" s="304" t="s">
        <v>4666</v>
      </c>
      <c r="F659" s="305">
        <v>56</v>
      </c>
      <c r="G659" s="306">
        <v>0</v>
      </c>
      <c r="H659" s="307">
        <v>0</v>
      </c>
      <c r="I659" s="4"/>
      <c r="J659" s="6" t="s">
        <v>3550</v>
      </c>
    </row>
    <row r="660" spans="1:10" ht="27" customHeight="1">
      <c r="A660" s="300">
        <v>31</v>
      </c>
      <c r="B660" s="301">
        <v>2</v>
      </c>
      <c r="C660" s="302" t="s">
        <v>2434</v>
      </c>
      <c r="D660" s="303" t="s">
        <v>2688</v>
      </c>
      <c r="E660" s="304" t="s">
        <v>4667</v>
      </c>
      <c r="F660" s="305">
        <v>160</v>
      </c>
      <c r="G660" s="306">
        <v>0</v>
      </c>
      <c r="H660" s="307">
        <v>0</v>
      </c>
      <c r="I660" s="308"/>
      <c r="J660" s="6" t="s">
        <v>3550</v>
      </c>
    </row>
    <row r="661" spans="1:10" ht="27" customHeight="1">
      <c r="A661" s="300">
        <v>31</v>
      </c>
      <c r="B661" s="301">
        <v>3</v>
      </c>
      <c r="C661" s="302" t="s">
        <v>3711</v>
      </c>
      <c r="D661" s="303" t="s">
        <v>501</v>
      </c>
      <c r="E661" s="304" t="s">
        <v>4400</v>
      </c>
      <c r="F661" s="305">
        <v>124</v>
      </c>
      <c r="G661" s="306">
        <v>0</v>
      </c>
      <c r="H661" s="307">
        <v>0</v>
      </c>
      <c r="I661" s="308"/>
      <c r="J661" s="6" t="s">
        <v>3550</v>
      </c>
    </row>
    <row r="662" spans="1:10" ht="27" customHeight="1">
      <c r="A662" s="300">
        <v>31</v>
      </c>
      <c r="B662" s="301">
        <v>4</v>
      </c>
      <c r="C662" s="302" t="s">
        <v>3712</v>
      </c>
      <c r="D662" s="303" t="s">
        <v>929</v>
      </c>
      <c r="E662" s="304" t="s">
        <v>2198</v>
      </c>
      <c r="F662" s="305">
        <v>290</v>
      </c>
      <c r="G662" s="306">
        <v>0</v>
      </c>
      <c r="H662" s="307">
        <v>0</v>
      </c>
      <c r="I662" s="308"/>
      <c r="J662" s="6" t="s">
        <v>3550</v>
      </c>
    </row>
    <row r="663" spans="1:10" ht="27" customHeight="1">
      <c r="A663" s="300">
        <v>31</v>
      </c>
      <c r="B663" s="301">
        <v>5</v>
      </c>
      <c r="C663" s="302" t="s">
        <v>2429</v>
      </c>
      <c r="D663" s="303" t="s">
        <v>3255</v>
      </c>
      <c r="E663" s="304" t="s">
        <v>4193</v>
      </c>
      <c r="F663" s="305">
        <v>0</v>
      </c>
      <c r="G663" s="306">
        <v>0</v>
      </c>
      <c r="H663" s="307">
        <v>0</v>
      </c>
      <c r="I663" s="308"/>
      <c r="J663" s="6" t="s">
        <v>3639</v>
      </c>
    </row>
    <row r="664" spans="1:10" ht="27" customHeight="1">
      <c r="A664" s="300">
        <v>31</v>
      </c>
      <c r="B664" s="301">
        <v>6</v>
      </c>
      <c r="C664" s="302" t="s">
        <v>1028</v>
      </c>
      <c r="D664" s="303" t="s">
        <v>3256</v>
      </c>
      <c r="E664" s="304" t="s">
        <v>4193</v>
      </c>
      <c r="F664" s="305">
        <v>0</v>
      </c>
      <c r="G664" s="306">
        <v>0</v>
      </c>
      <c r="H664" s="307">
        <v>0</v>
      </c>
      <c r="I664" s="4"/>
      <c r="J664" s="6" t="s">
        <v>3639</v>
      </c>
    </row>
    <row r="665" spans="1:10" ht="27" customHeight="1">
      <c r="A665" s="300">
        <v>31</v>
      </c>
      <c r="B665" s="301">
        <v>7</v>
      </c>
      <c r="C665" s="302" t="s">
        <v>2432</v>
      </c>
      <c r="D665" s="303" t="s">
        <v>3257</v>
      </c>
      <c r="E665" s="304" t="s">
        <v>4194</v>
      </c>
      <c r="F665" s="305">
        <v>0</v>
      </c>
      <c r="G665" s="306">
        <v>0</v>
      </c>
      <c r="H665" s="307">
        <v>0</v>
      </c>
      <c r="I665" s="4"/>
      <c r="J665" s="6" t="s">
        <v>3639</v>
      </c>
    </row>
    <row r="666" spans="1:10" ht="27" customHeight="1">
      <c r="A666" s="300">
        <v>31</v>
      </c>
      <c r="B666" s="301">
        <v>8</v>
      </c>
      <c r="C666" s="302" t="s">
        <v>1109</v>
      </c>
      <c r="D666" s="303" t="s">
        <v>3258</v>
      </c>
      <c r="E666" s="304" t="s">
        <v>4194</v>
      </c>
      <c r="F666" s="305">
        <v>0</v>
      </c>
      <c r="G666" s="306">
        <v>0</v>
      </c>
      <c r="H666" s="307">
        <v>0</v>
      </c>
      <c r="I666" s="4"/>
      <c r="J666" s="6" t="s">
        <v>3639</v>
      </c>
    </row>
    <row r="667" spans="1:10" ht="27" customHeight="1">
      <c r="A667" s="300">
        <v>31</v>
      </c>
      <c r="B667" s="301">
        <v>9</v>
      </c>
      <c r="C667" s="302" t="s">
        <v>509</v>
      </c>
      <c r="D667" s="303" t="s">
        <v>876</v>
      </c>
      <c r="E667" s="304" t="s">
        <v>2094</v>
      </c>
      <c r="F667" s="305">
        <v>54</v>
      </c>
      <c r="G667" s="306">
        <v>0</v>
      </c>
      <c r="H667" s="307">
        <v>0</v>
      </c>
      <c r="I667" s="4"/>
      <c r="J667" s="6" t="s">
        <v>1312</v>
      </c>
    </row>
    <row r="668" spans="1:10" ht="27" customHeight="1">
      <c r="A668" s="300">
        <v>31</v>
      </c>
      <c r="B668" s="301">
        <v>10</v>
      </c>
      <c r="C668" s="302" t="s">
        <v>510</v>
      </c>
      <c r="D668" s="303" t="s">
        <v>1994</v>
      </c>
      <c r="E668" s="304" t="s">
        <v>2094</v>
      </c>
      <c r="F668" s="305">
        <v>7</v>
      </c>
      <c r="G668" s="306">
        <v>0</v>
      </c>
      <c r="H668" s="307">
        <v>0</v>
      </c>
      <c r="I668" s="4"/>
      <c r="J668" s="6" t="s">
        <v>1312</v>
      </c>
    </row>
    <row r="669" spans="1:10" ht="27" customHeight="1">
      <c r="A669" s="300">
        <v>31</v>
      </c>
      <c r="B669" s="301">
        <v>11</v>
      </c>
      <c r="C669" s="302" t="s">
        <v>511</v>
      </c>
      <c r="D669" s="303" t="s">
        <v>1995</v>
      </c>
      <c r="E669" s="304" t="s">
        <v>2095</v>
      </c>
      <c r="F669" s="305">
        <v>35</v>
      </c>
      <c r="G669" s="306">
        <v>0</v>
      </c>
      <c r="H669" s="307">
        <v>0</v>
      </c>
      <c r="I669" s="4"/>
      <c r="J669" s="6" t="s">
        <v>1312</v>
      </c>
    </row>
    <row r="670" spans="1:10" ht="27" customHeight="1">
      <c r="A670" s="300">
        <v>31</v>
      </c>
      <c r="B670" s="301">
        <v>12</v>
      </c>
      <c r="C670" s="302" t="s">
        <v>512</v>
      </c>
      <c r="D670" s="303" t="s">
        <v>1996</v>
      </c>
      <c r="E670" s="304" t="s">
        <v>2709</v>
      </c>
      <c r="F670" s="305">
        <v>36</v>
      </c>
      <c r="G670" s="306">
        <v>0</v>
      </c>
      <c r="H670" s="307">
        <v>0</v>
      </c>
      <c r="I670" s="4"/>
      <c r="J670" s="6" t="s">
        <v>1312</v>
      </c>
    </row>
    <row r="671" spans="1:10" ht="27" customHeight="1">
      <c r="A671" s="300">
        <v>31</v>
      </c>
      <c r="B671" s="301">
        <v>13</v>
      </c>
      <c r="C671" s="302" t="s">
        <v>1107</v>
      </c>
      <c r="D671" s="303" t="s">
        <v>1108</v>
      </c>
      <c r="E671" s="304" t="s">
        <v>2119</v>
      </c>
      <c r="F671" s="305">
        <v>32</v>
      </c>
      <c r="G671" s="306">
        <v>0</v>
      </c>
      <c r="H671" s="307">
        <v>0</v>
      </c>
      <c r="I671" s="4"/>
      <c r="J671" s="6" t="s">
        <v>3550</v>
      </c>
    </row>
    <row r="672" spans="1:10" ht="27" customHeight="1">
      <c r="A672" s="300">
        <v>31</v>
      </c>
      <c r="B672" s="301">
        <v>14</v>
      </c>
      <c r="C672" s="302" t="s">
        <v>2675</v>
      </c>
      <c r="D672" s="303" t="s">
        <v>1111</v>
      </c>
      <c r="E672" s="304" t="s">
        <v>2119</v>
      </c>
      <c r="F672" s="305">
        <v>37</v>
      </c>
      <c r="G672" s="306">
        <v>0</v>
      </c>
      <c r="H672" s="307">
        <v>0</v>
      </c>
      <c r="I672" s="4"/>
      <c r="J672" s="6" t="s">
        <v>3550</v>
      </c>
    </row>
    <row r="673" spans="1:10" ht="27" customHeight="1">
      <c r="A673" s="300">
        <v>31</v>
      </c>
      <c r="B673" s="301">
        <v>15</v>
      </c>
      <c r="C673" s="302" t="s">
        <v>4541</v>
      </c>
      <c r="D673" s="303" t="s">
        <v>4542</v>
      </c>
      <c r="E673" s="304" t="s">
        <v>4156</v>
      </c>
      <c r="F673" s="305">
        <v>286</v>
      </c>
      <c r="G673" s="306">
        <v>0</v>
      </c>
      <c r="H673" s="307">
        <v>0</v>
      </c>
      <c r="I673" s="4"/>
      <c r="J673" s="6" t="s">
        <v>3550</v>
      </c>
    </row>
    <row r="674" spans="1:10" ht="27" customHeight="1">
      <c r="A674" s="300">
        <v>31</v>
      </c>
      <c r="B674" s="301">
        <v>16</v>
      </c>
      <c r="C674" s="302" t="s">
        <v>4543</v>
      </c>
      <c r="D674" s="303" t="s">
        <v>2968</v>
      </c>
      <c r="E674" s="304" t="s">
        <v>2084</v>
      </c>
      <c r="F674" s="305">
        <v>1355</v>
      </c>
      <c r="G674" s="306">
        <v>0</v>
      </c>
      <c r="H674" s="307">
        <v>0</v>
      </c>
      <c r="I674" s="4"/>
      <c r="J674" s="6" t="s">
        <v>3550</v>
      </c>
    </row>
    <row r="675" spans="1:10" ht="27" customHeight="1">
      <c r="A675" s="300">
        <v>31</v>
      </c>
      <c r="B675" s="301">
        <v>17</v>
      </c>
      <c r="C675" s="302" t="s">
        <v>4333</v>
      </c>
      <c r="D675" s="303" t="s">
        <v>4332</v>
      </c>
      <c r="E675" s="304" t="s">
        <v>565</v>
      </c>
      <c r="F675" s="305">
        <v>70</v>
      </c>
      <c r="G675" s="306">
        <v>0</v>
      </c>
      <c r="H675" s="307">
        <v>0</v>
      </c>
      <c r="I675" s="4"/>
      <c r="J675" s="6" t="s">
        <v>3550</v>
      </c>
    </row>
    <row r="676" spans="1:10" ht="27" customHeight="1">
      <c r="A676" s="300">
        <v>31</v>
      </c>
      <c r="B676" s="301">
        <v>18</v>
      </c>
      <c r="C676" s="302" t="s">
        <v>37</v>
      </c>
      <c r="D676" s="303" t="s">
        <v>4334</v>
      </c>
      <c r="E676" s="304" t="s">
        <v>2780</v>
      </c>
      <c r="F676" s="305">
        <v>30</v>
      </c>
      <c r="G676" s="306">
        <v>0</v>
      </c>
      <c r="H676" s="307">
        <v>0</v>
      </c>
      <c r="I676" s="4"/>
      <c r="J676" s="6" t="s">
        <v>3550</v>
      </c>
    </row>
    <row r="677" spans="1:10" ht="27" customHeight="1">
      <c r="A677" s="300">
        <v>31</v>
      </c>
      <c r="B677" s="301">
        <v>19</v>
      </c>
      <c r="C677" s="302" t="s">
        <v>670</v>
      </c>
      <c r="D677" s="303" t="s">
        <v>4336</v>
      </c>
      <c r="E677" s="304" t="s">
        <v>1779</v>
      </c>
      <c r="F677" s="305">
        <v>17</v>
      </c>
      <c r="G677" s="306">
        <v>0</v>
      </c>
      <c r="H677" s="307">
        <v>0</v>
      </c>
      <c r="I677" s="4"/>
      <c r="J677" s="6" t="s">
        <v>3550</v>
      </c>
    </row>
    <row r="678" spans="1:10" ht="27" customHeight="1">
      <c r="A678" s="300">
        <v>31</v>
      </c>
      <c r="B678" s="301">
        <v>20</v>
      </c>
      <c r="C678" s="302" t="s">
        <v>671</v>
      </c>
      <c r="D678" s="303" t="s">
        <v>4337</v>
      </c>
      <c r="E678" s="304" t="s">
        <v>704</v>
      </c>
      <c r="F678" s="305">
        <v>62</v>
      </c>
      <c r="G678" s="306">
        <v>0</v>
      </c>
      <c r="H678" s="307">
        <v>0</v>
      </c>
      <c r="I678" s="4"/>
      <c r="J678" s="6" t="s">
        <v>3550</v>
      </c>
    </row>
    <row r="679" spans="1:10" ht="27" customHeight="1">
      <c r="A679" s="300">
        <v>31</v>
      </c>
      <c r="B679" s="301">
        <v>21</v>
      </c>
      <c r="C679" s="302" t="s">
        <v>672</v>
      </c>
      <c r="D679" s="303" t="s">
        <v>4338</v>
      </c>
      <c r="E679" s="304" t="s">
        <v>3957</v>
      </c>
      <c r="F679" s="305">
        <v>39</v>
      </c>
      <c r="G679" s="306">
        <v>0</v>
      </c>
      <c r="H679" s="307">
        <v>0</v>
      </c>
      <c r="I679" s="4"/>
      <c r="J679" s="6" t="s">
        <v>3550</v>
      </c>
    </row>
    <row r="680" spans="1:10" ht="27" customHeight="1">
      <c r="A680" s="300">
        <v>31</v>
      </c>
      <c r="B680" s="301">
        <v>22</v>
      </c>
      <c r="C680" s="302" t="s">
        <v>391</v>
      </c>
      <c r="D680" s="303" t="s">
        <v>4222</v>
      </c>
      <c r="E680" s="304" t="s">
        <v>4567</v>
      </c>
      <c r="F680" s="305">
        <v>113</v>
      </c>
      <c r="G680" s="306">
        <v>0</v>
      </c>
      <c r="H680" s="307">
        <v>0</v>
      </c>
      <c r="I680" s="4"/>
      <c r="J680" s="6" t="s">
        <v>3550</v>
      </c>
    </row>
    <row r="681" spans="1:10" ht="27" customHeight="1">
      <c r="A681" s="300">
        <v>31</v>
      </c>
      <c r="B681" s="301">
        <v>23</v>
      </c>
      <c r="C681" s="302" t="s">
        <v>393</v>
      </c>
      <c r="D681" s="303" t="s">
        <v>905</v>
      </c>
      <c r="E681" s="304" t="s">
        <v>2195</v>
      </c>
      <c r="F681" s="305">
        <v>146</v>
      </c>
      <c r="G681" s="306">
        <v>0</v>
      </c>
      <c r="H681" s="307">
        <v>0</v>
      </c>
      <c r="I681" s="4"/>
      <c r="J681" s="6" t="s">
        <v>3550</v>
      </c>
    </row>
    <row r="682" spans="1:10" ht="27" customHeight="1">
      <c r="A682" s="300">
        <v>31</v>
      </c>
      <c r="B682" s="301">
        <v>24</v>
      </c>
      <c r="C682" s="302" t="s">
        <v>394</v>
      </c>
      <c r="D682" s="303" t="s">
        <v>4995</v>
      </c>
      <c r="E682" s="304" t="s">
        <v>2195</v>
      </c>
      <c r="F682" s="305">
        <v>136</v>
      </c>
      <c r="G682" s="306">
        <v>0</v>
      </c>
      <c r="H682" s="307">
        <v>0</v>
      </c>
      <c r="I682" s="4"/>
      <c r="J682" s="6" t="s">
        <v>3550</v>
      </c>
    </row>
    <row r="683" spans="1:10" ht="27" customHeight="1">
      <c r="A683" s="300">
        <v>31</v>
      </c>
      <c r="B683" s="301">
        <v>25</v>
      </c>
      <c r="C683" s="302" t="s">
        <v>395</v>
      </c>
      <c r="D683" s="303" t="s">
        <v>1240</v>
      </c>
      <c r="E683" s="304" t="s">
        <v>2195</v>
      </c>
      <c r="F683" s="305">
        <v>0</v>
      </c>
      <c r="G683" s="306">
        <v>0</v>
      </c>
      <c r="H683" s="307">
        <v>0</v>
      </c>
      <c r="I683" s="4"/>
      <c r="J683" s="6" t="s">
        <v>3550</v>
      </c>
    </row>
    <row r="684" spans="1:10" ht="27" customHeight="1">
      <c r="A684" s="300">
        <v>31</v>
      </c>
      <c r="B684" s="301">
        <v>26</v>
      </c>
      <c r="C684" s="302" t="s">
        <v>396</v>
      </c>
      <c r="D684" s="303" t="s">
        <v>1064</v>
      </c>
      <c r="E684" s="304" t="s">
        <v>2195</v>
      </c>
      <c r="F684" s="305">
        <v>0</v>
      </c>
      <c r="G684" s="306">
        <v>0</v>
      </c>
      <c r="H684" s="307">
        <v>0</v>
      </c>
      <c r="I684" s="4"/>
      <c r="J684" s="6" t="s">
        <v>3550</v>
      </c>
    </row>
    <row r="685" spans="1:10" ht="27" customHeight="1">
      <c r="A685" s="300">
        <v>31</v>
      </c>
      <c r="B685" s="301">
        <v>27</v>
      </c>
      <c r="C685" s="302" t="s">
        <v>4166</v>
      </c>
      <c r="D685" s="303" t="s">
        <v>1960</v>
      </c>
      <c r="E685" s="304" t="s">
        <v>2195</v>
      </c>
      <c r="F685" s="305">
        <v>0</v>
      </c>
      <c r="G685" s="306">
        <v>0</v>
      </c>
      <c r="H685" s="307">
        <v>0</v>
      </c>
      <c r="I685" s="4"/>
      <c r="J685" s="6" t="s">
        <v>3550</v>
      </c>
    </row>
    <row r="686" spans="1:10" ht="27" customHeight="1">
      <c r="A686" s="300">
        <v>31</v>
      </c>
      <c r="B686" s="301">
        <v>28</v>
      </c>
      <c r="C686" s="302" t="s">
        <v>4167</v>
      </c>
      <c r="D686" s="303" t="s">
        <v>909</v>
      </c>
      <c r="E686" s="304" t="s">
        <v>2195</v>
      </c>
      <c r="F686" s="305">
        <v>0</v>
      </c>
      <c r="G686" s="306">
        <v>0</v>
      </c>
      <c r="H686" s="307">
        <v>0</v>
      </c>
      <c r="I686" s="4"/>
      <c r="J686" s="6" t="s">
        <v>3550</v>
      </c>
    </row>
    <row r="687" spans="1:10" ht="27" customHeight="1">
      <c r="A687" s="300">
        <v>31</v>
      </c>
      <c r="B687" s="301">
        <v>29</v>
      </c>
      <c r="C687" s="302" t="s">
        <v>4168</v>
      </c>
      <c r="D687" s="303" t="s">
        <v>1322</v>
      </c>
      <c r="E687" s="304" t="s">
        <v>2195</v>
      </c>
      <c r="F687" s="305">
        <v>0</v>
      </c>
      <c r="G687" s="306">
        <v>0</v>
      </c>
      <c r="H687" s="307">
        <v>0</v>
      </c>
      <c r="I687" s="4"/>
      <c r="J687" s="6" t="s">
        <v>3550</v>
      </c>
    </row>
    <row r="688" spans="1:10" ht="27" customHeight="1">
      <c r="A688" s="300">
        <v>31</v>
      </c>
      <c r="B688" s="301">
        <v>30</v>
      </c>
      <c r="C688" s="302" t="s">
        <v>4169</v>
      </c>
      <c r="D688" s="303" t="s">
        <v>1323</v>
      </c>
      <c r="E688" s="304" t="s">
        <v>2195</v>
      </c>
      <c r="F688" s="305">
        <v>0</v>
      </c>
      <c r="G688" s="306">
        <v>0</v>
      </c>
      <c r="H688" s="307">
        <v>0</v>
      </c>
      <c r="I688" s="4"/>
      <c r="J688" s="6" t="s">
        <v>3550</v>
      </c>
    </row>
    <row r="689" spans="1:10" ht="27" customHeight="1">
      <c r="A689" s="300">
        <v>31</v>
      </c>
      <c r="B689" s="301">
        <v>31</v>
      </c>
      <c r="C689" s="302" t="s">
        <v>4170</v>
      </c>
      <c r="D689" s="303" t="s">
        <v>1639</v>
      </c>
      <c r="E689" s="304" t="s">
        <v>1779</v>
      </c>
      <c r="F689" s="305">
        <v>53</v>
      </c>
      <c r="G689" s="306">
        <v>0</v>
      </c>
      <c r="H689" s="307">
        <v>0</v>
      </c>
      <c r="I689" s="4"/>
      <c r="J689" s="6" t="s">
        <v>3550</v>
      </c>
    </row>
    <row r="690" spans="1:10" ht="27" customHeight="1">
      <c r="A690" s="300">
        <v>31</v>
      </c>
      <c r="B690" s="301">
        <v>32</v>
      </c>
      <c r="C690" s="302" t="s">
        <v>4171</v>
      </c>
      <c r="D690" s="303" t="s">
        <v>1640</v>
      </c>
      <c r="E690" s="304" t="s">
        <v>4566</v>
      </c>
      <c r="F690" s="305">
        <v>109</v>
      </c>
      <c r="G690" s="306">
        <v>0</v>
      </c>
      <c r="H690" s="307">
        <v>0</v>
      </c>
      <c r="I690" s="4"/>
      <c r="J690" s="6" t="s">
        <v>3550</v>
      </c>
    </row>
    <row r="691" spans="1:10" ht="27" customHeight="1">
      <c r="A691" s="300">
        <v>31</v>
      </c>
      <c r="B691" s="301">
        <v>33</v>
      </c>
      <c r="C691" s="302" t="s">
        <v>3386</v>
      </c>
      <c r="D691" s="303" t="s">
        <v>4487</v>
      </c>
      <c r="E691" s="304" t="s">
        <v>4568</v>
      </c>
      <c r="F691" s="305">
        <v>5</v>
      </c>
      <c r="G691" s="306">
        <v>0</v>
      </c>
      <c r="H691" s="307">
        <v>0</v>
      </c>
      <c r="I691" s="4"/>
      <c r="J691" s="6" t="s">
        <v>3550</v>
      </c>
    </row>
    <row r="692" spans="1:10" ht="27" customHeight="1">
      <c r="A692" s="300">
        <v>31</v>
      </c>
      <c r="B692" s="301">
        <v>34</v>
      </c>
      <c r="C692" s="302" t="s">
        <v>392</v>
      </c>
      <c r="D692" s="303" t="s">
        <v>1321</v>
      </c>
      <c r="E692" s="304" t="s">
        <v>2195</v>
      </c>
      <c r="F692" s="305">
        <v>0</v>
      </c>
      <c r="G692" s="306">
        <v>0</v>
      </c>
      <c r="H692" s="307">
        <v>0</v>
      </c>
      <c r="I692" s="4"/>
      <c r="J692" s="6" t="s">
        <v>3550</v>
      </c>
    </row>
    <row r="693" spans="1:10" ht="27" customHeight="1">
      <c r="A693" s="300" t="s">
        <v>3252</v>
      </c>
      <c r="B693" s="301">
        <v>1</v>
      </c>
      <c r="C693" s="302" t="s">
        <v>1374</v>
      </c>
      <c r="D693" s="303" t="s">
        <v>264</v>
      </c>
      <c r="E693" s="304" t="s">
        <v>2084</v>
      </c>
      <c r="F693" s="305">
        <v>561</v>
      </c>
      <c r="G693" s="306">
        <v>0</v>
      </c>
      <c r="H693" s="307">
        <v>0</v>
      </c>
      <c r="I693" s="4"/>
      <c r="J693" s="6" t="s">
        <v>3550</v>
      </c>
    </row>
    <row r="694" spans="1:10" ht="27" customHeight="1">
      <c r="A694" s="300" t="s">
        <v>3252</v>
      </c>
      <c r="B694" s="301">
        <v>2</v>
      </c>
      <c r="C694" s="302" t="s">
        <v>1055</v>
      </c>
      <c r="D694" s="303" t="s">
        <v>11</v>
      </c>
      <c r="E694" s="304" t="s">
        <v>4195</v>
      </c>
      <c r="F694" s="305">
        <v>0</v>
      </c>
      <c r="G694" s="306">
        <v>0</v>
      </c>
      <c r="H694" s="307">
        <v>0</v>
      </c>
      <c r="I694" s="4"/>
      <c r="J694" s="6" t="s">
        <v>3639</v>
      </c>
    </row>
    <row r="695" spans="1:10" ht="27" customHeight="1">
      <c r="A695" s="300" t="s">
        <v>3252</v>
      </c>
      <c r="B695" s="301">
        <v>3</v>
      </c>
      <c r="C695" s="302" t="s">
        <v>3042</v>
      </c>
      <c r="D695" s="303" t="s">
        <v>14</v>
      </c>
      <c r="E695" s="304" t="s">
        <v>5407</v>
      </c>
      <c r="F695" s="305">
        <v>0</v>
      </c>
      <c r="G695" s="306">
        <v>0</v>
      </c>
      <c r="H695" s="307">
        <v>0</v>
      </c>
      <c r="I695" s="4"/>
      <c r="J695" s="6" t="s">
        <v>3639</v>
      </c>
    </row>
    <row r="696" spans="1:10" ht="27" customHeight="1">
      <c r="A696" s="300" t="s">
        <v>3252</v>
      </c>
      <c r="B696" s="301">
        <v>4</v>
      </c>
      <c r="C696" s="302" t="s">
        <v>3378</v>
      </c>
      <c r="D696" s="303" t="s">
        <v>5192</v>
      </c>
      <c r="E696" s="304" t="s">
        <v>1963</v>
      </c>
      <c r="F696" s="305">
        <v>42</v>
      </c>
      <c r="G696" s="306">
        <v>0</v>
      </c>
      <c r="H696" s="307">
        <v>0</v>
      </c>
      <c r="I696" s="4"/>
      <c r="J696" s="6" t="s">
        <v>3550</v>
      </c>
    </row>
    <row r="697" spans="1:10" ht="27" customHeight="1">
      <c r="A697" s="300" t="s">
        <v>3252</v>
      </c>
      <c r="B697" s="301">
        <v>5</v>
      </c>
      <c r="C697" s="302" t="s">
        <v>3244</v>
      </c>
      <c r="D697" s="303" t="s">
        <v>2567</v>
      </c>
      <c r="E697" s="304" t="s">
        <v>4141</v>
      </c>
      <c r="F697" s="305">
        <v>0</v>
      </c>
      <c r="G697" s="306">
        <v>0</v>
      </c>
      <c r="H697" s="307">
        <v>0</v>
      </c>
      <c r="I697" s="4"/>
      <c r="J697" s="6" t="s">
        <v>3550</v>
      </c>
    </row>
    <row r="698" spans="1:10" ht="27" customHeight="1">
      <c r="A698" s="300" t="s">
        <v>3252</v>
      </c>
      <c r="B698" s="301">
        <v>6</v>
      </c>
      <c r="C698" s="302" t="s">
        <v>5002</v>
      </c>
      <c r="D698" s="303" t="s">
        <v>2275</v>
      </c>
      <c r="E698" s="304" t="s">
        <v>1258</v>
      </c>
      <c r="F698" s="305">
        <v>0</v>
      </c>
      <c r="G698" s="306">
        <v>0</v>
      </c>
      <c r="H698" s="307">
        <v>0</v>
      </c>
      <c r="I698" s="4"/>
      <c r="J698" s="6" t="s">
        <v>3550</v>
      </c>
    </row>
    <row r="699" spans="1:10" ht="27" customHeight="1">
      <c r="A699" s="300" t="s">
        <v>3252</v>
      </c>
      <c r="B699" s="301">
        <v>7</v>
      </c>
      <c r="C699" s="302" t="s">
        <v>3060</v>
      </c>
      <c r="D699" s="303" t="s">
        <v>3500</v>
      </c>
      <c r="E699" s="304" t="s">
        <v>769</v>
      </c>
      <c r="F699" s="305">
        <v>179</v>
      </c>
      <c r="G699" s="306">
        <v>0</v>
      </c>
      <c r="H699" s="307">
        <v>0</v>
      </c>
      <c r="I699" s="4"/>
      <c r="J699" s="6" t="s">
        <v>3550</v>
      </c>
    </row>
    <row r="700" spans="1:10" ht="27" customHeight="1">
      <c r="A700" s="300" t="s">
        <v>3252</v>
      </c>
      <c r="B700" s="301">
        <v>8</v>
      </c>
      <c r="C700" s="302" t="s">
        <v>3405</v>
      </c>
      <c r="D700" s="303" t="s">
        <v>3114</v>
      </c>
      <c r="E700" s="304" t="s">
        <v>769</v>
      </c>
      <c r="F700" s="305">
        <v>87</v>
      </c>
      <c r="G700" s="306">
        <v>0</v>
      </c>
      <c r="H700" s="307">
        <v>0</v>
      </c>
      <c r="I700" s="4"/>
      <c r="J700" s="6" t="s">
        <v>3550</v>
      </c>
    </row>
    <row r="701" spans="1:10" ht="27" customHeight="1">
      <c r="A701" s="300" t="s">
        <v>3252</v>
      </c>
      <c r="B701" s="301">
        <v>9</v>
      </c>
      <c r="C701" s="302" t="s">
        <v>101</v>
      </c>
      <c r="D701" s="303" t="s">
        <v>3459</v>
      </c>
      <c r="E701" s="304" t="s">
        <v>770</v>
      </c>
      <c r="F701" s="305">
        <v>0</v>
      </c>
      <c r="G701" s="306">
        <v>0</v>
      </c>
      <c r="H701" s="307">
        <v>0</v>
      </c>
      <c r="I701" s="4"/>
      <c r="J701" s="6" t="s">
        <v>3550</v>
      </c>
    </row>
    <row r="702" spans="1:10" ht="27" customHeight="1">
      <c r="A702" s="300" t="s">
        <v>3252</v>
      </c>
      <c r="B702" s="301">
        <v>10</v>
      </c>
      <c r="C702" s="302" t="s">
        <v>102</v>
      </c>
      <c r="D702" s="303" t="s">
        <v>2107</v>
      </c>
      <c r="E702" s="304" t="s">
        <v>3849</v>
      </c>
      <c r="F702" s="305">
        <v>0</v>
      </c>
      <c r="G702" s="306">
        <v>0</v>
      </c>
      <c r="H702" s="307">
        <v>0</v>
      </c>
      <c r="I702" s="4"/>
      <c r="J702" s="6" t="s">
        <v>3550</v>
      </c>
    </row>
    <row r="703" spans="1:10" ht="27" customHeight="1">
      <c r="A703" s="300" t="s">
        <v>3252</v>
      </c>
      <c r="B703" s="301">
        <v>11</v>
      </c>
      <c r="C703" s="302" t="s">
        <v>103</v>
      </c>
      <c r="D703" s="303" t="s">
        <v>3288</v>
      </c>
      <c r="E703" s="304" t="s">
        <v>771</v>
      </c>
      <c r="F703" s="305">
        <v>170</v>
      </c>
      <c r="G703" s="306">
        <v>0</v>
      </c>
      <c r="H703" s="307">
        <v>0</v>
      </c>
      <c r="I703" s="4"/>
      <c r="J703" s="6" t="s">
        <v>3550</v>
      </c>
    </row>
    <row r="704" spans="1:10" ht="27" customHeight="1">
      <c r="A704" s="300" t="s">
        <v>3252</v>
      </c>
      <c r="B704" s="301">
        <v>12</v>
      </c>
      <c r="C704" s="302" t="s">
        <v>104</v>
      </c>
      <c r="D704" s="303" t="s">
        <v>1113</v>
      </c>
      <c r="E704" s="304" t="s">
        <v>5084</v>
      </c>
      <c r="F704" s="305">
        <v>161</v>
      </c>
      <c r="G704" s="306">
        <v>0</v>
      </c>
      <c r="H704" s="307">
        <v>0</v>
      </c>
      <c r="I704" s="4"/>
      <c r="J704" s="6" t="s">
        <v>3550</v>
      </c>
    </row>
    <row r="705" spans="1:10" ht="27" customHeight="1">
      <c r="A705" s="300" t="s">
        <v>3252</v>
      </c>
      <c r="B705" s="301">
        <v>13</v>
      </c>
      <c r="C705" s="302" t="s">
        <v>3315</v>
      </c>
      <c r="D705" s="303" t="s">
        <v>64</v>
      </c>
      <c r="E705" s="304" t="s">
        <v>1258</v>
      </c>
      <c r="F705" s="305">
        <v>0</v>
      </c>
      <c r="G705" s="306">
        <v>0</v>
      </c>
      <c r="H705" s="307">
        <v>0</v>
      </c>
      <c r="I705" s="4"/>
      <c r="J705" s="6" t="s">
        <v>3550</v>
      </c>
    </row>
    <row r="706" spans="1:10" ht="27" customHeight="1">
      <c r="A706" s="300" t="s">
        <v>3252</v>
      </c>
      <c r="B706" s="301">
        <v>14</v>
      </c>
      <c r="C706" s="302" t="s">
        <v>3416</v>
      </c>
      <c r="D706" s="303" t="s">
        <v>65</v>
      </c>
      <c r="E706" s="304" t="s">
        <v>3850</v>
      </c>
      <c r="F706" s="305">
        <v>0</v>
      </c>
      <c r="G706" s="306">
        <v>0</v>
      </c>
      <c r="H706" s="307">
        <v>0</v>
      </c>
      <c r="I706" s="4"/>
      <c r="J706" s="6" t="s">
        <v>3550</v>
      </c>
    </row>
    <row r="707" spans="1:10" ht="27" customHeight="1">
      <c r="A707" s="300" t="s">
        <v>3252</v>
      </c>
      <c r="B707" s="301">
        <v>15</v>
      </c>
      <c r="C707" s="302" t="s">
        <v>3417</v>
      </c>
      <c r="D707" s="303" t="s">
        <v>66</v>
      </c>
      <c r="E707" s="304" t="s">
        <v>2151</v>
      </c>
      <c r="F707" s="305">
        <v>0</v>
      </c>
      <c r="G707" s="306">
        <v>0</v>
      </c>
      <c r="H707" s="307">
        <v>0</v>
      </c>
      <c r="I707" s="4"/>
      <c r="J707" s="6" t="s">
        <v>3550</v>
      </c>
    </row>
    <row r="708" spans="1:10" ht="27" customHeight="1">
      <c r="A708" s="300" t="s">
        <v>3252</v>
      </c>
      <c r="B708" s="301">
        <v>16</v>
      </c>
      <c r="C708" s="302" t="s">
        <v>3418</v>
      </c>
      <c r="D708" s="303" t="s">
        <v>1514</v>
      </c>
      <c r="E708" s="304" t="s">
        <v>5083</v>
      </c>
      <c r="F708" s="305">
        <v>0</v>
      </c>
      <c r="G708" s="306">
        <v>0</v>
      </c>
      <c r="H708" s="307">
        <v>0</v>
      </c>
      <c r="I708" s="4"/>
      <c r="J708" s="6" t="s">
        <v>3550</v>
      </c>
    </row>
    <row r="709" spans="1:10" ht="27" customHeight="1">
      <c r="A709" s="300" t="s">
        <v>3252</v>
      </c>
      <c r="B709" s="301">
        <v>17</v>
      </c>
      <c r="C709" s="302" t="s">
        <v>3027</v>
      </c>
      <c r="D709" s="303" t="s">
        <v>3025</v>
      </c>
      <c r="E709" s="304" t="s">
        <v>255</v>
      </c>
      <c r="F709" s="305">
        <v>19</v>
      </c>
      <c r="G709" s="306">
        <v>0</v>
      </c>
      <c r="H709" s="307">
        <v>0</v>
      </c>
      <c r="I709" s="4"/>
      <c r="J709" s="6" t="s">
        <v>3550</v>
      </c>
    </row>
    <row r="710" spans="1:10" ht="27" customHeight="1">
      <c r="A710" s="300" t="s">
        <v>3252</v>
      </c>
      <c r="B710" s="301">
        <v>18</v>
      </c>
      <c r="C710" s="302" t="s">
        <v>3029</v>
      </c>
      <c r="D710" s="303" t="s">
        <v>3028</v>
      </c>
      <c r="E710" s="304" t="s">
        <v>255</v>
      </c>
      <c r="F710" s="305">
        <v>7</v>
      </c>
      <c r="G710" s="306">
        <v>0</v>
      </c>
      <c r="H710" s="307">
        <v>0</v>
      </c>
      <c r="I710" s="4"/>
      <c r="J710" s="6" t="s">
        <v>3550</v>
      </c>
    </row>
    <row r="711" spans="1:10" ht="27" customHeight="1">
      <c r="A711" s="300" t="s">
        <v>3252</v>
      </c>
      <c r="B711" s="301">
        <v>19</v>
      </c>
      <c r="C711" s="302" t="s">
        <v>1732</v>
      </c>
      <c r="D711" s="303" t="s">
        <v>5200</v>
      </c>
      <c r="E711" s="304" t="s">
        <v>3185</v>
      </c>
      <c r="F711" s="305">
        <v>38</v>
      </c>
      <c r="G711" s="306">
        <v>0</v>
      </c>
      <c r="H711" s="307">
        <v>0</v>
      </c>
      <c r="I711" s="4"/>
      <c r="J711" s="6" t="s">
        <v>3550</v>
      </c>
    </row>
    <row r="712" spans="1:10" ht="27" customHeight="1">
      <c r="A712" s="300" t="s">
        <v>3252</v>
      </c>
      <c r="B712" s="301">
        <v>20</v>
      </c>
      <c r="C712" s="302" t="s">
        <v>3540</v>
      </c>
      <c r="D712" s="303" t="s">
        <v>2062</v>
      </c>
      <c r="E712" s="304" t="s">
        <v>3436</v>
      </c>
      <c r="F712" s="305">
        <v>45</v>
      </c>
      <c r="G712" s="306">
        <v>0</v>
      </c>
      <c r="H712" s="307">
        <v>0</v>
      </c>
      <c r="I712" s="4"/>
      <c r="J712" s="6" t="s">
        <v>3550</v>
      </c>
    </row>
    <row r="713" spans="1:10" ht="27" customHeight="1">
      <c r="A713" s="300" t="s">
        <v>3252</v>
      </c>
      <c r="B713" s="301">
        <v>21</v>
      </c>
      <c r="C713" s="302" t="s">
        <v>3859</v>
      </c>
      <c r="D713" s="303" t="s">
        <v>2669</v>
      </c>
      <c r="E713" s="304" t="s">
        <v>793</v>
      </c>
      <c r="F713" s="305">
        <v>308</v>
      </c>
      <c r="G713" s="306">
        <v>0</v>
      </c>
      <c r="H713" s="307">
        <v>0</v>
      </c>
      <c r="I713" s="4"/>
      <c r="J713" s="6" t="s">
        <v>3550</v>
      </c>
    </row>
    <row r="714" spans="1:10" ht="27" customHeight="1">
      <c r="A714" s="300" t="s">
        <v>3252</v>
      </c>
      <c r="B714" s="301">
        <v>22</v>
      </c>
      <c r="C714" s="302" t="s">
        <v>788</v>
      </c>
      <c r="D714" s="303" t="s">
        <v>1478</v>
      </c>
      <c r="E714" s="304" t="s">
        <v>3186</v>
      </c>
      <c r="F714" s="305">
        <v>0</v>
      </c>
      <c r="G714" s="306">
        <v>0</v>
      </c>
      <c r="H714" s="307">
        <v>0</v>
      </c>
      <c r="I714" s="4"/>
      <c r="J714" s="6" t="s">
        <v>3550</v>
      </c>
    </row>
    <row r="715" spans="1:10" ht="27" customHeight="1">
      <c r="A715" s="300" t="s">
        <v>3252</v>
      </c>
      <c r="B715" s="301">
        <v>23</v>
      </c>
      <c r="C715" s="302" t="s">
        <v>2069</v>
      </c>
      <c r="D715" s="303" t="s">
        <v>1479</v>
      </c>
      <c r="E715" s="304" t="s">
        <v>1737</v>
      </c>
      <c r="F715" s="305">
        <v>0</v>
      </c>
      <c r="G715" s="306">
        <v>0</v>
      </c>
      <c r="H715" s="307">
        <v>0</v>
      </c>
      <c r="I715" s="4"/>
      <c r="J715" s="6" t="s">
        <v>3550</v>
      </c>
    </row>
    <row r="716" spans="1:10" ht="27" customHeight="1">
      <c r="A716" s="300" t="s">
        <v>3252</v>
      </c>
      <c r="B716" s="301">
        <v>24</v>
      </c>
      <c r="C716" s="302" t="s">
        <v>2070</v>
      </c>
      <c r="D716" s="303" t="s">
        <v>1480</v>
      </c>
      <c r="E716" s="304" t="s">
        <v>1745</v>
      </c>
      <c r="F716" s="305">
        <v>830</v>
      </c>
      <c r="G716" s="306">
        <v>0</v>
      </c>
      <c r="H716" s="307">
        <v>0</v>
      </c>
      <c r="I716" s="4"/>
      <c r="J716" s="6" t="s">
        <v>3550</v>
      </c>
    </row>
    <row r="717" spans="1:10" ht="27" customHeight="1">
      <c r="A717" s="300" t="s">
        <v>3253</v>
      </c>
      <c r="B717" s="301">
        <v>1</v>
      </c>
      <c r="C717" s="302" t="s">
        <v>1374</v>
      </c>
      <c r="D717" s="303" t="s">
        <v>264</v>
      </c>
      <c r="E717" s="304" t="s">
        <v>2084</v>
      </c>
      <c r="F717" s="305">
        <v>0</v>
      </c>
      <c r="G717" s="306">
        <v>0</v>
      </c>
      <c r="H717" s="307">
        <v>0</v>
      </c>
      <c r="I717" s="4"/>
      <c r="J717" s="6" t="s">
        <v>3550</v>
      </c>
    </row>
    <row r="718" spans="1:10" ht="27" customHeight="1">
      <c r="A718" s="300" t="s">
        <v>3253</v>
      </c>
      <c r="B718" s="301">
        <v>2</v>
      </c>
      <c r="C718" s="302" t="s">
        <v>282</v>
      </c>
      <c r="D718" s="303" t="s">
        <v>12</v>
      </c>
      <c r="E718" s="304" t="s">
        <v>5408</v>
      </c>
      <c r="F718" s="305">
        <v>0</v>
      </c>
      <c r="G718" s="306">
        <v>0</v>
      </c>
      <c r="H718" s="307">
        <v>0</v>
      </c>
      <c r="I718" s="4"/>
      <c r="J718" s="6" t="s">
        <v>3639</v>
      </c>
    </row>
    <row r="719" spans="1:10" ht="27" customHeight="1">
      <c r="A719" s="300" t="s">
        <v>3253</v>
      </c>
      <c r="B719" s="301">
        <v>3</v>
      </c>
      <c r="C719" s="302" t="s">
        <v>3040</v>
      </c>
      <c r="D719" s="303" t="s">
        <v>13</v>
      </c>
      <c r="E719" s="304" t="s">
        <v>1351</v>
      </c>
      <c r="F719" s="305">
        <v>0</v>
      </c>
      <c r="G719" s="306">
        <v>0</v>
      </c>
      <c r="H719" s="307">
        <v>0</v>
      </c>
      <c r="I719" s="4"/>
      <c r="J719" s="6" t="s">
        <v>3639</v>
      </c>
    </row>
    <row r="720" spans="1:10" ht="27" customHeight="1">
      <c r="A720" s="300" t="s">
        <v>3253</v>
      </c>
      <c r="B720" s="301">
        <v>4</v>
      </c>
      <c r="C720" s="302" t="s">
        <v>3242</v>
      </c>
      <c r="D720" s="303" t="s">
        <v>5193</v>
      </c>
      <c r="E720" s="304" t="s">
        <v>4141</v>
      </c>
      <c r="F720" s="305">
        <v>38</v>
      </c>
      <c r="G720" s="306">
        <v>0</v>
      </c>
      <c r="H720" s="307">
        <v>0</v>
      </c>
      <c r="I720" s="4"/>
      <c r="J720" s="6" t="s">
        <v>3550</v>
      </c>
    </row>
    <row r="721" spans="1:10" ht="27" customHeight="1">
      <c r="A721" s="300" t="s">
        <v>3253</v>
      </c>
      <c r="B721" s="301">
        <v>5</v>
      </c>
      <c r="C721" s="302" t="s">
        <v>3243</v>
      </c>
      <c r="D721" s="303" t="s">
        <v>5194</v>
      </c>
      <c r="E721" s="304" t="s">
        <v>1963</v>
      </c>
      <c r="F721" s="305">
        <v>71</v>
      </c>
      <c r="G721" s="306">
        <v>0</v>
      </c>
      <c r="H721" s="307">
        <v>0</v>
      </c>
      <c r="I721" s="4"/>
      <c r="J721" s="6" t="s">
        <v>3550</v>
      </c>
    </row>
    <row r="722" spans="1:10" ht="27" customHeight="1">
      <c r="A722" s="300" t="s">
        <v>3253</v>
      </c>
      <c r="B722" s="301">
        <v>6</v>
      </c>
      <c r="C722" s="302" t="s">
        <v>5002</v>
      </c>
      <c r="D722" s="303" t="s">
        <v>2275</v>
      </c>
      <c r="E722" s="304" t="s">
        <v>1258</v>
      </c>
      <c r="F722" s="305">
        <v>74</v>
      </c>
      <c r="G722" s="306">
        <v>0</v>
      </c>
      <c r="H722" s="307">
        <v>0</v>
      </c>
      <c r="I722" s="4"/>
      <c r="J722" s="6" t="s">
        <v>3550</v>
      </c>
    </row>
    <row r="723" spans="1:10" ht="27" customHeight="1">
      <c r="A723" s="300" t="s">
        <v>3253</v>
      </c>
      <c r="B723" s="301">
        <v>7</v>
      </c>
      <c r="C723" s="302" t="s">
        <v>3315</v>
      </c>
      <c r="D723" s="303" t="s">
        <v>64</v>
      </c>
      <c r="E723" s="304" t="s">
        <v>1258</v>
      </c>
      <c r="F723" s="305">
        <v>170</v>
      </c>
      <c r="G723" s="306">
        <v>0</v>
      </c>
      <c r="H723" s="307">
        <v>0</v>
      </c>
      <c r="I723" s="4"/>
      <c r="J723" s="6" t="s">
        <v>3550</v>
      </c>
    </row>
    <row r="724" spans="1:10" ht="27" customHeight="1">
      <c r="A724" s="300" t="s">
        <v>3253</v>
      </c>
      <c r="B724" s="301">
        <v>8</v>
      </c>
      <c r="C724" s="302" t="s">
        <v>3416</v>
      </c>
      <c r="D724" s="303" t="s">
        <v>65</v>
      </c>
      <c r="E724" s="304" t="s">
        <v>3850</v>
      </c>
      <c r="F724" s="305">
        <v>340</v>
      </c>
      <c r="G724" s="306">
        <v>0</v>
      </c>
      <c r="H724" s="307">
        <v>0</v>
      </c>
      <c r="I724" s="4"/>
      <c r="J724" s="6" t="s">
        <v>3550</v>
      </c>
    </row>
    <row r="725" spans="1:10" ht="27" customHeight="1">
      <c r="A725" s="300" t="s">
        <v>3253</v>
      </c>
      <c r="B725" s="301">
        <v>9</v>
      </c>
      <c r="C725" s="302" t="s">
        <v>3417</v>
      </c>
      <c r="D725" s="303" t="s">
        <v>66</v>
      </c>
      <c r="E725" s="304" t="s">
        <v>2151</v>
      </c>
      <c r="F725" s="305">
        <v>315</v>
      </c>
      <c r="G725" s="306">
        <v>0</v>
      </c>
      <c r="H725" s="307">
        <v>0</v>
      </c>
      <c r="I725" s="4"/>
      <c r="J725" s="6" t="s">
        <v>3550</v>
      </c>
    </row>
    <row r="726" spans="1:10" ht="27" customHeight="1">
      <c r="A726" s="300" t="s">
        <v>3253</v>
      </c>
      <c r="B726" s="301">
        <v>10</v>
      </c>
      <c r="C726" s="302" t="s">
        <v>3418</v>
      </c>
      <c r="D726" s="303" t="s">
        <v>1514</v>
      </c>
      <c r="E726" s="304" t="s">
        <v>5083</v>
      </c>
      <c r="F726" s="305">
        <v>336</v>
      </c>
      <c r="G726" s="306">
        <v>0</v>
      </c>
      <c r="H726" s="307">
        <v>0</v>
      </c>
      <c r="I726" s="4"/>
      <c r="J726" s="6" t="s">
        <v>3550</v>
      </c>
    </row>
    <row r="727" spans="1:10" ht="27" customHeight="1">
      <c r="A727" s="300" t="s">
        <v>3253</v>
      </c>
      <c r="B727" s="301">
        <v>11</v>
      </c>
      <c r="C727" s="302" t="s">
        <v>3859</v>
      </c>
      <c r="D727" s="303" t="s">
        <v>2669</v>
      </c>
      <c r="E727" s="304" t="s">
        <v>793</v>
      </c>
      <c r="F727" s="305">
        <v>1500</v>
      </c>
      <c r="G727" s="306">
        <v>0</v>
      </c>
      <c r="H727" s="307">
        <v>0</v>
      </c>
      <c r="I727" s="4"/>
      <c r="J727" s="6" t="s">
        <v>3550</v>
      </c>
    </row>
    <row r="728" spans="1:10" ht="27" customHeight="1">
      <c r="A728" s="300" t="s">
        <v>3253</v>
      </c>
      <c r="B728" s="301">
        <v>12</v>
      </c>
      <c r="C728" s="302" t="s">
        <v>788</v>
      </c>
      <c r="D728" s="303" t="s">
        <v>1478</v>
      </c>
      <c r="E728" s="304" t="s">
        <v>3186</v>
      </c>
      <c r="F728" s="305">
        <v>1241</v>
      </c>
      <c r="G728" s="306">
        <v>0</v>
      </c>
      <c r="H728" s="307">
        <v>0</v>
      </c>
      <c r="I728" s="4"/>
      <c r="J728" s="6" t="s">
        <v>3550</v>
      </c>
    </row>
    <row r="729" spans="1:10" ht="27" customHeight="1">
      <c r="A729" s="300" t="s">
        <v>3253</v>
      </c>
      <c r="B729" s="301">
        <v>13</v>
      </c>
      <c r="C729" s="302" t="s">
        <v>2069</v>
      </c>
      <c r="D729" s="303" t="s">
        <v>1479</v>
      </c>
      <c r="E729" s="304" t="s">
        <v>1737</v>
      </c>
      <c r="F729" s="305">
        <v>2074</v>
      </c>
      <c r="G729" s="306">
        <v>0</v>
      </c>
      <c r="H729" s="307">
        <v>0</v>
      </c>
      <c r="I729" s="4"/>
      <c r="J729" s="6" t="s">
        <v>3550</v>
      </c>
    </row>
    <row r="730" spans="1:10" ht="27" customHeight="1">
      <c r="A730" s="300">
        <v>33</v>
      </c>
      <c r="B730" s="301">
        <v>1</v>
      </c>
      <c r="C730" s="302" t="s">
        <v>4560</v>
      </c>
      <c r="D730" s="303" t="s">
        <v>1346</v>
      </c>
      <c r="E730" s="304" t="s">
        <v>1344</v>
      </c>
      <c r="F730" s="305">
        <v>4</v>
      </c>
      <c r="G730" s="306">
        <v>0</v>
      </c>
      <c r="H730" s="307">
        <v>0</v>
      </c>
      <c r="I730" s="4"/>
      <c r="J730" s="6" t="s">
        <v>3639</v>
      </c>
    </row>
    <row r="731" spans="1:10" ht="27" customHeight="1">
      <c r="A731" s="300">
        <v>33</v>
      </c>
      <c r="B731" s="301">
        <v>2</v>
      </c>
      <c r="C731" s="302" t="s">
        <v>4551</v>
      </c>
      <c r="D731" s="303" t="s">
        <v>1347</v>
      </c>
      <c r="E731" s="304" t="s">
        <v>1710</v>
      </c>
      <c r="F731" s="305">
        <v>3</v>
      </c>
      <c r="G731" s="306">
        <v>0</v>
      </c>
      <c r="H731" s="307">
        <v>0</v>
      </c>
      <c r="I731" s="4"/>
      <c r="J731" s="6" t="s">
        <v>3639</v>
      </c>
    </row>
    <row r="732" spans="1:10" ht="27" customHeight="1">
      <c r="A732" s="300">
        <v>33</v>
      </c>
      <c r="B732" s="301">
        <v>3</v>
      </c>
      <c r="C732" s="302" t="s">
        <v>4557</v>
      </c>
      <c r="D732" s="303" t="s">
        <v>1349</v>
      </c>
      <c r="E732" s="304" t="s">
        <v>1711</v>
      </c>
      <c r="F732" s="305">
        <v>3</v>
      </c>
      <c r="G732" s="306">
        <v>0</v>
      </c>
      <c r="H732" s="307">
        <v>0</v>
      </c>
      <c r="I732" s="4"/>
      <c r="J732" s="6" t="s">
        <v>3639</v>
      </c>
    </row>
    <row r="733" spans="1:10" ht="27" customHeight="1">
      <c r="A733" s="300">
        <v>33</v>
      </c>
      <c r="B733" s="301">
        <v>4</v>
      </c>
      <c r="C733" s="302" t="s">
        <v>4553</v>
      </c>
      <c r="D733" s="303" t="s">
        <v>1350</v>
      </c>
      <c r="E733" s="304" t="s">
        <v>1712</v>
      </c>
      <c r="F733" s="305">
        <v>3</v>
      </c>
      <c r="G733" s="306">
        <v>0</v>
      </c>
      <c r="H733" s="307">
        <v>0</v>
      </c>
      <c r="I733" s="4"/>
      <c r="J733" s="6" t="s">
        <v>3639</v>
      </c>
    </row>
    <row r="734" spans="1:10" ht="27" customHeight="1">
      <c r="A734" s="300">
        <v>33</v>
      </c>
      <c r="B734" s="301">
        <v>5</v>
      </c>
      <c r="C734" s="302" t="s">
        <v>1130</v>
      </c>
      <c r="D734" s="303" t="s">
        <v>439</v>
      </c>
      <c r="E734" s="304" t="s">
        <v>2710</v>
      </c>
      <c r="F734" s="305">
        <v>35</v>
      </c>
      <c r="G734" s="306">
        <v>0</v>
      </c>
      <c r="H734" s="307">
        <v>0</v>
      </c>
      <c r="I734" s="4"/>
      <c r="J734" s="6" t="s">
        <v>1312</v>
      </c>
    </row>
    <row r="735" spans="1:10" ht="27" customHeight="1">
      <c r="A735" s="300">
        <v>33</v>
      </c>
      <c r="B735" s="301">
        <v>6</v>
      </c>
      <c r="C735" s="302" t="s">
        <v>1131</v>
      </c>
      <c r="D735" s="303" t="s">
        <v>440</v>
      </c>
      <c r="E735" s="304" t="s">
        <v>2710</v>
      </c>
      <c r="F735" s="305">
        <v>48</v>
      </c>
      <c r="G735" s="306">
        <v>0</v>
      </c>
      <c r="H735" s="307">
        <v>0</v>
      </c>
      <c r="I735" s="4"/>
      <c r="J735" s="6" t="s">
        <v>1312</v>
      </c>
    </row>
    <row r="736" spans="1:10" ht="27" customHeight="1">
      <c r="A736" s="300">
        <v>33</v>
      </c>
      <c r="B736" s="301">
        <v>7</v>
      </c>
      <c r="C736" s="302" t="s">
        <v>1132</v>
      </c>
      <c r="D736" s="303" t="s">
        <v>3609</v>
      </c>
      <c r="E736" s="304" t="s">
        <v>2710</v>
      </c>
      <c r="F736" s="305">
        <v>4</v>
      </c>
      <c r="G736" s="306">
        <v>0</v>
      </c>
      <c r="H736" s="307">
        <v>0</v>
      </c>
      <c r="I736" s="4"/>
      <c r="J736" s="6" t="s">
        <v>1312</v>
      </c>
    </row>
    <row r="737" spans="1:10" ht="27" customHeight="1">
      <c r="A737" s="300">
        <v>33</v>
      </c>
      <c r="B737" s="301">
        <v>8</v>
      </c>
      <c r="C737" s="302" t="s">
        <v>1133</v>
      </c>
      <c r="D737" s="303" t="s">
        <v>2419</v>
      </c>
      <c r="E737" s="304" t="s">
        <v>2710</v>
      </c>
      <c r="F737" s="305">
        <v>36</v>
      </c>
      <c r="G737" s="306">
        <v>0</v>
      </c>
      <c r="H737" s="307">
        <v>0</v>
      </c>
      <c r="I737" s="4"/>
      <c r="J737" s="6" t="s">
        <v>1312</v>
      </c>
    </row>
    <row r="738" spans="1:10" ht="27" customHeight="1">
      <c r="A738" s="300">
        <v>33</v>
      </c>
      <c r="B738" s="301">
        <v>9</v>
      </c>
      <c r="C738" s="302" t="s">
        <v>1134</v>
      </c>
      <c r="D738" s="303" t="s">
        <v>2420</v>
      </c>
      <c r="E738" s="304" t="s">
        <v>2710</v>
      </c>
      <c r="F738" s="305">
        <v>39</v>
      </c>
      <c r="G738" s="306">
        <v>0</v>
      </c>
      <c r="H738" s="307">
        <v>0</v>
      </c>
      <c r="I738" s="4"/>
      <c r="J738" s="6" t="s">
        <v>1312</v>
      </c>
    </row>
    <row r="739" spans="1:10" ht="27" customHeight="1">
      <c r="A739" s="300">
        <v>33</v>
      </c>
      <c r="B739" s="301">
        <v>10</v>
      </c>
      <c r="C739" s="302" t="s">
        <v>4550</v>
      </c>
      <c r="D739" s="303" t="s">
        <v>1423</v>
      </c>
      <c r="E739" s="304" t="s">
        <v>3694</v>
      </c>
      <c r="F739" s="305">
        <v>90</v>
      </c>
      <c r="G739" s="306">
        <v>0</v>
      </c>
      <c r="H739" s="307">
        <v>0</v>
      </c>
      <c r="I739" s="4"/>
      <c r="J739" s="6" t="s">
        <v>3550</v>
      </c>
    </row>
    <row r="740" spans="1:10" ht="27" customHeight="1">
      <c r="A740" s="300">
        <v>33</v>
      </c>
      <c r="B740" s="301">
        <v>11</v>
      </c>
      <c r="C740" s="302" t="s">
        <v>4276</v>
      </c>
      <c r="D740" s="303" t="s">
        <v>3513</v>
      </c>
      <c r="E740" s="304" t="s">
        <v>3695</v>
      </c>
      <c r="F740" s="305">
        <v>89</v>
      </c>
      <c r="G740" s="306">
        <v>0</v>
      </c>
      <c r="H740" s="307">
        <v>0</v>
      </c>
      <c r="I740" s="4"/>
      <c r="J740" s="6" t="s">
        <v>3550</v>
      </c>
    </row>
    <row r="741" spans="1:10" ht="27" customHeight="1">
      <c r="A741" s="300">
        <v>33</v>
      </c>
      <c r="B741" s="301">
        <v>12</v>
      </c>
      <c r="C741" s="302" t="s">
        <v>4277</v>
      </c>
      <c r="D741" s="303" t="s">
        <v>4569</v>
      </c>
      <c r="E741" s="304" t="s">
        <v>3695</v>
      </c>
      <c r="F741" s="305">
        <v>63</v>
      </c>
      <c r="G741" s="306">
        <v>0</v>
      </c>
      <c r="H741" s="307">
        <v>0</v>
      </c>
      <c r="I741" s="4"/>
      <c r="J741" s="6" t="s">
        <v>3550</v>
      </c>
    </row>
    <row r="742" spans="1:10" ht="27" customHeight="1">
      <c r="A742" s="300">
        <v>33</v>
      </c>
      <c r="B742" s="301">
        <v>13</v>
      </c>
      <c r="C742" s="302" t="s">
        <v>4172</v>
      </c>
      <c r="D742" s="303" t="s">
        <v>114</v>
      </c>
      <c r="E742" s="304" t="s">
        <v>3696</v>
      </c>
      <c r="F742" s="305">
        <v>2256</v>
      </c>
      <c r="G742" s="306">
        <v>0</v>
      </c>
      <c r="H742" s="307">
        <v>0</v>
      </c>
      <c r="I742" s="4"/>
      <c r="J742" s="6" t="s">
        <v>3550</v>
      </c>
    </row>
    <row r="743" spans="1:10" ht="27" customHeight="1">
      <c r="A743" s="300">
        <v>33</v>
      </c>
      <c r="B743" s="301">
        <v>14</v>
      </c>
      <c r="C743" s="302" t="s">
        <v>397</v>
      </c>
      <c r="D743" s="303" t="s">
        <v>115</v>
      </c>
      <c r="E743" s="304" t="s">
        <v>1402</v>
      </c>
      <c r="F743" s="305">
        <v>106</v>
      </c>
      <c r="G743" s="306">
        <v>0</v>
      </c>
      <c r="H743" s="307">
        <v>0</v>
      </c>
      <c r="I743" s="4"/>
      <c r="J743" s="6" t="s">
        <v>3550</v>
      </c>
    </row>
    <row r="744" spans="1:10" ht="27" customHeight="1">
      <c r="A744" s="300">
        <v>33</v>
      </c>
      <c r="B744" s="301">
        <v>15</v>
      </c>
      <c r="C744" s="302" t="s">
        <v>2517</v>
      </c>
      <c r="D744" s="303" t="s">
        <v>4488</v>
      </c>
      <c r="E744" s="304" t="s">
        <v>3100</v>
      </c>
      <c r="F744" s="305">
        <v>25</v>
      </c>
      <c r="G744" s="306">
        <v>0</v>
      </c>
      <c r="H744" s="307">
        <v>0</v>
      </c>
      <c r="I744" s="4"/>
      <c r="J744" s="6" t="s">
        <v>3550</v>
      </c>
    </row>
    <row r="745" spans="1:10" ht="27" customHeight="1">
      <c r="A745" s="300">
        <v>34</v>
      </c>
      <c r="B745" s="301">
        <v>1</v>
      </c>
      <c r="C745" s="302" t="s">
        <v>1374</v>
      </c>
      <c r="D745" s="303" t="s">
        <v>264</v>
      </c>
      <c r="E745" s="304" t="s">
        <v>2084</v>
      </c>
      <c r="F745" s="305">
        <v>35</v>
      </c>
      <c r="G745" s="306">
        <v>0</v>
      </c>
      <c r="H745" s="307">
        <v>0</v>
      </c>
      <c r="I745" s="4"/>
      <c r="J745" s="6" t="s">
        <v>3550</v>
      </c>
    </row>
    <row r="746" spans="1:10" ht="27" customHeight="1">
      <c r="A746" s="300">
        <v>34</v>
      </c>
      <c r="B746" s="301">
        <v>2</v>
      </c>
      <c r="C746" s="302" t="s">
        <v>3456</v>
      </c>
      <c r="D746" s="303" t="s">
        <v>1953</v>
      </c>
      <c r="E746" s="304" t="s">
        <v>2701</v>
      </c>
      <c r="F746" s="305">
        <v>398</v>
      </c>
      <c r="G746" s="306">
        <v>0</v>
      </c>
      <c r="H746" s="307">
        <v>0</v>
      </c>
      <c r="I746" s="4"/>
      <c r="J746" s="6" t="s">
        <v>3550</v>
      </c>
    </row>
    <row r="747" spans="1:10" ht="27" customHeight="1">
      <c r="A747" s="300">
        <v>34</v>
      </c>
      <c r="B747" s="301">
        <v>3</v>
      </c>
      <c r="C747" s="302" t="s">
        <v>4654</v>
      </c>
      <c r="D747" s="303" t="s">
        <v>1696</v>
      </c>
      <c r="E747" s="304" t="s">
        <v>2701</v>
      </c>
      <c r="F747" s="305">
        <v>342</v>
      </c>
      <c r="G747" s="306">
        <v>0</v>
      </c>
      <c r="H747" s="307">
        <v>0</v>
      </c>
      <c r="I747" s="4"/>
      <c r="J747" s="6" t="s">
        <v>3550</v>
      </c>
    </row>
    <row r="748" spans="1:10" ht="27" customHeight="1">
      <c r="A748" s="300">
        <v>34</v>
      </c>
      <c r="B748" s="301">
        <v>4</v>
      </c>
      <c r="C748" s="302" t="s">
        <v>4655</v>
      </c>
      <c r="D748" s="303" t="s">
        <v>1698</v>
      </c>
      <c r="E748" s="304" t="s">
        <v>135</v>
      </c>
      <c r="F748" s="305">
        <v>71</v>
      </c>
      <c r="G748" s="306">
        <v>0</v>
      </c>
      <c r="H748" s="307">
        <v>0</v>
      </c>
      <c r="I748" s="4"/>
      <c r="J748" s="6" t="s">
        <v>3550</v>
      </c>
    </row>
    <row r="749" spans="1:10" ht="27" customHeight="1">
      <c r="A749" s="300">
        <v>34</v>
      </c>
      <c r="B749" s="301">
        <v>5</v>
      </c>
      <c r="C749" s="302" t="s">
        <v>3699</v>
      </c>
      <c r="D749" s="303" t="s">
        <v>2686</v>
      </c>
      <c r="E749" s="304" t="s">
        <v>135</v>
      </c>
      <c r="F749" s="305">
        <v>166</v>
      </c>
      <c r="G749" s="306">
        <v>0</v>
      </c>
      <c r="H749" s="307">
        <v>0</v>
      </c>
      <c r="I749" s="4"/>
      <c r="J749" s="6" t="s">
        <v>3550</v>
      </c>
    </row>
    <row r="750" spans="1:10" ht="27" customHeight="1">
      <c r="A750" s="300">
        <v>34</v>
      </c>
      <c r="B750" s="301">
        <v>6</v>
      </c>
      <c r="C750" s="302" t="s">
        <v>3700</v>
      </c>
      <c r="D750" s="303" t="s">
        <v>2770</v>
      </c>
      <c r="E750" s="304" t="s">
        <v>2702</v>
      </c>
      <c r="F750" s="305">
        <v>71</v>
      </c>
      <c r="G750" s="306">
        <v>0</v>
      </c>
      <c r="H750" s="307">
        <v>0</v>
      </c>
      <c r="I750" s="4"/>
      <c r="J750" s="6" t="s">
        <v>3550</v>
      </c>
    </row>
    <row r="751" spans="1:10" ht="27" customHeight="1">
      <c r="A751" s="300">
        <v>34</v>
      </c>
      <c r="B751" s="301">
        <v>7</v>
      </c>
      <c r="C751" s="302" t="s">
        <v>2922</v>
      </c>
      <c r="D751" s="303" t="s">
        <v>2771</v>
      </c>
      <c r="E751" s="304" t="s">
        <v>797</v>
      </c>
      <c r="F751" s="305">
        <v>85</v>
      </c>
      <c r="G751" s="306">
        <v>0</v>
      </c>
      <c r="H751" s="307">
        <v>0</v>
      </c>
      <c r="I751" s="4"/>
      <c r="J751" s="6" t="s">
        <v>3550</v>
      </c>
    </row>
    <row r="752" spans="1:10" ht="27" customHeight="1">
      <c r="A752" s="300">
        <v>34</v>
      </c>
      <c r="B752" s="301">
        <v>8</v>
      </c>
      <c r="C752" s="302" t="s">
        <v>2923</v>
      </c>
      <c r="D752" s="303" t="s">
        <v>2772</v>
      </c>
      <c r="E752" s="304" t="s">
        <v>797</v>
      </c>
      <c r="F752" s="305">
        <v>83</v>
      </c>
      <c r="G752" s="306">
        <v>0</v>
      </c>
      <c r="H752" s="307">
        <v>0</v>
      </c>
      <c r="I752" s="4"/>
      <c r="J752" s="6" t="s">
        <v>3550</v>
      </c>
    </row>
    <row r="753" spans="1:10" ht="27" customHeight="1">
      <c r="A753" s="300">
        <v>34</v>
      </c>
      <c r="B753" s="301">
        <v>9</v>
      </c>
      <c r="C753" s="302" t="s">
        <v>2924</v>
      </c>
      <c r="D753" s="303" t="s">
        <v>2773</v>
      </c>
      <c r="E753" s="304" t="s">
        <v>797</v>
      </c>
      <c r="F753" s="305">
        <v>120</v>
      </c>
      <c r="G753" s="306">
        <v>0</v>
      </c>
      <c r="H753" s="307">
        <v>0</v>
      </c>
      <c r="I753" s="4"/>
      <c r="J753" s="6" t="s">
        <v>3550</v>
      </c>
    </row>
    <row r="754" spans="1:10" ht="27" customHeight="1">
      <c r="A754" s="300">
        <v>34</v>
      </c>
      <c r="B754" s="301">
        <v>10</v>
      </c>
      <c r="C754" s="302" t="s">
        <v>2152</v>
      </c>
      <c r="D754" s="303" t="s">
        <v>3871</v>
      </c>
      <c r="E754" s="304" t="s">
        <v>1090</v>
      </c>
      <c r="F754" s="305">
        <v>172</v>
      </c>
      <c r="G754" s="306">
        <v>0</v>
      </c>
      <c r="H754" s="307">
        <v>0</v>
      </c>
      <c r="I754" s="4"/>
      <c r="J754" s="6" t="s">
        <v>3550</v>
      </c>
    </row>
    <row r="755" spans="1:10" ht="27" customHeight="1">
      <c r="A755" s="300">
        <v>34</v>
      </c>
      <c r="B755" s="301">
        <v>11</v>
      </c>
      <c r="C755" s="302" t="s">
        <v>2153</v>
      </c>
      <c r="D755" s="303" t="s">
        <v>3872</v>
      </c>
      <c r="E755" s="304" t="s">
        <v>2591</v>
      </c>
      <c r="F755" s="305">
        <v>268</v>
      </c>
      <c r="G755" s="306">
        <v>0</v>
      </c>
      <c r="H755" s="307">
        <v>0</v>
      </c>
      <c r="I755" s="4"/>
      <c r="J755" s="6" t="s">
        <v>3550</v>
      </c>
    </row>
    <row r="756" spans="1:10" ht="27" customHeight="1">
      <c r="A756" s="300">
        <v>34</v>
      </c>
      <c r="B756" s="301">
        <v>12</v>
      </c>
      <c r="C756" s="302" t="s">
        <v>1106</v>
      </c>
      <c r="D756" s="303" t="s">
        <v>3</v>
      </c>
      <c r="E756" s="304" t="s">
        <v>2209</v>
      </c>
      <c r="F756" s="305">
        <v>181</v>
      </c>
      <c r="G756" s="306">
        <v>0</v>
      </c>
      <c r="H756" s="307">
        <v>0</v>
      </c>
      <c r="I756" s="4"/>
      <c r="J756" s="6" t="s">
        <v>3550</v>
      </c>
    </row>
    <row r="757" spans="1:10" ht="27" customHeight="1">
      <c r="A757" s="300">
        <v>34</v>
      </c>
      <c r="B757" s="301">
        <v>13</v>
      </c>
      <c r="C757" s="302" t="s">
        <v>2935</v>
      </c>
      <c r="D757" s="303" t="s">
        <v>1563</v>
      </c>
      <c r="E757" s="304" t="s">
        <v>1713</v>
      </c>
      <c r="F757" s="305">
        <v>0</v>
      </c>
      <c r="G757" s="306">
        <v>0</v>
      </c>
      <c r="H757" s="307">
        <v>0</v>
      </c>
      <c r="I757" s="4"/>
      <c r="J757" s="6" t="s">
        <v>3639</v>
      </c>
    </row>
    <row r="758" spans="1:10" ht="27" customHeight="1">
      <c r="A758" s="300">
        <v>34</v>
      </c>
      <c r="B758" s="301">
        <v>14</v>
      </c>
      <c r="C758" s="302" t="s">
        <v>3457</v>
      </c>
      <c r="D758" s="303" t="s">
        <v>1564</v>
      </c>
      <c r="E758" s="304" t="s">
        <v>1714</v>
      </c>
      <c r="F758" s="305">
        <v>0</v>
      </c>
      <c r="G758" s="306">
        <v>0</v>
      </c>
      <c r="H758" s="307">
        <v>0</v>
      </c>
      <c r="I758" s="4"/>
      <c r="J758" s="6" t="s">
        <v>3639</v>
      </c>
    </row>
    <row r="759" spans="1:10" ht="27" customHeight="1">
      <c r="A759" s="300">
        <v>34</v>
      </c>
      <c r="B759" s="301">
        <v>15</v>
      </c>
      <c r="C759" s="302" t="s">
        <v>2933</v>
      </c>
      <c r="D759" s="303" t="s">
        <v>4827</v>
      </c>
      <c r="E759" s="304" t="s">
        <v>2578</v>
      </c>
      <c r="F759" s="305">
        <v>0</v>
      </c>
      <c r="G759" s="306">
        <v>0</v>
      </c>
      <c r="H759" s="307">
        <v>0</v>
      </c>
      <c r="I759" s="4"/>
      <c r="J759" s="6" t="s">
        <v>3639</v>
      </c>
    </row>
    <row r="760" spans="1:10" ht="27" customHeight="1">
      <c r="A760" s="300">
        <v>34</v>
      </c>
      <c r="B760" s="301">
        <v>16</v>
      </c>
      <c r="C760" s="302" t="s">
        <v>3697</v>
      </c>
      <c r="D760" s="303" t="s">
        <v>4828</v>
      </c>
      <c r="E760" s="304" t="s">
        <v>2579</v>
      </c>
      <c r="F760" s="305">
        <v>0</v>
      </c>
      <c r="G760" s="306">
        <v>0</v>
      </c>
      <c r="H760" s="307">
        <v>0</v>
      </c>
      <c r="I760" s="4"/>
      <c r="J760" s="6" t="s">
        <v>3639</v>
      </c>
    </row>
    <row r="761" spans="1:10" ht="27" customHeight="1">
      <c r="A761" s="300">
        <v>34</v>
      </c>
      <c r="B761" s="301">
        <v>17</v>
      </c>
      <c r="C761" s="302" t="s">
        <v>1135</v>
      </c>
      <c r="D761" s="303" t="s">
        <v>2421</v>
      </c>
      <c r="E761" s="304" t="s">
        <v>4648</v>
      </c>
      <c r="F761" s="305">
        <v>29</v>
      </c>
      <c r="G761" s="306">
        <v>0</v>
      </c>
      <c r="H761" s="307">
        <v>0</v>
      </c>
      <c r="I761" s="4"/>
      <c r="J761" s="6" t="s">
        <v>1312</v>
      </c>
    </row>
    <row r="762" spans="1:10" ht="27" customHeight="1">
      <c r="A762" s="300">
        <v>34</v>
      </c>
      <c r="B762" s="301">
        <v>18</v>
      </c>
      <c r="C762" s="302" t="s">
        <v>1136</v>
      </c>
      <c r="D762" s="303" t="s">
        <v>2918</v>
      </c>
      <c r="E762" s="304" t="s">
        <v>4649</v>
      </c>
      <c r="F762" s="305">
        <v>47</v>
      </c>
      <c r="G762" s="306">
        <v>0</v>
      </c>
      <c r="H762" s="307">
        <v>0</v>
      </c>
      <c r="I762" s="4"/>
      <c r="J762" s="6" t="s">
        <v>1312</v>
      </c>
    </row>
    <row r="763" spans="1:10" ht="27" customHeight="1">
      <c r="A763" s="300">
        <v>34</v>
      </c>
      <c r="B763" s="301">
        <v>19</v>
      </c>
      <c r="C763" s="302" t="s">
        <v>4544</v>
      </c>
      <c r="D763" s="303" t="s">
        <v>1925</v>
      </c>
      <c r="E763" s="304" t="s">
        <v>798</v>
      </c>
      <c r="F763" s="305">
        <v>43</v>
      </c>
      <c r="G763" s="306">
        <v>0</v>
      </c>
      <c r="H763" s="307">
        <v>0</v>
      </c>
      <c r="I763" s="4"/>
      <c r="J763" s="6" t="s">
        <v>3550</v>
      </c>
    </row>
    <row r="764" spans="1:10" ht="27" customHeight="1">
      <c r="A764" s="300">
        <v>34</v>
      </c>
      <c r="B764" s="301">
        <v>20</v>
      </c>
      <c r="C764" s="302" t="s">
        <v>4545</v>
      </c>
      <c r="D764" s="303" t="s">
        <v>1926</v>
      </c>
      <c r="E764" s="304" t="s">
        <v>798</v>
      </c>
      <c r="F764" s="305">
        <v>204</v>
      </c>
      <c r="G764" s="306">
        <v>0</v>
      </c>
      <c r="H764" s="307">
        <v>0</v>
      </c>
      <c r="I764" s="4"/>
      <c r="J764" s="6" t="s">
        <v>3550</v>
      </c>
    </row>
    <row r="765" spans="1:10" ht="27" customHeight="1">
      <c r="A765" s="300">
        <v>34</v>
      </c>
      <c r="B765" s="301">
        <v>21</v>
      </c>
      <c r="C765" s="302" t="s">
        <v>4546</v>
      </c>
      <c r="D765" s="303" t="s">
        <v>1927</v>
      </c>
      <c r="E765" s="304" t="s">
        <v>798</v>
      </c>
      <c r="F765" s="305">
        <v>819</v>
      </c>
      <c r="G765" s="306">
        <v>0</v>
      </c>
      <c r="H765" s="307">
        <v>0</v>
      </c>
      <c r="I765" s="4"/>
      <c r="J765" s="6" t="s">
        <v>3550</v>
      </c>
    </row>
    <row r="766" spans="1:10" ht="27" customHeight="1">
      <c r="A766" s="300">
        <v>34</v>
      </c>
      <c r="B766" s="301">
        <v>22</v>
      </c>
      <c r="C766" s="302" t="s">
        <v>4547</v>
      </c>
      <c r="D766" s="303" t="s">
        <v>1928</v>
      </c>
      <c r="E766" s="304" t="s">
        <v>799</v>
      </c>
      <c r="F766" s="305">
        <v>142</v>
      </c>
      <c r="G766" s="306">
        <v>0</v>
      </c>
      <c r="H766" s="307">
        <v>0</v>
      </c>
      <c r="I766" s="4"/>
      <c r="J766" s="6" t="s">
        <v>3550</v>
      </c>
    </row>
    <row r="767" spans="1:10" ht="27" customHeight="1">
      <c r="A767" s="300">
        <v>34</v>
      </c>
      <c r="B767" s="301">
        <v>23</v>
      </c>
      <c r="C767" s="302" t="s">
        <v>4548</v>
      </c>
      <c r="D767" s="303" t="s">
        <v>2967</v>
      </c>
      <c r="E767" s="304" t="s">
        <v>800</v>
      </c>
      <c r="F767" s="305">
        <v>0</v>
      </c>
      <c r="G767" s="306">
        <v>0</v>
      </c>
      <c r="H767" s="307">
        <v>0</v>
      </c>
      <c r="I767" s="4"/>
      <c r="J767" s="6" t="s">
        <v>3550</v>
      </c>
    </row>
    <row r="768" spans="1:10" ht="27" customHeight="1">
      <c r="A768" s="300">
        <v>34</v>
      </c>
      <c r="B768" s="301">
        <v>24</v>
      </c>
      <c r="C768" s="302" t="s">
        <v>1557</v>
      </c>
      <c r="D768" s="303" t="s">
        <v>4</v>
      </c>
      <c r="E768" s="304" t="s">
        <v>801</v>
      </c>
      <c r="F768" s="305">
        <v>116</v>
      </c>
      <c r="G768" s="306">
        <v>0</v>
      </c>
      <c r="H768" s="307">
        <v>0</v>
      </c>
      <c r="I768" s="4"/>
      <c r="J768" s="6" t="s">
        <v>3550</v>
      </c>
    </row>
    <row r="769" spans="1:10" ht="27" customHeight="1">
      <c r="A769" s="300">
        <v>34</v>
      </c>
      <c r="B769" s="301">
        <v>25</v>
      </c>
      <c r="C769" s="302" t="s">
        <v>1954</v>
      </c>
      <c r="D769" s="303" t="s">
        <v>526</v>
      </c>
      <c r="E769" s="304" t="s">
        <v>801</v>
      </c>
      <c r="F769" s="305">
        <v>401</v>
      </c>
      <c r="G769" s="306">
        <v>0</v>
      </c>
      <c r="H769" s="307">
        <v>0</v>
      </c>
      <c r="I769" s="4"/>
      <c r="J769" s="6" t="s">
        <v>3550</v>
      </c>
    </row>
    <row r="770" spans="1:10" ht="27" customHeight="1">
      <c r="A770" s="300">
        <v>34</v>
      </c>
      <c r="B770" s="301">
        <v>26</v>
      </c>
      <c r="C770" s="302" t="s">
        <v>3298</v>
      </c>
      <c r="D770" s="303" t="s">
        <v>1981</v>
      </c>
      <c r="E770" s="304" t="s">
        <v>82</v>
      </c>
      <c r="F770" s="305">
        <v>82</v>
      </c>
      <c r="G770" s="306">
        <v>0</v>
      </c>
      <c r="H770" s="307">
        <v>0</v>
      </c>
      <c r="I770" s="4"/>
      <c r="J770" s="6" t="s">
        <v>3550</v>
      </c>
    </row>
    <row r="771" spans="1:10" ht="27" customHeight="1">
      <c r="A771" s="300">
        <v>34</v>
      </c>
      <c r="B771" s="301">
        <v>27</v>
      </c>
      <c r="C771" s="302" t="s">
        <v>4923</v>
      </c>
      <c r="D771" s="303" t="s">
        <v>1982</v>
      </c>
      <c r="E771" s="304" t="s">
        <v>82</v>
      </c>
      <c r="F771" s="305">
        <v>134</v>
      </c>
      <c r="G771" s="306">
        <v>0</v>
      </c>
      <c r="H771" s="307">
        <v>0</v>
      </c>
      <c r="I771" s="4"/>
      <c r="J771" s="6" t="s">
        <v>3550</v>
      </c>
    </row>
    <row r="772" spans="1:10" ht="27" customHeight="1">
      <c r="A772" s="300">
        <v>34</v>
      </c>
      <c r="B772" s="301">
        <v>28</v>
      </c>
      <c r="C772" s="302" t="s">
        <v>3299</v>
      </c>
      <c r="D772" s="303" t="s">
        <v>1983</v>
      </c>
      <c r="E772" s="304" t="s">
        <v>4025</v>
      </c>
      <c r="F772" s="305">
        <v>438</v>
      </c>
      <c r="G772" s="306">
        <v>0</v>
      </c>
      <c r="H772" s="307">
        <v>0</v>
      </c>
      <c r="I772" s="4"/>
      <c r="J772" s="6" t="s">
        <v>3550</v>
      </c>
    </row>
    <row r="773" spans="1:10" ht="27" customHeight="1">
      <c r="A773" s="300">
        <v>34</v>
      </c>
      <c r="B773" s="301">
        <v>29</v>
      </c>
      <c r="C773" s="302" t="s">
        <v>3300</v>
      </c>
      <c r="D773" s="303" t="s">
        <v>427</v>
      </c>
      <c r="E773" s="304" t="s">
        <v>4025</v>
      </c>
      <c r="F773" s="305">
        <v>218</v>
      </c>
      <c r="G773" s="306">
        <v>0</v>
      </c>
      <c r="H773" s="307">
        <v>0</v>
      </c>
      <c r="I773" s="4"/>
      <c r="J773" s="6" t="s">
        <v>3550</v>
      </c>
    </row>
    <row r="774" spans="1:10" ht="27" customHeight="1">
      <c r="A774" s="300">
        <v>34</v>
      </c>
      <c r="B774" s="301">
        <v>30</v>
      </c>
      <c r="C774" s="302" t="s">
        <v>3301</v>
      </c>
      <c r="D774" s="303" t="s">
        <v>428</v>
      </c>
      <c r="E774" s="304" t="s">
        <v>4025</v>
      </c>
      <c r="F774" s="305">
        <v>438</v>
      </c>
      <c r="G774" s="306">
        <v>0</v>
      </c>
      <c r="H774" s="307">
        <v>0</v>
      </c>
      <c r="I774" s="4"/>
      <c r="J774" s="6" t="s">
        <v>3550</v>
      </c>
    </row>
    <row r="775" spans="1:10" ht="27" customHeight="1">
      <c r="A775" s="300">
        <v>34</v>
      </c>
      <c r="B775" s="301">
        <v>31</v>
      </c>
      <c r="C775" s="302" t="s">
        <v>3037</v>
      </c>
      <c r="D775" s="303" t="s">
        <v>1515</v>
      </c>
      <c r="E775" s="304" t="s">
        <v>3056</v>
      </c>
      <c r="F775" s="305">
        <v>5</v>
      </c>
      <c r="G775" s="306">
        <v>0</v>
      </c>
      <c r="H775" s="307">
        <v>0</v>
      </c>
      <c r="I775" s="4"/>
      <c r="J775" s="6" t="s">
        <v>3550</v>
      </c>
    </row>
    <row r="776" spans="1:10" ht="27" customHeight="1">
      <c r="A776" s="300">
        <v>34</v>
      </c>
      <c r="B776" s="301">
        <v>32</v>
      </c>
      <c r="C776" s="302" t="s">
        <v>2854</v>
      </c>
      <c r="D776" s="303" t="s">
        <v>1516</v>
      </c>
      <c r="E776" s="304" t="s">
        <v>3957</v>
      </c>
      <c r="F776" s="305">
        <v>45</v>
      </c>
      <c r="G776" s="306">
        <v>0</v>
      </c>
      <c r="H776" s="307">
        <v>0</v>
      </c>
      <c r="I776" s="4"/>
      <c r="J776" s="6" t="s">
        <v>3550</v>
      </c>
    </row>
    <row r="777" spans="1:10" ht="27" customHeight="1">
      <c r="A777" s="300">
        <v>34</v>
      </c>
      <c r="B777" s="301">
        <v>33</v>
      </c>
      <c r="C777" s="302" t="s">
        <v>2601</v>
      </c>
      <c r="D777" s="303" t="s">
        <v>1517</v>
      </c>
      <c r="E777" s="304" t="s">
        <v>4567</v>
      </c>
      <c r="F777" s="305">
        <v>9</v>
      </c>
      <c r="G777" s="306">
        <v>0</v>
      </c>
      <c r="H777" s="307">
        <v>0</v>
      </c>
      <c r="I777" s="4"/>
      <c r="J777" s="6" t="s">
        <v>3550</v>
      </c>
    </row>
    <row r="778" spans="1:10" ht="27" customHeight="1">
      <c r="A778" s="300">
        <v>34</v>
      </c>
      <c r="B778" s="301">
        <v>34</v>
      </c>
      <c r="C778" s="302" t="s">
        <v>2603</v>
      </c>
      <c r="D778" s="303" t="s">
        <v>1518</v>
      </c>
      <c r="E778" s="304" t="s">
        <v>3501</v>
      </c>
      <c r="F778" s="305">
        <v>161</v>
      </c>
      <c r="G778" s="306">
        <v>0</v>
      </c>
      <c r="H778" s="307">
        <v>0</v>
      </c>
      <c r="I778" s="4"/>
      <c r="J778" s="6" t="s">
        <v>3550</v>
      </c>
    </row>
    <row r="779" spans="1:10" ht="27" customHeight="1">
      <c r="A779" s="300">
        <v>34</v>
      </c>
      <c r="B779" s="301">
        <v>35</v>
      </c>
      <c r="C779" s="302" t="s">
        <v>4669</v>
      </c>
      <c r="D779" s="303" t="s">
        <v>1519</v>
      </c>
      <c r="E779" s="304" t="s">
        <v>1091</v>
      </c>
      <c r="F779" s="305">
        <v>120</v>
      </c>
      <c r="G779" s="306">
        <v>0</v>
      </c>
      <c r="H779" s="307">
        <v>0</v>
      </c>
      <c r="I779" s="4"/>
      <c r="J779" s="6" t="s">
        <v>3550</v>
      </c>
    </row>
    <row r="780" spans="1:10" ht="27" customHeight="1">
      <c r="A780" s="300">
        <v>34</v>
      </c>
      <c r="B780" s="301">
        <v>36</v>
      </c>
      <c r="C780" s="302" t="s">
        <v>4671</v>
      </c>
      <c r="D780" s="303" t="s">
        <v>1706</v>
      </c>
      <c r="E780" s="304" t="s">
        <v>502</v>
      </c>
      <c r="F780" s="305">
        <v>223</v>
      </c>
      <c r="G780" s="306">
        <v>0</v>
      </c>
      <c r="H780" s="307">
        <v>0</v>
      </c>
      <c r="I780" s="4"/>
      <c r="J780" s="6" t="s">
        <v>3550</v>
      </c>
    </row>
    <row r="781" spans="1:10" ht="27" customHeight="1">
      <c r="A781" s="300">
        <v>34</v>
      </c>
      <c r="B781" s="301">
        <v>37</v>
      </c>
      <c r="C781" s="302" t="s">
        <v>3200</v>
      </c>
      <c r="D781" s="303" t="s">
        <v>1935</v>
      </c>
      <c r="E781" s="304" t="s">
        <v>136</v>
      </c>
      <c r="F781" s="305">
        <v>372</v>
      </c>
      <c r="G781" s="306">
        <v>0</v>
      </c>
      <c r="H781" s="307">
        <v>0</v>
      </c>
      <c r="I781" s="4"/>
      <c r="J781" s="6" t="s">
        <v>3550</v>
      </c>
    </row>
    <row r="782" spans="1:10" ht="27" customHeight="1">
      <c r="A782" s="300">
        <v>34</v>
      </c>
      <c r="B782" s="301">
        <v>38</v>
      </c>
      <c r="C782" s="302" t="s">
        <v>4843</v>
      </c>
      <c r="D782" s="303" t="s">
        <v>2196</v>
      </c>
      <c r="E782" s="304" t="s">
        <v>629</v>
      </c>
      <c r="F782" s="305">
        <v>39</v>
      </c>
      <c r="G782" s="306">
        <v>0</v>
      </c>
      <c r="H782" s="307">
        <v>0</v>
      </c>
      <c r="I782" s="4"/>
      <c r="J782" s="6" t="s">
        <v>3550</v>
      </c>
    </row>
    <row r="783" spans="1:10" ht="27" customHeight="1">
      <c r="A783" s="300">
        <v>34</v>
      </c>
      <c r="B783" s="301">
        <v>39</v>
      </c>
      <c r="C783" s="302" t="s">
        <v>4845</v>
      </c>
      <c r="D783" s="303" t="s">
        <v>2197</v>
      </c>
      <c r="E783" s="304" t="s">
        <v>1088</v>
      </c>
      <c r="F783" s="305">
        <v>163</v>
      </c>
      <c r="G783" s="306">
        <v>0</v>
      </c>
      <c r="H783" s="307">
        <v>0</v>
      </c>
      <c r="I783" s="4"/>
      <c r="J783" s="6" t="s">
        <v>3550</v>
      </c>
    </row>
    <row r="784" spans="1:10" ht="27" customHeight="1">
      <c r="A784" s="300">
        <v>34</v>
      </c>
      <c r="B784" s="301">
        <v>40</v>
      </c>
      <c r="C784" s="302" t="s">
        <v>4851</v>
      </c>
      <c r="D784" s="303" t="s">
        <v>1451</v>
      </c>
      <c r="E784" s="304" t="s">
        <v>630</v>
      </c>
      <c r="F784" s="305">
        <v>6</v>
      </c>
      <c r="G784" s="306">
        <v>0</v>
      </c>
      <c r="H784" s="307">
        <v>0</v>
      </c>
      <c r="I784" s="4"/>
      <c r="J784" s="6" t="s">
        <v>3550</v>
      </c>
    </row>
    <row r="785" spans="1:10" ht="27" customHeight="1">
      <c r="A785" s="300">
        <v>34</v>
      </c>
      <c r="B785" s="301">
        <v>41</v>
      </c>
      <c r="C785" s="302" t="s">
        <v>2694</v>
      </c>
      <c r="D785" s="303" t="s">
        <v>1453</v>
      </c>
      <c r="E785" s="304" t="s">
        <v>630</v>
      </c>
      <c r="F785" s="305">
        <v>17</v>
      </c>
      <c r="G785" s="306">
        <v>0</v>
      </c>
      <c r="H785" s="307">
        <v>0</v>
      </c>
      <c r="I785" s="4"/>
      <c r="J785" s="6" t="s">
        <v>3550</v>
      </c>
    </row>
    <row r="786" spans="1:10" ht="27" customHeight="1">
      <c r="A786" s="300">
        <v>34</v>
      </c>
      <c r="B786" s="301">
        <v>42</v>
      </c>
      <c r="C786" s="302" t="s">
        <v>2695</v>
      </c>
      <c r="D786" s="303" t="s">
        <v>1454</v>
      </c>
      <c r="E786" s="304" t="s">
        <v>630</v>
      </c>
      <c r="F786" s="305">
        <v>25</v>
      </c>
      <c r="G786" s="306">
        <v>0</v>
      </c>
      <c r="H786" s="307">
        <v>0</v>
      </c>
      <c r="I786" s="4"/>
      <c r="J786" s="6" t="s">
        <v>3550</v>
      </c>
    </row>
    <row r="787" spans="1:10" ht="27" customHeight="1">
      <c r="A787" s="300">
        <v>34</v>
      </c>
      <c r="B787" s="301">
        <v>43</v>
      </c>
      <c r="C787" s="302" t="s">
        <v>2696</v>
      </c>
      <c r="D787" s="303" t="s">
        <v>1455</v>
      </c>
      <c r="E787" s="304" t="s">
        <v>1089</v>
      </c>
      <c r="F787" s="305">
        <v>0</v>
      </c>
      <c r="G787" s="306">
        <v>0</v>
      </c>
      <c r="H787" s="307">
        <v>0</v>
      </c>
      <c r="I787" s="4"/>
      <c r="J787" s="6" t="s">
        <v>3550</v>
      </c>
    </row>
    <row r="788" spans="1:10" ht="27" customHeight="1">
      <c r="A788" s="300">
        <v>34</v>
      </c>
      <c r="B788" s="301">
        <v>44</v>
      </c>
      <c r="C788" s="302" t="s">
        <v>2698</v>
      </c>
      <c r="D788" s="303" t="s">
        <v>3768</v>
      </c>
      <c r="E788" s="304" t="s">
        <v>1089</v>
      </c>
      <c r="F788" s="305">
        <v>61</v>
      </c>
      <c r="G788" s="306">
        <v>0</v>
      </c>
      <c r="H788" s="307">
        <v>0</v>
      </c>
      <c r="I788" s="4"/>
      <c r="J788" s="6" t="s">
        <v>3550</v>
      </c>
    </row>
    <row r="789" spans="1:10" ht="27" customHeight="1">
      <c r="A789" s="300">
        <v>34</v>
      </c>
      <c r="B789" s="301">
        <v>45</v>
      </c>
      <c r="C789" s="302" t="s">
        <v>3302</v>
      </c>
      <c r="D789" s="303" t="s">
        <v>3769</v>
      </c>
      <c r="E789" s="304" t="s">
        <v>1089</v>
      </c>
      <c r="F789" s="305">
        <v>49</v>
      </c>
      <c r="G789" s="306">
        <v>0</v>
      </c>
      <c r="H789" s="307">
        <v>0</v>
      </c>
      <c r="I789" s="4"/>
      <c r="J789" s="6" t="s">
        <v>3550</v>
      </c>
    </row>
    <row r="790" spans="1:10" ht="27" customHeight="1">
      <c r="A790" s="300">
        <v>34</v>
      </c>
      <c r="B790" s="301">
        <v>46</v>
      </c>
      <c r="C790" s="302" t="s">
        <v>1220</v>
      </c>
      <c r="D790" s="303" t="s">
        <v>4080</v>
      </c>
      <c r="E790" s="304" t="s">
        <v>2776</v>
      </c>
      <c r="F790" s="305">
        <v>363</v>
      </c>
      <c r="G790" s="306">
        <v>0</v>
      </c>
      <c r="H790" s="307">
        <v>0</v>
      </c>
      <c r="I790" s="4"/>
      <c r="J790" s="6" t="s">
        <v>3550</v>
      </c>
    </row>
    <row r="791" spans="1:10" ht="27" customHeight="1">
      <c r="A791" s="300">
        <v>34</v>
      </c>
      <c r="B791" s="301">
        <v>47</v>
      </c>
      <c r="C791" s="302" t="s">
        <v>1699</v>
      </c>
      <c r="D791" s="303" t="s">
        <v>2957</v>
      </c>
      <c r="E791" s="304" t="s">
        <v>631</v>
      </c>
      <c r="F791" s="305">
        <v>146</v>
      </c>
      <c r="G791" s="306">
        <v>0</v>
      </c>
      <c r="H791" s="307">
        <v>0</v>
      </c>
      <c r="I791" s="4"/>
      <c r="J791" s="6" t="s">
        <v>3550</v>
      </c>
    </row>
    <row r="792" spans="1:10" ht="27" customHeight="1">
      <c r="A792" s="300">
        <v>34</v>
      </c>
      <c r="B792" s="301">
        <v>48</v>
      </c>
      <c r="C792" s="302" t="s">
        <v>398</v>
      </c>
      <c r="D792" s="303" t="s">
        <v>116</v>
      </c>
      <c r="E792" s="304" t="s">
        <v>798</v>
      </c>
      <c r="F792" s="305">
        <v>53</v>
      </c>
      <c r="G792" s="306">
        <v>0</v>
      </c>
      <c r="H792" s="307">
        <v>0</v>
      </c>
      <c r="I792" s="4"/>
      <c r="J792" s="6" t="s">
        <v>3550</v>
      </c>
    </row>
    <row r="793" spans="1:10" ht="27" customHeight="1">
      <c r="A793" s="300">
        <v>34</v>
      </c>
      <c r="B793" s="301">
        <v>49</v>
      </c>
      <c r="C793" s="302" t="s">
        <v>23</v>
      </c>
      <c r="D793" s="303" t="s">
        <v>2714</v>
      </c>
      <c r="E793" s="304" t="s">
        <v>2667</v>
      </c>
      <c r="F793" s="305">
        <v>71</v>
      </c>
      <c r="G793" s="306">
        <v>0</v>
      </c>
      <c r="H793" s="307">
        <v>0</v>
      </c>
      <c r="I793" s="4"/>
      <c r="J793" s="6" t="s">
        <v>3550</v>
      </c>
    </row>
    <row r="794" spans="1:10" ht="27" customHeight="1">
      <c r="A794" s="300">
        <v>34</v>
      </c>
      <c r="B794" s="301">
        <v>50</v>
      </c>
      <c r="C794" s="302" t="s">
        <v>29</v>
      </c>
      <c r="D794" s="303" t="s">
        <v>1065</v>
      </c>
      <c r="E794" s="304" t="s">
        <v>2580</v>
      </c>
      <c r="F794" s="305">
        <v>989</v>
      </c>
      <c r="G794" s="306">
        <v>0</v>
      </c>
      <c r="H794" s="307">
        <v>0</v>
      </c>
      <c r="I794" s="4"/>
      <c r="J794" s="6" t="s">
        <v>3550</v>
      </c>
    </row>
    <row r="795" spans="1:10" ht="27" customHeight="1">
      <c r="A795" s="300">
        <v>34</v>
      </c>
      <c r="B795" s="301">
        <v>51</v>
      </c>
      <c r="C795" s="302" t="s">
        <v>30</v>
      </c>
      <c r="D795" s="303" t="s">
        <v>5081</v>
      </c>
      <c r="E795" s="304" t="s">
        <v>2581</v>
      </c>
      <c r="F795" s="305">
        <v>1012</v>
      </c>
      <c r="G795" s="306">
        <v>0</v>
      </c>
      <c r="H795" s="307">
        <v>0</v>
      </c>
      <c r="I795" s="4"/>
      <c r="J795" s="6" t="s">
        <v>3550</v>
      </c>
    </row>
    <row r="796" spans="1:10" ht="27" customHeight="1">
      <c r="A796" s="300">
        <v>34</v>
      </c>
      <c r="B796" s="301">
        <v>52</v>
      </c>
      <c r="C796" s="302" t="s">
        <v>31</v>
      </c>
      <c r="D796" s="303" t="s">
        <v>4653</v>
      </c>
      <c r="E796" s="304" t="s">
        <v>2209</v>
      </c>
      <c r="F796" s="305">
        <v>132</v>
      </c>
      <c r="G796" s="306">
        <v>0</v>
      </c>
      <c r="H796" s="307">
        <v>0</v>
      </c>
      <c r="I796" s="4"/>
      <c r="J796" s="6" t="s">
        <v>3550</v>
      </c>
    </row>
    <row r="797" spans="1:10" ht="27" customHeight="1">
      <c r="A797" s="300">
        <v>34</v>
      </c>
      <c r="B797" s="301">
        <v>53</v>
      </c>
      <c r="C797" s="302" t="s">
        <v>206</v>
      </c>
      <c r="D797" s="303" t="s">
        <v>3233</v>
      </c>
      <c r="E797" s="304" t="s">
        <v>2784</v>
      </c>
      <c r="F797" s="305">
        <v>100</v>
      </c>
      <c r="G797" s="306">
        <v>0</v>
      </c>
      <c r="H797" s="307">
        <v>0</v>
      </c>
      <c r="I797" s="4"/>
      <c r="J797" s="6" t="s">
        <v>3550</v>
      </c>
    </row>
    <row r="798" spans="1:10" ht="27" customHeight="1">
      <c r="A798" s="300">
        <v>34</v>
      </c>
      <c r="B798" s="301">
        <v>54</v>
      </c>
      <c r="C798" s="302" t="s">
        <v>2290</v>
      </c>
      <c r="D798" s="303" t="s">
        <v>3611</v>
      </c>
      <c r="E798" s="304" t="s">
        <v>2582</v>
      </c>
      <c r="F798" s="305">
        <v>843</v>
      </c>
      <c r="G798" s="306">
        <v>0</v>
      </c>
      <c r="H798" s="307">
        <v>0</v>
      </c>
      <c r="I798" s="4"/>
      <c r="J798" s="6" t="s">
        <v>3550</v>
      </c>
    </row>
    <row r="799" spans="1:10" ht="27" customHeight="1">
      <c r="A799" s="300">
        <v>35</v>
      </c>
      <c r="B799" s="301">
        <v>1</v>
      </c>
      <c r="C799" s="302" t="s">
        <v>1374</v>
      </c>
      <c r="D799" s="303" t="s">
        <v>264</v>
      </c>
      <c r="E799" s="304" t="s">
        <v>2084</v>
      </c>
      <c r="F799" s="305">
        <v>1533</v>
      </c>
      <c r="G799" s="306">
        <v>0</v>
      </c>
      <c r="H799" s="307">
        <v>0</v>
      </c>
      <c r="I799" s="4"/>
      <c r="J799" s="6" t="s">
        <v>3550</v>
      </c>
    </row>
    <row r="800" spans="1:10" ht="27" customHeight="1">
      <c r="A800" s="300">
        <v>35</v>
      </c>
      <c r="B800" s="301">
        <v>2</v>
      </c>
      <c r="C800" s="302" t="s">
        <v>5296</v>
      </c>
      <c r="D800" s="303" t="s">
        <v>4898</v>
      </c>
      <c r="E800" s="304" t="s">
        <v>4742</v>
      </c>
      <c r="F800" s="305">
        <v>0</v>
      </c>
      <c r="G800" s="306">
        <v>0</v>
      </c>
      <c r="H800" s="307">
        <v>0</v>
      </c>
      <c r="I800" s="4"/>
      <c r="J800" s="6" t="s">
        <v>3639</v>
      </c>
    </row>
    <row r="801" spans="1:10" ht="27" customHeight="1">
      <c r="A801" s="300">
        <v>35</v>
      </c>
      <c r="B801" s="301">
        <v>3</v>
      </c>
      <c r="C801" s="302" t="s">
        <v>5300</v>
      </c>
      <c r="D801" s="303" t="s">
        <v>1575</v>
      </c>
      <c r="E801" s="304" t="s">
        <v>2766</v>
      </c>
      <c r="F801" s="305">
        <v>0</v>
      </c>
      <c r="G801" s="306">
        <v>0</v>
      </c>
      <c r="H801" s="307">
        <v>0</v>
      </c>
      <c r="I801" s="4"/>
      <c r="J801" s="6" t="s">
        <v>3639</v>
      </c>
    </row>
    <row r="802" spans="1:10" ht="27" customHeight="1">
      <c r="A802" s="300">
        <v>35</v>
      </c>
      <c r="B802" s="301">
        <v>4</v>
      </c>
      <c r="C802" s="302" t="s">
        <v>205</v>
      </c>
      <c r="D802" s="303" t="s">
        <v>780</v>
      </c>
      <c r="E802" s="304" t="s">
        <v>1400</v>
      </c>
      <c r="F802" s="305">
        <v>0</v>
      </c>
      <c r="G802" s="306">
        <v>0</v>
      </c>
      <c r="H802" s="307">
        <v>0</v>
      </c>
      <c r="I802" s="4"/>
      <c r="J802" s="6" t="s">
        <v>3639</v>
      </c>
    </row>
    <row r="803" spans="1:10" ht="27" customHeight="1">
      <c r="A803" s="300">
        <v>35</v>
      </c>
      <c r="B803" s="301">
        <v>5</v>
      </c>
      <c r="C803" s="302" t="s">
        <v>5315</v>
      </c>
      <c r="D803" s="303" t="s">
        <v>1376</v>
      </c>
      <c r="E803" s="304" t="s">
        <v>4742</v>
      </c>
      <c r="F803" s="305">
        <v>0</v>
      </c>
      <c r="G803" s="306">
        <v>0</v>
      </c>
      <c r="H803" s="307">
        <v>0</v>
      </c>
      <c r="I803" s="4"/>
      <c r="J803" s="6" t="s">
        <v>3639</v>
      </c>
    </row>
    <row r="804" spans="1:10" ht="27" customHeight="1">
      <c r="A804" s="300">
        <v>35</v>
      </c>
      <c r="B804" s="301">
        <v>6</v>
      </c>
      <c r="C804" s="302" t="s">
        <v>5173</v>
      </c>
      <c r="D804" s="303" t="s">
        <v>5174</v>
      </c>
      <c r="E804" s="304" t="s">
        <v>1273</v>
      </c>
      <c r="F804" s="305">
        <v>0</v>
      </c>
      <c r="G804" s="306">
        <v>0</v>
      </c>
      <c r="H804" s="307">
        <v>0</v>
      </c>
      <c r="I804" s="4"/>
      <c r="J804" s="6" t="s">
        <v>1312</v>
      </c>
    </row>
    <row r="805" spans="1:10" ht="27" customHeight="1">
      <c r="A805" s="300">
        <v>35</v>
      </c>
      <c r="B805" s="301">
        <v>7</v>
      </c>
      <c r="C805" s="302" t="s">
        <v>5175</v>
      </c>
      <c r="D805" s="303" t="s">
        <v>5176</v>
      </c>
      <c r="E805" s="304" t="s">
        <v>4981</v>
      </c>
      <c r="F805" s="305">
        <v>48</v>
      </c>
      <c r="G805" s="306">
        <v>0</v>
      </c>
      <c r="H805" s="307">
        <v>0</v>
      </c>
      <c r="I805" s="4"/>
      <c r="J805" s="6" t="s">
        <v>1312</v>
      </c>
    </row>
    <row r="806" spans="1:10" ht="27" customHeight="1">
      <c r="A806" s="300">
        <v>35</v>
      </c>
      <c r="B806" s="301">
        <v>8</v>
      </c>
      <c r="C806" s="302" t="s">
        <v>513</v>
      </c>
      <c r="D806" s="303" t="s">
        <v>1997</v>
      </c>
      <c r="E806" s="304" t="s">
        <v>3630</v>
      </c>
      <c r="F806" s="305">
        <v>67</v>
      </c>
      <c r="G806" s="306">
        <v>0</v>
      </c>
      <c r="H806" s="307">
        <v>0</v>
      </c>
      <c r="I806" s="4"/>
      <c r="J806" s="6" t="s">
        <v>1312</v>
      </c>
    </row>
    <row r="807" spans="1:10" ht="27" customHeight="1">
      <c r="A807" s="300">
        <v>35</v>
      </c>
      <c r="B807" s="301">
        <v>9</v>
      </c>
      <c r="C807" s="302" t="s">
        <v>932</v>
      </c>
      <c r="D807" s="303" t="s">
        <v>1998</v>
      </c>
      <c r="E807" s="304" t="s">
        <v>1594</v>
      </c>
      <c r="F807" s="305">
        <v>87</v>
      </c>
      <c r="G807" s="306">
        <v>0</v>
      </c>
      <c r="H807" s="307">
        <v>0</v>
      </c>
      <c r="I807" s="4"/>
      <c r="J807" s="6" t="s">
        <v>1312</v>
      </c>
    </row>
    <row r="808" spans="1:10" ht="27" customHeight="1">
      <c r="A808" s="300">
        <v>35</v>
      </c>
      <c r="B808" s="301">
        <v>10</v>
      </c>
      <c r="C808" s="302" t="s">
        <v>1027</v>
      </c>
      <c r="D808" s="303" t="s">
        <v>2568</v>
      </c>
      <c r="E808" s="304" t="s">
        <v>176</v>
      </c>
      <c r="F808" s="305">
        <v>21</v>
      </c>
      <c r="G808" s="306">
        <v>0</v>
      </c>
      <c r="H808" s="307">
        <v>0</v>
      </c>
      <c r="I808" s="4"/>
      <c r="J808" s="6" t="s">
        <v>3550</v>
      </c>
    </row>
    <row r="809" spans="1:10" ht="27" customHeight="1">
      <c r="A809" s="300">
        <v>35</v>
      </c>
      <c r="B809" s="301">
        <v>11</v>
      </c>
      <c r="C809" s="302" t="s">
        <v>1924</v>
      </c>
      <c r="D809" s="303" t="s">
        <v>2569</v>
      </c>
      <c r="E809" s="304" t="s">
        <v>1638</v>
      </c>
      <c r="F809" s="305">
        <v>10</v>
      </c>
      <c r="G809" s="306">
        <v>0</v>
      </c>
      <c r="H809" s="307">
        <v>0</v>
      </c>
      <c r="I809" s="4"/>
      <c r="J809" s="6" t="s">
        <v>3550</v>
      </c>
    </row>
    <row r="810" spans="1:10" ht="27" customHeight="1">
      <c r="A810" s="300">
        <v>35</v>
      </c>
      <c r="B810" s="301">
        <v>12</v>
      </c>
      <c r="C810" s="302" t="s">
        <v>2278</v>
      </c>
      <c r="D810" s="303" t="s">
        <v>3541</v>
      </c>
      <c r="E810" s="304" t="s">
        <v>651</v>
      </c>
      <c r="F810" s="305">
        <v>25</v>
      </c>
      <c r="G810" s="306">
        <v>0</v>
      </c>
      <c r="H810" s="307">
        <v>0</v>
      </c>
      <c r="I810" s="4"/>
      <c r="J810" s="6" t="s">
        <v>3550</v>
      </c>
    </row>
    <row r="811" spans="1:10" ht="27" customHeight="1">
      <c r="A811" s="300">
        <v>35</v>
      </c>
      <c r="B811" s="301">
        <v>13</v>
      </c>
      <c r="C811" s="302" t="s">
        <v>1825</v>
      </c>
      <c r="D811" s="303" t="s">
        <v>635</v>
      </c>
      <c r="E811" s="304" t="s">
        <v>652</v>
      </c>
      <c r="F811" s="305">
        <v>19</v>
      </c>
      <c r="G811" s="306">
        <v>0</v>
      </c>
      <c r="H811" s="307">
        <v>0</v>
      </c>
      <c r="I811" s="4"/>
      <c r="J811" s="6" t="s">
        <v>3550</v>
      </c>
    </row>
    <row r="812" spans="1:10" ht="27" customHeight="1">
      <c r="A812" s="300">
        <v>35</v>
      </c>
      <c r="B812" s="301">
        <v>14</v>
      </c>
      <c r="C812" s="302" t="s">
        <v>1828</v>
      </c>
      <c r="D812" s="303" t="s">
        <v>1552</v>
      </c>
      <c r="E812" s="304" t="s">
        <v>257</v>
      </c>
      <c r="F812" s="305">
        <v>154</v>
      </c>
      <c r="G812" s="306">
        <v>0</v>
      </c>
      <c r="H812" s="307">
        <v>0</v>
      </c>
      <c r="I812" s="4"/>
      <c r="J812" s="6" t="s">
        <v>3550</v>
      </c>
    </row>
    <row r="813" spans="1:10" ht="27" customHeight="1">
      <c r="A813" s="300">
        <v>35</v>
      </c>
      <c r="B813" s="301">
        <v>15</v>
      </c>
      <c r="C813" s="302" t="s">
        <v>1829</v>
      </c>
      <c r="D813" s="303" t="s">
        <v>3266</v>
      </c>
      <c r="E813" s="304" t="s">
        <v>2826</v>
      </c>
      <c r="F813" s="305">
        <v>48</v>
      </c>
      <c r="G813" s="306">
        <v>0</v>
      </c>
      <c r="H813" s="307">
        <v>0</v>
      </c>
      <c r="I813" s="4"/>
      <c r="J813" s="6" t="s">
        <v>3550</v>
      </c>
    </row>
    <row r="814" spans="1:10" ht="27" customHeight="1">
      <c r="A814" s="300">
        <v>35</v>
      </c>
      <c r="B814" s="301">
        <v>16</v>
      </c>
      <c r="C814" s="302" t="s">
        <v>1830</v>
      </c>
      <c r="D814" s="303" t="s">
        <v>1553</v>
      </c>
      <c r="E814" s="304" t="s">
        <v>2782</v>
      </c>
      <c r="F814" s="305">
        <v>189</v>
      </c>
      <c r="G814" s="306">
        <v>0</v>
      </c>
      <c r="H814" s="307">
        <v>0</v>
      </c>
      <c r="I814" s="4"/>
      <c r="J814" s="6" t="s">
        <v>3550</v>
      </c>
    </row>
    <row r="815" spans="1:10" ht="27" customHeight="1">
      <c r="A815" s="300">
        <v>35</v>
      </c>
      <c r="B815" s="301">
        <v>17</v>
      </c>
      <c r="C815" s="302" t="s">
        <v>1831</v>
      </c>
      <c r="D815" s="303" t="s">
        <v>1554</v>
      </c>
      <c r="E815" s="304" t="s">
        <v>2782</v>
      </c>
      <c r="F815" s="305">
        <v>93</v>
      </c>
      <c r="G815" s="306">
        <v>0</v>
      </c>
      <c r="H815" s="307">
        <v>0</v>
      </c>
      <c r="I815" s="4"/>
      <c r="J815" s="6" t="s">
        <v>3550</v>
      </c>
    </row>
    <row r="816" spans="1:10" ht="27" customHeight="1">
      <c r="A816" s="300">
        <v>35</v>
      </c>
      <c r="B816" s="301">
        <v>18</v>
      </c>
      <c r="C816" s="302" t="s">
        <v>3419</v>
      </c>
      <c r="D816" s="303" t="s">
        <v>4574</v>
      </c>
      <c r="E816" s="304" t="s">
        <v>2729</v>
      </c>
      <c r="F816" s="305">
        <v>26</v>
      </c>
      <c r="G816" s="306">
        <v>0</v>
      </c>
      <c r="H816" s="307">
        <v>0</v>
      </c>
      <c r="I816" s="4"/>
      <c r="J816" s="6" t="s">
        <v>3550</v>
      </c>
    </row>
    <row r="817" spans="1:10" ht="27" customHeight="1">
      <c r="A817" s="300">
        <v>35</v>
      </c>
      <c r="B817" s="301">
        <v>19</v>
      </c>
      <c r="C817" s="302" t="s">
        <v>3420</v>
      </c>
      <c r="D817" s="303" t="s">
        <v>4458</v>
      </c>
      <c r="E817" s="304" t="s">
        <v>2943</v>
      </c>
      <c r="F817" s="305">
        <v>0</v>
      </c>
      <c r="G817" s="306">
        <v>0</v>
      </c>
      <c r="H817" s="307">
        <v>0</v>
      </c>
      <c r="I817" s="4"/>
      <c r="J817" s="6" t="s">
        <v>3550</v>
      </c>
    </row>
    <row r="818" spans="1:10" ht="27" customHeight="1">
      <c r="A818" s="300">
        <v>35</v>
      </c>
      <c r="B818" s="301">
        <v>20</v>
      </c>
      <c r="C818" s="302" t="s">
        <v>2380</v>
      </c>
      <c r="D818" s="303" t="s">
        <v>1481</v>
      </c>
      <c r="E818" s="304" t="s">
        <v>20</v>
      </c>
      <c r="F818" s="305">
        <v>48</v>
      </c>
      <c r="G818" s="306">
        <v>0</v>
      </c>
      <c r="H818" s="307">
        <v>0</v>
      </c>
      <c r="I818" s="4"/>
      <c r="J818" s="6" t="s">
        <v>3550</v>
      </c>
    </row>
    <row r="819" spans="1:10" ht="27" customHeight="1">
      <c r="A819" s="300">
        <v>35</v>
      </c>
      <c r="B819" s="301">
        <v>21</v>
      </c>
      <c r="C819" s="302" t="s">
        <v>2381</v>
      </c>
      <c r="D819" s="303" t="s">
        <v>1482</v>
      </c>
      <c r="E819" s="304" t="s">
        <v>1804</v>
      </c>
      <c r="F819" s="305">
        <v>24</v>
      </c>
      <c r="G819" s="306">
        <v>0</v>
      </c>
      <c r="H819" s="307">
        <v>0</v>
      </c>
      <c r="I819" s="4"/>
      <c r="J819" s="6" t="s">
        <v>3550</v>
      </c>
    </row>
    <row r="820" spans="1:10" ht="27" customHeight="1">
      <c r="A820" s="300">
        <v>35</v>
      </c>
      <c r="B820" s="301">
        <v>22</v>
      </c>
      <c r="C820" s="302" t="s">
        <v>2079</v>
      </c>
      <c r="D820" s="303" t="s">
        <v>2078</v>
      </c>
      <c r="E820" s="304" t="s">
        <v>565</v>
      </c>
      <c r="F820" s="305">
        <v>221</v>
      </c>
      <c r="G820" s="306">
        <v>0</v>
      </c>
      <c r="H820" s="307">
        <v>0</v>
      </c>
      <c r="I820" s="4"/>
      <c r="J820" s="6" t="s">
        <v>3550</v>
      </c>
    </row>
    <row r="821" spans="1:10" ht="27" customHeight="1">
      <c r="A821" s="300">
        <v>35</v>
      </c>
      <c r="B821" s="301">
        <v>23</v>
      </c>
      <c r="C821" s="302" t="s">
        <v>2604</v>
      </c>
      <c r="D821" s="303" t="s">
        <v>2080</v>
      </c>
      <c r="E821" s="304" t="s">
        <v>2780</v>
      </c>
      <c r="F821" s="305">
        <v>500</v>
      </c>
      <c r="G821" s="306">
        <v>0</v>
      </c>
      <c r="H821" s="307">
        <v>0</v>
      </c>
      <c r="I821" s="4"/>
      <c r="J821" s="6" t="s">
        <v>3550</v>
      </c>
    </row>
    <row r="822" spans="1:10" ht="27" customHeight="1">
      <c r="A822" s="300">
        <v>35</v>
      </c>
      <c r="B822" s="301">
        <v>24</v>
      </c>
      <c r="C822" s="302" t="s">
        <v>3859</v>
      </c>
      <c r="D822" s="303" t="s">
        <v>2669</v>
      </c>
      <c r="E822" s="304" t="s">
        <v>793</v>
      </c>
      <c r="F822" s="305">
        <v>454</v>
      </c>
      <c r="G822" s="306">
        <v>0</v>
      </c>
      <c r="H822" s="307">
        <v>0</v>
      </c>
      <c r="I822" s="4"/>
      <c r="J822" s="6" t="s">
        <v>3550</v>
      </c>
    </row>
    <row r="823" spans="1:10" ht="27" customHeight="1">
      <c r="A823" s="300">
        <v>35</v>
      </c>
      <c r="B823" s="301">
        <v>25</v>
      </c>
      <c r="C823" s="302" t="s">
        <v>994</v>
      </c>
      <c r="D823" s="303" t="s">
        <v>33</v>
      </c>
      <c r="E823" s="304" t="s">
        <v>3839</v>
      </c>
      <c r="F823" s="305">
        <v>321</v>
      </c>
      <c r="G823" s="306">
        <v>0</v>
      </c>
      <c r="H823" s="307">
        <v>0</v>
      </c>
      <c r="I823" s="4"/>
      <c r="J823" s="6" t="s">
        <v>3550</v>
      </c>
    </row>
    <row r="824" spans="1:10" ht="27" customHeight="1">
      <c r="A824" s="300">
        <v>35</v>
      </c>
      <c r="B824" s="301">
        <v>26</v>
      </c>
      <c r="C824" s="302" t="s">
        <v>995</v>
      </c>
      <c r="D824" s="303" t="s">
        <v>5130</v>
      </c>
      <c r="E824" s="304" t="s">
        <v>2116</v>
      </c>
      <c r="F824" s="305">
        <v>0</v>
      </c>
      <c r="G824" s="306">
        <v>0</v>
      </c>
      <c r="H824" s="307">
        <v>0</v>
      </c>
      <c r="I824" s="4"/>
      <c r="J824" s="6" t="s">
        <v>3550</v>
      </c>
    </row>
    <row r="825" spans="1:10" ht="27" customHeight="1">
      <c r="A825" s="300">
        <v>35</v>
      </c>
      <c r="B825" s="301">
        <v>27</v>
      </c>
      <c r="C825" s="302" t="s">
        <v>997</v>
      </c>
      <c r="D825" s="303" t="s">
        <v>2064</v>
      </c>
      <c r="E825" s="304" t="s">
        <v>2117</v>
      </c>
      <c r="F825" s="305">
        <v>27</v>
      </c>
      <c r="G825" s="306">
        <v>0</v>
      </c>
      <c r="H825" s="307">
        <v>0</v>
      </c>
      <c r="I825" s="4"/>
      <c r="J825" s="6" t="s">
        <v>3550</v>
      </c>
    </row>
    <row r="826" spans="1:10" ht="27" customHeight="1">
      <c r="A826" s="300">
        <v>35</v>
      </c>
      <c r="B826" s="301">
        <v>28</v>
      </c>
      <c r="C826" s="302" t="s">
        <v>998</v>
      </c>
      <c r="D826" s="303" t="s">
        <v>2065</v>
      </c>
      <c r="E826" s="304" t="s">
        <v>2118</v>
      </c>
      <c r="F826" s="305">
        <v>0</v>
      </c>
      <c r="G826" s="306">
        <v>0</v>
      </c>
      <c r="H826" s="307">
        <v>0</v>
      </c>
      <c r="I826" s="4"/>
      <c r="J826" s="6" t="s">
        <v>3550</v>
      </c>
    </row>
    <row r="827" spans="1:10" ht="27" customHeight="1">
      <c r="A827" s="300">
        <v>35</v>
      </c>
      <c r="B827" s="301">
        <v>29</v>
      </c>
      <c r="C827" s="302" t="s">
        <v>999</v>
      </c>
      <c r="D827" s="303" t="s">
        <v>34</v>
      </c>
      <c r="E827" s="304" t="s">
        <v>4756</v>
      </c>
      <c r="F827" s="305">
        <v>283</v>
      </c>
      <c r="G827" s="306">
        <v>0</v>
      </c>
      <c r="H827" s="307">
        <v>0</v>
      </c>
      <c r="I827" s="4"/>
      <c r="J827" s="6" t="s">
        <v>3550</v>
      </c>
    </row>
    <row r="828" spans="1:10" ht="27" customHeight="1">
      <c r="A828" s="300">
        <v>35</v>
      </c>
      <c r="B828" s="301">
        <v>30</v>
      </c>
      <c r="C828" s="302" t="s">
        <v>1000</v>
      </c>
      <c r="D828" s="303" t="s">
        <v>958</v>
      </c>
      <c r="E828" s="304" t="s">
        <v>186</v>
      </c>
      <c r="F828" s="305">
        <v>197</v>
      </c>
      <c r="G828" s="306">
        <v>0</v>
      </c>
      <c r="H828" s="307">
        <v>0</v>
      </c>
      <c r="I828" s="4"/>
      <c r="J828" s="6" t="s">
        <v>3550</v>
      </c>
    </row>
    <row r="829" spans="1:10" ht="27" customHeight="1">
      <c r="A829" s="300">
        <v>35</v>
      </c>
      <c r="B829" s="301">
        <v>31</v>
      </c>
      <c r="C829" s="302" t="s">
        <v>4584</v>
      </c>
      <c r="D829" s="303" t="s">
        <v>959</v>
      </c>
      <c r="E829" s="304" t="s">
        <v>3626</v>
      </c>
      <c r="F829" s="305">
        <v>76</v>
      </c>
      <c r="G829" s="306">
        <v>0</v>
      </c>
      <c r="H829" s="307">
        <v>0</v>
      </c>
      <c r="I829" s="4"/>
      <c r="J829" s="6" t="s">
        <v>3550</v>
      </c>
    </row>
    <row r="830" spans="1:10" ht="27" customHeight="1">
      <c r="A830" s="300">
        <v>35</v>
      </c>
      <c r="B830" s="301">
        <v>32</v>
      </c>
      <c r="C830" s="302" t="s">
        <v>4585</v>
      </c>
      <c r="D830" s="303" t="s">
        <v>3248</v>
      </c>
      <c r="E830" s="304" t="s">
        <v>3627</v>
      </c>
      <c r="F830" s="305">
        <v>0</v>
      </c>
      <c r="G830" s="306">
        <v>0</v>
      </c>
      <c r="H830" s="307">
        <v>0</v>
      </c>
      <c r="I830" s="4"/>
      <c r="J830" s="6" t="s">
        <v>3550</v>
      </c>
    </row>
    <row r="831" spans="1:10" ht="27" customHeight="1">
      <c r="A831" s="300">
        <v>35</v>
      </c>
      <c r="B831" s="301">
        <v>33</v>
      </c>
      <c r="C831" s="302" t="s">
        <v>2086</v>
      </c>
      <c r="D831" s="303" t="s">
        <v>371</v>
      </c>
      <c r="E831" s="304" t="s">
        <v>3628</v>
      </c>
      <c r="F831" s="305">
        <v>0</v>
      </c>
      <c r="G831" s="306">
        <v>0</v>
      </c>
      <c r="H831" s="307">
        <v>0</v>
      </c>
      <c r="I831" s="4"/>
      <c r="J831" s="6" t="s">
        <v>3550</v>
      </c>
    </row>
    <row r="832" spans="1:10" ht="27" customHeight="1">
      <c r="A832" s="300">
        <v>35</v>
      </c>
      <c r="B832" s="301">
        <v>34</v>
      </c>
      <c r="C832" s="302" t="s">
        <v>2087</v>
      </c>
      <c r="D832" s="303" t="s">
        <v>3316</v>
      </c>
      <c r="E832" s="304" t="s">
        <v>3629</v>
      </c>
      <c r="F832" s="305">
        <v>175</v>
      </c>
      <c r="G832" s="306">
        <v>0</v>
      </c>
      <c r="H832" s="307">
        <v>0</v>
      </c>
      <c r="I832" s="4"/>
      <c r="J832" s="6" t="s">
        <v>3550</v>
      </c>
    </row>
    <row r="833" spans="1:10" ht="27" customHeight="1">
      <c r="A833" s="300">
        <v>35</v>
      </c>
      <c r="B833" s="301">
        <v>35</v>
      </c>
      <c r="C833" s="302" t="s">
        <v>2612</v>
      </c>
      <c r="D833" s="303" t="s">
        <v>960</v>
      </c>
      <c r="E833" s="304" t="s">
        <v>1744</v>
      </c>
      <c r="F833" s="305">
        <v>293</v>
      </c>
      <c r="G833" s="306">
        <v>0</v>
      </c>
      <c r="H833" s="307">
        <v>0</v>
      </c>
      <c r="I833" s="4"/>
      <c r="J833" s="6" t="s">
        <v>3550</v>
      </c>
    </row>
    <row r="834" spans="1:10" ht="27" customHeight="1">
      <c r="A834" s="300">
        <v>35</v>
      </c>
      <c r="B834" s="301">
        <v>36</v>
      </c>
      <c r="C834" s="302" t="s">
        <v>2613</v>
      </c>
      <c r="D834" s="303" t="s">
        <v>961</v>
      </c>
      <c r="E834" s="304" t="s">
        <v>39</v>
      </c>
      <c r="F834" s="305">
        <v>571</v>
      </c>
      <c r="G834" s="306">
        <v>0</v>
      </c>
      <c r="H834" s="307">
        <v>0</v>
      </c>
      <c r="I834" s="4"/>
      <c r="J834" s="6" t="s">
        <v>3550</v>
      </c>
    </row>
    <row r="835" spans="1:10" ht="27" customHeight="1">
      <c r="A835" s="300">
        <v>35</v>
      </c>
      <c r="B835" s="301">
        <v>37</v>
      </c>
      <c r="C835" s="302" t="s">
        <v>206</v>
      </c>
      <c r="D835" s="303" t="s">
        <v>3233</v>
      </c>
      <c r="E835" s="304" t="s">
        <v>2784</v>
      </c>
      <c r="F835" s="305">
        <v>1051</v>
      </c>
      <c r="G835" s="306">
        <v>0</v>
      </c>
      <c r="H835" s="307">
        <v>0</v>
      </c>
      <c r="I835" s="4"/>
      <c r="J835" s="6" t="s">
        <v>3550</v>
      </c>
    </row>
    <row r="836" spans="1:10" ht="27" customHeight="1">
      <c r="A836" s="300">
        <v>36</v>
      </c>
      <c r="B836" s="301">
        <v>1</v>
      </c>
      <c r="C836" s="302" t="s">
        <v>1374</v>
      </c>
      <c r="D836" s="303" t="s">
        <v>264</v>
      </c>
      <c r="E836" s="304" t="s">
        <v>2084</v>
      </c>
      <c r="F836" s="305">
        <v>290</v>
      </c>
      <c r="G836" s="306">
        <v>0</v>
      </c>
      <c r="H836" s="307">
        <v>0</v>
      </c>
      <c r="I836" s="4"/>
      <c r="J836" s="6" t="s">
        <v>3550</v>
      </c>
    </row>
    <row r="837" spans="1:10" ht="27" customHeight="1">
      <c r="A837" s="300">
        <v>36</v>
      </c>
      <c r="B837" s="301">
        <v>2</v>
      </c>
      <c r="C837" s="302" t="s">
        <v>3044</v>
      </c>
      <c r="D837" s="303" t="s">
        <v>15</v>
      </c>
      <c r="E837" s="304" t="s">
        <v>4742</v>
      </c>
      <c r="F837" s="305">
        <v>0</v>
      </c>
      <c r="G837" s="306">
        <v>0</v>
      </c>
      <c r="H837" s="307">
        <v>0</v>
      </c>
      <c r="I837" s="4"/>
      <c r="J837" s="6" t="s">
        <v>3639</v>
      </c>
    </row>
    <row r="838" spans="1:10" ht="27" customHeight="1">
      <c r="A838" s="300">
        <v>36</v>
      </c>
      <c r="B838" s="301">
        <v>3</v>
      </c>
      <c r="C838" s="302" t="s">
        <v>5298</v>
      </c>
      <c r="D838" s="303" t="s">
        <v>4899</v>
      </c>
      <c r="E838" s="304" t="s">
        <v>1401</v>
      </c>
      <c r="F838" s="305">
        <v>0</v>
      </c>
      <c r="G838" s="306">
        <v>0</v>
      </c>
      <c r="H838" s="307">
        <v>0</v>
      </c>
      <c r="I838" s="4"/>
      <c r="J838" s="6" t="s">
        <v>3639</v>
      </c>
    </row>
    <row r="839" spans="1:10" ht="27" customHeight="1">
      <c r="A839" s="300">
        <v>36</v>
      </c>
      <c r="B839" s="301">
        <v>4</v>
      </c>
      <c r="C839" s="302" t="s">
        <v>5302</v>
      </c>
      <c r="D839" s="303" t="s">
        <v>5290</v>
      </c>
      <c r="E839" s="304" t="s">
        <v>125</v>
      </c>
      <c r="F839" s="305">
        <v>0</v>
      </c>
      <c r="G839" s="306">
        <v>0</v>
      </c>
      <c r="H839" s="307">
        <v>0</v>
      </c>
      <c r="I839" s="4"/>
      <c r="J839" s="6" t="s">
        <v>3639</v>
      </c>
    </row>
    <row r="840" spans="1:10" ht="27" customHeight="1">
      <c r="A840" s="300">
        <v>36</v>
      </c>
      <c r="B840" s="301">
        <v>5</v>
      </c>
      <c r="C840" s="302" t="s">
        <v>3018</v>
      </c>
      <c r="D840" s="303" t="s">
        <v>3019</v>
      </c>
      <c r="E840" s="304" t="s">
        <v>1272</v>
      </c>
      <c r="F840" s="305">
        <v>48</v>
      </c>
      <c r="G840" s="306">
        <v>0</v>
      </c>
      <c r="H840" s="307">
        <v>0</v>
      </c>
      <c r="I840" s="4"/>
      <c r="J840" s="6" t="s">
        <v>1312</v>
      </c>
    </row>
    <row r="841" spans="1:10" ht="27" customHeight="1">
      <c r="A841" s="300">
        <v>36</v>
      </c>
      <c r="B841" s="301">
        <v>6</v>
      </c>
      <c r="C841" s="302" t="s">
        <v>1027</v>
      </c>
      <c r="D841" s="303" t="s">
        <v>2568</v>
      </c>
      <c r="E841" s="304" t="s">
        <v>176</v>
      </c>
      <c r="F841" s="305">
        <v>14</v>
      </c>
      <c r="G841" s="306">
        <v>0</v>
      </c>
      <c r="H841" s="307">
        <v>0</v>
      </c>
      <c r="I841" s="4"/>
      <c r="J841" s="6" t="s">
        <v>3550</v>
      </c>
    </row>
    <row r="842" spans="1:10" ht="27" customHeight="1">
      <c r="A842" s="300">
        <v>36</v>
      </c>
      <c r="B842" s="301">
        <v>7</v>
      </c>
      <c r="C842" s="302" t="s">
        <v>1924</v>
      </c>
      <c r="D842" s="303" t="s">
        <v>2569</v>
      </c>
      <c r="E842" s="304" t="s">
        <v>1638</v>
      </c>
      <c r="F842" s="305">
        <v>0</v>
      </c>
      <c r="G842" s="306">
        <v>0</v>
      </c>
      <c r="H842" s="307">
        <v>0</v>
      </c>
      <c r="I842" s="4"/>
      <c r="J842" s="6" t="s">
        <v>3550</v>
      </c>
    </row>
    <row r="843" spans="1:10" ht="27" customHeight="1">
      <c r="A843" s="300">
        <v>36</v>
      </c>
      <c r="B843" s="301">
        <v>8</v>
      </c>
      <c r="C843" s="302" t="s">
        <v>2278</v>
      </c>
      <c r="D843" s="303" t="s">
        <v>3541</v>
      </c>
      <c r="E843" s="304" t="s">
        <v>651</v>
      </c>
      <c r="F843" s="305">
        <v>30</v>
      </c>
      <c r="G843" s="306">
        <v>0</v>
      </c>
      <c r="H843" s="307">
        <v>0</v>
      </c>
      <c r="I843" s="4"/>
      <c r="J843" s="6" t="s">
        <v>3550</v>
      </c>
    </row>
    <row r="844" spans="1:10" ht="27" customHeight="1">
      <c r="A844" s="300">
        <v>36</v>
      </c>
      <c r="B844" s="301">
        <v>9</v>
      </c>
      <c r="C844" s="302" t="s">
        <v>1825</v>
      </c>
      <c r="D844" s="303" t="s">
        <v>635</v>
      </c>
      <c r="E844" s="304" t="s">
        <v>652</v>
      </c>
      <c r="F844" s="305">
        <v>0</v>
      </c>
      <c r="G844" s="306">
        <v>0</v>
      </c>
      <c r="H844" s="307">
        <v>0</v>
      </c>
      <c r="I844" s="4"/>
      <c r="J844" s="6" t="s">
        <v>3550</v>
      </c>
    </row>
    <row r="845" spans="1:10" ht="27" customHeight="1">
      <c r="A845" s="300">
        <v>36</v>
      </c>
      <c r="B845" s="301">
        <v>10</v>
      </c>
      <c r="C845" s="302" t="s">
        <v>1828</v>
      </c>
      <c r="D845" s="303" t="s">
        <v>1552</v>
      </c>
      <c r="E845" s="304" t="s">
        <v>257</v>
      </c>
      <c r="F845" s="305">
        <v>122</v>
      </c>
      <c r="G845" s="306">
        <v>0</v>
      </c>
      <c r="H845" s="307">
        <v>0</v>
      </c>
      <c r="I845" s="4"/>
      <c r="J845" s="6" t="s">
        <v>3550</v>
      </c>
    </row>
    <row r="846" spans="1:10" ht="27" customHeight="1">
      <c r="A846" s="300">
        <v>36</v>
      </c>
      <c r="B846" s="301">
        <v>11</v>
      </c>
      <c r="C846" s="302" t="s">
        <v>1829</v>
      </c>
      <c r="D846" s="303" t="s">
        <v>3266</v>
      </c>
      <c r="E846" s="304" t="s">
        <v>2826</v>
      </c>
      <c r="F846" s="305">
        <v>187</v>
      </c>
      <c r="G846" s="306">
        <v>0</v>
      </c>
      <c r="H846" s="307">
        <v>0</v>
      </c>
      <c r="I846" s="4"/>
      <c r="J846" s="6" t="s">
        <v>3550</v>
      </c>
    </row>
    <row r="847" spans="1:10" ht="27" customHeight="1">
      <c r="A847" s="300">
        <v>36</v>
      </c>
      <c r="B847" s="301">
        <v>12</v>
      </c>
      <c r="C847" s="302" t="s">
        <v>1830</v>
      </c>
      <c r="D847" s="303" t="s">
        <v>1553</v>
      </c>
      <c r="E847" s="304" t="s">
        <v>2782</v>
      </c>
      <c r="F847" s="305">
        <v>267</v>
      </c>
      <c r="G847" s="306">
        <v>0</v>
      </c>
      <c r="H847" s="307">
        <v>0</v>
      </c>
      <c r="I847" s="4"/>
      <c r="J847" s="6" t="s">
        <v>3550</v>
      </c>
    </row>
    <row r="848" spans="1:10" ht="27" customHeight="1">
      <c r="A848" s="300">
        <v>36</v>
      </c>
      <c r="B848" s="301">
        <v>13</v>
      </c>
      <c r="C848" s="302" t="s">
        <v>3419</v>
      </c>
      <c r="D848" s="303" t="s">
        <v>4574</v>
      </c>
      <c r="E848" s="304" t="s">
        <v>2729</v>
      </c>
      <c r="F848" s="305">
        <v>6</v>
      </c>
      <c r="G848" s="306">
        <v>0</v>
      </c>
      <c r="H848" s="307">
        <v>0</v>
      </c>
      <c r="I848" s="4"/>
      <c r="J848" s="6" t="s">
        <v>3550</v>
      </c>
    </row>
    <row r="849" spans="1:10" ht="27" customHeight="1">
      <c r="A849" s="300">
        <v>36</v>
      </c>
      <c r="B849" s="301">
        <v>14</v>
      </c>
      <c r="C849" s="302" t="s">
        <v>3420</v>
      </c>
      <c r="D849" s="303" t="s">
        <v>4458</v>
      </c>
      <c r="E849" s="304" t="s">
        <v>2943</v>
      </c>
      <c r="F849" s="305">
        <v>0</v>
      </c>
      <c r="G849" s="306">
        <v>0</v>
      </c>
      <c r="H849" s="307">
        <v>0</v>
      </c>
      <c r="I849" s="4"/>
      <c r="J849" s="6" t="s">
        <v>3550</v>
      </c>
    </row>
    <row r="850" spans="1:10" ht="27" customHeight="1">
      <c r="A850" s="300">
        <v>36</v>
      </c>
      <c r="B850" s="301">
        <v>15</v>
      </c>
      <c r="C850" s="302" t="s">
        <v>2380</v>
      </c>
      <c r="D850" s="303" t="s">
        <v>1481</v>
      </c>
      <c r="E850" s="304" t="s">
        <v>20</v>
      </c>
      <c r="F850" s="305">
        <v>42</v>
      </c>
      <c r="G850" s="306">
        <v>0</v>
      </c>
      <c r="H850" s="307">
        <v>0</v>
      </c>
      <c r="I850" s="4"/>
      <c r="J850" s="6" t="s">
        <v>3550</v>
      </c>
    </row>
    <row r="851" spans="1:10" ht="27" customHeight="1">
      <c r="A851" s="300">
        <v>36</v>
      </c>
      <c r="B851" s="301">
        <v>16</v>
      </c>
      <c r="C851" s="302" t="s">
        <v>2381</v>
      </c>
      <c r="D851" s="303" t="s">
        <v>1482</v>
      </c>
      <c r="E851" s="304" t="s">
        <v>1804</v>
      </c>
      <c r="F851" s="305">
        <v>10</v>
      </c>
      <c r="G851" s="306">
        <v>0</v>
      </c>
      <c r="H851" s="307">
        <v>0</v>
      </c>
      <c r="I851" s="4"/>
      <c r="J851" s="6" t="s">
        <v>3550</v>
      </c>
    </row>
    <row r="852" spans="1:10" ht="27" customHeight="1">
      <c r="A852" s="300">
        <v>36</v>
      </c>
      <c r="B852" s="301">
        <v>17</v>
      </c>
      <c r="C852" s="302" t="s">
        <v>2079</v>
      </c>
      <c r="D852" s="303" t="s">
        <v>2078</v>
      </c>
      <c r="E852" s="304" t="s">
        <v>565</v>
      </c>
      <c r="F852" s="305">
        <v>85</v>
      </c>
      <c r="G852" s="306">
        <v>0</v>
      </c>
      <c r="H852" s="307">
        <v>0</v>
      </c>
      <c r="I852" s="4"/>
      <c r="J852" s="6" t="s">
        <v>3550</v>
      </c>
    </row>
    <row r="853" spans="1:10" ht="27" customHeight="1">
      <c r="A853" s="300">
        <v>36</v>
      </c>
      <c r="B853" s="301">
        <v>18</v>
      </c>
      <c r="C853" s="302" t="s">
        <v>2604</v>
      </c>
      <c r="D853" s="303" t="s">
        <v>2080</v>
      </c>
      <c r="E853" s="304" t="s">
        <v>2780</v>
      </c>
      <c r="F853" s="305">
        <v>0</v>
      </c>
      <c r="G853" s="306">
        <v>0</v>
      </c>
      <c r="H853" s="307">
        <v>0</v>
      </c>
      <c r="I853" s="4"/>
      <c r="J853" s="6" t="s">
        <v>3550</v>
      </c>
    </row>
    <row r="854" spans="1:10" ht="27" customHeight="1">
      <c r="A854" s="300">
        <v>36</v>
      </c>
      <c r="B854" s="301">
        <v>19</v>
      </c>
      <c r="C854" s="302" t="s">
        <v>3859</v>
      </c>
      <c r="D854" s="303" t="s">
        <v>2669</v>
      </c>
      <c r="E854" s="304" t="s">
        <v>793</v>
      </c>
      <c r="F854" s="305">
        <v>130</v>
      </c>
      <c r="G854" s="306">
        <v>0</v>
      </c>
      <c r="H854" s="307">
        <v>0</v>
      </c>
      <c r="I854" s="4"/>
      <c r="J854" s="6" t="s">
        <v>3550</v>
      </c>
    </row>
    <row r="855" spans="1:10" ht="27" customHeight="1">
      <c r="A855" s="300">
        <v>36</v>
      </c>
      <c r="B855" s="301">
        <v>20</v>
      </c>
      <c r="C855" s="302" t="s">
        <v>994</v>
      </c>
      <c r="D855" s="303" t="s">
        <v>33</v>
      </c>
      <c r="E855" s="304" t="s">
        <v>3839</v>
      </c>
      <c r="F855" s="305">
        <v>90</v>
      </c>
      <c r="G855" s="306">
        <v>0</v>
      </c>
      <c r="H855" s="307">
        <v>0</v>
      </c>
      <c r="I855" s="4"/>
      <c r="J855" s="6" t="s">
        <v>3550</v>
      </c>
    </row>
    <row r="856" spans="1:10" ht="27" customHeight="1">
      <c r="A856" s="300">
        <v>36</v>
      </c>
      <c r="B856" s="301">
        <v>21</v>
      </c>
      <c r="C856" s="302" t="s">
        <v>995</v>
      </c>
      <c r="D856" s="303" t="s">
        <v>5130</v>
      </c>
      <c r="E856" s="304" t="s">
        <v>2116</v>
      </c>
      <c r="F856" s="305">
        <v>0</v>
      </c>
      <c r="G856" s="306">
        <v>0</v>
      </c>
      <c r="H856" s="307">
        <v>0</v>
      </c>
      <c r="I856" s="4"/>
      <c r="J856" s="6" t="s">
        <v>3550</v>
      </c>
    </row>
    <row r="857" spans="1:10" ht="27" customHeight="1">
      <c r="A857" s="300">
        <v>36</v>
      </c>
      <c r="B857" s="301">
        <v>22</v>
      </c>
      <c r="C857" s="302" t="s">
        <v>997</v>
      </c>
      <c r="D857" s="303" t="s">
        <v>2064</v>
      </c>
      <c r="E857" s="304" t="s">
        <v>2117</v>
      </c>
      <c r="F857" s="305">
        <v>75</v>
      </c>
      <c r="G857" s="306">
        <v>0</v>
      </c>
      <c r="H857" s="307">
        <v>0</v>
      </c>
      <c r="I857" s="4"/>
      <c r="J857" s="6" t="s">
        <v>3550</v>
      </c>
    </row>
    <row r="858" spans="1:10" ht="27" customHeight="1">
      <c r="A858" s="300">
        <v>36</v>
      </c>
      <c r="B858" s="301">
        <v>23</v>
      </c>
      <c r="C858" s="302" t="s">
        <v>998</v>
      </c>
      <c r="D858" s="303" t="s">
        <v>2065</v>
      </c>
      <c r="E858" s="304" t="s">
        <v>2118</v>
      </c>
      <c r="F858" s="305">
        <v>27</v>
      </c>
      <c r="G858" s="306">
        <v>0</v>
      </c>
      <c r="H858" s="307">
        <v>0</v>
      </c>
      <c r="I858" s="4"/>
      <c r="J858" s="6" t="s">
        <v>3550</v>
      </c>
    </row>
    <row r="859" spans="1:10" ht="27" customHeight="1">
      <c r="A859" s="300">
        <v>36</v>
      </c>
      <c r="B859" s="301">
        <v>24</v>
      </c>
      <c r="C859" s="302" t="s">
        <v>999</v>
      </c>
      <c r="D859" s="303" t="s">
        <v>34</v>
      </c>
      <c r="E859" s="304" t="s">
        <v>4756</v>
      </c>
      <c r="F859" s="305">
        <v>0</v>
      </c>
      <c r="G859" s="306">
        <v>0</v>
      </c>
      <c r="H859" s="307">
        <v>0</v>
      </c>
      <c r="I859" s="4"/>
      <c r="J859" s="6" t="s">
        <v>3550</v>
      </c>
    </row>
    <row r="860" spans="1:10" ht="27" customHeight="1">
      <c r="A860" s="300">
        <v>36</v>
      </c>
      <c r="B860" s="301">
        <v>25</v>
      </c>
      <c r="C860" s="302" t="s">
        <v>1000</v>
      </c>
      <c r="D860" s="303" t="s">
        <v>958</v>
      </c>
      <c r="E860" s="304" t="s">
        <v>186</v>
      </c>
      <c r="F860" s="305">
        <v>61</v>
      </c>
      <c r="G860" s="306">
        <v>0</v>
      </c>
      <c r="H860" s="307">
        <v>0</v>
      </c>
      <c r="I860" s="4"/>
      <c r="J860" s="6" t="s">
        <v>3550</v>
      </c>
    </row>
    <row r="861" spans="1:10" ht="27" customHeight="1">
      <c r="A861" s="300">
        <v>36</v>
      </c>
      <c r="B861" s="301">
        <v>26</v>
      </c>
      <c r="C861" s="302" t="s">
        <v>4584</v>
      </c>
      <c r="D861" s="303" t="s">
        <v>959</v>
      </c>
      <c r="E861" s="304" t="s">
        <v>3626</v>
      </c>
      <c r="F861" s="305">
        <v>15</v>
      </c>
      <c r="G861" s="306">
        <v>0</v>
      </c>
      <c r="H861" s="307">
        <v>0</v>
      </c>
      <c r="I861" s="4"/>
      <c r="J861" s="6" t="s">
        <v>3550</v>
      </c>
    </row>
    <row r="862" spans="1:10" ht="27" customHeight="1">
      <c r="A862" s="300">
        <v>36</v>
      </c>
      <c r="B862" s="301">
        <v>27</v>
      </c>
      <c r="C862" s="302" t="s">
        <v>4585</v>
      </c>
      <c r="D862" s="303" t="s">
        <v>3248</v>
      </c>
      <c r="E862" s="304" t="s">
        <v>3627</v>
      </c>
      <c r="F862" s="305">
        <v>0</v>
      </c>
      <c r="G862" s="306">
        <v>0</v>
      </c>
      <c r="H862" s="307">
        <v>0</v>
      </c>
      <c r="I862" s="4"/>
      <c r="J862" s="6" t="s">
        <v>3550</v>
      </c>
    </row>
    <row r="863" spans="1:10" ht="27" customHeight="1">
      <c r="A863" s="300">
        <v>36</v>
      </c>
      <c r="B863" s="301">
        <v>28</v>
      </c>
      <c r="C863" s="302" t="s">
        <v>2086</v>
      </c>
      <c r="D863" s="303" t="s">
        <v>371</v>
      </c>
      <c r="E863" s="304" t="s">
        <v>3628</v>
      </c>
      <c r="F863" s="305">
        <v>0</v>
      </c>
      <c r="G863" s="306">
        <v>0</v>
      </c>
      <c r="H863" s="307">
        <v>0</v>
      </c>
      <c r="I863" s="4"/>
      <c r="J863" s="6" t="s">
        <v>3550</v>
      </c>
    </row>
    <row r="864" spans="1:10" ht="27" customHeight="1">
      <c r="A864" s="300">
        <v>36</v>
      </c>
      <c r="B864" s="301">
        <v>29</v>
      </c>
      <c r="C864" s="302" t="s">
        <v>2087</v>
      </c>
      <c r="D864" s="303" t="s">
        <v>3316</v>
      </c>
      <c r="E864" s="304" t="s">
        <v>3629</v>
      </c>
      <c r="F864" s="305">
        <v>0</v>
      </c>
      <c r="G864" s="306">
        <v>0</v>
      </c>
      <c r="H864" s="307">
        <v>0</v>
      </c>
      <c r="I864" s="4"/>
      <c r="J864" s="6" t="s">
        <v>3550</v>
      </c>
    </row>
    <row r="865" spans="1:10" ht="27" customHeight="1">
      <c r="A865" s="300">
        <v>36</v>
      </c>
      <c r="B865" s="301">
        <v>30</v>
      </c>
      <c r="C865" s="302" t="s">
        <v>2612</v>
      </c>
      <c r="D865" s="303" t="s">
        <v>960</v>
      </c>
      <c r="E865" s="304" t="s">
        <v>1744</v>
      </c>
      <c r="F865" s="305">
        <v>283</v>
      </c>
      <c r="G865" s="306">
        <v>0</v>
      </c>
      <c r="H865" s="307">
        <v>0</v>
      </c>
      <c r="I865" s="4"/>
      <c r="J865" s="6" t="s">
        <v>3550</v>
      </c>
    </row>
    <row r="866" spans="1:10" ht="27" customHeight="1">
      <c r="A866" s="300">
        <v>36</v>
      </c>
      <c r="B866" s="301">
        <v>31</v>
      </c>
      <c r="C866" s="302" t="s">
        <v>2613</v>
      </c>
      <c r="D866" s="303" t="s">
        <v>961</v>
      </c>
      <c r="E866" s="304" t="s">
        <v>39</v>
      </c>
      <c r="F866" s="305">
        <v>102</v>
      </c>
      <c r="G866" s="306">
        <v>0</v>
      </c>
      <c r="H866" s="307">
        <v>0</v>
      </c>
      <c r="I866" s="4"/>
      <c r="J866" s="6" t="s">
        <v>3550</v>
      </c>
    </row>
    <row r="867" spans="1:10" ht="27" customHeight="1">
      <c r="A867" s="300">
        <v>37</v>
      </c>
      <c r="B867" s="301">
        <v>1</v>
      </c>
      <c r="C867" s="302" t="s">
        <v>1374</v>
      </c>
      <c r="D867" s="303" t="s">
        <v>264</v>
      </c>
      <c r="E867" s="304" t="s">
        <v>2084</v>
      </c>
      <c r="F867" s="305">
        <v>5595</v>
      </c>
      <c r="G867" s="306">
        <v>0</v>
      </c>
      <c r="H867" s="307">
        <v>0</v>
      </c>
      <c r="I867" s="4"/>
      <c r="J867" s="6" t="s">
        <v>3550</v>
      </c>
    </row>
    <row r="868" spans="1:10" ht="27" customHeight="1">
      <c r="A868" s="300">
        <v>37</v>
      </c>
      <c r="B868" s="301">
        <v>2</v>
      </c>
      <c r="C868" s="302" t="s">
        <v>2610</v>
      </c>
      <c r="D868" s="303" t="s">
        <v>1764</v>
      </c>
      <c r="E868" s="304" t="s">
        <v>5244</v>
      </c>
      <c r="F868" s="305">
        <v>0</v>
      </c>
      <c r="G868" s="306">
        <v>0</v>
      </c>
      <c r="H868" s="307">
        <v>0</v>
      </c>
      <c r="I868" s="4"/>
      <c r="J868" s="6" t="s">
        <v>3639</v>
      </c>
    </row>
    <row r="869" spans="1:10" ht="27" customHeight="1">
      <c r="A869" s="300">
        <v>37</v>
      </c>
      <c r="B869" s="301">
        <v>3</v>
      </c>
      <c r="C869" s="302" t="s">
        <v>2757</v>
      </c>
      <c r="D869" s="303" t="s">
        <v>4055</v>
      </c>
      <c r="E869" s="304" t="s">
        <v>5244</v>
      </c>
      <c r="F869" s="305">
        <v>0</v>
      </c>
      <c r="G869" s="306">
        <v>0</v>
      </c>
      <c r="H869" s="307">
        <v>0</v>
      </c>
      <c r="I869" s="4"/>
      <c r="J869" s="6" t="s">
        <v>3639</v>
      </c>
    </row>
    <row r="870" spans="1:10" ht="27" customHeight="1">
      <c r="A870" s="300">
        <v>37</v>
      </c>
      <c r="B870" s="301">
        <v>4</v>
      </c>
      <c r="C870" s="302" t="s">
        <v>3378</v>
      </c>
      <c r="D870" s="303" t="s">
        <v>5192</v>
      </c>
      <c r="E870" s="304" t="s">
        <v>1963</v>
      </c>
      <c r="F870" s="305">
        <v>12</v>
      </c>
      <c r="G870" s="306">
        <v>0</v>
      </c>
      <c r="H870" s="307">
        <v>0</v>
      </c>
      <c r="I870" s="4"/>
      <c r="J870" s="6" t="s">
        <v>3550</v>
      </c>
    </row>
    <row r="871" spans="1:10" ht="27" customHeight="1">
      <c r="A871" s="300">
        <v>37</v>
      </c>
      <c r="B871" s="301">
        <v>5</v>
      </c>
      <c r="C871" s="302" t="s">
        <v>3244</v>
      </c>
      <c r="D871" s="303" t="s">
        <v>2567</v>
      </c>
      <c r="E871" s="304" t="s">
        <v>4141</v>
      </c>
      <c r="F871" s="305">
        <v>27</v>
      </c>
      <c r="G871" s="306">
        <v>0</v>
      </c>
      <c r="H871" s="307">
        <v>0</v>
      </c>
      <c r="I871" s="4"/>
      <c r="J871" s="6" t="s">
        <v>3550</v>
      </c>
    </row>
    <row r="872" spans="1:10" ht="27" customHeight="1">
      <c r="A872" s="300">
        <v>37</v>
      </c>
      <c r="B872" s="301">
        <v>6</v>
      </c>
      <c r="C872" s="302" t="s">
        <v>581</v>
      </c>
      <c r="D872" s="303" t="s">
        <v>1489</v>
      </c>
      <c r="E872" s="304" t="s">
        <v>4173</v>
      </c>
      <c r="F872" s="305">
        <v>215</v>
      </c>
      <c r="G872" s="306">
        <v>0</v>
      </c>
      <c r="H872" s="307">
        <v>0</v>
      </c>
      <c r="I872" s="4"/>
      <c r="J872" s="6" t="s">
        <v>3550</v>
      </c>
    </row>
    <row r="873" spans="1:10" ht="27" customHeight="1">
      <c r="A873" s="300">
        <v>37</v>
      </c>
      <c r="B873" s="301">
        <v>7</v>
      </c>
      <c r="C873" s="302" t="s">
        <v>582</v>
      </c>
      <c r="D873" s="303" t="s">
        <v>1490</v>
      </c>
      <c r="E873" s="304" t="s">
        <v>3962</v>
      </c>
      <c r="F873" s="305">
        <v>243</v>
      </c>
      <c r="G873" s="306">
        <v>0</v>
      </c>
      <c r="H873" s="307">
        <v>0</v>
      </c>
      <c r="I873" s="4"/>
      <c r="J873" s="6" t="s">
        <v>3550</v>
      </c>
    </row>
    <row r="874" spans="1:10" ht="27" customHeight="1">
      <c r="A874" s="300">
        <v>37</v>
      </c>
      <c r="B874" s="301">
        <v>8</v>
      </c>
      <c r="C874" s="302" t="s">
        <v>3701</v>
      </c>
      <c r="D874" s="303" t="s">
        <v>1491</v>
      </c>
      <c r="E874" s="304" t="s">
        <v>2168</v>
      </c>
      <c r="F874" s="305">
        <v>42</v>
      </c>
      <c r="G874" s="306">
        <v>0</v>
      </c>
      <c r="H874" s="307">
        <v>0</v>
      </c>
      <c r="I874" s="4"/>
      <c r="J874" s="6" t="s">
        <v>3550</v>
      </c>
    </row>
    <row r="875" spans="1:10" ht="27" customHeight="1">
      <c r="A875" s="300">
        <v>37</v>
      </c>
      <c r="B875" s="301">
        <v>9</v>
      </c>
      <c r="C875" s="302" t="s">
        <v>3702</v>
      </c>
      <c r="D875" s="303" t="s">
        <v>2593</v>
      </c>
      <c r="E875" s="304" t="s">
        <v>2703</v>
      </c>
      <c r="F875" s="305">
        <v>67</v>
      </c>
      <c r="G875" s="306">
        <v>0</v>
      </c>
      <c r="H875" s="307">
        <v>0</v>
      </c>
      <c r="I875" s="4"/>
      <c r="J875" s="6" t="s">
        <v>3550</v>
      </c>
    </row>
    <row r="876" spans="1:10" ht="27" customHeight="1">
      <c r="A876" s="300">
        <v>37</v>
      </c>
      <c r="B876" s="301">
        <v>10</v>
      </c>
      <c r="C876" s="302" t="s">
        <v>3857</v>
      </c>
      <c r="D876" s="303" t="s">
        <v>2336</v>
      </c>
      <c r="E876" s="304" t="s">
        <v>3347</v>
      </c>
      <c r="F876" s="305">
        <v>763</v>
      </c>
      <c r="G876" s="306">
        <v>0</v>
      </c>
      <c r="H876" s="307">
        <v>0</v>
      </c>
      <c r="I876" s="4"/>
      <c r="J876" s="6" t="s">
        <v>3550</v>
      </c>
    </row>
    <row r="877" spans="1:10" ht="27" customHeight="1">
      <c r="A877" s="300">
        <v>37</v>
      </c>
      <c r="B877" s="301">
        <v>11</v>
      </c>
      <c r="C877" s="302" t="s">
        <v>3859</v>
      </c>
      <c r="D877" s="303" t="s">
        <v>2669</v>
      </c>
      <c r="E877" s="304" t="s">
        <v>793</v>
      </c>
      <c r="F877" s="305">
        <v>435</v>
      </c>
      <c r="G877" s="306">
        <v>0</v>
      </c>
      <c r="H877" s="307">
        <v>0</v>
      </c>
      <c r="I877" s="4"/>
      <c r="J877" s="6" t="s">
        <v>3550</v>
      </c>
    </row>
    <row r="878" spans="1:10" ht="27" customHeight="1">
      <c r="A878" s="300">
        <v>103</v>
      </c>
      <c r="B878" s="301">
        <v>1</v>
      </c>
      <c r="C878" s="302" t="s">
        <v>4577</v>
      </c>
      <c r="D878" s="303" t="s">
        <v>4578</v>
      </c>
      <c r="E878" s="304" t="s">
        <v>4579</v>
      </c>
      <c r="F878" s="305">
        <v>626</v>
      </c>
      <c r="G878" s="306">
        <v>0</v>
      </c>
      <c r="H878" s="307">
        <v>0</v>
      </c>
      <c r="I878" s="4"/>
      <c r="J878" s="6" t="s">
        <v>3550</v>
      </c>
    </row>
    <row r="879" spans="1:10" ht="27" customHeight="1">
      <c r="A879" s="300">
        <v>103</v>
      </c>
      <c r="B879" s="301">
        <v>2</v>
      </c>
      <c r="C879" s="302" t="s">
        <v>4580</v>
      </c>
      <c r="D879" s="303" t="s">
        <v>3206</v>
      </c>
      <c r="E879" s="304" t="s">
        <v>4579</v>
      </c>
      <c r="F879" s="305">
        <v>137</v>
      </c>
      <c r="G879" s="306">
        <v>0</v>
      </c>
      <c r="H879" s="307">
        <v>0</v>
      </c>
      <c r="I879" s="4"/>
      <c r="J879" s="6" t="s">
        <v>3550</v>
      </c>
    </row>
    <row r="880" spans="1:10" ht="27" customHeight="1">
      <c r="A880" s="300">
        <v>103</v>
      </c>
      <c r="B880" s="301">
        <v>3</v>
      </c>
      <c r="C880" s="302" t="s">
        <v>1160</v>
      </c>
      <c r="D880" s="303" t="s">
        <v>2822</v>
      </c>
      <c r="E880" s="304" t="s">
        <v>4306</v>
      </c>
      <c r="F880" s="305">
        <v>51</v>
      </c>
      <c r="G880" s="306">
        <v>0</v>
      </c>
      <c r="H880" s="307">
        <v>0</v>
      </c>
      <c r="I880" s="4"/>
      <c r="J880" s="6" t="s">
        <v>3550</v>
      </c>
    </row>
    <row r="881" spans="1:10" ht="27" customHeight="1">
      <c r="A881" s="300">
        <v>103</v>
      </c>
      <c r="B881" s="301">
        <v>4</v>
      </c>
      <c r="C881" s="302" t="s">
        <v>1161</v>
      </c>
      <c r="D881" s="303" t="s">
        <v>2823</v>
      </c>
      <c r="E881" s="304" t="s">
        <v>4306</v>
      </c>
      <c r="F881" s="305">
        <v>43</v>
      </c>
      <c r="G881" s="306">
        <v>0</v>
      </c>
      <c r="H881" s="307">
        <v>0</v>
      </c>
      <c r="I881" s="4"/>
      <c r="J881" s="6" t="s">
        <v>3550</v>
      </c>
    </row>
    <row r="882" spans="1:10" ht="27" customHeight="1">
      <c r="A882" s="300">
        <v>103</v>
      </c>
      <c r="B882" s="301">
        <v>5</v>
      </c>
      <c r="C882" s="302" t="s">
        <v>2194</v>
      </c>
      <c r="D882" s="303" t="s">
        <v>1339</v>
      </c>
      <c r="E882" s="304" t="s">
        <v>3964</v>
      </c>
      <c r="F882" s="305">
        <v>55</v>
      </c>
      <c r="G882" s="306">
        <v>0</v>
      </c>
      <c r="H882" s="307">
        <v>0</v>
      </c>
      <c r="I882" s="4"/>
      <c r="J882" s="6" t="s">
        <v>3550</v>
      </c>
    </row>
    <row r="883" spans="1:10" ht="27" customHeight="1">
      <c r="A883" s="300">
        <v>103</v>
      </c>
      <c r="B883" s="301">
        <v>6</v>
      </c>
      <c r="C883" s="302" t="s">
        <v>4314</v>
      </c>
      <c r="D883" s="303" t="s">
        <v>324</v>
      </c>
      <c r="E883" s="304" t="s">
        <v>1336</v>
      </c>
      <c r="F883" s="305">
        <v>78</v>
      </c>
      <c r="G883" s="306">
        <v>0</v>
      </c>
      <c r="H883" s="307">
        <v>0</v>
      </c>
      <c r="I883" s="4"/>
      <c r="J883" s="6" t="s">
        <v>3550</v>
      </c>
    </row>
    <row r="884" spans="1:10" ht="27" customHeight="1">
      <c r="A884" s="300">
        <v>103</v>
      </c>
      <c r="B884" s="301">
        <v>7</v>
      </c>
      <c r="C884" s="302" t="s">
        <v>2676</v>
      </c>
      <c r="D884" s="303" t="s">
        <v>4081</v>
      </c>
      <c r="E884" s="304" t="s">
        <v>3964</v>
      </c>
      <c r="F884" s="305">
        <v>62</v>
      </c>
      <c r="G884" s="306">
        <v>0</v>
      </c>
      <c r="H884" s="307">
        <v>0</v>
      </c>
      <c r="I884" s="4"/>
      <c r="J884" s="6" t="s">
        <v>3550</v>
      </c>
    </row>
    <row r="885" spans="1:10" ht="27" customHeight="1">
      <c r="A885" s="300">
        <v>103</v>
      </c>
      <c r="B885" s="301">
        <v>8</v>
      </c>
      <c r="C885" s="302" t="s">
        <v>2677</v>
      </c>
      <c r="D885" s="303" t="s">
        <v>4082</v>
      </c>
      <c r="E885" s="304" t="s">
        <v>320</v>
      </c>
      <c r="F885" s="305">
        <v>56</v>
      </c>
      <c r="G885" s="306">
        <v>0</v>
      </c>
      <c r="H885" s="307">
        <v>0</v>
      </c>
      <c r="I885" s="4"/>
      <c r="J885" s="6" t="s">
        <v>3550</v>
      </c>
    </row>
    <row r="886" spans="1:10" ht="27" customHeight="1">
      <c r="A886" s="300">
        <v>103</v>
      </c>
      <c r="B886" s="301">
        <v>9</v>
      </c>
      <c r="C886" s="302" t="s">
        <v>4319</v>
      </c>
      <c r="D886" s="303" t="s">
        <v>3617</v>
      </c>
      <c r="E886" s="304" t="s">
        <v>3964</v>
      </c>
      <c r="F886" s="305">
        <v>10</v>
      </c>
      <c r="G886" s="306">
        <v>0</v>
      </c>
      <c r="H886" s="307">
        <v>0</v>
      </c>
      <c r="I886" s="4"/>
      <c r="J886" s="6" t="s">
        <v>3550</v>
      </c>
    </row>
    <row r="887" spans="1:10" ht="27" customHeight="1">
      <c r="A887" s="300">
        <v>103</v>
      </c>
      <c r="B887" s="301">
        <v>10</v>
      </c>
      <c r="C887" s="302" t="s">
        <v>4320</v>
      </c>
      <c r="D887" s="303" t="s">
        <v>261</v>
      </c>
      <c r="E887" s="304" t="s">
        <v>320</v>
      </c>
      <c r="F887" s="305">
        <v>45</v>
      </c>
      <c r="G887" s="306">
        <v>0</v>
      </c>
      <c r="H887" s="307">
        <v>0</v>
      </c>
      <c r="I887" s="4"/>
      <c r="J887" s="6" t="s">
        <v>3550</v>
      </c>
    </row>
    <row r="888" spans="1:10" ht="27" customHeight="1">
      <c r="A888" s="300">
        <v>103</v>
      </c>
      <c r="B888" s="301">
        <v>11</v>
      </c>
      <c r="C888" s="302" t="s">
        <v>4321</v>
      </c>
      <c r="D888" s="303" t="s">
        <v>262</v>
      </c>
      <c r="E888" s="304" t="s">
        <v>3964</v>
      </c>
      <c r="F888" s="305">
        <v>56</v>
      </c>
      <c r="G888" s="306">
        <v>0</v>
      </c>
      <c r="H888" s="307">
        <v>0</v>
      </c>
      <c r="I888" s="4"/>
      <c r="J888" s="6" t="s">
        <v>3550</v>
      </c>
    </row>
    <row r="889" spans="1:10" ht="27" customHeight="1">
      <c r="A889" s="300">
        <v>103</v>
      </c>
      <c r="B889" s="301">
        <v>12</v>
      </c>
      <c r="C889" s="302" t="s">
        <v>4322</v>
      </c>
      <c r="D889" s="303" t="s">
        <v>263</v>
      </c>
      <c r="E889" s="304" t="s">
        <v>320</v>
      </c>
      <c r="F889" s="305">
        <v>75</v>
      </c>
      <c r="G889" s="306">
        <v>0</v>
      </c>
      <c r="H889" s="307">
        <v>0</v>
      </c>
      <c r="I889" s="4"/>
      <c r="J889" s="6" t="s">
        <v>3550</v>
      </c>
    </row>
    <row r="890" spans="1:10" ht="27" customHeight="1">
      <c r="A890" s="300">
        <v>103</v>
      </c>
      <c r="B890" s="301">
        <v>13</v>
      </c>
      <c r="C890" s="302" t="s">
        <v>3195</v>
      </c>
      <c r="D890" s="303" t="s">
        <v>3687</v>
      </c>
      <c r="E890" s="304" t="s">
        <v>1744</v>
      </c>
      <c r="F890" s="305">
        <v>1171</v>
      </c>
      <c r="G890" s="306">
        <v>0</v>
      </c>
      <c r="H890" s="307">
        <v>0</v>
      </c>
      <c r="I890" s="4"/>
      <c r="J890" s="6" t="s">
        <v>3550</v>
      </c>
    </row>
    <row r="891" spans="1:10" ht="27" customHeight="1">
      <c r="A891" s="300">
        <v>103</v>
      </c>
      <c r="B891" s="301">
        <v>14</v>
      </c>
      <c r="C891" s="302" t="s">
        <v>357</v>
      </c>
      <c r="D891" s="303" t="s">
        <v>3686</v>
      </c>
      <c r="E891" s="304" t="s">
        <v>265</v>
      </c>
      <c r="F891" s="305">
        <v>0</v>
      </c>
      <c r="G891" s="306">
        <v>0</v>
      </c>
      <c r="H891" s="307">
        <v>0</v>
      </c>
      <c r="I891" s="4"/>
      <c r="J891" s="6" t="s">
        <v>1312</v>
      </c>
    </row>
    <row r="892" spans="1:10" ht="27" customHeight="1">
      <c r="A892" s="300">
        <v>103</v>
      </c>
      <c r="B892" s="301">
        <v>15</v>
      </c>
      <c r="C892" s="302" t="s">
        <v>4906</v>
      </c>
      <c r="D892" s="303" t="s">
        <v>4864</v>
      </c>
      <c r="E892" s="304" t="s">
        <v>5097</v>
      </c>
      <c r="F892" s="305">
        <v>0</v>
      </c>
      <c r="G892" s="306">
        <v>0</v>
      </c>
      <c r="H892" s="307">
        <v>0</v>
      </c>
      <c r="I892" s="4"/>
      <c r="J892" s="6" t="s">
        <v>1312</v>
      </c>
    </row>
    <row r="893" spans="1:10" ht="27" customHeight="1">
      <c r="A893" s="300">
        <v>103</v>
      </c>
      <c r="B893" s="301">
        <v>16</v>
      </c>
      <c r="C893" s="302" t="s">
        <v>2511</v>
      </c>
      <c r="D893" s="303" t="s">
        <v>4865</v>
      </c>
      <c r="E893" s="304" t="s">
        <v>267</v>
      </c>
      <c r="F893" s="305">
        <v>0</v>
      </c>
      <c r="G893" s="306">
        <v>0</v>
      </c>
      <c r="H893" s="307">
        <v>0</v>
      </c>
      <c r="I893" s="4"/>
      <c r="J893" s="6" t="s">
        <v>1312</v>
      </c>
    </row>
    <row r="894" spans="1:10" ht="27" customHeight="1">
      <c r="A894" s="300">
        <v>103</v>
      </c>
      <c r="B894" s="301">
        <v>17</v>
      </c>
      <c r="C894" s="302" t="s">
        <v>2512</v>
      </c>
      <c r="D894" s="303" t="s">
        <v>321</v>
      </c>
      <c r="E894" s="304" t="s">
        <v>4953</v>
      </c>
      <c r="F894" s="305">
        <v>0</v>
      </c>
      <c r="G894" s="306">
        <v>0</v>
      </c>
      <c r="H894" s="307">
        <v>0</v>
      </c>
      <c r="I894" s="4"/>
      <c r="J894" s="6" t="s">
        <v>1312</v>
      </c>
    </row>
    <row r="895" spans="1:10" ht="27" customHeight="1">
      <c r="A895" s="300">
        <v>103</v>
      </c>
      <c r="B895" s="301">
        <v>18</v>
      </c>
      <c r="C895" s="302" t="s">
        <v>4345</v>
      </c>
      <c r="D895" s="303" t="s">
        <v>3262</v>
      </c>
      <c r="E895" s="304" t="s">
        <v>4740</v>
      </c>
      <c r="F895" s="305">
        <v>0</v>
      </c>
      <c r="G895" s="306">
        <v>0</v>
      </c>
      <c r="H895" s="307">
        <v>0</v>
      </c>
      <c r="I895" s="4"/>
      <c r="J895" s="6" t="s">
        <v>1312</v>
      </c>
    </row>
    <row r="896" spans="1:10" ht="27" customHeight="1">
      <c r="A896" s="300">
        <v>103</v>
      </c>
      <c r="B896" s="301">
        <v>19</v>
      </c>
      <c r="C896" s="302" t="s">
        <v>5325</v>
      </c>
      <c r="D896" s="303" t="s">
        <v>5326</v>
      </c>
      <c r="E896" s="304" t="s">
        <v>4741</v>
      </c>
      <c r="F896" s="305">
        <v>0</v>
      </c>
      <c r="G896" s="306">
        <v>0</v>
      </c>
      <c r="H896" s="307">
        <v>0</v>
      </c>
      <c r="I896" s="4"/>
      <c r="J896" s="6" t="s">
        <v>1312</v>
      </c>
    </row>
    <row r="897" spans="1:10" ht="27" customHeight="1">
      <c r="A897" s="300">
        <v>103</v>
      </c>
      <c r="B897" s="301">
        <v>20</v>
      </c>
      <c r="C897" s="302" t="s">
        <v>1602</v>
      </c>
      <c r="D897" s="303" t="s">
        <v>1603</v>
      </c>
      <c r="E897" s="304" t="s">
        <v>160</v>
      </c>
      <c r="F897" s="305">
        <v>0</v>
      </c>
      <c r="G897" s="306">
        <v>0</v>
      </c>
      <c r="H897" s="307">
        <v>0</v>
      </c>
      <c r="I897" s="4"/>
      <c r="J897" s="6" t="s">
        <v>1312</v>
      </c>
    </row>
    <row r="898" spans="1:10" ht="27" customHeight="1">
      <c r="A898" s="300">
        <v>103</v>
      </c>
      <c r="B898" s="301">
        <v>21</v>
      </c>
      <c r="C898" s="302" t="s">
        <v>1604</v>
      </c>
      <c r="D898" s="303" t="s">
        <v>4072</v>
      </c>
      <c r="E898" s="304" t="s">
        <v>4135</v>
      </c>
      <c r="F898" s="305">
        <v>0</v>
      </c>
      <c r="G898" s="306">
        <v>0</v>
      </c>
      <c r="H898" s="307">
        <v>0</v>
      </c>
      <c r="I898" s="4"/>
      <c r="J898" s="6" t="s">
        <v>1312</v>
      </c>
    </row>
    <row r="899" spans="1:10" ht="27" customHeight="1">
      <c r="A899" s="300" t="s">
        <v>126</v>
      </c>
      <c r="B899" s="301">
        <v>1</v>
      </c>
      <c r="C899" s="302" t="s">
        <v>2497</v>
      </c>
      <c r="D899" s="303" t="s">
        <v>209</v>
      </c>
      <c r="E899" s="304" t="s">
        <v>793</v>
      </c>
      <c r="F899" s="305">
        <v>187</v>
      </c>
      <c r="G899" s="306">
        <v>0</v>
      </c>
      <c r="H899" s="307">
        <v>0</v>
      </c>
      <c r="I899" s="4"/>
      <c r="J899" s="6" t="s">
        <v>3550</v>
      </c>
    </row>
    <row r="900" spans="1:10" ht="27" customHeight="1">
      <c r="A900" s="300" t="s">
        <v>126</v>
      </c>
      <c r="B900" s="301">
        <v>2</v>
      </c>
      <c r="C900" s="302" t="s">
        <v>3509</v>
      </c>
      <c r="D900" s="303" t="s">
        <v>3510</v>
      </c>
      <c r="E900" s="304" t="s">
        <v>2199</v>
      </c>
      <c r="F900" s="305">
        <v>0</v>
      </c>
      <c r="G900" s="306">
        <v>0</v>
      </c>
      <c r="H900" s="307">
        <v>0</v>
      </c>
      <c r="I900" s="4"/>
      <c r="J900" s="6" t="s">
        <v>3550</v>
      </c>
    </row>
    <row r="901" spans="1:10" ht="27" customHeight="1">
      <c r="A901" s="300" t="s">
        <v>126</v>
      </c>
      <c r="B901" s="301">
        <v>3</v>
      </c>
      <c r="C901" s="302" t="s">
        <v>36</v>
      </c>
      <c r="D901" s="303" t="s">
        <v>2136</v>
      </c>
      <c r="E901" s="304" t="s">
        <v>2199</v>
      </c>
      <c r="F901" s="305">
        <v>150</v>
      </c>
      <c r="G901" s="306">
        <v>0</v>
      </c>
      <c r="H901" s="307">
        <v>0</v>
      </c>
      <c r="I901" s="4"/>
      <c r="J901" s="6" t="s">
        <v>3550</v>
      </c>
    </row>
    <row r="902" spans="1:10" ht="27" customHeight="1">
      <c r="A902" s="300" t="s">
        <v>126</v>
      </c>
      <c r="B902" s="301">
        <v>4</v>
      </c>
      <c r="C902" s="302" t="s">
        <v>2192</v>
      </c>
      <c r="D902" s="303" t="s">
        <v>2824</v>
      </c>
      <c r="E902" s="304" t="s">
        <v>4157</v>
      </c>
      <c r="F902" s="305">
        <v>57</v>
      </c>
      <c r="G902" s="306">
        <v>0</v>
      </c>
      <c r="H902" s="307">
        <v>0</v>
      </c>
      <c r="I902" s="4"/>
      <c r="J902" s="6" t="s">
        <v>3550</v>
      </c>
    </row>
    <row r="903" spans="1:10" ht="27" customHeight="1">
      <c r="A903" s="300" t="s">
        <v>126</v>
      </c>
      <c r="B903" s="301">
        <v>5</v>
      </c>
      <c r="C903" s="302" t="s">
        <v>2193</v>
      </c>
      <c r="D903" s="303" t="s">
        <v>2825</v>
      </c>
      <c r="E903" s="304" t="s">
        <v>1335</v>
      </c>
      <c r="F903" s="305">
        <v>112</v>
      </c>
      <c r="G903" s="306">
        <v>0</v>
      </c>
      <c r="H903" s="307">
        <v>0</v>
      </c>
      <c r="I903" s="4"/>
      <c r="J903" s="6" t="s">
        <v>3550</v>
      </c>
    </row>
    <row r="904" spans="1:10" ht="27" customHeight="1">
      <c r="A904" s="300" t="s">
        <v>126</v>
      </c>
      <c r="B904" s="301">
        <v>6</v>
      </c>
      <c r="C904" s="302" t="s">
        <v>3945</v>
      </c>
      <c r="D904" s="303" t="s">
        <v>4509</v>
      </c>
      <c r="E904" s="304" t="s">
        <v>1744</v>
      </c>
      <c r="F904" s="305">
        <v>0</v>
      </c>
      <c r="G904" s="306">
        <v>0</v>
      </c>
      <c r="H904" s="307">
        <v>0</v>
      </c>
      <c r="I904" s="4"/>
      <c r="J904" s="6" t="s">
        <v>3550</v>
      </c>
    </row>
    <row r="905" spans="1:10" ht="27" customHeight="1">
      <c r="A905" s="300" t="s">
        <v>126</v>
      </c>
      <c r="B905" s="301">
        <v>7</v>
      </c>
      <c r="C905" s="302" t="s">
        <v>4979</v>
      </c>
      <c r="D905" s="303" t="s">
        <v>4758</v>
      </c>
      <c r="E905" s="304" t="s">
        <v>2730</v>
      </c>
      <c r="F905" s="305">
        <v>0</v>
      </c>
      <c r="G905" s="306">
        <v>0</v>
      </c>
      <c r="H905" s="307">
        <v>0</v>
      </c>
      <c r="I905" s="4"/>
      <c r="J905" s="6" t="s">
        <v>3550</v>
      </c>
    </row>
    <row r="906" spans="1:10" ht="27" customHeight="1">
      <c r="A906" s="300" t="s">
        <v>126</v>
      </c>
      <c r="B906" s="301">
        <v>8</v>
      </c>
      <c r="C906" s="302" t="s">
        <v>4978</v>
      </c>
      <c r="D906" s="303" t="s">
        <v>4280</v>
      </c>
      <c r="E906" s="304" t="s">
        <v>2730</v>
      </c>
      <c r="F906" s="305">
        <v>0</v>
      </c>
      <c r="G906" s="306">
        <v>0</v>
      </c>
      <c r="H906" s="307">
        <v>0</v>
      </c>
      <c r="I906" s="4"/>
      <c r="J906" s="6" t="s">
        <v>3550</v>
      </c>
    </row>
    <row r="907" spans="1:10" ht="27" customHeight="1">
      <c r="A907" s="300" t="s">
        <v>126</v>
      </c>
      <c r="B907" s="301">
        <v>9</v>
      </c>
      <c r="C907" s="302" t="s">
        <v>628</v>
      </c>
      <c r="D907" s="303" t="s">
        <v>2711</v>
      </c>
      <c r="E907" s="304" t="s">
        <v>4989</v>
      </c>
      <c r="F907" s="305">
        <v>52</v>
      </c>
      <c r="G907" s="306">
        <v>0</v>
      </c>
      <c r="H907" s="307">
        <v>0</v>
      </c>
      <c r="I907" s="4"/>
      <c r="J907" s="6" t="s">
        <v>3550</v>
      </c>
    </row>
    <row r="908" spans="1:10" ht="27" customHeight="1">
      <c r="A908" s="300" t="s">
        <v>126</v>
      </c>
      <c r="B908" s="301">
        <v>10</v>
      </c>
      <c r="C908" s="302" t="s">
        <v>187</v>
      </c>
      <c r="D908" s="303" t="s">
        <v>2712</v>
      </c>
      <c r="E908" s="304" t="s">
        <v>432</v>
      </c>
      <c r="F908" s="305">
        <v>151</v>
      </c>
      <c r="G908" s="306">
        <v>0</v>
      </c>
      <c r="H908" s="307">
        <v>0</v>
      </c>
      <c r="I908" s="4"/>
      <c r="J908" s="6" t="s">
        <v>3550</v>
      </c>
    </row>
    <row r="909" spans="1:10" ht="27" customHeight="1">
      <c r="A909" s="300" t="s">
        <v>126</v>
      </c>
      <c r="B909" s="301">
        <v>11</v>
      </c>
      <c r="C909" s="302" t="s">
        <v>1679</v>
      </c>
      <c r="D909" s="303" t="s">
        <v>152</v>
      </c>
      <c r="E909" s="304" t="s">
        <v>1803</v>
      </c>
      <c r="F909" s="305">
        <v>17</v>
      </c>
      <c r="G909" s="306">
        <v>0</v>
      </c>
      <c r="H909" s="307">
        <v>0</v>
      </c>
      <c r="I909" s="4"/>
      <c r="J909" s="6" t="s">
        <v>3550</v>
      </c>
    </row>
    <row r="910" spans="1:10" ht="27" customHeight="1">
      <c r="A910" s="300" t="s">
        <v>126</v>
      </c>
      <c r="B910" s="301">
        <v>12</v>
      </c>
      <c r="C910" s="302" t="s">
        <v>1041</v>
      </c>
      <c r="D910" s="303" t="s">
        <v>1592</v>
      </c>
      <c r="E910" s="304" t="s">
        <v>4071</v>
      </c>
      <c r="F910" s="305">
        <v>54</v>
      </c>
      <c r="G910" s="306">
        <v>0</v>
      </c>
      <c r="H910" s="307">
        <v>0</v>
      </c>
      <c r="I910" s="4"/>
      <c r="J910" s="6" t="s">
        <v>3550</v>
      </c>
    </row>
    <row r="911" spans="1:10" ht="27" customHeight="1">
      <c r="A911" s="300" t="s">
        <v>126</v>
      </c>
      <c r="B911" s="301">
        <v>13</v>
      </c>
      <c r="C911" s="302" t="s">
        <v>757</v>
      </c>
      <c r="D911" s="303" t="s">
        <v>172</v>
      </c>
      <c r="E911" s="304" t="s">
        <v>2067</v>
      </c>
      <c r="F911" s="305">
        <v>0</v>
      </c>
      <c r="G911" s="306">
        <v>0</v>
      </c>
      <c r="H911" s="307">
        <v>0</v>
      </c>
      <c r="I911" s="4"/>
      <c r="J911" s="6" t="s">
        <v>3550</v>
      </c>
    </row>
    <row r="912" spans="1:10" ht="27" customHeight="1">
      <c r="A912" s="300" t="s">
        <v>126</v>
      </c>
      <c r="B912" s="301">
        <v>14</v>
      </c>
      <c r="C912" s="302" t="s">
        <v>2068</v>
      </c>
      <c r="D912" s="303" t="s">
        <v>5400</v>
      </c>
      <c r="E912" s="304" t="s">
        <v>2168</v>
      </c>
      <c r="F912" s="305">
        <v>576</v>
      </c>
      <c r="G912" s="306">
        <v>0</v>
      </c>
      <c r="H912" s="307">
        <v>0</v>
      </c>
      <c r="I912" s="4"/>
      <c r="J912" s="6" t="s">
        <v>3550</v>
      </c>
    </row>
    <row r="913" spans="1:10" ht="27" customHeight="1">
      <c r="A913" s="300" t="s">
        <v>126</v>
      </c>
      <c r="B913" s="301">
        <v>15</v>
      </c>
      <c r="C913" s="302" t="s">
        <v>2169</v>
      </c>
      <c r="D913" s="303" t="s">
        <v>4075</v>
      </c>
      <c r="E913" s="304" t="s">
        <v>2703</v>
      </c>
      <c r="F913" s="305">
        <v>500</v>
      </c>
      <c r="G913" s="306">
        <v>0</v>
      </c>
      <c r="H913" s="307">
        <v>0</v>
      </c>
      <c r="I913" s="4"/>
      <c r="J913" s="6" t="s">
        <v>3550</v>
      </c>
    </row>
    <row r="914" spans="1:10" ht="27" customHeight="1">
      <c r="A914" s="300" t="s">
        <v>126</v>
      </c>
      <c r="B914" s="301">
        <v>16</v>
      </c>
      <c r="C914" s="302" t="s">
        <v>2365</v>
      </c>
      <c r="D914" s="303" t="s">
        <v>4503</v>
      </c>
      <c r="E914" s="304" t="s">
        <v>2366</v>
      </c>
      <c r="F914" s="305">
        <v>0</v>
      </c>
      <c r="G914" s="306">
        <v>0</v>
      </c>
      <c r="H914" s="307">
        <v>0</v>
      </c>
      <c r="I914" s="4"/>
      <c r="J914" s="6" t="s">
        <v>3550</v>
      </c>
    </row>
    <row r="915" spans="1:10" ht="27" customHeight="1">
      <c r="A915" s="300" t="s">
        <v>126</v>
      </c>
      <c r="B915" s="301">
        <v>17</v>
      </c>
      <c r="C915" s="302" t="s">
        <v>95</v>
      </c>
      <c r="D915" s="303" t="s">
        <v>4680</v>
      </c>
      <c r="E915" s="304" t="s">
        <v>385</v>
      </c>
      <c r="F915" s="305">
        <v>280</v>
      </c>
      <c r="G915" s="306">
        <v>0</v>
      </c>
      <c r="H915" s="307">
        <v>0</v>
      </c>
      <c r="I915" s="4"/>
      <c r="J915" s="6" t="s">
        <v>1312</v>
      </c>
    </row>
    <row r="916" spans="1:10" ht="27" customHeight="1">
      <c r="A916" s="300" t="s">
        <v>126</v>
      </c>
      <c r="B916" s="301">
        <v>18</v>
      </c>
      <c r="C916" s="302" t="s">
        <v>96</v>
      </c>
      <c r="D916" s="303" t="s">
        <v>4294</v>
      </c>
      <c r="E916" s="304" t="s">
        <v>384</v>
      </c>
      <c r="F916" s="305">
        <v>280</v>
      </c>
      <c r="G916" s="306">
        <v>0</v>
      </c>
      <c r="H916" s="307">
        <v>0</v>
      </c>
      <c r="I916" s="4"/>
      <c r="J916" s="6" t="s">
        <v>1312</v>
      </c>
    </row>
    <row r="917" spans="1:10" ht="27" customHeight="1">
      <c r="A917" s="300" t="s">
        <v>126</v>
      </c>
      <c r="B917" s="301">
        <v>19</v>
      </c>
      <c r="C917" s="302" t="s">
        <v>1818</v>
      </c>
      <c r="D917" s="303" t="s">
        <v>1227</v>
      </c>
      <c r="E917" s="304" t="s">
        <v>5098</v>
      </c>
      <c r="F917" s="305">
        <v>200</v>
      </c>
      <c r="G917" s="306">
        <v>0</v>
      </c>
      <c r="H917" s="307">
        <v>0</v>
      </c>
      <c r="I917" s="4"/>
      <c r="J917" s="6" t="s">
        <v>1312</v>
      </c>
    </row>
    <row r="918" spans="1:10" ht="27" customHeight="1">
      <c r="A918" s="300" t="s">
        <v>126</v>
      </c>
      <c r="B918" s="301">
        <v>20</v>
      </c>
      <c r="C918" s="302" t="s">
        <v>352</v>
      </c>
      <c r="D918" s="303" t="s">
        <v>1231</v>
      </c>
      <c r="E918" s="304" t="s">
        <v>5099</v>
      </c>
      <c r="F918" s="305">
        <v>160</v>
      </c>
      <c r="G918" s="306">
        <v>0</v>
      </c>
      <c r="H918" s="307">
        <v>0</v>
      </c>
      <c r="I918" s="4"/>
      <c r="J918" s="6" t="s">
        <v>1312</v>
      </c>
    </row>
    <row r="919" spans="1:10" ht="27" customHeight="1">
      <c r="A919" s="300" t="s">
        <v>126</v>
      </c>
      <c r="B919" s="301">
        <v>21</v>
      </c>
      <c r="C919" s="302" t="s">
        <v>353</v>
      </c>
      <c r="D919" s="303" t="s">
        <v>2130</v>
      </c>
      <c r="E919" s="304" t="s">
        <v>5100</v>
      </c>
      <c r="F919" s="305">
        <v>81</v>
      </c>
      <c r="G919" s="306">
        <v>0</v>
      </c>
      <c r="H919" s="307">
        <v>0</v>
      </c>
      <c r="I919" s="4"/>
      <c r="J919" s="6" t="s">
        <v>1312</v>
      </c>
    </row>
    <row r="920" spans="1:10" ht="27" customHeight="1">
      <c r="A920" s="300" t="s">
        <v>126</v>
      </c>
      <c r="B920" s="301">
        <v>22</v>
      </c>
      <c r="C920" s="302" t="s">
        <v>354</v>
      </c>
      <c r="D920" s="303" t="s">
        <v>4074</v>
      </c>
      <c r="E920" s="304" t="s">
        <v>5101</v>
      </c>
      <c r="F920" s="305">
        <v>100</v>
      </c>
      <c r="G920" s="306">
        <v>0</v>
      </c>
      <c r="H920" s="307">
        <v>0</v>
      </c>
      <c r="I920" s="4"/>
      <c r="J920" s="6" t="s">
        <v>1312</v>
      </c>
    </row>
    <row r="921" spans="1:10" ht="27" customHeight="1">
      <c r="A921" s="300" t="s">
        <v>126</v>
      </c>
      <c r="B921" s="301">
        <v>23</v>
      </c>
      <c r="C921" s="302" t="s">
        <v>355</v>
      </c>
      <c r="D921" s="303" t="s">
        <v>3747</v>
      </c>
      <c r="E921" s="304" t="s">
        <v>5102</v>
      </c>
      <c r="F921" s="305">
        <v>315</v>
      </c>
      <c r="G921" s="306">
        <v>0</v>
      </c>
      <c r="H921" s="307">
        <v>0</v>
      </c>
      <c r="I921" s="4"/>
      <c r="J921" s="6" t="s">
        <v>1312</v>
      </c>
    </row>
    <row r="922" spans="1:10" ht="27" customHeight="1">
      <c r="A922" s="300" t="s">
        <v>126</v>
      </c>
      <c r="B922" s="301">
        <v>24</v>
      </c>
      <c r="C922" s="302" t="s">
        <v>356</v>
      </c>
      <c r="D922" s="303" t="s">
        <v>4061</v>
      </c>
      <c r="E922" s="304" t="s">
        <v>384</v>
      </c>
      <c r="F922" s="305">
        <v>450</v>
      </c>
      <c r="G922" s="306">
        <v>0</v>
      </c>
      <c r="H922" s="307">
        <v>0</v>
      </c>
      <c r="I922" s="4"/>
      <c r="J922" s="6" t="s">
        <v>1312</v>
      </c>
    </row>
    <row r="923" spans="1:10" ht="27" customHeight="1">
      <c r="A923" s="300" t="s">
        <v>126</v>
      </c>
      <c r="B923" s="301">
        <v>25</v>
      </c>
      <c r="C923" s="302" t="s">
        <v>3748</v>
      </c>
      <c r="D923" s="303" t="s">
        <v>3437</v>
      </c>
      <c r="E923" s="304" t="s">
        <v>385</v>
      </c>
      <c r="F923" s="305">
        <v>300</v>
      </c>
      <c r="G923" s="306">
        <v>0</v>
      </c>
      <c r="H923" s="307">
        <v>0</v>
      </c>
      <c r="I923" s="4"/>
      <c r="J923" s="6" t="s">
        <v>1312</v>
      </c>
    </row>
    <row r="924" spans="1:10" ht="27" customHeight="1">
      <c r="A924" s="300" t="s">
        <v>126</v>
      </c>
      <c r="B924" s="301">
        <v>26</v>
      </c>
      <c r="C924" s="302" t="s">
        <v>1230</v>
      </c>
      <c r="D924" s="303" t="s">
        <v>3969</v>
      </c>
      <c r="E924" s="304" t="s">
        <v>1803</v>
      </c>
      <c r="F924" s="305">
        <v>360</v>
      </c>
      <c r="G924" s="306">
        <v>0</v>
      </c>
      <c r="H924" s="307">
        <v>0</v>
      </c>
      <c r="I924" s="4"/>
      <c r="J924" s="6" t="s">
        <v>1312</v>
      </c>
    </row>
    <row r="925" spans="1:10" ht="27" customHeight="1">
      <c r="A925" s="300" t="s">
        <v>126</v>
      </c>
      <c r="B925" s="301">
        <v>27</v>
      </c>
      <c r="C925" s="302" t="s">
        <v>2030</v>
      </c>
      <c r="D925" s="303" t="s">
        <v>3970</v>
      </c>
      <c r="E925" s="304" t="s">
        <v>4071</v>
      </c>
      <c r="F925" s="305">
        <v>360</v>
      </c>
      <c r="G925" s="306">
        <v>0</v>
      </c>
      <c r="H925" s="307">
        <v>0</v>
      </c>
      <c r="I925" s="4"/>
      <c r="J925" s="6" t="s">
        <v>1312</v>
      </c>
    </row>
    <row r="926" spans="1:10" ht="27" customHeight="1">
      <c r="A926" s="300" t="s">
        <v>126</v>
      </c>
      <c r="B926" s="301">
        <v>28</v>
      </c>
      <c r="C926" s="302" t="s">
        <v>2205</v>
      </c>
      <c r="D926" s="303" t="s">
        <v>1100</v>
      </c>
      <c r="E926" s="304" t="s">
        <v>2206</v>
      </c>
      <c r="F926" s="305">
        <v>241</v>
      </c>
      <c r="G926" s="306">
        <v>0</v>
      </c>
      <c r="H926" s="307">
        <v>0</v>
      </c>
      <c r="I926" s="4"/>
      <c r="J926" s="6" t="s">
        <v>3550</v>
      </c>
    </row>
    <row r="927" spans="1:10" ht="27" customHeight="1">
      <c r="A927" s="300" t="s">
        <v>126</v>
      </c>
      <c r="B927" s="301">
        <v>29</v>
      </c>
      <c r="C927" s="302" t="s">
        <v>2132</v>
      </c>
      <c r="D927" s="303" t="s">
        <v>1126</v>
      </c>
      <c r="E927" s="304" t="s">
        <v>2206</v>
      </c>
      <c r="F927" s="305">
        <v>0</v>
      </c>
      <c r="G927" s="306">
        <v>0</v>
      </c>
      <c r="H927" s="307">
        <v>0</v>
      </c>
      <c r="I927" s="4"/>
      <c r="J927" s="6" t="s">
        <v>3550</v>
      </c>
    </row>
    <row r="928" spans="1:10" ht="27" customHeight="1">
      <c r="A928" s="300" t="s">
        <v>126</v>
      </c>
      <c r="B928" s="301">
        <v>30</v>
      </c>
      <c r="C928" s="302" t="s">
        <v>3439</v>
      </c>
      <c r="D928" s="303" t="s">
        <v>729</v>
      </c>
      <c r="E928" s="304" t="s">
        <v>1779</v>
      </c>
      <c r="F928" s="305">
        <v>0</v>
      </c>
      <c r="G928" s="306">
        <v>0</v>
      </c>
      <c r="H928" s="307">
        <v>0</v>
      </c>
      <c r="I928" s="4"/>
      <c r="J928" s="6" t="s">
        <v>3550</v>
      </c>
    </row>
    <row r="929" spans="1:10" ht="27" customHeight="1">
      <c r="A929" s="300" t="s">
        <v>127</v>
      </c>
      <c r="B929" s="301">
        <v>1</v>
      </c>
      <c r="C929" s="302" t="s">
        <v>40</v>
      </c>
      <c r="D929" s="303" t="s">
        <v>5324</v>
      </c>
      <c r="E929" s="304" t="s">
        <v>41</v>
      </c>
      <c r="F929" s="305">
        <v>360</v>
      </c>
      <c r="G929" s="306">
        <v>0</v>
      </c>
      <c r="H929" s="307">
        <v>0</v>
      </c>
      <c r="I929" s="4"/>
      <c r="J929" s="6" t="s">
        <v>3550</v>
      </c>
    </row>
    <row r="930" spans="1:10" ht="27" customHeight="1">
      <c r="A930" s="300" t="s">
        <v>127</v>
      </c>
      <c r="B930" s="301">
        <v>2</v>
      </c>
      <c r="C930" s="302" t="s">
        <v>42</v>
      </c>
      <c r="D930" s="303" t="s">
        <v>5125</v>
      </c>
      <c r="E930" s="304" t="s">
        <v>41</v>
      </c>
      <c r="F930" s="305">
        <v>167</v>
      </c>
      <c r="G930" s="306">
        <v>0</v>
      </c>
      <c r="H930" s="307">
        <v>0</v>
      </c>
      <c r="I930" s="4"/>
      <c r="J930" s="6" t="s">
        <v>3550</v>
      </c>
    </row>
    <row r="931" spans="1:10" ht="27" customHeight="1">
      <c r="A931" s="300" t="s">
        <v>127</v>
      </c>
      <c r="B931" s="301">
        <v>3</v>
      </c>
      <c r="C931" s="302" t="s">
        <v>2704</v>
      </c>
      <c r="D931" s="303" t="s">
        <v>1357</v>
      </c>
      <c r="E931" s="304" t="s">
        <v>2067</v>
      </c>
      <c r="F931" s="305">
        <v>9</v>
      </c>
      <c r="G931" s="306">
        <v>0</v>
      </c>
      <c r="H931" s="307">
        <v>0</v>
      </c>
      <c r="I931" s="4"/>
      <c r="J931" s="6" t="s">
        <v>3550</v>
      </c>
    </row>
    <row r="932" spans="1:10" ht="27" customHeight="1">
      <c r="A932" s="300" t="s">
        <v>127</v>
      </c>
      <c r="B932" s="301">
        <v>4</v>
      </c>
      <c r="C932" s="302" t="s">
        <v>2365</v>
      </c>
      <c r="D932" s="303" t="s">
        <v>4503</v>
      </c>
      <c r="E932" s="304" t="s">
        <v>2366</v>
      </c>
      <c r="F932" s="305">
        <v>15</v>
      </c>
      <c r="G932" s="306">
        <v>0</v>
      </c>
      <c r="H932" s="307">
        <v>0</v>
      </c>
      <c r="I932" s="4"/>
      <c r="J932" s="6" t="s">
        <v>3550</v>
      </c>
    </row>
    <row r="933" spans="1:10" ht="27" customHeight="1">
      <c r="A933" s="300" t="s">
        <v>127</v>
      </c>
      <c r="B933" s="301">
        <v>5</v>
      </c>
      <c r="C933" s="302" t="s">
        <v>2513</v>
      </c>
      <c r="D933" s="303" t="s">
        <v>322</v>
      </c>
      <c r="E933" s="304" t="s">
        <v>4740</v>
      </c>
      <c r="F933" s="305">
        <v>0</v>
      </c>
      <c r="G933" s="306">
        <v>0</v>
      </c>
      <c r="H933" s="307">
        <v>0</v>
      </c>
      <c r="I933" s="4"/>
      <c r="J933" s="6" t="s">
        <v>1312</v>
      </c>
    </row>
    <row r="934" spans="1:10" ht="27" customHeight="1">
      <c r="A934" s="300" t="s">
        <v>127</v>
      </c>
      <c r="B934" s="301">
        <v>6</v>
      </c>
      <c r="C934" s="302" t="s">
        <v>2514</v>
      </c>
      <c r="D934" s="303" t="s">
        <v>323</v>
      </c>
      <c r="E934" s="304" t="s">
        <v>4741</v>
      </c>
      <c r="F934" s="305">
        <v>0</v>
      </c>
      <c r="G934" s="306">
        <v>0</v>
      </c>
      <c r="H934" s="307">
        <v>0</v>
      </c>
      <c r="I934" s="4"/>
      <c r="J934" s="6" t="s">
        <v>1312</v>
      </c>
    </row>
    <row r="935" spans="1:10" ht="27" customHeight="1">
      <c r="A935" s="300" t="s">
        <v>127</v>
      </c>
      <c r="B935" s="301">
        <v>7</v>
      </c>
      <c r="C935" s="302" t="s">
        <v>2028</v>
      </c>
      <c r="D935" s="303" t="s">
        <v>4058</v>
      </c>
      <c r="E935" s="304" t="s">
        <v>160</v>
      </c>
      <c r="F935" s="305">
        <v>0</v>
      </c>
      <c r="G935" s="306">
        <v>0</v>
      </c>
      <c r="H935" s="307">
        <v>0</v>
      </c>
      <c r="I935" s="4"/>
      <c r="J935" s="6" t="s">
        <v>1312</v>
      </c>
    </row>
    <row r="936" spans="1:10" ht="27" customHeight="1">
      <c r="A936" s="300" t="s">
        <v>127</v>
      </c>
      <c r="B936" s="301">
        <v>8</v>
      </c>
      <c r="C936" s="302" t="s">
        <v>2029</v>
      </c>
      <c r="D936" s="303" t="s">
        <v>4059</v>
      </c>
      <c r="E936" s="304" t="s">
        <v>4135</v>
      </c>
      <c r="F936" s="305">
        <v>0</v>
      </c>
      <c r="G936" s="306">
        <v>0</v>
      </c>
      <c r="H936" s="307">
        <v>0</v>
      </c>
      <c r="I936" s="4"/>
      <c r="J936" s="6" t="s">
        <v>1312</v>
      </c>
    </row>
    <row r="937" spans="1:10" ht="27" customHeight="1">
      <c r="A937" s="300" t="s">
        <v>127</v>
      </c>
      <c r="B937" s="301">
        <v>9</v>
      </c>
      <c r="C937" s="302" t="s">
        <v>4345</v>
      </c>
      <c r="D937" s="303" t="s">
        <v>3262</v>
      </c>
      <c r="E937" s="304" t="s">
        <v>4740</v>
      </c>
      <c r="F937" s="305">
        <v>46</v>
      </c>
      <c r="G937" s="306">
        <v>0</v>
      </c>
      <c r="H937" s="307">
        <v>0</v>
      </c>
      <c r="I937" s="4"/>
      <c r="J937" s="6" t="s">
        <v>1312</v>
      </c>
    </row>
    <row r="938" spans="1:10" ht="27" customHeight="1">
      <c r="A938" s="300" t="s">
        <v>127</v>
      </c>
      <c r="B938" s="301">
        <v>10</v>
      </c>
      <c r="C938" s="302" t="s">
        <v>5325</v>
      </c>
      <c r="D938" s="303" t="s">
        <v>5326</v>
      </c>
      <c r="E938" s="304" t="s">
        <v>4741</v>
      </c>
      <c r="F938" s="305">
        <v>41</v>
      </c>
      <c r="G938" s="306">
        <v>0</v>
      </c>
      <c r="H938" s="307">
        <v>0</v>
      </c>
      <c r="I938" s="4"/>
      <c r="J938" s="6" t="s">
        <v>1312</v>
      </c>
    </row>
    <row r="939" spans="1:10" ht="27" customHeight="1">
      <c r="A939" s="300" t="s">
        <v>127</v>
      </c>
      <c r="B939" s="301">
        <v>11</v>
      </c>
      <c r="C939" s="302" t="s">
        <v>1602</v>
      </c>
      <c r="D939" s="303" t="s">
        <v>1603</v>
      </c>
      <c r="E939" s="304" t="s">
        <v>160</v>
      </c>
      <c r="F939" s="305">
        <v>41</v>
      </c>
      <c r="G939" s="306">
        <v>0</v>
      </c>
      <c r="H939" s="307">
        <v>0</v>
      </c>
      <c r="I939" s="4"/>
      <c r="J939" s="6" t="s">
        <v>1312</v>
      </c>
    </row>
    <row r="940" spans="1:10" ht="27" customHeight="1">
      <c r="A940" s="300" t="s">
        <v>127</v>
      </c>
      <c r="B940" s="301">
        <v>12</v>
      </c>
      <c r="C940" s="302" t="s">
        <v>1604</v>
      </c>
      <c r="D940" s="303" t="s">
        <v>4072</v>
      </c>
      <c r="E940" s="304" t="s">
        <v>4135</v>
      </c>
      <c r="F940" s="305">
        <v>47</v>
      </c>
      <c r="G940" s="306">
        <v>0</v>
      </c>
      <c r="H940" s="307">
        <v>0</v>
      </c>
      <c r="I940" s="4"/>
      <c r="J940" s="6" t="s">
        <v>1312</v>
      </c>
    </row>
    <row r="941" spans="1:10" ht="27" customHeight="1">
      <c r="A941" s="300" t="s">
        <v>127</v>
      </c>
      <c r="B941" s="301">
        <v>13</v>
      </c>
      <c r="C941" s="302" t="s">
        <v>3210</v>
      </c>
      <c r="D941" s="303" t="s">
        <v>4288</v>
      </c>
      <c r="E941" s="304" t="s">
        <v>4768</v>
      </c>
      <c r="F941" s="305">
        <v>15</v>
      </c>
      <c r="G941" s="306">
        <v>0</v>
      </c>
      <c r="H941" s="307">
        <v>0</v>
      </c>
      <c r="I941" s="4"/>
      <c r="J941" s="6" t="s">
        <v>1312</v>
      </c>
    </row>
    <row r="942" spans="1:10" ht="27" customHeight="1">
      <c r="A942" s="300" t="s">
        <v>127</v>
      </c>
      <c r="B942" s="301">
        <v>14</v>
      </c>
      <c r="C942" s="302" t="s">
        <v>3211</v>
      </c>
      <c r="D942" s="303" t="s">
        <v>4289</v>
      </c>
      <c r="E942" s="304" t="s">
        <v>2977</v>
      </c>
      <c r="F942" s="305">
        <v>18</v>
      </c>
      <c r="G942" s="306">
        <v>0</v>
      </c>
      <c r="H942" s="307">
        <v>0</v>
      </c>
      <c r="I942" s="4"/>
      <c r="J942" s="6" t="s">
        <v>1312</v>
      </c>
    </row>
    <row r="943" spans="1:10" ht="27" customHeight="1">
      <c r="A943" s="300" t="s">
        <v>127</v>
      </c>
      <c r="B943" s="301">
        <v>15</v>
      </c>
      <c r="C943" s="302" t="s">
        <v>3212</v>
      </c>
      <c r="D943" s="303" t="s">
        <v>4290</v>
      </c>
      <c r="E943" s="304" t="s">
        <v>4769</v>
      </c>
      <c r="F943" s="305">
        <v>20</v>
      </c>
      <c r="G943" s="306">
        <v>0</v>
      </c>
      <c r="H943" s="307">
        <v>0</v>
      </c>
      <c r="I943" s="4"/>
      <c r="J943" s="6" t="s">
        <v>1312</v>
      </c>
    </row>
    <row r="944" spans="1:10" ht="27" customHeight="1">
      <c r="A944" s="300" t="s">
        <v>127</v>
      </c>
      <c r="B944" s="301">
        <v>16</v>
      </c>
      <c r="C944" s="302" t="s">
        <v>3213</v>
      </c>
      <c r="D944" s="303" t="s">
        <v>4291</v>
      </c>
      <c r="E944" s="304" t="s">
        <v>4770</v>
      </c>
      <c r="F944" s="305">
        <v>28</v>
      </c>
      <c r="G944" s="306">
        <v>0</v>
      </c>
      <c r="H944" s="307">
        <v>0</v>
      </c>
      <c r="I944" s="4"/>
      <c r="J944" s="6" t="s">
        <v>1312</v>
      </c>
    </row>
    <row r="945" spans="1:10" ht="27" customHeight="1">
      <c r="A945" s="300" t="s">
        <v>127</v>
      </c>
      <c r="B945" s="301">
        <v>17</v>
      </c>
      <c r="C945" s="302" t="s">
        <v>4682</v>
      </c>
      <c r="D945" s="303" t="s">
        <v>4683</v>
      </c>
      <c r="E945" s="304" t="s">
        <v>4014</v>
      </c>
      <c r="F945" s="305">
        <v>0</v>
      </c>
      <c r="G945" s="306">
        <v>0</v>
      </c>
      <c r="H945" s="307">
        <v>0</v>
      </c>
      <c r="I945" s="4"/>
      <c r="J945" s="6" t="s">
        <v>1312</v>
      </c>
    </row>
    <row r="946" spans="1:10" ht="27" customHeight="1">
      <c r="A946" s="300" t="s">
        <v>127</v>
      </c>
      <c r="B946" s="301">
        <v>18</v>
      </c>
      <c r="C946" s="302" t="s">
        <v>213</v>
      </c>
      <c r="D946" s="303" t="s">
        <v>214</v>
      </c>
      <c r="E946" s="304" t="s">
        <v>4015</v>
      </c>
      <c r="F946" s="305">
        <v>0</v>
      </c>
      <c r="G946" s="306">
        <v>0</v>
      </c>
      <c r="H946" s="307">
        <v>0</v>
      </c>
      <c r="I946" s="4"/>
      <c r="J946" s="6" t="s">
        <v>1312</v>
      </c>
    </row>
    <row r="947" spans="1:10" ht="27" customHeight="1">
      <c r="A947" s="300" t="s">
        <v>127</v>
      </c>
      <c r="B947" s="301">
        <v>19</v>
      </c>
      <c r="C947" s="302" t="s">
        <v>215</v>
      </c>
      <c r="D947" s="303" t="s">
        <v>216</v>
      </c>
      <c r="E947" s="304" t="s">
        <v>4016</v>
      </c>
      <c r="F947" s="305">
        <v>0</v>
      </c>
      <c r="G947" s="306">
        <v>0</v>
      </c>
      <c r="H947" s="307">
        <v>0</v>
      </c>
      <c r="I947" s="4"/>
      <c r="J947" s="6" t="s">
        <v>1312</v>
      </c>
    </row>
    <row r="948" spans="1:10" ht="27" customHeight="1">
      <c r="A948" s="300" t="s">
        <v>127</v>
      </c>
      <c r="B948" s="301">
        <v>20</v>
      </c>
      <c r="C948" s="302" t="s">
        <v>217</v>
      </c>
      <c r="D948" s="303" t="s">
        <v>218</v>
      </c>
      <c r="E948" s="304" t="s">
        <v>128</v>
      </c>
      <c r="F948" s="305">
        <v>0</v>
      </c>
      <c r="G948" s="306">
        <v>0</v>
      </c>
      <c r="H948" s="307">
        <v>0</v>
      </c>
      <c r="I948" s="4"/>
      <c r="J948" s="6" t="s">
        <v>1312</v>
      </c>
    </row>
    <row r="949" spans="1:10" ht="27" customHeight="1">
      <c r="A949" s="300" t="s">
        <v>127</v>
      </c>
      <c r="B949" s="301">
        <v>21</v>
      </c>
      <c r="C949" s="302" t="s">
        <v>4017</v>
      </c>
      <c r="D949" s="303" t="s">
        <v>4018</v>
      </c>
      <c r="E949" s="304" t="s">
        <v>3322</v>
      </c>
      <c r="F949" s="305">
        <v>4</v>
      </c>
      <c r="G949" s="306">
        <v>0</v>
      </c>
      <c r="H949" s="307">
        <v>0</v>
      </c>
      <c r="I949" s="4"/>
      <c r="J949" s="6" t="s">
        <v>1312</v>
      </c>
    </row>
    <row r="950" spans="1:10" ht="27" customHeight="1">
      <c r="A950" s="300" t="s">
        <v>127</v>
      </c>
      <c r="B950" s="301">
        <v>22</v>
      </c>
      <c r="C950" s="302" t="s">
        <v>3323</v>
      </c>
      <c r="D950" s="303" t="s">
        <v>3324</v>
      </c>
      <c r="E950" s="304" t="s">
        <v>1576</v>
      </c>
      <c r="F950" s="305">
        <v>33</v>
      </c>
      <c r="G950" s="306">
        <v>0</v>
      </c>
      <c r="H950" s="307">
        <v>0</v>
      </c>
      <c r="I950" s="4"/>
      <c r="J950" s="6" t="s">
        <v>1312</v>
      </c>
    </row>
    <row r="951" spans="1:10" ht="27" customHeight="1">
      <c r="A951" s="300" t="s">
        <v>127</v>
      </c>
      <c r="B951" s="301">
        <v>23</v>
      </c>
      <c r="C951" s="302" t="s">
        <v>1577</v>
      </c>
      <c r="D951" s="303" t="s">
        <v>1289</v>
      </c>
      <c r="E951" s="304" t="s">
        <v>3618</v>
      </c>
      <c r="F951" s="305">
        <v>9</v>
      </c>
      <c r="G951" s="306">
        <v>0</v>
      </c>
      <c r="H951" s="307">
        <v>0</v>
      </c>
      <c r="I951" s="4"/>
      <c r="J951" s="6" t="s">
        <v>1312</v>
      </c>
    </row>
    <row r="952" spans="1:10" ht="27" customHeight="1">
      <c r="A952" s="300" t="s">
        <v>127</v>
      </c>
      <c r="B952" s="301">
        <v>24</v>
      </c>
      <c r="C952" s="302" t="s">
        <v>3619</v>
      </c>
      <c r="D952" s="303" t="s">
        <v>2758</v>
      </c>
      <c r="E952" s="304" t="s">
        <v>2759</v>
      </c>
      <c r="F952" s="305">
        <v>40</v>
      </c>
      <c r="G952" s="306">
        <v>0</v>
      </c>
      <c r="H952" s="307">
        <v>0</v>
      </c>
      <c r="I952" s="4"/>
      <c r="J952" s="6" t="s">
        <v>1312</v>
      </c>
    </row>
    <row r="953" spans="1:10" ht="27" customHeight="1">
      <c r="A953" s="300" t="s">
        <v>127</v>
      </c>
      <c r="B953" s="301">
        <v>25</v>
      </c>
      <c r="C953" s="302" t="s">
        <v>386</v>
      </c>
      <c r="D953" s="303" t="s">
        <v>387</v>
      </c>
      <c r="E953" s="304" t="s">
        <v>388</v>
      </c>
      <c r="F953" s="305">
        <v>0</v>
      </c>
      <c r="G953" s="306">
        <v>0</v>
      </c>
      <c r="H953" s="307">
        <v>0</v>
      </c>
      <c r="I953" s="4"/>
      <c r="J953" s="6" t="s">
        <v>1312</v>
      </c>
    </row>
    <row r="954" spans="1:10" ht="27" customHeight="1">
      <c r="A954" s="300" t="s">
        <v>127</v>
      </c>
      <c r="B954" s="301">
        <v>26</v>
      </c>
      <c r="C954" s="302" t="s">
        <v>3740</v>
      </c>
      <c r="D954" s="303" t="s">
        <v>3741</v>
      </c>
      <c r="E954" s="304" t="s">
        <v>4859</v>
      </c>
      <c r="F954" s="305">
        <v>0</v>
      </c>
      <c r="G954" s="306">
        <v>0</v>
      </c>
      <c r="H954" s="307">
        <v>0</v>
      </c>
      <c r="I954" s="4"/>
      <c r="J954" s="6" t="s">
        <v>1312</v>
      </c>
    </row>
    <row r="955" spans="1:10" ht="27" customHeight="1">
      <c r="A955" s="300" t="s">
        <v>127</v>
      </c>
      <c r="B955" s="301">
        <v>27</v>
      </c>
      <c r="C955" s="302" t="s">
        <v>4860</v>
      </c>
      <c r="D955" s="303" t="s">
        <v>4861</v>
      </c>
      <c r="E955" s="304" t="s">
        <v>129</v>
      </c>
      <c r="F955" s="305">
        <v>0</v>
      </c>
      <c r="G955" s="306">
        <v>0</v>
      </c>
      <c r="H955" s="307">
        <v>0</v>
      </c>
      <c r="I955" s="4"/>
      <c r="J955" s="6" t="s">
        <v>1312</v>
      </c>
    </row>
    <row r="956" spans="1:10" ht="27" customHeight="1">
      <c r="A956" s="300" t="s">
        <v>127</v>
      </c>
      <c r="B956" s="301">
        <v>28</v>
      </c>
      <c r="C956" s="302" t="s">
        <v>4862</v>
      </c>
      <c r="D956" s="303" t="s">
        <v>4863</v>
      </c>
      <c r="E956" s="304" t="s">
        <v>5350</v>
      </c>
      <c r="F956" s="305">
        <v>0</v>
      </c>
      <c r="G956" s="306">
        <v>0</v>
      </c>
      <c r="H956" s="307">
        <v>0</v>
      </c>
      <c r="I956" s="4"/>
      <c r="J956" s="6" t="s">
        <v>1312</v>
      </c>
    </row>
    <row r="957" spans="1:10" ht="27" customHeight="1">
      <c r="A957" s="300" t="s">
        <v>127</v>
      </c>
      <c r="B957" s="301">
        <v>29</v>
      </c>
      <c r="C957" s="302" t="s">
        <v>2212</v>
      </c>
      <c r="D957" s="303" t="s">
        <v>1103</v>
      </c>
      <c r="E957" s="304" t="s">
        <v>2214</v>
      </c>
      <c r="F957" s="305">
        <v>15</v>
      </c>
      <c r="G957" s="306">
        <v>0</v>
      </c>
      <c r="H957" s="307">
        <v>0</v>
      </c>
      <c r="I957" s="4"/>
      <c r="J957" s="6" t="s">
        <v>3550</v>
      </c>
    </row>
    <row r="958" spans="1:10" ht="27" customHeight="1">
      <c r="A958" s="300">
        <v>140</v>
      </c>
      <c r="B958" s="301">
        <v>1</v>
      </c>
      <c r="C958" s="302" t="s">
        <v>2497</v>
      </c>
      <c r="D958" s="303" t="s">
        <v>209</v>
      </c>
      <c r="E958" s="304" t="s">
        <v>793</v>
      </c>
      <c r="F958" s="305">
        <v>892</v>
      </c>
      <c r="G958" s="306">
        <v>0</v>
      </c>
      <c r="H958" s="307">
        <v>0</v>
      </c>
      <c r="I958" s="4"/>
      <c r="J958" s="6" t="s">
        <v>3550</v>
      </c>
    </row>
    <row r="959" spans="1:10" ht="27" customHeight="1">
      <c r="A959" s="300">
        <v>140</v>
      </c>
      <c r="B959" s="301">
        <v>2</v>
      </c>
      <c r="C959" s="302" t="s">
        <v>2137</v>
      </c>
      <c r="D959" s="303" t="s">
        <v>2138</v>
      </c>
      <c r="E959" s="304" t="s">
        <v>3506</v>
      </c>
      <c r="F959" s="305">
        <v>337</v>
      </c>
      <c r="G959" s="306">
        <v>0</v>
      </c>
      <c r="H959" s="307">
        <v>0</v>
      </c>
      <c r="I959" s="4"/>
      <c r="J959" s="6" t="s">
        <v>3550</v>
      </c>
    </row>
    <row r="960" spans="1:10" ht="27" customHeight="1">
      <c r="A960" s="300">
        <v>140</v>
      </c>
      <c r="B960" s="301">
        <v>3</v>
      </c>
      <c r="C960" s="302" t="s">
        <v>2139</v>
      </c>
      <c r="D960" s="303" t="s">
        <v>3897</v>
      </c>
      <c r="E960" s="304" t="s">
        <v>3508</v>
      </c>
      <c r="F960" s="305">
        <v>320</v>
      </c>
      <c r="G960" s="306">
        <v>0</v>
      </c>
      <c r="H960" s="307">
        <v>0</v>
      </c>
      <c r="I960" s="4"/>
      <c r="J960" s="6" t="s">
        <v>3550</v>
      </c>
    </row>
    <row r="961" spans="1:10" ht="27" customHeight="1">
      <c r="A961" s="300">
        <v>140</v>
      </c>
      <c r="B961" s="301">
        <v>4</v>
      </c>
      <c r="C961" s="302" t="s">
        <v>3898</v>
      </c>
      <c r="D961" s="303" t="s">
        <v>2925</v>
      </c>
      <c r="E961" s="304" t="s">
        <v>4575</v>
      </c>
      <c r="F961" s="305">
        <v>55</v>
      </c>
      <c r="G961" s="306">
        <v>0</v>
      </c>
      <c r="H961" s="307">
        <v>0</v>
      </c>
      <c r="I961" s="4"/>
      <c r="J961" s="6" t="s">
        <v>3550</v>
      </c>
    </row>
    <row r="962" spans="1:10" ht="27" customHeight="1">
      <c r="A962" s="300">
        <v>140</v>
      </c>
      <c r="B962" s="301">
        <v>5</v>
      </c>
      <c r="C962" s="302" t="s">
        <v>4576</v>
      </c>
      <c r="D962" s="303" t="s">
        <v>3735</v>
      </c>
      <c r="E962" s="304" t="s">
        <v>4575</v>
      </c>
      <c r="F962" s="305">
        <v>79</v>
      </c>
      <c r="G962" s="306">
        <v>0</v>
      </c>
      <c r="H962" s="307">
        <v>0</v>
      </c>
      <c r="I962" s="4"/>
      <c r="J962" s="6" t="s">
        <v>3550</v>
      </c>
    </row>
    <row r="963" spans="1:10" ht="27" customHeight="1">
      <c r="A963" s="300">
        <v>140</v>
      </c>
      <c r="B963" s="301">
        <v>6</v>
      </c>
      <c r="C963" s="302" t="s">
        <v>3537</v>
      </c>
      <c r="D963" s="303" t="s">
        <v>722</v>
      </c>
      <c r="E963" s="304" t="s">
        <v>130</v>
      </c>
      <c r="F963" s="305">
        <v>0</v>
      </c>
      <c r="G963" s="306">
        <v>0</v>
      </c>
      <c r="H963" s="307">
        <v>0</v>
      </c>
      <c r="I963" s="4"/>
      <c r="J963" s="6" t="s">
        <v>3639</v>
      </c>
    </row>
    <row r="964" spans="1:10" ht="27" customHeight="1">
      <c r="A964" s="300">
        <v>140</v>
      </c>
      <c r="B964" s="301">
        <v>7</v>
      </c>
      <c r="C964" s="302" t="s">
        <v>4178</v>
      </c>
      <c r="D964" s="303" t="s">
        <v>463</v>
      </c>
      <c r="E964" s="304" t="s">
        <v>130</v>
      </c>
      <c r="F964" s="305">
        <v>0</v>
      </c>
      <c r="G964" s="306">
        <v>0</v>
      </c>
      <c r="H964" s="307">
        <v>0</v>
      </c>
      <c r="I964" s="4"/>
      <c r="J964" s="6" t="s">
        <v>3639</v>
      </c>
    </row>
    <row r="965" spans="1:10" ht="27" customHeight="1">
      <c r="A965" s="300">
        <v>140</v>
      </c>
      <c r="B965" s="301">
        <v>8</v>
      </c>
      <c r="C965" s="302" t="s">
        <v>1821</v>
      </c>
      <c r="D965" s="303" t="s">
        <v>3241</v>
      </c>
      <c r="E965" s="304" t="s">
        <v>131</v>
      </c>
      <c r="F965" s="305">
        <v>0</v>
      </c>
      <c r="G965" s="306">
        <v>0</v>
      </c>
      <c r="H965" s="307">
        <v>0</v>
      </c>
      <c r="I965" s="4"/>
      <c r="J965" s="6" t="s">
        <v>3639</v>
      </c>
    </row>
    <row r="966" spans="1:10" ht="27" customHeight="1">
      <c r="A966" s="300">
        <v>140</v>
      </c>
      <c r="B966" s="301">
        <v>9</v>
      </c>
      <c r="C966" s="302" t="s">
        <v>4836</v>
      </c>
      <c r="D966" s="303" t="s">
        <v>4837</v>
      </c>
      <c r="E966" s="304" t="s">
        <v>131</v>
      </c>
      <c r="F966" s="305">
        <v>0</v>
      </c>
      <c r="G966" s="306">
        <v>0</v>
      </c>
      <c r="H966" s="307">
        <v>0</v>
      </c>
      <c r="I966" s="4"/>
      <c r="J966" s="6" t="s">
        <v>3639</v>
      </c>
    </row>
    <row r="967" spans="1:10" ht="27" customHeight="1">
      <c r="A967" s="300">
        <v>140</v>
      </c>
      <c r="B967" s="301">
        <v>10</v>
      </c>
      <c r="C967" s="302" t="s">
        <v>5478</v>
      </c>
      <c r="D967" s="303" t="s">
        <v>4274</v>
      </c>
      <c r="E967" s="304" t="s">
        <v>2006</v>
      </c>
      <c r="F967" s="305">
        <v>0</v>
      </c>
      <c r="G967" s="306">
        <v>0</v>
      </c>
      <c r="H967" s="307">
        <v>0</v>
      </c>
      <c r="I967" s="4"/>
      <c r="J967" s="6" t="s">
        <v>3639</v>
      </c>
    </row>
    <row r="968" spans="1:10" ht="27" customHeight="1">
      <c r="A968" s="300">
        <v>140</v>
      </c>
      <c r="B968" s="301">
        <v>11</v>
      </c>
      <c r="C968" s="302" t="s">
        <v>1488</v>
      </c>
      <c r="D968" s="303" t="s">
        <v>4275</v>
      </c>
      <c r="E968" s="304" t="s">
        <v>2006</v>
      </c>
      <c r="F968" s="305">
        <v>0</v>
      </c>
      <c r="G968" s="306">
        <v>0</v>
      </c>
      <c r="H968" s="307">
        <v>0</v>
      </c>
      <c r="I968" s="4"/>
      <c r="J968" s="6" t="s">
        <v>3639</v>
      </c>
    </row>
    <row r="969" spans="1:10" ht="27" customHeight="1">
      <c r="A969" s="300">
        <v>140</v>
      </c>
      <c r="B969" s="301">
        <v>12</v>
      </c>
      <c r="C969" s="302" t="s">
        <v>2402</v>
      </c>
      <c r="D969" s="303" t="s">
        <v>5353</v>
      </c>
      <c r="E969" s="304" t="s">
        <v>2007</v>
      </c>
      <c r="F969" s="305">
        <v>0</v>
      </c>
      <c r="G969" s="306">
        <v>0</v>
      </c>
      <c r="H969" s="307">
        <v>0</v>
      </c>
      <c r="I969" s="4"/>
      <c r="J969" s="6" t="s">
        <v>3639</v>
      </c>
    </row>
    <row r="970" spans="1:10" ht="27" customHeight="1">
      <c r="A970" s="300">
        <v>140</v>
      </c>
      <c r="B970" s="301">
        <v>13</v>
      </c>
      <c r="C970" s="302" t="s">
        <v>2403</v>
      </c>
      <c r="D970" s="303" t="s">
        <v>5354</v>
      </c>
      <c r="E970" s="304" t="s">
        <v>2007</v>
      </c>
      <c r="F970" s="305">
        <v>0</v>
      </c>
      <c r="G970" s="306">
        <v>0</v>
      </c>
      <c r="H970" s="307">
        <v>0</v>
      </c>
      <c r="I970" s="4"/>
      <c r="J970" s="6" t="s">
        <v>3639</v>
      </c>
    </row>
    <row r="971" spans="1:10" ht="27" customHeight="1">
      <c r="A971" s="300">
        <v>140</v>
      </c>
      <c r="B971" s="301">
        <v>14</v>
      </c>
      <c r="C971" s="302" t="s">
        <v>2908</v>
      </c>
      <c r="D971" s="303" t="s">
        <v>2909</v>
      </c>
      <c r="E971" s="304" t="s">
        <v>4587</v>
      </c>
      <c r="F971" s="305">
        <v>0</v>
      </c>
      <c r="G971" s="306">
        <v>0</v>
      </c>
      <c r="H971" s="307">
        <v>0</v>
      </c>
      <c r="I971" s="4"/>
      <c r="J971" s="6" t="s">
        <v>3639</v>
      </c>
    </row>
    <row r="972" spans="1:10" ht="27" customHeight="1">
      <c r="A972" s="300">
        <v>140</v>
      </c>
      <c r="B972" s="301">
        <v>15</v>
      </c>
      <c r="C972" s="302" t="s">
        <v>2910</v>
      </c>
      <c r="D972" s="303" t="s">
        <v>3260</v>
      </c>
      <c r="E972" s="304" t="s">
        <v>5466</v>
      </c>
      <c r="F972" s="305">
        <v>0</v>
      </c>
      <c r="G972" s="306">
        <v>0</v>
      </c>
      <c r="H972" s="307">
        <v>0</v>
      </c>
      <c r="I972" s="4"/>
      <c r="J972" s="6" t="s">
        <v>3639</v>
      </c>
    </row>
    <row r="973" spans="1:10" ht="27" customHeight="1">
      <c r="A973" s="300">
        <v>140</v>
      </c>
      <c r="B973" s="301">
        <v>16</v>
      </c>
      <c r="C973" s="302" t="s">
        <v>2409</v>
      </c>
      <c r="D973" s="303" t="s">
        <v>1676</v>
      </c>
      <c r="E973" s="304" t="s">
        <v>5467</v>
      </c>
      <c r="F973" s="305">
        <v>0</v>
      </c>
      <c r="G973" s="306">
        <v>0</v>
      </c>
      <c r="H973" s="307">
        <v>0</v>
      </c>
      <c r="I973" s="4"/>
      <c r="J973" s="6" t="s">
        <v>3639</v>
      </c>
    </row>
    <row r="974" spans="1:10" ht="27" customHeight="1">
      <c r="A974" s="300">
        <v>140</v>
      </c>
      <c r="B974" s="301">
        <v>17</v>
      </c>
      <c r="C974" s="302" t="s">
        <v>2410</v>
      </c>
      <c r="D974" s="303" t="s">
        <v>1677</v>
      </c>
      <c r="E974" s="304" t="s">
        <v>5467</v>
      </c>
      <c r="F974" s="305">
        <v>0</v>
      </c>
      <c r="G974" s="306">
        <v>0</v>
      </c>
      <c r="H974" s="307">
        <v>0</v>
      </c>
      <c r="I974" s="4"/>
      <c r="J974" s="6" t="s">
        <v>3639</v>
      </c>
    </row>
    <row r="975" spans="1:10" ht="27" customHeight="1">
      <c r="A975" s="300">
        <v>140</v>
      </c>
      <c r="B975" s="301">
        <v>18</v>
      </c>
      <c r="C975" s="302" t="s">
        <v>2960</v>
      </c>
      <c r="D975" s="303" t="s">
        <v>2348</v>
      </c>
      <c r="E975" s="304" t="s">
        <v>5468</v>
      </c>
      <c r="F975" s="305">
        <v>0</v>
      </c>
      <c r="G975" s="306">
        <v>0</v>
      </c>
      <c r="H975" s="307">
        <v>0</v>
      </c>
      <c r="I975" s="4"/>
      <c r="J975" s="6" t="s">
        <v>3639</v>
      </c>
    </row>
    <row r="976" spans="1:10" ht="27" customHeight="1">
      <c r="A976" s="300">
        <v>140</v>
      </c>
      <c r="B976" s="301">
        <v>19</v>
      </c>
      <c r="C976" s="302" t="s">
        <v>4259</v>
      </c>
      <c r="D976" s="303" t="s">
        <v>2349</v>
      </c>
      <c r="E976" s="304" t="s">
        <v>5468</v>
      </c>
      <c r="F976" s="305">
        <v>0</v>
      </c>
      <c r="G976" s="306">
        <v>0</v>
      </c>
      <c r="H976" s="307">
        <v>0</v>
      </c>
      <c r="I976" s="4"/>
      <c r="J976" s="6" t="s">
        <v>3639</v>
      </c>
    </row>
    <row r="977" spans="1:10" ht="27" customHeight="1">
      <c r="A977" s="300">
        <v>140</v>
      </c>
      <c r="B977" s="301">
        <v>20</v>
      </c>
      <c r="C977" s="302" t="s">
        <v>390</v>
      </c>
      <c r="D977" s="303" t="s">
        <v>2575</v>
      </c>
      <c r="E977" s="304" t="s">
        <v>5012</v>
      </c>
      <c r="F977" s="305">
        <v>0</v>
      </c>
      <c r="G977" s="306">
        <v>0</v>
      </c>
      <c r="H977" s="307">
        <v>0</v>
      </c>
      <c r="I977" s="4"/>
      <c r="J977" s="6" t="s">
        <v>3639</v>
      </c>
    </row>
    <row r="978" spans="1:10" ht="27" customHeight="1">
      <c r="A978" s="300">
        <v>140</v>
      </c>
      <c r="B978" s="301">
        <v>21</v>
      </c>
      <c r="C978" s="302" t="s">
        <v>1037</v>
      </c>
      <c r="D978" s="303" t="s">
        <v>681</v>
      </c>
      <c r="E978" s="304" t="s">
        <v>4534</v>
      </c>
      <c r="F978" s="305">
        <v>0</v>
      </c>
      <c r="G978" s="306">
        <v>0</v>
      </c>
      <c r="H978" s="307">
        <v>0</v>
      </c>
      <c r="I978" s="4"/>
      <c r="J978" s="6" t="s">
        <v>3639</v>
      </c>
    </row>
    <row r="979" spans="1:10" ht="27" customHeight="1">
      <c r="A979" s="300">
        <v>140</v>
      </c>
      <c r="B979" s="301">
        <v>22</v>
      </c>
      <c r="C979" s="302" t="s">
        <v>4872</v>
      </c>
      <c r="D979" s="303" t="s">
        <v>792</v>
      </c>
      <c r="E979" s="304" t="s">
        <v>4535</v>
      </c>
      <c r="F979" s="305">
        <v>0</v>
      </c>
      <c r="G979" s="306">
        <v>0</v>
      </c>
      <c r="H979" s="307">
        <v>0</v>
      </c>
      <c r="I979" s="4"/>
      <c r="J979" s="6" t="s">
        <v>3639</v>
      </c>
    </row>
    <row r="980" spans="1:10" ht="27" customHeight="1">
      <c r="A980" s="300">
        <v>140</v>
      </c>
      <c r="B980" s="301">
        <v>23</v>
      </c>
      <c r="C980" s="302" t="s">
        <v>3251</v>
      </c>
      <c r="D980" s="303" t="s">
        <v>10</v>
      </c>
      <c r="E980" s="304" t="s">
        <v>4536</v>
      </c>
      <c r="F980" s="305">
        <v>0</v>
      </c>
      <c r="G980" s="306">
        <v>0</v>
      </c>
      <c r="H980" s="307">
        <v>0</v>
      </c>
      <c r="I980" s="4"/>
      <c r="J980" s="6" t="s">
        <v>3639</v>
      </c>
    </row>
    <row r="981" spans="1:10" ht="27" customHeight="1">
      <c r="A981" s="300">
        <v>140</v>
      </c>
      <c r="B981" s="301">
        <v>24</v>
      </c>
      <c r="C981" s="302" t="s">
        <v>950</v>
      </c>
      <c r="D981" s="303" t="s">
        <v>2820</v>
      </c>
      <c r="E981" s="304" t="s">
        <v>1129</v>
      </c>
      <c r="F981" s="305">
        <v>5</v>
      </c>
      <c r="G981" s="306">
        <v>0</v>
      </c>
      <c r="H981" s="307">
        <v>0</v>
      </c>
      <c r="I981" s="4"/>
      <c r="J981" s="6" t="s">
        <v>3550</v>
      </c>
    </row>
    <row r="982" spans="1:10" ht="27" customHeight="1">
      <c r="A982" s="300">
        <v>140</v>
      </c>
      <c r="B982" s="301">
        <v>25</v>
      </c>
      <c r="C982" s="302" t="s">
        <v>951</v>
      </c>
      <c r="D982" s="303" t="s">
        <v>2821</v>
      </c>
      <c r="E982" s="304" t="s">
        <v>1129</v>
      </c>
      <c r="F982" s="305">
        <v>56</v>
      </c>
      <c r="G982" s="306">
        <v>0</v>
      </c>
      <c r="H982" s="307">
        <v>0</v>
      </c>
      <c r="I982" s="4"/>
      <c r="J982" s="6" t="s">
        <v>3550</v>
      </c>
    </row>
    <row r="983" spans="1:10" ht="27" customHeight="1">
      <c r="A983" s="300">
        <v>140</v>
      </c>
      <c r="B983" s="301">
        <v>26</v>
      </c>
      <c r="C983" s="302" t="s">
        <v>2192</v>
      </c>
      <c r="D983" s="303" t="s">
        <v>2824</v>
      </c>
      <c r="E983" s="304" t="s">
        <v>4157</v>
      </c>
      <c r="F983" s="305">
        <v>35</v>
      </c>
      <c r="G983" s="306">
        <v>0</v>
      </c>
      <c r="H983" s="307">
        <v>0</v>
      </c>
      <c r="I983" s="4"/>
      <c r="J983" s="6" t="s">
        <v>3550</v>
      </c>
    </row>
    <row r="984" spans="1:10" ht="27" customHeight="1">
      <c r="A984" s="300">
        <v>140</v>
      </c>
      <c r="B984" s="301">
        <v>27</v>
      </c>
      <c r="C984" s="302" t="s">
        <v>2193</v>
      </c>
      <c r="D984" s="303" t="s">
        <v>2825</v>
      </c>
      <c r="E984" s="304" t="s">
        <v>1335</v>
      </c>
      <c r="F984" s="305">
        <v>43</v>
      </c>
      <c r="G984" s="306">
        <v>0</v>
      </c>
      <c r="H984" s="307">
        <v>0</v>
      </c>
      <c r="I984" s="4"/>
      <c r="J984" s="6" t="s">
        <v>3550</v>
      </c>
    </row>
    <row r="985" spans="1:10" ht="27" customHeight="1">
      <c r="A985" s="300">
        <v>140</v>
      </c>
      <c r="B985" s="301">
        <v>28</v>
      </c>
      <c r="C985" s="302" t="s">
        <v>4323</v>
      </c>
      <c r="D985" s="303" t="s">
        <v>5436</v>
      </c>
      <c r="E985" s="304" t="s">
        <v>2729</v>
      </c>
      <c r="F985" s="305">
        <v>7</v>
      </c>
      <c r="G985" s="306">
        <v>0</v>
      </c>
      <c r="H985" s="307">
        <v>0</v>
      </c>
      <c r="I985" s="4"/>
      <c r="J985" s="6" t="s">
        <v>3550</v>
      </c>
    </row>
    <row r="986" spans="1:10" ht="27" customHeight="1">
      <c r="A986" s="300">
        <v>140</v>
      </c>
      <c r="B986" s="301">
        <v>29</v>
      </c>
      <c r="C986" s="302" t="s">
        <v>4324</v>
      </c>
      <c r="D986" s="303" t="s">
        <v>5437</v>
      </c>
      <c r="E986" s="304" t="s">
        <v>2943</v>
      </c>
      <c r="F986" s="305">
        <v>26</v>
      </c>
      <c r="G986" s="306">
        <v>0</v>
      </c>
      <c r="H986" s="307">
        <v>0</v>
      </c>
      <c r="I986" s="4"/>
      <c r="J986" s="6" t="s">
        <v>3550</v>
      </c>
    </row>
    <row r="987" spans="1:10" ht="27" customHeight="1">
      <c r="A987" s="300">
        <v>140</v>
      </c>
      <c r="B987" s="301">
        <v>30</v>
      </c>
      <c r="C987" s="302" t="s">
        <v>3207</v>
      </c>
      <c r="D987" s="303" t="s">
        <v>5004</v>
      </c>
      <c r="E987" s="304" t="s">
        <v>2826</v>
      </c>
      <c r="F987" s="305">
        <v>31</v>
      </c>
      <c r="G987" s="306">
        <v>0</v>
      </c>
      <c r="H987" s="307">
        <v>0</v>
      </c>
      <c r="I987" s="4"/>
      <c r="J987" s="6" t="s">
        <v>3550</v>
      </c>
    </row>
    <row r="988" spans="1:10" ht="27" customHeight="1">
      <c r="A988" s="300">
        <v>140</v>
      </c>
      <c r="B988" s="301">
        <v>31</v>
      </c>
      <c r="C988" s="302" t="s">
        <v>2498</v>
      </c>
      <c r="D988" s="303" t="s">
        <v>812</v>
      </c>
      <c r="E988" s="304" t="s">
        <v>1745</v>
      </c>
      <c r="F988" s="305">
        <v>714</v>
      </c>
      <c r="G988" s="306">
        <v>0</v>
      </c>
      <c r="H988" s="307">
        <v>0</v>
      </c>
      <c r="I988" s="4"/>
      <c r="J988" s="6" t="s">
        <v>3550</v>
      </c>
    </row>
    <row r="989" spans="1:10" ht="27" customHeight="1">
      <c r="A989" s="300">
        <v>140</v>
      </c>
      <c r="B989" s="301">
        <v>32</v>
      </c>
      <c r="C989" s="302" t="s">
        <v>1746</v>
      </c>
      <c r="D989" s="303" t="s">
        <v>2245</v>
      </c>
      <c r="E989" s="304" t="s">
        <v>1745</v>
      </c>
      <c r="F989" s="305">
        <v>371</v>
      </c>
      <c r="G989" s="306">
        <v>0</v>
      </c>
      <c r="H989" s="307">
        <v>0</v>
      </c>
      <c r="I989" s="4"/>
      <c r="J989" s="6" t="s">
        <v>3550</v>
      </c>
    </row>
    <row r="990" spans="1:10" ht="27" customHeight="1">
      <c r="A990" s="300">
        <v>140</v>
      </c>
      <c r="B990" s="301">
        <v>33</v>
      </c>
      <c r="C990" s="302" t="s">
        <v>1987</v>
      </c>
      <c r="D990" s="303" t="s">
        <v>1294</v>
      </c>
      <c r="E990" s="304" t="s">
        <v>2084</v>
      </c>
      <c r="F990" s="305">
        <v>234</v>
      </c>
      <c r="G990" s="306">
        <v>0</v>
      </c>
      <c r="H990" s="307">
        <v>0</v>
      </c>
      <c r="I990" s="4"/>
      <c r="J990" s="6" t="s">
        <v>3550</v>
      </c>
    </row>
    <row r="991" spans="1:10" ht="27" customHeight="1">
      <c r="A991" s="300">
        <v>140</v>
      </c>
      <c r="B991" s="301">
        <v>34</v>
      </c>
      <c r="C991" s="302" t="s">
        <v>1747</v>
      </c>
      <c r="D991" s="303" t="s">
        <v>5005</v>
      </c>
      <c r="E991" s="304" t="s">
        <v>1745</v>
      </c>
      <c r="F991" s="305">
        <v>1341</v>
      </c>
      <c r="G991" s="306">
        <v>0</v>
      </c>
      <c r="H991" s="307">
        <v>0</v>
      </c>
      <c r="I991" s="4"/>
      <c r="J991" s="6" t="s">
        <v>3550</v>
      </c>
    </row>
    <row r="992" spans="1:10" ht="27" customHeight="1">
      <c r="A992" s="300">
        <v>140</v>
      </c>
      <c r="B992" s="301">
        <v>35</v>
      </c>
      <c r="C992" s="302" t="s">
        <v>1986</v>
      </c>
      <c r="D992" s="303" t="s">
        <v>4064</v>
      </c>
      <c r="E992" s="304" t="s">
        <v>1745</v>
      </c>
      <c r="F992" s="305">
        <v>549</v>
      </c>
      <c r="G992" s="306">
        <v>0</v>
      </c>
      <c r="H992" s="307">
        <v>0</v>
      </c>
      <c r="I992" s="4"/>
      <c r="J992" s="6" t="s">
        <v>3550</v>
      </c>
    </row>
    <row r="993" spans="1:10" ht="27" customHeight="1">
      <c r="A993" s="300">
        <v>140</v>
      </c>
      <c r="B993" s="301">
        <v>36</v>
      </c>
      <c r="C993" s="302" t="s">
        <v>1985</v>
      </c>
      <c r="D993" s="303" t="s">
        <v>2896</v>
      </c>
      <c r="E993" s="304" t="s">
        <v>1745</v>
      </c>
      <c r="F993" s="305">
        <v>266</v>
      </c>
      <c r="G993" s="306">
        <v>0</v>
      </c>
      <c r="H993" s="307">
        <v>0</v>
      </c>
      <c r="I993" s="4"/>
      <c r="J993" s="6" t="s">
        <v>3550</v>
      </c>
    </row>
    <row r="994" spans="1:10" ht="27" customHeight="1">
      <c r="A994" s="300">
        <v>140</v>
      </c>
      <c r="B994" s="301">
        <v>37</v>
      </c>
      <c r="C994" s="302" t="s">
        <v>1748</v>
      </c>
      <c r="D994" s="303" t="s">
        <v>5006</v>
      </c>
      <c r="E994" s="304" t="s">
        <v>39</v>
      </c>
      <c r="F994" s="305">
        <v>450</v>
      </c>
      <c r="G994" s="306">
        <v>0</v>
      </c>
      <c r="H994" s="307">
        <v>0</v>
      </c>
      <c r="I994" s="4"/>
      <c r="J994" s="6" t="s">
        <v>3550</v>
      </c>
    </row>
    <row r="995" spans="1:10" ht="27" customHeight="1">
      <c r="A995" s="300">
        <v>140</v>
      </c>
      <c r="B995" s="301">
        <v>38</v>
      </c>
      <c r="C995" s="302" t="s">
        <v>2700</v>
      </c>
      <c r="D995" s="303" t="s">
        <v>3763</v>
      </c>
      <c r="E995" s="304" t="s">
        <v>1745</v>
      </c>
      <c r="F995" s="305">
        <v>980</v>
      </c>
      <c r="G995" s="306">
        <v>0</v>
      </c>
      <c r="H995" s="307">
        <v>0</v>
      </c>
      <c r="I995" s="4"/>
      <c r="J995" s="6" t="s">
        <v>3550</v>
      </c>
    </row>
    <row r="996" spans="1:10" ht="27" customHeight="1">
      <c r="A996" s="300">
        <v>140</v>
      </c>
      <c r="B996" s="301">
        <v>39</v>
      </c>
      <c r="C996" s="302" t="s">
        <v>2511</v>
      </c>
      <c r="D996" s="303" t="s">
        <v>4865</v>
      </c>
      <c r="E996" s="304" t="s">
        <v>267</v>
      </c>
      <c r="F996" s="305">
        <v>57</v>
      </c>
      <c r="G996" s="306">
        <v>0</v>
      </c>
      <c r="H996" s="307">
        <v>0</v>
      </c>
      <c r="I996" s="4"/>
      <c r="J996" s="6" t="s">
        <v>1312</v>
      </c>
    </row>
    <row r="997" spans="1:10" ht="27" customHeight="1">
      <c r="A997" s="300">
        <v>140</v>
      </c>
      <c r="B997" s="301">
        <v>40</v>
      </c>
      <c r="C997" s="302" t="s">
        <v>2512</v>
      </c>
      <c r="D997" s="303" t="s">
        <v>321</v>
      </c>
      <c r="E997" s="304" t="s">
        <v>4953</v>
      </c>
      <c r="F997" s="305">
        <v>39</v>
      </c>
      <c r="G997" s="306">
        <v>0</v>
      </c>
      <c r="H997" s="307">
        <v>0</v>
      </c>
      <c r="I997" s="4"/>
      <c r="J997" s="6" t="s">
        <v>1312</v>
      </c>
    </row>
    <row r="998" spans="1:10" ht="27" customHeight="1">
      <c r="A998" s="300">
        <v>140</v>
      </c>
      <c r="B998" s="301">
        <v>41</v>
      </c>
      <c r="C998" s="302" t="s">
        <v>2028</v>
      </c>
      <c r="D998" s="303" t="s">
        <v>4058</v>
      </c>
      <c r="E998" s="304" t="s">
        <v>160</v>
      </c>
      <c r="F998" s="305">
        <v>0</v>
      </c>
      <c r="G998" s="306">
        <v>0</v>
      </c>
      <c r="H998" s="307">
        <v>0</v>
      </c>
      <c r="I998" s="4"/>
      <c r="J998" s="6" t="s">
        <v>1312</v>
      </c>
    </row>
    <row r="999" spans="1:10" ht="27" customHeight="1">
      <c r="A999" s="300">
        <v>140</v>
      </c>
      <c r="B999" s="301">
        <v>42</v>
      </c>
      <c r="C999" s="302" t="s">
        <v>2029</v>
      </c>
      <c r="D999" s="303" t="s">
        <v>4059</v>
      </c>
      <c r="E999" s="304" t="s">
        <v>4135</v>
      </c>
      <c r="F999" s="305">
        <v>0</v>
      </c>
      <c r="G999" s="306">
        <v>0</v>
      </c>
      <c r="H999" s="307">
        <v>0</v>
      </c>
      <c r="I999" s="4"/>
      <c r="J999" s="6" t="s">
        <v>1312</v>
      </c>
    </row>
    <row r="1000" spans="1:10" ht="27" customHeight="1">
      <c r="A1000" s="300">
        <v>140</v>
      </c>
      <c r="B1000" s="301">
        <v>43</v>
      </c>
      <c r="C1000" s="302" t="s">
        <v>3274</v>
      </c>
      <c r="D1000" s="303" t="s">
        <v>4366</v>
      </c>
      <c r="E1000" s="304" t="s">
        <v>5177</v>
      </c>
      <c r="F1000" s="305">
        <v>0</v>
      </c>
      <c r="G1000" s="306">
        <v>0</v>
      </c>
      <c r="H1000" s="307">
        <v>0</v>
      </c>
      <c r="I1000" s="4"/>
      <c r="J1000" s="6" t="s">
        <v>1312</v>
      </c>
    </row>
    <row r="1001" spans="1:10" ht="27" customHeight="1">
      <c r="A1001" s="300">
        <v>140</v>
      </c>
      <c r="B1001" s="301">
        <v>44</v>
      </c>
      <c r="C1001" s="302" t="s">
        <v>3275</v>
      </c>
      <c r="D1001" s="303" t="s">
        <v>1295</v>
      </c>
      <c r="E1001" s="304" t="s">
        <v>568</v>
      </c>
      <c r="F1001" s="305">
        <v>0</v>
      </c>
      <c r="G1001" s="306">
        <v>0</v>
      </c>
      <c r="H1001" s="307">
        <v>0</v>
      </c>
      <c r="I1001" s="4"/>
      <c r="J1001" s="6" t="s">
        <v>1312</v>
      </c>
    </row>
    <row r="1002" spans="1:10" ht="27" customHeight="1">
      <c r="A1002" s="300">
        <v>140</v>
      </c>
      <c r="B1002" s="301">
        <v>45</v>
      </c>
      <c r="C1002" s="302" t="s">
        <v>3864</v>
      </c>
      <c r="D1002" s="303" t="s">
        <v>431</v>
      </c>
      <c r="E1002" s="304" t="s">
        <v>5131</v>
      </c>
      <c r="F1002" s="305">
        <v>0</v>
      </c>
      <c r="G1002" s="306">
        <v>0</v>
      </c>
      <c r="H1002" s="307">
        <v>0</v>
      </c>
      <c r="I1002" s="4"/>
      <c r="J1002" s="6" t="s">
        <v>1312</v>
      </c>
    </row>
    <row r="1003" spans="1:10" ht="27" customHeight="1">
      <c r="A1003" s="300">
        <v>140</v>
      </c>
      <c r="B1003" s="301">
        <v>46</v>
      </c>
      <c r="C1003" s="302" t="s">
        <v>3865</v>
      </c>
      <c r="D1003" s="303" t="s">
        <v>3261</v>
      </c>
      <c r="E1003" s="304" t="s">
        <v>4066</v>
      </c>
      <c r="F1003" s="305">
        <v>0</v>
      </c>
      <c r="G1003" s="306">
        <v>0</v>
      </c>
      <c r="H1003" s="307">
        <v>0</v>
      </c>
      <c r="I1003" s="4"/>
      <c r="J1003" s="6" t="s">
        <v>1312</v>
      </c>
    </row>
    <row r="1004" spans="1:10" ht="27" customHeight="1">
      <c r="A1004" s="300">
        <v>140</v>
      </c>
      <c r="B1004" s="301">
        <v>47</v>
      </c>
      <c r="C1004" s="302" t="s">
        <v>1818</v>
      </c>
      <c r="D1004" s="303" t="s">
        <v>1227</v>
      </c>
      <c r="E1004" s="304" t="s">
        <v>5098</v>
      </c>
      <c r="F1004" s="305">
        <v>42</v>
      </c>
      <c r="G1004" s="306">
        <v>0</v>
      </c>
      <c r="H1004" s="307">
        <v>0</v>
      </c>
      <c r="I1004" s="4"/>
      <c r="J1004" s="6" t="s">
        <v>1312</v>
      </c>
    </row>
    <row r="1005" spans="1:10" ht="27" customHeight="1">
      <c r="A1005" s="300">
        <v>140</v>
      </c>
      <c r="B1005" s="301">
        <v>48</v>
      </c>
      <c r="C1005" s="302" t="s">
        <v>352</v>
      </c>
      <c r="D1005" s="303" t="s">
        <v>1231</v>
      </c>
      <c r="E1005" s="304" t="s">
        <v>5099</v>
      </c>
      <c r="F1005" s="305">
        <v>25</v>
      </c>
      <c r="G1005" s="306">
        <v>0</v>
      </c>
      <c r="H1005" s="307">
        <v>0</v>
      </c>
      <c r="I1005" s="4"/>
      <c r="J1005" s="6" t="s">
        <v>1312</v>
      </c>
    </row>
    <row r="1006" spans="1:10" ht="27" customHeight="1">
      <c r="A1006" s="300">
        <v>140</v>
      </c>
      <c r="B1006" s="301">
        <v>49</v>
      </c>
      <c r="C1006" s="302" t="s">
        <v>353</v>
      </c>
      <c r="D1006" s="303" t="s">
        <v>2130</v>
      </c>
      <c r="E1006" s="304" t="s">
        <v>5100</v>
      </c>
      <c r="F1006" s="305">
        <v>30</v>
      </c>
      <c r="G1006" s="306">
        <v>0</v>
      </c>
      <c r="H1006" s="307">
        <v>0</v>
      </c>
      <c r="I1006" s="4"/>
      <c r="J1006" s="6" t="s">
        <v>1312</v>
      </c>
    </row>
    <row r="1007" spans="1:10" ht="27" customHeight="1">
      <c r="A1007" s="300">
        <v>140</v>
      </c>
      <c r="B1007" s="301">
        <v>50</v>
      </c>
      <c r="C1007" s="302" t="s">
        <v>354</v>
      </c>
      <c r="D1007" s="303" t="s">
        <v>4074</v>
      </c>
      <c r="E1007" s="304" t="s">
        <v>5101</v>
      </c>
      <c r="F1007" s="305">
        <v>16</v>
      </c>
      <c r="G1007" s="306">
        <v>0</v>
      </c>
      <c r="H1007" s="307">
        <v>0</v>
      </c>
      <c r="I1007" s="4"/>
      <c r="J1007" s="6" t="s">
        <v>1312</v>
      </c>
    </row>
    <row r="1008" spans="1:10" ht="27" customHeight="1">
      <c r="A1008" s="300">
        <v>140</v>
      </c>
      <c r="B1008" s="301">
        <v>51</v>
      </c>
      <c r="C1008" s="302" t="s">
        <v>355</v>
      </c>
      <c r="D1008" s="303" t="s">
        <v>3747</v>
      </c>
      <c r="E1008" s="304" t="s">
        <v>5102</v>
      </c>
      <c r="F1008" s="305">
        <v>0</v>
      </c>
      <c r="G1008" s="306">
        <v>0</v>
      </c>
      <c r="H1008" s="307">
        <v>0</v>
      </c>
      <c r="I1008" s="4"/>
      <c r="J1008" s="6" t="s">
        <v>1312</v>
      </c>
    </row>
    <row r="1009" spans="1:10" ht="27" customHeight="1">
      <c r="A1009" s="300">
        <v>140</v>
      </c>
      <c r="B1009" s="301">
        <v>52</v>
      </c>
      <c r="C1009" s="302" t="s">
        <v>356</v>
      </c>
      <c r="D1009" s="303" t="s">
        <v>4061</v>
      </c>
      <c r="E1009" s="304" t="s">
        <v>384</v>
      </c>
      <c r="F1009" s="305">
        <v>5</v>
      </c>
      <c r="G1009" s="306">
        <v>0</v>
      </c>
      <c r="H1009" s="307">
        <v>0</v>
      </c>
      <c r="I1009" s="4"/>
      <c r="J1009" s="6" t="s">
        <v>1312</v>
      </c>
    </row>
    <row r="1010" spans="1:10" ht="27" customHeight="1">
      <c r="A1010" s="300">
        <v>140</v>
      </c>
      <c r="B1010" s="301">
        <v>53</v>
      </c>
      <c r="C1010" s="302" t="s">
        <v>3748</v>
      </c>
      <c r="D1010" s="303" t="s">
        <v>3437</v>
      </c>
      <c r="E1010" s="304" t="s">
        <v>385</v>
      </c>
      <c r="F1010" s="305">
        <v>132</v>
      </c>
      <c r="G1010" s="306">
        <v>0</v>
      </c>
      <c r="H1010" s="307">
        <v>0</v>
      </c>
      <c r="I1010" s="4"/>
      <c r="J1010" s="6" t="s">
        <v>1312</v>
      </c>
    </row>
    <row r="1011" spans="1:10" ht="27" customHeight="1">
      <c r="A1011" s="300">
        <v>140</v>
      </c>
      <c r="B1011" s="301">
        <v>54</v>
      </c>
      <c r="C1011" s="302" t="s">
        <v>3858</v>
      </c>
      <c r="D1011" s="303" t="s">
        <v>2668</v>
      </c>
      <c r="E1011" s="304" t="s">
        <v>2209</v>
      </c>
      <c r="F1011" s="305">
        <v>1413</v>
      </c>
      <c r="G1011" s="306">
        <v>0</v>
      </c>
      <c r="H1011" s="307">
        <v>0</v>
      </c>
      <c r="I1011" s="4"/>
      <c r="J1011" s="6" t="s">
        <v>3550</v>
      </c>
    </row>
    <row r="1012" spans="1:10" ht="27" customHeight="1">
      <c r="A1012" s="300">
        <v>140</v>
      </c>
      <c r="B1012" s="301">
        <v>55</v>
      </c>
      <c r="C1012" s="302" t="s">
        <v>256</v>
      </c>
      <c r="D1012" s="303" t="s">
        <v>5093</v>
      </c>
      <c r="E1012" s="304" t="s">
        <v>20</v>
      </c>
      <c r="F1012" s="305">
        <v>11</v>
      </c>
      <c r="G1012" s="306">
        <v>0</v>
      </c>
      <c r="H1012" s="307">
        <v>0</v>
      </c>
      <c r="I1012" s="4"/>
      <c r="J1012" s="6" t="s">
        <v>3550</v>
      </c>
    </row>
    <row r="1013" spans="1:10" ht="27" customHeight="1">
      <c r="A1013" s="300">
        <v>140</v>
      </c>
      <c r="B1013" s="301">
        <v>56</v>
      </c>
      <c r="C1013" s="302" t="s">
        <v>21</v>
      </c>
      <c r="D1013" s="303" t="s">
        <v>3685</v>
      </c>
      <c r="E1013" s="304" t="s">
        <v>1804</v>
      </c>
      <c r="F1013" s="305">
        <v>13</v>
      </c>
      <c r="G1013" s="306">
        <v>0</v>
      </c>
      <c r="H1013" s="307">
        <v>0</v>
      </c>
      <c r="I1013" s="4"/>
      <c r="J1013" s="6" t="s">
        <v>3550</v>
      </c>
    </row>
    <row r="1014" spans="1:10" ht="27" customHeight="1">
      <c r="A1014" s="300">
        <v>140</v>
      </c>
      <c r="B1014" s="301">
        <v>57</v>
      </c>
      <c r="C1014" s="302" t="s">
        <v>1805</v>
      </c>
      <c r="D1014" s="303" t="s">
        <v>1096</v>
      </c>
      <c r="E1014" s="304" t="s">
        <v>3291</v>
      </c>
      <c r="F1014" s="305">
        <v>182</v>
      </c>
      <c r="G1014" s="306">
        <v>0</v>
      </c>
      <c r="H1014" s="307">
        <v>0</v>
      </c>
      <c r="I1014" s="4"/>
      <c r="J1014" s="6" t="s">
        <v>3550</v>
      </c>
    </row>
    <row r="1015" spans="1:10" ht="27" customHeight="1">
      <c r="A1015" s="300">
        <v>140</v>
      </c>
      <c r="B1015" s="301">
        <v>58</v>
      </c>
      <c r="C1015" s="302" t="s">
        <v>1806</v>
      </c>
      <c r="D1015" s="303" t="s">
        <v>1097</v>
      </c>
      <c r="E1015" s="304" t="s">
        <v>1808</v>
      </c>
      <c r="F1015" s="305">
        <v>182</v>
      </c>
      <c r="G1015" s="306">
        <v>0</v>
      </c>
      <c r="H1015" s="307">
        <v>0</v>
      </c>
      <c r="I1015" s="4"/>
      <c r="J1015" s="6" t="s">
        <v>3550</v>
      </c>
    </row>
    <row r="1016" spans="1:10" ht="27" customHeight="1">
      <c r="A1016" s="300">
        <v>140</v>
      </c>
      <c r="B1016" s="301">
        <v>59</v>
      </c>
      <c r="C1016" s="302" t="s">
        <v>1809</v>
      </c>
      <c r="D1016" s="303" t="s">
        <v>1122</v>
      </c>
      <c r="E1016" s="304" t="s">
        <v>1811</v>
      </c>
      <c r="F1016" s="305">
        <v>500</v>
      </c>
      <c r="G1016" s="306">
        <v>0</v>
      </c>
      <c r="H1016" s="307">
        <v>0</v>
      </c>
      <c r="I1016" s="4"/>
      <c r="J1016" s="6" t="s">
        <v>3550</v>
      </c>
    </row>
    <row r="1017" spans="1:10" ht="27" customHeight="1">
      <c r="A1017" s="300">
        <v>140</v>
      </c>
      <c r="B1017" s="301">
        <v>60</v>
      </c>
      <c r="C1017" s="302" t="s">
        <v>1812</v>
      </c>
      <c r="D1017" s="303" t="s">
        <v>1123</v>
      </c>
      <c r="E1017" s="304" t="s">
        <v>1811</v>
      </c>
      <c r="F1017" s="305">
        <v>270</v>
      </c>
      <c r="G1017" s="306">
        <v>0</v>
      </c>
      <c r="H1017" s="307">
        <v>0</v>
      </c>
      <c r="I1017" s="4"/>
      <c r="J1017" s="6" t="s">
        <v>3550</v>
      </c>
    </row>
    <row r="1018" spans="1:10" ht="27" customHeight="1">
      <c r="A1018" s="300">
        <v>140</v>
      </c>
      <c r="B1018" s="301">
        <v>61</v>
      </c>
      <c r="C1018" s="302" t="s">
        <v>1813</v>
      </c>
      <c r="D1018" s="303" t="s">
        <v>4189</v>
      </c>
      <c r="E1018" s="304" t="s">
        <v>1811</v>
      </c>
      <c r="F1018" s="305">
        <v>620</v>
      </c>
      <c r="G1018" s="306">
        <v>0</v>
      </c>
      <c r="H1018" s="307">
        <v>0</v>
      </c>
      <c r="I1018" s="4"/>
      <c r="J1018" s="6" t="s">
        <v>3550</v>
      </c>
    </row>
    <row r="1019" spans="1:10" ht="27" customHeight="1">
      <c r="A1019" s="300">
        <v>140</v>
      </c>
      <c r="B1019" s="301">
        <v>62</v>
      </c>
      <c r="C1019" s="302" t="s">
        <v>1814</v>
      </c>
      <c r="D1019" s="303" t="s">
        <v>694</v>
      </c>
      <c r="E1019" s="304" t="s">
        <v>1811</v>
      </c>
      <c r="F1019" s="305">
        <v>153</v>
      </c>
      <c r="G1019" s="306">
        <v>0</v>
      </c>
      <c r="H1019" s="307">
        <v>0</v>
      </c>
      <c r="I1019" s="4"/>
      <c r="J1019" s="6" t="s">
        <v>3550</v>
      </c>
    </row>
    <row r="1020" spans="1:10" ht="27" customHeight="1">
      <c r="A1020" s="300">
        <v>140</v>
      </c>
      <c r="B1020" s="301">
        <v>63</v>
      </c>
      <c r="C1020" s="302" t="s">
        <v>1815</v>
      </c>
      <c r="D1020" s="303" t="s">
        <v>3020</v>
      </c>
      <c r="E1020" s="304" t="s">
        <v>1811</v>
      </c>
      <c r="F1020" s="305">
        <v>500</v>
      </c>
      <c r="G1020" s="306">
        <v>0</v>
      </c>
      <c r="H1020" s="307">
        <v>0</v>
      </c>
      <c r="I1020" s="4"/>
      <c r="J1020" s="6" t="s">
        <v>3550</v>
      </c>
    </row>
    <row r="1021" spans="1:10" ht="27" customHeight="1">
      <c r="A1021" s="300">
        <v>140</v>
      </c>
      <c r="B1021" s="301">
        <v>64</v>
      </c>
      <c r="C1021" s="302" t="s">
        <v>1816</v>
      </c>
      <c r="D1021" s="303" t="s">
        <v>1098</v>
      </c>
      <c r="E1021" s="304" t="s">
        <v>1811</v>
      </c>
      <c r="F1021" s="305">
        <v>0</v>
      </c>
      <c r="G1021" s="306">
        <v>0</v>
      </c>
      <c r="H1021" s="307">
        <v>0</v>
      </c>
      <c r="I1021" s="4"/>
      <c r="J1021" s="6" t="s">
        <v>3550</v>
      </c>
    </row>
    <row r="1022" spans="1:10" ht="27" customHeight="1">
      <c r="A1022" s="300">
        <v>140</v>
      </c>
      <c r="B1022" s="301">
        <v>65</v>
      </c>
      <c r="C1022" s="302" t="s">
        <v>4163</v>
      </c>
      <c r="D1022" s="303" t="s">
        <v>1099</v>
      </c>
      <c r="E1022" s="304" t="s">
        <v>1811</v>
      </c>
      <c r="F1022" s="305">
        <v>0</v>
      </c>
      <c r="G1022" s="306">
        <v>0</v>
      </c>
      <c r="H1022" s="307">
        <v>0</v>
      </c>
      <c r="I1022" s="4"/>
      <c r="J1022" s="6" t="s">
        <v>3550</v>
      </c>
    </row>
    <row r="1023" spans="1:10" ht="27" customHeight="1">
      <c r="A1023" s="300">
        <v>140</v>
      </c>
      <c r="B1023" s="301">
        <v>66</v>
      </c>
      <c r="C1023" s="302" t="s">
        <v>4164</v>
      </c>
      <c r="D1023" s="303" t="s">
        <v>3956</v>
      </c>
      <c r="E1023" s="304" t="s">
        <v>1811</v>
      </c>
      <c r="F1023" s="305">
        <v>500</v>
      </c>
      <c r="G1023" s="306">
        <v>0</v>
      </c>
      <c r="H1023" s="307">
        <v>0</v>
      </c>
      <c r="I1023" s="4"/>
      <c r="J1023" s="6" t="s">
        <v>3550</v>
      </c>
    </row>
    <row r="1024" spans="1:10" ht="27" customHeight="1">
      <c r="A1024" s="300">
        <v>140</v>
      </c>
      <c r="B1024" s="301">
        <v>67</v>
      </c>
      <c r="C1024" s="302" t="s">
        <v>973</v>
      </c>
      <c r="D1024" s="303" t="s">
        <v>3021</v>
      </c>
      <c r="E1024" s="304" t="s">
        <v>1811</v>
      </c>
      <c r="F1024" s="305">
        <v>1280</v>
      </c>
      <c r="G1024" s="306">
        <v>0</v>
      </c>
      <c r="H1024" s="307">
        <v>0</v>
      </c>
      <c r="I1024" s="4"/>
      <c r="J1024" s="6" t="s">
        <v>3550</v>
      </c>
    </row>
    <row r="1025" spans="1:10" ht="27" customHeight="1">
      <c r="A1025" s="300">
        <v>140</v>
      </c>
      <c r="B1025" s="301">
        <v>68</v>
      </c>
      <c r="C1025" s="302" t="s">
        <v>140</v>
      </c>
      <c r="D1025" s="303" t="s">
        <v>2842</v>
      </c>
      <c r="E1025" s="304" t="s">
        <v>1811</v>
      </c>
      <c r="F1025" s="305">
        <v>750</v>
      </c>
      <c r="G1025" s="306">
        <v>0</v>
      </c>
      <c r="H1025" s="307">
        <v>0</v>
      </c>
      <c r="I1025" s="4"/>
      <c r="J1025" s="6" t="s">
        <v>3550</v>
      </c>
    </row>
    <row r="1026" spans="1:10" ht="27" customHeight="1">
      <c r="A1026" s="300">
        <v>140</v>
      </c>
      <c r="B1026" s="301">
        <v>69</v>
      </c>
      <c r="C1026" s="302" t="s">
        <v>141</v>
      </c>
      <c r="D1026" s="303" t="s">
        <v>3022</v>
      </c>
      <c r="E1026" s="304" t="s">
        <v>1811</v>
      </c>
      <c r="F1026" s="305">
        <v>430</v>
      </c>
      <c r="G1026" s="306">
        <v>0</v>
      </c>
      <c r="H1026" s="307">
        <v>0</v>
      </c>
      <c r="I1026" s="4"/>
      <c r="J1026" s="6" t="s">
        <v>3550</v>
      </c>
    </row>
    <row r="1027" spans="1:10" ht="27" customHeight="1">
      <c r="A1027" s="300">
        <v>140</v>
      </c>
      <c r="B1027" s="301">
        <v>70</v>
      </c>
      <c r="C1027" s="302" t="s">
        <v>142</v>
      </c>
      <c r="D1027" s="303" t="s">
        <v>2529</v>
      </c>
      <c r="E1027" s="304" t="s">
        <v>1811</v>
      </c>
      <c r="F1027" s="305">
        <v>0</v>
      </c>
      <c r="G1027" s="306">
        <v>0</v>
      </c>
      <c r="H1027" s="307">
        <v>0</v>
      </c>
      <c r="I1027" s="4"/>
      <c r="J1027" s="6" t="s">
        <v>3550</v>
      </c>
    </row>
    <row r="1028" spans="1:10" ht="27" customHeight="1">
      <c r="A1028" s="300">
        <v>140</v>
      </c>
      <c r="B1028" s="301">
        <v>71</v>
      </c>
      <c r="C1028" s="302" t="s">
        <v>2813</v>
      </c>
      <c r="D1028" s="303" t="s">
        <v>3491</v>
      </c>
      <c r="E1028" s="304" t="s">
        <v>1811</v>
      </c>
      <c r="F1028" s="305">
        <v>0</v>
      </c>
      <c r="G1028" s="306">
        <v>0</v>
      </c>
      <c r="H1028" s="307">
        <v>0</v>
      </c>
      <c r="I1028" s="4"/>
      <c r="J1028" s="6" t="s">
        <v>3550</v>
      </c>
    </row>
    <row r="1029" spans="1:10" ht="27" customHeight="1">
      <c r="A1029" s="300">
        <v>140</v>
      </c>
      <c r="B1029" s="301">
        <v>72</v>
      </c>
      <c r="C1029" s="302" t="s">
        <v>2814</v>
      </c>
      <c r="D1029" s="303" t="s">
        <v>227</v>
      </c>
      <c r="E1029" s="304" t="s">
        <v>1811</v>
      </c>
      <c r="F1029" s="305">
        <v>0</v>
      </c>
      <c r="G1029" s="306">
        <v>0</v>
      </c>
      <c r="H1029" s="307">
        <v>0</v>
      </c>
      <c r="I1029" s="4"/>
      <c r="J1029" s="6" t="s">
        <v>3550</v>
      </c>
    </row>
    <row r="1030" spans="1:10" ht="27" customHeight="1">
      <c r="A1030" s="300">
        <v>140</v>
      </c>
      <c r="B1030" s="301">
        <v>73</v>
      </c>
      <c r="C1030" s="302" t="s">
        <v>2815</v>
      </c>
      <c r="D1030" s="303" t="s">
        <v>2748</v>
      </c>
      <c r="E1030" s="304" t="s">
        <v>1811</v>
      </c>
      <c r="F1030" s="305">
        <v>0</v>
      </c>
      <c r="G1030" s="306">
        <v>0</v>
      </c>
      <c r="H1030" s="307">
        <v>0</v>
      </c>
      <c r="I1030" s="4"/>
      <c r="J1030" s="6" t="s">
        <v>3550</v>
      </c>
    </row>
    <row r="1031" spans="1:10" ht="27" customHeight="1">
      <c r="A1031" s="300">
        <v>140</v>
      </c>
      <c r="B1031" s="301">
        <v>74</v>
      </c>
      <c r="C1031" s="302" t="s">
        <v>2816</v>
      </c>
      <c r="D1031" s="303" t="s">
        <v>1124</v>
      </c>
      <c r="E1031" s="304" t="s">
        <v>1811</v>
      </c>
      <c r="F1031" s="305">
        <v>0</v>
      </c>
      <c r="G1031" s="306">
        <v>0</v>
      </c>
      <c r="H1031" s="307">
        <v>0</v>
      </c>
      <c r="I1031" s="4"/>
      <c r="J1031" s="6" t="s">
        <v>3550</v>
      </c>
    </row>
    <row r="1032" spans="1:10" ht="27" customHeight="1">
      <c r="A1032" s="300">
        <v>140</v>
      </c>
      <c r="B1032" s="301">
        <v>75</v>
      </c>
      <c r="C1032" s="302" t="s">
        <v>2817</v>
      </c>
      <c r="D1032" s="303" t="s">
        <v>2749</v>
      </c>
      <c r="E1032" s="304" t="s">
        <v>1811</v>
      </c>
      <c r="F1032" s="305">
        <v>0</v>
      </c>
      <c r="G1032" s="306">
        <v>0</v>
      </c>
      <c r="H1032" s="307">
        <v>0</v>
      </c>
      <c r="I1032" s="4"/>
      <c r="J1032" s="6" t="s">
        <v>3550</v>
      </c>
    </row>
    <row r="1033" spans="1:10" ht="27" customHeight="1">
      <c r="A1033" s="300">
        <v>140</v>
      </c>
      <c r="B1033" s="301">
        <v>76</v>
      </c>
      <c r="C1033" s="302" t="s">
        <v>2818</v>
      </c>
      <c r="D1033" s="303" t="s">
        <v>2000</v>
      </c>
      <c r="E1033" s="304" t="s">
        <v>1811</v>
      </c>
      <c r="F1033" s="305">
        <v>0</v>
      </c>
      <c r="G1033" s="306">
        <v>0</v>
      </c>
      <c r="H1033" s="307">
        <v>0</v>
      </c>
      <c r="I1033" s="4"/>
      <c r="J1033" s="6" t="s">
        <v>3550</v>
      </c>
    </row>
    <row r="1034" spans="1:10" ht="27" customHeight="1">
      <c r="A1034" s="300">
        <v>140</v>
      </c>
      <c r="B1034" s="301">
        <v>77</v>
      </c>
      <c r="C1034" s="302" t="s">
        <v>2819</v>
      </c>
      <c r="D1034" s="303" t="s">
        <v>2001</v>
      </c>
      <c r="E1034" s="304" t="s">
        <v>1811</v>
      </c>
      <c r="F1034" s="305">
        <v>0</v>
      </c>
      <c r="G1034" s="306">
        <v>0</v>
      </c>
      <c r="H1034" s="307">
        <v>0</v>
      </c>
      <c r="I1034" s="4"/>
      <c r="J1034" s="6" t="s">
        <v>3550</v>
      </c>
    </row>
    <row r="1035" spans="1:10" ht="27" customHeight="1">
      <c r="A1035" s="300">
        <v>140</v>
      </c>
      <c r="B1035" s="301">
        <v>78</v>
      </c>
      <c r="C1035" s="302" t="s">
        <v>2210</v>
      </c>
      <c r="D1035" s="303" t="s">
        <v>1102</v>
      </c>
      <c r="E1035" s="304" t="s">
        <v>41</v>
      </c>
      <c r="F1035" s="305">
        <v>244</v>
      </c>
      <c r="G1035" s="306">
        <v>0</v>
      </c>
      <c r="H1035" s="307">
        <v>0</v>
      </c>
      <c r="I1035" s="4"/>
      <c r="J1035" s="6" t="s">
        <v>3550</v>
      </c>
    </row>
    <row r="1036" spans="1:10" ht="27" customHeight="1">
      <c r="A1036" s="300">
        <v>140</v>
      </c>
      <c r="B1036" s="301">
        <v>79</v>
      </c>
      <c r="C1036" s="302" t="s">
        <v>2215</v>
      </c>
      <c r="D1036" s="303" t="s">
        <v>1104</v>
      </c>
      <c r="E1036" s="304" t="s">
        <v>498</v>
      </c>
      <c r="F1036" s="305">
        <v>50</v>
      </c>
      <c r="G1036" s="306">
        <v>0</v>
      </c>
      <c r="H1036" s="307">
        <v>0</v>
      </c>
      <c r="I1036" s="4"/>
      <c r="J1036" s="6" t="s">
        <v>3550</v>
      </c>
    </row>
    <row r="1037" spans="1:10" ht="27" customHeight="1">
      <c r="A1037" s="300">
        <v>140</v>
      </c>
      <c r="B1037" s="301">
        <v>80</v>
      </c>
      <c r="C1037" s="302" t="s">
        <v>499</v>
      </c>
      <c r="D1037" s="303" t="s">
        <v>1105</v>
      </c>
      <c r="E1037" s="304" t="s">
        <v>1860</v>
      </c>
      <c r="F1037" s="305">
        <v>148</v>
      </c>
      <c r="G1037" s="306">
        <v>0</v>
      </c>
      <c r="H1037" s="307">
        <v>0</v>
      </c>
      <c r="I1037" s="4"/>
      <c r="J1037" s="6" t="s">
        <v>3550</v>
      </c>
    </row>
    <row r="1038" spans="1:10" ht="27" customHeight="1">
      <c r="A1038" s="300">
        <v>141</v>
      </c>
      <c r="B1038" s="301">
        <v>1</v>
      </c>
      <c r="C1038" s="302" t="s">
        <v>2497</v>
      </c>
      <c r="D1038" s="303" t="s">
        <v>209</v>
      </c>
      <c r="E1038" s="304" t="s">
        <v>793</v>
      </c>
      <c r="F1038" s="305">
        <v>201</v>
      </c>
      <c r="G1038" s="306">
        <v>0</v>
      </c>
      <c r="H1038" s="307">
        <v>0</v>
      </c>
      <c r="I1038" s="4"/>
      <c r="J1038" s="6" t="s">
        <v>3550</v>
      </c>
    </row>
    <row r="1039" spans="1:10" ht="27" customHeight="1">
      <c r="A1039" s="300">
        <v>141</v>
      </c>
      <c r="B1039" s="301">
        <v>2</v>
      </c>
      <c r="C1039" s="302" t="s">
        <v>2137</v>
      </c>
      <c r="D1039" s="303" t="s">
        <v>2138</v>
      </c>
      <c r="E1039" s="304" t="s">
        <v>3506</v>
      </c>
      <c r="F1039" s="305">
        <v>432</v>
      </c>
      <c r="G1039" s="306">
        <v>0</v>
      </c>
      <c r="H1039" s="307">
        <v>0</v>
      </c>
      <c r="I1039" s="4"/>
      <c r="J1039" s="6" t="s">
        <v>3550</v>
      </c>
    </row>
    <row r="1040" spans="1:10" ht="27" customHeight="1">
      <c r="A1040" s="300">
        <v>141</v>
      </c>
      <c r="B1040" s="301">
        <v>3</v>
      </c>
      <c r="C1040" s="302" t="s">
        <v>2139</v>
      </c>
      <c r="D1040" s="303" t="s">
        <v>3897</v>
      </c>
      <c r="E1040" s="304" t="s">
        <v>3508</v>
      </c>
      <c r="F1040" s="305">
        <v>440</v>
      </c>
      <c r="G1040" s="306">
        <v>0</v>
      </c>
      <c r="H1040" s="307">
        <v>0</v>
      </c>
      <c r="I1040" s="4"/>
      <c r="J1040" s="6" t="s">
        <v>3550</v>
      </c>
    </row>
    <row r="1041" spans="1:10" ht="27" customHeight="1">
      <c r="A1041" s="300">
        <v>141</v>
      </c>
      <c r="B1041" s="301">
        <v>4</v>
      </c>
      <c r="C1041" s="302" t="s">
        <v>3898</v>
      </c>
      <c r="D1041" s="303" t="s">
        <v>2925</v>
      </c>
      <c r="E1041" s="304" t="s">
        <v>4575</v>
      </c>
      <c r="F1041" s="305">
        <v>164</v>
      </c>
      <c r="G1041" s="306">
        <v>0</v>
      </c>
      <c r="H1041" s="307">
        <v>0</v>
      </c>
      <c r="I1041" s="4"/>
      <c r="J1041" s="6" t="s">
        <v>3550</v>
      </c>
    </row>
    <row r="1042" spans="1:10" ht="27" customHeight="1">
      <c r="A1042" s="300">
        <v>141</v>
      </c>
      <c r="B1042" s="301">
        <v>5</v>
      </c>
      <c r="C1042" s="302" t="s">
        <v>4576</v>
      </c>
      <c r="D1042" s="303" t="s">
        <v>3735</v>
      </c>
      <c r="E1042" s="304" t="s">
        <v>4575</v>
      </c>
      <c r="F1042" s="305">
        <v>64</v>
      </c>
      <c r="G1042" s="306">
        <v>0</v>
      </c>
      <c r="H1042" s="307">
        <v>0</v>
      </c>
      <c r="I1042" s="4"/>
      <c r="J1042" s="6" t="s">
        <v>3550</v>
      </c>
    </row>
    <row r="1043" spans="1:10" ht="27" customHeight="1">
      <c r="A1043" s="300">
        <v>141</v>
      </c>
      <c r="B1043" s="301">
        <v>6</v>
      </c>
      <c r="C1043" s="302" t="s">
        <v>3536</v>
      </c>
      <c r="D1043" s="303" t="s">
        <v>2280</v>
      </c>
      <c r="E1043" s="304" t="s">
        <v>4537</v>
      </c>
      <c r="F1043" s="305">
        <v>0</v>
      </c>
      <c r="G1043" s="306">
        <v>0</v>
      </c>
      <c r="H1043" s="307">
        <v>0</v>
      </c>
      <c r="I1043" s="4"/>
      <c r="J1043" s="6" t="s">
        <v>3639</v>
      </c>
    </row>
    <row r="1044" spans="1:10" ht="27" customHeight="1">
      <c r="A1044" s="300">
        <v>141</v>
      </c>
      <c r="B1044" s="301">
        <v>7</v>
      </c>
      <c r="C1044" s="302" t="s">
        <v>4663</v>
      </c>
      <c r="D1044" s="303" t="s">
        <v>4664</v>
      </c>
      <c r="E1044" s="304" t="s">
        <v>4537</v>
      </c>
      <c r="F1044" s="305">
        <v>0</v>
      </c>
      <c r="G1044" s="306">
        <v>0</v>
      </c>
      <c r="H1044" s="307">
        <v>0</v>
      </c>
      <c r="I1044" s="4"/>
      <c r="J1044" s="6" t="s">
        <v>3639</v>
      </c>
    </row>
    <row r="1045" spans="1:10" ht="27" customHeight="1">
      <c r="A1045" s="300">
        <v>141</v>
      </c>
      <c r="B1045" s="301">
        <v>8</v>
      </c>
      <c r="C1045" s="302" t="s">
        <v>3538</v>
      </c>
      <c r="D1045" s="303" t="s">
        <v>3240</v>
      </c>
      <c r="E1045" s="304" t="s">
        <v>3109</v>
      </c>
      <c r="F1045" s="305">
        <v>0</v>
      </c>
      <c r="G1045" s="306">
        <v>0</v>
      </c>
      <c r="H1045" s="307">
        <v>0</v>
      </c>
      <c r="I1045" s="4"/>
      <c r="J1045" s="6" t="s">
        <v>3639</v>
      </c>
    </row>
    <row r="1046" spans="1:10" ht="27" customHeight="1">
      <c r="A1046" s="300">
        <v>141</v>
      </c>
      <c r="B1046" s="301">
        <v>9</v>
      </c>
      <c r="C1046" s="302" t="s">
        <v>464</v>
      </c>
      <c r="D1046" s="303" t="s">
        <v>4835</v>
      </c>
      <c r="E1046" s="304" t="s">
        <v>3109</v>
      </c>
      <c r="F1046" s="305">
        <v>0</v>
      </c>
      <c r="G1046" s="306">
        <v>0</v>
      </c>
      <c r="H1046" s="307">
        <v>0</v>
      </c>
      <c r="I1046" s="4"/>
      <c r="J1046" s="6" t="s">
        <v>3639</v>
      </c>
    </row>
    <row r="1047" spans="1:10" ht="27" customHeight="1">
      <c r="A1047" s="300">
        <v>141</v>
      </c>
      <c r="B1047" s="301">
        <v>10</v>
      </c>
      <c r="C1047" s="302" t="s">
        <v>5477</v>
      </c>
      <c r="D1047" s="303" t="s">
        <v>4272</v>
      </c>
      <c r="E1047" s="304" t="s">
        <v>3110</v>
      </c>
      <c r="F1047" s="305">
        <v>0</v>
      </c>
      <c r="G1047" s="306">
        <v>0</v>
      </c>
      <c r="H1047" s="307">
        <v>0</v>
      </c>
      <c r="I1047" s="4"/>
      <c r="J1047" s="6" t="s">
        <v>3639</v>
      </c>
    </row>
    <row r="1048" spans="1:10" ht="27" customHeight="1">
      <c r="A1048" s="300">
        <v>141</v>
      </c>
      <c r="B1048" s="301">
        <v>11</v>
      </c>
      <c r="C1048" s="302" t="s">
        <v>1487</v>
      </c>
      <c r="D1048" s="303" t="s">
        <v>4273</v>
      </c>
      <c r="E1048" s="304" t="s">
        <v>3110</v>
      </c>
      <c r="F1048" s="305">
        <v>0</v>
      </c>
      <c r="G1048" s="306">
        <v>0</v>
      </c>
      <c r="H1048" s="307">
        <v>0</v>
      </c>
      <c r="I1048" s="4"/>
      <c r="J1048" s="6" t="s">
        <v>3639</v>
      </c>
    </row>
    <row r="1049" spans="1:10" ht="27" customHeight="1">
      <c r="A1049" s="300">
        <v>141</v>
      </c>
      <c r="B1049" s="301">
        <v>12</v>
      </c>
      <c r="C1049" s="302" t="s">
        <v>5479</v>
      </c>
      <c r="D1049" s="303" t="s">
        <v>5351</v>
      </c>
      <c r="E1049" s="304" t="s">
        <v>3111</v>
      </c>
      <c r="F1049" s="305">
        <v>0</v>
      </c>
      <c r="G1049" s="306">
        <v>0</v>
      </c>
      <c r="H1049" s="307">
        <v>0</v>
      </c>
      <c r="I1049" s="4"/>
      <c r="J1049" s="6" t="s">
        <v>3639</v>
      </c>
    </row>
    <row r="1050" spans="1:10" ht="27" customHeight="1">
      <c r="A1050" s="300">
        <v>141</v>
      </c>
      <c r="B1050" s="301">
        <v>13</v>
      </c>
      <c r="C1050" s="302" t="s">
        <v>3848</v>
      </c>
      <c r="D1050" s="303" t="s">
        <v>5352</v>
      </c>
      <c r="E1050" s="304" t="s">
        <v>3111</v>
      </c>
      <c r="F1050" s="305">
        <v>0</v>
      </c>
      <c r="G1050" s="306">
        <v>0</v>
      </c>
      <c r="H1050" s="307">
        <v>0</v>
      </c>
      <c r="I1050" s="4"/>
      <c r="J1050" s="6" t="s">
        <v>3639</v>
      </c>
    </row>
    <row r="1051" spans="1:10" ht="27" customHeight="1">
      <c r="A1051" s="300">
        <v>141</v>
      </c>
      <c r="B1051" s="301">
        <v>14</v>
      </c>
      <c r="C1051" s="302" t="s">
        <v>2394</v>
      </c>
      <c r="D1051" s="303" t="s">
        <v>2907</v>
      </c>
      <c r="E1051" s="304" t="s">
        <v>1500</v>
      </c>
      <c r="F1051" s="305">
        <v>0</v>
      </c>
      <c r="G1051" s="306">
        <v>0</v>
      </c>
      <c r="H1051" s="307">
        <v>0</v>
      </c>
      <c r="I1051" s="4"/>
      <c r="J1051" s="6" t="s">
        <v>3639</v>
      </c>
    </row>
    <row r="1052" spans="1:10" ht="27" customHeight="1">
      <c r="A1052" s="300">
        <v>141</v>
      </c>
      <c r="B1052" s="301">
        <v>15</v>
      </c>
      <c r="C1052" s="302" t="s">
        <v>4215</v>
      </c>
      <c r="D1052" s="303" t="s">
        <v>4216</v>
      </c>
      <c r="E1052" s="304" t="s">
        <v>2097</v>
      </c>
      <c r="F1052" s="305">
        <v>0</v>
      </c>
      <c r="G1052" s="306">
        <v>0</v>
      </c>
      <c r="H1052" s="307">
        <v>0</v>
      </c>
      <c r="I1052" s="4"/>
      <c r="J1052" s="6" t="s">
        <v>3639</v>
      </c>
    </row>
    <row r="1053" spans="1:10" ht="27" customHeight="1">
      <c r="A1053" s="300">
        <v>141</v>
      </c>
      <c r="B1053" s="301">
        <v>16</v>
      </c>
      <c r="C1053" s="302" t="s">
        <v>2408</v>
      </c>
      <c r="D1053" s="303" t="s">
        <v>1675</v>
      </c>
      <c r="E1053" s="304" t="s">
        <v>1600</v>
      </c>
      <c r="F1053" s="305">
        <v>0</v>
      </c>
      <c r="G1053" s="306">
        <v>0</v>
      </c>
      <c r="H1053" s="307">
        <v>0</v>
      </c>
      <c r="I1053" s="4"/>
      <c r="J1053" s="6" t="s">
        <v>3639</v>
      </c>
    </row>
    <row r="1054" spans="1:10" ht="27" customHeight="1">
      <c r="A1054" s="300">
        <v>141</v>
      </c>
      <c r="B1054" s="301">
        <v>17</v>
      </c>
      <c r="C1054" s="302" t="s">
        <v>2959</v>
      </c>
      <c r="D1054" s="303" t="s">
        <v>1678</v>
      </c>
      <c r="E1054" s="304" t="s">
        <v>1601</v>
      </c>
      <c r="F1054" s="305">
        <v>0</v>
      </c>
      <c r="G1054" s="306">
        <v>0</v>
      </c>
      <c r="H1054" s="307">
        <v>0</v>
      </c>
      <c r="I1054" s="4"/>
      <c r="J1054" s="6" t="s">
        <v>3639</v>
      </c>
    </row>
    <row r="1055" spans="1:10" ht="27" customHeight="1">
      <c r="A1055" s="300">
        <v>141</v>
      </c>
      <c r="B1055" s="301">
        <v>18</v>
      </c>
      <c r="C1055" s="302" t="s">
        <v>2961</v>
      </c>
      <c r="D1055" s="303" t="s">
        <v>2350</v>
      </c>
      <c r="E1055" s="304" t="s">
        <v>903</v>
      </c>
      <c r="F1055" s="305">
        <v>0</v>
      </c>
      <c r="G1055" s="306">
        <v>0</v>
      </c>
      <c r="H1055" s="307">
        <v>0</v>
      </c>
      <c r="I1055" s="4"/>
      <c r="J1055" s="6" t="s">
        <v>3639</v>
      </c>
    </row>
    <row r="1056" spans="1:10" ht="27" customHeight="1">
      <c r="A1056" s="300">
        <v>141</v>
      </c>
      <c r="B1056" s="301">
        <v>19</v>
      </c>
      <c r="C1056" s="302" t="s">
        <v>1036</v>
      </c>
      <c r="D1056" s="303" t="s">
        <v>2576</v>
      </c>
      <c r="E1056" s="304" t="s">
        <v>904</v>
      </c>
      <c r="F1056" s="305">
        <v>0</v>
      </c>
      <c r="G1056" s="306">
        <v>0</v>
      </c>
      <c r="H1056" s="307">
        <v>0</v>
      </c>
      <c r="I1056" s="4"/>
      <c r="J1056" s="6" t="s">
        <v>3639</v>
      </c>
    </row>
    <row r="1057" spans="1:10" ht="27" customHeight="1">
      <c r="A1057" s="300">
        <v>141</v>
      </c>
      <c r="B1057" s="301">
        <v>20</v>
      </c>
      <c r="C1057" s="302" t="s">
        <v>3249</v>
      </c>
      <c r="D1057" s="303" t="s">
        <v>5054</v>
      </c>
      <c r="E1057" s="304" t="s">
        <v>2098</v>
      </c>
      <c r="F1057" s="305">
        <v>0</v>
      </c>
      <c r="G1057" s="306">
        <v>0</v>
      </c>
      <c r="H1057" s="307">
        <v>0</v>
      </c>
      <c r="I1057" s="4"/>
      <c r="J1057" s="6" t="s">
        <v>3639</v>
      </c>
    </row>
    <row r="1058" spans="1:10" ht="27" customHeight="1">
      <c r="A1058" s="300">
        <v>141</v>
      </c>
      <c r="B1058" s="301">
        <v>21</v>
      </c>
      <c r="C1058" s="302" t="s">
        <v>3250</v>
      </c>
      <c r="D1058" s="303" t="s">
        <v>4900</v>
      </c>
      <c r="E1058" s="304" t="s">
        <v>2101</v>
      </c>
      <c r="F1058" s="305">
        <v>0</v>
      </c>
      <c r="G1058" s="306">
        <v>0</v>
      </c>
      <c r="H1058" s="307">
        <v>0</v>
      </c>
      <c r="I1058" s="4"/>
      <c r="J1058" s="6" t="s">
        <v>3639</v>
      </c>
    </row>
    <row r="1059" spans="1:10" ht="27" customHeight="1">
      <c r="A1059" s="300">
        <v>141</v>
      </c>
      <c r="B1059" s="301">
        <v>22</v>
      </c>
      <c r="C1059" s="302" t="s">
        <v>950</v>
      </c>
      <c r="D1059" s="303" t="s">
        <v>2820</v>
      </c>
      <c r="E1059" s="304" t="s">
        <v>1129</v>
      </c>
      <c r="F1059" s="305">
        <v>14</v>
      </c>
      <c r="G1059" s="306">
        <v>0</v>
      </c>
      <c r="H1059" s="307">
        <v>0</v>
      </c>
      <c r="I1059" s="4"/>
      <c r="J1059" s="6" t="s">
        <v>3550</v>
      </c>
    </row>
    <row r="1060" spans="1:10" ht="27" customHeight="1">
      <c r="A1060" s="300">
        <v>141</v>
      </c>
      <c r="B1060" s="301">
        <v>23</v>
      </c>
      <c r="C1060" s="302" t="s">
        <v>951</v>
      </c>
      <c r="D1060" s="303" t="s">
        <v>2821</v>
      </c>
      <c r="E1060" s="304" t="s">
        <v>1129</v>
      </c>
      <c r="F1060" s="305">
        <v>59</v>
      </c>
      <c r="G1060" s="306">
        <v>0</v>
      </c>
      <c r="H1060" s="307">
        <v>0</v>
      </c>
      <c r="I1060" s="4"/>
      <c r="J1060" s="6" t="s">
        <v>3550</v>
      </c>
    </row>
    <row r="1061" spans="1:10" ht="27" customHeight="1">
      <c r="A1061" s="300">
        <v>141</v>
      </c>
      <c r="B1061" s="301">
        <v>24</v>
      </c>
      <c r="C1061" s="302" t="s">
        <v>2192</v>
      </c>
      <c r="D1061" s="303" t="s">
        <v>2824</v>
      </c>
      <c r="E1061" s="304" t="s">
        <v>3866</v>
      </c>
      <c r="F1061" s="305">
        <v>53</v>
      </c>
      <c r="G1061" s="306">
        <v>0</v>
      </c>
      <c r="H1061" s="307">
        <v>0</v>
      </c>
      <c r="I1061" s="4"/>
      <c r="J1061" s="6" t="s">
        <v>3550</v>
      </c>
    </row>
    <row r="1062" spans="1:10" ht="27" customHeight="1">
      <c r="A1062" s="300">
        <v>141</v>
      </c>
      <c r="B1062" s="301">
        <v>25</v>
      </c>
      <c r="C1062" s="302" t="s">
        <v>2193</v>
      </c>
      <c r="D1062" s="303" t="s">
        <v>2825</v>
      </c>
      <c r="E1062" s="304" t="s">
        <v>5189</v>
      </c>
      <c r="F1062" s="305">
        <v>30</v>
      </c>
      <c r="G1062" s="306">
        <v>0</v>
      </c>
      <c r="H1062" s="307">
        <v>0</v>
      </c>
      <c r="I1062" s="4"/>
      <c r="J1062" s="6" t="s">
        <v>3550</v>
      </c>
    </row>
    <row r="1063" spans="1:10" ht="27" customHeight="1">
      <c r="A1063" s="300">
        <v>141</v>
      </c>
      <c r="B1063" s="301">
        <v>26</v>
      </c>
      <c r="C1063" s="302" t="s">
        <v>4323</v>
      </c>
      <c r="D1063" s="303" t="s">
        <v>5436</v>
      </c>
      <c r="E1063" s="304" t="s">
        <v>2729</v>
      </c>
      <c r="F1063" s="305">
        <v>30</v>
      </c>
      <c r="G1063" s="306">
        <v>0</v>
      </c>
      <c r="H1063" s="307">
        <v>0</v>
      </c>
      <c r="I1063" s="4"/>
      <c r="J1063" s="6" t="s">
        <v>3550</v>
      </c>
    </row>
    <row r="1064" spans="1:10" ht="27" customHeight="1">
      <c r="A1064" s="300">
        <v>141</v>
      </c>
      <c r="B1064" s="301">
        <v>27</v>
      </c>
      <c r="C1064" s="302" t="s">
        <v>4324</v>
      </c>
      <c r="D1064" s="303" t="s">
        <v>5437</v>
      </c>
      <c r="E1064" s="304" t="s">
        <v>2943</v>
      </c>
      <c r="F1064" s="305">
        <v>23</v>
      </c>
      <c r="G1064" s="306">
        <v>0</v>
      </c>
      <c r="H1064" s="307">
        <v>0</v>
      </c>
      <c r="I1064" s="4"/>
      <c r="J1064" s="6" t="s">
        <v>3550</v>
      </c>
    </row>
    <row r="1065" spans="1:10" ht="27" customHeight="1">
      <c r="A1065" s="300">
        <v>141</v>
      </c>
      <c r="B1065" s="301">
        <v>28</v>
      </c>
      <c r="C1065" s="302" t="s">
        <v>3615</v>
      </c>
      <c r="D1065" s="303" t="s">
        <v>523</v>
      </c>
      <c r="E1065" s="304" t="s">
        <v>3866</v>
      </c>
      <c r="F1065" s="305">
        <v>517</v>
      </c>
      <c r="G1065" s="306">
        <v>0</v>
      </c>
      <c r="H1065" s="307">
        <v>0</v>
      </c>
      <c r="I1065" s="4"/>
      <c r="J1065" s="6" t="s">
        <v>3550</v>
      </c>
    </row>
    <row r="1066" spans="1:10" ht="27" customHeight="1">
      <c r="A1066" s="300">
        <v>141</v>
      </c>
      <c r="B1066" s="301">
        <v>29</v>
      </c>
      <c r="C1066" s="302" t="s">
        <v>3290</v>
      </c>
      <c r="D1066" s="303" t="s">
        <v>524</v>
      </c>
      <c r="E1066" s="304" t="s">
        <v>5189</v>
      </c>
      <c r="F1066" s="305">
        <v>893</v>
      </c>
      <c r="G1066" s="306">
        <v>0</v>
      </c>
      <c r="H1066" s="307">
        <v>0</v>
      </c>
      <c r="I1066" s="4"/>
      <c r="J1066" s="6" t="s">
        <v>3550</v>
      </c>
    </row>
    <row r="1067" spans="1:10" ht="27" customHeight="1">
      <c r="A1067" s="300">
        <v>141</v>
      </c>
      <c r="B1067" s="301">
        <v>30</v>
      </c>
      <c r="C1067" s="302" t="s">
        <v>3207</v>
      </c>
      <c r="D1067" s="303" t="s">
        <v>5004</v>
      </c>
      <c r="E1067" s="304" t="s">
        <v>2826</v>
      </c>
      <c r="F1067" s="305">
        <v>236</v>
      </c>
      <c r="G1067" s="306">
        <v>0</v>
      </c>
      <c r="H1067" s="307">
        <v>0</v>
      </c>
      <c r="I1067" s="4"/>
      <c r="J1067" s="6" t="s">
        <v>3550</v>
      </c>
    </row>
    <row r="1068" spans="1:10" ht="27" customHeight="1">
      <c r="A1068" s="300">
        <v>141</v>
      </c>
      <c r="B1068" s="301">
        <v>31</v>
      </c>
      <c r="C1068" s="302" t="s">
        <v>2498</v>
      </c>
      <c r="D1068" s="303" t="s">
        <v>812</v>
      </c>
      <c r="E1068" s="304" t="s">
        <v>1745</v>
      </c>
      <c r="F1068" s="305">
        <v>411</v>
      </c>
      <c r="G1068" s="306">
        <v>0</v>
      </c>
      <c r="H1068" s="307">
        <v>0</v>
      </c>
      <c r="I1068" s="4"/>
      <c r="J1068" s="6" t="s">
        <v>3550</v>
      </c>
    </row>
    <row r="1069" spans="1:10" ht="27" customHeight="1">
      <c r="A1069" s="300">
        <v>141</v>
      </c>
      <c r="B1069" s="301">
        <v>32</v>
      </c>
      <c r="C1069" s="302" t="s">
        <v>1746</v>
      </c>
      <c r="D1069" s="303" t="s">
        <v>2245</v>
      </c>
      <c r="E1069" s="304" t="s">
        <v>1745</v>
      </c>
      <c r="F1069" s="305">
        <v>289</v>
      </c>
      <c r="G1069" s="306">
        <v>0</v>
      </c>
      <c r="H1069" s="307">
        <v>0</v>
      </c>
      <c r="I1069" s="4"/>
      <c r="J1069" s="6" t="s">
        <v>3550</v>
      </c>
    </row>
    <row r="1070" spans="1:10" ht="27" customHeight="1">
      <c r="A1070" s="300">
        <v>141</v>
      </c>
      <c r="B1070" s="301">
        <v>33</v>
      </c>
      <c r="C1070" s="302" t="s">
        <v>1984</v>
      </c>
      <c r="D1070" s="303" t="s">
        <v>4062</v>
      </c>
      <c r="E1070" s="304" t="s">
        <v>1745</v>
      </c>
      <c r="F1070" s="305">
        <v>809</v>
      </c>
      <c r="G1070" s="306">
        <v>0</v>
      </c>
      <c r="H1070" s="307">
        <v>0</v>
      </c>
      <c r="I1070" s="4"/>
      <c r="J1070" s="6" t="s">
        <v>3550</v>
      </c>
    </row>
    <row r="1071" spans="1:10" ht="27" customHeight="1">
      <c r="A1071" s="300">
        <v>141</v>
      </c>
      <c r="B1071" s="301">
        <v>34</v>
      </c>
      <c r="C1071" s="302" t="s">
        <v>1747</v>
      </c>
      <c r="D1071" s="303" t="s">
        <v>5005</v>
      </c>
      <c r="E1071" s="304" t="s">
        <v>1745</v>
      </c>
      <c r="F1071" s="305">
        <v>451</v>
      </c>
      <c r="G1071" s="306">
        <v>0</v>
      </c>
      <c r="H1071" s="307">
        <v>0</v>
      </c>
      <c r="I1071" s="4"/>
      <c r="J1071" s="6" t="s">
        <v>3550</v>
      </c>
    </row>
    <row r="1072" spans="1:10" ht="27" customHeight="1">
      <c r="A1072" s="300">
        <v>141</v>
      </c>
      <c r="B1072" s="301">
        <v>35</v>
      </c>
      <c r="C1072" s="302" t="s">
        <v>1986</v>
      </c>
      <c r="D1072" s="303" t="s">
        <v>4064</v>
      </c>
      <c r="E1072" s="304" t="s">
        <v>1745</v>
      </c>
      <c r="F1072" s="305">
        <v>500</v>
      </c>
      <c r="G1072" s="306">
        <v>0</v>
      </c>
      <c r="H1072" s="307">
        <v>0</v>
      </c>
      <c r="I1072" s="4"/>
      <c r="J1072" s="6" t="s">
        <v>3550</v>
      </c>
    </row>
    <row r="1073" spans="1:10" ht="27" customHeight="1">
      <c r="A1073" s="300">
        <v>141</v>
      </c>
      <c r="B1073" s="301">
        <v>36</v>
      </c>
      <c r="C1073" s="302" t="s">
        <v>1985</v>
      </c>
      <c r="D1073" s="303" t="s">
        <v>2896</v>
      </c>
      <c r="E1073" s="304" t="s">
        <v>1745</v>
      </c>
      <c r="F1073" s="305">
        <v>145</v>
      </c>
      <c r="G1073" s="306">
        <v>0</v>
      </c>
      <c r="H1073" s="307">
        <v>0</v>
      </c>
      <c r="I1073" s="4"/>
      <c r="J1073" s="6" t="s">
        <v>3550</v>
      </c>
    </row>
    <row r="1074" spans="1:10" ht="27" customHeight="1">
      <c r="A1074" s="300">
        <v>141</v>
      </c>
      <c r="B1074" s="301">
        <v>37</v>
      </c>
      <c r="C1074" s="302" t="s">
        <v>1748</v>
      </c>
      <c r="D1074" s="303" t="s">
        <v>5006</v>
      </c>
      <c r="E1074" s="304" t="s">
        <v>39</v>
      </c>
      <c r="F1074" s="305">
        <v>474</v>
      </c>
      <c r="G1074" s="306">
        <v>0</v>
      </c>
      <c r="H1074" s="307">
        <v>0</v>
      </c>
      <c r="I1074" s="4"/>
      <c r="J1074" s="6" t="s">
        <v>3550</v>
      </c>
    </row>
    <row r="1075" spans="1:10" ht="27" customHeight="1">
      <c r="A1075" s="300">
        <v>141</v>
      </c>
      <c r="B1075" s="301">
        <v>38</v>
      </c>
      <c r="C1075" s="302" t="s">
        <v>2700</v>
      </c>
      <c r="D1075" s="303" t="s">
        <v>3763</v>
      </c>
      <c r="E1075" s="304" t="s">
        <v>1745</v>
      </c>
      <c r="F1075" s="305">
        <v>669</v>
      </c>
      <c r="G1075" s="306">
        <v>0</v>
      </c>
      <c r="H1075" s="307">
        <v>0</v>
      </c>
      <c r="I1075" s="4"/>
      <c r="J1075" s="6" t="s">
        <v>3550</v>
      </c>
    </row>
    <row r="1076" spans="1:10" ht="27" customHeight="1">
      <c r="A1076" s="300">
        <v>141</v>
      </c>
      <c r="B1076" s="301">
        <v>39</v>
      </c>
      <c r="C1076" s="302" t="s">
        <v>357</v>
      </c>
      <c r="D1076" s="303" t="s">
        <v>3686</v>
      </c>
      <c r="E1076" s="304" t="s">
        <v>265</v>
      </c>
      <c r="F1076" s="305">
        <v>68</v>
      </c>
      <c r="G1076" s="306">
        <v>0</v>
      </c>
      <c r="H1076" s="307">
        <v>0</v>
      </c>
      <c r="I1076" s="4"/>
      <c r="J1076" s="6" t="s">
        <v>1312</v>
      </c>
    </row>
    <row r="1077" spans="1:10" ht="27" customHeight="1">
      <c r="A1077" s="300">
        <v>141</v>
      </c>
      <c r="B1077" s="301">
        <v>40</v>
      </c>
      <c r="C1077" s="302" t="s">
        <v>4906</v>
      </c>
      <c r="D1077" s="303" t="s">
        <v>4864</v>
      </c>
      <c r="E1077" s="304" t="s">
        <v>5097</v>
      </c>
      <c r="F1077" s="305">
        <v>41</v>
      </c>
      <c r="G1077" s="306">
        <v>0</v>
      </c>
      <c r="H1077" s="307">
        <v>0</v>
      </c>
      <c r="I1077" s="4"/>
      <c r="J1077" s="6" t="s">
        <v>1312</v>
      </c>
    </row>
    <row r="1078" spans="1:10" ht="27" customHeight="1">
      <c r="A1078" s="300">
        <v>141</v>
      </c>
      <c r="B1078" s="301">
        <v>41</v>
      </c>
      <c r="C1078" s="302" t="s">
        <v>2513</v>
      </c>
      <c r="D1078" s="303" t="s">
        <v>322</v>
      </c>
      <c r="E1078" s="304" t="s">
        <v>4740</v>
      </c>
      <c r="F1078" s="305">
        <v>0</v>
      </c>
      <c r="G1078" s="306">
        <v>0</v>
      </c>
      <c r="H1078" s="307">
        <v>0</v>
      </c>
      <c r="I1078" s="4"/>
      <c r="J1078" s="6" t="s">
        <v>1312</v>
      </c>
    </row>
    <row r="1079" spans="1:10" ht="27" customHeight="1">
      <c r="A1079" s="300">
        <v>141</v>
      </c>
      <c r="B1079" s="301">
        <v>42</v>
      </c>
      <c r="C1079" s="302" t="s">
        <v>2514</v>
      </c>
      <c r="D1079" s="303" t="s">
        <v>323</v>
      </c>
      <c r="E1079" s="304" t="s">
        <v>4741</v>
      </c>
      <c r="F1079" s="305">
        <v>0</v>
      </c>
      <c r="G1079" s="306">
        <v>0</v>
      </c>
      <c r="H1079" s="307">
        <v>0</v>
      </c>
      <c r="I1079" s="4"/>
      <c r="J1079" s="6" t="s">
        <v>1312</v>
      </c>
    </row>
    <row r="1080" spans="1:10" ht="27" customHeight="1">
      <c r="A1080" s="300">
        <v>141</v>
      </c>
      <c r="B1080" s="301">
        <v>43</v>
      </c>
      <c r="C1080" s="302" t="s">
        <v>4346</v>
      </c>
      <c r="D1080" s="303" t="s">
        <v>4060</v>
      </c>
      <c r="E1080" s="304" t="s">
        <v>4067</v>
      </c>
      <c r="F1080" s="305">
        <v>10</v>
      </c>
      <c r="G1080" s="306">
        <v>0</v>
      </c>
      <c r="H1080" s="307">
        <v>0</v>
      </c>
      <c r="I1080" s="4"/>
      <c r="J1080" s="6" t="s">
        <v>1312</v>
      </c>
    </row>
    <row r="1081" spans="1:10" ht="27" customHeight="1">
      <c r="A1081" s="300">
        <v>141</v>
      </c>
      <c r="B1081" s="301">
        <v>44</v>
      </c>
      <c r="C1081" s="302" t="s">
        <v>760</v>
      </c>
      <c r="D1081" s="303" t="s">
        <v>2751</v>
      </c>
      <c r="E1081" s="304" t="s">
        <v>2393</v>
      </c>
      <c r="F1081" s="305">
        <v>6</v>
      </c>
      <c r="G1081" s="306">
        <v>0</v>
      </c>
      <c r="H1081" s="307">
        <v>0</v>
      </c>
      <c r="I1081" s="4"/>
      <c r="J1081" s="6" t="s">
        <v>1312</v>
      </c>
    </row>
    <row r="1082" spans="1:10" ht="27" customHeight="1">
      <c r="A1082" s="300">
        <v>141</v>
      </c>
      <c r="B1082" s="301">
        <v>45</v>
      </c>
      <c r="C1082" s="302" t="s">
        <v>761</v>
      </c>
      <c r="D1082" s="303" t="s">
        <v>2752</v>
      </c>
      <c r="E1082" s="304" t="s">
        <v>468</v>
      </c>
      <c r="F1082" s="305">
        <v>5</v>
      </c>
      <c r="G1082" s="306">
        <v>0</v>
      </c>
      <c r="H1082" s="307">
        <v>0</v>
      </c>
      <c r="I1082" s="4"/>
      <c r="J1082" s="6" t="s">
        <v>1312</v>
      </c>
    </row>
    <row r="1083" spans="1:10" ht="27" customHeight="1">
      <c r="A1083" s="300">
        <v>141</v>
      </c>
      <c r="B1083" s="301">
        <v>46</v>
      </c>
      <c r="C1083" s="302" t="s">
        <v>4177</v>
      </c>
      <c r="D1083" s="303" t="s">
        <v>430</v>
      </c>
      <c r="E1083" s="304" t="s">
        <v>284</v>
      </c>
      <c r="F1083" s="305">
        <v>0</v>
      </c>
      <c r="G1083" s="306">
        <v>0</v>
      </c>
      <c r="H1083" s="307">
        <v>0</v>
      </c>
      <c r="I1083" s="4"/>
      <c r="J1083" s="6" t="s">
        <v>1312</v>
      </c>
    </row>
    <row r="1084" spans="1:10" ht="27" customHeight="1">
      <c r="A1084" s="300">
        <v>141</v>
      </c>
      <c r="B1084" s="301">
        <v>47</v>
      </c>
      <c r="C1084" s="302" t="s">
        <v>355</v>
      </c>
      <c r="D1084" s="303" t="s">
        <v>3747</v>
      </c>
      <c r="E1084" s="304" t="s">
        <v>5102</v>
      </c>
      <c r="F1084" s="305">
        <v>23</v>
      </c>
      <c r="G1084" s="306">
        <v>0</v>
      </c>
      <c r="H1084" s="307">
        <v>0</v>
      </c>
      <c r="I1084" s="4"/>
      <c r="J1084" s="6" t="s">
        <v>1312</v>
      </c>
    </row>
    <row r="1085" spans="1:10" ht="27" customHeight="1">
      <c r="A1085" s="300">
        <v>141</v>
      </c>
      <c r="B1085" s="301">
        <v>48</v>
      </c>
      <c r="C1085" s="302" t="s">
        <v>356</v>
      </c>
      <c r="D1085" s="303" t="s">
        <v>4061</v>
      </c>
      <c r="E1085" s="304" t="s">
        <v>384</v>
      </c>
      <c r="F1085" s="305">
        <v>88</v>
      </c>
      <c r="G1085" s="306">
        <v>0</v>
      </c>
      <c r="H1085" s="307">
        <v>0</v>
      </c>
      <c r="I1085" s="4"/>
      <c r="J1085" s="6" t="s">
        <v>1312</v>
      </c>
    </row>
    <row r="1086" spans="1:10" ht="27" customHeight="1">
      <c r="A1086" s="300">
        <v>141</v>
      </c>
      <c r="B1086" s="301">
        <v>49</v>
      </c>
      <c r="C1086" s="302" t="s">
        <v>3748</v>
      </c>
      <c r="D1086" s="303" t="s">
        <v>3437</v>
      </c>
      <c r="E1086" s="304" t="s">
        <v>385</v>
      </c>
      <c r="F1086" s="305">
        <v>134</v>
      </c>
      <c r="G1086" s="306">
        <v>0</v>
      </c>
      <c r="H1086" s="307">
        <v>0</v>
      </c>
      <c r="I1086" s="4"/>
      <c r="J1086" s="6" t="s">
        <v>1312</v>
      </c>
    </row>
    <row r="1087" spans="1:10" ht="27" customHeight="1">
      <c r="A1087" s="300">
        <v>141</v>
      </c>
      <c r="B1087" s="301">
        <v>50</v>
      </c>
      <c r="C1087" s="302" t="s">
        <v>256</v>
      </c>
      <c r="D1087" s="303" t="s">
        <v>5093</v>
      </c>
      <c r="E1087" s="304" t="s">
        <v>20</v>
      </c>
      <c r="F1087" s="305">
        <v>2</v>
      </c>
      <c r="G1087" s="306">
        <v>0</v>
      </c>
      <c r="H1087" s="307">
        <v>0</v>
      </c>
      <c r="I1087" s="4"/>
      <c r="J1087" s="6" t="s">
        <v>3550</v>
      </c>
    </row>
    <row r="1088" spans="1:10" ht="27" customHeight="1">
      <c r="A1088" s="300">
        <v>141</v>
      </c>
      <c r="B1088" s="301">
        <v>51</v>
      </c>
      <c r="C1088" s="302" t="s">
        <v>21</v>
      </c>
      <c r="D1088" s="303" t="s">
        <v>3685</v>
      </c>
      <c r="E1088" s="304" t="s">
        <v>1804</v>
      </c>
      <c r="F1088" s="305">
        <v>23</v>
      </c>
      <c r="G1088" s="306">
        <v>0</v>
      </c>
      <c r="H1088" s="307">
        <v>0</v>
      </c>
      <c r="I1088" s="4"/>
      <c r="J1088" s="6" t="s">
        <v>3550</v>
      </c>
    </row>
    <row r="1089" spans="1:10" ht="27" customHeight="1">
      <c r="A1089" s="300">
        <v>141</v>
      </c>
      <c r="B1089" s="301">
        <v>52</v>
      </c>
      <c r="C1089" s="302" t="s">
        <v>1805</v>
      </c>
      <c r="D1089" s="303" t="s">
        <v>1096</v>
      </c>
      <c r="E1089" s="304" t="s">
        <v>3291</v>
      </c>
      <c r="F1089" s="305">
        <v>154</v>
      </c>
      <c r="G1089" s="306">
        <v>0</v>
      </c>
      <c r="H1089" s="307">
        <v>0</v>
      </c>
      <c r="I1089" s="4"/>
      <c r="J1089" s="6" t="s">
        <v>3550</v>
      </c>
    </row>
    <row r="1090" spans="1:10" ht="27" customHeight="1">
      <c r="A1090" s="300">
        <v>141</v>
      </c>
      <c r="B1090" s="301">
        <v>53</v>
      </c>
      <c r="C1090" s="302" t="s">
        <v>1806</v>
      </c>
      <c r="D1090" s="303" t="s">
        <v>1097</v>
      </c>
      <c r="E1090" s="304" t="s">
        <v>1808</v>
      </c>
      <c r="F1090" s="305">
        <v>0</v>
      </c>
      <c r="G1090" s="306">
        <v>0</v>
      </c>
      <c r="H1090" s="307">
        <v>0</v>
      </c>
      <c r="I1090" s="4"/>
      <c r="J1090" s="6" t="s">
        <v>3550</v>
      </c>
    </row>
    <row r="1091" spans="1:10" ht="27" customHeight="1">
      <c r="A1091" s="300">
        <v>141</v>
      </c>
      <c r="B1091" s="301">
        <v>54</v>
      </c>
      <c r="C1091" s="302" t="s">
        <v>1809</v>
      </c>
      <c r="D1091" s="303" t="s">
        <v>1122</v>
      </c>
      <c r="E1091" s="304" t="s">
        <v>1811</v>
      </c>
      <c r="F1091" s="305">
        <v>0</v>
      </c>
      <c r="G1091" s="306">
        <v>0</v>
      </c>
      <c r="H1091" s="307">
        <v>0</v>
      </c>
      <c r="I1091" s="4"/>
      <c r="J1091" s="6" t="s">
        <v>3550</v>
      </c>
    </row>
    <row r="1092" spans="1:10" ht="27" customHeight="1">
      <c r="A1092" s="300">
        <v>141</v>
      </c>
      <c r="B1092" s="301">
        <v>55</v>
      </c>
      <c r="C1092" s="302" t="s">
        <v>1812</v>
      </c>
      <c r="D1092" s="303" t="s">
        <v>1123</v>
      </c>
      <c r="E1092" s="304" t="s">
        <v>1811</v>
      </c>
      <c r="F1092" s="305">
        <v>0</v>
      </c>
      <c r="G1092" s="306">
        <v>0</v>
      </c>
      <c r="H1092" s="307">
        <v>0</v>
      </c>
      <c r="I1092" s="4"/>
      <c r="J1092" s="6" t="s">
        <v>3550</v>
      </c>
    </row>
    <row r="1093" spans="1:10" ht="27" customHeight="1">
      <c r="A1093" s="300">
        <v>141</v>
      </c>
      <c r="B1093" s="301">
        <v>56</v>
      </c>
      <c r="C1093" s="302" t="s">
        <v>1813</v>
      </c>
      <c r="D1093" s="303" t="s">
        <v>4189</v>
      </c>
      <c r="E1093" s="304" t="s">
        <v>1811</v>
      </c>
      <c r="F1093" s="305">
        <v>87</v>
      </c>
      <c r="G1093" s="306">
        <v>0</v>
      </c>
      <c r="H1093" s="307">
        <v>0</v>
      </c>
      <c r="I1093" s="4"/>
      <c r="J1093" s="6" t="s">
        <v>3550</v>
      </c>
    </row>
    <row r="1094" spans="1:10" ht="27" customHeight="1">
      <c r="A1094" s="300">
        <v>141</v>
      </c>
      <c r="B1094" s="301">
        <v>57</v>
      </c>
      <c r="C1094" s="302" t="s">
        <v>1814</v>
      </c>
      <c r="D1094" s="303" t="s">
        <v>694</v>
      </c>
      <c r="E1094" s="304" t="s">
        <v>1811</v>
      </c>
      <c r="F1094" s="305">
        <v>56</v>
      </c>
      <c r="G1094" s="306">
        <v>0</v>
      </c>
      <c r="H1094" s="307">
        <v>0</v>
      </c>
      <c r="I1094" s="4"/>
      <c r="J1094" s="6" t="s">
        <v>3550</v>
      </c>
    </row>
    <row r="1095" spans="1:10" ht="27" customHeight="1">
      <c r="A1095" s="300">
        <v>141</v>
      </c>
      <c r="B1095" s="301">
        <v>58</v>
      </c>
      <c r="C1095" s="302" t="s">
        <v>1815</v>
      </c>
      <c r="D1095" s="303" t="s">
        <v>3020</v>
      </c>
      <c r="E1095" s="304" t="s">
        <v>1811</v>
      </c>
      <c r="F1095" s="305">
        <v>372</v>
      </c>
      <c r="G1095" s="306">
        <v>0</v>
      </c>
      <c r="H1095" s="307">
        <v>0</v>
      </c>
      <c r="I1095" s="4"/>
      <c r="J1095" s="6" t="s">
        <v>3550</v>
      </c>
    </row>
    <row r="1096" spans="1:10" ht="27" customHeight="1">
      <c r="A1096" s="300">
        <v>141</v>
      </c>
      <c r="B1096" s="301">
        <v>59</v>
      </c>
      <c r="C1096" s="302" t="s">
        <v>1816</v>
      </c>
      <c r="D1096" s="303" t="s">
        <v>1098</v>
      </c>
      <c r="E1096" s="304" t="s">
        <v>1811</v>
      </c>
      <c r="F1096" s="305">
        <v>0</v>
      </c>
      <c r="G1096" s="306">
        <v>0</v>
      </c>
      <c r="H1096" s="307">
        <v>0</v>
      </c>
      <c r="I1096" s="4"/>
      <c r="J1096" s="6" t="s">
        <v>3550</v>
      </c>
    </row>
    <row r="1097" spans="1:10" ht="27" customHeight="1">
      <c r="A1097" s="300">
        <v>141</v>
      </c>
      <c r="B1097" s="301">
        <v>60</v>
      </c>
      <c r="C1097" s="302" t="s">
        <v>4163</v>
      </c>
      <c r="D1097" s="303" t="s">
        <v>1099</v>
      </c>
      <c r="E1097" s="304" t="s">
        <v>1811</v>
      </c>
      <c r="F1097" s="305">
        <v>0</v>
      </c>
      <c r="G1097" s="306">
        <v>0</v>
      </c>
      <c r="H1097" s="307">
        <v>0</v>
      </c>
      <c r="I1097" s="4"/>
      <c r="J1097" s="6" t="s">
        <v>3550</v>
      </c>
    </row>
    <row r="1098" spans="1:10" ht="27" customHeight="1">
      <c r="A1098" s="300">
        <v>141</v>
      </c>
      <c r="B1098" s="301">
        <v>61</v>
      </c>
      <c r="C1098" s="302" t="s">
        <v>4164</v>
      </c>
      <c r="D1098" s="303" t="s">
        <v>3956</v>
      </c>
      <c r="E1098" s="304" t="s">
        <v>1811</v>
      </c>
      <c r="F1098" s="305">
        <v>0</v>
      </c>
      <c r="G1098" s="306">
        <v>0</v>
      </c>
      <c r="H1098" s="307">
        <v>0</v>
      </c>
      <c r="I1098" s="4"/>
      <c r="J1098" s="6" t="s">
        <v>3550</v>
      </c>
    </row>
    <row r="1099" spans="1:10" ht="27" customHeight="1">
      <c r="A1099" s="300">
        <v>141</v>
      </c>
      <c r="B1099" s="301">
        <v>62</v>
      </c>
      <c r="C1099" s="302" t="s">
        <v>973</v>
      </c>
      <c r="D1099" s="303" t="s">
        <v>3021</v>
      </c>
      <c r="E1099" s="304" t="s">
        <v>1811</v>
      </c>
      <c r="F1099" s="305">
        <v>0</v>
      </c>
      <c r="G1099" s="306">
        <v>0</v>
      </c>
      <c r="H1099" s="307">
        <v>0</v>
      </c>
      <c r="I1099" s="4"/>
      <c r="J1099" s="6" t="s">
        <v>3550</v>
      </c>
    </row>
    <row r="1100" spans="1:10" ht="27" customHeight="1">
      <c r="A1100" s="300">
        <v>141</v>
      </c>
      <c r="B1100" s="301">
        <v>63</v>
      </c>
      <c r="C1100" s="302" t="s">
        <v>140</v>
      </c>
      <c r="D1100" s="303" t="s">
        <v>2842</v>
      </c>
      <c r="E1100" s="304" t="s">
        <v>1811</v>
      </c>
      <c r="F1100" s="305">
        <v>0</v>
      </c>
      <c r="G1100" s="306">
        <v>0</v>
      </c>
      <c r="H1100" s="307">
        <v>0</v>
      </c>
      <c r="I1100" s="4"/>
      <c r="J1100" s="6" t="s">
        <v>3550</v>
      </c>
    </row>
    <row r="1101" spans="1:10" ht="27" customHeight="1">
      <c r="A1101" s="300">
        <v>141</v>
      </c>
      <c r="B1101" s="301">
        <v>64</v>
      </c>
      <c r="C1101" s="302" t="s">
        <v>141</v>
      </c>
      <c r="D1101" s="303" t="s">
        <v>3022</v>
      </c>
      <c r="E1101" s="304" t="s">
        <v>1811</v>
      </c>
      <c r="F1101" s="305">
        <v>0</v>
      </c>
      <c r="G1101" s="306">
        <v>0</v>
      </c>
      <c r="H1101" s="307">
        <v>0</v>
      </c>
      <c r="I1101" s="4"/>
      <c r="J1101" s="6" t="s">
        <v>3550</v>
      </c>
    </row>
    <row r="1102" spans="1:10" ht="27" customHeight="1">
      <c r="A1102" s="300">
        <v>141</v>
      </c>
      <c r="B1102" s="301">
        <v>65</v>
      </c>
      <c r="C1102" s="302" t="s">
        <v>142</v>
      </c>
      <c r="D1102" s="303" t="s">
        <v>2529</v>
      </c>
      <c r="E1102" s="304" t="s">
        <v>1811</v>
      </c>
      <c r="F1102" s="305">
        <v>0</v>
      </c>
      <c r="G1102" s="306">
        <v>0</v>
      </c>
      <c r="H1102" s="307">
        <v>0</v>
      </c>
      <c r="I1102" s="4"/>
      <c r="J1102" s="6" t="s">
        <v>3550</v>
      </c>
    </row>
    <row r="1103" spans="1:10" ht="27" customHeight="1">
      <c r="A1103" s="300">
        <v>141</v>
      </c>
      <c r="B1103" s="301">
        <v>66</v>
      </c>
      <c r="C1103" s="302" t="s">
        <v>2813</v>
      </c>
      <c r="D1103" s="303" t="s">
        <v>3491</v>
      </c>
      <c r="E1103" s="304" t="s">
        <v>1811</v>
      </c>
      <c r="F1103" s="305">
        <v>0</v>
      </c>
      <c r="G1103" s="306">
        <v>0</v>
      </c>
      <c r="H1103" s="307">
        <v>0</v>
      </c>
      <c r="I1103" s="4"/>
      <c r="J1103" s="6" t="s">
        <v>3550</v>
      </c>
    </row>
    <row r="1104" spans="1:10" ht="27" customHeight="1">
      <c r="A1104" s="300">
        <v>141</v>
      </c>
      <c r="B1104" s="301">
        <v>67</v>
      </c>
      <c r="C1104" s="302" t="s">
        <v>2814</v>
      </c>
      <c r="D1104" s="303" t="s">
        <v>227</v>
      </c>
      <c r="E1104" s="304" t="s">
        <v>1811</v>
      </c>
      <c r="F1104" s="305">
        <v>0</v>
      </c>
      <c r="G1104" s="306">
        <v>0</v>
      </c>
      <c r="H1104" s="307">
        <v>0</v>
      </c>
      <c r="I1104" s="4"/>
      <c r="J1104" s="6" t="s">
        <v>3550</v>
      </c>
    </row>
    <row r="1105" spans="1:10" ht="27" customHeight="1">
      <c r="A1105" s="300">
        <v>141</v>
      </c>
      <c r="B1105" s="301">
        <v>68</v>
      </c>
      <c r="C1105" s="302" t="s">
        <v>2815</v>
      </c>
      <c r="D1105" s="303" t="s">
        <v>2748</v>
      </c>
      <c r="E1105" s="304" t="s">
        <v>1811</v>
      </c>
      <c r="F1105" s="305">
        <v>0</v>
      </c>
      <c r="G1105" s="306">
        <v>0</v>
      </c>
      <c r="H1105" s="307">
        <v>0</v>
      </c>
      <c r="I1105" s="4"/>
      <c r="J1105" s="6" t="s">
        <v>3550</v>
      </c>
    </row>
    <row r="1106" spans="1:10" ht="27" customHeight="1">
      <c r="A1106" s="300">
        <v>141</v>
      </c>
      <c r="B1106" s="301">
        <v>69</v>
      </c>
      <c r="C1106" s="302" t="s">
        <v>2816</v>
      </c>
      <c r="D1106" s="303" t="s">
        <v>1124</v>
      </c>
      <c r="E1106" s="304" t="s">
        <v>1811</v>
      </c>
      <c r="F1106" s="305">
        <v>0</v>
      </c>
      <c r="G1106" s="306">
        <v>0</v>
      </c>
      <c r="H1106" s="307">
        <v>0</v>
      </c>
      <c r="I1106" s="4"/>
      <c r="J1106" s="6" t="s">
        <v>3550</v>
      </c>
    </row>
    <row r="1107" spans="1:10" ht="27" customHeight="1">
      <c r="A1107" s="300">
        <v>141</v>
      </c>
      <c r="B1107" s="301">
        <v>70</v>
      </c>
      <c r="C1107" s="302" t="s">
        <v>2817</v>
      </c>
      <c r="D1107" s="303" t="s">
        <v>2749</v>
      </c>
      <c r="E1107" s="304" t="s">
        <v>1811</v>
      </c>
      <c r="F1107" s="305">
        <v>0</v>
      </c>
      <c r="G1107" s="306">
        <v>0</v>
      </c>
      <c r="H1107" s="307">
        <v>0</v>
      </c>
      <c r="I1107" s="4"/>
      <c r="J1107" s="6" t="s">
        <v>3550</v>
      </c>
    </row>
    <row r="1108" spans="1:10" ht="27" customHeight="1">
      <c r="A1108" s="300">
        <v>141</v>
      </c>
      <c r="B1108" s="301">
        <v>71</v>
      </c>
      <c r="C1108" s="302" t="s">
        <v>2818</v>
      </c>
      <c r="D1108" s="303" t="s">
        <v>2000</v>
      </c>
      <c r="E1108" s="304" t="s">
        <v>1811</v>
      </c>
      <c r="F1108" s="305">
        <v>0</v>
      </c>
      <c r="G1108" s="306">
        <v>0</v>
      </c>
      <c r="H1108" s="307">
        <v>0</v>
      </c>
      <c r="I1108" s="4"/>
      <c r="J1108" s="6" t="s">
        <v>3550</v>
      </c>
    </row>
    <row r="1109" spans="1:10" ht="27" customHeight="1">
      <c r="A1109" s="300">
        <v>141</v>
      </c>
      <c r="B1109" s="301">
        <v>72</v>
      </c>
      <c r="C1109" s="302" t="s">
        <v>2819</v>
      </c>
      <c r="D1109" s="303" t="s">
        <v>2001</v>
      </c>
      <c r="E1109" s="304" t="s">
        <v>1811</v>
      </c>
      <c r="F1109" s="305">
        <v>0</v>
      </c>
      <c r="G1109" s="306">
        <v>0</v>
      </c>
      <c r="H1109" s="307">
        <v>0</v>
      </c>
      <c r="I1109" s="4"/>
      <c r="J1109" s="6" t="s">
        <v>3550</v>
      </c>
    </row>
    <row r="1110" spans="1:10" ht="27" customHeight="1">
      <c r="A1110" s="300">
        <v>141</v>
      </c>
      <c r="B1110" s="301">
        <v>73</v>
      </c>
      <c r="C1110" s="302" t="s">
        <v>2210</v>
      </c>
      <c r="D1110" s="303" t="s">
        <v>1102</v>
      </c>
      <c r="E1110" s="304" t="s">
        <v>41</v>
      </c>
      <c r="F1110" s="305">
        <v>661</v>
      </c>
      <c r="G1110" s="306">
        <v>0</v>
      </c>
      <c r="H1110" s="307">
        <v>0</v>
      </c>
      <c r="I1110" s="4"/>
      <c r="J1110" s="6" t="s">
        <v>3550</v>
      </c>
    </row>
    <row r="1111" spans="1:10" ht="27" customHeight="1">
      <c r="A1111" s="300">
        <v>141</v>
      </c>
      <c r="B1111" s="301">
        <v>74</v>
      </c>
      <c r="C1111" s="302" t="s">
        <v>2215</v>
      </c>
      <c r="D1111" s="303" t="s">
        <v>1104</v>
      </c>
      <c r="E1111" s="304" t="s">
        <v>498</v>
      </c>
      <c r="F1111" s="305">
        <v>63</v>
      </c>
      <c r="G1111" s="306">
        <v>0</v>
      </c>
      <c r="H1111" s="307">
        <v>0</v>
      </c>
      <c r="I1111" s="4"/>
      <c r="J1111" s="6" t="s">
        <v>3550</v>
      </c>
    </row>
    <row r="1112" spans="1:10" ht="27" customHeight="1">
      <c r="A1112" s="300">
        <v>141</v>
      </c>
      <c r="B1112" s="301">
        <v>75</v>
      </c>
      <c r="C1112" s="302" t="s">
        <v>499</v>
      </c>
      <c r="D1112" s="303" t="s">
        <v>1105</v>
      </c>
      <c r="E1112" s="304" t="s">
        <v>1860</v>
      </c>
      <c r="F1112" s="305">
        <v>0</v>
      </c>
      <c r="G1112" s="306">
        <v>0</v>
      </c>
      <c r="H1112" s="307">
        <v>0</v>
      </c>
      <c r="I1112" s="4"/>
      <c r="J1112" s="6" t="s">
        <v>3550</v>
      </c>
    </row>
    <row r="1113" spans="1:10" ht="27" customHeight="1">
      <c r="A1113" s="300">
        <v>150</v>
      </c>
      <c r="B1113" s="301">
        <v>1</v>
      </c>
      <c r="C1113" s="302" t="s">
        <v>709</v>
      </c>
      <c r="D1113" s="303" t="s">
        <v>710</v>
      </c>
      <c r="E1113" s="304" t="s">
        <v>4870</v>
      </c>
      <c r="F1113" s="305">
        <v>0</v>
      </c>
      <c r="G1113" s="306">
        <v>0</v>
      </c>
      <c r="H1113" s="307">
        <v>0</v>
      </c>
      <c r="I1113" s="4"/>
      <c r="J1113" s="6" t="s">
        <v>3639</v>
      </c>
    </row>
    <row r="1114" spans="1:10" ht="27" customHeight="1">
      <c r="A1114" s="300">
        <v>150</v>
      </c>
      <c r="B1114" s="301">
        <v>2</v>
      </c>
      <c r="C1114" s="302" t="s">
        <v>711</v>
      </c>
      <c r="D1114" s="303" t="s">
        <v>712</v>
      </c>
      <c r="E1114" s="304" t="s">
        <v>4688</v>
      </c>
      <c r="F1114" s="305">
        <v>0</v>
      </c>
      <c r="G1114" s="306">
        <v>0</v>
      </c>
      <c r="H1114" s="307">
        <v>0</v>
      </c>
      <c r="I1114" s="4"/>
      <c r="J1114" s="6" t="s">
        <v>3639</v>
      </c>
    </row>
    <row r="1115" spans="1:10" ht="27" customHeight="1">
      <c r="A1115" s="300">
        <v>150</v>
      </c>
      <c r="B1115" s="301">
        <v>3</v>
      </c>
      <c r="C1115" s="302" t="s">
        <v>713</v>
      </c>
      <c r="D1115" s="303" t="s">
        <v>714</v>
      </c>
      <c r="E1115" s="304" t="s">
        <v>4870</v>
      </c>
      <c r="F1115" s="305">
        <v>0</v>
      </c>
      <c r="G1115" s="306">
        <v>0</v>
      </c>
      <c r="H1115" s="307">
        <v>0</v>
      </c>
      <c r="I1115" s="4"/>
      <c r="J1115" s="6" t="s">
        <v>3639</v>
      </c>
    </row>
    <row r="1116" spans="1:10" ht="27" customHeight="1">
      <c r="A1116" s="300">
        <v>150</v>
      </c>
      <c r="B1116" s="301">
        <v>4</v>
      </c>
      <c r="C1116" s="302" t="s">
        <v>715</v>
      </c>
      <c r="D1116" s="303" t="s">
        <v>1752</v>
      </c>
      <c r="E1116" s="304" t="s">
        <v>4688</v>
      </c>
      <c r="F1116" s="305">
        <v>0</v>
      </c>
      <c r="G1116" s="306">
        <v>0</v>
      </c>
      <c r="H1116" s="307">
        <v>0</v>
      </c>
      <c r="I1116" s="4"/>
      <c r="J1116" s="6" t="s">
        <v>3639</v>
      </c>
    </row>
    <row r="1117" spans="1:10" ht="27" customHeight="1">
      <c r="A1117" s="300">
        <v>150</v>
      </c>
      <c r="B1117" s="301">
        <v>5</v>
      </c>
      <c r="C1117" s="302" t="s">
        <v>2497</v>
      </c>
      <c r="D1117" s="303" t="s">
        <v>209</v>
      </c>
      <c r="E1117" s="304" t="s">
        <v>793</v>
      </c>
      <c r="F1117" s="305">
        <v>0</v>
      </c>
      <c r="G1117" s="306">
        <v>0</v>
      </c>
      <c r="H1117" s="307">
        <v>0</v>
      </c>
      <c r="I1117" s="4"/>
      <c r="J1117" s="6" t="s">
        <v>3550</v>
      </c>
    </row>
    <row r="1118" spans="1:10" ht="27" customHeight="1">
      <c r="A1118" s="300">
        <v>150</v>
      </c>
      <c r="B1118" s="301">
        <v>6</v>
      </c>
      <c r="C1118" s="302" t="s">
        <v>794</v>
      </c>
      <c r="D1118" s="303" t="s">
        <v>795</v>
      </c>
      <c r="E1118" s="304" t="s">
        <v>793</v>
      </c>
      <c r="F1118" s="305">
        <v>0</v>
      </c>
      <c r="G1118" s="306">
        <v>0</v>
      </c>
      <c r="H1118" s="307">
        <v>0</v>
      </c>
      <c r="I1118" s="4"/>
      <c r="J1118" s="6" t="s">
        <v>3550</v>
      </c>
    </row>
    <row r="1119" spans="1:10" ht="27" customHeight="1">
      <c r="A1119" s="300">
        <v>150</v>
      </c>
      <c r="B1119" s="301">
        <v>7</v>
      </c>
      <c r="C1119" s="302" t="s">
        <v>5289</v>
      </c>
      <c r="D1119" s="303" t="s">
        <v>4340</v>
      </c>
      <c r="E1119" s="304" t="s">
        <v>1963</v>
      </c>
      <c r="F1119" s="305">
        <v>0</v>
      </c>
      <c r="G1119" s="306">
        <v>0</v>
      </c>
      <c r="H1119" s="307">
        <v>0</v>
      </c>
      <c r="I1119" s="4"/>
      <c r="J1119" s="6" t="s">
        <v>3639</v>
      </c>
    </row>
    <row r="1120" spans="1:10" ht="27" customHeight="1">
      <c r="A1120" s="300">
        <v>150</v>
      </c>
      <c r="B1120" s="301">
        <v>8</v>
      </c>
      <c r="C1120" s="302" t="s">
        <v>1469</v>
      </c>
      <c r="D1120" s="303" t="s">
        <v>70</v>
      </c>
      <c r="E1120" s="304" t="s">
        <v>1963</v>
      </c>
      <c r="F1120" s="305">
        <v>0</v>
      </c>
      <c r="G1120" s="306">
        <v>0</v>
      </c>
      <c r="H1120" s="307">
        <v>0</v>
      </c>
      <c r="I1120" s="4"/>
      <c r="J1120" s="6" t="s">
        <v>3639</v>
      </c>
    </row>
    <row r="1121" spans="1:10" ht="27" customHeight="1">
      <c r="A1121" s="300">
        <v>150</v>
      </c>
      <c r="B1121" s="301">
        <v>9</v>
      </c>
      <c r="C1121" s="302" t="s">
        <v>2404</v>
      </c>
      <c r="D1121" s="303" t="s">
        <v>72</v>
      </c>
      <c r="E1121" s="304" t="s">
        <v>542</v>
      </c>
      <c r="F1121" s="305">
        <v>0</v>
      </c>
      <c r="G1121" s="306">
        <v>0</v>
      </c>
      <c r="H1121" s="307">
        <v>0</v>
      </c>
      <c r="I1121" s="4"/>
      <c r="J1121" s="6" t="s">
        <v>3639</v>
      </c>
    </row>
    <row r="1122" spans="1:10" ht="27" customHeight="1">
      <c r="A1122" s="300">
        <v>150</v>
      </c>
      <c r="B1122" s="301">
        <v>10</v>
      </c>
      <c r="C1122" s="302" t="s">
        <v>2405</v>
      </c>
      <c r="D1122" s="303" t="s">
        <v>73</v>
      </c>
      <c r="E1122" s="304" t="s">
        <v>543</v>
      </c>
      <c r="F1122" s="305">
        <v>0</v>
      </c>
      <c r="G1122" s="306">
        <v>0</v>
      </c>
      <c r="H1122" s="307">
        <v>0</v>
      </c>
      <c r="I1122" s="4"/>
      <c r="J1122" s="6" t="s">
        <v>3639</v>
      </c>
    </row>
    <row r="1123" spans="1:10" ht="27" customHeight="1">
      <c r="A1123" s="300">
        <v>150</v>
      </c>
      <c r="B1123" s="301">
        <v>11</v>
      </c>
      <c r="C1123" s="302" t="s">
        <v>4329</v>
      </c>
      <c r="D1123" s="303" t="s">
        <v>5438</v>
      </c>
      <c r="E1123" s="304" t="s">
        <v>1963</v>
      </c>
      <c r="F1123" s="305">
        <v>0</v>
      </c>
      <c r="G1123" s="306">
        <v>0</v>
      </c>
      <c r="H1123" s="307">
        <v>0</v>
      </c>
      <c r="I1123" s="4"/>
      <c r="J1123" s="6" t="s">
        <v>3550</v>
      </c>
    </row>
    <row r="1124" spans="1:10" ht="27" customHeight="1">
      <c r="A1124" s="300">
        <v>150</v>
      </c>
      <c r="B1124" s="301">
        <v>12</v>
      </c>
      <c r="C1124" s="302" t="s">
        <v>4330</v>
      </c>
      <c r="D1124" s="303" t="s">
        <v>5439</v>
      </c>
      <c r="E1124" s="304" t="s">
        <v>1963</v>
      </c>
      <c r="F1124" s="305">
        <v>38</v>
      </c>
      <c r="G1124" s="306">
        <v>0</v>
      </c>
      <c r="H1124" s="307">
        <v>0</v>
      </c>
      <c r="I1124" s="4"/>
      <c r="J1124" s="6" t="s">
        <v>3550</v>
      </c>
    </row>
    <row r="1125" spans="1:10" ht="27" customHeight="1">
      <c r="A1125" s="300">
        <v>150</v>
      </c>
      <c r="B1125" s="301">
        <v>13</v>
      </c>
      <c r="C1125" s="302" t="s">
        <v>4331</v>
      </c>
      <c r="D1125" s="303" t="s">
        <v>5260</v>
      </c>
      <c r="E1125" s="304" t="s">
        <v>4141</v>
      </c>
      <c r="F1125" s="305">
        <v>24</v>
      </c>
      <c r="G1125" s="306">
        <v>0</v>
      </c>
      <c r="H1125" s="307">
        <v>0</v>
      </c>
      <c r="I1125" s="4"/>
      <c r="J1125" s="6" t="s">
        <v>3550</v>
      </c>
    </row>
    <row r="1126" spans="1:10" ht="27" customHeight="1">
      <c r="A1126" s="300">
        <v>150</v>
      </c>
      <c r="B1126" s="301">
        <v>14</v>
      </c>
      <c r="C1126" s="302" t="s">
        <v>5055</v>
      </c>
      <c r="D1126" s="303" t="s">
        <v>5261</v>
      </c>
      <c r="E1126" s="304" t="s">
        <v>4141</v>
      </c>
      <c r="F1126" s="305">
        <v>18</v>
      </c>
      <c r="G1126" s="306">
        <v>0</v>
      </c>
      <c r="H1126" s="307">
        <v>0</v>
      </c>
      <c r="I1126" s="4"/>
      <c r="J1126" s="6" t="s">
        <v>3550</v>
      </c>
    </row>
    <row r="1127" spans="1:10" ht="27" customHeight="1">
      <c r="A1127" s="300">
        <v>150</v>
      </c>
      <c r="B1127" s="301">
        <v>15</v>
      </c>
      <c r="C1127" s="302" t="s">
        <v>2083</v>
      </c>
      <c r="D1127" s="303" t="s">
        <v>3400</v>
      </c>
      <c r="E1127" s="304" t="s">
        <v>2084</v>
      </c>
      <c r="F1127" s="305">
        <v>0</v>
      </c>
      <c r="G1127" s="306">
        <v>0</v>
      </c>
      <c r="H1127" s="307">
        <v>0</v>
      </c>
      <c r="I1127" s="4"/>
      <c r="J1127" s="6" t="s">
        <v>3550</v>
      </c>
    </row>
    <row r="1128" spans="1:10" ht="27" customHeight="1">
      <c r="A1128" s="300">
        <v>150</v>
      </c>
      <c r="B1128" s="301">
        <v>16</v>
      </c>
      <c r="C1128" s="302" t="s">
        <v>3548</v>
      </c>
      <c r="D1128" s="303" t="s">
        <v>3549</v>
      </c>
      <c r="E1128" s="304" t="s">
        <v>4453</v>
      </c>
      <c r="F1128" s="305">
        <v>53</v>
      </c>
      <c r="G1128" s="306">
        <v>0</v>
      </c>
      <c r="H1128" s="307">
        <v>0</v>
      </c>
      <c r="I1128" s="4"/>
      <c r="J1128" s="6" t="s">
        <v>3550</v>
      </c>
    </row>
    <row r="1129" spans="1:10" ht="27" customHeight="1">
      <c r="A1129" s="300">
        <v>150</v>
      </c>
      <c r="B1129" s="301">
        <v>17</v>
      </c>
      <c r="C1129" s="302" t="s">
        <v>3235</v>
      </c>
      <c r="D1129" s="303" t="s">
        <v>1570</v>
      </c>
      <c r="E1129" s="304" t="s">
        <v>2683</v>
      </c>
      <c r="F1129" s="305">
        <v>81</v>
      </c>
      <c r="G1129" s="306">
        <v>0</v>
      </c>
      <c r="H1129" s="307">
        <v>0</v>
      </c>
      <c r="I1129" s="4"/>
      <c r="J1129" s="6" t="s">
        <v>3550</v>
      </c>
    </row>
    <row r="1130" spans="1:10" ht="27" customHeight="1">
      <c r="A1130" s="300">
        <v>150</v>
      </c>
      <c r="B1130" s="301">
        <v>18</v>
      </c>
      <c r="C1130" s="302" t="s">
        <v>1571</v>
      </c>
      <c r="D1130" s="303" t="s">
        <v>1572</v>
      </c>
      <c r="E1130" s="304" t="s">
        <v>2683</v>
      </c>
      <c r="F1130" s="305">
        <v>4</v>
      </c>
      <c r="G1130" s="306">
        <v>0</v>
      </c>
      <c r="H1130" s="307">
        <v>0</v>
      </c>
      <c r="I1130" s="4"/>
      <c r="J1130" s="6" t="s">
        <v>3550</v>
      </c>
    </row>
    <row r="1131" spans="1:10" ht="27" customHeight="1">
      <c r="A1131" s="300">
        <v>150</v>
      </c>
      <c r="B1131" s="301">
        <v>19</v>
      </c>
      <c r="C1131" s="302" t="s">
        <v>4893</v>
      </c>
      <c r="D1131" s="303" t="s">
        <v>2109</v>
      </c>
      <c r="E1131" s="304" t="s">
        <v>805</v>
      </c>
      <c r="F1131" s="305">
        <v>0</v>
      </c>
      <c r="G1131" s="306">
        <v>0</v>
      </c>
      <c r="H1131" s="307">
        <v>0</v>
      </c>
      <c r="I1131" s="4"/>
      <c r="J1131" s="6" t="s">
        <v>3550</v>
      </c>
    </row>
    <row r="1132" spans="1:10" ht="27" customHeight="1">
      <c r="A1132" s="300">
        <v>150</v>
      </c>
      <c r="B1132" s="301">
        <v>20</v>
      </c>
      <c r="C1132" s="302" t="s">
        <v>4347</v>
      </c>
      <c r="D1132" s="303" t="s">
        <v>2110</v>
      </c>
      <c r="E1132" s="304" t="s">
        <v>805</v>
      </c>
      <c r="F1132" s="305">
        <v>0</v>
      </c>
      <c r="G1132" s="306">
        <v>0</v>
      </c>
      <c r="H1132" s="307">
        <v>0</v>
      </c>
      <c r="I1132" s="4"/>
      <c r="J1132" s="6" t="s">
        <v>3550</v>
      </c>
    </row>
    <row r="1133" spans="1:10" ht="27" customHeight="1">
      <c r="A1133" s="300">
        <v>150</v>
      </c>
      <c r="B1133" s="301">
        <v>21</v>
      </c>
      <c r="C1133" s="302" t="s">
        <v>4348</v>
      </c>
      <c r="D1133" s="303" t="s">
        <v>1216</v>
      </c>
      <c r="E1133" s="304" t="s">
        <v>805</v>
      </c>
      <c r="F1133" s="305">
        <v>0</v>
      </c>
      <c r="G1133" s="306">
        <v>0</v>
      </c>
      <c r="H1133" s="307">
        <v>0</v>
      </c>
      <c r="I1133" s="4"/>
      <c r="J1133" s="6" t="s">
        <v>3550</v>
      </c>
    </row>
    <row r="1134" spans="1:10" ht="27" customHeight="1">
      <c r="A1134" s="300">
        <v>150</v>
      </c>
      <c r="B1134" s="301">
        <v>22</v>
      </c>
      <c r="C1134" s="302" t="s">
        <v>4349</v>
      </c>
      <c r="D1134" s="303" t="s">
        <v>699</v>
      </c>
      <c r="E1134" s="304" t="s">
        <v>805</v>
      </c>
      <c r="F1134" s="305">
        <v>0</v>
      </c>
      <c r="G1134" s="306">
        <v>0</v>
      </c>
      <c r="H1134" s="307">
        <v>0</v>
      </c>
      <c r="I1134" s="4"/>
      <c r="J1134" s="6" t="s">
        <v>3550</v>
      </c>
    </row>
    <row r="1135" spans="1:10" ht="27" customHeight="1">
      <c r="A1135" s="300">
        <v>150</v>
      </c>
      <c r="B1135" s="301">
        <v>23</v>
      </c>
      <c r="C1135" s="302" t="s">
        <v>4350</v>
      </c>
      <c r="D1135" s="303" t="s">
        <v>3104</v>
      </c>
      <c r="E1135" s="304" t="s">
        <v>805</v>
      </c>
      <c r="F1135" s="305">
        <v>0</v>
      </c>
      <c r="G1135" s="306">
        <v>0</v>
      </c>
      <c r="H1135" s="307">
        <v>0</v>
      </c>
      <c r="I1135" s="4"/>
      <c r="J1135" s="6" t="s">
        <v>3550</v>
      </c>
    </row>
    <row r="1136" spans="1:10" ht="27" customHeight="1">
      <c r="A1136" s="300">
        <v>150</v>
      </c>
      <c r="B1136" s="301">
        <v>24</v>
      </c>
      <c r="C1136" s="302" t="s">
        <v>4351</v>
      </c>
      <c r="D1136" s="303" t="s">
        <v>3105</v>
      </c>
      <c r="E1136" s="304" t="s">
        <v>805</v>
      </c>
      <c r="F1136" s="305">
        <v>0</v>
      </c>
      <c r="G1136" s="306">
        <v>0</v>
      </c>
      <c r="H1136" s="307">
        <v>0</v>
      </c>
      <c r="I1136" s="4"/>
      <c r="J1136" s="6" t="s">
        <v>3550</v>
      </c>
    </row>
    <row r="1137" spans="1:10" ht="27" customHeight="1">
      <c r="A1137" s="300">
        <v>150</v>
      </c>
      <c r="B1137" s="301">
        <v>25</v>
      </c>
      <c r="C1137" s="302" t="s">
        <v>755</v>
      </c>
      <c r="D1137" s="303" t="s">
        <v>170</v>
      </c>
      <c r="E1137" s="304" t="s">
        <v>2768</v>
      </c>
      <c r="F1137" s="305">
        <v>54</v>
      </c>
      <c r="G1137" s="306">
        <v>0</v>
      </c>
      <c r="H1137" s="307">
        <v>0</v>
      </c>
      <c r="I1137" s="4"/>
      <c r="J1137" s="6" t="s">
        <v>3550</v>
      </c>
    </row>
    <row r="1138" spans="1:10" ht="27" customHeight="1">
      <c r="A1138" s="300">
        <v>150</v>
      </c>
      <c r="B1138" s="301">
        <v>26</v>
      </c>
      <c r="C1138" s="302" t="s">
        <v>756</v>
      </c>
      <c r="D1138" s="303" t="s">
        <v>171</v>
      </c>
      <c r="E1138" s="304" t="s">
        <v>4206</v>
      </c>
      <c r="F1138" s="305">
        <v>32</v>
      </c>
      <c r="G1138" s="306">
        <v>0</v>
      </c>
      <c r="H1138" s="307">
        <v>0</v>
      </c>
      <c r="I1138" s="4"/>
      <c r="J1138" s="6" t="s">
        <v>3550</v>
      </c>
    </row>
    <row r="1139" spans="1:10" ht="27" customHeight="1">
      <c r="A1139" s="300">
        <v>150</v>
      </c>
      <c r="B1139" s="301">
        <v>27</v>
      </c>
      <c r="C1139" s="302" t="s">
        <v>4224</v>
      </c>
      <c r="D1139" s="303" t="s">
        <v>4225</v>
      </c>
      <c r="E1139" s="304" t="s">
        <v>2206</v>
      </c>
      <c r="F1139" s="305">
        <v>514</v>
      </c>
      <c r="G1139" s="306">
        <v>0</v>
      </c>
      <c r="H1139" s="307">
        <v>0</v>
      </c>
      <c r="I1139" s="4"/>
      <c r="J1139" s="6" t="s">
        <v>3550</v>
      </c>
    </row>
    <row r="1140" spans="1:10" ht="27" customHeight="1">
      <c r="A1140" s="300">
        <v>151</v>
      </c>
      <c r="B1140" s="301">
        <v>1</v>
      </c>
      <c r="C1140" s="302" t="s">
        <v>2085</v>
      </c>
      <c r="D1140" s="303" t="s">
        <v>4204</v>
      </c>
      <c r="E1140" s="304" t="s">
        <v>1492</v>
      </c>
      <c r="F1140" s="305">
        <v>0</v>
      </c>
      <c r="G1140" s="306">
        <v>0</v>
      </c>
      <c r="H1140" s="307">
        <v>0</v>
      </c>
      <c r="I1140" s="4"/>
      <c r="J1140" s="6" t="s">
        <v>3550</v>
      </c>
    </row>
    <row r="1141" spans="1:10" ht="27" customHeight="1">
      <c r="A1141" s="300">
        <v>151</v>
      </c>
      <c r="B1141" s="301">
        <v>2</v>
      </c>
      <c r="C1141" s="302" t="s">
        <v>5289</v>
      </c>
      <c r="D1141" s="303" t="s">
        <v>4340</v>
      </c>
      <c r="E1141" s="304" t="s">
        <v>193</v>
      </c>
      <c r="F1141" s="305">
        <v>0</v>
      </c>
      <c r="G1141" s="306">
        <v>0</v>
      </c>
      <c r="H1141" s="307">
        <v>0</v>
      </c>
      <c r="I1141" s="4"/>
      <c r="J1141" s="6" t="s">
        <v>3639</v>
      </c>
    </row>
    <row r="1142" spans="1:10" ht="27" customHeight="1">
      <c r="A1142" s="300">
        <v>151</v>
      </c>
      <c r="B1142" s="301">
        <v>3</v>
      </c>
      <c r="C1142" s="302" t="s">
        <v>1469</v>
      </c>
      <c r="D1142" s="303" t="s">
        <v>70</v>
      </c>
      <c r="E1142" s="304" t="s">
        <v>194</v>
      </c>
      <c r="F1142" s="305">
        <v>0</v>
      </c>
      <c r="G1142" s="306">
        <v>0</v>
      </c>
      <c r="H1142" s="307">
        <v>0</v>
      </c>
      <c r="I1142" s="4"/>
      <c r="J1142" s="6" t="s">
        <v>3639</v>
      </c>
    </row>
    <row r="1143" spans="1:10" ht="27" customHeight="1">
      <c r="A1143" s="300">
        <v>151</v>
      </c>
      <c r="B1143" s="301">
        <v>4</v>
      </c>
      <c r="C1143" s="302" t="s">
        <v>707</v>
      </c>
      <c r="D1143" s="303" t="s">
        <v>4205</v>
      </c>
      <c r="E1143" s="304" t="s">
        <v>1493</v>
      </c>
      <c r="F1143" s="305">
        <v>0</v>
      </c>
      <c r="G1143" s="306">
        <v>0</v>
      </c>
      <c r="H1143" s="307">
        <v>0</v>
      </c>
      <c r="I1143" s="4"/>
      <c r="J1143" s="6" t="s">
        <v>3550</v>
      </c>
    </row>
    <row r="1144" spans="1:10" ht="27" customHeight="1">
      <c r="A1144" s="300">
        <v>151</v>
      </c>
      <c r="B1144" s="301">
        <v>5</v>
      </c>
      <c r="C1144" s="302" t="s">
        <v>1094</v>
      </c>
      <c r="D1144" s="303" t="s">
        <v>1095</v>
      </c>
      <c r="E1144" s="304" t="s">
        <v>1371</v>
      </c>
      <c r="F1144" s="305">
        <v>148</v>
      </c>
      <c r="G1144" s="306">
        <v>0</v>
      </c>
      <c r="H1144" s="307">
        <v>0</v>
      </c>
      <c r="I1144" s="4"/>
      <c r="J1144" s="6" t="s">
        <v>3550</v>
      </c>
    </row>
    <row r="1145" spans="1:10" ht="27" customHeight="1">
      <c r="A1145" s="300">
        <v>151</v>
      </c>
      <c r="B1145" s="301">
        <v>6</v>
      </c>
      <c r="C1145" s="302" t="s">
        <v>1372</v>
      </c>
      <c r="D1145" s="303" t="s">
        <v>5368</v>
      </c>
      <c r="E1145" s="304" t="s">
        <v>3547</v>
      </c>
      <c r="F1145" s="305">
        <v>86</v>
      </c>
      <c r="G1145" s="306">
        <v>0</v>
      </c>
      <c r="H1145" s="307">
        <v>0</v>
      </c>
      <c r="I1145" s="4"/>
      <c r="J1145" s="6" t="s">
        <v>3550</v>
      </c>
    </row>
    <row r="1146" spans="1:10" ht="27" customHeight="1">
      <c r="A1146" s="300">
        <v>151</v>
      </c>
      <c r="B1146" s="301">
        <v>7</v>
      </c>
      <c r="C1146" s="302" t="s">
        <v>3277</v>
      </c>
      <c r="D1146" s="303" t="s">
        <v>5092</v>
      </c>
      <c r="E1146" s="304" t="s">
        <v>255</v>
      </c>
      <c r="F1146" s="305">
        <v>11</v>
      </c>
      <c r="G1146" s="306">
        <v>0</v>
      </c>
      <c r="H1146" s="307">
        <v>0</v>
      </c>
      <c r="I1146" s="4"/>
      <c r="J1146" s="6" t="s">
        <v>3550</v>
      </c>
    </row>
    <row r="1147" spans="1:10" ht="27" customHeight="1">
      <c r="A1147" s="300">
        <v>151</v>
      </c>
      <c r="B1147" s="301">
        <v>8</v>
      </c>
      <c r="C1147" s="302" t="s">
        <v>349</v>
      </c>
      <c r="D1147" s="303" t="s">
        <v>5485</v>
      </c>
      <c r="E1147" s="304" t="s">
        <v>4251</v>
      </c>
      <c r="F1147" s="305">
        <v>0</v>
      </c>
      <c r="G1147" s="306">
        <v>0</v>
      </c>
      <c r="H1147" s="307">
        <v>0</v>
      </c>
      <c r="I1147" s="4"/>
      <c r="J1147" s="6" t="s">
        <v>3639</v>
      </c>
    </row>
    <row r="1148" spans="1:10" ht="27" customHeight="1">
      <c r="A1148" s="300">
        <v>151</v>
      </c>
      <c r="B1148" s="301">
        <v>9</v>
      </c>
      <c r="C1148" s="302" t="s">
        <v>18</v>
      </c>
      <c r="D1148" s="303" t="s">
        <v>19</v>
      </c>
      <c r="E1148" s="304" t="s">
        <v>3621</v>
      </c>
      <c r="F1148" s="305">
        <v>0</v>
      </c>
      <c r="G1148" s="306">
        <v>0</v>
      </c>
      <c r="H1148" s="307">
        <v>0</v>
      </c>
      <c r="I1148" s="4"/>
      <c r="J1148" s="6" t="s">
        <v>3639</v>
      </c>
    </row>
    <row r="1149" spans="1:10" ht="27" customHeight="1">
      <c r="A1149" s="300">
        <v>152</v>
      </c>
      <c r="B1149" s="301">
        <v>1</v>
      </c>
      <c r="C1149" s="302" t="s">
        <v>221</v>
      </c>
      <c r="D1149" s="303" t="s">
        <v>3361</v>
      </c>
      <c r="E1149" s="304" t="s">
        <v>5075</v>
      </c>
      <c r="F1149" s="305">
        <v>0</v>
      </c>
      <c r="G1149" s="306">
        <v>0</v>
      </c>
      <c r="H1149" s="307">
        <v>0</v>
      </c>
      <c r="I1149" s="4"/>
      <c r="J1149" s="6" t="s">
        <v>3639</v>
      </c>
    </row>
    <row r="1150" spans="1:10" ht="27" customHeight="1">
      <c r="A1150" s="300">
        <v>152</v>
      </c>
      <c r="B1150" s="301">
        <v>2</v>
      </c>
      <c r="C1150" s="302" t="s">
        <v>223</v>
      </c>
      <c r="D1150" s="303" t="s">
        <v>4581</v>
      </c>
      <c r="E1150" s="304" t="s">
        <v>5073</v>
      </c>
      <c r="F1150" s="305">
        <v>0</v>
      </c>
      <c r="G1150" s="306">
        <v>0</v>
      </c>
      <c r="H1150" s="307">
        <v>0</v>
      </c>
      <c r="I1150" s="4"/>
      <c r="J1150" s="6" t="s">
        <v>3639</v>
      </c>
    </row>
    <row r="1151" spans="1:10" ht="27" customHeight="1">
      <c r="A1151" s="300">
        <v>152</v>
      </c>
      <c r="B1151" s="301">
        <v>3</v>
      </c>
      <c r="C1151" s="302" t="s">
        <v>1151</v>
      </c>
      <c r="D1151" s="303" t="s">
        <v>1965</v>
      </c>
      <c r="E1151" s="304" t="s">
        <v>5075</v>
      </c>
      <c r="F1151" s="305">
        <v>0</v>
      </c>
      <c r="G1151" s="306">
        <v>0</v>
      </c>
      <c r="H1151" s="307">
        <v>0</v>
      </c>
      <c r="I1151" s="4"/>
      <c r="J1151" s="6" t="s">
        <v>3639</v>
      </c>
    </row>
    <row r="1152" spans="1:10" ht="27" customHeight="1">
      <c r="A1152" s="300">
        <v>152</v>
      </c>
      <c r="B1152" s="301">
        <v>4</v>
      </c>
      <c r="C1152" s="302" t="s">
        <v>1153</v>
      </c>
      <c r="D1152" s="303" t="s">
        <v>1966</v>
      </c>
      <c r="E1152" s="304" t="s">
        <v>5073</v>
      </c>
      <c r="F1152" s="305">
        <v>0</v>
      </c>
      <c r="G1152" s="306">
        <v>0</v>
      </c>
      <c r="H1152" s="307">
        <v>0</v>
      </c>
      <c r="I1152" s="4"/>
      <c r="J1152" s="6" t="s">
        <v>3639</v>
      </c>
    </row>
    <row r="1153" spans="1:10" ht="27" customHeight="1">
      <c r="A1153" s="300">
        <v>152</v>
      </c>
      <c r="B1153" s="301">
        <v>5</v>
      </c>
      <c r="C1153" s="302" t="s">
        <v>794</v>
      </c>
      <c r="D1153" s="303" t="s">
        <v>795</v>
      </c>
      <c r="E1153" s="304" t="s">
        <v>793</v>
      </c>
      <c r="F1153" s="305">
        <v>24</v>
      </c>
      <c r="G1153" s="306">
        <v>0</v>
      </c>
      <c r="H1153" s="307">
        <v>0</v>
      </c>
      <c r="I1153" s="4"/>
      <c r="J1153" s="6" t="s">
        <v>3550</v>
      </c>
    </row>
    <row r="1154" spans="1:10" ht="27" customHeight="1">
      <c r="A1154" s="300">
        <v>152</v>
      </c>
      <c r="B1154" s="301">
        <v>6</v>
      </c>
      <c r="C1154" s="302" t="s">
        <v>4126</v>
      </c>
      <c r="D1154" s="303" t="s">
        <v>2983</v>
      </c>
      <c r="E1154" s="304" t="s">
        <v>195</v>
      </c>
      <c r="F1154" s="305">
        <v>0</v>
      </c>
      <c r="G1154" s="306">
        <v>0</v>
      </c>
      <c r="H1154" s="307">
        <v>0</v>
      </c>
      <c r="I1154" s="4"/>
      <c r="J1154" s="6" t="s">
        <v>3639</v>
      </c>
    </row>
    <row r="1155" spans="1:10" ht="27" customHeight="1">
      <c r="A1155" s="300">
        <v>152</v>
      </c>
      <c r="B1155" s="301">
        <v>7</v>
      </c>
      <c r="C1155" s="302" t="s">
        <v>4127</v>
      </c>
      <c r="D1155" s="303" t="s">
        <v>2984</v>
      </c>
      <c r="E1155" s="304" t="s">
        <v>818</v>
      </c>
      <c r="F1155" s="305">
        <v>0</v>
      </c>
      <c r="G1155" s="306">
        <v>0</v>
      </c>
      <c r="H1155" s="307">
        <v>0</v>
      </c>
      <c r="I1155" s="4"/>
      <c r="J1155" s="6" t="s">
        <v>3639</v>
      </c>
    </row>
    <row r="1156" spans="1:10" ht="27" customHeight="1">
      <c r="A1156" s="300">
        <v>152</v>
      </c>
      <c r="B1156" s="301">
        <v>8</v>
      </c>
      <c r="C1156" s="302" t="s">
        <v>4128</v>
      </c>
      <c r="D1156" s="303" t="s">
        <v>910</v>
      </c>
      <c r="E1156" s="304" t="s">
        <v>819</v>
      </c>
      <c r="F1156" s="305">
        <v>0</v>
      </c>
      <c r="G1156" s="306">
        <v>0</v>
      </c>
      <c r="H1156" s="307">
        <v>0</v>
      </c>
      <c r="I1156" s="4"/>
      <c r="J1156" s="6" t="s">
        <v>3639</v>
      </c>
    </row>
    <row r="1157" spans="1:10" ht="27" customHeight="1">
      <c r="A1157" s="300">
        <v>152</v>
      </c>
      <c r="B1157" s="301">
        <v>9</v>
      </c>
      <c r="C1157" s="302" t="s">
        <v>5288</v>
      </c>
      <c r="D1157" s="303" t="s">
        <v>2966</v>
      </c>
      <c r="E1157" s="304" t="s">
        <v>820</v>
      </c>
      <c r="F1157" s="305">
        <v>0</v>
      </c>
      <c r="G1157" s="306">
        <v>0</v>
      </c>
      <c r="H1157" s="307">
        <v>0</v>
      </c>
      <c r="I1157" s="4"/>
      <c r="J1157" s="6" t="s">
        <v>3639</v>
      </c>
    </row>
    <row r="1158" spans="1:10" ht="27" customHeight="1">
      <c r="A1158" s="300">
        <v>152</v>
      </c>
      <c r="B1158" s="301">
        <v>10</v>
      </c>
      <c r="C1158" s="302" t="s">
        <v>2406</v>
      </c>
      <c r="D1158" s="303" t="s">
        <v>74</v>
      </c>
      <c r="E1158" s="304" t="s">
        <v>3430</v>
      </c>
      <c r="F1158" s="305">
        <v>0</v>
      </c>
      <c r="G1158" s="306">
        <v>0</v>
      </c>
      <c r="H1158" s="307">
        <v>0</v>
      </c>
      <c r="I1158" s="4"/>
      <c r="J1158" s="6" t="s">
        <v>3639</v>
      </c>
    </row>
    <row r="1159" spans="1:10" ht="27" customHeight="1">
      <c r="A1159" s="300">
        <v>152</v>
      </c>
      <c r="B1159" s="301">
        <v>11</v>
      </c>
      <c r="C1159" s="302" t="s">
        <v>2407</v>
      </c>
      <c r="D1159" s="303" t="s">
        <v>2279</v>
      </c>
      <c r="E1159" s="304" t="s">
        <v>3431</v>
      </c>
      <c r="F1159" s="305">
        <v>0</v>
      </c>
      <c r="G1159" s="306">
        <v>0</v>
      </c>
      <c r="H1159" s="307">
        <v>0</v>
      </c>
      <c r="I1159" s="4"/>
      <c r="J1159" s="6" t="s">
        <v>3639</v>
      </c>
    </row>
    <row r="1160" spans="1:10" ht="27" customHeight="1">
      <c r="A1160" s="300">
        <v>152</v>
      </c>
      <c r="B1160" s="301">
        <v>12</v>
      </c>
      <c r="C1160" s="302" t="s">
        <v>4329</v>
      </c>
      <c r="D1160" s="303" t="s">
        <v>5308</v>
      </c>
      <c r="E1160" s="304" t="s">
        <v>1963</v>
      </c>
      <c r="F1160" s="305">
        <v>13</v>
      </c>
      <c r="G1160" s="306">
        <v>0</v>
      </c>
      <c r="H1160" s="307">
        <v>0</v>
      </c>
      <c r="I1160" s="4"/>
      <c r="J1160" s="6" t="s">
        <v>3550</v>
      </c>
    </row>
    <row r="1161" spans="1:10" ht="27" customHeight="1">
      <c r="A1161" s="300">
        <v>152</v>
      </c>
      <c r="B1161" s="301">
        <v>13</v>
      </c>
      <c r="C1161" s="302" t="s">
        <v>4331</v>
      </c>
      <c r="D1161" s="303" t="s">
        <v>1314</v>
      </c>
      <c r="E1161" s="304" t="s">
        <v>4141</v>
      </c>
      <c r="F1161" s="305">
        <v>38</v>
      </c>
      <c r="G1161" s="306">
        <v>0</v>
      </c>
      <c r="H1161" s="307">
        <v>0</v>
      </c>
      <c r="I1161" s="4"/>
      <c r="J1161" s="6" t="s">
        <v>3550</v>
      </c>
    </row>
    <row r="1162" spans="1:10" ht="27" customHeight="1">
      <c r="A1162" s="300">
        <v>152</v>
      </c>
      <c r="B1162" s="301">
        <v>14</v>
      </c>
      <c r="C1162" s="302" t="s">
        <v>2083</v>
      </c>
      <c r="D1162" s="303" t="s">
        <v>3400</v>
      </c>
      <c r="E1162" s="304" t="s">
        <v>2084</v>
      </c>
      <c r="F1162" s="305">
        <v>0</v>
      </c>
      <c r="G1162" s="306">
        <v>0</v>
      </c>
      <c r="H1162" s="307">
        <v>0</v>
      </c>
      <c r="I1162" s="4"/>
      <c r="J1162" s="6" t="s">
        <v>3550</v>
      </c>
    </row>
    <row r="1163" spans="1:10" ht="27" customHeight="1">
      <c r="A1163" s="300">
        <v>152</v>
      </c>
      <c r="B1163" s="301">
        <v>15</v>
      </c>
      <c r="C1163" s="302" t="s">
        <v>3624</v>
      </c>
      <c r="D1163" s="303" t="s">
        <v>2786</v>
      </c>
      <c r="E1163" s="304" t="s">
        <v>4283</v>
      </c>
      <c r="F1163" s="305">
        <v>221</v>
      </c>
      <c r="G1163" s="306">
        <v>0</v>
      </c>
      <c r="H1163" s="307">
        <v>0</v>
      </c>
      <c r="I1163" s="4"/>
      <c r="J1163" s="6" t="s">
        <v>3550</v>
      </c>
    </row>
    <row r="1164" spans="1:10" ht="27" customHeight="1">
      <c r="A1164" s="300">
        <v>152</v>
      </c>
      <c r="B1164" s="301">
        <v>16</v>
      </c>
      <c r="C1164" s="302" t="s">
        <v>57</v>
      </c>
      <c r="D1164" s="303" t="s">
        <v>2787</v>
      </c>
      <c r="E1164" s="304" t="s">
        <v>4283</v>
      </c>
      <c r="F1164" s="305">
        <v>232</v>
      </c>
      <c r="G1164" s="306">
        <v>0</v>
      </c>
      <c r="H1164" s="307">
        <v>0</v>
      </c>
      <c r="I1164" s="4"/>
      <c r="J1164" s="6" t="s">
        <v>3550</v>
      </c>
    </row>
    <row r="1165" spans="1:10" ht="27" customHeight="1">
      <c r="A1165" s="300">
        <v>152</v>
      </c>
      <c r="B1165" s="301">
        <v>17</v>
      </c>
      <c r="C1165" s="302" t="s">
        <v>351</v>
      </c>
      <c r="D1165" s="303" t="s">
        <v>58</v>
      </c>
      <c r="E1165" s="304" t="s">
        <v>5013</v>
      </c>
      <c r="F1165" s="305">
        <v>206</v>
      </c>
      <c r="G1165" s="306">
        <v>0</v>
      </c>
      <c r="H1165" s="307">
        <v>0</v>
      </c>
      <c r="I1165" s="4"/>
      <c r="J1165" s="6" t="s">
        <v>3550</v>
      </c>
    </row>
    <row r="1166" spans="1:10" ht="27" customHeight="1">
      <c r="A1166" s="300">
        <v>152</v>
      </c>
      <c r="B1166" s="301">
        <v>18</v>
      </c>
      <c r="C1166" s="302" t="s">
        <v>627</v>
      </c>
      <c r="D1166" s="303" t="s">
        <v>59</v>
      </c>
      <c r="E1166" s="304" t="s">
        <v>5013</v>
      </c>
      <c r="F1166" s="305">
        <v>190</v>
      </c>
      <c r="G1166" s="306">
        <v>0</v>
      </c>
      <c r="H1166" s="307">
        <v>0</v>
      </c>
      <c r="I1166" s="4"/>
      <c r="J1166" s="6" t="s">
        <v>3550</v>
      </c>
    </row>
    <row r="1167" spans="1:10" ht="27" customHeight="1">
      <c r="A1167" s="300">
        <v>152</v>
      </c>
      <c r="B1167" s="301">
        <v>19</v>
      </c>
      <c r="C1167" s="302" t="s">
        <v>4893</v>
      </c>
      <c r="D1167" s="303" t="s">
        <v>5286</v>
      </c>
      <c r="E1167" s="304" t="s">
        <v>805</v>
      </c>
      <c r="F1167" s="305">
        <v>0</v>
      </c>
      <c r="G1167" s="306">
        <v>0</v>
      </c>
      <c r="H1167" s="307">
        <v>0</v>
      </c>
      <c r="I1167" s="4"/>
      <c r="J1167" s="6" t="s">
        <v>3550</v>
      </c>
    </row>
    <row r="1168" spans="1:10" ht="27" customHeight="1">
      <c r="A1168" s="300">
        <v>152</v>
      </c>
      <c r="B1168" s="301">
        <v>20</v>
      </c>
      <c r="C1168" s="302" t="s">
        <v>4347</v>
      </c>
      <c r="D1168" s="303" t="s">
        <v>1069</v>
      </c>
      <c r="E1168" s="304" t="s">
        <v>805</v>
      </c>
      <c r="F1168" s="305">
        <v>0</v>
      </c>
      <c r="G1168" s="306">
        <v>0</v>
      </c>
      <c r="H1168" s="307">
        <v>0</v>
      </c>
      <c r="I1168" s="4"/>
      <c r="J1168" s="6" t="s">
        <v>3550</v>
      </c>
    </row>
    <row r="1169" spans="1:10" ht="27" customHeight="1">
      <c r="A1169" s="300">
        <v>152</v>
      </c>
      <c r="B1169" s="301">
        <v>21</v>
      </c>
      <c r="C1169" s="302" t="s">
        <v>4348</v>
      </c>
      <c r="D1169" s="303" t="s">
        <v>1070</v>
      </c>
      <c r="E1169" s="304" t="s">
        <v>805</v>
      </c>
      <c r="F1169" s="305">
        <v>0</v>
      </c>
      <c r="G1169" s="306">
        <v>0</v>
      </c>
      <c r="H1169" s="307">
        <v>0</v>
      </c>
      <c r="I1169" s="4"/>
      <c r="J1169" s="6" t="s">
        <v>3550</v>
      </c>
    </row>
    <row r="1170" spans="1:10" ht="27" customHeight="1">
      <c r="A1170" s="300">
        <v>152</v>
      </c>
      <c r="B1170" s="301">
        <v>22</v>
      </c>
      <c r="C1170" s="302" t="s">
        <v>4349</v>
      </c>
      <c r="D1170" s="303" t="s">
        <v>1071</v>
      </c>
      <c r="E1170" s="304" t="s">
        <v>805</v>
      </c>
      <c r="F1170" s="305">
        <v>0</v>
      </c>
      <c r="G1170" s="306">
        <v>0</v>
      </c>
      <c r="H1170" s="307">
        <v>0</v>
      </c>
      <c r="I1170" s="4"/>
      <c r="J1170" s="6" t="s">
        <v>3550</v>
      </c>
    </row>
    <row r="1171" spans="1:10" ht="27" customHeight="1">
      <c r="A1171" s="300">
        <v>152</v>
      </c>
      <c r="B1171" s="301">
        <v>23</v>
      </c>
      <c r="C1171" s="302" t="s">
        <v>4350</v>
      </c>
      <c r="D1171" s="303" t="s">
        <v>4175</v>
      </c>
      <c r="E1171" s="304" t="s">
        <v>805</v>
      </c>
      <c r="F1171" s="305">
        <v>0</v>
      </c>
      <c r="G1171" s="306">
        <v>0</v>
      </c>
      <c r="H1171" s="307">
        <v>0</v>
      </c>
      <c r="I1171" s="4"/>
      <c r="J1171" s="6" t="s">
        <v>3550</v>
      </c>
    </row>
    <row r="1172" spans="1:10" ht="27" customHeight="1">
      <c r="A1172" s="300">
        <v>152</v>
      </c>
      <c r="B1172" s="301">
        <v>24</v>
      </c>
      <c r="C1172" s="302" t="s">
        <v>4351</v>
      </c>
      <c r="D1172" s="303" t="s">
        <v>4176</v>
      </c>
      <c r="E1172" s="304" t="s">
        <v>805</v>
      </c>
      <c r="F1172" s="305">
        <v>0</v>
      </c>
      <c r="G1172" s="306">
        <v>0</v>
      </c>
      <c r="H1172" s="307">
        <v>0</v>
      </c>
      <c r="I1172" s="4"/>
      <c r="J1172" s="6" t="s">
        <v>3550</v>
      </c>
    </row>
    <row r="1173" spans="1:10" ht="27" customHeight="1">
      <c r="A1173" s="300">
        <v>160</v>
      </c>
      <c r="B1173" s="301">
        <v>1</v>
      </c>
      <c r="C1173" s="302" t="s">
        <v>796</v>
      </c>
      <c r="D1173" s="303" t="s">
        <v>2170</v>
      </c>
      <c r="E1173" s="304" t="s">
        <v>4049</v>
      </c>
      <c r="F1173" s="305">
        <v>372</v>
      </c>
      <c r="G1173" s="306">
        <v>0</v>
      </c>
      <c r="H1173" s="307">
        <v>0</v>
      </c>
      <c r="I1173" s="4"/>
      <c r="J1173" s="6" t="s">
        <v>3550</v>
      </c>
    </row>
    <row r="1174" spans="1:10" ht="27" customHeight="1">
      <c r="A1174" s="300">
        <v>160</v>
      </c>
      <c r="B1174" s="301">
        <v>2</v>
      </c>
      <c r="C1174" s="302" t="s">
        <v>623</v>
      </c>
      <c r="D1174" s="303" t="s">
        <v>1021</v>
      </c>
      <c r="E1174" s="304" t="s">
        <v>3432</v>
      </c>
      <c r="F1174" s="305">
        <v>0</v>
      </c>
      <c r="G1174" s="306">
        <v>0</v>
      </c>
      <c r="H1174" s="307">
        <v>0</v>
      </c>
      <c r="I1174" s="4"/>
      <c r="J1174" s="6" t="s">
        <v>3639</v>
      </c>
    </row>
    <row r="1175" spans="1:10" ht="27" customHeight="1">
      <c r="A1175" s="300">
        <v>160</v>
      </c>
      <c r="B1175" s="301">
        <v>3</v>
      </c>
      <c r="C1175" s="302" t="s">
        <v>4122</v>
      </c>
      <c r="D1175" s="303" t="s">
        <v>4489</v>
      </c>
      <c r="E1175" s="304" t="s">
        <v>3433</v>
      </c>
      <c r="F1175" s="305">
        <v>0</v>
      </c>
      <c r="G1175" s="306">
        <v>0</v>
      </c>
      <c r="H1175" s="307">
        <v>0</v>
      </c>
      <c r="I1175" s="4"/>
      <c r="J1175" s="6" t="s">
        <v>3639</v>
      </c>
    </row>
    <row r="1176" spans="1:10" ht="27" customHeight="1">
      <c r="A1176" s="300">
        <v>160</v>
      </c>
      <c r="B1176" s="301">
        <v>4</v>
      </c>
      <c r="C1176" s="302" t="s">
        <v>4997</v>
      </c>
      <c r="D1176" s="303" t="s">
        <v>720</v>
      </c>
      <c r="E1176" s="304" t="s">
        <v>148</v>
      </c>
      <c r="F1176" s="305">
        <v>47</v>
      </c>
      <c r="G1176" s="306">
        <v>0</v>
      </c>
      <c r="H1176" s="307">
        <v>0</v>
      </c>
      <c r="I1176" s="4"/>
      <c r="J1176" s="6" t="s">
        <v>1312</v>
      </c>
    </row>
    <row r="1177" spans="1:10" ht="27" customHeight="1">
      <c r="A1177" s="300">
        <v>160</v>
      </c>
      <c r="B1177" s="301">
        <v>5</v>
      </c>
      <c r="C1177" s="302" t="s">
        <v>4050</v>
      </c>
      <c r="D1177" s="303" t="s">
        <v>4051</v>
      </c>
      <c r="E1177" s="304" t="s">
        <v>4049</v>
      </c>
      <c r="F1177" s="305">
        <v>93</v>
      </c>
      <c r="G1177" s="306">
        <v>0</v>
      </c>
      <c r="H1177" s="307">
        <v>0</v>
      </c>
      <c r="I1177" s="4"/>
      <c r="J1177" s="6" t="s">
        <v>3550</v>
      </c>
    </row>
    <row r="1178" spans="1:10" ht="27" customHeight="1">
      <c r="A1178" s="300">
        <v>160</v>
      </c>
      <c r="B1178" s="301">
        <v>6</v>
      </c>
      <c r="C1178" s="302" t="s">
        <v>4052</v>
      </c>
      <c r="D1178" s="303" t="s">
        <v>1905</v>
      </c>
      <c r="E1178" s="304" t="s">
        <v>4053</v>
      </c>
      <c r="F1178" s="305">
        <v>391</v>
      </c>
      <c r="G1178" s="306">
        <v>0</v>
      </c>
      <c r="H1178" s="307">
        <v>0</v>
      </c>
      <c r="I1178" s="4"/>
      <c r="J1178" s="6" t="s">
        <v>3550</v>
      </c>
    </row>
    <row r="1179" spans="1:10" ht="27" customHeight="1">
      <c r="A1179" s="300">
        <v>160</v>
      </c>
      <c r="B1179" s="301">
        <v>7</v>
      </c>
      <c r="C1179" s="302" t="s">
        <v>3505</v>
      </c>
      <c r="D1179" s="303" t="s">
        <v>1906</v>
      </c>
      <c r="E1179" s="304" t="s">
        <v>3506</v>
      </c>
      <c r="F1179" s="305">
        <v>352</v>
      </c>
      <c r="G1179" s="306">
        <v>0</v>
      </c>
      <c r="H1179" s="307">
        <v>0</v>
      </c>
      <c r="I1179" s="4"/>
      <c r="J1179" s="6" t="s">
        <v>3550</v>
      </c>
    </row>
    <row r="1180" spans="1:10" ht="27" customHeight="1">
      <c r="A1180" s="300">
        <v>160</v>
      </c>
      <c r="B1180" s="301">
        <v>8</v>
      </c>
      <c r="C1180" s="302" t="s">
        <v>4327</v>
      </c>
      <c r="D1180" s="303" t="s">
        <v>3319</v>
      </c>
      <c r="E1180" s="304" t="s">
        <v>4841</v>
      </c>
      <c r="F1180" s="305">
        <v>37</v>
      </c>
      <c r="G1180" s="306">
        <v>0</v>
      </c>
      <c r="H1180" s="307">
        <v>0</v>
      </c>
      <c r="I1180" s="4"/>
      <c r="J1180" s="6" t="s">
        <v>3550</v>
      </c>
    </row>
    <row r="1181" spans="1:10" ht="27" customHeight="1">
      <c r="A1181" s="300">
        <v>160</v>
      </c>
      <c r="B1181" s="301">
        <v>9</v>
      </c>
      <c r="C1181" s="302" t="s">
        <v>1015</v>
      </c>
      <c r="D1181" s="303" t="s">
        <v>3038</v>
      </c>
      <c r="E1181" s="304" t="s">
        <v>43</v>
      </c>
      <c r="F1181" s="305">
        <v>22</v>
      </c>
      <c r="G1181" s="306">
        <v>0</v>
      </c>
      <c r="H1181" s="307">
        <v>0</v>
      </c>
      <c r="I1181" s="4"/>
      <c r="J1181" s="6" t="s">
        <v>3550</v>
      </c>
    </row>
    <row r="1182" spans="1:10" ht="27" customHeight="1">
      <c r="A1182" s="300">
        <v>160</v>
      </c>
      <c r="B1182" s="301">
        <v>10</v>
      </c>
      <c r="C1182" s="302" t="s">
        <v>4325</v>
      </c>
      <c r="D1182" s="303" t="s">
        <v>3317</v>
      </c>
      <c r="E1182" s="304" t="s">
        <v>2799</v>
      </c>
      <c r="F1182" s="305">
        <v>46</v>
      </c>
      <c r="G1182" s="306">
        <v>0</v>
      </c>
      <c r="H1182" s="307">
        <v>0</v>
      </c>
      <c r="I1182" s="4"/>
      <c r="J1182" s="6" t="s">
        <v>3550</v>
      </c>
    </row>
    <row r="1183" spans="1:10" ht="27" customHeight="1">
      <c r="A1183" s="300">
        <v>160</v>
      </c>
      <c r="B1183" s="301">
        <v>11</v>
      </c>
      <c r="C1183" s="302" t="s">
        <v>3208</v>
      </c>
      <c r="D1183" s="303" t="s">
        <v>1908</v>
      </c>
      <c r="E1183" s="304" t="s">
        <v>2081</v>
      </c>
      <c r="F1183" s="305">
        <v>158</v>
      </c>
      <c r="G1183" s="306">
        <v>0</v>
      </c>
      <c r="H1183" s="307">
        <v>0</v>
      </c>
      <c r="I1183" s="4"/>
      <c r="J1183" s="6" t="s">
        <v>3550</v>
      </c>
    </row>
    <row r="1184" spans="1:10" ht="27" customHeight="1">
      <c r="A1184" s="300">
        <v>160</v>
      </c>
      <c r="B1184" s="301">
        <v>12</v>
      </c>
      <c r="C1184" s="302" t="s">
        <v>2082</v>
      </c>
      <c r="D1184" s="303" t="s">
        <v>4203</v>
      </c>
      <c r="E1184" s="304" t="s">
        <v>2081</v>
      </c>
      <c r="F1184" s="305">
        <v>156</v>
      </c>
      <c r="G1184" s="306">
        <v>0</v>
      </c>
      <c r="H1184" s="307">
        <v>0</v>
      </c>
      <c r="I1184" s="4"/>
      <c r="J1184" s="6" t="s">
        <v>3550</v>
      </c>
    </row>
    <row r="1185" spans="1:10" ht="27" customHeight="1">
      <c r="A1185" s="300">
        <v>160</v>
      </c>
      <c r="B1185" s="301">
        <v>13</v>
      </c>
      <c r="C1185" s="302" t="s">
        <v>3394</v>
      </c>
      <c r="D1185" s="303" t="s">
        <v>634</v>
      </c>
      <c r="E1185" s="304" t="s">
        <v>2081</v>
      </c>
      <c r="F1185" s="305">
        <v>217</v>
      </c>
      <c r="G1185" s="306">
        <v>0</v>
      </c>
      <c r="H1185" s="307">
        <v>0</v>
      </c>
      <c r="I1185" s="4"/>
      <c r="J1185" s="6" t="s">
        <v>3550</v>
      </c>
    </row>
    <row r="1186" spans="1:10" ht="27" customHeight="1">
      <c r="A1186" s="300">
        <v>160</v>
      </c>
      <c r="B1186" s="301">
        <v>14</v>
      </c>
      <c r="C1186" s="302" t="s">
        <v>4891</v>
      </c>
      <c r="D1186" s="303" t="s">
        <v>4691</v>
      </c>
      <c r="E1186" s="304" t="s">
        <v>4053</v>
      </c>
      <c r="F1186" s="305">
        <v>186</v>
      </c>
      <c r="G1186" s="306">
        <v>0</v>
      </c>
      <c r="H1186" s="307">
        <v>0</v>
      </c>
      <c r="I1186" s="4"/>
      <c r="J1186" s="6" t="s">
        <v>3550</v>
      </c>
    </row>
    <row r="1187" spans="1:10" ht="27" customHeight="1">
      <c r="A1187" s="300">
        <v>160</v>
      </c>
      <c r="B1187" s="301">
        <v>15</v>
      </c>
      <c r="C1187" s="302" t="s">
        <v>5337</v>
      </c>
      <c r="D1187" s="303" t="s">
        <v>1121</v>
      </c>
      <c r="E1187" s="304" t="s">
        <v>5338</v>
      </c>
      <c r="F1187" s="305">
        <v>43</v>
      </c>
      <c r="G1187" s="306">
        <v>0</v>
      </c>
      <c r="H1187" s="307">
        <v>0</v>
      </c>
      <c r="I1187" s="4"/>
      <c r="J1187" s="6" t="s">
        <v>3550</v>
      </c>
    </row>
    <row r="1188" spans="1:10" ht="27" customHeight="1">
      <c r="A1188" s="300">
        <v>160</v>
      </c>
      <c r="B1188" s="301">
        <v>16</v>
      </c>
      <c r="C1188" s="302" t="s">
        <v>2148</v>
      </c>
      <c r="D1188" s="303" t="s">
        <v>906</v>
      </c>
      <c r="E1188" s="304" t="s">
        <v>704</v>
      </c>
      <c r="F1188" s="305">
        <v>30</v>
      </c>
      <c r="G1188" s="306">
        <v>0</v>
      </c>
      <c r="H1188" s="307">
        <v>0</v>
      </c>
      <c r="I1188" s="4"/>
      <c r="J1188" s="6" t="s">
        <v>3550</v>
      </c>
    </row>
    <row r="1189" spans="1:10" ht="27" customHeight="1">
      <c r="A1189" s="300">
        <v>160</v>
      </c>
      <c r="B1189" s="301">
        <v>17</v>
      </c>
      <c r="C1189" s="302" t="s">
        <v>1645</v>
      </c>
      <c r="D1189" s="303" t="s">
        <v>1646</v>
      </c>
      <c r="E1189" s="304" t="s">
        <v>5338</v>
      </c>
      <c r="F1189" s="305">
        <v>69</v>
      </c>
      <c r="G1189" s="306">
        <v>0</v>
      </c>
      <c r="H1189" s="307">
        <v>0</v>
      </c>
      <c r="I1189" s="4"/>
      <c r="J1189" s="6" t="s">
        <v>3550</v>
      </c>
    </row>
    <row r="1190" spans="1:10" ht="27" customHeight="1">
      <c r="A1190" s="300">
        <v>160</v>
      </c>
      <c r="B1190" s="301">
        <v>18</v>
      </c>
      <c r="C1190" s="302" t="s">
        <v>5488</v>
      </c>
      <c r="D1190" s="303" t="s">
        <v>2623</v>
      </c>
      <c r="E1190" s="304" t="s">
        <v>3434</v>
      </c>
      <c r="F1190" s="305">
        <v>0</v>
      </c>
      <c r="G1190" s="306">
        <v>0</v>
      </c>
      <c r="H1190" s="307">
        <v>0</v>
      </c>
      <c r="I1190" s="4"/>
      <c r="J1190" s="6" t="s">
        <v>3639</v>
      </c>
    </row>
    <row r="1191" spans="1:10" ht="27" customHeight="1">
      <c r="A1191" s="300">
        <v>160</v>
      </c>
      <c r="B1191" s="301">
        <v>19</v>
      </c>
      <c r="C1191" s="302" t="s">
        <v>5311</v>
      </c>
      <c r="D1191" s="303" t="s">
        <v>2624</v>
      </c>
      <c r="E1191" s="304" t="s">
        <v>3435</v>
      </c>
      <c r="F1191" s="305">
        <v>0</v>
      </c>
      <c r="G1191" s="306">
        <v>0</v>
      </c>
      <c r="H1191" s="307">
        <v>0</v>
      </c>
      <c r="I1191" s="4"/>
      <c r="J1191" s="6" t="s">
        <v>3639</v>
      </c>
    </row>
    <row r="1192" spans="1:10" ht="27" customHeight="1">
      <c r="A1192" s="300">
        <v>160</v>
      </c>
      <c r="B1192" s="301">
        <v>20</v>
      </c>
      <c r="C1192" s="302" t="s">
        <v>3369</v>
      </c>
      <c r="D1192" s="303" t="s">
        <v>228</v>
      </c>
      <c r="E1192" s="304" t="s">
        <v>3730</v>
      </c>
      <c r="F1192" s="305">
        <v>107</v>
      </c>
      <c r="G1192" s="306">
        <v>0</v>
      </c>
      <c r="H1192" s="307">
        <v>0</v>
      </c>
      <c r="I1192" s="4"/>
      <c r="J1192" s="6" t="s">
        <v>3550</v>
      </c>
    </row>
    <row r="1193" spans="1:10" ht="27" customHeight="1">
      <c r="A1193" s="300">
        <v>160</v>
      </c>
      <c r="B1193" s="301">
        <v>21</v>
      </c>
      <c r="C1193" s="302" t="s">
        <v>452</v>
      </c>
      <c r="D1193" s="303" t="s">
        <v>4708</v>
      </c>
      <c r="E1193" s="304" t="s">
        <v>3730</v>
      </c>
      <c r="F1193" s="305">
        <v>21</v>
      </c>
      <c r="G1193" s="306">
        <v>0</v>
      </c>
      <c r="H1193" s="307">
        <v>0</v>
      </c>
      <c r="I1193" s="4"/>
      <c r="J1193" s="6" t="s">
        <v>3550</v>
      </c>
    </row>
    <row r="1194" spans="1:10" ht="27" customHeight="1">
      <c r="A1194" s="300">
        <v>160</v>
      </c>
      <c r="B1194" s="301">
        <v>22</v>
      </c>
      <c r="C1194" s="302" t="s">
        <v>2367</v>
      </c>
      <c r="D1194" s="303" t="s">
        <v>986</v>
      </c>
      <c r="E1194" s="304" t="s">
        <v>5451</v>
      </c>
      <c r="F1194" s="305">
        <v>23</v>
      </c>
      <c r="G1194" s="306">
        <v>0</v>
      </c>
      <c r="H1194" s="307">
        <v>0</v>
      </c>
      <c r="I1194" s="4"/>
      <c r="J1194" s="6" t="s">
        <v>3550</v>
      </c>
    </row>
    <row r="1195" spans="1:10" ht="27" customHeight="1">
      <c r="A1195" s="300">
        <v>160</v>
      </c>
      <c r="B1195" s="301">
        <v>23</v>
      </c>
      <c r="C1195" s="302" t="s">
        <v>3673</v>
      </c>
      <c r="D1195" s="303" t="s">
        <v>5309</v>
      </c>
      <c r="E1195" s="304" t="s">
        <v>2081</v>
      </c>
      <c r="F1195" s="305">
        <v>834</v>
      </c>
      <c r="G1195" s="306">
        <v>0</v>
      </c>
      <c r="H1195" s="307">
        <v>0</v>
      </c>
      <c r="I1195" s="4"/>
      <c r="J1195" s="6" t="s">
        <v>3550</v>
      </c>
    </row>
    <row r="1196" spans="1:10" ht="27" customHeight="1">
      <c r="A1196" s="300">
        <v>161</v>
      </c>
      <c r="B1196" s="301">
        <v>1</v>
      </c>
      <c r="C1196" s="302" t="s">
        <v>796</v>
      </c>
      <c r="D1196" s="303" t="s">
        <v>2170</v>
      </c>
      <c r="E1196" s="304" t="s">
        <v>4049</v>
      </c>
      <c r="F1196" s="305">
        <v>420</v>
      </c>
      <c r="G1196" s="306">
        <v>0</v>
      </c>
      <c r="H1196" s="307">
        <v>0</v>
      </c>
      <c r="I1196" s="4"/>
      <c r="J1196" s="6" t="s">
        <v>3550</v>
      </c>
    </row>
    <row r="1197" spans="1:10" ht="27" customHeight="1">
      <c r="A1197" s="300">
        <v>161</v>
      </c>
      <c r="B1197" s="301">
        <v>2</v>
      </c>
      <c r="C1197" s="302" t="s">
        <v>624</v>
      </c>
      <c r="D1197" s="303" t="s">
        <v>1022</v>
      </c>
      <c r="E1197" s="304" t="s">
        <v>4129</v>
      </c>
      <c r="F1197" s="305">
        <v>0</v>
      </c>
      <c r="G1197" s="306">
        <v>0</v>
      </c>
      <c r="H1197" s="307">
        <v>0</v>
      </c>
      <c r="I1197" s="4"/>
      <c r="J1197" s="6" t="s">
        <v>3639</v>
      </c>
    </row>
    <row r="1198" spans="1:10" ht="27" customHeight="1">
      <c r="A1198" s="300">
        <v>161</v>
      </c>
      <c r="B1198" s="301">
        <v>3</v>
      </c>
      <c r="C1198" s="302" t="s">
        <v>4123</v>
      </c>
      <c r="D1198" s="303" t="s">
        <v>4490</v>
      </c>
      <c r="E1198" s="304" t="s">
        <v>4130</v>
      </c>
      <c r="F1198" s="305">
        <v>0</v>
      </c>
      <c r="G1198" s="306">
        <v>0</v>
      </c>
      <c r="H1198" s="307">
        <v>0</v>
      </c>
      <c r="I1198" s="4"/>
      <c r="J1198" s="6" t="s">
        <v>3639</v>
      </c>
    </row>
    <row r="1199" spans="1:10" ht="27" customHeight="1">
      <c r="A1199" s="300">
        <v>161</v>
      </c>
      <c r="B1199" s="301">
        <v>4</v>
      </c>
      <c r="C1199" s="302" t="s">
        <v>4998</v>
      </c>
      <c r="D1199" s="303" t="s">
        <v>3024</v>
      </c>
      <c r="E1199" s="304" t="s">
        <v>5336</v>
      </c>
      <c r="F1199" s="305">
        <v>70</v>
      </c>
      <c r="G1199" s="306">
        <v>0</v>
      </c>
      <c r="H1199" s="307">
        <v>0</v>
      </c>
      <c r="I1199" s="4"/>
      <c r="J1199" s="6" t="s">
        <v>1312</v>
      </c>
    </row>
    <row r="1200" spans="1:10" ht="27" customHeight="1">
      <c r="A1200" s="300">
        <v>161</v>
      </c>
      <c r="B1200" s="301">
        <v>5</v>
      </c>
      <c r="C1200" s="302" t="s">
        <v>4050</v>
      </c>
      <c r="D1200" s="303" t="s">
        <v>4051</v>
      </c>
      <c r="E1200" s="304" t="s">
        <v>4049</v>
      </c>
      <c r="F1200" s="305">
        <v>0</v>
      </c>
      <c r="G1200" s="306">
        <v>0</v>
      </c>
      <c r="H1200" s="307">
        <v>0</v>
      </c>
      <c r="I1200" s="4"/>
      <c r="J1200" s="6" t="s">
        <v>3550</v>
      </c>
    </row>
    <row r="1201" spans="1:10" ht="27" customHeight="1">
      <c r="A1201" s="300">
        <v>161</v>
      </c>
      <c r="B1201" s="301">
        <v>6</v>
      </c>
      <c r="C1201" s="302" t="s">
        <v>4054</v>
      </c>
      <c r="D1201" s="303" t="s">
        <v>4616</v>
      </c>
      <c r="E1201" s="304" t="s">
        <v>4053</v>
      </c>
      <c r="F1201" s="305">
        <v>139</v>
      </c>
      <c r="G1201" s="306">
        <v>0</v>
      </c>
      <c r="H1201" s="307">
        <v>0</v>
      </c>
      <c r="I1201" s="4"/>
      <c r="J1201" s="6" t="s">
        <v>3550</v>
      </c>
    </row>
    <row r="1202" spans="1:10" ht="27" customHeight="1">
      <c r="A1202" s="300">
        <v>161</v>
      </c>
      <c r="B1202" s="301">
        <v>7</v>
      </c>
      <c r="C1202" s="302" t="s">
        <v>3507</v>
      </c>
      <c r="D1202" s="303" t="s">
        <v>1907</v>
      </c>
      <c r="E1202" s="304" t="s">
        <v>3508</v>
      </c>
      <c r="F1202" s="305">
        <v>375</v>
      </c>
      <c r="G1202" s="306">
        <v>0</v>
      </c>
      <c r="H1202" s="307">
        <v>0</v>
      </c>
      <c r="I1202" s="4"/>
      <c r="J1202" s="6" t="s">
        <v>3550</v>
      </c>
    </row>
    <row r="1203" spans="1:10" ht="27" customHeight="1">
      <c r="A1203" s="300">
        <v>161</v>
      </c>
      <c r="B1203" s="301">
        <v>8</v>
      </c>
      <c r="C1203" s="302" t="s">
        <v>4328</v>
      </c>
      <c r="D1203" s="303" t="s">
        <v>3320</v>
      </c>
      <c r="E1203" s="304" t="s">
        <v>4841</v>
      </c>
      <c r="F1203" s="305">
        <v>62</v>
      </c>
      <c r="G1203" s="306">
        <v>0</v>
      </c>
      <c r="H1203" s="307">
        <v>0</v>
      </c>
      <c r="I1203" s="4"/>
      <c r="J1203" s="6" t="s">
        <v>3550</v>
      </c>
    </row>
    <row r="1204" spans="1:10" ht="27" customHeight="1">
      <c r="A1204" s="300">
        <v>161</v>
      </c>
      <c r="B1204" s="301">
        <v>9</v>
      </c>
      <c r="C1204" s="302" t="s">
        <v>1017</v>
      </c>
      <c r="D1204" s="303" t="s">
        <v>2798</v>
      </c>
      <c r="E1204" s="304" t="s">
        <v>2202</v>
      </c>
      <c r="F1204" s="305">
        <v>84</v>
      </c>
      <c r="G1204" s="306">
        <v>0</v>
      </c>
      <c r="H1204" s="307">
        <v>0</v>
      </c>
      <c r="I1204" s="4"/>
      <c r="J1204" s="6" t="s">
        <v>3550</v>
      </c>
    </row>
    <row r="1205" spans="1:10" ht="27" customHeight="1">
      <c r="A1205" s="300">
        <v>161</v>
      </c>
      <c r="B1205" s="301">
        <v>10</v>
      </c>
      <c r="C1205" s="302" t="s">
        <v>4326</v>
      </c>
      <c r="D1205" s="303" t="s">
        <v>3318</v>
      </c>
      <c r="E1205" s="304" t="s">
        <v>2203</v>
      </c>
      <c r="F1205" s="305">
        <v>29</v>
      </c>
      <c r="G1205" s="306">
        <v>0</v>
      </c>
      <c r="H1205" s="307">
        <v>0</v>
      </c>
      <c r="I1205" s="4"/>
      <c r="J1205" s="6" t="s">
        <v>3550</v>
      </c>
    </row>
    <row r="1206" spans="1:10" ht="27" customHeight="1">
      <c r="A1206" s="300">
        <v>161</v>
      </c>
      <c r="B1206" s="301">
        <v>11</v>
      </c>
      <c r="C1206" s="302" t="s">
        <v>3208</v>
      </c>
      <c r="D1206" s="303" t="s">
        <v>1908</v>
      </c>
      <c r="E1206" s="304" t="s">
        <v>2081</v>
      </c>
      <c r="F1206" s="305">
        <v>0</v>
      </c>
      <c r="G1206" s="306">
        <v>0</v>
      </c>
      <c r="H1206" s="307">
        <v>0</v>
      </c>
      <c r="I1206" s="4"/>
      <c r="J1206" s="6" t="s">
        <v>3550</v>
      </c>
    </row>
    <row r="1207" spans="1:10" ht="27" customHeight="1">
      <c r="A1207" s="300">
        <v>161</v>
      </c>
      <c r="B1207" s="301">
        <v>12</v>
      </c>
      <c r="C1207" s="302" t="s">
        <v>2082</v>
      </c>
      <c r="D1207" s="303" t="s">
        <v>4203</v>
      </c>
      <c r="E1207" s="304" t="s">
        <v>2081</v>
      </c>
      <c r="F1207" s="305">
        <v>0</v>
      </c>
      <c r="G1207" s="306">
        <v>0</v>
      </c>
      <c r="H1207" s="307">
        <v>0</v>
      </c>
      <c r="I1207" s="4"/>
      <c r="J1207" s="6" t="s">
        <v>3550</v>
      </c>
    </row>
    <row r="1208" spans="1:10" ht="27" customHeight="1">
      <c r="A1208" s="300">
        <v>161</v>
      </c>
      <c r="B1208" s="301">
        <v>13</v>
      </c>
      <c r="C1208" s="302" t="s">
        <v>3673</v>
      </c>
      <c r="D1208" s="303" t="s">
        <v>3132</v>
      </c>
      <c r="E1208" s="304" t="s">
        <v>2081</v>
      </c>
      <c r="F1208" s="305">
        <v>0</v>
      </c>
      <c r="G1208" s="306">
        <v>0</v>
      </c>
      <c r="H1208" s="307">
        <v>0</v>
      </c>
      <c r="I1208" s="4"/>
      <c r="J1208" s="6" t="s">
        <v>3550</v>
      </c>
    </row>
    <row r="1209" spans="1:10" ht="27" customHeight="1">
      <c r="A1209" s="300">
        <v>161</v>
      </c>
      <c r="B1209" s="301">
        <v>14</v>
      </c>
      <c r="C1209" s="302" t="s">
        <v>3394</v>
      </c>
      <c r="D1209" s="303" t="s">
        <v>634</v>
      </c>
      <c r="E1209" s="304" t="s">
        <v>2081</v>
      </c>
      <c r="F1209" s="305">
        <v>0</v>
      </c>
      <c r="G1209" s="306">
        <v>0</v>
      </c>
      <c r="H1209" s="307">
        <v>0</v>
      </c>
      <c r="I1209" s="4"/>
      <c r="J1209" s="6" t="s">
        <v>3550</v>
      </c>
    </row>
    <row r="1210" spans="1:10" ht="27" customHeight="1">
      <c r="A1210" s="300">
        <v>161</v>
      </c>
      <c r="B1210" s="301">
        <v>15</v>
      </c>
      <c r="C1210" s="302" t="s">
        <v>4891</v>
      </c>
      <c r="D1210" s="303" t="s">
        <v>4691</v>
      </c>
      <c r="E1210" s="304" t="s">
        <v>4053</v>
      </c>
      <c r="F1210" s="305">
        <v>402</v>
      </c>
      <c r="G1210" s="306">
        <v>0</v>
      </c>
      <c r="H1210" s="307">
        <v>0</v>
      </c>
      <c r="I1210" s="4"/>
      <c r="J1210" s="6" t="s">
        <v>3550</v>
      </c>
    </row>
    <row r="1211" spans="1:10" ht="27" customHeight="1">
      <c r="A1211" s="300">
        <v>161</v>
      </c>
      <c r="B1211" s="301">
        <v>16</v>
      </c>
      <c r="C1211" s="302" t="s">
        <v>5337</v>
      </c>
      <c r="D1211" s="303" t="s">
        <v>1121</v>
      </c>
      <c r="E1211" s="304" t="s">
        <v>5338</v>
      </c>
      <c r="F1211" s="305">
        <v>15</v>
      </c>
      <c r="G1211" s="306">
        <v>0</v>
      </c>
      <c r="H1211" s="307">
        <v>0</v>
      </c>
      <c r="I1211" s="4"/>
      <c r="J1211" s="6" t="s">
        <v>3550</v>
      </c>
    </row>
    <row r="1212" spans="1:10" ht="27" customHeight="1">
      <c r="A1212" s="300">
        <v>161</v>
      </c>
      <c r="B1212" s="301">
        <v>17</v>
      </c>
      <c r="C1212" s="302" t="s">
        <v>2148</v>
      </c>
      <c r="D1212" s="303" t="s">
        <v>906</v>
      </c>
      <c r="E1212" s="304" t="s">
        <v>704</v>
      </c>
      <c r="F1212" s="305">
        <v>0</v>
      </c>
      <c r="G1212" s="306">
        <v>0</v>
      </c>
      <c r="H1212" s="307">
        <v>0</v>
      </c>
      <c r="I1212" s="4"/>
      <c r="J1212" s="6" t="s">
        <v>3550</v>
      </c>
    </row>
    <row r="1213" spans="1:10" ht="27" customHeight="1">
      <c r="A1213" s="300">
        <v>161</v>
      </c>
      <c r="B1213" s="301">
        <v>18</v>
      </c>
      <c r="C1213" s="302" t="s">
        <v>1645</v>
      </c>
      <c r="D1213" s="303" t="s">
        <v>1646</v>
      </c>
      <c r="E1213" s="304" t="s">
        <v>5338</v>
      </c>
      <c r="F1213" s="305">
        <v>129</v>
      </c>
      <c r="G1213" s="306">
        <v>0</v>
      </c>
      <c r="H1213" s="307">
        <v>0</v>
      </c>
      <c r="I1213" s="4"/>
      <c r="J1213" s="6" t="s">
        <v>3550</v>
      </c>
    </row>
    <row r="1214" spans="1:10" ht="27" customHeight="1">
      <c r="A1214" s="300">
        <v>161</v>
      </c>
      <c r="B1214" s="301">
        <v>19</v>
      </c>
      <c r="C1214" s="302" t="s">
        <v>5311</v>
      </c>
      <c r="D1214" s="303" t="s">
        <v>2624</v>
      </c>
      <c r="E1214" s="304" t="s">
        <v>5456</v>
      </c>
      <c r="F1214" s="305">
        <v>0</v>
      </c>
      <c r="G1214" s="306">
        <v>0</v>
      </c>
      <c r="H1214" s="307">
        <v>0</v>
      </c>
      <c r="I1214" s="4"/>
      <c r="J1214" s="6" t="s">
        <v>3639</v>
      </c>
    </row>
    <row r="1215" spans="1:10" ht="27" customHeight="1">
      <c r="A1215" s="300">
        <v>161</v>
      </c>
      <c r="B1215" s="301">
        <v>20</v>
      </c>
      <c r="C1215" s="302" t="s">
        <v>3396</v>
      </c>
      <c r="D1215" s="303" t="s">
        <v>2849</v>
      </c>
      <c r="E1215" s="304" t="s">
        <v>4131</v>
      </c>
      <c r="F1215" s="305">
        <v>0</v>
      </c>
      <c r="G1215" s="306">
        <v>0</v>
      </c>
      <c r="H1215" s="307">
        <v>0</v>
      </c>
      <c r="I1215" s="4"/>
      <c r="J1215" s="6" t="s">
        <v>3639</v>
      </c>
    </row>
    <row r="1216" spans="1:10" ht="27" customHeight="1">
      <c r="A1216" s="300">
        <v>161</v>
      </c>
      <c r="B1216" s="301">
        <v>21</v>
      </c>
      <c r="C1216" s="302" t="s">
        <v>3368</v>
      </c>
      <c r="D1216" s="303" t="s">
        <v>3367</v>
      </c>
      <c r="E1216" s="304" t="s">
        <v>754</v>
      </c>
      <c r="F1216" s="305">
        <v>136</v>
      </c>
      <c r="G1216" s="306">
        <v>0</v>
      </c>
      <c r="H1216" s="307">
        <v>0</v>
      </c>
      <c r="I1216" s="4"/>
      <c r="J1216" s="6" t="s">
        <v>3550</v>
      </c>
    </row>
    <row r="1217" spans="1:10" ht="27" customHeight="1">
      <c r="A1217" s="300">
        <v>161</v>
      </c>
      <c r="B1217" s="301">
        <v>22</v>
      </c>
      <c r="C1217" s="302" t="s">
        <v>1854</v>
      </c>
      <c r="D1217" s="303" t="s">
        <v>4709</v>
      </c>
      <c r="E1217" s="304" t="s">
        <v>754</v>
      </c>
      <c r="F1217" s="305">
        <v>97</v>
      </c>
      <c r="G1217" s="306">
        <v>0</v>
      </c>
      <c r="H1217" s="307">
        <v>0</v>
      </c>
      <c r="I1217" s="4"/>
      <c r="J1217" s="6" t="s">
        <v>3550</v>
      </c>
    </row>
    <row r="1218" spans="1:10" ht="27" customHeight="1">
      <c r="A1218" s="300">
        <v>161</v>
      </c>
      <c r="B1218" s="301">
        <v>23</v>
      </c>
      <c r="C1218" s="302" t="s">
        <v>5452</v>
      </c>
      <c r="D1218" s="303" t="s">
        <v>987</v>
      </c>
      <c r="E1218" s="304" t="s">
        <v>5453</v>
      </c>
      <c r="F1218" s="305">
        <v>131</v>
      </c>
      <c r="G1218" s="306">
        <v>0</v>
      </c>
      <c r="H1218" s="307">
        <v>0</v>
      </c>
      <c r="I1218" s="4"/>
      <c r="J1218" s="6" t="s">
        <v>3550</v>
      </c>
    </row>
    <row r="1219" spans="1:10" ht="27" customHeight="1">
      <c r="A1219" s="300">
        <v>162</v>
      </c>
      <c r="B1219" s="301">
        <v>1</v>
      </c>
      <c r="C1219" s="302" t="s">
        <v>5454</v>
      </c>
      <c r="D1219" s="303" t="s">
        <v>933</v>
      </c>
      <c r="E1219" s="304" t="s">
        <v>148</v>
      </c>
      <c r="F1219" s="305">
        <v>63</v>
      </c>
      <c r="G1219" s="306">
        <v>0</v>
      </c>
      <c r="H1219" s="307">
        <v>0</v>
      </c>
      <c r="I1219" s="4"/>
      <c r="J1219" s="6" t="s">
        <v>3550</v>
      </c>
    </row>
    <row r="1220" spans="1:10" ht="27" customHeight="1">
      <c r="A1220" s="300">
        <v>162</v>
      </c>
      <c r="B1220" s="301">
        <v>2</v>
      </c>
      <c r="C1220" s="302" t="s">
        <v>1967</v>
      </c>
      <c r="D1220" s="303" t="s">
        <v>3650</v>
      </c>
      <c r="E1220" s="304" t="s">
        <v>2247</v>
      </c>
      <c r="F1220" s="305">
        <v>0</v>
      </c>
      <c r="G1220" s="306">
        <v>0</v>
      </c>
      <c r="H1220" s="307">
        <v>0</v>
      </c>
      <c r="I1220" s="4"/>
      <c r="J1220" s="6" t="s">
        <v>3639</v>
      </c>
    </row>
    <row r="1221" spans="1:10" ht="27" customHeight="1">
      <c r="A1221" s="300">
        <v>162</v>
      </c>
      <c r="B1221" s="301">
        <v>3</v>
      </c>
      <c r="C1221" s="302" t="s">
        <v>2089</v>
      </c>
      <c r="D1221" s="303" t="s">
        <v>2335</v>
      </c>
      <c r="E1221" s="304" t="s">
        <v>4316</v>
      </c>
      <c r="F1221" s="305">
        <v>0</v>
      </c>
      <c r="G1221" s="306">
        <v>0</v>
      </c>
      <c r="H1221" s="307">
        <v>0</v>
      </c>
      <c r="I1221" s="4"/>
      <c r="J1221" s="6" t="s">
        <v>3639</v>
      </c>
    </row>
    <row r="1222" spans="1:10" ht="27" customHeight="1">
      <c r="A1222" s="300">
        <v>162</v>
      </c>
      <c r="B1222" s="301">
        <v>4</v>
      </c>
      <c r="C1222" s="302" t="s">
        <v>4327</v>
      </c>
      <c r="D1222" s="303" t="s">
        <v>3319</v>
      </c>
      <c r="E1222" s="304" t="s">
        <v>4841</v>
      </c>
      <c r="F1222" s="305">
        <v>34</v>
      </c>
      <c r="G1222" s="306">
        <v>0</v>
      </c>
      <c r="H1222" s="307">
        <v>0</v>
      </c>
      <c r="I1222" s="4"/>
      <c r="J1222" s="6" t="s">
        <v>3550</v>
      </c>
    </row>
    <row r="1223" spans="1:10" ht="27" customHeight="1">
      <c r="A1223" s="300">
        <v>162</v>
      </c>
      <c r="B1223" s="301">
        <v>5</v>
      </c>
      <c r="C1223" s="302" t="s">
        <v>3901</v>
      </c>
      <c r="D1223" s="303" t="s">
        <v>3902</v>
      </c>
      <c r="E1223" s="304" t="s">
        <v>8</v>
      </c>
      <c r="F1223" s="305">
        <v>95</v>
      </c>
      <c r="G1223" s="306">
        <v>0</v>
      </c>
      <c r="H1223" s="307">
        <v>0</v>
      </c>
      <c r="I1223" s="4"/>
      <c r="J1223" s="6" t="s">
        <v>3550</v>
      </c>
    </row>
    <row r="1224" spans="1:10" ht="27" customHeight="1">
      <c r="A1224" s="300">
        <v>162</v>
      </c>
      <c r="B1224" s="301">
        <v>6</v>
      </c>
      <c r="C1224" s="302" t="s">
        <v>4325</v>
      </c>
      <c r="D1224" s="303" t="s">
        <v>3317</v>
      </c>
      <c r="E1224" s="304" t="s">
        <v>2799</v>
      </c>
      <c r="F1224" s="305">
        <v>1065</v>
      </c>
      <c r="G1224" s="306">
        <v>0</v>
      </c>
      <c r="H1224" s="307">
        <v>0</v>
      </c>
      <c r="I1224" s="4"/>
      <c r="J1224" s="6" t="s">
        <v>3550</v>
      </c>
    </row>
    <row r="1225" spans="1:10" ht="27" customHeight="1">
      <c r="A1225" s="300">
        <v>162</v>
      </c>
      <c r="B1225" s="301">
        <v>7</v>
      </c>
      <c r="C1225" s="302" t="s">
        <v>28</v>
      </c>
      <c r="D1225" s="303" t="s">
        <v>5080</v>
      </c>
      <c r="E1225" s="304" t="s">
        <v>2590</v>
      </c>
      <c r="F1225" s="305">
        <v>12</v>
      </c>
      <c r="G1225" s="306">
        <v>0</v>
      </c>
      <c r="H1225" s="307">
        <v>0</v>
      </c>
      <c r="I1225" s="4"/>
      <c r="J1225" s="6" t="s">
        <v>3550</v>
      </c>
    </row>
    <row r="1226" spans="1:10" ht="27" customHeight="1">
      <c r="A1226" s="300">
        <v>162</v>
      </c>
      <c r="B1226" s="301">
        <v>8</v>
      </c>
      <c r="C1226" s="302" t="s">
        <v>2323</v>
      </c>
      <c r="D1226" s="303" t="s">
        <v>226</v>
      </c>
      <c r="E1226" s="304" t="s">
        <v>3980</v>
      </c>
      <c r="F1226" s="305">
        <v>623</v>
      </c>
      <c r="G1226" s="306">
        <v>0</v>
      </c>
      <c r="H1226" s="307">
        <v>0</v>
      </c>
      <c r="I1226" s="4"/>
      <c r="J1226" s="6" t="s">
        <v>3550</v>
      </c>
    </row>
    <row r="1227" spans="1:10" ht="27" customHeight="1">
      <c r="A1227" s="300">
        <v>163</v>
      </c>
      <c r="B1227" s="301">
        <v>1</v>
      </c>
      <c r="C1227" s="302" t="s">
        <v>149</v>
      </c>
      <c r="D1227" s="303" t="s">
        <v>934</v>
      </c>
      <c r="E1227" s="304" t="s">
        <v>5336</v>
      </c>
      <c r="F1227" s="305">
        <v>54</v>
      </c>
      <c r="G1227" s="306">
        <v>0</v>
      </c>
      <c r="H1227" s="307">
        <v>0</v>
      </c>
      <c r="I1227" s="4"/>
      <c r="J1227" s="6" t="s">
        <v>3550</v>
      </c>
    </row>
    <row r="1228" spans="1:10" ht="27" customHeight="1">
      <c r="A1228" s="300">
        <v>163</v>
      </c>
      <c r="B1228" s="301">
        <v>2</v>
      </c>
      <c r="C1228" s="302" t="s">
        <v>1969</v>
      </c>
      <c r="D1228" s="303" t="s">
        <v>2282</v>
      </c>
      <c r="E1228" s="304" t="s">
        <v>2252</v>
      </c>
      <c r="F1228" s="305">
        <v>0</v>
      </c>
      <c r="G1228" s="306">
        <v>0</v>
      </c>
      <c r="H1228" s="307">
        <v>0</v>
      </c>
      <c r="I1228" s="4"/>
      <c r="J1228" s="6" t="s">
        <v>3639</v>
      </c>
    </row>
    <row r="1229" spans="1:10" ht="27" customHeight="1">
      <c r="A1229" s="300">
        <v>163</v>
      </c>
      <c r="B1229" s="301">
        <v>3</v>
      </c>
      <c r="C1229" s="302" t="s">
        <v>2090</v>
      </c>
      <c r="D1229" s="303" t="s">
        <v>2335</v>
      </c>
      <c r="E1229" s="304" t="s">
        <v>4317</v>
      </c>
      <c r="F1229" s="305">
        <v>0</v>
      </c>
      <c r="G1229" s="306">
        <v>0</v>
      </c>
      <c r="H1229" s="307">
        <v>0</v>
      </c>
      <c r="I1229" s="4"/>
      <c r="J1229" s="6" t="s">
        <v>3639</v>
      </c>
    </row>
    <row r="1230" spans="1:10" ht="27" customHeight="1">
      <c r="A1230" s="300">
        <v>163</v>
      </c>
      <c r="B1230" s="301">
        <v>4</v>
      </c>
      <c r="C1230" s="302" t="s">
        <v>4328</v>
      </c>
      <c r="D1230" s="303" t="s">
        <v>3320</v>
      </c>
      <c r="E1230" s="304" t="s">
        <v>4841</v>
      </c>
      <c r="F1230" s="305">
        <v>8</v>
      </c>
      <c r="G1230" s="306">
        <v>0</v>
      </c>
      <c r="H1230" s="307">
        <v>0</v>
      </c>
      <c r="I1230" s="4"/>
      <c r="J1230" s="6" t="s">
        <v>3550</v>
      </c>
    </row>
    <row r="1231" spans="1:10" ht="27" customHeight="1">
      <c r="A1231" s="300">
        <v>163</v>
      </c>
      <c r="B1231" s="301">
        <v>5</v>
      </c>
      <c r="C1231" s="302" t="s">
        <v>3903</v>
      </c>
      <c r="D1231" s="303" t="s">
        <v>3904</v>
      </c>
      <c r="E1231" s="304" t="s">
        <v>1181</v>
      </c>
      <c r="F1231" s="305">
        <v>86</v>
      </c>
      <c r="G1231" s="306">
        <v>0</v>
      </c>
      <c r="H1231" s="307">
        <v>0</v>
      </c>
      <c r="I1231" s="4"/>
      <c r="J1231" s="6" t="s">
        <v>3550</v>
      </c>
    </row>
    <row r="1232" spans="1:10" ht="27" customHeight="1">
      <c r="A1232" s="300">
        <v>163</v>
      </c>
      <c r="B1232" s="301">
        <v>6</v>
      </c>
      <c r="C1232" s="302" t="s">
        <v>4326</v>
      </c>
      <c r="D1232" s="303" t="s">
        <v>3318</v>
      </c>
      <c r="E1232" s="304" t="s">
        <v>2203</v>
      </c>
      <c r="F1232" s="305">
        <v>1810</v>
      </c>
      <c r="G1232" s="306">
        <v>0</v>
      </c>
      <c r="H1232" s="307">
        <v>0</v>
      </c>
      <c r="I1232" s="4"/>
      <c r="J1232" s="6" t="s">
        <v>3550</v>
      </c>
    </row>
    <row r="1233" spans="1:10" ht="27" customHeight="1">
      <c r="A1233" s="300">
        <v>163</v>
      </c>
      <c r="B1233" s="301">
        <v>7</v>
      </c>
      <c r="C1233" s="302" t="s">
        <v>2323</v>
      </c>
      <c r="D1233" s="303" t="s">
        <v>226</v>
      </c>
      <c r="E1233" s="304" t="s">
        <v>3980</v>
      </c>
      <c r="F1233" s="305">
        <v>0</v>
      </c>
      <c r="G1233" s="306">
        <v>0</v>
      </c>
      <c r="H1233" s="307">
        <v>0</v>
      </c>
      <c r="I1233" s="4"/>
      <c r="J1233" s="6" t="s">
        <v>3550</v>
      </c>
    </row>
    <row r="1234" spans="1:10" ht="27" customHeight="1">
      <c r="A1234" s="300">
        <v>163</v>
      </c>
      <c r="B1234" s="301">
        <v>8</v>
      </c>
      <c r="C1234" s="302" t="s">
        <v>1142</v>
      </c>
      <c r="D1234" s="303" t="s">
        <v>5081</v>
      </c>
      <c r="E1234" s="304" t="s">
        <v>4990</v>
      </c>
      <c r="F1234" s="305">
        <v>2</v>
      </c>
      <c r="G1234" s="306">
        <v>0</v>
      </c>
      <c r="H1234" s="307">
        <v>0</v>
      </c>
      <c r="I1234" s="4"/>
      <c r="J1234" s="6" t="s">
        <v>3550</v>
      </c>
    </row>
    <row r="1235" spans="1:10" ht="27" customHeight="1">
      <c r="A1235" s="300">
        <v>170</v>
      </c>
      <c r="B1235" s="301">
        <v>1</v>
      </c>
      <c r="C1235" s="302" t="s">
        <v>358</v>
      </c>
      <c r="D1235" s="303" t="s">
        <v>4903</v>
      </c>
      <c r="E1235" s="304" t="s">
        <v>1751</v>
      </c>
      <c r="F1235" s="305">
        <v>141</v>
      </c>
      <c r="G1235" s="306">
        <v>0</v>
      </c>
      <c r="H1235" s="307">
        <v>0</v>
      </c>
      <c r="I1235" s="4"/>
      <c r="J1235" s="6" t="s">
        <v>3639</v>
      </c>
    </row>
    <row r="1236" spans="1:10" ht="27" customHeight="1">
      <c r="A1236" s="300">
        <v>170</v>
      </c>
      <c r="B1236" s="301">
        <v>2</v>
      </c>
      <c r="C1236" s="302" t="s">
        <v>500</v>
      </c>
      <c r="D1236" s="303" t="s">
        <v>5128</v>
      </c>
      <c r="E1236" s="304" t="s">
        <v>4494</v>
      </c>
      <c r="F1236" s="305">
        <v>268</v>
      </c>
      <c r="G1236" s="306">
        <v>0</v>
      </c>
      <c r="H1236" s="307">
        <v>0</v>
      </c>
      <c r="I1236" s="4"/>
      <c r="J1236" s="6" t="s">
        <v>3550</v>
      </c>
    </row>
    <row r="1237" spans="1:10" ht="27" customHeight="1">
      <c r="A1237" s="300">
        <v>170</v>
      </c>
      <c r="B1237" s="301">
        <v>3</v>
      </c>
      <c r="C1237" s="302" t="s">
        <v>1119</v>
      </c>
      <c r="D1237" s="303" t="s">
        <v>1120</v>
      </c>
      <c r="E1237" s="304" t="s">
        <v>1636</v>
      </c>
      <c r="F1237" s="305">
        <v>1558</v>
      </c>
      <c r="G1237" s="306">
        <v>0</v>
      </c>
      <c r="H1237" s="307">
        <v>0</v>
      </c>
      <c r="I1237" s="4"/>
      <c r="J1237" s="6" t="s">
        <v>3550</v>
      </c>
    </row>
    <row r="1238" spans="1:10" ht="27" customHeight="1">
      <c r="A1238" s="300">
        <v>170</v>
      </c>
      <c r="B1238" s="301">
        <v>4</v>
      </c>
      <c r="C1238" s="302" t="s">
        <v>2986</v>
      </c>
      <c r="D1238" s="303" t="s">
        <v>2987</v>
      </c>
      <c r="E1238" s="304" t="s">
        <v>2320</v>
      </c>
      <c r="F1238" s="305">
        <v>1759</v>
      </c>
      <c r="G1238" s="306">
        <v>0</v>
      </c>
      <c r="H1238" s="307">
        <v>0</v>
      </c>
      <c r="I1238" s="4"/>
      <c r="J1238" s="6" t="s">
        <v>3550</v>
      </c>
    </row>
    <row r="1239" spans="1:10" ht="27" customHeight="1">
      <c r="A1239" s="300">
        <v>170</v>
      </c>
      <c r="B1239" s="301">
        <v>5</v>
      </c>
      <c r="C1239" s="302" t="s">
        <v>5049</v>
      </c>
      <c r="D1239" s="303" t="s">
        <v>1919</v>
      </c>
      <c r="E1239" s="304" t="s">
        <v>1878</v>
      </c>
      <c r="F1239" s="305">
        <v>0</v>
      </c>
      <c r="G1239" s="306">
        <v>0</v>
      </c>
      <c r="H1239" s="307">
        <v>0</v>
      </c>
      <c r="I1239" s="4"/>
      <c r="J1239" s="6" t="s">
        <v>3639</v>
      </c>
    </row>
    <row r="1240" spans="1:10" ht="27" customHeight="1">
      <c r="A1240" s="300">
        <v>170</v>
      </c>
      <c r="B1240" s="301">
        <v>6</v>
      </c>
      <c r="C1240" s="302" t="s">
        <v>2851</v>
      </c>
      <c r="D1240" s="303" t="s">
        <v>2836</v>
      </c>
      <c r="E1240" s="304" t="s">
        <v>1878</v>
      </c>
      <c r="F1240" s="305">
        <v>111</v>
      </c>
      <c r="G1240" s="306">
        <v>0</v>
      </c>
      <c r="H1240" s="307">
        <v>0</v>
      </c>
      <c r="I1240" s="4"/>
      <c r="J1240" s="6" t="s">
        <v>3639</v>
      </c>
    </row>
    <row r="1241" spans="1:10" ht="27" customHeight="1">
      <c r="A1241" s="300">
        <v>204</v>
      </c>
      <c r="B1241" s="301">
        <v>1</v>
      </c>
      <c r="C1241" s="302" t="s">
        <v>3952</v>
      </c>
      <c r="D1241" s="303" t="s">
        <v>808</v>
      </c>
      <c r="E1241" s="304" t="s">
        <v>4579</v>
      </c>
      <c r="F1241" s="305">
        <v>796</v>
      </c>
      <c r="G1241" s="306">
        <v>0</v>
      </c>
      <c r="H1241" s="307">
        <v>0</v>
      </c>
      <c r="I1241" s="4"/>
      <c r="J1241" s="6" t="s">
        <v>3550</v>
      </c>
    </row>
    <row r="1242" spans="1:10" ht="27" customHeight="1">
      <c r="A1242" s="300">
        <v>204</v>
      </c>
      <c r="B1242" s="301">
        <v>2</v>
      </c>
      <c r="C1242" s="302" t="s">
        <v>3954</v>
      </c>
      <c r="D1242" s="303" t="s">
        <v>814</v>
      </c>
      <c r="E1242" s="304" t="s">
        <v>4579</v>
      </c>
      <c r="F1242" s="305">
        <v>1030</v>
      </c>
      <c r="G1242" s="306">
        <v>0</v>
      </c>
      <c r="H1242" s="307">
        <v>0</v>
      </c>
      <c r="I1242" s="4"/>
      <c r="J1242" s="6" t="s">
        <v>3550</v>
      </c>
    </row>
    <row r="1243" spans="1:10" ht="27" customHeight="1">
      <c r="A1243" s="300">
        <v>204</v>
      </c>
      <c r="B1243" s="301">
        <v>3</v>
      </c>
      <c r="C1243" s="302" t="s">
        <v>809</v>
      </c>
      <c r="D1243" s="303" t="s">
        <v>1072</v>
      </c>
      <c r="E1243" s="304" t="s">
        <v>2911</v>
      </c>
      <c r="F1243" s="305">
        <v>18</v>
      </c>
      <c r="G1243" s="306">
        <v>0</v>
      </c>
      <c r="H1243" s="307">
        <v>0</v>
      </c>
      <c r="I1243" s="4"/>
      <c r="J1243" s="6" t="s">
        <v>3550</v>
      </c>
    </row>
    <row r="1244" spans="1:10" ht="27" customHeight="1">
      <c r="A1244" s="300">
        <v>204</v>
      </c>
      <c r="B1244" s="301">
        <v>4</v>
      </c>
      <c r="C1244" s="302" t="s">
        <v>815</v>
      </c>
      <c r="D1244" s="303" t="s">
        <v>4759</v>
      </c>
      <c r="E1244" s="304" t="s">
        <v>2911</v>
      </c>
      <c r="F1244" s="305">
        <v>62</v>
      </c>
      <c r="G1244" s="306">
        <v>0</v>
      </c>
      <c r="H1244" s="307">
        <v>0</v>
      </c>
      <c r="I1244" s="4"/>
      <c r="J1244" s="6" t="s">
        <v>3550</v>
      </c>
    </row>
    <row r="1245" spans="1:10" ht="27" customHeight="1">
      <c r="A1245" s="300">
        <v>204</v>
      </c>
      <c r="B1245" s="301">
        <v>5</v>
      </c>
      <c r="C1245" s="302" t="s">
        <v>810</v>
      </c>
      <c r="D1245" s="303" t="s">
        <v>1073</v>
      </c>
      <c r="E1245" s="304" t="s">
        <v>5172</v>
      </c>
      <c r="F1245" s="305">
        <v>38</v>
      </c>
      <c r="G1245" s="306">
        <v>0</v>
      </c>
      <c r="H1245" s="307">
        <v>0</v>
      </c>
      <c r="I1245" s="4"/>
      <c r="J1245" s="6" t="s">
        <v>3550</v>
      </c>
    </row>
    <row r="1246" spans="1:10" ht="27" customHeight="1">
      <c r="A1246" s="300">
        <v>204</v>
      </c>
      <c r="B1246" s="301">
        <v>6</v>
      </c>
      <c r="C1246" s="302" t="s">
        <v>2134</v>
      </c>
      <c r="D1246" s="303" t="s">
        <v>1074</v>
      </c>
      <c r="E1246" s="304" t="s">
        <v>4190</v>
      </c>
      <c r="F1246" s="305">
        <v>62</v>
      </c>
      <c r="G1246" s="306">
        <v>0</v>
      </c>
      <c r="H1246" s="307">
        <v>0</v>
      </c>
      <c r="I1246" s="4"/>
      <c r="J1246" s="6" t="s">
        <v>3550</v>
      </c>
    </row>
    <row r="1247" spans="1:10" ht="27" customHeight="1">
      <c r="A1247" s="300">
        <v>204</v>
      </c>
      <c r="B1247" s="301">
        <v>7</v>
      </c>
      <c r="C1247" s="302" t="s">
        <v>2744</v>
      </c>
      <c r="D1247" s="303" t="s">
        <v>633</v>
      </c>
      <c r="E1247" s="304" t="s">
        <v>1744</v>
      </c>
      <c r="F1247" s="305">
        <v>28</v>
      </c>
      <c r="G1247" s="306">
        <v>0</v>
      </c>
      <c r="H1247" s="307">
        <v>0</v>
      </c>
      <c r="I1247" s="4"/>
      <c r="J1247" s="6" t="s">
        <v>3550</v>
      </c>
    </row>
    <row r="1248" spans="1:10" ht="27" customHeight="1">
      <c r="A1248" s="300">
        <v>204</v>
      </c>
      <c r="B1248" s="301">
        <v>8</v>
      </c>
      <c r="C1248" s="302" t="s">
        <v>1901</v>
      </c>
      <c r="D1248" s="303" t="s">
        <v>3942</v>
      </c>
      <c r="E1248" s="304" t="s">
        <v>1744</v>
      </c>
      <c r="F1248" s="305">
        <v>67</v>
      </c>
      <c r="G1248" s="306">
        <v>0</v>
      </c>
      <c r="H1248" s="307">
        <v>0</v>
      </c>
      <c r="I1248" s="4"/>
      <c r="J1248" s="6" t="s">
        <v>3550</v>
      </c>
    </row>
    <row r="1249" spans="1:10" ht="27" customHeight="1">
      <c r="A1249" s="300">
        <v>204</v>
      </c>
      <c r="B1249" s="301">
        <v>9</v>
      </c>
      <c r="C1249" s="302" t="s">
        <v>443</v>
      </c>
      <c r="D1249" s="303" t="s">
        <v>3947</v>
      </c>
      <c r="E1249" s="304" t="s">
        <v>3964</v>
      </c>
      <c r="F1249" s="305">
        <v>152</v>
      </c>
      <c r="G1249" s="306">
        <v>0</v>
      </c>
      <c r="H1249" s="307">
        <v>0</v>
      </c>
      <c r="I1249" s="4"/>
      <c r="J1249" s="6" t="s">
        <v>3550</v>
      </c>
    </row>
    <row r="1250" spans="1:10" ht="27" customHeight="1">
      <c r="A1250" s="300">
        <v>204</v>
      </c>
      <c r="B1250" s="301">
        <v>10</v>
      </c>
      <c r="C1250" s="302" t="s">
        <v>1221</v>
      </c>
      <c r="D1250" s="303" t="s">
        <v>60</v>
      </c>
      <c r="E1250" s="304" t="s">
        <v>561</v>
      </c>
      <c r="F1250" s="305">
        <v>6</v>
      </c>
      <c r="G1250" s="306">
        <v>0</v>
      </c>
      <c r="H1250" s="307">
        <v>0</v>
      </c>
      <c r="I1250" s="4"/>
      <c r="J1250" s="6" t="s">
        <v>3550</v>
      </c>
    </row>
    <row r="1251" spans="1:10" ht="27" customHeight="1">
      <c r="A1251" s="300">
        <v>204</v>
      </c>
      <c r="B1251" s="301">
        <v>11</v>
      </c>
      <c r="C1251" s="302" t="s">
        <v>78</v>
      </c>
      <c r="D1251" s="303" t="s">
        <v>61</v>
      </c>
      <c r="E1251" s="304" t="s">
        <v>561</v>
      </c>
      <c r="F1251" s="305">
        <v>58</v>
      </c>
      <c r="G1251" s="306">
        <v>0</v>
      </c>
      <c r="H1251" s="307">
        <v>0</v>
      </c>
      <c r="I1251" s="4"/>
      <c r="J1251" s="6" t="s">
        <v>3550</v>
      </c>
    </row>
    <row r="1252" spans="1:10" ht="27" customHeight="1">
      <c r="A1252" s="300">
        <v>204</v>
      </c>
      <c r="B1252" s="301">
        <v>12</v>
      </c>
      <c r="C1252" s="302" t="s">
        <v>5345</v>
      </c>
      <c r="D1252" s="303" t="s">
        <v>2690</v>
      </c>
      <c r="E1252" s="304" t="s">
        <v>2378</v>
      </c>
      <c r="F1252" s="305">
        <v>82</v>
      </c>
      <c r="G1252" s="306">
        <v>0</v>
      </c>
      <c r="H1252" s="307">
        <v>0</v>
      </c>
      <c r="I1252" s="4"/>
      <c r="J1252" s="6" t="s">
        <v>3550</v>
      </c>
    </row>
    <row r="1253" spans="1:10" ht="27" customHeight="1">
      <c r="A1253" s="300">
        <v>204</v>
      </c>
      <c r="B1253" s="301">
        <v>13</v>
      </c>
      <c r="C1253" s="302" t="s">
        <v>1616</v>
      </c>
      <c r="D1253" s="303" t="s">
        <v>4615</v>
      </c>
      <c r="E1253" s="304" t="s">
        <v>4207</v>
      </c>
      <c r="F1253" s="305">
        <v>74</v>
      </c>
      <c r="G1253" s="306">
        <v>0</v>
      </c>
      <c r="H1253" s="307">
        <v>0</v>
      </c>
      <c r="I1253" s="4"/>
      <c r="J1253" s="6" t="s">
        <v>3550</v>
      </c>
    </row>
    <row r="1254" spans="1:10" ht="27" customHeight="1">
      <c r="A1254" s="300">
        <v>204</v>
      </c>
      <c r="B1254" s="301">
        <v>14</v>
      </c>
      <c r="C1254" s="302" t="s">
        <v>77</v>
      </c>
      <c r="D1254" s="303" t="s">
        <v>826</v>
      </c>
      <c r="E1254" s="304" t="s">
        <v>4208</v>
      </c>
      <c r="F1254" s="305">
        <v>103</v>
      </c>
      <c r="G1254" s="306">
        <v>0</v>
      </c>
      <c r="H1254" s="307">
        <v>0</v>
      </c>
      <c r="I1254" s="4"/>
      <c r="J1254" s="6" t="s">
        <v>3550</v>
      </c>
    </row>
    <row r="1255" spans="1:10" ht="27" customHeight="1">
      <c r="A1255" s="300">
        <v>204</v>
      </c>
      <c r="B1255" s="301">
        <v>15</v>
      </c>
      <c r="C1255" s="302" t="s">
        <v>2862</v>
      </c>
      <c r="D1255" s="303" t="s">
        <v>965</v>
      </c>
      <c r="E1255" s="304" t="s">
        <v>2379</v>
      </c>
      <c r="F1255" s="305">
        <v>177</v>
      </c>
      <c r="G1255" s="306">
        <v>0</v>
      </c>
      <c r="H1255" s="307">
        <v>0</v>
      </c>
      <c r="I1255" s="4"/>
      <c r="J1255" s="6" t="s">
        <v>3550</v>
      </c>
    </row>
    <row r="1256" spans="1:10" ht="27" customHeight="1">
      <c r="A1256" s="300">
        <v>204</v>
      </c>
      <c r="B1256" s="301">
        <v>16</v>
      </c>
      <c r="C1256" s="302" t="s">
        <v>3229</v>
      </c>
      <c r="D1256" s="303" t="s">
        <v>969</v>
      </c>
      <c r="E1256" s="304" t="s">
        <v>285</v>
      </c>
      <c r="F1256" s="305">
        <v>0</v>
      </c>
      <c r="G1256" s="306">
        <v>0</v>
      </c>
      <c r="H1256" s="307">
        <v>0</v>
      </c>
      <c r="I1256" s="4"/>
      <c r="J1256" s="6" t="s">
        <v>1312</v>
      </c>
    </row>
    <row r="1257" spans="1:10" ht="27" customHeight="1">
      <c r="A1257" s="300">
        <v>204</v>
      </c>
      <c r="B1257" s="301">
        <v>17</v>
      </c>
      <c r="C1257" s="302" t="s">
        <v>4821</v>
      </c>
      <c r="D1257" s="303" t="s">
        <v>970</v>
      </c>
      <c r="E1257" s="304" t="s">
        <v>200</v>
      </c>
      <c r="F1257" s="305">
        <v>0</v>
      </c>
      <c r="G1257" s="306">
        <v>0</v>
      </c>
      <c r="H1257" s="307">
        <v>0</v>
      </c>
      <c r="I1257" s="4"/>
      <c r="J1257" s="6" t="s">
        <v>1312</v>
      </c>
    </row>
    <row r="1258" spans="1:10" ht="27" customHeight="1">
      <c r="A1258" s="300">
        <v>204</v>
      </c>
      <c r="B1258" s="301">
        <v>18</v>
      </c>
      <c r="C1258" s="302" t="s">
        <v>2076</v>
      </c>
      <c r="D1258" s="303" t="s">
        <v>971</v>
      </c>
      <c r="E1258" s="304" t="s">
        <v>201</v>
      </c>
      <c r="F1258" s="305">
        <v>0</v>
      </c>
      <c r="G1258" s="306">
        <v>0</v>
      </c>
      <c r="H1258" s="307">
        <v>0</v>
      </c>
      <c r="I1258" s="4"/>
      <c r="J1258" s="6" t="s">
        <v>1312</v>
      </c>
    </row>
    <row r="1259" spans="1:10" ht="27" customHeight="1">
      <c r="A1259" s="300">
        <v>204</v>
      </c>
      <c r="B1259" s="301">
        <v>19</v>
      </c>
      <c r="C1259" s="302" t="s">
        <v>4606</v>
      </c>
      <c r="D1259" s="303" t="s">
        <v>4468</v>
      </c>
      <c r="E1259" s="304" t="s">
        <v>202</v>
      </c>
      <c r="F1259" s="305">
        <v>0</v>
      </c>
      <c r="G1259" s="306">
        <v>0</v>
      </c>
      <c r="H1259" s="307">
        <v>0</v>
      </c>
      <c r="I1259" s="4"/>
      <c r="J1259" s="6" t="s">
        <v>1312</v>
      </c>
    </row>
    <row r="1260" spans="1:10" ht="27" customHeight="1">
      <c r="A1260" s="300">
        <v>204</v>
      </c>
      <c r="B1260" s="301">
        <v>20</v>
      </c>
      <c r="C1260" s="302" t="s">
        <v>2055</v>
      </c>
      <c r="D1260" s="303" t="s">
        <v>2774</v>
      </c>
      <c r="E1260" s="304" t="s">
        <v>201</v>
      </c>
      <c r="F1260" s="305">
        <v>0</v>
      </c>
      <c r="G1260" s="306">
        <v>0</v>
      </c>
      <c r="H1260" s="307">
        <v>0</v>
      </c>
      <c r="I1260" s="4"/>
      <c r="J1260" s="6" t="s">
        <v>1312</v>
      </c>
    </row>
    <row r="1261" spans="1:10" ht="27" customHeight="1">
      <c r="A1261" s="300">
        <v>204</v>
      </c>
      <c r="B1261" s="301">
        <v>21</v>
      </c>
      <c r="C1261" s="302" t="s">
        <v>2056</v>
      </c>
      <c r="D1261" s="303" t="s">
        <v>2775</v>
      </c>
      <c r="E1261" s="304" t="s">
        <v>202</v>
      </c>
      <c r="F1261" s="305">
        <v>0</v>
      </c>
      <c r="G1261" s="306">
        <v>0</v>
      </c>
      <c r="H1261" s="307">
        <v>0</v>
      </c>
      <c r="I1261" s="4"/>
      <c r="J1261" s="6" t="s">
        <v>1312</v>
      </c>
    </row>
    <row r="1262" spans="1:10" ht="27" customHeight="1">
      <c r="A1262" s="300">
        <v>211</v>
      </c>
      <c r="B1262" s="301">
        <v>1</v>
      </c>
      <c r="C1262" s="302" t="s">
        <v>4677</v>
      </c>
      <c r="D1262" s="303" t="s">
        <v>1904</v>
      </c>
      <c r="E1262" s="304" t="s">
        <v>793</v>
      </c>
      <c r="F1262" s="305">
        <v>0</v>
      </c>
      <c r="G1262" s="306">
        <v>0</v>
      </c>
      <c r="H1262" s="307">
        <v>0</v>
      </c>
      <c r="I1262" s="4"/>
      <c r="J1262" s="6" t="s">
        <v>3550</v>
      </c>
    </row>
    <row r="1263" spans="1:10" ht="27" customHeight="1">
      <c r="A1263" s="300">
        <v>211</v>
      </c>
      <c r="B1263" s="301">
        <v>2</v>
      </c>
      <c r="C1263" s="302" t="s">
        <v>1613</v>
      </c>
      <c r="D1263" s="303" t="s">
        <v>3946</v>
      </c>
      <c r="E1263" s="304" t="s">
        <v>2067</v>
      </c>
      <c r="F1263" s="305">
        <v>0</v>
      </c>
      <c r="G1263" s="306">
        <v>0</v>
      </c>
      <c r="H1263" s="307">
        <v>0</v>
      </c>
      <c r="I1263" s="4"/>
      <c r="J1263" s="6" t="s">
        <v>3550</v>
      </c>
    </row>
    <row r="1264" spans="1:10" ht="27" customHeight="1">
      <c r="A1264" s="300">
        <v>211</v>
      </c>
      <c r="B1264" s="301">
        <v>3</v>
      </c>
      <c r="C1264" s="302" t="s">
        <v>5045</v>
      </c>
      <c r="D1264" s="303" t="s">
        <v>1261</v>
      </c>
      <c r="E1264" s="304" t="s">
        <v>4989</v>
      </c>
      <c r="F1264" s="305">
        <v>180</v>
      </c>
      <c r="G1264" s="306">
        <v>0</v>
      </c>
      <c r="H1264" s="307">
        <v>0</v>
      </c>
      <c r="I1264" s="4"/>
      <c r="J1264" s="6" t="s">
        <v>3550</v>
      </c>
    </row>
    <row r="1265" spans="1:10" ht="27" customHeight="1">
      <c r="A1265" s="300">
        <v>211</v>
      </c>
      <c r="B1265" s="301">
        <v>4</v>
      </c>
      <c r="C1265" s="302" t="s">
        <v>1363</v>
      </c>
      <c r="D1265" s="303" t="s">
        <v>1364</v>
      </c>
      <c r="E1265" s="304" t="s">
        <v>432</v>
      </c>
      <c r="F1265" s="305">
        <v>180</v>
      </c>
      <c r="G1265" s="306">
        <v>0</v>
      </c>
      <c r="H1265" s="307">
        <v>0</v>
      </c>
      <c r="I1265" s="4"/>
      <c r="J1265" s="6" t="s">
        <v>3550</v>
      </c>
    </row>
    <row r="1266" spans="1:10" ht="27" customHeight="1">
      <c r="A1266" s="300">
        <v>211</v>
      </c>
      <c r="B1266" s="301">
        <v>5</v>
      </c>
      <c r="C1266" s="302" t="s">
        <v>1042</v>
      </c>
      <c r="D1266" s="303" t="s">
        <v>139</v>
      </c>
      <c r="E1266" s="304" t="s">
        <v>35</v>
      </c>
      <c r="F1266" s="305">
        <v>111</v>
      </c>
      <c r="G1266" s="306">
        <v>0</v>
      </c>
      <c r="H1266" s="307">
        <v>0</v>
      </c>
      <c r="I1266" s="4"/>
      <c r="J1266" s="6" t="s">
        <v>3550</v>
      </c>
    </row>
    <row r="1267" spans="1:10" ht="27" customHeight="1">
      <c r="A1267" s="300">
        <v>211</v>
      </c>
      <c r="B1267" s="301">
        <v>6</v>
      </c>
      <c r="C1267" s="302" t="s">
        <v>2135</v>
      </c>
      <c r="D1267" s="303" t="s">
        <v>138</v>
      </c>
      <c r="E1267" s="304" t="s">
        <v>35</v>
      </c>
      <c r="F1267" s="305">
        <v>89</v>
      </c>
      <c r="G1267" s="306">
        <v>0</v>
      </c>
      <c r="H1267" s="307">
        <v>0</v>
      </c>
      <c r="I1267" s="4"/>
      <c r="J1267" s="6" t="s">
        <v>3550</v>
      </c>
    </row>
    <row r="1268" spans="1:10" ht="27" customHeight="1">
      <c r="A1268" s="300">
        <v>211</v>
      </c>
      <c r="B1268" s="301">
        <v>7</v>
      </c>
      <c r="C1268" s="302" t="s">
        <v>1229</v>
      </c>
      <c r="D1268" s="303" t="s">
        <v>4218</v>
      </c>
      <c r="E1268" s="304" t="s">
        <v>1803</v>
      </c>
      <c r="F1268" s="305">
        <v>180</v>
      </c>
      <c r="G1268" s="306">
        <v>0</v>
      </c>
      <c r="H1268" s="307">
        <v>0</v>
      </c>
      <c r="I1268" s="4"/>
      <c r="J1268" s="6" t="s">
        <v>1312</v>
      </c>
    </row>
    <row r="1269" spans="1:10" ht="27" customHeight="1">
      <c r="A1269" s="300">
        <v>211</v>
      </c>
      <c r="B1269" s="301">
        <v>8</v>
      </c>
      <c r="C1269" s="302" t="s">
        <v>1232</v>
      </c>
      <c r="D1269" s="303" t="s">
        <v>4219</v>
      </c>
      <c r="E1269" s="304" t="s">
        <v>4071</v>
      </c>
      <c r="F1269" s="305">
        <v>180</v>
      </c>
      <c r="G1269" s="306">
        <v>0</v>
      </c>
      <c r="H1269" s="307">
        <v>0</v>
      </c>
      <c r="I1269" s="4"/>
      <c r="J1269" s="6" t="s">
        <v>1312</v>
      </c>
    </row>
    <row r="1270" spans="1:10" ht="27" customHeight="1">
      <c r="A1270" s="300">
        <v>211</v>
      </c>
      <c r="B1270" s="301">
        <v>9</v>
      </c>
      <c r="C1270" s="302" t="s">
        <v>1228</v>
      </c>
      <c r="D1270" s="303" t="s">
        <v>790</v>
      </c>
      <c r="E1270" s="304" t="s">
        <v>2954</v>
      </c>
      <c r="F1270" s="305">
        <v>200</v>
      </c>
      <c r="G1270" s="306">
        <v>0</v>
      </c>
      <c r="H1270" s="307">
        <v>0</v>
      </c>
      <c r="I1270" s="4"/>
      <c r="J1270" s="6" t="s">
        <v>1312</v>
      </c>
    </row>
    <row r="1271" spans="1:10" ht="27" customHeight="1">
      <c r="A1271" s="300">
        <v>211</v>
      </c>
      <c r="B1271" s="301">
        <v>10</v>
      </c>
      <c r="C1271" s="302" t="s">
        <v>5344</v>
      </c>
      <c r="D1271" s="303" t="s">
        <v>3830</v>
      </c>
      <c r="E1271" s="304" t="s">
        <v>793</v>
      </c>
      <c r="F1271" s="305">
        <v>401</v>
      </c>
      <c r="G1271" s="306">
        <v>0</v>
      </c>
      <c r="H1271" s="307">
        <v>0</v>
      </c>
      <c r="I1271" s="4"/>
      <c r="J1271" s="6" t="s">
        <v>3550</v>
      </c>
    </row>
    <row r="1272" spans="1:10" ht="27" customHeight="1">
      <c r="A1272" s="300">
        <v>211</v>
      </c>
      <c r="B1272" s="301">
        <v>11</v>
      </c>
      <c r="C1272" s="302" t="s">
        <v>1283</v>
      </c>
      <c r="D1272" s="303" t="s">
        <v>138</v>
      </c>
      <c r="E1272" s="304" t="s">
        <v>5072</v>
      </c>
      <c r="F1272" s="305">
        <v>0</v>
      </c>
      <c r="G1272" s="306">
        <v>0</v>
      </c>
      <c r="H1272" s="307">
        <v>0</v>
      </c>
      <c r="I1272" s="4"/>
      <c r="J1272" s="6" t="s">
        <v>3639</v>
      </c>
    </row>
    <row r="1273" spans="1:10" ht="27" customHeight="1">
      <c r="A1273" s="300">
        <v>211</v>
      </c>
      <c r="B1273" s="301">
        <v>12</v>
      </c>
      <c r="C1273" s="302" t="s">
        <v>1284</v>
      </c>
      <c r="D1273" s="303" t="s">
        <v>139</v>
      </c>
      <c r="E1273" s="304" t="s">
        <v>5072</v>
      </c>
      <c r="F1273" s="305">
        <v>0</v>
      </c>
      <c r="G1273" s="306">
        <v>0</v>
      </c>
      <c r="H1273" s="307">
        <v>0</v>
      </c>
      <c r="I1273" s="4"/>
      <c r="J1273" s="6" t="s">
        <v>3639</v>
      </c>
    </row>
    <row r="1274" spans="1:10" ht="27" customHeight="1">
      <c r="A1274" s="300" t="s">
        <v>2867</v>
      </c>
      <c r="B1274" s="301">
        <v>1</v>
      </c>
      <c r="C1274" s="302" t="s">
        <v>2497</v>
      </c>
      <c r="D1274" s="303" t="s">
        <v>209</v>
      </c>
      <c r="E1274" s="304" t="s">
        <v>793</v>
      </c>
      <c r="F1274" s="305">
        <v>589</v>
      </c>
      <c r="G1274" s="306">
        <v>0</v>
      </c>
      <c r="H1274" s="307">
        <v>0</v>
      </c>
      <c r="I1274" s="4"/>
      <c r="J1274" s="6" t="s">
        <v>3550</v>
      </c>
    </row>
    <row r="1275" spans="1:10" ht="27" customHeight="1">
      <c r="A1275" s="300" t="s">
        <v>2867</v>
      </c>
      <c r="B1275" s="301">
        <v>2</v>
      </c>
      <c r="C1275" s="302" t="s">
        <v>2137</v>
      </c>
      <c r="D1275" s="303" t="s">
        <v>2138</v>
      </c>
      <c r="E1275" s="304" t="s">
        <v>3506</v>
      </c>
      <c r="F1275" s="305">
        <v>361</v>
      </c>
      <c r="G1275" s="306">
        <v>0</v>
      </c>
      <c r="H1275" s="307">
        <v>0</v>
      </c>
      <c r="I1275" s="4"/>
      <c r="J1275" s="6" t="s">
        <v>3550</v>
      </c>
    </row>
    <row r="1276" spans="1:10" ht="27" customHeight="1">
      <c r="A1276" s="300" t="s">
        <v>2867</v>
      </c>
      <c r="B1276" s="301">
        <v>3</v>
      </c>
      <c r="C1276" s="302" t="s">
        <v>2139</v>
      </c>
      <c r="D1276" s="303" t="s">
        <v>3897</v>
      </c>
      <c r="E1276" s="304" t="s">
        <v>3508</v>
      </c>
      <c r="F1276" s="305">
        <v>425</v>
      </c>
      <c r="G1276" s="306">
        <v>0</v>
      </c>
      <c r="H1276" s="307">
        <v>0</v>
      </c>
      <c r="I1276" s="4"/>
      <c r="J1276" s="6" t="s">
        <v>3550</v>
      </c>
    </row>
    <row r="1277" spans="1:10" ht="27" customHeight="1">
      <c r="A1277" s="300" t="s">
        <v>2867</v>
      </c>
      <c r="B1277" s="301">
        <v>4</v>
      </c>
      <c r="C1277" s="302" t="s">
        <v>950</v>
      </c>
      <c r="D1277" s="303" t="s">
        <v>2820</v>
      </c>
      <c r="E1277" s="304" t="s">
        <v>1129</v>
      </c>
      <c r="F1277" s="305">
        <v>22</v>
      </c>
      <c r="G1277" s="306">
        <v>0</v>
      </c>
      <c r="H1277" s="307">
        <v>0</v>
      </c>
      <c r="I1277" s="4"/>
      <c r="J1277" s="6" t="s">
        <v>3550</v>
      </c>
    </row>
    <row r="1278" spans="1:10" ht="27" customHeight="1">
      <c r="A1278" s="300" t="s">
        <v>2867</v>
      </c>
      <c r="B1278" s="301">
        <v>5</v>
      </c>
      <c r="C1278" s="302" t="s">
        <v>4323</v>
      </c>
      <c r="D1278" s="303" t="s">
        <v>5436</v>
      </c>
      <c r="E1278" s="304" t="s">
        <v>2729</v>
      </c>
      <c r="F1278" s="305">
        <v>21</v>
      </c>
      <c r="G1278" s="306">
        <v>0</v>
      </c>
      <c r="H1278" s="307">
        <v>0</v>
      </c>
      <c r="I1278" s="4"/>
      <c r="J1278" s="6" t="s">
        <v>3550</v>
      </c>
    </row>
    <row r="1279" spans="1:10" ht="27" customHeight="1">
      <c r="A1279" s="300" t="s">
        <v>2867</v>
      </c>
      <c r="B1279" s="301">
        <v>6</v>
      </c>
      <c r="C1279" s="302" t="s">
        <v>4324</v>
      </c>
      <c r="D1279" s="303" t="s">
        <v>5437</v>
      </c>
      <c r="E1279" s="304" t="s">
        <v>2943</v>
      </c>
      <c r="F1279" s="305">
        <v>78</v>
      </c>
      <c r="G1279" s="306">
        <v>0</v>
      </c>
      <c r="H1279" s="307">
        <v>0</v>
      </c>
      <c r="I1279" s="4"/>
      <c r="J1279" s="6" t="s">
        <v>3550</v>
      </c>
    </row>
    <row r="1280" spans="1:10" ht="27" customHeight="1">
      <c r="A1280" s="300" t="s">
        <v>2867</v>
      </c>
      <c r="B1280" s="301">
        <v>7</v>
      </c>
      <c r="C1280" s="302" t="s">
        <v>2894</v>
      </c>
      <c r="D1280" s="303" t="s">
        <v>4465</v>
      </c>
      <c r="E1280" s="304" t="s">
        <v>1337</v>
      </c>
      <c r="F1280" s="305">
        <v>42</v>
      </c>
      <c r="G1280" s="306">
        <v>0</v>
      </c>
      <c r="H1280" s="307">
        <v>0</v>
      </c>
      <c r="I1280" s="4"/>
      <c r="J1280" s="6" t="s">
        <v>3550</v>
      </c>
    </row>
    <row r="1281" spans="1:10" ht="27" customHeight="1">
      <c r="A1281" s="300" t="s">
        <v>2867</v>
      </c>
      <c r="B1281" s="301">
        <v>8</v>
      </c>
      <c r="C1281" s="302" t="s">
        <v>5043</v>
      </c>
      <c r="D1281" s="303" t="s">
        <v>251</v>
      </c>
      <c r="E1281" s="304" t="s">
        <v>1338</v>
      </c>
      <c r="F1281" s="305">
        <v>24</v>
      </c>
      <c r="G1281" s="306">
        <v>0</v>
      </c>
      <c r="H1281" s="307">
        <v>0</v>
      </c>
      <c r="I1281" s="4"/>
      <c r="J1281" s="6" t="s">
        <v>3550</v>
      </c>
    </row>
    <row r="1282" spans="1:10" ht="27" customHeight="1">
      <c r="A1282" s="300" t="s">
        <v>2867</v>
      </c>
      <c r="B1282" s="301">
        <v>9</v>
      </c>
      <c r="C1282" s="302" t="s">
        <v>811</v>
      </c>
      <c r="D1282" s="303" t="s">
        <v>907</v>
      </c>
      <c r="E1282" s="304" t="s">
        <v>2058</v>
      </c>
      <c r="F1282" s="305">
        <v>69</v>
      </c>
      <c r="G1282" s="306">
        <v>0</v>
      </c>
      <c r="H1282" s="307">
        <v>0</v>
      </c>
      <c r="I1282" s="4"/>
      <c r="J1282" s="6" t="s">
        <v>3550</v>
      </c>
    </row>
    <row r="1283" spans="1:10" ht="27" customHeight="1">
      <c r="A1283" s="300" t="s">
        <v>2867</v>
      </c>
      <c r="B1283" s="301">
        <v>10</v>
      </c>
      <c r="C1283" s="302" t="s">
        <v>4760</v>
      </c>
      <c r="D1283" s="303" t="s">
        <v>2395</v>
      </c>
      <c r="E1283" s="304" t="s">
        <v>626</v>
      </c>
      <c r="F1283" s="305">
        <v>103</v>
      </c>
      <c r="G1283" s="306">
        <v>0</v>
      </c>
      <c r="H1283" s="307">
        <v>0</v>
      </c>
      <c r="I1283" s="4"/>
      <c r="J1283" s="6" t="s">
        <v>3550</v>
      </c>
    </row>
    <row r="1284" spans="1:10" ht="27" customHeight="1">
      <c r="A1284" s="300" t="s">
        <v>2867</v>
      </c>
      <c r="B1284" s="301">
        <v>11</v>
      </c>
      <c r="C1284" s="302" t="s">
        <v>3207</v>
      </c>
      <c r="D1284" s="303" t="s">
        <v>5004</v>
      </c>
      <c r="E1284" s="304" t="s">
        <v>2826</v>
      </c>
      <c r="F1284" s="305">
        <v>75</v>
      </c>
      <c r="G1284" s="306">
        <v>0</v>
      </c>
      <c r="H1284" s="307">
        <v>0</v>
      </c>
      <c r="I1284" s="4"/>
      <c r="J1284" s="6" t="s">
        <v>3550</v>
      </c>
    </row>
    <row r="1285" spans="1:10" ht="27" customHeight="1">
      <c r="A1285" s="300" t="s">
        <v>2867</v>
      </c>
      <c r="B1285" s="301">
        <v>12</v>
      </c>
      <c r="C1285" s="302" t="s">
        <v>5077</v>
      </c>
      <c r="D1285" s="303" t="s">
        <v>3941</v>
      </c>
      <c r="E1285" s="304" t="s">
        <v>2160</v>
      </c>
      <c r="F1285" s="305">
        <v>433</v>
      </c>
      <c r="G1285" s="306">
        <v>0</v>
      </c>
      <c r="H1285" s="307">
        <v>0</v>
      </c>
      <c r="I1285" s="4"/>
      <c r="J1285" s="6" t="s">
        <v>3550</v>
      </c>
    </row>
    <row r="1286" spans="1:10" ht="27" customHeight="1">
      <c r="A1286" s="300" t="s">
        <v>2867</v>
      </c>
      <c r="B1286" s="301">
        <v>13</v>
      </c>
      <c r="C1286" s="302" t="s">
        <v>2498</v>
      </c>
      <c r="D1286" s="303" t="s">
        <v>812</v>
      </c>
      <c r="E1286" s="304" t="s">
        <v>1745</v>
      </c>
      <c r="F1286" s="305">
        <v>561</v>
      </c>
      <c r="G1286" s="306">
        <v>0</v>
      </c>
      <c r="H1286" s="307">
        <v>0</v>
      </c>
      <c r="I1286" s="4"/>
      <c r="J1286" s="6" t="s">
        <v>3550</v>
      </c>
    </row>
    <row r="1287" spans="1:10" ht="27" customHeight="1">
      <c r="A1287" s="300" t="s">
        <v>2867</v>
      </c>
      <c r="B1287" s="301">
        <v>14</v>
      </c>
      <c r="C1287" s="302" t="s">
        <v>1985</v>
      </c>
      <c r="D1287" s="303" t="s">
        <v>2896</v>
      </c>
      <c r="E1287" s="304" t="s">
        <v>1745</v>
      </c>
      <c r="F1287" s="305">
        <v>896</v>
      </c>
      <c r="G1287" s="306">
        <v>0</v>
      </c>
      <c r="H1287" s="307">
        <v>0</v>
      </c>
      <c r="I1287" s="4"/>
      <c r="J1287" s="6" t="s">
        <v>3550</v>
      </c>
    </row>
    <row r="1288" spans="1:10" ht="27" customHeight="1">
      <c r="A1288" s="300" t="s">
        <v>2867</v>
      </c>
      <c r="B1288" s="301">
        <v>15</v>
      </c>
      <c r="C1288" s="302" t="s">
        <v>1748</v>
      </c>
      <c r="D1288" s="303" t="s">
        <v>5006</v>
      </c>
      <c r="E1288" s="304" t="s">
        <v>39</v>
      </c>
      <c r="F1288" s="305">
        <v>24</v>
      </c>
      <c r="G1288" s="306">
        <v>0</v>
      </c>
      <c r="H1288" s="307">
        <v>0</v>
      </c>
      <c r="I1288" s="4"/>
      <c r="J1288" s="6" t="s">
        <v>3550</v>
      </c>
    </row>
    <row r="1289" spans="1:10" ht="27" customHeight="1">
      <c r="A1289" s="300" t="s">
        <v>2867</v>
      </c>
      <c r="B1289" s="301">
        <v>16</v>
      </c>
      <c r="C1289" s="302" t="s">
        <v>5347</v>
      </c>
      <c r="D1289" s="303" t="s">
        <v>3943</v>
      </c>
      <c r="E1289" s="304" t="s">
        <v>1745</v>
      </c>
      <c r="F1289" s="305">
        <v>430</v>
      </c>
      <c r="G1289" s="306">
        <v>0</v>
      </c>
      <c r="H1289" s="307">
        <v>0</v>
      </c>
      <c r="I1289" s="4"/>
      <c r="J1289" s="6" t="s">
        <v>3550</v>
      </c>
    </row>
    <row r="1290" spans="1:10" ht="27" customHeight="1">
      <c r="A1290" s="300" t="s">
        <v>2867</v>
      </c>
      <c r="B1290" s="301">
        <v>17</v>
      </c>
      <c r="C1290" s="302" t="s">
        <v>1218</v>
      </c>
      <c r="D1290" s="303" t="s">
        <v>3944</v>
      </c>
      <c r="E1290" s="304" t="s">
        <v>2084</v>
      </c>
      <c r="F1290" s="305">
        <v>1002</v>
      </c>
      <c r="G1290" s="306">
        <v>0</v>
      </c>
      <c r="H1290" s="307">
        <v>0</v>
      </c>
      <c r="I1290" s="4"/>
      <c r="J1290" s="6" t="s">
        <v>3550</v>
      </c>
    </row>
    <row r="1291" spans="1:10" ht="27" customHeight="1">
      <c r="A1291" s="300" t="s">
        <v>2867</v>
      </c>
      <c r="B1291" s="301">
        <v>18</v>
      </c>
      <c r="C1291" s="302" t="s">
        <v>445</v>
      </c>
      <c r="D1291" s="303" t="s">
        <v>1595</v>
      </c>
      <c r="E1291" s="304" t="s">
        <v>2321</v>
      </c>
      <c r="F1291" s="305">
        <v>32</v>
      </c>
      <c r="G1291" s="306">
        <v>0</v>
      </c>
      <c r="H1291" s="307">
        <v>0</v>
      </c>
      <c r="I1291" s="4"/>
      <c r="J1291" s="6" t="s">
        <v>3550</v>
      </c>
    </row>
    <row r="1292" spans="1:10" ht="27" customHeight="1">
      <c r="A1292" s="300" t="s">
        <v>2867</v>
      </c>
      <c r="B1292" s="301">
        <v>19</v>
      </c>
      <c r="C1292" s="302" t="s">
        <v>1835</v>
      </c>
      <c r="D1292" s="303" t="s">
        <v>1596</v>
      </c>
      <c r="E1292" s="304" t="s">
        <v>2321</v>
      </c>
      <c r="F1292" s="305">
        <v>8</v>
      </c>
      <c r="G1292" s="306">
        <v>0</v>
      </c>
      <c r="H1292" s="307">
        <v>0</v>
      </c>
      <c r="I1292" s="4"/>
      <c r="J1292" s="6" t="s">
        <v>3550</v>
      </c>
    </row>
    <row r="1293" spans="1:10" ht="27" customHeight="1">
      <c r="A1293" s="300" t="s">
        <v>2867</v>
      </c>
      <c r="B1293" s="301">
        <v>20</v>
      </c>
      <c r="C1293" s="302" t="s">
        <v>2076</v>
      </c>
      <c r="D1293" s="303" t="s">
        <v>971</v>
      </c>
      <c r="E1293" s="304" t="s">
        <v>201</v>
      </c>
      <c r="F1293" s="305">
        <v>0</v>
      </c>
      <c r="G1293" s="306">
        <v>0</v>
      </c>
      <c r="H1293" s="307">
        <v>0</v>
      </c>
      <c r="I1293" s="4"/>
      <c r="J1293" s="6" t="s">
        <v>1312</v>
      </c>
    </row>
    <row r="1294" spans="1:10" ht="27" customHeight="1">
      <c r="A1294" s="300" t="s">
        <v>2867</v>
      </c>
      <c r="B1294" s="301">
        <v>21</v>
      </c>
      <c r="C1294" s="302" t="s">
        <v>4606</v>
      </c>
      <c r="D1294" s="303" t="s">
        <v>4468</v>
      </c>
      <c r="E1294" s="304" t="s">
        <v>202</v>
      </c>
      <c r="F1294" s="305">
        <v>0</v>
      </c>
      <c r="G1294" s="306">
        <v>0</v>
      </c>
      <c r="H1294" s="307">
        <v>0</v>
      </c>
      <c r="I1294" s="4"/>
      <c r="J1294" s="6" t="s">
        <v>1312</v>
      </c>
    </row>
    <row r="1295" spans="1:10" ht="27" customHeight="1">
      <c r="A1295" s="300" t="s">
        <v>2867</v>
      </c>
      <c r="B1295" s="301">
        <v>22</v>
      </c>
      <c r="C1295" s="302" t="s">
        <v>3543</v>
      </c>
      <c r="D1295" s="303" t="s">
        <v>952</v>
      </c>
      <c r="E1295" s="304" t="s">
        <v>1214</v>
      </c>
      <c r="F1295" s="305">
        <v>0</v>
      </c>
      <c r="G1295" s="306">
        <v>0</v>
      </c>
      <c r="H1295" s="307">
        <v>0</v>
      </c>
      <c r="I1295" s="4"/>
      <c r="J1295" s="6" t="s">
        <v>1312</v>
      </c>
    </row>
    <row r="1296" spans="1:10" ht="27" customHeight="1">
      <c r="A1296" s="300" t="s">
        <v>2867</v>
      </c>
      <c r="B1296" s="301">
        <v>23</v>
      </c>
      <c r="C1296" s="302" t="s">
        <v>953</v>
      </c>
      <c r="D1296" s="303" t="s">
        <v>954</v>
      </c>
      <c r="E1296" s="304" t="s">
        <v>1215</v>
      </c>
      <c r="F1296" s="305">
        <v>0</v>
      </c>
      <c r="G1296" s="306">
        <v>0</v>
      </c>
      <c r="H1296" s="307">
        <v>0</v>
      </c>
      <c r="I1296" s="4"/>
      <c r="J1296" s="6" t="s">
        <v>1312</v>
      </c>
    </row>
    <row r="1297" spans="1:10" ht="27" customHeight="1">
      <c r="A1297" s="300" t="s">
        <v>2867</v>
      </c>
      <c r="B1297" s="301">
        <v>24</v>
      </c>
      <c r="C1297" s="302" t="s">
        <v>955</v>
      </c>
      <c r="D1297" s="303" t="s">
        <v>956</v>
      </c>
      <c r="E1297" s="304" t="s">
        <v>2166</v>
      </c>
      <c r="F1297" s="305">
        <v>0</v>
      </c>
      <c r="G1297" s="306">
        <v>0</v>
      </c>
      <c r="H1297" s="307">
        <v>0</v>
      </c>
      <c r="I1297" s="4"/>
      <c r="J1297" s="6" t="s">
        <v>1312</v>
      </c>
    </row>
    <row r="1298" spans="1:10" ht="27" customHeight="1">
      <c r="A1298" s="300" t="s">
        <v>2867</v>
      </c>
      <c r="B1298" s="301">
        <v>25</v>
      </c>
      <c r="C1298" s="302" t="s">
        <v>957</v>
      </c>
      <c r="D1298" s="303" t="s">
        <v>616</v>
      </c>
      <c r="E1298" s="304" t="s">
        <v>2167</v>
      </c>
      <c r="F1298" s="305">
        <v>0</v>
      </c>
      <c r="G1298" s="306">
        <v>0</v>
      </c>
      <c r="H1298" s="307">
        <v>0</v>
      </c>
      <c r="I1298" s="4"/>
      <c r="J1298" s="6" t="s">
        <v>1312</v>
      </c>
    </row>
    <row r="1299" spans="1:10" ht="27" customHeight="1">
      <c r="A1299" s="300" t="s">
        <v>2867</v>
      </c>
      <c r="B1299" s="301">
        <v>26</v>
      </c>
      <c r="C1299" s="302" t="s">
        <v>4589</v>
      </c>
      <c r="D1299" s="303" t="s">
        <v>1521</v>
      </c>
      <c r="E1299" s="304" t="s">
        <v>3677</v>
      </c>
      <c r="F1299" s="305">
        <v>0</v>
      </c>
      <c r="G1299" s="306">
        <v>0</v>
      </c>
      <c r="H1299" s="307">
        <v>0</v>
      </c>
      <c r="I1299" s="4"/>
      <c r="J1299" s="6" t="s">
        <v>1312</v>
      </c>
    </row>
    <row r="1300" spans="1:10" ht="27" customHeight="1">
      <c r="A1300" s="300" t="s">
        <v>2867</v>
      </c>
      <c r="B1300" s="301">
        <v>27</v>
      </c>
      <c r="C1300" s="302" t="s">
        <v>1522</v>
      </c>
      <c r="D1300" s="303" t="s">
        <v>3732</v>
      </c>
      <c r="E1300" s="304" t="s">
        <v>3678</v>
      </c>
      <c r="F1300" s="305">
        <v>0</v>
      </c>
      <c r="G1300" s="306">
        <v>0</v>
      </c>
      <c r="H1300" s="307">
        <v>0</v>
      </c>
      <c r="I1300" s="4"/>
      <c r="J1300" s="6" t="s">
        <v>1312</v>
      </c>
    </row>
    <row r="1301" spans="1:10" ht="27" customHeight="1">
      <c r="A1301" s="300" t="s">
        <v>2867</v>
      </c>
      <c r="B1301" s="301">
        <v>28</v>
      </c>
      <c r="C1301" s="302" t="s">
        <v>1249</v>
      </c>
      <c r="D1301" s="303" t="s">
        <v>1250</v>
      </c>
      <c r="E1301" s="304" t="s">
        <v>3679</v>
      </c>
      <c r="F1301" s="305">
        <v>0</v>
      </c>
      <c r="G1301" s="306">
        <v>0</v>
      </c>
      <c r="H1301" s="307">
        <v>0</v>
      </c>
      <c r="I1301" s="4"/>
      <c r="J1301" s="6" t="s">
        <v>1312</v>
      </c>
    </row>
    <row r="1302" spans="1:10" ht="27" customHeight="1">
      <c r="A1302" s="300" t="s">
        <v>2867</v>
      </c>
      <c r="B1302" s="301">
        <v>29</v>
      </c>
      <c r="C1302" s="302" t="s">
        <v>470</v>
      </c>
      <c r="D1302" s="303" t="s">
        <v>471</v>
      </c>
      <c r="E1302" s="304" t="s">
        <v>4765</v>
      </c>
      <c r="F1302" s="305">
        <v>0</v>
      </c>
      <c r="G1302" s="306">
        <v>0</v>
      </c>
      <c r="H1302" s="307">
        <v>0</v>
      </c>
      <c r="I1302" s="4"/>
      <c r="J1302" s="6" t="s">
        <v>1312</v>
      </c>
    </row>
    <row r="1303" spans="1:10" ht="27" customHeight="1">
      <c r="A1303" s="300" t="s">
        <v>2867</v>
      </c>
      <c r="B1303" s="301">
        <v>30</v>
      </c>
      <c r="C1303" s="302" t="s">
        <v>2055</v>
      </c>
      <c r="D1303" s="303" t="s">
        <v>2774</v>
      </c>
      <c r="E1303" s="304" t="s">
        <v>201</v>
      </c>
      <c r="F1303" s="305">
        <v>0</v>
      </c>
      <c r="G1303" s="306">
        <v>0</v>
      </c>
      <c r="H1303" s="307">
        <v>0</v>
      </c>
      <c r="I1303" s="4"/>
      <c r="J1303" s="6" t="s">
        <v>1312</v>
      </c>
    </row>
    <row r="1304" spans="1:10" ht="27" customHeight="1">
      <c r="A1304" s="300" t="s">
        <v>2867</v>
      </c>
      <c r="B1304" s="301">
        <v>31</v>
      </c>
      <c r="C1304" s="302" t="s">
        <v>2056</v>
      </c>
      <c r="D1304" s="303" t="s">
        <v>2775</v>
      </c>
      <c r="E1304" s="304" t="s">
        <v>202</v>
      </c>
      <c r="F1304" s="305">
        <v>0</v>
      </c>
      <c r="G1304" s="306">
        <v>0</v>
      </c>
      <c r="H1304" s="307">
        <v>0</v>
      </c>
      <c r="I1304" s="4"/>
      <c r="J1304" s="6" t="s">
        <v>1312</v>
      </c>
    </row>
    <row r="1305" spans="1:10" ht="27" customHeight="1">
      <c r="A1305" s="300" t="s">
        <v>2867</v>
      </c>
      <c r="B1305" s="301">
        <v>32</v>
      </c>
      <c r="C1305" s="302" t="s">
        <v>356</v>
      </c>
      <c r="D1305" s="303" t="s">
        <v>4061</v>
      </c>
      <c r="E1305" s="304" t="s">
        <v>385</v>
      </c>
      <c r="F1305" s="305">
        <v>82</v>
      </c>
      <c r="G1305" s="306">
        <v>0</v>
      </c>
      <c r="H1305" s="307">
        <v>0</v>
      </c>
      <c r="I1305" s="4"/>
      <c r="J1305" s="6" t="s">
        <v>1312</v>
      </c>
    </row>
    <row r="1306" spans="1:10" ht="27" customHeight="1">
      <c r="A1306" s="300" t="s">
        <v>2867</v>
      </c>
      <c r="B1306" s="301">
        <v>33</v>
      </c>
      <c r="C1306" s="302" t="s">
        <v>3748</v>
      </c>
      <c r="D1306" s="303" t="s">
        <v>3437</v>
      </c>
      <c r="E1306" s="304" t="s">
        <v>384</v>
      </c>
      <c r="F1306" s="305">
        <v>105</v>
      </c>
      <c r="G1306" s="306">
        <v>0</v>
      </c>
      <c r="H1306" s="307">
        <v>0</v>
      </c>
      <c r="I1306" s="4"/>
      <c r="J1306" s="6" t="s">
        <v>1312</v>
      </c>
    </row>
    <row r="1307" spans="1:10" ht="27" customHeight="1">
      <c r="A1307" s="300" t="s">
        <v>2867</v>
      </c>
      <c r="B1307" s="301">
        <v>34</v>
      </c>
      <c r="C1307" s="302" t="s">
        <v>1229</v>
      </c>
      <c r="D1307" s="303" t="s">
        <v>4218</v>
      </c>
      <c r="E1307" s="304" t="s">
        <v>1803</v>
      </c>
      <c r="F1307" s="305">
        <v>36</v>
      </c>
      <c r="G1307" s="306">
        <v>0</v>
      </c>
      <c r="H1307" s="307">
        <v>0</v>
      </c>
      <c r="I1307" s="4"/>
      <c r="J1307" s="6" t="s">
        <v>1312</v>
      </c>
    </row>
    <row r="1308" spans="1:10" ht="27" customHeight="1">
      <c r="A1308" s="300" t="s">
        <v>2867</v>
      </c>
      <c r="B1308" s="301">
        <v>35</v>
      </c>
      <c r="C1308" s="302" t="s">
        <v>1232</v>
      </c>
      <c r="D1308" s="303" t="s">
        <v>4219</v>
      </c>
      <c r="E1308" s="304" t="s">
        <v>4071</v>
      </c>
      <c r="F1308" s="305">
        <v>12</v>
      </c>
      <c r="G1308" s="306">
        <v>0</v>
      </c>
      <c r="H1308" s="307">
        <v>0</v>
      </c>
      <c r="I1308" s="4"/>
      <c r="J1308" s="6" t="s">
        <v>1312</v>
      </c>
    </row>
    <row r="1309" spans="1:10" ht="27" customHeight="1">
      <c r="A1309" s="300" t="s">
        <v>2867</v>
      </c>
      <c r="B1309" s="301">
        <v>36</v>
      </c>
      <c r="C1309" s="302" t="s">
        <v>1228</v>
      </c>
      <c r="D1309" s="303" t="s">
        <v>790</v>
      </c>
      <c r="E1309" s="304" t="s">
        <v>2954</v>
      </c>
      <c r="F1309" s="305">
        <v>144</v>
      </c>
      <c r="G1309" s="306">
        <v>0</v>
      </c>
      <c r="H1309" s="307">
        <v>0</v>
      </c>
      <c r="I1309" s="4"/>
      <c r="J1309" s="6" t="s">
        <v>1312</v>
      </c>
    </row>
    <row r="1310" spans="1:10" ht="27" customHeight="1">
      <c r="A1310" s="300" t="s">
        <v>2867</v>
      </c>
      <c r="B1310" s="301">
        <v>37</v>
      </c>
      <c r="C1310" s="302" t="s">
        <v>1230</v>
      </c>
      <c r="D1310" s="303" t="s">
        <v>3969</v>
      </c>
      <c r="E1310" s="304" t="s">
        <v>1803</v>
      </c>
      <c r="F1310" s="305">
        <v>87</v>
      </c>
      <c r="G1310" s="306">
        <v>0</v>
      </c>
      <c r="H1310" s="307">
        <v>0</v>
      </c>
      <c r="I1310" s="4"/>
      <c r="J1310" s="6" t="s">
        <v>1312</v>
      </c>
    </row>
    <row r="1311" spans="1:10" ht="27" customHeight="1">
      <c r="A1311" s="300" t="s">
        <v>2867</v>
      </c>
      <c r="B1311" s="301">
        <v>38</v>
      </c>
      <c r="C1311" s="302" t="s">
        <v>2030</v>
      </c>
      <c r="D1311" s="303" t="s">
        <v>3970</v>
      </c>
      <c r="E1311" s="304" t="s">
        <v>4071</v>
      </c>
      <c r="F1311" s="305">
        <v>67</v>
      </c>
      <c r="G1311" s="306">
        <v>0</v>
      </c>
      <c r="H1311" s="307">
        <v>0</v>
      </c>
      <c r="I1311" s="4"/>
      <c r="J1311" s="6" t="s">
        <v>1312</v>
      </c>
    </row>
    <row r="1312" spans="1:10" ht="27" customHeight="1">
      <c r="A1312" s="300" t="s">
        <v>2867</v>
      </c>
      <c r="B1312" s="301">
        <v>39</v>
      </c>
      <c r="C1312" s="302" t="s">
        <v>3858</v>
      </c>
      <c r="D1312" s="303" t="s">
        <v>2668</v>
      </c>
      <c r="E1312" s="304" t="s">
        <v>2209</v>
      </c>
      <c r="F1312" s="305">
        <v>1543</v>
      </c>
      <c r="G1312" s="306">
        <v>0</v>
      </c>
      <c r="H1312" s="307">
        <v>0</v>
      </c>
      <c r="I1312" s="4"/>
      <c r="J1312" s="6" t="s">
        <v>3550</v>
      </c>
    </row>
    <row r="1313" spans="1:10" ht="27" customHeight="1">
      <c r="A1313" s="300" t="s">
        <v>2867</v>
      </c>
      <c r="B1313" s="301">
        <v>40</v>
      </c>
      <c r="C1313" s="302" t="s">
        <v>256</v>
      </c>
      <c r="D1313" s="303" t="s">
        <v>5093</v>
      </c>
      <c r="E1313" s="304" t="s">
        <v>20</v>
      </c>
      <c r="F1313" s="305">
        <v>8</v>
      </c>
      <c r="G1313" s="306">
        <v>0</v>
      </c>
      <c r="H1313" s="307">
        <v>0</v>
      </c>
      <c r="I1313" s="4"/>
      <c r="J1313" s="6" t="s">
        <v>3550</v>
      </c>
    </row>
    <row r="1314" spans="1:10" ht="27" customHeight="1">
      <c r="A1314" s="300" t="s">
        <v>2867</v>
      </c>
      <c r="B1314" s="301">
        <v>41</v>
      </c>
      <c r="C1314" s="302" t="s">
        <v>21</v>
      </c>
      <c r="D1314" s="303" t="s">
        <v>3685</v>
      </c>
      <c r="E1314" s="304" t="s">
        <v>1804</v>
      </c>
      <c r="F1314" s="305">
        <v>30</v>
      </c>
      <c r="G1314" s="306">
        <v>0</v>
      </c>
      <c r="H1314" s="307">
        <v>0</v>
      </c>
      <c r="I1314" s="4"/>
      <c r="J1314" s="6" t="s">
        <v>3550</v>
      </c>
    </row>
    <row r="1315" spans="1:10" ht="27" customHeight="1">
      <c r="A1315" s="300" t="s">
        <v>2867</v>
      </c>
      <c r="B1315" s="301">
        <v>42</v>
      </c>
      <c r="C1315" s="302" t="s">
        <v>1806</v>
      </c>
      <c r="D1315" s="303" t="s">
        <v>1097</v>
      </c>
      <c r="E1315" s="304" t="s">
        <v>1808</v>
      </c>
      <c r="F1315" s="305">
        <v>0</v>
      </c>
      <c r="G1315" s="306">
        <v>0</v>
      </c>
      <c r="H1315" s="307">
        <v>0</v>
      </c>
      <c r="I1315" s="4"/>
      <c r="J1315" s="6" t="s">
        <v>3550</v>
      </c>
    </row>
    <row r="1316" spans="1:10" ht="27" customHeight="1">
      <c r="A1316" s="300" t="s">
        <v>2867</v>
      </c>
      <c r="B1316" s="301">
        <v>43</v>
      </c>
      <c r="C1316" s="302" t="s">
        <v>2210</v>
      </c>
      <c r="D1316" s="303" t="s">
        <v>1102</v>
      </c>
      <c r="E1316" s="304" t="s">
        <v>41</v>
      </c>
      <c r="F1316" s="305">
        <v>200</v>
      </c>
      <c r="G1316" s="306">
        <v>0</v>
      </c>
      <c r="H1316" s="307">
        <v>0</v>
      </c>
      <c r="I1316" s="4"/>
      <c r="J1316" s="6" t="s">
        <v>3550</v>
      </c>
    </row>
    <row r="1317" spans="1:10" ht="27" customHeight="1">
      <c r="A1317" s="300" t="s">
        <v>2867</v>
      </c>
      <c r="B1317" s="301">
        <v>44</v>
      </c>
      <c r="C1317" s="302" t="s">
        <v>4439</v>
      </c>
      <c r="D1317" s="303" t="s">
        <v>4440</v>
      </c>
      <c r="E1317" s="304" t="s">
        <v>2084</v>
      </c>
      <c r="F1317" s="305">
        <v>411</v>
      </c>
      <c r="G1317" s="306">
        <v>0</v>
      </c>
      <c r="H1317" s="307">
        <v>0</v>
      </c>
      <c r="I1317" s="4"/>
      <c r="J1317" s="6" t="s">
        <v>3550</v>
      </c>
    </row>
    <row r="1318" spans="1:10" ht="27" customHeight="1">
      <c r="A1318" s="300" t="s">
        <v>2867</v>
      </c>
      <c r="B1318" s="301">
        <v>45</v>
      </c>
      <c r="C1318" s="302" t="s">
        <v>4441</v>
      </c>
      <c r="D1318" s="303" t="s">
        <v>4442</v>
      </c>
      <c r="E1318" s="304" t="s">
        <v>1811</v>
      </c>
      <c r="F1318" s="305">
        <v>0</v>
      </c>
      <c r="G1318" s="306">
        <v>0</v>
      </c>
      <c r="H1318" s="307">
        <v>0</v>
      </c>
      <c r="I1318" s="4"/>
      <c r="J1318" s="6" t="s">
        <v>3550</v>
      </c>
    </row>
    <row r="1319" spans="1:10" ht="27" customHeight="1">
      <c r="A1319" s="300" t="s">
        <v>2867</v>
      </c>
      <c r="B1319" s="301">
        <v>46</v>
      </c>
      <c r="C1319" s="302" t="s">
        <v>4443</v>
      </c>
      <c r="D1319" s="303" t="s">
        <v>4444</v>
      </c>
      <c r="E1319" s="304" t="s">
        <v>1811</v>
      </c>
      <c r="F1319" s="305">
        <v>0</v>
      </c>
      <c r="G1319" s="306">
        <v>0</v>
      </c>
      <c r="H1319" s="307">
        <v>0</v>
      </c>
      <c r="I1319" s="4"/>
      <c r="J1319" s="6" t="s">
        <v>3550</v>
      </c>
    </row>
    <row r="1320" spans="1:10" ht="27" customHeight="1">
      <c r="A1320" s="300" t="s">
        <v>2867</v>
      </c>
      <c r="B1320" s="301">
        <v>47</v>
      </c>
      <c r="C1320" s="302" t="s">
        <v>4445</v>
      </c>
      <c r="D1320" s="303" t="s">
        <v>446</v>
      </c>
      <c r="E1320" s="304" t="s">
        <v>1811</v>
      </c>
      <c r="F1320" s="305">
        <v>0</v>
      </c>
      <c r="G1320" s="306">
        <v>0</v>
      </c>
      <c r="H1320" s="307">
        <v>0</v>
      </c>
      <c r="I1320" s="4"/>
      <c r="J1320" s="6" t="s">
        <v>3550</v>
      </c>
    </row>
    <row r="1321" spans="1:10" ht="27" customHeight="1">
      <c r="A1321" s="300" t="s">
        <v>2867</v>
      </c>
      <c r="B1321" s="301">
        <v>48</v>
      </c>
      <c r="C1321" s="302" t="s">
        <v>447</v>
      </c>
      <c r="D1321" s="303" t="s">
        <v>448</v>
      </c>
      <c r="E1321" s="304" t="s">
        <v>1811</v>
      </c>
      <c r="F1321" s="305">
        <v>0</v>
      </c>
      <c r="G1321" s="306">
        <v>0</v>
      </c>
      <c r="H1321" s="307">
        <v>0</v>
      </c>
      <c r="I1321" s="4"/>
      <c r="J1321" s="6" t="s">
        <v>3550</v>
      </c>
    </row>
    <row r="1322" spans="1:10" ht="27" customHeight="1">
      <c r="A1322" s="300" t="s">
        <v>2867</v>
      </c>
      <c r="B1322" s="301">
        <v>49</v>
      </c>
      <c r="C1322" s="302" t="s">
        <v>3581</v>
      </c>
      <c r="D1322" s="303" t="s">
        <v>2728</v>
      </c>
      <c r="E1322" s="304" t="s">
        <v>1811</v>
      </c>
      <c r="F1322" s="305">
        <v>0</v>
      </c>
      <c r="G1322" s="306">
        <v>0</v>
      </c>
      <c r="H1322" s="307">
        <v>0</v>
      </c>
      <c r="I1322" s="4"/>
      <c r="J1322" s="6" t="s">
        <v>3550</v>
      </c>
    </row>
    <row r="1323" spans="1:10" ht="27" customHeight="1">
      <c r="A1323" s="300" t="s">
        <v>2867</v>
      </c>
      <c r="B1323" s="301">
        <v>50</v>
      </c>
      <c r="C1323" s="302" t="s">
        <v>3099</v>
      </c>
      <c r="D1323" s="303" t="s">
        <v>5021</v>
      </c>
      <c r="E1323" s="304" t="s">
        <v>1811</v>
      </c>
      <c r="F1323" s="305">
        <v>0</v>
      </c>
      <c r="G1323" s="306">
        <v>0</v>
      </c>
      <c r="H1323" s="307">
        <v>0</v>
      </c>
      <c r="I1323" s="4"/>
      <c r="J1323" s="6" t="s">
        <v>3550</v>
      </c>
    </row>
    <row r="1324" spans="1:10" ht="27" customHeight="1">
      <c r="A1324" s="300" t="s">
        <v>2867</v>
      </c>
      <c r="B1324" s="301">
        <v>51</v>
      </c>
      <c r="C1324" s="302" t="s">
        <v>5022</v>
      </c>
      <c r="D1324" s="303" t="s">
        <v>5023</v>
      </c>
      <c r="E1324" s="304" t="s">
        <v>1811</v>
      </c>
      <c r="F1324" s="305">
        <v>0</v>
      </c>
      <c r="G1324" s="306">
        <v>0</v>
      </c>
      <c r="H1324" s="307">
        <v>0</v>
      </c>
      <c r="I1324" s="4"/>
      <c r="J1324" s="6" t="s">
        <v>3550</v>
      </c>
    </row>
    <row r="1325" spans="1:10" ht="27" customHeight="1">
      <c r="A1325" s="300" t="s">
        <v>2867</v>
      </c>
      <c r="B1325" s="301">
        <v>52</v>
      </c>
      <c r="C1325" s="302" t="s">
        <v>5024</v>
      </c>
      <c r="D1325" s="303" t="s">
        <v>5025</v>
      </c>
      <c r="E1325" s="304" t="s">
        <v>1811</v>
      </c>
      <c r="F1325" s="305">
        <v>0</v>
      </c>
      <c r="G1325" s="306">
        <v>0</v>
      </c>
      <c r="H1325" s="307">
        <v>0</v>
      </c>
      <c r="I1325" s="4"/>
      <c r="J1325" s="6" t="s">
        <v>3550</v>
      </c>
    </row>
    <row r="1326" spans="1:10" ht="27" customHeight="1">
      <c r="A1326" s="300" t="s">
        <v>2867</v>
      </c>
      <c r="B1326" s="301">
        <v>53</v>
      </c>
      <c r="C1326" s="302" t="s">
        <v>5026</v>
      </c>
      <c r="D1326" s="303" t="s">
        <v>4447</v>
      </c>
      <c r="E1326" s="304" t="s">
        <v>1811</v>
      </c>
      <c r="F1326" s="305">
        <v>0</v>
      </c>
      <c r="G1326" s="306">
        <v>0</v>
      </c>
      <c r="H1326" s="307">
        <v>0</v>
      </c>
      <c r="I1326" s="4"/>
      <c r="J1326" s="6" t="s">
        <v>3550</v>
      </c>
    </row>
    <row r="1327" spans="1:10" ht="27" customHeight="1">
      <c r="A1327" s="300" t="s">
        <v>2867</v>
      </c>
      <c r="B1327" s="301">
        <v>54</v>
      </c>
      <c r="C1327" s="302" t="s">
        <v>4448</v>
      </c>
      <c r="D1327" s="303" t="s">
        <v>4449</v>
      </c>
      <c r="E1327" s="304" t="s">
        <v>1811</v>
      </c>
      <c r="F1327" s="305">
        <v>0</v>
      </c>
      <c r="G1327" s="306">
        <v>0</v>
      </c>
      <c r="H1327" s="307">
        <v>0</v>
      </c>
      <c r="I1327" s="4"/>
      <c r="J1327" s="6" t="s">
        <v>3550</v>
      </c>
    </row>
    <row r="1328" spans="1:10" ht="27" customHeight="1">
      <c r="A1328" s="300" t="s">
        <v>2867</v>
      </c>
      <c r="B1328" s="301">
        <v>55</v>
      </c>
      <c r="C1328" s="302" t="s">
        <v>4450</v>
      </c>
      <c r="D1328" s="303" t="s">
        <v>5343</v>
      </c>
      <c r="E1328" s="304" t="s">
        <v>1811</v>
      </c>
      <c r="F1328" s="305">
        <v>0</v>
      </c>
      <c r="G1328" s="306">
        <v>0</v>
      </c>
      <c r="H1328" s="307">
        <v>0</v>
      </c>
      <c r="I1328" s="4"/>
      <c r="J1328" s="6" t="s">
        <v>3550</v>
      </c>
    </row>
    <row r="1329" spans="1:10" ht="27" customHeight="1">
      <c r="A1329" s="300" t="s">
        <v>2867</v>
      </c>
      <c r="B1329" s="301">
        <v>56</v>
      </c>
      <c r="C1329" s="302" t="s">
        <v>2131</v>
      </c>
      <c r="D1329" s="303" t="s">
        <v>3023</v>
      </c>
      <c r="E1329" s="304" t="s">
        <v>1449</v>
      </c>
      <c r="F1329" s="305">
        <v>607</v>
      </c>
      <c r="G1329" s="306">
        <v>0</v>
      </c>
      <c r="H1329" s="307">
        <v>0</v>
      </c>
      <c r="I1329" s="4"/>
      <c r="J1329" s="6" t="s">
        <v>3550</v>
      </c>
    </row>
    <row r="1330" spans="1:10" ht="27" customHeight="1">
      <c r="A1330" s="300" t="s">
        <v>2867</v>
      </c>
      <c r="B1330" s="301">
        <v>57</v>
      </c>
      <c r="C1330" s="302" t="s">
        <v>813</v>
      </c>
      <c r="D1330" s="303" t="s">
        <v>1021</v>
      </c>
      <c r="E1330" s="304" t="s">
        <v>3203</v>
      </c>
      <c r="F1330" s="305">
        <v>0</v>
      </c>
      <c r="G1330" s="306">
        <v>0</v>
      </c>
      <c r="H1330" s="307">
        <v>0</v>
      </c>
      <c r="I1330" s="4"/>
      <c r="J1330" s="6" t="s">
        <v>3639</v>
      </c>
    </row>
    <row r="1331" spans="1:10" ht="27" customHeight="1">
      <c r="A1331" s="300" t="s">
        <v>2867</v>
      </c>
      <c r="B1331" s="301">
        <v>58</v>
      </c>
      <c r="C1331" s="302" t="s">
        <v>1040</v>
      </c>
      <c r="D1331" s="303" t="s">
        <v>1021</v>
      </c>
      <c r="E1331" s="304" t="s">
        <v>5015</v>
      </c>
      <c r="F1331" s="305">
        <v>0</v>
      </c>
      <c r="G1331" s="306">
        <v>0</v>
      </c>
      <c r="H1331" s="307">
        <v>0</v>
      </c>
      <c r="I1331" s="4"/>
      <c r="J1331" s="6" t="s">
        <v>3639</v>
      </c>
    </row>
    <row r="1332" spans="1:10" ht="27" customHeight="1">
      <c r="A1332" s="300" t="s">
        <v>2867</v>
      </c>
      <c r="B1332" s="301">
        <v>59</v>
      </c>
      <c r="C1332" s="302" t="s">
        <v>2890</v>
      </c>
      <c r="D1332" s="303" t="s">
        <v>1021</v>
      </c>
      <c r="E1332" s="304" t="s">
        <v>3203</v>
      </c>
      <c r="F1332" s="305">
        <v>0</v>
      </c>
      <c r="G1332" s="306">
        <v>0</v>
      </c>
      <c r="H1332" s="307">
        <v>0</v>
      </c>
      <c r="I1332" s="4"/>
      <c r="J1332" s="6" t="s">
        <v>3639</v>
      </c>
    </row>
    <row r="1333" spans="1:10" ht="27" customHeight="1">
      <c r="A1333" s="300" t="s">
        <v>2867</v>
      </c>
      <c r="B1333" s="301">
        <v>60</v>
      </c>
      <c r="C1333" s="302" t="s">
        <v>2892</v>
      </c>
      <c r="D1333" s="303" t="s">
        <v>1021</v>
      </c>
      <c r="E1333" s="304" t="s">
        <v>5015</v>
      </c>
      <c r="F1333" s="305">
        <v>0</v>
      </c>
      <c r="G1333" s="306">
        <v>0</v>
      </c>
      <c r="H1333" s="307">
        <v>0</v>
      </c>
      <c r="I1333" s="4"/>
      <c r="J1333" s="6" t="s">
        <v>3639</v>
      </c>
    </row>
    <row r="1334" spans="1:10" ht="27" customHeight="1">
      <c r="A1334" s="300" t="s">
        <v>2867</v>
      </c>
      <c r="B1334" s="301">
        <v>61</v>
      </c>
      <c r="C1334" s="302" t="s">
        <v>2899</v>
      </c>
      <c r="D1334" s="303" t="s">
        <v>1021</v>
      </c>
      <c r="E1334" s="304" t="s">
        <v>2742</v>
      </c>
      <c r="F1334" s="305">
        <v>0</v>
      </c>
      <c r="G1334" s="306">
        <v>0</v>
      </c>
      <c r="H1334" s="307">
        <v>0</v>
      </c>
      <c r="I1334" s="4"/>
      <c r="J1334" s="6" t="s">
        <v>3639</v>
      </c>
    </row>
    <row r="1335" spans="1:10" ht="27" customHeight="1">
      <c r="A1335" s="300" t="s">
        <v>2867</v>
      </c>
      <c r="B1335" s="301">
        <v>62</v>
      </c>
      <c r="C1335" s="302" t="s">
        <v>1262</v>
      </c>
      <c r="D1335" s="303" t="s">
        <v>1021</v>
      </c>
      <c r="E1335" s="304" t="s">
        <v>2742</v>
      </c>
      <c r="F1335" s="305">
        <v>0</v>
      </c>
      <c r="G1335" s="306">
        <v>0</v>
      </c>
      <c r="H1335" s="307">
        <v>0</v>
      </c>
      <c r="I1335" s="4"/>
      <c r="J1335" s="6" t="s">
        <v>3639</v>
      </c>
    </row>
    <row r="1336" spans="1:10" ht="27" customHeight="1">
      <c r="A1336" s="300" t="s">
        <v>2867</v>
      </c>
      <c r="B1336" s="301">
        <v>63</v>
      </c>
      <c r="C1336" s="302" t="s">
        <v>1358</v>
      </c>
      <c r="D1336" s="303" t="s">
        <v>1021</v>
      </c>
      <c r="E1336" s="304" t="s">
        <v>2742</v>
      </c>
      <c r="F1336" s="305">
        <v>0</v>
      </c>
      <c r="G1336" s="306">
        <v>0</v>
      </c>
      <c r="H1336" s="307">
        <v>0</v>
      </c>
      <c r="I1336" s="4"/>
      <c r="J1336" s="6" t="s">
        <v>3639</v>
      </c>
    </row>
    <row r="1337" spans="1:10" ht="27" customHeight="1">
      <c r="A1337" s="300" t="s">
        <v>2867</v>
      </c>
      <c r="B1337" s="301">
        <v>64</v>
      </c>
      <c r="C1337" s="302" t="s">
        <v>1611</v>
      </c>
      <c r="D1337" s="303" t="s">
        <v>1021</v>
      </c>
      <c r="E1337" s="304" t="s">
        <v>2743</v>
      </c>
      <c r="F1337" s="305">
        <v>0</v>
      </c>
      <c r="G1337" s="306">
        <v>0</v>
      </c>
      <c r="H1337" s="307">
        <v>0</v>
      </c>
      <c r="I1337" s="4"/>
      <c r="J1337" s="6" t="s">
        <v>3639</v>
      </c>
    </row>
    <row r="1338" spans="1:10" ht="27" customHeight="1">
      <c r="A1338" s="300" t="s">
        <v>2867</v>
      </c>
      <c r="B1338" s="301">
        <v>65</v>
      </c>
      <c r="C1338" s="302" t="s">
        <v>1365</v>
      </c>
      <c r="D1338" s="303" t="s">
        <v>1021</v>
      </c>
      <c r="E1338" s="304" t="s">
        <v>2743</v>
      </c>
      <c r="F1338" s="305">
        <v>0</v>
      </c>
      <c r="G1338" s="306">
        <v>0</v>
      </c>
      <c r="H1338" s="307">
        <v>0</v>
      </c>
      <c r="I1338" s="4"/>
      <c r="J1338" s="6" t="s">
        <v>3639</v>
      </c>
    </row>
    <row r="1339" spans="1:10" ht="27" customHeight="1">
      <c r="A1339" s="300" t="s">
        <v>2867</v>
      </c>
      <c r="B1339" s="301">
        <v>66</v>
      </c>
      <c r="C1339" s="302" t="s">
        <v>1366</v>
      </c>
      <c r="D1339" s="303" t="s">
        <v>1021</v>
      </c>
      <c r="E1339" s="304" t="s">
        <v>2743</v>
      </c>
      <c r="F1339" s="305">
        <v>0</v>
      </c>
      <c r="G1339" s="306">
        <v>0</v>
      </c>
      <c r="H1339" s="307">
        <v>0</v>
      </c>
      <c r="I1339" s="4"/>
      <c r="J1339" s="6" t="s">
        <v>3639</v>
      </c>
    </row>
    <row r="1340" spans="1:10" ht="27" customHeight="1">
      <c r="A1340" s="300">
        <v>243</v>
      </c>
      <c r="B1340" s="301">
        <v>1</v>
      </c>
      <c r="C1340" s="302" t="s">
        <v>2497</v>
      </c>
      <c r="D1340" s="303" t="s">
        <v>209</v>
      </c>
      <c r="E1340" s="304" t="s">
        <v>793</v>
      </c>
      <c r="F1340" s="305">
        <v>348</v>
      </c>
      <c r="G1340" s="306">
        <v>0</v>
      </c>
      <c r="H1340" s="307">
        <v>0</v>
      </c>
      <c r="I1340" s="4"/>
      <c r="J1340" s="6" t="s">
        <v>3550</v>
      </c>
    </row>
    <row r="1341" spans="1:10" ht="27" customHeight="1">
      <c r="A1341" s="300">
        <v>243</v>
      </c>
      <c r="B1341" s="301">
        <v>2</v>
      </c>
      <c r="C1341" s="302" t="s">
        <v>2137</v>
      </c>
      <c r="D1341" s="303" t="s">
        <v>2138</v>
      </c>
      <c r="E1341" s="304" t="s">
        <v>3506</v>
      </c>
      <c r="F1341" s="305">
        <v>318</v>
      </c>
      <c r="G1341" s="306">
        <v>0</v>
      </c>
      <c r="H1341" s="307">
        <v>0</v>
      </c>
      <c r="I1341" s="4"/>
      <c r="J1341" s="6" t="s">
        <v>3550</v>
      </c>
    </row>
    <row r="1342" spans="1:10" ht="27" customHeight="1">
      <c r="A1342" s="300">
        <v>243</v>
      </c>
      <c r="B1342" s="301">
        <v>3</v>
      </c>
      <c r="C1342" s="302" t="s">
        <v>2139</v>
      </c>
      <c r="D1342" s="303" t="s">
        <v>3897</v>
      </c>
      <c r="E1342" s="304" t="s">
        <v>3508</v>
      </c>
      <c r="F1342" s="305">
        <v>342</v>
      </c>
      <c r="G1342" s="306">
        <v>0</v>
      </c>
      <c r="H1342" s="307">
        <v>0</v>
      </c>
      <c r="I1342" s="4"/>
      <c r="J1342" s="6" t="s">
        <v>3550</v>
      </c>
    </row>
    <row r="1343" spans="1:10" ht="27" customHeight="1">
      <c r="A1343" s="300">
        <v>243</v>
      </c>
      <c r="B1343" s="301">
        <v>4</v>
      </c>
      <c r="C1343" s="302" t="s">
        <v>950</v>
      </c>
      <c r="D1343" s="303" t="s">
        <v>2105</v>
      </c>
      <c r="E1343" s="304" t="s">
        <v>1129</v>
      </c>
      <c r="F1343" s="305">
        <v>7</v>
      </c>
      <c r="G1343" s="306">
        <v>0</v>
      </c>
      <c r="H1343" s="307">
        <v>0</v>
      </c>
      <c r="I1343" s="4"/>
      <c r="J1343" s="6" t="s">
        <v>3550</v>
      </c>
    </row>
    <row r="1344" spans="1:10" ht="27" customHeight="1">
      <c r="A1344" s="300">
        <v>243</v>
      </c>
      <c r="B1344" s="301">
        <v>5</v>
      </c>
      <c r="C1344" s="302" t="s">
        <v>4323</v>
      </c>
      <c r="D1344" s="303" t="s">
        <v>5436</v>
      </c>
      <c r="E1344" s="304" t="s">
        <v>2729</v>
      </c>
      <c r="F1344" s="305">
        <v>33</v>
      </c>
      <c r="G1344" s="306">
        <v>0</v>
      </c>
      <c r="H1344" s="307">
        <v>0</v>
      </c>
      <c r="I1344" s="4"/>
      <c r="J1344" s="6" t="s">
        <v>3550</v>
      </c>
    </row>
    <row r="1345" spans="1:10" ht="27" customHeight="1">
      <c r="A1345" s="300">
        <v>243</v>
      </c>
      <c r="B1345" s="301">
        <v>6</v>
      </c>
      <c r="C1345" s="302" t="s">
        <v>4324</v>
      </c>
      <c r="D1345" s="303" t="s">
        <v>5437</v>
      </c>
      <c r="E1345" s="304" t="s">
        <v>2943</v>
      </c>
      <c r="F1345" s="305">
        <v>10</v>
      </c>
      <c r="G1345" s="306">
        <v>0</v>
      </c>
      <c r="H1345" s="307">
        <v>0</v>
      </c>
      <c r="I1345" s="4"/>
      <c r="J1345" s="6" t="s">
        <v>3550</v>
      </c>
    </row>
    <row r="1346" spans="1:10" ht="27" customHeight="1">
      <c r="A1346" s="300">
        <v>243</v>
      </c>
      <c r="B1346" s="301">
        <v>7</v>
      </c>
      <c r="C1346" s="302" t="s">
        <v>2894</v>
      </c>
      <c r="D1346" s="303" t="s">
        <v>2895</v>
      </c>
      <c r="E1346" s="304" t="s">
        <v>1337</v>
      </c>
      <c r="F1346" s="305">
        <v>42</v>
      </c>
      <c r="G1346" s="306">
        <v>0</v>
      </c>
      <c r="H1346" s="307">
        <v>0</v>
      </c>
      <c r="I1346" s="4"/>
      <c r="J1346" s="6" t="s">
        <v>3550</v>
      </c>
    </row>
    <row r="1347" spans="1:10" ht="27" customHeight="1">
      <c r="A1347" s="300">
        <v>243</v>
      </c>
      <c r="B1347" s="301">
        <v>8</v>
      </c>
      <c r="C1347" s="302" t="s">
        <v>5043</v>
      </c>
      <c r="D1347" s="303" t="s">
        <v>5044</v>
      </c>
      <c r="E1347" s="304" t="s">
        <v>1338</v>
      </c>
      <c r="F1347" s="305">
        <v>28</v>
      </c>
      <c r="G1347" s="306">
        <v>0</v>
      </c>
      <c r="H1347" s="307">
        <v>0</v>
      </c>
      <c r="I1347" s="4"/>
      <c r="J1347" s="6" t="s">
        <v>3550</v>
      </c>
    </row>
    <row r="1348" spans="1:10" ht="27" customHeight="1">
      <c r="A1348" s="300">
        <v>243</v>
      </c>
      <c r="B1348" s="301">
        <v>9</v>
      </c>
      <c r="C1348" s="302" t="s">
        <v>811</v>
      </c>
      <c r="D1348" s="303" t="s">
        <v>4614</v>
      </c>
      <c r="E1348" s="304" t="s">
        <v>2058</v>
      </c>
      <c r="F1348" s="305">
        <v>111</v>
      </c>
      <c r="G1348" s="306">
        <v>0</v>
      </c>
      <c r="H1348" s="307">
        <v>0</v>
      </c>
      <c r="I1348" s="4"/>
      <c r="J1348" s="6" t="s">
        <v>3550</v>
      </c>
    </row>
    <row r="1349" spans="1:10" ht="27" customHeight="1">
      <c r="A1349" s="300">
        <v>243</v>
      </c>
      <c r="B1349" s="301">
        <v>10</v>
      </c>
      <c r="C1349" s="302" t="s">
        <v>4760</v>
      </c>
      <c r="D1349" s="303" t="s">
        <v>2395</v>
      </c>
      <c r="E1349" s="304" t="s">
        <v>2059</v>
      </c>
      <c r="F1349" s="305">
        <v>107</v>
      </c>
      <c r="G1349" s="306">
        <v>0</v>
      </c>
      <c r="H1349" s="307">
        <v>0</v>
      </c>
      <c r="I1349" s="4"/>
      <c r="J1349" s="6" t="s">
        <v>3550</v>
      </c>
    </row>
    <row r="1350" spans="1:10" ht="27" customHeight="1">
      <c r="A1350" s="300">
        <v>243</v>
      </c>
      <c r="B1350" s="301">
        <v>11</v>
      </c>
      <c r="C1350" s="302" t="s">
        <v>5077</v>
      </c>
      <c r="D1350" s="303" t="s">
        <v>3941</v>
      </c>
      <c r="E1350" s="304" t="s">
        <v>2160</v>
      </c>
      <c r="F1350" s="305">
        <v>452</v>
      </c>
      <c r="G1350" s="306">
        <v>0</v>
      </c>
      <c r="H1350" s="307">
        <v>0</v>
      </c>
      <c r="I1350" s="4"/>
      <c r="J1350" s="6" t="s">
        <v>3550</v>
      </c>
    </row>
    <row r="1351" spans="1:10" ht="27" customHeight="1">
      <c r="A1351" s="300">
        <v>243</v>
      </c>
      <c r="B1351" s="301">
        <v>12</v>
      </c>
      <c r="C1351" s="302" t="s">
        <v>2498</v>
      </c>
      <c r="D1351" s="303" t="s">
        <v>812</v>
      </c>
      <c r="E1351" s="304" t="s">
        <v>1745</v>
      </c>
      <c r="F1351" s="305">
        <v>348</v>
      </c>
      <c r="G1351" s="306">
        <v>0</v>
      </c>
      <c r="H1351" s="307">
        <v>0</v>
      </c>
      <c r="I1351" s="4"/>
      <c r="J1351" s="6" t="s">
        <v>3550</v>
      </c>
    </row>
    <row r="1352" spans="1:10" ht="27" customHeight="1">
      <c r="A1352" s="300">
        <v>243</v>
      </c>
      <c r="B1352" s="301">
        <v>13</v>
      </c>
      <c r="C1352" s="302" t="s">
        <v>1984</v>
      </c>
      <c r="D1352" s="303" t="s">
        <v>4062</v>
      </c>
      <c r="E1352" s="304" t="s">
        <v>1745</v>
      </c>
      <c r="F1352" s="305">
        <v>1540</v>
      </c>
      <c r="G1352" s="306">
        <v>0</v>
      </c>
      <c r="H1352" s="307">
        <v>0</v>
      </c>
      <c r="I1352" s="4"/>
      <c r="J1352" s="6" t="s">
        <v>3550</v>
      </c>
    </row>
    <row r="1353" spans="1:10" ht="27" customHeight="1">
      <c r="A1353" s="300">
        <v>243</v>
      </c>
      <c r="B1353" s="301">
        <v>14</v>
      </c>
      <c r="C1353" s="302" t="s">
        <v>1747</v>
      </c>
      <c r="D1353" s="303" t="s">
        <v>5005</v>
      </c>
      <c r="E1353" s="304" t="s">
        <v>1745</v>
      </c>
      <c r="F1353" s="305">
        <v>614</v>
      </c>
      <c r="G1353" s="306">
        <v>0</v>
      </c>
      <c r="H1353" s="307">
        <v>0</v>
      </c>
      <c r="I1353" s="4"/>
      <c r="J1353" s="6" t="s">
        <v>3550</v>
      </c>
    </row>
    <row r="1354" spans="1:10" ht="27" customHeight="1">
      <c r="A1354" s="300">
        <v>243</v>
      </c>
      <c r="B1354" s="301">
        <v>15</v>
      </c>
      <c r="C1354" s="302" t="s">
        <v>1986</v>
      </c>
      <c r="D1354" s="303" t="s">
        <v>4064</v>
      </c>
      <c r="E1354" s="304" t="s">
        <v>1745</v>
      </c>
      <c r="F1354" s="305">
        <v>417</v>
      </c>
      <c r="G1354" s="306">
        <v>0</v>
      </c>
      <c r="H1354" s="307">
        <v>0</v>
      </c>
      <c r="I1354" s="4"/>
      <c r="J1354" s="6" t="s">
        <v>3550</v>
      </c>
    </row>
    <row r="1355" spans="1:10" ht="27" customHeight="1">
      <c r="A1355" s="300">
        <v>243</v>
      </c>
      <c r="B1355" s="301">
        <v>16</v>
      </c>
      <c r="C1355" s="302" t="s">
        <v>1985</v>
      </c>
      <c r="D1355" s="303" t="s">
        <v>2896</v>
      </c>
      <c r="E1355" s="304" t="s">
        <v>1745</v>
      </c>
      <c r="F1355" s="305">
        <v>485</v>
      </c>
      <c r="G1355" s="306">
        <v>0</v>
      </c>
      <c r="H1355" s="307">
        <v>0</v>
      </c>
      <c r="I1355" s="4"/>
      <c r="J1355" s="6" t="s">
        <v>3550</v>
      </c>
    </row>
    <row r="1356" spans="1:10" ht="27" customHeight="1">
      <c r="A1356" s="300">
        <v>243</v>
      </c>
      <c r="B1356" s="301">
        <v>17</v>
      </c>
      <c r="C1356" s="302" t="s">
        <v>1748</v>
      </c>
      <c r="D1356" s="303" t="s">
        <v>5006</v>
      </c>
      <c r="E1356" s="304" t="s">
        <v>39</v>
      </c>
      <c r="F1356" s="305">
        <v>188</v>
      </c>
      <c r="G1356" s="306">
        <v>0</v>
      </c>
      <c r="H1356" s="307">
        <v>0</v>
      </c>
      <c r="I1356" s="4"/>
      <c r="J1356" s="6" t="s">
        <v>3550</v>
      </c>
    </row>
    <row r="1357" spans="1:10" ht="27" customHeight="1">
      <c r="A1357" s="300">
        <v>243</v>
      </c>
      <c r="B1357" s="301">
        <v>18</v>
      </c>
      <c r="C1357" s="302" t="s">
        <v>3229</v>
      </c>
      <c r="D1357" s="303" t="s">
        <v>969</v>
      </c>
      <c r="E1357" s="304" t="s">
        <v>285</v>
      </c>
      <c r="F1357" s="305">
        <v>0</v>
      </c>
      <c r="G1357" s="306">
        <v>0</v>
      </c>
      <c r="H1357" s="307">
        <v>0</v>
      </c>
      <c r="I1357" s="4"/>
      <c r="J1357" s="6" t="s">
        <v>1312</v>
      </c>
    </row>
    <row r="1358" spans="1:10" ht="27" customHeight="1">
      <c r="A1358" s="300">
        <v>243</v>
      </c>
      <c r="B1358" s="301">
        <v>19</v>
      </c>
      <c r="C1358" s="302" t="s">
        <v>4821</v>
      </c>
      <c r="D1358" s="303" t="s">
        <v>970</v>
      </c>
      <c r="E1358" s="304" t="s">
        <v>200</v>
      </c>
      <c r="F1358" s="305">
        <v>0</v>
      </c>
      <c r="G1358" s="306">
        <v>0</v>
      </c>
      <c r="H1358" s="307">
        <v>0</v>
      </c>
      <c r="I1358" s="4"/>
      <c r="J1358" s="6" t="s">
        <v>1312</v>
      </c>
    </row>
    <row r="1359" spans="1:10" ht="27" customHeight="1">
      <c r="A1359" s="300">
        <v>243</v>
      </c>
      <c r="B1359" s="301">
        <v>20</v>
      </c>
      <c r="C1359" s="302" t="s">
        <v>4607</v>
      </c>
      <c r="D1359" s="303" t="s">
        <v>4469</v>
      </c>
      <c r="E1359" s="304" t="s">
        <v>1709</v>
      </c>
      <c r="F1359" s="305">
        <v>0</v>
      </c>
      <c r="G1359" s="306">
        <v>0</v>
      </c>
      <c r="H1359" s="307">
        <v>0</v>
      </c>
      <c r="I1359" s="4"/>
      <c r="J1359" s="6" t="s">
        <v>1312</v>
      </c>
    </row>
    <row r="1360" spans="1:10" ht="27" customHeight="1">
      <c r="A1360" s="300">
        <v>243</v>
      </c>
      <c r="B1360" s="301">
        <v>21</v>
      </c>
      <c r="C1360" s="302" t="s">
        <v>4608</v>
      </c>
      <c r="D1360" s="303" t="s">
        <v>3841</v>
      </c>
      <c r="E1360" s="304" t="s">
        <v>1916</v>
      </c>
      <c r="F1360" s="305">
        <v>0</v>
      </c>
      <c r="G1360" s="306">
        <v>0</v>
      </c>
      <c r="H1360" s="307">
        <v>0</v>
      </c>
      <c r="I1360" s="4"/>
      <c r="J1360" s="6" t="s">
        <v>1312</v>
      </c>
    </row>
    <row r="1361" spans="1:10" ht="27" customHeight="1">
      <c r="A1361" s="300">
        <v>243</v>
      </c>
      <c r="B1361" s="301">
        <v>22</v>
      </c>
      <c r="C1361" s="302" t="s">
        <v>4609</v>
      </c>
      <c r="D1361" s="303" t="s">
        <v>3842</v>
      </c>
      <c r="E1361" s="304" t="s">
        <v>2129</v>
      </c>
      <c r="F1361" s="305">
        <v>0</v>
      </c>
      <c r="G1361" s="306">
        <v>0</v>
      </c>
      <c r="H1361" s="307">
        <v>0</v>
      </c>
      <c r="I1361" s="4"/>
      <c r="J1361" s="6" t="s">
        <v>1312</v>
      </c>
    </row>
    <row r="1362" spans="1:10" ht="27" customHeight="1">
      <c r="A1362" s="300">
        <v>243</v>
      </c>
      <c r="B1362" s="301">
        <v>23</v>
      </c>
      <c r="C1362" s="302" t="s">
        <v>4610</v>
      </c>
      <c r="D1362" s="303" t="s">
        <v>3843</v>
      </c>
      <c r="E1362" s="304" t="s">
        <v>1916</v>
      </c>
      <c r="F1362" s="305">
        <v>0</v>
      </c>
      <c r="G1362" s="306">
        <v>0</v>
      </c>
      <c r="H1362" s="307">
        <v>0</v>
      </c>
      <c r="I1362" s="4"/>
      <c r="J1362" s="6" t="s">
        <v>1312</v>
      </c>
    </row>
    <row r="1363" spans="1:10" ht="27" customHeight="1">
      <c r="A1363" s="300">
        <v>243</v>
      </c>
      <c r="B1363" s="301">
        <v>24</v>
      </c>
      <c r="C1363" s="302" t="s">
        <v>2051</v>
      </c>
      <c r="D1363" s="303" t="s">
        <v>617</v>
      </c>
      <c r="E1363" s="304" t="s">
        <v>1709</v>
      </c>
      <c r="F1363" s="305">
        <v>0</v>
      </c>
      <c r="G1363" s="306">
        <v>0</v>
      </c>
      <c r="H1363" s="307">
        <v>0</v>
      </c>
      <c r="I1363" s="4"/>
      <c r="J1363" s="6" t="s">
        <v>1312</v>
      </c>
    </row>
    <row r="1364" spans="1:10" ht="27" customHeight="1">
      <c r="A1364" s="300">
        <v>243</v>
      </c>
      <c r="B1364" s="301">
        <v>25</v>
      </c>
      <c r="C1364" s="302" t="s">
        <v>2052</v>
      </c>
      <c r="D1364" s="303" t="s">
        <v>436</v>
      </c>
      <c r="E1364" s="304" t="s">
        <v>1709</v>
      </c>
      <c r="F1364" s="305">
        <v>0</v>
      </c>
      <c r="G1364" s="306">
        <v>0</v>
      </c>
      <c r="H1364" s="307">
        <v>0</v>
      </c>
      <c r="I1364" s="4"/>
      <c r="J1364" s="6" t="s">
        <v>1312</v>
      </c>
    </row>
    <row r="1365" spans="1:10" ht="27" customHeight="1">
      <c r="A1365" s="300">
        <v>243</v>
      </c>
      <c r="B1365" s="301">
        <v>26</v>
      </c>
      <c r="C1365" s="302" t="s">
        <v>2053</v>
      </c>
      <c r="D1365" s="303" t="s">
        <v>437</v>
      </c>
      <c r="E1365" s="304" t="s">
        <v>2129</v>
      </c>
      <c r="F1365" s="305">
        <v>0</v>
      </c>
      <c r="G1365" s="306">
        <v>0</v>
      </c>
      <c r="H1365" s="307">
        <v>0</v>
      </c>
      <c r="I1365" s="4"/>
      <c r="J1365" s="6" t="s">
        <v>1312</v>
      </c>
    </row>
    <row r="1366" spans="1:10" ht="27" customHeight="1">
      <c r="A1366" s="300">
        <v>243</v>
      </c>
      <c r="B1366" s="301">
        <v>27</v>
      </c>
      <c r="C1366" s="302" t="s">
        <v>2054</v>
      </c>
      <c r="D1366" s="303" t="s">
        <v>438</v>
      </c>
      <c r="E1366" s="304" t="s">
        <v>2129</v>
      </c>
      <c r="F1366" s="305">
        <v>0</v>
      </c>
      <c r="G1366" s="306">
        <v>0</v>
      </c>
      <c r="H1366" s="307">
        <v>0</v>
      </c>
      <c r="I1366" s="4"/>
      <c r="J1366" s="6" t="s">
        <v>1312</v>
      </c>
    </row>
    <row r="1367" spans="1:10" ht="27" customHeight="1">
      <c r="A1367" s="300">
        <v>243</v>
      </c>
      <c r="B1367" s="301">
        <v>28</v>
      </c>
      <c r="C1367" s="302" t="s">
        <v>356</v>
      </c>
      <c r="D1367" s="303" t="s">
        <v>4061</v>
      </c>
      <c r="E1367" s="304" t="s">
        <v>385</v>
      </c>
      <c r="F1367" s="305">
        <v>50</v>
      </c>
      <c r="G1367" s="306">
        <v>0</v>
      </c>
      <c r="H1367" s="307">
        <v>0</v>
      </c>
      <c r="I1367" s="4"/>
      <c r="J1367" s="6" t="s">
        <v>1312</v>
      </c>
    </row>
    <row r="1368" spans="1:10" ht="27" customHeight="1">
      <c r="A1368" s="300">
        <v>243</v>
      </c>
      <c r="B1368" s="301">
        <v>29</v>
      </c>
      <c r="C1368" s="302" t="s">
        <v>3748</v>
      </c>
      <c r="D1368" s="303" t="s">
        <v>3437</v>
      </c>
      <c r="E1368" s="304" t="s">
        <v>384</v>
      </c>
      <c r="F1368" s="305">
        <v>32</v>
      </c>
      <c r="G1368" s="306">
        <v>0</v>
      </c>
      <c r="H1368" s="307">
        <v>0</v>
      </c>
      <c r="I1368" s="4"/>
      <c r="J1368" s="6" t="s">
        <v>1312</v>
      </c>
    </row>
    <row r="1369" spans="1:10" ht="27" customHeight="1">
      <c r="A1369" s="300">
        <v>243</v>
      </c>
      <c r="B1369" s="301">
        <v>30</v>
      </c>
      <c r="C1369" s="302" t="s">
        <v>256</v>
      </c>
      <c r="D1369" s="303" t="s">
        <v>5007</v>
      </c>
      <c r="E1369" s="304" t="s">
        <v>20</v>
      </c>
      <c r="F1369" s="305">
        <v>9</v>
      </c>
      <c r="G1369" s="306">
        <v>0</v>
      </c>
      <c r="H1369" s="307">
        <v>0</v>
      </c>
      <c r="I1369" s="4"/>
      <c r="J1369" s="6" t="s">
        <v>3550</v>
      </c>
    </row>
    <row r="1370" spans="1:10" ht="27" customHeight="1">
      <c r="A1370" s="300">
        <v>243</v>
      </c>
      <c r="B1370" s="301">
        <v>31</v>
      </c>
      <c r="C1370" s="302" t="s">
        <v>21</v>
      </c>
      <c r="D1370" s="303" t="s">
        <v>458</v>
      </c>
      <c r="E1370" s="304" t="s">
        <v>1804</v>
      </c>
      <c r="F1370" s="305">
        <v>7</v>
      </c>
      <c r="G1370" s="306">
        <v>0</v>
      </c>
      <c r="H1370" s="307">
        <v>0</v>
      </c>
      <c r="I1370" s="4"/>
      <c r="J1370" s="6" t="s">
        <v>3550</v>
      </c>
    </row>
    <row r="1371" spans="1:10" ht="27" customHeight="1">
      <c r="A1371" s="300">
        <v>243</v>
      </c>
      <c r="B1371" s="301">
        <v>32</v>
      </c>
      <c r="C1371" s="302" t="s">
        <v>1805</v>
      </c>
      <c r="D1371" s="303" t="s">
        <v>449</v>
      </c>
      <c r="E1371" s="304" t="s">
        <v>3291</v>
      </c>
      <c r="F1371" s="305">
        <v>5</v>
      </c>
      <c r="G1371" s="306">
        <v>0</v>
      </c>
      <c r="H1371" s="307">
        <v>0</v>
      </c>
      <c r="I1371" s="4"/>
      <c r="J1371" s="6" t="s">
        <v>3550</v>
      </c>
    </row>
    <row r="1372" spans="1:10" ht="27" customHeight="1">
      <c r="A1372" s="300">
        <v>243</v>
      </c>
      <c r="B1372" s="301">
        <v>33</v>
      </c>
      <c r="C1372" s="302" t="s">
        <v>1809</v>
      </c>
      <c r="D1372" s="303" t="s">
        <v>1810</v>
      </c>
      <c r="E1372" s="304" t="s">
        <v>1811</v>
      </c>
      <c r="F1372" s="305">
        <v>0</v>
      </c>
      <c r="G1372" s="306">
        <v>0</v>
      </c>
      <c r="H1372" s="307">
        <v>0</v>
      </c>
      <c r="I1372" s="4"/>
      <c r="J1372" s="6" t="s">
        <v>3550</v>
      </c>
    </row>
    <row r="1373" spans="1:10" ht="27" customHeight="1">
      <c r="A1373" s="300">
        <v>243</v>
      </c>
      <c r="B1373" s="301">
        <v>34</v>
      </c>
      <c r="C1373" s="302" t="s">
        <v>1812</v>
      </c>
      <c r="D1373" s="303" t="s">
        <v>4563</v>
      </c>
      <c r="E1373" s="304" t="s">
        <v>1811</v>
      </c>
      <c r="F1373" s="305">
        <v>0</v>
      </c>
      <c r="G1373" s="306">
        <v>0</v>
      </c>
      <c r="H1373" s="307">
        <v>0</v>
      </c>
      <c r="I1373" s="4"/>
      <c r="J1373" s="6" t="s">
        <v>3550</v>
      </c>
    </row>
    <row r="1374" spans="1:10" ht="27" customHeight="1">
      <c r="A1374" s="300">
        <v>243</v>
      </c>
      <c r="B1374" s="301">
        <v>35</v>
      </c>
      <c r="C1374" s="302" t="s">
        <v>1813</v>
      </c>
      <c r="D1374" s="303" t="s">
        <v>4232</v>
      </c>
      <c r="E1374" s="304" t="s">
        <v>1811</v>
      </c>
      <c r="F1374" s="305">
        <v>158</v>
      </c>
      <c r="G1374" s="306">
        <v>0</v>
      </c>
      <c r="H1374" s="307">
        <v>0</v>
      </c>
      <c r="I1374" s="4"/>
      <c r="J1374" s="6" t="s">
        <v>3550</v>
      </c>
    </row>
    <row r="1375" spans="1:10" ht="27" customHeight="1">
      <c r="A1375" s="300">
        <v>243</v>
      </c>
      <c r="B1375" s="301">
        <v>36</v>
      </c>
      <c r="C1375" s="302" t="s">
        <v>1814</v>
      </c>
      <c r="D1375" s="303" t="s">
        <v>3267</v>
      </c>
      <c r="E1375" s="304" t="s">
        <v>1811</v>
      </c>
      <c r="F1375" s="305">
        <v>0</v>
      </c>
      <c r="G1375" s="306">
        <v>0</v>
      </c>
      <c r="H1375" s="307">
        <v>0</v>
      </c>
      <c r="I1375" s="4"/>
      <c r="J1375" s="6" t="s">
        <v>3550</v>
      </c>
    </row>
    <row r="1376" spans="1:10" ht="27" customHeight="1">
      <c r="A1376" s="300">
        <v>243</v>
      </c>
      <c r="B1376" s="301">
        <v>37</v>
      </c>
      <c r="C1376" s="302" t="s">
        <v>1815</v>
      </c>
      <c r="D1376" s="303" t="s">
        <v>3268</v>
      </c>
      <c r="E1376" s="304" t="s">
        <v>1811</v>
      </c>
      <c r="F1376" s="305">
        <v>65</v>
      </c>
      <c r="G1376" s="306">
        <v>0</v>
      </c>
      <c r="H1376" s="307">
        <v>0</v>
      </c>
      <c r="I1376" s="4"/>
      <c r="J1376" s="6" t="s">
        <v>3550</v>
      </c>
    </row>
    <row r="1377" spans="1:10" ht="27" customHeight="1">
      <c r="A1377" s="300">
        <v>243</v>
      </c>
      <c r="B1377" s="301">
        <v>38</v>
      </c>
      <c r="C1377" s="302" t="s">
        <v>1816</v>
      </c>
      <c r="D1377" s="303" t="s">
        <v>3269</v>
      </c>
      <c r="E1377" s="304" t="s">
        <v>1811</v>
      </c>
      <c r="F1377" s="305">
        <v>0</v>
      </c>
      <c r="G1377" s="306">
        <v>0</v>
      </c>
      <c r="H1377" s="307">
        <v>0</v>
      </c>
      <c r="I1377" s="4"/>
      <c r="J1377" s="6" t="s">
        <v>3550</v>
      </c>
    </row>
    <row r="1378" spans="1:10" ht="27" customHeight="1">
      <c r="A1378" s="300">
        <v>243</v>
      </c>
      <c r="B1378" s="301">
        <v>39</v>
      </c>
      <c r="C1378" s="302" t="s">
        <v>4163</v>
      </c>
      <c r="D1378" s="303" t="s">
        <v>3270</v>
      </c>
      <c r="E1378" s="304" t="s">
        <v>1811</v>
      </c>
      <c r="F1378" s="305">
        <v>0</v>
      </c>
      <c r="G1378" s="306">
        <v>0</v>
      </c>
      <c r="H1378" s="307">
        <v>0</v>
      </c>
      <c r="I1378" s="4"/>
      <c r="J1378" s="6" t="s">
        <v>3550</v>
      </c>
    </row>
    <row r="1379" spans="1:10" ht="27" customHeight="1">
      <c r="A1379" s="300">
        <v>243</v>
      </c>
      <c r="B1379" s="301">
        <v>40</v>
      </c>
      <c r="C1379" s="302" t="s">
        <v>4164</v>
      </c>
      <c r="D1379" s="303" t="s">
        <v>4233</v>
      </c>
      <c r="E1379" s="304" t="s">
        <v>1811</v>
      </c>
      <c r="F1379" s="305">
        <v>0</v>
      </c>
      <c r="G1379" s="306">
        <v>0</v>
      </c>
      <c r="H1379" s="307">
        <v>0</v>
      </c>
      <c r="I1379" s="4"/>
      <c r="J1379" s="6" t="s">
        <v>3550</v>
      </c>
    </row>
    <row r="1380" spans="1:10" ht="27" customHeight="1">
      <c r="A1380" s="300">
        <v>243</v>
      </c>
      <c r="B1380" s="301">
        <v>41</v>
      </c>
      <c r="C1380" s="302" t="s">
        <v>973</v>
      </c>
      <c r="D1380" s="303" t="s">
        <v>4234</v>
      </c>
      <c r="E1380" s="304" t="s">
        <v>1811</v>
      </c>
      <c r="F1380" s="305">
        <v>0</v>
      </c>
      <c r="G1380" s="306">
        <v>0</v>
      </c>
      <c r="H1380" s="307">
        <v>0</v>
      </c>
      <c r="I1380" s="4"/>
      <c r="J1380" s="6" t="s">
        <v>3550</v>
      </c>
    </row>
    <row r="1381" spans="1:10" ht="27" customHeight="1">
      <c r="A1381" s="300">
        <v>243</v>
      </c>
      <c r="B1381" s="301">
        <v>42</v>
      </c>
      <c r="C1381" s="302" t="s">
        <v>140</v>
      </c>
      <c r="D1381" s="303" t="s">
        <v>4230</v>
      </c>
      <c r="E1381" s="304" t="s">
        <v>1811</v>
      </c>
      <c r="F1381" s="305">
        <v>0</v>
      </c>
      <c r="G1381" s="306">
        <v>0</v>
      </c>
      <c r="H1381" s="307">
        <v>0</v>
      </c>
      <c r="I1381" s="4"/>
      <c r="J1381" s="6" t="s">
        <v>3550</v>
      </c>
    </row>
    <row r="1382" spans="1:10" ht="27" customHeight="1">
      <c r="A1382" s="300">
        <v>243</v>
      </c>
      <c r="B1382" s="301">
        <v>43</v>
      </c>
      <c r="C1382" s="302" t="s">
        <v>141</v>
      </c>
      <c r="D1382" s="303" t="s">
        <v>4231</v>
      </c>
      <c r="E1382" s="304" t="s">
        <v>1811</v>
      </c>
      <c r="F1382" s="305">
        <v>0</v>
      </c>
      <c r="G1382" s="306">
        <v>0</v>
      </c>
      <c r="H1382" s="307">
        <v>0</v>
      </c>
      <c r="I1382" s="4"/>
      <c r="J1382" s="6" t="s">
        <v>3550</v>
      </c>
    </row>
    <row r="1383" spans="1:10" ht="27" customHeight="1">
      <c r="A1383" s="300">
        <v>243</v>
      </c>
      <c r="B1383" s="301">
        <v>44</v>
      </c>
      <c r="C1383" s="302" t="s">
        <v>807</v>
      </c>
      <c r="D1383" s="303" t="s">
        <v>1116</v>
      </c>
      <c r="E1383" s="304" t="s">
        <v>3202</v>
      </c>
      <c r="F1383" s="305">
        <v>0</v>
      </c>
      <c r="G1383" s="306">
        <v>0</v>
      </c>
      <c r="H1383" s="307">
        <v>0</v>
      </c>
      <c r="I1383" s="4"/>
      <c r="J1383" s="6" t="s">
        <v>3639</v>
      </c>
    </row>
    <row r="1384" spans="1:10" ht="27" customHeight="1">
      <c r="A1384" s="300">
        <v>243</v>
      </c>
      <c r="B1384" s="301">
        <v>45</v>
      </c>
      <c r="C1384" s="302" t="s">
        <v>2133</v>
      </c>
      <c r="D1384" s="303" t="s">
        <v>1410</v>
      </c>
      <c r="E1384" s="304" t="s">
        <v>3204</v>
      </c>
      <c r="F1384" s="305">
        <v>0</v>
      </c>
      <c r="G1384" s="306">
        <v>0</v>
      </c>
      <c r="H1384" s="307">
        <v>0</v>
      </c>
      <c r="I1384" s="4"/>
      <c r="J1384" s="6" t="s">
        <v>3639</v>
      </c>
    </row>
    <row r="1385" spans="1:10" ht="27" customHeight="1">
      <c r="A1385" s="300">
        <v>243</v>
      </c>
      <c r="B1385" s="301">
        <v>46</v>
      </c>
      <c r="C1385" s="302" t="s">
        <v>2889</v>
      </c>
      <c r="D1385" s="303" t="s">
        <v>1503</v>
      </c>
      <c r="E1385" s="304" t="s">
        <v>3202</v>
      </c>
      <c r="F1385" s="305">
        <v>0</v>
      </c>
      <c r="G1385" s="306">
        <v>0</v>
      </c>
      <c r="H1385" s="307">
        <v>0</v>
      </c>
      <c r="I1385" s="4"/>
      <c r="J1385" s="6" t="s">
        <v>3639</v>
      </c>
    </row>
    <row r="1386" spans="1:10" ht="27" customHeight="1">
      <c r="A1386" s="300">
        <v>243</v>
      </c>
      <c r="B1386" s="301">
        <v>47</v>
      </c>
      <c r="C1386" s="302" t="s">
        <v>2891</v>
      </c>
      <c r="D1386" s="303" t="s">
        <v>9</v>
      </c>
      <c r="E1386" s="304" t="s">
        <v>3204</v>
      </c>
      <c r="F1386" s="305">
        <v>0</v>
      </c>
      <c r="G1386" s="306">
        <v>0</v>
      </c>
      <c r="H1386" s="307">
        <v>0</v>
      </c>
      <c r="I1386" s="4"/>
      <c r="J1386" s="6" t="s">
        <v>3639</v>
      </c>
    </row>
    <row r="1387" spans="1:10" ht="27" customHeight="1">
      <c r="A1387" s="300">
        <v>243</v>
      </c>
      <c r="B1387" s="301">
        <v>48</v>
      </c>
      <c r="C1387" s="302" t="s">
        <v>1833</v>
      </c>
      <c r="D1387" s="303" t="s">
        <v>2893</v>
      </c>
      <c r="E1387" s="304" t="s">
        <v>3202</v>
      </c>
      <c r="F1387" s="305">
        <v>0</v>
      </c>
      <c r="G1387" s="306">
        <v>0</v>
      </c>
      <c r="H1387" s="307">
        <v>0</v>
      </c>
      <c r="I1387" s="4"/>
      <c r="J1387" s="6" t="s">
        <v>3639</v>
      </c>
    </row>
    <row r="1388" spans="1:10" ht="27" customHeight="1">
      <c r="A1388" s="300">
        <v>243</v>
      </c>
      <c r="B1388" s="301">
        <v>49</v>
      </c>
      <c r="C1388" s="302" t="s">
        <v>2897</v>
      </c>
      <c r="D1388" s="303" t="s">
        <v>1168</v>
      </c>
      <c r="E1388" s="304" t="s">
        <v>3202</v>
      </c>
      <c r="F1388" s="305">
        <v>0</v>
      </c>
      <c r="G1388" s="306">
        <v>0</v>
      </c>
      <c r="H1388" s="307">
        <v>0</v>
      </c>
      <c r="I1388" s="4"/>
      <c r="J1388" s="6" t="s">
        <v>3639</v>
      </c>
    </row>
    <row r="1389" spans="1:10" ht="27" customHeight="1">
      <c r="A1389" s="300">
        <v>243</v>
      </c>
      <c r="B1389" s="301">
        <v>50</v>
      </c>
      <c r="C1389" s="302" t="s">
        <v>5486</v>
      </c>
      <c r="D1389" s="303" t="s">
        <v>2898</v>
      </c>
      <c r="E1389" s="304" t="s">
        <v>3202</v>
      </c>
      <c r="F1389" s="305">
        <v>0</v>
      </c>
      <c r="G1389" s="306">
        <v>0</v>
      </c>
      <c r="H1389" s="307">
        <v>0</v>
      </c>
      <c r="I1389" s="4"/>
      <c r="J1389" s="6" t="s">
        <v>3639</v>
      </c>
    </row>
    <row r="1390" spans="1:10" ht="27" customHeight="1">
      <c r="A1390" s="300">
        <v>243</v>
      </c>
      <c r="B1390" s="301">
        <v>51</v>
      </c>
      <c r="C1390" s="302" t="s">
        <v>1609</v>
      </c>
      <c r="D1390" s="303" t="s">
        <v>1359</v>
      </c>
      <c r="E1390" s="304" t="s">
        <v>179</v>
      </c>
      <c r="F1390" s="305">
        <v>0</v>
      </c>
      <c r="G1390" s="306">
        <v>0</v>
      </c>
      <c r="H1390" s="307">
        <v>0</v>
      </c>
      <c r="I1390" s="4"/>
      <c r="J1390" s="6" t="s">
        <v>3639</v>
      </c>
    </row>
    <row r="1391" spans="1:10" ht="27" customHeight="1">
      <c r="A1391" s="300">
        <v>243</v>
      </c>
      <c r="B1391" s="301">
        <v>52</v>
      </c>
      <c r="C1391" s="302" t="s">
        <v>1360</v>
      </c>
      <c r="D1391" s="303" t="s">
        <v>1909</v>
      </c>
      <c r="E1391" s="304" t="s">
        <v>179</v>
      </c>
      <c r="F1391" s="305">
        <v>0</v>
      </c>
      <c r="G1391" s="306">
        <v>0</v>
      </c>
      <c r="H1391" s="307">
        <v>0</v>
      </c>
      <c r="I1391" s="4"/>
      <c r="J1391" s="6" t="s">
        <v>3639</v>
      </c>
    </row>
    <row r="1392" spans="1:10" ht="27" customHeight="1">
      <c r="A1392" s="300">
        <v>243</v>
      </c>
      <c r="B1392" s="301">
        <v>53</v>
      </c>
      <c r="C1392" s="302" t="s">
        <v>1361</v>
      </c>
      <c r="D1392" s="303" t="s">
        <v>1910</v>
      </c>
      <c r="E1392" s="304" t="s">
        <v>179</v>
      </c>
      <c r="F1392" s="305">
        <v>0</v>
      </c>
      <c r="G1392" s="306">
        <v>0</v>
      </c>
      <c r="H1392" s="307">
        <v>0</v>
      </c>
      <c r="I1392" s="4"/>
      <c r="J1392" s="6" t="s">
        <v>3639</v>
      </c>
    </row>
    <row r="1393" spans="1:10" ht="27" customHeight="1">
      <c r="A1393" s="300">
        <v>254</v>
      </c>
      <c r="B1393" s="301">
        <v>1</v>
      </c>
      <c r="C1393" s="302" t="s">
        <v>794</v>
      </c>
      <c r="D1393" s="303" t="s">
        <v>795</v>
      </c>
      <c r="E1393" s="304" t="s">
        <v>793</v>
      </c>
      <c r="F1393" s="305">
        <v>446</v>
      </c>
      <c r="G1393" s="306">
        <v>0</v>
      </c>
      <c r="H1393" s="307">
        <v>0</v>
      </c>
      <c r="I1393" s="4"/>
      <c r="J1393" s="6" t="s">
        <v>3550</v>
      </c>
    </row>
    <row r="1394" spans="1:10" ht="27" customHeight="1">
      <c r="A1394" s="300">
        <v>254</v>
      </c>
      <c r="B1394" s="301">
        <v>2</v>
      </c>
      <c r="C1394" s="302" t="s">
        <v>1468</v>
      </c>
      <c r="D1394" s="303" t="s">
        <v>69</v>
      </c>
      <c r="E1394" s="304" t="s">
        <v>180</v>
      </c>
      <c r="F1394" s="305">
        <v>0</v>
      </c>
      <c r="G1394" s="306">
        <v>0</v>
      </c>
      <c r="H1394" s="307">
        <v>0</v>
      </c>
      <c r="I1394" s="4"/>
      <c r="J1394" s="6" t="s">
        <v>3639</v>
      </c>
    </row>
    <row r="1395" spans="1:10" ht="27" customHeight="1">
      <c r="A1395" s="300">
        <v>254</v>
      </c>
      <c r="B1395" s="301">
        <v>3</v>
      </c>
      <c r="C1395" s="302" t="s">
        <v>1470</v>
      </c>
      <c r="D1395" s="303" t="s">
        <v>71</v>
      </c>
      <c r="E1395" s="304" t="s">
        <v>181</v>
      </c>
      <c r="F1395" s="305">
        <v>0</v>
      </c>
      <c r="G1395" s="306">
        <v>0</v>
      </c>
      <c r="H1395" s="307">
        <v>0</v>
      </c>
      <c r="I1395" s="4"/>
      <c r="J1395" s="6" t="s">
        <v>3639</v>
      </c>
    </row>
    <row r="1396" spans="1:10" ht="27" customHeight="1">
      <c r="A1396" s="300">
        <v>254</v>
      </c>
      <c r="B1396" s="301">
        <v>4</v>
      </c>
      <c r="C1396" s="302" t="s">
        <v>4329</v>
      </c>
      <c r="D1396" s="303" t="s">
        <v>5308</v>
      </c>
      <c r="E1396" s="304" t="s">
        <v>1963</v>
      </c>
      <c r="F1396" s="305">
        <v>508</v>
      </c>
      <c r="G1396" s="306">
        <v>0</v>
      </c>
      <c r="H1396" s="307">
        <v>0</v>
      </c>
      <c r="I1396" s="4"/>
      <c r="J1396" s="6" t="s">
        <v>3550</v>
      </c>
    </row>
    <row r="1397" spans="1:10" ht="27" customHeight="1">
      <c r="A1397" s="300">
        <v>254</v>
      </c>
      <c r="B1397" s="301">
        <v>5</v>
      </c>
      <c r="C1397" s="302" t="s">
        <v>4331</v>
      </c>
      <c r="D1397" s="303" t="s">
        <v>1314</v>
      </c>
      <c r="E1397" s="304" t="s">
        <v>4141</v>
      </c>
      <c r="F1397" s="305">
        <v>68</v>
      </c>
      <c r="G1397" s="306">
        <v>0</v>
      </c>
      <c r="H1397" s="307">
        <v>0</v>
      </c>
      <c r="I1397" s="4"/>
      <c r="J1397" s="6" t="s">
        <v>3550</v>
      </c>
    </row>
    <row r="1398" spans="1:10" ht="27" customHeight="1">
      <c r="A1398" s="300">
        <v>254</v>
      </c>
      <c r="B1398" s="301">
        <v>6</v>
      </c>
      <c r="C1398" s="302" t="s">
        <v>2083</v>
      </c>
      <c r="D1398" s="303" t="s">
        <v>3400</v>
      </c>
      <c r="E1398" s="304" t="s">
        <v>2084</v>
      </c>
      <c r="F1398" s="305">
        <v>138</v>
      </c>
      <c r="G1398" s="306">
        <v>0</v>
      </c>
      <c r="H1398" s="307">
        <v>0</v>
      </c>
      <c r="I1398" s="4"/>
      <c r="J1398" s="6" t="s">
        <v>3550</v>
      </c>
    </row>
    <row r="1399" spans="1:10" ht="27" customHeight="1">
      <c r="A1399" s="300">
        <v>254</v>
      </c>
      <c r="B1399" s="301">
        <v>7</v>
      </c>
      <c r="C1399" s="302" t="s">
        <v>2495</v>
      </c>
      <c r="D1399" s="303" t="s">
        <v>2496</v>
      </c>
      <c r="E1399" s="304" t="s">
        <v>1494</v>
      </c>
      <c r="F1399" s="305">
        <v>126</v>
      </c>
      <c r="G1399" s="306">
        <v>0</v>
      </c>
      <c r="H1399" s="307">
        <v>0</v>
      </c>
      <c r="I1399" s="4"/>
      <c r="J1399" s="6" t="s">
        <v>3550</v>
      </c>
    </row>
    <row r="1400" spans="1:10" ht="27" customHeight="1">
      <c r="A1400" s="300">
        <v>254</v>
      </c>
      <c r="B1400" s="301">
        <v>8</v>
      </c>
      <c r="C1400" s="302" t="s">
        <v>1416</v>
      </c>
      <c r="D1400" s="303" t="s">
        <v>5283</v>
      </c>
      <c r="E1400" s="304" t="s">
        <v>805</v>
      </c>
      <c r="F1400" s="305">
        <v>1</v>
      </c>
      <c r="G1400" s="306">
        <v>0</v>
      </c>
      <c r="H1400" s="307">
        <v>0</v>
      </c>
      <c r="I1400" s="4"/>
      <c r="J1400" s="6" t="s">
        <v>3550</v>
      </c>
    </row>
    <row r="1401" spans="1:10" ht="27" customHeight="1">
      <c r="A1401" s="300">
        <v>254</v>
      </c>
      <c r="B1401" s="301">
        <v>9</v>
      </c>
      <c r="C1401" s="302" t="s">
        <v>1418</v>
      </c>
      <c r="D1401" s="303" t="s">
        <v>4301</v>
      </c>
      <c r="E1401" s="304" t="s">
        <v>805</v>
      </c>
      <c r="F1401" s="305">
        <v>0</v>
      </c>
      <c r="G1401" s="306">
        <v>0</v>
      </c>
      <c r="H1401" s="307">
        <v>0</v>
      </c>
      <c r="I1401" s="4"/>
      <c r="J1401" s="6" t="s">
        <v>3550</v>
      </c>
    </row>
    <row r="1402" spans="1:10" ht="27" customHeight="1">
      <c r="A1402" s="300">
        <v>254</v>
      </c>
      <c r="B1402" s="301">
        <v>10</v>
      </c>
      <c r="C1402" s="302" t="s">
        <v>351</v>
      </c>
      <c r="D1402" s="303" t="s">
        <v>58</v>
      </c>
      <c r="E1402" s="304" t="s">
        <v>5013</v>
      </c>
      <c r="F1402" s="305">
        <v>8</v>
      </c>
      <c r="G1402" s="306">
        <v>0</v>
      </c>
      <c r="H1402" s="307">
        <v>0</v>
      </c>
      <c r="I1402" s="4"/>
      <c r="J1402" s="6" t="s">
        <v>3550</v>
      </c>
    </row>
    <row r="1403" spans="1:10" ht="27" customHeight="1">
      <c r="A1403" s="300">
        <v>254</v>
      </c>
      <c r="B1403" s="301">
        <v>11</v>
      </c>
      <c r="C1403" s="302" t="s">
        <v>627</v>
      </c>
      <c r="D1403" s="303" t="s">
        <v>59</v>
      </c>
      <c r="E1403" s="304" t="s">
        <v>5013</v>
      </c>
      <c r="F1403" s="305">
        <v>0</v>
      </c>
      <c r="G1403" s="306">
        <v>0</v>
      </c>
      <c r="H1403" s="307">
        <v>0</v>
      </c>
      <c r="I1403" s="4"/>
      <c r="J1403" s="6" t="s">
        <v>3550</v>
      </c>
    </row>
    <row r="1404" spans="1:10" ht="27" customHeight="1">
      <c r="A1404" s="300">
        <v>254</v>
      </c>
      <c r="B1404" s="301">
        <v>12</v>
      </c>
      <c r="C1404" s="302" t="s">
        <v>5284</v>
      </c>
      <c r="D1404" s="303" t="s">
        <v>5285</v>
      </c>
      <c r="E1404" s="304" t="s">
        <v>2003</v>
      </c>
      <c r="F1404" s="305">
        <v>0</v>
      </c>
      <c r="G1404" s="306">
        <v>0</v>
      </c>
      <c r="H1404" s="307">
        <v>0</v>
      </c>
      <c r="I1404" s="4"/>
      <c r="J1404" s="6" t="s">
        <v>3550</v>
      </c>
    </row>
    <row r="1405" spans="1:10" ht="27" customHeight="1">
      <c r="A1405" s="300">
        <v>254</v>
      </c>
      <c r="B1405" s="301">
        <v>13</v>
      </c>
      <c r="C1405" s="302" t="s">
        <v>4302</v>
      </c>
      <c r="D1405" s="303" t="s">
        <v>3343</v>
      </c>
      <c r="E1405" s="304" t="s">
        <v>2003</v>
      </c>
      <c r="F1405" s="305">
        <v>8</v>
      </c>
      <c r="G1405" s="306">
        <v>0</v>
      </c>
      <c r="H1405" s="307">
        <v>0</v>
      </c>
      <c r="I1405" s="4"/>
      <c r="J1405" s="6" t="s">
        <v>3550</v>
      </c>
    </row>
    <row r="1406" spans="1:10" ht="27" customHeight="1">
      <c r="A1406" s="300">
        <v>254</v>
      </c>
      <c r="B1406" s="301">
        <v>14</v>
      </c>
      <c r="C1406" s="302" t="s">
        <v>4893</v>
      </c>
      <c r="D1406" s="303" t="s">
        <v>5286</v>
      </c>
      <c r="E1406" s="304" t="s">
        <v>805</v>
      </c>
      <c r="F1406" s="305">
        <v>2</v>
      </c>
      <c r="G1406" s="306">
        <v>0</v>
      </c>
      <c r="H1406" s="307">
        <v>0</v>
      </c>
      <c r="I1406" s="4"/>
      <c r="J1406" s="6" t="s">
        <v>3550</v>
      </c>
    </row>
    <row r="1407" spans="1:10" ht="27" customHeight="1">
      <c r="A1407" s="300">
        <v>254</v>
      </c>
      <c r="B1407" s="301">
        <v>15</v>
      </c>
      <c r="C1407" s="302" t="s">
        <v>4347</v>
      </c>
      <c r="D1407" s="303" t="s">
        <v>1069</v>
      </c>
      <c r="E1407" s="304" t="s">
        <v>805</v>
      </c>
      <c r="F1407" s="305">
        <v>3</v>
      </c>
      <c r="G1407" s="306">
        <v>0</v>
      </c>
      <c r="H1407" s="307">
        <v>0</v>
      </c>
      <c r="I1407" s="4"/>
      <c r="J1407" s="6" t="s">
        <v>3550</v>
      </c>
    </row>
    <row r="1408" spans="1:10" ht="27" customHeight="1">
      <c r="A1408" s="300">
        <v>254</v>
      </c>
      <c r="B1408" s="301">
        <v>16</v>
      </c>
      <c r="C1408" s="302" t="s">
        <v>5287</v>
      </c>
      <c r="D1408" s="303" t="s">
        <v>2662</v>
      </c>
      <c r="E1408" s="304" t="s">
        <v>2206</v>
      </c>
      <c r="F1408" s="305">
        <v>11</v>
      </c>
      <c r="G1408" s="306">
        <v>0</v>
      </c>
      <c r="H1408" s="307">
        <v>0</v>
      </c>
      <c r="I1408" s="4"/>
      <c r="J1408" s="6" t="s">
        <v>3550</v>
      </c>
    </row>
    <row r="1409" spans="1:10" ht="27" customHeight="1">
      <c r="A1409" s="300">
        <v>254</v>
      </c>
      <c r="B1409" s="301">
        <v>17</v>
      </c>
      <c r="C1409" s="302" t="s">
        <v>3398</v>
      </c>
      <c r="D1409" s="303" t="s">
        <v>3399</v>
      </c>
      <c r="E1409" s="304" t="s">
        <v>911</v>
      </c>
      <c r="F1409" s="305">
        <v>0</v>
      </c>
      <c r="G1409" s="306">
        <v>0</v>
      </c>
      <c r="H1409" s="307">
        <v>0</v>
      </c>
      <c r="I1409" s="4"/>
      <c r="J1409" s="6" t="s">
        <v>3639</v>
      </c>
    </row>
    <row r="1410" spans="1:10" ht="27" customHeight="1">
      <c r="A1410" s="300">
        <v>254</v>
      </c>
      <c r="B1410" s="301">
        <v>18</v>
      </c>
      <c r="C1410" s="302" t="s">
        <v>2663</v>
      </c>
      <c r="D1410" s="303" t="s">
        <v>1114</v>
      </c>
      <c r="E1410" s="304" t="s">
        <v>3632</v>
      </c>
      <c r="F1410" s="305">
        <v>0</v>
      </c>
      <c r="G1410" s="306">
        <v>0</v>
      </c>
      <c r="H1410" s="307">
        <v>0</v>
      </c>
      <c r="I1410" s="4"/>
      <c r="J1410" s="6" t="s">
        <v>3639</v>
      </c>
    </row>
    <row r="1411" spans="1:10" ht="27" customHeight="1">
      <c r="A1411" s="300">
        <v>254</v>
      </c>
      <c r="B1411" s="301">
        <v>19</v>
      </c>
      <c r="C1411" s="302" t="s">
        <v>4303</v>
      </c>
      <c r="D1411" s="303" t="s">
        <v>1727</v>
      </c>
      <c r="E1411" s="304" t="s">
        <v>3633</v>
      </c>
      <c r="F1411" s="305">
        <v>0</v>
      </c>
      <c r="G1411" s="306">
        <v>0</v>
      </c>
      <c r="H1411" s="307">
        <v>0</v>
      </c>
      <c r="I1411" s="4"/>
      <c r="J1411" s="6" t="s">
        <v>3639</v>
      </c>
    </row>
    <row r="1412" spans="1:10" ht="27" customHeight="1">
      <c r="A1412" s="300">
        <v>254</v>
      </c>
      <c r="B1412" s="301">
        <v>20</v>
      </c>
      <c r="C1412" s="302" t="s">
        <v>4304</v>
      </c>
      <c r="D1412" s="303" t="s">
        <v>1115</v>
      </c>
      <c r="E1412" s="304" t="s">
        <v>2377</v>
      </c>
      <c r="F1412" s="305">
        <v>0</v>
      </c>
      <c r="G1412" s="306">
        <v>0</v>
      </c>
      <c r="H1412" s="307">
        <v>0</v>
      </c>
      <c r="I1412" s="4"/>
      <c r="J1412" s="6" t="s">
        <v>3639</v>
      </c>
    </row>
    <row r="1413" spans="1:10" ht="27" customHeight="1">
      <c r="A1413" s="300">
        <v>254</v>
      </c>
      <c r="B1413" s="301">
        <v>21</v>
      </c>
      <c r="C1413" s="302" t="s">
        <v>16</v>
      </c>
      <c r="D1413" s="303" t="s">
        <v>4296</v>
      </c>
      <c r="E1413" s="304" t="s">
        <v>911</v>
      </c>
      <c r="F1413" s="305">
        <v>0</v>
      </c>
      <c r="G1413" s="306">
        <v>0</v>
      </c>
      <c r="H1413" s="307">
        <v>0</v>
      </c>
      <c r="I1413" s="4"/>
      <c r="J1413" s="6" t="s">
        <v>3639</v>
      </c>
    </row>
    <row r="1414" spans="1:10" ht="27" customHeight="1">
      <c r="A1414" s="300">
        <v>254</v>
      </c>
      <c r="B1414" s="301">
        <v>22</v>
      </c>
      <c r="C1414" s="302" t="s">
        <v>4297</v>
      </c>
      <c r="D1414" s="303" t="s">
        <v>1167</v>
      </c>
      <c r="E1414" s="304" t="s">
        <v>3632</v>
      </c>
      <c r="F1414" s="305">
        <v>0</v>
      </c>
      <c r="G1414" s="306">
        <v>0</v>
      </c>
      <c r="H1414" s="307">
        <v>0</v>
      </c>
      <c r="I1414" s="4"/>
      <c r="J1414" s="6" t="s">
        <v>3639</v>
      </c>
    </row>
    <row r="1415" spans="1:10" ht="27" customHeight="1">
      <c r="A1415" s="300">
        <v>254</v>
      </c>
      <c r="B1415" s="301">
        <v>23</v>
      </c>
      <c r="C1415" s="302" t="s">
        <v>349</v>
      </c>
      <c r="D1415" s="303" t="s">
        <v>4298</v>
      </c>
      <c r="E1415" s="304" t="s">
        <v>238</v>
      </c>
      <c r="F1415" s="305">
        <v>75</v>
      </c>
      <c r="G1415" s="306">
        <v>0</v>
      </c>
      <c r="H1415" s="307">
        <v>0</v>
      </c>
      <c r="I1415" s="4"/>
      <c r="J1415" s="6" t="s">
        <v>3639</v>
      </c>
    </row>
    <row r="1416" spans="1:10" ht="27" customHeight="1">
      <c r="A1416" s="300">
        <v>254</v>
      </c>
      <c r="B1416" s="301">
        <v>24</v>
      </c>
      <c r="C1416" s="302" t="s">
        <v>18</v>
      </c>
      <c r="D1416" s="303" t="s">
        <v>806</v>
      </c>
      <c r="E1416" s="304" t="s">
        <v>239</v>
      </c>
      <c r="F1416" s="305">
        <v>16</v>
      </c>
      <c r="G1416" s="306">
        <v>0</v>
      </c>
      <c r="H1416" s="307">
        <v>0</v>
      </c>
      <c r="I1416" s="4"/>
      <c r="J1416" s="6" t="s">
        <v>3639</v>
      </c>
    </row>
    <row r="1417" spans="1:10" ht="27" customHeight="1">
      <c r="A1417" s="300">
        <v>305</v>
      </c>
      <c r="B1417" s="301">
        <v>1</v>
      </c>
      <c r="C1417" s="302" t="s">
        <v>1160</v>
      </c>
      <c r="D1417" s="303" t="s">
        <v>2822</v>
      </c>
      <c r="E1417" s="304" t="s">
        <v>4306</v>
      </c>
      <c r="F1417" s="305">
        <v>273</v>
      </c>
      <c r="G1417" s="306">
        <v>0</v>
      </c>
      <c r="H1417" s="307">
        <v>0</v>
      </c>
      <c r="I1417" s="4"/>
      <c r="J1417" s="6" t="s">
        <v>3550</v>
      </c>
    </row>
    <row r="1418" spans="1:10" ht="27" customHeight="1">
      <c r="A1418" s="300">
        <v>305</v>
      </c>
      <c r="B1418" s="301">
        <v>2</v>
      </c>
      <c r="C1418" s="302" t="s">
        <v>1161</v>
      </c>
      <c r="D1418" s="303" t="s">
        <v>2823</v>
      </c>
      <c r="E1418" s="304" t="s">
        <v>4306</v>
      </c>
      <c r="F1418" s="305">
        <v>0</v>
      </c>
      <c r="G1418" s="306">
        <v>0</v>
      </c>
      <c r="H1418" s="307">
        <v>0</v>
      </c>
      <c r="I1418" s="4"/>
      <c r="J1418" s="6" t="s">
        <v>3550</v>
      </c>
    </row>
    <row r="1419" spans="1:10" ht="27" customHeight="1">
      <c r="A1419" s="300">
        <v>305</v>
      </c>
      <c r="B1419" s="301">
        <v>3</v>
      </c>
      <c r="C1419" s="302" t="s">
        <v>3867</v>
      </c>
      <c r="D1419" s="303" t="s">
        <v>3765</v>
      </c>
      <c r="E1419" s="304" t="s">
        <v>1744</v>
      </c>
      <c r="F1419" s="305">
        <v>852</v>
      </c>
      <c r="G1419" s="306">
        <v>0</v>
      </c>
      <c r="H1419" s="307">
        <v>0</v>
      </c>
      <c r="I1419" s="4"/>
      <c r="J1419" s="6" t="s">
        <v>3550</v>
      </c>
    </row>
    <row r="1420" spans="1:10" ht="27" customHeight="1">
      <c r="A1420" s="300">
        <v>305</v>
      </c>
      <c r="B1420" s="301">
        <v>4</v>
      </c>
      <c r="C1420" s="302" t="s">
        <v>3868</v>
      </c>
      <c r="D1420" s="303" t="s">
        <v>991</v>
      </c>
      <c r="E1420" s="304" t="s">
        <v>5401</v>
      </c>
      <c r="F1420" s="305">
        <v>362</v>
      </c>
      <c r="G1420" s="306">
        <v>0</v>
      </c>
      <c r="H1420" s="307">
        <v>0</v>
      </c>
      <c r="I1420" s="4"/>
      <c r="J1420" s="6" t="s">
        <v>3550</v>
      </c>
    </row>
    <row r="1421" spans="1:10" ht="27" customHeight="1">
      <c r="A1421" s="300">
        <v>305</v>
      </c>
      <c r="B1421" s="301">
        <v>5</v>
      </c>
      <c r="C1421" s="302" t="s">
        <v>4972</v>
      </c>
      <c r="D1421" s="303" t="s">
        <v>992</v>
      </c>
      <c r="E1421" s="304" t="s">
        <v>3873</v>
      </c>
      <c r="F1421" s="305">
        <v>387</v>
      </c>
      <c r="G1421" s="306">
        <v>0</v>
      </c>
      <c r="H1421" s="307">
        <v>0</v>
      </c>
      <c r="I1421" s="4"/>
      <c r="J1421" s="6" t="s">
        <v>3550</v>
      </c>
    </row>
    <row r="1422" spans="1:10" ht="27" customHeight="1">
      <c r="A1422" s="300">
        <v>305</v>
      </c>
      <c r="B1422" s="301">
        <v>6</v>
      </c>
      <c r="C1422" s="302" t="s">
        <v>4974</v>
      </c>
      <c r="D1422" s="303" t="s">
        <v>258</v>
      </c>
      <c r="E1422" s="304" t="s">
        <v>3791</v>
      </c>
      <c r="F1422" s="305">
        <v>158</v>
      </c>
      <c r="G1422" s="306">
        <v>0</v>
      </c>
      <c r="H1422" s="307">
        <v>0</v>
      </c>
      <c r="I1422" s="4"/>
      <c r="J1422" s="6" t="s">
        <v>3550</v>
      </c>
    </row>
    <row r="1423" spans="1:10" ht="27" customHeight="1">
      <c r="A1423" s="300">
        <v>305</v>
      </c>
      <c r="B1423" s="301">
        <v>7</v>
      </c>
      <c r="C1423" s="302" t="s">
        <v>4976</v>
      </c>
      <c r="D1423" s="303" t="s">
        <v>259</v>
      </c>
      <c r="E1423" s="304" t="s">
        <v>3791</v>
      </c>
      <c r="F1423" s="305">
        <v>311</v>
      </c>
      <c r="G1423" s="306">
        <v>0</v>
      </c>
      <c r="H1423" s="307">
        <v>0</v>
      </c>
      <c r="I1423" s="4"/>
      <c r="J1423" s="6" t="s">
        <v>3550</v>
      </c>
    </row>
    <row r="1424" spans="1:10" ht="27" customHeight="1">
      <c r="A1424" s="300">
        <v>305</v>
      </c>
      <c r="B1424" s="301">
        <v>8</v>
      </c>
      <c r="C1424" s="302" t="s">
        <v>4973</v>
      </c>
      <c r="D1424" s="303" t="s">
        <v>4057</v>
      </c>
      <c r="E1424" s="304" t="s">
        <v>4299</v>
      </c>
      <c r="F1424" s="305">
        <v>81</v>
      </c>
      <c r="G1424" s="306">
        <v>0</v>
      </c>
      <c r="H1424" s="307">
        <v>0</v>
      </c>
      <c r="I1424" s="4"/>
      <c r="J1424" s="6" t="s">
        <v>3550</v>
      </c>
    </row>
    <row r="1425" spans="1:10" ht="27" customHeight="1">
      <c r="A1425" s="300">
        <v>305</v>
      </c>
      <c r="B1425" s="301">
        <v>9</v>
      </c>
      <c r="C1425" s="302" t="s">
        <v>3869</v>
      </c>
      <c r="D1425" s="303" t="s">
        <v>3886</v>
      </c>
      <c r="E1425" s="304" t="s">
        <v>4299</v>
      </c>
      <c r="F1425" s="305">
        <v>82</v>
      </c>
      <c r="G1425" s="306">
        <v>0</v>
      </c>
      <c r="H1425" s="307">
        <v>0</v>
      </c>
      <c r="I1425" s="4"/>
      <c r="J1425" s="6" t="s">
        <v>3550</v>
      </c>
    </row>
    <row r="1426" spans="1:10" ht="27" customHeight="1">
      <c r="A1426" s="300">
        <v>305</v>
      </c>
      <c r="B1426" s="301">
        <v>10</v>
      </c>
      <c r="C1426" s="302" t="s">
        <v>3887</v>
      </c>
      <c r="D1426" s="303" t="s">
        <v>3888</v>
      </c>
      <c r="E1426" s="304" t="s">
        <v>5401</v>
      </c>
      <c r="F1426" s="305">
        <v>47</v>
      </c>
      <c r="G1426" s="306">
        <v>0</v>
      </c>
      <c r="H1426" s="307">
        <v>0</v>
      </c>
      <c r="I1426" s="4"/>
      <c r="J1426" s="6" t="s">
        <v>3550</v>
      </c>
    </row>
    <row r="1427" spans="1:10" ht="27" customHeight="1">
      <c r="A1427" s="300">
        <v>305</v>
      </c>
      <c r="B1427" s="301">
        <v>11</v>
      </c>
      <c r="C1427" s="302" t="s">
        <v>3889</v>
      </c>
      <c r="D1427" s="303" t="s">
        <v>2364</v>
      </c>
      <c r="E1427" s="304" t="s">
        <v>3873</v>
      </c>
      <c r="F1427" s="305">
        <v>75</v>
      </c>
      <c r="G1427" s="306">
        <v>0</v>
      </c>
      <c r="H1427" s="307">
        <v>0</v>
      </c>
      <c r="I1427" s="4"/>
      <c r="J1427" s="6" t="s">
        <v>3550</v>
      </c>
    </row>
    <row r="1428" spans="1:10" ht="27" customHeight="1">
      <c r="A1428" s="300">
        <v>305</v>
      </c>
      <c r="B1428" s="301">
        <v>12</v>
      </c>
      <c r="C1428" s="302" t="s">
        <v>4975</v>
      </c>
      <c r="D1428" s="303" t="s">
        <v>4394</v>
      </c>
      <c r="E1428" s="304" t="s">
        <v>4881</v>
      </c>
      <c r="F1428" s="305">
        <v>1</v>
      </c>
      <c r="G1428" s="306">
        <v>0</v>
      </c>
      <c r="H1428" s="307">
        <v>0</v>
      </c>
      <c r="I1428" s="4"/>
      <c r="J1428" s="6" t="s">
        <v>3550</v>
      </c>
    </row>
    <row r="1429" spans="1:10" ht="27" customHeight="1">
      <c r="A1429" s="300">
        <v>305</v>
      </c>
      <c r="B1429" s="301">
        <v>13</v>
      </c>
      <c r="C1429" s="302" t="s">
        <v>4977</v>
      </c>
      <c r="D1429" s="303" t="s">
        <v>4395</v>
      </c>
      <c r="E1429" s="304" t="s">
        <v>4089</v>
      </c>
      <c r="F1429" s="305">
        <v>74</v>
      </c>
      <c r="G1429" s="306">
        <v>0</v>
      </c>
      <c r="H1429" s="307">
        <v>0</v>
      </c>
      <c r="I1429" s="4"/>
      <c r="J1429" s="6" t="s">
        <v>3550</v>
      </c>
    </row>
    <row r="1430" spans="1:10" ht="27" customHeight="1">
      <c r="A1430" s="300">
        <v>305</v>
      </c>
      <c r="B1430" s="301">
        <v>14</v>
      </c>
      <c r="C1430" s="302" t="s">
        <v>791</v>
      </c>
      <c r="D1430" s="303" t="s">
        <v>4895</v>
      </c>
      <c r="E1430" s="304" t="s">
        <v>618</v>
      </c>
      <c r="F1430" s="305">
        <v>0</v>
      </c>
      <c r="G1430" s="306">
        <v>0</v>
      </c>
      <c r="H1430" s="307">
        <v>0</v>
      </c>
      <c r="I1430" s="4"/>
      <c r="J1430" s="6" t="s">
        <v>1312</v>
      </c>
    </row>
    <row r="1431" spans="1:10" ht="27" customHeight="1">
      <c r="A1431" s="300">
        <v>305</v>
      </c>
      <c r="B1431" s="301">
        <v>15</v>
      </c>
      <c r="C1431" s="302" t="s">
        <v>5490</v>
      </c>
      <c r="D1431" s="303" t="s">
        <v>4285</v>
      </c>
      <c r="E1431" s="304" t="s">
        <v>619</v>
      </c>
      <c r="F1431" s="305">
        <v>0</v>
      </c>
      <c r="G1431" s="306">
        <v>0</v>
      </c>
      <c r="H1431" s="307">
        <v>0</v>
      </c>
      <c r="I1431" s="4"/>
      <c r="J1431" s="6" t="s">
        <v>1312</v>
      </c>
    </row>
    <row r="1432" spans="1:10" ht="27" customHeight="1">
      <c r="A1432" s="300">
        <v>305</v>
      </c>
      <c r="B1432" s="301">
        <v>16</v>
      </c>
      <c r="C1432" s="302" t="s">
        <v>5491</v>
      </c>
      <c r="D1432" s="303" t="s">
        <v>4286</v>
      </c>
      <c r="E1432" s="304" t="s">
        <v>620</v>
      </c>
      <c r="F1432" s="305">
        <v>0</v>
      </c>
      <c r="G1432" s="306">
        <v>0</v>
      </c>
      <c r="H1432" s="307">
        <v>0</v>
      </c>
      <c r="I1432" s="4"/>
      <c r="J1432" s="6" t="s">
        <v>1312</v>
      </c>
    </row>
    <row r="1433" spans="1:10" ht="27" customHeight="1">
      <c r="A1433" s="300">
        <v>305</v>
      </c>
      <c r="B1433" s="301">
        <v>17</v>
      </c>
      <c r="C1433" s="302" t="s">
        <v>5492</v>
      </c>
      <c r="D1433" s="303" t="s">
        <v>4287</v>
      </c>
      <c r="E1433" s="304" t="s">
        <v>673</v>
      </c>
      <c r="F1433" s="305">
        <v>0</v>
      </c>
      <c r="G1433" s="306">
        <v>0</v>
      </c>
      <c r="H1433" s="307">
        <v>0</v>
      </c>
      <c r="I1433" s="4"/>
      <c r="J1433" s="6" t="s">
        <v>1312</v>
      </c>
    </row>
    <row r="1434" spans="1:10" ht="27" customHeight="1">
      <c r="A1434" s="300">
        <v>305</v>
      </c>
      <c r="B1434" s="301">
        <v>18</v>
      </c>
      <c r="C1434" s="302" t="s">
        <v>3210</v>
      </c>
      <c r="D1434" s="303" t="s">
        <v>4288</v>
      </c>
      <c r="E1434" s="304" t="s">
        <v>4188</v>
      </c>
      <c r="F1434" s="305">
        <v>0</v>
      </c>
      <c r="G1434" s="306">
        <v>0</v>
      </c>
      <c r="H1434" s="307">
        <v>0</v>
      </c>
      <c r="I1434" s="4"/>
      <c r="J1434" s="6" t="s">
        <v>1312</v>
      </c>
    </row>
    <row r="1435" spans="1:10" ht="27" customHeight="1">
      <c r="A1435" s="300">
        <v>305</v>
      </c>
      <c r="B1435" s="301">
        <v>19</v>
      </c>
      <c r="C1435" s="302" t="s">
        <v>3211</v>
      </c>
      <c r="D1435" s="303" t="s">
        <v>4289</v>
      </c>
      <c r="E1435" s="304" t="s">
        <v>76</v>
      </c>
      <c r="F1435" s="305">
        <v>0</v>
      </c>
      <c r="G1435" s="306">
        <v>0</v>
      </c>
      <c r="H1435" s="307">
        <v>0</v>
      </c>
      <c r="I1435" s="4"/>
      <c r="J1435" s="6" t="s">
        <v>1312</v>
      </c>
    </row>
    <row r="1436" spans="1:10" ht="27" customHeight="1">
      <c r="A1436" s="300">
        <v>305</v>
      </c>
      <c r="B1436" s="301">
        <v>20</v>
      </c>
      <c r="C1436" s="302" t="s">
        <v>3212</v>
      </c>
      <c r="D1436" s="303" t="s">
        <v>4290</v>
      </c>
      <c r="E1436" s="304" t="s">
        <v>2926</v>
      </c>
      <c r="F1436" s="305">
        <v>0</v>
      </c>
      <c r="G1436" s="306">
        <v>0</v>
      </c>
      <c r="H1436" s="307">
        <v>0</v>
      </c>
      <c r="I1436" s="4"/>
      <c r="J1436" s="6" t="s">
        <v>1312</v>
      </c>
    </row>
    <row r="1437" spans="1:10" ht="27" customHeight="1">
      <c r="A1437" s="300">
        <v>305</v>
      </c>
      <c r="B1437" s="301">
        <v>21</v>
      </c>
      <c r="C1437" s="302" t="s">
        <v>3213</v>
      </c>
      <c r="D1437" s="303" t="s">
        <v>4291</v>
      </c>
      <c r="E1437" s="304" t="s">
        <v>2927</v>
      </c>
      <c r="F1437" s="305">
        <v>0</v>
      </c>
      <c r="G1437" s="306">
        <v>0</v>
      </c>
      <c r="H1437" s="307">
        <v>0</v>
      </c>
      <c r="I1437" s="4"/>
      <c r="J1437" s="6" t="s">
        <v>1312</v>
      </c>
    </row>
    <row r="1438" spans="1:10" ht="27" customHeight="1">
      <c r="A1438" s="300">
        <v>305</v>
      </c>
      <c r="B1438" s="301">
        <v>22</v>
      </c>
      <c r="C1438" s="302" t="s">
        <v>4309</v>
      </c>
      <c r="D1438" s="303" t="s">
        <v>219</v>
      </c>
      <c r="E1438" s="304" t="s">
        <v>618</v>
      </c>
      <c r="F1438" s="305">
        <v>0</v>
      </c>
      <c r="G1438" s="306">
        <v>0</v>
      </c>
      <c r="H1438" s="307">
        <v>0</v>
      </c>
      <c r="I1438" s="4"/>
      <c r="J1438" s="6" t="s">
        <v>1312</v>
      </c>
    </row>
    <row r="1439" spans="1:10" ht="27" customHeight="1">
      <c r="A1439" s="300">
        <v>305</v>
      </c>
      <c r="B1439" s="301">
        <v>23</v>
      </c>
      <c r="C1439" s="302" t="s">
        <v>4310</v>
      </c>
      <c r="D1439" s="303" t="s">
        <v>220</v>
      </c>
      <c r="E1439" s="304" t="s">
        <v>619</v>
      </c>
      <c r="F1439" s="305">
        <v>0</v>
      </c>
      <c r="G1439" s="306">
        <v>0</v>
      </c>
      <c r="H1439" s="307">
        <v>0</v>
      </c>
      <c r="I1439" s="4"/>
      <c r="J1439" s="6" t="s">
        <v>1312</v>
      </c>
    </row>
    <row r="1440" spans="1:10" ht="27" customHeight="1">
      <c r="A1440" s="300">
        <v>344</v>
      </c>
      <c r="B1440" s="301">
        <v>1</v>
      </c>
      <c r="C1440" s="302" t="s">
        <v>1155</v>
      </c>
      <c r="D1440" s="303" t="s">
        <v>1765</v>
      </c>
      <c r="E1440" s="304" t="s">
        <v>145</v>
      </c>
      <c r="F1440" s="305">
        <v>0</v>
      </c>
      <c r="G1440" s="306">
        <v>0</v>
      </c>
      <c r="H1440" s="307">
        <v>0</v>
      </c>
      <c r="I1440" s="4"/>
      <c r="J1440" s="6" t="s">
        <v>3639</v>
      </c>
    </row>
    <row r="1441" spans="1:10" ht="27" customHeight="1">
      <c r="A1441" s="300">
        <v>344</v>
      </c>
      <c r="B1441" s="301">
        <v>2</v>
      </c>
      <c r="C1441" s="302" t="s">
        <v>3651</v>
      </c>
      <c r="D1441" s="303" t="s">
        <v>2226</v>
      </c>
      <c r="E1441" s="304" t="s">
        <v>3658</v>
      </c>
      <c r="F1441" s="305">
        <v>0</v>
      </c>
      <c r="G1441" s="306">
        <v>0</v>
      </c>
      <c r="H1441" s="307">
        <v>0</v>
      </c>
      <c r="I1441" s="4"/>
      <c r="J1441" s="6" t="s">
        <v>3639</v>
      </c>
    </row>
    <row r="1442" spans="1:10" ht="27" customHeight="1">
      <c r="A1442" s="300">
        <v>344</v>
      </c>
      <c r="B1442" s="301">
        <v>3</v>
      </c>
      <c r="C1442" s="302" t="s">
        <v>1766</v>
      </c>
      <c r="D1442" s="303" t="s">
        <v>3131</v>
      </c>
      <c r="E1442" s="304" t="s">
        <v>3658</v>
      </c>
      <c r="F1442" s="305">
        <v>0</v>
      </c>
      <c r="G1442" s="306">
        <v>0</v>
      </c>
      <c r="H1442" s="307">
        <v>0</v>
      </c>
      <c r="I1442" s="4"/>
      <c r="J1442" s="6" t="s">
        <v>3639</v>
      </c>
    </row>
    <row r="1443" spans="1:10" ht="27" customHeight="1">
      <c r="A1443" s="300">
        <v>344</v>
      </c>
      <c r="B1443" s="301">
        <v>4</v>
      </c>
      <c r="C1443" s="302" t="s">
        <v>4502</v>
      </c>
      <c r="D1443" s="303" t="s">
        <v>2811</v>
      </c>
      <c r="E1443" s="304" t="s">
        <v>145</v>
      </c>
      <c r="F1443" s="305">
        <v>0</v>
      </c>
      <c r="G1443" s="306">
        <v>0</v>
      </c>
      <c r="H1443" s="307">
        <v>0</v>
      </c>
      <c r="I1443" s="4"/>
      <c r="J1443" s="6" t="s">
        <v>3639</v>
      </c>
    </row>
    <row r="1444" spans="1:10" ht="27" customHeight="1">
      <c r="A1444" s="300">
        <v>344</v>
      </c>
      <c r="B1444" s="301">
        <v>5</v>
      </c>
      <c r="C1444" s="302" t="s">
        <v>3832</v>
      </c>
      <c r="D1444" s="303" t="s">
        <v>2812</v>
      </c>
      <c r="E1444" s="304" t="s">
        <v>145</v>
      </c>
      <c r="F1444" s="305">
        <v>0</v>
      </c>
      <c r="G1444" s="306">
        <v>0</v>
      </c>
      <c r="H1444" s="307">
        <v>0</v>
      </c>
      <c r="I1444" s="4"/>
      <c r="J1444" s="6" t="s">
        <v>3639</v>
      </c>
    </row>
    <row r="1445" spans="1:10" ht="27" customHeight="1">
      <c r="A1445" s="300">
        <v>344</v>
      </c>
      <c r="B1445" s="301">
        <v>6</v>
      </c>
      <c r="C1445" s="302" t="s">
        <v>4854</v>
      </c>
      <c r="D1445" s="303" t="s">
        <v>4855</v>
      </c>
      <c r="E1445" s="304" t="s">
        <v>3658</v>
      </c>
      <c r="F1445" s="305">
        <v>0</v>
      </c>
      <c r="G1445" s="306">
        <v>0</v>
      </c>
      <c r="H1445" s="307">
        <v>0</v>
      </c>
      <c r="I1445" s="4"/>
      <c r="J1445" s="6" t="s">
        <v>3639</v>
      </c>
    </row>
    <row r="1446" spans="1:10" ht="27" customHeight="1">
      <c r="A1446" s="300">
        <v>344</v>
      </c>
      <c r="B1446" s="301">
        <v>7</v>
      </c>
      <c r="C1446" s="302" t="s">
        <v>4856</v>
      </c>
      <c r="D1446" s="303" t="s">
        <v>3234</v>
      </c>
      <c r="E1446" s="304" t="s">
        <v>145</v>
      </c>
      <c r="F1446" s="305">
        <v>0</v>
      </c>
      <c r="G1446" s="306">
        <v>0</v>
      </c>
      <c r="H1446" s="307">
        <v>0</v>
      </c>
      <c r="I1446" s="4"/>
      <c r="J1446" s="6" t="s">
        <v>3639</v>
      </c>
    </row>
    <row r="1447" spans="1:10" ht="27" customHeight="1">
      <c r="A1447" s="300">
        <v>344</v>
      </c>
      <c r="B1447" s="301">
        <v>8</v>
      </c>
      <c r="C1447" s="302" t="s">
        <v>2951</v>
      </c>
      <c r="D1447" s="303" t="s">
        <v>536</v>
      </c>
      <c r="E1447" s="304" t="s">
        <v>3658</v>
      </c>
      <c r="F1447" s="305">
        <v>0</v>
      </c>
      <c r="G1447" s="306">
        <v>0</v>
      </c>
      <c r="H1447" s="307">
        <v>0</v>
      </c>
      <c r="I1447" s="4"/>
      <c r="J1447" s="6" t="s">
        <v>3639</v>
      </c>
    </row>
    <row r="1448" spans="1:10" ht="27" customHeight="1">
      <c r="A1448" s="300">
        <v>344</v>
      </c>
      <c r="B1448" s="301">
        <v>9</v>
      </c>
      <c r="C1448" s="302" t="s">
        <v>976</v>
      </c>
      <c r="D1448" s="303" t="s">
        <v>3736</v>
      </c>
      <c r="E1448" s="304" t="s">
        <v>145</v>
      </c>
      <c r="F1448" s="305">
        <v>0</v>
      </c>
      <c r="G1448" s="306">
        <v>0</v>
      </c>
      <c r="H1448" s="307">
        <v>0</v>
      </c>
      <c r="I1448" s="4"/>
      <c r="J1448" s="6" t="s">
        <v>3639</v>
      </c>
    </row>
    <row r="1449" spans="1:10" ht="27" customHeight="1">
      <c r="A1449" s="300">
        <v>344</v>
      </c>
      <c r="B1449" s="301">
        <v>10</v>
      </c>
      <c r="C1449" s="302" t="s">
        <v>3295</v>
      </c>
      <c r="D1449" s="303" t="s">
        <v>3737</v>
      </c>
      <c r="E1449" s="304" t="s">
        <v>3658</v>
      </c>
      <c r="F1449" s="305">
        <v>0</v>
      </c>
      <c r="G1449" s="306">
        <v>0</v>
      </c>
      <c r="H1449" s="307">
        <v>0</v>
      </c>
      <c r="I1449" s="4"/>
      <c r="J1449" s="6" t="s">
        <v>3639</v>
      </c>
    </row>
    <row r="1450" spans="1:10" ht="27" customHeight="1">
      <c r="A1450" s="300">
        <v>344</v>
      </c>
      <c r="B1450" s="301">
        <v>11</v>
      </c>
      <c r="C1450" s="302" t="s">
        <v>2497</v>
      </c>
      <c r="D1450" s="303" t="s">
        <v>209</v>
      </c>
      <c r="E1450" s="304" t="s">
        <v>793</v>
      </c>
      <c r="F1450" s="305">
        <v>338</v>
      </c>
      <c r="G1450" s="306">
        <v>0</v>
      </c>
      <c r="H1450" s="307">
        <v>0</v>
      </c>
      <c r="I1450" s="4"/>
      <c r="J1450" s="6" t="s">
        <v>3550</v>
      </c>
    </row>
    <row r="1451" spans="1:10" ht="27" customHeight="1">
      <c r="A1451" s="300">
        <v>344</v>
      </c>
      <c r="B1451" s="301">
        <v>12</v>
      </c>
      <c r="C1451" s="302" t="s">
        <v>2137</v>
      </c>
      <c r="D1451" s="303" t="s">
        <v>2138</v>
      </c>
      <c r="E1451" s="304" t="s">
        <v>3506</v>
      </c>
      <c r="F1451" s="305">
        <v>309</v>
      </c>
      <c r="G1451" s="306">
        <v>0</v>
      </c>
      <c r="H1451" s="307">
        <v>0</v>
      </c>
      <c r="I1451" s="4"/>
      <c r="J1451" s="6" t="s">
        <v>3550</v>
      </c>
    </row>
    <row r="1452" spans="1:10" ht="27" customHeight="1">
      <c r="A1452" s="300">
        <v>344</v>
      </c>
      <c r="B1452" s="301">
        <v>13</v>
      </c>
      <c r="C1452" s="302" t="s">
        <v>2139</v>
      </c>
      <c r="D1452" s="303" t="s">
        <v>3897</v>
      </c>
      <c r="E1452" s="304" t="s">
        <v>3508</v>
      </c>
      <c r="F1452" s="305">
        <v>491</v>
      </c>
      <c r="G1452" s="306">
        <v>0</v>
      </c>
      <c r="H1452" s="307">
        <v>0</v>
      </c>
      <c r="I1452" s="4"/>
      <c r="J1452" s="6" t="s">
        <v>3550</v>
      </c>
    </row>
    <row r="1453" spans="1:10" ht="27" customHeight="1">
      <c r="A1453" s="300">
        <v>344</v>
      </c>
      <c r="B1453" s="301">
        <v>14</v>
      </c>
      <c r="C1453" s="302" t="s">
        <v>3898</v>
      </c>
      <c r="D1453" s="303" t="s">
        <v>2925</v>
      </c>
      <c r="E1453" s="304" t="s">
        <v>4575</v>
      </c>
      <c r="F1453" s="305">
        <v>94</v>
      </c>
      <c r="G1453" s="306">
        <v>0</v>
      </c>
      <c r="H1453" s="307">
        <v>0</v>
      </c>
      <c r="I1453" s="4"/>
      <c r="J1453" s="6" t="s">
        <v>3550</v>
      </c>
    </row>
    <row r="1454" spans="1:10" ht="27" customHeight="1">
      <c r="A1454" s="300">
        <v>344</v>
      </c>
      <c r="B1454" s="301">
        <v>15</v>
      </c>
      <c r="C1454" s="302" t="s">
        <v>4576</v>
      </c>
      <c r="D1454" s="303" t="s">
        <v>3735</v>
      </c>
      <c r="E1454" s="304" t="s">
        <v>4575</v>
      </c>
      <c r="F1454" s="305">
        <v>46</v>
      </c>
      <c r="G1454" s="306">
        <v>0</v>
      </c>
      <c r="H1454" s="307">
        <v>0</v>
      </c>
      <c r="I1454" s="4"/>
      <c r="J1454" s="6" t="s">
        <v>3550</v>
      </c>
    </row>
    <row r="1455" spans="1:10" ht="27" customHeight="1">
      <c r="A1455" s="300">
        <v>344</v>
      </c>
      <c r="B1455" s="301">
        <v>16</v>
      </c>
      <c r="C1455" s="302" t="s">
        <v>950</v>
      </c>
      <c r="D1455" s="303" t="s">
        <v>2105</v>
      </c>
      <c r="E1455" s="304" t="s">
        <v>1129</v>
      </c>
      <c r="F1455" s="305">
        <v>33</v>
      </c>
      <c r="G1455" s="306">
        <v>0</v>
      </c>
      <c r="H1455" s="307">
        <v>0</v>
      </c>
      <c r="I1455" s="4"/>
      <c r="J1455" s="6" t="s">
        <v>3550</v>
      </c>
    </row>
    <row r="1456" spans="1:10" ht="27" customHeight="1">
      <c r="A1456" s="300">
        <v>344</v>
      </c>
      <c r="B1456" s="301">
        <v>17</v>
      </c>
      <c r="C1456" s="302" t="s">
        <v>951</v>
      </c>
      <c r="D1456" s="303" t="s">
        <v>2821</v>
      </c>
      <c r="E1456" s="304" t="s">
        <v>1129</v>
      </c>
      <c r="F1456" s="305">
        <v>3</v>
      </c>
      <c r="G1456" s="306">
        <v>0</v>
      </c>
      <c r="H1456" s="307">
        <v>0</v>
      </c>
      <c r="I1456" s="4"/>
      <c r="J1456" s="6" t="s">
        <v>3550</v>
      </c>
    </row>
    <row r="1457" spans="1:10" ht="27" customHeight="1">
      <c r="A1457" s="300">
        <v>344</v>
      </c>
      <c r="B1457" s="301">
        <v>18</v>
      </c>
      <c r="C1457" s="302" t="s">
        <v>2192</v>
      </c>
      <c r="D1457" s="303" t="s">
        <v>2106</v>
      </c>
      <c r="E1457" s="304" t="s">
        <v>4157</v>
      </c>
      <c r="F1457" s="305">
        <v>47</v>
      </c>
      <c r="G1457" s="306">
        <v>0</v>
      </c>
      <c r="H1457" s="307">
        <v>0</v>
      </c>
      <c r="I1457" s="4"/>
      <c r="J1457" s="6" t="s">
        <v>3550</v>
      </c>
    </row>
    <row r="1458" spans="1:10" ht="27" customHeight="1">
      <c r="A1458" s="300">
        <v>344</v>
      </c>
      <c r="B1458" s="301">
        <v>19</v>
      </c>
      <c r="C1458" s="302" t="s">
        <v>2193</v>
      </c>
      <c r="D1458" s="303" t="s">
        <v>4339</v>
      </c>
      <c r="E1458" s="304" t="s">
        <v>1335</v>
      </c>
      <c r="F1458" s="305">
        <v>36</v>
      </c>
      <c r="G1458" s="306">
        <v>0</v>
      </c>
      <c r="H1458" s="307">
        <v>0</v>
      </c>
      <c r="I1458" s="4"/>
      <c r="J1458" s="6" t="s">
        <v>3550</v>
      </c>
    </row>
    <row r="1459" spans="1:10" ht="27" customHeight="1">
      <c r="A1459" s="300">
        <v>344</v>
      </c>
      <c r="B1459" s="301">
        <v>20</v>
      </c>
      <c r="C1459" s="302" t="s">
        <v>4323</v>
      </c>
      <c r="D1459" s="303" t="s">
        <v>5436</v>
      </c>
      <c r="E1459" s="304" t="s">
        <v>2729</v>
      </c>
      <c r="F1459" s="305">
        <v>22</v>
      </c>
      <c r="G1459" s="306">
        <v>0</v>
      </c>
      <c r="H1459" s="307">
        <v>0</v>
      </c>
      <c r="I1459" s="4"/>
      <c r="J1459" s="6" t="s">
        <v>3550</v>
      </c>
    </row>
    <row r="1460" spans="1:10" ht="27" customHeight="1">
      <c r="A1460" s="300">
        <v>344</v>
      </c>
      <c r="B1460" s="301">
        <v>21</v>
      </c>
      <c r="C1460" s="302" t="s">
        <v>4324</v>
      </c>
      <c r="D1460" s="303" t="s">
        <v>5437</v>
      </c>
      <c r="E1460" s="304" t="s">
        <v>2943</v>
      </c>
      <c r="F1460" s="305">
        <v>23</v>
      </c>
      <c r="G1460" s="306">
        <v>0</v>
      </c>
      <c r="H1460" s="307">
        <v>0</v>
      </c>
      <c r="I1460" s="4"/>
      <c r="J1460" s="6" t="s">
        <v>3550</v>
      </c>
    </row>
    <row r="1461" spans="1:10" ht="27" customHeight="1">
      <c r="A1461" s="300">
        <v>344</v>
      </c>
      <c r="B1461" s="301">
        <v>22</v>
      </c>
      <c r="C1461" s="302" t="s">
        <v>3207</v>
      </c>
      <c r="D1461" s="303" t="s">
        <v>5004</v>
      </c>
      <c r="E1461" s="304" t="s">
        <v>2826</v>
      </c>
      <c r="F1461" s="305">
        <v>653</v>
      </c>
      <c r="G1461" s="306">
        <v>0</v>
      </c>
      <c r="H1461" s="307">
        <v>0</v>
      </c>
      <c r="I1461" s="4"/>
      <c r="J1461" s="6" t="s">
        <v>3550</v>
      </c>
    </row>
    <row r="1462" spans="1:10" ht="27" customHeight="1">
      <c r="A1462" s="300">
        <v>344</v>
      </c>
      <c r="B1462" s="301">
        <v>23</v>
      </c>
      <c r="C1462" s="302" t="s">
        <v>2498</v>
      </c>
      <c r="D1462" s="303" t="s">
        <v>812</v>
      </c>
      <c r="E1462" s="304" t="s">
        <v>1745</v>
      </c>
      <c r="F1462" s="305">
        <v>900</v>
      </c>
      <c r="G1462" s="306">
        <v>0</v>
      </c>
      <c r="H1462" s="307">
        <v>0</v>
      </c>
      <c r="I1462" s="4"/>
      <c r="J1462" s="6" t="s">
        <v>3550</v>
      </c>
    </row>
    <row r="1463" spans="1:10" ht="27" customHeight="1">
      <c r="A1463" s="300">
        <v>344</v>
      </c>
      <c r="B1463" s="301">
        <v>24</v>
      </c>
      <c r="C1463" s="302" t="s">
        <v>1746</v>
      </c>
      <c r="D1463" s="303" t="s">
        <v>2245</v>
      </c>
      <c r="E1463" s="304" t="s">
        <v>1745</v>
      </c>
      <c r="F1463" s="305">
        <v>164</v>
      </c>
      <c r="G1463" s="306">
        <v>0</v>
      </c>
      <c r="H1463" s="307">
        <v>0</v>
      </c>
      <c r="I1463" s="4"/>
      <c r="J1463" s="6" t="s">
        <v>3550</v>
      </c>
    </row>
    <row r="1464" spans="1:10" ht="27" customHeight="1">
      <c r="A1464" s="300">
        <v>344</v>
      </c>
      <c r="B1464" s="301">
        <v>25</v>
      </c>
      <c r="C1464" s="302" t="s">
        <v>1987</v>
      </c>
      <c r="D1464" s="303" t="s">
        <v>1294</v>
      </c>
      <c r="E1464" s="304" t="s">
        <v>2084</v>
      </c>
      <c r="F1464" s="305">
        <v>514</v>
      </c>
      <c r="G1464" s="306">
        <v>0</v>
      </c>
      <c r="H1464" s="307">
        <v>0</v>
      </c>
      <c r="I1464" s="4"/>
      <c r="J1464" s="6" t="s">
        <v>3550</v>
      </c>
    </row>
    <row r="1465" spans="1:10" ht="27" customHeight="1">
      <c r="A1465" s="300">
        <v>344</v>
      </c>
      <c r="B1465" s="301">
        <v>26</v>
      </c>
      <c r="C1465" s="302" t="s">
        <v>1747</v>
      </c>
      <c r="D1465" s="303" t="s">
        <v>5005</v>
      </c>
      <c r="E1465" s="304" t="s">
        <v>1745</v>
      </c>
      <c r="F1465" s="305">
        <v>712</v>
      </c>
      <c r="G1465" s="306">
        <v>0</v>
      </c>
      <c r="H1465" s="307">
        <v>0</v>
      </c>
      <c r="I1465" s="4"/>
      <c r="J1465" s="6" t="s">
        <v>3550</v>
      </c>
    </row>
    <row r="1466" spans="1:10" ht="27" customHeight="1">
      <c r="A1466" s="300">
        <v>344</v>
      </c>
      <c r="B1466" s="301">
        <v>27</v>
      </c>
      <c r="C1466" s="302" t="s">
        <v>1986</v>
      </c>
      <c r="D1466" s="303" t="s">
        <v>4064</v>
      </c>
      <c r="E1466" s="304" t="s">
        <v>1745</v>
      </c>
      <c r="F1466" s="305">
        <v>39</v>
      </c>
      <c r="G1466" s="306">
        <v>0</v>
      </c>
      <c r="H1466" s="307">
        <v>0</v>
      </c>
      <c r="I1466" s="4"/>
      <c r="J1466" s="6" t="s">
        <v>3550</v>
      </c>
    </row>
    <row r="1467" spans="1:10" ht="27" customHeight="1">
      <c r="A1467" s="300">
        <v>344</v>
      </c>
      <c r="B1467" s="301">
        <v>28</v>
      </c>
      <c r="C1467" s="302" t="s">
        <v>1985</v>
      </c>
      <c r="D1467" s="303" t="s">
        <v>2896</v>
      </c>
      <c r="E1467" s="304" t="s">
        <v>1745</v>
      </c>
      <c r="F1467" s="305">
        <v>156</v>
      </c>
      <c r="G1467" s="306">
        <v>0</v>
      </c>
      <c r="H1467" s="307">
        <v>0</v>
      </c>
      <c r="I1467" s="4"/>
      <c r="J1467" s="6" t="s">
        <v>3550</v>
      </c>
    </row>
    <row r="1468" spans="1:10" ht="27" customHeight="1">
      <c r="A1468" s="300">
        <v>344</v>
      </c>
      <c r="B1468" s="301">
        <v>29</v>
      </c>
      <c r="C1468" s="302" t="s">
        <v>1748</v>
      </c>
      <c r="D1468" s="303" t="s">
        <v>5006</v>
      </c>
      <c r="E1468" s="304" t="s">
        <v>39</v>
      </c>
      <c r="F1468" s="305">
        <v>162</v>
      </c>
      <c r="G1468" s="306">
        <v>0</v>
      </c>
      <c r="H1468" s="307">
        <v>0</v>
      </c>
      <c r="I1468" s="4"/>
      <c r="J1468" s="6" t="s">
        <v>3550</v>
      </c>
    </row>
    <row r="1469" spans="1:10" ht="27" customHeight="1">
      <c r="A1469" s="300">
        <v>344</v>
      </c>
      <c r="B1469" s="301">
        <v>30</v>
      </c>
      <c r="C1469" s="302" t="s">
        <v>2700</v>
      </c>
      <c r="D1469" s="303" t="s">
        <v>3763</v>
      </c>
      <c r="E1469" s="304" t="s">
        <v>1745</v>
      </c>
      <c r="F1469" s="305">
        <v>446</v>
      </c>
      <c r="G1469" s="306">
        <v>0</v>
      </c>
      <c r="H1469" s="307">
        <v>0</v>
      </c>
      <c r="I1469" s="4"/>
      <c r="J1469" s="6" t="s">
        <v>3550</v>
      </c>
    </row>
    <row r="1470" spans="1:10" ht="27" customHeight="1">
      <c r="A1470" s="300">
        <v>344</v>
      </c>
      <c r="B1470" s="301">
        <v>31</v>
      </c>
      <c r="C1470" s="302" t="s">
        <v>3767</v>
      </c>
      <c r="D1470" s="303" t="s">
        <v>4281</v>
      </c>
      <c r="E1470" s="304" t="s">
        <v>4454</v>
      </c>
      <c r="F1470" s="305">
        <v>7</v>
      </c>
      <c r="G1470" s="306">
        <v>0</v>
      </c>
      <c r="H1470" s="307">
        <v>0</v>
      </c>
      <c r="I1470" s="4"/>
      <c r="J1470" s="6" t="s">
        <v>3550</v>
      </c>
    </row>
    <row r="1471" spans="1:10" ht="27" customHeight="1">
      <c r="A1471" s="300">
        <v>344</v>
      </c>
      <c r="B1471" s="301">
        <v>32</v>
      </c>
      <c r="C1471" s="302" t="s">
        <v>1538</v>
      </c>
      <c r="D1471" s="303" t="s">
        <v>3329</v>
      </c>
      <c r="E1471" s="304" t="s">
        <v>2778</v>
      </c>
      <c r="F1471" s="305">
        <v>16</v>
      </c>
      <c r="G1471" s="306">
        <v>0</v>
      </c>
      <c r="H1471" s="307">
        <v>0</v>
      </c>
      <c r="I1471" s="4"/>
      <c r="J1471" s="6" t="s">
        <v>3550</v>
      </c>
    </row>
    <row r="1472" spans="1:10" ht="27" customHeight="1">
      <c r="A1472" s="300">
        <v>344</v>
      </c>
      <c r="B1472" s="301">
        <v>33</v>
      </c>
      <c r="C1472" s="302" t="s">
        <v>5491</v>
      </c>
      <c r="D1472" s="303" t="s">
        <v>4286</v>
      </c>
      <c r="E1472" s="304" t="s">
        <v>267</v>
      </c>
      <c r="F1472" s="305">
        <v>0</v>
      </c>
      <c r="G1472" s="306">
        <v>0</v>
      </c>
      <c r="H1472" s="307">
        <v>0</v>
      </c>
      <c r="I1472" s="4"/>
      <c r="J1472" s="6" t="s">
        <v>1312</v>
      </c>
    </row>
    <row r="1473" spans="1:10" ht="27" customHeight="1">
      <c r="A1473" s="300">
        <v>344</v>
      </c>
      <c r="B1473" s="301">
        <v>34</v>
      </c>
      <c r="C1473" s="302" t="s">
        <v>5492</v>
      </c>
      <c r="D1473" s="303" t="s">
        <v>4287</v>
      </c>
      <c r="E1473" s="304" t="s">
        <v>4953</v>
      </c>
      <c r="F1473" s="305">
        <v>0</v>
      </c>
      <c r="G1473" s="306">
        <v>0</v>
      </c>
      <c r="H1473" s="307">
        <v>0</v>
      </c>
      <c r="I1473" s="4"/>
      <c r="J1473" s="6" t="s">
        <v>1312</v>
      </c>
    </row>
    <row r="1474" spans="1:10" ht="27" customHeight="1">
      <c r="A1474" s="300">
        <v>344</v>
      </c>
      <c r="B1474" s="301">
        <v>35</v>
      </c>
      <c r="C1474" s="302" t="s">
        <v>3214</v>
      </c>
      <c r="D1474" s="303" t="s">
        <v>1619</v>
      </c>
      <c r="E1474" s="304" t="s">
        <v>531</v>
      </c>
      <c r="F1474" s="305">
        <v>0</v>
      </c>
      <c r="G1474" s="306">
        <v>0</v>
      </c>
      <c r="H1474" s="307">
        <v>0</v>
      </c>
      <c r="I1474" s="4"/>
      <c r="J1474" s="6" t="s">
        <v>1312</v>
      </c>
    </row>
    <row r="1475" spans="1:10" ht="27" customHeight="1">
      <c r="A1475" s="300">
        <v>344</v>
      </c>
      <c r="B1475" s="301">
        <v>36</v>
      </c>
      <c r="C1475" s="302" t="s">
        <v>3215</v>
      </c>
      <c r="D1475" s="303" t="s">
        <v>954</v>
      </c>
      <c r="E1475" s="304" t="s">
        <v>532</v>
      </c>
      <c r="F1475" s="305">
        <v>0</v>
      </c>
      <c r="G1475" s="306">
        <v>0</v>
      </c>
      <c r="H1475" s="307">
        <v>0</v>
      </c>
      <c r="I1475" s="4"/>
      <c r="J1475" s="6" t="s">
        <v>1312</v>
      </c>
    </row>
    <row r="1476" spans="1:10" ht="27" customHeight="1">
      <c r="A1476" s="300">
        <v>344</v>
      </c>
      <c r="B1476" s="301">
        <v>37</v>
      </c>
      <c r="C1476" s="302" t="s">
        <v>4682</v>
      </c>
      <c r="D1476" s="303" t="s">
        <v>4683</v>
      </c>
      <c r="E1476" s="304" t="s">
        <v>4740</v>
      </c>
      <c r="F1476" s="305">
        <v>0</v>
      </c>
      <c r="G1476" s="306">
        <v>0</v>
      </c>
      <c r="H1476" s="307">
        <v>0</v>
      </c>
      <c r="I1476" s="4"/>
      <c r="J1476" s="6" t="s">
        <v>1312</v>
      </c>
    </row>
    <row r="1477" spans="1:10" ht="27" customHeight="1">
      <c r="A1477" s="300">
        <v>344</v>
      </c>
      <c r="B1477" s="301">
        <v>38</v>
      </c>
      <c r="C1477" s="302" t="s">
        <v>213</v>
      </c>
      <c r="D1477" s="303" t="s">
        <v>214</v>
      </c>
      <c r="E1477" s="304" t="s">
        <v>4741</v>
      </c>
      <c r="F1477" s="305">
        <v>0</v>
      </c>
      <c r="G1477" s="306">
        <v>0</v>
      </c>
      <c r="H1477" s="307">
        <v>0</v>
      </c>
      <c r="I1477" s="4"/>
      <c r="J1477" s="6" t="s">
        <v>1312</v>
      </c>
    </row>
    <row r="1478" spans="1:10" ht="27" customHeight="1">
      <c r="A1478" s="300">
        <v>344</v>
      </c>
      <c r="B1478" s="301">
        <v>39</v>
      </c>
      <c r="C1478" s="302" t="s">
        <v>215</v>
      </c>
      <c r="D1478" s="303" t="s">
        <v>216</v>
      </c>
      <c r="E1478" s="304" t="s">
        <v>160</v>
      </c>
      <c r="F1478" s="305">
        <v>0</v>
      </c>
      <c r="G1478" s="306">
        <v>0</v>
      </c>
      <c r="H1478" s="307">
        <v>0</v>
      </c>
      <c r="I1478" s="4"/>
      <c r="J1478" s="6" t="s">
        <v>1312</v>
      </c>
    </row>
    <row r="1479" spans="1:10" ht="27" customHeight="1">
      <c r="A1479" s="300">
        <v>344</v>
      </c>
      <c r="B1479" s="301">
        <v>40</v>
      </c>
      <c r="C1479" s="302" t="s">
        <v>95</v>
      </c>
      <c r="D1479" s="303" t="s">
        <v>4680</v>
      </c>
      <c r="E1479" s="304" t="s">
        <v>385</v>
      </c>
      <c r="F1479" s="305">
        <v>52</v>
      </c>
      <c r="G1479" s="306">
        <v>0</v>
      </c>
      <c r="H1479" s="307">
        <v>0</v>
      </c>
      <c r="I1479" s="4"/>
      <c r="J1479" s="6" t="s">
        <v>1312</v>
      </c>
    </row>
    <row r="1480" spans="1:10" ht="27" customHeight="1">
      <c r="A1480" s="300">
        <v>344</v>
      </c>
      <c r="B1480" s="301">
        <v>41</v>
      </c>
      <c r="C1480" s="302" t="s">
        <v>96</v>
      </c>
      <c r="D1480" s="303" t="s">
        <v>4294</v>
      </c>
      <c r="E1480" s="304" t="s">
        <v>384</v>
      </c>
      <c r="F1480" s="305">
        <v>103</v>
      </c>
      <c r="G1480" s="306">
        <v>0</v>
      </c>
      <c r="H1480" s="307">
        <v>0</v>
      </c>
      <c r="I1480" s="4"/>
      <c r="J1480" s="6" t="s">
        <v>1312</v>
      </c>
    </row>
    <row r="1481" spans="1:10" ht="27" customHeight="1">
      <c r="A1481" s="300">
        <v>344</v>
      </c>
      <c r="B1481" s="301">
        <v>42</v>
      </c>
      <c r="C1481" s="302" t="s">
        <v>4860</v>
      </c>
      <c r="D1481" s="303" t="s">
        <v>4861</v>
      </c>
      <c r="E1481" s="304" t="s">
        <v>129</v>
      </c>
      <c r="F1481" s="305">
        <v>0</v>
      </c>
      <c r="G1481" s="306">
        <v>0</v>
      </c>
      <c r="H1481" s="307">
        <v>0</v>
      </c>
      <c r="I1481" s="4"/>
      <c r="J1481" s="6" t="s">
        <v>1312</v>
      </c>
    </row>
    <row r="1482" spans="1:10" ht="27" customHeight="1">
      <c r="A1482" s="300">
        <v>344</v>
      </c>
      <c r="B1482" s="301">
        <v>43</v>
      </c>
      <c r="C1482" s="302" t="s">
        <v>4862</v>
      </c>
      <c r="D1482" s="303" t="s">
        <v>4863</v>
      </c>
      <c r="E1482" s="304" t="s">
        <v>5350</v>
      </c>
      <c r="F1482" s="305">
        <v>0</v>
      </c>
      <c r="G1482" s="306">
        <v>0</v>
      </c>
      <c r="H1482" s="307">
        <v>0</v>
      </c>
      <c r="I1482" s="4"/>
      <c r="J1482" s="6" t="s">
        <v>1312</v>
      </c>
    </row>
    <row r="1483" spans="1:10" ht="27" customHeight="1">
      <c r="A1483" s="300">
        <v>344</v>
      </c>
      <c r="B1483" s="301">
        <v>44</v>
      </c>
      <c r="C1483" s="302" t="s">
        <v>1818</v>
      </c>
      <c r="D1483" s="303" t="s">
        <v>1227</v>
      </c>
      <c r="E1483" s="304" t="s">
        <v>5098</v>
      </c>
      <c r="F1483" s="305">
        <v>14</v>
      </c>
      <c r="G1483" s="306">
        <v>0</v>
      </c>
      <c r="H1483" s="307">
        <v>0</v>
      </c>
      <c r="I1483" s="4"/>
      <c r="J1483" s="6" t="s">
        <v>1312</v>
      </c>
    </row>
    <row r="1484" spans="1:10" ht="27" customHeight="1">
      <c r="A1484" s="300">
        <v>344</v>
      </c>
      <c r="B1484" s="301">
        <v>45</v>
      </c>
      <c r="C1484" s="302" t="s">
        <v>352</v>
      </c>
      <c r="D1484" s="303" t="s">
        <v>1231</v>
      </c>
      <c r="E1484" s="304" t="s">
        <v>5099</v>
      </c>
      <c r="F1484" s="305">
        <v>9</v>
      </c>
      <c r="G1484" s="306">
        <v>0</v>
      </c>
      <c r="H1484" s="307">
        <v>0</v>
      </c>
      <c r="I1484" s="4"/>
      <c r="J1484" s="6" t="s">
        <v>1312</v>
      </c>
    </row>
    <row r="1485" spans="1:10" ht="27" customHeight="1">
      <c r="A1485" s="300">
        <v>344</v>
      </c>
      <c r="B1485" s="301">
        <v>46</v>
      </c>
      <c r="C1485" s="302" t="s">
        <v>355</v>
      </c>
      <c r="D1485" s="303" t="s">
        <v>3747</v>
      </c>
      <c r="E1485" s="304" t="s">
        <v>5102</v>
      </c>
      <c r="F1485" s="305">
        <v>85</v>
      </c>
      <c r="G1485" s="306">
        <v>0</v>
      </c>
      <c r="H1485" s="307">
        <v>0</v>
      </c>
      <c r="I1485" s="4"/>
      <c r="J1485" s="6" t="s">
        <v>1312</v>
      </c>
    </row>
    <row r="1486" spans="1:10" ht="27" customHeight="1">
      <c r="A1486" s="300">
        <v>344</v>
      </c>
      <c r="B1486" s="301">
        <v>47</v>
      </c>
      <c r="C1486" s="302" t="s">
        <v>3858</v>
      </c>
      <c r="D1486" s="303" t="s">
        <v>562</v>
      </c>
      <c r="E1486" s="304" t="s">
        <v>2209</v>
      </c>
      <c r="F1486" s="305">
        <v>1113</v>
      </c>
      <c r="G1486" s="306">
        <v>0</v>
      </c>
      <c r="H1486" s="307">
        <v>0</v>
      </c>
      <c r="I1486" s="4"/>
      <c r="J1486" s="6" t="s">
        <v>3550</v>
      </c>
    </row>
    <row r="1487" spans="1:10" ht="27" customHeight="1">
      <c r="A1487" s="300">
        <v>344</v>
      </c>
      <c r="B1487" s="301">
        <v>48</v>
      </c>
      <c r="C1487" s="302" t="s">
        <v>256</v>
      </c>
      <c r="D1487" s="303" t="s">
        <v>5007</v>
      </c>
      <c r="E1487" s="304" t="s">
        <v>20</v>
      </c>
      <c r="F1487" s="305">
        <v>17</v>
      </c>
      <c r="G1487" s="306">
        <v>0</v>
      </c>
      <c r="H1487" s="307">
        <v>0</v>
      </c>
      <c r="I1487" s="4"/>
      <c r="J1487" s="6" t="s">
        <v>3550</v>
      </c>
    </row>
    <row r="1488" spans="1:10" ht="27" customHeight="1">
      <c r="A1488" s="300">
        <v>344</v>
      </c>
      <c r="B1488" s="301">
        <v>49</v>
      </c>
      <c r="C1488" s="302" t="s">
        <v>21</v>
      </c>
      <c r="D1488" s="303" t="s">
        <v>458</v>
      </c>
      <c r="E1488" s="304" t="s">
        <v>1804</v>
      </c>
      <c r="F1488" s="305">
        <v>45</v>
      </c>
      <c r="G1488" s="306">
        <v>0</v>
      </c>
      <c r="H1488" s="307">
        <v>0</v>
      </c>
      <c r="I1488" s="4"/>
      <c r="J1488" s="6" t="s">
        <v>3550</v>
      </c>
    </row>
    <row r="1489" spans="1:10" ht="27" customHeight="1">
      <c r="A1489" s="300">
        <v>344</v>
      </c>
      <c r="B1489" s="301">
        <v>50</v>
      </c>
      <c r="C1489" s="302" t="s">
        <v>1805</v>
      </c>
      <c r="D1489" s="303" t="s">
        <v>449</v>
      </c>
      <c r="E1489" s="304" t="s">
        <v>3291</v>
      </c>
      <c r="F1489" s="305">
        <v>105</v>
      </c>
      <c r="G1489" s="306">
        <v>0</v>
      </c>
      <c r="H1489" s="307">
        <v>0</v>
      </c>
      <c r="I1489" s="4"/>
      <c r="J1489" s="6" t="s">
        <v>3550</v>
      </c>
    </row>
    <row r="1490" spans="1:10" ht="27" customHeight="1">
      <c r="A1490" s="300">
        <v>344</v>
      </c>
      <c r="B1490" s="301">
        <v>51</v>
      </c>
      <c r="C1490" s="302" t="s">
        <v>1809</v>
      </c>
      <c r="D1490" s="303" t="s">
        <v>1810</v>
      </c>
      <c r="E1490" s="304" t="s">
        <v>1811</v>
      </c>
      <c r="F1490" s="305">
        <v>553</v>
      </c>
      <c r="G1490" s="306">
        <v>0</v>
      </c>
      <c r="H1490" s="307">
        <v>0</v>
      </c>
      <c r="I1490" s="4"/>
      <c r="J1490" s="6" t="s">
        <v>3550</v>
      </c>
    </row>
    <row r="1491" spans="1:10" ht="27" customHeight="1">
      <c r="A1491" s="300">
        <v>344</v>
      </c>
      <c r="B1491" s="301">
        <v>52</v>
      </c>
      <c r="C1491" s="302" t="s">
        <v>1812</v>
      </c>
      <c r="D1491" s="303" t="s">
        <v>4563</v>
      </c>
      <c r="E1491" s="304" t="s">
        <v>1811</v>
      </c>
      <c r="F1491" s="305">
        <v>368</v>
      </c>
      <c r="G1491" s="306">
        <v>0</v>
      </c>
      <c r="H1491" s="307">
        <v>0</v>
      </c>
      <c r="I1491" s="4"/>
      <c r="J1491" s="6" t="s">
        <v>3550</v>
      </c>
    </row>
    <row r="1492" spans="1:10" ht="27" customHeight="1">
      <c r="A1492" s="300">
        <v>344</v>
      </c>
      <c r="B1492" s="301">
        <v>53</v>
      </c>
      <c r="C1492" s="302" t="s">
        <v>1813</v>
      </c>
      <c r="D1492" s="303" t="s">
        <v>4232</v>
      </c>
      <c r="E1492" s="304" t="s">
        <v>1811</v>
      </c>
      <c r="F1492" s="305">
        <v>376</v>
      </c>
      <c r="G1492" s="306">
        <v>0</v>
      </c>
      <c r="H1492" s="307">
        <v>0</v>
      </c>
      <c r="I1492" s="4"/>
      <c r="J1492" s="6" t="s">
        <v>3550</v>
      </c>
    </row>
    <row r="1493" spans="1:10" ht="27" customHeight="1">
      <c r="A1493" s="300">
        <v>344</v>
      </c>
      <c r="B1493" s="301">
        <v>54</v>
      </c>
      <c r="C1493" s="302" t="s">
        <v>1814</v>
      </c>
      <c r="D1493" s="303" t="s">
        <v>3267</v>
      </c>
      <c r="E1493" s="304" t="s">
        <v>1811</v>
      </c>
      <c r="F1493" s="305">
        <v>174</v>
      </c>
      <c r="G1493" s="306">
        <v>0</v>
      </c>
      <c r="H1493" s="307">
        <v>0</v>
      </c>
      <c r="I1493" s="4"/>
      <c r="J1493" s="6" t="s">
        <v>3550</v>
      </c>
    </row>
    <row r="1494" spans="1:10" ht="27" customHeight="1">
      <c r="A1494" s="300">
        <v>344</v>
      </c>
      <c r="B1494" s="301">
        <v>55</v>
      </c>
      <c r="C1494" s="302" t="s">
        <v>1815</v>
      </c>
      <c r="D1494" s="303" t="s">
        <v>3268</v>
      </c>
      <c r="E1494" s="304" t="s">
        <v>1811</v>
      </c>
      <c r="F1494" s="305">
        <v>573</v>
      </c>
      <c r="G1494" s="306">
        <v>0</v>
      </c>
      <c r="H1494" s="307">
        <v>0</v>
      </c>
      <c r="I1494" s="4"/>
      <c r="J1494" s="6" t="s">
        <v>3550</v>
      </c>
    </row>
    <row r="1495" spans="1:10" ht="27" customHeight="1">
      <c r="A1495" s="300">
        <v>344</v>
      </c>
      <c r="B1495" s="301">
        <v>56</v>
      </c>
      <c r="C1495" s="302" t="s">
        <v>1816</v>
      </c>
      <c r="D1495" s="303" t="s">
        <v>3269</v>
      </c>
      <c r="E1495" s="304" t="s">
        <v>1811</v>
      </c>
      <c r="F1495" s="305">
        <v>618</v>
      </c>
      <c r="G1495" s="306">
        <v>0</v>
      </c>
      <c r="H1495" s="307">
        <v>0</v>
      </c>
      <c r="I1495" s="4"/>
      <c r="J1495" s="6" t="s">
        <v>3550</v>
      </c>
    </row>
    <row r="1496" spans="1:10" ht="27" customHeight="1">
      <c r="A1496" s="300">
        <v>344</v>
      </c>
      <c r="B1496" s="301">
        <v>57</v>
      </c>
      <c r="C1496" s="302" t="s">
        <v>4163</v>
      </c>
      <c r="D1496" s="303" t="s">
        <v>3270</v>
      </c>
      <c r="E1496" s="304" t="s">
        <v>1811</v>
      </c>
      <c r="F1496" s="305">
        <v>0</v>
      </c>
      <c r="G1496" s="306">
        <v>0</v>
      </c>
      <c r="H1496" s="307">
        <v>0</v>
      </c>
      <c r="I1496" s="4"/>
      <c r="J1496" s="6" t="s">
        <v>3550</v>
      </c>
    </row>
    <row r="1497" spans="1:10" ht="27" customHeight="1">
      <c r="A1497" s="300">
        <v>344</v>
      </c>
      <c r="B1497" s="301">
        <v>58</v>
      </c>
      <c r="C1497" s="302" t="s">
        <v>4164</v>
      </c>
      <c r="D1497" s="303" t="s">
        <v>4233</v>
      </c>
      <c r="E1497" s="304" t="s">
        <v>1811</v>
      </c>
      <c r="F1497" s="305">
        <v>189</v>
      </c>
      <c r="G1497" s="306">
        <v>0</v>
      </c>
      <c r="H1497" s="307">
        <v>0</v>
      </c>
      <c r="I1497" s="4"/>
      <c r="J1497" s="6" t="s">
        <v>3550</v>
      </c>
    </row>
    <row r="1498" spans="1:10" ht="27" customHeight="1">
      <c r="A1498" s="300">
        <v>344</v>
      </c>
      <c r="B1498" s="301">
        <v>59</v>
      </c>
      <c r="C1498" s="302" t="s">
        <v>973</v>
      </c>
      <c r="D1498" s="303" t="s">
        <v>4234</v>
      </c>
      <c r="E1498" s="304" t="s">
        <v>1811</v>
      </c>
      <c r="F1498" s="305">
        <v>132</v>
      </c>
      <c r="G1498" s="306">
        <v>0</v>
      </c>
      <c r="H1498" s="307">
        <v>0</v>
      </c>
      <c r="I1498" s="4"/>
      <c r="J1498" s="6" t="s">
        <v>3550</v>
      </c>
    </row>
    <row r="1499" spans="1:10" ht="27" customHeight="1">
      <c r="A1499" s="300">
        <v>344</v>
      </c>
      <c r="B1499" s="301">
        <v>60</v>
      </c>
      <c r="C1499" s="302" t="s">
        <v>140</v>
      </c>
      <c r="D1499" s="303" t="s">
        <v>4230</v>
      </c>
      <c r="E1499" s="304" t="s">
        <v>1811</v>
      </c>
      <c r="F1499" s="305">
        <v>0</v>
      </c>
      <c r="G1499" s="306">
        <v>0</v>
      </c>
      <c r="H1499" s="307">
        <v>0</v>
      </c>
      <c r="I1499" s="4"/>
      <c r="J1499" s="6" t="s">
        <v>3550</v>
      </c>
    </row>
    <row r="1500" spans="1:10" ht="27" customHeight="1">
      <c r="A1500" s="300">
        <v>344</v>
      </c>
      <c r="B1500" s="301">
        <v>61</v>
      </c>
      <c r="C1500" s="302" t="s">
        <v>141</v>
      </c>
      <c r="D1500" s="303" t="s">
        <v>4231</v>
      </c>
      <c r="E1500" s="304" t="s">
        <v>1811</v>
      </c>
      <c r="F1500" s="305">
        <v>0</v>
      </c>
      <c r="G1500" s="306">
        <v>0</v>
      </c>
      <c r="H1500" s="307">
        <v>0</v>
      </c>
      <c r="I1500" s="4"/>
      <c r="J1500" s="6" t="s">
        <v>3550</v>
      </c>
    </row>
    <row r="1501" spans="1:10" ht="27" customHeight="1">
      <c r="A1501" s="300">
        <v>344</v>
      </c>
      <c r="B1501" s="301">
        <v>62</v>
      </c>
      <c r="C1501" s="302" t="s">
        <v>142</v>
      </c>
      <c r="D1501" s="303" t="s">
        <v>143</v>
      </c>
      <c r="E1501" s="304" t="s">
        <v>1811</v>
      </c>
      <c r="F1501" s="305">
        <v>0</v>
      </c>
      <c r="G1501" s="306">
        <v>0</v>
      </c>
      <c r="H1501" s="307">
        <v>0</v>
      </c>
      <c r="I1501" s="4"/>
      <c r="J1501" s="6" t="s">
        <v>3550</v>
      </c>
    </row>
    <row r="1502" spans="1:10" ht="27" customHeight="1">
      <c r="A1502" s="300">
        <v>344</v>
      </c>
      <c r="B1502" s="301">
        <v>63</v>
      </c>
      <c r="C1502" s="302" t="s">
        <v>2813</v>
      </c>
      <c r="D1502" s="303" t="s">
        <v>4243</v>
      </c>
      <c r="E1502" s="304" t="s">
        <v>1811</v>
      </c>
      <c r="F1502" s="305">
        <v>0</v>
      </c>
      <c r="G1502" s="306">
        <v>0</v>
      </c>
      <c r="H1502" s="307">
        <v>0</v>
      </c>
      <c r="I1502" s="4"/>
      <c r="J1502" s="6" t="s">
        <v>3550</v>
      </c>
    </row>
    <row r="1503" spans="1:10" ht="27" customHeight="1">
      <c r="A1503" s="300">
        <v>344</v>
      </c>
      <c r="B1503" s="301">
        <v>64</v>
      </c>
      <c r="C1503" s="302" t="s">
        <v>2814</v>
      </c>
      <c r="D1503" s="303" t="s">
        <v>4245</v>
      </c>
      <c r="E1503" s="304" t="s">
        <v>1811</v>
      </c>
      <c r="F1503" s="305">
        <v>0</v>
      </c>
      <c r="G1503" s="306">
        <v>0</v>
      </c>
      <c r="H1503" s="307">
        <v>0</v>
      </c>
      <c r="I1503" s="4"/>
      <c r="J1503" s="6" t="s">
        <v>3550</v>
      </c>
    </row>
    <row r="1504" spans="1:10" ht="27" customHeight="1">
      <c r="A1504" s="300">
        <v>344</v>
      </c>
      <c r="B1504" s="301">
        <v>65</v>
      </c>
      <c r="C1504" s="302" t="s">
        <v>2815</v>
      </c>
      <c r="D1504" s="303" t="s">
        <v>4878</v>
      </c>
      <c r="E1504" s="304" t="s">
        <v>1811</v>
      </c>
      <c r="F1504" s="305">
        <v>0</v>
      </c>
      <c r="G1504" s="306">
        <v>0</v>
      </c>
      <c r="H1504" s="307">
        <v>0</v>
      </c>
      <c r="I1504" s="4"/>
      <c r="J1504" s="6" t="s">
        <v>3550</v>
      </c>
    </row>
    <row r="1505" spans="1:10" ht="27" customHeight="1">
      <c r="A1505" s="300">
        <v>344</v>
      </c>
      <c r="B1505" s="301">
        <v>66</v>
      </c>
      <c r="C1505" s="302" t="s">
        <v>2816</v>
      </c>
      <c r="D1505" s="303" t="s">
        <v>4879</v>
      </c>
      <c r="E1505" s="304" t="s">
        <v>1811</v>
      </c>
      <c r="F1505" s="305">
        <v>0</v>
      </c>
      <c r="G1505" s="306">
        <v>0</v>
      </c>
      <c r="H1505" s="307">
        <v>0</v>
      </c>
      <c r="I1505" s="4"/>
      <c r="J1505" s="6" t="s">
        <v>3550</v>
      </c>
    </row>
    <row r="1506" spans="1:10" ht="27" customHeight="1">
      <c r="A1506" s="300">
        <v>344</v>
      </c>
      <c r="B1506" s="301">
        <v>67</v>
      </c>
      <c r="C1506" s="302" t="s">
        <v>2817</v>
      </c>
      <c r="D1506" s="303" t="s">
        <v>4242</v>
      </c>
      <c r="E1506" s="304" t="s">
        <v>1811</v>
      </c>
      <c r="F1506" s="305">
        <v>0</v>
      </c>
      <c r="G1506" s="306">
        <v>0</v>
      </c>
      <c r="H1506" s="307">
        <v>0</v>
      </c>
      <c r="I1506" s="4"/>
      <c r="J1506" s="6" t="s">
        <v>3550</v>
      </c>
    </row>
    <row r="1507" spans="1:10" ht="27" customHeight="1">
      <c r="A1507" s="300">
        <v>344</v>
      </c>
      <c r="B1507" s="301">
        <v>68</v>
      </c>
      <c r="C1507" s="302" t="s">
        <v>2818</v>
      </c>
      <c r="D1507" s="303" t="s">
        <v>4244</v>
      </c>
      <c r="E1507" s="304" t="s">
        <v>1811</v>
      </c>
      <c r="F1507" s="305">
        <v>0</v>
      </c>
      <c r="G1507" s="306">
        <v>0</v>
      </c>
      <c r="H1507" s="307">
        <v>0</v>
      </c>
      <c r="I1507" s="4"/>
      <c r="J1507" s="6" t="s">
        <v>3550</v>
      </c>
    </row>
    <row r="1508" spans="1:10" ht="27" customHeight="1">
      <c r="A1508" s="300">
        <v>344</v>
      </c>
      <c r="B1508" s="301">
        <v>69</v>
      </c>
      <c r="C1508" s="302" t="s">
        <v>2819</v>
      </c>
      <c r="D1508" s="303" t="s">
        <v>4877</v>
      </c>
      <c r="E1508" s="304" t="s">
        <v>1811</v>
      </c>
      <c r="F1508" s="305">
        <v>0</v>
      </c>
      <c r="G1508" s="306">
        <v>0</v>
      </c>
      <c r="H1508" s="307">
        <v>0</v>
      </c>
      <c r="I1508" s="4"/>
      <c r="J1508" s="6" t="s">
        <v>3550</v>
      </c>
    </row>
    <row r="1509" spans="1:10" ht="27" customHeight="1">
      <c r="A1509" s="300">
        <v>344</v>
      </c>
      <c r="B1509" s="301">
        <v>70</v>
      </c>
      <c r="C1509" s="302" t="s">
        <v>2210</v>
      </c>
      <c r="D1509" s="303" t="s">
        <v>459</v>
      </c>
      <c r="E1509" s="304" t="s">
        <v>41</v>
      </c>
      <c r="F1509" s="305">
        <v>28</v>
      </c>
      <c r="G1509" s="306">
        <v>0</v>
      </c>
      <c r="H1509" s="307">
        <v>0</v>
      </c>
      <c r="I1509" s="4"/>
      <c r="J1509" s="6" t="s">
        <v>3550</v>
      </c>
    </row>
    <row r="1510" spans="1:10" ht="27" customHeight="1">
      <c r="A1510" s="300">
        <v>344</v>
      </c>
      <c r="B1510" s="301">
        <v>71</v>
      </c>
      <c r="C1510" s="302" t="s">
        <v>2215</v>
      </c>
      <c r="D1510" s="303" t="s">
        <v>4826</v>
      </c>
      <c r="E1510" s="304" t="s">
        <v>498</v>
      </c>
      <c r="F1510" s="305">
        <v>14</v>
      </c>
      <c r="G1510" s="306">
        <v>0</v>
      </c>
      <c r="H1510" s="307">
        <v>0</v>
      </c>
      <c r="I1510" s="4"/>
      <c r="J1510" s="6" t="s">
        <v>3550</v>
      </c>
    </row>
    <row r="1511" spans="1:10" ht="27" customHeight="1">
      <c r="A1511" s="300">
        <v>344</v>
      </c>
      <c r="B1511" s="301">
        <v>72</v>
      </c>
      <c r="C1511" s="302" t="s">
        <v>499</v>
      </c>
      <c r="D1511" s="303" t="s">
        <v>3764</v>
      </c>
      <c r="E1511" s="304" t="s">
        <v>1860</v>
      </c>
      <c r="F1511" s="305">
        <v>0</v>
      </c>
      <c r="G1511" s="306">
        <v>0</v>
      </c>
      <c r="H1511" s="307">
        <v>0</v>
      </c>
      <c r="I1511" s="4"/>
      <c r="J1511" s="6" t="s">
        <v>3550</v>
      </c>
    </row>
    <row r="1512" spans="1:10" ht="27" customHeight="1">
      <c r="A1512" s="300">
        <v>344</v>
      </c>
      <c r="B1512" s="301">
        <v>73</v>
      </c>
      <c r="C1512" s="302" t="s">
        <v>979</v>
      </c>
      <c r="D1512" s="303" t="s">
        <v>980</v>
      </c>
      <c r="E1512" s="304" t="s">
        <v>498</v>
      </c>
      <c r="F1512" s="305">
        <v>49</v>
      </c>
      <c r="G1512" s="306">
        <v>0</v>
      </c>
      <c r="H1512" s="307">
        <v>0</v>
      </c>
      <c r="I1512" s="4"/>
      <c r="J1512" s="6" t="s">
        <v>3550</v>
      </c>
    </row>
    <row r="1513" spans="1:10" ht="27" customHeight="1">
      <c r="A1513" s="300">
        <v>344</v>
      </c>
      <c r="B1513" s="301">
        <v>74</v>
      </c>
      <c r="C1513" s="302" t="s">
        <v>3276</v>
      </c>
      <c r="D1513" s="303" t="s">
        <v>981</v>
      </c>
      <c r="E1513" s="304" t="s">
        <v>41</v>
      </c>
      <c r="F1513" s="305">
        <v>260</v>
      </c>
      <c r="G1513" s="306">
        <v>0</v>
      </c>
      <c r="H1513" s="307">
        <v>0</v>
      </c>
      <c r="I1513" s="4"/>
      <c r="J1513" s="6" t="s">
        <v>3550</v>
      </c>
    </row>
    <row r="1514" spans="1:10" ht="27" customHeight="1">
      <c r="A1514" s="300">
        <v>345</v>
      </c>
      <c r="B1514" s="301">
        <v>1</v>
      </c>
      <c r="C1514" s="302" t="s">
        <v>3503</v>
      </c>
      <c r="D1514" s="303" t="s">
        <v>4138</v>
      </c>
      <c r="E1514" s="304" t="s">
        <v>4646</v>
      </c>
      <c r="F1514" s="305">
        <v>0</v>
      </c>
      <c r="G1514" s="306">
        <v>0</v>
      </c>
      <c r="H1514" s="307">
        <v>0</v>
      </c>
      <c r="I1514" s="4"/>
      <c r="J1514" s="6" t="s">
        <v>3639</v>
      </c>
    </row>
    <row r="1515" spans="1:10" ht="27" customHeight="1">
      <c r="A1515" s="300">
        <v>345</v>
      </c>
      <c r="B1515" s="301">
        <v>2</v>
      </c>
      <c r="C1515" s="302" t="s">
        <v>1253</v>
      </c>
      <c r="D1515" s="303" t="s">
        <v>3738</v>
      </c>
      <c r="E1515" s="304" t="s">
        <v>2260</v>
      </c>
      <c r="F1515" s="305">
        <v>0</v>
      </c>
      <c r="G1515" s="306">
        <v>0</v>
      </c>
      <c r="H1515" s="307">
        <v>0</v>
      </c>
      <c r="I1515" s="4"/>
      <c r="J1515" s="6" t="s">
        <v>3639</v>
      </c>
    </row>
    <row r="1516" spans="1:10" ht="27" customHeight="1">
      <c r="A1516" s="300">
        <v>345</v>
      </c>
      <c r="B1516" s="301">
        <v>3</v>
      </c>
      <c r="C1516" s="302" t="s">
        <v>4139</v>
      </c>
      <c r="D1516" s="303" t="s">
        <v>3739</v>
      </c>
      <c r="E1516" s="304" t="s">
        <v>2260</v>
      </c>
      <c r="F1516" s="305">
        <v>0</v>
      </c>
      <c r="G1516" s="306">
        <v>0</v>
      </c>
      <c r="H1516" s="307">
        <v>0</v>
      </c>
      <c r="I1516" s="4"/>
      <c r="J1516" s="6" t="s">
        <v>3639</v>
      </c>
    </row>
    <row r="1517" spans="1:10" ht="27" customHeight="1">
      <c r="A1517" s="300">
        <v>345</v>
      </c>
      <c r="B1517" s="301">
        <v>4</v>
      </c>
      <c r="C1517" s="302" t="s">
        <v>4140</v>
      </c>
      <c r="D1517" s="303" t="s">
        <v>4300</v>
      </c>
      <c r="E1517" s="304" t="s">
        <v>4646</v>
      </c>
      <c r="F1517" s="305">
        <v>0</v>
      </c>
      <c r="G1517" s="306">
        <v>0</v>
      </c>
      <c r="H1517" s="307">
        <v>0</v>
      </c>
      <c r="I1517" s="4"/>
      <c r="J1517" s="6" t="s">
        <v>3639</v>
      </c>
    </row>
    <row r="1518" spans="1:10" ht="27" customHeight="1">
      <c r="A1518" s="300">
        <v>345</v>
      </c>
      <c r="B1518" s="301">
        <v>5</v>
      </c>
      <c r="C1518" s="302" t="s">
        <v>2807</v>
      </c>
      <c r="D1518" s="303" t="s">
        <v>2225</v>
      </c>
      <c r="E1518" s="304" t="s">
        <v>4646</v>
      </c>
      <c r="F1518" s="305">
        <v>0</v>
      </c>
      <c r="G1518" s="306">
        <v>0</v>
      </c>
      <c r="H1518" s="307">
        <v>0</v>
      </c>
      <c r="I1518" s="4"/>
      <c r="J1518" s="6" t="s">
        <v>3639</v>
      </c>
    </row>
    <row r="1519" spans="1:10" ht="27" customHeight="1">
      <c r="A1519" s="300">
        <v>345</v>
      </c>
      <c r="B1519" s="301">
        <v>6</v>
      </c>
      <c r="C1519" s="302" t="s">
        <v>1607</v>
      </c>
      <c r="D1519" s="303" t="s">
        <v>3645</v>
      </c>
      <c r="E1519" s="304" t="s">
        <v>2260</v>
      </c>
      <c r="F1519" s="305">
        <v>0</v>
      </c>
      <c r="G1519" s="306">
        <v>0</v>
      </c>
      <c r="H1519" s="307">
        <v>0</v>
      </c>
      <c r="I1519" s="4"/>
      <c r="J1519" s="6" t="s">
        <v>3639</v>
      </c>
    </row>
    <row r="1520" spans="1:10" ht="27" customHeight="1">
      <c r="A1520" s="300">
        <v>345</v>
      </c>
      <c r="B1520" s="301">
        <v>7</v>
      </c>
      <c r="C1520" s="302" t="s">
        <v>3646</v>
      </c>
      <c r="D1520" s="303" t="s">
        <v>429</v>
      </c>
      <c r="E1520" s="304" t="s">
        <v>4646</v>
      </c>
      <c r="F1520" s="305">
        <v>0</v>
      </c>
      <c r="G1520" s="306">
        <v>0</v>
      </c>
      <c r="H1520" s="307">
        <v>0</v>
      </c>
      <c r="I1520" s="4"/>
      <c r="J1520" s="6" t="s">
        <v>3639</v>
      </c>
    </row>
    <row r="1521" spans="1:10" ht="27" customHeight="1">
      <c r="A1521" s="300">
        <v>345</v>
      </c>
      <c r="B1521" s="301">
        <v>8</v>
      </c>
      <c r="C1521" s="302" t="s">
        <v>3622</v>
      </c>
      <c r="D1521" s="303" t="s">
        <v>2844</v>
      </c>
      <c r="E1521" s="304" t="s">
        <v>2260</v>
      </c>
      <c r="F1521" s="305">
        <v>0</v>
      </c>
      <c r="G1521" s="306">
        <v>0</v>
      </c>
      <c r="H1521" s="307">
        <v>0</v>
      </c>
      <c r="I1521" s="4"/>
      <c r="J1521" s="6" t="s">
        <v>3639</v>
      </c>
    </row>
    <row r="1522" spans="1:10" ht="27" customHeight="1">
      <c r="A1522" s="300">
        <v>345</v>
      </c>
      <c r="B1522" s="301">
        <v>9</v>
      </c>
      <c r="C1522" s="302" t="s">
        <v>3582</v>
      </c>
      <c r="D1522" s="303" t="s">
        <v>5019</v>
      </c>
      <c r="E1522" s="304" t="s">
        <v>3201</v>
      </c>
      <c r="F1522" s="305">
        <v>0</v>
      </c>
      <c r="G1522" s="306">
        <v>0</v>
      </c>
      <c r="H1522" s="307">
        <v>0</v>
      </c>
      <c r="I1522" s="4"/>
      <c r="J1522" s="6" t="s">
        <v>3639</v>
      </c>
    </row>
    <row r="1523" spans="1:10" ht="27" customHeight="1">
      <c r="A1523" s="300">
        <v>345</v>
      </c>
      <c r="B1523" s="301">
        <v>10</v>
      </c>
      <c r="C1523" s="302" t="s">
        <v>3297</v>
      </c>
      <c r="D1523" s="303" t="s">
        <v>3238</v>
      </c>
      <c r="E1523" s="304" t="s">
        <v>4646</v>
      </c>
      <c r="F1523" s="305">
        <v>0</v>
      </c>
      <c r="G1523" s="306">
        <v>0</v>
      </c>
      <c r="H1523" s="307">
        <v>0</v>
      </c>
      <c r="I1523" s="4"/>
      <c r="J1523" s="6" t="s">
        <v>3639</v>
      </c>
    </row>
    <row r="1524" spans="1:10" ht="27" customHeight="1">
      <c r="A1524" s="300">
        <v>345</v>
      </c>
      <c r="B1524" s="301">
        <v>11</v>
      </c>
      <c r="C1524" s="302" t="s">
        <v>936</v>
      </c>
      <c r="D1524" s="303" t="s">
        <v>3239</v>
      </c>
      <c r="E1524" s="304" t="s">
        <v>2260</v>
      </c>
      <c r="F1524" s="305">
        <v>0</v>
      </c>
      <c r="G1524" s="306">
        <v>0</v>
      </c>
      <c r="H1524" s="307">
        <v>0</v>
      </c>
      <c r="I1524" s="4"/>
      <c r="J1524" s="6" t="s">
        <v>3639</v>
      </c>
    </row>
    <row r="1525" spans="1:10" ht="27" customHeight="1">
      <c r="A1525" s="300">
        <v>345</v>
      </c>
      <c r="B1525" s="301">
        <v>12</v>
      </c>
      <c r="C1525" s="302" t="s">
        <v>2497</v>
      </c>
      <c r="D1525" s="303" t="s">
        <v>209</v>
      </c>
      <c r="E1525" s="304" t="s">
        <v>793</v>
      </c>
      <c r="F1525" s="305">
        <v>292</v>
      </c>
      <c r="G1525" s="306">
        <v>0</v>
      </c>
      <c r="H1525" s="307">
        <v>0</v>
      </c>
      <c r="I1525" s="4"/>
      <c r="J1525" s="6" t="s">
        <v>3550</v>
      </c>
    </row>
    <row r="1526" spans="1:10" ht="27" customHeight="1">
      <c r="A1526" s="300">
        <v>345</v>
      </c>
      <c r="B1526" s="301">
        <v>13</v>
      </c>
      <c r="C1526" s="302" t="s">
        <v>2137</v>
      </c>
      <c r="D1526" s="303" t="s">
        <v>2138</v>
      </c>
      <c r="E1526" s="304" t="s">
        <v>3506</v>
      </c>
      <c r="F1526" s="305">
        <v>40</v>
      </c>
      <c r="G1526" s="306">
        <v>0</v>
      </c>
      <c r="H1526" s="307">
        <v>0</v>
      </c>
      <c r="I1526" s="4"/>
      <c r="J1526" s="6" t="s">
        <v>3550</v>
      </c>
    </row>
    <row r="1527" spans="1:10" ht="27" customHeight="1">
      <c r="A1527" s="300">
        <v>345</v>
      </c>
      <c r="B1527" s="301">
        <v>14</v>
      </c>
      <c r="C1527" s="302" t="s">
        <v>2139</v>
      </c>
      <c r="D1527" s="303" t="s">
        <v>3897</v>
      </c>
      <c r="E1527" s="304" t="s">
        <v>3508</v>
      </c>
      <c r="F1527" s="305">
        <v>70</v>
      </c>
      <c r="G1527" s="306">
        <v>0</v>
      </c>
      <c r="H1527" s="307">
        <v>0</v>
      </c>
      <c r="I1527" s="4"/>
      <c r="J1527" s="6" t="s">
        <v>3550</v>
      </c>
    </row>
    <row r="1528" spans="1:10" ht="27" customHeight="1">
      <c r="A1528" s="300">
        <v>345</v>
      </c>
      <c r="B1528" s="301">
        <v>15</v>
      </c>
      <c r="C1528" s="302" t="s">
        <v>3898</v>
      </c>
      <c r="D1528" s="303" t="s">
        <v>2925</v>
      </c>
      <c r="E1528" s="304" t="s">
        <v>4575</v>
      </c>
      <c r="F1528" s="305">
        <v>4</v>
      </c>
      <c r="G1528" s="306">
        <v>0</v>
      </c>
      <c r="H1528" s="307">
        <v>0</v>
      </c>
      <c r="I1528" s="4"/>
      <c r="J1528" s="6" t="s">
        <v>3550</v>
      </c>
    </row>
    <row r="1529" spans="1:10" ht="27" customHeight="1">
      <c r="A1529" s="300">
        <v>345</v>
      </c>
      <c r="B1529" s="301">
        <v>16</v>
      </c>
      <c r="C1529" s="302" t="s">
        <v>4576</v>
      </c>
      <c r="D1529" s="303" t="s">
        <v>3735</v>
      </c>
      <c r="E1529" s="304" t="s">
        <v>4575</v>
      </c>
      <c r="F1529" s="305">
        <v>5</v>
      </c>
      <c r="G1529" s="306">
        <v>0</v>
      </c>
      <c r="H1529" s="307">
        <v>0</v>
      </c>
      <c r="I1529" s="4"/>
      <c r="J1529" s="6" t="s">
        <v>3550</v>
      </c>
    </row>
    <row r="1530" spans="1:10" ht="27" customHeight="1">
      <c r="A1530" s="300">
        <v>345</v>
      </c>
      <c r="B1530" s="301">
        <v>17</v>
      </c>
      <c r="C1530" s="302" t="s">
        <v>950</v>
      </c>
      <c r="D1530" s="303" t="s">
        <v>2105</v>
      </c>
      <c r="E1530" s="304" t="s">
        <v>1129</v>
      </c>
      <c r="F1530" s="305">
        <v>10</v>
      </c>
      <c r="G1530" s="306">
        <v>0</v>
      </c>
      <c r="H1530" s="307">
        <v>0</v>
      </c>
      <c r="I1530" s="4"/>
      <c r="J1530" s="6" t="s">
        <v>3550</v>
      </c>
    </row>
    <row r="1531" spans="1:10" ht="27" customHeight="1">
      <c r="A1531" s="300">
        <v>345</v>
      </c>
      <c r="B1531" s="301">
        <v>18</v>
      </c>
      <c r="C1531" s="302" t="s">
        <v>951</v>
      </c>
      <c r="D1531" s="303" t="s">
        <v>2821</v>
      </c>
      <c r="E1531" s="304" t="s">
        <v>1129</v>
      </c>
      <c r="F1531" s="305">
        <v>6</v>
      </c>
      <c r="G1531" s="306">
        <v>0</v>
      </c>
      <c r="H1531" s="307">
        <v>0</v>
      </c>
      <c r="I1531" s="4"/>
      <c r="J1531" s="6" t="s">
        <v>3550</v>
      </c>
    </row>
    <row r="1532" spans="1:10" ht="27" customHeight="1">
      <c r="A1532" s="300">
        <v>345</v>
      </c>
      <c r="B1532" s="301">
        <v>19</v>
      </c>
      <c r="C1532" s="302" t="s">
        <v>2192</v>
      </c>
      <c r="D1532" s="303" t="s">
        <v>2106</v>
      </c>
      <c r="E1532" s="304" t="s">
        <v>4157</v>
      </c>
      <c r="F1532" s="305">
        <v>66</v>
      </c>
      <c r="G1532" s="306">
        <v>0</v>
      </c>
      <c r="H1532" s="307">
        <v>0</v>
      </c>
      <c r="I1532" s="4"/>
      <c r="J1532" s="6" t="s">
        <v>3550</v>
      </c>
    </row>
    <row r="1533" spans="1:10" ht="27" customHeight="1">
      <c r="A1533" s="300">
        <v>345</v>
      </c>
      <c r="B1533" s="301">
        <v>20</v>
      </c>
      <c r="C1533" s="302" t="s">
        <v>2193</v>
      </c>
      <c r="D1533" s="303" t="s">
        <v>4339</v>
      </c>
      <c r="E1533" s="304" t="s">
        <v>1335</v>
      </c>
      <c r="F1533" s="305">
        <v>72</v>
      </c>
      <c r="G1533" s="306">
        <v>0</v>
      </c>
      <c r="H1533" s="307">
        <v>0</v>
      </c>
      <c r="I1533" s="4"/>
      <c r="J1533" s="6" t="s">
        <v>3550</v>
      </c>
    </row>
    <row r="1534" spans="1:10" ht="27" customHeight="1">
      <c r="A1534" s="300">
        <v>345</v>
      </c>
      <c r="B1534" s="301">
        <v>21</v>
      </c>
      <c r="C1534" s="302" t="s">
        <v>4323</v>
      </c>
      <c r="D1534" s="303" t="s">
        <v>5436</v>
      </c>
      <c r="E1534" s="304" t="s">
        <v>2729</v>
      </c>
      <c r="F1534" s="305">
        <v>29</v>
      </c>
      <c r="G1534" s="306">
        <v>0</v>
      </c>
      <c r="H1534" s="307">
        <v>0</v>
      </c>
      <c r="I1534" s="4"/>
      <c r="J1534" s="6" t="s">
        <v>3550</v>
      </c>
    </row>
    <row r="1535" spans="1:10" ht="27" customHeight="1">
      <c r="A1535" s="300">
        <v>345</v>
      </c>
      <c r="B1535" s="301">
        <v>22</v>
      </c>
      <c r="C1535" s="302" t="s">
        <v>4324</v>
      </c>
      <c r="D1535" s="303" t="s">
        <v>5437</v>
      </c>
      <c r="E1535" s="304" t="s">
        <v>2943</v>
      </c>
      <c r="F1535" s="305">
        <v>8</v>
      </c>
      <c r="G1535" s="306">
        <v>0</v>
      </c>
      <c r="H1535" s="307">
        <v>0</v>
      </c>
      <c r="I1535" s="4"/>
      <c r="J1535" s="6" t="s">
        <v>3550</v>
      </c>
    </row>
    <row r="1536" spans="1:10" ht="27" customHeight="1">
      <c r="A1536" s="300">
        <v>345</v>
      </c>
      <c r="B1536" s="301">
        <v>23</v>
      </c>
      <c r="C1536" s="302" t="s">
        <v>3207</v>
      </c>
      <c r="D1536" s="303" t="s">
        <v>5004</v>
      </c>
      <c r="E1536" s="304" t="s">
        <v>2826</v>
      </c>
      <c r="F1536" s="305">
        <v>67</v>
      </c>
      <c r="G1536" s="306">
        <v>0</v>
      </c>
      <c r="H1536" s="307">
        <v>0</v>
      </c>
      <c r="I1536" s="4"/>
      <c r="J1536" s="6" t="s">
        <v>3550</v>
      </c>
    </row>
    <row r="1537" spans="1:10" ht="27" customHeight="1">
      <c r="A1537" s="300">
        <v>345</v>
      </c>
      <c r="B1537" s="301">
        <v>24</v>
      </c>
      <c r="C1537" s="302" t="s">
        <v>2498</v>
      </c>
      <c r="D1537" s="303" t="s">
        <v>812</v>
      </c>
      <c r="E1537" s="304" t="s">
        <v>1745</v>
      </c>
      <c r="F1537" s="305">
        <v>665</v>
      </c>
      <c r="G1537" s="306">
        <v>0</v>
      </c>
      <c r="H1537" s="307">
        <v>0</v>
      </c>
      <c r="I1537" s="4"/>
      <c r="J1537" s="6" t="s">
        <v>3550</v>
      </c>
    </row>
    <row r="1538" spans="1:10" ht="27" customHeight="1">
      <c r="A1538" s="300">
        <v>345</v>
      </c>
      <c r="B1538" s="301">
        <v>25</v>
      </c>
      <c r="C1538" s="302" t="s">
        <v>1746</v>
      </c>
      <c r="D1538" s="303" t="s">
        <v>2245</v>
      </c>
      <c r="E1538" s="304" t="s">
        <v>1745</v>
      </c>
      <c r="F1538" s="305">
        <v>311</v>
      </c>
      <c r="G1538" s="306">
        <v>0</v>
      </c>
      <c r="H1538" s="307">
        <v>0</v>
      </c>
      <c r="I1538" s="4"/>
      <c r="J1538" s="6" t="s">
        <v>3550</v>
      </c>
    </row>
    <row r="1539" spans="1:10" ht="27" customHeight="1">
      <c r="A1539" s="300">
        <v>345</v>
      </c>
      <c r="B1539" s="301">
        <v>26</v>
      </c>
      <c r="C1539" s="302" t="s">
        <v>1987</v>
      </c>
      <c r="D1539" s="303" t="s">
        <v>1294</v>
      </c>
      <c r="E1539" s="304" t="s">
        <v>2084</v>
      </c>
      <c r="F1539" s="305">
        <v>0</v>
      </c>
      <c r="G1539" s="306">
        <v>0</v>
      </c>
      <c r="H1539" s="307">
        <v>0</v>
      </c>
      <c r="I1539" s="4"/>
      <c r="J1539" s="6" t="s">
        <v>3550</v>
      </c>
    </row>
    <row r="1540" spans="1:10" ht="27" customHeight="1">
      <c r="A1540" s="300">
        <v>345</v>
      </c>
      <c r="B1540" s="301">
        <v>27</v>
      </c>
      <c r="C1540" s="302" t="s">
        <v>1984</v>
      </c>
      <c r="D1540" s="303" t="s">
        <v>4062</v>
      </c>
      <c r="E1540" s="304" t="s">
        <v>1745</v>
      </c>
      <c r="F1540" s="305">
        <v>547</v>
      </c>
      <c r="G1540" s="306">
        <v>0</v>
      </c>
      <c r="H1540" s="307">
        <v>0</v>
      </c>
      <c r="I1540" s="4"/>
      <c r="J1540" s="6" t="s">
        <v>3550</v>
      </c>
    </row>
    <row r="1541" spans="1:10" ht="27" customHeight="1">
      <c r="A1541" s="300">
        <v>345</v>
      </c>
      <c r="B1541" s="301">
        <v>28</v>
      </c>
      <c r="C1541" s="302" t="s">
        <v>1747</v>
      </c>
      <c r="D1541" s="303" t="s">
        <v>5005</v>
      </c>
      <c r="E1541" s="304" t="s">
        <v>1745</v>
      </c>
      <c r="F1541" s="305">
        <v>900</v>
      </c>
      <c r="G1541" s="306">
        <v>0</v>
      </c>
      <c r="H1541" s="307">
        <v>0</v>
      </c>
      <c r="I1541" s="4"/>
      <c r="J1541" s="6" t="s">
        <v>3550</v>
      </c>
    </row>
    <row r="1542" spans="1:10" ht="27" customHeight="1">
      <c r="A1542" s="300">
        <v>345</v>
      </c>
      <c r="B1542" s="301">
        <v>29</v>
      </c>
      <c r="C1542" s="302" t="s">
        <v>1986</v>
      </c>
      <c r="D1542" s="303" t="s">
        <v>4064</v>
      </c>
      <c r="E1542" s="304" t="s">
        <v>1745</v>
      </c>
      <c r="F1542" s="305">
        <v>560</v>
      </c>
      <c r="G1542" s="306">
        <v>0</v>
      </c>
      <c r="H1542" s="307">
        <v>0</v>
      </c>
      <c r="I1542" s="4"/>
      <c r="J1542" s="6" t="s">
        <v>3550</v>
      </c>
    </row>
    <row r="1543" spans="1:10" ht="27" customHeight="1">
      <c r="A1543" s="300">
        <v>345</v>
      </c>
      <c r="B1543" s="301">
        <v>30</v>
      </c>
      <c r="C1543" s="302" t="s">
        <v>1985</v>
      </c>
      <c r="D1543" s="303" t="s">
        <v>2896</v>
      </c>
      <c r="E1543" s="304" t="s">
        <v>1745</v>
      </c>
      <c r="F1543" s="305">
        <v>452</v>
      </c>
      <c r="G1543" s="306">
        <v>0</v>
      </c>
      <c r="H1543" s="307">
        <v>0</v>
      </c>
      <c r="I1543" s="4"/>
      <c r="J1543" s="6" t="s">
        <v>3550</v>
      </c>
    </row>
    <row r="1544" spans="1:10" ht="27" customHeight="1">
      <c r="A1544" s="300">
        <v>345</v>
      </c>
      <c r="B1544" s="301">
        <v>31</v>
      </c>
      <c r="C1544" s="302" t="s">
        <v>1748</v>
      </c>
      <c r="D1544" s="303" t="s">
        <v>5006</v>
      </c>
      <c r="E1544" s="304" t="s">
        <v>39</v>
      </c>
      <c r="F1544" s="305">
        <v>213</v>
      </c>
      <c r="G1544" s="306">
        <v>0</v>
      </c>
      <c r="H1544" s="307">
        <v>0</v>
      </c>
      <c r="I1544" s="4"/>
      <c r="J1544" s="6" t="s">
        <v>3550</v>
      </c>
    </row>
    <row r="1545" spans="1:10" ht="27" customHeight="1">
      <c r="A1545" s="300">
        <v>345</v>
      </c>
      <c r="B1545" s="301">
        <v>32</v>
      </c>
      <c r="C1545" s="302" t="s">
        <v>2700</v>
      </c>
      <c r="D1545" s="303" t="s">
        <v>3763</v>
      </c>
      <c r="E1545" s="304" t="s">
        <v>1745</v>
      </c>
      <c r="F1545" s="305">
        <v>350</v>
      </c>
      <c r="G1545" s="306">
        <v>0</v>
      </c>
      <c r="H1545" s="307">
        <v>0</v>
      </c>
      <c r="I1545" s="4"/>
      <c r="J1545" s="6" t="s">
        <v>3550</v>
      </c>
    </row>
    <row r="1546" spans="1:10" ht="27" customHeight="1">
      <c r="A1546" s="300">
        <v>345</v>
      </c>
      <c r="B1546" s="301">
        <v>33</v>
      </c>
      <c r="C1546" s="302" t="s">
        <v>1538</v>
      </c>
      <c r="D1546" s="303" t="s">
        <v>3329</v>
      </c>
      <c r="E1546" s="304" t="s">
        <v>2778</v>
      </c>
      <c r="F1546" s="305">
        <v>29</v>
      </c>
      <c r="G1546" s="306">
        <v>0</v>
      </c>
      <c r="H1546" s="307">
        <v>0</v>
      </c>
      <c r="I1546" s="4"/>
      <c r="J1546" s="6" t="s">
        <v>3550</v>
      </c>
    </row>
    <row r="1547" spans="1:10" ht="27" customHeight="1">
      <c r="A1547" s="300">
        <v>345</v>
      </c>
      <c r="B1547" s="301">
        <v>34</v>
      </c>
      <c r="C1547" s="302" t="s">
        <v>791</v>
      </c>
      <c r="D1547" s="303" t="s">
        <v>4895</v>
      </c>
      <c r="E1547" s="304" t="s">
        <v>2689</v>
      </c>
      <c r="F1547" s="305">
        <v>0</v>
      </c>
      <c r="G1547" s="306">
        <v>0</v>
      </c>
      <c r="H1547" s="307">
        <v>0</v>
      </c>
      <c r="I1547" s="4"/>
      <c r="J1547" s="6" t="s">
        <v>3550</v>
      </c>
    </row>
    <row r="1548" spans="1:10" ht="27" customHeight="1">
      <c r="A1548" s="300">
        <v>345</v>
      </c>
      <c r="B1548" s="301">
        <v>35</v>
      </c>
      <c r="C1548" s="302" t="s">
        <v>5490</v>
      </c>
      <c r="D1548" s="303" t="s">
        <v>4285</v>
      </c>
      <c r="E1548" s="304" t="s">
        <v>4831</v>
      </c>
      <c r="F1548" s="305">
        <v>0</v>
      </c>
      <c r="G1548" s="306">
        <v>0</v>
      </c>
      <c r="H1548" s="307">
        <v>0</v>
      </c>
      <c r="I1548" s="4"/>
      <c r="J1548" s="6" t="s">
        <v>1312</v>
      </c>
    </row>
    <row r="1549" spans="1:10" ht="27" customHeight="1">
      <c r="A1549" s="300">
        <v>345</v>
      </c>
      <c r="B1549" s="301">
        <v>36</v>
      </c>
      <c r="C1549" s="302" t="s">
        <v>3216</v>
      </c>
      <c r="D1549" s="303" t="s">
        <v>772</v>
      </c>
      <c r="E1549" s="304" t="s">
        <v>697</v>
      </c>
      <c r="F1549" s="305">
        <v>0</v>
      </c>
      <c r="G1549" s="306">
        <v>0</v>
      </c>
      <c r="H1549" s="307">
        <v>0</v>
      </c>
      <c r="I1549" s="4"/>
      <c r="J1549" s="6" t="s">
        <v>1312</v>
      </c>
    </row>
    <row r="1550" spans="1:10" ht="27" customHeight="1">
      <c r="A1550" s="300">
        <v>345</v>
      </c>
      <c r="B1550" s="301">
        <v>37</v>
      </c>
      <c r="C1550" s="302" t="s">
        <v>3217</v>
      </c>
      <c r="D1550" s="303" t="s">
        <v>698</v>
      </c>
      <c r="E1550" s="304" t="s">
        <v>2731</v>
      </c>
      <c r="F1550" s="305">
        <v>0</v>
      </c>
      <c r="G1550" s="306">
        <v>0</v>
      </c>
      <c r="H1550" s="307">
        <v>0</v>
      </c>
      <c r="I1550" s="4"/>
      <c r="J1550" s="6" t="s">
        <v>1312</v>
      </c>
    </row>
    <row r="1551" spans="1:10" ht="27" customHeight="1">
      <c r="A1551" s="300">
        <v>345</v>
      </c>
      <c r="B1551" s="301">
        <v>38</v>
      </c>
      <c r="C1551" s="302" t="s">
        <v>4682</v>
      </c>
      <c r="D1551" s="303" t="s">
        <v>4683</v>
      </c>
      <c r="E1551" s="304" t="s">
        <v>4014</v>
      </c>
      <c r="F1551" s="305">
        <v>0</v>
      </c>
      <c r="G1551" s="306">
        <v>0</v>
      </c>
      <c r="H1551" s="307">
        <v>0</v>
      </c>
      <c r="I1551" s="4"/>
      <c r="J1551" s="6" t="s">
        <v>1312</v>
      </c>
    </row>
    <row r="1552" spans="1:10" ht="27" customHeight="1">
      <c r="A1552" s="300">
        <v>345</v>
      </c>
      <c r="B1552" s="301">
        <v>39</v>
      </c>
      <c r="C1552" s="302" t="s">
        <v>213</v>
      </c>
      <c r="D1552" s="303" t="s">
        <v>214</v>
      </c>
      <c r="E1552" s="304" t="s">
        <v>4015</v>
      </c>
      <c r="F1552" s="305">
        <v>0</v>
      </c>
      <c r="G1552" s="306">
        <v>0</v>
      </c>
      <c r="H1552" s="307">
        <v>0</v>
      </c>
      <c r="I1552" s="4"/>
      <c r="J1552" s="6" t="s">
        <v>1312</v>
      </c>
    </row>
    <row r="1553" spans="1:10" ht="27" customHeight="1">
      <c r="A1553" s="300">
        <v>345</v>
      </c>
      <c r="B1553" s="301">
        <v>40</v>
      </c>
      <c r="C1553" s="302" t="s">
        <v>217</v>
      </c>
      <c r="D1553" s="303" t="s">
        <v>218</v>
      </c>
      <c r="E1553" s="304" t="s">
        <v>4015</v>
      </c>
      <c r="F1553" s="305">
        <v>0</v>
      </c>
      <c r="G1553" s="306">
        <v>0</v>
      </c>
      <c r="H1553" s="307">
        <v>0</v>
      </c>
      <c r="I1553" s="4"/>
      <c r="J1553" s="6" t="s">
        <v>1312</v>
      </c>
    </row>
    <row r="1554" spans="1:10" ht="27" customHeight="1">
      <c r="A1554" s="300">
        <v>345</v>
      </c>
      <c r="B1554" s="301">
        <v>41</v>
      </c>
      <c r="C1554" s="302" t="s">
        <v>95</v>
      </c>
      <c r="D1554" s="303" t="s">
        <v>4680</v>
      </c>
      <c r="E1554" s="304" t="s">
        <v>385</v>
      </c>
      <c r="F1554" s="305">
        <v>39</v>
      </c>
      <c r="G1554" s="306">
        <v>0</v>
      </c>
      <c r="H1554" s="307">
        <v>0</v>
      </c>
      <c r="I1554" s="4"/>
      <c r="J1554" s="6" t="s">
        <v>1312</v>
      </c>
    </row>
    <row r="1555" spans="1:10" ht="27" customHeight="1">
      <c r="A1555" s="300">
        <v>345</v>
      </c>
      <c r="B1555" s="301">
        <v>42</v>
      </c>
      <c r="C1555" s="302" t="s">
        <v>96</v>
      </c>
      <c r="D1555" s="303" t="s">
        <v>4294</v>
      </c>
      <c r="E1555" s="304" t="s">
        <v>384</v>
      </c>
      <c r="F1555" s="305">
        <v>74</v>
      </c>
      <c r="G1555" s="306">
        <v>0</v>
      </c>
      <c r="H1555" s="307">
        <v>0</v>
      </c>
      <c r="I1555" s="4"/>
      <c r="J1555" s="6" t="s">
        <v>1312</v>
      </c>
    </row>
    <row r="1556" spans="1:10" ht="27" customHeight="1">
      <c r="A1556" s="300">
        <v>345</v>
      </c>
      <c r="B1556" s="301">
        <v>43</v>
      </c>
      <c r="C1556" s="302" t="s">
        <v>4309</v>
      </c>
      <c r="D1556" s="303" t="s">
        <v>219</v>
      </c>
      <c r="E1556" s="304" t="s">
        <v>2689</v>
      </c>
      <c r="F1556" s="305">
        <v>0</v>
      </c>
      <c r="G1556" s="306">
        <v>0</v>
      </c>
      <c r="H1556" s="307">
        <v>0</v>
      </c>
      <c r="I1556" s="4"/>
      <c r="J1556" s="6" t="s">
        <v>1312</v>
      </c>
    </row>
    <row r="1557" spans="1:10" ht="27" customHeight="1">
      <c r="A1557" s="300">
        <v>345</v>
      </c>
      <c r="B1557" s="301">
        <v>44</v>
      </c>
      <c r="C1557" s="302" t="s">
        <v>4310</v>
      </c>
      <c r="D1557" s="303" t="s">
        <v>220</v>
      </c>
      <c r="E1557" s="304" t="s">
        <v>4831</v>
      </c>
      <c r="F1557" s="305">
        <v>0</v>
      </c>
      <c r="G1557" s="306">
        <v>0</v>
      </c>
      <c r="H1557" s="307">
        <v>0</v>
      </c>
      <c r="I1557" s="4"/>
      <c r="J1557" s="6" t="s">
        <v>1312</v>
      </c>
    </row>
    <row r="1558" spans="1:10" ht="27" customHeight="1">
      <c r="A1558" s="300">
        <v>345</v>
      </c>
      <c r="B1558" s="301">
        <v>45</v>
      </c>
      <c r="C1558" s="302" t="s">
        <v>386</v>
      </c>
      <c r="D1558" s="303" t="s">
        <v>387</v>
      </c>
      <c r="E1558" s="304" t="s">
        <v>388</v>
      </c>
      <c r="F1558" s="305">
        <v>0</v>
      </c>
      <c r="G1558" s="306">
        <v>0</v>
      </c>
      <c r="H1558" s="307">
        <v>0</v>
      </c>
      <c r="I1558" s="4"/>
      <c r="J1558" s="6" t="s">
        <v>1312</v>
      </c>
    </row>
    <row r="1559" spans="1:10" ht="27" customHeight="1">
      <c r="A1559" s="300">
        <v>345</v>
      </c>
      <c r="B1559" s="301">
        <v>46</v>
      </c>
      <c r="C1559" s="302" t="s">
        <v>3740</v>
      </c>
      <c r="D1559" s="303" t="s">
        <v>3741</v>
      </c>
      <c r="E1559" s="304" t="s">
        <v>4859</v>
      </c>
      <c r="F1559" s="305">
        <v>0</v>
      </c>
      <c r="G1559" s="306">
        <v>0</v>
      </c>
      <c r="H1559" s="307">
        <v>0</v>
      </c>
      <c r="I1559" s="4"/>
      <c r="J1559" s="6" t="s">
        <v>1312</v>
      </c>
    </row>
    <row r="1560" spans="1:10" ht="27" customHeight="1">
      <c r="A1560" s="300">
        <v>345</v>
      </c>
      <c r="B1560" s="301">
        <v>47</v>
      </c>
      <c r="C1560" s="302" t="s">
        <v>355</v>
      </c>
      <c r="D1560" s="303" t="s">
        <v>3747</v>
      </c>
      <c r="E1560" s="304" t="s">
        <v>5102</v>
      </c>
      <c r="F1560" s="305">
        <v>14</v>
      </c>
      <c r="G1560" s="306">
        <v>0</v>
      </c>
      <c r="H1560" s="307">
        <v>0</v>
      </c>
      <c r="I1560" s="4"/>
      <c r="J1560" s="6" t="s">
        <v>1312</v>
      </c>
    </row>
    <row r="1561" spans="1:10" ht="27" customHeight="1">
      <c r="A1561" s="300">
        <v>345</v>
      </c>
      <c r="B1561" s="301">
        <v>48</v>
      </c>
      <c r="C1561" s="302" t="s">
        <v>256</v>
      </c>
      <c r="D1561" s="303" t="s">
        <v>5007</v>
      </c>
      <c r="E1561" s="304" t="s">
        <v>20</v>
      </c>
      <c r="F1561" s="305">
        <v>12</v>
      </c>
      <c r="G1561" s="306">
        <v>0</v>
      </c>
      <c r="H1561" s="307">
        <v>0</v>
      </c>
      <c r="I1561" s="4"/>
      <c r="J1561" s="6" t="s">
        <v>3550</v>
      </c>
    </row>
    <row r="1562" spans="1:10" ht="27" customHeight="1">
      <c r="A1562" s="300">
        <v>345</v>
      </c>
      <c r="B1562" s="301">
        <v>49</v>
      </c>
      <c r="C1562" s="302" t="s">
        <v>21</v>
      </c>
      <c r="D1562" s="303" t="s">
        <v>458</v>
      </c>
      <c r="E1562" s="304" t="s">
        <v>1804</v>
      </c>
      <c r="F1562" s="305">
        <v>14</v>
      </c>
      <c r="G1562" s="306">
        <v>0</v>
      </c>
      <c r="H1562" s="307">
        <v>0</v>
      </c>
      <c r="I1562" s="4"/>
      <c r="J1562" s="6" t="s">
        <v>3550</v>
      </c>
    </row>
    <row r="1563" spans="1:10" ht="27" customHeight="1">
      <c r="A1563" s="300">
        <v>345</v>
      </c>
      <c r="B1563" s="301">
        <v>50</v>
      </c>
      <c r="C1563" s="302" t="s">
        <v>1805</v>
      </c>
      <c r="D1563" s="303" t="s">
        <v>449</v>
      </c>
      <c r="E1563" s="304" t="s">
        <v>3291</v>
      </c>
      <c r="F1563" s="305">
        <v>48</v>
      </c>
      <c r="G1563" s="306">
        <v>0</v>
      </c>
      <c r="H1563" s="307">
        <v>0</v>
      </c>
      <c r="I1563" s="4"/>
      <c r="J1563" s="6" t="s">
        <v>3550</v>
      </c>
    </row>
    <row r="1564" spans="1:10" ht="27" customHeight="1">
      <c r="A1564" s="300">
        <v>345</v>
      </c>
      <c r="B1564" s="301">
        <v>51</v>
      </c>
      <c r="C1564" s="302" t="s">
        <v>1812</v>
      </c>
      <c r="D1564" s="303" t="s">
        <v>4563</v>
      </c>
      <c r="E1564" s="304" t="s">
        <v>1811</v>
      </c>
      <c r="F1564" s="305">
        <v>602</v>
      </c>
      <c r="G1564" s="306">
        <v>0</v>
      </c>
      <c r="H1564" s="307">
        <v>0</v>
      </c>
      <c r="I1564" s="4"/>
      <c r="J1564" s="6" t="s">
        <v>3550</v>
      </c>
    </row>
    <row r="1565" spans="1:10" ht="27" customHeight="1">
      <c r="A1565" s="300">
        <v>345</v>
      </c>
      <c r="B1565" s="301">
        <v>52</v>
      </c>
      <c r="C1565" s="302" t="s">
        <v>1813</v>
      </c>
      <c r="D1565" s="303" t="s">
        <v>4232</v>
      </c>
      <c r="E1565" s="304" t="s">
        <v>1811</v>
      </c>
      <c r="F1565" s="305">
        <v>0</v>
      </c>
      <c r="G1565" s="306">
        <v>0</v>
      </c>
      <c r="H1565" s="307">
        <v>0</v>
      </c>
      <c r="I1565" s="4"/>
      <c r="J1565" s="6" t="s">
        <v>3550</v>
      </c>
    </row>
    <row r="1566" spans="1:10" ht="27" customHeight="1">
      <c r="A1566" s="300">
        <v>345</v>
      </c>
      <c r="B1566" s="301">
        <v>53</v>
      </c>
      <c r="C1566" s="302" t="s">
        <v>1814</v>
      </c>
      <c r="D1566" s="303" t="s">
        <v>3267</v>
      </c>
      <c r="E1566" s="304" t="s">
        <v>1811</v>
      </c>
      <c r="F1566" s="305">
        <v>261</v>
      </c>
      <c r="G1566" s="306">
        <v>0</v>
      </c>
      <c r="H1566" s="307">
        <v>0</v>
      </c>
      <c r="I1566" s="4"/>
      <c r="J1566" s="6" t="s">
        <v>3550</v>
      </c>
    </row>
    <row r="1567" spans="1:10" ht="27" customHeight="1">
      <c r="A1567" s="300">
        <v>345</v>
      </c>
      <c r="B1567" s="301">
        <v>54</v>
      </c>
      <c r="C1567" s="302" t="s">
        <v>1815</v>
      </c>
      <c r="D1567" s="303" t="s">
        <v>3268</v>
      </c>
      <c r="E1567" s="304" t="s">
        <v>1811</v>
      </c>
      <c r="F1567" s="305">
        <v>292</v>
      </c>
      <c r="G1567" s="306">
        <v>0</v>
      </c>
      <c r="H1567" s="307">
        <v>0</v>
      </c>
      <c r="I1567" s="4"/>
      <c r="J1567" s="6" t="s">
        <v>3550</v>
      </c>
    </row>
    <row r="1568" spans="1:10" ht="27" customHeight="1">
      <c r="A1568" s="300">
        <v>345</v>
      </c>
      <c r="B1568" s="301">
        <v>55</v>
      </c>
      <c r="C1568" s="302" t="s">
        <v>1816</v>
      </c>
      <c r="D1568" s="303" t="s">
        <v>3269</v>
      </c>
      <c r="E1568" s="304" t="s">
        <v>1811</v>
      </c>
      <c r="F1568" s="305">
        <v>0</v>
      </c>
      <c r="G1568" s="306">
        <v>0</v>
      </c>
      <c r="H1568" s="307">
        <v>0</v>
      </c>
      <c r="I1568" s="4"/>
      <c r="J1568" s="6" t="s">
        <v>3550</v>
      </c>
    </row>
    <row r="1569" spans="1:10" ht="27" customHeight="1">
      <c r="A1569" s="300">
        <v>345</v>
      </c>
      <c r="B1569" s="301">
        <v>56</v>
      </c>
      <c r="C1569" s="302" t="s">
        <v>4163</v>
      </c>
      <c r="D1569" s="303" t="s">
        <v>3270</v>
      </c>
      <c r="E1569" s="304" t="s">
        <v>1811</v>
      </c>
      <c r="F1569" s="305">
        <v>141</v>
      </c>
      <c r="G1569" s="306">
        <v>0</v>
      </c>
      <c r="H1569" s="307">
        <v>0</v>
      </c>
      <c r="I1569" s="4"/>
      <c r="J1569" s="6" t="s">
        <v>3550</v>
      </c>
    </row>
    <row r="1570" spans="1:10" ht="27" customHeight="1">
      <c r="A1570" s="300">
        <v>345</v>
      </c>
      <c r="B1570" s="301">
        <v>57</v>
      </c>
      <c r="C1570" s="302" t="s">
        <v>4164</v>
      </c>
      <c r="D1570" s="303" t="s">
        <v>4233</v>
      </c>
      <c r="E1570" s="304" t="s">
        <v>1811</v>
      </c>
      <c r="F1570" s="305">
        <v>185</v>
      </c>
      <c r="G1570" s="306">
        <v>0</v>
      </c>
      <c r="H1570" s="307">
        <v>0</v>
      </c>
      <c r="I1570" s="4"/>
      <c r="J1570" s="6" t="s">
        <v>3550</v>
      </c>
    </row>
    <row r="1571" spans="1:10" ht="27" customHeight="1">
      <c r="A1571" s="300">
        <v>345</v>
      </c>
      <c r="B1571" s="301">
        <v>58</v>
      </c>
      <c r="C1571" s="302" t="s">
        <v>973</v>
      </c>
      <c r="D1571" s="303" t="s">
        <v>4234</v>
      </c>
      <c r="E1571" s="304" t="s">
        <v>1811</v>
      </c>
      <c r="F1571" s="305">
        <v>395</v>
      </c>
      <c r="G1571" s="306">
        <v>0</v>
      </c>
      <c r="H1571" s="307">
        <v>0</v>
      </c>
      <c r="I1571" s="4"/>
      <c r="J1571" s="6" t="s">
        <v>3550</v>
      </c>
    </row>
    <row r="1572" spans="1:10" ht="27" customHeight="1">
      <c r="A1572" s="300">
        <v>345</v>
      </c>
      <c r="B1572" s="301">
        <v>59</v>
      </c>
      <c r="C1572" s="302" t="s">
        <v>140</v>
      </c>
      <c r="D1572" s="303" t="s">
        <v>4230</v>
      </c>
      <c r="E1572" s="304" t="s">
        <v>1811</v>
      </c>
      <c r="F1572" s="305">
        <v>0</v>
      </c>
      <c r="G1572" s="306">
        <v>0</v>
      </c>
      <c r="H1572" s="307">
        <v>0</v>
      </c>
      <c r="I1572" s="4"/>
      <c r="J1572" s="6" t="s">
        <v>3550</v>
      </c>
    </row>
    <row r="1573" spans="1:10" ht="27" customHeight="1">
      <c r="A1573" s="300">
        <v>345</v>
      </c>
      <c r="B1573" s="301">
        <v>60</v>
      </c>
      <c r="C1573" s="302" t="s">
        <v>141</v>
      </c>
      <c r="D1573" s="303" t="s">
        <v>4231</v>
      </c>
      <c r="E1573" s="304" t="s">
        <v>1811</v>
      </c>
      <c r="F1573" s="305">
        <v>0</v>
      </c>
      <c r="G1573" s="306">
        <v>0</v>
      </c>
      <c r="H1573" s="307">
        <v>0</v>
      </c>
      <c r="I1573" s="4"/>
      <c r="J1573" s="6" t="s">
        <v>3550</v>
      </c>
    </row>
    <row r="1574" spans="1:10" ht="27" customHeight="1">
      <c r="A1574" s="300">
        <v>345</v>
      </c>
      <c r="B1574" s="301">
        <v>61</v>
      </c>
      <c r="C1574" s="302" t="s">
        <v>142</v>
      </c>
      <c r="D1574" s="303" t="s">
        <v>143</v>
      </c>
      <c r="E1574" s="304" t="s">
        <v>1811</v>
      </c>
      <c r="F1574" s="305">
        <v>0</v>
      </c>
      <c r="G1574" s="306">
        <v>0</v>
      </c>
      <c r="H1574" s="307">
        <v>0</v>
      </c>
      <c r="I1574" s="4"/>
      <c r="J1574" s="6" t="s">
        <v>3550</v>
      </c>
    </row>
    <row r="1575" spans="1:10" ht="27" customHeight="1">
      <c r="A1575" s="300">
        <v>345</v>
      </c>
      <c r="B1575" s="301">
        <v>62</v>
      </c>
      <c r="C1575" s="302" t="s">
        <v>2813</v>
      </c>
      <c r="D1575" s="303" t="s">
        <v>4243</v>
      </c>
      <c r="E1575" s="304" t="s">
        <v>1811</v>
      </c>
      <c r="F1575" s="305">
        <v>0</v>
      </c>
      <c r="G1575" s="306">
        <v>0</v>
      </c>
      <c r="H1575" s="307">
        <v>0</v>
      </c>
      <c r="I1575" s="4"/>
      <c r="J1575" s="6" t="s">
        <v>3550</v>
      </c>
    </row>
    <row r="1576" spans="1:10" ht="27" customHeight="1">
      <c r="A1576" s="300">
        <v>345</v>
      </c>
      <c r="B1576" s="301">
        <v>63</v>
      </c>
      <c r="C1576" s="302" t="s">
        <v>2814</v>
      </c>
      <c r="D1576" s="303" t="s">
        <v>4245</v>
      </c>
      <c r="E1576" s="304" t="s">
        <v>1811</v>
      </c>
      <c r="F1576" s="305">
        <v>0</v>
      </c>
      <c r="G1576" s="306">
        <v>0</v>
      </c>
      <c r="H1576" s="307">
        <v>0</v>
      </c>
      <c r="I1576" s="4"/>
      <c r="J1576" s="6" t="s">
        <v>3550</v>
      </c>
    </row>
    <row r="1577" spans="1:10" ht="27" customHeight="1">
      <c r="A1577" s="300">
        <v>345</v>
      </c>
      <c r="B1577" s="301">
        <v>64</v>
      </c>
      <c r="C1577" s="302" t="s">
        <v>2815</v>
      </c>
      <c r="D1577" s="303" t="s">
        <v>4878</v>
      </c>
      <c r="E1577" s="304" t="s">
        <v>1811</v>
      </c>
      <c r="F1577" s="305">
        <v>0</v>
      </c>
      <c r="G1577" s="306">
        <v>0</v>
      </c>
      <c r="H1577" s="307">
        <v>0</v>
      </c>
      <c r="I1577" s="4"/>
      <c r="J1577" s="6" t="s">
        <v>3550</v>
      </c>
    </row>
    <row r="1578" spans="1:10" ht="27" customHeight="1">
      <c r="A1578" s="300">
        <v>345</v>
      </c>
      <c r="B1578" s="301">
        <v>65</v>
      </c>
      <c r="C1578" s="302" t="s">
        <v>2816</v>
      </c>
      <c r="D1578" s="303" t="s">
        <v>4879</v>
      </c>
      <c r="E1578" s="304" t="s">
        <v>1811</v>
      </c>
      <c r="F1578" s="305">
        <v>0</v>
      </c>
      <c r="G1578" s="306">
        <v>0</v>
      </c>
      <c r="H1578" s="307">
        <v>0</v>
      </c>
      <c r="I1578" s="4"/>
      <c r="J1578" s="6" t="s">
        <v>3550</v>
      </c>
    </row>
    <row r="1579" spans="1:10" ht="27" customHeight="1">
      <c r="A1579" s="300">
        <v>345</v>
      </c>
      <c r="B1579" s="301">
        <v>66</v>
      </c>
      <c r="C1579" s="302" t="s">
        <v>2817</v>
      </c>
      <c r="D1579" s="303" t="s">
        <v>4242</v>
      </c>
      <c r="E1579" s="304" t="s">
        <v>1811</v>
      </c>
      <c r="F1579" s="305">
        <v>0</v>
      </c>
      <c r="G1579" s="306">
        <v>0</v>
      </c>
      <c r="H1579" s="307">
        <v>0</v>
      </c>
      <c r="I1579" s="4"/>
      <c r="J1579" s="6" t="s">
        <v>3550</v>
      </c>
    </row>
    <row r="1580" spans="1:10" ht="27" customHeight="1">
      <c r="A1580" s="300">
        <v>345</v>
      </c>
      <c r="B1580" s="301">
        <v>67</v>
      </c>
      <c r="C1580" s="302" t="s">
        <v>2818</v>
      </c>
      <c r="D1580" s="303" t="s">
        <v>4244</v>
      </c>
      <c r="E1580" s="304" t="s">
        <v>1811</v>
      </c>
      <c r="F1580" s="305">
        <v>0</v>
      </c>
      <c r="G1580" s="306">
        <v>0</v>
      </c>
      <c r="H1580" s="307">
        <v>0</v>
      </c>
      <c r="I1580" s="4"/>
      <c r="J1580" s="6" t="s">
        <v>3550</v>
      </c>
    </row>
    <row r="1581" spans="1:10" ht="27" customHeight="1">
      <c r="A1581" s="300">
        <v>345</v>
      </c>
      <c r="B1581" s="301">
        <v>68</v>
      </c>
      <c r="C1581" s="302" t="s">
        <v>2819</v>
      </c>
      <c r="D1581" s="303" t="s">
        <v>4877</v>
      </c>
      <c r="E1581" s="304" t="s">
        <v>1811</v>
      </c>
      <c r="F1581" s="305">
        <v>0</v>
      </c>
      <c r="G1581" s="306">
        <v>0</v>
      </c>
      <c r="H1581" s="307">
        <v>0</v>
      </c>
      <c r="I1581" s="4"/>
      <c r="J1581" s="6" t="s">
        <v>3550</v>
      </c>
    </row>
    <row r="1582" spans="1:10" ht="27" customHeight="1">
      <c r="A1582" s="300">
        <v>345</v>
      </c>
      <c r="B1582" s="301">
        <v>69</v>
      </c>
      <c r="C1582" s="302" t="s">
        <v>2210</v>
      </c>
      <c r="D1582" s="303" t="s">
        <v>459</v>
      </c>
      <c r="E1582" s="304" t="s">
        <v>41</v>
      </c>
      <c r="F1582" s="305">
        <v>23</v>
      </c>
      <c r="G1582" s="306">
        <v>0</v>
      </c>
      <c r="H1582" s="307">
        <v>0</v>
      </c>
      <c r="I1582" s="4"/>
      <c r="J1582" s="6" t="s">
        <v>3550</v>
      </c>
    </row>
    <row r="1583" spans="1:10" ht="27" customHeight="1">
      <c r="A1583" s="300">
        <v>345</v>
      </c>
      <c r="B1583" s="301">
        <v>70</v>
      </c>
      <c r="C1583" s="302" t="s">
        <v>2215</v>
      </c>
      <c r="D1583" s="303" t="s">
        <v>4826</v>
      </c>
      <c r="E1583" s="304" t="s">
        <v>498</v>
      </c>
      <c r="F1583" s="305">
        <v>3</v>
      </c>
      <c r="G1583" s="306">
        <v>0</v>
      </c>
      <c r="H1583" s="307">
        <v>0</v>
      </c>
      <c r="I1583" s="4"/>
      <c r="J1583" s="6" t="s">
        <v>3550</v>
      </c>
    </row>
    <row r="1584" spans="1:10" ht="27" customHeight="1">
      <c r="A1584" s="300">
        <v>345</v>
      </c>
      <c r="B1584" s="301">
        <v>71</v>
      </c>
      <c r="C1584" s="302" t="s">
        <v>499</v>
      </c>
      <c r="D1584" s="303" t="s">
        <v>3764</v>
      </c>
      <c r="E1584" s="304" t="s">
        <v>1860</v>
      </c>
      <c r="F1584" s="305">
        <v>0</v>
      </c>
      <c r="G1584" s="306">
        <v>0</v>
      </c>
      <c r="H1584" s="307">
        <v>0</v>
      </c>
      <c r="I1584" s="4"/>
      <c r="J1584" s="6" t="s">
        <v>3550</v>
      </c>
    </row>
    <row r="1585" spans="1:10" ht="27" customHeight="1">
      <c r="A1585" s="300">
        <v>345</v>
      </c>
      <c r="B1585" s="301">
        <v>72</v>
      </c>
      <c r="C1585" s="302" t="s">
        <v>979</v>
      </c>
      <c r="D1585" s="303" t="s">
        <v>980</v>
      </c>
      <c r="E1585" s="304" t="s">
        <v>498</v>
      </c>
      <c r="F1585" s="305">
        <v>12</v>
      </c>
      <c r="G1585" s="306">
        <v>0</v>
      </c>
      <c r="H1585" s="307">
        <v>0</v>
      </c>
      <c r="I1585" s="4"/>
      <c r="J1585" s="6" t="s">
        <v>3550</v>
      </c>
    </row>
    <row r="1586" spans="1:10" ht="27" customHeight="1">
      <c r="A1586" s="300">
        <v>406</v>
      </c>
      <c r="B1586" s="301">
        <v>1</v>
      </c>
      <c r="C1586" s="302" t="s">
        <v>1161</v>
      </c>
      <c r="D1586" s="303" t="s">
        <v>2823</v>
      </c>
      <c r="E1586" s="304" t="s">
        <v>4306</v>
      </c>
      <c r="F1586" s="305">
        <v>25</v>
      </c>
      <c r="G1586" s="306">
        <v>0</v>
      </c>
      <c r="H1586" s="307">
        <v>0</v>
      </c>
      <c r="I1586" s="4"/>
      <c r="J1586" s="6" t="s">
        <v>3550</v>
      </c>
    </row>
    <row r="1587" spans="1:10" ht="27" customHeight="1">
      <c r="A1587" s="300">
        <v>406</v>
      </c>
      <c r="B1587" s="301">
        <v>2</v>
      </c>
      <c r="C1587" s="302" t="s">
        <v>2767</v>
      </c>
      <c r="D1587" s="303" t="s">
        <v>3289</v>
      </c>
      <c r="E1587" s="304" t="s">
        <v>6</v>
      </c>
      <c r="F1587" s="305">
        <v>62</v>
      </c>
      <c r="G1587" s="306">
        <v>0</v>
      </c>
      <c r="H1587" s="307">
        <v>0</v>
      </c>
      <c r="I1587" s="4"/>
      <c r="J1587" s="6" t="s">
        <v>3550</v>
      </c>
    </row>
    <row r="1588" spans="1:10" ht="27" customHeight="1">
      <c r="A1588" s="300">
        <v>406</v>
      </c>
      <c r="B1588" s="301">
        <v>3</v>
      </c>
      <c r="C1588" s="302" t="s">
        <v>3195</v>
      </c>
      <c r="D1588" s="303" t="s">
        <v>3687</v>
      </c>
      <c r="E1588" s="304" t="s">
        <v>1744</v>
      </c>
      <c r="F1588" s="305">
        <v>1742</v>
      </c>
      <c r="G1588" s="306">
        <v>0</v>
      </c>
      <c r="H1588" s="307">
        <v>0</v>
      </c>
      <c r="I1588" s="4"/>
      <c r="J1588" s="6" t="s">
        <v>3550</v>
      </c>
    </row>
    <row r="1589" spans="1:10" ht="27" customHeight="1">
      <c r="A1589" s="300">
        <v>406</v>
      </c>
      <c r="B1589" s="301">
        <v>4</v>
      </c>
      <c r="C1589" s="302" t="s">
        <v>1536</v>
      </c>
      <c r="D1589" s="303" t="s">
        <v>1537</v>
      </c>
      <c r="E1589" s="304" t="s">
        <v>3791</v>
      </c>
      <c r="F1589" s="305">
        <v>24</v>
      </c>
      <c r="G1589" s="306">
        <v>0</v>
      </c>
      <c r="H1589" s="307">
        <v>0</v>
      </c>
      <c r="I1589" s="4"/>
      <c r="J1589" s="6" t="s">
        <v>3550</v>
      </c>
    </row>
    <row r="1590" spans="1:10" ht="27" customHeight="1">
      <c r="A1590" s="300">
        <v>406</v>
      </c>
      <c r="B1590" s="301">
        <v>5</v>
      </c>
      <c r="C1590" s="302" t="s">
        <v>982</v>
      </c>
      <c r="D1590" s="303" t="s">
        <v>983</v>
      </c>
      <c r="E1590" s="304" t="s">
        <v>4088</v>
      </c>
      <c r="F1590" s="305">
        <v>27</v>
      </c>
      <c r="G1590" s="306">
        <v>0</v>
      </c>
      <c r="H1590" s="307">
        <v>0</v>
      </c>
      <c r="I1590" s="4"/>
      <c r="J1590" s="6" t="s">
        <v>3550</v>
      </c>
    </row>
    <row r="1591" spans="1:10" ht="27" customHeight="1">
      <c r="A1591" s="300">
        <v>406</v>
      </c>
      <c r="B1591" s="301">
        <v>6</v>
      </c>
      <c r="C1591" s="302" t="s">
        <v>4187</v>
      </c>
      <c r="D1591" s="303" t="s">
        <v>3958</v>
      </c>
      <c r="E1591" s="304" t="s">
        <v>5401</v>
      </c>
      <c r="F1591" s="305">
        <v>61</v>
      </c>
      <c r="G1591" s="306">
        <v>0</v>
      </c>
      <c r="H1591" s="307">
        <v>0</v>
      </c>
      <c r="I1591" s="4"/>
      <c r="J1591" s="6" t="s">
        <v>3550</v>
      </c>
    </row>
    <row r="1592" spans="1:10" ht="27" customHeight="1">
      <c r="A1592" s="300">
        <v>406</v>
      </c>
      <c r="B1592" s="301">
        <v>7</v>
      </c>
      <c r="C1592" s="302" t="s">
        <v>494</v>
      </c>
      <c r="D1592" s="303" t="s">
        <v>495</v>
      </c>
      <c r="E1592" s="304" t="s">
        <v>3873</v>
      </c>
      <c r="F1592" s="305">
        <v>33</v>
      </c>
      <c r="G1592" s="306">
        <v>0</v>
      </c>
      <c r="H1592" s="307">
        <v>0</v>
      </c>
      <c r="I1592" s="4"/>
      <c r="J1592" s="6" t="s">
        <v>3550</v>
      </c>
    </row>
    <row r="1593" spans="1:10" ht="27" customHeight="1">
      <c r="A1593" s="300">
        <v>406</v>
      </c>
      <c r="B1593" s="301">
        <v>8</v>
      </c>
      <c r="C1593" s="302" t="s">
        <v>2779</v>
      </c>
      <c r="D1593" s="303" t="s">
        <v>978</v>
      </c>
      <c r="E1593" s="304" t="s">
        <v>4881</v>
      </c>
      <c r="F1593" s="305">
        <v>90</v>
      </c>
      <c r="G1593" s="306">
        <v>0</v>
      </c>
      <c r="H1593" s="307">
        <v>0</v>
      </c>
      <c r="I1593" s="4"/>
      <c r="J1593" s="6" t="s">
        <v>3550</v>
      </c>
    </row>
    <row r="1594" spans="1:10" ht="27" customHeight="1">
      <c r="A1594" s="300">
        <v>406</v>
      </c>
      <c r="B1594" s="301">
        <v>9</v>
      </c>
      <c r="C1594" s="302" t="s">
        <v>984</v>
      </c>
      <c r="D1594" s="303" t="s">
        <v>4186</v>
      </c>
      <c r="E1594" s="304" t="s">
        <v>4089</v>
      </c>
      <c r="F1594" s="305">
        <v>102</v>
      </c>
      <c r="G1594" s="306">
        <v>0</v>
      </c>
      <c r="H1594" s="307">
        <v>0</v>
      </c>
      <c r="I1594" s="4"/>
      <c r="J1594" s="6" t="s">
        <v>3550</v>
      </c>
    </row>
    <row r="1595" spans="1:10" ht="27" customHeight="1">
      <c r="A1595" s="300">
        <v>406</v>
      </c>
      <c r="B1595" s="301">
        <v>10</v>
      </c>
      <c r="C1595" s="302" t="s">
        <v>3959</v>
      </c>
      <c r="D1595" s="303" t="s">
        <v>493</v>
      </c>
      <c r="E1595" s="304" t="s">
        <v>1293</v>
      </c>
      <c r="F1595" s="305">
        <v>78</v>
      </c>
      <c r="G1595" s="306">
        <v>0</v>
      </c>
      <c r="H1595" s="307">
        <v>0</v>
      </c>
      <c r="I1595" s="4"/>
      <c r="J1595" s="6" t="s">
        <v>3550</v>
      </c>
    </row>
    <row r="1596" spans="1:10" ht="27" customHeight="1">
      <c r="A1596" s="300">
        <v>406</v>
      </c>
      <c r="B1596" s="301">
        <v>11</v>
      </c>
      <c r="C1596" s="302" t="s">
        <v>496</v>
      </c>
      <c r="D1596" s="303" t="s">
        <v>497</v>
      </c>
      <c r="E1596" s="304" t="s">
        <v>4087</v>
      </c>
      <c r="F1596" s="305">
        <v>59</v>
      </c>
      <c r="G1596" s="306">
        <v>0</v>
      </c>
      <c r="H1596" s="307">
        <v>0</v>
      </c>
      <c r="I1596" s="4"/>
      <c r="J1596" s="6" t="s">
        <v>3550</v>
      </c>
    </row>
    <row r="1597" spans="1:10" ht="27" customHeight="1">
      <c r="A1597" s="300">
        <v>455</v>
      </c>
      <c r="B1597" s="301">
        <v>1</v>
      </c>
      <c r="C1597" s="302" t="s">
        <v>711</v>
      </c>
      <c r="D1597" s="303" t="s">
        <v>507</v>
      </c>
      <c r="E1597" s="304" t="s">
        <v>2928</v>
      </c>
      <c r="F1597" s="305">
        <v>0</v>
      </c>
      <c r="G1597" s="306">
        <v>0</v>
      </c>
      <c r="H1597" s="307">
        <v>0</v>
      </c>
      <c r="I1597" s="4"/>
      <c r="J1597" s="6" t="s">
        <v>3639</v>
      </c>
    </row>
    <row r="1598" spans="1:10" ht="27" customHeight="1">
      <c r="A1598" s="300">
        <v>455</v>
      </c>
      <c r="B1598" s="301">
        <v>2</v>
      </c>
      <c r="C1598" s="302" t="s">
        <v>713</v>
      </c>
      <c r="D1598" s="303" t="s">
        <v>1301</v>
      </c>
      <c r="E1598" s="304" t="s">
        <v>3514</v>
      </c>
      <c r="F1598" s="305">
        <v>0</v>
      </c>
      <c r="G1598" s="306">
        <v>0</v>
      </c>
      <c r="H1598" s="307">
        <v>0</v>
      </c>
      <c r="I1598" s="4"/>
      <c r="J1598" s="6" t="s">
        <v>3639</v>
      </c>
    </row>
    <row r="1599" spans="1:10" ht="27" customHeight="1">
      <c r="A1599" s="300">
        <v>455</v>
      </c>
      <c r="B1599" s="301">
        <v>3</v>
      </c>
      <c r="C1599" s="302" t="s">
        <v>3938</v>
      </c>
      <c r="D1599" s="303" t="s">
        <v>3939</v>
      </c>
      <c r="E1599" s="304" t="s">
        <v>4238</v>
      </c>
      <c r="F1599" s="305">
        <v>72</v>
      </c>
      <c r="G1599" s="306">
        <v>0</v>
      </c>
      <c r="H1599" s="307">
        <v>0</v>
      </c>
      <c r="I1599" s="4"/>
      <c r="J1599" s="6" t="s">
        <v>3550</v>
      </c>
    </row>
    <row r="1600" spans="1:10" ht="27" customHeight="1">
      <c r="A1600" s="300">
        <v>455</v>
      </c>
      <c r="B1600" s="301">
        <v>4</v>
      </c>
      <c r="C1600" s="302" t="s">
        <v>2489</v>
      </c>
      <c r="D1600" s="303" t="s">
        <v>2490</v>
      </c>
      <c r="E1600" s="304" t="s">
        <v>4237</v>
      </c>
      <c r="F1600" s="305">
        <v>58</v>
      </c>
      <c r="G1600" s="306">
        <v>0</v>
      </c>
      <c r="H1600" s="307">
        <v>0</v>
      </c>
      <c r="I1600" s="4"/>
      <c r="J1600" s="6" t="s">
        <v>3550</v>
      </c>
    </row>
    <row r="1601" spans="1:10" ht="27" customHeight="1">
      <c r="A1601" s="300">
        <v>570</v>
      </c>
      <c r="B1601" s="301">
        <v>1</v>
      </c>
      <c r="C1601" s="302" t="s">
        <v>644</v>
      </c>
      <c r="D1601" s="303" t="s">
        <v>645</v>
      </c>
      <c r="E1601" s="304" t="s">
        <v>646</v>
      </c>
      <c r="F1601" s="305">
        <v>9801</v>
      </c>
      <c r="G1601" s="306">
        <v>0</v>
      </c>
      <c r="H1601" s="307">
        <v>0</v>
      </c>
      <c r="I1601" s="4"/>
      <c r="J1601" s="6" t="s">
        <v>3550</v>
      </c>
    </row>
    <row r="1602" spans="1:10" ht="27" customHeight="1">
      <c r="A1602" s="300">
        <v>570</v>
      </c>
      <c r="B1602" s="301">
        <v>2</v>
      </c>
      <c r="C1602" s="302" t="s">
        <v>3662</v>
      </c>
      <c r="D1602" s="303" t="s">
        <v>3663</v>
      </c>
      <c r="E1602" s="304" t="s">
        <v>3664</v>
      </c>
      <c r="F1602" s="305">
        <v>9722</v>
      </c>
      <c r="G1602" s="306">
        <v>0</v>
      </c>
      <c r="H1602" s="307">
        <v>0</v>
      </c>
      <c r="I1602" s="4"/>
      <c r="J1602" s="6" t="s">
        <v>3550</v>
      </c>
    </row>
    <row r="1603" spans="1:10" ht="27" customHeight="1">
      <c r="A1603" s="300">
        <v>570</v>
      </c>
      <c r="B1603" s="301">
        <v>3</v>
      </c>
      <c r="C1603" s="302" t="s">
        <v>3665</v>
      </c>
      <c r="D1603" s="303" t="s">
        <v>3666</v>
      </c>
      <c r="E1603" s="304" t="s">
        <v>3667</v>
      </c>
      <c r="F1603" s="305">
        <v>15398</v>
      </c>
      <c r="G1603" s="306">
        <v>0</v>
      </c>
      <c r="H1603" s="307">
        <v>0</v>
      </c>
      <c r="I1603" s="4"/>
      <c r="J1603" s="6" t="s">
        <v>3550</v>
      </c>
    </row>
    <row r="1604" spans="1:10" ht="27" customHeight="1">
      <c r="A1604" s="300">
        <v>571</v>
      </c>
      <c r="B1604" s="301">
        <v>1</v>
      </c>
      <c r="C1604" s="302" t="s">
        <v>644</v>
      </c>
      <c r="D1604" s="303" t="s">
        <v>645</v>
      </c>
      <c r="E1604" s="304" t="s">
        <v>646</v>
      </c>
      <c r="F1604" s="305">
        <v>7791</v>
      </c>
      <c r="G1604" s="306">
        <v>0</v>
      </c>
      <c r="H1604" s="307">
        <v>0</v>
      </c>
      <c r="I1604" s="4"/>
      <c r="J1604" s="6" t="s">
        <v>3550</v>
      </c>
    </row>
    <row r="1605" spans="1:10" ht="27" customHeight="1">
      <c r="A1605" s="300">
        <v>572</v>
      </c>
      <c r="B1605" s="301">
        <v>1</v>
      </c>
      <c r="C1605" s="302" t="s">
        <v>3662</v>
      </c>
      <c r="D1605" s="303" t="s">
        <v>3663</v>
      </c>
      <c r="E1605" s="304" t="s">
        <v>3664</v>
      </c>
      <c r="F1605" s="305">
        <v>3020</v>
      </c>
      <c r="G1605" s="306">
        <v>0</v>
      </c>
      <c r="H1605" s="307">
        <v>0</v>
      </c>
      <c r="I1605" s="4"/>
      <c r="J1605" s="6" t="s">
        <v>3550</v>
      </c>
    </row>
    <row r="1606" spans="1:10" ht="27" customHeight="1">
      <c r="A1606" s="300">
        <v>573</v>
      </c>
      <c r="B1606" s="301">
        <v>1</v>
      </c>
      <c r="C1606" s="302" t="s">
        <v>3140</v>
      </c>
      <c r="D1606" s="303" t="s">
        <v>3120</v>
      </c>
      <c r="E1606" s="304" t="s">
        <v>3668</v>
      </c>
      <c r="F1606" s="305">
        <v>0</v>
      </c>
      <c r="G1606" s="306">
        <v>0</v>
      </c>
      <c r="H1606" s="307">
        <v>0</v>
      </c>
      <c r="I1606" s="4"/>
      <c r="J1606" s="6" t="s">
        <v>3550</v>
      </c>
    </row>
    <row r="1607" spans="1:10" ht="27" customHeight="1">
      <c r="A1607" s="300">
        <v>573</v>
      </c>
      <c r="B1607" s="301">
        <v>2</v>
      </c>
      <c r="C1607" s="302" t="s">
        <v>4997</v>
      </c>
      <c r="D1607" s="303" t="s">
        <v>1445</v>
      </c>
      <c r="E1607" s="304" t="s">
        <v>148</v>
      </c>
      <c r="F1607" s="305">
        <v>84</v>
      </c>
      <c r="G1607" s="306">
        <v>0</v>
      </c>
      <c r="H1607" s="307">
        <v>0</v>
      </c>
      <c r="I1607" s="4"/>
      <c r="J1607" s="6" t="s">
        <v>1312</v>
      </c>
    </row>
    <row r="1608" spans="1:10" ht="27" customHeight="1">
      <c r="A1608" s="300">
        <v>573</v>
      </c>
      <c r="B1608" s="301">
        <v>3</v>
      </c>
      <c r="C1608" s="302" t="s">
        <v>4998</v>
      </c>
      <c r="D1608" s="303" t="s">
        <v>1446</v>
      </c>
      <c r="E1608" s="304" t="s">
        <v>5336</v>
      </c>
      <c r="F1608" s="305">
        <v>46</v>
      </c>
      <c r="G1608" s="306">
        <v>0</v>
      </c>
      <c r="H1608" s="307">
        <v>0</v>
      </c>
      <c r="I1608" s="4"/>
      <c r="J1608" s="6" t="s">
        <v>1312</v>
      </c>
    </row>
    <row r="1609" spans="1:10" ht="27" customHeight="1">
      <c r="A1609" s="300">
        <v>573</v>
      </c>
      <c r="B1609" s="301">
        <v>4</v>
      </c>
      <c r="C1609" s="302" t="s">
        <v>3142</v>
      </c>
      <c r="D1609" s="303" t="s">
        <v>3143</v>
      </c>
      <c r="E1609" s="304" t="s">
        <v>3119</v>
      </c>
      <c r="F1609" s="305">
        <v>0</v>
      </c>
      <c r="G1609" s="306">
        <v>0</v>
      </c>
      <c r="H1609" s="307">
        <v>0</v>
      </c>
      <c r="I1609" s="4"/>
      <c r="J1609" s="6" t="s">
        <v>3550</v>
      </c>
    </row>
    <row r="1610" spans="1:10" ht="27" customHeight="1">
      <c r="A1610" s="300">
        <v>573</v>
      </c>
      <c r="B1610" s="301">
        <v>5</v>
      </c>
      <c r="C1610" s="302" t="s">
        <v>3144</v>
      </c>
      <c r="D1610" s="303" t="s">
        <v>3145</v>
      </c>
      <c r="E1610" s="304" t="s">
        <v>5204</v>
      </c>
      <c r="F1610" s="305">
        <v>0</v>
      </c>
      <c r="G1610" s="306">
        <v>0</v>
      </c>
      <c r="H1610" s="307">
        <v>0</v>
      </c>
      <c r="I1610" s="4"/>
      <c r="J1610" s="6" t="s">
        <v>3550</v>
      </c>
    </row>
    <row r="1611" spans="1:10" ht="27" customHeight="1">
      <c r="A1611" s="300">
        <v>573</v>
      </c>
      <c r="B1611" s="301">
        <v>6</v>
      </c>
      <c r="C1611" s="302" t="s">
        <v>644</v>
      </c>
      <c r="D1611" s="303" t="s">
        <v>645</v>
      </c>
      <c r="E1611" s="304" t="s">
        <v>646</v>
      </c>
      <c r="F1611" s="305">
        <v>0</v>
      </c>
      <c r="G1611" s="306">
        <v>0</v>
      </c>
      <c r="H1611" s="307">
        <v>0</v>
      </c>
      <c r="I1611" s="4"/>
      <c r="J1611" s="6" t="s">
        <v>3550</v>
      </c>
    </row>
    <row r="1612" spans="1:10" ht="27" customHeight="1">
      <c r="A1612" s="300">
        <v>573</v>
      </c>
      <c r="B1612" s="301">
        <v>7</v>
      </c>
      <c r="C1612" s="302" t="s">
        <v>3662</v>
      </c>
      <c r="D1612" s="303" t="s">
        <v>3663</v>
      </c>
      <c r="E1612" s="304" t="s">
        <v>3664</v>
      </c>
      <c r="F1612" s="305">
        <v>0</v>
      </c>
      <c r="G1612" s="306">
        <v>0</v>
      </c>
      <c r="H1612" s="307">
        <v>0</v>
      </c>
      <c r="I1612" s="4"/>
      <c r="J1612" s="6" t="s">
        <v>3550</v>
      </c>
    </row>
    <row r="1613" spans="1:10" ht="27" customHeight="1">
      <c r="A1613" s="300">
        <v>573</v>
      </c>
      <c r="B1613" s="301">
        <v>8</v>
      </c>
      <c r="C1613" s="302" t="s">
        <v>3665</v>
      </c>
      <c r="D1613" s="303" t="s">
        <v>3666</v>
      </c>
      <c r="E1613" s="304" t="s">
        <v>3667</v>
      </c>
      <c r="F1613" s="305">
        <v>0</v>
      </c>
      <c r="G1613" s="306">
        <v>0</v>
      </c>
      <c r="H1613" s="307">
        <v>0</v>
      </c>
      <c r="I1613" s="4"/>
      <c r="J1613" s="6" t="s">
        <v>3550</v>
      </c>
    </row>
    <row r="1614" spans="1:10" ht="27" customHeight="1">
      <c r="A1614" s="300">
        <v>573</v>
      </c>
      <c r="B1614" s="301">
        <v>9</v>
      </c>
      <c r="C1614" s="302" t="s">
        <v>3136</v>
      </c>
      <c r="D1614" s="303" t="s">
        <v>1033</v>
      </c>
      <c r="E1614" s="304" t="s">
        <v>1001</v>
      </c>
      <c r="F1614" s="305">
        <v>0</v>
      </c>
      <c r="G1614" s="306">
        <v>0</v>
      </c>
      <c r="H1614" s="307">
        <v>0</v>
      </c>
      <c r="I1614" s="4"/>
      <c r="J1614" s="6" t="s">
        <v>3550</v>
      </c>
    </row>
    <row r="1615" spans="1:10" ht="27" customHeight="1">
      <c r="A1615" s="300">
        <v>573</v>
      </c>
      <c r="B1615" s="301">
        <v>10</v>
      </c>
      <c r="C1615" s="302" t="s">
        <v>3138</v>
      </c>
      <c r="D1615" s="303" t="s">
        <v>4738</v>
      </c>
      <c r="E1615" s="304" t="s">
        <v>1444</v>
      </c>
      <c r="F1615" s="305">
        <v>0</v>
      </c>
      <c r="G1615" s="306">
        <v>0</v>
      </c>
      <c r="H1615" s="307">
        <v>0</v>
      </c>
      <c r="I1615" s="4"/>
      <c r="J1615" s="6" t="s">
        <v>3550</v>
      </c>
    </row>
    <row r="1616" spans="1:10" ht="27" customHeight="1">
      <c r="A1616" s="300">
        <v>574</v>
      </c>
      <c r="B1616" s="301">
        <v>1</v>
      </c>
      <c r="C1616" s="302" t="s">
        <v>4997</v>
      </c>
      <c r="D1616" s="303" t="s">
        <v>1445</v>
      </c>
      <c r="E1616" s="304" t="s">
        <v>148</v>
      </c>
      <c r="F1616" s="305">
        <v>24</v>
      </c>
      <c r="G1616" s="306">
        <v>0</v>
      </c>
      <c r="H1616" s="307">
        <v>0</v>
      </c>
      <c r="I1616" s="4"/>
      <c r="J1616" s="6" t="s">
        <v>1312</v>
      </c>
    </row>
    <row r="1617" spans="1:10" ht="27" customHeight="1">
      <c r="A1617" s="300">
        <v>574</v>
      </c>
      <c r="B1617" s="301">
        <v>2</v>
      </c>
      <c r="C1617" s="302" t="s">
        <v>4998</v>
      </c>
      <c r="D1617" s="303" t="s">
        <v>1446</v>
      </c>
      <c r="E1617" s="304" t="s">
        <v>5336</v>
      </c>
      <c r="F1617" s="305">
        <v>14</v>
      </c>
      <c r="G1617" s="306">
        <v>0</v>
      </c>
      <c r="H1617" s="307">
        <v>0</v>
      </c>
      <c r="I1617" s="4"/>
      <c r="J1617" s="6" t="s">
        <v>1312</v>
      </c>
    </row>
    <row r="1618" spans="1:10" ht="27" customHeight="1">
      <c r="A1618" s="300">
        <v>574</v>
      </c>
      <c r="B1618" s="301">
        <v>3</v>
      </c>
      <c r="C1618" s="302" t="s">
        <v>3140</v>
      </c>
      <c r="D1618" s="303" t="s">
        <v>3120</v>
      </c>
      <c r="E1618" s="304" t="s">
        <v>3668</v>
      </c>
      <c r="F1618" s="305">
        <v>1377</v>
      </c>
      <c r="G1618" s="306">
        <v>0</v>
      </c>
      <c r="H1618" s="307">
        <v>0</v>
      </c>
      <c r="I1618" s="4"/>
      <c r="J1618" s="6" t="s">
        <v>3550</v>
      </c>
    </row>
    <row r="1619" spans="1:10" ht="27" customHeight="1">
      <c r="A1619" s="300">
        <v>574</v>
      </c>
      <c r="B1619" s="301">
        <v>4</v>
      </c>
      <c r="C1619" s="302" t="s">
        <v>3142</v>
      </c>
      <c r="D1619" s="303" t="s">
        <v>3143</v>
      </c>
      <c r="E1619" s="304" t="s">
        <v>3119</v>
      </c>
      <c r="F1619" s="305">
        <v>1803</v>
      </c>
      <c r="G1619" s="306">
        <v>0</v>
      </c>
      <c r="H1619" s="307">
        <v>0</v>
      </c>
      <c r="I1619" s="4"/>
      <c r="J1619" s="6" t="s">
        <v>3550</v>
      </c>
    </row>
    <row r="1620" spans="1:10" ht="27" customHeight="1">
      <c r="A1620" s="300">
        <v>574</v>
      </c>
      <c r="B1620" s="301">
        <v>5</v>
      </c>
      <c r="C1620" s="302" t="s">
        <v>3144</v>
      </c>
      <c r="D1620" s="303" t="s">
        <v>3145</v>
      </c>
      <c r="E1620" s="304" t="s">
        <v>5204</v>
      </c>
      <c r="F1620" s="305">
        <v>1376</v>
      </c>
      <c r="G1620" s="306">
        <v>0</v>
      </c>
      <c r="H1620" s="307">
        <v>0</v>
      </c>
      <c r="I1620" s="4"/>
      <c r="J1620" s="6" t="s">
        <v>3550</v>
      </c>
    </row>
    <row r="1621" spans="1:10" ht="27" customHeight="1">
      <c r="A1621" s="300">
        <v>574</v>
      </c>
      <c r="B1621" s="301">
        <v>6</v>
      </c>
      <c r="C1621" s="302" t="s">
        <v>644</v>
      </c>
      <c r="D1621" s="303" t="s">
        <v>645</v>
      </c>
      <c r="E1621" s="304" t="s">
        <v>646</v>
      </c>
      <c r="F1621" s="305">
        <v>12</v>
      </c>
      <c r="G1621" s="306">
        <v>0</v>
      </c>
      <c r="H1621" s="307">
        <v>0</v>
      </c>
      <c r="I1621" s="4"/>
      <c r="J1621" s="6" t="s">
        <v>3550</v>
      </c>
    </row>
    <row r="1622" spans="1:10" ht="27" customHeight="1">
      <c r="A1622" s="300">
        <v>574</v>
      </c>
      <c r="B1622" s="301">
        <v>7</v>
      </c>
      <c r="C1622" s="302" t="s">
        <v>3662</v>
      </c>
      <c r="D1622" s="303" t="s">
        <v>3663</v>
      </c>
      <c r="E1622" s="304" t="s">
        <v>3664</v>
      </c>
      <c r="F1622" s="305">
        <v>48</v>
      </c>
      <c r="G1622" s="306">
        <v>0</v>
      </c>
      <c r="H1622" s="307">
        <v>0</v>
      </c>
      <c r="I1622" s="4"/>
      <c r="J1622" s="6" t="s">
        <v>3550</v>
      </c>
    </row>
    <row r="1623" spans="1:10" ht="27" customHeight="1">
      <c r="A1623" s="300">
        <v>574</v>
      </c>
      <c r="B1623" s="301">
        <v>8</v>
      </c>
      <c r="C1623" s="302" t="s">
        <v>3665</v>
      </c>
      <c r="D1623" s="303" t="s">
        <v>3666</v>
      </c>
      <c r="E1623" s="304" t="s">
        <v>3667</v>
      </c>
      <c r="F1623" s="305">
        <v>36</v>
      </c>
      <c r="G1623" s="306">
        <v>0</v>
      </c>
      <c r="H1623" s="307">
        <v>0</v>
      </c>
      <c r="I1623" s="4"/>
      <c r="J1623" s="6" t="s">
        <v>3550</v>
      </c>
    </row>
    <row r="1624" spans="1:10" ht="27" customHeight="1">
      <c r="A1624" s="300">
        <v>574</v>
      </c>
      <c r="B1624" s="301">
        <v>9</v>
      </c>
      <c r="C1624" s="302" t="s">
        <v>3136</v>
      </c>
      <c r="D1624" s="303" t="s">
        <v>1033</v>
      </c>
      <c r="E1624" s="304" t="s">
        <v>1001</v>
      </c>
      <c r="F1624" s="305">
        <v>2331</v>
      </c>
      <c r="G1624" s="306">
        <v>0</v>
      </c>
      <c r="H1624" s="307">
        <v>0</v>
      </c>
      <c r="I1624" s="4"/>
      <c r="J1624" s="6" t="s">
        <v>3550</v>
      </c>
    </row>
    <row r="1625" spans="1:10" ht="27" customHeight="1">
      <c r="A1625" s="300">
        <v>574</v>
      </c>
      <c r="B1625" s="301">
        <v>10</v>
      </c>
      <c r="C1625" s="302" t="s">
        <v>3138</v>
      </c>
      <c r="D1625" s="303" t="s">
        <v>4738</v>
      </c>
      <c r="E1625" s="304" t="s">
        <v>1444</v>
      </c>
      <c r="F1625" s="305">
        <v>1340</v>
      </c>
      <c r="G1625" s="306">
        <v>0</v>
      </c>
      <c r="H1625" s="307">
        <v>0</v>
      </c>
      <c r="I1625" s="4"/>
      <c r="J1625" s="6" t="s">
        <v>3550</v>
      </c>
    </row>
    <row r="1626" spans="1:10" ht="27" customHeight="1">
      <c r="A1626" s="300">
        <v>575</v>
      </c>
      <c r="B1626" s="301">
        <v>1</v>
      </c>
      <c r="C1626" s="302" t="s">
        <v>4997</v>
      </c>
      <c r="D1626" s="303" t="s">
        <v>1445</v>
      </c>
      <c r="E1626" s="304" t="s">
        <v>148</v>
      </c>
      <c r="F1626" s="305">
        <v>26</v>
      </c>
      <c r="G1626" s="306">
        <v>0</v>
      </c>
      <c r="H1626" s="307">
        <v>0</v>
      </c>
      <c r="I1626" s="4"/>
      <c r="J1626" s="6" t="s">
        <v>1312</v>
      </c>
    </row>
    <row r="1627" spans="1:10" ht="27" customHeight="1">
      <c r="A1627" s="300">
        <v>575</v>
      </c>
      <c r="B1627" s="301">
        <v>2</v>
      </c>
      <c r="C1627" s="302" t="s">
        <v>4998</v>
      </c>
      <c r="D1627" s="303" t="s">
        <v>1446</v>
      </c>
      <c r="E1627" s="304" t="s">
        <v>5336</v>
      </c>
      <c r="F1627" s="305">
        <v>9</v>
      </c>
      <c r="G1627" s="306">
        <v>0</v>
      </c>
      <c r="H1627" s="307">
        <v>0</v>
      </c>
      <c r="I1627" s="4"/>
      <c r="J1627" s="6" t="s">
        <v>1312</v>
      </c>
    </row>
    <row r="1628" spans="1:10" ht="27" customHeight="1">
      <c r="A1628" s="300">
        <v>575</v>
      </c>
      <c r="B1628" s="301">
        <v>3</v>
      </c>
      <c r="C1628" s="302" t="s">
        <v>3140</v>
      </c>
      <c r="D1628" s="303" t="s">
        <v>3120</v>
      </c>
      <c r="E1628" s="304" t="s">
        <v>3668</v>
      </c>
      <c r="F1628" s="305">
        <v>3249</v>
      </c>
      <c r="G1628" s="306">
        <v>0</v>
      </c>
      <c r="H1628" s="307">
        <v>0</v>
      </c>
      <c r="I1628" s="4"/>
      <c r="J1628" s="6" t="s">
        <v>3550</v>
      </c>
    </row>
    <row r="1629" spans="1:10" ht="27" customHeight="1">
      <c r="A1629" s="300">
        <v>575</v>
      </c>
      <c r="B1629" s="301">
        <v>4</v>
      </c>
      <c r="C1629" s="302" t="s">
        <v>3142</v>
      </c>
      <c r="D1629" s="303" t="s">
        <v>3143</v>
      </c>
      <c r="E1629" s="304" t="s">
        <v>3119</v>
      </c>
      <c r="F1629" s="305">
        <v>3664</v>
      </c>
      <c r="G1629" s="306">
        <v>0</v>
      </c>
      <c r="H1629" s="307">
        <v>0</v>
      </c>
      <c r="I1629" s="4"/>
      <c r="J1629" s="6" t="s">
        <v>3550</v>
      </c>
    </row>
    <row r="1630" spans="1:10" ht="27" customHeight="1">
      <c r="A1630" s="300">
        <v>575</v>
      </c>
      <c r="B1630" s="301">
        <v>5</v>
      </c>
      <c r="C1630" s="302" t="s">
        <v>3144</v>
      </c>
      <c r="D1630" s="303" t="s">
        <v>3145</v>
      </c>
      <c r="E1630" s="304" t="s">
        <v>5204</v>
      </c>
      <c r="F1630" s="305">
        <v>3085</v>
      </c>
      <c r="G1630" s="306">
        <v>0</v>
      </c>
      <c r="H1630" s="307">
        <v>0</v>
      </c>
      <c r="I1630" s="4"/>
      <c r="J1630" s="6" t="s">
        <v>3550</v>
      </c>
    </row>
    <row r="1631" spans="1:10" ht="27" customHeight="1">
      <c r="A1631" s="300">
        <v>575</v>
      </c>
      <c r="B1631" s="301">
        <v>6</v>
      </c>
      <c r="C1631" s="302" t="s">
        <v>644</v>
      </c>
      <c r="D1631" s="303" t="s">
        <v>645</v>
      </c>
      <c r="E1631" s="304" t="s">
        <v>646</v>
      </c>
      <c r="F1631" s="305">
        <v>156</v>
      </c>
      <c r="G1631" s="306">
        <v>0</v>
      </c>
      <c r="H1631" s="307">
        <v>0</v>
      </c>
      <c r="I1631" s="4"/>
      <c r="J1631" s="6" t="s">
        <v>3550</v>
      </c>
    </row>
    <row r="1632" spans="1:10" ht="27" customHeight="1">
      <c r="A1632" s="300">
        <v>575</v>
      </c>
      <c r="B1632" s="301">
        <v>7</v>
      </c>
      <c r="C1632" s="302" t="s">
        <v>3662</v>
      </c>
      <c r="D1632" s="303" t="s">
        <v>3663</v>
      </c>
      <c r="E1632" s="304" t="s">
        <v>3664</v>
      </c>
      <c r="F1632" s="305">
        <v>230</v>
      </c>
      <c r="G1632" s="306">
        <v>0</v>
      </c>
      <c r="H1632" s="307">
        <v>0</v>
      </c>
      <c r="I1632" s="4"/>
      <c r="J1632" s="6" t="s">
        <v>3550</v>
      </c>
    </row>
    <row r="1633" spans="1:10" ht="27" customHeight="1">
      <c r="A1633" s="300">
        <v>575</v>
      </c>
      <c r="B1633" s="301">
        <v>8</v>
      </c>
      <c r="C1633" s="302" t="s">
        <v>3665</v>
      </c>
      <c r="D1633" s="303" t="s">
        <v>3666</v>
      </c>
      <c r="E1633" s="304" t="s">
        <v>3667</v>
      </c>
      <c r="F1633" s="305">
        <v>82</v>
      </c>
      <c r="G1633" s="306">
        <v>0</v>
      </c>
      <c r="H1633" s="307">
        <v>0</v>
      </c>
      <c r="I1633" s="4"/>
      <c r="J1633" s="6" t="s">
        <v>3550</v>
      </c>
    </row>
    <row r="1634" spans="1:10" ht="27" customHeight="1">
      <c r="A1634" s="300">
        <v>575</v>
      </c>
      <c r="B1634" s="301">
        <v>9</v>
      </c>
      <c r="C1634" s="302" t="s">
        <v>3136</v>
      </c>
      <c r="D1634" s="303" t="s">
        <v>1033</v>
      </c>
      <c r="E1634" s="304" t="s">
        <v>1001</v>
      </c>
      <c r="F1634" s="305">
        <v>4024</v>
      </c>
      <c r="G1634" s="306">
        <v>0</v>
      </c>
      <c r="H1634" s="307">
        <v>0</v>
      </c>
      <c r="I1634" s="4"/>
      <c r="J1634" s="6" t="s">
        <v>3550</v>
      </c>
    </row>
    <row r="1635" spans="1:10" ht="27" customHeight="1">
      <c r="A1635" s="300">
        <v>575</v>
      </c>
      <c r="B1635" s="301">
        <v>10</v>
      </c>
      <c r="C1635" s="302" t="s">
        <v>3138</v>
      </c>
      <c r="D1635" s="303" t="s">
        <v>4738</v>
      </c>
      <c r="E1635" s="304" t="s">
        <v>1444</v>
      </c>
      <c r="F1635" s="305">
        <v>4321</v>
      </c>
      <c r="G1635" s="306">
        <v>0</v>
      </c>
      <c r="H1635" s="307">
        <v>0</v>
      </c>
      <c r="I1635" s="4"/>
      <c r="J1635" s="6" t="s">
        <v>3550</v>
      </c>
    </row>
    <row r="1636" spans="1:10" ht="27" customHeight="1">
      <c r="A1636" s="300" t="s">
        <v>3516</v>
      </c>
      <c r="B1636" s="301">
        <v>1</v>
      </c>
      <c r="C1636" s="302" t="s">
        <v>1806</v>
      </c>
      <c r="D1636" s="303" t="s">
        <v>1807</v>
      </c>
      <c r="E1636" s="304" t="s">
        <v>1808</v>
      </c>
      <c r="F1636" s="305">
        <v>110452</v>
      </c>
      <c r="G1636" s="306">
        <v>0</v>
      </c>
      <c r="H1636" s="307">
        <v>0</v>
      </c>
      <c r="I1636" s="4"/>
      <c r="J1636" s="6" t="s">
        <v>3550</v>
      </c>
    </row>
    <row r="1637" spans="1:10" ht="27" customHeight="1">
      <c r="A1637" s="300" t="s">
        <v>3516</v>
      </c>
      <c r="B1637" s="301">
        <v>2</v>
      </c>
      <c r="C1637" s="302" t="s">
        <v>142</v>
      </c>
      <c r="D1637" s="303" t="s">
        <v>143</v>
      </c>
      <c r="E1637" s="304" t="s">
        <v>1811</v>
      </c>
      <c r="F1637" s="305">
        <v>0</v>
      </c>
      <c r="G1637" s="306">
        <v>0</v>
      </c>
      <c r="H1637" s="307">
        <v>0</v>
      </c>
      <c r="I1637" s="4"/>
      <c r="J1637" s="6" t="s">
        <v>3550</v>
      </c>
    </row>
    <row r="1638" spans="1:10" ht="27" customHeight="1">
      <c r="A1638" s="300" t="s">
        <v>3516</v>
      </c>
      <c r="B1638" s="301">
        <v>3</v>
      </c>
      <c r="C1638" s="302" t="s">
        <v>2813</v>
      </c>
      <c r="D1638" s="303" t="s">
        <v>4243</v>
      </c>
      <c r="E1638" s="304" t="s">
        <v>1811</v>
      </c>
      <c r="F1638" s="305">
        <v>0</v>
      </c>
      <c r="G1638" s="306">
        <v>0</v>
      </c>
      <c r="H1638" s="307">
        <v>0</v>
      </c>
      <c r="I1638" s="4"/>
      <c r="J1638" s="6" t="s">
        <v>3550</v>
      </c>
    </row>
    <row r="1639" spans="1:10" ht="27" customHeight="1">
      <c r="A1639" s="300" t="s">
        <v>3516</v>
      </c>
      <c r="B1639" s="301">
        <v>4</v>
      </c>
      <c r="C1639" s="302" t="s">
        <v>2814</v>
      </c>
      <c r="D1639" s="303" t="s">
        <v>4245</v>
      </c>
      <c r="E1639" s="304" t="s">
        <v>1811</v>
      </c>
      <c r="F1639" s="305">
        <v>6126</v>
      </c>
      <c r="G1639" s="306">
        <v>0</v>
      </c>
      <c r="H1639" s="307">
        <v>0</v>
      </c>
      <c r="I1639" s="4"/>
      <c r="J1639" s="6" t="s">
        <v>3550</v>
      </c>
    </row>
    <row r="1640" spans="1:10" ht="27" customHeight="1">
      <c r="A1640" s="300" t="s">
        <v>3516</v>
      </c>
      <c r="B1640" s="301">
        <v>5</v>
      </c>
      <c r="C1640" s="302" t="s">
        <v>2815</v>
      </c>
      <c r="D1640" s="303" t="s">
        <v>4878</v>
      </c>
      <c r="E1640" s="304" t="s">
        <v>1811</v>
      </c>
      <c r="F1640" s="305">
        <v>19592</v>
      </c>
      <c r="G1640" s="306">
        <v>0</v>
      </c>
      <c r="H1640" s="307">
        <v>0</v>
      </c>
      <c r="I1640" s="4"/>
      <c r="J1640" s="6" t="s">
        <v>3550</v>
      </c>
    </row>
    <row r="1641" spans="1:10" ht="27" customHeight="1">
      <c r="A1641" s="300" t="s">
        <v>3516</v>
      </c>
      <c r="B1641" s="301">
        <v>6</v>
      </c>
      <c r="C1641" s="302" t="s">
        <v>2816</v>
      </c>
      <c r="D1641" s="303" t="s">
        <v>4879</v>
      </c>
      <c r="E1641" s="304" t="s">
        <v>1811</v>
      </c>
      <c r="F1641" s="305">
        <v>9076</v>
      </c>
      <c r="G1641" s="306">
        <v>0</v>
      </c>
      <c r="H1641" s="307">
        <v>0</v>
      </c>
      <c r="I1641" s="4"/>
      <c r="J1641" s="6" t="s">
        <v>3550</v>
      </c>
    </row>
    <row r="1642" spans="1:10" ht="27" customHeight="1">
      <c r="A1642" s="300" t="s">
        <v>3516</v>
      </c>
      <c r="B1642" s="301">
        <v>7</v>
      </c>
      <c r="C1642" s="302" t="s">
        <v>2817</v>
      </c>
      <c r="D1642" s="303" t="s">
        <v>4242</v>
      </c>
      <c r="E1642" s="304" t="s">
        <v>1811</v>
      </c>
      <c r="F1642" s="305">
        <v>9197</v>
      </c>
      <c r="G1642" s="306">
        <v>0</v>
      </c>
      <c r="H1642" s="307">
        <v>0</v>
      </c>
      <c r="I1642" s="4"/>
      <c r="J1642" s="6" t="s">
        <v>3550</v>
      </c>
    </row>
    <row r="1643" spans="1:10" ht="27" customHeight="1">
      <c r="A1643" s="300" t="s">
        <v>3516</v>
      </c>
      <c r="B1643" s="301">
        <v>8</v>
      </c>
      <c r="C1643" s="302" t="s">
        <v>2818</v>
      </c>
      <c r="D1643" s="303" t="s">
        <v>4244</v>
      </c>
      <c r="E1643" s="304" t="s">
        <v>1811</v>
      </c>
      <c r="F1643" s="305">
        <v>3864</v>
      </c>
      <c r="G1643" s="306">
        <v>0</v>
      </c>
      <c r="H1643" s="307">
        <v>0</v>
      </c>
      <c r="I1643" s="4"/>
      <c r="J1643" s="6" t="s">
        <v>3550</v>
      </c>
    </row>
    <row r="1644" spans="1:10" ht="27" customHeight="1">
      <c r="A1644" s="300" t="s">
        <v>3516</v>
      </c>
      <c r="B1644" s="301">
        <v>9</v>
      </c>
      <c r="C1644" s="302" t="s">
        <v>2819</v>
      </c>
      <c r="D1644" s="303" t="s">
        <v>4877</v>
      </c>
      <c r="E1644" s="304" t="s">
        <v>1811</v>
      </c>
      <c r="F1644" s="305">
        <v>4688</v>
      </c>
      <c r="G1644" s="306">
        <v>0</v>
      </c>
      <c r="H1644" s="307">
        <v>0</v>
      </c>
      <c r="I1644" s="4"/>
      <c r="J1644" s="6" t="s">
        <v>3550</v>
      </c>
    </row>
    <row r="1645" spans="1:10" ht="27" customHeight="1">
      <c r="A1645" s="300" t="s">
        <v>3516</v>
      </c>
      <c r="B1645" s="301">
        <v>10</v>
      </c>
      <c r="C1645" s="302" t="s">
        <v>499</v>
      </c>
      <c r="D1645" s="303" t="s">
        <v>3764</v>
      </c>
      <c r="E1645" s="304" t="s">
        <v>1860</v>
      </c>
      <c r="F1645" s="305">
        <v>12613</v>
      </c>
      <c r="G1645" s="306">
        <v>0</v>
      </c>
      <c r="H1645" s="307">
        <v>0</v>
      </c>
      <c r="I1645" s="4"/>
      <c r="J1645" s="6" t="s">
        <v>3550</v>
      </c>
    </row>
    <row r="1646" spans="1:10" ht="27" customHeight="1">
      <c r="A1646" s="300" t="s">
        <v>3516</v>
      </c>
      <c r="B1646" s="301">
        <v>11</v>
      </c>
      <c r="C1646" s="302" t="s">
        <v>4441</v>
      </c>
      <c r="D1646" s="303" t="s">
        <v>2692</v>
      </c>
      <c r="E1646" s="304" t="s">
        <v>1811</v>
      </c>
      <c r="F1646" s="305">
        <v>0</v>
      </c>
      <c r="G1646" s="306">
        <v>0</v>
      </c>
      <c r="H1646" s="307">
        <v>0</v>
      </c>
      <c r="I1646" s="4"/>
      <c r="J1646" s="6" t="s">
        <v>3550</v>
      </c>
    </row>
    <row r="1647" spans="1:10" ht="27" customHeight="1">
      <c r="A1647" s="300" t="s">
        <v>3516</v>
      </c>
      <c r="B1647" s="301">
        <v>12</v>
      </c>
      <c r="C1647" s="302" t="s">
        <v>4443</v>
      </c>
      <c r="D1647" s="303" t="s">
        <v>4883</v>
      </c>
      <c r="E1647" s="304" t="s">
        <v>1811</v>
      </c>
      <c r="F1647" s="305">
        <v>12335</v>
      </c>
      <c r="G1647" s="306">
        <v>0</v>
      </c>
      <c r="H1647" s="307">
        <v>0</v>
      </c>
      <c r="I1647" s="4"/>
      <c r="J1647" s="6" t="s">
        <v>3550</v>
      </c>
    </row>
    <row r="1648" spans="1:10" ht="27" customHeight="1">
      <c r="A1648" s="300" t="s">
        <v>3516</v>
      </c>
      <c r="B1648" s="301">
        <v>13</v>
      </c>
      <c r="C1648" s="302" t="s">
        <v>4445</v>
      </c>
      <c r="D1648" s="303" t="s">
        <v>4284</v>
      </c>
      <c r="E1648" s="304" t="s">
        <v>1811</v>
      </c>
      <c r="F1648" s="305">
        <v>2450</v>
      </c>
      <c r="G1648" s="306">
        <v>0</v>
      </c>
      <c r="H1648" s="307">
        <v>0</v>
      </c>
      <c r="I1648" s="4"/>
      <c r="J1648" s="6" t="s">
        <v>3550</v>
      </c>
    </row>
    <row r="1649" spans="1:10" ht="27" customHeight="1">
      <c r="A1649" s="300" t="s">
        <v>3516</v>
      </c>
      <c r="B1649" s="301">
        <v>14</v>
      </c>
      <c r="C1649" s="302" t="s">
        <v>447</v>
      </c>
      <c r="D1649" s="303" t="s">
        <v>4884</v>
      </c>
      <c r="E1649" s="304" t="s">
        <v>1811</v>
      </c>
      <c r="F1649" s="305">
        <v>9616</v>
      </c>
      <c r="G1649" s="306">
        <v>0</v>
      </c>
      <c r="H1649" s="307">
        <v>0</v>
      </c>
      <c r="I1649" s="4"/>
      <c r="J1649" s="6" t="s">
        <v>3550</v>
      </c>
    </row>
    <row r="1650" spans="1:10" ht="27" customHeight="1">
      <c r="A1650" s="300" t="s">
        <v>3516</v>
      </c>
      <c r="B1650" s="301">
        <v>15</v>
      </c>
      <c r="C1650" s="302" t="s">
        <v>3581</v>
      </c>
      <c r="D1650" s="303" t="s">
        <v>4885</v>
      </c>
      <c r="E1650" s="304" t="s">
        <v>1811</v>
      </c>
      <c r="F1650" s="305">
        <v>9900</v>
      </c>
      <c r="G1650" s="306">
        <v>0</v>
      </c>
      <c r="H1650" s="307">
        <v>0</v>
      </c>
      <c r="I1650" s="4"/>
      <c r="J1650" s="6" t="s">
        <v>3550</v>
      </c>
    </row>
    <row r="1651" spans="1:10" ht="27" customHeight="1">
      <c r="A1651" s="300" t="s">
        <v>3516</v>
      </c>
      <c r="B1651" s="301">
        <v>16</v>
      </c>
      <c r="C1651" s="302" t="s">
        <v>3099</v>
      </c>
      <c r="D1651" s="303" t="s">
        <v>3878</v>
      </c>
      <c r="E1651" s="304" t="s">
        <v>1811</v>
      </c>
      <c r="F1651" s="305">
        <v>4420</v>
      </c>
      <c r="G1651" s="306">
        <v>0</v>
      </c>
      <c r="H1651" s="307">
        <v>0</v>
      </c>
      <c r="I1651" s="4"/>
      <c r="J1651" s="6" t="s">
        <v>3550</v>
      </c>
    </row>
    <row r="1652" spans="1:10" ht="27" customHeight="1">
      <c r="A1652" s="300" t="s">
        <v>3516</v>
      </c>
      <c r="B1652" s="301">
        <v>17</v>
      </c>
      <c r="C1652" s="302" t="s">
        <v>5022</v>
      </c>
      <c r="D1652" s="303" t="s">
        <v>3879</v>
      </c>
      <c r="E1652" s="304" t="s">
        <v>1811</v>
      </c>
      <c r="F1652" s="305">
        <v>3400</v>
      </c>
      <c r="G1652" s="306">
        <v>0</v>
      </c>
      <c r="H1652" s="307">
        <v>0</v>
      </c>
      <c r="I1652" s="4"/>
      <c r="J1652" s="6" t="s">
        <v>3550</v>
      </c>
    </row>
    <row r="1653" spans="1:10" ht="27" customHeight="1">
      <c r="A1653" s="300" t="s">
        <v>3516</v>
      </c>
      <c r="B1653" s="301">
        <v>18</v>
      </c>
      <c r="C1653" s="302" t="s">
        <v>5024</v>
      </c>
      <c r="D1653" s="303" t="s">
        <v>4241</v>
      </c>
      <c r="E1653" s="304" t="s">
        <v>1811</v>
      </c>
      <c r="F1653" s="305">
        <v>3260</v>
      </c>
      <c r="G1653" s="306">
        <v>0</v>
      </c>
      <c r="H1653" s="307">
        <v>0</v>
      </c>
      <c r="I1653" s="4"/>
      <c r="J1653" s="6" t="s">
        <v>3550</v>
      </c>
    </row>
    <row r="1654" spans="1:10" ht="27" customHeight="1">
      <c r="A1654" s="300" t="s">
        <v>3516</v>
      </c>
      <c r="B1654" s="301">
        <v>19</v>
      </c>
      <c r="C1654" s="302" t="s">
        <v>5026</v>
      </c>
      <c r="D1654" s="303" t="s">
        <v>3880</v>
      </c>
      <c r="E1654" s="304" t="s">
        <v>1811</v>
      </c>
      <c r="F1654" s="305">
        <v>4165</v>
      </c>
      <c r="G1654" s="306">
        <v>0</v>
      </c>
      <c r="H1654" s="307">
        <v>0</v>
      </c>
      <c r="I1654" s="4"/>
      <c r="J1654" s="6" t="s">
        <v>3550</v>
      </c>
    </row>
    <row r="1655" spans="1:10" ht="27" customHeight="1">
      <c r="A1655" s="300" t="s">
        <v>3516</v>
      </c>
      <c r="B1655" s="301">
        <v>20</v>
      </c>
      <c r="C1655" s="302" t="s">
        <v>4448</v>
      </c>
      <c r="D1655" s="303" t="s">
        <v>4240</v>
      </c>
      <c r="E1655" s="304" t="s">
        <v>1811</v>
      </c>
      <c r="F1655" s="305">
        <v>0</v>
      </c>
      <c r="G1655" s="306">
        <v>0</v>
      </c>
      <c r="H1655" s="307">
        <v>0</v>
      </c>
      <c r="I1655" s="4"/>
      <c r="J1655" s="6" t="s">
        <v>3550</v>
      </c>
    </row>
    <row r="1656" spans="1:10" ht="27" customHeight="1">
      <c r="A1656" s="300" t="s">
        <v>3516</v>
      </c>
      <c r="B1656" s="301">
        <v>21</v>
      </c>
      <c r="C1656" s="302" t="s">
        <v>4450</v>
      </c>
      <c r="D1656" s="303" t="s">
        <v>4239</v>
      </c>
      <c r="E1656" s="304" t="s">
        <v>1811</v>
      </c>
      <c r="F1656" s="305">
        <v>0</v>
      </c>
      <c r="G1656" s="306">
        <v>0</v>
      </c>
      <c r="H1656" s="307">
        <v>0</v>
      </c>
      <c r="I1656" s="4"/>
      <c r="J1656" s="6" t="s">
        <v>3550</v>
      </c>
    </row>
    <row r="1657" spans="1:10" ht="27" customHeight="1">
      <c r="A1657" s="300" t="s">
        <v>3516</v>
      </c>
      <c r="B1657" s="301">
        <v>22</v>
      </c>
      <c r="C1657" s="302" t="s">
        <v>2131</v>
      </c>
      <c r="D1657" s="303" t="s">
        <v>3103</v>
      </c>
      <c r="E1657" s="304" t="s">
        <v>1449</v>
      </c>
      <c r="F1657" s="305">
        <v>21721</v>
      </c>
      <c r="G1657" s="306">
        <v>0</v>
      </c>
      <c r="H1657" s="307">
        <v>0</v>
      </c>
      <c r="I1657" s="4"/>
      <c r="J1657" s="6" t="s">
        <v>3550</v>
      </c>
    </row>
    <row r="1658" spans="1:10" ht="27" customHeight="1" thickBot="1">
      <c r="A1658" s="300" t="s">
        <v>3516</v>
      </c>
      <c r="B1658" s="301">
        <v>23</v>
      </c>
      <c r="C1658" s="302" t="s">
        <v>1829</v>
      </c>
      <c r="D1658" s="303" t="s">
        <v>2848</v>
      </c>
      <c r="E1658" s="304" t="s">
        <v>2826</v>
      </c>
      <c r="F1658" s="305">
        <v>8477</v>
      </c>
      <c r="G1658" s="306">
        <v>0</v>
      </c>
      <c r="H1658" s="307">
        <v>0</v>
      </c>
      <c r="I1658" s="4"/>
      <c r="J1658" s="6" t="s">
        <v>3550</v>
      </c>
    </row>
    <row r="1659" spans="1:10" s="326" customFormat="1" ht="35.15" customHeight="1" thickBot="1">
      <c r="A1659" s="318"/>
      <c r="B1659" s="319" t="s">
        <v>4405</v>
      </c>
      <c r="C1659" s="320">
        <f>COUNT(F7:F1658)</f>
        <v>1652</v>
      </c>
      <c r="D1659" s="321" t="s">
        <v>4406</v>
      </c>
      <c r="E1659" s="322" t="s">
        <v>4407</v>
      </c>
      <c r="F1659" s="323">
        <f>SUM(F7:F1658)</f>
        <v>563977</v>
      </c>
      <c r="G1659" s="324"/>
      <c r="H1659" s="325"/>
      <c r="I1659" s="106"/>
      <c r="J1659" s="106"/>
    </row>
    <row r="1662" spans="1:10">
      <c r="E1662" s="782" t="s">
        <v>1312</v>
      </c>
      <c r="F1662" s="327">
        <f>SUMIF(J:J,E1662,F:F)</f>
        <v>28349</v>
      </c>
    </row>
    <row r="1663" spans="1:10">
      <c r="E1663" s="782" t="s">
        <v>3550</v>
      </c>
      <c r="F1663" s="327">
        <f>SUMIF(J:J,E1663,F:F)</f>
        <v>532715</v>
      </c>
    </row>
    <row r="1664" spans="1:10">
      <c r="E1664" s="782" t="s">
        <v>3639</v>
      </c>
      <c r="F1664" s="327">
        <f>SUMIF(J:J,E1664,F:F)</f>
        <v>2913</v>
      </c>
    </row>
    <row r="1665" spans="5:6" ht="13.5" thickBot="1">
      <c r="E1665" s="784" t="s">
        <v>4407</v>
      </c>
      <c r="F1665" s="785">
        <f>SUBTOTAL(9,F1662:F1664)</f>
        <v>563977</v>
      </c>
    </row>
    <row r="1666" spans="5:6" ht="13" thickTop="1"/>
    <row r="1667" spans="5:6" hidden="1">
      <c r="E1667" s="782" t="s">
        <v>2682</v>
      </c>
      <c r="F1667" s="817">
        <v>298200</v>
      </c>
    </row>
    <row r="1668" spans="5:6" hidden="1"/>
    <row r="1669" spans="5:6" ht="13" hidden="1" thickBot="1">
      <c r="F1669" s="783">
        <f>F1665+F1667</f>
        <v>862177</v>
      </c>
    </row>
  </sheetData>
  <mergeCells count="2">
    <mergeCell ref="A2:E2"/>
    <mergeCell ref="A3:E3"/>
  </mergeCells>
  <phoneticPr fontId="102" type="noConversion"/>
  <printOptions horizontalCentered="1"/>
  <pageMargins left="0.5" right="0.16" top="0.5" bottom="0.3" header="0.25" footer="0.2"/>
  <pageSetup paperSize="9" scale="74" orientation="portrait" r:id="rId1"/>
  <headerFooter alignWithMargins="0">
    <oddHeader>&amp;RPage &amp;P / &amp;N</oddHead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59">
    <tabColor indexed="10"/>
  </sheetPr>
  <dimension ref="A1:CG3176"/>
  <sheetViews>
    <sheetView workbookViewId="0"/>
  </sheetViews>
  <sheetFormatPr defaultColWidth="8" defaultRowHeight="20.5"/>
  <cols>
    <col min="1" max="1" width="5" style="665" customWidth="1"/>
    <col min="2" max="2" width="9.36328125" style="666" customWidth="1"/>
    <col min="3" max="3" width="13.6328125" style="670" bestFit="1" customWidth="1"/>
    <col min="4" max="4" width="35.6328125" style="670" customWidth="1"/>
    <col min="5" max="5" width="8.7265625" style="713" bestFit="1" customWidth="1"/>
    <col min="6" max="6" width="16" style="714" customWidth="1"/>
    <col min="7" max="7" width="16" style="715" customWidth="1"/>
    <col min="8" max="16384" width="8" style="670"/>
  </cols>
  <sheetData>
    <row r="1" spans="1:7" ht="18" customHeight="1">
      <c r="C1" s="667"/>
      <c r="D1" s="667"/>
      <c r="E1" s="668"/>
      <c r="F1" s="669"/>
      <c r="G1" s="669"/>
    </row>
    <row r="2" spans="1:7" ht="18" customHeight="1">
      <c r="C2" s="667"/>
      <c r="D2" s="667"/>
      <c r="E2" s="668"/>
      <c r="F2" s="669"/>
      <c r="G2" s="669"/>
    </row>
    <row r="3" spans="1:7" ht="18" customHeight="1">
      <c r="C3" s="667"/>
      <c r="D3" s="667"/>
      <c r="E3" s="668"/>
      <c r="F3" s="671"/>
      <c r="G3" s="672"/>
    </row>
    <row r="4" spans="1:7" ht="18" customHeight="1">
      <c r="C4" s="667"/>
      <c r="D4" s="667"/>
      <c r="E4" s="668"/>
      <c r="F4" s="673"/>
      <c r="G4" s="672"/>
    </row>
    <row r="5" spans="1:7" ht="18" customHeight="1">
      <c r="C5" s="667"/>
      <c r="D5" s="667"/>
      <c r="E5" s="668"/>
      <c r="F5" s="673"/>
      <c r="G5" s="672"/>
    </row>
    <row r="6" spans="1:7" ht="18" customHeight="1">
      <c r="C6" s="667"/>
      <c r="D6" s="667"/>
      <c r="E6" s="668"/>
      <c r="F6" s="673"/>
      <c r="G6" s="672"/>
    </row>
    <row r="7" spans="1:7" ht="15" customHeight="1">
      <c r="A7" s="674" t="s">
        <v>535</v>
      </c>
      <c r="D7" s="675"/>
      <c r="E7" s="676"/>
      <c r="F7" s="677"/>
      <c r="G7" s="678"/>
    </row>
    <row r="8" spans="1:7" ht="15" customHeight="1" thickBot="1">
      <c r="D8" s="675"/>
      <c r="E8" s="676"/>
      <c r="F8" s="677"/>
      <c r="G8" s="678"/>
    </row>
    <row r="9" spans="1:7" ht="26.5" thickBot="1">
      <c r="A9" s="1700" t="s">
        <v>584</v>
      </c>
      <c r="B9" s="1701"/>
      <c r="C9" s="1701"/>
      <c r="D9" s="1701"/>
      <c r="E9" s="1702" t="s">
        <v>196</v>
      </c>
      <c r="F9" s="1698" t="s">
        <v>197</v>
      </c>
      <c r="G9" s="1699"/>
    </row>
    <row r="10" spans="1:7" s="685" customFormat="1" ht="25" customHeight="1" thickBot="1">
      <c r="A10" s="679" t="s">
        <v>3716</v>
      </c>
      <c r="B10" s="680" t="s">
        <v>2307</v>
      </c>
      <c r="C10" s="681" t="s">
        <v>4045</v>
      </c>
      <c r="D10" s="682" t="s">
        <v>4023</v>
      </c>
      <c r="E10" s="1703"/>
      <c r="F10" s="683" t="s">
        <v>198</v>
      </c>
      <c r="G10" s="684" t="s">
        <v>199</v>
      </c>
    </row>
    <row r="11" spans="1:7" s="677" customFormat="1" ht="25" customHeight="1">
      <c r="A11" s="686" t="s">
        <v>2834</v>
      </c>
      <c r="B11" s="687" t="s">
        <v>3368</v>
      </c>
      <c r="C11" s="688" t="s">
        <v>1893</v>
      </c>
      <c r="D11" s="689" t="s">
        <v>754</v>
      </c>
      <c r="E11" s="690">
        <v>100</v>
      </c>
      <c r="F11" s="777">
        <v>100</v>
      </c>
      <c r="G11" s="691">
        <f>F11/E11</f>
        <v>1</v>
      </c>
    </row>
    <row r="12" spans="1:7" s="677" customFormat="1" ht="25" customHeight="1">
      <c r="A12" s="686" t="s">
        <v>2835</v>
      </c>
      <c r="B12" s="692" t="s">
        <v>3369</v>
      </c>
      <c r="C12" s="693" t="s">
        <v>1894</v>
      </c>
      <c r="D12" s="694" t="s">
        <v>3730</v>
      </c>
      <c r="E12" s="695">
        <v>100</v>
      </c>
      <c r="F12" s="778">
        <v>100</v>
      </c>
      <c r="G12" s="696">
        <f>F12/E12</f>
        <v>1</v>
      </c>
    </row>
    <row r="13" spans="1:7" s="677" customFormat="1" ht="25" customHeight="1">
      <c r="A13" s="686" t="s">
        <v>1495</v>
      </c>
      <c r="B13" s="692" t="s">
        <v>452</v>
      </c>
      <c r="C13" s="693" t="s">
        <v>1895</v>
      </c>
      <c r="D13" s="694" t="s">
        <v>3730</v>
      </c>
      <c r="E13" s="695">
        <v>100</v>
      </c>
      <c r="F13" s="778">
        <v>1500</v>
      </c>
      <c r="G13" s="696">
        <f>F13/E13</f>
        <v>15</v>
      </c>
    </row>
    <row r="14" spans="1:7" s="677" customFormat="1" ht="25" customHeight="1" thickBot="1">
      <c r="A14" s="697" t="s">
        <v>1496</v>
      </c>
      <c r="B14" s="698" t="s">
        <v>1854</v>
      </c>
      <c r="C14" s="699" t="s">
        <v>1896</v>
      </c>
      <c r="D14" s="700" t="s">
        <v>754</v>
      </c>
      <c r="E14" s="701">
        <v>100</v>
      </c>
      <c r="F14" s="779">
        <v>1600</v>
      </c>
      <c r="G14" s="702">
        <f>F14/E14</f>
        <v>16</v>
      </c>
    </row>
    <row r="15" spans="1:7" s="677" customFormat="1" ht="30" customHeight="1" thickBot="1">
      <c r="A15" s="703"/>
      <c r="B15" s="704"/>
      <c r="C15" s="705"/>
      <c r="D15" s="705"/>
      <c r="E15" s="706"/>
      <c r="F15" s="780">
        <f>SUM(F11:F14)</f>
        <v>3300</v>
      </c>
      <c r="G15" s="781">
        <f>SUM(G11:G14)</f>
        <v>33</v>
      </c>
    </row>
    <row r="16" spans="1:7" s="677" customFormat="1">
      <c r="A16" s="666"/>
      <c r="B16" s="666"/>
      <c r="D16" s="670"/>
      <c r="E16" s="668"/>
      <c r="F16" s="707"/>
      <c r="G16" s="708"/>
    </row>
    <row r="17" spans="1:7" s="677" customFormat="1">
      <c r="A17" s="666"/>
      <c r="B17" s="666"/>
      <c r="D17" s="670"/>
      <c r="E17" s="668"/>
      <c r="F17" s="707"/>
      <c r="G17" s="708"/>
    </row>
    <row r="18" spans="1:7" s="677" customFormat="1">
      <c r="A18" s="666"/>
      <c r="B18" s="666"/>
      <c r="C18" s="670"/>
      <c r="D18" s="670"/>
      <c r="E18" s="668"/>
      <c r="F18" s="707"/>
      <c r="G18" s="708"/>
    </row>
    <row r="19" spans="1:7" s="677" customFormat="1">
      <c r="A19" s="666"/>
      <c r="B19" s="666"/>
      <c r="C19" s="670"/>
      <c r="D19" s="670"/>
      <c r="E19" s="668"/>
      <c r="F19" s="669"/>
      <c r="G19" s="709"/>
    </row>
    <row r="20" spans="1:7" s="677" customFormat="1">
      <c r="A20" s="666"/>
      <c r="B20" s="666"/>
      <c r="D20" s="670"/>
      <c r="E20" s="668"/>
      <c r="F20" s="710"/>
      <c r="G20" s="711"/>
    </row>
    <row r="21" spans="1:7" s="677" customFormat="1">
      <c r="A21" s="666"/>
      <c r="B21" s="666"/>
      <c r="D21" s="670"/>
      <c r="E21" s="668"/>
      <c r="F21" s="710"/>
      <c r="G21" s="711"/>
    </row>
    <row r="22" spans="1:7" s="677" customFormat="1">
      <c r="A22" s="666"/>
      <c r="B22" s="666"/>
      <c r="D22" s="670"/>
      <c r="E22" s="668"/>
      <c r="F22" s="710"/>
      <c r="G22" s="711"/>
    </row>
    <row r="23" spans="1:7" s="677" customFormat="1">
      <c r="A23" s="666"/>
      <c r="B23" s="666"/>
      <c r="D23" s="670"/>
      <c r="E23" s="668"/>
      <c r="F23" s="712"/>
      <c r="G23" s="708"/>
    </row>
    <row r="24" spans="1:7" s="677" customFormat="1">
      <c r="A24" s="666"/>
      <c r="B24" s="666"/>
      <c r="D24" s="670"/>
      <c r="E24" s="668"/>
      <c r="F24" s="707"/>
      <c r="G24" s="708"/>
    </row>
    <row r="25" spans="1:7" s="677" customFormat="1">
      <c r="A25" s="666"/>
      <c r="B25" s="666"/>
      <c r="D25" s="670"/>
      <c r="E25" s="668"/>
      <c r="F25" s="707"/>
      <c r="G25" s="708"/>
    </row>
    <row r="26" spans="1:7" s="677" customFormat="1">
      <c r="A26" s="666"/>
      <c r="B26" s="666"/>
      <c r="D26" s="670"/>
      <c r="E26" s="668"/>
      <c r="F26" s="707"/>
      <c r="G26" s="708"/>
    </row>
    <row r="27" spans="1:7" s="677" customFormat="1">
      <c r="A27" s="666"/>
      <c r="B27" s="666"/>
      <c r="D27" s="670"/>
      <c r="E27" s="668"/>
      <c r="F27" s="707"/>
      <c r="G27" s="708"/>
    </row>
    <row r="28" spans="1:7" s="677" customFormat="1">
      <c r="A28" s="666"/>
      <c r="B28" s="666"/>
      <c r="D28" s="670"/>
      <c r="E28" s="668"/>
      <c r="F28" s="707"/>
      <c r="G28" s="708"/>
    </row>
    <row r="29" spans="1:7" s="677" customFormat="1">
      <c r="A29" s="666"/>
      <c r="B29" s="666"/>
      <c r="D29" s="670"/>
      <c r="E29" s="668"/>
      <c r="F29" s="707"/>
      <c r="G29" s="708"/>
    </row>
    <row r="30" spans="1:7" s="677" customFormat="1">
      <c r="A30" s="666"/>
      <c r="B30" s="666"/>
      <c r="D30" s="670"/>
      <c r="E30" s="668"/>
      <c r="F30" s="707"/>
      <c r="G30" s="708"/>
    </row>
    <row r="31" spans="1:7" s="677" customFormat="1">
      <c r="A31" s="666"/>
      <c r="B31" s="666"/>
      <c r="D31" s="670"/>
      <c r="E31" s="668"/>
      <c r="F31" s="707"/>
      <c r="G31" s="708"/>
    </row>
    <row r="32" spans="1:7" s="677" customFormat="1">
      <c r="A32" s="666"/>
      <c r="B32" s="666"/>
      <c r="D32" s="670"/>
      <c r="E32" s="668"/>
      <c r="F32" s="707"/>
      <c r="G32" s="708"/>
    </row>
    <row r="33" spans="1:7" s="677" customFormat="1">
      <c r="A33" s="666"/>
      <c r="B33" s="666"/>
      <c r="D33" s="670"/>
      <c r="E33" s="668"/>
      <c r="F33" s="707"/>
      <c r="G33" s="708"/>
    </row>
    <row r="34" spans="1:7" s="677" customFormat="1">
      <c r="A34" s="666"/>
      <c r="B34" s="666"/>
      <c r="D34" s="670"/>
      <c r="E34" s="668"/>
      <c r="F34" s="707"/>
      <c r="G34" s="708"/>
    </row>
    <row r="35" spans="1:7" s="677" customFormat="1">
      <c r="A35" s="666"/>
      <c r="B35" s="666"/>
      <c r="D35" s="670"/>
      <c r="E35" s="668"/>
      <c r="F35" s="707"/>
      <c r="G35" s="708"/>
    </row>
    <row r="36" spans="1:7" s="677" customFormat="1">
      <c r="A36" s="666"/>
      <c r="B36" s="666"/>
      <c r="D36" s="670"/>
      <c r="E36" s="668"/>
      <c r="F36" s="707"/>
      <c r="G36" s="708"/>
    </row>
    <row r="37" spans="1:7" s="677" customFormat="1">
      <c r="A37" s="666"/>
      <c r="B37" s="666"/>
      <c r="D37" s="670"/>
      <c r="E37" s="668"/>
      <c r="F37" s="707"/>
      <c r="G37" s="708"/>
    </row>
    <row r="38" spans="1:7" s="677" customFormat="1">
      <c r="A38" s="666"/>
      <c r="B38" s="666"/>
      <c r="D38" s="670"/>
      <c r="E38" s="668"/>
      <c r="F38" s="707"/>
      <c r="G38" s="708"/>
    </row>
    <row r="39" spans="1:7" s="677" customFormat="1">
      <c r="A39" s="666"/>
      <c r="B39" s="666"/>
      <c r="D39" s="670"/>
      <c r="E39" s="668"/>
      <c r="F39" s="707"/>
      <c r="G39" s="708"/>
    </row>
    <row r="40" spans="1:7" s="677" customFormat="1">
      <c r="A40" s="666"/>
      <c r="B40" s="666"/>
      <c r="D40" s="670"/>
      <c r="E40" s="668"/>
      <c r="F40" s="707"/>
      <c r="G40" s="708"/>
    </row>
    <row r="41" spans="1:7" s="677" customFormat="1">
      <c r="A41" s="666"/>
      <c r="B41" s="666"/>
      <c r="D41" s="670"/>
      <c r="E41" s="668"/>
      <c r="F41" s="707"/>
      <c r="G41" s="708"/>
    </row>
    <row r="42" spans="1:7" s="677" customFormat="1">
      <c r="A42" s="666"/>
      <c r="B42" s="666"/>
      <c r="D42" s="670"/>
      <c r="E42" s="668"/>
      <c r="F42" s="707"/>
      <c r="G42" s="708"/>
    </row>
    <row r="43" spans="1:7" s="677" customFormat="1">
      <c r="A43" s="666"/>
      <c r="B43" s="666"/>
      <c r="D43" s="670"/>
      <c r="E43" s="668"/>
      <c r="F43" s="707"/>
      <c r="G43" s="708"/>
    </row>
    <row r="44" spans="1:7" s="677" customFormat="1">
      <c r="A44" s="666"/>
      <c r="B44" s="666"/>
      <c r="D44" s="670"/>
      <c r="E44" s="668"/>
      <c r="F44" s="707"/>
      <c r="G44" s="708"/>
    </row>
    <row r="45" spans="1:7" s="677" customFormat="1">
      <c r="A45" s="666"/>
      <c r="B45" s="666"/>
      <c r="D45" s="670"/>
      <c r="E45" s="668"/>
      <c r="F45" s="707"/>
      <c r="G45" s="708"/>
    </row>
    <row r="46" spans="1:7" s="677" customFormat="1">
      <c r="A46" s="666"/>
      <c r="B46" s="666"/>
      <c r="D46" s="670"/>
      <c r="E46" s="668"/>
      <c r="F46" s="707"/>
      <c r="G46" s="708"/>
    </row>
    <row r="47" spans="1:7" s="677" customFormat="1">
      <c r="A47" s="666"/>
      <c r="B47" s="666"/>
      <c r="D47" s="670"/>
      <c r="E47" s="668"/>
      <c r="F47" s="707"/>
      <c r="G47" s="708"/>
    </row>
    <row r="48" spans="1:7" s="677" customFormat="1">
      <c r="A48" s="666"/>
      <c r="B48" s="666"/>
      <c r="D48" s="670"/>
      <c r="E48" s="668"/>
      <c r="F48" s="707"/>
      <c r="G48" s="708"/>
    </row>
    <row r="49" spans="1:7" s="677" customFormat="1">
      <c r="A49" s="666"/>
      <c r="B49" s="666"/>
      <c r="D49" s="670"/>
      <c r="E49" s="668"/>
      <c r="F49" s="707"/>
      <c r="G49" s="708"/>
    </row>
    <row r="50" spans="1:7" s="677" customFormat="1">
      <c r="A50" s="666"/>
      <c r="B50" s="666"/>
      <c r="D50" s="670"/>
      <c r="E50" s="668"/>
      <c r="F50" s="707"/>
      <c r="G50" s="708"/>
    </row>
    <row r="51" spans="1:7" s="677" customFormat="1">
      <c r="A51" s="666"/>
      <c r="B51" s="666"/>
      <c r="D51" s="670"/>
      <c r="E51" s="668"/>
      <c r="F51" s="707"/>
      <c r="G51" s="708"/>
    </row>
    <row r="52" spans="1:7" s="677" customFormat="1">
      <c r="A52" s="666"/>
      <c r="B52" s="666"/>
      <c r="D52" s="670"/>
      <c r="E52" s="668"/>
      <c r="F52" s="707"/>
      <c r="G52" s="708"/>
    </row>
    <row r="53" spans="1:7" s="677" customFormat="1">
      <c r="A53" s="666"/>
      <c r="B53" s="666"/>
      <c r="D53" s="670"/>
      <c r="E53" s="668"/>
      <c r="F53" s="707"/>
      <c r="G53" s="708"/>
    </row>
    <row r="54" spans="1:7" s="677" customFormat="1">
      <c r="A54" s="666"/>
      <c r="B54" s="666"/>
      <c r="D54" s="670"/>
      <c r="E54" s="668"/>
      <c r="F54" s="707"/>
      <c r="G54" s="708"/>
    </row>
    <row r="55" spans="1:7" s="677" customFormat="1">
      <c r="A55" s="666"/>
      <c r="B55" s="666"/>
      <c r="D55" s="670"/>
      <c r="E55" s="668"/>
      <c r="F55" s="707"/>
      <c r="G55" s="708"/>
    </row>
    <row r="56" spans="1:7" s="677" customFormat="1">
      <c r="A56" s="666"/>
      <c r="B56" s="666"/>
      <c r="D56" s="670"/>
      <c r="E56" s="668"/>
      <c r="F56" s="707"/>
      <c r="G56" s="708"/>
    </row>
    <row r="57" spans="1:7" s="677" customFormat="1">
      <c r="A57" s="666"/>
      <c r="B57" s="666"/>
      <c r="D57" s="670"/>
      <c r="E57" s="668"/>
      <c r="F57" s="707"/>
      <c r="G57" s="708"/>
    </row>
    <row r="58" spans="1:7" s="677" customFormat="1">
      <c r="A58" s="666"/>
      <c r="B58" s="666"/>
      <c r="D58" s="670"/>
      <c r="E58" s="668"/>
      <c r="F58" s="707"/>
      <c r="G58" s="708"/>
    </row>
    <row r="59" spans="1:7" s="677" customFormat="1">
      <c r="A59" s="666"/>
      <c r="B59" s="666"/>
      <c r="D59" s="670"/>
      <c r="E59" s="668"/>
      <c r="F59" s="707"/>
      <c r="G59" s="708"/>
    </row>
    <row r="60" spans="1:7" s="677" customFormat="1">
      <c r="A60" s="666"/>
      <c r="B60" s="666"/>
      <c r="D60" s="670"/>
      <c r="E60" s="668"/>
      <c r="F60" s="707"/>
      <c r="G60" s="708"/>
    </row>
    <row r="61" spans="1:7" s="677" customFormat="1">
      <c r="A61" s="666"/>
      <c r="B61" s="666"/>
      <c r="D61" s="670"/>
      <c r="E61" s="668"/>
      <c r="F61" s="707"/>
      <c r="G61" s="708"/>
    </row>
    <row r="62" spans="1:7" s="677" customFormat="1">
      <c r="A62" s="666"/>
      <c r="B62" s="666"/>
      <c r="D62" s="670"/>
      <c r="E62" s="668"/>
      <c r="F62" s="707"/>
      <c r="G62" s="708"/>
    </row>
    <row r="63" spans="1:7" s="677" customFormat="1">
      <c r="A63" s="666"/>
      <c r="B63" s="666"/>
      <c r="D63" s="670"/>
      <c r="E63" s="668"/>
      <c r="F63" s="707"/>
      <c r="G63" s="708"/>
    </row>
    <row r="64" spans="1:7" s="677" customFormat="1">
      <c r="A64" s="666"/>
      <c r="B64" s="666"/>
      <c r="D64" s="670"/>
      <c r="E64" s="668"/>
      <c r="F64" s="707"/>
      <c r="G64" s="708"/>
    </row>
    <row r="65" spans="1:7" s="677" customFormat="1">
      <c r="A65" s="666"/>
      <c r="B65" s="666"/>
      <c r="D65" s="670"/>
      <c r="E65" s="668"/>
      <c r="F65" s="707"/>
      <c r="G65" s="708"/>
    </row>
    <row r="66" spans="1:7" s="677" customFormat="1">
      <c r="A66" s="666"/>
      <c r="B66" s="666"/>
      <c r="D66" s="670"/>
      <c r="E66" s="668"/>
      <c r="F66" s="707"/>
      <c r="G66" s="708"/>
    </row>
    <row r="67" spans="1:7" s="677" customFormat="1">
      <c r="A67" s="666"/>
      <c r="B67" s="666"/>
      <c r="D67" s="670"/>
      <c r="E67" s="668"/>
      <c r="F67" s="707"/>
      <c r="G67" s="708"/>
    </row>
    <row r="68" spans="1:7" s="677" customFormat="1">
      <c r="A68" s="666"/>
      <c r="B68" s="666"/>
      <c r="D68" s="670"/>
      <c r="E68" s="668"/>
      <c r="F68" s="707"/>
      <c r="G68" s="708"/>
    </row>
    <row r="69" spans="1:7" s="677" customFormat="1">
      <c r="A69" s="666"/>
      <c r="B69" s="666"/>
      <c r="D69" s="670"/>
      <c r="E69" s="668"/>
      <c r="F69" s="707"/>
      <c r="G69" s="708"/>
    </row>
    <row r="70" spans="1:7" s="677" customFormat="1">
      <c r="A70" s="666"/>
      <c r="B70" s="666"/>
      <c r="D70" s="670"/>
      <c r="E70" s="668"/>
      <c r="F70" s="707"/>
      <c r="G70" s="708"/>
    </row>
    <row r="71" spans="1:7" s="677" customFormat="1">
      <c r="A71" s="666"/>
      <c r="B71" s="666"/>
      <c r="D71" s="670"/>
      <c r="E71" s="668"/>
      <c r="F71" s="707"/>
      <c r="G71" s="708"/>
    </row>
    <row r="72" spans="1:7" s="677" customFormat="1">
      <c r="A72" s="666"/>
      <c r="B72" s="666"/>
      <c r="D72" s="670"/>
      <c r="E72" s="668"/>
      <c r="F72" s="707"/>
      <c r="G72" s="708"/>
    </row>
    <row r="73" spans="1:7" s="677" customFormat="1">
      <c r="A73" s="666"/>
      <c r="B73" s="666"/>
      <c r="D73" s="670"/>
      <c r="E73" s="668"/>
      <c r="F73" s="707"/>
      <c r="G73" s="708"/>
    </row>
    <row r="74" spans="1:7" s="677" customFormat="1">
      <c r="A74" s="666"/>
      <c r="B74" s="666"/>
      <c r="D74" s="670"/>
      <c r="E74" s="668"/>
      <c r="F74" s="707"/>
      <c r="G74" s="708"/>
    </row>
    <row r="75" spans="1:7" s="677" customFormat="1">
      <c r="A75" s="666"/>
      <c r="B75" s="666"/>
      <c r="D75" s="670"/>
      <c r="E75" s="668"/>
      <c r="F75" s="707"/>
      <c r="G75" s="708"/>
    </row>
    <row r="76" spans="1:7" s="677" customFormat="1">
      <c r="A76" s="666"/>
      <c r="B76" s="666"/>
      <c r="D76" s="670"/>
      <c r="E76" s="668"/>
      <c r="F76" s="707"/>
      <c r="G76" s="708"/>
    </row>
    <row r="77" spans="1:7" s="677" customFormat="1">
      <c r="A77" s="666"/>
      <c r="B77" s="666"/>
      <c r="D77" s="670"/>
      <c r="E77" s="668"/>
      <c r="F77" s="707"/>
      <c r="G77" s="708"/>
    </row>
    <row r="78" spans="1:7" s="677" customFormat="1">
      <c r="A78" s="666"/>
      <c r="B78" s="666"/>
      <c r="D78" s="670"/>
      <c r="E78" s="668"/>
      <c r="F78" s="707"/>
      <c r="G78" s="708"/>
    </row>
    <row r="79" spans="1:7" s="677" customFormat="1">
      <c r="A79" s="666"/>
      <c r="B79" s="666"/>
      <c r="D79" s="670"/>
      <c r="E79" s="668"/>
      <c r="F79" s="707"/>
      <c r="G79" s="708"/>
    </row>
    <row r="80" spans="1:7" s="677" customFormat="1">
      <c r="A80" s="666"/>
      <c r="B80" s="666"/>
      <c r="D80" s="670"/>
      <c r="E80" s="668"/>
      <c r="F80" s="707"/>
      <c r="G80" s="708"/>
    </row>
    <row r="81" spans="1:7" s="677" customFormat="1">
      <c r="A81" s="666"/>
      <c r="B81" s="666"/>
      <c r="D81" s="670"/>
      <c r="E81" s="668"/>
      <c r="F81" s="707"/>
      <c r="G81" s="708"/>
    </row>
    <row r="82" spans="1:7" s="677" customFormat="1">
      <c r="A82" s="666"/>
      <c r="B82" s="666"/>
      <c r="D82" s="670"/>
      <c r="E82" s="668"/>
      <c r="F82" s="707"/>
      <c r="G82" s="708"/>
    </row>
    <row r="83" spans="1:7" s="677" customFormat="1">
      <c r="A83" s="666"/>
      <c r="B83" s="666"/>
      <c r="D83" s="670"/>
      <c r="E83" s="668"/>
      <c r="F83" s="707"/>
      <c r="G83" s="708"/>
    </row>
    <row r="84" spans="1:7" s="677" customFormat="1">
      <c r="A84" s="666"/>
      <c r="B84" s="666"/>
      <c r="D84" s="670"/>
      <c r="E84" s="668"/>
      <c r="F84" s="707"/>
      <c r="G84" s="708"/>
    </row>
    <row r="85" spans="1:7" s="677" customFormat="1">
      <c r="A85" s="666"/>
      <c r="B85" s="666"/>
      <c r="D85" s="670"/>
      <c r="E85" s="668"/>
      <c r="F85" s="707"/>
      <c r="G85" s="708"/>
    </row>
    <row r="86" spans="1:7" s="677" customFormat="1">
      <c r="A86" s="666"/>
      <c r="B86" s="666"/>
      <c r="D86" s="670"/>
      <c r="E86" s="668"/>
      <c r="F86" s="707"/>
      <c r="G86" s="708"/>
    </row>
    <row r="87" spans="1:7" s="677" customFormat="1">
      <c r="A87" s="666"/>
      <c r="B87" s="666"/>
      <c r="D87" s="670"/>
      <c r="E87" s="668"/>
      <c r="F87" s="707"/>
      <c r="G87" s="708"/>
    </row>
    <row r="88" spans="1:7" s="677" customFormat="1">
      <c r="A88" s="666"/>
      <c r="B88" s="666"/>
      <c r="D88" s="670"/>
      <c r="E88" s="668"/>
      <c r="F88" s="707"/>
      <c r="G88" s="708"/>
    </row>
    <row r="89" spans="1:7" s="677" customFormat="1">
      <c r="A89" s="666"/>
      <c r="B89" s="666"/>
      <c r="D89" s="670"/>
      <c r="E89" s="668"/>
      <c r="F89" s="707"/>
      <c r="G89" s="708"/>
    </row>
    <row r="90" spans="1:7" s="677" customFormat="1">
      <c r="A90" s="666"/>
      <c r="B90" s="666"/>
      <c r="D90" s="670"/>
      <c r="E90" s="668"/>
      <c r="F90" s="707"/>
      <c r="G90" s="708"/>
    </row>
    <row r="91" spans="1:7" s="677" customFormat="1">
      <c r="A91" s="666"/>
      <c r="B91" s="666"/>
      <c r="D91" s="670"/>
      <c r="E91" s="668"/>
      <c r="F91" s="707"/>
      <c r="G91" s="708"/>
    </row>
    <row r="92" spans="1:7" s="677" customFormat="1">
      <c r="A92" s="666"/>
      <c r="B92" s="666"/>
      <c r="D92" s="670"/>
      <c r="E92" s="668"/>
      <c r="F92" s="707"/>
      <c r="G92" s="708"/>
    </row>
    <row r="93" spans="1:7" s="677" customFormat="1">
      <c r="A93" s="666"/>
      <c r="B93" s="666"/>
      <c r="D93" s="670"/>
      <c r="E93" s="668"/>
      <c r="F93" s="707"/>
      <c r="G93" s="708"/>
    </row>
    <row r="94" spans="1:7" s="677" customFormat="1">
      <c r="A94" s="666"/>
      <c r="B94" s="666"/>
      <c r="D94" s="670"/>
      <c r="E94" s="668"/>
      <c r="F94" s="707"/>
      <c r="G94" s="708"/>
    </row>
    <row r="95" spans="1:7" s="677" customFormat="1">
      <c r="A95" s="666"/>
      <c r="B95" s="666"/>
      <c r="D95" s="670"/>
      <c r="E95" s="668"/>
      <c r="F95" s="707"/>
      <c r="G95" s="708"/>
    </row>
    <row r="96" spans="1:7" s="677" customFormat="1">
      <c r="A96" s="666"/>
      <c r="B96" s="666"/>
      <c r="D96" s="670"/>
      <c r="E96" s="668"/>
      <c r="F96" s="707"/>
      <c r="G96" s="708"/>
    </row>
    <row r="97" spans="1:7" s="677" customFormat="1">
      <c r="A97" s="666"/>
      <c r="B97" s="666"/>
      <c r="D97" s="670"/>
      <c r="E97" s="668"/>
      <c r="F97" s="707"/>
      <c r="G97" s="708"/>
    </row>
    <row r="98" spans="1:7" s="677" customFormat="1">
      <c r="A98" s="666"/>
      <c r="B98" s="666"/>
      <c r="D98" s="670"/>
      <c r="E98" s="668"/>
      <c r="F98" s="707"/>
      <c r="G98" s="708"/>
    </row>
    <row r="99" spans="1:7" s="677" customFormat="1">
      <c r="A99" s="666"/>
      <c r="B99" s="666"/>
      <c r="D99" s="670"/>
      <c r="E99" s="668"/>
      <c r="F99" s="707"/>
      <c r="G99" s="708"/>
    </row>
    <row r="100" spans="1:7" s="677" customFormat="1">
      <c r="A100" s="666"/>
      <c r="B100" s="666"/>
      <c r="D100" s="670"/>
      <c r="E100" s="668"/>
      <c r="F100" s="707"/>
      <c r="G100" s="708"/>
    </row>
    <row r="101" spans="1:7" s="677" customFormat="1">
      <c r="A101" s="666"/>
      <c r="B101" s="666"/>
      <c r="D101" s="670"/>
      <c r="E101" s="668"/>
      <c r="F101" s="707"/>
      <c r="G101" s="708"/>
    </row>
    <row r="102" spans="1:7" s="677" customFormat="1">
      <c r="A102" s="666"/>
      <c r="B102" s="666"/>
      <c r="D102" s="670"/>
      <c r="E102" s="668"/>
      <c r="F102" s="707"/>
      <c r="G102" s="708"/>
    </row>
    <row r="103" spans="1:7" s="677" customFormat="1">
      <c r="A103" s="666"/>
      <c r="B103" s="666"/>
      <c r="D103" s="670"/>
      <c r="E103" s="668"/>
      <c r="F103" s="707"/>
      <c r="G103" s="708"/>
    </row>
    <row r="104" spans="1:7" s="677" customFormat="1">
      <c r="A104" s="666"/>
      <c r="B104" s="666"/>
      <c r="D104" s="670"/>
      <c r="E104" s="668"/>
      <c r="F104" s="707"/>
      <c r="G104" s="708"/>
    </row>
    <row r="105" spans="1:7" s="677" customFormat="1">
      <c r="A105" s="666"/>
      <c r="B105" s="666"/>
      <c r="D105" s="670"/>
      <c r="E105" s="668"/>
      <c r="F105" s="707"/>
      <c r="G105" s="708"/>
    </row>
    <row r="106" spans="1:7" s="677" customFormat="1">
      <c r="A106" s="666"/>
      <c r="B106" s="666"/>
      <c r="D106" s="670"/>
      <c r="E106" s="668"/>
      <c r="F106" s="707"/>
      <c r="G106" s="708"/>
    </row>
    <row r="107" spans="1:7" s="677" customFormat="1">
      <c r="A107" s="666"/>
      <c r="B107" s="666"/>
      <c r="D107" s="670"/>
      <c r="E107" s="668"/>
      <c r="F107" s="707"/>
      <c r="G107" s="708"/>
    </row>
    <row r="108" spans="1:7" s="677" customFormat="1">
      <c r="A108" s="666"/>
      <c r="B108" s="666"/>
      <c r="D108" s="670"/>
      <c r="E108" s="668"/>
      <c r="F108" s="707"/>
      <c r="G108" s="708"/>
    </row>
    <row r="109" spans="1:7" s="677" customFormat="1">
      <c r="A109" s="666"/>
      <c r="B109" s="666"/>
      <c r="D109" s="670"/>
      <c r="E109" s="668"/>
      <c r="F109" s="707"/>
      <c r="G109" s="708"/>
    </row>
    <row r="110" spans="1:7" s="677" customFormat="1">
      <c r="A110" s="666"/>
      <c r="B110" s="666"/>
      <c r="D110" s="670"/>
      <c r="E110" s="668"/>
      <c r="F110" s="707"/>
      <c r="G110" s="708"/>
    </row>
    <row r="111" spans="1:7" s="677" customFormat="1">
      <c r="A111" s="666"/>
      <c r="B111" s="666"/>
      <c r="D111" s="670"/>
      <c r="E111" s="668"/>
      <c r="F111" s="707"/>
      <c r="G111" s="708"/>
    </row>
    <row r="112" spans="1:7" s="677" customFormat="1">
      <c r="A112" s="666"/>
      <c r="B112" s="666"/>
      <c r="D112" s="670"/>
      <c r="E112" s="668"/>
      <c r="F112" s="707"/>
      <c r="G112" s="708"/>
    </row>
    <row r="113" spans="1:7" s="677" customFormat="1">
      <c r="A113" s="666"/>
      <c r="B113" s="666"/>
      <c r="D113" s="670"/>
      <c r="E113" s="668"/>
      <c r="F113" s="707"/>
      <c r="G113" s="708"/>
    </row>
    <row r="114" spans="1:7" s="677" customFormat="1">
      <c r="A114" s="666"/>
      <c r="B114" s="666"/>
      <c r="D114" s="670"/>
      <c r="E114" s="668"/>
      <c r="F114" s="707"/>
      <c r="G114" s="708"/>
    </row>
    <row r="115" spans="1:7" s="677" customFormat="1">
      <c r="A115" s="666"/>
      <c r="B115" s="666"/>
      <c r="D115" s="670"/>
      <c r="E115" s="668"/>
      <c r="F115" s="707"/>
      <c r="G115" s="708"/>
    </row>
    <row r="116" spans="1:7" s="677" customFormat="1">
      <c r="A116" s="666"/>
      <c r="B116" s="666"/>
      <c r="D116" s="670"/>
      <c r="E116" s="668"/>
      <c r="F116" s="707"/>
      <c r="G116" s="708"/>
    </row>
    <row r="117" spans="1:7" s="677" customFormat="1">
      <c r="A117" s="666"/>
      <c r="B117" s="666"/>
      <c r="D117" s="670"/>
      <c r="E117" s="668"/>
      <c r="F117" s="707"/>
      <c r="G117" s="708"/>
    </row>
    <row r="118" spans="1:7" s="677" customFormat="1">
      <c r="A118" s="666"/>
      <c r="B118" s="666"/>
      <c r="D118" s="670"/>
      <c r="E118" s="668"/>
      <c r="F118" s="707"/>
      <c r="G118" s="708"/>
    </row>
    <row r="119" spans="1:7" s="677" customFormat="1">
      <c r="A119" s="666"/>
      <c r="B119" s="666"/>
      <c r="D119" s="670"/>
      <c r="E119" s="668"/>
      <c r="F119" s="707"/>
      <c r="G119" s="708"/>
    </row>
    <row r="120" spans="1:7" s="677" customFormat="1">
      <c r="A120" s="666"/>
      <c r="B120" s="666"/>
      <c r="D120" s="670"/>
      <c r="E120" s="668"/>
      <c r="F120" s="707"/>
      <c r="G120" s="708"/>
    </row>
    <row r="121" spans="1:7" s="677" customFormat="1">
      <c r="A121" s="666"/>
      <c r="B121" s="666"/>
      <c r="D121" s="670"/>
      <c r="E121" s="668"/>
      <c r="F121" s="707"/>
      <c r="G121" s="708"/>
    </row>
    <row r="122" spans="1:7" s="677" customFormat="1">
      <c r="A122" s="666"/>
      <c r="B122" s="666"/>
      <c r="D122" s="670"/>
      <c r="E122" s="668"/>
      <c r="F122" s="707"/>
      <c r="G122" s="708"/>
    </row>
    <row r="123" spans="1:7" s="677" customFormat="1">
      <c r="A123" s="666"/>
      <c r="B123" s="666"/>
      <c r="D123" s="670"/>
      <c r="E123" s="668"/>
      <c r="F123" s="707"/>
      <c r="G123" s="708"/>
    </row>
    <row r="124" spans="1:7" s="677" customFormat="1">
      <c r="A124" s="666"/>
      <c r="B124" s="666"/>
      <c r="D124" s="670"/>
      <c r="E124" s="668"/>
      <c r="F124" s="707"/>
      <c r="G124" s="708"/>
    </row>
    <row r="125" spans="1:7" s="677" customFormat="1">
      <c r="A125" s="666"/>
      <c r="B125" s="666"/>
      <c r="D125" s="670"/>
      <c r="E125" s="668"/>
      <c r="F125" s="707"/>
      <c r="G125" s="708"/>
    </row>
    <row r="126" spans="1:7" s="677" customFormat="1">
      <c r="A126" s="666"/>
      <c r="B126" s="666"/>
      <c r="D126" s="670"/>
      <c r="E126" s="668"/>
      <c r="F126" s="707"/>
      <c r="G126" s="708"/>
    </row>
    <row r="127" spans="1:7" s="677" customFormat="1">
      <c r="A127" s="666"/>
      <c r="B127" s="666"/>
      <c r="D127" s="670"/>
      <c r="E127" s="668"/>
      <c r="F127" s="707"/>
      <c r="G127" s="708"/>
    </row>
    <row r="128" spans="1:7" s="677" customFormat="1">
      <c r="A128" s="666"/>
      <c r="B128" s="666"/>
      <c r="D128" s="670"/>
      <c r="E128" s="668"/>
      <c r="F128" s="707"/>
      <c r="G128" s="708"/>
    </row>
    <row r="129" spans="1:7" s="677" customFormat="1">
      <c r="A129" s="666"/>
      <c r="B129" s="666"/>
      <c r="D129" s="670"/>
      <c r="E129" s="668"/>
      <c r="F129" s="707"/>
      <c r="G129" s="708"/>
    </row>
    <row r="130" spans="1:7" s="677" customFormat="1">
      <c r="A130" s="666"/>
      <c r="B130" s="666"/>
      <c r="D130" s="670"/>
      <c r="E130" s="668"/>
      <c r="F130" s="707"/>
      <c r="G130" s="708"/>
    </row>
    <row r="131" spans="1:7" s="677" customFormat="1">
      <c r="A131" s="666"/>
      <c r="B131" s="666"/>
      <c r="D131" s="670"/>
      <c r="E131" s="668"/>
      <c r="F131" s="707"/>
      <c r="G131" s="708"/>
    </row>
    <row r="132" spans="1:7" s="677" customFormat="1">
      <c r="A132" s="666"/>
      <c r="B132" s="666"/>
      <c r="D132" s="670"/>
      <c r="E132" s="668"/>
      <c r="F132" s="707"/>
      <c r="G132" s="708"/>
    </row>
    <row r="133" spans="1:7" s="677" customFormat="1">
      <c r="A133" s="666"/>
      <c r="B133" s="666"/>
      <c r="D133" s="670"/>
      <c r="E133" s="668"/>
      <c r="F133" s="707"/>
      <c r="G133" s="708"/>
    </row>
    <row r="134" spans="1:7" s="677" customFormat="1">
      <c r="A134" s="666"/>
      <c r="B134" s="666"/>
      <c r="D134" s="670"/>
      <c r="E134" s="668"/>
      <c r="F134" s="707"/>
      <c r="G134" s="708"/>
    </row>
    <row r="135" spans="1:7" s="677" customFormat="1">
      <c r="A135" s="666"/>
      <c r="B135" s="666"/>
      <c r="D135" s="670"/>
      <c r="E135" s="668"/>
      <c r="F135" s="707"/>
      <c r="G135" s="708"/>
    </row>
    <row r="136" spans="1:7" s="677" customFormat="1">
      <c r="A136" s="666"/>
      <c r="B136" s="666"/>
      <c r="D136" s="670"/>
      <c r="E136" s="668"/>
      <c r="F136" s="707"/>
      <c r="G136" s="708"/>
    </row>
    <row r="137" spans="1:7" s="677" customFormat="1">
      <c r="A137" s="666"/>
      <c r="B137" s="666"/>
      <c r="D137" s="670"/>
      <c r="E137" s="668"/>
      <c r="F137" s="707"/>
      <c r="G137" s="708"/>
    </row>
    <row r="138" spans="1:7" s="677" customFormat="1">
      <c r="A138" s="666"/>
      <c r="B138" s="666"/>
      <c r="D138" s="670"/>
      <c r="E138" s="668"/>
      <c r="F138" s="707"/>
      <c r="G138" s="708"/>
    </row>
    <row r="139" spans="1:7" s="677" customFormat="1">
      <c r="A139" s="666"/>
      <c r="B139" s="666"/>
      <c r="D139" s="670"/>
      <c r="E139" s="668"/>
      <c r="F139" s="707"/>
      <c r="G139" s="708"/>
    </row>
    <row r="140" spans="1:7" s="677" customFormat="1">
      <c r="A140" s="666"/>
      <c r="B140" s="666"/>
      <c r="D140" s="670"/>
      <c r="E140" s="668"/>
      <c r="F140" s="707"/>
      <c r="G140" s="708"/>
    </row>
    <row r="141" spans="1:7" s="677" customFormat="1">
      <c r="A141" s="666"/>
      <c r="B141" s="666"/>
      <c r="D141" s="670"/>
      <c r="E141" s="668"/>
      <c r="F141" s="707"/>
      <c r="G141" s="708"/>
    </row>
    <row r="142" spans="1:7" s="677" customFormat="1">
      <c r="A142" s="666"/>
      <c r="B142" s="666"/>
      <c r="D142" s="670"/>
      <c r="E142" s="668"/>
      <c r="F142" s="707"/>
      <c r="G142" s="708"/>
    </row>
    <row r="143" spans="1:7" s="677" customFormat="1">
      <c r="A143" s="666"/>
      <c r="B143" s="666"/>
      <c r="D143" s="670"/>
      <c r="E143" s="668"/>
      <c r="F143" s="707"/>
      <c r="G143" s="708"/>
    </row>
    <row r="144" spans="1:7" s="677" customFormat="1">
      <c r="A144" s="666"/>
      <c r="B144" s="666"/>
      <c r="D144" s="670"/>
      <c r="E144" s="668"/>
      <c r="F144" s="707"/>
      <c r="G144" s="708"/>
    </row>
    <row r="145" spans="1:7" s="677" customFormat="1">
      <c r="A145" s="666"/>
      <c r="B145" s="666"/>
      <c r="D145" s="670"/>
      <c r="E145" s="668"/>
      <c r="F145" s="707"/>
      <c r="G145" s="708"/>
    </row>
    <row r="146" spans="1:7" s="677" customFormat="1">
      <c r="A146" s="666"/>
      <c r="B146" s="666"/>
      <c r="D146" s="670"/>
      <c r="E146" s="668"/>
      <c r="F146" s="707"/>
      <c r="G146" s="708"/>
    </row>
    <row r="147" spans="1:7" s="677" customFormat="1">
      <c r="A147" s="666"/>
      <c r="B147" s="666"/>
      <c r="D147" s="670"/>
      <c r="E147" s="668"/>
      <c r="F147" s="707"/>
      <c r="G147" s="708"/>
    </row>
    <row r="148" spans="1:7" s="677" customFormat="1">
      <c r="A148" s="666"/>
      <c r="B148" s="666"/>
      <c r="D148" s="670"/>
      <c r="E148" s="668"/>
      <c r="F148" s="707"/>
      <c r="G148" s="708"/>
    </row>
    <row r="149" spans="1:7" s="677" customFormat="1">
      <c r="A149" s="666"/>
      <c r="B149" s="666"/>
      <c r="D149" s="670"/>
      <c r="E149" s="668"/>
      <c r="F149" s="707"/>
      <c r="G149" s="708"/>
    </row>
    <row r="150" spans="1:7" s="677" customFormat="1">
      <c r="A150" s="666"/>
      <c r="B150" s="666"/>
      <c r="D150" s="670"/>
      <c r="E150" s="668"/>
      <c r="F150" s="707"/>
      <c r="G150" s="708"/>
    </row>
    <row r="151" spans="1:7" s="677" customFormat="1">
      <c r="A151" s="666"/>
      <c r="B151" s="666"/>
      <c r="D151" s="670"/>
      <c r="E151" s="668"/>
      <c r="F151" s="707"/>
      <c r="G151" s="708"/>
    </row>
    <row r="152" spans="1:7" s="677" customFormat="1">
      <c r="A152" s="666"/>
      <c r="B152" s="666"/>
      <c r="D152" s="670"/>
      <c r="E152" s="668"/>
      <c r="F152" s="707"/>
      <c r="G152" s="708"/>
    </row>
    <row r="153" spans="1:7" s="677" customFormat="1">
      <c r="A153" s="666"/>
      <c r="B153" s="666"/>
      <c r="D153" s="670"/>
      <c r="E153" s="668"/>
      <c r="F153" s="707"/>
      <c r="G153" s="708"/>
    </row>
    <row r="154" spans="1:7" s="677" customFormat="1">
      <c r="A154" s="666"/>
      <c r="B154" s="666"/>
      <c r="D154" s="670"/>
      <c r="E154" s="668"/>
      <c r="F154" s="707"/>
      <c r="G154" s="708"/>
    </row>
    <row r="155" spans="1:7" s="677" customFormat="1">
      <c r="A155" s="666"/>
      <c r="B155" s="666"/>
      <c r="D155" s="670"/>
      <c r="E155" s="668"/>
      <c r="F155" s="707"/>
      <c r="G155" s="708"/>
    </row>
    <row r="156" spans="1:7" s="677" customFormat="1">
      <c r="A156" s="666"/>
      <c r="B156" s="666"/>
      <c r="D156" s="670"/>
      <c r="E156" s="668"/>
      <c r="F156" s="707"/>
      <c r="G156" s="708"/>
    </row>
    <row r="157" spans="1:7" s="677" customFormat="1">
      <c r="A157" s="666"/>
      <c r="B157" s="666"/>
      <c r="D157" s="670"/>
      <c r="E157" s="668"/>
      <c r="F157" s="707"/>
      <c r="G157" s="708"/>
    </row>
    <row r="158" spans="1:7" s="677" customFormat="1">
      <c r="A158" s="666"/>
      <c r="B158" s="666"/>
      <c r="D158" s="670"/>
      <c r="E158" s="668"/>
      <c r="F158" s="707"/>
      <c r="G158" s="708"/>
    </row>
    <row r="159" spans="1:7" s="677" customFormat="1">
      <c r="A159" s="666"/>
      <c r="B159" s="666"/>
      <c r="D159" s="670"/>
      <c r="E159" s="668"/>
      <c r="F159" s="707"/>
      <c r="G159" s="708"/>
    </row>
    <row r="160" spans="1:7" s="677" customFormat="1">
      <c r="A160" s="666"/>
      <c r="B160" s="666"/>
      <c r="D160" s="670"/>
      <c r="E160" s="668"/>
      <c r="F160" s="707"/>
      <c r="G160" s="708"/>
    </row>
    <row r="161" spans="1:7" s="677" customFormat="1">
      <c r="A161" s="666"/>
      <c r="B161" s="666"/>
      <c r="D161" s="670"/>
      <c r="E161" s="668"/>
      <c r="F161" s="707"/>
      <c r="G161" s="708"/>
    </row>
    <row r="162" spans="1:7" s="677" customFormat="1">
      <c r="A162" s="666"/>
      <c r="B162" s="666"/>
      <c r="D162" s="670"/>
      <c r="E162" s="668"/>
      <c r="F162" s="707"/>
      <c r="G162" s="708"/>
    </row>
    <row r="163" spans="1:7" s="677" customFormat="1">
      <c r="A163" s="666"/>
      <c r="B163" s="666"/>
      <c r="D163" s="670"/>
      <c r="E163" s="668"/>
      <c r="F163" s="707"/>
      <c r="G163" s="708"/>
    </row>
    <row r="164" spans="1:7" s="677" customFormat="1">
      <c r="A164" s="666"/>
      <c r="B164" s="666"/>
      <c r="D164" s="670"/>
      <c r="E164" s="668"/>
      <c r="F164" s="707"/>
      <c r="G164" s="708"/>
    </row>
    <row r="165" spans="1:7" s="677" customFormat="1">
      <c r="A165" s="666"/>
      <c r="B165" s="666"/>
      <c r="D165" s="670"/>
      <c r="E165" s="668"/>
      <c r="F165" s="707"/>
      <c r="G165" s="708"/>
    </row>
    <row r="166" spans="1:7" s="677" customFormat="1">
      <c r="A166" s="666"/>
      <c r="B166" s="666"/>
      <c r="D166" s="670"/>
      <c r="E166" s="668"/>
      <c r="F166" s="707"/>
      <c r="G166" s="708"/>
    </row>
    <row r="167" spans="1:7" s="677" customFormat="1">
      <c r="A167" s="666"/>
      <c r="B167" s="666"/>
      <c r="D167" s="670"/>
      <c r="E167" s="668"/>
      <c r="F167" s="707"/>
      <c r="G167" s="708"/>
    </row>
    <row r="168" spans="1:7" s="677" customFormat="1">
      <c r="A168" s="666"/>
      <c r="B168" s="666"/>
      <c r="D168" s="670"/>
      <c r="E168" s="668"/>
      <c r="F168" s="707"/>
      <c r="G168" s="708"/>
    </row>
    <row r="169" spans="1:7" s="677" customFormat="1">
      <c r="A169" s="666"/>
      <c r="B169" s="666"/>
      <c r="D169" s="670"/>
      <c r="E169" s="668"/>
      <c r="F169" s="707"/>
      <c r="G169" s="708"/>
    </row>
    <row r="170" spans="1:7" s="677" customFormat="1">
      <c r="A170" s="666"/>
      <c r="B170" s="666"/>
      <c r="D170" s="670"/>
      <c r="E170" s="668"/>
      <c r="F170" s="707"/>
      <c r="G170" s="708"/>
    </row>
    <row r="171" spans="1:7" s="677" customFormat="1">
      <c r="A171" s="666"/>
      <c r="B171" s="666"/>
      <c r="D171" s="670"/>
      <c r="E171" s="668"/>
      <c r="F171" s="707"/>
      <c r="G171" s="708"/>
    </row>
    <row r="172" spans="1:7" s="677" customFormat="1">
      <c r="A172" s="666"/>
      <c r="B172" s="666"/>
      <c r="D172" s="670"/>
      <c r="E172" s="668"/>
      <c r="F172" s="707"/>
      <c r="G172" s="708"/>
    </row>
    <row r="173" spans="1:7" s="677" customFormat="1">
      <c r="A173" s="666"/>
      <c r="B173" s="666"/>
      <c r="D173" s="670"/>
      <c r="E173" s="668"/>
      <c r="F173" s="707"/>
      <c r="G173" s="708"/>
    </row>
    <row r="174" spans="1:7" s="677" customFormat="1">
      <c r="A174" s="666"/>
      <c r="B174" s="666"/>
      <c r="D174" s="670"/>
      <c r="E174" s="668"/>
      <c r="F174" s="707"/>
      <c r="G174" s="708"/>
    </row>
    <row r="175" spans="1:7" s="677" customFormat="1">
      <c r="A175" s="666"/>
      <c r="B175" s="666"/>
      <c r="D175" s="670"/>
      <c r="E175" s="668"/>
      <c r="F175" s="707"/>
      <c r="G175" s="708"/>
    </row>
    <row r="176" spans="1:7" s="677" customFormat="1">
      <c r="A176" s="666"/>
      <c r="B176" s="666"/>
      <c r="D176" s="670"/>
      <c r="E176" s="668"/>
      <c r="F176" s="707"/>
      <c r="G176" s="708"/>
    </row>
    <row r="177" spans="1:7" s="677" customFormat="1">
      <c r="A177" s="666"/>
      <c r="B177" s="666"/>
      <c r="D177" s="670"/>
      <c r="E177" s="668"/>
      <c r="F177" s="707"/>
      <c r="G177" s="708"/>
    </row>
    <row r="178" spans="1:7" s="677" customFormat="1">
      <c r="A178" s="666"/>
      <c r="B178" s="666"/>
      <c r="D178" s="670"/>
      <c r="E178" s="668"/>
      <c r="F178" s="707"/>
      <c r="G178" s="708"/>
    </row>
    <row r="179" spans="1:7" s="677" customFormat="1">
      <c r="A179" s="666"/>
      <c r="B179" s="666"/>
      <c r="D179" s="670"/>
      <c r="E179" s="668"/>
      <c r="F179" s="707"/>
      <c r="G179" s="708"/>
    </row>
    <row r="180" spans="1:7" s="677" customFormat="1">
      <c r="A180" s="666"/>
      <c r="B180" s="666"/>
      <c r="D180" s="670"/>
      <c r="E180" s="668"/>
      <c r="F180" s="707"/>
      <c r="G180" s="708"/>
    </row>
    <row r="181" spans="1:7" s="677" customFormat="1">
      <c r="A181" s="666"/>
      <c r="B181" s="666"/>
      <c r="D181" s="670"/>
      <c r="E181" s="668"/>
      <c r="F181" s="707"/>
      <c r="G181" s="708"/>
    </row>
    <row r="182" spans="1:7" s="677" customFormat="1">
      <c r="A182" s="666"/>
      <c r="B182" s="666"/>
      <c r="D182" s="670"/>
      <c r="E182" s="668"/>
      <c r="F182" s="707"/>
      <c r="G182" s="708"/>
    </row>
    <row r="183" spans="1:7" s="677" customFormat="1">
      <c r="A183" s="666"/>
      <c r="B183" s="666"/>
      <c r="D183" s="670"/>
      <c r="E183" s="668"/>
      <c r="F183" s="707"/>
      <c r="G183" s="708"/>
    </row>
    <row r="184" spans="1:7" s="677" customFormat="1">
      <c r="A184" s="666"/>
      <c r="B184" s="666"/>
      <c r="D184" s="670"/>
      <c r="E184" s="668"/>
      <c r="F184" s="707"/>
      <c r="G184" s="708"/>
    </row>
    <row r="185" spans="1:7" s="677" customFormat="1">
      <c r="A185" s="666"/>
      <c r="B185" s="666"/>
      <c r="D185" s="670"/>
      <c r="E185" s="668"/>
      <c r="F185" s="707"/>
      <c r="G185" s="708"/>
    </row>
    <row r="186" spans="1:7" s="677" customFormat="1">
      <c r="A186" s="666"/>
      <c r="B186" s="666"/>
      <c r="D186" s="670"/>
      <c r="E186" s="668"/>
      <c r="F186" s="707"/>
      <c r="G186" s="708"/>
    </row>
    <row r="187" spans="1:7" s="677" customFormat="1">
      <c r="A187" s="666"/>
      <c r="B187" s="666"/>
      <c r="D187" s="670"/>
      <c r="E187" s="668"/>
      <c r="F187" s="707"/>
      <c r="G187" s="708"/>
    </row>
    <row r="188" spans="1:7" s="677" customFormat="1">
      <c r="A188" s="666"/>
      <c r="B188" s="666"/>
      <c r="D188" s="670"/>
      <c r="E188" s="668"/>
      <c r="F188" s="707"/>
      <c r="G188" s="708"/>
    </row>
    <row r="189" spans="1:7" s="677" customFormat="1">
      <c r="A189" s="666"/>
      <c r="B189" s="666"/>
      <c r="D189" s="670"/>
      <c r="E189" s="668"/>
      <c r="F189" s="707"/>
      <c r="G189" s="708"/>
    </row>
    <row r="190" spans="1:7" s="677" customFormat="1">
      <c r="A190" s="666"/>
      <c r="B190" s="666"/>
      <c r="D190" s="670"/>
      <c r="E190" s="668"/>
      <c r="F190" s="707"/>
      <c r="G190" s="708"/>
    </row>
    <row r="191" spans="1:7" s="677" customFormat="1">
      <c r="A191" s="666"/>
      <c r="B191" s="666"/>
      <c r="D191" s="670"/>
      <c r="E191" s="668"/>
      <c r="F191" s="707"/>
      <c r="G191" s="708"/>
    </row>
    <row r="192" spans="1:7" s="677" customFormat="1">
      <c r="A192" s="666"/>
      <c r="B192" s="666"/>
      <c r="D192" s="670"/>
      <c r="E192" s="668"/>
      <c r="F192" s="707"/>
      <c r="G192" s="708"/>
    </row>
    <row r="193" spans="1:7" s="677" customFormat="1">
      <c r="A193" s="666"/>
      <c r="B193" s="666"/>
      <c r="D193" s="670"/>
      <c r="E193" s="668"/>
      <c r="F193" s="707"/>
      <c r="G193" s="708"/>
    </row>
    <row r="194" spans="1:7" s="677" customFormat="1">
      <c r="A194" s="666"/>
      <c r="B194" s="666"/>
      <c r="D194" s="670"/>
      <c r="E194" s="668"/>
      <c r="F194" s="707"/>
      <c r="G194" s="708"/>
    </row>
    <row r="195" spans="1:7" s="677" customFormat="1">
      <c r="A195" s="666"/>
      <c r="B195" s="666"/>
      <c r="D195" s="670"/>
      <c r="E195" s="668"/>
      <c r="F195" s="707"/>
      <c r="G195" s="708"/>
    </row>
    <row r="196" spans="1:7" s="677" customFormat="1">
      <c r="A196" s="666"/>
      <c r="B196" s="666"/>
      <c r="D196" s="670"/>
      <c r="E196" s="668"/>
      <c r="F196" s="707"/>
      <c r="G196" s="708"/>
    </row>
    <row r="197" spans="1:7" s="677" customFormat="1">
      <c r="A197" s="666"/>
      <c r="B197" s="666"/>
      <c r="D197" s="670"/>
      <c r="E197" s="668"/>
      <c r="F197" s="707"/>
      <c r="G197" s="708"/>
    </row>
    <row r="198" spans="1:7" s="677" customFormat="1">
      <c r="A198" s="666"/>
      <c r="B198" s="666"/>
      <c r="D198" s="670"/>
      <c r="E198" s="668"/>
      <c r="F198" s="707"/>
      <c r="G198" s="708"/>
    </row>
    <row r="199" spans="1:7" s="677" customFormat="1">
      <c r="A199" s="666"/>
      <c r="B199" s="666"/>
      <c r="D199" s="670"/>
      <c r="E199" s="668"/>
      <c r="F199" s="707"/>
      <c r="G199" s="708"/>
    </row>
    <row r="200" spans="1:7" s="677" customFormat="1">
      <c r="A200" s="666"/>
      <c r="B200" s="666"/>
      <c r="D200" s="670"/>
      <c r="E200" s="668"/>
      <c r="F200" s="707"/>
      <c r="G200" s="708"/>
    </row>
    <row r="201" spans="1:7" s="677" customFormat="1">
      <c r="A201" s="666"/>
      <c r="B201" s="666"/>
      <c r="D201" s="670"/>
      <c r="E201" s="668"/>
      <c r="F201" s="707"/>
      <c r="G201" s="708"/>
    </row>
    <row r="202" spans="1:7" s="677" customFormat="1">
      <c r="A202" s="666"/>
      <c r="B202" s="666"/>
      <c r="D202" s="670"/>
      <c r="E202" s="668"/>
      <c r="F202" s="707"/>
      <c r="G202" s="708"/>
    </row>
    <row r="203" spans="1:7" s="677" customFormat="1">
      <c r="A203" s="666"/>
      <c r="B203" s="666"/>
      <c r="D203" s="670"/>
      <c r="E203" s="668"/>
      <c r="F203" s="707"/>
      <c r="G203" s="708"/>
    </row>
    <row r="204" spans="1:7" s="677" customFormat="1">
      <c r="A204" s="666"/>
      <c r="B204" s="666"/>
      <c r="D204" s="670"/>
      <c r="E204" s="668"/>
      <c r="F204" s="707"/>
      <c r="G204" s="708"/>
    </row>
    <row r="205" spans="1:7" s="677" customFormat="1">
      <c r="A205" s="666"/>
      <c r="B205" s="666"/>
      <c r="D205" s="670"/>
      <c r="E205" s="668"/>
      <c r="F205" s="707"/>
      <c r="G205" s="708"/>
    </row>
    <row r="206" spans="1:7" s="677" customFormat="1">
      <c r="A206" s="666"/>
      <c r="B206" s="666"/>
      <c r="D206" s="670"/>
      <c r="E206" s="668"/>
      <c r="F206" s="707"/>
      <c r="G206" s="708"/>
    </row>
    <row r="207" spans="1:7" s="677" customFormat="1">
      <c r="A207" s="666"/>
      <c r="B207" s="666"/>
      <c r="D207" s="670"/>
      <c r="E207" s="668"/>
      <c r="F207" s="707"/>
      <c r="G207" s="708"/>
    </row>
    <row r="208" spans="1:7" s="677" customFormat="1">
      <c r="A208" s="666"/>
      <c r="B208" s="666"/>
      <c r="D208" s="670"/>
      <c r="E208" s="668"/>
      <c r="F208" s="707"/>
      <c r="G208" s="708"/>
    </row>
    <row r="209" spans="1:7" s="677" customFormat="1">
      <c r="A209" s="666"/>
      <c r="B209" s="666"/>
      <c r="D209" s="670"/>
      <c r="E209" s="668"/>
      <c r="F209" s="707"/>
      <c r="G209" s="708"/>
    </row>
    <row r="210" spans="1:7" s="677" customFormat="1">
      <c r="A210" s="666"/>
      <c r="B210" s="666"/>
      <c r="D210" s="670"/>
      <c r="E210" s="668"/>
      <c r="F210" s="707"/>
      <c r="G210" s="708"/>
    </row>
    <row r="211" spans="1:7" s="677" customFormat="1">
      <c r="A211" s="666"/>
      <c r="B211" s="666"/>
      <c r="D211" s="670"/>
      <c r="E211" s="668"/>
      <c r="F211" s="707"/>
      <c r="G211" s="708"/>
    </row>
    <row r="212" spans="1:7" s="677" customFormat="1">
      <c r="A212" s="666"/>
      <c r="B212" s="666"/>
      <c r="D212" s="670"/>
      <c r="E212" s="668"/>
      <c r="F212" s="707"/>
      <c r="G212" s="708"/>
    </row>
    <row r="213" spans="1:7" s="677" customFormat="1">
      <c r="A213" s="666"/>
      <c r="B213" s="666"/>
      <c r="D213" s="670"/>
      <c r="E213" s="668"/>
      <c r="F213" s="707"/>
      <c r="G213" s="708"/>
    </row>
    <row r="214" spans="1:7" s="677" customFormat="1">
      <c r="A214" s="666"/>
      <c r="B214" s="666"/>
      <c r="D214" s="670"/>
      <c r="E214" s="668"/>
      <c r="F214" s="707"/>
      <c r="G214" s="708"/>
    </row>
    <row r="215" spans="1:7" s="677" customFormat="1">
      <c r="A215" s="666"/>
      <c r="B215" s="666"/>
      <c r="D215" s="670"/>
      <c r="E215" s="668"/>
      <c r="F215" s="707"/>
      <c r="G215" s="708"/>
    </row>
    <row r="216" spans="1:7" s="677" customFormat="1">
      <c r="A216" s="666"/>
      <c r="B216" s="666"/>
      <c r="D216" s="670"/>
      <c r="E216" s="668"/>
      <c r="F216" s="707"/>
      <c r="G216" s="708"/>
    </row>
    <row r="217" spans="1:7" s="677" customFormat="1">
      <c r="A217" s="666"/>
      <c r="B217" s="666"/>
      <c r="D217" s="670"/>
      <c r="E217" s="668"/>
      <c r="F217" s="707"/>
      <c r="G217" s="708"/>
    </row>
    <row r="218" spans="1:7" s="677" customFormat="1">
      <c r="A218" s="666"/>
      <c r="B218" s="666"/>
      <c r="D218" s="670"/>
      <c r="E218" s="668"/>
      <c r="F218" s="707"/>
      <c r="G218" s="708"/>
    </row>
    <row r="219" spans="1:7" s="677" customFormat="1">
      <c r="A219" s="666"/>
      <c r="B219" s="666"/>
      <c r="D219" s="670"/>
      <c r="E219" s="668"/>
      <c r="F219" s="707"/>
      <c r="G219" s="708"/>
    </row>
    <row r="220" spans="1:7" s="677" customFormat="1">
      <c r="A220" s="666"/>
      <c r="B220" s="666"/>
      <c r="D220" s="670"/>
      <c r="E220" s="668"/>
      <c r="F220" s="707"/>
      <c r="G220" s="708"/>
    </row>
    <row r="221" spans="1:7" s="677" customFormat="1">
      <c r="A221" s="666"/>
      <c r="B221" s="666"/>
      <c r="D221" s="670"/>
      <c r="E221" s="668"/>
      <c r="F221" s="707"/>
      <c r="G221" s="708"/>
    </row>
    <row r="222" spans="1:7" s="677" customFormat="1">
      <c r="A222" s="666"/>
      <c r="B222" s="666"/>
      <c r="D222" s="670"/>
      <c r="E222" s="668"/>
      <c r="F222" s="707"/>
      <c r="G222" s="708"/>
    </row>
    <row r="223" spans="1:7" s="677" customFormat="1">
      <c r="A223" s="666"/>
      <c r="B223" s="666"/>
      <c r="D223" s="670"/>
      <c r="E223" s="668"/>
      <c r="F223" s="707"/>
      <c r="G223" s="708"/>
    </row>
    <row r="224" spans="1:7" s="677" customFormat="1">
      <c r="A224" s="666"/>
      <c r="B224" s="666"/>
      <c r="D224" s="670"/>
      <c r="E224" s="668"/>
      <c r="F224" s="707"/>
      <c r="G224" s="708"/>
    </row>
    <row r="225" spans="1:7" s="677" customFormat="1">
      <c r="A225" s="666"/>
      <c r="B225" s="666"/>
      <c r="D225" s="670"/>
      <c r="E225" s="668"/>
      <c r="F225" s="707"/>
      <c r="G225" s="708"/>
    </row>
    <row r="226" spans="1:7" s="677" customFormat="1">
      <c r="A226" s="666"/>
      <c r="B226" s="666"/>
      <c r="D226" s="670"/>
      <c r="E226" s="668"/>
      <c r="F226" s="707"/>
      <c r="G226" s="708"/>
    </row>
    <row r="227" spans="1:7" s="677" customFormat="1">
      <c r="A227" s="666"/>
      <c r="B227" s="666"/>
      <c r="D227" s="670"/>
      <c r="E227" s="668"/>
      <c r="F227" s="707"/>
      <c r="G227" s="708"/>
    </row>
    <row r="228" spans="1:7" s="677" customFormat="1">
      <c r="A228" s="666"/>
      <c r="B228" s="666"/>
      <c r="D228" s="670"/>
      <c r="E228" s="668"/>
      <c r="F228" s="707"/>
      <c r="G228" s="708"/>
    </row>
    <row r="229" spans="1:7" s="677" customFormat="1">
      <c r="A229" s="666"/>
      <c r="B229" s="666"/>
      <c r="D229" s="670"/>
      <c r="E229" s="668"/>
      <c r="F229" s="707"/>
      <c r="G229" s="708"/>
    </row>
    <row r="230" spans="1:7" s="677" customFormat="1">
      <c r="A230" s="666"/>
      <c r="B230" s="666"/>
      <c r="D230" s="670"/>
      <c r="E230" s="668"/>
      <c r="F230" s="707"/>
      <c r="G230" s="708"/>
    </row>
    <row r="231" spans="1:7" s="677" customFormat="1">
      <c r="A231" s="666"/>
      <c r="B231" s="666"/>
      <c r="D231" s="670"/>
      <c r="E231" s="668"/>
      <c r="F231" s="707"/>
      <c r="G231" s="708"/>
    </row>
    <row r="232" spans="1:7" s="677" customFormat="1">
      <c r="A232" s="666"/>
      <c r="B232" s="666"/>
      <c r="D232" s="670"/>
      <c r="E232" s="668"/>
      <c r="F232" s="707"/>
      <c r="G232" s="708"/>
    </row>
    <row r="233" spans="1:7" s="677" customFormat="1">
      <c r="A233" s="666"/>
      <c r="B233" s="666"/>
      <c r="D233" s="670"/>
      <c r="E233" s="668"/>
      <c r="F233" s="707"/>
      <c r="G233" s="708"/>
    </row>
    <row r="234" spans="1:7" s="677" customFormat="1">
      <c r="A234" s="666"/>
      <c r="B234" s="666"/>
      <c r="D234" s="670"/>
      <c r="E234" s="668"/>
      <c r="F234" s="707"/>
      <c r="G234" s="708"/>
    </row>
    <row r="235" spans="1:7" s="677" customFormat="1">
      <c r="A235" s="666"/>
      <c r="B235" s="666"/>
      <c r="D235" s="670"/>
      <c r="E235" s="668"/>
      <c r="F235" s="707"/>
      <c r="G235" s="708"/>
    </row>
    <row r="236" spans="1:7" s="677" customFormat="1">
      <c r="A236" s="666"/>
      <c r="B236" s="666"/>
      <c r="D236" s="670"/>
      <c r="E236" s="668"/>
      <c r="F236" s="707"/>
      <c r="G236" s="708"/>
    </row>
    <row r="237" spans="1:7" s="677" customFormat="1">
      <c r="A237" s="666"/>
      <c r="B237" s="666"/>
      <c r="D237" s="670"/>
      <c r="E237" s="668"/>
      <c r="F237" s="707"/>
      <c r="G237" s="708"/>
    </row>
    <row r="238" spans="1:7" s="677" customFormat="1">
      <c r="A238" s="666"/>
      <c r="B238" s="666"/>
      <c r="D238" s="670"/>
      <c r="E238" s="668"/>
      <c r="F238" s="707"/>
      <c r="G238" s="708"/>
    </row>
    <row r="239" spans="1:7" s="677" customFormat="1">
      <c r="A239" s="666"/>
      <c r="B239" s="666"/>
      <c r="D239" s="670"/>
      <c r="E239" s="668"/>
      <c r="F239" s="707"/>
      <c r="G239" s="708"/>
    </row>
    <row r="240" spans="1:7" s="677" customFormat="1">
      <c r="A240" s="666"/>
      <c r="B240" s="666"/>
      <c r="D240" s="670"/>
      <c r="E240" s="668"/>
      <c r="F240" s="707"/>
      <c r="G240" s="708"/>
    </row>
    <row r="241" spans="1:7" s="677" customFormat="1">
      <c r="A241" s="666"/>
      <c r="B241" s="666"/>
      <c r="D241" s="670"/>
      <c r="E241" s="668"/>
      <c r="F241" s="707"/>
      <c r="G241" s="708"/>
    </row>
    <row r="242" spans="1:7" s="677" customFormat="1">
      <c r="A242" s="666"/>
      <c r="B242" s="666"/>
      <c r="D242" s="670"/>
      <c r="E242" s="668"/>
      <c r="F242" s="707"/>
      <c r="G242" s="708"/>
    </row>
    <row r="243" spans="1:7" s="677" customFormat="1">
      <c r="A243" s="666"/>
      <c r="B243" s="666"/>
      <c r="D243" s="670"/>
      <c r="E243" s="668"/>
      <c r="F243" s="707"/>
      <c r="G243" s="708"/>
    </row>
    <row r="244" spans="1:7" s="677" customFormat="1">
      <c r="A244" s="666"/>
      <c r="B244" s="666"/>
      <c r="D244" s="670"/>
      <c r="E244" s="668"/>
      <c r="F244" s="707"/>
      <c r="G244" s="708"/>
    </row>
    <row r="245" spans="1:7" s="677" customFormat="1">
      <c r="A245" s="666"/>
      <c r="B245" s="666"/>
      <c r="D245" s="670"/>
      <c r="E245" s="668"/>
      <c r="F245" s="707"/>
      <c r="G245" s="708"/>
    </row>
    <row r="246" spans="1:7" s="677" customFormat="1">
      <c r="A246" s="666"/>
      <c r="B246" s="666"/>
      <c r="D246" s="670"/>
      <c r="E246" s="668"/>
      <c r="F246" s="707"/>
      <c r="G246" s="708"/>
    </row>
    <row r="247" spans="1:7" s="677" customFormat="1">
      <c r="A247" s="666"/>
      <c r="B247" s="666"/>
      <c r="D247" s="670"/>
      <c r="E247" s="668"/>
      <c r="F247" s="707"/>
      <c r="G247" s="708"/>
    </row>
    <row r="248" spans="1:7" s="677" customFormat="1">
      <c r="A248" s="666"/>
      <c r="B248" s="666"/>
      <c r="D248" s="670"/>
      <c r="E248" s="668"/>
      <c r="F248" s="707"/>
      <c r="G248" s="708"/>
    </row>
    <row r="249" spans="1:7" s="677" customFormat="1">
      <c r="A249" s="666"/>
      <c r="B249" s="666"/>
      <c r="D249" s="670"/>
      <c r="E249" s="668"/>
      <c r="F249" s="707"/>
      <c r="G249" s="708"/>
    </row>
    <row r="250" spans="1:7" s="677" customFormat="1">
      <c r="A250" s="666"/>
      <c r="B250" s="666"/>
      <c r="D250" s="670"/>
      <c r="E250" s="668"/>
      <c r="F250" s="707"/>
      <c r="G250" s="708"/>
    </row>
    <row r="251" spans="1:7" s="677" customFormat="1">
      <c r="A251" s="666"/>
      <c r="B251" s="666"/>
      <c r="D251" s="670"/>
      <c r="E251" s="668"/>
      <c r="F251" s="707"/>
      <c r="G251" s="708"/>
    </row>
    <row r="252" spans="1:7" s="677" customFormat="1">
      <c r="A252" s="666"/>
      <c r="B252" s="666"/>
      <c r="D252" s="670"/>
      <c r="E252" s="668"/>
      <c r="F252" s="707"/>
      <c r="G252" s="708"/>
    </row>
    <row r="253" spans="1:7" s="677" customFormat="1">
      <c r="A253" s="666"/>
      <c r="B253" s="666"/>
      <c r="D253" s="670"/>
      <c r="E253" s="668"/>
      <c r="F253" s="707"/>
      <c r="G253" s="708"/>
    </row>
    <row r="254" spans="1:7" s="677" customFormat="1">
      <c r="A254" s="666"/>
      <c r="B254" s="666"/>
      <c r="D254" s="670"/>
      <c r="E254" s="668"/>
      <c r="F254" s="707"/>
      <c r="G254" s="708"/>
    </row>
    <row r="255" spans="1:7" s="677" customFormat="1">
      <c r="A255" s="666"/>
      <c r="B255" s="666"/>
      <c r="D255" s="670"/>
      <c r="E255" s="668"/>
      <c r="F255" s="707"/>
      <c r="G255" s="708"/>
    </row>
    <row r="256" spans="1:7" s="677" customFormat="1">
      <c r="A256" s="666"/>
      <c r="B256" s="666"/>
      <c r="D256" s="670"/>
      <c r="E256" s="668"/>
      <c r="F256" s="707"/>
      <c r="G256" s="708"/>
    </row>
    <row r="257" spans="1:7" s="677" customFormat="1">
      <c r="A257" s="666"/>
      <c r="B257" s="666"/>
      <c r="D257" s="670"/>
      <c r="E257" s="668"/>
      <c r="F257" s="707"/>
      <c r="G257" s="708"/>
    </row>
    <row r="258" spans="1:7" s="677" customFormat="1">
      <c r="A258" s="666"/>
      <c r="B258" s="666"/>
      <c r="D258" s="670"/>
      <c r="E258" s="668"/>
      <c r="F258" s="707"/>
      <c r="G258" s="708"/>
    </row>
    <row r="259" spans="1:7" s="677" customFormat="1">
      <c r="A259" s="666"/>
      <c r="B259" s="666"/>
      <c r="D259" s="670"/>
      <c r="E259" s="668"/>
      <c r="F259" s="707"/>
      <c r="G259" s="708"/>
    </row>
    <row r="260" spans="1:7" s="677" customFormat="1">
      <c r="A260" s="666"/>
      <c r="B260" s="666"/>
      <c r="D260" s="670"/>
      <c r="E260" s="668"/>
      <c r="F260" s="707"/>
      <c r="G260" s="708"/>
    </row>
    <row r="261" spans="1:7" s="677" customFormat="1">
      <c r="A261" s="666"/>
      <c r="B261" s="666"/>
      <c r="D261" s="670"/>
      <c r="E261" s="668"/>
      <c r="F261" s="707"/>
      <c r="G261" s="708"/>
    </row>
    <row r="262" spans="1:7" s="677" customFormat="1">
      <c r="A262" s="666"/>
      <c r="B262" s="666"/>
      <c r="D262" s="670"/>
      <c r="E262" s="668"/>
      <c r="F262" s="707"/>
      <c r="G262" s="708"/>
    </row>
    <row r="263" spans="1:7" s="677" customFormat="1">
      <c r="A263" s="666"/>
      <c r="B263" s="666"/>
      <c r="D263" s="670"/>
      <c r="E263" s="668"/>
      <c r="F263" s="707"/>
      <c r="G263" s="708"/>
    </row>
    <row r="264" spans="1:7" s="677" customFormat="1">
      <c r="A264" s="666"/>
      <c r="B264" s="666"/>
      <c r="D264" s="670"/>
      <c r="E264" s="668"/>
      <c r="F264" s="707"/>
      <c r="G264" s="708"/>
    </row>
    <row r="265" spans="1:7" s="677" customFormat="1">
      <c r="A265" s="666"/>
      <c r="B265" s="666"/>
      <c r="D265" s="670"/>
      <c r="E265" s="668"/>
      <c r="F265" s="707"/>
      <c r="G265" s="708"/>
    </row>
    <row r="266" spans="1:7" s="677" customFormat="1">
      <c r="A266" s="666"/>
      <c r="B266" s="666"/>
      <c r="D266" s="670"/>
      <c r="E266" s="668"/>
      <c r="F266" s="707"/>
      <c r="G266" s="708"/>
    </row>
    <row r="267" spans="1:7" s="677" customFormat="1">
      <c r="A267" s="666"/>
      <c r="B267" s="666"/>
      <c r="D267" s="670"/>
      <c r="E267" s="668"/>
      <c r="F267" s="707"/>
      <c r="G267" s="708"/>
    </row>
    <row r="268" spans="1:7" s="677" customFormat="1">
      <c r="A268" s="666"/>
      <c r="B268" s="666"/>
      <c r="D268" s="670"/>
      <c r="E268" s="668"/>
      <c r="F268" s="707"/>
      <c r="G268" s="708"/>
    </row>
    <row r="269" spans="1:7" s="677" customFormat="1">
      <c r="A269" s="666"/>
      <c r="B269" s="666"/>
      <c r="D269" s="670"/>
      <c r="E269" s="668"/>
      <c r="F269" s="707"/>
      <c r="G269" s="708"/>
    </row>
    <row r="270" spans="1:7" s="677" customFormat="1">
      <c r="A270" s="666"/>
      <c r="B270" s="666"/>
      <c r="D270" s="670"/>
      <c r="E270" s="668"/>
      <c r="F270" s="707"/>
      <c r="G270" s="708"/>
    </row>
    <row r="271" spans="1:7" s="677" customFormat="1">
      <c r="A271" s="666"/>
      <c r="B271" s="666"/>
      <c r="D271" s="670"/>
      <c r="E271" s="668"/>
      <c r="F271" s="707"/>
      <c r="G271" s="708"/>
    </row>
    <row r="272" spans="1:7" s="677" customFormat="1">
      <c r="A272" s="666"/>
      <c r="B272" s="666"/>
      <c r="D272" s="670"/>
      <c r="E272" s="668"/>
      <c r="F272" s="707"/>
      <c r="G272" s="708"/>
    </row>
    <row r="273" spans="1:7" s="677" customFormat="1">
      <c r="A273" s="666"/>
      <c r="B273" s="666"/>
      <c r="D273" s="670"/>
      <c r="E273" s="668"/>
      <c r="F273" s="707"/>
      <c r="G273" s="708"/>
    </row>
    <row r="274" spans="1:7" s="677" customFormat="1">
      <c r="A274" s="666"/>
      <c r="B274" s="666"/>
      <c r="D274" s="670"/>
      <c r="E274" s="668"/>
      <c r="F274" s="707"/>
      <c r="G274" s="708"/>
    </row>
    <row r="275" spans="1:7" s="677" customFormat="1">
      <c r="A275" s="666"/>
      <c r="B275" s="666"/>
      <c r="D275" s="670"/>
      <c r="E275" s="668"/>
      <c r="F275" s="707"/>
      <c r="G275" s="708"/>
    </row>
    <row r="276" spans="1:7" s="677" customFormat="1">
      <c r="A276" s="666"/>
      <c r="B276" s="666"/>
      <c r="D276" s="670"/>
      <c r="E276" s="668"/>
      <c r="F276" s="707"/>
      <c r="G276" s="708"/>
    </row>
    <row r="277" spans="1:7" s="677" customFormat="1">
      <c r="A277" s="666"/>
      <c r="B277" s="666"/>
      <c r="D277" s="670"/>
      <c r="E277" s="668"/>
      <c r="F277" s="707"/>
      <c r="G277" s="708"/>
    </row>
    <row r="278" spans="1:7" s="677" customFormat="1">
      <c r="A278" s="666"/>
      <c r="B278" s="666"/>
      <c r="D278" s="670"/>
      <c r="E278" s="668"/>
      <c r="F278" s="707"/>
      <c r="G278" s="708"/>
    </row>
    <row r="279" spans="1:7" s="677" customFormat="1">
      <c r="A279" s="666"/>
      <c r="B279" s="666"/>
      <c r="D279" s="670"/>
      <c r="E279" s="668"/>
      <c r="F279" s="707"/>
      <c r="G279" s="708"/>
    </row>
    <row r="280" spans="1:7" s="677" customFormat="1">
      <c r="A280" s="666"/>
      <c r="B280" s="666"/>
      <c r="D280" s="670"/>
      <c r="E280" s="668"/>
      <c r="F280" s="707"/>
      <c r="G280" s="708"/>
    </row>
    <row r="281" spans="1:7" s="677" customFormat="1">
      <c r="A281" s="666"/>
      <c r="B281" s="666"/>
      <c r="D281" s="670"/>
      <c r="E281" s="668"/>
      <c r="F281" s="707"/>
      <c r="G281" s="708"/>
    </row>
    <row r="282" spans="1:7" s="677" customFormat="1">
      <c r="A282" s="666"/>
      <c r="B282" s="666"/>
      <c r="D282" s="670"/>
      <c r="E282" s="668"/>
      <c r="F282" s="707"/>
      <c r="G282" s="708"/>
    </row>
    <row r="283" spans="1:7" s="677" customFormat="1">
      <c r="A283" s="666"/>
      <c r="B283" s="666"/>
      <c r="D283" s="670"/>
      <c r="E283" s="668"/>
      <c r="F283" s="707"/>
      <c r="G283" s="708"/>
    </row>
    <row r="284" spans="1:7" s="677" customFormat="1">
      <c r="A284" s="666"/>
      <c r="B284" s="666"/>
      <c r="D284" s="670"/>
      <c r="E284" s="668"/>
      <c r="F284" s="707"/>
      <c r="G284" s="708"/>
    </row>
    <row r="285" spans="1:7" s="677" customFormat="1">
      <c r="A285" s="666"/>
      <c r="B285" s="666"/>
      <c r="D285" s="670"/>
      <c r="E285" s="668"/>
      <c r="F285" s="707"/>
      <c r="G285" s="708"/>
    </row>
    <row r="286" spans="1:7" s="677" customFormat="1">
      <c r="A286" s="666"/>
      <c r="B286" s="666"/>
      <c r="D286" s="670"/>
      <c r="E286" s="668"/>
      <c r="F286" s="707"/>
      <c r="G286" s="708"/>
    </row>
    <row r="287" spans="1:7" s="677" customFormat="1">
      <c r="A287" s="666"/>
      <c r="B287" s="666"/>
      <c r="D287" s="670"/>
      <c r="E287" s="668"/>
      <c r="F287" s="707"/>
      <c r="G287" s="708"/>
    </row>
    <row r="288" spans="1:7" s="677" customFormat="1">
      <c r="A288" s="666"/>
      <c r="B288" s="666"/>
      <c r="D288" s="670"/>
      <c r="E288" s="668"/>
      <c r="F288" s="707"/>
      <c r="G288" s="708"/>
    </row>
    <row r="289" spans="1:7" s="677" customFormat="1">
      <c r="A289" s="666"/>
      <c r="B289" s="666"/>
      <c r="D289" s="670"/>
      <c r="E289" s="668"/>
      <c r="F289" s="707"/>
      <c r="G289" s="708"/>
    </row>
    <row r="290" spans="1:7" s="677" customFormat="1">
      <c r="A290" s="666"/>
      <c r="B290" s="666"/>
      <c r="D290" s="670"/>
      <c r="E290" s="668"/>
      <c r="F290" s="707"/>
      <c r="G290" s="708"/>
    </row>
    <row r="291" spans="1:7" s="677" customFormat="1">
      <c r="A291" s="666"/>
      <c r="B291" s="666"/>
      <c r="D291" s="670"/>
      <c r="E291" s="668"/>
      <c r="F291" s="707"/>
      <c r="G291" s="708"/>
    </row>
    <row r="292" spans="1:7" s="677" customFormat="1">
      <c r="A292" s="666"/>
      <c r="B292" s="666"/>
      <c r="D292" s="670"/>
      <c r="E292" s="668"/>
      <c r="F292" s="707"/>
      <c r="G292" s="708"/>
    </row>
    <row r="293" spans="1:7" s="677" customFormat="1">
      <c r="A293" s="666"/>
      <c r="B293" s="666"/>
      <c r="D293" s="670"/>
      <c r="E293" s="668"/>
      <c r="F293" s="707"/>
      <c r="G293" s="708"/>
    </row>
    <row r="294" spans="1:7" s="677" customFormat="1">
      <c r="A294" s="666"/>
      <c r="B294" s="666"/>
      <c r="D294" s="670"/>
      <c r="E294" s="668"/>
      <c r="F294" s="707"/>
      <c r="G294" s="708"/>
    </row>
    <row r="295" spans="1:7" s="677" customFormat="1">
      <c r="A295" s="666"/>
      <c r="B295" s="666"/>
      <c r="D295" s="670"/>
      <c r="E295" s="668"/>
      <c r="F295" s="707"/>
      <c r="G295" s="708"/>
    </row>
    <row r="296" spans="1:7" s="677" customFormat="1">
      <c r="A296" s="666"/>
      <c r="B296" s="666"/>
      <c r="D296" s="670"/>
      <c r="E296" s="668"/>
      <c r="F296" s="707"/>
      <c r="G296" s="708"/>
    </row>
    <row r="297" spans="1:7" s="677" customFormat="1">
      <c r="A297" s="666"/>
      <c r="B297" s="666"/>
      <c r="D297" s="670"/>
      <c r="E297" s="668"/>
      <c r="F297" s="707"/>
      <c r="G297" s="708"/>
    </row>
    <row r="298" spans="1:7" s="677" customFormat="1">
      <c r="A298" s="666"/>
      <c r="B298" s="666"/>
      <c r="D298" s="670"/>
      <c r="E298" s="668"/>
      <c r="F298" s="707"/>
      <c r="G298" s="708"/>
    </row>
    <row r="299" spans="1:7" s="677" customFormat="1">
      <c r="A299" s="666"/>
      <c r="B299" s="666"/>
      <c r="D299" s="670"/>
      <c r="E299" s="668"/>
      <c r="F299" s="707"/>
      <c r="G299" s="708"/>
    </row>
    <row r="300" spans="1:7" s="677" customFormat="1">
      <c r="A300" s="666"/>
      <c r="B300" s="666"/>
      <c r="D300" s="670"/>
      <c r="E300" s="668"/>
      <c r="F300" s="707"/>
      <c r="G300" s="708"/>
    </row>
    <row r="301" spans="1:7" s="677" customFormat="1">
      <c r="A301" s="666"/>
      <c r="B301" s="666"/>
      <c r="D301" s="670"/>
      <c r="E301" s="668"/>
      <c r="F301" s="707"/>
      <c r="G301" s="708"/>
    </row>
    <row r="302" spans="1:7" s="677" customFormat="1">
      <c r="A302" s="666"/>
      <c r="B302" s="666"/>
      <c r="D302" s="670"/>
      <c r="E302" s="668"/>
      <c r="F302" s="707"/>
      <c r="G302" s="708"/>
    </row>
    <row r="303" spans="1:7" s="677" customFormat="1">
      <c r="A303" s="666"/>
      <c r="B303" s="666"/>
      <c r="D303" s="670"/>
      <c r="E303" s="668"/>
      <c r="F303" s="707"/>
      <c r="G303" s="708"/>
    </row>
    <row r="304" spans="1:7" s="677" customFormat="1">
      <c r="A304" s="666"/>
      <c r="B304" s="666"/>
      <c r="D304" s="670"/>
      <c r="E304" s="668"/>
      <c r="F304" s="707"/>
      <c r="G304" s="708"/>
    </row>
    <row r="305" spans="1:7" s="677" customFormat="1">
      <c r="A305" s="666"/>
      <c r="B305" s="666"/>
      <c r="D305" s="670"/>
      <c r="E305" s="668"/>
      <c r="F305" s="707"/>
      <c r="G305" s="708"/>
    </row>
    <row r="306" spans="1:7" s="677" customFormat="1">
      <c r="A306" s="666"/>
      <c r="B306" s="666"/>
      <c r="D306" s="670"/>
      <c r="E306" s="668"/>
      <c r="F306" s="707"/>
      <c r="G306" s="708"/>
    </row>
    <row r="307" spans="1:7" s="677" customFormat="1">
      <c r="A307" s="666"/>
      <c r="B307" s="666"/>
      <c r="D307" s="670"/>
      <c r="E307" s="668"/>
      <c r="F307" s="707"/>
      <c r="G307" s="708"/>
    </row>
    <row r="308" spans="1:7" s="677" customFormat="1">
      <c r="A308" s="666"/>
      <c r="B308" s="666"/>
      <c r="D308" s="670"/>
      <c r="E308" s="668"/>
      <c r="F308" s="707"/>
      <c r="G308" s="708"/>
    </row>
    <row r="309" spans="1:7" s="677" customFormat="1">
      <c r="A309" s="666"/>
      <c r="B309" s="666"/>
      <c r="D309" s="670"/>
      <c r="E309" s="668"/>
      <c r="F309" s="707"/>
      <c r="G309" s="708"/>
    </row>
    <row r="310" spans="1:7" s="677" customFormat="1">
      <c r="A310" s="666"/>
      <c r="B310" s="666"/>
      <c r="D310" s="670"/>
      <c r="E310" s="668"/>
      <c r="F310" s="707"/>
      <c r="G310" s="708"/>
    </row>
    <row r="311" spans="1:7" s="677" customFormat="1">
      <c r="A311" s="666"/>
      <c r="B311" s="666"/>
      <c r="D311" s="670"/>
      <c r="E311" s="668"/>
      <c r="F311" s="707"/>
      <c r="G311" s="708"/>
    </row>
    <row r="312" spans="1:7" s="677" customFormat="1">
      <c r="A312" s="666"/>
      <c r="B312" s="666"/>
      <c r="D312" s="670"/>
      <c r="E312" s="668"/>
      <c r="F312" s="707"/>
      <c r="G312" s="708"/>
    </row>
    <row r="313" spans="1:7" s="677" customFormat="1">
      <c r="A313" s="666"/>
      <c r="B313" s="666"/>
      <c r="D313" s="670"/>
      <c r="E313" s="668"/>
      <c r="F313" s="707"/>
      <c r="G313" s="708"/>
    </row>
    <row r="314" spans="1:7" s="677" customFormat="1">
      <c r="A314" s="666"/>
      <c r="B314" s="666"/>
      <c r="D314" s="670"/>
      <c r="E314" s="668"/>
      <c r="F314" s="707"/>
      <c r="G314" s="708"/>
    </row>
    <row r="315" spans="1:7" s="677" customFormat="1">
      <c r="A315" s="666"/>
      <c r="B315" s="666"/>
      <c r="D315" s="670"/>
      <c r="E315" s="668"/>
      <c r="F315" s="707"/>
      <c r="G315" s="708"/>
    </row>
    <row r="316" spans="1:7" s="677" customFormat="1">
      <c r="A316" s="666"/>
      <c r="B316" s="666"/>
      <c r="D316" s="670"/>
      <c r="E316" s="668"/>
      <c r="F316" s="707"/>
      <c r="G316" s="708"/>
    </row>
    <row r="317" spans="1:7" s="677" customFormat="1">
      <c r="A317" s="666"/>
      <c r="B317" s="666"/>
      <c r="D317" s="670"/>
      <c r="E317" s="668"/>
      <c r="F317" s="707"/>
      <c r="G317" s="708"/>
    </row>
    <row r="318" spans="1:7" s="677" customFormat="1">
      <c r="A318" s="666"/>
      <c r="B318" s="666"/>
      <c r="D318" s="670"/>
      <c r="E318" s="668"/>
      <c r="F318" s="707"/>
      <c r="G318" s="708"/>
    </row>
    <row r="319" spans="1:7" s="677" customFormat="1">
      <c r="A319" s="666"/>
      <c r="B319" s="666"/>
      <c r="D319" s="670"/>
      <c r="E319" s="668"/>
      <c r="F319" s="707"/>
      <c r="G319" s="708"/>
    </row>
    <row r="320" spans="1:7" s="677" customFormat="1">
      <c r="A320" s="666"/>
      <c r="B320" s="666"/>
      <c r="D320" s="670"/>
      <c r="E320" s="668"/>
      <c r="F320" s="707"/>
      <c r="G320" s="708"/>
    </row>
    <row r="321" spans="1:7" s="677" customFormat="1">
      <c r="A321" s="666"/>
      <c r="B321" s="666"/>
      <c r="D321" s="670"/>
      <c r="E321" s="668"/>
      <c r="F321" s="707"/>
      <c r="G321" s="708"/>
    </row>
    <row r="322" spans="1:7" s="677" customFormat="1">
      <c r="A322" s="666"/>
      <c r="B322" s="666"/>
      <c r="D322" s="670"/>
      <c r="E322" s="668"/>
      <c r="F322" s="707"/>
      <c r="G322" s="708"/>
    </row>
    <row r="323" spans="1:7" s="677" customFormat="1">
      <c r="A323" s="666"/>
      <c r="B323" s="666"/>
      <c r="D323" s="670"/>
      <c r="E323" s="668"/>
      <c r="F323" s="707"/>
      <c r="G323" s="708"/>
    </row>
    <row r="324" spans="1:7" s="677" customFormat="1">
      <c r="A324" s="666"/>
      <c r="B324" s="666"/>
      <c r="D324" s="670"/>
      <c r="E324" s="668"/>
      <c r="F324" s="707"/>
      <c r="G324" s="708"/>
    </row>
    <row r="325" spans="1:7" s="677" customFormat="1">
      <c r="A325" s="666"/>
      <c r="B325" s="666"/>
      <c r="D325" s="670"/>
      <c r="E325" s="668"/>
      <c r="F325" s="707"/>
      <c r="G325" s="708"/>
    </row>
    <row r="326" spans="1:7" s="677" customFormat="1">
      <c r="A326" s="666"/>
      <c r="B326" s="666"/>
      <c r="D326" s="670"/>
      <c r="E326" s="668"/>
      <c r="F326" s="707"/>
      <c r="G326" s="708"/>
    </row>
    <row r="327" spans="1:7" s="677" customFormat="1">
      <c r="A327" s="666"/>
      <c r="B327" s="666"/>
      <c r="D327" s="670"/>
      <c r="E327" s="668"/>
      <c r="F327" s="707"/>
      <c r="G327" s="708"/>
    </row>
    <row r="328" spans="1:7" s="677" customFormat="1">
      <c r="A328" s="666"/>
      <c r="B328" s="666"/>
      <c r="D328" s="670"/>
      <c r="E328" s="668"/>
      <c r="F328" s="707"/>
      <c r="G328" s="708"/>
    </row>
    <row r="329" spans="1:7" s="677" customFormat="1">
      <c r="A329" s="666"/>
      <c r="B329" s="666"/>
      <c r="D329" s="670"/>
      <c r="E329" s="668"/>
      <c r="F329" s="707"/>
      <c r="G329" s="708"/>
    </row>
    <row r="330" spans="1:7" s="677" customFormat="1">
      <c r="A330" s="666"/>
      <c r="B330" s="666"/>
      <c r="D330" s="670"/>
      <c r="E330" s="668"/>
      <c r="F330" s="707"/>
      <c r="G330" s="708"/>
    </row>
    <row r="331" spans="1:7" s="677" customFormat="1">
      <c r="A331" s="666"/>
      <c r="B331" s="666"/>
      <c r="D331" s="670"/>
      <c r="E331" s="668"/>
      <c r="F331" s="707"/>
      <c r="G331" s="708"/>
    </row>
    <row r="332" spans="1:7" s="677" customFormat="1">
      <c r="A332" s="666"/>
      <c r="B332" s="666"/>
      <c r="D332" s="670"/>
      <c r="E332" s="668"/>
      <c r="F332" s="707"/>
      <c r="G332" s="708"/>
    </row>
    <row r="333" spans="1:7" s="677" customFormat="1">
      <c r="A333" s="666"/>
      <c r="B333" s="666"/>
      <c r="D333" s="670"/>
      <c r="E333" s="668"/>
      <c r="F333" s="707"/>
      <c r="G333" s="708"/>
    </row>
    <row r="334" spans="1:7" s="677" customFormat="1">
      <c r="A334" s="666"/>
      <c r="B334" s="666"/>
      <c r="D334" s="670"/>
      <c r="E334" s="668"/>
      <c r="F334" s="707"/>
      <c r="G334" s="708"/>
    </row>
    <row r="335" spans="1:7" s="677" customFormat="1">
      <c r="A335" s="666"/>
      <c r="B335" s="666"/>
      <c r="D335" s="670"/>
      <c r="E335" s="668"/>
      <c r="F335" s="707"/>
      <c r="G335" s="708"/>
    </row>
    <row r="336" spans="1:7" s="677" customFormat="1">
      <c r="A336" s="666"/>
      <c r="B336" s="666"/>
      <c r="D336" s="670"/>
      <c r="E336" s="668"/>
      <c r="F336" s="707"/>
      <c r="G336" s="708"/>
    </row>
    <row r="337" spans="1:7" s="677" customFormat="1">
      <c r="A337" s="666"/>
      <c r="B337" s="666"/>
      <c r="D337" s="670"/>
      <c r="E337" s="668"/>
      <c r="F337" s="707"/>
      <c r="G337" s="708"/>
    </row>
    <row r="338" spans="1:7" s="677" customFormat="1">
      <c r="A338" s="666"/>
      <c r="B338" s="666"/>
      <c r="D338" s="670"/>
      <c r="E338" s="668"/>
      <c r="F338" s="707"/>
      <c r="G338" s="708"/>
    </row>
    <row r="339" spans="1:7" s="677" customFormat="1">
      <c r="A339" s="666"/>
      <c r="B339" s="666"/>
      <c r="D339" s="670"/>
      <c r="E339" s="668"/>
      <c r="F339" s="707"/>
      <c r="G339" s="708"/>
    </row>
    <row r="340" spans="1:7" s="677" customFormat="1">
      <c r="A340" s="666"/>
      <c r="B340" s="666"/>
      <c r="D340" s="670"/>
      <c r="E340" s="668"/>
      <c r="F340" s="707"/>
      <c r="G340" s="708"/>
    </row>
    <row r="341" spans="1:7" s="677" customFormat="1">
      <c r="A341" s="666"/>
      <c r="B341" s="666"/>
      <c r="D341" s="670"/>
      <c r="E341" s="668"/>
      <c r="F341" s="707"/>
      <c r="G341" s="708"/>
    </row>
    <row r="342" spans="1:7" s="677" customFormat="1">
      <c r="A342" s="666"/>
      <c r="B342" s="666"/>
      <c r="D342" s="670"/>
      <c r="E342" s="668"/>
      <c r="F342" s="707"/>
      <c r="G342" s="708"/>
    </row>
    <row r="343" spans="1:7" s="677" customFormat="1">
      <c r="A343" s="666"/>
      <c r="B343" s="666"/>
      <c r="D343" s="670"/>
      <c r="E343" s="668"/>
      <c r="F343" s="707"/>
      <c r="G343" s="708"/>
    </row>
    <row r="344" spans="1:7" s="677" customFormat="1">
      <c r="A344" s="666"/>
      <c r="B344" s="666"/>
      <c r="D344" s="670"/>
      <c r="E344" s="668"/>
      <c r="F344" s="707"/>
      <c r="G344" s="708"/>
    </row>
    <row r="345" spans="1:7" s="677" customFormat="1">
      <c r="A345" s="666"/>
      <c r="B345" s="666"/>
      <c r="D345" s="670"/>
      <c r="E345" s="668"/>
      <c r="F345" s="707"/>
      <c r="G345" s="708"/>
    </row>
    <row r="346" spans="1:7" s="677" customFormat="1">
      <c r="A346" s="666"/>
      <c r="B346" s="666"/>
      <c r="D346" s="670"/>
      <c r="E346" s="668"/>
      <c r="F346" s="707"/>
      <c r="G346" s="708"/>
    </row>
    <row r="347" spans="1:7" s="677" customFormat="1">
      <c r="A347" s="666"/>
      <c r="B347" s="666"/>
      <c r="D347" s="670"/>
      <c r="E347" s="668"/>
      <c r="F347" s="707"/>
      <c r="G347" s="708"/>
    </row>
    <row r="348" spans="1:7" s="677" customFormat="1">
      <c r="A348" s="666"/>
      <c r="B348" s="666"/>
      <c r="D348" s="670"/>
      <c r="E348" s="668"/>
      <c r="F348" s="707"/>
      <c r="G348" s="708"/>
    </row>
    <row r="349" spans="1:7" s="677" customFormat="1">
      <c r="A349" s="666"/>
      <c r="B349" s="666"/>
      <c r="D349" s="670"/>
      <c r="E349" s="668"/>
      <c r="F349" s="707"/>
      <c r="G349" s="708"/>
    </row>
    <row r="350" spans="1:7" s="677" customFormat="1">
      <c r="A350" s="666"/>
      <c r="B350" s="666"/>
      <c r="D350" s="670"/>
      <c r="E350" s="668"/>
      <c r="F350" s="707"/>
      <c r="G350" s="708"/>
    </row>
    <row r="351" spans="1:7" s="677" customFormat="1">
      <c r="A351" s="666"/>
      <c r="B351" s="666"/>
      <c r="D351" s="670"/>
      <c r="E351" s="668"/>
      <c r="F351" s="707"/>
      <c r="G351" s="708"/>
    </row>
    <row r="352" spans="1:7" s="677" customFormat="1">
      <c r="A352" s="666"/>
      <c r="B352" s="666"/>
      <c r="D352" s="670"/>
      <c r="E352" s="668"/>
      <c r="F352" s="707"/>
      <c r="G352" s="708"/>
    </row>
    <row r="353" spans="1:7" s="677" customFormat="1">
      <c r="A353" s="666"/>
      <c r="B353" s="666"/>
      <c r="D353" s="670"/>
      <c r="E353" s="668"/>
      <c r="F353" s="707"/>
      <c r="G353" s="708"/>
    </row>
    <row r="354" spans="1:7" s="677" customFormat="1">
      <c r="A354" s="666"/>
      <c r="B354" s="666"/>
      <c r="D354" s="670"/>
      <c r="E354" s="668"/>
      <c r="F354" s="707"/>
      <c r="G354" s="708"/>
    </row>
    <row r="355" spans="1:7" s="677" customFormat="1">
      <c r="A355" s="666"/>
      <c r="B355" s="666"/>
      <c r="D355" s="670"/>
      <c r="E355" s="668"/>
      <c r="F355" s="707"/>
      <c r="G355" s="708"/>
    </row>
    <row r="356" spans="1:7" s="677" customFormat="1">
      <c r="A356" s="666"/>
      <c r="B356" s="666"/>
      <c r="D356" s="670"/>
      <c r="E356" s="668"/>
      <c r="F356" s="707"/>
      <c r="G356" s="708"/>
    </row>
    <row r="357" spans="1:7" s="677" customFormat="1">
      <c r="A357" s="666"/>
      <c r="B357" s="666"/>
      <c r="D357" s="670"/>
      <c r="E357" s="668"/>
      <c r="F357" s="707"/>
      <c r="G357" s="708"/>
    </row>
    <row r="358" spans="1:7" s="677" customFormat="1">
      <c r="A358" s="666"/>
      <c r="B358" s="666"/>
      <c r="D358" s="670"/>
      <c r="E358" s="668"/>
      <c r="F358" s="707"/>
      <c r="G358" s="708"/>
    </row>
    <row r="359" spans="1:7" s="677" customFormat="1">
      <c r="A359" s="666"/>
      <c r="B359" s="666"/>
      <c r="D359" s="670"/>
      <c r="E359" s="668"/>
      <c r="F359" s="707"/>
      <c r="G359" s="708"/>
    </row>
    <row r="360" spans="1:7" s="677" customFormat="1">
      <c r="A360" s="666"/>
      <c r="B360" s="666"/>
      <c r="D360" s="670"/>
      <c r="E360" s="668"/>
      <c r="F360" s="707"/>
      <c r="G360" s="708"/>
    </row>
    <row r="361" spans="1:7" s="677" customFormat="1">
      <c r="A361" s="666"/>
      <c r="B361" s="666"/>
      <c r="D361" s="670"/>
      <c r="E361" s="668"/>
      <c r="F361" s="707"/>
      <c r="G361" s="708"/>
    </row>
    <row r="362" spans="1:7" s="677" customFormat="1">
      <c r="A362" s="666"/>
      <c r="B362" s="666"/>
      <c r="D362" s="670"/>
      <c r="E362" s="668"/>
      <c r="F362" s="707"/>
      <c r="G362" s="708"/>
    </row>
    <row r="363" spans="1:7" s="677" customFormat="1">
      <c r="A363" s="666"/>
      <c r="B363" s="666"/>
      <c r="D363" s="670"/>
      <c r="E363" s="668"/>
      <c r="F363" s="707"/>
      <c r="G363" s="708"/>
    </row>
    <row r="364" spans="1:7" s="677" customFormat="1">
      <c r="A364" s="666"/>
      <c r="B364" s="666"/>
      <c r="D364" s="670"/>
      <c r="E364" s="668"/>
      <c r="F364" s="707"/>
      <c r="G364" s="708"/>
    </row>
    <row r="365" spans="1:7" s="677" customFormat="1">
      <c r="A365" s="666"/>
      <c r="B365" s="666"/>
      <c r="D365" s="670"/>
      <c r="E365" s="668"/>
      <c r="F365" s="707"/>
      <c r="G365" s="708"/>
    </row>
    <row r="366" spans="1:7" s="677" customFormat="1">
      <c r="A366" s="666"/>
      <c r="B366" s="666"/>
      <c r="D366" s="670"/>
      <c r="E366" s="668"/>
      <c r="F366" s="707"/>
      <c r="G366" s="708"/>
    </row>
    <row r="367" spans="1:7" s="677" customFormat="1">
      <c r="A367" s="666"/>
      <c r="B367" s="666"/>
      <c r="D367" s="670"/>
      <c r="E367" s="668"/>
      <c r="F367" s="707"/>
      <c r="G367" s="708"/>
    </row>
    <row r="368" spans="1:7" s="677" customFormat="1">
      <c r="A368" s="666"/>
      <c r="B368" s="666"/>
      <c r="D368" s="670"/>
      <c r="E368" s="668"/>
      <c r="F368" s="707"/>
      <c r="G368" s="708"/>
    </row>
    <row r="369" spans="1:7" s="677" customFormat="1">
      <c r="A369" s="666"/>
      <c r="B369" s="666"/>
      <c r="D369" s="670"/>
      <c r="E369" s="668"/>
      <c r="F369" s="707"/>
      <c r="G369" s="708"/>
    </row>
    <row r="370" spans="1:7" s="677" customFormat="1">
      <c r="A370" s="666"/>
      <c r="B370" s="666"/>
      <c r="D370" s="670"/>
      <c r="E370" s="668"/>
      <c r="F370" s="707"/>
      <c r="G370" s="708"/>
    </row>
    <row r="371" spans="1:7" s="677" customFormat="1">
      <c r="A371" s="666"/>
      <c r="B371" s="666"/>
      <c r="D371" s="670"/>
      <c r="E371" s="668"/>
      <c r="F371" s="707"/>
      <c r="G371" s="708"/>
    </row>
    <row r="372" spans="1:7" s="677" customFormat="1">
      <c r="A372" s="666"/>
      <c r="B372" s="666"/>
      <c r="D372" s="670"/>
      <c r="E372" s="668"/>
      <c r="F372" s="707"/>
      <c r="G372" s="708"/>
    </row>
    <row r="373" spans="1:7" s="677" customFormat="1">
      <c r="A373" s="666"/>
      <c r="B373" s="666"/>
      <c r="D373" s="670"/>
      <c r="E373" s="668"/>
      <c r="F373" s="707"/>
      <c r="G373" s="708"/>
    </row>
    <row r="374" spans="1:7" s="677" customFormat="1">
      <c r="A374" s="666"/>
      <c r="B374" s="666"/>
      <c r="D374" s="670"/>
      <c r="E374" s="668"/>
      <c r="F374" s="707"/>
      <c r="G374" s="708"/>
    </row>
    <row r="375" spans="1:7" s="677" customFormat="1">
      <c r="A375" s="666"/>
      <c r="B375" s="666"/>
      <c r="D375" s="670"/>
      <c r="E375" s="668"/>
      <c r="F375" s="707"/>
      <c r="G375" s="708"/>
    </row>
    <row r="376" spans="1:7" s="677" customFormat="1">
      <c r="A376" s="666"/>
      <c r="B376" s="666"/>
      <c r="D376" s="670"/>
      <c r="E376" s="668"/>
      <c r="F376" s="707"/>
      <c r="G376" s="708"/>
    </row>
    <row r="377" spans="1:7" s="677" customFormat="1">
      <c r="A377" s="666"/>
      <c r="B377" s="666"/>
      <c r="D377" s="670"/>
      <c r="E377" s="668"/>
      <c r="F377" s="707"/>
      <c r="G377" s="708"/>
    </row>
    <row r="378" spans="1:7" s="677" customFormat="1">
      <c r="A378" s="666"/>
      <c r="B378" s="666"/>
      <c r="D378" s="670"/>
      <c r="E378" s="668"/>
      <c r="F378" s="707"/>
      <c r="G378" s="708"/>
    </row>
    <row r="379" spans="1:7" s="677" customFormat="1">
      <c r="A379" s="666"/>
      <c r="B379" s="666"/>
      <c r="D379" s="670"/>
      <c r="E379" s="668"/>
      <c r="F379" s="707"/>
      <c r="G379" s="708"/>
    </row>
    <row r="380" spans="1:7" s="677" customFormat="1">
      <c r="A380" s="666"/>
      <c r="B380" s="666"/>
      <c r="D380" s="670"/>
      <c r="E380" s="668"/>
      <c r="F380" s="707"/>
      <c r="G380" s="708"/>
    </row>
    <row r="381" spans="1:7" s="677" customFormat="1">
      <c r="A381" s="666"/>
      <c r="B381" s="666"/>
      <c r="D381" s="670"/>
      <c r="E381" s="668"/>
      <c r="F381" s="707"/>
      <c r="G381" s="708"/>
    </row>
    <row r="382" spans="1:7" s="677" customFormat="1">
      <c r="A382" s="666"/>
      <c r="B382" s="666"/>
      <c r="D382" s="670"/>
      <c r="E382" s="668"/>
      <c r="F382" s="707"/>
      <c r="G382" s="708"/>
    </row>
    <row r="383" spans="1:7" s="677" customFormat="1">
      <c r="A383" s="666"/>
      <c r="B383" s="666"/>
      <c r="D383" s="670"/>
      <c r="E383" s="668"/>
      <c r="F383" s="707"/>
      <c r="G383" s="708"/>
    </row>
    <row r="384" spans="1:7" s="677" customFormat="1">
      <c r="A384" s="666"/>
      <c r="B384" s="666"/>
      <c r="D384" s="670"/>
      <c r="E384" s="668"/>
      <c r="F384" s="707"/>
      <c r="G384" s="708"/>
    </row>
    <row r="385" spans="1:7" s="677" customFormat="1">
      <c r="A385" s="666"/>
      <c r="B385" s="666"/>
      <c r="D385" s="670"/>
      <c r="E385" s="668"/>
      <c r="F385" s="707"/>
      <c r="G385" s="708"/>
    </row>
    <row r="386" spans="1:7" s="677" customFormat="1">
      <c r="A386" s="666"/>
      <c r="B386" s="666"/>
      <c r="D386" s="670"/>
      <c r="E386" s="668"/>
      <c r="F386" s="707"/>
      <c r="G386" s="708"/>
    </row>
    <row r="387" spans="1:7" s="677" customFormat="1">
      <c r="A387" s="666"/>
      <c r="B387" s="666"/>
      <c r="D387" s="670"/>
      <c r="E387" s="668"/>
      <c r="F387" s="707"/>
      <c r="G387" s="708"/>
    </row>
    <row r="388" spans="1:7" s="677" customFormat="1">
      <c r="A388" s="666"/>
      <c r="B388" s="666"/>
      <c r="D388" s="670"/>
      <c r="E388" s="668"/>
      <c r="F388" s="707"/>
      <c r="G388" s="708"/>
    </row>
    <row r="389" spans="1:7" s="677" customFormat="1">
      <c r="A389" s="666"/>
      <c r="B389" s="666"/>
      <c r="D389" s="670"/>
      <c r="E389" s="668"/>
      <c r="F389" s="707"/>
      <c r="G389" s="708"/>
    </row>
    <row r="390" spans="1:7" s="677" customFormat="1">
      <c r="A390" s="666"/>
      <c r="B390" s="666"/>
      <c r="D390" s="670"/>
      <c r="E390" s="668"/>
      <c r="F390" s="707"/>
      <c r="G390" s="708"/>
    </row>
    <row r="391" spans="1:7" s="677" customFormat="1">
      <c r="A391" s="666"/>
      <c r="B391" s="666"/>
      <c r="D391" s="670"/>
      <c r="E391" s="668"/>
      <c r="F391" s="707"/>
      <c r="G391" s="708"/>
    </row>
    <row r="392" spans="1:7" s="677" customFormat="1">
      <c r="A392" s="666"/>
      <c r="B392" s="666"/>
      <c r="D392" s="670"/>
      <c r="E392" s="668"/>
      <c r="F392" s="707"/>
      <c r="G392" s="708"/>
    </row>
    <row r="393" spans="1:7" s="677" customFormat="1">
      <c r="A393" s="666"/>
      <c r="B393" s="666"/>
      <c r="D393" s="670"/>
      <c r="E393" s="668"/>
      <c r="F393" s="707"/>
      <c r="G393" s="708"/>
    </row>
    <row r="394" spans="1:7" s="677" customFormat="1">
      <c r="A394" s="666"/>
      <c r="B394" s="666"/>
      <c r="D394" s="670"/>
      <c r="E394" s="668"/>
      <c r="F394" s="707"/>
      <c r="G394" s="708"/>
    </row>
    <row r="395" spans="1:7" s="677" customFormat="1">
      <c r="A395" s="666"/>
      <c r="B395" s="666"/>
      <c r="D395" s="670"/>
      <c r="E395" s="668"/>
      <c r="F395" s="707"/>
      <c r="G395" s="708"/>
    </row>
    <row r="396" spans="1:7" s="677" customFormat="1">
      <c r="A396" s="666"/>
      <c r="B396" s="666"/>
      <c r="D396" s="670"/>
      <c r="E396" s="668"/>
      <c r="F396" s="707"/>
      <c r="G396" s="708"/>
    </row>
    <row r="397" spans="1:7" s="677" customFormat="1">
      <c r="A397" s="666"/>
      <c r="B397" s="666"/>
      <c r="D397" s="670"/>
      <c r="E397" s="668"/>
      <c r="F397" s="707"/>
      <c r="G397" s="708"/>
    </row>
    <row r="398" spans="1:7" s="677" customFormat="1">
      <c r="A398" s="666"/>
      <c r="B398" s="666"/>
      <c r="D398" s="670"/>
      <c r="E398" s="668"/>
      <c r="F398" s="707"/>
      <c r="G398" s="708"/>
    </row>
    <row r="399" spans="1:7" s="677" customFormat="1">
      <c r="A399" s="666"/>
      <c r="B399" s="666"/>
      <c r="D399" s="670"/>
      <c r="E399" s="668"/>
      <c r="F399" s="707"/>
      <c r="G399" s="708"/>
    </row>
    <row r="400" spans="1:7" s="677" customFormat="1">
      <c r="A400" s="666"/>
      <c r="B400" s="666"/>
      <c r="D400" s="670"/>
      <c r="E400" s="668"/>
      <c r="F400" s="707"/>
      <c r="G400" s="708"/>
    </row>
    <row r="401" spans="1:7" s="677" customFormat="1">
      <c r="A401" s="666"/>
      <c r="B401" s="666"/>
      <c r="D401" s="670"/>
      <c r="E401" s="668"/>
      <c r="F401" s="707"/>
      <c r="G401" s="708"/>
    </row>
    <row r="402" spans="1:7" s="677" customFormat="1">
      <c r="A402" s="666"/>
      <c r="B402" s="666"/>
      <c r="D402" s="670"/>
      <c r="E402" s="668"/>
      <c r="F402" s="707"/>
      <c r="G402" s="708"/>
    </row>
    <row r="403" spans="1:7" s="677" customFormat="1">
      <c r="A403" s="666"/>
      <c r="B403" s="666"/>
      <c r="D403" s="670"/>
      <c r="E403" s="668"/>
      <c r="F403" s="707"/>
      <c r="G403" s="708"/>
    </row>
    <row r="404" spans="1:7" s="677" customFormat="1">
      <c r="A404" s="666"/>
      <c r="B404" s="666"/>
      <c r="D404" s="670"/>
      <c r="E404" s="668"/>
      <c r="F404" s="707"/>
      <c r="G404" s="708"/>
    </row>
    <row r="405" spans="1:7" s="677" customFormat="1">
      <c r="A405" s="666"/>
      <c r="B405" s="666"/>
      <c r="D405" s="670"/>
      <c r="E405" s="668"/>
      <c r="F405" s="707"/>
      <c r="G405" s="708"/>
    </row>
    <row r="406" spans="1:7" s="677" customFormat="1">
      <c r="A406" s="666"/>
      <c r="B406" s="666"/>
      <c r="D406" s="670"/>
      <c r="E406" s="668"/>
      <c r="F406" s="707"/>
      <c r="G406" s="708"/>
    </row>
    <row r="407" spans="1:7" s="677" customFormat="1">
      <c r="A407" s="666"/>
      <c r="B407" s="666"/>
      <c r="D407" s="670"/>
      <c r="E407" s="668"/>
      <c r="F407" s="707"/>
      <c r="G407" s="708"/>
    </row>
    <row r="408" spans="1:7" s="677" customFormat="1">
      <c r="A408" s="666"/>
      <c r="B408" s="666"/>
      <c r="D408" s="670"/>
      <c r="E408" s="668"/>
      <c r="F408" s="707"/>
      <c r="G408" s="708"/>
    </row>
    <row r="409" spans="1:7" s="677" customFormat="1">
      <c r="A409" s="666"/>
      <c r="B409" s="666"/>
      <c r="D409" s="670"/>
      <c r="E409" s="668"/>
      <c r="F409" s="707"/>
      <c r="G409" s="708"/>
    </row>
    <row r="410" spans="1:7" s="677" customFormat="1">
      <c r="A410" s="666"/>
      <c r="B410" s="666"/>
      <c r="D410" s="670"/>
      <c r="E410" s="668"/>
      <c r="F410" s="707"/>
      <c r="G410" s="708"/>
    </row>
    <row r="411" spans="1:7" s="677" customFormat="1">
      <c r="A411" s="666"/>
      <c r="B411" s="666"/>
      <c r="D411" s="670"/>
      <c r="E411" s="668"/>
      <c r="F411" s="707"/>
      <c r="G411" s="708"/>
    </row>
    <row r="412" spans="1:7" s="677" customFormat="1">
      <c r="A412" s="666"/>
      <c r="B412" s="666"/>
      <c r="D412" s="670"/>
      <c r="E412" s="668"/>
      <c r="F412" s="707"/>
      <c r="G412" s="708"/>
    </row>
    <row r="413" spans="1:7" s="677" customFormat="1">
      <c r="A413" s="666"/>
      <c r="B413" s="666"/>
      <c r="D413" s="670"/>
      <c r="E413" s="668"/>
      <c r="F413" s="707"/>
      <c r="G413" s="708"/>
    </row>
    <row r="414" spans="1:7" s="677" customFormat="1">
      <c r="A414" s="666"/>
      <c r="B414" s="666"/>
      <c r="D414" s="670"/>
      <c r="E414" s="668"/>
      <c r="F414" s="707"/>
      <c r="G414" s="708"/>
    </row>
    <row r="415" spans="1:7" s="677" customFormat="1">
      <c r="A415" s="666"/>
      <c r="B415" s="666"/>
      <c r="D415" s="670"/>
      <c r="E415" s="668"/>
      <c r="F415" s="707"/>
      <c r="G415" s="708"/>
    </row>
    <row r="416" spans="1:7" s="677" customFormat="1">
      <c r="A416" s="666"/>
      <c r="B416" s="666"/>
      <c r="D416" s="670"/>
      <c r="E416" s="668"/>
      <c r="F416" s="707"/>
      <c r="G416" s="708"/>
    </row>
    <row r="417" spans="1:7" s="677" customFormat="1">
      <c r="A417" s="666"/>
      <c r="B417" s="666"/>
      <c r="D417" s="670"/>
      <c r="E417" s="668"/>
      <c r="F417" s="707"/>
      <c r="G417" s="708"/>
    </row>
    <row r="418" spans="1:7" s="677" customFormat="1">
      <c r="A418" s="666"/>
      <c r="B418" s="666"/>
      <c r="D418" s="670"/>
      <c r="E418" s="668"/>
      <c r="F418" s="707"/>
      <c r="G418" s="708"/>
    </row>
    <row r="419" spans="1:7" s="677" customFormat="1">
      <c r="A419" s="666"/>
      <c r="B419" s="666"/>
      <c r="D419" s="670"/>
      <c r="E419" s="668"/>
      <c r="F419" s="707"/>
      <c r="G419" s="708"/>
    </row>
    <row r="420" spans="1:7" s="677" customFormat="1">
      <c r="A420" s="666"/>
      <c r="B420" s="666"/>
      <c r="D420" s="670"/>
      <c r="E420" s="668"/>
      <c r="F420" s="707"/>
      <c r="G420" s="708"/>
    </row>
    <row r="421" spans="1:7" s="677" customFormat="1">
      <c r="A421" s="666"/>
      <c r="B421" s="666"/>
      <c r="D421" s="670"/>
      <c r="E421" s="668"/>
      <c r="F421" s="707"/>
      <c r="G421" s="708"/>
    </row>
    <row r="422" spans="1:7" s="677" customFormat="1">
      <c r="A422" s="666"/>
      <c r="B422" s="666"/>
      <c r="D422" s="670"/>
      <c r="E422" s="668"/>
      <c r="F422" s="707"/>
      <c r="G422" s="708"/>
    </row>
    <row r="423" spans="1:7" s="677" customFormat="1">
      <c r="A423" s="666"/>
      <c r="B423" s="666"/>
      <c r="D423" s="670"/>
      <c r="E423" s="668"/>
      <c r="F423" s="707"/>
      <c r="G423" s="708"/>
    </row>
    <row r="424" spans="1:7" s="677" customFormat="1">
      <c r="A424" s="666"/>
      <c r="B424" s="666"/>
      <c r="D424" s="670"/>
      <c r="E424" s="668"/>
      <c r="F424" s="707"/>
      <c r="G424" s="708"/>
    </row>
    <row r="425" spans="1:7" s="677" customFormat="1">
      <c r="A425" s="666"/>
      <c r="B425" s="666"/>
      <c r="D425" s="670"/>
      <c r="E425" s="668"/>
      <c r="F425" s="707"/>
      <c r="G425" s="708"/>
    </row>
    <row r="426" spans="1:7" s="677" customFormat="1">
      <c r="A426" s="666"/>
      <c r="B426" s="666"/>
      <c r="D426" s="670"/>
      <c r="E426" s="668"/>
      <c r="F426" s="707"/>
      <c r="G426" s="708"/>
    </row>
    <row r="427" spans="1:7" s="677" customFormat="1">
      <c r="A427" s="666"/>
      <c r="B427" s="666"/>
      <c r="D427" s="670"/>
      <c r="E427" s="668"/>
      <c r="F427" s="707"/>
      <c r="G427" s="708"/>
    </row>
    <row r="428" spans="1:7" s="677" customFormat="1">
      <c r="A428" s="666"/>
      <c r="B428" s="666"/>
      <c r="D428" s="670"/>
      <c r="E428" s="668"/>
      <c r="F428" s="707"/>
      <c r="G428" s="708"/>
    </row>
    <row r="429" spans="1:7" s="677" customFormat="1">
      <c r="A429" s="666"/>
      <c r="B429" s="666"/>
      <c r="D429" s="670"/>
      <c r="E429" s="668"/>
      <c r="F429" s="707"/>
      <c r="G429" s="708"/>
    </row>
    <row r="430" spans="1:7" s="677" customFormat="1">
      <c r="A430" s="666"/>
      <c r="B430" s="666"/>
      <c r="D430" s="670"/>
      <c r="E430" s="668"/>
      <c r="F430" s="707"/>
      <c r="G430" s="708"/>
    </row>
    <row r="431" spans="1:7" s="677" customFormat="1">
      <c r="A431" s="666"/>
      <c r="B431" s="666"/>
      <c r="D431" s="670"/>
      <c r="E431" s="668"/>
      <c r="F431" s="707"/>
      <c r="G431" s="708"/>
    </row>
    <row r="432" spans="1:7" s="677" customFormat="1">
      <c r="A432" s="666"/>
      <c r="B432" s="666"/>
      <c r="D432" s="670"/>
      <c r="E432" s="668"/>
      <c r="F432" s="707"/>
      <c r="G432" s="708"/>
    </row>
    <row r="433" spans="1:7" s="677" customFormat="1">
      <c r="A433" s="666"/>
      <c r="B433" s="666"/>
      <c r="D433" s="670"/>
      <c r="E433" s="668"/>
      <c r="F433" s="707"/>
      <c r="G433" s="708"/>
    </row>
    <row r="434" spans="1:7" s="677" customFormat="1">
      <c r="A434" s="666"/>
      <c r="B434" s="666"/>
      <c r="D434" s="670"/>
      <c r="E434" s="668"/>
      <c r="F434" s="707"/>
      <c r="G434" s="708"/>
    </row>
    <row r="435" spans="1:7" s="677" customFormat="1">
      <c r="A435" s="666"/>
      <c r="B435" s="666"/>
      <c r="D435" s="670"/>
      <c r="E435" s="668"/>
      <c r="F435" s="707"/>
      <c r="G435" s="708"/>
    </row>
    <row r="436" spans="1:7" s="677" customFormat="1">
      <c r="A436" s="666"/>
      <c r="B436" s="666"/>
      <c r="D436" s="670"/>
      <c r="E436" s="668"/>
      <c r="F436" s="707"/>
      <c r="G436" s="708"/>
    </row>
    <row r="437" spans="1:7" s="677" customFormat="1">
      <c r="A437" s="666"/>
      <c r="B437" s="666"/>
      <c r="D437" s="670"/>
      <c r="E437" s="668"/>
      <c r="F437" s="707"/>
      <c r="G437" s="708"/>
    </row>
    <row r="438" spans="1:7" s="677" customFormat="1">
      <c r="A438" s="666"/>
      <c r="B438" s="666"/>
      <c r="D438" s="670"/>
      <c r="E438" s="668"/>
      <c r="F438" s="707"/>
      <c r="G438" s="708"/>
    </row>
    <row r="439" spans="1:7" s="677" customFormat="1">
      <c r="A439" s="666"/>
      <c r="B439" s="666"/>
      <c r="D439" s="670"/>
      <c r="E439" s="668"/>
      <c r="F439" s="707"/>
      <c r="G439" s="708"/>
    </row>
    <row r="440" spans="1:7" s="677" customFormat="1">
      <c r="A440" s="666"/>
      <c r="B440" s="666"/>
      <c r="D440" s="670"/>
      <c r="E440" s="668"/>
      <c r="F440" s="707"/>
      <c r="G440" s="708"/>
    </row>
    <row r="441" spans="1:7" s="677" customFormat="1">
      <c r="A441" s="666"/>
      <c r="B441" s="666"/>
      <c r="D441" s="670"/>
      <c r="E441" s="668"/>
      <c r="F441" s="707"/>
      <c r="G441" s="708"/>
    </row>
    <row r="442" spans="1:7" s="677" customFormat="1">
      <c r="A442" s="666"/>
      <c r="B442" s="666"/>
      <c r="D442" s="670"/>
      <c r="E442" s="668"/>
      <c r="F442" s="707"/>
      <c r="G442" s="708"/>
    </row>
    <row r="443" spans="1:7" s="677" customFormat="1">
      <c r="A443" s="666"/>
      <c r="B443" s="666"/>
      <c r="D443" s="670"/>
      <c r="E443" s="668"/>
      <c r="F443" s="707"/>
      <c r="G443" s="708"/>
    </row>
    <row r="444" spans="1:7" s="677" customFormat="1">
      <c r="A444" s="666"/>
      <c r="B444" s="666"/>
      <c r="D444" s="670"/>
      <c r="E444" s="668"/>
      <c r="F444" s="707"/>
      <c r="G444" s="708"/>
    </row>
    <row r="445" spans="1:7" s="677" customFormat="1">
      <c r="A445" s="666"/>
      <c r="B445" s="666"/>
      <c r="D445" s="670"/>
      <c r="E445" s="668"/>
      <c r="F445" s="707"/>
      <c r="G445" s="708"/>
    </row>
    <row r="446" spans="1:7" s="677" customFormat="1">
      <c r="A446" s="666"/>
      <c r="B446" s="666"/>
      <c r="D446" s="670"/>
      <c r="E446" s="668"/>
      <c r="F446" s="707"/>
      <c r="G446" s="708"/>
    </row>
    <row r="447" spans="1:7" s="677" customFormat="1">
      <c r="A447" s="666"/>
      <c r="B447" s="666"/>
      <c r="D447" s="670"/>
      <c r="E447" s="668"/>
      <c r="F447" s="707"/>
      <c r="G447" s="708"/>
    </row>
    <row r="448" spans="1:7" s="677" customFormat="1">
      <c r="A448" s="666"/>
      <c r="B448" s="666"/>
      <c r="D448" s="670"/>
      <c r="E448" s="668"/>
      <c r="F448" s="707"/>
      <c r="G448" s="708"/>
    </row>
    <row r="449" spans="1:7" s="677" customFormat="1">
      <c r="A449" s="666"/>
      <c r="B449" s="666"/>
      <c r="D449" s="670"/>
      <c r="E449" s="668"/>
      <c r="F449" s="707"/>
      <c r="G449" s="708"/>
    </row>
    <row r="450" spans="1:7" s="677" customFormat="1">
      <c r="A450" s="666"/>
      <c r="B450" s="666"/>
      <c r="D450" s="670"/>
      <c r="E450" s="668"/>
      <c r="F450" s="707"/>
      <c r="G450" s="708"/>
    </row>
    <row r="451" spans="1:7" s="677" customFormat="1">
      <c r="A451" s="666"/>
      <c r="B451" s="666"/>
      <c r="D451" s="670"/>
      <c r="E451" s="668"/>
      <c r="F451" s="707"/>
      <c r="G451" s="708"/>
    </row>
    <row r="452" spans="1:7" s="677" customFormat="1">
      <c r="A452" s="666"/>
      <c r="B452" s="666"/>
      <c r="D452" s="670"/>
      <c r="E452" s="668"/>
      <c r="F452" s="707"/>
      <c r="G452" s="708"/>
    </row>
    <row r="453" spans="1:7" s="677" customFormat="1">
      <c r="A453" s="666"/>
      <c r="B453" s="666"/>
      <c r="D453" s="670"/>
      <c r="E453" s="668"/>
      <c r="F453" s="707"/>
      <c r="G453" s="708"/>
    </row>
    <row r="454" spans="1:7" s="677" customFormat="1">
      <c r="A454" s="666"/>
      <c r="B454" s="666"/>
      <c r="D454" s="670"/>
      <c r="E454" s="668"/>
      <c r="F454" s="707"/>
      <c r="G454" s="708"/>
    </row>
    <row r="455" spans="1:7" s="677" customFormat="1">
      <c r="A455" s="666"/>
      <c r="B455" s="666"/>
      <c r="D455" s="670"/>
      <c r="E455" s="668"/>
      <c r="F455" s="707"/>
      <c r="G455" s="708"/>
    </row>
    <row r="456" spans="1:7" s="677" customFormat="1">
      <c r="A456" s="666"/>
      <c r="B456" s="666"/>
      <c r="D456" s="670"/>
      <c r="E456" s="668"/>
      <c r="F456" s="707"/>
      <c r="G456" s="708"/>
    </row>
    <row r="457" spans="1:7" s="677" customFormat="1">
      <c r="A457" s="666"/>
      <c r="B457" s="666"/>
      <c r="D457" s="670"/>
      <c r="E457" s="668"/>
      <c r="F457" s="707"/>
      <c r="G457" s="708"/>
    </row>
    <row r="458" spans="1:7" s="677" customFormat="1">
      <c r="A458" s="666"/>
      <c r="B458" s="666"/>
      <c r="D458" s="670"/>
      <c r="E458" s="668"/>
      <c r="F458" s="707"/>
      <c r="G458" s="708"/>
    </row>
    <row r="459" spans="1:7" s="677" customFormat="1">
      <c r="A459" s="666"/>
      <c r="B459" s="666"/>
      <c r="D459" s="670"/>
      <c r="E459" s="668"/>
      <c r="F459" s="707"/>
      <c r="G459" s="708"/>
    </row>
    <row r="460" spans="1:7" s="677" customFormat="1">
      <c r="A460" s="666"/>
      <c r="B460" s="666"/>
      <c r="D460" s="670"/>
      <c r="E460" s="668"/>
      <c r="F460" s="707"/>
      <c r="G460" s="708"/>
    </row>
    <row r="461" spans="1:7" s="677" customFormat="1">
      <c r="A461" s="666"/>
      <c r="B461" s="666"/>
      <c r="D461" s="670"/>
      <c r="E461" s="668"/>
      <c r="F461" s="707"/>
      <c r="G461" s="708"/>
    </row>
    <row r="462" spans="1:7" s="677" customFormat="1">
      <c r="A462" s="666"/>
      <c r="B462" s="666"/>
      <c r="D462" s="670"/>
      <c r="E462" s="668"/>
      <c r="F462" s="707"/>
      <c r="G462" s="708"/>
    </row>
    <row r="463" spans="1:7" s="677" customFormat="1">
      <c r="A463" s="666"/>
      <c r="B463" s="666"/>
      <c r="D463" s="670"/>
      <c r="E463" s="668"/>
      <c r="F463" s="707"/>
      <c r="G463" s="708"/>
    </row>
    <row r="464" spans="1:7" s="677" customFormat="1">
      <c r="A464" s="666"/>
      <c r="B464" s="666"/>
      <c r="D464" s="670"/>
      <c r="E464" s="668"/>
      <c r="F464" s="707"/>
      <c r="G464" s="708"/>
    </row>
    <row r="465" spans="1:7" s="677" customFormat="1">
      <c r="A465" s="666"/>
      <c r="B465" s="666"/>
      <c r="D465" s="670"/>
      <c r="E465" s="668"/>
      <c r="F465" s="707"/>
      <c r="G465" s="708"/>
    </row>
    <row r="466" spans="1:7" s="677" customFormat="1">
      <c r="A466" s="666"/>
      <c r="B466" s="666"/>
      <c r="D466" s="670"/>
      <c r="E466" s="668"/>
      <c r="F466" s="707"/>
      <c r="G466" s="708"/>
    </row>
    <row r="467" spans="1:7" s="677" customFormat="1">
      <c r="A467" s="666"/>
      <c r="B467" s="666"/>
      <c r="D467" s="670"/>
      <c r="E467" s="668"/>
      <c r="F467" s="707"/>
      <c r="G467" s="708"/>
    </row>
    <row r="468" spans="1:7" s="677" customFormat="1">
      <c r="A468" s="666"/>
      <c r="B468" s="666"/>
      <c r="D468" s="670"/>
      <c r="E468" s="668"/>
      <c r="F468" s="707"/>
      <c r="G468" s="708"/>
    </row>
    <row r="469" spans="1:7" s="677" customFormat="1">
      <c r="A469" s="666"/>
      <c r="B469" s="666"/>
      <c r="D469" s="670"/>
      <c r="E469" s="668"/>
      <c r="F469" s="707"/>
      <c r="G469" s="708"/>
    </row>
    <row r="470" spans="1:7" s="677" customFormat="1">
      <c r="A470" s="666"/>
      <c r="B470" s="666"/>
      <c r="D470" s="670"/>
      <c r="E470" s="668"/>
      <c r="F470" s="707"/>
      <c r="G470" s="708"/>
    </row>
    <row r="471" spans="1:7" s="677" customFormat="1">
      <c r="A471" s="666"/>
      <c r="B471" s="666"/>
      <c r="D471" s="670"/>
      <c r="E471" s="668"/>
      <c r="F471" s="707"/>
      <c r="G471" s="708"/>
    </row>
    <row r="472" spans="1:7" s="677" customFormat="1">
      <c r="A472" s="666"/>
      <c r="B472" s="666"/>
      <c r="D472" s="670"/>
      <c r="E472" s="668"/>
      <c r="F472" s="707"/>
      <c r="G472" s="708"/>
    </row>
    <row r="473" spans="1:7" s="677" customFormat="1">
      <c r="A473" s="666"/>
      <c r="B473" s="666"/>
      <c r="D473" s="670"/>
      <c r="E473" s="668"/>
      <c r="F473" s="707"/>
      <c r="G473" s="708"/>
    </row>
    <row r="474" spans="1:7" s="677" customFormat="1">
      <c r="A474" s="666"/>
      <c r="B474" s="666"/>
      <c r="D474" s="670"/>
      <c r="E474" s="668"/>
      <c r="F474" s="707"/>
      <c r="G474" s="708"/>
    </row>
    <row r="475" spans="1:7" s="677" customFormat="1">
      <c r="A475" s="666"/>
      <c r="B475" s="666"/>
      <c r="D475" s="670"/>
      <c r="E475" s="668"/>
      <c r="F475" s="707"/>
      <c r="G475" s="708"/>
    </row>
    <row r="476" spans="1:7" s="677" customFormat="1">
      <c r="A476" s="666"/>
      <c r="B476" s="666"/>
      <c r="D476" s="670"/>
      <c r="E476" s="668"/>
      <c r="F476" s="707"/>
      <c r="G476" s="708"/>
    </row>
    <row r="477" spans="1:7" s="677" customFormat="1">
      <c r="A477" s="666"/>
      <c r="B477" s="666"/>
      <c r="D477" s="670"/>
      <c r="E477" s="668"/>
      <c r="F477" s="707"/>
      <c r="G477" s="708"/>
    </row>
    <row r="478" spans="1:7" s="677" customFormat="1">
      <c r="A478" s="666"/>
      <c r="B478" s="666"/>
      <c r="D478" s="670"/>
      <c r="E478" s="668"/>
      <c r="F478" s="707"/>
      <c r="G478" s="708"/>
    </row>
    <row r="479" spans="1:7" s="677" customFormat="1">
      <c r="A479" s="666"/>
      <c r="B479" s="666"/>
      <c r="D479" s="670"/>
      <c r="E479" s="668"/>
      <c r="F479" s="707"/>
      <c r="G479" s="708"/>
    </row>
    <row r="480" spans="1:7" s="677" customFormat="1">
      <c r="A480" s="666"/>
      <c r="B480" s="666"/>
      <c r="D480" s="670"/>
      <c r="E480" s="668"/>
      <c r="F480" s="707"/>
      <c r="G480" s="708"/>
    </row>
    <row r="481" spans="1:7" s="677" customFormat="1">
      <c r="A481" s="666"/>
      <c r="B481" s="666"/>
      <c r="D481" s="670"/>
      <c r="E481" s="668"/>
      <c r="F481" s="707"/>
      <c r="G481" s="708"/>
    </row>
    <row r="482" spans="1:7" s="677" customFormat="1">
      <c r="A482" s="666"/>
      <c r="B482" s="666"/>
      <c r="D482" s="670"/>
      <c r="E482" s="668"/>
      <c r="F482" s="707"/>
      <c r="G482" s="708"/>
    </row>
    <row r="483" spans="1:7" s="677" customFormat="1">
      <c r="A483" s="666"/>
      <c r="B483" s="666"/>
      <c r="D483" s="670"/>
      <c r="E483" s="668"/>
      <c r="F483" s="707"/>
      <c r="G483" s="708"/>
    </row>
    <row r="484" spans="1:7" s="677" customFormat="1">
      <c r="A484" s="666"/>
      <c r="B484" s="666"/>
      <c r="D484" s="670"/>
      <c r="E484" s="668"/>
      <c r="F484" s="707"/>
      <c r="G484" s="708"/>
    </row>
    <row r="485" spans="1:7" s="677" customFormat="1">
      <c r="A485" s="666"/>
      <c r="B485" s="666"/>
      <c r="D485" s="670"/>
      <c r="E485" s="668"/>
      <c r="F485" s="707"/>
      <c r="G485" s="708"/>
    </row>
    <row r="486" spans="1:7" s="677" customFormat="1">
      <c r="A486" s="666"/>
      <c r="B486" s="666"/>
      <c r="D486" s="670"/>
      <c r="E486" s="668"/>
      <c r="F486" s="707"/>
      <c r="G486" s="708"/>
    </row>
    <row r="487" spans="1:7" s="677" customFormat="1">
      <c r="A487" s="666"/>
      <c r="B487" s="666"/>
      <c r="D487" s="670"/>
      <c r="E487" s="668"/>
      <c r="F487" s="707"/>
      <c r="G487" s="708"/>
    </row>
    <row r="488" spans="1:7" s="677" customFormat="1">
      <c r="A488" s="666"/>
      <c r="B488" s="666"/>
      <c r="D488" s="670"/>
      <c r="E488" s="668"/>
      <c r="F488" s="707"/>
      <c r="G488" s="708"/>
    </row>
    <row r="489" spans="1:7" s="677" customFormat="1">
      <c r="A489" s="666"/>
      <c r="B489" s="666"/>
      <c r="D489" s="670"/>
      <c r="E489" s="668"/>
      <c r="F489" s="707"/>
      <c r="G489" s="708"/>
    </row>
    <row r="490" spans="1:7" s="677" customFormat="1">
      <c r="A490" s="666"/>
      <c r="B490" s="666"/>
      <c r="D490" s="670"/>
      <c r="E490" s="668"/>
      <c r="F490" s="707"/>
      <c r="G490" s="708"/>
    </row>
    <row r="491" spans="1:7" s="677" customFormat="1">
      <c r="A491" s="666"/>
      <c r="B491" s="666"/>
      <c r="D491" s="670"/>
      <c r="E491" s="668"/>
      <c r="F491" s="707"/>
      <c r="G491" s="708"/>
    </row>
    <row r="492" spans="1:7" s="677" customFormat="1">
      <c r="A492" s="666"/>
      <c r="B492" s="666"/>
      <c r="D492" s="670"/>
      <c r="E492" s="668"/>
      <c r="F492" s="707"/>
      <c r="G492" s="708"/>
    </row>
    <row r="493" spans="1:7" s="677" customFormat="1">
      <c r="A493" s="666"/>
      <c r="B493" s="666"/>
      <c r="D493" s="670"/>
      <c r="E493" s="668"/>
      <c r="F493" s="707"/>
      <c r="G493" s="708"/>
    </row>
    <row r="494" spans="1:7" s="677" customFormat="1">
      <c r="A494" s="666"/>
      <c r="B494" s="666"/>
      <c r="D494" s="670"/>
      <c r="E494" s="668"/>
      <c r="F494" s="707"/>
      <c r="G494" s="708"/>
    </row>
    <row r="495" spans="1:7" s="677" customFormat="1">
      <c r="A495" s="666"/>
      <c r="B495" s="666"/>
      <c r="D495" s="670"/>
      <c r="E495" s="668"/>
      <c r="F495" s="707"/>
      <c r="G495" s="708"/>
    </row>
    <row r="496" spans="1:7" s="677" customFormat="1">
      <c r="A496" s="666"/>
      <c r="B496" s="666"/>
      <c r="D496" s="670"/>
      <c r="E496" s="668"/>
      <c r="F496" s="707"/>
      <c r="G496" s="708"/>
    </row>
    <row r="497" spans="1:7" s="677" customFormat="1">
      <c r="A497" s="666"/>
      <c r="B497" s="666"/>
      <c r="D497" s="670"/>
      <c r="E497" s="668"/>
      <c r="F497" s="707"/>
      <c r="G497" s="708"/>
    </row>
    <row r="498" spans="1:7" s="677" customFormat="1">
      <c r="A498" s="666"/>
      <c r="B498" s="666"/>
      <c r="D498" s="670"/>
      <c r="E498" s="668"/>
      <c r="F498" s="707"/>
      <c r="G498" s="708"/>
    </row>
    <row r="499" spans="1:7" s="677" customFormat="1">
      <c r="A499" s="666"/>
      <c r="B499" s="666"/>
      <c r="D499" s="670"/>
      <c r="E499" s="668"/>
      <c r="F499" s="707"/>
      <c r="G499" s="708"/>
    </row>
    <row r="500" spans="1:7" s="677" customFormat="1">
      <c r="A500" s="666"/>
      <c r="B500" s="666"/>
      <c r="D500" s="670"/>
      <c r="E500" s="668"/>
      <c r="F500" s="707"/>
      <c r="G500" s="708"/>
    </row>
    <row r="501" spans="1:7" s="677" customFormat="1">
      <c r="A501" s="666"/>
      <c r="B501" s="666"/>
      <c r="D501" s="670"/>
      <c r="E501" s="668"/>
      <c r="F501" s="707"/>
      <c r="G501" s="708"/>
    </row>
    <row r="502" spans="1:7" s="677" customFormat="1">
      <c r="A502" s="666"/>
      <c r="B502" s="666"/>
      <c r="D502" s="670"/>
      <c r="E502" s="668"/>
      <c r="F502" s="707"/>
      <c r="G502" s="708"/>
    </row>
    <row r="503" spans="1:7" s="677" customFormat="1">
      <c r="A503" s="666"/>
      <c r="B503" s="666"/>
      <c r="D503" s="670"/>
      <c r="E503" s="668"/>
      <c r="F503" s="707"/>
      <c r="G503" s="708"/>
    </row>
    <row r="504" spans="1:7" s="677" customFormat="1">
      <c r="A504" s="666"/>
      <c r="B504" s="666"/>
      <c r="D504" s="670"/>
      <c r="E504" s="668"/>
      <c r="F504" s="707"/>
      <c r="G504" s="708"/>
    </row>
    <row r="505" spans="1:7" s="677" customFormat="1">
      <c r="A505" s="666"/>
      <c r="B505" s="666"/>
      <c r="D505" s="670"/>
      <c r="E505" s="668"/>
      <c r="F505" s="707"/>
      <c r="G505" s="708"/>
    </row>
    <row r="506" spans="1:7" s="677" customFormat="1">
      <c r="A506" s="666"/>
      <c r="B506" s="666"/>
      <c r="D506" s="670"/>
      <c r="E506" s="668"/>
      <c r="F506" s="707"/>
      <c r="G506" s="708"/>
    </row>
    <row r="507" spans="1:7" s="677" customFormat="1">
      <c r="A507" s="666"/>
      <c r="B507" s="666"/>
      <c r="D507" s="670"/>
      <c r="E507" s="668"/>
      <c r="F507" s="707"/>
      <c r="G507" s="708"/>
    </row>
    <row r="508" spans="1:7" s="677" customFormat="1">
      <c r="A508" s="666"/>
      <c r="B508" s="666"/>
      <c r="D508" s="670"/>
      <c r="E508" s="668"/>
      <c r="F508" s="707"/>
      <c r="G508" s="708"/>
    </row>
    <row r="509" spans="1:7" s="677" customFormat="1">
      <c r="A509" s="666"/>
      <c r="B509" s="666"/>
      <c r="D509" s="670"/>
      <c r="E509" s="668"/>
      <c r="F509" s="707"/>
      <c r="G509" s="708"/>
    </row>
    <row r="510" spans="1:7" s="677" customFormat="1">
      <c r="A510" s="666"/>
      <c r="B510" s="666"/>
      <c r="D510" s="670"/>
      <c r="E510" s="668"/>
      <c r="F510" s="707"/>
      <c r="G510" s="708"/>
    </row>
    <row r="511" spans="1:7" s="677" customFormat="1">
      <c r="A511" s="666"/>
      <c r="B511" s="666"/>
      <c r="D511" s="670"/>
      <c r="E511" s="668"/>
      <c r="F511" s="707"/>
      <c r="G511" s="708"/>
    </row>
    <row r="512" spans="1:7" s="677" customFormat="1">
      <c r="A512" s="666"/>
      <c r="B512" s="666"/>
      <c r="D512" s="670"/>
      <c r="E512" s="668"/>
      <c r="F512" s="707"/>
      <c r="G512" s="708"/>
    </row>
    <row r="513" spans="1:7" s="677" customFormat="1">
      <c r="A513" s="666"/>
      <c r="B513" s="666"/>
      <c r="D513" s="670"/>
      <c r="E513" s="668"/>
      <c r="F513" s="707"/>
      <c r="G513" s="708"/>
    </row>
    <row r="514" spans="1:7" s="677" customFormat="1">
      <c r="A514" s="666"/>
      <c r="B514" s="666"/>
      <c r="D514" s="670"/>
      <c r="E514" s="668"/>
      <c r="F514" s="707"/>
      <c r="G514" s="708"/>
    </row>
    <row r="515" spans="1:7" s="677" customFormat="1">
      <c r="A515" s="666"/>
      <c r="B515" s="666"/>
      <c r="D515" s="670"/>
      <c r="E515" s="668"/>
      <c r="F515" s="707"/>
      <c r="G515" s="708"/>
    </row>
    <row r="516" spans="1:7" s="677" customFormat="1">
      <c r="A516" s="666"/>
      <c r="B516" s="666"/>
      <c r="D516" s="670"/>
      <c r="E516" s="668"/>
      <c r="F516" s="707"/>
      <c r="G516" s="708"/>
    </row>
    <row r="517" spans="1:7" s="677" customFormat="1">
      <c r="A517" s="666"/>
      <c r="B517" s="666"/>
      <c r="D517" s="670"/>
      <c r="E517" s="668"/>
      <c r="F517" s="707"/>
      <c r="G517" s="708"/>
    </row>
    <row r="518" spans="1:7" s="677" customFormat="1">
      <c r="A518" s="666"/>
      <c r="B518" s="666"/>
      <c r="D518" s="670"/>
      <c r="E518" s="668"/>
      <c r="F518" s="707"/>
      <c r="G518" s="708"/>
    </row>
    <row r="519" spans="1:7" s="677" customFormat="1">
      <c r="A519" s="666"/>
      <c r="B519" s="666"/>
      <c r="D519" s="670"/>
      <c r="E519" s="668"/>
      <c r="F519" s="707"/>
      <c r="G519" s="708"/>
    </row>
    <row r="520" spans="1:7" s="677" customFormat="1">
      <c r="A520" s="666"/>
      <c r="B520" s="666"/>
      <c r="D520" s="670"/>
      <c r="E520" s="668"/>
      <c r="F520" s="707"/>
      <c r="G520" s="708"/>
    </row>
    <row r="521" spans="1:7" s="677" customFormat="1">
      <c r="A521" s="666"/>
      <c r="B521" s="666"/>
      <c r="D521" s="670"/>
      <c r="E521" s="668"/>
      <c r="F521" s="707"/>
      <c r="G521" s="708"/>
    </row>
    <row r="522" spans="1:7" s="677" customFormat="1">
      <c r="A522" s="666"/>
      <c r="B522" s="666"/>
      <c r="D522" s="670"/>
      <c r="E522" s="668"/>
      <c r="F522" s="707"/>
      <c r="G522" s="708"/>
    </row>
    <row r="523" spans="1:7" s="677" customFormat="1">
      <c r="A523" s="666"/>
      <c r="B523" s="666"/>
      <c r="D523" s="670"/>
      <c r="E523" s="668"/>
      <c r="F523" s="707"/>
      <c r="G523" s="708"/>
    </row>
    <row r="524" spans="1:7" s="677" customFormat="1">
      <c r="A524" s="666"/>
      <c r="B524" s="666"/>
      <c r="D524" s="670"/>
      <c r="E524" s="668"/>
      <c r="F524" s="707"/>
      <c r="G524" s="708"/>
    </row>
    <row r="525" spans="1:7" s="677" customFormat="1">
      <c r="A525" s="666"/>
      <c r="B525" s="666"/>
      <c r="D525" s="670"/>
      <c r="E525" s="668"/>
      <c r="F525" s="707"/>
      <c r="G525" s="708"/>
    </row>
    <row r="526" spans="1:7" s="677" customFormat="1">
      <c r="A526" s="666"/>
      <c r="B526" s="666"/>
      <c r="D526" s="670"/>
      <c r="E526" s="668"/>
      <c r="F526" s="707"/>
      <c r="G526" s="708"/>
    </row>
    <row r="527" spans="1:7" s="677" customFormat="1">
      <c r="A527" s="666"/>
      <c r="B527" s="666"/>
      <c r="D527" s="670"/>
      <c r="E527" s="668"/>
      <c r="F527" s="707"/>
      <c r="G527" s="708"/>
    </row>
    <row r="528" spans="1:7" s="677" customFormat="1">
      <c r="A528" s="666"/>
      <c r="B528" s="666"/>
      <c r="D528" s="670"/>
      <c r="E528" s="668"/>
      <c r="F528" s="707"/>
      <c r="G528" s="708"/>
    </row>
    <row r="529" spans="1:7" s="677" customFormat="1">
      <c r="A529" s="666"/>
      <c r="B529" s="666"/>
      <c r="D529" s="670"/>
      <c r="E529" s="668"/>
      <c r="F529" s="707"/>
      <c r="G529" s="708"/>
    </row>
    <row r="530" spans="1:7" s="677" customFormat="1">
      <c r="A530" s="666"/>
      <c r="B530" s="666"/>
      <c r="D530" s="670"/>
      <c r="E530" s="668"/>
      <c r="F530" s="707"/>
      <c r="G530" s="708"/>
    </row>
    <row r="531" spans="1:7" s="677" customFormat="1">
      <c r="A531" s="666"/>
      <c r="B531" s="666"/>
      <c r="D531" s="670"/>
      <c r="E531" s="668"/>
      <c r="F531" s="707"/>
      <c r="G531" s="708"/>
    </row>
    <row r="532" spans="1:7" s="677" customFormat="1">
      <c r="A532" s="666"/>
      <c r="B532" s="666"/>
      <c r="D532" s="670"/>
      <c r="E532" s="668"/>
      <c r="F532" s="707"/>
      <c r="G532" s="708"/>
    </row>
    <row r="533" spans="1:7" s="677" customFormat="1">
      <c r="A533" s="666"/>
      <c r="B533" s="666"/>
      <c r="D533" s="670"/>
      <c r="E533" s="668"/>
      <c r="F533" s="707"/>
      <c r="G533" s="708"/>
    </row>
    <row r="534" spans="1:7" s="677" customFormat="1">
      <c r="A534" s="666"/>
      <c r="B534" s="666"/>
      <c r="D534" s="670"/>
      <c r="E534" s="668"/>
      <c r="F534" s="707"/>
      <c r="G534" s="708"/>
    </row>
    <row r="535" spans="1:7" s="677" customFormat="1">
      <c r="A535" s="666"/>
      <c r="B535" s="666"/>
      <c r="D535" s="670"/>
      <c r="E535" s="668"/>
      <c r="F535" s="707"/>
      <c r="G535" s="708"/>
    </row>
    <row r="536" spans="1:7" s="677" customFormat="1">
      <c r="A536" s="666"/>
      <c r="B536" s="666"/>
      <c r="D536" s="670"/>
      <c r="E536" s="668"/>
      <c r="F536" s="707"/>
      <c r="G536" s="708"/>
    </row>
    <row r="537" spans="1:7" s="677" customFormat="1">
      <c r="A537" s="666"/>
      <c r="B537" s="666"/>
      <c r="D537" s="670"/>
      <c r="E537" s="668"/>
      <c r="F537" s="707"/>
      <c r="G537" s="708"/>
    </row>
    <row r="538" spans="1:7" s="677" customFormat="1">
      <c r="A538" s="666"/>
      <c r="B538" s="666"/>
      <c r="D538" s="670"/>
      <c r="E538" s="668"/>
      <c r="F538" s="707"/>
      <c r="G538" s="708"/>
    </row>
    <row r="539" spans="1:7" s="677" customFormat="1">
      <c r="A539" s="666"/>
      <c r="B539" s="666"/>
      <c r="D539" s="670"/>
      <c r="E539" s="668"/>
      <c r="F539" s="707"/>
      <c r="G539" s="708"/>
    </row>
    <row r="540" spans="1:7" s="677" customFormat="1">
      <c r="A540" s="666"/>
      <c r="B540" s="666"/>
      <c r="D540" s="670"/>
      <c r="E540" s="668"/>
      <c r="F540" s="707"/>
      <c r="G540" s="708"/>
    </row>
    <row r="541" spans="1:7" s="677" customFormat="1">
      <c r="A541" s="666"/>
      <c r="B541" s="666"/>
      <c r="D541" s="670"/>
      <c r="E541" s="668"/>
      <c r="F541" s="707"/>
      <c r="G541" s="708"/>
    </row>
    <row r="542" spans="1:7" s="677" customFormat="1">
      <c r="A542" s="666"/>
      <c r="B542" s="666"/>
      <c r="D542" s="670"/>
      <c r="E542" s="668"/>
      <c r="F542" s="707"/>
      <c r="G542" s="708"/>
    </row>
    <row r="543" spans="1:7" s="677" customFormat="1">
      <c r="A543" s="666"/>
      <c r="B543" s="666"/>
      <c r="D543" s="670"/>
      <c r="E543" s="668"/>
      <c r="F543" s="707"/>
      <c r="G543" s="708"/>
    </row>
    <row r="544" spans="1:7" s="677" customFormat="1">
      <c r="A544" s="666"/>
      <c r="B544" s="666"/>
      <c r="D544" s="670"/>
      <c r="E544" s="668"/>
      <c r="F544" s="707"/>
      <c r="G544" s="708"/>
    </row>
    <row r="545" spans="1:7" s="677" customFormat="1">
      <c r="A545" s="666"/>
      <c r="B545" s="666"/>
      <c r="D545" s="670"/>
      <c r="E545" s="668"/>
      <c r="F545" s="707"/>
      <c r="G545" s="708"/>
    </row>
    <row r="546" spans="1:7" s="677" customFormat="1">
      <c r="A546" s="666"/>
      <c r="B546" s="666"/>
      <c r="D546" s="670"/>
      <c r="E546" s="668"/>
      <c r="F546" s="707"/>
      <c r="G546" s="708"/>
    </row>
    <row r="547" spans="1:7" s="677" customFormat="1">
      <c r="A547" s="666"/>
      <c r="B547" s="666"/>
      <c r="D547" s="670"/>
      <c r="E547" s="668"/>
      <c r="F547" s="707"/>
      <c r="G547" s="708"/>
    </row>
    <row r="548" spans="1:7" s="677" customFormat="1">
      <c r="A548" s="666"/>
      <c r="B548" s="666"/>
      <c r="D548" s="670"/>
      <c r="E548" s="668"/>
      <c r="F548" s="707"/>
      <c r="G548" s="708"/>
    </row>
    <row r="549" spans="1:7" s="677" customFormat="1">
      <c r="A549" s="666"/>
      <c r="B549" s="666"/>
      <c r="D549" s="670"/>
      <c r="E549" s="668"/>
      <c r="F549" s="707"/>
      <c r="G549" s="708"/>
    </row>
    <row r="550" spans="1:7" s="677" customFormat="1">
      <c r="A550" s="666"/>
      <c r="B550" s="666"/>
      <c r="D550" s="670"/>
      <c r="E550" s="668"/>
      <c r="F550" s="707"/>
      <c r="G550" s="708"/>
    </row>
    <row r="551" spans="1:7" s="677" customFormat="1">
      <c r="A551" s="666"/>
      <c r="B551" s="666"/>
      <c r="D551" s="670"/>
      <c r="E551" s="668"/>
      <c r="F551" s="707"/>
      <c r="G551" s="708"/>
    </row>
    <row r="552" spans="1:7" s="677" customFormat="1">
      <c r="A552" s="666"/>
      <c r="B552" s="666"/>
      <c r="D552" s="670"/>
      <c r="E552" s="668"/>
      <c r="F552" s="707"/>
      <c r="G552" s="708"/>
    </row>
    <row r="553" spans="1:7" s="677" customFormat="1">
      <c r="A553" s="666"/>
      <c r="B553" s="666"/>
      <c r="D553" s="670"/>
      <c r="E553" s="668"/>
      <c r="F553" s="707"/>
      <c r="G553" s="708"/>
    </row>
    <row r="554" spans="1:7" s="677" customFormat="1">
      <c r="A554" s="666"/>
      <c r="B554" s="666"/>
      <c r="D554" s="670"/>
      <c r="E554" s="668"/>
      <c r="F554" s="707"/>
      <c r="G554" s="708"/>
    </row>
    <row r="555" spans="1:7" s="677" customFormat="1">
      <c r="A555" s="666"/>
      <c r="B555" s="666"/>
      <c r="D555" s="670"/>
      <c r="E555" s="668"/>
      <c r="F555" s="707"/>
      <c r="G555" s="708"/>
    </row>
    <row r="556" spans="1:7" s="677" customFormat="1">
      <c r="A556" s="666"/>
      <c r="B556" s="666"/>
      <c r="D556" s="670"/>
      <c r="E556" s="668"/>
      <c r="F556" s="707"/>
      <c r="G556" s="708"/>
    </row>
    <row r="557" spans="1:7" s="677" customFormat="1">
      <c r="A557" s="666"/>
      <c r="B557" s="666"/>
      <c r="D557" s="670"/>
      <c r="E557" s="668"/>
      <c r="F557" s="707"/>
      <c r="G557" s="708"/>
    </row>
    <row r="558" spans="1:7" s="677" customFormat="1">
      <c r="A558" s="666"/>
      <c r="B558" s="666"/>
      <c r="D558" s="670"/>
      <c r="E558" s="668"/>
      <c r="F558" s="707"/>
      <c r="G558" s="708"/>
    </row>
    <row r="559" spans="1:7" s="677" customFormat="1">
      <c r="A559" s="666"/>
      <c r="B559" s="666"/>
      <c r="D559" s="670"/>
      <c r="E559" s="668"/>
      <c r="F559" s="707"/>
      <c r="G559" s="708"/>
    </row>
    <row r="560" spans="1:7" s="677" customFormat="1">
      <c r="A560" s="666"/>
      <c r="B560" s="666"/>
      <c r="D560" s="670"/>
      <c r="E560" s="668"/>
      <c r="F560" s="707"/>
      <c r="G560" s="708"/>
    </row>
    <row r="561" spans="1:7" s="677" customFormat="1">
      <c r="A561" s="666"/>
      <c r="B561" s="666"/>
      <c r="D561" s="670"/>
      <c r="E561" s="668"/>
      <c r="F561" s="707"/>
      <c r="G561" s="708"/>
    </row>
    <row r="562" spans="1:7" s="677" customFormat="1">
      <c r="A562" s="666"/>
      <c r="B562" s="666"/>
      <c r="D562" s="670"/>
      <c r="E562" s="668"/>
      <c r="F562" s="707"/>
      <c r="G562" s="708"/>
    </row>
    <row r="563" spans="1:7" s="677" customFormat="1">
      <c r="A563" s="666"/>
      <c r="B563" s="666"/>
      <c r="D563" s="670"/>
      <c r="E563" s="668"/>
      <c r="F563" s="707"/>
      <c r="G563" s="708"/>
    </row>
    <row r="564" spans="1:7" s="677" customFormat="1">
      <c r="A564" s="666"/>
      <c r="B564" s="666"/>
      <c r="D564" s="670"/>
      <c r="E564" s="668"/>
      <c r="F564" s="707"/>
      <c r="G564" s="708"/>
    </row>
    <row r="565" spans="1:7" s="677" customFormat="1">
      <c r="A565" s="666"/>
      <c r="B565" s="666"/>
      <c r="D565" s="670"/>
      <c r="E565" s="668"/>
      <c r="F565" s="707"/>
      <c r="G565" s="708"/>
    </row>
    <row r="566" spans="1:7" s="677" customFormat="1">
      <c r="A566" s="666"/>
      <c r="B566" s="666"/>
      <c r="D566" s="670"/>
      <c r="E566" s="668"/>
      <c r="F566" s="707"/>
      <c r="G566" s="708"/>
    </row>
    <row r="567" spans="1:7" s="677" customFormat="1">
      <c r="A567" s="666"/>
      <c r="B567" s="666"/>
      <c r="D567" s="670"/>
      <c r="E567" s="668"/>
      <c r="F567" s="707"/>
      <c r="G567" s="708"/>
    </row>
    <row r="568" spans="1:7" s="677" customFormat="1">
      <c r="A568" s="666"/>
      <c r="B568" s="666"/>
      <c r="D568" s="670"/>
      <c r="E568" s="668"/>
      <c r="F568" s="707"/>
      <c r="G568" s="708"/>
    </row>
    <row r="569" spans="1:7" s="677" customFormat="1">
      <c r="A569" s="666"/>
      <c r="B569" s="666"/>
      <c r="D569" s="670"/>
      <c r="E569" s="668"/>
      <c r="F569" s="707"/>
      <c r="G569" s="708"/>
    </row>
    <row r="570" spans="1:7" s="677" customFormat="1">
      <c r="A570" s="666"/>
      <c r="B570" s="666"/>
      <c r="D570" s="670"/>
      <c r="E570" s="668"/>
      <c r="F570" s="707"/>
      <c r="G570" s="708"/>
    </row>
    <row r="571" spans="1:7" s="677" customFormat="1">
      <c r="A571" s="666"/>
      <c r="B571" s="666"/>
      <c r="D571" s="670"/>
      <c r="E571" s="668"/>
      <c r="F571" s="707"/>
      <c r="G571" s="708"/>
    </row>
    <row r="572" spans="1:7" s="677" customFormat="1">
      <c r="A572" s="666"/>
      <c r="B572" s="666"/>
      <c r="D572" s="670"/>
      <c r="E572" s="668"/>
      <c r="F572" s="707"/>
      <c r="G572" s="708"/>
    </row>
    <row r="573" spans="1:7" s="677" customFormat="1">
      <c r="A573" s="666"/>
      <c r="B573" s="666"/>
      <c r="D573" s="670"/>
      <c r="E573" s="668"/>
      <c r="F573" s="707"/>
      <c r="G573" s="708"/>
    </row>
    <row r="574" spans="1:7" s="677" customFormat="1">
      <c r="A574" s="666"/>
      <c r="B574" s="666"/>
      <c r="D574" s="670"/>
      <c r="E574" s="668"/>
      <c r="F574" s="707"/>
      <c r="G574" s="708"/>
    </row>
    <row r="575" spans="1:7" s="677" customFormat="1">
      <c r="A575" s="666"/>
      <c r="B575" s="666"/>
      <c r="D575" s="670"/>
      <c r="E575" s="668"/>
      <c r="F575" s="707"/>
      <c r="G575" s="708"/>
    </row>
    <row r="576" spans="1:7" s="677" customFormat="1">
      <c r="A576" s="666"/>
      <c r="B576" s="666"/>
      <c r="D576" s="670"/>
      <c r="E576" s="668"/>
      <c r="F576" s="707"/>
      <c r="G576" s="708"/>
    </row>
    <row r="577" spans="1:7" s="677" customFormat="1">
      <c r="A577" s="666"/>
      <c r="B577" s="666"/>
      <c r="D577" s="670"/>
      <c r="E577" s="668"/>
      <c r="F577" s="707"/>
      <c r="G577" s="708"/>
    </row>
    <row r="578" spans="1:7" s="677" customFormat="1">
      <c r="A578" s="666"/>
      <c r="B578" s="666"/>
      <c r="D578" s="670"/>
      <c r="E578" s="668"/>
      <c r="F578" s="707"/>
      <c r="G578" s="708"/>
    </row>
    <row r="579" spans="1:7" s="677" customFormat="1">
      <c r="A579" s="666"/>
      <c r="B579" s="666"/>
      <c r="D579" s="670"/>
      <c r="E579" s="668"/>
      <c r="F579" s="707"/>
      <c r="G579" s="708"/>
    </row>
    <row r="580" spans="1:7" s="677" customFormat="1">
      <c r="A580" s="666"/>
      <c r="B580" s="666"/>
      <c r="D580" s="670"/>
      <c r="E580" s="668"/>
      <c r="F580" s="707"/>
      <c r="G580" s="708"/>
    </row>
    <row r="581" spans="1:7" s="677" customFormat="1">
      <c r="A581" s="666"/>
      <c r="B581" s="666"/>
      <c r="D581" s="670"/>
      <c r="E581" s="668"/>
      <c r="F581" s="707"/>
      <c r="G581" s="708"/>
    </row>
    <row r="582" spans="1:7" s="677" customFormat="1">
      <c r="A582" s="666"/>
      <c r="B582" s="666"/>
      <c r="D582" s="670"/>
      <c r="E582" s="668"/>
      <c r="F582" s="707"/>
      <c r="G582" s="708"/>
    </row>
    <row r="583" spans="1:7" s="677" customFormat="1">
      <c r="A583" s="666"/>
      <c r="B583" s="666"/>
      <c r="D583" s="670"/>
      <c r="E583" s="668"/>
      <c r="F583" s="707"/>
      <c r="G583" s="708"/>
    </row>
    <row r="584" spans="1:7" s="677" customFormat="1">
      <c r="A584" s="666"/>
      <c r="B584" s="666"/>
      <c r="D584" s="670"/>
      <c r="E584" s="668"/>
      <c r="F584" s="707"/>
      <c r="G584" s="708"/>
    </row>
    <row r="585" spans="1:7" s="677" customFormat="1">
      <c r="A585" s="666"/>
      <c r="B585" s="666"/>
      <c r="D585" s="670"/>
      <c r="E585" s="668"/>
      <c r="F585" s="707"/>
      <c r="G585" s="708"/>
    </row>
    <row r="586" spans="1:7" s="677" customFormat="1">
      <c r="A586" s="666"/>
      <c r="B586" s="666"/>
      <c r="D586" s="670"/>
      <c r="E586" s="668"/>
      <c r="F586" s="707"/>
      <c r="G586" s="708"/>
    </row>
    <row r="587" spans="1:7" s="677" customFormat="1">
      <c r="A587" s="666"/>
      <c r="B587" s="666"/>
      <c r="D587" s="670"/>
      <c r="E587" s="668"/>
      <c r="F587" s="707"/>
      <c r="G587" s="708"/>
    </row>
    <row r="588" spans="1:7" s="677" customFormat="1">
      <c r="A588" s="666"/>
      <c r="B588" s="666"/>
      <c r="D588" s="670"/>
      <c r="E588" s="668"/>
      <c r="F588" s="707"/>
      <c r="G588" s="708"/>
    </row>
    <row r="589" spans="1:7" s="677" customFormat="1">
      <c r="A589" s="666"/>
      <c r="B589" s="666"/>
      <c r="D589" s="670"/>
      <c r="E589" s="668"/>
      <c r="F589" s="707"/>
      <c r="G589" s="708"/>
    </row>
    <row r="590" spans="1:7" s="677" customFormat="1">
      <c r="A590" s="666"/>
      <c r="B590" s="666"/>
      <c r="D590" s="670"/>
      <c r="E590" s="668"/>
      <c r="F590" s="707"/>
      <c r="G590" s="708"/>
    </row>
    <row r="591" spans="1:7" s="677" customFormat="1">
      <c r="A591" s="666"/>
      <c r="B591" s="666"/>
      <c r="D591" s="670"/>
      <c r="E591" s="668"/>
      <c r="F591" s="707"/>
      <c r="G591" s="708"/>
    </row>
    <row r="592" spans="1:7" s="677" customFormat="1">
      <c r="A592" s="666"/>
      <c r="B592" s="666"/>
      <c r="D592" s="670"/>
      <c r="E592" s="668"/>
      <c r="F592" s="707"/>
      <c r="G592" s="708"/>
    </row>
    <row r="593" spans="1:7" s="677" customFormat="1">
      <c r="A593" s="666"/>
      <c r="B593" s="666"/>
      <c r="D593" s="670"/>
      <c r="E593" s="668"/>
      <c r="F593" s="707"/>
      <c r="G593" s="708"/>
    </row>
    <row r="594" spans="1:7" s="677" customFormat="1">
      <c r="A594" s="666"/>
      <c r="B594" s="666"/>
      <c r="D594" s="670"/>
      <c r="E594" s="668"/>
      <c r="F594" s="707"/>
      <c r="G594" s="708"/>
    </row>
    <row r="595" spans="1:7" s="677" customFormat="1">
      <c r="A595" s="666"/>
      <c r="B595" s="666"/>
      <c r="D595" s="670"/>
      <c r="E595" s="668"/>
      <c r="F595" s="707"/>
      <c r="G595" s="708"/>
    </row>
    <row r="596" spans="1:7" s="677" customFormat="1">
      <c r="A596" s="666"/>
      <c r="B596" s="666"/>
      <c r="D596" s="670"/>
      <c r="E596" s="668"/>
      <c r="F596" s="707"/>
      <c r="G596" s="708"/>
    </row>
    <row r="597" spans="1:7" s="677" customFormat="1">
      <c r="A597" s="666"/>
      <c r="B597" s="666"/>
      <c r="D597" s="670"/>
      <c r="E597" s="668"/>
      <c r="F597" s="707"/>
      <c r="G597" s="708"/>
    </row>
    <row r="598" spans="1:7" s="677" customFormat="1">
      <c r="A598" s="666"/>
      <c r="B598" s="666"/>
      <c r="D598" s="670"/>
      <c r="E598" s="668"/>
      <c r="F598" s="707"/>
      <c r="G598" s="708"/>
    </row>
    <row r="599" spans="1:7" s="677" customFormat="1">
      <c r="A599" s="666"/>
      <c r="B599" s="666"/>
      <c r="D599" s="670"/>
      <c r="E599" s="668"/>
      <c r="F599" s="707"/>
      <c r="G599" s="708"/>
    </row>
    <row r="600" spans="1:7" s="677" customFormat="1">
      <c r="A600" s="666"/>
      <c r="B600" s="666"/>
      <c r="D600" s="670"/>
      <c r="E600" s="668"/>
      <c r="F600" s="707"/>
      <c r="G600" s="708"/>
    </row>
    <row r="601" spans="1:7" s="677" customFormat="1">
      <c r="A601" s="666"/>
      <c r="B601" s="666"/>
      <c r="D601" s="670"/>
      <c r="E601" s="668"/>
      <c r="F601" s="707"/>
      <c r="G601" s="708"/>
    </row>
    <row r="602" spans="1:7" s="677" customFormat="1">
      <c r="A602" s="666"/>
      <c r="B602" s="666"/>
      <c r="D602" s="670"/>
      <c r="E602" s="668"/>
      <c r="F602" s="707"/>
      <c r="G602" s="708"/>
    </row>
    <row r="603" spans="1:7" s="677" customFormat="1">
      <c r="A603" s="666"/>
      <c r="B603" s="666"/>
      <c r="D603" s="670"/>
      <c r="E603" s="668"/>
      <c r="F603" s="707"/>
      <c r="G603" s="708"/>
    </row>
    <row r="604" spans="1:7" s="677" customFormat="1">
      <c r="A604" s="666"/>
      <c r="B604" s="666"/>
      <c r="D604" s="670"/>
      <c r="E604" s="668"/>
      <c r="F604" s="707"/>
      <c r="G604" s="708"/>
    </row>
    <row r="605" spans="1:7" s="677" customFormat="1">
      <c r="A605" s="666"/>
      <c r="B605" s="666"/>
      <c r="D605" s="670"/>
      <c r="E605" s="668"/>
      <c r="F605" s="707"/>
      <c r="G605" s="708"/>
    </row>
    <row r="606" spans="1:7" s="677" customFormat="1">
      <c r="A606" s="666"/>
      <c r="B606" s="666"/>
      <c r="D606" s="670"/>
      <c r="E606" s="668"/>
      <c r="F606" s="707"/>
      <c r="G606" s="708"/>
    </row>
    <row r="607" spans="1:7" s="677" customFormat="1">
      <c r="A607" s="666"/>
      <c r="B607" s="666"/>
      <c r="D607" s="670"/>
      <c r="E607" s="668"/>
      <c r="F607" s="707"/>
      <c r="G607" s="708"/>
    </row>
    <row r="608" spans="1:7" s="677" customFormat="1">
      <c r="A608" s="666"/>
      <c r="B608" s="666"/>
      <c r="D608" s="670"/>
      <c r="E608" s="668"/>
      <c r="F608" s="707"/>
      <c r="G608" s="708"/>
    </row>
    <row r="609" spans="1:7" s="677" customFormat="1">
      <c r="A609" s="666"/>
      <c r="B609" s="666"/>
      <c r="D609" s="670"/>
      <c r="E609" s="668"/>
      <c r="F609" s="707"/>
      <c r="G609" s="708"/>
    </row>
    <row r="610" spans="1:7" s="677" customFormat="1">
      <c r="A610" s="666"/>
      <c r="B610" s="666"/>
      <c r="D610" s="670"/>
      <c r="E610" s="668"/>
      <c r="F610" s="707"/>
      <c r="G610" s="708"/>
    </row>
    <row r="611" spans="1:7" s="677" customFormat="1">
      <c r="A611" s="666"/>
      <c r="B611" s="666"/>
      <c r="D611" s="670"/>
      <c r="E611" s="668"/>
      <c r="F611" s="707"/>
      <c r="G611" s="708"/>
    </row>
    <row r="612" spans="1:7" s="677" customFormat="1">
      <c r="A612" s="666"/>
      <c r="B612" s="666"/>
      <c r="D612" s="670"/>
      <c r="E612" s="668"/>
      <c r="F612" s="707"/>
      <c r="G612" s="708"/>
    </row>
    <row r="613" spans="1:7" s="677" customFormat="1">
      <c r="A613" s="666"/>
      <c r="B613" s="666"/>
      <c r="D613" s="670"/>
      <c r="E613" s="668"/>
      <c r="F613" s="707"/>
      <c r="G613" s="708"/>
    </row>
    <row r="614" spans="1:7" s="677" customFormat="1">
      <c r="A614" s="666"/>
      <c r="B614" s="666"/>
      <c r="D614" s="670"/>
      <c r="E614" s="668"/>
      <c r="F614" s="707"/>
      <c r="G614" s="708"/>
    </row>
    <row r="615" spans="1:7" s="677" customFormat="1">
      <c r="A615" s="666"/>
      <c r="B615" s="666"/>
      <c r="D615" s="670"/>
      <c r="E615" s="668"/>
      <c r="F615" s="707"/>
      <c r="G615" s="708"/>
    </row>
    <row r="616" spans="1:7" s="677" customFormat="1">
      <c r="A616" s="666"/>
      <c r="B616" s="666"/>
      <c r="D616" s="670"/>
      <c r="E616" s="668"/>
      <c r="F616" s="707"/>
      <c r="G616" s="708"/>
    </row>
    <row r="617" spans="1:7" s="677" customFormat="1">
      <c r="A617" s="666"/>
      <c r="B617" s="666"/>
      <c r="D617" s="670"/>
      <c r="E617" s="668"/>
      <c r="F617" s="707"/>
      <c r="G617" s="708"/>
    </row>
    <row r="618" spans="1:7" s="677" customFormat="1">
      <c r="A618" s="666"/>
      <c r="B618" s="666"/>
      <c r="D618" s="670"/>
      <c r="E618" s="668"/>
      <c r="F618" s="707"/>
      <c r="G618" s="708"/>
    </row>
    <row r="619" spans="1:7" s="677" customFormat="1">
      <c r="A619" s="666"/>
      <c r="B619" s="666"/>
      <c r="D619" s="670"/>
      <c r="E619" s="668"/>
      <c r="F619" s="707"/>
      <c r="G619" s="708"/>
    </row>
    <row r="620" spans="1:7" s="677" customFormat="1">
      <c r="A620" s="666"/>
      <c r="B620" s="666"/>
      <c r="D620" s="670"/>
      <c r="E620" s="668"/>
      <c r="F620" s="707"/>
      <c r="G620" s="708"/>
    </row>
    <row r="621" spans="1:7" s="677" customFormat="1">
      <c r="A621" s="666"/>
      <c r="B621" s="666"/>
      <c r="D621" s="670"/>
      <c r="E621" s="668"/>
      <c r="F621" s="707"/>
      <c r="G621" s="708"/>
    </row>
    <row r="622" spans="1:7" s="677" customFormat="1">
      <c r="A622" s="666"/>
      <c r="B622" s="666"/>
      <c r="D622" s="670"/>
      <c r="E622" s="668"/>
      <c r="F622" s="707"/>
      <c r="G622" s="708"/>
    </row>
    <row r="623" spans="1:7" s="677" customFormat="1">
      <c r="A623" s="666"/>
      <c r="B623" s="666"/>
      <c r="D623" s="670"/>
      <c r="E623" s="668"/>
      <c r="F623" s="707"/>
      <c r="G623" s="708"/>
    </row>
    <row r="624" spans="1:7" s="677" customFormat="1">
      <c r="A624" s="666"/>
      <c r="B624" s="666"/>
      <c r="D624" s="670"/>
      <c r="E624" s="668"/>
      <c r="F624" s="707"/>
      <c r="G624" s="708"/>
    </row>
    <row r="625" spans="1:7" s="677" customFormat="1">
      <c r="A625" s="666"/>
      <c r="B625" s="666"/>
      <c r="D625" s="670"/>
      <c r="E625" s="668"/>
      <c r="F625" s="707"/>
      <c r="G625" s="708"/>
    </row>
    <row r="626" spans="1:7" s="677" customFormat="1">
      <c r="A626" s="666"/>
      <c r="B626" s="666"/>
      <c r="D626" s="670"/>
      <c r="E626" s="668"/>
      <c r="F626" s="707"/>
      <c r="G626" s="708"/>
    </row>
    <row r="627" spans="1:7" s="677" customFormat="1">
      <c r="A627" s="666"/>
      <c r="B627" s="666"/>
      <c r="D627" s="670"/>
      <c r="E627" s="668"/>
      <c r="F627" s="707"/>
      <c r="G627" s="708"/>
    </row>
    <row r="628" spans="1:7" s="677" customFormat="1">
      <c r="A628" s="666"/>
      <c r="B628" s="666"/>
      <c r="D628" s="670"/>
      <c r="E628" s="668"/>
      <c r="F628" s="707"/>
      <c r="G628" s="708"/>
    </row>
    <row r="629" spans="1:7" s="677" customFormat="1">
      <c r="A629" s="666"/>
      <c r="B629" s="666"/>
      <c r="D629" s="670"/>
      <c r="E629" s="668"/>
      <c r="F629" s="707"/>
      <c r="G629" s="708"/>
    </row>
    <row r="630" spans="1:7" s="677" customFormat="1">
      <c r="A630" s="666"/>
      <c r="B630" s="666"/>
      <c r="D630" s="670"/>
      <c r="E630" s="668"/>
      <c r="F630" s="707"/>
      <c r="G630" s="708"/>
    </row>
    <row r="631" spans="1:7" s="677" customFormat="1">
      <c r="A631" s="666"/>
      <c r="B631" s="666"/>
      <c r="D631" s="670"/>
      <c r="E631" s="668"/>
      <c r="F631" s="707"/>
      <c r="G631" s="708"/>
    </row>
    <row r="632" spans="1:7" s="677" customFormat="1">
      <c r="A632" s="666"/>
      <c r="B632" s="666"/>
      <c r="D632" s="670"/>
      <c r="E632" s="668"/>
      <c r="F632" s="707"/>
      <c r="G632" s="708"/>
    </row>
    <row r="633" spans="1:7" s="677" customFormat="1">
      <c r="A633" s="666"/>
      <c r="B633" s="666"/>
      <c r="D633" s="670"/>
      <c r="E633" s="668"/>
      <c r="F633" s="707"/>
      <c r="G633" s="708"/>
    </row>
    <row r="634" spans="1:7" s="677" customFormat="1">
      <c r="A634" s="666"/>
      <c r="B634" s="666"/>
      <c r="D634" s="670"/>
      <c r="E634" s="668"/>
      <c r="F634" s="707"/>
      <c r="G634" s="708"/>
    </row>
    <row r="635" spans="1:7" s="677" customFormat="1">
      <c r="A635" s="666"/>
      <c r="B635" s="666"/>
      <c r="D635" s="670"/>
      <c r="E635" s="668"/>
      <c r="F635" s="707"/>
      <c r="G635" s="708"/>
    </row>
    <row r="636" spans="1:7" s="677" customFormat="1">
      <c r="A636" s="666"/>
      <c r="B636" s="666"/>
      <c r="D636" s="670"/>
      <c r="E636" s="668"/>
      <c r="F636" s="707"/>
      <c r="G636" s="708"/>
    </row>
    <row r="637" spans="1:7" s="677" customFormat="1">
      <c r="A637" s="666"/>
      <c r="B637" s="666"/>
      <c r="D637" s="670"/>
      <c r="E637" s="668"/>
      <c r="F637" s="707"/>
      <c r="G637" s="708"/>
    </row>
    <row r="638" spans="1:7" s="677" customFormat="1">
      <c r="A638" s="666"/>
      <c r="B638" s="666"/>
      <c r="D638" s="670"/>
      <c r="E638" s="668"/>
      <c r="F638" s="707"/>
      <c r="G638" s="708"/>
    </row>
    <row r="639" spans="1:7" s="677" customFormat="1">
      <c r="A639" s="666"/>
      <c r="B639" s="666"/>
      <c r="D639" s="670"/>
      <c r="E639" s="668"/>
      <c r="F639" s="707"/>
      <c r="G639" s="708"/>
    </row>
    <row r="640" spans="1:7" s="677" customFormat="1">
      <c r="A640" s="666"/>
      <c r="B640" s="666"/>
      <c r="D640" s="670"/>
      <c r="E640" s="668"/>
      <c r="F640" s="707"/>
      <c r="G640" s="708"/>
    </row>
    <row r="641" spans="1:7" s="677" customFormat="1">
      <c r="A641" s="666"/>
      <c r="B641" s="666"/>
      <c r="D641" s="670"/>
      <c r="E641" s="668"/>
      <c r="F641" s="707"/>
      <c r="G641" s="708"/>
    </row>
    <row r="642" spans="1:7" s="677" customFormat="1">
      <c r="A642" s="666"/>
      <c r="B642" s="666"/>
      <c r="D642" s="670"/>
      <c r="E642" s="668"/>
      <c r="F642" s="707"/>
      <c r="G642" s="708"/>
    </row>
    <row r="643" spans="1:7" s="677" customFormat="1">
      <c r="A643" s="666"/>
      <c r="B643" s="666"/>
      <c r="D643" s="670"/>
      <c r="E643" s="668"/>
      <c r="F643" s="707"/>
      <c r="G643" s="708"/>
    </row>
    <row r="644" spans="1:7" s="677" customFormat="1">
      <c r="A644" s="666"/>
      <c r="B644" s="666"/>
      <c r="D644" s="670"/>
      <c r="E644" s="668"/>
      <c r="F644" s="707"/>
      <c r="G644" s="708"/>
    </row>
    <row r="645" spans="1:7" s="677" customFormat="1">
      <c r="A645" s="666"/>
      <c r="B645" s="666"/>
      <c r="D645" s="670"/>
      <c r="E645" s="668"/>
      <c r="F645" s="707"/>
      <c r="G645" s="708"/>
    </row>
    <row r="646" spans="1:7" s="677" customFormat="1">
      <c r="A646" s="666"/>
      <c r="B646" s="666"/>
      <c r="D646" s="670"/>
      <c r="E646" s="668"/>
      <c r="F646" s="707"/>
      <c r="G646" s="708"/>
    </row>
    <row r="647" spans="1:7" s="677" customFormat="1">
      <c r="A647" s="666"/>
      <c r="B647" s="666"/>
      <c r="D647" s="670"/>
      <c r="E647" s="668"/>
      <c r="F647" s="707"/>
      <c r="G647" s="708"/>
    </row>
    <row r="648" spans="1:7" s="677" customFormat="1">
      <c r="A648" s="666"/>
      <c r="B648" s="666"/>
      <c r="D648" s="670"/>
      <c r="E648" s="668"/>
      <c r="F648" s="707"/>
      <c r="G648" s="708"/>
    </row>
    <row r="649" spans="1:7" s="677" customFormat="1">
      <c r="A649" s="666"/>
      <c r="B649" s="666"/>
      <c r="D649" s="670"/>
      <c r="E649" s="668"/>
      <c r="F649" s="707"/>
      <c r="G649" s="708"/>
    </row>
    <row r="650" spans="1:7" s="677" customFormat="1">
      <c r="A650" s="666"/>
      <c r="B650" s="666"/>
      <c r="D650" s="670"/>
      <c r="E650" s="668"/>
      <c r="F650" s="707"/>
      <c r="G650" s="708"/>
    </row>
    <row r="651" spans="1:7" s="677" customFormat="1">
      <c r="A651" s="666"/>
      <c r="B651" s="666"/>
      <c r="D651" s="670"/>
      <c r="E651" s="668"/>
      <c r="F651" s="707"/>
      <c r="G651" s="708"/>
    </row>
    <row r="652" spans="1:7" s="677" customFormat="1">
      <c r="A652" s="666"/>
      <c r="B652" s="666"/>
      <c r="D652" s="670"/>
      <c r="E652" s="668"/>
      <c r="F652" s="707"/>
      <c r="G652" s="708"/>
    </row>
    <row r="653" spans="1:7" s="677" customFormat="1">
      <c r="A653" s="666"/>
      <c r="B653" s="666"/>
      <c r="D653" s="670"/>
      <c r="E653" s="668"/>
      <c r="F653" s="707"/>
      <c r="G653" s="708"/>
    </row>
    <row r="654" spans="1:7" s="677" customFormat="1">
      <c r="A654" s="666"/>
      <c r="B654" s="666"/>
      <c r="D654" s="670"/>
      <c r="E654" s="668"/>
      <c r="F654" s="707"/>
      <c r="G654" s="708"/>
    </row>
    <row r="655" spans="1:7" s="677" customFormat="1">
      <c r="A655" s="666"/>
      <c r="B655" s="666"/>
      <c r="D655" s="670"/>
      <c r="E655" s="668"/>
      <c r="F655" s="707"/>
      <c r="G655" s="708"/>
    </row>
    <row r="656" spans="1:7" s="677" customFormat="1">
      <c r="A656" s="666"/>
      <c r="B656" s="666"/>
      <c r="D656" s="670"/>
      <c r="E656" s="668"/>
      <c r="F656" s="707"/>
      <c r="G656" s="708"/>
    </row>
    <row r="657" spans="1:7" s="677" customFormat="1">
      <c r="A657" s="666"/>
      <c r="B657" s="666"/>
      <c r="D657" s="670"/>
      <c r="E657" s="668"/>
      <c r="F657" s="707"/>
      <c r="G657" s="708"/>
    </row>
    <row r="658" spans="1:7" s="677" customFormat="1">
      <c r="A658" s="666"/>
      <c r="B658" s="666"/>
      <c r="D658" s="670"/>
      <c r="E658" s="668"/>
      <c r="F658" s="707"/>
      <c r="G658" s="708"/>
    </row>
    <row r="659" spans="1:7" s="677" customFormat="1">
      <c r="A659" s="666"/>
      <c r="B659" s="666"/>
      <c r="D659" s="670"/>
      <c r="E659" s="668"/>
      <c r="F659" s="707"/>
      <c r="G659" s="708"/>
    </row>
    <row r="660" spans="1:7" s="677" customFormat="1">
      <c r="A660" s="666"/>
      <c r="B660" s="666"/>
      <c r="D660" s="670"/>
      <c r="E660" s="668"/>
      <c r="F660" s="707"/>
      <c r="G660" s="708"/>
    </row>
    <row r="661" spans="1:7" s="677" customFormat="1">
      <c r="A661" s="666"/>
      <c r="B661" s="666"/>
      <c r="D661" s="670"/>
      <c r="E661" s="668"/>
      <c r="F661" s="707"/>
      <c r="G661" s="708"/>
    </row>
    <row r="662" spans="1:7" s="677" customFormat="1">
      <c r="A662" s="666"/>
      <c r="B662" s="666"/>
      <c r="D662" s="670"/>
      <c r="E662" s="668"/>
      <c r="F662" s="707"/>
      <c r="G662" s="708"/>
    </row>
    <row r="663" spans="1:7" s="677" customFormat="1">
      <c r="A663" s="666"/>
      <c r="B663" s="666"/>
      <c r="D663" s="670"/>
      <c r="E663" s="668"/>
      <c r="F663" s="707"/>
      <c r="G663" s="708"/>
    </row>
    <row r="664" spans="1:7" s="677" customFormat="1">
      <c r="A664" s="666"/>
      <c r="B664" s="666"/>
      <c r="D664" s="670"/>
      <c r="E664" s="668"/>
      <c r="F664" s="707"/>
      <c r="G664" s="708"/>
    </row>
    <row r="665" spans="1:7" s="677" customFormat="1">
      <c r="A665" s="666"/>
      <c r="B665" s="666"/>
      <c r="D665" s="670"/>
      <c r="E665" s="668"/>
      <c r="F665" s="707"/>
      <c r="G665" s="708"/>
    </row>
    <row r="666" spans="1:7" s="677" customFormat="1">
      <c r="A666" s="666"/>
      <c r="B666" s="666"/>
      <c r="D666" s="670"/>
      <c r="E666" s="668"/>
      <c r="F666" s="707"/>
      <c r="G666" s="708"/>
    </row>
    <row r="667" spans="1:7" s="677" customFormat="1">
      <c r="A667" s="666"/>
      <c r="B667" s="666"/>
      <c r="D667" s="670"/>
      <c r="E667" s="668"/>
      <c r="F667" s="707"/>
      <c r="G667" s="708"/>
    </row>
    <row r="668" spans="1:7" s="677" customFormat="1">
      <c r="A668" s="666"/>
      <c r="B668" s="666"/>
      <c r="D668" s="670"/>
      <c r="E668" s="668"/>
      <c r="F668" s="707"/>
      <c r="G668" s="708"/>
    </row>
    <row r="669" spans="1:7" s="677" customFormat="1">
      <c r="A669" s="666"/>
      <c r="B669" s="666"/>
      <c r="D669" s="670"/>
      <c r="E669" s="668"/>
      <c r="F669" s="707"/>
      <c r="G669" s="708"/>
    </row>
    <row r="670" spans="1:7" s="677" customFormat="1">
      <c r="A670" s="666"/>
      <c r="B670" s="666"/>
      <c r="D670" s="670"/>
      <c r="E670" s="668"/>
      <c r="F670" s="707"/>
      <c r="G670" s="708"/>
    </row>
    <row r="671" spans="1:7" s="677" customFormat="1">
      <c r="A671" s="666"/>
      <c r="B671" s="666"/>
      <c r="D671" s="670"/>
      <c r="E671" s="668"/>
      <c r="F671" s="707"/>
      <c r="G671" s="708"/>
    </row>
    <row r="672" spans="1:7" s="677" customFormat="1">
      <c r="A672" s="666"/>
      <c r="B672" s="666"/>
      <c r="D672" s="670"/>
      <c r="E672" s="668"/>
      <c r="F672" s="707"/>
      <c r="G672" s="708"/>
    </row>
    <row r="673" spans="1:7" s="677" customFormat="1">
      <c r="A673" s="666"/>
      <c r="B673" s="666"/>
      <c r="D673" s="670"/>
      <c r="E673" s="668"/>
      <c r="F673" s="707"/>
      <c r="G673" s="708"/>
    </row>
    <row r="674" spans="1:7" s="677" customFormat="1">
      <c r="A674" s="666"/>
      <c r="B674" s="666"/>
      <c r="D674" s="670"/>
      <c r="E674" s="668"/>
      <c r="F674" s="707"/>
      <c r="G674" s="708"/>
    </row>
    <row r="675" spans="1:7" s="677" customFormat="1">
      <c r="A675" s="666"/>
      <c r="B675" s="666"/>
      <c r="D675" s="670"/>
      <c r="E675" s="668"/>
      <c r="F675" s="707"/>
      <c r="G675" s="708"/>
    </row>
    <row r="676" spans="1:7" s="677" customFormat="1">
      <c r="A676" s="666"/>
      <c r="B676" s="666"/>
      <c r="D676" s="670"/>
      <c r="E676" s="668"/>
      <c r="F676" s="707"/>
      <c r="G676" s="708"/>
    </row>
    <row r="677" spans="1:7" s="677" customFormat="1">
      <c r="A677" s="666"/>
      <c r="B677" s="666"/>
      <c r="D677" s="670"/>
      <c r="E677" s="668"/>
      <c r="F677" s="707"/>
      <c r="G677" s="708"/>
    </row>
    <row r="678" spans="1:7" s="677" customFormat="1">
      <c r="A678" s="666"/>
      <c r="B678" s="666"/>
      <c r="D678" s="670"/>
      <c r="E678" s="668"/>
      <c r="F678" s="707"/>
      <c r="G678" s="708"/>
    </row>
    <row r="679" spans="1:7" s="677" customFormat="1">
      <c r="A679" s="666"/>
      <c r="B679" s="666"/>
      <c r="D679" s="670"/>
      <c r="E679" s="668"/>
      <c r="F679" s="707"/>
      <c r="G679" s="708"/>
    </row>
    <row r="680" spans="1:7" s="677" customFormat="1">
      <c r="A680" s="666"/>
      <c r="B680" s="666"/>
      <c r="D680" s="670"/>
      <c r="E680" s="668"/>
      <c r="F680" s="707"/>
      <c r="G680" s="708"/>
    </row>
    <row r="681" spans="1:7" s="677" customFormat="1">
      <c r="A681" s="666"/>
      <c r="B681" s="666"/>
      <c r="D681" s="670"/>
      <c r="E681" s="668"/>
      <c r="F681" s="707"/>
      <c r="G681" s="708"/>
    </row>
    <row r="682" spans="1:7" s="677" customFormat="1">
      <c r="A682" s="666"/>
      <c r="B682" s="666"/>
      <c r="D682" s="670"/>
      <c r="E682" s="668"/>
      <c r="F682" s="707"/>
      <c r="G682" s="708"/>
    </row>
    <row r="683" spans="1:7" s="677" customFormat="1">
      <c r="A683" s="666"/>
      <c r="B683" s="666"/>
      <c r="D683" s="670"/>
      <c r="E683" s="668"/>
      <c r="F683" s="707"/>
      <c r="G683" s="708"/>
    </row>
    <row r="684" spans="1:7" s="677" customFormat="1">
      <c r="A684" s="666"/>
      <c r="B684" s="666"/>
      <c r="D684" s="670"/>
      <c r="E684" s="668"/>
      <c r="F684" s="707"/>
      <c r="G684" s="708"/>
    </row>
    <row r="685" spans="1:7" s="677" customFormat="1">
      <c r="A685" s="666"/>
      <c r="B685" s="666"/>
      <c r="D685" s="670"/>
      <c r="E685" s="668"/>
      <c r="F685" s="707"/>
      <c r="G685" s="708"/>
    </row>
    <row r="686" spans="1:7" s="677" customFormat="1">
      <c r="A686" s="666"/>
      <c r="B686" s="666"/>
      <c r="D686" s="670"/>
      <c r="E686" s="668"/>
      <c r="F686" s="707"/>
      <c r="G686" s="708"/>
    </row>
    <row r="687" spans="1:7" s="677" customFormat="1">
      <c r="A687" s="666"/>
      <c r="B687" s="666"/>
      <c r="D687" s="670"/>
      <c r="E687" s="668"/>
      <c r="F687" s="707"/>
      <c r="G687" s="708"/>
    </row>
    <row r="688" spans="1:7" s="677" customFormat="1">
      <c r="A688" s="666"/>
      <c r="B688" s="666"/>
      <c r="D688" s="670"/>
      <c r="E688" s="668"/>
      <c r="F688" s="707"/>
      <c r="G688" s="708"/>
    </row>
    <row r="689" spans="1:7" s="677" customFormat="1">
      <c r="A689" s="666"/>
      <c r="B689" s="666"/>
      <c r="D689" s="670"/>
      <c r="E689" s="668"/>
      <c r="F689" s="707"/>
      <c r="G689" s="708"/>
    </row>
    <row r="690" spans="1:7" s="677" customFormat="1">
      <c r="A690" s="666"/>
      <c r="B690" s="666"/>
      <c r="D690" s="670"/>
      <c r="E690" s="668"/>
      <c r="F690" s="707"/>
      <c r="G690" s="708"/>
    </row>
    <row r="691" spans="1:7" s="677" customFormat="1">
      <c r="A691" s="666"/>
      <c r="B691" s="666"/>
      <c r="D691" s="670"/>
      <c r="E691" s="668"/>
      <c r="F691" s="707"/>
      <c r="G691" s="708"/>
    </row>
    <row r="692" spans="1:7" s="677" customFormat="1">
      <c r="A692" s="666"/>
      <c r="B692" s="666"/>
      <c r="D692" s="670"/>
      <c r="E692" s="668"/>
      <c r="F692" s="707"/>
      <c r="G692" s="708"/>
    </row>
    <row r="693" spans="1:7" s="677" customFormat="1">
      <c r="A693" s="666"/>
      <c r="B693" s="666"/>
      <c r="D693" s="670"/>
      <c r="E693" s="668"/>
      <c r="F693" s="707"/>
      <c r="G693" s="708"/>
    </row>
    <row r="694" spans="1:7" s="677" customFormat="1">
      <c r="A694" s="666"/>
      <c r="B694" s="666"/>
      <c r="D694" s="670"/>
      <c r="E694" s="668"/>
      <c r="F694" s="707"/>
      <c r="G694" s="708"/>
    </row>
    <row r="695" spans="1:7" s="677" customFormat="1">
      <c r="A695" s="666"/>
      <c r="B695" s="666"/>
      <c r="D695" s="670"/>
      <c r="E695" s="668"/>
      <c r="F695" s="707"/>
      <c r="G695" s="708"/>
    </row>
    <row r="696" spans="1:7" s="677" customFormat="1">
      <c r="A696" s="666"/>
      <c r="B696" s="666"/>
      <c r="D696" s="670"/>
      <c r="E696" s="668"/>
      <c r="F696" s="707"/>
      <c r="G696" s="708"/>
    </row>
    <row r="697" spans="1:7" s="677" customFormat="1">
      <c r="A697" s="666"/>
      <c r="B697" s="666"/>
      <c r="D697" s="670"/>
      <c r="E697" s="668"/>
      <c r="F697" s="707"/>
      <c r="G697" s="708"/>
    </row>
    <row r="698" spans="1:7" s="677" customFormat="1">
      <c r="A698" s="666"/>
      <c r="B698" s="666"/>
      <c r="D698" s="670"/>
      <c r="E698" s="668"/>
      <c r="F698" s="707"/>
      <c r="G698" s="708"/>
    </row>
    <row r="699" spans="1:7" s="677" customFormat="1">
      <c r="A699" s="666"/>
      <c r="B699" s="666"/>
      <c r="D699" s="670"/>
      <c r="E699" s="668"/>
      <c r="F699" s="707"/>
      <c r="G699" s="708"/>
    </row>
    <row r="700" spans="1:7" s="677" customFormat="1">
      <c r="A700" s="666"/>
      <c r="B700" s="666"/>
      <c r="D700" s="670"/>
      <c r="E700" s="668"/>
      <c r="F700" s="707"/>
      <c r="G700" s="708"/>
    </row>
    <row r="701" spans="1:7" s="677" customFormat="1">
      <c r="A701" s="666"/>
      <c r="B701" s="666"/>
      <c r="D701" s="670"/>
      <c r="E701" s="668"/>
      <c r="F701" s="707"/>
      <c r="G701" s="708"/>
    </row>
    <row r="702" spans="1:7" s="677" customFormat="1">
      <c r="A702" s="666"/>
      <c r="B702" s="666"/>
      <c r="D702" s="670"/>
      <c r="E702" s="668"/>
      <c r="F702" s="707"/>
      <c r="G702" s="708"/>
    </row>
    <row r="703" spans="1:7" s="677" customFormat="1">
      <c r="A703" s="666"/>
      <c r="B703" s="666"/>
      <c r="D703" s="670"/>
      <c r="E703" s="668"/>
      <c r="F703" s="707"/>
      <c r="G703" s="708"/>
    </row>
    <row r="704" spans="1:7" s="677" customFormat="1">
      <c r="A704" s="666"/>
      <c r="B704" s="666"/>
      <c r="D704" s="670"/>
      <c r="E704" s="668"/>
      <c r="F704" s="707"/>
      <c r="G704" s="708"/>
    </row>
    <row r="705" spans="1:7" s="677" customFormat="1">
      <c r="A705" s="666"/>
      <c r="B705" s="666"/>
      <c r="D705" s="670"/>
      <c r="E705" s="668"/>
      <c r="F705" s="707"/>
      <c r="G705" s="708"/>
    </row>
    <row r="706" spans="1:7" s="677" customFormat="1">
      <c r="A706" s="666"/>
      <c r="B706" s="666"/>
      <c r="D706" s="670"/>
      <c r="E706" s="668"/>
      <c r="F706" s="707"/>
      <c r="G706" s="708"/>
    </row>
    <row r="707" spans="1:7" s="677" customFormat="1">
      <c r="A707" s="666"/>
      <c r="B707" s="666"/>
      <c r="D707" s="670"/>
      <c r="E707" s="668"/>
      <c r="F707" s="707"/>
      <c r="G707" s="708"/>
    </row>
    <row r="708" spans="1:7" s="677" customFormat="1">
      <c r="A708" s="666"/>
      <c r="B708" s="666"/>
      <c r="D708" s="670"/>
      <c r="E708" s="668"/>
      <c r="F708" s="707"/>
      <c r="G708" s="708"/>
    </row>
    <row r="709" spans="1:7" s="677" customFormat="1">
      <c r="A709" s="666"/>
      <c r="B709" s="666"/>
      <c r="D709" s="670"/>
      <c r="E709" s="668"/>
      <c r="F709" s="707"/>
      <c r="G709" s="708"/>
    </row>
    <row r="710" spans="1:7" s="677" customFormat="1">
      <c r="A710" s="666"/>
      <c r="B710" s="666"/>
      <c r="D710" s="670"/>
      <c r="E710" s="668"/>
      <c r="F710" s="707"/>
      <c r="G710" s="708"/>
    </row>
    <row r="711" spans="1:7" s="677" customFormat="1">
      <c r="A711" s="666"/>
      <c r="B711" s="666"/>
      <c r="D711" s="670"/>
      <c r="E711" s="668"/>
      <c r="F711" s="707"/>
      <c r="G711" s="708"/>
    </row>
    <row r="712" spans="1:7" s="677" customFormat="1">
      <c r="A712" s="666"/>
      <c r="B712" s="666"/>
      <c r="D712" s="670"/>
      <c r="E712" s="668"/>
      <c r="F712" s="707"/>
      <c r="G712" s="708"/>
    </row>
    <row r="713" spans="1:7" s="677" customFormat="1">
      <c r="A713" s="666"/>
      <c r="B713" s="666"/>
      <c r="D713" s="670"/>
      <c r="E713" s="668"/>
      <c r="F713" s="707"/>
      <c r="G713" s="708"/>
    </row>
    <row r="714" spans="1:7" s="677" customFormat="1">
      <c r="A714" s="666"/>
      <c r="B714" s="666"/>
      <c r="D714" s="670"/>
      <c r="E714" s="668"/>
      <c r="F714" s="707"/>
      <c r="G714" s="708"/>
    </row>
    <row r="715" spans="1:7" s="677" customFormat="1">
      <c r="A715" s="666"/>
      <c r="B715" s="666"/>
      <c r="D715" s="670"/>
      <c r="E715" s="668"/>
      <c r="F715" s="707"/>
      <c r="G715" s="708"/>
    </row>
    <row r="716" spans="1:7" s="677" customFormat="1">
      <c r="A716" s="666"/>
      <c r="B716" s="666"/>
      <c r="D716" s="670"/>
      <c r="E716" s="668"/>
      <c r="F716" s="707"/>
      <c r="G716" s="708"/>
    </row>
    <row r="717" spans="1:7" s="677" customFormat="1">
      <c r="A717" s="666"/>
      <c r="B717" s="666"/>
      <c r="D717" s="670"/>
      <c r="E717" s="668"/>
      <c r="F717" s="707"/>
      <c r="G717" s="708"/>
    </row>
    <row r="718" spans="1:7" s="677" customFormat="1">
      <c r="A718" s="666"/>
      <c r="B718" s="666"/>
      <c r="D718" s="670"/>
      <c r="E718" s="668"/>
      <c r="F718" s="707"/>
      <c r="G718" s="708"/>
    </row>
    <row r="719" spans="1:7" s="677" customFormat="1">
      <c r="A719" s="666"/>
      <c r="B719" s="666"/>
      <c r="D719" s="670"/>
      <c r="E719" s="668"/>
      <c r="F719" s="707"/>
      <c r="G719" s="708"/>
    </row>
    <row r="720" spans="1:7" s="677" customFormat="1">
      <c r="A720" s="666"/>
      <c r="B720" s="666"/>
      <c r="D720" s="670"/>
      <c r="E720" s="668"/>
      <c r="F720" s="707"/>
      <c r="G720" s="708"/>
    </row>
    <row r="721" spans="1:7" s="677" customFormat="1">
      <c r="A721" s="666"/>
      <c r="B721" s="666"/>
      <c r="D721" s="670"/>
      <c r="E721" s="668"/>
      <c r="F721" s="707"/>
      <c r="G721" s="708"/>
    </row>
    <row r="722" spans="1:7" s="677" customFormat="1">
      <c r="A722" s="666"/>
      <c r="B722" s="666"/>
      <c r="D722" s="670"/>
      <c r="E722" s="668"/>
      <c r="F722" s="707"/>
      <c r="G722" s="708"/>
    </row>
    <row r="723" spans="1:7" s="677" customFormat="1">
      <c r="A723" s="666"/>
      <c r="B723" s="666"/>
      <c r="D723" s="670"/>
      <c r="E723" s="668"/>
      <c r="F723" s="707"/>
      <c r="G723" s="708"/>
    </row>
    <row r="724" spans="1:7" s="677" customFormat="1">
      <c r="A724" s="666"/>
      <c r="B724" s="666"/>
      <c r="D724" s="670"/>
      <c r="E724" s="668"/>
      <c r="F724" s="707"/>
      <c r="G724" s="708"/>
    </row>
    <row r="725" spans="1:7" s="677" customFormat="1">
      <c r="A725" s="666"/>
      <c r="B725" s="666"/>
      <c r="D725" s="670"/>
      <c r="E725" s="668"/>
      <c r="F725" s="707"/>
      <c r="G725" s="708"/>
    </row>
    <row r="726" spans="1:7" s="677" customFormat="1">
      <c r="A726" s="666"/>
      <c r="B726" s="666"/>
      <c r="D726" s="670"/>
      <c r="E726" s="668"/>
      <c r="F726" s="707"/>
      <c r="G726" s="708"/>
    </row>
    <row r="727" spans="1:7" s="677" customFormat="1">
      <c r="A727" s="666"/>
      <c r="B727" s="666"/>
      <c r="D727" s="670"/>
      <c r="E727" s="668"/>
      <c r="F727" s="707"/>
      <c r="G727" s="708"/>
    </row>
    <row r="728" spans="1:7" s="677" customFormat="1">
      <c r="A728" s="666"/>
      <c r="B728" s="666"/>
      <c r="D728" s="670"/>
      <c r="E728" s="668"/>
      <c r="F728" s="707"/>
      <c r="G728" s="708"/>
    </row>
    <row r="729" spans="1:7" s="677" customFormat="1">
      <c r="A729" s="666"/>
      <c r="B729" s="666"/>
      <c r="D729" s="670"/>
      <c r="E729" s="668"/>
      <c r="F729" s="707"/>
      <c r="G729" s="708"/>
    </row>
    <row r="730" spans="1:7" s="677" customFormat="1">
      <c r="A730" s="666"/>
      <c r="B730" s="666"/>
      <c r="D730" s="670"/>
      <c r="E730" s="668"/>
      <c r="F730" s="707"/>
      <c r="G730" s="708"/>
    </row>
    <row r="731" spans="1:7" s="677" customFormat="1">
      <c r="A731" s="666"/>
      <c r="B731" s="666"/>
      <c r="D731" s="670"/>
      <c r="E731" s="668"/>
      <c r="F731" s="707"/>
      <c r="G731" s="708"/>
    </row>
    <row r="732" spans="1:7" s="677" customFormat="1">
      <c r="A732" s="666"/>
      <c r="B732" s="666"/>
      <c r="D732" s="670"/>
      <c r="E732" s="668"/>
      <c r="F732" s="707"/>
      <c r="G732" s="708"/>
    </row>
    <row r="733" spans="1:7" s="677" customFormat="1">
      <c r="A733" s="666"/>
      <c r="B733" s="666"/>
      <c r="D733" s="670"/>
      <c r="E733" s="668"/>
      <c r="F733" s="707"/>
      <c r="G733" s="708"/>
    </row>
    <row r="734" spans="1:7" s="677" customFormat="1">
      <c r="A734" s="666"/>
      <c r="B734" s="666"/>
      <c r="D734" s="670"/>
      <c r="E734" s="668"/>
      <c r="F734" s="707"/>
      <c r="G734" s="708"/>
    </row>
    <row r="735" spans="1:7" s="677" customFormat="1">
      <c r="A735" s="666"/>
      <c r="B735" s="666"/>
      <c r="D735" s="670"/>
      <c r="E735" s="668"/>
      <c r="F735" s="707"/>
      <c r="G735" s="708"/>
    </row>
    <row r="736" spans="1:7" s="677" customFormat="1">
      <c r="A736" s="666"/>
      <c r="B736" s="666"/>
      <c r="D736" s="670"/>
      <c r="E736" s="668"/>
      <c r="F736" s="707"/>
      <c r="G736" s="708"/>
    </row>
    <row r="737" spans="1:7" s="677" customFormat="1">
      <c r="A737" s="666"/>
      <c r="B737" s="666"/>
      <c r="D737" s="670"/>
      <c r="E737" s="668"/>
      <c r="F737" s="707"/>
      <c r="G737" s="708"/>
    </row>
    <row r="738" spans="1:7" s="677" customFormat="1">
      <c r="A738" s="666"/>
      <c r="B738" s="666"/>
      <c r="D738" s="670"/>
      <c r="E738" s="668"/>
      <c r="F738" s="707"/>
      <c r="G738" s="708"/>
    </row>
    <row r="739" spans="1:7" s="677" customFormat="1">
      <c r="A739" s="666"/>
      <c r="B739" s="666"/>
      <c r="D739" s="670"/>
      <c r="E739" s="668"/>
      <c r="F739" s="707"/>
      <c r="G739" s="708"/>
    </row>
    <row r="740" spans="1:7" s="677" customFormat="1">
      <c r="A740" s="666"/>
      <c r="B740" s="666"/>
      <c r="D740" s="670"/>
      <c r="E740" s="668"/>
      <c r="F740" s="707"/>
      <c r="G740" s="708"/>
    </row>
    <row r="741" spans="1:7" s="677" customFormat="1">
      <c r="A741" s="666"/>
      <c r="B741" s="666"/>
      <c r="D741" s="670"/>
      <c r="E741" s="668"/>
      <c r="F741" s="707"/>
      <c r="G741" s="708"/>
    </row>
    <row r="742" spans="1:7" s="677" customFormat="1">
      <c r="A742" s="666"/>
      <c r="B742" s="666"/>
      <c r="D742" s="670"/>
      <c r="E742" s="668"/>
      <c r="F742" s="707"/>
      <c r="G742" s="708"/>
    </row>
    <row r="743" spans="1:7" s="677" customFormat="1">
      <c r="A743" s="666"/>
      <c r="B743" s="666"/>
      <c r="D743" s="670"/>
      <c r="E743" s="668"/>
      <c r="F743" s="707"/>
      <c r="G743" s="708"/>
    </row>
    <row r="744" spans="1:7" s="677" customFormat="1">
      <c r="A744" s="666"/>
      <c r="B744" s="666"/>
      <c r="D744" s="670"/>
      <c r="E744" s="668"/>
      <c r="F744" s="707"/>
      <c r="G744" s="708"/>
    </row>
    <row r="745" spans="1:7" s="677" customFormat="1">
      <c r="A745" s="666"/>
      <c r="B745" s="666"/>
      <c r="D745" s="670"/>
      <c r="E745" s="668"/>
      <c r="F745" s="707"/>
      <c r="G745" s="708"/>
    </row>
    <row r="746" spans="1:7" s="677" customFormat="1">
      <c r="A746" s="666"/>
      <c r="B746" s="666"/>
      <c r="D746" s="670"/>
      <c r="E746" s="668"/>
      <c r="F746" s="707"/>
      <c r="G746" s="708"/>
    </row>
    <row r="747" spans="1:7" s="677" customFormat="1">
      <c r="A747" s="666"/>
      <c r="B747" s="666"/>
      <c r="D747" s="670"/>
      <c r="E747" s="668"/>
      <c r="F747" s="707"/>
      <c r="G747" s="708"/>
    </row>
    <row r="748" spans="1:7" s="677" customFormat="1">
      <c r="A748" s="666"/>
      <c r="B748" s="666"/>
      <c r="D748" s="670"/>
      <c r="E748" s="668"/>
      <c r="F748" s="707"/>
      <c r="G748" s="708"/>
    </row>
    <row r="749" spans="1:7" s="677" customFormat="1">
      <c r="A749" s="666"/>
      <c r="B749" s="666"/>
      <c r="D749" s="670"/>
      <c r="E749" s="668"/>
      <c r="F749" s="707"/>
      <c r="G749" s="708"/>
    </row>
    <row r="750" spans="1:7" s="677" customFormat="1">
      <c r="A750" s="666"/>
      <c r="B750" s="666"/>
      <c r="D750" s="670"/>
      <c r="E750" s="668"/>
      <c r="F750" s="707"/>
      <c r="G750" s="708"/>
    </row>
    <row r="751" spans="1:7" s="677" customFormat="1">
      <c r="A751" s="666"/>
      <c r="B751" s="666"/>
      <c r="D751" s="670"/>
      <c r="E751" s="668"/>
      <c r="F751" s="707"/>
      <c r="G751" s="708"/>
    </row>
    <row r="752" spans="1:7" s="677" customFormat="1">
      <c r="A752" s="666"/>
      <c r="B752" s="666"/>
      <c r="D752" s="670"/>
      <c r="E752" s="668"/>
      <c r="F752" s="707"/>
      <c r="G752" s="708"/>
    </row>
    <row r="753" spans="1:7" s="677" customFormat="1">
      <c r="A753" s="666"/>
      <c r="B753" s="666"/>
      <c r="D753" s="670"/>
      <c r="E753" s="668"/>
      <c r="F753" s="707"/>
      <c r="G753" s="708"/>
    </row>
    <row r="754" spans="1:7" s="677" customFormat="1">
      <c r="A754" s="666"/>
      <c r="B754" s="666"/>
      <c r="D754" s="670"/>
      <c r="E754" s="668"/>
      <c r="F754" s="707"/>
      <c r="G754" s="708"/>
    </row>
    <row r="755" spans="1:7" s="677" customFormat="1">
      <c r="A755" s="666"/>
      <c r="B755" s="666"/>
      <c r="D755" s="670"/>
      <c r="E755" s="668"/>
      <c r="F755" s="707"/>
      <c r="G755" s="708"/>
    </row>
    <row r="756" spans="1:7" s="677" customFormat="1">
      <c r="A756" s="666"/>
      <c r="B756" s="666"/>
      <c r="D756" s="670"/>
      <c r="E756" s="668"/>
      <c r="F756" s="707"/>
      <c r="G756" s="708"/>
    </row>
    <row r="757" spans="1:7" s="677" customFormat="1">
      <c r="A757" s="666"/>
      <c r="B757" s="666"/>
      <c r="D757" s="670"/>
      <c r="E757" s="668"/>
      <c r="F757" s="707"/>
      <c r="G757" s="708"/>
    </row>
    <row r="758" spans="1:7" s="677" customFormat="1">
      <c r="A758" s="666"/>
      <c r="B758" s="666"/>
      <c r="D758" s="670"/>
      <c r="E758" s="668"/>
      <c r="F758" s="707"/>
      <c r="G758" s="708"/>
    </row>
    <row r="759" spans="1:7" s="677" customFormat="1">
      <c r="A759" s="666"/>
      <c r="B759" s="666"/>
      <c r="D759" s="670"/>
      <c r="E759" s="668"/>
      <c r="F759" s="707"/>
      <c r="G759" s="708"/>
    </row>
    <row r="760" spans="1:7" s="677" customFormat="1">
      <c r="A760" s="666"/>
      <c r="B760" s="666"/>
      <c r="D760" s="670"/>
      <c r="E760" s="668"/>
      <c r="F760" s="707"/>
      <c r="G760" s="708"/>
    </row>
    <row r="761" spans="1:7" s="677" customFormat="1">
      <c r="A761" s="666"/>
      <c r="B761" s="666"/>
      <c r="D761" s="670"/>
      <c r="E761" s="668"/>
      <c r="F761" s="707"/>
      <c r="G761" s="708"/>
    </row>
    <row r="762" spans="1:7" s="677" customFormat="1">
      <c r="A762" s="666"/>
      <c r="B762" s="666"/>
      <c r="D762" s="670"/>
      <c r="E762" s="668"/>
      <c r="F762" s="707"/>
      <c r="G762" s="708"/>
    </row>
    <row r="763" spans="1:7" s="677" customFormat="1">
      <c r="A763" s="666"/>
      <c r="B763" s="666"/>
      <c r="D763" s="670"/>
      <c r="E763" s="668"/>
      <c r="F763" s="707"/>
      <c r="G763" s="708"/>
    </row>
    <row r="764" spans="1:7" s="677" customFormat="1">
      <c r="A764" s="666"/>
      <c r="B764" s="666"/>
      <c r="D764" s="670"/>
      <c r="E764" s="668"/>
      <c r="F764" s="707"/>
      <c r="G764" s="708"/>
    </row>
    <row r="765" spans="1:7" s="677" customFormat="1">
      <c r="A765" s="666"/>
      <c r="B765" s="666"/>
      <c r="D765" s="670"/>
      <c r="E765" s="668"/>
      <c r="F765" s="707"/>
      <c r="G765" s="708"/>
    </row>
    <row r="766" spans="1:7" s="677" customFormat="1">
      <c r="A766" s="666"/>
      <c r="B766" s="666"/>
      <c r="D766" s="670"/>
      <c r="E766" s="668"/>
      <c r="F766" s="707"/>
      <c r="G766" s="708"/>
    </row>
    <row r="767" spans="1:7" s="677" customFormat="1">
      <c r="A767" s="666"/>
      <c r="B767" s="666"/>
      <c r="D767" s="670"/>
      <c r="E767" s="668"/>
      <c r="F767" s="707"/>
      <c r="G767" s="708"/>
    </row>
    <row r="768" spans="1:7" s="677" customFormat="1">
      <c r="A768" s="666"/>
      <c r="B768" s="666"/>
      <c r="D768" s="670"/>
      <c r="E768" s="668"/>
      <c r="F768" s="707"/>
      <c r="G768" s="708"/>
    </row>
    <row r="769" spans="1:7" s="677" customFormat="1">
      <c r="A769" s="666"/>
      <c r="B769" s="666"/>
      <c r="D769" s="670"/>
      <c r="E769" s="668"/>
      <c r="F769" s="707"/>
      <c r="G769" s="708"/>
    </row>
    <row r="770" spans="1:7" s="677" customFormat="1">
      <c r="A770" s="666"/>
      <c r="B770" s="666"/>
      <c r="D770" s="670"/>
      <c r="E770" s="668"/>
      <c r="F770" s="707"/>
      <c r="G770" s="708"/>
    </row>
    <row r="771" spans="1:7" s="677" customFormat="1">
      <c r="A771" s="666"/>
      <c r="B771" s="666"/>
      <c r="D771" s="670"/>
      <c r="E771" s="668"/>
      <c r="F771" s="707"/>
      <c r="G771" s="708"/>
    </row>
    <row r="772" spans="1:7" s="677" customFormat="1">
      <c r="A772" s="666"/>
      <c r="B772" s="666"/>
      <c r="D772" s="670"/>
      <c r="E772" s="668"/>
      <c r="F772" s="707"/>
      <c r="G772" s="708"/>
    </row>
    <row r="773" spans="1:7" s="677" customFormat="1">
      <c r="A773" s="666"/>
      <c r="B773" s="666"/>
      <c r="D773" s="670"/>
      <c r="E773" s="668"/>
      <c r="F773" s="707"/>
      <c r="G773" s="708"/>
    </row>
    <row r="774" spans="1:7" s="677" customFormat="1">
      <c r="A774" s="666"/>
      <c r="B774" s="666"/>
      <c r="D774" s="670"/>
      <c r="E774" s="668"/>
      <c r="F774" s="707"/>
      <c r="G774" s="708"/>
    </row>
    <row r="775" spans="1:7" s="677" customFormat="1">
      <c r="A775" s="666"/>
      <c r="B775" s="666"/>
      <c r="D775" s="670"/>
      <c r="E775" s="668"/>
      <c r="F775" s="707"/>
      <c r="G775" s="708"/>
    </row>
    <row r="776" spans="1:7" s="677" customFormat="1">
      <c r="A776" s="666"/>
      <c r="B776" s="666"/>
      <c r="D776" s="670"/>
      <c r="E776" s="668"/>
      <c r="F776" s="707"/>
      <c r="G776" s="708"/>
    </row>
    <row r="777" spans="1:7" s="677" customFormat="1">
      <c r="A777" s="666"/>
      <c r="B777" s="666"/>
      <c r="D777" s="670"/>
      <c r="E777" s="668"/>
      <c r="F777" s="707"/>
      <c r="G777" s="708"/>
    </row>
    <row r="778" spans="1:7" s="677" customFormat="1">
      <c r="A778" s="666"/>
      <c r="B778" s="666"/>
      <c r="D778" s="670"/>
      <c r="E778" s="668"/>
      <c r="F778" s="707"/>
      <c r="G778" s="708"/>
    </row>
    <row r="779" spans="1:7" s="677" customFormat="1">
      <c r="A779" s="666"/>
      <c r="B779" s="666"/>
      <c r="D779" s="670"/>
      <c r="E779" s="668"/>
      <c r="F779" s="707"/>
      <c r="G779" s="708"/>
    </row>
    <row r="780" spans="1:7" s="677" customFormat="1">
      <c r="A780" s="666"/>
      <c r="B780" s="666"/>
      <c r="D780" s="670"/>
      <c r="E780" s="668"/>
      <c r="F780" s="707"/>
      <c r="G780" s="708"/>
    </row>
    <row r="781" spans="1:7" s="677" customFormat="1">
      <c r="A781" s="666"/>
      <c r="B781" s="666"/>
      <c r="D781" s="670"/>
      <c r="E781" s="668"/>
      <c r="F781" s="707"/>
      <c r="G781" s="708"/>
    </row>
    <row r="782" spans="1:7" s="677" customFormat="1">
      <c r="A782" s="666"/>
      <c r="B782" s="666"/>
      <c r="D782" s="670"/>
      <c r="E782" s="668"/>
      <c r="F782" s="707"/>
      <c r="G782" s="708"/>
    </row>
    <row r="783" spans="1:7" s="677" customFormat="1">
      <c r="A783" s="666"/>
      <c r="B783" s="666"/>
      <c r="D783" s="670"/>
      <c r="E783" s="668"/>
      <c r="F783" s="707"/>
      <c r="G783" s="708"/>
    </row>
    <row r="784" spans="1:7" s="677" customFormat="1">
      <c r="A784" s="666"/>
      <c r="B784" s="666"/>
      <c r="D784" s="670"/>
      <c r="E784" s="668"/>
      <c r="F784" s="707"/>
      <c r="G784" s="708"/>
    </row>
    <row r="785" spans="1:7" s="677" customFormat="1">
      <c r="A785" s="666"/>
      <c r="B785" s="666"/>
      <c r="D785" s="670"/>
      <c r="E785" s="668"/>
      <c r="F785" s="707"/>
      <c r="G785" s="708"/>
    </row>
    <row r="786" spans="1:7" s="677" customFormat="1">
      <c r="A786" s="666"/>
      <c r="B786" s="666"/>
      <c r="D786" s="670"/>
      <c r="E786" s="668"/>
      <c r="F786" s="707"/>
      <c r="G786" s="708"/>
    </row>
    <row r="787" spans="1:7" s="677" customFormat="1">
      <c r="A787" s="666"/>
      <c r="B787" s="666"/>
      <c r="D787" s="670"/>
      <c r="E787" s="668"/>
      <c r="F787" s="707"/>
      <c r="G787" s="708"/>
    </row>
    <row r="788" spans="1:7" s="677" customFormat="1">
      <c r="A788" s="666"/>
      <c r="B788" s="666"/>
      <c r="D788" s="670"/>
      <c r="E788" s="668"/>
      <c r="F788" s="707"/>
      <c r="G788" s="708"/>
    </row>
    <row r="789" spans="1:7" s="677" customFormat="1">
      <c r="A789" s="666"/>
      <c r="B789" s="666"/>
      <c r="D789" s="670"/>
      <c r="E789" s="668"/>
      <c r="F789" s="707"/>
      <c r="G789" s="708"/>
    </row>
    <row r="790" spans="1:7" s="677" customFormat="1">
      <c r="A790" s="666"/>
      <c r="B790" s="666"/>
      <c r="D790" s="670"/>
      <c r="E790" s="668"/>
      <c r="F790" s="707"/>
      <c r="G790" s="708"/>
    </row>
    <row r="791" spans="1:7" s="677" customFormat="1">
      <c r="A791" s="666"/>
      <c r="B791" s="666"/>
      <c r="D791" s="670"/>
      <c r="E791" s="668"/>
      <c r="F791" s="707"/>
      <c r="G791" s="708"/>
    </row>
    <row r="792" spans="1:7" s="677" customFormat="1">
      <c r="A792" s="666"/>
      <c r="B792" s="666"/>
      <c r="D792" s="670"/>
      <c r="E792" s="668"/>
      <c r="F792" s="707"/>
      <c r="G792" s="708"/>
    </row>
    <row r="793" spans="1:7" s="677" customFormat="1">
      <c r="A793" s="666"/>
      <c r="B793" s="666"/>
      <c r="D793" s="670"/>
      <c r="E793" s="668"/>
      <c r="F793" s="707"/>
      <c r="G793" s="708"/>
    </row>
    <row r="794" spans="1:7" s="677" customFormat="1">
      <c r="A794" s="666"/>
      <c r="B794" s="666"/>
      <c r="D794" s="670"/>
      <c r="E794" s="668"/>
      <c r="F794" s="707"/>
      <c r="G794" s="708"/>
    </row>
    <row r="795" spans="1:7" s="677" customFormat="1">
      <c r="A795" s="666"/>
      <c r="B795" s="666"/>
      <c r="D795" s="670"/>
      <c r="E795" s="668"/>
      <c r="F795" s="707"/>
      <c r="G795" s="708"/>
    </row>
    <row r="796" spans="1:7" s="677" customFormat="1">
      <c r="A796" s="666"/>
      <c r="B796" s="666"/>
      <c r="D796" s="670"/>
      <c r="E796" s="668"/>
      <c r="F796" s="707"/>
      <c r="G796" s="708"/>
    </row>
    <row r="797" spans="1:7" s="677" customFormat="1">
      <c r="A797" s="666"/>
      <c r="B797" s="666"/>
      <c r="D797" s="670"/>
      <c r="E797" s="668"/>
      <c r="F797" s="707"/>
      <c r="G797" s="708"/>
    </row>
    <row r="798" spans="1:7" s="677" customFormat="1">
      <c r="A798" s="666"/>
      <c r="B798" s="666"/>
      <c r="D798" s="670"/>
      <c r="E798" s="668"/>
      <c r="F798" s="707"/>
      <c r="G798" s="708"/>
    </row>
    <row r="799" spans="1:7" s="677" customFormat="1">
      <c r="A799" s="666"/>
      <c r="B799" s="666"/>
      <c r="D799" s="670"/>
      <c r="E799" s="668"/>
      <c r="F799" s="707"/>
      <c r="G799" s="708"/>
    </row>
    <row r="800" spans="1:7" s="677" customFormat="1">
      <c r="A800" s="666"/>
      <c r="B800" s="666"/>
      <c r="D800" s="670"/>
      <c r="E800" s="668"/>
      <c r="F800" s="707"/>
      <c r="G800" s="708"/>
    </row>
    <row r="801" spans="1:7" s="677" customFormat="1">
      <c r="A801" s="666"/>
      <c r="B801" s="666"/>
      <c r="D801" s="670"/>
      <c r="E801" s="668"/>
      <c r="F801" s="707"/>
      <c r="G801" s="708"/>
    </row>
    <row r="802" spans="1:7" s="677" customFormat="1">
      <c r="A802" s="666"/>
      <c r="B802" s="666"/>
      <c r="D802" s="670"/>
      <c r="E802" s="668"/>
      <c r="F802" s="707"/>
      <c r="G802" s="708"/>
    </row>
    <row r="803" spans="1:7" s="677" customFormat="1">
      <c r="A803" s="666"/>
      <c r="B803" s="666"/>
      <c r="D803" s="670"/>
      <c r="E803" s="668"/>
      <c r="F803" s="707"/>
      <c r="G803" s="708"/>
    </row>
    <row r="804" spans="1:7" s="677" customFormat="1">
      <c r="A804" s="666"/>
      <c r="B804" s="666"/>
      <c r="D804" s="670"/>
      <c r="E804" s="668"/>
      <c r="F804" s="707"/>
      <c r="G804" s="708"/>
    </row>
    <row r="805" spans="1:7" s="677" customFormat="1">
      <c r="A805" s="666"/>
      <c r="B805" s="666"/>
      <c r="D805" s="670"/>
      <c r="E805" s="668"/>
      <c r="F805" s="707"/>
      <c r="G805" s="708"/>
    </row>
    <row r="806" spans="1:7" s="677" customFormat="1">
      <c r="A806" s="666"/>
      <c r="B806" s="666"/>
      <c r="D806" s="670"/>
      <c r="E806" s="668"/>
      <c r="F806" s="707"/>
      <c r="G806" s="708"/>
    </row>
    <row r="807" spans="1:7" s="677" customFormat="1">
      <c r="A807" s="666"/>
      <c r="B807" s="666"/>
      <c r="D807" s="670"/>
      <c r="E807" s="668"/>
      <c r="F807" s="707"/>
      <c r="G807" s="708"/>
    </row>
    <row r="808" spans="1:7" s="677" customFormat="1">
      <c r="A808" s="666"/>
      <c r="B808" s="666"/>
      <c r="D808" s="670"/>
      <c r="E808" s="668"/>
      <c r="F808" s="707"/>
      <c r="G808" s="708"/>
    </row>
    <row r="809" spans="1:7" s="677" customFormat="1">
      <c r="A809" s="666"/>
      <c r="B809" s="666"/>
      <c r="D809" s="670"/>
      <c r="E809" s="668"/>
      <c r="F809" s="707"/>
      <c r="G809" s="708"/>
    </row>
    <row r="810" spans="1:7" s="677" customFormat="1">
      <c r="A810" s="666"/>
      <c r="B810" s="666"/>
      <c r="D810" s="670"/>
      <c r="E810" s="668"/>
      <c r="F810" s="707"/>
      <c r="G810" s="708"/>
    </row>
    <row r="811" spans="1:7" s="677" customFormat="1">
      <c r="A811" s="666"/>
      <c r="B811" s="666"/>
      <c r="D811" s="670"/>
      <c r="E811" s="668"/>
      <c r="F811" s="707"/>
      <c r="G811" s="708"/>
    </row>
    <row r="812" spans="1:7" s="677" customFormat="1">
      <c r="A812" s="666"/>
      <c r="B812" s="666"/>
      <c r="D812" s="670"/>
      <c r="E812" s="668"/>
      <c r="F812" s="707"/>
      <c r="G812" s="708"/>
    </row>
    <row r="813" spans="1:7" s="677" customFormat="1">
      <c r="A813" s="666"/>
      <c r="B813" s="666"/>
      <c r="D813" s="670"/>
      <c r="E813" s="668"/>
      <c r="F813" s="707"/>
      <c r="G813" s="708"/>
    </row>
    <row r="814" spans="1:7" s="677" customFormat="1">
      <c r="A814" s="666"/>
      <c r="B814" s="666"/>
      <c r="D814" s="670"/>
      <c r="E814" s="668"/>
      <c r="F814" s="707"/>
      <c r="G814" s="708"/>
    </row>
    <row r="815" spans="1:7" s="677" customFormat="1">
      <c r="A815" s="666"/>
      <c r="B815" s="666"/>
      <c r="D815" s="670"/>
      <c r="E815" s="668"/>
      <c r="F815" s="707"/>
      <c r="G815" s="708"/>
    </row>
    <row r="816" spans="1:7" s="677" customFormat="1">
      <c r="A816" s="666"/>
      <c r="B816" s="666"/>
      <c r="D816" s="670"/>
      <c r="E816" s="668"/>
      <c r="F816" s="707"/>
      <c r="G816" s="708"/>
    </row>
    <row r="817" spans="1:7" s="677" customFormat="1">
      <c r="A817" s="666"/>
      <c r="B817" s="666"/>
      <c r="D817" s="670"/>
      <c r="E817" s="668"/>
      <c r="F817" s="707"/>
      <c r="G817" s="708"/>
    </row>
    <row r="818" spans="1:7" s="677" customFormat="1">
      <c r="A818" s="666"/>
      <c r="B818" s="666"/>
      <c r="D818" s="670"/>
      <c r="E818" s="668"/>
      <c r="F818" s="707"/>
      <c r="G818" s="708"/>
    </row>
    <row r="819" spans="1:7" s="677" customFormat="1">
      <c r="A819" s="666"/>
      <c r="B819" s="666"/>
      <c r="D819" s="670"/>
      <c r="E819" s="668"/>
      <c r="F819" s="707"/>
      <c r="G819" s="708"/>
    </row>
    <row r="820" spans="1:7" s="677" customFormat="1">
      <c r="A820" s="666"/>
      <c r="B820" s="666"/>
      <c r="D820" s="670"/>
      <c r="E820" s="668"/>
      <c r="F820" s="707"/>
      <c r="G820" s="708"/>
    </row>
    <row r="821" spans="1:7" s="677" customFormat="1">
      <c r="A821" s="666"/>
      <c r="B821" s="666"/>
      <c r="D821" s="670"/>
      <c r="E821" s="668"/>
      <c r="F821" s="707"/>
      <c r="G821" s="708"/>
    </row>
    <row r="822" spans="1:7" s="677" customFormat="1">
      <c r="A822" s="666"/>
      <c r="B822" s="666"/>
      <c r="D822" s="670"/>
      <c r="E822" s="668"/>
      <c r="F822" s="707"/>
      <c r="G822" s="708"/>
    </row>
    <row r="823" spans="1:7" s="677" customFormat="1">
      <c r="A823" s="666"/>
      <c r="B823" s="666"/>
      <c r="D823" s="670"/>
      <c r="E823" s="668"/>
      <c r="F823" s="707"/>
      <c r="G823" s="708"/>
    </row>
    <row r="824" spans="1:7" s="677" customFormat="1">
      <c r="A824" s="666"/>
      <c r="B824" s="666"/>
      <c r="D824" s="670"/>
      <c r="E824" s="668"/>
      <c r="F824" s="707"/>
      <c r="G824" s="708"/>
    </row>
    <row r="825" spans="1:7" s="677" customFormat="1">
      <c r="A825" s="666"/>
      <c r="B825" s="666"/>
      <c r="D825" s="670"/>
      <c r="E825" s="668"/>
      <c r="F825" s="707"/>
      <c r="G825" s="708"/>
    </row>
    <row r="826" spans="1:7" s="677" customFormat="1">
      <c r="A826" s="666"/>
      <c r="B826" s="666"/>
      <c r="D826" s="670"/>
      <c r="E826" s="668"/>
      <c r="F826" s="707"/>
      <c r="G826" s="708"/>
    </row>
    <row r="827" spans="1:7" s="677" customFormat="1">
      <c r="A827" s="666"/>
      <c r="B827" s="666"/>
      <c r="D827" s="670"/>
      <c r="E827" s="668"/>
      <c r="F827" s="707"/>
      <c r="G827" s="708"/>
    </row>
    <row r="828" spans="1:7" s="677" customFormat="1">
      <c r="A828" s="666"/>
      <c r="B828" s="666"/>
      <c r="D828" s="670"/>
      <c r="E828" s="668"/>
      <c r="F828" s="707"/>
      <c r="G828" s="708"/>
    </row>
    <row r="829" spans="1:7" s="677" customFormat="1">
      <c r="A829" s="666"/>
      <c r="B829" s="666"/>
      <c r="D829" s="670"/>
      <c r="E829" s="668"/>
      <c r="F829" s="707"/>
      <c r="G829" s="708"/>
    </row>
    <row r="830" spans="1:7" s="677" customFormat="1">
      <c r="A830" s="666"/>
      <c r="B830" s="666"/>
      <c r="D830" s="670"/>
      <c r="E830" s="668"/>
      <c r="F830" s="707"/>
      <c r="G830" s="708"/>
    </row>
    <row r="831" spans="1:7" s="677" customFormat="1">
      <c r="A831" s="666"/>
      <c r="B831" s="666"/>
      <c r="D831" s="670"/>
      <c r="E831" s="668"/>
      <c r="F831" s="707"/>
      <c r="G831" s="708"/>
    </row>
    <row r="832" spans="1:7" s="677" customFormat="1">
      <c r="A832" s="666"/>
      <c r="B832" s="666"/>
      <c r="D832" s="670"/>
      <c r="E832" s="668"/>
      <c r="F832" s="707"/>
      <c r="G832" s="708"/>
    </row>
    <row r="833" spans="1:7" s="677" customFormat="1">
      <c r="A833" s="666"/>
      <c r="B833" s="666"/>
      <c r="D833" s="670"/>
      <c r="E833" s="668"/>
      <c r="F833" s="707"/>
      <c r="G833" s="708"/>
    </row>
    <row r="834" spans="1:7" s="677" customFormat="1">
      <c r="A834" s="666"/>
      <c r="B834" s="666"/>
      <c r="D834" s="670"/>
      <c r="E834" s="668"/>
      <c r="F834" s="707"/>
      <c r="G834" s="708"/>
    </row>
    <row r="835" spans="1:7" s="677" customFormat="1">
      <c r="A835" s="666"/>
      <c r="B835" s="666"/>
      <c r="D835" s="670"/>
      <c r="E835" s="668"/>
      <c r="F835" s="707"/>
      <c r="G835" s="708"/>
    </row>
    <row r="836" spans="1:7" s="677" customFormat="1">
      <c r="A836" s="666"/>
      <c r="B836" s="666"/>
      <c r="D836" s="670"/>
      <c r="E836" s="668"/>
      <c r="F836" s="707"/>
      <c r="G836" s="708"/>
    </row>
    <row r="837" spans="1:7" s="677" customFormat="1">
      <c r="A837" s="666"/>
      <c r="B837" s="666"/>
      <c r="D837" s="670"/>
      <c r="E837" s="668"/>
      <c r="F837" s="707"/>
      <c r="G837" s="708"/>
    </row>
    <row r="838" spans="1:7" s="677" customFormat="1">
      <c r="A838" s="666"/>
      <c r="B838" s="666"/>
      <c r="D838" s="670"/>
      <c r="E838" s="668"/>
      <c r="F838" s="707"/>
      <c r="G838" s="708"/>
    </row>
    <row r="839" spans="1:7" s="677" customFormat="1">
      <c r="A839" s="666"/>
      <c r="B839" s="666"/>
      <c r="D839" s="670"/>
      <c r="E839" s="668"/>
      <c r="F839" s="707"/>
      <c r="G839" s="708"/>
    </row>
    <row r="840" spans="1:7" s="677" customFormat="1">
      <c r="A840" s="666"/>
      <c r="B840" s="666"/>
      <c r="D840" s="670"/>
      <c r="E840" s="668"/>
      <c r="F840" s="707"/>
      <c r="G840" s="708"/>
    </row>
    <row r="841" spans="1:7" s="677" customFormat="1">
      <c r="A841" s="666"/>
      <c r="B841" s="666"/>
      <c r="D841" s="670"/>
      <c r="E841" s="668"/>
      <c r="F841" s="707"/>
      <c r="G841" s="708"/>
    </row>
    <row r="842" spans="1:7" s="677" customFormat="1">
      <c r="A842" s="666"/>
      <c r="B842" s="666"/>
      <c r="D842" s="670"/>
      <c r="E842" s="668"/>
      <c r="F842" s="707"/>
      <c r="G842" s="708"/>
    </row>
    <row r="843" spans="1:7" s="677" customFormat="1">
      <c r="A843" s="666"/>
      <c r="B843" s="666"/>
      <c r="D843" s="670"/>
      <c r="E843" s="668"/>
      <c r="F843" s="707"/>
      <c r="G843" s="708"/>
    </row>
    <row r="844" spans="1:7" s="677" customFormat="1">
      <c r="A844" s="666"/>
      <c r="B844" s="666"/>
      <c r="D844" s="670"/>
      <c r="E844" s="668"/>
      <c r="F844" s="707"/>
      <c r="G844" s="708"/>
    </row>
    <row r="845" spans="1:7" s="677" customFormat="1">
      <c r="A845" s="666"/>
      <c r="B845" s="666"/>
      <c r="D845" s="670"/>
      <c r="E845" s="668"/>
      <c r="F845" s="707"/>
      <c r="G845" s="708"/>
    </row>
    <row r="846" spans="1:7" s="677" customFormat="1">
      <c r="A846" s="666"/>
      <c r="B846" s="666"/>
      <c r="D846" s="670"/>
      <c r="E846" s="668"/>
      <c r="F846" s="707"/>
      <c r="G846" s="708"/>
    </row>
    <row r="847" spans="1:7" s="677" customFormat="1">
      <c r="A847" s="666"/>
      <c r="B847" s="666"/>
      <c r="D847" s="670"/>
      <c r="E847" s="668"/>
      <c r="F847" s="707"/>
      <c r="G847" s="708"/>
    </row>
    <row r="848" spans="1:7" s="677" customFormat="1">
      <c r="A848" s="666"/>
      <c r="B848" s="666"/>
      <c r="D848" s="670"/>
      <c r="E848" s="668"/>
      <c r="F848" s="707"/>
      <c r="G848" s="708"/>
    </row>
    <row r="849" spans="1:7" s="677" customFormat="1">
      <c r="A849" s="666"/>
      <c r="B849" s="666"/>
      <c r="D849" s="670"/>
      <c r="E849" s="668"/>
      <c r="F849" s="707"/>
      <c r="G849" s="708"/>
    </row>
    <row r="850" spans="1:7" s="677" customFormat="1">
      <c r="A850" s="666"/>
      <c r="B850" s="666"/>
      <c r="D850" s="670"/>
      <c r="E850" s="668"/>
      <c r="F850" s="707"/>
      <c r="G850" s="708"/>
    </row>
    <row r="851" spans="1:7" s="677" customFormat="1">
      <c r="A851" s="666"/>
      <c r="B851" s="666"/>
      <c r="D851" s="670"/>
      <c r="E851" s="668"/>
      <c r="F851" s="707"/>
      <c r="G851" s="708"/>
    </row>
    <row r="852" spans="1:7" s="677" customFormat="1">
      <c r="A852" s="666"/>
      <c r="B852" s="666"/>
      <c r="D852" s="670"/>
      <c r="E852" s="668"/>
      <c r="F852" s="707"/>
      <c r="G852" s="708"/>
    </row>
    <row r="853" spans="1:7" s="677" customFormat="1">
      <c r="A853" s="666"/>
      <c r="B853" s="666"/>
      <c r="D853" s="670"/>
      <c r="E853" s="668"/>
      <c r="F853" s="707"/>
      <c r="G853" s="708"/>
    </row>
    <row r="854" spans="1:7" s="677" customFormat="1">
      <c r="A854" s="666"/>
      <c r="B854" s="666"/>
      <c r="D854" s="670"/>
      <c r="E854" s="668"/>
      <c r="F854" s="707"/>
      <c r="G854" s="708"/>
    </row>
    <row r="855" spans="1:7" s="677" customFormat="1">
      <c r="A855" s="666"/>
      <c r="B855" s="666"/>
      <c r="D855" s="670"/>
      <c r="E855" s="668"/>
      <c r="F855" s="707"/>
      <c r="G855" s="708"/>
    </row>
    <row r="856" spans="1:7" s="677" customFormat="1">
      <c r="A856" s="666"/>
      <c r="B856" s="666"/>
      <c r="D856" s="670"/>
      <c r="E856" s="668"/>
      <c r="F856" s="707"/>
      <c r="G856" s="708"/>
    </row>
    <row r="857" spans="1:7" s="677" customFormat="1">
      <c r="A857" s="666"/>
      <c r="B857" s="666"/>
      <c r="D857" s="670"/>
      <c r="E857" s="668"/>
      <c r="F857" s="707"/>
      <c r="G857" s="708"/>
    </row>
    <row r="858" spans="1:7" s="677" customFormat="1">
      <c r="A858" s="666"/>
      <c r="B858" s="666"/>
      <c r="D858" s="670"/>
      <c r="E858" s="668"/>
      <c r="F858" s="707"/>
      <c r="G858" s="708"/>
    </row>
    <row r="859" spans="1:7" s="677" customFormat="1">
      <c r="A859" s="666"/>
      <c r="B859" s="666"/>
      <c r="D859" s="670"/>
      <c r="E859" s="668"/>
      <c r="F859" s="707"/>
      <c r="G859" s="708"/>
    </row>
    <row r="860" spans="1:7" s="677" customFormat="1">
      <c r="A860" s="666"/>
      <c r="B860" s="666"/>
      <c r="D860" s="670"/>
      <c r="E860" s="668"/>
      <c r="F860" s="707"/>
      <c r="G860" s="708"/>
    </row>
    <row r="861" spans="1:7" s="677" customFormat="1">
      <c r="A861" s="666"/>
      <c r="B861" s="666"/>
      <c r="D861" s="670"/>
      <c r="E861" s="668"/>
      <c r="F861" s="707"/>
      <c r="G861" s="708"/>
    </row>
    <row r="862" spans="1:7" s="677" customFormat="1">
      <c r="A862" s="666"/>
      <c r="B862" s="666"/>
      <c r="D862" s="670"/>
      <c r="E862" s="668"/>
      <c r="F862" s="707"/>
      <c r="G862" s="708"/>
    </row>
    <row r="863" spans="1:7" s="677" customFormat="1">
      <c r="A863" s="666"/>
      <c r="B863" s="666"/>
      <c r="D863" s="670"/>
      <c r="E863" s="668"/>
      <c r="F863" s="707"/>
      <c r="G863" s="708"/>
    </row>
    <row r="864" spans="1:7" s="677" customFormat="1">
      <c r="A864" s="666"/>
      <c r="B864" s="666"/>
      <c r="D864" s="670"/>
      <c r="E864" s="668"/>
      <c r="F864" s="707"/>
      <c r="G864" s="708"/>
    </row>
    <row r="865" spans="1:7" s="677" customFormat="1">
      <c r="A865" s="666"/>
      <c r="B865" s="666"/>
      <c r="D865" s="670"/>
      <c r="E865" s="668"/>
      <c r="F865" s="707"/>
      <c r="G865" s="708"/>
    </row>
    <row r="866" spans="1:7" s="677" customFormat="1">
      <c r="A866" s="666"/>
      <c r="B866" s="666"/>
      <c r="D866" s="670"/>
      <c r="E866" s="668"/>
      <c r="F866" s="707"/>
      <c r="G866" s="708"/>
    </row>
    <row r="867" spans="1:7" s="677" customFormat="1">
      <c r="A867" s="666"/>
      <c r="B867" s="666"/>
      <c r="D867" s="670"/>
      <c r="E867" s="668"/>
      <c r="F867" s="707"/>
      <c r="G867" s="708"/>
    </row>
    <row r="868" spans="1:7" s="677" customFormat="1">
      <c r="A868" s="666"/>
      <c r="B868" s="666"/>
      <c r="D868" s="670"/>
      <c r="E868" s="668"/>
      <c r="F868" s="707"/>
      <c r="G868" s="708"/>
    </row>
    <row r="869" spans="1:7" s="677" customFormat="1">
      <c r="A869" s="666"/>
      <c r="B869" s="666"/>
      <c r="D869" s="670"/>
      <c r="E869" s="668"/>
      <c r="F869" s="707"/>
      <c r="G869" s="708"/>
    </row>
    <row r="870" spans="1:7" s="677" customFormat="1">
      <c r="A870" s="666"/>
      <c r="B870" s="666"/>
      <c r="D870" s="670"/>
      <c r="E870" s="668"/>
      <c r="F870" s="707"/>
      <c r="G870" s="708"/>
    </row>
    <row r="871" spans="1:7" s="677" customFormat="1">
      <c r="A871" s="666"/>
      <c r="B871" s="666"/>
      <c r="D871" s="670"/>
      <c r="E871" s="668"/>
      <c r="F871" s="707"/>
      <c r="G871" s="708"/>
    </row>
    <row r="872" spans="1:7" s="677" customFormat="1">
      <c r="A872" s="666"/>
      <c r="B872" s="666"/>
      <c r="D872" s="670"/>
      <c r="E872" s="668"/>
      <c r="F872" s="707"/>
      <c r="G872" s="708"/>
    </row>
    <row r="873" spans="1:7" s="677" customFormat="1">
      <c r="A873" s="666"/>
      <c r="B873" s="666"/>
      <c r="D873" s="670"/>
      <c r="E873" s="668"/>
      <c r="F873" s="707"/>
      <c r="G873" s="708"/>
    </row>
    <row r="874" spans="1:7" s="677" customFormat="1">
      <c r="A874" s="666"/>
      <c r="B874" s="666"/>
      <c r="D874" s="670"/>
      <c r="E874" s="668"/>
      <c r="F874" s="707"/>
      <c r="G874" s="708"/>
    </row>
    <row r="875" spans="1:7" s="677" customFormat="1">
      <c r="A875" s="666"/>
      <c r="B875" s="666"/>
      <c r="D875" s="670"/>
      <c r="E875" s="668"/>
      <c r="F875" s="707"/>
      <c r="G875" s="708"/>
    </row>
    <row r="876" spans="1:7" s="677" customFormat="1">
      <c r="A876" s="666"/>
      <c r="B876" s="666"/>
      <c r="D876" s="670"/>
      <c r="E876" s="668"/>
      <c r="F876" s="707"/>
      <c r="G876" s="708"/>
    </row>
    <row r="877" spans="1:7" s="677" customFormat="1">
      <c r="A877" s="666"/>
      <c r="B877" s="666"/>
      <c r="D877" s="670"/>
      <c r="E877" s="668"/>
      <c r="F877" s="707"/>
      <c r="G877" s="708"/>
    </row>
    <row r="878" spans="1:7" s="677" customFormat="1">
      <c r="A878" s="666"/>
      <c r="B878" s="666"/>
      <c r="D878" s="670"/>
      <c r="E878" s="668"/>
      <c r="F878" s="707"/>
      <c r="G878" s="708"/>
    </row>
    <row r="879" spans="1:7" s="677" customFormat="1">
      <c r="A879" s="666"/>
      <c r="B879" s="666"/>
      <c r="D879" s="670"/>
      <c r="E879" s="668"/>
      <c r="F879" s="707"/>
      <c r="G879" s="708"/>
    </row>
    <row r="880" spans="1:7" s="677" customFormat="1">
      <c r="A880" s="666"/>
      <c r="B880" s="666"/>
      <c r="D880" s="670"/>
      <c r="E880" s="668"/>
      <c r="F880" s="707"/>
      <c r="G880" s="708"/>
    </row>
    <row r="881" spans="1:7" s="677" customFormat="1">
      <c r="A881" s="666"/>
      <c r="B881" s="666"/>
      <c r="D881" s="670"/>
      <c r="E881" s="668"/>
      <c r="F881" s="707"/>
      <c r="G881" s="708"/>
    </row>
    <row r="882" spans="1:7" s="677" customFormat="1">
      <c r="A882" s="666"/>
      <c r="B882" s="666"/>
      <c r="D882" s="670"/>
      <c r="E882" s="668"/>
      <c r="F882" s="707"/>
      <c r="G882" s="708"/>
    </row>
    <row r="883" spans="1:7" s="677" customFormat="1">
      <c r="A883" s="666"/>
      <c r="B883" s="666"/>
      <c r="D883" s="670"/>
      <c r="E883" s="668"/>
      <c r="F883" s="707"/>
      <c r="G883" s="708"/>
    </row>
    <row r="884" spans="1:7" s="677" customFormat="1">
      <c r="A884" s="666"/>
      <c r="B884" s="666"/>
      <c r="D884" s="670"/>
      <c r="E884" s="668"/>
      <c r="F884" s="707"/>
      <c r="G884" s="708"/>
    </row>
    <row r="885" spans="1:7" s="677" customFormat="1">
      <c r="A885" s="666"/>
      <c r="B885" s="666"/>
      <c r="D885" s="670"/>
      <c r="E885" s="668"/>
      <c r="F885" s="707"/>
      <c r="G885" s="708"/>
    </row>
    <row r="886" spans="1:7" s="677" customFormat="1">
      <c r="A886" s="666"/>
      <c r="B886" s="666"/>
      <c r="D886" s="670"/>
      <c r="E886" s="668"/>
      <c r="F886" s="707"/>
      <c r="G886" s="708"/>
    </row>
    <row r="887" spans="1:7" s="677" customFormat="1">
      <c r="A887" s="666"/>
      <c r="B887" s="666"/>
      <c r="D887" s="670"/>
      <c r="E887" s="668"/>
      <c r="F887" s="707"/>
      <c r="G887" s="708"/>
    </row>
    <row r="888" spans="1:7" s="677" customFormat="1">
      <c r="A888" s="666"/>
      <c r="B888" s="666"/>
      <c r="D888" s="670"/>
      <c r="E888" s="668"/>
      <c r="F888" s="707"/>
      <c r="G888" s="708"/>
    </row>
    <row r="889" spans="1:7" s="677" customFormat="1">
      <c r="A889" s="666"/>
      <c r="B889" s="666"/>
      <c r="D889" s="670"/>
      <c r="E889" s="668"/>
      <c r="F889" s="707"/>
      <c r="G889" s="708"/>
    </row>
    <row r="890" spans="1:7" s="677" customFormat="1">
      <c r="A890" s="666"/>
      <c r="B890" s="666"/>
      <c r="D890" s="670"/>
      <c r="E890" s="668"/>
      <c r="F890" s="707"/>
      <c r="G890" s="708"/>
    </row>
    <row r="891" spans="1:7" s="677" customFormat="1">
      <c r="A891" s="666"/>
      <c r="B891" s="666"/>
      <c r="D891" s="670"/>
      <c r="E891" s="668"/>
      <c r="F891" s="707"/>
      <c r="G891" s="708"/>
    </row>
    <row r="892" spans="1:7" s="677" customFormat="1">
      <c r="A892" s="666"/>
      <c r="B892" s="666"/>
      <c r="D892" s="670"/>
      <c r="E892" s="668"/>
      <c r="F892" s="707"/>
      <c r="G892" s="708"/>
    </row>
    <row r="893" spans="1:7" s="677" customFormat="1">
      <c r="A893" s="666"/>
      <c r="B893" s="666"/>
      <c r="D893" s="670"/>
      <c r="E893" s="668"/>
      <c r="F893" s="707"/>
      <c r="G893" s="708"/>
    </row>
    <row r="894" spans="1:7" s="677" customFormat="1">
      <c r="A894" s="666"/>
      <c r="B894" s="666"/>
      <c r="D894" s="670"/>
      <c r="E894" s="668"/>
      <c r="F894" s="707"/>
      <c r="G894" s="708"/>
    </row>
    <row r="895" spans="1:7" s="677" customFormat="1">
      <c r="A895" s="666"/>
      <c r="B895" s="666"/>
      <c r="D895" s="670"/>
      <c r="E895" s="668"/>
      <c r="F895" s="707"/>
      <c r="G895" s="708"/>
    </row>
    <row r="896" spans="1:7" s="677" customFormat="1">
      <c r="A896" s="666"/>
      <c r="B896" s="666"/>
      <c r="D896" s="670"/>
      <c r="E896" s="668"/>
      <c r="F896" s="707"/>
      <c r="G896" s="708"/>
    </row>
    <row r="897" spans="1:7" s="677" customFormat="1">
      <c r="A897" s="666"/>
      <c r="B897" s="666"/>
      <c r="D897" s="670"/>
      <c r="E897" s="668"/>
      <c r="F897" s="707"/>
      <c r="G897" s="708"/>
    </row>
    <row r="898" spans="1:7" s="677" customFormat="1">
      <c r="A898" s="666"/>
      <c r="B898" s="666"/>
      <c r="D898" s="670"/>
      <c r="E898" s="668"/>
      <c r="F898" s="707"/>
      <c r="G898" s="708"/>
    </row>
    <row r="899" spans="1:7" s="677" customFormat="1">
      <c r="A899" s="666"/>
      <c r="B899" s="666"/>
      <c r="D899" s="670"/>
      <c r="E899" s="668"/>
      <c r="F899" s="707"/>
      <c r="G899" s="708"/>
    </row>
    <row r="900" spans="1:7" s="677" customFormat="1">
      <c r="A900" s="666"/>
      <c r="B900" s="666"/>
      <c r="D900" s="670"/>
      <c r="E900" s="668"/>
      <c r="F900" s="707"/>
      <c r="G900" s="708"/>
    </row>
    <row r="901" spans="1:7" s="677" customFormat="1">
      <c r="A901" s="666"/>
      <c r="B901" s="666"/>
      <c r="D901" s="670"/>
      <c r="E901" s="668"/>
      <c r="F901" s="707"/>
      <c r="G901" s="708"/>
    </row>
    <row r="902" spans="1:7" s="677" customFormat="1">
      <c r="A902" s="666"/>
      <c r="B902" s="666"/>
      <c r="D902" s="670"/>
      <c r="E902" s="668"/>
      <c r="F902" s="707"/>
      <c r="G902" s="708"/>
    </row>
    <row r="903" spans="1:7" s="677" customFormat="1">
      <c r="A903" s="666"/>
      <c r="B903" s="666"/>
      <c r="D903" s="670"/>
      <c r="E903" s="668"/>
      <c r="F903" s="707"/>
      <c r="G903" s="708"/>
    </row>
    <row r="904" spans="1:7" s="677" customFormat="1">
      <c r="A904" s="666"/>
      <c r="B904" s="666"/>
      <c r="D904" s="670"/>
      <c r="E904" s="668"/>
      <c r="F904" s="707"/>
      <c r="G904" s="708"/>
    </row>
    <row r="905" spans="1:7" s="677" customFormat="1">
      <c r="A905" s="666"/>
      <c r="B905" s="666"/>
      <c r="D905" s="670"/>
      <c r="E905" s="668"/>
      <c r="F905" s="707"/>
      <c r="G905" s="708"/>
    </row>
    <row r="906" spans="1:7" s="677" customFormat="1">
      <c r="A906" s="666"/>
      <c r="B906" s="666"/>
      <c r="D906" s="670"/>
      <c r="E906" s="668"/>
      <c r="F906" s="707"/>
      <c r="G906" s="708"/>
    </row>
    <row r="907" spans="1:7" s="677" customFormat="1">
      <c r="A907" s="666"/>
      <c r="B907" s="666"/>
      <c r="D907" s="670"/>
      <c r="E907" s="668"/>
      <c r="F907" s="707"/>
      <c r="G907" s="708"/>
    </row>
    <row r="908" spans="1:7" s="677" customFormat="1">
      <c r="A908" s="666"/>
      <c r="B908" s="666"/>
      <c r="D908" s="670"/>
      <c r="E908" s="668"/>
      <c r="F908" s="707"/>
      <c r="G908" s="708"/>
    </row>
    <row r="909" spans="1:7" s="677" customFormat="1">
      <c r="A909" s="666"/>
      <c r="B909" s="666"/>
      <c r="D909" s="670"/>
      <c r="E909" s="668"/>
      <c r="F909" s="707"/>
      <c r="G909" s="708"/>
    </row>
    <row r="910" spans="1:7" s="677" customFormat="1">
      <c r="A910" s="666"/>
      <c r="B910" s="666"/>
      <c r="D910" s="670"/>
      <c r="E910" s="668"/>
      <c r="F910" s="707"/>
      <c r="G910" s="708"/>
    </row>
    <row r="911" spans="1:7" s="677" customFormat="1">
      <c r="A911" s="666"/>
      <c r="B911" s="666"/>
      <c r="D911" s="670"/>
      <c r="E911" s="668"/>
      <c r="F911" s="707"/>
      <c r="G911" s="708"/>
    </row>
    <row r="912" spans="1:7" s="677" customFormat="1">
      <c r="A912" s="666"/>
      <c r="B912" s="666"/>
      <c r="D912" s="670"/>
      <c r="E912" s="668"/>
      <c r="F912" s="707"/>
      <c r="G912" s="708"/>
    </row>
    <row r="913" spans="1:7" s="677" customFormat="1">
      <c r="A913" s="666"/>
      <c r="B913" s="666"/>
      <c r="D913" s="670"/>
      <c r="E913" s="668"/>
      <c r="F913" s="707"/>
      <c r="G913" s="708"/>
    </row>
    <row r="914" spans="1:7" s="677" customFormat="1">
      <c r="A914" s="666"/>
      <c r="B914" s="666"/>
      <c r="D914" s="670"/>
      <c r="E914" s="668"/>
      <c r="F914" s="707"/>
      <c r="G914" s="708"/>
    </row>
    <row r="915" spans="1:7" s="677" customFormat="1">
      <c r="A915" s="666"/>
      <c r="B915" s="666"/>
      <c r="D915" s="670"/>
      <c r="E915" s="668"/>
      <c r="F915" s="707"/>
      <c r="G915" s="708"/>
    </row>
    <row r="916" spans="1:7" s="677" customFormat="1">
      <c r="A916" s="666"/>
      <c r="B916" s="666"/>
      <c r="D916" s="670"/>
      <c r="E916" s="668"/>
      <c r="F916" s="707"/>
      <c r="G916" s="708"/>
    </row>
    <row r="917" spans="1:7" s="677" customFormat="1">
      <c r="A917" s="666"/>
      <c r="B917" s="666"/>
      <c r="D917" s="670"/>
      <c r="E917" s="668"/>
      <c r="F917" s="707"/>
      <c r="G917" s="708"/>
    </row>
    <row r="918" spans="1:7" s="677" customFormat="1">
      <c r="A918" s="666"/>
      <c r="B918" s="666"/>
      <c r="D918" s="670"/>
      <c r="E918" s="668"/>
      <c r="F918" s="707"/>
      <c r="G918" s="708"/>
    </row>
    <row r="919" spans="1:7" s="677" customFormat="1">
      <c r="A919" s="666"/>
      <c r="B919" s="666"/>
      <c r="D919" s="670"/>
      <c r="E919" s="668"/>
      <c r="F919" s="707"/>
      <c r="G919" s="708"/>
    </row>
    <row r="920" spans="1:7" s="677" customFormat="1">
      <c r="A920" s="666"/>
      <c r="B920" s="666"/>
      <c r="D920" s="670"/>
      <c r="E920" s="668"/>
      <c r="F920" s="707"/>
      <c r="G920" s="708"/>
    </row>
    <row r="921" spans="1:7" s="677" customFormat="1">
      <c r="A921" s="666"/>
      <c r="B921" s="666"/>
      <c r="D921" s="670"/>
      <c r="E921" s="668"/>
      <c r="F921" s="707"/>
      <c r="G921" s="708"/>
    </row>
    <row r="922" spans="1:7" s="677" customFormat="1">
      <c r="A922" s="666"/>
      <c r="B922" s="666"/>
      <c r="D922" s="670"/>
      <c r="E922" s="668"/>
      <c r="F922" s="707"/>
      <c r="G922" s="708"/>
    </row>
    <row r="923" spans="1:7" s="677" customFormat="1">
      <c r="A923" s="666"/>
      <c r="B923" s="666"/>
      <c r="D923" s="670"/>
      <c r="E923" s="668"/>
      <c r="F923" s="707"/>
      <c r="G923" s="708"/>
    </row>
    <row r="924" spans="1:7" s="677" customFormat="1">
      <c r="A924" s="666"/>
      <c r="B924" s="666"/>
      <c r="D924" s="670"/>
      <c r="E924" s="668"/>
      <c r="F924" s="707"/>
      <c r="G924" s="708"/>
    </row>
    <row r="925" spans="1:7" s="677" customFormat="1">
      <c r="A925" s="666"/>
      <c r="B925" s="666"/>
      <c r="D925" s="670"/>
      <c r="E925" s="668"/>
      <c r="F925" s="707"/>
      <c r="G925" s="708"/>
    </row>
    <row r="926" spans="1:7" s="677" customFormat="1">
      <c r="A926" s="666"/>
      <c r="B926" s="666"/>
      <c r="D926" s="670"/>
      <c r="E926" s="668"/>
      <c r="F926" s="707"/>
      <c r="G926" s="708"/>
    </row>
    <row r="927" spans="1:7" s="677" customFormat="1">
      <c r="A927" s="666"/>
      <c r="B927" s="666"/>
      <c r="D927" s="670"/>
      <c r="E927" s="668"/>
      <c r="F927" s="707"/>
      <c r="G927" s="708"/>
    </row>
    <row r="928" spans="1:7" s="677" customFormat="1">
      <c r="A928" s="666"/>
      <c r="B928" s="666"/>
      <c r="D928" s="670"/>
      <c r="E928" s="668"/>
      <c r="F928" s="707"/>
      <c r="G928" s="708"/>
    </row>
    <row r="929" spans="1:7" s="677" customFormat="1">
      <c r="A929" s="666"/>
      <c r="B929" s="666"/>
      <c r="D929" s="670"/>
      <c r="E929" s="668"/>
      <c r="F929" s="707"/>
      <c r="G929" s="708"/>
    </row>
    <row r="930" spans="1:7" s="677" customFormat="1">
      <c r="A930" s="666"/>
      <c r="B930" s="666"/>
      <c r="D930" s="670"/>
      <c r="E930" s="668"/>
      <c r="F930" s="707"/>
      <c r="G930" s="708"/>
    </row>
    <row r="931" spans="1:7" s="677" customFormat="1">
      <c r="A931" s="666"/>
      <c r="B931" s="666"/>
      <c r="D931" s="670"/>
      <c r="E931" s="668"/>
      <c r="F931" s="707"/>
      <c r="G931" s="708"/>
    </row>
    <row r="932" spans="1:7" s="677" customFormat="1">
      <c r="A932" s="666"/>
      <c r="B932" s="666"/>
      <c r="D932" s="670"/>
      <c r="E932" s="668"/>
      <c r="F932" s="707"/>
      <c r="G932" s="708"/>
    </row>
    <row r="933" spans="1:7" s="677" customFormat="1">
      <c r="A933" s="666"/>
      <c r="B933" s="666"/>
      <c r="D933" s="670"/>
      <c r="E933" s="668"/>
      <c r="F933" s="707"/>
      <c r="G933" s="708"/>
    </row>
    <row r="934" spans="1:7" s="677" customFormat="1">
      <c r="A934" s="666"/>
      <c r="B934" s="666"/>
      <c r="D934" s="670"/>
      <c r="E934" s="668"/>
      <c r="F934" s="707"/>
      <c r="G934" s="708"/>
    </row>
    <row r="935" spans="1:7" s="677" customFormat="1">
      <c r="A935" s="666"/>
      <c r="B935" s="666"/>
      <c r="D935" s="670"/>
      <c r="E935" s="668"/>
      <c r="F935" s="707"/>
      <c r="G935" s="708"/>
    </row>
    <row r="936" spans="1:7" s="677" customFormat="1">
      <c r="A936" s="666"/>
      <c r="B936" s="666"/>
      <c r="D936" s="670"/>
      <c r="E936" s="668"/>
      <c r="F936" s="707"/>
      <c r="G936" s="708"/>
    </row>
    <row r="937" spans="1:7" s="677" customFormat="1">
      <c r="A937" s="666"/>
      <c r="B937" s="666"/>
      <c r="D937" s="670"/>
      <c r="E937" s="668"/>
      <c r="F937" s="707"/>
      <c r="G937" s="708"/>
    </row>
    <row r="938" spans="1:7" s="677" customFormat="1">
      <c r="A938" s="666"/>
      <c r="B938" s="666"/>
      <c r="D938" s="670"/>
      <c r="E938" s="668"/>
      <c r="F938" s="707"/>
      <c r="G938" s="708"/>
    </row>
    <row r="939" spans="1:7" s="677" customFormat="1">
      <c r="A939" s="666"/>
      <c r="B939" s="666"/>
      <c r="D939" s="670"/>
      <c r="E939" s="668"/>
      <c r="F939" s="707"/>
      <c r="G939" s="708"/>
    </row>
    <row r="940" spans="1:7" s="677" customFormat="1">
      <c r="A940" s="666"/>
      <c r="B940" s="666"/>
      <c r="D940" s="670"/>
      <c r="E940" s="668"/>
      <c r="F940" s="707"/>
      <c r="G940" s="708"/>
    </row>
    <row r="941" spans="1:7" s="677" customFormat="1">
      <c r="A941" s="666"/>
      <c r="B941" s="666"/>
      <c r="D941" s="670"/>
      <c r="E941" s="668"/>
      <c r="F941" s="707"/>
      <c r="G941" s="708"/>
    </row>
    <row r="942" spans="1:7" s="677" customFormat="1">
      <c r="A942" s="666"/>
      <c r="B942" s="666"/>
      <c r="D942" s="670"/>
      <c r="E942" s="668"/>
      <c r="F942" s="707"/>
      <c r="G942" s="708"/>
    </row>
    <row r="943" spans="1:7" s="677" customFormat="1">
      <c r="A943" s="666"/>
      <c r="B943" s="666"/>
      <c r="D943" s="670"/>
      <c r="E943" s="668"/>
      <c r="F943" s="707"/>
      <c r="G943" s="708"/>
    </row>
    <row r="944" spans="1:7" s="677" customFormat="1">
      <c r="A944" s="666"/>
      <c r="B944" s="666"/>
      <c r="D944" s="670"/>
      <c r="E944" s="668"/>
      <c r="F944" s="707"/>
      <c r="G944" s="708"/>
    </row>
    <row r="945" spans="1:7" s="677" customFormat="1">
      <c r="A945" s="666"/>
      <c r="B945" s="666"/>
      <c r="D945" s="670"/>
      <c r="E945" s="668"/>
      <c r="F945" s="707"/>
      <c r="G945" s="708"/>
    </row>
    <row r="946" spans="1:7" s="677" customFormat="1">
      <c r="A946" s="666"/>
      <c r="B946" s="666"/>
      <c r="D946" s="670"/>
      <c r="E946" s="668"/>
      <c r="F946" s="707"/>
      <c r="G946" s="708"/>
    </row>
    <row r="947" spans="1:7" s="677" customFormat="1">
      <c r="A947" s="666"/>
      <c r="B947" s="666"/>
      <c r="D947" s="670"/>
      <c r="E947" s="668"/>
      <c r="F947" s="707"/>
      <c r="G947" s="708"/>
    </row>
    <row r="948" spans="1:7" s="677" customFormat="1">
      <c r="A948" s="666"/>
      <c r="B948" s="666"/>
      <c r="D948" s="670"/>
      <c r="E948" s="668"/>
      <c r="F948" s="707"/>
      <c r="G948" s="708"/>
    </row>
    <row r="949" spans="1:7" s="677" customFormat="1">
      <c r="A949" s="666"/>
      <c r="B949" s="666"/>
      <c r="D949" s="670"/>
      <c r="E949" s="668"/>
      <c r="F949" s="707"/>
      <c r="G949" s="708"/>
    </row>
    <row r="950" spans="1:7" s="677" customFormat="1">
      <c r="A950" s="666"/>
      <c r="B950" s="666"/>
      <c r="D950" s="670"/>
      <c r="E950" s="668"/>
      <c r="F950" s="707"/>
      <c r="G950" s="708"/>
    </row>
    <row r="951" spans="1:7" s="677" customFormat="1">
      <c r="A951" s="666"/>
      <c r="B951" s="666"/>
      <c r="D951" s="670"/>
      <c r="E951" s="668"/>
      <c r="F951" s="707"/>
      <c r="G951" s="708"/>
    </row>
    <row r="952" spans="1:7" s="677" customFormat="1">
      <c r="A952" s="666"/>
      <c r="B952" s="666"/>
      <c r="D952" s="670"/>
      <c r="E952" s="668"/>
      <c r="F952" s="707"/>
      <c r="G952" s="708"/>
    </row>
    <row r="953" spans="1:7" s="677" customFormat="1">
      <c r="A953" s="666"/>
      <c r="B953" s="666"/>
      <c r="D953" s="670"/>
      <c r="E953" s="668"/>
      <c r="F953" s="707"/>
      <c r="G953" s="708"/>
    </row>
    <row r="954" spans="1:7" s="677" customFormat="1">
      <c r="A954" s="666"/>
      <c r="B954" s="666"/>
      <c r="D954" s="670"/>
      <c r="E954" s="668"/>
      <c r="F954" s="707"/>
      <c r="G954" s="708"/>
    </row>
    <row r="955" spans="1:7" s="677" customFormat="1">
      <c r="A955" s="666"/>
      <c r="B955" s="666"/>
      <c r="D955" s="670"/>
      <c r="E955" s="668"/>
      <c r="F955" s="707"/>
      <c r="G955" s="708"/>
    </row>
    <row r="956" spans="1:7" s="677" customFormat="1">
      <c r="A956" s="666"/>
      <c r="B956" s="666"/>
      <c r="D956" s="670"/>
      <c r="E956" s="668"/>
      <c r="F956" s="707"/>
      <c r="G956" s="708"/>
    </row>
    <row r="957" spans="1:7" s="677" customFormat="1">
      <c r="A957" s="666"/>
      <c r="B957" s="666"/>
      <c r="D957" s="670"/>
      <c r="E957" s="668"/>
      <c r="F957" s="707"/>
      <c r="G957" s="708"/>
    </row>
    <row r="958" spans="1:7" s="677" customFormat="1">
      <c r="A958" s="666"/>
      <c r="B958" s="666"/>
      <c r="D958" s="670"/>
      <c r="E958" s="668"/>
      <c r="F958" s="707"/>
      <c r="G958" s="708"/>
    </row>
    <row r="959" spans="1:7" s="677" customFormat="1">
      <c r="A959" s="666"/>
      <c r="B959" s="666"/>
      <c r="D959" s="670"/>
      <c r="E959" s="668"/>
      <c r="F959" s="707"/>
      <c r="G959" s="708"/>
    </row>
    <row r="960" spans="1:7" s="677" customFormat="1">
      <c r="A960" s="666"/>
      <c r="B960" s="666"/>
      <c r="D960" s="670"/>
      <c r="E960" s="668"/>
      <c r="F960" s="707"/>
      <c r="G960" s="708"/>
    </row>
    <row r="961" spans="1:7" s="677" customFormat="1">
      <c r="A961" s="666"/>
      <c r="B961" s="666"/>
      <c r="D961" s="670"/>
      <c r="E961" s="668"/>
      <c r="F961" s="707"/>
      <c r="G961" s="708"/>
    </row>
    <row r="962" spans="1:7" s="677" customFormat="1">
      <c r="A962" s="666"/>
      <c r="B962" s="666"/>
      <c r="D962" s="670"/>
      <c r="E962" s="668"/>
      <c r="F962" s="707"/>
      <c r="G962" s="708"/>
    </row>
    <row r="963" spans="1:7" s="677" customFormat="1">
      <c r="A963" s="666"/>
      <c r="B963" s="666"/>
      <c r="D963" s="670"/>
      <c r="E963" s="668"/>
      <c r="F963" s="707"/>
      <c r="G963" s="708"/>
    </row>
    <row r="964" spans="1:7" s="677" customFormat="1">
      <c r="A964" s="666"/>
      <c r="B964" s="666"/>
      <c r="D964" s="670"/>
      <c r="E964" s="668"/>
      <c r="F964" s="707"/>
      <c r="G964" s="708"/>
    </row>
    <row r="965" spans="1:7" s="677" customFormat="1">
      <c r="A965" s="666"/>
      <c r="B965" s="666"/>
      <c r="D965" s="670"/>
      <c r="E965" s="668"/>
      <c r="F965" s="707"/>
      <c r="G965" s="708"/>
    </row>
    <row r="966" spans="1:7" s="677" customFormat="1">
      <c r="A966" s="666"/>
      <c r="B966" s="666"/>
      <c r="D966" s="670"/>
      <c r="E966" s="668"/>
      <c r="F966" s="707"/>
      <c r="G966" s="708"/>
    </row>
    <row r="967" spans="1:7" s="677" customFormat="1">
      <c r="A967" s="666"/>
      <c r="B967" s="666"/>
      <c r="D967" s="670"/>
      <c r="E967" s="668"/>
      <c r="F967" s="707"/>
      <c r="G967" s="708"/>
    </row>
    <row r="968" spans="1:7" s="677" customFormat="1">
      <c r="A968" s="666"/>
      <c r="B968" s="666"/>
      <c r="D968" s="670"/>
      <c r="E968" s="668"/>
      <c r="F968" s="707"/>
      <c r="G968" s="708"/>
    </row>
    <row r="969" spans="1:7" s="677" customFormat="1">
      <c r="A969" s="666"/>
      <c r="B969" s="666"/>
      <c r="D969" s="670"/>
      <c r="E969" s="668"/>
      <c r="F969" s="707"/>
      <c r="G969" s="708"/>
    </row>
    <row r="970" spans="1:7" s="677" customFormat="1">
      <c r="A970" s="666"/>
      <c r="B970" s="666"/>
      <c r="D970" s="670"/>
      <c r="E970" s="668"/>
      <c r="F970" s="707"/>
      <c r="G970" s="708"/>
    </row>
    <row r="971" spans="1:7" s="677" customFormat="1">
      <c r="A971" s="666"/>
      <c r="B971" s="666"/>
      <c r="D971" s="670"/>
      <c r="E971" s="668"/>
      <c r="F971" s="707"/>
      <c r="G971" s="708"/>
    </row>
    <row r="972" spans="1:7" s="677" customFormat="1">
      <c r="A972" s="666"/>
      <c r="B972" s="666"/>
      <c r="D972" s="670"/>
      <c r="E972" s="668"/>
      <c r="F972" s="707"/>
      <c r="G972" s="708"/>
    </row>
    <row r="973" spans="1:7" s="677" customFormat="1">
      <c r="A973" s="666"/>
      <c r="B973" s="666"/>
      <c r="D973" s="670"/>
      <c r="E973" s="668"/>
      <c r="F973" s="707"/>
      <c r="G973" s="708"/>
    </row>
    <row r="974" spans="1:7" s="677" customFormat="1">
      <c r="A974" s="666"/>
      <c r="B974" s="666"/>
      <c r="D974" s="670"/>
      <c r="E974" s="668"/>
      <c r="F974" s="707"/>
      <c r="G974" s="708"/>
    </row>
    <row r="975" spans="1:7" s="677" customFormat="1">
      <c r="A975" s="666"/>
      <c r="B975" s="666"/>
      <c r="D975" s="670"/>
      <c r="E975" s="668"/>
      <c r="F975" s="707"/>
      <c r="G975" s="708"/>
    </row>
    <row r="976" spans="1:7" s="677" customFormat="1">
      <c r="A976" s="666"/>
      <c r="B976" s="666"/>
      <c r="D976" s="670"/>
      <c r="E976" s="668"/>
      <c r="F976" s="707"/>
      <c r="G976" s="708"/>
    </row>
    <row r="977" spans="1:7" s="677" customFormat="1">
      <c r="A977" s="666"/>
      <c r="B977" s="666"/>
      <c r="D977" s="670"/>
      <c r="E977" s="668"/>
      <c r="F977" s="707"/>
      <c r="G977" s="708"/>
    </row>
    <row r="978" spans="1:7" s="677" customFormat="1">
      <c r="A978" s="666"/>
      <c r="B978" s="666"/>
      <c r="D978" s="670"/>
      <c r="E978" s="668"/>
      <c r="F978" s="707"/>
      <c r="G978" s="708"/>
    </row>
    <row r="979" spans="1:7" s="677" customFormat="1">
      <c r="A979" s="666"/>
      <c r="B979" s="666"/>
      <c r="D979" s="670"/>
      <c r="E979" s="668"/>
      <c r="F979" s="707"/>
      <c r="G979" s="708"/>
    </row>
    <row r="980" spans="1:7" s="677" customFormat="1">
      <c r="A980" s="666"/>
      <c r="B980" s="666"/>
      <c r="D980" s="670"/>
      <c r="E980" s="668"/>
      <c r="F980" s="707"/>
      <c r="G980" s="708"/>
    </row>
    <row r="981" spans="1:7" s="677" customFormat="1">
      <c r="A981" s="666"/>
      <c r="B981" s="666"/>
      <c r="D981" s="670"/>
      <c r="E981" s="668"/>
      <c r="F981" s="707"/>
      <c r="G981" s="708"/>
    </row>
    <row r="982" spans="1:7" s="677" customFormat="1">
      <c r="A982" s="666"/>
      <c r="B982" s="666"/>
      <c r="D982" s="670"/>
      <c r="E982" s="668"/>
      <c r="F982" s="707"/>
      <c r="G982" s="708"/>
    </row>
    <row r="983" spans="1:7" s="677" customFormat="1">
      <c r="A983" s="666"/>
      <c r="B983" s="666"/>
      <c r="D983" s="670"/>
      <c r="E983" s="668"/>
      <c r="F983" s="707"/>
      <c r="G983" s="708"/>
    </row>
    <row r="984" spans="1:7" s="677" customFormat="1">
      <c r="A984" s="666"/>
      <c r="B984" s="666"/>
      <c r="D984" s="670"/>
      <c r="E984" s="668"/>
      <c r="F984" s="707"/>
      <c r="G984" s="708"/>
    </row>
    <row r="985" spans="1:7" s="677" customFormat="1">
      <c r="A985" s="666"/>
      <c r="B985" s="666"/>
      <c r="D985" s="670"/>
      <c r="E985" s="668"/>
      <c r="F985" s="707"/>
      <c r="G985" s="708"/>
    </row>
    <row r="986" spans="1:7" s="677" customFormat="1">
      <c r="A986" s="666"/>
      <c r="B986" s="666"/>
      <c r="D986" s="670"/>
      <c r="E986" s="668"/>
      <c r="F986" s="707"/>
      <c r="G986" s="708"/>
    </row>
    <row r="987" spans="1:7" s="677" customFormat="1">
      <c r="A987" s="666"/>
      <c r="B987" s="666"/>
      <c r="D987" s="670"/>
      <c r="E987" s="668"/>
      <c r="F987" s="707"/>
      <c r="G987" s="708"/>
    </row>
    <row r="988" spans="1:7" s="677" customFormat="1">
      <c r="A988" s="666"/>
      <c r="B988" s="666"/>
      <c r="D988" s="670"/>
      <c r="E988" s="668"/>
      <c r="F988" s="707"/>
      <c r="G988" s="708"/>
    </row>
    <row r="989" spans="1:7" s="677" customFormat="1">
      <c r="A989" s="666"/>
      <c r="B989" s="666"/>
      <c r="D989" s="670"/>
      <c r="E989" s="668"/>
      <c r="F989" s="707"/>
      <c r="G989" s="708"/>
    </row>
    <row r="990" spans="1:7" s="677" customFormat="1">
      <c r="A990" s="666"/>
      <c r="B990" s="666"/>
      <c r="D990" s="670"/>
      <c r="E990" s="668"/>
      <c r="F990" s="707"/>
      <c r="G990" s="708"/>
    </row>
    <row r="991" spans="1:7" s="677" customFormat="1">
      <c r="A991" s="666"/>
      <c r="B991" s="666"/>
      <c r="D991" s="670"/>
      <c r="E991" s="668"/>
      <c r="F991" s="707"/>
      <c r="G991" s="708"/>
    </row>
    <row r="992" spans="1:7" s="677" customFormat="1">
      <c r="A992" s="666"/>
      <c r="B992" s="666"/>
      <c r="D992" s="670"/>
      <c r="E992" s="668"/>
      <c r="F992" s="707"/>
      <c r="G992" s="708"/>
    </row>
    <row r="993" spans="1:7" s="677" customFormat="1">
      <c r="A993" s="666"/>
      <c r="B993" s="666"/>
      <c r="D993" s="670"/>
      <c r="E993" s="668"/>
      <c r="F993" s="707"/>
      <c r="G993" s="708"/>
    </row>
    <row r="994" spans="1:7" s="677" customFormat="1">
      <c r="A994" s="666"/>
      <c r="B994" s="666"/>
      <c r="D994" s="670"/>
      <c r="E994" s="668"/>
      <c r="F994" s="707"/>
      <c r="G994" s="708"/>
    </row>
    <row r="995" spans="1:7" s="677" customFormat="1">
      <c r="A995" s="666"/>
      <c r="B995" s="666"/>
      <c r="D995" s="670"/>
      <c r="E995" s="668"/>
      <c r="F995" s="707"/>
      <c r="G995" s="708"/>
    </row>
    <row r="996" spans="1:7" s="677" customFormat="1">
      <c r="A996" s="666"/>
      <c r="B996" s="666"/>
      <c r="D996" s="670"/>
      <c r="E996" s="668"/>
      <c r="F996" s="707"/>
      <c r="G996" s="708"/>
    </row>
    <row r="997" spans="1:7" s="677" customFormat="1">
      <c r="A997" s="666"/>
      <c r="B997" s="666"/>
      <c r="D997" s="670"/>
      <c r="E997" s="668"/>
      <c r="F997" s="707"/>
      <c r="G997" s="708"/>
    </row>
    <row r="998" spans="1:7" s="677" customFormat="1">
      <c r="A998" s="666"/>
      <c r="B998" s="666"/>
      <c r="D998" s="670"/>
      <c r="E998" s="668"/>
      <c r="F998" s="707"/>
      <c r="G998" s="708"/>
    </row>
    <row r="999" spans="1:7" s="677" customFormat="1">
      <c r="A999" s="666"/>
      <c r="B999" s="666"/>
      <c r="D999" s="670"/>
      <c r="E999" s="668"/>
      <c r="F999" s="707"/>
      <c r="G999" s="708"/>
    </row>
    <row r="1000" spans="1:7" s="677" customFormat="1">
      <c r="A1000" s="666"/>
      <c r="B1000" s="666"/>
      <c r="D1000" s="670"/>
      <c r="E1000" s="668"/>
      <c r="F1000" s="707"/>
      <c r="G1000" s="708"/>
    </row>
    <row r="1001" spans="1:7" s="677" customFormat="1">
      <c r="A1001" s="666"/>
      <c r="B1001" s="666"/>
      <c r="D1001" s="670"/>
      <c r="E1001" s="668"/>
      <c r="F1001" s="707"/>
      <c r="G1001" s="708"/>
    </row>
    <row r="1002" spans="1:7" s="677" customFormat="1">
      <c r="A1002" s="666"/>
      <c r="B1002" s="666"/>
      <c r="D1002" s="670"/>
      <c r="E1002" s="668"/>
      <c r="F1002" s="707"/>
      <c r="G1002" s="708"/>
    </row>
    <row r="1003" spans="1:7" s="677" customFormat="1">
      <c r="A1003" s="666"/>
      <c r="B1003" s="666"/>
      <c r="D1003" s="670"/>
      <c r="E1003" s="668"/>
      <c r="F1003" s="707"/>
      <c r="G1003" s="708"/>
    </row>
    <row r="1004" spans="1:7" s="677" customFormat="1">
      <c r="A1004" s="666"/>
      <c r="B1004" s="666"/>
      <c r="D1004" s="670"/>
      <c r="E1004" s="668"/>
      <c r="F1004" s="707"/>
      <c r="G1004" s="708"/>
    </row>
    <row r="1005" spans="1:7" s="677" customFormat="1">
      <c r="A1005" s="666"/>
      <c r="B1005" s="666"/>
      <c r="D1005" s="670"/>
      <c r="E1005" s="668"/>
      <c r="F1005" s="707"/>
      <c r="G1005" s="708"/>
    </row>
    <row r="1006" spans="1:7" s="677" customFormat="1">
      <c r="A1006" s="666"/>
      <c r="B1006" s="666"/>
      <c r="D1006" s="670"/>
      <c r="E1006" s="668"/>
      <c r="F1006" s="707"/>
      <c r="G1006" s="708"/>
    </row>
    <row r="1007" spans="1:7" s="677" customFormat="1">
      <c r="A1007" s="666"/>
      <c r="B1007" s="666"/>
      <c r="D1007" s="670"/>
      <c r="E1007" s="668"/>
      <c r="F1007" s="707"/>
      <c r="G1007" s="708"/>
    </row>
    <row r="1008" spans="1:7" s="677" customFormat="1">
      <c r="A1008" s="666"/>
      <c r="B1008" s="666"/>
      <c r="D1008" s="670"/>
      <c r="E1008" s="668"/>
      <c r="F1008" s="707"/>
      <c r="G1008" s="708"/>
    </row>
    <row r="1009" spans="1:7" s="677" customFormat="1">
      <c r="A1009" s="666"/>
      <c r="B1009" s="666"/>
      <c r="D1009" s="670"/>
      <c r="E1009" s="668"/>
      <c r="F1009" s="707"/>
      <c r="G1009" s="708"/>
    </row>
    <row r="1010" spans="1:7" s="677" customFormat="1">
      <c r="A1010" s="666"/>
      <c r="B1010" s="666"/>
      <c r="D1010" s="670"/>
      <c r="E1010" s="668"/>
      <c r="F1010" s="707"/>
      <c r="G1010" s="708"/>
    </row>
    <row r="1011" spans="1:7" s="677" customFormat="1">
      <c r="A1011" s="666"/>
      <c r="B1011" s="666"/>
      <c r="D1011" s="670"/>
      <c r="E1011" s="668"/>
      <c r="F1011" s="707"/>
      <c r="G1011" s="708"/>
    </row>
    <row r="1012" spans="1:7" s="677" customFormat="1">
      <c r="A1012" s="666"/>
      <c r="B1012" s="666"/>
      <c r="D1012" s="670"/>
      <c r="E1012" s="668"/>
      <c r="F1012" s="707"/>
      <c r="G1012" s="708"/>
    </row>
    <row r="1013" spans="1:7" s="677" customFormat="1">
      <c r="A1013" s="666"/>
      <c r="B1013" s="666"/>
      <c r="D1013" s="670"/>
      <c r="E1013" s="668"/>
      <c r="F1013" s="707"/>
      <c r="G1013" s="708"/>
    </row>
    <row r="1014" spans="1:7" s="677" customFormat="1">
      <c r="A1014" s="666"/>
      <c r="B1014" s="666"/>
      <c r="D1014" s="670"/>
      <c r="E1014" s="668"/>
      <c r="F1014" s="707"/>
      <c r="G1014" s="708"/>
    </row>
    <row r="1015" spans="1:7" s="677" customFormat="1">
      <c r="A1015" s="666"/>
      <c r="B1015" s="666"/>
      <c r="D1015" s="670"/>
      <c r="E1015" s="668"/>
      <c r="F1015" s="707"/>
      <c r="G1015" s="708"/>
    </row>
    <row r="1016" spans="1:7" s="677" customFormat="1">
      <c r="A1016" s="666"/>
      <c r="B1016" s="666"/>
      <c r="D1016" s="670"/>
      <c r="E1016" s="668"/>
      <c r="F1016" s="707"/>
      <c r="G1016" s="708"/>
    </row>
    <row r="1017" spans="1:7" s="677" customFormat="1">
      <c r="A1017" s="666"/>
      <c r="B1017" s="666"/>
      <c r="D1017" s="670"/>
      <c r="E1017" s="668"/>
      <c r="F1017" s="707"/>
      <c r="G1017" s="708"/>
    </row>
    <row r="1018" spans="1:7" s="677" customFormat="1">
      <c r="A1018" s="666"/>
      <c r="B1018" s="666"/>
      <c r="D1018" s="670"/>
      <c r="E1018" s="668"/>
      <c r="F1018" s="707"/>
      <c r="G1018" s="708"/>
    </row>
    <row r="1019" spans="1:7" s="677" customFormat="1">
      <c r="A1019" s="666"/>
      <c r="B1019" s="666"/>
      <c r="D1019" s="670"/>
      <c r="E1019" s="668"/>
      <c r="F1019" s="707"/>
      <c r="G1019" s="708"/>
    </row>
    <row r="1020" spans="1:7" s="677" customFormat="1">
      <c r="A1020" s="666"/>
      <c r="B1020" s="666"/>
      <c r="D1020" s="670"/>
      <c r="E1020" s="668"/>
      <c r="F1020" s="707"/>
      <c r="G1020" s="708"/>
    </row>
    <row r="1021" spans="1:7" s="677" customFormat="1">
      <c r="A1021" s="666"/>
      <c r="B1021" s="666"/>
      <c r="D1021" s="670"/>
      <c r="E1021" s="668"/>
      <c r="F1021" s="707"/>
      <c r="G1021" s="708"/>
    </row>
    <row r="1022" spans="1:7" s="677" customFormat="1">
      <c r="A1022" s="666"/>
      <c r="B1022" s="666"/>
      <c r="D1022" s="670"/>
      <c r="E1022" s="668"/>
      <c r="F1022" s="707"/>
      <c r="G1022" s="708"/>
    </row>
    <row r="1023" spans="1:7" s="677" customFormat="1">
      <c r="A1023" s="666"/>
      <c r="B1023" s="666"/>
      <c r="D1023" s="670"/>
      <c r="E1023" s="668"/>
      <c r="F1023" s="707"/>
      <c r="G1023" s="708"/>
    </row>
    <row r="1024" spans="1:7" s="677" customFormat="1">
      <c r="A1024" s="666"/>
      <c r="B1024" s="666"/>
      <c r="D1024" s="670"/>
      <c r="E1024" s="668"/>
      <c r="F1024" s="707"/>
      <c r="G1024" s="708"/>
    </row>
    <row r="1025" spans="1:7" s="677" customFormat="1">
      <c r="A1025" s="666"/>
      <c r="B1025" s="666"/>
      <c r="D1025" s="670"/>
      <c r="E1025" s="668"/>
      <c r="F1025" s="707"/>
      <c r="G1025" s="708"/>
    </row>
    <row r="1026" spans="1:7" s="677" customFormat="1">
      <c r="A1026" s="666"/>
      <c r="B1026" s="666"/>
      <c r="D1026" s="670"/>
      <c r="E1026" s="668"/>
      <c r="F1026" s="707"/>
      <c r="G1026" s="708"/>
    </row>
    <row r="1027" spans="1:7" s="677" customFormat="1">
      <c r="A1027" s="666"/>
      <c r="B1027" s="666"/>
      <c r="D1027" s="670"/>
      <c r="E1027" s="668"/>
      <c r="F1027" s="707"/>
      <c r="G1027" s="708"/>
    </row>
    <row r="1028" spans="1:7" s="677" customFormat="1">
      <c r="A1028" s="666"/>
      <c r="B1028" s="666"/>
      <c r="D1028" s="670"/>
      <c r="E1028" s="668"/>
      <c r="F1028" s="707"/>
      <c r="G1028" s="708"/>
    </row>
    <row r="1029" spans="1:7" s="677" customFormat="1">
      <c r="A1029" s="666"/>
      <c r="B1029" s="666"/>
      <c r="D1029" s="670"/>
      <c r="E1029" s="668"/>
      <c r="F1029" s="707"/>
      <c r="G1029" s="708"/>
    </row>
    <row r="1030" spans="1:7" s="677" customFormat="1">
      <c r="A1030" s="666"/>
      <c r="B1030" s="666"/>
      <c r="D1030" s="670"/>
      <c r="E1030" s="668"/>
      <c r="F1030" s="707"/>
      <c r="G1030" s="708"/>
    </row>
    <row r="1031" spans="1:7" s="677" customFormat="1">
      <c r="A1031" s="666"/>
      <c r="B1031" s="666"/>
      <c r="D1031" s="670"/>
      <c r="E1031" s="668"/>
      <c r="F1031" s="707"/>
      <c r="G1031" s="708"/>
    </row>
    <row r="1032" spans="1:7" s="677" customFormat="1">
      <c r="A1032" s="666"/>
      <c r="B1032" s="666"/>
      <c r="D1032" s="670"/>
      <c r="E1032" s="668"/>
      <c r="F1032" s="707"/>
      <c r="G1032" s="708"/>
    </row>
    <row r="1033" spans="1:7" s="677" customFormat="1">
      <c r="A1033" s="666"/>
      <c r="B1033" s="666"/>
      <c r="D1033" s="670"/>
      <c r="E1033" s="668"/>
      <c r="F1033" s="707"/>
      <c r="G1033" s="708"/>
    </row>
    <row r="1034" spans="1:7" s="677" customFormat="1">
      <c r="A1034" s="666"/>
      <c r="B1034" s="666"/>
      <c r="D1034" s="670"/>
      <c r="E1034" s="668"/>
      <c r="F1034" s="707"/>
      <c r="G1034" s="708"/>
    </row>
    <row r="1035" spans="1:7" s="677" customFormat="1">
      <c r="A1035" s="666"/>
      <c r="B1035" s="666"/>
      <c r="D1035" s="670"/>
      <c r="E1035" s="668"/>
      <c r="F1035" s="707"/>
      <c r="G1035" s="708"/>
    </row>
    <row r="1036" spans="1:7" s="677" customFormat="1">
      <c r="A1036" s="666"/>
      <c r="B1036" s="666"/>
      <c r="D1036" s="670"/>
      <c r="E1036" s="668"/>
      <c r="F1036" s="707"/>
      <c r="G1036" s="708"/>
    </row>
    <row r="1037" spans="1:7" s="677" customFormat="1">
      <c r="A1037" s="666"/>
      <c r="B1037" s="666"/>
      <c r="D1037" s="670"/>
      <c r="E1037" s="668"/>
      <c r="F1037" s="707"/>
      <c r="G1037" s="708"/>
    </row>
    <row r="1038" spans="1:7" s="677" customFormat="1">
      <c r="A1038" s="666"/>
      <c r="B1038" s="666"/>
      <c r="D1038" s="670"/>
      <c r="E1038" s="668"/>
      <c r="F1038" s="707"/>
      <c r="G1038" s="708"/>
    </row>
    <row r="1039" spans="1:7" s="677" customFormat="1">
      <c r="A1039" s="666"/>
      <c r="B1039" s="666"/>
      <c r="D1039" s="670"/>
      <c r="E1039" s="668"/>
      <c r="F1039" s="707"/>
      <c r="G1039" s="708"/>
    </row>
    <row r="1040" spans="1:7" s="677" customFormat="1">
      <c r="A1040" s="666"/>
      <c r="B1040" s="666"/>
      <c r="D1040" s="670"/>
      <c r="E1040" s="668"/>
      <c r="F1040" s="707"/>
      <c r="G1040" s="708"/>
    </row>
    <row r="1041" spans="1:7" s="677" customFormat="1">
      <c r="A1041" s="666"/>
      <c r="B1041" s="666"/>
      <c r="D1041" s="670"/>
      <c r="E1041" s="668"/>
      <c r="F1041" s="707"/>
      <c r="G1041" s="708"/>
    </row>
    <row r="1042" spans="1:7" s="677" customFormat="1">
      <c r="A1042" s="666"/>
      <c r="B1042" s="666"/>
      <c r="D1042" s="670"/>
      <c r="E1042" s="668"/>
      <c r="F1042" s="707"/>
      <c r="G1042" s="708"/>
    </row>
    <row r="1043" spans="1:7" s="677" customFormat="1">
      <c r="A1043" s="666"/>
      <c r="B1043" s="666"/>
      <c r="D1043" s="670"/>
      <c r="E1043" s="668"/>
      <c r="F1043" s="707"/>
      <c r="G1043" s="708"/>
    </row>
    <row r="1044" spans="1:7" s="677" customFormat="1">
      <c r="A1044" s="666"/>
      <c r="B1044" s="666"/>
      <c r="D1044" s="670"/>
      <c r="E1044" s="668"/>
      <c r="F1044" s="707"/>
      <c r="G1044" s="708"/>
    </row>
    <row r="1045" spans="1:7" s="677" customFormat="1">
      <c r="A1045" s="666"/>
      <c r="B1045" s="666"/>
      <c r="D1045" s="670"/>
      <c r="E1045" s="668"/>
      <c r="F1045" s="707"/>
      <c r="G1045" s="708"/>
    </row>
    <row r="1046" spans="1:7" s="677" customFormat="1">
      <c r="A1046" s="666"/>
      <c r="B1046" s="666"/>
      <c r="D1046" s="670"/>
      <c r="E1046" s="668"/>
      <c r="F1046" s="707"/>
      <c r="G1046" s="708"/>
    </row>
    <row r="1047" spans="1:7" s="677" customFormat="1">
      <c r="A1047" s="666"/>
      <c r="B1047" s="666"/>
      <c r="D1047" s="670"/>
      <c r="E1047" s="668"/>
      <c r="F1047" s="707"/>
      <c r="G1047" s="708"/>
    </row>
    <row r="1048" spans="1:7" s="677" customFormat="1">
      <c r="A1048" s="666"/>
      <c r="B1048" s="666"/>
      <c r="D1048" s="670"/>
      <c r="E1048" s="668"/>
      <c r="F1048" s="707"/>
      <c r="G1048" s="708"/>
    </row>
    <row r="1049" spans="1:7" s="677" customFormat="1">
      <c r="A1049" s="666"/>
      <c r="B1049" s="666"/>
      <c r="D1049" s="670"/>
      <c r="E1049" s="668"/>
      <c r="F1049" s="707"/>
      <c r="G1049" s="708"/>
    </row>
    <row r="1050" spans="1:7" s="677" customFormat="1">
      <c r="A1050" s="666"/>
      <c r="B1050" s="666"/>
      <c r="D1050" s="670"/>
      <c r="E1050" s="668"/>
      <c r="F1050" s="707"/>
      <c r="G1050" s="708"/>
    </row>
    <row r="1051" spans="1:7" s="677" customFormat="1">
      <c r="A1051" s="666"/>
      <c r="B1051" s="666"/>
      <c r="D1051" s="670"/>
      <c r="E1051" s="668"/>
      <c r="F1051" s="707"/>
      <c r="G1051" s="708"/>
    </row>
    <row r="1052" spans="1:7" s="677" customFormat="1">
      <c r="A1052" s="666"/>
      <c r="B1052" s="666"/>
      <c r="D1052" s="670"/>
      <c r="E1052" s="668"/>
      <c r="F1052" s="707"/>
      <c r="G1052" s="708"/>
    </row>
    <row r="1053" spans="1:7" s="677" customFormat="1">
      <c r="A1053" s="666"/>
      <c r="B1053" s="666"/>
      <c r="D1053" s="670"/>
      <c r="E1053" s="668"/>
      <c r="F1053" s="707"/>
      <c r="G1053" s="708"/>
    </row>
    <row r="1054" spans="1:7" s="677" customFormat="1">
      <c r="A1054" s="666"/>
      <c r="B1054" s="666"/>
      <c r="D1054" s="670"/>
      <c r="E1054" s="668"/>
      <c r="F1054" s="707"/>
      <c r="G1054" s="708"/>
    </row>
    <row r="1055" spans="1:7" s="677" customFormat="1">
      <c r="A1055" s="666"/>
      <c r="B1055" s="666"/>
      <c r="D1055" s="670"/>
      <c r="E1055" s="668"/>
      <c r="F1055" s="707"/>
      <c r="G1055" s="708"/>
    </row>
    <row r="1056" spans="1:7" s="677" customFormat="1">
      <c r="A1056" s="666"/>
      <c r="B1056" s="666"/>
      <c r="D1056" s="670"/>
      <c r="E1056" s="668"/>
      <c r="F1056" s="707"/>
      <c r="G1056" s="708"/>
    </row>
    <row r="1057" spans="1:7" s="677" customFormat="1">
      <c r="A1057" s="666"/>
      <c r="B1057" s="666"/>
      <c r="D1057" s="670"/>
      <c r="E1057" s="668"/>
      <c r="F1057" s="707"/>
      <c r="G1057" s="708"/>
    </row>
    <row r="1058" spans="1:7" s="677" customFormat="1">
      <c r="A1058" s="666"/>
      <c r="B1058" s="666"/>
      <c r="D1058" s="670"/>
      <c r="E1058" s="668"/>
      <c r="F1058" s="707"/>
      <c r="G1058" s="708"/>
    </row>
    <row r="1059" spans="1:7" s="677" customFormat="1">
      <c r="A1059" s="666"/>
      <c r="B1059" s="666"/>
      <c r="D1059" s="670"/>
      <c r="E1059" s="668"/>
      <c r="F1059" s="707"/>
      <c r="G1059" s="708"/>
    </row>
    <row r="1060" spans="1:7" s="677" customFormat="1">
      <c r="A1060" s="666"/>
      <c r="B1060" s="666"/>
      <c r="D1060" s="670"/>
      <c r="E1060" s="668"/>
      <c r="F1060" s="707"/>
      <c r="G1060" s="708"/>
    </row>
    <row r="1061" spans="1:7" s="677" customFormat="1">
      <c r="A1061" s="666"/>
      <c r="B1061" s="666"/>
      <c r="D1061" s="670"/>
      <c r="E1061" s="668"/>
      <c r="F1061" s="707"/>
      <c r="G1061" s="708"/>
    </row>
    <row r="1062" spans="1:7" s="677" customFormat="1">
      <c r="A1062" s="666"/>
      <c r="B1062" s="666"/>
      <c r="D1062" s="670"/>
      <c r="E1062" s="668"/>
      <c r="F1062" s="707"/>
      <c r="G1062" s="708"/>
    </row>
    <row r="1063" spans="1:7" s="677" customFormat="1">
      <c r="A1063" s="666"/>
      <c r="B1063" s="666"/>
      <c r="D1063" s="670"/>
      <c r="E1063" s="668"/>
      <c r="F1063" s="707"/>
      <c r="G1063" s="708"/>
    </row>
    <row r="1064" spans="1:7" s="677" customFormat="1">
      <c r="A1064" s="666"/>
      <c r="B1064" s="666"/>
      <c r="D1064" s="670"/>
      <c r="E1064" s="668"/>
      <c r="F1064" s="707"/>
      <c r="G1064" s="708"/>
    </row>
    <row r="1065" spans="1:7" s="677" customFormat="1">
      <c r="A1065" s="666"/>
      <c r="B1065" s="666"/>
      <c r="D1065" s="670"/>
      <c r="E1065" s="668"/>
      <c r="F1065" s="707"/>
      <c r="G1065" s="708"/>
    </row>
    <row r="1066" spans="1:7" s="677" customFormat="1">
      <c r="A1066" s="666"/>
      <c r="B1066" s="666"/>
      <c r="D1066" s="670"/>
      <c r="E1066" s="668"/>
      <c r="F1066" s="707"/>
      <c r="G1066" s="708"/>
    </row>
    <row r="1067" spans="1:7" s="677" customFormat="1">
      <c r="A1067" s="666"/>
      <c r="B1067" s="666"/>
      <c r="D1067" s="670"/>
      <c r="E1067" s="668"/>
      <c r="F1067" s="707"/>
      <c r="G1067" s="708"/>
    </row>
    <row r="1068" spans="1:7" s="677" customFormat="1">
      <c r="A1068" s="666"/>
      <c r="B1068" s="666"/>
      <c r="D1068" s="670"/>
      <c r="E1068" s="668"/>
      <c r="F1068" s="707"/>
      <c r="G1068" s="708"/>
    </row>
    <row r="1069" spans="1:7" s="677" customFormat="1">
      <c r="A1069" s="666"/>
      <c r="B1069" s="666"/>
      <c r="D1069" s="670"/>
      <c r="E1069" s="668"/>
      <c r="F1069" s="707"/>
      <c r="G1069" s="708"/>
    </row>
    <row r="1070" spans="1:7" s="677" customFormat="1">
      <c r="A1070" s="666"/>
      <c r="B1070" s="666"/>
      <c r="D1070" s="670"/>
      <c r="E1070" s="668"/>
      <c r="F1070" s="707"/>
      <c r="G1070" s="708"/>
    </row>
    <row r="1071" spans="1:7" s="677" customFormat="1">
      <c r="A1071" s="666"/>
      <c r="B1071" s="666"/>
      <c r="D1071" s="670"/>
      <c r="E1071" s="668"/>
      <c r="F1071" s="707"/>
      <c r="G1071" s="708"/>
    </row>
    <row r="1072" spans="1:7" s="677" customFormat="1">
      <c r="A1072" s="666"/>
      <c r="B1072" s="666"/>
      <c r="D1072" s="670"/>
      <c r="E1072" s="668"/>
      <c r="F1072" s="707"/>
      <c r="G1072" s="708"/>
    </row>
    <row r="1073" spans="1:7" s="677" customFormat="1">
      <c r="A1073" s="666"/>
      <c r="B1073" s="666"/>
      <c r="D1073" s="670"/>
      <c r="E1073" s="668"/>
      <c r="F1073" s="707"/>
      <c r="G1073" s="708"/>
    </row>
    <row r="1074" spans="1:7" s="677" customFormat="1">
      <c r="A1074" s="666"/>
      <c r="B1074" s="666"/>
      <c r="D1074" s="670"/>
      <c r="E1074" s="668"/>
      <c r="F1074" s="707"/>
      <c r="G1074" s="708"/>
    </row>
    <row r="1075" spans="1:7" s="677" customFormat="1">
      <c r="A1075" s="666"/>
      <c r="B1075" s="666"/>
      <c r="D1075" s="670"/>
      <c r="E1075" s="668"/>
      <c r="F1075" s="707"/>
      <c r="G1075" s="708"/>
    </row>
    <row r="1076" spans="1:7" s="677" customFormat="1">
      <c r="A1076" s="666"/>
      <c r="B1076" s="666"/>
      <c r="D1076" s="670"/>
      <c r="E1076" s="668"/>
      <c r="F1076" s="707"/>
      <c r="G1076" s="708"/>
    </row>
    <row r="1077" spans="1:7" s="677" customFormat="1">
      <c r="A1077" s="666"/>
      <c r="B1077" s="666"/>
      <c r="D1077" s="670"/>
      <c r="E1077" s="668"/>
      <c r="F1077" s="707"/>
      <c r="G1077" s="708"/>
    </row>
    <row r="1078" spans="1:7" s="677" customFormat="1">
      <c r="A1078" s="666"/>
      <c r="B1078" s="666"/>
      <c r="D1078" s="670"/>
      <c r="E1078" s="668"/>
      <c r="F1078" s="707"/>
      <c r="G1078" s="708"/>
    </row>
    <row r="1079" spans="1:7" s="677" customFormat="1">
      <c r="A1079" s="666"/>
      <c r="B1079" s="666"/>
      <c r="D1079" s="670"/>
      <c r="E1079" s="668"/>
      <c r="F1079" s="707"/>
      <c r="G1079" s="708"/>
    </row>
    <row r="1080" spans="1:7" s="677" customFormat="1">
      <c r="A1080" s="666"/>
      <c r="B1080" s="666"/>
      <c r="D1080" s="670"/>
      <c r="E1080" s="668"/>
      <c r="F1080" s="707"/>
      <c r="G1080" s="708"/>
    </row>
    <row r="1081" spans="1:7" s="677" customFormat="1">
      <c r="A1081" s="666"/>
      <c r="B1081" s="666"/>
      <c r="D1081" s="670"/>
      <c r="E1081" s="668"/>
      <c r="F1081" s="707"/>
      <c r="G1081" s="708"/>
    </row>
    <row r="1082" spans="1:7" s="677" customFormat="1">
      <c r="A1082" s="666"/>
      <c r="B1082" s="666"/>
      <c r="D1082" s="670"/>
      <c r="E1082" s="668"/>
      <c r="F1082" s="707"/>
      <c r="G1082" s="708"/>
    </row>
    <row r="1083" spans="1:7" s="677" customFormat="1">
      <c r="A1083" s="666"/>
      <c r="B1083" s="666"/>
      <c r="D1083" s="670"/>
      <c r="E1083" s="668"/>
      <c r="F1083" s="707"/>
      <c r="G1083" s="708"/>
    </row>
    <row r="1084" spans="1:7" s="677" customFormat="1">
      <c r="A1084" s="666"/>
      <c r="B1084" s="666"/>
      <c r="D1084" s="670"/>
      <c r="E1084" s="668"/>
      <c r="F1084" s="707"/>
      <c r="G1084" s="708"/>
    </row>
    <row r="1085" spans="1:7" s="677" customFormat="1">
      <c r="A1085" s="666"/>
      <c r="B1085" s="666"/>
      <c r="D1085" s="670"/>
      <c r="E1085" s="668"/>
      <c r="F1085" s="707"/>
      <c r="G1085" s="708"/>
    </row>
    <row r="1086" spans="1:7" s="677" customFormat="1">
      <c r="A1086" s="666"/>
      <c r="B1086" s="666"/>
      <c r="D1086" s="670"/>
      <c r="E1086" s="668"/>
      <c r="F1086" s="707"/>
      <c r="G1086" s="708"/>
    </row>
    <row r="1087" spans="1:7" s="677" customFormat="1">
      <c r="A1087" s="666"/>
      <c r="B1087" s="666"/>
      <c r="D1087" s="670"/>
      <c r="E1087" s="668"/>
      <c r="F1087" s="707"/>
      <c r="G1087" s="708"/>
    </row>
    <row r="1088" spans="1:7" s="677" customFormat="1">
      <c r="A1088" s="666"/>
      <c r="B1088" s="666"/>
      <c r="D1088" s="670"/>
      <c r="E1088" s="668"/>
      <c r="F1088" s="707"/>
      <c r="G1088" s="708"/>
    </row>
    <row r="1089" spans="1:7" s="677" customFormat="1">
      <c r="A1089" s="666"/>
      <c r="B1089" s="666"/>
      <c r="D1089" s="670"/>
      <c r="E1089" s="668"/>
      <c r="F1089" s="707"/>
      <c r="G1089" s="708"/>
    </row>
    <row r="1090" spans="1:7" s="677" customFormat="1">
      <c r="A1090" s="666"/>
      <c r="B1090" s="666"/>
      <c r="D1090" s="670"/>
      <c r="E1090" s="668"/>
      <c r="F1090" s="707"/>
      <c r="G1090" s="708"/>
    </row>
    <row r="1091" spans="1:7" s="677" customFormat="1">
      <c r="A1091" s="666"/>
      <c r="B1091" s="666"/>
      <c r="D1091" s="670"/>
      <c r="E1091" s="668"/>
      <c r="F1091" s="707"/>
      <c r="G1091" s="708"/>
    </row>
    <row r="1092" spans="1:7" s="677" customFormat="1">
      <c r="A1092" s="666"/>
      <c r="B1092" s="666"/>
      <c r="D1092" s="670"/>
      <c r="E1092" s="668"/>
      <c r="F1092" s="707"/>
      <c r="G1092" s="708"/>
    </row>
    <row r="1093" spans="1:7" s="677" customFormat="1">
      <c r="A1093" s="666"/>
      <c r="B1093" s="666"/>
      <c r="D1093" s="670"/>
      <c r="E1093" s="668"/>
      <c r="F1093" s="707"/>
      <c r="G1093" s="708"/>
    </row>
    <row r="1094" spans="1:7" s="677" customFormat="1">
      <c r="A1094" s="666"/>
      <c r="B1094" s="666"/>
      <c r="D1094" s="670"/>
      <c r="E1094" s="668"/>
      <c r="F1094" s="707"/>
      <c r="G1094" s="708"/>
    </row>
    <row r="1095" spans="1:7" s="677" customFormat="1">
      <c r="A1095" s="666"/>
      <c r="B1095" s="666"/>
      <c r="D1095" s="670"/>
      <c r="E1095" s="668"/>
      <c r="F1095" s="707"/>
      <c r="G1095" s="708"/>
    </row>
    <row r="1096" spans="1:7" s="677" customFormat="1">
      <c r="A1096" s="666"/>
      <c r="B1096" s="666"/>
      <c r="D1096" s="670"/>
      <c r="E1096" s="668"/>
      <c r="F1096" s="707"/>
      <c r="G1096" s="708"/>
    </row>
    <row r="1097" spans="1:7" s="677" customFormat="1">
      <c r="A1097" s="666"/>
      <c r="B1097" s="666"/>
      <c r="D1097" s="670"/>
      <c r="E1097" s="668"/>
      <c r="F1097" s="707"/>
      <c r="G1097" s="708"/>
    </row>
    <row r="1098" spans="1:7" s="677" customFormat="1">
      <c r="A1098" s="666"/>
      <c r="B1098" s="666"/>
      <c r="D1098" s="670"/>
      <c r="E1098" s="668"/>
      <c r="F1098" s="707"/>
      <c r="G1098" s="708"/>
    </row>
    <row r="1099" spans="1:7" s="677" customFormat="1">
      <c r="A1099" s="666"/>
      <c r="B1099" s="666"/>
      <c r="D1099" s="670"/>
      <c r="E1099" s="668"/>
      <c r="F1099" s="707"/>
      <c r="G1099" s="708"/>
    </row>
    <row r="1100" spans="1:7" s="677" customFormat="1">
      <c r="A1100" s="666"/>
      <c r="B1100" s="666"/>
      <c r="D1100" s="670"/>
      <c r="E1100" s="668"/>
      <c r="F1100" s="707"/>
      <c r="G1100" s="708"/>
    </row>
    <row r="1101" spans="1:7" s="677" customFormat="1">
      <c r="A1101" s="666"/>
      <c r="B1101" s="666"/>
      <c r="D1101" s="670"/>
      <c r="E1101" s="668"/>
      <c r="F1101" s="707"/>
      <c r="G1101" s="708"/>
    </row>
    <row r="1102" spans="1:7" s="677" customFormat="1">
      <c r="A1102" s="666"/>
      <c r="B1102" s="666"/>
      <c r="D1102" s="670"/>
      <c r="E1102" s="668"/>
      <c r="F1102" s="707"/>
      <c r="G1102" s="708"/>
    </row>
    <row r="1103" spans="1:7" s="677" customFormat="1">
      <c r="A1103" s="666"/>
      <c r="B1103" s="666"/>
      <c r="D1103" s="670"/>
      <c r="E1103" s="668"/>
      <c r="F1103" s="707"/>
      <c r="G1103" s="708"/>
    </row>
    <row r="1104" spans="1:7" s="677" customFormat="1">
      <c r="A1104" s="666"/>
      <c r="B1104" s="666"/>
      <c r="D1104" s="670"/>
      <c r="E1104" s="668"/>
      <c r="F1104" s="707"/>
      <c r="G1104" s="708"/>
    </row>
    <row r="1105" spans="1:7" s="677" customFormat="1">
      <c r="A1105" s="666"/>
      <c r="B1105" s="666"/>
      <c r="D1105" s="670"/>
      <c r="E1105" s="668"/>
      <c r="F1105" s="707"/>
      <c r="G1105" s="708"/>
    </row>
    <row r="1106" spans="1:7" s="677" customFormat="1">
      <c r="A1106" s="666"/>
      <c r="B1106" s="666"/>
      <c r="D1106" s="670"/>
      <c r="E1106" s="668"/>
      <c r="F1106" s="707"/>
      <c r="G1106" s="708"/>
    </row>
    <row r="1107" spans="1:7" s="677" customFormat="1">
      <c r="A1107" s="666"/>
      <c r="B1107" s="666"/>
      <c r="D1107" s="670"/>
      <c r="E1107" s="668"/>
      <c r="F1107" s="707"/>
      <c r="G1107" s="708"/>
    </row>
    <row r="1108" spans="1:7" s="677" customFormat="1">
      <c r="A1108" s="666"/>
      <c r="B1108" s="666"/>
      <c r="D1108" s="670"/>
      <c r="E1108" s="668"/>
      <c r="F1108" s="707"/>
      <c r="G1108" s="708"/>
    </row>
    <row r="1109" spans="1:7" s="677" customFormat="1">
      <c r="A1109" s="666"/>
      <c r="B1109" s="666"/>
      <c r="D1109" s="670"/>
      <c r="E1109" s="668"/>
      <c r="F1109" s="707"/>
      <c r="G1109" s="708"/>
    </row>
    <row r="1110" spans="1:7" s="677" customFormat="1">
      <c r="A1110" s="666"/>
      <c r="B1110" s="666"/>
      <c r="D1110" s="670"/>
      <c r="E1110" s="668"/>
      <c r="F1110" s="707"/>
      <c r="G1110" s="708"/>
    </row>
    <row r="1111" spans="1:7" s="677" customFormat="1">
      <c r="A1111" s="666"/>
      <c r="B1111" s="666"/>
      <c r="D1111" s="670"/>
      <c r="E1111" s="668"/>
      <c r="F1111" s="707"/>
      <c r="G1111" s="708"/>
    </row>
    <row r="1112" spans="1:7" s="677" customFormat="1">
      <c r="A1112" s="666"/>
      <c r="B1112" s="666"/>
      <c r="D1112" s="670"/>
      <c r="E1112" s="668"/>
      <c r="F1112" s="707"/>
      <c r="G1112" s="708"/>
    </row>
    <row r="1113" spans="1:7" s="677" customFormat="1">
      <c r="A1113" s="666"/>
      <c r="B1113" s="666"/>
      <c r="D1113" s="670"/>
      <c r="E1113" s="668"/>
      <c r="F1113" s="707"/>
      <c r="G1113" s="708"/>
    </row>
    <row r="1114" spans="1:7" s="677" customFormat="1">
      <c r="A1114" s="666"/>
      <c r="B1114" s="666"/>
      <c r="D1114" s="670"/>
      <c r="E1114" s="668"/>
      <c r="F1114" s="707"/>
      <c r="G1114" s="708"/>
    </row>
    <row r="1115" spans="1:7" s="677" customFormat="1">
      <c r="A1115" s="666"/>
      <c r="B1115" s="666"/>
      <c r="D1115" s="670"/>
      <c r="E1115" s="668"/>
      <c r="F1115" s="707"/>
      <c r="G1115" s="708"/>
    </row>
    <row r="1116" spans="1:7" s="677" customFormat="1">
      <c r="A1116" s="666"/>
      <c r="B1116" s="666"/>
      <c r="D1116" s="670"/>
      <c r="E1116" s="668"/>
      <c r="F1116" s="707"/>
      <c r="G1116" s="708"/>
    </row>
    <row r="1117" spans="1:7" s="677" customFormat="1">
      <c r="A1117" s="666"/>
      <c r="B1117" s="666"/>
      <c r="D1117" s="670"/>
      <c r="E1117" s="668"/>
      <c r="F1117" s="707"/>
      <c r="G1117" s="708"/>
    </row>
    <row r="1118" spans="1:7" s="677" customFormat="1">
      <c r="A1118" s="666"/>
      <c r="B1118" s="666"/>
      <c r="D1118" s="670"/>
      <c r="E1118" s="668"/>
      <c r="F1118" s="707"/>
      <c r="G1118" s="708"/>
    </row>
    <row r="1119" spans="1:7" s="677" customFormat="1">
      <c r="A1119" s="666"/>
      <c r="B1119" s="666"/>
      <c r="D1119" s="670"/>
      <c r="E1119" s="668"/>
      <c r="F1119" s="707"/>
      <c r="G1119" s="708"/>
    </row>
    <row r="1120" spans="1:7" s="677" customFormat="1">
      <c r="A1120" s="666"/>
      <c r="B1120" s="666"/>
      <c r="D1120" s="670"/>
      <c r="E1120" s="668"/>
      <c r="F1120" s="707"/>
      <c r="G1120" s="708"/>
    </row>
    <row r="1121" spans="1:7" s="677" customFormat="1">
      <c r="A1121" s="666"/>
      <c r="B1121" s="666"/>
      <c r="D1121" s="670"/>
      <c r="E1121" s="668"/>
      <c r="F1121" s="707"/>
      <c r="G1121" s="708"/>
    </row>
    <row r="1122" spans="1:7" s="677" customFormat="1">
      <c r="A1122" s="666"/>
      <c r="B1122" s="666"/>
      <c r="D1122" s="670"/>
      <c r="E1122" s="668"/>
      <c r="F1122" s="707"/>
      <c r="G1122" s="708"/>
    </row>
    <row r="1123" spans="1:7" s="677" customFormat="1">
      <c r="A1123" s="666"/>
      <c r="B1123" s="666"/>
      <c r="D1123" s="670"/>
      <c r="E1123" s="668"/>
      <c r="F1123" s="707"/>
      <c r="G1123" s="708"/>
    </row>
    <row r="1124" spans="1:7" s="677" customFormat="1">
      <c r="A1124" s="666"/>
      <c r="B1124" s="666"/>
      <c r="D1124" s="670"/>
      <c r="E1124" s="668"/>
      <c r="F1124" s="707"/>
      <c r="G1124" s="708"/>
    </row>
    <row r="1125" spans="1:7" s="677" customFormat="1">
      <c r="A1125" s="666"/>
      <c r="B1125" s="666"/>
      <c r="D1125" s="670"/>
      <c r="E1125" s="668"/>
      <c r="F1125" s="707"/>
      <c r="G1125" s="708"/>
    </row>
    <row r="1126" spans="1:7" s="677" customFormat="1">
      <c r="A1126" s="666"/>
      <c r="B1126" s="666"/>
      <c r="D1126" s="670"/>
      <c r="E1126" s="668"/>
      <c r="F1126" s="707"/>
      <c r="G1126" s="708"/>
    </row>
    <row r="1127" spans="1:7" s="677" customFormat="1">
      <c r="A1127" s="666"/>
      <c r="B1127" s="666"/>
      <c r="D1127" s="670"/>
      <c r="E1127" s="668"/>
      <c r="F1127" s="707"/>
      <c r="G1127" s="708"/>
    </row>
    <row r="1128" spans="1:7" s="677" customFormat="1">
      <c r="A1128" s="666"/>
      <c r="B1128" s="666"/>
      <c r="D1128" s="670"/>
      <c r="E1128" s="668"/>
      <c r="F1128" s="707"/>
      <c r="G1128" s="708"/>
    </row>
    <row r="1129" spans="1:7" s="677" customFormat="1">
      <c r="A1129" s="666"/>
      <c r="B1129" s="666"/>
      <c r="D1129" s="670"/>
      <c r="E1129" s="668"/>
      <c r="F1129" s="707"/>
      <c r="G1129" s="708"/>
    </row>
    <row r="1130" spans="1:7" s="677" customFormat="1">
      <c r="A1130" s="666"/>
      <c r="B1130" s="666"/>
      <c r="D1130" s="670"/>
      <c r="E1130" s="668"/>
      <c r="F1130" s="707"/>
      <c r="G1130" s="708"/>
    </row>
    <row r="1131" spans="1:7" s="677" customFormat="1">
      <c r="A1131" s="666"/>
      <c r="B1131" s="666"/>
      <c r="D1131" s="670"/>
      <c r="E1131" s="668"/>
      <c r="F1131" s="707"/>
      <c r="G1131" s="708"/>
    </row>
    <row r="1132" spans="1:7" s="677" customFormat="1">
      <c r="A1132" s="666"/>
      <c r="B1132" s="666"/>
      <c r="D1132" s="670"/>
      <c r="E1132" s="668"/>
      <c r="F1132" s="707"/>
      <c r="G1132" s="708"/>
    </row>
    <row r="1133" spans="1:7" s="677" customFormat="1">
      <c r="A1133" s="666"/>
      <c r="B1133" s="666"/>
      <c r="D1133" s="670"/>
      <c r="E1133" s="668"/>
      <c r="F1133" s="707"/>
      <c r="G1133" s="708"/>
    </row>
    <row r="1134" spans="1:7" s="677" customFormat="1">
      <c r="A1134" s="666"/>
      <c r="B1134" s="666"/>
      <c r="D1134" s="670"/>
      <c r="E1134" s="668"/>
      <c r="F1134" s="707"/>
      <c r="G1134" s="708"/>
    </row>
    <row r="1135" spans="1:7" s="677" customFormat="1">
      <c r="A1135" s="666"/>
      <c r="B1135" s="666"/>
      <c r="D1135" s="670"/>
      <c r="E1135" s="668"/>
      <c r="F1135" s="707"/>
      <c r="G1135" s="708"/>
    </row>
    <row r="1136" spans="1:7" s="677" customFormat="1">
      <c r="A1136" s="666"/>
      <c r="B1136" s="666"/>
      <c r="D1136" s="670"/>
      <c r="E1136" s="668"/>
      <c r="F1136" s="707"/>
      <c r="G1136" s="708"/>
    </row>
    <row r="1137" spans="1:7" s="677" customFormat="1">
      <c r="A1137" s="666"/>
      <c r="B1137" s="666"/>
      <c r="D1137" s="670"/>
      <c r="E1137" s="668"/>
      <c r="F1137" s="707"/>
      <c r="G1137" s="708"/>
    </row>
    <row r="1138" spans="1:7" s="677" customFormat="1">
      <c r="A1138" s="666"/>
      <c r="B1138" s="666"/>
      <c r="D1138" s="670"/>
      <c r="E1138" s="668"/>
      <c r="F1138" s="707"/>
      <c r="G1138" s="708"/>
    </row>
    <row r="1139" spans="1:7" s="677" customFormat="1">
      <c r="A1139" s="666"/>
      <c r="B1139" s="666"/>
      <c r="D1139" s="670"/>
      <c r="E1139" s="668"/>
      <c r="F1139" s="707"/>
      <c r="G1139" s="708"/>
    </row>
    <row r="1140" spans="1:7" s="677" customFormat="1">
      <c r="A1140" s="666"/>
      <c r="B1140" s="666"/>
      <c r="D1140" s="670"/>
      <c r="E1140" s="668"/>
      <c r="F1140" s="707"/>
      <c r="G1140" s="708"/>
    </row>
    <row r="1141" spans="1:7" s="677" customFormat="1">
      <c r="A1141" s="666"/>
      <c r="B1141" s="666"/>
      <c r="D1141" s="670"/>
      <c r="E1141" s="668"/>
      <c r="F1141" s="707"/>
      <c r="G1141" s="708"/>
    </row>
    <row r="1142" spans="1:7" s="677" customFormat="1">
      <c r="A1142" s="666"/>
      <c r="B1142" s="666"/>
      <c r="D1142" s="670"/>
      <c r="E1142" s="668"/>
      <c r="F1142" s="707"/>
      <c r="G1142" s="708"/>
    </row>
    <row r="1143" spans="1:7" s="677" customFormat="1">
      <c r="A1143" s="666"/>
      <c r="B1143" s="666"/>
      <c r="D1143" s="670"/>
      <c r="E1143" s="668"/>
      <c r="F1143" s="707"/>
      <c r="G1143" s="708"/>
    </row>
    <row r="1144" spans="1:7" s="677" customFormat="1">
      <c r="A1144" s="666"/>
      <c r="B1144" s="666"/>
      <c r="D1144" s="670"/>
      <c r="E1144" s="668"/>
      <c r="F1144" s="707"/>
      <c r="G1144" s="708"/>
    </row>
    <row r="1145" spans="1:7" s="677" customFormat="1">
      <c r="A1145" s="666"/>
      <c r="B1145" s="666"/>
      <c r="D1145" s="670"/>
      <c r="E1145" s="668"/>
      <c r="F1145" s="707"/>
      <c r="G1145" s="708"/>
    </row>
    <row r="1146" spans="1:7" s="677" customFormat="1">
      <c r="A1146" s="666"/>
      <c r="B1146" s="666"/>
      <c r="D1146" s="670"/>
      <c r="E1146" s="668"/>
      <c r="F1146" s="707"/>
      <c r="G1146" s="708"/>
    </row>
    <row r="1147" spans="1:7" s="677" customFormat="1">
      <c r="A1147" s="666"/>
      <c r="B1147" s="666"/>
      <c r="D1147" s="670"/>
      <c r="E1147" s="668"/>
      <c r="F1147" s="707"/>
      <c r="G1147" s="708"/>
    </row>
    <row r="1148" spans="1:7" s="677" customFormat="1">
      <c r="A1148" s="666"/>
      <c r="B1148" s="666"/>
      <c r="D1148" s="670"/>
      <c r="E1148" s="668"/>
      <c r="F1148" s="707"/>
      <c r="G1148" s="708"/>
    </row>
    <row r="1149" spans="1:7" s="677" customFormat="1">
      <c r="A1149" s="666"/>
      <c r="B1149" s="666"/>
      <c r="D1149" s="670"/>
      <c r="E1149" s="668"/>
      <c r="F1149" s="707"/>
      <c r="G1149" s="708"/>
    </row>
    <row r="1150" spans="1:7" s="677" customFormat="1">
      <c r="A1150" s="666"/>
      <c r="B1150" s="666"/>
      <c r="D1150" s="670"/>
      <c r="E1150" s="668"/>
      <c r="F1150" s="707"/>
      <c r="G1150" s="708"/>
    </row>
    <row r="1151" spans="1:7" s="677" customFormat="1">
      <c r="A1151" s="666"/>
      <c r="B1151" s="666"/>
      <c r="D1151" s="670"/>
      <c r="E1151" s="668"/>
      <c r="F1151" s="707"/>
      <c r="G1151" s="708"/>
    </row>
    <row r="1152" spans="1:7" s="677" customFormat="1">
      <c r="A1152" s="666"/>
      <c r="B1152" s="666"/>
      <c r="D1152" s="670"/>
      <c r="E1152" s="668"/>
      <c r="F1152" s="707"/>
      <c r="G1152" s="708"/>
    </row>
    <row r="1153" spans="1:7" s="677" customFormat="1">
      <c r="A1153" s="666"/>
      <c r="B1153" s="666"/>
      <c r="D1153" s="670"/>
      <c r="E1153" s="668"/>
      <c r="F1153" s="707"/>
      <c r="G1153" s="708"/>
    </row>
    <row r="1154" spans="1:7" s="677" customFormat="1">
      <c r="A1154" s="666"/>
      <c r="B1154" s="666"/>
      <c r="D1154" s="670"/>
      <c r="E1154" s="668"/>
      <c r="F1154" s="707"/>
      <c r="G1154" s="708"/>
    </row>
    <row r="1155" spans="1:7" s="677" customFormat="1">
      <c r="A1155" s="666"/>
      <c r="B1155" s="666"/>
      <c r="D1155" s="670"/>
      <c r="E1155" s="668"/>
      <c r="F1155" s="707"/>
      <c r="G1155" s="708"/>
    </row>
    <row r="1156" spans="1:7" s="677" customFormat="1">
      <c r="A1156" s="666"/>
      <c r="B1156" s="666"/>
      <c r="D1156" s="670"/>
      <c r="E1156" s="668"/>
      <c r="F1156" s="707"/>
      <c r="G1156" s="708"/>
    </row>
    <row r="1157" spans="1:7" s="677" customFormat="1">
      <c r="A1157" s="666"/>
      <c r="B1157" s="666"/>
      <c r="D1157" s="670"/>
      <c r="E1157" s="668"/>
      <c r="F1157" s="707"/>
      <c r="G1157" s="708"/>
    </row>
    <row r="1158" spans="1:7" s="677" customFormat="1">
      <c r="A1158" s="666"/>
      <c r="B1158" s="666"/>
      <c r="D1158" s="670"/>
      <c r="E1158" s="668"/>
      <c r="F1158" s="707"/>
      <c r="G1158" s="708"/>
    </row>
    <row r="1159" spans="1:7" s="677" customFormat="1">
      <c r="A1159" s="666"/>
      <c r="B1159" s="666"/>
      <c r="D1159" s="670"/>
      <c r="E1159" s="668"/>
      <c r="F1159" s="707"/>
      <c r="G1159" s="708"/>
    </row>
    <row r="1160" spans="1:7" s="677" customFormat="1">
      <c r="A1160" s="666"/>
      <c r="B1160" s="666"/>
      <c r="D1160" s="670"/>
      <c r="E1160" s="668"/>
      <c r="F1160" s="707"/>
      <c r="G1160" s="708"/>
    </row>
    <row r="1161" spans="1:7" s="677" customFormat="1">
      <c r="A1161" s="666"/>
      <c r="B1161" s="666"/>
      <c r="D1161" s="670"/>
      <c r="E1161" s="668"/>
      <c r="F1161" s="707"/>
      <c r="G1161" s="708"/>
    </row>
    <row r="1162" spans="1:7" s="677" customFormat="1">
      <c r="A1162" s="666"/>
      <c r="B1162" s="666"/>
      <c r="D1162" s="670"/>
      <c r="E1162" s="668"/>
      <c r="F1162" s="707"/>
      <c r="G1162" s="708"/>
    </row>
    <row r="1163" spans="1:7" s="677" customFormat="1">
      <c r="A1163" s="666"/>
      <c r="B1163" s="666"/>
      <c r="D1163" s="670"/>
      <c r="E1163" s="668"/>
      <c r="F1163" s="707"/>
      <c r="G1163" s="708"/>
    </row>
    <row r="1164" spans="1:7" s="677" customFormat="1">
      <c r="A1164" s="666"/>
      <c r="B1164" s="666"/>
      <c r="D1164" s="670"/>
      <c r="E1164" s="668"/>
      <c r="F1164" s="707"/>
      <c r="G1164" s="708"/>
    </row>
    <row r="1165" spans="1:7" s="677" customFormat="1">
      <c r="A1165" s="666"/>
      <c r="B1165" s="666"/>
      <c r="D1165" s="670"/>
      <c r="E1165" s="668"/>
      <c r="F1165" s="707"/>
      <c r="G1165" s="708"/>
    </row>
    <row r="1166" spans="1:7" s="677" customFormat="1">
      <c r="A1166" s="666"/>
      <c r="B1166" s="666"/>
      <c r="D1166" s="670"/>
      <c r="E1166" s="668"/>
      <c r="F1166" s="707"/>
      <c r="G1166" s="708"/>
    </row>
    <row r="1167" spans="1:7" s="677" customFormat="1">
      <c r="A1167" s="666"/>
      <c r="B1167" s="666"/>
      <c r="D1167" s="670"/>
      <c r="E1167" s="668"/>
      <c r="F1167" s="707"/>
      <c r="G1167" s="708"/>
    </row>
    <row r="1168" spans="1:7" s="677" customFormat="1">
      <c r="A1168" s="666"/>
      <c r="B1168" s="666"/>
      <c r="D1168" s="670"/>
      <c r="E1168" s="668"/>
      <c r="F1168" s="707"/>
      <c r="G1168" s="708"/>
    </row>
    <row r="1169" spans="1:7" s="677" customFormat="1">
      <c r="A1169" s="666"/>
      <c r="B1169" s="666"/>
      <c r="D1169" s="670"/>
      <c r="E1169" s="668"/>
      <c r="F1169" s="707"/>
      <c r="G1169" s="708"/>
    </row>
    <row r="1170" spans="1:7" s="677" customFormat="1">
      <c r="A1170" s="666"/>
      <c r="B1170" s="666"/>
      <c r="D1170" s="670"/>
      <c r="E1170" s="668"/>
      <c r="F1170" s="707"/>
      <c r="G1170" s="708"/>
    </row>
    <row r="1171" spans="1:7" s="677" customFormat="1">
      <c r="A1171" s="666"/>
      <c r="B1171" s="666"/>
      <c r="D1171" s="670"/>
      <c r="E1171" s="668"/>
      <c r="F1171" s="707"/>
      <c r="G1171" s="708"/>
    </row>
    <row r="1172" spans="1:7" s="677" customFormat="1">
      <c r="A1172" s="666"/>
      <c r="B1172" s="666"/>
      <c r="D1172" s="670"/>
      <c r="E1172" s="668"/>
      <c r="F1172" s="707"/>
      <c r="G1172" s="708"/>
    </row>
    <row r="1173" spans="1:7" s="677" customFormat="1">
      <c r="A1173" s="666"/>
      <c r="B1173" s="666"/>
      <c r="D1173" s="670"/>
      <c r="E1173" s="668"/>
      <c r="F1173" s="707"/>
      <c r="G1173" s="708"/>
    </row>
    <row r="1174" spans="1:7" s="677" customFormat="1">
      <c r="A1174" s="666"/>
      <c r="B1174" s="666"/>
      <c r="D1174" s="670"/>
      <c r="E1174" s="668"/>
      <c r="F1174" s="707"/>
      <c r="G1174" s="708"/>
    </row>
    <row r="1175" spans="1:7" s="677" customFormat="1">
      <c r="A1175" s="666"/>
      <c r="B1175" s="666"/>
      <c r="D1175" s="670"/>
      <c r="E1175" s="668"/>
      <c r="F1175" s="707"/>
      <c r="G1175" s="708"/>
    </row>
    <row r="1176" spans="1:7" s="677" customFormat="1">
      <c r="A1176" s="666"/>
      <c r="B1176" s="666"/>
      <c r="D1176" s="670"/>
      <c r="E1176" s="668"/>
      <c r="F1176" s="707"/>
      <c r="G1176" s="708"/>
    </row>
    <row r="1177" spans="1:7" s="677" customFormat="1">
      <c r="A1177" s="666"/>
      <c r="B1177" s="666"/>
      <c r="D1177" s="670"/>
      <c r="E1177" s="668"/>
      <c r="F1177" s="707"/>
      <c r="G1177" s="708"/>
    </row>
    <row r="1178" spans="1:7" s="677" customFormat="1">
      <c r="A1178" s="666"/>
      <c r="B1178" s="666"/>
      <c r="D1178" s="670"/>
      <c r="E1178" s="668"/>
      <c r="F1178" s="707"/>
      <c r="G1178" s="708"/>
    </row>
    <row r="1179" spans="1:7" s="677" customFormat="1">
      <c r="A1179" s="666"/>
      <c r="B1179" s="666"/>
      <c r="D1179" s="670"/>
      <c r="E1179" s="668"/>
      <c r="F1179" s="707"/>
      <c r="G1179" s="708"/>
    </row>
    <row r="1180" spans="1:7" s="677" customFormat="1">
      <c r="A1180" s="666"/>
      <c r="B1180" s="666"/>
      <c r="D1180" s="670"/>
      <c r="E1180" s="668"/>
      <c r="F1180" s="707"/>
      <c r="G1180" s="708"/>
    </row>
    <row r="1181" spans="1:7" s="677" customFormat="1">
      <c r="A1181" s="666"/>
      <c r="B1181" s="666"/>
      <c r="D1181" s="670"/>
      <c r="E1181" s="668"/>
      <c r="F1181" s="707"/>
      <c r="G1181" s="708"/>
    </row>
    <row r="1182" spans="1:7" s="677" customFormat="1">
      <c r="A1182" s="666"/>
      <c r="B1182" s="666"/>
      <c r="D1182" s="670"/>
      <c r="E1182" s="668"/>
      <c r="F1182" s="707"/>
      <c r="G1182" s="708"/>
    </row>
    <row r="1183" spans="1:7" s="677" customFormat="1">
      <c r="A1183" s="666"/>
      <c r="B1183" s="666"/>
      <c r="D1183" s="670"/>
      <c r="E1183" s="668"/>
      <c r="F1183" s="707"/>
      <c r="G1183" s="708"/>
    </row>
    <row r="1184" spans="1:7" s="677" customFormat="1">
      <c r="A1184" s="666"/>
      <c r="B1184" s="666"/>
      <c r="D1184" s="670"/>
      <c r="E1184" s="668"/>
      <c r="F1184" s="707"/>
      <c r="G1184" s="708"/>
    </row>
    <row r="1185" spans="1:7" s="677" customFormat="1">
      <c r="A1185" s="666"/>
      <c r="B1185" s="666"/>
      <c r="D1185" s="670"/>
      <c r="E1185" s="668"/>
      <c r="F1185" s="707"/>
      <c r="G1185" s="708"/>
    </row>
    <row r="1186" spans="1:7" s="677" customFormat="1">
      <c r="A1186" s="666"/>
      <c r="B1186" s="666"/>
      <c r="D1186" s="670"/>
      <c r="E1186" s="668"/>
      <c r="F1186" s="707"/>
      <c r="G1186" s="708"/>
    </row>
    <row r="1187" spans="1:7" s="677" customFormat="1">
      <c r="A1187" s="666"/>
      <c r="B1187" s="666"/>
      <c r="D1187" s="670"/>
      <c r="E1187" s="668"/>
      <c r="F1187" s="707"/>
      <c r="G1187" s="708"/>
    </row>
    <row r="1188" spans="1:7" s="677" customFormat="1">
      <c r="A1188" s="666"/>
      <c r="B1188" s="666"/>
      <c r="D1188" s="670"/>
      <c r="E1188" s="668"/>
      <c r="F1188" s="707"/>
      <c r="G1188" s="708"/>
    </row>
    <row r="1189" spans="1:7" s="677" customFormat="1">
      <c r="A1189" s="666"/>
      <c r="B1189" s="666"/>
      <c r="D1189" s="670"/>
      <c r="E1189" s="668"/>
      <c r="F1189" s="707"/>
      <c r="G1189" s="708"/>
    </row>
    <row r="1190" spans="1:7" s="677" customFormat="1">
      <c r="A1190" s="666"/>
      <c r="B1190" s="666"/>
      <c r="D1190" s="670"/>
      <c r="E1190" s="668"/>
      <c r="F1190" s="707"/>
      <c r="G1190" s="708"/>
    </row>
    <row r="1191" spans="1:7" s="677" customFormat="1">
      <c r="A1191" s="666"/>
      <c r="B1191" s="666"/>
      <c r="D1191" s="670"/>
      <c r="E1191" s="668"/>
      <c r="F1191" s="707"/>
      <c r="G1191" s="708"/>
    </row>
    <row r="1192" spans="1:7" s="677" customFormat="1">
      <c r="A1192" s="666"/>
      <c r="B1192" s="666"/>
      <c r="D1192" s="670"/>
      <c r="E1192" s="668"/>
      <c r="F1192" s="707"/>
      <c r="G1192" s="708"/>
    </row>
    <row r="1193" spans="1:7" s="677" customFormat="1">
      <c r="A1193" s="666"/>
      <c r="B1193" s="666"/>
      <c r="D1193" s="670"/>
      <c r="E1193" s="668"/>
      <c r="F1193" s="707"/>
      <c r="G1193" s="708"/>
    </row>
    <row r="1194" spans="1:7" s="677" customFormat="1">
      <c r="A1194" s="666"/>
      <c r="B1194" s="666"/>
      <c r="D1194" s="670"/>
      <c r="E1194" s="668"/>
      <c r="F1194" s="707"/>
      <c r="G1194" s="708"/>
    </row>
    <row r="1195" spans="1:7" s="677" customFormat="1">
      <c r="A1195" s="666"/>
      <c r="B1195" s="666"/>
      <c r="D1195" s="670"/>
      <c r="E1195" s="668"/>
      <c r="F1195" s="707"/>
      <c r="G1195" s="708"/>
    </row>
    <row r="1196" spans="1:7" s="677" customFormat="1">
      <c r="A1196" s="666"/>
      <c r="B1196" s="666"/>
      <c r="D1196" s="670"/>
      <c r="E1196" s="668"/>
      <c r="F1196" s="707"/>
      <c r="G1196" s="708"/>
    </row>
    <row r="1197" spans="1:7" s="677" customFormat="1">
      <c r="A1197" s="666"/>
      <c r="B1197" s="666"/>
      <c r="D1197" s="670"/>
      <c r="E1197" s="668"/>
      <c r="F1197" s="707"/>
      <c r="G1197" s="708"/>
    </row>
    <row r="1198" spans="1:7" s="677" customFormat="1">
      <c r="A1198" s="666"/>
      <c r="B1198" s="666"/>
      <c r="D1198" s="670"/>
      <c r="E1198" s="668"/>
      <c r="F1198" s="707"/>
      <c r="G1198" s="708"/>
    </row>
    <row r="1199" spans="1:7" s="677" customFormat="1">
      <c r="A1199" s="666"/>
      <c r="B1199" s="666"/>
      <c r="D1199" s="670"/>
      <c r="E1199" s="668"/>
      <c r="F1199" s="707"/>
      <c r="G1199" s="708"/>
    </row>
    <row r="1200" spans="1:7" s="677" customFormat="1">
      <c r="A1200" s="666"/>
      <c r="B1200" s="666"/>
      <c r="D1200" s="670"/>
      <c r="E1200" s="668"/>
      <c r="F1200" s="707"/>
      <c r="G1200" s="708"/>
    </row>
    <row r="1201" spans="1:7" s="677" customFormat="1">
      <c r="A1201" s="666"/>
      <c r="B1201" s="666"/>
      <c r="D1201" s="670"/>
      <c r="E1201" s="668"/>
      <c r="F1201" s="707"/>
      <c r="G1201" s="708"/>
    </row>
    <row r="1202" spans="1:7" s="677" customFormat="1">
      <c r="A1202" s="666"/>
      <c r="B1202" s="666"/>
      <c r="D1202" s="670"/>
      <c r="E1202" s="668"/>
      <c r="F1202" s="707"/>
      <c r="G1202" s="708"/>
    </row>
    <row r="1203" spans="1:7" s="677" customFormat="1">
      <c r="A1203" s="666"/>
      <c r="B1203" s="666"/>
      <c r="D1203" s="670"/>
      <c r="E1203" s="668"/>
      <c r="F1203" s="707"/>
      <c r="G1203" s="708"/>
    </row>
    <row r="1204" spans="1:7" s="677" customFormat="1">
      <c r="A1204" s="666"/>
      <c r="B1204" s="666"/>
      <c r="D1204" s="670"/>
      <c r="E1204" s="668"/>
      <c r="F1204" s="707"/>
      <c r="G1204" s="708"/>
    </row>
    <row r="1205" spans="1:7" s="677" customFormat="1">
      <c r="A1205" s="666"/>
      <c r="B1205" s="666"/>
      <c r="D1205" s="670"/>
      <c r="E1205" s="668"/>
      <c r="F1205" s="707"/>
      <c r="G1205" s="708"/>
    </row>
    <row r="1206" spans="1:7" s="677" customFormat="1">
      <c r="A1206" s="666"/>
      <c r="B1206" s="666"/>
      <c r="D1206" s="670"/>
      <c r="E1206" s="668"/>
      <c r="F1206" s="707"/>
      <c r="G1206" s="708"/>
    </row>
    <row r="1207" spans="1:7" s="677" customFormat="1">
      <c r="A1207" s="666"/>
      <c r="B1207" s="666"/>
      <c r="D1207" s="670"/>
      <c r="E1207" s="668"/>
      <c r="F1207" s="707"/>
      <c r="G1207" s="708"/>
    </row>
    <row r="1208" spans="1:7" s="677" customFormat="1">
      <c r="A1208" s="666"/>
      <c r="B1208" s="666"/>
      <c r="D1208" s="670"/>
      <c r="E1208" s="668"/>
      <c r="F1208" s="707"/>
      <c r="G1208" s="708"/>
    </row>
    <row r="1209" spans="1:7" s="677" customFormat="1">
      <c r="A1209" s="666"/>
      <c r="B1209" s="666"/>
      <c r="D1209" s="670"/>
      <c r="E1209" s="668"/>
      <c r="F1209" s="707"/>
      <c r="G1209" s="708"/>
    </row>
    <row r="1210" spans="1:7" s="677" customFormat="1">
      <c r="A1210" s="666"/>
      <c r="B1210" s="666"/>
      <c r="D1210" s="670"/>
      <c r="E1210" s="668"/>
      <c r="F1210" s="707"/>
      <c r="G1210" s="708"/>
    </row>
    <row r="1211" spans="1:7" s="677" customFormat="1">
      <c r="A1211" s="666"/>
      <c r="B1211" s="666"/>
      <c r="D1211" s="670"/>
      <c r="E1211" s="668"/>
      <c r="F1211" s="707"/>
      <c r="G1211" s="708"/>
    </row>
    <row r="1212" spans="1:7" s="677" customFormat="1">
      <c r="A1212" s="666"/>
      <c r="B1212" s="666"/>
      <c r="D1212" s="670"/>
      <c r="E1212" s="668"/>
      <c r="F1212" s="707"/>
      <c r="G1212" s="708"/>
    </row>
    <row r="1213" spans="1:7" s="677" customFormat="1">
      <c r="A1213" s="666"/>
      <c r="B1213" s="666"/>
      <c r="D1213" s="670"/>
      <c r="E1213" s="668"/>
      <c r="F1213" s="707"/>
      <c r="G1213" s="708"/>
    </row>
    <row r="1214" spans="1:7" s="677" customFormat="1">
      <c r="A1214" s="666"/>
      <c r="B1214" s="666"/>
      <c r="D1214" s="670"/>
      <c r="E1214" s="668"/>
      <c r="F1214" s="707"/>
      <c r="G1214" s="708"/>
    </row>
    <row r="1215" spans="1:7" s="677" customFormat="1">
      <c r="A1215" s="666"/>
      <c r="B1215" s="666"/>
      <c r="D1215" s="670"/>
      <c r="E1215" s="668"/>
      <c r="F1215" s="707"/>
      <c r="G1215" s="708"/>
    </row>
    <row r="1216" spans="1:7" s="677" customFormat="1">
      <c r="A1216" s="666"/>
      <c r="B1216" s="666"/>
      <c r="D1216" s="670"/>
      <c r="E1216" s="668"/>
      <c r="F1216" s="707"/>
      <c r="G1216" s="708"/>
    </row>
    <row r="1217" spans="1:7" s="677" customFormat="1">
      <c r="A1217" s="666"/>
      <c r="B1217" s="666"/>
      <c r="D1217" s="670"/>
      <c r="E1217" s="668"/>
      <c r="F1217" s="707"/>
      <c r="G1217" s="708"/>
    </row>
    <row r="1218" spans="1:7" s="677" customFormat="1">
      <c r="A1218" s="666"/>
      <c r="B1218" s="666"/>
      <c r="D1218" s="670"/>
      <c r="E1218" s="668"/>
      <c r="F1218" s="707"/>
      <c r="G1218" s="708"/>
    </row>
    <row r="1219" spans="1:7" s="677" customFormat="1">
      <c r="A1219" s="666"/>
      <c r="B1219" s="666"/>
      <c r="D1219" s="670"/>
      <c r="E1219" s="668"/>
      <c r="F1219" s="707"/>
      <c r="G1219" s="708"/>
    </row>
    <row r="1220" spans="1:7" s="677" customFormat="1">
      <c r="A1220" s="666"/>
      <c r="B1220" s="666"/>
      <c r="D1220" s="670"/>
      <c r="E1220" s="668"/>
      <c r="F1220" s="707"/>
      <c r="G1220" s="708"/>
    </row>
    <row r="1221" spans="1:7" s="677" customFormat="1">
      <c r="A1221" s="666"/>
      <c r="B1221" s="666"/>
      <c r="D1221" s="670"/>
      <c r="E1221" s="668"/>
      <c r="F1221" s="707"/>
      <c r="G1221" s="708"/>
    </row>
    <row r="1222" spans="1:7" s="677" customFormat="1">
      <c r="A1222" s="666"/>
      <c r="B1222" s="666"/>
      <c r="D1222" s="670"/>
      <c r="E1222" s="668"/>
      <c r="F1222" s="707"/>
      <c r="G1222" s="708"/>
    </row>
    <row r="1223" spans="1:7" s="677" customFormat="1">
      <c r="A1223" s="666"/>
      <c r="B1223" s="666"/>
      <c r="D1223" s="670"/>
      <c r="E1223" s="668"/>
      <c r="F1223" s="707"/>
      <c r="G1223" s="708"/>
    </row>
    <row r="1224" spans="1:7" s="677" customFormat="1">
      <c r="A1224" s="666"/>
      <c r="B1224" s="666"/>
      <c r="D1224" s="670"/>
      <c r="E1224" s="668"/>
      <c r="F1224" s="707"/>
      <c r="G1224" s="708"/>
    </row>
    <row r="1225" spans="1:7" s="677" customFormat="1">
      <c r="A1225" s="666"/>
      <c r="B1225" s="666"/>
      <c r="D1225" s="670"/>
      <c r="E1225" s="668"/>
      <c r="F1225" s="707"/>
      <c r="G1225" s="708"/>
    </row>
    <row r="1226" spans="1:7" s="677" customFormat="1">
      <c r="A1226" s="666"/>
      <c r="B1226" s="666"/>
      <c r="D1226" s="670"/>
      <c r="E1226" s="668"/>
      <c r="F1226" s="707"/>
      <c r="G1226" s="708"/>
    </row>
    <row r="1227" spans="1:7" s="677" customFormat="1">
      <c r="A1227" s="666"/>
      <c r="B1227" s="666"/>
      <c r="D1227" s="670"/>
      <c r="E1227" s="668"/>
      <c r="F1227" s="707"/>
      <c r="G1227" s="708"/>
    </row>
    <row r="1228" spans="1:7" s="677" customFormat="1">
      <c r="A1228" s="666"/>
      <c r="B1228" s="666"/>
      <c r="D1228" s="670"/>
      <c r="E1228" s="668"/>
      <c r="F1228" s="707"/>
      <c r="G1228" s="708"/>
    </row>
    <row r="1229" spans="1:7" s="677" customFormat="1">
      <c r="A1229" s="666"/>
      <c r="B1229" s="666"/>
      <c r="D1229" s="670"/>
      <c r="E1229" s="668"/>
      <c r="F1229" s="707"/>
      <c r="G1229" s="708"/>
    </row>
    <row r="1230" spans="1:7" s="677" customFormat="1">
      <c r="A1230" s="666"/>
      <c r="B1230" s="666"/>
      <c r="D1230" s="670"/>
      <c r="E1230" s="668"/>
      <c r="F1230" s="707"/>
      <c r="G1230" s="708"/>
    </row>
    <row r="1231" spans="1:7" s="677" customFormat="1">
      <c r="A1231" s="666"/>
      <c r="B1231" s="666"/>
      <c r="D1231" s="670"/>
      <c r="E1231" s="668"/>
      <c r="F1231" s="707"/>
      <c r="G1231" s="708"/>
    </row>
    <row r="1232" spans="1:7" s="677" customFormat="1">
      <c r="A1232" s="666"/>
      <c r="B1232" s="666"/>
      <c r="D1232" s="670"/>
      <c r="E1232" s="668"/>
      <c r="F1232" s="707"/>
      <c r="G1232" s="708"/>
    </row>
    <row r="1233" spans="1:7" s="677" customFormat="1">
      <c r="A1233" s="666"/>
      <c r="B1233" s="666"/>
      <c r="D1233" s="670"/>
      <c r="E1233" s="668"/>
      <c r="F1233" s="707"/>
      <c r="G1233" s="708"/>
    </row>
    <row r="1234" spans="1:7" s="677" customFormat="1">
      <c r="A1234" s="666"/>
      <c r="B1234" s="666"/>
      <c r="D1234" s="670"/>
      <c r="E1234" s="668"/>
      <c r="F1234" s="707"/>
      <c r="G1234" s="708"/>
    </row>
    <row r="1235" spans="1:7" s="677" customFormat="1">
      <c r="A1235" s="666"/>
      <c r="B1235" s="666"/>
      <c r="D1235" s="670"/>
      <c r="E1235" s="668"/>
      <c r="F1235" s="707"/>
      <c r="G1235" s="708"/>
    </row>
    <row r="1236" spans="1:7" s="677" customFormat="1">
      <c r="A1236" s="666"/>
      <c r="B1236" s="666"/>
      <c r="D1236" s="670"/>
      <c r="E1236" s="668"/>
      <c r="F1236" s="707"/>
      <c r="G1236" s="708"/>
    </row>
    <row r="1237" spans="1:7" s="677" customFormat="1">
      <c r="A1237" s="666"/>
      <c r="B1237" s="666"/>
      <c r="D1237" s="670"/>
      <c r="E1237" s="668"/>
      <c r="F1237" s="707"/>
      <c r="G1237" s="708"/>
    </row>
    <row r="1238" spans="1:7" s="677" customFormat="1">
      <c r="A1238" s="666"/>
      <c r="B1238" s="666"/>
      <c r="D1238" s="670"/>
      <c r="E1238" s="668"/>
      <c r="F1238" s="707"/>
      <c r="G1238" s="708"/>
    </row>
    <row r="1239" spans="1:7" s="677" customFormat="1">
      <c r="A1239" s="666"/>
      <c r="B1239" s="666"/>
      <c r="D1239" s="670"/>
      <c r="E1239" s="668"/>
      <c r="F1239" s="707"/>
      <c r="G1239" s="708"/>
    </row>
    <row r="1240" spans="1:7" s="677" customFormat="1">
      <c r="A1240" s="666"/>
      <c r="B1240" s="666"/>
      <c r="D1240" s="670"/>
      <c r="E1240" s="668"/>
      <c r="F1240" s="707"/>
      <c r="G1240" s="708"/>
    </row>
    <row r="1241" spans="1:7" s="677" customFormat="1">
      <c r="A1241" s="666"/>
      <c r="B1241" s="666"/>
      <c r="D1241" s="670"/>
      <c r="E1241" s="668"/>
      <c r="F1241" s="707"/>
      <c r="G1241" s="708"/>
    </row>
    <row r="1242" spans="1:7" s="677" customFormat="1">
      <c r="A1242" s="666"/>
      <c r="B1242" s="666"/>
      <c r="D1242" s="670"/>
      <c r="E1242" s="668"/>
      <c r="F1242" s="707"/>
      <c r="G1242" s="708"/>
    </row>
    <row r="1243" spans="1:7" s="677" customFormat="1">
      <c r="A1243" s="666"/>
      <c r="B1243" s="666"/>
      <c r="D1243" s="670"/>
      <c r="E1243" s="668"/>
      <c r="F1243" s="707"/>
      <c r="G1243" s="708"/>
    </row>
    <row r="1244" spans="1:7" s="677" customFormat="1">
      <c r="A1244" s="666"/>
      <c r="B1244" s="666"/>
      <c r="D1244" s="670"/>
      <c r="E1244" s="668"/>
      <c r="F1244" s="707"/>
      <c r="G1244" s="708"/>
    </row>
    <row r="1245" spans="1:7" s="677" customFormat="1">
      <c r="A1245" s="666"/>
      <c r="B1245" s="666"/>
      <c r="D1245" s="670"/>
      <c r="E1245" s="668"/>
      <c r="F1245" s="707"/>
      <c r="G1245" s="708"/>
    </row>
    <row r="1246" spans="1:7" s="677" customFormat="1">
      <c r="A1246" s="666"/>
      <c r="B1246" s="666"/>
      <c r="D1246" s="670"/>
      <c r="E1246" s="668"/>
      <c r="F1246" s="707"/>
      <c r="G1246" s="708"/>
    </row>
    <row r="1247" spans="1:7" s="677" customFormat="1">
      <c r="A1247" s="666"/>
      <c r="B1247" s="666"/>
      <c r="D1247" s="670"/>
      <c r="E1247" s="668"/>
      <c r="F1247" s="707"/>
      <c r="G1247" s="708"/>
    </row>
    <row r="1248" spans="1:7" s="677" customFormat="1">
      <c r="A1248" s="666"/>
      <c r="B1248" s="666"/>
      <c r="D1248" s="670"/>
      <c r="E1248" s="668"/>
      <c r="F1248" s="707"/>
      <c r="G1248" s="708"/>
    </row>
    <row r="1249" spans="1:7" s="677" customFormat="1">
      <c r="A1249" s="666"/>
      <c r="B1249" s="666"/>
      <c r="D1249" s="670"/>
      <c r="E1249" s="668"/>
      <c r="F1249" s="707"/>
      <c r="G1249" s="708"/>
    </row>
    <row r="1250" spans="1:7" s="677" customFormat="1">
      <c r="A1250" s="666"/>
      <c r="B1250" s="666"/>
      <c r="D1250" s="670"/>
      <c r="E1250" s="668"/>
      <c r="F1250" s="707"/>
      <c r="G1250" s="708"/>
    </row>
    <row r="1251" spans="1:7" s="677" customFormat="1">
      <c r="A1251" s="666"/>
      <c r="B1251" s="666"/>
      <c r="D1251" s="670"/>
      <c r="E1251" s="668"/>
      <c r="F1251" s="707"/>
      <c r="G1251" s="708"/>
    </row>
    <row r="1252" spans="1:7" s="677" customFormat="1">
      <c r="A1252" s="666"/>
      <c r="B1252" s="666"/>
      <c r="D1252" s="670"/>
      <c r="E1252" s="668"/>
      <c r="F1252" s="707"/>
      <c r="G1252" s="708"/>
    </row>
    <row r="1253" spans="1:7" s="677" customFormat="1">
      <c r="A1253" s="666"/>
      <c r="B1253" s="666"/>
      <c r="D1253" s="670"/>
      <c r="E1253" s="668"/>
      <c r="F1253" s="707"/>
      <c r="G1253" s="708"/>
    </row>
    <row r="1254" spans="1:7" s="677" customFormat="1">
      <c r="A1254" s="666"/>
      <c r="B1254" s="666"/>
      <c r="D1254" s="670"/>
      <c r="E1254" s="668"/>
      <c r="F1254" s="707"/>
      <c r="G1254" s="708"/>
    </row>
    <row r="1255" spans="1:7" s="677" customFormat="1">
      <c r="A1255" s="666"/>
      <c r="B1255" s="666"/>
      <c r="D1255" s="670"/>
      <c r="E1255" s="668"/>
      <c r="F1255" s="707"/>
      <c r="G1255" s="708"/>
    </row>
    <row r="1256" spans="1:7" s="677" customFormat="1">
      <c r="A1256" s="666"/>
      <c r="B1256" s="666"/>
      <c r="D1256" s="670"/>
      <c r="E1256" s="668"/>
      <c r="F1256" s="707"/>
      <c r="G1256" s="708"/>
    </row>
    <row r="1257" spans="1:7" s="677" customFormat="1">
      <c r="A1257" s="666"/>
      <c r="B1257" s="666"/>
      <c r="D1257" s="670"/>
      <c r="E1257" s="668"/>
      <c r="F1257" s="707"/>
      <c r="G1257" s="708"/>
    </row>
    <row r="1258" spans="1:7" s="677" customFormat="1">
      <c r="A1258" s="666"/>
      <c r="B1258" s="666"/>
      <c r="D1258" s="670"/>
      <c r="E1258" s="668"/>
      <c r="F1258" s="707"/>
      <c r="G1258" s="708"/>
    </row>
    <row r="1259" spans="1:7" s="677" customFormat="1">
      <c r="A1259" s="666"/>
      <c r="B1259" s="666"/>
      <c r="D1259" s="670"/>
      <c r="E1259" s="668"/>
      <c r="F1259" s="707"/>
      <c r="G1259" s="708"/>
    </row>
    <row r="1260" spans="1:7" s="677" customFormat="1">
      <c r="A1260" s="666"/>
      <c r="B1260" s="666"/>
      <c r="D1260" s="670"/>
      <c r="E1260" s="668"/>
      <c r="F1260" s="707"/>
      <c r="G1260" s="708"/>
    </row>
    <row r="1261" spans="1:7" s="677" customFormat="1">
      <c r="A1261" s="666"/>
      <c r="B1261" s="666"/>
      <c r="D1261" s="670"/>
      <c r="E1261" s="668"/>
      <c r="F1261" s="707"/>
      <c r="G1261" s="708"/>
    </row>
    <row r="1262" spans="1:7" s="677" customFormat="1">
      <c r="A1262" s="666"/>
      <c r="B1262" s="666"/>
      <c r="D1262" s="670"/>
      <c r="E1262" s="668"/>
      <c r="F1262" s="707"/>
      <c r="G1262" s="708"/>
    </row>
    <row r="1263" spans="1:7" s="677" customFormat="1">
      <c r="A1263" s="666"/>
      <c r="B1263" s="666"/>
      <c r="D1263" s="670"/>
      <c r="E1263" s="668"/>
      <c r="F1263" s="707"/>
      <c r="G1263" s="708"/>
    </row>
    <row r="1264" spans="1:7" s="677" customFormat="1">
      <c r="A1264" s="666"/>
      <c r="B1264" s="666"/>
      <c r="D1264" s="670"/>
      <c r="E1264" s="668"/>
      <c r="F1264" s="707"/>
      <c r="G1264" s="708"/>
    </row>
    <row r="1265" spans="1:7" s="677" customFormat="1">
      <c r="A1265" s="666"/>
      <c r="B1265" s="666"/>
      <c r="D1265" s="670"/>
      <c r="E1265" s="668"/>
      <c r="F1265" s="707"/>
      <c r="G1265" s="708"/>
    </row>
    <row r="1266" spans="1:7" s="677" customFormat="1">
      <c r="A1266" s="666"/>
      <c r="B1266" s="666"/>
      <c r="D1266" s="670"/>
      <c r="E1266" s="668"/>
      <c r="F1266" s="707"/>
      <c r="G1266" s="708"/>
    </row>
    <row r="1267" spans="1:7" s="677" customFormat="1">
      <c r="A1267" s="666"/>
      <c r="B1267" s="666"/>
      <c r="D1267" s="670"/>
      <c r="E1267" s="668"/>
      <c r="F1267" s="707"/>
      <c r="G1267" s="708"/>
    </row>
    <row r="1268" spans="1:7" s="677" customFormat="1">
      <c r="A1268" s="666"/>
      <c r="B1268" s="666"/>
      <c r="D1268" s="670"/>
      <c r="E1268" s="668"/>
      <c r="F1268" s="707"/>
      <c r="G1268" s="708"/>
    </row>
    <row r="1269" spans="1:7" s="677" customFormat="1">
      <c r="A1269" s="666"/>
      <c r="B1269" s="666"/>
      <c r="D1269" s="670"/>
      <c r="E1269" s="668"/>
      <c r="F1269" s="707"/>
      <c r="G1269" s="708"/>
    </row>
    <row r="1270" spans="1:7" s="677" customFormat="1">
      <c r="A1270" s="666"/>
      <c r="B1270" s="666"/>
      <c r="D1270" s="670"/>
      <c r="E1270" s="668"/>
      <c r="F1270" s="707"/>
      <c r="G1270" s="708"/>
    </row>
    <row r="1271" spans="1:7" s="677" customFormat="1">
      <c r="A1271" s="666"/>
      <c r="B1271" s="666"/>
      <c r="D1271" s="670"/>
      <c r="E1271" s="668"/>
      <c r="F1271" s="707"/>
      <c r="G1271" s="708"/>
    </row>
    <row r="1272" spans="1:7" s="677" customFormat="1">
      <c r="A1272" s="666"/>
      <c r="B1272" s="666"/>
      <c r="D1272" s="670"/>
      <c r="E1272" s="668"/>
      <c r="F1272" s="707"/>
      <c r="G1272" s="708"/>
    </row>
    <row r="1273" spans="1:7" s="677" customFormat="1">
      <c r="A1273" s="666"/>
      <c r="B1273" s="666"/>
      <c r="D1273" s="670"/>
      <c r="E1273" s="668"/>
      <c r="F1273" s="707"/>
      <c r="G1273" s="708"/>
    </row>
    <row r="1274" spans="1:7" s="677" customFormat="1">
      <c r="A1274" s="666"/>
      <c r="B1274" s="666"/>
      <c r="D1274" s="670"/>
      <c r="E1274" s="668"/>
      <c r="F1274" s="707"/>
      <c r="G1274" s="708"/>
    </row>
    <row r="1275" spans="1:7" s="677" customFormat="1">
      <c r="A1275" s="666"/>
      <c r="B1275" s="666"/>
      <c r="D1275" s="670"/>
      <c r="E1275" s="668"/>
      <c r="F1275" s="707"/>
      <c r="G1275" s="708"/>
    </row>
    <row r="1276" spans="1:7" s="677" customFormat="1">
      <c r="A1276" s="666"/>
      <c r="B1276" s="666"/>
      <c r="D1276" s="670"/>
      <c r="E1276" s="668"/>
      <c r="F1276" s="707"/>
      <c r="G1276" s="708"/>
    </row>
    <row r="1277" spans="1:7" s="677" customFormat="1">
      <c r="A1277" s="666"/>
      <c r="B1277" s="666"/>
      <c r="D1277" s="670"/>
      <c r="E1277" s="668"/>
      <c r="F1277" s="707"/>
      <c r="G1277" s="708"/>
    </row>
    <row r="1278" spans="1:7" s="677" customFormat="1">
      <c r="A1278" s="666"/>
      <c r="B1278" s="666"/>
      <c r="D1278" s="670"/>
      <c r="E1278" s="668"/>
      <c r="F1278" s="707"/>
      <c r="G1278" s="708"/>
    </row>
    <row r="1279" spans="1:7" s="677" customFormat="1">
      <c r="A1279" s="666"/>
      <c r="B1279" s="666"/>
      <c r="D1279" s="670"/>
      <c r="E1279" s="668"/>
      <c r="F1279" s="707"/>
      <c r="G1279" s="708"/>
    </row>
    <row r="1280" spans="1:7" s="677" customFormat="1">
      <c r="A1280" s="666"/>
      <c r="B1280" s="666"/>
      <c r="D1280" s="670"/>
      <c r="E1280" s="668"/>
      <c r="F1280" s="707"/>
      <c r="G1280" s="708"/>
    </row>
    <row r="1281" spans="1:7" s="677" customFormat="1">
      <c r="A1281" s="666"/>
      <c r="B1281" s="666"/>
      <c r="D1281" s="670"/>
      <c r="E1281" s="668"/>
      <c r="F1281" s="707"/>
      <c r="G1281" s="708"/>
    </row>
    <row r="1282" spans="1:7" s="677" customFormat="1">
      <c r="A1282" s="666"/>
      <c r="B1282" s="666"/>
      <c r="D1282" s="670"/>
      <c r="E1282" s="668"/>
      <c r="F1282" s="707"/>
      <c r="G1282" s="708"/>
    </row>
    <row r="1283" spans="1:7" s="677" customFormat="1">
      <c r="A1283" s="666"/>
      <c r="B1283" s="666"/>
      <c r="D1283" s="670"/>
      <c r="E1283" s="668"/>
      <c r="F1283" s="707"/>
      <c r="G1283" s="708"/>
    </row>
    <row r="1284" spans="1:7" s="677" customFormat="1">
      <c r="A1284" s="666"/>
      <c r="B1284" s="666"/>
      <c r="D1284" s="670"/>
      <c r="E1284" s="668"/>
      <c r="F1284" s="707"/>
      <c r="G1284" s="708"/>
    </row>
    <row r="1285" spans="1:7" s="677" customFormat="1">
      <c r="A1285" s="666"/>
      <c r="B1285" s="666"/>
      <c r="D1285" s="670"/>
      <c r="E1285" s="668"/>
      <c r="F1285" s="707"/>
      <c r="G1285" s="708"/>
    </row>
    <row r="1286" spans="1:7" s="677" customFormat="1">
      <c r="A1286" s="666"/>
      <c r="B1286" s="666"/>
      <c r="D1286" s="670"/>
      <c r="E1286" s="668"/>
      <c r="F1286" s="707"/>
      <c r="G1286" s="708"/>
    </row>
    <row r="1287" spans="1:7" s="677" customFormat="1">
      <c r="A1287" s="666"/>
      <c r="B1287" s="666"/>
      <c r="D1287" s="670"/>
      <c r="E1287" s="668"/>
      <c r="F1287" s="707"/>
      <c r="G1287" s="708"/>
    </row>
    <row r="1288" spans="1:7" s="677" customFormat="1">
      <c r="A1288" s="666"/>
      <c r="B1288" s="666"/>
      <c r="D1288" s="670"/>
      <c r="E1288" s="668"/>
      <c r="F1288" s="707"/>
      <c r="G1288" s="708"/>
    </row>
    <row r="1289" spans="1:7" s="677" customFormat="1">
      <c r="A1289" s="666"/>
      <c r="B1289" s="666"/>
      <c r="D1289" s="670"/>
      <c r="E1289" s="668"/>
      <c r="F1289" s="707"/>
      <c r="G1289" s="708"/>
    </row>
    <row r="1290" spans="1:7" s="677" customFormat="1">
      <c r="A1290" s="666"/>
      <c r="B1290" s="666"/>
      <c r="D1290" s="670"/>
      <c r="E1290" s="668"/>
      <c r="F1290" s="707"/>
      <c r="G1290" s="708"/>
    </row>
    <row r="1291" spans="1:7" s="677" customFormat="1">
      <c r="A1291" s="666"/>
      <c r="B1291" s="666"/>
      <c r="D1291" s="670"/>
      <c r="E1291" s="668"/>
      <c r="F1291" s="707"/>
      <c r="G1291" s="708"/>
    </row>
    <row r="1292" spans="1:7" s="677" customFormat="1">
      <c r="A1292" s="666"/>
      <c r="B1292" s="666"/>
      <c r="D1292" s="670"/>
      <c r="E1292" s="668"/>
      <c r="F1292" s="707"/>
      <c r="G1292" s="708"/>
    </row>
    <row r="1293" spans="1:7" s="677" customFormat="1">
      <c r="A1293" s="666"/>
      <c r="B1293" s="666"/>
      <c r="D1293" s="670"/>
      <c r="E1293" s="668"/>
      <c r="F1293" s="707"/>
      <c r="G1293" s="708"/>
    </row>
    <row r="1294" spans="1:7" s="677" customFormat="1">
      <c r="A1294" s="666"/>
      <c r="B1294" s="666"/>
      <c r="D1294" s="670"/>
      <c r="E1294" s="668"/>
      <c r="F1294" s="707"/>
      <c r="G1294" s="708"/>
    </row>
    <row r="1295" spans="1:7" s="677" customFormat="1">
      <c r="A1295" s="666"/>
      <c r="B1295" s="666"/>
      <c r="D1295" s="670"/>
      <c r="E1295" s="668"/>
      <c r="F1295" s="707"/>
      <c r="G1295" s="708"/>
    </row>
    <row r="1296" spans="1:7" s="677" customFormat="1">
      <c r="A1296" s="666"/>
      <c r="B1296" s="666"/>
      <c r="D1296" s="670"/>
      <c r="E1296" s="668"/>
      <c r="F1296" s="707"/>
      <c r="G1296" s="708"/>
    </row>
    <row r="1297" spans="1:7" s="677" customFormat="1">
      <c r="A1297" s="666"/>
      <c r="B1297" s="666"/>
      <c r="D1297" s="670"/>
      <c r="E1297" s="668"/>
      <c r="F1297" s="707"/>
      <c r="G1297" s="708"/>
    </row>
    <row r="1298" spans="1:7" s="677" customFormat="1">
      <c r="A1298" s="666"/>
      <c r="B1298" s="666"/>
      <c r="D1298" s="670"/>
      <c r="E1298" s="668"/>
      <c r="F1298" s="707"/>
      <c r="G1298" s="708"/>
    </row>
    <row r="1299" spans="1:7" s="677" customFormat="1">
      <c r="A1299" s="666"/>
      <c r="B1299" s="666"/>
      <c r="D1299" s="670"/>
      <c r="E1299" s="668"/>
      <c r="F1299" s="707"/>
      <c r="G1299" s="708"/>
    </row>
    <row r="1300" spans="1:7" s="677" customFormat="1">
      <c r="A1300" s="666"/>
      <c r="B1300" s="666"/>
      <c r="D1300" s="670"/>
      <c r="E1300" s="668"/>
      <c r="F1300" s="707"/>
      <c r="G1300" s="708"/>
    </row>
    <row r="1301" spans="1:7" s="677" customFormat="1">
      <c r="A1301" s="666"/>
      <c r="B1301" s="666"/>
      <c r="D1301" s="670"/>
      <c r="E1301" s="668"/>
      <c r="F1301" s="707"/>
      <c r="G1301" s="708"/>
    </row>
    <row r="1302" spans="1:7" s="677" customFormat="1">
      <c r="A1302" s="666"/>
      <c r="B1302" s="666"/>
      <c r="D1302" s="670"/>
      <c r="E1302" s="668"/>
      <c r="F1302" s="707"/>
      <c r="G1302" s="708"/>
    </row>
    <row r="1303" spans="1:7" s="677" customFormat="1">
      <c r="A1303" s="666"/>
      <c r="B1303" s="666"/>
      <c r="D1303" s="670"/>
      <c r="E1303" s="668"/>
      <c r="F1303" s="707"/>
      <c r="G1303" s="708"/>
    </row>
    <row r="1304" spans="1:7" s="677" customFormat="1">
      <c r="A1304" s="666"/>
      <c r="B1304" s="666"/>
      <c r="D1304" s="670"/>
      <c r="E1304" s="668"/>
      <c r="F1304" s="707"/>
      <c r="G1304" s="708"/>
    </row>
    <row r="1305" spans="1:7" s="677" customFormat="1">
      <c r="A1305" s="666"/>
      <c r="B1305" s="666"/>
      <c r="D1305" s="670"/>
      <c r="E1305" s="668"/>
      <c r="F1305" s="707"/>
      <c r="G1305" s="708"/>
    </row>
    <row r="1306" spans="1:7" s="677" customFormat="1">
      <c r="A1306" s="666"/>
      <c r="B1306" s="666"/>
      <c r="D1306" s="670"/>
      <c r="E1306" s="668"/>
      <c r="F1306" s="707"/>
      <c r="G1306" s="708"/>
    </row>
    <row r="1307" spans="1:7" s="677" customFormat="1">
      <c r="A1307" s="666"/>
      <c r="B1307" s="666"/>
      <c r="D1307" s="670"/>
      <c r="E1307" s="668"/>
      <c r="F1307" s="707"/>
      <c r="G1307" s="708"/>
    </row>
    <row r="1308" spans="1:7" s="677" customFormat="1">
      <c r="A1308" s="666"/>
      <c r="B1308" s="666"/>
      <c r="D1308" s="670"/>
      <c r="E1308" s="668"/>
      <c r="F1308" s="707"/>
      <c r="G1308" s="708"/>
    </row>
    <row r="1309" spans="1:7" s="677" customFormat="1">
      <c r="A1309" s="666"/>
      <c r="B1309" s="666"/>
      <c r="D1309" s="670"/>
      <c r="E1309" s="668"/>
      <c r="F1309" s="707"/>
      <c r="G1309" s="708"/>
    </row>
    <row r="1310" spans="1:7" s="677" customFormat="1">
      <c r="A1310" s="666"/>
      <c r="B1310" s="666"/>
      <c r="D1310" s="670"/>
      <c r="E1310" s="668"/>
      <c r="F1310" s="707"/>
      <c r="G1310" s="708"/>
    </row>
    <row r="1311" spans="1:7" s="677" customFormat="1">
      <c r="A1311" s="666"/>
      <c r="B1311" s="666"/>
      <c r="D1311" s="670"/>
      <c r="E1311" s="668"/>
      <c r="F1311" s="707"/>
      <c r="G1311" s="708"/>
    </row>
    <row r="1312" spans="1:7" s="677" customFormat="1">
      <c r="A1312" s="666"/>
      <c r="B1312" s="666"/>
      <c r="D1312" s="670"/>
      <c r="E1312" s="668"/>
      <c r="F1312" s="707"/>
      <c r="G1312" s="708"/>
    </row>
    <row r="1313" spans="1:7" s="677" customFormat="1">
      <c r="A1313" s="666"/>
      <c r="B1313" s="666"/>
      <c r="D1313" s="670"/>
      <c r="E1313" s="668"/>
      <c r="F1313" s="707"/>
      <c r="G1313" s="708"/>
    </row>
    <row r="1314" spans="1:7" s="677" customFormat="1">
      <c r="A1314" s="666"/>
      <c r="B1314" s="666"/>
      <c r="D1314" s="670"/>
      <c r="E1314" s="668"/>
      <c r="F1314" s="707"/>
      <c r="G1314" s="708"/>
    </row>
    <row r="1315" spans="1:7" s="677" customFormat="1">
      <c r="A1315" s="666"/>
      <c r="B1315" s="666"/>
      <c r="D1315" s="670"/>
      <c r="E1315" s="668"/>
      <c r="F1315" s="707"/>
      <c r="G1315" s="708"/>
    </row>
    <row r="1316" spans="1:7" s="677" customFormat="1">
      <c r="A1316" s="666"/>
      <c r="B1316" s="666"/>
      <c r="D1316" s="670"/>
      <c r="E1316" s="668"/>
      <c r="F1316" s="707"/>
      <c r="G1316" s="708"/>
    </row>
    <row r="1317" spans="1:7" s="677" customFormat="1">
      <c r="A1317" s="666"/>
      <c r="B1317" s="666"/>
      <c r="D1317" s="670"/>
      <c r="E1317" s="668"/>
      <c r="F1317" s="707"/>
      <c r="G1317" s="708"/>
    </row>
    <row r="1318" spans="1:7" s="677" customFormat="1">
      <c r="A1318" s="666"/>
      <c r="B1318" s="666"/>
      <c r="D1318" s="670"/>
      <c r="E1318" s="668"/>
      <c r="F1318" s="707"/>
      <c r="G1318" s="708"/>
    </row>
    <row r="1319" spans="1:7" s="677" customFormat="1">
      <c r="A1319" s="666"/>
      <c r="B1319" s="666"/>
      <c r="D1319" s="670"/>
      <c r="E1319" s="668"/>
      <c r="F1319" s="707"/>
      <c r="G1319" s="708"/>
    </row>
    <row r="1320" spans="1:7" s="677" customFormat="1">
      <c r="A1320" s="666"/>
      <c r="B1320" s="666"/>
      <c r="D1320" s="670"/>
      <c r="E1320" s="668"/>
      <c r="F1320" s="707"/>
      <c r="G1320" s="708"/>
    </row>
    <row r="1321" spans="1:7" s="677" customFormat="1">
      <c r="A1321" s="666"/>
      <c r="B1321" s="666"/>
      <c r="D1321" s="670"/>
      <c r="E1321" s="668"/>
      <c r="F1321" s="707"/>
      <c r="G1321" s="708"/>
    </row>
    <row r="1322" spans="1:7" s="677" customFormat="1">
      <c r="A1322" s="666"/>
      <c r="B1322" s="666"/>
      <c r="D1322" s="670"/>
      <c r="E1322" s="668"/>
      <c r="F1322" s="707"/>
      <c r="G1322" s="708"/>
    </row>
    <row r="1323" spans="1:7" s="677" customFormat="1">
      <c r="A1323" s="666"/>
      <c r="B1323" s="666"/>
      <c r="D1323" s="670"/>
      <c r="E1323" s="668"/>
      <c r="F1323" s="707"/>
      <c r="G1323" s="708"/>
    </row>
    <row r="1324" spans="1:7" s="677" customFormat="1">
      <c r="A1324" s="666"/>
      <c r="B1324" s="666"/>
      <c r="D1324" s="670"/>
      <c r="E1324" s="668"/>
      <c r="F1324" s="707"/>
      <c r="G1324" s="708"/>
    </row>
    <row r="1325" spans="1:7" s="677" customFormat="1">
      <c r="A1325" s="666"/>
      <c r="B1325" s="666"/>
      <c r="D1325" s="670"/>
      <c r="E1325" s="668"/>
      <c r="F1325" s="707"/>
      <c r="G1325" s="708"/>
    </row>
    <row r="1326" spans="1:7" s="677" customFormat="1">
      <c r="A1326" s="666"/>
      <c r="B1326" s="666"/>
      <c r="D1326" s="670"/>
      <c r="E1326" s="668"/>
      <c r="F1326" s="707"/>
      <c r="G1326" s="708"/>
    </row>
    <row r="1327" spans="1:7" s="677" customFormat="1">
      <c r="A1327" s="666"/>
      <c r="B1327" s="666"/>
      <c r="D1327" s="670"/>
      <c r="E1327" s="668"/>
      <c r="F1327" s="707"/>
      <c r="G1327" s="708"/>
    </row>
    <row r="1328" spans="1:7" s="677" customFormat="1">
      <c r="A1328" s="666"/>
      <c r="B1328" s="666"/>
      <c r="D1328" s="670"/>
      <c r="E1328" s="668"/>
      <c r="F1328" s="707"/>
      <c r="G1328" s="708"/>
    </row>
    <row r="1329" spans="1:7" s="677" customFormat="1">
      <c r="A1329" s="666"/>
      <c r="B1329" s="666"/>
      <c r="D1329" s="670"/>
      <c r="E1329" s="668"/>
      <c r="F1329" s="707"/>
      <c r="G1329" s="708"/>
    </row>
    <row r="1330" spans="1:7" s="677" customFormat="1">
      <c r="A1330" s="666"/>
      <c r="B1330" s="666"/>
      <c r="D1330" s="670"/>
      <c r="E1330" s="668"/>
      <c r="F1330" s="707"/>
      <c r="G1330" s="708"/>
    </row>
    <row r="1331" spans="1:7" s="677" customFormat="1">
      <c r="A1331" s="666"/>
      <c r="B1331" s="666"/>
      <c r="D1331" s="670"/>
      <c r="E1331" s="668"/>
      <c r="F1331" s="707"/>
      <c r="G1331" s="708"/>
    </row>
    <row r="1332" spans="1:7" s="677" customFormat="1">
      <c r="A1332" s="666"/>
      <c r="B1332" s="666"/>
      <c r="D1332" s="670"/>
      <c r="E1332" s="668"/>
      <c r="F1332" s="707"/>
      <c r="G1332" s="708"/>
    </row>
    <row r="1333" spans="1:7" s="677" customFormat="1">
      <c r="A1333" s="666"/>
      <c r="B1333" s="666"/>
      <c r="D1333" s="670"/>
      <c r="E1333" s="668"/>
      <c r="F1333" s="707"/>
      <c r="G1333" s="708"/>
    </row>
    <row r="1334" spans="1:7" s="677" customFormat="1">
      <c r="A1334" s="666"/>
      <c r="B1334" s="666"/>
      <c r="D1334" s="670"/>
      <c r="E1334" s="668"/>
      <c r="F1334" s="707"/>
      <c r="G1334" s="708"/>
    </row>
    <row r="1335" spans="1:7" s="677" customFormat="1">
      <c r="A1335" s="666"/>
      <c r="B1335" s="666"/>
      <c r="D1335" s="670"/>
      <c r="E1335" s="668"/>
      <c r="F1335" s="707"/>
      <c r="G1335" s="708"/>
    </row>
    <row r="1336" spans="1:7" s="677" customFormat="1">
      <c r="A1336" s="666"/>
      <c r="B1336" s="666"/>
      <c r="D1336" s="670"/>
      <c r="E1336" s="668"/>
      <c r="F1336" s="707"/>
      <c r="G1336" s="708"/>
    </row>
    <row r="1337" spans="1:7" s="677" customFormat="1">
      <c r="A1337" s="666"/>
      <c r="B1337" s="666"/>
      <c r="D1337" s="670"/>
      <c r="E1337" s="668"/>
      <c r="F1337" s="707"/>
      <c r="G1337" s="708"/>
    </row>
    <row r="1338" spans="1:7" s="677" customFormat="1">
      <c r="A1338" s="666"/>
      <c r="B1338" s="666"/>
      <c r="D1338" s="670"/>
      <c r="E1338" s="668"/>
      <c r="F1338" s="707"/>
      <c r="G1338" s="708"/>
    </row>
    <row r="1339" spans="1:7" s="677" customFormat="1">
      <c r="A1339" s="666"/>
      <c r="B1339" s="666"/>
      <c r="D1339" s="670"/>
      <c r="E1339" s="668"/>
      <c r="F1339" s="707"/>
      <c r="G1339" s="708"/>
    </row>
    <row r="1340" spans="1:7" s="677" customFormat="1">
      <c r="A1340" s="666"/>
      <c r="B1340" s="666"/>
      <c r="D1340" s="670"/>
      <c r="E1340" s="668"/>
      <c r="F1340" s="707"/>
      <c r="G1340" s="708"/>
    </row>
    <row r="1341" spans="1:7" s="677" customFormat="1">
      <c r="A1341" s="666"/>
      <c r="B1341" s="666"/>
      <c r="D1341" s="670"/>
      <c r="E1341" s="668"/>
      <c r="F1341" s="707"/>
      <c r="G1341" s="708"/>
    </row>
    <row r="1342" spans="1:7" s="677" customFormat="1">
      <c r="A1342" s="666"/>
      <c r="B1342" s="666"/>
      <c r="D1342" s="670"/>
      <c r="E1342" s="668"/>
      <c r="F1342" s="707"/>
      <c r="G1342" s="708"/>
    </row>
    <row r="1343" spans="1:7" s="677" customFormat="1">
      <c r="A1343" s="666"/>
      <c r="B1343" s="666"/>
      <c r="D1343" s="670"/>
      <c r="E1343" s="668"/>
      <c r="F1343" s="707"/>
      <c r="G1343" s="708"/>
    </row>
    <row r="1344" spans="1:7" s="677" customFormat="1">
      <c r="A1344" s="666"/>
      <c r="B1344" s="666"/>
      <c r="D1344" s="670"/>
      <c r="E1344" s="668"/>
      <c r="F1344" s="707"/>
      <c r="G1344" s="708"/>
    </row>
    <row r="1345" spans="1:7" s="677" customFormat="1">
      <c r="A1345" s="666"/>
      <c r="B1345" s="666"/>
      <c r="D1345" s="670"/>
      <c r="E1345" s="668"/>
      <c r="F1345" s="707"/>
      <c r="G1345" s="708"/>
    </row>
    <row r="1346" spans="1:7" s="677" customFormat="1">
      <c r="A1346" s="666"/>
      <c r="B1346" s="666"/>
      <c r="D1346" s="670"/>
      <c r="E1346" s="668"/>
      <c r="F1346" s="707"/>
      <c r="G1346" s="708"/>
    </row>
    <row r="1347" spans="1:7" s="677" customFormat="1">
      <c r="A1347" s="666"/>
      <c r="B1347" s="666"/>
      <c r="D1347" s="670"/>
      <c r="E1347" s="668"/>
      <c r="F1347" s="707"/>
      <c r="G1347" s="708"/>
    </row>
    <row r="1348" spans="1:7" s="677" customFormat="1">
      <c r="A1348" s="666"/>
      <c r="B1348" s="666"/>
      <c r="D1348" s="670"/>
      <c r="E1348" s="668"/>
      <c r="F1348" s="707"/>
      <c r="G1348" s="708"/>
    </row>
    <row r="1349" spans="1:7" s="677" customFormat="1">
      <c r="A1349" s="666"/>
      <c r="B1349" s="666"/>
      <c r="D1349" s="670"/>
      <c r="E1349" s="668"/>
      <c r="F1349" s="707"/>
      <c r="G1349" s="708"/>
    </row>
    <row r="1350" spans="1:7" s="677" customFormat="1">
      <c r="A1350" s="666"/>
      <c r="B1350" s="666"/>
      <c r="D1350" s="670"/>
      <c r="E1350" s="668"/>
      <c r="F1350" s="707"/>
      <c r="G1350" s="708"/>
    </row>
    <row r="1351" spans="1:7" s="677" customFormat="1">
      <c r="A1351" s="666"/>
      <c r="B1351" s="666"/>
      <c r="D1351" s="670"/>
      <c r="E1351" s="668"/>
      <c r="F1351" s="707"/>
      <c r="G1351" s="708"/>
    </row>
    <row r="1352" spans="1:7" s="677" customFormat="1">
      <c r="A1352" s="666"/>
      <c r="B1352" s="666"/>
      <c r="D1352" s="670"/>
      <c r="E1352" s="668"/>
      <c r="F1352" s="707"/>
      <c r="G1352" s="708"/>
    </row>
    <row r="1353" spans="1:7" s="677" customFormat="1">
      <c r="A1353" s="666"/>
      <c r="B1353" s="666"/>
      <c r="D1353" s="670"/>
      <c r="E1353" s="668"/>
      <c r="F1353" s="707"/>
      <c r="G1353" s="708"/>
    </row>
    <row r="1354" spans="1:7" s="677" customFormat="1">
      <c r="A1354" s="666"/>
      <c r="B1354" s="666"/>
      <c r="D1354" s="670"/>
      <c r="E1354" s="668"/>
      <c r="F1354" s="707"/>
      <c r="G1354" s="708"/>
    </row>
    <row r="1355" spans="1:7" s="677" customFormat="1">
      <c r="A1355" s="666"/>
      <c r="B1355" s="666"/>
      <c r="D1355" s="670"/>
      <c r="E1355" s="668"/>
      <c r="F1355" s="707"/>
      <c r="G1355" s="708"/>
    </row>
    <row r="1356" spans="1:7" s="677" customFormat="1">
      <c r="A1356" s="666"/>
      <c r="B1356" s="666"/>
      <c r="D1356" s="670"/>
      <c r="E1356" s="668"/>
      <c r="F1356" s="707"/>
      <c r="G1356" s="708"/>
    </row>
    <row r="1357" spans="1:7" s="677" customFormat="1">
      <c r="A1357" s="666"/>
      <c r="B1357" s="666"/>
      <c r="D1357" s="670"/>
      <c r="E1357" s="668"/>
      <c r="F1357" s="707"/>
      <c r="G1357" s="708"/>
    </row>
    <row r="1358" spans="1:7" s="677" customFormat="1">
      <c r="A1358" s="666"/>
      <c r="B1358" s="666"/>
      <c r="D1358" s="670"/>
      <c r="E1358" s="668"/>
      <c r="F1358" s="707"/>
      <c r="G1358" s="708"/>
    </row>
    <row r="1359" spans="1:7" s="677" customFormat="1">
      <c r="A1359" s="666"/>
      <c r="B1359" s="666"/>
      <c r="D1359" s="670"/>
      <c r="E1359" s="668"/>
      <c r="F1359" s="707"/>
      <c r="G1359" s="708"/>
    </row>
    <row r="1360" spans="1:7" s="677" customFormat="1">
      <c r="A1360" s="666"/>
      <c r="B1360" s="666"/>
      <c r="D1360" s="670"/>
      <c r="E1360" s="668"/>
      <c r="F1360" s="707"/>
      <c r="G1360" s="708"/>
    </row>
    <row r="1361" spans="1:7" s="677" customFormat="1">
      <c r="A1361" s="666"/>
      <c r="B1361" s="666"/>
      <c r="D1361" s="670"/>
      <c r="E1361" s="668"/>
      <c r="F1361" s="707"/>
      <c r="G1361" s="708"/>
    </row>
    <row r="1362" spans="1:7" s="677" customFormat="1">
      <c r="A1362" s="666"/>
      <c r="B1362" s="666"/>
      <c r="D1362" s="670"/>
      <c r="E1362" s="668"/>
      <c r="F1362" s="707"/>
      <c r="G1362" s="708"/>
    </row>
    <row r="1363" spans="1:7" s="677" customFormat="1">
      <c r="A1363" s="666"/>
      <c r="B1363" s="666"/>
      <c r="D1363" s="670"/>
      <c r="E1363" s="668"/>
      <c r="F1363" s="707"/>
      <c r="G1363" s="708"/>
    </row>
    <row r="1364" spans="1:7" s="677" customFormat="1">
      <c r="A1364" s="666"/>
      <c r="B1364" s="666"/>
      <c r="D1364" s="670"/>
      <c r="E1364" s="668"/>
      <c r="F1364" s="707"/>
      <c r="G1364" s="708"/>
    </row>
    <row r="1365" spans="1:7" s="677" customFormat="1">
      <c r="A1365" s="666"/>
      <c r="B1365" s="666"/>
      <c r="D1365" s="670"/>
      <c r="E1365" s="668"/>
      <c r="F1365" s="707"/>
      <c r="G1365" s="708"/>
    </row>
    <row r="1366" spans="1:7" s="677" customFormat="1">
      <c r="A1366" s="666"/>
      <c r="B1366" s="666"/>
      <c r="D1366" s="670"/>
      <c r="E1366" s="668"/>
      <c r="F1366" s="707"/>
      <c r="G1366" s="708"/>
    </row>
    <row r="1367" spans="1:7" s="677" customFormat="1">
      <c r="A1367" s="666"/>
      <c r="B1367" s="666"/>
      <c r="D1367" s="670"/>
      <c r="E1367" s="668"/>
      <c r="F1367" s="707"/>
      <c r="G1367" s="708"/>
    </row>
    <row r="1368" spans="1:7" s="677" customFormat="1">
      <c r="A1368" s="666"/>
      <c r="B1368" s="666"/>
      <c r="D1368" s="670"/>
      <c r="E1368" s="668"/>
      <c r="F1368" s="707"/>
      <c r="G1368" s="708"/>
    </row>
    <row r="1369" spans="1:7" s="677" customFormat="1">
      <c r="A1369" s="666"/>
      <c r="B1369" s="666"/>
      <c r="D1369" s="670"/>
      <c r="E1369" s="668"/>
      <c r="F1369" s="707"/>
      <c r="G1369" s="708"/>
    </row>
    <row r="1370" spans="1:7" s="677" customFormat="1">
      <c r="A1370" s="666"/>
      <c r="B1370" s="666"/>
      <c r="D1370" s="670"/>
      <c r="E1370" s="668"/>
      <c r="F1370" s="707"/>
      <c r="G1370" s="708"/>
    </row>
    <row r="1371" spans="1:7" s="677" customFormat="1">
      <c r="A1371" s="666"/>
      <c r="B1371" s="666"/>
      <c r="D1371" s="670"/>
      <c r="E1371" s="668"/>
      <c r="F1371" s="707"/>
      <c r="G1371" s="708"/>
    </row>
    <row r="1372" spans="1:7" s="677" customFormat="1">
      <c r="A1372" s="666"/>
      <c r="B1372" s="666"/>
      <c r="D1372" s="670"/>
      <c r="E1372" s="668"/>
      <c r="F1372" s="707"/>
      <c r="G1372" s="708"/>
    </row>
    <row r="1373" spans="1:7" s="677" customFormat="1">
      <c r="A1373" s="666"/>
      <c r="B1373" s="666"/>
      <c r="D1373" s="670"/>
      <c r="E1373" s="668"/>
      <c r="F1373" s="707"/>
      <c r="G1373" s="708"/>
    </row>
    <row r="1374" spans="1:7" s="677" customFormat="1">
      <c r="A1374" s="666"/>
      <c r="B1374" s="666"/>
      <c r="D1374" s="670"/>
      <c r="E1374" s="668"/>
      <c r="F1374" s="707"/>
      <c r="G1374" s="708"/>
    </row>
    <row r="1375" spans="1:7" s="677" customFormat="1">
      <c r="A1375" s="666"/>
      <c r="B1375" s="666"/>
      <c r="D1375" s="670"/>
      <c r="E1375" s="668"/>
      <c r="F1375" s="707"/>
      <c r="G1375" s="708"/>
    </row>
    <row r="1376" spans="1:7" s="677" customFormat="1">
      <c r="A1376" s="666"/>
      <c r="B1376" s="666"/>
      <c r="D1376" s="670"/>
      <c r="E1376" s="668"/>
      <c r="F1376" s="707"/>
      <c r="G1376" s="708"/>
    </row>
    <row r="1377" spans="1:7" s="677" customFormat="1">
      <c r="A1377" s="666"/>
      <c r="B1377" s="666"/>
      <c r="D1377" s="670"/>
      <c r="E1377" s="668"/>
      <c r="F1377" s="707"/>
      <c r="G1377" s="708"/>
    </row>
    <row r="1378" spans="1:7" s="677" customFormat="1">
      <c r="A1378" s="666"/>
      <c r="B1378" s="666"/>
      <c r="D1378" s="670"/>
      <c r="E1378" s="668"/>
      <c r="F1378" s="707"/>
      <c r="G1378" s="708"/>
    </row>
    <row r="1379" spans="1:7" s="677" customFormat="1">
      <c r="A1379" s="666"/>
      <c r="B1379" s="666"/>
      <c r="D1379" s="670"/>
      <c r="E1379" s="668"/>
      <c r="F1379" s="707"/>
      <c r="G1379" s="708"/>
    </row>
    <row r="1380" spans="1:7" s="677" customFormat="1">
      <c r="A1380" s="666"/>
      <c r="B1380" s="666"/>
      <c r="D1380" s="670"/>
      <c r="E1380" s="668"/>
      <c r="F1380" s="707"/>
      <c r="G1380" s="708"/>
    </row>
    <row r="1381" spans="1:7" s="677" customFormat="1">
      <c r="A1381" s="666"/>
      <c r="B1381" s="666"/>
      <c r="D1381" s="670"/>
      <c r="E1381" s="668"/>
      <c r="F1381" s="707"/>
      <c r="G1381" s="708"/>
    </row>
    <row r="1382" spans="1:7" s="677" customFormat="1">
      <c r="A1382" s="666"/>
      <c r="B1382" s="666"/>
      <c r="D1382" s="670"/>
      <c r="E1382" s="668"/>
      <c r="F1382" s="707"/>
      <c r="G1382" s="708"/>
    </row>
    <row r="1383" spans="1:7" s="677" customFormat="1">
      <c r="A1383" s="666"/>
      <c r="B1383" s="666"/>
      <c r="D1383" s="670"/>
      <c r="E1383" s="668"/>
      <c r="F1383" s="707"/>
      <c r="G1383" s="708"/>
    </row>
    <row r="1384" spans="1:7" s="677" customFormat="1">
      <c r="A1384" s="666"/>
      <c r="B1384" s="666"/>
      <c r="D1384" s="670"/>
      <c r="E1384" s="668"/>
      <c r="F1384" s="707"/>
      <c r="G1384" s="708"/>
    </row>
    <row r="1385" spans="1:7" s="677" customFormat="1">
      <c r="A1385" s="666"/>
      <c r="B1385" s="666"/>
      <c r="D1385" s="670"/>
      <c r="E1385" s="668"/>
      <c r="F1385" s="707"/>
      <c r="G1385" s="708"/>
    </row>
    <row r="1386" spans="1:7" s="677" customFormat="1">
      <c r="A1386" s="666"/>
      <c r="B1386" s="666"/>
      <c r="D1386" s="670"/>
      <c r="E1386" s="668"/>
      <c r="F1386" s="707"/>
      <c r="G1386" s="708"/>
    </row>
    <row r="1387" spans="1:7" s="677" customFormat="1">
      <c r="A1387" s="666"/>
      <c r="B1387" s="666"/>
      <c r="D1387" s="670"/>
      <c r="E1387" s="668"/>
      <c r="F1387" s="707"/>
      <c r="G1387" s="708"/>
    </row>
    <row r="1388" spans="1:7" s="677" customFormat="1">
      <c r="A1388" s="666"/>
      <c r="B1388" s="666"/>
      <c r="D1388" s="670"/>
      <c r="E1388" s="668"/>
      <c r="F1388" s="707"/>
      <c r="G1388" s="708"/>
    </row>
    <row r="1389" spans="1:7" s="677" customFormat="1">
      <c r="A1389" s="666"/>
      <c r="B1389" s="666"/>
      <c r="D1389" s="670"/>
      <c r="E1389" s="668"/>
      <c r="F1389" s="707"/>
      <c r="G1389" s="708"/>
    </row>
    <row r="1390" spans="1:7" s="677" customFormat="1">
      <c r="A1390" s="666"/>
      <c r="B1390" s="666"/>
      <c r="D1390" s="670"/>
      <c r="E1390" s="668"/>
      <c r="F1390" s="707"/>
      <c r="G1390" s="708"/>
    </row>
    <row r="1391" spans="1:7" s="677" customFormat="1">
      <c r="A1391" s="666"/>
      <c r="B1391" s="666"/>
      <c r="D1391" s="670"/>
      <c r="E1391" s="668"/>
      <c r="F1391" s="707"/>
      <c r="G1391" s="708"/>
    </row>
    <row r="1392" spans="1:7" s="677" customFormat="1">
      <c r="A1392" s="666"/>
      <c r="B1392" s="666"/>
      <c r="D1392" s="670"/>
      <c r="E1392" s="668"/>
      <c r="F1392" s="707"/>
      <c r="G1392" s="708"/>
    </row>
    <row r="1393" spans="1:7" s="677" customFormat="1">
      <c r="A1393" s="666"/>
      <c r="B1393" s="666"/>
      <c r="D1393" s="670"/>
      <c r="E1393" s="668"/>
      <c r="F1393" s="707"/>
      <c r="G1393" s="708"/>
    </row>
    <row r="1394" spans="1:7" s="677" customFormat="1">
      <c r="A1394" s="666"/>
      <c r="B1394" s="666"/>
      <c r="D1394" s="670"/>
      <c r="E1394" s="668"/>
      <c r="F1394" s="707"/>
      <c r="G1394" s="708"/>
    </row>
    <row r="1395" spans="1:7" s="677" customFormat="1">
      <c r="A1395" s="666"/>
      <c r="B1395" s="666"/>
      <c r="D1395" s="670"/>
      <c r="E1395" s="668"/>
      <c r="F1395" s="707"/>
      <c r="G1395" s="708"/>
    </row>
    <row r="1396" spans="1:7" s="677" customFormat="1">
      <c r="A1396" s="666"/>
      <c r="B1396" s="666"/>
      <c r="D1396" s="670"/>
      <c r="E1396" s="668"/>
      <c r="F1396" s="707"/>
      <c r="G1396" s="708"/>
    </row>
    <row r="1397" spans="1:7" s="677" customFormat="1">
      <c r="A1397" s="666"/>
      <c r="B1397" s="666"/>
      <c r="D1397" s="670"/>
      <c r="E1397" s="668"/>
      <c r="F1397" s="707"/>
      <c r="G1397" s="708"/>
    </row>
    <row r="1398" spans="1:7" s="677" customFormat="1">
      <c r="A1398" s="666"/>
      <c r="B1398" s="666"/>
      <c r="D1398" s="670"/>
      <c r="E1398" s="668"/>
      <c r="F1398" s="707"/>
      <c r="G1398" s="708"/>
    </row>
    <row r="1399" spans="1:7" s="677" customFormat="1">
      <c r="A1399" s="666"/>
      <c r="B1399" s="666"/>
      <c r="D1399" s="670"/>
      <c r="E1399" s="668"/>
      <c r="F1399" s="707"/>
      <c r="G1399" s="708"/>
    </row>
    <row r="1400" spans="1:7" s="677" customFormat="1">
      <c r="A1400" s="666"/>
      <c r="B1400" s="666"/>
      <c r="D1400" s="670"/>
      <c r="E1400" s="668"/>
      <c r="F1400" s="707"/>
      <c r="G1400" s="708"/>
    </row>
    <row r="1401" spans="1:7" s="677" customFormat="1">
      <c r="A1401" s="666"/>
      <c r="B1401" s="666"/>
      <c r="D1401" s="670"/>
      <c r="E1401" s="668"/>
      <c r="F1401" s="707"/>
      <c r="G1401" s="708"/>
    </row>
    <row r="1402" spans="1:7" s="677" customFormat="1">
      <c r="A1402" s="666"/>
      <c r="B1402" s="666"/>
      <c r="D1402" s="670"/>
      <c r="E1402" s="668"/>
      <c r="F1402" s="707"/>
      <c r="G1402" s="708"/>
    </row>
    <row r="1403" spans="1:7" s="677" customFormat="1">
      <c r="A1403" s="666"/>
      <c r="B1403" s="666"/>
      <c r="D1403" s="670"/>
      <c r="E1403" s="668"/>
      <c r="F1403" s="707"/>
      <c r="G1403" s="708"/>
    </row>
    <row r="1404" spans="1:7" s="677" customFormat="1">
      <c r="A1404" s="666"/>
      <c r="B1404" s="666"/>
      <c r="D1404" s="670"/>
      <c r="E1404" s="668"/>
      <c r="F1404" s="707"/>
      <c r="G1404" s="708"/>
    </row>
    <row r="1405" spans="1:7" s="677" customFormat="1">
      <c r="A1405" s="666"/>
      <c r="B1405" s="666"/>
      <c r="D1405" s="670"/>
      <c r="E1405" s="668"/>
      <c r="F1405" s="707"/>
      <c r="G1405" s="708"/>
    </row>
    <row r="1406" spans="1:7" s="677" customFormat="1">
      <c r="A1406" s="666"/>
      <c r="B1406" s="666"/>
      <c r="D1406" s="670"/>
      <c r="E1406" s="668"/>
      <c r="F1406" s="707"/>
      <c r="G1406" s="708"/>
    </row>
    <row r="1407" spans="1:7" s="677" customFormat="1">
      <c r="A1407" s="666"/>
      <c r="B1407" s="666"/>
      <c r="D1407" s="670"/>
      <c r="E1407" s="668"/>
      <c r="F1407" s="707"/>
      <c r="G1407" s="708"/>
    </row>
    <row r="1408" spans="1:7" s="677" customFormat="1">
      <c r="A1408" s="666"/>
      <c r="B1408" s="666"/>
      <c r="D1408" s="670"/>
      <c r="E1408" s="668"/>
      <c r="F1408" s="707"/>
      <c r="G1408" s="708"/>
    </row>
    <row r="1409" spans="1:7" s="677" customFormat="1">
      <c r="A1409" s="666"/>
      <c r="B1409" s="666"/>
      <c r="D1409" s="670"/>
      <c r="E1409" s="668"/>
      <c r="F1409" s="707"/>
      <c r="G1409" s="708"/>
    </row>
    <row r="1410" spans="1:7" s="677" customFormat="1">
      <c r="A1410" s="666"/>
      <c r="B1410" s="666"/>
      <c r="D1410" s="670"/>
      <c r="E1410" s="668"/>
      <c r="F1410" s="707"/>
      <c r="G1410" s="708"/>
    </row>
    <row r="1411" spans="1:7" s="677" customFormat="1">
      <c r="A1411" s="666"/>
      <c r="B1411" s="666"/>
      <c r="D1411" s="670"/>
      <c r="E1411" s="668"/>
      <c r="F1411" s="707"/>
      <c r="G1411" s="708"/>
    </row>
    <row r="1412" spans="1:7" s="677" customFormat="1">
      <c r="A1412" s="666"/>
      <c r="B1412" s="666"/>
      <c r="D1412" s="670"/>
      <c r="E1412" s="668"/>
      <c r="F1412" s="707"/>
      <c r="G1412" s="708"/>
    </row>
    <row r="1413" spans="1:7" s="677" customFormat="1">
      <c r="A1413" s="666"/>
      <c r="B1413" s="666"/>
      <c r="D1413" s="670"/>
      <c r="E1413" s="668"/>
      <c r="F1413" s="707"/>
      <c r="G1413" s="708"/>
    </row>
    <row r="1414" spans="1:7" s="677" customFormat="1">
      <c r="A1414" s="666"/>
      <c r="B1414" s="666"/>
      <c r="D1414" s="670"/>
      <c r="E1414" s="668"/>
      <c r="F1414" s="707"/>
      <c r="G1414" s="708"/>
    </row>
    <row r="1415" spans="1:7" s="677" customFormat="1">
      <c r="A1415" s="666"/>
      <c r="B1415" s="666"/>
      <c r="D1415" s="670"/>
      <c r="E1415" s="668"/>
      <c r="F1415" s="707"/>
      <c r="G1415" s="708"/>
    </row>
    <row r="1416" spans="1:7" s="677" customFormat="1">
      <c r="A1416" s="666"/>
      <c r="B1416" s="666"/>
      <c r="D1416" s="670"/>
      <c r="E1416" s="668"/>
      <c r="F1416" s="707"/>
      <c r="G1416" s="708"/>
    </row>
    <row r="1417" spans="1:7" s="677" customFormat="1">
      <c r="A1417" s="666"/>
      <c r="B1417" s="666"/>
      <c r="D1417" s="670"/>
      <c r="E1417" s="668"/>
      <c r="F1417" s="707"/>
      <c r="G1417" s="708"/>
    </row>
    <row r="1418" spans="1:7" s="677" customFormat="1">
      <c r="A1418" s="666"/>
      <c r="B1418" s="666"/>
      <c r="D1418" s="670"/>
      <c r="E1418" s="668"/>
      <c r="F1418" s="707"/>
      <c r="G1418" s="708"/>
    </row>
    <row r="1419" spans="1:7" s="677" customFormat="1">
      <c r="A1419" s="666"/>
      <c r="B1419" s="666"/>
      <c r="D1419" s="670"/>
      <c r="E1419" s="668"/>
      <c r="F1419" s="707"/>
      <c r="G1419" s="708"/>
    </row>
    <row r="1420" spans="1:7" s="677" customFormat="1">
      <c r="A1420" s="666"/>
      <c r="B1420" s="666"/>
      <c r="D1420" s="670"/>
      <c r="E1420" s="668"/>
      <c r="F1420" s="707"/>
      <c r="G1420" s="708"/>
    </row>
    <row r="1421" spans="1:7" s="677" customFormat="1">
      <c r="A1421" s="666"/>
      <c r="B1421" s="666"/>
      <c r="D1421" s="670"/>
      <c r="E1421" s="668"/>
      <c r="F1421" s="707"/>
      <c r="G1421" s="708"/>
    </row>
    <row r="1422" spans="1:7" s="677" customFormat="1">
      <c r="A1422" s="666"/>
      <c r="B1422" s="666"/>
      <c r="D1422" s="670"/>
      <c r="E1422" s="668"/>
      <c r="F1422" s="707"/>
      <c r="G1422" s="708"/>
    </row>
    <row r="1423" spans="1:7" s="677" customFormat="1">
      <c r="A1423" s="666"/>
      <c r="B1423" s="666"/>
      <c r="D1423" s="670"/>
      <c r="E1423" s="668"/>
      <c r="F1423" s="707"/>
      <c r="G1423" s="708"/>
    </row>
    <row r="1424" spans="1:7" s="677" customFormat="1">
      <c r="A1424" s="666"/>
      <c r="B1424" s="666"/>
      <c r="D1424" s="670"/>
      <c r="E1424" s="668"/>
      <c r="F1424" s="707"/>
      <c r="G1424" s="708"/>
    </row>
    <row r="1425" spans="1:7" s="677" customFormat="1">
      <c r="A1425" s="666"/>
      <c r="B1425" s="666"/>
      <c r="D1425" s="670"/>
      <c r="E1425" s="668"/>
      <c r="F1425" s="707"/>
      <c r="G1425" s="708"/>
    </row>
    <row r="1426" spans="1:7" s="677" customFormat="1">
      <c r="A1426" s="666"/>
      <c r="B1426" s="666"/>
      <c r="D1426" s="670"/>
      <c r="E1426" s="668"/>
      <c r="F1426" s="707"/>
      <c r="G1426" s="708"/>
    </row>
    <row r="1427" spans="1:7" s="677" customFormat="1">
      <c r="A1427" s="666"/>
      <c r="B1427" s="666"/>
      <c r="D1427" s="670"/>
      <c r="E1427" s="668"/>
      <c r="F1427" s="707"/>
      <c r="G1427" s="708"/>
    </row>
    <row r="1428" spans="1:7" s="677" customFormat="1">
      <c r="A1428" s="666"/>
      <c r="B1428" s="666"/>
      <c r="D1428" s="670"/>
      <c r="E1428" s="668"/>
      <c r="F1428" s="707"/>
      <c r="G1428" s="708"/>
    </row>
    <row r="1429" spans="1:7" s="677" customFormat="1">
      <c r="A1429" s="666"/>
      <c r="B1429" s="666"/>
      <c r="D1429" s="670"/>
      <c r="E1429" s="668"/>
      <c r="F1429" s="707"/>
      <c r="G1429" s="708"/>
    </row>
    <row r="1430" spans="1:7" s="677" customFormat="1">
      <c r="A1430" s="666"/>
      <c r="B1430" s="666"/>
      <c r="D1430" s="670"/>
      <c r="E1430" s="668"/>
      <c r="F1430" s="707"/>
      <c r="G1430" s="708"/>
    </row>
    <row r="1431" spans="1:7" s="677" customFormat="1">
      <c r="A1431" s="666"/>
      <c r="B1431" s="666"/>
      <c r="D1431" s="670"/>
      <c r="E1431" s="668"/>
      <c r="F1431" s="707"/>
      <c r="G1431" s="708"/>
    </row>
    <row r="1432" spans="1:7" s="677" customFormat="1">
      <c r="A1432" s="666"/>
      <c r="B1432" s="666"/>
      <c r="D1432" s="670"/>
      <c r="E1432" s="668"/>
      <c r="F1432" s="707"/>
      <c r="G1432" s="708"/>
    </row>
    <row r="1433" spans="1:7" s="677" customFormat="1">
      <c r="A1433" s="666"/>
      <c r="B1433" s="666"/>
      <c r="D1433" s="670"/>
      <c r="E1433" s="668"/>
      <c r="F1433" s="707"/>
      <c r="G1433" s="708"/>
    </row>
    <row r="1434" spans="1:7" s="677" customFormat="1">
      <c r="A1434" s="666"/>
      <c r="B1434" s="666"/>
      <c r="D1434" s="670"/>
      <c r="E1434" s="668"/>
      <c r="F1434" s="707"/>
      <c r="G1434" s="708"/>
    </row>
    <row r="1435" spans="1:7" s="677" customFormat="1">
      <c r="A1435" s="666"/>
      <c r="B1435" s="666"/>
      <c r="D1435" s="670"/>
      <c r="E1435" s="668"/>
      <c r="F1435" s="707"/>
      <c r="G1435" s="708"/>
    </row>
    <row r="1436" spans="1:7" s="677" customFormat="1">
      <c r="A1436" s="666"/>
      <c r="B1436" s="666"/>
      <c r="D1436" s="670"/>
      <c r="E1436" s="668"/>
      <c r="F1436" s="707"/>
      <c r="G1436" s="708"/>
    </row>
    <row r="1437" spans="1:7" s="677" customFormat="1">
      <c r="A1437" s="666"/>
      <c r="B1437" s="666"/>
      <c r="D1437" s="670"/>
      <c r="E1437" s="668"/>
      <c r="F1437" s="707"/>
      <c r="G1437" s="708"/>
    </row>
    <row r="1438" spans="1:7" s="677" customFormat="1">
      <c r="A1438" s="666"/>
      <c r="B1438" s="666"/>
      <c r="D1438" s="670"/>
      <c r="E1438" s="668"/>
      <c r="F1438" s="707"/>
      <c r="G1438" s="708"/>
    </row>
    <row r="1439" spans="1:7" s="677" customFormat="1">
      <c r="A1439" s="666"/>
      <c r="B1439" s="666"/>
      <c r="D1439" s="670"/>
      <c r="E1439" s="668"/>
      <c r="F1439" s="707"/>
      <c r="G1439" s="708"/>
    </row>
    <row r="1440" spans="1:7" s="677" customFormat="1">
      <c r="A1440" s="666"/>
      <c r="B1440" s="666"/>
      <c r="D1440" s="670"/>
      <c r="E1440" s="668"/>
      <c r="F1440" s="707"/>
      <c r="G1440" s="708"/>
    </row>
    <row r="1441" spans="1:7" s="677" customFormat="1">
      <c r="A1441" s="666"/>
      <c r="B1441" s="666"/>
      <c r="D1441" s="670"/>
      <c r="E1441" s="668"/>
      <c r="F1441" s="707"/>
      <c r="G1441" s="708"/>
    </row>
    <row r="1442" spans="1:7" s="677" customFormat="1">
      <c r="A1442" s="666"/>
      <c r="B1442" s="666"/>
      <c r="D1442" s="670"/>
      <c r="E1442" s="668"/>
      <c r="F1442" s="707"/>
      <c r="G1442" s="708"/>
    </row>
    <row r="1443" spans="1:7" s="677" customFormat="1">
      <c r="A1443" s="666"/>
      <c r="B1443" s="666"/>
      <c r="D1443" s="670"/>
      <c r="E1443" s="668"/>
      <c r="F1443" s="707"/>
      <c r="G1443" s="708"/>
    </row>
    <row r="1444" spans="1:7" s="677" customFormat="1">
      <c r="A1444" s="666"/>
      <c r="B1444" s="666"/>
      <c r="D1444" s="670"/>
      <c r="E1444" s="668"/>
      <c r="F1444" s="707"/>
      <c r="G1444" s="708"/>
    </row>
    <row r="1445" spans="1:7" s="677" customFormat="1">
      <c r="A1445" s="666"/>
      <c r="B1445" s="666"/>
      <c r="D1445" s="670"/>
      <c r="E1445" s="668"/>
      <c r="F1445" s="707"/>
      <c r="G1445" s="708"/>
    </row>
    <row r="1446" spans="1:7" s="677" customFormat="1">
      <c r="A1446" s="666"/>
      <c r="B1446" s="666"/>
      <c r="D1446" s="670"/>
      <c r="E1446" s="668"/>
      <c r="F1446" s="707"/>
      <c r="G1446" s="708"/>
    </row>
    <row r="1447" spans="1:7" s="677" customFormat="1">
      <c r="A1447" s="666"/>
      <c r="B1447" s="666"/>
      <c r="D1447" s="670"/>
      <c r="E1447" s="668"/>
      <c r="F1447" s="707"/>
      <c r="G1447" s="708"/>
    </row>
    <row r="1448" spans="1:7" s="677" customFormat="1">
      <c r="A1448" s="666"/>
      <c r="B1448" s="666"/>
      <c r="D1448" s="670"/>
      <c r="E1448" s="668"/>
      <c r="F1448" s="707"/>
      <c r="G1448" s="708"/>
    </row>
    <row r="1449" spans="1:7" s="677" customFormat="1">
      <c r="A1449" s="666"/>
      <c r="B1449" s="666"/>
      <c r="D1449" s="670"/>
      <c r="E1449" s="668"/>
      <c r="F1449" s="707"/>
      <c r="G1449" s="708"/>
    </row>
    <row r="1450" spans="1:7" s="677" customFormat="1">
      <c r="A1450" s="666"/>
      <c r="B1450" s="666"/>
      <c r="D1450" s="670"/>
      <c r="E1450" s="668"/>
      <c r="F1450" s="707"/>
      <c r="G1450" s="708"/>
    </row>
    <row r="1451" spans="1:7" s="677" customFormat="1">
      <c r="A1451" s="666"/>
      <c r="B1451" s="666"/>
      <c r="D1451" s="670"/>
      <c r="E1451" s="668"/>
      <c r="F1451" s="707"/>
      <c r="G1451" s="708"/>
    </row>
    <row r="1452" spans="1:7" s="677" customFormat="1">
      <c r="A1452" s="666"/>
      <c r="B1452" s="666"/>
      <c r="D1452" s="670"/>
      <c r="E1452" s="668"/>
      <c r="F1452" s="707"/>
      <c r="G1452" s="708"/>
    </row>
    <row r="1453" spans="1:7" s="677" customFormat="1">
      <c r="A1453" s="666"/>
      <c r="B1453" s="666"/>
      <c r="D1453" s="670"/>
      <c r="E1453" s="668"/>
      <c r="F1453" s="707"/>
      <c r="G1453" s="708"/>
    </row>
    <row r="1454" spans="1:7" s="677" customFormat="1">
      <c r="A1454" s="666"/>
      <c r="B1454" s="666"/>
      <c r="D1454" s="670"/>
      <c r="E1454" s="668"/>
      <c r="F1454" s="707"/>
      <c r="G1454" s="708"/>
    </row>
    <row r="1455" spans="1:7" s="677" customFormat="1">
      <c r="A1455" s="666"/>
      <c r="B1455" s="666"/>
      <c r="D1455" s="670"/>
      <c r="E1455" s="668"/>
      <c r="F1455" s="707"/>
      <c r="G1455" s="708"/>
    </row>
    <row r="1456" spans="1:7" s="677" customFormat="1">
      <c r="A1456" s="666"/>
      <c r="B1456" s="666"/>
      <c r="D1456" s="670"/>
      <c r="E1456" s="668"/>
      <c r="F1456" s="707"/>
      <c r="G1456" s="708"/>
    </row>
    <row r="1457" spans="1:7" s="677" customFormat="1">
      <c r="A1457" s="666"/>
      <c r="B1457" s="666"/>
      <c r="D1457" s="670"/>
      <c r="E1457" s="668"/>
      <c r="F1457" s="707"/>
      <c r="G1457" s="708"/>
    </row>
    <row r="1458" spans="1:7" s="677" customFormat="1">
      <c r="A1458" s="666"/>
      <c r="B1458" s="666"/>
      <c r="D1458" s="670"/>
      <c r="E1458" s="668"/>
      <c r="F1458" s="707"/>
      <c r="G1458" s="708"/>
    </row>
    <row r="1459" spans="1:7" s="677" customFormat="1">
      <c r="A1459" s="666"/>
      <c r="B1459" s="666"/>
      <c r="D1459" s="670"/>
      <c r="E1459" s="668"/>
      <c r="F1459" s="707"/>
      <c r="G1459" s="708"/>
    </row>
    <row r="1460" spans="1:7" s="677" customFormat="1">
      <c r="A1460" s="666"/>
      <c r="B1460" s="666"/>
      <c r="D1460" s="670"/>
      <c r="E1460" s="668"/>
      <c r="F1460" s="707"/>
      <c r="G1460" s="708"/>
    </row>
    <row r="1461" spans="1:7" s="677" customFormat="1">
      <c r="A1461" s="666"/>
      <c r="B1461" s="666"/>
      <c r="D1461" s="670"/>
      <c r="E1461" s="668"/>
      <c r="F1461" s="707"/>
      <c r="G1461" s="708"/>
    </row>
    <row r="1462" spans="1:7" s="677" customFormat="1">
      <c r="A1462" s="666"/>
      <c r="B1462" s="666"/>
      <c r="D1462" s="670"/>
      <c r="E1462" s="668"/>
      <c r="F1462" s="707"/>
      <c r="G1462" s="708"/>
    </row>
    <row r="1463" spans="1:7" s="677" customFormat="1">
      <c r="A1463" s="666"/>
      <c r="B1463" s="666"/>
      <c r="D1463" s="670"/>
      <c r="E1463" s="668"/>
      <c r="F1463" s="707"/>
      <c r="G1463" s="708"/>
    </row>
    <row r="1464" spans="1:7" s="677" customFormat="1">
      <c r="A1464" s="666"/>
      <c r="B1464" s="666"/>
      <c r="D1464" s="670"/>
      <c r="E1464" s="668"/>
      <c r="F1464" s="707"/>
      <c r="G1464" s="708"/>
    </row>
    <row r="1465" spans="1:7" s="677" customFormat="1">
      <c r="A1465" s="666"/>
      <c r="B1465" s="666"/>
      <c r="D1465" s="670"/>
      <c r="E1465" s="668"/>
      <c r="F1465" s="707"/>
      <c r="G1465" s="708"/>
    </row>
    <row r="1466" spans="1:7" s="677" customFormat="1">
      <c r="A1466" s="666"/>
      <c r="B1466" s="666"/>
      <c r="D1466" s="670"/>
      <c r="E1466" s="668"/>
      <c r="F1466" s="707"/>
      <c r="G1466" s="708"/>
    </row>
    <row r="1467" spans="1:7" s="677" customFormat="1">
      <c r="A1467" s="666"/>
      <c r="B1467" s="666"/>
      <c r="D1467" s="670"/>
      <c r="E1467" s="668"/>
      <c r="F1467" s="707"/>
      <c r="G1467" s="708"/>
    </row>
    <row r="1468" spans="1:7" s="677" customFormat="1">
      <c r="A1468" s="666"/>
      <c r="B1468" s="666"/>
      <c r="D1468" s="670"/>
      <c r="E1468" s="668"/>
      <c r="F1468" s="707"/>
      <c r="G1468" s="708"/>
    </row>
    <row r="1469" spans="1:7" s="677" customFormat="1">
      <c r="A1469" s="666"/>
      <c r="B1469" s="666"/>
      <c r="D1469" s="670"/>
      <c r="E1469" s="668"/>
      <c r="F1469" s="707"/>
      <c r="G1469" s="708"/>
    </row>
    <row r="1470" spans="1:7" s="677" customFormat="1">
      <c r="A1470" s="666"/>
      <c r="B1470" s="666"/>
      <c r="D1470" s="670"/>
      <c r="E1470" s="668"/>
      <c r="F1470" s="707"/>
      <c r="G1470" s="708"/>
    </row>
    <row r="1471" spans="1:7" s="677" customFormat="1">
      <c r="A1471" s="666"/>
      <c r="B1471" s="666"/>
      <c r="D1471" s="670"/>
      <c r="E1471" s="668"/>
      <c r="F1471" s="707"/>
      <c r="G1471" s="708"/>
    </row>
    <row r="1472" spans="1:7" s="677" customFormat="1">
      <c r="A1472" s="666"/>
      <c r="B1472" s="666"/>
      <c r="D1472" s="670"/>
      <c r="E1472" s="668"/>
      <c r="F1472" s="707"/>
      <c r="G1472" s="708"/>
    </row>
    <row r="1473" spans="1:7" s="677" customFormat="1">
      <c r="A1473" s="666"/>
      <c r="B1473" s="666"/>
      <c r="D1473" s="670"/>
      <c r="E1473" s="668"/>
      <c r="F1473" s="707"/>
      <c r="G1473" s="708"/>
    </row>
    <row r="1474" spans="1:7" s="677" customFormat="1">
      <c r="A1474" s="666"/>
      <c r="B1474" s="666"/>
      <c r="D1474" s="670"/>
      <c r="E1474" s="668"/>
      <c r="F1474" s="707"/>
      <c r="G1474" s="708"/>
    </row>
    <row r="1475" spans="1:7" s="677" customFormat="1">
      <c r="A1475" s="666"/>
      <c r="B1475" s="666"/>
      <c r="D1475" s="670"/>
      <c r="E1475" s="668"/>
      <c r="F1475" s="707"/>
      <c r="G1475" s="708"/>
    </row>
    <row r="1476" spans="1:7" s="677" customFormat="1">
      <c r="A1476" s="666"/>
      <c r="B1476" s="666"/>
      <c r="D1476" s="670"/>
      <c r="E1476" s="668"/>
      <c r="F1476" s="707"/>
      <c r="G1476" s="708"/>
    </row>
    <row r="1477" spans="1:7" s="677" customFormat="1">
      <c r="A1477" s="666"/>
      <c r="B1477" s="666"/>
      <c r="D1477" s="670"/>
      <c r="E1477" s="668"/>
      <c r="F1477" s="707"/>
      <c r="G1477" s="708"/>
    </row>
    <row r="1478" spans="1:7" s="677" customFormat="1">
      <c r="A1478" s="666"/>
      <c r="B1478" s="666"/>
      <c r="D1478" s="670"/>
      <c r="E1478" s="668"/>
      <c r="F1478" s="707"/>
      <c r="G1478" s="708"/>
    </row>
    <row r="1479" spans="1:7" s="677" customFormat="1">
      <c r="A1479" s="666"/>
      <c r="B1479" s="666"/>
      <c r="D1479" s="670"/>
      <c r="E1479" s="668"/>
      <c r="F1479" s="707"/>
      <c r="G1479" s="708"/>
    </row>
    <row r="1480" spans="1:7" s="677" customFormat="1">
      <c r="A1480" s="666"/>
      <c r="B1480" s="666"/>
      <c r="D1480" s="670"/>
      <c r="E1480" s="668"/>
      <c r="F1480" s="707"/>
      <c r="G1480" s="708"/>
    </row>
    <row r="1481" spans="1:7" s="677" customFormat="1">
      <c r="A1481" s="666"/>
      <c r="B1481" s="666"/>
      <c r="D1481" s="670"/>
      <c r="E1481" s="668"/>
      <c r="F1481" s="707"/>
      <c r="G1481" s="708"/>
    </row>
    <row r="1482" spans="1:7" s="677" customFormat="1">
      <c r="A1482" s="666"/>
      <c r="B1482" s="666"/>
      <c r="D1482" s="670"/>
      <c r="E1482" s="668"/>
      <c r="F1482" s="707"/>
      <c r="G1482" s="708"/>
    </row>
    <row r="1483" spans="1:7" s="677" customFormat="1">
      <c r="A1483" s="666"/>
      <c r="B1483" s="666"/>
      <c r="D1483" s="670"/>
      <c r="E1483" s="668"/>
      <c r="F1483" s="707"/>
      <c r="G1483" s="708"/>
    </row>
    <row r="1484" spans="1:7" s="677" customFormat="1">
      <c r="A1484" s="666"/>
      <c r="B1484" s="666"/>
      <c r="D1484" s="670"/>
      <c r="E1484" s="668"/>
      <c r="F1484" s="707"/>
      <c r="G1484" s="708"/>
    </row>
    <row r="1485" spans="1:7" s="677" customFormat="1">
      <c r="A1485" s="666"/>
      <c r="B1485" s="666"/>
      <c r="D1485" s="670"/>
      <c r="E1485" s="668"/>
      <c r="F1485" s="707"/>
      <c r="G1485" s="708"/>
    </row>
    <row r="1486" spans="1:7" s="677" customFormat="1">
      <c r="A1486" s="666"/>
      <c r="B1486" s="666"/>
      <c r="D1486" s="670"/>
      <c r="E1486" s="668"/>
      <c r="F1486" s="707"/>
      <c r="G1486" s="708"/>
    </row>
    <row r="1487" spans="1:7" s="677" customFormat="1">
      <c r="A1487" s="666"/>
      <c r="B1487" s="666"/>
      <c r="D1487" s="670"/>
      <c r="E1487" s="668"/>
      <c r="F1487" s="707"/>
      <c r="G1487" s="708"/>
    </row>
    <row r="1488" spans="1:7" s="677" customFormat="1">
      <c r="A1488" s="666"/>
      <c r="B1488" s="666"/>
      <c r="D1488" s="670"/>
      <c r="E1488" s="668"/>
      <c r="F1488" s="707"/>
      <c r="G1488" s="708"/>
    </row>
    <row r="1489" spans="1:7" s="677" customFormat="1">
      <c r="A1489" s="666"/>
      <c r="B1489" s="666"/>
      <c r="D1489" s="670"/>
      <c r="E1489" s="668"/>
      <c r="F1489" s="707"/>
      <c r="G1489" s="708"/>
    </row>
    <row r="1490" spans="1:7" s="677" customFormat="1">
      <c r="A1490" s="666"/>
      <c r="B1490" s="666"/>
      <c r="D1490" s="670"/>
      <c r="E1490" s="668"/>
      <c r="F1490" s="707"/>
      <c r="G1490" s="708"/>
    </row>
    <row r="1491" spans="1:7" s="677" customFormat="1">
      <c r="A1491" s="666"/>
      <c r="B1491" s="666"/>
      <c r="D1491" s="670"/>
      <c r="E1491" s="668"/>
      <c r="F1491" s="707"/>
      <c r="G1491" s="708"/>
    </row>
    <row r="1492" spans="1:7" s="677" customFormat="1">
      <c r="A1492" s="666"/>
      <c r="B1492" s="666"/>
      <c r="D1492" s="670"/>
      <c r="E1492" s="668"/>
      <c r="F1492" s="707"/>
      <c r="G1492" s="708"/>
    </row>
    <row r="1493" spans="1:7" s="677" customFormat="1">
      <c r="A1493" s="666"/>
      <c r="B1493" s="666"/>
      <c r="D1493" s="670"/>
      <c r="E1493" s="668"/>
      <c r="F1493" s="707"/>
      <c r="G1493" s="708"/>
    </row>
    <row r="1494" spans="1:7" s="677" customFormat="1">
      <c r="A1494" s="666"/>
      <c r="B1494" s="666"/>
      <c r="D1494" s="670"/>
      <c r="E1494" s="668"/>
      <c r="F1494" s="707"/>
      <c r="G1494" s="708"/>
    </row>
    <row r="1495" spans="1:7" s="677" customFormat="1">
      <c r="A1495" s="666"/>
      <c r="B1495" s="666"/>
      <c r="D1495" s="670"/>
      <c r="E1495" s="668"/>
      <c r="F1495" s="707"/>
      <c r="G1495" s="708"/>
    </row>
    <row r="1496" spans="1:7" s="677" customFormat="1">
      <c r="A1496" s="666"/>
      <c r="B1496" s="666"/>
      <c r="D1496" s="670"/>
      <c r="E1496" s="668"/>
      <c r="F1496" s="707"/>
      <c r="G1496" s="708"/>
    </row>
    <row r="1497" spans="1:7" s="677" customFormat="1">
      <c r="A1497" s="666"/>
      <c r="B1497" s="666"/>
      <c r="D1497" s="670"/>
      <c r="E1497" s="668"/>
      <c r="F1497" s="707"/>
      <c r="G1497" s="708"/>
    </row>
    <row r="1498" spans="1:7" s="677" customFormat="1">
      <c r="A1498" s="666"/>
      <c r="B1498" s="666"/>
      <c r="D1498" s="670"/>
      <c r="E1498" s="668"/>
      <c r="F1498" s="707"/>
      <c r="G1498" s="708"/>
    </row>
    <row r="1499" spans="1:7" s="677" customFormat="1">
      <c r="A1499" s="666"/>
      <c r="B1499" s="666"/>
      <c r="D1499" s="670"/>
      <c r="E1499" s="668"/>
      <c r="F1499" s="707"/>
      <c r="G1499" s="708"/>
    </row>
    <row r="1500" spans="1:7" s="677" customFormat="1">
      <c r="A1500" s="666"/>
      <c r="B1500" s="666"/>
      <c r="D1500" s="670"/>
      <c r="E1500" s="668"/>
      <c r="F1500" s="707"/>
      <c r="G1500" s="708"/>
    </row>
    <row r="1501" spans="1:7" s="677" customFormat="1">
      <c r="A1501" s="666"/>
      <c r="B1501" s="666"/>
      <c r="D1501" s="670"/>
      <c r="E1501" s="668"/>
      <c r="F1501" s="707"/>
      <c r="G1501" s="708"/>
    </row>
    <row r="1502" spans="1:7" s="677" customFormat="1">
      <c r="A1502" s="666"/>
      <c r="B1502" s="666"/>
      <c r="D1502" s="670"/>
      <c r="E1502" s="668"/>
      <c r="F1502" s="707"/>
      <c r="G1502" s="708"/>
    </row>
    <row r="1503" spans="1:7" s="677" customFormat="1">
      <c r="A1503" s="666"/>
      <c r="B1503" s="666"/>
      <c r="D1503" s="670"/>
      <c r="E1503" s="668"/>
      <c r="F1503" s="707"/>
      <c r="G1503" s="708"/>
    </row>
    <row r="1504" spans="1:7" s="677" customFormat="1">
      <c r="A1504" s="666"/>
      <c r="B1504" s="666"/>
      <c r="D1504" s="670"/>
      <c r="E1504" s="668"/>
      <c r="F1504" s="707"/>
      <c r="G1504" s="708"/>
    </row>
    <row r="1505" spans="1:7" s="677" customFormat="1">
      <c r="A1505" s="666"/>
      <c r="B1505" s="666"/>
      <c r="D1505" s="670"/>
      <c r="E1505" s="668"/>
      <c r="F1505" s="707"/>
      <c r="G1505" s="708"/>
    </row>
    <row r="1506" spans="1:7" s="677" customFormat="1">
      <c r="A1506" s="666"/>
      <c r="B1506" s="666"/>
      <c r="D1506" s="670"/>
      <c r="E1506" s="668"/>
      <c r="F1506" s="707"/>
      <c r="G1506" s="708"/>
    </row>
    <row r="1507" spans="1:7" s="677" customFormat="1">
      <c r="A1507" s="666"/>
      <c r="B1507" s="666"/>
      <c r="D1507" s="670"/>
      <c r="E1507" s="668"/>
      <c r="F1507" s="707"/>
      <c r="G1507" s="708"/>
    </row>
    <row r="1508" spans="1:7" s="677" customFormat="1">
      <c r="A1508" s="666"/>
      <c r="B1508" s="666"/>
      <c r="D1508" s="670"/>
      <c r="E1508" s="668"/>
      <c r="F1508" s="707"/>
      <c r="G1508" s="708"/>
    </row>
    <row r="1509" spans="1:7" s="677" customFormat="1">
      <c r="A1509" s="666"/>
      <c r="B1509" s="666"/>
      <c r="D1509" s="670"/>
      <c r="E1509" s="668"/>
      <c r="F1509" s="707"/>
      <c r="G1509" s="708"/>
    </row>
    <row r="1510" spans="1:7" s="677" customFormat="1">
      <c r="A1510" s="666"/>
      <c r="B1510" s="666"/>
      <c r="D1510" s="670"/>
      <c r="E1510" s="668"/>
      <c r="F1510" s="707"/>
      <c r="G1510" s="708"/>
    </row>
    <row r="1511" spans="1:7" s="677" customFormat="1">
      <c r="A1511" s="666"/>
      <c r="B1511" s="666"/>
      <c r="D1511" s="670"/>
      <c r="E1511" s="668"/>
      <c r="F1511" s="707"/>
      <c r="G1511" s="708"/>
    </row>
    <row r="1512" spans="1:7" s="677" customFormat="1">
      <c r="A1512" s="666"/>
      <c r="B1512" s="666"/>
      <c r="D1512" s="670"/>
      <c r="E1512" s="668"/>
      <c r="F1512" s="707"/>
      <c r="G1512" s="708"/>
    </row>
    <row r="1513" spans="1:7" s="677" customFormat="1">
      <c r="A1513" s="666"/>
      <c r="B1513" s="666"/>
      <c r="D1513" s="670"/>
      <c r="E1513" s="668"/>
      <c r="F1513" s="707"/>
      <c r="G1513" s="708"/>
    </row>
    <row r="1514" spans="1:7" s="677" customFormat="1">
      <c r="A1514" s="666"/>
      <c r="B1514" s="666"/>
      <c r="D1514" s="670"/>
      <c r="E1514" s="668"/>
      <c r="F1514" s="707"/>
      <c r="G1514" s="708"/>
    </row>
    <row r="1515" spans="1:7" s="677" customFormat="1">
      <c r="A1515" s="666"/>
      <c r="B1515" s="666"/>
      <c r="D1515" s="670"/>
      <c r="E1515" s="668"/>
      <c r="F1515" s="707"/>
      <c r="G1515" s="708"/>
    </row>
    <row r="1516" spans="1:7" s="677" customFormat="1">
      <c r="A1516" s="666"/>
      <c r="B1516" s="666"/>
      <c r="D1516" s="670"/>
      <c r="E1516" s="668"/>
      <c r="F1516" s="707"/>
      <c r="G1516" s="708"/>
    </row>
    <row r="1517" spans="1:7" s="677" customFormat="1">
      <c r="A1517" s="666"/>
      <c r="B1517" s="666"/>
      <c r="D1517" s="670"/>
      <c r="E1517" s="668"/>
      <c r="F1517" s="707"/>
      <c r="G1517" s="708"/>
    </row>
    <row r="1518" spans="1:7" s="677" customFormat="1">
      <c r="A1518" s="666"/>
      <c r="B1518" s="666"/>
      <c r="D1518" s="670"/>
      <c r="E1518" s="668"/>
      <c r="F1518" s="707"/>
      <c r="G1518" s="708"/>
    </row>
    <row r="1519" spans="1:7" s="677" customFormat="1">
      <c r="A1519" s="666"/>
      <c r="B1519" s="666"/>
      <c r="D1519" s="670"/>
      <c r="E1519" s="668"/>
      <c r="F1519" s="707"/>
      <c r="G1519" s="708"/>
    </row>
    <row r="1520" spans="1:7" s="677" customFormat="1">
      <c r="A1520" s="666"/>
      <c r="B1520" s="666"/>
      <c r="D1520" s="670"/>
      <c r="E1520" s="668"/>
      <c r="F1520" s="707"/>
      <c r="G1520" s="708"/>
    </row>
    <row r="1521" spans="1:7" s="677" customFormat="1">
      <c r="A1521" s="666"/>
      <c r="B1521" s="666"/>
      <c r="D1521" s="670"/>
      <c r="E1521" s="668"/>
      <c r="F1521" s="707"/>
      <c r="G1521" s="708"/>
    </row>
    <row r="1522" spans="1:7" s="677" customFormat="1">
      <c r="A1522" s="666"/>
      <c r="B1522" s="666"/>
      <c r="D1522" s="670"/>
      <c r="E1522" s="668"/>
      <c r="F1522" s="707"/>
      <c r="G1522" s="708"/>
    </row>
    <row r="1523" spans="1:7" s="677" customFormat="1">
      <c r="A1523" s="666"/>
      <c r="B1523" s="666"/>
      <c r="D1523" s="670"/>
      <c r="E1523" s="668"/>
      <c r="F1523" s="707"/>
      <c r="G1523" s="708"/>
    </row>
    <row r="1524" spans="1:7" s="677" customFormat="1">
      <c r="A1524" s="666"/>
      <c r="B1524" s="666"/>
      <c r="D1524" s="670"/>
      <c r="E1524" s="668"/>
      <c r="F1524" s="707"/>
      <c r="G1524" s="708"/>
    </row>
    <row r="1525" spans="1:7" s="677" customFormat="1">
      <c r="A1525" s="666"/>
      <c r="B1525" s="666"/>
      <c r="D1525" s="670"/>
      <c r="E1525" s="668"/>
      <c r="F1525" s="707"/>
      <c r="G1525" s="708"/>
    </row>
    <row r="1526" spans="1:7" s="677" customFormat="1">
      <c r="A1526" s="666"/>
      <c r="B1526" s="666"/>
      <c r="D1526" s="670"/>
      <c r="E1526" s="668"/>
      <c r="F1526" s="707"/>
      <c r="G1526" s="708"/>
    </row>
    <row r="1527" spans="1:7" s="677" customFormat="1">
      <c r="A1527" s="666"/>
      <c r="B1527" s="666"/>
      <c r="D1527" s="670"/>
      <c r="E1527" s="668"/>
      <c r="F1527" s="707"/>
      <c r="G1527" s="708"/>
    </row>
    <row r="1528" spans="1:7" s="677" customFormat="1">
      <c r="A1528" s="666"/>
      <c r="B1528" s="666"/>
      <c r="D1528" s="670"/>
      <c r="E1528" s="668"/>
      <c r="F1528" s="707"/>
      <c r="G1528" s="708"/>
    </row>
    <row r="1529" spans="1:7" s="677" customFormat="1">
      <c r="A1529" s="666"/>
      <c r="B1529" s="666"/>
      <c r="D1529" s="670"/>
      <c r="E1529" s="668"/>
      <c r="F1529" s="707"/>
      <c r="G1529" s="708"/>
    </row>
    <row r="1530" spans="1:7" s="677" customFormat="1">
      <c r="A1530" s="666"/>
      <c r="B1530" s="666"/>
      <c r="D1530" s="670"/>
      <c r="E1530" s="668"/>
      <c r="F1530" s="707"/>
      <c r="G1530" s="708"/>
    </row>
    <row r="1531" spans="1:7" s="677" customFormat="1">
      <c r="A1531" s="666"/>
      <c r="B1531" s="666"/>
      <c r="D1531" s="670"/>
      <c r="E1531" s="668"/>
      <c r="F1531" s="707"/>
      <c r="G1531" s="708"/>
    </row>
    <row r="1532" spans="1:7" s="677" customFormat="1">
      <c r="A1532" s="666"/>
      <c r="B1532" s="666"/>
      <c r="D1532" s="670"/>
      <c r="E1532" s="668"/>
      <c r="F1532" s="707"/>
      <c r="G1532" s="708"/>
    </row>
    <row r="1533" spans="1:7" s="677" customFormat="1">
      <c r="A1533" s="666"/>
      <c r="B1533" s="666"/>
      <c r="D1533" s="670"/>
      <c r="E1533" s="668"/>
      <c r="F1533" s="707"/>
      <c r="G1533" s="708"/>
    </row>
    <row r="1534" spans="1:7" s="677" customFormat="1">
      <c r="A1534" s="666"/>
      <c r="B1534" s="666"/>
      <c r="D1534" s="670"/>
      <c r="E1534" s="668"/>
      <c r="F1534" s="707"/>
      <c r="G1534" s="708"/>
    </row>
    <row r="1535" spans="1:7" s="677" customFormat="1">
      <c r="A1535" s="666"/>
      <c r="B1535" s="666"/>
      <c r="D1535" s="670"/>
      <c r="E1535" s="668"/>
      <c r="F1535" s="707"/>
      <c r="G1535" s="708"/>
    </row>
    <row r="1536" spans="1:7" s="677" customFormat="1">
      <c r="A1536" s="666"/>
      <c r="B1536" s="666"/>
      <c r="D1536" s="670"/>
      <c r="E1536" s="668"/>
      <c r="F1536" s="707"/>
      <c r="G1536" s="708"/>
    </row>
    <row r="1537" spans="1:7" s="677" customFormat="1">
      <c r="A1537" s="666"/>
      <c r="B1537" s="666"/>
      <c r="D1537" s="670"/>
      <c r="E1537" s="668"/>
      <c r="F1537" s="707"/>
      <c r="G1537" s="708"/>
    </row>
    <row r="1538" spans="1:7" s="677" customFormat="1">
      <c r="A1538" s="666"/>
      <c r="B1538" s="666"/>
      <c r="D1538" s="670"/>
      <c r="E1538" s="668"/>
      <c r="F1538" s="707"/>
      <c r="G1538" s="708"/>
    </row>
    <row r="1539" spans="1:7" s="677" customFormat="1">
      <c r="A1539" s="666"/>
      <c r="B1539" s="666"/>
      <c r="D1539" s="670"/>
      <c r="E1539" s="668"/>
      <c r="F1539" s="707"/>
      <c r="G1539" s="708"/>
    </row>
    <row r="1540" spans="1:7" s="677" customFormat="1">
      <c r="A1540" s="666"/>
      <c r="B1540" s="666"/>
      <c r="D1540" s="670"/>
      <c r="E1540" s="668"/>
      <c r="F1540" s="707"/>
      <c r="G1540" s="708"/>
    </row>
    <row r="1541" spans="1:7" s="677" customFormat="1">
      <c r="A1541" s="666"/>
      <c r="B1541" s="666"/>
      <c r="D1541" s="670"/>
      <c r="E1541" s="668"/>
      <c r="F1541" s="707"/>
      <c r="G1541" s="708"/>
    </row>
    <row r="1542" spans="1:7" s="677" customFormat="1">
      <c r="A1542" s="666"/>
      <c r="B1542" s="666"/>
      <c r="D1542" s="670"/>
      <c r="E1542" s="668"/>
      <c r="F1542" s="707"/>
      <c r="G1542" s="708"/>
    </row>
    <row r="1543" spans="1:7" s="677" customFormat="1">
      <c r="A1543" s="666"/>
      <c r="B1543" s="666"/>
      <c r="D1543" s="670"/>
      <c r="E1543" s="668"/>
      <c r="F1543" s="707"/>
      <c r="G1543" s="708"/>
    </row>
    <row r="1544" spans="1:7" s="677" customFormat="1">
      <c r="A1544" s="666"/>
      <c r="B1544" s="666"/>
      <c r="D1544" s="670"/>
      <c r="E1544" s="668"/>
      <c r="F1544" s="707"/>
      <c r="G1544" s="708"/>
    </row>
    <row r="1545" spans="1:7" s="677" customFormat="1">
      <c r="A1545" s="666"/>
      <c r="B1545" s="666"/>
      <c r="D1545" s="670"/>
      <c r="E1545" s="668"/>
      <c r="F1545" s="707"/>
      <c r="G1545" s="708"/>
    </row>
    <row r="1546" spans="1:7" s="677" customFormat="1">
      <c r="A1546" s="666"/>
      <c r="B1546" s="666"/>
      <c r="D1546" s="670"/>
      <c r="E1546" s="668"/>
      <c r="F1546" s="707"/>
      <c r="G1546" s="708"/>
    </row>
    <row r="1547" spans="1:7" s="677" customFormat="1">
      <c r="A1547" s="666"/>
      <c r="B1547" s="666"/>
      <c r="D1547" s="670"/>
      <c r="E1547" s="668"/>
      <c r="F1547" s="707"/>
      <c r="G1547" s="708"/>
    </row>
    <row r="1548" spans="1:7" s="677" customFormat="1">
      <c r="A1548" s="666"/>
      <c r="B1548" s="666"/>
      <c r="D1548" s="670"/>
      <c r="E1548" s="668"/>
      <c r="F1548" s="707"/>
      <c r="G1548" s="708"/>
    </row>
    <row r="1549" spans="1:7" s="677" customFormat="1">
      <c r="A1549" s="666"/>
      <c r="B1549" s="666"/>
      <c r="D1549" s="670"/>
      <c r="E1549" s="668"/>
      <c r="F1549" s="707"/>
      <c r="G1549" s="708"/>
    </row>
    <row r="1550" spans="1:7" s="677" customFormat="1">
      <c r="A1550" s="666"/>
      <c r="B1550" s="666"/>
      <c r="D1550" s="670"/>
      <c r="E1550" s="668"/>
      <c r="F1550" s="707"/>
      <c r="G1550" s="708"/>
    </row>
    <row r="1551" spans="1:7" s="677" customFormat="1">
      <c r="A1551" s="666"/>
      <c r="B1551" s="666"/>
      <c r="D1551" s="670"/>
      <c r="E1551" s="668"/>
      <c r="F1551" s="707"/>
      <c r="G1551" s="708"/>
    </row>
    <row r="1552" spans="1:7" s="677" customFormat="1">
      <c r="A1552" s="666"/>
      <c r="B1552" s="666"/>
      <c r="D1552" s="670"/>
      <c r="E1552" s="668"/>
      <c r="F1552" s="707"/>
      <c r="G1552" s="708"/>
    </row>
    <row r="1553" spans="1:7" s="677" customFormat="1">
      <c r="A1553" s="666"/>
      <c r="B1553" s="666"/>
      <c r="D1553" s="670"/>
      <c r="E1553" s="668"/>
      <c r="F1553" s="707"/>
      <c r="G1553" s="708"/>
    </row>
    <row r="1554" spans="1:7" s="677" customFormat="1">
      <c r="A1554" s="666"/>
      <c r="B1554" s="666"/>
      <c r="D1554" s="670"/>
      <c r="E1554" s="668"/>
      <c r="F1554" s="707"/>
      <c r="G1554" s="708"/>
    </row>
    <row r="1555" spans="1:7" s="677" customFormat="1">
      <c r="A1555" s="666"/>
      <c r="B1555" s="666"/>
      <c r="D1555" s="670"/>
      <c r="E1555" s="668"/>
      <c r="F1555" s="707"/>
      <c r="G1555" s="708"/>
    </row>
    <row r="1556" spans="1:7" s="677" customFormat="1">
      <c r="A1556" s="666"/>
      <c r="B1556" s="666"/>
      <c r="D1556" s="670"/>
      <c r="E1556" s="668"/>
      <c r="F1556" s="707"/>
      <c r="G1556" s="708"/>
    </row>
    <row r="1557" spans="1:7" s="677" customFormat="1">
      <c r="A1557" s="666"/>
      <c r="B1557" s="666"/>
      <c r="D1557" s="670"/>
      <c r="E1557" s="668"/>
      <c r="F1557" s="707"/>
      <c r="G1557" s="708"/>
    </row>
    <row r="1558" spans="1:7" s="677" customFormat="1">
      <c r="A1558" s="666"/>
      <c r="B1558" s="666"/>
      <c r="D1558" s="670"/>
      <c r="E1558" s="668"/>
      <c r="F1558" s="707"/>
      <c r="G1558" s="708"/>
    </row>
    <row r="1559" spans="1:7" s="677" customFormat="1">
      <c r="A1559" s="666"/>
      <c r="B1559" s="666"/>
      <c r="D1559" s="670"/>
      <c r="E1559" s="668"/>
      <c r="F1559" s="707"/>
      <c r="G1559" s="708"/>
    </row>
    <row r="1560" spans="1:7" s="677" customFormat="1">
      <c r="A1560" s="666"/>
      <c r="B1560" s="666"/>
      <c r="D1560" s="670"/>
      <c r="E1560" s="668"/>
      <c r="F1560" s="707"/>
      <c r="G1560" s="708"/>
    </row>
    <row r="1561" spans="1:7" s="677" customFormat="1">
      <c r="A1561" s="666"/>
      <c r="B1561" s="666"/>
      <c r="D1561" s="670"/>
      <c r="E1561" s="668"/>
      <c r="F1561" s="707"/>
      <c r="G1561" s="708"/>
    </row>
    <row r="1562" spans="1:7" s="677" customFormat="1">
      <c r="A1562" s="666"/>
      <c r="B1562" s="666"/>
      <c r="D1562" s="670"/>
      <c r="E1562" s="668"/>
      <c r="F1562" s="707"/>
      <c r="G1562" s="708"/>
    </row>
    <row r="1563" spans="1:7" s="677" customFormat="1">
      <c r="A1563" s="666"/>
      <c r="B1563" s="666"/>
      <c r="D1563" s="670"/>
      <c r="E1563" s="668"/>
      <c r="F1563" s="707"/>
      <c r="G1563" s="708"/>
    </row>
    <row r="1564" spans="1:7" s="677" customFormat="1">
      <c r="A1564" s="666"/>
      <c r="B1564" s="666"/>
      <c r="D1564" s="670"/>
      <c r="E1564" s="668"/>
      <c r="F1564" s="707"/>
      <c r="G1564" s="708"/>
    </row>
    <row r="1565" spans="1:7" s="677" customFormat="1">
      <c r="A1565" s="666"/>
      <c r="B1565" s="666"/>
      <c r="D1565" s="670"/>
      <c r="E1565" s="668"/>
      <c r="F1565" s="707"/>
      <c r="G1565" s="708"/>
    </row>
    <row r="1566" spans="1:7" s="677" customFormat="1">
      <c r="A1566" s="666"/>
      <c r="B1566" s="666"/>
      <c r="D1566" s="670"/>
      <c r="E1566" s="668"/>
      <c r="F1566" s="707"/>
      <c r="G1566" s="708"/>
    </row>
    <row r="1567" spans="1:7" s="677" customFormat="1">
      <c r="A1567" s="666"/>
      <c r="B1567" s="666"/>
      <c r="D1567" s="670"/>
      <c r="E1567" s="668"/>
      <c r="F1567" s="707"/>
      <c r="G1567" s="708"/>
    </row>
    <row r="1568" spans="1:7" s="677" customFormat="1">
      <c r="A1568" s="666"/>
      <c r="B1568" s="666"/>
      <c r="D1568" s="670"/>
      <c r="E1568" s="668"/>
      <c r="F1568" s="707"/>
      <c r="G1568" s="708"/>
    </row>
    <row r="1569" spans="1:7" s="677" customFormat="1">
      <c r="A1569" s="666"/>
      <c r="B1569" s="666"/>
      <c r="D1569" s="670"/>
      <c r="E1569" s="668"/>
      <c r="F1569" s="707"/>
      <c r="G1569" s="708"/>
    </row>
    <row r="1570" spans="1:7" s="677" customFormat="1">
      <c r="A1570" s="666"/>
      <c r="B1570" s="666"/>
      <c r="D1570" s="670"/>
      <c r="E1570" s="668"/>
      <c r="F1570" s="707"/>
      <c r="G1570" s="708"/>
    </row>
    <row r="1571" spans="1:7" s="677" customFormat="1">
      <c r="A1571" s="666"/>
      <c r="B1571" s="666"/>
      <c r="D1571" s="670"/>
      <c r="E1571" s="668"/>
      <c r="F1571" s="707"/>
      <c r="G1571" s="708"/>
    </row>
    <row r="1572" spans="1:7" s="677" customFormat="1">
      <c r="A1572" s="666"/>
      <c r="B1572" s="666"/>
      <c r="D1572" s="670"/>
      <c r="E1572" s="668"/>
      <c r="F1572" s="707"/>
      <c r="G1572" s="708"/>
    </row>
    <row r="1573" spans="1:7" s="677" customFormat="1">
      <c r="A1573" s="666"/>
      <c r="B1573" s="666"/>
      <c r="D1573" s="670"/>
      <c r="E1573" s="668"/>
      <c r="F1573" s="707"/>
      <c r="G1573" s="708"/>
    </row>
    <row r="1574" spans="1:7" s="677" customFormat="1">
      <c r="A1574" s="666"/>
      <c r="B1574" s="666"/>
      <c r="D1574" s="670"/>
      <c r="E1574" s="668"/>
      <c r="F1574" s="707"/>
      <c r="G1574" s="708"/>
    </row>
    <row r="1575" spans="1:7" s="677" customFormat="1">
      <c r="A1575" s="666"/>
      <c r="B1575" s="666"/>
      <c r="D1575" s="670"/>
      <c r="E1575" s="668"/>
      <c r="F1575" s="707"/>
      <c r="G1575" s="708"/>
    </row>
    <row r="1576" spans="1:7" s="677" customFormat="1">
      <c r="A1576" s="666"/>
      <c r="B1576" s="666"/>
      <c r="D1576" s="670"/>
      <c r="E1576" s="668"/>
      <c r="F1576" s="707"/>
      <c r="G1576" s="708"/>
    </row>
    <row r="1577" spans="1:7" s="677" customFormat="1">
      <c r="A1577" s="666"/>
      <c r="B1577" s="666"/>
      <c r="D1577" s="670"/>
      <c r="E1577" s="668"/>
      <c r="F1577" s="707"/>
      <c r="G1577" s="708"/>
    </row>
    <row r="1578" spans="1:7" s="677" customFormat="1">
      <c r="A1578" s="666"/>
      <c r="B1578" s="666"/>
      <c r="D1578" s="670"/>
      <c r="E1578" s="668"/>
      <c r="F1578" s="707"/>
      <c r="G1578" s="708"/>
    </row>
    <row r="1579" spans="1:7" s="677" customFormat="1">
      <c r="A1579" s="666"/>
      <c r="B1579" s="666"/>
      <c r="D1579" s="670"/>
      <c r="E1579" s="668"/>
      <c r="F1579" s="707"/>
      <c r="G1579" s="708"/>
    </row>
    <row r="1580" spans="1:7" s="677" customFormat="1">
      <c r="A1580" s="666"/>
      <c r="B1580" s="666"/>
      <c r="D1580" s="670"/>
      <c r="E1580" s="668"/>
      <c r="F1580" s="707"/>
      <c r="G1580" s="708"/>
    </row>
    <row r="1581" spans="1:7" s="677" customFormat="1">
      <c r="A1581" s="666"/>
      <c r="B1581" s="666"/>
      <c r="D1581" s="670"/>
      <c r="E1581" s="668"/>
      <c r="F1581" s="707"/>
      <c r="G1581" s="708"/>
    </row>
    <row r="1582" spans="1:7" s="677" customFormat="1">
      <c r="A1582" s="666"/>
      <c r="B1582" s="666"/>
      <c r="D1582" s="670"/>
      <c r="E1582" s="668"/>
      <c r="F1582" s="707"/>
      <c r="G1582" s="708"/>
    </row>
    <row r="1583" spans="1:7" s="677" customFormat="1">
      <c r="A1583" s="666"/>
      <c r="B1583" s="666"/>
      <c r="D1583" s="670"/>
      <c r="E1583" s="668"/>
      <c r="F1583" s="707"/>
      <c r="G1583" s="708"/>
    </row>
    <row r="1584" spans="1:7" s="677" customFormat="1">
      <c r="A1584" s="666"/>
      <c r="B1584" s="666"/>
      <c r="D1584" s="670"/>
      <c r="E1584" s="668"/>
      <c r="F1584" s="707"/>
      <c r="G1584" s="708"/>
    </row>
    <row r="1585" spans="1:7" s="677" customFormat="1">
      <c r="A1585" s="666"/>
      <c r="B1585" s="666"/>
      <c r="D1585" s="670"/>
      <c r="E1585" s="668"/>
      <c r="F1585" s="707"/>
      <c r="G1585" s="708"/>
    </row>
    <row r="1586" spans="1:7" s="677" customFormat="1">
      <c r="A1586" s="666"/>
      <c r="B1586" s="666"/>
      <c r="D1586" s="670"/>
      <c r="E1586" s="668"/>
      <c r="F1586" s="707"/>
      <c r="G1586" s="708"/>
    </row>
    <row r="1587" spans="1:7" s="677" customFormat="1">
      <c r="A1587" s="666"/>
      <c r="B1587" s="666"/>
      <c r="D1587" s="670"/>
      <c r="E1587" s="668"/>
      <c r="F1587" s="707"/>
      <c r="G1587" s="708"/>
    </row>
    <row r="1588" spans="1:7" s="677" customFormat="1">
      <c r="A1588" s="666"/>
      <c r="B1588" s="666"/>
      <c r="D1588" s="670"/>
      <c r="E1588" s="668"/>
      <c r="F1588" s="707"/>
      <c r="G1588" s="708"/>
    </row>
    <row r="1589" spans="1:7" s="677" customFormat="1">
      <c r="A1589" s="666"/>
      <c r="B1589" s="666"/>
      <c r="D1589" s="670"/>
      <c r="E1589" s="668"/>
      <c r="F1589" s="707"/>
      <c r="G1589" s="708"/>
    </row>
    <row r="1590" spans="1:7" s="677" customFormat="1">
      <c r="A1590" s="666"/>
      <c r="B1590" s="666"/>
      <c r="D1590" s="670"/>
      <c r="E1590" s="668"/>
      <c r="F1590" s="707"/>
      <c r="G1590" s="708"/>
    </row>
    <row r="1591" spans="1:7" s="677" customFormat="1">
      <c r="A1591" s="666"/>
      <c r="B1591" s="666"/>
      <c r="D1591" s="670"/>
      <c r="E1591" s="668"/>
      <c r="F1591" s="707"/>
      <c r="G1591" s="708"/>
    </row>
    <row r="1592" spans="1:7" s="677" customFormat="1">
      <c r="A1592" s="666"/>
      <c r="B1592" s="666"/>
      <c r="D1592" s="670"/>
      <c r="E1592" s="668"/>
      <c r="F1592" s="707"/>
      <c r="G1592" s="708"/>
    </row>
    <row r="1593" spans="1:7" s="677" customFormat="1">
      <c r="A1593" s="666"/>
      <c r="B1593" s="666"/>
      <c r="D1593" s="670"/>
      <c r="E1593" s="668"/>
      <c r="F1593" s="707"/>
      <c r="G1593" s="708"/>
    </row>
    <row r="1594" spans="1:7" s="677" customFormat="1">
      <c r="A1594" s="666"/>
      <c r="B1594" s="666"/>
      <c r="D1594" s="670"/>
      <c r="E1594" s="668"/>
      <c r="F1594" s="707"/>
      <c r="G1594" s="708"/>
    </row>
    <row r="1595" spans="1:7" s="677" customFormat="1">
      <c r="A1595" s="666"/>
      <c r="B1595" s="666"/>
      <c r="D1595" s="670"/>
      <c r="E1595" s="668"/>
      <c r="F1595" s="707"/>
      <c r="G1595" s="708"/>
    </row>
    <row r="1596" spans="1:7" s="677" customFormat="1">
      <c r="A1596" s="666"/>
      <c r="B1596" s="666"/>
      <c r="D1596" s="670"/>
      <c r="E1596" s="668"/>
      <c r="F1596" s="707"/>
      <c r="G1596" s="708"/>
    </row>
    <row r="1597" spans="1:7" s="677" customFormat="1">
      <c r="A1597" s="666"/>
      <c r="B1597" s="666"/>
      <c r="D1597" s="670"/>
      <c r="E1597" s="668"/>
      <c r="F1597" s="707"/>
      <c r="G1597" s="708"/>
    </row>
    <row r="1598" spans="1:7" s="677" customFormat="1">
      <c r="A1598" s="666"/>
      <c r="B1598" s="666"/>
      <c r="D1598" s="670"/>
      <c r="E1598" s="668"/>
      <c r="F1598" s="707"/>
      <c r="G1598" s="708"/>
    </row>
    <row r="1599" spans="1:7" s="677" customFormat="1">
      <c r="A1599" s="666"/>
      <c r="B1599" s="666"/>
      <c r="D1599" s="670"/>
      <c r="E1599" s="668"/>
      <c r="F1599" s="707"/>
      <c r="G1599" s="708"/>
    </row>
    <row r="1600" spans="1:7" s="677" customFormat="1">
      <c r="A1600" s="666"/>
      <c r="B1600" s="666"/>
      <c r="D1600" s="670"/>
      <c r="E1600" s="668"/>
      <c r="F1600" s="707"/>
      <c r="G1600" s="708"/>
    </row>
    <row r="1601" spans="1:7" s="677" customFormat="1">
      <c r="A1601" s="666"/>
      <c r="B1601" s="666"/>
      <c r="D1601" s="670"/>
      <c r="E1601" s="668"/>
      <c r="F1601" s="707"/>
      <c r="G1601" s="708"/>
    </row>
    <row r="1602" spans="1:7" s="677" customFormat="1">
      <c r="A1602" s="666"/>
      <c r="B1602" s="666"/>
      <c r="D1602" s="670"/>
      <c r="E1602" s="668"/>
      <c r="F1602" s="707"/>
      <c r="G1602" s="708"/>
    </row>
    <row r="1603" spans="1:7" s="677" customFormat="1">
      <c r="A1603" s="666"/>
      <c r="B1603" s="666"/>
      <c r="D1603" s="670"/>
      <c r="E1603" s="668"/>
      <c r="F1603" s="707"/>
      <c r="G1603" s="708"/>
    </row>
    <row r="1604" spans="1:7" s="677" customFormat="1">
      <c r="A1604" s="666"/>
      <c r="B1604" s="666"/>
      <c r="D1604" s="670"/>
      <c r="E1604" s="668"/>
      <c r="F1604" s="707"/>
      <c r="G1604" s="708"/>
    </row>
    <row r="1605" spans="1:7" s="677" customFormat="1">
      <c r="A1605" s="666"/>
      <c r="B1605" s="666"/>
      <c r="D1605" s="670"/>
      <c r="E1605" s="668"/>
      <c r="F1605" s="707"/>
      <c r="G1605" s="708"/>
    </row>
    <row r="1606" spans="1:7" s="677" customFormat="1">
      <c r="A1606" s="666"/>
      <c r="B1606" s="666"/>
      <c r="D1606" s="670"/>
      <c r="E1606" s="668"/>
      <c r="F1606" s="707"/>
      <c r="G1606" s="708"/>
    </row>
    <row r="1607" spans="1:7" s="677" customFormat="1">
      <c r="A1607" s="666"/>
      <c r="B1607" s="666"/>
      <c r="D1607" s="670"/>
      <c r="E1607" s="668"/>
      <c r="F1607" s="707"/>
      <c r="G1607" s="708"/>
    </row>
    <row r="1608" spans="1:7" s="677" customFormat="1">
      <c r="A1608" s="666"/>
      <c r="B1608" s="666"/>
      <c r="D1608" s="670"/>
      <c r="E1608" s="668"/>
      <c r="F1608" s="707"/>
      <c r="G1608" s="708"/>
    </row>
    <row r="1609" spans="1:7" s="677" customFormat="1">
      <c r="A1609" s="666"/>
      <c r="B1609" s="666"/>
      <c r="D1609" s="670"/>
      <c r="E1609" s="668"/>
      <c r="F1609" s="707"/>
      <c r="G1609" s="708"/>
    </row>
    <row r="1610" spans="1:7" s="677" customFormat="1">
      <c r="A1610" s="666"/>
      <c r="B1610" s="666"/>
      <c r="D1610" s="670"/>
      <c r="E1610" s="668"/>
      <c r="F1610" s="707"/>
      <c r="G1610" s="708"/>
    </row>
    <row r="1611" spans="1:7" s="677" customFormat="1">
      <c r="A1611" s="666"/>
      <c r="B1611" s="666"/>
      <c r="D1611" s="670"/>
      <c r="E1611" s="668"/>
      <c r="F1611" s="707"/>
      <c r="G1611" s="708"/>
    </row>
    <row r="1612" spans="1:7" s="677" customFormat="1">
      <c r="A1612" s="666"/>
      <c r="B1612" s="666"/>
      <c r="D1612" s="670"/>
      <c r="E1612" s="668"/>
      <c r="F1612" s="707"/>
      <c r="G1612" s="708"/>
    </row>
    <row r="1613" spans="1:7" s="677" customFormat="1">
      <c r="A1613" s="666"/>
      <c r="B1613" s="666"/>
      <c r="D1613" s="670"/>
      <c r="E1613" s="668"/>
      <c r="F1613" s="707"/>
      <c r="G1613" s="708"/>
    </row>
    <row r="1614" spans="1:7" s="677" customFormat="1">
      <c r="A1614" s="666"/>
      <c r="B1614" s="666"/>
      <c r="D1614" s="670"/>
      <c r="E1614" s="668"/>
      <c r="F1614" s="707"/>
      <c r="G1614" s="708"/>
    </row>
    <row r="1615" spans="1:7" s="677" customFormat="1">
      <c r="A1615" s="666"/>
      <c r="B1615" s="666"/>
      <c r="D1615" s="670"/>
      <c r="E1615" s="668"/>
      <c r="F1615" s="707"/>
      <c r="G1615" s="708"/>
    </row>
    <row r="1616" spans="1:7" s="677" customFormat="1">
      <c r="A1616" s="666"/>
      <c r="B1616" s="666"/>
      <c r="D1616" s="670"/>
      <c r="E1616" s="668"/>
      <c r="F1616" s="707"/>
      <c r="G1616" s="708"/>
    </row>
    <row r="1617" spans="1:7" s="677" customFormat="1">
      <c r="A1617" s="666"/>
      <c r="B1617" s="666"/>
      <c r="D1617" s="670"/>
      <c r="E1617" s="668"/>
      <c r="F1617" s="707"/>
      <c r="G1617" s="708"/>
    </row>
    <row r="1618" spans="1:7" s="677" customFormat="1">
      <c r="A1618" s="666"/>
      <c r="B1618" s="666"/>
      <c r="D1618" s="670"/>
      <c r="E1618" s="668"/>
      <c r="F1618" s="707"/>
      <c r="G1618" s="708"/>
    </row>
    <row r="1619" spans="1:7" s="677" customFormat="1">
      <c r="A1619" s="666"/>
      <c r="B1619" s="666"/>
      <c r="D1619" s="670"/>
      <c r="E1619" s="668"/>
      <c r="F1619" s="707"/>
      <c r="G1619" s="708"/>
    </row>
    <row r="1620" spans="1:7" s="677" customFormat="1">
      <c r="A1620" s="666"/>
      <c r="B1620" s="666"/>
      <c r="D1620" s="670"/>
      <c r="E1620" s="668"/>
      <c r="F1620" s="707"/>
      <c r="G1620" s="708"/>
    </row>
    <row r="1621" spans="1:7" s="677" customFormat="1">
      <c r="A1621" s="666"/>
      <c r="B1621" s="666"/>
      <c r="D1621" s="670"/>
      <c r="E1621" s="668"/>
      <c r="F1621" s="707"/>
      <c r="G1621" s="708"/>
    </row>
    <row r="1622" spans="1:7" s="677" customFormat="1">
      <c r="A1622" s="666"/>
      <c r="B1622" s="666"/>
      <c r="D1622" s="670"/>
      <c r="E1622" s="668"/>
      <c r="F1622" s="707"/>
      <c r="G1622" s="708"/>
    </row>
    <row r="1623" spans="1:7" s="677" customFormat="1">
      <c r="A1623" s="666"/>
      <c r="B1623" s="666"/>
      <c r="D1623" s="670"/>
      <c r="E1623" s="668"/>
      <c r="F1623" s="707"/>
      <c r="G1623" s="708"/>
    </row>
    <row r="1624" spans="1:7" s="677" customFormat="1">
      <c r="A1624" s="666"/>
      <c r="B1624" s="666"/>
      <c r="D1624" s="670"/>
      <c r="E1624" s="668"/>
      <c r="F1624" s="707"/>
      <c r="G1624" s="708"/>
    </row>
    <row r="1625" spans="1:7" s="677" customFormat="1">
      <c r="A1625" s="666"/>
      <c r="B1625" s="666"/>
      <c r="D1625" s="670"/>
      <c r="E1625" s="668"/>
      <c r="F1625" s="707"/>
      <c r="G1625" s="708"/>
    </row>
    <row r="1626" spans="1:7" s="677" customFormat="1">
      <c r="A1626" s="666"/>
      <c r="B1626" s="666"/>
      <c r="D1626" s="670"/>
      <c r="E1626" s="668"/>
      <c r="F1626" s="707"/>
      <c r="G1626" s="708"/>
    </row>
    <row r="1627" spans="1:7" s="677" customFormat="1">
      <c r="A1627" s="666"/>
      <c r="B1627" s="666"/>
      <c r="D1627" s="670"/>
      <c r="E1627" s="668"/>
      <c r="F1627" s="707"/>
      <c r="G1627" s="708"/>
    </row>
    <row r="1628" spans="1:7" s="677" customFormat="1">
      <c r="A1628" s="666"/>
      <c r="B1628" s="666"/>
      <c r="D1628" s="670"/>
      <c r="E1628" s="668"/>
      <c r="F1628" s="707"/>
      <c r="G1628" s="708"/>
    </row>
    <row r="1629" spans="1:7" s="677" customFormat="1">
      <c r="A1629" s="666"/>
      <c r="B1629" s="666"/>
      <c r="D1629" s="670"/>
      <c r="E1629" s="668"/>
      <c r="F1629" s="707"/>
      <c r="G1629" s="708"/>
    </row>
    <row r="1630" spans="1:7" s="677" customFormat="1">
      <c r="A1630" s="666"/>
      <c r="B1630" s="666"/>
      <c r="D1630" s="670"/>
      <c r="E1630" s="668"/>
      <c r="F1630" s="707"/>
      <c r="G1630" s="708"/>
    </row>
    <row r="1631" spans="1:7" s="677" customFormat="1">
      <c r="A1631" s="666"/>
      <c r="B1631" s="666"/>
      <c r="D1631" s="670"/>
      <c r="E1631" s="668"/>
      <c r="F1631" s="707"/>
      <c r="G1631" s="708"/>
    </row>
    <row r="1632" spans="1:7" s="677" customFormat="1">
      <c r="A1632" s="666"/>
      <c r="B1632" s="666"/>
      <c r="D1632" s="670"/>
      <c r="E1632" s="668"/>
      <c r="F1632" s="707"/>
      <c r="G1632" s="708"/>
    </row>
    <row r="1633" spans="1:7" s="677" customFormat="1">
      <c r="A1633" s="666"/>
      <c r="B1633" s="666"/>
      <c r="D1633" s="670"/>
      <c r="E1633" s="668"/>
      <c r="F1633" s="707"/>
      <c r="G1633" s="708"/>
    </row>
    <row r="1634" spans="1:7" s="677" customFormat="1">
      <c r="A1634" s="666"/>
      <c r="B1634" s="666"/>
      <c r="D1634" s="670"/>
      <c r="E1634" s="668"/>
      <c r="F1634" s="707"/>
      <c r="G1634" s="708"/>
    </row>
    <row r="1635" spans="1:7" s="677" customFormat="1">
      <c r="A1635" s="666"/>
      <c r="B1635" s="666"/>
      <c r="D1635" s="670"/>
      <c r="E1635" s="668"/>
      <c r="F1635" s="707"/>
      <c r="G1635" s="708"/>
    </row>
    <row r="1636" spans="1:7" s="677" customFormat="1">
      <c r="A1636" s="666"/>
      <c r="B1636" s="666"/>
      <c r="D1636" s="670"/>
      <c r="E1636" s="668"/>
      <c r="F1636" s="707"/>
      <c r="G1636" s="708"/>
    </row>
    <row r="1637" spans="1:7" s="677" customFormat="1">
      <c r="A1637" s="666"/>
      <c r="B1637" s="666"/>
      <c r="D1637" s="670"/>
      <c r="E1637" s="668"/>
      <c r="F1637" s="707"/>
      <c r="G1637" s="708"/>
    </row>
    <row r="1638" spans="1:7" s="677" customFormat="1">
      <c r="A1638" s="666"/>
      <c r="B1638" s="666"/>
      <c r="D1638" s="670"/>
      <c r="E1638" s="668"/>
      <c r="F1638" s="707"/>
      <c r="G1638" s="708"/>
    </row>
    <row r="1639" spans="1:7" s="677" customFormat="1">
      <c r="A1639" s="666"/>
      <c r="B1639" s="666"/>
      <c r="D1639" s="670"/>
      <c r="E1639" s="668"/>
      <c r="F1639" s="707"/>
      <c r="G1639" s="708"/>
    </row>
    <row r="1640" spans="1:7" s="677" customFormat="1">
      <c r="A1640" s="666"/>
      <c r="B1640" s="666"/>
      <c r="D1640" s="670"/>
      <c r="E1640" s="668"/>
      <c r="F1640" s="707"/>
      <c r="G1640" s="708"/>
    </row>
    <row r="1641" spans="1:7" s="677" customFormat="1">
      <c r="A1641" s="666"/>
      <c r="B1641" s="666"/>
      <c r="D1641" s="670"/>
      <c r="E1641" s="668"/>
      <c r="F1641" s="707"/>
      <c r="G1641" s="708"/>
    </row>
    <row r="1642" spans="1:7" s="677" customFormat="1">
      <c r="A1642" s="666"/>
      <c r="B1642" s="666"/>
      <c r="D1642" s="670"/>
      <c r="E1642" s="668"/>
      <c r="F1642" s="707"/>
      <c r="G1642" s="708"/>
    </row>
    <row r="1643" spans="1:7" s="677" customFormat="1">
      <c r="A1643" s="666"/>
      <c r="B1643" s="666"/>
      <c r="D1643" s="670"/>
      <c r="E1643" s="668"/>
      <c r="F1643" s="707"/>
      <c r="G1643" s="708"/>
    </row>
    <row r="1644" spans="1:7" s="677" customFormat="1">
      <c r="A1644" s="666"/>
      <c r="B1644" s="666"/>
      <c r="D1644" s="670"/>
      <c r="E1644" s="668"/>
      <c r="F1644" s="707"/>
      <c r="G1644" s="708"/>
    </row>
    <row r="1645" spans="1:7" s="677" customFormat="1">
      <c r="A1645" s="666"/>
      <c r="B1645" s="666"/>
      <c r="D1645" s="670"/>
      <c r="E1645" s="668"/>
      <c r="F1645" s="707"/>
      <c r="G1645" s="708"/>
    </row>
    <row r="1646" spans="1:7" s="677" customFormat="1">
      <c r="A1646" s="666"/>
      <c r="B1646" s="666"/>
      <c r="D1646" s="670"/>
      <c r="E1646" s="668"/>
      <c r="F1646" s="707"/>
      <c r="G1646" s="708"/>
    </row>
    <row r="1647" spans="1:7" s="677" customFormat="1">
      <c r="A1647" s="666"/>
      <c r="B1647" s="666"/>
      <c r="D1647" s="670"/>
      <c r="E1647" s="668"/>
      <c r="F1647" s="707"/>
      <c r="G1647" s="708"/>
    </row>
    <row r="1648" spans="1:7" s="677" customFormat="1">
      <c r="A1648" s="666"/>
      <c r="B1648" s="666"/>
      <c r="D1648" s="670"/>
      <c r="E1648" s="668"/>
      <c r="F1648" s="707"/>
      <c r="G1648" s="708"/>
    </row>
    <row r="1649" spans="1:7" s="677" customFormat="1">
      <c r="A1649" s="666"/>
      <c r="B1649" s="666"/>
      <c r="D1649" s="670"/>
      <c r="E1649" s="668"/>
      <c r="F1649" s="707"/>
      <c r="G1649" s="708"/>
    </row>
    <row r="1650" spans="1:7" s="677" customFormat="1">
      <c r="A1650" s="666"/>
      <c r="B1650" s="666"/>
      <c r="D1650" s="670"/>
      <c r="E1650" s="668"/>
      <c r="F1650" s="707"/>
      <c r="G1650" s="708"/>
    </row>
    <row r="1651" spans="1:7" s="677" customFormat="1">
      <c r="A1651" s="666"/>
      <c r="B1651" s="666"/>
      <c r="D1651" s="670"/>
      <c r="E1651" s="668"/>
      <c r="F1651" s="707"/>
      <c r="G1651" s="708"/>
    </row>
    <row r="1652" spans="1:7" s="677" customFormat="1">
      <c r="A1652" s="666"/>
      <c r="B1652" s="666"/>
      <c r="D1652" s="670"/>
      <c r="E1652" s="668"/>
      <c r="F1652" s="707"/>
      <c r="G1652" s="708"/>
    </row>
    <row r="1653" spans="1:7" s="677" customFormat="1">
      <c r="A1653" s="666"/>
      <c r="B1653" s="666"/>
      <c r="D1653" s="670"/>
      <c r="E1653" s="668"/>
      <c r="F1653" s="707"/>
      <c r="G1653" s="708"/>
    </row>
    <row r="1654" spans="1:7" s="677" customFormat="1">
      <c r="A1654" s="666"/>
      <c r="B1654" s="666"/>
      <c r="D1654" s="670"/>
      <c r="E1654" s="668"/>
      <c r="F1654" s="707"/>
      <c r="G1654" s="708"/>
    </row>
    <row r="1655" spans="1:7" s="677" customFormat="1">
      <c r="A1655" s="666"/>
      <c r="B1655" s="666"/>
      <c r="D1655" s="670"/>
      <c r="E1655" s="668"/>
      <c r="F1655" s="707"/>
      <c r="G1655" s="708"/>
    </row>
    <row r="1656" spans="1:7" s="677" customFormat="1">
      <c r="A1656" s="666"/>
      <c r="B1656" s="666"/>
      <c r="D1656" s="670"/>
      <c r="E1656" s="668"/>
      <c r="F1656" s="707"/>
      <c r="G1656" s="708"/>
    </row>
    <row r="1657" spans="1:7" s="677" customFormat="1">
      <c r="A1657" s="666"/>
      <c r="B1657" s="666"/>
      <c r="D1657" s="670"/>
      <c r="E1657" s="668"/>
      <c r="F1657" s="707"/>
      <c r="G1657" s="708"/>
    </row>
    <row r="1658" spans="1:7" s="677" customFormat="1">
      <c r="A1658" s="666"/>
      <c r="B1658" s="666"/>
      <c r="D1658" s="670"/>
      <c r="E1658" s="668"/>
      <c r="F1658" s="707"/>
      <c r="G1658" s="708"/>
    </row>
    <row r="1659" spans="1:7" s="677" customFormat="1">
      <c r="A1659" s="666"/>
      <c r="B1659" s="666"/>
      <c r="D1659" s="670"/>
      <c r="E1659" s="668"/>
      <c r="F1659" s="707"/>
      <c r="G1659" s="708"/>
    </row>
    <row r="1660" spans="1:7" s="677" customFormat="1">
      <c r="A1660" s="666"/>
      <c r="B1660" s="666"/>
      <c r="D1660" s="670"/>
      <c r="E1660" s="668"/>
      <c r="F1660" s="707"/>
      <c r="G1660" s="708"/>
    </row>
    <row r="1661" spans="1:7" s="677" customFormat="1">
      <c r="A1661" s="666"/>
      <c r="B1661" s="666"/>
      <c r="D1661" s="670"/>
      <c r="E1661" s="668"/>
      <c r="F1661" s="707"/>
      <c r="G1661" s="708"/>
    </row>
    <row r="1662" spans="1:7" s="677" customFormat="1">
      <c r="A1662" s="666"/>
      <c r="B1662" s="666"/>
      <c r="D1662" s="670"/>
      <c r="E1662" s="668"/>
      <c r="F1662" s="707"/>
      <c r="G1662" s="708"/>
    </row>
    <row r="1663" spans="1:7" s="677" customFormat="1">
      <c r="A1663" s="666"/>
      <c r="B1663" s="666"/>
      <c r="D1663" s="670"/>
      <c r="E1663" s="668"/>
      <c r="F1663" s="707"/>
      <c r="G1663" s="708"/>
    </row>
    <row r="1664" spans="1:7" s="677" customFormat="1">
      <c r="A1664" s="666"/>
      <c r="B1664" s="666"/>
      <c r="D1664" s="670"/>
      <c r="E1664" s="668"/>
      <c r="F1664" s="707"/>
      <c r="G1664" s="708"/>
    </row>
    <row r="1665" spans="1:7" s="677" customFormat="1">
      <c r="A1665" s="666"/>
      <c r="B1665" s="666"/>
      <c r="D1665" s="670"/>
      <c r="E1665" s="668"/>
      <c r="F1665" s="707"/>
      <c r="G1665" s="708"/>
    </row>
    <row r="1666" spans="1:7" s="677" customFormat="1">
      <c r="A1666" s="666"/>
      <c r="B1666" s="666"/>
      <c r="D1666" s="670"/>
      <c r="E1666" s="668"/>
      <c r="F1666" s="707"/>
      <c r="G1666" s="708"/>
    </row>
    <row r="1667" spans="1:7" s="677" customFormat="1">
      <c r="A1667" s="666"/>
      <c r="B1667" s="666"/>
      <c r="D1667" s="670"/>
      <c r="E1667" s="668"/>
      <c r="F1667" s="707"/>
      <c r="G1667" s="708"/>
    </row>
    <row r="1668" spans="1:7" s="677" customFormat="1">
      <c r="A1668" s="666"/>
      <c r="B1668" s="666"/>
      <c r="D1668" s="670"/>
      <c r="E1668" s="668"/>
      <c r="F1668" s="707"/>
      <c r="G1668" s="708"/>
    </row>
    <row r="1669" spans="1:7" s="677" customFormat="1">
      <c r="A1669" s="666"/>
      <c r="B1669" s="666"/>
      <c r="D1669" s="670"/>
      <c r="E1669" s="668"/>
      <c r="F1669" s="707"/>
      <c r="G1669" s="708"/>
    </row>
    <row r="1670" spans="1:7" s="677" customFormat="1">
      <c r="A1670" s="666"/>
      <c r="B1670" s="666"/>
      <c r="D1670" s="670"/>
      <c r="E1670" s="668"/>
      <c r="F1670" s="707"/>
      <c r="G1670" s="708"/>
    </row>
    <row r="1671" spans="1:7" s="677" customFormat="1">
      <c r="A1671" s="666"/>
      <c r="B1671" s="666"/>
      <c r="D1671" s="670"/>
      <c r="E1671" s="668"/>
      <c r="F1671" s="707"/>
      <c r="G1671" s="708"/>
    </row>
    <row r="1672" spans="1:7" s="677" customFormat="1">
      <c r="A1672" s="666"/>
      <c r="B1672" s="666"/>
      <c r="D1672" s="670"/>
      <c r="E1672" s="668"/>
      <c r="F1672" s="707"/>
      <c r="G1672" s="708"/>
    </row>
    <row r="1673" spans="1:7" s="677" customFormat="1">
      <c r="A1673" s="666"/>
      <c r="B1673" s="666"/>
      <c r="D1673" s="670"/>
      <c r="E1673" s="668"/>
      <c r="F1673" s="707"/>
      <c r="G1673" s="708"/>
    </row>
    <row r="1674" spans="1:7" s="677" customFormat="1">
      <c r="A1674" s="666"/>
      <c r="B1674" s="666"/>
      <c r="D1674" s="670"/>
      <c r="E1674" s="668"/>
      <c r="F1674" s="707"/>
      <c r="G1674" s="708"/>
    </row>
    <row r="1675" spans="1:7" s="677" customFormat="1">
      <c r="A1675" s="666"/>
      <c r="B1675" s="666"/>
      <c r="D1675" s="670"/>
      <c r="E1675" s="668"/>
      <c r="F1675" s="707"/>
      <c r="G1675" s="708"/>
    </row>
    <row r="1676" spans="1:7" s="677" customFormat="1">
      <c r="A1676" s="666"/>
      <c r="B1676" s="666"/>
      <c r="D1676" s="670"/>
      <c r="E1676" s="668"/>
      <c r="F1676" s="707"/>
      <c r="G1676" s="708"/>
    </row>
    <row r="1677" spans="1:7" s="677" customFormat="1">
      <c r="A1677" s="666"/>
      <c r="B1677" s="666"/>
      <c r="D1677" s="670"/>
      <c r="E1677" s="668"/>
      <c r="F1677" s="707"/>
      <c r="G1677" s="708"/>
    </row>
    <row r="1678" spans="1:7" s="677" customFormat="1">
      <c r="A1678" s="666"/>
      <c r="B1678" s="666"/>
      <c r="D1678" s="670"/>
      <c r="E1678" s="668"/>
      <c r="F1678" s="707"/>
      <c r="G1678" s="708"/>
    </row>
    <row r="1679" spans="1:7" s="677" customFormat="1">
      <c r="A1679" s="666"/>
      <c r="B1679" s="666"/>
      <c r="D1679" s="670"/>
      <c r="E1679" s="668"/>
      <c r="F1679" s="707"/>
      <c r="G1679" s="708"/>
    </row>
    <row r="1680" spans="1:7" s="677" customFormat="1">
      <c r="A1680" s="666"/>
      <c r="B1680" s="666"/>
      <c r="D1680" s="670"/>
      <c r="E1680" s="668"/>
      <c r="F1680" s="707"/>
      <c r="G1680" s="708"/>
    </row>
    <row r="1681" spans="1:7" s="677" customFormat="1">
      <c r="A1681" s="666"/>
      <c r="B1681" s="666"/>
      <c r="D1681" s="670"/>
      <c r="E1681" s="668"/>
      <c r="F1681" s="707"/>
      <c r="G1681" s="708"/>
    </row>
    <row r="1682" spans="1:7" s="677" customFormat="1">
      <c r="A1682" s="666"/>
      <c r="B1682" s="666"/>
      <c r="D1682" s="670"/>
      <c r="E1682" s="668"/>
      <c r="F1682" s="707"/>
      <c r="G1682" s="708"/>
    </row>
    <row r="1683" spans="1:7" s="677" customFormat="1">
      <c r="A1683" s="666"/>
      <c r="B1683" s="666"/>
      <c r="D1683" s="670"/>
      <c r="E1683" s="668"/>
      <c r="F1683" s="707"/>
      <c r="G1683" s="708"/>
    </row>
    <row r="1684" spans="1:7" s="677" customFormat="1">
      <c r="A1684" s="666"/>
      <c r="B1684" s="666"/>
      <c r="D1684" s="670"/>
      <c r="E1684" s="668"/>
      <c r="F1684" s="707"/>
      <c r="G1684" s="708"/>
    </row>
    <row r="1685" spans="1:7" s="677" customFormat="1">
      <c r="A1685" s="666"/>
      <c r="B1685" s="666"/>
      <c r="D1685" s="670"/>
      <c r="E1685" s="668"/>
      <c r="F1685" s="707"/>
      <c r="G1685" s="708"/>
    </row>
    <row r="1686" spans="1:7" s="677" customFormat="1">
      <c r="A1686" s="666"/>
      <c r="B1686" s="666"/>
      <c r="D1686" s="670"/>
      <c r="E1686" s="668"/>
      <c r="F1686" s="707"/>
      <c r="G1686" s="708"/>
    </row>
    <row r="1687" spans="1:7" s="677" customFormat="1">
      <c r="A1687" s="666"/>
      <c r="B1687" s="666"/>
      <c r="D1687" s="670"/>
      <c r="E1687" s="668"/>
      <c r="F1687" s="707"/>
      <c r="G1687" s="708"/>
    </row>
    <row r="1688" spans="1:7" s="677" customFormat="1">
      <c r="A1688" s="666"/>
      <c r="B1688" s="666"/>
      <c r="D1688" s="670"/>
      <c r="E1688" s="668"/>
      <c r="F1688" s="707"/>
      <c r="G1688" s="708"/>
    </row>
    <row r="1689" spans="1:7" s="677" customFormat="1">
      <c r="A1689" s="666"/>
      <c r="B1689" s="666"/>
      <c r="D1689" s="670"/>
      <c r="E1689" s="668"/>
      <c r="F1689" s="707"/>
      <c r="G1689" s="708"/>
    </row>
    <row r="1690" spans="1:7" s="677" customFormat="1">
      <c r="A1690" s="666"/>
      <c r="B1690" s="666"/>
      <c r="D1690" s="670"/>
      <c r="E1690" s="668"/>
      <c r="F1690" s="707"/>
      <c r="G1690" s="708"/>
    </row>
    <row r="1691" spans="1:7" s="677" customFormat="1">
      <c r="A1691" s="666"/>
      <c r="B1691" s="666"/>
      <c r="D1691" s="670"/>
      <c r="E1691" s="668"/>
      <c r="F1691" s="707"/>
      <c r="G1691" s="708"/>
    </row>
    <row r="1692" spans="1:7" s="677" customFormat="1">
      <c r="A1692" s="666"/>
      <c r="B1692" s="666"/>
      <c r="D1692" s="670"/>
      <c r="E1692" s="668"/>
      <c r="F1692" s="707"/>
      <c r="G1692" s="708"/>
    </row>
    <row r="1693" spans="1:7" s="677" customFormat="1">
      <c r="A1693" s="666"/>
      <c r="B1693" s="666"/>
      <c r="D1693" s="670"/>
      <c r="E1693" s="668"/>
      <c r="F1693" s="707"/>
      <c r="G1693" s="708"/>
    </row>
    <row r="1694" spans="1:7" s="677" customFormat="1">
      <c r="A1694" s="666"/>
      <c r="B1694" s="666"/>
      <c r="D1694" s="670"/>
      <c r="E1694" s="668"/>
      <c r="F1694" s="707"/>
      <c r="G1694" s="708"/>
    </row>
    <row r="1695" spans="1:7" s="677" customFormat="1">
      <c r="A1695" s="666"/>
      <c r="B1695" s="666"/>
      <c r="D1695" s="670"/>
      <c r="E1695" s="668"/>
      <c r="F1695" s="707"/>
      <c r="G1695" s="708"/>
    </row>
    <row r="1696" spans="1:7" s="677" customFormat="1">
      <c r="A1696" s="666"/>
      <c r="B1696" s="666"/>
      <c r="D1696" s="670"/>
      <c r="E1696" s="668"/>
      <c r="F1696" s="707"/>
      <c r="G1696" s="708"/>
    </row>
    <row r="1697" spans="1:7" s="677" customFormat="1">
      <c r="A1697" s="666"/>
      <c r="B1697" s="666"/>
      <c r="D1697" s="670"/>
      <c r="E1697" s="668"/>
      <c r="F1697" s="707"/>
      <c r="G1697" s="708"/>
    </row>
    <row r="1698" spans="1:7" s="677" customFormat="1">
      <c r="A1698" s="666"/>
      <c r="B1698" s="666"/>
      <c r="D1698" s="670"/>
      <c r="E1698" s="668"/>
      <c r="F1698" s="707"/>
      <c r="G1698" s="708"/>
    </row>
    <row r="1699" spans="1:7" s="677" customFormat="1">
      <c r="A1699" s="666"/>
      <c r="B1699" s="666"/>
      <c r="D1699" s="670"/>
      <c r="E1699" s="668"/>
      <c r="F1699" s="707"/>
      <c r="G1699" s="708"/>
    </row>
    <row r="1700" spans="1:7" s="677" customFormat="1">
      <c r="A1700" s="666"/>
      <c r="B1700" s="666"/>
      <c r="D1700" s="670"/>
      <c r="E1700" s="668"/>
      <c r="F1700" s="707"/>
      <c r="G1700" s="708"/>
    </row>
    <row r="1701" spans="1:7" s="677" customFormat="1">
      <c r="A1701" s="666"/>
      <c r="B1701" s="666"/>
      <c r="D1701" s="670"/>
      <c r="E1701" s="668"/>
      <c r="F1701" s="707"/>
      <c r="G1701" s="708"/>
    </row>
    <row r="1702" spans="1:7" s="677" customFormat="1">
      <c r="A1702" s="666"/>
      <c r="B1702" s="666"/>
      <c r="D1702" s="670"/>
      <c r="E1702" s="668"/>
      <c r="F1702" s="707"/>
      <c r="G1702" s="708"/>
    </row>
    <row r="1703" spans="1:7" s="677" customFormat="1">
      <c r="A1703" s="666"/>
      <c r="B1703" s="666"/>
      <c r="D1703" s="670"/>
      <c r="E1703" s="668"/>
      <c r="F1703" s="707"/>
      <c r="G1703" s="708"/>
    </row>
    <row r="1704" spans="1:7" s="677" customFormat="1">
      <c r="A1704" s="666"/>
      <c r="B1704" s="666"/>
      <c r="D1704" s="670"/>
      <c r="E1704" s="668"/>
      <c r="F1704" s="707"/>
      <c r="G1704" s="708"/>
    </row>
    <row r="1705" spans="1:7" s="677" customFormat="1">
      <c r="A1705" s="666"/>
      <c r="B1705" s="666"/>
      <c r="D1705" s="670"/>
      <c r="E1705" s="668"/>
      <c r="F1705" s="707"/>
      <c r="G1705" s="708"/>
    </row>
    <row r="1706" spans="1:7" s="677" customFormat="1">
      <c r="A1706" s="666"/>
      <c r="B1706" s="666"/>
      <c r="D1706" s="670"/>
      <c r="E1706" s="668"/>
      <c r="F1706" s="707"/>
      <c r="G1706" s="708"/>
    </row>
    <row r="1707" spans="1:7" s="677" customFormat="1">
      <c r="A1707" s="666"/>
      <c r="B1707" s="666"/>
      <c r="D1707" s="670"/>
      <c r="E1707" s="668"/>
      <c r="F1707" s="707"/>
      <c r="G1707" s="708"/>
    </row>
    <row r="1708" spans="1:7" s="677" customFormat="1">
      <c r="A1708" s="666"/>
      <c r="B1708" s="666"/>
      <c r="D1708" s="670"/>
      <c r="E1708" s="668"/>
      <c r="F1708" s="707"/>
      <c r="G1708" s="708"/>
    </row>
    <row r="1709" spans="1:7" s="677" customFormat="1">
      <c r="A1709" s="666"/>
      <c r="B1709" s="666"/>
      <c r="D1709" s="670"/>
      <c r="E1709" s="668"/>
      <c r="F1709" s="707"/>
      <c r="G1709" s="708"/>
    </row>
    <row r="1710" spans="1:7" s="677" customFormat="1">
      <c r="A1710" s="666"/>
      <c r="B1710" s="666"/>
      <c r="D1710" s="670"/>
      <c r="E1710" s="668"/>
      <c r="F1710" s="707"/>
      <c r="G1710" s="708"/>
    </row>
    <row r="1711" spans="1:7" s="677" customFormat="1">
      <c r="A1711" s="666"/>
      <c r="B1711" s="666"/>
      <c r="D1711" s="670"/>
      <c r="E1711" s="668"/>
      <c r="F1711" s="707"/>
      <c r="G1711" s="708"/>
    </row>
    <row r="1712" spans="1:7" s="677" customFormat="1">
      <c r="A1712" s="666"/>
      <c r="B1712" s="666"/>
      <c r="D1712" s="670"/>
      <c r="E1712" s="668"/>
      <c r="F1712" s="707"/>
      <c r="G1712" s="708"/>
    </row>
    <row r="1713" spans="1:7" s="677" customFormat="1">
      <c r="A1713" s="666"/>
      <c r="B1713" s="666"/>
      <c r="D1713" s="670"/>
      <c r="E1713" s="668"/>
      <c r="F1713" s="707"/>
      <c r="G1713" s="708"/>
    </row>
    <row r="1714" spans="1:7" s="677" customFormat="1">
      <c r="A1714" s="666"/>
      <c r="B1714" s="666"/>
      <c r="D1714" s="670"/>
      <c r="E1714" s="668"/>
      <c r="F1714" s="707"/>
      <c r="G1714" s="708"/>
    </row>
    <row r="1715" spans="1:7" s="677" customFormat="1">
      <c r="A1715" s="666"/>
      <c r="B1715" s="666"/>
      <c r="D1715" s="670"/>
      <c r="E1715" s="668"/>
      <c r="F1715" s="707"/>
      <c r="G1715" s="708"/>
    </row>
    <row r="1716" spans="1:7" s="677" customFormat="1">
      <c r="A1716" s="666"/>
      <c r="B1716" s="666"/>
      <c r="D1716" s="670"/>
      <c r="E1716" s="668"/>
      <c r="F1716" s="707"/>
      <c r="G1716" s="708"/>
    </row>
    <row r="1717" spans="1:7" s="677" customFormat="1">
      <c r="A1717" s="666"/>
      <c r="B1717" s="666"/>
      <c r="D1717" s="670"/>
      <c r="E1717" s="668"/>
      <c r="F1717" s="707"/>
      <c r="G1717" s="708"/>
    </row>
    <row r="1718" spans="1:7" s="677" customFormat="1">
      <c r="A1718" s="666"/>
      <c r="B1718" s="666"/>
      <c r="D1718" s="670"/>
      <c r="E1718" s="668"/>
      <c r="F1718" s="707"/>
      <c r="G1718" s="708"/>
    </row>
    <row r="1719" spans="1:7" s="677" customFormat="1">
      <c r="A1719" s="666"/>
      <c r="B1719" s="666"/>
      <c r="D1719" s="670"/>
      <c r="E1719" s="668"/>
      <c r="F1719" s="707"/>
      <c r="G1719" s="708"/>
    </row>
    <row r="1720" spans="1:7" s="677" customFormat="1">
      <c r="A1720" s="666"/>
      <c r="B1720" s="666"/>
      <c r="D1720" s="670"/>
      <c r="E1720" s="668"/>
      <c r="F1720" s="707"/>
      <c r="G1720" s="708"/>
    </row>
    <row r="1721" spans="1:7" s="677" customFormat="1">
      <c r="A1721" s="666"/>
      <c r="B1721" s="666"/>
      <c r="D1721" s="670"/>
      <c r="E1721" s="668"/>
      <c r="F1721" s="707"/>
      <c r="G1721" s="708"/>
    </row>
    <row r="1722" spans="1:7" s="677" customFormat="1">
      <c r="A1722" s="666"/>
      <c r="B1722" s="666"/>
      <c r="D1722" s="670"/>
      <c r="E1722" s="668"/>
      <c r="F1722" s="707"/>
      <c r="G1722" s="708"/>
    </row>
    <row r="1723" spans="1:7" s="677" customFormat="1">
      <c r="A1723" s="666"/>
      <c r="B1723" s="666"/>
      <c r="D1723" s="670"/>
      <c r="E1723" s="668"/>
      <c r="F1723" s="707"/>
      <c r="G1723" s="708"/>
    </row>
    <row r="1724" spans="1:7" s="677" customFormat="1">
      <c r="A1724" s="666"/>
      <c r="B1724" s="666"/>
      <c r="D1724" s="670"/>
      <c r="E1724" s="668"/>
      <c r="F1724" s="707"/>
      <c r="G1724" s="708"/>
    </row>
    <row r="1725" spans="1:7" s="677" customFormat="1">
      <c r="A1725" s="666"/>
      <c r="B1725" s="666"/>
      <c r="D1725" s="670"/>
      <c r="E1725" s="668"/>
      <c r="F1725" s="707"/>
      <c r="G1725" s="708"/>
    </row>
    <row r="1726" spans="1:7" s="677" customFormat="1">
      <c r="A1726" s="666"/>
      <c r="B1726" s="666"/>
      <c r="D1726" s="670"/>
      <c r="E1726" s="668"/>
      <c r="F1726" s="707"/>
      <c r="G1726" s="708"/>
    </row>
    <row r="1727" spans="1:7" s="677" customFormat="1">
      <c r="A1727" s="666"/>
      <c r="B1727" s="666"/>
      <c r="D1727" s="670"/>
      <c r="E1727" s="668"/>
      <c r="F1727" s="707"/>
      <c r="G1727" s="708"/>
    </row>
    <row r="1728" spans="1:7" s="677" customFormat="1">
      <c r="A1728" s="666"/>
      <c r="B1728" s="666"/>
      <c r="D1728" s="670"/>
      <c r="E1728" s="668"/>
      <c r="F1728" s="707"/>
      <c r="G1728" s="708"/>
    </row>
    <row r="1729" spans="1:7" s="677" customFormat="1">
      <c r="A1729" s="666"/>
      <c r="B1729" s="666"/>
      <c r="D1729" s="670"/>
      <c r="E1729" s="668"/>
      <c r="F1729" s="707"/>
      <c r="G1729" s="708"/>
    </row>
    <row r="1730" spans="1:7" s="677" customFormat="1">
      <c r="A1730" s="666"/>
      <c r="B1730" s="666"/>
      <c r="D1730" s="670"/>
      <c r="E1730" s="668"/>
      <c r="F1730" s="707"/>
      <c r="G1730" s="708"/>
    </row>
    <row r="1731" spans="1:7" s="677" customFormat="1">
      <c r="A1731" s="666"/>
      <c r="B1731" s="666"/>
      <c r="D1731" s="670"/>
      <c r="E1731" s="668"/>
      <c r="F1731" s="707"/>
      <c r="G1731" s="708"/>
    </row>
    <row r="1732" spans="1:7" s="677" customFormat="1">
      <c r="A1732" s="666"/>
      <c r="B1732" s="666"/>
      <c r="D1732" s="670"/>
      <c r="E1732" s="668"/>
      <c r="F1732" s="707"/>
      <c r="G1732" s="708"/>
    </row>
    <row r="1733" spans="1:7" s="677" customFormat="1">
      <c r="A1733" s="666"/>
      <c r="B1733" s="666"/>
      <c r="D1733" s="670"/>
      <c r="E1733" s="668"/>
      <c r="F1733" s="707"/>
      <c r="G1733" s="708"/>
    </row>
    <row r="1734" spans="1:7" s="677" customFormat="1">
      <c r="A1734" s="666"/>
      <c r="B1734" s="666"/>
      <c r="D1734" s="670"/>
      <c r="E1734" s="668"/>
      <c r="F1734" s="707"/>
      <c r="G1734" s="708"/>
    </row>
    <row r="1735" spans="1:7" s="677" customFormat="1">
      <c r="A1735" s="666"/>
      <c r="B1735" s="666"/>
      <c r="D1735" s="670"/>
      <c r="E1735" s="668"/>
      <c r="F1735" s="707"/>
      <c r="G1735" s="708"/>
    </row>
    <row r="1736" spans="1:7" s="677" customFormat="1">
      <c r="A1736" s="666"/>
      <c r="B1736" s="666"/>
      <c r="D1736" s="670"/>
      <c r="E1736" s="668"/>
      <c r="F1736" s="707"/>
      <c r="G1736" s="708"/>
    </row>
    <row r="1737" spans="1:7" s="677" customFormat="1">
      <c r="A1737" s="666"/>
      <c r="B1737" s="666"/>
      <c r="D1737" s="670"/>
      <c r="E1737" s="668"/>
      <c r="F1737" s="707"/>
      <c r="G1737" s="708"/>
    </row>
    <row r="1738" spans="1:7" s="677" customFormat="1">
      <c r="A1738" s="666"/>
      <c r="B1738" s="666"/>
      <c r="D1738" s="670"/>
      <c r="E1738" s="668"/>
      <c r="F1738" s="707"/>
      <c r="G1738" s="708"/>
    </row>
    <row r="1739" spans="1:7" s="677" customFormat="1">
      <c r="A1739" s="666"/>
      <c r="B1739" s="666"/>
      <c r="D1739" s="670"/>
      <c r="E1739" s="668"/>
      <c r="F1739" s="707"/>
      <c r="G1739" s="708"/>
    </row>
    <row r="1740" spans="1:7" s="677" customFormat="1">
      <c r="A1740" s="666"/>
      <c r="B1740" s="666"/>
      <c r="D1740" s="670"/>
      <c r="E1740" s="668"/>
      <c r="F1740" s="707"/>
      <c r="G1740" s="708"/>
    </row>
    <row r="1741" spans="1:7" s="677" customFormat="1">
      <c r="A1741" s="666"/>
      <c r="B1741" s="666"/>
      <c r="D1741" s="670"/>
      <c r="E1741" s="668"/>
      <c r="F1741" s="707"/>
      <c r="G1741" s="708"/>
    </row>
    <row r="1742" spans="1:7" s="677" customFormat="1">
      <c r="A1742" s="666"/>
      <c r="B1742" s="666"/>
      <c r="D1742" s="670"/>
      <c r="E1742" s="668"/>
      <c r="F1742" s="707"/>
      <c r="G1742" s="708"/>
    </row>
    <row r="1743" spans="1:7" s="677" customFormat="1">
      <c r="A1743" s="666"/>
      <c r="B1743" s="666"/>
      <c r="D1743" s="670"/>
      <c r="E1743" s="668"/>
      <c r="F1743" s="707"/>
      <c r="G1743" s="708"/>
    </row>
    <row r="1744" spans="1:7" s="677" customFormat="1">
      <c r="A1744" s="666"/>
      <c r="B1744" s="666"/>
      <c r="D1744" s="670"/>
      <c r="E1744" s="668"/>
      <c r="F1744" s="707"/>
      <c r="G1744" s="708"/>
    </row>
    <row r="1745" spans="1:7" s="677" customFormat="1">
      <c r="A1745" s="666"/>
      <c r="B1745" s="666"/>
      <c r="D1745" s="670"/>
      <c r="E1745" s="668"/>
      <c r="F1745" s="707"/>
      <c r="G1745" s="708"/>
    </row>
    <row r="1746" spans="1:7" s="677" customFormat="1">
      <c r="A1746" s="666"/>
      <c r="B1746" s="666"/>
      <c r="D1746" s="670"/>
      <c r="E1746" s="668"/>
      <c r="F1746" s="707"/>
      <c r="G1746" s="708"/>
    </row>
    <row r="1747" spans="1:7" s="677" customFormat="1">
      <c r="A1747" s="666"/>
      <c r="B1747" s="666"/>
      <c r="D1747" s="670"/>
      <c r="E1747" s="668"/>
      <c r="F1747" s="707"/>
      <c r="G1747" s="708"/>
    </row>
    <row r="1748" spans="1:7" s="677" customFormat="1">
      <c r="A1748" s="666"/>
      <c r="B1748" s="666"/>
      <c r="D1748" s="670"/>
      <c r="E1748" s="668"/>
      <c r="F1748" s="707"/>
      <c r="G1748" s="708"/>
    </row>
    <row r="1749" spans="1:7" s="677" customFormat="1">
      <c r="A1749" s="666"/>
      <c r="B1749" s="666"/>
      <c r="D1749" s="670"/>
      <c r="E1749" s="668"/>
      <c r="F1749" s="707"/>
      <c r="G1749" s="708"/>
    </row>
    <row r="1750" spans="1:7" s="677" customFormat="1">
      <c r="A1750" s="666"/>
      <c r="B1750" s="666"/>
      <c r="D1750" s="670"/>
      <c r="E1750" s="668"/>
      <c r="F1750" s="707"/>
      <c r="G1750" s="708"/>
    </row>
    <row r="1751" spans="1:7" s="677" customFormat="1">
      <c r="A1751" s="666"/>
      <c r="B1751" s="666"/>
      <c r="D1751" s="670"/>
      <c r="E1751" s="668"/>
      <c r="F1751" s="707"/>
      <c r="G1751" s="708"/>
    </row>
    <row r="1752" spans="1:7" s="677" customFormat="1">
      <c r="A1752" s="666"/>
      <c r="B1752" s="666"/>
      <c r="D1752" s="670"/>
      <c r="E1752" s="668"/>
      <c r="F1752" s="707"/>
      <c r="G1752" s="708"/>
    </row>
    <row r="1753" spans="1:7" s="677" customFormat="1">
      <c r="A1753" s="666"/>
      <c r="B1753" s="666"/>
      <c r="D1753" s="670"/>
      <c r="E1753" s="668"/>
      <c r="F1753" s="707"/>
      <c r="G1753" s="708"/>
    </row>
    <row r="1754" spans="1:7" s="677" customFormat="1">
      <c r="A1754" s="666"/>
      <c r="B1754" s="666"/>
      <c r="D1754" s="670"/>
      <c r="E1754" s="668"/>
      <c r="F1754" s="707"/>
      <c r="G1754" s="708"/>
    </row>
    <row r="1755" spans="1:7" s="677" customFormat="1">
      <c r="A1755" s="666"/>
      <c r="B1755" s="666"/>
      <c r="D1755" s="670"/>
      <c r="E1755" s="668"/>
      <c r="F1755" s="707"/>
      <c r="G1755" s="708"/>
    </row>
    <row r="1756" spans="1:7" s="677" customFormat="1">
      <c r="A1756" s="666"/>
      <c r="B1756" s="666"/>
      <c r="D1756" s="670"/>
      <c r="E1756" s="668"/>
      <c r="F1756" s="707"/>
      <c r="G1756" s="708"/>
    </row>
    <row r="1757" spans="1:7" s="677" customFormat="1">
      <c r="A1757" s="666"/>
      <c r="B1757" s="666"/>
      <c r="D1757" s="670"/>
      <c r="E1757" s="668"/>
      <c r="F1757" s="707"/>
      <c r="G1757" s="708"/>
    </row>
    <row r="1758" spans="1:7" s="677" customFormat="1">
      <c r="A1758" s="666"/>
      <c r="B1758" s="666"/>
      <c r="D1758" s="670"/>
      <c r="E1758" s="668"/>
      <c r="F1758" s="707"/>
      <c r="G1758" s="708"/>
    </row>
    <row r="1759" spans="1:7" s="677" customFormat="1">
      <c r="A1759" s="666"/>
      <c r="B1759" s="666"/>
      <c r="D1759" s="670"/>
      <c r="E1759" s="668"/>
      <c r="F1759" s="707"/>
      <c r="G1759" s="708"/>
    </row>
    <row r="1760" spans="1:7" s="677" customFormat="1">
      <c r="A1760" s="666"/>
      <c r="B1760" s="666"/>
      <c r="D1760" s="670"/>
      <c r="E1760" s="668"/>
      <c r="F1760" s="707"/>
      <c r="G1760" s="708"/>
    </row>
    <row r="1761" spans="1:7" s="677" customFormat="1">
      <c r="A1761" s="666"/>
      <c r="B1761" s="666"/>
      <c r="D1761" s="670"/>
      <c r="E1761" s="668"/>
      <c r="F1761" s="707"/>
      <c r="G1761" s="708"/>
    </row>
    <row r="1762" spans="1:7" s="677" customFormat="1">
      <c r="A1762" s="666"/>
      <c r="B1762" s="666"/>
      <c r="D1762" s="670"/>
      <c r="E1762" s="668"/>
      <c r="F1762" s="707"/>
      <c r="G1762" s="708"/>
    </row>
    <row r="1763" spans="1:7" s="677" customFormat="1">
      <c r="A1763" s="666"/>
      <c r="B1763" s="666"/>
      <c r="D1763" s="670"/>
      <c r="E1763" s="668"/>
      <c r="F1763" s="707"/>
      <c r="G1763" s="708"/>
    </row>
    <row r="1764" spans="1:7" s="677" customFormat="1">
      <c r="A1764" s="666"/>
      <c r="B1764" s="666"/>
      <c r="D1764" s="670"/>
      <c r="E1764" s="668"/>
      <c r="F1764" s="707"/>
      <c r="G1764" s="708"/>
    </row>
    <row r="1765" spans="1:7" s="677" customFormat="1">
      <c r="A1765" s="666"/>
      <c r="B1765" s="666"/>
      <c r="D1765" s="670"/>
      <c r="E1765" s="668"/>
      <c r="F1765" s="707"/>
      <c r="G1765" s="708"/>
    </row>
    <row r="1766" spans="1:7" s="677" customFormat="1">
      <c r="A1766" s="666"/>
      <c r="B1766" s="666"/>
      <c r="D1766" s="670"/>
      <c r="E1766" s="668"/>
      <c r="F1766" s="707"/>
      <c r="G1766" s="708"/>
    </row>
    <row r="1767" spans="1:7" s="677" customFormat="1">
      <c r="A1767" s="666"/>
      <c r="B1767" s="666"/>
      <c r="D1767" s="670"/>
      <c r="E1767" s="668"/>
      <c r="F1767" s="707"/>
      <c r="G1767" s="708"/>
    </row>
    <row r="1768" spans="1:7" s="677" customFormat="1">
      <c r="A1768" s="666"/>
      <c r="B1768" s="666"/>
      <c r="D1768" s="670"/>
      <c r="E1768" s="668"/>
      <c r="F1768" s="707"/>
      <c r="G1768" s="708"/>
    </row>
    <row r="1769" spans="1:7" s="677" customFormat="1">
      <c r="A1769" s="666"/>
      <c r="B1769" s="666"/>
      <c r="D1769" s="670"/>
      <c r="E1769" s="668"/>
      <c r="F1769" s="707"/>
      <c r="G1769" s="708"/>
    </row>
    <row r="1770" spans="1:7" s="677" customFormat="1">
      <c r="A1770" s="666"/>
      <c r="B1770" s="666"/>
      <c r="D1770" s="670"/>
      <c r="E1770" s="668"/>
      <c r="F1770" s="707"/>
      <c r="G1770" s="708"/>
    </row>
    <row r="1771" spans="1:7" s="677" customFormat="1">
      <c r="A1771" s="666"/>
      <c r="B1771" s="666"/>
      <c r="D1771" s="670"/>
      <c r="E1771" s="668"/>
      <c r="F1771" s="707"/>
      <c r="G1771" s="708"/>
    </row>
    <row r="1772" spans="1:7" s="677" customFormat="1">
      <c r="A1772" s="666"/>
      <c r="B1772" s="666"/>
      <c r="D1772" s="670"/>
      <c r="E1772" s="668"/>
      <c r="F1772" s="707"/>
      <c r="G1772" s="708"/>
    </row>
    <row r="1773" spans="1:7" s="677" customFormat="1">
      <c r="A1773" s="666"/>
      <c r="B1773" s="666"/>
      <c r="D1773" s="670"/>
      <c r="E1773" s="668"/>
      <c r="F1773" s="707"/>
      <c r="G1773" s="708"/>
    </row>
    <row r="1774" spans="1:7" s="677" customFormat="1">
      <c r="A1774" s="666"/>
      <c r="B1774" s="666"/>
      <c r="D1774" s="670"/>
      <c r="E1774" s="668"/>
      <c r="F1774" s="707"/>
      <c r="G1774" s="708"/>
    </row>
    <row r="1775" spans="1:7" s="677" customFormat="1">
      <c r="A1775" s="666"/>
      <c r="B1775" s="666"/>
      <c r="D1775" s="670"/>
      <c r="E1775" s="668"/>
      <c r="F1775" s="707"/>
      <c r="G1775" s="708"/>
    </row>
    <row r="1776" spans="1:7" s="677" customFormat="1">
      <c r="A1776" s="666"/>
      <c r="B1776" s="666"/>
      <c r="D1776" s="670"/>
      <c r="E1776" s="668"/>
      <c r="F1776" s="707"/>
      <c r="G1776" s="708"/>
    </row>
    <row r="1777" spans="1:7" s="677" customFormat="1">
      <c r="A1777" s="666"/>
      <c r="B1777" s="666"/>
      <c r="D1777" s="670"/>
      <c r="E1777" s="668"/>
      <c r="F1777" s="707"/>
      <c r="G1777" s="708"/>
    </row>
    <row r="1778" spans="1:7" s="677" customFormat="1">
      <c r="A1778" s="666"/>
      <c r="B1778" s="666"/>
      <c r="D1778" s="670"/>
      <c r="E1778" s="668"/>
      <c r="F1778" s="707"/>
      <c r="G1778" s="708"/>
    </row>
    <row r="1779" spans="1:7" s="677" customFormat="1">
      <c r="A1779" s="666"/>
      <c r="B1779" s="666"/>
      <c r="D1779" s="670"/>
      <c r="E1779" s="668"/>
      <c r="F1779" s="707"/>
      <c r="G1779" s="708"/>
    </row>
    <row r="1780" spans="1:7" s="677" customFormat="1">
      <c r="A1780" s="666"/>
      <c r="B1780" s="666"/>
      <c r="D1780" s="670"/>
      <c r="E1780" s="668"/>
      <c r="F1780" s="707"/>
      <c r="G1780" s="708"/>
    </row>
    <row r="1781" spans="1:7" s="677" customFormat="1">
      <c r="A1781" s="666"/>
      <c r="B1781" s="666"/>
      <c r="D1781" s="670"/>
      <c r="E1781" s="668"/>
      <c r="F1781" s="707"/>
      <c r="G1781" s="708"/>
    </row>
    <row r="1782" spans="1:7" s="677" customFormat="1">
      <c r="A1782" s="666"/>
      <c r="B1782" s="666"/>
      <c r="D1782" s="670"/>
      <c r="E1782" s="668"/>
      <c r="F1782" s="707"/>
      <c r="G1782" s="708"/>
    </row>
    <row r="1783" spans="1:7" s="677" customFormat="1">
      <c r="A1783" s="666"/>
      <c r="B1783" s="666"/>
      <c r="D1783" s="670"/>
      <c r="E1783" s="668"/>
      <c r="F1783" s="707"/>
      <c r="G1783" s="708"/>
    </row>
    <row r="1784" spans="1:7" s="677" customFormat="1">
      <c r="A1784" s="666"/>
      <c r="B1784" s="666"/>
      <c r="D1784" s="670"/>
      <c r="E1784" s="668"/>
      <c r="F1784" s="707"/>
      <c r="G1784" s="708"/>
    </row>
    <row r="1785" spans="1:7" s="677" customFormat="1">
      <c r="A1785" s="666"/>
      <c r="B1785" s="666"/>
      <c r="D1785" s="670"/>
      <c r="E1785" s="668"/>
      <c r="F1785" s="707"/>
      <c r="G1785" s="708"/>
    </row>
    <row r="1786" spans="1:7" s="677" customFormat="1">
      <c r="A1786" s="666"/>
      <c r="B1786" s="666"/>
      <c r="D1786" s="670"/>
      <c r="E1786" s="668"/>
      <c r="F1786" s="707"/>
      <c r="G1786" s="708"/>
    </row>
    <row r="1787" spans="1:7" s="677" customFormat="1">
      <c r="A1787" s="666"/>
      <c r="B1787" s="666"/>
      <c r="D1787" s="670"/>
      <c r="E1787" s="668"/>
      <c r="F1787" s="707"/>
      <c r="G1787" s="708"/>
    </row>
    <row r="1788" spans="1:7" s="677" customFormat="1">
      <c r="A1788" s="666"/>
      <c r="B1788" s="666"/>
      <c r="D1788" s="670"/>
      <c r="E1788" s="668"/>
      <c r="F1788" s="707"/>
      <c r="G1788" s="708"/>
    </row>
    <row r="1789" spans="1:7" s="677" customFormat="1">
      <c r="A1789" s="666"/>
      <c r="B1789" s="666"/>
      <c r="D1789" s="670"/>
      <c r="E1789" s="668"/>
      <c r="F1789" s="707"/>
      <c r="G1789" s="708"/>
    </row>
    <row r="1790" spans="1:7" s="677" customFormat="1">
      <c r="A1790" s="666"/>
      <c r="B1790" s="666"/>
      <c r="D1790" s="670"/>
      <c r="E1790" s="668"/>
      <c r="F1790" s="707"/>
      <c r="G1790" s="708"/>
    </row>
    <row r="1791" spans="1:7" s="677" customFormat="1">
      <c r="A1791" s="666"/>
      <c r="B1791" s="666"/>
      <c r="D1791" s="670"/>
      <c r="E1791" s="668"/>
      <c r="F1791" s="707"/>
      <c r="G1791" s="708"/>
    </row>
    <row r="1792" spans="1:7" s="677" customFormat="1">
      <c r="A1792" s="666"/>
      <c r="B1792" s="666"/>
      <c r="D1792" s="670"/>
      <c r="E1792" s="668"/>
      <c r="F1792" s="707"/>
      <c r="G1792" s="708"/>
    </row>
    <row r="1793" spans="1:7" s="677" customFormat="1">
      <c r="A1793" s="666"/>
      <c r="B1793" s="666"/>
      <c r="D1793" s="670"/>
      <c r="E1793" s="668"/>
      <c r="F1793" s="707"/>
      <c r="G1793" s="708"/>
    </row>
    <row r="1794" spans="1:7" s="677" customFormat="1">
      <c r="A1794" s="666"/>
      <c r="B1794" s="666"/>
      <c r="D1794" s="670"/>
      <c r="E1794" s="668"/>
      <c r="F1794" s="707"/>
      <c r="G1794" s="708"/>
    </row>
    <row r="1795" spans="1:7" s="677" customFormat="1">
      <c r="A1795" s="666"/>
      <c r="B1795" s="666"/>
      <c r="D1795" s="670"/>
      <c r="E1795" s="668"/>
      <c r="F1795" s="707"/>
      <c r="G1795" s="708"/>
    </row>
    <row r="1796" spans="1:7" s="677" customFormat="1">
      <c r="A1796" s="666"/>
      <c r="B1796" s="666"/>
      <c r="D1796" s="670"/>
      <c r="E1796" s="668"/>
      <c r="F1796" s="707"/>
      <c r="G1796" s="708"/>
    </row>
    <row r="1797" spans="1:7" s="677" customFormat="1">
      <c r="A1797" s="666"/>
      <c r="B1797" s="666"/>
      <c r="D1797" s="670"/>
      <c r="E1797" s="668"/>
      <c r="F1797" s="707"/>
      <c r="G1797" s="708"/>
    </row>
    <row r="1798" spans="1:7" s="677" customFormat="1">
      <c r="A1798" s="666"/>
      <c r="B1798" s="666"/>
      <c r="D1798" s="670"/>
      <c r="E1798" s="668"/>
      <c r="F1798" s="707"/>
      <c r="G1798" s="708"/>
    </row>
    <row r="1799" spans="1:7" s="677" customFormat="1">
      <c r="A1799" s="666"/>
      <c r="B1799" s="666"/>
      <c r="D1799" s="670"/>
      <c r="E1799" s="668"/>
      <c r="F1799" s="707"/>
      <c r="G1799" s="708"/>
    </row>
    <row r="1800" spans="1:7" s="677" customFormat="1">
      <c r="A1800" s="666"/>
      <c r="B1800" s="666"/>
      <c r="D1800" s="670"/>
      <c r="E1800" s="668"/>
      <c r="F1800" s="707"/>
      <c r="G1800" s="708"/>
    </row>
    <row r="1801" spans="1:7" s="677" customFormat="1">
      <c r="A1801" s="666"/>
      <c r="B1801" s="666"/>
      <c r="D1801" s="670"/>
      <c r="E1801" s="668"/>
      <c r="F1801" s="707"/>
      <c r="G1801" s="708"/>
    </row>
    <row r="1802" spans="1:7" s="677" customFormat="1">
      <c r="A1802" s="666"/>
      <c r="B1802" s="666"/>
      <c r="D1802" s="670"/>
      <c r="E1802" s="668"/>
      <c r="F1802" s="707"/>
      <c r="G1802" s="708"/>
    </row>
    <row r="1803" spans="1:7" s="677" customFormat="1">
      <c r="A1803" s="666"/>
      <c r="B1803" s="666"/>
      <c r="D1803" s="670"/>
      <c r="E1803" s="668"/>
      <c r="F1803" s="707"/>
      <c r="G1803" s="708"/>
    </row>
    <row r="1804" spans="1:7" s="677" customFormat="1">
      <c r="A1804" s="666"/>
      <c r="B1804" s="666"/>
      <c r="D1804" s="670"/>
      <c r="E1804" s="668"/>
      <c r="F1804" s="707"/>
      <c r="G1804" s="708"/>
    </row>
    <row r="1805" spans="1:7" s="677" customFormat="1">
      <c r="A1805" s="666"/>
      <c r="B1805" s="666"/>
      <c r="D1805" s="670"/>
      <c r="E1805" s="668"/>
      <c r="F1805" s="707"/>
      <c r="G1805" s="708"/>
    </row>
    <row r="1806" spans="1:7" s="677" customFormat="1">
      <c r="A1806" s="666"/>
      <c r="B1806" s="666"/>
      <c r="D1806" s="670"/>
      <c r="E1806" s="668"/>
      <c r="F1806" s="707"/>
      <c r="G1806" s="708"/>
    </row>
    <row r="1807" spans="1:7" s="677" customFormat="1">
      <c r="A1807" s="666"/>
      <c r="B1807" s="666"/>
      <c r="D1807" s="670"/>
      <c r="E1807" s="668"/>
      <c r="F1807" s="707"/>
      <c r="G1807" s="708"/>
    </row>
    <row r="1808" spans="1:7" s="677" customFormat="1">
      <c r="A1808" s="666"/>
      <c r="B1808" s="666"/>
      <c r="D1808" s="670"/>
      <c r="E1808" s="668"/>
      <c r="F1808" s="707"/>
      <c r="G1808" s="708"/>
    </row>
    <row r="1809" spans="1:7" s="677" customFormat="1">
      <c r="A1809" s="666"/>
      <c r="B1809" s="666"/>
      <c r="D1809" s="670"/>
      <c r="E1809" s="668"/>
      <c r="F1809" s="707"/>
      <c r="G1809" s="708"/>
    </row>
    <row r="1810" spans="1:7" s="677" customFormat="1">
      <c r="A1810" s="666"/>
      <c r="B1810" s="666"/>
      <c r="D1810" s="670"/>
      <c r="E1810" s="668"/>
      <c r="F1810" s="707"/>
      <c r="G1810" s="708"/>
    </row>
    <row r="1811" spans="1:7" s="677" customFormat="1">
      <c r="A1811" s="666"/>
      <c r="B1811" s="666"/>
      <c r="D1811" s="670"/>
      <c r="E1811" s="668"/>
      <c r="F1811" s="707"/>
      <c r="G1811" s="708"/>
    </row>
    <row r="1812" spans="1:7" s="677" customFormat="1">
      <c r="A1812" s="666"/>
      <c r="B1812" s="666"/>
      <c r="D1812" s="670"/>
      <c r="E1812" s="668"/>
      <c r="F1812" s="707"/>
      <c r="G1812" s="708"/>
    </row>
    <row r="1813" spans="1:7" s="677" customFormat="1">
      <c r="A1813" s="666"/>
      <c r="B1813" s="666"/>
      <c r="D1813" s="670"/>
      <c r="E1813" s="668"/>
      <c r="F1813" s="707"/>
      <c r="G1813" s="708"/>
    </row>
    <row r="1814" spans="1:7" s="677" customFormat="1">
      <c r="A1814" s="666"/>
      <c r="B1814" s="666"/>
      <c r="D1814" s="670"/>
      <c r="E1814" s="668"/>
      <c r="F1814" s="707"/>
      <c r="G1814" s="708"/>
    </row>
    <row r="1815" spans="1:7" s="677" customFormat="1">
      <c r="A1815" s="666"/>
      <c r="B1815" s="666"/>
      <c r="D1815" s="670"/>
      <c r="E1815" s="668"/>
      <c r="F1815" s="707"/>
      <c r="G1815" s="708"/>
    </row>
    <row r="1816" spans="1:7" s="677" customFormat="1">
      <c r="A1816" s="666"/>
      <c r="B1816" s="666"/>
      <c r="D1816" s="670"/>
      <c r="E1816" s="668"/>
      <c r="F1816" s="707"/>
      <c r="G1816" s="708"/>
    </row>
    <row r="1817" spans="1:7" s="677" customFormat="1">
      <c r="A1817" s="666"/>
      <c r="B1817" s="666"/>
      <c r="D1817" s="670"/>
      <c r="E1817" s="668"/>
      <c r="F1817" s="707"/>
      <c r="G1817" s="708"/>
    </row>
    <row r="1818" spans="1:7" s="677" customFormat="1">
      <c r="A1818" s="666"/>
      <c r="B1818" s="666"/>
      <c r="D1818" s="670"/>
      <c r="E1818" s="668"/>
      <c r="F1818" s="707"/>
      <c r="G1818" s="708"/>
    </row>
    <row r="1819" spans="1:7" s="677" customFormat="1">
      <c r="A1819" s="666"/>
      <c r="B1819" s="666"/>
      <c r="D1819" s="670"/>
      <c r="E1819" s="668"/>
      <c r="F1819" s="707"/>
      <c r="G1819" s="708"/>
    </row>
    <row r="1820" spans="1:7" s="677" customFormat="1">
      <c r="A1820" s="666"/>
      <c r="B1820" s="666"/>
      <c r="D1820" s="670"/>
      <c r="E1820" s="668"/>
      <c r="F1820" s="707"/>
      <c r="G1820" s="708"/>
    </row>
    <row r="1821" spans="1:7" s="677" customFormat="1">
      <c r="A1821" s="666"/>
      <c r="B1821" s="666"/>
      <c r="D1821" s="670"/>
      <c r="E1821" s="668"/>
      <c r="F1821" s="707"/>
      <c r="G1821" s="708"/>
    </row>
    <row r="1822" spans="1:7" s="677" customFormat="1">
      <c r="A1822" s="666"/>
      <c r="B1822" s="666"/>
      <c r="D1822" s="670"/>
      <c r="E1822" s="668"/>
      <c r="F1822" s="707"/>
      <c r="G1822" s="708"/>
    </row>
    <row r="1823" spans="1:7" s="677" customFormat="1">
      <c r="A1823" s="666"/>
      <c r="B1823" s="666"/>
      <c r="D1823" s="670"/>
      <c r="E1823" s="668"/>
      <c r="F1823" s="707"/>
      <c r="G1823" s="708"/>
    </row>
    <row r="1824" spans="1:7" s="677" customFormat="1">
      <c r="A1824" s="666"/>
      <c r="B1824" s="666"/>
      <c r="D1824" s="670"/>
      <c r="E1824" s="668"/>
      <c r="F1824" s="707"/>
      <c r="G1824" s="708"/>
    </row>
    <row r="1825" spans="1:7" s="677" customFormat="1">
      <c r="A1825" s="666"/>
      <c r="B1825" s="666"/>
      <c r="D1825" s="670"/>
      <c r="E1825" s="668"/>
      <c r="F1825" s="707"/>
      <c r="G1825" s="708"/>
    </row>
    <row r="1826" spans="1:7" s="677" customFormat="1">
      <c r="A1826" s="666"/>
      <c r="B1826" s="666"/>
      <c r="D1826" s="670"/>
      <c r="E1826" s="668"/>
      <c r="F1826" s="707"/>
      <c r="G1826" s="708"/>
    </row>
    <row r="1827" spans="1:7" s="677" customFormat="1">
      <c r="A1827" s="666"/>
      <c r="B1827" s="666"/>
      <c r="D1827" s="670"/>
      <c r="E1827" s="668"/>
      <c r="F1827" s="707"/>
      <c r="G1827" s="708"/>
    </row>
    <row r="1828" spans="1:7" s="677" customFormat="1">
      <c r="A1828" s="666"/>
      <c r="B1828" s="666"/>
      <c r="D1828" s="670"/>
      <c r="E1828" s="668"/>
      <c r="F1828" s="707"/>
      <c r="G1828" s="708"/>
    </row>
    <row r="1829" spans="1:7" s="677" customFormat="1">
      <c r="A1829" s="666"/>
      <c r="B1829" s="666"/>
      <c r="D1829" s="670"/>
      <c r="E1829" s="668"/>
      <c r="F1829" s="707"/>
      <c r="G1829" s="708"/>
    </row>
    <row r="1830" spans="1:7" s="677" customFormat="1">
      <c r="A1830" s="666"/>
      <c r="B1830" s="666"/>
      <c r="D1830" s="670"/>
      <c r="E1830" s="668"/>
      <c r="F1830" s="707"/>
      <c r="G1830" s="708"/>
    </row>
    <row r="1831" spans="1:7" s="677" customFormat="1">
      <c r="A1831" s="666"/>
      <c r="B1831" s="666"/>
      <c r="D1831" s="670"/>
      <c r="E1831" s="668"/>
      <c r="F1831" s="707"/>
      <c r="G1831" s="708"/>
    </row>
    <row r="1832" spans="1:7" s="677" customFormat="1">
      <c r="A1832" s="666"/>
      <c r="B1832" s="666"/>
      <c r="D1832" s="670"/>
      <c r="E1832" s="668"/>
      <c r="F1832" s="707"/>
      <c r="G1832" s="708"/>
    </row>
    <row r="1833" spans="1:7" s="677" customFormat="1">
      <c r="A1833" s="666"/>
      <c r="B1833" s="666"/>
      <c r="D1833" s="670"/>
      <c r="E1833" s="668"/>
      <c r="F1833" s="707"/>
      <c r="G1833" s="708"/>
    </row>
    <row r="1834" spans="1:7" s="677" customFormat="1">
      <c r="A1834" s="666"/>
      <c r="B1834" s="666"/>
      <c r="D1834" s="670"/>
      <c r="E1834" s="668"/>
      <c r="F1834" s="707"/>
      <c r="G1834" s="708"/>
    </row>
    <row r="1835" spans="1:7" s="677" customFormat="1">
      <c r="A1835" s="666"/>
      <c r="B1835" s="666"/>
      <c r="D1835" s="670"/>
      <c r="E1835" s="668"/>
      <c r="F1835" s="707"/>
      <c r="G1835" s="708"/>
    </row>
    <row r="1836" spans="1:7" s="677" customFormat="1">
      <c r="A1836" s="666"/>
      <c r="B1836" s="666"/>
      <c r="D1836" s="670"/>
      <c r="E1836" s="668"/>
      <c r="F1836" s="707"/>
      <c r="G1836" s="708"/>
    </row>
    <row r="1837" spans="1:7" s="677" customFormat="1">
      <c r="A1837" s="666"/>
      <c r="B1837" s="666"/>
      <c r="D1837" s="670"/>
      <c r="E1837" s="668"/>
      <c r="F1837" s="707"/>
      <c r="G1837" s="708"/>
    </row>
    <row r="1838" spans="1:7" s="677" customFormat="1">
      <c r="A1838" s="666"/>
      <c r="B1838" s="666"/>
      <c r="D1838" s="670"/>
      <c r="E1838" s="668"/>
      <c r="F1838" s="707"/>
      <c r="G1838" s="708"/>
    </row>
    <row r="1839" spans="1:7" s="677" customFormat="1">
      <c r="A1839" s="666"/>
      <c r="B1839" s="666"/>
      <c r="D1839" s="670"/>
      <c r="E1839" s="668"/>
      <c r="F1839" s="707"/>
      <c r="G1839" s="708"/>
    </row>
    <row r="1840" spans="1:7" s="677" customFormat="1">
      <c r="A1840" s="666"/>
      <c r="B1840" s="666"/>
      <c r="D1840" s="670"/>
      <c r="E1840" s="668"/>
      <c r="F1840" s="707"/>
      <c r="G1840" s="708"/>
    </row>
    <row r="1841" spans="1:7" s="677" customFormat="1">
      <c r="A1841" s="666"/>
      <c r="B1841" s="666"/>
      <c r="D1841" s="670"/>
      <c r="E1841" s="668"/>
      <c r="F1841" s="707"/>
      <c r="G1841" s="708"/>
    </row>
    <row r="1842" spans="1:7" s="677" customFormat="1">
      <c r="A1842" s="666"/>
      <c r="B1842" s="666"/>
      <c r="D1842" s="670"/>
      <c r="E1842" s="668"/>
      <c r="F1842" s="707"/>
      <c r="G1842" s="708"/>
    </row>
    <row r="1843" spans="1:7" s="677" customFormat="1">
      <c r="A1843" s="666"/>
      <c r="B1843" s="666"/>
      <c r="D1843" s="670"/>
      <c r="E1843" s="668"/>
      <c r="F1843" s="707"/>
      <c r="G1843" s="708"/>
    </row>
    <row r="1844" spans="1:7" s="677" customFormat="1">
      <c r="A1844" s="666"/>
      <c r="B1844" s="666"/>
      <c r="D1844" s="670"/>
      <c r="E1844" s="668"/>
      <c r="F1844" s="707"/>
      <c r="G1844" s="708"/>
    </row>
    <row r="1845" spans="1:7" s="677" customFormat="1">
      <c r="A1845" s="666"/>
      <c r="B1845" s="666"/>
      <c r="D1845" s="670"/>
      <c r="E1845" s="668"/>
      <c r="F1845" s="707"/>
      <c r="G1845" s="708"/>
    </row>
    <row r="1846" spans="1:7" s="677" customFormat="1">
      <c r="A1846" s="666"/>
      <c r="B1846" s="666"/>
      <c r="D1846" s="670"/>
      <c r="E1846" s="668"/>
      <c r="F1846" s="707"/>
      <c r="G1846" s="708"/>
    </row>
    <row r="1847" spans="1:7" s="677" customFormat="1">
      <c r="A1847" s="666"/>
      <c r="B1847" s="666"/>
      <c r="D1847" s="670"/>
      <c r="E1847" s="668"/>
      <c r="F1847" s="707"/>
      <c r="G1847" s="708"/>
    </row>
    <row r="1848" spans="1:7" s="677" customFormat="1">
      <c r="A1848" s="666"/>
      <c r="B1848" s="666"/>
      <c r="D1848" s="670"/>
      <c r="E1848" s="668"/>
      <c r="F1848" s="707"/>
      <c r="G1848" s="708"/>
    </row>
    <row r="1849" spans="1:7" s="677" customFormat="1">
      <c r="A1849" s="666"/>
      <c r="B1849" s="666"/>
      <c r="D1849" s="670"/>
      <c r="E1849" s="668"/>
      <c r="F1849" s="707"/>
      <c r="G1849" s="708"/>
    </row>
    <row r="1850" spans="1:7" s="677" customFormat="1">
      <c r="A1850" s="666"/>
      <c r="B1850" s="666"/>
      <c r="D1850" s="670"/>
      <c r="E1850" s="668"/>
      <c r="F1850" s="707"/>
      <c r="G1850" s="708"/>
    </row>
    <row r="1851" spans="1:7" s="677" customFormat="1">
      <c r="A1851" s="666"/>
      <c r="B1851" s="666"/>
      <c r="D1851" s="670"/>
      <c r="E1851" s="668"/>
      <c r="F1851" s="707"/>
      <c r="G1851" s="708"/>
    </row>
    <row r="1852" spans="1:7" s="677" customFormat="1">
      <c r="A1852" s="666"/>
      <c r="B1852" s="666"/>
      <c r="D1852" s="670"/>
      <c r="E1852" s="668"/>
      <c r="F1852" s="707"/>
      <c r="G1852" s="708"/>
    </row>
    <row r="1853" spans="1:7" s="677" customFormat="1">
      <c r="A1853" s="666"/>
      <c r="B1853" s="666"/>
      <c r="D1853" s="670"/>
      <c r="E1853" s="668"/>
      <c r="F1853" s="707"/>
      <c r="G1853" s="708"/>
    </row>
    <row r="1854" spans="1:7" s="677" customFormat="1">
      <c r="A1854" s="666"/>
      <c r="B1854" s="666"/>
      <c r="D1854" s="670"/>
      <c r="E1854" s="668"/>
      <c r="F1854" s="707"/>
      <c r="G1854" s="708"/>
    </row>
    <row r="1855" spans="1:7" s="677" customFormat="1">
      <c r="A1855" s="666"/>
      <c r="B1855" s="666"/>
      <c r="D1855" s="670"/>
      <c r="E1855" s="668"/>
      <c r="F1855" s="707"/>
      <c r="G1855" s="708"/>
    </row>
    <row r="1856" spans="1:7" s="677" customFormat="1">
      <c r="A1856" s="666"/>
      <c r="B1856" s="666"/>
      <c r="D1856" s="670"/>
      <c r="E1856" s="668"/>
      <c r="F1856" s="707"/>
      <c r="G1856" s="708"/>
    </row>
    <row r="1857" spans="1:7" s="677" customFormat="1">
      <c r="A1857" s="666"/>
      <c r="B1857" s="666"/>
      <c r="D1857" s="670"/>
      <c r="E1857" s="668"/>
      <c r="F1857" s="707"/>
      <c r="G1857" s="708"/>
    </row>
    <row r="1858" spans="1:7" s="677" customFormat="1">
      <c r="A1858" s="666"/>
      <c r="B1858" s="666"/>
      <c r="D1858" s="670"/>
      <c r="E1858" s="668"/>
      <c r="F1858" s="707"/>
      <c r="G1858" s="708"/>
    </row>
    <row r="1859" spans="1:7" s="677" customFormat="1">
      <c r="A1859" s="666"/>
      <c r="B1859" s="666"/>
      <c r="D1859" s="670"/>
      <c r="E1859" s="668"/>
      <c r="F1859" s="707"/>
      <c r="G1859" s="708"/>
    </row>
    <row r="1860" spans="1:7" s="677" customFormat="1">
      <c r="A1860" s="666"/>
      <c r="B1860" s="666"/>
      <c r="D1860" s="670"/>
      <c r="E1860" s="668"/>
      <c r="F1860" s="707"/>
      <c r="G1860" s="708"/>
    </row>
    <row r="1861" spans="1:7" s="677" customFormat="1">
      <c r="A1861" s="666"/>
      <c r="B1861" s="666"/>
      <c r="D1861" s="670"/>
      <c r="E1861" s="668"/>
      <c r="F1861" s="707"/>
      <c r="G1861" s="708"/>
    </row>
    <row r="1862" spans="1:7" s="677" customFormat="1">
      <c r="A1862" s="666"/>
      <c r="B1862" s="666"/>
      <c r="D1862" s="670"/>
      <c r="E1862" s="668"/>
      <c r="F1862" s="707"/>
      <c r="G1862" s="708"/>
    </row>
    <row r="1863" spans="1:7" s="677" customFormat="1">
      <c r="A1863" s="666"/>
      <c r="B1863" s="666"/>
      <c r="D1863" s="670"/>
      <c r="E1863" s="668"/>
      <c r="F1863" s="707"/>
      <c r="G1863" s="708"/>
    </row>
    <row r="1864" spans="1:7" s="677" customFormat="1">
      <c r="A1864" s="666"/>
      <c r="B1864" s="666"/>
      <c r="D1864" s="670"/>
      <c r="E1864" s="668"/>
      <c r="F1864" s="707"/>
      <c r="G1864" s="708"/>
    </row>
    <row r="1865" spans="1:7" s="677" customFormat="1">
      <c r="A1865" s="666"/>
      <c r="B1865" s="666"/>
      <c r="D1865" s="670"/>
      <c r="E1865" s="668"/>
      <c r="F1865" s="707"/>
      <c r="G1865" s="708"/>
    </row>
    <row r="1866" spans="1:7" s="677" customFormat="1">
      <c r="A1866" s="666"/>
      <c r="B1866" s="666"/>
      <c r="D1866" s="670"/>
      <c r="E1866" s="668"/>
      <c r="F1866" s="707"/>
      <c r="G1866" s="708"/>
    </row>
    <row r="1867" spans="1:7" s="677" customFormat="1">
      <c r="A1867" s="666"/>
      <c r="B1867" s="666"/>
      <c r="D1867" s="670"/>
      <c r="E1867" s="668"/>
      <c r="F1867" s="707"/>
      <c r="G1867" s="708"/>
    </row>
    <row r="1868" spans="1:7" s="677" customFormat="1">
      <c r="A1868" s="666"/>
      <c r="B1868" s="666"/>
      <c r="D1868" s="670"/>
      <c r="E1868" s="668"/>
      <c r="F1868" s="707"/>
      <c r="G1868" s="708"/>
    </row>
    <row r="1869" spans="1:7" s="677" customFormat="1">
      <c r="A1869" s="666"/>
      <c r="B1869" s="666"/>
      <c r="D1869" s="670"/>
      <c r="E1869" s="668"/>
      <c r="F1869" s="707"/>
      <c r="G1869" s="708"/>
    </row>
    <row r="1870" spans="1:7" s="677" customFormat="1">
      <c r="A1870" s="666"/>
      <c r="B1870" s="666"/>
      <c r="D1870" s="670"/>
      <c r="E1870" s="668"/>
      <c r="F1870" s="707"/>
      <c r="G1870" s="708"/>
    </row>
    <row r="1871" spans="1:7" s="677" customFormat="1">
      <c r="A1871" s="666"/>
      <c r="B1871" s="666"/>
      <c r="D1871" s="670"/>
      <c r="E1871" s="668"/>
      <c r="F1871" s="707"/>
      <c r="G1871" s="708"/>
    </row>
    <row r="1872" spans="1:7" s="677" customFormat="1">
      <c r="A1872" s="666"/>
      <c r="B1872" s="666"/>
      <c r="D1872" s="670"/>
      <c r="E1872" s="668"/>
      <c r="F1872" s="707"/>
      <c r="G1872" s="708"/>
    </row>
    <row r="1873" spans="1:7" s="677" customFormat="1">
      <c r="A1873" s="666"/>
      <c r="B1873" s="666"/>
      <c r="D1873" s="670"/>
      <c r="E1873" s="668"/>
      <c r="F1873" s="707"/>
      <c r="G1873" s="708"/>
    </row>
    <row r="1874" spans="1:7" s="677" customFormat="1">
      <c r="A1874" s="666"/>
      <c r="B1874" s="666"/>
      <c r="D1874" s="670"/>
      <c r="E1874" s="668"/>
      <c r="F1874" s="707"/>
      <c r="G1874" s="708"/>
    </row>
    <row r="1875" spans="1:7" s="677" customFormat="1">
      <c r="A1875" s="666"/>
      <c r="B1875" s="666"/>
      <c r="D1875" s="670"/>
      <c r="E1875" s="668"/>
      <c r="F1875" s="707"/>
      <c r="G1875" s="708"/>
    </row>
    <row r="1876" spans="1:7" s="677" customFormat="1">
      <c r="A1876" s="666"/>
      <c r="B1876" s="666"/>
      <c r="D1876" s="670"/>
      <c r="E1876" s="668"/>
      <c r="F1876" s="707"/>
      <c r="G1876" s="708"/>
    </row>
    <row r="1877" spans="1:7" s="677" customFormat="1">
      <c r="A1877" s="666"/>
      <c r="B1877" s="666"/>
      <c r="D1877" s="670"/>
      <c r="E1877" s="668"/>
      <c r="F1877" s="707"/>
      <c r="G1877" s="708"/>
    </row>
    <row r="1878" spans="1:7" s="677" customFormat="1">
      <c r="A1878" s="666"/>
      <c r="B1878" s="666"/>
      <c r="D1878" s="670"/>
      <c r="E1878" s="668"/>
      <c r="F1878" s="707"/>
      <c r="G1878" s="708"/>
    </row>
    <row r="1879" spans="1:7" s="677" customFormat="1">
      <c r="A1879" s="666"/>
      <c r="B1879" s="666"/>
      <c r="D1879" s="670"/>
      <c r="E1879" s="668"/>
      <c r="F1879" s="707"/>
      <c r="G1879" s="708"/>
    </row>
    <row r="1880" spans="1:7" s="677" customFormat="1">
      <c r="A1880" s="666"/>
      <c r="B1880" s="666"/>
      <c r="D1880" s="670"/>
      <c r="E1880" s="668"/>
      <c r="F1880" s="707"/>
      <c r="G1880" s="708"/>
    </row>
    <row r="1881" spans="1:7" s="677" customFormat="1">
      <c r="A1881" s="666"/>
      <c r="B1881" s="666"/>
      <c r="D1881" s="670"/>
      <c r="E1881" s="668"/>
      <c r="F1881" s="707"/>
      <c r="G1881" s="708"/>
    </row>
    <row r="1882" spans="1:7" s="677" customFormat="1">
      <c r="A1882" s="666"/>
      <c r="B1882" s="666"/>
      <c r="D1882" s="670"/>
      <c r="E1882" s="668"/>
      <c r="F1882" s="707"/>
      <c r="G1882" s="708"/>
    </row>
    <row r="1883" spans="1:7" s="677" customFormat="1">
      <c r="A1883" s="666"/>
      <c r="B1883" s="666"/>
      <c r="D1883" s="670"/>
      <c r="E1883" s="668"/>
      <c r="F1883" s="707"/>
      <c r="G1883" s="708"/>
    </row>
    <row r="1884" spans="1:7" s="677" customFormat="1">
      <c r="A1884" s="666"/>
      <c r="B1884" s="666"/>
      <c r="D1884" s="670"/>
      <c r="E1884" s="668"/>
      <c r="F1884" s="707"/>
      <c r="G1884" s="708"/>
    </row>
    <row r="1885" spans="1:7" s="677" customFormat="1">
      <c r="A1885" s="666"/>
      <c r="B1885" s="666"/>
      <c r="D1885" s="670"/>
      <c r="E1885" s="668"/>
      <c r="F1885" s="707"/>
      <c r="G1885" s="708"/>
    </row>
    <row r="1886" spans="1:7" s="677" customFormat="1">
      <c r="A1886" s="666"/>
      <c r="B1886" s="666"/>
      <c r="D1886" s="670"/>
      <c r="E1886" s="668"/>
      <c r="F1886" s="707"/>
      <c r="G1886" s="708"/>
    </row>
    <row r="1887" spans="1:7" s="677" customFormat="1">
      <c r="A1887" s="666"/>
      <c r="B1887" s="666"/>
      <c r="D1887" s="670"/>
      <c r="E1887" s="668"/>
      <c r="F1887" s="707"/>
      <c r="G1887" s="708"/>
    </row>
    <row r="1888" spans="1:7" s="677" customFormat="1">
      <c r="A1888" s="666"/>
      <c r="B1888" s="666"/>
      <c r="D1888" s="670"/>
      <c r="E1888" s="668"/>
      <c r="F1888" s="707"/>
      <c r="G1888" s="708"/>
    </row>
    <row r="1889" spans="1:7" s="677" customFormat="1">
      <c r="A1889" s="666"/>
      <c r="B1889" s="666"/>
      <c r="D1889" s="670"/>
      <c r="E1889" s="668"/>
      <c r="F1889" s="707"/>
      <c r="G1889" s="708"/>
    </row>
    <row r="1890" spans="1:7" s="677" customFormat="1">
      <c r="A1890" s="666"/>
      <c r="B1890" s="666"/>
      <c r="D1890" s="670"/>
      <c r="E1890" s="668"/>
      <c r="F1890" s="707"/>
      <c r="G1890" s="708"/>
    </row>
    <row r="1891" spans="1:7" s="677" customFormat="1">
      <c r="A1891" s="666"/>
      <c r="B1891" s="666"/>
      <c r="D1891" s="670"/>
      <c r="E1891" s="668"/>
      <c r="F1891" s="707"/>
      <c r="G1891" s="708"/>
    </row>
    <row r="1892" spans="1:7" s="677" customFormat="1">
      <c r="A1892" s="666"/>
      <c r="B1892" s="666"/>
      <c r="D1892" s="670"/>
      <c r="E1892" s="668"/>
      <c r="F1892" s="707"/>
      <c r="G1892" s="708"/>
    </row>
    <row r="1893" spans="1:7" s="677" customFormat="1">
      <c r="A1893" s="666"/>
      <c r="B1893" s="666"/>
      <c r="D1893" s="670"/>
      <c r="E1893" s="668"/>
      <c r="F1893" s="707"/>
      <c r="G1893" s="708"/>
    </row>
    <row r="1894" spans="1:7" s="677" customFormat="1">
      <c r="A1894" s="666"/>
      <c r="B1894" s="666"/>
      <c r="D1894" s="670"/>
      <c r="E1894" s="668"/>
      <c r="F1894" s="707"/>
      <c r="G1894" s="708"/>
    </row>
    <row r="1895" spans="1:7" s="677" customFormat="1">
      <c r="A1895" s="666"/>
      <c r="B1895" s="666"/>
      <c r="D1895" s="670"/>
      <c r="E1895" s="668"/>
      <c r="F1895" s="707"/>
      <c r="G1895" s="708"/>
    </row>
    <row r="1896" spans="1:7" s="677" customFormat="1">
      <c r="A1896" s="666"/>
      <c r="B1896" s="666"/>
      <c r="D1896" s="670"/>
      <c r="E1896" s="668"/>
      <c r="F1896" s="707"/>
      <c r="G1896" s="708"/>
    </row>
    <row r="1897" spans="1:7" s="677" customFormat="1">
      <c r="A1897" s="666"/>
      <c r="B1897" s="666"/>
      <c r="D1897" s="670"/>
      <c r="E1897" s="668"/>
      <c r="F1897" s="707"/>
      <c r="G1897" s="708"/>
    </row>
    <row r="1898" spans="1:7" s="677" customFormat="1">
      <c r="A1898" s="666"/>
      <c r="B1898" s="666"/>
      <c r="D1898" s="670"/>
      <c r="E1898" s="668"/>
      <c r="F1898" s="707"/>
      <c r="G1898" s="708"/>
    </row>
    <row r="1899" spans="1:7" s="677" customFormat="1">
      <c r="A1899" s="666"/>
      <c r="B1899" s="666"/>
      <c r="D1899" s="670"/>
      <c r="E1899" s="668"/>
      <c r="F1899" s="707"/>
      <c r="G1899" s="708"/>
    </row>
    <row r="1900" spans="1:7" s="677" customFormat="1">
      <c r="A1900" s="666"/>
      <c r="B1900" s="666"/>
      <c r="D1900" s="670"/>
      <c r="E1900" s="668"/>
      <c r="F1900" s="707"/>
      <c r="G1900" s="708"/>
    </row>
    <row r="1901" spans="1:7" s="677" customFormat="1">
      <c r="A1901" s="666"/>
      <c r="B1901" s="666"/>
      <c r="D1901" s="670"/>
      <c r="E1901" s="668"/>
      <c r="F1901" s="707"/>
      <c r="G1901" s="708"/>
    </row>
    <row r="1902" spans="1:7" s="677" customFormat="1">
      <c r="A1902" s="666"/>
      <c r="B1902" s="666"/>
      <c r="D1902" s="670"/>
      <c r="E1902" s="668"/>
      <c r="F1902" s="707"/>
      <c r="G1902" s="708"/>
    </row>
    <row r="1903" spans="1:7" s="677" customFormat="1">
      <c r="A1903" s="666"/>
      <c r="B1903" s="666"/>
      <c r="D1903" s="670"/>
      <c r="E1903" s="668"/>
      <c r="F1903" s="707"/>
      <c r="G1903" s="708"/>
    </row>
    <row r="1904" spans="1:7" s="677" customFormat="1">
      <c r="A1904" s="666"/>
      <c r="B1904" s="666"/>
      <c r="D1904" s="670"/>
      <c r="E1904" s="668"/>
      <c r="F1904" s="707"/>
      <c r="G1904" s="708"/>
    </row>
    <row r="1905" spans="1:7" s="677" customFormat="1">
      <c r="A1905" s="666"/>
      <c r="B1905" s="666"/>
      <c r="D1905" s="670"/>
      <c r="E1905" s="668"/>
      <c r="F1905" s="707"/>
      <c r="G1905" s="708"/>
    </row>
    <row r="1906" spans="1:7" s="677" customFormat="1">
      <c r="A1906" s="666"/>
      <c r="B1906" s="666"/>
      <c r="D1906" s="670"/>
      <c r="E1906" s="668"/>
      <c r="F1906" s="707"/>
      <c r="G1906" s="708"/>
    </row>
    <row r="1907" spans="1:7" s="677" customFormat="1">
      <c r="A1907" s="666"/>
      <c r="B1907" s="666"/>
      <c r="D1907" s="670"/>
      <c r="E1907" s="668"/>
      <c r="F1907" s="707"/>
      <c r="G1907" s="708"/>
    </row>
    <row r="1908" spans="1:7" s="677" customFormat="1">
      <c r="A1908" s="666"/>
      <c r="B1908" s="666"/>
      <c r="D1908" s="670"/>
      <c r="E1908" s="668"/>
      <c r="F1908" s="707"/>
      <c r="G1908" s="708"/>
    </row>
    <row r="1909" spans="1:7" s="677" customFormat="1">
      <c r="A1909" s="666"/>
      <c r="B1909" s="666"/>
      <c r="D1909" s="670"/>
      <c r="E1909" s="668"/>
      <c r="F1909" s="707"/>
      <c r="G1909" s="708"/>
    </row>
    <row r="1910" spans="1:7" s="677" customFormat="1">
      <c r="A1910" s="666"/>
      <c r="B1910" s="666"/>
      <c r="D1910" s="670"/>
      <c r="E1910" s="668"/>
      <c r="F1910" s="707"/>
      <c r="G1910" s="708"/>
    </row>
    <row r="1911" spans="1:7" s="677" customFormat="1">
      <c r="A1911" s="666"/>
      <c r="B1911" s="666"/>
      <c r="D1911" s="670"/>
      <c r="E1911" s="668"/>
      <c r="F1911" s="707"/>
      <c r="G1911" s="708"/>
    </row>
    <row r="1912" spans="1:7" s="677" customFormat="1">
      <c r="A1912" s="666"/>
      <c r="B1912" s="666"/>
      <c r="D1912" s="670"/>
      <c r="E1912" s="668"/>
      <c r="F1912" s="707"/>
      <c r="G1912" s="708"/>
    </row>
    <row r="1913" spans="1:7" s="677" customFormat="1">
      <c r="A1913" s="666"/>
      <c r="B1913" s="666"/>
      <c r="D1913" s="670"/>
      <c r="E1913" s="668"/>
      <c r="F1913" s="707"/>
      <c r="G1913" s="708"/>
    </row>
    <row r="1914" spans="1:7" s="677" customFormat="1">
      <c r="A1914" s="666"/>
      <c r="B1914" s="666"/>
      <c r="D1914" s="670"/>
      <c r="E1914" s="668"/>
      <c r="F1914" s="707"/>
      <c r="G1914" s="708"/>
    </row>
    <row r="1915" spans="1:7" s="677" customFormat="1">
      <c r="A1915" s="666"/>
      <c r="B1915" s="666"/>
      <c r="D1915" s="670"/>
      <c r="E1915" s="668"/>
      <c r="F1915" s="707"/>
      <c r="G1915" s="708"/>
    </row>
    <row r="1916" spans="1:7" s="677" customFormat="1">
      <c r="A1916" s="666"/>
      <c r="B1916" s="666"/>
      <c r="D1916" s="670"/>
      <c r="E1916" s="668"/>
      <c r="F1916" s="707"/>
      <c r="G1916" s="708"/>
    </row>
    <row r="1917" spans="1:7" s="677" customFormat="1">
      <c r="A1917" s="666"/>
      <c r="B1917" s="666"/>
      <c r="D1917" s="670"/>
      <c r="E1917" s="668"/>
      <c r="F1917" s="707"/>
      <c r="G1917" s="708"/>
    </row>
    <row r="1918" spans="1:7" s="677" customFormat="1">
      <c r="A1918" s="666"/>
      <c r="B1918" s="666"/>
      <c r="D1918" s="670"/>
      <c r="E1918" s="668"/>
      <c r="F1918" s="707"/>
      <c r="G1918" s="708"/>
    </row>
    <row r="1919" spans="1:7" s="677" customFormat="1">
      <c r="A1919" s="666"/>
      <c r="B1919" s="666"/>
      <c r="D1919" s="670"/>
      <c r="E1919" s="668"/>
      <c r="F1919" s="707"/>
      <c r="G1919" s="708"/>
    </row>
    <row r="1920" spans="1:7" s="677" customFormat="1">
      <c r="A1920" s="666"/>
      <c r="B1920" s="666"/>
      <c r="D1920" s="670"/>
      <c r="E1920" s="668"/>
      <c r="F1920" s="707"/>
      <c r="G1920" s="708"/>
    </row>
    <row r="1921" spans="1:7" s="677" customFormat="1">
      <c r="A1921" s="666"/>
      <c r="B1921" s="666"/>
      <c r="D1921" s="670"/>
      <c r="E1921" s="668"/>
      <c r="F1921" s="707"/>
      <c r="G1921" s="708"/>
    </row>
    <row r="1922" spans="1:7" s="677" customFormat="1">
      <c r="A1922" s="666"/>
      <c r="B1922" s="666"/>
      <c r="D1922" s="670"/>
      <c r="E1922" s="668"/>
      <c r="F1922" s="707"/>
      <c r="G1922" s="708"/>
    </row>
    <row r="1923" spans="1:7" s="677" customFormat="1">
      <c r="A1923" s="666"/>
      <c r="B1923" s="666"/>
      <c r="D1923" s="670"/>
      <c r="E1923" s="668"/>
      <c r="F1923" s="707"/>
      <c r="G1923" s="708"/>
    </row>
    <row r="1924" spans="1:7" s="677" customFormat="1">
      <c r="A1924" s="666"/>
      <c r="B1924" s="666"/>
      <c r="D1924" s="670"/>
      <c r="E1924" s="668"/>
      <c r="F1924" s="707"/>
      <c r="G1924" s="708"/>
    </row>
    <row r="1925" spans="1:7" s="677" customFormat="1">
      <c r="A1925" s="666"/>
      <c r="B1925" s="666"/>
      <c r="D1925" s="670"/>
      <c r="E1925" s="668"/>
      <c r="F1925" s="707"/>
      <c r="G1925" s="708"/>
    </row>
    <row r="1926" spans="1:7" s="677" customFormat="1">
      <c r="A1926" s="666"/>
      <c r="B1926" s="666"/>
      <c r="D1926" s="670"/>
      <c r="E1926" s="668"/>
      <c r="F1926" s="707"/>
      <c r="G1926" s="708"/>
    </row>
    <row r="1927" spans="1:7" s="677" customFormat="1">
      <c r="A1927" s="666"/>
      <c r="B1927" s="666"/>
      <c r="D1927" s="670"/>
      <c r="E1927" s="668"/>
      <c r="F1927" s="707"/>
      <c r="G1927" s="708"/>
    </row>
    <row r="1928" spans="1:7" s="677" customFormat="1">
      <c r="A1928" s="666"/>
      <c r="B1928" s="666"/>
      <c r="D1928" s="670"/>
      <c r="E1928" s="668"/>
      <c r="F1928" s="707"/>
      <c r="G1928" s="708"/>
    </row>
    <row r="1929" spans="1:7" s="677" customFormat="1">
      <c r="A1929" s="666"/>
      <c r="B1929" s="666"/>
      <c r="D1929" s="670"/>
      <c r="E1929" s="668"/>
      <c r="F1929" s="707"/>
      <c r="G1929" s="708"/>
    </row>
    <row r="1930" spans="1:7" s="677" customFormat="1">
      <c r="A1930" s="666"/>
      <c r="B1930" s="666"/>
      <c r="D1930" s="670"/>
      <c r="E1930" s="668"/>
      <c r="F1930" s="707"/>
      <c r="G1930" s="708"/>
    </row>
    <row r="1931" spans="1:7" s="677" customFormat="1">
      <c r="A1931" s="666"/>
      <c r="B1931" s="666"/>
      <c r="D1931" s="670"/>
      <c r="E1931" s="668"/>
      <c r="F1931" s="707"/>
      <c r="G1931" s="708"/>
    </row>
    <row r="1932" spans="1:7" s="677" customFormat="1">
      <c r="A1932" s="666"/>
      <c r="B1932" s="666"/>
      <c r="D1932" s="670"/>
      <c r="E1932" s="668"/>
      <c r="F1932" s="707"/>
      <c r="G1932" s="708"/>
    </row>
    <row r="1933" spans="1:7" s="677" customFormat="1">
      <c r="A1933" s="666"/>
      <c r="B1933" s="666"/>
      <c r="D1933" s="670"/>
      <c r="E1933" s="668"/>
      <c r="F1933" s="707"/>
      <c r="G1933" s="708"/>
    </row>
    <row r="1934" spans="1:7" s="677" customFormat="1">
      <c r="A1934" s="666"/>
      <c r="B1934" s="666"/>
      <c r="D1934" s="670"/>
      <c r="E1934" s="668"/>
      <c r="F1934" s="707"/>
      <c r="G1934" s="708"/>
    </row>
    <row r="1935" spans="1:7" s="677" customFormat="1">
      <c r="A1935" s="666"/>
      <c r="B1935" s="666"/>
      <c r="D1935" s="670"/>
      <c r="E1935" s="668"/>
      <c r="F1935" s="707"/>
      <c r="G1935" s="708"/>
    </row>
    <row r="1936" spans="1:7" s="677" customFormat="1">
      <c r="A1936" s="666"/>
      <c r="B1936" s="666"/>
      <c r="D1936" s="670"/>
      <c r="E1936" s="668"/>
      <c r="F1936" s="707"/>
      <c r="G1936" s="708"/>
    </row>
    <row r="1937" spans="1:7" s="677" customFormat="1">
      <c r="A1937" s="666"/>
      <c r="B1937" s="666"/>
      <c r="D1937" s="670"/>
      <c r="E1937" s="668"/>
      <c r="F1937" s="707"/>
      <c r="G1937" s="708"/>
    </row>
    <row r="1938" spans="1:7" s="677" customFormat="1">
      <c r="A1938" s="666"/>
      <c r="B1938" s="666"/>
      <c r="D1938" s="670"/>
      <c r="E1938" s="668"/>
      <c r="F1938" s="707"/>
      <c r="G1938" s="708"/>
    </row>
    <row r="1939" spans="1:7" s="677" customFormat="1">
      <c r="A1939" s="666"/>
      <c r="B1939" s="666"/>
      <c r="D1939" s="670"/>
      <c r="E1939" s="668"/>
      <c r="F1939" s="707"/>
      <c r="G1939" s="708"/>
    </row>
    <row r="1940" spans="1:7" s="677" customFormat="1">
      <c r="A1940" s="666"/>
      <c r="B1940" s="666"/>
      <c r="D1940" s="670"/>
      <c r="E1940" s="668"/>
      <c r="F1940" s="707"/>
      <c r="G1940" s="708"/>
    </row>
    <row r="1941" spans="1:7" s="677" customFormat="1">
      <c r="A1941" s="666"/>
      <c r="B1941" s="666"/>
      <c r="D1941" s="670"/>
      <c r="E1941" s="668"/>
      <c r="F1941" s="707"/>
      <c r="G1941" s="708"/>
    </row>
    <row r="1942" spans="1:7" s="677" customFormat="1">
      <c r="A1942" s="666"/>
      <c r="B1942" s="666"/>
      <c r="D1942" s="670"/>
      <c r="E1942" s="668"/>
      <c r="F1942" s="707"/>
      <c r="G1942" s="708"/>
    </row>
    <row r="1943" spans="1:7" s="677" customFormat="1">
      <c r="A1943" s="666"/>
      <c r="B1943" s="666"/>
      <c r="D1943" s="670"/>
      <c r="E1943" s="668"/>
      <c r="F1943" s="707"/>
      <c r="G1943" s="708"/>
    </row>
    <row r="1944" spans="1:7" s="677" customFormat="1">
      <c r="A1944" s="666"/>
      <c r="B1944" s="666"/>
      <c r="D1944" s="670"/>
      <c r="E1944" s="668"/>
      <c r="F1944" s="707"/>
      <c r="G1944" s="708"/>
    </row>
    <row r="1945" spans="1:7" s="677" customFormat="1">
      <c r="A1945" s="666"/>
      <c r="B1945" s="666"/>
      <c r="D1945" s="670"/>
      <c r="E1945" s="668"/>
      <c r="F1945" s="707"/>
      <c r="G1945" s="708"/>
    </row>
    <row r="1946" spans="1:7" s="677" customFormat="1">
      <c r="A1946" s="666"/>
      <c r="B1946" s="666"/>
      <c r="D1946" s="670"/>
      <c r="E1946" s="668"/>
      <c r="F1946" s="707"/>
      <c r="G1946" s="708"/>
    </row>
    <row r="1947" spans="1:7" s="677" customFormat="1">
      <c r="A1947" s="666"/>
      <c r="B1947" s="666"/>
      <c r="D1947" s="670"/>
      <c r="E1947" s="668"/>
      <c r="F1947" s="707"/>
      <c r="G1947" s="708"/>
    </row>
    <row r="1948" spans="1:7" s="677" customFormat="1">
      <c r="A1948" s="666"/>
      <c r="B1948" s="666"/>
      <c r="D1948" s="670"/>
      <c r="E1948" s="668"/>
      <c r="F1948" s="707"/>
      <c r="G1948" s="708"/>
    </row>
    <row r="1949" spans="1:7" s="677" customFormat="1">
      <c r="A1949" s="666"/>
      <c r="B1949" s="666"/>
      <c r="D1949" s="670"/>
      <c r="E1949" s="668"/>
      <c r="F1949" s="707"/>
      <c r="G1949" s="708"/>
    </row>
    <row r="1950" spans="1:7" s="677" customFormat="1">
      <c r="A1950" s="666"/>
      <c r="B1950" s="666"/>
      <c r="D1950" s="670"/>
      <c r="E1950" s="668"/>
      <c r="F1950" s="707"/>
      <c r="G1950" s="708"/>
    </row>
    <row r="1951" spans="1:7" s="677" customFormat="1">
      <c r="A1951" s="666"/>
      <c r="B1951" s="666"/>
      <c r="D1951" s="670"/>
      <c r="E1951" s="668"/>
      <c r="F1951" s="707"/>
      <c r="G1951" s="708"/>
    </row>
    <row r="1952" spans="1:7" s="677" customFormat="1">
      <c r="A1952" s="666"/>
      <c r="B1952" s="666"/>
      <c r="D1952" s="670"/>
      <c r="E1952" s="668"/>
      <c r="F1952" s="707"/>
      <c r="G1952" s="708"/>
    </row>
    <row r="1953" spans="1:7" s="677" customFormat="1">
      <c r="A1953" s="666"/>
      <c r="B1953" s="666"/>
      <c r="D1953" s="670"/>
      <c r="E1953" s="668"/>
      <c r="F1953" s="707"/>
      <c r="G1953" s="708"/>
    </row>
    <row r="1954" spans="1:7" s="677" customFormat="1">
      <c r="A1954" s="666"/>
      <c r="B1954" s="666"/>
      <c r="D1954" s="670"/>
      <c r="E1954" s="668"/>
      <c r="F1954" s="707"/>
      <c r="G1954" s="708"/>
    </row>
    <row r="1955" spans="1:7" s="677" customFormat="1">
      <c r="A1955" s="666"/>
      <c r="B1955" s="666"/>
      <c r="D1955" s="670"/>
      <c r="E1955" s="668"/>
      <c r="F1955" s="707"/>
      <c r="G1955" s="708"/>
    </row>
    <row r="1956" spans="1:7" s="677" customFormat="1">
      <c r="A1956" s="666"/>
      <c r="B1956" s="666"/>
      <c r="D1956" s="670"/>
      <c r="E1956" s="668"/>
      <c r="F1956" s="707"/>
      <c r="G1956" s="708"/>
    </row>
    <row r="1957" spans="1:7" s="677" customFormat="1">
      <c r="A1957" s="666"/>
      <c r="B1957" s="666"/>
      <c r="D1957" s="670"/>
      <c r="E1957" s="668"/>
      <c r="F1957" s="707"/>
      <c r="G1957" s="708"/>
    </row>
    <row r="1958" spans="1:7" s="677" customFormat="1">
      <c r="A1958" s="666"/>
      <c r="B1958" s="666"/>
      <c r="D1958" s="670"/>
      <c r="E1958" s="668"/>
      <c r="F1958" s="707"/>
      <c r="G1958" s="708"/>
    </row>
    <row r="1959" spans="1:7" s="677" customFormat="1">
      <c r="A1959" s="666"/>
      <c r="B1959" s="666"/>
      <c r="D1959" s="670"/>
      <c r="E1959" s="668"/>
      <c r="F1959" s="707"/>
      <c r="G1959" s="708"/>
    </row>
    <row r="1960" spans="1:7" s="677" customFormat="1">
      <c r="A1960" s="666"/>
      <c r="B1960" s="666"/>
      <c r="D1960" s="670"/>
      <c r="E1960" s="668"/>
      <c r="F1960" s="707"/>
      <c r="G1960" s="708"/>
    </row>
    <row r="1961" spans="1:7" s="677" customFormat="1">
      <c r="A1961" s="666"/>
      <c r="B1961" s="666"/>
      <c r="D1961" s="670"/>
      <c r="E1961" s="668"/>
      <c r="F1961" s="707"/>
      <c r="G1961" s="708"/>
    </row>
    <row r="3176" spans="85:85">
      <c r="CG3176" s="670" t="s">
        <v>5</v>
      </c>
    </row>
  </sheetData>
  <mergeCells count="3">
    <mergeCell ref="F9:G9"/>
    <mergeCell ref="A9:D9"/>
    <mergeCell ref="E9:E10"/>
  </mergeCells>
  <phoneticPr fontId="69" type="noConversion"/>
  <printOptions horizontalCentered="1"/>
  <pageMargins left="0.196850393700787" right="0" top="0.56999999999999995" bottom="0.196850393700787" header="0.196850393700787" footer="0.15748031496063"/>
  <pageSetup paperSize="9" scale="86" orientation="portrait" r:id="rId1"/>
  <headerFooter alignWithMargins="0">
    <oddHeader>&amp;RPage &amp;P / &amp;N</oddHeader>
  </headerFooter>
  <rowBreaks count="1" manualBreakCount="1">
    <brk id="2347" max="16383" man="1"/>
  </rowBreaks>
  <colBreaks count="1" manualBreakCount="1">
    <brk id="7" max="1048575" man="1"/>
  </colBreaks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51">
    <tabColor indexed="10"/>
  </sheetPr>
  <dimension ref="A1:CO3679"/>
  <sheetViews>
    <sheetView workbookViewId="0"/>
  </sheetViews>
  <sheetFormatPr defaultColWidth="8" defaultRowHeight="20.5"/>
  <cols>
    <col min="1" max="1" width="3.26953125" style="131" customWidth="1"/>
    <col min="2" max="2" width="5" style="131" customWidth="1"/>
    <col min="3" max="3" width="9.36328125" style="132" customWidth="1"/>
    <col min="4" max="4" width="12.90625" style="139" customWidth="1"/>
    <col min="5" max="5" width="35.6328125" style="139" customWidth="1"/>
    <col min="6" max="6" width="7.26953125" style="187" customWidth="1"/>
    <col min="7" max="7" width="9.7265625" style="188" customWidth="1"/>
    <col min="8" max="8" width="9.7265625" style="189" customWidth="1"/>
    <col min="9" max="9" width="9" style="189" bestFit="1" customWidth="1"/>
    <col min="10" max="10" width="8.90625" style="189" bestFit="1" customWidth="1"/>
    <col min="11" max="11" width="9.08984375" style="190" customWidth="1"/>
    <col min="12" max="12" width="13.7265625" style="190" customWidth="1"/>
    <col min="13" max="13" width="7.6328125" style="190" customWidth="1"/>
    <col min="14" max="14" width="10" style="139" hidden="1" customWidth="1"/>
    <col min="15" max="15" width="7.6328125" style="139" customWidth="1"/>
    <col min="16" max="16384" width="8" style="139"/>
  </cols>
  <sheetData>
    <row r="1" spans="1:15" ht="18" customHeight="1">
      <c r="D1" s="133"/>
      <c r="E1" s="133"/>
      <c r="F1" s="134"/>
      <c r="G1" s="135"/>
      <c r="H1" s="133"/>
      <c r="I1" s="136"/>
      <c r="J1" s="136"/>
      <c r="K1" s="136"/>
      <c r="L1" s="137"/>
      <c r="M1" s="138"/>
    </row>
    <row r="2" spans="1:15" ht="18" customHeight="1">
      <c r="D2" s="133"/>
      <c r="E2" s="133"/>
      <c r="F2" s="134"/>
      <c r="G2" s="135"/>
      <c r="H2" s="133"/>
      <c r="I2" s="136"/>
      <c r="J2" s="136"/>
      <c r="K2" s="136"/>
      <c r="L2" s="137"/>
      <c r="M2" s="138"/>
    </row>
    <row r="3" spans="1:15" ht="25" customHeight="1">
      <c r="D3" s="1714" t="s">
        <v>2308</v>
      </c>
      <c r="E3" s="1714"/>
      <c r="F3" s="134"/>
      <c r="G3" s="135"/>
      <c r="H3" s="133"/>
      <c r="I3" s="140"/>
      <c r="J3" s="141"/>
      <c r="K3" s="142"/>
      <c r="L3" s="143"/>
      <c r="M3" s="143"/>
    </row>
    <row r="4" spans="1:15" ht="25" customHeight="1">
      <c r="D4" s="1715" t="s">
        <v>2309</v>
      </c>
      <c r="E4" s="1715"/>
      <c r="F4" s="144"/>
      <c r="G4" s="135"/>
      <c r="H4" s="133"/>
      <c r="I4" s="141"/>
      <c r="J4" s="141"/>
      <c r="K4" s="142"/>
      <c r="L4" s="143"/>
      <c r="M4" s="143"/>
    </row>
    <row r="5" spans="1:15" ht="15" customHeight="1" thickBot="1">
      <c r="E5" s="145"/>
      <c r="F5" s="1716"/>
      <c r="G5" s="1717"/>
      <c r="H5" s="138"/>
      <c r="I5" s="146"/>
      <c r="J5" s="146"/>
      <c r="K5" s="147"/>
      <c r="L5" s="147"/>
      <c r="M5" s="147"/>
    </row>
    <row r="6" spans="1:15" ht="26.5" thickBot="1">
      <c r="A6" s="1704" t="s">
        <v>2310</v>
      </c>
      <c r="B6" s="1705"/>
      <c r="C6" s="1706"/>
      <c r="D6" s="1711" t="s">
        <v>3713</v>
      </c>
      <c r="E6" s="1711"/>
      <c r="F6" s="1712" t="s">
        <v>3714</v>
      </c>
      <c r="G6" s="1713"/>
      <c r="H6" s="1713"/>
      <c r="I6" s="1708" t="s">
        <v>3715</v>
      </c>
      <c r="J6" s="1709"/>
      <c r="K6" s="1709"/>
      <c r="L6" s="1710"/>
      <c r="M6" s="148"/>
    </row>
    <row r="7" spans="1:15" s="161" customFormat="1" ht="22.5" customHeight="1">
      <c r="A7" s="1704" t="s">
        <v>3716</v>
      </c>
      <c r="B7" s="1706"/>
      <c r="C7" s="149" t="s">
        <v>4044</v>
      </c>
      <c r="D7" s="150" t="s">
        <v>4045</v>
      </c>
      <c r="E7" s="149" t="s">
        <v>4023</v>
      </c>
      <c r="F7" s="151" t="s">
        <v>3717</v>
      </c>
      <c r="G7" s="152" t="s">
        <v>3718</v>
      </c>
      <c r="H7" s="153" t="s">
        <v>3719</v>
      </c>
      <c r="I7" s="154" t="s">
        <v>3720</v>
      </c>
      <c r="J7" s="155" t="s">
        <v>3721</v>
      </c>
      <c r="K7" s="156" t="s">
        <v>3722</v>
      </c>
      <c r="L7" s="157" t="s">
        <v>4024</v>
      </c>
      <c r="M7" s="158" t="s">
        <v>4857</v>
      </c>
      <c r="N7" s="159" t="s">
        <v>4858</v>
      </c>
      <c r="O7" s="160" t="s">
        <v>4404</v>
      </c>
    </row>
    <row r="8" spans="1:15" s="146" customFormat="1" ht="23">
      <c r="A8" s="162" t="s">
        <v>334</v>
      </c>
      <c r="B8" s="163" t="s">
        <v>2834</v>
      </c>
      <c r="C8" s="164" t="s">
        <v>4508</v>
      </c>
      <c r="D8" s="165" t="s">
        <v>625</v>
      </c>
      <c r="E8" s="165" t="s">
        <v>3693</v>
      </c>
      <c r="F8" s="166">
        <v>1000</v>
      </c>
      <c r="G8" s="167">
        <v>0</v>
      </c>
      <c r="H8" s="168">
        <v>0</v>
      </c>
      <c r="I8" s="169">
        <v>6000</v>
      </c>
      <c r="J8" s="170">
        <v>6</v>
      </c>
      <c r="K8" s="171">
        <v>0</v>
      </c>
      <c r="L8" s="172">
        <v>6000</v>
      </c>
      <c r="M8" s="173"/>
      <c r="N8" s="174"/>
      <c r="O8" s="175"/>
    </row>
    <row r="9" spans="1:15" s="146" customFormat="1" ht="23">
      <c r="A9" s="162" t="s">
        <v>334</v>
      </c>
      <c r="B9" s="163" t="s">
        <v>2835</v>
      </c>
      <c r="C9" s="164" t="s">
        <v>1525</v>
      </c>
      <c r="D9" s="165" t="s">
        <v>1941</v>
      </c>
      <c r="E9" s="165" t="s">
        <v>1370</v>
      </c>
      <c r="F9" s="166">
        <v>1500</v>
      </c>
      <c r="G9" s="167">
        <v>0</v>
      </c>
      <c r="H9" s="168">
        <v>0</v>
      </c>
      <c r="I9" s="169">
        <v>1500</v>
      </c>
      <c r="J9" s="170">
        <v>1</v>
      </c>
      <c r="K9" s="171">
        <v>0</v>
      </c>
      <c r="L9" s="172">
        <v>1500</v>
      </c>
      <c r="M9" s="173"/>
      <c r="N9" s="174"/>
      <c r="O9" s="175"/>
    </row>
    <row r="10" spans="1:15" s="146" customFormat="1" ht="23">
      <c r="A10" s="162" t="s">
        <v>334</v>
      </c>
      <c r="B10" s="163" t="s">
        <v>1495</v>
      </c>
      <c r="C10" s="164" t="s">
        <v>1557</v>
      </c>
      <c r="D10" s="165" t="s">
        <v>4</v>
      </c>
      <c r="E10" s="165" t="s">
        <v>801</v>
      </c>
      <c r="F10" s="166">
        <v>500</v>
      </c>
      <c r="G10" s="167">
        <v>0</v>
      </c>
      <c r="H10" s="168">
        <v>0</v>
      </c>
      <c r="I10" s="169">
        <v>1500</v>
      </c>
      <c r="J10" s="170">
        <v>3</v>
      </c>
      <c r="K10" s="171">
        <v>0</v>
      </c>
      <c r="L10" s="172">
        <v>1500</v>
      </c>
      <c r="M10" s="173"/>
      <c r="N10" s="174"/>
      <c r="O10" s="175"/>
    </row>
    <row r="11" spans="1:15" s="146" customFormat="1" ht="23">
      <c r="A11" s="162" t="s">
        <v>334</v>
      </c>
      <c r="B11" s="163" t="s">
        <v>1496</v>
      </c>
      <c r="C11" s="164" t="s">
        <v>3058</v>
      </c>
      <c r="D11" s="165" t="s">
        <v>3896</v>
      </c>
      <c r="E11" s="165" t="s">
        <v>2493</v>
      </c>
      <c r="F11" s="166">
        <v>400</v>
      </c>
      <c r="G11" s="167">
        <v>0</v>
      </c>
      <c r="H11" s="168">
        <v>0</v>
      </c>
      <c r="I11" s="169">
        <v>4800</v>
      </c>
      <c r="J11" s="170">
        <v>12</v>
      </c>
      <c r="K11" s="171">
        <v>0</v>
      </c>
      <c r="L11" s="172">
        <v>4800</v>
      </c>
      <c r="M11" s="173"/>
      <c r="N11" s="174"/>
      <c r="O11" s="175"/>
    </row>
    <row r="12" spans="1:15" s="146" customFormat="1" ht="23">
      <c r="A12" s="162" t="s">
        <v>334</v>
      </c>
      <c r="B12" s="163" t="s">
        <v>1497</v>
      </c>
      <c r="C12" s="164" t="s">
        <v>1699</v>
      </c>
      <c r="D12" s="165" t="s">
        <v>1939</v>
      </c>
      <c r="E12" s="165" t="s">
        <v>631</v>
      </c>
      <c r="F12" s="166">
        <v>2000</v>
      </c>
      <c r="G12" s="167">
        <v>0</v>
      </c>
      <c r="H12" s="168">
        <v>0</v>
      </c>
      <c r="I12" s="169">
        <v>4000</v>
      </c>
      <c r="J12" s="170">
        <v>2</v>
      </c>
      <c r="K12" s="171">
        <v>0</v>
      </c>
      <c r="L12" s="172">
        <v>4000</v>
      </c>
      <c r="M12" s="173"/>
      <c r="N12" s="174"/>
      <c r="O12" s="175"/>
    </row>
    <row r="13" spans="1:15" s="146" customFormat="1" ht="23">
      <c r="A13" s="162" t="s">
        <v>334</v>
      </c>
      <c r="B13" s="163" t="s">
        <v>1498</v>
      </c>
      <c r="C13" s="164" t="s">
        <v>4671</v>
      </c>
      <c r="D13" s="165" t="s">
        <v>3199</v>
      </c>
      <c r="E13" s="165" t="s">
        <v>502</v>
      </c>
      <c r="F13" s="166">
        <v>500</v>
      </c>
      <c r="G13" s="167">
        <v>0</v>
      </c>
      <c r="H13" s="168">
        <v>0</v>
      </c>
      <c r="I13" s="169">
        <v>500</v>
      </c>
      <c r="J13" s="170">
        <v>1</v>
      </c>
      <c r="K13" s="171">
        <v>0</v>
      </c>
      <c r="L13" s="172">
        <v>500</v>
      </c>
      <c r="M13" s="173"/>
      <c r="N13" s="174"/>
      <c r="O13" s="175"/>
    </row>
    <row r="14" spans="1:15" s="146" customFormat="1" ht="23">
      <c r="A14" s="162" t="s">
        <v>334</v>
      </c>
      <c r="B14" s="163" t="s">
        <v>1499</v>
      </c>
      <c r="C14" s="164" t="s">
        <v>4544</v>
      </c>
      <c r="D14" s="165" t="s">
        <v>1925</v>
      </c>
      <c r="E14" s="165" t="s">
        <v>798</v>
      </c>
      <c r="F14" s="166">
        <v>200</v>
      </c>
      <c r="G14" s="167">
        <v>0</v>
      </c>
      <c r="H14" s="168">
        <v>0</v>
      </c>
      <c r="I14" s="169">
        <v>1200</v>
      </c>
      <c r="J14" s="170">
        <v>6</v>
      </c>
      <c r="K14" s="171">
        <v>0</v>
      </c>
      <c r="L14" s="172">
        <v>1200</v>
      </c>
      <c r="M14" s="173"/>
      <c r="N14" s="174"/>
      <c r="O14" s="175"/>
    </row>
    <row r="15" spans="1:15" s="146" customFormat="1" ht="23">
      <c r="A15" s="162" t="s">
        <v>334</v>
      </c>
      <c r="B15" s="163" t="s">
        <v>382</v>
      </c>
      <c r="C15" s="164" t="s">
        <v>2923</v>
      </c>
      <c r="D15" s="165" t="s">
        <v>2772</v>
      </c>
      <c r="E15" s="165" t="s">
        <v>797</v>
      </c>
      <c r="F15" s="166">
        <v>400</v>
      </c>
      <c r="G15" s="167">
        <v>0</v>
      </c>
      <c r="H15" s="168">
        <v>0</v>
      </c>
      <c r="I15" s="169">
        <v>1200</v>
      </c>
      <c r="J15" s="170">
        <v>3</v>
      </c>
      <c r="K15" s="171">
        <v>0</v>
      </c>
      <c r="L15" s="172">
        <v>1200</v>
      </c>
      <c r="M15" s="173"/>
      <c r="N15" s="174"/>
      <c r="O15" s="175"/>
    </row>
    <row r="16" spans="1:15" s="146" customFormat="1" ht="23">
      <c r="A16" s="162" t="s">
        <v>334</v>
      </c>
      <c r="B16" s="163" t="s">
        <v>383</v>
      </c>
      <c r="C16" s="164" t="s">
        <v>1524</v>
      </c>
      <c r="D16" s="165" t="s">
        <v>1940</v>
      </c>
      <c r="E16" s="165" t="s">
        <v>3744</v>
      </c>
      <c r="F16" s="166">
        <v>1500</v>
      </c>
      <c r="G16" s="167">
        <v>0</v>
      </c>
      <c r="H16" s="168">
        <v>0</v>
      </c>
      <c r="I16" s="169">
        <v>3000</v>
      </c>
      <c r="J16" s="170">
        <v>2</v>
      </c>
      <c r="K16" s="171">
        <v>0</v>
      </c>
      <c r="L16" s="172">
        <v>3000</v>
      </c>
      <c r="M16" s="173"/>
      <c r="N16" s="174"/>
      <c r="O16" s="175"/>
    </row>
    <row r="17" spans="1:15" s="146" customFormat="1" ht="23">
      <c r="A17" s="162" t="s">
        <v>334</v>
      </c>
      <c r="B17" s="163" t="s">
        <v>4935</v>
      </c>
      <c r="C17" s="164" t="s">
        <v>4669</v>
      </c>
      <c r="D17" s="165" t="s">
        <v>4670</v>
      </c>
      <c r="E17" s="165" t="s">
        <v>1091</v>
      </c>
      <c r="F17" s="166">
        <v>400</v>
      </c>
      <c r="G17" s="167">
        <v>0</v>
      </c>
      <c r="H17" s="168">
        <v>0</v>
      </c>
      <c r="I17" s="169">
        <v>800</v>
      </c>
      <c r="J17" s="170">
        <v>2</v>
      </c>
      <c r="K17" s="171">
        <v>0</v>
      </c>
      <c r="L17" s="172">
        <v>800</v>
      </c>
      <c r="M17" s="173"/>
      <c r="N17" s="174"/>
      <c r="O17" s="175"/>
    </row>
    <row r="18" spans="1:15" s="146" customFormat="1" ht="23">
      <c r="A18" s="162" t="s">
        <v>334</v>
      </c>
      <c r="B18" s="163" t="s">
        <v>4936</v>
      </c>
      <c r="C18" s="164" t="s">
        <v>4545</v>
      </c>
      <c r="D18" s="165" t="s">
        <v>1926</v>
      </c>
      <c r="E18" s="165" t="s">
        <v>798</v>
      </c>
      <c r="F18" s="166">
        <v>400</v>
      </c>
      <c r="G18" s="167">
        <v>0</v>
      </c>
      <c r="H18" s="168">
        <v>0</v>
      </c>
      <c r="I18" s="169">
        <v>2400</v>
      </c>
      <c r="J18" s="170">
        <v>6</v>
      </c>
      <c r="K18" s="171">
        <v>0</v>
      </c>
      <c r="L18" s="172">
        <v>2400</v>
      </c>
      <c r="M18" s="173"/>
      <c r="N18" s="174"/>
      <c r="O18" s="175"/>
    </row>
    <row r="19" spans="1:15" s="146" customFormat="1" ht="23">
      <c r="A19" s="162" t="s">
        <v>334</v>
      </c>
      <c r="B19" s="163" t="s">
        <v>4937</v>
      </c>
      <c r="C19" s="164" t="s">
        <v>4655</v>
      </c>
      <c r="D19" s="165" t="s">
        <v>1698</v>
      </c>
      <c r="E19" s="165" t="s">
        <v>135</v>
      </c>
      <c r="F19" s="166">
        <v>2000</v>
      </c>
      <c r="G19" s="167">
        <v>0</v>
      </c>
      <c r="H19" s="168">
        <v>0</v>
      </c>
      <c r="I19" s="169">
        <v>2000</v>
      </c>
      <c r="J19" s="170">
        <v>1</v>
      </c>
      <c r="K19" s="171">
        <v>0</v>
      </c>
      <c r="L19" s="172">
        <v>2000</v>
      </c>
      <c r="M19" s="173"/>
      <c r="N19" s="174"/>
      <c r="O19" s="175"/>
    </row>
    <row r="20" spans="1:15" s="146" customFormat="1" ht="23">
      <c r="A20" s="162" t="s">
        <v>334</v>
      </c>
      <c r="B20" s="163" t="s">
        <v>4938</v>
      </c>
      <c r="C20" s="164" t="s">
        <v>3200</v>
      </c>
      <c r="D20" s="165" t="s">
        <v>4842</v>
      </c>
      <c r="E20" s="165" t="s">
        <v>136</v>
      </c>
      <c r="F20" s="166">
        <v>500</v>
      </c>
      <c r="G20" s="167">
        <v>0</v>
      </c>
      <c r="H20" s="168">
        <v>0</v>
      </c>
      <c r="I20" s="169">
        <v>500</v>
      </c>
      <c r="J20" s="170">
        <v>1</v>
      </c>
      <c r="K20" s="171">
        <v>0</v>
      </c>
      <c r="L20" s="172">
        <v>500</v>
      </c>
      <c r="M20" s="173"/>
      <c r="N20" s="174"/>
      <c r="O20" s="175"/>
    </row>
    <row r="21" spans="1:15" s="146" customFormat="1" ht="23">
      <c r="A21" s="162" t="s">
        <v>334</v>
      </c>
      <c r="B21" s="163" t="s">
        <v>4939</v>
      </c>
      <c r="C21" s="164" t="s">
        <v>2603</v>
      </c>
      <c r="D21" s="165" t="s">
        <v>4668</v>
      </c>
      <c r="E21" s="165" t="s">
        <v>3501</v>
      </c>
      <c r="F21" s="166">
        <v>400</v>
      </c>
      <c r="G21" s="167">
        <v>0</v>
      </c>
      <c r="H21" s="168">
        <v>0</v>
      </c>
      <c r="I21" s="169">
        <v>800</v>
      </c>
      <c r="J21" s="170">
        <v>2</v>
      </c>
      <c r="K21" s="171">
        <v>0</v>
      </c>
      <c r="L21" s="172">
        <v>800</v>
      </c>
      <c r="M21" s="173"/>
      <c r="N21" s="174"/>
      <c r="O21" s="175"/>
    </row>
    <row r="22" spans="1:15" s="146" customFormat="1" ht="23">
      <c r="A22" s="162" t="s">
        <v>334</v>
      </c>
      <c r="B22" s="163" t="s">
        <v>4940</v>
      </c>
      <c r="C22" s="164" t="s">
        <v>4546</v>
      </c>
      <c r="D22" s="165" t="s">
        <v>1927</v>
      </c>
      <c r="E22" s="165" t="s">
        <v>798</v>
      </c>
      <c r="F22" s="166">
        <v>700</v>
      </c>
      <c r="G22" s="167">
        <v>0</v>
      </c>
      <c r="H22" s="168">
        <v>0</v>
      </c>
      <c r="I22" s="169">
        <v>1400</v>
      </c>
      <c r="J22" s="170">
        <v>2</v>
      </c>
      <c r="K22" s="171">
        <v>0</v>
      </c>
      <c r="L22" s="172">
        <v>1400</v>
      </c>
      <c r="M22" s="173"/>
      <c r="N22" s="174"/>
      <c r="O22" s="175"/>
    </row>
    <row r="23" spans="1:15" s="146" customFormat="1" ht="23">
      <c r="A23" s="162" t="s">
        <v>334</v>
      </c>
      <c r="B23" s="163" t="s">
        <v>4941</v>
      </c>
      <c r="C23" s="164" t="s">
        <v>3049</v>
      </c>
      <c r="D23" s="165" t="s">
        <v>422</v>
      </c>
      <c r="E23" s="165" t="s">
        <v>3742</v>
      </c>
      <c r="F23" s="166">
        <v>100</v>
      </c>
      <c r="G23" s="167">
        <v>0</v>
      </c>
      <c r="H23" s="168">
        <v>0</v>
      </c>
      <c r="I23" s="169">
        <v>1700</v>
      </c>
      <c r="J23" s="170">
        <v>17</v>
      </c>
      <c r="K23" s="171">
        <v>0</v>
      </c>
      <c r="L23" s="172">
        <v>1700</v>
      </c>
      <c r="M23" s="173"/>
      <c r="N23" s="174"/>
      <c r="O23" s="175"/>
    </row>
    <row r="24" spans="1:15" s="146" customFormat="1" ht="23">
      <c r="A24" s="162" t="s">
        <v>334</v>
      </c>
      <c r="B24" s="163" t="s">
        <v>4942</v>
      </c>
      <c r="C24" s="164" t="s">
        <v>4171</v>
      </c>
      <c r="D24" s="165" t="s">
        <v>1975</v>
      </c>
      <c r="E24" s="165" t="s">
        <v>4566</v>
      </c>
      <c r="F24" s="166">
        <v>150</v>
      </c>
      <c r="G24" s="167">
        <v>0</v>
      </c>
      <c r="H24" s="168">
        <v>0</v>
      </c>
      <c r="I24" s="169">
        <v>300</v>
      </c>
      <c r="J24" s="170">
        <v>2</v>
      </c>
      <c r="K24" s="171">
        <v>0</v>
      </c>
      <c r="L24" s="172">
        <v>300</v>
      </c>
      <c r="M24" s="173"/>
      <c r="N24" s="174"/>
      <c r="O24" s="175"/>
    </row>
    <row r="25" spans="1:15" s="146" customFormat="1" ht="23">
      <c r="A25" s="162" t="s">
        <v>334</v>
      </c>
      <c r="B25" s="163" t="s">
        <v>4943</v>
      </c>
      <c r="C25" s="164" t="s">
        <v>3037</v>
      </c>
      <c r="D25" s="165" t="s">
        <v>3616</v>
      </c>
      <c r="E25" s="165" t="s">
        <v>3056</v>
      </c>
      <c r="F25" s="166">
        <v>1000</v>
      </c>
      <c r="G25" s="167">
        <v>0</v>
      </c>
      <c r="H25" s="168">
        <v>0</v>
      </c>
      <c r="I25" s="169">
        <v>3000</v>
      </c>
      <c r="J25" s="170">
        <v>3</v>
      </c>
      <c r="K25" s="171">
        <v>0</v>
      </c>
      <c r="L25" s="172">
        <v>3000</v>
      </c>
      <c r="M25" s="173"/>
      <c r="N25" s="174"/>
      <c r="O25" s="175"/>
    </row>
    <row r="26" spans="1:15" s="146" customFormat="1" ht="23">
      <c r="A26" s="162" t="s">
        <v>334</v>
      </c>
      <c r="B26" s="163" t="s">
        <v>4944</v>
      </c>
      <c r="C26" s="164" t="s">
        <v>4548</v>
      </c>
      <c r="D26" s="165" t="s">
        <v>2967</v>
      </c>
      <c r="E26" s="165" t="s">
        <v>800</v>
      </c>
      <c r="F26" s="166">
        <v>500</v>
      </c>
      <c r="G26" s="167">
        <v>0</v>
      </c>
      <c r="H26" s="168">
        <v>0</v>
      </c>
      <c r="I26" s="169">
        <v>1500</v>
      </c>
      <c r="J26" s="170">
        <v>3</v>
      </c>
      <c r="K26" s="171">
        <v>0</v>
      </c>
      <c r="L26" s="172">
        <v>1500</v>
      </c>
      <c r="M26" s="173"/>
      <c r="N26" s="174"/>
      <c r="O26" s="175"/>
    </row>
    <row r="27" spans="1:15" s="146" customFormat="1" ht="23">
      <c r="A27" s="162" t="s">
        <v>334</v>
      </c>
      <c r="B27" s="163" t="s">
        <v>4945</v>
      </c>
      <c r="C27" s="164" t="s">
        <v>4547</v>
      </c>
      <c r="D27" s="165" t="s">
        <v>1928</v>
      </c>
      <c r="E27" s="165" t="s">
        <v>799</v>
      </c>
      <c r="F27" s="166">
        <v>1700</v>
      </c>
      <c r="G27" s="167">
        <v>0</v>
      </c>
      <c r="H27" s="168">
        <v>0</v>
      </c>
      <c r="I27" s="169">
        <v>1700</v>
      </c>
      <c r="J27" s="170">
        <v>1</v>
      </c>
      <c r="K27" s="171">
        <v>0</v>
      </c>
      <c r="L27" s="172">
        <v>1700</v>
      </c>
      <c r="M27" s="173"/>
      <c r="N27" s="174"/>
      <c r="O27" s="175"/>
    </row>
    <row r="28" spans="1:15" s="146" customFormat="1" ht="23">
      <c r="A28" s="162" t="s">
        <v>334</v>
      </c>
      <c r="B28" s="163" t="s">
        <v>4946</v>
      </c>
      <c r="C28" s="164" t="s">
        <v>1830</v>
      </c>
      <c r="D28" s="165" t="s">
        <v>1553</v>
      </c>
      <c r="E28" s="165" t="s">
        <v>2782</v>
      </c>
      <c r="F28" s="166">
        <v>100</v>
      </c>
      <c r="G28" s="167">
        <v>0</v>
      </c>
      <c r="H28" s="168">
        <v>0</v>
      </c>
      <c r="I28" s="169">
        <v>1700</v>
      </c>
      <c r="J28" s="170">
        <v>17</v>
      </c>
      <c r="K28" s="171">
        <v>0</v>
      </c>
      <c r="L28" s="172">
        <v>1700</v>
      </c>
      <c r="M28" s="173"/>
      <c r="N28" s="174"/>
      <c r="O28" s="175"/>
    </row>
    <row r="29" spans="1:15" s="146" customFormat="1" ht="23">
      <c r="A29" s="162" t="s">
        <v>334</v>
      </c>
      <c r="B29" s="163" t="s">
        <v>4947</v>
      </c>
      <c r="C29" s="164" t="s">
        <v>1723</v>
      </c>
      <c r="D29" s="165" t="s">
        <v>4642</v>
      </c>
      <c r="E29" s="165" t="s">
        <v>3861</v>
      </c>
      <c r="F29" s="166">
        <v>500</v>
      </c>
      <c r="G29" s="167">
        <v>0</v>
      </c>
      <c r="H29" s="168">
        <v>0</v>
      </c>
      <c r="I29" s="169">
        <v>500</v>
      </c>
      <c r="J29" s="170">
        <v>1</v>
      </c>
      <c r="K29" s="171">
        <v>0</v>
      </c>
      <c r="L29" s="172">
        <v>500</v>
      </c>
      <c r="M29" s="173"/>
      <c r="N29" s="174"/>
      <c r="O29" s="175"/>
    </row>
    <row r="30" spans="1:15" s="146" customFormat="1" ht="23">
      <c r="A30" s="162" t="s">
        <v>334</v>
      </c>
      <c r="B30" s="163" t="s">
        <v>4948</v>
      </c>
      <c r="C30" s="164" t="s">
        <v>2057</v>
      </c>
      <c r="D30" s="165" t="s">
        <v>3127</v>
      </c>
      <c r="E30" s="165" t="s">
        <v>4025</v>
      </c>
      <c r="F30" s="166">
        <v>300</v>
      </c>
      <c r="G30" s="167">
        <v>0</v>
      </c>
      <c r="H30" s="168">
        <v>0</v>
      </c>
      <c r="I30" s="169">
        <v>1500</v>
      </c>
      <c r="J30" s="170">
        <v>5</v>
      </c>
      <c r="K30" s="171">
        <v>0</v>
      </c>
      <c r="L30" s="172">
        <v>1500</v>
      </c>
      <c r="M30" s="173"/>
      <c r="N30" s="174"/>
      <c r="O30" s="175"/>
    </row>
    <row r="31" spans="1:15" s="146" customFormat="1" ht="23">
      <c r="A31" s="162" t="s">
        <v>334</v>
      </c>
      <c r="B31" s="163" t="s">
        <v>4949</v>
      </c>
      <c r="C31" s="164" t="s">
        <v>672</v>
      </c>
      <c r="D31" s="165" t="s">
        <v>1319</v>
      </c>
      <c r="E31" s="165" t="s">
        <v>3957</v>
      </c>
      <c r="F31" s="166">
        <v>80</v>
      </c>
      <c r="G31" s="167">
        <v>0</v>
      </c>
      <c r="H31" s="168">
        <v>0</v>
      </c>
      <c r="I31" s="169">
        <v>0</v>
      </c>
      <c r="J31" s="170" t="s">
        <v>2088</v>
      </c>
      <c r="K31" s="171">
        <v>0</v>
      </c>
      <c r="L31" s="172">
        <v>0</v>
      </c>
      <c r="M31" s="173"/>
      <c r="N31" s="174"/>
      <c r="O31" s="175"/>
    </row>
    <row r="32" spans="1:15" s="146" customFormat="1" ht="23">
      <c r="A32" s="162" t="s">
        <v>334</v>
      </c>
      <c r="B32" s="163" t="s">
        <v>1264</v>
      </c>
      <c r="C32" s="164" t="s">
        <v>4550</v>
      </c>
      <c r="D32" s="165" t="s">
        <v>1423</v>
      </c>
      <c r="E32" s="165" t="s">
        <v>3694</v>
      </c>
      <c r="F32" s="166">
        <v>200</v>
      </c>
      <c r="G32" s="167">
        <v>0</v>
      </c>
      <c r="H32" s="168">
        <v>0</v>
      </c>
      <c r="I32" s="169">
        <v>3600</v>
      </c>
      <c r="J32" s="170">
        <v>18</v>
      </c>
      <c r="K32" s="171">
        <v>0</v>
      </c>
      <c r="L32" s="172">
        <v>3600</v>
      </c>
      <c r="M32" s="173"/>
      <c r="N32" s="174"/>
      <c r="O32" s="175"/>
    </row>
    <row r="33" spans="1:15" s="146" customFormat="1" ht="23">
      <c r="A33" s="162" t="s">
        <v>334</v>
      </c>
      <c r="B33" s="163" t="s">
        <v>1265</v>
      </c>
      <c r="C33" s="164" t="s">
        <v>4543</v>
      </c>
      <c r="D33" s="165" t="s">
        <v>2968</v>
      </c>
      <c r="E33" s="165" t="s">
        <v>2084</v>
      </c>
      <c r="F33" s="166">
        <v>1000</v>
      </c>
      <c r="G33" s="167">
        <v>0</v>
      </c>
      <c r="H33" s="168">
        <v>0</v>
      </c>
      <c r="I33" s="169">
        <v>1000</v>
      </c>
      <c r="J33" s="170">
        <v>1</v>
      </c>
      <c r="K33" s="171">
        <v>0</v>
      </c>
      <c r="L33" s="172">
        <v>1000</v>
      </c>
      <c r="M33" s="173"/>
      <c r="N33" s="174"/>
      <c r="O33" s="175"/>
    </row>
    <row r="34" spans="1:15" s="146" customFormat="1" ht="23">
      <c r="A34" s="162" t="s">
        <v>334</v>
      </c>
      <c r="B34" s="163" t="s">
        <v>1266</v>
      </c>
      <c r="C34" s="164" t="s">
        <v>31</v>
      </c>
      <c r="D34" s="165" t="s">
        <v>1798</v>
      </c>
      <c r="E34" s="165" t="s">
        <v>2209</v>
      </c>
      <c r="F34" s="166">
        <v>1000</v>
      </c>
      <c r="G34" s="167">
        <v>0</v>
      </c>
      <c r="H34" s="168">
        <v>0</v>
      </c>
      <c r="I34" s="169">
        <v>1000</v>
      </c>
      <c r="J34" s="170">
        <v>1</v>
      </c>
      <c r="K34" s="171">
        <v>0</v>
      </c>
      <c r="L34" s="172">
        <v>1000</v>
      </c>
      <c r="M34" s="173"/>
      <c r="N34" s="174"/>
      <c r="O34" s="175"/>
    </row>
    <row r="35" spans="1:15" s="146" customFormat="1" ht="23">
      <c r="A35" s="162" t="s">
        <v>334</v>
      </c>
      <c r="B35" s="163" t="s">
        <v>1267</v>
      </c>
      <c r="C35" s="164" t="s">
        <v>206</v>
      </c>
      <c r="D35" s="165" t="s">
        <v>1799</v>
      </c>
      <c r="E35" s="165" t="s">
        <v>2784</v>
      </c>
      <c r="F35" s="166">
        <v>1200</v>
      </c>
      <c r="G35" s="167">
        <v>0</v>
      </c>
      <c r="H35" s="168">
        <v>0</v>
      </c>
      <c r="I35" s="169">
        <v>2400</v>
      </c>
      <c r="J35" s="170">
        <v>2</v>
      </c>
      <c r="K35" s="171">
        <v>0</v>
      </c>
      <c r="L35" s="172">
        <v>2400</v>
      </c>
      <c r="M35" s="173"/>
      <c r="N35" s="174"/>
      <c r="O35" s="175"/>
    </row>
    <row r="36" spans="1:15" s="146" customFormat="1" ht="23">
      <c r="A36" s="162" t="s">
        <v>334</v>
      </c>
      <c r="B36" s="163" t="s">
        <v>1268</v>
      </c>
      <c r="C36" s="164" t="s">
        <v>1831</v>
      </c>
      <c r="D36" s="165" t="s">
        <v>1554</v>
      </c>
      <c r="E36" s="165" t="s">
        <v>2782</v>
      </c>
      <c r="F36" s="166">
        <v>100</v>
      </c>
      <c r="G36" s="167">
        <v>0</v>
      </c>
      <c r="H36" s="168">
        <v>0</v>
      </c>
      <c r="I36" s="169">
        <v>2300</v>
      </c>
      <c r="J36" s="170">
        <v>23</v>
      </c>
      <c r="K36" s="171">
        <v>0</v>
      </c>
      <c r="L36" s="172">
        <v>2300</v>
      </c>
      <c r="M36" s="173"/>
      <c r="N36" s="174"/>
      <c r="O36" s="175"/>
    </row>
    <row r="37" spans="1:15" s="146" customFormat="1" ht="23">
      <c r="A37" s="162" t="s">
        <v>334</v>
      </c>
      <c r="B37" s="163" t="s">
        <v>1269</v>
      </c>
      <c r="C37" s="164" t="s">
        <v>2693</v>
      </c>
      <c r="D37" s="165" t="s">
        <v>346</v>
      </c>
      <c r="E37" s="165" t="s">
        <v>630</v>
      </c>
      <c r="F37" s="166">
        <v>50</v>
      </c>
      <c r="G37" s="167">
        <v>0</v>
      </c>
      <c r="H37" s="168">
        <v>0</v>
      </c>
      <c r="I37" s="169">
        <v>550</v>
      </c>
      <c r="J37" s="170">
        <v>11</v>
      </c>
      <c r="K37" s="171">
        <v>0</v>
      </c>
      <c r="L37" s="172">
        <v>550</v>
      </c>
      <c r="M37" s="173"/>
      <c r="N37" s="174"/>
      <c r="O37" s="175"/>
    </row>
    <row r="38" spans="1:15" s="146" customFormat="1" ht="23">
      <c r="A38" s="162" t="s">
        <v>334</v>
      </c>
      <c r="B38" s="163" t="s">
        <v>1270</v>
      </c>
      <c r="C38" s="164" t="s">
        <v>4408</v>
      </c>
      <c r="D38" s="165" t="s">
        <v>3128</v>
      </c>
      <c r="E38" s="165" t="s">
        <v>4025</v>
      </c>
      <c r="F38" s="166">
        <v>300</v>
      </c>
      <c r="G38" s="167">
        <v>0</v>
      </c>
      <c r="H38" s="168">
        <v>0</v>
      </c>
      <c r="I38" s="169">
        <v>900</v>
      </c>
      <c r="J38" s="170">
        <v>3</v>
      </c>
      <c r="K38" s="171">
        <v>0</v>
      </c>
      <c r="L38" s="172">
        <v>900</v>
      </c>
      <c r="M38" s="173"/>
      <c r="N38" s="174"/>
      <c r="O38" s="175"/>
    </row>
    <row r="39" spans="1:15" s="146" customFormat="1" ht="23">
      <c r="A39" s="162" t="s">
        <v>334</v>
      </c>
      <c r="B39" s="163" t="s">
        <v>1271</v>
      </c>
      <c r="C39" s="164" t="s">
        <v>5349</v>
      </c>
      <c r="D39" s="165" t="s">
        <v>2650</v>
      </c>
      <c r="E39" s="165" t="s">
        <v>4092</v>
      </c>
      <c r="F39" s="166">
        <v>200</v>
      </c>
      <c r="G39" s="167">
        <v>0</v>
      </c>
      <c r="H39" s="168">
        <v>0</v>
      </c>
      <c r="I39" s="169">
        <v>200</v>
      </c>
      <c r="J39" s="170">
        <v>1</v>
      </c>
      <c r="K39" s="171">
        <v>0</v>
      </c>
      <c r="L39" s="172">
        <v>200</v>
      </c>
      <c r="M39" s="173"/>
      <c r="N39" s="174"/>
      <c r="O39" s="175"/>
    </row>
    <row r="40" spans="1:15" s="146" customFormat="1" ht="23">
      <c r="A40" s="162" t="s">
        <v>334</v>
      </c>
      <c r="B40" s="163" t="s">
        <v>3754</v>
      </c>
      <c r="C40" s="164" t="s">
        <v>29</v>
      </c>
      <c r="D40" s="165" t="s">
        <v>3309</v>
      </c>
      <c r="E40" s="165" t="s">
        <v>4990</v>
      </c>
      <c r="F40" s="166">
        <v>1000</v>
      </c>
      <c r="G40" s="167">
        <v>0</v>
      </c>
      <c r="H40" s="168">
        <v>0</v>
      </c>
      <c r="I40" s="169">
        <v>1000</v>
      </c>
      <c r="J40" s="170">
        <v>1</v>
      </c>
      <c r="K40" s="171">
        <v>0</v>
      </c>
      <c r="L40" s="172">
        <v>1000</v>
      </c>
      <c r="M40" s="173"/>
      <c r="N40" s="174"/>
      <c r="O40" s="175"/>
    </row>
    <row r="41" spans="1:15" s="146" customFormat="1" ht="23">
      <c r="A41" s="162" t="s">
        <v>334</v>
      </c>
      <c r="B41" s="163" t="s">
        <v>3755</v>
      </c>
      <c r="C41" s="164" t="s">
        <v>3612</v>
      </c>
      <c r="D41" s="165" t="s">
        <v>1945</v>
      </c>
      <c r="E41" s="165" t="s">
        <v>2864</v>
      </c>
      <c r="F41" s="166">
        <v>200</v>
      </c>
      <c r="G41" s="167">
        <v>0</v>
      </c>
      <c r="H41" s="168">
        <v>0</v>
      </c>
      <c r="I41" s="169">
        <v>0</v>
      </c>
      <c r="J41" s="170" t="s">
        <v>2088</v>
      </c>
      <c r="K41" s="171">
        <v>0</v>
      </c>
      <c r="L41" s="172">
        <v>0</v>
      </c>
      <c r="M41" s="173"/>
      <c r="N41" s="174"/>
      <c r="O41" s="175"/>
    </row>
    <row r="42" spans="1:15" s="146" customFormat="1" ht="23">
      <c r="A42" s="162" t="s">
        <v>334</v>
      </c>
      <c r="B42" s="163" t="s">
        <v>3756</v>
      </c>
      <c r="C42" s="164" t="s">
        <v>5500</v>
      </c>
      <c r="D42" s="165" t="s">
        <v>3126</v>
      </c>
      <c r="E42" s="165" t="s">
        <v>3053</v>
      </c>
      <c r="F42" s="166">
        <v>300</v>
      </c>
      <c r="G42" s="167">
        <v>0</v>
      </c>
      <c r="H42" s="168">
        <v>0</v>
      </c>
      <c r="I42" s="169">
        <v>300</v>
      </c>
      <c r="J42" s="170">
        <v>1</v>
      </c>
      <c r="K42" s="171">
        <v>0</v>
      </c>
      <c r="L42" s="172">
        <v>300</v>
      </c>
      <c r="M42" s="173"/>
      <c r="N42" s="174"/>
      <c r="O42" s="175"/>
    </row>
    <row r="43" spans="1:15" s="146" customFormat="1" ht="23">
      <c r="A43" s="162" t="s">
        <v>334</v>
      </c>
      <c r="B43" s="163" t="s">
        <v>3757</v>
      </c>
      <c r="C43" s="164" t="s">
        <v>5003</v>
      </c>
      <c r="D43" s="165" t="s">
        <v>2276</v>
      </c>
      <c r="E43" s="165" t="s">
        <v>4886</v>
      </c>
      <c r="F43" s="166">
        <v>200</v>
      </c>
      <c r="G43" s="167">
        <v>0</v>
      </c>
      <c r="H43" s="168">
        <v>0</v>
      </c>
      <c r="I43" s="169">
        <v>200</v>
      </c>
      <c r="J43" s="170">
        <v>1</v>
      </c>
      <c r="K43" s="171">
        <v>0</v>
      </c>
      <c r="L43" s="172">
        <v>200</v>
      </c>
      <c r="M43" s="173"/>
      <c r="N43" s="174"/>
      <c r="O43" s="175"/>
    </row>
    <row r="44" spans="1:15" s="146" customFormat="1" ht="23">
      <c r="A44" s="162" t="s">
        <v>334</v>
      </c>
      <c r="B44" s="163" t="s">
        <v>3758</v>
      </c>
      <c r="C44" s="164" t="s">
        <v>398</v>
      </c>
      <c r="D44" s="165" t="s">
        <v>1978</v>
      </c>
      <c r="E44" s="165" t="s">
        <v>798</v>
      </c>
      <c r="F44" s="166">
        <v>300</v>
      </c>
      <c r="G44" s="167">
        <v>0</v>
      </c>
      <c r="H44" s="168">
        <v>0</v>
      </c>
      <c r="I44" s="169">
        <v>0</v>
      </c>
      <c r="J44" s="170" t="s">
        <v>2088</v>
      </c>
      <c r="K44" s="171">
        <v>0</v>
      </c>
      <c r="L44" s="172">
        <v>0</v>
      </c>
      <c r="M44" s="173"/>
      <c r="N44" s="174"/>
      <c r="O44" s="175"/>
    </row>
    <row r="45" spans="1:15" s="146" customFormat="1" ht="23">
      <c r="A45" s="162" t="s">
        <v>334</v>
      </c>
      <c r="B45" s="163" t="s">
        <v>2536</v>
      </c>
      <c r="C45" s="164" t="s">
        <v>4562</v>
      </c>
      <c r="D45" s="165" t="s">
        <v>1946</v>
      </c>
      <c r="E45" s="165" t="s">
        <v>2268</v>
      </c>
      <c r="F45" s="166">
        <v>150</v>
      </c>
      <c r="G45" s="167">
        <v>0</v>
      </c>
      <c r="H45" s="168">
        <v>0</v>
      </c>
      <c r="I45" s="169">
        <v>300</v>
      </c>
      <c r="J45" s="170">
        <v>2</v>
      </c>
      <c r="K45" s="171">
        <v>0</v>
      </c>
      <c r="L45" s="172">
        <v>300</v>
      </c>
      <c r="M45" s="173"/>
      <c r="N45" s="174"/>
      <c r="O45" s="175"/>
    </row>
    <row r="46" spans="1:15" s="146" customFormat="1" ht="23">
      <c r="A46" s="162" t="s">
        <v>334</v>
      </c>
      <c r="B46" s="163" t="s">
        <v>884</v>
      </c>
      <c r="C46" s="164" t="s">
        <v>4849</v>
      </c>
      <c r="D46" s="165" t="s">
        <v>344</v>
      </c>
      <c r="E46" s="165" t="s">
        <v>4313</v>
      </c>
      <c r="F46" s="166">
        <v>150</v>
      </c>
      <c r="G46" s="167">
        <v>0</v>
      </c>
      <c r="H46" s="168">
        <v>0</v>
      </c>
      <c r="I46" s="169">
        <v>1200</v>
      </c>
      <c r="J46" s="170">
        <v>8</v>
      </c>
      <c r="K46" s="171">
        <v>0</v>
      </c>
      <c r="L46" s="172">
        <v>1200</v>
      </c>
      <c r="M46" s="173"/>
      <c r="N46" s="174"/>
      <c r="O46" s="175"/>
    </row>
    <row r="47" spans="1:15" s="146" customFormat="1" ht="23">
      <c r="A47" s="162" t="s">
        <v>334</v>
      </c>
      <c r="B47" s="163" t="s">
        <v>885</v>
      </c>
      <c r="C47" s="164" t="s">
        <v>2694</v>
      </c>
      <c r="D47" s="165" t="s">
        <v>5277</v>
      </c>
      <c r="E47" s="165" t="s">
        <v>630</v>
      </c>
      <c r="F47" s="166">
        <v>60</v>
      </c>
      <c r="G47" s="167">
        <v>0</v>
      </c>
      <c r="H47" s="168">
        <v>0</v>
      </c>
      <c r="I47" s="169">
        <v>480</v>
      </c>
      <c r="J47" s="170">
        <v>8</v>
      </c>
      <c r="K47" s="171">
        <v>0</v>
      </c>
      <c r="L47" s="172">
        <v>480</v>
      </c>
      <c r="M47" s="173"/>
      <c r="N47" s="174"/>
      <c r="O47" s="175"/>
    </row>
    <row r="48" spans="1:15" s="146" customFormat="1" ht="23">
      <c r="A48" s="162" t="s">
        <v>334</v>
      </c>
      <c r="B48" s="163" t="s">
        <v>886</v>
      </c>
      <c r="C48" s="164" t="s">
        <v>1220</v>
      </c>
      <c r="D48" s="165" t="s">
        <v>4162</v>
      </c>
      <c r="E48" s="165" t="s">
        <v>2776</v>
      </c>
      <c r="F48" s="166">
        <v>2000</v>
      </c>
      <c r="G48" s="167">
        <v>0</v>
      </c>
      <c r="H48" s="168">
        <v>0</v>
      </c>
      <c r="I48" s="169">
        <v>10000</v>
      </c>
      <c r="J48" s="170">
        <v>5</v>
      </c>
      <c r="K48" s="171">
        <v>0</v>
      </c>
      <c r="L48" s="172">
        <v>10000</v>
      </c>
      <c r="M48" s="173"/>
      <c r="N48" s="174"/>
      <c r="O48" s="175"/>
    </row>
    <row r="49" spans="1:15" s="146" customFormat="1" ht="23">
      <c r="A49" s="162" t="s">
        <v>334</v>
      </c>
      <c r="B49" s="163" t="s">
        <v>887</v>
      </c>
      <c r="C49" s="164" t="s">
        <v>4333</v>
      </c>
      <c r="D49" s="165" t="s">
        <v>3894</v>
      </c>
      <c r="E49" s="165" t="s">
        <v>565</v>
      </c>
      <c r="F49" s="166">
        <v>1000</v>
      </c>
      <c r="G49" s="167">
        <v>0</v>
      </c>
      <c r="H49" s="168">
        <v>0</v>
      </c>
      <c r="I49" s="169">
        <v>2000</v>
      </c>
      <c r="J49" s="170">
        <v>2</v>
      </c>
      <c r="K49" s="171">
        <v>0</v>
      </c>
      <c r="L49" s="172">
        <v>2000</v>
      </c>
      <c r="M49" s="173"/>
      <c r="N49" s="174"/>
      <c r="O49" s="175"/>
    </row>
    <row r="50" spans="1:15" s="146" customFormat="1" ht="23">
      <c r="A50" s="162" t="s">
        <v>334</v>
      </c>
      <c r="B50" s="163" t="s">
        <v>888</v>
      </c>
      <c r="C50" s="164" t="s">
        <v>670</v>
      </c>
      <c r="D50" s="165" t="s">
        <v>1324</v>
      </c>
      <c r="E50" s="165" t="s">
        <v>1779</v>
      </c>
      <c r="F50" s="166">
        <v>600</v>
      </c>
      <c r="G50" s="167">
        <v>0</v>
      </c>
      <c r="H50" s="168">
        <v>0</v>
      </c>
      <c r="I50" s="169">
        <v>0</v>
      </c>
      <c r="J50" s="170" t="s">
        <v>2088</v>
      </c>
      <c r="K50" s="171">
        <v>0</v>
      </c>
      <c r="L50" s="172">
        <v>0</v>
      </c>
      <c r="M50" s="173"/>
      <c r="N50" s="174"/>
      <c r="O50" s="175"/>
    </row>
    <row r="51" spans="1:15" s="146" customFormat="1" ht="23">
      <c r="A51" s="162" t="s">
        <v>334</v>
      </c>
      <c r="B51" s="163" t="s">
        <v>889</v>
      </c>
      <c r="C51" s="164" t="s">
        <v>671</v>
      </c>
      <c r="D51" s="165" t="s">
        <v>230</v>
      </c>
      <c r="E51" s="165" t="s">
        <v>704</v>
      </c>
      <c r="F51" s="166">
        <v>500</v>
      </c>
      <c r="G51" s="167">
        <v>0</v>
      </c>
      <c r="H51" s="168">
        <v>0</v>
      </c>
      <c r="I51" s="169">
        <v>0</v>
      </c>
      <c r="J51" s="170" t="s">
        <v>2088</v>
      </c>
      <c r="K51" s="171">
        <v>0</v>
      </c>
      <c r="L51" s="172">
        <v>0</v>
      </c>
      <c r="M51" s="173"/>
      <c r="N51" s="174"/>
      <c r="O51" s="175"/>
    </row>
    <row r="52" spans="1:15" s="146" customFormat="1" ht="23">
      <c r="A52" s="162" t="s">
        <v>334</v>
      </c>
      <c r="B52" s="163" t="s">
        <v>890</v>
      </c>
      <c r="C52" s="164" t="s">
        <v>1832</v>
      </c>
      <c r="D52" s="165" t="s">
        <v>4992</v>
      </c>
      <c r="E52" s="165" t="s">
        <v>2376</v>
      </c>
      <c r="F52" s="166">
        <v>500</v>
      </c>
      <c r="G52" s="167">
        <v>0</v>
      </c>
      <c r="H52" s="168">
        <v>0</v>
      </c>
      <c r="I52" s="169">
        <v>3500</v>
      </c>
      <c r="J52" s="170">
        <v>7</v>
      </c>
      <c r="K52" s="171">
        <v>0</v>
      </c>
      <c r="L52" s="172">
        <v>3500</v>
      </c>
      <c r="M52" s="173"/>
      <c r="N52" s="174"/>
      <c r="O52" s="175"/>
    </row>
    <row r="53" spans="1:15" s="146" customFormat="1" ht="23">
      <c r="A53" s="162" t="s">
        <v>334</v>
      </c>
      <c r="B53" s="163" t="s">
        <v>891</v>
      </c>
      <c r="C53" s="164" t="s">
        <v>3423</v>
      </c>
      <c r="D53" s="165" t="s">
        <v>3083</v>
      </c>
      <c r="E53" s="165" t="s">
        <v>1535</v>
      </c>
      <c r="F53" s="166">
        <v>550</v>
      </c>
      <c r="G53" s="167">
        <v>0</v>
      </c>
      <c r="H53" s="168">
        <v>0</v>
      </c>
      <c r="I53" s="169">
        <v>1100</v>
      </c>
      <c r="J53" s="170">
        <v>2</v>
      </c>
      <c r="K53" s="171">
        <v>0</v>
      </c>
      <c r="L53" s="172">
        <v>1100</v>
      </c>
      <c r="M53" s="173"/>
      <c r="N53" s="174"/>
      <c r="O53" s="175"/>
    </row>
    <row r="54" spans="1:15" s="146" customFormat="1" ht="23">
      <c r="A54" s="162" t="s">
        <v>334</v>
      </c>
      <c r="B54" s="163" t="s">
        <v>892</v>
      </c>
      <c r="C54" s="164" t="s">
        <v>701</v>
      </c>
      <c r="D54" s="165" t="s">
        <v>1787</v>
      </c>
      <c r="E54" s="165" t="s">
        <v>2426</v>
      </c>
      <c r="F54" s="166">
        <v>1000</v>
      </c>
      <c r="G54" s="167">
        <v>0</v>
      </c>
      <c r="H54" s="168">
        <v>0</v>
      </c>
      <c r="I54" s="169">
        <v>1000</v>
      </c>
      <c r="J54" s="170">
        <v>1</v>
      </c>
      <c r="K54" s="171">
        <v>0</v>
      </c>
      <c r="L54" s="172">
        <v>1000</v>
      </c>
      <c r="M54" s="173"/>
      <c r="N54" s="174"/>
      <c r="O54" s="175"/>
    </row>
    <row r="55" spans="1:15" s="146" customFormat="1" ht="23">
      <c r="A55" s="162" t="s">
        <v>334</v>
      </c>
      <c r="B55" s="163" t="s">
        <v>893</v>
      </c>
      <c r="C55" s="164" t="s">
        <v>4411</v>
      </c>
      <c r="D55" s="165" t="s">
        <v>1784</v>
      </c>
      <c r="E55" s="165" t="s">
        <v>82</v>
      </c>
      <c r="F55" s="166">
        <v>150</v>
      </c>
      <c r="G55" s="167">
        <v>0</v>
      </c>
      <c r="H55" s="168">
        <v>0</v>
      </c>
      <c r="I55" s="169">
        <v>1350</v>
      </c>
      <c r="J55" s="170">
        <v>9</v>
      </c>
      <c r="K55" s="171">
        <v>0</v>
      </c>
      <c r="L55" s="172">
        <v>1350</v>
      </c>
      <c r="M55" s="173"/>
      <c r="N55" s="174"/>
      <c r="O55" s="175"/>
    </row>
    <row r="56" spans="1:15" s="146" customFormat="1" ht="23">
      <c r="A56" s="162" t="s">
        <v>334</v>
      </c>
      <c r="B56" s="163" t="s">
        <v>894</v>
      </c>
      <c r="C56" s="164" t="s">
        <v>2290</v>
      </c>
      <c r="D56" s="165" t="s">
        <v>527</v>
      </c>
      <c r="E56" s="165" t="s">
        <v>4990</v>
      </c>
      <c r="F56" s="166">
        <v>1000</v>
      </c>
      <c r="G56" s="167">
        <v>0</v>
      </c>
      <c r="H56" s="168">
        <v>0</v>
      </c>
      <c r="I56" s="169">
        <v>1000</v>
      </c>
      <c r="J56" s="170">
        <v>1</v>
      </c>
      <c r="K56" s="171">
        <v>0</v>
      </c>
      <c r="L56" s="172">
        <v>1000</v>
      </c>
      <c r="M56" s="173"/>
      <c r="N56" s="174"/>
      <c r="O56" s="175"/>
    </row>
    <row r="57" spans="1:15" s="146" customFormat="1" ht="23">
      <c r="A57" s="162" t="s">
        <v>334</v>
      </c>
      <c r="B57" s="163" t="s">
        <v>895</v>
      </c>
      <c r="C57" s="164" t="s">
        <v>4850</v>
      </c>
      <c r="D57" s="165" t="s">
        <v>1317</v>
      </c>
      <c r="E57" s="165" t="s">
        <v>1817</v>
      </c>
      <c r="F57" s="166">
        <v>500</v>
      </c>
      <c r="G57" s="167">
        <v>0</v>
      </c>
      <c r="H57" s="168">
        <v>0</v>
      </c>
      <c r="I57" s="169">
        <v>2000</v>
      </c>
      <c r="J57" s="170">
        <v>4</v>
      </c>
      <c r="K57" s="171">
        <v>0</v>
      </c>
      <c r="L57" s="172">
        <v>2000</v>
      </c>
      <c r="M57" s="173"/>
      <c r="N57" s="174"/>
      <c r="O57" s="175"/>
    </row>
    <row r="58" spans="1:15" s="146" customFormat="1" ht="23">
      <c r="A58" s="162" t="s">
        <v>334</v>
      </c>
      <c r="B58" s="163" t="s">
        <v>896</v>
      </c>
      <c r="C58" s="164" t="s">
        <v>2843</v>
      </c>
      <c r="D58" s="165" t="s">
        <v>1785</v>
      </c>
      <c r="E58" s="165" t="s">
        <v>1038</v>
      </c>
      <c r="F58" s="166">
        <v>350</v>
      </c>
      <c r="G58" s="167">
        <v>0</v>
      </c>
      <c r="H58" s="168">
        <v>0</v>
      </c>
      <c r="I58" s="169">
        <v>700</v>
      </c>
      <c r="J58" s="170">
        <v>2</v>
      </c>
      <c r="K58" s="171">
        <v>0</v>
      </c>
      <c r="L58" s="172">
        <v>700</v>
      </c>
      <c r="M58" s="173"/>
      <c r="N58" s="174"/>
      <c r="O58" s="175"/>
    </row>
    <row r="59" spans="1:15" s="146" customFormat="1" ht="23">
      <c r="A59" s="162" t="s">
        <v>334</v>
      </c>
      <c r="B59" s="163" t="s">
        <v>897</v>
      </c>
      <c r="C59" s="164" t="s">
        <v>4410</v>
      </c>
      <c r="D59" s="165" t="s">
        <v>1783</v>
      </c>
      <c r="E59" s="165" t="s">
        <v>82</v>
      </c>
      <c r="F59" s="166">
        <v>150</v>
      </c>
      <c r="G59" s="167">
        <v>0</v>
      </c>
      <c r="H59" s="168">
        <v>0</v>
      </c>
      <c r="I59" s="169">
        <v>1050</v>
      </c>
      <c r="J59" s="170">
        <v>7</v>
      </c>
      <c r="K59" s="171">
        <v>0</v>
      </c>
      <c r="L59" s="172">
        <v>1050</v>
      </c>
      <c r="M59" s="173"/>
      <c r="N59" s="174"/>
      <c r="O59" s="175"/>
    </row>
    <row r="60" spans="1:15" s="146" customFormat="1" ht="23">
      <c r="A60" s="162" t="s">
        <v>334</v>
      </c>
      <c r="B60" s="163" t="s">
        <v>898</v>
      </c>
      <c r="C60" s="164" t="s">
        <v>210</v>
      </c>
      <c r="D60" s="165" t="s">
        <v>1800</v>
      </c>
      <c r="E60" s="165" t="s">
        <v>4882</v>
      </c>
      <c r="F60" s="166">
        <v>500</v>
      </c>
      <c r="G60" s="167">
        <v>0</v>
      </c>
      <c r="H60" s="168">
        <v>0</v>
      </c>
      <c r="I60" s="169">
        <v>500</v>
      </c>
      <c r="J60" s="170">
        <v>1</v>
      </c>
      <c r="K60" s="171">
        <v>0</v>
      </c>
      <c r="L60" s="172">
        <v>500</v>
      </c>
      <c r="M60" s="173"/>
      <c r="N60" s="174"/>
      <c r="O60" s="175"/>
    </row>
    <row r="61" spans="1:15" s="146" customFormat="1" ht="23">
      <c r="A61" s="162" t="s">
        <v>334</v>
      </c>
      <c r="B61" s="163" t="s">
        <v>899</v>
      </c>
      <c r="C61" s="164" t="s">
        <v>3422</v>
      </c>
      <c r="D61" s="165" t="s">
        <v>3082</v>
      </c>
      <c r="E61" s="165" t="s">
        <v>1534</v>
      </c>
      <c r="F61" s="166">
        <v>550</v>
      </c>
      <c r="G61" s="167">
        <v>0</v>
      </c>
      <c r="H61" s="168">
        <v>0</v>
      </c>
      <c r="I61" s="169">
        <v>1100</v>
      </c>
      <c r="J61" s="170">
        <v>2</v>
      </c>
      <c r="K61" s="171">
        <v>0</v>
      </c>
      <c r="L61" s="172">
        <v>1100</v>
      </c>
      <c r="M61" s="173"/>
      <c r="N61" s="174"/>
      <c r="O61" s="175"/>
    </row>
    <row r="62" spans="1:15" s="146" customFormat="1" ht="23">
      <c r="A62" s="162" t="s">
        <v>334</v>
      </c>
      <c r="B62" s="163" t="s">
        <v>900</v>
      </c>
      <c r="C62" s="164" t="s">
        <v>700</v>
      </c>
      <c r="D62" s="165" t="s">
        <v>1786</v>
      </c>
      <c r="E62" s="165" t="s">
        <v>2426</v>
      </c>
      <c r="F62" s="166">
        <v>1000</v>
      </c>
      <c r="G62" s="167">
        <v>0</v>
      </c>
      <c r="H62" s="168">
        <v>0</v>
      </c>
      <c r="I62" s="169">
        <v>2000</v>
      </c>
      <c r="J62" s="170">
        <v>2</v>
      </c>
      <c r="K62" s="171">
        <v>0</v>
      </c>
      <c r="L62" s="172">
        <v>2000</v>
      </c>
      <c r="M62" s="173"/>
      <c r="N62" s="174"/>
      <c r="O62" s="175"/>
    </row>
    <row r="63" spans="1:15" s="146" customFormat="1" ht="23">
      <c r="A63" s="162" t="s">
        <v>334</v>
      </c>
      <c r="B63" s="163" t="s">
        <v>901</v>
      </c>
      <c r="C63" s="164" t="s">
        <v>4409</v>
      </c>
      <c r="D63" s="165" t="s">
        <v>1782</v>
      </c>
      <c r="E63" s="165" t="s">
        <v>82</v>
      </c>
      <c r="F63" s="166">
        <v>200</v>
      </c>
      <c r="G63" s="167">
        <v>0</v>
      </c>
      <c r="H63" s="168">
        <v>0</v>
      </c>
      <c r="I63" s="169">
        <v>1600</v>
      </c>
      <c r="J63" s="170">
        <v>8</v>
      </c>
      <c r="K63" s="171">
        <v>0</v>
      </c>
      <c r="L63" s="172">
        <v>1600</v>
      </c>
      <c r="M63" s="173"/>
      <c r="N63" s="174"/>
      <c r="O63" s="175"/>
    </row>
    <row r="64" spans="1:15" s="146" customFormat="1" ht="23">
      <c r="A64" s="162" t="s">
        <v>334</v>
      </c>
      <c r="B64" s="163" t="s">
        <v>902</v>
      </c>
      <c r="C64" s="164" t="s">
        <v>30</v>
      </c>
      <c r="D64" s="165" t="s">
        <v>3062</v>
      </c>
      <c r="E64" s="165" t="s">
        <v>4990</v>
      </c>
      <c r="F64" s="166">
        <v>1000</v>
      </c>
      <c r="G64" s="167">
        <v>0</v>
      </c>
      <c r="H64" s="168">
        <v>0</v>
      </c>
      <c r="I64" s="169">
        <v>1000</v>
      </c>
      <c r="J64" s="170">
        <v>1</v>
      </c>
      <c r="K64" s="171">
        <v>0</v>
      </c>
      <c r="L64" s="172">
        <v>1000</v>
      </c>
      <c r="M64" s="173"/>
      <c r="N64" s="174"/>
      <c r="O64" s="175"/>
    </row>
    <row r="65" spans="1:15" s="146" customFormat="1" ht="23">
      <c r="A65" s="162" t="s">
        <v>334</v>
      </c>
      <c r="B65" s="163" t="s">
        <v>5327</v>
      </c>
      <c r="C65" s="164" t="s">
        <v>37</v>
      </c>
      <c r="D65" s="165" t="s">
        <v>3895</v>
      </c>
      <c r="E65" s="165" t="s">
        <v>2780</v>
      </c>
      <c r="F65" s="166">
        <v>1000</v>
      </c>
      <c r="G65" s="167">
        <v>0</v>
      </c>
      <c r="H65" s="168">
        <v>0</v>
      </c>
      <c r="I65" s="169">
        <v>1000</v>
      </c>
      <c r="J65" s="170">
        <v>1</v>
      </c>
      <c r="K65" s="171">
        <v>0</v>
      </c>
      <c r="L65" s="172">
        <v>1000</v>
      </c>
      <c r="M65" s="173"/>
      <c r="N65" s="174"/>
      <c r="O65" s="175"/>
    </row>
    <row r="66" spans="1:15" s="146" customFormat="1" ht="23">
      <c r="A66" s="162" t="s">
        <v>334</v>
      </c>
      <c r="B66" s="163" t="s">
        <v>5328</v>
      </c>
      <c r="C66" s="164" t="s">
        <v>702</v>
      </c>
      <c r="D66" s="165" t="s">
        <v>417</v>
      </c>
      <c r="E66" s="165" t="s">
        <v>5029</v>
      </c>
      <c r="F66" s="166">
        <v>350</v>
      </c>
      <c r="G66" s="167">
        <v>0</v>
      </c>
      <c r="H66" s="168">
        <v>0</v>
      </c>
      <c r="I66" s="169">
        <v>700</v>
      </c>
      <c r="J66" s="170">
        <v>2</v>
      </c>
      <c r="K66" s="171">
        <v>0</v>
      </c>
      <c r="L66" s="172">
        <v>700</v>
      </c>
      <c r="M66" s="173"/>
      <c r="N66" s="174"/>
      <c r="O66" s="175"/>
    </row>
    <row r="67" spans="1:15" s="146" customFormat="1" ht="23">
      <c r="A67" s="162" t="s">
        <v>334</v>
      </c>
      <c r="B67" s="163" t="s">
        <v>5329</v>
      </c>
      <c r="C67" s="164" t="s">
        <v>1954</v>
      </c>
      <c r="D67" s="165" t="s">
        <v>526</v>
      </c>
      <c r="E67" s="165" t="s">
        <v>801</v>
      </c>
      <c r="F67" s="166">
        <v>500</v>
      </c>
      <c r="G67" s="167">
        <v>0</v>
      </c>
      <c r="H67" s="168">
        <v>0</v>
      </c>
      <c r="I67" s="169">
        <v>2000</v>
      </c>
      <c r="J67" s="170">
        <v>4</v>
      </c>
      <c r="K67" s="171">
        <v>0</v>
      </c>
      <c r="L67" s="172">
        <v>2000</v>
      </c>
      <c r="M67" s="173"/>
      <c r="N67" s="174"/>
      <c r="O67" s="175"/>
    </row>
    <row r="68" spans="1:15" s="146" customFormat="1" ht="23">
      <c r="A68" s="162" t="s">
        <v>334</v>
      </c>
      <c r="B68" s="163" t="s">
        <v>5330</v>
      </c>
      <c r="C68" s="164" t="s">
        <v>3700</v>
      </c>
      <c r="D68" s="165" t="s">
        <v>2770</v>
      </c>
      <c r="E68" s="165" t="s">
        <v>2702</v>
      </c>
      <c r="F68" s="166">
        <v>1000</v>
      </c>
      <c r="G68" s="167">
        <v>0</v>
      </c>
      <c r="H68" s="168">
        <v>0</v>
      </c>
      <c r="I68" s="169">
        <v>2000</v>
      </c>
      <c r="J68" s="170">
        <v>2</v>
      </c>
      <c r="K68" s="171">
        <v>0</v>
      </c>
      <c r="L68" s="172">
        <v>2000</v>
      </c>
      <c r="M68" s="173"/>
      <c r="N68" s="174"/>
      <c r="O68" s="175"/>
    </row>
    <row r="69" spans="1:15" s="146" customFormat="1" ht="23">
      <c r="A69" s="162" t="s">
        <v>334</v>
      </c>
      <c r="B69" s="163" t="s">
        <v>5331</v>
      </c>
      <c r="C69" s="164" t="s">
        <v>1106</v>
      </c>
      <c r="D69" s="165" t="s">
        <v>3</v>
      </c>
      <c r="E69" s="165" t="s">
        <v>2209</v>
      </c>
      <c r="F69" s="166">
        <v>1000</v>
      </c>
      <c r="G69" s="167">
        <v>0</v>
      </c>
      <c r="H69" s="168">
        <v>0</v>
      </c>
      <c r="I69" s="169">
        <v>3000</v>
      </c>
      <c r="J69" s="170">
        <v>3</v>
      </c>
      <c r="K69" s="171">
        <v>0</v>
      </c>
      <c r="L69" s="172">
        <v>3000</v>
      </c>
      <c r="M69" s="173"/>
      <c r="N69" s="174"/>
      <c r="O69" s="175"/>
    </row>
    <row r="70" spans="1:15" s="146" customFormat="1" ht="23">
      <c r="A70" s="162" t="s">
        <v>334</v>
      </c>
      <c r="B70" s="163" t="s">
        <v>5332</v>
      </c>
      <c r="C70" s="164" t="s">
        <v>1827</v>
      </c>
      <c r="D70" s="165" t="s">
        <v>5474</v>
      </c>
      <c r="E70" s="165" t="s">
        <v>2084</v>
      </c>
      <c r="F70" s="166">
        <v>1000</v>
      </c>
      <c r="G70" s="167">
        <v>0</v>
      </c>
      <c r="H70" s="168">
        <v>0</v>
      </c>
      <c r="I70" s="169">
        <v>1000</v>
      </c>
      <c r="J70" s="170">
        <v>1</v>
      </c>
      <c r="K70" s="171">
        <v>0</v>
      </c>
      <c r="L70" s="172">
        <v>1000</v>
      </c>
      <c r="M70" s="173"/>
      <c r="N70" s="174"/>
      <c r="O70" s="175"/>
    </row>
    <row r="71" spans="1:15" s="146" customFormat="1" ht="23">
      <c r="A71" s="162" t="s">
        <v>334</v>
      </c>
      <c r="B71" s="163" t="s">
        <v>5333</v>
      </c>
      <c r="C71" s="164" t="s">
        <v>3425</v>
      </c>
      <c r="D71" s="165" t="s">
        <v>2769</v>
      </c>
      <c r="E71" s="165" t="s">
        <v>3340</v>
      </c>
      <c r="F71" s="166">
        <v>500</v>
      </c>
      <c r="G71" s="167">
        <v>0</v>
      </c>
      <c r="H71" s="168">
        <v>0</v>
      </c>
      <c r="I71" s="169">
        <v>1000</v>
      </c>
      <c r="J71" s="170">
        <v>2</v>
      </c>
      <c r="K71" s="171">
        <v>0</v>
      </c>
      <c r="L71" s="172">
        <v>1000</v>
      </c>
      <c r="M71" s="173"/>
      <c r="N71" s="174"/>
      <c r="O71" s="175"/>
    </row>
    <row r="72" spans="1:15" s="146" customFormat="1" ht="23">
      <c r="A72" s="162" t="s">
        <v>334</v>
      </c>
      <c r="B72" s="163" t="s">
        <v>5334</v>
      </c>
      <c r="C72" s="164" t="s">
        <v>2922</v>
      </c>
      <c r="D72" s="165" t="s">
        <v>2771</v>
      </c>
      <c r="E72" s="165" t="s">
        <v>797</v>
      </c>
      <c r="F72" s="166">
        <v>400</v>
      </c>
      <c r="G72" s="167">
        <v>0</v>
      </c>
      <c r="H72" s="168">
        <v>0</v>
      </c>
      <c r="I72" s="169">
        <v>800</v>
      </c>
      <c r="J72" s="170">
        <v>2</v>
      </c>
      <c r="K72" s="171">
        <v>0</v>
      </c>
      <c r="L72" s="172">
        <v>800</v>
      </c>
      <c r="M72" s="173"/>
      <c r="N72" s="174"/>
      <c r="O72" s="175"/>
    </row>
    <row r="73" spans="1:15" s="146" customFormat="1" ht="23">
      <c r="A73" s="162" t="s">
        <v>334</v>
      </c>
      <c r="B73" s="163" t="s">
        <v>5335</v>
      </c>
      <c r="C73" s="164" t="s">
        <v>1157</v>
      </c>
      <c r="D73" s="165" t="s">
        <v>1697</v>
      </c>
      <c r="E73" s="165" t="s">
        <v>3625</v>
      </c>
      <c r="F73" s="166">
        <v>1000</v>
      </c>
      <c r="G73" s="167">
        <v>0</v>
      </c>
      <c r="H73" s="168">
        <v>0</v>
      </c>
      <c r="I73" s="169">
        <v>2000</v>
      </c>
      <c r="J73" s="170">
        <v>2</v>
      </c>
      <c r="K73" s="171">
        <v>0</v>
      </c>
      <c r="L73" s="172">
        <v>2000</v>
      </c>
      <c r="M73" s="173"/>
      <c r="N73" s="174"/>
      <c r="O73" s="175"/>
    </row>
    <row r="74" spans="1:15" s="146" customFormat="1" ht="23">
      <c r="A74" s="162" t="s">
        <v>334</v>
      </c>
      <c r="B74" s="163" t="s">
        <v>3911</v>
      </c>
      <c r="C74" s="164" t="s">
        <v>2154</v>
      </c>
      <c r="D74" s="165" t="s">
        <v>1913</v>
      </c>
      <c r="E74" s="165" t="s">
        <v>2592</v>
      </c>
      <c r="F74" s="166">
        <v>1000</v>
      </c>
      <c r="G74" s="167">
        <v>0</v>
      </c>
      <c r="H74" s="168">
        <v>0</v>
      </c>
      <c r="I74" s="169">
        <v>1000</v>
      </c>
      <c r="J74" s="170">
        <v>1</v>
      </c>
      <c r="K74" s="171">
        <v>0</v>
      </c>
      <c r="L74" s="172">
        <v>1000</v>
      </c>
      <c r="M74" s="173"/>
      <c r="N74" s="174"/>
      <c r="O74" s="175"/>
    </row>
    <row r="75" spans="1:15" s="146" customFormat="1" ht="23">
      <c r="A75" s="162" t="s">
        <v>334</v>
      </c>
      <c r="B75" s="163" t="s">
        <v>3912</v>
      </c>
      <c r="C75" s="164" t="s">
        <v>3712</v>
      </c>
      <c r="D75" s="165" t="s">
        <v>929</v>
      </c>
      <c r="E75" s="165" t="s">
        <v>2198</v>
      </c>
      <c r="F75" s="166">
        <v>400</v>
      </c>
      <c r="G75" s="167">
        <v>0</v>
      </c>
      <c r="H75" s="168">
        <v>0</v>
      </c>
      <c r="I75" s="169">
        <v>800</v>
      </c>
      <c r="J75" s="170">
        <v>2</v>
      </c>
      <c r="K75" s="171">
        <v>0</v>
      </c>
      <c r="L75" s="172">
        <v>800</v>
      </c>
      <c r="M75" s="173"/>
      <c r="N75" s="174"/>
      <c r="O75" s="175"/>
    </row>
    <row r="76" spans="1:15" s="146" customFormat="1" ht="23">
      <c r="A76" s="162" t="s">
        <v>334</v>
      </c>
      <c r="B76" s="163" t="s">
        <v>3913</v>
      </c>
      <c r="C76" s="164" t="s">
        <v>2152</v>
      </c>
      <c r="D76" s="165" t="s">
        <v>3871</v>
      </c>
      <c r="E76" s="165" t="s">
        <v>1090</v>
      </c>
      <c r="F76" s="166">
        <v>1000</v>
      </c>
      <c r="G76" s="167">
        <v>0</v>
      </c>
      <c r="H76" s="168">
        <v>0</v>
      </c>
      <c r="I76" s="169">
        <v>1000</v>
      </c>
      <c r="J76" s="170">
        <v>1</v>
      </c>
      <c r="K76" s="171">
        <v>0</v>
      </c>
      <c r="L76" s="172">
        <v>1000</v>
      </c>
      <c r="M76" s="173"/>
      <c r="N76" s="174"/>
      <c r="O76" s="175"/>
    </row>
    <row r="77" spans="1:15" s="146" customFormat="1" ht="23">
      <c r="A77" s="162" t="s">
        <v>334</v>
      </c>
      <c r="B77" s="163" t="s">
        <v>3914</v>
      </c>
      <c r="C77" s="164" t="s">
        <v>2924</v>
      </c>
      <c r="D77" s="165" t="s">
        <v>2773</v>
      </c>
      <c r="E77" s="165" t="s">
        <v>797</v>
      </c>
      <c r="F77" s="166">
        <v>10000</v>
      </c>
      <c r="G77" s="167">
        <v>0</v>
      </c>
      <c r="H77" s="168">
        <v>0</v>
      </c>
      <c r="I77" s="169">
        <v>10000</v>
      </c>
      <c r="J77" s="170">
        <v>1</v>
      </c>
      <c r="K77" s="171">
        <v>0</v>
      </c>
      <c r="L77" s="172">
        <v>10000</v>
      </c>
      <c r="M77" s="173"/>
      <c r="N77" s="174"/>
      <c r="O77" s="175"/>
    </row>
    <row r="78" spans="1:15" s="146" customFormat="1" ht="23">
      <c r="A78" s="162" t="s">
        <v>334</v>
      </c>
      <c r="B78" s="163" t="s">
        <v>3915</v>
      </c>
      <c r="C78" s="164" t="s">
        <v>2156</v>
      </c>
      <c r="D78" s="165" t="s">
        <v>1914</v>
      </c>
      <c r="E78" s="165" t="s">
        <v>2592</v>
      </c>
      <c r="F78" s="166">
        <v>1000</v>
      </c>
      <c r="G78" s="167">
        <v>0</v>
      </c>
      <c r="H78" s="168">
        <v>0</v>
      </c>
      <c r="I78" s="169">
        <v>1000</v>
      </c>
      <c r="J78" s="170">
        <v>1</v>
      </c>
      <c r="K78" s="171">
        <v>0</v>
      </c>
      <c r="L78" s="172">
        <v>1000</v>
      </c>
      <c r="M78" s="173"/>
      <c r="N78" s="174"/>
      <c r="O78" s="175"/>
    </row>
    <row r="79" spans="1:15" s="146" customFormat="1" ht="23">
      <c r="A79" s="162" t="s">
        <v>334</v>
      </c>
      <c r="B79" s="163" t="s">
        <v>3916</v>
      </c>
      <c r="C79" s="164" t="s">
        <v>3711</v>
      </c>
      <c r="D79" s="165" t="s">
        <v>501</v>
      </c>
      <c r="E79" s="165" t="s">
        <v>4400</v>
      </c>
      <c r="F79" s="166">
        <v>400</v>
      </c>
      <c r="G79" s="167">
        <v>0</v>
      </c>
      <c r="H79" s="168">
        <v>0</v>
      </c>
      <c r="I79" s="169">
        <v>800</v>
      </c>
      <c r="J79" s="170">
        <v>2</v>
      </c>
      <c r="K79" s="171">
        <v>0</v>
      </c>
      <c r="L79" s="172">
        <v>800</v>
      </c>
      <c r="M79" s="173"/>
      <c r="N79" s="174"/>
      <c r="O79" s="175"/>
    </row>
    <row r="80" spans="1:15" s="146" customFormat="1" ht="23">
      <c r="A80" s="162" t="s">
        <v>334</v>
      </c>
      <c r="B80" s="163" t="s">
        <v>3917</v>
      </c>
      <c r="C80" s="164" t="s">
        <v>2153</v>
      </c>
      <c r="D80" s="165" t="s">
        <v>3872</v>
      </c>
      <c r="E80" s="165" t="s">
        <v>2591</v>
      </c>
      <c r="F80" s="166">
        <v>1000</v>
      </c>
      <c r="G80" s="167">
        <v>0</v>
      </c>
      <c r="H80" s="168">
        <v>0</v>
      </c>
      <c r="I80" s="169">
        <v>2000</v>
      </c>
      <c r="J80" s="170">
        <v>2</v>
      </c>
      <c r="K80" s="171">
        <v>0</v>
      </c>
      <c r="L80" s="172">
        <v>2000</v>
      </c>
      <c r="M80" s="173"/>
      <c r="N80" s="174"/>
      <c r="O80" s="175"/>
    </row>
    <row r="81" spans="1:15" s="146" customFormat="1" ht="23">
      <c r="A81" s="162" t="s">
        <v>334</v>
      </c>
      <c r="B81" s="163" t="s">
        <v>3918</v>
      </c>
      <c r="C81" s="164" t="s">
        <v>1158</v>
      </c>
      <c r="D81" s="165" t="s">
        <v>2422</v>
      </c>
      <c r="E81" s="165" t="s">
        <v>1093</v>
      </c>
      <c r="F81" s="166">
        <v>2000</v>
      </c>
      <c r="G81" s="167">
        <v>0</v>
      </c>
      <c r="H81" s="168">
        <v>0</v>
      </c>
      <c r="I81" s="169">
        <v>0</v>
      </c>
      <c r="J81" s="170" t="s">
        <v>2088</v>
      </c>
      <c r="K81" s="171">
        <v>0</v>
      </c>
      <c r="L81" s="172">
        <v>0</v>
      </c>
      <c r="M81" s="173"/>
      <c r="N81" s="174"/>
      <c r="O81" s="175"/>
    </row>
    <row r="82" spans="1:15" s="146" customFormat="1" ht="23">
      <c r="A82" s="162" t="s">
        <v>334</v>
      </c>
      <c r="B82" s="163" t="s">
        <v>3919</v>
      </c>
      <c r="C82" s="164" t="s">
        <v>4654</v>
      </c>
      <c r="D82" s="165" t="s">
        <v>1696</v>
      </c>
      <c r="E82" s="165" t="s">
        <v>2701</v>
      </c>
      <c r="F82" s="166">
        <v>1000</v>
      </c>
      <c r="G82" s="167">
        <v>0</v>
      </c>
      <c r="H82" s="168">
        <v>0</v>
      </c>
      <c r="I82" s="169">
        <v>2000</v>
      </c>
      <c r="J82" s="170">
        <v>2</v>
      </c>
      <c r="K82" s="171">
        <v>0</v>
      </c>
      <c r="L82" s="172">
        <v>2000</v>
      </c>
      <c r="M82" s="173"/>
      <c r="N82" s="174"/>
      <c r="O82" s="175"/>
    </row>
    <row r="83" spans="1:15" s="146" customFormat="1" ht="23">
      <c r="A83" s="162" t="s">
        <v>334</v>
      </c>
      <c r="B83" s="163" t="s">
        <v>3920</v>
      </c>
      <c r="C83" s="164" t="s">
        <v>4170</v>
      </c>
      <c r="D83" s="165" t="s">
        <v>1226</v>
      </c>
      <c r="E83" s="165" t="s">
        <v>1779</v>
      </c>
      <c r="F83" s="166">
        <v>500</v>
      </c>
      <c r="G83" s="167">
        <v>0</v>
      </c>
      <c r="H83" s="168">
        <v>0</v>
      </c>
      <c r="I83" s="169">
        <v>0</v>
      </c>
      <c r="J83" s="170" t="s">
        <v>2088</v>
      </c>
      <c r="K83" s="171">
        <v>0</v>
      </c>
      <c r="L83" s="172">
        <v>0</v>
      </c>
      <c r="M83" s="173"/>
      <c r="N83" s="174"/>
      <c r="O83" s="175"/>
    </row>
    <row r="84" spans="1:15" s="146" customFormat="1" ht="23">
      <c r="A84" s="162" t="s">
        <v>334</v>
      </c>
      <c r="B84" s="163" t="s">
        <v>3921</v>
      </c>
      <c r="C84" s="164" t="s">
        <v>3699</v>
      </c>
      <c r="D84" s="165" t="s">
        <v>2686</v>
      </c>
      <c r="E84" s="165" t="s">
        <v>135</v>
      </c>
      <c r="F84" s="166">
        <v>1000</v>
      </c>
      <c r="G84" s="167">
        <v>0</v>
      </c>
      <c r="H84" s="168">
        <v>0</v>
      </c>
      <c r="I84" s="169">
        <v>2000</v>
      </c>
      <c r="J84" s="170">
        <v>2</v>
      </c>
      <c r="K84" s="171">
        <v>0</v>
      </c>
      <c r="L84" s="172">
        <v>2000</v>
      </c>
      <c r="M84" s="173"/>
      <c r="N84" s="174"/>
      <c r="O84" s="175"/>
    </row>
    <row r="85" spans="1:15" s="146" customFormat="1" ht="23">
      <c r="A85" s="162" t="s">
        <v>334</v>
      </c>
      <c r="B85" s="163" t="s">
        <v>3922</v>
      </c>
      <c r="C85" s="164" t="s">
        <v>1156</v>
      </c>
      <c r="D85" s="165" t="s">
        <v>1695</v>
      </c>
      <c r="E85" s="165" t="s">
        <v>3971</v>
      </c>
      <c r="F85" s="166">
        <v>2000</v>
      </c>
      <c r="G85" s="167">
        <v>0</v>
      </c>
      <c r="H85" s="168">
        <v>0</v>
      </c>
      <c r="I85" s="169">
        <v>2000</v>
      </c>
      <c r="J85" s="170">
        <v>1</v>
      </c>
      <c r="K85" s="171">
        <v>0</v>
      </c>
      <c r="L85" s="172">
        <v>2000</v>
      </c>
      <c r="M85" s="173"/>
      <c r="N85" s="174"/>
      <c r="O85" s="175"/>
    </row>
    <row r="86" spans="1:15" s="146" customFormat="1" ht="23">
      <c r="A86" s="162" t="s">
        <v>334</v>
      </c>
      <c r="B86" s="163" t="s">
        <v>3923</v>
      </c>
      <c r="C86" s="164" t="s">
        <v>3456</v>
      </c>
      <c r="D86" s="165" t="s">
        <v>1953</v>
      </c>
      <c r="E86" s="165" t="s">
        <v>2701</v>
      </c>
      <c r="F86" s="166">
        <v>2000</v>
      </c>
      <c r="G86" s="167">
        <v>0</v>
      </c>
      <c r="H86" s="168">
        <v>0</v>
      </c>
      <c r="I86" s="169">
        <v>2000</v>
      </c>
      <c r="J86" s="170">
        <v>1</v>
      </c>
      <c r="K86" s="171">
        <v>0</v>
      </c>
      <c r="L86" s="172">
        <v>2000</v>
      </c>
      <c r="M86" s="173"/>
      <c r="N86" s="174"/>
      <c r="O86" s="175"/>
    </row>
    <row r="87" spans="1:15" s="146" customFormat="1" ht="23">
      <c r="A87" s="162" t="s">
        <v>334</v>
      </c>
      <c r="B87" s="163" t="s">
        <v>3924</v>
      </c>
      <c r="C87" s="164" t="s">
        <v>3050</v>
      </c>
      <c r="D87" s="165" t="s">
        <v>423</v>
      </c>
      <c r="E87" s="165" t="s">
        <v>1369</v>
      </c>
      <c r="F87" s="166">
        <v>100</v>
      </c>
      <c r="G87" s="167">
        <v>0</v>
      </c>
      <c r="H87" s="168">
        <v>0</v>
      </c>
      <c r="I87" s="169">
        <v>800</v>
      </c>
      <c r="J87" s="170">
        <v>8</v>
      </c>
      <c r="K87" s="171">
        <v>0</v>
      </c>
      <c r="L87" s="172">
        <v>800</v>
      </c>
      <c r="M87" s="173"/>
      <c r="N87" s="174"/>
      <c r="O87" s="175"/>
    </row>
    <row r="88" spans="1:15" s="146" customFormat="1" ht="23">
      <c r="A88" s="162" t="s">
        <v>335</v>
      </c>
      <c r="B88" s="163" t="s">
        <v>2834</v>
      </c>
      <c r="C88" s="164" t="s">
        <v>1732</v>
      </c>
      <c r="D88" s="165" t="s">
        <v>418</v>
      </c>
      <c r="E88" s="165" t="s">
        <v>3185</v>
      </c>
      <c r="F88" s="166">
        <v>100</v>
      </c>
      <c r="G88" s="167">
        <v>0</v>
      </c>
      <c r="H88" s="168">
        <v>0</v>
      </c>
      <c r="I88" s="169">
        <v>1900</v>
      </c>
      <c r="J88" s="170">
        <v>19</v>
      </c>
      <c r="K88" s="171">
        <v>0</v>
      </c>
      <c r="L88" s="172">
        <v>1900</v>
      </c>
      <c r="M88" s="173"/>
      <c r="N88" s="174"/>
      <c r="O88" s="175"/>
    </row>
    <row r="89" spans="1:15" s="146" customFormat="1" ht="23">
      <c r="A89" s="162" t="s">
        <v>335</v>
      </c>
      <c r="B89" s="163" t="s">
        <v>2835</v>
      </c>
      <c r="C89" s="164" t="s">
        <v>3060</v>
      </c>
      <c r="D89" s="165" t="s">
        <v>3500</v>
      </c>
      <c r="E89" s="165" t="s">
        <v>769</v>
      </c>
      <c r="F89" s="166">
        <v>100</v>
      </c>
      <c r="G89" s="167">
        <v>0</v>
      </c>
      <c r="H89" s="168">
        <v>0</v>
      </c>
      <c r="I89" s="169">
        <v>1600</v>
      </c>
      <c r="J89" s="170">
        <v>16</v>
      </c>
      <c r="K89" s="171">
        <v>0</v>
      </c>
      <c r="L89" s="172">
        <v>1600</v>
      </c>
      <c r="M89" s="173"/>
      <c r="N89" s="174"/>
      <c r="O89" s="175"/>
    </row>
    <row r="90" spans="1:15" s="146" customFormat="1" ht="23">
      <c r="A90" s="162" t="s">
        <v>335</v>
      </c>
      <c r="B90" s="163" t="s">
        <v>1495</v>
      </c>
      <c r="C90" s="164" t="s">
        <v>103</v>
      </c>
      <c r="D90" s="165" t="s">
        <v>3288</v>
      </c>
      <c r="E90" s="165" t="s">
        <v>771</v>
      </c>
      <c r="F90" s="166">
        <v>400</v>
      </c>
      <c r="G90" s="167">
        <v>0</v>
      </c>
      <c r="H90" s="168">
        <v>0</v>
      </c>
      <c r="I90" s="169">
        <v>2000</v>
      </c>
      <c r="J90" s="170">
        <v>5</v>
      </c>
      <c r="K90" s="171">
        <v>0</v>
      </c>
      <c r="L90" s="172">
        <v>2000</v>
      </c>
      <c r="M90" s="173"/>
      <c r="N90" s="174"/>
      <c r="O90" s="175"/>
    </row>
    <row r="91" spans="1:15" s="146" customFormat="1" ht="23">
      <c r="A91" s="162" t="s">
        <v>335</v>
      </c>
      <c r="B91" s="163" t="s">
        <v>1496</v>
      </c>
      <c r="C91" s="164" t="s">
        <v>101</v>
      </c>
      <c r="D91" s="165" t="s">
        <v>3459</v>
      </c>
      <c r="E91" s="165" t="s">
        <v>770</v>
      </c>
      <c r="F91" s="166">
        <v>250</v>
      </c>
      <c r="G91" s="167">
        <v>0</v>
      </c>
      <c r="H91" s="168">
        <v>0</v>
      </c>
      <c r="I91" s="169">
        <v>4500</v>
      </c>
      <c r="J91" s="170">
        <v>18</v>
      </c>
      <c r="K91" s="171">
        <v>0</v>
      </c>
      <c r="L91" s="172">
        <v>4500</v>
      </c>
      <c r="M91" s="173"/>
      <c r="N91" s="174"/>
      <c r="O91" s="175"/>
    </row>
    <row r="92" spans="1:15" s="146" customFormat="1" ht="23">
      <c r="A92" s="162" t="s">
        <v>335</v>
      </c>
      <c r="B92" s="163" t="s">
        <v>1497</v>
      </c>
      <c r="C92" s="164" t="s">
        <v>391</v>
      </c>
      <c r="D92" s="165" t="s">
        <v>1320</v>
      </c>
      <c r="E92" s="165" t="s">
        <v>4567</v>
      </c>
      <c r="F92" s="166">
        <v>80</v>
      </c>
      <c r="G92" s="167">
        <v>0</v>
      </c>
      <c r="H92" s="168">
        <v>0</v>
      </c>
      <c r="I92" s="169">
        <v>560</v>
      </c>
      <c r="J92" s="170">
        <v>7</v>
      </c>
      <c r="K92" s="171">
        <v>0</v>
      </c>
      <c r="L92" s="172">
        <v>560</v>
      </c>
      <c r="M92" s="173"/>
      <c r="N92" s="174"/>
      <c r="O92" s="175"/>
    </row>
    <row r="93" spans="1:15" s="146" customFormat="1" ht="23">
      <c r="A93" s="162" t="s">
        <v>335</v>
      </c>
      <c r="B93" s="163" t="s">
        <v>1498</v>
      </c>
      <c r="C93" s="164" t="s">
        <v>3386</v>
      </c>
      <c r="D93" s="165" t="s">
        <v>232</v>
      </c>
      <c r="E93" s="165" t="s">
        <v>4568</v>
      </c>
      <c r="F93" s="166">
        <v>60</v>
      </c>
      <c r="G93" s="167">
        <v>0</v>
      </c>
      <c r="H93" s="168">
        <v>0</v>
      </c>
      <c r="I93" s="169">
        <v>660</v>
      </c>
      <c r="J93" s="170">
        <v>11</v>
      </c>
      <c r="K93" s="171">
        <v>0</v>
      </c>
      <c r="L93" s="172">
        <v>660</v>
      </c>
      <c r="M93" s="173"/>
      <c r="N93" s="174"/>
      <c r="O93" s="175"/>
    </row>
    <row r="94" spans="1:15" s="146" customFormat="1" ht="23">
      <c r="A94" s="162" t="s">
        <v>335</v>
      </c>
      <c r="B94" s="163" t="s">
        <v>1499</v>
      </c>
      <c r="C94" s="164" t="s">
        <v>104</v>
      </c>
      <c r="D94" s="165" t="s">
        <v>1113</v>
      </c>
      <c r="E94" s="165" t="s">
        <v>5084</v>
      </c>
      <c r="F94" s="166">
        <v>400</v>
      </c>
      <c r="G94" s="167">
        <v>0</v>
      </c>
      <c r="H94" s="168">
        <v>0</v>
      </c>
      <c r="I94" s="169">
        <v>2400</v>
      </c>
      <c r="J94" s="170">
        <v>6</v>
      </c>
      <c r="K94" s="171">
        <v>0</v>
      </c>
      <c r="L94" s="172">
        <v>2400</v>
      </c>
      <c r="M94" s="173"/>
      <c r="N94" s="174"/>
      <c r="O94" s="175"/>
    </row>
    <row r="95" spans="1:15" s="146" customFormat="1" ht="23">
      <c r="A95" s="162" t="s">
        <v>335</v>
      </c>
      <c r="B95" s="163" t="s">
        <v>382</v>
      </c>
      <c r="C95" s="164" t="s">
        <v>102</v>
      </c>
      <c r="D95" s="165" t="s">
        <v>2107</v>
      </c>
      <c r="E95" s="165" t="s">
        <v>3849</v>
      </c>
      <c r="F95" s="166">
        <v>250</v>
      </c>
      <c r="G95" s="167">
        <v>0</v>
      </c>
      <c r="H95" s="168">
        <v>0</v>
      </c>
      <c r="I95" s="169">
        <v>4000</v>
      </c>
      <c r="J95" s="170">
        <v>16</v>
      </c>
      <c r="K95" s="171">
        <v>0</v>
      </c>
      <c r="L95" s="172">
        <v>4000</v>
      </c>
      <c r="M95" s="173"/>
      <c r="N95" s="174"/>
      <c r="O95" s="175"/>
    </row>
    <row r="96" spans="1:15" s="146" customFormat="1" ht="23">
      <c r="A96" s="162" t="s">
        <v>335</v>
      </c>
      <c r="B96" s="163" t="s">
        <v>383</v>
      </c>
      <c r="C96" s="164" t="s">
        <v>3540</v>
      </c>
      <c r="D96" s="165" t="s">
        <v>419</v>
      </c>
      <c r="E96" s="165" t="s">
        <v>3436</v>
      </c>
      <c r="F96" s="166">
        <v>100</v>
      </c>
      <c r="G96" s="167">
        <v>0</v>
      </c>
      <c r="H96" s="168">
        <v>0</v>
      </c>
      <c r="I96" s="169">
        <v>4700</v>
      </c>
      <c r="J96" s="170">
        <v>47</v>
      </c>
      <c r="K96" s="171">
        <v>0</v>
      </c>
      <c r="L96" s="172">
        <v>4700</v>
      </c>
      <c r="M96" s="173"/>
      <c r="N96" s="174"/>
      <c r="O96" s="175"/>
    </row>
    <row r="97" spans="1:15" s="146" customFormat="1" ht="23">
      <c r="A97" s="162" t="s">
        <v>335</v>
      </c>
      <c r="B97" s="163" t="s">
        <v>4935</v>
      </c>
      <c r="C97" s="164" t="s">
        <v>3405</v>
      </c>
      <c r="D97" s="165" t="s">
        <v>3114</v>
      </c>
      <c r="E97" s="165" t="s">
        <v>769</v>
      </c>
      <c r="F97" s="166">
        <v>100</v>
      </c>
      <c r="G97" s="167">
        <v>0</v>
      </c>
      <c r="H97" s="168">
        <v>0</v>
      </c>
      <c r="I97" s="169">
        <v>1600</v>
      </c>
      <c r="J97" s="170">
        <v>16</v>
      </c>
      <c r="K97" s="171">
        <v>0</v>
      </c>
      <c r="L97" s="172">
        <v>1600</v>
      </c>
      <c r="M97" s="173"/>
      <c r="N97" s="174"/>
      <c r="O97" s="175"/>
    </row>
    <row r="98" spans="1:15" s="146" customFormat="1" ht="23">
      <c r="A98" s="162" t="s">
        <v>335</v>
      </c>
      <c r="B98" s="163" t="s">
        <v>4936</v>
      </c>
      <c r="C98" s="164" t="s">
        <v>1720</v>
      </c>
      <c r="D98" s="165" t="s">
        <v>4640</v>
      </c>
      <c r="E98" s="165" t="s">
        <v>2081</v>
      </c>
      <c r="F98" s="166">
        <v>100</v>
      </c>
      <c r="G98" s="167">
        <v>0</v>
      </c>
      <c r="H98" s="168">
        <v>0</v>
      </c>
      <c r="I98" s="169">
        <v>0</v>
      </c>
      <c r="J98" s="170" t="s">
        <v>2088</v>
      </c>
      <c r="K98" s="171">
        <v>0</v>
      </c>
      <c r="L98" s="172">
        <v>0</v>
      </c>
      <c r="M98" s="173"/>
      <c r="N98" s="174"/>
      <c r="O98" s="175"/>
    </row>
    <row r="99" spans="1:15" s="146" customFormat="1" ht="23">
      <c r="A99" s="162" t="s">
        <v>335</v>
      </c>
      <c r="B99" s="163" t="s">
        <v>4937</v>
      </c>
      <c r="C99" s="164" t="s">
        <v>4506</v>
      </c>
      <c r="D99" s="165" t="s">
        <v>3389</v>
      </c>
      <c r="E99" s="165" t="s">
        <v>3692</v>
      </c>
      <c r="F99" s="166">
        <v>150</v>
      </c>
      <c r="G99" s="167">
        <v>0</v>
      </c>
      <c r="H99" s="168">
        <v>0</v>
      </c>
      <c r="I99" s="169">
        <v>1050</v>
      </c>
      <c r="J99" s="170">
        <v>7</v>
      </c>
      <c r="K99" s="171">
        <v>0</v>
      </c>
      <c r="L99" s="172">
        <v>1050</v>
      </c>
      <c r="M99" s="173"/>
      <c r="N99" s="174"/>
      <c r="O99" s="175"/>
    </row>
    <row r="100" spans="1:15" s="146" customFormat="1" ht="23">
      <c r="A100" s="162" t="s">
        <v>335</v>
      </c>
      <c r="B100" s="163" t="s">
        <v>4938</v>
      </c>
      <c r="C100" s="164" t="s">
        <v>4352</v>
      </c>
      <c r="D100" s="165" t="s">
        <v>944</v>
      </c>
      <c r="E100" s="165" t="s">
        <v>3730</v>
      </c>
      <c r="F100" s="166">
        <v>100</v>
      </c>
      <c r="G100" s="167">
        <v>0</v>
      </c>
      <c r="H100" s="168">
        <v>0</v>
      </c>
      <c r="I100" s="169">
        <v>800</v>
      </c>
      <c r="J100" s="170">
        <v>8</v>
      </c>
      <c r="K100" s="171">
        <v>0</v>
      </c>
      <c r="L100" s="172">
        <v>800</v>
      </c>
      <c r="M100" s="173"/>
      <c r="N100" s="174"/>
      <c r="O100" s="175"/>
    </row>
    <row r="101" spans="1:15" s="146" customFormat="1" ht="23">
      <c r="A101" s="162" t="s">
        <v>335</v>
      </c>
      <c r="B101" s="163" t="s">
        <v>4939</v>
      </c>
      <c r="C101" s="164" t="s">
        <v>3936</v>
      </c>
      <c r="D101" s="165" t="s">
        <v>83</v>
      </c>
      <c r="E101" s="165" t="s">
        <v>2684</v>
      </c>
      <c r="F101" s="166">
        <v>600</v>
      </c>
      <c r="G101" s="167">
        <v>0</v>
      </c>
      <c r="H101" s="168">
        <v>0</v>
      </c>
      <c r="I101" s="169">
        <v>600</v>
      </c>
      <c r="J101" s="170">
        <v>1</v>
      </c>
      <c r="K101" s="171">
        <v>0</v>
      </c>
      <c r="L101" s="172">
        <v>600</v>
      </c>
      <c r="M101" s="173"/>
      <c r="N101" s="174"/>
      <c r="O101" s="175"/>
    </row>
    <row r="102" spans="1:15" s="146" customFormat="1" ht="23">
      <c r="A102" s="162" t="s">
        <v>335</v>
      </c>
      <c r="B102" s="163" t="s">
        <v>4940</v>
      </c>
      <c r="C102" s="164" t="s">
        <v>3052</v>
      </c>
      <c r="D102" s="165" t="s">
        <v>425</v>
      </c>
      <c r="E102" s="165" t="s">
        <v>3743</v>
      </c>
      <c r="F102" s="166">
        <v>300</v>
      </c>
      <c r="G102" s="167">
        <v>0</v>
      </c>
      <c r="H102" s="168">
        <v>0</v>
      </c>
      <c r="I102" s="169">
        <v>2400</v>
      </c>
      <c r="J102" s="170">
        <v>8</v>
      </c>
      <c r="K102" s="171">
        <v>0</v>
      </c>
      <c r="L102" s="172">
        <v>2400</v>
      </c>
      <c r="M102" s="173"/>
      <c r="N102" s="174"/>
      <c r="O102" s="175"/>
    </row>
    <row r="103" spans="1:15" s="146" customFormat="1" ht="23">
      <c r="A103" s="162" t="s">
        <v>335</v>
      </c>
      <c r="B103" s="163" t="s">
        <v>4941</v>
      </c>
      <c r="C103" s="164" t="s">
        <v>5310</v>
      </c>
      <c r="D103" s="165" t="s">
        <v>967</v>
      </c>
      <c r="E103" s="165" t="s">
        <v>3730</v>
      </c>
      <c r="F103" s="166">
        <v>100</v>
      </c>
      <c r="G103" s="167">
        <v>0</v>
      </c>
      <c r="H103" s="168">
        <v>0</v>
      </c>
      <c r="I103" s="169">
        <v>1100</v>
      </c>
      <c r="J103" s="170">
        <v>11</v>
      </c>
      <c r="K103" s="171">
        <v>0</v>
      </c>
      <c r="L103" s="172">
        <v>1100</v>
      </c>
      <c r="M103" s="173"/>
      <c r="N103" s="174"/>
      <c r="O103" s="175"/>
    </row>
    <row r="104" spans="1:15" s="146" customFormat="1" ht="23">
      <c r="A104" s="162" t="s">
        <v>335</v>
      </c>
      <c r="B104" s="163" t="s">
        <v>4942</v>
      </c>
      <c r="C104" s="164" t="s">
        <v>98</v>
      </c>
      <c r="D104" s="165" t="s">
        <v>650</v>
      </c>
      <c r="E104" s="165" t="s">
        <v>2201</v>
      </c>
      <c r="F104" s="166">
        <v>600</v>
      </c>
      <c r="G104" s="167">
        <v>0</v>
      </c>
      <c r="H104" s="168">
        <v>0</v>
      </c>
      <c r="I104" s="169">
        <v>600</v>
      </c>
      <c r="J104" s="170">
        <v>1</v>
      </c>
      <c r="K104" s="171">
        <v>0</v>
      </c>
      <c r="L104" s="172">
        <v>600</v>
      </c>
      <c r="M104" s="173"/>
      <c r="N104" s="174"/>
      <c r="O104" s="175"/>
    </row>
    <row r="105" spans="1:15" s="146" customFormat="1" ht="23">
      <c r="A105" s="162" t="s">
        <v>335</v>
      </c>
      <c r="B105" s="163" t="s">
        <v>4943</v>
      </c>
      <c r="C105" s="164" t="s">
        <v>4507</v>
      </c>
      <c r="D105" s="165" t="s">
        <v>1043</v>
      </c>
      <c r="E105" s="165" t="s">
        <v>3692</v>
      </c>
      <c r="F105" s="166">
        <v>150</v>
      </c>
      <c r="G105" s="167">
        <v>0</v>
      </c>
      <c r="H105" s="168">
        <v>0</v>
      </c>
      <c r="I105" s="169">
        <v>1050</v>
      </c>
      <c r="J105" s="170">
        <v>7</v>
      </c>
      <c r="K105" s="171">
        <v>0</v>
      </c>
      <c r="L105" s="172">
        <v>1050</v>
      </c>
      <c r="M105" s="173"/>
      <c r="N105" s="174"/>
      <c r="O105" s="175"/>
    </row>
    <row r="106" spans="1:15" s="146" customFormat="1" ht="23">
      <c r="A106" s="162" t="s">
        <v>335</v>
      </c>
      <c r="B106" s="163" t="s">
        <v>4944</v>
      </c>
      <c r="C106" s="164" t="s">
        <v>1569</v>
      </c>
      <c r="D106" s="165" t="s">
        <v>1318</v>
      </c>
      <c r="E106" s="165" t="s">
        <v>817</v>
      </c>
      <c r="F106" s="166">
        <v>500</v>
      </c>
      <c r="G106" s="167">
        <v>0</v>
      </c>
      <c r="H106" s="168">
        <v>0</v>
      </c>
      <c r="I106" s="169">
        <v>1000</v>
      </c>
      <c r="J106" s="170">
        <v>2</v>
      </c>
      <c r="K106" s="171">
        <v>0</v>
      </c>
      <c r="L106" s="172">
        <v>1000</v>
      </c>
      <c r="M106" s="173"/>
      <c r="N106" s="174"/>
      <c r="O106" s="175"/>
    </row>
    <row r="107" spans="1:15" s="146" customFormat="1" ht="23">
      <c r="A107" s="162" t="s">
        <v>335</v>
      </c>
      <c r="B107" s="163" t="s">
        <v>4945</v>
      </c>
      <c r="C107" s="164" t="s">
        <v>1566</v>
      </c>
      <c r="D107" s="165" t="s">
        <v>84</v>
      </c>
      <c r="E107" s="165" t="s">
        <v>2492</v>
      </c>
      <c r="F107" s="166">
        <v>600</v>
      </c>
      <c r="G107" s="167">
        <v>0</v>
      </c>
      <c r="H107" s="168">
        <v>0</v>
      </c>
      <c r="I107" s="169">
        <v>600</v>
      </c>
      <c r="J107" s="170">
        <v>1</v>
      </c>
      <c r="K107" s="171">
        <v>0</v>
      </c>
      <c r="L107" s="172">
        <v>600</v>
      </c>
      <c r="M107" s="173"/>
      <c r="N107" s="174"/>
      <c r="O107" s="175"/>
    </row>
    <row r="108" spans="1:15" s="146" customFormat="1" ht="23">
      <c r="A108" s="162" t="s">
        <v>335</v>
      </c>
      <c r="B108" s="163" t="s">
        <v>4946</v>
      </c>
      <c r="C108" s="164" t="s">
        <v>3051</v>
      </c>
      <c r="D108" s="165" t="s">
        <v>424</v>
      </c>
      <c r="E108" s="165" t="s">
        <v>3743</v>
      </c>
      <c r="F108" s="166">
        <v>300</v>
      </c>
      <c r="G108" s="167">
        <v>0</v>
      </c>
      <c r="H108" s="168">
        <v>0</v>
      </c>
      <c r="I108" s="169">
        <v>2700</v>
      </c>
      <c r="J108" s="170">
        <v>9</v>
      </c>
      <c r="K108" s="171">
        <v>0</v>
      </c>
      <c r="L108" s="172">
        <v>2700</v>
      </c>
      <c r="M108" s="173"/>
      <c r="N108" s="174"/>
      <c r="O108" s="175"/>
    </row>
    <row r="109" spans="1:15" s="146" customFormat="1" ht="23">
      <c r="A109" s="162" t="s">
        <v>335</v>
      </c>
      <c r="B109" s="163" t="s">
        <v>4947</v>
      </c>
      <c r="C109" s="164" t="s">
        <v>3731</v>
      </c>
      <c r="D109" s="165" t="s">
        <v>945</v>
      </c>
      <c r="E109" s="165" t="s">
        <v>754</v>
      </c>
      <c r="F109" s="166">
        <v>100</v>
      </c>
      <c r="G109" s="167">
        <v>0</v>
      </c>
      <c r="H109" s="168">
        <v>0</v>
      </c>
      <c r="I109" s="169">
        <v>600</v>
      </c>
      <c r="J109" s="170">
        <v>6</v>
      </c>
      <c r="K109" s="171">
        <v>0</v>
      </c>
      <c r="L109" s="172">
        <v>600</v>
      </c>
      <c r="M109" s="173"/>
      <c r="N109" s="174"/>
      <c r="O109" s="175"/>
    </row>
    <row r="110" spans="1:15" s="146" customFormat="1" ht="23">
      <c r="A110" s="162" t="s">
        <v>335</v>
      </c>
      <c r="B110" s="163" t="s">
        <v>4948</v>
      </c>
      <c r="C110" s="164" t="s">
        <v>1990</v>
      </c>
      <c r="D110" s="165" t="s">
        <v>3046</v>
      </c>
      <c r="E110" s="165" t="s">
        <v>2200</v>
      </c>
      <c r="F110" s="166">
        <v>600</v>
      </c>
      <c r="G110" s="167">
        <v>0</v>
      </c>
      <c r="H110" s="168">
        <v>0</v>
      </c>
      <c r="I110" s="169">
        <v>1200</v>
      </c>
      <c r="J110" s="170">
        <v>2</v>
      </c>
      <c r="K110" s="171">
        <v>0</v>
      </c>
      <c r="L110" s="172">
        <v>1200</v>
      </c>
      <c r="M110" s="173"/>
      <c r="N110" s="174"/>
      <c r="O110" s="175"/>
    </row>
    <row r="111" spans="1:15" s="146" customFormat="1" ht="23">
      <c r="A111" s="162" t="s">
        <v>335</v>
      </c>
      <c r="B111" s="163" t="s">
        <v>4949</v>
      </c>
      <c r="C111" s="164" t="s">
        <v>1988</v>
      </c>
      <c r="D111" s="165" t="s">
        <v>5096</v>
      </c>
      <c r="E111" s="165" t="s">
        <v>137</v>
      </c>
      <c r="F111" s="166">
        <v>170</v>
      </c>
      <c r="G111" s="167">
        <v>0</v>
      </c>
      <c r="H111" s="168">
        <v>0</v>
      </c>
      <c r="I111" s="169">
        <v>510</v>
      </c>
      <c r="J111" s="170">
        <v>3</v>
      </c>
      <c r="K111" s="171">
        <v>0</v>
      </c>
      <c r="L111" s="172">
        <v>510</v>
      </c>
      <c r="M111" s="173"/>
      <c r="N111" s="174"/>
      <c r="O111" s="175"/>
    </row>
    <row r="112" spans="1:15" s="146" customFormat="1" ht="23">
      <c r="A112" s="162" t="s">
        <v>335</v>
      </c>
      <c r="B112" s="163" t="s">
        <v>1264</v>
      </c>
      <c r="C112" s="164" t="s">
        <v>3397</v>
      </c>
      <c r="D112" s="165" t="s">
        <v>2608</v>
      </c>
      <c r="E112" s="165" t="s">
        <v>754</v>
      </c>
      <c r="F112" s="166">
        <v>100</v>
      </c>
      <c r="G112" s="167">
        <v>0</v>
      </c>
      <c r="H112" s="168">
        <v>0</v>
      </c>
      <c r="I112" s="169">
        <v>2200</v>
      </c>
      <c r="J112" s="170">
        <v>22</v>
      </c>
      <c r="K112" s="171">
        <v>0</v>
      </c>
      <c r="L112" s="172">
        <v>2200</v>
      </c>
      <c r="M112" s="173"/>
      <c r="N112" s="174"/>
      <c r="O112" s="175"/>
    </row>
    <row r="113" spans="1:15" s="146" customFormat="1" ht="23">
      <c r="A113" s="162" t="s">
        <v>335</v>
      </c>
      <c r="B113" s="163" t="s">
        <v>1265</v>
      </c>
      <c r="C113" s="164" t="s">
        <v>3858</v>
      </c>
      <c r="D113" s="165" t="s">
        <v>562</v>
      </c>
      <c r="E113" s="165" t="s">
        <v>2209</v>
      </c>
      <c r="F113" s="166">
        <v>2000</v>
      </c>
      <c r="G113" s="167">
        <v>0</v>
      </c>
      <c r="H113" s="168">
        <v>0</v>
      </c>
      <c r="I113" s="169">
        <v>8000</v>
      </c>
      <c r="J113" s="170">
        <v>4</v>
      </c>
      <c r="K113" s="171">
        <v>0</v>
      </c>
      <c r="L113" s="172">
        <v>8000</v>
      </c>
      <c r="M113" s="173"/>
      <c r="N113" s="174"/>
      <c r="O113" s="175"/>
    </row>
    <row r="114" spans="1:15" s="146" customFormat="1" ht="23">
      <c r="A114" s="162" t="s">
        <v>335</v>
      </c>
      <c r="B114" s="163" t="s">
        <v>1266</v>
      </c>
      <c r="C114" s="164" t="s">
        <v>4220</v>
      </c>
      <c r="D114" s="165" t="s">
        <v>3281</v>
      </c>
      <c r="E114" s="165" t="s">
        <v>2168</v>
      </c>
      <c r="F114" s="166">
        <v>350</v>
      </c>
      <c r="G114" s="167">
        <v>0</v>
      </c>
      <c r="H114" s="168">
        <v>0</v>
      </c>
      <c r="I114" s="169">
        <v>2100</v>
      </c>
      <c r="J114" s="170">
        <v>6</v>
      </c>
      <c r="K114" s="171">
        <v>0</v>
      </c>
      <c r="L114" s="172">
        <v>2100</v>
      </c>
      <c r="M114" s="173"/>
      <c r="N114" s="174"/>
      <c r="O114" s="175"/>
    </row>
    <row r="115" spans="1:15" s="146" customFormat="1" ht="23">
      <c r="A115" s="162" t="s">
        <v>335</v>
      </c>
      <c r="B115" s="163" t="s">
        <v>1267</v>
      </c>
      <c r="C115" s="164" t="s">
        <v>2613</v>
      </c>
      <c r="D115" s="165" t="s">
        <v>4701</v>
      </c>
      <c r="E115" s="165" t="s">
        <v>39</v>
      </c>
      <c r="F115" s="166">
        <v>1000</v>
      </c>
      <c r="G115" s="167">
        <v>0</v>
      </c>
      <c r="H115" s="168">
        <v>0</v>
      </c>
      <c r="I115" s="169">
        <v>5000</v>
      </c>
      <c r="J115" s="170">
        <v>5</v>
      </c>
      <c r="K115" s="171">
        <v>0</v>
      </c>
      <c r="L115" s="172">
        <v>5000</v>
      </c>
      <c r="M115" s="173"/>
      <c r="N115" s="174"/>
      <c r="O115" s="175"/>
    </row>
    <row r="116" spans="1:15" s="146" customFormat="1" ht="23">
      <c r="A116" s="162" t="s">
        <v>335</v>
      </c>
      <c r="B116" s="163" t="s">
        <v>1268</v>
      </c>
      <c r="C116" s="164" t="s">
        <v>4172</v>
      </c>
      <c r="D116" s="165" t="s">
        <v>1976</v>
      </c>
      <c r="E116" s="165" t="s">
        <v>3696</v>
      </c>
      <c r="F116" s="166">
        <v>2000</v>
      </c>
      <c r="G116" s="167">
        <v>0</v>
      </c>
      <c r="H116" s="168">
        <v>0</v>
      </c>
      <c r="I116" s="169">
        <v>2000</v>
      </c>
      <c r="J116" s="170">
        <v>1</v>
      </c>
      <c r="K116" s="171">
        <v>0</v>
      </c>
      <c r="L116" s="172">
        <v>2000</v>
      </c>
      <c r="M116" s="173"/>
      <c r="N116" s="174"/>
      <c r="O116" s="175"/>
    </row>
    <row r="117" spans="1:15" s="146" customFormat="1" ht="23">
      <c r="A117" s="162" t="s">
        <v>335</v>
      </c>
      <c r="B117" s="163" t="s">
        <v>1269</v>
      </c>
      <c r="C117" s="164" t="s">
        <v>2070</v>
      </c>
      <c r="D117" s="165" t="s">
        <v>4695</v>
      </c>
      <c r="E117" s="165" t="s">
        <v>1745</v>
      </c>
      <c r="F117" s="166">
        <v>500</v>
      </c>
      <c r="G117" s="167">
        <v>0</v>
      </c>
      <c r="H117" s="168">
        <v>0</v>
      </c>
      <c r="I117" s="169">
        <v>1000</v>
      </c>
      <c r="J117" s="170">
        <v>2</v>
      </c>
      <c r="K117" s="171">
        <v>0</v>
      </c>
      <c r="L117" s="172">
        <v>1000</v>
      </c>
      <c r="M117" s="173"/>
      <c r="N117" s="174"/>
      <c r="O117" s="175"/>
    </row>
    <row r="118" spans="1:15" s="146" customFormat="1" ht="23">
      <c r="A118" s="162" t="s">
        <v>335</v>
      </c>
      <c r="B118" s="163" t="s">
        <v>1270</v>
      </c>
      <c r="C118" s="164" t="s">
        <v>2301</v>
      </c>
      <c r="D118" s="165" t="s">
        <v>4929</v>
      </c>
      <c r="E118" s="165" t="s">
        <v>528</v>
      </c>
      <c r="F118" s="166">
        <v>400</v>
      </c>
      <c r="G118" s="167">
        <v>0</v>
      </c>
      <c r="H118" s="168">
        <v>0</v>
      </c>
      <c r="I118" s="169">
        <v>2400</v>
      </c>
      <c r="J118" s="170">
        <v>6</v>
      </c>
      <c r="K118" s="171">
        <v>0</v>
      </c>
      <c r="L118" s="172">
        <v>2400</v>
      </c>
      <c r="M118" s="173"/>
      <c r="N118" s="174"/>
      <c r="O118" s="175"/>
    </row>
    <row r="119" spans="1:15" s="146" customFormat="1" ht="23">
      <c r="A119" s="162" t="s">
        <v>335</v>
      </c>
      <c r="B119" s="163" t="s">
        <v>1271</v>
      </c>
      <c r="C119" s="164" t="s">
        <v>3301</v>
      </c>
      <c r="D119" s="165" t="s">
        <v>428</v>
      </c>
      <c r="E119" s="165" t="s">
        <v>4025</v>
      </c>
      <c r="F119" s="166">
        <v>400</v>
      </c>
      <c r="G119" s="167">
        <v>0</v>
      </c>
      <c r="H119" s="168">
        <v>0</v>
      </c>
      <c r="I119" s="169">
        <v>1200</v>
      </c>
      <c r="J119" s="170">
        <v>3</v>
      </c>
      <c r="K119" s="171">
        <v>0</v>
      </c>
      <c r="L119" s="172">
        <v>1200</v>
      </c>
      <c r="M119" s="173"/>
      <c r="N119" s="174"/>
      <c r="O119" s="175"/>
    </row>
    <row r="120" spans="1:15" s="146" customFormat="1" ht="23">
      <c r="A120" s="162" t="s">
        <v>335</v>
      </c>
      <c r="B120" s="163" t="s">
        <v>3754</v>
      </c>
      <c r="C120" s="164" t="s">
        <v>2069</v>
      </c>
      <c r="D120" s="165" t="s">
        <v>4694</v>
      </c>
      <c r="E120" s="165" t="s">
        <v>1737</v>
      </c>
      <c r="F120" s="166">
        <v>1000</v>
      </c>
      <c r="G120" s="167">
        <v>0</v>
      </c>
      <c r="H120" s="168">
        <v>0</v>
      </c>
      <c r="I120" s="169">
        <v>3000</v>
      </c>
      <c r="J120" s="170">
        <v>3</v>
      </c>
      <c r="K120" s="171">
        <v>0</v>
      </c>
      <c r="L120" s="172">
        <v>3000</v>
      </c>
      <c r="M120" s="173"/>
      <c r="N120" s="174"/>
      <c r="O120" s="175"/>
    </row>
    <row r="121" spans="1:15" s="146" customFormat="1" ht="23">
      <c r="A121" s="162" t="s">
        <v>335</v>
      </c>
      <c r="B121" s="163" t="s">
        <v>3755</v>
      </c>
      <c r="C121" s="164" t="s">
        <v>788</v>
      </c>
      <c r="D121" s="165" t="s">
        <v>4693</v>
      </c>
      <c r="E121" s="165" t="s">
        <v>3186</v>
      </c>
      <c r="F121" s="166">
        <v>600</v>
      </c>
      <c r="G121" s="167">
        <v>0</v>
      </c>
      <c r="H121" s="168">
        <v>0</v>
      </c>
      <c r="I121" s="169">
        <v>4200</v>
      </c>
      <c r="J121" s="170">
        <v>7</v>
      </c>
      <c r="K121" s="171">
        <v>0</v>
      </c>
      <c r="L121" s="172">
        <v>4200</v>
      </c>
      <c r="M121" s="173"/>
      <c r="N121" s="174"/>
      <c r="O121" s="175"/>
    </row>
    <row r="122" spans="1:15" s="146" customFormat="1" ht="23">
      <c r="A122" s="162" t="s">
        <v>335</v>
      </c>
      <c r="B122" s="163" t="s">
        <v>3756</v>
      </c>
      <c r="C122" s="164" t="s">
        <v>3299</v>
      </c>
      <c r="D122" s="165" t="s">
        <v>1983</v>
      </c>
      <c r="E122" s="165" t="s">
        <v>4025</v>
      </c>
      <c r="F122" s="166">
        <v>400</v>
      </c>
      <c r="G122" s="167">
        <v>0</v>
      </c>
      <c r="H122" s="168">
        <v>0</v>
      </c>
      <c r="I122" s="169">
        <v>2000</v>
      </c>
      <c r="J122" s="170">
        <v>5</v>
      </c>
      <c r="K122" s="171">
        <v>0</v>
      </c>
      <c r="L122" s="172">
        <v>2000</v>
      </c>
      <c r="M122" s="173"/>
      <c r="N122" s="174"/>
      <c r="O122" s="175"/>
    </row>
    <row r="123" spans="1:15" s="146" customFormat="1" ht="23">
      <c r="A123" s="162" t="s">
        <v>335</v>
      </c>
      <c r="B123" s="163" t="s">
        <v>3757</v>
      </c>
      <c r="C123" s="164" t="s">
        <v>397</v>
      </c>
      <c r="D123" s="165" t="s">
        <v>1977</v>
      </c>
      <c r="E123" s="165" t="s">
        <v>1402</v>
      </c>
      <c r="F123" s="166">
        <v>200</v>
      </c>
      <c r="G123" s="167">
        <v>0</v>
      </c>
      <c r="H123" s="168">
        <v>0</v>
      </c>
      <c r="I123" s="169">
        <v>1200</v>
      </c>
      <c r="J123" s="170">
        <v>6</v>
      </c>
      <c r="K123" s="171">
        <v>0</v>
      </c>
      <c r="L123" s="172">
        <v>1200</v>
      </c>
      <c r="M123" s="173"/>
      <c r="N123" s="174"/>
      <c r="O123" s="175"/>
    </row>
    <row r="124" spans="1:15" s="146" customFormat="1" ht="23">
      <c r="A124" s="162" t="s">
        <v>335</v>
      </c>
      <c r="B124" s="163" t="s">
        <v>3758</v>
      </c>
      <c r="C124" s="164" t="s">
        <v>3857</v>
      </c>
      <c r="D124" s="165" t="s">
        <v>1149</v>
      </c>
      <c r="E124" s="165" t="s">
        <v>3347</v>
      </c>
      <c r="F124" s="166">
        <v>1500</v>
      </c>
      <c r="G124" s="167">
        <v>0</v>
      </c>
      <c r="H124" s="168">
        <v>0</v>
      </c>
      <c r="I124" s="169">
        <v>4500</v>
      </c>
      <c r="J124" s="170">
        <v>3</v>
      </c>
      <c r="K124" s="171">
        <v>0</v>
      </c>
      <c r="L124" s="172">
        <v>4500</v>
      </c>
      <c r="M124" s="173"/>
      <c r="N124" s="174"/>
      <c r="O124" s="175"/>
    </row>
    <row r="125" spans="1:15" s="146" customFormat="1" ht="23">
      <c r="A125" s="162" t="s">
        <v>335</v>
      </c>
      <c r="B125" s="163" t="s">
        <v>2536</v>
      </c>
      <c r="C125" s="164" t="s">
        <v>3298</v>
      </c>
      <c r="D125" s="165" t="s">
        <v>1981</v>
      </c>
      <c r="E125" s="165" t="s">
        <v>82</v>
      </c>
      <c r="F125" s="166">
        <v>150</v>
      </c>
      <c r="G125" s="167">
        <v>0</v>
      </c>
      <c r="H125" s="168">
        <v>0</v>
      </c>
      <c r="I125" s="169">
        <v>750</v>
      </c>
      <c r="J125" s="170">
        <v>5</v>
      </c>
      <c r="K125" s="171">
        <v>0</v>
      </c>
      <c r="L125" s="172">
        <v>750</v>
      </c>
      <c r="M125" s="173"/>
      <c r="N125" s="174"/>
      <c r="O125" s="175"/>
    </row>
    <row r="126" spans="1:15" s="146" customFormat="1" ht="23">
      <c r="A126" s="162" t="s">
        <v>335</v>
      </c>
      <c r="B126" s="163" t="s">
        <v>884</v>
      </c>
      <c r="C126" s="164" t="s">
        <v>4923</v>
      </c>
      <c r="D126" s="165" t="s">
        <v>1982</v>
      </c>
      <c r="E126" s="165" t="s">
        <v>82</v>
      </c>
      <c r="F126" s="166">
        <v>150</v>
      </c>
      <c r="G126" s="167">
        <v>0</v>
      </c>
      <c r="H126" s="168">
        <v>0</v>
      </c>
      <c r="I126" s="169">
        <v>600</v>
      </c>
      <c r="J126" s="170">
        <v>4</v>
      </c>
      <c r="K126" s="171">
        <v>0</v>
      </c>
      <c r="L126" s="172">
        <v>600</v>
      </c>
      <c r="M126" s="173"/>
      <c r="N126" s="174"/>
      <c r="O126" s="175"/>
    </row>
    <row r="127" spans="1:15" s="146" customFormat="1" ht="23">
      <c r="A127" s="162" t="s">
        <v>335</v>
      </c>
      <c r="B127" s="163" t="s">
        <v>885</v>
      </c>
      <c r="C127" s="164" t="s">
        <v>23</v>
      </c>
      <c r="D127" s="165" t="s">
        <v>1980</v>
      </c>
      <c r="E127" s="165" t="s">
        <v>2667</v>
      </c>
      <c r="F127" s="166">
        <v>150</v>
      </c>
      <c r="G127" s="167">
        <v>0</v>
      </c>
      <c r="H127" s="168">
        <v>0</v>
      </c>
      <c r="I127" s="169">
        <v>150</v>
      </c>
      <c r="J127" s="170">
        <v>1</v>
      </c>
      <c r="K127" s="171">
        <v>0</v>
      </c>
      <c r="L127" s="172">
        <v>150</v>
      </c>
      <c r="M127" s="173"/>
      <c r="N127" s="174"/>
      <c r="O127" s="175"/>
    </row>
    <row r="128" spans="1:15" s="146" customFormat="1" ht="23">
      <c r="A128" s="162" t="s">
        <v>335</v>
      </c>
      <c r="B128" s="163" t="s">
        <v>886</v>
      </c>
      <c r="C128" s="164" t="s">
        <v>1374</v>
      </c>
      <c r="D128" s="165" t="s">
        <v>264</v>
      </c>
      <c r="E128" s="165" t="s">
        <v>2084</v>
      </c>
      <c r="F128" s="166">
        <v>2000</v>
      </c>
      <c r="G128" s="167">
        <v>0</v>
      </c>
      <c r="H128" s="168">
        <v>0</v>
      </c>
      <c r="I128" s="169">
        <v>80000</v>
      </c>
      <c r="J128" s="170">
        <v>40</v>
      </c>
      <c r="K128" s="171">
        <v>0</v>
      </c>
      <c r="L128" s="172">
        <v>80000</v>
      </c>
      <c r="M128" s="173"/>
      <c r="N128" s="174"/>
      <c r="O128" s="175"/>
    </row>
    <row r="129" spans="1:15" s="146" customFormat="1" ht="23">
      <c r="A129" s="162" t="s">
        <v>335</v>
      </c>
      <c r="B129" s="163" t="s">
        <v>887</v>
      </c>
      <c r="C129" s="164" t="s">
        <v>787</v>
      </c>
      <c r="D129" s="165" t="s">
        <v>1944</v>
      </c>
      <c r="E129" s="165" t="s">
        <v>705</v>
      </c>
      <c r="F129" s="166">
        <v>70</v>
      </c>
      <c r="G129" s="167">
        <v>0</v>
      </c>
      <c r="H129" s="168">
        <v>0</v>
      </c>
      <c r="I129" s="169">
        <v>7490</v>
      </c>
      <c r="J129" s="170">
        <v>107</v>
      </c>
      <c r="K129" s="171">
        <v>0</v>
      </c>
      <c r="L129" s="172">
        <v>7490</v>
      </c>
      <c r="M129" s="173"/>
      <c r="N129" s="174"/>
      <c r="O129" s="175"/>
    </row>
    <row r="130" spans="1:15" s="146" customFormat="1" ht="23">
      <c r="A130" s="162" t="s">
        <v>335</v>
      </c>
      <c r="B130" s="163" t="s">
        <v>888</v>
      </c>
      <c r="C130" s="164" t="s">
        <v>5057</v>
      </c>
      <c r="D130" s="165" t="s">
        <v>1949</v>
      </c>
      <c r="E130" s="165" t="s">
        <v>3840</v>
      </c>
      <c r="F130" s="166">
        <v>60</v>
      </c>
      <c r="G130" s="167">
        <v>0</v>
      </c>
      <c r="H130" s="168">
        <v>0</v>
      </c>
      <c r="I130" s="169">
        <v>15840</v>
      </c>
      <c r="J130" s="170">
        <v>264</v>
      </c>
      <c r="K130" s="171">
        <v>0</v>
      </c>
      <c r="L130" s="172">
        <v>15840</v>
      </c>
      <c r="M130" s="173"/>
      <c r="N130" s="174"/>
      <c r="O130" s="175"/>
    </row>
    <row r="131" spans="1:15" s="146" customFormat="1" ht="23">
      <c r="A131" s="162" t="s">
        <v>336</v>
      </c>
      <c r="B131" s="163" t="s">
        <v>2834</v>
      </c>
      <c r="C131" s="164" t="s">
        <v>3300</v>
      </c>
      <c r="D131" s="165" t="s">
        <v>427</v>
      </c>
      <c r="E131" s="165" t="s">
        <v>4025</v>
      </c>
      <c r="F131" s="166">
        <v>400</v>
      </c>
      <c r="G131" s="167">
        <v>0</v>
      </c>
      <c r="H131" s="168">
        <v>0</v>
      </c>
      <c r="I131" s="169">
        <v>1200</v>
      </c>
      <c r="J131" s="170">
        <v>3</v>
      </c>
      <c r="K131" s="171">
        <v>0</v>
      </c>
      <c r="L131" s="172">
        <v>1200</v>
      </c>
      <c r="M131" s="173"/>
      <c r="N131" s="174"/>
      <c r="O131" s="175"/>
    </row>
    <row r="132" spans="1:15" s="146" customFormat="1" ht="23">
      <c r="A132" s="162" t="s">
        <v>336</v>
      </c>
      <c r="B132" s="163" t="s">
        <v>2835</v>
      </c>
      <c r="C132" s="164" t="s">
        <v>4504</v>
      </c>
      <c r="D132" s="165" t="s">
        <v>3387</v>
      </c>
      <c r="E132" s="165" t="s">
        <v>4091</v>
      </c>
      <c r="F132" s="166">
        <v>750</v>
      </c>
      <c r="G132" s="167">
        <v>0</v>
      </c>
      <c r="H132" s="168">
        <v>0</v>
      </c>
      <c r="I132" s="169">
        <v>750</v>
      </c>
      <c r="J132" s="170">
        <v>1</v>
      </c>
      <c r="K132" s="171">
        <v>0</v>
      </c>
      <c r="L132" s="172">
        <v>750</v>
      </c>
      <c r="M132" s="173"/>
      <c r="N132" s="174"/>
      <c r="O132" s="175"/>
    </row>
    <row r="133" spans="1:15" s="146" customFormat="1" ht="23">
      <c r="A133" s="162" t="s">
        <v>336</v>
      </c>
      <c r="B133" s="163" t="s">
        <v>1495</v>
      </c>
      <c r="C133" s="164" t="s">
        <v>3702</v>
      </c>
      <c r="D133" s="165" t="s">
        <v>3282</v>
      </c>
      <c r="E133" s="165" t="s">
        <v>2703</v>
      </c>
      <c r="F133" s="166">
        <v>100</v>
      </c>
      <c r="G133" s="167">
        <v>0</v>
      </c>
      <c r="H133" s="168">
        <v>0</v>
      </c>
      <c r="I133" s="169">
        <v>1600</v>
      </c>
      <c r="J133" s="170">
        <v>16</v>
      </c>
      <c r="K133" s="171">
        <v>0</v>
      </c>
      <c r="L133" s="172">
        <v>1600</v>
      </c>
      <c r="M133" s="173"/>
      <c r="N133" s="174"/>
      <c r="O133" s="175"/>
    </row>
    <row r="134" spans="1:15" s="146" customFormat="1" ht="23">
      <c r="A134" s="162" t="s">
        <v>336</v>
      </c>
      <c r="B134" s="163" t="s">
        <v>1496</v>
      </c>
      <c r="C134" s="164" t="s">
        <v>22</v>
      </c>
      <c r="D134" s="165" t="s">
        <v>1979</v>
      </c>
      <c r="E134" s="165" t="s">
        <v>4586</v>
      </c>
      <c r="F134" s="166">
        <v>500</v>
      </c>
      <c r="G134" s="167">
        <v>0</v>
      </c>
      <c r="H134" s="168">
        <v>0</v>
      </c>
      <c r="I134" s="169">
        <v>0</v>
      </c>
      <c r="J134" s="170" t="s">
        <v>2088</v>
      </c>
      <c r="K134" s="171">
        <v>0</v>
      </c>
      <c r="L134" s="172">
        <v>0</v>
      </c>
      <c r="M134" s="173"/>
      <c r="N134" s="174"/>
      <c r="O134" s="175"/>
    </row>
    <row r="135" spans="1:15" s="146" customFormat="1" ht="23">
      <c r="A135" s="162" t="s">
        <v>336</v>
      </c>
      <c r="B135" s="163" t="s">
        <v>1497</v>
      </c>
      <c r="C135" s="164" t="s">
        <v>2605</v>
      </c>
      <c r="D135" s="165" t="s">
        <v>249</v>
      </c>
      <c r="E135" s="165" t="s">
        <v>2269</v>
      </c>
      <c r="F135" s="166">
        <v>2000</v>
      </c>
      <c r="G135" s="167">
        <v>0</v>
      </c>
      <c r="H135" s="168">
        <v>0</v>
      </c>
      <c r="I135" s="169">
        <v>2000</v>
      </c>
      <c r="J135" s="170">
        <v>1</v>
      </c>
      <c r="K135" s="171">
        <v>0</v>
      </c>
      <c r="L135" s="172">
        <v>2000</v>
      </c>
      <c r="M135" s="173"/>
      <c r="N135" s="174"/>
      <c r="O135" s="175"/>
    </row>
    <row r="136" spans="1:15" s="146" customFormat="1" ht="23">
      <c r="A136" s="162" t="s">
        <v>336</v>
      </c>
      <c r="B136" s="163" t="s">
        <v>1498</v>
      </c>
      <c r="C136" s="164" t="s">
        <v>2612</v>
      </c>
      <c r="D136" s="165" t="s">
        <v>4700</v>
      </c>
      <c r="E136" s="165" t="s">
        <v>1744</v>
      </c>
      <c r="F136" s="166">
        <v>700</v>
      </c>
      <c r="G136" s="167">
        <v>0</v>
      </c>
      <c r="H136" s="168">
        <v>0</v>
      </c>
      <c r="I136" s="169">
        <v>2800</v>
      </c>
      <c r="J136" s="170">
        <v>4</v>
      </c>
      <c r="K136" s="171">
        <v>0</v>
      </c>
      <c r="L136" s="172">
        <v>2800</v>
      </c>
      <c r="M136" s="173"/>
      <c r="N136" s="174"/>
      <c r="O136" s="175"/>
    </row>
    <row r="137" spans="1:15" s="146" customFormat="1" ht="23">
      <c r="A137" s="162" t="s">
        <v>336</v>
      </c>
      <c r="B137" s="163" t="s">
        <v>1499</v>
      </c>
      <c r="C137" s="164" t="s">
        <v>3047</v>
      </c>
      <c r="D137" s="165" t="s">
        <v>420</v>
      </c>
      <c r="E137" s="165" t="s">
        <v>4886</v>
      </c>
      <c r="F137" s="166">
        <v>300</v>
      </c>
      <c r="G137" s="167">
        <v>0</v>
      </c>
      <c r="H137" s="168">
        <v>0</v>
      </c>
      <c r="I137" s="169">
        <v>300</v>
      </c>
      <c r="J137" s="170">
        <v>1</v>
      </c>
      <c r="K137" s="171">
        <v>0</v>
      </c>
      <c r="L137" s="172">
        <v>300</v>
      </c>
      <c r="M137" s="173"/>
      <c r="N137" s="174"/>
      <c r="O137" s="175"/>
    </row>
    <row r="138" spans="1:15" s="146" customFormat="1" ht="23">
      <c r="A138" s="162" t="s">
        <v>336</v>
      </c>
      <c r="B138" s="163" t="s">
        <v>382</v>
      </c>
      <c r="C138" s="164" t="s">
        <v>696</v>
      </c>
      <c r="D138" s="165" t="s">
        <v>2257</v>
      </c>
      <c r="E138" s="165" t="s">
        <v>4091</v>
      </c>
      <c r="F138" s="166">
        <v>750</v>
      </c>
      <c r="G138" s="167">
        <v>0</v>
      </c>
      <c r="H138" s="168">
        <v>0</v>
      </c>
      <c r="I138" s="169">
        <v>750</v>
      </c>
      <c r="J138" s="170">
        <v>1</v>
      </c>
      <c r="K138" s="171">
        <v>0</v>
      </c>
      <c r="L138" s="172">
        <v>750</v>
      </c>
      <c r="M138" s="173"/>
      <c r="N138" s="174"/>
      <c r="O138" s="175"/>
    </row>
    <row r="139" spans="1:15" s="146" customFormat="1" ht="23">
      <c r="A139" s="162" t="s">
        <v>336</v>
      </c>
      <c r="B139" s="163" t="s">
        <v>383</v>
      </c>
      <c r="C139" s="164" t="s">
        <v>2172</v>
      </c>
      <c r="D139" s="165" t="s">
        <v>927</v>
      </c>
      <c r="E139" s="165" t="s">
        <v>5338</v>
      </c>
      <c r="F139" s="166">
        <v>50</v>
      </c>
      <c r="G139" s="167">
        <v>0</v>
      </c>
      <c r="H139" s="168">
        <v>0</v>
      </c>
      <c r="I139" s="169">
        <v>400</v>
      </c>
      <c r="J139" s="170">
        <v>8</v>
      </c>
      <c r="K139" s="171">
        <v>0</v>
      </c>
      <c r="L139" s="172">
        <v>400</v>
      </c>
      <c r="M139" s="173"/>
      <c r="N139" s="174"/>
      <c r="O139" s="175"/>
    </row>
    <row r="140" spans="1:15" s="146" customFormat="1" ht="23">
      <c r="A140" s="162" t="s">
        <v>336</v>
      </c>
      <c r="B140" s="163" t="s">
        <v>4935</v>
      </c>
      <c r="C140" s="164" t="s">
        <v>2155</v>
      </c>
      <c r="D140" s="165" t="s">
        <v>1952</v>
      </c>
      <c r="E140" s="165" t="s">
        <v>1092</v>
      </c>
      <c r="F140" s="166">
        <v>1000</v>
      </c>
      <c r="G140" s="167">
        <v>0</v>
      </c>
      <c r="H140" s="168">
        <v>0</v>
      </c>
      <c r="I140" s="169">
        <v>1000</v>
      </c>
      <c r="J140" s="170">
        <v>1</v>
      </c>
      <c r="K140" s="171">
        <v>0</v>
      </c>
      <c r="L140" s="172">
        <v>1000</v>
      </c>
      <c r="M140" s="173"/>
      <c r="N140" s="174"/>
      <c r="O140" s="175"/>
    </row>
    <row r="141" spans="1:15" s="146" customFormat="1" ht="23">
      <c r="A141" s="162" t="s">
        <v>336</v>
      </c>
      <c r="B141" s="163" t="s">
        <v>4936</v>
      </c>
      <c r="C141" s="164" t="s">
        <v>2606</v>
      </c>
      <c r="D141" s="165" t="s">
        <v>250</v>
      </c>
      <c r="E141" s="165" t="s">
        <v>2269</v>
      </c>
      <c r="F141" s="166">
        <v>1000</v>
      </c>
      <c r="G141" s="167">
        <v>0</v>
      </c>
      <c r="H141" s="168">
        <v>0</v>
      </c>
      <c r="I141" s="169">
        <v>0</v>
      </c>
      <c r="J141" s="170" t="s">
        <v>2088</v>
      </c>
      <c r="K141" s="171">
        <v>0</v>
      </c>
      <c r="L141" s="172">
        <v>0</v>
      </c>
      <c r="M141" s="173"/>
      <c r="N141" s="174"/>
      <c r="O141" s="175"/>
    </row>
    <row r="142" spans="1:15" s="146" customFormat="1" ht="23">
      <c r="A142" s="162" t="s">
        <v>336</v>
      </c>
      <c r="B142" s="163" t="s">
        <v>4937</v>
      </c>
      <c r="C142" s="164" t="s">
        <v>3701</v>
      </c>
      <c r="D142" s="165" t="s">
        <v>3280</v>
      </c>
      <c r="E142" s="165" t="s">
        <v>2168</v>
      </c>
      <c r="F142" s="166">
        <v>100</v>
      </c>
      <c r="G142" s="167">
        <v>0</v>
      </c>
      <c r="H142" s="168">
        <v>0</v>
      </c>
      <c r="I142" s="169">
        <v>1900</v>
      </c>
      <c r="J142" s="170">
        <v>19</v>
      </c>
      <c r="K142" s="171">
        <v>0</v>
      </c>
      <c r="L142" s="172">
        <v>1900</v>
      </c>
      <c r="M142" s="173"/>
      <c r="N142" s="174"/>
      <c r="O142" s="175"/>
    </row>
    <row r="143" spans="1:15" s="146" customFormat="1" ht="23">
      <c r="A143" s="162" t="s">
        <v>336</v>
      </c>
      <c r="B143" s="163" t="s">
        <v>4938</v>
      </c>
      <c r="C143" s="164" t="s">
        <v>3048</v>
      </c>
      <c r="D143" s="165" t="s">
        <v>421</v>
      </c>
      <c r="E143" s="165" t="s">
        <v>4886</v>
      </c>
      <c r="F143" s="166">
        <v>300</v>
      </c>
      <c r="G143" s="167">
        <v>0</v>
      </c>
      <c r="H143" s="168">
        <v>0</v>
      </c>
      <c r="I143" s="169">
        <v>300</v>
      </c>
      <c r="J143" s="170">
        <v>1</v>
      </c>
      <c r="K143" s="171">
        <v>0</v>
      </c>
      <c r="L143" s="172">
        <v>300</v>
      </c>
      <c r="M143" s="173"/>
      <c r="N143" s="174"/>
      <c r="O143" s="175"/>
    </row>
    <row r="144" spans="1:15" s="146" customFormat="1" ht="23">
      <c r="A144" s="162" t="s">
        <v>336</v>
      </c>
      <c r="B144" s="163" t="s">
        <v>4939</v>
      </c>
      <c r="C144" s="164" t="s">
        <v>2614</v>
      </c>
      <c r="D144" s="165" t="s">
        <v>4702</v>
      </c>
      <c r="E144" s="165" t="s">
        <v>2270</v>
      </c>
      <c r="F144" s="166">
        <v>500</v>
      </c>
      <c r="G144" s="167">
        <v>0</v>
      </c>
      <c r="H144" s="168">
        <v>0</v>
      </c>
      <c r="I144" s="169">
        <v>500</v>
      </c>
      <c r="J144" s="170">
        <v>1</v>
      </c>
      <c r="K144" s="171">
        <v>0</v>
      </c>
      <c r="L144" s="172">
        <v>500</v>
      </c>
      <c r="M144" s="173"/>
      <c r="N144" s="174"/>
      <c r="O144" s="175"/>
    </row>
    <row r="145" spans="1:15" s="146" customFormat="1" ht="23">
      <c r="A145" s="162" t="s">
        <v>336</v>
      </c>
      <c r="B145" s="163" t="s">
        <v>4940</v>
      </c>
      <c r="C145" s="164" t="s">
        <v>940</v>
      </c>
      <c r="D145" s="165" t="s">
        <v>5473</v>
      </c>
      <c r="E145" s="165" t="s">
        <v>1441</v>
      </c>
      <c r="F145" s="166">
        <v>100</v>
      </c>
      <c r="G145" s="167">
        <v>0</v>
      </c>
      <c r="H145" s="168">
        <v>0</v>
      </c>
      <c r="I145" s="169">
        <v>2200</v>
      </c>
      <c r="J145" s="170">
        <v>22</v>
      </c>
      <c r="K145" s="171">
        <v>0</v>
      </c>
      <c r="L145" s="172">
        <v>2200</v>
      </c>
      <c r="M145" s="173"/>
      <c r="N145" s="174"/>
      <c r="O145" s="175"/>
    </row>
    <row r="146" spans="1:15" s="146" customFormat="1" ht="23">
      <c r="A146" s="162" t="s">
        <v>336</v>
      </c>
      <c r="B146" s="163" t="s">
        <v>4941</v>
      </c>
      <c r="C146" s="164" t="s">
        <v>4420</v>
      </c>
      <c r="D146" s="165" t="s">
        <v>4202</v>
      </c>
      <c r="E146" s="165" t="s">
        <v>4049</v>
      </c>
      <c r="F146" s="166">
        <v>300</v>
      </c>
      <c r="G146" s="167">
        <v>0</v>
      </c>
      <c r="H146" s="168">
        <v>0</v>
      </c>
      <c r="I146" s="169">
        <v>8100</v>
      </c>
      <c r="J146" s="170">
        <v>27</v>
      </c>
      <c r="K146" s="171">
        <v>0</v>
      </c>
      <c r="L146" s="172">
        <v>8100</v>
      </c>
      <c r="M146" s="173"/>
      <c r="N146" s="174"/>
      <c r="O146" s="175"/>
    </row>
    <row r="147" spans="1:15" s="146" customFormat="1" ht="23">
      <c r="A147" s="162" t="s">
        <v>336</v>
      </c>
      <c r="B147" s="163" t="s">
        <v>4942</v>
      </c>
      <c r="C147" s="164" t="s">
        <v>3245</v>
      </c>
      <c r="D147" s="165" t="s">
        <v>4491</v>
      </c>
      <c r="E147" s="165" t="s">
        <v>3862</v>
      </c>
      <c r="F147" s="166">
        <v>500</v>
      </c>
      <c r="G147" s="167">
        <v>0</v>
      </c>
      <c r="H147" s="168">
        <v>0</v>
      </c>
      <c r="I147" s="169">
        <v>6500</v>
      </c>
      <c r="J147" s="170">
        <v>13</v>
      </c>
      <c r="K147" s="171">
        <v>0</v>
      </c>
      <c r="L147" s="172">
        <v>6500</v>
      </c>
      <c r="M147" s="173"/>
      <c r="N147" s="174"/>
      <c r="O147" s="175"/>
    </row>
    <row r="148" spans="1:15" s="146" customFormat="1" ht="23">
      <c r="A148" s="162" t="s">
        <v>336</v>
      </c>
      <c r="B148" s="163" t="s">
        <v>4943</v>
      </c>
      <c r="C148" s="164" t="s">
        <v>1828</v>
      </c>
      <c r="D148" s="165" t="s">
        <v>1552</v>
      </c>
      <c r="E148" s="165" t="s">
        <v>257</v>
      </c>
      <c r="F148" s="166">
        <v>200</v>
      </c>
      <c r="G148" s="167">
        <v>0</v>
      </c>
      <c r="H148" s="168">
        <v>0</v>
      </c>
      <c r="I148" s="169">
        <v>10600</v>
      </c>
      <c r="J148" s="170">
        <v>53</v>
      </c>
      <c r="K148" s="171">
        <v>0</v>
      </c>
      <c r="L148" s="172">
        <v>10600</v>
      </c>
      <c r="M148" s="173"/>
      <c r="N148" s="174"/>
      <c r="O148" s="175"/>
    </row>
    <row r="149" spans="1:15" s="146" customFormat="1" ht="23">
      <c r="A149" s="162" t="s">
        <v>336</v>
      </c>
      <c r="B149" s="163" t="s">
        <v>4944</v>
      </c>
      <c r="C149" s="164" t="s">
        <v>3424</v>
      </c>
      <c r="D149" s="165" t="s">
        <v>3084</v>
      </c>
      <c r="E149" s="165" t="s">
        <v>3236</v>
      </c>
      <c r="F149" s="166">
        <v>120</v>
      </c>
      <c r="G149" s="167">
        <v>0</v>
      </c>
      <c r="H149" s="168">
        <v>0</v>
      </c>
      <c r="I149" s="169">
        <v>720</v>
      </c>
      <c r="J149" s="170">
        <v>6</v>
      </c>
      <c r="K149" s="171">
        <v>0</v>
      </c>
      <c r="L149" s="172">
        <v>720</v>
      </c>
      <c r="M149" s="173"/>
      <c r="N149" s="174"/>
      <c r="O149" s="175"/>
    </row>
    <row r="150" spans="1:15" s="146" customFormat="1" ht="23">
      <c r="A150" s="162" t="s">
        <v>336</v>
      </c>
      <c r="B150" s="163" t="s">
        <v>4945</v>
      </c>
      <c r="C150" s="164" t="s">
        <v>3421</v>
      </c>
      <c r="D150" s="165" t="s">
        <v>3081</v>
      </c>
      <c r="E150" s="165" t="s">
        <v>3850</v>
      </c>
      <c r="F150" s="166">
        <v>500</v>
      </c>
      <c r="G150" s="167">
        <v>0</v>
      </c>
      <c r="H150" s="168">
        <v>0</v>
      </c>
      <c r="I150" s="169">
        <v>5500</v>
      </c>
      <c r="J150" s="170">
        <v>11</v>
      </c>
      <c r="K150" s="171">
        <v>0</v>
      </c>
      <c r="L150" s="172">
        <v>5500</v>
      </c>
      <c r="M150" s="173"/>
      <c r="N150" s="174"/>
      <c r="O150" s="175"/>
    </row>
    <row r="151" spans="1:15" s="146" customFormat="1" ht="23">
      <c r="A151" s="162" t="s">
        <v>336</v>
      </c>
      <c r="B151" s="163" t="s">
        <v>4946</v>
      </c>
      <c r="C151" s="164" t="s">
        <v>1159</v>
      </c>
      <c r="D151" s="165" t="s">
        <v>2423</v>
      </c>
      <c r="E151" s="165" t="s">
        <v>2375</v>
      </c>
      <c r="F151" s="166">
        <v>500</v>
      </c>
      <c r="G151" s="167">
        <v>0</v>
      </c>
      <c r="H151" s="168">
        <v>0</v>
      </c>
      <c r="I151" s="169">
        <v>1000</v>
      </c>
      <c r="J151" s="170">
        <v>2</v>
      </c>
      <c r="K151" s="171">
        <v>0</v>
      </c>
      <c r="L151" s="172">
        <v>1000</v>
      </c>
      <c r="M151" s="173"/>
      <c r="N151" s="174"/>
      <c r="O151" s="175"/>
    </row>
    <row r="152" spans="1:15" s="146" customFormat="1" ht="23">
      <c r="A152" s="162" t="s">
        <v>336</v>
      </c>
      <c r="B152" s="163" t="s">
        <v>4947</v>
      </c>
      <c r="C152" s="164" t="s">
        <v>577</v>
      </c>
      <c r="D152" s="165" t="s">
        <v>3279</v>
      </c>
      <c r="E152" s="165" t="s">
        <v>2382</v>
      </c>
      <c r="F152" s="166">
        <v>300</v>
      </c>
      <c r="G152" s="167">
        <v>0</v>
      </c>
      <c r="H152" s="168">
        <v>0</v>
      </c>
      <c r="I152" s="169">
        <v>8700</v>
      </c>
      <c r="J152" s="170">
        <v>29</v>
      </c>
      <c r="K152" s="171">
        <v>0</v>
      </c>
      <c r="L152" s="172">
        <v>8700</v>
      </c>
      <c r="M152" s="173"/>
      <c r="N152" s="174"/>
      <c r="O152" s="175"/>
    </row>
    <row r="153" spans="1:15" s="146" customFormat="1" ht="23">
      <c r="A153" s="162" t="s">
        <v>336</v>
      </c>
      <c r="B153" s="163" t="s">
        <v>4948</v>
      </c>
      <c r="C153" s="164" t="s">
        <v>3247</v>
      </c>
      <c r="D153" s="165" t="s">
        <v>1897</v>
      </c>
      <c r="E153" s="165" t="s">
        <v>3863</v>
      </c>
      <c r="F153" s="166">
        <v>200</v>
      </c>
      <c r="G153" s="167">
        <v>0</v>
      </c>
      <c r="H153" s="168">
        <v>0</v>
      </c>
      <c r="I153" s="169">
        <v>3400</v>
      </c>
      <c r="J153" s="170">
        <v>17</v>
      </c>
      <c r="K153" s="171">
        <v>0</v>
      </c>
      <c r="L153" s="172">
        <v>3400</v>
      </c>
      <c r="M153" s="173"/>
      <c r="N153" s="174"/>
      <c r="O153" s="175"/>
    </row>
    <row r="154" spans="1:15" s="146" customFormat="1" ht="23">
      <c r="A154" s="162" t="s">
        <v>336</v>
      </c>
      <c r="B154" s="163" t="s">
        <v>4949</v>
      </c>
      <c r="C154" s="164" t="s">
        <v>3390</v>
      </c>
      <c r="D154" s="165" t="s">
        <v>1549</v>
      </c>
      <c r="E154" s="165" t="s">
        <v>3341</v>
      </c>
      <c r="F154" s="166">
        <v>120</v>
      </c>
      <c r="G154" s="167">
        <v>0</v>
      </c>
      <c r="H154" s="168">
        <v>0</v>
      </c>
      <c r="I154" s="169">
        <v>720</v>
      </c>
      <c r="J154" s="170">
        <v>6</v>
      </c>
      <c r="K154" s="171">
        <v>0</v>
      </c>
      <c r="L154" s="172">
        <v>720</v>
      </c>
      <c r="M154" s="173"/>
      <c r="N154" s="174"/>
      <c r="O154" s="175"/>
    </row>
    <row r="155" spans="1:15" s="146" customFormat="1" ht="23">
      <c r="A155" s="162" t="s">
        <v>336</v>
      </c>
      <c r="B155" s="163" t="s">
        <v>1264</v>
      </c>
      <c r="C155" s="164" t="s">
        <v>3314</v>
      </c>
      <c r="D155" s="165" t="s">
        <v>1235</v>
      </c>
      <c r="E155" s="165" t="s">
        <v>754</v>
      </c>
      <c r="F155" s="166">
        <v>48</v>
      </c>
      <c r="G155" s="167">
        <v>0</v>
      </c>
      <c r="H155" s="168">
        <v>0</v>
      </c>
      <c r="I155" s="169">
        <v>48</v>
      </c>
      <c r="J155" s="170">
        <v>1</v>
      </c>
      <c r="K155" s="171">
        <v>0</v>
      </c>
      <c r="L155" s="172">
        <v>48</v>
      </c>
      <c r="M155" s="173"/>
      <c r="N155" s="174"/>
      <c r="O155" s="175"/>
    </row>
    <row r="156" spans="1:15" s="146" customFormat="1" ht="23">
      <c r="A156" s="162" t="s">
        <v>336</v>
      </c>
      <c r="B156" s="163" t="s">
        <v>1265</v>
      </c>
      <c r="C156" s="164" t="s">
        <v>2698</v>
      </c>
      <c r="D156" s="165" t="s">
        <v>3778</v>
      </c>
      <c r="E156" s="165" t="s">
        <v>1089</v>
      </c>
      <c r="F156" s="166">
        <v>60</v>
      </c>
      <c r="G156" s="167">
        <v>0</v>
      </c>
      <c r="H156" s="168">
        <v>0</v>
      </c>
      <c r="I156" s="169">
        <v>360</v>
      </c>
      <c r="J156" s="170">
        <v>6</v>
      </c>
      <c r="K156" s="171">
        <v>0</v>
      </c>
      <c r="L156" s="172">
        <v>360</v>
      </c>
      <c r="M156" s="173"/>
      <c r="N156" s="174"/>
      <c r="O156" s="175"/>
    </row>
    <row r="157" spans="1:15" s="146" customFormat="1" ht="23">
      <c r="A157" s="162" t="s">
        <v>336</v>
      </c>
      <c r="B157" s="163" t="s">
        <v>1266</v>
      </c>
      <c r="C157" s="164" t="s">
        <v>1829</v>
      </c>
      <c r="D157" s="165" t="s">
        <v>3266</v>
      </c>
      <c r="E157" s="165" t="s">
        <v>2826</v>
      </c>
      <c r="F157" s="166">
        <v>400</v>
      </c>
      <c r="G157" s="167">
        <v>0</v>
      </c>
      <c r="H157" s="168">
        <v>0</v>
      </c>
      <c r="I157" s="169">
        <v>29200</v>
      </c>
      <c r="J157" s="170">
        <v>73</v>
      </c>
      <c r="K157" s="171">
        <v>0</v>
      </c>
      <c r="L157" s="172">
        <v>29200</v>
      </c>
      <c r="M157" s="173"/>
      <c r="N157" s="174"/>
      <c r="O157" s="175"/>
    </row>
    <row r="158" spans="1:15" s="146" customFormat="1" ht="23">
      <c r="A158" s="162" t="s">
        <v>336</v>
      </c>
      <c r="B158" s="163" t="s">
        <v>1267</v>
      </c>
      <c r="C158" s="164" t="s">
        <v>3246</v>
      </c>
      <c r="D158" s="165" t="s">
        <v>3393</v>
      </c>
      <c r="E158" s="165" t="s">
        <v>3863</v>
      </c>
      <c r="F158" s="166">
        <v>200</v>
      </c>
      <c r="G158" s="167">
        <v>0</v>
      </c>
      <c r="H158" s="168">
        <v>0</v>
      </c>
      <c r="I158" s="169">
        <v>6200</v>
      </c>
      <c r="J158" s="170">
        <v>31</v>
      </c>
      <c r="K158" s="171">
        <v>0</v>
      </c>
      <c r="L158" s="172">
        <v>6200</v>
      </c>
      <c r="M158" s="173"/>
      <c r="N158" s="174"/>
      <c r="O158" s="175"/>
    </row>
    <row r="159" spans="1:15" s="146" customFormat="1" ht="23">
      <c r="A159" s="162" t="s">
        <v>336</v>
      </c>
      <c r="B159" s="163" t="s">
        <v>1268</v>
      </c>
      <c r="C159" s="164" t="s">
        <v>3859</v>
      </c>
      <c r="D159" s="165" t="s">
        <v>563</v>
      </c>
      <c r="E159" s="165" t="s">
        <v>793</v>
      </c>
      <c r="F159" s="166">
        <v>1500</v>
      </c>
      <c r="G159" s="167">
        <v>0</v>
      </c>
      <c r="H159" s="168">
        <v>0</v>
      </c>
      <c r="I159" s="169">
        <v>22500</v>
      </c>
      <c r="J159" s="170">
        <v>15</v>
      </c>
      <c r="K159" s="171">
        <v>0</v>
      </c>
      <c r="L159" s="172">
        <v>22500</v>
      </c>
      <c r="M159" s="173"/>
      <c r="N159" s="174"/>
      <c r="O159" s="175"/>
    </row>
    <row r="160" spans="1:15" s="146" customFormat="1" ht="23">
      <c r="A160" s="162" t="s">
        <v>336</v>
      </c>
      <c r="B160" s="163" t="s">
        <v>1269</v>
      </c>
      <c r="C160" s="164" t="s">
        <v>3035</v>
      </c>
      <c r="D160" s="165" t="s">
        <v>3036</v>
      </c>
      <c r="E160" s="165" t="s">
        <v>3730</v>
      </c>
      <c r="F160" s="166">
        <v>48</v>
      </c>
      <c r="G160" s="167">
        <v>0</v>
      </c>
      <c r="H160" s="168">
        <v>0</v>
      </c>
      <c r="I160" s="169">
        <v>48</v>
      </c>
      <c r="J160" s="170">
        <v>1</v>
      </c>
      <c r="K160" s="171">
        <v>0</v>
      </c>
      <c r="L160" s="172">
        <v>48</v>
      </c>
      <c r="M160" s="173"/>
      <c r="N160" s="174"/>
      <c r="O160" s="175"/>
    </row>
    <row r="161" spans="1:15" s="146" customFormat="1" ht="23">
      <c r="A161" s="162" t="s">
        <v>336</v>
      </c>
      <c r="B161" s="163" t="s">
        <v>1270</v>
      </c>
      <c r="C161" s="164" t="s">
        <v>1724</v>
      </c>
      <c r="D161" s="165" t="s">
        <v>4643</v>
      </c>
      <c r="E161" s="165" t="s">
        <v>2081</v>
      </c>
      <c r="F161" s="166">
        <v>300</v>
      </c>
      <c r="G161" s="167">
        <v>0</v>
      </c>
      <c r="H161" s="168">
        <v>0</v>
      </c>
      <c r="I161" s="169">
        <v>3000</v>
      </c>
      <c r="J161" s="170">
        <v>10</v>
      </c>
      <c r="K161" s="171">
        <v>0</v>
      </c>
      <c r="L161" s="172">
        <v>3000</v>
      </c>
      <c r="M161" s="173"/>
      <c r="N161" s="174"/>
      <c r="O161" s="175"/>
    </row>
    <row r="162" spans="1:15" s="146" customFormat="1" ht="23">
      <c r="A162" s="162" t="s">
        <v>336</v>
      </c>
      <c r="B162" s="163" t="s">
        <v>1271</v>
      </c>
      <c r="C162" s="164" t="s">
        <v>1555</v>
      </c>
      <c r="D162" s="165" t="s">
        <v>3524</v>
      </c>
      <c r="E162" s="165" t="s">
        <v>5338</v>
      </c>
      <c r="F162" s="166">
        <v>80</v>
      </c>
      <c r="G162" s="167">
        <v>0</v>
      </c>
      <c r="H162" s="168">
        <v>0</v>
      </c>
      <c r="I162" s="169">
        <v>1120</v>
      </c>
      <c r="J162" s="170">
        <v>14</v>
      </c>
      <c r="K162" s="171">
        <v>0</v>
      </c>
      <c r="L162" s="172">
        <v>1120</v>
      </c>
      <c r="M162" s="173"/>
      <c r="N162" s="174"/>
      <c r="O162" s="175"/>
    </row>
    <row r="163" spans="1:15" s="146" customFormat="1" ht="23">
      <c r="A163" s="162" t="s">
        <v>336</v>
      </c>
      <c r="B163" s="163" t="s">
        <v>3754</v>
      </c>
      <c r="C163" s="164" t="s">
        <v>2173</v>
      </c>
      <c r="D163" s="165" t="s">
        <v>928</v>
      </c>
      <c r="E163" s="165" t="s">
        <v>5338</v>
      </c>
      <c r="F163" s="166">
        <v>50</v>
      </c>
      <c r="G163" s="167">
        <v>0</v>
      </c>
      <c r="H163" s="168">
        <v>0</v>
      </c>
      <c r="I163" s="169">
        <v>150</v>
      </c>
      <c r="J163" s="170">
        <v>3</v>
      </c>
      <c r="K163" s="171">
        <v>0</v>
      </c>
      <c r="L163" s="172">
        <v>150</v>
      </c>
      <c r="M163" s="173"/>
      <c r="N163" s="174"/>
      <c r="O163" s="175"/>
    </row>
    <row r="164" spans="1:15" s="146" customFormat="1" ht="23">
      <c r="A164" s="162" t="s">
        <v>336</v>
      </c>
      <c r="B164" s="163" t="s">
        <v>3755</v>
      </c>
      <c r="C164" s="164" t="s">
        <v>4419</v>
      </c>
      <c r="D164" s="165" t="s">
        <v>1948</v>
      </c>
      <c r="E164" s="165" t="s">
        <v>2379</v>
      </c>
      <c r="F164" s="166">
        <v>100</v>
      </c>
      <c r="G164" s="167">
        <v>0</v>
      </c>
      <c r="H164" s="168">
        <v>0</v>
      </c>
      <c r="I164" s="169">
        <v>4000</v>
      </c>
      <c r="J164" s="170">
        <v>40</v>
      </c>
      <c r="K164" s="171">
        <v>0</v>
      </c>
      <c r="L164" s="172">
        <v>4000</v>
      </c>
      <c r="M164" s="173"/>
      <c r="N164" s="174"/>
      <c r="O164" s="175"/>
    </row>
    <row r="165" spans="1:15" s="146" customFormat="1" ht="23">
      <c r="A165" s="162" t="s">
        <v>336</v>
      </c>
      <c r="B165" s="163" t="s">
        <v>3756</v>
      </c>
      <c r="C165" s="164" t="s">
        <v>2171</v>
      </c>
      <c r="D165" s="165" t="s">
        <v>968</v>
      </c>
      <c r="E165" s="165" t="s">
        <v>5338</v>
      </c>
      <c r="F165" s="166">
        <v>80</v>
      </c>
      <c r="G165" s="167">
        <v>0</v>
      </c>
      <c r="H165" s="168">
        <v>0</v>
      </c>
      <c r="I165" s="169">
        <v>3360</v>
      </c>
      <c r="J165" s="170">
        <v>42</v>
      </c>
      <c r="K165" s="171">
        <v>0</v>
      </c>
      <c r="L165" s="172">
        <v>3360</v>
      </c>
      <c r="M165" s="173"/>
      <c r="N165" s="174"/>
      <c r="O165" s="175"/>
    </row>
    <row r="166" spans="1:15" s="146" customFormat="1" ht="23">
      <c r="A166" s="162" t="s">
        <v>336</v>
      </c>
      <c r="B166" s="163" t="s">
        <v>3757</v>
      </c>
      <c r="C166" s="164" t="s">
        <v>5046</v>
      </c>
      <c r="D166" s="165" t="s">
        <v>1947</v>
      </c>
      <c r="E166" s="165" t="s">
        <v>2378</v>
      </c>
      <c r="F166" s="166">
        <v>100</v>
      </c>
      <c r="G166" s="167">
        <v>0</v>
      </c>
      <c r="H166" s="168">
        <v>0</v>
      </c>
      <c r="I166" s="169">
        <v>3400</v>
      </c>
      <c r="J166" s="170">
        <v>34</v>
      </c>
      <c r="K166" s="171">
        <v>0</v>
      </c>
      <c r="L166" s="172">
        <v>3400</v>
      </c>
      <c r="M166" s="173"/>
      <c r="N166" s="174"/>
      <c r="O166" s="175"/>
    </row>
    <row r="167" spans="1:15" s="146" customFormat="1" ht="23">
      <c r="A167" s="162" t="s">
        <v>336</v>
      </c>
      <c r="B167" s="163" t="s">
        <v>3758</v>
      </c>
      <c r="C167" s="164" t="s">
        <v>1719</v>
      </c>
      <c r="D167" s="165" t="s">
        <v>2993</v>
      </c>
      <c r="E167" s="165" t="s">
        <v>2081</v>
      </c>
      <c r="F167" s="166">
        <v>100</v>
      </c>
      <c r="G167" s="167">
        <v>0</v>
      </c>
      <c r="H167" s="168">
        <v>0</v>
      </c>
      <c r="I167" s="169">
        <v>1100</v>
      </c>
      <c r="J167" s="170">
        <v>11</v>
      </c>
      <c r="K167" s="171">
        <v>0</v>
      </c>
      <c r="L167" s="172">
        <v>1100</v>
      </c>
      <c r="M167" s="173"/>
      <c r="N167" s="174"/>
      <c r="O167" s="175"/>
    </row>
    <row r="168" spans="1:15" s="146" customFormat="1" ht="23">
      <c r="A168" s="162" t="s">
        <v>1306</v>
      </c>
      <c r="B168" s="163" t="s">
        <v>2834</v>
      </c>
      <c r="C168" s="164" t="s">
        <v>2697</v>
      </c>
      <c r="D168" s="165" t="s">
        <v>3777</v>
      </c>
      <c r="E168" s="165" t="s">
        <v>1089</v>
      </c>
      <c r="F168" s="166">
        <v>50</v>
      </c>
      <c r="G168" s="167">
        <v>0</v>
      </c>
      <c r="H168" s="168">
        <v>0</v>
      </c>
      <c r="I168" s="169">
        <v>1550</v>
      </c>
      <c r="J168" s="170">
        <v>31</v>
      </c>
      <c r="K168" s="171">
        <v>0</v>
      </c>
      <c r="L168" s="172">
        <v>1550</v>
      </c>
      <c r="M168" s="173"/>
      <c r="N168" s="174"/>
      <c r="O168" s="175"/>
    </row>
    <row r="169" spans="1:15" s="146" customFormat="1" ht="23">
      <c r="A169" s="162" t="s">
        <v>1306</v>
      </c>
      <c r="B169" s="163" t="s">
        <v>2835</v>
      </c>
      <c r="C169" s="164" t="s">
        <v>5058</v>
      </c>
      <c r="D169" s="165" t="s">
        <v>3286</v>
      </c>
      <c r="E169" s="165" t="s">
        <v>656</v>
      </c>
      <c r="F169" s="166">
        <v>80</v>
      </c>
      <c r="G169" s="167">
        <v>0</v>
      </c>
      <c r="H169" s="168">
        <v>0</v>
      </c>
      <c r="I169" s="169">
        <v>2960</v>
      </c>
      <c r="J169" s="170">
        <v>37</v>
      </c>
      <c r="K169" s="171">
        <v>0</v>
      </c>
      <c r="L169" s="172">
        <v>2960</v>
      </c>
      <c r="M169" s="173"/>
      <c r="N169" s="174"/>
      <c r="O169" s="175"/>
    </row>
    <row r="170" spans="1:15" s="146" customFormat="1" ht="23">
      <c r="A170" s="162" t="s">
        <v>1306</v>
      </c>
      <c r="B170" s="163" t="s">
        <v>1495</v>
      </c>
      <c r="C170" s="164" t="s">
        <v>2079</v>
      </c>
      <c r="D170" s="165" t="s">
        <v>4011</v>
      </c>
      <c r="E170" s="165" t="s">
        <v>565</v>
      </c>
      <c r="F170" s="166">
        <v>500</v>
      </c>
      <c r="G170" s="167">
        <v>0</v>
      </c>
      <c r="H170" s="168">
        <v>0</v>
      </c>
      <c r="I170" s="169">
        <v>8000</v>
      </c>
      <c r="J170" s="170">
        <v>16</v>
      </c>
      <c r="K170" s="171">
        <v>0</v>
      </c>
      <c r="L170" s="172">
        <v>8000</v>
      </c>
      <c r="M170" s="173"/>
      <c r="N170" s="174"/>
      <c r="O170" s="175"/>
    </row>
    <row r="171" spans="1:15" s="146" customFormat="1" ht="23">
      <c r="A171" s="162" t="s">
        <v>1306</v>
      </c>
      <c r="B171" s="163" t="s">
        <v>1496</v>
      </c>
      <c r="C171" s="164" t="s">
        <v>2291</v>
      </c>
      <c r="D171" s="165" t="s">
        <v>3287</v>
      </c>
      <c r="E171" s="165" t="s">
        <v>1257</v>
      </c>
      <c r="F171" s="166">
        <v>80</v>
      </c>
      <c r="G171" s="167">
        <v>0</v>
      </c>
      <c r="H171" s="168">
        <v>0</v>
      </c>
      <c r="I171" s="169">
        <v>3200</v>
      </c>
      <c r="J171" s="170">
        <v>40</v>
      </c>
      <c r="K171" s="171">
        <v>0</v>
      </c>
      <c r="L171" s="172">
        <v>3200</v>
      </c>
      <c r="M171" s="173"/>
      <c r="N171" s="174"/>
      <c r="O171" s="175"/>
    </row>
    <row r="172" spans="1:15" s="146" customFormat="1" ht="23">
      <c r="A172" s="162" t="s">
        <v>1306</v>
      </c>
      <c r="B172" s="163" t="s">
        <v>1497</v>
      </c>
      <c r="C172" s="164" t="s">
        <v>2604</v>
      </c>
      <c r="D172" s="165" t="s">
        <v>248</v>
      </c>
      <c r="E172" s="165" t="s">
        <v>2780</v>
      </c>
      <c r="F172" s="166">
        <v>500</v>
      </c>
      <c r="G172" s="167">
        <v>0</v>
      </c>
      <c r="H172" s="168">
        <v>0</v>
      </c>
      <c r="I172" s="169">
        <v>7500</v>
      </c>
      <c r="J172" s="170">
        <v>15</v>
      </c>
      <c r="K172" s="171">
        <v>0</v>
      </c>
      <c r="L172" s="172">
        <v>7500</v>
      </c>
      <c r="M172" s="173"/>
      <c r="N172" s="174"/>
      <c r="O172" s="175"/>
    </row>
    <row r="173" spans="1:15" s="146" customFormat="1" ht="23">
      <c r="A173" s="162" t="s">
        <v>1306</v>
      </c>
      <c r="B173" s="163" t="s">
        <v>1498</v>
      </c>
      <c r="C173" s="164" t="s">
        <v>939</v>
      </c>
      <c r="D173" s="165" t="s">
        <v>5472</v>
      </c>
      <c r="E173" s="165" t="s">
        <v>2209</v>
      </c>
      <c r="F173" s="166">
        <v>10000</v>
      </c>
      <c r="G173" s="167">
        <v>0</v>
      </c>
      <c r="H173" s="168">
        <v>0</v>
      </c>
      <c r="I173" s="169">
        <v>10000</v>
      </c>
      <c r="J173" s="170">
        <v>1</v>
      </c>
      <c r="K173" s="171">
        <v>0</v>
      </c>
      <c r="L173" s="172">
        <v>10000</v>
      </c>
      <c r="M173" s="173"/>
      <c r="N173" s="174"/>
      <c r="O173" s="175"/>
    </row>
    <row r="174" spans="1:15" s="146" customFormat="1" ht="23">
      <c r="A174" s="162" t="s">
        <v>1306</v>
      </c>
      <c r="B174" s="163" t="s">
        <v>1499</v>
      </c>
      <c r="C174" s="164" t="s">
        <v>2431</v>
      </c>
      <c r="D174" s="165" t="s">
        <v>2687</v>
      </c>
      <c r="E174" s="165" t="s">
        <v>4666</v>
      </c>
      <c r="F174" s="166">
        <v>100</v>
      </c>
      <c r="G174" s="167">
        <v>0</v>
      </c>
      <c r="H174" s="168">
        <v>0</v>
      </c>
      <c r="I174" s="169">
        <v>700</v>
      </c>
      <c r="J174" s="170">
        <v>7</v>
      </c>
      <c r="K174" s="171">
        <v>0</v>
      </c>
      <c r="L174" s="172">
        <v>700</v>
      </c>
      <c r="M174" s="173"/>
      <c r="N174" s="174"/>
      <c r="O174" s="175"/>
    </row>
    <row r="175" spans="1:15" s="146" customFormat="1" ht="23">
      <c r="A175" s="162" t="s">
        <v>1306</v>
      </c>
      <c r="B175" s="163" t="s">
        <v>382</v>
      </c>
      <c r="C175" s="164" t="s">
        <v>2434</v>
      </c>
      <c r="D175" s="165" t="s">
        <v>2688</v>
      </c>
      <c r="E175" s="165" t="s">
        <v>4667</v>
      </c>
      <c r="F175" s="166">
        <v>100</v>
      </c>
      <c r="G175" s="167">
        <v>0</v>
      </c>
      <c r="H175" s="168">
        <v>0</v>
      </c>
      <c r="I175" s="169">
        <v>600</v>
      </c>
      <c r="J175" s="170">
        <v>6</v>
      </c>
      <c r="K175" s="171">
        <v>0</v>
      </c>
      <c r="L175" s="172">
        <v>600</v>
      </c>
      <c r="M175" s="173"/>
      <c r="N175" s="174"/>
      <c r="O175" s="175"/>
    </row>
    <row r="176" spans="1:15" s="146" customFormat="1" ht="23">
      <c r="A176" s="162" t="s">
        <v>1306</v>
      </c>
      <c r="B176" s="163" t="s">
        <v>383</v>
      </c>
      <c r="C176" s="164" t="s">
        <v>3504</v>
      </c>
      <c r="D176" s="165" t="s">
        <v>454</v>
      </c>
      <c r="E176" s="165" t="s">
        <v>4090</v>
      </c>
      <c r="F176" s="166">
        <v>2000</v>
      </c>
      <c r="G176" s="167">
        <v>0</v>
      </c>
      <c r="H176" s="168">
        <v>0</v>
      </c>
      <c r="I176" s="169">
        <v>2000</v>
      </c>
      <c r="J176" s="170">
        <v>1</v>
      </c>
      <c r="K176" s="171">
        <v>0</v>
      </c>
      <c r="L176" s="172">
        <v>2000</v>
      </c>
      <c r="M176" s="173"/>
      <c r="N176" s="174"/>
      <c r="O176" s="175"/>
    </row>
    <row r="177" spans="1:15" s="146" customFormat="1" ht="23">
      <c r="A177" s="162" t="s">
        <v>1306</v>
      </c>
      <c r="B177" s="163" t="s">
        <v>4935</v>
      </c>
      <c r="C177" s="164" t="s">
        <v>2428</v>
      </c>
      <c r="D177" s="165" t="s">
        <v>3870</v>
      </c>
      <c r="E177" s="165" t="s">
        <v>528</v>
      </c>
      <c r="F177" s="166">
        <v>400</v>
      </c>
      <c r="G177" s="167">
        <v>0</v>
      </c>
      <c r="H177" s="168">
        <v>0</v>
      </c>
      <c r="I177" s="169">
        <v>2400</v>
      </c>
      <c r="J177" s="170">
        <v>6</v>
      </c>
      <c r="K177" s="171">
        <v>0</v>
      </c>
      <c r="L177" s="172">
        <v>2400</v>
      </c>
      <c r="M177" s="173"/>
      <c r="N177" s="174"/>
      <c r="O177" s="175"/>
    </row>
    <row r="178" spans="1:15" s="146" customFormat="1" ht="23">
      <c r="A178" s="162" t="s">
        <v>1306</v>
      </c>
      <c r="B178" s="163" t="s">
        <v>4936</v>
      </c>
      <c r="C178" s="164" t="s">
        <v>5056</v>
      </c>
      <c r="D178" s="165" t="s">
        <v>1951</v>
      </c>
      <c r="E178" s="165" t="s">
        <v>2785</v>
      </c>
      <c r="F178" s="166">
        <v>100</v>
      </c>
      <c r="G178" s="167">
        <v>0</v>
      </c>
      <c r="H178" s="168">
        <v>0</v>
      </c>
      <c r="I178" s="169">
        <v>1800</v>
      </c>
      <c r="J178" s="170">
        <v>18</v>
      </c>
      <c r="K178" s="171">
        <v>0</v>
      </c>
      <c r="L178" s="172">
        <v>1800</v>
      </c>
      <c r="M178" s="173"/>
      <c r="N178" s="174"/>
      <c r="O178" s="175"/>
    </row>
    <row r="179" spans="1:15" s="146" customFormat="1" ht="23">
      <c r="A179" s="162" t="s">
        <v>1306</v>
      </c>
      <c r="B179" s="163" t="s">
        <v>4937</v>
      </c>
      <c r="C179" s="164" t="s">
        <v>2673</v>
      </c>
      <c r="D179" s="165" t="s">
        <v>2277</v>
      </c>
      <c r="E179" s="165" t="s">
        <v>4886</v>
      </c>
      <c r="F179" s="166">
        <v>1000</v>
      </c>
      <c r="G179" s="167">
        <v>0</v>
      </c>
      <c r="H179" s="168">
        <v>0</v>
      </c>
      <c r="I179" s="169">
        <v>1000</v>
      </c>
      <c r="J179" s="170">
        <v>1</v>
      </c>
      <c r="K179" s="171">
        <v>0</v>
      </c>
      <c r="L179" s="172">
        <v>1000</v>
      </c>
      <c r="M179" s="173"/>
      <c r="N179" s="174"/>
      <c r="O179" s="175"/>
    </row>
    <row r="180" spans="1:15" s="146" customFormat="1" ht="23">
      <c r="A180" s="162" t="s">
        <v>1306</v>
      </c>
      <c r="B180" s="163" t="s">
        <v>4938</v>
      </c>
      <c r="C180" s="164" t="s">
        <v>2674</v>
      </c>
      <c r="D180" s="165" t="s">
        <v>2652</v>
      </c>
      <c r="E180" s="165" t="s">
        <v>2863</v>
      </c>
      <c r="F180" s="166">
        <v>500</v>
      </c>
      <c r="G180" s="167">
        <v>0</v>
      </c>
      <c r="H180" s="168">
        <v>0</v>
      </c>
      <c r="I180" s="169">
        <v>500</v>
      </c>
      <c r="J180" s="170">
        <v>1</v>
      </c>
      <c r="K180" s="171">
        <v>0</v>
      </c>
      <c r="L180" s="172">
        <v>500</v>
      </c>
      <c r="M180" s="173"/>
      <c r="N180" s="174"/>
      <c r="O180" s="175"/>
    </row>
    <row r="181" spans="1:15" s="146" customFormat="1" ht="23">
      <c r="A181" s="162" t="s">
        <v>1306</v>
      </c>
      <c r="B181" s="163" t="s">
        <v>4939</v>
      </c>
      <c r="C181" s="164" t="s">
        <v>5441</v>
      </c>
      <c r="D181" s="165" t="s">
        <v>823</v>
      </c>
      <c r="E181" s="165" t="s">
        <v>5338</v>
      </c>
      <c r="F181" s="166">
        <v>80</v>
      </c>
      <c r="G181" s="167">
        <v>0</v>
      </c>
      <c r="H181" s="168">
        <v>0</v>
      </c>
      <c r="I181" s="169">
        <v>320</v>
      </c>
      <c r="J181" s="170">
        <v>4</v>
      </c>
      <c r="K181" s="171">
        <v>0</v>
      </c>
      <c r="L181" s="172">
        <v>320</v>
      </c>
      <c r="M181" s="173"/>
      <c r="N181" s="174"/>
      <c r="O181" s="175"/>
    </row>
    <row r="182" spans="1:15" s="146" customFormat="1" ht="23">
      <c r="A182" s="162" t="s">
        <v>1306</v>
      </c>
      <c r="B182" s="163" t="s">
        <v>4940</v>
      </c>
      <c r="C182" s="164" t="s">
        <v>416</v>
      </c>
      <c r="D182" s="165" t="s">
        <v>1938</v>
      </c>
      <c r="E182" s="165" t="s">
        <v>2269</v>
      </c>
      <c r="F182" s="166">
        <v>1000</v>
      </c>
      <c r="G182" s="167">
        <v>0</v>
      </c>
      <c r="H182" s="168">
        <v>0</v>
      </c>
      <c r="I182" s="169">
        <v>0</v>
      </c>
      <c r="J182" s="170" t="s">
        <v>2088</v>
      </c>
      <c r="K182" s="171">
        <v>0</v>
      </c>
      <c r="L182" s="172">
        <v>0</v>
      </c>
      <c r="M182" s="173"/>
      <c r="N182" s="174"/>
      <c r="O182" s="175"/>
    </row>
    <row r="183" spans="1:15" s="146" customFormat="1" ht="23">
      <c r="A183" s="162" t="s">
        <v>1306</v>
      </c>
      <c r="B183" s="163" t="s">
        <v>4941</v>
      </c>
      <c r="C183" s="164" t="s">
        <v>1725</v>
      </c>
      <c r="D183" s="165" t="s">
        <v>1147</v>
      </c>
      <c r="E183" s="165" t="s">
        <v>2493</v>
      </c>
      <c r="F183" s="166">
        <v>100</v>
      </c>
      <c r="G183" s="167">
        <v>0</v>
      </c>
      <c r="H183" s="168">
        <v>0</v>
      </c>
      <c r="I183" s="169">
        <v>1200</v>
      </c>
      <c r="J183" s="170">
        <v>12</v>
      </c>
      <c r="K183" s="171">
        <v>0</v>
      </c>
      <c r="L183" s="172">
        <v>1200</v>
      </c>
      <c r="M183" s="173"/>
      <c r="N183" s="174"/>
      <c r="O183" s="175"/>
    </row>
    <row r="184" spans="1:15" s="146" customFormat="1" ht="23">
      <c r="A184" s="162" t="s">
        <v>1306</v>
      </c>
      <c r="B184" s="163" t="s">
        <v>4942</v>
      </c>
      <c r="C184" s="164" t="s">
        <v>4221</v>
      </c>
      <c r="D184" s="165" t="s">
        <v>3283</v>
      </c>
      <c r="E184" s="165" t="s">
        <v>2703</v>
      </c>
      <c r="F184" s="166">
        <v>350</v>
      </c>
      <c r="G184" s="167">
        <v>0</v>
      </c>
      <c r="H184" s="168">
        <v>0</v>
      </c>
      <c r="I184" s="169">
        <v>2450</v>
      </c>
      <c r="J184" s="170">
        <v>7</v>
      </c>
      <c r="K184" s="171">
        <v>0</v>
      </c>
      <c r="L184" s="172">
        <v>2450</v>
      </c>
      <c r="M184" s="173"/>
      <c r="N184" s="174"/>
      <c r="O184" s="175"/>
    </row>
    <row r="185" spans="1:15" s="146" customFormat="1" ht="23">
      <c r="A185" s="162" t="s">
        <v>1306</v>
      </c>
      <c r="B185" s="163" t="s">
        <v>4943</v>
      </c>
      <c r="C185" s="164" t="s">
        <v>2672</v>
      </c>
      <c r="D185" s="165" t="s">
        <v>5471</v>
      </c>
      <c r="E185" s="165" t="s">
        <v>2863</v>
      </c>
      <c r="F185" s="166">
        <v>500</v>
      </c>
      <c r="G185" s="167">
        <v>0</v>
      </c>
      <c r="H185" s="168">
        <v>0</v>
      </c>
      <c r="I185" s="169">
        <v>500</v>
      </c>
      <c r="J185" s="170">
        <v>1</v>
      </c>
      <c r="K185" s="171">
        <v>0</v>
      </c>
      <c r="L185" s="172">
        <v>500</v>
      </c>
      <c r="M185" s="173"/>
      <c r="N185" s="174"/>
      <c r="O185" s="175"/>
    </row>
    <row r="186" spans="1:15" s="146" customFormat="1" ht="23">
      <c r="A186" s="162" t="s">
        <v>1306</v>
      </c>
      <c r="B186" s="163" t="s">
        <v>4944</v>
      </c>
      <c r="C186" s="164" t="s">
        <v>2671</v>
      </c>
      <c r="D186" s="165" t="s">
        <v>2651</v>
      </c>
      <c r="E186" s="165" t="s">
        <v>4092</v>
      </c>
      <c r="F186" s="166">
        <v>1000</v>
      </c>
      <c r="G186" s="167">
        <v>0</v>
      </c>
      <c r="H186" s="168">
        <v>0</v>
      </c>
      <c r="I186" s="169">
        <v>0</v>
      </c>
      <c r="J186" s="170" t="s">
        <v>2088</v>
      </c>
      <c r="K186" s="171">
        <v>0</v>
      </c>
      <c r="L186" s="172">
        <v>0</v>
      </c>
      <c r="M186" s="173"/>
      <c r="N186" s="174"/>
      <c r="O186" s="175"/>
    </row>
    <row r="187" spans="1:15" s="146" customFormat="1" ht="23">
      <c r="A187" s="162" t="s">
        <v>1306</v>
      </c>
      <c r="B187" s="163" t="s">
        <v>4945</v>
      </c>
      <c r="C187" s="164" t="s">
        <v>134</v>
      </c>
      <c r="D187" s="165" t="s">
        <v>1950</v>
      </c>
      <c r="E187" s="165" t="s">
        <v>2783</v>
      </c>
      <c r="F187" s="166">
        <v>100</v>
      </c>
      <c r="G187" s="167">
        <v>0</v>
      </c>
      <c r="H187" s="168">
        <v>0</v>
      </c>
      <c r="I187" s="169">
        <v>1100</v>
      </c>
      <c r="J187" s="170">
        <v>11</v>
      </c>
      <c r="K187" s="171">
        <v>0</v>
      </c>
      <c r="L187" s="172">
        <v>1100</v>
      </c>
      <c r="M187" s="173"/>
      <c r="N187" s="174"/>
      <c r="O187" s="175"/>
    </row>
    <row r="188" spans="1:15" s="146" customFormat="1" ht="23">
      <c r="A188" s="162" t="s">
        <v>1306</v>
      </c>
      <c r="B188" s="163" t="s">
        <v>4946</v>
      </c>
      <c r="C188" s="164" t="s">
        <v>3417</v>
      </c>
      <c r="D188" s="165" t="s">
        <v>1238</v>
      </c>
      <c r="E188" s="165" t="s">
        <v>2151</v>
      </c>
      <c r="F188" s="166">
        <v>150</v>
      </c>
      <c r="G188" s="167">
        <v>0</v>
      </c>
      <c r="H188" s="168">
        <v>0</v>
      </c>
      <c r="I188" s="169">
        <v>3450</v>
      </c>
      <c r="J188" s="170">
        <v>23</v>
      </c>
      <c r="K188" s="171">
        <v>0</v>
      </c>
      <c r="L188" s="172">
        <v>3450</v>
      </c>
      <c r="M188" s="173"/>
      <c r="N188" s="174"/>
      <c r="O188" s="175"/>
    </row>
    <row r="189" spans="1:15" s="146" customFormat="1" ht="23">
      <c r="A189" s="162" t="s">
        <v>1306</v>
      </c>
      <c r="B189" s="163" t="s">
        <v>4947</v>
      </c>
      <c r="C189" s="164" t="s">
        <v>4843</v>
      </c>
      <c r="D189" s="165" t="s">
        <v>4844</v>
      </c>
      <c r="E189" s="165" t="s">
        <v>629</v>
      </c>
      <c r="F189" s="166">
        <v>60</v>
      </c>
      <c r="G189" s="167">
        <v>0</v>
      </c>
      <c r="H189" s="168">
        <v>0</v>
      </c>
      <c r="I189" s="169">
        <v>660</v>
      </c>
      <c r="J189" s="170">
        <v>11</v>
      </c>
      <c r="K189" s="171">
        <v>0</v>
      </c>
      <c r="L189" s="172">
        <v>660</v>
      </c>
      <c r="M189" s="173"/>
      <c r="N189" s="174"/>
      <c r="O189" s="175"/>
    </row>
    <row r="190" spans="1:15" s="146" customFormat="1" ht="23">
      <c r="A190" s="162" t="s">
        <v>1306</v>
      </c>
      <c r="B190" s="163" t="s">
        <v>4948</v>
      </c>
      <c r="C190" s="164" t="s">
        <v>3418</v>
      </c>
      <c r="D190" s="165" t="s">
        <v>3078</v>
      </c>
      <c r="E190" s="165" t="s">
        <v>5083</v>
      </c>
      <c r="F190" s="166">
        <v>150</v>
      </c>
      <c r="G190" s="167">
        <v>0</v>
      </c>
      <c r="H190" s="168">
        <v>0</v>
      </c>
      <c r="I190" s="169">
        <v>3600</v>
      </c>
      <c r="J190" s="170">
        <v>24</v>
      </c>
      <c r="K190" s="171">
        <v>0</v>
      </c>
      <c r="L190" s="172">
        <v>3600</v>
      </c>
      <c r="M190" s="173"/>
      <c r="N190" s="174"/>
      <c r="O190" s="175"/>
    </row>
    <row r="191" spans="1:15" s="146" customFormat="1" ht="23">
      <c r="A191" s="162" t="s">
        <v>1306</v>
      </c>
      <c r="B191" s="163" t="s">
        <v>4949</v>
      </c>
      <c r="C191" s="164" t="s">
        <v>4845</v>
      </c>
      <c r="D191" s="165" t="s">
        <v>4846</v>
      </c>
      <c r="E191" s="165" t="s">
        <v>1088</v>
      </c>
      <c r="F191" s="166">
        <v>60</v>
      </c>
      <c r="G191" s="167">
        <v>0</v>
      </c>
      <c r="H191" s="168">
        <v>0</v>
      </c>
      <c r="I191" s="169">
        <v>660</v>
      </c>
      <c r="J191" s="170">
        <v>11</v>
      </c>
      <c r="K191" s="171">
        <v>0</v>
      </c>
      <c r="L191" s="172">
        <v>660</v>
      </c>
      <c r="M191" s="173"/>
      <c r="N191" s="174"/>
      <c r="O191" s="175"/>
    </row>
    <row r="192" spans="1:15" s="146" customFormat="1" ht="23">
      <c r="A192" s="162" t="s">
        <v>1306</v>
      </c>
      <c r="B192" s="163" t="s">
        <v>1264</v>
      </c>
      <c r="C192" s="164" t="s">
        <v>994</v>
      </c>
      <c r="D192" s="165" t="s">
        <v>4698</v>
      </c>
      <c r="E192" s="165" t="s">
        <v>3839</v>
      </c>
      <c r="F192" s="166">
        <v>800</v>
      </c>
      <c r="G192" s="167">
        <v>0</v>
      </c>
      <c r="H192" s="168">
        <v>0</v>
      </c>
      <c r="I192" s="169">
        <v>6400</v>
      </c>
      <c r="J192" s="170">
        <v>8</v>
      </c>
      <c r="K192" s="171">
        <v>0</v>
      </c>
      <c r="L192" s="172">
        <v>6400</v>
      </c>
      <c r="M192" s="173"/>
      <c r="N192" s="174"/>
      <c r="O192" s="175"/>
    </row>
    <row r="193" spans="1:15" s="146" customFormat="1" ht="23">
      <c r="A193" s="162" t="s">
        <v>1306</v>
      </c>
      <c r="B193" s="163" t="s">
        <v>1265</v>
      </c>
      <c r="C193" s="164" t="s">
        <v>3416</v>
      </c>
      <c r="D193" s="165" t="s">
        <v>1237</v>
      </c>
      <c r="E193" s="165" t="s">
        <v>3850</v>
      </c>
      <c r="F193" s="166">
        <v>170</v>
      </c>
      <c r="G193" s="167">
        <v>0</v>
      </c>
      <c r="H193" s="168">
        <v>0</v>
      </c>
      <c r="I193" s="169">
        <v>3740</v>
      </c>
      <c r="J193" s="170">
        <v>22</v>
      </c>
      <c r="K193" s="171">
        <v>0</v>
      </c>
      <c r="L193" s="172">
        <v>3740</v>
      </c>
      <c r="M193" s="173"/>
      <c r="N193" s="174"/>
      <c r="O193" s="175"/>
    </row>
    <row r="194" spans="1:15" s="146" customFormat="1" ht="23">
      <c r="A194" s="162" t="s">
        <v>1306</v>
      </c>
      <c r="B194" s="163" t="s">
        <v>1266</v>
      </c>
      <c r="C194" s="164" t="s">
        <v>2381</v>
      </c>
      <c r="D194" s="165" t="s">
        <v>4697</v>
      </c>
      <c r="E194" s="165" t="s">
        <v>469</v>
      </c>
      <c r="F194" s="166">
        <v>24</v>
      </c>
      <c r="G194" s="167">
        <v>0</v>
      </c>
      <c r="H194" s="168">
        <v>0</v>
      </c>
      <c r="I194" s="169">
        <v>4056</v>
      </c>
      <c r="J194" s="170">
        <v>169</v>
      </c>
      <c r="K194" s="171">
        <v>0</v>
      </c>
      <c r="L194" s="172">
        <v>4056</v>
      </c>
      <c r="M194" s="173"/>
      <c r="N194" s="174"/>
      <c r="O194" s="175"/>
    </row>
    <row r="195" spans="1:15" s="146" customFormat="1" ht="23">
      <c r="A195" s="162" t="s">
        <v>1307</v>
      </c>
      <c r="B195" s="163" t="s">
        <v>2834</v>
      </c>
      <c r="C195" s="164" t="s">
        <v>3419</v>
      </c>
      <c r="D195" s="165" t="s">
        <v>3079</v>
      </c>
      <c r="E195" s="165" t="s">
        <v>2729</v>
      </c>
      <c r="F195" s="166">
        <v>80</v>
      </c>
      <c r="G195" s="167">
        <v>0</v>
      </c>
      <c r="H195" s="168">
        <v>0</v>
      </c>
      <c r="I195" s="169">
        <v>7680</v>
      </c>
      <c r="J195" s="170">
        <v>96</v>
      </c>
      <c r="K195" s="171">
        <v>0</v>
      </c>
      <c r="L195" s="172">
        <v>7680</v>
      </c>
      <c r="M195" s="173"/>
      <c r="N195" s="174"/>
      <c r="O195" s="175"/>
    </row>
    <row r="196" spans="1:15" s="146" customFormat="1" ht="23">
      <c r="A196" s="162" t="s">
        <v>1307</v>
      </c>
      <c r="B196" s="163" t="s">
        <v>2835</v>
      </c>
      <c r="C196" s="164" t="s">
        <v>581</v>
      </c>
      <c r="D196" s="165" t="s">
        <v>3284</v>
      </c>
      <c r="E196" s="165" t="s">
        <v>4173</v>
      </c>
      <c r="F196" s="166">
        <v>100</v>
      </c>
      <c r="G196" s="167">
        <v>0</v>
      </c>
      <c r="H196" s="168">
        <v>0</v>
      </c>
      <c r="I196" s="169">
        <v>3600</v>
      </c>
      <c r="J196" s="170">
        <v>36</v>
      </c>
      <c r="K196" s="171">
        <v>0</v>
      </c>
      <c r="L196" s="172">
        <v>3600</v>
      </c>
      <c r="M196" s="173"/>
      <c r="N196" s="174"/>
      <c r="O196" s="175"/>
    </row>
    <row r="197" spans="1:15" s="146" customFormat="1" ht="23">
      <c r="A197" s="162" t="s">
        <v>1307</v>
      </c>
      <c r="B197" s="163" t="s">
        <v>1495</v>
      </c>
      <c r="C197" s="164" t="s">
        <v>3420</v>
      </c>
      <c r="D197" s="165" t="s">
        <v>3080</v>
      </c>
      <c r="E197" s="165" t="s">
        <v>2943</v>
      </c>
      <c r="F197" s="166">
        <v>80</v>
      </c>
      <c r="G197" s="167">
        <v>0</v>
      </c>
      <c r="H197" s="168">
        <v>0</v>
      </c>
      <c r="I197" s="169">
        <v>8000</v>
      </c>
      <c r="J197" s="170">
        <v>100</v>
      </c>
      <c r="K197" s="171">
        <v>0</v>
      </c>
      <c r="L197" s="172">
        <v>8000</v>
      </c>
      <c r="M197" s="173"/>
      <c r="N197" s="174"/>
      <c r="O197" s="175"/>
    </row>
    <row r="198" spans="1:15" s="146" customFormat="1" ht="23">
      <c r="A198" s="162" t="s">
        <v>1307</v>
      </c>
      <c r="B198" s="163" t="s">
        <v>1496</v>
      </c>
      <c r="C198" s="164" t="s">
        <v>582</v>
      </c>
      <c r="D198" s="165" t="s">
        <v>3285</v>
      </c>
      <c r="E198" s="165" t="s">
        <v>3962</v>
      </c>
      <c r="F198" s="166">
        <v>100</v>
      </c>
      <c r="G198" s="167">
        <v>0</v>
      </c>
      <c r="H198" s="168">
        <v>0</v>
      </c>
      <c r="I198" s="169">
        <v>3700</v>
      </c>
      <c r="J198" s="170">
        <v>37</v>
      </c>
      <c r="K198" s="171">
        <v>0</v>
      </c>
      <c r="L198" s="172">
        <v>3700</v>
      </c>
      <c r="M198" s="173"/>
      <c r="N198" s="174"/>
      <c r="O198" s="175"/>
    </row>
    <row r="199" spans="1:15" s="146" customFormat="1" ht="23">
      <c r="A199" s="162" t="s">
        <v>1307</v>
      </c>
      <c r="B199" s="163" t="s">
        <v>1497</v>
      </c>
      <c r="C199" s="164" t="s">
        <v>3315</v>
      </c>
      <c r="D199" s="165" t="s">
        <v>1236</v>
      </c>
      <c r="E199" s="165" t="s">
        <v>1258</v>
      </c>
      <c r="F199" s="166">
        <v>170</v>
      </c>
      <c r="G199" s="167">
        <v>0</v>
      </c>
      <c r="H199" s="168">
        <v>0</v>
      </c>
      <c r="I199" s="169">
        <v>3740</v>
      </c>
      <c r="J199" s="170">
        <v>22</v>
      </c>
      <c r="K199" s="171">
        <v>0</v>
      </c>
      <c r="L199" s="172">
        <v>3740</v>
      </c>
      <c r="M199" s="173"/>
      <c r="N199" s="174"/>
      <c r="O199" s="175"/>
    </row>
    <row r="200" spans="1:15" s="146" customFormat="1" ht="23">
      <c r="A200" s="162" t="s">
        <v>1307</v>
      </c>
      <c r="B200" s="163" t="s">
        <v>1498</v>
      </c>
      <c r="C200" s="164" t="s">
        <v>2380</v>
      </c>
      <c r="D200" s="165" t="s">
        <v>4696</v>
      </c>
      <c r="E200" s="165" t="s">
        <v>5040</v>
      </c>
      <c r="F200" s="166">
        <v>24</v>
      </c>
      <c r="G200" s="167">
        <v>0</v>
      </c>
      <c r="H200" s="168">
        <v>0</v>
      </c>
      <c r="I200" s="169">
        <v>4008</v>
      </c>
      <c r="J200" s="170">
        <v>167</v>
      </c>
      <c r="K200" s="171">
        <v>0</v>
      </c>
      <c r="L200" s="172">
        <v>4008</v>
      </c>
      <c r="M200" s="173"/>
      <c r="N200" s="174"/>
      <c r="O200" s="175"/>
    </row>
    <row r="201" spans="1:15" s="146" customFormat="1" ht="23">
      <c r="A201" s="162" t="s">
        <v>1307</v>
      </c>
      <c r="B201" s="163" t="s">
        <v>1499</v>
      </c>
      <c r="C201" s="164" t="s">
        <v>2949</v>
      </c>
      <c r="D201" s="165" t="s">
        <v>5475</v>
      </c>
      <c r="E201" s="165" t="s">
        <v>4930</v>
      </c>
      <c r="F201" s="166">
        <v>30</v>
      </c>
      <c r="G201" s="167">
        <v>0</v>
      </c>
      <c r="H201" s="168">
        <v>0</v>
      </c>
      <c r="I201" s="169">
        <v>2910</v>
      </c>
      <c r="J201" s="170">
        <v>97</v>
      </c>
      <c r="K201" s="171">
        <v>0</v>
      </c>
      <c r="L201" s="172">
        <v>2910</v>
      </c>
      <c r="M201" s="173"/>
      <c r="N201" s="174"/>
      <c r="O201" s="175"/>
    </row>
    <row r="202" spans="1:15" s="146" customFormat="1" ht="23">
      <c r="A202" s="162" t="s">
        <v>1308</v>
      </c>
      <c r="B202" s="163" t="s">
        <v>2834</v>
      </c>
      <c r="C202" s="164" t="s">
        <v>4276</v>
      </c>
      <c r="D202" s="165" t="s">
        <v>1063</v>
      </c>
      <c r="E202" s="165" t="s">
        <v>3695</v>
      </c>
      <c r="F202" s="166">
        <v>45</v>
      </c>
      <c r="G202" s="167">
        <v>0</v>
      </c>
      <c r="H202" s="168">
        <v>0</v>
      </c>
      <c r="I202" s="169">
        <v>1755</v>
      </c>
      <c r="J202" s="170">
        <v>39</v>
      </c>
      <c r="K202" s="171">
        <v>0</v>
      </c>
      <c r="L202" s="172">
        <v>1755</v>
      </c>
      <c r="M202" s="173"/>
      <c r="N202" s="174"/>
      <c r="O202" s="175"/>
    </row>
    <row r="203" spans="1:15" s="146" customFormat="1" ht="23">
      <c r="A203" s="162" t="s">
        <v>1308</v>
      </c>
      <c r="B203" s="163" t="s">
        <v>2835</v>
      </c>
      <c r="C203" s="164" t="s">
        <v>2520</v>
      </c>
      <c r="D203" s="165" t="s">
        <v>233</v>
      </c>
      <c r="E203" s="165" t="s">
        <v>3101</v>
      </c>
      <c r="F203" s="166">
        <v>30</v>
      </c>
      <c r="G203" s="167">
        <v>0</v>
      </c>
      <c r="H203" s="168">
        <v>0</v>
      </c>
      <c r="I203" s="169">
        <v>1290</v>
      </c>
      <c r="J203" s="170">
        <v>43</v>
      </c>
      <c r="K203" s="171">
        <v>0</v>
      </c>
      <c r="L203" s="172">
        <v>1290</v>
      </c>
      <c r="M203" s="173"/>
      <c r="N203" s="174"/>
      <c r="O203" s="175"/>
    </row>
    <row r="204" spans="1:15" s="146" customFormat="1" ht="23">
      <c r="A204" s="162" t="s">
        <v>1308</v>
      </c>
      <c r="B204" s="163" t="s">
        <v>1495</v>
      </c>
      <c r="C204" s="164" t="s">
        <v>4277</v>
      </c>
      <c r="D204" s="165" t="s">
        <v>1526</v>
      </c>
      <c r="E204" s="165" t="s">
        <v>3695</v>
      </c>
      <c r="F204" s="166">
        <v>45</v>
      </c>
      <c r="G204" s="167">
        <v>0</v>
      </c>
      <c r="H204" s="168">
        <v>0</v>
      </c>
      <c r="I204" s="169">
        <v>1980</v>
      </c>
      <c r="J204" s="170">
        <v>44</v>
      </c>
      <c r="K204" s="171">
        <v>0</v>
      </c>
      <c r="L204" s="172">
        <v>1980</v>
      </c>
      <c r="M204" s="173"/>
      <c r="N204" s="174"/>
      <c r="O204" s="175"/>
    </row>
    <row r="205" spans="1:15" s="146" customFormat="1" ht="23">
      <c r="A205" s="162" t="s">
        <v>1308</v>
      </c>
      <c r="B205" s="163" t="s">
        <v>1496</v>
      </c>
      <c r="C205" s="164" t="s">
        <v>3027</v>
      </c>
      <c r="D205" s="165" t="s">
        <v>4993</v>
      </c>
      <c r="E205" s="165" t="s">
        <v>255</v>
      </c>
      <c r="F205" s="166">
        <v>20</v>
      </c>
      <c r="G205" s="167">
        <v>0</v>
      </c>
      <c r="H205" s="168">
        <v>0</v>
      </c>
      <c r="I205" s="169">
        <v>900</v>
      </c>
      <c r="J205" s="170">
        <v>45</v>
      </c>
      <c r="K205" s="171">
        <v>0</v>
      </c>
      <c r="L205" s="172">
        <v>900</v>
      </c>
      <c r="M205" s="173"/>
      <c r="N205" s="174"/>
      <c r="O205" s="175"/>
    </row>
    <row r="206" spans="1:15" s="146" customFormat="1" ht="23">
      <c r="A206" s="162" t="s">
        <v>1308</v>
      </c>
      <c r="B206" s="163" t="s">
        <v>1497</v>
      </c>
      <c r="C206" s="164" t="s">
        <v>503</v>
      </c>
      <c r="D206" s="165" t="s">
        <v>1943</v>
      </c>
      <c r="E206" s="165" t="s">
        <v>111</v>
      </c>
      <c r="F206" s="166">
        <v>100</v>
      </c>
      <c r="G206" s="167">
        <v>0</v>
      </c>
      <c r="H206" s="168">
        <v>0</v>
      </c>
      <c r="I206" s="169">
        <v>7600</v>
      </c>
      <c r="J206" s="170">
        <v>76</v>
      </c>
      <c r="K206" s="171">
        <v>0</v>
      </c>
      <c r="L206" s="172">
        <v>7600</v>
      </c>
      <c r="M206" s="173"/>
      <c r="N206" s="174"/>
      <c r="O206" s="175"/>
    </row>
    <row r="207" spans="1:15" s="146" customFormat="1" ht="23">
      <c r="A207" s="162" t="s">
        <v>1308</v>
      </c>
      <c r="B207" s="163" t="s">
        <v>1498</v>
      </c>
      <c r="C207" s="164" t="s">
        <v>2521</v>
      </c>
      <c r="D207" s="165" t="s">
        <v>1222</v>
      </c>
      <c r="E207" s="165" t="s">
        <v>1502</v>
      </c>
      <c r="F207" s="166">
        <v>30</v>
      </c>
      <c r="G207" s="167">
        <v>0</v>
      </c>
      <c r="H207" s="168">
        <v>0</v>
      </c>
      <c r="I207" s="169">
        <v>1260</v>
      </c>
      <c r="J207" s="170">
        <v>42</v>
      </c>
      <c r="K207" s="171">
        <v>0</v>
      </c>
      <c r="L207" s="172">
        <v>1260</v>
      </c>
      <c r="M207" s="173"/>
      <c r="N207" s="174"/>
      <c r="O207" s="175"/>
    </row>
    <row r="208" spans="1:15" s="146" customFormat="1" ht="23">
      <c r="A208" s="162" t="s">
        <v>1308</v>
      </c>
      <c r="B208" s="163" t="s">
        <v>1499</v>
      </c>
      <c r="C208" s="164" t="s">
        <v>5002</v>
      </c>
      <c r="D208" s="165" t="s">
        <v>2275</v>
      </c>
      <c r="E208" s="165" t="s">
        <v>1258</v>
      </c>
      <c r="F208" s="166">
        <v>100</v>
      </c>
      <c r="G208" s="167">
        <v>0</v>
      </c>
      <c r="H208" s="168">
        <v>0</v>
      </c>
      <c r="I208" s="169">
        <v>8100</v>
      </c>
      <c r="J208" s="170">
        <v>81</v>
      </c>
      <c r="K208" s="171">
        <v>0</v>
      </c>
      <c r="L208" s="172">
        <v>8100</v>
      </c>
      <c r="M208" s="173"/>
      <c r="N208" s="174"/>
      <c r="O208" s="175"/>
    </row>
    <row r="209" spans="1:15" s="146" customFormat="1" ht="23">
      <c r="A209" s="162" t="s">
        <v>1308</v>
      </c>
      <c r="B209" s="163" t="s">
        <v>382</v>
      </c>
      <c r="C209" s="164" t="s">
        <v>3029</v>
      </c>
      <c r="D209" s="165" t="s">
        <v>4994</v>
      </c>
      <c r="E209" s="165" t="s">
        <v>255</v>
      </c>
      <c r="F209" s="166">
        <v>20</v>
      </c>
      <c r="G209" s="167">
        <v>0</v>
      </c>
      <c r="H209" s="168">
        <v>0</v>
      </c>
      <c r="I209" s="169">
        <v>840</v>
      </c>
      <c r="J209" s="170">
        <v>42</v>
      </c>
      <c r="K209" s="171">
        <v>0</v>
      </c>
      <c r="L209" s="172">
        <v>840</v>
      </c>
      <c r="M209" s="173"/>
      <c r="N209" s="174"/>
      <c r="O209" s="175"/>
    </row>
    <row r="210" spans="1:15" s="146" customFormat="1" ht="23">
      <c r="A210" s="162" t="s">
        <v>1308</v>
      </c>
      <c r="B210" s="163" t="s">
        <v>383</v>
      </c>
      <c r="C210" s="164" t="s">
        <v>2522</v>
      </c>
      <c r="D210" s="165" t="s">
        <v>1223</v>
      </c>
      <c r="E210" s="165" t="s">
        <v>3102</v>
      </c>
      <c r="F210" s="166">
        <v>30</v>
      </c>
      <c r="G210" s="167">
        <v>0</v>
      </c>
      <c r="H210" s="168">
        <v>0</v>
      </c>
      <c r="I210" s="169">
        <v>2550</v>
      </c>
      <c r="J210" s="170">
        <v>85</v>
      </c>
      <c r="K210" s="171">
        <v>0</v>
      </c>
      <c r="L210" s="172">
        <v>2550</v>
      </c>
      <c r="M210" s="173"/>
      <c r="N210" s="174"/>
      <c r="O210" s="175"/>
    </row>
    <row r="211" spans="1:15" s="146" customFormat="1" ht="23">
      <c r="A211" s="162" t="s">
        <v>1308</v>
      </c>
      <c r="B211" s="163" t="s">
        <v>4935</v>
      </c>
      <c r="C211" s="164" t="s">
        <v>3313</v>
      </c>
      <c r="D211" s="165" t="s">
        <v>1234</v>
      </c>
      <c r="E211" s="165" t="s">
        <v>4672</v>
      </c>
      <c r="F211" s="166">
        <v>30</v>
      </c>
      <c r="G211" s="167">
        <v>0</v>
      </c>
      <c r="H211" s="168">
        <v>0</v>
      </c>
      <c r="I211" s="169">
        <v>1290</v>
      </c>
      <c r="J211" s="170">
        <v>43</v>
      </c>
      <c r="K211" s="171">
        <v>0</v>
      </c>
      <c r="L211" s="172">
        <v>1290</v>
      </c>
      <c r="M211" s="173"/>
      <c r="N211" s="174"/>
      <c r="O211" s="175"/>
    </row>
    <row r="212" spans="1:15" s="146" customFormat="1" ht="23">
      <c r="A212" s="162" t="s">
        <v>1309</v>
      </c>
      <c r="B212" s="163" t="s">
        <v>2834</v>
      </c>
      <c r="C212" s="164" t="s">
        <v>4187</v>
      </c>
      <c r="D212" s="165" t="s">
        <v>3958</v>
      </c>
      <c r="E212" s="165" t="s">
        <v>5401</v>
      </c>
      <c r="F212" s="166">
        <v>100</v>
      </c>
      <c r="G212" s="167">
        <v>0</v>
      </c>
      <c r="H212" s="168">
        <v>0</v>
      </c>
      <c r="I212" s="169">
        <v>400</v>
      </c>
      <c r="J212" s="170">
        <v>4</v>
      </c>
      <c r="K212" s="171">
        <v>0</v>
      </c>
      <c r="L212" s="172">
        <v>400</v>
      </c>
      <c r="M212" s="173"/>
      <c r="N212" s="174"/>
      <c r="O212" s="175"/>
    </row>
    <row r="213" spans="1:15" s="146" customFormat="1" ht="23">
      <c r="A213" s="162" t="s">
        <v>1309</v>
      </c>
      <c r="B213" s="163" t="s">
        <v>2835</v>
      </c>
      <c r="C213" s="164" t="s">
        <v>2862</v>
      </c>
      <c r="D213" s="165" t="s">
        <v>965</v>
      </c>
      <c r="E213" s="165" t="s">
        <v>2379</v>
      </c>
      <c r="F213" s="166">
        <v>60</v>
      </c>
      <c r="G213" s="167">
        <v>0</v>
      </c>
      <c r="H213" s="168">
        <v>0</v>
      </c>
      <c r="I213" s="169">
        <v>1440</v>
      </c>
      <c r="J213" s="170">
        <v>24</v>
      </c>
      <c r="K213" s="171">
        <v>0</v>
      </c>
      <c r="L213" s="172">
        <v>1440</v>
      </c>
      <c r="M213" s="173"/>
      <c r="N213" s="174"/>
      <c r="O213" s="175"/>
    </row>
    <row r="214" spans="1:15" s="146" customFormat="1" ht="23">
      <c r="A214" s="162" t="s">
        <v>1309</v>
      </c>
      <c r="B214" s="163" t="s">
        <v>1495</v>
      </c>
      <c r="C214" s="164" t="s">
        <v>982</v>
      </c>
      <c r="D214" s="165" t="s">
        <v>983</v>
      </c>
      <c r="E214" s="165" t="s">
        <v>4088</v>
      </c>
      <c r="F214" s="166">
        <v>100</v>
      </c>
      <c r="G214" s="167">
        <v>0</v>
      </c>
      <c r="H214" s="168">
        <v>0</v>
      </c>
      <c r="I214" s="169">
        <v>100</v>
      </c>
      <c r="J214" s="170">
        <v>1</v>
      </c>
      <c r="K214" s="171">
        <v>0</v>
      </c>
      <c r="L214" s="172">
        <v>100</v>
      </c>
      <c r="M214" s="173"/>
      <c r="N214" s="174"/>
      <c r="O214" s="175"/>
    </row>
    <row r="215" spans="1:15" s="146" customFormat="1" ht="23">
      <c r="A215" s="162" t="s">
        <v>1309</v>
      </c>
      <c r="B215" s="163" t="s">
        <v>1496</v>
      </c>
      <c r="C215" s="164" t="s">
        <v>77</v>
      </c>
      <c r="D215" s="165" t="s">
        <v>826</v>
      </c>
      <c r="E215" s="165" t="s">
        <v>4208</v>
      </c>
      <c r="F215" s="166">
        <v>50</v>
      </c>
      <c r="G215" s="167">
        <v>0</v>
      </c>
      <c r="H215" s="168">
        <v>0</v>
      </c>
      <c r="I215" s="169">
        <v>1200</v>
      </c>
      <c r="J215" s="170">
        <v>24</v>
      </c>
      <c r="K215" s="171">
        <v>0</v>
      </c>
      <c r="L215" s="172">
        <v>1200</v>
      </c>
      <c r="M215" s="173"/>
      <c r="N215" s="174"/>
      <c r="O215" s="175"/>
    </row>
    <row r="216" spans="1:15" s="146" customFormat="1" ht="23">
      <c r="A216" s="162" t="s">
        <v>1309</v>
      </c>
      <c r="B216" s="163" t="s">
        <v>1497</v>
      </c>
      <c r="C216" s="164" t="s">
        <v>1536</v>
      </c>
      <c r="D216" s="165" t="s">
        <v>1537</v>
      </c>
      <c r="E216" s="165" t="s">
        <v>3791</v>
      </c>
      <c r="F216" s="166">
        <v>100</v>
      </c>
      <c r="G216" s="167">
        <v>0</v>
      </c>
      <c r="H216" s="168">
        <v>0</v>
      </c>
      <c r="I216" s="169">
        <v>400</v>
      </c>
      <c r="J216" s="170">
        <v>4</v>
      </c>
      <c r="K216" s="171">
        <v>0</v>
      </c>
      <c r="L216" s="172">
        <v>400</v>
      </c>
      <c r="M216" s="173"/>
      <c r="N216" s="174"/>
      <c r="O216" s="175"/>
    </row>
    <row r="217" spans="1:15" s="146" customFormat="1" ht="23">
      <c r="A217" s="162" t="s">
        <v>1309</v>
      </c>
      <c r="B217" s="163" t="s">
        <v>1498</v>
      </c>
      <c r="C217" s="164" t="s">
        <v>1616</v>
      </c>
      <c r="D217" s="165" t="s">
        <v>4615</v>
      </c>
      <c r="E217" s="165" t="s">
        <v>4207</v>
      </c>
      <c r="F217" s="166">
        <v>50</v>
      </c>
      <c r="G217" s="167">
        <v>0</v>
      </c>
      <c r="H217" s="168">
        <v>0</v>
      </c>
      <c r="I217" s="169">
        <v>1300</v>
      </c>
      <c r="J217" s="170">
        <v>26</v>
      </c>
      <c r="K217" s="171">
        <v>0</v>
      </c>
      <c r="L217" s="172">
        <v>1300</v>
      </c>
      <c r="M217" s="173"/>
      <c r="N217" s="174"/>
      <c r="O217" s="175"/>
    </row>
    <row r="218" spans="1:15" s="146" customFormat="1" ht="23">
      <c r="A218" s="162" t="s">
        <v>1309</v>
      </c>
      <c r="B218" s="163" t="s">
        <v>1499</v>
      </c>
      <c r="C218" s="164" t="s">
        <v>3954</v>
      </c>
      <c r="D218" s="165" t="s">
        <v>814</v>
      </c>
      <c r="E218" s="165" t="s">
        <v>4579</v>
      </c>
      <c r="F218" s="166">
        <v>1000</v>
      </c>
      <c r="G218" s="167">
        <v>0</v>
      </c>
      <c r="H218" s="168">
        <v>0</v>
      </c>
      <c r="I218" s="169">
        <v>3000</v>
      </c>
      <c r="J218" s="170">
        <v>3</v>
      </c>
      <c r="K218" s="171">
        <v>0</v>
      </c>
      <c r="L218" s="172">
        <v>3000</v>
      </c>
      <c r="M218" s="173"/>
      <c r="N218" s="174"/>
      <c r="O218" s="175"/>
    </row>
    <row r="219" spans="1:15" s="146" customFormat="1" ht="23">
      <c r="A219" s="162" t="s">
        <v>1309</v>
      </c>
      <c r="B219" s="163" t="s">
        <v>382</v>
      </c>
      <c r="C219" s="164" t="s">
        <v>5345</v>
      </c>
      <c r="D219" s="165" t="s">
        <v>2690</v>
      </c>
      <c r="E219" s="165" t="s">
        <v>2378</v>
      </c>
      <c r="F219" s="166">
        <v>60</v>
      </c>
      <c r="G219" s="167">
        <v>0</v>
      </c>
      <c r="H219" s="168">
        <v>0</v>
      </c>
      <c r="I219" s="169">
        <v>1680</v>
      </c>
      <c r="J219" s="170">
        <v>28</v>
      </c>
      <c r="K219" s="171">
        <v>0</v>
      </c>
      <c r="L219" s="172">
        <v>1680</v>
      </c>
      <c r="M219" s="173"/>
      <c r="N219" s="174"/>
      <c r="O219" s="175"/>
    </row>
    <row r="220" spans="1:15" s="146" customFormat="1" ht="23">
      <c r="A220" s="162" t="s">
        <v>1309</v>
      </c>
      <c r="B220" s="163" t="s">
        <v>383</v>
      </c>
      <c r="C220" s="164" t="s">
        <v>4580</v>
      </c>
      <c r="D220" s="165" t="s">
        <v>3206</v>
      </c>
      <c r="E220" s="165" t="s">
        <v>4579</v>
      </c>
      <c r="F220" s="166">
        <v>1000</v>
      </c>
      <c r="G220" s="167">
        <v>0</v>
      </c>
      <c r="H220" s="168">
        <v>0</v>
      </c>
      <c r="I220" s="169">
        <v>4000</v>
      </c>
      <c r="J220" s="170">
        <v>4</v>
      </c>
      <c r="K220" s="171">
        <v>0</v>
      </c>
      <c r="L220" s="172">
        <v>4000</v>
      </c>
      <c r="M220" s="173"/>
      <c r="N220" s="174"/>
      <c r="O220" s="175"/>
    </row>
    <row r="221" spans="1:15" s="146" customFormat="1" ht="23">
      <c r="A221" s="162" t="s">
        <v>1309</v>
      </c>
      <c r="B221" s="163" t="s">
        <v>4935</v>
      </c>
      <c r="C221" s="164" t="s">
        <v>3952</v>
      </c>
      <c r="D221" s="165" t="s">
        <v>808</v>
      </c>
      <c r="E221" s="165" t="s">
        <v>4579</v>
      </c>
      <c r="F221" s="166">
        <v>300</v>
      </c>
      <c r="G221" s="167">
        <v>0</v>
      </c>
      <c r="H221" s="168">
        <v>0</v>
      </c>
      <c r="I221" s="169">
        <v>1800</v>
      </c>
      <c r="J221" s="170">
        <v>6</v>
      </c>
      <c r="K221" s="171">
        <v>0</v>
      </c>
      <c r="L221" s="172">
        <v>1800</v>
      </c>
      <c r="M221" s="173"/>
      <c r="N221" s="174"/>
      <c r="O221" s="175"/>
    </row>
    <row r="222" spans="1:15" s="146" customFormat="1" ht="23">
      <c r="A222" s="162" t="s">
        <v>1309</v>
      </c>
      <c r="B222" s="163" t="s">
        <v>4936</v>
      </c>
      <c r="C222" s="164" t="s">
        <v>3867</v>
      </c>
      <c r="D222" s="165" t="s">
        <v>3765</v>
      </c>
      <c r="E222" s="165" t="s">
        <v>1744</v>
      </c>
      <c r="F222" s="166">
        <v>800</v>
      </c>
      <c r="G222" s="167">
        <v>0</v>
      </c>
      <c r="H222" s="168">
        <v>0</v>
      </c>
      <c r="I222" s="169">
        <v>2400</v>
      </c>
      <c r="J222" s="170">
        <v>3</v>
      </c>
      <c r="K222" s="171">
        <v>0</v>
      </c>
      <c r="L222" s="172">
        <v>2400</v>
      </c>
      <c r="M222" s="173"/>
      <c r="N222" s="174"/>
      <c r="O222" s="175"/>
    </row>
    <row r="223" spans="1:15" s="146" customFormat="1" ht="23">
      <c r="A223" s="162" t="s">
        <v>1309</v>
      </c>
      <c r="B223" s="163" t="s">
        <v>4937</v>
      </c>
      <c r="C223" s="164" t="s">
        <v>4973</v>
      </c>
      <c r="D223" s="165" t="s">
        <v>4057</v>
      </c>
      <c r="E223" s="165" t="s">
        <v>4299</v>
      </c>
      <c r="F223" s="166">
        <v>95</v>
      </c>
      <c r="G223" s="167">
        <v>0</v>
      </c>
      <c r="H223" s="168">
        <v>0</v>
      </c>
      <c r="I223" s="169">
        <v>380</v>
      </c>
      <c r="J223" s="170">
        <v>4</v>
      </c>
      <c r="K223" s="171">
        <v>0</v>
      </c>
      <c r="L223" s="172">
        <v>380</v>
      </c>
      <c r="M223" s="173"/>
      <c r="N223" s="174"/>
      <c r="O223" s="175"/>
    </row>
    <row r="224" spans="1:15" s="146" customFormat="1" ht="23">
      <c r="A224" s="162" t="s">
        <v>1309</v>
      </c>
      <c r="B224" s="163" t="s">
        <v>4938</v>
      </c>
      <c r="C224" s="164" t="s">
        <v>4974</v>
      </c>
      <c r="D224" s="165" t="s">
        <v>258</v>
      </c>
      <c r="E224" s="165" t="s">
        <v>3791</v>
      </c>
      <c r="F224" s="166">
        <v>100</v>
      </c>
      <c r="G224" s="167">
        <v>0</v>
      </c>
      <c r="H224" s="168">
        <v>0</v>
      </c>
      <c r="I224" s="169">
        <v>500</v>
      </c>
      <c r="J224" s="170">
        <v>5</v>
      </c>
      <c r="K224" s="171">
        <v>0</v>
      </c>
      <c r="L224" s="172">
        <v>500</v>
      </c>
      <c r="M224" s="173"/>
      <c r="N224" s="174"/>
      <c r="O224" s="175"/>
    </row>
    <row r="225" spans="1:15" s="146" customFormat="1" ht="23">
      <c r="A225" s="162" t="s">
        <v>1309</v>
      </c>
      <c r="B225" s="163" t="s">
        <v>4939</v>
      </c>
      <c r="C225" s="164" t="s">
        <v>3959</v>
      </c>
      <c r="D225" s="165" t="s">
        <v>493</v>
      </c>
      <c r="E225" s="165" t="s">
        <v>1293</v>
      </c>
      <c r="F225" s="166">
        <v>70</v>
      </c>
      <c r="G225" s="167">
        <v>0</v>
      </c>
      <c r="H225" s="168">
        <v>0</v>
      </c>
      <c r="I225" s="169">
        <v>630</v>
      </c>
      <c r="J225" s="170">
        <v>9</v>
      </c>
      <c r="K225" s="171">
        <v>0</v>
      </c>
      <c r="L225" s="172">
        <v>630</v>
      </c>
      <c r="M225" s="173"/>
      <c r="N225" s="174"/>
      <c r="O225" s="175"/>
    </row>
    <row r="226" spans="1:15" s="146" customFormat="1" ht="23">
      <c r="A226" s="162" t="s">
        <v>1309</v>
      </c>
      <c r="B226" s="163" t="s">
        <v>4940</v>
      </c>
      <c r="C226" s="164" t="s">
        <v>494</v>
      </c>
      <c r="D226" s="165" t="s">
        <v>495</v>
      </c>
      <c r="E226" s="165" t="s">
        <v>3873</v>
      </c>
      <c r="F226" s="166">
        <v>100</v>
      </c>
      <c r="G226" s="167">
        <v>0</v>
      </c>
      <c r="H226" s="168">
        <v>0</v>
      </c>
      <c r="I226" s="169">
        <v>100</v>
      </c>
      <c r="J226" s="170">
        <v>1</v>
      </c>
      <c r="K226" s="171">
        <v>0</v>
      </c>
      <c r="L226" s="172">
        <v>100</v>
      </c>
      <c r="M226" s="173"/>
      <c r="N226" s="174"/>
      <c r="O226" s="175"/>
    </row>
    <row r="227" spans="1:15" s="146" customFormat="1" ht="23">
      <c r="A227" s="162" t="s">
        <v>1309</v>
      </c>
      <c r="B227" s="163" t="s">
        <v>4941</v>
      </c>
      <c r="C227" s="164" t="s">
        <v>3887</v>
      </c>
      <c r="D227" s="165" t="s">
        <v>3888</v>
      </c>
      <c r="E227" s="165" t="s">
        <v>5401</v>
      </c>
      <c r="F227" s="166">
        <v>75</v>
      </c>
      <c r="G227" s="167">
        <v>0</v>
      </c>
      <c r="H227" s="168">
        <v>0</v>
      </c>
      <c r="I227" s="169">
        <v>525</v>
      </c>
      <c r="J227" s="170">
        <v>7</v>
      </c>
      <c r="K227" s="171">
        <v>0</v>
      </c>
      <c r="L227" s="172">
        <v>525</v>
      </c>
      <c r="M227" s="173"/>
      <c r="N227" s="174"/>
      <c r="O227" s="175"/>
    </row>
    <row r="228" spans="1:15" s="146" customFormat="1" ht="23">
      <c r="A228" s="162" t="s">
        <v>1309</v>
      </c>
      <c r="B228" s="163" t="s">
        <v>4942</v>
      </c>
      <c r="C228" s="164" t="s">
        <v>4972</v>
      </c>
      <c r="D228" s="165" t="s">
        <v>992</v>
      </c>
      <c r="E228" s="165" t="s">
        <v>3873</v>
      </c>
      <c r="F228" s="166">
        <v>100</v>
      </c>
      <c r="G228" s="167">
        <v>0</v>
      </c>
      <c r="H228" s="168">
        <v>0</v>
      </c>
      <c r="I228" s="169">
        <v>500</v>
      </c>
      <c r="J228" s="170">
        <v>5</v>
      </c>
      <c r="K228" s="171">
        <v>0</v>
      </c>
      <c r="L228" s="172">
        <v>500</v>
      </c>
      <c r="M228" s="173"/>
      <c r="N228" s="174"/>
      <c r="O228" s="175"/>
    </row>
    <row r="229" spans="1:15" s="146" customFormat="1" ht="23">
      <c r="A229" s="162" t="s">
        <v>1309</v>
      </c>
      <c r="B229" s="163" t="s">
        <v>4943</v>
      </c>
      <c r="C229" s="164" t="s">
        <v>984</v>
      </c>
      <c r="D229" s="165" t="s">
        <v>4186</v>
      </c>
      <c r="E229" s="165" t="s">
        <v>4089</v>
      </c>
      <c r="F229" s="166">
        <v>60</v>
      </c>
      <c r="G229" s="167">
        <v>0</v>
      </c>
      <c r="H229" s="168">
        <v>0</v>
      </c>
      <c r="I229" s="169">
        <v>60</v>
      </c>
      <c r="J229" s="170">
        <v>1</v>
      </c>
      <c r="K229" s="171">
        <v>0</v>
      </c>
      <c r="L229" s="172">
        <v>60</v>
      </c>
      <c r="M229" s="173"/>
      <c r="N229" s="174"/>
      <c r="O229" s="175"/>
    </row>
    <row r="230" spans="1:15" s="146" customFormat="1" ht="23">
      <c r="A230" s="162" t="s">
        <v>1309</v>
      </c>
      <c r="B230" s="163" t="s">
        <v>4944</v>
      </c>
      <c r="C230" s="164" t="s">
        <v>3195</v>
      </c>
      <c r="D230" s="165" t="s">
        <v>3687</v>
      </c>
      <c r="E230" s="165" t="s">
        <v>1744</v>
      </c>
      <c r="F230" s="166">
        <v>600</v>
      </c>
      <c r="G230" s="167">
        <v>0</v>
      </c>
      <c r="H230" s="168">
        <v>0</v>
      </c>
      <c r="I230" s="169">
        <v>5400</v>
      </c>
      <c r="J230" s="170">
        <v>9</v>
      </c>
      <c r="K230" s="171">
        <v>0</v>
      </c>
      <c r="L230" s="172">
        <v>5400</v>
      </c>
      <c r="M230" s="173"/>
      <c r="N230" s="174"/>
      <c r="O230" s="175"/>
    </row>
    <row r="231" spans="1:15" s="146" customFormat="1" ht="23">
      <c r="A231" s="162" t="s">
        <v>1309</v>
      </c>
      <c r="B231" s="163" t="s">
        <v>4945</v>
      </c>
      <c r="C231" s="164" t="s">
        <v>3889</v>
      </c>
      <c r="D231" s="165" t="s">
        <v>2364</v>
      </c>
      <c r="E231" s="165" t="s">
        <v>3873</v>
      </c>
      <c r="F231" s="166">
        <v>75</v>
      </c>
      <c r="G231" s="167">
        <v>0</v>
      </c>
      <c r="H231" s="168">
        <v>0</v>
      </c>
      <c r="I231" s="169">
        <v>525</v>
      </c>
      <c r="J231" s="170">
        <v>7</v>
      </c>
      <c r="K231" s="171">
        <v>0</v>
      </c>
      <c r="L231" s="172">
        <v>525</v>
      </c>
      <c r="M231" s="173"/>
      <c r="N231" s="174"/>
      <c r="O231" s="175"/>
    </row>
    <row r="232" spans="1:15" s="146" customFormat="1" ht="23">
      <c r="A232" s="162" t="s">
        <v>1309</v>
      </c>
      <c r="B232" s="163" t="s">
        <v>4946</v>
      </c>
      <c r="C232" s="164" t="s">
        <v>3868</v>
      </c>
      <c r="D232" s="165" t="s">
        <v>991</v>
      </c>
      <c r="E232" s="165" t="s">
        <v>5401</v>
      </c>
      <c r="F232" s="166">
        <v>100</v>
      </c>
      <c r="G232" s="167">
        <v>0</v>
      </c>
      <c r="H232" s="168">
        <v>0</v>
      </c>
      <c r="I232" s="169">
        <v>600</v>
      </c>
      <c r="J232" s="170">
        <v>6</v>
      </c>
      <c r="K232" s="171">
        <v>0</v>
      </c>
      <c r="L232" s="172">
        <v>600</v>
      </c>
      <c r="M232" s="173"/>
      <c r="N232" s="174"/>
      <c r="O232" s="175"/>
    </row>
    <row r="233" spans="1:15" s="146" customFormat="1" ht="23">
      <c r="A233" s="162" t="s">
        <v>1309</v>
      </c>
      <c r="B233" s="163" t="s">
        <v>4947</v>
      </c>
      <c r="C233" s="164" t="s">
        <v>2779</v>
      </c>
      <c r="D233" s="165" t="s">
        <v>978</v>
      </c>
      <c r="E233" s="165" t="s">
        <v>4881</v>
      </c>
      <c r="F233" s="166">
        <v>60</v>
      </c>
      <c r="G233" s="167">
        <v>0</v>
      </c>
      <c r="H233" s="168">
        <v>0</v>
      </c>
      <c r="I233" s="169">
        <v>720</v>
      </c>
      <c r="J233" s="170">
        <v>12</v>
      </c>
      <c r="K233" s="171">
        <v>0</v>
      </c>
      <c r="L233" s="172">
        <v>720</v>
      </c>
      <c r="M233" s="173"/>
      <c r="N233" s="174"/>
      <c r="O233" s="175"/>
    </row>
    <row r="234" spans="1:15" s="146" customFormat="1" ht="23">
      <c r="A234" s="162" t="s">
        <v>1309</v>
      </c>
      <c r="B234" s="163" t="s">
        <v>4948</v>
      </c>
      <c r="C234" s="164" t="s">
        <v>496</v>
      </c>
      <c r="D234" s="165" t="s">
        <v>497</v>
      </c>
      <c r="E234" s="165" t="s">
        <v>4087</v>
      </c>
      <c r="F234" s="166">
        <v>70</v>
      </c>
      <c r="G234" s="167">
        <v>0</v>
      </c>
      <c r="H234" s="168">
        <v>0</v>
      </c>
      <c r="I234" s="169">
        <v>210</v>
      </c>
      <c r="J234" s="170">
        <v>3</v>
      </c>
      <c r="K234" s="171">
        <v>0</v>
      </c>
      <c r="L234" s="172">
        <v>210</v>
      </c>
      <c r="M234" s="173"/>
      <c r="N234" s="174"/>
      <c r="O234" s="175"/>
    </row>
    <row r="235" spans="1:15" s="146" customFormat="1" ht="23">
      <c r="A235" s="162" t="s">
        <v>1309</v>
      </c>
      <c r="B235" s="163" t="s">
        <v>4949</v>
      </c>
      <c r="C235" s="164" t="s">
        <v>2744</v>
      </c>
      <c r="D235" s="165" t="s">
        <v>633</v>
      </c>
      <c r="E235" s="165" t="s">
        <v>1744</v>
      </c>
      <c r="F235" s="166">
        <v>400</v>
      </c>
      <c r="G235" s="167">
        <v>0</v>
      </c>
      <c r="H235" s="168">
        <v>0</v>
      </c>
      <c r="I235" s="169">
        <v>2400</v>
      </c>
      <c r="J235" s="170">
        <v>6</v>
      </c>
      <c r="K235" s="171">
        <v>0</v>
      </c>
      <c r="L235" s="172">
        <v>2400</v>
      </c>
      <c r="M235" s="173"/>
      <c r="N235" s="174"/>
      <c r="O235" s="175"/>
    </row>
    <row r="236" spans="1:15" s="146" customFormat="1" ht="23">
      <c r="A236" s="162" t="s">
        <v>1309</v>
      </c>
      <c r="B236" s="163" t="s">
        <v>1264</v>
      </c>
      <c r="C236" s="164" t="s">
        <v>4976</v>
      </c>
      <c r="D236" s="165" t="s">
        <v>259</v>
      </c>
      <c r="E236" s="165" t="s">
        <v>3791</v>
      </c>
      <c r="F236" s="166">
        <v>100</v>
      </c>
      <c r="G236" s="167">
        <v>0</v>
      </c>
      <c r="H236" s="168">
        <v>0</v>
      </c>
      <c r="I236" s="169">
        <v>400</v>
      </c>
      <c r="J236" s="170">
        <v>4</v>
      </c>
      <c r="K236" s="171">
        <v>0</v>
      </c>
      <c r="L236" s="172">
        <v>400</v>
      </c>
      <c r="M236" s="173"/>
      <c r="N236" s="174"/>
      <c r="O236" s="175"/>
    </row>
    <row r="237" spans="1:15" s="146" customFormat="1" ht="23">
      <c r="A237" s="162" t="s">
        <v>1309</v>
      </c>
      <c r="B237" s="163" t="s">
        <v>1265</v>
      </c>
      <c r="C237" s="164" t="s">
        <v>4977</v>
      </c>
      <c r="D237" s="165" t="s">
        <v>4395</v>
      </c>
      <c r="E237" s="165" t="s">
        <v>4089</v>
      </c>
      <c r="F237" s="166">
        <v>50</v>
      </c>
      <c r="G237" s="167">
        <v>0</v>
      </c>
      <c r="H237" s="168">
        <v>0</v>
      </c>
      <c r="I237" s="169">
        <v>800</v>
      </c>
      <c r="J237" s="170">
        <v>16</v>
      </c>
      <c r="K237" s="171">
        <v>0</v>
      </c>
      <c r="L237" s="172">
        <v>800</v>
      </c>
      <c r="M237" s="173"/>
      <c r="N237" s="174"/>
      <c r="O237" s="175"/>
    </row>
    <row r="238" spans="1:15" s="146" customFormat="1" ht="23">
      <c r="A238" s="162" t="s">
        <v>1309</v>
      </c>
      <c r="B238" s="163" t="s">
        <v>1266</v>
      </c>
      <c r="C238" s="164" t="s">
        <v>1901</v>
      </c>
      <c r="D238" s="165" t="s">
        <v>3942</v>
      </c>
      <c r="E238" s="165" t="s">
        <v>1744</v>
      </c>
      <c r="F238" s="166">
        <v>500</v>
      </c>
      <c r="G238" s="167">
        <v>0</v>
      </c>
      <c r="H238" s="168">
        <v>0</v>
      </c>
      <c r="I238" s="169">
        <v>2000</v>
      </c>
      <c r="J238" s="170">
        <v>4</v>
      </c>
      <c r="K238" s="171">
        <v>0</v>
      </c>
      <c r="L238" s="172">
        <v>2000</v>
      </c>
      <c r="M238" s="173"/>
      <c r="N238" s="174"/>
      <c r="O238" s="175"/>
    </row>
    <row r="239" spans="1:15" s="146" customFormat="1" ht="23">
      <c r="A239" s="162" t="s">
        <v>1309</v>
      </c>
      <c r="B239" s="163" t="s">
        <v>1267</v>
      </c>
      <c r="C239" s="164" t="s">
        <v>3869</v>
      </c>
      <c r="D239" s="165" t="s">
        <v>3886</v>
      </c>
      <c r="E239" s="165" t="s">
        <v>4299</v>
      </c>
      <c r="F239" s="166">
        <v>95</v>
      </c>
      <c r="G239" s="167">
        <v>0</v>
      </c>
      <c r="H239" s="168">
        <v>0</v>
      </c>
      <c r="I239" s="169">
        <v>190</v>
      </c>
      <c r="J239" s="170">
        <v>2</v>
      </c>
      <c r="K239" s="171">
        <v>0</v>
      </c>
      <c r="L239" s="172">
        <v>190</v>
      </c>
      <c r="M239" s="173"/>
      <c r="N239" s="174"/>
      <c r="O239" s="175"/>
    </row>
    <row r="240" spans="1:15" s="146" customFormat="1" ht="23">
      <c r="A240" s="162" t="s">
        <v>1309</v>
      </c>
      <c r="B240" s="163" t="s">
        <v>1268</v>
      </c>
      <c r="C240" s="164" t="s">
        <v>4975</v>
      </c>
      <c r="D240" s="165" t="s">
        <v>4394</v>
      </c>
      <c r="E240" s="165" t="s">
        <v>4881</v>
      </c>
      <c r="F240" s="166">
        <v>50</v>
      </c>
      <c r="G240" s="167">
        <v>0</v>
      </c>
      <c r="H240" s="168">
        <v>0</v>
      </c>
      <c r="I240" s="169">
        <v>1300</v>
      </c>
      <c r="J240" s="170">
        <v>26</v>
      </c>
      <c r="K240" s="171">
        <v>0</v>
      </c>
      <c r="L240" s="172">
        <v>1300</v>
      </c>
      <c r="M240" s="173"/>
      <c r="N240" s="174"/>
      <c r="O240" s="175"/>
    </row>
    <row r="241" spans="1:15" s="146" customFormat="1" ht="23">
      <c r="A241" s="162" t="s">
        <v>1309</v>
      </c>
      <c r="B241" s="163" t="s">
        <v>1269</v>
      </c>
      <c r="C241" s="164" t="s">
        <v>3581</v>
      </c>
      <c r="D241" s="165" t="s">
        <v>4885</v>
      </c>
      <c r="E241" s="165" t="s">
        <v>1811</v>
      </c>
      <c r="F241" s="166">
        <v>6000</v>
      </c>
      <c r="G241" s="167">
        <v>0</v>
      </c>
      <c r="H241" s="168">
        <v>0</v>
      </c>
      <c r="I241" s="169">
        <v>18000</v>
      </c>
      <c r="J241" s="170">
        <v>3</v>
      </c>
      <c r="K241" s="171">
        <v>0</v>
      </c>
      <c r="L241" s="172">
        <v>18000</v>
      </c>
      <c r="M241" s="173"/>
      <c r="N241" s="174"/>
      <c r="O241" s="175"/>
    </row>
    <row r="242" spans="1:15" s="146" customFormat="1" ht="23">
      <c r="A242" s="162" t="s">
        <v>1309</v>
      </c>
      <c r="B242" s="163" t="s">
        <v>1270</v>
      </c>
      <c r="C242" s="164" t="s">
        <v>4450</v>
      </c>
      <c r="D242" s="165" t="s">
        <v>4239</v>
      </c>
      <c r="E242" s="165" t="s">
        <v>1811</v>
      </c>
      <c r="F242" s="166">
        <v>6000</v>
      </c>
      <c r="G242" s="167">
        <v>0</v>
      </c>
      <c r="H242" s="168">
        <v>0</v>
      </c>
      <c r="I242" s="169">
        <v>0</v>
      </c>
      <c r="J242" s="170" t="s">
        <v>2088</v>
      </c>
      <c r="K242" s="171">
        <v>0</v>
      </c>
      <c r="L242" s="172">
        <v>0</v>
      </c>
      <c r="M242" s="173"/>
      <c r="N242" s="174"/>
      <c r="O242" s="175"/>
    </row>
    <row r="243" spans="1:15" s="146" customFormat="1" ht="23">
      <c r="A243" s="162" t="s">
        <v>1309</v>
      </c>
      <c r="B243" s="163" t="s">
        <v>1271</v>
      </c>
      <c r="C243" s="164" t="s">
        <v>4577</v>
      </c>
      <c r="D243" s="165" t="s">
        <v>4578</v>
      </c>
      <c r="E243" s="165" t="s">
        <v>4579</v>
      </c>
      <c r="F243" s="166">
        <v>1000</v>
      </c>
      <c r="G243" s="167">
        <v>0</v>
      </c>
      <c r="H243" s="168">
        <v>0</v>
      </c>
      <c r="I243" s="169">
        <v>4000</v>
      </c>
      <c r="J243" s="170">
        <v>4</v>
      </c>
      <c r="K243" s="171">
        <v>0</v>
      </c>
      <c r="L243" s="172">
        <v>4000</v>
      </c>
      <c r="M243" s="173"/>
      <c r="N243" s="174"/>
      <c r="O243" s="175"/>
    </row>
    <row r="244" spans="1:15" s="146" customFormat="1" ht="23">
      <c r="A244" s="162" t="s">
        <v>1309</v>
      </c>
      <c r="B244" s="163" t="s">
        <v>3754</v>
      </c>
      <c r="C244" s="164" t="s">
        <v>447</v>
      </c>
      <c r="D244" s="165" t="s">
        <v>4884</v>
      </c>
      <c r="E244" s="165" t="s">
        <v>1811</v>
      </c>
      <c r="F244" s="166">
        <v>6000</v>
      </c>
      <c r="G244" s="167">
        <v>0</v>
      </c>
      <c r="H244" s="168">
        <v>0</v>
      </c>
      <c r="I244" s="169">
        <v>24000</v>
      </c>
      <c r="J244" s="170">
        <v>4</v>
      </c>
      <c r="K244" s="171">
        <v>0</v>
      </c>
      <c r="L244" s="172">
        <v>24000</v>
      </c>
      <c r="M244" s="173"/>
      <c r="N244" s="174"/>
      <c r="O244" s="175"/>
    </row>
    <row r="245" spans="1:15" s="146" customFormat="1" ht="23">
      <c r="A245" s="162" t="s">
        <v>1309</v>
      </c>
      <c r="B245" s="163" t="s">
        <v>3755</v>
      </c>
      <c r="C245" s="164" t="s">
        <v>5026</v>
      </c>
      <c r="D245" s="165" t="s">
        <v>3880</v>
      </c>
      <c r="E245" s="165" t="s">
        <v>1811</v>
      </c>
      <c r="F245" s="166">
        <v>6000</v>
      </c>
      <c r="G245" s="167">
        <v>0</v>
      </c>
      <c r="H245" s="168">
        <v>0</v>
      </c>
      <c r="I245" s="169">
        <v>6000</v>
      </c>
      <c r="J245" s="170">
        <v>1</v>
      </c>
      <c r="K245" s="171">
        <v>0</v>
      </c>
      <c r="L245" s="172">
        <v>6000</v>
      </c>
      <c r="M245" s="173"/>
      <c r="N245" s="174"/>
      <c r="O245" s="175"/>
    </row>
    <row r="246" spans="1:15" s="146" customFormat="1" ht="23">
      <c r="A246" s="162" t="s">
        <v>1309</v>
      </c>
      <c r="B246" s="163" t="s">
        <v>3756</v>
      </c>
      <c r="C246" s="164" t="s">
        <v>78</v>
      </c>
      <c r="D246" s="165" t="s">
        <v>61</v>
      </c>
      <c r="E246" s="165" t="s">
        <v>561</v>
      </c>
      <c r="F246" s="166">
        <v>60</v>
      </c>
      <c r="G246" s="167">
        <v>0</v>
      </c>
      <c r="H246" s="168">
        <v>0</v>
      </c>
      <c r="I246" s="169">
        <v>240</v>
      </c>
      <c r="J246" s="170">
        <v>4</v>
      </c>
      <c r="K246" s="171">
        <v>0</v>
      </c>
      <c r="L246" s="172">
        <v>240</v>
      </c>
      <c r="M246" s="173"/>
      <c r="N246" s="174"/>
      <c r="O246" s="175"/>
    </row>
    <row r="247" spans="1:15" s="146" customFormat="1" ht="23">
      <c r="A247" s="162" t="s">
        <v>1309</v>
      </c>
      <c r="B247" s="163" t="s">
        <v>3757</v>
      </c>
      <c r="C247" s="164" t="s">
        <v>4445</v>
      </c>
      <c r="D247" s="165" t="s">
        <v>4284</v>
      </c>
      <c r="E247" s="165" t="s">
        <v>1811</v>
      </c>
      <c r="F247" s="166">
        <v>6000</v>
      </c>
      <c r="G247" s="167">
        <v>0</v>
      </c>
      <c r="H247" s="168">
        <v>0</v>
      </c>
      <c r="I247" s="169">
        <v>12000</v>
      </c>
      <c r="J247" s="170">
        <v>2</v>
      </c>
      <c r="K247" s="171">
        <v>0</v>
      </c>
      <c r="L247" s="172">
        <v>12000</v>
      </c>
      <c r="M247" s="173"/>
      <c r="N247" s="174"/>
      <c r="O247" s="175"/>
    </row>
    <row r="248" spans="1:15" s="146" customFormat="1" ht="23">
      <c r="A248" s="162" t="s">
        <v>1309</v>
      </c>
      <c r="B248" s="163" t="s">
        <v>3758</v>
      </c>
      <c r="C248" s="164" t="s">
        <v>5024</v>
      </c>
      <c r="D248" s="165" t="s">
        <v>4241</v>
      </c>
      <c r="E248" s="165" t="s">
        <v>1811</v>
      </c>
      <c r="F248" s="166">
        <v>6000</v>
      </c>
      <c r="G248" s="167">
        <v>0</v>
      </c>
      <c r="H248" s="168">
        <v>0</v>
      </c>
      <c r="I248" s="169">
        <v>18000</v>
      </c>
      <c r="J248" s="170">
        <v>3</v>
      </c>
      <c r="K248" s="171">
        <v>0</v>
      </c>
      <c r="L248" s="172">
        <v>18000</v>
      </c>
      <c r="M248" s="173"/>
      <c r="N248" s="174"/>
      <c r="O248" s="175"/>
    </row>
    <row r="249" spans="1:15" s="146" customFormat="1" ht="23">
      <c r="A249" s="162" t="s">
        <v>1309</v>
      </c>
      <c r="B249" s="163" t="s">
        <v>2536</v>
      </c>
      <c r="C249" s="164" t="s">
        <v>443</v>
      </c>
      <c r="D249" s="165" t="s">
        <v>3947</v>
      </c>
      <c r="E249" s="165" t="s">
        <v>3964</v>
      </c>
      <c r="F249" s="166">
        <v>250</v>
      </c>
      <c r="G249" s="167">
        <v>0</v>
      </c>
      <c r="H249" s="168">
        <v>0</v>
      </c>
      <c r="I249" s="169">
        <v>2750</v>
      </c>
      <c r="J249" s="170">
        <v>11</v>
      </c>
      <c r="K249" s="171">
        <v>0</v>
      </c>
      <c r="L249" s="172">
        <v>2750</v>
      </c>
      <c r="M249" s="173"/>
      <c r="N249" s="174"/>
      <c r="O249" s="175"/>
    </row>
    <row r="250" spans="1:15" s="146" customFormat="1" ht="23">
      <c r="A250" s="162" t="s">
        <v>1309</v>
      </c>
      <c r="B250" s="163" t="s">
        <v>884</v>
      </c>
      <c r="C250" s="164" t="s">
        <v>4443</v>
      </c>
      <c r="D250" s="165" t="s">
        <v>4883</v>
      </c>
      <c r="E250" s="165" t="s">
        <v>1811</v>
      </c>
      <c r="F250" s="166">
        <v>6000</v>
      </c>
      <c r="G250" s="167">
        <v>0</v>
      </c>
      <c r="H250" s="168">
        <v>0</v>
      </c>
      <c r="I250" s="169">
        <v>12000</v>
      </c>
      <c r="J250" s="170">
        <v>2</v>
      </c>
      <c r="K250" s="171">
        <v>0</v>
      </c>
      <c r="L250" s="172">
        <v>12000</v>
      </c>
      <c r="M250" s="173"/>
      <c r="N250" s="174"/>
      <c r="O250" s="175"/>
    </row>
    <row r="251" spans="1:15" s="146" customFormat="1" ht="23">
      <c r="A251" s="162" t="s">
        <v>1309</v>
      </c>
      <c r="B251" s="163" t="s">
        <v>885</v>
      </c>
      <c r="C251" s="164" t="s">
        <v>5022</v>
      </c>
      <c r="D251" s="165" t="s">
        <v>3879</v>
      </c>
      <c r="E251" s="165" t="s">
        <v>1811</v>
      </c>
      <c r="F251" s="166">
        <v>6000</v>
      </c>
      <c r="G251" s="167">
        <v>0</v>
      </c>
      <c r="H251" s="168">
        <v>0</v>
      </c>
      <c r="I251" s="169">
        <v>18000</v>
      </c>
      <c r="J251" s="170">
        <v>3</v>
      </c>
      <c r="K251" s="171">
        <v>0</v>
      </c>
      <c r="L251" s="172">
        <v>18000</v>
      </c>
      <c r="M251" s="173"/>
      <c r="N251" s="174"/>
      <c r="O251" s="175"/>
    </row>
    <row r="252" spans="1:15" s="146" customFormat="1" ht="23">
      <c r="A252" s="162" t="s">
        <v>1309</v>
      </c>
      <c r="B252" s="163" t="s">
        <v>886</v>
      </c>
      <c r="C252" s="164" t="s">
        <v>1221</v>
      </c>
      <c r="D252" s="165" t="s">
        <v>60</v>
      </c>
      <c r="E252" s="165" t="s">
        <v>561</v>
      </c>
      <c r="F252" s="166">
        <v>60</v>
      </c>
      <c r="G252" s="167">
        <v>0</v>
      </c>
      <c r="H252" s="168">
        <v>0</v>
      </c>
      <c r="I252" s="169">
        <v>840</v>
      </c>
      <c r="J252" s="170">
        <v>14</v>
      </c>
      <c r="K252" s="171">
        <v>0</v>
      </c>
      <c r="L252" s="172">
        <v>840</v>
      </c>
      <c r="M252" s="173"/>
      <c r="N252" s="174"/>
      <c r="O252" s="175"/>
    </row>
    <row r="253" spans="1:15" s="146" customFormat="1" ht="23">
      <c r="A253" s="162" t="s">
        <v>1309</v>
      </c>
      <c r="B253" s="163" t="s">
        <v>887</v>
      </c>
      <c r="C253" s="164" t="s">
        <v>4441</v>
      </c>
      <c r="D253" s="165" t="s">
        <v>2692</v>
      </c>
      <c r="E253" s="165" t="s">
        <v>1811</v>
      </c>
      <c r="F253" s="166">
        <v>6000</v>
      </c>
      <c r="G253" s="167">
        <v>0</v>
      </c>
      <c r="H253" s="168">
        <v>0</v>
      </c>
      <c r="I253" s="169">
        <v>24000</v>
      </c>
      <c r="J253" s="170">
        <v>4</v>
      </c>
      <c r="K253" s="171">
        <v>0</v>
      </c>
      <c r="L253" s="172">
        <v>24000</v>
      </c>
      <c r="M253" s="173"/>
      <c r="N253" s="174"/>
      <c r="O253" s="175"/>
    </row>
    <row r="254" spans="1:15" s="146" customFormat="1" ht="23">
      <c r="A254" s="162" t="s">
        <v>1309</v>
      </c>
      <c r="B254" s="163" t="s">
        <v>888</v>
      </c>
      <c r="C254" s="164" t="s">
        <v>3099</v>
      </c>
      <c r="D254" s="165" t="s">
        <v>3878</v>
      </c>
      <c r="E254" s="165" t="s">
        <v>1811</v>
      </c>
      <c r="F254" s="166">
        <v>6000</v>
      </c>
      <c r="G254" s="167">
        <v>0</v>
      </c>
      <c r="H254" s="168">
        <v>0</v>
      </c>
      <c r="I254" s="169">
        <v>18000</v>
      </c>
      <c r="J254" s="170">
        <v>3</v>
      </c>
      <c r="K254" s="171">
        <v>0</v>
      </c>
      <c r="L254" s="172">
        <v>18000</v>
      </c>
      <c r="M254" s="173"/>
      <c r="N254" s="174"/>
      <c r="O254" s="175"/>
    </row>
    <row r="255" spans="1:15" s="146" customFormat="1" ht="23">
      <c r="A255" s="162" t="s">
        <v>1309</v>
      </c>
      <c r="B255" s="163" t="s">
        <v>889</v>
      </c>
      <c r="C255" s="164" t="s">
        <v>4448</v>
      </c>
      <c r="D255" s="165" t="s">
        <v>4240</v>
      </c>
      <c r="E255" s="165" t="s">
        <v>1811</v>
      </c>
      <c r="F255" s="166">
        <v>6000</v>
      </c>
      <c r="G255" s="167">
        <v>0</v>
      </c>
      <c r="H255" s="168">
        <v>0</v>
      </c>
      <c r="I255" s="169">
        <v>0</v>
      </c>
      <c r="J255" s="170" t="s">
        <v>2088</v>
      </c>
      <c r="K255" s="171">
        <v>0</v>
      </c>
      <c r="L255" s="172">
        <v>0</v>
      </c>
      <c r="M255" s="173"/>
      <c r="N255" s="174"/>
      <c r="O255" s="175"/>
    </row>
    <row r="256" spans="1:15" s="146" customFormat="1" ht="23">
      <c r="A256" s="162" t="s">
        <v>1018</v>
      </c>
      <c r="B256" s="163" t="s">
        <v>2834</v>
      </c>
      <c r="C256" s="164" t="s">
        <v>256</v>
      </c>
      <c r="D256" s="165" t="s">
        <v>5007</v>
      </c>
      <c r="E256" s="165" t="s">
        <v>20</v>
      </c>
      <c r="F256" s="166">
        <v>20</v>
      </c>
      <c r="G256" s="167">
        <v>0</v>
      </c>
      <c r="H256" s="168">
        <v>0</v>
      </c>
      <c r="I256" s="169">
        <v>1400</v>
      </c>
      <c r="J256" s="170">
        <v>70</v>
      </c>
      <c r="K256" s="171">
        <v>0</v>
      </c>
      <c r="L256" s="172">
        <v>1400</v>
      </c>
      <c r="M256" s="173"/>
      <c r="N256" s="174"/>
      <c r="O256" s="175"/>
    </row>
    <row r="257" spans="1:15" s="146" customFormat="1" ht="23">
      <c r="A257" s="162" t="s">
        <v>1018</v>
      </c>
      <c r="B257" s="163" t="s">
        <v>2835</v>
      </c>
      <c r="C257" s="164" t="s">
        <v>2215</v>
      </c>
      <c r="D257" s="165" t="s">
        <v>4826</v>
      </c>
      <c r="E257" s="165" t="s">
        <v>498</v>
      </c>
      <c r="F257" s="166">
        <v>50</v>
      </c>
      <c r="G257" s="167">
        <v>0</v>
      </c>
      <c r="H257" s="168">
        <v>0</v>
      </c>
      <c r="I257" s="169">
        <v>800</v>
      </c>
      <c r="J257" s="170">
        <v>16</v>
      </c>
      <c r="K257" s="171">
        <v>0</v>
      </c>
      <c r="L257" s="172">
        <v>800</v>
      </c>
      <c r="M257" s="173"/>
      <c r="N257" s="174"/>
      <c r="O257" s="175"/>
    </row>
    <row r="258" spans="1:15" s="146" customFormat="1" ht="23">
      <c r="A258" s="162" t="s">
        <v>1018</v>
      </c>
      <c r="B258" s="163" t="s">
        <v>1495</v>
      </c>
      <c r="C258" s="164" t="s">
        <v>979</v>
      </c>
      <c r="D258" s="165" t="s">
        <v>980</v>
      </c>
      <c r="E258" s="165" t="s">
        <v>498</v>
      </c>
      <c r="F258" s="166">
        <v>50</v>
      </c>
      <c r="G258" s="167">
        <v>0</v>
      </c>
      <c r="H258" s="168">
        <v>0</v>
      </c>
      <c r="I258" s="169">
        <v>600</v>
      </c>
      <c r="J258" s="170">
        <v>12</v>
      </c>
      <c r="K258" s="171">
        <v>0</v>
      </c>
      <c r="L258" s="172">
        <v>600</v>
      </c>
      <c r="M258" s="173"/>
      <c r="N258" s="174"/>
      <c r="O258" s="175"/>
    </row>
    <row r="259" spans="1:15" s="146" customFormat="1" ht="23">
      <c r="A259" s="162" t="s">
        <v>1018</v>
      </c>
      <c r="B259" s="163" t="s">
        <v>1496</v>
      </c>
      <c r="C259" s="164" t="s">
        <v>755</v>
      </c>
      <c r="D259" s="165" t="s">
        <v>538</v>
      </c>
      <c r="E259" s="165" t="s">
        <v>2768</v>
      </c>
      <c r="F259" s="166">
        <v>50</v>
      </c>
      <c r="G259" s="167">
        <v>0</v>
      </c>
      <c r="H259" s="168">
        <v>0</v>
      </c>
      <c r="I259" s="169">
        <v>3550</v>
      </c>
      <c r="J259" s="170">
        <v>71</v>
      </c>
      <c r="K259" s="171">
        <v>0</v>
      </c>
      <c r="L259" s="172">
        <v>3550</v>
      </c>
      <c r="M259" s="173"/>
      <c r="N259" s="174"/>
      <c r="O259" s="175"/>
    </row>
    <row r="260" spans="1:15" s="146" customFormat="1" ht="23">
      <c r="A260" s="162" t="s">
        <v>1018</v>
      </c>
      <c r="B260" s="163" t="s">
        <v>1497</v>
      </c>
      <c r="C260" s="164" t="s">
        <v>757</v>
      </c>
      <c r="D260" s="165" t="s">
        <v>758</v>
      </c>
      <c r="E260" s="165" t="s">
        <v>2067</v>
      </c>
      <c r="F260" s="166">
        <v>450</v>
      </c>
      <c r="G260" s="167">
        <v>0</v>
      </c>
      <c r="H260" s="168">
        <v>0</v>
      </c>
      <c r="I260" s="169">
        <v>10350</v>
      </c>
      <c r="J260" s="170">
        <v>23</v>
      </c>
      <c r="K260" s="171">
        <v>0</v>
      </c>
      <c r="L260" s="172">
        <v>10350</v>
      </c>
      <c r="M260" s="173"/>
      <c r="N260" s="174"/>
      <c r="O260" s="175"/>
    </row>
    <row r="261" spans="1:15" s="146" customFormat="1" ht="23">
      <c r="A261" s="162" t="s">
        <v>1018</v>
      </c>
      <c r="B261" s="163" t="s">
        <v>1498</v>
      </c>
      <c r="C261" s="164" t="s">
        <v>794</v>
      </c>
      <c r="D261" s="165" t="s">
        <v>795</v>
      </c>
      <c r="E261" s="165" t="s">
        <v>793</v>
      </c>
      <c r="F261" s="166">
        <v>500</v>
      </c>
      <c r="G261" s="167">
        <v>0</v>
      </c>
      <c r="H261" s="168">
        <v>0</v>
      </c>
      <c r="I261" s="169">
        <v>42000</v>
      </c>
      <c r="J261" s="170">
        <v>84</v>
      </c>
      <c r="K261" s="171">
        <v>0</v>
      </c>
      <c r="L261" s="172">
        <v>42000</v>
      </c>
      <c r="M261" s="173"/>
      <c r="N261" s="174"/>
      <c r="O261" s="175"/>
    </row>
    <row r="262" spans="1:15" s="146" customFormat="1" ht="23">
      <c r="A262" s="162" t="s">
        <v>1018</v>
      </c>
      <c r="B262" s="163" t="s">
        <v>1499</v>
      </c>
      <c r="C262" s="164" t="s">
        <v>756</v>
      </c>
      <c r="D262" s="165" t="s">
        <v>946</v>
      </c>
      <c r="E262" s="165" t="s">
        <v>4206</v>
      </c>
      <c r="F262" s="166">
        <v>50</v>
      </c>
      <c r="G262" s="167">
        <v>0</v>
      </c>
      <c r="H262" s="168">
        <v>0</v>
      </c>
      <c r="I262" s="169">
        <v>2850</v>
      </c>
      <c r="J262" s="170">
        <v>57</v>
      </c>
      <c r="K262" s="171">
        <v>0</v>
      </c>
      <c r="L262" s="172">
        <v>2850</v>
      </c>
      <c r="M262" s="173"/>
      <c r="N262" s="174"/>
      <c r="O262" s="175"/>
    </row>
    <row r="263" spans="1:15" s="146" customFormat="1" ht="23">
      <c r="A263" s="162" t="s">
        <v>1018</v>
      </c>
      <c r="B263" s="163" t="s">
        <v>382</v>
      </c>
      <c r="C263" s="164" t="s">
        <v>3767</v>
      </c>
      <c r="D263" s="165" t="s">
        <v>2347</v>
      </c>
      <c r="E263" s="165" t="s">
        <v>2778</v>
      </c>
      <c r="F263" s="166">
        <v>40</v>
      </c>
      <c r="G263" s="167">
        <v>0</v>
      </c>
      <c r="H263" s="168">
        <v>0</v>
      </c>
      <c r="I263" s="169">
        <v>720</v>
      </c>
      <c r="J263" s="170">
        <v>18</v>
      </c>
      <c r="K263" s="171">
        <v>0</v>
      </c>
      <c r="L263" s="172">
        <v>720</v>
      </c>
      <c r="M263" s="173"/>
      <c r="N263" s="174"/>
      <c r="O263" s="175"/>
    </row>
    <row r="264" spans="1:15" s="146" customFormat="1" ht="23">
      <c r="A264" s="162" t="s">
        <v>1018</v>
      </c>
      <c r="B264" s="163" t="s">
        <v>383</v>
      </c>
      <c r="C264" s="164" t="s">
        <v>21</v>
      </c>
      <c r="D264" s="165" t="s">
        <v>458</v>
      </c>
      <c r="E264" s="165" t="s">
        <v>1804</v>
      </c>
      <c r="F264" s="166">
        <v>20</v>
      </c>
      <c r="G264" s="167">
        <v>0</v>
      </c>
      <c r="H264" s="168">
        <v>0</v>
      </c>
      <c r="I264" s="169">
        <v>1440</v>
      </c>
      <c r="J264" s="170">
        <v>72</v>
      </c>
      <c r="K264" s="171">
        <v>0</v>
      </c>
      <c r="L264" s="172">
        <v>1440</v>
      </c>
      <c r="M264" s="173"/>
      <c r="N264" s="174"/>
      <c r="O264" s="175"/>
    </row>
    <row r="265" spans="1:15" s="146" customFormat="1" ht="23">
      <c r="A265" s="162" t="s">
        <v>212</v>
      </c>
      <c r="B265" s="163" t="s">
        <v>2834</v>
      </c>
      <c r="C265" s="164" t="s">
        <v>1809</v>
      </c>
      <c r="D265" s="165" t="s">
        <v>1810</v>
      </c>
      <c r="E265" s="165" t="s">
        <v>1811</v>
      </c>
      <c r="F265" s="166">
        <v>500</v>
      </c>
      <c r="G265" s="167">
        <v>0</v>
      </c>
      <c r="H265" s="168">
        <v>0</v>
      </c>
      <c r="I265" s="169">
        <v>14500</v>
      </c>
      <c r="J265" s="170">
        <v>29</v>
      </c>
      <c r="K265" s="171">
        <v>0</v>
      </c>
      <c r="L265" s="172">
        <v>14500</v>
      </c>
      <c r="M265" s="173"/>
      <c r="N265" s="174"/>
      <c r="O265" s="175"/>
    </row>
    <row r="266" spans="1:15" s="146" customFormat="1" ht="23">
      <c r="A266" s="162" t="s">
        <v>212</v>
      </c>
      <c r="B266" s="163" t="s">
        <v>2835</v>
      </c>
      <c r="C266" s="164" t="s">
        <v>1812</v>
      </c>
      <c r="D266" s="165" t="s">
        <v>4563</v>
      </c>
      <c r="E266" s="165" t="s">
        <v>1811</v>
      </c>
      <c r="F266" s="166">
        <v>500</v>
      </c>
      <c r="G266" s="167">
        <v>0</v>
      </c>
      <c r="H266" s="168">
        <v>0</v>
      </c>
      <c r="I266" s="169">
        <v>500</v>
      </c>
      <c r="J266" s="170">
        <v>1</v>
      </c>
      <c r="K266" s="171">
        <v>0</v>
      </c>
      <c r="L266" s="172">
        <v>500</v>
      </c>
      <c r="M266" s="173"/>
      <c r="N266" s="174"/>
      <c r="O266" s="175"/>
    </row>
    <row r="267" spans="1:15" s="146" customFormat="1" ht="23">
      <c r="A267" s="162" t="s">
        <v>212</v>
      </c>
      <c r="B267" s="163" t="s">
        <v>1495</v>
      </c>
      <c r="C267" s="164" t="s">
        <v>1813</v>
      </c>
      <c r="D267" s="165" t="s">
        <v>4232</v>
      </c>
      <c r="E267" s="165" t="s">
        <v>1811</v>
      </c>
      <c r="F267" s="166">
        <v>500</v>
      </c>
      <c r="G267" s="167">
        <v>0</v>
      </c>
      <c r="H267" s="168">
        <v>0</v>
      </c>
      <c r="I267" s="169">
        <v>11000</v>
      </c>
      <c r="J267" s="170">
        <v>22</v>
      </c>
      <c r="K267" s="171">
        <v>0</v>
      </c>
      <c r="L267" s="172">
        <v>11000</v>
      </c>
      <c r="M267" s="173"/>
      <c r="N267" s="174"/>
      <c r="O267" s="175"/>
    </row>
    <row r="268" spans="1:15" s="146" customFormat="1" ht="23">
      <c r="A268" s="162" t="s">
        <v>212</v>
      </c>
      <c r="B268" s="163" t="s">
        <v>1496</v>
      </c>
      <c r="C268" s="164" t="s">
        <v>1814</v>
      </c>
      <c r="D268" s="165" t="s">
        <v>3267</v>
      </c>
      <c r="E268" s="165" t="s">
        <v>1811</v>
      </c>
      <c r="F268" s="166">
        <v>500</v>
      </c>
      <c r="G268" s="167">
        <v>0</v>
      </c>
      <c r="H268" s="168">
        <v>0</v>
      </c>
      <c r="I268" s="169">
        <v>13500</v>
      </c>
      <c r="J268" s="170">
        <v>27</v>
      </c>
      <c r="K268" s="171">
        <v>0</v>
      </c>
      <c r="L268" s="172">
        <v>13500</v>
      </c>
      <c r="M268" s="173"/>
      <c r="N268" s="174"/>
      <c r="O268" s="175"/>
    </row>
    <row r="269" spans="1:15" s="146" customFormat="1" ht="23">
      <c r="A269" s="162" t="s">
        <v>212</v>
      </c>
      <c r="B269" s="163" t="s">
        <v>1497</v>
      </c>
      <c r="C269" s="164" t="s">
        <v>1815</v>
      </c>
      <c r="D269" s="165" t="s">
        <v>3268</v>
      </c>
      <c r="E269" s="165" t="s">
        <v>1811</v>
      </c>
      <c r="F269" s="166">
        <v>500</v>
      </c>
      <c r="G269" s="167">
        <v>0</v>
      </c>
      <c r="H269" s="168">
        <v>0</v>
      </c>
      <c r="I269" s="169">
        <v>10500</v>
      </c>
      <c r="J269" s="170">
        <v>21</v>
      </c>
      <c r="K269" s="171">
        <v>0</v>
      </c>
      <c r="L269" s="172">
        <v>10500</v>
      </c>
      <c r="M269" s="173"/>
      <c r="N269" s="174"/>
      <c r="O269" s="175"/>
    </row>
    <row r="270" spans="1:15" s="146" customFormat="1" ht="23">
      <c r="A270" s="162" t="s">
        <v>212</v>
      </c>
      <c r="B270" s="163" t="s">
        <v>1498</v>
      </c>
      <c r="C270" s="164" t="s">
        <v>1816</v>
      </c>
      <c r="D270" s="165" t="s">
        <v>3269</v>
      </c>
      <c r="E270" s="165" t="s">
        <v>1811</v>
      </c>
      <c r="F270" s="166">
        <v>500</v>
      </c>
      <c r="G270" s="167">
        <v>0</v>
      </c>
      <c r="H270" s="168">
        <v>0</v>
      </c>
      <c r="I270" s="169">
        <v>12000</v>
      </c>
      <c r="J270" s="170">
        <v>24</v>
      </c>
      <c r="K270" s="171">
        <v>0</v>
      </c>
      <c r="L270" s="172">
        <v>12000</v>
      </c>
      <c r="M270" s="173"/>
      <c r="N270" s="174"/>
      <c r="O270" s="175"/>
    </row>
    <row r="271" spans="1:15" s="146" customFormat="1" ht="23">
      <c r="A271" s="162" t="s">
        <v>212</v>
      </c>
      <c r="B271" s="163" t="s">
        <v>1499</v>
      </c>
      <c r="C271" s="164" t="s">
        <v>4163</v>
      </c>
      <c r="D271" s="165" t="s">
        <v>3270</v>
      </c>
      <c r="E271" s="165" t="s">
        <v>1811</v>
      </c>
      <c r="F271" s="166">
        <v>500</v>
      </c>
      <c r="G271" s="167">
        <v>0</v>
      </c>
      <c r="H271" s="168">
        <v>0</v>
      </c>
      <c r="I271" s="169">
        <v>15000</v>
      </c>
      <c r="J271" s="170">
        <v>30</v>
      </c>
      <c r="K271" s="171">
        <v>0</v>
      </c>
      <c r="L271" s="172">
        <v>15000</v>
      </c>
      <c r="M271" s="173"/>
      <c r="N271" s="174"/>
      <c r="O271" s="175"/>
    </row>
    <row r="272" spans="1:15" s="146" customFormat="1" ht="23">
      <c r="A272" s="162" t="s">
        <v>212</v>
      </c>
      <c r="B272" s="163" t="s">
        <v>382</v>
      </c>
      <c r="C272" s="164" t="s">
        <v>4164</v>
      </c>
      <c r="D272" s="165" t="s">
        <v>4233</v>
      </c>
      <c r="E272" s="165" t="s">
        <v>1811</v>
      </c>
      <c r="F272" s="166">
        <v>500</v>
      </c>
      <c r="G272" s="167">
        <v>0</v>
      </c>
      <c r="H272" s="168">
        <v>0</v>
      </c>
      <c r="I272" s="169">
        <v>11500</v>
      </c>
      <c r="J272" s="170">
        <v>23</v>
      </c>
      <c r="K272" s="171">
        <v>0</v>
      </c>
      <c r="L272" s="172">
        <v>11500</v>
      </c>
      <c r="M272" s="173"/>
      <c r="N272" s="174"/>
      <c r="O272" s="175"/>
    </row>
    <row r="273" spans="1:15" s="146" customFormat="1" ht="23">
      <c r="A273" s="162" t="s">
        <v>212</v>
      </c>
      <c r="B273" s="163" t="s">
        <v>383</v>
      </c>
      <c r="C273" s="164" t="s">
        <v>973</v>
      </c>
      <c r="D273" s="165" t="s">
        <v>4234</v>
      </c>
      <c r="E273" s="165" t="s">
        <v>1811</v>
      </c>
      <c r="F273" s="166">
        <v>500</v>
      </c>
      <c r="G273" s="167">
        <v>0</v>
      </c>
      <c r="H273" s="168">
        <v>0</v>
      </c>
      <c r="I273" s="169">
        <v>11500</v>
      </c>
      <c r="J273" s="170">
        <v>23</v>
      </c>
      <c r="K273" s="171">
        <v>0</v>
      </c>
      <c r="L273" s="172">
        <v>11500</v>
      </c>
      <c r="M273" s="173"/>
      <c r="N273" s="174"/>
      <c r="O273" s="175"/>
    </row>
    <row r="274" spans="1:15" s="146" customFormat="1" ht="23">
      <c r="A274" s="162" t="s">
        <v>212</v>
      </c>
      <c r="B274" s="163" t="s">
        <v>4935</v>
      </c>
      <c r="C274" s="164" t="s">
        <v>140</v>
      </c>
      <c r="D274" s="165" t="s">
        <v>4230</v>
      </c>
      <c r="E274" s="165" t="s">
        <v>1811</v>
      </c>
      <c r="F274" s="166">
        <v>500</v>
      </c>
      <c r="G274" s="167">
        <v>0</v>
      </c>
      <c r="H274" s="168">
        <v>0</v>
      </c>
      <c r="I274" s="169">
        <v>12000</v>
      </c>
      <c r="J274" s="170">
        <v>24</v>
      </c>
      <c r="K274" s="171">
        <v>0</v>
      </c>
      <c r="L274" s="172">
        <v>12000</v>
      </c>
      <c r="M274" s="173"/>
      <c r="N274" s="174"/>
      <c r="O274" s="175"/>
    </row>
    <row r="275" spans="1:15" s="146" customFormat="1" ht="23">
      <c r="A275" s="162" t="s">
        <v>212</v>
      </c>
      <c r="B275" s="163" t="s">
        <v>4936</v>
      </c>
      <c r="C275" s="164" t="s">
        <v>141</v>
      </c>
      <c r="D275" s="165" t="s">
        <v>4231</v>
      </c>
      <c r="E275" s="165" t="s">
        <v>1811</v>
      </c>
      <c r="F275" s="166">
        <v>500</v>
      </c>
      <c r="G275" s="167">
        <v>0</v>
      </c>
      <c r="H275" s="168">
        <v>0</v>
      </c>
      <c r="I275" s="169">
        <v>13000</v>
      </c>
      <c r="J275" s="170">
        <v>26</v>
      </c>
      <c r="K275" s="171">
        <v>0</v>
      </c>
      <c r="L275" s="172">
        <v>13000</v>
      </c>
      <c r="M275" s="173"/>
      <c r="N275" s="174"/>
      <c r="O275" s="175"/>
    </row>
    <row r="276" spans="1:15" s="146" customFormat="1" ht="23">
      <c r="A276" s="162" t="s">
        <v>212</v>
      </c>
      <c r="B276" s="163" t="s">
        <v>4937</v>
      </c>
      <c r="C276" s="164" t="s">
        <v>142</v>
      </c>
      <c r="D276" s="165" t="s">
        <v>143</v>
      </c>
      <c r="E276" s="165" t="s">
        <v>1811</v>
      </c>
      <c r="F276" s="166">
        <v>6000</v>
      </c>
      <c r="G276" s="167">
        <v>0</v>
      </c>
      <c r="H276" s="168">
        <v>0</v>
      </c>
      <c r="I276" s="169">
        <v>12000</v>
      </c>
      <c r="J276" s="170">
        <v>2</v>
      </c>
      <c r="K276" s="171">
        <v>0</v>
      </c>
      <c r="L276" s="172">
        <v>12000</v>
      </c>
      <c r="M276" s="173"/>
      <c r="N276" s="174"/>
      <c r="O276" s="175"/>
    </row>
    <row r="277" spans="1:15" s="146" customFormat="1" ht="23">
      <c r="A277" s="162" t="s">
        <v>212</v>
      </c>
      <c r="B277" s="163" t="s">
        <v>4938</v>
      </c>
      <c r="C277" s="164" t="s">
        <v>2813</v>
      </c>
      <c r="D277" s="165" t="s">
        <v>4243</v>
      </c>
      <c r="E277" s="165" t="s">
        <v>1811</v>
      </c>
      <c r="F277" s="166">
        <v>6000</v>
      </c>
      <c r="G277" s="167">
        <v>0</v>
      </c>
      <c r="H277" s="168">
        <v>0</v>
      </c>
      <c r="I277" s="169">
        <v>24000</v>
      </c>
      <c r="J277" s="170">
        <v>4</v>
      </c>
      <c r="K277" s="171">
        <v>0</v>
      </c>
      <c r="L277" s="172">
        <v>24000</v>
      </c>
      <c r="M277" s="173"/>
      <c r="N277" s="174"/>
      <c r="O277" s="175"/>
    </row>
    <row r="278" spans="1:15" s="146" customFormat="1" ht="23">
      <c r="A278" s="162" t="s">
        <v>212</v>
      </c>
      <c r="B278" s="163" t="s">
        <v>4939</v>
      </c>
      <c r="C278" s="164" t="s">
        <v>2814</v>
      </c>
      <c r="D278" s="165" t="s">
        <v>4245</v>
      </c>
      <c r="E278" s="165" t="s">
        <v>1811</v>
      </c>
      <c r="F278" s="166">
        <v>6000</v>
      </c>
      <c r="G278" s="167">
        <v>0</v>
      </c>
      <c r="H278" s="168">
        <v>0</v>
      </c>
      <c r="I278" s="169">
        <v>18000</v>
      </c>
      <c r="J278" s="170">
        <v>3</v>
      </c>
      <c r="K278" s="171">
        <v>0</v>
      </c>
      <c r="L278" s="172">
        <v>18000</v>
      </c>
      <c r="M278" s="173"/>
      <c r="N278" s="174"/>
      <c r="O278" s="175"/>
    </row>
    <row r="279" spans="1:15" s="146" customFormat="1" ht="23">
      <c r="A279" s="162" t="s">
        <v>212</v>
      </c>
      <c r="B279" s="163" t="s">
        <v>4940</v>
      </c>
      <c r="C279" s="164" t="s">
        <v>2815</v>
      </c>
      <c r="D279" s="165" t="s">
        <v>4878</v>
      </c>
      <c r="E279" s="165" t="s">
        <v>1811</v>
      </c>
      <c r="F279" s="166">
        <v>6000</v>
      </c>
      <c r="G279" s="167">
        <v>0</v>
      </c>
      <c r="H279" s="168">
        <v>0</v>
      </c>
      <c r="I279" s="169">
        <v>18000</v>
      </c>
      <c r="J279" s="170">
        <v>3</v>
      </c>
      <c r="K279" s="171">
        <v>0</v>
      </c>
      <c r="L279" s="172">
        <v>18000</v>
      </c>
      <c r="M279" s="173"/>
      <c r="N279" s="174"/>
      <c r="O279" s="175"/>
    </row>
    <row r="280" spans="1:15" s="146" customFormat="1" ht="23">
      <c r="A280" s="162" t="s">
        <v>212</v>
      </c>
      <c r="B280" s="163" t="s">
        <v>4941</v>
      </c>
      <c r="C280" s="164" t="s">
        <v>2816</v>
      </c>
      <c r="D280" s="165" t="s">
        <v>4879</v>
      </c>
      <c r="E280" s="165" t="s">
        <v>1811</v>
      </c>
      <c r="F280" s="166">
        <v>6000</v>
      </c>
      <c r="G280" s="167">
        <v>0</v>
      </c>
      <c r="H280" s="168">
        <v>0</v>
      </c>
      <c r="I280" s="169">
        <v>18000</v>
      </c>
      <c r="J280" s="170">
        <v>3</v>
      </c>
      <c r="K280" s="171">
        <v>0</v>
      </c>
      <c r="L280" s="172">
        <v>18000</v>
      </c>
      <c r="M280" s="173"/>
      <c r="N280" s="174"/>
      <c r="O280" s="175"/>
    </row>
    <row r="281" spans="1:15" s="146" customFormat="1" ht="23">
      <c r="A281" s="162" t="s">
        <v>212</v>
      </c>
      <c r="B281" s="163" t="s">
        <v>4942</v>
      </c>
      <c r="C281" s="164" t="s">
        <v>2817</v>
      </c>
      <c r="D281" s="165" t="s">
        <v>4242</v>
      </c>
      <c r="E281" s="165" t="s">
        <v>1811</v>
      </c>
      <c r="F281" s="166">
        <v>6000</v>
      </c>
      <c r="G281" s="167">
        <v>0</v>
      </c>
      <c r="H281" s="168">
        <v>0</v>
      </c>
      <c r="I281" s="169">
        <v>0</v>
      </c>
      <c r="J281" s="170" t="s">
        <v>2088</v>
      </c>
      <c r="K281" s="171">
        <v>0</v>
      </c>
      <c r="L281" s="172">
        <v>0</v>
      </c>
      <c r="M281" s="173"/>
      <c r="N281" s="174"/>
      <c r="O281" s="175"/>
    </row>
    <row r="282" spans="1:15" s="146" customFormat="1" ht="23">
      <c r="A282" s="162" t="s">
        <v>212</v>
      </c>
      <c r="B282" s="163" t="s">
        <v>4943</v>
      </c>
      <c r="C282" s="164" t="s">
        <v>2818</v>
      </c>
      <c r="D282" s="165" t="s">
        <v>4244</v>
      </c>
      <c r="E282" s="165" t="s">
        <v>1811</v>
      </c>
      <c r="F282" s="166">
        <v>6000</v>
      </c>
      <c r="G282" s="167">
        <v>0</v>
      </c>
      <c r="H282" s="168">
        <v>0</v>
      </c>
      <c r="I282" s="169">
        <v>24000</v>
      </c>
      <c r="J282" s="170">
        <v>4</v>
      </c>
      <c r="K282" s="171">
        <v>0</v>
      </c>
      <c r="L282" s="172">
        <v>24000</v>
      </c>
      <c r="M282" s="173"/>
      <c r="N282" s="174"/>
      <c r="O282" s="175"/>
    </row>
    <row r="283" spans="1:15" s="146" customFormat="1" ht="23">
      <c r="A283" s="162" t="s">
        <v>212</v>
      </c>
      <c r="B283" s="163" t="s">
        <v>4944</v>
      </c>
      <c r="C283" s="164" t="s">
        <v>2819</v>
      </c>
      <c r="D283" s="165" t="s">
        <v>4877</v>
      </c>
      <c r="E283" s="165" t="s">
        <v>1811</v>
      </c>
      <c r="F283" s="166">
        <v>6000</v>
      </c>
      <c r="G283" s="167">
        <v>0</v>
      </c>
      <c r="H283" s="168">
        <v>0</v>
      </c>
      <c r="I283" s="169">
        <v>30000</v>
      </c>
      <c r="J283" s="170">
        <v>5</v>
      </c>
      <c r="K283" s="171">
        <v>0</v>
      </c>
      <c r="L283" s="172">
        <v>30000</v>
      </c>
      <c r="M283" s="173"/>
      <c r="N283" s="174"/>
      <c r="O283" s="175"/>
    </row>
    <row r="284" spans="1:15" s="146" customFormat="1" ht="23">
      <c r="A284" s="162" t="s">
        <v>212</v>
      </c>
      <c r="B284" s="163" t="s">
        <v>4945</v>
      </c>
      <c r="C284" s="164" t="s">
        <v>3207</v>
      </c>
      <c r="D284" s="165" t="s">
        <v>5004</v>
      </c>
      <c r="E284" s="165" t="s">
        <v>2826</v>
      </c>
      <c r="F284" s="166">
        <v>500</v>
      </c>
      <c r="G284" s="167">
        <v>0</v>
      </c>
      <c r="H284" s="168">
        <v>0</v>
      </c>
      <c r="I284" s="169">
        <v>16500</v>
      </c>
      <c r="J284" s="170">
        <v>33</v>
      </c>
      <c r="K284" s="171">
        <v>0</v>
      </c>
      <c r="L284" s="172">
        <v>16500</v>
      </c>
      <c r="M284" s="173"/>
      <c r="N284" s="174"/>
      <c r="O284" s="175"/>
    </row>
    <row r="285" spans="1:15" s="146" customFormat="1" ht="23">
      <c r="A285" s="162" t="s">
        <v>3925</v>
      </c>
      <c r="B285" s="163" t="s">
        <v>2834</v>
      </c>
      <c r="C285" s="164" t="s">
        <v>3945</v>
      </c>
      <c r="D285" s="165" t="s">
        <v>4509</v>
      </c>
      <c r="E285" s="165" t="s">
        <v>1744</v>
      </c>
      <c r="F285" s="166">
        <v>1000</v>
      </c>
      <c r="G285" s="167">
        <v>0</v>
      </c>
      <c r="H285" s="168">
        <v>0</v>
      </c>
      <c r="I285" s="169">
        <v>3000</v>
      </c>
      <c r="J285" s="170">
        <v>3</v>
      </c>
      <c r="K285" s="171">
        <v>0</v>
      </c>
      <c r="L285" s="172">
        <v>3000</v>
      </c>
      <c r="M285" s="173"/>
      <c r="N285" s="174"/>
      <c r="O285" s="175"/>
    </row>
    <row r="286" spans="1:15" s="146" customFormat="1" ht="23">
      <c r="A286" s="162" t="s">
        <v>3925</v>
      </c>
      <c r="B286" s="163" t="s">
        <v>2835</v>
      </c>
      <c r="C286" s="164" t="s">
        <v>1679</v>
      </c>
      <c r="D286" s="165" t="s">
        <v>62</v>
      </c>
      <c r="E286" s="165" t="s">
        <v>1803</v>
      </c>
      <c r="F286" s="166">
        <v>60</v>
      </c>
      <c r="G286" s="167">
        <v>0</v>
      </c>
      <c r="H286" s="168">
        <v>0</v>
      </c>
      <c r="I286" s="169">
        <v>480</v>
      </c>
      <c r="J286" s="170">
        <v>8</v>
      </c>
      <c r="K286" s="171">
        <v>0</v>
      </c>
      <c r="L286" s="172">
        <v>480</v>
      </c>
      <c r="M286" s="173"/>
      <c r="N286" s="174"/>
      <c r="O286" s="175"/>
    </row>
    <row r="287" spans="1:15" s="146" customFormat="1" ht="23">
      <c r="A287" s="162" t="s">
        <v>3925</v>
      </c>
      <c r="B287" s="163" t="s">
        <v>1495</v>
      </c>
      <c r="C287" s="164" t="s">
        <v>1041</v>
      </c>
      <c r="D287" s="165" t="s">
        <v>964</v>
      </c>
      <c r="E287" s="165" t="s">
        <v>4071</v>
      </c>
      <c r="F287" s="166">
        <v>60</v>
      </c>
      <c r="G287" s="167">
        <v>0</v>
      </c>
      <c r="H287" s="168">
        <v>0</v>
      </c>
      <c r="I287" s="169">
        <v>780</v>
      </c>
      <c r="J287" s="170">
        <v>13</v>
      </c>
      <c r="K287" s="171">
        <v>0</v>
      </c>
      <c r="L287" s="172">
        <v>780</v>
      </c>
      <c r="M287" s="173"/>
      <c r="N287" s="174"/>
      <c r="O287" s="175"/>
    </row>
    <row r="288" spans="1:15" s="146" customFormat="1" ht="23">
      <c r="A288" s="162" t="s">
        <v>3925</v>
      </c>
      <c r="B288" s="163" t="s">
        <v>1496</v>
      </c>
      <c r="C288" s="164" t="s">
        <v>1142</v>
      </c>
      <c r="D288" s="165" t="s">
        <v>2204</v>
      </c>
      <c r="E288" s="165" t="s">
        <v>1144</v>
      </c>
      <c r="F288" s="166">
        <v>30</v>
      </c>
      <c r="G288" s="167">
        <v>0</v>
      </c>
      <c r="H288" s="168">
        <v>0</v>
      </c>
      <c r="I288" s="169">
        <v>60</v>
      </c>
      <c r="J288" s="170">
        <v>2</v>
      </c>
      <c r="K288" s="171">
        <v>0</v>
      </c>
      <c r="L288" s="172">
        <v>60</v>
      </c>
      <c r="M288" s="173"/>
      <c r="N288" s="174"/>
      <c r="O288" s="175"/>
    </row>
    <row r="289" spans="1:15" s="146" customFormat="1" ht="23">
      <c r="A289" s="162" t="s">
        <v>3925</v>
      </c>
      <c r="B289" s="163" t="s">
        <v>1497</v>
      </c>
      <c r="C289" s="164" t="s">
        <v>187</v>
      </c>
      <c r="D289" s="165" t="s">
        <v>456</v>
      </c>
      <c r="E289" s="165" t="s">
        <v>432</v>
      </c>
      <c r="F289" s="166">
        <v>80</v>
      </c>
      <c r="G289" s="167">
        <v>0</v>
      </c>
      <c r="H289" s="168">
        <v>0</v>
      </c>
      <c r="I289" s="169">
        <v>1600</v>
      </c>
      <c r="J289" s="170">
        <v>20</v>
      </c>
      <c r="K289" s="171">
        <v>0</v>
      </c>
      <c r="L289" s="172">
        <v>1600</v>
      </c>
      <c r="M289" s="173"/>
      <c r="N289" s="174"/>
      <c r="O289" s="175"/>
    </row>
    <row r="290" spans="1:15" s="146" customFormat="1" ht="23">
      <c r="A290" s="162" t="s">
        <v>3925</v>
      </c>
      <c r="B290" s="163" t="s">
        <v>1498</v>
      </c>
      <c r="C290" s="164" t="s">
        <v>5284</v>
      </c>
      <c r="D290" s="165" t="s">
        <v>5285</v>
      </c>
      <c r="E290" s="165" t="s">
        <v>2003</v>
      </c>
      <c r="F290" s="166">
        <v>150</v>
      </c>
      <c r="G290" s="167">
        <v>0</v>
      </c>
      <c r="H290" s="168">
        <v>0</v>
      </c>
      <c r="I290" s="169">
        <v>900</v>
      </c>
      <c r="J290" s="170">
        <v>6</v>
      </c>
      <c r="K290" s="171">
        <v>0</v>
      </c>
      <c r="L290" s="172">
        <v>900</v>
      </c>
      <c r="M290" s="173"/>
      <c r="N290" s="174"/>
      <c r="O290" s="175"/>
    </row>
    <row r="291" spans="1:15" s="146" customFormat="1" ht="23">
      <c r="A291" s="162" t="s">
        <v>3925</v>
      </c>
      <c r="B291" s="163" t="s">
        <v>1499</v>
      </c>
      <c r="C291" s="164" t="s">
        <v>1042</v>
      </c>
      <c r="D291" s="165" t="s">
        <v>139</v>
      </c>
      <c r="E291" s="165" t="s">
        <v>35</v>
      </c>
      <c r="F291" s="166">
        <v>150</v>
      </c>
      <c r="G291" s="167">
        <v>0</v>
      </c>
      <c r="H291" s="168">
        <v>0</v>
      </c>
      <c r="I291" s="169">
        <v>1350</v>
      </c>
      <c r="J291" s="170">
        <v>9</v>
      </c>
      <c r="K291" s="171">
        <v>0</v>
      </c>
      <c r="L291" s="172">
        <v>1350</v>
      </c>
      <c r="M291" s="173"/>
      <c r="N291" s="174"/>
      <c r="O291" s="175"/>
    </row>
    <row r="292" spans="1:15" s="146" customFormat="1" ht="23">
      <c r="A292" s="162" t="s">
        <v>3925</v>
      </c>
      <c r="B292" s="163" t="s">
        <v>382</v>
      </c>
      <c r="C292" s="164" t="s">
        <v>628</v>
      </c>
      <c r="D292" s="165" t="s">
        <v>461</v>
      </c>
      <c r="E292" s="165" t="s">
        <v>4989</v>
      </c>
      <c r="F292" s="166">
        <v>80</v>
      </c>
      <c r="G292" s="167">
        <v>0</v>
      </c>
      <c r="H292" s="168">
        <v>0</v>
      </c>
      <c r="I292" s="169">
        <v>2000</v>
      </c>
      <c r="J292" s="170">
        <v>25</v>
      </c>
      <c r="K292" s="171">
        <v>0</v>
      </c>
      <c r="L292" s="172">
        <v>2000</v>
      </c>
      <c r="M292" s="173"/>
      <c r="N292" s="174"/>
      <c r="O292" s="175"/>
    </row>
    <row r="293" spans="1:15" s="146" customFormat="1" ht="23">
      <c r="A293" s="162" t="s">
        <v>3925</v>
      </c>
      <c r="B293" s="163" t="s">
        <v>383</v>
      </c>
      <c r="C293" s="164" t="s">
        <v>4302</v>
      </c>
      <c r="D293" s="165" t="s">
        <v>3343</v>
      </c>
      <c r="E293" s="165" t="s">
        <v>2003</v>
      </c>
      <c r="F293" s="166">
        <v>150</v>
      </c>
      <c r="G293" s="167">
        <v>0</v>
      </c>
      <c r="H293" s="168">
        <v>0</v>
      </c>
      <c r="I293" s="169">
        <v>900</v>
      </c>
      <c r="J293" s="170">
        <v>6</v>
      </c>
      <c r="K293" s="171">
        <v>0</v>
      </c>
      <c r="L293" s="172">
        <v>900</v>
      </c>
      <c r="M293" s="173"/>
      <c r="N293" s="174"/>
      <c r="O293" s="175"/>
    </row>
    <row r="294" spans="1:15" s="146" customFormat="1" ht="23">
      <c r="A294" s="162" t="s">
        <v>3925</v>
      </c>
      <c r="B294" s="163" t="s">
        <v>4935</v>
      </c>
      <c r="C294" s="164" t="s">
        <v>2135</v>
      </c>
      <c r="D294" s="165" t="s">
        <v>138</v>
      </c>
      <c r="E294" s="165" t="s">
        <v>35</v>
      </c>
      <c r="F294" s="166">
        <v>150</v>
      </c>
      <c r="G294" s="167">
        <v>0</v>
      </c>
      <c r="H294" s="168">
        <v>0</v>
      </c>
      <c r="I294" s="169">
        <v>1350</v>
      </c>
      <c r="J294" s="170">
        <v>9</v>
      </c>
      <c r="K294" s="171">
        <v>0</v>
      </c>
      <c r="L294" s="172">
        <v>1350</v>
      </c>
      <c r="M294" s="173"/>
      <c r="N294" s="174"/>
      <c r="O294" s="175"/>
    </row>
    <row r="295" spans="1:15" s="146" customFormat="1" ht="23">
      <c r="A295" s="162" t="s">
        <v>3925</v>
      </c>
      <c r="B295" s="163" t="s">
        <v>4936</v>
      </c>
      <c r="C295" s="164" t="s">
        <v>1363</v>
      </c>
      <c r="D295" s="165" t="s">
        <v>1364</v>
      </c>
      <c r="E295" s="165" t="s">
        <v>432</v>
      </c>
      <c r="F295" s="166">
        <v>90</v>
      </c>
      <c r="G295" s="167">
        <v>0</v>
      </c>
      <c r="H295" s="168">
        <v>0</v>
      </c>
      <c r="I295" s="169">
        <v>270</v>
      </c>
      <c r="J295" s="170">
        <v>3</v>
      </c>
      <c r="K295" s="171">
        <v>0</v>
      </c>
      <c r="L295" s="172">
        <v>270</v>
      </c>
      <c r="M295" s="173"/>
      <c r="N295" s="174"/>
      <c r="O295" s="175"/>
    </row>
    <row r="296" spans="1:15" s="146" customFormat="1" ht="23">
      <c r="A296" s="162" t="s">
        <v>3925</v>
      </c>
      <c r="B296" s="163" t="s">
        <v>4937</v>
      </c>
      <c r="C296" s="164" t="s">
        <v>1645</v>
      </c>
      <c r="D296" s="165" t="s">
        <v>3348</v>
      </c>
      <c r="E296" s="165" t="s">
        <v>5338</v>
      </c>
      <c r="F296" s="166">
        <v>80</v>
      </c>
      <c r="G296" s="167">
        <v>0</v>
      </c>
      <c r="H296" s="168">
        <v>0</v>
      </c>
      <c r="I296" s="169">
        <v>480</v>
      </c>
      <c r="J296" s="170">
        <v>6</v>
      </c>
      <c r="K296" s="171">
        <v>0</v>
      </c>
      <c r="L296" s="172">
        <v>480</v>
      </c>
      <c r="M296" s="173"/>
      <c r="N296" s="174"/>
      <c r="O296" s="175"/>
    </row>
    <row r="297" spans="1:15" s="146" customFormat="1" ht="23">
      <c r="A297" s="162" t="s">
        <v>3925</v>
      </c>
      <c r="B297" s="163" t="s">
        <v>4938</v>
      </c>
      <c r="C297" s="164" t="s">
        <v>1854</v>
      </c>
      <c r="D297" s="165" t="s">
        <v>4236</v>
      </c>
      <c r="E297" s="165" t="s">
        <v>754</v>
      </c>
      <c r="F297" s="166">
        <v>100</v>
      </c>
      <c r="G297" s="167">
        <v>0</v>
      </c>
      <c r="H297" s="168">
        <v>0</v>
      </c>
      <c r="I297" s="169">
        <v>1000</v>
      </c>
      <c r="J297" s="170">
        <v>10</v>
      </c>
      <c r="K297" s="171">
        <v>0</v>
      </c>
      <c r="L297" s="172">
        <v>1000</v>
      </c>
      <c r="M297" s="173"/>
      <c r="N297" s="174"/>
      <c r="O297" s="175"/>
    </row>
    <row r="298" spans="1:15" s="146" customFormat="1" ht="23">
      <c r="A298" s="162" t="s">
        <v>3925</v>
      </c>
      <c r="B298" s="163" t="s">
        <v>4939</v>
      </c>
      <c r="C298" s="164" t="s">
        <v>5045</v>
      </c>
      <c r="D298" s="165" t="s">
        <v>1261</v>
      </c>
      <c r="E298" s="165" t="s">
        <v>4989</v>
      </c>
      <c r="F298" s="166">
        <v>90</v>
      </c>
      <c r="G298" s="167">
        <v>0</v>
      </c>
      <c r="H298" s="168">
        <v>0</v>
      </c>
      <c r="I298" s="169">
        <v>270</v>
      </c>
      <c r="J298" s="170">
        <v>3</v>
      </c>
      <c r="K298" s="171">
        <v>0</v>
      </c>
      <c r="L298" s="172">
        <v>270</v>
      </c>
      <c r="M298" s="173"/>
      <c r="N298" s="174"/>
      <c r="O298" s="175"/>
    </row>
    <row r="299" spans="1:15" s="146" customFormat="1" ht="23">
      <c r="A299" s="162" t="s">
        <v>3925</v>
      </c>
      <c r="B299" s="163" t="s">
        <v>4940</v>
      </c>
      <c r="C299" s="164" t="s">
        <v>2132</v>
      </c>
      <c r="D299" s="165" t="s">
        <v>2865</v>
      </c>
      <c r="E299" s="165" t="s">
        <v>2206</v>
      </c>
      <c r="F299" s="166">
        <v>500</v>
      </c>
      <c r="G299" s="167">
        <v>0</v>
      </c>
      <c r="H299" s="168">
        <v>0</v>
      </c>
      <c r="I299" s="169">
        <v>3500</v>
      </c>
      <c r="J299" s="170">
        <v>7</v>
      </c>
      <c r="K299" s="171">
        <v>0</v>
      </c>
      <c r="L299" s="172">
        <v>3500</v>
      </c>
      <c r="M299" s="173"/>
      <c r="N299" s="174"/>
      <c r="O299" s="175"/>
    </row>
    <row r="300" spans="1:15" s="146" customFormat="1" ht="23">
      <c r="A300" s="162" t="s">
        <v>3925</v>
      </c>
      <c r="B300" s="163" t="s">
        <v>4941</v>
      </c>
      <c r="C300" s="164" t="s">
        <v>3507</v>
      </c>
      <c r="D300" s="165" t="s">
        <v>1907</v>
      </c>
      <c r="E300" s="165" t="s">
        <v>3508</v>
      </c>
      <c r="F300" s="166">
        <v>2000</v>
      </c>
      <c r="G300" s="167">
        <v>0</v>
      </c>
      <c r="H300" s="168">
        <v>0</v>
      </c>
      <c r="I300" s="169">
        <v>4000</v>
      </c>
      <c r="J300" s="170">
        <v>2</v>
      </c>
      <c r="K300" s="171">
        <v>0</v>
      </c>
      <c r="L300" s="172">
        <v>4000</v>
      </c>
      <c r="M300" s="173"/>
      <c r="N300" s="174"/>
      <c r="O300" s="175"/>
    </row>
    <row r="301" spans="1:15" s="146" customFormat="1" ht="23">
      <c r="A301" s="162" t="s">
        <v>3925</v>
      </c>
      <c r="B301" s="163" t="s">
        <v>4942</v>
      </c>
      <c r="C301" s="164" t="s">
        <v>3439</v>
      </c>
      <c r="D301" s="165" t="s">
        <v>729</v>
      </c>
      <c r="E301" s="165" t="s">
        <v>1779</v>
      </c>
      <c r="F301" s="166">
        <v>1000</v>
      </c>
      <c r="G301" s="167">
        <v>0</v>
      </c>
      <c r="H301" s="168">
        <v>0</v>
      </c>
      <c r="I301" s="169">
        <v>1000</v>
      </c>
      <c r="J301" s="170">
        <v>1</v>
      </c>
      <c r="K301" s="171">
        <v>0</v>
      </c>
      <c r="L301" s="172">
        <v>1000</v>
      </c>
      <c r="M301" s="173"/>
      <c r="N301" s="174"/>
      <c r="O301" s="175"/>
    </row>
    <row r="302" spans="1:15" s="146" customFormat="1" ht="23">
      <c r="A302" s="162" t="s">
        <v>3925</v>
      </c>
      <c r="B302" s="163" t="s">
        <v>4943</v>
      </c>
      <c r="C302" s="164" t="s">
        <v>4351</v>
      </c>
      <c r="D302" s="165" t="s">
        <v>4176</v>
      </c>
      <c r="E302" s="165" t="s">
        <v>805</v>
      </c>
      <c r="F302" s="166">
        <v>450</v>
      </c>
      <c r="G302" s="167">
        <v>0</v>
      </c>
      <c r="H302" s="168">
        <v>0</v>
      </c>
      <c r="I302" s="169">
        <v>1800</v>
      </c>
      <c r="J302" s="170">
        <v>4</v>
      </c>
      <c r="K302" s="171">
        <v>0</v>
      </c>
      <c r="L302" s="172">
        <v>1800</v>
      </c>
      <c r="M302" s="173"/>
      <c r="N302" s="174"/>
      <c r="O302" s="175"/>
    </row>
    <row r="303" spans="1:15" s="146" customFormat="1" ht="23">
      <c r="A303" s="162" t="s">
        <v>3925</v>
      </c>
      <c r="B303" s="163" t="s">
        <v>4944</v>
      </c>
      <c r="C303" s="164" t="s">
        <v>1985</v>
      </c>
      <c r="D303" s="165" t="s">
        <v>2896</v>
      </c>
      <c r="E303" s="165" t="s">
        <v>1745</v>
      </c>
      <c r="F303" s="166">
        <v>1000</v>
      </c>
      <c r="G303" s="167">
        <v>0</v>
      </c>
      <c r="H303" s="168">
        <v>0</v>
      </c>
      <c r="I303" s="169">
        <v>9000</v>
      </c>
      <c r="J303" s="170">
        <v>9</v>
      </c>
      <c r="K303" s="171">
        <v>0</v>
      </c>
      <c r="L303" s="172">
        <v>9000</v>
      </c>
      <c r="M303" s="173"/>
      <c r="N303" s="174"/>
      <c r="O303" s="175"/>
    </row>
    <row r="304" spans="1:15" s="146" customFormat="1" ht="23">
      <c r="A304" s="162" t="s">
        <v>3925</v>
      </c>
      <c r="B304" s="163" t="s">
        <v>4945</v>
      </c>
      <c r="C304" s="164" t="s">
        <v>3505</v>
      </c>
      <c r="D304" s="165" t="s">
        <v>1906</v>
      </c>
      <c r="E304" s="165" t="s">
        <v>3506</v>
      </c>
      <c r="F304" s="166">
        <v>2000</v>
      </c>
      <c r="G304" s="167">
        <v>0</v>
      </c>
      <c r="H304" s="168">
        <v>0</v>
      </c>
      <c r="I304" s="169">
        <v>4000</v>
      </c>
      <c r="J304" s="170">
        <v>2</v>
      </c>
      <c r="K304" s="171">
        <v>0</v>
      </c>
      <c r="L304" s="172">
        <v>4000</v>
      </c>
      <c r="M304" s="173"/>
      <c r="N304" s="174"/>
      <c r="O304" s="175"/>
    </row>
    <row r="305" spans="1:15" s="146" customFormat="1" ht="23">
      <c r="A305" s="162" t="s">
        <v>3925</v>
      </c>
      <c r="B305" s="163" t="s">
        <v>4946</v>
      </c>
      <c r="C305" s="164" t="s">
        <v>2323</v>
      </c>
      <c r="D305" s="165" t="s">
        <v>2324</v>
      </c>
      <c r="E305" s="165" t="s">
        <v>3980</v>
      </c>
      <c r="F305" s="166">
        <v>800</v>
      </c>
      <c r="G305" s="167">
        <v>0</v>
      </c>
      <c r="H305" s="168">
        <v>0</v>
      </c>
      <c r="I305" s="169">
        <v>1600</v>
      </c>
      <c r="J305" s="170">
        <v>2</v>
      </c>
      <c r="K305" s="171">
        <v>0</v>
      </c>
      <c r="L305" s="172">
        <v>1600</v>
      </c>
      <c r="M305" s="173"/>
      <c r="N305" s="174"/>
      <c r="O305" s="175"/>
    </row>
    <row r="306" spans="1:15" s="146" customFormat="1" ht="23">
      <c r="A306" s="162" t="s">
        <v>3925</v>
      </c>
      <c r="B306" s="163" t="s">
        <v>4947</v>
      </c>
      <c r="C306" s="164" t="s">
        <v>4350</v>
      </c>
      <c r="D306" s="165" t="s">
        <v>4175</v>
      </c>
      <c r="E306" s="165" t="s">
        <v>805</v>
      </c>
      <c r="F306" s="166">
        <v>450</v>
      </c>
      <c r="G306" s="167">
        <v>0</v>
      </c>
      <c r="H306" s="168">
        <v>0</v>
      </c>
      <c r="I306" s="169">
        <v>1350</v>
      </c>
      <c r="J306" s="170">
        <v>3</v>
      </c>
      <c r="K306" s="171">
        <v>0</v>
      </c>
      <c r="L306" s="172">
        <v>1350</v>
      </c>
      <c r="M306" s="173"/>
      <c r="N306" s="174"/>
      <c r="O306" s="175"/>
    </row>
    <row r="307" spans="1:15" s="146" customFormat="1" ht="23">
      <c r="A307" s="162" t="s">
        <v>3925</v>
      </c>
      <c r="B307" s="163" t="s">
        <v>4948</v>
      </c>
      <c r="C307" s="164" t="s">
        <v>4052</v>
      </c>
      <c r="D307" s="165" t="s">
        <v>1905</v>
      </c>
      <c r="E307" s="165" t="s">
        <v>4053</v>
      </c>
      <c r="F307" s="166">
        <v>200</v>
      </c>
      <c r="G307" s="167">
        <v>0</v>
      </c>
      <c r="H307" s="168">
        <v>0</v>
      </c>
      <c r="I307" s="169">
        <v>2400</v>
      </c>
      <c r="J307" s="170">
        <v>12</v>
      </c>
      <c r="K307" s="171">
        <v>0</v>
      </c>
      <c r="L307" s="172">
        <v>2400</v>
      </c>
      <c r="M307" s="173"/>
      <c r="N307" s="174"/>
      <c r="O307" s="175"/>
    </row>
    <row r="308" spans="1:15" s="146" customFormat="1" ht="23">
      <c r="A308" s="162" t="s">
        <v>3925</v>
      </c>
      <c r="B308" s="163" t="s">
        <v>4949</v>
      </c>
      <c r="C308" s="164" t="s">
        <v>4348</v>
      </c>
      <c r="D308" s="165" t="s">
        <v>1070</v>
      </c>
      <c r="E308" s="165" t="s">
        <v>805</v>
      </c>
      <c r="F308" s="166">
        <v>300</v>
      </c>
      <c r="G308" s="167">
        <v>0</v>
      </c>
      <c r="H308" s="168">
        <v>0</v>
      </c>
      <c r="I308" s="169">
        <v>900</v>
      </c>
      <c r="J308" s="170">
        <v>3</v>
      </c>
      <c r="K308" s="171">
        <v>0</v>
      </c>
      <c r="L308" s="172">
        <v>900</v>
      </c>
      <c r="M308" s="173"/>
      <c r="N308" s="174"/>
      <c r="O308" s="175"/>
    </row>
    <row r="309" spans="1:15" s="146" customFormat="1" ht="23">
      <c r="A309" s="162" t="s">
        <v>3925</v>
      </c>
      <c r="B309" s="163" t="s">
        <v>1264</v>
      </c>
      <c r="C309" s="164" t="s">
        <v>2148</v>
      </c>
      <c r="D309" s="165" t="s">
        <v>703</v>
      </c>
      <c r="E309" s="165" t="s">
        <v>704</v>
      </c>
      <c r="F309" s="166">
        <v>1000</v>
      </c>
      <c r="G309" s="167">
        <v>0</v>
      </c>
      <c r="H309" s="168">
        <v>0</v>
      </c>
      <c r="I309" s="169">
        <v>2000</v>
      </c>
      <c r="J309" s="170">
        <v>2</v>
      </c>
      <c r="K309" s="171">
        <v>0</v>
      </c>
      <c r="L309" s="172">
        <v>2000</v>
      </c>
      <c r="M309" s="173"/>
      <c r="N309" s="174"/>
      <c r="O309" s="175"/>
    </row>
    <row r="310" spans="1:15" s="146" customFormat="1" ht="23">
      <c r="A310" s="162" t="s">
        <v>3925</v>
      </c>
      <c r="B310" s="163" t="s">
        <v>1265</v>
      </c>
      <c r="C310" s="164" t="s">
        <v>4349</v>
      </c>
      <c r="D310" s="165" t="s">
        <v>1071</v>
      </c>
      <c r="E310" s="165" t="s">
        <v>805</v>
      </c>
      <c r="F310" s="166">
        <v>300</v>
      </c>
      <c r="G310" s="167">
        <v>0</v>
      </c>
      <c r="H310" s="168">
        <v>0</v>
      </c>
      <c r="I310" s="169">
        <v>1200</v>
      </c>
      <c r="J310" s="170">
        <v>4</v>
      </c>
      <c r="K310" s="171">
        <v>0</v>
      </c>
      <c r="L310" s="172">
        <v>1200</v>
      </c>
      <c r="M310" s="173"/>
      <c r="N310" s="174"/>
      <c r="O310" s="175"/>
    </row>
    <row r="311" spans="1:15" s="146" customFormat="1" ht="23">
      <c r="A311" s="162" t="s">
        <v>3925</v>
      </c>
      <c r="B311" s="163" t="s">
        <v>1266</v>
      </c>
      <c r="C311" s="164" t="s">
        <v>40</v>
      </c>
      <c r="D311" s="165" t="s">
        <v>5324</v>
      </c>
      <c r="E311" s="165" t="s">
        <v>41</v>
      </c>
      <c r="F311" s="166">
        <v>1000</v>
      </c>
      <c r="G311" s="167">
        <v>0</v>
      </c>
      <c r="H311" s="168">
        <v>0</v>
      </c>
      <c r="I311" s="169">
        <v>3000</v>
      </c>
      <c r="J311" s="170">
        <v>3</v>
      </c>
      <c r="K311" s="171">
        <v>0</v>
      </c>
      <c r="L311" s="172">
        <v>3000</v>
      </c>
      <c r="M311" s="173"/>
      <c r="N311" s="174"/>
      <c r="O311" s="175"/>
    </row>
    <row r="312" spans="1:15" s="146" customFormat="1" ht="23">
      <c r="A312" s="162" t="s">
        <v>3925</v>
      </c>
      <c r="B312" s="163" t="s">
        <v>1267</v>
      </c>
      <c r="C312" s="164" t="s">
        <v>2205</v>
      </c>
      <c r="D312" s="165" t="s">
        <v>457</v>
      </c>
      <c r="E312" s="165" t="s">
        <v>2206</v>
      </c>
      <c r="F312" s="166">
        <v>300</v>
      </c>
      <c r="G312" s="167">
        <v>0</v>
      </c>
      <c r="H312" s="168">
        <v>0</v>
      </c>
      <c r="I312" s="169">
        <v>2100</v>
      </c>
      <c r="J312" s="170">
        <v>7</v>
      </c>
      <c r="K312" s="171">
        <v>0</v>
      </c>
      <c r="L312" s="172">
        <v>2100</v>
      </c>
      <c r="M312" s="173"/>
      <c r="N312" s="174"/>
      <c r="O312" s="175"/>
    </row>
    <row r="313" spans="1:15" s="146" customFormat="1" ht="23">
      <c r="A313" s="162" t="s">
        <v>3925</v>
      </c>
      <c r="B313" s="163" t="s">
        <v>1268</v>
      </c>
      <c r="C313" s="164" t="s">
        <v>3369</v>
      </c>
      <c r="D313" s="165" t="s">
        <v>4229</v>
      </c>
      <c r="E313" s="165" t="s">
        <v>3730</v>
      </c>
      <c r="F313" s="166">
        <v>100</v>
      </c>
      <c r="G313" s="167">
        <v>0</v>
      </c>
      <c r="H313" s="168">
        <v>0</v>
      </c>
      <c r="I313" s="169">
        <v>400</v>
      </c>
      <c r="J313" s="170">
        <v>4</v>
      </c>
      <c r="K313" s="171">
        <v>0</v>
      </c>
      <c r="L313" s="172">
        <v>400</v>
      </c>
      <c r="M313" s="173"/>
      <c r="N313" s="174"/>
      <c r="O313" s="175"/>
    </row>
    <row r="314" spans="1:15" s="146" customFormat="1" ht="23">
      <c r="A314" s="162" t="s">
        <v>3925</v>
      </c>
      <c r="B314" s="163" t="s">
        <v>1269</v>
      </c>
      <c r="C314" s="164" t="s">
        <v>4347</v>
      </c>
      <c r="D314" s="165" t="s">
        <v>1069</v>
      </c>
      <c r="E314" s="165" t="s">
        <v>805</v>
      </c>
      <c r="F314" s="166">
        <v>400</v>
      </c>
      <c r="G314" s="167">
        <v>0</v>
      </c>
      <c r="H314" s="168">
        <v>0</v>
      </c>
      <c r="I314" s="169">
        <v>3200</v>
      </c>
      <c r="J314" s="170">
        <v>8</v>
      </c>
      <c r="K314" s="171">
        <v>0</v>
      </c>
      <c r="L314" s="172">
        <v>3200</v>
      </c>
      <c r="M314" s="173"/>
      <c r="N314" s="174"/>
      <c r="O314" s="175"/>
    </row>
    <row r="315" spans="1:15" s="146" customFormat="1" ht="23">
      <c r="A315" s="162" t="s">
        <v>3925</v>
      </c>
      <c r="B315" s="163" t="s">
        <v>1270</v>
      </c>
      <c r="C315" s="164" t="s">
        <v>796</v>
      </c>
      <c r="D315" s="165" t="s">
        <v>2170</v>
      </c>
      <c r="E315" s="165" t="s">
        <v>4049</v>
      </c>
      <c r="F315" s="166">
        <v>300</v>
      </c>
      <c r="G315" s="167">
        <v>0</v>
      </c>
      <c r="H315" s="168">
        <v>0</v>
      </c>
      <c r="I315" s="169">
        <v>4200</v>
      </c>
      <c r="J315" s="170">
        <v>14</v>
      </c>
      <c r="K315" s="171">
        <v>0</v>
      </c>
      <c r="L315" s="172">
        <v>4200</v>
      </c>
      <c r="M315" s="173"/>
      <c r="N315" s="174"/>
      <c r="O315" s="175"/>
    </row>
    <row r="316" spans="1:15" s="146" customFormat="1" ht="23">
      <c r="A316" s="162" t="s">
        <v>3925</v>
      </c>
      <c r="B316" s="163" t="s">
        <v>1271</v>
      </c>
      <c r="C316" s="164" t="s">
        <v>453</v>
      </c>
      <c r="D316" s="165" t="s">
        <v>2281</v>
      </c>
      <c r="E316" s="165" t="s">
        <v>4987</v>
      </c>
      <c r="F316" s="166">
        <v>30</v>
      </c>
      <c r="G316" s="167">
        <v>0</v>
      </c>
      <c r="H316" s="168">
        <v>0</v>
      </c>
      <c r="I316" s="169">
        <v>90</v>
      </c>
      <c r="J316" s="170">
        <v>3</v>
      </c>
      <c r="K316" s="171">
        <v>0</v>
      </c>
      <c r="L316" s="172">
        <v>90</v>
      </c>
      <c r="M316" s="173"/>
      <c r="N316" s="174"/>
      <c r="O316" s="175"/>
    </row>
    <row r="317" spans="1:15" s="146" customFormat="1" ht="23">
      <c r="A317" s="162" t="s">
        <v>3925</v>
      </c>
      <c r="B317" s="163" t="s">
        <v>3754</v>
      </c>
      <c r="C317" s="164" t="s">
        <v>3368</v>
      </c>
      <c r="D317" s="165" t="s">
        <v>3271</v>
      </c>
      <c r="E317" s="165" t="s">
        <v>754</v>
      </c>
      <c r="F317" s="166">
        <v>100</v>
      </c>
      <c r="G317" s="167">
        <v>0</v>
      </c>
      <c r="H317" s="168">
        <v>0</v>
      </c>
      <c r="I317" s="169">
        <v>400</v>
      </c>
      <c r="J317" s="170">
        <v>4</v>
      </c>
      <c r="K317" s="171">
        <v>0</v>
      </c>
      <c r="L317" s="172">
        <v>400</v>
      </c>
      <c r="M317" s="173"/>
      <c r="N317" s="174"/>
      <c r="O317" s="175"/>
    </row>
    <row r="318" spans="1:15" s="146" customFormat="1" ht="23">
      <c r="A318" s="162" t="s">
        <v>3925</v>
      </c>
      <c r="B318" s="163" t="s">
        <v>3755</v>
      </c>
      <c r="C318" s="164" t="s">
        <v>4893</v>
      </c>
      <c r="D318" s="165" t="s">
        <v>5286</v>
      </c>
      <c r="E318" s="165" t="s">
        <v>805</v>
      </c>
      <c r="F318" s="166">
        <v>400</v>
      </c>
      <c r="G318" s="167">
        <v>0</v>
      </c>
      <c r="H318" s="168">
        <v>0</v>
      </c>
      <c r="I318" s="169">
        <v>2800</v>
      </c>
      <c r="J318" s="170">
        <v>7</v>
      </c>
      <c r="K318" s="171">
        <v>0</v>
      </c>
      <c r="L318" s="172">
        <v>2800</v>
      </c>
      <c r="M318" s="173"/>
      <c r="N318" s="174"/>
      <c r="O318" s="175"/>
    </row>
    <row r="319" spans="1:15" s="146" customFormat="1" ht="23">
      <c r="A319" s="162" t="s">
        <v>3925</v>
      </c>
      <c r="B319" s="163" t="s">
        <v>3756</v>
      </c>
      <c r="C319" s="164" t="s">
        <v>2083</v>
      </c>
      <c r="D319" s="165" t="s">
        <v>3400</v>
      </c>
      <c r="E319" s="165" t="s">
        <v>2084</v>
      </c>
      <c r="F319" s="166">
        <v>1500</v>
      </c>
      <c r="G319" s="167">
        <v>0</v>
      </c>
      <c r="H319" s="168">
        <v>0</v>
      </c>
      <c r="I319" s="169">
        <v>15000</v>
      </c>
      <c r="J319" s="170">
        <v>10</v>
      </c>
      <c r="K319" s="171">
        <v>0</v>
      </c>
      <c r="L319" s="172">
        <v>15000</v>
      </c>
      <c r="M319" s="173"/>
      <c r="N319" s="174"/>
      <c r="O319" s="175"/>
    </row>
    <row r="320" spans="1:15" s="146" customFormat="1" ht="23">
      <c r="A320" s="162" t="s">
        <v>3925</v>
      </c>
      <c r="B320" s="163" t="s">
        <v>3757</v>
      </c>
      <c r="C320" s="164" t="s">
        <v>3208</v>
      </c>
      <c r="D320" s="165" t="s">
        <v>1908</v>
      </c>
      <c r="E320" s="165" t="s">
        <v>2081</v>
      </c>
      <c r="F320" s="166">
        <v>200</v>
      </c>
      <c r="G320" s="167">
        <v>0</v>
      </c>
      <c r="H320" s="168">
        <v>0</v>
      </c>
      <c r="I320" s="169">
        <v>800</v>
      </c>
      <c r="J320" s="170">
        <v>4</v>
      </c>
      <c r="K320" s="171">
        <v>0</v>
      </c>
      <c r="L320" s="172">
        <v>800</v>
      </c>
      <c r="M320" s="173"/>
      <c r="N320" s="174"/>
      <c r="O320" s="175"/>
    </row>
    <row r="321" spans="1:15" s="146" customFormat="1" ht="23">
      <c r="A321" s="162" t="s">
        <v>3925</v>
      </c>
      <c r="B321" s="163" t="s">
        <v>3758</v>
      </c>
      <c r="C321" s="164" t="s">
        <v>2068</v>
      </c>
      <c r="D321" s="165" t="s">
        <v>2515</v>
      </c>
      <c r="E321" s="165" t="s">
        <v>2168</v>
      </c>
      <c r="F321" s="166">
        <v>500</v>
      </c>
      <c r="G321" s="167">
        <v>0</v>
      </c>
      <c r="H321" s="168">
        <v>0</v>
      </c>
      <c r="I321" s="169">
        <v>0</v>
      </c>
      <c r="J321" s="170" t="s">
        <v>2088</v>
      </c>
      <c r="K321" s="171">
        <v>0</v>
      </c>
      <c r="L321" s="172">
        <v>0</v>
      </c>
      <c r="M321" s="173"/>
      <c r="N321" s="174"/>
      <c r="O321" s="175"/>
    </row>
    <row r="322" spans="1:15" s="146" customFormat="1" ht="23">
      <c r="A322" s="162" t="s">
        <v>3925</v>
      </c>
      <c r="B322" s="163" t="s">
        <v>2536</v>
      </c>
      <c r="C322" s="164" t="s">
        <v>452</v>
      </c>
      <c r="D322" s="165" t="s">
        <v>4235</v>
      </c>
      <c r="E322" s="165" t="s">
        <v>3730</v>
      </c>
      <c r="F322" s="166">
        <v>100</v>
      </c>
      <c r="G322" s="167">
        <v>0</v>
      </c>
      <c r="H322" s="168">
        <v>0</v>
      </c>
      <c r="I322" s="169">
        <v>900</v>
      </c>
      <c r="J322" s="170">
        <v>9</v>
      </c>
      <c r="K322" s="171">
        <v>0</v>
      </c>
      <c r="L322" s="172">
        <v>900</v>
      </c>
      <c r="M322" s="173"/>
      <c r="N322" s="174"/>
      <c r="O322" s="175"/>
    </row>
    <row r="323" spans="1:15" s="146" customFormat="1" ht="23">
      <c r="A323" s="162" t="s">
        <v>3925</v>
      </c>
      <c r="B323" s="163" t="s">
        <v>884</v>
      </c>
      <c r="C323" s="164" t="s">
        <v>4889</v>
      </c>
      <c r="D323" s="165" t="s">
        <v>4890</v>
      </c>
      <c r="E323" s="165" t="s">
        <v>4053</v>
      </c>
      <c r="F323" s="166">
        <v>500</v>
      </c>
      <c r="G323" s="167">
        <v>0</v>
      </c>
      <c r="H323" s="168">
        <v>0</v>
      </c>
      <c r="I323" s="169">
        <v>2000</v>
      </c>
      <c r="J323" s="170">
        <v>4</v>
      </c>
      <c r="K323" s="171">
        <v>0</v>
      </c>
      <c r="L323" s="172">
        <v>2000</v>
      </c>
      <c r="M323" s="173"/>
      <c r="N323" s="174"/>
      <c r="O323" s="175"/>
    </row>
    <row r="324" spans="1:15" s="146" customFormat="1" ht="23">
      <c r="A324" s="162" t="s">
        <v>3925</v>
      </c>
      <c r="B324" s="163" t="s">
        <v>885</v>
      </c>
      <c r="C324" s="164" t="s">
        <v>2169</v>
      </c>
      <c r="D324" s="165" t="s">
        <v>2516</v>
      </c>
      <c r="E324" s="165" t="s">
        <v>2703</v>
      </c>
      <c r="F324" s="166">
        <v>500</v>
      </c>
      <c r="G324" s="167">
        <v>0</v>
      </c>
      <c r="H324" s="168">
        <v>0</v>
      </c>
      <c r="I324" s="169">
        <v>500</v>
      </c>
      <c r="J324" s="170">
        <v>1</v>
      </c>
      <c r="K324" s="171">
        <v>0</v>
      </c>
      <c r="L324" s="172">
        <v>500</v>
      </c>
      <c r="M324" s="173"/>
      <c r="N324" s="174"/>
      <c r="O324" s="175"/>
    </row>
    <row r="325" spans="1:15" s="146" customFormat="1" ht="23">
      <c r="A325" s="162" t="s">
        <v>3925</v>
      </c>
      <c r="B325" s="163" t="s">
        <v>886</v>
      </c>
      <c r="C325" s="164" t="s">
        <v>627</v>
      </c>
      <c r="D325" s="165" t="s">
        <v>59</v>
      </c>
      <c r="E325" s="165" t="s">
        <v>5013</v>
      </c>
      <c r="F325" s="166">
        <v>150</v>
      </c>
      <c r="G325" s="167">
        <v>0</v>
      </c>
      <c r="H325" s="168">
        <v>0</v>
      </c>
      <c r="I325" s="169">
        <v>1200</v>
      </c>
      <c r="J325" s="170">
        <v>8</v>
      </c>
      <c r="K325" s="171">
        <v>0</v>
      </c>
      <c r="L325" s="172">
        <v>1200</v>
      </c>
      <c r="M325" s="173"/>
      <c r="N325" s="174"/>
      <c r="O325" s="175"/>
    </row>
    <row r="326" spans="1:15" s="146" customFormat="1" ht="23">
      <c r="A326" s="162" t="s">
        <v>3925</v>
      </c>
      <c r="B326" s="163" t="s">
        <v>887</v>
      </c>
      <c r="C326" s="164" t="s">
        <v>2082</v>
      </c>
      <c r="D326" s="165" t="s">
        <v>4203</v>
      </c>
      <c r="E326" s="165" t="s">
        <v>2081</v>
      </c>
      <c r="F326" s="166">
        <v>200</v>
      </c>
      <c r="G326" s="167">
        <v>0</v>
      </c>
      <c r="H326" s="168">
        <v>0</v>
      </c>
      <c r="I326" s="169">
        <v>1000</v>
      </c>
      <c r="J326" s="170">
        <v>5</v>
      </c>
      <c r="K326" s="171">
        <v>0</v>
      </c>
      <c r="L326" s="172">
        <v>1000</v>
      </c>
      <c r="M326" s="173"/>
      <c r="N326" s="174"/>
      <c r="O326" s="175"/>
    </row>
    <row r="327" spans="1:15" s="146" customFormat="1" ht="23">
      <c r="A327" s="162" t="s">
        <v>3925</v>
      </c>
      <c r="B327" s="163" t="s">
        <v>888</v>
      </c>
      <c r="C327" s="164" t="s">
        <v>2085</v>
      </c>
      <c r="D327" s="165" t="s">
        <v>4204</v>
      </c>
      <c r="E327" s="165" t="s">
        <v>1492</v>
      </c>
      <c r="F327" s="166">
        <v>600</v>
      </c>
      <c r="G327" s="167">
        <v>0</v>
      </c>
      <c r="H327" s="168">
        <v>0</v>
      </c>
      <c r="I327" s="169">
        <v>2400</v>
      </c>
      <c r="J327" s="170">
        <v>4</v>
      </c>
      <c r="K327" s="171">
        <v>0</v>
      </c>
      <c r="L327" s="172">
        <v>2400</v>
      </c>
      <c r="M327" s="173"/>
      <c r="N327" s="174"/>
      <c r="O327" s="175"/>
    </row>
    <row r="328" spans="1:15" s="146" customFormat="1" ht="23">
      <c r="A328" s="162" t="s">
        <v>3925</v>
      </c>
      <c r="B328" s="163" t="s">
        <v>889</v>
      </c>
      <c r="C328" s="164" t="s">
        <v>2139</v>
      </c>
      <c r="D328" s="165" t="s">
        <v>3897</v>
      </c>
      <c r="E328" s="165" t="s">
        <v>3508</v>
      </c>
      <c r="F328" s="166">
        <v>300</v>
      </c>
      <c r="G328" s="167">
        <v>0</v>
      </c>
      <c r="H328" s="168">
        <v>0</v>
      </c>
      <c r="I328" s="169">
        <v>7800</v>
      </c>
      <c r="J328" s="170">
        <v>26</v>
      </c>
      <c r="K328" s="171">
        <v>0</v>
      </c>
      <c r="L328" s="172">
        <v>7800</v>
      </c>
      <c r="M328" s="173"/>
      <c r="N328" s="174"/>
      <c r="O328" s="175"/>
    </row>
    <row r="329" spans="1:15" s="146" customFormat="1" ht="23">
      <c r="A329" s="162" t="s">
        <v>3925</v>
      </c>
      <c r="B329" s="163" t="s">
        <v>890</v>
      </c>
      <c r="C329" s="164" t="s">
        <v>4891</v>
      </c>
      <c r="D329" s="165" t="s">
        <v>4892</v>
      </c>
      <c r="E329" s="165" t="s">
        <v>4053</v>
      </c>
      <c r="F329" s="166">
        <v>500</v>
      </c>
      <c r="G329" s="167">
        <v>0</v>
      </c>
      <c r="H329" s="168">
        <v>0</v>
      </c>
      <c r="I329" s="169">
        <v>1500</v>
      </c>
      <c r="J329" s="170">
        <v>3</v>
      </c>
      <c r="K329" s="171">
        <v>0</v>
      </c>
      <c r="L329" s="172">
        <v>1500</v>
      </c>
      <c r="M329" s="173"/>
      <c r="N329" s="174"/>
      <c r="O329" s="175"/>
    </row>
    <row r="330" spans="1:15" s="146" customFormat="1" ht="23">
      <c r="A330" s="162" t="s">
        <v>3925</v>
      </c>
      <c r="B330" s="163" t="s">
        <v>891</v>
      </c>
      <c r="C330" s="164" t="s">
        <v>707</v>
      </c>
      <c r="D330" s="165" t="s">
        <v>4205</v>
      </c>
      <c r="E330" s="165" t="s">
        <v>1493</v>
      </c>
      <c r="F330" s="166">
        <v>1500</v>
      </c>
      <c r="G330" s="167">
        <v>0</v>
      </c>
      <c r="H330" s="168">
        <v>0</v>
      </c>
      <c r="I330" s="169">
        <v>3000</v>
      </c>
      <c r="J330" s="170">
        <v>2</v>
      </c>
      <c r="K330" s="171">
        <v>0</v>
      </c>
      <c r="L330" s="172">
        <v>3000</v>
      </c>
      <c r="M330" s="173"/>
      <c r="N330" s="174"/>
      <c r="O330" s="175"/>
    </row>
    <row r="331" spans="1:15" s="146" customFormat="1" ht="23">
      <c r="A331" s="162" t="s">
        <v>3925</v>
      </c>
      <c r="B331" s="163" t="s">
        <v>892</v>
      </c>
      <c r="C331" s="164" t="s">
        <v>351</v>
      </c>
      <c r="D331" s="165" t="s">
        <v>58</v>
      </c>
      <c r="E331" s="165" t="s">
        <v>5013</v>
      </c>
      <c r="F331" s="166">
        <v>150</v>
      </c>
      <c r="G331" s="167">
        <v>0</v>
      </c>
      <c r="H331" s="168">
        <v>0</v>
      </c>
      <c r="I331" s="169">
        <v>1200</v>
      </c>
      <c r="J331" s="170">
        <v>8</v>
      </c>
      <c r="K331" s="171">
        <v>0</v>
      </c>
      <c r="L331" s="172">
        <v>1200</v>
      </c>
      <c r="M331" s="173"/>
      <c r="N331" s="174"/>
      <c r="O331" s="175"/>
    </row>
    <row r="332" spans="1:15" s="146" customFormat="1" ht="23">
      <c r="A332" s="162" t="s">
        <v>3925</v>
      </c>
      <c r="B332" s="163" t="s">
        <v>893</v>
      </c>
      <c r="C332" s="164" t="s">
        <v>1094</v>
      </c>
      <c r="D332" s="165" t="s">
        <v>1095</v>
      </c>
      <c r="E332" s="165" t="s">
        <v>1371</v>
      </c>
      <c r="F332" s="166">
        <v>100</v>
      </c>
      <c r="G332" s="167">
        <v>0</v>
      </c>
      <c r="H332" s="168">
        <v>0</v>
      </c>
      <c r="I332" s="169">
        <v>400</v>
      </c>
      <c r="J332" s="170">
        <v>4</v>
      </c>
      <c r="K332" s="171">
        <v>0</v>
      </c>
      <c r="L332" s="172">
        <v>400</v>
      </c>
      <c r="M332" s="173"/>
      <c r="N332" s="174"/>
      <c r="O332" s="175"/>
    </row>
    <row r="333" spans="1:15" s="146" customFormat="1" ht="23">
      <c r="A333" s="162" t="s">
        <v>3925</v>
      </c>
      <c r="B333" s="163" t="s">
        <v>894</v>
      </c>
      <c r="C333" s="164" t="s">
        <v>42</v>
      </c>
      <c r="D333" s="165" t="s">
        <v>5125</v>
      </c>
      <c r="E333" s="165" t="s">
        <v>41</v>
      </c>
      <c r="F333" s="166">
        <v>1000</v>
      </c>
      <c r="G333" s="167">
        <v>0</v>
      </c>
      <c r="H333" s="168">
        <v>0</v>
      </c>
      <c r="I333" s="169">
        <v>3000</v>
      </c>
      <c r="J333" s="170">
        <v>3</v>
      </c>
      <c r="K333" s="171">
        <v>0</v>
      </c>
      <c r="L333" s="172">
        <v>3000</v>
      </c>
      <c r="M333" s="173"/>
      <c r="N333" s="174"/>
      <c r="O333" s="175"/>
    </row>
    <row r="334" spans="1:15" s="146" customFormat="1" ht="23">
      <c r="A334" s="162" t="s">
        <v>3925</v>
      </c>
      <c r="B334" s="163" t="s">
        <v>895</v>
      </c>
      <c r="C334" s="164" t="s">
        <v>2137</v>
      </c>
      <c r="D334" s="165" t="s">
        <v>2138</v>
      </c>
      <c r="E334" s="165" t="s">
        <v>3506</v>
      </c>
      <c r="F334" s="166">
        <v>300</v>
      </c>
      <c r="G334" s="167">
        <v>0</v>
      </c>
      <c r="H334" s="168">
        <v>0</v>
      </c>
      <c r="I334" s="169">
        <v>8100</v>
      </c>
      <c r="J334" s="170">
        <v>27</v>
      </c>
      <c r="K334" s="171">
        <v>0</v>
      </c>
      <c r="L334" s="172">
        <v>8100</v>
      </c>
      <c r="M334" s="173"/>
      <c r="N334" s="174"/>
      <c r="O334" s="175"/>
    </row>
    <row r="335" spans="1:15" s="146" customFormat="1" ht="23">
      <c r="A335" s="162" t="s">
        <v>3925</v>
      </c>
      <c r="B335" s="163" t="s">
        <v>896</v>
      </c>
      <c r="C335" s="164" t="s">
        <v>2704</v>
      </c>
      <c r="D335" s="165" t="s">
        <v>3264</v>
      </c>
      <c r="E335" s="165" t="s">
        <v>2067</v>
      </c>
      <c r="F335" s="166">
        <v>500</v>
      </c>
      <c r="G335" s="167">
        <v>0</v>
      </c>
      <c r="H335" s="168">
        <v>0</v>
      </c>
      <c r="I335" s="169">
        <v>10000</v>
      </c>
      <c r="J335" s="170">
        <v>20</v>
      </c>
      <c r="K335" s="171">
        <v>0</v>
      </c>
      <c r="L335" s="172">
        <v>10000</v>
      </c>
      <c r="M335" s="173"/>
      <c r="N335" s="174"/>
      <c r="O335" s="175"/>
    </row>
    <row r="336" spans="1:15" s="146" customFormat="1" ht="23">
      <c r="A336" s="162" t="s">
        <v>3925</v>
      </c>
      <c r="B336" s="163" t="s">
        <v>897</v>
      </c>
      <c r="C336" s="164" t="s">
        <v>1748</v>
      </c>
      <c r="D336" s="165" t="s">
        <v>5006</v>
      </c>
      <c r="E336" s="165" t="s">
        <v>39</v>
      </c>
      <c r="F336" s="166">
        <v>1000</v>
      </c>
      <c r="G336" s="167">
        <v>0</v>
      </c>
      <c r="H336" s="168">
        <v>0</v>
      </c>
      <c r="I336" s="169">
        <v>9000</v>
      </c>
      <c r="J336" s="170">
        <v>9</v>
      </c>
      <c r="K336" s="171">
        <v>0</v>
      </c>
      <c r="L336" s="172">
        <v>9000</v>
      </c>
      <c r="M336" s="173"/>
      <c r="N336" s="174"/>
      <c r="O336" s="175"/>
    </row>
    <row r="337" spans="1:15" s="146" customFormat="1" ht="23">
      <c r="A337" s="162" t="s">
        <v>3925</v>
      </c>
      <c r="B337" s="163" t="s">
        <v>898</v>
      </c>
      <c r="C337" s="164" t="s">
        <v>3898</v>
      </c>
      <c r="D337" s="165" t="s">
        <v>2925</v>
      </c>
      <c r="E337" s="165" t="s">
        <v>4575</v>
      </c>
      <c r="F337" s="166">
        <v>100</v>
      </c>
      <c r="G337" s="167">
        <v>0</v>
      </c>
      <c r="H337" s="168">
        <v>0</v>
      </c>
      <c r="I337" s="169">
        <v>1900</v>
      </c>
      <c r="J337" s="170">
        <v>19</v>
      </c>
      <c r="K337" s="171">
        <v>0</v>
      </c>
      <c r="L337" s="172">
        <v>1900</v>
      </c>
      <c r="M337" s="173"/>
      <c r="N337" s="174"/>
      <c r="O337" s="175"/>
    </row>
    <row r="338" spans="1:15" s="146" customFormat="1" ht="23">
      <c r="A338" s="162" t="s">
        <v>3925</v>
      </c>
      <c r="B338" s="163" t="s">
        <v>899</v>
      </c>
      <c r="C338" s="164" t="s">
        <v>1746</v>
      </c>
      <c r="D338" s="165" t="s">
        <v>2245</v>
      </c>
      <c r="E338" s="165" t="s">
        <v>1745</v>
      </c>
      <c r="F338" s="166">
        <v>1500</v>
      </c>
      <c r="G338" s="167">
        <v>0</v>
      </c>
      <c r="H338" s="168">
        <v>0</v>
      </c>
      <c r="I338" s="169">
        <v>4500</v>
      </c>
      <c r="J338" s="170">
        <v>3</v>
      </c>
      <c r="K338" s="171">
        <v>0</v>
      </c>
      <c r="L338" s="172">
        <v>4500</v>
      </c>
      <c r="M338" s="173"/>
      <c r="N338" s="174"/>
      <c r="O338" s="175"/>
    </row>
    <row r="339" spans="1:15" s="146" customFormat="1" ht="23">
      <c r="A339" s="162" t="s">
        <v>3925</v>
      </c>
      <c r="B339" s="163" t="s">
        <v>900</v>
      </c>
      <c r="C339" s="164" t="s">
        <v>1747</v>
      </c>
      <c r="D339" s="165" t="s">
        <v>5005</v>
      </c>
      <c r="E339" s="165" t="s">
        <v>1745</v>
      </c>
      <c r="F339" s="166">
        <v>2000</v>
      </c>
      <c r="G339" s="167">
        <v>0</v>
      </c>
      <c r="H339" s="168">
        <v>0</v>
      </c>
      <c r="I339" s="169">
        <v>14000</v>
      </c>
      <c r="J339" s="170">
        <v>7</v>
      </c>
      <c r="K339" s="171">
        <v>0</v>
      </c>
      <c r="L339" s="172">
        <v>14000</v>
      </c>
      <c r="M339" s="173"/>
      <c r="N339" s="174"/>
      <c r="O339" s="175"/>
    </row>
    <row r="340" spans="1:15" s="146" customFormat="1" ht="23">
      <c r="A340" s="162" t="s">
        <v>3925</v>
      </c>
      <c r="B340" s="163" t="s">
        <v>901</v>
      </c>
      <c r="C340" s="164" t="s">
        <v>3548</v>
      </c>
      <c r="D340" s="165" t="s">
        <v>3549</v>
      </c>
      <c r="E340" s="165" t="s">
        <v>4453</v>
      </c>
      <c r="F340" s="166">
        <v>100</v>
      </c>
      <c r="G340" s="167">
        <v>0</v>
      </c>
      <c r="H340" s="168">
        <v>0</v>
      </c>
      <c r="I340" s="169">
        <v>1900</v>
      </c>
      <c r="J340" s="170">
        <v>19</v>
      </c>
      <c r="K340" s="171">
        <v>0</v>
      </c>
      <c r="L340" s="172">
        <v>1900</v>
      </c>
      <c r="M340" s="173"/>
      <c r="N340" s="174"/>
      <c r="O340" s="175"/>
    </row>
    <row r="341" spans="1:15" s="146" customFormat="1" ht="23">
      <c r="A341" s="162" t="s">
        <v>3925</v>
      </c>
      <c r="B341" s="163" t="s">
        <v>902</v>
      </c>
      <c r="C341" s="164" t="s">
        <v>1987</v>
      </c>
      <c r="D341" s="165" t="s">
        <v>1294</v>
      </c>
      <c r="E341" s="165" t="s">
        <v>2084</v>
      </c>
      <c r="F341" s="166">
        <v>2000</v>
      </c>
      <c r="G341" s="167">
        <v>0</v>
      </c>
      <c r="H341" s="168">
        <v>0</v>
      </c>
      <c r="I341" s="169">
        <v>8000</v>
      </c>
      <c r="J341" s="170">
        <v>4</v>
      </c>
      <c r="K341" s="171">
        <v>0</v>
      </c>
      <c r="L341" s="172">
        <v>8000</v>
      </c>
      <c r="M341" s="173"/>
      <c r="N341" s="174"/>
      <c r="O341" s="175"/>
    </row>
    <row r="342" spans="1:15" s="146" customFormat="1" ht="23">
      <c r="A342" s="162" t="s">
        <v>3925</v>
      </c>
      <c r="B342" s="163" t="s">
        <v>5327</v>
      </c>
      <c r="C342" s="164" t="s">
        <v>1835</v>
      </c>
      <c r="D342" s="165" t="s">
        <v>1596</v>
      </c>
      <c r="E342" s="165" t="s">
        <v>2321</v>
      </c>
      <c r="F342" s="166">
        <v>300</v>
      </c>
      <c r="G342" s="167">
        <v>0</v>
      </c>
      <c r="H342" s="168">
        <v>0</v>
      </c>
      <c r="I342" s="169">
        <v>2700</v>
      </c>
      <c r="J342" s="170">
        <v>9</v>
      </c>
      <c r="K342" s="171">
        <v>0</v>
      </c>
      <c r="L342" s="172">
        <v>2700</v>
      </c>
      <c r="M342" s="173"/>
      <c r="N342" s="174"/>
      <c r="O342" s="175"/>
    </row>
    <row r="343" spans="1:15" s="146" customFormat="1" ht="23">
      <c r="A343" s="162" t="s">
        <v>3925</v>
      </c>
      <c r="B343" s="163" t="s">
        <v>5328</v>
      </c>
      <c r="C343" s="164" t="s">
        <v>2495</v>
      </c>
      <c r="D343" s="165" t="s">
        <v>2496</v>
      </c>
      <c r="E343" s="165" t="s">
        <v>1494</v>
      </c>
      <c r="F343" s="166">
        <v>100</v>
      </c>
      <c r="G343" s="167">
        <v>0</v>
      </c>
      <c r="H343" s="168">
        <v>0</v>
      </c>
      <c r="I343" s="169">
        <v>4000</v>
      </c>
      <c r="J343" s="170">
        <v>40</v>
      </c>
      <c r="K343" s="171">
        <v>0</v>
      </c>
      <c r="L343" s="172">
        <v>4000</v>
      </c>
      <c r="M343" s="173"/>
      <c r="N343" s="174"/>
      <c r="O343" s="175"/>
    </row>
    <row r="344" spans="1:15" s="146" customFormat="1" ht="23">
      <c r="A344" s="162" t="s">
        <v>3925</v>
      </c>
      <c r="B344" s="163" t="s">
        <v>5329</v>
      </c>
      <c r="C344" s="164" t="s">
        <v>2700</v>
      </c>
      <c r="D344" s="165" t="s">
        <v>3763</v>
      </c>
      <c r="E344" s="165" t="s">
        <v>41</v>
      </c>
      <c r="F344" s="166">
        <v>2000</v>
      </c>
      <c r="G344" s="167">
        <v>0</v>
      </c>
      <c r="H344" s="168">
        <v>0</v>
      </c>
      <c r="I344" s="169">
        <v>6000</v>
      </c>
      <c r="J344" s="170">
        <v>3</v>
      </c>
      <c r="K344" s="171">
        <v>0</v>
      </c>
      <c r="L344" s="172">
        <v>6000</v>
      </c>
      <c r="M344" s="173"/>
      <c r="N344" s="174"/>
      <c r="O344" s="175"/>
    </row>
    <row r="345" spans="1:15" s="146" customFormat="1" ht="23">
      <c r="A345" s="162" t="s">
        <v>3925</v>
      </c>
      <c r="B345" s="163" t="s">
        <v>5330</v>
      </c>
      <c r="C345" s="164" t="s">
        <v>445</v>
      </c>
      <c r="D345" s="165" t="s">
        <v>1595</v>
      </c>
      <c r="E345" s="165" t="s">
        <v>2321</v>
      </c>
      <c r="F345" s="166">
        <v>700</v>
      </c>
      <c r="G345" s="167">
        <v>0</v>
      </c>
      <c r="H345" s="168">
        <v>0</v>
      </c>
      <c r="I345" s="169">
        <v>3500</v>
      </c>
      <c r="J345" s="170">
        <v>5</v>
      </c>
      <c r="K345" s="171">
        <v>0</v>
      </c>
      <c r="L345" s="172">
        <v>3500</v>
      </c>
      <c r="M345" s="173"/>
      <c r="N345" s="174"/>
      <c r="O345" s="175"/>
    </row>
    <row r="346" spans="1:15" s="146" customFormat="1" ht="23">
      <c r="A346" s="162" t="s">
        <v>3925</v>
      </c>
      <c r="B346" s="163" t="s">
        <v>5331</v>
      </c>
      <c r="C346" s="164" t="s">
        <v>36</v>
      </c>
      <c r="D346" s="165" t="s">
        <v>2136</v>
      </c>
      <c r="E346" s="165" t="s">
        <v>2199</v>
      </c>
      <c r="F346" s="166">
        <v>150</v>
      </c>
      <c r="G346" s="167">
        <v>0</v>
      </c>
      <c r="H346" s="168">
        <v>0</v>
      </c>
      <c r="I346" s="169">
        <v>2250</v>
      </c>
      <c r="J346" s="170">
        <v>15</v>
      </c>
      <c r="K346" s="171">
        <v>0</v>
      </c>
      <c r="L346" s="172">
        <v>2250</v>
      </c>
      <c r="M346" s="173"/>
      <c r="N346" s="174"/>
      <c r="O346" s="175"/>
    </row>
    <row r="347" spans="1:15" s="146" customFormat="1" ht="23">
      <c r="A347" s="162" t="s">
        <v>3925</v>
      </c>
      <c r="B347" s="163" t="s">
        <v>5332</v>
      </c>
      <c r="C347" s="164" t="s">
        <v>1984</v>
      </c>
      <c r="D347" s="165" t="s">
        <v>4062</v>
      </c>
      <c r="E347" s="165" t="s">
        <v>1745</v>
      </c>
      <c r="F347" s="166">
        <v>2000</v>
      </c>
      <c r="G347" s="167">
        <v>0</v>
      </c>
      <c r="H347" s="168">
        <v>0</v>
      </c>
      <c r="I347" s="169">
        <v>8000</v>
      </c>
      <c r="J347" s="170">
        <v>4</v>
      </c>
      <c r="K347" s="171">
        <v>0</v>
      </c>
      <c r="L347" s="172">
        <v>8000</v>
      </c>
      <c r="M347" s="173"/>
      <c r="N347" s="174"/>
      <c r="O347" s="175"/>
    </row>
    <row r="348" spans="1:15" s="146" customFormat="1" ht="23">
      <c r="A348" s="162" t="s">
        <v>3925</v>
      </c>
      <c r="B348" s="163" t="s">
        <v>5333</v>
      </c>
      <c r="C348" s="164" t="s">
        <v>1613</v>
      </c>
      <c r="D348" s="165" t="s">
        <v>3946</v>
      </c>
      <c r="E348" s="165" t="s">
        <v>2067</v>
      </c>
      <c r="F348" s="166">
        <v>200</v>
      </c>
      <c r="G348" s="167">
        <v>0</v>
      </c>
      <c r="H348" s="168">
        <v>0</v>
      </c>
      <c r="I348" s="169">
        <v>3200</v>
      </c>
      <c r="J348" s="170">
        <v>16</v>
      </c>
      <c r="K348" s="171">
        <v>0</v>
      </c>
      <c r="L348" s="172">
        <v>3200</v>
      </c>
      <c r="M348" s="173"/>
      <c r="N348" s="174"/>
      <c r="O348" s="175"/>
    </row>
    <row r="349" spans="1:15" s="146" customFormat="1" ht="23">
      <c r="A349" s="162" t="s">
        <v>3925</v>
      </c>
      <c r="B349" s="163" t="s">
        <v>5334</v>
      </c>
      <c r="C349" s="164" t="s">
        <v>3509</v>
      </c>
      <c r="D349" s="165" t="s">
        <v>3510</v>
      </c>
      <c r="E349" s="165" t="s">
        <v>2199</v>
      </c>
      <c r="F349" s="166">
        <v>150</v>
      </c>
      <c r="G349" s="167">
        <v>0</v>
      </c>
      <c r="H349" s="168">
        <v>0</v>
      </c>
      <c r="I349" s="169">
        <v>2100</v>
      </c>
      <c r="J349" s="170">
        <v>14</v>
      </c>
      <c r="K349" s="171">
        <v>0</v>
      </c>
      <c r="L349" s="172">
        <v>2100</v>
      </c>
      <c r="M349" s="173"/>
      <c r="N349" s="174"/>
      <c r="O349" s="175"/>
    </row>
    <row r="350" spans="1:15" s="146" customFormat="1" ht="23">
      <c r="A350" s="162" t="s">
        <v>3926</v>
      </c>
      <c r="B350" s="163" t="s">
        <v>2834</v>
      </c>
      <c r="C350" s="164" t="s">
        <v>2497</v>
      </c>
      <c r="D350" s="165" t="s">
        <v>209</v>
      </c>
      <c r="E350" s="165" t="s">
        <v>793</v>
      </c>
      <c r="F350" s="166">
        <v>1000</v>
      </c>
      <c r="G350" s="167">
        <v>0</v>
      </c>
      <c r="H350" s="168">
        <v>0</v>
      </c>
      <c r="I350" s="169">
        <v>33000</v>
      </c>
      <c r="J350" s="170">
        <v>33</v>
      </c>
      <c r="K350" s="171">
        <v>0</v>
      </c>
      <c r="L350" s="172">
        <v>33000</v>
      </c>
      <c r="M350" s="173"/>
      <c r="N350" s="174"/>
      <c r="O350" s="175"/>
    </row>
    <row r="351" spans="1:15" s="146" customFormat="1" ht="23">
      <c r="A351" s="162" t="s">
        <v>3926</v>
      </c>
      <c r="B351" s="163" t="s">
        <v>2835</v>
      </c>
      <c r="C351" s="164" t="s">
        <v>1805</v>
      </c>
      <c r="D351" s="165" t="s">
        <v>449</v>
      </c>
      <c r="E351" s="165" t="s">
        <v>3291</v>
      </c>
      <c r="F351" s="166">
        <v>500</v>
      </c>
      <c r="G351" s="167">
        <v>0</v>
      </c>
      <c r="H351" s="168">
        <v>0</v>
      </c>
      <c r="I351" s="169">
        <v>4500</v>
      </c>
      <c r="J351" s="170">
        <v>9</v>
      </c>
      <c r="K351" s="171">
        <v>0</v>
      </c>
      <c r="L351" s="172">
        <v>4500</v>
      </c>
      <c r="M351" s="173"/>
      <c r="N351" s="174"/>
      <c r="O351" s="175"/>
    </row>
    <row r="352" spans="1:15" s="146" customFormat="1" ht="23">
      <c r="A352" s="162" t="s">
        <v>3926</v>
      </c>
      <c r="B352" s="163" t="s">
        <v>1495</v>
      </c>
      <c r="C352" s="164" t="s">
        <v>5337</v>
      </c>
      <c r="D352" s="165" t="s">
        <v>2607</v>
      </c>
      <c r="E352" s="165" t="s">
        <v>5338</v>
      </c>
      <c r="F352" s="166">
        <v>100</v>
      </c>
      <c r="G352" s="167">
        <v>0</v>
      </c>
      <c r="H352" s="168">
        <v>0</v>
      </c>
      <c r="I352" s="169">
        <v>1400</v>
      </c>
      <c r="J352" s="170">
        <v>14</v>
      </c>
      <c r="K352" s="171">
        <v>0</v>
      </c>
      <c r="L352" s="172">
        <v>1400</v>
      </c>
      <c r="M352" s="173"/>
      <c r="N352" s="174"/>
      <c r="O352" s="175"/>
    </row>
    <row r="353" spans="1:15" s="146" customFormat="1" ht="23">
      <c r="A353" s="162" t="s">
        <v>3926</v>
      </c>
      <c r="B353" s="163" t="s">
        <v>1496</v>
      </c>
      <c r="C353" s="164" t="s">
        <v>3277</v>
      </c>
      <c r="D353" s="165" t="s">
        <v>3278</v>
      </c>
      <c r="E353" s="165" t="s">
        <v>255</v>
      </c>
      <c r="F353" s="166">
        <v>20</v>
      </c>
      <c r="G353" s="167">
        <v>0</v>
      </c>
      <c r="H353" s="168">
        <v>0</v>
      </c>
      <c r="I353" s="169">
        <v>480</v>
      </c>
      <c r="J353" s="170">
        <v>24</v>
      </c>
      <c r="K353" s="171">
        <v>0</v>
      </c>
      <c r="L353" s="172">
        <v>480</v>
      </c>
      <c r="M353" s="173"/>
      <c r="N353" s="174"/>
      <c r="O353" s="175"/>
    </row>
    <row r="354" spans="1:15" s="146" customFormat="1" ht="23">
      <c r="A354" s="162" t="s">
        <v>3926</v>
      </c>
      <c r="B354" s="163" t="s">
        <v>1497</v>
      </c>
      <c r="C354" s="164" t="s">
        <v>4576</v>
      </c>
      <c r="D354" s="165" t="s">
        <v>3735</v>
      </c>
      <c r="E354" s="165" t="s">
        <v>4575</v>
      </c>
      <c r="F354" s="166">
        <v>100</v>
      </c>
      <c r="G354" s="167">
        <v>0</v>
      </c>
      <c r="H354" s="168">
        <v>0</v>
      </c>
      <c r="I354" s="169">
        <v>2600</v>
      </c>
      <c r="J354" s="170">
        <v>26</v>
      </c>
      <c r="K354" s="171">
        <v>0</v>
      </c>
      <c r="L354" s="172">
        <v>2600</v>
      </c>
      <c r="M354" s="173"/>
      <c r="N354" s="174"/>
      <c r="O354" s="175"/>
    </row>
    <row r="355" spans="1:15" s="146" customFormat="1" ht="23">
      <c r="A355" s="162" t="s">
        <v>3926</v>
      </c>
      <c r="B355" s="163" t="s">
        <v>1498</v>
      </c>
      <c r="C355" s="164" t="s">
        <v>2367</v>
      </c>
      <c r="D355" s="165" t="s">
        <v>3349</v>
      </c>
      <c r="E355" s="165" t="s">
        <v>5451</v>
      </c>
      <c r="F355" s="166">
        <v>200</v>
      </c>
      <c r="G355" s="167">
        <v>0</v>
      </c>
      <c r="H355" s="168">
        <v>0</v>
      </c>
      <c r="I355" s="169">
        <v>2800</v>
      </c>
      <c r="J355" s="170">
        <v>14</v>
      </c>
      <c r="K355" s="171">
        <v>0</v>
      </c>
      <c r="L355" s="172">
        <v>2800</v>
      </c>
      <c r="M355" s="173"/>
      <c r="N355" s="174"/>
      <c r="O355" s="175"/>
    </row>
    <row r="356" spans="1:15" s="146" customFormat="1" ht="23">
      <c r="A356" s="162" t="s">
        <v>3926</v>
      </c>
      <c r="B356" s="163" t="s">
        <v>1499</v>
      </c>
      <c r="C356" s="164" t="s">
        <v>5287</v>
      </c>
      <c r="D356" s="165" t="s">
        <v>2662</v>
      </c>
      <c r="E356" s="165" t="s">
        <v>2206</v>
      </c>
      <c r="F356" s="166">
        <v>1000</v>
      </c>
      <c r="G356" s="167">
        <v>0</v>
      </c>
      <c r="H356" s="168">
        <v>0</v>
      </c>
      <c r="I356" s="169">
        <v>1000</v>
      </c>
      <c r="J356" s="170">
        <v>1</v>
      </c>
      <c r="K356" s="171">
        <v>0</v>
      </c>
      <c r="L356" s="172">
        <v>1000</v>
      </c>
      <c r="M356" s="173"/>
      <c r="N356" s="174"/>
      <c r="O356" s="175"/>
    </row>
    <row r="357" spans="1:15" s="146" customFormat="1" ht="23">
      <c r="A357" s="162" t="s">
        <v>3926</v>
      </c>
      <c r="B357" s="163" t="s">
        <v>382</v>
      </c>
      <c r="C357" s="164" t="s">
        <v>2212</v>
      </c>
      <c r="D357" s="165" t="s">
        <v>2213</v>
      </c>
      <c r="E357" s="165" t="s">
        <v>2214</v>
      </c>
      <c r="F357" s="166">
        <v>200</v>
      </c>
      <c r="G357" s="167">
        <v>0</v>
      </c>
      <c r="H357" s="168">
        <v>0</v>
      </c>
      <c r="I357" s="169">
        <v>800</v>
      </c>
      <c r="J357" s="170">
        <v>4</v>
      </c>
      <c r="K357" s="171">
        <v>0</v>
      </c>
      <c r="L357" s="172">
        <v>800</v>
      </c>
      <c r="M357" s="173"/>
      <c r="N357" s="174"/>
      <c r="O357" s="175"/>
    </row>
    <row r="358" spans="1:15" s="146" customFormat="1" ht="23">
      <c r="A358" s="162" t="s">
        <v>3926</v>
      </c>
      <c r="B358" s="163" t="s">
        <v>383</v>
      </c>
      <c r="C358" s="164" t="s">
        <v>5077</v>
      </c>
      <c r="D358" s="165" t="s">
        <v>3941</v>
      </c>
      <c r="E358" s="165" t="s">
        <v>2160</v>
      </c>
      <c r="F358" s="166">
        <v>400</v>
      </c>
      <c r="G358" s="167">
        <v>0</v>
      </c>
      <c r="H358" s="168">
        <v>0</v>
      </c>
      <c r="I358" s="169">
        <v>6400</v>
      </c>
      <c r="J358" s="170">
        <v>16</v>
      </c>
      <c r="K358" s="171">
        <v>0</v>
      </c>
      <c r="L358" s="172">
        <v>6400</v>
      </c>
      <c r="M358" s="173"/>
      <c r="N358" s="174"/>
      <c r="O358" s="175"/>
    </row>
    <row r="359" spans="1:15" s="146" customFormat="1" ht="23">
      <c r="A359" s="162" t="s">
        <v>3926</v>
      </c>
      <c r="B359" s="163" t="s">
        <v>4935</v>
      </c>
      <c r="C359" s="164" t="s">
        <v>5452</v>
      </c>
      <c r="D359" s="165" t="s">
        <v>3350</v>
      </c>
      <c r="E359" s="165" t="s">
        <v>5453</v>
      </c>
      <c r="F359" s="166">
        <v>200</v>
      </c>
      <c r="G359" s="167">
        <v>0</v>
      </c>
      <c r="H359" s="168">
        <v>0</v>
      </c>
      <c r="I359" s="169">
        <v>3200</v>
      </c>
      <c r="J359" s="170">
        <v>16</v>
      </c>
      <c r="K359" s="171">
        <v>0</v>
      </c>
      <c r="L359" s="172">
        <v>3200</v>
      </c>
      <c r="M359" s="173"/>
      <c r="N359" s="174"/>
      <c r="O359" s="175"/>
    </row>
    <row r="360" spans="1:15" s="146" customFormat="1" ht="23">
      <c r="A360" s="162" t="s">
        <v>3926</v>
      </c>
      <c r="B360" s="163" t="s">
        <v>4936</v>
      </c>
      <c r="C360" s="164" t="s">
        <v>4677</v>
      </c>
      <c r="D360" s="165" t="s">
        <v>1904</v>
      </c>
      <c r="E360" s="165" t="s">
        <v>793</v>
      </c>
      <c r="F360" s="166">
        <v>2000</v>
      </c>
      <c r="G360" s="167">
        <v>0</v>
      </c>
      <c r="H360" s="168">
        <v>0</v>
      </c>
      <c r="I360" s="169">
        <v>0</v>
      </c>
      <c r="J360" s="170" t="s">
        <v>2088</v>
      </c>
      <c r="K360" s="171">
        <v>0</v>
      </c>
      <c r="L360" s="172">
        <v>0</v>
      </c>
      <c r="M360" s="173"/>
      <c r="N360" s="174"/>
      <c r="O360" s="175"/>
    </row>
    <row r="361" spans="1:15" s="146" customFormat="1" ht="23">
      <c r="A361" s="162" t="s">
        <v>3926</v>
      </c>
      <c r="B361" s="163" t="s">
        <v>4937</v>
      </c>
      <c r="C361" s="164" t="s">
        <v>2365</v>
      </c>
      <c r="D361" s="165" t="s">
        <v>3263</v>
      </c>
      <c r="E361" s="165" t="s">
        <v>2366</v>
      </c>
      <c r="F361" s="166">
        <v>150</v>
      </c>
      <c r="G361" s="167">
        <v>0</v>
      </c>
      <c r="H361" s="168">
        <v>0</v>
      </c>
      <c r="I361" s="169">
        <v>9150</v>
      </c>
      <c r="J361" s="170">
        <v>61</v>
      </c>
      <c r="K361" s="171">
        <v>0</v>
      </c>
      <c r="L361" s="172">
        <v>9150</v>
      </c>
      <c r="M361" s="173"/>
      <c r="N361" s="174"/>
      <c r="O361" s="175"/>
    </row>
    <row r="362" spans="1:15" s="146" customFormat="1" ht="23">
      <c r="A362" s="162" t="s">
        <v>3926</v>
      </c>
      <c r="B362" s="163" t="s">
        <v>4938</v>
      </c>
      <c r="C362" s="164" t="s">
        <v>2131</v>
      </c>
      <c r="D362" s="165" t="s">
        <v>3103</v>
      </c>
      <c r="E362" s="165" t="s">
        <v>1449</v>
      </c>
      <c r="F362" s="166">
        <v>1500</v>
      </c>
      <c r="G362" s="167">
        <v>0</v>
      </c>
      <c r="H362" s="168">
        <v>0</v>
      </c>
      <c r="I362" s="169">
        <v>9000</v>
      </c>
      <c r="J362" s="170">
        <v>6</v>
      </c>
      <c r="K362" s="171">
        <v>0</v>
      </c>
      <c r="L362" s="172">
        <v>9000</v>
      </c>
      <c r="M362" s="173"/>
      <c r="N362" s="174"/>
      <c r="O362" s="175"/>
    </row>
    <row r="363" spans="1:15" s="146" customFormat="1" ht="23">
      <c r="A363" s="162" t="s">
        <v>3926</v>
      </c>
      <c r="B363" s="163" t="s">
        <v>4939</v>
      </c>
      <c r="C363" s="164" t="s">
        <v>499</v>
      </c>
      <c r="D363" s="165" t="s">
        <v>3764</v>
      </c>
      <c r="E363" s="165" t="s">
        <v>1860</v>
      </c>
      <c r="F363" s="166">
        <v>300</v>
      </c>
      <c r="G363" s="167">
        <v>0</v>
      </c>
      <c r="H363" s="168">
        <v>0</v>
      </c>
      <c r="I363" s="169">
        <v>6000</v>
      </c>
      <c r="J363" s="170">
        <v>20</v>
      </c>
      <c r="K363" s="171">
        <v>0</v>
      </c>
      <c r="L363" s="172">
        <v>6000</v>
      </c>
      <c r="M363" s="173"/>
      <c r="N363" s="174"/>
      <c r="O363" s="175"/>
    </row>
    <row r="364" spans="1:15" s="146" customFormat="1" ht="23">
      <c r="A364" s="162" t="s">
        <v>3926</v>
      </c>
      <c r="B364" s="163" t="s">
        <v>4940</v>
      </c>
      <c r="C364" s="164" t="s">
        <v>4224</v>
      </c>
      <c r="D364" s="165" t="s">
        <v>3937</v>
      </c>
      <c r="E364" s="165" t="s">
        <v>2206</v>
      </c>
      <c r="F364" s="166">
        <v>1000</v>
      </c>
      <c r="G364" s="167">
        <v>0</v>
      </c>
      <c r="H364" s="168">
        <v>0</v>
      </c>
      <c r="I364" s="169">
        <v>1000</v>
      </c>
      <c r="J364" s="170">
        <v>1</v>
      </c>
      <c r="K364" s="171">
        <v>0</v>
      </c>
      <c r="L364" s="172">
        <v>1000</v>
      </c>
      <c r="M364" s="173"/>
      <c r="N364" s="174"/>
      <c r="O364" s="175"/>
    </row>
    <row r="365" spans="1:15" s="146" customFormat="1" ht="23">
      <c r="A365" s="162" t="s">
        <v>3926</v>
      </c>
      <c r="B365" s="163" t="s">
        <v>4941</v>
      </c>
      <c r="C365" s="164" t="s">
        <v>1218</v>
      </c>
      <c r="D365" s="165" t="s">
        <v>3944</v>
      </c>
      <c r="E365" s="165" t="s">
        <v>2084</v>
      </c>
      <c r="F365" s="166">
        <v>2000</v>
      </c>
      <c r="G365" s="167">
        <v>0</v>
      </c>
      <c r="H365" s="168">
        <v>0</v>
      </c>
      <c r="I365" s="169">
        <v>4000</v>
      </c>
      <c r="J365" s="170">
        <v>2</v>
      </c>
      <c r="K365" s="171">
        <v>0</v>
      </c>
      <c r="L365" s="172">
        <v>4000</v>
      </c>
      <c r="M365" s="173"/>
      <c r="N365" s="174"/>
      <c r="O365" s="175"/>
    </row>
    <row r="366" spans="1:15" s="146" customFormat="1" ht="23">
      <c r="A366" s="162" t="s">
        <v>3926</v>
      </c>
      <c r="B366" s="163" t="s">
        <v>4942</v>
      </c>
      <c r="C366" s="164" t="s">
        <v>2498</v>
      </c>
      <c r="D366" s="165" t="s">
        <v>812</v>
      </c>
      <c r="E366" s="165" t="s">
        <v>1745</v>
      </c>
      <c r="F366" s="166">
        <v>1500</v>
      </c>
      <c r="G366" s="167">
        <v>0</v>
      </c>
      <c r="H366" s="168">
        <v>0</v>
      </c>
      <c r="I366" s="169">
        <v>10500</v>
      </c>
      <c r="J366" s="170">
        <v>7</v>
      </c>
      <c r="K366" s="171">
        <v>0</v>
      </c>
      <c r="L366" s="172">
        <v>10500</v>
      </c>
      <c r="M366" s="173"/>
      <c r="N366" s="174"/>
      <c r="O366" s="175"/>
    </row>
    <row r="367" spans="1:15" s="146" customFormat="1" ht="23">
      <c r="A367" s="162" t="s">
        <v>3926</v>
      </c>
      <c r="B367" s="163" t="s">
        <v>4943</v>
      </c>
      <c r="C367" s="164" t="s">
        <v>1538</v>
      </c>
      <c r="D367" s="165" t="s">
        <v>1539</v>
      </c>
      <c r="E367" s="165" t="s">
        <v>2778</v>
      </c>
      <c r="F367" s="166">
        <v>200</v>
      </c>
      <c r="G367" s="167">
        <v>0</v>
      </c>
      <c r="H367" s="168">
        <v>0</v>
      </c>
      <c r="I367" s="169">
        <v>1000</v>
      </c>
      <c r="J367" s="170">
        <v>5</v>
      </c>
      <c r="K367" s="171">
        <v>0</v>
      </c>
      <c r="L367" s="172">
        <v>1000</v>
      </c>
      <c r="M367" s="173"/>
      <c r="N367" s="174"/>
      <c r="O367" s="175"/>
    </row>
    <row r="368" spans="1:15" s="146" customFormat="1" ht="23">
      <c r="A368" s="162" t="s">
        <v>3926</v>
      </c>
      <c r="B368" s="163" t="s">
        <v>4944</v>
      </c>
      <c r="C368" s="164" t="s">
        <v>5347</v>
      </c>
      <c r="D368" s="165" t="s">
        <v>3943</v>
      </c>
      <c r="E368" s="165" t="s">
        <v>1745</v>
      </c>
      <c r="F368" s="166">
        <v>1500</v>
      </c>
      <c r="G368" s="167">
        <v>0</v>
      </c>
      <c r="H368" s="168">
        <v>0</v>
      </c>
      <c r="I368" s="169">
        <v>3000</v>
      </c>
      <c r="J368" s="170">
        <v>2</v>
      </c>
      <c r="K368" s="171">
        <v>0</v>
      </c>
      <c r="L368" s="172">
        <v>3000</v>
      </c>
      <c r="M368" s="173"/>
      <c r="N368" s="174"/>
      <c r="O368" s="175"/>
    </row>
    <row r="369" spans="1:15" s="146" customFormat="1" ht="23">
      <c r="A369" s="162" t="s">
        <v>3926</v>
      </c>
      <c r="B369" s="163" t="s">
        <v>4945</v>
      </c>
      <c r="C369" s="164" t="s">
        <v>2210</v>
      </c>
      <c r="D369" s="165" t="s">
        <v>459</v>
      </c>
      <c r="E369" s="165" t="s">
        <v>41</v>
      </c>
      <c r="F369" s="166">
        <v>600</v>
      </c>
      <c r="G369" s="167">
        <v>0</v>
      </c>
      <c r="H369" s="168">
        <v>0</v>
      </c>
      <c r="I369" s="169">
        <v>3000</v>
      </c>
      <c r="J369" s="170">
        <v>5</v>
      </c>
      <c r="K369" s="171">
        <v>0</v>
      </c>
      <c r="L369" s="172">
        <v>3000</v>
      </c>
      <c r="M369" s="173"/>
      <c r="N369" s="174"/>
      <c r="O369" s="175"/>
    </row>
    <row r="370" spans="1:15" s="146" customFormat="1" ht="23">
      <c r="A370" s="162" t="s">
        <v>3926</v>
      </c>
      <c r="B370" s="163" t="s">
        <v>4946</v>
      </c>
      <c r="C370" s="164" t="s">
        <v>1571</v>
      </c>
      <c r="D370" s="165" t="s">
        <v>3940</v>
      </c>
      <c r="E370" s="165" t="s">
        <v>2683</v>
      </c>
      <c r="F370" s="166">
        <v>100</v>
      </c>
      <c r="G370" s="167">
        <v>0</v>
      </c>
      <c r="H370" s="168">
        <v>0</v>
      </c>
      <c r="I370" s="169">
        <v>300</v>
      </c>
      <c r="J370" s="170">
        <v>3</v>
      </c>
      <c r="K370" s="171">
        <v>0</v>
      </c>
      <c r="L370" s="172">
        <v>300</v>
      </c>
      <c r="M370" s="173"/>
      <c r="N370" s="174"/>
      <c r="O370" s="175"/>
    </row>
    <row r="371" spans="1:15" s="146" customFormat="1" ht="23">
      <c r="A371" s="162" t="s">
        <v>3926</v>
      </c>
      <c r="B371" s="163" t="s">
        <v>4947</v>
      </c>
      <c r="C371" s="164" t="s">
        <v>4439</v>
      </c>
      <c r="D371" s="165" t="s">
        <v>2691</v>
      </c>
      <c r="E371" s="165" t="s">
        <v>2084</v>
      </c>
      <c r="F371" s="166">
        <v>7000</v>
      </c>
      <c r="G371" s="167">
        <v>0</v>
      </c>
      <c r="H371" s="168">
        <v>0</v>
      </c>
      <c r="I371" s="169">
        <v>0</v>
      </c>
      <c r="J371" s="170" t="s">
        <v>2088</v>
      </c>
      <c r="K371" s="171">
        <v>0</v>
      </c>
      <c r="L371" s="172">
        <v>0</v>
      </c>
      <c r="M371" s="173"/>
      <c r="N371" s="174"/>
      <c r="O371" s="175"/>
    </row>
    <row r="372" spans="1:15" s="146" customFormat="1" ht="23">
      <c r="A372" s="162" t="s">
        <v>3926</v>
      </c>
      <c r="B372" s="163" t="s">
        <v>4948</v>
      </c>
      <c r="C372" s="164" t="s">
        <v>4050</v>
      </c>
      <c r="D372" s="165" t="s">
        <v>4051</v>
      </c>
      <c r="E372" s="165" t="s">
        <v>4049</v>
      </c>
      <c r="F372" s="166">
        <v>300</v>
      </c>
      <c r="G372" s="167">
        <v>0</v>
      </c>
      <c r="H372" s="168">
        <v>0</v>
      </c>
      <c r="I372" s="169">
        <v>3000</v>
      </c>
      <c r="J372" s="170">
        <v>10</v>
      </c>
      <c r="K372" s="171">
        <v>0</v>
      </c>
      <c r="L372" s="172">
        <v>3000</v>
      </c>
      <c r="M372" s="173"/>
      <c r="N372" s="174"/>
      <c r="O372" s="175"/>
    </row>
    <row r="373" spans="1:15" s="146" customFormat="1" ht="23">
      <c r="A373" s="162" t="s">
        <v>3926</v>
      </c>
      <c r="B373" s="163" t="s">
        <v>4949</v>
      </c>
      <c r="C373" s="164" t="s">
        <v>3235</v>
      </c>
      <c r="D373" s="165" t="s">
        <v>2491</v>
      </c>
      <c r="E373" s="165" t="s">
        <v>2683</v>
      </c>
      <c r="F373" s="166">
        <v>100</v>
      </c>
      <c r="G373" s="167">
        <v>0</v>
      </c>
      <c r="H373" s="168">
        <v>0</v>
      </c>
      <c r="I373" s="169">
        <v>200</v>
      </c>
      <c r="J373" s="170">
        <v>2</v>
      </c>
      <c r="K373" s="171">
        <v>0</v>
      </c>
      <c r="L373" s="172">
        <v>200</v>
      </c>
      <c r="M373" s="173"/>
      <c r="N373" s="174"/>
      <c r="O373" s="175"/>
    </row>
    <row r="374" spans="1:15" s="146" customFormat="1" ht="23">
      <c r="A374" s="162" t="s">
        <v>3926</v>
      </c>
      <c r="B374" s="163" t="s">
        <v>1264</v>
      </c>
      <c r="C374" s="164" t="s">
        <v>3624</v>
      </c>
      <c r="D374" s="165" t="s">
        <v>2786</v>
      </c>
      <c r="E374" s="165" t="s">
        <v>4283</v>
      </c>
      <c r="F374" s="166">
        <v>180</v>
      </c>
      <c r="G374" s="167">
        <v>0</v>
      </c>
      <c r="H374" s="168">
        <v>0</v>
      </c>
      <c r="I374" s="169">
        <v>540</v>
      </c>
      <c r="J374" s="170">
        <v>3</v>
      </c>
      <c r="K374" s="171">
        <v>0</v>
      </c>
      <c r="L374" s="172">
        <v>540</v>
      </c>
      <c r="M374" s="173"/>
      <c r="N374" s="174"/>
      <c r="O374" s="175"/>
    </row>
    <row r="375" spans="1:15" s="146" customFormat="1" ht="23">
      <c r="A375" s="162" t="s">
        <v>3926</v>
      </c>
      <c r="B375" s="163" t="s">
        <v>1265</v>
      </c>
      <c r="C375" s="164" t="s">
        <v>1806</v>
      </c>
      <c r="D375" s="165" t="s">
        <v>1807</v>
      </c>
      <c r="E375" s="165" t="s">
        <v>1808</v>
      </c>
      <c r="F375" s="166">
        <v>5000</v>
      </c>
      <c r="G375" s="167">
        <v>0</v>
      </c>
      <c r="H375" s="168">
        <v>0</v>
      </c>
      <c r="I375" s="169">
        <v>45000</v>
      </c>
      <c r="J375" s="170">
        <v>9</v>
      </c>
      <c r="K375" s="171">
        <v>0</v>
      </c>
      <c r="L375" s="172">
        <v>45000</v>
      </c>
      <c r="M375" s="173"/>
      <c r="N375" s="174"/>
      <c r="O375" s="175"/>
    </row>
    <row r="376" spans="1:15" s="146" customFormat="1" ht="23">
      <c r="A376" s="162" t="s">
        <v>3926</v>
      </c>
      <c r="B376" s="163" t="s">
        <v>1266</v>
      </c>
      <c r="C376" s="164" t="s">
        <v>4054</v>
      </c>
      <c r="D376" s="165" t="s">
        <v>4616</v>
      </c>
      <c r="E376" s="165" t="s">
        <v>4053</v>
      </c>
      <c r="F376" s="166">
        <v>200</v>
      </c>
      <c r="G376" s="167">
        <v>0</v>
      </c>
      <c r="H376" s="168">
        <v>0</v>
      </c>
      <c r="I376" s="169">
        <v>2200</v>
      </c>
      <c r="J376" s="170">
        <v>11</v>
      </c>
      <c r="K376" s="171">
        <v>0</v>
      </c>
      <c r="L376" s="172">
        <v>2200</v>
      </c>
      <c r="M376" s="173"/>
      <c r="N376" s="174"/>
      <c r="O376" s="175"/>
    </row>
    <row r="377" spans="1:15" s="146" customFormat="1" ht="23">
      <c r="A377" s="162" t="s">
        <v>3926</v>
      </c>
      <c r="B377" s="163" t="s">
        <v>1267</v>
      </c>
      <c r="C377" s="164" t="s">
        <v>3276</v>
      </c>
      <c r="D377" s="165" t="s">
        <v>981</v>
      </c>
      <c r="E377" s="165" t="s">
        <v>2206</v>
      </c>
      <c r="F377" s="166">
        <v>500</v>
      </c>
      <c r="G377" s="167">
        <v>0</v>
      </c>
      <c r="H377" s="168">
        <v>0</v>
      </c>
      <c r="I377" s="169">
        <v>500</v>
      </c>
      <c r="J377" s="170">
        <v>1</v>
      </c>
      <c r="K377" s="171">
        <v>0</v>
      </c>
      <c r="L377" s="172">
        <v>500</v>
      </c>
      <c r="M377" s="173"/>
      <c r="N377" s="174"/>
      <c r="O377" s="175"/>
    </row>
    <row r="378" spans="1:15" s="146" customFormat="1" ht="23">
      <c r="A378" s="162" t="s">
        <v>3926</v>
      </c>
      <c r="B378" s="163" t="s">
        <v>1268</v>
      </c>
      <c r="C378" s="164" t="s">
        <v>4979</v>
      </c>
      <c r="D378" s="165" t="s">
        <v>1075</v>
      </c>
      <c r="E378" s="165" t="s">
        <v>4880</v>
      </c>
      <c r="F378" s="166">
        <v>140</v>
      </c>
      <c r="G378" s="167">
        <v>0</v>
      </c>
      <c r="H378" s="168">
        <v>0</v>
      </c>
      <c r="I378" s="169">
        <v>840</v>
      </c>
      <c r="J378" s="170">
        <v>6</v>
      </c>
      <c r="K378" s="171">
        <v>0</v>
      </c>
      <c r="L378" s="172">
        <v>840</v>
      </c>
      <c r="M378" s="173"/>
      <c r="N378" s="174"/>
      <c r="O378" s="175"/>
    </row>
    <row r="379" spans="1:15" s="146" customFormat="1" ht="23">
      <c r="A379" s="162" t="s">
        <v>3926</v>
      </c>
      <c r="B379" s="163" t="s">
        <v>1269</v>
      </c>
      <c r="C379" s="164" t="s">
        <v>57</v>
      </c>
      <c r="D379" s="165" t="s">
        <v>2787</v>
      </c>
      <c r="E379" s="165" t="s">
        <v>4283</v>
      </c>
      <c r="F379" s="166">
        <v>180</v>
      </c>
      <c r="G379" s="167">
        <v>0</v>
      </c>
      <c r="H379" s="168">
        <v>0</v>
      </c>
      <c r="I379" s="169">
        <v>360</v>
      </c>
      <c r="J379" s="170">
        <v>2</v>
      </c>
      <c r="K379" s="171">
        <v>0</v>
      </c>
      <c r="L379" s="172">
        <v>360</v>
      </c>
      <c r="M379" s="173"/>
      <c r="N379" s="174"/>
      <c r="O379" s="175"/>
    </row>
    <row r="380" spans="1:15" s="146" customFormat="1" ht="23">
      <c r="A380" s="162" t="s">
        <v>3926</v>
      </c>
      <c r="B380" s="163" t="s">
        <v>1270</v>
      </c>
      <c r="C380" s="164" t="s">
        <v>1986</v>
      </c>
      <c r="D380" s="165" t="s">
        <v>4064</v>
      </c>
      <c r="E380" s="165" t="s">
        <v>1745</v>
      </c>
      <c r="F380" s="166">
        <v>1500</v>
      </c>
      <c r="G380" s="167">
        <v>0</v>
      </c>
      <c r="H380" s="168">
        <v>0</v>
      </c>
      <c r="I380" s="169">
        <v>22500</v>
      </c>
      <c r="J380" s="170">
        <v>15</v>
      </c>
      <c r="K380" s="171">
        <v>0</v>
      </c>
      <c r="L380" s="172">
        <v>22500</v>
      </c>
      <c r="M380" s="173"/>
      <c r="N380" s="174"/>
      <c r="O380" s="175"/>
    </row>
    <row r="381" spans="1:15" s="146" customFormat="1" ht="23">
      <c r="A381" s="162" t="s">
        <v>3926</v>
      </c>
      <c r="B381" s="163" t="s">
        <v>1271</v>
      </c>
      <c r="C381" s="164" t="s">
        <v>3938</v>
      </c>
      <c r="D381" s="165" t="s">
        <v>3939</v>
      </c>
      <c r="E381" s="165" t="s">
        <v>4238</v>
      </c>
      <c r="F381" s="166">
        <v>200</v>
      </c>
      <c r="G381" s="167">
        <v>0</v>
      </c>
      <c r="H381" s="168">
        <v>0</v>
      </c>
      <c r="I381" s="169">
        <v>400</v>
      </c>
      <c r="J381" s="170">
        <v>2</v>
      </c>
      <c r="K381" s="171">
        <v>0</v>
      </c>
      <c r="L381" s="172">
        <v>400</v>
      </c>
      <c r="M381" s="173"/>
      <c r="N381" s="174"/>
      <c r="O381" s="175"/>
    </row>
    <row r="382" spans="1:15" s="146" customFormat="1" ht="23">
      <c r="A382" s="162" t="s">
        <v>3926</v>
      </c>
      <c r="B382" s="163" t="s">
        <v>3754</v>
      </c>
      <c r="C382" s="164" t="s">
        <v>3673</v>
      </c>
      <c r="D382" s="165" t="s">
        <v>5309</v>
      </c>
      <c r="E382" s="165" t="s">
        <v>2081</v>
      </c>
      <c r="F382" s="166">
        <v>200</v>
      </c>
      <c r="G382" s="167">
        <v>0</v>
      </c>
      <c r="H382" s="168">
        <v>0</v>
      </c>
      <c r="I382" s="169">
        <v>2200</v>
      </c>
      <c r="J382" s="170">
        <v>11</v>
      </c>
      <c r="K382" s="171">
        <v>0</v>
      </c>
      <c r="L382" s="172">
        <v>2200</v>
      </c>
      <c r="M382" s="173"/>
      <c r="N382" s="174"/>
      <c r="O382" s="175"/>
    </row>
    <row r="383" spans="1:15" s="146" customFormat="1" ht="23">
      <c r="A383" s="162" t="s">
        <v>3926</v>
      </c>
      <c r="B383" s="163" t="s">
        <v>3755</v>
      </c>
      <c r="C383" s="164" t="s">
        <v>5454</v>
      </c>
      <c r="D383" s="165" t="s">
        <v>5455</v>
      </c>
      <c r="E383" s="165" t="s">
        <v>148</v>
      </c>
      <c r="F383" s="166">
        <v>30</v>
      </c>
      <c r="G383" s="167">
        <v>0</v>
      </c>
      <c r="H383" s="168">
        <v>0</v>
      </c>
      <c r="I383" s="169">
        <v>210</v>
      </c>
      <c r="J383" s="170">
        <v>7</v>
      </c>
      <c r="K383" s="171">
        <v>0</v>
      </c>
      <c r="L383" s="172">
        <v>210</v>
      </c>
      <c r="M383" s="173"/>
      <c r="N383" s="174"/>
      <c r="O383" s="175"/>
    </row>
    <row r="384" spans="1:15" s="146" customFormat="1" ht="23">
      <c r="A384" s="162" t="s">
        <v>3926</v>
      </c>
      <c r="B384" s="163" t="s">
        <v>3756</v>
      </c>
      <c r="C384" s="164" t="s">
        <v>2489</v>
      </c>
      <c r="D384" s="165" t="s">
        <v>2490</v>
      </c>
      <c r="E384" s="165" t="s">
        <v>4237</v>
      </c>
      <c r="F384" s="166">
        <v>200</v>
      </c>
      <c r="G384" s="167">
        <v>0</v>
      </c>
      <c r="H384" s="168">
        <v>0</v>
      </c>
      <c r="I384" s="169">
        <v>200</v>
      </c>
      <c r="J384" s="170">
        <v>1</v>
      </c>
      <c r="K384" s="171">
        <v>0</v>
      </c>
      <c r="L384" s="172">
        <v>200</v>
      </c>
      <c r="M384" s="173"/>
      <c r="N384" s="174"/>
      <c r="O384" s="175"/>
    </row>
    <row r="385" spans="1:15" s="146" customFormat="1" ht="23">
      <c r="A385" s="162" t="s">
        <v>3926</v>
      </c>
      <c r="B385" s="163" t="s">
        <v>3757</v>
      </c>
      <c r="C385" s="164" t="s">
        <v>1418</v>
      </c>
      <c r="D385" s="165" t="s">
        <v>4301</v>
      </c>
      <c r="E385" s="165" t="s">
        <v>805</v>
      </c>
      <c r="F385" s="166">
        <v>500</v>
      </c>
      <c r="G385" s="167">
        <v>0</v>
      </c>
      <c r="H385" s="168">
        <v>0</v>
      </c>
      <c r="I385" s="169">
        <v>1500</v>
      </c>
      <c r="J385" s="170">
        <v>3</v>
      </c>
      <c r="K385" s="171">
        <v>0</v>
      </c>
      <c r="L385" s="172">
        <v>1500</v>
      </c>
      <c r="M385" s="173"/>
      <c r="N385" s="174"/>
      <c r="O385" s="175"/>
    </row>
    <row r="386" spans="1:15" s="146" customFormat="1" ht="23">
      <c r="A386" s="162" t="s">
        <v>3926</v>
      </c>
      <c r="B386" s="163" t="s">
        <v>3758</v>
      </c>
      <c r="C386" s="164" t="s">
        <v>149</v>
      </c>
      <c r="D386" s="165" t="s">
        <v>4305</v>
      </c>
      <c r="E386" s="165" t="s">
        <v>5336</v>
      </c>
      <c r="F386" s="166">
        <v>30</v>
      </c>
      <c r="G386" s="167">
        <v>0</v>
      </c>
      <c r="H386" s="168">
        <v>0</v>
      </c>
      <c r="I386" s="169">
        <v>240</v>
      </c>
      <c r="J386" s="170">
        <v>8</v>
      </c>
      <c r="K386" s="171">
        <v>0</v>
      </c>
      <c r="L386" s="172">
        <v>240</v>
      </c>
      <c r="M386" s="173"/>
      <c r="N386" s="174"/>
      <c r="O386" s="175"/>
    </row>
    <row r="387" spans="1:15" s="146" customFormat="1" ht="23">
      <c r="A387" s="162" t="s">
        <v>3926</v>
      </c>
      <c r="B387" s="163" t="s">
        <v>2536</v>
      </c>
      <c r="C387" s="164" t="s">
        <v>5344</v>
      </c>
      <c r="D387" s="165" t="s">
        <v>3830</v>
      </c>
      <c r="E387" s="165" t="s">
        <v>793</v>
      </c>
      <c r="F387" s="166">
        <v>1000</v>
      </c>
      <c r="G387" s="167">
        <v>0</v>
      </c>
      <c r="H387" s="168">
        <v>0</v>
      </c>
      <c r="I387" s="169">
        <v>2000</v>
      </c>
      <c r="J387" s="170">
        <v>2</v>
      </c>
      <c r="K387" s="171">
        <v>0</v>
      </c>
      <c r="L387" s="172">
        <v>2000</v>
      </c>
      <c r="M387" s="173"/>
      <c r="N387" s="174"/>
      <c r="O387" s="175"/>
    </row>
    <row r="388" spans="1:15" s="146" customFormat="1" ht="23">
      <c r="A388" s="162" t="s">
        <v>3926</v>
      </c>
      <c r="B388" s="163" t="s">
        <v>884</v>
      </c>
      <c r="C388" s="164" t="s">
        <v>4978</v>
      </c>
      <c r="D388" s="165" t="s">
        <v>3766</v>
      </c>
      <c r="E388" s="165" t="s">
        <v>4880</v>
      </c>
      <c r="F388" s="166">
        <v>140</v>
      </c>
      <c r="G388" s="167">
        <v>0</v>
      </c>
      <c r="H388" s="168">
        <v>0</v>
      </c>
      <c r="I388" s="169">
        <v>1120</v>
      </c>
      <c r="J388" s="170">
        <v>8</v>
      </c>
      <c r="K388" s="171">
        <v>0</v>
      </c>
      <c r="L388" s="172">
        <v>1120</v>
      </c>
      <c r="M388" s="173"/>
      <c r="N388" s="174"/>
      <c r="O388" s="175"/>
    </row>
    <row r="389" spans="1:15" s="146" customFormat="1" ht="23">
      <c r="A389" s="162" t="s">
        <v>3926</v>
      </c>
      <c r="B389" s="163" t="s">
        <v>885</v>
      </c>
      <c r="C389" s="164" t="s">
        <v>3394</v>
      </c>
      <c r="D389" s="165" t="s">
        <v>634</v>
      </c>
      <c r="E389" s="165" t="s">
        <v>2081</v>
      </c>
      <c r="F389" s="166">
        <v>300</v>
      </c>
      <c r="G389" s="167">
        <v>0</v>
      </c>
      <c r="H389" s="168">
        <v>0</v>
      </c>
      <c r="I389" s="169">
        <v>2700</v>
      </c>
      <c r="J389" s="170">
        <v>9</v>
      </c>
      <c r="K389" s="171">
        <v>0</v>
      </c>
      <c r="L389" s="172">
        <v>2700</v>
      </c>
      <c r="M389" s="173"/>
      <c r="N389" s="174"/>
      <c r="O389" s="175"/>
    </row>
    <row r="390" spans="1:15" s="146" customFormat="1" ht="23">
      <c r="A390" s="162" t="s">
        <v>3926</v>
      </c>
      <c r="B390" s="163" t="s">
        <v>886</v>
      </c>
      <c r="C390" s="164" t="s">
        <v>1372</v>
      </c>
      <c r="D390" s="165" t="s">
        <v>5368</v>
      </c>
      <c r="E390" s="165" t="s">
        <v>3547</v>
      </c>
      <c r="F390" s="166">
        <v>100</v>
      </c>
      <c r="G390" s="167">
        <v>0</v>
      </c>
      <c r="H390" s="168">
        <v>0</v>
      </c>
      <c r="I390" s="169">
        <v>1300</v>
      </c>
      <c r="J390" s="170">
        <v>13</v>
      </c>
      <c r="K390" s="171">
        <v>0</v>
      </c>
      <c r="L390" s="172">
        <v>1300</v>
      </c>
      <c r="M390" s="173"/>
      <c r="N390" s="174"/>
      <c r="O390" s="175"/>
    </row>
    <row r="391" spans="1:15" s="146" customFormat="1" ht="23">
      <c r="A391" s="162" t="s">
        <v>3927</v>
      </c>
      <c r="B391" s="163" t="s">
        <v>2834</v>
      </c>
      <c r="C391" s="164" t="s">
        <v>995</v>
      </c>
      <c r="D391" s="165" t="s">
        <v>4699</v>
      </c>
      <c r="E391" s="165" t="s">
        <v>1811</v>
      </c>
      <c r="F391" s="166">
        <v>2000</v>
      </c>
      <c r="G391" s="167">
        <v>0</v>
      </c>
      <c r="H391" s="168">
        <v>0</v>
      </c>
      <c r="I391" s="169">
        <v>0</v>
      </c>
      <c r="J391" s="170" t="s">
        <v>2088</v>
      </c>
      <c r="K391" s="171">
        <v>0</v>
      </c>
      <c r="L391" s="172">
        <v>0</v>
      </c>
      <c r="M391" s="173"/>
      <c r="N391" s="174"/>
      <c r="O391" s="175"/>
    </row>
    <row r="392" spans="1:15" s="146" customFormat="1" ht="23">
      <c r="A392" s="162" t="s">
        <v>3927</v>
      </c>
      <c r="B392" s="163" t="s">
        <v>2835</v>
      </c>
      <c r="C392" s="164" t="s">
        <v>997</v>
      </c>
      <c r="D392" s="165" t="s">
        <v>88</v>
      </c>
      <c r="E392" s="165" t="s">
        <v>1811</v>
      </c>
      <c r="F392" s="166">
        <v>2000</v>
      </c>
      <c r="G392" s="167">
        <v>0</v>
      </c>
      <c r="H392" s="168">
        <v>0</v>
      </c>
      <c r="I392" s="169">
        <v>28000</v>
      </c>
      <c r="J392" s="170">
        <v>14</v>
      </c>
      <c r="K392" s="171">
        <v>0</v>
      </c>
      <c r="L392" s="172">
        <v>28000</v>
      </c>
      <c r="M392" s="173"/>
      <c r="N392" s="174"/>
      <c r="O392" s="175"/>
    </row>
    <row r="393" spans="1:15" s="146" customFormat="1" ht="23">
      <c r="A393" s="162" t="s">
        <v>3927</v>
      </c>
      <c r="B393" s="163" t="s">
        <v>1495</v>
      </c>
      <c r="C393" s="164" t="s">
        <v>998</v>
      </c>
      <c r="D393" s="165" t="s">
        <v>90</v>
      </c>
      <c r="E393" s="165" t="s">
        <v>1811</v>
      </c>
      <c r="F393" s="166">
        <v>2000</v>
      </c>
      <c r="G393" s="167">
        <v>0</v>
      </c>
      <c r="H393" s="168">
        <v>0</v>
      </c>
      <c r="I393" s="169">
        <v>26000</v>
      </c>
      <c r="J393" s="170">
        <v>13</v>
      </c>
      <c r="K393" s="171">
        <v>0</v>
      </c>
      <c r="L393" s="172">
        <v>26000</v>
      </c>
      <c r="M393" s="173"/>
      <c r="N393" s="174"/>
      <c r="O393" s="175"/>
    </row>
    <row r="394" spans="1:15" s="146" customFormat="1" ht="23">
      <c r="A394" s="162" t="s">
        <v>3927</v>
      </c>
      <c r="B394" s="163" t="s">
        <v>1496</v>
      </c>
      <c r="C394" s="164" t="s">
        <v>999</v>
      </c>
      <c r="D394" s="165" t="s">
        <v>92</v>
      </c>
      <c r="E394" s="165" t="s">
        <v>1811</v>
      </c>
      <c r="F394" s="166">
        <v>2000</v>
      </c>
      <c r="G394" s="167">
        <v>0</v>
      </c>
      <c r="H394" s="168">
        <v>0</v>
      </c>
      <c r="I394" s="169">
        <v>26000</v>
      </c>
      <c r="J394" s="170">
        <v>13</v>
      </c>
      <c r="K394" s="171">
        <v>0</v>
      </c>
      <c r="L394" s="172">
        <v>26000</v>
      </c>
      <c r="M394" s="173"/>
      <c r="N394" s="174"/>
      <c r="O394" s="175"/>
    </row>
    <row r="395" spans="1:15" s="146" customFormat="1" ht="23">
      <c r="A395" s="162" t="s">
        <v>3927</v>
      </c>
      <c r="B395" s="163" t="s">
        <v>1497</v>
      </c>
      <c r="C395" s="164" t="s">
        <v>1000</v>
      </c>
      <c r="D395" s="165" t="s">
        <v>680</v>
      </c>
      <c r="E395" s="165" t="s">
        <v>1811</v>
      </c>
      <c r="F395" s="166">
        <v>2000</v>
      </c>
      <c r="G395" s="167">
        <v>0</v>
      </c>
      <c r="H395" s="168">
        <v>0</v>
      </c>
      <c r="I395" s="169">
        <v>16000</v>
      </c>
      <c r="J395" s="170">
        <v>8</v>
      </c>
      <c r="K395" s="171">
        <v>0</v>
      </c>
      <c r="L395" s="172">
        <v>16000</v>
      </c>
      <c r="M395" s="173"/>
      <c r="N395" s="174"/>
      <c r="O395" s="175"/>
    </row>
    <row r="396" spans="1:15" s="146" customFormat="1" ht="23">
      <c r="A396" s="162" t="s">
        <v>3927</v>
      </c>
      <c r="B396" s="163" t="s">
        <v>1498</v>
      </c>
      <c r="C396" s="164" t="s">
        <v>4584</v>
      </c>
      <c r="D396" s="165" t="s">
        <v>948</v>
      </c>
      <c r="E396" s="165" t="s">
        <v>1811</v>
      </c>
      <c r="F396" s="166">
        <v>2000</v>
      </c>
      <c r="G396" s="167">
        <v>0</v>
      </c>
      <c r="H396" s="168">
        <v>0</v>
      </c>
      <c r="I396" s="169">
        <v>24000</v>
      </c>
      <c r="J396" s="170">
        <v>12</v>
      </c>
      <c r="K396" s="171">
        <v>0</v>
      </c>
      <c r="L396" s="172">
        <v>24000</v>
      </c>
      <c r="M396" s="173"/>
      <c r="N396" s="174"/>
      <c r="O396" s="175"/>
    </row>
    <row r="397" spans="1:15" s="146" customFormat="1" ht="23">
      <c r="A397" s="162" t="s">
        <v>3927</v>
      </c>
      <c r="B397" s="163" t="s">
        <v>1499</v>
      </c>
      <c r="C397" s="164" t="s">
        <v>4585</v>
      </c>
      <c r="D397" s="165" t="s">
        <v>949</v>
      </c>
      <c r="E397" s="165" t="s">
        <v>1811</v>
      </c>
      <c r="F397" s="166">
        <v>2000</v>
      </c>
      <c r="G397" s="167">
        <v>0</v>
      </c>
      <c r="H397" s="168">
        <v>0</v>
      </c>
      <c r="I397" s="169">
        <v>24000</v>
      </c>
      <c r="J397" s="170">
        <v>12</v>
      </c>
      <c r="K397" s="171">
        <v>0</v>
      </c>
      <c r="L397" s="172">
        <v>24000</v>
      </c>
      <c r="M397" s="173"/>
      <c r="N397" s="174"/>
      <c r="O397" s="175"/>
    </row>
    <row r="398" spans="1:15" s="146" customFormat="1" ht="23">
      <c r="A398" s="162" t="s">
        <v>3927</v>
      </c>
      <c r="B398" s="163" t="s">
        <v>382</v>
      </c>
      <c r="C398" s="164" t="s">
        <v>2086</v>
      </c>
      <c r="D398" s="165" t="s">
        <v>3146</v>
      </c>
      <c r="E398" s="165" t="s">
        <v>1811</v>
      </c>
      <c r="F398" s="166">
        <v>2000</v>
      </c>
      <c r="G398" s="167">
        <v>0</v>
      </c>
      <c r="H398" s="168">
        <v>0</v>
      </c>
      <c r="I398" s="169">
        <v>50000</v>
      </c>
      <c r="J398" s="170">
        <v>25</v>
      </c>
      <c r="K398" s="171">
        <v>0</v>
      </c>
      <c r="L398" s="172">
        <v>50000</v>
      </c>
      <c r="M398" s="173"/>
      <c r="N398" s="174"/>
      <c r="O398" s="175"/>
    </row>
    <row r="399" spans="1:15" s="146" customFormat="1" ht="23">
      <c r="A399" s="162" t="s">
        <v>3927</v>
      </c>
      <c r="B399" s="163" t="s">
        <v>383</v>
      </c>
      <c r="C399" s="164" t="s">
        <v>2087</v>
      </c>
      <c r="D399" s="165" t="s">
        <v>3265</v>
      </c>
      <c r="E399" s="165" t="s">
        <v>1811</v>
      </c>
      <c r="F399" s="166">
        <v>2000</v>
      </c>
      <c r="G399" s="167">
        <v>0</v>
      </c>
      <c r="H399" s="168">
        <v>0</v>
      </c>
      <c r="I399" s="169">
        <v>56000</v>
      </c>
      <c r="J399" s="170">
        <v>28</v>
      </c>
      <c r="K399" s="171">
        <v>0</v>
      </c>
      <c r="L399" s="172">
        <v>56000</v>
      </c>
      <c r="M399" s="173"/>
      <c r="N399" s="174"/>
      <c r="O399" s="175"/>
    </row>
    <row r="400" spans="1:15" s="146" customFormat="1" ht="23">
      <c r="A400" s="162" t="s">
        <v>3927</v>
      </c>
      <c r="B400" s="163" t="s">
        <v>4935</v>
      </c>
      <c r="C400" s="164" t="s">
        <v>392</v>
      </c>
      <c r="D400" s="165" t="s">
        <v>1321</v>
      </c>
      <c r="E400" s="165" t="s">
        <v>2195</v>
      </c>
      <c r="F400" s="166">
        <v>2000</v>
      </c>
      <c r="G400" s="167">
        <v>0</v>
      </c>
      <c r="H400" s="168">
        <v>0</v>
      </c>
      <c r="I400" s="169">
        <v>10000</v>
      </c>
      <c r="J400" s="170">
        <v>5</v>
      </c>
      <c r="K400" s="171">
        <v>0</v>
      </c>
      <c r="L400" s="172">
        <v>10000</v>
      </c>
      <c r="M400" s="173"/>
      <c r="N400" s="174"/>
      <c r="O400" s="175"/>
    </row>
    <row r="401" spans="1:15" s="146" customFormat="1" ht="23">
      <c r="A401" s="162" t="s">
        <v>3927</v>
      </c>
      <c r="B401" s="163" t="s">
        <v>4936</v>
      </c>
      <c r="C401" s="164" t="s">
        <v>393</v>
      </c>
      <c r="D401" s="165" t="s">
        <v>87</v>
      </c>
      <c r="E401" s="165" t="s">
        <v>2195</v>
      </c>
      <c r="F401" s="166">
        <v>2000</v>
      </c>
      <c r="G401" s="167">
        <v>0</v>
      </c>
      <c r="H401" s="168">
        <v>0</v>
      </c>
      <c r="I401" s="169">
        <v>4000</v>
      </c>
      <c r="J401" s="170">
        <v>2</v>
      </c>
      <c r="K401" s="171">
        <v>0</v>
      </c>
      <c r="L401" s="172">
        <v>4000</v>
      </c>
      <c r="M401" s="173"/>
      <c r="N401" s="174"/>
      <c r="O401" s="175"/>
    </row>
    <row r="402" spans="1:15" s="146" customFormat="1" ht="23">
      <c r="A402" s="162" t="s">
        <v>3927</v>
      </c>
      <c r="B402" s="163" t="s">
        <v>4937</v>
      </c>
      <c r="C402" s="164" t="s">
        <v>394</v>
      </c>
      <c r="D402" s="165" t="s">
        <v>89</v>
      </c>
      <c r="E402" s="165" t="s">
        <v>2195</v>
      </c>
      <c r="F402" s="166">
        <v>2000</v>
      </c>
      <c r="G402" s="167">
        <v>0</v>
      </c>
      <c r="H402" s="168">
        <v>0</v>
      </c>
      <c r="I402" s="169">
        <v>10000</v>
      </c>
      <c r="J402" s="170">
        <v>5</v>
      </c>
      <c r="K402" s="171">
        <v>0</v>
      </c>
      <c r="L402" s="172">
        <v>10000</v>
      </c>
      <c r="M402" s="173"/>
      <c r="N402" s="174"/>
      <c r="O402" s="175"/>
    </row>
    <row r="403" spans="1:15" s="146" customFormat="1" ht="23">
      <c r="A403" s="162" t="s">
        <v>3927</v>
      </c>
      <c r="B403" s="163" t="s">
        <v>4938</v>
      </c>
      <c r="C403" s="164" t="s">
        <v>395</v>
      </c>
      <c r="D403" s="165" t="s">
        <v>91</v>
      </c>
      <c r="E403" s="165" t="s">
        <v>2195</v>
      </c>
      <c r="F403" s="166">
        <v>2000</v>
      </c>
      <c r="G403" s="167">
        <v>0</v>
      </c>
      <c r="H403" s="168">
        <v>0</v>
      </c>
      <c r="I403" s="169">
        <v>14000</v>
      </c>
      <c r="J403" s="170">
        <v>7</v>
      </c>
      <c r="K403" s="171">
        <v>0</v>
      </c>
      <c r="L403" s="172">
        <v>14000</v>
      </c>
      <c r="M403" s="173"/>
      <c r="N403" s="174"/>
      <c r="O403" s="175"/>
    </row>
    <row r="404" spans="1:15" s="146" customFormat="1" ht="23">
      <c r="A404" s="162" t="s">
        <v>3927</v>
      </c>
      <c r="B404" s="163" t="s">
        <v>4939</v>
      </c>
      <c r="C404" s="164" t="s">
        <v>396</v>
      </c>
      <c r="D404" s="165" t="s">
        <v>5280</v>
      </c>
      <c r="E404" s="165" t="s">
        <v>2195</v>
      </c>
      <c r="F404" s="166">
        <v>2000</v>
      </c>
      <c r="G404" s="167">
        <v>0</v>
      </c>
      <c r="H404" s="168">
        <v>0</v>
      </c>
      <c r="I404" s="169">
        <v>18000</v>
      </c>
      <c r="J404" s="170">
        <v>9</v>
      </c>
      <c r="K404" s="171">
        <v>0</v>
      </c>
      <c r="L404" s="172">
        <v>18000</v>
      </c>
      <c r="M404" s="173"/>
      <c r="N404" s="174"/>
      <c r="O404" s="175"/>
    </row>
    <row r="405" spans="1:15" s="146" customFormat="1" ht="23">
      <c r="A405" s="162" t="s">
        <v>3927</v>
      </c>
      <c r="B405" s="163" t="s">
        <v>4940</v>
      </c>
      <c r="C405" s="164" t="s">
        <v>4166</v>
      </c>
      <c r="D405" s="165" t="s">
        <v>85</v>
      </c>
      <c r="E405" s="165" t="s">
        <v>2195</v>
      </c>
      <c r="F405" s="166">
        <v>2000</v>
      </c>
      <c r="G405" s="167">
        <v>0</v>
      </c>
      <c r="H405" s="168">
        <v>0</v>
      </c>
      <c r="I405" s="169">
        <v>20000</v>
      </c>
      <c r="J405" s="170">
        <v>10</v>
      </c>
      <c r="K405" s="171">
        <v>0</v>
      </c>
      <c r="L405" s="172">
        <v>20000</v>
      </c>
      <c r="M405" s="173"/>
      <c r="N405" s="174"/>
      <c r="O405" s="175"/>
    </row>
    <row r="406" spans="1:15" s="146" customFormat="1" ht="23">
      <c r="A406" s="162" t="s">
        <v>3927</v>
      </c>
      <c r="B406" s="163" t="s">
        <v>4941</v>
      </c>
      <c r="C406" s="164" t="s">
        <v>4167</v>
      </c>
      <c r="D406" s="165" t="s">
        <v>86</v>
      </c>
      <c r="E406" s="165" t="s">
        <v>2195</v>
      </c>
      <c r="F406" s="166">
        <v>2000</v>
      </c>
      <c r="G406" s="167">
        <v>0</v>
      </c>
      <c r="H406" s="168">
        <v>0</v>
      </c>
      <c r="I406" s="169">
        <v>0</v>
      </c>
      <c r="J406" s="170" t="s">
        <v>2088</v>
      </c>
      <c r="K406" s="171">
        <v>0</v>
      </c>
      <c r="L406" s="172">
        <v>0</v>
      </c>
      <c r="M406" s="173"/>
      <c r="N406" s="174"/>
      <c r="O406" s="175"/>
    </row>
    <row r="407" spans="1:15" s="146" customFormat="1" ht="23">
      <c r="A407" s="162" t="s">
        <v>3927</v>
      </c>
      <c r="B407" s="163" t="s">
        <v>4942</v>
      </c>
      <c r="C407" s="164" t="s">
        <v>4168</v>
      </c>
      <c r="D407" s="165" t="s">
        <v>1322</v>
      </c>
      <c r="E407" s="165" t="s">
        <v>2195</v>
      </c>
      <c r="F407" s="166">
        <v>2000</v>
      </c>
      <c r="G407" s="167">
        <v>0</v>
      </c>
      <c r="H407" s="168">
        <v>0</v>
      </c>
      <c r="I407" s="169">
        <v>2000</v>
      </c>
      <c r="J407" s="170">
        <v>1</v>
      </c>
      <c r="K407" s="171">
        <v>0</v>
      </c>
      <c r="L407" s="172">
        <v>2000</v>
      </c>
      <c r="M407" s="173"/>
      <c r="N407" s="174"/>
      <c r="O407" s="175"/>
    </row>
    <row r="408" spans="1:15" s="146" customFormat="1" ht="23">
      <c r="A408" s="162" t="s">
        <v>3927</v>
      </c>
      <c r="B408" s="163" t="s">
        <v>4943</v>
      </c>
      <c r="C408" s="164" t="s">
        <v>4169</v>
      </c>
      <c r="D408" s="165" t="s">
        <v>1323</v>
      </c>
      <c r="E408" s="165" t="s">
        <v>2195</v>
      </c>
      <c r="F408" s="166">
        <v>2000</v>
      </c>
      <c r="G408" s="167">
        <v>0</v>
      </c>
      <c r="H408" s="168">
        <v>0</v>
      </c>
      <c r="I408" s="169">
        <v>2000</v>
      </c>
      <c r="J408" s="170">
        <v>1</v>
      </c>
      <c r="K408" s="171">
        <v>0</v>
      </c>
      <c r="L408" s="172">
        <v>2000</v>
      </c>
      <c r="M408" s="173"/>
      <c r="N408" s="174"/>
      <c r="O408" s="175"/>
    </row>
    <row r="409" spans="1:15" s="146" customFormat="1" ht="23">
      <c r="A409" s="162" t="s">
        <v>3928</v>
      </c>
      <c r="B409" s="163" t="s">
        <v>2834</v>
      </c>
      <c r="C409" s="164" t="s">
        <v>4612</v>
      </c>
      <c r="D409" s="165" t="s">
        <v>3883</v>
      </c>
      <c r="E409" s="165" t="s">
        <v>2274</v>
      </c>
      <c r="F409" s="166">
        <v>60</v>
      </c>
      <c r="G409" s="167">
        <v>0</v>
      </c>
      <c r="H409" s="168">
        <v>0</v>
      </c>
      <c r="I409" s="169">
        <v>0</v>
      </c>
      <c r="J409" s="170" t="s">
        <v>2088</v>
      </c>
      <c r="K409" s="171">
        <v>0</v>
      </c>
      <c r="L409" s="172">
        <v>0</v>
      </c>
      <c r="M409" s="173"/>
      <c r="N409" s="174"/>
      <c r="O409" s="175"/>
    </row>
    <row r="410" spans="1:15" s="146" customFormat="1" ht="23">
      <c r="A410" s="162" t="s">
        <v>3928</v>
      </c>
      <c r="B410" s="163" t="s">
        <v>2835</v>
      </c>
      <c r="C410" s="164" t="s">
        <v>824</v>
      </c>
      <c r="D410" s="165" t="s">
        <v>4046</v>
      </c>
      <c r="E410" s="165" t="s">
        <v>2274</v>
      </c>
      <c r="F410" s="166">
        <v>60</v>
      </c>
      <c r="G410" s="167">
        <v>0</v>
      </c>
      <c r="H410" s="168">
        <v>0</v>
      </c>
      <c r="I410" s="169">
        <v>0</v>
      </c>
      <c r="J410" s="170" t="s">
        <v>2088</v>
      </c>
      <c r="K410" s="171">
        <v>0</v>
      </c>
      <c r="L410" s="172">
        <v>0</v>
      </c>
      <c r="M410" s="173"/>
      <c r="N410" s="174"/>
      <c r="O410" s="175"/>
    </row>
    <row r="411" spans="1:15" s="146" customFormat="1" ht="23">
      <c r="A411" s="162" t="s">
        <v>3928</v>
      </c>
      <c r="B411" s="163" t="s">
        <v>1495</v>
      </c>
      <c r="C411" s="164" t="s">
        <v>2685</v>
      </c>
      <c r="D411" s="165" t="s">
        <v>4047</v>
      </c>
      <c r="E411" s="165" t="s">
        <v>2274</v>
      </c>
      <c r="F411" s="166">
        <v>60</v>
      </c>
      <c r="G411" s="167">
        <v>0</v>
      </c>
      <c r="H411" s="168">
        <v>0</v>
      </c>
      <c r="I411" s="169">
        <v>0</v>
      </c>
      <c r="J411" s="170" t="s">
        <v>2088</v>
      </c>
      <c r="K411" s="171">
        <v>0</v>
      </c>
      <c r="L411" s="172">
        <v>0</v>
      </c>
      <c r="M411" s="173"/>
      <c r="N411" s="174"/>
      <c r="O411" s="175"/>
    </row>
    <row r="412" spans="1:15" s="146" customFormat="1" ht="23">
      <c r="A412" s="162" t="s">
        <v>3928</v>
      </c>
      <c r="B412" s="163" t="s">
        <v>1496</v>
      </c>
      <c r="C412" s="164" t="s">
        <v>1888</v>
      </c>
      <c r="D412" s="165" t="s">
        <v>1887</v>
      </c>
      <c r="E412" s="165" t="s">
        <v>4025</v>
      </c>
      <c r="F412" s="166">
        <v>250</v>
      </c>
      <c r="G412" s="167">
        <v>0</v>
      </c>
      <c r="H412" s="168">
        <v>0</v>
      </c>
      <c r="I412" s="169">
        <v>750</v>
      </c>
      <c r="J412" s="170">
        <v>3</v>
      </c>
      <c r="K412" s="171">
        <v>0</v>
      </c>
      <c r="L412" s="172">
        <v>750</v>
      </c>
      <c r="M412" s="173"/>
      <c r="N412" s="174"/>
      <c r="O412" s="175"/>
    </row>
    <row r="413" spans="1:15" s="146" customFormat="1" ht="23">
      <c r="A413" s="162" t="s">
        <v>3928</v>
      </c>
      <c r="B413" s="163" t="s">
        <v>1497</v>
      </c>
      <c r="C413" s="164" t="s">
        <v>1891</v>
      </c>
      <c r="D413" s="165" t="s">
        <v>1890</v>
      </c>
      <c r="E413" s="165" t="s">
        <v>4025</v>
      </c>
      <c r="F413" s="166">
        <v>250</v>
      </c>
      <c r="G413" s="167">
        <v>0</v>
      </c>
      <c r="H413" s="168">
        <v>0</v>
      </c>
      <c r="I413" s="169">
        <v>750</v>
      </c>
      <c r="J413" s="170">
        <v>3</v>
      </c>
      <c r="K413" s="171">
        <v>0</v>
      </c>
      <c r="L413" s="172">
        <v>750</v>
      </c>
      <c r="M413" s="173"/>
      <c r="N413" s="174"/>
      <c r="O413" s="175"/>
    </row>
    <row r="414" spans="1:15" s="146" customFormat="1" ht="23">
      <c r="A414" s="162" t="s">
        <v>3928</v>
      </c>
      <c r="B414" s="163" t="s">
        <v>1498</v>
      </c>
      <c r="C414" s="164" t="s">
        <v>3344</v>
      </c>
      <c r="D414" s="165" t="s">
        <v>4022</v>
      </c>
      <c r="E414" s="165" t="s">
        <v>3884</v>
      </c>
      <c r="F414" s="166">
        <v>100</v>
      </c>
      <c r="G414" s="167">
        <v>0</v>
      </c>
      <c r="H414" s="168">
        <v>0</v>
      </c>
      <c r="I414" s="169">
        <v>800</v>
      </c>
      <c r="J414" s="170">
        <v>8</v>
      </c>
      <c r="K414" s="171">
        <v>0</v>
      </c>
      <c r="L414" s="172">
        <v>800</v>
      </c>
      <c r="M414" s="173"/>
      <c r="N414" s="174"/>
      <c r="O414" s="175"/>
    </row>
    <row r="415" spans="1:15" s="146" customFormat="1" ht="23">
      <c r="A415" s="162" t="s">
        <v>3928</v>
      </c>
      <c r="B415" s="163" t="s">
        <v>1499</v>
      </c>
      <c r="C415" s="164" t="s">
        <v>3346</v>
      </c>
      <c r="D415" s="165" t="s">
        <v>4048</v>
      </c>
      <c r="E415" s="165" t="s">
        <v>3884</v>
      </c>
      <c r="F415" s="166">
        <v>100</v>
      </c>
      <c r="G415" s="167">
        <v>0</v>
      </c>
      <c r="H415" s="168">
        <v>0</v>
      </c>
      <c r="I415" s="169">
        <v>200</v>
      </c>
      <c r="J415" s="170">
        <v>2</v>
      </c>
      <c r="K415" s="171">
        <v>0</v>
      </c>
      <c r="L415" s="172">
        <v>200</v>
      </c>
      <c r="M415" s="173"/>
      <c r="N415" s="174"/>
      <c r="O415" s="175"/>
    </row>
    <row r="416" spans="1:15" s="146" customFormat="1" ht="23">
      <c r="A416" s="162" t="s">
        <v>3928</v>
      </c>
      <c r="B416" s="163" t="s">
        <v>382</v>
      </c>
      <c r="C416" s="164" t="s">
        <v>154</v>
      </c>
      <c r="D416" s="165" t="s">
        <v>4020</v>
      </c>
      <c r="E416" s="165" t="s">
        <v>3884</v>
      </c>
      <c r="F416" s="166">
        <v>150</v>
      </c>
      <c r="G416" s="167">
        <v>0</v>
      </c>
      <c r="H416" s="168">
        <v>0</v>
      </c>
      <c r="I416" s="169">
        <v>450</v>
      </c>
      <c r="J416" s="170">
        <v>3</v>
      </c>
      <c r="K416" s="171">
        <v>0</v>
      </c>
      <c r="L416" s="172">
        <v>450</v>
      </c>
      <c r="M416" s="173"/>
      <c r="N416" s="174"/>
      <c r="O416" s="175"/>
    </row>
    <row r="417" spans="1:15" s="146" customFormat="1" ht="23">
      <c r="A417" s="162" t="s">
        <v>3928</v>
      </c>
      <c r="B417" s="163" t="s">
        <v>383</v>
      </c>
      <c r="C417" s="164" t="s">
        <v>156</v>
      </c>
      <c r="D417" s="165" t="s">
        <v>4021</v>
      </c>
      <c r="E417" s="165" t="s">
        <v>3884</v>
      </c>
      <c r="F417" s="166">
        <v>150</v>
      </c>
      <c r="G417" s="167">
        <v>0</v>
      </c>
      <c r="H417" s="168">
        <v>0</v>
      </c>
      <c r="I417" s="169">
        <v>600</v>
      </c>
      <c r="J417" s="170">
        <v>4</v>
      </c>
      <c r="K417" s="171">
        <v>0</v>
      </c>
      <c r="L417" s="172">
        <v>600</v>
      </c>
      <c r="M417" s="173"/>
      <c r="N417" s="174"/>
      <c r="O417" s="175"/>
    </row>
    <row r="418" spans="1:15" s="146" customFormat="1" ht="23">
      <c r="A418" s="162" t="s">
        <v>3928</v>
      </c>
      <c r="B418" s="163" t="s">
        <v>4935</v>
      </c>
      <c r="C418" s="164" t="s">
        <v>4851</v>
      </c>
      <c r="D418" s="165" t="s">
        <v>345</v>
      </c>
      <c r="E418" s="165" t="s">
        <v>630</v>
      </c>
      <c r="F418" s="166">
        <v>150</v>
      </c>
      <c r="G418" s="167">
        <v>0</v>
      </c>
      <c r="H418" s="168">
        <v>0</v>
      </c>
      <c r="I418" s="169">
        <v>1800</v>
      </c>
      <c r="J418" s="170">
        <v>12</v>
      </c>
      <c r="K418" s="171">
        <v>0</v>
      </c>
      <c r="L418" s="172">
        <v>1800</v>
      </c>
      <c r="M418" s="173"/>
      <c r="N418" s="174"/>
      <c r="O418" s="175"/>
    </row>
    <row r="419" spans="1:15" s="146" customFormat="1" ht="23">
      <c r="A419" s="162" t="s">
        <v>3928</v>
      </c>
      <c r="B419" s="163" t="s">
        <v>4936</v>
      </c>
      <c r="C419" s="164" t="s">
        <v>2695</v>
      </c>
      <c r="D419" s="165" t="s">
        <v>5278</v>
      </c>
      <c r="E419" s="165" t="s">
        <v>630</v>
      </c>
      <c r="F419" s="166">
        <v>30</v>
      </c>
      <c r="G419" s="167">
        <v>0</v>
      </c>
      <c r="H419" s="168">
        <v>0</v>
      </c>
      <c r="I419" s="169">
        <v>210</v>
      </c>
      <c r="J419" s="170">
        <v>7</v>
      </c>
      <c r="K419" s="171">
        <v>0</v>
      </c>
      <c r="L419" s="172">
        <v>210</v>
      </c>
      <c r="M419" s="173"/>
      <c r="N419" s="174"/>
      <c r="O419" s="175"/>
    </row>
    <row r="420" spans="1:15" s="146" customFormat="1" ht="23">
      <c r="A420" s="162" t="s">
        <v>3928</v>
      </c>
      <c r="B420" s="163" t="s">
        <v>4937</v>
      </c>
      <c r="C420" s="164" t="s">
        <v>2696</v>
      </c>
      <c r="D420" s="165" t="s">
        <v>5279</v>
      </c>
      <c r="E420" s="165" t="s">
        <v>1089</v>
      </c>
      <c r="F420" s="166">
        <v>150</v>
      </c>
      <c r="G420" s="167">
        <v>0</v>
      </c>
      <c r="H420" s="168">
        <v>0</v>
      </c>
      <c r="I420" s="169">
        <v>1650</v>
      </c>
      <c r="J420" s="170">
        <v>11</v>
      </c>
      <c r="K420" s="171">
        <v>0</v>
      </c>
      <c r="L420" s="172">
        <v>1650</v>
      </c>
      <c r="M420" s="173"/>
      <c r="N420" s="174"/>
      <c r="O420" s="175"/>
    </row>
    <row r="421" spans="1:15" s="146" customFormat="1" ht="23">
      <c r="A421" s="162" t="s">
        <v>3928</v>
      </c>
      <c r="B421" s="163" t="s">
        <v>4938</v>
      </c>
      <c r="C421" s="164" t="s">
        <v>3302</v>
      </c>
      <c r="D421" s="165" t="s">
        <v>1802</v>
      </c>
      <c r="E421" s="165" t="s">
        <v>1089</v>
      </c>
      <c r="F421" s="166">
        <v>30</v>
      </c>
      <c r="G421" s="167">
        <v>0</v>
      </c>
      <c r="H421" s="168">
        <v>0</v>
      </c>
      <c r="I421" s="169">
        <v>420</v>
      </c>
      <c r="J421" s="170">
        <v>14</v>
      </c>
      <c r="K421" s="171">
        <v>0</v>
      </c>
      <c r="L421" s="172">
        <v>420</v>
      </c>
      <c r="M421" s="173"/>
      <c r="N421" s="174"/>
      <c r="O421" s="175"/>
    </row>
    <row r="422" spans="1:15" s="146" customFormat="1" ht="23">
      <c r="A422" s="162" t="s">
        <v>3928</v>
      </c>
      <c r="B422" s="163" t="s">
        <v>4939</v>
      </c>
      <c r="C422" s="164" t="s">
        <v>3391</v>
      </c>
      <c r="D422" s="165" t="s">
        <v>1550</v>
      </c>
      <c r="E422" s="165" t="s">
        <v>2334</v>
      </c>
      <c r="F422" s="166">
        <v>7</v>
      </c>
      <c r="G422" s="167">
        <v>0</v>
      </c>
      <c r="H422" s="168">
        <v>0</v>
      </c>
      <c r="I422" s="169">
        <v>490</v>
      </c>
      <c r="J422" s="170">
        <v>70</v>
      </c>
      <c r="K422" s="171">
        <v>0</v>
      </c>
      <c r="L422" s="172">
        <v>490</v>
      </c>
      <c r="M422" s="173"/>
      <c r="N422" s="174"/>
      <c r="O422" s="175"/>
    </row>
    <row r="423" spans="1:15" s="146" customFormat="1" ht="23">
      <c r="A423" s="162" t="s">
        <v>3928</v>
      </c>
      <c r="B423" s="163" t="s">
        <v>4940</v>
      </c>
      <c r="C423" s="164" t="s">
        <v>3392</v>
      </c>
      <c r="D423" s="165" t="s">
        <v>1551</v>
      </c>
      <c r="E423" s="165" t="s">
        <v>3342</v>
      </c>
      <c r="F423" s="166">
        <v>7</v>
      </c>
      <c r="G423" s="167">
        <v>0</v>
      </c>
      <c r="H423" s="168">
        <v>0</v>
      </c>
      <c r="I423" s="169">
        <v>693</v>
      </c>
      <c r="J423" s="170">
        <v>99</v>
      </c>
      <c r="K423" s="171">
        <v>0</v>
      </c>
      <c r="L423" s="172">
        <v>693</v>
      </c>
      <c r="M423" s="173"/>
      <c r="N423" s="174"/>
      <c r="O423" s="175"/>
    </row>
    <row r="424" spans="1:15" s="146" customFormat="1" ht="23">
      <c r="A424" s="162" t="s">
        <v>3928</v>
      </c>
      <c r="B424" s="163" t="s">
        <v>4941</v>
      </c>
      <c r="C424" s="164" t="s">
        <v>2854</v>
      </c>
      <c r="D424" s="165" t="s">
        <v>2600</v>
      </c>
      <c r="E424" s="165" t="s">
        <v>3957</v>
      </c>
      <c r="F424" s="166">
        <v>40</v>
      </c>
      <c r="G424" s="167">
        <v>0</v>
      </c>
      <c r="H424" s="168">
        <v>0</v>
      </c>
      <c r="I424" s="169">
        <v>800</v>
      </c>
      <c r="J424" s="170">
        <v>20</v>
      </c>
      <c r="K424" s="171">
        <v>0</v>
      </c>
      <c r="L424" s="172">
        <v>800</v>
      </c>
      <c r="M424" s="173"/>
      <c r="N424" s="174"/>
      <c r="O424" s="175"/>
    </row>
    <row r="425" spans="1:15" s="146" customFormat="1" ht="23">
      <c r="A425" s="162" t="s">
        <v>3928</v>
      </c>
      <c r="B425" s="163" t="s">
        <v>4942</v>
      </c>
      <c r="C425" s="164" t="s">
        <v>2601</v>
      </c>
      <c r="D425" s="165" t="s">
        <v>2602</v>
      </c>
      <c r="E425" s="165" t="s">
        <v>4567</v>
      </c>
      <c r="F425" s="166">
        <v>40</v>
      </c>
      <c r="G425" s="167">
        <v>0</v>
      </c>
      <c r="H425" s="168">
        <v>0</v>
      </c>
      <c r="I425" s="169">
        <v>1000</v>
      </c>
      <c r="J425" s="170">
        <v>25</v>
      </c>
      <c r="K425" s="171">
        <v>0</v>
      </c>
      <c r="L425" s="172">
        <v>1000</v>
      </c>
      <c r="M425" s="173"/>
      <c r="N425" s="174"/>
      <c r="O425" s="175"/>
    </row>
    <row r="426" spans="1:15" s="146" customFormat="1" ht="23">
      <c r="A426" s="162" t="s">
        <v>3928</v>
      </c>
      <c r="B426" s="163" t="s">
        <v>4943</v>
      </c>
      <c r="C426" s="164" t="s">
        <v>2517</v>
      </c>
      <c r="D426" s="165" t="s">
        <v>2518</v>
      </c>
      <c r="E426" s="165" t="s">
        <v>3100</v>
      </c>
      <c r="F426" s="166">
        <v>30</v>
      </c>
      <c r="G426" s="167">
        <v>0</v>
      </c>
      <c r="H426" s="168">
        <v>0</v>
      </c>
      <c r="I426" s="169">
        <v>2040</v>
      </c>
      <c r="J426" s="170">
        <v>68</v>
      </c>
      <c r="K426" s="171">
        <v>0</v>
      </c>
      <c r="L426" s="172">
        <v>2040</v>
      </c>
      <c r="M426" s="173"/>
      <c r="N426" s="174"/>
      <c r="O426" s="175"/>
    </row>
    <row r="427" spans="1:15" s="146" customFormat="1" ht="23">
      <c r="A427" s="162" t="s">
        <v>289</v>
      </c>
      <c r="B427" s="163" t="s">
        <v>2834</v>
      </c>
      <c r="C427" s="164" t="s">
        <v>4160</v>
      </c>
      <c r="D427" s="165" t="s">
        <v>4647</v>
      </c>
      <c r="E427" s="165" t="s">
        <v>721</v>
      </c>
      <c r="F427" s="166">
        <v>2000</v>
      </c>
      <c r="G427" s="167">
        <v>0</v>
      </c>
      <c r="H427" s="168">
        <v>0</v>
      </c>
      <c r="I427" s="169">
        <v>6000</v>
      </c>
      <c r="J427" s="170">
        <v>3</v>
      </c>
      <c r="K427" s="171">
        <v>0</v>
      </c>
      <c r="L427" s="172">
        <v>6000</v>
      </c>
      <c r="M427" s="173"/>
      <c r="N427" s="174"/>
      <c r="O427" s="175"/>
    </row>
    <row r="428" spans="1:15" s="146" customFormat="1" ht="23">
      <c r="A428" s="162" t="s">
        <v>289</v>
      </c>
      <c r="B428" s="163" t="s">
        <v>2835</v>
      </c>
      <c r="C428" s="164" t="s">
        <v>5494</v>
      </c>
      <c r="D428" s="165" t="s">
        <v>5495</v>
      </c>
      <c r="E428" s="165" t="s">
        <v>3546</v>
      </c>
      <c r="F428" s="166">
        <v>2000</v>
      </c>
      <c r="G428" s="167">
        <v>0</v>
      </c>
      <c r="H428" s="168">
        <v>0</v>
      </c>
      <c r="I428" s="169">
        <v>2000</v>
      </c>
      <c r="J428" s="170">
        <v>1</v>
      </c>
      <c r="K428" s="171">
        <v>0</v>
      </c>
      <c r="L428" s="172">
        <v>2000</v>
      </c>
      <c r="M428" s="173"/>
      <c r="N428" s="174"/>
      <c r="O428" s="175"/>
    </row>
    <row r="429" spans="1:15" s="146" customFormat="1" ht="23">
      <c r="A429" s="162" t="s">
        <v>289</v>
      </c>
      <c r="B429" s="163" t="s">
        <v>1495</v>
      </c>
      <c r="C429" s="164" t="s">
        <v>4161</v>
      </c>
      <c r="D429" s="165" t="s">
        <v>2332</v>
      </c>
      <c r="E429" s="165" t="s">
        <v>1259</v>
      </c>
      <c r="F429" s="166">
        <v>2000</v>
      </c>
      <c r="G429" s="167">
        <v>0</v>
      </c>
      <c r="H429" s="168">
        <v>0</v>
      </c>
      <c r="I429" s="169">
        <v>2000</v>
      </c>
      <c r="J429" s="170">
        <v>1</v>
      </c>
      <c r="K429" s="171">
        <v>0</v>
      </c>
      <c r="L429" s="172">
        <v>2000</v>
      </c>
      <c r="M429" s="173"/>
      <c r="N429" s="174"/>
      <c r="O429" s="175"/>
    </row>
    <row r="430" spans="1:15" s="146" customFormat="1" ht="23">
      <c r="A430" s="162" t="s">
        <v>289</v>
      </c>
      <c r="B430" s="163" t="s">
        <v>1496</v>
      </c>
      <c r="C430" s="164" t="s">
        <v>500</v>
      </c>
      <c r="D430" s="165" t="s">
        <v>2333</v>
      </c>
      <c r="E430" s="165" t="s">
        <v>4494</v>
      </c>
      <c r="F430" s="166">
        <v>2000</v>
      </c>
      <c r="G430" s="167">
        <v>0</v>
      </c>
      <c r="H430" s="168">
        <v>0</v>
      </c>
      <c r="I430" s="169">
        <v>0</v>
      </c>
      <c r="J430" s="170" t="s">
        <v>2088</v>
      </c>
      <c r="K430" s="171">
        <v>0</v>
      </c>
      <c r="L430" s="172">
        <v>0</v>
      </c>
      <c r="M430" s="173"/>
      <c r="N430" s="174"/>
      <c r="O430" s="175"/>
    </row>
    <row r="431" spans="1:15" s="146" customFormat="1" ht="23">
      <c r="A431" s="162" t="s">
        <v>289</v>
      </c>
      <c r="B431" s="163" t="s">
        <v>1497</v>
      </c>
      <c r="C431" s="164" t="s">
        <v>1119</v>
      </c>
      <c r="D431" s="165" t="s">
        <v>779</v>
      </c>
      <c r="E431" s="165" t="s">
        <v>1636</v>
      </c>
      <c r="F431" s="166">
        <v>2000</v>
      </c>
      <c r="G431" s="167">
        <v>0</v>
      </c>
      <c r="H431" s="168">
        <v>0</v>
      </c>
      <c r="I431" s="169">
        <v>2000</v>
      </c>
      <c r="J431" s="170">
        <v>1</v>
      </c>
      <c r="K431" s="171">
        <v>0</v>
      </c>
      <c r="L431" s="172">
        <v>2000</v>
      </c>
      <c r="M431" s="173"/>
      <c r="N431" s="174"/>
      <c r="O431" s="175"/>
    </row>
    <row r="432" spans="1:15" s="146" customFormat="1" ht="23">
      <c r="A432" s="162" t="s">
        <v>289</v>
      </c>
      <c r="B432" s="163" t="s">
        <v>1498</v>
      </c>
      <c r="C432" s="164" t="s">
        <v>2986</v>
      </c>
      <c r="D432" s="165" t="s">
        <v>966</v>
      </c>
      <c r="E432" s="165" t="s">
        <v>2320</v>
      </c>
      <c r="F432" s="166">
        <v>2000</v>
      </c>
      <c r="G432" s="167">
        <v>0</v>
      </c>
      <c r="H432" s="168">
        <v>0</v>
      </c>
      <c r="I432" s="169">
        <v>2000</v>
      </c>
      <c r="J432" s="170">
        <v>1</v>
      </c>
      <c r="K432" s="171">
        <v>0</v>
      </c>
      <c r="L432" s="172">
        <v>2000</v>
      </c>
      <c r="M432" s="173"/>
      <c r="N432" s="174"/>
      <c r="O432" s="175"/>
    </row>
    <row r="433" spans="1:15" s="146" customFormat="1" ht="23">
      <c r="A433" s="162" t="s">
        <v>289</v>
      </c>
      <c r="B433" s="163" t="s">
        <v>1499</v>
      </c>
      <c r="C433" s="164" t="s">
        <v>2077</v>
      </c>
      <c r="D433" s="165" t="s">
        <v>525</v>
      </c>
      <c r="E433" s="165" t="s">
        <v>649</v>
      </c>
      <c r="F433" s="166">
        <v>25</v>
      </c>
      <c r="G433" s="167">
        <v>0</v>
      </c>
      <c r="H433" s="168">
        <v>0</v>
      </c>
      <c r="I433" s="169">
        <v>2375</v>
      </c>
      <c r="J433" s="170">
        <v>95</v>
      </c>
      <c r="K433" s="171">
        <v>0</v>
      </c>
      <c r="L433" s="172">
        <v>2375</v>
      </c>
      <c r="M433" s="173"/>
      <c r="N433" s="174"/>
      <c r="O433" s="175"/>
    </row>
    <row r="434" spans="1:15" s="146" customFormat="1" ht="23">
      <c r="A434" s="162" t="s">
        <v>289</v>
      </c>
      <c r="B434" s="163" t="s">
        <v>382</v>
      </c>
      <c r="C434" s="164" t="s">
        <v>4692</v>
      </c>
      <c r="D434" s="165" t="s">
        <v>4137</v>
      </c>
      <c r="E434" s="165" t="s">
        <v>3460</v>
      </c>
      <c r="F434" s="166">
        <v>1</v>
      </c>
      <c r="G434" s="167">
        <v>0</v>
      </c>
      <c r="H434" s="168">
        <v>0</v>
      </c>
      <c r="I434" s="169">
        <v>9</v>
      </c>
      <c r="J434" s="170">
        <v>9</v>
      </c>
      <c r="K434" s="171">
        <v>0</v>
      </c>
      <c r="L434" s="172">
        <v>9</v>
      </c>
      <c r="M434" s="173"/>
      <c r="N434" s="174"/>
      <c r="O434" s="175"/>
    </row>
    <row r="435" spans="1:15" s="146" customFormat="1" ht="23">
      <c r="A435" s="162" t="s">
        <v>289</v>
      </c>
      <c r="B435" s="163" t="s">
        <v>383</v>
      </c>
      <c r="C435" s="164" t="s">
        <v>3613</v>
      </c>
      <c r="D435" s="165" t="s">
        <v>3525</v>
      </c>
      <c r="E435" s="165" t="s">
        <v>2031</v>
      </c>
      <c r="F435" s="166">
        <v>1</v>
      </c>
      <c r="G435" s="167">
        <v>0</v>
      </c>
      <c r="H435" s="168">
        <v>0</v>
      </c>
      <c r="I435" s="169">
        <v>35</v>
      </c>
      <c r="J435" s="170">
        <v>35</v>
      </c>
      <c r="K435" s="171">
        <v>0</v>
      </c>
      <c r="L435" s="172">
        <v>35</v>
      </c>
      <c r="M435" s="173"/>
      <c r="N435" s="174"/>
      <c r="O435" s="175"/>
    </row>
    <row r="436" spans="1:15" s="146" customFormat="1" ht="23">
      <c r="A436" s="162" t="s">
        <v>289</v>
      </c>
      <c r="B436" s="163" t="s">
        <v>4935</v>
      </c>
      <c r="C436" s="164" t="s">
        <v>4495</v>
      </c>
      <c r="D436" s="165" t="s">
        <v>44</v>
      </c>
      <c r="E436" s="165" t="s">
        <v>2806</v>
      </c>
      <c r="F436" s="166">
        <v>1</v>
      </c>
      <c r="G436" s="167">
        <v>0</v>
      </c>
      <c r="H436" s="168">
        <v>0</v>
      </c>
      <c r="I436" s="169">
        <v>6</v>
      </c>
      <c r="J436" s="170">
        <v>6</v>
      </c>
      <c r="K436" s="171">
        <v>0</v>
      </c>
      <c r="L436" s="172">
        <v>6</v>
      </c>
      <c r="M436" s="173"/>
      <c r="N436" s="174"/>
      <c r="O436" s="175"/>
    </row>
    <row r="437" spans="1:15" s="146" customFormat="1" ht="23">
      <c r="A437" s="162" t="s">
        <v>289</v>
      </c>
      <c r="B437" s="163" t="s">
        <v>4936</v>
      </c>
      <c r="C437" s="164" t="s">
        <v>4496</v>
      </c>
      <c r="D437" s="165" t="s">
        <v>4524</v>
      </c>
      <c r="E437" s="165" t="s">
        <v>1899</v>
      </c>
      <c r="F437" s="166">
        <v>1</v>
      </c>
      <c r="G437" s="167">
        <v>0</v>
      </c>
      <c r="H437" s="168">
        <v>0</v>
      </c>
      <c r="I437" s="169">
        <v>25</v>
      </c>
      <c r="J437" s="170">
        <v>25</v>
      </c>
      <c r="K437" s="171">
        <v>0</v>
      </c>
      <c r="L437" s="172">
        <v>25</v>
      </c>
      <c r="M437" s="173"/>
      <c r="N437" s="174"/>
      <c r="O437" s="175"/>
    </row>
    <row r="438" spans="1:15" s="146" customFormat="1" ht="23">
      <c r="A438" s="162" t="s">
        <v>289</v>
      </c>
      <c r="B438" s="163" t="s">
        <v>4937</v>
      </c>
      <c r="C438" s="164" t="s">
        <v>3463</v>
      </c>
      <c r="D438" s="165" t="s">
        <v>3881</v>
      </c>
      <c r="E438" s="165" t="s">
        <v>3882</v>
      </c>
      <c r="F438" s="166">
        <v>1</v>
      </c>
      <c r="G438" s="167">
        <v>0</v>
      </c>
      <c r="H438" s="168">
        <v>0</v>
      </c>
      <c r="I438" s="169">
        <v>4</v>
      </c>
      <c r="J438" s="170">
        <v>4</v>
      </c>
      <c r="K438" s="171">
        <v>0</v>
      </c>
      <c r="L438" s="172">
        <v>4</v>
      </c>
      <c r="M438" s="173"/>
      <c r="N438" s="174"/>
      <c r="O438" s="175"/>
    </row>
    <row r="439" spans="1:15" s="146" customFormat="1" ht="23">
      <c r="A439" s="162" t="s">
        <v>289</v>
      </c>
      <c r="B439" s="163" t="s">
        <v>4938</v>
      </c>
      <c r="C439" s="164" t="s">
        <v>5417</v>
      </c>
      <c r="D439" s="165" t="s">
        <v>3885</v>
      </c>
      <c r="E439" s="165" t="s">
        <v>3703</v>
      </c>
      <c r="F439" s="166">
        <v>1</v>
      </c>
      <c r="G439" s="167">
        <v>0</v>
      </c>
      <c r="H439" s="168">
        <v>0</v>
      </c>
      <c r="I439" s="169">
        <v>11</v>
      </c>
      <c r="J439" s="170">
        <v>11</v>
      </c>
      <c r="K439" s="171">
        <v>0</v>
      </c>
      <c r="L439" s="172">
        <v>11</v>
      </c>
      <c r="M439" s="173"/>
      <c r="N439" s="174"/>
      <c r="O439" s="175"/>
    </row>
    <row r="440" spans="1:15" s="146" customFormat="1" ht="23">
      <c r="A440" s="162" t="s">
        <v>289</v>
      </c>
      <c r="B440" s="163" t="s">
        <v>4939</v>
      </c>
      <c r="C440" s="164" t="s">
        <v>5419</v>
      </c>
      <c r="D440" s="165" t="s">
        <v>3704</v>
      </c>
      <c r="E440" s="165" t="s">
        <v>3705</v>
      </c>
      <c r="F440" s="166">
        <v>1</v>
      </c>
      <c r="G440" s="167">
        <v>0</v>
      </c>
      <c r="H440" s="168">
        <v>0</v>
      </c>
      <c r="I440" s="169">
        <v>47</v>
      </c>
      <c r="J440" s="170">
        <v>47</v>
      </c>
      <c r="K440" s="171">
        <v>0</v>
      </c>
      <c r="L440" s="172">
        <v>47</v>
      </c>
      <c r="M440" s="173"/>
      <c r="N440" s="174"/>
      <c r="O440" s="175"/>
    </row>
    <row r="441" spans="1:15" s="146" customFormat="1" ht="23">
      <c r="A441" s="162" t="s">
        <v>289</v>
      </c>
      <c r="B441" s="163" t="s">
        <v>4940</v>
      </c>
      <c r="C441" s="164" t="s">
        <v>1937</v>
      </c>
      <c r="D441" s="165" t="s">
        <v>132</v>
      </c>
      <c r="E441" s="165" t="s">
        <v>133</v>
      </c>
      <c r="F441" s="166">
        <v>1</v>
      </c>
      <c r="G441" s="167">
        <v>0</v>
      </c>
      <c r="H441" s="168">
        <v>0</v>
      </c>
      <c r="I441" s="169">
        <v>7</v>
      </c>
      <c r="J441" s="170">
        <v>7</v>
      </c>
      <c r="K441" s="171">
        <v>0</v>
      </c>
      <c r="L441" s="172">
        <v>7</v>
      </c>
      <c r="M441" s="173"/>
      <c r="N441" s="174"/>
      <c r="O441" s="175"/>
    </row>
    <row r="442" spans="1:15" s="146" customFormat="1" ht="23">
      <c r="A442" s="162" t="s">
        <v>289</v>
      </c>
      <c r="B442" s="163" t="s">
        <v>4941</v>
      </c>
      <c r="C442" s="164" t="s">
        <v>4565</v>
      </c>
      <c r="D442" s="165" t="s">
        <v>5027</v>
      </c>
      <c r="E442" s="165" t="s">
        <v>5028</v>
      </c>
      <c r="F442" s="166">
        <v>1</v>
      </c>
      <c r="G442" s="167">
        <v>0</v>
      </c>
      <c r="H442" s="168">
        <v>0</v>
      </c>
      <c r="I442" s="169">
        <v>30</v>
      </c>
      <c r="J442" s="170">
        <v>30</v>
      </c>
      <c r="K442" s="171">
        <v>0</v>
      </c>
      <c r="L442" s="172">
        <v>30</v>
      </c>
      <c r="M442" s="173"/>
      <c r="N442" s="174"/>
      <c r="O442" s="175"/>
    </row>
    <row r="443" spans="1:15" s="146" customFormat="1" ht="23">
      <c r="A443" s="162" t="s">
        <v>3929</v>
      </c>
      <c r="B443" s="163" t="s">
        <v>2834</v>
      </c>
      <c r="C443" s="164" t="s">
        <v>3136</v>
      </c>
      <c r="D443" s="165" t="s">
        <v>1033</v>
      </c>
      <c r="E443" s="165" t="s">
        <v>1001</v>
      </c>
      <c r="F443" s="166">
        <v>1000</v>
      </c>
      <c r="G443" s="167">
        <v>0</v>
      </c>
      <c r="H443" s="168">
        <v>0</v>
      </c>
      <c r="I443" s="169">
        <v>44000</v>
      </c>
      <c r="J443" s="170">
        <v>44</v>
      </c>
      <c r="K443" s="171">
        <v>0</v>
      </c>
      <c r="L443" s="172">
        <v>44000</v>
      </c>
      <c r="M443" s="173"/>
      <c r="N443" s="174"/>
      <c r="O443" s="175"/>
    </row>
    <row r="444" spans="1:15" s="146" customFormat="1" ht="23">
      <c r="A444" s="162" t="s">
        <v>3929</v>
      </c>
      <c r="B444" s="163" t="s">
        <v>2835</v>
      </c>
      <c r="C444" s="164" t="s">
        <v>3138</v>
      </c>
      <c r="D444" s="165" t="s">
        <v>4738</v>
      </c>
      <c r="E444" s="165" t="s">
        <v>1002</v>
      </c>
      <c r="F444" s="166">
        <v>1000</v>
      </c>
      <c r="G444" s="167">
        <v>0</v>
      </c>
      <c r="H444" s="168">
        <v>0</v>
      </c>
      <c r="I444" s="169">
        <v>38000</v>
      </c>
      <c r="J444" s="170">
        <v>38</v>
      </c>
      <c r="K444" s="171">
        <v>0</v>
      </c>
      <c r="L444" s="172">
        <v>38000</v>
      </c>
      <c r="M444" s="173"/>
      <c r="N444" s="174"/>
      <c r="O444" s="175"/>
    </row>
    <row r="445" spans="1:15" s="146" customFormat="1" ht="23">
      <c r="A445" s="162" t="s">
        <v>3929</v>
      </c>
      <c r="B445" s="163" t="s">
        <v>1495</v>
      </c>
      <c r="C445" s="164" t="s">
        <v>2753</v>
      </c>
      <c r="D445" s="165" t="s">
        <v>2399</v>
      </c>
      <c r="E445" s="165" t="s">
        <v>2400</v>
      </c>
      <c r="F445" s="166">
        <v>1</v>
      </c>
      <c r="G445" s="167">
        <v>0</v>
      </c>
      <c r="H445" s="168">
        <v>0</v>
      </c>
      <c r="I445" s="169">
        <v>0</v>
      </c>
      <c r="J445" s="170" t="s">
        <v>2088</v>
      </c>
      <c r="K445" s="171">
        <v>0</v>
      </c>
      <c r="L445" s="172">
        <v>0</v>
      </c>
      <c r="M445" s="173"/>
      <c r="N445" s="174"/>
      <c r="O445" s="175"/>
    </row>
    <row r="446" spans="1:15" s="146" customFormat="1" ht="23">
      <c r="A446" s="162" t="s">
        <v>3929</v>
      </c>
      <c r="B446" s="163" t="s">
        <v>1496</v>
      </c>
      <c r="C446" s="164" t="s">
        <v>4019</v>
      </c>
      <c r="D446" s="165" t="s">
        <v>2401</v>
      </c>
      <c r="E446" s="165" t="s">
        <v>1579</v>
      </c>
      <c r="F446" s="166">
        <v>1</v>
      </c>
      <c r="G446" s="167">
        <v>0</v>
      </c>
      <c r="H446" s="168">
        <v>0</v>
      </c>
      <c r="I446" s="169">
        <v>8</v>
      </c>
      <c r="J446" s="170">
        <v>8</v>
      </c>
      <c r="K446" s="171">
        <v>0</v>
      </c>
      <c r="L446" s="172">
        <v>8</v>
      </c>
      <c r="M446" s="173"/>
      <c r="N446" s="174"/>
      <c r="O446" s="175"/>
    </row>
    <row r="447" spans="1:15" s="146" customFormat="1" ht="23">
      <c r="A447" s="162" t="s">
        <v>3929</v>
      </c>
      <c r="B447" s="163" t="s">
        <v>1497</v>
      </c>
      <c r="C447" s="164" t="s">
        <v>4924</v>
      </c>
      <c r="D447" s="165" t="s">
        <v>1580</v>
      </c>
      <c r="E447" s="165" t="s">
        <v>3364</v>
      </c>
      <c r="F447" s="166">
        <v>1</v>
      </c>
      <c r="G447" s="167">
        <v>0</v>
      </c>
      <c r="H447" s="168">
        <v>0</v>
      </c>
      <c r="I447" s="169">
        <v>35</v>
      </c>
      <c r="J447" s="170">
        <v>35</v>
      </c>
      <c r="K447" s="171">
        <v>0</v>
      </c>
      <c r="L447" s="172">
        <v>35</v>
      </c>
      <c r="M447" s="173"/>
      <c r="N447" s="174"/>
      <c r="O447" s="175"/>
    </row>
    <row r="448" spans="1:15" s="146" customFormat="1" ht="23">
      <c r="A448" s="162" t="s">
        <v>3929</v>
      </c>
      <c r="B448" s="163" t="s">
        <v>1498</v>
      </c>
      <c r="C448" s="164" t="s">
        <v>4418</v>
      </c>
      <c r="D448" s="165" t="s">
        <v>3365</v>
      </c>
      <c r="E448" s="165" t="s">
        <v>5201</v>
      </c>
      <c r="F448" s="166">
        <v>1</v>
      </c>
      <c r="G448" s="167">
        <v>0</v>
      </c>
      <c r="H448" s="168">
        <v>0</v>
      </c>
      <c r="I448" s="169">
        <v>13</v>
      </c>
      <c r="J448" s="170">
        <v>13</v>
      </c>
      <c r="K448" s="171">
        <v>0</v>
      </c>
      <c r="L448" s="172">
        <v>13</v>
      </c>
      <c r="M448" s="173"/>
      <c r="N448" s="174"/>
      <c r="O448" s="175"/>
    </row>
    <row r="449" spans="1:15" s="146" customFormat="1" ht="23">
      <c r="A449" s="162" t="s">
        <v>3929</v>
      </c>
      <c r="B449" s="163" t="s">
        <v>1499</v>
      </c>
      <c r="C449" s="164" t="s">
        <v>3140</v>
      </c>
      <c r="D449" s="165" t="s">
        <v>3141</v>
      </c>
      <c r="E449" s="165" t="s">
        <v>5202</v>
      </c>
      <c r="F449" s="166">
        <v>1000</v>
      </c>
      <c r="G449" s="167">
        <v>0</v>
      </c>
      <c r="H449" s="168">
        <v>0</v>
      </c>
      <c r="I449" s="169">
        <v>34000</v>
      </c>
      <c r="J449" s="170">
        <v>34</v>
      </c>
      <c r="K449" s="171">
        <v>0</v>
      </c>
      <c r="L449" s="172">
        <v>34000</v>
      </c>
      <c r="M449" s="173"/>
      <c r="N449" s="174"/>
      <c r="O449" s="175"/>
    </row>
    <row r="450" spans="1:15" s="146" customFormat="1" ht="23">
      <c r="A450" s="162" t="s">
        <v>3929</v>
      </c>
      <c r="B450" s="163" t="s">
        <v>382</v>
      </c>
      <c r="C450" s="164" t="s">
        <v>3142</v>
      </c>
      <c r="D450" s="165" t="s">
        <v>3143</v>
      </c>
      <c r="E450" s="165" t="s">
        <v>5203</v>
      </c>
      <c r="F450" s="166">
        <v>1000</v>
      </c>
      <c r="G450" s="167">
        <v>0</v>
      </c>
      <c r="H450" s="168">
        <v>0</v>
      </c>
      <c r="I450" s="169">
        <v>40000</v>
      </c>
      <c r="J450" s="170">
        <v>40</v>
      </c>
      <c r="K450" s="171">
        <v>0</v>
      </c>
      <c r="L450" s="172">
        <v>40000</v>
      </c>
      <c r="M450" s="173"/>
      <c r="N450" s="174"/>
      <c r="O450" s="175"/>
    </row>
    <row r="451" spans="1:15" s="146" customFormat="1" ht="23">
      <c r="A451" s="162" t="s">
        <v>3929</v>
      </c>
      <c r="B451" s="163" t="s">
        <v>383</v>
      </c>
      <c r="C451" s="164" t="s">
        <v>3144</v>
      </c>
      <c r="D451" s="165" t="s">
        <v>3145</v>
      </c>
      <c r="E451" s="165" t="s">
        <v>5204</v>
      </c>
      <c r="F451" s="166">
        <v>250</v>
      </c>
      <c r="G451" s="167">
        <v>0</v>
      </c>
      <c r="H451" s="168">
        <v>0</v>
      </c>
      <c r="I451" s="169">
        <v>17500</v>
      </c>
      <c r="J451" s="170">
        <v>70</v>
      </c>
      <c r="K451" s="171">
        <v>0</v>
      </c>
      <c r="L451" s="172">
        <v>17500</v>
      </c>
      <c r="M451" s="173"/>
      <c r="N451" s="174"/>
      <c r="O451" s="175"/>
    </row>
    <row r="452" spans="1:15" s="146" customFormat="1" ht="23">
      <c r="A452" s="162" t="s">
        <v>3929</v>
      </c>
      <c r="B452" s="163" t="s">
        <v>4935</v>
      </c>
      <c r="C452" s="164" t="s">
        <v>3648</v>
      </c>
      <c r="D452" s="165" t="s">
        <v>5205</v>
      </c>
      <c r="E452" s="165" t="s">
        <v>5206</v>
      </c>
      <c r="F452" s="166">
        <v>1</v>
      </c>
      <c r="G452" s="167">
        <v>0</v>
      </c>
      <c r="H452" s="168">
        <v>0</v>
      </c>
      <c r="I452" s="169">
        <v>11</v>
      </c>
      <c r="J452" s="170">
        <v>11</v>
      </c>
      <c r="K452" s="171">
        <v>0</v>
      </c>
      <c r="L452" s="172">
        <v>11</v>
      </c>
      <c r="M452" s="173"/>
      <c r="N452" s="174"/>
      <c r="O452" s="175"/>
    </row>
    <row r="453" spans="1:15" s="146" customFormat="1" ht="23">
      <c r="A453" s="162" t="s">
        <v>3929</v>
      </c>
      <c r="B453" s="163" t="s">
        <v>4936</v>
      </c>
      <c r="C453" s="164" t="s">
        <v>4997</v>
      </c>
      <c r="D453" s="165" t="s">
        <v>3272</v>
      </c>
      <c r="E453" s="165" t="s">
        <v>5207</v>
      </c>
      <c r="F453" s="166">
        <v>36</v>
      </c>
      <c r="G453" s="167">
        <v>0</v>
      </c>
      <c r="H453" s="168">
        <v>0</v>
      </c>
      <c r="I453" s="169">
        <v>39888</v>
      </c>
      <c r="J453" s="170">
        <v>1108</v>
      </c>
      <c r="K453" s="171">
        <v>0</v>
      </c>
      <c r="L453" s="172">
        <v>39888</v>
      </c>
      <c r="M453" s="173"/>
      <c r="N453" s="174"/>
      <c r="O453" s="175"/>
    </row>
    <row r="454" spans="1:15" s="146" customFormat="1" ht="23">
      <c r="A454" s="162" t="s">
        <v>3929</v>
      </c>
      <c r="B454" s="163" t="s">
        <v>4937</v>
      </c>
      <c r="C454" s="164" t="s">
        <v>4998</v>
      </c>
      <c r="D454" s="165" t="s">
        <v>3273</v>
      </c>
      <c r="E454" s="165" t="s">
        <v>5208</v>
      </c>
      <c r="F454" s="166">
        <v>36</v>
      </c>
      <c r="G454" s="167">
        <v>0</v>
      </c>
      <c r="H454" s="168">
        <v>0</v>
      </c>
      <c r="I454" s="169">
        <v>41004</v>
      </c>
      <c r="J454" s="170">
        <v>1139</v>
      </c>
      <c r="K454" s="171">
        <v>0</v>
      </c>
      <c r="L454" s="172">
        <v>41004</v>
      </c>
      <c r="M454" s="173"/>
      <c r="N454" s="174"/>
      <c r="O454" s="175"/>
    </row>
    <row r="455" spans="1:15" s="146" customFormat="1" ht="23">
      <c r="A455" s="162" t="s">
        <v>874</v>
      </c>
      <c r="B455" s="163" t="s">
        <v>2834</v>
      </c>
      <c r="C455" s="164" t="s">
        <v>943</v>
      </c>
      <c r="D455" s="165" t="s">
        <v>1224</v>
      </c>
      <c r="E455" s="165" t="s">
        <v>1010</v>
      </c>
      <c r="F455" s="166">
        <v>500</v>
      </c>
      <c r="G455" s="167">
        <v>0</v>
      </c>
      <c r="H455" s="168">
        <v>0</v>
      </c>
      <c r="I455" s="169">
        <v>912</v>
      </c>
      <c r="J455" s="170">
        <v>1</v>
      </c>
      <c r="K455" s="171">
        <v>0</v>
      </c>
      <c r="L455" s="172">
        <v>912</v>
      </c>
      <c r="M455" s="173"/>
      <c r="N455" s="174"/>
      <c r="O455" s="175"/>
    </row>
    <row r="456" spans="1:15" s="146" customFormat="1" ht="23">
      <c r="A456" s="162" t="s">
        <v>874</v>
      </c>
      <c r="B456" s="163" t="s">
        <v>2835</v>
      </c>
      <c r="C456" s="164" t="s">
        <v>5496</v>
      </c>
      <c r="D456" s="165" t="s">
        <v>1225</v>
      </c>
      <c r="E456" s="165" t="s">
        <v>1146</v>
      </c>
      <c r="F456" s="166">
        <v>300</v>
      </c>
      <c r="G456" s="167">
        <v>0</v>
      </c>
      <c r="H456" s="168">
        <v>0</v>
      </c>
      <c r="I456" s="169">
        <v>310</v>
      </c>
      <c r="J456" s="170">
        <v>1</v>
      </c>
      <c r="K456" s="171">
        <v>0</v>
      </c>
      <c r="L456" s="172">
        <v>310</v>
      </c>
      <c r="M456" s="173"/>
      <c r="N456" s="174"/>
      <c r="O456" s="175"/>
    </row>
    <row r="457" spans="1:15" s="146" customFormat="1" ht="23">
      <c r="A457" s="162" t="s">
        <v>874</v>
      </c>
      <c r="B457" s="163" t="s">
        <v>1495</v>
      </c>
      <c r="C457" s="164" t="s">
        <v>4466</v>
      </c>
      <c r="D457" s="165" t="s">
        <v>5209</v>
      </c>
      <c r="E457" s="165" t="s">
        <v>5050</v>
      </c>
      <c r="F457" s="166">
        <v>2000</v>
      </c>
      <c r="G457" s="167">
        <v>0</v>
      </c>
      <c r="H457" s="168">
        <v>0</v>
      </c>
      <c r="I457" s="169">
        <v>8050</v>
      </c>
      <c r="J457" s="170">
        <v>4</v>
      </c>
      <c r="K457" s="171">
        <v>0</v>
      </c>
      <c r="L457" s="172">
        <v>8050</v>
      </c>
      <c r="M457" s="173"/>
      <c r="N457" s="174"/>
      <c r="O457" s="175"/>
    </row>
    <row r="458" spans="1:15" s="146" customFormat="1" ht="23">
      <c r="A458" s="162" t="s">
        <v>874</v>
      </c>
      <c r="B458" s="163" t="s">
        <v>1496</v>
      </c>
      <c r="C458" s="164" t="s">
        <v>4467</v>
      </c>
      <c r="D458" s="165" t="s">
        <v>2415</v>
      </c>
      <c r="E458" s="165" t="s">
        <v>1011</v>
      </c>
      <c r="F458" s="166">
        <v>3700</v>
      </c>
      <c r="G458" s="167">
        <v>0</v>
      </c>
      <c r="H458" s="168">
        <v>0</v>
      </c>
      <c r="I458" s="169">
        <v>6100</v>
      </c>
      <c r="J458" s="170">
        <v>2</v>
      </c>
      <c r="K458" s="171">
        <v>0</v>
      </c>
      <c r="L458" s="172">
        <v>6100</v>
      </c>
      <c r="M458" s="173"/>
      <c r="N458" s="174"/>
      <c r="O458" s="175"/>
    </row>
    <row r="459" spans="1:15" s="146" customFormat="1" ht="23">
      <c r="A459" s="162" t="s">
        <v>874</v>
      </c>
      <c r="B459" s="163" t="s">
        <v>1497</v>
      </c>
      <c r="C459" s="164" t="s">
        <v>1562</v>
      </c>
      <c r="D459" s="165" t="s">
        <v>2416</v>
      </c>
      <c r="E459" s="165" t="s">
        <v>566</v>
      </c>
      <c r="F459" s="166">
        <v>2800</v>
      </c>
      <c r="G459" s="167">
        <v>0</v>
      </c>
      <c r="H459" s="168">
        <v>0</v>
      </c>
      <c r="I459" s="169">
        <v>3077</v>
      </c>
      <c r="J459" s="170">
        <v>1</v>
      </c>
      <c r="K459" s="171">
        <v>0</v>
      </c>
      <c r="L459" s="172">
        <v>3077</v>
      </c>
      <c r="M459" s="173"/>
      <c r="N459" s="174"/>
      <c r="O459" s="175"/>
    </row>
    <row r="460" spans="1:15" s="146" customFormat="1" ht="23">
      <c r="A460" s="162" t="s">
        <v>874</v>
      </c>
      <c r="B460" s="163" t="s">
        <v>1498</v>
      </c>
      <c r="C460" s="164" t="s">
        <v>1738</v>
      </c>
      <c r="D460" s="165" t="s">
        <v>2417</v>
      </c>
      <c r="E460" s="165" t="s">
        <v>567</v>
      </c>
      <c r="F460" s="166">
        <v>4000</v>
      </c>
      <c r="G460" s="167">
        <v>0</v>
      </c>
      <c r="H460" s="168">
        <v>0</v>
      </c>
      <c r="I460" s="169">
        <v>3075</v>
      </c>
      <c r="J460" s="170">
        <v>1</v>
      </c>
      <c r="K460" s="171">
        <v>0</v>
      </c>
      <c r="L460" s="172">
        <v>3075</v>
      </c>
      <c r="M460" s="173"/>
      <c r="N460" s="174"/>
      <c r="O460" s="175"/>
    </row>
    <row r="461" spans="1:15" s="146" customFormat="1" ht="23">
      <c r="A461" s="162" t="s">
        <v>874</v>
      </c>
      <c r="B461" s="163" t="s">
        <v>1499</v>
      </c>
      <c r="C461" s="164" t="s">
        <v>1739</v>
      </c>
      <c r="D461" s="165" t="s">
        <v>81</v>
      </c>
      <c r="E461" s="165" t="s">
        <v>1506</v>
      </c>
      <c r="F461" s="166">
        <v>1000</v>
      </c>
      <c r="G461" s="167">
        <v>0</v>
      </c>
      <c r="H461" s="168">
        <v>0</v>
      </c>
      <c r="I461" s="169">
        <v>724</v>
      </c>
      <c r="J461" s="170">
        <v>1</v>
      </c>
      <c r="K461" s="171">
        <v>0</v>
      </c>
      <c r="L461" s="172">
        <v>724</v>
      </c>
      <c r="M461" s="173"/>
      <c r="N461" s="174"/>
      <c r="O461" s="175"/>
    </row>
    <row r="462" spans="1:15" s="146" customFormat="1" ht="23">
      <c r="A462" s="162" t="s">
        <v>874</v>
      </c>
      <c r="B462" s="163" t="s">
        <v>382</v>
      </c>
      <c r="C462" s="164" t="s">
        <v>5052</v>
      </c>
      <c r="D462" s="165" t="s">
        <v>1507</v>
      </c>
      <c r="E462" s="165" t="s">
        <v>5076</v>
      </c>
      <c r="F462" s="166">
        <v>1300</v>
      </c>
      <c r="G462" s="167">
        <v>0</v>
      </c>
      <c r="H462" s="168">
        <v>0</v>
      </c>
      <c r="I462" s="169">
        <v>1139</v>
      </c>
      <c r="J462" s="170">
        <v>1</v>
      </c>
      <c r="K462" s="171">
        <v>0</v>
      </c>
      <c r="L462" s="172">
        <v>1139</v>
      </c>
      <c r="M462" s="173"/>
      <c r="N462" s="174"/>
      <c r="O462" s="175"/>
    </row>
    <row r="463" spans="1:15" s="146" customFormat="1" ht="23">
      <c r="A463" s="162" t="s">
        <v>874</v>
      </c>
      <c r="B463" s="163" t="s">
        <v>383</v>
      </c>
      <c r="C463" s="164" t="s">
        <v>1740</v>
      </c>
      <c r="D463" s="165" t="s">
        <v>1508</v>
      </c>
      <c r="E463" s="165" t="s">
        <v>2781</v>
      </c>
      <c r="F463" s="166">
        <v>0</v>
      </c>
      <c r="G463" s="167">
        <v>0</v>
      </c>
      <c r="H463" s="168">
        <v>0</v>
      </c>
      <c r="I463" s="169">
        <v>7120</v>
      </c>
      <c r="J463" s="170">
        <v>2</v>
      </c>
      <c r="K463" s="171">
        <v>0</v>
      </c>
      <c r="L463" s="172">
        <v>7120</v>
      </c>
      <c r="M463" s="173"/>
      <c r="N463" s="174"/>
      <c r="O463" s="175"/>
    </row>
    <row r="464" spans="1:15" s="146" customFormat="1" ht="23">
      <c r="A464" s="162" t="s">
        <v>874</v>
      </c>
      <c r="B464" s="163" t="s">
        <v>4935</v>
      </c>
      <c r="C464" s="164" t="s">
        <v>1741</v>
      </c>
      <c r="D464" s="165" t="s">
        <v>1509</v>
      </c>
      <c r="E464" s="165" t="s">
        <v>4174</v>
      </c>
      <c r="F464" s="166">
        <v>3000</v>
      </c>
      <c r="G464" s="167">
        <v>0</v>
      </c>
      <c r="H464" s="168">
        <v>0</v>
      </c>
      <c r="I464" s="169">
        <v>14955</v>
      </c>
      <c r="J464" s="170">
        <v>4</v>
      </c>
      <c r="K464" s="171">
        <v>0</v>
      </c>
      <c r="L464" s="172">
        <v>14955</v>
      </c>
      <c r="M464" s="173"/>
      <c r="N464" s="174"/>
      <c r="O464" s="175"/>
    </row>
    <row r="465" spans="1:15" s="146" customFormat="1" ht="23">
      <c r="A465" s="162" t="s">
        <v>874</v>
      </c>
      <c r="B465" s="163" t="s">
        <v>4936</v>
      </c>
      <c r="C465" s="164" t="s">
        <v>5053</v>
      </c>
      <c r="D465" s="165" t="s">
        <v>1510</v>
      </c>
      <c r="E465" s="165" t="s">
        <v>1777</v>
      </c>
      <c r="F465" s="166">
        <v>2200</v>
      </c>
      <c r="G465" s="167">
        <v>0</v>
      </c>
      <c r="H465" s="168">
        <v>0</v>
      </c>
      <c r="I465" s="169">
        <v>7646</v>
      </c>
      <c r="J465" s="170">
        <v>2</v>
      </c>
      <c r="K465" s="171">
        <v>0</v>
      </c>
      <c r="L465" s="172">
        <v>7646</v>
      </c>
      <c r="M465" s="173"/>
      <c r="N465" s="174"/>
      <c r="O465" s="175"/>
    </row>
    <row r="466" spans="1:15" s="146" customFormat="1" ht="23">
      <c r="A466" s="162" t="s">
        <v>874</v>
      </c>
      <c r="B466" s="163" t="s">
        <v>4937</v>
      </c>
      <c r="C466" s="164" t="s">
        <v>668</v>
      </c>
      <c r="D466" s="165" t="s">
        <v>1511</v>
      </c>
      <c r="E466" s="165" t="s">
        <v>1778</v>
      </c>
      <c r="F466" s="166">
        <v>1900</v>
      </c>
      <c r="G466" s="167">
        <v>0</v>
      </c>
      <c r="H466" s="168">
        <v>0</v>
      </c>
      <c r="I466" s="169">
        <v>2722</v>
      </c>
      <c r="J466" s="170">
        <v>1</v>
      </c>
      <c r="K466" s="171">
        <v>0</v>
      </c>
      <c r="L466" s="172">
        <v>2722</v>
      </c>
      <c r="M466" s="173"/>
      <c r="N466" s="174"/>
      <c r="O466" s="175"/>
    </row>
    <row r="467" spans="1:15" s="146" customFormat="1" ht="23">
      <c r="A467" s="162" t="s">
        <v>874</v>
      </c>
      <c r="B467" s="163" t="s">
        <v>4938</v>
      </c>
      <c r="C467" s="164" t="s">
        <v>1715</v>
      </c>
      <c r="D467" s="165" t="s">
        <v>372</v>
      </c>
      <c r="E467" s="165" t="s">
        <v>1355</v>
      </c>
      <c r="F467" s="166">
        <v>1300</v>
      </c>
      <c r="G467" s="167">
        <v>0</v>
      </c>
      <c r="H467" s="168">
        <v>0</v>
      </c>
      <c r="I467" s="169">
        <v>2887</v>
      </c>
      <c r="J467" s="170">
        <v>2</v>
      </c>
      <c r="K467" s="171">
        <v>0</v>
      </c>
      <c r="L467" s="172">
        <v>2887</v>
      </c>
      <c r="M467" s="173"/>
      <c r="N467" s="174"/>
      <c r="O467" s="175"/>
    </row>
    <row r="468" spans="1:15" s="146" customFormat="1" ht="23">
      <c r="A468" s="162" t="s">
        <v>874</v>
      </c>
      <c r="B468" s="163" t="s">
        <v>4939</v>
      </c>
      <c r="C468" s="164" t="s">
        <v>723</v>
      </c>
      <c r="D468" s="165" t="s">
        <v>373</v>
      </c>
      <c r="E468" s="165" t="s">
        <v>4602</v>
      </c>
      <c r="F468" s="166">
        <v>3600</v>
      </c>
      <c r="G468" s="167">
        <v>0</v>
      </c>
      <c r="H468" s="168">
        <v>0</v>
      </c>
      <c r="I468" s="169">
        <v>10870</v>
      </c>
      <c r="J468" s="170">
        <v>3</v>
      </c>
      <c r="K468" s="171">
        <v>0</v>
      </c>
      <c r="L468" s="172">
        <v>10870</v>
      </c>
      <c r="M468" s="173"/>
      <c r="N468" s="174"/>
      <c r="O468" s="175"/>
    </row>
    <row r="469" spans="1:15" s="146" customFormat="1" ht="23">
      <c r="A469" s="162" t="s">
        <v>874</v>
      </c>
      <c r="B469" s="163" t="s">
        <v>4940</v>
      </c>
      <c r="C469" s="164" t="s">
        <v>724</v>
      </c>
      <c r="D469" s="165" t="s">
        <v>374</v>
      </c>
      <c r="E469" s="165" t="s">
        <v>1285</v>
      </c>
      <c r="F469" s="166">
        <v>1500</v>
      </c>
      <c r="G469" s="167">
        <v>0</v>
      </c>
      <c r="H469" s="168">
        <v>0</v>
      </c>
      <c r="I469" s="169">
        <v>1752</v>
      </c>
      <c r="J469" s="170">
        <v>1</v>
      </c>
      <c r="K469" s="171">
        <v>0</v>
      </c>
      <c r="L469" s="172">
        <v>1752</v>
      </c>
      <c r="M469" s="173"/>
      <c r="N469" s="174"/>
      <c r="O469" s="175"/>
    </row>
    <row r="470" spans="1:15" s="146" customFormat="1" ht="23">
      <c r="A470" s="162" t="s">
        <v>874</v>
      </c>
      <c r="B470" s="163" t="s">
        <v>4941</v>
      </c>
      <c r="C470" s="164" t="s">
        <v>725</v>
      </c>
      <c r="D470" s="165" t="s">
        <v>375</v>
      </c>
      <c r="E470" s="165" t="s">
        <v>1286</v>
      </c>
      <c r="F470" s="166">
        <v>1700</v>
      </c>
      <c r="G470" s="167">
        <v>0</v>
      </c>
      <c r="H470" s="168">
        <v>0</v>
      </c>
      <c r="I470" s="169">
        <v>0</v>
      </c>
      <c r="J470" s="170">
        <v>0</v>
      </c>
      <c r="K470" s="171">
        <v>0</v>
      </c>
      <c r="L470" s="172">
        <v>0</v>
      </c>
      <c r="M470" s="173"/>
      <c r="N470" s="174"/>
      <c r="O470" s="175"/>
    </row>
    <row r="471" spans="1:15" s="146" customFormat="1" ht="23">
      <c r="A471" s="162" t="s">
        <v>874</v>
      </c>
      <c r="B471" s="163" t="s">
        <v>4942</v>
      </c>
      <c r="C471" s="164" t="s">
        <v>726</v>
      </c>
      <c r="D471" s="165" t="s">
        <v>376</v>
      </c>
      <c r="E471" s="165" t="s">
        <v>2271</v>
      </c>
      <c r="F471" s="166">
        <v>2200</v>
      </c>
      <c r="G471" s="167">
        <v>0</v>
      </c>
      <c r="H471" s="168">
        <v>0</v>
      </c>
      <c r="I471" s="169">
        <v>0</v>
      </c>
      <c r="J471" s="170">
        <v>0</v>
      </c>
      <c r="K471" s="171">
        <v>0</v>
      </c>
      <c r="L471" s="172">
        <v>0</v>
      </c>
      <c r="M471" s="173"/>
      <c r="N471" s="174"/>
      <c r="O471" s="175"/>
    </row>
    <row r="472" spans="1:15" s="146" customFormat="1" ht="23">
      <c r="A472" s="162" t="s">
        <v>874</v>
      </c>
      <c r="B472" s="163" t="s">
        <v>4943</v>
      </c>
      <c r="C472" s="164" t="s">
        <v>727</v>
      </c>
      <c r="D472" s="165" t="s">
        <v>377</v>
      </c>
      <c r="E472" s="165" t="s">
        <v>2272</v>
      </c>
      <c r="F472" s="166">
        <v>2500</v>
      </c>
      <c r="G472" s="167">
        <v>0</v>
      </c>
      <c r="H472" s="168">
        <v>0</v>
      </c>
      <c r="I472" s="169">
        <v>8213</v>
      </c>
      <c r="J472" s="170">
        <v>3</v>
      </c>
      <c r="K472" s="171">
        <v>0</v>
      </c>
      <c r="L472" s="172">
        <v>8213</v>
      </c>
      <c r="M472" s="173"/>
      <c r="N472" s="174"/>
      <c r="O472" s="175"/>
    </row>
    <row r="473" spans="1:15" s="146" customFormat="1" ht="23">
      <c r="A473" s="162" t="s">
        <v>874</v>
      </c>
      <c r="B473" s="163" t="s">
        <v>4944</v>
      </c>
      <c r="C473" s="164" t="s">
        <v>728</v>
      </c>
      <c r="D473" s="165" t="s">
        <v>378</v>
      </c>
      <c r="E473" s="165" t="s">
        <v>2273</v>
      </c>
      <c r="F473" s="166">
        <v>2800</v>
      </c>
      <c r="G473" s="167">
        <v>0</v>
      </c>
      <c r="H473" s="168">
        <v>0</v>
      </c>
      <c r="I473" s="169">
        <v>15650</v>
      </c>
      <c r="J473" s="170">
        <v>5</v>
      </c>
      <c r="K473" s="171">
        <v>0</v>
      </c>
      <c r="L473" s="172">
        <v>15650</v>
      </c>
      <c r="M473" s="173"/>
      <c r="N473" s="174"/>
      <c r="O473" s="175"/>
    </row>
    <row r="474" spans="1:15" s="146" customFormat="1" ht="23">
      <c r="A474" s="162" t="s">
        <v>874</v>
      </c>
      <c r="B474" s="163" t="s">
        <v>4945</v>
      </c>
      <c r="C474" s="164" t="s">
        <v>2552</v>
      </c>
      <c r="D474" s="165" t="s">
        <v>379</v>
      </c>
      <c r="E474" s="165" t="s">
        <v>4396</v>
      </c>
      <c r="F474" s="166">
        <v>1700</v>
      </c>
      <c r="G474" s="167">
        <v>0</v>
      </c>
      <c r="H474" s="168">
        <v>0</v>
      </c>
      <c r="I474" s="169">
        <v>2295</v>
      </c>
      <c r="J474" s="170">
        <v>1</v>
      </c>
      <c r="K474" s="171">
        <v>0</v>
      </c>
      <c r="L474" s="172">
        <v>2295</v>
      </c>
      <c r="M474" s="173"/>
      <c r="N474" s="174"/>
      <c r="O474" s="175"/>
    </row>
    <row r="475" spans="1:15" s="146" customFormat="1" ht="23">
      <c r="A475" s="162" t="s">
        <v>874</v>
      </c>
      <c r="B475" s="163" t="s">
        <v>4946</v>
      </c>
      <c r="C475" s="164" t="s">
        <v>2553</v>
      </c>
      <c r="D475" s="165" t="s">
        <v>380</v>
      </c>
      <c r="E475" s="165" t="s">
        <v>350</v>
      </c>
      <c r="F475" s="166">
        <v>1800</v>
      </c>
      <c r="G475" s="167">
        <v>0</v>
      </c>
      <c r="H475" s="168">
        <v>0</v>
      </c>
      <c r="I475" s="169">
        <v>1560</v>
      </c>
      <c r="J475" s="170">
        <v>1</v>
      </c>
      <c r="K475" s="171">
        <v>0</v>
      </c>
      <c r="L475" s="172">
        <v>1560</v>
      </c>
      <c r="M475" s="173"/>
      <c r="N475" s="174"/>
      <c r="O475" s="175"/>
    </row>
    <row r="476" spans="1:15" s="146" customFormat="1" ht="23">
      <c r="A476" s="162" t="s">
        <v>874</v>
      </c>
      <c r="B476" s="163" t="s">
        <v>4947</v>
      </c>
      <c r="C476" s="164" t="s">
        <v>2554</v>
      </c>
      <c r="D476" s="165" t="s">
        <v>4165</v>
      </c>
      <c r="E476" s="165" t="s">
        <v>1077</v>
      </c>
      <c r="F476" s="166">
        <v>1700</v>
      </c>
      <c r="G476" s="167">
        <v>0</v>
      </c>
      <c r="H476" s="168">
        <v>0</v>
      </c>
      <c r="I476" s="169">
        <v>1668</v>
      </c>
      <c r="J476" s="170">
        <v>1</v>
      </c>
      <c r="K476" s="171">
        <v>0</v>
      </c>
      <c r="L476" s="172">
        <v>1668</v>
      </c>
      <c r="M476" s="173"/>
      <c r="N476" s="174"/>
      <c r="O476" s="175"/>
    </row>
    <row r="477" spans="1:15" s="146" customFormat="1" ht="23">
      <c r="A477" s="162" t="s">
        <v>874</v>
      </c>
      <c r="B477" s="163" t="s">
        <v>4948</v>
      </c>
      <c r="C477" s="164" t="s">
        <v>2555</v>
      </c>
      <c r="D477" s="165" t="s">
        <v>4814</v>
      </c>
      <c r="E477" s="165" t="s">
        <v>234</v>
      </c>
      <c r="F477" s="166">
        <v>3500</v>
      </c>
      <c r="G477" s="167">
        <v>0</v>
      </c>
      <c r="H477" s="168">
        <v>0</v>
      </c>
      <c r="I477" s="169">
        <v>16663</v>
      </c>
      <c r="J477" s="170">
        <v>4</v>
      </c>
      <c r="K477" s="171">
        <v>0</v>
      </c>
      <c r="L477" s="172">
        <v>16663</v>
      </c>
      <c r="M477" s="173"/>
      <c r="N477" s="174"/>
      <c r="O477" s="175"/>
    </row>
    <row r="478" spans="1:15" s="146" customFormat="1" ht="23">
      <c r="A478" s="162" t="s">
        <v>874</v>
      </c>
      <c r="B478" s="163" t="s">
        <v>4949</v>
      </c>
      <c r="C478" s="164" t="s">
        <v>2102</v>
      </c>
      <c r="D478" s="165" t="s">
        <v>4815</v>
      </c>
      <c r="E478" s="165" t="s">
        <v>1822</v>
      </c>
      <c r="F478" s="166">
        <v>1100</v>
      </c>
      <c r="G478" s="167">
        <v>0</v>
      </c>
      <c r="H478" s="168">
        <v>0</v>
      </c>
      <c r="I478" s="169">
        <v>2608</v>
      </c>
      <c r="J478" s="170">
        <v>2</v>
      </c>
      <c r="K478" s="171">
        <v>0</v>
      </c>
      <c r="L478" s="172">
        <v>2608</v>
      </c>
      <c r="M478" s="173"/>
      <c r="N478" s="174"/>
      <c r="O478" s="175"/>
    </row>
    <row r="479" spans="1:15" s="146" customFormat="1" ht="23">
      <c r="A479" s="162" t="s">
        <v>874</v>
      </c>
      <c r="B479" s="163" t="s">
        <v>1264</v>
      </c>
      <c r="C479" s="164" t="s">
        <v>2103</v>
      </c>
      <c r="D479" s="165" t="s">
        <v>4816</v>
      </c>
      <c r="E479" s="165" t="s">
        <v>1823</v>
      </c>
      <c r="F479" s="166">
        <v>2500</v>
      </c>
      <c r="G479" s="167">
        <v>0</v>
      </c>
      <c r="H479" s="168">
        <v>0</v>
      </c>
      <c r="I479" s="169">
        <v>4870</v>
      </c>
      <c r="J479" s="170">
        <v>2</v>
      </c>
      <c r="K479" s="171">
        <v>0</v>
      </c>
      <c r="L479" s="172">
        <v>4870</v>
      </c>
      <c r="M479" s="173"/>
      <c r="N479" s="174"/>
      <c r="O479" s="175"/>
    </row>
    <row r="480" spans="1:15" s="146" customFormat="1" ht="23">
      <c r="A480" s="162" t="s">
        <v>874</v>
      </c>
      <c r="B480" s="163" t="s">
        <v>1265</v>
      </c>
      <c r="C480" s="164" t="s">
        <v>2104</v>
      </c>
      <c r="D480" s="165" t="s">
        <v>662</v>
      </c>
      <c r="E480" s="165" t="s">
        <v>1824</v>
      </c>
      <c r="F480" s="166">
        <v>2500</v>
      </c>
      <c r="G480" s="167">
        <v>0</v>
      </c>
      <c r="H480" s="168">
        <v>0</v>
      </c>
      <c r="I480" s="169">
        <v>5215</v>
      </c>
      <c r="J480" s="170">
        <v>2</v>
      </c>
      <c r="K480" s="171">
        <v>0</v>
      </c>
      <c r="L480" s="172">
        <v>5215</v>
      </c>
      <c r="M480" s="173"/>
      <c r="N480" s="174"/>
      <c r="O480" s="175"/>
    </row>
    <row r="481" spans="1:15" s="146" customFormat="1" ht="23">
      <c r="A481" s="162" t="s">
        <v>874</v>
      </c>
      <c r="B481" s="163" t="s">
        <v>1266</v>
      </c>
      <c r="C481" s="164" t="s">
        <v>1958</v>
      </c>
      <c r="D481" s="165" t="s">
        <v>663</v>
      </c>
      <c r="E481" s="165" t="s">
        <v>1780</v>
      </c>
      <c r="F481" s="166">
        <v>1800</v>
      </c>
      <c r="G481" s="167">
        <v>0</v>
      </c>
      <c r="H481" s="168">
        <v>0</v>
      </c>
      <c r="I481" s="169">
        <v>3890</v>
      </c>
      <c r="J481" s="170">
        <v>2</v>
      </c>
      <c r="K481" s="171">
        <v>0</v>
      </c>
      <c r="L481" s="172">
        <v>3890</v>
      </c>
      <c r="M481" s="173"/>
      <c r="N481" s="174"/>
      <c r="O481" s="175"/>
    </row>
    <row r="482" spans="1:15" s="146" customFormat="1" ht="23">
      <c r="A482" s="162" t="s">
        <v>874</v>
      </c>
      <c r="B482" s="163" t="s">
        <v>1267</v>
      </c>
      <c r="C482" s="164" t="s">
        <v>2838</v>
      </c>
      <c r="D482" s="165" t="s">
        <v>664</v>
      </c>
      <c r="E482" s="165" t="s">
        <v>1781</v>
      </c>
      <c r="F482" s="166">
        <v>2500</v>
      </c>
      <c r="G482" s="167">
        <v>0</v>
      </c>
      <c r="H482" s="168">
        <v>0</v>
      </c>
      <c r="I482" s="169">
        <v>5860</v>
      </c>
      <c r="J482" s="170">
        <v>2</v>
      </c>
      <c r="K482" s="171">
        <v>0</v>
      </c>
      <c r="L482" s="172">
        <v>5860</v>
      </c>
      <c r="M482" s="173"/>
      <c r="N482" s="174"/>
      <c r="O482" s="175"/>
    </row>
    <row r="483" spans="1:15" s="146" customFormat="1" ht="23">
      <c r="A483" s="162" t="s">
        <v>874</v>
      </c>
      <c r="B483" s="163" t="s">
        <v>1268</v>
      </c>
      <c r="C483" s="164" t="s">
        <v>2840</v>
      </c>
      <c r="D483" s="165" t="s">
        <v>665</v>
      </c>
      <c r="E483" s="165" t="s">
        <v>4121</v>
      </c>
      <c r="F483" s="166">
        <v>1100</v>
      </c>
      <c r="G483" s="167">
        <v>0</v>
      </c>
      <c r="H483" s="168">
        <v>0</v>
      </c>
      <c r="I483" s="169">
        <v>1557</v>
      </c>
      <c r="J483" s="170">
        <v>1</v>
      </c>
      <c r="K483" s="171">
        <v>0</v>
      </c>
      <c r="L483" s="172">
        <v>1557</v>
      </c>
      <c r="M483" s="173"/>
      <c r="N483" s="174"/>
      <c r="O483" s="175"/>
    </row>
    <row r="484" spans="1:15" s="146" customFormat="1" ht="23">
      <c r="A484" s="162" t="s">
        <v>874</v>
      </c>
      <c r="B484" s="163" t="s">
        <v>1269</v>
      </c>
      <c r="C484" s="164" t="s">
        <v>1450</v>
      </c>
      <c r="D484" s="165" t="s">
        <v>3963</v>
      </c>
      <c r="E484" s="165" t="s">
        <v>1044</v>
      </c>
      <c r="F484" s="166">
        <v>1900</v>
      </c>
      <c r="G484" s="167">
        <v>0</v>
      </c>
      <c r="H484" s="168">
        <v>0</v>
      </c>
      <c r="I484" s="169">
        <v>4500</v>
      </c>
      <c r="J484" s="170">
        <v>2</v>
      </c>
      <c r="K484" s="171">
        <v>0</v>
      </c>
      <c r="L484" s="172">
        <v>4500</v>
      </c>
      <c r="M484" s="173"/>
      <c r="N484" s="174"/>
      <c r="O484" s="175"/>
    </row>
    <row r="485" spans="1:15" s="146" customFormat="1" ht="23">
      <c r="A485" s="162" t="s">
        <v>874</v>
      </c>
      <c r="B485" s="163" t="s">
        <v>1270</v>
      </c>
      <c r="C485" s="164" t="s">
        <v>4412</v>
      </c>
      <c r="D485" s="165" t="s">
        <v>2754</v>
      </c>
      <c r="E485" s="165" t="s">
        <v>2562</v>
      </c>
      <c r="F485" s="166">
        <v>600</v>
      </c>
      <c r="G485" s="167">
        <v>0</v>
      </c>
      <c r="H485" s="168">
        <v>0</v>
      </c>
      <c r="I485" s="169">
        <v>6108</v>
      </c>
      <c r="J485" s="170">
        <v>6</v>
      </c>
      <c r="K485" s="171">
        <v>0</v>
      </c>
      <c r="L485" s="172">
        <v>6108</v>
      </c>
      <c r="M485" s="173"/>
      <c r="N485" s="174"/>
      <c r="O485" s="175"/>
    </row>
    <row r="486" spans="1:15" s="146" customFormat="1" ht="23">
      <c r="A486" s="162" t="s">
        <v>874</v>
      </c>
      <c r="B486" s="163" t="s">
        <v>1271</v>
      </c>
      <c r="C486" s="164" t="s">
        <v>4414</v>
      </c>
      <c r="D486" s="165" t="s">
        <v>2755</v>
      </c>
      <c r="E486" s="165" t="s">
        <v>3932</v>
      </c>
      <c r="F486" s="166">
        <v>400</v>
      </c>
      <c r="G486" s="167">
        <v>0</v>
      </c>
      <c r="H486" s="168">
        <v>0</v>
      </c>
      <c r="I486" s="169">
        <v>10521</v>
      </c>
      <c r="J486" s="170">
        <v>17</v>
      </c>
      <c r="K486" s="171">
        <v>0</v>
      </c>
      <c r="L486" s="172">
        <v>10521</v>
      </c>
      <c r="M486" s="173"/>
      <c r="N486" s="174"/>
      <c r="O486" s="175"/>
    </row>
    <row r="487" spans="1:15" s="146" customFormat="1" ht="23">
      <c r="A487" s="162" t="s">
        <v>874</v>
      </c>
      <c r="B487" s="163" t="s">
        <v>3754</v>
      </c>
      <c r="C487" s="164" t="s">
        <v>1061</v>
      </c>
      <c r="D487" s="165" t="s">
        <v>1029</v>
      </c>
      <c r="E487" s="165" t="s">
        <v>4907</v>
      </c>
      <c r="F487" s="166">
        <v>400</v>
      </c>
      <c r="G487" s="167">
        <v>0</v>
      </c>
      <c r="H487" s="168">
        <v>0</v>
      </c>
      <c r="I487" s="169">
        <v>9819</v>
      </c>
      <c r="J487" s="170">
        <v>15</v>
      </c>
      <c r="K487" s="171">
        <v>0</v>
      </c>
      <c r="L487" s="172">
        <v>9819</v>
      </c>
      <c r="M487" s="173"/>
      <c r="N487" s="174"/>
      <c r="O487" s="175"/>
    </row>
    <row r="488" spans="1:15" s="146" customFormat="1" ht="23">
      <c r="A488" s="162" t="s">
        <v>874</v>
      </c>
      <c r="B488" s="163" t="s">
        <v>3755</v>
      </c>
      <c r="C488" s="164" t="s">
        <v>1030</v>
      </c>
      <c r="D488" s="165" t="s">
        <v>1031</v>
      </c>
      <c r="E488" s="165" t="s">
        <v>4908</v>
      </c>
      <c r="F488" s="166">
        <v>400</v>
      </c>
      <c r="G488" s="167">
        <v>0</v>
      </c>
      <c r="H488" s="168">
        <v>0</v>
      </c>
      <c r="I488" s="169">
        <v>5811</v>
      </c>
      <c r="J488" s="170">
        <v>9</v>
      </c>
      <c r="K488" s="171">
        <v>0</v>
      </c>
      <c r="L488" s="172">
        <v>5811</v>
      </c>
      <c r="M488" s="173"/>
      <c r="N488" s="174"/>
      <c r="O488" s="175"/>
    </row>
    <row r="489" spans="1:15" s="146" customFormat="1" ht="23">
      <c r="A489" s="162" t="s">
        <v>874</v>
      </c>
      <c r="B489" s="163" t="s">
        <v>3756</v>
      </c>
      <c r="C489" s="164" t="s">
        <v>4416</v>
      </c>
      <c r="D489" s="165" t="s">
        <v>1032</v>
      </c>
      <c r="E489" s="165" t="s">
        <v>229</v>
      </c>
      <c r="F489" s="166">
        <v>400</v>
      </c>
      <c r="G489" s="167">
        <v>0</v>
      </c>
      <c r="H489" s="168">
        <v>0</v>
      </c>
      <c r="I489" s="169">
        <v>11453</v>
      </c>
      <c r="J489" s="170">
        <v>13</v>
      </c>
      <c r="K489" s="171">
        <v>0</v>
      </c>
      <c r="L489" s="172">
        <v>11453</v>
      </c>
      <c r="M489" s="173"/>
      <c r="N489" s="174"/>
      <c r="O489" s="175"/>
    </row>
    <row r="490" spans="1:15" s="146" customFormat="1" ht="23">
      <c r="A490" s="162" t="s">
        <v>288</v>
      </c>
      <c r="B490" s="163" t="s">
        <v>2834</v>
      </c>
      <c r="C490" s="164" t="s">
        <v>995</v>
      </c>
      <c r="D490" s="165" t="s">
        <v>4699</v>
      </c>
      <c r="E490" s="165" t="s">
        <v>1811</v>
      </c>
      <c r="F490" s="166">
        <v>2000</v>
      </c>
      <c r="G490" s="167">
        <v>0</v>
      </c>
      <c r="H490" s="168">
        <v>0</v>
      </c>
      <c r="I490" s="169">
        <v>56000</v>
      </c>
      <c r="J490" s="170">
        <v>28</v>
      </c>
      <c r="K490" s="171">
        <v>0</v>
      </c>
      <c r="L490" s="172">
        <v>56000</v>
      </c>
      <c r="M490" s="173"/>
      <c r="N490" s="174"/>
      <c r="O490" s="175"/>
    </row>
    <row r="491" spans="1:15" s="146" customFormat="1" ht="23">
      <c r="A491" s="162" t="s">
        <v>288</v>
      </c>
      <c r="B491" s="163" t="s">
        <v>2835</v>
      </c>
      <c r="C491" s="164" t="s">
        <v>395</v>
      </c>
      <c r="D491" s="165" t="s">
        <v>91</v>
      </c>
      <c r="E491" s="165" t="s">
        <v>2195</v>
      </c>
      <c r="F491" s="166">
        <v>2000</v>
      </c>
      <c r="G491" s="167">
        <v>0</v>
      </c>
      <c r="H491" s="168">
        <v>0</v>
      </c>
      <c r="I491" s="169">
        <v>60000</v>
      </c>
      <c r="J491" s="170">
        <v>30</v>
      </c>
      <c r="K491" s="171">
        <v>0</v>
      </c>
      <c r="L491" s="172">
        <v>60000</v>
      </c>
      <c r="M491" s="173"/>
      <c r="N491" s="174"/>
      <c r="O491" s="175"/>
    </row>
    <row r="492" spans="1:15" s="146" customFormat="1" ht="23">
      <c r="A492" s="162" t="s">
        <v>288</v>
      </c>
      <c r="B492" s="163" t="s">
        <v>1495</v>
      </c>
      <c r="C492" s="164" t="s">
        <v>396</v>
      </c>
      <c r="D492" s="165" t="s">
        <v>5280</v>
      </c>
      <c r="E492" s="165" t="s">
        <v>2195</v>
      </c>
      <c r="F492" s="166">
        <v>2000</v>
      </c>
      <c r="G492" s="167">
        <v>0</v>
      </c>
      <c r="H492" s="168">
        <v>0</v>
      </c>
      <c r="I492" s="169">
        <v>122000</v>
      </c>
      <c r="J492" s="170">
        <v>61</v>
      </c>
      <c r="K492" s="171">
        <v>0</v>
      </c>
      <c r="L492" s="172">
        <v>122000</v>
      </c>
      <c r="M492" s="173"/>
      <c r="N492" s="174"/>
      <c r="O492" s="175"/>
    </row>
    <row r="493" spans="1:15" s="146" customFormat="1" ht="23">
      <c r="A493" s="162" t="s">
        <v>288</v>
      </c>
      <c r="B493" s="163" t="s">
        <v>1496</v>
      </c>
      <c r="C493" s="164" t="s">
        <v>4166</v>
      </c>
      <c r="D493" s="165" t="s">
        <v>85</v>
      </c>
      <c r="E493" s="165" t="s">
        <v>2195</v>
      </c>
      <c r="F493" s="166">
        <v>2000</v>
      </c>
      <c r="G493" s="167">
        <v>0</v>
      </c>
      <c r="H493" s="168">
        <v>0</v>
      </c>
      <c r="I493" s="169">
        <v>52000</v>
      </c>
      <c r="J493" s="170">
        <v>26</v>
      </c>
      <c r="K493" s="171">
        <v>0</v>
      </c>
      <c r="L493" s="172">
        <v>52000</v>
      </c>
      <c r="M493" s="173"/>
      <c r="N493" s="174"/>
      <c r="O493" s="175"/>
    </row>
    <row r="494" spans="1:15" s="146" customFormat="1" ht="23">
      <c r="A494" s="162" t="s">
        <v>288</v>
      </c>
      <c r="B494" s="163" t="s">
        <v>1497</v>
      </c>
      <c r="C494" s="164" t="s">
        <v>4167</v>
      </c>
      <c r="D494" s="165" t="s">
        <v>86</v>
      </c>
      <c r="E494" s="165" t="s">
        <v>2195</v>
      </c>
      <c r="F494" s="166">
        <v>2000</v>
      </c>
      <c r="G494" s="167">
        <v>0</v>
      </c>
      <c r="H494" s="168">
        <v>0</v>
      </c>
      <c r="I494" s="169">
        <v>44000</v>
      </c>
      <c r="J494" s="170">
        <v>22</v>
      </c>
      <c r="K494" s="171">
        <v>0</v>
      </c>
      <c r="L494" s="172">
        <v>44000</v>
      </c>
      <c r="M494" s="173"/>
      <c r="N494" s="174"/>
      <c r="O494" s="175"/>
    </row>
    <row r="495" spans="1:15" s="146" customFormat="1" ht="23">
      <c r="A495" s="162" t="s">
        <v>288</v>
      </c>
      <c r="B495" s="163" t="s">
        <v>1498</v>
      </c>
      <c r="C495" s="164" t="s">
        <v>4168</v>
      </c>
      <c r="D495" s="165" t="s">
        <v>1322</v>
      </c>
      <c r="E495" s="165" t="s">
        <v>2195</v>
      </c>
      <c r="F495" s="166">
        <v>2000</v>
      </c>
      <c r="G495" s="167">
        <v>0</v>
      </c>
      <c r="H495" s="168">
        <v>0</v>
      </c>
      <c r="I495" s="169">
        <v>8000</v>
      </c>
      <c r="J495" s="170">
        <v>4</v>
      </c>
      <c r="K495" s="171">
        <v>0</v>
      </c>
      <c r="L495" s="172">
        <v>8000</v>
      </c>
      <c r="M495" s="173"/>
      <c r="N495" s="174"/>
      <c r="O495" s="175"/>
    </row>
    <row r="496" spans="1:15" s="146" customFormat="1" ht="23">
      <c r="A496" s="162" t="s">
        <v>288</v>
      </c>
      <c r="B496" s="163" t="s">
        <v>1499</v>
      </c>
      <c r="C496" s="164" t="s">
        <v>4169</v>
      </c>
      <c r="D496" s="165" t="s">
        <v>1323</v>
      </c>
      <c r="E496" s="165" t="s">
        <v>2195</v>
      </c>
      <c r="F496" s="166">
        <v>2000</v>
      </c>
      <c r="G496" s="167">
        <v>0</v>
      </c>
      <c r="H496" s="168">
        <v>0</v>
      </c>
      <c r="I496" s="169">
        <v>8000</v>
      </c>
      <c r="J496" s="170">
        <v>4</v>
      </c>
      <c r="K496" s="171">
        <v>0</v>
      </c>
      <c r="L496" s="172">
        <v>8000</v>
      </c>
      <c r="M496" s="173"/>
      <c r="N496" s="174"/>
      <c r="O496" s="175"/>
    </row>
    <row r="497" spans="1:15" s="146" customFormat="1" ht="23">
      <c r="A497" s="162" t="s">
        <v>288</v>
      </c>
      <c r="B497" s="163" t="s">
        <v>382</v>
      </c>
      <c r="C497" s="164" t="s">
        <v>4508</v>
      </c>
      <c r="D497" s="165" t="s">
        <v>625</v>
      </c>
      <c r="E497" s="165" t="s">
        <v>3693</v>
      </c>
      <c r="F497" s="166">
        <v>1000</v>
      </c>
      <c r="G497" s="167">
        <v>0</v>
      </c>
      <c r="H497" s="168">
        <v>0</v>
      </c>
      <c r="I497" s="169">
        <v>1000</v>
      </c>
      <c r="J497" s="170">
        <v>1</v>
      </c>
      <c r="K497" s="171">
        <v>0</v>
      </c>
      <c r="L497" s="172">
        <v>1000</v>
      </c>
      <c r="M497" s="173"/>
      <c r="N497" s="174"/>
      <c r="O497" s="175"/>
    </row>
    <row r="498" spans="1:15" s="146" customFormat="1" ht="23">
      <c r="A498" s="162" t="s">
        <v>288</v>
      </c>
      <c r="B498" s="163" t="s">
        <v>383</v>
      </c>
      <c r="C498" s="164" t="s">
        <v>4164</v>
      </c>
      <c r="D498" s="165" t="s">
        <v>4233</v>
      </c>
      <c r="E498" s="165" t="s">
        <v>1811</v>
      </c>
      <c r="F498" s="166">
        <v>500</v>
      </c>
      <c r="G498" s="167">
        <v>0</v>
      </c>
      <c r="H498" s="168">
        <v>0</v>
      </c>
      <c r="I498" s="169">
        <v>1000</v>
      </c>
      <c r="J498" s="170">
        <v>2</v>
      </c>
      <c r="K498" s="171">
        <v>0</v>
      </c>
      <c r="L498" s="172">
        <v>1000</v>
      </c>
      <c r="M498" s="173"/>
      <c r="N498" s="174"/>
      <c r="O498" s="175"/>
    </row>
    <row r="499" spans="1:15" s="146" customFormat="1" ht="23">
      <c r="A499" s="162" t="s">
        <v>288</v>
      </c>
      <c r="B499" s="163" t="s">
        <v>4935</v>
      </c>
      <c r="C499" s="164" t="s">
        <v>973</v>
      </c>
      <c r="D499" s="165" t="s">
        <v>4234</v>
      </c>
      <c r="E499" s="165" t="s">
        <v>1811</v>
      </c>
      <c r="F499" s="166">
        <v>500</v>
      </c>
      <c r="G499" s="167">
        <v>0</v>
      </c>
      <c r="H499" s="168">
        <v>0</v>
      </c>
      <c r="I499" s="169">
        <v>2500</v>
      </c>
      <c r="J499" s="170">
        <v>5</v>
      </c>
      <c r="K499" s="171">
        <v>0</v>
      </c>
      <c r="L499" s="172">
        <v>2500</v>
      </c>
      <c r="M499" s="173"/>
      <c r="N499" s="174"/>
      <c r="O499" s="175"/>
    </row>
    <row r="500" spans="1:15" s="146" customFormat="1" ht="23">
      <c r="A500" s="162" t="s">
        <v>288</v>
      </c>
      <c r="B500" s="163" t="s">
        <v>4936</v>
      </c>
      <c r="C500" s="164" t="s">
        <v>141</v>
      </c>
      <c r="D500" s="165" t="s">
        <v>4231</v>
      </c>
      <c r="E500" s="165" t="s">
        <v>1811</v>
      </c>
      <c r="F500" s="166">
        <v>500</v>
      </c>
      <c r="G500" s="167">
        <v>0</v>
      </c>
      <c r="H500" s="168">
        <v>0</v>
      </c>
      <c r="I500" s="169">
        <v>34500</v>
      </c>
      <c r="J500" s="170">
        <v>69</v>
      </c>
      <c r="K500" s="171">
        <v>0</v>
      </c>
      <c r="L500" s="172">
        <v>34500</v>
      </c>
      <c r="M500" s="173"/>
      <c r="N500" s="174"/>
      <c r="O500" s="175"/>
    </row>
    <row r="501" spans="1:15" s="146" customFormat="1" ht="23">
      <c r="A501" s="162" t="s">
        <v>288</v>
      </c>
      <c r="B501" s="163" t="s">
        <v>4937</v>
      </c>
      <c r="C501" s="164" t="s">
        <v>2813</v>
      </c>
      <c r="D501" s="165" t="s">
        <v>4243</v>
      </c>
      <c r="E501" s="165" t="s">
        <v>1811</v>
      </c>
      <c r="F501" s="166">
        <v>6000</v>
      </c>
      <c r="G501" s="167">
        <v>0</v>
      </c>
      <c r="H501" s="168">
        <v>0</v>
      </c>
      <c r="I501" s="169">
        <v>114000</v>
      </c>
      <c r="J501" s="170">
        <v>19</v>
      </c>
      <c r="K501" s="171">
        <v>0</v>
      </c>
      <c r="L501" s="172">
        <v>114000</v>
      </c>
      <c r="M501" s="173"/>
      <c r="N501" s="174"/>
      <c r="O501" s="175"/>
    </row>
    <row r="502" spans="1:15" s="146" customFormat="1" ht="23">
      <c r="A502" s="162" t="s">
        <v>288</v>
      </c>
      <c r="B502" s="163" t="s">
        <v>4938</v>
      </c>
      <c r="C502" s="164" t="s">
        <v>2815</v>
      </c>
      <c r="D502" s="165" t="s">
        <v>4878</v>
      </c>
      <c r="E502" s="165" t="s">
        <v>1811</v>
      </c>
      <c r="F502" s="166">
        <v>6000</v>
      </c>
      <c r="G502" s="167">
        <v>0</v>
      </c>
      <c r="H502" s="168">
        <v>0</v>
      </c>
      <c r="I502" s="169">
        <v>30000</v>
      </c>
      <c r="J502" s="170">
        <v>5</v>
      </c>
      <c r="K502" s="171">
        <v>0</v>
      </c>
      <c r="L502" s="172">
        <v>30000</v>
      </c>
      <c r="M502" s="173"/>
      <c r="N502" s="174"/>
      <c r="O502" s="175"/>
    </row>
    <row r="503" spans="1:15" s="146" customFormat="1" ht="23">
      <c r="A503" s="162" t="s">
        <v>288</v>
      </c>
      <c r="B503" s="163" t="s">
        <v>4939</v>
      </c>
      <c r="C503" s="164" t="s">
        <v>2816</v>
      </c>
      <c r="D503" s="165" t="s">
        <v>4879</v>
      </c>
      <c r="E503" s="165" t="s">
        <v>1811</v>
      </c>
      <c r="F503" s="166">
        <v>6000</v>
      </c>
      <c r="G503" s="167">
        <v>0</v>
      </c>
      <c r="H503" s="168">
        <v>0</v>
      </c>
      <c r="I503" s="169">
        <v>42000</v>
      </c>
      <c r="J503" s="170">
        <v>7</v>
      </c>
      <c r="K503" s="171">
        <v>0</v>
      </c>
      <c r="L503" s="172">
        <v>42000</v>
      </c>
      <c r="M503" s="173"/>
      <c r="N503" s="174"/>
      <c r="O503" s="175"/>
    </row>
    <row r="504" spans="1:15" s="146" customFormat="1" ht="23">
      <c r="A504" s="162" t="s">
        <v>288</v>
      </c>
      <c r="B504" s="163" t="s">
        <v>4940</v>
      </c>
      <c r="C504" s="164" t="s">
        <v>2817</v>
      </c>
      <c r="D504" s="165" t="s">
        <v>4242</v>
      </c>
      <c r="E504" s="165" t="s">
        <v>1811</v>
      </c>
      <c r="F504" s="166">
        <v>6000</v>
      </c>
      <c r="G504" s="167">
        <v>0</v>
      </c>
      <c r="H504" s="168">
        <v>0</v>
      </c>
      <c r="I504" s="169">
        <v>120000</v>
      </c>
      <c r="J504" s="170">
        <v>20</v>
      </c>
      <c r="K504" s="171">
        <v>0</v>
      </c>
      <c r="L504" s="172">
        <v>120000</v>
      </c>
      <c r="M504" s="173"/>
      <c r="N504" s="174"/>
      <c r="O504" s="175"/>
    </row>
    <row r="505" spans="1:15" s="146" customFormat="1" ht="23">
      <c r="A505" s="162" t="s">
        <v>288</v>
      </c>
      <c r="B505" s="163" t="s">
        <v>4941</v>
      </c>
      <c r="C505" s="164" t="s">
        <v>2818</v>
      </c>
      <c r="D505" s="165" t="s">
        <v>4244</v>
      </c>
      <c r="E505" s="165" t="s">
        <v>1811</v>
      </c>
      <c r="F505" s="166">
        <v>6000</v>
      </c>
      <c r="G505" s="167">
        <v>0</v>
      </c>
      <c r="H505" s="168">
        <v>0</v>
      </c>
      <c r="I505" s="169">
        <v>48000</v>
      </c>
      <c r="J505" s="170">
        <v>8</v>
      </c>
      <c r="K505" s="171">
        <v>0</v>
      </c>
      <c r="L505" s="172">
        <v>48000</v>
      </c>
      <c r="M505" s="173"/>
      <c r="N505" s="174"/>
      <c r="O505" s="175"/>
    </row>
    <row r="506" spans="1:15" s="146" customFormat="1" ht="23">
      <c r="A506" s="162" t="s">
        <v>288</v>
      </c>
      <c r="B506" s="163" t="s">
        <v>4942</v>
      </c>
      <c r="C506" s="164" t="s">
        <v>2819</v>
      </c>
      <c r="D506" s="165" t="s">
        <v>4877</v>
      </c>
      <c r="E506" s="165" t="s">
        <v>1811</v>
      </c>
      <c r="F506" s="166">
        <v>6000</v>
      </c>
      <c r="G506" s="167">
        <v>0</v>
      </c>
      <c r="H506" s="168">
        <v>0</v>
      </c>
      <c r="I506" s="169">
        <v>66000</v>
      </c>
      <c r="J506" s="170">
        <v>11</v>
      </c>
      <c r="K506" s="171">
        <v>0</v>
      </c>
      <c r="L506" s="172">
        <v>66000</v>
      </c>
      <c r="M506" s="173"/>
      <c r="N506" s="174"/>
      <c r="O506" s="175"/>
    </row>
    <row r="507" spans="1:15" s="146" customFormat="1" ht="23">
      <c r="A507" s="162" t="s">
        <v>288</v>
      </c>
      <c r="B507" s="163" t="s">
        <v>4943</v>
      </c>
      <c r="C507" s="164" t="s">
        <v>2207</v>
      </c>
      <c r="D507" s="165" t="s">
        <v>2208</v>
      </c>
      <c r="E507" s="165" t="s">
        <v>2209</v>
      </c>
      <c r="F507" s="166">
        <v>1000</v>
      </c>
      <c r="G507" s="167">
        <v>0</v>
      </c>
      <c r="H507" s="168">
        <v>0</v>
      </c>
      <c r="I507" s="169">
        <v>3000</v>
      </c>
      <c r="J507" s="170">
        <v>3</v>
      </c>
      <c r="K507" s="171">
        <v>0</v>
      </c>
      <c r="L507" s="172">
        <v>3000</v>
      </c>
      <c r="M507" s="173"/>
      <c r="N507" s="174"/>
      <c r="O507" s="175"/>
    </row>
    <row r="508" spans="1:15" s="146" customFormat="1" ht="23">
      <c r="A508" s="162" t="s">
        <v>288</v>
      </c>
      <c r="B508" s="163" t="s">
        <v>4944</v>
      </c>
      <c r="C508" s="164" t="s">
        <v>4445</v>
      </c>
      <c r="D508" s="165" t="s">
        <v>4284</v>
      </c>
      <c r="E508" s="165" t="s">
        <v>1811</v>
      </c>
      <c r="F508" s="166">
        <v>6000</v>
      </c>
      <c r="G508" s="167">
        <v>0</v>
      </c>
      <c r="H508" s="168">
        <v>0</v>
      </c>
      <c r="I508" s="169">
        <v>0</v>
      </c>
      <c r="J508" s="170" t="s">
        <v>2088</v>
      </c>
      <c r="K508" s="171">
        <v>0</v>
      </c>
      <c r="L508" s="172">
        <v>0</v>
      </c>
      <c r="M508" s="173"/>
      <c r="N508" s="174"/>
      <c r="O508" s="175"/>
    </row>
    <row r="509" spans="1:15" s="146" customFormat="1" ht="23">
      <c r="A509" s="162" t="s">
        <v>288</v>
      </c>
      <c r="B509" s="163" t="s">
        <v>4945</v>
      </c>
      <c r="C509" s="164" t="s">
        <v>3099</v>
      </c>
      <c r="D509" s="165" t="s">
        <v>3878</v>
      </c>
      <c r="E509" s="165" t="s">
        <v>1811</v>
      </c>
      <c r="F509" s="166">
        <v>6000</v>
      </c>
      <c r="G509" s="167">
        <v>0</v>
      </c>
      <c r="H509" s="168">
        <v>0</v>
      </c>
      <c r="I509" s="169">
        <v>42000</v>
      </c>
      <c r="J509" s="170">
        <v>7</v>
      </c>
      <c r="K509" s="171">
        <v>0</v>
      </c>
      <c r="L509" s="172">
        <v>42000</v>
      </c>
      <c r="M509" s="173"/>
      <c r="N509" s="174"/>
      <c r="O509" s="175"/>
    </row>
    <row r="510" spans="1:15" s="146" customFormat="1" ht="23">
      <c r="A510" s="162" t="s">
        <v>288</v>
      </c>
      <c r="B510" s="163" t="s">
        <v>4946</v>
      </c>
      <c r="C510" s="164" t="s">
        <v>5024</v>
      </c>
      <c r="D510" s="165" t="s">
        <v>4241</v>
      </c>
      <c r="E510" s="165" t="s">
        <v>1811</v>
      </c>
      <c r="F510" s="166">
        <v>6000</v>
      </c>
      <c r="G510" s="167">
        <v>0</v>
      </c>
      <c r="H510" s="168">
        <v>0</v>
      </c>
      <c r="I510" s="169">
        <v>66000</v>
      </c>
      <c r="J510" s="170">
        <v>11</v>
      </c>
      <c r="K510" s="171">
        <v>0</v>
      </c>
      <c r="L510" s="172">
        <v>66000</v>
      </c>
      <c r="M510" s="173"/>
      <c r="N510" s="174"/>
      <c r="O510" s="175"/>
    </row>
    <row r="511" spans="1:15" s="146" customFormat="1" ht="23">
      <c r="A511" s="162" t="s">
        <v>288</v>
      </c>
      <c r="B511" s="163" t="s">
        <v>4947</v>
      </c>
      <c r="C511" s="164" t="s">
        <v>5026</v>
      </c>
      <c r="D511" s="165" t="s">
        <v>3880</v>
      </c>
      <c r="E511" s="165" t="s">
        <v>1811</v>
      </c>
      <c r="F511" s="166">
        <v>6000</v>
      </c>
      <c r="G511" s="167">
        <v>0</v>
      </c>
      <c r="H511" s="168">
        <v>0</v>
      </c>
      <c r="I511" s="169">
        <v>30000</v>
      </c>
      <c r="J511" s="170">
        <v>5</v>
      </c>
      <c r="K511" s="171">
        <v>0</v>
      </c>
      <c r="L511" s="172">
        <v>30000</v>
      </c>
      <c r="M511" s="173"/>
      <c r="N511" s="174"/>
      <c r="O511" s="175"/>
    </row>
    <row r="512" spans="1:15" s="146" customFormat="1" ht="23">
      <c r="A512" s="162" t="s">
        <v>288</v>
      </c>
      <c r="B512" s="163" t="s">
        <v>4948</v>
      </c>
      <c r="C512" s="164" t="s">
        <v>4448</v>
      </c>
      <c r="D512" s="165" t="s">
        <v>4240</v>
      </c>
      <c r="E512" s="165" t="s">
        <v>1811</v>
      </c>
      <c r="F512" s="166">
        <v>6000</v>
      </c>
      <c r="G512" s="167">
        <v>0</v>
      </c>
      <c r="H512" s="168">
        <v>0</v>
      </c>
      <c r="I512" s="169">
        <v>90000</v>
      </c>
      <c r="J512" s="170">
        <v>15</v>
      </c>
      <c r="K512" s="171">
        <v>0</v>
      </c>
      <c r="L512" s="172">
        <v>90000</v>
      </c>
      <c r="M512" s="173"/>
      <c r="N512" s="174"/>
      <c r="O512" s="175"/>
    </row>
    <row r="513" spans="1:15" s="146" customFormat="1" ht="23">
      <c r="A513" s="162" t="s">
        <v>288</v>
      </c>
      <c r="B513" s="163" t="s">
        <v>4949</v>
      </c>
      <c r="C513" s="164" t="s">
        <v>4450</v>
      </c>
      <c r="D513" s="165" t="s">
        <v>4239</v>
      </c>
      <c r="E513" s="165" t="s">
        <v>1811</v>
      </c>
      <c r="F513" s="166">
        <v>6000</v>
      </c>
      <c r="G513" s="167">
        <v>0</v>
      </c>
      <c r="H513" s="168">
        <v>0</v>
      </c>
      <c r="I513" s="169">
        <v>60000</v>
      </c>
      <c r="J513" s="170">
        <v>10</v>
      </c>
      <c r="K513" s="171">
        <v>0</v>
      </c>
      <c r="L513" s="172">
        <v>60000</v>
      </c>
      <c r="M513" s="173"/>
      <c r="N513" s="174"/>
      <c r="O513" s="175"/>
    </row>
    <row r="514" spans="1:15" s="146" customFormat="1" ht="23">
      <c r="A514" s="162" t="s">
        <v>288</v>
      </c>
      <c r="B514" s="163" t="s">
        <v>1264</v>
      </c>
      <c r="C514" s="164" t="s">
        <v>3930</v>
      </c>
      <c r="D514" s="165" t="s">
        <v>3931</v>
      </c>
      <c r="E514" s="165" t="s">
        <v>1811</v>
      </c>
      <c r="F514" s="166">
        <v>2000</v>
      </c>
      <c r="G514" s="167">
        <v>0</v>
      </c>
      <c r="H514" s="168">
        <v>0</v>
      </c>
      <c r="I514" s="169">
        <v>0</v>
      </c>
      <c r="J514" s="170"/>
      <c r="K514" s="171">
        <v>0</v>
      </c>
      <c r="L514" s="172">
        <v>0</v>
      </c>
      <c r="M514" s="173"/>
      <c r="N514" s="174"/>
      <c r="O514" s="175"/>
    </row>
    <row r="515" spans="1:15" s="146" customFormat="1" ht="23">
      <c r="A515" s="162" t="s">
        <v>288</v>
      </c>
      <c r="B515" s="163" t="s">
        <v>1265</v>
      </c>
      <c r="C515" s="164" t="s">
        <v>5022</v>
      </c>
      <c r="D515" s="165" t="s">
        <v>3879</v>
      </c>
      <c r="E515" s="165" t="s">
        <v>1811</v>
      </c>
      <c r="F515" s="166">
        <v>6000</v>
      </c>
      <c r="G515" s="167">
        <v>0</v>
      </c>
      <c r="H515" s="168">
        <v>0</v>
      </c>
      <c r="I515" s="169">
        <v>72000</v>
      </c>
      <c r="J515" s="170">
        <v>12</v>
      </c>
      <c r="K515" s="171">
        <v>0</v>
      </c>
      <c r="L515" s="172">
        <v>72000</v>
      </c>
      <c r="M515" s="173"/>
      <c r="N515" s="174"/>
      <c r="O515" s="175"/>
    </row>
    <row r="516" spans="1:15" s="146" customFormat="1" ht="23">
      <c r="A516" s="162" t="s">
        <v>288</v>
      </c>
      <c r="B516" s="163" t="s">
        <v>1266</v>
      </c>
      <c r="C516" s="164" t="s">
        <v>3581</v>
      </c>
      <c r="D516" s="165" t="s">
        <v>4885</v>
      </c>
      <c r="E516" s="165" t="s">
        <v>1811</v>
      </c>
      <c r="F516" s="166">
        <v>6000</v>
      </c>
      <c r="G516" s="167">
        <v>0</v>
      </c>
      <c r="H516" s="168">
        <v>0</v>
      </c>
      <c r="I516" s="169">
        <v>6000</v>
      </c>
      <c r="J516" s="170">
        <v>1</v>
      </c>
      <c r="K516" s="171">
        <v>0</v>
      </c>
      <c r="L516" s="172">
        <v>6000</v>
      </c>
      <c r="M516" s="173"/>
      <c r="N516" s="174"/>
      <c r="O516" s="175"/>
    </row>
    <row r="517" spans="1:15" s="146" customFormat="1" ht="23.5" thickBot="1">
      <c r="A517" s="162" t="s">
        <v>288</v>
      </c>
      <c r="B517" s="163" t="s">
        <v>1267</v>
      </c>
      <c r="C517" s="164" t="s">
        <v>2087</v>
      </c>
      <c r="D517" s="165" t="s">
        <v>3265</v>
      </c>
      <c r="E517" s="165" t="s">
        <v>1811</v>
      </c>
      <c r="F517" s="166">
        <v>2000</v>
      </c>
      <c r="G517" s="167">
        <v>0</v>
      </c>
      <c r="H517" s="168">
        <v>0</v>
      </c>
      <c r="I517" s="176">
        <v>70000</v>
      </c>
      <c r="J517" s="177">
        <v>35</v>
      </c>
      <c r="K517" s="178">
        <v>0</v>
      </c>
      <c r="L517" s="179">
        <v>70000</v>
      </c>
      <c r="M517" s="173"/>
      <c r="N517" s="174"/>
      <c r="O517" s="175"/>
    </row>
    <row r="518" spans="1:15" s="146" customFormat="1" ht="30" customHeight="1" thickBot="1">
      <c r="A518" s="132"/>
      <c r="C518" s="132" t="s">
        <v>4405</v>
      </c>
      <c r="D518" s="180">
        <f>COUNT(I8:I517)</f>
        <v>510</v>
      </c>
      <c r="E518" s="181" t="s">
        <v>4406</v>
      </c>
      <c r="F518" s="134"/>
      <c r="G518" s="135"/>
      <c r="H518" s="182"/>
      <c r="I518" s="182"/>
      <c r="J518" s="183" t="s">
        <v>1923</v>
      </c>
      <c r="K518" s="184"/>
      <c r="L518" s="185">
        <f>SUM(L8:L517)</f>
        <v>3553096</v>
      </c>
      <c r="M518" s="184"/>
    </row>
    <row r="519" spans="1:15" s="146" customFormat="1">
      <c r="A519" s="132"/>
      <c r="B519" s="132"/>
      <c r="C519" s="132"/>
      <c r="D519" s="139"/>
      <c r="E519" s="139"/>
      <c r="F519" s="134"/>
      <c r="G519" s="135"/>
      <c r="H519" s="182"/>
      <c r="I519" s="182"/>
      <c r="J519" s="182"/>
      <c r="K519" s="184"/>
      <c r="L519" s="184"/>
      <c r="M519" s="184"/>
    </row>
    <row r="520" spans="1:15" s="146" customFormat="1">
      <c r="A520" s="1707" t="s">
        <v>3515</v>
      </c>
      <c r="B520" s="1707"/>
      <c r="C520" s="331" t="s">
        <v>644</v>
      </c>
      <c r="D520" s="329" t="s">
        <v>645</v>
      </c>
      <c r="E520" s="333" t="s">
        <v>646</v>
      </c>
      <c r="F520" s="334"/>
      <c r="G520" s="335"/>
      <c r="H520" s="340"/>
      <c r="I520" s="340"/>
      <c r="J520" s="340"/>
      <c r="K520" s="341"/>
      <c r="L520" s="330">
        <v>19647</v>
      </c>
      <c r="M520" s="184"/>
    </row>
    <row r="521" spans="1:15" s="146" customFormat="1">
      <c r="A521" s="1707" t="s">
        <v>3515</v>
      </c>
      <c r="B521" s="1707"/>
      <c r="C521" s="332" t="s">
        <v>3662</v>
      </c>
      <c r="D521" s="328" t="s">
        <v>3663</v>
      </c>
      <c r="E521" s="333" t="s">
        <v>3664</v>
      </c>
      <c r="F521" s="334"/>
      <c r="G521" s="335"/>
      <c r="H521" s="336"/>
      <c r="I521" s="336"/>
      <c r="J521" s="336"/>
      <c r="K521" s="337"/>
      <c r="L521" s="330">
        <v>21574</v>
      </c>
      <c r="M521" s="184"/>
    </row>
    <row r="522" spans="1:15" s="146" customFormat="1">
      <c r="A522" s="1707" t="s">
        <v>3515</v>
      </c>
      <c r="B522" s="1707"/>
      <c r="C522" s="332" t="s">
        <v>3665</v>
      </c>
      <c r="D522" s="328" t="s">
        <v>3666</v>
      </c>
      <c r="E522" s="333" t="s">
        <v>3667</v>
      </c>
      <c r="F522" s="334"/>
      <c r="G522" s="335"/>
      <c r="H522" s="336"/>
      <c r="I522" s="336"/>
      <c r="J522" s="336"/>
      <c r="K522" s="337"/>
      <c r="L522" s="330">
        <v>17625</v>
      </c>
      <c r="M522" s="184"/>
    </row>
    <row r="523" spans="1:15" s="146" customFormat="1">
      <c r="A523" s="1707" t="s">
        <v>3515</v>
      </c>
      <c r="B523" s="1707"/>
      <c r="C523" s="332" t="s">
        <v>5000</v>
      </c>
      <c r="D523" s="328" t="s">
        <v>3310</v>
      </c>
      <c r="E523" s="333" t="s">
        <v>5138</v>
      </c>
      <c r="F523" s="334"/>
      <c r="G523" s="335"/>
      <c r="H523" s="336"/>
      <c r="I523" s="336"/>
      <c r="J523" s="336"/>
      <c r="K523" s="337"/>
      <c r="L523" s="330">
        <v>146000</v>
      </c>
      <c r="M523" s="184"/>
    </row>
    <row r="524" spans="1:15" s="146" customFormat="1">
      <c r="A524" s="1707" t="s">
        <v>3515</v>
      </c>
      <c r="B524" s="1707"/>
      <c r="C524" s="332" t="s">
        <v>5001</v>
      </c>
      <c r="D524" s="328" t="s">
        <v>3311</v>
      </c>
      <c r="E524" s="333" t="s">
        <v>5139</v>
      </c>
      <c r="F524" s="334"/>
      <c r="G524" s="335"/>
      <c r="H524" s="338"/>
      <c r="I524" s="338"/>
      <c r="J524" s="338"/>
      <c r="K524" s="339"/>
      <c r="L524" s="330">
        <v>137000</v>
      </c>
      <c r="M524" s="184"/>
    </row>
    <row r="525" spans="1:15" s="146" customFormat="1">
      <c r="A525" s="1707" t="s">
        <v>3515</v>
      </c>
      <c r="B525" s="1707"/>
      <c r="C525" s="332" t="s">
        <v>4999</v>
      </c>
      <c r="D525" s="328" t="s">
        <v>4983</v>
      </c>
      <c r="E525" s="333" t="s">
        <v>3292</v>
      </c>
      <c r="F525" s="334"/>
      <c r="G525" s="335"/>
      <c r="H525" s="338"/>
      <c r="I525" s="338"/>
      <c r="J525" s="338"/>
      <c r="K525" s="339"/>
      <c r="L525" s="330">
        <v>20750</v>
      </c>
      <c r="M525" s="184"/>
    </row>
    <row r="526" spans="1:15" s="146" customFormat="1" ht="30" customHeight="1">
      <c r="A526" s="342"/>
      <c r="B526" s="342"/>
      <c r="C526" s="343"/>
      <c r="D526" s="344"/>
      <c r="E526" s="345"/>
      <c r="F526" s="346"/>
      <c r="G526" s="347"/>
      <c r="H526" s="186"/>
      <c r="I526" s="186"/>
      <c r="J526" s="183" t="s">
        <v>1523</v>
      </c>
      <c r="K526" s="184"/>
      <c r="L526" s="349">
        <f>SUM(L520:L525)</f>
        <v>362596</v>
      </c>
      <c r="M526" s="184"/>
    </row>
    <row r="527" spans="1:15" s="146" customFormat="1" ht="21" thickBot="1">
      <c r="A527" s="342"/>
      <c r="B527" s="342"/>
      <c r="C527" s="343"/>
      <c r="D527" s="344"/>
      <c r="E527" s="345"/>
      <c r="F527" s="346"/>
      <c r="G527" s="347"/>
      <c r="H527" s="186"/>
      <c r="I527" s="186"/>
      <c r="J527" s="186"/>
      <c r="K527" s="184"/>
      <c r="L527" s="348"/>
      <c r="M527" s="184"/>
    </row>
    <row r="528" spans="1:15" s="146" customFormat="1" ht="29.5" thickBot="1">
      <c r="A528" s="132"/>
      <c r="B528" s="132"/>
      <c r="C528" s="132"/>
      <c r="E528" s="139"/>
      <c r="F528" s="134"/>
      <c r="G528" s="135"/>
      <c r="H528" s="182"/>
      <c r="I528" s="182"/>
      <c r="J528" s="351" t="s">
        <v>3517</v>
      </c>
      <c r="K528" s="184"/>
      <c r="L528" s="350">
        <f>L518+L526</f>
        <v>3915692</v>
      </c>
      <c r="M528" s="184"/>
    </row>
    <row r="529" spans="1:13" s="146" customFormat="1">
      <c r="A529" s="132"/>
      <c r="B529" s="132"/>
      <c r="C529" s="132"/>
      <c r="E529" s="139"/>
      <c r="F529" s="134"/>
      <c r="G529" s="135"/>
      <c r="H529" s="182"/>
      <c r="I529" s="182"/>
      <c r="J529" s="182"/>
      <c r="K529" s="184"/>
      <c r="L529" s="184"/>
      <c r="M529" s="184"/>
    </row>
    <row r="530" spans="1:13" s="146" customFormat="1">
      <c r="A530" s="132"/>
      <c r="B530" s="132"/>
      <c r="C530" s="132"/>
      <c r="E530" s="139"/>
      <c r="F530" s="134"/>
      <c r="G530" s="135"/>
      <c r="H530" s="182"/>
      <c r="I530" s="182"/>
      <c r="J530" s="182"/>
      <c r="K530" s="184"/>
      <c r="L530" s="184"/>
      <c r="M530" s="184"/>
    </row>
    <row r="531" spans="1:13" s="146" customFormat="1">
      <c r="A531" s="132"/>
      <c r="B531" s="132"/>
      <c r="C531" s="132"/>
      <c r="E531" s="139"/>
      <c r="F531" s="134"/>
      <c r="G531" s="135"/>
      <c r="H531" s="182"/>
      <c r="I531" s="182"/>
      <c r="J531" s="182"/>
      <c r="K531" s="184"/>
      <c r="L531" s="184"/>
      <c r="M531" s="184"/>
    </row>
    <row r="532" spans="1:13" s="146" customFormat="1">
      <c r="A532" s="132"/>
      <c r="B532" s="132"/>
      <c r="C532" s="132"/>
      <c r="E532" s="139"/>
      <c r="F532" s="134"/>
      <c r="G532" s="135"/>
      <c r="H532" s="182"/>
      <c r="I532" s="182"/>
      <c r="J532" s="182"/>
      <c r="K532" s="184"/>
      <c r="L532" s="184"/>
      <c r="M532" s="184"/>
    </row>
    <row r="533" spans="1:13" s="146" customFormat="1">
      <c r="A533" s="132"/>
      <c r="B533" s="132"/>
      <c r="C533" s="132"/>
      <c r="E533" s="139"/>
      <c r="F533" s="134"/>
      <c r="G533" s="135"/>
      <c r="H533" s="182"/>
      <c r="I533" s="182"/>
      <c r="J533" s="182"/>
      <c r="K533" s="184"/>
      <c r="L533" s="184"/>
      <c r="M533" s="184"/>
    </row>
    <row r="534" spans="1:13" s="146" customFormat="1">
      <c r="A534" s="132"/>
      <c r="B534" s="132"/>
      <c r="C534" s="132"/>
      <c r="E534" s="139"/>
      <c r="F534" s="134"/>
      <c r="G534" s="135"/>
      <c r="H534" s="182"/>
      <c r="I534" s="182"/>
      <c r="J534" s="182"/>
      <c r="K534" s="184"/>
      <c r="L534" s="184"/>
      <c r="M534" s="184"/>
    </row>
    <row r="535" spans="1:13" s="146" customFormat="1">
      <c r="A535" s="132"/>
      <c r="B535" s="132"/>
      <c r="C535" s="132"/>
      <c r="E535" s="139"/>
      <c r="F535" s="134"/>
      <c r="G535" s="135"/>
      <c r="H535" s="182"/>
      <c r="I535" s="182"/>
      <c r="J535" s="182"/>
      <c r="K535" s="184"/>
      <c r="L535" s="184"/>
      <c r="M535" s="184"/>
    </row>
    <row r="536" spans="1:13" s="146" customFormat="1">
      <c r="A536" s="132"/>
      <c r="B536" s="132"/>
      <c r="C536" s="132"/>
      <c r="E536" s="139"/>
      <c r="F536" s="134"/>
      <c r="G536" s="135"/>
      <c r="H536" s="182"/>
      <c r="I536" s="182"/>
      <c r="J536" s="182"/>
      <c r="K536" s="184"/>
      <c r="L536" s="184"/>
      <c r="M536" s="184"/>
    </row>
    <row r="537" spans="1:13" s="146" customFormat="1">
      <c r="A537" s="132"/>
      <c r="B537" s="132"/>
      <c r="C537" s="132"/>
      <c r="E537" s="139"/>
      <c r="F537" s="134"/>
      <c r="G537" s="135"/>
      <c r="H537" s="182"/>
      <c r="I537" s="182"/>
      <c r="J537" s="182"/>
      <c r="K537" s="184"/>
      <c r="L537" s="184"/>
      <c r="M537" s="184"/>
    </row>
    <row r="538" spans="1:13" s="146" customFormat="1">
      <c r="A538" s="132"/>
      <c r="B538" s="132"/>
      <c r="C538" s="132"/>
      <c r="E538" s="139"/>
      <c r="F538" s="134"/>
      <c r="G538" s="135"/>
      <c r="H538" s="182"/>
      <c r="I538" s="182"/>
      <c r="J538" s="182"/>
      <c r="K538" s="184"/>
      <c r="L538" s="184"/>
      <c r="M538" s="184"/>
    </row>
    <row r="539" spans="1:13" s="146" customFormat="1">
      <c r="A539" s="132"/>
      <c r="B539" s="132"/>
      <c r="C539" s="132"/>
      <c r="E539" s="139"/>
      <c r="F539" s="134"/>
      <c r="G539" s="135"/>
      <c r="H539" s="182"/>
      <c r="I539" s="182"/>
      <c r="J539" s="182"/>
      <c r="K539" s="184"/>
      <c r="L539" s="184"/>
      <c r="M539" s="184"/>
    </row>
    <row r="540" spans="1:13" s="146" customFormat="1">
      <c r="A540" s="132"/>
      <c r="B540" s="132"/>
      <c r="C540" s="132"/>
      <c r="E540" s="139"/>
      <c r="F540" s="134"/>
      <c r="G540" s="135"/>
      <c r="H540" s="182"/>
      <c r="I540" s="182"/>
      <c r="J540" s="182"/>
      <c r="K540" s="184"/>
      <c r="L540" s="184"/>
      <c r="M540" s="184"/>
    </row>
    <row r="541" spans="1:13" s="146" customFormat="1">
      <c r="A541" s="132"/>
      <c r="B541" s="132"/>
      <c r="C541" s="132"/>
      <c r="E541" s="139"/>
      <c r="F541" s="134"/>
      <c r="G541" s="135"/>
      <c r="H541" s="182"/>
      <c r="I541" s="182"/>
      <c r="J541" s="182"/>
      <c r="K541" s="184"/>
      <c r="L541" s="184"/>
      <c r="M541" s="184"/>
    </row>
    <row r="542" spans="1:13" s="146" customFormat="1">
      <c r="A542" s="132"/>
      <c r="B542" s="132"/>
      <c r="C542" s="132"/>
      <c r="E542" s="139"/>
      <c r="F542" s="134"/>
      <c r="G542" s="135"/>
      <c r="H542" s="182"/>
      <c r="I542" s="182"/>
      <c r="J542" s="182"/>
      <c r="K542" s="184"/>
      <c r="L542" s="184"/>
      <c r="M542" s="184"/>
    </row>
    <row r="543" spans="1:13" s="146" customFormat="1">
      <c r="A543" s="132"/>
      <c r="B543" s="132"/>
      <c r="C543" s="132"/>
      <c r="E543" s="139"/>
      <c r="F543" s="134"/>
      <c r="G543" s="135"/>
      <c r="H543" s="182"/>
      <c r="I543" s="182"/>
      <c r="J543" s="182"/>
      <c r="K543" s="184"/>
      <c r="L543" s="184"/>
      <c r="M543" s="184"/>
    </row>
    <row r="544" spans="1:13" s="146" customFormat="1">
      <c r="A544" s="132"/>
      <c r="B544" s="132"/>
      <c r="C544" s="132"/>
      <c r="E544" s="139"/>
      <c r="F544" s="134"/>
      <c r="G544" s="135"/>
      <c r="H544" s="182"/>
      <c r="I544" s="182"/>
      <c r="J544" s="182"/>
      <c r="K544" s="184"/>
      <c r="L544" s="184"/>
      <c r="M544" s="184"/>
    </row>
    <row r="545" spans="1:13" s="146" customFormat="1">
      <c r="A545" s="132"/>
      <c r="B545" s="132"/>
      <c r="C545" s="132"/>
      <c r="E545" s="139"/>
      <c r="F545" s="134"/>
      <c r="G545" s="135"/>
      <c r="H545" s="182"/>
      <c r="I545" s="182"/>
      <c r="J545" s="182"/>
      <c r="K545" s="184"/>
      <c r="L545" s="184"/>
      <c r="M545" s="184"/>
    </row>
    <row r="546" spans="1:13" s="146" customFormat="1">
      <c r="A546" s="132"/>
      <c r="B546" s="132"/>
      <c r="C546" s="132"/>
      <c r="E546" s="139"/>
      <c r="F546" s="134"/>
      <c r="G546" s="135"/>
      <c r="H546" s="182"/>
      <c r="I546" s="182"/>
      <c r="J546" s="182"/>
      <c r="K546" s="184"/>
      <c r="L546" s="184"/>
      <c r="M546" s="184"/>
    </row>
    <row r="547" spans="1:13" s="146" customFormat="1">
      <c r="A547" s="132"/>
      <c r="B547" s="132"/>
      <c r="C547" s="132"/>
      <c r="E547" s="139"/>
      <c r="F547" s="134"/>
      <c r="G547" s="135"/>
      <c r="H547" s="182"/>
      <c r="I547" s="182"/>
      <c r="J547" s="182"/>
      <c r="K547" s="184"/>
      <c r="L547" s="184"/>
      <c r="M547" s="184"/>
    </row>
    <row r="548" spans="1:13" s="146" customFormat="1">
      <c r="A548" s="132"/>
      <c r="B548" s="132"/>
      <c r="C548" s="132"/>
      <c r="E548" s="139"/>
      <c r="F548" s="134"/>
      <c r="G548" s="135"/>
      <c r="H548" s="182"/>
      <c r="I548" s="182"/>
      <c r="J548" s="182"/>
      <c r="K548" s="184"/>
      <c r="L548" s="184"/>
      <c r="M548" s="184"/>
    </row>
    <row r="549" spans="1:13" s="146" customFormat="1">
      <c r="A549" s="132"/>
      <c r="B549" s="132"/>
      <c r="C549" s="132"/>
      <c r="E549" s="139"/>
      <c r="F549" s="134"/>
      <c r="G549" s="135"/>
      <c r="H549" s="182"/>
      <c r="I549" s="182"/>
      <c r="J549" s="182"/>
      <c r="K549" s="184"/>
      <c r="L549" s="184"/>
      <c r="M549" s="184"/>
    </row>
    <row r="550" spans="1:13" s="146" customFormat="1">
      <c r="A550" s="132"/>
      <c r="B550" s="132"/>
      <c r="C550" s="132"/>
      <c r="E550" s="139"/>
      <c r="F550" s="134"/>
      <c r="G550" s="135"/>
      <c r="H550" s="182"/>
      <c r="I550" s="182"/>
      <c r="J550" s="182"/>
      <c r="K550" s="184"/>
      <c r="L550" s="184"/>
      <c r="M550" s="184"/>
    </row>
    <row r="551" spans="1:13" s="146" customFormat="1">
      <c r="A551" s="132"/>
      <c r="B551" s="132"/>
      <c r="C551" s="132"/>
      <c r="E551" s="139"/>
      <c r="F551" s="134"/>
      <c r="G551" s="135"/>
      <c r="H551" s="182"/>
      <c r="I551" s="182"/>
      <c r="J551" s="182"/>
      <c r="K551" s="184"/>
      <c r="L551" s="184"/>
      <c r="M551" s="184"/>
    </row>
    <row r="552" spans="1:13" s="146" customFormat="1">
      <c r="A552" s="132"/>
      <c r="B552" s="132"/>
      <c r="C552" s="132"/>
      <c r="E552" s="139"/>
      <c r="F552" s="134"/>
      <c r="G552" s="135"/>
      <c r="H552" s="182"/>
      <c r="I552" s="182"/>
      <c r="J552" s="182"/>
      <c r="K552" s="184"/>
      <c r="L552" s="184"/>
      <c r="M552" s="184"/>
    </row>
    <row r="553" spans="1:13" s="146" customFormat="1">
      <c r="A553" s="132"/>
      <c r="B553" s="132"/>
      <c r="C553" s="132"/>
      <c r="E553" s="139"/>
      <c r="F553" s="134"/>
      <c r="G553" s="135"/>
      <c r="H553" s="182"/>
      <c r="I553" s="182"/>
      <c r="J553" s="182"/>
      <c r="K553" s="184"/>
      <c r="L553" s="184"/>
      <c r="M553" s="184"/>
    </row>
    <row r="554" spans="1:13" s="146" customFormat="1">
      <c r="A554" s="132"/>
      <c r="B554" s="132"/>
      <c r="C554" s="132"/>
      <c r="E554" s="139"/>
      <c r="F554" s="134"/>
      <c r="G554" s="135"/>
      <c r="H554" s="182"/>
      <c r="I554" s="182"/>
      <c r="J554" s="182"/>
      <c r="K554" s="184"/>
      <c r="L554" s="184"/>
      <c r="M554" s="184"/>
    </row>
    <row r="555" spans="1:13" s="146" customFormat="1">
      <c r="A555" s="132"/>
      <c r="B555" s="132"/>
      <c r="C555" s="132"/>
      <c r="E555" s="139"/>
      <c r="F555" s="134"/>
      <c r="G555" s="135"/>
      <c r="H555" s="182"/>
      <c r="I555" s="182"/>
      <c r="J555" s="182"/>
      <c r="K555" s="184"/>
      <c r="L555" s="184"/>
      <c r="M555" s="184"/>
    </row>
    <row r="556" spans="1:13" s="146" customFormat="1">
      <c r="A556" s="132"/>
      <c r="B556" s="132"/>
      <c r="C556" s="132"/>
      <c r="E556" s="139"/>
      <c r="F556" s="134"/>
      <c r="G556" s="135"/>
      <c r="H556" s="182"/>
      <c r="I556" s="182"/>
      <c r="J556" s="182"/>
      <c r="K556" s="184"/>
      <c r="L556" s="184"/>
      <c r="M556" s="184"/>
    </row>
    <row r="557" spans="1:13" s="146" customFormat="1">
      <c r="A557" s="132"/>
      <c r="B557" s="132"/>
      <c r="C557" s="132"/>
      <c r="E557" s="139"/>
      <c r="F557" s="134"/>
      <c r="G557" s="135"/>
      <c r="H557" s="182"/>
      <c r="I557" s="182"/>
      <c r="J557" s="182"/>
      <c r="K557" s="184"/>
      <c r="L557" s="184"/>
      <c r="M557" s="184"/>
    </row>
    <row r="558" spans="1:13" s="146" customFormat="1">
      <c r="A558" s="132"/>
      <c r="B558" s="132"/>
      <c r="C558" s="132"/>
      <c r="E558" s="139"/>
      <c r="F558" s="134"/>
      <c r="G558" s="135"/>
      <c r="H558" s="182"/>
      <c r="I558" s="182"/>
      <c r="J558" s="182"/>
      <c r="K558" s="184"/>
      <c r="L558" s="184"/>
      <c r="M558" s="184"/>
    </row>
    <row r="559" spans="1:13" s="146" customFormat="1">
      <c r="A559" s="132"/>
      <c r="B559" s="132"/>
      <c r="C559" s="132"/>
      <c r="E559" s="139"/>
      <c r="F559" s="134"/>
      <c r="G559" s="135"/>
      <c r="H559" s="182"/>
      <c r="I559" s="182"/>
      <c r="J559" s="182"/>
      <c r="K559" s="184"/>
      <c r="L559" s="184"/>
      <c r="M559" s="184"/>
    </row>
    <row r="560" spans="1:13" s="146" customFormat="1">
      <c r="A560" s="132"/>
      <c r="B560" s="132"/>
      <c r="C560" s="132"/>
      <c r="E560" s="139"/>
      <c r="F560" s="134"/>
      <c r="G560" s="135"/>
      <c r="H560" s="182"/>
      <c r="I560" s="182"/>
      <c r="J560" s="182"/>
      <c r="K560" s="184"/>
      <c r="L560" s="184"/>
      <c r="M560" s="184"/>
    </row>
    <row r="561" spans="1:13" s="146" customFormat="1">
      <c r="A561" s="132"/>
      <c r="B561" s="132"/>
      <c r="C561" s="132"/>
      <c r="E561" s="139"/>
      <c r="F561" s="134"/>
      <c r="G561" s="135"/>
      <c r="H561" s="182"/>
      <c r="I561" s="182"/>
      <c r="J561" s="182"/>
      <c r="K561" s="184"/>
      <c r="L561" s="184"/>
      <c r="M561" s="184"/>
    </row>
    <row r="562" spans="1:13" s="146" customFormat="1">
      <c r="A562" s="132"/>
      <c r="B562" s="132"/>
      <c r="C562" s="132"/>
      <c r="E562" s="139"/>
      <c r="F562" s="134"/>
      <c r="G562" s="135"/>
      <c r="H562" s="182"/>
      <c r="I562" s="182"/>
      <c r="J562" s="182"/>
      <c r="K562" s="184"/>
      <c r="L562" s="184"/>
      <c r="M562" s="184"/>
    </row>
    <row r="563" spans="1:13" s="146" customFormat="1">
      <c r="A563" s="132"/>
      <c r="B563" s="132"/>
      <c r="C563" s="132"/>
      <c r="E563" s="139"/>
      <c r="F563" s="134"/>
      <c r="G563" s="135"/>
      <c r="H563" s="182"/>
      <c r="I563" s="182"/>
      <c r="J563" s="182"/>
      <c r="K563" s="184"/>
      <c r="L563" s="184"/>
      <c r="M563" s="184"/>
    </row>
    <row r="564" spans="1:13" s="146" customFormat="1">
      <c r="A564" s="132"/>
      <c r="B564" s="132"/>
      <c r="C564" s="132"/>
      <c r="E564" s="139"/>
      <c r="F564" s="134"/>
      <c r="G564" s="135"/>
      <c r="H564" s="182"/>
      <c r="I564" s="182"/>
      <c r="J564" s="182"/>
      <c r="K564" s="184"/>
      <c r="L564" s="184"/>
      <c r="M564" s="184"/>
    </row>
    <row r="565" spans="1:13" s="146" customFormat="1">
      <c r="A565" s="132"/>
      <c r="B565" s="132"/>
      <c r="C565" s="132"/>
      <c r="E565" s="139"/>
      <c r="F565" s="134"/>
      <c r="G565" s="135"/>
      <c r="H565" s="182"/>
      <c r="I565" s="182"/>
      <c r="J565" s="182"/>
      <c r="K565" s="184"/>
      <c r="L565" s="184"/>
      <c r="M565" s="184"/>
    </row>
    <row r="566" spans="1:13" s="146" customFormat="1">
      <c r="A566" s="132"/>
      <c r="B566" s="132"/>
      <c r="C566" s="132"/>
      <c r="E566" s="139"/>
      <c r="F566" s="134"/>
      <c r="G566" s="135"/>
      <c r="H566" s="182"/>
      <c r="I566" s="182"/>
      <c r="J566" s="182"/>
      <c r="K566" s="184"/>
      <c r="L566" s="184"/>
      <c r="M566" s="184"/>
    </row>
    <row r="567" spans="1:13" s="146" customFormat="1">
      <c r="A567" s="132"/>
      <c r="B567" s="132"/>
      <c r="C567" s="132"/>
      <c r="E567" s="139"/>
      <c r="F567" s="134"/>
      <c r="G567" s="135"/>
      <c r="H567" s="182"/>
      <c r="I567" s="182"/>
      <c r="J567" s="182"/>
      <c r="K567" s="184"/>
      <c r="L567" s="184"/>
      <c r="M567" s="184"/>
    </row>
    <row r="568" spans="1:13" s="146" customFormat="1">
      <c r="A568" s="132"/>
      <c r="B568" s="132"/>
      <c r="C568" s="132"/>
      <c r="E568" s="139"/>
      <c r="F568" s="134"/>
      <c r="G568" s="135"/>
      <c r="H568" s="182"/>
      <c r="I568" s="182"/>
      <c r="J568" s="182"/>
      <c r="K568" s="184"/>
      <c r="L568" s="184"/>
      <c r="M568" s="184"/>
    </row>
    <row r="569" spans="1:13" s="146" customFormat="1">
      <c r="A569" s="132"/>
      <c r="B569" s="132"/>
      <c r="C569" s="132"/>
      <c r="E569" s="139"/>
      <c r="F569" s="134"/>
      <c r="G569" s="135"/>
      <c r="H569" s="182"/>
      <c r="I569" s="182"/>
      <c r="J569" s="182"/>
      <c r="K569" s="184"/>
      <c r="L569" s="184"/>
      <c r="M569" s="184"/>
    </row>
    <row r="570" spans="1:13" s="146" customFormat="1">
      <c r="A570" s="132"/>
      <c r="B570" s="132"/>
      <c r="C570" s="132"/>
      <c r="E570" s="139"/>
      <c r="F570" s="134"/>
      <c r="G570" s="135"/>
      <c r="H570" s="182"/>
      <c r="I570" s="182"/>
      <c r="J570" s="182"/>
      <c r="K570" s="184"/>
      <c r="L570" s="184"/>
      <c r="M570" s="184"/>
    </row>
    <row r="571" spans="1:13" s="146" customFormat="1">
      <c r="A571" s="132"/>
      <c r="B571" s="132"/>
      <c r="C571" s="132"/>
      <c r="E571" s="139"/>
      <c r="F571" s="134"/>
      <c r="G571" s="135"/>
      <c r="H571" s="182"/>
      <c r="I571" s="182"/>
      <c r="J571" s="182"/>
      <c r="K571" s="184"/>
      <c r="L571" s="184"/>
      <c r="M571" s="184"/>
    </row>
    <row r="572" spans="1:13" s="146" customFormat="1">
      <c r="A572" s="132"/>
      <c r="B572" s="132"/>
      <c r="C572" s="132"/>
      <c r="E572" s="139"/>
      <c r="F572" s="134"/>
      <c r="G572" s="135"/>
      <c r="H572" s="182"/>
      <c r="I572" s="182"/>
      <c r="J572" s="182"/>
      <c r="K572" s="184"/>
      <c r="L572" s="184"/>
      <c r="M572" s="184"/>
    </row>
    <row r="573" spans="1:13" s="146" customFormat="1">
      <c r="A573" s="132"/>
      <c r="B573" s="132"/>
      <c r="C573" s="132"/>
      <c r="E573" s="139"/>
      <c r="F573" s="134"/>
      <c r="G573" s="135"/>
      <c r="H573" s="182"/>
      <c r="I573" s="182"/>
      <c r="J573" s="182"/>
      <c r="K573" s="184"/>
      <c r="L573" s="184"/>
      <c r="M573" s="184"/>
    </row>
    <row r="574" spans="1:13" s="146" customFormat="1">
      <c r="A574" s="132"/>
      <c r="B574" s="132"/>
      <c r="C574" s="132"/>
      <c r="E574" s="139"/>
      <c r="F574" s="134"/>
      <c r="G574" s="135"/>
      <c r="H574" s="182"/>
      <c r="I574" s="182"/>
      <c r="J574" s="182"/>
      <c r="K574" s="184"/>
      <c r="L574" s="184"/>
      <c r="M574" s="184"/>
    </row>
    <row r="575" spans="1:13" s="146" customFormat="1">
      <c r="A575" s="132"/>
      <c r="B575" s="132"/>
      <c r="C575" s="132"/>
      <c r="E575" s="139"/>
      <c r="F575" s="134"/>
      <c r="G575" s="135"/>
      <c r="H575" s="182"/>
      <c r="I575" s="182"/>
      <c r="J575" s="182"/>
      <c r="K575" s="184"/>
      <c r="L575" s="184"/>
      <c r="M575" s="184"/>
    </row>
    <row r="576" spans="1:13" s="146" customFormat="1">
      <c r="A576" s="132"/>
      <c r="B576" s="132"/>
      <c r="C576" s="132"/>
      <c r="E576" s="139"/>
      <c r="F576" s="134"/>
      <c r="G576" s="135"/>
      <c r="H576" s="182"/>
      <c r="I576" s="182"/>
      <c r="J576" s="182"/>
      <c r="K576" s="184"/>
      <c r="L576" s="184"/>
      <c r="M576" s="184"/>
    </row>
    <row r="577" spans="1:13" s="146" customFormat="1">
      <c r="A577" s="132"/>
      <c r="B577" s="132"/>
      <c r="C577" s="132"/>
      <c r="E577" s="139"/>
      <c r="F577" s="134"/>
      <c r="G577" s="135"/>
      <c r="H577" s="182"/>
      <c r="I577" s="182"/>
      <c r="J577" s="182"/>
      <c r="K577" s="184"/>
      <c r="L577" s="184"/>
      <c r="M577" s="184"/>
    </row>
    <row r="578" spans="1:13" s="146" customFormat="1">
      <c r="A578" s="132"/>
      <c r="B578" s="132"/>
      <c r="C578" s="132"/>
      <c r="E578" s="139"/>
      <c r="F578" s="134"/>
      <c r="G578" s="135"/>
      <c r="H578" s="182"/>
      <c r="I578" s="182"/>
      <c r="J578" s="182"/>
      <c r="K578" s="184"/>
      <c r="L578" s="184"/>
      <c r="M578" s="184"/>
    </row>
    <row r="579" spans="1:13" s="146" customFormat="1">
      <c r="A579" s="132"/>
      <c r="B579" s="132"/>
      <c r="C579" s="132"/>
      <c r="E579" s="139"/>
      <c r="F579" s="134"/>
      <c r="G579" s="135"/>
      <c r="H579" s="182"/>
      <c r="I579" s="182"/>
      <c r="J579" s="182"/>
      <c r="K579" s="184"/>
      <c r="L579" s="184"/>
      <c r="M579" s="184"/>
    </row>
    <row r="580" spans="1:13" s="146" customFormat="1">
      <c r="A580" s="132"/>
      <c r="B580" s="132"/>
      <c r="C580" s="132"/>
      <c r="E580" s="139"/>
      <c r="F580" s="134"/>
      <c r="G580" s="135"/>
      <c r="H580" s="182"/>
      <c r="I580" s="182"/>
      <c r="J580" s="182"/>
      <c r="K580" s="184"/>
      <c r="L580" s="184"/>
      <c r="M580" s="184"/>
    </row>
    <row r="581" spans="1:13" s="146" customFormat="1">
      <c r="A581" s="132"/>
      <c r="B581" s="132"/>
      <c r="C581" s="132"/>
      <c r="E581" s="139"/>
      <c r="F581" s="134"/>
      <c r="G581" s="135"/>
      <c r="H581" s="182"/>
      <c r="I581" s="182"/>
      <c r="J581" s="182"/>
      <c r="K581" s="184"/>
      <c r="L581" s="184"/>
      <c r="M581" s="184"/>
    </row>
    <row r="582" spans="1:13" s="146" customFormat="1">
      <c r="A582" s="132"/>
      <c r="B582" s="132"/>
      <c r="C582" s="132"/>
      <c r="E582" s="139"/>
      <c r="F582" s="134"/>
      <c r="G582" s="135"/>
      <c r="H582" s="182"/>
      <c r="I582" s="182"/>
      <c r="J582" s="182"/>
      <c r="K582" s="184"/>
      <c r="L582" s="184"/>
      <c r="M582" s="184"/>
    </row>
    <row r="583" spans="1:13" s="146" customFormat="1">
      <c r="A583" s="132"/>
      <c r="B583" s="132"/>
      <c r="C583" s="132"/>
      <c r="E583" s="139"/>
      <c r="F583" s="134"/>
      <c r="G583" s="135"/>
      <c r="H583" s="182"/>
      <c r="I583" s="182"/>
      <c r="J583" s="182"/>
      <c r="K583" s="184"/>
      <c r="L583" s="184"/>
      <c r="M583" s="184"/>
    </row>
    <row r="584" spans="1:13" s="146" customFormat="1">
      <c r="A584" s="132"/>
      <c r="B584" s="132"/>
      <c r="C584" s="132"/>
      <c r="E584" s="139"/>
      <c r="F584" s="134"/>
      <c r="G584" s="135"/>
      <c r="H584" s="182"/>
      <c r="I584" s="182"/>
      <c r="J584" s="182"/>
      <c r="K584" s="184"/>
      <c r="L584" s="184"/>
      <c r="M584" s="184"/>
    </row>
    <row r="585" spans="1:13" s="146" customFormat="1">
      <c r="A585" s="132"/>
      <c r="B585" s="132"/>
      <c r="C585" s="132"/>
      <c r="E585" s="139"/>
      <c r="F585" s="134"/>
      <c r="G585" s="135"/>
      <c r="H585" s="182"/>
      <c r="I585" s="182"/>
      <c r="J585" s="182"/>
      <c r="K585" s="184"/>
      <c r="L585" s="184"/>
      <c r="M585" s="184"/>
    </row>
    <row r="586" spans="1:13" s="146" customFormat="1">
      <c r="A586" s="132"/>
      <c r="B586" s="132"/>
      <c r="C586" s="132"/>
      <c r="E586" s="139"/>
      <c r="F586" s="134"/>
      <c r="G586" s="135"/>
      <c r="H586" s="182"/>
      <c r="I586" s="182"/>
      <c r="J586" s="182"/>
      <c r="K586" s="184"/>
      <c r="L586" s="184"/>
      <c r="M586" s="184"/>
    </row>
    <row r="587" spans="1:13" s="146" customFormat="1">
      <c r="A587" s="132"/>
      <c r="B587" s="132"/>
      <c r="C587" s="132"/>
      <c r="E587" s="139"/>
      <c r="F587" s="134"/>
      <c r="G587" s="135"/>
      <c r="H587" s="182"/>
      <c r="I587" s="182"/>
      <c r="J587" s="182"/>
      <c r="K587" s="184"/>
      <c r="L587" s="184"/>
      <c r="M587" s="184"/>
    </row>
    <row r="588" spans="1:13" s="146" customFormat="1">
      <c r="A588" s="132"/>
      <c r="B588" s="132"/>
      <c r="C588" s="132"/>
      <c r="E588" s="139"/>
      <c r="F588" s="134"/>
      <c r="G588" s="135"/>
      <c r="H588" s="182"/>
      <c r="I588" s="182"/>
      <c r="J588" s="182"/>
      <c r="K588" s="184"/>
      <c r="L588" s="184"/>
      <c r="M588" s="184"/>
    </row>
    <row r="589" spans="1:13" s="146" customFormat="1">
      <c r="A589" s="132"/>
      <c r="B589" s="132"/>
      <c r="C589" s="132"/>
      <c r="E589" s="139"/>
      <c r="F589" s="134"/>
      <c r="G589" s="135"/>
      <c r="H589" s="182"/>
      <c r="I589" s="182"/>
      <c r="J589" s="182"/>
      <c r="K589" s="184"/>
      <c r="L589" s="184"/>
      <c r="M589" s="184"/>
    </row>
    <row r="590" spans="1:13" s="146" customFormat="1">
      <c r="A590" s="132"/>
      <c r="B590" s="132"/>
      <c r="C590" s="132"/>
      <c r="E590" s="139"/>
      <c r="F590" s="134"/>
      <c r="G590" s="135"/>
      <c r="H590" s="182"/>
      <c r="I590" s="182"/>
      <c r="J590" s="182"/>
      <c r="K590" s="184"/>
      <c r="L590" s="184"/>
      <c r="M590" s="184"/>
    </row>
    <row r="591" spans="1:13" s="146" customFormat="1">
      <c r="A591" s="132"/>
      <c r="B591" s="132"/>
      <c r="C591" s="132"/>
      <c r="E591" s="139"/>
      <c r="F591" s="134"/>
      <c r="G591" s="135"/>
      <c r="H591" s="182"/>
      <c r="I591" s="182"/>
      <c r="J591" s="182"/>
      <c r="K591" s="184"/>
      <c r="L591" s="184"/>
      <c r="M591" s="184"/>
    </row>
    <row r="592" spans="1:13" s="146" customFormat="1">
      <c r="A592" s="132"/>
      <c r="B592" s="132"/>
      <c r="C592" s="132"/>
      <c r="E592" s="139"/>
      <c r="F592" s="134"/>
      <c r="G592" s="135"/>
      <c r="H592" s="182"/>
      <c r="I592" s="182"/>
      <c r="J592" s="182"/>
      <c r="K592" s="184"/>
      <c r="L592" s="184"/>
      <c r="M592" s="184"/>
    </row>
    <row r="593" spans="1:13" s="146" customFormat="1">
      <c r="A593" s="132"/>
      <c r="B593" s="132"/>
      <c r="C593" s="132"/>
      <c r="E593" s="139"/>
      <c r="F593" s="134"/>
      <c r="G593" s="135"/>
      <c r="H593" s="182"/>
      <c r="I593" s="182"/>
      <c r="J593" s="182"/>
      <c r="K593" s="184"/>
      <c r="L593" s="184"/>
      <c r="M593" s="184"/>
    </row>
    <row r="594" spans="1:13" s="146" customFormat="1">
      <c r="A594" s="132"/>
      <c r="B594" s="132"/>
      <c r="C594" s="132"/>
      <c r="E594" s="139"/>
      <c r="F594" s="134"/>
      <c r="G594" s="135"/>
      <c r="H594" s="182"/>
      <c r="I594" s="182"/>
      <c r="J594" s="182"/>
      <c r="K594" s="184"/>
      <c r="L594" s="184"/>
      <c r="M594" s="184"/>
    </row>
    <row r="595" spans="1:13" s="146" customFormat="1">
      <c r="A595" s="132"/>
      <c r="B595" s="132"/>
      <c r="C595" s="132"/>
      <c r="E595" s="139"/>
      <c r="F595" s="134"/>
      <c r="G595" s="135"/>
      <c r="H595" s="182"/>
      <c r="I595" s="182"/>
      <c r="J595" s="182"/>
      <c r="K595" s="184"/>
      <c r="L595" s="184"/>
      <c r="M595" s="184"/>
    </row>
    <row r="596" spans="1:13" s="146" customFormat="1">
      <c r="A596" s="132"/>
      <c r="B596" s="132"/>
      <c r="C596" s="132"/>
      <c r="E596" s="139"/>
      <c r="F596" s="134"/>
      <c r="G596" s="135"/>
      <c r="H596" s="182"/>
      <c r="I596" s="182"/>
      <c r="J596" s="182"/>
      <c r="K596" s="184"/>
      <c r="L596" s="184"/>
      <c r="M596" s="184"/>
    </row>
    <row r="597" spans="1:13" s="146" customFormat="1">
      <c r="A597" s="132"/>
      <c r="B597" s="132"/>
      <c r="C597" s="132"/>
      <c r="E597" s="139"/>
      <c r="F597" s="134"/>
      <c r="G597" s="135"/>
      <c r="H597" s="182"/>
      <c r="I597" s="182"/>
      <c r="J597" s="182"/>
      <c r="K597" s="184"/>
      <c r="L597" s="184"/>
      <c r="M597" s="184"/>
    </row>
    <row r="598" spans="1:13" s="146" customFormat="1">
      <c r="A598" s="132"/>
      <c r="B598" s="132"/>
      <c r="C598" s="132"/>
      <c r="E598" s="139"/>
      <c r="F598" s="134"/>
      <c r="G598" s="135"/>
      <c r="H598" s="182"/>
      <c r="I598" s="182"/>
      <c r="J598" s="182"/>
      <c r="K598" s="184"/>
      <c r="L598" s="184"/>
      <c r="M598" s="184"/>
    </row>
    <row r="599" spans="1:13" s="146" customFormat="1">
      <c r="A599" s="132"/>
      <c r="B599" s="132"/>
      <c r="C599" s="132"/>
      <c r="E599" s="139"/>
      <c r="F599" s="134"/>
      <c r="G599" s="135"/>
      <c r="H599" s="182"/>
      <c r="I599" s="182"/>
      <c r="J599" s="182"/>
      <c r="K599" s="184"/>
      <c r="L599" s="184"/>
      <c r="M599" s="184"/>
    </row>
    <row r="600" spans="1:13" s="146" customFormat="1">
      <c r="A600" s="132"/>
      <c r="B600" s="132"/>
      <c r="C600" s="132"/>
      <c r="E600" s="139"/>
      <c r="F600" s="134"/>
      <c r="G600" s="135"/>
      <c r="H600" s="182"/>
      <c r="I600" s="182"/>
      <c r="J600" s="182"/>
      <c r="K600" s="184"/>
      <c r="L600" s="184"/>
      <c r="M600" s="184"/>
    </row>
    <row r="601" spans="1:13" s="146" customFormat="1">
      <c r="A601" s="132"/>
      <c r="B601" s="132"/>
      <c r="C601" s="132"/>
      <c r="E601" s="139"/>
      <c r="F601" s="134"/>
      <c r="G601" s="135"/>
      <c r="H601" s="182"/>
      <c r="I601" s="182"/>
      <c r="J601" s="182"/>
      <c r="K601" s="184"/>
      <c r="L601" s="184"/>
      <c r="M601" s="184"/>
    </row>
    <row r="602" spans="1:13" s="146" customFormat="1">
      <c r="A602" s="132"/>
      <c r="B602" s="132"/>
      <c r="C602" s="132"/>
      <c r="E602" s="139"/>
      <c r="F602" s="134"/>
      <c r="G602" s="135"/>
      <c r="H602" s="182"/>
      <c r="I602" s="182"/>
      <c r="J602" s="182"/>
      <c r="K602" s="184"/>
      <c r="L602" s="184"/>
      <c r="M602" s="184"/>
    </row>
    <row r="603" spans="1:13" s="146" customFormat="1">
      <c r="A603" s="132"/>
      <c r="B603" s="132"/>
      <c r="C603" s="132"/>
      <c r="E603" s="139"/>
      <c r="F603" s="134"/>
      <c r="G603" s="135"/>
      <c r="H603" s="182"/>
      <c r="I603" s="182"/>
      <c r="J603" s="182"/>
      <c r="K603" s="184"/>
      <c r="L603" s="184"/>
      <c r="M603" s="184"/>
    </row>
    <row r="604" spans="1:13" s="146" customFormat="1">
      <c r="A604" s="132"/>
      <c r="B604" s="132"/>
      <c r="C604" s="132"/>
      <c r="E604" s="139"/>
      <c r="F604" s="134"/>
      <c r="G604" s="135"/>
      <c r="H604" s="182"/>
      <c r="I604" s="182"/>
      <c r="J604" s="182"/>
      <c r="K604" s="184"/>
      <c r="L604" s="184"/>
      <c r="M604" s="184"/>
    </row>
    <row r="605" spans="1:13" s="146" customFormat="1">
      <c r="A605" s="132"/>
      <c r="B605" s="132"/>
      <c r="C605" s="132"/>
      <c r="E605" s="139"/>
      <c r="F605" s="134"/>
      <c r="G605" s="135"/>
      <c r="H605" s="182"/>
      <c r="I605" s="182"/>
      <c r="J605" s="182"/>
      <c r="K605" s="184"/>
      <c r="L605" s="184"/>
      <c r="M605" s="184"/>
    </row>
    <row r="606" spans="1:13" s="146" customFormat="1">
      <c r="A606" s="132"/>
      <c r="B606" s="132"/>
      <c r="C606" s="132"/>
      <c r="E606" s="139"/>
      <c r="F606" s="134"/>
      <c r="G606" s="135"/>
      <c r="H606" s="182"/>
      <c r="I606" s="182"/>
      <c r="J606" s="182"/>
      <c r="K606" s="184"/>
      <c r="L606" s="184"/>
      <c r="M606" s="184"/>
    </row>
    <row r="607" spans="1:13" s="146" customFormat="1">
      <c r="A607" s="132"/>
      <c r="B607" s="132"/>
      <c r="C607" s="132"/>
      <c r="E607" s="139"/>
      <c r="F607" s="134"/>
      <c r="G607" s="135"/>
      <c r="H607" s="182"/>
      <c r="I607" s="182"/>
      <c r="J607" s="182"/>
      <c r="K607" s="184"/>
      <c r="L607" s="184"/>
      <c r="M607" s="184"/>
    </row>
    <row r="608" spans="1:13" s="146" customFormat="1">
      <c r="A608" s="132"/>
      <c r="B608" s="132"/>
      <c r="C608" s="132"/>
      <c r="E608" s="139"/>
      <c r="F608" s="134"/>
      <c r="G608" s="135"/>
      <c r="H608" s="182"/>
      <c r="I608" s="182"/>
      <c r="J608" s="182"/>
      <c r="K608" s="184"/>
      <c r="L608" s="184"/>
      <c r="M608" s="184"/>
    </row>
    <row r="609" spans="1:13" s="146" customFormat="1">
      <c r="A609" s="132"/>
      <c r="B609" s="132"/>
      <c r="C609" s="132"/>
      <c r="E609" s="139"/>
      <c r="F609" s="134"/>
      <c r="G609" s="135"/>
      <c r="H609" s="182"/>
      <c r="I609" s="182"/>
      <c r="J609" s="182"/>
      <c r="K609" s="184"/>
      <c r="L609" s="184"/>
      <c r="M609" s="184"/>
    </row>
    <row r="610" spans="1:13" s="146" customFormat="1">
      <c r="A610" s="132"/>
      <c r="B610" s="132"/>
      <c r="C610" s="132"/>
      <c r="E610" s="139"/>
      <c r="F610" s="134"/>
      <c r="G610" s="135"/>
      <c r="H610" s="182"/>
      <c r="I610" s="182"/>
      <c r="J610" s="182"/>
      <c r="K610" s="184"/>
      <c r="L610" s="184"/>
      <c r="M610" s="184"/>
    </row>
    <row r="611" spans="1:13" s="146" customFormat="1">
      <c r="A611" s="132"/>
      <c r="B611" s="132"/>
      <c r="C611" s="132"/>
      <c r="E611" s="139"/>
      <c r="F611" s="134"/>
      <c r="G611" s="135"/>
      <c r="H611" s="182"/>
      <c r="I611" s="182"/>
      <c r="J611" s="182"/>
      <c r="K611" s="184"/>
      <c r="L611" s="184"/>
      <c r="M611" s="184"/>
    </row>
    <row r="612" spans="1:13" s="146" customFormat="1">
      <c r="A612" s="132"/>
      <c r="B612" s="132"/>
      <c r="C612" s="132"/>
      <c r="E612" s="139"/>
      <c r="F612" s="134"/>
      <c r="G612" s="135"/>
      <c r="H612" s="182"/>
      <c r="I612" s="182"/>
      <c r="J612" s="182"/>
      <c r="K612" s="184"/>
      <c r="L612" s="184"/>
      <c r="M612" s="184"/>
    </row>
    <row r="613" spans="1:13" s="146" customFormat="1">
      <c r="A613" s="132"/>
      <c r="B613" s="132"/>
      <c r="C613" s="132"/>
      <c r="E613" s="139"/>
      <c r="F613" s="134"/>
      <c r="G613" s="135"/>
      <c r="H613" s="182"/>
      <c r="I613" s="182"/>
      <c r="J613" s="182"/>
      <c r="K613" s="184"/>
      <c r="L613" s="184"/>
      <c r="M613" s="184"/>
    </row>
    <row r="614" spans="1:13" s="146" customFormat="1">
      <c r="A614" s="132"/>
      <c r="B614" s="132"/>
      <c r="C614" s="132"/>
      <c r="E614" s="139"/>
      <c r="F614" s="134"/>
      <c r="G614" s="135"/>
      <c r="H614" s="182"/>
      <c r="I614" s="182"/>
      <c r="J614" s="182"/>
      <c r="K614" s="184"/>
      <c r="L614" s="184"/>
      <c r="M614" s="184"/>
    </row>
    <row r="615" spans="1:13" s="146" customFormat="1">
      <c r="A615" s="132"/>
      <c r="B615" s="132"/>
      <c r="C615" s="132"/>
      <c r="E615" s="139"/>
      <c r="F615" s="134"/>
      <c r="G615" s="135"/>
      <c r="H615" s="182"/>
      <c r="I615" s="182"/>
      <c r="J615" s="182"/>
      <c r="K615" s="184"/>
      <c r="L615" s="184"/>
      <c r="M615" s="184"/>
    </row>
    <row r="616" spans="1:13" s="146" customFormat="1">
      <c r="A616" s="132"/>
      <c r="B616" s="132"/>
      <c r="C616" s="132"/>
      <c r="E616" s="139"/>
      <c r="F616" s="134"/>
      <c r="G616" s="135"/>
      <c r="H616" s="182"/>
      <c r="I616" s="182"/>
      <c r="J616" s="182"/>
      <c r="K616" s="184"/>
      <c r="L616" s="184"/>
      <c r="M616" s="184"/>
    </row>
    <row r="617" spans="1:13" s="146" customFormat="1">
      <c r="A617" s="132"/>
      <c r="B617" s="132"/>
      <c r="C617" s="132"/>
      <c r="E617" s="139"/>
      <c r="F617" s="134"/>
      <c r="G617" s="135"/>
      <c r="H617" s="182"/>
      <c r="I617" s="182"/>
      <c r="J617" s="182"/>
      <c r="K617" s="184"/>
      <c r="L617" s="184"/>
      <c r="M617" s="184"/>
    </row>
    <row r="618" spans="1:13" s="146" customFormat="1">
      <c r="A618" s="132"/>
      <c r="B618" s="132"/>
      <c r="C618" s="132"/>
      <c r="E618" s="139"/>
      <c r="F618" s="134"/>
      <c r="G618" s="135"/>
      <c r="H618" s="182"/>
      <c r="I618" s="182"/>
      <c r="J618" s="182"/>
      <c r="K618" s="184"/>
      <c r="L618" s="184"/>
      <c r="M618" s="184"/>
    </row>
    <row r="619" spans="1:13" s="146" customFormat="1">
      <c r="A619" s="132"/>
      <c r="B619" s="132"/>
      <c r="C619" s="132"/>
      <c r="E619" s="139"/>
      <c r="F619" s="134"/>
      <c r="G619" s="135"/>
      <c r="H619" s="182"/>
      <c r="I619" s="182"/>
      <c r="J619" s="182"/>
      <c r="K619" s="184"/>
      <c r="L619" s="184"/>
      <c r="M619" s="184"/>
    </row>
    <row r="620" spans="1:13" s="146" customFormat="1">
      <c r="A620" s="132"/>
      <c r="B620" s="132"/>
      <c r="C620" s="132"/>
      <c r="E620" s="139"/>
      <c r="F620" s="134"/>
      <c r="G620" s="135"/>
      <c r="H620" s="182"/>
      <c r="I620" s="182"/>
      <c r="J620" s="182"/>
      <c r="K620" s="184"/>
      <c r="L620" s="184"/>
      <c r="M620" s="184"/>
    </row>
    <row r="621" spans="1:13" s="146" customFormat="1">
      <c r="A621" s="132"/>
      <c r="B621" s="132"/>
      <c r="C621" s="132"/>
      <c r="E621" s="139"/>
      <c r="F621" s="134"/>
      <c r="G621" s="135"/>
      <c r="H621" s="182"/>
      <c r="I621" s="182"/>
      <c r="J621" s="182"/>
      <c r="K621" s="184"/>
      <c r="L621" s="184"/>
      <c r="M621" s="184"/>
    </row>
    <row r="622" spans="1:13" s="146" customFormat="1">
      <c r="A622" s="132"/>
      <c r="B622" s="132"/>
      <c r="C622" s="132"/>
      <c r="E622" s="139"/>
      <c r="F622" s="134"/>
      <c r="G622" s="135"/>
      <c r="H622" s="182"/>
      <c r="I622" s="182"/>
      <c r="J622" s="182"/>
      <c r="K622" s="184"/>
      <c r="L622" s="184"/>
      <c r="M622" s="184"/>
    </row>
    <row r="623" spans="1:13" s="146" customFormat="1">
      <c r="A623" s="132"/>
      <c r="B623" s="132"/>
      <c r="C623" s="132"/>
      <c r="E623" s="139"/>
      <c r="F623" s="134"/>
      <c r="G623" s="135"/>
      <c r="H623" s="182"/>
      <c r="I623" s="182"/>
      <c r="J623" s="182"/>
      <c r="K623" s="184"/>
      <c r="L623" s="184"/>
      <c r="M623" s="184"/>
    </row>
    <row r="624" spans="1:13" s="146" customFormat="1">
      <c r="A624" s="132"/>
      <c r="B624" s="132"/>
      <c r="C624" s="132"/>
      <c r="E624" s="139"/>
      <c r="F624" s="134"/>
      <c r="G624" s="135"/>
      <c r="H624" s="182"/>
      <c r="I624" s="182"/>
      <c r="J624" s="182"/>
      <c r="K624" s="184"/>
      <c r="L624" s="184"/>
      <c r="M624" s="184"/>
    </row>
    <row r="625" spans="1:13" s="146" customFormat="1">
      <c r="A625" s="132"/>
      <c r="B625" s="132"/>
      <c r="C625" s="132"/>
      <c r="E625" s="139"/>
      <c r="F625" s="134"/>
      <c r="G625" s="135"/>
      <c r="H625" s="182"/>
      <c r="I625" s="182"/>
      <c r="J625" s="182"/>
      <c r="K625" s="184"/>
      <c r="L625" s="184"/>
      <c r="M625" s="184"/>
    </row>
    <row r="626" spans="1:13" s="146" customFormat="1">
      <c r="A626" s="132"/>
      <c r="B626" s="132"/>
      <c r="C626" s="132"/>
      <c r="E626" s="139"/>
      <c r="F626" s="134"/>
      <c r="G626" s="135"/>
      <c r="H626" s="182"/>
      <c r="I626" s="182"/>
      <c r="J626" s="182"/>
      <c r="K626" s="184"/>
      <c r="L626" s="184"/>
      <c r="M626" s="184"/>
    </row>
    <row r="627" spans="1:13" s="146" customFormat="1">
      <c r="A627" s="132"/>
      <c r="B627" s="132"/>
      <c r="C627" s="132"/>
      <c r="E627" s="139"/>
      <c r="F627" s="134"/>
      <c r="G627" s="135"/>
      <c r="H627" s="182"/>
      <c r="I627" s="182"/>
      <c r="J627" s="182"/>
      <c r="K627" s="184"/>
      <c r="L627" s="184"/>
      <c r="M627" s="184"/>
    </row>
    <row r="628" spans="1:13" s="146" customFormat="1">
      <c r="A628" s="132"/>
      <c r="B628" s="132"/>
      <c r="C628" s="132"/>
      <c r="E628" s="139"/>
      <c r="F628" s="134"/>
      <c r="G628" s="135"/>
      <c r="H628" s="182"/>
      <c r="I628" s="182"/>
      <c r="J628" s="182"/>
      <c r="K628" s="184"/>
      <c r="L628" s="184"/>
      <c r="M628" s="184"/>
    </row>
    <row r="629" spans="1:13" s="146" customFormat="1">
      <c r="A629" s="132"/>
      <c r="B629" s="132"/>
      <c r="C629" s="132"/>
      <c r="E629" s="139"/>
      <c r="F629" s="134"/>
      <c r="G629" s="135"/>
      <c r="H629" s="182"/>
      <c r="I629" s="182"/>
      <c r="J629" s="182"/>
      <c r="K629" s="184"/>
      <c r="L629" s="184"/>
      <c r="M629" s="184"/>
    </row>
    <row r="630" spans="1:13" s="146" customFormat="1">
      <c r="A630" s="132"/>
      <c r="B630" s="132"/>
      <c r="C630" s="132"/>
      <c r="E630" s="139"/>
      <c r="F630" s="134"/>
      <c r="G630" s="135"/>
      <c r="H630" s="182"/>
      <c r="I630" s="182"/>
      <c r="J630" s="182"/>
      <c r="K630" s="184"/>
      <c r="L630" s="184"/>
      <c r="M630" s="184"/>
    </row>
    <row r="631" spans="1:13" s="146" customFormat="1">
      <c r="A631" s="132"/>
      <c r="B631" s="132"/>
      <c r="C631" s="132"/>
      <c r="E631" s="139"/>
      <c r="F631" s="134"/>
      <c r="G631" s="135"/>
      <c r="H631" s="182"/>
      <c r="I631" s="182"/>
      <c r="J631" s="182"/>
      <c r="K631" s="184"/>
      <c r="L631" s="184"/>
      <c r="M631" s="184"/>
    </row>
    <row r="632" spans="1:13" s="146" customFormat="1">
      <c r="A632" s="132"/>
      <c r="B632" s="132"/>
      <c r="C632" s="132"/>
      <c r="E632" s="139"/>
      <c r="F632" s="134"/>
      <c r="G632" s="135"/>
      <c r="H632" s="182"/>
      <c r="I632" s="182"/>
      <c r="J632" s="182"/>
      <c r="K632" s="184"/>
      <c r="L632" s="184"/>
      <c r="M632" s="184"/>
    </row>
    <row r="633" spans="1:13" s="146" customFormat="1">
      <c r="A633" s="132"/>
      <c r="B633" s="132"/>
      <c r="C633" s="132"/>
      <c r="E633" s="139"/>
      <c r="F633" s="134"/>
      <c r="G633" s="135"/>
      <c r="H633" s="182"/>
      <c r="I633" s="182"/>
      <c r="J633" s="182"/>
      <c r="K633" s="184"/>
      <c r="L633" s="184"/>
      <c r="M633" s="184"/>
    </row>
    <row r="634" spans="1:13" s="146" customFormat="1">
      <c r="A634" s="132"/>
      <c r="B634" s="132"/>
      <c r="C634" s="132"/>
      <c r="E634" s="139"/>
      <c r="F634" s="134"/>
      <c r="G634" s="135"/>
      <c r="H634" s="182"/>
      <c r="I634" s="182"/>
      <c r="J634" s="182"/>
      <c r="K634" s="184"/>
      <c r="L634" s="184"/>
      <c r="M634" s="184"/>
    </row>
    <row r="635" spans="1:13" s="146" customFormat="1">
      <c r="A635" s="132"/>
      <c r="B635" s="132"/>
      <c r="C635" s="132"/>
      <c r="E635" s="139"/>
      <c r="F635" s="134"/>
      <c r="G635" s="135"/>
      <c r="H635" s="182"/>
      <c r="I635" s="182"/>
      <c r="J635" s="182"/>
      <c r="K635" s="184"/>
      <c r="L635" s="184"/>
      <c r="M635" s="184"/>
    </row>
    <row r="636" spans="1:13" s="146" customFormat="1">
      <c r="A636" s="132"/>
      <c r="B636" s="132"/>
      <c r="C636" s="132"/>
      <c r="E636" s="139"/>
      <c r="F636" s="134"/>
      <c r="G636" s="135"/>
      <c r="H636" s="182"/>
      <c r="I636" s="182"/>
      <c r="J636" s="182"/>
      <c r="K636" s="184"/>
      <c r="L636" s="184"/>
      <c r="M636" s="184"/>
    </row>
    <row r="637" spans="1:13" s="146" customFormat="1">
      <c r="A637" s="132"/>
      <c r="B637" s="132"/>
      <c r="C637" s="132"/>
      <c r="E637" s="139"/>
      <c r="F637" s="134"/>
      <c r="G637" s="135"/>
      <c r="H637" s="182"/>
      <c r="I637" s="182"/>
      <c r="J637" s="182"/>
      <c r="K637" s="184"/>
      <c r="L637" s="184"/>
      <c r="M637" s="184"/>
    </row>
    <row r="638" spans="1:13" s="146" customFormat="1">
      <c r="A638" s="132"/>
      <c r="B638" s="132"/>
      <c r="C638" s="132"/>
      <c r="E638" s="139"/>
      <c r="F638" s="134"/>
      <c r="G638" s="135"/>
      <c r="H638" s="182"/>
      <c r="I638" s="182"/>
      <c r="J638" s="182"/>
      <c r="K638" s="184"/>
      <c r="L638" s="184"/>
      <c r="M638" s="184"/>
    </row>
    <row r="639" spans="1:13" s="146" customFormat="1">
      <c r="A639" s="132"/>
      <c r="B639" s="132"/>
      <c r="C639" s="132"/>
      <c r="E639" s="139"/>
      <c r="F639" s="134"/>
      <c r="G639" s="135"/>
      <c r="H639" s="182"/>
      <c r="I639" s="182"/>
      <c r="J639" s="182"/>
      <c r="K639" s="184"/>
      <c r="L639" s="184"/>
      <c r="M639" s="184"/>
    </row>
    <row r="640" spans="1:13" s="146" customFormat="1">
      <c r="A640" s="132"/>
      <c r="B640" s="132"/>
      <c r="C640" s="132"/>
      <c r="E640" s="139"/>
      <c r="F640" s="134"/>
      <c r="G640" s="135"/>
      <c r="H640" s="182"/>
      <c r="I640" s="182"/>
      <c r="J640" s="182"/>
      <c r="K640" s="184"/>
      <c r="L640" s="184"/>
      <c r="M640" s="184"/>
    </row>
    <row r="641" spans="1:13" s="146" customFormat="1">
      <c r="A641" s="132"/>
      <c r="B641" s="132"/>
      <c r="C641" s="132"/>
      <c r="E641" s="139"/>
      <c r="F641" s="134"/>
      <c r="G641" s="135"/>
      <c r="H641" s="182"/>
      <c r="I641" s="182"/>
      <c r="J641" s="182"/>
      <c r="K641" s="184"/>
      <c r="L641" s="184"/>
      <c r="M641" s="184"/>
    </row>
    <row r="642" spans="1:13" s="146" customFormat="1">
      <c r="A642" s="132"/>
      <c r="B642" s="132"/>
      <c r="C642" s="132"/>
      <c r="E642" s="139"/>
      <c r="F642" s="134"/>
      <c r="G642" s="135"/>
      <c r="H642" s="182"/>
      <c r="I642" s="182"/>
      <c r="J642" s="182"/>
      <c r="K642" s="184"/>
      <c r="L642" s="184"/>
      <c r="M642" s="184"/>
    </row>
    <row r="643" spans="1:13" s="146" customFormat="1">
      <c r="A643" s="132"/>
      <c r="B643" s="132"/>
      <c r="C643" s="132"/>
      <c r="E643" s="139"/>
      <c r="F643" s="134"/>
      <c r="G643" s="135"/>
      <c r="H643" s="182"/>
      <c r="I643" s="182"/>
      <c r="J643" s="182"/>
      <c r="K643" s="184"/>
      <c r="L643" s="184"/>
      <c r="M643" s="184"/>
    </row>
    <row r="644" spans="1:13" s="146" customFormat="1">
      <c r="A644" s="132"/>
      <c r="B644" s="132"/>
      <c r="C644" s="132"/>
      <c r="E644" s="139"/>
      <c r="F644" s="134"/>
      <c r="G644" s="135"/>
      <c r="H644" s="182"/>
      <c r="I644" s="182"/>
      <c r="J644" s="182"/>
      <c r="K644" s="184"/>
      <c r="L644" s="184"/>
      <c r="M644" s="184"/>
    </row>
    <row r="645" spans="1:13" s="146" customFormat="1">
      <c r="A645" s="132"/>
      <c r="B645" s="132"/>
      <c r="C645" s="132"/>
      <c r="E645" s="139"/>
      <c r="F645" s="134"/>
      <c r="G645" s="135"/>
      <c r="H645" s="182"/>
      <c r="I645" s="182"/>
      <c r="J645" s="182"/>
      <c r="K645" s="184"/>
      <c r="L645" s="184"/>
      <c r="M645" s="184"/>
    </row>
    <row r="646" spans="1:13" s="146" customFormat="1">
      <c r="A646" s="132"/>
      <c r="B646" s="132"/>
      <c r="C646" s="132"/>
      <c r="E646" s="139"/>
      <c r="F646" s="134"/>
      <c r="G646" s="135"/>
      <c r="H646" s="182"/>
      <c r="I646" s="182"/>
      <c r="J646" s="182"/>
      <c r="K646" s="184"/>
      <c r="L646" s="184"/>
      <c r="M646" s="184"/>
    </row>
    <row r="647" spans="1:13" s="146" customFormat="1">
      <c r="A647" s="132"/>
      <c r="B647" s="132"/>
      <c r="C647" s="132"/>
      <c r="E647" s="139"/>
      <c r="F647" s="134"/>
      <c r="G647" s="135"/>
      <c r="H647" s="182"/>
      <c r="I647" s="182"/>
      <c r="J647" s="182"/>
      <c r="K647" s="184"/>
      <c r="L647" s="184"/>
      <c r="M647" s="184"/>
    </row>
    <row r="648" spans="1:13" s="146" customFormat="1">
      <c r="A648" s="132"/>
      <c r="B648" s="132"/>
      <c r="C648" s="132"/>
      <c r="E648" s="139"/>
      <c r="F648" s="134"/>
      <c r="G648" s="135"/>
      <c r="H648" s="182"/>
      <c r="I648" s="182"/>
      <c r="J648" s="182"/>
      <c r="K648" s="184"/>
      <c r="L648" s="184"/>
      <c r="M648" s="184"/>
    </row>
    <row r="649" spans="1:13" s="146" customFormat="1">
      <c r="A649" s="132"/>
      <c r="B649" s="132"/>
      <c r="C649" s="132"/>
      <c r="E649" s="139"/>
      <c r="F649" s="134"/>
      <c r="G649" s="135"/>
      <c r="H649" s="182"/>
      <c r="I649" s="182"/>
      <c r="J649" s="182"/>
      <c r="K649" s="184"/>
      <c r="L649" s="184"/>
      <c r="M649" s="184"/>
    </row>
    <row r="650" spans="1:13" s="146" customFormat="1">
      <c r="A650" s="132"/>
      <c r="B650" s="132"/>
      <c r="C650" s="132"/>
      <c r="E650" s="139"/>
      <c r="F650" s="134"/>
      <c r="G650" s="135"/>
      <c r="H650" s="182"/>
      <c r="I650" s="182"/>
      <c r="J650" s="182"/>
      <c r="K650" s="184"/>
      <c r="L650" s="184"/>
      <c r="M650" s="184"/>
    </row>
    <row r="651" spans="1:13" s="146" customFormat="1">
      <c r="A651" s="132"/>
      <c r="B651" s="132"/>
      <c r="C651" s="132"/>
      <c r="E651" s="139"/>
      <c r="F651" s="134"/>
      <c r="G651" s="135"/>
      <c r="H651" s="182"/>
      <c r="I651" s="182"/>
      <c r="J651" s="182"/>
      <c r="K651" s="184"/>
      <c r="L651" s="184"/>
      <c r="M651" s="184"/>
    </row>
    <row r="652" spans="1:13" s="146" customFormat="1">
      <c r="A652" s="132"/>
      <c r="B652" s="132"/>
      <c r="C652" s="132"/>
      <c r="E652" s="139"/>
      <c r="F652" s="134"/>
      <c r="G652" s="135"/>
      <c r="H652" s="182"/>
      <c r="I652" s="182"/>
      <c r="J652" s="182"/>
      <c r="K652" s="184"/>
      <c r="L652" s="184"/>
      <c r="M652" s="184"/>
    </row>
    <row r="653" spans="1:13" s="146" customFormat="1">
      <c r="A653" s="132"/>
      <c r="B653" s="132"/>
      <c r="C653" s="132"/>
      <c r="E653" s="139"/>
      <c r="F653" s="134"/>
      <c r="G653" s="135"/>
      <c r="H653" s="182"/>
      <c r="I653" s="182"/>
      <c r="J653" s="182"/>
      <c r="K653" s="184"/>
      <c r="L653" s="184"/>
      <c r="M653" s="184"/>
    </row>
    <row r="654" spans="1:13" s="146" customFormat="1">
      <c r="A654" s="132"/>
      <c r="B654" s="132"/>
      <c r="C654" s="132"/>
      <c r="E654" s="139"/>
      <c r="F654" s="134"/>
      <c r="G654" s="135"/>
      <c r="H654" s="182"/>
      <c r="I654" s="182"/>
      <c r="J654" s="182"/>
      <c r="K654" s="184"/>
      <c r="L654" s="184"/>
      <c r="M654" s="184"/>
    </row>
    <row r="655" spans="1:13" s="146" customFormat="1">
      <c r="A655" s="132"/>
      <c r="B655" s="132"/>
      <c r="C655" s="132"/>
      <c r="E655" s="139"/>
      <c r="F655" s="134"/>
      <c r="G655" s="135"/>
      <c r="H655" s="182"/>
      <c r="I655" s="182"/>
      <c r="J655" s="182"/>
      <c r="K655" s="184"/>
      <c r="L655" s="184"/>
      <c r="M655" s="184"/>
    </row>
    <row r="656" spans="1:13" s="146" customFormat="1">
      <c r="A656" s="132"/>
      <c r="B656" s="132"/>
      <c r="C656" s="132"/>
      <c r="E656" s="139"/>
      <c r="F656" s="134"/>
      <c r="G656" s="135"/>
      <c r="H656" s="182"/>
      <c r="I656" s="182"/>
      <c r="J656" s="182"/>
      <c r="K656" s="184"/>
      <c r="L656" s="184"/>
      <c r="M656" s="184"/>
    </row>
    <row r="657" spans="1:13" s="146" customFormat="1">
      <c r="A657" s="132"/>
      <c r="B657" s="132"/>
      <c r="C657" s="132"/>
      <c r="E657" s="139"/>
      <c r="F657" s="134"/>
      <c r="G657" s="135"/>
      <c r="H657" s="182"/>
      <c r="I657" s="182"/>
      <c r="J657" s="182"/>
      <c r="K657" s="184"/>
      <c r="L657" s="184"/>
      <c r="M657" s="184"/>
    </row>
    <row r="658" spans="1:13" s="146" customFormat="1">
      <c r="A658" s="132"/>
      <c r="B658" s="132"/>
      <c r="C658" s="132"/>
      <c r="E658" s="139"/>
      <c r="F658" s="134"/>
      <c r="G658" s="135"/>
      <c r="H658" s="182"/>
      <c r="I658" s="182"/>
      <c r="J658" s="182"/>
      <c r="K658" s="184"/>
      <c r="L658" s="184"/>
      <c r="M658" s="184"/>
    </row>
    <row r="659" spans="1:13" s="146" customFormat="1">
      <c r="A659" s="132"/>
      <c r="B659" s="132"/>
      <c r="C659" s="132"/>
      <c r="E659" s="139"/>
      <c r="F659" s="134"/>
      <c r="G659" s="135"/>
      <c r="H659" s="182"/>
      <c r="I659" s="182"/>
      <c r="J659" s="182"/>
      <c r="K659" s="184"/>
      <c r="L659" s="184"/>
      <c r="M659" s="184"/>
    </row>
    <row r="660" spans="1:13" s="146" customFormat="1">
      <c r="A660" s="132"/>
      <c r="B660" s="132"/>
      <c r="C660" s="132"/>
      <c r="E660" s="139"/>
      <c r="F660" s="134"/>
      <c r="G660" s="135"/>
      <c r="H660" s="182"/>
      <c r="I660" s="182"/>
      <c r="J660" s="182"/>
      <c r="K660" s="184"/>
      <c r="L660" s="184"/>
      <c r="M660" s="184"/>
    </row>
    <row r="661" spans="1:13" s="146" customFormat="1">
      <c r="A661" s="132"/>
      <c r="B661" s="132"/>
      <c r="C661" s="132"/>
      <c r="E661" s="139"/>
      <c r="F661" s="134"/>
      <c r="G661" s="135"/>
      <c r="H661" s="182"/>
      <c r="I661" s="182"/>
      <c r="J661" s="182"/>
      <c r="K661" s="184"/>
      <c r="L661" s="184"/>
      <c r="M661" s="184"/>
    </row>
    <row r="662" spans="1:13" s="146" customFormat="1">
      <c r="A662" s="132"/>
      <c r="B662" s="132"/>
      <c r="C662" s="132"/>
      <c r="E662" s="139"/>
      <c r="F662" s="134"/>
      <c r="G662" s="135"/>
      <c r="H662" s="182"/>
      <c r="I662" s="182"/>
      <c r="J662" s="182"/>
      <c r="K662" s="184"/>
      <c r="L662" s="184"/>
      <c r="M662" s="184"/>
    </row>
    <row r="663" spans="1:13" s="146" customFormat="1">
      <c r="A663" s="132"/>
      <c r="B663" s="132"/>
      <c r="C663" s="132"/>
      <c r="E663" s="139"/>
      <c r="F663" s="134"/>
      <c r="G663" s="135"/>
      <c r="H663" s="182"/>
      <c r="I663" s="182"/>
      <c r="J663" s="182"/>
      <c r="K663" s="184"/>
      <c r="L663" s="184"/>
      <c r="M663" s="184"/>
    </row>
    <row r="664" spans="1:13" s="146" customFormat="1">
      <c r="A664" s="132"/>
      <c r="B664" s="132"/>
      <c r="C664" s="132"/>
      <c r="E664" s="139"/>
      <c r="F664" s="134"/>
      <c r="G664" s="135"/>
      <c r="H664" s="182"/>
      <c r="I664" s="182"/>
      <c r="J664" s="182"/>
      <c r="K664" s="184"/>
      <c r="L664" s="184"/>
      <c r="M664" s="184"/>
    </row>
    <row r="665" spans="1:13" s="146" customFormat="1">
      <c r="A665" s="132"/>
      <c r="B665" s="132"/>
      <c r="C665" s="132"/>
      <c r="E665" s="139"/>
      <c r="F665" s="134"/>
      <c r="G665" s="135"/>
      <c r="H665" s="182"/>
      <c r="I665" s="182"/>
      <c r="J665" s="182"/>
      <c r="K665" s="184"/>
      <c r="L665" s="184"/>
      <c r="M665" s="184"/>
    </row>
    <row r="666" spans="1:13" s="146" customFormat="1">
      <c r="A666" s="132"/>
      <c r="B666" s="132"/>
      <c r="C666" s="132"/>
      <c r="E666" s="139"/>
      <c r="F666" s="134"/>
      <c r="G666" s="135"/>
      <c r="H666" s="182"/>
      <c r="I666" s="182"/>
      <c r="J666" s="182"/>
      <c r="K666" s="184"/>
      <c r="L666" s="184"/>
      <c r="M666" s="184"/>
    </row>
    <row r="667" spans="1:13" s="146" customFormat="1">
      <c r="A667" s="132"/>
      <c r="B667" s="132"/>
      <c r="C667" s="132"/>
      <c r="E667" s="139"/>
      <c r="F667" s="134"/>
      <c r="G667" s="135"/>
      <c r="H667" s="182"/>
      <c r="I667" s="182"/>
      <c r="J667" s="182"/>
      <c r="K667" s="184"/>
      <c r="L667" s="184"/>
      <c r="M667" s="184"/>
    </row>
    <row r="668" spans="1:13" s="146" customFormat="1">
      <c r="A668" s="132"/>
      <c r="B668" s="132"/>
      <c r="C668" s="132"/>
      <c r="E668" s="139"/>
      <c r="F668" s="134"/>
      <c r="G668" s="135"/>
      <c r="H668" s="182"/>
      <c r="I668" s="182"/>
      <c r="J668" s="182"/>
      <c r="K668" s="184"/>
      <c r="L668" s="184"/>
      <c r="M668" s="184"/>
    </row>
    <row r="669" spans="1:13" s="146" customFormat="1">
      <c r="A669" s="132"/>
      <c r="B669" s="132"/>
      <c r="C669" s="132"/>
      <c r="E669" s="139"/>
      <c r="F669" s="134"/>
      <c r="G669" s="135"/>
      <c r="H669" s="182"/>
      <c r="I669" s="182"/>
      <c r="J669" s="182"/>
      <c r="K669" s="184"/>
      <c r="L669" s="184"/>
      <c r="M669" s="184"/>
    </row>
    <row r="670" spans="1:13" s="146" customFormat="1">
      <c r="A670" s="132"/>
      <c r="B670" s="132"/>
      <c r="C670" s="132"/>
      <c r="E670" s="139"/>
      <c r="F670" s="134"/>
      <c r="G670" s="135"/>
      <c r="H670" s="182"/>
      <c r="I670" s="182"/>
      <c r="J670" s="182"/>
      <c r="K670" s="184"/>
      <c r="L670" s="184"/>
      <c r="M670" s="184"/>
    </row>
    <row r="671" spans="1:13" s="146" customFormat="1">
      <c r="A671" s="132"/>
      <c r="B671" s="132"/>
      <c r="C671" s="132"/>
      <c r="E671" s="139"/>
      <c r="F671" s="134"/>
      <c r="G671" s="135"/>
      <c r="H671" s="182"/>
      <c r="I671" s="182"/>
      <c r="J671" s="182"/>
      <c r="K671" s="184"/>
      <c r="L671" s="184"/>
      <c r="M671" s="184"/>
    </row>
    <row r="672" spans="1:13" s="146" customFormat="1">
      <c r="A672" s="132"/>
      <c r="B672" s="132"/>
      <c r="C672" s="132"/>
      <c r="E672" s="139"/>
      <c r="F672" s="134"/>
      <c r="G672" s="135"/>
      <c r="H672" s="182"/>
      <c r="I672" s="182"/>
      <c r="J672" s="182"/>
      <c r="K672" s="184"/>
      <c r="L672" s="184"/>
      <c r="M672" s="184"/>
    </row>
    <row r="673" spans="1:13" s="146" customFormat="1">
      <c r="A673" s="132"/>
      <c r="B673" s="132"/>
      <c r="C673" s="132"/>
      <c r="E673" s="139"/>
      <c r="F673" s="134"/>
      <c r="G673" s="135"/>
      <c r="H673" s="182"/>
      <c r="I673" s="182"/>
      <c r="J673" s="182"/>
      <c r="K673" s="184"/>
      <c r="L673" s="184"/>
      <c r="M673" s="184"/>
    </row>
    <row r="674" spans="1:13" s="146" customFormat="1">
      <c r="A674" s="132"/>
      <c r="B674" s="132"/>
      <c r="C674" s="132"/>
      <c r="E674" s="139"/>
      <c r="F674" s="134"/>
      <c r="G674" s="135"/>
      <c r="H674" s="182"/>
      <c r="I674" s="182"/>
      <c r="J674" s="182"/>
      <c r="K674" s="184"/>
      <c r="L674" s="184"/>
      <c r="M674" s="184"/>
    </row>
    <row r="675" spans="1:13" s="146" customFormat="1">
      <c r="A675" s="132"/>
      <c r="B675" s="132"/>
      <c r="C675" s="132"/>
      <c r="E675" s="139"/>
      <c r="F675" s="134"/>
      <c r="G675" s="135"/>
      <c r="H675" s="182"/>
      <c r="I675" s="182"/>
      <c r="J675" s="182"/>
      <c r="K675" s="184"/>
      <c r="L675" s="184"/>
      <c r="M675" s="184"/>
    </row>
    <row r="676" spans="1:13" s="146" customFormat="1">
      <c r="A676" s="132"/>
      <c r="B676" s="132"/>
      <c r="C676" s="132"/>
      <c r="E676" s="139"/>
      <c r="F676" s="134"/>
      <c r="G676" s="135"/>
      <c r="H676" s="182"/>
      <c r="I676" s="182"/>
      <c r="J676" s="182"/>
      <c r="K676" s="184"/>
      <c r="L676" s="184"/>
      <c r="M676" s="184"/>
    </row>
    <row r="677" spans="1:13" s="146" customFormat="1">
      <c r="A677" s="132"/>
      <c r="B677" s="132"/>
      <c r="C677" s="132"/>
      <c r="E677" s="139"/>
      <c r="F677" s="134"/>
      <c r="G677" s="135"/>
      <c r="H677" s="182"/>
      <c r="I677" s="182"/>
      <c r="J677" s="182"/>
      <c r="K677" s="184"/>
      <c r="L677" s="184"/>
      <c r="M677" s="184"/>
    </row>
    <row r="678" spans="1:13" s="146" customFormat="1">
      <c r="A678" s="132"/>
      <c r="B678" s="132"/>
      <c r="C678" s="132"/>
      <c r="E678" s="139"/>
      <c r="F678" s="134"/>
      <c r="G678" s="135"/>
      <c r="H678" s="182"/>
      <c r="I678" s="182"/>
      <c r="J678" s="182"/>
      <c r="K678" s="184"/>
      <c r="L678" s="184"/>
      <c r="M678" s="184"/>
    </row>
    <row r="679" spans="1:13" s="146" customFormat="1">
      <c r="A679" s="132"/>
      <c r="B679" s="132"/>
      <c r="C679" s="132"/>
      <c r="E679" s="139"/>
      <c r="F679" s="134"/>
      <c r="G679" s="135"/>
      <c r="H679" s="182"/>
      <c r="I679" s="182"/>
      <c r="J679" s="182"/>
      <c r="K679" s="184"/>
      <c r="L679" s="184"/>
      <c r="M679" s="184"/>
    </row>
    <row r="680" spans="1:13" s="146" customFormat="1">
      <c r="A680" s="132"/>
      <c r="B680" s="132"/>
      <c r="C680" s="132"/>
      <c r="E680" s="139"/>
      <c r="F680" s="134"/>
      <c r="G680" s="135"/>
      <c r="H680" s="182"/>
      <c r="I680" s="182"/>
      <c r="J680" s="182"/>
      <c r="K680" s="184"/>
      <c r="L680" s="184"/>
      <c r="M680" s="184"/>
    </row>
    <row r="681" spans="1:13" s="146" customFormat="1">
      <c r="A681" s="132"/>
      <c r="B681" s="132"/>
      <c r="C681" s="132"/>
      <c r="E681" s="139"/>
      <c r="F681" s="134"/>
      <c r="G681" s="135"/>
      <c r="H681" s="182"/>
      <c r="I681" s="182"/>
      <c r="J681" s="182"/>
      <c r="K681" s="184"/>
      <c r="L681" s="184"/>
      <c r="M681" s="184"/>
    </row>
    <row r="682" spans="1:13" s="146" customFormat="1">
      <c r="A682" s="132"/>
      <c r="B682" s="132"/>
      <c r="C682" s="132"/>
      <c r="E682" s="139"/>
      <c r="F682" s="134"/>
      <c r="G682" s="135"/>
      <c r="H682" s="182"/>
      <c r="I682" s="182"/>
      <c r="J682" s="182"/>
      <c r="K682" s="184"/>
      <c r="L682" s="184"/>
      <c r="M682" s="184"/>
    </row>
    <row r="683" spans="1:13" s="146" customFormat="1">
      <c r="A683" s="132"/>
      <c r="B683" s="132"/>
      <c r="C683" s="132"/>
      <c r="E683" s="139"/>
      <c r="F683" s="134"/>
      <c r="G683" s="135"/>
      <c r="H683" s="182"/>
      <c r="I683" s="182"/>
      <c r="J683" s="182"/>
      <c r="K683" s="184"/>
      <c r="L683" s="184"/>
      <c r="M683" s="184"/>
    </row>
    <row r="684" spans="1:13" s="146" customFormat="1">
      <c r="A684" s="132"/>
      <c r="B684" s="132"/>
      <c r="C684" s="132"/>
      <c r="E684" s="139"/>
      <c r="F684" s="134"/>
      <c r="G684" s="135"/>
      <c r="H684" s="182"/>
      <c r="I684" s="182"/>
      <c r="J684" s="182"/>
      <c r="K684" s="184"/>
      <c r="L684" s="184"/>
      <c r="M684" s="184"/>
    </row>
    <row r="685" spans="1:13" s="146" customFormat="1">
      <c r="A685" s="132"/>
      <c r="B685" s="132"/>
      <c r="C685" s="132"/>
      <c r="E685" s="139"/>
      <c r="F685" s="134"/>
      <c r="G685" s="135"/>
      <c r="H685" s="182"/>
      <c r="I685" s="182"/>
      <c r="J685" s="182"/>
      <c r="K685" s="184"/>
      <c r="L685" s="184"/>
      <c r="M685" s="184"/>
    </row>
    <row r="686" spans="1:13" s="146" customFormat="1">
      <c r="A686" s="132"/>
      <c r="B686" s="132"/>
      <c r="C686" s="132"/>
      <c r="E686" s="139"/>
      <c r="F686" s="134"/>
      <c r="G686" s="135"/>
      <c r="H686" s="182"/>
      <c r="I686" s="182"/>
      <c r="J686" s="182"/>
      <c r="K686" s="184"/>
      <c r="L686" s="184"/>
      <c r="M686" s="184"/>
    </row>
    <row r="687" spans="1:13" s="146" customFormat="1">
      <c r="A687" s="132"/>
      <c r="B687" s="132"/>
      <c r="C687" s="132"/>
      <c r="E687" s="139"/>
      <c r="F687" s="134"/>
      <c r="G687" s="135"/>
      <c r="H687" s="182"/>
      <c r="I687" s="182"/>
      <c r="J687" s="182"/>
      <c r="K687" s="184"/>
      <c r="L687" s="184"/>
      <c r="M687" s="184"/>
    </row>
    <row r="688" spans="1:13" s="146" customFormat="1">
      <c r="A688" s="132"/>
      <c r="B688" s="132"/>
      <c r="C688" s="132"/>
      <c r="E688" s="139"/>
      <c r="F688" s="134"/>
      <c r="G688" s="135"/>
      <c r="H688" s="182"/>
      <c r="I688" s="182"/>
      <c r="J688" s="182"/>
      <c r="K688" s="184"/>
      <c r="L688" s="184"/>
      <c r="M688" s="184"/>
    </row>
    <row r="689" spans="1:13" s="146" customFormat="1">
      <c r="A689" s="132"/>
      <c r="B689" s="132"/>
      <c r="C689" s="132"/>
      <c r="E689" s="139"/>
      <c r="F689" s="134"/>
      <c r="G689" s="135"/>
      <c r="H689" s="182"/>
      <c r="I689" s="182"/>
      <c r="J689" s="182"/>
      <c r="K689" s="184"/>
      <c r="L689" s="184"/>
      <c r="M689" s="184"/>
    </row>
    <row r="690" spans="1:13" s="146" customFormat="1">
      <c r="A690" s="132"/>
      <c r="B690" s="132"/>
      <c r="C690" s="132"/>
      <c r="E690" s="139"/>
      <c r="F690" s="134"/>
      <c r="G690" s="135"/>
      <c r="H690" s="182"/>
      <c r="I690" s="182"/>
      <c r="J690" s="182"/>
      <c r="K690" s="184"/>
      <c r="L690" s="184"/>
      <c r="M690" s="184"/>
    </row>
    <row r="691" spans="1:13" s="146" customFormat="1">
      <c r="A691" s="132"/>
      <c r="B691" s="132"/>
      <c r="C691" s="132"/>
      <c r="E691" s="139"/>
      <c r="F691" s="134"/>
      <c r="G691" s="135"/>
      <c r="H691" s="182"/>
      <c r="I691" s="182"/>
      <c r="J691" s="182"/>
      <c r="K691" s="184"/>
      <c r="L691" s="184"/>
      <c r="M691" s="184"/>
    </row>
    <row r="692" spans="1:13" s="146" customFormat="1">
      <c r="A692" s="132"/>
      <c r="B692" s="132"/>
      <c r="C692" s="132"/>
      <c r="E692" s="139"/>
      <c r="F692" s="134"/>
      <c r="G692" s="135"/>
      <c r="H692" s="182"/>
      <c r="I692" s="182"/>
      <c r="J692" s="182"/>
      <c r="K692" s="184"/>
      <c r="L692" s="184"/>
      <c r="M692" s="184"/>
    </row>
    <row r="693" spans="1:13" s="146" customFormat="1">
      <c r="A693" s="132"/>
      <c r="B693" s="132"/>
      <c r="C693" s="132"/>
      <c r="E693" s="139"/>
      <c r="F693" s="134"/>
      <c r="G693" s="135"/>
      <c r="H693" s="182"/>
      <c r="I693" s="182"/>
      <c r="J693" s="182"/>
      <c r="K693" s="184"/>
      <c r="L693" s="184"/>
      <c r="M693" s="184"/>
    </row>
    <row r="694" spans="1:13" s="146" customFormat="1">
      <c r="A694" s="132"/>
      <c r="B694" s="132"/>
      <c r="C694" s="132"/>
      <c r="E694" s="139"/>
      <c r="F694" s="134"/>
      <c r="G694" s="135"/>
      <c r="H694" s="182"/>
      <c r="I694" s="182"/>
      <c r="J694" s="182"/>
      <c r="K694" s="184"/>
      <c r="L694" s="184"/>
      <c r="M694" s="184"/>
    </row>
    <row r="695" spans="1:13" s="146" customFormat="1">
      <c r="A695" s="132"/>
      <c r="B695" s="132"/>
      <c r="C695" s="132"/>
      <c r="E695" s="139"/>
      <c r="F695" s="134"/>
      <c r="G695" s="135"/>
      <c r="H695" s="182"/>
      <c r="I695" s="182"/>
      <c r="J695" s="182"/>
      <c r="K695" s="184"/>
      <c r="L695" s="184"/>
      <c r="M695" s="184"/>
    </row>
    <row r="696" spans="1:13" s="146" customFormat="1">
      <c r="A696" s="132"/>
      <c r="B696" s="132"/>
      <c r="C696" s="132"/>
      <c r="E696" s="139"/>
      <c r="F696" s="134"/>
      <c r="G696" s="135"/>
      <c r="H696" s="182"/>
      <c r="I696" s="182"/>
      <c r="J696" s="182"/>
      <c r="K696" s="184"/>
      <c r="L696" s="184"/>
      <c r="M696" s="184"/>
    </row>
    <row r="697" spans="1:13" s="146" customFormat="1">
      <c r="A697" s="132"/>
      <c r="B697" s="132"/>
      <c r="C697" s="132"/>
      <c r="E697" s="139"/>
      <c r="F697" s="134"/>
      <c r="G697" s="135"/>
      <c r="H697" s="182"/>
      <c r="I697" s="182"/>
      <c r="J697" s="182"/>
      <c r="K697" s="184"/>
      <c r="L697" s="184"/>
      <c r="M697" s="184"/>
    </row>
    <row r="698" spans="1:13" s="146" customFormat="1">
      <c r="A698" s="132"/>
      <c r="B698" s="132"/>
      <c r="C698" s="132"/>
      <c r="E698" s="139"/>
      <c r="F698" s="134"/>
      <c r="G698" s="135"/>
      <c r="H698" s="182"/>
      <c r="I698" s="182"/>
      <c r="J698" s="182"/>
      <c r="K698" s="184"/>
      <c r="L698" s="184"/>
      <c r="M698" s="184"/>
    </row>
    <row r="699" spans="1:13" s="146" customFormat="1">
      <c r="A699" s="132"/>
      <c r="B699" s="132"/>
      <c r="C699" s="132"/>
      <c r="E699" s="139"/>
      <c r="F699" s="134"/>
      <c r="G699" s="135"/>
      <c r="H699" s="182"/>
      <c r="I699" s="182"/>
      <c r="J699" s="182"/>
      <c r="K699" s="184"/>
      <c r="L699" s="184"/>
      <c r="M699" s="184"/>
    </row>
    <row r="700" spans="1:13" s="146" customFormat="1">
      <c r="A700" s="132"/>
      <c r="B700" s="132"/>
      <c r="C700" s="132"/>
      <c r="E700" s="139"/>
      <c r="F700" s="134"/>
      <c r="G700" s="135"/>
      <c r="H700" s="182"/>
      <c r="I700" s="182"/>
      <c r="J700" s="182"/>
      <c r="K700" s="184"/>
      <c r="L700" s="184"/>
      <c r="M700" s="184"/>
    </row>
    <row r="701" spans="1:13" s="146" customFormat="1">
      <c r="A701" s="132"/>
      <c r="B701" s="132"/>
      <c r="C701" s="132"/>
      <c r="E701" s="139"/>
      <c r="F701" s="134"/>
      <c r="G701" s="135"/>
      <c r="H701" s="182"/>
      <c r="I701" s="182"/>
      <c r="J701" s="182"/>
      <c r="K701" s="184"/>
      <c r="L701" s="184"/>
      <c r="M701" s="184"/>
    </row>
    <row r="702" spans="1:13" s="146" customFormat="1">
      <c r="A702" s="132"/>
      <c r="B702" s="132"/>
      <c r="C702" s="132"/>
      <c r="E702" s="139"/>
      <c r="F702" s="134"/>
      <c r="G702" s="135"/>
      <c r="H702" s="182"/>
      <c r="I702" s="182"/>
      <c r="J702" s="182"/>
      <c r="K702" s="184"/>
      <c r="L702" s="184"/>
      <c r="M702" s="184"/>
    </row>
    <row r="703" spans="1:13" s="146" customFormat="1">
      <c r="A703" s="132"/>
      <c r="B703" s="132"/>
      <c r="C703" s="132"/>
      <c r="E703" s="139"/>
      <c r="F703" s="134"/>
      <c r="G703" s="135"/>
      <c r="H703" s="182"/>
      <c r="I703" s="182"/>
      <c r="J703" s="182"/>
      <c r="K703" s="184"/>
      <c r="L703" s="184"/>
      <c r="M703" s="184"/>
    </row>
    <row r="704" spans="1:13" s="146" customFormat="1">
      <c r="A704" s="132"/>
      <c r="B704" s="132"/>
      <c r="C704" s="132"/>
      <c r="E704" s="139"/>
      <c r="F704" s="134"/>
      <c r="G704" s="135"/>
      <c r="H704" s="182"/>
      <c r="I704" s="182"/>
      <c r="J704" s="182"/>
      <c r="K704" s="184"/>
      <c r="L704" s="184"/>
      <c r="M704" s="184"/>
    </row>
    <row r="705" spans="1:13" s="146" customFormat="1">
      <c r="A705" s="132"/>
      <c r="B705" s="132"/>
      <c r="C705" s="132"/>
      <c r="E705" s="139"/>
      <c r="F705" s="134"/>
      <c r="G705" s="135"/>
      <c r="H705" s="182"/>
      <c r="I705" s="182"/>
      <c r="J705" s="182"/>
      <c r="K705" s="184"/>
      <c r="L705" s="184"/>
      <c r="M705" s="184"/>
    </row>
    <row r="706" spans="1:13" s="146" customFormat="1">
      <c r="A706" s="132"/>
      <c r="B706" s="132"/>
      <c r="C706" s="132"/>
      <c r="E706" s="139"/>
      <c r="F706" s="134"/>
      <c r="G706" s="135"/>
      <c r="H706" s="182"/>
      <c r="I706" s="182"/>
      <c r="J706" s="182"/>
      <c r="K706" s="184"/>
      <c r="L706" s="184"/>
      <c r="M706" s="184"/>
    </row>
    <row r="707" spans="1:13" s="146" customFormat="1">
      <c r="A707" s="132"/>
      <c r="B707" s="132"/>
      <c r="C707" s="132"/>
      <c r="E707" s="139"/>
      <c r="F707" s="134"/>
      <c r="G707" s="135"/>
      <c r="H707" s="182"/>
      <c r="I707" s="182"/>
      <c r="J707" s="182"/>
      <c r="K707" s="184"/>
      <c r="L707" s="184"/>
      <c r="M707" s="184"/>
    </row>
    <row r="708" spans="1:13" s="146" customFormat="1">
      <c r="A708" s="132"/>
      <c r="B708" s="132"/>
      <c r="C708" s="132"/>
      <c r="E708" s="139"/>
      <c r="F708" s="134"/>
      <c r="G708" s="135"/>
      <c r="H708" s="182"/>
      <c r="I708" s="182"/>
      <c r="J708" s="182"/>
      <c r="K708" s="184"/>
      <c r="L708" s="184"/>
      <c r="M708" s="184"/>
    </row>
    <row r="709" spans="1:13" s="146" customFormat="1">
      <c r="A709" s="132"/>
      <c r="B709" s="132"/>
      <c r="C709" s="132"/>
      <c r="E709" s="139"/>
      <c r="F709" s="134"/>
      <c r="G709" s="135"/>
      <c r="H709" s="182"/>
      <c r="I709" s="182"/>
      <c r="J709" s="182"/>
      <c r="K709" s="184"/>
      <c r="L709" s="184"/>
      <c r="M709" s="184"/>
    </row>
    <row r="710" spans="1:13" s="146" customFormat="1">
      <c r="A710" s="132"/>
      <c r="B710" s="132"/>
      <c r="C710" s="132"/>
      <c r="E710" s="139"/>
      <c r="F710" s="134"/>
      <c r="G710" s="135"/>
      <c r="H710" s="182"/>
      <c r="I710" s="182"/>
      <c r="J710" s="182"/>
      <c r="K710" s="184"/>
      <c r="L710" s="184"/>
      <c r="M710" s="184"/>
    </row>
    <row r="711" spans="1:13" s="146" customFormat="1">
      <c r="A711" s="132"/>
      <c r="B711" s="132"/>
      <c r="C711" s="132"/>
      <c r="E711" s="139"/>
      <c r="F711" s="134"/>
      <c r="G711" s="135"/>
      <c r="H711" s="182"/>
      <c r="I711" s="182"/>
      <c r="J711" s="182"/>
      <c r="K711" s="184"/>
      <c r="L711" s="184"/>
      <c r="M711" s="184"/>
    </row>
    <row r="712" spans="1:13" s="146" customFormat="1">
      <c r="A712" s="132"/>
      <c r="B712" s="132"/>
      <c r="C712" s="132"/>
      <c r="E712" s="139"/>
      <c r="F712" s="134"/>
      <c r="G712" s="135"/>
      <c r="H712" s="182"/>
      <c r="I712" s="182"/>
      <c r="J712" s="182"/>
      <c r="K712" s="184"/>
      <c r="L712" s="184"/>
      <c r="M712" s="184"/>
    </row>
    <row r="713" spans="1:13" s="146" customFormat="1">
      <c r="A713" s="132"/>
      <c r="B713" s="132"/>
      <c r="C713" s="132"/>
      <c r="E713" s="139"/>
      <c r="F713" s="134"/>
      <c r="G713" s="135"/>
      <c r="H713" s="182"/>
      <c r="I713" s="182"/>
      <c r="J713" s="182"/>
      <c r="K713" s="184"/>
      <c r="L713" s="184"/>
      <c r="M713" s="184"/>
    </row>
    <row r="714" spans="1:13" s="146" customFormat="1">
      <c r="A714" s="132"/>
      <c r="B714" s="132"/>
      <c r="C714" s="132"/>
      <c r="E714" s="139"/>
      <c r="F714" s="134"/>
      <c r="G714" s="135"/>
      <c r="H714" s="182"/>
      <c r="I714" s="182"/>
      <c r="J714" s="182"/>
      <c r="K714" s="184"/>
      <c r="L714" s="184"/>
      <c r="M714" s="184"/>
    </row>
    <row r="715" spans="1:13" s="146" customFormat="1">
      <c r="A715" s="132"/>
      <c r="B715" s="132"/>
      <c r="C715" s="132"/>
      <c r="E715" s="139"/>
      <c r="F715" s="134"/>
      <c r="G715" s="135"/>
      <c r="H715" s="182"/>
      <c r="I715" s="182"/>
      <c r="J715" s="182"/>
      <c r="K715" s="184"/>
      <c r="L715" s="184"/>
      <c r="M715" s="184"/>
    </row>
    <row r="716" spans="1:13" s="146" customFormat="1">
      <c r="A716" s="132"/>
      <c r="B716" s="132"/>
      <c r="C716" s="132"/>
      <c r="E716" s="139"/>
      <c r="F716" s="134"/>
      <c r="G716" s="135"/>
      <c r="H716" s="182"/>
      <c r="I716" s="182"/>
      <c r="J716" s="182"/>
      <c r="K716" s="184"/>
      <c r="L716" s="184"/>
      <c r="M716" s="184"/>
    </row>
    <row r="717" spans="1:13" s="146" customFormat="1">
      <c r="A717" s="132"/>
      <c r="B717" s="132"/>
      <c r="C717" s="132"/>
      <c r="E717" s="139"/>
      <c r="F717" s="134"/>
      <c r="G717" s="135"/>
      <c r="H717" s="182"/>
      <c r="I717" s="182"/>
      <c r="J717" s="182"/>
      <c r="K717" s="184"/>
      <c r="L717" s="184"/>
      <c r="M717" s="184"/>
    </row>
    <row r="718" spans="1:13" s="146" customFormat="1">
      <c r="A718" s="132"/>
      <c r="B718" s="132"/>
      <c r="C718" s="132"/>
      <c r="E718" s="139"/>
      <c r="F718" s="134"/>
      <c r="G718" s="135"/>
      <c r="H718" s="182"/>
      <c r="I718" s="182"/>
      <c r="J718" s="182"/>
      <c r="K718" s="184"/>
      <c r="L718" s="184"/>
      <c r="M718" s="184"/>
    </row>
    <row r="719" spans="1:13" s="146" customFormat="1">
      <c r="A719" s="132"/>
      <c r="B719" s="132"/>
      <c r="C719" s="132"/>
      <c r="E719" s="139"/>
      <c r="F719" s="134"/>
      <c r="G719" s="135"/>
      <c r="H719" s="182"/>
      <c r="I719" s="182"/>
      <c r="J719" s="182"/>
      <c r="K719" s="184"/>
      <c r="L719" s="184"/>
      <c r="M719" s="184"/>
    </row>
    <row r="720" spans="1:13" s="146" customFormat="1">
      <c r="A720" s="132"/>
      <c r="B720" s="132"/>
      <c r="C720" s="132"/>
      <c r="E720" s="139"/>
      <c r="F720" s="134"/>
      <c r="G720" s="135"/>
      <c r="H720" s="182"/>
      <c r="I720" s="182"/>
      <c r="J720" s="182"/>
      <c r="K720" s="184"/>
      <c r="L720" s="184"/>
      <c r="M720" s="184"/>
    </row>
    <row r="721" spans="1:13" s="146" customFormat="1">
      <c r="A721" s="132"/>
      <c r="B721" s="132"/>
      <c r="C721" s="132"/>
      <c r="E721" s="139"/>
      <c r="F721" s="134"/>
      <c r="G721" s="135"/>
      <c r="H721" s="182"/>
      <c r="I721" s="182"/>
      <c r="J721" s="182"/>
      <c r="K721" s="184"/>
      <c r="L721" s="184"/>
      <c r="M721" s="184"/>
    </row>
    <row r="722" spans="1:13" s="146" customFormat="1">
      <c r="A722" s="132"/>
      <c r="B722" s="132"/>
      <c r="C722" s="132"/>
      <c r="E722" s="139"/>
      <c r="F722" s="134"/>
      <c r="G722" s="135"/>
      <c r="H722" s="182"/>
      <c r="I722" s="182"/>
      <c r="J722" s="182"/>
      <c r="K722" s="184"/>
      <c r="L722" s="184"/>
      <c r="M722" s="184"/>
    </row>
    <row r="723" spans="1:13" s="146" customFormat="1">
      <c r="A723" s="132"/>
      <c r="B723" s="132"/>
      <c r="C723" s="132"/>
      <c r="E723" s="139"/>
      <c r="F723" s="134"/>
      <c r="G723" s="135"/>
      <c r="H723" s="182"/>
      <c r="I723" s="182"/>
      <c r="J723" s="182"/>
      <c r="K723" s="184"/>
      <c r="L723" s="184"/>
      <c r="M723" s="184"/>
    </row>
    <row r="724" spans="1:13" s="146" customFormat="1">
      <c r="A724" s="132"/>
      <c r="B724" s="132"/>
      <c r="C724" s="132"/>
      <c r="E724" s="139"/>
      <c r="F724" s="134"/>
      <c r="G724" s="135"/>
      <c r="H724" s="182"/>
      <c r="I724" s="182"/>
      <c r="J724" s="182"/>
      <c r="K724" s="184"/>
      <c r="L724" s="184"/>
      <c r="M724" s="184"/>
    </row>
    <row r="725" spans="1:13" s="146" customFormat="1">
      <c r="A725" s="132"/>
      <c r="B725" s="132"/>
      <c r="C725" s="132"/>
      <c r="E725" s="139"/>
      <c r="F725" s="134"/>
      <c r="G725" s="135"/>
      <c r="H725" s="182"/>
      <c r="I725" s="182"/>
      <c r="J725" s="182"/>
      <c r="K725" s="184"/>
      <c r="L725" s="184"/>
      <c r="M725" s="184"/>
    </row>
    <row r="726" spans="1:13" s="146" customFormat="1">
      <c r="A726" s="132"/>
      <c r="B726" s="132"/>
      <c r="C726" s="132"/>
      <c r="E726" s="139"/>
      <c r="F726" s="134"/>
      <c r="G726" s="135"/>
      <c r="H726" s="182"/>
      <c r="I726" s="182"/>
      <c r="J726" s="182"/>
      <c r="K726" s="184"/>
      <c r="L726" s="184"/>
      <c r="M726" s="184"/>
    </row>
    <row r="727" spans="1:13" s="146" customFormat="1">
      <c r="A727" s="132"/>
      <c r="B727" s="132"/>
      <c r="C727" s="132"/>
      <c r="E727" s="139"/>
      <c r="F727" s="134"/>
      <c r="G727" s="135"/>
      <c r="H727" s="182"/>
      <c r="I727" s="182"/>
      <c r="J727" s="182"/>
      <c r="K727" s="184"/>
      <c r="L727" s="184"/>
      <c r="M727" s="184"/>
    </row>
    <row r="728" spans="1:13" s="146" customFormat="1">
      <c r="A728" s="132"/>
      <c r="B728" s="132"/>
      <c r="C728" s="132"/>
      <c r="E728" s="139"/>
      <c r="F728" s="134"/>
      <c r="G728" s="135"/>
      <c r="H728" s="182"/>
      <c r="I728" s="182"/>
      <c r="J728" s="182"/>
      <c r="K728" s="184"/>
      <c r="L728" s="184"/>
      <c r="M728" s="184"/>
    </row>
    <row r="729" spans="1:13" s="146" customFormat="1">
      <c r="A729" s="132"/>
      <c r="B729" s="132"/>
      <c r="C729" s="132"/>
      <c r="E729" s="139"/>
      <c r="F729" s="134"/>
      <c r="G729" s="135"/>
      <c r="H729" s="182"/>
      <c r="I729" s="182"/>
      <c r="J729" s="182"/>
      <c r="K729" s="184"/>
      <c r="L729" s="184"/>
      <c r="M729" s="184"/>
    </row>
    <row r="730" spans="1:13" s="146" customFormat="1">
      <c r="A730" s="132"/>
      <c r="B730" s="132"/>
      <c r="C730" s="132"/>
      <c r="E730" s="139"/>
      <c r="F730" s="134"/>
      <c r="G730" s="135"/>
      <c r="H730" s="182"/>
      <c r="I730" s="182"/>
      <c r="J730" s="182"/>
      <c r="K730" s="184"/>
      <c r="L730" s="184"/>
      <c r="M730" s="184"/>
    </row>
    <row r="731" spans="1:13" s="146" customFormat="1">
      <c r="A731" s="132"/>
      <c r="B731" s="132"/>
      <c r="C731" s="132"/>
      <c r="E731" s="139"/>
      <c r="F731" s="134"/>
      <c r="G731" s="135"/>
      <c r="H731" s="182"/>
      <c r="I731" s="182"/>
      <c r="J731" s="182"/>
      <c r="K731" s="184"/>
      <c r="L731" s="184"/>
      <c r="M731" s="184"/>
    </row>
    <row r="732" spans="1:13" s="146" customFormat="1">
      <c r="A732" s="132"/>
      <c r="B732" s="132"/>
      <c r="C732" s="132"/>
      <c r="E732" s="139"/>
      <c r="F732" s="134"/>
      <c r="G732" s="135"/>
      <c r="H732" s="182"/>
      <c r="I732" s="182"/>
      <c r="J732" s="182"/>
      <c r="K732" s="184"/>
      <c r="L732" s="184"/>
      <c r="M732" s="184"/>
    </row>
    <row r="733" spans="1:13" s="146" customFormat="1">
      <c r="A733" s="132"/>
      <c r="B733" s="132"/>
      <c r="C733" s="132"/>
      <c r="E733" s="139"/>
      <c r="F733" s="134"/>
      <c r="G733" s="135"/>
      <c r="H733" s="182"/>
      <c r="I733" s="182"/>
      <c r="J733" s="182"/>
      <c r="K733" s="184"/>
      <c r="L733" s="184"/>
      <c r="M733" s="184"/>
    </row>
    <row r="734" spans="1:13" s="146" customFormat="1">
      <c r="A734" s="132"/>
      <c r="B734" s="132"/>
      <c r="C734" s="132"/>
      <c r="E734" s="139"/>
      <c r="F734" s="134"/>
      <c r="G734" s="135"/>
      <c r="H734" s="182"/>
      <c r="I734" s="182"/>
      <c r="J734" s="182"/>
      <c r="K734" s="184"/>
      <c r="L734" s="184"/>
      <c r="M734" s="184"/>
    </row>
    <row r="735" spans="1:13" s="146" customFormat="1">
      <c r="A735" s="132"/>
      <c r="B735" s="132"/>
      <c r="C735" s="132"/>
      <c r="E735" s="139"/>
      <c r="F735" s="134"/>
      <c r="G735" s="135"/>
      <c r="H735" s="182"/>
      <c r="I735" s="182"/>
      <c r="J735" s="182"/>
      <c r="K735" s="184"/>
      <c r="L735" s="184"/>
      <c r="M735" s="184"/>
    </row>
    <row r="736" spans="1:13" s="146" customFormat="1">
      <c r="A736" s="132"/>
      <c r="B736" s="132"/>
      <c r="C736" s="132"/>
      <c r="E736" s="139"/>
      <c r="F736" s="134"/>
      <c r="G736" s="135"/>
      <c r="H736" s="182"/>
      <c r="I736" s="182"/>
      <c r="J736" s="182"/>
      <c r="K736" s="184"/>
      <c r="L736" s="184"/>
      <c r="M736" s="184"/>
    </row>
    <row r="737" spans="1:13" s="146" customFormat="1">
      <c r="A737" s="132"/>
      <c r="B737" s="132"/>
      <c r="C737" s="132"/>
      <c r="E737" s="139"/>
      <c r="F737" s="134"/>
      <c r="G737" s="135"/>
      <c r="H737" s="182"/>
      <c r="I737" s="182"/>
      <c r="J737" s="182"/>
      <c r="K737" s="184"/>
      <c r="L737" s="184"/>
      <c r="M737" s="184"/>
    </row>
    <row r="738" spans="1:13" s="146" customFormat="1">
      <c r="A738" s="132"/>
      <c r="B738" s="132"/>
      <c r="C738" s="132"/>
      <c r="E738" s="139"/>
      <c r="F738" s="134"/>
      <c r="G738" s="135"/>
      <c r="H738" s="182"/>
      <c r="I738" s="182"/>
      <c r="J738" s="182"/>
      <c r="K738" s="184"/>
      <c r="L738" s="184"/>
      <c r="M738" s="184"/>
    </row>
    <row r="739" spans="1:13" s="146" customFormat="1">
      <c r="A739" s="132"/>
      <c r="B739" s="132"/>
      <c r="C739" s="132"/>
      <c r="E739" s="139"/>
      <c r="F739" s="134"/>
      <c r="G739" s="135"/>
      <c r="H739" s="182"/>
      <c r="I739" s="182"/>
      <c r="J739" s="182"/>
      <c r="K739" s="184"/>
      <c r="L739" s="184"/>
      <c r="M739" s="184"/>
    </row>
    <row r="740" spans="1:13" s="146" customFormat="1">
      <c r="A740" s="132"/>
      <c r="B740" s="132"/>
      <c r="C740" s="132"/>
      <c r="E740" s="139"/>
      <c r="F740" s="134"/>
      <c r="G740" s="135"/>
      <c r="H740" s="182"/>
      <c r="I740" s="182"/>
      <c r="J740" s="182"/>
      <c r="K740" s="184"/>
      <c r="L740" s="184"/>
      <c r="M740" s="184"/>
    </row>
    <row r="741" spans="1:13" s="146" customFormat="1">
      <c r="A741" s="132"/>
      <c r="B741" s="132"/>
      <c r="C741" s="132"/>
      <c r="E741" s="139"/>
      <c r="F741" s="134"/>
      <c r="G741" s="135"/>
      <c r="H741" s="182"/>
      <c r="I741" s="182"/>
      <c r="J741" s="182"/>
      <c r="K741" s="184"/>
      <c r="L741" s="184"/>
      <c r="M741" s="184"/>
    </row>
    <row r="742" spans="1:13" s="146" customFormat="1">
      <c r="A742" s="132"/>
      <c r="B742" s="132"/>
      <c r="C742" s="132"/>
      <c r="E742" s="139"/>
      <c r="F742" s="134"/>
      <c r="G742" s="135"/>
      <c r="H742" s="182"/>
      <c r="I742" s="182"/>
      <c r="J742" s="182"/>
      <c r="K742" s="184"/>
      <c r="L742" s="184"/>
      <c r="M742" s="184"/>
    </row>
    <row r="743" spans="1:13" s="146" customFormat="1">
      <c r="A743" s="132"/>
      <c r="B743" s="132"/>
      <c r="C743" s="132"/>
      <c r="E743" s="139"/>
      <c r="F743" s="134"/>
      <c r="G743" s="135"/>
      <c r="H743" s="182"/>
      <c r="I743" s="182"/>
      <c r="J743" s="182"/>
      <c r="K743" s="184"/>
      <c r="L743" s="184"/>
      <c r="M743" s="184"/>
    </row>
    <row r="744" spans="1:13" s="146" customFormat="1">
      <c r="A744" s="132"/>
      <c r="B744" s="132"/>
      <c r="C744" s="132"/>
      <c r="E744" s="139"/>
      <c r="F744" s="134"/>
      <c r="G744" s="135"/>
      <c r="H744" s="182"/>
      <c r="I744" s="182"/>
      <c r="J744" s="182"/>
      <c r="K744" s="184"/>
      <c r="L744" s="184"/>
      <c r="M744" s="184"/>
    </row>
    <row r="745" spans="1:13" s="146" customFormat="1">
      <c r="A745" s="132"/>
      <c r="B745" s="132"/>
      <c r="C745" s="132"/>
      <c r="E745" s="139"/>
      <c r="F745" s="134"/>
      <c r="G745" s="135"/>
      <c r="H745" s="182"/>
      <c r="I745" s="182"/>
      <c r="J745" s="182"/>
      <c r="K745" s="184"/>
      <c r="L745" s="184"/>
      <c r="M745" s="184"/>
    </row>
    <row r="746" spans="1:13" s="146" customFormat="1">
      <c r="A746" s="132"/>
      <c r="B746" s="132"/>
      <c r="C746" s="132"/>
      <c r="E746" s="139"/>
      <c r="F746" s="134"/>
      <c r="G746" s="135"/>
      <c r="H746" s="182"/>
      <c r="I746" s="182"/>
      <c r="J746" s="182"/>
      <c r="K746" s="184"/>
      <c r="L746" s="184"/>
      <c r="M746" s="184"/>
    </row>
    <row r="747" spans="1:13" s="146" customFormat="1">
      <c r="A747" s="132"/>
      <c r="B747" s="132"/>
      <c r="C747" s="132"/>
      <c r="E747" s="139"/>
      <c r="F747" s="134"/>
      <c r="G747" s="135"/>
      <c r="H747" s="182"/>
      <c r="I747" s="182"/>
      <c r="J747" s="182"/>
      <c r="K747" s="184"/>
      <c r="L747" s="184"/>
      <c r="M747" s="184"/>
    </row>
    <row r="748" spans="1:13" s="146" customFormat="1">
      <c r="A748" s="132"/>
      <c r="B748" s="132"/>
      <c r="C748" s="132"/>
      <c r="E748" s="139"/>
      <c r="F748" s="134"/>
      <c r="G748" s="135"/>
      <c r="H748" s="182"/>
      <c r="I748" s="182"/>
      <c r="J748" s="182"/>
      <c r="K748" s="184"/>
      <c r="L748" s="184"/>
      <c r="M748" s="184"/>
    </row>
    <row r="749" spans="1:13" s="146" customFormat="1">
      <c r="A749" s="132"/>
      <c r="B749" s="132"/>
      <c r="C749" s="132"/>
      <c r="E749" s="139"/>
      <c r="F749" s="134"/>
      <c r="G749" s="135"/>
      <c r="H749" s="182"/>
      <c r="I749" s="182"/>
      <c r="J749" s="182"/>
      <c r="K749" s="184"/>
      <c r="L749" s="184"/>
      <c r="M749" s="184"/>
    </row>
    <row r="750" spans="1:13" s="146" customFormat="1">
      <c r="A750" s="132"/>
      <c r="B750" s="132"/>
      <c r="C750" s="132"/>
      <c r="E750" s="139"/>
      <c r="F750" s="134"/>
      <c r="G750" s="135"/>
      <c r="H750" s="182"/>
      <c r="I750" s="182"/>
      <c r="J750" s="182"/>
      <c r="K750" s="184"/>
      <c r="L750" s="184"/>
      <c r="M750" s="184"/>
    </row>
    <row r="751" spans="1:13" s="146" customFormat="1">
      <c r="A751" s="132"/>
      <c r="B751" s="132"/>
      <c r="C751" s="132"/>
      <c r="E751" s="139"/>
      <c r="F751" s="134"/>
      <c r="G751" s="135"/>
      <c r="H751" s="182"/>
      <c r="I751" s="182"/>
      <c r="J751" s="182"/>
      <c r="K751" s="184"/>
      <c r="L751" s="184"/>
      <c r="M751" s="184"/>
    </row>
    <row r="752" spans="1:13" s="146" customFormat="1">
      <c r="A752" s="132"/>
      <c r="B752" s="132"/>
      <c r="C752" s="132"/>
      <c r="E752" s="139"/>
      <c r="F752" s="134"/>
      <c r="G752" s="135"/>
      <c r="H752" s="182"/>
      <c r="I752" s="182"/>
      <c r="J752" s="182"/>
      <c r="K752" s="184"/>
      <c r="L752" s="184"/>
      <c r="M752" s="184"/>
    </row>
    <row r="753" spans="1:13" s="146" customFormat="1">
      <c r="A753" s="132"/>
      <c r="B753" s="132"/>
      <c r="C753" s="132"/>
      <c r="E753" s="139"/>
      <c r="F753" s="134"/>
      <c r="G753" s="135"/>
      <c r="H753" s="182"/>
      <c r="I753" s="182"/>
      <c r="J753" s="182"/>
      <c r="K753" s="184"/>
      <c r="L753" s="184"/>
      <c r="M753" s="184"/>
    </row>
    <row r="754" spans="1:13" s="146" customFormat="1">
      <c r="A754" s="132"/>
      <c r="B754" s="132"/>
      <c r="C754" s="132"/>
      <c r="E754" s="139"/>
      <c r="F754" s="134"/>
      <c r="G754" s="135"/>
      <c r="H754" s="182"/>
      <c r="I754" s="182"/>
      <c r="J754" s="182"/>
      <c r="K754" s="184"/>
      <c r="L754" s="184"/>
      <c r="M754" s="184"/>
    </row>
    <row r="755" spans="1:13" s="146" customFormat="1">
      <c r="A755" s="132"/>
      <c r="B755" s="132"/>
      <c r="C755" s="132"/>
      <c r="E755" s="139"/>
      <c r="F755" s="134"/>
      <c r="G755" s="135"/>
      <c r="H755" s="182"/>
      <c r="I755" s="182"/>
      <c r="J755" s="182"/>
      <c r="K755" s="184"/>
      <c r="L755" s="184"/>
      <c r="M755" s="184"/>
    </row>
    <row r="756" spans="1:13" s="146" customFormat="1">
      <c r="A756" s="132"/>
      <c r="B756" s="132"/>
      <c r="C756" s="132"/>
      <c r="E756" s="139"/>
      <c r="F756" s="134"/>
      <c r="G756" s="135"/>
      <c r="H756" s="182"/>
      <c r="I756" s="182"/>
      <c r="J756" s="182"/>
      <c r="K756" s="184"/>
      <c r="L756" s="184"/>
      <c r="M756" s="184"/>
    </row>
    <row r="757" spans="1:13" s="146" customFormat="1">
      <c r="A757" s="132"/>
      <c r="B757" s="132"/>
      <c r="C757" s="132"/>
      <c r="E757" s="139"/>
      <c r="F757" s="134"/>
      <c r="G757" s="135"/>
      <c r="H757" s="182"/>
      <c r="I757" s="182"/>
      <c r="J757" s="182"/>
      <c r="K757" s="184"/>
      <c r="L757" s="184"/>
      <c r="M757" s="184"/>
    </row>
    <row r="758" spans="1:13" s="146" customFormat="1">
      <c r="A758" s="132"/>
      <c r="B758" s="132"/>
      <c r="C758" s="132"/>
      <c r="E758" s="139"/>
      <c r="F758" s="134"/>
      <c r="G758" s="135"/>
      <c r="H758" s="182"/>
      <c r="I758" s="182"/>
      <c r="J758" s="182"/>
      <c r="K758" s="184"/>
      <c r="L758" s="184"/>
      <c r="M758" s="184"/>
    </row>
    <row r="759" spans="1:13" s="146" customFormat="1">
      <c r="A759" s="132"/>
      <c r="B759" s="132"/>
      <c r="C759" s="132"/>
      <c r="E759" s="139"/>
      <c r="F759" s="134"/>
      <c r="G759" s="135"/>
      <c r="H759" s="182"/>
      <c r="I759" s="182"/>
      <c r="J759" s="182"/>
      <c r="K759" s="184"/>
      <c r="L759" s="184"/>
      <c r="M759" s="184"/>
    </row>
    <row r="760" spans="1:13" s="146" customFormat="1">
      <c r="A760" s="132"/>
      <c r="B760" s="132"/>
      <c r="C760" s="132"/>
      <c r="E760" s="139"/>
      <c r="F760" s="134"/>
      <c r="G760" s="135"/>
      <c r="H760" s="182"/>
      <c r="I760" s="182"/>
      <c r="J760" s="182"/>
      <c r="K760" s="184"/>
      <c r="L760" s="184"/>
      <c r="M760" s="184"/>
    </row>
    <row r="761" spans="1:13" s="146" customFormat="1">
      <c r="A761" s="132"/>
      <c r="B761" s="132"/>
      <c r="C761" s="132"/>
      <c r="E761" s="139"/>
      <c r="F761" s="134"/>
      <c r="G761" s="135"/>
      <c r="H761" s="182"/>
      <c r="I761" s="182"/>
      <c r="J761" s="182"/>
      <c r="K761" s="184"/>
      <c r="L761" s="184"/>
      <c r="M761" s="184"/>
    </row>
    <row r="762" spans="1:13" s="146" customFormat="1">
      <c r="A762" s="132"/>
      <c r="B762" s="132"/>
      <c r="C762" s="132"/>
      <c r="E762" s="139"/>
      <c r="F762" s="134"/>
      <c r="G762" s="135"/>
      <c r="H762" s="182"/>
      <c r="I762" s="182"/>
      <c r="J762" s="182"/>
      <c r="K762" s="184"/>
      <c r="L762" s="184"/>
      <c r="M762" s="184"/>
    </row>
    <row r="763" spans="1:13" s="146" customFormat="1">
      <c r="A763" s="132"/>
      <c r="B763" s="132"/>
      <c r="C763" s="132"/>
      <c r="E763" s="139"/>
      <c r="F763" s="134"/>
      <c r="G763" s="135"/>
      <c r="H763" s="182"/>
      <c r="I763" s="182"/>
      <c r="J763" s="182"/>
      <c r="K763" s="184"/>
      <c r="L763" s="184"/>
      <c r="M763" s="184"/>
    </row>
    <row r="764" spans="1:13" s="146" customFormat="1">
      <c r="A764" s="132"/>
      <c r="B764" s="132"/>
      <c r="C764" s="132"/>
      <c r="E764" s="139"/>
      <c r="F764" s="134"/>
      <c r="G764" s="135"/>
      <c r="H764" s="182"/>
      <c r="I764" s="182"/>
      <c r="J764" s="182"/>
      <c r="K764" s="184"/>
      <c r="L764" s="184"/>
      <c r="M764" s="184"/>
    </row>
    <row r="765" spans="1:13" s="146" customFormat="1">
      <c r="A765" s="132"/>
      <c r="B765" s="132"/>
      <c r="C765" s="132"/>
      <c r="E765" s="139"/>
      <c r="F765" s="134"/>
      <c r="G765" s="135"/>
      <c r="H765" s="182"/>
      <c r="I765" s="182"/>
      <c r="J765" s="182"/>
      <c r="K765" s="184"/>
      <c r="L765" s="184"/>
      <c r="M765" s="184"/>
    </row>
    <row r="766" spans="1:13" s="146" customFormat="1">
      <c r="A766" s="132"/>
      <c r="B766" s="132"/>
      <c r="C766" s="132"/>
      <c r="E766" s="139"/>
      <c r="F766" s="134"/>
      <c r="G766" s="135"/>
      <c r="H766" s="182"/>
      <c r="I766" s="182"/>
      <c r="J766" s="182"/>
      <c r="K766" s="184"/>
      <c r="L766" s="184"/>
      <c r="M766" s="184"/>
    </row>
    <row r="767" spans="1:13" s="146" customFormat="1">
      <c r="A767" s="132"/>
      <c r="B767" s="132"/>
      <c r="C767" s="132"/>
      <c r="E767" s="139"/>
      <c r="F767" s="134"/>
      <c r="G767" s="135"/>
      <c r="H767" s="182"/>
      <c r="I767" s="182"/>
      <c r="J767" s="182"/>
      <c r="K767" s="184"/>
      <c r="L767" s="184"/>
      <c r="M767" s="184"/>
    </row>
    <row r="768" spans="1:13" s="146" customFormat="1">
      <c r="A768" s="132"/>
      <c r="B768" s="132"/>
      <c r="C768" s="132"/>
      <c r="E768" s="139"/>
      <c r="F768" s="134"/>
      <c r="G768" s="135"/>
      <c r="H768" s="182"/>
      <c r="I768" s="182"/>
      <c r="J768" s="182"/>
      <c r="K768" s="184"/>
      <c r="L768" s="184"/>
      <c r="M768" s="184"/>
    </row>
    <row r="769" spans="1:13" s="146" customFormat="1">
      <c r="A769" s="132"/>
      <c r="B769" s="132"/>
      <c r="C769" s="132"/>
      <c r="E769" s="139"/>
      <c r="F769" s="134"/>
      <c r="G769" s="135"/>
      <c r="H769" s="182"/>
      <c r="I769" s="182"/>
      <c r="J769" s="182"/>
      <c r="K769" s="184"/>
      <c r="L769" s="184"/>
      <c r="M769" s="184"/>
    </row>
    <row r="770" spans="1:13" s="146" customFormat="1">
      <c r="A770" s="132"/>
      <c r="B770" s="132"/>
      <c r="C770" s="132"/>
      <c r="E770" s="139"/>
      <c r="F770" s="134"/>
      <c r="G770" s="135"/>
      <c r="H770" s="182"/>
      <c r="I770" s="182"/>
      <c r="J770" s="182"/>
      <c r="K770" s="184"/>
      <c r="L770" s="184"/>
      <c r="M770" s="184"/>
    </row>
    <row r="771" spans="1:13" s="146" customFormat="1">
      <c r="A771" s="132"/>
      <c r="B771" s="132"/>
      <c r="C771" s="132"/>
      <c r="E771" s="139"/>
      <c r="F771" s="134"/>
      <c r="G771" s="135"/>
      <c r="H771" s="182"/>
      <c r="I771" s="182"/>
      <c r="J771" s="182"/>
      <c r="K771" s="184"/>
      <c r="L771" s="184"/>
      <c r="M771" s="184"/>
    </row>
    <row r="772" spans="1:13" s="146" customFormat="1">
      <c r="A772" s="132"/>
      <c r="B772" s="132"/>
      <c r="C772" s="132"/>
      <c r="E772" s="139"/>
      <c r="F772" s="134"/>
      <c r="G772" s="135"/>
      <c r="H772" s="182"/>
      <c r="I772" s="182"/>
      <c r="J772" s="182"/>
      <c r="K772" s="184"/>
      <c r="L772" s="184"/>
      <c r="M772" s="184"/>
    </row>
    <row r="773" spans="1:13" s="146" customFormat="1">
      <c r="A773" s="132"/>
      <c r="B773" s="132"/>
      <c r="C773" s="132"/>
      <c r="E773" s="139"/>
      <c r="F773" s="134"/>
      <c r="G773" s="135"/>
      <c r="H773" s="182"/>
      <c r="I773" s="182"/>
      <c r="J773" s="182"/>
      <c r="K773" s="184"/>
      <c r="L773" s="184"/>
      <c r="M773" s="184"/>
    </row>
    <row r="774" spans="1:13" s="146" customFormat="1">
      <c r="A774" s="132"/>
      <c r="B774" s="132"/>
      <c r="C774" s="132"/>
      <c r="E774" s="139"/>
      <c r="F774" s="134"/>
      <c r="G774" s="135"/>
      <c r="H774" s="182"/>
      <c r="I774" s="182"/>
      <c r="J774" s="182"/>
      <c r="K774" s="184"/>
      <c r="L774" s="184"/>
      <c r="M774" s="184"/>
    </row>
    <row r="775" spans="1:13" s="146" customFormat="1">
      <c r="A775" s="132"/>
      <c r="B775" s="132"/>
      <c r="C775" s="132"/>
      <c r="E775" s="139"/>
      <c r="F775" s="134"/>
      <c r="G775" s="135"/>
      <c r="H775" s="182"/>
      <c r="I775" s="182"/>
      <c r="J775" s="182"/>
      <c r="K775" s="184"/>
      <c r="L775" s="184"/>
      <c r="M775" s="184"/>
    </row>
    <row r="776" spans="1:13" s="146" customFormat="1">
      <c r="A776" s="132"/>
      <c r="B776" s="132"/>
      <c r="C776" s="132"/>
      <c r="E776" s="139"/>
      <c r="F776" s="134"/>
      <c r="G776" s="135"/>
      <c r="H776" s="182"/>
      <c r="I776" s="182"/>
      <c r="J776" s="182"/>
      <c r="K776" s="184"/>
      <c r="L776" s="184"/>
      <c r="M776" s="184"/>
    </row>
    <row r="777" spans="1:13" s="146" customFormat="1">
      <c r="A777" s="132"/>
      <c r="B777" s="132"/>
      <c r="C777" s="132"/>
      <c r="E777" s="139"/>
      <c r="F777" s="134"/>
      <c r="G777" s="135"/>
      <c r="H777" s="182"/>
      <c r="I777" s="182"/>
      <c r="J777" s="182"/>
      <c r="K777" s="184"/>
      <c r="L777" s="184"/>
      <c r="M777" s="184"/>
    </row>
    <row r="778" spans="1:13" s="146" customFormat="1">
      <c r="A778" s="132"/>
      <c r="B778" s="132"/>
      <c r="C778" s="132"/>
      <c r="E778" s="139"/>
      <c r="F778" s="134"/>
      <c r="G778" s="135"/>
      <c r="H778" s="182"/>
      <c r="I778" s="182"/>
      <c r="J778" s="182"/>
      <c r="K778" s="184"/>
      <c r="L778" s="184"/>
      <c r="M778" s="184"/>
    </row>
    <row r="779" spans="1:13" s="146" customFormat="1">
      <c r="A779" s="132"/>
      <c r="B779" s="132"/>
      <c r="C779" s="132"/>
      <c r="E779" s="139"/>
      <c r="F779" s="134"/>
      <c r="G779" s="135"/>
      <c r="H779" s="182"/>
      <c r="I779" s="182"/>
      <c r="J779" s="182"/>
      <c r="K779" s="184"/>
      <c r="L779" s="184"/>
      <c r="M779" s="184"/>
    </row>
    <row r="780" spans="1:13" s="146" customFormat="1">
      <c r="A780" s="132"/>
      <c r="B780" s="132"/>
      <c r="C780" s="132"/>
      <c r="E780" s="139"/>
      <c r="F780" s="134"/>
      <c r="G780" s="135"/>
      <c r="H780" s="182"/>
      <c r="I780" s="182"/>
      <c r="J780" s="182"/>
      <c r="K780" s="184"/>
      <c r="L780" s="184"/>
      <c r="M780" s="184"/>
    </row>
    <row r="781" spans="1:13" s="146" customFormat="1">
      <c r="A781" s="132"/>
      <c r="B781" s="132"/>
      <c r="C781" s="132"/>
      <c r="E781" s="139"/>
      <c r="F781" s="134"/>
      <c r="G781" s="135"/>
      <c r="H781" s="182"/>
      <c r="I781" s="182"/>
      <c r="J781" s="182"/>
      <c r="K781" s="184"/>
      <c r="L781" s="184"/>
      <c r="M781" s="184"/>
    </row>
    <row r="782" spans="1:13" s="146" customFormat="1">
      <c r="A782" s="132"/>
      <c r="B782" s="132"/>
      <c r="C782" s="132"/>
      <c r="E782" s="139"/>
      <c r="F782" s="134"/>
      <c r="G782" s="135"/>
      <c r="H782" s="182"/>
      <c r="I782" s="182"/>
      <c r="J782" s="182"/>
      <c r="K782" s="184"/>
      <c r="L782" s="184"/>
      <c r="M782" s="184"/>
    </row>
    <row r="783" spans="1:13" s="146" customFormat="1">
      <c r="A783" s="132"/>
      <c r="B783" s="132"/>
      <c r="C783" s="132"/>
      <c r="E783" s="139"/>
      <c r="F783" s="134"/>
      <c r="G783" s="135"/>
      <c r="H783" s="182"/>
      <c r="I783" s="182"/>
      <c r="J783" s="182"/>
      <c r="K783" s="184"/>
      <c r="L783" s="184"/>
      <c r="M783" s="184"/>
    </row>
    <row r="784" spans="1:13" s="146" customFormat="1">
      <c r="A784" s="132"/>
      <c r="B784" s="132"/>
      <c r="C784" s="132"/>
      <c r="E784" s="139"/>
      <c r="F784" s="134"/>
      <c r="G784" s="135"/>
      <c r="H784" s="182"/>
      <c r="I784" s="182"/>
      <c r="J784" s="182"/>
      <c r="K784" s="184"/>
      <c r="L784" s="184"/>
      <c r="M784" s="184"/>
    </row>
    <row r="785" spans="1:13" s="146" customFormat="1">
      <c r="A785" s="132"/>
      <c r="B785" s="132"/>
      <c r="C785" s="132"/>
      <c r="E785" s="139"/>
      <c r="F785" s="134"/>
      <c r="G785" s="135"/>
      <c r="H785" s="182"/>
      <c r="I785" s="182"/>
      <c r="J785" s="182"/>
      <c r="K785" s="184"/>
      <c r="L785" s="184"/>
      <c r="M785" s="184"/>
    </row>
    <row r="786" spans="1:13" s="146" customFormat="1">
      <c r="A786" s="132"/>
      <c r="B786" s="132"/>
      <c r="C786" s="132"/>
      <c r="E786" s="139"/>
      <c r="F786" s="134"/>
      <c r="G786" s="135"/>
      <c r="H786" s="182"/>
      <c r="I786" s="182"/>
      <c r="J786" s="182"/>
      <c r="K786" s="184"/>
      <c r="L786" s="184"/>
      <c r="M786" s="184"/>
    </row>
    <row r="787" spans="1:13" s="146" customFormat="1">
      <c r="A787" s="132"/>
      <c r="B787" s="132"/>
      <c r="C787" s="132"/>
      <c r="E787" s="139"/>
      <c r="F787" s="134"/>
      <c r="G787" s="135"/>
      <c r="H787" s="182"/>
      <c r="I787" s="182"/>
      <c r="J787" s="182"/>
      <c r="K787" s="184"/>
      <c r="L787" s="184"/>
      <c r="M787" s="184"/>
    </row>
    <row r="788" spans="1:13" s="146" customFormat="1">
      <c r="A788" s="132"/>
      <c r="B788" s="132"/>
      <c r="C788" s="132"/>
      <c r="E788" s="139"/>
      <c r="F788" s="134"/>
      <c r="G788" s="135"/>
      <c r="H788" s="182"/>
      <c r="I788" s="182"/>
      <c r="J788" s="182"/>
      <c r="K788" s="184"/>
      <c r="L788" s="184"/>
      <c r="M788" s="184"/>
    </row>
    <row r="789" spans="1:13" s="146" customFormat="1">
      <c r="A789" s="132"/>
      <c r="B789" s="132"/>
      <c r="C789" s="132"/>
      <c r="E789" s="139"/>
      <c r="F789" s="134"/>
      <c r="G789" s="135"/>
      <c r="H789" s="182"/>
      <c r="I789" s="182"/>
      <c r="J789" s="182"/>
      <c r="K789" s="184"/>
      <c r="L789" s="184"/>
      <c r="M789" s="184"/>
    </row>
    <row r="790" spans="1:13" s="146" customFormat="1">
      <c r="A790" s="132"/>
      <c r="B790" s="132"/>
      <c r="C790" s="132"/>
      <c r="E790" s="139"/>
      <c r="F790" s="134"/>
      <c r="G790" s="135"/>
      <c r="H790" s="182"/>
      <c r="I790" s="182"/>
      <c r="J790" s="182"/>
      <c r="K790" s="184"/>
      <c r="L790" s="184"/>
      <c r="M790" s="184"/>
    </row>
    <row r="791" spans="1:13" s="146" customFormat="1">
      <c r="A791" s="132"/>
      <c r="B791" s="132"/>
      <c r="C791" s="132"/>
      <c r="E791" s="139"/>
      <c r="F791" s="134"/>
      <c r="G791" s="135"/>
      <c r="H791" s="182"/>
      <c r="I791" s="182"/>
      <c r="J791" s="182"/>
      <c r="K791" s="184"/>
      <c r="L791" s="184"/>
      <c r="M791" s="184"/>
    </row>
    <row r="792" spans="1:13" s="146" customFormat="1">
      <c r="A792" s="132"/>
      <c r="B792" s="132"/>
      <c r="C792" s="132"/>
      <c r="E792" s="139"/>
      <c r="F792" s="134"/>
      <c r="G792" s="135"/>
      <c r="H792" s="182"/>
      <c r="I792" s="182"/>
      <c r="J792" s="182"/>
      <c r="K792" s="184"/>
      <c r="L792" s="184"/>
      <c r="M792" s="184"/>
    </row>
    <row r="793" spans="1:13" s="146" customFormat="1">
      <c r="A793" s="132"/>
      <c r="B793" s="132"/>
      <c r="C793" s="132"/>
      <c r="E793" s="139"/>
      <c r="F793" s="134"/>
      <c r="G793" s="135"/>
      <c r="H793" s="182"/>
      <c r="I793" s="182"/>
      <c r="J793" s="182"/>
      <c r="K793" s="184"/>
      <c r="L793" s="184"/>
      <c r="M793" s="184"/>
    </row>
    <row r="794" spans="1:13" s="146" customFormat="1">
      <c r="A794" s="132"/>
      <c r="B794" s="132"/>
      <c r="C794" s="132"/>
      <c r="E794" s="139"/>
      <c r="F794" s="134"/>
      <c r="G794" s="135"/>
      <c r="H794" s="182"/>
      <c r="I794" s="182"/>
      <c r="J794" s="182"/>
      <c r="K794" s="184"/>
      <c r="L794" s="184"/>
      <c r="M794" s="184"/>
    </row>
    <row r="795" spans="1:13" s="146" customFormat="1">
      <c r="A795" s="132"/>
      <c r="B795" s="132"/>
      <c r="C795" s="132"/>
      <c r="E795" s="139"/>
      <c r="F795" s="134"/>
      <c r="G795" s="135"/>
      <c r="H795" s="182"/>
      <c r="I795" s="182"/>
      <c r="J795" s="182"/>
      <c r="K795" s="184"/>
      <c r="L795" s="184"/>
      <c r="M795" s="184"/>
    </row>
    <row r="796" spans="1:13" s="146" customFormat="1">
      <c r="A796" s="132"/>
      <c r="B796" s="132"/>
      <c r="C796" s="132"/>
      <c r="E796" s="139"/>
      <c r="F796" s="134"/>
      <c r="G796" s="135"/>
      <c r="H796" s="182"/>
      <c r="I796" s="182"/>
      <c r="J796" s="182"/>
      <c r="K796" s="184"/>
      <c r="L796" s="184"/>
      <c r="M796" s="184"/>
    </row>
    <row r="797" spans="1:13" s="146" customFormat="1">
      <c r="A797" s="132"/>
      <c r="B797" s="132"/>
      <c r="C797" s="132"/>
      <c r="E797" s="139"/>
      <c r="F797" s="134"/>
      <c r="G797" s="135"/>
      <c r="H797" s="182"/>
      <c r="I797" s="182"/>
      <c r="J797" s="182"/>
      <c r="K797" s="184"/>
      <c r="L797" s="184"/>
      <c r="M797" s="184"/>
    </row>
    <row r="798" spans="1:13" s="146" customFormat="1">
      <c r="A798" s="132"/>
      <c r="B798" s="132"/>
      <c r="C798" s="132"/>
      <c r="E798" s="139"/>
      <c r="F798" s="134"/>
      <c r="G798" s="135"/>
      <c r="H798" s="182"/>
      <c r="I798" s="182"/>
      <c r="J798" s="182"/>
      <c r="K798" s="184"/>
      <c r="L798" s="184"/>
      <c r="M798" s="184"/>
    </row>
    <row r="799" spans="1:13" s="146" customFormat="1">
      <c r="A799" s="132"/>
      <c r="B799" s="132"/>
      <c r="C799" s="132"/>
      <c r="E799" s="139"/>
      <c r="F799" s="134"/>
      <c r="G799" s="135"/>
      <c r="H799" s="182"/>
      <c r="I799" s="182"/>
      <c r="J799" s="182"/>
      <c r="K799" s="184"/>
      <c r="L799" s="184"/>
      <c r="M799" s="184"/>
    </row>
    <row r="800" spans="1:13" s="146" customFormat="1">
      <c r="A800" s="132"/>
      <c r="B800" s="132"/>
      <c r="C800" s="132"/>
      <c r="E800" s="139"/>
      <c r="F800" s="134"/>
      <c r="G800" s="135"/>
      <c r="H800" s="182"/>
      <c r="I800" s="182"/>
      <c r="J800" s="182"/>
      <c r="K800" s="184"/>
      <c r="L800" s="184"/>
      <c r="M800" s="184"/>
    </row>
    <row r="801" spans="1:13" s="146" customFormat="1">
      <c r="A801" s="132"/>
      <c r="B801" s="132"/>
      <c r="C801" s="132"/>
      <c r="E801" s="139"/>
      <c r="F801" s="134"/>
      <c r="G801" s="135"/>
      <c r="H801" s="182"/>
      <c r="I801" s="182"/>
      <c r="J801" s="182"/>
      <c r="K801" s="184"/>
      <c r="L801" s="184"/>
      <c r="M801" s="184"/>
    </row>
    <row r="802" spans="1:13" s="146" customFormat="1">
      <c r="A802" s="132"/>
      <c r="B802" s="132"/>
      <c r="C802" s="132"/>
      <c r="E802" s="139"/>
      <c r="F802" s="134"/>
      <c r="G802" s="135"/>
      <c r="H802" s="182"/>
      <c r="I802" s="182"/>
      <c r="J802" s="182"/>
      <c r="K802" s="184"/>
      <c r="L802" s="184"/>
      <c r="M802" s="184"/>
    </row>
    <row r="803" spans="1:13" s="146" customFormat="1">
      <c r="A803" s="132"/>
      <c r="B803" s="132"/>
      <c r="C803" s="132"/>
      <c r="E803" s="139"/>
      <c r="F803" s="134"/>
      <c r="G803" s="135"/>
      <c r="H803" s="182"/>
      <c r="I803" s="182"/>
      <c r="J803" s="182"/>
      <c r="K803" s="184"/>
      <c r="L803" s="184"/>
      <c r="M803" s="184"/>
    </row>
    <row r="804" spans="1:13" s="146" customFormat="1">
      <c r="A804" s="132"/>
      <c r="B804" s="132"/>
      <c r="C804" s="132"/>
      <c r="E804" s="139"/>
      <c r="F804" s="134"/>
      <c r="G804" s="135"/>
      <c r="H804" s="182"/>
      <c r="I804" s="182"/>
      <c r="J804" s="182"/>
      <c r="K804" s="184"/>
      <c r="L804" s="184"/>
      <c r="M804" s="184"/>
    </row>
    <row r="805" spans="1:13" s="146" customFormat="1">
      <c r="A805" s="132"/>
      <c r="B805" s="132"/>
      <c r="C805" s="132"/>
      <c r="E805" s="139"/>
      <c r="F805" s="134"/>
      <c r="G805" s="135"/>
      <c r="H805" s="182"/>
      <c r="I805" s="182"/>
      <c r="J805" s="182"/>
      <c r="K805" s="184"/>
      <c r="L805" s="184"/>
      <c r="M805" s="184"/>
    </row>
    <row r="806" spans="1:13" s="146" customFormat="1">
      <c r="A806" s="132"/>
      <c r="B806" s="132"/>
      <c r="C806" s="132"/>
      <c r="E806" s="139"/>
      <c r="F806" s="134"/>
      <c r="G806" s="135"/>
      <c r="H806" s="182"/>
      <c r="I806" s="182"/>
      <c r="J806" s="182"/>
      <c r="K806" s="184"/>
      <c r="L806" s="184"/>
      <c r="M806" s="184"/>
    </row>
    <row r="807" spans="1:13" s="146" customFormat="1">
      <c r="A807" s="132"/>
      <c r="B807" s="132"/>
      <c r="C807" s="132"/>
      <c r="E807" s="139"/>
      <c r="F807" s="134"/>
      <c r="G807" s="135"/>
      <c r="H807" s="182"/>
      <c r="I807" s="182"/>
      <c r="J807" s="182"/>
      <c r="K807" s="184"/>
      <c r="L807" s="184"/>
      <c r="M807" s="184"/>
    </row>
    <row r="808" spans="1:13" s="146" customFormat="1">
      <c r="A808" s="132"/>
      <c r="B808" s="132"/>
      <c r="C808" s="132"/>
      <c r="E808" s="139"/>
      <c r="F808" s="134"/>
      <c r="G808" s="135"/>
      <c r="H808" s="182"/>
      <c r="I808" s="182"/>
      <c r="J808" s="182"/>
      <c r="K808" s="184"/>
      <c r="L808" s="184"/>
      <c r="M808" s="184"/>
    </row>
    <row r="809" spans="1:13" s="146" customFormat="1">
      <c r="A809" s="132"/>
      <c r="B809" s="132"/>
      <c r="C809" s="132"/>
      <c r="E809" s="139"/>
      <c r="F809" s="134"/>
      <c r="G809" s="135"/>
      <c r="H809" s="182"/>
      <c r="I809" s="182"/>
      <c r="J809" s="182"/>
      <c r="K809" s="184"/>
      <c r="L809" s="184"/>
      <c r="M809" s="184"/>
    </row>
    <row r="810" spans="1:13" s="146" customFormat="1">
      <c r="A810" s="132"/>
      <c r="B810" s="132"/>
      <c r="C810" s="132"/>
      <c r="E810" s="139"/>
      <c r="F810" s="134"/>
      <c r="G810" s="135"/>
      <c r="H810" s="182"/>
      <c r="I810" s="182"/>
      <c r="J810" s="182"/>
      <c r="K810" s="184"/>
      <c r="L810" s="184"/>
      <c r="M810" s="184"/>
    </row>
    <row r="811" spans="1:13" s="146" customFormat="1">
      <c r="A811" s="132"/>
      <c r="B811" s="132"/>
      <c r="C811" s="132"/>
      <c r="E811" s="139"/>
      <c r="F811" s="134"/>
      <c r="G811" s="135"/>
      <c r="H811" s="182"/>
      <c r="I811" s="182"/>
      <c r="J811" s="182"/>
      <c r="K811" s="184"/>
      <c r="L811" s="184"/>
      <c r="M811" s="184"/>
    </row>
    <row r="812" spans="1:13" s="146" customFormat="1">
      <c r="A812" s="132"/>
      <c r="B812" s="132"/>
      <c r="C812" s="132"/>
      <c r="E812" s="139"/>
      <c r="F812" s="134"/>
      <c r="G812" s="135"/>
      <c r="H812" s="182"/>
      <c r="I812" s="182"/>
      <c r="J812" s="182"/>
      <c r="K812" s="184"/>
      <c r="L812" s="184"/>
      <c r="M812" s="184"/>
    </row>
    <row r="813" spans="1:13" s="146" customFormat="1">
      <c r="A813" s="132"/>
      <c r="B813" s="132"/>
      <c r="C813" s="132"/>
      <c r="E813" s="139"/>
      <c r="F813" s="134"/>
      <c r="G813" s="135"/>
      <c r="H813" s="182"/>
      <c r="I813" s="182"/>
      <c r="J813" s="182"/>
      <c r="K813" s="184"/>
      <c r="L813" s="184"/>
      <c r="M813" s="184"/>
    </row>
    <row r="814" spans="1:13" s="146" customFormat="1">
      <c r="A814" s="132"/>
      <c r="B814" s="132"/>
      <c r="C814" s="132"/>
      <c r="E814" s="139"/>
      <c r="F814" s="134"/>
      <c r="G814" s="135"/>
      <c r="H814" s="182"/>
      <c r="I814" s="182"/>
      <c r="J814" s="182"/>
      <c r="K814" s="184"/>
      <c r="L814" s="184"/>
      <c r="M814" s="184"/>
    </row>
    <row r="815" spans="1:13" s="146" customFormat="1">
      <c r="A815" s="132"/>
      <c r="B815" s="132"/>
      <c r="C815" s="132"/>
      <c r="E815" s="139"/>
      <c r="F815" s="134"/>
      <c r="G815" s="135"/>
      <c r="H815" s="182"/>
      <c r="I815" s="182"/>
      <c r="J815" s="182"/>
      <c r="K815" s="184"/>
      <c r="L815" s="184"/>
      <c r="M815" s="184"/>
    </row>
    <row r="816" spans="1:13" s="146" customFormat="1">
      <c r="A816" s="132"/>
      <c r="B816" s="132"/>
      <c r="C816" s="132"/>
      <c r="E816" s="139"/>
      <c r="F816" s="134"/>
      <c r="G816" s="135"/>
      <c r="H816" s="182"/>
      <c r="I816" s="182"/>
      <c r="J816" s="182"/>
      <c r="K816" s="184"/>
      <c r="L816" s="184"/>
      <c r="M816" s="184"/>
    </row>
    <row r="817" spans="1:13" s="146" customFormat="1">
      <c r="A817" s="132"/>
      <c r="B817" s="132"/>
      <c r="C817" s="132"/>
      <c r="E817" s="139"/>
      <c r="F817" s="134"/>
      <c r="G817" s="135"/>
      <c r="H817" s="182"/>
      <c r="I817" s="182"/>
      <c r="J817" s="182"/>
      <c r="K817" s="184"/>
      <c r="L817" s="184"/>
      <c r="M817" s="184"/>
    </row>
    <row r="818" spans="1:13" s="146" customFormat="1">
      <c r="A818" s="132"/>
      <c r="B818" s="132"/>
      <c r="C818" s="132"/>
      <c r="E818" s="139"/>
      <c r="F818" s="134"/>
      <c r="G818" s="135"/>
      <c r="H818" s="182"/>
      <c r="I818" s="182"/>
      <c r="J818" s="182"/>
      <c r="K818" s="184"/>
      <c r="L818" s="184"/>
      <c r="M818" s="184"/>
    </row>
    <row r="819" spans="1:13" s="146" customFormat="1">
      <c r="A819" s="132"/>
      <c r="B819" s="132"/>
      <c r="C819" s="132"/>
      <c r="E819" s="139"/>
      <c r="F819" s="134"/>
      <c r="G819" s="135"/>
      <c r="H819" s="182"/>
      <c r="I819" s="182"/>
      <c r="J819" s="182"/>
      <c r="K819" s="184"/>
      <c r="L819" s="184"/>
      <c r="M819" s="184"/>
    </row>
    <row r="820" spans="1:13" s="146" customFormat="1">
      <c r="A820" s="132"/>
      <c r="B820" s="132"/>
      <c r="C820" s="132"/>
      <c r="E820" s="139"/>
      <c r="F820" s="134"/>
      <c r="G820" s="135"/>
      <c r="H820" s="182"/>
      <c r="I820" s="182"/>
      <c r="J820" s="182"/>
      <c r="K820" s="184"/>
      <c r="L820" s="184"/>
      <c r="M820" s="184"/>
    </row>
    <row r="821" spans="1:13" s="146" customFormat="1">
      <c r="A821" s="132"/>
      <c r="B821" s="132"/>
      <c r="C821" s="132"/>
      <c r="E821" s="139"/>
      <c r="F821" s="134"/>
      <c r="G821" s="135"/>
      <c r="H821" s="182"/>
      <c r="I821" s="182"/>
      <c r="J821" s="182"/>
      <c r="K821" s="184"/>
      <c r="L821" s="184"/>
      <c r="M821" s="184"/>
    </row>
    <row r="822" spans="1:13" s="146" customFormat="1">
      <c r="A822" s="132"/>
      <c r="B822" s="132"/>
      <c r="C822" s="132"/>
      <c r="E822" s="139"/>
      <c r="F822" s="134"/>
      <c r="G822" s="135"/>
      <c r="H822" s="182"/>
      <c r="I822" s="182"/>
      <c r="J822" s="182"/>
      <c r="K822" s="184"/>
      <c r="L822" s="184"/>
      <c r="M822" s="184"/>
    </row>
    <row r="823" spans="1:13" s="146" customFormat="1">
      <c r="A823" s="132"/>
      <c r="B823" s="132"/>
      <c r="C823" s="132"/>
      <c r="E823" s="139"/>
      <c r="F823" s="134"/>
      <c r="G823" s="135"/>
      <c r="H823" s="182"/>
      <c r="I823" s="182"/>
      <c r="J823" s="182"/>
      <c r="K823" s="184"/>
      <c r="L823" s="184"/>
      <c r="M823" s="184"/>
    </row>
    <row r="824" spans="1:13" s="146" customFormat="1">
      <c r="A824" s="132"/>
      <c r="B824" s="132"/>
      <c r="C824" s="132"/>
      <c r="E824" s="139"/>
      <c r="F824" s="134"/>
      <c r="G824" s="135"/>
      <c r="H824" s="182"/>
      <c r="I824" s="182"/>
      <c r="J824" s="182"/>
      <c r="K824" s="184"/>
      <c r="L824" s="184"/>
      <c r="M824" s="184"/>
    </row>
    <row r="825" spans="1:13" s="146" customFormat="1">
      <c r="A825" s="132"/>
      <c r="B825" s="132"/>
      <c r="C825" s="132"/>
      <c r="E825" s="139"/>
      <c r="F825" s="134"/>
      <c r="G825" s="135"/>
      <c r="H825" s="182"/>
      <c r="I825" s="182"/>
      <c r="J825" s="182"/>
      <c r="K825" s="184"/>
      <c r="L825" s="184"/>
      <c r="M825" s="184"/>
    </row>
    <row r="826" spans="1:13" s="146" customFormat="1">
      <c r="A826" s="132"/>
      <c r="B826" s="132"/>
      <c r="C826" s="132"/>
      <c r="E826" s="139"/>
      <c r="F826" s="134"/>
      <c r="G826" s="135"/>
      <c r="H826" s="182"/>
      <c r="I826" s="182"/>
      <c r="J826" s="182"/>
      <c r="K826" s="184"/>
      <c r="L826" s="184"/>
      <c r="M826" s="184"/>
    </row>
    <row r="827" spans="1:13" s="146" customFormat="1">
      <c r="A827" s="132"/>
      <c r="B827" s="132"/>
      <c r="C827" s="132"/>
      <c r="E827" s="139"/>
      <c r="F827" s="134"/>
      <c r="G827" s="135"/>
      <c r="H827" s="182"/>
      <c r="I827" s="182"/>
      <c r="J827" s="182"/>
      <c r="K827" s="184"/>
      <c r="L827" s="184"/>
      <c r="M827" s="184"/>
    </row>
    <row r="828" spans="1:13" s="146" customFormat="1">
      <c r="A828" s="132"/>
      <c r="B828" s="132"/>
      <c r="C828" s="132"/>
      <c r="E828" s="139"/>
      <c r="F828" s="134"/>
      <c r="G828" s="135"/>
      <c r="H828" s="182"/>
      <c r="I828" s="182"/>
      <c r="J828" s="182"/>
      <c r="K828" s="184"/>
      <c r="L828" s="184"/>
      <c r="M828" s="184"/>
    </row>
    <row r="829" spans="1:13" s="146" customFormat="1">
      <c r="A829" s="132"/>
      <c r="B829" s="132"/>
      <c r="C829" s="132"/>
      <c r="E829" s="139"/>
      <c r="F829" s="134"/>
      <c r="G829" s="135"/>
      <c r="H829" s="182"/>
      <c r="I829" s="182"/>
      <c r="J829" s="182"/>
      <c r="K829" s="184"/>
      <c r="L829" s="184"/>
      <c r="M829" s="184"/>
    </row>
    <row r="830" spans="1:13" s="146" customFormat="1">
      <c r="A830" s="132"/>
      <c r="B830" s="132"/>
      <c r="C830" s="132"/>
      <c r="E830" s="139"/>
      <c r="F830" s="134"/>
      <c r="G830" s="135"/>
      <c r="H830" s="182"/>
      <c r="I830" s="182"/>
      <c r="J830" s="182"/>
      <c r="K830" s="184"/>
      <c r="L830" s="184"/>
      <c r="M830" s="184"/>
    </row>
    <row r="831" spans="1:13" s="146" customFormat="1">
      <c r="A831" s="132"/>
      <c r="B831" s="132"/>
      <c r="C831" s="132"/>
      <c r="E831" s="139"/>
      <c r="F831" s="134"/>
      <c r="G831" s="135"/>
      <c r="H831" s="182"/>
      <c r="I831" s="182"/>
      <c r="J831" s="182"/>
      <c r="K831" s="184"/>
      <c r="L831" s="184"/>
      <c r="M831" s="184"/>
    </row>
    <row r="832" spans="1:13" s="146" customFormat="1">
      <c r="A832" s="132"/>
      <c r="B832" s="132"/>
      <c r="C832" s="132"/>
      <c r="E832" s="139"/>
      <c r="F832" s="134"/>
      <c r="G832" s="135"/>
      <c r="H832" s="182"/>
      <c r="I832" s="182"/>
      <c r="J832" s="182"/>
      <c r="K832" s="184"/>
      <c r="L832" s="184"/>
      <c r="M832" s="184"/>
    </row>
    <row r="833" spans="1:13" s="146" customFormat="1">
      <c r="A833" s="132"/>
      <c r="B833" s="132"/>
      <c r="C833" s="132"/>
      <c r="E833" s="139"/>
      <c r="F833" s="134"/>
      <c r="G833" s="135"/>
      <c r="H833" s="182"/>
      <c r="I833" s="182"/>
      <c r="J833" s="182"/>
      <c r="K833" s="184"/>
      <c r="L833" s="184"/>
      <c r="M833" s="184"/>
    </row>
    <row r="834" spans="1:13" s="146" customFormat="1">
      <c r="A834" s="132"/>
      <c r="B834" s="132"/>
      <c r="C834" s="132"/>
      <c r="E834" s="139"/>
      <c r="F834" s="134"/>
      <c r="G834" s="135"/>
      <c r="H834" s="182"/>
      <c r="I834" s="182"/>
      <c r="J834" s="182"/>
      <c r="K834" s="184"/>
      <c r="L834" s="184"/>
      <c r="M834" s="184"/>
    </row>
    <row r="835" spans="1:13" s="146" customFormat="1">
      <c r="A835" s="132"/>
      <c r="B835" s="132"/>
      <c r="C835" s="132"/>
      <c r="E835" s="139"/>
      <c r="F835" s="134"/>
      <c r="G835" s="135"/>
      <c r="H835" s="182"/>
      <c r="I835" s="182"/>
      <c r="J835" s="182"/>
      <c r="K835" s="184"/>
      <c r="L835" s="184"/>
      <c r="M835" s="184"/>
    </row>
    <row r="836" spans="1:13" s="146" customFormat="1">
      <c r="A836" s="132"/>
      <c r="B836" s="132"/>
      <c r="C836" s="132"/>
      <c r="E836" s="139"/>
      <c r="F836" s="134"/>
      <c r="G836" s="135"/>
      <c r="H836" s="182"/>
      <c r="I836" s="182"/>
      <c r="J836" s="182"/>
      <c r="K836" s="184"/>
      <c r="L836" s="184"/>
      <c r="M836" s="184"/>
    </row>
    <row r="837" spans="1:13" s="146" customFormat="1">
      <c r="A837" s="132"/>
      <c r="B837" s="132"/>
      <c r="C837" s="132"/>
      <c r="E837" s="139"/>
      <c r="F837" s="134"/>
      <c r="G837" s="135"/>
      <c r="H837" s="182"/>
      <c r="I837" s="182"/>
      <c r="J837" s="182"/>
      <c r="K837" s="184"/>
      <c r="L837" s="184"/>
      <c r="M837" s="184"/>
    </row>
    <row r="838" spans="1:13" s="146" customFormat="1">
      <c r="A838" s="132"/>
      <c r="B838" s="132"/>
      <c r="C838" s="132"/>
      <c r="E838" s="139"/>
      <c r="F838" s="134"/>
      <c r="G838" s="135"/>
      <c r="H838" s="182"/>
      <c r="I838" s="182"/>
      <c r="J838" s="182"/>
      <c r="K838" s="184"/>
      <c r="L838" s="184"/>
      <c r="M838" s="184"/>
    </row>
    <row r="839" spans="1:13" s="146" customFormat="1">
      <c r="A839" s="132"/>
      <c r="B839" s="132"/>
      <c r="C839" s="132"/>
      <c r="E839" s="139"/>
      <c r="F839" s="134"/>
      <c r="G839" s="135"/>
      <c r="H839" s="182"/>
      <c r="I839" s="182"/>
      <c r="J839" s="182"/>
      <c r="K839" s="184"/>
      <c r="L839" s="184"/>
      <c r="M839" s="184"/>
    </row>
    <row r="840" spans="1:13" s="146" customFormat="1">
      <c r="A840" s="132"/>
      <c r="B840" s="132"/>
      <c r="C840" s="132"/>
      <c r="E840" s="139"/>
      <c r="F840" s="134"/>
      <c r="G840" s="135"/>
      <c r="H840" s="182"/>
      <c r="I840" s="182"/>
      <c r="J840" s="182"/>
      <c r="K840" s="184"/>
      <c r="L840" s="184"/>
      <c r="M840" s="184"/>
    </row>
    <row r="841" spans="1:13" s="146" customFormat="1">
      <c r="A841" s="132"/>
      <c r="B841" s="132"/>
      <c r="C841" s="132"/>
      <c r="E841" s="139"/>
      <c r="F841" s="134"/>
      <c r="G841" s="135"/>
      <c r="H841" s="182"/>
      <c r="I841" s="182"/>
      <c r="J841" s="182"/>
      <c r="K841" s="184"/>
      <c r="L841" s="184"/>
      <c r="M841" s="184"/>
    </row>
    <row r="842" spans="1:13" s="146" customFormat="1">
      <c r="A842" s="132"/>
      <c r="B842" s="132"/>
      <c r="C842" s="132"/>
      <c r="E842" s="139"/>
      <c r="F842" s="134"/>
      <c r="G842" s="135"/>
      <c r="H842" s="182"/>
      <c r="I842" s="182"/>
      <c r="J842" s="182"/>
      <c r="K842" s="184"/>
      <c r="L842" s="184"/>
      <c r="M842" s="184"/>
    </row>
    <row r="843" spans="1:13" s="146" customFormat="1">
      <c r="A843" s="132"/>
      <c r="B843" s="132"/>
      <c r="C843" s="132"/>
      <c r="E843" s="139"/>
      <c r="F843" s="134"/>
      <c r="G843" s="135"/>
      <c r="H843" s="182"/>
      <c r="I843" s="182"/>
      <c r="J843" s="182"/>
      <c r="K843" s="184"/>
      <c r="L843" s="184"/>
      <c r="M843" s="184"/>
    </row>
    <row r="844" spans="1:13" s="146" customFormat="1">
      <c r="A844" s="132"/>
      <c r="B844" s="132"/>
      <c r="C844" s="132"/>
      <c r="E844" s="139"/>
      <c r="F844" s="134"/>
      <c r="G844" s="135"/>
      <c r="H844" s="182"/>
      <c r="I844" s="182"/>
      <c r="J844" s="182"/>
      <c r="K844" s="184"/>
      <c r="L844" s="184"/>
      <c r="M844" s="184"/>
    </row>
    <row r="845" spans="1:13" s="146" customFormat="1">
      <c r="A845" s="132"/>
      <c r="B845" s="132"/>
      <c r="C845" s="132"/>
      <c r="E845" s="139"/>
      <c r="F845" s="134"/>
      <c r="G845" s="135"/>
      <c r="H845" s="182"/>
      <c r="I845" s="182"/>
      <c r="J845" s="182"/>
      <c r="K845" s="184"/>
      <c r="L845" s="184"/>
      <c r="M845" s="184"/>
    </row>
    <row r="846" spans="1:13" s="146" customFormat="1">
      <c r="A846" s="132"/>
      <c r="B846" s="132"/>
      <c r="C846" s="132"/>
      <c r="E846" s="139"/>
      <c r="F846" s="134"/>
      <c r="G846" s="135"/>
      <c r="H846" s="182"/>
      <c r="I846" s="182"/>
      <c r="J846" s="182"/>
      <c r="K846" s="184"/>
      <c r="L846" s="184"/>
      <c r="M846" s="184"/>
    </row>
    <row r="847" spans="1:13" s="146" customFormat="1">
      <c r="A847" s="132"/>
      <c r="B847" s="132"/>
      <c r="C847" s="132"/>
      <c r="E847" s="139"/>
      <c r="F847" s="134"/>
      <c r="G847" s="135"/>
      <c r="H847" s="182"/>
      <c r="I847" s="182"/>
      <c r="J847" s="182"/>
      <c r="K847" s="184"/>
      <c r="L847" s="184"/>
      <c r="M847" s="184"/>
    </row>
    <row r="848" spans="1:13" s="146" customFormat="1">
      <c r="A848" s="132"/>
      <c r="B848" s="132"/>
      <c r="C848" s="132"/>
      <c r="E848" s="139"/>
      <c r="F848" s="134"/>
      <c r="G848" s="135"/>
      <c r="H848" s="182"/>
      <c r="I848" s="182"/>
      <c r="J848" s="182"/>
      <c r="K848" s="184"/>
      <c r="L848" s="184"/>
      <c r="M848" s="184"/>
    </row>
    <row r="849" spans="1:13" s="146" customFormat="1">
      <c r="A849" s="132"/>
      <c r="B849" s="132"/>
      <c r="C849" s="132"/>
      <c r="E849" s="139"/>
      <c r="F849" s="134"/>
      <c r="G849" s="135"/>
      <c r="H849" s="182"/>
      <c r="I849" s="182"/>
      <c r="J849" s="182"/>
      <c r="K849" s="184"/>
      <c r="L849" s="184"/>
      <c r="M849" s="184"/>
    </row>
    <row r="850" spans="1:13" s="146" customFormat="1">
      <c r="A850" s="132"/>
      <c r="B850" s="132"/>
      <c r="C850" s="132"/>
      <c r="E850" s="139"/>
      <c r="F850" s="134"/>
      <c r="G850" s="135"/>
      <c r="H850" s="182"/>
      <c r="I850" s="182"/>
      <c r="J850" s="182"/>
      <c r="K850" s="184"/>
      <c r="L850" s="184"/>
      <c r="M850" s="184"/>
    </row>
    <row r="851" spans="1:13" s="146" customFormat="1">
      <c r="A851" s="132"/>
      <c r="B851" s="132"/>
      <c r="C851" s="132"/>
      <c r="E851" s="139"/>
      <c r="F851" s="134"/>
      <c r="G851" s="135"/>
      <c r="H851" s="182"/>
      <c r="I851" s="182"/>
      <c r="J851" s="182"/>
      <c r="K851" s="184"/>
      <c r="L851" s="184"/>
      <c r="M851" s="184"/>
    </row>
    <row r="852" spans="1:13" s="146" customFormat="1">
      <c r="A852" s="132"/>
      <c r="B852" s="132"/>
      <c r="C852" s="132"/>
      <c r="E852" s="139"/>
      <c r="F852" s="134"/>
      <c r="G852" s="135"/>
      <c r="H852" s="182"/>
      <c r="I852" s="182"/>
      <c r="J852" s="182"/>
      <c r="K852" s="184"/>
      <c r="L852" s="184"/>
      <c r="M852" s="184"/>
    </row>
    <row r="853" spans="1:13" s="146" customFormat="1">
      <c r="A853" s="132"/>
      <c r="B853" s="132"/>
      <c r="C853" s="132"/>
      <c r="E853" s="139"/>
      <c r="F853" s="134"/>
      <c r="G853" s="135"/>
      <c r="H853" s="182"/>
      <c r="I853" s="182"/>
      <c r="J853" s="182"/>
      <c r="K853" s="184"/>
      <c r="L853" s="184"/>
      <c r="M853" s="184"/>
    </row>
    <row r="854" spans="1:13" s="146" customFormat="1">
      <c r="A854" s="132"/>
      <c r="B854" s="132"/>
      <c r="C854" s="132"/>
      <c r="E854" s="139"/>
      <c r="F854" s="134"/>
      <c r="G854" s="135"/>
      <c r="H854" s="182"/>
      <c r="I854" s="182"/>
      <c r="J854" s="182"/>
      <c r="K854" s="184"/>
      <c r="L854" s="184"/>
      <c r="M854" s="184"/>
    </row>
    <row r="855" spans="1:13" s="146" customFormat="1">
      <c r="A855" s="132"/>
      <c r="B855" s="132"/>
      <c r="C855" s="132"/>
      <c r="E855" s="139"/>
      <c r="F855" s="134"/>
      <c r="G855" s="135"/>
      <c r="H855" s="182"/>
      <c r="I855" s="182"/>
      <c r="J855" s="182"/>
      <c r="K855" s="184"/>
      <c r="L855" s="184"/>
      <c r="M855" s="184"/>
    </row>
    <row r="856" spans="1:13" s="146" customFormat="1">
      <c r="A856" s="132"/>
      <c r="B856" s="132"/>
      <c r="C856" s="132"/>
      <c r="E856" s="139"/>
      <c r="F856" s="134"/>
      <c r="G856" s="135"/>
      <c r="H856" s="182"/>
      <c r="I856" s="182"/>
      <c r="J856" s="182"/>
      <c r="K856" s="184"/>
      <c r="L856" s="184"/>
      <c r="M856" s="184"/>
    </row>
    <row r="857" spans="1:13" s="146" customFormat="1">
      <c r="A857" s="132"/>
      <c r="B857" s="132"/>
      <c r="C857" s="132"/>
      <c r="E857" s="139"/>
      <c r="F857" s="134"/>
      <c r="G857" s="135"/>
      <c r="H857" s="182"/>
      <c r="I857" s="182"/>
      <c r="J857" s="182"/>
      <c r="K857" s="184"/>
      <c r="L857" s="184"/>
      <c r="M857" s="184"/>
    </row>
    <row r="858" spans="1:13" s="146" customFormat="1">
      <c r="A858" s="132"/>
      <c r="B858" s="132"/>
      <c r="C858" s="132"/>
      <c r="E858" s="139"/>
      <c r="F858" s="134"/>
      <c r="G858" s="135"/>
      <c r="H858" s="182"/>
      <c r="I858" s="182"/>
      <c r="J858" s="182"/>
      <c r="K858" s="184"/>
      <c r="L858" s="184"/>
      <c r="M858" s="184"/>
    </row>
    <row r="859" spans="1:13" s="146" customFormat="1">
      <c r="A859" s="132"/>
      <c r="B859" s="132"/>
      <c r="C859" s="132"/>
      <c r="E859" s="139"/>
      <c r="F859" s="134"/>
      <c r="G859" s="135"/>
      <c r="H859" s="182"/>
      <c r="I859" s="182"/>
      <c r="J859" s="182"/>
      <c r="K859" s="184"/>
      <c r="L859" s="184"/>
      <c r="M859" s="184"/>
    </row>
    <row r="860" spans="1:13" s="146" customFormat="1">
      <c r="A860" s="132"/>
      <c r="B860" s="132"/>
      <c r="C860" s="132"/>
      <c r="E860" s="139"/>
      <c r="F860" s="134"/>
      <c r="G860" s="135"/>
      <c r="H860" s="182"/>
      <c r="I860" s="182"/>
      <c r="J860" s="182"/>
      <c r="K860" s="184"/>
      <c r="L860" s="184"/>
      <c r="M860" s="184"/>
    </row>
    <row r="861" spans="1:13" s="146" customFormat="1">
      <c r="A861" s="132"/>
      <c r="B861" s="132"/>
      <c r="C861" s="132"/>
      <c r="E861" s="139"/>
      <c r="F861" s="134"/>
      <c r="G861" s="135"/>
      <c r="H861" s="182"/>
      <c r="I861" s="182"/>
      <c r="J861" s="182"/>
      <c r="K861" s="184"/>
      <c r="L861" s="184"/>
      <c r="M861" s="184"/>
    </row>
    <row r="862" spans="1:13" s="146" customFormat="1">
      <c r="A862" s="132"/>
      <c r="B862" s="132"/>
      <c r="C862" s="132"/>
      <c r="E862" s="139"/>
      <c r="F862" s="134"/>
      <c r="G862" s="135"/>
      <c r="H862" s="182"/>
      <c r="I862" s="182"/>
      <c r="J862" s="182"/>
      <c r="K862" s="184"/>
      <c r="L862" s="184"/>
      <c r="M862" s="184"/>
    </row>
    <row r="863" spans="1:13" s="146" customFormat="1">
      <c r="A863" s="132"/>
      <c r="B863" s="132"/>
      <c r="C863" s="132"/>
      <c r="E863" s="139"/>
      <c r="F863" s="134"/>
      <c r="G863" s="135"/>
      <c r="H863" s="182"/>
      <c r="I863" s="182"/>
      <c r="J863" s="182"/>
      <c r="K863" s="184"/>
      <c r="L863" s="184"/>
      <c r="M863" s="184"/>
    </row>
    <row r="864" spans="1:13" s="146" customFormat="1">
      <c r="A864" s="132"/>
      <c r="B864" s="132"/>
      <c r="C864" s="132"/>
      <c r="E864" s="139"/>
      <c r="F864" s="134"/>
      <c r="G864" s="135"/>
      <c r="H864" s="182"/>
      <c r="I864" s="182"/>
      <c r="J864" s="182"/>
      <c r="K864" s="184"/>
      <c r="L864" s="184"/>
      <c r="M864" s="184"/>
    </row>
    <row r="865" spans="1:13" s="146" customFormat="1">
      <c r="A865" s="132"/>
      <c r="B865" s="132"/>
      <c r="C865" s="132"/>
      <c r="E865" s="139"/>
      <c r="F865" s="134"/>
      <c r="G865" s="135"/>
      <c r="H865" s="182"/>
      <c r="I865" s="182"/>
      <c r="J865" s="182"/>
      <c r="K865" s="184"/>
      <c r="L865" s="184"/>
      <c r="M865" s="184"/>
    </row>
    <row r="866" spans="1:13" s="146" customFormat="1">
      <c r="A866" s="132"/>
      <c r="B866" s="132"/>
      <c r="C866" s="132"/>
      <c r="E866" s="139"/>
      <c r="F866" s="134"/>
      <c r="G866" s="135"/>
      <c r="H866" s="182"/>
      <c r="I866" s="182"/>
      <c r="J866" s="182"/>
      <c r="K866" s="184"/>
      <c r="L866" s="184"/>
      <c r="M866" s="184"/>
    </row>
    <row r="867" spans="1:13" s="146" customFormat="1">
      <c r="A867" s="132"/>
      <c r="B867" s="132"/>
      <c r="C867" s="132"/>
      <c r="E867" s="139"/>
      <c r="F867" s="134"/>
      <c r="G867" s="135"/>
      <c r="H867" s="182"/>
      <c r="I867" s="182"/>
      <c r="J867" s="182"/>
      <c r="K867" s="184"/>
      <c r="L867" s="184"/>
      <c r="M867" s="184"/>
    </row>
    <row r="868" spans="1:13" s="146" customFormat="1">
      <c r="A868" s="132"/>
      <c r="B868" s="132"/>
      <c r="C868" s="132"/>
      <c r="E868" s="139"/>
      <c r="F868" s="134"/>
      <c r="G868" s="135"/>
      <c r="H868" s="182"/>
      <c r="I868" s="182"/>
      <c r="J868" s="182"/>
      <c r="K868" s="184"/>
      <c r="L868" s="184"/>
      <c r="M868" s="184"/>
    </row>
    <row r="869" spans="1:13" s="146" customFormat="1">
      <c r="A869" s="132"/>
      <c r="B869" s="132"/>
      <c r="C869" s="132"/>
      <c r="E869" s="139"/>
      <c r="F869" s="134"/>
      <c r="G869" s="135"/>
      <c r="H869" s="182"/>
      <c r="I869" s="182"/>
      <c r="J869" s="182"/>
      <c r="K869" s="184"/>
      <c r="L869" s="184"/>
      <c r="M869" s="184"/>
    </row>
    <row r="870" spans="1:13" s="146" customFormat="1">
      <c r="A870" s="132"/>
      <c r="B870" s="132"/>
      <c r="C870" s="132"/>
      <c r="E870" s="139"/>
      <c r="F870" s="134"/>
      <c r="G870" s="135"/>
      <c r="H870" s="182"/>
      <c r="I870" s="182"/>
      <c r="J870" s="182"/>
      <c r="K870" s="184"/>
      <c r="L870" s="184"/>
      <c r="M870" s="184"/>
    </row>
    <row r="871" spans="1:13" s="146" customFormat="1">
      <c r="A871" s="132"/>
      <c r="B871" s="132"/>
      <c r="C871" s="132"/>
      <c r="E871" s="139"/>
      <c r="F871" s="134"/>
      <c r="G871" s="135"/>
      <c r="H871" s="182"/>
      <c r="I871" s="182"/>
      <c r="J871" s="182"/>
      <c r="K871" s="184"/>
      <c r="L871" s="184"/>
      <c r="M871" s="184"/>
    </row>
    <row r="872" spans="1:13" s="146" customFormat="1">
      <c r="A872" s="132"/>
      <c r="B872" s="132"/>
      <c r="C872" s="132"/>
      <c r="E872" s="139"/>
      <c r="F872" s="134"/>
      <c r="G872" s="135"/>
      <c r="H872" s="182"/>
      <c r="I872" s="182"/>
      <c r="J872" s="182"/>
      <c r="K872" s="184"/>
      <c r="L872" s="184"/>
      <c r="M872" s="184"/>
    </row>
    <row r="873" spans="1:13" s="146" customFormat="1">
      <c r="A873" s="132"/>
      <c r="B873" s="132"/>
      <c r="C873" s="132"/>
      <c r="E873" s="139"/>
      <c r="F873" s="134"/>
      <c r="G873" s="135"/>
      <c r="H873" s="182"/>
      <c r="I873" s="182"/>
      <c r="J873" s="182"/>
      <c r="K873" s="184"/>
      <c r="L873" s="184"/>
      <c r="M873" s="184"/>
    </row>
    <row r="874" spans="1:13" s="146" customFormat="1">
      <c r="A874" s="132"/>
      <c r="B874" s="132"/>
      <c r="C874" s="132"/>
      <c r="E874" s="139"/>
      <c r="F874" s="134"/>
      <c r="G874" s="135"/>
      <c r="H874" s="182"/>
      <c r="I874" s="182"/>
      <c r="J874" s="182"/>
      <c r="K874" s="184"/>
      <c r="L874" s="184"/>
      <c r="M874" s="184"/>
    </row>
    <row r="875" spans="1:13" s="146" customFormat="1">
      <c r="A875" s="132"/>
      <c r="B875" s="132"/>
      <c r="C875" s="132"/>
      <c r="E875" s="139"/>
      <c r="F875" s="134"/>
      <c r="G875" s="135"/>
      <c r="H875" s="182"/>
      <c r="I875" s="182"/>
      <c r="J875" s="182"/>
      <c r="K875" s="184"/>
      <c r="L875" s="184"/>
      <c r="M875" s="184"/>
    </row>
    <row r="876" spans="1:13" s="146" customFormat="1">
      <c r="A876" s="132"/>
      <c r="B876" s="132"/>
      <c r="C876" s="132"/>
      <c r="E876" s="139"/>
      <c r="F876" s="134"/>
      <c r="G876" s="135"/>
      <c r="H876" s="182"/>
      <c r="I876" s="182"/>
      <c r="J876" s="182"/>
      <c r="K876" s="184"/>
      <c r="L876" s="184"/>
      <c r="M876" s="184"/>
    </row>
    <row r="877" spans="1:13" s="146" customFormat="1">
      <c r="A877" s="132"/>
      <c r="B877" s="132"/>
      <c r="C877" s="132"/>
      <c r="E877" s="139"/>
      <c r="F877" s="134"/>
      <c r="G877" s="135"/>
      <c r="H877" s="182"/>
      <c r="I877" s="182"/>
      <c r="J877" s="182"/>
      <c r="K877" s="184"/>
      <c r="L877" s="184"/>
      <c r="M877" s="184"/>
    </row>
    <row r="878" spans="1:13" s="146" customFormat="1">
      <c r="A878" s="132"/>
      <c r="B878" s="132"/>
      <c r="C878" s="132"/>
      <c r="E878" s="139"/>
      <c r="F878" s="134"/>
      <c r="G878" s="135"/>
      <c r="H878" s="182"/>
      <c r="I878" s="182"/>
      <c r="J878" s="182"/>
      <c r="K878" s="184"/>
      <c r="L878" s="184"/>
      <c r="M878" s="184"/>
    </row>
    <row r="879" spans="1:13" s="146" customFormat="1">
      <c r="A879" s="132"/>
      <c r="B879" s="132"/>
      <c r="C879" s="132"/>
      <c r="E879" s="139"/>
      <c r="F879" s="134"/>
      <c r="G879" s="135"/>
      <c r="H879" s="182"/>
      <c r="I879" s="182"/>
      <c r="J879" s="182"/>
      <c r="K879" s="184"/>
      <c r="L879" s="184"/>
      <c r="M879" s="184"/>
    </row>
    <row r="880" spans="1:13" s="146" customFormat="1">
      <c r="A880" s="132"/>
      <c r="B880" s="132"/>
      <c r="C880" s="132"/>
      <c r="E880" s="139"/>
      <c r="F880" s="134"/>
      <c r="G880" s="135"/>
      <c r="H880" s="182"/>
      <c r="I880" s="182"/>
      <c r="J880" s="182"/>
      <c r="K880" s="184"/>
      <c r="L880" s="184"/>
      <c r="M880" s="184"/>
    </row>
    <row r="881" spans="1:13" s="146" customFormat="1">
      <c r="A881" s="132"/>
      <c r="B881" s="132"/>
      <c r="C881" s="132"/>
      <c r="E881" s="139"/>
      <c r="F881" s="134"/>
      <c r="G881" s="135"/>
      <c r="H881" s="182"/>
      <c r="I881" s="182"/>
      <c r="J881" s="182"/>
      <c r="K881" s="184"/>
      <c r="L881" s="184"/>
      <c r="M881" s="184"/>
    </row>
    <row r="882" spans="1:13" s="146" customFormat="1">
      <c r="A882" s="132"/>
      <c r="B882" s="132"/>
      <c r="C882" s="132"/>
      <c r="E882" s="139"/>
      <c r="F882" s="134"/>
      <c r="G882" s="135"/>
      <c r="H882" s="182"/>
      <c r="I882" s="182"/>
      <c r="J882" s="182"/>
      <c r="K882" s="184"/>
      <c r="L882" s="184"/>
      <c r="M882" s="184"/>
    </row>
    <row r="883" spans="1:13" s="146" customFormat="1">
      <c r="A883" s="132"/>
      <c r="B883" s="132"/>
      <c r="C883" s="132"/>
      <c r="E883" s="139"/>
      <c r="F883" s="134"/>
      <c r="G883" s="135"/>
      <c r="H883" s="182"/>
      <c r="I883" s="182"/>
      <c r="J883" s="182"/>
      <c r="K883" s="184"/>
      <c r="L883" s="184"/>
      <c r="M883" s="184"/>
    </row>
    <row r="884" spans="1:13" s="146" customFormat="1">
      <c r="A884" s="132"/>
      <c r="B884" s="132"/>
      <c r="C884" s="132"/>
      <c r="E884" s="139"/>
      <c r="F884" s="134"/>
      <c r="G884" s="135"/>
      <c r="H884" s="182"/>
      <c r="I884" s="182"/>
      <c r="J884" s="182"/>
      <c r="K884" s="184"/>
      <c r="L884" s="184"/>
      <c r="M884" s="184"/>
    </row>
    <row r="885" spans="1:13" s="146" customFormat="1">
      <c r="A885" s="132"/>
      <c r="B885" s="132"/>
      <c r="C885" s="132"/>
      <c r="E885" s="139"/>
      <c r="F885" s="134"/>
      <c r="G885" s="135"/>
      <c r="H885" s="182"/>
      <c r="I885" s="182"/>
      <c r="J885" s="182"/>
      <c r="K885" s="184"/>
      <c r="L885" s="184"/>
      <c r="M885" s="184"/>
    </row>
    <row r="886" spans="1:13" s="146" customFormat="1">
      <c r="A886" s="132"/>
      <c r="B886" s="132"/>
      <c r="C886" s="132"/>
      <c r="E886" s="139"/>
      <c r="F886" s="134"/>
      <c r="G886" s="135"/>
      <c r="H886" s="182"/>
      <c r="I886" s="182"/>
      <c r="J886" s="182"/>
      <c r="K886" s="184"/>
      <c r="L886" s="184"/>
      <c r="M886" s="184"/>
    </row>
    <row r="887" spans="1:13" s="146" customFormat="1">
      <c r="A887" s="132"/>
      <c r="B887" s="132"/>
      <c r="C887" s="132"/>
      <c r="E887" s="139"/>
      <c r="F887" s="134"/>
      <c r="G887" s="135"/>
      <c r="H887" s="182"/>
      <c r="I887" s="182"/>
      <c r="J887" s="182"/>
      <c r="K887" s="184"/>
      <c r="L887" s="184"/>
      <c r="M887" s="184"/>
    </row>
    <row r="888" spans="1:13" s="146" customFormat="1">
      <c r="A888" s="132"/>
      <c r="B888" s="132"/>
      <c r="C888" s="132"/>
      <c r="E888" s="139"/>
      <c r="F888" s="134"/>
      <c r="G888" s="135"/>
      <c r="H888" s="182"/>
      <c r="I888" s="182"/>
      <c r="J888" s="182"/>
      <c r="K888" s="184"/>
      <c r="L888" s="184"/>
      <c r="M888" s="184"/>
    </row>
    <row r="889" spans="1:13" s="146" customFormat="1">
      <c r="A889" s="132"/>
      <c r="B889" s="132"/>
      <c r="C889" s="132"/>
      <c r="E889" s="139"/>
      <c r="F889" s="134"/>
      <c r="G889" s="135"/>
      <c r="H889" s="182"/>
      <c r="I889" s="182"/>
      <c r="J889" s="182"/>
      <c r="K889" s="184"/>
      <c r="L889" s="184"/>
      <c r="M889" s="184"/>
    </row>
    <row r="890" spans="1:13" s="146" customFormat="1">
      <c r="A890" s="132"/>
      <c r="B890" s="132"/>
      <c r="C890" s="132"/>
      <c r="E890" s="139"/>
      <c r="F890" s="134"/>
      <c r="G890" s="135"/>
      <c r="H890" s="182"/>
      <c r="I890" s="182"/>
      <c r="J890" s="182"/>
      <c r="K890" s="184"/>
      <c r="L890" s="184"/>
      <c r="M890" s="184"/>
    </row>
    <row r="891" spans="1:13" s="146" customFormat="1">
      <c r="A891" s="132"/>
      <c r="B891" s="132"/>
      <c r="C891" s="132"/>
      <c r="E891" s="139"/>
      <c r="F891" s="134"/>
      <c r="G891" s="135"/>
      <c r="H891" s="182"/>
      <c r="I891" s="182"/>
      <c r="J891" s="182"/>
      <c r="K891" s="184"/>
      <c r="L891" s="184"/>
      <c r="M891" s="184"/>
    </row>
    <row r="892" spans="1:13" s="146" customFormat="1">
      <c r="A892" s="132"/>
      <c r="B892" s="132"/>
      <c r="C892" s="132"/>
      <c r="E892" s="139"/>
      <c r="F892" s="134"/>
      <c r="G892" s="135"/>
      <c r="H892" s="182"/>
      <c r="I892" s="182"/>
      <c r="J892" s="182"/>
      <c r="K892" s="184"/>
      <c r="L892" s="184"/>
      <c r="M892" s="184"/>
    </row>
    <row r="893" spans="1:13" s="146" customFormat="1">
      <c r="A893" s="132"/>
      <c r="B893" s="132"/>
      <c r="C893" s="132"/>
      <c r="E893" s="139"/>
      <c r="F893" s="134"/>
      <c r="G893" s="135"/>
      <c r="H893" s="182"/>
      <c r="I893" s="182"/>
      <c r="J893" s="182"/>
      <c r="K893" s="184"/>
      <c r="L893" s="184"/>
      <c r="M893" s="184"/>
    </row>
    <row r="894" spans="1:13" s="146" customFormat="1">
      <c r="A894" s="132"/>
      <c r="B894" s="132"/>
      <c r="C894" s="132"/>
      <c r="E894" s="139"/>
      <c r="F894" s="134"/>
      <c r="G894" s="135"/>
      <c r="H894" s="182"/>
      <c r="I894" s="182"/>
      <c r="J894" s="182"/>
      <c r="K894" s="184"/>
      <c r="L894" s="184"/>
      <c r="M894" s="184"/>
    </row>
    <row r="895" spans="1:13" s="146" customFormat="1">
      <c r="A895" s="132"/>
      <c r="B895" s="132"/>
      <c r="C895" s="132"/>
      <c r="E895" s="139"/>
      <c r="F895" s="134"/>
      <c r="G895" s="135"/>
      <c r="H895" s="182"/>
      <c r="I895" s="182"/>
      <c r="J895" s="182"/>
      <c r="K895" s="184"/>
      <c r="L895" s="184"/>
      <c r="M895" s="184"/>
    </row>
    <row r="896" spans="1:13" s="146" customFormat="1">
      <c r="A896" s="132"/>
      <c r="B896" s="132"/>
      <c r="C896" s="132"/>
      <c r="E896" s="139"/>
      <c r="F896" s="134"/>
      <c r="G896" s="135"/>
      <c r="H896" s="182"/>
      <c r="I896" s="182"/>
      <c r="J896" s="182"/>
      <c r="K896" s="184"/>
      <c r="L896" s="184"/>
      <c r="M896" s="184"/>
    </row>
    <row r="897" spans="1:13" s="146" customFormat="1">
      <c r="A897" s="132"/>
      <c r="B897" s="132"/>
      <c r="C897" s="132"/>
      <c r="E897" s="139"/>
      <c r="F897" s="134"/>
      <c r="G897" s="135"/>
      <c r="H897" s="182"/>
      <c r="I897" s="182"/>
      <c r="J897" s="182"/>
      <c r="K897" s="184"/>
      <c r="L897" s="184"/>
      <c r="M897" s="184"/>
    </row>
    <row r="898" spans="1:13" s="146" customFormat="1">
      <c r="A898" s="132"/>
      <c r="B898" s="132"/>
      <c r="C898" s="132"/>
      <c r="E898" s="139"/>
      <c r="F898" s="134"/>
      <c r="G898" s="135"/>
      <c r="H898" s="182"/>
      <c r="I898" s="182"/>
      <c r="J898" s="182"/>
      <c r="K898" s="184"/>
      <c r="L898" s="184"/>
      <c r="M898" s="184"/>
    </row>
    <row r="899" spans="1:13" s="146" customFormat="1">
      <c r="A899" s="132"/>
      <c r="B899" s="132"/>
      <c r="C899" s="132"/>
      <c r="E899" s="139"/>
      <c r="F899" s="134"/>
      <c r="G899" s="135"/>
      <c r="H899" s="182"/>
      <c r="I899" s="182"/>
      <c r="J899" s="182"/>
      <c r="K899" s="184"/>
      <c r="L899" s="184"/>
      <c r="M899" s="184"/>
    </row>
    <row r="900" spans="1:13" s="146" customFormat="1">
      <c r="A900" s="132"/>
      <c r="B900" s="132"/>
      <c r="C900" s="132"/>
      <c r="E900" s="139"/>
      <c r="F900" s="134"/>
      <c r="G900" s="135"/>
      <c r="H900" s="182"/>
      <c r="I900" s="182"/>
      <c r="J900" s="182"/>
      <c r="K900" s="184"/>
      <c r="L900" s="184"/>
      <c r="M900" s="184"/>
    </row>
    <row r="901" spans="1:13" s="146" customFormat="1">
      <c r="A901" s="132"/>
      <c r="B901" s="132"/>
      <c r="C901" s="132"/>
      <c r="E901" s="139"/>
      <c r="F901" s="134"/>
      <c r="G901" s="135"/>
      <c r="H901" s="182"/>
      <c r="I901" s="182"/>
      <c r="J901" s="182"/>
      <c r="K901" s="184"/>
      <c r="L901" s="184"/>
      <c r="M901" s="184"/>
    </row>
    <row r="902" spans="1:13" s="146" customFormat="1">
      <c r="A902" s="132"/>
      <c r="B902" s="132"/>
      <c r="C902" s="132"/>
      <c r="E902" s="139"/>
      <c r="F902" s="134"/>
      <c r="G902" s="135"/>
      <c r="H902" s="182"/>
      <c r="I902" s="182"/>
      <c r="J902" s="182"/>
      <c r="K902" s="184"/>
      <c r="L902" s="184"/>
      <c r="M902" s="184"/>
    </row>
    <row r="903" spans="1:13" s="146" customFormat="1">
      <c r="A903" s="132"/>
      <c r="B903" s="132"/>
      <c r="C903" s="132"/>
      <c r="E903" s="139"/>
      <c r="F903" s="134"/>
      <c r="G903" s="135"/>
      <c r="H903" s="182"/>
      <c r="I903" s="182"/>
      <c r="J903" s="182"/>
      <c r="K903" s="184"/>
      <c r="L903" s="184"/>
      <c r="M903" s="184"/>
    </row>
    <row r="904" spans="1:13" s="146" customFormat="1">
      <c r="A904" s="132"/>
      <c r="B904" s="132"/>
      <c r="C904" s="132"/>
      <c r="E904" s="139"/>
      <c r="F904" s="134"/>
      <c r="G904" s="135"/>
      <c r="H904" s="182"/>
      <c r="I904" s="182"/>
      <c r="J904" s="182"/>
      <c r="K904" s="184"/>
      <c r="L904" s="184"/>
      <c r="M904" s="184"/>
    </row>
    <row r="905" spans="1:13" s="146" customFormat="1">
      <c r="A905" s="132"/>
      <c r="B905" s="132"/>
      <c r="C905" s="132"/>
      <c r="E905" s="139"/>
      <c r="F905" s="134"/>
      <c r="G905" s="135"/>
      <c r="H905" s="182"/>
      <c r="I905" s="182"/>
      <c r="J905" s="182"/>
      <c r="K905" s="184"/>
      <c r="L905" s="184"/>
      <c r="M905" s="184"/>
    </row>
    <row r="906" spans="1:13" s="146" customFormat="1">
      <c r="A906" s="132"/>
      <c r="B906" s="132"/>
      <c r="C906" s="132"/>
      <c r="E906" s="139"/>
      <c r="F906" s="134"/>
      <c r="G906" s="135"/>
      <c r="H906" s="182"/>
      <c r="I906" s="182"/>
      <c r="J906" s="182"/>
      <c r="K906" s="184"/>
      <c r="L906" s="184"/>
      <c r="M906" s="184"/>
    </row>
    <row r="907" spans="1:13" s="146" customFormat="1">
      <c r="A907" s="132"/>
      <c r="B907" s="132"/>
      <c r="C907" s="132"/>
      <c r="E907" s="139"/>
      <c r="F907" s="134"/>
      <c r="G907" s="135"/>
      <c r="H907" s="182"/>
      <c r="I907" s="182"/>
      <c r="J907" s="182"/>
      <c r="K907" s="184"/>
      <c r="L907" s="184"/>
      <c r="M907" s="184"/>
    </row>
    <row r="908" spans="1:13" s="146" customFormat="1">
      <c r="A908" s="132"/>
      <c r="B908" s="132"/>
      <c r="C908" s="132"/>
      <c r="E908" s="139"/>
      <c r="F908" s="134"/>
      <c r="G908" s="135"/>
      <c r="H908" s="182"/>
      <c r="I908" s="182"/>
      <c r="J908" s="182"/>
      <c r="K908" s="184"/>
      <c r="L908" s="184"/>
      <c r="M908" s="184"/>
    </row>
    <row r="909" spans="1:13" s="146" customFormat="1">
      <c r="A909" s="132"/>
      <c r="B909" s="132"/>
      <c r="C909" s="132"/>
      <c r="E909" s="139"/>
      <c r="F909" s="134"/>
      <c r="G909" s="135"/>
      <c r="H909" s="182"/>
      <c r="I909" s="182"/>
      <c r="J909" s="182"/>
      <c r="K909" s="184"/>
      <c r="L909" s="184"/>
      <c r="M909" s="184"/>
    </row>
    <row r="910" spans="1:13" s="146" customFormat="1">
      <c r="A910" s="132"/>
      <c r="B910" s="132"/>
      <c r="C910" s="132"/>
      <c r="E910" s="139"/>
      <c r="F910" s="134"/>
      <c r="G910" s="135"/>
      <c r="H910" s="182"/>
      <c r="I910" s="182"/>
      <c r="J910" s="182"/>
      <c r="K910" s="184"/>
      <c r="L910" s="184"/>
      <c r="M910" s="184"/>
    </row>
    <row r="911" spans="1:13" s="146" customFormat="1">
      <c r="A911" s="132"/>
      <c r="B911" s="132"/>
      <c r="C911" s="132"/>
      <c r="E911" s="139"/>
      <c r="F911" s="134"/>
      <c r="G911" s="135"/>
      <c r="H911" s="182"/>
      <c r="I911" s="182"/>
      <c r="J911" s="182"/>
      <c r="K911" s="184"/>
      <c r="L911" s="184"/>
      <c r="M911" s="184"/>
    </row>
    <row r="912" spans="1:13" s="146" customFormat="1">
      <c r="A912" s="132"/>
      <c r="B912" s="132"/>
      <c r="C912" s="132"/>
      <c r="E912" s="139"/>
      <c r="F912" s="134"/>
      <c r="G912" s="135"/>
      <c r="H912" s="182"/>
      <c r="I912" s="182"/>
      <c r="J912" s="182"/>
      <c r="K912" s="184"/>
      <c r="L912" s="184"/>
      <c r="M912" s="184"/>
    </row>
    <row r="913" spans="1:13" s="146" customFormat="1">
      <c r="A913" s="132"/>
      <c r="B913" s="132"/>
      <c r="C913" s="132"/>
      <c r="E913" s="139"/>
      <c r="F913" s="134"/>
      <c r="G913" s="135"/>
      <c r="H913" s="182"/>
      <c r="I913" s="182"/>
      <c r="J913" s="182"/>
      <c r="K913" s="184"/>
      <c r="L913" s="184"/>
      <c r="M913" s="184"/>
    </row>
    <row r="914" spans="1:13" s="146" customFormat="1">
      <c r="A914" s="132"/>
      <c r="B914" s="132"/>
      <c r="C914" s="132"/>
      <c r="E914" s="139"/>
      <c r="F914" s="134"/>
      <c r="G914" s="135"/>
      <c r="H914" s="182"/>
      <c r="I914" s="182"/>
      <c r="J914" s="182"/>
      <c r="K914" s="184"/>
      <c r="L914" s="184"/>
      <c r="M914" s="184"/>
    </row>
    <row r="915" spans="1:13" s="146" customFormat="1">
      <c r="A915" s="132"/>
      <c r="B915" s="132"/>
      <c r="C915" s="132"/>
      <c r="E915" s="139"/>
      <c r="F915" s="134"/>
      <c r="G915" s="135"/>
      <c r="H915" s="182"/>
      <c r="I915" s="182"/>
      <c r="J915" s="182"/>
      <c r="K915" s="184"/>
      <c r="L915" s="184"/>
      <c r="M915" s="184"/>
    </row>
    <row r="916" spans="1:13" s="146" customFormat="1">
      <c r="A916" s="132"/>
      <c r="B916" s="132"/>
      <c r="C916" s="132"/>
      <c r="E916" s="139"/>
      <c r="F916" s="134"/>
      <c r="G916" s="135"/>
      <c r="H916" s="182"/>
      <c r="I916" s="182"/>
      <c r="J916" s="182"/>
      <c r="K916" s="184"/>
      <c r="L916" s="184"/>
      <c r="M916" s="184"/>
    </row>
    <row r="917" spans="1:13" s="146" customFormat="1">
      <c r="A917" s="132"/>
      <c r="B917" s="132"/>
      <c r="C917" s="132"/>
      <c r="E917" s="139"/>
      <c r="F917" s="134"/>
      <c r="G917" s="135"/>
      <c r="H917" s="182"/>
      <c r="I917" s="182"/>
      <c r="J917" s="182"/>
      <c r="K917" s="184"/>
      <c r="L917" s="184"/>
      <c r="M917" s="184"/>
    </row>
    <row r="918" spans="1:13" s="146" customFormat="1">
      <c r="A918" s="132"/>
      <c r="B918" s="132"/>
      <c r="C918" s="132"/>
      <c r="E918" s="139"/>
      <c r="F918" s="134"/>
      <c r="G918" s="135"/>
      <c r="H918" s="182"/>
      <c r="I918" s="182"/>
      <c r="J918" s="182"/>
      <c r="K918" s="184"/>
      <c r="L918" s="184"/>
      <c r="M918" s="184"/>
    </row>
    <row r="919" spans="1:13" s="146" customFormat="1">
      <c r="A919" s="132"/>
      <c r="B919" s="132"/>
      <c r="C919" s="132"/>
      <c r="E919" s="139"/>
      <c r="F919" s="134"/>
      <c r="G919" s="135"/>
      <c r="H919" s="182"/>
      <c r="I919" s="182"/>
      <c r="J919" s="182"/>
      <c r="K919" s="184"/>
      <c r="L919" s="184"/>
      <c r="M919" s="184"/>
    </row>
    <row r="920" spans="1:13" s="146" customFormat="1">
      <c r="A920" s="132"/>
      <c r="B920" s="132"/>
      <c r="C920" s="132"/>
      <c r="E920" s="139"/>
      <c r="F920" s="134"/>
      <c r="G920" s="135"/>
      <c r="H920" s="182"/>
      <c r="I920" s="182"/>
      <c r="J920" s="182"/>
      <c r="K920" s="184"/>
      <c r="L920" s="184"/>
      <c r="M920" s="184"/>
    </row>
    <row r="921" spans="1:13" s="146" customFormat="1">
      <c r="A921" s="132"/>
      <c r="B921" s="132"/>
      <c r="C921" s="132"/>
      <c r="E921" s="139"/>
      <c r="F921" s="134"/>
      <c r="G921" s="135"/>
      <c r="H921" s="182"/>
      <c r="I921" s="182"/>
      <c r="J921" s="182"/>
      <c r="K921" s="184"/>
      <c r="L921" s="184"/>
      <c r="M921" s="184"/>
    </row>
    <row r="922" spans="1:13" s="146" customFormat="1">
      <c r="A922" s="132"/>
      <c r="B922" s="132"/>
      <c r="C922" s="132"/>
      <c r="E922" s="139"/>
      <c r="F922" s="134"/>
      <c r="G922" s="135"/>
      <c r="H922" s="182"/>
      <c r="I922" s="182"/>
      <c r="J922" s="182"/>
      <c r="K922" s="184"/>
      <c r="L922" s="184"/>
      <c r="M922" s="184"/>
    </row>
    <row r="923" spans="1:13" s="146" customFormat="1">
      <c r="A923" s="132"/>
      <c r="B923" s="132"/>
      <c r="C923" s="132"/>
      <c r="E923" s="139"/>
      <c r="F923" s="134"/>
      <c r="G923" s="135"/>
      <c r="H923" s="182"/>
      <c r="I923" s="182"/>
      <c r="J923" s="182"/>
      <c r="K923" s="184"/>
      <c r="L923" s="184"/>
      <c r="M923" s="184"/>
    </row>
    <row r="924" spans="1:13" s="146" customFormat="1">
      <c r="A924" s="132"/>
      <c r="B924" s="132"/>
      <c r="C924" s="132"/>
      <c r="E924" s="139"/>
      <c r="F924" s="134"/>
      <c r="G924" s="135"/>
      <c r="H924" s="182"/>
      <c r="I924" s="182"/>
      <c r="J924" s="182"/>
      <c r="K924" s="184"/>
      <c r="L924" s="184"/>
      <c r="M924" s="184"/>
    </row>
    <row r="925" spans="1:13" s="146" customFormat="1">
      <c r="A925" s="132"/>
      <c r="B925" s="132"/>
      <c r="C925" s="132"/>
      <c r="E925" s="139"/>
      <c r="F925" s="134"/>
      <c r="G925" s="135"/>
      <c r="H925" s="182"/>
      <c r="I925" s="182"/>
      <c r="J925" s="182"/>
      <c r="K925" s="184"/>
      <c r="L925" s="184"/>
      <c r="M925" s="184"/>
    </row>
    <row r="926" spans="1:13" s="146" customFormat="1">
      <c r="A926" s="132"/>
      <c r="B926" s="132"/>
      <c r="C926" s="132"/>
      <c r="E926" s="139"/>
      <c r="F926" s="134"/>
      <c r="G926" s="135"/>
      <c r="H926" s="182"/>
      <c r="I926" s="182"/>
      <c r="J926" s="182"/>
      <c r="K926" s="184"/>
      <c r="L926" s="184"/>
      <c r="M926" s="184"/>
    </row>
    <row r="927" spans="1:13" s="146" customFormat="1">
      <c r="A927" s="132"/>
      <c r="B927" s="132"/>
      <c r="C927" s="132"/>
      <c r="E927" s="139"/>
      <c r="F927" s="134"/>
      <c r="G927" s="135"/>
      <c r="H927" s="182"/>
      <c r="I927" s="182"/>
      <c r="J927" s="182"/>
      <c r="K927" s="184"/>
      <c r="L927" s="184"/>
      <c r="M927" s="184"/>
    </row>
    <row r="928" spans="1:13" s="146" customFormat="1">
      <c r="A928" s="132"/>
      <c r="B928" s="132"/>
      <c r="C928" s="132"/>
      <c r="E928" s="139"/>
      <c r="F928" s="134"/>
      <c r="G928" s="135"/>
      <c r="H928" s="182"/>
      <c r="I928" s="182"/>
      <c r="J928" s="182"/>
      <c r="K928" s="184"/>
      <c r="L928" s="184"/>
      <c r="M928" s="184"/>
    </row>
    <row r="929" spans="1:13" s="146" customFormat="1">
      <c r="A929" s="132"/>
      <c r="B929" s="132"/>
      <c r="C929" s="132"/>
      <c r="E929" s="139"/>
      <c r="F929" s="134"/>
      <c r="G929" s="135"/>
      <c r="H929" s="182"/>
      <c r="I929" s="182"/>
      <c r="J929" s="182"/>
      <c r="K929" s="184"/>
      <c r="L929" s="184"/>
      <c r="M929" s="184"/>
    </row>
    <row r="930" spans="1:13" s="146" customFormat="1">
      <c r="A930" s="132"/>
      <c r="B930" s="132"/>
      <c r="C930" s="132"/>
      <c r="E930" s="139"/>
      <c r="F930" s="134"/>
      <c r="G930" s="135"/>
      <c r="H930" s="182"/>
      <c r="I930" s="182"/>
      <c r="J930" s="182"/>
      <c r="K930" s="184"/>
      <c r="L930" s="184"/>
      <c r="M930" s="184"/>
    </row>
    <row r="931" spans="1:13" s="146" customFormat="1">
      <c r="A931" s="132"/>
      <c r="B931" s="132"/>
      <c r="C931" s="132"/>
      <c r="E931" s="139"/>
      <c r="F931" s="134"/>
      <c r="G931" s="135"/>
      <c r="H931" s="182"/>
      <c r="I931" s="182"/>
      <c r="J931" s="182"/>
      <c r="K931" s="184"/>
      <c r="L931" s="184"/>
      <c r="M931" s="184"/>
    </row>
    <row r="932" spans="1:13" s="146" customFormat="1">
      <c r="A932" s="132"/>
      <c r="B932" s="132"/>
      <c r="C932" s="132"/>
      <c r="E932" s="139"/>
      <c r="F932" s="134"/>
      <c r="G932" s="135"/>
      <c r="H932" s="182"/>
      <c r="I932" s="182"/>
      <c r="J932" s="182"/>
      <c r="K932" s="184"/>
      <c r="L932" s="184"/>
      <c r="M932" s="184"/>
    </row>
    <row r="933" spans="1:13" s="146" customFormat="1">
      <c r="A933" s="132"/>
      <c r="B933" s="132"/>
      <c r="C933" s="132"/>
      <c r="E933" s="139"/>
      <c r="F933" s="134"/>
      <c r="G933" s="135"/>
      <c r="H933" s="182"/>
      <c r="I933" s="182"/>
      <c r="J933" s="182"/>
      <c r="K933" s="184"/>
      <c r="L933" s="184"/>
      <c r="M933" s="184"/>
    </row>
    <row r="934" spans="1:13" s="146" customFormat="1">
      <c r="A934" s="132"/>
      <c r="B934" s="132"/>
      <c r="C934" s="132"/>
      <c r="E934" s="139"/>
      <c r="F934" s="134"/>
      <c r="G934" s="135"/>
      <c r="H934" s="182"/>
      <c r="I934" s="182"/>
      <c r="J934" s="182"/>
      <c r="K934" s="184"/>
      <c r="L934" s="184"/>
      <c r="M934" s="184"/>
    </row>
    <row r="935" spans="1:13" s="146" customFormat="1">
      <c r="A935" s="132"/>
      <c r="B935" s="132"/>
      <c r="C935" s="132"/>
      <c r="E935" s="139"/>
      <c r="F935" s="134"/>
      <c r="G935" s="135"/>
      <c r="H935" s="182"/>
      <c r="I935" s="182"/>
      <c r="J935" s="182"/>
      <c r="K935" s="184"/>
      <c r="L935" s="184"/>
      <c r="M935" s="184"/>
    </row>
    <row r="936" spans="1:13" s="146" customFormat="1">
      <c r="A936" s="132"/>
      <c r="B936" s="132"/>
      <c r="C936" s="132"/>
      <c r="E936" s="139"/>
      <c r="F936" s="134"/>
      <c r="G936" s="135"/>
      <c r="H936" s="182"/>
      <c r="I936" s="182"/>
      <c r="J936" s="182"/>
      <c r="K936" s="184"/>
      <c r="L936" s="184"/>
      <c r="M936" s="184"/>
    </row>
    <row r="937" spans="1:13" s="146" customFormat="1">
      <c r="A937" s="132"/>
      <c r="B937" s="132"/>
      <c r="C937" s="132"/>
      <c r="E937" s="139"/>
      <c r="F937" s="134"/>
      <c r="G937" s="135"/>
      <c r="H937" s="182"/>
      <c r="I937" s="182"/>
      <c r="J937" s="182"/>
      <c r="K937" s="184"/>
      <c r="L937" s="184"/>
      <c r="M937" s="184"/>
    </row>
    <row r="938" spans="1:13" s="146" customFormat="1">
      <c r="A938" s="132"/>
      <c r="B938" s="132"/>
      <c r="C938" s="132"/>
      <c r="E938" s="139"/>
      <c r="F938" s="134"/>
      <c r="G938" s="135"/>
      <c r="H938" s="182"/>
      <c r="I938" s="182"/>
      <c r="J938" s="182"/>
      <c r="K938" s="184"/>
      <c r="L938" s="184"/>
      <c r="M938" s="184"/>
    </row>
    <row r="939" spans="1:13" s="146" customFormat="1">
      <c r="A939" s="132"/>
      <c r="B939" s="132"/>
      <c r="C939" s="132"/>
      <c r="E939" s="139"/>
      <c r="F939" s="134"/>
      <c r="G939" s="135"/>
      <c r="H939" s="182"/>
      <c r="I939" s="182"/>
      <c r="J939" s="182"/>
      <c r="K939" s="184"/>
      <c r="L939" s="184"/>
      <c r="M939" s="184"/>
    </row>
    <row r="940" spans="1:13" s="146" customFormat="1">
      <c r="A940" s="132"/>
      <c r="B940" s="132"/>
      <c r="C940" s="132"/>
      <c r="E940" s="139"/>
      <c r="F940" s="134"/>
      <c r="G940" s="135"/>
      <c r="H940" s="182"/>
      <c r="I940" s="182"/>
      <c r="J940" s="182"/>
      <c r="K940" s="184"/>
      <c r="L940" s="184"/>
      <c r="M940" s="184"/>
    </row>
    <row r="941" spans="1:13" s="146" customFormat="1">
      <c r="A941" s="132"/>
      <c r="B941" s="132"/>
      <c r="C941" s="132"/>
      <c r="E941" s="139"/>
      <c r="F941" s="134"/>
      <c r="G941" s="135"/>
      <c r="H941" s="182"/>
      <c r="I941" s="182"/>
      <c r="J941" s="182"/>
      <c r="K941" s="184"/>
      <c r="L941" s="184"/>
      <c r="M941" s="184"/>
    </row>
    <row r="942" spans="1:13" s="146" customFormat="1">
      <c r="A942" s="132"/>
      <c r="B942" s="132"/>
      <c r="C942" s="132"/>
      <c r="E942" s="139"/>
      <c r="F942" s="134"/>
      <c r="G942" s="135"/>
      <c r="H942" s="182"/>
      <c r="I942" s="182"/>
      <c r="J942" s="182"/>
      <c r="K942" s="184"/>
      <c r="L942" s="184"/>
      <c r="M942" s="184"/>
    </row>
    <row r="943" spans="1:13" s="146" customFormat="1">
      <c r="A943" s="132"/>
      <c r="B943" s="132"/>
      <c r="C943" s="132"/>
      <c r="E943" s="139"/>
      <c r="F943" s="134"/>
      <c r="G943" s="135"/>
      <c r="H943" s="182"/>
      <c r="I943" s="182"/>
      <c r="J943" s="182"/>
      <c r="K943" s="184"/>
      <c r="L943" s="184"/>
      <c r="M943" s="184"/>
    </row>
    <row r="944" spans="1:13" s="146" customFormat="1">
      <c r="A944" s="132"/>
      <c r="B944" s="132"/>
      <c r="C944" s="132"/>
      <c r="E944" s="139"/>
      <c r="F944" s="134"/>
      <c r="G944" s="135"/>
      <c r="H944" s="182"/>
      <c r="I944" s="182"/>
      <c r="J944" s="182"/>
      <c r="K944" s="184"/>
      <c r="L944" s="184"/>
      <c r="M944" s="184"/>
    </row>
    <row r="945" spans="1:13" s="146" customFormat="1">
      <c r="A945" s="132"/>
      <c r="B945" s="132"/>
      <c r="C945" s="132"/>
      <c r="E945" s="139"/>
      <c r="F945" s="134"/>
      <c r="G945" s="135"/>
      <c r="H945" s="182"/>
      <c r="I945" s="182"/>
      <c r="J945" s="182"/>
      <c r="K945" s="184"/>
      <c r="L945" s="184"/>
      <c r="M945" s="184"/>
    </row>
    <row r="946" spans="1:13" s="146" customFormat="1">
      <c r="A946" s="132"/>
      <c r="B946" s="132"/>
      <c r="C946" s="132"/>
      <c r="E946" s="139"/>
      <c r="F946" s="134"/>
      <c r="G946" s="135"/>
      <c r="H946" s="182"/>
      <c r="I946" s="182"/>
      <c r="J946" s="182"/>
      <c r="K946" s="184"/>
      <c r="L946" s="184"/>
      <c r="M946" s="184"/>
    </row>
    <row r="947" spans="1:13" s="146" customFormat="1">
      <c r="A947" s="132"/>
      <c r="B947" s="132"/>
      <c r="C947" s="132"/>
      <c r="E947" s="139"/>
      <c r="F947" s="134"/>
      <c r="G947" s="135"/>
      <c r="H947" s="182"/>
      <c r="I947" s="182"/>
      <c r="J947" s="182"/>
      <c r="K947" s="184"/>
      <c r="L947" s="184"/>
      <c r="M947" s="184"/>
    </row>
    <row r="948" spans="1:13" s="146" customFormat="1">
      <c r="A948" s="132"/>
      <c r="B948" s="132"/>
      <c r="C948" s="132"/>
      <c r="E948" s="139"/>
      <c r="F948" s="134"/>
      <c r="G948" s="135"/>
      <c r="H948" s="182"/>
      <c r="I948" s="182"/>
      <c r="J948" s="182"/>
      <c r="K948" s="184"/>
      <c r="L948" s="184"/>
      <c r="M948" s="184"/>
    </row>
    <row r="949" spans="1:13" s="146" customFormat="1">
      <c r="A949" s="132"/>
      <c r="B949" s="132"/>
      <c r="C949" s="132"/>
      <c r="E949" s="139"/>
      <c r="F949" s="134"/>
      <c r="G949" s="135"/>
      <c r="H949" s="182"/>
      <c r="I949" s="182"/>
      <c r="J949" s="182"/>
      <c r="K949" s="184"/>
      <c r="L949" s="184"/>
      <c r="M949" s="184"/>
    </row>
    <row r="950" spans="1:13" s="146" customFormat="1">
      <c r="A950" s="132"/>
      <c r="B950" s="132"/>
      <c r="C950" s="132"/>
      <c r="E950" s="139"/>
      <c r="F950" s="134"/>
      <c r="G950" s="135"/>
      <c r="H950" s="182"/>
      <c r="I950" s="182"/>
      <c r="J950" s="182"/>
      <c r="K950" s="184"/>
      <c r="L950" s="184"/>
      <c r="M950" s="184"/>
    </row>
    <row r="951" spans="1:13" s="146" customFormat="1">
      <c r="A951" s="132"/>
      <c r="B951" s="132"/>
      <c r="C951" s="132"/>
      <c r="E951" s="139"/>
      <c r="F951" s="134"/>
      <c r="G951" s="135"/>
      <c r="H951" s="182"/>
      <c r="I951" s="182"/>
      <c r="J951" s="182"/>
      <c r="K951" s="184"/>
      <c r="L951" s="184"/>
      <c r="M951" s="184"/>
    </row>
    <row r="952" spans="1:13" s="146" customFormat="1">
      <c r="A952" s="132"/>
      <c r="B952" s="132"/>
      <c r="C952" s="132"/>
      <c r="E952" s="139"/>
      <c r="F952" s="134"/>
      <c r="G952" s="135"/>
      <c r="H952" s="182"/>
      <c r="I952" s="182"/>
      <c r="J952" s="182"/>
      <c r="K952" s="184"/>
      <c r="L952" s="184"/>
      <c r="M952" s="184"/>
    </row>
    <row r="953" spans="1:13" s="146" customFormat="1">
      <c r="A953" s="132"/>
      <c r="B953" s="132"/>
      <c r="C953" s="132"/>
      <c r="E953" s="139"/>
      <c r="F953" s="134"/>
      <c r="G953" s="135"/>
      <c r="H953" s="182"/>
      <c r="I953" s="182"/>
      <c r="J953" s="182"/>
      <c r="K953" s="184"/>
      <c r="L953" s="184"/>
      <c r="M953" s="184"/>
    </row>
    <row r="954" spans="1:13" s="146" customFormat="1">
      <c r="A954" s="132"/>
      <c r="B954" s="132"/>
      <c r="C954" s="132"/>
      <c r="E954" s="139"/>
      <c r="F954" s="134"/>
      <c r="G954" s="135"/>
      <c r="H954" s="182"/>
      <c r="I954" s="182"/>
      <c r="J954" s="182"/>
      <c r="K954" s="184"/>
      <c r="L954" s="184"/>
      <c r="M954" s="184"/>
    </row>
    <row r="955" spans="1:13" s="146" customFormat="1">
      <c r="A955" s="132"/>
      <c r="B955" s="132"/>
      <c r="C955" s="132"/>
      <c r="E955" s="139"/>
      <c r="F955" s="134"/>
      <c r="G955" s="135"/>
      <c r="H955" s="182"/>
      <c r="I955" s="182"/>
      <c r="J955" s="182"/>
      <c r="K955" s="184"/>
      <c r="L955" s="184"/>
      <c r="M955" s="184"/>
    </row>
    <row r="956" spans="1:13" s="146" customFormat="1">
      <c r="A956" s="132"/>
      <c r="B956" s="132"/>
      <c r="C956" s="132"/>
      <c r="E956" s="139"/>
      <c r="F956" s="134"/>
      <c r="G956" s="135"/>
      <c r="H956" s="182"/>
      <c r="I956" s="182"/>
      <c r="J956" s="182"/>
      <c r="K956" s="184"/>
      <c r="L956" s="184"/>
      <c r="M956" s="184"/>
    </row>
    <row r="957" spans="1:13" s="146" customFormat="1">
      <c r="A957" s="132"/>
      <c r="B957" s="132"/>
      <c r="C957" s="132"/>
      <c r="E957" s="139"/>
      <c r="F957" s="134"/>
      <c r="G957" s="135"/>
      <c r="H957" s="182"/>
      <c r="I957" s="182"/>
      <c r="J957" s="182"/>
      <c r="K957" s="184"/>
      <c r="L957" s="184"/>
      <c r="M957" s="184"/>
    </row>
    <row r="958" spans="1:13" s="146" customFormat="1">
      <c r="A958" s="132"/>
      <c r="B958" s="132"/>
      <c r="C958" s="132"/>
      <c r="E958" s="139"/>
      <c r="F958" s="134"/>
      <c r="G958" s="135"/>
      <c r="H958" s="182"/>
      <c r="I958" s="182"/>
      <c r="J958" s="182"/>
      <c r="K958" s="184"/>
      <c r="L958" s="184"/>
      <c r="M958" s="184"/>
    </row>
    <row r="959" spans="1:13" s="146" customFormat="1">
      <c r="A959" s="132"/>
      <c r="B959" s="132"/>
      <c r="C959" s="132"/>
      <c r="E959" s="139"/>
      <c r="F959" s="134"/>
      <c r="G959" s="135"/>
      <c r="H959" s="182"/>
      <c r="I959" s="182"/>
      <c r="J959" s="182"/>
      <c r="K959" s="184"/>
      <c r="L959" s="184"/>
      <c r="M959" s="184"/>
    </row>
    <row r="960" spans="1:13" s="146" customFormat="1">
      <c r="A960" s="132"/>
      <c r="B960" s="132"/>
      <c r="C960" s="132"/>
      <c r="E960" s="139"/>
      <c r="F960" s="134"/>
      <c r="G960" s="135"/>
      <c r="H960" s="182"/>
      <c r="I960" s="182"/>
      <c r="J960" s="182"/>
      <c r="K960" s="184"/>
      <c r="L960" s="184"/>
      <c r="M960" s="184"/>
    </row>
    <row r="961" spans="1:13" s="146" customFormat="1">
      <c r="A961" s="132"/>
      <c r="B961" s="132"/>
      <c r="C961" s="132"/>
      <c r="E961" s="139"/>
      <c r="F961" s="134"/>
      <c r="G961" s="135"/>
      <c r="H961" s="182"/>
      <c r="I961" s="182"/>
      <c r="J961" s="182"/>
      <c r="K961" s="184"/>
      <c r="L961" s="184"/>
      <c r="M961" s="184"/>
    </row>
    <row r="962" spans="1:13" s="146" customFormat="1">
      <c r="A962" s="132"/>
      <c r="B962" s="132"/>
      <c r="C962" s="132"/>
      <c r="E962" s="139"/>
      <c r="F962" s="134"/>
      <c r="G962" s="135"/>
      <c r="H962" s="182"/>
      <c r="I962" s="182"/>
      <c r="J962" s="182"/>
      <c r="K962" s="184"/>
      <c r="L962" s="184"/>
      <c r="M962" s="184"/>
    </row>
    <row r="963" spans="1:13" s="146" customFormat="1">
      <c r="A963" s="132"/>
      <c r="B963" s="132"/>
      <c r="C963" s="132"/>
      <c r="E963" s="139"/>
      <c r="F963" s="134"/>
      <c r="G963" s="135"/>
      <c r="H963" s="182"/>
      <c r="I963" s="182"/>
      <c r="J963" s="182"/>
      <c r="K963" s="184"/>
      <c r="L963" s="184"/>
      <c r="M963" s="184"/>
    </row>
    <row r="964" spans="1:13" s="146" customFormat="1">
      <c r="A964" s="132"/>
      <c r="B964" s="132"/>
      <c r="C964" s="132"/>
      <c r="E964" s="139"/>
      <c r="F964" s="134"/>
      <c r="G964" s="135"/>
      <c r="H964" s="182"/>
      <c r="I964" s="182"/>
      <c r="J964" s="182"/>
      <c r="K964" s="184"/>
      <c r="L964" s="184"/>
      <c r="M964" s="184"/>
    </row>
    <row r="965" spans="1:13" s="146" customFormat="1">
      <c r="A965" s="132"/>
      <c r="B965" s="132"/>
      <c r="C965" s="132"/>
      <c r="E965" s="139"/>
      <c r="F965" s="134"/>
      <c r="G965" s="135"/>
      <c r="H965" s="182"/>
      <c r="I965" s="182"/>
      <c r="J965" s="182"/>
      <c r="K965" s="184"/>
      <c r="L965" s="184"/>
      <c r="M965" s="184"/>
    </row>
    <row r="966" spans="1:13" s="146" customFormat="1">
      <c r="A966" s="132"/>
      <c r="B966" s="132"/>
      <c r="C966" s="132"/>
      <c r="E966" s="139"/>
      <c r="F966" s="134"/>
      <c r="G966" s="135"/>
      <c r="H966" s="182"/>
      <c r="I966" s="182"/>
      <c r="J966" s="182"/>
      <c r="K966" s="184"/>
      <c r="L966" s="184"/>
      <c r="M966" s="184"/>
    </row>
    <row r="967" spans="1:13" s="146" customFormat="1">
      <c r="A967" s="132"/>
      <c r="B967" s="132"/>
      <c r="C967" s="132"/>
      <c r="E967" s="139"/>
      <c r="F967" s="134"/>
      <c r="G967" s="135"/>
      <c r="H967" s="182"/>
      <c r="I967" s="182"/>
      <c r="J967" s="182"/>
      <c r="K967" s="184"/>
      <c r="L967" s="184"/>
      <c r="M967" s="184"/>
    </row>
    <row r="968" spans="1:13" s="146" customFormat="1">
      <c r="A968" s="132"/>
      <c r="B968" s="132"/>
      <c r="C968" s="132"/>
      <c r="E968" s="139"/>
      <c r="F968" s="134"/>
      <c r="G968" s="135"/>
      <c r="H968" s="182"/>
      <c r="I968" s="182"/>
      <c r="J968" s="182"/>
      <c r="K968" s="184"/>
      <c r="L968" s="184"/>
      <c r="M968" s="184"/>
    </row>
    <row r="969" spans="1:13" s="146" customFormat="1">
      <c r="A969" s="132"/>
      <c r="B969" s="132"/>
      <c r="C969" s="132"/>
      <c r="E969" s="139"/>
      <c r="F969" s="134"/>
      <c r="G969" s="135"/>
      <c r="H969" s="182"/>
      <c r="I969" s="182"/>
      <c r="J969" s="182"/>
      <c r="K969" s="184"/>
      <c r="L969" s="184"/>
      <c r="M969" s="184"/>
    </row>
    <row r="970" spans="1:13" s="146" customFormat="1">
      <c r="A970" s="132"/>
      <c r="B970" s="132"/>
      <c r="C970" s="132"/>
      <c r="E970" s="139"/>
      <c r="F970" s="134"/>
      <c r="G970" s="135"/>
      <c r="H970" s="182"/>
      <c r="I970" s="182"/>
      <c r="J970" s="182"/>
      <c r="K970" s="184"/>
      <c r="L970" s="184"/>
      <c r="M970" s="184"/>
    </row>
    <row r="971" spans="1:13" s="146" customFormat="1">
      <c r="A971" s="132"/>
      <c r="B971" s="132"/>
      <c r="C971" s="132"/>
      <c r="E971" s="139"/>
      <c r="F971" s="134"/>
      <c r="G971" s="135"/>
      <c r="H971" s="182"/>
      <c r="I971" s="182"/>
      <c r="J971" s="182"/>
      <c r="K971" s="184"/>
      <c r="L971" s="184"/>
      <c r="M971" s="184"/>
    </row>
    <row r="972" spans="1:13" s="146" customFormat="1">
      <c r="A972" s="132"/>
      <c r="B972" s="132"/>
      <c r="C972" s="132"/>
      <c r="E972" s="139"/>
      <c r="F972" s="134"/>
      <c r="G972" s="135"/>
      <c r="H972" s="182"/>
      <c r="I972" s="182"/>
      <c r="J972" s="182"/>
      <c r="K972" s="184"/>
      <c r="L972" s="184"/>
      <c r="M972" s="184"/>
    </row>
    <row r="973" spans="1:13" s="146" customFormat="1">
      <c r="A973" s="132"/>
      <c r="B973" s="132"/>
      <c r="C973" s="132"/>
      <c r="E973" s="139"/>
      <c r="F973" s="134"/>
      <c r="G973" s="135"/>
      <c r="H973" s="182"/>
      <c r="I973" s="182"/>
      <c r="J973" s="182"/>
      <c r="K973" s="184"/>
      <c r="L973" s="184"/>
      <c r="M973" s="184"/>
    </row>
    <row r="974" spans="1:13" s="146" customFormat="1">
      <c r="A974" s="132"/>
      <c r="B974" s="132"/>
      <c r="C974" s="132"/>
      <c r="E974" s="139"/>
      <c r="F974" s="134"/>
      <c r="G974" s="135"/>
      <c r="H974" s="182"/>
      <c r="I974" s="182"/>
      <c r="J974" s="182"/>
      <c r="K974" s="184"/>
      <c r="L974" s="184"/>
      <c r="M974" s="184"/>
    </row>
    <row r="975" spans="1:13" s="146" customFormat="1">
      <c r="A975" s="132"/>
      <c r="B975" s="132"/>
      <c r="C975" s="132"/>
      <c r="E975" s="139"/>
      <c r="F975" s="134"/>
      <c r="G975" s="135"/>
      <c r="H975" s="182"/>
      <c r="I975" s="182"/>
      <c r="J975" s="182"/>
      <c r="K975" s="184"/>
      <c r="L975" s="184"/>
      <c r="M975" s="184"/>
    </row>
    <row r="976" spans="1:13" s="146" customFormat="1">
      <c r="A976" s="132"/>
      <c r="B976" s="132"/>
      <c r="C976" s="132"/>
      <c r="E976" s="139"/>
      <c r="F976" s="134"/>
      <c r="G976" s="135"/>
      <c r="H976" s="182"/>
      <c r="I976" s="182"/>
      <c r="J976" s="182"/>
      <c r="K976" s="184"/>
      <c r="L976" s="184"/>
      <c r="M976" s="184"/>
    </row>
    <row r="977" spans="1:13" s="146" customFormat="1">
      <c r="A977" s="132"/>
      <c r="B977" s="132"/>
      <c r="C977" s="132"/>
      <c r="E977" s="139"/>
      <c r="F977" s="134"/>
      <c r="G977" s="135"/>
      <c r="H977" s="182"/>
      <c r="I977" s="182"/>
      <c r="J977" s="182"/>
      <c r="K977" s="184"/>
      <c r="L977" s="184"/>
      <c r="M977" s="184"/>
    </row>
    <row r="978" spans="1:13" s="146" customFormat="1">
      <c r="A978" s="132"/>
      <c r="B978" s="132"/>
      <c r="C978" s="132"/>
      <c r="E978" s="139"/>
      <c r="F978" s="134"/>
      <c r="G978" s="135"/>
      <c r="H978" s="182"/>
      <c r="I978" s="182"/>
      <c r="J978" s="182"/>
      <c r="K978" s="184"/>
      <c r="L978" s="184"/>
      <c r="M978" s="184"/>
    </row>
    <row r="979" spans="1:13" s="146" customFormat="1">
      <c r="A979" s="132"/>
      <c r="B979" s="132"/>
      <c r="C979" s="132"/>
      <c r="E979" s="139"/>
      <c r="F979" s="134"/>
      <c r="G979" s="135"/>
      <c r="H979" s="182"/>
      <c r="I979" s="182"/>
      <c r="J979" s="182"/>
      <c r="K979" s="184"/>
      <c r="L979" s="184"/>
      <c r="M979" s="184"/>
    </row>
    <row r="980" spans="1:13" s="146" customFormat="1">
      <c r="A980" s="132"/>
      <c r="B980" s="132"/>
      <c r="C980" s="132"/>
      <c r="E980" s="139"/>
      <c r="F980" s="134"/>
      <c r="G980" s="135"/>
      <c r="H980" s="182"/>
      <c r="I980" s="182"/>
      <c r="J980" s="182"/>
      <c r="K980" s="184"/>
      <c r="L980" s="184"/>
      <c r="M980" s="184"/>
    </row>
    <row r="981" spans="1:13" s="146" customFormat="1">
      <c r="A981" s="132"/>
      <c r="B981" s="132"/>
      <c r="C981" s="132"/>
      <c r="E981" s="139"/>
      <c r="F981" s="134"/>
      <c r="G981" s="135"/>
      <c r="H981" s="182"/>
      <c r="I981" s="182"/>
      <c r="J981" s="182"/>
      <c r="K981" s="184"/>
      <c r="L981" s="184"/>
      <c r="M981" s="184"/>
    </row>
    <row r="982" spans="1:13" s="146" customFormat="1">
      <c r="A982" s="132"/>
      <c r="B982" s="132"/>
      <c r="C982" s="132"/>
      <c r="E982" s="139"/>
      <c r="F982" s="134"/>
      <c r="G982" s="135"/>
      <c r="H982" s="182"/>
      <c r="I982" s="182"/>
      <c r="J982" s="182"/>
      <c r="K982" s="184"/>
      <c r="L982" s="184"/>
      <c r="M982" s="184"/>
    </row>
    <row r="983" spans="1:13" s="146" customFormat="1">
      <c r="A983" s="132"/>
      <c r="B983" s="132"/>
      <c r="C983" s="132"/>
      <c r="E983" s="139"/>
      <c r="F983" s="134"/>
      <c r="G983" s="135"/>
      <c r="H983" s="182"/>
      <c r="I983" s="182"/>
      <c r="J983" s="182"/>
      <c r="K983" s="184"/>
      <c r="L983" s="184"/>
      <c r="M983" s="184"/>
    </row>
    <row r="984" spans="1:13" s="146" customFormat="1">
      <c r="A984" s="132"/>
      <c r="B984" s="132"/>
      <c r="C984" s="132"/>
      <c r="E984" s="139"/>
      <c r="F984" s="134"/>
      <c r="G984" s="135"/>
      <c r="H984" s="182"/>
      <c r="I984" s="182"/>
      <c r="J984" s="182"/>
      <c r="K984" s="184"/>
      <c r="L984" s="184"/>
      <c r="M984" s="184"/>
    </row>
    <row r="985" spans="1:13" s="146" customFormat="1">
      <c r="A985" s="132"/>
      <c r="B985" s="132"/>
      <c r="C985" s="132"/>
      <c r="E985" s="139"/>
      <c r="F985" s="134"/>
      <c r="G985" s="135"/>
      <c r="H985" s="182"/>
      <c r="I985" s="182"/>
      <c r="J985" s="182"/>
      <c r="K985" s="184"/>
      <c r="L985" s="184"/>
      <c r="M985" s="184"/>
    </row>
    <row r="986" spans="1:13" s="146" customFormat="1">
      <c r="A986" s="132"/>
      <c r="B986" s="132"/>
      <c r="C986" s="132"/>
      <c r="E986" s="139"/>
      <c r="F986" s="134"/>
      <c r="G986" s="135"/>
      <c r="H986" s="182"/>
      <c r="I986" s="182"/>
      <c r="J986" s="182"/>
      <c r="K986" s="184"/>
      <c r="L986" s="184"/>
      <c r="M986" s="184"/>
    </row>
    <row r="987" spans="1:13" s="146" customFormat="1">
      <c r="A987" s="132"/>
      <c r="B987" s="132"/>
      <c r="C987" s="132"/>
      <c r="E987" s="139"/>
      <c r="F987" s="134"/>
      <c r="G987" s="135"/>
      <c r="H987" s="182"/>
      <c r="I987" s="182"/>
      <c r="J987" s="182"/>
      <c r="K987" s="184"/>
      <c r="L987" s="184"/>
      <c r="M987" s="184"/>
    </row>
    <row r="988" spans="1:13" s="146" customFormat="1">
      <c r="A988" s="132"/>
      <c r="B988" s="132"/>
      <c r="C988" s="132"/>
      <c r="E988" s="139"/>
      <c r="F988" s="134"/>
      <c r="G988" s="135"/>
      <c r="H988" s="182"/>
      <c r="I988" s="182"/>
      <c r="J988" s="182"/>
      <c r="K988" s="184"/>
      <c r="L988" s="184"/>
      <c r="M988" s="184"/>
    </row>
    <row r="989" spans="1:13" s="146" customFormat="1">
      <c r="A989" s="132"/>
      <c r="B989" s="132"/>
      <c r="C989" s="132"/>
      <c r="E989" s="139"/>
      <c r="F989" s="134"/>
      <c r="G989" s="135"/>
      <c r="H989" s="182"/>
      <c r="I989" s="182"/>
      <c r="J989" s="182"/>
      <c r="K989" s="184"/>
      <c r="L989" s="184"/>
      <c r="M989" s="184"/>
    </row>
    <row r="990" spans="1:13" s="146" customFormat="1">
      <c r="A990" s="132"/>
      <c r="B990" s="132"/>
      <c r="C990" s="132"/>
      <c r="E990" s="139"/>
      <c r="F990" s="134"/>
      <c r="G990" s="135"/>
      <c r="H990" s="182"/>
      <c r="I990" s="182"/>
      <c r="J990" s="182"/>
      <c r="K990" s="184"/>
      <c r="L990" s="184"/>
      <c r="M990" s="184"/>
    </row>
    <row r="991" spans="1:13" s="146" customFormat="1">
      <c r="A991" s="132"/>
      <c r="B991" s="132"/>
      <c r="C991" s="132"/>
      <c r="E991" s="139"/>
      <c r="F991" s="134"/>
      <c r="G991" s="135"/>
      <c r="H991" s="182"/>
      <c r="I991" s="182"/>
      <c r="J991" s="182"/>
      <c r="K991" s="184"/>
      <c r="L991" s="184"/>
      <c r="M991" s="184"/>
    </row>
    <row r="992" spans="1:13" s="146" customFormat="1">
      <c r="A992" s="132"/>
      <c r="B992" s="132"/>
      <c r="C992" s="132"/>
      <c r="E992" s="139"/>
      <c r="F992" s="134"/>
      <c r="G992" s="135"/>
      <c r="H992" s="182"/>
      <c r="I992" s="182"/>
      <c r="J992" s="182"/>
      <c r="K992" s="184"/>
      <c r="L992" s="184"/>
      <c r="M992" s="184"/>
    </row>
    <row r="993" spans="1:13" s="146" customFormat="1">
      <c r="A993" s="132"/>
      <c r="B993" s="132"/>
      <c r="C993" s="132"/>
      <c r="E993" s="139"/>
      <c r="F993" s="134"/>
      <c r="G993" s="135"/>
      <c r="H993" s="182"/>
      <c r="I993" s="182"/>
      <c r="J993" s="182"/>
      <c r="K993" s="184"/>
      <c r="L993" s="184"/>
      <c r="M993" s="184"/>
    </row>
    <row r="994" spans="1:13" s="146" customFormat="1">
      <c r="A994" s="132"/>
      <c r="B994" s="132"/>
      <c r="C994" s="132"/>
      <c r="E994" s="139"/>
      <c r="F994" s="134"/>
      <c r="G994" s="135"/>
      <c r="H994" s="182"/>
      <c r="I994" s="182"/>
      <c r="J994" s="182"/>
      <c r="K994" s="184"/>
      <c r="L994" s="184"/>
      <c r="M994" s="184"/>
    </row>
    <row r="995" spans="1:13" s="146" customFormat="1">
      <c r="A995" s="132"/>
      <c r="B995" s="132"/>
      <c r="C995" s="132"/>
      <c r="E995" s="139"/>
      <c r="F995" s="134"/>
      <c r="G995" s="135"/>
      <c r="H995" s="182"/>
      <c r="I995" s="182"/>
      <c r="J995" s="182"/>
      <c r="K995" s="184"/>
      <c r="L995" s="184"/>
      <c r="M995" s="184"/>
    </row>
    <row r="996" spans="1:13" s="146" customFormat="1">
      <c r="A996" s="132"/>
      <c r="B996" s="132"/>
      <c r="C996" s="132"/>
      <c r="E996" s="139"/>
      <c r="F996" s="134"/>
      <c r="G996" s="135"/>
      <c r="H996" s="182"/>
      <c r="I996" s="182"/>
      <c r="J996" s="182"/>
      <c r="K996" s="184"/>
      <c r="L996" s="184"/>
      <c r="M996" s="184"/>
    </row>
    <row r="997" spans="1:13" s="146" customFormat="1">
      <c r="A997" s="132"/>
      <c r="B997" s="132"/>
      <c r="C997" s="132"/>
      <c r="E997" s="139"/>
      <c r="F997" s="134"/>
      <c r="G997" s="135"/>
      <c r="H997" s="182"/>
      <c r="I997" s="182"/>
      <c r="J997" s="182"/>
      <c r="K997" s="184"/>
      <c r="L997" s="184"/>
      <c r="M997" s="184"/>
    </row>
    <row r="998" spans="1:13" s="146" customFormat="1">
      <c r="A998" s="132"/>
      <c r="B998" s="132"/>
      <c r="C998" s="132"/>
      <c r="E998" s="139"/>
      <c r="F998" s="134"/>
      <c r="G998" s="135"/>
      <c r="H998" s="182"/>
      <c r="I998" s="182"/>
      <c r="J998" s="182"/>
      <c r="K998" s="184"/>
      <c r="L998" s="184"/>
      <c r="M998" s="184"/>
    </row>
    <row r="999" spans="1:13" s="146" customFormat="1">
      <c r="A999" s="132"/>
      <c r="B999" s="132"/>
      <c r="C999" s="132"/>
      <c r="E999" s="139"/>
      <c r="F999" s="134"/>
      <c r="G999" s="135"/>
      <c r="H999" s="182"/>
      <c r="I999" s="182"/>
      <c r="J999" s="182"/>
      <c r="K999" s="184"/>
      <c r="L999" s="184"/>
      <c r="M999" s="184"/>
    </row>
    <row r="1000" spans="1:13" s="146" customFormat="1">
      <c r="A1000" s="132"/>
      <c r="B1000" s="132"/>
      <c r="C1000" s="132"/>
      <c r="E1000" s="139"/>
      <c r="F1000" s="134"/>
      <c r="G1000" s="135"/>
      <c r="H1000" s="182"/>
      <c r="I1000" s="182"/>
      <c r="J1000" s="182"/>
      <c r="K1000" s="184"/>
      <c r="L1000" s="184"/>
      <c r="M1000" s="184"/>
    </row>
    <row r="1001" spans="1:13" s="146" customFormat="1">
      <c r="A1001" s="132"/>
      <c r="B1001" s="132"/>
      <c r="C1001" s="132"/>
      <c r="E1001" s="139"/>
      <c r="F1001" s="134"/>
      <c r="G1001" s="135"/>
      <c r="H1001" s="182"/>
      <c r="I1001" s="182"/>
      <c r="J1001" s="182"/>
      <c r="K1001" s="184"/>
      <c r="L1001" s="184"/>
      <c r="M1001" s="184"/>
    </row>
    <row r="1002" spans="1:13" s="146" customFormat="1">
      <c r="A1002" s="132"/>
      <c r="B1002" s="132"/>
      <c r="C1002" s="132"/>
      <c r="E1002" s="139"/>
      <c r="F1002" s="134"/>
      <c r="G1002" s="135"/>
      <c r="H1002" s="182"/>
      <c r="I1002" s="182"/>
      <c r="J1002" s="182"/>
      <c r="K1002" s="184"/>
      <c r="L1002" s="184"/>
      <c r="M1002" s="184"/>
    </row>
    <row r="1003" spans="1:13" s="146" customFormat="1">
      <c r="A1003" s="132"/>
      <c r="B1003" s="132"/>
      <c r="C1003" s="132"/>
      <c r="E1003" s="139"/>
      <c r="F1003" s="134"/>
      <c r="G1003" s="135"/>
      <c r="H1003" s="182"/>
      <c r="I1003" s="182"/>
      <c r="J1003" s="182"/>
      <c r="K1003" s="184"/>
      <c r="L1003" s="184"/>
      <c r="M1003" s="184"/>
    </row>
    <row r="1004" spans="1:13" s="146" customFormat="1">
      <c r="A1004" s="132"/>
      <c r="B1004" s="132"/>
      <c r="C1004" s="132"/>
      <c r="E1004" s="139"/>
      <c r="F1004" s="134"/>
      <c r="G1004" s="135"/>
      <c r="H1004" s="182"/>
      <c r="I1004" s="182"/>
      <c r="J1004" s="182"/>
      <c r="K1004" s="184"/>
      <c r="L1004" s="184"/>
      <c r="M1004" s="184"/>
    </row>
    <row r="1005" spans="1:13" s="146" customFormat="1">
      <c r="A1005" s="132"/>
      <c r="B1005" s="132"/>
      <c r="C1005" s="132"/>
      <c r="E1005" s="139"/>
      <c r="F1005" s="134"/>
      <c r="G1005" s="135"/>
      <c r="H1005" s="182"/>
      <c r="I1005" s="182"/>
      <c r="J1005" s="182"/>
      <c r="K1005" s="184"/>
      <c r="L1005" s="184"/>
      <c r="M1005" s="184"/>
    </row>
    <row r="1006" spans="1:13" s="146" customFormat="1">
      <c r="A1006" s="132"/>
      <c r="B1006" s="132"/>
      <c r="C1006" s="132"/>
      <c r="E1006" s="139"/>
      <c r="F1006" s="134"/>
      <c r="G1006" s="135"/>
      <c r="H1006" s="182"/>
      <c r="I1006" s="182"/>
      <c r="J1006" s="182"/>
      <c r="K1006" s="184"/>
      <c r="L1006" s="184"/>
      <c r="M1006" s="184"/>
    </row>
    <row r="1007" spans="1:13" s="146" customFormat="1">
      <c r="A1007" s="132"/>
      <c r="B1007" s="132"/>
      <c r="C1007" s="132"/>
      <c r="E1007" s="139"/>
      <c r="F1007" s="134"/>
      <c r="G1007" s="135"/>
      <c r="H1007" s="182"/>
      <c r="I1007" s="182"/>
      <c r="J1007" s="182"/>
      <c r="K1007" s="184"/>
      <c r="L1007" s="184"/>
      <c r="M1007" s="184"/>
    </row>
    <row r="1008" spans="1:13" s="146" customFormat="1">
      <c r="A1008" s="132"/>
      <c r="B1008" s="132"/>
      <c r="C1008" s="132"/>
      <c r="E1008" s="139"/>
      <c r="F1008" s="134"/>
      <c r="G1008" s="135"/>
      <c r="H1008" s="182"/>
      <c r="I1008" s="182"/>
      <c r="J1008" s="182"/>
      <c r="K1008" s="184"/>
      <c r="L1008" s="184"/>
      <c r="M1008" s="184"/>
    </row>
    <row r="1009" spans="1:13" s="146" customFormat="1">
      <c r="A1009" s="132"/>
      <c r="B1009" s="132"/>
      <c r="C1009" s="132"/>
      <c r="E1009" s="139"/>
      <c r="F1009" s="134"/>
      <c r="G1009" s="135"/>
      <c r="H1009" s="182"/>
      <c r="I1009" s="182"/>
      <c r="J1009" s="182"/>
      <c r="K1009" s="184"/>
      <c r="L1009" s="184"/>
      <c r="M1009" s="184"/>
    </row>
    <row r="1010" spans="1:13" s="146" customFormat="1">
      <c r="A1010" s="132"/>
      <c r="B1010" s="132"/>
      <c r="C1010" s="132"/>
      <c r="E1010" s="139"/>
      <c r="F1010" s="134"/>
      <c r="G1010" s="135"/>
      <c r="H1010" s="182"/>
      <c r="I1010" s="182"/>
      <c r="J1010" s="182"/>
      <c r="K1010" s="184"/>
      <c r="L1010" s="184"/>
      <c r="M1010" s="184"/>
    </row>
    <row r="1011" spans="1:13" s="146" customFormat="1">
      <c r="A1011" s="132"/>
      <c r="B1011" s="132"/>
      <c r="C1011" s="132"/>
      <c r="E1011" s="139"/>
      <c r="F1011" s="134"/>
      <c r="G1011" s="135"/>
      <c r="H1011" s="182"/>
      <c r="I1011" s="182"/>
      <c r="J1011" s="182"/>
      <c r="K1011" s="184"/>
      <c r="L1011" s="184"/>
      <c r="M1011" s="184"/>
    </row>
    <row r="1012" spans="1:13" s="146" customFormat="1">
      <c r="A1012" s="132"/>
      <c r="B1012" s="132"/>
      <c r="C1012" s="132"/>
      <c r="E1012" s="139"/>
      <c r="F1012" s="134"/>
      <c r="G1012" s="135"/>
      <c r="H1012" s="182"/>
      <c r="I1012" s="182"/>
      <c r="J1012" s="182"/>
      <c r="K1012" s="184"/>
      <c r="L1012" s="184"/>
      <c r="M1012" s="184"/>
    </row>
    <row r="1013" spans="1:13" s="146" customFormat="1">
      <c r="A1013" s="132"/>
      <c r="B1013" s="132"/>
      <c r="C1013" s="132"/>
      <c r="E1013" s="139"/>
      <c r="F1013" s="134"/>
      <c r="G1013" s="135"/>
      <c r="H1013" s="182"/>
      <c r="I1013" s="182"/>
      <c r="J1013" s="182"/>
      <c r="K1013" s="184"/>
      <c r="L1013" s="184"/>
      <c r="M1013" s="184"/>
    </row>
    <row r="1014" spans="1:13" s="146" customFormat="1">
      <c r="A1014" s="132"/>
      <c r="B1014" s="132"/>
      <c r="C1014" s="132"/>
      <c r="E1014" s="139"/>
      <c r="F1014" s="134"/>
      <c r="G1014" s="135"/>
      <c r="H1014" s="182"/>
      <c r="I1014" s="182"/>
      <c r="J1014" s="182"/>
      <c r="K1014" s="184"/>
      <c r="L1014" s="184"/>
      <c r="M1014" s="184"/>
    </row>
    <row r="1015" spans="1:13" s="146" customFormat="1">
      <c r="A1015" s="132"/>
      <c r="B1015" s="132"/>
      <c r="C1015" s="132"/>
      <c r="E1015" s="139"/>
      <c r="F1015" s="134"/>
      <c r="G1015" s="135"/>
      <c r="H1015" s="182"/>
      <c r="I1015" s="182"/>
      <c r="J1015" s="182"/>
      <c r="K1015" s="184"/>
      <c r="L1015" s="184"/>
      <c r="M1015" s="184"/>
    </row>
    <row r="1016" spans="1:13" s="146" customFormat="1">
      <c r="A1016" s="132"/>
      <c r="B1016" s="132"/>
      <c r="C1016" s="132"/>
      <c r="E1016" s="139"/>
      <c r="F1016" s="134"/>
      <c r="G1016" s="135"/>
      <c r="H1016" s="182"/>
      <c r="I1016" s="182"/>
      <c r="J1016" s="182"/>
      <c r="K1016" s="184"/>
      <c r="L1016" s="184"/>
      <c r="M1016" s="184"/>
    </row>
    <row r="1017" spans="1:13" s="146" customFormat="1">
      <c r="A1017" s="132"/>
      <c r="B1017" s="132"/>
      <c r="C1017" s="132"/>
      <c r="E1017" s="139"/>
      <c r="F1017" s="134"/>
      <c r="G1017" s="135"/>
      <c r="H1017" s="182"/>
      <c r="I1017" s="182"/>
      <c r="J1017" s="182"/>
      <c r="K1017" s="184"/>
      <c r="L1017" s="184"/>
      <c r="M1017" s="184"/>
    </row>
    <row r="1018" spans="1:13" s="146" customFormat="1">
      <c r="A1018" s="132"/>
      <c r="B1018" s="132"/>
      <c r="C1018" s="132"/>
      <c r="E1018" s="139"/>
      <c r="F1018" s="134"/>
      <c r="G1018" s="135"/>
      <c r="H1018" s="182"/>
      <c r="I1018" s="182"/>
      <c r="J1018" s="182"/>
      <c r="K1018" s="184"/>
      <c r="L1018" s="184"/>
      <c r="M1018" s="184"/>
    </row>
    <row r="1019" spans="1:13" s="146" customFormat="1">
      <c r="A1019" s="132"/>
      <c r="B1019" s="132"/>
      <c r="C1019" s="132"/>
      <c r="E1019" s="139"/>
      <c r="F1019" s="134"/>
      <c r="G1019" s="135"/>
      <c r="H1019" s="182"/>
      <c r="I1019" s="182"/>
      <c r="J1019" s="182"/>
      <c r="K1019" s="184"/>
      <c r="L1019" s="184"/>
      <c r="M1019" s="184"/>
    </row>
    <row r="1020" spans="1:13" s="146" customFormat="1">
      <c r="A1020" s="132"/>
      <c r="B1020" s="132"/>
      <c r="C1020" s="132"/>
      <c r="E1020" s="139"/>
      <c r="F1020" s="134"/>
      <c r="G1020" s="135"/>
      <c r="H1020" s="182"/>
      <c r="I1020" s="182"/>
      <c r="J1020" s="182"/>
      <c r="K1020" s="184"/>
      <c r="L1020" s="184"/>
      <c r="M1020" s="184"/>
    </row>
    <row r="1021" spans="1:13" s="146" customFormat="1">
      <c r="A1021" s="132"/>
      <c r="B1021" s="132"/>
      <c r="C1021" s="132"/>
      <c r="E1021" s="139"/>
      <c r="F1021" s="134"/>
      <c r="G1021" s="135"/>
      <c r="H1021" s="182"/>
      <c r="I1021" s="182"/>
      <c r="J1021" s="182"/>
      <c r="K1021" s="184"/>
      <c r="L1021" s="184"/>
      <c r="M1021" s="184"/>
    </row>
    <row r="1022" spans="1:13" s="146" customFormat="1">
      <c r="A1022" s="132"/>
      <c r="B1022" s="132"/>
      <c r="C1022" s="132"/>
      <c r="E1022" s="139"/>
      <c r="F1022" s="134"/>
      <c r="G1022" s="135"/>
      <c r="H1022" s="182"/>
      <c r="I1022" s="182"/>
      <c r="J1022" s="182"/>
      <c r="K1022" s="184"/>
      <c r="L1022" s="184"/>
      <c r="M1022" s="184"/>
    </row>
    <row r="1023" spans="1:13" s="146" customFormat="1">
      <c r="A1023" s="132"/>
      <c r="B1023" s="132"/>
      <c r="C1023" s="132"/>
      <c r="E1023" s="139"/>
      <c r="F1023" s="134"/>
      <c r="G1023" s="135"/>
      <c r="H1023" s="182"/>
      <c r="I1023" s="182"/>
      <c r="J1023" s="182"/>
      <c r="K1023" s="184"/>
      <c r="L1023" s="184"/>
      <c r="M1023" s="184"/>
    </row>
    <row r="1024" spans="1:13" s="146" customFormat="1">
      <c r="A1024" s="132"/>
      <c r="B1024" s="132"/>
      <c r="C1024" s="132"/>
      <c r="E1024" s="139"/>
      <c r="F1024" s="134"/>
      <c r="G1024" s="135"/>
      <c r="H1024" s="182"/>
      <c r="I1024" s="182"/>
      <c r="J1024" s="182"/>
      <c r="K1024" s="184"/>
      <c r="L1024" s="184"/>
      <c r="M1024" s="184"/>
    </row>
    <row r="1025" spans="1:13" s="146" customFormat="1">
      <c r="A1025" s="132"/>
      <c r="B1025" s="132"/>
      <c r="C1025" s="132"/>
      <c r="E1025" s="139"/>
      <c r="F1025" s="134"/>
      <c r="G1025" s="135"/>
      <c r="H1025" s="182"/>
      <c r="I1025" s="182"/>
      <c r="J1025" s="182"/>
      <c r="K1025" s="184"/>
      <c r="L1025" s="184"/>
      <c r="M1025" s="184"/>
    </row>
    <row r="1026" spans="1:13" s="146" customFormat="1">
      <c r="A1026" s="132"/>
      <c r="B1026" s="132"/>
      <c r="C1026" s="132"/>
      <c r="E1026" s="139"/>
      <c r="F1026" s="134"/>
      <c r="G1026" s="135"/>
      <c r="H1026" s="182"/>
      <c r="I1026" s="182"/>
      <c r="J1026" s="182"/>
      <c r="K1026" s="184"/>
      <c r="L1026" s="184"/>
      <c r="M1026" s="184"/>
    </row>
    <row r="1027" spans="1:13" s="146" customFormat="1">
      <c r="A1027" s="132"/>
      <c r="B1027" s="132"/>
      <c r="C1027" s="132"/>
      <c r="E1027" s="139"/>
      <c r="F1027" s="134"/>
      <c r="G1027" s="135"/>
      <c r="H1027" s="182"/>
      <c r="I1027" s="182"/>
      <c r="J1027" s="182"/>
      <c r="K1027" s="184"/>
      <c r="L1027" s="184"/>
      <c r="M1027" s="184"/>
    </row>
    <row r="1028" spans="1:13" s="146" customFormat="1">
      <c r="A1028" s="132"/>
      <c r="B1028" s="132"/>
      <c r="C1028" s="132"/>
      <c r="E1028" s="139"/>
      <c r="F1028" s="134"/>
      <c r="G1028" s="135"/>
      <c r="H1028" s="182"/>
      <c r="I1028" s="182"/>
      <c r="J1028" s="182"/>
      <c r="K1028" s="184"/>
      <c r="L1028" s="184"/>
      <c r="M1028" s="184"/>
    </row>
    <row r="1029" spans="1:13" s="146" customFormat="1">
      <c r="A1029" s="132"/>
      <c r="B1029" s="132"/>
      <c r="C1029" s="132"/>
      <c r="E1029" s="139"/>
      <c r="F1029" s="134"/>
      <c r="G1029" s="135"/>
      <c r="H1029" s="182"/>
      <c r="I1029" s="182"/>
      <c r="J1029" s="182"/>
      <c r="K1029" s="184"/>
      <c r="L1029" s="184"/>
      <c r="M1029" s="184"/>
    </row>
    <row r="1030" spans="1:13" s="146" customFormat="1">
      <c r="A1030" s="132"/>
      <c r="B1030" s="132"/>
      <c r="C1030" s="132"/>
      <c r="E1030" s="139"/>
      <c r="F1030" s="134"/>
      <c r="G1030" s="135"/>
      <c r="H1030" s="182"/>
      <c r="I1030" s="182"/>
      <c r="J1030" s="182"/>
      <c r="K1030" s="184"/>
      <c r="L1030" s="184"/>
      <c r="M1030" s="184"/>
    </row>
    <row r="1031" spans="1:13" s="146" customFormat="1">
      <c r="A1031" s="132"/>
      <c r="B1031" s="132"/>
      <c r="C1031" s="132"/>
      <c r="E1031" s="139"/>
      <c r="F1031" s="134"/>
      <c r="G1031" s="135"/>
      <c r="H1031" s="182"/>
      <c r="I1031" s="182"/>
      <c r="J1031" s="182"/>
      <c r="K1031" s="184"/>
      <c r="L1031" s="184"/>
      <c r="M1031" s="184"/>
    </row>
    <row r="1032" spans="1:13" s="146" customFormat="1">
      <c r="A1032" s="132"/>
      <c r="B1032" s="132"/>
      <c r="C1032" s="132"/>
      <c r="E1032" s="139"/>
      <c r="F1032" s="134"/>
      <c r="G1032" s="135"/>
      <c r="H1032" s="182"/>
      <c r="I1032" s="182"/>
      <c r="J1032" s="182"/>
      <c r="K1032" s="184"/>
      <c r="L1032" s="184"/>
      <c r="M1032" s="184"/>
    </row>
    <row r="1033" spans="1:13" s="146" customFormat="1">
      <c r="A1033" s="132"/>
      <c r="B1033" s="132"/>
      <c r="C1033" s="132"/>
      <c r="E1033" s="139"/>
      <c r="F1033" s="134"/>
      <c r="G1033" s="135"/>
      <c r="H1033" s="182"/>
      <c r="I1033" s="182"/>
      <c r="J1033" s="182"/>
      <c r="K1033" s="184"/>
      <c r="L1033" s="184"/>
      <c r="M1033" s="184"/>
    </row>
    <row r="1034" spans="1:13" s="146" customFormat="1">
      <c r="A1034" s="132"/>
      <c r="B1034" s="132"/>
      <c r="C1034" s="132"/>
      <c r="E1034" s="139"/>
      <c r="F1034" s="134"/>
      <c r="G1034" s="135"/>
      <c r="H1034" s="182"/>
      <c r="I1034" s="182"/>
      <c r="J1034" s="182"/>
      <c r="K1034" s="184"/>
      <c r="L1034" s="184"/>
      <c r="M1034" s="184"/>
    </row>
    <row r="1035" spans="1:13" s="146" customFormat="1">
      <c r="A1035" s="132"/>
      <c r="B1035" s="132"/>
      <c r="C1035" s="132"/>
      <c r="E1035" s="139"/>
      <c r="F1035" s="134"/>
      <c r="G1035" s="135"/>
      <c r="H1035" s="182"/>
      <c r="I1035" s="182"/>
      <c r="J1035" s="182"/>
      <c r="K1035" s="184"/>
      <c r="L1035" s="184"/>
      <c r="M1035" s="184"/>
    </row>
    <row r="1036" spans="1:13" s="146" customFormat="1">
      <c r="A1036" s="132"/>
      <c r="B1036" s="132"/>
      <c r="C1036" s="132"/>
      <c r="E1036" s="139"/>
      <c r="F1036" s="134"/>
      <c r="G1036" s="135"/>
      <c r="H1036" s="182"/>
      <c r="I1036" s="182"/>
      <c r="J1036" s="182"/>
      <c r="K1036" s="184"/>
      <c r="L1036" s="184"/>
      <c r="M1036" s="184"/>
    </row>
    <row r="1037" spans="1:13" s="146" customFormat="1">
      <c r="A1037" s="132"/>
      <c r="B1037" s="132"/>
      <c r="C1037" s="132"/>
      <c r="E1037" s="139"/>
      <c r="F1037" s="134"/>
      <c r="G1037" s="135"/>
      <c r="H1037" s="182"/>
      <c r="I1037" s="182"/>
      <c r="J1037" s="182"/>
      <c r="K1037" s="184"/>
      <c r="L1037" s="184"/>
      <c r="M1037" s="184"/>
    </row>
    <row r="1038" spans="1:13" s="146" customFormat="1">
      <c r="A1038" s="132"/>
      <c r="B1038" s="132"/>
      <c r="C1038" s="132"/>
      <c r="E1038" s="139"/>
      <c r="F1038" s="134"/>
      <c r="G1038" s="135"/>
      <c r="H1038" s="182"/>
      <c r="I1038" s="182"/>
      <c r="J1038" s="182"/>
      <c r="K1038" s="184"/>
      <c r="L1038" s="184"/>
      <c r="M1038" s="184"/>
    </row>
    <row r="1039" spans="1:13" s="146" customFormat="1">
      <c r="A1039" s="132"/>
      <c r="B1039" s="132"/>
      <c r="C1039" s="132"/>
      <c r="E1039" s="139"/>
      <c r="F1039" s="134"/>
      <c r="G1039" s="135"/>
      <c r="H1039" s="182"/>
      <c r="I1039" s="182"/>
      <c r="J1039" s="182"/>
      <c r="K1039" s="184"/>
      <c r="L1039" s="184"/>
      <c r="M1039" s="184"/>
    </row>
    <row r="1040" spans="1:13" s="146" customFormat="1">
      <c r="A1040" s="132"/>
      <c r="B1040" s="132"/>
      <c r="C1040" s="132"/>
      <c r="E1040" s="139"/>
      <c r="F1040" s="134"/>
      <c r="G1040" s="135"/>
      <c r="H1040" s="182"/>
      <c r="I1040" s="182"/>
      <c r="J1040" s="182"/>
      <c r="K1040" s="184"/>
      <c r="L1040" s="184"/>
      <c r="M1040" s="184"/>
    </row>
    <row r="1041" spans="1:13" s="146" customFormat="1">
      <c r="A1041" s="132"/>
      <c r="B1041" s="132"/>
      <c r="C1041" s="132"/>
      <c r="E1041" s="139"/>
      <c r="F1041" s="134"/>
      <c r="G1041" s="135"/>
      <c r="H1041" s="182"/>
      <c r="I1041" s="182"/>
      <c r="J1041" s="182"/>
      <c r="K1041" s="184"/>
      <c r="L1041" s="184"/>
      <c r="M1041" s="184"/>
    </row>
    <row r="1042" spans="1:13" s="146" customFormat="1">
      <c r="A1042" s="132"/>
      <c r="B1042" s="132"/>
      <c r="C1042" s="132"/>
      <c r="E1042" s="139"/>
      <c r="F1042" s="134"/>
      <c r="G1042" s="135"/>
      <c r="H1042" s="182"/>
      <c r="I1042" s="182"/>
      <c r="J1042" s="182"/>
      <c r="K1042" s="184"/>
      <c r="L1042" s="184"/>
      <c r="M1042" s="184"/>
    </row>
    <row r="1043" spans="1:13" s="146" customFormat="1">
      <c r="A1043" s="132"/>
      <c r="B1043" s="132"/>
      <c r="C1043" s="132"/>
      <c r="E1043" s="139"/>
      <c r="F1043" s="134"/>
      <c r="G1043" s="135"/>
      <c r="H1043" s="182"/>
      <c r="I1043" s="182"/>
      <c r="J1043" s="182"/>
      <c r="K1043" s="184"/>
      <c r="L1043" s="184"/>
      <c r="M1043" s="184"/>
    </row>
    <row r="1044" spans="1:13" s="146" customFormat="1">
      <c r="A1044" s="132"/>
      <c r="B1044" s="132"/>
      <c r="C1044" s="132"/>
      <c r="E1044" s="139"/>
      <c r="F1044" s="134"/>
      <c r="G1044" s="135"/>
      <c r="H1044" s="182"/>
      <c r="I1044" s="182"/>
      <c r="J1044" s="182"/>
      <c r="K1044" s="184"/>
      <c r="L1044" s="184"/>
      <c r="M1044" s="184"/>
    </row>
    <row r="1045" spans="1:13" s="146" customFormat="1">
      <c r="A1045" s="132"/>
      <c r="B1045" s="132"/>
      <c r="C1045" s="132"/>
      <c r="E1045" s="139"/>
      <c r="F1045" s="134"/>
      <c r="G1045" s="135"/>
      <c r="H1045" s="182"/>
      <c r="I1045" s="182"/>
      <c r="J1045" s="182"/>
      <c r="K1045" s="184"/>
      <c r="L1045" s="184"/>
      <c r="M1045" s="184"/>
    </row>
    <row r="1046" spans="1:13" s="146" customFormat="1">
      <c r="A1046" s="132"/>
      <c r="B1046" s="132"/>
      <c r="C1046" s="132"/>
      <c r="E1046" s="139"/>
      <c r="F1046" s="134"/>
      <c r="G1046" s="135"/>
      <c r="H1046" s="182"/>
      <c r="I1046" s="182"/>
      <c r="J1046" s="182"/>
      <c r="K1046" s="184"/>
      <c r="L1046" s="184"/>
      <c r="M1046" s="184"/>
    </row>
    <row r="1047" spans="1:13" s="146" customFormat="1">
      <c r="A1047" s="132"/>
      <c r="B1047" s="132"/>
      <c r="C1047" s="132"/>
      <c r="E1047" s="139"/>
      <c r="F1047" s="134"/>
      <c r="G1047" s="135"/>
      <c r="H1047" s="182"/>
      <c r="I1047" s="182"/>
      <c r="J1047" s="182"/>
      <c r="K1047" s="184"/>
      <c r="L1047" s="184"/>
      <c r="M1047" s="184"/>
    </row>
    <row r="1048" spans="1:13" s="146" customFormat="1">
      <c r="A1048" s="132"/>
      <c r="B1048" s="132"/>
      <c r="C1048" s="132"/>
      <c r="E1048" s="139"/>
      <c r="F1048" s="134"/>
      <c r="G1048" s="135"/>
      <c r="H1048" s="182"/>
      <c r="I1048" s="182"/>
      <c r="J1048" s="182"/>
      <c r="K1048" s="184"/>
      <c r="L1048" s="184"/>
      <c r="M1048" s="184"/>
    </row>
    <row r="1049" spans="1:13" s="146" customFormat="1">
      <c r="A1049" s="132"/>
      <c r="B1049" s="132"/>
      <c r="C1049" s="132"/>
      <c r="E1049" s="139"/>
      <c r="F1049" s="134"/>
      <c r="G1049" s="135"/>
      <c r="H1049" s="182"/>
      <c r="I1049" s="182"/>
      <c r="J1049" s="182"/>
      <c r="K1049" s="184"/>
      <c r="L1049" s="184"/>
      <c r="M1049" s="184"/>
    </row>
    <row r="1050" spans="1:13" s="146" customFormat="1">
      <c r="A1050" s="132"/>
      <c r="B1050" s="132"/>
      <c r="C1050" s="132"/>
      <c r="E1050" s="139"/>
      <c r="F1050" s="134"/>
      <c r="G1050" s="135"/>
      <c r="H1050" s="182"/>
      <c r="I1050" s="182"/>
      <c r="J1050" s="182"/>
      <c r="K1050" s="184"/>
      <c r="L1050" s="184"/>
      <c r="M1050" s="184"/>
    </row>
    <row r="1051" spans="1:13" s="146" customFormat="1">
      <c r="A1051" s="132"/>
      <c r="B1051" s="132"/>
      <c r="C1051" s="132"/>
      <c r="E1051" s="139"/>
      <c r="F1051" s="134"/>
      <c r="G1051" s="135"/>
      <c r="H1051" s="182"/>
      <c r="I1051" s="182"/>
      <c r="J1051" s="182"/>
      <c r="K1051" s="184"/>
      <c r="L1051" s="184"/>
      <c r="M1051" s="184"/>
    </row>
    <row r="1052" spans="1:13" s="146" customFormat="1">
      <c r="A1052" s="132"/>
      <c r="B1052" s="132"/>
      <c r="C1052" s="132"/>
      <c r="E1052" s="139"/>
      <c r="F1052" s="134"/>
      <c r="G1052" s="135"/>
      <c r="H1052" s="182"/>
      <c r="I1052" s="182"/>
      <c r="J1052" s="182"/>
      <c r="K1052" s="184"/>
      <c r="L1052" s="184"/>
      <c r="M1052" s="184"/>
    </row>
    <row r="1053" spans="1:13" s="146" customFormat="1">
      <c r="A1053" s="132"/>
      <c r="B1053" s="132"/>
      <c r="C1053" s="132"/>
      <c r="E1053" s="139"/>
      <c r="F1053" s="134"/>
      <c r="G1053" s="135"/>
      <c r="H1053" s="182"/>
      <c r="I1053" s="182"/>
      <c r="J1053" s="182"/>
      <c r="K1053" s="184"/>
      <c r="L1053" s="184"/>
      <c r="M1053" s="184"/>
    </row>
    <row r="1054" spans="1:13" s="146" customFormat="1">
      <c r="A1054" s="132"/>
      <c r="B1054" s="132"/>
      <c r="C1054" s="132"/>
      <c r="E1054" s="139"/>
      <c r="F1054" s="134"/>
      <c r="G1054" s="135"/>
      <c r="H1054" s="182"/>
      <c r="I1054" s="182"/>
      <c r="J1054" s="182"/>
      <c r="K1054" s="184"/>
      <c r="L1054" s="184"/>
      <c r="M1054" s="184"/>
    </row>
    <row r="1055" spans="1:13" s="146" customFormat="1">
      <c r="A1055" s="132"/>
      <c r="B1055" s="132"/>
      <c r="C1055" s="132"/>
      <c r="E1055" s="139"/>
      <c r="F1055" s="134"/>
      <c r="G1055" s="135"/>
      <c r="H1055" s="182"/>
      <c r="I1055" s="182"/>
      <c r="J1055" s="182"/>
      <c r="K1055" s="184"/>
      <c r="L1055" s="184"/>
      <c r="M1055" s="184"/>
    </row>
    <row r="1056" spans="1:13" s="146" customFormat="1">
      <c r="A1056" s="132"/>
      <c r="B1056" s="132"/>
      <c r="C1056" s="132"/>
      <c r="E1056" s="139"/>
      <c r="F1056" s="134"/>
      <c r="G1056" s="135"/>
      <c r="H1056" s="182"/>
      <c r="I1056" s="182"/>
      <c r="J1056" s="182"/>
      <c r="K1056" s="184"/>
      <c r="L1056" s="184"/>
      <c r="M1056" s="184"/>
    </row>
    <row r="1057" spans="1:13" s="146" customFormat="1">
      <c r="A1057" s="132"/>
      <c r="B1057" s="132"/>
      <c r="C1057" s="132"/>
      <c r="E1057" s="139"/>
      <c r="F1057" s="134"/>
      <c r="G1057" s="135"/>
      <c r="H1057" s="182"/>
      <c r="I1057" s="182"/>
      <c r="J1057" s="182"/>
      <c r="K1057" s="184"/>
      <c r="L1057" s="184"/>
      <c r="M1057" s="184"/>
    </row>
    <row r="1058" spans="1:13" s="146" customFormat="1">
      <c r="A1058" s="132"/>
      <c r="B1058" s="132"/>
      <c r="C1058" s="132"/>
      <c r="E1058" s="139"/>
      <c r="F1058" s="134"/>
      <c r="G1058" s="135"/>
      <c r="H1058" s="182"/>
      <c r="I1058" s="182"/>
      <c r="J1058" s="182"/>
      <c r="K1058" s="184"/>
      <c r="L1058" s="184"/>
      <c r="M1058" s="184"/>
    </row>
    <row r="1059" spans="1:13" s="146" customFormat="1">
      <c r="A1059" s="132"/>
      <c r="B1059" s="132"/>
      <c r="C1059" s="132"/>
      <c r="E1059" s="139"/>
      <c r="F1059" s="134"/>
      <c r="G1059" s="135"/>
      <c r="H1059" s="182"/>
      <c r="I1059" s="182"/>
      <c r="J1059" s="182"/>
      <c r="K1059" s="184"/>
      <c r="L1059" s="184"/>
      <c r="M1059" s="184"/>
    </row>
    <row r="1060" spans="1:13" s="146" customFormat="1">
      <c r="A1060" s="132"/>
      <c r="B1060" s="132"/>
      <c r="C1060" s="132"/>
      <c r="E1060" s="139"/>
      <c r="F1060" s="134"/>
      <c r="G1060" s="135"/>
      <c r="H1060" s="182"/>
      <c r="I1060" s="182"/>
      <c r="J1060" s="182"/>
      <c r="K1060" s="184"/>
      <c r="L1060" s="184"/>
      <c r="M1060" s="184"/>
    </row>
    <row r="1061" spans="1:13" s="146" customFormat="1">
      <c r="A1061" s="132"/>
      <c r="B1061" s="132"/>
      <c r="C1061" s="132"/>
      <c r="E1061" s="139"/>
      <c r="F1061" s="134"/>
      <c r="G1061" s="135"/>
      <c r="H1061" s="182"/>
      <c r="I1061" s="182"/>
      <c r="J1061" s="182"/>
      <c r="K1061" s="184"/>
      <c r="L1061" s="184"/>
      <c r="M1061" s="184"/>
    </row>
    <row r="1062" spans="1:13" s="146" customFormat="1">
      <c r="A1062" s="132"/>
      <c r="B1062" s="132"/>
      <c r="C1062" s="132"/>
      <c r="E1062" s="139"/>
      <c r="F1062" s="134"/>
      <c r="G1062" s="135"/>
      <c r="H1062" s="182"/>
      <c r="I1062" s="182"/>
      <c r="J1062" s="182"/>
      <c r="K1062" s="184"/>
      <c r="L1062" s="184"/>
      <c r="M1062" s="184"/>
    </row>
    <row r="1063" spans="1:13" s="146" customFormat="1">
      <c r="A1063" s="132"/>
      <c r="B1063" s="132"/>
      <c r="C1063" s="132"/>
      <c r="E1063" s="139"/>
      <c r="F1063" s="134"/>
      <c r="G1063" s="135"/>
      <c r="H1063" s="182"/>
      <c r="I1063" s="182"/>
      <c r="J1063" s="182"/>
      <c r="K1063" s="184"/>
      <c r="L1063" s="184"/>
      <c r="M1063" s="184"/>
    </row>
    <row r="1064" spans="1:13" s="146" customFormat="1">
      <c r="A1064" s="132"/>
      <c r="B1064" s="132"/>
      <c r="C1064" s="132"/>
      <c r="E1064" s="139"/>
      <c r="F1064" s="134"/>
      <c r="G1064" s="135"/>
      <c r="H1064" s="182"/>
      <c r="I1064" s="182"/>
      <c r="J1064" s="182"/>
      <c r="K1064" s="184"/>
      <c r="L1064" s="184"/>
      <c r="M1064" s="184"/>
    </row>
    <row r="1065" spans="1:13" s="146" customFormat="1">
      <c r="A1065" s="132"/>
      <c r="B1065" s="132"/>
      <c r="C1065" s="132"/>
      <c r="E1065" s="139"/>
      <c r="F1065" s="134"/>
      <c r="G1065" s="135"/>
      <c r="H1065" s="182"/>
      <c r="I1065" s="182"/>
      <c r="J1065" s="182"/>
      <c r="K1065" s="184"/>
      <c r="L1065" s="184"/>
      <c r="M1065" s="184"/>
    </row>
    <row r="1066" spans="1:13" s="146" customFormat="1">
      <c r="A1066" s="132"/>
      <c r="B1066" s="132"/>
      <c r="C1066" s="132"/>
      <c r="E1066" s="139"/>
      <c r="F1066" s="134"/>
      <c r="G1066" s="135"/>
      <c r="H1066" s="182"/>
      <c r="I1066" s="182"/>
      <c r="J1066" s="182"/>
      <c r="K1066" s="184"/>
      <c r="L1066" s="184"/>
      <c r="M1066" s="184"/>
    </row>
    <row r="1067" spans="1:13" s="146" customFormat="1">
      <c r="A1067" s="132"/>
      <c r="B1067" s="132"/>
      <c r="C1067" s="132"/>
      <c r="E1067" s="139"/>
      <c r="F1067" s="134"/>
      <c r="G1067" s="135"/>
      <c r="H1067" s="182"/>
      <c r="I1067" s="182"/>
      <c r="J1067" s="182"/>
      <c r="K1067" s="184"/>
      <c r="L1067" s="184"/>
      <c r="M1067" s="184"/>
    </row>
    <row r="1068" spans="1:13" s="146" customFormat="1">
      <c r="A1068" s="132"/>
      <c r="B1068" s="132"/>
      <c r="C1068" s="132"/>
      <c r="E1068" s="139"/>
      <c r="F1068" s="134"/>
      <c r="G1068" s="135"/>
      <c r="H1068" s="182"/>
      <c r="I1068" s="182"/>
      <c r="J1068" s="182"/>
      <c r="K1068" s="184"/>
      <c r="L1068" s="184"/>
      <c r="M1068" s="184"/>
    </row>
    <row r="1069" spans="1:13" s="146" customFormat="1">
      <c r="A1069" s="132"/>
      <c r="B1069" s="132"/>
      <c r="C1069" s="132"/>
      <c r="E1069" s="139"/>
      <c r="F1069" s="134"/>
      <c r="G1069" s="135"/>
      <c r="H1069" s="182"/>
      <c r="I1069" s="182"/>
      <c r="J1069" s="182"/>
      <c r="K1069" s="184"/>
      <c r="L1069" s="184"/>
      <c r="M1069" s="184"/>
    </row>
    <row r="1070" spans="1:13" s="146" customFormat="1">
      <c r="A1070" s="132"/>
      <c r="B1070" s="132"/>
      <c r="C1070" s="132"/>
      <c r="E1070" s="139"/>
      <c r="F1070" s="134"/>
      <c r="G1070" s="135"/>
      <c r="H1070" s="182"/>
      <c r="I1070" s="182"/>
      <c r="J1070" s="182"/>
      <c r="K1070" s="184"/>
      <c r="L1070" s="184"/>
      <c r="M1070" s="184"/>
    </row>
    <row r="1071" spans="1:13" s="146" customFormat="1">
      <c r="A1071" s="132"/>
      <c r="B1071" s="132"/>
      <c r="C1071" s="132"/>
      <c r="E1071" s="139"/>
      <c r="F1071" s="134"/>
      <c r="G1071" s="135"/>
      <c r="H1071" s="182"/>
      <c r="I1071" s="182"/>
      <c r="J1071" s="182"/>
      <c r="K1071" s="184"/>
      <c r="L1071" s="184"/>
      <c r="M1071" s="184"/>
    </row>
    <row r="1072" spans="1:13" s="146" customFormat="1">
      <c r="A1072" s="132"/>
      <c r="B1072" s="132"/>
      <c r="C1072" s="132"/>
      <c r="E1072" s="139"/>
      <c r="F1072" s="134"/>
      <c r="G1072" s="135"/>
      <c r="H1072" s="182"/>
      <c r="I1072" s="182"/>
      <c r="J1072" s="182"/>
      <c r="K1072" s="184"/>
      <c r="L1072" s="184"/>
      <c r="M1072" s="184"/>
    </row>
    <row r="1073" spans="1:13" s="146" customFormat="1">
      <c r="A1073" s="132"/>
      <c r="B1073" s="132"/>
      <c r="C1073" s="132"/>
      <c r="E1073" s="139"/>
      <c r="F1073" s="134"/>
      <c r="G1073" s="135"/>
      <c r="H1073" s="182"/>
      <c r="I1073" s="182"/>
      <c r="J1073" s="182"/>
      <c r="K1073" s="184"/>
      <c r="L1073" s="184"/>
      <c r="M1073" s="184"/>
    </row>
    <row r="1074" spans="1:13" s="146" customFormat="1">
      <c r="A1074" s="132"/>
      <c r="B1074" s="132"/>
      <c r="C1074" s="132"/>
      <c r="E1074" s="139"/>
      <c r="F1074" s="134"/>
      <c r="G1074" s="135"/>
      <c r="H1074" s="182"/>
      <c r="I1074" s="182"/>
      <c r="J1074" s="182"/>
      <c r="K1074" s="184"/>
      <c r="L1074" s="184"/>
      <c r="M1074" s="184"/>
    </row>
    <row r="1075" spans="1:13" s="146" customFormat="1">
      <c r="A1075" s="132"/>
      <c r="B1075" s="132"/>
      <c r="C1075" s="132"/>
      <c r="E1075" s="139"/>
      <c r="F1075" s="134"/>
      <c r="G1075" s="135"/>
      <c r="H1075" s="182"/>
      <c r="I1075" s="182"/>
      <c r="J1075" s="182"/>
      <c r="K1075" s="184"/>
      <c r="L1075" s="184"/>
      <c r="M1075" s="184"/>
    </row>
    <row r="1076" spans="1:13" s="146" customFormat="1">
      <c r="A1076" s="132"/>
      <c r="B1076" s="132"/>
      <c r="C1076" s="132"/>
      <c r="E1076" s="139"/>
      <c r="F1076" s="134"/>
      <c r="G1076" s="135"/>
      <c r="H1076" s="182"/>
      <c r="I1076" s="182"/>
      <c r="J1076" s="182"/>
      <c r="K1076" s="184"/>
      <c r="L1076" s="184"/>
      <c r="M1076" s="184"/>
    </row>
    <row r="1077" spans="1:13" s="146" customFormat="1">
      <c r="A1077" s="132"/>
      <c r="B1077" s="132"/>
      <c r="C1077" s="132"/>
      <c r="E1077" s="139"/>
      <c r="F1077" s="134"/>
      <c r="G1077" s="135"/>
      <c r="H1077" s="182"/>
      <c r="I1077" s="182"/>
      <c r="J1077" s="182"/>
      <c r="K1077" s="184"/>
      <c r="L1077" s="184"/>
      <c r="M1077" s="184"/>
    </row>
    <row r="1078" spans="1:13" s="146" customFormat="1">
      <c r="A1078" s="132"/>
      <c r="B1078" s="132"/>
      <c r="C1078" s="132"/>
      <c r="E1078" s="139"/>
      <c r="F1078" s="134"/>
      <c r="G1078" s="135"/>
      <c r="H1078" s="182"/>
      <c r="I1078" s="182"/>
      <c r="J1078" s="182"/>
      <c r="K1078" s="184"/>
      <c r="L1078" s="184"/>
      <c r="M1078" s="184"/>
    </row>
    <row r="1079" spans="1:13" s="146" customFormat="1">
      <c r="A1079" s="132"/>
      <c r="B1079" s="132"/>
      <c r="C1079" s="132"/>
      <c r="E1079" s="139"/>
      <c r="F1079" s="134"/>
      <c r="G1079" s="135"/>
      <c r="H1079" s="182"/>
      <c r="I1079" s="182"/>
      <c r="J1079" s="182"/>
      <c r="K1079" s="184"/>
      <c r="L1079" s="184"/>
      <c r="M1079" s="184"/>
    </row>
    <row r="1080" spans="1:13" s="146" customFormat="1">
      <c r="A1080" s="132"/>
      <c r="B1080" s="132"/>
      <c r="C1080" s="132"/>
      <c r="E1080" s="139"/>
      <c r="F1080" s="134"/>
      <c r="G1080" s="135"/>
      <c r="H1080" s="182"/>
      <c r="I1080" s="182"/>
      <c r="J1080" s="182"/>
      <c r="K1080" s="184"/>
      <c r="L1080" s="184"/>
      <c r="M1080" s="184"/>
    </row>
    <row r="1081" spans="1:13" s="146" customFormat="1">
      <c r="A1081" s="132"/>
      <c r="B1081" s="132"/>
      <c r="C1081" s="132"/>
      <c r="E1081" s="139"/>
      <c r="F1081" s="134"/>
      <c r="G1081" s="135"/>
      <c r="H1081" s="182"/>
      <c r="I1081" s="182"/>
      <c r="J1081" s="182"/>
      <c r="K1081" s="184"/>
      <c r="L1081" s="184"/>
      <c r="M1081" s="184"/>
    </row>
    <row r="1082" spans="1:13" s="146" customFormat="1">
      <c r="A1082" s="132"/>
      <c r="B1082" s="132"/>
      <c r="C1082" s="132"/>
      <c r="E1082" s="139"/>
      <c r="F1082" s="134"/>
      <c r="G1082" s="135"/>
      <c r="H1082" s="182"/>
      <c r="I1082" s="182"/>
      <c r="J1082" s="182"/>
      <c r="K1082" s="184"/>
      <c r="L1082" s="184"/>
      <c r="M1082" s="184"/>
    </row>
    <row r="1083" spans="1:13" s="146" customFormat="1">
      <c r="A1083" s="132"/>
      <c r="B1083" s="132"/>
      <c r="C1083" s="132"/>
      <c r="E1083" s="139"/>
      <c r="F1083" s="134"/>
      <c r="G1083" s="135"/>
      <c r="H1083" s="182"/>
      <c r="I1083" s="182"/>
      <c r="J1083" s="182"/>
      <c r="K1083" s="184"/>
      <c r="L1083" s="184"/>
      <c r="M1083" s="184"/>
    </row>
    <row r="1084" spans="1:13" s="146" customFormat="1">
      <c r="A1084" s="132"/>
      <c r="B1084" s="132"/>
      <c r="C1084" s="132"/>
      <c r="E1084" s="139"/>
      <c r="F1084" s="134"/>
      <c r="G1084" s="135"/>
      <c r="H1084" s="182"/>
      <c r="I1084" s="182"/>
      <c r="J1084" s="182"/>
      <c r="K1084" s="184"/>
      <c r="L1084" s="184"/>
      <c r="M1084" s="184"/>
    </row>
    <row r="1085" spans="1:13" s="146" customFormat="1">
      <c r="A1085" s="132"/>
      <c r="B1085" s="132"/>
      <c r="C1085" s="132"/>
      <c r="E1085" s="139"/>
      <c r="F1085" s="134"/>
      <c r="G1085" s="135"/>
      <c r="H1085" s="182"/>
      <c r="I1085" s="182"/>
      <c r="J1085" s="182"/>
      <c r="K1085" s="184"/>
      <c r="L1085" s="184"/>
      <c r="M1085" s="184"/>
    </row>
    <row r="1086" spans="1:13" s="146" customFormat="1">
      <c r="A1086" s="132"/>
      <c r="B1086" s="132"/>
      <c r="C1086" s="132"/>
      <c r="E1086" s="139"/>
      <c r="F1086" s="134"/>
      <c r="G1086" s="135"/>
      <c r="H1086" s="182"/>
      <c r="I1086" s="182"/>
      <c r="J1086" s="182"/>
      <c r="K1086" s="184"/>
      <c r="L1086" s="184"/>
      <c r="M1086" s="184"/>
    </row>
    <row r="1087" spans="1:13" s="146" customFormat="1">
      <c r="A1087" s="132"/>
      <c r="B1087" s="132"/>
      <c r="C1087" s="132"/>
      <c r="E1087" s="139"/>
      <c r="F1087" s="134"/>
      <c r="G1087" s="135"/>
      <c r="H1087" s="182"/>
      <c r="I1087" s="182"/>
      <c r="J1087" s="182"/>
      <c r="K1087" s="184"/>
      <c r="L1087" s="184"/>
      <c r="M1087" s="184"/>
    </row>
    <row r="1088" spans="1:13" s="146" customFormat="1">
      <c r="A1088" s="132"/>
      <c r="B1088" s="132"/>
      <c r="C1088" s="132"/>
      <c r="E1088" s="139"/>
      <c r="F1088" s="134"/>
      <c r="G1088" s="135"/>
      <c r="H1088" s="182"/>
      <c r="I1088" s="182"/>
      <c r="J1088" s="182"/>
      <c r="K1088" s="184"/>
      <c r="L1088" s="184"/>
      <c r="M1088" s="184"/>
    </row>
    <row r="1089" spans="1:13" s="146" customFormat="1">
      <c r="A1089" s="132"/>
      <c r="B1089" s="132"/>
      <c r="C1089" s="132"/>
      <c r="E1089" s="139"/>
      <c r="F1089" s="134"/>
      <c r="G1089" s="135"/>
      <c r="H1089" s="182"/>
      <c r="I1089" s="182"/>
      <c r="J1089" s="182"/>
      <c r="K1089" s="184"/>
      <c r="L1089" s="184"/>
      <c r="M1089" s="184"/>
    </row>
    <row r="1090" spans="1:13" s="146" customFormat="1">
      <c r="A1090" s="132"/>
      <c r="B1090" s="132"/>
      <c r="C1090" s="132"/>
      <c r="E1090" s="139"/>
      <c r="F1090" s="134"/>
      <c r="G1090" s="135"/>
      <c r="H1090" s="182"/>
      <c r="I1090" s="182"/>
      <c r="J1090" s="182"/>
      <c r="K1090" s="184"/>
      <c r="L1090" s="184"/>
      <c r="M1090" s="184"/>
    </row>
    <row r="1091" spans="1:13" s="146" customFormat="1">
      <c r="A1091" s="132"/>
      <c r="B1091" s="132"/>
      <c r="C1091" s="132"/>
      <c r="E1091" s="139"/>
      <c r="F1091" s="134"/>
      <c r="G1091" s="135"/>
      <c r="H1091" s="182"/>
      <c r="I1091" s="182"/>
      <c r="J1091" s="182"/>
      <c r="K1091" s="184"/>
      <c r="L1091" s="184"/>
      <c r="M1091" s="184"/>
    </row>
    <row r="1092" spans="1:13" s="146" customFormat="1">
      <c r="A1092" s="132"/>
      <c r="B1092" s="132"/>
      <c r="C1092" s="132"/>
      <c r="E1092" s="139"/>
      <c r="F1092" s="134"/>
      <c r="G1092" s="135"/>
      <c r="H1092" s="182"/>
      <c r="I1092" s="182"/>
      <c r="J1092" s="182"/>
      <c r="K1092" s="184"/>
      <c r="L1092" s="184"/>
      <c r="M1092" s="184"/>
    </row>
    <row r="1093" spans="1:13" s="146" customFormat="1">
      <c r="A1093" s="132"/>
      <c r="B1093" s="132"/>
      <c r="C1093" s="132"/>
      <c r="E1093" s="139"/>
      <c r="F1093" s="134"/>
      <c r="G1093" s="135"/>
      <c r="H1093" s="182"/>
      <c r="I1093" s="182"/>
      <c r="J1093" s="182"/>
      <c r="K1093" s="184"/>
      <c r="L1093" s="184"/>
      <c r="M1093" s="184"/>
    </row>
    <row r="1094" spans="1:13" s="146" customFormat="1">
      <c r="A1094" s="132"/>
      <c r="B1094" s="132"/>
      <c r="C1094" s="132"/>
      <c r="E1094" s="139"/>
      <c r="F1094" s="134"/>
      <c r="G1094" s="135"/>
      <c r="H1094" s="182"/>
      <c r="I1094" s="182"/>
      <c r="J1094" s="182"/>
      <c r="K1094" s="184"/>
      <c r="L1094" s="184"/>
      <c r="M1094" s="184"/>
    </row>
    <row r="1095" spans="1:13" s="146" customFormat="1">
      <c r="A1095" s="132"/>
      <c r="B1095" s="132"/>
      <c r="C1095" s="132"/>
      <c r="E1095" s="139"/>
      <c r="F1095" s="134"/>
      <c r="G1095" s="135"/>
      <c r="H1095" s="182"/>
      <c r="I1095" s="182"/>
      <c r="J1095" s="182"/>
      <c r="K1095" s="184"/>
      <c r="L1095" s="184"/>
      <c r="M1095" s="184"/>
    </row>
    <row r="1096" spans="1:13" s="146" customFormat="1">
      <c r="A1096" s="132"/>
      <c r="B1096" s="132"/>
      <c r="C1096" s="132"/>
      <c r="E1096" s="139"/>
      <c r="F1096" s="134"/>
      <c r="G1096" s="135"/>
      <c r="H1096" s="182"/>
      <c r="I1096" s="182"/>
      <c r="J1096" s="182"/>
      <c r="K1096" s="184"/>
      <c r="L1096" s="184"/>
      <c r="M1096" s="184"/>
    </row>
    <row r="1097" spans="1:13" s="146" customFormat="1">
      <c r="A1097" s="132"/>
      <c r="B1097" s="132"/>
      <c r="C1097" s="132"/>
      <c r="E1097" s="139"/>
      <c r="F1097" s="134"/>
      <c r="G1097" s="135"/>
      <c r="H1097" s="182"/>
      <c r="I1097" s="182"/>
      <c r="J1097" s="182"/>
      <c r="K1097" s="184"/>
      <c r="L1097" s="184"/>
      <c r="M1097" s="184"/>
    </row>
    <row r="1098" spans="1:13" s="146" customFormat="1">
      <c r="A1098" s="132"/>
      <c r="B1098" s="132"/>
      <c r="C1098" s="132"/>
      <c r="E1098" s="139"/>
      <c r="F1098" s="134"/>
      <c r="G1098" s="135"/>
      <c r="H1098" s="182"/>
      <c r="I1098" s="182"/>
      <c r="J1098" s="182"/>
      <c r="K1098" s="184"/>
      <c r="L1098" s="184"/>
      <c r="M1098" s="184"/>
    </row>
    <row r="1099" spans="1:13" s="146" customFormat="1">
      <c r="A1099" s="132"/>
      <c r="B1099" s="132"/>
      <c r="C1099" s="132"/>
      <c r="E1099" s="139"/>
      <c r="F1099" s="134"/>
      <c r="G1099" s="135"/>
      <c r="H1099" s="182"/>
      <c r="I1099" s="182"/>
      <c r="J1099" s="182"/>
      <c r="K1099" s="184"/>
      <c r="L1099" s="184"/>
      <c r="M1099" s="184"/>
    </row>
    <row r="1100" spans="1:13" s="146" customFormat="1">
      <c r="A1100" s="132"/>
      <c r="B1100" s="132"/>
      <c r="C1100" s="132"/>
      <c r="E1100" s="139"/>
      <c r="F1100" s="134"/>
      <c r="G1100" s="135"/>
      <c r="H1100" s="182"/>
      <c r="I1100" s="182"/>
      <c r="J1100" s="182"/>
      <c r="K1100" s="184"/>
      <c r="L1100" s="184"/>
      <c r="M1100" s="184"/>
    </row>
    <row r="1101" spans="1:13" s="146" customFormat="1">
      <c r="A1101" s="132"/>
      <c r="B1101" s="132"/>
      <c r="C1101" s="132"/>
      <c r="E1101" s="139"/>
      <c r="F1101" s="134"/>
      <c r="G1101" s="135"/>
      <c r="H1101" s="182"/>
      <c r="I1101" s="182"/>
      <c r="J1101" s="182"/>
      <c r="K1101" s="184"/>
      <c r="L1101" s="184"/>
      <c r="M1101" s="184"/>
    </row>
    <row r="1102" spans="1:13" s="146" customFormat="1">
      <c r="A1102" s="132"/>
      <c r="B1102" s="132"/>
      <c r="C1102" s="132"/>
      <c r="E1102" s="139"/>
      <c r="F1102" s="134"/>
      <c r="G1102" s="135"/>
      <c r="H1102" s="182"/>
      <c r="I1102" s="182"/>
      <c r="J1102" s="182"/>
      <c r="K1102" s="184"/>
      <c r="L1102" s="184"/>
      <c r="M1102" s="184"/>
    </row>
    <row r="1103" spans="1:13" s="146" customFormat="1">
      <c r="A1103" s="132"/>
      <c r="B1103" s="132"/>
      <c r="C1103" s="132"/>
      <c r="E1103" s="139"/>
      <c r="F1103" s="134"/>
      <c r="G1103" s="135"/>
      <c r="H1103" s="182"/>
      <c r="I1103" s="182"/>
      <c r="J1103" s="182"/>
      <c r="K1103" s="184"/>
      <c r="L1103" s="184"/>
      <c r="M1103" s="184"/>
    </row>
    <row r="1104" spans="1:13" s="146" customFormat="1">
      <c r="A1104" s="132"/>
      <c r="B1104" s="132"/>
      <c r="C1104" s="132"/>
      <c r="E1104" s="139"/>
      <c r="F1104" s="134"/>
      <c r="G1104" s="135"/>
      <c r="H1104" s="182"/>
      <c r="I1104" s="182"/>
      <c r="J1104" s="182"/>
      <c r="K1104" s="184"/>
      <c r="L1104" s="184"/>
      <c r="M1104" s="184"/>
    </row>
    <row r="1105" spans="1:13" s="146" customFormat="1">
      <c r="A1105" s="132"/>
      <c r="B1105" s="132"/>
      <c r="C1105" s="132"/>
      <c r="E1105" s="139"/>
      <c r="F1105" s="134"/>
      <c r="G1105" s="135"/>
      <c r="H1105" s="182"/>
      <c r="I1105" s="182"/>
      <c r="J1105" s="182"/>
      <c r="K1105" s="184"/>
      <c r="L1105" s="184"/>
      <c r="M1105" s="184"/>
    </row>
    <row r="1106" spans="1:13" s="146" customFormat="1">
      <c r="A1106" s="132"/>
      <c r="B1106" s="132"/>
      <c r="C1106" s="132"/>
      <c r="E1106" s="139"/>
      <c r="F1106" s="134"/>
      <c r="G1106" s="135"/>
      <c r="H1106" s="182"/>
      <c r="I1106" s="182"/>
      <c r="J1106" s="182"/>
      <c r="K1106" s="184"/>
      <c r="L1106" s="184"/>
      <c r="M1106" s="184"/>
    </row>
    <row r="1107" spans="1:13" s="146" customFormat="1">
      <c r="A1107" s="132"/>
      <c r="B1107" s="132"/>
      <c r="C1107" s="132"/>
      <c r="E1107" s="139"/>
      <c r="F1107" s="134"/>
      <c r="G1107" s="135"/>
      <c r="H1107" s="182"/>
      <c r="I1107" s="182"/>
      <c r="J1107" s="182"/>
      <c r="K1107" s="184"/>
      <c r="L1107" s="184"/>
      <c r="M1107" s="184"/>
    </row>
    <row r="1108" spans="1:13" s="146" customFormat="1">
      <c r="A1108" s="132"/>
      <c r="B1108" s="132"/>
      <c r="C1108" s="132"/>
      <c r="E1108" s="139"/>
      <c r="F1108" s="134"/>
      <c r="G1108" s="135"/>
      <c r="H1108" s="182"/>
      <c r="I1108" s="182"/>
      <c r="J1108" s="182"/>
      <c r="K1108" s="184"/>
      <c r="L1108" s="184"/>
      <c r="M1108" s="184"/>
    </row>
    <row r="1109" spans="1:13" s="146" customFormat="1">
      <c r="A1109" s="132"/>
      <c r="B1109" s="132"/>
      <c r="C1109" s="132"/>
      <c r="E1109" s="139"/>
      <c r="F1109" s="134"/>
      <c r="G1109" s="135"/>
      <c r="H1109" s="182"/>
      <c r="I1109" s="182"/>
      <c r="J1109" s="182"/>
      <c r="K1109" s="184"/>
      <c r="L1109" s="184"/>
      <c r="M1109" s="184"/>
    </row>
    <row r="1110" spans="1:13" s="146" customFormat="1">
      <c r="A1110" s="132"/>
      <c r="B1110" s="132"/>
      <c r="C1110" s="132"/>
      <c r="E1110" s="139"/>
      <c r="F1110" s="134"/>
      <c r="G1110" s="135"/>
      <c r="H1110" s="182"/>
      <c r="I1110" s="182"/>
      <c r="J1110" s="182"/>
      <c r="K1110" s="184"/>
      <c r="L1110" s="184"/>
      <c r="M1110" s="184"/>
    </row>
    <row r="1111" spans="1:13" s="146" customFormat="1">
      <c r="A1111" s="132"/>
      <c r="B1111" s="132"/>
      <c r="C1111" s="132"/>
      <c r="E1111" s="139"/>
      <c r="F1111" s="134"/>
      <c r="G1111" s="135"/>
      <c r="H1111" s="182"/>
      <c r="I1111" s="182"/>
      <c r="J1111" s="182"/>
      <c r="K1111" s="184"/>
      <c r="L1111" s="184"/>
      <c r="M1111" s="184"/>
    </row>
    <row r="1112" spans="1:13" s="146" customFormat="1">
      <c r="A1112" s="132"/>
      <c r="B1112" s="132"/>
      <c r="C1112" s="132"/>
      <c r="E1112" s="139"/>
      <c r="F1112" s="134"/>
      <c r="G1112" s="135"/>
      <c r="H1112" s="182"/>
      <c r="I1112" s="182"/>
      <c r="J1112" s="182"/>
      <c r="K1112" s="184"/>
      <c r="L1112" s="184"/>
      <c r="M1112" s="184"/>
    </row>
    <row r="1113" spans="1:13" s="146" customFormat="1">
      <c r="A1113" s="132"/>
      <c r="B1113" s="132"/>
      <c r="C1113" s="132"/>
      <c r="E1113" s="139"/>
      <c r="F1113" s="134"/>
      <c r="G1113" s="135"/>
      <c r="H1113" s="182"/>
      <c r="I1113" s="182"/>
      <c r="J1113" s="182"/>
      <c r="K1113" s="184"/>
      <c r="L1113" s="184"/>
      <c r="M1113" s="184"/>
    </row>
    <row r="1114" spans="1:13" s="146" customFormat="1">
      <c r="A1114" s="132"/>
      <c r="B1114" s="132"/>
      <c r="C1114" s="132"/>
      <c r="E1114" s="139"/>
      <c r="F1114" s="134"/>
      <c r="G1114" s="135"/>
      <c r="H1114" s="182"/>
      <c r="I1114" s="182"/>
      <c r="J1114" s="182"/>
      <c r="K1114" s="184"/>
      <c r="L1114" s="184"/>
      <c r="M1114" s="184"/>
    </row>
    <row r="1115" spans="1:13" s="146" customFormat="1">
      <c r="A1115" s="132"/>
      <c r="B1115" s="132"/>
      <c r="C1115" s="132"/>
      <c r="E1115" s="139"/>
      <c r="F1115" s="134"/>
      <c r="G1115" s="135"/>
      <c r="H1115" s="182"/>
      <c r="I1115" s="182"/>
      <c r="J1115" s="182"/>
      <c r="K1115" s="184"/>
      <c r="L1115" s="184"/>
      <c r="M1115" s="184"/>
    </row>
    <row r="1116" spans="1:13" s="146" customFormat="1">
      <c r="A1116" s="132"/>
      <c r="B1116" s="132"/>
      <c r="C1116" s="132"/>
      <c r="E1116" s="139"/>
      <c r="F1116" s="134"/>
      <c r="G1116" s="135"/>
      <c r="H1116" s="182"/>
      <c r="I1116" s="182"/>
      <c r="J1116" s="182"/>
      <c r="K1116" s="184"/>
      <c r="L1116" s="184"/>
      <c r="M1116" s="184"/>
    </row>
    <row r="1117" spans="1:13" s="146" customFormat="1">
      <c r="A1117" s="132"/>
      <c r="B1117" s="132"/>
      <c r="C1117" s="132"/>
      <c r="E1117" s="139"/>
      <c r="F1117" s="134"/>
      <c r="G1117" s="135"/>
      <c r="H1117" s="182"/>
      <c r="I1117" s="182"/>
      <c r="J1117" s="182"/>
      <c r="K1117" s="184"/>
      <c r="L1117" s="184"/>
      <c r="M1117" s="184"/>
    </row>
    <row r="1118" spans="1:13" s="146" customFormat="1">
      <c r="A1118" s="132"/>
      <c r="B1118" s="132"/>
      <c r="C1118" s="132"/>
      <c r="E1118" s="139"/>
      <c r="F1118" s="134"/>
      <c r="G1118" s="135"/>
      <c r="H1118" s="182"/>
      <c r="I1118" s="182"/>
      <c r="J1118" s="182"/>
      <c r="K1118" s="184"/>
      <c r="L1118" s="184"/>
      <c r="M1118" s="184"/>
    </row>
    <row r="1119" spans="1:13" s="146" customFormat="1">
      <c r="A1119" s="132"/>
      <c r="B1119" s="132"/>
      <c r="C1119" s="132"/>
      <c r="E1119" s="139"/>
      <c r="F1119" s="134"/>
      <c r="G1119" s="135"/>
      <c r="H1119" s="182"/>
      <c r="I1119" s="182"/>
      <c r="J1119" s="182"/>
      <c r="K1119" s="184"/>
      <c r="L1119" s="184"/>
      <c r="M1119" s="184"/>
    </row>
    <row r="1120" spans="1:13" s="146" customFormat="1">
      <c r="A1120" s="132"/>
      <c r="B1120" s="132"/>
      <c r="C1120" s="132"/>
      <c r="E1120" s="139"/>
      <c r="F1120" s="134"/>
      <c r="G1120" s="135"/>
      <c r="H1120" s="182"/>
      <c r="I1120" s="182"/>
      <c r="J1120" s="182"/>
      <c r="K1120" s="184"/>
      <c r="L1120" s="184"/>
      <c r="M1120" s="184"/>
    </row>
    <row r="1121" spans="1:13" s="146" customFormat="1">
      <c r="A1121" s="132"/>
      <c r="B1121" s="132"/>
      <c r="C1121" s="132"/>
      <c r="E1121" s="139"/>
      <c r="F1121" s="134"/>
      <c r="G1121" s="135"/>
      <c r="H1121" s="182"/>
      <c r="I1121" s="182"/>
      <c r="J1121" s="182"/>
      <c r="K1121" s="184"/>
      <c r="L1121" s="184"/>
      <c r="M1121" s="184"/>
    </row>
    <row r="1122" spans="1:13" s="146" customFormat="1">
      <c r="A1122" s="132"/>
      <c r="B1122" s="132"/>
      <c r="C1122" s="132"/>
      <c r="E1122" s="139"/>
      <c r="F1122" s="134"/>
      <c r="G1122" s="135"/>
      <c r="H1122" s="182"/>
      <c r="I1122" s="182"/>
      <c r="J1122" s="182"/>
      <c r="K1122" s="184"/>
      <c r="L1122" s="184"/>
      <c r="M1122" s="184"/>
    </row>
    <row r="1123" spans="1:13" s="146" customFormat="1">
      <c r="A1123" s="132"/>
      <c r="B1123" s="132"/>
      <c r="C1123" s="132"/>
      <c r="E1123" s="139"/>
      <c r="F1123" s="134"/>
      <c r="G1123" s="135"/>
      <c r="H1123" s="182"/>
      <c r="I1123" s="182"/>
      <c r="J1123" s="182"/>
      <c r="K1123" s="184"/>
      <c r="L1123" s="184"/>
      <c r="M1123" s="184"/>
    </row>
    <row r="1124" spans="1:13" s="146" customFormat="1">
      <c r="A1124" s="132"/>
      <c r="B1124" s="132"/>
      <c r="C1124" s="132"/>
      <c r="E1124" s="139"/>
      <c r="F1124" s="134"/>
      <c r="G1124" s="135"/>
      <c r="H1124" s="182"/>
      <c r="I1124" s="182"/>
      <c r="J1124" s="182"/>
      <c r="K1124" s="184"/>
      <c r="L1124" s="184"/>
      <c r="M1124" s="184"/>
    </row>
    <row r="1125" spans="1:13" s="146" customFormat="1">
      <c r="A1125" s="132"/>
      <c r="B1125" s="132"/>
      <c r="C1125" s="132"/>
      <c r="E1125" s="139"/>
      <c r="F1125" s="134"/>
      <c r="G1125" s="135"/>
      <c r="H1125" s="182"/>
      <c r="I1125" s="182"/>
      <c r="J1125" s="182"/>
      <c r="K1125" s="184"/>
      <c r="L1125" s="184"/>
      <c r="M1125" s="184"/>
    </row>
    <row r="1126" spans="1:13" s="146" customFormat="1">
      <c r="A1126" s="132"/>
      <c r="B1126" s="132"/>
      <c r="C1126" s="132"/>
      <c r="E1126" s="139"/>
      <c r="F1126" s="134"/>
      <c r="G1126" s="135"/>
      <c r="H1126" s="182"/>
      <c r="I1126" s="182"/>
      <c r="J1126" s="182"/>
      <c r="K1126" s="184"/>
      <c r="L1126" s="184"/>
      <c r="M1126" s="184"/>
    </row>
    <row r="1127" spans="1:13" s="146" customFormat="1">
      <c r="A1127" s="132"/>
      <c r="B1127" s="132"/>
      <c r="C1127" s="132"/>
      <c r="E1127" s="139"/>
      <c r="F1127" s="134"/>
      <c r="G1127" s="135"/>
      <c r="H1127" s="182"/>
      <c r="I1127" s="182"/>
      <c r="J1127" s="182"/>
      <c r="K1127" s="184"/>
      <c r="L1127" s="184"/>
      <c r="M1127" s="184"/>
    </row>
    <row r="1128" spans="1:13" s="146" customFormat="1">
      <c r="A1128" s="132"/>
      <c r="B1128" s="132"/>
      <c r="C1128" s="132"/>
      <c r="E1128" s="139"/>
      <c r="F1128" s="134"/>
      <c r="G1128" s="135"/>
      <c r="H1128" s="182"/>
      <c r="I1128" s="182"/>
      <c r="J1128" s="182"/>
      <c r="K1128" s="184"/>
      <c r="L1128" s="184"/>
      <c r="M1128" s="184"/>
    </row>
    <row r="1129" spans="1:13" s="146" customFormat="1">
      <c r="A1129" s="132"/>
      <c r="B1129" s="132"/>
      <c r="C1129" s="132"/>
      <c r="E1129" s="139"/>
      <c r="F1129" s="134"/>
      <c r="G1129" s="135"/>
      <c r="H1129" s="182"/>
      <c r="I1129" s="182"/>
      <c r="J1129" s="182"/>
      <c r="K1129" s="184"/>
      <c r="L1129" s="184"/>
      <c r="M1129" s="184"/>
    </row>
    <row r="1130" spans="1:13" s="146" customFormat="1">
      <c r="A1130" s="132"/>
      <c r="B1130" s="132"/>
      <c r="C1130" s="132"/>
      <c r="E1130" s="139"/>
      <c r="F1130" s="134"/>
      <c r="G1130" s="135"/>
      <c r="H1130" s="182"/>
      <c r="I1130" s="182"/>
      <c r="J1130" s="182"/>
      <c r="K1130" s="184"/>
      <c r="L1130" s="184"/>
      <c r="M1130" s="184"/>
    </row>
    <row r="1131" spans="1:13" s="146" customFormat="1">
      <c r="A1131" s="132"/>
      <c r="B1131" s="132"/>
      <c r="C1131" s="132"/>
      <c r="E1131" s="139"/>
      <c r="F1131" s="134"/>
      <c r="G1131" s="135"/>
      <c r="H1131" s="182"/>
      <c r="I1131" s="182"/>
      <c r="J1131" s="182"/>
      <c r="K1131" s="184"/>
      <c r="L1131" s="184"/>
      <c r="M1131" s="184"/>
    </row>
    <row r="1132" spans="1:13" s="146" customFormat="1">
      <c r="A1132" s="132"/>
      <c r="B1132" s="132"/>
      <c r="C1132" s="132"/>
      <c r="E1132" s="139"/>
      <c r="F1132" s="134"/>
      <c r="G1132" s="135"/>
      <c r="H1132" s="182"/>
      <c r="I1132" s="182"/>
      <c r="J1132" s="182"/>
      <c r="K1132" s="184"/>
      <c r="L1132" s="184"/>
      <c r="M1132" s="184"/>
    </row>
    <row r="1133" spans="1:13" s="146" customFormat="1">
      <c r="A1133" s="132"/>
      <c r="B1133" s="132"/>
      <c r="C1133" s="132"/>
      <c r="E1133" s="139"/>
      <c r="F1133" s="134"/>
      <c r="G1133" s="135"/>
      <c r="H1133" s="182"/>
      <c r="I1133" s="182"/>
      <c r="J1133" s="182"/>
      <c r="K1133" s="184"/>
      <c r="L1133" s="184"/>
      <c r="M1133" s="184"/>
    </row>
    <row r="1134" spans="1:13" s="146" customFormat="1">
      <c r="A1134" s="132"/>
      <c r="B1134" s="132"/>
      <c r="C1134" s="132"/>
      <c r="E1134" s="139"/>
      <c r="F1134" s="134"/>
      <c r="G1134" s="135"/>
      <c r="H1134" s="182"/>
      <c r="I1134" s="182"/>
      <c r="J1134" s="182"/>
      <c r="K1134" s="184"/>
      <c r="L1134" s="184"/>
      <c r="M1134" s="184"/>
    </row>
    <row r="1135" spans="1:13" s="146" customFormat="1">
      <c r="A1135" s="132"/>
      <c r="B1135" s="132"/>
      <c r="C1135" s="132"/>
      <c r="E1135" s="139"/>
      <c r="F1135" s="134"/>
      <c r="G1135" s="135"/>
      <c r="H1135" s="182"/>
      <c r="I1135" s="182"/>
      <c r="J1135" s="182"/>
      <c r="K1135" s="184"/>
      <c r="L1135" s="184"/>
      <c r="M1135" s="184"/>
    </row>
    <row r="1136" spans="1:13" s="146" customFormat="1">
      <c r="A1136" s="132"/>
      <c r="B1136" s="132"/>
      <c r="C1136" s="132"/>
      <c r="E1136" s="139"/>
      <c r="F1136" s="134"/>
      <c r="G1136" s="135"/>
      <c r="H1136" s="182"/>
      <c r="I1136" s="182"/>
      <c r="J1136" s="182"/>
      <c r="K1136" s="184"/>
      <c r="L1136" s="184"/>
      <c r="M1136" s="184"/>
    </row>
    <row r="1137" spans="1:13" s="146" customFormat="1">
      <c r="A1137" s="132"/>
      <c r="B1137" s="132"/>
      <c r="C1137" s="132"/>
      <c r="E1137" s="139"/>
      <c r="F1137" s="134"/>
      <c r="G1137" s="135"/>
      <c r="H1137" s="182"/>
      <c r="I1137" s="182"/>
      <c r="J1137" s="182"/>
      <c r="K1137" s="184"/>
      <c r="L1137" s="184"/>
      <c r="M1137" s="184"/>
    </row>
    <row r="1138" spans="1:13" s="146" customFormat="1">
      <c r="A1138" s="132"/>
      <c r="B1138" s="132"/>
      <c r="C1138" s="132"/>
      <c r="E1138" s="139"/>
      <c r="F1138" s="134"/>
      <c r="G1138" s="135"/>
      <c r="H1138" s="182"/>
      <c r="I1138" s="182"/>
      <c r="J1138" s="182"/>
      <c r="K1138" s="184"/>
      <c r="L1138" s="184"/>
      <c r="M1138" s="184"/>
    </row>
    <row r="1139" spans="1:13" s="146" customFormat="1">
      <c r="A1139" s="132"/>
      <c r="B1139" s="132"/>
      <c r="C1139" s="132"/>
      <c r="E1139" s="139"/>
      <c r="F1139" s="134"/>
      <c r="G1139" s="135"/>
      <c r="H1139" s="182"/>
      <c r="I1139" s="182"/>
      <c r="J1139" s="182"/>
      <c r="K1139" s="184"/>
      <c r="L1139" s="184"/>
      <c r="M1139" s="184"/>
    </row>
    <row r="1140" spans="1:13" s="146" customFormat="1">
      <c r="A1140" s="132"/>
      <c r="B1140" s="132"/>
      <c r="C1140" s="132"/>
      <c r="E1140" s="139"/>
      <c r="F1140" s="134"/>
      <c r="G1140" s="135"/>
      <c r="H1140" s="182"/>
      <c r="I1140" s="182"/>
      <c r="J1140" s="182"/>
      <c r="K1140" s="184"/>
      <c r="L1140" s="184"/>
      <c r="M1140" s="184"/>
    </row>
    <row r="1141" spans="1:13" s="146" customFormat="1">
      <c r="A1141" s="132"/>
      <c r="B1141" s="132"/>
      <c r="C1141" s="132"/>
      <c r="E1141" s="139"/>
      <c r="F1141" s="134"/>
      <c r="G1141" s="135"/>
      <c r="H1141" s="182"/>
      <c r="I1141" s="182"/>
      <c r="J1141" s="182"/>
      <c r="K1141" s="184"/>
      <c r="L1141" s="184"/>
      <c r="M1141" s="184"/>
    </row>
    <row r="1142" spans="1:13" s="146" customFormat="1">
      <c r="A1142" s="132"/>
      <c r="B1142" s="132"/>
      <c r="C1142" s="132"/>
      <c r="E1142" s="139"/>
      <c r="F1142" s="134"/>
      <c r="G1142" s="135"/>
      <c r="H1142" s="182"/>
      <c r="I1142" s="182"/>
      <c r="J1142" s="182"/>
      <c r="K1142" s="184"/>
      <c r="L1142" s="184"/>
      <c r="M1142" s="184"/>
    </row>
    <row r="1143" spans="1:13" s="146" customFormat="1">
      <c r="A1143" s="132"/>
      <c r="B1143" s="132"/>
      <c r="C1143" s="132"/>
      <c r="E1143" s="139"/>
      <c r="F1143" s="134"/>
      <c r="G1143" s="135"/>
      <c r="H1143" s="182"/>
      <c r="I1143" s="182"/>
      <c r="J1143" s="182"/>
      <c r="K1143" s="184"/>
      <c r="L1143" s="184"/>
      <c r="M1143" s="184"/>
    </row>
    <row r="1144" spans="1:13" s="146" customFormat="1">
      <c r="A1144" s="132"/>
      <c r="B1144" s="132"/>
      <c r="C1144" s="132"/>
      <c r="E1144" s="139"/>
      <c r="F1144" s="134"/>
      <c r="G1144" s="135"/>
      <c r="H1144" s="182"/>
      <c r="I1144" s="182"/>
      <c r="J1144" s="182"/>
      <c r="K1144" s="184"/>
      <c r="L1144" s="184"/>
      <c r="M1144" s="184"/>
    </row>
    <row r="1145" spans="1:13" s="146" customFormat="1">
      <c r="A1145" s="132"/>
      <c r="B1145" s="132"/>
      <c r="C1145" s="132"/>
      <c r="E1145" s="139"/>
      <c r="F1145" s="134"/>
      <c r="G1145" s="135"/>
      <c r="H1145" s="182"/>
      <c r="I1145" s="182"/>
      <c r="J1145" s="182"/>
      <c r="K1145" s="184"/>
      <c r="L1145" s="184"/>
      <c r="M1145" s="184"/>
    </row>
    <row r="1146" spans="1:13" s="146" customFormat="1">
      <c r="A1146" s="132"/>
      <c r="B1146" s="132"/>
      <c r="C1146" s="132"/>
      <c r="E1146" s="139"/>
      <c r="F1146" s="134"/>
      <c r="G1146" s="135"/>
      <c r="H1146" s="182"/>
      <c r="I1146" s="182"/>
      <c r="J1146" s="182"/>
      <c r="K1146" s="184"/>
      <c r="L1146" s="184"/>
      <c r="M1146" s="184"/>
    </row>
    <row r="1147" spans="1:13" s="146" customFormat="1">
      <c r="A1147" s="132"/>
      <c r="B1147" s="132"/>
      <c r="C1147" s="132"/>
      <c r="E1147" s="139"/>
      <c r="F1147" s="134"/>
      <c r="G1147" s="135"/>
      <c r="H1147" s="182"/>
      <c r="I1147" s="182"/>
      <c r="J1147" s="182"/>
      <c r="K1147" s="184"/>
      <c r="L1147" s="184"/>
      <c r="M1147" s="184"/>
    </row>
    <row r="1148" spans="1:13" s="146" customFormat="1">
      <c r="A1148" s="132"/>
      <c r="B1148" s="132"/>
      <c r="C1148" s="132"/>
      <c r="E1148" s="139"/>
      <c r="F1148" s="134"/>
      <c r="G1148" s="135"/>
      <c r="H1148" s="182"/>
      <c r="I1148" s="182"/>
      <c r="J1148" s="182"/>
      <c r="K1148" s="184"/>
      <c r="L1148" s="184"/>
      <c r="M1148" s="184"/>
    </row>
    <row r="1149" spans="1:13" s="146" customFormat="1">
      <c r="A1149" s="132"/>
      <c r="B1149" s="132"/>
      <c r="C1149" s="132"/>
      <c r="E1149" s="139"/>
      <c r="F1149" s="134"/>
      <c r="G1149" s="135"/>
      <c r="H1149" s="182"/>
      <c r="I1149" s="182"/>
      <c r="J1149" s="182"/>
      <c r="K1149" s="184"/>
      <c r="L1149" s="184"/>
      <c r="M1149" s="184"/>
    </row>
    <row r="1150" spans="1:13" s="146" customFormat="1">
      <c r="A1150" s="132"/>
      <c r="B1150" s="132"/>
      <c r="C1150" s="132"/>
      <c r="E1150" s="139"/>
      <c r="F1150" s="134"/>
      <c r="G1150" s="135"/>
      <c r="H1150" s="182"/>
      <c r="I1150" s="182"/>
      <c r="J1150" s="182"/>
      <c r="K1150" s="184"/>
      <c r="L1150" s="184"/>
      <c r="M1150" s="184"/>
    </row>
    <row r="1151" spans="1:13" s="146" customFormat="1">
      <c r="A1151" s="132"/>
      <c r="B1151" s="132"/>
      <c r="C1151" s="132"/>
      <c r="E1151" s="139"/>
      <c r="F1151" s="134"/>
      <c r="G1151" s="135"/>
      <c r="H1151" s="182"/>
      <c r="I1151" s="182"/>
      <c r="J1151" s="182"/>
      <c r="K1151" s="184"/>
      <c r="L1151" s="184"/>
      <c r="M1151" s="184"/>
    </row>
    <row r="1152" spans="1:13" s="146" customFormat="1">
      <c r="A1152" s="132"/>
      <c r="B1152" s="132"/>
      <c r="C1152" s="132"/>
      <c r="E1152" s="139"/>
      <c r="F1152" s="134"/>
      <c r="G1152" s="135"/>
      <c r="H1152" s="182"/>
      <c r="I1152" s="182"/>
      <c r="J1152" s="182"/>
      <c r="K1152" s="184"/>
      <c r="L1152" s="184"/>
      <c r="M1152" s="184"/>
    </row>
    <row r="1153" spans="1:13" s="146" customFormat="1">
      <c r="A1153" s="132"/>
      <c r="B1153" s="132"/>
      <c r="C1153" s="132"/>
      <c r="E1153" s="139"/>
      <c r="F1153" s="134"/>
      <c r="G1153" s="135"/>
      <c r="H1153" s="182"/>
      <c r="I1153" s="182"/>
      <c r="J1153" s="182"/>
      <c r="K1153" s="184"/>
      <c r="L1153" s="184"/>
      <c r="M1153" s="184"/>
    </row>
    <row r="1154" spans="1:13" s="146" customFormat="1">
      <c r="A1154" s="132"/>
      <c r="B1154" s="132"/>
      <c r="C1154" s="132"/>
      <c r="E1154" s="139"/>
      <c r="F1154" s="134"/>
      <c r="G1154" s="135"/>
      <c r="H1154" s="182"/>
      <c r="I1154" s="182"/>
      <c r="J1154" s="182"/>
      <c r="K1154" s="184"/>
      <c r="L1154" s="184"/>
      <c r="M1154" s="184"/>
    </row>
    <row r="1155" spans="1:13" s="146" customFormat="1">
      <c r="A1155" s="132"/>
      <c r="B1155" s="132"/>
      <c r="C1155" s="132"/>
      <c r="E1155" s="139"/>
      <c r="F1155" s="134"/>
      <c r="G1155" s="135"/>
      <c r="H1155" s="182"/>
      <c r="I1155" s="182"/>
      <c r="J1155" s="182"/>
      <c r="K1155" s="184"/>
      <c r="L1155" s="184"/>
      <c r="M1155" s="184"/>
    </row>
    <row r="1156" spans="1:13" s="146" customFormat="1">
      <c r="A1156" s="132"/>
      <c r="B1156" s="132"/>
      <c r="C1156" s="132"/>
      <c r="E1156" s="139"/>
      <c r="F1156" s="134"/>
      <c r="G1156" s="135"/>
      <c r="H1156" s="182"/>
      <c r="I1156" s="182"/>
      <c r="J1156" s="182"/>
      <c r="K1156" s="184"/>
      <c r="L1156" s="184"/>
      <c r="M1156" s="184"/>
    </row>
    <row r="1157" spans="1:13" s="146" customFormat="1">
      <c r="A1157" s="132"/>
      <c r="B1157" s="132"/>
      <c r="C1157" s="132"/>
      <c r="E1157" s="139"/>
      <c r="F1157" s="134"/>
      <c r="G1157" s="135"/>
      <c r="H1157" s="182"/>
      <c r="I1157" s="182"/>
      <c r="J1157" s="182"/>
      <c r="K1157" s="184"/>
      <c r="L1157" s="184"/>
      <c r="M1157" s="184"/>
    </row>
    <row r="1158" spans="1:13" s="146" customFormat="1">
      <c r="A1158" s="132"/>
      <c r="B1158" s="132"/>
      <c r="C1158" s="132"/>
      <c r="E1158" s="139"/>
      <c r="F1158" s="134"/>
      <c r="G1158" s="135"/>
      <c r="H1158" s="182"/>
      <c r="I1158" s="182"/>
      <c r="J1158" s="182"/>
      <c r="K1158" s="184"/>
      <c r="L1158" s="184"/>
      <c r="M1158" s="184"/>
    </row>
    <row r="1159" spans="1:13" s="146" customFormat="1">
      <c r="A1159" s="132"/>
      <c r="B1159" s="132"/>
      <c r="C1159" s="132"/>
      <c r="E1159" s="139"/>
      <c r="F1159" s="134"/>
      <c r="G1159" s="135"/>
      <c r="H1159" s="182"/>
      <c r="I1159" s="182"/>
      <c r="J1159" s="182"/>
      <c r="K1159" s="184"/>
      <c r="L1159" s="184"/>
      <c r="M1159" s="184"/>
    </row>
    <row r="1160" spans="1:13" s="146" customFormat="1">
      <c r="A1160" s="132"/>
      <c r="B1160" s="132"/>
      <c r="C1160" s="132"/>
      <c r="E1160" s="139"/>
      <c r="F1160" s="134"/>
      <c r="G1160" s="135"/>
      <c r="H1160" s="182"/>
      <c r="I1160" s="182"/>
      <c r="J1160" s="182"/>
      <c r="K1160" s="184"/>
      <c r="L1160" s="184"/>
      <c r="M1160" s="184"/>
    </row>
    <row r="1161" spans="1:13" s="146" customFormat="1">
      <c r="A1161" s="132"/>
      <c r="B1161" s="132"/>
      <c r="C1161" s="132"/>
      <c r="E1161" s="139"/>
      <c r="F1161" s="134"/>
      <c r="G1161" s="135"/>
      <c r="H1161" s="182"/>
      <c r="I1161" s="182"/>
      <c r="J1161" s="182"/>
      <c r="K1161" s="184"/>
      <c r="L1161" s="184"/>
      <c r="M1161" s="184"/>
    </row>
    <row r="1162" spans="1:13" s="146" customFormat="1">
      <c r="A1162" s="132"/>
      <c r="B1162" s="132"/>
      <c r="C1162" s="132"/>
      <c r="E1162" s="139"/>
      <c r="F1162" s="134"/>
      <c r="G1162" s="135"/>
      <c r="H1162" s="182"/>
      <c r="I1162" s="182"/>
      <c r="J1162" s="182"/>
      <c r="K1162" s="184"/>
      <c r="L1162" s="184"/>
      <c r="M1162" s="184"/>
    </row>
    <row r="1163" spans="1:13" s="146" customFormat="1">
      <c r="A1163" s="132"/>
      <c r="B1163" s="132"/>
      <c r="C1163" s="132"/>
      <c r="E1163" s="139"/>
      <c r="F1163" s="134"/>
      <c r="G1163" s="135"/>
      <c r="H1163" s="182"/>
      <c r="I1163" s="182"/>
      <c r="J1163" s="182"/>
      <c r="K1163" s="184"/>
      <c r="L1163" s="184"/>
      <c r="M1163" s="184"/>
    </row>
    <row r="1164" spans="1:13" s="146" customFormat="1">
      <c r="A1164" s="132"/>
      <c r="B1164" s="132"/>
      <c r="C1164" s="132"/>
      <c r="E1164" s="139"/>
      <c r="F1164" s="134"/>
      <c r="G1164" s="135"/>
      <c r="H1164" s="182"/>
      <c r="I1164" s="182"/>
      <c r="J1164" s="182"/>
      <c r="K1164" s="184"/>
      <c r="L1164" s="184"/>
      <c r="M1164" s="184"/>
    </row>
    <row r="1165" spans="1:13" s="146" customFormat="1">
      <c r="A1165" s="132"/>
      <c r="B1165" s="132"/>
      <c r="C1165" s="132"/>
      <c r="E1165" s="139"/>
      <c r="F1165" s="134"/>
      <c r="G1165" s="135"/>
      <c r="H1165" s="182"/>
      <c r="I1165" s="182"/>
      <c r="J1165" s="182"/>
      <c r="K1165" s="184"/>
      <c r="L1165" s="184"/>
      <c r="M1165" s="184"/>
    </row>
    <row r="1166" spans="1:13" s="146" customFormat="1">
      <c r="A1166" s="132"/>
      <c r="B1166" s="132"/>
      <c r="C1166" s="132"/>
      <c r="E1166" s="139"/>
      <c r="F1166" s="134"/>
      <c r="G1166" s="135"/>
      <c r="H1166" s="182"/>
      <c r="I1166" s="182"/>
      <c r="J1166" s="182"/>
      <c r="K1166" s="184"/>
      <c r="L1166" s="184"/>
      <c r="M1166" s="184"/>
    </row>
    <row r="1167" spans="1:13" s="146" customFormat="1">
      <c r="A1167" s="132"/>
      <c r="B1167" s="132"/>
      <c r="C1167" s="132"/>
      <c r="E1167" s="139"/>
      <c r="F1167" s="134"/>
      <c r="G1167" s="135"/>
      <c r="H1167" s="182"/>
      <c r="I1167" s="182"/>
      <c r="J1167" s="182"/>
      <c r="K1167" s="184"/>
      <c r="L1167" s="184"/>
      <c r="M1167" s="184"/>
    </row>
    <row r="1168" spans="1:13" s="146" customFormat="1">
      <c r="A1168" s="132"/>
      <c r="B1168" s="132"/>
      <c r="C1168" s="132"/>
      <c r="E1168" s="139"/>
      <c r="F1168" s="134"/>
      <c r="G1168" s="135"/>
      <c r="H1168" s="182"/>
      <c r="I1168" s="182"/>
      <c r="J1168" s="182"/>
      <c r="K1168" s="184"/>
      <c r="L1168" s="184"/>
      <c r="M1168" s="184"/>
    </row>
    <row r="1169" spans="1:13" s="146" customFormat="1">
      <c r="A1169" s="132"/>
      <c r="B1169" s="132"/>
      <c r="C1169" s="132"/>
      <c r="E1169" s="139"/>
      <c r="F1169" s="134"/>
      <c r="G1169" s="135"/>
      <c r="H1169" s="182"/>
      <c r="I1169" s="182"/>
      <c r="J1169" s="182"/>
      <c r="K1169" s="184"/>
      <c r="L1169" s="184"/>
      <c r="M1169" s="184"/>
    </row>
    <row r="1170" spans="1:13" s="146" customFormat="1">
      <c r="A1170" s="132"/>
      <c r="B1170" s="132"/>
      <c r="C1170" s="132"/>
      <c r="E1170" s="139"/>
      <c r="F1170" s="134"/>
      <c r="G1170" s="135"/>
      <c r="H1170" s="182"/>
      <c r="I1170" s="182"/>
      <c r="J1170" s="182"/>
      <c r="K1170" s="184"/>
      <c r="L1170" s="184"/>
      <c r="M1170" s="184"/>
    </row>
    <row r="1171" spans="1:13" s="146" customFormat="1">
      <c r="A1171" s="132"/>
      <c r="B1171" s="132"/>
      <c r="C1171" s="132"/>
      <c r="E1171" s="139"/>
      <c r="F1171" s="134"/>
      <c r="G1171" s="135"/>
      <c r="H1171" s="182"/>
      <c r="I1171" s="182"/>
      <c r="J1171" s="182"/>
      <c r="K1171" s="184"/>
      <c r="L1171" s="184"/>
      <c r="M1171" s="184"/>
    </row>
    <row r="1172" spans="1:13" s="146" customFormat="1">
      <c r="A1172" s="132"/>
      <c r="B1172" s="132"/>
      <c r="C1172" s="132"/>
      <c r="E1172" s="139"/>
      <c r="F1172" s="134"/>
      <c r="G1172" s="135"/>
      <c r="H1172" s="182"/>
      <c r="I1172" s="182"/>
      <c r="J1172" s="182"/>
      <c r="K1172" s="184"/>
      <c r="L1172" s="184"/>
      <c r="M1172" s="184"/>
    </row>
    <row r="1173" spans="1:13" s="146" customFormat="1">
      <c r="A1173" s="132"/>
      <c r="B1173" s="132"/>
      <c r="C1173" s="132"/>
      <c r="E1173" s="139"/>
      <c r="F1173" s="134"/>
      <c r="G1173" s="135"/>
      <c r="H1173" s="182"/>
      <c r="I1173" s="182"/>
      <c r="J1173" s="182"/>
      <c r="K1173" s="184"/>
      <c r="L1173" s="184"/>
      <c r="M1173" s="184"/>
    </row>
    <row r="1174" spans="1:13" s="146" customFormat="1">
      <c r="A1174" s="132"/>
      <c r="B1174" s="132"/>
      <c r="C1174" s="132"/>
      <c r="E1174" s="139"/>
      <c r="F1174" s="134"/>
      <c r="G1174" s="135"/>
      <c r="H1174" s="182"/>
      <c r="I1174" s="182"/>
      <c r="J1174" s="182"/>
      <c r="K1174" s="184"/>
      <c r="L1174" s="184"/>
      <c r="M1174" s="184"/>
    </row>
    <row r="1175" spans="1:13" s="146" customFormat="1">
      <c r="A1175" s="132"/>
      <c r="B1175" s="132"/>
      <c r="C1175" s="132"/>
      <c r="E1175" s="139"/>
      <c r="F1175" s="134"/>
      <c r="G1175" s="135"/>
      <c r="H1175" s="182"/>
      <c r="I1175" s="182"/>
      <c r="J1175" s="182"/>
      <c r="K1175" s="184"/>
      <c r="L1175" s="184"/>
      <c r="M1175" s="184"/>
    </row>
    <row r="1176" spans="1:13" s="146" customFormat="1">
      <c r="A1176" s="132"/>
      <c r="B1176" s="132"/>
      <c r="C1176" s="132"/>
      <c r="E1176" s="139"/>
      <c r="F1176" s="134"/>
      <c r="G1176" s="135"/>
      <c r="H1176" s="182"/>
      <c r="I1176" s="182"/>
      <c r="J1176" s="182"/>
      <c r="K1176" s="184"/>
      <c r="L1176" s="184"/>
      <c r="M1176" s="184"/>
    </row>
    <row r="1177" spans="1:13" s="146" customFormat="1">
      <c r="A1177" s="132"/>
      <c r="B1177" s="132"/>
      <c r="C1177" s="132"/>
      <c r="E1177" s="139"/>
      <c r="F1177" s="134"/>
      <c r="G1177" s="135"/>
      <c r="H1177" s="182"/>
      <c r="I1177" s="182"/>
      <c r="J1177" s="182"/>
      <c r="K1177" s="184"/>
      <c r="L1177" s="184"/>
      <c r="M1177" s="184"/>
    </row>
    <row r="1178" spans="1:13" s="146" customFormat="1">
      <c r="A1178" s="132"/>
      <c r="B1178" s="132"/>
      <c r="C1178" s="132"/>
      <c r="E1178" s="139"/>
      <c r="F1178" s="134"/>
      <c r="G1178" s="135"/>
      <c r="H1178" s="182"/>
      <c r="I1178" s="182"/>
      <c r="J1178" s="182"/>
      <c r="K1178" s="184"/>
      <c r="L1178" s="184"/>
      <c r="M1178" s="184"/>
    </row>
    <row r="1179" spans="1:13" s="146" customFormat="1">
      <c r="A1179" s="132"/>
      <c r="B1179" s="132"/>
      <c r="C1179" s="132"/>
      <c r="E1179" s="139"/>
      <c r="F1179" s="134"/>
      <c r="G1179" s="135"/>
      <c r="H1179" s="182"/>
      <c r="I1179" s="182"/>
      <c r="J1179" s="182"/>
      <c r="K1179" s="184"/>
      <c r="L1179" s="184"/>
      <c r="M1179" s="184"/>
    </row>
    <row r="1180" spans="1:13" s="146" customFormat="1">
      <c r="A1180" s="132"/>
      <c r="B1180" s="132"/>
      <c r="C1180" s="132"/>
      <c r="E1180" s="139"/>
      <c r="F1180" s="134"/>
      <c r="G1180" s="135"/>
      <c r="H1180" s="182"/>
      <c r="I1180" s="182"/>
      <c r="J1180" s="182"/>
      <c r="K1180" s="184"/>
      <c r="L1180" s="184"/>
      <c r="M1180" s="184"/>
    </row>
    <row r="1181" spans="1:13" s="146" customFormat="1">
      <c r="A1181" s="132"/>
      <c r="B1181" s="132"/>
      <c r="C1181" s="132"/>
      <c r="E1181" s="139"/>
      <c r="F1181" s="134"/>
      <c r="G1181" s="135"/>
      <c r="H1181" s="182"/>
      <c r="I1181" s="182"/>
      <c r="J1181" s="182"/>
      <c r="K1181" s="184"/>
      <c r="L1181" s="184"/>
      <c r="M1181" s="184"/>
    </row>
    <row r="1182" spans="1:13" s="146" customFormat="1">
      <c r="A1182" s="132"/>
      <c r="B1182" s="132"/>
      <c r="C1182" s="132"/>
      <c r="E1182" s="139"/>
      <c r="F1182" s="134"/>
      <c r="G1182" s="135"/>
      <c r="H1182" s="182"/>
      <c r="I1182" s="182"/>
      <c r="J1182" s="182"/>
      <c r="K1182" s="184"/>
      <c r="L1182" s="184"/>
      <c r="M1182" s="184"/>
    </row>
    <row r="1183" spans="1:13" s="146" customFormat="1">
      <c r="A1183" s="132"/>
      <c r="B1183" s="132"/>
      <c r="C1183" s="132"/>
      <c r="E1183" s="139"/>
      <c r="F1183" s="134"/>
      <c r="G1183" s="135"/>
      <c r="H1183" s="182"/>
      <c r="I1183" s="182"/>
      <c r="J1183" s="182"/>
      <c r="K1183" s="184"/>
      <c r="L1183" s="184"/>
      <c r="M1183" s="184"/>
    </row>
    <row r="1184" spans="1:13" s="146" customFormat="1">
      <c r="A1184" s="132"/>
      <c r="B1184" s="132"/>
      <c r="C1184" s="132"/>
      <c r="E1184" s="139"/>
      <c r="F1184" s="134"/>
      <c r="G1184" s="135"/>
      <c r="H1184" s="182"/>
      <c r="I1184" s="182"/>
      <c r="J1184" s="182"/>
      <c r="K1184" s="184"/>
      <c r="L1184" s="184"/>
      <c r="M1184" s="184"/>
    </row>
    <row r="1185" spans="1:13" s="146" customFormat="1">
      <c r="A1185" s="132"/>
      <c r="B1185" s="132"/>
      <c r="C1185" s="132"/>
      <c r="E1185" s="139"/>
      <c r="F1185" s="134"/>
      <c r="G1185" s="135"/>
      <c r="H1185" s="182"/>
      <c r="I1185" s="182"/>
      <c r="J1185" s="182"/>
      <c r="K1185" s="184"/>
      <c r="L1185" s="184"/>
      <c r="M1185" s="184"/>
    </row>
    <row r="1186" spans="1:13" s="146" customFormat="1">
      <c r="A1186" s="132"/>
      <c r="B1186" s="132"/>
      <c r="C1186" s="132"/>
      <c r="E1186" s="139"/>
      <c r="F1186" s="134"/>
      <c r="G1186" s="135"/>
      <c r="H1186" s="182"/>
      <c r="I1186" s="182"/>
      <c r="J1186" s="182"/>
      <c r="K1186" s="184"/>
      <c r="L1186" s="184"/>
      <c r="M1186" s="184"/>
    </row>
    <row r="1187" spans="1:13" s="146" customFormat="1">
      <c r="A1187" s="132"/>
      <c r="B1187" s="132"/>
      <c r="C1187" s="132"/>
      <c r="E1187" s="139"/>
      <c r="F1187" s="134"/>
      <c r="G1187" s="135"/>
      <c r="H1187" s="182"/>
      <c r="I1187" s="182"/>
      <c r="J1187" s="182"/>
      <c r="K1187" s="184"/>
      <c r="L1187" s="184"/>
      <c r="M1187" s="184"/>
    </row>
    <row r="1188" spans="1:13" s="146" customFormat="1">
      <c r="A1188" s="132"/>
      <c r="B1188" s="132"/>
      <c r="C1188" s="132"/>
      <c r="E1188" s="139"/>
      <c r="F1188" s="134"/>
      <c r="G1188" s="135"/>
      <c r="H1188" s="182"/>
      <c r="I1188" s="182"/>
      <c r="J1188" s="182"/>
      <c r="K1188" s="184"/>
      <c r="L1188" s="184"/>
      <c r="M1188" s="184"/>
    </row>
    <row r="1189" spans="1:13" s="146" customFormat="1">
      <c r="A1189" s="132"/>
      <c r="B1189" s="132"/>
      <c r="C1189" s="132"/>
      <c r="E1189" s="139"/>
      <c r="F1189" s="134"/>
      <c r="G1189" s="135"/>
      <c r="H1189" s="182"/>
      <c r="I1189" s="182"/>
      <c r="J1189" s="182"/>
      <c r="K1189" s="184"/>
      <c r="L1189" s="184"/>
      <c r="M1189" s="184"/>
    </row>
    <row r="1190" spans="1:13" s="146" customFormat="1">
      <c r="A1190" s="132"/>
      <c r="B1190" s="132"/>
      <c r="C1190" s="132"/>
      <c r="E1190" s="139"/>
      <c r="F1190" s="134"/>
      <c r="G1190" s="135"/>
      <c r="H1190" s="182"/>
      <c r="I1190" s="182"/>
      <c r="J1190" s="182"/>
      <c r="K1190" s="184"/>
      <c r="L1190" s="184"/>
      <c r="M1190" s="184"/>
    </row>
    <row r="1191" spans="1:13" s="146" customFormat="1">
      <c r="A1191" s="132"/>
      <c r="B1191" s="132"/>
      <c r="C1191" s="132"/>
      <c r="E1191" s="139"/>
      <c r="F1191" s="134"/>
      <c r="G1191" s="135"/>
      <c r="H1191" s="182"/>
      <c r="I1191" s="182"/>
      <c r="J1191" s="182"/>
      <c r="K1191" s="184"/>
      <c r="L1191" s="184"/>
      <c r="M1191" s="184"/>
    </row>
    <row r="1192" spans="1:13" s="146" customFormat="1">
      <c r="A1192" s="132"/>
      <c r="B1192" s="132"/>
      <c r="C1192" s="132"/>
      <c r="E1192" s="139"/>
      <c r="F1192" s="134"/>
      <c r="G1192" s="135"/>
      <c r="H1192" s="182"/>
      <c r="I1192" s="182"/>
      <c r="J1192" s="182"/>
      <c r="K1192" s="184"/>
      <c r="L1192" s="184"/>
      <c r="M1192" s="184"/>
    </row>
    <row r="1193" spans="1:13" s="146" customFormat="1">
      <c r="A1193" s="132"/>
      <c r="B1193" s="132"/>
      <c r="C1193" s="132"/>
      <c r="E1193" s="139"/>
      <c r="F1193" s="134"/>
      <c r="G1193" s="135"/>
      <c r="H1193" s="182"/>
      <c r="I1193" s="182"/>
      <c r="J1193" s="182"/>
      <c r="K1193" s="184"/>
      <c r="L1193" s="184"/>
      <c r="M1193" s="184"/>
    </row>
    <row r="1194" spans="1:13" s="146" customFormat="1">
      <c r="A1194" s="132"/>
      <c r="B1194" s="132"/>
      <c r="C1194" s="132"/>
      <c r="E1194" s="139"/>
      <c r="F1194" s="134"/>
      <c r="G1194" s="135"/>
      <c r="H1194" s="182"/>
      <c r="I1194" s="182"/>
      <c r="J1194" s="182"/>
      <c r="K1194" s="184"/>
      <c r="L1194" s="184"/>
      <c r="M1194" s="184"/>
    </row>
    <row r="1195" spans="1:13" s="146" customFormat="1">
      <c r="A1195" s="132"/>
      <c r="B1195" s="132"/>
      <c r="C1195" s="132"/>
      <c r="E1195" s="139"/>
      <c r="F1195" s="134"/>
      <c r="G1195" s="135"/>
      <c r="H1195" s="182"/>
      <c r="I1195" s="182"/>
      <c r="J1195" s="182"/>
      <c r="K1195" s="184"/>
      <c r="L1195" s="184"/>
      <c r="M1195" s="184"/>
    </row>
    <row r="1196" spans="1:13" s="146" customFormat="1">
      <c r="A1196" s="132"/>
      <c r="B1196" s="132"/>
      <c r="C1196" s="132"/>
      <c r="E1196" s="139"/>
      <c r="F1196" s="134"/>
      <c r="G1196" s="135"/>
      <c r="H1196" s="182"/>
      <c r="I1196" s="182"/>
      <c r="J1196" s="182"/>
      <c r="K1196" s="184"/>
      <c r="L1196" s="184"/>
      <c r="M1196" s="184"/>
    </row>
    <row r="1197" spans="1:13" s="146" customFormat="1">
      <c r="A1197" s="132"/>
      <c r="B1197" s="132"/>
      <c r="C1197" s="132"/>
      <c r="E1197" s="139"/>
      <c r="F1197" s="134"/>
      <c r="G1197" s="135"/>
      <c r="H1197" s="182"/>
      <c r="I1197" s="182"/>
      <c r="J1197" s="182"/>
      <c r="K1197" s="184"/>
      <c r="L1197" s="184"/>
      <c r="M1197" s="184"/>
    </row>
    <row r="1198" spans="1:13" s="146" customFormat="1">
      <c r="A1198" s="132"/>
      <c r="B1198" s="132"/>
      <c r="C1198" s="132"/>
      <c r="E1198" s="139"/>
      <c r="F1198" s="134"/>
      <c r="G1198" s="135"/>
      <c r="H1198" s="182"/>
      <c r="I1198" s="182"/>
      <c r="J1198" s="182"/>
      <c r="K1198" s="184"/>
      <c r="L1198" s="184"/>
      <c r="M1198" s="184"/>
    </row>
    <row r="1199" spans="1:13" s="146" customFormat="1">
      <c r="A1199" s="132"/>
      <c r="B1199" s="132"/>
      <c r="C1199" s="132"/>
      <c r="E1199" s="139"/>
      <c r="F1199" s="134"/>
      <c r="G1199" s="135"/>
      <c r="H1199" s="182"/>
      <c r="I1199" s="182"/>
      <c r="J1199" s="182"/>
      <c r="K1199" s="184"/>
      <c r="L1199" s="184"/>
      <c r="M1199" s="184"/>
    </row>
    <row r="1200" spans="1:13" s="146" customFormat="1">
      <c r="A1200" s="132"/>
      <c r="B1200" s="132"/>
      <c r="C1200" s="132"/>
      <c r="E1200" s="139"/>
      <c r="F1200" s="134"/>
      <c r="G1200" s="135"/>
      <c r="H1200" s="182"/>
      <c r="I1200" s="182"/>
      <c r="J1200" s="182"/>
      <c r="K1200" s="184"/>
      <c r="L1200" s="184"/>
      <c r="M1200" s="184"/>
    </row>
    <row r="1201" spans="1:13" s="146" customFormat="1">
      <c r="A1201" s="132"/>
      <c r="B1201" s="132"/>
      <c r="C1201" s="132"/>
      <c r="E1201" s="139"/>
      <c r="F1201" s="134"/>
      <c r="G1201" s="135"/>
      <c r="H1201" s="182"/>
      <c r="I1201" s="182"/>
      <c r="J1201" s="182"/>
      <c r="K1201" s="184"/>
      <c r="L1201" s="184"/>
      <c r="M1201" s="184"/>
    </row>
    <row r="1202" spans="1:13" s="146" customFormat="1">
      <c r="A1202" s="132"/>
      <c r="B1202" s="132"/>
      <c r="C1202" s="132"/>
      <c r="E1202" s="139"/>
      <c r="F1202" s="134"/>
      <c r="G1202" s="135"/>
      <c r="H1202" s="182"/>
      <c r="I1202" s="182"/>
      <c r="J1202" s="182"/>
      <c r="K1202" s="184"/>
      <c r="L1202" s="184"/>
      <c r="M1202" s="184"/>
    </row>
    <row r="1203" spans="1:13" s="146" customFormat="1">
      <c r="A1203" s="132"/>
      <c r="B1203" s="132"/>
      <c r="C1203" s="132"/>
      <c r="E1203" s="139"/>
      <c r="F1203" s="134"/>
      <c r="G1203" s="135"/>
      <c r="H1203" s="182"/>
      <c r="I1203" s="182"/>
      <c r="J1203" s="182"/>
      <c r="K1203" s="184"/>
      <c r="L1203" s="184"/>
      <c r="M1203" s="184"/>
    </row>
    <row r="1204" spans="1:13" s="146" customFormat="1">
      <c r="A1204" s="132"/>
      <c r="B1204" s="132"/>
      <c r="C1204" s="132"/>
      <c r="E1204" s="139"/>
      <c r="F1204" s="134"/>
      <c r="G1204" s="135"/>
      <c r="H1204" s="182"/>
      <c r="I1204" s="182"/>
      <c r="J1204" s="182"/>
      <c r="K1204" s="184"/>
      <c r="L1204" s="184"/>
      <c r="M1204" s="184"/>
    </row>
    <row r="1205" spans="1:13" s="146" customFormat="1">
      <c r="A1205" s="132"/>
      <c r="B1205" s="132"/>
      <c r="C1205" s="132"/>
      <c r="E1205" s="139"/>
      <c r="F1205" s="134"/>
      <c r="G1205" s="135"/>
      <c r="H1205" s="182"/>
      <c r="I1205" s="182"/>
      <c r="J1205" s="182"/>
      <c r="K1205" s="184"/>
      <c r="L1205" s="184"/>
      <c r="M1205" s="184"/>
    </row>
    <row r="1206" spans="1:13" s="146" customFormat="1">
      <c r="A1206" s="132"/>
      <c r="B1206" s="132"/>
      <c r="C1206" s="132"/>
      <c r="E1206" s="139"/>
      <c r="F1206" s="134"/>
      <c r="G1206" s="135"/>
      <c r="H1206" s="182"/>
      <c r="I1206" s="182"/>
      <c r="J1206" s="182"/>
      <c r="K1206" s="184"/>
      <c r="L1206" s="184"/>
      <c r="M1206" s="184"/>
    </row>
    <row r="1207" spans="1:13" s="146" customFormat="1">
      <c r="A1207" s="132"/>
      <c r="B1207" s="132"/>
      <c r="C1207" s="132"/>
      <c r="E1207" s="139"/>
      <c r="F1207" s="134"/>
      <c r="G1207" s="135"/>
      <c r="H1207" s="182"/>
      <c r="I1207" s="182"/>
      <c r="J1207" s="182"/>
      <c r="K1207" s="184"/>
      <c r="L1207" s="184"/>
      <c r="M1207" s="184"/>
    </row>
    <row r="1208" spans="1:13" s="146" customFormat="1">
      <c r="A1208" s="132"/>
      <c r="B1208" s="132"/>
      <c r="C1208" s="132"/>
      <c r="E1208" s="139"/>
      <c r="F1208" s="134"/>
      <c r="G1208" s="135"/>
      <c r="H1208" s="182"/>
      <c r="I1208" s="182"/>
      <c r="J1208" s="182"/>
      <c r="K1208" s="184"/>
      <c r="L1208" s="184"/>
      <c r="M1208" s="184"/>
    </row>
    <row r="1209" spans="1:13" s="146" customFormat="1">
      <c r="A1209" s="132"/>
      <c r="B1209" s="132"/>
      <c r="C1209" s="132"/>
      <c r="E1209" s="139"/>
      <c r="F1209" s="134"/>
      <c r="G1209" s="135"/>
      <c r="H1209" s="182"/>
      <c r="I1209" s="182"/>
      <c r="J1209" s="182"/>
      <c r="K1209" s="184"/>
      <c r="L1209" s="184"/>
      <c r="M1209" s="184"/>
    </row>
    <row r="1210" spans="1:13" s="146" customFormat="1">
      <c r="A1210" s="132"/>
      <c r="B1210" s="132"/>
      <c r="C1210" s="132"/>
      <c r="E1210" s="139"/>
      <c r="F1210" s="134"/>
      <c r="G1210" s="135"/>
      <c r="H1210" s="182"/>
      <c r="I1210" s="182"/>
      <c r="J1210" s="182"/>
      <c r="K1210" s="184"/>
      <c r="L1210" s="184"/>
      <c r="M1210" s="184"/>
    </row>
    <row r="1211" spans="1:13" s="146" customFormat="1">
      <c r="A1211" s="132"/>
      <c r="B1211" s="132"/>
      <c r="C1211" s="132"/>
      <c r="E1211" s="139"/>
      <c r="F1211" s="134"/>
      <c r="G1211" s="135"/>
      <c r="H1211" s="182"/>
      <c r="I1211" s="182"/>
      <c r="J1211" s="182"/>
      <c r="K1211" s="184"/>
      <c r="L1211" s="184"/>
      <c r="M1211" s="184"/>
    </row>
    <row r="1212" spans="1:13" s="146" customFormat="1">
      <c r="A1212" s="132"/>
      <c r="B1212" s="132"/>
      <c r="C1212" s="132"/>
      <c r="E1212" s="139"/>
      <c r="F1212" s="134"/>
      <c r="G1212" s="135"/>
      <c r="H1212" s="182"/>
      <c r="I1212" s="182"/>
      <c r="J1212" s="182"/>
      <c r="K1212" s="184"/>
      <c r="L1212" s="184"/>
      <c r="M1212" s="184"/>
    </row>
    <row r="1213" spans="1:13" s="146" customFormat="1">
      <c r="A1213" s="132"/>
      <c r="B1213" s="132"/>
      <c r="C1213" s="132"/>
      <c r="E1213" s="139"/>
      <c r="F1213" s="134"/>
      <c r="G1213" s="135"/>
      <c r="H1213" s="182"/>
      <c r="I1213" s="182"/>
      <c r="J1213" s="182"/>
      <c r="K1213" s="184"/>
      <c r="L1213" s="184"/>
      <c r="M1213" s="184"/>
    </row>
    <row r="1214" spans="1:13" s="146" customFormat="1">
      <c r="A1214" s="132"/>
      <c r="B1214" s="132"/>
      <c r="C1214" s="132"/>
      <c r="E1214" s="139"/>
      <c r="F1214" s="134"/>
      <c r="G1214" s="135"/>
      <c r="H1214" s="182"/>
      <c r="I1214" s="182"/>
      <c r="J1214" s="182"/>
      <c r="K1214" s="184"/>
      <c r="L1214" s="184"/>
      <c r="M1214" s="184"/>
    </row>
    <row r="1215" spans="1:13" s="146" customFormat="1">
      <c r="A1215" s="132"/>
      <c r="B1215" s="132"/>
      <c r="C1215" s="132"/>
      <c r="E1215" s="139"/>
      <c r="F1215" s="134"/>
      <c r="G1215" s="135"/>
      <c r="H1215" s="182"/>
      <c r="I1215" s="182"/>
      <c r="J1215" s="182"/>
      <c r="K1215" s="184"/>
      <c r="L1215" s="184"/>
      <c r="M1215" s="184"/>
    </row>
    <row r="1216" spans="1:13" s="146" customFormat="1">
      <c r="A1216" s="132"/>
      <c r="B1216" s="132"/>
      <c r="C1216" s="132"/>
      <c r="E1216" s="139"/>
      <c r="F1216" s="134"/>
      <c r="G1216" s="135"/>
      <c r="H1216" s="182"/>
      <c r="I1216" s="182"/>
      <c r="J1216" s="182"/>
      <c r="K1216" s="184"/>
      <c r="L1216" s="184"/>
      <c r="M1216" s="184"/>
    </row>
    <row r="1217" spans="1:13" s="146" customFormat="1">
      <c r="A1217" s="132"/>
      <c r="B1217" s="132"/>
      <c r="C1217" s="132"/>
      <c r="E1217" s="139"/>
      <c r="F1217" s="134"/>
      <c r="G1217" s="135"/>
      <c r="H1217" s="182"/>
      <c r="I1217" s="182"/>
      <c r="J1217" s="182"/>
      <c r="K1217" s="184"/>
      <c r="L1217" s="184"/>
      <c r="M1217" s="184"/>
    </row>
    <row r="1218" spans="1:13" s="146" customFormat="1">
      <c r="A1218" s="132"/>
      <c r="B1218" s="132"/>
      <c r="C1218" s="132"/>
      <c r="E1218" s="139"/>
      <c r="F1218" s="134"/>
      <c r="G1218" s="135"/>
      <c r="H1218" s="182"/>
      <c r="I1218" s="182"/>
      <c r="J1218" s="182"/>
      <c r="K1218" s="184"/>
      <c r="L1218" s="184"/>
      <c r="M1218" s="184"/>
    </row>
    <row r="1219" spans="1:13" s="146" customFormat="1">
      <c r="A1219" s="132"/>
      <c r="B1219" s="132"/>
      <c r="C1219" s="132"/>
      <c r="E1219" s="139"/>
      <c r="F1219" s="134"/>
      <c r="G1219" s="135"/>
      <c r="H1219" s="182"/>
      <c r="I1219" s="182"/>
      <c r="J1219" s="182"/>
      <c r="K1219" s="184"/>
      <c r="L1219" s="184"/>
      <c r="M1219" s="184"/>
    </row>
    <row r="1220" spans="1:13" s="146" customFormat="1">
      <c r="A1220" s="132"/>
      <c r="B1220" s="132"/>
      <c r="C1220" s="132"/>
      <c r="E1220" s="139"/>
      <c r="F1220" s="134"/>
      <c r="G1220" s="135"/>
      <c r="H1220" s="182"/>
      <c r="I1220" s="182"/>
      <c r="J1220" s="182"/>
      <c r="K1220" s="184"/>
      <c r="L1220" s="184"/>
      <c r="M1220" s="184"/>
    </row>
    <row r="1221" spans="1:13" s="146" customFormat="1">
      <c r="A1221" s="132"/>
      <c r="B1221" s="132"/>
      <c r="C1221" s="132"/>
      <c r="E1221" s="139"/>
      <c r="F1221" s="134"/>
      <c r="G1221" s="135"/>
      <c r="H1221" s="182"/>
      <c r="I1221" s="182"/>
      <c r="J1221" s="182"/>
      <c r="K1221" s="184"/>
      <c r="L1221" s="184"/>
      <c r="M1221" s="184"/>
    </row>
    <row r="1222" spans="1:13" s="146" customFormat="1">
      <c r="A1222" s="132"/>
      <c r="B1222" s="132"/>
      <c r="C1222" s="132"/>
      <c r="E1222" s="139"/>
      <c r="F1222" s="134"/>
      <c r="G1222" s="135"/>
      <c r="H1222" s="182"/>
      <c r="I1222" s="182"/>
      <c r="J1222" s="182"/>
      <c r="K1222" s="184"/>
      <c r="L1222" s="184"/>
      <c r="M1222" s="184"/>
    </row>
    <row r="1223" spans="1:13" s="146" customFormat="1">
      <c r="A1223" s="132"/>
      <c r="B1223" s="132"/>
      <c r="C1223" s="132"/>
      <c r="E1223" s="139"/>
      <c r="F1223" s="134"/>
      <c r="G1223" s="135"/>
      <c r="H1223" s="182"/>
      <c r="I1223" s="182"/>
      <c r="J1223" s="182"/>
      <c r="K1223" s="184"/>
      <c r="L1223" s="184"/>
      <c r="M1223" s="184"/>
    </row>
    <row r="1224" spans="1:13" s="146" customFormat="1">
      <c r="A1224" s="132"/>
      <c r="B1224" s="132"/>
      <c r="C1224" s="132"/>
      <c r="E1224" s="139"/>
      <c r="F1224" s="134"/>
      <c r="G1224" s="135"/>
      <c r="H1224" s="182"/>
      <c r="I1224" s="182"/>
      <c r="J1224" s="182"/>
      <c r="K1224" s="184"/>
      <c r="L1224" s="184"/>
      <c r="M1224" s="184"/>
    </row>
    <row r="1225" spans="1:13" s="146" customFormat="1">
      <c r="A1225" s="132"/>
      <c r="B1225" s="132"/>
      <c r="C1225" s="132"/>
      <c r="E1225" s="139"/>
      <c r="F1225" s="134"/>
      <c r="G1225" s="135"/>
      <c r="H1225" s="182"/>
      <c r="I1225" s="182"/>
      <c r="J1225" s="182"/>
      <c r="K1225" s="184"/>
      <c r="L1225" s="184"/>
      <c r="M1225" s="184"/>
    </row>
    <row r="1226" spans="1:13" s="146" customFormat="1">
      <c r="A1226" s="132"/>
      <c r="B1226" s="132"/>
      <c r="C1226" s="132"/>
      <c r="E1226" s="139"/>
      <c r="F1226" s="134"/>
      <c r="G1226" s="135"/>
      <c r="H1226" s="182"/>
      <c r="I1226" s="182"/>
      <c r="J1226" s="182"/>
      <c r="K1226" s="184"/>
      <c r="L1226" s="184"/>
      <c r="M1226" s="184"/>
    </row>
    <row r="1227" spans="1:13" s="146" customFormat="1">
      <c r="A1227" s="132"/>
      <c r="B1227" s="132"/>
      <c r="C1227" s="132"/>
      <c r="E1227" s="139"/>
      <c r="F1227" s="134"/>
      <c r="G1227" s="135"/>
      <c r="H1227" s="182"/>
      <c r="I1227" s="182"/>
      <c r="J1227" s="182"/>
      <c r="K1227" s="184"/>
      <c r="L1227" s="184"/>
      <c r="M1227" s="184"/>
    </row>
    <row r="1228" spans="1:13" s="146" customFormat="1">
      <c r="A1228" s="132"/>
      <c r="B1228" s="132"/>
      <c r="C1228" s="132"/>
      <c r="E1228" s="139"/>
      <c r="F1228" s="134"/>
      <c r="G1228" s="135"/>
      <c r="H1228" s="182"/>
      <c r="I1228" s="182"/>
      <c r="J1228" s="182"/>
      <c r="K1228" s="184"/>
      <c r="L1228" s="184"/>
      <c r="M1228" s="184"/>
    </row>
    <row r="1229" spans="1:13" s="146" customFormat="1">
      <c r="A1229" s="132"/>
      <c r="B1229" s="132"/>
      <c r="C1229" s="132"/>
      <c r="E1229" s="139"/>
      <c r="F1229" s="134"/>
      <c r="G1229" s="135"/>
      <c r="H1229" s="182"/>
      <c r="I1229" s="182"/>
      <c r="J1229" s="182"/>
      <c r="K1229" s="184"/>
      <c r="L1229" s="184"/>
      <c r="M1229" s="184"/>
    </row>
    <row r="1230" spans="1:13" s="146" customFormat="1">
      <c r="A1230" s="132"/>
      <c r="B1230" s="132"/>
      <c r="C1230" s="132"/>
      <c r="E1230" s="139"/>
      <c r="F1230" s="134"/>
      <c r="G1230" s="135"/>
      <c r="H1230" s="182"/>
      <c r="I1230" s="182"/>
      <c r="J1230" s="182"/>
      <c r="K1230" s="184"/>
      <c r="L1230" s="184"/>
      <c r="M1230" s="184"/>
    </row>
    <row r="1231" spans="1:13" s="146" customFormat="1">
      <c r="A1231" s="132"/>
      <c r="B1231" s="132"/>
      <c r="C1231" s="132"/>
      <c r="E1231" s="139"/>
      <c r="F1231" s="134"/>
      <c r="G1231" s="135"/>
      <c r="H1231" s="182"/>
      <c r="I1231" s="182"/>
      <c r="J1231" s="182"/>
      <c r="K1231" s="184"/>
      <c r="L1231" s="184"/>
      <c r="M1231" s="184"/>
    </row>
    <row r="1232" spans="1:13" s="146" customFormat="1">
      <c r="A1232" s="132"/>
      <c r="B1232" s="132"/>
      <c r="C1232" s="132"/>
      <c r="E1232" s="139"/>
      <c r="F1232" s="134"/>
      <c r="G1232" s="135"/>
      <c r="H1232" s="182"/>
      <c r="I1232" s="182"/>
      <c r="J1232" s="182"/>
      <c r="K1232" s="184"/>
      <c r="L1232" s="184"/>
      <c r="M1232" s="184"/>
    </row>
    <row r="1233" spans="1:13" s="146" customFormat="1">
      <c r="A1233" s="132"/>
      <c r="B1233" s="132"/>
      <c r="C1233" s="132"/>
      <c r="E1233" s="139"/>
      <c r="F1233" s="134"/>
      <c r="G1233" s="135"/>
      <c r="H1233" s="182"/>
      <c r="I1233" s="182"/>
      <c r="J1233" s="182"/>
      <c r="K1233" s="184"/>
      <c r="L1233" s="184"/>
      <c r="M1233" s="184"/>
    </row>
    <row r="1234" spans="1:13" s="146" customFormat="1">
      <c r="A1234" s="132"/>
      <c r="B1234" s="132"/>
      <c r="C1234" s="132"/>
      <c r="E1234" s="139"/>
      <c r="F1234" s="134"/>
      <c r="G1234" s="135"/>
      <c r="H1234" s="182"/>
      <c r="I1234" s="182"/>
      <c r="J1234" s="182"/>
      <c r="K1234" s="184"/>
      <c r="L1234" s="184"/>
      <c r="M1234" s="184"/>
    </row>
    <row r="1235" spans="1:13" s="146" customFormat="1">
      <c r="A1235" s="132"/>
      <c r="B1235" s="132"/>
      <c r="C1235" s="132"/>
      <c r="E1235" s="139"/>
      <c r="F1235" s="134"/>
      <c r="G1235" s="135"/>
      <c r="H1235" s="182"/>
      <c r="I1235" s="182"/>
      <c r="J1235" s="182"/>
      <c r="K1235" s="184"/>
      <c r="L1235" s="184"/>
      <c r="M1235" s="184"/>
    </row>
    <row r="1236" spans="1:13" s="146" customFormat="1">
      <c r="A1236" s="132"/>
      <c r="B1236" s="132"/>
      <c r="C1236" s="132"/>
      <c r="E1236" s="139"/>
      <c r="F1236" s="134"/>
      <c r="G1236" s="135"/>
      <c r="H1236" s="182"/>
      <c r="I1236" s="182"/>
      <c r="J1236" s="182"/>
      <c r="K1236" s="184"/>
      <c r="L1236" s="184"/>
      <c r="M1236" s="184"/>
    </row>
    <row r="1237" spans="1:13" s="146" customFormat="1">
      <c r="A1237" s="132"/>
      <c r="B1237" s="132"/>
      <c r="C1237" s="132"/>
      <c r="E1237" s="139"/>
      <c r="F1237" s="134"/>
      <c r="G1237" s="135"/>
      <c r="H1237" s="182"/>
      <c r="I1237" s="182"/>
      <c r="J1237" s="182"/>
      <c r="K1237" s="184"/>
      <c r="L1237" s="184"/>
      <c r="M1237" s="184"/>
    </row>
    <row r="1238" spans="1:13" s="146" customFormat="1">
      <c r="A1238" s="132"/>
      <c r="B1238" s="132"/>
      <c r="C1238" s="132"/>
      <c r="E1238" s="139"/>
      <c r="F1238" s="134"/>
      <c r="G1238" s="135"/>
      <c r="H1238" s="182"/>
      <c r="I1238" s="182"/>
      <c r="J1238" s="182"/>
      <c r="K1238" s="184"/>
      <c r="L1238" s="184"/>
      <c r="M1238" s="184"/>
    </row>
    <row r="1239" spans="1:13" s="146" customFormat="1">
      <c r="A1239" s="132"/>
      <c r="B1239" s="132"/>
      <c r="C1239" s="132"/>
      <c r="E1239" s="139"/>
      <c r="F1239" s="134"/>
      <c r="G1239" s="135"/>
      <c r="H1239" s="182"/>
      <c r="I1239" s="182"/>
      <c r="J1239" s="182"/>
      <c r="K1239" s="184"/>
      <c r="L1239" s="184"/>
      <c r="M1239" s="184"/>
    </row>
    <row r="1240" spans="1:13" s="146" customFormat="1">
      <c r="A1240" s="132"/>
      <c r="B1240" s="132"/>
      <c r="C1240" s="132"/>
      <c r="E1240" s="139"/>
      <c r="F1240" s="134"/>
      <c r="G1240" s="135"/>
      <c r="H1240" s="182"/>
      <c r="I1240" s="182"/>
      <c r="J1240" s="182"/>
      <c r="K1240" s="184"/>
      <c r="L1240" s="184"/>
      <c r="M1240" s="184"/>
    </row>
    <row r="1241" spans="1:13" s="146" customFormat="1">
      <c r="A1241" s="132"/>
      <c r="B1241" s="132"/>
      <c r="C1241" s="132"/>
      <c r="E1241" s="139"/>
      <c r="F1241" s="134"/>
      <c r="G1241" s="135"/>
      <c r="H1241" s="182"/>
      <c r="I1241" s="182"/>
      <c r="J1241" s="182"/>
      <c r="K1241" s="184"/>
      <c r="L1241" s="184"/>
      <c r="M1241" s="184"/>
    </row>
    <row r="1242" spans="1:13" s="146" customFormat="1">
      <c r="A1242" s="132"/>
      <c r="B1242" s="132"/>
      <c r="C1242" s="132"/>
      <c r="E1242" s="139"/>
      <c r="F1242" s="134"/>
      <c r="G1242" s="135"/>
      <c r="H1242" s="182"/>
      <c r="I1242" s="182"/>
      <c r="J1242" s="182"/>
      <c r="K1242" s="184"/>
      <c r="L1242" s="184"/>
      <c r="M1242" s="184"/>
    </row>
    <row r="1243" spans="1:13" s="146" customFormat="1">
      <c r="A1243" s="132"/>
      <c r="B1243" s="132"/>
      <c r="C1243" s="132"/>
      <c r="E1243" s="139"/>
      <c r="F1243" s="134"/>
      <c r="G1243" s="135"/>
      <c r="H1243" s="182"/>
      <c r="I1243" s="182"/>
      <c r="J1243" s="182"/>
      <c r="K1243" s="184"/>
      <c r="L1243" s="184"/>
      <c r="M1243" s="184"/>
    </row>
    <row r="1244" spans="1:13" s="146" customFormat="1">
      <c r="A1244" s="132"/>
      <c r="B1244" s="132"/>
      <c r="C1244" s="132"/>
      <c r="E1244" s="139"/>
      <c r="F1244" s="134"/>
      <c r="G1244" s="135"/>
      <c r="H1244" s="182"/>
      <c r="I1244" s="182"/>
      <c r="J1244" s="182"/>
      <c r="K1244" s="184"/>
      <c r="L1244" s="184"/>
      <c r="M1244" s="184"/>
    </row>
    <row r="1245" spans="1:13" s="146" customFormat="1">
      <c r="A1245" s="132"/>
      <c r="B1245" s="132"/>
      <c r="C1245" s="132"/>
      <c r="E1245" s="139"/>
      <c r="F1245" s="134"/>
      <c r="G1245" s="135"/>
      <c r="H1245" s="182"/>
      <c r="I1245" s="182"/>
      <c r="J1245" s="182"/>
      <c r="K1245" s="184"/>
      <c r="L1245" s="184"/>
      <c r="M1245" s="184"/>
    </row>
    <row r="1246" spans="1:13" s="146" customFormat="1">
      <c r="A1246" s="132"/>
      <c r="B1246" s="132"/>
      <c r="C1246" s="132"/>
      <c r="E1246" s="139"/>
      <c r="F1246" s="134"/>
      <c r="G1246" s="135"/>
      <c r="H1246" s="182"/>
      <c r="I1246" s="182"/>
      <c r="J1246" s="182"/>
      <c r="K1246" s="184"/>
      <c r="L1246" s="184"/>
      <c r="M1246" s="184"/>
    </row>
    <row r="1247" spans="1:13" s="146" customFormat="1">
      <c r="A1247" s="132"/>
      <c r="B1247" s="132"/>
      <c r="C1247" s="132"/>
      <c r="E1247" s="139"/>
      <c r="F1247" s="134"/>
      <c r="G1247" s="135"/>
      <c r="H1247" s="182"/>
      <c r="I1247" s="182"/>
      <c r="J1247" s="182"/>
      <c r="K1247" s="184"/>
      <c r="L1247" s="184"/>
      <c r="M1247" s="184"/>
    </row>
    <row r="1248" spans="1:13" s="146" customFormat="1">
      <c r="A1248" s="132"/>
      <c r="B1248" s="132"/>
      <c r="C1248" s="132"/>
      <c r="E1248" s="139"/>
      <c r="F1248" s="134"/>
      <c r="G1248" s="135"/>
      <c r="H1248" s="182"/>
      <c r="I1248" s="182"/>
      <c r="J1248" s="182"/>
      <c r="K1248" s="184"/>
      <c r="L1248" s="184"/>
      <c r="M1248" s="184"/>
    </row>
    <row r="1249" spans="1:13" s="146" customFormat="1">
      <c r="A1249" s="132"/>
      <c r="B1249" s="132"/>
      <c r="C1249" s="132"/>
      <c r="E1249" s="139"/>
      <c r="F1249" s="134"/>
      <c r="G1249" s="135"/>
      <c r="H1249" s="182"/>
      <c r="I1249" s="182"/>
      <c r="J1249" s="182"/>
      <c r="K1249" s="184"/>
      <c r="L1249" s="184"/>
      <c r="M1249" s="184"/>
    </row>
    <row r="1250" spans="1:13" s="146" customFormat="1">
      <c r="A1250" s="132"/>
      <c r="B1250" s="132"/>
      <c r="C1250" s="132"/>
      <c r="E1250" s="139"/>
      <c r="F1250" s="134"/>
      <c r="G1250" s="135"/>
      <c r="H1250" s="182"/>
      <c r="I1250" s="182"/>
      <c r="J1250" s="182"/>
      <c r="K1250" s="184"/>
      <c r="L1250" s="184"/>
      <c r="M1250" s="184"/>
    </row>
    <row r="1251" spans="1:13" s="146" customFormat="1">
      <c r="A1251" s="132"/>
      <c r="B1251" s="132"/>
      <c r="C1251" s="132"/>
      <c r="E1251" s="139"/>
      <c r="F1251" s="134"/>
      <c r="G1251" s="135"/>
      <c r="H1251" s="182"/>
      <c r="I1251" s="182"/>
      <c r="J1251" s="182"/>
      <c r="K1251" s="184"/>
      <c r="L1251" s="184"/>
      <c r="M1251" s="184"/>
    </row>
    <row r="1252" spans="1:13" s="146" customFormat="1">
      <c r="A1252" s="132"/>
      <c r="B1252" s="132"/>
      <c r="C1252" s="132"/>
      <c r="E1252" s="139"/>
      <c r="F1252" s="134"/>
      <c r="G1252" s="135"/>
      <c r="H1252" s="182"/>
      <c r="I1252" s="182"/>
      <c r="J1252" s="182"/>
      <c r="K1252" s="184"/>
      <c r="L1252" s="184"/>
      <c r="M1252" s="184"/>
    </row>
    <row r="1253" spans="1:13" s="146" customFormat="1">
      <c r="A1253" s="132"/>
      <c r="B1253" s="132"/>
      <c r="C1253" s="132"/>
      <c r="E1253" s="139"/>
      <c r="F1253" s="134"/>
      <c r="G1253" s="135"/>
      <c r="H1253" s="182"/>
      <c r="I1253" s="182"/>
      <c r="J1253" s="182"/>
      <c r="K1253" s="184"/>
      <c r="L1253" s="184"/>
      <c r="M1253" s="184"/>
    </row>
    <row r="1254" spans="1:13" s="146" customFormat="1">
      <c r="A1254" s="132"/>
      <c r="B1254" s="132"/>
      <c r="C1254" s="132"/>
      <c r="E1254" s="139"/>
      <c r="F1254" s="134"/>
      <c r="G1254" s="135"/>
      <c r="H1254" s="182"/>
      <c r="I1254" s="182"/>
      <c r="J1254" s="182"/>
      <c r="K1254" s="184"/>
      <c r="L1254" s="184"/>
      <c r="M1254" s="184"/>
    </row>
    <row r="1255" spans="1:13" s="146" customFormat="1">
      <c r="A1255" s="132"/>
      <c r="B1255" s="132"/>
      <c r="C1255" s="132"/>
      <c r="E1255" s="139"/>
      <c r="F1255" s="134"/>
      <c r="G1255" s="135"/>
      <c r="H1255" s="182"/>
      <c r="I1255" s="182"/>
      <c r="J1255" s="182"/>
      <c r="K1255" s="184"/>
      <c r="L1255" s="184"/>
      <c r="M1255" s="184"/>
    </row>
    <row r="1256" spans="1:13" s="146" customFormat="1">
      <c r="A1256" s="132"/>
      <c r="B1256" s="132"/>
      <c r="C1256" s="132"/>
      <c r="E1256" s="139"/>
      <c r="F1256" s="134"/>
      <c r="G1256" s="135"/>
      <c r="H1256" s="182"/>
      <c r="I1256" s="182"/>
      <c r="J1256" s="182"/>
      <c r="K1256" s="184"/>
      <c r="L1256" s="184"/>
      <c r="M1256" s="184"/>
    </row>
    <row r="1257" spans="1:13" s="146" customFormat="1">
      <c r="A1257" s="132"/>
      <c r="B1257" s="132"/>
      <c r="C1257" s="132"/>
      <c r="E1257" s="139"/>
      <c r="F1257" s="134"/>
      <c r="G1257" s="135"/>
      <c r="H1257" s="182"/>
      <c r="I1257" s="182"/>
      <c r="J1257" s="182"/>
      <c r="K1257" s="184"/>
      <c r="L1257" s="184"/>
      <c r="M1257" s="184"/>
    </row>
    <row r="1258" spans="1:13" s="146" customFormat="1">
      <c r="A1258" s="132"/>
      <c r="B1258" s="132"/>
      <c r="C1258" s="132"/>
      <c r="E1258" s="139"/>
      <c r="F1258" s="134"/>
      <c r="G1258" s="135"/>
      <c r="H1258" s="182"/>
      <c r="I1258" s="182"/>
      <c r="J1258" s="182"/>
      <c r="K1258" s="184"/>
      <c r="L1258" s="184"/>
      <c r="M1258" s="184"/>
    </row>
    <row r="1259" spans="1:13" s="146" customFormat="1">
      <c r="A1259" s="132"/>
      <c r="B1259" s="132"/>
      <c r="C1259" s="132"/>
      <c r="E1259" s="139"/>
      <c r="F1259" s="134"/>
      <c r="G1259" s="135"/>
      <c r="H1259" s="182"/>
      <c r="I1259" s="182"/>
      <c r="J1259" s="182"/>
      <c r="K1259" s="184"/>
      <c r="L1259" s="184"/>
      <c r="M1259" s="184"/>
    </row>
    <row r="1260" spans="1:13" s="146" customFormat="1">
      <c r="A1260" s="132"/>
      <c r="B1260" s="132"/>
      <c r="C1260" s="132"/>
      <c r="E1260" s="139"/>
      <c r="F1260" s="134"/>
      <c r="G1260" s="135"/>
      <c r="H1260" s="182"/>
      <c r="I1260" s="182"/>
      <c r="J1260" s="182"/>
      <c r="K1260" s="184"/>
      <c r="L1260" s="184"/>
      <c r="M1260" s="184"/>
    </row>
    <row r="1261" spans="1:13" s="146" customFormat="1">
      <c r="A1261" s="132"/>
      <c r="B1261" s="132"/>
      <c r="C1261" s="132"/>
      <c r="E1261" s="139"/>
      <c r="F1261" s="134"/>
      <c r="G1261" s="135"/>
      <c r="H1261" s="182"/>
      <c r="I1261" s="182"/>
      <c r="J1261" s="182"/>
      <c r="K1261" s="184"/>
      <c r="L1261" s="184"/>
      <c r="M1261" s="184"/>
    </row>
    <row r="1262" spans="1:13" s="146" customFormat="1">
      <c r="A1262" s="132"/>
      <c r="B1262" s="132"/>
      <c r="C1262" s="132"/>
      <c r="E1262" s="139"/>
      <c r="F1262" s="134"/>
      <c r="G1262" s="135"/>
      <c r="H1262" s="182"/>
      <c r="I1262" s="182"/>
      <c r="J1262" s="182"/>
      <c r="K1262" s="184"/>
      <c r="L1262" s="184"/>
      <c r="M1262" s="184"/>
    </row>
    <row r="1263" spans="1:13" s="146" customFormat="1">
      <c r="A1263" s="132"/>
      <c r="B1263" s="132"/>
      <c r="C1263" s="132"/>
      <c r="E1263" s="139"/>
      <c r="F1263" s="134"/>
      <c r="G1263" s="135"/>
      <c r="H1263" s="182"/>
      <c r="I1263" s="182"/>
      <c r="J1263" s="182"/>
      <c r="K1263" s="184"/>
      <c r="L1263" s="184"/>
      <c r="M1263" s="184"/>
    </row>
    <row r="1264" spans="1:13" s="146" customFormat="1">
      <c r="A1264" s="132"/>
      <c r="B1264" s="132"/>
      <c r="C1264" s="132"/>
      <c r="E1264" s="139"/>
      <c r="F1264" s="134"/>
      <c r="G1264" s="135"/>
      <c r="H1264" s="182"/>
      <c r="I1264" s="182"/>
      <c r="J1264" s="182"/>
      <c r="K1264" s="184"/>
      <c r="L1264" s="184"/>
      <c r="M1264" s="184"/>
    </row>
    <row r="1265" spans="1:13" s="146" customFormat="1">
      <c r="A1265" s="132"/>
      <c r="B1265" s="132"/>
      <c r="C1265" s="132"/>
      <c r="E1265" s="139"/>
      <c r="F1265" s="134"/>
      <c r="G1265" s="135"/>
      <c r="H1265" s="182"/>
      <c r="I1265" s="182"/>
      <c r="J1265" s="182"/>
      <c r="K1265" s="184"/>
      <c r="L1265" s="184"/>
      <c r="M1265" s="184"/>
    </row>
    <row r="1266" spans="1:13" s="146" customFormat="1">
      <c r="A1266" s="132"/>
      <c r="B1266" s="132"/>
      <c r="C1266" s="132"/>
      <c r="E1266" s="139"/>
      <c r="F1266" s="134"/>
      <c r="G1266" s="135"/>
      <c r="H1266" s="182"/>
      <c r="I1266" s="182"/>
      <c r="J1266" s="182"/>
      <c r="K1266" s="184"/>
      <c r="L1266" s="184"/>
      <c r="M1266" s="184"/>
    </row>
    <row r="1267" spans="1:13" s="146" customFormat="1">
      <c r="A1267" s="132"/>
      <c r="B1267" s="132"/>
      <c r="C1267" s="132"/>
      <c r="E1267" s="139"/>
      <c r="F1267" s="134"/>
      <c r="G1267" s="135"/>
      <c r="H1267" s="182"/>
      <c r="I1267" s="182"/>
      <c r="J1267" s="182"/>
      <c r="K1267" s="184"/>
      <c r="L1267" s="184"/>
      <c r="M1267" s="184"/>
    </row>
    <row r="1268" spans="1:13" s="146" customFormat="1">
      <c r="A1268" s="132"/>
      <c r="B1268" s="132"/>
      <c r="C1268" s="132"/>
      <c r="E1268" s="139"/>
      <c r="F1268" s="134"/>
      <c r="G1268" s="135"/>
      <c r="H1268" s="182"/>
      <c r="I1268" s="182"/>
      <c r="J1268" s="182"/>
      <c r="K1268" s="184"/>
      <c r="L1268" s="184"/>
      <c r="M1268" s="184"/>
    </row>
    <row r="1269" spans="1:13" s="146" customFormat="1">
      <c r="A1269" s="132"/>
      <c r="B1269" s="132"/>
      <c r="C1269" s="132"/>
      <c r="E1269" s="139"/>
      <c r="F1269" s="134"/>
      <c r="G1269" s="135"/>
      <c r="H1269" s="182"/>
      <c r="I1269" s="182"/>
      <c r="J1269" s="182"/>
      <c r="K1269" s="184"/>
      <c r="L1269" s="184"/>
      <c r="M1269" s="184"/>
    </row>
    <row r="1270" spans="1:13" s="146" customFormat="1">
      <c r="A1270" s="132"/>
      <c r="B1270" s="132"/>
      <c r="C1270" s="132"/>
      <c r="E1270" s="139"/>
      <c r="F1270" s="134"/>
      <c r="G1270" s="135"/>
      <c r="H1270" s="182"/>
      <c r="I1270" s="182"/>
      <c r="J1270" s="182"/>
      <c r="K1270" s="184"/>
      <c r="L1270" s="184"/>
      <c r="M1270" s="184"/>
    </row>
    <row r="1271" spans="1:13" s="146" customFormat="1">
      <c r="A1271" s="132"/>
      <c r="B1271" s="132"/>
      <c r="C1271" s="132"/>
      <c r="E1271" s="139"/>
      <c r="F1271" s="134"/>
      <c r="G1271" s="135"/>
      <c r="H1271" s="182"/>
      <c r="I1271" s="182"/>
      <c r="J1271" s="182"/>
      <c r="K1271" s="184"/>
      <c r="L1271" s="184"/>
      <c r="M1271" s="184"/>
    </row>
    <row r="1272" spans="1:13" s="146" customFormat="1">
      <c r="A1272" s="132"/>
      <c r="B1272" s="132"/>
      <c r="C1272" s="132"/>
      <c r="E1272" s="139"/>
      <c r="F1272" s="134"/>
      <c r="G1272" s="135"/>
      <c r="H1272" s="182"/>
      <c r="I1272" s="182"/>
      <c r="J1272" s="182"/>
      <c r="K1272" s="184"/>
      <c r="L1272" s="184"/>
      <c r="M1272" s="184"/>
    </row>
    <row r="1273" spans="1:13" s="146" customFormat="1">
      <c r="A1273" s="132"/>
      <c r="B1273" s="132"/>
      <c r="C1273" s="132"/>
      <c r="E1273" s="139"/>
      <c r="F1273" s="134"/>
      <c r="G1273" s="135"/>
      <c r="H1273" s="182"/>
      <c r="I1273" s="182"/>
      <c r="J1273" s="182"/>
      <c r="K1273" s="184"/>
      <c r="L1273" s="184"/>
      <c r="M1273" s="184"/>
    </row>
    <row r="1274" spans="1:13" s="146" customFormat="1">
      <c r="A1274" s="132"/>
      <c r="B1274" s="132"/>
      <c r="C1274" s="132"/>
      <c r="E1274" s="139"/>
      <c r="F1274" s="134"/>
      <c r="G1274" s="135"/>
      <c r="H1274" s="182"/>
      <c r="I1274" s="182"/>
      <c r="J1274" s="182"/>
      <c r="K1274" s="184"/>
      <c r="L1274" s="184"/>
      <c r="M1274" s="184"/>
    </row>
    <row r="1275" spans="1:13" s="146" customFormat="1">
      <c r="A1275" s="132"/>
      <c r="B1275" s="132"/>
      <c r="C1275" s="132"/>
      <c r="E1275" s="139"/>
      <c r="F1275" s="134"/>
      <c r="G1275" s="135"/>
      <c r="H1275" s="182"/>
      <c r="I1275" s="182"/>
      <c r="J1275" s="182"/>
      <c r="K1275" s="184"/>
      <c r="L1275" s="184"/>
      <c r="M1275" s="184"/>
    </row>
    <row r="1276" spans="1:13" s="146" customFormat="1">
      <c r="A1276" s="132"/>
      <c r="B1276" s="132"/>
      <c r="C1276" s="132"/>
      <c r="E1276" s="139"/>
      <c r="F1276" s="134"/>
      <c r="G1276" s="135"/>
      <c r="H1276" s="182"/>
      <c r="I1276" s="182"/>
      <c r="J1276" s="182"/>
      <c r="K1276" s="184"/>
      <c r="L1276" s="184"/>
      <c r="M1276" s="184"/>
    </row>
    <row r="1277" spans="1:13" s="146" customFormat="1">
      <c r="A1277" s="132"/>
      <c r="B1277" s="132"/>
      <c r="C1277" s="132"/>
      <c r="E1277" s="139"/>
      <c r="F1277" s="134"/>
      <c r="G1277" s="135"/>
      <c r="H1277" s="182"/>
      <c r="I1277" s="182"/>
      <c r="J1277" s="182"/>
      <c r="K1277" s="184"/>
      <c r="L1277" s="184"/>
      <c r="M1277" s="184"/>
    </row>
    <row r="1278" spans="1:13" s="146" customFormat="1">
      <c r="A1278" s="132"/>
      <c r="B1278" s="132"/>
      <c r="C1278" s="132"/>
      <c r="E1278" s="139"/>
      <c r="F1278" s="134"/>
      <c r="G1278" s="135"/>
      <c r="H1278" s="182"/>
      <c r="I1278" s="182"/>
      <c r="J1278" s="182"/>
      <c r="K1278" s="184"/>
      <c r="L1278" s="184"/>
      <c r="M1278" s="184"/>
    </row>
    <row r="1279" spans="1:13" s="146" customFormat="1">
      <c r="A1279" s="132"/>
      <c r="B1279" s="132"/>
      <c r="C1279" s="132"/>
      <c r="E1279" s="139"/>
      <c r="F1279" s="134"/>
      <c r="G1279" s="135"/>
      <c r="H1279" s="182"/>
      <c r="I1279" s="182"/>
      <c r="J1279" s="182"/>
      <c r="K1279" s="184"/>
      <c r="L1279" s="184"/>
      <c r="M1279" s="184"/>
    </row>
    <row r="1280" spans="1:13" s="146" customFormat="1">
      <c r="A1280" s="132"/>
      <c r="B1280" s="132"/>
      <c r="C1280" s="132"/>
      <c r="E1280" s="139"/>
      <c r="F1280" s="134"/>
      <c r="G1280" s="135"/>
      <c r="H1280" s="182"/>
      <c r="I1280" s="182"/>
      <c r="J1280" s="182"/>
      <c r="K1280" s="184"/>
      <c r="L1280" s="184"/>
      <c r="M1280" s="184"/>
    </row>
    <row r="1281" spans="1:13" s="146" customFormat="1">
      <c r="A1281" s="132"/>
      <c r="B1281" s="132"/>
      <c r="C1281" s="132"/>
      <c r="E1281" s="139"/>
      <c r="F1281" s="134"/>
      <c r="G1281" s="135"/>
      <c r="H1281" s="182"/>
      <c r="I1281" s="182"/>
      <c r="J1281" s="182"/>
      <c r="K1281" s="184"/>
      <c r="L1281" s="184"/>
      <c r="M1281" s="184"/>
    </row>
    <row r="1282" spans="1:13" s="146" customFormat="1">
      <c r="A1282" s="132"/>
      <c r="B1282" s="132"/>
      <c r="C1282" s="132"/>
      <c r="E1282" s="139"/>
      <c r="F1282" s="134"/>
      <c r="G1282" s="135"/>
      <c r="H1282" s="182"/>
      <c r="I1282" s="182"/>
      <c r="J1282" s="182"/>
      <c r="K1282" s="184"/>
      <c r="L1282" s="184"/>
      <c r="M1282" s="184"/>
    </row>
    <row r="1283" spans="1:13" s="146" customFormat="1">
      <c r="A1283" s="132"/>
      <c r="B1283" s="132"/>
      <c r="C1283" s="132"/>
      <c r="E1283" s="139"/>
      <c r="F1283" s="134"/>
      <c r="G1283" s="135"/>
      <c r="H1283" s="182"/>
      <c r="I1283" s="182"/>
      <c r="J1283" s="182"/>
      <c r="K1283" s="184"/>
      <c r="L1283" s="184"/>
      <c r="M1283" s="184"/>
    </row>
    <row r="1284" spans="1:13" s="146" customFormat="1">
      <c r="A1284" s="132"/>
      <c r="B1284" s="132"/>
      <c r="C1284" s="132"/>
      <c r="E1284" s="139"/>
      <c r="F1284" s="134"/>
      <c r="G1284" s="135"/>
      <c r="H1284" s="182"/>
      <c r="I1284" s="182"/>
      <c r="J1284" s="182"/>
      <c r="K1284" s="184"/>
      <c r="L1284" s="184"/>
      <c r="M1284" s="184"/>
    </row>
    <row r="1285" spans="1:13" s="146" customFormat="1">
      <c r="A1285" s="132"/>
      <c r="B1285" s="132"/>
      <c r="C1285" s="132"/>
      <c r="E1285" s="139"/>
      <c r="F1285" s="134"/>
      <c r="G1285" s="135"/>
      <c r="H1285" s="182"/>
      <c r="I1285" s="182"/>
      <c r="J1285" s="182"/>
      <c r="K1285" s="184"/>
      <c r="L1285" s="184"/>
      <c r="M1285" s="184"/>
    </row>
    <row r="1286" spans="1:13" s="146" customFormat="1">
      <c r="A1286" s="132"/>
      <c r="B1286" s="132"/>
      <c r="C1286" s="132"/>
      <c r="E1286" s="139"/>
      <c r="F1286" s="134"/>
      <c r="G1286" s="135"/>
      <c r="H1286" s="182"/>
      <c r="I1286" s="182"/>
      <c r="J1286" s="182"/>
      <c r="K1286" s="184"/>
      <c r="L1286" s="184"/>
      <c r="M1286" s="184"/>
    </row>
    <row r="1287" spans="1:13" s="146" customFormat="1">
      <c r="A1287" s="132"/>
      <c r="B1287" s="132"/>
      <c r="C1287" s="132"/>
      <c r="E1287" s="139"/>
      <c r="F1287" s="134"/>
      <c r="G1287" s="135"/>
      <c r="H1287" s="182"/>
      <c r="I1287" s="182"/>
      <c r="J1287" s="182"/>
      <c r="K1287" s="184"/>
      <c r="L1287" s="184"/>
      <c r="M1287" s="184"/>
    </row>
    <row r="1288" spans="1:13" s="146" customFormat="1">
      <c r="A1288" s="132"/>
      <c r="B1288" s="132"/>
      <c r="C1288" s="132"/>
      <c r="E1288" s="139"/>
      <c r="F1288" s="134"/>
      <c r="G1288" s="135"/>
      <c r="H1288" s="182"/>
      <c r="I1288" s="182"/>
      <c r="J1288" s="182"/>
      <c r="K1288" s="184"/>
      <c r="L1288" s="184"/>
      <c r="M1288" s="184"/>
    </row>
    <row r="1289" spans="1:13" s="146" customFormat="1">
      <c r="A1289" s="132"/>
      <c r="B1289" s="132"/>
      <c r="C1289" s="132"/>
      <c r="E1289" s="139"/>
      <c r="F1289" s="134"/>
      <c r="G1289" s="135"/>
      <c r="H1289" s="182"/>
      <c r="I1289" s="182"/>
      <c r="J1289" s="182"/>
      <c r="K1289" s="184"/>
      <c r="L1289" s="184"/>
      <c r="M1289" s="184"/>
    </row>
    <row r="1290" spans="1:13" s="146" customFormat="1">
      <c r="A1290" s="132"/>
      <c r="B1290" s="132"/>
      <c r="C1290" s="132"/>
      <c r="E1290" s="139"/>
      <c r="F1290" s="134"/>
      <c r="G1290" s="135"/>
      <c r="H1290" s="182"/>
      <c r="I1290" s="182"/>
      <c r="J1290" s="182"/>
      <c r="K1290" s="184"/>
      <c r="L1290" s="184"/>
      <c r="M1290" s="184"/>
    </row>
    <row r="1291" spans="1:13" s="146" customFormat="1">
      <c r="A1291" s="132"/>
      <c r="B1291" s="132"/>
      <c r="C1291" s="132"/>
      <c r="E1291" s="139"/>
      <c r="F1291" s="134"/>
      <c r="G1291" s="135"/>
      <c r="H1291" s="182"/>
      <c r="I1291" s="182"/>
      <c r="J1291" s="182"/>
      <c r="K1291" s="184"/>
      <c r="L1291" s="184"/>
      <c r="M1291" s="184"/>
    </row>
    <row r="1292" spans="1:13" s="146" customFormat="1">
      <c r="A1292" s="132"/>
      <c r="B1292" s="132"/>
      <c r="C1292" s="132"/>
      <c r="E1292" s="139"/>
      <c r="F1292" s="134"/>
      <c r="G1292" s="135"/>
      <c r="H1292" s="182"/>
      <c r="I1292" s="182"/>
      <c r="J1292" s="182"/>
      <c r="K1292" s="184"/>
      <c r="L1292" s="184"/>
      <c r="M1292" s="184"/>
    </row>
    <row r="1293" spans="1:13" s="146" customFormat="1">
      <c r="A1293" s="132"/>
      <c r="B1293" s="132"/>
      <c r="C1293" s="132"/>
      <c r="E1293" s="139"/>
      <c r="F1293" s="134"/>
      <c r="G1293" s="135"/>
      <c r="H1293" s="182"/>
      <c r="I1293" s="182"/>
      <c r="J1293" s="182"/>
      <c r="K1293" s="184"/>
      <c r="L1293" s="184"/>
      <c r="M1293" s="184"/>
    </row>
    <row r="1294" spans="1:13" s="146" customFormat="1">
      <c r="A1294" s="132"/>
      <c r="B1294" s="132"/>
      <c r="C1294" s="132"/>
      <c r="E1294" s="139"/>
      <c r="F1294" s="134"/>
      <c r="G1294" s="135"/>
      <c r="H1294" s="182"/>
      <c r="I1294" s="182"/>
      <c r="J1294" s="182"/>
      <c r="K1294" s="184"/>
      <c r="L1294" s="184"/>
      <c r="M1294" s="184"/>
    </row>
    <row r="1295" spans="1:13" s="146" customFormat="1">
      <c r="A1295" s="132"/>
      <c r="B1295" s="132"/>
      <c r="C1295" s="132"/>
      <c r="E1295" s="139"/>
      <c r="F1295" s="134"/>
      <c r="G1295" s="135"/>
      <c r="H1295" s="182"/>
      <c r="I1295" s="182"/>
      <c r="J1295" s="182"/>
      <c r="K1295" s="184"/>
      <c r="L1295" s="184"/>
      <c r="M1295" s="184"/>
    </row>
    <row r="1296" spans="1:13" s="146" customFormat="1">
      <c r="A1296" s="132"/>
      <c r="B1296" s="132"/>
      <c r="C1296" s="132"/>
      <c r="E1296" s="139"/>
      <c r="F1296" s="134"/>
      <c r="G1296" s="135"/>
      <c r="H1296" s="182"/>
      <c r="I1296" s="182"/>
      <c r="J1296" s="182"/>
      <c r="K1296" s="184"/>
      <c r="L1296" s="184"/>
      <c r="M1296" s="184"/>
    </row>
    <row r="1297" spans="1:13" s="146" customFormat="1">
      <c r="A1297" s="132"/>
      <c r="B1297" s="132"/>
      <c r="C1297" s="132"/>
      <c r="E1297" s="139"/>
      <c r="F1297" s="134"/>
      <c r="G1297" s="135"/>
      <c r="H1297" s="182"/>
      <c r="I1297" s="182"/>
      <c r="J1297" s="182"/>
      <c r="K1297" s="184"/>
      <c r="L1297" s="184"/>
      <c r="M1297" s="184"/>
    </row>
    <row r="1298" spans="1:13" s="146" customFormat="1">
      <c r="A1298" s="132"/>
      <c r="B1298" s="132"/>
      <c r="C1298" s="132"/>
      <c r="E1298" s="139"/>
      <c r="F1298" s="134"/>
      <c r="G1298" s="135"/>
      <c r="H1298" s="182"/>
      <c r="I1298" s="182"/>
      <c r="J1298" s="182"/>
      <c r="K1298" s="184"/>
      <c r="L1298" s="184"/>
      <c r="M1298" s="184"/>
    </row>
    <row r="1299" spans="1:13" s="146" customFormat="1">
      <c r="A1299" s="132"/>
      <c r="B1299" s="132"/>
      <c r="C1299" s="132"/>
      <c r="E1299" s="139"/>
      <c r="F1299" s="134"/>
      <c r="G1299" s="135"/>
      <c r="H1299" s="182"/>
      <c r="I1299" s="182"/>
      <c r="J1299" s="182"/>
      <c r="K1299" s="184"/>
      <c r="L1299" s="184"/>
      <c r="M1299" s="184"/>
    </row>
    <row r="1300" spans="1:13" s="146" customFormat="1">
      <c r="A1300" s="132"/>
      <c r="B1300" s="132"/>
      <c r="C1300" s="132"/>
      <c r="E1300" s="139"/>
      <c r="F1300" s="134"/>
      <c r="G1300" s="135"/>
      <c r="H1300" s="182"/>
      <c r="I1300" s="182"/>
      <c r="J1300" s="182"/>
      <c r="K1300" s="184"/>
      <c r="L1300" s="184"/>
      <c r="M1300" s="184"/>
    </row>
    <row r="1301" spans="1:13" s="146" customFormat="1">
      <c r="A1301" s="132"/>
      <c r="B1301" s="132"/>
      <c r="C1301" s="132"/>
      <c r="E1301" s="139"/>
      <c r="F1301" s="134"/>
      <c r="G1301" s="135"/>
      <c r="H1301" s="182"/>
      <c r="I1301" s="182"/>
      <c r="J1301" s="182"/>
      <c r="K1301" s="184"/>
      <c r="L1301" s="184"/>
      <c r="M1301" s="184"/>
    </row>
    <row r="1302" spans="1:13" s="146" customFormat="1">
      <c r="A1302" s="132"/>
      <c r="B1302" s="132"/>
      <c r="C1302" s="132"/>
      <c r="E1302" s="139"/>
      <c r="F1302" s="134"/>
      <c r="G1302" s="135"/>
      <c r="H1302" s="182"/>
      <c r="I1302" s="182"/>
      <c r="J1302" s="182"/>
      <c r="K1302" s="184"/>
      <c r="L1302" s="184"/>
      <c r="M1302" s="184"/>
    </row>
    <row r="1303" spans="1:13" s="146" customFormat="1">
      <c r="A1303" s="132"/>
      <c r="B1303" s="132"/>
      <c r="C1303" s="132"/>
      <c r="E1303" s="139"/>
      <c r="F1303" s="134"/>
      <c r="G1303" s="135"/>
      <c r="H1303" s="182"/>
      <c r="I1303" s="182"/>
      <c r="J1303" s="182"/>
      <c r="K1303" s="184"/>
      <c r="L1303" s="184"/>
      <c r="M1303" s="184"/>
    </row>
    <row r="1304" spans="1:13" s="146" customFormat="1">
      <c r="A1304" s="132"/>
      <c r="B1304" s="132"/>
      <c r="C1304" s="132"/>
      <c r="E1304" s="139"/>
      <c r="F1304" s="134"/>
      <c r="G1304" s="135"/>
      <c r="H1304" s="182"/>
      <c r="I1304" s="182"/>
      <c r="J1304" s="182"/>
      <c r="K1304" s="184"/>
      <c r="L1304" s="184"/>
      <c r="M1304" s="184"/>
    </row>
    <row r="1305" spans="1:13" s="146" customFormat="1">
      <c r="A1305" s="132"/>
      <c r="B1305" s="132"/>
      <c r="C1305" s="132"/>
      <c r="E1305" s="139"/>
      <c r="F1305" s="134"/>
      <c r="G1305" s="135"/>
      <c r="H1305" s="182"/>
      <c r="I1305" s="182"/>
      <c r="J1305" s="182"/>
      <c r="K1305" s="184"/>
      <c r="L1305" s="184"/>
      <c r="M1305" s="184"/>
    </row>
    <row r="1306" spans="1:13" s="146" customFormat="1">
      <c r="A1306" s="132"/>
      <c r="B1306" s="132"/>
      <c r="C1306" s="132"/>
      <c r="E1306" s="139"/>
      <c r="F1306" s="134"/>
      <c r="G1306" s="135"/>
      <c r="H1306" s="182"/>
      <c r="I1306" s="182"/>
      <c r="J1306" s="182"/>
      <c r="K1306" s="184"/>
      <c r="L1306" s="184"/>
      <c r="M1306" s="184"/>
    </row>
    <row r="1307" spans="1:13" s="146" customFormat="1">
      <c r="A1307" s="132"/>
      <c r="B1307" s="132"/>
      <c r="C1307" s="132"/>
      <c r="E1307" s="139"/>
      <c r="F1307" s="134"/>
      <c r="G1307" s="135"/>
      <c r="H1307" s="182"/>
      <c r="I1307" s="182"/>
      <c r="J1307" s="182"/>
      <c r="K1307" s="184"/>
      <c r="L1307" s="184"/>
      <c r="M1307" s="184"/>
    </row>
    <row r="1308" spans="1:13" s="146" customFormat="1">
      <c r="A1308" s="132"/>
      <c r="B1308" s="132"/>
      <c r="C1308" s="132"/>
      <c r="E1308" s="139"/>
      <c r="F1308" s="134"/>
      <c r="G1308" s="135"/>
      <c r="H1308" s="182"/>
      <c r="I1308" s="182"/>
      <c r="J1308" s="182"/>
      <c r="K1308" s="184"/>
      <c r="L1308" s="184"/>
      <c r="M1308" s="184"/>
    </row>
    <row r="1309" spans="1:13" s="146" customFormat="1">
      <c r="A1309" s="132"/>
      <c r="B1309" s="132"/>
      <c r="C1309" s="132"/>
      <c r="E1309" s="139"/>
      <c r="F1309" s="134"/>
      <c r="G1309" s="135"/>
      <c r="H1309" s="182"/>
      <c r="I1309" s="182"/>
      <c r="J1309" s="182"/>
      <c r="K1309" s="184"/>
      <c r="L1309" s="184"/>
      <c r="M1309" s="184"/>
    </row>
    <row r="1310" spans="1:13" s="146" customFormat="1">
      <c r="A1310" s="132"/>
      <c r="B1310" s="132"/>
      <c r="C1310" s="132"/>
      <c r="E1310" s="139"/>
      <c r="F1310" s="134"/>
      <c r="G1310" s="135"/>
      <c r="H1310" s="182"/>
      <c r="I1310" s="182"/>
      <c r="J1310" s="182"/>
      <c r="K1310" s="184"/>
      <c r="L1310" s="184"/>
      <c r="M1310" s="184"/>
    </row>
    <row r="1311" spans="1:13" s="146" customFormat="1">
      <c r="A1311" s="132"/>
      <c r="B1311" s="132"/>
      <c r="C1311" s="132"/>
      <c r="E1311" s="139"/>
      <c r="F1311" s="134"/>
      <c r="G1311" s="135"/>
      <c r="H1311" s="182"/>
      <c r="I1311" s="182"/>
      <c r="J1311" s="182"/>
      <c r="K1311" s="184"/>
      <c r="L1311" s="184"/>
      <c r="M1311" s="184"/>
    </row>
    <row r="1312" spans="1:13" s="146" customFormat="1">
      <c r="A1312" s="132"/>
      <c r="B1312" s="132"/>
      <c r="C1312" s="132"/>
      <c r="E1312" s="139"/>
      <c r="F1312" s="134"/>
      <c r="G1312" s="135"/>
      <c r="H1312" s="182"/>
      <c r="I1312" s="182"/>
      <c r="J1312" s="182"/>
      <c r="K1312" s="184"/>
      <c r="L1312" s="184"/>
      <c r="M1312" s="184"/>
    </row>
    <row r="1313" spans="1:13" s="146" customFormat="1">
      <c r="A1313" s="132"/>
      <c r="B1313" s="132"/>
      <c r="C1313" s="132"/>
      <c r="E1313" s="139"/>
      <c r="F1313" s="134"/>
      <c r="G1313" s="135"/>
      <c r="H1313" s="182"/>
      <c r="I1313" s="182"/>
      <c r="J1313" s="182"/>
      <c r="K1313" s="184"/>
      <c r="L1313" s="184"/>
      <c r="M1313" s="184"/>
    </row>
    <row r="1314" spans="1:13" s="146" customFormat="1">
      <c r="A1314" s="132"/>
      <c r="B1314" s="132"/>
      <c r="C1314" s="132"/>
      <c r="E1314" s="139"/>
      <c r="F1314" s="134"/>
      <c r="G1314" s="135"/>
      <c r="H1314" s="182"/>
      <c r="I1314" s="182"/>
      <c r="J1314" s="182"/>
      <c r="K1314" s="184"/>
      <c r="L1314" s="184"/>
      <c r="M1314" s="184"/>
    </row>
    <row r="1315" spans="1:13" s="146" customFormat="1">
      <c r="A1315" s="132"/>
      <c r="B1315" s="132"/>
      <c r="C1315" s="132"/>
      <c r="E1315" s="139"/>
      <c r="F1315" s="134"/>
      <c r="G1315" s="135"/>
      <c r="H1315" s="182"/>
      <c r="I1315" s="182"/>
      <c r="J1315" s="182"/>
      <c r="K1315" s="184"/>
      <c r="L1315" s="184"/>
      <c r="M1315" s="184"/>
    </row>
    <row r="1316" spans="1:13" s="146" customFormat="1">
      <c r="A1316" s="132"/>
      <c r="B1316" s="132"/>
      <c r="C1316" s="132"/>
      <c r="E1316" s="139"/>
      <c r="F1316" s="134"/>
      <c r="G1316" s="135"/>
      <c r="H1316" s="182"/>
      <c r="I1316" s="182"/>
      <c r="J1316" s="182"/>
      <c r="K1316" s="184"/>
      <c r="L1316" s="184"/>
      <c r="M1316" s="184"/>
    </row>
    <row r="1317" spans="1:13" s="146" customFormat="1">
      <c r="A1317" s="132"/>
      <c r="B1317" s="132"/>
      <c r="C1317" s="132"/>
      <c r="E1317" s="139"/>
      <c r="F1317" s="134"/>
      <c r="G1317" s="135"/>
      <c r="H1317" s="182"/>
      <c r="I1317" s="182"/>
      <c r="J1317" s="182"/>
      <c r="K1317" s="184"/>
      <c r="L1317" s="184"/>
      <c r="M1317" s="184"/>
    </row>
    <row r="1318" spans="1:13" s="146" customFormat="1">
      <c r="A1318" s="132"/>
      <c r="B1318" s="132"/>
      <c r="C1318" s="132"/>
      <c r="E1318" s="139"/>
      <c r="F1318" s="134"/>
      <c r="G1318" s="135"/>
      <c r="H1318" s="182"/>
      <c r="I1318" s="182"/>
      <c r="J1318" s="182"/>
      <c r="K1318" s="184"/>
      <c r="L1318" s="184"/>
      <c r="M1318" s="184"/>
    </row>
    <row r="1319" spans="1:13" s="146" customFormat="1">
      <c r="A1319" s="132"/>
      <c r="B1319" s="132"/>
      <c r="C1319" s="132"/>
      <c r="E1319" s="139"/>
      <c r="F1319" s="134"/>
      <c r="G1319" s="135"/>
      <c r="H1319" s="182"/>
      <c r="I1319" s="182"/>
      <c r="J1319" s="182"/>
      <c r="K1319" s="184"/>
      <c r="L1319" s="184"/>
      <c r="M1319" s="184"/>
    </row>
    <row r="1320" spans="1:13" s="146" customFormat="1">
      <c r="A1320" s="132"/>
      <c r="B1320" s="132"/>
      <c r="C1320" s="132"/>
      <c r="E1320" s="139"/>
      <c r="F1320" s="134"/>
      <c r="G1320" s="135"/>
      <c r="H1320" s="182"/>
      <c r="I1320" s="182"/>
      <c r="J1320" s="182"/>
      <c r="K1320" s="184"/>
      <c r="L1320" s="184"/>
      <c r="M1320" s="184"/>
    </row>
    <row r="1321" spans="1:13" s="146" customFormat="1">
      <c r="A1321" s="132"/>
      <c r="B1321" s="132"/>
      <c r="C1321" s="132"/>
      <c r="E1321" s="139"/>
      <c r="F1321" s="134"/>
      <c r="G1321" s="135"/>
      <c r="H1321" s="182"/>
      <c r="I1321" s="182"/>
      <c r="J1321" s="182"/>
      <c r="K1321" s="184"/>
      <c r="L1321" s="184"/>
      <c r="M1321" s="184"/>
    </row>
    <row r="1322" spans="1:13" s="146" customFormat="1">
      <c r="A1322" s="132"/>
      <c r="B1322" s="132"/>
      <c r="C1322" s="132"/>
      <c r="E1322" s="139"/>
      <c r="F1322" s="134"/>
      <c r="G1322" s="135"/>
      <c r="H1322" s="182"/>
      <c r="I1322" s="182"/>
      <c r="J1322" s="182"/>
      <c r="K1322" s="184"/>
      <c r="L1322" s="184"/>
      <c r="M1322" s="184"/>
    </row>
    <row r="1323" spans="1:13" s="146" customFormat="1">
      <c r="A1323" s="132"/>
      <c r="B1323" s="132"/>
      <c r="C1323" s="132"/>
      <c r="E1323" s="139"/>
      <c r="F1323" s="134"/>
      <c r="G1323" s="135"/>
      <c r="H1323" s="182"/>
      <c r="I1323" s="182"/>
      <c r="J1323" s="182"/>
      <c r="K1323" s="184"/>
      <c r="L1323" s="184"/>
      <c r="M1323" s="184"/>
    </row>
    <row r="1324" spans="1:13" s="146" customFormat="1">
      <c r="A1324" s="132"/>
      <c r="B1324" s="132"/>
      <c r="C1324" s="132"/>
      <c r="E1324" s="139"/>
      <c r="F1324" s="134"/>
      <c r="G1324" s="135"/>
      <c r="H1324" s="182"/>
      <c r="I1324" s="182"/>
      <c r="J1324" s="182"/>
      <c r="K1324" s="184"/>
      <c r="L1324" s="184"/>
      <c r="M1324" s="184"/>
    </row>
    <row r="1325" spans="1:13" s="146" customFormat="1">
      <c r="A1325" s="132"/>
      <c r="B1325" s="132"/>
      <c r="C1325" s="132"/>
      <c r="E1325" s="139"/>
      <c r="F1325" s="134"/>
      <c r="G1325" s="135"/>
      <c r="H1325" s="182"/>
      <c r="I1325" s="182"/>
      <c r="J1325" s="182"/>
      <c r="K1325" s="184"/>
      <c r="L1325" s="184"/>
      <c r="M1325" s="184"/>
    </row>
    <row r="1326" spans="1:13" s="146" customFormat="1">
      <c r="A1326" s="132"/>
      <c r="B1326" s="132"/>
      <c r="C1326" s="132"/>
      <c r="E1326" s="139"/>
      <c r="F1326" s="134"/>
      <c r="G1326" s="135"/>
      <c r="H1326" s="182"/>
      <c r="I1326" s="182"/>
      <c r="J1326" s="182"/>
      <c r="K1326" s="184"/>
      <c r="L1326" s="184"/>
      <c r="M1326" s="184"/>
    </row>
    <row r="1327" spans="1:13" s="146" customFormat="1">
      <c r="A1327" s="132"/>
      <c r="B1327" s="132"/>
      <c r="C1327" s="132"/>
      <c r="E1327" s="139"/>
      <c r="F1327" s="134"/>
      <c r="G1327" s="135"/>
      <c r="H1327" s="182"/>
      <c r="I1327" s="182"/>
      <c r="J1327" s="182"/>
      <c r="K1327" s="184"/>
      <c r="L1327" s="184"/>
      <c r="M1327" s="184"/>
    </row>
    <row r="1328" spans="1:13" s="146" customFormat="1">
      <c r="A1328" s="132"/>
      <c r="B1328" s="132"/>
      <c r="C1328" s="132"/>
      <c r="E1328" s="139"/>
      <c r="F1328" s="134"/>
      <c r="G1328" s="135"/>
      <c r="H1328" s="182"/>
      <c r="I1328" s="182"/>
      <c r="J1328" s="182"/>
      <c r="K1328" s="184"/>
      <c r="L1328" s="184"/>
      <c r="M1328" s="184"/>
    </row>
    <row r="1329" spans="1:13" s="146" customFormat="1">
      <c r="A1329" s="132"/>
      <c r="B1329" s="132"/>
      <c r="C1329" s="132"/>
      <c r="E1329" s="139"/>
      <c r="F1329" s="134"/>
      <c r="G1329" s="135"/>
      <c r="H1329" s="182"/>
      <c r="I1329" s="182"/>
      <c r="J1329" s="182"/>
      <c r="K1329" s="184"/>
      <c r="L1329" s="184"/>
      <c r="M1329" s="184"/>
    </row>
    <row r="1330" spans="1:13" s="146" customFormat="1">
      <c r="A1330" s="132"/>
      <c r="B1330" s="132"/>
      <c r="C1330" s="132"/>
      <c r="E1330" s="139"/>
      <c r="F1330" s="134"/>
      <c r="G1330" s="135"/>
      <c r="H1330" s="182"/>
      <c r="I1330" s="182"/>
      <c r="J1330" s="182"/>
      <c r="K1330" s="184"/>
      <c r="L1330" s="184"/>
      <c r="M1330" s="184"/>
    </row>
    <row r="1331" spans="1:13" s="146" customFormat="1">
      <c r="A1331" s="132"/>
      <c r="B1331" s="132"/>
      <c r="C1331" s="132"/>
      <c r="E1331" s="139"/>
      <c r="F1331" s="134"/>
      <c r="G1331" s="135"/>
      <c r="H1331" s="182"/>
      <c r="I1331" s="182"/>
      <c r="J1331" s="182"/>
      <c r="K1331" s="184"/>
      <c r="L1331" s="184"/>
      <c r="M1331" s="184"/>
    </row>
    <row r="1332" spans="1:13" s="146" customFormat="1">
      <c r="A1332" s="132"/>
      <c r="B1332" s="132"/>
      <c r="C1332" s="132"/>
      <c r="E1332" s="139"/>
      <c r="F1332" s="134"/>
      <c r="G1332" s="135"/>
      <c r="H1332" s="182"/>
      <c r="I1332" s="182"/>
      <c r="J1332" s="182"/>
      <c r="K1332" s="184"/>
      <c r="L1332" s="184"/>
      <c r="M1332" s="184"/>
    </row>
    <row r="1333" spans="1:13" s="146" customFormat="1">
      <c r="A1333" s="132"/>
      <c r="B1333" s="132"/>
      <c r="C1333" s="132"/>
      <c r="E1333" s="139"/>
      <c r="F1333" s="134"/>
      <c r="G1333" s="135"/>
      <c r="H1333" s="182"/>
      <c r="I1333" s="182"/>
      <c r="J1333" s="182"/>
      <c r="K1333" s="184"/>
      <c r="L1333" s="184"/>
      <c r="M1333" s="184"/>
    </row>
    <row r="1334" spans="1:13" s="146" customFormat="1">
      <c r="A1334" s="132"/>
      <c r="B1334" s="132"/>
      <c r="C1334" s="132"/>
      <c r="E1334" s="139"/>
      <c r="F1334" s="134"/>
      <c r="G1334" s="135"/>
      <c r="H1334" s="182"/>
      <c r="I1334" s="182"/>
      <c r="J1334" s="182"/>
      <c r="K1334" s="184"/>
      <c r="L1334" s="184"/>
      <c r="M1334" s="184"/>
    </row>
    <row r="1335" spans="1:13" s="146" customFormat="1">
      <c r="A1335" s="132"/>
      <c r="B1335" s="132"/>
      <c r="C1335" s="132"/>
      <c r="E1335" s="139"/>
      <c r="F1335" s="134"/>
      <c r="G1335" s="135"/>
      <c r="H1335" s="182"/>
      <c r="I1335" s="182"/>
      <c r="J1335" s="182"/>
      <c r="K1335" s="184"/>
      <c r="L1335" s="184"/>
      <c r="M1335" s="184"/>
    </row>
    <row r="1336" spans="1:13" s="146" customFormat="1">
      <c r="A1336" s="132"/>
      <c r="B1336" s="132"/>
      <c r="C1336" s="132"/>
      <c r="E1336" s="139"/>
      <c r="F1336" s="134"/>
      <c r="G1336" s="135"/>
      <c r="H1336" s="182"/>
      <c r="I1336" s="182"/>
      <c r="J1336" s="182"/>
      <c r="K1336" s="184"/>
      <c r="L1336" s="184"/>
      <c r="M1336" s="184"/>
    </row>
    <row r="1337" spans="1:13" s="146" customFormat="1">
      <c r="A1337" s="132"/>
      <c r="B1337" s="132"/>
      <c r="C1337" s="132"/>
      <c r="E1337" s="139"/>
      <c r="F1337" s="134"/>
      <c r="G1337" s="135"/>
      <c r="H1337" s="182"/>
      <c r="I1337" s="182"/>
      <c r="J1337" s="182"/>
      <c r="K1337" s="184"/>
      <c r="L1337" s="184"/>
      <c r="M1337" s="184"/>
    </row>
    <row r="1338" spans="1:13" s="146" customFormat="1">
      <c r="A1338" s="132"/>
      <c r="B1338" s="132"/>
      <c r="C1338" s="132"/>
      <c r="E1338" s="139"/>
      <c r="F1338" s="134"/>
      <c r="G1338" s="135"/>
      <c r="H1338" s="182"/>
      <c r="I1338" s="182"/>
      <c r="J1338" s="182"/>
      <c r="K1338" s="184"/>
      <c r="L1338" s="184"/>
      <c r="M1338" s="184"/>
    </row>
    <row r="1339" spans="1:13" s="146" customFormat="1">
      <c r="A1339" s="132"/>
      <c r="B1339" s="132"/>
      <c r="C1339" s="132"/>
      <c r="E1339" s="139"/>
      <c r="F1339" s="134"/>
      <c r="G1339" s="135"/>
      <c r="H1339" s="182"/>
      <c r="I1339" s="182"/>
      <c r="J1339" s="182"/>
      <c r="K1339" s="184"/>
      <c r="L1339" s="184"/>
      <c r="M1339" s="184"/>
    </row>
    <row r="1340" spans="1:13" s="146" customFormat="1">
      <c r="A1340" s="132"/>
      <c r="B1340" s="132"/>
      <c r="C1340" s="132"/>
      <c r="E1340" s="139"/>
      <c r="F1340" s="134"/>
      <c r="G1340" s="135"/>
      <c r="H1340" s="182"/>
      <c r="I1340" s="182"/>
      <c r="J1340" s="182"/>
      <c r="K1340" s="184"/>
      <c r="L1340" s="184"/>
      <c r="M1340" s="184"/>
    </row>
    <row r="1341" spans="1:13" s="146" customFormat="1">
      <c r="A1341" s="132"/>
      <c r="B1341" s="132"/>
      <c r="C1341" s="132"/>
      <c r="E1341" s="139"/>
      <c r="F1341" s="134"/>
      <c r="G1341" s="135"/>
      <c r="H1341" s="182"/>
      <c r="I1341" s="182"/>
      <c r="J1341" s="182"/>
      <c r="K1341" s="184"/>
      <c r="L1341" s="184"/>
      <c r="M1341" s="184"/>
    </row>
    <row r="1342" spans="1:13" s="146" customFormat="1">
      <c r="A1342" s="132"/>
      <c r="B1342" s="132"/>
      <c r="C1342" s="132"/>
      <c r="E1342" s="139"/>
      <c r="F1342" s="134"/>
      <c r="G1342" s="135"/>
      <c r="H1342" s="182"/>
      <c r="I1342" s="182"/>
      <c r="J1342" s="182"/>
      <c r="K1342" s="184"/>
      <c r="L1342" s="184"/>
      <c r="M1342" s="184"/>
    </row>
    <row r="1343" spans="1:13" s="146" customFormat="1">
      <c r="A1343" s="132"/>
      <c r="B1343" s="132"/>
      <c r="C1343" s="132"/>
      <c r="E1343" s="139"/>
      <c r="F1343" s="134"/>
      <c r="G1343" s="135"/>
      <c r="H1343" s="182"/>
      <c r="I1343" s="182"/>
      <c r="J1343" s="182"/>
      <c r="K1343" s="184"/>
      <c r="L1343" s="184"/>
      <c r="M1343" s="184"/>
    </row>
    <row r="1344" spans="1:13" s="146" customFormat="1">
      <c r="A1344" s="132"/>
      <c r="B1344" s="132"/>
      <c r="C1344" s="132"/>
      <c r="E1344" s="139"/>
      <c r="F1344" s="134"/>
      <c r="G1344" s="135"/>
      <c r="H1344" s="182"/>
      <c r="I1344" s="182"/>
      <c r="J1344" s="182"/>
      <c r="K1344" s="184"/>
      <c r="L1344" s="184"/>
      <c r="M1344" s="184"/>
    </row>
    <row r="1345" spans="1:13" s="146" customFormat="1">
      <c r="A1345" s="132"/>
      <c r="B1345" s="132"/>
      <c r="C1345" s="132"/>
      <c r="E1345" s="139"/>
      <c r="F1345" s="134"/>
      <c r="G1345" s="135"/>
      <c r="H1345" s="182"/>
      <c r="I1345" s="182"/>
      <c r="J1345" s="182"/>
      <c r="K1345" s="184"/>
      <c r="L1345" s="184"/>
      <c r="M1345" s="184"/>
    </row>
    <row r="1346" spans="1:13" s="146" customFormat="1">
      <c r="A1346" s="132"/>
      <c r="B1346" s="132"/>
      <c r="C1346" s="132"/>
      <c r="E1346" s="139"/>
      <c r="F1346" s="134"/>
      <c r="G1346" s="135"/>
      <c r="H1346" s="182"/>
      <c r="I1346" s="182"/>
      <c r="J1346" s="182"/>
      <c r="K1346" s="184"/>
      <c r="L1346" s="184"/>
      <c r="M1346" s="184"/>
    </row>
    <row r="1347" spans="1:13" s="146" customFormat="1">
      <c r="A1347" s="132"/>
      <c r="B1347" s="132"/>
      <c r="C1347" s="132"/>
      <c r="E1347" s="139"/>
      <c r="F1347" s="134"/>
      <c r="G1347" s="135"/>
      <c r="H1347" s="182"/>
      <c r="I1347" s="182"/>
      <c r="J1347" s="182"/>
      <c r="K1347" s="184"/>
      <c r="L1347" s="184"/>
      <c r="M1347" s="184"/>
    </row>
    <row r="1348" spans="1:13" s="146" customFormat="1">
      <c r="A1348" s="132"/>
      <c r="B1348" s="132"/>
      <c r="C1348" s="132"/>
      <c r="E1348" s="139"/>
      <c r="F1348" s="134"/>
      <c r="G1348" s="135"/>
      <c r="H1348" s="182"/>
      <c r="I1348" s="182"/>
      <c r="J1348" s="182"/>
      <c r="K1348" s="184"/>
      <c r="L1348" s="184"/>
      <c r="M1348" s="184"/>
    </row>
    <row r="1349" spans="1:13" s="146" customFormat="1">
      <c r="A1349" s="132"/>
      <c r="B1349" s="132"/>
      <c r="C1349" s="132"/>
      <c r="E1349" s="139"/>
      <c r="F1349" s="134"/>
      <c r="G1349" s="135"/>
      <c r="H1349" s="182"/>
      <c r="I1349" s="182"/>
      <c r="J1349" s="182"/>
      <c r="K1349" s="184"/>
      <c r="L1349" s="184"/>
      <c r="M1349" s="184"/>
    </row>
    <row r="1350" spans="1:13" s="146" customFormat="1">
      <c r="A1350" s="132"/>
      <c r="B1350" s="132"/>
      <c r="C1350" s="132"/>
      <c r="E1350" s="139"/>
      <c r="F1350" s="134"/>
      <c r="G1350" s="135"/>
      <c r="H1350" s="182"/>
      <c r="I1350" s="182"/>
      <c r="J1350" s="182"/>
      <c r="K1350" s="184"/>
      <c r="L1350" s="184"/>
      <c r="M1350" s="184"/>
    </row>
    <row r="1351" spans="1:13" s="146" customFormat="1">
      <c r="A1351" s="132"/>
      <c r="B1351" s="132"/>
      <c r="C1351" s="132"/>
      <c r="E1351" s="139"/>
      <c r="F1351" s="134"/>
      <c r="G1351" s="135"/>
      <c r="H1351" s="182"/>
      <c r="I1351" s="182"/>
      <c r="J1351" s="182"/>
      <c r="K1351" s="184"/>
      <c r="L1351" s="184"/>
      <c r="M1351" s="184"/>
    </row>
    <row r="1352" spans="1:13" s="146" customFormat="1">
      <c r="A1352" s="132"/>
      <c r="B1352" s="132"/>
      <c r="C1352" s="132"/>
      <c r="E1352" s="139"/>
      <c r="F1352" s="134"/>
      <c r="G1352" s="135"/>
      <c r="H1352" s="182"/>
      <c r="I1352" s="182"/>
      <c r="J1352" s="182"/>
      <c r="K1352" s="184"/>
      <c r="L1352" s="184"/>
      <c r="M1352" s="184"/>
    </row>
    <row r="1353" spans="1:13" s="146" customFormat="1">
      <c r="A1353" s="132"/>
      <c r="B1353" s="132"/>
      <c r="C1353" s="132"/>
      <c r="E1353" s="139"/>
      <c r="F1353" s="134"/>
      <c r="G1353" s="135"/>
      <c r="H1353" s="182"/>
      <c r="I1353" s="182"/>
      <c r="J1353" s="182"/>
      <c r="K1353" s="184"/>
      <c r="L1353" s="184"/>
      <c r="M1353" s="184"/>
    </row>
    <row r="1354" spans="1:13" s="146" customFormat="1">
      <c r="A1354" s="132"/>
      <c r="B1354" s="132"/>
      <c r="C1354" s="132"/>
      <c r="E1354" s="139"/>
      <c r="F1354" s="134"/>
      <c r="G1354" s="135"/>
      <c r="H1354" s="182"/>
      <c r="I1354" s="182"/>
      <c r="J1354" s="182"/>
      <c r="K1354" s="184"/>
      <c r="L1354" s="184"/>
      <c r="M1354" s="184"/>
    </row>
    <row r="1355" spans="1:13" s="146" customFormat="1">
      <c r="A1355" s="132"/>
      <c r="B1355" s="132"/>
      <c r="C1355" s="132"/>
      <c r="E1355" s="139"/>
      <c r="F1355" s="134"/>
      <c r="G1355" s="135"/>
      <c r="H1355" s="182"/>
      <c r="I1355" s="182"/>
      <c r="J1355" s="182"/>
      <c r="K1355" s="184"/>
      <c r="L1355" s="184"/>
      <c r="M1355" s="184"/>
    </row>
    <row r="1356" spans="1:13" s="146" customFormat="1">
      <c r="A1356" s="132"/>
      <c r="B1356" s="132"/>
      <c r="C1356" s="132"/>
      <c r="E1356" s="139"/>
      <c r="F1356" s="134"/>
      <c r="G1356" s="135"/>
      <c r="H1356" s="182"/>
      <c r="I1356" s="182"/>
      <c r="J1356" s="182"/>
      <c r="K1356" s="184"/>
      <c r="L1356" s="184"/>
      <c r="M1356" s="184"/>
    </row>
    <row r="1357" spans="1:13" s="146" customFormat="1">
      <c r="A1357" s="132"/>
      <c r="B1357" s="132"/>
      <c r="C1357" s="132"/>
      <c r="E1357" s="139"/>
      <c r="F1357" s="134"/>
      <c r="G1357" s="135"/>
      <c r="H1357" s="182"/>
      <c r="I1357" s="182"/>
      <c r="J1357" s="182"/>
      <c r="K1357" s="184"/>
      <c r="L1357" s="184"/>
      <c r="M1357" s="184"/>
    </row>
    <row r="1358" spans="1:13" s="146" customFormat="1">
      <c r="A1358" s="132"/>
      <c r="B1358" s="132"/>
      <c r="C1358" s="132"/>
      <c r="E1358" s="139"/>
      <c r="F1358" s="134"/>
      <c r="G1358" s="135"/>
      <c r="H1358" s="182"/>
      <c r="I1358" s="182"/>
      <c r="J1358" s="182"/>
      <c r="K1358" s="184"/>
      <c r="L1358" s="184"/>
      <c r="M1358" s="184"/>
    </row>
    <row r="1359" spans="1:13" s="146" customFormat="1">
      <c r="A1359" s="132"/>
      <c r="B1359" s="132"/>
      <c r="C1359" s="132"/>
      <c r="E1359" s="139"/>
      <c r="F1359" s="134"/>
      <c r="G1359" s="135"/>
      <c r="H1359" s="182"/>
      <c r="I1359" s="182"/>
      <c r="J1359" s="182"/>
      <c r="K1359" s="184"/>
      <c r="L1359" s="184"/>
      <c r="M1359" s="184"/>
    </row>
    <row r="1360" spans="1:13" s="146" customFormat="1">
      <c r="A1360" s="132"/>
      <c r="B1360" s="132"/>
      <c r="C1360" s="132"/>
      <c r="E1360" s="139"/>
      <c r="F1360" s="134"/>
      <c r="G1360" s="135"/>
      <c r="H1360" s="182"/>
      <c r="I1360" s="182"/>
      <c r="J1360" s="182"/>
      <c r="K1360" s="184"/>
      <c r="L1360" s="184"/>
      <c r="M1360" s="184"/>
    </row>
    <row r="1361" spans="1:13" s="146" customFormat="1">
      <c r="A1361" s="132"/>
      <c r="B1361" s="132"/>
      <c r="C1361" s="132"/>
      <c r="E1361" s="139"/>
      <c r="F1361" s="134"/>
      <c r="G1361" s="135"/>
      <c r="H1361" s="182"/>
      <c r="I1361" s="182"/>
      <c r="J1361" s="182"/>
      <c r="K1361" s="184"/>
      <c r="L1361" s="184"/>
      <c r="M1361" s="184"/>
    </row>
    <row r="1362" spans="1:13" s="146" customFormat="1">
      <c r="A1362" s="132"/>
      <c r="B1362" s="132"/>
      <c r="C1362" s="132"/>
      <c r="E1362" s="139"/>
      <c r="F1362" s="134"/>
      <c r="G1362" s="135"/>
      <c r="H1362" s="182"/>
      <c r="I1362" s="182"/>
      <c r="J1362" s="182"/>
      <c r="K1362" s="184"/>
      <c r="L1362" s="184"/>
      <c r="M1362" s="184"/>
    </row>
    <row r="1363" spans="1:13" s="146" customFormat="1">
      <c r="A1363" s="132"/>
      <c r="B1363" s="132"/>
      <c r="C1363" s="132"/>
      <c r="E1363" s="139"/>
      <c r="F1363" s="134"/>
      <c r="G1363" s="135"/>
      <c r="H1363" s="182"/>
      <c r="I1363" s="182"/>
      <c r="J1363" s="182"/>
      <c r="K1363" s="184"/>
      <c r="L1363" s="184"/>
      <c r="M1363" s="184"/>
    </row>
    <row r="1364" spans="1:13" s="146" customFormat="1">
      <c r="A1364" s="132"/>
      <c r="B1364" s="132"/>
      <c r="C1364" s="132"/>
      <c r="E1364" s="139"/>
      <c r="F1364" s="134"/>
      <c r="G1364" s="135"/>
      <c r="H1364" s="182"/>
      <c r="I1364" s="182"/>
      <c r="J1364" s="182"/>
      <c r="K1364" s="184"/>
      <c r="L1364" s="184"/>
      <c r="M1364" s="184"/>
    </row>
    <row r="1365" spans="1:13" s="146" customFormat="1">
      <c r="A1365" s="132"/>
      <c r="B1365" s="132"/>
      <c r="C1365" s="132"/>
      <c r="E1365" s="139"/>
      <c r="F1365" s="134"/>
      <c r="G1365" s="135"/>
      <c r="H1365" s="182"/>
      <c r="I1365" s="182"/>
      <c r="J1365" s="182"/>
      <c r="K1365" s="184"/>
      <c r="L1365" s="184"/>
      <c r="M1365" s="184"/>
    </row>
    <row r="1366" spans="1:13" s="146" customFormat="1">
      <c r="A1366" s="132"/>
      <c r="B1366" s="132"/>
      <c r="C1366" s="132"/>
      <c r="E1366" s="139"/>
      <c r="F1366" s="134"/>
      <c r="G1366" s="135"/>
      <c r="H1366" s="182"/>
      <c r="I1366" s="182"/>
      <c r="J1366" s="182"/>
      <c r="K1366" s="184"/>
      <c r="L1366" s="184"/>
      <c r="M1366" s="184"/>
    </row>
    <row r="1367" spans="1:13" s="146" customFormat="1">
      <c r="A1367" s="132"/>
      <c r="B1367" s="132"/>
      <c r="C1367" s="132"/>
      <c r="E1367" s="139"/>
      <c r="F1367" s="134"/>
      <c r="G1367" s="135"/>
      <c r="H1367" s="182"/>
      <c r="I1367" s="182"/>
      <c r="J1367" s="182"/>
      <c r="K1367" s="184"/>
      <c r="L1367" s="184"/>
      <c r="M1367" s="184"/>
    </row>
    <row r="1368" spans="1:13" s="146" customFormat="1">
      <c r="A1368" s="132"/>
      <c r="B1368" s="132"/>
      <c r="C1368" s="132"/>
      <c r="E1368" s="139"/>
      <c r="F1368" s="134"/>
      <c r="G1368" s="135"/>
      <c r="H1368" s="182"/>
      <c r="I1368" s="182"/>
      <c r="J1368" s="182"/>
      <c r="K1368" s="184"/>
      <c r="L1368" s="184"/>
      <c r="M1368" s="184"/>
    </row>
    <row r="1369" spans="1:13" s="146" customFormat="1">
      <c r="A1369" s="132"/>
      <c r="B1369" s="132"/>
      <c r="C1369" s="132"/>
      <c r="E1369" s="139"/>
      <c r="F1369" s="134"/>
      <c r="G1369" s="135"/>
      <c r="H1369" s="182"/>
      <c r="I1369" s="182"/>
      <c r="J1369" s="182"/>
      <c r="K1369" s="184"/>
      <c r="L1369" s="184"/>
      <c r="M1369" s="184"/>
    </row>
    <row r="1370" spans="1:13" s="146" customFormat="1">
      <c r="A1370" s="132"/>
      <c r="B1370" s="132"/>
      <c r="C1370" s="132"/>
      <c r="E1370" s="139"/>
      <c r="F1370" s="134"/>
      <c r="G1370" s="135"/>
      <c r="H1370" s="182"/>
      <c r="I1370" s="182"/>
      <c r="J1370" s="182"/>
      <c r="K1370" s="184"/>
      <c r="L1370" s="184"/>
      <c r="M1370" s="184"/>
    </row>
    <row r="1371" spans="1:13" s="146" customFormat="1">
      <c r="A1371" s="132"/>
      <c r="B1371" s="132"/>
      <c r="C1371" s="132"/>
      <c r="E1371" s="139"/>
      <c r="F1371" s="134"/>
      <c r="G1371" s="135"/>
      <c r="H1371" s="182"/>
      <c r="I1371" s="182"/>
      <c r="J1371" s="182"/>
      <c r="K1371" s="184"/>
      <c r="L1371" s="184"/>
      <c r="M1371" s="184"/>
    </row>
    <row r="1372" spans="1:13" s="146" customFormat="1">
      <c r="A1372" s="132"/>
      <c r="B1372" s="132"/>
      <c r="C1372" s="132"/>
      <c r="E1372" s="139"/>
      <c r="F1372" s="134"/>
      <c r="G1372" s="135"/>
      <c r="H1372" s="182"/>
      <c r="I1372" s="182"/>
      <c r="J1372" s="182"/>
      <c r="K1372" s="184"/>
      <c r="L1372" s="184"/>
      <c r="M1372" s="184"/>
    </row>
    <row r="1373" spans="1:13" s="146" customFormat="1">
      <c r="A1373" s="132"/>
      <c r="B1373" s="132"/>
      <c r="C1373" s="132"/>
      <c r="E1373" s="139"/>
      <c r="F1373" s="134"/>
      <c r="G1373" s="135"/>
      <c r="H1373" s="182"/>
      <c r="I1373" s="182"/>
      <c r="J1373" s="182"/>
      <c r="K1373" s="184"/>
      <c r="L1373" s="184"/>
      <c r="M1373" s="184"/>
    </row>
    <row r="1374" spans="1:13" s="146" customFormat="1">
      <c r="A1374" s="132"/>
      <c r="B1374" s="132"/>
      <c r="C1374" s="132"/>
      <c r="E1374" s="139"/>
      <c r="F1374" s="134"/>
      <c r="G1374" s="135"/>
      <c r="H1374" s="182"/>
      <c r="I1374" s="182"/>
      <c r="J1374" s="182"/>
      <c r="K1374" s="184"/>
      <c r="L1374" s="184"/>
      <c r="M1374" s="184"/>
    </row>
    <row r="1375" spans="1:13" s="146" customFormat="1">
      <c r="A1375" s="132"/>
      <c r="B1375" s="132"/>
      <c r="C1375" s="132"/>
      <c r="E1375" s="139"/>
      <c r="F1375" s="134"/>
      <c r="G1375" s="135"/>
      <c r="H1375" s="182"/>
      <c r="I1375" s="182"/>
      <c r="J1375" s="182"/>
      <c r="K1375" s="184"/>
      <c r="L1375" s="184"/>
      <c r="M1375" s="184"/>
    </row>
    <row r="1376" spans="1:13" s="146" customFormat="1">
      <c r="A1376" s="132"/>
      <c r="B1376" s="132"/>
      <c r="C1376" s="132"/>
      <c r="E1376" s="139"/>
      <c r="F1376" s="134"/>
      <c r="G1376" s="135"/>
      <c r="H1376" s="182"/>
      <c r="I1376" s="182"/>
      <c r="J1376" s="182"/>
      <c r="K1376" s="184"/>
      <c r="L1376" s="184"/>
      <c r="M1376" s="184"/>
    </row>
    <row r="1377" spans="1:13" s="146" customFormat="1">
      <c r="A1377" s="132"/>
      <c r="B1377" s="132"/>
      <c r="C1377" s="132"/>
      <c r="E1377" s="139"/>
      <c r="F1377" s="134"/>
      <c r="G1377" s="135"/>
      <c r="H1377" s="182"/>
      <c r="I1377" s="182"/>
      <c r="J1377" s="182"/>
      <c r="K1377" s="184"/>
      <c r="L1377" s="184"/>
      <c r="M1377" s="184"/>
    </row>
    <row r="1378" spans="1:13" s="146" customFormat="1">
      <c r="A1378" s="132"/>
      <c r="B1378" s="132"/>
      <c r="C1378" s="132"/>
      <c r="E1378" s="139"/>
      <c r="F1378" s="134"/>
      <c r="G1378" s="135"/>
      <c r="H1378" s="182"/>
      <c r="I1378" s="182"/>
      <c r="J1378" s="182"/>
      <c r="K1378" s="184"/>
      <c r="L1378" s="184"/>
      <c r="M1378" s="184"/>
    </row>
    <row r="1379" spans="1:13" s="146" customFormat="1">
      <c r="A1379" s="132"/>
      <c r="B1379" s="132"/>
      <c r="C1379" s="132"/>
      <c r="E1379" s="139"/>
      <c r="F1379" s="134"/>
      <c r="G1379" s="135"/>
      <c r="H1379" s="182"/>
      <c r="I1379" s="182"/>
      <c r="J1379" s="182"/>
      <c r="K1379" s="184"/>
      <c r="L1379" s="184"/>
      <c r="M1379" s="184"/>
    </row>
    <row r="1380" spans="1:13" s="146" customFormat="1">
      <c r="A1380" s="132"/>
      <c r="B1380" s="132"/>
      <c r="C1380" s="132"/>
      <c r="E1380" s="139"/>
      <c r="F1380" s="134"/>
      <c r="G1380" s="135"/>
      <c r="H1380" s="182"/>
      <c r="I1380" s="182"/>
      <c r="J1380" s="182"/>
      <c r="K1380" s="184"/>
      <c r="L1380" s="184"/>
      <c r="M1380" s="184"/>
    </row>
    <row r="1381" spans="1:13" s="146" customFormat="1">
      <c r="A1381" s="132"/>
      <c r="B1381" s="132"/>
      <c r="C1381" s="132"/>
      <c r="E1381" s="139"/>
      <c r="F1381" s="134"/>
      <c r="G1381" s="135"/>
      <c r="H1381" s="182"/>
      <c r="I1381" s="182"/>
      <c r="J1381" s="182"/>
      <c r="K1381" s="184"/>
      <c r="L1381" s="184"/>
      <c r="M1381" s="184"/>
    </row>
    <row r="1382" spans="1:13" s="146" customFormat="1">
      <c r="A1382" s="132"/>
      <c r="B1382" s="132"/>
      <c r="C1382" s="132"/>
      <c r="E1382" s="139"/>
      <c r="F1382" s="134"/>
      <c r="G1382" s="135"/>
      <c r="H1382" s="182"/>
      <c r="I1382" s="182"/>
      <c r="J1382" s="182"/>
      <c r="K1382" s="184"/>
      <c r="L1382" s="184"/>
      <c r="M1382" s="184"/>
    </row>
    <row r="1383" spans="1:13" s="146" customFormat="1">
      <c r="A1383" s="132"/>
      <c r="B1383" s="132"/>
      <c r="C1383" s="132"/>
      <c r="E1383" s="139"/>
      <c r="F1383" s="134"/>
      <c r="G1383" s="135"/>
      <c r="H1383" s="182"/>
      <c r="I1383" s="182"/>
      <c r="J1383" s="182"/>
      <c r="K1383" s="184"/>
      <c r="L1383" s="184"/>
      <c r="M1383" s="184"/>
    </row>
    <row r="1384" spans="1:13" s="146" customFormat="1">
      <c r="A1384" s="132"/>
      <c r="B1384" s="132"/>
      <c r="C1384" s="132"/>
      <c r="E1384" s="139"/>
      <c r="F1384" s="134"/>
      <c r="G1384" s="135"/>
      <c r="H1384" s="182"/>
      <c r="I1384" s="182"/>
      <c r="J1384" s="182"/>
      <c r="K1384" s="184"/>
      <c r="L1384" s="184"/>
      <c r="M1384" s="184"/>
    </row>
    <row r="1385" spans="1:13" s="146" customFormat="1">
      <c r="A1385" s="132"/>
      <c r="B1385" s="132"/>
      <c r="C1385" s="132"/>
      <c r="E1385" s="139"/>
      <c r="F1385" s="134"/>
      <c r="G1385" s="135"/>
      <c r="H1385" s="182"/>
      <c r="I1385" s="182"/>
      <c r="J1385" s="182"/>
      <c r="K1385" s="184"/>
      <c r="L1385" s="184"/>
      <c r="M1385" s="184"/>
    </row>
    <row r="1386" spans="1:13" s="146" customFormat="1">
      <c r="A1386" s="132"/>
      <c r="B1386" s="132"/>
      <c r="C1386" s="132"/>
      <c r="E1386" s="139"/>
      <c r="F1386" s="134"/>
      <c r="G1386" s="135"/>
      <c r="H1386" s="182"/>
      <c r="I1386" s="182"/>
      <c r="J1386" s="182"/>
      <c r="K1386" s="184"/>
      <c r="L1386" s="184"/>
      <c r="M1386" s="184"/>
    </row>
    <row r="1387" spans="1:13" s="146" customFormat="1">
      <c r="A1387" s="132"/>
      <c r="B1387" s="132"/>
      <c r="C1387" s="132"/>
      <c r="E1387" s="139"/>
      <c r="F1387" s="134"/>
      <c r="G1387" s="135"/>
      <c r="H1387" s="182"/>
      <c r="I1387" s="182"/>
      <c r="J1387" s="182"/>
      <c r="K1387" s="184"/>
      <c r="L1387" s="184"/>
      <c r="M1387" s="184"/>
    </row>
    <row r="1388" spans="1:13" s="146" customFormat="1">
      <c r="A1388" s="132"/>
      <c r="B1388" s="132"/>
      <c r="C1388" s="132"/>
      <c r="E1388" s="139"/>
      <c r="F1388" s="134"/>
      <c r="G1388" s="135"/>
      <c r="H1388" s="182"/>
      <c r="I1388" s="182"/>
      <c r="J1388" s="182"/>
      <c r="K1388" s="184"/>
      <c r="L1388" s="184"/>
      <c r="M1388" s="184"/>
    </row>
    <row r="1389" spans="1:13" s="146" customFormat="1">
      <c r="A1389" s="132"/>
      <c r="B1389" s="132"/>
      <c r="C1389" s="132"/>
      <c r="E1389" s="139"/>
      <c r="F1389" s="134"/>
      <c r="G1389" s="135"/>
      <c r="H1389" s="182"/>
      <c r="I1389" s="182"/>
      <c r="J1389" s="182"/>
      <c r="K1389" s="184"/>
      <c r="L1389" s="184"/>
      <c r="M1389" s="184"/>
    </row>
    <row r="1390" spans="1:13" s="146" customFormat="1">
      <c r="A1390" s="132"/>
      <c r="B1390" s="132"/>
      <c r="C1390" s="132"/>
      <c r="E1390" s="139"/>
      <c r="F1390" s="134"/>
      <c r="G1390" s="135"/>
      <c r="H1390" s="182"/>
      <c r="I1390" s="182"/>
      <c r="J1390" s="182"/>
      <c r="K1390" s="184"/>
      <c r="L1390" s="184"/>
      <c r="M1390" s="184"/>
    </row>
    <row r="1391" spans="1:13" s="146" customFormat="1">
      <c r="A1391" s="132"/>
      <c r="B1391" s="132"/>
      <c r="C1391" s="132"/>
      <c r="E1391" s="139"/>
      <c r="F1391" s="134"/>
      <c r="G1391" s="135"/>
      <c r="H1391" s="182"/>
      <c r="I1391" s="182"/>
      <c r="J1391" s="182"/>
      <c r="K1391" s="184"/>
      <c r="L1391" s="184"/>
      <c r="M1391" s="184"/>
    </row>
    <row r="1392" spans="1:13" s="146" customFormat="1">
      <c r="A1392" s="132"/>
      <c r="B1392" s="132"/>
      <c r="C1392" s="132"/>
      <c r="E1392" s="139"/>
      <c r="F1392" s="134"/>
      <c r="G1392" s="135"/>
      <c r="H1392" s="182"/>
      <c r="I1392" s="182"/>
      <c r="J1392" s="182"/>
      <c r="K1392" s="184"/>
      <c r="L1392" s="184"/>
      <c r="M1392" s="184"/>
    </row>
    <row r="1393" spans="1:13" s="146" customFormat="1">
      <c r="A1393" s="132"/>
      <c r="B1393" s="132"/>
      <c r="C1393" s="132"/>
      <c r="E1393" s="139"/>
      <c r="F1393" s="134"/>
      <c r="G1393" s="135"/>
      <c r="H1393" s="182"/>
      <c r="I1393" s="182"/>
      <c r="J1393" s="182"/>
      <c r="K1393" s="184"/>
      <c r="L1393" s="184"/>
      <c r="M1393" s="184"/>
    </row>
    <row r="1394" spans="1:13" s="146" customFormat="1">
      <c r="A1394" s="132"/>
      <c r="B1394" s="132"/>
      <c r="C1394" s="132"/>
      <c r="E1394" s="139"/>
      <c r="F1394" s="134"/>
      <c r="G1394" s="135"/>
      <c r="H1394" s="182"/>
      <c r="I1394" s="182"/>
      <c r="J1394" s="182"/>
      <c r="K1394" s="184"/>
      <c r="L1394" s="184"/>
      <c r="M1394" s="184"/>
    </row>
    <row r="1395" spans="1:13" s="146" customFormat="1">
      <c r="A1395" s="132"/>
      <c r="B1395" s="132"/>
      <c r="C1395" s="132"/>
      <c r="E1395" s="139"/>
      <c r="F1395" s="134"/>
      <c r="G1395" s="135"/>
      <c r="H1395" s="182"/>
      <c r="I1395" s="182"/>
      <c r="J1395" s="182"/>
      <c r="K1395" s="184"/>
      <c r="L1395" s="184"/>
      <c r="M1395" s="184"/>
    </row>
    <row r="1396" spans="1:13" s="146" customFormat="1">
      <c r="A1396" s="132"/>
      <c r="B1396" s="132"/>
      <c r="C1396" s="132"/>
      <c r="E1396" s="139"/>
      <c r="F1396" s="134"/>
      <c r="G1396" s="135"/>
      <c r="H1396" s="182"/>
      <c r="I1396" s="182"/>
      <c r="J1396" s="182"/>
      <c r="K1396" s="184"/>
      <c r="L1396" s="184"/>
      <c r="M1396" s="184"/>
    </row>
    <row r="1397" spans="1:13" s="146" customFormat="1">
      <c r="A1397" s="132"/>
      <c r="B1397" s="132"/>
      <c r="C1397" s="132"/>
      <c r="E1397" s="139"/>
      <c r="F1397" s="134"/>
      <c r="G1397" s="135"/>
      <c r="H1397" s="182"/>
      <c r="I1397" s="182"/>
      <c r="J1397" s="182"/>
      <c r="K1397" s="184"/>
      <c r="L1397" s="184"/>
      <c r="M1397" s="184"/>
    </row>
    <row r="1398" spans="1:13" s="146" customFormat="1">
      <c r="A1398" s="132"/>
      <c r="B1398" s="132"/>
      <c r="C1398" s="132"/>
      <c r="E1398" s="139"/>
      <c r="F1398" s="134"/>
      <c r="G1398" s="135"/>
      <c r="H1398" s="182"/>
      <c r="I1398" s="182"/>
      <c r="J1398" s="182"/>
      <c r="K1398" s="184"/>
      <c r="L1398" s="184"/>
      <c r="M1398" s="184"/>
    </row>
    <row r="1399" spans="1:13" s="146" customFormat="1">
      <c r="A1399" s="132"/>
      <c r="B1399" s="132"/>
      <c r="C1399" s="132"/>
      <c r="E1399" s="139"/>
      <c r="F1399" s="134"/>
      <c r="G1399" s="135"/>
      <c r="H1399" s="182"/>
      <c r="I1399" s="182"/>
      <c r="J1399" s="182"/>
      <c r="K1399" s="184"/>
      <c r="L1399" s="184"/>
      <c r="M1399" s="184"/>
    </row>
    <row r="1400" spans="1:13" s="146" customFormat="1">
      <c r="A1400" s="132"/>
      <c r="B1400" s="132"/>
      <c r="C1400" s="132"/>
      <c r="E1400" s="139"/>
      <c r="F1400" s="134"/>
      <c r="G1400" s="135"/>
      <c r="H1400" s="182"/>
      <c r="I1400" s="182"/>
      <c r="J1400" s="182"/>
      <c r="K1400" s="184"/>
      <c r="L1400" s="184"/>
      <c r="M1400" s="184"/>
    </row>
    <row r="1401" spans="1:13" s="146" customFormat="1">
      <c r="A1401" s="132"/>
      <c r="B1401" s="132"/>
      <c r="C1401" s="132"/>
      <c r="E1401" s="139"/>
      <c r="F1401" s="134"/>
      <c r="G1401" s="135"/>
      <c r="H1401" s="182"/>
      <c r="I1401" s="182"/>
      <c r="J1401" s="182"/>
      <c r="K1401" s="184"/>
      <c r="L1401" s="184"/>
      <c r="M1401" s="184"/>
    </row>
    <row r="1402" spans="1:13" s="146" customFormat="1">
      <c r="A1402" s="132"/>
      <c r="B1402" s="132"/>
      <c r="C1402" s="132"/>
      <c r="E1402" s="139"/>
      <c r="F1402" s="134"/>
      <c r="G1402" s="135"/>
      <c r="H1402" s="182"/>
      <c r="I1402" s="182"/>
      <c r="J1402" s="182"/>
      <c r="K1402" s="184"/>
      <c r="L1402" s="184"/>
      <c r="M1402" s="184"/>
    </row>
    <row r="1403" spans="1:13" s="146" customFormat="1">
      <c r="A1403" s="132"/>
      <c r="B1403" s="132"/>
      <c r="C1403" s="132"/>
      <c r="E1403" s="139"/>
      <c r="F1403" s="134"/>
      <c r="G1403" s="135"/>
      <c r="H1403" s="182"/>
      <c r="I1403" s="182"/>
      <c r="J1403" s="182"/>
      <c r="K1403" s="184"/>
      <c r="L1403" s="184"/>
      <c r="M1403" s="184"/>
    </row>
    <row r="1404" spans="1:13" s="146" customFormat="1">
      <c r="A1404" s="132"/>
      <c r="B1404" s="132"/>
      <c r="C1404" s="132"/>
      <c r="E1404" s="139"/>
      <c r="F1404" s="134"/>
      <c r="G1404" s="135"/>
      <c r="H1404" s="182"/>
      <c r="I1404" s="182"/>
      <c r="J1404" s="182"/>
      <c r="K1404" s="184"/>
      <c r="L1404" s="184"/>
      <c r="M1404" s="184"/>
    </row>
    <row r="1405" spans="1:13" s="146" customFormat="1">
      <c r="A1405" s="132"/>
      <c r="B1405" s="132"/>
      <c r="C1405" s="132"/>
      <c r="E1405" s="139"/>
      <c r="F1405" s="134"/>
      <c r="G1405" s="135"/>
      <c r="H1405" s="182"/>
      <c r="I1405" s="182"/>
      <c r="J1405" s="182"/>
      <c r="K1405" s="184"/>
      <c r="L1405" s="184"/>
      <c r="M1405" s="184"/>
    </row>
    <row r="1406" spans="1:13" s="146" customFormat="1">
      <c r="A1406" s="132"/>
      <c r="B1406" s="132"/>
      <c r="C1406" s="132"/>
      <c r="E1406" s="139"/>
      <c r="F1406" s="134"/>
      <c r="G1406" s="135"/>
      <c r="H1406" s="182"/>
      <c r="I1406" s="182"/>
      <c r="J1406" s="182"/>
      <c r="K1406" s="184"/>
      <c r="L1406" s="184"/>
      <c r="M1406" s="184"/>
    </row>
    <row r="1407" spans="1:13" s="146" customFormat="1">
      <c r="A1407" s="132"/>
      <c r="B1407" s="132"/>
      <c r="C1407" s="132"/>
      <c r="E1407" s="139"/>
      <c r="F1407" s="134"/>
      <c r="G1407" s="135"/>
      <c r="H1407" s="182"/>
      <c r="I1407" s="182"/>
      <c r="J1407" s="182"/>
      <c r="K1407" s="184"/>
      <c r="L1407" s="184"/>
      <c r="M1407" s="184"/>
    </row>
    <row r="1408" spans="1:13" s="146" customFormat="1">
      <c r="A1408" s="132"/>
      <c r="B1408" s="132"/>
      <c r="C1408" s="132"/>
      <c r="E1408" s="139"/>
      <c r="F1408" s="134"/>
      <c r="G1408" s="135"/>
      <c r="H1408" s="182"/>
      <c r="I1408" s="182"/>
      <c r="J1408" s="182"/>
      <c r="K1408" s="184"/>
      <c r="L1408" s="184"/>
      <c r="M1408" s="184"/>
    </row>
    <row r="1409" spans="1:13" s="146" customFormat="1">
      <c r="A1409" s="132"/>
      <c r="B1409" s="132"/>
      <c r="C1409" s="132"/>
      <c r="E1409" s="139"/>
      <c r="F1409" s="134"/>
      <c r="G1409" s="135"/>
      <c r="H1409" s="182"/>
      <c r="I1409" s="182"/>
      <c r="J1409" s="182"/>
      <c r="K1409" s="184"/>
      <c r="L1409" s="184"/>
      <c r="M1409" s="184"/>
    </row>
    <row r="1410" spans="1:13" s="146" customFormat="1">
      <c r="A1410" s="132"/>
      <c r="B1410" s="132"/>
      <c r="C1410" s="132"/>
      <c r="E1410" s="139"/>
      <c r="F1410" s="134"/>
      <c r="G1410" s="135"/>
      <c r="H1410" s="182"/>
      <c r="I1410" s="182"/>
      <c r="J1410" s="182"/>
      <c r="K1410" s="184"/>
      <c r="L1410" s="184"/>
      <c r="M1410" s="184"/>
    </row>
    <row r="1411" spans="1:13" s="146" customFormat="1">
      <c r="A1411" s="132"/>
      <c r="B1411" s="132"/>
      <c r="C1411" s="132"/>
      <c r="E1411" s="139"/>
      <c r="F1411" s="134"/>
      <c r="G1411" s="135"/>
      <c r="H1411" s="182"/>
      <c r="I1411" s="182"/>
      <c r="J1411" s="182"/>
      <c r="K1411" s="184"/>
      <c r="L1411" s="184"/>
      <c r="M1411" s="184"/>
    </row>
    <row r="1412" spans="1:13" s="146" customFormat="1">
      <c r="A1412" s="132"/>
      <c r="B1412" s="132"/>
      <c r="C1412" s="132"/>
      <c r="E1412" s="139"/>
      <c r="F1412" s="134"/>
      <c r="G1412" s="135"/>
      <c r="H1412" s="182"/>
      <c r="I1412" s="182"/>
      <c r="J1412" s="182"/>
      <c r="K1412" s="184"/>
      <c r="L1412" s="184"/>
      <c r="M1412" s="184"/>
    </row>
    <row r="1413" spans="1:13" s="146" customFormat="1">
      <c r="A1413" s="132"/>
      <c r="B1413" s="132"/>
      <c r="C1413" s="132"/>
      <c r="E1413" s="139"/>
      <c r="F1413" s="134"/>
      <c r="G1413" s="135"/>
      <c r="H1413" s="182"/>
      <c r="I1413" s="182"/>
      <c r="J1413" s="182"/>
      <c r="K1413" s="184"/>
      <c r="L1413" s="184"/>
      <c r="M1413" s="184"/>
    </row>
    <row r="1414" spans="1:13" s="146" customFormat="1">
      <c r="A1414" s="132"/>
      <c r="B1414" s="132"/>
      <c r="C1414" s="132"/>
      <c r="E1414" s="139"/>
      <c r="F1414" s="134"/>
      <c r="G1414" s="135"/>
      <c r="H1414" s="182"/>
      <c r="I1414" s="182"/>
      <c r="J1414" s="182"/>
      <c r="K1414" s="184"/>
      <c r="L1414" s="184"/>
      <c r="M1414" s="184"/>
    </row>
    <row r="1415" spans="1:13" s="146" customFormat="1">
      <c r="A1415" s="132"/>
      <c r="B1415" s="132"/>
      <c r="C1415" s="132"/>
      <c r="E1415" s="139"/>
      <c r="F1415" s="134"/>
      <c r="G1415" s="135"/>
      <c r="H1415" s="182"/>
      <c r="I1415" s="182"/>
      <c r="J1415" s="182"/>
      <c r="K1415" s="184"/>
      <c r="L1415" s="184"/>
      <c r="M1415" s="184"/>
    </row>
    <row r="1416" spans="1:13" s="146" customFormat="1">
      <c r="A1416" s="132"/>
      <c r="B1416" s="132"/>
      <c r="C1416" s="132"/>
      <c r="E1416" s="139"/>
      <c r="F1416" s="134"/>
      <c r="G1416" s="135"/>
      <c r="H1416" s="182"/>
      <c r="I1416" s="182"/>
      <c r="J1416" s="182"/>
      <c r="K1416" s="184"/>
      <c r="L1416" s="184"/>
      <c r="M1416" s="184"/>
    </row>
    <row r="1417" spans="1:13" s="146" customFormat="1">
      <c r="A1417" s="132"/>
      <c r="B1417" s="132"/>
      <c r="C1417" s="132"/>
      <c r="E1417" s="139"/>
      <c r="F1417" s="134"/>
      <c r="G1417" s="135"/>
      <c r="H1417" s="182"/>
      <c r="I1417" s="182"/>
      <c r="J1417" s="182"/>
      <c r="K1417" s="184"/>
      <c r="L1417" s="184"/>
      <c r="M1417" s="184"/>
    </row>
    <row r="1418" spans="1:13" s="146" customFormat="1">
      <c r="A1418" s="132"/>
      <c r="B1418" s="132"/>
      <c r="C1418" s="132"/>
      <c r="E1418" s="139"/>
      <c r="F1418" s="134"/>
      <c r="G1418" s="135"/>
      <c r="H1418" s="182"/>
      <c r="I1418" s="182"/>
      <c r="J1418" s="182"/>
      <c r="K1418" s="184"/>
      <c r="L1418" s="184"/>
      <c r="M1418" s="184"/>
    </row>
    <row r="1419" spans="1:13" s="146" customFormat="1">
      <c r="A1419" s="132"/>
      <c r="B1419" s="132"/>
      <c r="C1419" s="132"/>
      <c r="E1419" s="139"/>
      <c r="F1419" s="134"/>
      <c r="G1419" s="135"/>
      <c r="H1419" s="182"/>
      <c r="I1419" s="182"/>
      <c r="J1419" s="182"/>
      <c r="K1419" s="184"/>
      <c r="L1419" s="184"/>
      <c r="M1419" s="184"/>
    </row>
    <row r="1420" spans="1:13" s="146" customFormat="1">
      <c r="A1420" s="132"/>
      <c r="B1420" s="132"/>
      <c r="C1420" s="132"/>
      <c r="E1420" s="139"/>
      <c r="F1420" s="134"/>
      <c r="G1420" s="135"/>
      <c r="H1420" s="182"/>
      <c r="I1420" s="182"/>
      <c r="J1420" s="182"/>
      <c r="K1420" s="184"/>
      <c r="L1420" s="184"/>
      <c r="M1420" s="184"/>
    </row>
    <row r="1421" spans="1:13" s="146" customFormat="1">
      <c r="A1421" s="132"/>
      <c r="B1421" s="132"/>
      <c r="C1421" s="132"/>
      <c r="E1421" s="139"/>
      <c r="F1421" s="134"/>
      <c r="G1421" s="135"/>
      <c r="H1421" s="182"/>
      <c r="I1421" s="182"/>
      <c r="J1421" s="182"/>
      <c r="K1421" s="184"/>
      <c r="L1421" s="184"/>
      <c r="M1421" s="184"/>
    </row>
    <row r="1422" spans="1:13" s="146" customFormat="1">
      <c r="A1422" s="132"/>
      <c r="B1422" s="132"/>
      <c r="C1422" s="132"/>
      <c r="E1422" s="139"/>
      <c r="F1422" s="134"/>
      <c r="G1422" s="135"/>
      <c r="H1422" s="182"/>
      <c r="I1422" s="182"/>
      <c r="J1422" s="182"/>
      <c r="K1422" s="184"/>
      <c r="L1422" s="184"/>
      <c r="M1422" s="184"/>
    </row>
    <row r="1423" spans="1:13" s="146" customFormat="1">
      <c r="A1423" s="132"/>
      <c r="B1423" s="132"/>
      <c r="C1423" s="132"/>
      <c r="E1423" s="139"/>
      <c r="F1423" s="134"/>
      <c r="G1423" s="135"/>
      <c r="H1423" s="182"/>
      <c r="I1423" s="182"/>
      <c r="J1423" s="182"/>
      <c r="K1423" s="184"/>
      <c r="L1423" s="184"/>
      <c r="M1423" s="184"/>
    </row>
    <row r="1424" spans="1:13" s="146" customFormat="1">
      <c r="A1424" s="132"/>
      <c r="B1424" s="132"/>
      <c r="C1424" s="132"/>
      <c r="E1424" s="139"/>
      <c r="F1424" s="134"/>
      <c r="G1424" s="135"/>
      <c r="H1424" s="182"/>
      <c r="I1424" s="182"/>
      <c r="J1424" s="182"/>
      <c r="K1424" s="184"/>
      <c r="L1424" s="184"/>
      <c r="M1424" s="184"/>
    </row>
    <row r="1425" spans="1:13" s="146" customFormat="1">
      <c r="A1425" s="132"/>
      <c r="B1425" s="132"/>
      <c r="C1425" s="132"/>
      <c r="E1425" s="139"/>
      <c r="F1425" s="134"/>
      <c r="G1425" s="135"/>
      <c r="H1425" s="182"/>
      <c r="I1425" s="182"/>
      <c r="J1425" s="182"/>
      <c r="K1425" s="184"/>
      <c r="L1425" s="184"/>
      <c r="M1425" s="184"/>
    </row>
    <row r="1426" spans="1:13" s="146" customFormat="1">
      <c r="A1426" s="132"/>
      <c r="B1426" s="132"/>
      <c r="C1426" s="132"/>
      <c r="E1426" s="139"/>
      <c r="F1426" s="134"/>
      <c r="G1426" s="135"/>
      <c r="H1426" s="182"/>
      <c r="I1426" s="182"/>
      <c r="J1426" s="182"/>
      <c r="K1426" s="184"/>
      <c r="L1426" s="184"/>
      <c r="M1426" s="184"/>
    </row>
    <row r="1427" spans="1:13" s="146" customFormat="1">
      <c r="A1427" s="132"/>
      <c r="B1427" s="132"/>
      <c r="C1427" s="132"/>
      <c r="E1427" s="139"/>
      <c r="F1427" s="134"/>
      <c r="G1427" s="135"/>
      <c r="H1427" s="182"/>
      <c r="I1427" s="182"/>
      <c r="J1427" s="182"/>
      <c r="K1427" s="184"/>
      <c r="L1427" s="184"/>
      <c r="M1427" s="184"/>
    </row>
    <row r="1428" spans="1:13" s="146" customFormat="1">
      <c r="A1428" s="132"/>
      <c r="B1428" s="132"/>
      <c r="C1428" s="132"/>
      <c r="E1428" s="139"/>
      <c r="F1428" s="134"/>
      <c r="G1428" s="135"/>
      <c r="H1428" s="182"/>
      <c r="I1428" s="182"/>
      <c r="J1428" s="182"/>
      <c r="K1428" s="184"/>
      <c r="L1428" s="184"/>
      <c r="M1428" s="184"/>
    </row>
    <row r="1429" spans="1:13" s="146" customFormat="1">
      <c r="A1429" s="132"/>
      <c r="B1429" s="132"/>
      <c r="C1429" s="132"/>
      <c r="E1429" s="139"/>
      <c r="F1429" s="134"/>
      <c r="G1429" s="135"/>
      <c r="H1429" s="182"/>
      <c r="I1429" s="182"/>
      <c r="J1429" s="182"/>
      <c r="K1429" s="184"/>
      <c r="L1429" s="184"/>
      <c r="M1429" s="184"/>
    </row>
    <row r="1430" spans="1:13" s="146" customFormat="1">
      <c r="A1430" s="132"/>
      <c r="B1430" s="132"/>
      <c r="C1430" s="132"/>
      <c r="E1430" s="139"/>
      <c r="F1430" s="134"/>
      <c r="G1430" s="135"/>
      <c r="H1430" s="182"/>
      <c r="I1430" s="182"/>
      <c r="J1430" s="182"/>
      <c r="K1430" s="184"/>
      <c r="L1430" s="184"/>
      <c r="M1430" s="184"/>
    </row>
    <row r="1431" spans="1:13" s="146" customFormat="1">
      <c r="A1431" s="132"/>
      <c r="B1431" s="132"/>
      <c r="C1431" s="132"/>
      <c r="E1431" s="139"/>
      <c r="F1431" s="134"/>
      <c r="G1431" s="135"/>
      <c r="H1431" s="182"/>
      <c r="I1431" s="182"/>
      <c r="J1431" s="182"/>
      <c r="K1431" s="184"/>
      <c r="L1431" s="184"/>
      <c r="M1431" s="184"/>
    </row>
    <row r="1432" spans="1:13" s="146" customFormat="1">
      <c r="A1432" s="132"/>
      <c r="B1432" s="132"/>
      <c r="C1432" s="132"/>
      <c r="E1432" s="139"/>
      <c r="F1432" s="134"/>
      <c r="G1432" s="135"/>
      <c r="H1432" s="182"/>
      <c r="I1432" s="182"/>
      <c r="J1432" s="182"/>
      <c r="K1432" s="184"/>
      <c r="L1432" s="184"/>
      <c r="M1432" s="184"/>
    </row>
    <row r="1433" spans="1:13" s="146" customFormat="1">
      <c r="A1433" s="132"/>
      <c r="B1433" s="132"/>
      <c r="C1433" s="132"/>
      <c r="E1433" s="139"/>
      <c r="F1433" s="134"/>
      <c r="G1433" s="135"/>
      <c r="H1433" s="182"/>
      <c r="I1433" s="182"/>
      <c r="J1433" s="182"/>
      <c r="K1433" s="184"/>
      <c r="L1433" s="184"/>
      <c r="M1433" s="184"/>
    </row>
    <row r="1434" spans="1:13" s="146" customFormat="1">
      <c r="A1434" s="132"/>
      <c r="B1434" s="132"/>
      <c r="C1434" s="132"/>
      <c r="E1434" s="139"/>
      <c r="F1434" s="134"/>
      <c r="G1434" s="135"/>
      <c r="H1434" s="182"/>
      <c r="I1434" s="182"/>
      <c r="J1434" s="182"/>
      <c r="K1434" s="184"/>
      <c r="L1434" s="184"/>
      <c r="M1434" s="184"/>
    </row>
    <row r="1435" spans="1:13" s="146" customFormat="1">
      <c r="A1435" s="132"/>
      <c r="B1435" s="132"/>
      <c r="C1435" s="132"/>
      <c r="E1435" s="139"/>
      <c r="F1435" s="134"/>
      <c r="G1435" s="135"/>
      <c r="H1435" s="182"/>
      <c r="I1435" s="182"/>
      <c r="J1435" s="182"/>
      <c r="K1435" s="184"/>
      <c r="L1435" s="184"/>
      <c r="M1435" s="184"/>
    </row>
    <row r="1436" spans="1:13" s="146" customFormat="1">
      <c r="A1436" s="132"/>
      <c r="B1436" s="132"/>
      <c r="C1436" s="132"/>
      <c r="E1436" s="139"/>
      <c r="F1436" s="134"/>
      <c r="G1436" s="135"/>
      <c r="H1436" s="182"/>
      <c r="I1436" s="182"/>
      <c r="J1436" s="182"/>
      <c r="K1436" s="184"/>
      <c r="L1436" s="184"/>
      <c r="M1436" s="184"/>
    </row>
    <row r="1437" spans="1:13" s="146" customFormat="1">
      <c r="A1437" s="132"/>
      <c r="B1437" s="132"/>
      <c r="C1437" s="132"/>
      <c r="E1437" s="139"/>
      <c r="F1437" s="134"/>
      <c r="G1437" s="135"/>
      <c r="H1437" s="182"/>
      <c r="I1437" s="182"/>
      <c r="J1437" s="182"/>
      <c r="K1437" s="184"/>
      <c r="L1437" s="184"/>
      <c r="M1437" s="184"/>
    </row>
    <row r="1438" spans="1:13" s="146" customFormat="1">
      <c r="A1438" s="132"/>
      <c r="B1438" s="132"/>
      <c r="C1438" s="132"/>
      <c r="E1438" s="139"/>
      <c r="F1438" s="134"/>
      <c r="G1438" s="135"/>
      <c r="H1438" s="182"/>
      <c r="I1438" s="182"/>
      <c r="J1438" s="182"/>
      <c r="K1438" s="184"/>
      <c r="L1438" s="184"/>
      <c r="M1438" s="184"/>
    </row>
    <row r="1439" spans="1:13" s="146" customFormat="1">
      <c r="A1439" s="132"/>
      <c r="B1439" s="132"/>
      <c r="C1439" s="132"/>
      <c r="E1439" s="139"/>
      <c r="F1439" s="134"/>
      <c r="G1439" s="135"/>
      <c r="H1439" s="182"/>
      <c r="I1439" s="182"/>
      <c r="J1439" s="182"/>
      <c r="K1439" s="184"/>
      <c r="L1439" s="184"/>
      <c r="M1439" s="184"/>
    </row>
    <row r="1440" spans="1:13" s="146" customFormat="1">
      <c r="A1440" s="132"/>
      <c r="B1440" s="132"/>
      <c r="C1440" s="132"/>
      <c r="E1440" s="139"/>
      <c r="F1440" s="134"/>
      <c r="G1440" s="135"/>
      <c r="H1440" s="182"/>
      <c r="I1440" s="182"/>
      <c r="J1440" s="182"/>
      <c r="K1440" s="184"/>
      <c r="L1440" s="184"/>
      <c r="M1440" s="184"/>
    </row>
    <row r="1441" spans="1:13" s="146" customFormat="1">
      <c r="A1441" s="132"/>
      <c r="B1441" s="132"/>
      <c r="C1441" s="132"/>
      <c r="E1441" s="139"/>
      <c r="F1441" s="134"/>
      <c r="G1441" s="135"/>
      <c r="H1441" s="182"/>
      <c r="I1441" s="182"/>
      <c r="J1441" s="182"/>
      <c r="K1441" s="184"/>
      <c r="L1441" s="184"/>
      <c r="M1441" s="184"/>
    </row>
    <row r="1442" spans="1:13" s="146" customFormat="1">
      <c r="A1442" s="132"/>
      <c r="B1442" s="132"/>
      <c r="C1442" s="132"/>
      <c r="E1442" s="139"/>
      <c r="F1442" s="134"/>
      <c r="G1442" s="135"/>
      <c r="H1442" s="182"/>
      <c r="I1442" s="182"/>
      <c r="J1442" s="182"/>
      <c r="K1442" s="184"/>
      <c r="L1442" s="184"/>
      <c r="M1442" s="184"/>
    </row>
    <row r="1443" spans="1:13" s="146" customFormat="1">
      <c r="A1443" s="132"/>
      <c r="B1443" s="132"/>
      <c r="C1443" s="132"/>
      <c r="E1443" s="139"/>
      <c r="F1443" s="134"/>
      <c r="G1443" s="135"/>
      <c r="H1443" s="182"/>
      <c r="I1443" s="182"/>
      <c r="J1443" s="182"/>
      <c r="K1443" s="184"/>
      <c r="L1443" s="184"/>
      <c r="M1443" s="184"/>
    </row>
    <row r="1444" spans="1:13" s="146" customFormat="1">
      <c r="A1444" s="132"/>
      <c r="B1444" s="132"/>
      <c r="C1444" s="132"/>
      <c r="E1444" s="139"/>
      <c r="F1444" s="134"/>
      <c r="G1444" s="135"/>
      <c r="H1444" s="182"/>
      <c r="I1444" s="182"/>
      <c r="J1444" s="182"/>
      <c r="K1444" s="184"/>
      <c r="L1444" s="184"/>
      <c r="M1444" s="184"/>
    </row>
    <row r="1445" spans="1:13" s="146" customFormat="1">
      <c r="A1445" s="132"/>
      <c r="B1445" s="132"/>
      <c r="C1445" s="132"/>
      <c r="E1445" s="139"/>
      <c r="F1445" s="134"/>
      <c r="G1445" s="135"/>
      <c r="H1445" s="182"/>
      <c r="I1445" s="182"/>
      <c r="J1445" s="182"/>
      <c r="K1445" s="184"/>
      <c r="L1445" s="184"/>
      <c r="M1445" s="184"/>
    </row>
    <row r="1446" spans="1:13" s="146" customFormat="1">
      <c r="A1446" s="132"/>
      <c r="B1446" s="132"/>
      <c r="C1446" s="132"/>
      <c r="E1446" s="139"/>
      <c r="F1446" s="134"/>
      <c r="G1446" s="135"/>
      <c r="H1446" s="182"/>
      <c r="I1446" s="182"/>
      <c r="J1446" s="182"/>
      <c r="K1446" s="184"/>
      <c r="L1446" s="184"/>
      <c r="M1446" s="184"/>
    </row>
    <row r="1447" spans="1:13" s="146" customFormat="1">
      <c r="A1447" s="132"/>
      <c r="B1447" s="132"/>
      <c r="C1447" s="132"/>
      <c r="E1447" s="139"/>
      <c r="F1447" s="134"/>
      <c r="G1447" s="135"/>
      <c r="H1447" s="182"/>
      <c r="I1447" s="182"/>
      <c r="J1447" s="182"/>
      <c r="K1447" s="184"/>
      <c r="L1447" s="184"/>
      <c r="M1447" s="184"/>
    </row>
    <row r="1448" spans="1:13" s="146" customFormat="1">
      <c r="A1448" s="132"/>
      <c r="B1448" s="132"/>
      <c r="C1448" s="132"/>
      <c r="E1448" s="139"/>
      <c r="F1448" s="134"/>
      <c r="G1448" s="135"/>
      <c r="H1448" s="182"/>
      <c r="I1448" s="182"/>
      <c r="J1448" s="182"/>
      <c r="K1448" s="184"/>
      <c r="L1448" s="184"/>
      <c r="M1448" s="184"/>
    </row>
    <row r="1449" spans="1:13" s="146" customFormat="1">
      <c r="A1449" s="132"/>
      <c r="B1449" s="132"/>
      <c r="C1449" s="132"/>
      <c r="E1449" s="139"/>
      <c r="F1449" s="134"/>
      <c r="G1449" s="135"/>
      <c r="H1449" s="182"/>
      <c r="I1449" s="182"/>
      <c r="J1449" s="182"/>
      <c r="K1449" s="184"/>
      <c r="L1449" s="184"/>
      <c r="M1449" s="184"/>
    </row>
    <row r="1450" spans="1:13" s="146" customFormat="1">
      <c r="A1450" s="132"/>
      <c r="B1450" s="132"/>
      <c r="C1450" s="132"/>
      <c r="E1450" s="139"/>
      <c r="F1450" s="134"/>
      <c r="G1450" s="135"/>
      <c r="H1450" s="182"/>
      <c r="I1450" s="182"/>
      <c r="J1450" s="182"/>
      <c r="K1450" s="184"/>
      <c r="L1450" s="184"/>
      <c r="M1450" s="184"/>
    </row>
    <row r="1451" spans="1:13" s="146" customFormat="1">
      <c r="A1451" s="132"/>
      <c r="B1451" s="132"/>
      <c r="C1451" s="132"/>
      <c r="E1451" s="139"/>
      <c r="F1451" s="134"/>
      <c r="G1451" s="135"/>
      <c r="H1451" s="182"/>
      <c r="I1451" s="182"/>
      <c r="J1451" s="182"/>
      <c r="K1451" s="184"/>
      <c r="L1451" s="184"/>
      <c r="M1451" s="184"/>
    </row>
    <row r="1452" spans="1:13" s="146" customFormat="1">
      <c r="A1452" s="132"/>
      <c r="B1452" s="132"/>
      <c r="C1452" s="132"/>
      <c r="E1452" s="139"/>
      <c r="F1452" s="134"/>
      <c r="G1452" s="135"/>
      <c r="H1452" s="182"/>
      <c r="I1452" s="182"/>
      <c r="J1452" s="182"/>
      <c r="K1452" s="184"/>
      <c r="L1452" s="184"/>
      <c r="M1452" s="184"/>
    </row>
    <row r="1453" spans="1:13" s="146" customFormat="1">
      <c r="A1453" s="132"/>
      <c r="B1453" s="132"/>
      <c r="C1453" s="132"/>
      <c r="E1453" s="139"/>
      <c r="F1453" s="134"/>
      <c r="G1453" s="135"/>
      <c r="H1453" s="182"/>
      <c r="I1453" s="182"/>
      <c r="J1453" s="182"/>
      <c r="K1453" s="184"/>
      <c r="L1453" s="184"/>
      <c r="M1453" s="184"/>
    </row>
    <row r="1454" spans="1:13" s="146" customFormat="1">
      <c r="A1454" s="132"/>
      <c r="B1454" s="132"/>
      <c r="C1454" s="132"/>
      <c r="E1454" s="139"/>
      <c r="F1454" s="134"/>
      <c r="G1454" s="135"/>
      <c r="H1454" s="182"/>
      <c r="I1454" s="182"/>
      <c r="J1454" s="182"/>
      <c r="K1454" s="184"/>
      <c r="L1454" s="184"/>
      <c r="M1454" s="184"/>
    </row>
    <row r="1455" spans="1:13" s="146" customFormat="1">
      <c r="A1455" s="132"/>
      <c r="B1455" s="132"/>
      <c r="C1455" s="132"/>
      <c r="E1455" s="139"/>
      <c r="F1455" s="134"/>
      <c r="G1455" s="135"/>
      <c r="H1455" s="182"/>
      <c r="I1455" s="182"/>
      <c r="J1455" s="182"/>
      <c r="K1455" s="184"/>
      <c r="L1455" s="184"/>
      <c r="M1455" s="184"/>
    </row>
    <row r="1456" spans="1:13" s="146" customFormat="1">
      <c r="A1456" s="132"/>
      <c r="B1456" s="132"/>
      <c r="C1456" s="132"/>
      <c r="E1456" s="139"/>
      <c r="F1456" s="134"/>
      <c r="G1456" s="135"/>
      <c r="H1456" s="182"/>
      <c r="I1456" s="182"/>
      <c r="J1456" s="182"/>
      <c r="K1456" s="184"/>
      <c r="L1456" s="184"/>
      <c r="M1456" s="184"/>
    </row>
    <row r="1457" spans="1:13" s="146" customFormat="1">
      <c r="A1457" s="132"/>
      <c r="B1457" s="132"/>
      <c r="C1457" s="132"/>
      <c r="E1457" s="139"/>
      <c r="F1457" s="134"/>
      <c r="G1457" s="135"/>
      <c r="H1457" s="182"/>
      <c r="I1457" s="182"/>
      <c r="J1457" s="182"/>
      <c r="K1457" s="184"/>
      <c r="L1457" s="184"/>
      <c r="M1457" s="184"/>
    </row>
    <row r="1458" spans="1:13" s="146" customFormat="1">
      <c r="A1458" s="132"/>
      <c r="B1458" s="132"/>
      <c r="C1458" s="132"/>
      <c r="E1458" s="139"/>
      <c r="F1458" s="134"/>
      <c r="G1458" s="135"/>
      <c r="H1458" s="182"/>
      <c r="I1458" s="182"/>
      <c r="J1458" s="182"/>
      <c r="K1458" s="184"/>
      <c r="L1458" s="184"/>
      <c r="M1458" s="184"/>
    </row>
    <row r="1459" spans="1:13" s="146" customFormat="1">
      <c r="A1459" s="132"/>
      <c r="B1459" s="132"/>
      <c r="C1459" s="132"/>
      <c r="E1459" s="139"/>
      <c r="F1459" s="134"/>
      <c r="G1459" s="135"/>
      <c r="H1459" s="182"/>
      <c r="I1459" s="182"/>
      <c r="J1459" s="182"/>
      <c r="K1459" s="184"/>
      <c r="L1459" s="184"/>
      <c r="M1459" s="184"/>
    </row>
    <row r="1460" spans="1:13" s="146" customFormat="1">
      <c r="A1460" s="132"/>
      <c r="B1460" s="132"/>
      <c r="C1460" s="132"/>
      <c r="E1460" s="139"/>
      <c r="F1460" s="134"/>
      <c r="G1460" s="135"/>
      <c r="H1460" s="182"/>
      <c r="I1460" s="182"/>
      <c r="J1460" s="182"/>
      <c r="K1460" s="184"/>
      <c r="L1460" s="184"/>
      <c r="M1460" s="184"/>
    </row>
    <row r="1461" spans="1:13" s="146" customFormat="1">
      <c r="A1461" s="132"/>
      <c r="B1461" s="132"/>
      <c r="C1461" s="132"/>
      <c r="E1461" s="139"/>
      <c r="F1461" s="134"/>
      <c r="G1461" s="135"/>
      <c r="H1461" s="182"/>
      <c r="I1461" s="182"/>
      <c r="J1461" s="182"/>
      <c r="K1461" s="184"/>
      <c r="L1461" s="184"/>
      <c r="M1461" s="184"/>
    </row>
    <row r="1462" spans="1:13" s="146" customFormat="1">
      <c r="A1462" s="132"/>
      <c r="B1462" s="132"/>
      <c r="C1462" s="132"/>
      <c r="E1462" s="139"/>
      <c r="F1462" s="134"/>
      <c r="G1462" s="135"/>
      <c r="H1462" s="182"/>
      <c r="I1462" s="182"/>
      <c r="J1462" s="182"/>
      <c r="K1462" s="184"/>
      <c r="L1462" s="184"/>
      <c r="M1462" s="184"/>
    </row>
    <row r="1463" spans="1:13" s="146" customFormat="1">
      <c r="A1463" s="132"/>
      <c r="B1463" s="132"/>
      <c r="C1463" s="132"/>
      <c r="E1463" s="139"/>
      <c r="F1463" s="134"/>
      <c r="G1463" s="135"/>
      <c r="H1463" s="182"/>
      <c r="I1463" s="182"/>
      <c r="J1463" s="182"/>
      <c r="K1463" s="184"/>
      <c r="L1463" s="184"/>
      <c r="M1463" s="184"/>
    </row>
    <row r="1464" spans="1:13" s="146" customFormat="1">
      <c r="A1464" s="132"/>
      <c r="B1464" s="132"/>
      <c r="C1464" s="132"/>
      <c r="E1464" s="139"/>
      <c r="F1464" s="134"/>
      <c r="G1464" s="135"/>
      <c r="H1464" s="182"/>
      <c r="I1464" s="182"/>
      <c r="J1464" s="182"/>
      <c r="K1464" s="184"/>
      <c r="L1464" s="184"/>
      <c r="M1464" s="184"/>
    </row>
    <row r="1465" spans="1:13" s="146" customFormat="1">
      <c r="A1465" s="132"/>
      <c r="B1465" s="132"/>
      <c r="C1465" s="132"/>
      <c r="E1465" s="139"/>
      <c r="F1465" s="134"/>
      <c r="G1465" s="135"/>
      <c r="H1465" s="182"/>
      <c r="I1465" s="182"/>
      <c r="J1465" s="182"/>
      <c r="K1465" s="184"/>
      <c r="L1465" s="184"/>
      <c r="M1465" s="184"/>
    </row>
    <row r="1466" spans="1:13" s="146" customFormat="1">
      <c r="A1466" s="132"/>
      <c r="B1466" s="132"/>
      <c r="C1466" s="132"/>
      <c r="E1466" s="139"/>
      <c r="F1466" s="134"/>
      <c r="G1466" s="135"/>
      <c r="H1466" s="182"/>
      <c r="I1466" s="182"/>
      <c r="J1466" s="182"/>
      <c r="K1466" s="184"/>
      <c r="L1466" s="184"/>
      <c r="M1466" s="184"/>
    </row>
    <row r="1467" spans="1:13" s="146" customFormat="1">
      <c r="A1467" s="132"/>
      <c r="B1467" s="132"/>
      <c r="C1467" s="132"/>
      <c r="E1467" s="139"/>
      <c r="F1467" s="134"/>
      <c r="G1467" s="135"/>
      <c r="H1467" s="182"/>
      <c r="I1467" s="182"/>
      <c r="J1467" s="182"/>
      <c r="K1467" s="184"/>
      <c r="L1467" s="184"/>
      <c r="M1467" s="184"/>
    </row>
    <row r="1468" spans="1:13" s="146" customFormat="1">
      <c r="A1468" s="132"/>
      <c r="B1468" s="132"/>
      <c r="C1468" s="132"/>
      <c r="E1468" s="139"/>
      <c r="F1468" s="134"/>
      <c r="G1468" s="135"/>
      <c r="H1468" s="182"/>
      <c r="I1468" s="182"/>
      <c r="J1468" s="182"/>
      <c r="K1468" s="184"/>
      <c r="L1468" s="184"/>
      <c r="M1468" s="184"/>
    </row>
    <row r="1469" spans="1:13" s="146" customFormat="1">
      <c r="A1469" s="132"/>
      <c r="B1469" s="132"/>
      <c r="C1469" s="132"/>
      <c r="E1469" s="139"/>
      <c r="F1469" s="134"/>
      <c r="G1469" s="135"/>
      <c r="H1469" s="182"/>
      <c r="I1469" s="182"/>
      <c r="J1469" s="182"/>
      <c r="K1469" s="184"/>
      <c r="L1469" s="184"/>
      <c r="M1469" s="184"/>
    </row>
    <row r="1470" spans="1:13" s="146" customFormat="1">
      <c r="A1470" s="132"/>
      <c r="B1470" s="132"/>
      <c r="C1470" s="132"/>
      <c r="E1470" s="139"/>
      <c r="F1470" s="134"/>
      <c r="G1470" s="135"/>
      <c r="H1470" s="182"/>
      <c r="I1470" s="182"/>
      <c r="J1470" s="182"/>
      <c r="K1470" s="184"/>
      <c r="L1470" s="184"/>
      <c r="M1470" s="184"/>
    </row>
    <row r="1471" spans="1:13" s="146" customFormat="1">
      <c r="A1471" s="132"/>
      <c r="B1471" s="132"/>
      <c r="C1471" s="132"/>
      <c r="E1471" s="139"/>
      <c r="F1471" s="134"/>
      <c r="G1471" s="135"/>
      <c r="H1471" s="182"/>
      <c r="I1471" s="182"/>
      <c r="J1471" s="182"/>
      <c r="K1471" s="184"/>
      <c r="L1471" s="184"/>
      <c r="M1471" s="184"/>
    </row>
    <row r="1472" spans="1:13" s="146" customFormat="1">
      <c r="A1472" s="132"/>
      <c r="B1472" s="132"/>
      <c r="C1472" s="132"/>
      <c r="E1472" s="139"/>
      <c r="F1472" s="134"/>
      <c r="G1472" s="135"/>
      <c r="H1472" s="182"/>
      <c r="I1472" s="182"/>
      <c r="J1472" s="182"/>
      <c r="K1472" s="184"/>
      <c r="L1472" s="184"/>
      <c r="M1472" s="184"/>
    </row>
    <row r="1473" spans="1:13" s="146" customFormat="1">
      <c r="A1473" s="132"/>
      <c r="B1473" s="132"/>
      <c r="C1473" s="132"/>
      <c r="E1473" s="139"/>
      <c r="F1473" s="134"/>
      <c r="G1473" s="135"/>
      <c r="H1473" s="182"/>
      <c r="I1473" s="182"/>
      <c r="J1473" s="182"/>
      <c r="K1473" s="184"/>
      <c r="L1473" s="184"/>
      <c r="M1473" s="184"/>
    </row>
    <row r="1474" spans="1:13" s="146" customFormat="1">
      <c r="A1474" s="132"/>
      <c r="B1474" s="132"/>
      <c r="C1474" s="132"/>
      <c r="E1474" s="139"/>
      <c r="F1474" s="134"/>
      <c r="G1474" s="135"/>
      <c r="H1474" s="182"/>
      <c r="I1474" s="182"/>
      <c r="J1474" s="182"/>
      <c r="K1474" s="184"/>
      <c r="L1474" s="184"/>
      <c r="M1474" s="184"/>
    </row>
    <row r="1475" spans="1:13" s="146" customFormat="1">
      <c r="A1475" s="132"/>
      <c r="B1475" s="132"/>
      <c r="C1475" s="132"/>
      <c r="E1475" s="139"/>
      <c r="F1475" s="134"/>
      <c r="G1475" s="135"/>
      <c r="H1475" s="182"/>
      <c r="I1475" s="182"/>
      <c r="J1475" s="182"/>
      <c r="K1475" s="184"/>
      <c r="L1475" s="184"/>
      <c r="M1475" s="184"/>
    </row>
    <row r="1476" spans="1:13" s="146" customFormat="1">
      <c r="A1476" s="132"/>
      <c r="B1476" s="132"/>
      <c r="C1476" s="132"/>
      <c r="E1476" s="139"/>
      <c r="F1476" s="134"/>
      <c r="G1476" s="135"/>
      <c r="H1476" s="182"/>
      <c r="I1476" s="182"/>
      <c r="J1476" s="182"/>
      <c r="K1476" s="184"/>
      <c r="L1476" s="184"/>
      <c r="M1476" s="184"/>
    </row>
    <row r="1477" spans="1:13" s="146" customFormat="1">
      <c r="A1477" s="132"/>
      <c r="B1477" s="132"/>
      <c r="C1477" s="132"/>
      <c r="E1477" s="139"/>
      <c r="F1477" s="134"/>
      <c r="G1477" s="135"/>
      <c r="H1477" s="182"/>
      <c r="I1477" s="182"/>
      <c r="J1477" s="182"/>
      <c r="K1477" s="184"/>
      <c r="L1477" s="184"/>
      <c r="M1477" s="184"/>
    </row>
    <row r="1478" spans="1:13" s="146" customFormat="1">
      <c r="A1478" s="132"/>
      <c r="B1478" s="132"/>
      <c r="C1478" s="132"/>
      <c r="E1478" s="139"/>
      <c r="F1478" s="134"/>
      <c r="G1478" s="135"/>
      <c r="H1478" s="182"/>
      <c r="I1478" s="182"/>
      <c r="J1478" s="182"/>
      <c r="K1478" s="184"/>
      <c r="L1478" s="184"/>
      <c r="M1478" s="184"/>
    </row>
    <row r="1479" spans="1:13" s="146" customFormat="1">
      <c r="A1479" s="132"/>
      <c r="B1479" s="132"/>
      <c r="C1479" s="132"/>
      <c r="E1479" s="139"/>
      <c r="F1479" s="134"/>
      <c r="G1479" s="135"/>
      <c r="H1479" s="182"/>
      <c r="I1479" s="182"/>
      <c r="J1479" s="182"/>
      <c r="K1479" s="184"/>
      <c r="L1479" s="184"/>
      <c r="M1479" s="184"/>
    </row>
    <row r="1480" spans="1:13" s="146" customFormat="1">
      <c r="A1480" s="132"/>
      <c r="B1480" s="132"/>
      <c r="C1480" s="132"/>
      <c r="E1480" s="139"/>
      <c r="F1480" s="134"/>
      <c r="G1480" s="135"/>
      <c r="H1480" s="182"/>
      <c r="I1480" s="182"/>
      <c r="J1480" s="182"/>
      <c r="K1480" s="184"/>
      <c r="L1480" s="184"/>
      <c r="M1480" s="184"/>
    </row>
    <row r="1481" spans="1:13" s="146" customFormat="1">
      <c r="A1481" s="132"/>
      <c r="B1481" s="132"/>
      <c r="C1481" s="132"/>
      <c r="E1481" s="139"/>
      <c r="F1481" s="134"/>
      <c r="G1481" s="135"/>
      <c r="H1481" s="182"/>
      <c r="I1481" s="182"/>
      <c r="J1481" s="182"/>
      <c r="K1481" s="184"/>
      <c r="L1481" s="184"/>
      <c r="M1481" s="184"/>
    </row>
    <row r="1482" spans="1:13" s="146" customFormat="1">
      <c r="A1482" s="132"/>
      <c r="B1482" s="132"/>
      <c r="C1482" s="132"/>
      <c r="E1482" s="139"/>
      <c r="F1482" s="134"/>
      <c r="G1482" s="135"/>
      <c r="H1482" s="182"/>
      <c r="I1482" s="182"/>
      <c r="J1482" s="182"/>
      <c r="K1482" s="184"/>
      <c r="L1482" s="184"/>
      <c r="M1482" s="184"/>
    </row>
    <row r="1483" spans="1:13" s="146" customFormat="1">
      <c r="A1483" s="132"/>
      <c r="B1483" s="132"/>
      <c r="C1483" s="132"/>
      <c r="E1483" s="139"/>
      <c r="F1483" s="134"/>
      <c r="G1483" s="135"/>
      <c r="H1483" s="182"/>
      <c r="I1483" s="182"/>
      <c r="J1483" s="182"/>
      <c r="K1483" s="184"/>
      <c r="L1483" s="184"/>
      <c r="M1483" s="184"/>
    </row>
    <row r="1484" spans="1:13" s="146" customFormat="1">
      <c r="A1484" s="132"/>
      <c r="B1484" s="132"/>
      <c r="C1484" s="132"/>
      <c r="E1484" s="139"/>
      <c r="F1484" s="134"/>
      <c r="G1484" s="135"/>
      <c r="H1484" s="182"/>
      <c r="I1484" s="182"/>
      <c r="J1484" s="182"/>
      <c r="K1484" s="184"/>
      <c r="L1484" s="184"/>
      <c r="M1484" s="184"/>
    </row>
    <row r="1485" spans="1:13" s="146" customFormat="1">
      <c r="A1485" s="132"/>
      <c r="B1485" s="132"/>
      <c r="C1485" s="132"/>
      <c r="E1485" s="139"/>
      <c r="F1485" s="134"/>
      <c r="G1485" s="135"/>
      <c r="H1485" s="182"/>
      <c r="I1485" s="182"/>
      <c r="J1485" s="182"/>
      <c r="K1485" s="184"/>
      <c r="L1485" s="184"/>
      <c r="M1485" s="184"/>
    </row>
    <row r="1486" spans="1:13" s="146" customFormat="1">
      <c r="A1486" s="132"/>
      <c r="B1486" s="132"/>
      <c r="C1486" s="132"/>
      <c r="E1486" s="139"/>
      <c r="F1486" s="134"/>
      <c r="G1486" s="135"/>
      <c r="H1486" s="182"/>
      <c r="I1486" s="182"/>
      <c r="J1486" s="182"/>
      <c r="K1486" s="184"/>
      <c r="L1486" s="184"/>
      <c r="M1486" s="184"/>
    </row>
    <row r="1487" spans="1:13" s="146" customFormat="1">
      <c r="A1487" s="132"/>
      <c r="B1487" s="132"/>
      <c r="C1487" s="132"/>
      <c r="E1487" s="139"/>
      <c r="F1487" s="134"/>
      <c r="G1487" s="135"/>
      <c r="H1487" s="182"/>
      <c r="I1487" s="182"/>
      <c r="J1487" s="182"/>
      <c r="K1487" s="184"/>
      <c r="L1487" s="184"/>
      <c r="M1487" s="184"/>
    </row>
    <row r="1488" spans="1:13" s="146" customFormat="1">
      <c r="A1488" s="132"/>
      <c r="B1488" s="132"/>
      <c r="C1488" s="132"/>
      <c r="E1488" s="139"/>
      <c r="F1488" s="134"/>
      <c r="G1488" s="135"/>
      <c r="H1488" s="182"/>
      <c r="I1488" s="182"/>
      <c r="J1488" s="182"/>
      <c r="K1488" s="184"/>
      <c r="L1488" s="184"/>
      <c r="M1488" s="184"/>
    </row>
    <row r="1489" spans="1:13" s="146" customFormat="1">
      <c r="A1489" s="132"/>
      <c r="B1489" s="132"/>
      <c r="C1489" s="132"/>
      <c r="E1489" s="139"/>
      <c r="F1489" s="134"/>
      <c r="G1489" s="135"/>
      <c r="H1489" s="182"/>
      <c r="I1489" s="182"/>
      <c r="J1489" s="182"/>
      <c r="K1489" s="184"/>
      <c r="L1489" s="184"/>
      <c r="M1489" s="184"/>
    </row>
    <row r="1490" spans="1:13" s="146" customFormat="1">
      <c r="A1490" s="132"/>
      <c r="B1490" s="132"/>
      <c r="C1490" s="132"/>
      <c r="E1490" s="139"/>
      <c r="F1490" s="134"/>
      <c r="G1490" s="135"/>
      <c r="H1490" s="182"/>
      <c r="I1490" s="182"/>
      <c r="J1490" s="182"/>
      <c r="K1490" s="184"/>
      <c r="L1490" s="184"/>
      <c r="M1490" s="184"/>
    </row>
    <row r="1491" spans="1:13" s="146" customFormat="1">
      <c r="A1491" s="132"/>
      <c r="B1491" s="132"/>
      <c r="C1491" s="132"/>
      <c r="E1491" s="139"/>
      <c r="F1491" s="134"/>
      <c r="G1491" s="135"/>
      <c r="H1491" s="182"/>
      <c r="I1491" s="182"/>
      <c r="J1491" s="182"/>
      <c r="K1491" s="184"/>
      <c r="L1491" s="184"/>
      <c r="M1491" s="184"/>
    </row>
    <row r="1492" spans="1:13" s="146" customFormat="1">
      <c r="A1492" s="132"/>
      <c r="B1492" s="132"/>
      <c r="C1492" s="132"/>
      <c r="E1492" s="139"/>
      <c r="F1492" s="134"/>
      <c r="G1492" s="135"/>
      <c r="H1492" s="182"/>
      <c r="I1492" s="182"/>
      <c r="J1492" s="182"/>
      <c r="K1492" s="184"/>
      <c r="L1492" s="184"/>
      <c r="M1492" s="184"/>
    </row>
    <row r="1493" spans="1:13" s="146" customFormat="1">
      <c r="A1493" s="132"/>
      <c r="B1493" s="132"/>
      <c r="C1493" s="132"/>
      <c r="E1493" s="139"/>
      <c r="F1493" s="134"/>
      <c r="G1493" s="135"/>
      <c r="H1493" s="182"/>
      <c r="I1493" s="182"/>
      <c r="J1493" s="182"/>
      <c r="K1493" s="184"/>
      <c r="L1493" s="184"/>
      <c r="M1493" s="184"/>
    </row>
    <row r="1494" spans="1:13" s="146" customFormat="1">
      <c r="A1494" s="132"/>
      <c r="B1494" s="132"/>
      <c r="C1494" s="132"/>
      <c r="E1494" s="139"/>
      <c r="F1494" s="134"/>
      <c r="G1494" s="135"/>
      <c r="H1494" s="182"/>
      <c r="I1494" s="182"/>
      <c r="J1494" s="182"/>
      <c r="K1494" s="184"/>
      <c r="L1494" s="184"/>
      <c r="M1494" s="184"/>
    </row>
    <row r="1495" spans="1:13" s="146" customFormat="1">
      <c r="A1495" s="132"/>
      <c r="B1495" s="132"/>
      <c r="C1495" s="132"/>
      <c r="E1495" s="139"/>
      <c r="F1495" s="134"/>
      <c r="G1495" s="135"/>
      <c r="H1495" s="182"/>
      <c r="I1495" s="182"/>
      <c r="J1495" s="182"/>
      <c r="K1495" s="184"/>
      <c r="L1495" s="184"/>
      <c r="M1495" s="184"/>
    </row>
    <row r="1496" spans="1:13" s="146" customFormat="1">
      <c r="A1496" s="132"/>
      <c r="B1496" s="132"/>
      <c r="C1496" s="132"/>
      <c r="E1496" s="139"/>
      <c r="F1496" s="134"/>
      <c r="G1496" s="135"/>
      <c r="H1496" s="182"/>
      <c r="I1496" s="182"/>
      <c r="J1496" s="182"/>
      <c r="K1496" s="184"/>
      <c r="L1496" s="184"/>
      <c r="M1496" s="184"/>
    </row>
    <row r="1497" spans="1:13" s="146" customFormat="1">
      <c r="A1497" s="132"/>
      <c r="B1497" s="132"/>
      <c r="C1497" s="132"/>
      <c r="E1497" s="139"/>
      <c r="F1497" s="134"/>
      <c r="G1497" s="135"/>
      <c r="H1497" s="182"/>
      <c r="I1497" s="182"/>
      <c r="J1497" s="182"/>
      <c r="K1497" s="184"/>
      <c r="L1497" s="184"/>
      <c r="M1497" s="184"/>
    </row>
    <row r="1498" spans="1:13" s="146" customFormat="1">
      <c r="A1498" s="132"/>
      <c r="B1498" s="132"/>
      <c r="C1498" s="132"/>
      <c r="E1498" s="139"/>
      <c r="F1498" s="134"/>
      <c r="G1498" s="135"/>
      <c r="H1498" s="182"/>
      <c r="I1498" s="182"/>
      <c r="J1498" s="182"/>
      <c r="K1498" s="184"/>
      <c r="L1498" s="184"/>
      <c r="M1498" s="184"/>
    </row>
    <row r="1499" spans="1:13" s="146" customFormat="1">
      <c r="A1499" s="132"/>
      <c r="B1499" s="132"/>
      <c r="C1499" s="132"/>
      <c r="E1499" s="139"/>
      <c r="F1499" s="134"/>
      <c r="G1499" s="135"/>
      <c r="H1499" s="182"/>
      <c r="I1499" s="182"/>
      <c r="J1499" s="182"/>
      <c r="K1499" s="184"/>
      <c r="L1499" s="184"/>
      <c r="M1499" s="184"/>
    </row>
    <row r="1500" spans="1:13" s="146" customFormat="1">
      <c r="A1500" s="132"/>
      <c r="B1500" s="132"/>
      <c r="C1500" s="132"/>
      <c r="E1500" s="139"/>
      <c r="F1500" s="134"/>
      <c r="G1500" s="135"/>
      <c r="H1500" s="182"/>
      <c r="I1500" s="182"/>
      <c r="J1500" s="182"/>
      <c r="K1500" s="184"/>
      <c r="L1500" s="184"/>
      <c r="M1500" s="184"/>
    </row>
    <row r="1501" spans="1:13" s="146" customFormat="1">
      <c r="A1501" s="132"/>
      <c r="B1501" s="132"/>
      <c r="C1501" s="132"/>
      <c r="E1501" s="139"/>
      <c r="F1501" s="134"/>
      <c r="G1501" s="135"/>
      <c r="H1501" s="182"/>
      <c r="I1501" s="182"/>
      <c r="J1501" s="182"/>
      <c r="K1501" s="184"/>
      <c r="L1501" s="184"/>
      <c r="M1501" s="184"/>
    </row>
    <row r="1502" spans="1:13" s="146" customFormat="1">
      <c r="A1502" s="132"/>
      <c r="B1502" s="132"/>
      <c r="C1502" s="132"/>
      <c r="E1502" s="139"/>
      <c r="F1502" s="134"/>
      <c r="G1502" s="135"/>
      <c r="H1502" s="182"/>
      <c r="I1502" s="182"/>
      <c r="J1502" s="182"/>
      <c r="K1502" s="184"/>
      <c r="L1502" s="184"/>
      <c r="M1502" s="184"/>
    </row>
    <row r="1503" spans="1:13" s="146" customFormat="1">
      <c r="A1503" s="132"/>
      <c r="B1503" s="132"/>
      <c r="C1503" s="132"/>
      <c r="E1503" s="139"/>
      <c r="F1503" s="134"/>
      <c r="G1503" s="135"/>
      <c r="H1503" s="182"/>
      <c r="I1503" s="182"/>
      <c r="J1503" s="182"/>
      <c r="K1503" s="184"/>
      <c r="L1503" s="184"/>
      <c r="M1503" s="184"/>
    </row>
    <row r="1504" spans="1:13" s="146" customFormat="1">
      <c r="A1504" s="132"/>
      <c r="B1504" s="132"/>
      <c r="C1504" s="132"/>
      <c r="E1504" s="139"/>
      <c r="F1504" s="134"/>
      <c r="G1504" s="135"/>
      <c r="H1504" s="182"/>
      <c r="I1504" s="182"/>
      <c r="J1504" s="182"/>
      <c r="K1504" s="184"/>
      <c r="L1504" s="184"/>
      <c r="M1504" s="184"/>
    </row>
    <row r="1505" spans="1:13" s="146" customFormat="1">
      <c r="A1505" s="132"/>
      <c r="B1505" s="132"/>
      <c r="C1505" s="132"/>
      <c r="E1505" s="139"/>
      <c r="F1505" s="134"/>
      <c r="G1505" s="135"/>
      <c r="H1505" s="182"/>
      <c r="I1505" s="182"/>
      <c r="J1505" s="182"/>
      <c r="K1505" s="184"/>
      <c r="L1505" s="184"/>
      <c r="M1505" s="184"/>
    </row>
    <row r="1506" spans="1:13" s="146" customFormat="1">
      <c r="A1506" s="132"/>
      <c r="B1506" s="132"/>
      <c r="C1506" s="132"/>
      <c r="E1506" s="139"/>
      <c r="F1506" s="134"/>
      <c r="G1506" s="135"/>
      <c r="H1506" s="182"/>
      <c r="I1506" s="182"/>
      <c r="J1506" s="182"/>
      <c r="K1506" s="184"/>
      <c r="L1506" s="184"/>
      <c r="M1506" s="184"/>
    </row>
    <row r="1507" spans="1:13" s="146" customFormat="1">
      <c r="A1507" s="132"/>
      <c r="B1507" s="132"/>
      <c r="C1507" s="132"/>
      <c r="E1507" s="139"/>
      <c r="F1507" s="134"/>
      <c r="G1507" s="135"/>
      <c r="H1507" s="182"/>
      <c r="I1507" s="182"/>
      <c r="J1507" s="182"/>
      <c r="K1507" s="184"/>
      <c r="L1507" s="184"/>
      <c r="M1507" s="184"/>
    </row>
    <row r="1508" spans="1:13" s="146" customFormat="1">
      <c r="A1508" s="132"/>
      <c r="B1508" s="132"/>
      <c r="C1508" s="132"/>
      <c r="E1508" s="139"/>
      <c r="F1508" s="134"/>
      <c r="G1508" s="135"/>
      <c r="H1508" s="182"/>
      <c r="I1508" s="182"/>
      <c r="J1508" s="182"/>
      <c r="K1508" s="184"/>
      <c r="L1508" s="184"/>
      <c r="M1508" s="184"/>
    </row>
    <row r="1509" spans="1:13" s="146" customFormat="1">
      <c r="A1509" s="132"/>
      <c r="B1509" s="132"/>
      <c r="C1509" s="132"/>
      <c r="E1509" s="139"/>
      <c r="F1509" s="134"/>
      <c r="G1509" s="135"/>
      <c r="H1509" s="182"/>
      <c r="I1509" s="182"/>
      <c r="J1509" s="182"/>
      <c r="K1509" s="184"/>
      <c r="L1509" s="184"/>
      <c r="M1509" s="184"/>
    </row>
    <row r="1510" spans="1:13" s="146" customFormat="1">
      <c r="A1510" s="132"/>
      <c r="B1510" s="132"/>
      <c r="C1510" s="132"/>
      <c r="E1510" s="139"/>
      <c r="F1510" s="134"/>
      <c r="G1510" s="135"/>
      <c r="H1510" s="182"/>
      <c r="I1510" s="182"/>
      <c r="J1510" s="182"/>
      <c r="K1510" s="184"/>
      <c r="L1510" s="184"/>
      <c r="M1510" s="184"/>
    </row>
    <row r="1511" spans="1:13" s="146" customFormat="1">
      <c r="A1511" s="132"/>
      <c r="B1511" s="132"/>
      <c r="C1511" s="132"/>
      <c r="E1511" s="139"/>
      <c r="F1511" s="134"/>
      <c r="G1511" s="135"/>
      <c r="H1511" s="182"/>
      <c r="I1511" s="182"/>
      <c r="J1511" s="182"/>
      <c r="K1511" s="184"/>
      <c r="L1511" s="184"/>
      <c r="M1511" s="184"/>
    </row>
    <row r="1512" spans="1:13" s="146" customFormat="1">
      <c r="A1512" s="132"/>
      <c r="B1512" s="132"/>
      <c r="C1512" s="132"/>
      <c r="E1512" s="139"/>
      <c r="F1512" s="134"/>
      <c r="G1512" s="135"/>
      <c r="H1512" s="182"/>
      <c r="I1512" s="182"/>
      <c r="J1512" s="182"/>
      <c r="K1512" s="184"/>
      <c r="L1512" s="184"/>
      <c r="M1512" s="184"/>
    </row>
    <row r="1513" spans="1:13" s="146" customFormat="1">
      <c r="A1513" s="132"/>
      <c r="B1513" s="132"/>
      <c r="C1513" s="132"/>
      <c r="E1513" s="139"/>
      <c r="F1513" s="134"/>
      <c r="G1513" s="135"/>
      <c r="H1513" s="182"/>
      <c r="I1513" s="182"/>
      <c r="J1513" s="182"/>
      <c r="K1513" s="184"/>
      <c r="L1513" s="184"/>
      <c r="M1513" s="184"/>
    </row>
    <row r="1514" spans="1:13" s="146" customFormat="1">
      <c r="A1514" s="132"/>
      <c r="B1514" s="132"/>
      <c r="C1514" s="132"/>
      <c r="E1514" s="139"/>
      <c r="F1514" s="134"/>
      <c r="G1514" s="135"/>
      <c r="H1514" s="182"/>
      <c r="I1514" s="182"/>
      <c r="J1514" s="182"/>
      <c r="K1514" s="184"/>
      <c r="L1514" s="184"/>
      <c r="M1514" s="184"/>
    </row>
    <row r="1515" spans="1:13" s="146" customFormat="1">
      <c r="A1515" s="132"/>
      <c r="B1515" s="132"/>
      <c r="C1515" s="132"/>
      <c r="E1515" s="139"/>
      <c r="F1515" s="134"/>
      <c r="G1515" s="135"/>
      <c r="H1515" s="182"/>
      <c r="I1515" s="182"/>
      <c r="J1515" s="182"/>
      <c r="K1515" s="184"/>
      <c r="L1515" s="184"/>
      <c r="M1515" s="184"/>
    </row>
    <row r="1516" spans="1:13" s="146" customFormat="1">
      <c r="A1516" s="132"/>
      <c r="B1516" s="132"/>
      <c r="C1516" s="132"/>
      <c r="E1516" s="139"/>
      <c r="F1516" s="134"/>
      <c r="G1516" s="135"/>
      <c r="H1516" s="182"/>
      <c r="I1516" s="182"/>
      <c r="J1516" s="182"/>
      <c r="K1516" s="184"/>
      <c r="L1516" s="184"/>
      <c r="M1516" s="184"/>
    </row>
    <row r="1517" spans="1:13" s="146" customFormat="1">
      <c r="A1517" s="132"/>
      <c r="B1517" s="132"/>
      <c r="C1517" s="132"/>
      <c r="E1517" s="139"/>
      <c r="F1517" s="134"/>
      <c r="G1517" s="135"/>
      <c r="H1517" s="182"/>
      <c r="I1517" s="182"/>
      <c r="J1517" s="182"/>
      <c r="K1517" s="184"/>
      <c r="L1517" s="184"/>
      <c r="M1517" s="184"/>
    </row>
    <row r="1518" spans="1:13" s="146" customFormat="1">
      <c r="A1518" s="132"/>
      <c r="B1518" s="132"/>
      <c r="C1518" s="132"/>
      <c r="E1518" s="139"/>
      <c r="F1518" s="134"/>
      <c r="G1518" s="135"/>
      <c r="H1518" s="182"/>
      <c r="I1518" s="182"/>
      <c r="J1518" s="182"/>
      <c r="K1518" s="184"/>
      <c r="L1518" s="184"/>
      <c r="M1518" s="184"/>
    </row>
    <row r="1519" spans="1:13" s="146" customFormat="1">
      <c r="A1519" s="132"/>
      <c r="B1519" s="132"/>
      <c r="C1519" s="132"/>
      <c r="E1519" s="139"/>
      <c r="F1519" s="134"/>
      <c r="G1519" s="135"/>
      <c r="H1519" s="182"/>
      <c r="I1519" s="182"/>
      <c r="J1519" s="182"/>
      <c r="K1519" s="184"/>
      <c r="L1519" s="184"/>
      <c r="M1519" s="184"/>
    </row>
    <row r="1520" spans="1:13" s="146" customFormat="1">
      <c r="A1520" s="132"/>
      <c r="B1520" s="132"/>
      <c r="C1520" s="132"/>
      <c r="E1520" s="139"/>
      <c r="F1520" s="134"/>
      <c r="G1520" s="135"/>
      <c r="H1520" s="182"/>
      <c r="I1520" s="182"/>
      <c r="J1520" s="182"/>
      <c r="K1520" s="184"/>
      <c r="L1520" s="184"/>
      <c r="M1520" s="184"/>
    </row>
    <row r="1521" spans="1:13" s="146" customFormat="1">
      <c r="A1521" s="132"/>
      <c r="B1521" s="132"/>
      <c r="C1521" s="132"/>
      <c r="E1521" s="139"/>
      <c r="F1521" s="134"/>
      <c r="G1521" s="135"/>
      <c r="H1521" s="182"/>
      <c r="I1521" s="182"/>
      <c r="J1521" s="182"/>
      <c r="K1521" s="184"/>
      <c r="L1521" s="184"/>
      <c r="M1521" s="184"/>
    </row>
    <row r="1522" spans="1:13" s="146" customFormat="1">
      <c r="A1522" s="132"/>
      <c r="B1522" s="132"/>
      <c r="C1522" s="132"/>
      <c r="E1522" s="139"/>
      <c r="F1522" s="134"/>
      <c r="G1522" s="135"/>
      <c r="H1522" s="182"/>
      <c r="I1522" s="182"/>
      <c r="J1522" s="182"/>
      <c r="K1522" s="184"/>
      <c r="L1522" s="184"/>
      <c r="M1522" s="184"/>
    </row>
    <row r="1523" spans="1:13" s="146" customFormat="1">
      <c r="A1523" s="132"/>
      <c r="B1523" s="132"/>
      <c r="C1523" s="132"/>
      <c r="E1523" s="139"/>
      <c r="F1523" s="134"/>
      <c r="G1523" s="135"/>
      <c r="H1523" s="182"/>
      <c r="I1523" s="182"/>
      <c r="J1523" s="182"/>
      <c r="K1523" s="184"/>
      <c r="L1523" s="184"/>
      <c r="M1523" s="184"/>
    </row>
    <row r="1524" spans="1:13" s="146" customFormat="1">
      <c r="A1524" s="132"/>
      <c r="B1524" s="132"/>
      <c r="C1524" s="132"/>
      <c r="E1524" s="139"/>
      <c r="F1524" s="134"/>
      <c r="G1524" s="135"/>
      <c r="H1524" s="182"/>
      <c r="I1524" s="182"/>
      <c r="J1524" s="182"/>
      <c r="K1524" s="184"/>
      <c r="L1524" s="184"/>
      <c r="M1524" s="184"/>
    </row>
    <row r="1525" spans="1:13" s="146" customFormat="1">
      <c r="A1525" s="132"/>
      <c r="B1525" s="132"/>
      <c r="C1525" s="132"/>
      <c r="E1525" s="139"/>
      <c r="F1525" s="134"/>
      <c r="G1525" s="135"/>
      <c r="H1525" s="182"/>
      <c r="I1525" s="182"/>
      <c r="J1525" s="182"/>
      <c r="K1525" s="184"/>
      <c r="L1525" s="184"/>
      <c r="M1525" s="184"/>
    </row>
    <row r="1526" spans="1:13" s="146" customFormat="1">
      <c r="A1526" s="132"/>
      <c r="B1526" s="132"/>
      <c r="C1526" s="132"/>
      <c r="E1526" s="139"/>
      <c r="F1526" s="134"/>
      <c r="G1526" s="135"/>
      <c r="H1526" s="182"/>
      <c r="I1526" s="182"/>
      <c r="J1526" s="182"/>
      <c r="K1526" s="184"/>
      <c r="L1526" s="184"/>
      <c r="M1526" s="184"/>
    </row>
    <row r="1527" spans="1:13" s="146" customFormat="1">
      <c r="A1527" s="132"/>
      <c r="B1527" s="132"/>
      <c r="C1527" s="132"/>
      <c r="E1527" s="139"/>
      <c r="F1527" s="134"/>
      <c r="G1527" s="135"/>
      <c r="H1527" s="182"/>
      <c r="I1527" s="182"/>
      <c r="J1527" s="182"/>
      <c r="K1527" s="184"/>
      <c r="L1527" s="184"/>
      <c r="M1527" s="184"/>
    </row>
    <row r="1528" spans="1:13" s="146" customFormat="1">
      <c r="A1528" s="132"/>
      <c r="B1528" s="132"/>
      <c r="C1528" s="132"/>
      <c r="E1528" s="139"/>
      <c r="F1528" s="134"/>
      <c r="G1528" s="135"/>
      <c r="H1528" s="182"/>
      <c r="I1528" s="182"/>
      <c r="J1528" s="182"/>
      <c r="K1528" s="184"/>
      <c r="L1528" s="184"/>
      <c r="M1528" s="184"/>
    </row>
    <row r="1529" spans="1:13" s="146" customFormat="1">
      <c r="A1529" s="132"/>
      <c r="B1529" s="132"/>
      <c r="C1529" s="132"/>
      <c r="E1529" s="139"/>
      <c r="F1529" s="134"/>
      <c r="G1529" s="135"/>
      <c r="H1529" s="182"/>
      <c r="I1529" s="182"/>
      <c r="J1529" s="182"/>
      <c r="K1529" s="184"/>
      <c r="L1529" s="184"/>
      <c r="M1529" s="184"/>
    </row>
    <row r="1530" spans="1:13" s="146" customFormat="1">
      <c r="A1530" s="132"/>
      <c r="B1530" s="132"/>
      <c r="C1530" s="132"/>
      <c r="E1530" s="139"/>
      <c r="F1530" s="134"/>
      <c r="G1530" s="135"/>
      <c r="H1530" s="182"/>
      <c r="I1530" s="182"/>
      <c r="J1530" s="182"/>
      <c r="K1530" s="184"/>
      <c r="L1530" s="184"/>
      <c r="M1530" s="184"/>
    </row>
    <row r="1531" spans="1:13" s="146" customFormat="1">
      <c r="A1531" s="132"/>
      <c r="B1531" s="132"/>
      <c r="C1531" s="132"/>
      <c r="E1531" s="139"/>
      <c r="F1531" s="134"/>
      <c r="G1531" s="135"/>
      <c r="H1531" s="182"/>
      <c r="I1531" s="182"/>
      <c r="J1531" s="182"/>
      <c r="K1531" s="184"/>
      <c r="L1531" s="184"/>
      <c r="M1531" s="184"/>
    </row>
    <row r="1532" spans="1:13" s="146" customFormat="1">
      <c r="A1532" s="132"/>
      <c r="B1532" s="132"/>
      <c r="C1532" s="132"/>
      <c r="E1532" s="139"/>
      <c r="F1532" s="134"/>
      <c r="G1532" s="135"/>
      <c r="H1532" s="182"/>
      <c r="I1532" s="182"/>
      <c r="J1532" s="182"/>
      <c r="K1532" s="184"/>
      <c r="L1532" s="184"/>
      <c r="M1532" s="184"/>
    </row>
    <row r="1533" spans="1:13" s="146" customFormat="1">
      <c r="A1533" s="132"/>
      <c r="B1533" s="132"/>
      <c r="C1533" s="132"/>
      <c r="E1533" s="139"/>
      <c r="F1533" s="134"/>
      <c r="G1533" s="135"/>
      <c r="H1533" s="182"/>
      <c r="I1533" s="182"/>
      <c r="J1533" s="182"/>
      <c r="K1533" s="184"/>
      <c r="L1533" s="184"/>
      <c r="M1533" s="184"/>
    </row>
    <row r="1534" spans="1:13" s="146" customFormat="1">
      <c r="A1534" s="132"/>
      <c r="B1534" s="132"/>
      <c r="C1534" s="132"/>
      <c r="E1534" s="139"/>
      <c r="F1534" s="134"/>
      <c r="G1534" s="135"/>
      <c r="H1534" s="182"/>
      <c r="I1534" s="182"/>
      <c r="J1534" s="182"/>
      <c r="K1534" s="184"/>
      <c r="L1534" s="184"/>
      <c r="M1534" s="184"/>
    </row>
    <row r="1535" spans="1:13" s="146" customFormat="1">
      <c r="A1535" s="132"/>
      <c r="B1535" s="132"/>
      <c r="C1535" s="132"/>
      <c r="E1535" s="139"/>
      <c r="F1535" s="134"/>
      <c r="G1535" s="135"/>
      <c r="H1535" s="182"/>
      <c r="I1535" s="182"/>
      <c r="J1535" s="182"/>
      <c r="K1535" s="184"/>
      <c r="L1535" s="184"/>
      <c r="M1535" s="184"/>
    </row>
    <row r="1536" spans="1:13" s="146" customFormat="1">
      <c r="A1536" s="132"/>
      <c r="B1536" s="132"/>
      <c r="C1536" s="132"/>
      <c r="E1536" s="139"/>
      <c r="F1536" s="134"/>
      <c r="G1536" s="135"/>
      <c r="H1536" s="182"/>
      <c r="I1536" s="182"/>
      <c r="J1536" s="182"/>
      <c r="K1536" s="184"/>
      <c r="L1536" s="184"/>
      <c r="M1536" s="184"/>
    </row>
    <row r="1537" spans="1:13" s="146" customFormat="1">
      <c r="A1537" s="132"/>
      <c r="B1537" s="132"/>
      <c r="C1537" s="132"/>
      <c r="E1537" s="139"/>
      <c r="F1537" s="134"/>
      <c r="G1537" s="135"/>
      <c r="H1537" s="182"/>
      <c r="I1537" s="182"/>
      <c r="J1537" s="182"/>
      <c r="K1537" s="184"/>
      <c r="L1537" s="184"/>
      <c r="M1537" s="184"/>
    </row>
    <row r="1538" spans="1:13" s="146" customFormat="1">
      <c r="A1538" s="132"/>
      <c r="B1538" s="132"/>
      <c r="C1538" s="132"/>
      <c r="E1538" s="139"/>
      <c r="F1538" s="134"/>
      <c r="G1538" s="135"/>
      <c r="H1538" s="182"/>
      <c r="I1538" s="182"/>
      <c r="J1538" s="182"/>
      <c r="K1538" s="184"/>
      <c r="L1538" s="184"/>
      <c r="M1538" s="184"/>
    </row>
    <row r="1539" spans="1:13" s="146" customFormat="1">
      <c r="A1539" s="132"/>
      <c r="B1539" s="132"/>
      <c r="C1539" s="132"/>
      <c r="E1539" s="139"/>
      <c r="F1539" s="134"/>
      <c r="G1539" s="135"/>
      <c r="H1539" s="182"/>
      <c r="I1539" s="182"/>
      <c r="J1539" s="182"/>
      <c r="K1539" s="184"/>
      <c r="L1539" s="184"/>
      <c r="M1539" s="184"/>
    </row>
    <row r="1540" spans="1:13" s="146" customFormat="1">
      <c r="A1540" s="132"/>
      <c r="B1540" s="132"/>
      <c r="C1540" s="132"/>
      <c r="E1540" s="139"/>
      <c r="F1540" s="134"/>
      <c r="G1540" s="135"/>
      <c r="H1540" s="182"/>
      <c r="I1540" s="182"/>
      <c r="J1540" s="182"/>
      <c r="K1540" s="184"/>
      <c r="L1540" s="184"/>
      <c r="M1540" s="184"/>
    </row>
    <row r="1541" spans="1:13" s="146" customFormat="1">
      <c r="A1541" s="132"/>
      <c r="B1541" s="132"/>
      <c r="C1541" s="132"/>
      <c r="E1541" s="139"/>
      <c r="F1541" s="134"/>
      <c r="G1541" s="135"/>
      <c r="H1541" s="182"/>
      <c r="I1541" s="182"/>
      <c r="J1541" s="182"/>
      <c r="K1541" s="184"/>
      <c r="L1541" s="184"/>
      <c r="M1541" s="184"/>
    </row>
    <row r="1542" spans="1:13" s="146" customFormat="1">
      <c r="A1542" s="132"/>
      <c r="B1542" s="132"/>
      <c r="C1542" s="132"/>
      <c r="E1542" s="139"/>
      <c r="F1542" s="134"/>
      <c r="G1542" s="135"/>
      <c r="H1542" s="182"/>
      <c r="I1542" s="182"/>
      <c r="J1542" s="182"/>
      <c r="K1542" s="184"/>
      <c r="L1542" s="184"/>
      <c r="M1542" s="184"/>
    </row>
    <row r="1543" spans="1:13" s="146" customFormat="1">
      <c r="A1543" s="132"/>
      <c r="B1543" s="132"/>
      <c r="C1543" s="132"/>
      <c r="E1543" s="139"/>
      <c r="F1543" s="134"/>
      <c r="G1543" s="135"/>
      <c r="H1543" s="182"/>
      <c r="I1543" s="182"/>
      <c r="J1543" s="182"/>
      <c r="K1543" s="184"/>
      <c r="L1543" s="184"/>
      <c r="M1543" s="184"/>
    </row>
    <row r="1544" spans="1:13" s="146" customFormat="1">
      <c r="A1544" s="132"/>
      <c r="B1544" s="132"/>
      <c r="C1544" s="132"/>
      <c r="E1544" s="139"/>
      <c r="F1544" s="134"/>
      <c r="G1544" s="135"/>
      <c r="H1544" s="182"/>
      <c r="I1544" s="182"/>
      <c r="J1544" s="182"/>
      <c r="K1544" s="184"/>
      <c r="L1544" s="184"/>
      <c r="M1544" s="184"/>
    </row>
    <row r="1545" spans="1:13" s="146" customFormat="1">
      <c r="A1545" s="132"/>
      <c r="B1545" s="132"/>
      <c r="C1545" s="132"/>
      <c r="E1545" s="139"/>
      <c r="F1545" s="134"/>
      <c r="G1545" s="135"/>
      <c r="H1545" s="182"/>
      <c r="I1545" s="182"/>
      <c r="J1545" s="182"/>
      <c r="K1545" s="184"/>
      <c r="L1545" s="184"/>
      <c r="M1545" s="184"/>
    </row>
    <row r="1546" spans="1:13" s="146" customFormat="1">
      <c r="A1546" s="132"/>
      <c r="B1546" s="132"/>
      <c r="C1546" s="132"/>
      <c r="E1546" s="139"/>
      <c r="F1546" s="134"/>
      <c r="G1546" s="135"/>
      <c r="H1546" s="182"/>
      <c r="I1546" s="182"/>
      <c r="J1546" s="182"/>
      <c r="K1546" s="184"/>
      <c r="L1546" s="184"/>
      <c r="M1546" s="184"/>
    </row>
    <row r="1547" spans="1:13" s="146" customFormat="1">
      <c r="A1547" s="132"/>
      <c r="B1547" s="132"/>
      <c r="C1547" s="132"/>
      <c r="E1547" s="139"/>
      <c r="F1547" s="134"/>
      <c r="G1547" s="135"/>
      <c r="H1547" s="182"/>
      <c r="I1547" s="182"/>
      <c r="J1547" s="182"/>
      <c r="K1547" s="184"/>
      <c r="L1547" s="184"/>
      <c r="M1547" s="184"/>
    </row>
    <row r="1548" spans="1:13" s="146" customFormat="1">
      <c r="A1548" s="132"/>
      <c r="B1548" s="132"/>
      <c r="C1548" s="132"/>
      <c r="E1548" s="139"/>
      <c r="F1548" s="134"/>
      <c r="G1548" s="135"/>
      <c r="H1548" s="182"/>
      <c r="I1548" s="182"/>
      <c r="J1548" s="182"/>
      <c r="K1548" s="184"/>
      <c r="L1548" s="184"/>
      <c r="M1548" s="184"/>
    </row>
    <row r="1549" spans="1:13" s="146" customFormat="1">
      <c r="A1549" s="132"/>
      <c r="B1549" s="132"/>
      <c r="C1549" s="132"/>
      <c r="E1549" s="139"/>
      <c r="F1549" s="134"/>
      <c r="G1549" s="135"/>
      <c r="H1549" s="182"/>
      <c r="I1549" s="182"/>
      <c r="J1549" s="182"/>
      <c r="K1549" s="184"/>
      <c r="L1549" s="184"/>
      <c r="M1549" s="184"/>
    </row>
    <row r="1550" spans="1:13" s="146" customFormat="1">
      <c r="A1550" s="132"/>
      <c r="B1550" s="132"/>
      <c r="C1550" s="132"/>
      <c r="E1550" s="139"/>
      <c r="F1550" s="134"/>
      <c r="G1550" s="135"/>
      <c r="H1550" s="182"/>
      <c r="I1550" s="182"/>
      <c r="J1550" s="182"/>
      <c r="K1550" s="184"/>
      <c r="L1550" s="184"/>
      <c r="M1550" s="184"/>
    </row>
    <row r="1551" spans="1:13" s="146" customFormat="1">
      <c r="A1551" s="132"/>
      <c r="B1551" s="132"/>
      <c r="C1551" s="132"/>
      <c r="E1551" s="139"/>
      <c r="F1551" s="134"/>
      <c r="G1551" s="135"/>
      <c r="H1551" s="182"/>
      <c r="I1551" s="182"/>
      <c r="J1551" s="182"/>
      <c r="K1551" s="184"/>
      <c r="L1551" s="184"/>
      <c r="M1551" s="184"/>
    </row>
    <row r="1552" spans="1:13" s="146" customFormat="1">
      <c r="A1552" s="132"/>
      <c r="B1552" s="132"/>
      <c r="C1552" s="132"/>
      <c r="E1552" s="139"/>
      <c r="F1552" s="134"/>
      <c r="G1552" s="135"/>
      <c r="H1552" s="182"/>
      <c r="I1552" s="182"/>
      <c r="J1552" s="182"/>
      <c r="K1552" s="184"/>
      <c r="L1552" s="184"/>
      <c r="M1552" s="184"/>
    </row>
    <row r="1553" spans="1:13" s="146" customFormat="1">
      <c r="A1553" s="132"/>
      <c r="B1553" s="132"/>
      <c r="C1553" s="132"/>
      <c r="E1553" s="139"/>
      <c r="F1553" s="134"/>
      <c r="G1553" s="135"/>
      <c r="H1553" s="182"/>
      <c r="I1553" s="182"/>
      <c r="J1553" s="182"/>
      <c r="K1553" s="184"/>
      <c r="L1553" s="184"/>
      <c r="M1553" s="184"/>
    </row>
    <row r="1554" spans="1:13" s="146" customFormat="1">
      <c r="A1554" s="132"/>
      <c r="B1554" s="132"/>
      <c r="C1554" s="132"/>
      <c r="E1554" s="139"/>
      <c r="F1554" s="134"/>
      <c r="G1554" s="135"/>
      <c r="H1554" s="182"/>
      <c r="I1554" s="182"/>
      <c r="J1554" s="182"/>
      <c r="K1554" s="184"/>
      <c r="L1554" s="184"/>
      <c r="M1554" s="184"/>
    </row>
    <row r="1555" spans="1:13" s="146" customFormat="1">
      <c r="A1555" s="132"/>
      <c r="B1555" s="132"/>
      <c r="C1555" s="132"/>
      <c r="E1555" s="139"/>
      <c r="F1555" s="134"/>
      <c r="G1555" s="135"/>
      <c r="H1555" s="182"/>
      <c r="I1555" s="182"/>
      <c r="J1555" s="182"/>
      <c r="K1555" s="184"/>
      <c r="L1555" s="184"/>
      <c r="M1555" s="184"/>
    </row>
    <row r="1556" spans="1:13" s="146" customFormat="1">
      <c r="A1556" s="132"/>
      <c r="B1556" s="132"/>
      <c r="C1556" s="132"/>
      <c r="E1556" s="139"/>
      <c r="F1556" s="134"/>
      <c r="G1556" s="135"/>
      <c r="H1556" s="182"/>
      <c r="I1556" s="182"/>
      <c r="J1556" s="182"/>
      <c r="K1556" s="184"/>
      <c r="L1556" s="184"/>
      <c r="M1556" s="184"/>
    </row>
    <row r="1557" spans="1:13" s="146" customFormat="1">
      <c r="A1557" s="132"/>
      <c r="B1557" s="132"/>
      <c r="C1557" s="132"/>
      <c r="E1557" s="139"/>
      <c r="F1557" s="134"/>
      <c r="G1557" s="135"/>
      <c r="H1557" s="182"/>
      <c r="I1557" s="182"/>
      <c r="J1557" s="182"/>
      <c r="K1557" s="184"/>
      <c r="L1557" s="184"/>
      <c r="M1557" s="184"/>
    </row>
    <row r="1558" spans="1:13" s="146" customFormat="1">
      <c r="A1558" s="132"/>
      <c r="B1558" s="132"/>
      <c r="C1558" s="132"/>
      <c r="E1558" s="139"/>
      <c r="F1558" s="134"/>
      <c r="G1558" s="135"/>
      <c r="H1558" s="182"/>
      <c r="I1558" s="182"/>
      <c r="J1558" s="182"/>
      <c r="K1558" s="184"/>
      <c r="L1558" s="184"/>
      <c r="M1558" s="184"/>
    </row>
    <row r="1559" spans="1:13" s="146" customFormat="1">
      <c r="A1559" s="132"/>
      <c r="B1559" s="132"/>
      <c r="C1559" s="132"/>
      <c r="E1559" s="139"/>
      <c r="F1559" s="134"/>
      <c r="G1559" s="135"/>
      <c r="H1559" s="182"/>
      <c r="I1559" s="182"/>
      <c r="J1559" s="182"/>
      <c r="K1559" s="184"/>
      <c r="L1559" s="184"/>
      <c r="M1559" s="184"/>
    </row>
    <row r="1560" spans="1:13" s="146" customFormat="1">
      <c r="A1560" s="132"/>
      <c r="B1560" s="132"/>
      <c r="C1560" s="132"/>
      <c r="E1560" s="139"/>
      <c r="F1560" s="134"/>
      <c r="G1560" s="135"/>
      <c r="H1560" s="182"/>
      <c r="I1560" s="182"/>
      <c r="J1560" s="182"/>
      <c r="K1560" s="184"/>
      <c r="L1560" s="184"/>
      <c r="M1560" s="184"/>
    </row>
    <row r="1561" spans="1:13" s="146" customFormat="1">
      <c r="A1561" s="132"/>
      <c r="B1561" s="132"/>
      <c r="C1561" s="132"/>
      <c r="E1561" s="139"/>
      <c r="F1561" s="134"/>
      <c r="G1561" s="135"/>
      <c r="H1561" s="182"/>
      <c r="I1561" s="182"/>
      <c r="J1561" s="182"/>
      <c r="K1561" s="184"/>
      <c r="L1561" s="184"/>
      <c r="M1561" s="184"/>
    </row>
    <row r="1562" spans="1:13" s="146" customFormat="1">
      <c r="A1562" s="132"/>
      <c r="B1562" s="132"/>
      <c r="C1562" s="132"/>
      <c r="E1562" s="139"/>
      <c r="F1562" s="134"/>
      <c r="G1562" s="135"/>
      <c r="H1562" s="182"/>
      <c r="I1562" s="182"/>
      <c r="J1562" s="182"/>
      <c r="K1562" s="184"/>
      <c r="L1562" s="184"/>
      <c r="M1562" s="184"/>
    </row>
    <row r="1563" spans="1:13" s="146" customFormat="1">
      <c r="A1563" s="132"/>
      <c r="B1563" s="132"/>
      <c r="C1563" s="132"/>
      <c r="E1563" s="139"/>
      <c r="F1563" s="134"/>
      <c r="G1563" s="135"/>
      <c r="H1563" s="182"/>
      <c r="I1563" s="182"/>
      <c r="J1563" s="182"/>
      <c r="K1563" s="184"/>
      <c r="L1563" s="184"/>
      <c r="M1563" s="184"/>
    </row>
    <row r="1564" spans="1:13" s="146" customFormat="1">
      <c r="A1564" s="132"/>
      <c r="B1564" s="132"/>
      <c r="C1564" s="132"/>
      <c r="E1564" s="139"/>
      <c r="F1564" s="134"/>
      <c r="G1564" s="135"/>
      <c r="H1564" s="182"/>
      <c r="I1564" s="182"/>
      <c r="J1564" s="182"/>
      <c r="K1564" s="184"/>
      <c r="L1564" s="184"/>
      <c r="M1564" s="184"/>
    </row>
    <row r="1565" spans="1:13" s="146" customFormat="1">
      <c r="A1565" s="132"/>
      <c r="B1565" s="132"/>
      <c r="C1565" s="132"/>
      <c r="E1565" s="139"/>
      <c r="F1565" s="134"/>
      <c r="G1565" s="135"/>
      <c r="H1565" s="182"/>
      <c r="I1565" s="182"/>
      <c r="J1565" s="182"/>
      <c r="K1565" s="184"/>
      <c r="L1565" s="184"/>
      <c r="M1565" s="184"/>
    </row>
    <row r="1566" spans="1:13" s="146" customFormat="1">
      <c r="A1566" s="132"/>
      <c r="B1566" s="132"/>
      <c r="C1566" s="132"/>
      <c r="E1566" s="139"/>
      <c r="F1566" s="134"/>
      <c r="G1566" s="135"/>
      <c r="H1566" s="182"/>
      <c r="I1566" s="182"/>
      <c r="J1566" s="182"/>
      <c r="K1566" s="184"/>
      <c r="L1566" s="184"/>
      <c r="M1566" s="184"/>
    </row>
    <row r="1567" spans="1:13" s="146" customFormat="1">
      <c r="A1567" s="132"/>
      <c r="B1567" s="132"/>
      <c r="C1567" s="132"/>
      <c r="E1567" s="139"/>
      <c r="F1567" s="134"/>
      <c r="G1567" s="135"/>
      <c r="H1567" s="182"/>
      <c r="I1567" s="182"/>
      <c r="J1567" s="182"/>
      <c r="K1567" s="184"/>
      <c r="L1567" s="184"/>
      <c r="M1567" s="184"/>
    </row>
    <row r="1568" spans="1:13" s="146" customFormat="1">
      <c r="A1568" s="132"/>
      <c r="B1568" s="132"/>
      <c r="C1568" s="132"/>
      <c r="E1568" s="139"/>
      <c r="F1568" s="134"/>
      <c r="G1568" s="135"/>
      <c r="H1568" s="182"/>
      <c r="I1568" s="182"/>
      <c r="J1568" s="182"/>
      <c r="K1568" s="184"/>
      <c r="L1568" s="184"/>
      <c r="M1568" s="184"/>
    </row>
    <row r="1569" spans="1:13" s="146" customFormat="1">
      <c r="A1569" s="132"/>
      <c r="B1569" s="132"/>
      <c r="C1569" s="132"/>
      <c r="E1569" s="139"/>
      <c r="F1569" s="134"/>
      <c r="G1569" s="135"/>
      <c r="H1569" s="182"/>
      <c r="I1569" s="182"/>
      <c r="J1569" s="182"/>
      <c r="K1569" s="184"/>
      <c r="L1569" s="184"/>
      <c r="M1569" s="184"/>
    </row>
    <row r="1570" spans="1:13" s="146" customFormat="1">
      <c r="A1570" s="132"/>
      <c r="B1570" s="132"/>
      <c r="C1570" s="132"/>
      <c r="E1570" s="139"/>
      <c r="F1570" s="134"/>
      <c r="G1570" s="135"/>
      <c r="H1570" s="182"/>
      <c r="I1570" s="182"/>
      <c r="J1570" s="182"/>
      <c r="K1570" s="184"/>
      <c r="L1570" s="184"/>
      <c r="M1570" s="184"/>
    </row>
    <row r="1571" spans="1:13" s="146" customFormat="1">
      <c r="A1571" s="132"/>
      <c r="B1571" s="132"/>
      <c r="C1571" s="132"/>
      <c r="E1571" s="139"/>
      <c r="F1571" s="134"/>
      <c r="G1571" s="135"/>
      <c r="H1571" s="182"/>
      <c r="I1571" s="182"/>
      <c r="J1571" s="182"/>
      <c r="K1571" s="184"/>
      <c r="L1571" s="184"/>
      <c r="M1571" s="184"/>
    </row>
    <row r="1572" spans="1:13" s="146" customFormat="1">
      <c r="A1572" s="132"/>
      <c r="B1572" s="132"/>
      <c r="C1572" s="132"/>
      <c r="E1572" s="139"/>
      <c r="F1572" s="134"/>
      <c r="G1572" s="135"/>
      <c r="H1572" s="182"/>
      <c r="I1572" s="182"/>
      <c r="J1572" s="182"/>
      <c r="K1572" s="184"/>
      <c r="L1572" s="184"/>
      <c r="M1572" s="184"/>
    </row>
    <row r="1573" spans="1:13" s="146" customFormat="1">
      <c r="A1573" s="132"/>
      <c r="B1573" s="132"/>
      <c r="C1573" s="132"/>
      <c r="E1573" s="139"/>
      <c r="F1573" s="134"/>
      <c r="G1573" s="135"/>
      <c r="H1573" s="182"/>
      <c r="I1573" s="182"/>
      <c r="J1573" s="182"/>
      <c r="K1573" s="184"/>
      <c r="L1573" s="184"/>
      <c r="M1573" s="184"/>
    </row>
    <row r="1574" spans="1:13" s="146" customFormat="1">
      <c r="A1574" s="132"/>
      <c r="B1574" s="132"/>
      <c r="C1574" s="132"/>
      <c r="E1574" s="139"/>
      <c r="F1574" s="134"/>
      <c r="G1574" s="135"/>
      <c r="H1574" s="182"/>
      <c r="I1574" s="182"/>
      <c r="J1574" s="182"/>
      <c r="K1574" s="184"/>
      <c r="L1574" s="184"/>
      <c r="M1574" s="184"/>
    </row>
    <row r="1575" spans="1:13" s="146" customFormat="1">
      <c r="A1575" s="132"/>
      <c r="B1575" s="132"/>
      <c r="C1575" s="132"/>
      <c r="E1575" s="139"/>
      <c r="F1575" s="134"/>
      <c r="G1575" s="135"/>
      <c r="H1575" s="182"/>
      <c r="I1575" s="182"/>
      <c r="J1575" s="182"/>
      <c r="K1575" s="184"/>
      <c r="L1575" s="184"/>
      <c r="M1575" s="184"/>
    </row>
    <row r="1576" spans="1:13" s="146" customFormat="1">
      <c r="A1576" s="132"/>
      <c r="B1576" s="132"/>
      <c r="C1576" s="132"/>
      <c r="E1576" s="139"/>
      <c r="F1576" s="134"/>
      <c r="G1576" s="135"/>
      <c r="H1576" s="182"/>
      <c r="I1576" s="182"/>
      <c r="J1576" s="182"/>
      <c r="K1576" s="184"/>
      <c r="L1576" s="184"/>
      <c r="M1576" s="184"/>
    </row>
    <row r="1577" spans="1:13" s="146" customFormat="1">
      <c r="A1577" s="132"/>
      <c r="B1577" s="132"/>
      <c r="C1577" s="132"/>
      <c r="E1577" s="139"/>
      <c r="F1577" s="134"/>
      <c r="G1577" s="135"/>
      <c r="H1577" s="182"/>
      <c r="I1577" s="182"/>
      <c r="J1577" s="182"/>
      <c r="K1577" s="184"/>
      <c r="L1577" s="184"/>
      <c r="M1577" s="184"/>
    </row>
    <row r="1578" spans="1:13" s="146" customFormat="1">
      <c r="A1578" s="132"/>
      <c r="B1578" s="132"/>
      <c r="C1578" s="132"/>
      <c r="E1578" s="139"/>
      <c r="F1578" s="134"/>
      <c r="G1578" s="135"/>
      <c r="H1578" s="182"/>
      <c r="I1578" s="182"/>
      <c r="J1578" s="182"/>
      <c r="K1578" s="184"/>
      <c r="L1578" s="184"/>
      <c r="M1578" s="184"/>
    </row>
    <row r="1579" spans="1:13" s="146" customFormat="1">
      <c r="A1579" s="132"/>
      <c r="B1579" s="132"/>
      <c r="C1579" s="132"/>
      <c r="E1579" s="139"/>
      <c r="F1579" s="134"/>
      <c r="G1579" s="135"/>
      <c r="H1579" s="182"/>
      <c r="I1579" s="182"/>
      <c r="J1579" s="182"/>
      <c r="K1579" s="184"/>
      <c r="L1579" s="184"/>
      <c r="M1579" s="184"/>
    </row>
    <row r="1580" spans="1:13" s="146" customFormat="1">
      <c r="A1580" s="132"/>
      <c r="B1580" s="132"/>
      <c r="C1580" s="132"/>
      <c r="E1580" s="139"/>
      <c r="F1580" s="134"/>
      <c r="G1580" s="135"/>
      <c r="H1580" s="182"/>
      <c r="I1580" s="182"/>
      <c r="J1580" s="182"/>
      <c r="K1580" s="184"/>
      <c r="L1580" s="184"/>
      <c r="M1580" s="184"/>
    </row>
    <row r="1581" spans="1:13" s="146" customFormat="1">
      <c r="A1581" s="132"/>
      <c r="B1581" s="132"/>
      <c r="C1581" s="132"/>
      <c r="E1581" s="139"/>
      <c r="F1581" s="134"/>
      <c r="G1581" s="135"/>
      <c r="H1581" s="182"/>
      <c r="I1581" s="182"/>
      <c r="J1581" s="182"/>
      <c r="K1581" s="184"/>
      <c r="L1581" s="184"/>
      <c r="M1581" s="184"/>
    </row>
    <row r="1582" spans="1:13" s="146" customFormat="1">
      <c r="A1582" s="132"/>
      <c r="B1582" s="132"/>
      <c r="C1582" s="132"/>
      <c r="E1582" s="139"/>
      <c r="F1582" s="134"/>
      <c r="G1582" s="135"/>
      <c r="H1582" s="182"/>
      <c r="I1582" s="182"/>
      <c r="J1582" s="182"/>
      <c r="K1582" s="184"/>
      <c r="L1582" s="184"/>
      <c r="M1582" s="184"/>
    </row>
    <row r="1583" spans="1:13" s="146" customFormat="1">
      <c r="A1583" s="132"/>
      <c r="B1583" s="132"/>
      <c r="C1583" s="132"/>
      <c r="E1583" s="139"/>
      <c r="F1583" s="134"/>
      <c r="G1583" s="135"/>
      <c r="H1583" s="182"/>
      <c r="I1583" s="182"/>
      <c r="J1583" s="182"/>
      <c r="K1583" s="184"/>
      <c r="L1583" s="184"/>
      <c r="M1583" s="184"/>
    </row>
    <row r="1584" spans="1:13" s="146" customFormat="1">
      <c r="A1584" s="132"/>
      <c r="B1584" s="132"/>
      <c r="C1584" s="132"/>
      <c r="E1584" s="139"/>
      <c r="F1584" s="134"/>
      <c r="G1584" s="135"/>
      <c r="H1584" s="182"/>
      <c r="I1584" s="182"/>
      <c r="J1584" s="182"/>
      <c r="K1584" s="184"/>
      <c r="L1584" s="184"/>
      <c r="M1584" s="184"/>
    </row>
    <row r="1585" spans="1:13" s="146" customFormat="1">
      <c r="A1585" s="132"/>
      <c r="B1585" s="132"/>
      <c r="C1585" s="132"/>
      <c r="E1585" s="139"/>
      <c r="F1585" s="134"/>
      <c r="G1585" s="135"/>
      <c r="H1585" s="182"/>
      <c r="I1585" s="182"/>
      <c r="J1585" s="182"/>
      <c r="K1585" s="184"/>
      <c r="L1585" s="184"/>
      <c r="M1585" s="184"/>
    </row>
    <row r="1586" spans="1:13" s="146" customFormat="1">
      <c r="A1586" s="132"/>
      <c r="B1586" s="132"/>
      <c r="C1586" s="132"/>
      <c r="E1586" s="139"/>
      <c r="F1586" s="134"/>
      <c r="G1586" s="135"/>
      <c r="H1586" s="182"/>
      <c r="I1586" s="182"/>
      <c r="J1586" s="182"/>
      <c r="K1586" s="184"/>
      <c r="L1586" s="184"/>
      <c r="M1586" s="184"/>
    </row>
    <row r="1587" spans="1:13" s="146" customFormat="1">
      <c r="A1587" s="132"/>
      <c r="B1587" s="132"/>
      <c r="C1587" s="132"/>
      <c r="E1587" s="139"/>
      <c r="F1587" s="134"/>
      <c r="G1587" s="135"/>
      <c r="H1587" s="182"/>
      <c r="I1587" s="182"/>
      <c r="J1587" s="182"/>
      <c r="K1587" s="184"/>
      <c r="L1587" s="184"/>
      <c r="M1587" s="184"/>
    </row>
    <row r="1588" spans="1:13" s="146" customFormat="1">
      <c r="A1588" s="132"/>
      <c r="B1588" s="132"/>
      <c r="C1588" s="132"/>
      <c r="E1588" s="139"/>
      <c r="F1588" s="134"/>
      <c r="G1588" s="135"/>
      <c r="H1588" s="182"/>
      <c r="I1588" s="182"/>
      <c r="J1588" s="182"/>
      <c r="K1588" s="184"/>
      <c r="L1588" s="184"/>
      <c r="M1588" s="184"/>
    </row>
    <row r="1589" spans="1:13" s="146" customFormat="1">
      <c r="A1589" s="132"/>
      <c r="B1589" s="132"/>
      <c r="C1589" s="132"/>
      <c r="E1589" s="139"/>
      <c r="F1589" s="134"/>
      <c r="G1589" s="135"/>
      <c r="H1589" s="182"/>
      <c r="I1589" s="182"/>
      <c r="J1589" s="182"/>
      <c r="K1589" s="184"/>
      <c r="L1589" s="184"/>
      <c r="M1589" s="184"/>
    </row>
    <row r="1590" spans="1:13" s="146" customFormat="1">
      <c r="A1590" s="132"/>
      <c r="B1590" s="132"/>
      <c r="C1590" s="132"/>
      <c r="E1590" s="139"/>
      <c r="F1590" s="134"/>
      <c r="G1590" s="135"/>
      <c r="H1590" s="182"/>
      <c r="I1590" s="182"/>
      <c r="J1590" s="182"/>
      <c r="K1590" s="184"/>
      <c r="L1590" s="184"/>
      <c r="M1590" s="184"/>
    </row>
    <row r="1591" spans="1:13" s="146" customFormat="1">
      <c r="A1591" s="132"/>
      <c r="B1591" s="132"/>
      <c r="C1591" s="132"/>
      <c r="E1591" s="139"/>
      <c r="F1591" s="134"/>
      <c r="G1591" s="135"/>
      <c r="H1591" s="182"/>
      <c r="I1591" s="182"/>
      <c r="J1591" s="182"/>
      <c r="K1591" s="184"/>
      <c r="L1591" s="184"/>
      <c r="M1591" s="184"/>
    </row>
    <row r="1592" spans="1:13" s="146" customFormat="1">
      <c r="A1592" s="132"/>
      <c r="B1592" s="132"/>
      <c r="C1592" s="132"/>
      <c r="E1592" s="139"/>
      <c r="F1592" s="134"/>
      <c r="G1592" s="135"/>
      <c r="H1592" s="182"/>
      <c r="I1592" s="182"/>
      <c r="J1592" s="182"/>
      <c r="K1592" s="184"/>
      <c r="L1592" s="184"/>
      <c r="M1592" s="184"/>
    </row>
    <row r="1593" spans="1:13" s="146" customFormat="1">
      <c r="A1593" s="132"/>
      <c r="B1593" s="132"/>
      <c r="C1593" s="132"/>
      <c r="E1593" s="139"/>
      <c r="F1593" s="134"/>
      <c r="G1593" s="135"/>
      <c r="H1593" s="182"/>
      <c r="I1593" s="182"/>
      <c r="J1593" s="182"/>
      <c r="K1593" s="184"/>
      <c r="L1593" s="184"/>
      <c r="M1593" s="184"/>
    </row>
    <row r="1594" spans="1:13" s="146" customFormat="1">
      <c r="A1594" s="132"/>
      <c r="B1594" s="132"/>
      <c r="C1594" s="132"/>
      <c r="E1594" s="139"/>
      <c r="F1594" s="134"/>
      <c r="G1594" s="135"/>
      <c r="H1594" s="182"/>
      <c r="I1594" s="182"/>
      <c r="J1594" s="182"/>
      <c r="K1594" s="184"/>
      <c r="L1594" s="184"/>
      <c r="M1594" s="184"/>
    </row>
    <row r="1595" spans="1:13" s="146" customFormat="1">
      <c r="A1595" s="132"/>
      <c r="B1595" s="132"/>
      <c r="C1595" s="132"/>
      <c r="E1595" s="139"/>
      <c r="F1595" s="134"/>
      <c r="G1595" s="135"/>
      <c r="H1595" s="182"/>
      <c r="I1595" s="182"/>
      <c r="J1595" s="182"/>
      <c r="K1595" s="184"/>
      <c r="L1595" s="184"/>
      <c r="M1595" s="184"/>
    </row>
    <row r="1596" spans="1:13" s="146" customFormat="1">
      <c r="A1596" s="132"/>
      <c r="B1596" s="132"/>
      <c r="C1596" s="132"/>
      <c r="E1596" s="139"/>
      <c r="F1596" s="134"/>
      <c r="G1596" s="135"/>
      <c r="H1596" s="182"/>
      <c r="I1596" s="182"/>
      <c r="J1596" s="182"/>
      <c r="K1596" s="184"/>
      <c r="L1596" s="184"/>
      <c r="M1596" s="184"/>
    </row>
    <row r="1597" spans="1:13" s="146" customFormat="1">
      <c r="A1597" s="132"/>
      <c r="B1597" s="132"/>
      <c r="C1597" s="132"/>
      <c r="E1597" s="139"/>
      <c r="F1597" s="134"/>
      <c r="G1597" s="135"/>
      <c r="H1597" s="182"/>
      <c r="I1597" s="182"/>
      <c r="J1597" s="182"/>
      <c r="K1597" s="184"/>
      <c r="L1597" s="184"/>
      <c r="M1597" s="184"/>
    </row>
    <row r="1598" spans="1:13" s="146" customFormat="1">
      <c r="A1598" s="132"/>
      <c r="B1598" s="132"/>
      <c r="C1598" s="132"/>
      <c r="E1598" s="139"/>
      <c r="F1598" s="134"/>
      <c r="G1598" s="135"/>
      <c r="H1598" s="182"/>
      <c r="I1598" s="182"/>
      <c r="J1598" s="182"/>
      <c r="K1598" s="184"/>
      <c r="L1598" s="184"/>
      <c r="M1598" s="184"/>
    </row>
    <row r="1599" spans="1:13" s="146" customFormat="1">
      <c r="A1599" s="132"/>
      <c r="B1599" s="132"/>
      <c r="C1599" s="132"/>
      <c r="E1599" s="139"/>
      <c r="F1599" s="134"/>
      <c r="G1599" s="135"/>
      <c r="H1599" s="182"/>
      <c r="I1599" s="182"/>
      <c r="J1599" s="182"/>
      <c r="K1599" s="184"/>
      <c r="L1599" s="184"/>
      <c r="M1599" s="184"/>
    </row>
    <row r="1600" spans="1:13" s="146" customFormat="1">
      <c r="A1600" s="132"/>
      <c r="B1600" s="132"/>
      <c r="C1600" s="132"/>
      <c r="E1600" s="139"/>
      <c r="F1600" s="134"/>
      <c r="G1600" s="135"/>
      <c r="H1600" s="182"/>
      <c r="I1600" s="182"/>
      <c r="J1600" s="182"/>
      <c r="K1600" s="184"/>
      <c r="L1600" s="184"/>
      <c r="M1600" s="184"/>
    </row>
    <row r="1601" spans="1:13" s="146" customFormat="1">
      <c r="A1601" s="132"/>
      <c r="B1601" s="132"/>
      <c r="C1601" s="132"/>
      <c r="E1601" s="139"/>
      <c r="F1601" s="134"/>
      <c r="G1601" s="135"/>
      <c r="H1601" s="182"/>
      <c r="I1601" s="182"/>
      <c r="J1601" s="182"/>
      <c r="K1601" s="184"/>
      <c r="L1601" s="184"/>
      <c r="M1601" s="184"/>
    </row>
    <row r="1602" spans="1:13" s="146" customFormat="1">
      <c r="A1602" s="132"/>
      <c r="B1602" s="132"/>
      <c r="C1602" s="132"/>
      <c r="E1602" s="139"/>
      <c r="F1602" s="134"/>
      <c r="G1602" s="135"/>
      <c r="H1602" s="182"/>
      <c r="I1602" s="182"/>
      <c r="J1602" s="182"/>
      <c r="K1602" s="184"/>
      <c r="L1602" s="184"/>
      <c r="M1602" s="184"/>
    </row>
    <row r="1603" spans="1:13" s="146" customFormat="1">
      <c r="A1603" s="132"/>
      <c r="B1603" s="132"/>
      <c r="C1603" s="132"/>
      <c r="E1603" s="139"/>
      <c r="F1603" s="134"/>
      <c r="G1603" s="135"/>
      <c r="H1603" s="182"/>
      <c r="I1603" s="182"/>
      <c r="J1603" s="182"/>
      <c r="K1603" s="184"/>
      <c r="L1603" s="184"/>
      <c r="M1603" s="184"/>
    </row>
    <row r="1604" spans="1:13" s="146" customFormat="1">
      <c r="A1604" s="132"/>
      <c r="B1604" s="132"/>
      <c r="C1604" s="132"/>
      <c r="E1604" s="139"/>
      <c r="F1604" s="134"/>
      <c r="G1604" s="135"/>
      <c r="H1604" s="182"/>
      <c r="I1604" s="182"/>
      <c r="J1604" s="182"/>
      <c r="K1604" s="184"/>
      <c r="L1604" s="184"/>
      <c r="M1604" s="184"/>
    </row>
    <row r="1605" spans="1:13" s="146" customFormat="1">
      <c r="A1605" s="132"/>
      <c r="B1605" s="132"/>
      <c r="C1605" s="132"/>
      <c r="E1605" s="139"/>
      <c r="F1605" s="134"/>
      <c r="G1605" s="135"/>
      <c r="H1605" s="182"/>
      <c r="I1605" s="182"/>
      <c r="J1605" s="182"/>
      <c r="K1605" s="184"/>
      <c r="L1605" s="184"/>
      <c r="M1605" s="184"/>
    </row>
    <row r="1606" spans="1:13" s="146" customFormat="1">
      <c r="A1606" s="132"/>
      <c r="B1606" s="132"/>
      <c r="C1606" s="132"/>
      <c r="E1606" s="139"/>
      <c r="F1606" s="134"/>
      <c r="G1606" s="135"/>
      <c r="H1606" s="182"/>
      <c r="I1606" s="182"/>
      <c r="J1606" s="182"/>
      <c r="K1606" s="184"/>
      <c r="L1606" s="184"/>
      <c r="M1606" s="184"/>
    </row>
    <row r="1607" spans="1:13" s="146" customFormat="1">
      <c r="A1607" s="132"/>
      <c r="B1607" s="132"/>
      <c r="C1607" s="132"/>
      <c r="E1607" s="139"/>
      <c r="F1607" s="134"/>
      <c r="G1607" s="135"/>
      <c r="H1607" s="182"/>
      <c r="I1607" s="182"/>
      <c r="J1607" s="182"/>
      <c r="K1607" s="184"/>
      <c r="L1607" s="184"/>
      <c r="M1607" s="184"/>
    </row>
    <row r="1608" spans="1:13" s="146" customFormat="1">
      <c r="A1608" s="132"/>
      <c r="B1608" s="132"/>
      <c r="C1608" s="132"/>
      <c r="E1608" s="139"/>
      <c r="F1608" s="134"/>
      <c r="G1608" s="135"/>
      <c r="H1608" s="182"/>
      <c r="I1608" s="182"/>
      <c r="J1608" s="182"/>
      <c r="K1608" s="184"/>
      <c r="L1608" s="184"/>
      <c r="M1608" s="184"/>
    </row>
    <row r="1609" spans="1:13" s="146" customFormat="1">
      <c r="A1609" s="132"/>
      <c r="B1609" s="132"/>
      <c r="C1609" s="132"/>
      <c r="E1609" s="139"/>
      <c r="F1609" s="134"/>
      <c r="G1609" s="135"/>
      <c r="H1609" s="182"/>
      <c r="I1609" s="182"/>
      <c r="J1609" s="182"/>
      <c r="K1609" s="184"/>
      <c r="L1609" s="184"/>
      <c r="M1609" s="184"/>
    </row>
    <row r="1610" spans="1:13" s="146" customFormat="1">
      <c r="A1610" s="132"/>
      <c r="B1610" s="132"/>
      <c r="C1610" s="132"/>
      <c r="E1610" s="139"/>
      <c r="F1610" s="134"/>
      <c r="G1610" s="135"/>
      <c r="H1610" s="182"/>
      <c r="I1610" s="182"/>
      <c r="J1610" s="182"/>
      <c r="K1610" s="184"/>
      <c r="L1610" s="184"/>
      <c r="M1610" s="184"/>
    </row>
    <row r="1611" spans="1:13" s="146" customFormat="1">
      <c r="A1611" s="132"/>
      <c r="B1611" s="132"/>
      <c r="C1611" s="132"/>
      <c r="E1611" s="139"/>
      <c r="F1611" s="134"/>
      <c r="G1611" s="135"/>
      <c r="H1611" s="182"/>
      <c r="I1611" s="182"/>
      <c r="J1611" s="182"/>
      <c r="K1611" s="184"/>
      <c r="L1611" s="184"/>
      <c r="M1611" s="184"/>
    </row>
    <row r="1612" spans="1:13" s="146" customFormat="1">
      <c r="A1612" s="132"/>
      <c r="B1612" s="132"/>
      <c r="C1612" s="132"/>
      <c r="E1612" s="139"/>
      <c r="F1612" s="134"/>
      <c r="G1612" s="135"/>
      <c r="H1612" s="182"/>
      <c r="I1612" s="182"/>
      <c r="J1612" s="182"/>
      <c r="K1612" s="184"/>
      <c r="L1612" s="184"/>
      <c r="M1612" s="184"/>
    </row>
    <row r="1613" spans="1:13" s="146" customFormat="1">
      <c r="A1613" s="132"/>
      <c r="B1613" s="132"/>
      <c r="C1613" s="132"/>
      <c r="E1613" s="139"/>
      <c r="F1613" s="134"/>
      <c r="G1613" s="135"/>
      <c r="H1613" s="182"/>
      <c r="I1613" s="182"/>
      <c r="J1613" s="182"/>
      <c r="K1613" s="184"/>
      <c r="L1613" s="184"/>
      <c r="M1613" s="184"/>
    </row>
    <row r="1614" spans="1:13" s="146" customFormat="1">
      <c r="A1614" s="132"/>
      <c r="B1614" s="132"/>
      <c r="C1614" s="132"/>
      <c r="E1614" s="139"/>
      <c r="F1614" s="134"/>
      <c r="G1614" s="135"/>
      <c r="H1614" s="182"/>
      <c r="I1614" s="182"/>
      <c r="J1614" s="182"/>
      <c r="K1614" s="184"/>
      <c r="L1614" s="184"/>
      <c r="M1614" s="184"/>
    </row>
    <row r="1615" spans="1:13" s="146" customFormat="1">
      <c r="A1615" s="132"/>
      <c r="B1615" s="132"/>
      <c r="C1615" s="132"/>
      <c r="E1615" s="139"/>
      <c r="F1615" s="134"/>
      <c r="G1615" s="135"/>
      <c r="H1615" s="182"/>
      <c r="I1615" s="182"/>
      <c r="J1615" s="182"/>
      <c r="K1615" s="184"/>
      <c r="L1615" s="184"/>
      <c r="M1615" s="184"/>
    </row>
    <row r="1616" spans="1:13" s="146" customFormat="1">
      <c r="A1616" s="132"/>
      <c r="B1616" s="132"/>
      <c r="C1616" s="132"/>
      <c r="E1616" s="139"/>
      <c r="F1616" s="134"/>
      <c r="G1616" s="135"/>
      <c r="H1616" s="182"/>
      <c r="I1616" s="182"/>
      <c r="J1616" s="182"/>
      <c r="K1616" s="184"/>
      <c r="L1616" s="184"/>
      <c r="M1616" s="184"/>
    </row>
    <row r="1617" spans="1:13" s="146" customFormat="1">
      <c r="A1617" s="132"/>
      <c r="B1617" s="132"/>
      <c r="C1617" s="132"/>
      <c r="E1617" s="139"/>
      <c r="F1617" s="134"/>
      <c r="G1617" s="135"/>
      <c r="H1617" s="182"/>
      <c r="I1617" s="182"/>
      <c r="J1617" s="182"/>
      <c r="K1617" s="184"/>
      <c r="L1617" s="184"/>
      <c r="M1617" s="184"/>
    </row>
    <row r="1618" spans="1:13" s="146" customFormat="1">
      <c r="A1618" s="132"/>
      <c r="B1618" s="132"/>
      <c r="C1618" s="132"/>
      <c r="E1618" s="139"/>
      <c r="F1618" s="134"/>
      <c r="G1618" s="135"/>
      <c r="H1618" s="182"/>
      <c r="I1618" s="182"/>
      <c r="J1618" s="182"/>
      <c r="K1618" s="184"/>
      <c r="L1618" s="184"/>
      <c r="M1618" s="184"/>
    </row>
    <row r="1619" spans="1:13" s="146" customFormat="1">
      <c r="A1619" s="132"/>
      <c r="B1619" s="132"/>
      <c r="C1619" s="132"/>
      <c r="E1619" s="139"/>
      <c r="F1619" s="134"/>
      <c r="G1619" s="135"/>
      <c r="H1619" s="182"/>
      <c r="I1619" s="182"/>
      <c r="J1619" s="182"/>
      <c r="K1619" s="184"/>
      <c r="L1619" s="184"/>
      <c r="M1619" s="184"/>
    </row>
    <row r="1620" spans="1:13" s="146" customFormat="1">
      <c r="A1620" s="132"/>
      <c r="B1620" s="132"/>
      <c r="C1620" s="132"/>
      <c r="E1620" s="139"/>
      <c r="F1620" s="134"/>
      <c r="G1620" s="135"/>
      <c r="H1620" s="182"/>
      <c r="I1620" s="182"/>
      <c r="J1620" s="182"/>
      <c r="K1620" s="184"/>
      <c r="L1620" s="184"/>
      <c r="M1620" s="184"/>
    </row>
    <row r="1621" spans="1:13" s="146" customFormat="1">
      <c r="A1621" s="132"/>
      <c r="B1621" s="132"/>
      <c r="C1621" s="132"/>
      <c r="E1621" s="139"/>
      <c r="F1621" s="134"/>
      <c r="G1621" s="135"/>
      <c r="H1621" s="182"/>
      <c r="I1621" s="182"/>
      <c r="J1621" s="182"/>
      <c r="K1621" s="184"/>
      <c r="L1621" s="184"/>
      <c r="M1621" s="184"/>
    </row>
    <row r="1622" spans="1:13" s="146" customFormat="1">
      <c r="A1622" s="132"/>
      <c r="B1622" s="132"/>
      <c r="C1622" s="132"/>
      <c r="E1622" s="139"/>
      <c r="F1622" s="134"/>
      <c r="G1622" s="135"/>
      <c r="H1622" s="182"/>
      <c r="I1622" s="182"/>
      <c r="J1622" s="182"/>
      <c r="K1622" s="184"/>
      <c r="L1622" s="184"/>
      <c r="M1622" s="184"/>
    </row>
    <row r="1623" spans="1:13" s="146" customFormat="1">
      <c r="A1623" s="132"/>
      <c r="B1623" s="132"/>
      <c r="C1623" s="132"/>
      <c r="E1623" s="139"/>
      <c r="F1623" s="134"/>
      <c r="G1623" s="135"/>
      <c r="H1623" s="182"/>
      <c r="I1623" s="182"/>
      <c r="J1623" s="182"/>
      <c r="K1623" s="184"/>
      <c r="L1623" s="184"/>
      <c r="M1623" s="184"/>
    </row>
    <row r="1624" spans="1:13" s="146" customFormat="1">
      <c r="A1624" s="132"/>
      <c r="B1624" s="132"/>
      <c r="C1624" s="132"/>
      <c r="E1624" s="139"/>
      <c r="F1624" s="134"/>
      <c r="G1624" s="135"/>
      <c r="H1624" s="182"/>
      <c r="I1624" s="182"/>
      <c r="J1624" s="182"/>
      <c r="K1624" s="184"/>
      <c r="L1624" s="184"/>
      <c r="M1624" s="184"/>
    </row>
    <row r="1625" spans="1:13" s="146" customFormat="1">
      <c r="A1625" s="132"/>
      <c r="B1625" s="132"/>
      <c r="C1625" s="132"/>
      <c r="E1625" s="139"/>
      <c r="F1625" s="134"/>
      <c r="G1625" s="135"/>
      <c r="H1625" s="182"/>
      <c r="I1625" s="182"/>
      <c r="J1625" s="182"/>
      <c r="K1625" s="184"/>
      <c r="L1625" s="184"/>
      <c r="M1625" s="184"/>
    </row>
    <row r="1626" spans="1:13" s="146" customFormat="1">
      <c r="A1626" s="132"/>
      <c r="B1626" s="132"/>
      <c r="C1626" s="132"/>
      <c r="E1626" s="139"/>
      <c r="F1626" s="134"/>
      <c r="G1626" s="135"/>
      <c r="H1626" s="182"/>
      <c r="I1626" s="182"/>
      <c r="J1626" s="182"/>
      <c r="K1626" s="184"/>
      <c r="L1626" s="184"/>
      <c r="M1626" s="184"/>
    </row>
    <row r="1627" spans="1:13" s="146" customFormat="1">
      <c r="A1627" s="132"/>
      <c r="B1627" s="132"/>
      <c r="C1627" s="132"/>
      <c r="E1627" s="139"/>
      <c r="F1627" s="134"/>
      <c r="G1627" s="135"/>
      <c r="H1627" s="182"/>
      <c r="I1627" s="182"/>
      <c r="J1627" s="182"/>
      <c r="K1627" s="184"/>
      <c r="L1627" s="184"/>
      <c r="M1627" s="184"/>
    </row>
    <row r="1628" spans="1:13" s="146" customFormat="1">
      <c r="A1628" s="132"/>
      <c r="B1628" s="132"/>
      <c r="C1628" s="132"/>
      <c r="E1628" s="139"/>
      <c r="F1628" s="134"/>
      <c r="G1628" s="135"/>
      <c r="H1628" s="182"/>
      <c r="I1628" s="182"/>
      <c r="J1628" s="182"/>
      <c r="K1628" s="184"/>
      <c r="L1628" s="184"/>
      <c r="M1628" s="184"/>
    </row>
    <row r="1629" spans="1:13" s="146" customFormat="1">
      <c r="A1629" s="132"/>
      <c r="B1629" s="132"/>
      <c r="C1629" s="132"/>
      <c r="E1629" s="139"/>
      <c r="F1629" s="134"/>
      <c r="G1629" s="135"/>
      <c r="H1629" s="182"/>
      <c r="I1629" s="182"/>
      <c r="J1629" s="182"/>
      <c r="K1629" s="184"/>
      <c r="L1629" s="184"/>
      <c r="M1629" s="184"/>
    </row>
    <row r="1630" spans="1:13" s="146" customFormat="1">
      <c r="A1630" s="132"/>
      <c r="B1630" s="132"/>
      <c r="C1630" s="132"/>
      <c r="E1630" s="139"/>
      <c r="F1630" s="134"/>
      <c r="G1630" s="135"/>
      <c r="H1630" s="182"/>
      <c r="I1630" s="182"/>
      <c r="J1630" s="182"/>
      <c r="K1630" s="184"/>
      <c r="L1630" s="184"/>
      <c r="M1630" s="184"/>
    </row>
    <row r="1631" spans="1:13" s="146" customFormat="1">
      <c r="A1631" s="132"/>
      <c r="B1631" s="132"/>
      <c r="C1631" s="132"/>
      <c r="E1631" s="139"/>
      <c r="F1631" s="134"/>
      <c r="G1631" s="135"/>
      <c r="H1631" s="182"/>
      <c r="I1631" s="182"/>
      <c r="J1631" s="182"/>
      <c r="K1631" s="184"/>
      <c r="L1631" s="184"/>
      <c r="M1631" s="184"/>
    </row>
    <row r="1632" spans="1:13" s="146" customFormat="1">
      <c r="A1632" s="132"/>
      <c r="B1632" s="132"/>
      <c r="C1632" s="132"/>
      <c r="E1632" s="139"/>
      <c r="F1632" s="134"/>
      <c r="G1632" s="135"/>
      <c r="H1632" s="182"/>
      <c r="I1632" s="182"/>
      <c r="J1632" s="182"/>
      <c r="K1632" s="184"/>
      <c r="L1632" s="184"/>
      <c r="M1632" s="184"/>
    </row>
    <row r="1633" spans="1:13" s="146" customFormat="1">
      <c r="A1633" s="132"/>
      <c r="B1633" s="132"/>
      <c r="C1633" s="132"/>
      <c r="E1633" s="139"/>
      <c r="F1633" s="134"/>
      <c r="G1633" s="135"/>
      <c r="H1633" s="182"/>
      <c r="I1633" s="182"/>
      <c r="J1633" s="182"/>
      <c r="K1633" s="184"/>
      <c r="L1633" s="184"/>
      <c r="M1633" s="184"/>
    </row>
    <row r="1634" spans="1:13" s="146" customFormat="1">
      <c r="A1634" s="132"/>
      <c r="B1634" s="132"/>
      <c r="C1634" s="132"/>
      <c r="E1634" s="139"/>
      <c r="F1634" s="134"/>
      <c r="G1634" s="135"/>
      <c r="H1634" s="182"/>
      <c r="I1634" s="182"/>
      <c r="J1634" s="182"/>
      <c r="K1634" s="184"/>
      <c r="L1634" s="184"/>
      <c r="M1634" s="184"/>
    </row>
    <row r="1635" spans="1:13" s="146" customFormat="1">
      <c r="A1635" s="132"/>
      <c r="B1635" s="132"/>
      <c r="C1635" s="132"/>
      <c r="E1635" s="139"/>
      <c r="F1635" s="134"/>
      <c r="G1635" s="135"/>
      <c r="H1635" s="182"/>
      <c r="I1635" s="182"/>
      <c r="J1635" s="182"/>
      <c r="K1635" s="184"/>
      <c r="L1635" s="184"/>
      <c r="M1635" s="184"/>
    </row>
    <row r="1636" spans="1:13" s="146" customFormat="1">
      <c r="A1636" s="132"/>
      <c r="B1636" s="132"/>
      <c r="C1636" s="132"/>
      <c r="E1636" s="139"/>
      <c r="F1636" s="134"/>
      <c r="G1636" s="135"/>
      <c r="H1636" s="182"/>
      <c r="I1636" s="182"/>
      <c r="J1636" s="182"/>
      <c r="K1636" s="184"/>
      <c r="L1636" s="184"/>
      <c r="M1636" s="184"/>
    </row>
    <row r="1637" spans="1:13" s="146" customFormat="1">
      <c r="A1637" s="132"/>
      <c r="B1637" s="132"/>
      <c r="C1637" s="132"/>
      <c r="E1637" s="139"/>
      <c r="F1637" s="134"/>
      <c r="G1637" s="135"/>
      <c r="H1637" s="182"/>
      <c r="I1637" s="182"/>
      <c r="J1637" s="182"/>
      <c r="K1637" s="184"/>
      <c r="L1637" s="184"/>
      <c r="M1637" s="184"/>
    </row>
    <row r="1638" spans="1:13" s="146" customFormat="1">
      <c r="A1638" s="132"/>
      <c r="B1638" s="132"/>
      <c r="C1638" s="132"/>
      <c r="E1638" s="139"/>
      <c r="F1638" s="134"/>
      <c r="G1638" s="135"/>
      <c r="H1638" s="182"/>
      <c r="I1638" s="182"/>
      <c r="J1638" s="182"/>
      <c r="K1638" s="184"/>
      <c r="L1638" s="184"/>
      <c r="M1638" s="184"/>
    </row>
    <row r="1639" spans="1:13" s="146" customFormat="1">
      <c r="A1639" s="132"/>
      <c r="B1639" s="132"/>
      <c r="C1639" s="132"/>
      <c r="E1639" s="139"/>
      <c r="F1639" s="134"/>
      <c r="G1639" s="135"/>
      <c r="H1639" s="182"/>
      <c r="I1639" s="182"/>
      <c r="J1639" s="182"/>
      <c r="K1639" s="184"/>
      <c r="L1639" s="184"/>
      <c r="M1639" s="184"/>
    </row>
    <row r="1640" spans="1:13" s="146" customFormat="1">
      <c r="A1640" s="132"/>
      <c r="B1640" s="132"/>
      <c r="C1640" s="132"/>
      <c r="E1640" s="139"/>
      <c r="F1640" s="134"/>
      <c r="G1640" s="135"/>
      <c r="H1640" s="182"/>
      <c r="I1640" s="182"/>
      <c r="J1640" s="182"/>
      <c r="K1640" s="184"/>
      <c r="L1640" s="184"/>
      <c r="M1640" s="184"/>
    </row>
    <row r="1641" spans="1:13" s="146" customFormat="1">
      <c r="A1641" s="132"/>
      <c r="B1641" s="132"/>
      <c r="C1641" s="132"/>
      <c r="E1641" s="139"/>
      <c r="F1641" s="134"/>
      <c r="G1641" s="135"/>
      <c r="H1641" s="182"/>
      <c r="I1641" s="182"/>
      <c r="J1641" s="182"/>
      <c r="K1641" s="184"/>
      <c r="L1641" s="184"/>
      <c r="M1641" s="184"/>
    </row>
    <row r="1642" spans="1:13" s="146" customFormat="1">
      <c r="A1642" s="132"/>
      <c r="B1642" s="132"/>
      <c r="C1642" s="132"/>
      <c r="E1642" s="139"/>
      <c r="F1642" s="134"/>
      <c r="G1642" s="135"/>
      <c r="H1642" s="182"/>
      <c r="I1642" s="182"/>
      <c r="J1642" s="182"/>
      <c r="K1642" s="184"/>
      <c r="L1642" s="184"/>
      <c r="M1642" s="184"/>
    </row>
    <row r="1643" spans="1:13" s="146" customFormat="1">
      <c r="A1643" s="132"/>
      <c r="B1643" s="132"/>
      <c r="C1643" s="132"/>
      <c r="E1643" s="139"/>
      <c r="F1643" s="134"/>
      <c r="G1643" s="135"/>
      <c r="H1643" s="182"/>
      <c r="I1643" s="182"/>
      <c r="J1643" s="182"/>
      <c r="K1643" s="184"/>
      <c r="L1643" s="184"/>
      <c r="M1643" s="184"/>
    </row>
    <row r="1644" spans="1:13" s="146" customFormat="1">
      <c r="A1644" s="132"/>
      <c r="B1644" s="132"/>
      <c r="C1644" s="132"/>
      <c r="E1644" s="139"/>
      <c r="F1644" s="134"/>
      <c r="G1644" s="135"/>
      <c r="H1644" s="182"/>
      <c r="I1644" s="182"/>
      <c r="J1644" s="182"/>
      <c r="K1644" s="184"/>
      <c r="L1644" s="184"/>
      <c r="M1644" s="184"/>
    </row>
    <row r="1645" spans="1:13" s="146" customFormat="1">
      <c r="A1645" s="132"/>
      <c r="B1645" s="132"/>
      <c r="C1645" s="132"/>
      <c r="E1645" s="139"/>
      <c r="F1645" s="134"/>
      <c r="G1645" s="135"/>
      <c r="H1645" s="182"/>
      <c r="I1645" s="182"/>
      <c r="J1645" s="182"/>
      <c r="K1645" s="184"/>
      <c r="L1645" s="184"/>
      <c r="M1645" s="184"/>
    </row>
    <row r="1646" spans="1:13" s="146" customFormat="1">
      <c r="A1646" s="132"/>
      <c r="B1646" s="132"/>
      <c r="C1646" s="132"/>
      <c r="E1646" s="139"/>
      <c r="F1646" s="134"/>
      <c r="G1646" s="135"/>
      <c r="H1646" s="182"/>
      <c r="I1646" s="182"/>
      <c r="J1646" s="182"/>
      <c r="K1646" s="184"/>
      <c r="L1646" s="184"/>
      <c r="M1646" s="184"/>
    </row>
    <row r="1647" spans="1:13" s="146" customFormat="1">
      <c r="A1647" s="132"/>
      <c r="B1647" s="132"/>
      <c r="C1647" s="132"/>
      <c r="E1647" s="139"/>
      <c r="F1647" s="134"/>
      <c r="G1647" s="135"/>
      <c r="H1647" s="182"/>
      <c r="I1647" s="182"/>
      <c r="J1647" s="182"/>
      <c r="K1647" s="184"/>
      <c r="L1647" s="184"/>
      <c r="M1647" s="184"/>
    </row>
    <row r="1648" spans="1:13" s="146" customFormat="1">
      <c r="A1648" s="132"/>
      <c r="B1648" s="132"/>
      <c r="C1648" s="132"/>
      <c r="E1648" s="139"/>
      <c r="F1648" s="134"/>
      <c r="G1648" s="135"/>
      <c r="H1648" s="182"/>
      <c r="I1648" s="182"/>
      <c r="J1648" s="182"/>
      <c r="K1648" s="184"/>
      <c r="L1648" s="184"/>
      <c r="M1648" s="184"/>
    </row>
    <row r="1649" spans="1:13" s="146" customFormat="1">
      <c r="A1649" s="132"/>
      <c r="B1649" s="132"/>
      <c r="C1649" s="132"/>
      <c r="E1649" s="139"/>
      <c r="F1649" s="134"/>
      <c r="G1649" s="135"/>
      <c r="H1649" s="182"/>
      <c r="I1649" s="182"/>
      <c r="J1649" s="182"/>
      <c r="K1649" s="184"/>
      <c r="L1649" s="184"/>
      <c r="M1649" s="184"/>
    </row>
    <row r="1650" spans="1:13" s="146" customFormat="1">
      <c r="A1650" s="132"/>
      <c r="B1650" s="132"/>
      <c r="C1650" s="132"/>
      <c r="E1650" s="139"/>
      <c r="F1650" s="134"/>
      <c r="G1650" s="135"/>
      <c r="H1650" s="182"/>
      <c r="I1650" s="182"/>
      <c r="J1650" s="182"/>
      <c r="K1650" s="184"/>
      <c r="L1650" s="184"/>
      <c r="M1650" s="184"/>
    </row>
    <row r="1651" spans="1:13" s="146" customFormat="1">
      <c r="A1651" s="132"/>
      <c r="B1651" s="132"/>
      <c r="C1651" s="132"/>
      <c r="E1651" s="139"/>
      <c r="F1651" s="134"/>
      <c r="G1651" s="135"/>
      <c r="H1651" s="182"/>
      <c r="I1651" s="182"/>
      <c r="J1651" s="182"/>
      <c r="K1651" s="184"/>
      <c r="L1651" s="184"/>
      <c r="M1651" s="184"/>
    </row>
    <row r="1652" spans="1:13" s="146" customFormat="1">
      <c r="A1652" s="132"/>
      <c r="B1652" s="132"/>
      <c r="C1652" s="132"/>
      <c r="E1652" s="139"/>
      <c r="F1652" s="134"/>
      <c r="G1652" s="135"/>
      <c r="H1652" s="182"/>
      <c r="I1652" s="182"/>
      <c r="J1652" s="182"/>
      <c r="K1652" s="184"/>
      <c r="L1652" s="184"/>
      <c r="M1652" s="184"/>
    </row>
    <row r="1653" spans="1:13" s="146" customFormat="1">
      <c r="A1653" s="132"/>
      <c r="B1653" s="132"/>
      <c r="C1653" s="132"/>
      <c r="E1653" s="139"/>
      <c r="F1653" s="134"/>
      <c r="G1653" s="135"/>
      <c r="H1653" s="182"/>
      <c r="I1653" s="182"/>
      <c r="J1653" s="182"/>
      <c r="K1653" s="184"/>
      <c r="L1653" s="184"/>
      <c r="M1653" s="184"/>
    </row>
    <row r="1654" spans="1:13" s="146" customFormat="1">
      <c r="A1654" s="132"/>
      <c r="B1654" s="132"/>
      <c r="C1654" s="132"/>
      <c r="E1654" s="139"/>
      <c r="F1654" s="134"/>
      <c r="G1654" s="135"/>
      <c r="H1654" s="182"/>
      <c r="I1654" s="182"/>
      <c r="J1654" s="182"/>
      <c r="K1654" s="184"/>
      <c r="L1654" s="184"/>
      <c r="M1654" s="184"/>
    </row>
    <row r="1655" spans="1:13" s="146" customFormat="1">
      <c r="A1655" s="132"/>
      <c r="B1655" s="132"/>
      <c r="C1655" s="132"/>
      <c r="E1655" s="139"/>
      <c r="F1655" s="134"/>
      <c r="G1655" s="135"/>
      <c r="H1655" s="182"/>
      <c r="I1655" s="182"/>
      <c r="J1655" s="182"/>
      <c r="K1655" s="184"/>
      <c r="L1655" s="184"/>
      <c r="M1655" s="184"/>
    </row>
    <row r="1656" spans="1:13" s="146" customFormat="1">
      <c r="A1656" s="132"/>
      <c r="B1656" s="132"/>
      <c r="C1656" s="132"/>
      <c r="E1656" s="139"/>
      <c r="F1656" s="134"/>
      <c r="G1656" s="135"/>
      <c r="H1656" s="182"/>
      <c r="I1656" s="182"/>
      <c r="J1656" s="182"/>
      <c r="K1656" s="184"/>
      <c r="L1656" s="184"/>
      <c r="M1656" s="184"/>
    </row>
    <row r="1657" spans="1:13" s="146" customFormat="1">
      <c r="A1657" s="132"/>
      <c r="B1657" s="132"/>
      <c r="C1657" s="132"/>
      <c r="E1657" s="139"/>
      <c r="F1657" s="134"/>
      <c r="G1657" s="135"/>
      <c r="H1657" s="182"/>
      <c r="I1657" s="182"/>
      <c r="J1657" s="182"/>
      <c r="K1657" s="184"/>
      <c r="L1657" s="184"/>
      <c r="M1657" s="184"/>
    </row>
    <row r="1658" spans="1:13" s="146" customFormat="1">
      <c r="A1658" s="132"/>
      <c r="B1658" s="132"/>
      <c r="C1658" s="132"/>
      <c r="E1658" s="139"/>
      <c r="F1658" s="134"/>
      <c r="G1658" s="135"/>
      <c r="H1658" s="182"/>
      <c r="I1658" s="182"/>
      <c r="J1658" s="182"/>
      <c r="K1658" s="184"/>
      <c r="L1658" s="184"/>
      <c r="M1658" s="184"/>
    </row>
    <row r="1659" spans="1:13" s="146" customFormat="1">
      <c r="A1659" s="132"/>
      <c r="B1659" s="132"/>
      <c r="C1659" s="132"/>
      <c r="E1659" s="139"/>
      <c r="F1659" s="134"/>
      <c r="G1659" s="135"/>
      <c r="H1659" s="182"/>
      <c r="I1659" s="182"/>
      <c r="J1659" s="182"/>
      <c r="K1659" s="184"/>
      <c r="L1659" s="184"/>
      <c r="M1659" s="184"/>
    </row>
    <row r="1660" spans="1:13" s="146" customFormat="1">
      <c r="A1660" s="132"/>
      <c r="B1660" s="132"/>
      <c r="C1660" s="132"/>
      <c r="E1660" s="139"/>
      <c r="F1660" s="134"/>
      <c r="G1660" s="135"/>
      <c r="H1660" s="182"/>
      <c r="I1660" s="182"/>
      <c r="J1660" s="182"/>
      <c r="K1660" s="184"/>
      <c r="L1660" s="184"/>
      <c r="M1660" s="184"/>
    </row>
    <row r="1661" spans="1:13" s="146" customFormat="1">
      <c r="A1661" s="132"/>
      <c r="B1661" s="132"/>
      <c r="C1661" s="132"/>
      <c r="E1661" s="139"/>
      <c r="F1661" s="134"/>
      <c r="G1661" s="135"/>
      <c r="H1661" s="182"/>
      <c r="I1661" s="182"/>
      <c r="J1661" s="182"/>
      <c r="K1661" s="184"/>
      <c r="L1661" s="184"/>
      <c r="M1661" s="184"/>
    </row>
    <row r="1662" spans="1:13" s="146" customFormat="1">
      <c r="A1662" s="132"/>
      <c r="B1662" s="132"/>
      <c r="C1662" s="132"/>
      <c r="E1662" s="139"/>
      <c r="F1662" s="134"/>
      <c r="G1662" s="135"/>
      <c r="H1662" s="182"/>
      <c r="I1662" s="182"/>
      <c r="J1662" s="182"/>
      <c r="K1662" s="184"/>
      <c r="L1662" s="184"/>
      <c r="M1662" s="184"/>
    </row>
    <row r="1663" spans="1:13" s="146" customFormat="1">
      <c r="A1663" s="132"/>
      <c r="B1663" s="132"/>
      <c r="C1663" s="132"/>
      <c r="E1663" s="139"/>
      <c r="F1663" s="134"/>
      <c r="G1663" s="135"/>
      <c r="H1663" s="182"/>
      <c r="I1663" s="182"/>
      <c r="J1663" s="182"/>
      <c r="K1663" s="184"/>
      <c r="L1663" s="184"/>
      <c r="M1663" s="184"/>
    </row>
    <row r="1664" spans="1:13" s="146" customFormat="1">
      <c r="A1664" s="132"/>
      <c r="B1664" s="132"/>
      <c r="C1664" s="132"/>
      <c r="E1664" s="139"/>
      <c r="F1664" s="134"/>
      <c r="G1664" s="135"/>
      <c r="H1664" s="182"/>
      <c r="I1664" s="182"/>
      <c r="J1664" s="182"/>
      <c r="K1664" s="184"/>
      <c r="L1664" s="184"/>
      <c r="M1664" s="184"/>
    </row>
    <row r="1665" spans="1:13" s="146" customFormat="1">
      <c r="A1665" s="132"/>
      <c r="B1665" s="132"/>
      <c r="C1665" s="132"/>
      <c r="E1665" s="139"/>
      <c r="F1665" s="134"/>
      <c r="G1665" s="135"/>
      <c r="H1665" s="182"/>
      <c r="I1665" s="182"/>
      <c r="J1665" s="182"/>
      <c r="K1665" s="184"/>
      <c r="L1665" s="184"/>
      <c r="M1665" s="184"/>
    </row>
    <row r="1666" spans="1:13" s="146" customFormat="1">
      <c r="A1666" s="132"/>
      <c r="B1666" s="132"/>
      <c r="C1666" s="132"/>
      <c r="E1666" s="139"/>
      <c r="F1666" s="134"/>
      <c r="G1666" s="135"/>
      <c r="H1666" s="182"/>
      <c r="I1666" s="182"/>
      <c r="J1666" s="182"/>
      <c r="K1666" s="184"/>
      <c r="L1666" s="184"/>
      <c r="M1666" s="184"/>
    </row>
    <row r="1667" spans="1:13" s="146" customFormat="1">
      <c r="A1667" s="132"/>
      <c r="B1667" s="132"/>
      <c r="C1667" s="132"/>
      <c r="E1667" s="139"/>
      <c r="F1667" s="134"/>
      <c r="G1667" s="135"/>
      <c r="H1667" s="182"/>
      <c r="I1667" s="182"/>
      <c r="J1667" s="182"/>
      <c r="K1667" s="184"/>
      <c r="L1667" s="184"/>
      <c r="M1667" s="184"/>
    </row>
    <row r="1668" spans="1:13" s="146" customFormat="1">
      <c r="A1668" s="132"/>
      <c r="B1668" s="132"/>
      <c r="C1668" s="132"/>
      <c r="E1668" s="139"/>
      <c r="F1668" s="134"/>
      <c r="G1668" s="135"/>
      <c r="H1668" s="182"/>
      <c r="I1668" s="182"/>
      <c r="J1668" s="182"/>
      <c r="K1668" s="184"/>
      <c r="L1668" s="184"/>
      <c r="M1668" s="184"/>
    </row>
    <row r="1669" spans="1:13" s="146" customFormat="1">
      <c r="A1669" s="132"/>
      <c r="B1669" s="132"/>
      <c r="C1669" s="132"/>
      <c r="E1669" s="139"/>
      <c r="F1669" s="134"/>
      <c r="G1669" s="135"/>
      <c r="H1669" s="182"/>
      <c r="I1669" s="182"/>
      <c r="J1669" s="182"/>
      <c r="K1669" s="184"/>
      <c r="L1669" s="184"/>
      <c r="M1669" s="184"/>
    </row>
    <row r="1670" spans="1:13" s="146" customFormat="1">
      <c r="A1670" s="132"/>
      <c r="B1670" s="132"/>
      <c r="C1670" s="132"/>
      <c r="E1670" s="139"/>
      <c r="F1670" s="134"/>
      <c r="G1670" s="135"/>
      <c r="H1670" s="182"/>
      <c r="I1670" s="182"/>
      <c r="J1670" s="182"/>
      <c r="K1670" s="184"/>
      <c r="L1670" s="184"/>
      <c r="M1670" s="184"/>
    </row>
    <row r="1671" spans="1:13" s="146" customFormat="1">
      <c r="A1671" s="132"/>
      <c r="B1671" s="132"/>
      <c r="C1671" s="132"/>
      <c r="E1671" s="139"/>
      <c r="F1671" s="134"/>
      <c r="G1671" s="135"/>
      <c r="H1671" s="182"/>
      <c r="I1671" s="182"/>
      <c r="J1671" s="182"/>
      <c r="K1671" s="184"/>
      <c r="L1671" s="184"/>
      <c r="M1671" s="184"/>
    </row>
    <row r="1672" spans="1:13" s="146" customFormat="1">
      <c r="A1672" s="132"/>
      <c r="B1672" s="132"/>
      <c r="C1672" s="132"/>
      <c r="E1672" s="139"/>
      <c r="F1672" s="134"/>
      <c r="G1672" s="135"/>
      <c r="H1672" s="182"/>
      <c r="I1672" s="182"/>
      <c r="J1672" s="182"/>
      <c r="K1672" s="184"/>
      <c r="L1672" s="184"/>
      <c r="M1672" s="184"/>
    </row>
    <row r="1673" spans="1:13" s="146" customFormat="1">
      <c r="A1673" s="132"/>
      <c r="B1673" s="132"/>
      <c r="C1673" s="132"/>
      <c r="E1673" s="139"/>
      <c r="F1673" s="134"/>
      <c r="G1673" s="135"/>
      <c r="H1673" s="182"/>
      <c r="I1673" s="182"/>
      <c r="J1673" s="182"/>
      <c r="K1673" s="184"/>
      <c r="L1673" s="184"/>
      <c r="M1673" s="184"/>
    </row>
    <row r="1674" spans="1:13" s="146" customFormat="1">
      <c r="A1674" s="132"/>
      <c r="B1674" s="132"/>
      <c r="C1674" s="132"/>
      <c r="E1674" s="139"/>
      <c r="F1674" s="134"/>
      <c r="G1674" s="135"/>
      <c r="H1674" s="182"/>
      <c r="I1674" s="182"/>
      <c r="J1674" s="182"/>
      <c r="K1674" s="184"/>
      <c r="L1674" s="184"/>
      <c r="M1674" s="184"/>
    </row>
    <row r="1675" spans="1:13" s="146" customFormat="1">
      <c r="A1675" s="132"/>
      <c r="B1675" s="132"/>
      <c r="C1675" s="132"/>
      <c r="E1675" s="139"/>
      <c r="F1675" s="134"/>
      <c r="G1675" s="135"/>
      <c r="H1675" s="182"/>
      <c r="I1675" s="182"/>
      <c r="J1675" s="182"/>
      <c r="K1675" s="184"/>
      <c r="L1675" s="184"/>
      <c r="M1675" s="184"/>
    </row>
    <row r="1676" spans="1:13" s="146" customFormat="1">
      <c r="A1676" s="132"/>
      <c r="B1676" s="132"/>
      <c r="C1676" s="132"/>
      <c r="E1676" s="139"/>
      <c r="F1676" s="134"/>
      <c r="G1676" s="135"/>
      <c r="H1676" s="182"/>
      <c r="I1676" s="182"/>
      <c r="J1676" s="182"/>
      <c r="K1676" s="184"/>
      <c r="L1676" s="184"/>
      <c r="M1676" s="184"/>
    </row>
    <row r="1677" spans="1:13" s="146" customFormat="1">
      <c r="A1677" s="132"/>
      <c r="B1677" s="132"/>
      <c r="C1677" s="132"/>
      <c r="E1677" s="139"/>
      <c r="F1677" s="134"/>
      <c r="G1677" s="135"/>
      <c r="H1677" s="182"/>
      <c r="I1677" s="182"/>
      <c r="J1677" s="182"/>
      <c r="K1677" s="184"/>
      <c r="L1677" s="184"/>
      <c r="M1677" s="184"/>
    </row>
    <row r="1678" spans="1:13" s="146" customFormat="1">
      <c r="A1678" s="132"/>
      <c r="B1678" s="132"/>
      <c r="C1678" s="132"/>
      <c r="E1678" s="139"/>
      <c r="F1678" s="134"/>
      <c r="G1678" s="135"/>
      <c r="H1678" s="182"/>
      <c r="I1678" s="182"/>
      <c r="J1678" s="182"/>
      <c r="K1678" s="184"/>
      <c r="L1678" s="184"/>
      <c r="M1678" s="184"/>
    </row>
    <row r="1679" spans="1:13" s="146" customFormat="1">
      <c r="A1679" s="132"/>
      <c r="B1679" s="132"/>
      <c r="C1679" s="132"/>
      <c r="E1679" s="139"/>
      <c r="F1679" s="134"/>
      <c r="G1679" s="135"/>
      <c r="H1679" s="182"/>
      <c r="I1679" s="182"/>
      <c r="J1679" s="182"/>
      <c r="K1679" s="184"/>
      <c r="L1679" s="184"/>
      <c r="M1679" s="184"/>
    </row>
    <row r="1680" spans="1:13" s="146" customFormat="1">
      <c r="A1680" s="132"/>
      <c r="B1680" s="132"/>
      <c r="C1680" s="132"/>
      <c r="E1680" s="139"/>
      <c r="F1680" s="134"/>
      <c r="G1680" s="135"/>
      <c r="H1680" s="182"/>
      <c r="I1680" s="182"/>
      <c r="J1680" s="182"/>
      <c r="K1680" s="184"/>
      <c r="L1680" s="184"/>
      <c r="M1680" s="184"/>
    </row>
    <row r="1681" spans="1:13" s="146" customFormat="1">
      <c r="A1681" s="132"/>
      <c r="B1681" s="132"/>
      <c r="C1681" s="132"/>
      <c r="E1681" s="139"/>
      <c r="F1681" s="134"/>
      <c r="G1681" s="135"/>
      <c r="H1681" s="182"/>
      <c r="I1681" s="182"/>
      <c r="J1681" s="182"/>
      <c r="K1681" s="184"/>
      <c r="L1681" s="184"/>
      <c r="M1681" s="184"/>
    </row>
    <row r="1682" spans="1:13" s="146" customFormat="1">
      <c r="A1682" s="132"/>
      <c r="B1682" s="132"/>
      <c r="C1682" s="132"/>
      <c r="E1682" s="139"/>
      <c r="F1682" s="134"/>
      <c r="G1682" s="135"/>
      <c r="H1682" s="182"/>
      <c r="I1682" s="182"/>
      <c r="J1682" s="182"/>
      <c r="K1682" s="184"/>
      <c r="L1682" s="184"/>
      <c r="M1682" s="184"/>
    </row>
    <row r="1683" spans="1:13" s="146" customFormat="1">
      <c r="A1683" s="132"/>
      <c r="B1683" s="132"/>
      <c r="C1683" s="132"/>
      <c r="E1683" s="139"/>
      <c r="F1683" s="134"/>
      <c r="G1683" s="135"/>
      <c r="H1683" s="182"/>
      <c r="I1683" s="182"/>
      <c r="J1683" s="182"/>
      <c r="K1683" s="184"/>
      <c r="L1683" s="184"/>
      <c r="M1683" s="184"/>
    </row>
    <row r="1684" spans="1:13" s="146" customFormat="1">
      <c r="A1684" s="132"/>
      <c r="B1684" s="132"/>
      <c r="C1684" s="132"/>
      <c r="E1684" s="139"/>
      <c r="F1684" s="134"/>
      <c r="G1684" s="135"/>
      <c r="H1684" s="182"/>
      <c r="I1684" s="182"/>
      <c r="J1684" s="182"/>
      <c r="K1684" s="184"/>
      <c r="L1684" s="184"/>
      <c r="M1684" s="184"/>
    </row>
    <row r="1685" spans="1:13" s="146" customFormat="1">
      <c r="A1685" s="132"/>
      <c r="B1685" s="132"/>
      <c r="C1685" s="132"/>
      <c r="E1685" s="139"/>
      <c r="F1685" s="134"/>
      <c r="G1685" s="135"/>
      <c r="H1685" s="182"/>
      <c r="I1685" s="182"/>
      <c r="J1685" s="182"/>
      <c r="K1685" s="184"/>
      <c r="L1685" s="184"/>
      <c r="M1685" s="184"/>
    </row>
    <row r="1686" spans="1:13" s="146" customFormat="1">
      <c r="A1686" s="132"/>
      <c r="B1686" s="132"/>
      <c r="C1686" s="132"/>
      <c r="E1686" s="139"/>
      <c r="F1686" s="134"/>
      <c r="G1686" s="135"/>
      <c r="H1686" s="182"/>
      <c r="I1686" s="182"/>
      <c r="J1686" s="182"/>
      <c r="K1686" s="184"/>
      <c r="L1686" s="184"/>
      <c r="M1686" s="184"/>
    </row>
    <row r="1687" spans="1:13" s="146" customFormat="1">
      <c r="A1687" s="132"/>
      <c r="B1687" s="132"/>
      <c r="C1687" s="132"/>
      <c r="E1687" s="139"/>
      <c r="F1687" s="134"/>
      <c r="G1687" s="135"/>
      <c r="H1687" s="182"/>
      <c r="I1687" s="182"/>
      <c r="J1687" s="182"/>
      <c r="K1687" s="184"/>
      <c r="L1687" s="184"/>
      <c r="M1687" s="184"/>
    </row>
    <row r="1688" spans="1:13" s="146" customFormat="1">
      <c r="A1688" s="132"/>
      <c r="B1688" s="132"/>
      <c r="C1688" s="132"/>
      <c r="E1688" s="139"/>
      <c r="F1688" s="134"/>
      <c r="G1688" s="135"/>
      <c r="H1688" s="182"/>
      <c r="I1688" s="182"/>
      <c r="J1688" s="182"/>
      <c r="K1688" s="184"/>
      <c r="L1688" s="184"/>
      <c r="M1688" s="184"/>
    </row>
    <row r="1689" spans="1:13" s="146" customFormat="1">
      <c r="A1689" s="132"/>
      <c r="B1689" s="132"/>
      <c r="C1689" s="132"/>
      <c r="E1689" s="139"/>
      <c r="F1689" s="134"/>
      <c r="G1689" s="135"/>
      <c r="H1689" s="182"/>
      <c r="I1689" s="182"/>
      <c r="J1689" s="182"/>
      <c r="K1689" s="184"/>
      <c r="L1689" s="184"/>
      <c r="M1689" s="184"/>
    </row>
    <row r="1690" spans="1:13" s="146" customFormat="1">
      <c r="A1690" s="132"/>
      <c r="B1690" s="132"/>
      <c r="C1690" s="132"/>
      <c r="E1690" s="139"/>
      <c r="F1690" s="134"/>
      <c r="G1690" s="135"/>
      <c r="H1690" s="182"/>
      <c r="I1690" s="182"/>
      <c r="J1690" s="182"/>
      <c r="K1690" s="184"/>
      <c r="L1690" s="184"/>
      <c r="M1690" s="184"/>
    </row>
    <row r="1691" spans="1:13" s="146" customFormat="1">
      <c r="A1691" s="132"/>
      <c r="B1691" s="132"/>
      <c r="C1691" s="132"/>
      <c r="E1691" s="139"/>
      <c r="F1691" s="134"/>
      <c r="G1691" s="135"/>
      <c r="H1691" s="182"/>
      <c r="I1691" s="182"/>
      <c r="J1691" s="182"/>
      <c r="K1691" s="184"/>
      <c r="L1691" s="184"/>
      <c r="M1691" s="184"/>
    </row>
    <row r="1692" spans="1:13" s="146" customFormat="1">
      <c r="A1692" s="132"/>
      <c r="B1692" s="132"/>
      <c r="C1692" s="132"/>
      <c r="E1692" s="139"/>
      <c r="F1692" s="134"/>
      <c r="G1692" s="135"/>
      <c r="H1692" s="182"/>
      <c r="I1692" s="182"/>
      <c r="J1692" s="182"/>
      <c r="K1692" s="184"/>
      <c r="L1692" s="184"/>
      <c r="M1692" s="184"/>
    </row>
    <row r="1693" spans="1:13" s="146" customFormat="1">
      <c r="A1693" s="132"/>
      <c r="B1693" s="132"/>
      <c r="C1693" s="132"/>
      <c r="E1693" s="139"/>
      <c r="F1693" s="134"/>
      <c r="G1693" s="135"/>
      <c r="H1693" s="182"/>
      <c r="I1693" s="182"/>
      <c r="J1693" s="182"/>
      <c r="K1693" s="184"/>
      <c r="L1693" s="184"/>
      <c r="M1693" s="184"/>
    </row>
    <row r="1694" spans="1:13" s="146" customFormat="1">
      <c r="A1694" s="132"/>
      <c r="B1694" s="132"/>
      <c r="C1694" s="132"/>
      <c r="E1694" s="139"/>
      <c r="F1694" s="134"/>
      <c r="G1694" s="135"/>
      <c r="H1694" s="182"/>
      <c r="I1694" s="182"/>
      <c r="J1694" s="182"/>
      <c r="K1694" s="184"/>
      <c r="L1694" s="184"/>
      <c r="M1694" s="184"/>
    </row>
    <row r="1695" spans="1:13" s="146" customFormat="1">
      <c r="A1695" s="132"/>
      <c r="B1695" s="132"/>
      <c r="C1695" s="132"/>
      <c r="E1695" s="139"/>
      <c r="F1695" s="134"/>
      <c r="G1695" s="135"/>
      <c r="H1695" s="182"/>
      <c r="I1695" s="182"/>
      <c r="J1695" s="182"/>
      <c r="K1695" s="184"/>
      <c r="L1695" s="184"/>
      <c r="M1695" s="184"/>
    </row>
    <row r="1696" spans="1:13" s="146" customFormat="1">
      <c r="A1696" s="132"/>
      <c r="B1696" s="132"/>
      <c r="C1696" s="132"/>
      <c r="E1696" s="139"/>
      <c r="F1696" s="134"/>
      <c r="G1696" s="135"/>
      <c r="H1696" s="182"/>
      <c r="I1696" s="182"/>
      <c r="J1696" s="182"/>
      <c r="K1696" s="184"/>
      <c r="L1696" s="184"/>
      <c r="M1696" s="184"/>
    </row>
    <row r="1697" spans="1:13" s="146" customFormat="1">
      <c r="A1697" s="132"/>
      <c r="B1697" s="132"/>
      <c r="C1697" s="132"/>
      <c r="E1697" s="139"/>
      <c r="F1697" s="134"/>
      <c r="G1697" s="135"/>
      <c r="H1697" s="182"/>
      <c r="I1697" s="182"/>
      <c r="J1697" s="182"/>
      <c r="K1697" s="184"/>
      <c r="L1697" s="184"/>
      <c r="M1697" s="184"/>
    </row>
    <row r="1698" spans="1:13" s="146" customFormat="1">
      <c r="A1698" s="132"/>
      <c r="B1698" s="132"/>
      <c r="C1698" s="132"/>
      <c r="E1698" s="139"/>
      <c r="F1698" s="134"/>
      <c r="G1698" s="135"/>
      <c r="H1698" s="182"/>
      <c r="I1698" s="182"/>
      <c r="J1698" s="182"/>
      <c r="K1698" s="184"/>
      <c r="L1698" s="184"/>
      <c r="M1698" s="184"/>
    </row>
    <row r="1699" spans="1:13" s="146" customFormat="1">
      <c r="A1699" s="132"/>
      <c r="B1699" s="132"/>
      <c r="C1699" s="132"/>
      <c r="E1699" s="139"/>
      <c r="F1699" s="134"/>
      <c r="G1699" s="135"/>
      <c r="H1699" s="182"/>
      <c r="I1699" s="182"/>
      <c r="J1699" s="182"/>
      <c r="K1699" s="184"/>
      <c r="L1699" s="184"/>
      <c r="M1699" s="184"/>
    </row>
    <row r="1700" spans="1:13" s="146" customFormat="1">
      <c r="A1700" s="132"/>
      <c r="B1700" s="132"/>
      <c r="C1700" s="132"/>
      <c r="E1700" s="139"/>
      <c r="F1700" s="134"/>
      <c r="G1700" s="135"/>
      <c r="H1700" s="182"/>
      <c r="I1700" s="182"/>
      <c r="J1700" s="182"/>
      <c r="K1700" s="184"/>
      <c r="L1700" s="184"/>
      <c r="M1700" s="184"/>
    </row>
    <row r="1701" spans="1:13" s="146" customFormat="1">
      <c r="A1701" s="132"/>
      <c r="B1701" s="132"/>
      <c r="C1701" s="132"/>
      <c r="E1701" s="139"/>
      <c r="F1701" s="134"/>
      <c r="G1701" s="135"/>
      <c r="H1701" s="182"/>
      <c r="I1701" s="182"/>
      <c r="J1701" s="182"/>
      <c r="K1701" s="184"/>
      <c r="L1701" s="184"/>
      <c r="M1701" s="184"/>
    </row>
    <row r="1702" spans="1:13" s="146" customFormat="1">
      <c r="A1702" s="132"/>
      <c r="B1702" s="132"/>
      <c r="C1702" s="132"/>
      <c r="E1702" s="139"/>
      <c r="F1702" s="134"/>
      <c r="G1702" s="135"/>
      <c r="H1702" s="182"/>
      <c r="I1702" s="182"/>
      <c r="J1702" s="182"/>
      <c r="K1702" s="184"/>
      <c r="L1702" s="184"/>
      <c r="M1702" s="184"/>
    </row>
    <row r="1703" spans="1:13" s="146" customFormat="1">
      <c r="A1703" s="132"/>
      <c r="B1703" s="132"/>
      <c r="C1703" s="132"/>
      <c r="E1703" s="139"/>
      <c r="F1703" s="134"/>
      <c r="G1703" s="135"/>
      <c r="H1703" s="182"/>
      <c r="I1703" s="182"/>
      <c r="J1703" s="182"/>
      <c r="K1703" s="184"/>
      <c r="L1703" s="184"/>
      <c r="M1703" s="184"/>
    </row>
    <row r="1704" spans="1:13" s="146" customFormat="1">
      <c r="A1704" s="132"/>
      <c r="B1704" s="132"/>
      <c r="C1704" s="132"/>
      <c r="E1704" s="139"/>
      <c r="F1704" s="134"/>
      <c r="G1704" s="135"/>
      <c r="H1704" s="182"/>
      <c r="I1704" s="182"/>
      <c r="J1704" s="182"/>
      <c r="K1704" s="184"/>
      <c r="L1704" s="184"/>
      <c r="M1704" s="184"/>
    </row>
    <row r="1705" spans="1:13" s="146" customFormat="1">
      <c r="A1705" s="132"/>
      <c r="B1705" s="132"/>
      <c r="C1705" s="132"/>
      <c r="E1705" s="139"/>
      <c r="F1705" s="134"/>
      <c r="G1705" s="135"/>
      <c r="H1705" s="182"/>
      <c r="I1705" s="182"/>
      <c r="J1705" s="182"/>
      <c r="K1705" s="184"/>
      <c r="L1705" s="184"/>
      <c r="M1705" s="184"/>
    </row>
    <row r="1706" spans="1:13" s="146" customFormat="1">
      <c r="A1706" s="132"/>
      <c r="B1706" s="132"/>
      <c r="C1706" s="132"/>
      <c r="E1706" s="139"/>
      <c r="F1706" s="134"/>
      <c r="G1706" s="135"/>
      <c r="H1706" s="182"/>
      <c r="I1706" s="182"/>
      <c r="J1706" s="182"/>
      <c r="K1706" s="184"/>
      <c r="L1706" s="184"/>
      <c r="M1706" s="184"/>
    </row>
    <row r="1707" spans="1:13" s="146" customFormat="1">
      <c r="A1707" s="132"/>
      <c r="B1707" s="132"/>
      <c r="C1707" s="132"/>
      <c r="E1707" s="139"/>
      <c r="F1707" s="134"/>
      <c r="G1707" s="135"/>
      <c r="H1707" s="182"/>
      <c r="I1707" s="182"/>
      <c r="J1707" s="182"/>
      <c r="K1707" s="184"/>
      <c r="L1707" s="184"/>
      <c r="M1707" s="184"/>
    </row>
    <row r="1708" spans="1:13" s="146" customFormat="1">
      <c r="A1708" s="132"/>
      <c r="B1708" s="132"/>
      <c r="C1708" s="132"/>
      <c r="E1708" s="139"/>
      <c r="F1708" s="134"/>
      <c r="G1708" s="135"/>
      <c r="H1708" s="182"/>
      <c r="I1708" s="182"/>
      <c r="J1708" s="182"/>
      <c r="K1708" s="184"/>
      <c r="L1708" s="184"/>
      <c r="M1708" s="184"/>
    </row>
    <row r="1709" spans="1:13" s="146" customFormat="1">
      <c r="A1709" s="132"/>
      <c r="B1709" s="132"/>
      <c r="C1709" s="132"/>
      <c r="E1709" s="139"/>
      <c r="F1709" s="134"/>
      <c r="G1709" s="135"/>
      <c r="H1709" s="182"/>
      <c r="I1709" s="182"/>
      <c r="J1709" s="182"/>
      <c r="K1709" s="184"/>
      <c r="L1709" s="184"/>
      <c r="M1709" s="184"/>
    </row>
    <row r="1710" spans="1:13" s="146" customFormat="1">
      <c r="A1710" s="132"/>
      <c r="B1710" s="132"/>
      <c r="C1710" s="132"/>
      <c r="E1710" s="139"/>
      <c r="F1710" s="134"/>
      <c r="G1710" s="135"/>
      <c r="H1710" s="182"/>
      <c r="I1710" s="182"/>
      <c r="J1710" s="182"/>
      <c r="K1710" s="184"/>
      <c r="L1710" s="184"/>
      <c r="M1710" s="184"/>
    </row>
    <row r="1711" spans="1:13" s="146" customFormat="1">
      <c r="A1711" s="132"/>
      <c r="B1711" s="132"/>
      <c r="C1711" s="132"/>
      <c r="E1711" s="139"/>
      <c r="F1711" s="134"/>
      <c r="G1711" s="135"/>
      <c r="H1711" s="182"/>
      <c r="I1711" s="182"/>
      <c r="J1711" s="182"/>
      <c r="K1711" s="184"/>
      <c r="L1711" s="184"/>
      <c r="M1711" s="184"/>
    </row>
    <row r="1712" spans="1:13" s="146" customFormat="1">
      <c r="A1712" s="132"/>
      <c r="B1712" s="132"/>
      <c r="C1712" s="132"/>
      <c r="E1712" s="139"/>
      <c r="F1712" s="134"/>
      <c r="G1712" s="135"/>
      <c r="H1712" s="182"/>
      <c r="I1712" s="182"/>
      <c r="J1712" s="182"/>
      <c r="K1712" s="184"/>
      <c r="L1712" s="184"/>
      <c r="M1712" s="184"/>
    </row>
    <row r="1713" spans="1:13" s="146" customFormat="1">
      <c r="A1713" s="132"/>
      <c r="B1713" s="132"/>
      <c r="C1713" s="132"/>
      <c r="E1713" s="139"/>
      <c r="F1713" s="134"/>
      <c r="G1713" s="135"/>
      <c r="H1713" s="182"/>
      <c r="I1713" s="182"/>
      <c r="J1713" s="182"/>
      <c r="K1713" s="184"/>
      <c r="L1713" s="184"/>
      <c r="M1713" s="184"/>
    </row>
    <row r="1714" spans="1:13" s="146" customFormat="1">
      <c r="A1714" s="132"/>
      <c r="B1714" s="132"/>
      <c r="C1714" s="132"/>
      <c r="E1714" s="139"/>
      <c r="F1714" s="134"/>
      <c r="G1714" s="135"/>
      <c r="H1714" s="182"/>
      <c r="I1714" s="182"/>
      <c r="J1714" s="182"/>
      <c r="K1714" s="184"/>
      <c r="L1714" s="184"/>
      <c r="M1714" s="184"/>
    </row>
    <row r="1715" spans="1:13" s="146" customFormat="1">
      <c r="A1715" s="132"/>
      <c r="B1715" s="132"/>
      <c r="C1715" s="132"/>
      <c r="E1715" s="139"/>
      <c r="F1715" s="134"/>
      <c r="G1715" s="135"/>
      <c r="H1715" s="182"/>
      <c r="I1715" s="182"/>
      <c r="J1715" s="182"/>
      <c r="K1715" s="184"/>
      <c r="L1715" s="184"/>
      <c r="M1715" s="184"/>
    </row>
    <row r="1716" spans="1:13" s="146" customFormat="1">
      <c r="A1716" s="132"/>
      <c r="B1716" s="132"/>
      <c r="C1716" s="132"/>
      <c r="E1716" s="139"/>
      <c r="F1716" s="134"/>
      <c r="G1716" s="135"/>
      <c r="H1716" s="182"/>
      <c r="I1716" s="182"/>
      <c r="J1716" s="182"/>
      <c r="K1716" s="184"/>
      <c r="L1716" s="184"/>
      <c r="M1716" s="184"/>
    </row>
    <row r="1717" spans="1:13" s="146" customFormat="1">
      <c r="A1717" s="132"/>
      <c r="B1717" s="132"/>
      <c r="C1717" s="132"/>
      <c r="E1717" s="139"/>
      <c r="F1717" s="134"/>
      <c r="G1717" s="135"/>
      <c r="H1717" s="182"/>
      <c r="I1717" s="182"/>
      <c r="J1717" s="182"/>
      <c r="K1717" s="184"/>
      <c r="L1717" s="184"/>
      <c r="M1717" s="184"/>
    </row>
    <row r="1718" spans="1:13" s="146" customFormat="1">
      <c r="A1718" s="132"/>
      <c r="B1718" s="132"/>
      <c r="C1718" s="132"/>
      <c r="E1718" s="139"/>
      <c r="F1718" s="134"/>
      <c r="G1718" s="135"/>
      <c r="H1718" s="182"/>
      <c r="I1718" s="182"/>
      <c r="J1718" s="182"/>
      <c r="K1718" s="184"/>
      <c r="L1718" s="184"/>
      <c r="M1718" s="184"/>
    </row>
    <row r="1719" spans="1:13" s="146" customFormat="1">
      <c r="A1719" s="132"/>
      <c r="B1719" s="132"/>
      <c r="C1719" s="132"/>
      <c r="E1719" s="139"/>
      <c r="F1719" s="134"/>
      <c r="G1719" s="135"/>
      <c r="H1719" s="182"/>
      <c r="I1719" s="182"/>
      <c r="J1719" s="182"/>
      <c r="K1719" s="184"/>
      <c r="L1719" s="184"/>
      <c r="M1719" s="184"/>
    </row>
    <row r="1720" spans="1:13" s="146" customFormat="1">
      <c r="A1720" s="132"/>
      <c r="B1720" s="132"/>
      <c r="C1720" s="132"/>
      <c r="E1720" s="139"/>
      <c r="F1720" s="134"/>
      <c r="G1720" s="135"/>
      <c r="H1720" s="182"/>
      <c r="I1720" s="182"/>
      <c r="J1720" s="182"/>
      <c r="K1720" s="184"/>
      <c r="L1720" s="184"/>
      <c r="M1720" s="184"/>
    </row>
    <row r="1721" spans="1:13" s="146" customFormat="1">
      <c r="A1721" s="132"/>
      <c r="B1721" s="132"/>
      <c r="C1721" s="132"/>
      <c r="E1721" s="139"/>
      <c r="F1721" s="134"/>
      <c r="G1721" s="135"/>
      <c r="H1721" s="182"/>
      <c r="I1721" s="182"/>
      <c r="J1721" s="182"/>
      <c r="K1721" s="184"/>
      <c r="L1721" s="184"/>
      <c r="M1721" s="184"/>
    </row>
    <row r="1722" spans="1:13" s="146" customFormat="1">
      <c r="A1722" s="132"/>
      <c r="B1722" s="132"/>
      <c r="C1722" s="132"/>
      <c r="E1722" s="139"/>
      <c r="F1722" s="134"/>
      <c r="G1722" s="135"/>
      <c r="H1722" s="182"/>
      <c r="I1722" s="182"/>
      <c r="J1722" s="182"/>
      <c r="K1722" s="184"/>
      <c r="L1722" s="184"/>
      <c r="M1722" s="184"/>
    </row>
    <row r="1723" spans="1:13" s="146" customFormat="1">
      <c r="A1723" s="132"/>
      <c r="B1723" s="132"/>
      <c r="C1723" s="132"/>
      <c r="E1723" s="139"/>
      <c r="F1723" s="134"/>
      <c r="G1723" s="135"/>
      <c r="H1723" s="182"/>
      <c r="I1723" s="182"/>
      <c r="J1723" s="182"/>
      <c r="K1723" s="184"/>
      <c r="L1723" s="184"/>
      <c r="M1723" s="184"/>
    </row>
    <row r="1724" spans="1:13" s="146" customFormat="1">
      <c r="A1724" s="132"/>
      <c r="B1724" s="132"/>
      <c r="C1724" s="132"/>
      <c r="E1724" s="139"/>
      <c r="F1724" s="134"/>
      <c r="G1724" s="135"/>
      <c r="H1724" s="182"/>
      <c r="I1724" s="182"/>
      <c r="J1724" s="182"/>
      <c r="K1724" s="184"/>
      <c r="L1724" s="184"/>
      <c r="M1724" s="184"/>
    </row>
    <row r="1725" spans="1:13" s="146" customFormat="1">
      <c r="A1725" s="132"/>
      <c r="B1725" s="132"/>
      <c r="C1725" s="132"/>
      <c r="E1725" s="139"/>
      <c r="F1725" s="134"/>
      <c r="G1725" s="135"/>
      <c r="H1725" s="182"/>
      <c r="I1725" s="182"/>
      <c r="J1725" s="182"/>
      <c r="K1725" s="184"/>
      <c r="L1725" s="184"/>
      <c r="M1725" s="184"/>
    </row>
    <row r="1726" spans="1:13" s="146" customFormat="1">
      <c r="A1726" s="132"/>
      <c r="B1726" s="132"/>
      <c r="C1726" s="132"/>
      <c r="E1726" s="139"/>
      <c r="F1726" s="134"/>
      <c r="G1726" s="135"/>
      <c r="H1726" s="182"/>
      <c r="I1726" s="182"/>
      <c r="J1726" s="182"/>
      <c r="K1726" s="184"/>
      <c r="L1726" s="184"/>
      <c r="M1726" s="184"/>
    </row>
    <row r="1727" spans="1:13" s="146" customFormat="1">
      <c r="A1727" s="132"/>
      <c r="B1727" s="132"/>
      <c r="C1727" s="132"/>
      <c r="E1727" s="139"/>
      <c r="F1727" s="134"/>
      <c r="G1727" s="135"/>
      <c r="H1727" s="182"/>
      <c r="I1727" s="182"/>
      <c r="J1727" s="182"/>
      <c r="K1727" s="184"/>
      <c r="L1727" s="184"/>
      <c r="M1727" s="184"/>
    </row>
    <row r="1728" spans="1:13" s="146" customFormat="1">
      <c r="A1728" s="132"/>
      <c r="B1728" s="132"/>
      <c r="C1728" s="132"/>
      <c r="E1728" s="139"/>
      <c r="F1728" s="134"/>
      <c r="G1728" s="135"/>
      <c r="H1728" s="182"/>
      <c r="I1728" s="182"/>
      <c r="J1728" s="182"/>
      <c r="K1728" s="184"/>
      <c r="L1728" s="184"/>
      <c r="M1728" s="184"/>
    </row>
    <row r="1729" spans="1:13" s="146" customFormat="1">
      <c r="A1729" s="132"/>
      <c r="B1729" s="132"/>
      <c r="C1729" s="132"/>
      <c r="E1729" s="139"/>
      <c r="F1729" s="134"/>
      <c r="G1729" s="135"/>
      <c r="H1729" s="182"/>
      <c r="I1729" s="182"/>
      <c r="J1729" s="182"/>
      <c r="K1729" s="184"/>
      <c r="L1729" s="184"/>
      <c r="M1729" s="184"/>
    </row>
    <row r="1730" spans="1:13" s="146" customFormat="1">
      <c r="A1730" s="132"/>
      <c r="B1730" s="132"/>
      <c r="C1730" s="132"/>
      <c r="E1730" s="139"/>
      <c r="F1730" s="134"/>
      <c r="G1730" s="135"/>
      <c r="H1730" s="182"/>
      <c r="I1730" s="182"/>
      <c r="J1730" s="182"/>
      <c r="K1730" s="184"/>
      <c r="L1730" s="184"/>
      <c r="M1730" s="184"/>
    </row>
    <row r="1731" spans="1:13" s="146" customFormat="1">
      <c r="A1731" s="132"/>
      <c r="B1731" s="132"/>
      <c r="C1731" s="132"/>
      <c r="E1731" s="139"/>
      <c r="F1731" s="134"/>
      <c r="G1731" s="135"/>
      <c r="H1731" s="182"/>
      <c r="I1731" s="182"/>
      <c r="J1731" s="182"/>
      <c r="K1731" s="184"/>
      <c r="L1731" s="184"/>
      <c r="M1731" s="184"/>
    </row>
    <row r="1732" spans="1:13" s="146" customFormat="1">
      <c r="A1732" s="132"/>
      <c r="B1732" s="132"/>
      <c r="C1732" s="132"/>
      <c r="E1732" s="139"/>
      <c r="F1732" s="134"/>
      <c r="G1732" s="135"/>
      <c r="H1732" s="182"/>
      <c r="I1732" s="182"/>
      <c r="J1732" s="182"/>
      <c r="K1732" s="184"/>
      <c r="L1732" s="184"/>
      <c r="M1732" s="184"/>
    </row>
    <row r="1733" spans="1:13" s="146" customFormat="1">
      <c r="A1733" s="132"/>
      <c r="B1733" s="132"/>
      <c r="C1733" s="132"/>
      <c r="E1733" s="139"/>
      <c r="F1733" s="134"/>
      <c r="G1733" s="135"/>
      <c r="H1733" s="182"/>
      <c r="I1733" s="182"/>
      <c r="J1733" s="182"/>
      <c r="K1733" s="184"/>
      <c r="L1733" s="184"/>
      <c r="M1733" s="184"/>
    </row>
    <row r="1734" spans="1:13" s="146" customFormat="1">
      <c r="A1734" s="132"/>
      <c r="B1734" s="132"/>
      <c r="C1734" s="132"/>
      <c r="E1734" s="139"/>
      <c r="F1734" s="134"/>
      <c r="G1734" s="135"/>
      <c r="H1734" s="182"/>
      <c r="I1734" s="182"/>
      <c r="J1734" s="182"/>
      <c r="K1734" s="184"/>
      <c r="L1734" s="184"/>
      <c r="M1734" s="184"/>
    </row>
    <row r="1735" spans="1:13" s="146" customFormat="1">
      <c r="A1735" s="132"/>
      <c r="B1735" s="132"/>
      <c r="C1735" s="132"/>
      <c r="E1735" s="139"/>
      <c r="F1735" s="134"/>
      <c r="G1735" s="135"/>
      <c r="H1735" s="182"/>
      <c r="I1735" s="182"/>
      <c r="J1735" s="182"/>
      <c r="K1735" s="184"/>
      <c r="L1735" s="184"/>
      <c r="M1735" s="184"/>
    </row>
    <row r="1736" spans="1:13" s="146" customFormat="1">
      <c r="A1736" s="132"/>
      <c r="B1736" s="132"/>
      <c r="C1736" s="132"/>
      <c r="E1736" s="139"/>
      <c r="F1736" s="134"/>
      <c r="G1736" s="135"/>
      <c r="H1736" s="182"/>
      <c r="I1736" s="182"/>
      <c r="J1736" s="182"/>
      <c r="K1736" s="184"/>
      <c r="L1736" s="184"/>
      <c r="M1736" s="184"/>
    </row>
    <row r="1737" spans="1:13" s="146" customFormat="1">
      <c r="A1737" s="132"/>
      <c r="B1737" s="132"/>
      <c r="C1737" s="132"/>
      <c r="E1737" s="139"/>
      <c r="F1737" s="134"/>
      <c r="G1737" s="135"/>
      <c r="H1737" s="182"/>
      <c r="I1737" s="182"/>
      <c r="J1737" s="182"/>
      <c r="K1737" s="184"/>
      <c r="L1737" s="184"/>
      <c r="M1737" s="184"/>
    </row>
    <row r="1738" spans="1:13" s="146" customFormat="1">
      <c r="A1738" s="132"/>
      <c r="B1738" s="132"/>
      <c r="C1738" s="132"/>
      <c r="E1738" s="139"/>
      <c r="F1738" s="134"/>
      <c r="G1738" s="135"/>
      <c r="H1738" s="182"/>
      <c r="I1738" s="182"/>
      <c r="J1738" s="182"/>
      <c r="K1738" s="184"/>
      <c r="L1738" s="184"/>
      <c r="M1738" s="184"/>
    </row>
    <row r="1739" spans="1:13" s="146" customFormat="1">
      <c r="A1739" s="132"/>
      <c r="B1739" s="132"/>
      <c r="C1739" s="132"/>
      <c r="E1739" s="139"/>
      <c r="F1739" s="134"/>
      <c r="G1739" s="135"/>
      <c r="H1739" s="182"/>
      <c r="I1739" s="182"/>
      <c r="J1739" s="182"/>
      <c r="K1739" s="184"/>
      <c r="L1739" s="184"/>
      <c r="M1739" s="184"/>
    </row>
    <row r="1740" spans="1:13" s="146" customFormat="1">
      <c r="A1740" s="132"/>
      <c r="B1740" s="132"/>
      <c r="C1740" s="132"/>
      <c r="E1740" s="139"/>
      <c r="F1740" s="134"/>
      <c r="G1740" s="135"/>
      <c r="H1740" s="182"/>
      <c r="I1740" s="182"/>
      <c r="J1740" s="182"/>
      <c r="K1740" s="184"/>
      <c r="L1740" s="184"/>
      <c r="M1740" s="184"/>
    </row>
    <row r="1741" spans="1:13" s="146" customFormat="1">
      <c r="A1741" s="132"/>
      <c r="B1741" s="132"/>
      <c r="C1741" s="132"/>
      <c r="E1741" s="139"/>
      <c r="F1741" s="134"/>
      <c r="G1741" s="135"/>
      <c r="H1741" s="182"/>
      <c r="I1741" s="182"/>
      <c r="J1741" s="182"/>
      <c r="K1741" s="184"/>
      <c r="L1741" s="184"/>
      <c r="M1741" s="184"/>
    </row>
    <row r="1742" spans="1:13" s="146" customFormat="1">
      <c r="A1742" s="132"/>
      <c r="B1742" s="132"/>
      <c r="C1742" s="132"/>
      <c r="E1742" s="139"/>
      <c r="F1742" s="134"/>
      <c r="G1742" s="135"/>
      <c r="H1742" s="182"/>
      <c r="I1742" s="182"/>
      <c r="J1742" s="182"/>
      <c r="K1742" s="184"/>
      <c r="L1742" s="184"/>
      <c r="M1742" s="184"/>
    </row>
    <row r="1743" spans="1:13" s="146" customFormat="1">
      <c r="A1743" s="132"/>
      <c r="B1743" s="132"/>
      <c r="C1743" s="132"/>
      <c r="E1743" s="139"/>
      <c r="F1743" s="134"/>
      <c r="G1743" s="135"/>
      <c r="H1743" s="182"/>
      <c r="I1743" s="182"/>
      <c r="J1743" s="182"/>
      <c r="K1743" s="184"/>
      <c r="L1743" s="184"/>
      <c r="M1743" s="184"/>
    </row>
    <row r="1744" spans="1:13" s="146" customFormat="1">
      <c r="A1744" s="132"/>
      <c r="B1744" s="132"/>
      <c r="C1744" s="132"/>
      <c r="E1744" s="139"/>
      <c r="F1744" s="134"/>
      <c r="G1744" s="135"/>
      <c r="H1744" s="182"/>
      <c r="I1744" s="182"/>
      <c r="J1744" s="182"/>
      <c r="K1744" s="184"/>
      <c r="L1744" s="184"/>
      <c r="M1744" s="184"/>
    </row>
    <row r="1745" spans="1:13" s="146" customFormat="1">
      <c r="A1745" s="132"/>
      <c r="B1745" s="132"/>
      <c r="C1745" s="132"/>
      <c r="E1745" s="139"/>
      <c r="F1745" s="134"/>
      <c r="G1745" s="135"/>
      <c r="H1745" s="182"/>
      <c r="I1745" s="182"/>
      <c r="J1745" s="182"/>
      <c r="K1745" s="184"/>
      <c r="L1745" s="184"/>
      <c r="M1745" s="184"/>
    </row>
    <row r="1746" spans="1:13" s="146" customFormat="1">
      <c r="A1746" s="132"/>
      <c r="B1746" s="132"/>
      <c r="C1746" s="132"/>
      <c r="E1746" s="139"/>
      <c r="F1746" s="134"/>
      <c r="G1746" s="135"/>
      <c r="H1746" s="182"/>
      <c r="I1746" s="182"/>
      <c r="J1746" s="182"/>
      <c r="K1746" s="184"/>
      <c r="L1746" s="184"/>
      <c r="M1746" s="184"/>
    </row>
    <row r="1747" spans="1:13" s="146" customFormat="1">
      <c r="A1747" s="132"/>
      <c r="B1747" s="132"/>
      <c r="C1747" s="132"/>
      <c r="E1747" s="139"/>
      <c r="F1747" s="134"/>
      <c r="G1747" s="135"/>
      <c r="H1747" s="182"/>
      <c r="I1747" s="182"/>
      <c r="J1747" s="182"/>
      <c r="K1747" s="184"/>
      <c r="L1747" s="184"/>
      <c r="M1747" s="184"/>
    </row>
    <row r="1748" spans="1:13" s="146" customFormat="1">
      <c r="A1748" s="132"/>
      <c r="B1748" s="132"/>
      <c r="C1748" s="132"/>
      <c r="E1748" s="139"/>
      <c r="F1748" s="134"/>
      <c r="G1748" s="135"/>
      <c r="H1748" s="182"/>
      <c r="I1748" s="182"/>
      <c r="J1748" s="182"/>
      <c r="K1748" s="184"/>
      <c r="L1748" s="184"/>
      <c r="M1748" s="184"/>
    </row>
    <row r="1749" spans="1:13" s="146" customFormat="1">
      <c r="A1749" s="132"/>
      <c r="B1749" s="132"/>
      <c r="C1749" s="132"/>
      <c r="E1749" s="139"/>
      <c r="F1749" s="134"/>
      <c r="G1749" s="135"/>
      <c r="H1749" s="182"/>
      <c r="I1749" s="182"/>
      <c r="J1749" s="182"/>
      <c r="K1749" s="184"/>
      <c r="L1749" s="184"/>
      <c r="M1749" s="184"/>
    </row>
    <row r="1750" spans="1:13" s="146" customFormat="1">
      <c r="A1750" s="132"/>
      <c r="B1750" s="132"/>
      <c r="C1750" s="132"/>
      <c r="E1750" s="139"/>
      <c r="F1750" s="134"/>
      <c r="G1750" s="135"/>
      <c r="H1750" s="182"/>
      <c r="I1750" s="182"/>
      <c r="J1750" s="182"/>
      <c r="K1750" s="184"/>
      <c r="L1750" s="184"/>
      <c r="M1750" s="184"/>
    </row>
    <row r="1751" spans="1:13" s="146" customFormat="1">
      <c r="A1751" s="132"/>
      <c r="B1751" s="132"/>
      <c r="C1751" s="132"/>
      <c r="E1751" s="139"/>
      <c r="F1751" s="134"/>
      <c r="G1751" s="135"/>
      <c r="H1751" s="182"/>
      <c r="I1751" s="182"/>
      <c r="J1751" s="182"/>
      <c r="K1751" s="184"/>
      <c r="L1751" s="184"/>
      <c r="M1751" s="184"/>
    </row>
    <row r="1752" spans="1:13" s="146" customFormat="1">
      <c r="A1752" s="132"/>
      <c r="B1752" s="132"/>
      <c r="C1752" s="132"/>
      <c r="E1752" s="139"/>
      <c r="F1752" s="134"/>
      <c r="G1752" s="135"/>
      <c r="H1752" s="182"/>
      <c r="I1752" s="182"/>
      <c r="J1752" s="182"/>
      <c r="K1752" s="184"/>
      <c r="L1752" s="184"/>
      <c r="M1752" s="184"/>
    </row>
    <row r="1753" spans="1:13" s="146" customFormat="1">
      <c r="A1753" s="132"/>
      <c r="B1753" s="132"/>
      <c r="C1753" s="132"/>
      <c r="E1753" s="139"/>
      <c r="F1753" s="134"/>
      <c r="G1753" s="135"/>
      <c r="H1753" s="182"/>
      <c r="I1753" s="182"/>
      <c r="J1753" s="182"/>
      <c r="K1753" s="184"/>
      <c r="L1753" s="184"/>
      <c r="M1753" s="184"/>
    </row>
    <row r="1754" spans="1:13" s="146" customFormat="1">
      <c r="A1754" s="132"/>
      <c r="B1754" s="132"/>
      <c r="C1754" s="132"/>
      <c r="E1754" s="139"/>
      <c r="F1754" s="134"/>
      <c r="G1754" s="135"/>
      <c r="H1754" s="182"/>
      <c r="I1754" s="182"/>
      <c r="J1754" s="182"/>
      <c r="K1754" s="184"/>
      <c r="L1754" s="184"/>
      <c r="M1754" s="184"/>
    </row>
    <row r="1755" spans="1:13" s="146" customFormat="1">
      <c r="A1755" s="132"/>
      <c r="B1755" s="132"/>
      <c r="C1755" s="132"/>
      <c r="E1755" s="139"/>
      <c r="F1755" s="134"/>
      <c r="G1755" s="135"/>
      <c r="H1755" s="182"/>
      <c r="I1755" s="182"/>
      <c r="J1755" s="182"/>
      <c r="K1755" s="184"/>
      <c r="L1755" s="184"/>
      <c r="M1755" s="184"/>
    </row>
    <row r="1756" spans="1:13" s="146" customFormat="1">
      <c r="A1756" s="132"/>
      <c r="B1756" s="132"/>
      <c r="C1756" s="132"/>
      <c r="E1756" s="139"/>
      <c r="F1756" s="134"/>
      <c r="G1756" s="135"/>
      <c r="H1756" s="182"/>
      <c r="I1756" s="182"/>
      <c r="J1756" s="182"/>
      <c r="K1756" s="184"/>
      <c r="L1756" s="184"/>
      <c r="M1756" s="184"/>
    </row>
    <row r="1757" spans="1:13" s="146" customFormat="1">
      <c r="A1757" s="132"/>
      <c r="B1757" s="132"/>
      <c r="C1757" s="132"/>
      <c r="E1757" s="139"/>
      <c r="F1757" s="134"/>
      <c r="G1757" s="135"/>
      <c r="H1757" s="182"/>
      <c r="I1757" s="182"/>
      <c r="J1757" s="182"/>
      <c r="K1757" s="184"/>
      <c r="L1757" s="184"/>
      <c r="M1757" s="184"/>
    </row>
    <row r="1758" spans="1:13" s="146" customFormat="1">
      <c r="A1758" s="132"/>
      <c r="B1758" s="132"/>
      <c r="C1758" s="132"/>
      <c r="E1758" s="139"/>
      <c r="F1758" s="134"/>
      <c r="G1758" s="135"/>
      <c r="H1758" s="182"/>
      <c r="I1758" s="182"/>
      <c r="J1758" s="182"/>
      <c r="K1758" s="184"/>
      <c r="L1758" s="184"/>
      <c r="M1758" s="184"/>
    </row>
    <row r="1759" spans="1:13" s="146" customFormat="1">
      <c r="A1759" s="132"/>
      <c r="B1759" s="132"/>
      <c r="C1759" s="132"/>
      <c r="E1759" s="139"/>
      <c r="F1759" s="134"/>
      <c r="G1759" s="135"/>
      <c r="H1759" s="182"/>
      <c r="I1759" s="182"/>
      <c r="J1759" s="182"/>
      <c r="K1759" s="184"/>
      <c r="L1759" s="184"/>
      <c r="M1759" s="184"/>
    </row>
    <row r="1760" spans="1:13" s="146" customFormat="1">
      <c r="A1760" s="132"/>
      <c r="B1760" s="132"/>
      <c r="C1760" s="132"/>
      <c r="E1760" s="139"/>
      <c r="F1760" s="134"/>
      <c r="G1760" s="135"/>
      <c r="H1760" s="182"/>
      <c r="I1760" s="182"/>
      <c r="J1760" s="182"/>
      <c r="K1760" s="184"/>
      <c r="L1760" s="184"/>
      <c r="M1760" s="184"/>
    </row>
    <row r="1761" spans="1:13" s="146" customFormat="1">
      <c r="A1761" s="132"/>
      <c r="B1761" s="132"/>
      <c r="C1761" s="132"/>
      <c r="E1761" s="139"/>
      <c r="F1761" s="134"/>
      <c r="G1761" s="135"/>
      <c r="H1761" s="182"/>
      <c r="I1761" s="182"/>
      <c r="J1761" s="182"/>
      <c r="K1761" s="184"/>
      <c r="L1761" s="184"/>
      <c r="M1761" s="184"/>
    </row>
    <row r="1762" spans="1:13" s="146" customFormat="1">
      <c r="A1762" s="132"/>
      <c r="B1762" s="132"/>
      <c r="C1762" s="132"/>
      <c r="E1762" s="139"/>
      <c r="F1762" s="134"/>
      <c r="G1762" s="135"/>
      <c r="H1762" s="182"/>
      <c r="I1762" s="182"/>
      <c r="J1762" s="182"/>
      <c r="K1762" s="184"/>
      <c r="L1762" s="184"/>
      <c r="M1762" s="184"/>
    </row>
    <row r="1763" spans="1:13" s="146" customFormat="1">
      <c r="A1763" s="132"/>
      <c r="B1763" s="132"/>
      <c r="C1763" s="132"/>
      <c r="E1763" s="139"/>
      <c r="F1763" s="134"/>
      <c r="G1763" s="135"/>
      <c r="H1763" s="182"/>
      <c r="I1763" s="182"/>
      <c r="J1763" s="182"/>
      <c r="K1763" s="184"/>
      <c r="L1763" s="184"/>
      <c r="M1763" s="184"/>
    </row>
    <row r="1764" spans="1:13" s="146" customFormat="1">
      <c r="A1764" s="132"/>
      <c r="B1764" s="132"/>
      <c r="C1764" s="132"/>
      <c r="E1764" s="139"/>
      <c r="F1764" s="134"/>
      <c r="G1764" s="135"/>
      <c r="H1764" s="182"/>
      <c r="I1764" s="182"/>
      <c r="J1764" s="182"/>
      <c r="K1764" s="184"/>
      <c r="L1764" s="184"/>
      <c r="M1764" s="184"/>
    </row>
    <row r="1765" spans="1:13" s="146" customFormat="1">
      <c r="A1765" s="132"/>
      <c r="B1765" s="132"/>
      <c r="C1765" s="132"/>
      <c r="E1765" s="139"/>
      <c r="F1765" s="134"/>
      <c r="G1765" s="135"/>
      <c r="H1765" s="182"/>
      <c r="I1765" s="182"/>
      <c r="J1765" s="182"/>
      <c r="K1765" s="184"/>
      <c r="L1765" s="184"/>
      <c r="M1765" s="184"/>
    </row>
    <row r="1766" spans="1:13" s="146" customFormat="1">
      <c r="A1766" s="132"/>
      <c r="B1766" s="132"/>
      <c r="C1766" s="132"/>
      <c r="E1766" s="139"/>
      <c r="F1766" s="134"/>
      <c r="G1766" s="135"/>
      <c r="H1766" s="182"/>
      <c r="I1766" s="182"/>
      <c r="J1766" s="182"/>
      <c r="K1766" s="184"/>
      <c r="L1766" s="184"/>
      <c r="M1766" s="184"/>
    </row>
    <row r="1767" spans="1:13" s="146" customFormat="1">
      <c r="A1767" s="132"/>
      <c r="B1767" s="132"/>
      <c r="C1767" s="132"/>
      <c r="E1767" s="139"/>
      <c r="F1767" s="134"/>
      <c r="G1767" s="135"/>
      <c r="H1767" s="182"/>
      <c r="I1767" s="182"/>
      <c r="J1767" s="182"/>
      <c r="K1767" s="184"/>
      <c r="L1767" s="184"/>
      <c r="M1767" s="184"/>
    </row>
    <row r="1768" spans="1:13" s="146" customFormat="1">
      <c r="A1768" s="132"/>
      <c r="B1768" s="132"/>
      <c r="C1768" s="132"/>
      <c r="E1768" s="139"/>
      <c r="F1768" s="134"/>
      <c r="G1768" s="135"/>
      <c r="H1768" s="182"/>
      <c r="I1768" s="182"/>
      <c r="J1768" s="182"/>
      <c r="K1768" s="184"/>
      <c r="L1768" s="184"/>
      <c r="M1768" s="184"/>
    </row>
    <row r="1769" spans="1:13" s="146" customFormat="1">
      <c r="A1769" s="132"/>
      <c r="B1769" s="132"/>
      <c r="C1769" s="132"/>
      <c r="E1769" s="139"/>
      <c r="F1769" s="134"/>
      <c r="G1769" s="135"/>
      <c r="H1769" s="182"/>
      <c r="I1769" s="182"/>
      <c r="J1769" s="182"/>
      <c r="K1769" s="184"/>
      <c r="L1769" s="184"/>
      <c r="M1769" s="184"/>
    </row>
    <row r="1770" spans="1:13" s="146" customFormat="1">
      <c r="A1770" s="132"/>
      <c r="B1770" s="132"/>
      <c r="C1770" s="132"/>
      <c r="E1770" s="139"/>
      <c r="F1770" s="134"/>
      <c r="G1770" s="135"/>
      <c r="H1770" s="182"/>
      <c r="I1770" s="182"/>
      <c r="J1770" s="182"/>
      <c r="K1770" s="184"/>
      <c r="L1770" s="184"/>
      <c r="M1770" s="184"/>
    </row>
    <row r="1771" spans="1:13" s="146" customFormat="1">
      <c r="A1771" s="132"/>
      <c r="B1771" s="132"/>
      <c r="C1771" s="132"/>
      <c r="E1771" s="139"/>
      <c r="F1771" s="134"/>
      <c r="G1771" s="135"/>
      <c r="H1771" s="182"/>
      <c r="I1771" s="182"/>
      <c r="J1771" s="182"/>
      <c r="K1771" s="184"/>
      <c r="L1771" s="184"/>
      <c r="M1771" s="184"/>
    </row>
    <row r="1772" spans="1:13" s="146" customFormat="1">
      <c r="A1772" s="132"/>
      <c r="B1772" s="132"/>
      <c r="C1772" s="132"/>
      <c r="E1772" s="139"/>
      <c r="F1772" s="134"/>
      <c r="G1772" s="135"/>
      <c r="H1772" s="182"/>
      <c r="I1772" s="182"/>
      <c r="J1772" s="182"/>
      <c r="K1772" s="184"/>
      <c r="L1772" s="184"/>
      <c r="M1772" s="184"/>
    </row>
    <row r="1773" spans="1:13" s="146" customFormat="1">
      <c r="A1773" s="132"/>
      <c r="B1773" s="132"/>
      <c r="C1773" s="132"/>
      <c r="E1773" s="139"/>
      <c r="F1773" s="134"/>
      <c r="G1773" s="135"/>
      <c r="H1773" s="182"/>
      <c r="I1773" s="182"/>
      <c r="J1773" s="182"/>
      <c r="K1773" s="184"/>
      <c r="L1773" s="184"/>
      <c r="M1773" s="184"/>
    </row>
    <row r="1774" spans="1:13" s="146" customFormat="1">
      <c r="A1774" s="132"/>
      <c r="B1774" s="132"/>
      <c r="C1774" s="132"/>
      <c r="E1774" s="139"/>
      <c r="F1774" s="134"/>
      <c r="G1774" s="135"/>
      <c r="H1774" s="182"/>
      <c r="I1774" s="182"/>
      <c r="J1774" s="182"/>
      <c r="K1774" s="184"/>
      <c r="L1774" s="184"/>
      <c r="M1774" s="184"/>
    </row>
    <row r="1775" spans="1:13" s="146" customFormat="1">
      <c r="A1775" s="132"/>
      <c r="B1775" s="132"/>
      <c r="C1775" s="132"/>
      <c r="E1775" s="139"/>
      <c r="F1775" s="134"/>
      <c r="G1775" s="135"/>
      <c r="H1775" s="182"/>
      <c r="I1775" s="182"/>
      <c r="J1775" s="182"/>
      <c r="K1775" s="184"/>
      <c r="L1775" s="184"/>
      <c r="M1775" s="184"/>
    </row>
    <row r="1776" spans="1:13" s="146" customFormat="1">
      <c r="A1776" s="132"/>
      <c r="B1776" s="132"/>
      <c r="C1776" s="132"/>
      <c r="E1776" s="139"/>
      <c r="F1776" s="134"/>
      <c r="G1776" s="135"/>
      <c r="H1776" s="182"/>
      <c r="I1776" s="182"/>
      <c r="J1776" s="182"/>
      <c r="K1776" s="184"/>
      <c r="L1776" s="184"/>
      <c r="M1776" s="184"/>
    </row>
    <row r="1777" spans="1:13" s="146" customFormat="1">
      <c r="A1777" s="132"/>
      <c r="B1777" s="132"/>
      <c r="C1777" s="132"/>
      <c r="E1777" s="139"/>
      <c r="F1777" s="134"/>
      <c r="G1777" s="135"/>
      <c r="H1777" s="182"/>
      <c r="I1777" s="182"/>
      <c r="J1777" s="182"/>
      <c r="K1777" s="184"/>
      <c r="L1777" s="184"/>
      <c r="M1777" s="184"/>
    </row>
    <row r="1778" spans="1:13" s="146" customFormat="1">
      <c r="A1778" s="132"/>
      <c r="B1778" s="132"/>
      <c r="C1778" s="132"/>
      <c r="E1778" s="139"/>
      <c r="F1778" s="134"/>
      <c r="G1778" s="135"/>
      <c r="H1778" s="182"/>
      <c r="I1778" s="182"/>
      <c r="J1778" s="182"/>
      <c r="K1778" s="184"/>
      <c r="L1778" s="184"/>
      <c r="M1778" s="184"/>
    </row>
    <row r="1779" spans="1:13" s="146" customFormat="1">
      <c r="A1779" s="132"/>
      <c r="B1779" s="132"/>
      <c r="C1779" s="132"/>
      <c r="E1779" s="139"/>
      <c r="F1779" s="134"/>
      <c r="G1779" s="135"/>
      <c r="H1779" s="182"/>
      <c r="I1779" s="182"/>
      <c r="J1779" s="182"/>
      <c r="K1779" s="184"/>
      <c r="L1779" s="184"/>
      <c r="M1779" s="184"/>
    </row>
    <row r="1780" spans="1:13" s="146" customFormat="1">
      <c r="A1780" s="132"/>
      <c r="B1780" s="132"/>
      <c r="C1780" s="132"/>
      <c r="E1780" s="139"/>
      <c r="F1780" s="134"/>
      <c r="G1780" s="135"/>
      <c r="H1780" s="182"/>
      <c r="I1780" s="182"/>
      <c r="J1780" s="182"/>
      <c r="K1780" s="184"/>
      <c r="L1780" s="184"/>
      <c r="M1780" s="184"/>
    </row>
    <row r="1781" spans="1:13" s="146" customFormat="1">
      <c r="A1781" s="132"/>
      <c r="B1781" s="132"/>
      <c r="C1781" s="132"/>
      <c r="E1781" s="139"/>
      <c r="F1781" s="134"/>
      <c r="G1781" s="135"/>
      <c r="H1781" s="182"/>
      <c r="I1781" s="182"/>
      <c r="J1781" s="182"/>
      <c r="K1781" s="184"/>
      <c r="L1781" s="184"/>
      <c r="M1781" s="184"/>
    </row>
    <row r="1782" spans="1:13" s="146" customFormat="1">
      <c r="A1782" s="132"/>
      <c r="B1782" s="132"/>
      <c r="C1782" s="132"/>
      <c r="E1782" s="139"/>
      <c r="F1782" s="134"/>
      <c r="G1782" s="135"/>
      <c r="H1782" s="182"/>
      <c r="I1782" s="182"/>
      <c r="J1782" s="182"/>
      <c r="K1782" s="184"/>
      <c r="L1782" s="184"/>
      <c r="M1782" s="184"/>
    </row>
    <row r="1783" spans="1:13" s="146" customFormat="1">
      <c r="A1783" s="132"/>
      <c r="B1783" s="132"/>
      <c r="C1783" s="132"/>
      <c r="E1783" s="139"/>
      <c r="F1783" s="134"/>
      <c r="G1783" s="135"/>
      <c r="H1783" s="182"/>
      <c r="I1783" s="182"/>
      <c r="J1783" s="182"/>
      <c r="K1783" s="184"/>
      <c r="L1783" s="184"/>
      <c r="M1783" s="184"/>
    </row>
    <row r="1784" spans="1:13" s="146" customFormat="1">
      <c r="A1784" s="132"/>
      <c r="B1784" s="132"/>
      <c r="C1784" s="132"/>
      <c r="E1784" s="139"/>
      <c r="F1784" s="134"/>
      <c r="G1784" s="135"/>
      <c r="H1784" s="182"/>
      <c r="I1784" s="182"/>
      <c r="J1784" s="182"/>
      <c r="K1784" s="184"/>
      <c r="L1784" s="184"/>
      <c r="M1784" s="184"/>
    </row>
    <row r="1785" spans="1:13" s="146" customFormat="1">
      <c r="A1785" s="132"/>
      <c r="B1785" s="132"/>
      <c r="C1785" s="132"/>
      <c r="E1785" s="139"/>
      <c r="F1785" s="134"/>
      <c r="G1785" s="135"/>
      <c r="H1785" s="182"/>
      <c r="I1785" s="182"/>
      <c r="J1785" s="182"/>
      <c r="K1785" s="184"/>
      <c r="L1785" s="184"/>
      <c r="M1785" s="184"/>
    </row>
    <row r="1786" spans="1:13" s="146" customFormat="1">
      <c r="A1786" s="132"/>
      <c r="B1786" s="132"/>
      <c r="C1786" s="132"/>
      <c r="E1786" s="139"/>
      <c r="F1786" s="134"/>
      <c r="G1786" s="135"/>
      <c r="H1786" s="182"/>
      <c r="I1786" s="182"/>
      <c r="J1786" s="182"/>
      <c r="K1786" s="184"/>
      <c r="L1786" s="184"/>
      <c r="M1786" s="184"/>
    </row>
    <row r="1787" spans="1:13" s="146" customFormat="1">
      <c r="A1787" s="132"/>
      <c r="B1787" s="132"/>
      <c r="C1787" s="132"/>
      <c r="E1787" s="139"/>
      <c r="F1787" s="134"/>
      <c r="G1787" s="135"/>
      <c r="H1787" s="182"/>
      <c r="I1787" s="182"/>
      <c r="J1787" s="182"/>
      <c r="K1787" s="184"/>
      <c r="L1787" s="184"/>
      <c r="M1787" s="184"/>
    </row>
    <row r="1788" spans="1:13" s="146" customFormat="1">
      <c r="A1788" s="132"/>
      <c r="B1788" s="132"/>
      <c r="C1788" s="132"/>
      <c r="E1788" s="139"/>
      <c r="F1788" s="134"/>
      <c r="G1788" s="135"/>
      <c r="H1788" s="182"/>
      <c r="I1788" s="182"/>
      <c r="J1788" s="182"/>
      <c r="K1788" s="184"/>
      <c r="L1788" s="184"/>
      <c r="M1788" s="184"/>
    </row>
    <row r="1789" spans="1:13" s="146" customFormat="1">
      <c r="A1789" s="132"/>
      <c r="B1789" s="132"/>
      <c r="C1789" s="132"/>
      <c r="E1789" s="139"/>
      <c r="F1789" s="134"/>
      <c r="G1789" s="135"/>
      <c r="H1789" s="182"/>
      <c r="I1789" s="182"/>
      <c r="J1789" s="182"/>
      <c r="K1789" s="184"/>
      <c r="L1789" s="184"/>
      <c r="M1789" s="184"/>
    </row>
    <row r="1790" spans="1:13" s="146" customFormat="1">
      <c r="A1790" s="132"/>
      <c r="B1790" s="132"/>
      <c r="C1790" s="132"/>
      <c r="E1790" s="139"/>
      <c r="F1790" s="134"/>
      <c r="G1790" s="135"/>
      <c r="H1790" s="182"/>
      <c r="I1790" s="182"/>
      <c r="J1790" s="182"/>
      <c r="K1790" s="184"/>
      <c r="L1790" s="184"/>
      <c r="M1790" s="184"/>
    </row>
    <row r="1791" spans="1:13" s="146" customFormat="1">
      <c r="A1791" s="132"/>
      <c r="B1791" s="132"/>
      <c r="C1791" s="132"/>
      <c r="E1791" s="139"/>
      <c r="F1791" s="134"/>
      <c r="G1791" s="135"/>
      <c r="H1791" s="182"/>
      <c r="I1791" s="182"/>
      <c r="J1791" s="182"/>
      <c r="K1791" s="184"/>
      <c r="L1791" s="184"/>
      <c r="M1791" s="184"/>
    </row>
    <row r="1792" spans="1:13" s="146" customFormat="1">
      <c r="A1792" s="132"/>
      <c r="B1792" s="132"/>
      <c r="C1792" s="132"/>
      <c r="E1792" s="139"/>
      <c r="F1792" s="134"/>
      <c r="G1792" s="135"/>
      <c r="H1792" s="182"/>
      <c r="I1792" s="182"/>
      <c r="J1792" s="182"/>
      <c r="K1792" s="184"/>
      <c r="L1792" s="184"/>
      <c r="M1792" s="184"/>
    </row>
    <row r="1793" spans="1:13" s="146" customFormat="1">
      <c r="A1793" s="132"/>
      <c r="B1793" s="132"/>
      <c r="C1793" s="132"/>
      <c r="E1793" s="139"/>
      <c r="F1793" s="134"/>
      <c r="G1793" s="135"/>
      <c r="H1793" s="182"/>
      <c r="I1793" s="182"/>
      <c r="J1793" s="182"/>
      <c r="K1793" s="184"/>
      <c r="L1793" s="184"/>
      <c r="M1793" s="184"/>
    </row>
    <row r="1794" spans="1:13" s="146" customFormat="1">
      <c r="A1794" s="132"/>
      <c r="B1794" s="132"/>
      <c r="C1794" s="132"/>
      <c r="E1794" s="139"/>
      <c r="F1794" s="134"/>
      <c r="G1794" s="135"/>
      <c r="H1794" s="182"/>
      <c r="I1794" s="182"/>
      <c r="J1794" s="182"/>
      <c r="K1794" s="184"/>
      <c r="L1794" s="184"/>
      <c r="M1794" s="184"/>
    </row>
    <row r="1795" spans="1:13" s="146" customFormat="1">
      <c r="A1795" s="132"/>
      <c r="B1795" s="132"/>
      <c r="C1795" s="132"/>
      <c r="E1795" s="139"/>
      <c r="F1795" s="134"/>
      <c r="G1795" s="135"/>
      <c r="H1795" s="182"/>
      <c r="I1795" s="182"/>
      <c r="J1795" s="182"/>
      <c r="K1795" s="184"/>
      <c r="L1795" s="184"/>
      <c r="M1795" s="184"/>
    </row>
    <row r="1796" spans="1:13" s="146" customFormat="1">
      <c r="A1796" s="132"/>
      <c r="B1796" s="132"/>
      <c r="C1796" s="132"/>
      <c r="E1796" s="139"/>
      <c r="F1796" s="134"/>
      <c r="G1796" s="135"/>
      <c r="H1796" s="182"/>
      <c r="I1796" s="182"/>
      <c r="J1796" s="182"/>
      <c r="K1796" s="184"/>
      <c r="L1796" s="184"/>
      <c r="M1796" s="184"/>
    </row>
    <row r="1797" spans="1:13" s="146" customFormat="1">
      <c r="A1797" s="132"/>
      <c r="B1797" s="132"/>
      <c r="C1797" s="132"/>
      <c r="E1797" s="139"/>
      <c r="F1797" s="134"/>
      <c r="G1797" s="135"/>
      <c r="H1797" s="182"/>
      <c r="I1797" s="182"/>
      <c r="J1797" s="182"/>
      <c r="K1797" s="184"/>
      <c r="L1797" s="184"/>
      <c r="M1797" s="184"/>
    </row>
    <row r="1798" spans="1:13" s="146" customFormat="1">
      <c r="A1798" s="132"/>
      <c r="B1798" s="132"/>
      <c r="C1798" s="132"/>
      <c r="E1798" s="139"/>
      <c r="F1798" s="134"/>
      <c r="G1798" s="135"/>
      <c r="H1798" s="182"/>
      <c r="I1798" s="182"/>
      <c r="J1798" s="182"/>
      <c r="K1798" s="184"/>
      <c r="L1798" s="184"/>
      <c r="M1798" s="184"/>
    </row>
    <row r="1799" spans="1:13" s="146" customFormat="1">
      <c r="A1799" s="132"/>
      <c r="B1799" s="132"/>
      <c r="C1799" s="132"/>
      <c r="E1799" s="139"/>
      <c r="F1799" s="134"/>
      <c r="G1799" s="135"/>
      <c r="H1799" s="182"/>
      <c r="I1799" s="182"/>
      <c r="J1799" s="182"/>
      <c r="K1799" s="184"/>
      <c r="L1799" s="184"/>
      <c r="M1799" s="184"/>
    </row>
    <row r="1800" spans="1:13" s="146" customFormat="1">
      <c r="A1800" s="132"/>
      <c r="B1800" s="132"/>
      <c r="C1800" s="132"/>
      <c r="E1800" s="139"/>
      <c r="F1800" s="134"/>
      <c r="G1800" s="135"/>
      <c r="H1800" s="182"/>
      <c r="I1800" s="182"/>
      <c r="J1800" s="182"/>
      <c r="K1800" s="184"/>
      <c r="L1800" s="184"/>
      <c r="M1800" s="184"/>
    </row>
    <row r="1801" spans="1:13" s="146" customFormat="1">
      <c r="A1801" s="132"/>
      <c r="B1801" s="132"/>
      <c r="C1801" s="132"/>
      <c r="E1801" s="139"/>
      <c r="F1801" s="134"/>
      <c r="G1801" s="135"/>
      <c r="H1801" s="182"/>
      <c r="I1801" s="182"/>
      <c r="J1801" s="182"/>
      <c r="K1801" s="184"/>
      <c r="L1801" s="184"/>
      <c r="M1801" s="184"/>
    </row>
    <row r="1802" spans="1:13" s="146" customFormat="1">
      <c r="A1802" s="132"/>
      <c r="B1802" s="132"/>
      <c r="C1802" s="132"/>
      <c r="E1802" s="139"/>
      <c r="F1802" s="134"/>
      <c r="G1802" s="135"/>
      <c r="H1802" s="182"/>
      <c r="I1802" s="182"/>
      <c r="J1802" s="182"/>
      <c r="K1802" s="184"/>
      <c r="L1802" s="184"/>
      <c r="M1802" s="184"/>
    </row>
    <row r="1803" spans="1:13" s="146" customFormat="1">
      <c r="A1803" s="132"/>
      <c r="B1803" s="132"/>
      <c r="C1803" s="132"/>
      <c r="E1803" s="139"/>
      <c r="F1803" s="134"/>
      <c r="G1803" s="135"/>
      <c r="H1803" s="182"/>
      <c r="I1803" s="182"/>
      <c r="J1803" s="182"/>
      <c r="K1803" s="184"/>
      <c r="L1803" s="184"/>
      <c r="M1803" s="184"/>
    </row>
    <row r="1804" spans="1:13" s="146" customFormat="1">
      <c r="A1804" s="132"/>
      <c r="B1804" s="132"/>
      <c r="C1804" s="132"/>
      <c r="E1804" s="139"/>
      <c r="F1804" s="134"/>
      <c r="G1804" s="135"/>
      <c r="H1804" s="182"/>
      <c r="I1804" s="182"/>
      <c r="J1804" s="182"/>
      <c r="K1804" s="184"/>
      <c r="L1804" s="184"/>
      <c r="M1804" s="184"/>
    </row>
    <row r="1805" spans="1:13" s="146" customFormat="1">
      <c r="A1805" s="132"/>
      <c r="B1805" s="132"/>
      <c r="C1805" s="132"/>
      <c r="E1805" s="139"/>
      <c r="F1805" s="134"/>
      <c r="G1805" s="135"/>
      <c r="H1805" s="182"/>
      <c r="I1805" s="182"/>
      <c r="J1805" s="182"/>
      <c r="K1805" s="184"/>
      <c r="L1805" s="184"/>
      <c r="M1805" s="184"/>
    </row>
    <row r="1806" spans="1:13" s="146" customFormat="1">
      <c r="A1806" s="132"/>
      <c r="B1806" s="132"/>
      <c r="C1806" s="132"/>
      <c r="E1806" s="139"/>
      <c r="F1806" s="134"/>
      <c r="G1806" s="135"/>
      <c r="H1806" s="182"/>
      <c r="I1806" s="182"/>
      <c r="J1806" s="182"/>
      <c r="K1806" s="184"/>
      <c r="L1806" s="184"/>
      <c r="M1806" s="184"/>
    </row>
    <row r="1807" spans="1:13" s="146" customFormat="1">
      <c r="A1807" s="132"/>
      <c r="B1807" s="132"/>
      <c r="C1807" s="132"/>
      <c r="E1807" s="139"/>
      <c r="F1807" s="134"/>
      <c r="G1807" s="135"/>
      <c r="H1807" s="182"/>
      <c r="I1807" s="182"/>
      <c r="J1807" s="182"/>
      <c r="K1807" s="184"/>
      <c r="L1807" s="184"/>
      <c r="M1807" s="184"/>
    </row>
    <row r="1808" spans="1:13" s="146" customFormat="1">
      <c r="A1808" s="132"/>
      <c r="B1808" s="132"/>
      <c r="C1808" s="132"/>
      <c r="E1808" s="139"/>
      <c r="F1808" s="134"/>
      <c r="G1808" s="135"/>
      <c r="H1808" s="182"/>
      <c r="I1808" s="182"/>
      <c r="J1808" s="182"/>
      <c r="K1808" s="184"/>
      <c r="L1808" s="184"/>
      <c r="M1808" s="184"/>
    </row>
    <row r="1809" spans="1:13" s="146" customFormat="1">
      <c r="A1809" s="132"/>
      <c r="B1809" s="132"/>
      <c r="C1809" s="132"/>
      <c r="E1809" s="139"/>
      <c r="F1809" s="134"/>
      <c r="G1809" s="135"/>
      <c r="H1809" s="182"/>
      <c r="I1809" s="182"/>
      <c r="J1809" s="182"/>
      <c r="K1809" s="184"/>
      <c r="L1809" s="184"/>
      <c r="M1809" s="184"/>
    </row>
    <row r="1810" spans="1:13" s="146" customFormat="1">
      <c r="A1810" s="132"/>
      <c r="B1810" s="132"/>
      <c r="C1810" s="132"/>
      <c r="E1810" s="139"/>
      <c r="F1810" s="134"/>
      <c r="G1810" s="135"/>
      <c r="H1810" s="182"/>
      <c r="I1810" s="182"/>
      <c r="J1810" s="182"/>
      <c r="K1810" s="184"/>
      <c r="L1810" s="184"/>
      <c r="M1810" s="184"/>
    </row>
    <row r="1811" spans="1:13" s="146" customFormat="1">
      <c r="A1811" s="132"/>
      <c r="B1811" s="132"/>
      <c r="C1811" s="132"/>
      <c r="E1811" s="139"/>
      <c r="F1811" s="134"/>
      <c r="G1811" s="135"/>
      <c r="H1811" s="182"/>
      <c r="I1811" s="182"/>
      <c r="J1811" s="182"/>
      <c r="K1811" s="184"/>
      <c r="L1811" s="184"/>
      <c r="M1811" s="184"/>
    </row>
    <row r="1812" spans="1:13" s="146" customFormat="1">
      <c r="A1812" s="132"/>
      <c r="B1812" s="132"/>
      <c r="C1812" s="132"/>
      <c r="E1812" s="139"/>
      <c r="F1812" s="134"/>
      <c r="G1812" s="135"/>
      <c r="H1812" s="182"/>
      <c r="I1812" s="182"/>
      <c r="J1812" s="182"/>
      <c r="K1812" s="184"/>
      <c r="L1812" s="184"/>
      <c r="M1812" s="184"/>
    </row>
    <row r="1813" spans="1:13" s="146" customFormat="1">
      <c r="A1813" s="132"/>
      <c r="B1813" s="132"/>
      <c r="C1813" s="132"/>
      <c r="E1813" s="139"/>
      <c r="F1813" s="134"/>
      <c r="G1813" s="135"/>
      <c r="H1813" s="182"/>
      <c r="I1813" s="182"/>
      <c r="J1813" s="182"/>
      <c r="K1813" s="184"/>
      <c r="L1813" s="184"/>
      <c r="M1813" s="184"/>
    </row>
    <row r="1814" spans="1:13" s="146" customFormat="1">
      <c r="A1814" s="132"/>
      <c r="B1814" s="132"/>
      <c r="C1814" s="132"/>
      <c r="E1814" s="139"/>
      <c r="F1814" s="134"/>
      <c r="G1814" s="135"/>
      <c r="H1814" s="182"/>
      <c r="I1814" s="182"/>
      <c r="J1814" s="182"/>
      <c r="K1814" s="184"/>
      <c r="L1814" s="184"/>
      <c r="M1814" s="184"/>
    </row>
    <row r="1815" spans="1:13" s="146" customFormat="1">
      <c r="A1815" s="132"/>
      <c r="B1815" s="132"/>
      <c r="C1815" s="132"/>
      <c r="E1815" s="139"/>
      <c r="F1815" s="134"/>
      <c r="G1815" s="135"/>
      <c r="H1815" s="182"/>
      <c r="I1815" s="182"/>
      <c r="J1815" s="182"/>
      <c r="K1815" s="184"/>
      <c r="L1815" s="184"/>
      <c r="M1815" s="184"/>
    </row>
    <row r="1816" spans="1:13" s="146" customFormat="1">
      <c r="A1816" s="132"/>
      <c r="B1816" s="132"/>
      <c r="C1816" s="132"/>
      <c r="E1816" s="139"/>
      <c r="F1816" s="134"/>
      <c r="G1816" s="135"/>
      <c r="H1816" s="182"/>
      <c r="I1816" s="182"/>
      <c r="J1816" s="182"/>
      <c r="K1816" s="184"/>
      <c r="L1816" s="184"/>
      <c r="M1816" s="184"/>
    </row>
    <row r="1817" spans="1:13" s="146" customFormat="1">
      <c r="A1817" s="132"/>
      <c r="B1817" s="132"/>
      <c r="C1817" s="132"/>
      <c r="E1817" s="139"/>
      <c r="F1817" s="134"/>
      <c r="G1817" s="135"/>
      <c r="H1817" s="182"/>
      <c r="I1817" s="182"/>
      <c r="J1817" s="182"/>
      <c r="K1817" s="184"/>
      <c r="L1817" s="184"/>
      <c r="M1817" s="184"/>
    </row>
    <row r="1818" spans="1:13" s="146" customFormat="1">
      <c r="A1818" s="132"/>
      <c r="B1818" s="132"/>
      <c r="C1818" s="132"/>
      <c r="E1818" s="139"/>
      <c r="F1818" s="134"/>
      <c r="G1818" s="135"/>
      <c r="H1818" s="182"/>
      <c r="I1818" s="182"/>
      <c r="J1818" s="182"/>
      <c r="K1818" s="184"/>
      <c r="L1818" s="184"/>
      <c r="M1818" s="184"/>
    </row>
    <row r="1819" spans="1:13" s="146" customFormat="1">
      <c r="A1819" s="132"/>
      <c r="B1819" s="132"/>
      <c r="C1819" s="132"/>
      <c r="E1819" s="139"/>
      <c r="F1819" s="134"/>
      <c r="G1819" s="135"/>
      <c r="H1819" s="182"/>
      <c r="I1819" s="182"/>
      <c r="J1819" s="182"/>
      <c r="K1819" s="184"/>
      <c r="L1819" s="184"/>
      <c r="M1819" s="184"/>
    </row>
    <row r="1820" spans="1:13" s="146" customFormat="1">
      <c r="A1820" s="132"/>
      <c r="B1820" s="132"/>
      <c r="C1820" s="132"/>
      <c r="E1820" s="139"/>
      <c r="F1820" s="134"/>
      <c r="G1820" s="135"/>
      <c r="H1820" s="182"/>
      <c r="I1820" s="182"/>
      <c r="J1820" s="182"/>
      <c r="K1820" s="184"/>
      <c r="L1820" s="184"/>
      <c r="M1820" s="184"/>
    </row>
    <row r="1821" spans="1:13" s="146" customFormat="1">
      <c r="A1821" s="132"/>
      <c r="B1821" s="132"/>
      <c r="C1821" s="132"/>
      <c r="E1821" s="139"/>
      <c r="F1821" s="134"/>
      <c r="G1821" s="135"/>
      <c r="H1821" s="182"/>
      <c r="I1821" s="182"/>
      <c r="J1821" s="182"/>
      <c r="K1821" s="184"/>
      <c r="L1821" s="184"/>
      <c r="M1821" s="184"/>
    </row>
    <row r="1822" spans="1:13" s="146" customFormat="1">
      <c r="A1822" s="132"/>
      <c r="B1822" s="132"/>
      <c r="C1822" s="132"/>
      <c r="E1822" s="139"/>
      <c r="F1822" s="134"/>
      <c r="G1822" s="135"/>
      <c r="H1822" s="182"/>
      <c r="I1822" s="182"/>
      <c r="J1822" s="182"/>
      <c r="K1822" s="184"/>
      <c r="L1822" s="184"/>
      <c r="M1822" s="184"/>
    </row>
    <row r="1823" spans="1:13" s="146" customFormat="1">
      <c r="A1823" s="132"/>
      <c r="B1823" s="132"/>
      <c r="C1823" s="132"/>
      <c r="E1823" s="139"/>
      <c r="F1823" s="134"/>
      <c r="G1823" s="135"/>
      <c r="H1823" s="182"/>
      <c r="I1823" s="182"/>
      <c r="J1823" s="182"/>
      <c r="K1823" s="184"/>
      <c r="L1823" s="184"/>
      <c r="M1823" s="184"/>
    </row>
    <row r="1824" spans="1:13" s="146" customFormat="1">
      <c r="A1824" s="132"/>
      <c r="B1824" s="132"/>
      <c r="C1824" s="132"/>
      <c r="E1824" s="139"/>
      <c r="F1824" s="134"/>
      <c r="G1824" s="135"/>
      <c r="H1824" s="182"/>
      <c r="I1824" s="182"/>
      <c r="J1824" s="182"/>
      <c r="K1824" s="184"/>
      <c r="L1824" s="184"/>
      <c r="M1824" s="184"/>
    </row>
    <row r="1825" spans="1:13" s="146" customFormat="1">
      <c r="A1825" s="132"/>
      <c r="B1825" s="132"/>
      <c r="C1825" s="132"/>
      <c r="E1825" s="139"/>
      <c r="F1825" s="134"/>
      <c r="G1825" s="135"/>
      <c r="H1825" s="182"/>
      <c r="I1825" s="182"/>
      <c r="J1825" s="182"/>
      <c r="K1825" s="184"/>
      <c r="L1825" s="184"/>
      <c r="M1825" s="184"/>
    </row>
    <row r="1826" spans="1:13" s="146" customFormat="1">
      <c r="A1826" s="132"/>
      <c r="B1826" s="132"/>
      <c r="C1826" s="132"/>
      <c r="E1826" s="139"/>
      <c r="F1826" s="134"/>
      <c r="G1826" s="135"/>
      <c r="H1826" s="182"/>
      <c r="I1826" s="182"/>
      <c r="J1826" s="182"/>
      <c r="K1826" s="184"/>
      <c r="L1826" s="184"/>
      <c r="M1826" s="184"/>
    </row>
    <row r="1827" spans="1:13" s="146" customFormat="1">
      <c r="A1827" s="132"/>
      <c r="B1827" s="132"/>
      <c r="C1827" s="132"/>
      <c r="E1827" s="139"/>
      <c r="F1827" s="134"/>
      <c r="G1827" s="135"/>
      <c r="H1827" s="182"/>
      <c r="I1827" s="182"/>
      <c r="J1827" s="182"/>
      <c r="K1827" s="184"/>
      <c r="L1827" s="184"/>
      <c r="M1827" s="184"/>
    </row>
    <row r="1828" spans="1:13" s="146" customFormat="1">
      <c r="A1828" s="132"/>
      <c r="B1828" s="132"/>
      <c r="C1828" s="132"/>
      <c r="E1828" s="139"/>
      <c r="F1828" s="134"/>
      <c r="G1828" s="135"/>
      <c r="H1828" s="182"/>
      <c r="I1828" s="182"/>
      <c r="J1828" s="182"/>
      <c r="K1828" s="184"/>
      <c r="L1828" s="184"/>
      <c r="M1828" s="184"/>
    </row>
    <row r="1829" spans="1:13" s="146" customFormat="1">
      <c r="A1829" s="132"/>
      <c r="B1829" s="132"/>
      <c r="C1829" s="132"/>
      <c r="E1829" s="139"/>
      <c r="F1829" s="134"/>
      <c r="G1829" s="135"/>
      <c r="H1829" s="182"/>
      <c r="I1829" s="182"/>
      <c r="J1829" s="182"/>
      <c r="K1829" s="184"/>
      <c r="L1829" s="184"/>
      <c r="M1829" s="184"/>
    </row>
    <row r="1830" spans="1:13" s="146" customFormat="1">
      <c r="A1830" s="132"/>
      <c r="B1830" s="132"/>
      <c r="C1830" s="132"/>
      <c r="E1830" s="139"/>
      <c r="F1830" s="134"/>
      <c r="G1830" s="135"/>
      <c r="H1830" s="182"/>
      <c r="I1830" s="182"/>
      <c r="J1830" s="182"/>
      <c r="K1830" s="184"/>
      <c r="L1830" s="184"/>
      <c r="M1830" s="184"/>
    </row>
    <row r="1831" spans="1:13" s="146" customFormat="1">
      <c r="A1831" s="132"/>
      <c r="B1831" s="132"/>
      <c r="C1831" s="132"/>
      <c r="E1831" s="139"/>
      <c r="F1831" s="134"/>
      <c r="G1831" s="135"/>
      <c r="H1831" s="182"/>
      <c r="I1831" s="182"/>
      <c r="J1831" s="182"/>
      <c r="K1831" s="184"/>
      <c r="L1831" s="184"/>
      <c r="M1831" s="184"/>
    </row>
    <row r="1832" spans="1:13" s="146" customFormat="1">
      <c r="A1832" s="132"/>
      <c r="B1832" s="132"/>
      <c r="C1832" s="132"/>
      <c r="E1832" s="139"/>
      <c r="F1832" s="134"/>
      <c r="G1832" s="135"/>
      <c r="H1832" s="182"/>
      <c r="I1832" s="182"/>
      <c r="J1832" s="182"/>
      <c r="K1832" s="184"/>
      <c r="L1832" s="184"/>
      <c r="M1832" s="184"/>
    </row>
    <row r="1833" spans="1:13" s="146" customFormat="1">
      <c r="A1833" s="132"/>
      <c r="B1833" s="132"/>
      <c r="C1833" s="132"/>
      <c r="E1833" s="139"/>
      <c r="F1833" s="134"/>
      <c r="G1833" s="135"/>
      <c r="H1833" s="182"/>
      <c r="I1833" s="182"/>
      <c r="J1833" s="182"/>
      <c r="K1833" s="184"/>
      <c r="L1833" s="184"/>
      <c r="M1833" s="184"/>
    </row>
    <row r="1834" spans="1:13" s="146" customFormat="1">
      <c r="A1834" s="132"/>
      <c r="B1834" s="132"/>
      <c r="C1834" s="132"/>
      <c r="E1834" s="139"/>
      <c r="F1834" s="134"/>
      <c r="G1834" s="135"/>
      <c r="H1834" s="182"/>
      <c r="I1834" s="182"/>
      <c r="J1834" s="182"/>
      <c r="K1834" s="184"/>
      <c r="L1834" s="184"/>
      <c r="M1834" s="184"/>
    </row>
    <row r="1835" spans="1:13" s="146" customFormat="1">
      <c r="A1835" s="132"/>
      <c r="B1835" s="132"/>
      <c r="C1835" s="132"/>
      <c r="E1835" s="139"/>
      <c r="F1835" s="134"/>
      <c r="G1835" s="135"/>
      <c r="H1835" s="182"/>
      <c r="I1835" s="182"/>
      <c r="J1835" s="182"/>
      <c r="K1835" s="184"/>
      <c r="L1835" s="184"/>
      <c r="M1835" s="184"/>
    </row>
    <row r="1836" spans="1:13" s="146" customFormat="1">
      <c r="A1836" s="132"/>
      <c r="B1836" s="132"/>
      <c r="C1836" s="132"/>
      <c r="E1836" s="139"/>
      <c r="F1836" s="134"/>
      <c r="G1836" s="135"/>
      <c r="H1836" s="182"/>
      <c r="I1836" s="182"/>
      <c r="J1836" s="182"/>
      <c r="K1836" s="184"/>
      <c r="L1836" s="184"/>
      <c r="M1836" s="184"/>
    </row>
    <row r="1837" spans="1:13" s="146" customFormat="1">
      <c r="A1837" s="132"/>
      <c r="B1837" s="132"/>
      <c r="C1837" s="132"/>
      <c r="E1837" s="139"/>
      <c r="F1837" s="134"/>
      <c r="G1837" s="135"/>
      <c r="H1837" s="182"/>
      <c r="I1837" s="182"/>
      <c r="J1837" s="182"/>
      <c r="K1837" s="184"/>
      <c r="L1837" s="184"/>
      <c r="M1837" s="184"/>
    </row>
    <row r="1838" spans="1:13" s="146" customFormat="1">
      <c r="A1838" s="132"/>
      <c r="B1838" s="132"/>
      <c r="C1838" s="132"/>
      <c r="E1838" s="139"/>
      <c r="F1838" s="134"/>
      <c r="G1838" s="135"/>
      <c r="H1838" s="182"/>
      <c r="I1838" s="182"/>
      <c r="J1838" s="182"/>
      <c r="K1838" s="184"/>
      <c r="L1838" s="184"/>
      <c r="M1838" s="184"/>
    </row>
    <row r="1839" spans="1:13" s="146" customFormat="1">
      <c r="A1839" s="132"/>
      <c r="B1839" s="132"/>
      <c r="C1839" s="132"/>
      <c r="E1839" s="139"/>
      <c r="F1839" s="134"/>
      <c r="G1839" s="135"/>
      <c r="H1839" s="182"/>
      <c r="I1839" s="182"/>
      <c r="J1839" s="182"/>
      <c r="K1839" s="184"/>
      <c r="L1839" s="184"/>
      <c r="M1839" s="184"/>
    </row>
    <row r="1840" spans="1:13" s="146" customFormat="1">
      <c r="A1840" s="132"/>
      <c r="B1840" s="132"/>
      <c r="C1840" s="132"/>
      <c r="E1840" s="139"/>
      <c r="F1840" s="134"/>
      <c r="G1840" s="135"/>
      <c r="H1840" s="182"/>
      <c r="I1840" s="182"/>
      <c r="J1840" s="182"/>
      <c r="K1840" s="184"/>
      <c r="L1840" s="184"/>
      <c r="M1840" s="184"/>
    </row>
    <row r="1841" spans="1:13" s="146" customFormat="1">
      <c r="A1841" s="132"/>
      <c r="B1841" s="132"/>
      <c r="C1841" s="132"/>
      <c r="E1841" s="139"/>
      <c r="F1841" s="134"/>
      <c r="G1841" s="135"/>
      <c r="H1841" s="182"/>
      <c r="I1841" s="182"/>
      <c r="J1841" s="182"/>
      <c r="K1841" s="184"/>
      <c r="L1841" s="184"/>
      <c r="M1841" s="184"/>
    </row>
    <row r="1842" spans="1:13" s="146" customFormat="1">
      <c r="A1842" s="132"/>
      <c r="B1842" s="132"/>
      <c r="C1842" s="132"/>
      <c r="E1842" s="139"/>
      <c r="F1842" s="134"/>
      <c r="G1842" s="135"/>
      <c r="H1842" s="182"/>
      <c r="I1842" s="182"/>
      <c r="J1842" s="182"/>
      <c r="K1842" s="184"/>
      <c r="L1842" s="184"/>
      <c r="M1842" s="184"/>
    </row>
    <row r="1843" spans="1:13" s="146" customFormat="1">
      <c r="A1843" s="132"/>
      <c r="B1843" s="132"/>
      <c r="C1843" s="132"/>
      <c r="E1843" s="139"/>
      <c r="F1843" s="134"/>
      <c r="G1843" s="135"/>
      <c r="H1843" s="182"/>
      <c r="I1843" s="182"/>
      <c r="J1843" s="182"/>
      <c r="K1843" s="184"/>
      <c r="L1843" s="184"/>
      <c r="M1843" s="184"/>
    </row>
    <row r="1844" spans="1:13" s="146" customFormat="1">
      <c r="A1844" s="132"/>
      <c r="B1844" s="132"/>
      <c r="C1844" s="132"/>
      <c r="E1844" s="139"/>
      <c r="F1844" s="134"/>
      <c r="G1844" s="135"/>
      <c r="H1844" s="182"/>
      <c r="I1844" s="182"/>
      <c r="J1844" s="182"/>
      <c r="K1844" s="184"/>
      <c r="L1844" s="184"/>
      <c r="M1844" s="184"/>
    </row>
    <row r="1845" spans="1:13" s="146" customFormat="1">
      <c r="A1845" s="132"/>
      <c r="B1845" s="132"/>
      <c r="C1845" s="132"/>
      <c r="E1845" s="139"/>
      <c r="F1845" s="134"/>
      <c r="G1845" s="135"/>
      <c r="H1845" s="182"/>
      <c r="I1845" s="182"/>
      <c r="J1845" s="182"/>
      <c r="K1845" s="184"/>
      <c r="L1845" s="184"/>
      <c r="M1845" s="184"/>
    </row>
    <row r="1846" spans="1:13" s="146" customFormat="1">
      <c r="A1846" s="132"/>
      <c r="B1846" s="132"/>
      <c r="C1846" s="132"/>
      <c r="E1846" s="139"/>
      <c r="F1846" s="134"/>
      <c r="G1846" s="135"/>
      <c r="H1846" s="182"/>
      <c r="I1846" s="182"/>
      <c r="J1846" s="182"/>
      <c r="K1846" s="184"/>
      <c r="L1846" s="184"/>
      <c r="M1846" s="184"/>
    </row>
    <row r="1847" spans="1:13" s="146" customFormat="1">
      <c r="A1847" s="132"/>
      <c r="B1847" s="132"/>
      <c r="C1847" s="132"/>
      <c r="E1847" s="139"/>
      <c r="F1847" s="134"/>
      <c r="G1847" s="135"/>
      <c r="H1847" s="182"/>
      <c r="I1847" s="182"/>
      <c r="J1847" s="182"/>
      <c r="K1847" s="184"/>
      <c r="L1847" s="184"/>
      <c r="M1847" s="184"/>
    </row>
    <row r="1848" spans="1:13" s="146" customFormat="1">
      <c r="A1848" s="132"/>
      <c r="B1848" s="132"/>
      <c r="C1848" s="132"/>
      <c r="E1848" s="139"/>
      <c r="F1848" s="134"/>
      <c r="G1848" s="135"/>
      <c r="H1848" s="182"/>
      <c r="I1848" s="182"/>
      <c r="J1848" s="182"/>
      <c r="K1848" s="184"/>
      <c r="L1848" s="184"/>
      <c r="M1848" s="184"/>
    </row>
    <row r="1849" spans="1:13" s="146" customFormat="1">
      <c r="A1849" s="132"/>
      <c r="B1849" s="132"/>
      <c r="C1849" s="132"/>
      <c r="E1849" s="139"/>
      <c r="F1849" s="134"/>
      <c r="G1849" s="135"/>
      <c r="H1849" s="182"/>
      <c r="I1849" s="182"/>
      <c r="J1849" s="182"/>
      <c r="K1849" s="184"/>
      <c r="L1849" s="184"/>
      <c r="M1849" s="184"/>
    </row>
    <row r="1850" spans="1:13" s="146" customFormat="1">
      <c r="A1850" s="132"/>
      <c r="B1850" s="132"/>
      <c r="C1850" s="132"/>
      <c r="E1850" s="139"/>
      <c r="F1850" s="134"/>
      <c r="G1850" s="135"/>
      <c r="H1850" s="182"/>
      <c r="I1850" s="182"/>
      <c r="J1850" s="182"/>
      <c r="K1850" s="184"/>
      <c r="L1850" s="184"/>
      <c r="M1850" s="184"/>
    </row>
    <row r="1851" spans="1:13" s="146" customFormat="1">
      <c r="A1851" s="132"/>
      <c r="B1851" s="132"/>
      <c r="C1851" s="132"/>
      <c r="E1851" s="139"/>
      <c r="F1851" s="134"/>
      <c r="G1851" s="135"/>
      <c r="H1851" s="182"/>
      <c r="I1851" s="182"/>
      <c r="J1851" s="182"/>
      <c r="K1851" s="184"/>
      <c r="L1851" s="184"/>
      <c r="M1851" s="184"/>
    </row>
    <row r="1852" spans="1:13" s="146" customFormat="1">
      <c r="A1852" s="132"/>
      <c r="B1852" s="132"/>
      <c r="C1852" s="132"/>
      <c r="E1852" s="139"/>
      <c r="F1852" s="134"/>
      <c r="G1852" s="135"/>
      <c r="H1852" s="182"/>
      <c r="I1852" s="182"/>
      <c r="J1852" s="182"/>
      <c r="K1852" s="184"/>
      <c r="L1852" s="184"/>
      <c r="M1852" s="184"/>
    </row>
    <row r="1853" spans="1:13" s="146" customFormat="1">
      <c r="A1853" s="132"/>
      <c r="B1853" s="132"/>
      <c r="C1853" s="132"/>
      <c r="E1853" s="139"/>
      <c r="F1853" s="134"/>
      <c r="G1853" s="135"/>
      <c r="H1853" s="182"/>
      <c r="I1853" s="182"/>
      <c r="J1853" s="182"/>
      <c r="K1853" s="184"/>
      <c r="L1853" s="184"/>
      <c r="M1853" s="184"/>
    </row>
    <row r="1854" spans="1:13" s="146" customFormat="1">
      <c r="A1854" s="132"/>
      <c r="B1854" s="132"/>
      <c r="C1854" s="132"/>
      <c r="E1854" s="139"/>
      <c r="F1854" s="134"/>
      <c r="G1854" s="135"/>
      <c r="H1854" s="182"/>
      <c r="I1854" s="182"/>
      <c r="J1854" s="182"/>
      <c r="K1854" s="184"/>
      <c r="L1854" s="184"/>
      <c r="M1854" s="184"/>
    </row>
    <row r="1855" spans="1:13" s="146" customFormat="1">
      <c r="A1855" s="132"/>
      <c r="B1855" s="132"/>
      <c r="C1855" s="132"/>
      <c r="E1855" s="139"/>
      <c r="F1855" s="134"/>
      <c r="G1855" s="135"/>
      <c r="H1855" s="182"/>
      <c r="I1855" s="182"/>
      <c r="J1855" s="182"/>
      <c r="K1855" s="184"/>
      <c r="L1855" s="184"/>
      <c r="M1855" s="184"/>
    </row>
    <row r="1856" spans="1:13" s="146" customFormat="1">
      <c r="A1856" s="132"/>
      <c r="B1856" s="132"/>
      <c r="C1856" s="132"/>
      <c r="E1856" s="139"/>
      <c r="F1856" s="134"/>
      <c r="G1856" s="135"/>
      <c r="H1856" s="182"/>
      <c r="I1856" s="182"/>
      <c r="J1856" s="182"/>
      <c r="K1856" s="184"/>
      <c r="L1856" s="184"/>
      <c r="M1856" s="184"/>
    </row>
    <row r="1857" spans="1:13" s="146" customFormat="1">
      <c r="A1857" s="132"/>
      <c r="B1857" s="132"/>
      <c r="C1857" s="132"/>
      <c r="E1857" s="139"/>
      <c r="F1857" s="134"/>
      <c r="G1857" s="135"/>
      <c r="H1857" s="182"/>
      <c r="I1857" s="182"/>
      <c r="J1857" s="182"/>
      <c r="K1857" s="184"/>
      <c r="L1857" s="184"/>
      <c r="M1857" s="184"/>
    </row>
    <row r="1858" spans="1:13" s="146" customFormat="1">
      <c r="A1858" s="132"/>
      <c r="B1858" s="132"/>
      <c r="C1858" s="132"/>
      <c r="E1858" s="139"/>
      <c r="F1858" s="134"/>
      <c r="G1858" s="135"/>
      <c r="H1858" s="182"/>
      <c r="I1858" s="182"/>
      <c r="J1858" s="182"/>
      <c r="K1858" s="184"/>
      <c r="L1858" s="184"/>
      <c r="M1858" s="184"/>
    </row>
    <row r="1859" spans="1:13" s="146" customFormat="1">
      <c r="A1859" s="132"/>
      <c r="B1859" s="132"/>
      <c r="C1859" s="132"/>
      <c r="E1859" s="139"/>
      <c r="F1859" s="134"/>
      <c r="G1859" s="135"/>
      <c r="H1859" s="182"/>
      <c r="I1859" s="182"/>
      <c r="J1859" s="182"/>
      <c r="K1859" s="184"/>
      <c r="L1859" s="184"/>
      <c r="M1859" s="184"/>
    </row>
    <row r="1860" spans="1:13" s="146" customFormat="1">
      <c r="A1860" s="132"/>
      <c r="B1860" s="132"/>
      <c r="C1860" s="132"/>
      <c r="E1860" s="139"/>
      <c r="F1860" s="134"/>
      <c r="G1860" s="135"/>
      <c r="H1860" s="182"/>
      <c r="I1860" s="182"/>
      <c r="J1860" s="182"/>
      <c r="K1860" s="184"/>
      <c r="L1860" s="184"/>
      <c r="M1860" s="184"/>
    </row>
    <row r="1861" spans="1:13" s="146" customFormat="1">
      <c r="A1861" s="132"/>
      <c r="B1861" s="132"/>
      <c r="C1861" s="132"/>
      <c r="E1861" s="139"/>
      <c r="F1861" s="134"/>
      <c r="G1861" s="135"/>
      <c r="H1861" s="182"/>
      <c r="I1861" s="182"/>
      <c r="J1861" s="182"/>
      <c r="K1861" s="184"/>
      <c r="L1861" s="184"/>
      <c r="M1861" s="184"/>
    </row>
    <row r="1862" spans="1:13" s="146" customFormat="1">
      <c r="A1862" s="132"/>
      <c r="B1862" s="132"/>
      <c r="C1862" s="132"/>
      <c r="E1862" s="139"/>
      <c r="F1862" s="134"/>
      <c r="G1862" s="135"/>
      <c r="H1862" s="182"/>
      <c r="I1862" s="182"/>
      <c r="J1862" s="182"/>
      <c r="K1862" s="184"/>
      <c r="L1862" s="184"/>
      <c r="M1862" s="184"/>
    </row>
    <row r="1863" spans="1:13" s="146" customFormat="1">
      <c r="A1863" s="132"/>
      <c r="B1863" s="132"/>
      <c r="C1863" s="132"/>
      <c r="E1863" s="139"/>
      <c r="F1863" s="134"/>
      <c r="G1863" s="135"/>
      <c r="H1863" s="182"/>
      <c r="I1863" s="182"/>
      <c r="J1863" s="182"/>
      <c r="K1863" s="184"/>
      <c r="L1863" s="184"/>
      <c r="M1863" s="184"/>
    </row>
    <row r="1864" spans="1:13" s="146" customFormat="1">
      <c r="A1864" s="132"/>
      <c r="B1864" s="132"/>
      <c r="C1864" s="132"/>
      <c r="E1864" s="139"/>
      <c r="F1864" s="134"/>
      <c r="G1864" s="135"/>
      <c r="H1864" s="182"/>
      <c r="I1864" s="182"/>
      <c r="J1864" s="182"/>
      <c r="K1864" s="184"/>
      <c r="L1864" s="184"/>
      <c r="M1864" s="184"/>
    </row>
    <row r="1865" spans="1:13" s="146" customFormat="1">
      <c r="A1865" s="132"/>
      <c r="B1865" s="132"/>
      <c r="C1865" s="132"/>
      <c r="E1865" s="139"/>
      <c r="F1865" s="134"/>
      <c r="G1865" s="135"/>
      <c r="H1865" s="182"/>
      <c r="I1865" s="182"/>
      <c r="J1865" s="182"/>
      <c r="K1865" s="184"/>
      <c r="L1865" s="184"/>
      <c r="M1865" s="184"/>
    </row>
    <row r="1866" spans="1:13" s="146" customFormat="1">
      <c r="A1866" s="132"/>
      <c r="B1866" s="132"/>
      <c r="C1866" s="132"/>
      <c r="E1866" s="139"/>
      <c r="F1866" s="134"/>
      <c r="G1866" s="135"/>
      <c r="H1866" s="182"/>
      <c r="I1866" s="182"/>
      <c r="J1866" s="182"/>
      <c r="K1866" s="184"/>
      <c r="L1866" s="184"/>
      <c r="M1866" s="184"/>
    </row>
    <row r="1867" spans="1:13" s="146" customFormat="1">
      <c r="A1867" s="132"/>
      <c r="B1867" s="132"/>
      <c r="C1867" s="132"/>
      <c r="E1867" s="139"/>
      <c r="F1867" s="134"/>
      <c r="G1867" s="135"/>
      <c r="H1867" s="182"/>
      <c r="I1867" s="182"/>
      <c r="J1867" s="182"/>
      <c r="K1867" s="184"/>
      <c r="L1867" s="184"/>
      <c r="M1867" s="184"/>
    </row>
    <row r="1868" spans="1:13" s="146" customFormat="1">
      <c r="A1868" s="132"/>
      <c r="B1868" s="132"/>
      <c r="C1868" s="132"/>
      <c r="E1868" s="139"/>
      <c r="F1868" s="134"/>
      <c r="G1868" s="135"/>
      <c r="H1868" s="182"/>
      <c r="I1868" s="182"/>
      <c r="J1868" s="182"/>
      <c r="K1868" s="184"/>
      <c r="L1868" s="184"/>
      <c r="M1868" s="184"/>
    </row>
    <row r="1869" spans="1:13" s="146" customFormat="1">
      <c r="A1869" s="132"/>
      <c r="B1869" s="132"/>
      <c r="C1869" s="132"/>
      <c r="E1869" s="139"/>
      <c r="F1869" s="134"/>
      <c r="G1869" s="135"/>
      <c r="H1869" s="182"/>
      <c r="I1869" s="182"/>
      <c r="J1869" s="182"/>
      <c r="K1869" s="184"/>
      <c r="L1869" s="184"/>
      <c r="M1869" s="184"/>
    </row>
    <row r="1870" spans="1:13" s="146" customFormat="1">
      <c r="A1870" s="132"/>
      <c r="B1870" s="132"/>
      <c r="C1870" s="132"/>
      <c r="E1870" s="139"/>
      <c r="F1870" s="134"/>
      <c r="G1870" s="135"/>
      <c r="H1870" s="182"/>
      <c r="I1870" s="182"/>
      <c r="J1870" s="182"/>
      <c r="K1870" s="184"/>
      <c r="L1870" s="184"/>
      <c r="M1870" s="184"/>
    </row>
    <row r="1871" spans="1:13" s="146" customFormat="1">
      <c r="A1871" s="132"/>
      <c r="B1871" s="132"/>
      <c r="C1871" s="132"/>
      <c r="E1871" s="139"/>
      <c r="F1871" s="134"/>
      <c r="G1871" s="135"/>
      <c r="H1871" s="182"/>
      <c r="I1871" s="182"/>
      <c r="J1871" s="182"/>
      <c r="K1871" s="184"/>
      <c r="L1871" s="184"/>
      <c r="M1871" s="184"/>
    </row>
    <row r="1872" spans="1:13" s="146" customFormat="1">
      <c r="A1872" s="132"/>
      <c r="B1872" s="132"/>
      <c r="C1872" s="132"/>
      <c r="E1872" s="139"/>
      <c r="F1872" s="134"/>
      <c r="G1872" s="135"/>
      <c r="H1872" s="182"/>
      <c r="I1872" s="182"/>
      <c r="J1872" s="182"/>
      <c r="K1872" s="184"/>
      <c r="L1872" s="184"/>
      <c r="M1872" s="184"/>
    </row>
    <row r="1873" spans="1:13" s="146" customFormat="1">
      <c r="A1873" s="132"/>
      <c r="B1873" s="132"/>
      <c r="C1873" s="132"/>
      <c r="E1873" s="139"/>
      <c r="F1873" s="134"/>
      <c r="G1873" s="135"/>
      <c r="H1873" s="182"/>
      <c r="I1873" s="182"/>
      <c r="J1873" s="182"/>
      <c r="K1873" s="184"/>
      <c r="L1873" s="184"/>
      <c r="M1873" s="184"/>
    </row>
    <row r="1874" spans="1:13" s="146" customFormat="1">
      <c r="A1874" s="132"/>
      <c r="B1874" s="132"/>
      <c r="C1874" s="132"/>
      <c r="E1874" s="139"/>
      <c r="F1874" s="134"/>
      <c r="G1874" s="135"/>
      <c r="H1874" s="182"/>
      <c r="I1874" s="182"/>
      <c r="J1874" s="182"/>
      <c r="K1874" s="184"/>
      <c r="L1874" s="184"/>
      <c r="M1874" s="184"/>
    </row>
    <row r="1875" spans="1:13" s="146" customFormat="1">
      <c r="A1875" s="132"/>
      <c r="B1875" s="132"/>
      <c r="C1875" s="132"/>
      <c r="E1875" s="139"/>
      <c r="F1875" s="134"/>
      <c r="G1875" s="135"/>
      <c r="H1875" s="182"/>
      <c r="I1875" s="182"/>
      <c r="J1875" s="182"/>
      <c r="K1875" s="184"/>
      <c r="L1875" s="184"/>
      <c r="M1875" s="184"/>
    </row>
    <row r="1876" spans="1:13" s="146" customFormat="1">
      <c r="A1876" s="132"/>
      <c r="B1876" s="132"/>
      <c r="C1876" s="132"/>
      <c r="E1876" s="139"/>
      <c r="F1876" s="134"/>
      <c r="G1876" s="135"/>
      <c r="H1876" s="182"/>
      <c r="I1876" s="182"/>
      <c r="J1876" s="182"/>
      <c r="K1876" s="184"/>
      <c r="L1876" s="184"/>
      <c r="M1876" s="184"/>
    </row>
    <row r="1877" spans="1:13" s="146" customFormat="1">
      <c r="A1877" s="132"/>
      <c r="B1877" s="132"/>
      <c r="C1877" s="132"/>
      <c r="E1877" s="139"/>
      <c r="F1877" s="134"/>
      <c r="G1877" s="135"/>
      <c r="H1877" s="182"/>
      <c r="I1877" s="182"/>
      <c r="J1877" s="182"/>
      <c r="K1877" s="184"/>
      <c r="L1877" s="184"/>
      <c r="M1877" s="184"/>
    </row>
    <row r="1878" spans="1:13" s="146" customFormat="1">
      <c r="A1878" s="132"/>
      <c r="B1878" s="132"/>
      <c r="C1878" s="132"/>
      <c r="E1878" s="139"/>
      <c r="F1878" s="134"/>
      <c r="G1878" s="135"/>
      <c r="H1878" s="182"/>
      <c r="I1878" s="182"/>
      <c r="J1878" s="182"/>
      <c r="K1878" s="184"/>
      <c r="L1878" s="184"/>
      <c r="M1878" s="184"/>
    </row>
    <row r="1879" spans="1:13" s="146" customFormat="1">
      <c r="A1879" s="132"/>
      <c r="B1879" s="132"/>
      <c r="C1879" s="132"/>
      <c r="E1879" s="139"/>
      <c r="F1879" s="134"/>
      <c r="G1879" s="135"/>
      <c r="H1879" s="182"/>
      <c r="I1879" s="182"/>
      <c r="J1879" s="182"/>
      <c r="K1879" s="184"/>
      <c r="L1879" s="184"/>
      <c r="M1879" s="184"/>
    </row>
    <row r="1880" spans="1:13" s="146" customFormat="1">
      <c r="A1880" s="132"/>
      <c r="B1880" s="132"/>
      <c r="C1880" s="132"/>
      <c r="E1880" s="139"/>
      <c r="F1880" s="134"/>
      <c r="G1880" s="135"/>
      <c r="H1880" s="182"/>
      <c r="I1880" s="182"/>
      <c r="J1880" s="182"/>
      <c r="K1880" s="184"/>
      <c r="L1880" s="184"/>
      <c r="M1880" s="184"/>
    </row>
    <row r="1881" spans="1:13" s="146" customFormat="1">
      <c r="A1881" s="132"/>
      <c r="B1881" s="132"/>
      <c r="C1881" s="132"/>
      <c r="E1881" s="139"/>
      <c r="F1881" s="134"/>
      <c r="G1881" s="135"/>
      <c r="H1881" s="182"/>
      <c r="I1881" s="182"/>
      <c r="J1881" s="182"/>
      <c r="K1881" s="184"/>
      <c r="L1881" s="184"/>
      <c r="M1881" s="184"/>
    </row>
    <row r="1882" spans="1:13" s="146" customFormat="1">
      <c r="A1882" s="132"/>
      <c r="B1882" s="132"/>
      <c r="C1882" s="132"/>
      <c r="E1882" s="139"/>
      <c r="F1882" s="134"/>
      <c r="G1882" s="135"/>
      <c r="H1882" s="182"/>
      <c r="I1882" s="182"/>
      <c r="J1882" s="182"/>
      <c r="K1882" s="184"/>
      <c r="L1882" s="184"/>
      <c r="M1882" s="184"/>
    </row>
    <row r="1883" spans="1:13" s="146" customFormat="1">
      <c r="A1883" s="132"/>
      <c r="B1883" s="132"/>
      <c r="C1883" s="132"/>
      <c r="E1883" s="139"/>
      <c r="F1883" s="134"/>
      <c r="G1883" s="135"/>
      <c r="H1883" s="182"/>
      <c r="I1883" s="182"/>
      <c r="J1883" s="182"/>
      <c r="K1883" s="184"/>
      <c r="L1883" s="184"/>
      <c r="M1883" s="184"/>
    </row>
    <row r="1884" spans="1:13" s="146" customFormat="1">
      <c r="A1884" s="132"/>
      <c r="B1884" s="132"/>
      <c r="C1884" s="132"/>
      <c r="E1884" s="139"/>
      <c r="F1884" s="134"/>
      <c r="G1884" s="135"/>
      <c r="H1884" s="182"/>
      <c r="I1884" s="182"/>
      <c r="J1884" s="182"/>
      <c r="K1884" s="184"/>
      <c r="L1884" s="184"/>
      <c r="M1884" s="184"/>
    </row>
    <row r="1885" spans="1:13" s="146" customFormat="1">
      <c r="A1885" s="132"/>
      <c r="B1885" s="132"/>
      <c r="C1885" s="132"/>
      <c r="E1885" s="139"/>
      <c r="F1885" s="134"/>
      <c r="G1885" s="135"/>
      <c r="H1885" s="182"/>
      <c r="I1885" s="182"/>
      <c r="J1885" s="182"/>
      <c r="K1885" s="184"/>
      <c r="L1885" s="184"/>
      <c r="M1885" s="184"/>
    </row>
    <row r="1886" spans="1:13" s="146" customFormat="1">
      <c r="A1886" s="132"/>
      <c r="B1886" s="132"/>
      <c r="C1886" s="132"/>
      <c r="E1886" s="139"/>
      <c r="F1886" s="134"/>
      <c r="G1886" s="135"/>
      <c r="H1886" s="182"/>
      <c r="I1886" s="182"/>
      <c r="J1886" s="182"/>
      <c r="K1886" s="184"/>
      <c r="L1886" s="184"/>
      <c r="M1886" s="184"/>
    </row>
    <row r="1887" spans="1:13" s="146" customFormat="1">
      <c r="A1887" s="132"/>
      <c r="B1887" s="132"/>
      <c r="C1887" s="132"/>
      <c r="E1887" s="139"/>
      <c r="F1887" s="134"/>
      <c r="G1887" s="135"/>
      <c r="H1887" s="182"/>
      <c r="I1887" s="182"/>
      <c r="J1887" s="182"/>
      <c r="K1887" s="184"/>
      <c r="L1887" s="184"/>
      <c r="M1887" s="184"/>
    </row>
    <row r="1888" spans="1:13" s="146" customFormat="1">
      <c r="A1888" s="132"/>
      <c r="B1888" s="132"/>
      <c r="C1888" s="132"/>
      <c r="E1888" s="139"/>
      <c r="F1888" s="134"/>
      <c r="G1888" s="135"/>
      <c r="H1888" s="182"/>
      <c r="I1888" s="182"/>
      <c r="J1888" s="182"/>
      <c r="K1888" s="184"/>
      <c r="L1888" s="184"/>
      <c r="M1888" s="184"/>
    </row>
    <row r="1889" spans="1:13" s="146" customFormat="1">
      <c r="A1889" s="132"/>
      <c r="B1889" s="132"/>
      <c r="C1889" s="132"/>
      <c r="E1889" s="139"/>
      <c r="F1889" s="134"/>
      <c r="G1889" s="135"/>
      <c r="H1889" s="182"/>
      <c r="I1889" s="182"/>
      <c r="J1889" s="182"/>
      <c r="K1889" s="184"/>
      <c r="L1889" s="184"/>
      <c r="M1889" s="184"/>
    </row>
    <row r="1890" spans="1:13" s="146" customFormat="1">
      <c r="A1890" s="132"/>
      <c r="B1890" s="132"/>
      <c r="C1890" s="132"/>
      <c r="E1890" s="139"/>
      <c r="F1890" s="134"/>
      <c r="G1890" s="135"/>
      <c r="H1890" s="182"/>
      <c r="I1890" s="182"/>
      <c r="J1890" s="182"/>
      <c r="K1890" s="184"/>
      <c r="L1890" s="184"/>
      <c r="M1890" s="184"/>
    </row>
    <row r="1891" spans="1:13" s="146" customFormat="1">
      <c r="A1891" s="132"/>
      <c r="B1891" s="132"/>
      <c r="C1891" s="132"/>
      <c r="E1891" s="139"/>
      <c r="F1891" s="134"/>
      <c r="G1891" s="135"/>
      <c r="H1891" s="182"/>
      <c r="I1891" s="182"/>
      <c r="J1891" s="182"/>
      <c r="K1891" s="184"/>
      <c r="L1891" s="184"/>
      <c r="M1891" s="184"/>
    </row>
    <row r="1892" spans="1:13" s="146" customFormat="1">
      <c r="A1892" s="132"/>
      <c r="B1892" s="132"/>
      <c r="C1892" s="132"/>
      <c r="E1892" s="139"/>
      <c r="F1892" s="134"/>
      <c r="G1892" s="135"/>
      <c r="H1892" s="182"/>
      <c r="I1892" s="182"/>
      <c r="J1892" s="182"/>
      <c r="K1892" s="184"/>
      <c r="L1892" s="184"/>
      <c r="M1892" s="184"/>
    </row>
    <row r="1893" spans="1:13" s="146" customFormat="1">
      <c r="A1893" s="132"/>
      <c r="B1893" s="132"/>
      <c r="C1893" s="132"/>
      <c r="E1893" s="139"/>
      <c r="F1893" s="134"/>
      <c r="G1893" s="135"/>
      <c r="H1893" s="182"/>
      <c r="I1893" s="182"/>
      <c r="J1893" s="182"/>
      <c r="K1893" s="184"/>
      <c r="L1893" s="184"/>
      <c r="M1893" s="184"/>
    </row>
    <row r="1894" spans="1:13" s="146" customFormat="1">
      <c r="A1894" s="132"/>
      <c r="B1894" s="132"/>
      <c r="C1894" s="132"/>
      <c r="E1894" s="139"/>
      <c r="F1894" s="134"/>
      <c r="G1894" s="135"/>
      <c r="H1894" s="182"/>
      <c r="I1894" s="182"/>
      <c r="J1894" s="182"/>
      <c r="K1894" s="184"/>
      <c r="L1894" s="184"/>
      <c r="M1894" s="184"/>
    </row>
    <row r="1895" spans="1:13" s="146" customFormat="1">
      <c r="A1895" s="132"/>
      <c r="B1895" s="132"/>
      <c r="C1895" s="132"/>
      <c r="E1895" s="139"/>
      <c r="F1895" s="134"/>
      <c r="G1895" s="135"/>
      <c r="H1895" s="182"/>
      <c r="I1895" s="182"/>
      <c r="J1895" s="182"/>
      <c r="K1895" s="184"/>
      <c r="L1895" s="184"/>
      <c r="M1895" s="184"/>
    </row>
    <row r="1896" spans="1:13" s="146" customFormat="1">
      <c r="A1896" s="132"/>
      <c r="B1896" s="132"/>
      <c r="C1896" s="132"/>
      <c r="E1896" s="139"/>
      <c r="F1896" s="134"/>
      <c r="G1896" s="135"/>
      <c r="H1896" s="182"/>
      <c r="I1896" s="182"/>
      <c r="J1896" s="182"/>
      <c r="K1896" s="184"/>
      <c r="L1896" s="184"/>
      <c r="M1896" s="184"/>
    </row>
    <row r="1897" spans="1:13" s="146" customFormat="1">
      <c r="A1897" s="132"/>
      <c r="B1897" s="132"/>
      <c r="C1897" s="132"/>
      <c r="E1897" s="139"/>
      <c r="F1897" s="134"/>
      <c r="G1897" s="135"/>
      <c r="H1897" s="182"/>
      <c r="I1897" s="182"/>
      <c r="J1897" s="182"/>
      <c r="K1897" s="184"/>
      <c r="L1897" s="184"/>
      <c r="M1897" s="184"/>
    </row>
    <row r="1898" spans="1:13" s="146" customFormat="1">
      <c r="A1898" s="132"/>
      <c r="B1898" s="132"/>
      <c r="C1898" s="132"/>
      <c r="E1898" s="139"/>
      <c r="F1898" s="134"/>
      <c r="G1898" s="135"/>
      <c r="H1898" s="182"/>
      <c r="I1898" s="182"/>
      <c r="J1898" s="182"/>
      <c r="K1898" s="184"/>
      <c r="L1898" s="184"/>
      <c r="M1898" s="184"/>
    </row>
    <row r="1899" spans="1:13" s="146" customFormat="1">
      <c r="A1899" s="132"/>
      <c r="B1899" s="132"/>
      <c r="C1899" s="132"/>
      <c r="E1899" s="139"/>
      <c r="F1899" s="134"/>
      <c r="G1899" s="135"/>
      <c r="H1899" s="182"/>
      <c r="I1899" s="182"/>
      <c r="J1899" s="182"/>
      <c r="K1899" s="184"/>
      <c r="L1899" s="184"/>
      <c r="M1899" s="184"/>
    </row>
    <row r="1900" spans="1:13" s="146" customFormat="1">
      <c r="A1900" s="132"/>
      <c r="B1900" s="132"/>
      <c r="C1900" s="132"/>
      <c r="E1900" s="139"/>
      <c r="F1900" s="134"/>
      <c r="G1900" s="135"/>
      <c r="H1900" s="182"/>
      <c r="I1900" s="182"/>
      <c r="J1900" s="182"/>
      <c r="K1900" s="184"/>
      <c r="L1900" s="184"/>
      <c r="M1900" s="184"/>
    </row>
    <row r="1901" spans="1:13" s="146" customFormat="1">
      <c r="A1901" s="132"/>
      <c r="B1901" s="132"/>
      <c r="C1901" s="132"/>
      <c r="E1901" s="139"/>
      <c r="F1901" s="134"/>
      <c r="G1901" s="135"/>
      <c r="H1901" s="182"/>
      <c r="I1901" s="182"/>
      <c r="J1901" s="182"/>
      <c r="K1901" s="184"/>
      <c r="L1901" s="184"/>
      <c r="M1901" s="184"/>
    </row>
    <row r="1902" spans="1:13" s="146" customFormat="1">
      <c r="A1902" s="132"/>
      <c r="B1902" s="132"/>
      <c r="C1902" s="132"/>
      <c r="E1902" s="139"/>
      <c r="F1902" s="134"/>
      <c r="G1902" s="135"/>
      <c r="H1902" s="182"/>
      <c r="I1902" s="182"/>
      <c r="J1902" s="182"/>
      <c r="K1902" s="184"/>
      <c r="L1902" s="184"/>
      <c r="M1902" s="184"/>
    </row>
    <row r="1903" spans="1:13" s="146" customFormat="1">
      <c r="A1903" s="132"/>
      <c r="B1903" s="132"/>
      <c r="C1903" s="132"/>
      <c r="E1903" s="139"/>
      <c r="F1903" s="134"/>
      <c r="G1903" s="135"/>
      <c r="H1903" s="182"/>
      <c r="I1903" s="182"/>
      <c r="J1903" s="182"/>
      <c r="K1903" s="184"/>
      <c r="L1903" s="184"/>
      <c r="M1903" s="184"/>
    </row>
    <row r="1904" spans="1:13" s="146" customFormat="1">
      <c r="A1904" s="132"/>
      <c r="B1904" s="132"/>
      <c r="C1904" s="132"/>
      <c r="E1904" s="139"/>
      <c r="F1904" s="134"/>
      <c r="G1904" s="135"/>
      <c r="H1904" s="182"/>
      <c r="I1904" s="182"/>
      <c r="J1904" s="182"/>
      <c r="K1904" s="184"/>
      <c r="L1904" s="184"/>
      <c r="M1904" s="184"/>
    </row>
    <row r="1905" spans="1:13" s="146" customFormat="1">
      <c r="A1905" s="132"/>
      <c r="B1905" s="132"/>
      <c r="C1905" s="132"/>
      <c r="E1905" s="139"/>
      <c r="F1905" s="134"/>
      <c r="G1905" s="135"/>
      <c r="H1905" s="182"/>
      <c r="I1905" s="182"/>
      <c r="J1905" s="182"/>
      <c r="K1905" s="184"/>
      <c r="L1905" s="184"/>
      <c r="M1905" s="184"/>
    </row>
    <row r="1906" spans="1:13" s="146" customFormat="1">
      <c r="A1906" s="132"/>
      <c r="B1906" s="132"/>
      <c r="C1906" s="132"/>
      <c r="E1906" s="139"/>
      <c r="F1906" s="134"/>
      <c r="G1906" s="135"/>
      <c r="H1906" s="182"/>
      <c r="I1906" s="182"/>
      <c r="J1906" s="182"/>
      <c r="K1906" s="184"/>
      <c r="L1906" s="184"/>
      <c r="M1906" s="184"/>
    </row>
    <row r="1907" spans="1:13" s="146" customFormat="1">
      <c r="A1907" s="132"/>
      <c r="B1907" s="132"/>
      <c r="C1907" s="132"/>
      <c r="E1907" s="139"/>
      <c r="F1907" s="134"/>
      <c r="G1907" s="135"/>
      <c r="H1907" s="182"/>
      <c r="I1907" s="182"/>
      <c r="J1907" s="182"/>
      <c r="K1907" s="184"/>
      <c r="L1907" s="184"/>
      <c r="M1907" s="184"/>
    </row>
    <row r="1908" spans="1:13" s="146" customFormat="1">
      <c r="A1908" s="132"/>
      <c r="B1908" s="132"/>
      <c r="C1908" s="132"/>
      <c r="E1908" s="139"/>
      <c r="F1908" s="134"/>
      <c r="G1908" s="135"/>
      <c r="H1908" s="182"/>
      <c r="I1908" s="182"/>
      <c r="J1908" s="182"/>
      <c r="K1908" s="184"/>
      <c r="L1908" s="184"/>
      <c r="M1908" s="184"/>
    </row>
    <row r="1909" spans="1:13" s="146" customFormat="1">
      <c r="A1909" s="132"/>
      <c r="B1909" s="132"/>
      <c r="C1909" s="132"/>
      <c r="E1909" s="139"/>
      <c r="F1909" s="134"/>
      <c r="G1909" s="135"/>
      <c r="H1909" s="182"/>
      <c r="I1909" s="182"/>
      <c r="J1909" s="182"/>
      <c r="K1909" s="184"/>
      <c r="L1909" s="184"/>
      <c r="M1909" s="184"/>
    </row>
    <row r="1910" spans="1:13" s="146" customFormat="1">
      <c r="A1910" s="132"/>
      <c r="B1910" s="132"/>
      <c r="C1910" s="132"/>
      <c r="E1910" s="139"/>
      <c r="F1910" s="134"/>
      <c r="G1910" s="135"/>
      <c r="H1910" s="182"/>
      <c r="I1910" s="182"/>
      <c r="J1910" s="182"/>
      <c r="K1910" s="184"/>
      <c r="L1910" s="184"/>
      <c r="M1910" s="184"/>
    </row>
    <row r="1911" spans="1:13" s="146" customFormat="1">
      <c r="A1911" s="132"/>
      <c r="B1911" s="132"/>
      <c r="C1911" s="132"/>
      <c r="E1911" s="139"/>
      <c r="F1911" s="134"/>
      <c r="G1911" s="135"/>
      <c r="H1911" s="182"/>
      <c r="I1911" s="182"/>
      <c r="J1911" s="182"/>
      <c r="K1911" s="184"/>
      <c r="L1911" s="184"/>
      <c r="M1911" s="184"/>
    </row>
    <row r="1912" spans="1:13" s="146" customFormat="1">
      <c r="A1912" s="132"/>
      <c r="B1912" s="132"/>
      <c r="C1912" s="132"/>
      <c r="E1912" s="139"/>
      <c r="F1912" s="134"/>
      <c r="G1912" s="135"/>
      <c r="H1912" s="182"/>
      <c r="I1912" s="182"/>
      <c r="J1912" s="182"/>
      <c r="K1912" s="184"/>
      <c r="L1912" s="184"/>
      <c r="M1912" s="184"/>
    </row>
    <row r="1913" spans="1:13" s="146" customFormat="1">
      <c r="A1913" s="132"/>
      <c r="B1913" s="132"/>
      <c r="C1913" s="132"/>
      <c r="E1913" s="139"/>
      <c r="F1913" s="134"/>
      <c r="G1913" s="135"/>
      <c r="H1913" s="182"/>
      <c r="I1913" s="182"/>
      <c r="J1913" s="182"/>
      <c r="K1913" s="184"/>
      <c r="L1913" s="184"/>
      <c r="M1913" s="184"/>
    </row>
    <row r="1914" spans="1:13" s="146" customFormat="1">
      <c r="A1914" s="132"/>
      <c r="B1914" s="132"/>
      <c r="C1914" s="132"/>
      <c r="E1914" s="139"/>
      <c r="F1914" s="134"/>
      <c r="G1914" s="135"/>
      <c r="H1914" s="182"/>
      <c r="I1914" s="182"/>
      <c r="J1914" s="182"/>
      <c r="K1914" s="184"/>
      <c r="L1914" s="184"/>
      <c r="M1914" s="184"/>
    </row>
    <row r="1915" spans="1:13" s="146" customFormat="1">
      <c r="A1915" s="132"/>
      <c r="B1915" s="132"/>
      <c r="C1915" s="132"/>
      <c r="E1915" s="139"/>
      <c r="F1915" s="134"/>
      <c r="G1915" s="135"/>
      <c r="H1915" s="182"/>
      <c r="I1915" s="182"/>
      <c r="J1915" s="182"/>
      <c r="K1915" s="184"/>
      <c r="L1915" s="184"/>
      <c r="M1915" s="184"/>
    </row>
    <row r="1916" spans="1:13" s="146" customFormat="1">
      <c r="A1916" s="132"/>
      <c r="B1916" s="132"/>
      <c r="C1916" s="132"/>
      <c r="E1916" s="139"/>
      <c r="F1916" s="134"/>
      <c r="G1916" s="135"/>
      <c r="H1916" s="182"/>
      <c r="I1916" s="182"/>
      <c r="J1916" s="182"/>
      <c r="K1916" s="184"/>
      <c r="L1916" s="184"/>
      <c r="M1916" s="184"/>
    </row>
    <row r="1917" spans="1:13" s="146" customFormat="1">
      <c r="A1917" s="132"/>
      <c r="B1917" s="132"/>
      <c r="C1917" s="132"/>
      <c r="E1917" s="139"/>
      <c r="F1917" s="134"/>
      <c r="G1917" s="135"/>
      <c r="H1917" s="182"/>
      <c r="I1917" s="182"/>
      <c r="J1917" s="182"/>
      <c r="K1917" s="184"/>
      <c r="L1917" s="184"/>
      <c r="M1917" s="184"/>
    </row>
    <row r="1918" spans="1:13" s="146" customFormat="1">
      <c r="A1918" s="132"/>
      <c r="B1918" s="132"/>
      <c r="C1918" s="132"/>
      <c r="E1918" s="139"/>
      <c r="F1918" s="134"/>
      <c r="G1918" s="135"/>
      <c r="H1918" s="182"/>
      <c r="I1918" s="182"/>
      <c r="J1918" s="182"/>
      <c r="K1918" s="184"/>
      <c r="L1918" s="184"/>
      <c r="M1918" s="184"/>
    </row>
    <row r="1919" spans="1:13" s="146" customFormat="1">
      <c r="A1919" s="132"/>
      <c r="B1919" s="132"/>
      <c r="C1919" s="132"/>
      <c r="E1919" s="139"/>
      <c r="F1919" s="134"/>
      <c r="G1919" s="135"/>
      <c r="H1919" s="182"/>
      <c r="I1919" s="182"/>
      <c r="J1919" s="182"/>
      <c r="K1919" s="184"/>
      <c r="L1919" s="184"/>
      <c r="M1919" s="184"/>
    </row>
    <row r="1920" spans="1:13" s="146" customFormat="1">
      <c r="A1920" s="132"/>
      <c r="B1920" s="132"/>
      <c r="C1920" s="132"/>
      <c r="E1920" s="139"/>
      <c r="F1920" s="134"/>
      <c r="G1920" s="135"/>
      <c r="H1920" s="182"/>
      <c r="I1920" s="182"/>
      <c r="J1920" s="182"/>
      <c r="K1920" s="184"/>
      <c r="L1920" s="184"/>
      <c r="M1920" s="184"/>
    </row>
    <row r="1921" spans="1:13" s="146" customFormat="1">
      <c r="A1921" s="132"/>
      <c r="B1921" s="132"/>
      <c r="C1921" s="132"/>
      <c r="E1921" s="139"/>
      <c r="F1921" s="134"/>
      <c r="G1921" s="135"/>
      <c r="H1921" s="182"/>
      <c r="I1921" s="182"/>
      <c r="J1921" s="182"/>
      <c r="K1921" s="184"/>
      <c r="L1921" s="184"/>
      <c r="M1921" s="184"/>
    </row>
    <row r="1922" spans="1:13" s="146" customFormat="1">
      <c r="A1922" s="132"/>
      <c r="B1922" s="132"/>
      <c r="C1922" s="132"/>
      <c r="E1922" s="139"/>
      <c r="F1922" s="134"/>
      <c r="G1922" s="135"/>
      <c r="H1922" s="182"/>
      <c r="I1922" s="182"/>
      <c r="J1922" s="182"/>
      <c r="K1922" s="184"/>
      <c r="L1922" s="184"/>
      <c r="M1922" s="184"/>
    </row>
    <row r="1923" spans="1:13" s="146" customFormat="1">
      <c r="A1923" s="132"/>
      <c r="B1923" s="132"/>
      <c r="C1923" s="132"/>
      <c r="E1923" s="139"/>
      <c r="F1923" s="134"/>
      <c r="G1923" s="135"/>
      <c r="H1923" s="182"/>
      <c r="I1923" s="182"/>
      <c r="J1923" s="182"/>
      <c r="K1923" s="184"/>
      <c r="L1923" s="184"/>
      <c r="M1923" s="184"/>
    </row>
    <row r="1924" spans="1:13" s="146" customFormat="1">
      <c r="A1924" s="132"/>
      <c r="B1924" s="132"/>
      <c r="C1924" s="132"/>
      <c r="E1924" s="139"/>
      <c r="F1924" s="134"/>
      <c r="G1924" s="135"/>
      <c r="H1924" s="182"/>
      <c r="I1924" s="182"/>
      <c r="J1924" s="182"/>
      <c r="K1924" s="184"/>
      <c r="L1924" s="184"/>
      <c r="M1924" s="184"/>
    </row>
    <row r="1925" spans="1:13" s="146" customFormat="1">
      <c r="A1925" s="132"/>
      <c r="B1925" s="132"/>
      <c r="C1925" s="132"/>
      <c r="E1925" s="139"/>
      <c r="F1925" s="134"/>
      <c r="G1925" s="135"/>
      <c r="H1925" s="182"/>
      <c r="I1925" s="182"/>
      <c r="J1925" s="182"/>
      <c r="K1925" s="184"/>
      <c r="L1925" s="184"/>
      <c r="M1925" s="184"/>
    </row>
    <row r="1926" spans="1:13" s="146" customFormat="1">
      <c r="A1926" s="132"/>
      <c r="B1926" s="132"/>
      <c r="C1926" s="132"/>
      <c r="E1926" s="139"/>
      <c r="F1926" s="134"/>
      <c r="G1926" s="135"/>
      <c r="H1926" s="182"/>
      <c r="I1926" s="182"/>
      <c r="J1926" s="182"/>
      <c r="K1926" s="184"/>
      <c r="L1926" s="184"/>
      <c r="M1926" s="184"/>
    </row>
    <row r="1927" spans="1:13" s="146" customFormat="1">
      <c r="A1927" s="132"/>
      <c r="B1927" s="132"/>
      <c r="C1927" s="132"/>
      <c r="E1927" s="139"/>
      <c r="F1927" s="134"/>
      <c r="G1927" s="135"/>
      <c r="H1927" s="182"/>
      <c r="I1927" s="182"/>
      <c r="J1927" s="182"/>
      <c r="K1927" s="184"/>
      <c r="L1927" s="184"/>
      <c r="M1927" s="184"/>
    </row>
    <row r="1928" spans="1:13" s="146" customFormat="1">
      <c r="A1928" s="132"/>
      <c r="B1928" s="132"/>
      <c r="C1928" s="132"/>
      <c r="E1928" s="139"/>
      <c r="F1928" s="134"/>
      <c r="G1928" s="135"/>
      <c r="H1928" s="182"/>
      <c r="I1928" s="182"/>
      <c r="J1928" s="182"/>
      <c r="K1928" s="184"/>
      <c r="L1928" s="184"/>
      <c r="M1928" s="184"/>
    </row>
    <row r="1929" spans="1:13" s="146" customFormat="1">
      <c r="A1929" s="132"/>
      <c r="B1929" s="132"/>
      <c r="C1929" s="132"/>
      <c r="E1929" s="139"/>
      <c r="F1929" s="134"/>
      <c r="G1929" s="135"/>
      <c r="H1929" s="182"/>
      <c r="I1929" s="182"/>
      <c r="J1929" s="182"/>
      <c r="K1929" s="184"/>
      <c r="L1929" s="184"/>
      <c r="M1929" s="184"/>
    </row>
    <row r="1930" spans="1:13" s="146" customFormat="1">
      <c r="A1930" s="132"/>
      <c r="B1930" s="132"/>
      <c r="C1930" s="132"/>
      <c r="E1930" s="139"/>
      <c r="F1930" s="134"/>
      <c r="G1930" s="135"/>
      <c r="H1930" s="182"/>
      <c r="I1930" s="182"/>
      <c r="J1930" s="182"/>
      <c r="K1930" s="184"/>
      <c r="L1930" s="184"/>
      <c r="M1930" s="184"/>
    </row>
    <row r="1931" spans="1:13" s="146" customFormat="1">
      <c r="A1931" s="132"/>
      <c r="B1931" s="132"/>
      <c r="C1931" s="132"/>
      <c r="E1931" s="139"/>
      <c r="F1931" s="134"/>
      <c r="G1931" s="135"/>
      <c r="H1931" s="182"/>
      <c r="I1931" s="182"/>
      <c r="J1931" s="182"/>
      <c r="K1931" s="184"/>
      <c r="L1931" s="184"/>
      <c r="M1931" s="184"/>
    </row>
    <row r="1932" spans="1:13" s="146" customFormat="1">
      <c r="A1932" s="132"/>
      <c r="B1932" s="132"/>
      <c r="C1932" s="132"/>
      <c r="E1932" s="139"/>
      <c r="F1932" s="134"/>
      <c r="G1932" s="135"/>
      <c r="H1932" s="182"/>
      <c r="I1932" s="182"/>
      <c r="J1932" s="182"/>
      <c r="K1932" s="184"/>
      <c r="L1932" s="184"/>
      <c r="M1932" s="184"/>
    </row>
    <row r="1933" spans="1:13" s="146" customFormat="1">
      <c r="A1933" s="132"/>
      <c r="B1933" s="132"/>
      <c r="C1933" s="132"/>
      <c r="E1933" s="139"/>
      <c r="F1933" s="134"/>
      <c r="G1933" s="135"/>
      <c r="H1933" s="182"/>
      <c r="I1933" s="182"/>
      <c r="J1933" s="182"/>
      <c r="K1933" s="184"/>
      <c r="L1933" s="184"/>
      <c r="M1933" s="184"/>
    </row>
    <row r="1934" spans="1:13" s="146" customFormat="1">
      <c r="A1934" s="132"/>
      <c r="B1934" s="132"/>
      <c r="C1934" s="132"/>
      <c r="E1934" s="139"/>
      <c r="F1934" s="134"/>
      <c r="G1934" s="135"/>
      <c r="H1934" s="182"/>
      <c r="I1934" s="182"/>
      <c r="J1934" s="182"/>
      <c r="K1934" s="184"/>
      <c r="L1934" s="184"/>
      <c r="M1934" s="184"/>
    </row>
    <row r="1935" spans="1:13" s="146" customFormat="1">
      <c r="A1935" s="132"/>
      <c r="B1935" s="132"/>
      <c r="C1935" s="132"/>
      <c r="E1935" s="139"/>
      <c r="F1935" s="134"/>
      <c r="G1935" s="135"/>
      <c r="H1935" s="182"/>
      <c r="I1935" s="182"/>
      <c r="J1935" s="182"/>
      <c r="K1935" s="184"/>
      <c r="L1935" s="184"/>
      <c r="M1935" s="184"/>
    </row>
    <row r="1936" spans="1:13" s="146" customFormat="1">
      <c r="A1936" s="132"/>
      <c r="B1936" s="132"/>
      <c r="C1936" s="132"/>
      <c r="E1936" s="139"/>
      <c r="F1936" s="134"/>
      <c r="G1936" s="135"/>
      <c r="H1936" s="182"/>
      <c r="I1936" s="182"/>
      <c r="J1936" s="182"/>
      <c r="K1936" s="184"/>
      <c r="L1936" s="184"/>
      <c r="M1936" s="184"/>
    </row>
    <row r="1937" spans="1:13" s="146" customFormat="1">
      <c r="A1937" s="132"/>
      <c r="B1937" s="132"/>
      <c r="C1937" s="132"/>
      <c r="E1937" s="139"/>
      <c r="F1937" s="134"/>
      <c r="G1937" s="135"/>
      <c r="H1937" s="182"/>
      <c r="I1937" s="182"/>
      <c r="J1937" s="182"/>
      <c r="K1937" s="184"/>
      <c r="L1937" s="184"/>
      <c r="M1937" s="184"/>
    </row>
    <row r="1938" spans="1:13" s="146" customFormat="1">
      <c r="A1938" s="132"/>
      <c r="B1938" s="132"/>
      <c r="C1938" s="132"/>
      <c r="E1938" s="139"/>
      <c r="F1938" s="134"/>
      <c r="G1938" s="135"/>
      <c r="H1938" s="182"/>
      <c r="I1938" s="182"/>
      <c r="J1938" s="182"/>
      <c r="K1938" s="184"/>
      <c r="L1938" s="184"/>
      <c r="M1938" s="184"/>
    </row>
    <row r="1939" spans="1:13" s="146" customFormat="1">
      <c r="A1939" s="132"/>
      <c r="B1939" s="132"/>
      <c r="C1939" s="132"/>
      <c r="E1939" s="139"/>
      <c r="F1939" s="134"/>
      <c r="G1939" s="135"/>
      <c r="H1939" s="182"/>
      <c r="I1939" s="182"/>
      <c r="J1939" s="182"/>
      <c r="K1939" s="184"/>
      <c r="L1939" s="184"/>
      <c r="M1939" s="184"/>
    </row>
    <row r="1940" spans="1:13" s="146" customFormat="1">
      <c r="A1940" s="132"/>
      <c r="B1940" s="132"/>
      <c r="C1940" s="132"/>
      <c r="E1940" s="139"/>
      <c r="F1940" s="134"/>
      <c r="G1940" s="135"/>
      <c r="H1940" s="182"/>
      <c r="I1940" s="182"/>
      <c r="J1940" s="182"/>
      <c r="K1940" s="184"/>
      <c r="L1940" s="184"/>
      <c r="M1940" s="184"/>
    </row>
    <row r="1941" spans="1:13" s="146" customFormat="1">
      <c r="A1941" s="132"/>
      <c r="B1941" s="132"/>
      <c r="C1941" s="132"/>
      <c r="E1941" s="139"/>
      <c r="F1941" s="134"/>
      <c r="G1941" s="135"/>
      <c r="H1941" s="182"/>
      <c r="I1941" s="182"/>
      <c r="J1941" s="182"/>
      <c r="K1941" s="184"/>
      <c r="L1941" s="184"/>
      <c r="M1941" s="184"/>
    </row>
    <row r="1942" spans="1:13" s="146" customFormat="1">
      <c r="A1942" s="132"/>
      <c r="B1942" s="132"/>
      <c r="C1942" s="132"/>
      <c r="E1942" s="139"/>
      <c r="F1942" s="134"/>
      <c r="G1942" s="135"/>
      <c r="H1942" s="182"/>
      <c r="I1942" s="182"/>
      <c r="J1942" s="182"/>
      <c r="K1942" s="184"/>
      <c r="L1942" s="184"/>
      <c r="M1942" s="184"/>
    </row>
    <row r="1943" spans="1:13" s="146" customFormat="1">
      <c r="A1943" s="132"/>
      <c r="B1943" s="132"/>
      <c r="C1943" s="132"/>
      <c r="E1943" s="139"/>
      <c r="F1943" s="134"/>
      <c r="G1943" s="135"/>
      <c r="H1943" s="182"/>
      <c r="I1943" s="182"/>
      <c r="J1943" s="182"/>
      <c r="K1943" s="184"/>
      <c r="L1943" s="184"/>
      <c r="M1943" s="184"/>
    </row>
    <row r="1944" spans="1:13" s="146" customFormat="1">
      <c r="A1944" s="132"/>
      <c r="B1944" s="132"/>
      <c r="C1944" s="132"/>
      <c r="E1944" s="139"/>
      <c r="F1944" s="134"/>
      <c r="G1944" s="135"/>
      <c r="H1944" s="182"/>
      <c r="I1944" s="182"/>
      <c r="J1944" s="182"/>
      <c r="K1944" s="184"/>
      <c r="L1944" s="184"/>
      <c r="M1944" s="184"/>
    </row>
    <row r="1945" spans="1:13" s="146" customFormat="1">
      <c r="A1945" s="132"/>
      <c r="B1945" s="132"/>
      <c r="C1945" s="132"/>
      <c r="E1945" s="139"/>
      <c r="F1945" s="134"/>
      <c r="G1945" s="135"/>
      <c r="H1945" s="182"/>
      <c r="I1945" s="182"/>
      <c r="J1945" s="182"/>
      <c r="K1945" s="184"/>
      <c r="L1945" s="184"/>
      <c r="M1945" s="184"/>
    </row>
    <row r="1946" spans="1:13" s="146" customFormat="1">
      <c r="A1946" s="132"/>
      <c r="B1946" s="132"/>
      <c r="C1946" s="132"/>
      <c r="E1946" s="139"/>
      <c r="F1946" s="134"/>
      <c r="G1946" s="135"/>
      <c r="H1946" s="182"/>
      <c r="I1946" s="182"/>
      <c r="J1946" s="182"/>
      <c r="K1946" s="184"/>
      <c r="L1946" s="184"/>
      <c r="M1946" s="184"/>
    </row>
    <row r="1947" spans="1:13" s="146" customFormat="1">
      <c r="A1947" s="132"/>
      <c r="B1947" s="132"/>
      <c r="C1947" s="132"/>
      <c r="E1947" s="139"/>
      <c r="F1947" s="134"/>
      <c r="G1947" s="135"/>
      <c r="H1947" s="182"/>
      <c r="I1947" s="182"/>
      <c r="J1947" s="182"/>
      <c r="K1947" s="184"/>
      <c r="L1947" s="184"/>
      <c r="M1947" s="184"/>
    </row>
    <row r="1948" spans="1:13" s="146" customFormat="1">
      <c r="A1948" s="132"/>
      <c r="B1948" s="132"/>
      <c r="C1948" s="132"/>
      <c r="E1948" s="139"/>
      <c r="F1948" s="134"/>
      <c r="G1948" s="135"/>
      <c r="H1948" s="182"/>
      <c r="I1948" s="182"/>
      <c r="J1948" s="182"/>
      <c r="K1948" s="184"/>
      <c r="L1948" s="184"/>
      <c r="M1948" s="184"/>
    </row>
    <row r="1949" spans="1:13" s="146" customFormat="1">
      <c r="A1949" s="132"/>
      <c r="B1949" s="132"/>
      <c r="C1949" s="132"/>
      <c r="E1949" s="139"/>
      <c r="F1949" s="134"/>
      <c r="G1949" s="135"/>
      <c r="H1949" s="182"/>
      <c r="I1949" s="182"/>
      <c r="J1949" s="182"/>
      <c r="K1949" s="184"/>
      <c r="L1949" s="184"/>
      <c r="M1949" s="184"/>
    </row>
    <row r="1950" spans="1:13" s="146" customFormat="1">
      <c r="A1950" s="132"/>
      <c r="B1950" s="132"/>
      <c r="C1950" s="132"/>
      <c r="E1950" s="139"/>
      <c r="F1950" s="134"/>
      <c r="G1950" s="135"/>
      <c r="H1950" s="182"/>
      <c r="I1950" s="182"/>
      <c r="J1950" s="182"/>
      <c r="K1950" s="184"/>
      <c r="L1950" s="184"/>
      <c r="M1950" s="184"/>
    </row>
    <row r="1951" spans="1:13" s="146" customFormat="1">
      <c r="A1951" s="132"/>
      <c r="B1951" s="132"/>
      <c r="C1951" s="132"/>
      <c r="E1951" s="139"/>
      <c r="F1951" s="134"/>
      <c r="G1951" s="135"/>
      <c r="H1951" s="182"/>
      <c r="I1951" s="182"/>
      <c r="J1951" s="182"/>
      <c r="K1951" s="184"/>
      <c r="L1951" s="184"/>
      <c r="M1951" s="184"/>
    </row>
    <row r="1952" spans="1:13" s="146" customFormat="1">
      <c r="A1952" s="132"/>
      <c r="B1952" s="132"/>
      <c r="C1952" s="132"/>
      <c r="E1952" s="139"/>
      <c r="F1952" s="134"/>
      <c r="G1952" s="135"/>
      <c r="H1952" s="182"/>
      <c r="I1952" s="182"/>
      <c r="J1952" s="182"/>
      <c r="K1952" s="184"/>
      <c r="L1952" s="184"/>
      <c r="M1952" s="184"/>
    </row>
    <row r="1953" spans="1:13" s="146" customFormat="1">
      <c r="A1953" s="132"/>
      <c r="B1953" s="132"/>
      <c r="C1953" s="132"/>
      <c r="E1953" s="139"/>
      <c r="F1953" s="134"/>
      <c r="G1953" s="135"/>
      <c r="H1953" s="182"/>
      <c r="I1953" s="182"/>
      <c r="J1953" s="182"/>
      <c r="K1953" s="184"/>
      <c r="L1953" s="184"/>
      <c r="M1953" s="184"/>
    </row>
    <row r="1954" spans="1:13" s="146" customFormat="1">
      <c r="A1954" s="132"/>
      <c r="B1954" s="132"/>
      <c r="C1954" s="132"/>
      <c r="E1954" s="139"/>
      <c r="F1954" s="134"/>
      <c r="G1954" s="135"/>
      <c r="H1954" s="182"/>
      <c r="I1954" s="182"/>
      <c r="J1954" s="182"/>
      <c r="K1954" s="184"/>
      <c r="L1954" s="184"/>
      <c r="M1954" s="184"/>
    </row>
    <row r="1955" spans="1:13" s="146" customFormat="1">
      <c r="A1955" s="132"/>
      <c r="B1955" s="132"/>
      <c r="C1955" s="132"/>
      <c r="E1955" s="139"/>
      <c r="F1955" s="134"/>
      <c r="G1955" s="135"/>
      <c r="H1955" s="182"/>
      <c r="I1955" s="182"/>
      <c r="J1955" s="182"/>
      <c r="K1955" s="184"/>
      <c r="L1955" s="184"/>
      <c r="M1955" s="184"/>
    </row>
    <row r="1956" spans="1:13" s="146" customFormat="1">
      <c r="A1956" s="132"/>
      <c r="B1956" s="132"/>
      <c r="C1956" s="132"/>
      <c r="E1956" s="139"/>
      <c r="F1956" s="134"/>
      <c r="G1956" s="135"/>
      <c r="H1956" s="182"/>
      <c r="I1956" s="182"/>
      <c r="J1956" s="182"/>
      <c r="K1956" s="184"/>
      <c r="L1956" s="184"/>
      <c r="M1956" s="184"/>
    </row>
    <row r="1957" spans="1:13" s="146" customFormat="1">
      <c r="A1957" s="132"/>
      <c r="B1957" s="132"/>
      <c r="C1957" s="132"/>
      <c r="E1957" s="139"/>
      <c r="F1957" s="134"/>
      <c r="G1957" s="135"/>
      <c r="H1957" s="182"/>
      <c r="I1957" s="182"/>
      <c r="J1957" s="182"/>
      <c r="K1957" s="184"/>
      <c r="L1957" s="184"/>
      <c r="M1957" s="184"/>
    </row>
    <row r="1958" spans="1:13" s="146" customFormat="1">
      <c r="A1958" s="132"/>
      <c r="B1958" s="132"/>
      <c r="C1958" s="132"/>
      <c r="E1958" s="139"/>
      <c r="F1958" s="134"/>
      <c r="G1958" s="135"/>
      <c r="H1958" s="182"/>
      <c r="I1958" s="182"/>
      <c r="J1958" s="182"/>
      <c r="K1958" s="184"/>
      <c r="L1958" s="184"/>
      <c r="M1958" s="184"/>
    </row>
    <row r="1959" spans="1:13" s="146" customFormat="1">
      <c r="A1959" s="132"/>
      <c r="B1959" s="132"/>
      <c r="C1959" s="132"/>
      <c r="E1959" s="139"/>
      <c r="F1959" s="134"/>
      <c r="G1959" s="135"/>
      <c r="H1959" s="182"/>
      <c r="I1959" s="182"/>
      <c r="J1959" s="182"/>
      <c r="K1959" s="184"/>
      <c r="L1959" s="184"/>
      <c r="M1959" s="184"/>
    </row>
    <row r="1960" spans="1:13" s="146" customFormat="1">
      <c r="A1960" s="132"/>
      <c r="B1960" s="132"/>
      <c r="C1960" s="132"/>
      <c r="E1960" s="139"/>
      <c r="F1960" s="134"/>
      <c r="G1960" s="135"/>
      <c r="H1960" s="182"/>
      <c r="I1960" s="182"/>
      <c r="J1960" s="182"/>
      <c r="K1960" s="184"/>
      <c r="L1960" s="184"/>
      <c r="M1960" s="184"/>
    </row>
    <row r="1961" spans="1:13" s="146" customFormat="1">
      <c r="A1961" s="132"/>
      <c r="B1961" s="132"/>
      <c r="C1961" s="132"/>
      <c r="E1961" s="139"/>
      <c r="F1961" s="134"/>
      <c r="G1961" s="135"/>
      <c r="H1961" s="182"/>
      <c r="I1961" s="182"/>
      <c r="J1961" s="182"/>
      <c r="K1961" s="184"/>
      <c r="L1961" s="184"/>
      <c r="M1961" s="184"/>
    </row>
    <row r="1962" spans="1:13" s="146" customFormat="1">
      <c r="A1962" s="132"/>
      <c r="B1962" s="132"/>
      <c r="C1962" s="132"/>
      <c r="E1962" s="139"/>
      <c r="F1962" s="134"/>
      <c r="G1962" s="135"/>
      <c r="H1962" s="182"/>
      <c r="I1962" s="182"/>
      <c r="J1962" s="182"/>
      <c r="K1962" s="184"/>
      <c r="L1962" s="184"/>
      <c r="M1962" s="184"/>
    </row>
    <row r="1963" spans="1:13" s="146" customFormat="1">
      <c r="A1963" s="132"/>
      <c r="B1963" s="132"/>
      <c r="C1963" s="132"/>
      <c r="E1963" s="139"/>
      <c r="F1963" s="134"/>
      <c r="G1963" s="135"/>
      <c r="H1963" s="182"/>
      <c r="I1963" s="182"/>
      <c r="J1963" s="182"/>
      <c r="K1963" s="184"/>
      <c r="L1963" s="184"/>
      <c r="M1963" s="184"/>
    </row>
    <row r="1964" spans="1:13" s="146" customFormat="1">
      <c r="A1964" s="132"/>
      <c r="B1964" s="132"/>
      <c r="C1964" s="132"/>
      <c r="E1964" s="139"/>
      <c r="F1964" s="134"/>
      <c r="G1964" s="135"/>
      <c r="H1964" s="182"/>
      <c r="I1964" s="182"/>
      <c r="J1964" s="182"/>
      <c r="K1964" s="184"/>
      <c r="L1964" s="184"/>
      <c r="M1964" s="184"/>
    </row>
    <row r="1965" spans="1:13" s="146" customFormat="1">
      <c r="A1965" s="132"/>
      <c r="B1965" s="132"/>
      <c r="C1965" s="132"/>
      <c r="E1965" s="139"/>
      <c r="F1965" s="134"/>
      <c r="G1965" s="135"/>
      <c r="H1965" s="182"/>
      <c r="I1965" s="182"/>
      <c r="J1965" s="182"/>
      <c r="K1965" s="184"/>
      <c r="L1965" s="184"/>
      <c r="M1965" s="184"/>
    </row>
    <row r="1966" spans="1:13" s="146" customFormat="1">
      <c r="A1966" s="132"/>
      <c r="B1966" s="132"/>
      <c r="C1966" s="132"/>
      <c r="E1966" s="139"/>
      <c r="F1966" s="134"/>
      <c r="G1966" s="135"/>
      <c r="H1966" s="182"/>
      <c r="I1966" s="182"/>
      <c r="J1966" s="182"/>
      <c r="K1966" s="184"/>
      <c r="L1966" s="184"/>
      <c r="M1966" s="184"/>
    </row>
    <row r="1967" spans="1:13" s="146" customFormat="1">
      <c r="A1967" s="132"/>
      <c r="B1967" s="132"/>
      <c r="C1967" s="132"/>
      <c r="E1967" s="139"/>
      <c r="F1967" s="134"/>
      <c r="G1967" s="135"/>
      <c r="H1967" s="182"/>
      <c r="I1967" s="182"/>
      <c r="J1967" s="182"/>
      <c r="K1967" s="184"/>
      <c r="L1967" s="184"/>
      <c r="M1967" s="184"/>
    </row>
    <row r="1968" spans="1:13" s="146" customFormat="1">
      <c r="A1968" s="132"/>
      <c r="B1968" s="132"/>
      <c r="C1968" s="132"/>
      <c r="E1968" s="139"/>
      <c r="F1968" s="134"/>
      <c r="G1968" s="135"/>
      <c r="H1968" s="182"/>
      <c r="I1968" s="182"/>
      <c r="J1968" s="182"/>
      <c r="K1968" s="184"/>
      <c r="L1968" s="184"/>
      <c r="M1968" s="184"/>
    </row>
    <row r="1969" spans="1:13" s="146" customFormat="1">
      <c r="A1969" s="132"/>
      <c r="B1969" s="132"/>
      <c r="C1969" s="132"/>
      <c r="E1969" s="139"/>
      <c r="F1969" s="134"/>
      <c r="G1969" s="135"/>
      <c r="H1969" s="182"/>
      <c r="I1969" s="182"/>
      <c r="J1969" s="182"/>
      <c r="K1969" s="184"/>
      <c r="L1969" s="184"/>
      <c r="M1969" s="184"/>
    </row>
    <row r="1970" spans="1:13" s="146" customFormat="1">
      <c r="A1970" s="132"/>
      <c r="B1970" s="132"/>
      <c r="C1970" s="132"/>
      <c r="E1970" s="139"/>
      <c r="F1970" s="134"/>
      <c r="G1970" s="135"/>
      <c r="H1970" s="182"/>
      <c r="I1970" s="182"/>
      <c r="J1970" s="182"/>
      <c r="K1970" s="184"/>
      <c r="L1970" s="184"/>
      <c r="M1970" s="184"/>
    </row>
    <row r="1971" spans="1:13" s="146" customFormat="1">
      <c r="A1971" s="132"/>
      <c r="B1971" s="132"/>
      <c r="C1971" s="132"/>
      <c r="E1971" s="139"/>
      <c r="F1971" s="134"/>
      <c r="G1971" s="135"/>
      <c r="H1971" s="182"/>
      <c r="I1971" s="182"/>
      <c r="J1971" s="182"/>
      <c r="K1971" s="184"/>
      <c r="L1971" s="184"/>
      <c r="M1971" s="184"/>
    </row>
    <row r="1972" spans="1:13" s="146" customFormat="1">
      <c r="A1972" s="132"/>
      <c r="B1972" s="132"/>
      <c r="C1972" s="132"/>
      <c r="E1972" s="139"/>
      <c r="F1972" s="134"/>
      <c r="G1972" s="135"/>
      <c r="H1972" s="182"/>
      <c r="I1972" s="182"/>
      <c r="J1972" s="182"/>
      <c r="K1972" s="184"/>
      <c r="L1972" s="184"/>
      <c r="M1972" s="184"/>
    </row>
    <row r="1973" spans="1:13" s="146" customFormat="1">
      <c r="A1973" s="132"/>
      <c r="B1973" s="132"/>
      <c r="C1973" s="132"/>
      <c r="E1973" s="139"/>
      <c r="F1973" s="134"/>
      <c r="G1973" s="135"/>
      <c r="H1973" s="182"/>
      <c r="I1973" s="182"/>
      <c r="J1973" s="182"/>
      <c r="K1973" s="184"/>
      <c r="L1973" s="184"/>
      <c r="M1973" s="184"/>
    </row>
    <row r="1974" spans="1:13" s="146" customFormat="1">
      <c r="A1974" s="132"/>
      <c r="B1974" s="132"/>
      <c r="C1974" s="132"/>
      <c r="E1974" s="139"/>
      <c r="F1974" s="134"/>
      <c r="G1974" s="135"/>
      <c r="H1974" s="182"/>
      <c r="I1974" s="182"/>
      <c r="J1974" s="182"/>
      <c r="K1974" s="184"/>
      <c r="L1974" s="184"/>
      <c r="M1974" s="184"/>
    </row>
    <row r="1975" spans="1:13" s="146" customFormat="1">
      <c r="A1975" s="132"/>
      <c r="B1975" s="132"/>
      <c r="C1975" s="132"/>
      <c r="E1975" s="139"/>
      <c r="F1975" s="134"/>
      <c r="G1975" s="135"/>
      <c r="H1975" s="182"/>
      <c r="I1975" s="182"/>
      <c r="J1975" s="182"/>
      <c r="K1975" s="184"/>
      <c r="L1975" s="184"/>
      <c r="M1975" s="184"/>
    </row>
    <row r="1976" spans="1:13" s="146" customFormat="1">
      <c r="A1976" s="132"/>
      <c r="B1976" s="132"/>
      <c r="C1976" s="132"/>
      <c r="E1976" s="139"/>
      <c r="F1976" s="134"/>
      <c r="G1976" s="135"/>
      <c r="H1976" s="182"/>
      <c r="I1976" s="182"/>
      <c r="J1976" s="182"/>
      <c r="K1976" s="184"/>
      <c r="L1976" s="184"/>
      <c r="M1976" s="184"/>
    </row>
    <row r="1977" spans="1:13" s="146" customFormat="1">
      <c r="A1977" s="132"/>
      <c r="B1977" s="132"/>
      <c r="C1977" s="132"/>
      <c r="E1977" s="139"/>
      <c r="F1977" s="134"/>
      <c r="G1977" s="135"/>
      <c r="H1977" s="182"/>
      <c r="I1977" s="182"/>
      <c r="J1977" s="182"/>
      <c r="K1977" s="184"/>
      <c r="L1977" s="184"/>
      <c r="M1977" s="184"/>
    </row>
    <row r="1978" spans="1:13" s="146" customFormat="1">
      <c r="A1978" s="132"/>
      <c r="B1978" s="132"/>
      <c r="C1978" s="132"/>
      <c r="E1978" s="139"/>
      <c r="F1978" s="134"/>
      <c r="G1978" s="135"/>
      <c r="H1978" s="182"/>
      <c r="I1978" s="182"/>
      <c r="J1978" s="182"/>
      <c r="K1978" s="184"/>
      <c r="L1978" s="184"/>
      <c r="M1978" s="184"/>
    </row>
    <row r="1979" spans="1:13" s="146" customFormat="1">
      <c r="A1979" s="132"/>
      <c r="B1979" s="132"/>
      <c r="C1979" s="132"/>
      <c r="E1979" s="139"/>
      <c r="F1979" s="134"/>
      <c r="G1979" s="135"/>
      <c r="H1979" s="182"/>
      <c r="I1979" s="182"/>
      <c r="J1979" s="182"/>
      <c r="K1979" s="184"/>
      <c r="L1979" s="184"/>
      <c r="M1979" s="184"/>
    </row>
    <row r="1980" spans="1:13" s="146" customFormat="1">
      <c r="A1980" s="132"/>
      <c r="B1980" s="132"/>
      <c r="C1980" s="132"/>
      <c r="E1980" s="139"/>
      <c r="F1980" s="134"/>
      <c r="G1980" s="135"/>
      <c r="H1980" s="182"/>
      <c r="I1980" s="182"/>
      <c r="J1980" s="182"/>
      <c r="K1980" s="184"/>
      <c r="L1980" s="184"/>
      <c r="M1980" s="184"/>
    </row>
    <row r="1981" spans="1:13" s="146" customFormat="1">
      <c r="A1981" s="132"/>
      <c r="B1981" s="132"/>
      <c r="C1981" s="132"/>
      <c r="E1981" s="139"/>
      <c r="F1981" s="134"/>
      <c r="G1981" s="135"/>
      <c r="H1981" s="182"/>
      <c r="I1981" s="182"/>
      <c r="J1981" s="182"/>
      <c r="K1981" s="184"/>
      <c r="L1981" s="184"/>
      <c r="M1981" s="184"/>
    </row>
    <row r="1982" spans="1:13" s="146" customFormat="1">
      <c r="A1982" s="132"/>
      <c r="B1982" s="132"/>
      <c r="C1982" s="132"/>
      <c r="E1982" s="139"/>
      <c r="F1982" s="134"/>
      <c r="G1982" s="135"/>
      <c r="H1982" s="182"/>
      <c r="I1982" s="182"/>
      <c r="J1982" s="182"/>
      <c r="K1982" s="184"/>
      <c r="L1982" s="184"/>
      <c r="M1982" s="184"/>
    </row>
    <row r="1983" spans="1:13" s="146" customFormat="1">
      <c r="A1983" s="132"/>
      <c r="B1983" s="132"/>
      <c r="C1983" s="132"/>
      <c r="E1983" s="139"/>
      <c r="F1983" s="134"/>
      <c r="G1983" s="135"/>
      <c r="H1983" s="182"/>
      <c r="I1983" s="182"/>
      <c r="J1983" s="182"/>
      <c r="K1983" s="184"/>
      <c r="L1983" s="184"/>
      <c r="M1983" s="184"/>
    </row>
    <row r="1984" spans="1:13" s="146" customFormat="1">
      <c r="A1984" s="132"/>
      <c r="B1984" s="132"/>
      <c r="C1984" s="132"/>
      <c r="E1984" s="139"/>
      <c r="F1984" s="134"/>
      <c r="G1984" s="135"/>
      <c r="H1984" s="182"/>
      <c r="I1984" s="182"/>
      <c r="J1984" s="182"/>
      <c r="K1984" s="184"/>
      <c r="L1984" s="184"/>
      <c r="M1984" s="184"/>
    </row>
    <row r="1985" spans="1:13" s="146" customFormat="1">
      <c r="A1985" s="132"/>
      <c r="B1985" s="132"/>
      <c r="C1985" s="132"/>
      <c r="E1985" s="139"/>
      <c r="F1985" s="134"/>
      <c r="G1985" s="135"/>
      <c r="H1985" s="182"/>
      <c r="I1985" s="182"/>
      <c r="J1985" s="182"/>
      <c r="K1985" s="184"/>
      <c r="L1985" s="184"/>
      <c r="M1985" s="184"/>
    </row>
    <row r="1986" spans="1:13" s="146" customFormat="1">
      <c r="A1986" s="132"/>
      <c r="B1986" s="132"/>
      <c r="C1986" s="132"/>
      <c r="E1986" s="139"/>
      <c r="F1986" s="134"/>
      <c r="G1986" s="135"/>
      <c r="H1986" s="182"/>
      <c r="I1986" s="182"/>
      <c r="J1986" s="182"/>
      <c r="K1986" s="184"/>
      <c r="L1986" s="184"/>
      <c r="M1986" s="184"/>
    </row>
    <row r="1987" spans="1:13" s="146" customFormat="1">
      <c r="A1987" s="132"/>
      <c r="B1987" s="132"/>
      <c r="C1987" s="132"/>
      <c r="E1987" s="139"/>
      <c r="F1987" s="134"/>
      <c r="G1987" s="135"/>
      <c r="H1987" s="182"/>
      <c r="I1987" s="182"/>
      <c r="J1987" s="182"/>
      <c r="K1987" s="184"/>
      <c r="L1987" s="184"/>
      <c r="M1987" s="184"/>
    </row>
    <row r="1988" spans="1:13" s="146" customFormat="1">
      <c r="A1988" s="132"/>
      <c r="B1988" s="132"/>
      <c r="C1988" s="132"/>
      <c r="E1988" s="139"/>
      <c r="F1988" s="134"/>
      <c r="G1988" s="135"/>
      <c r="H1988" s="182"/>
      <c r="I1988" s="182"/>
      <c r="J1988" s="182"/>
      <c r="K1988" s="184"/>
      <c r="L1988" s="184"/>
      <c r="M1988" s="184"/>
    </row>
    <row r="1989" spans="1:13" s="146" customFormat="1">
      <c r="A1989" s="132"/>
      <c r="B1989" s="132"/>
      <c r="C1989" s="132"/>
      <c r="E1989" s="139"/>
      <c r="F1989" s="134"/>
      <c r="G1989" s="135"/>
      <c r="H1989" s="182"/>
      <c r="I1989" s="182"/>
      <c r="J1989" s="182"/>
      <c r="K1989" s="184"/>
      <c r="L1989" s="184"/>
      <c r="M1989" s="184"/>
    </row>
    <row r="1990" spans="1:13" s="146" customFormat="1">
      <c r="A1990" s="132"/>
      <c r="B1990" s="132"/>
      <c r="C1990" s="132"/>
      <c r="E1990" s="139"/>
      <c r="F1990" s="134"/>
      <c r="G1990" s="135"/>
      <c r="H1990" s="182"/>
      <c r="I1990" s="182"/>
      <c r="J1990" s="182"/>
      <c r="K1990" s="184"/>
      <c r="L1990" s="184"/>
      <c r="M1990" s="184"/>
    </row>
    <row r="1991" spans="1:13" s="146" customFormat="1">
      <c r="A1991" s="132"/>
      <c r="B1991" s="132"/>
      <c r="C1991" s="132"/>
      <c r="E1991" s="139"/>
      <c r="F1991" s="134"/>
      <c r="G1991" s="135"/>
      <c r="H1991" s="182"/>
      <c r="I1991" s="182"/>
      <c r="J1991" s="182"/>
      <c r="K1991" s="184"/>
      <c r="L1991" s="184"/>
      <c r="M1991" s="184"/>
    </row>
    <row r="1992" spans="1:13" s="146" customFormat="1">
      <c r="A1992" s="132"/>
      <c r="B1992" s="132"/>
      <c r="C1992" s="132"/>
      <c r="E1992" s="139"/>
      <c r="F1992" s="134"/>
      <c r="G1992" s="135"/>
      <c r="H1992" s="182"/>
      <c r="I1992" s="182"/>
      <c r="J1992" s="182"/>
      <c r="K1992" s="184"/>
      <c r="L1992" s="184"/>
      <c r="M1992" s="184"/>
    </row>
    <row r="1993" spans="1:13" s="146" customFormat="1">
      <c r="A1993" s="132"/>
      <c r="B1993" s="132"/>
      <c r="C1993" s="132"/>
      <c r="E1993" s="139"/>
      <c r="F1993" s="134"/>
      <c r="G1993" s="135"/>
      <c r="H1993" s="182"/>
      <c r="I1993" s="182"/>
      <c r="J1993" s="182"/>
      <c r="K1993" s="184"/>
      <c r="L1993" s="184"/>
      <c r="M1993" s="184"/>
    </row>
    <row r="1994" spans="1:13" s="146" customFormat="1">
      <c r="A1994" s="132"/>
      <c r="B1994" s="132"/>
      <c r="C1994" s="132"/>
      <c r="E1994" s="139"/>
      <c r="F1994" s="134"/>
      <c r="G1994" s="135"/>
      <c r="H1994" s="182"/>
      <c r="I1994" s="182"/>
      <c r="J1994" s="182"/>
      <c r="K1994" s="184"/>
      <c r="L1994" s="184"/>
      <c r="M1994" s="184"/>
    </row>
    <row r="1995" spans="1:13" s="146" customFormat="1">
      <c r="A1995" s="132"/>
      <c r="B1995" s="132"/>
      <c r="C1995" s="132"/>
      <c r="E1995" s="139"/>
      <c r="F1995" s="134"/>
      <c r="G1995" s="135"/>
      <c r="H1995" s="182"/>
      <c r="I1995" s="182"/>
      <c r="J1995" s="182"/>
      <c r="K1995" s="184"/>
      <c r="L1995" s="184"/>
      <c r="M1995" s="184"/>
    </row>
    <row r="1996" spans="1:13" s="146" customFormat="1">
      <c r="A1996" s="132"/>
      <c r="B1996" s="132"/>
      <c r="C1996" s="132"/>
      <c r="E1996" s="139"/>
      <c r="F1996" s="134"/>
      <c r="G1996" s="135"/>
      <c r="H1996" s="182"/>
      <c r="I1996" s="182"/>
      <c r="J1996" s="182"/>
      <c r="K1996" s="184"/>
      <c r="L1996" s="184"/>
      <c r="M1996" s="184"/>
    </row>
    <row r="1997" spans="1:13" s="146" customFormat="1">
      <c r="A1997" s="132"/>
      <c r="B1997" s="132"/>
      <c r="C1997" s="132"/>
      <c r="E1997" s="139"/>
      <c r="F1997" s="134"/>
      <c r="G1997" s="135"/>
      <c r="H1997" s="182"/>
      <c r="I1997" s="182"/>
      <c r="J1997" s="182"/>
      <c r="K1997" s="184"/>
      <c r="L1997" s="184"/>
      <c r="M1997" s="184"/>
    </row>
    <row r="1998" spans="1:13" s="146" customFormat="1">
      <c r="A1998" s="132"/>
      <c r="B1998" s="132"/>
      <c r="C1998" s="132"/>
      <c r="E1998" s="139"/>
      <c r="F1998" s="134"/>
      <c r="G1998" s="135"/>
      <c r="H1998" s="182"/>
      <c r="I1998" s="182"/>
      <c r="J1998" s="182"/>
      <c r="K1998" s="184"/>
      <c r="L1998" s="184"/>
      <c r="M1998" s="184"/>
    </row>
    <row r="1999" spans="1:13" s="146" customFormat="1">
      <c r="A1999" s="132"/>
      <c r="B1999" s="132"/>
      <c r="C1999" s="132"/>
      <c r="E1999" s="139"/>
      <c r="F1999" s="134"/>
      <c r="G1999" s="135"/>
      <c r="H1999" s="182"/>
      <c r="I1999" s="182"/>
      <c r="J1999" s="182"/>
      <c r="K1999" s="184"/>
      <c r="L1999" s="184"/>
      <c r="M1999" s="184"/>
    </row>
    <row r="2000" spans="1:13" s="146" customFormat="1">
      <c r="A2000" s="132"/>
      <c r="B2000" s="132"/>
      <c r="C2000" s="132"/>
      <c r="E2000" s="139"/>
      <c r="F2000" s="134"/>
      <c r="G2000" s="135"/>
      <c r="H2000" s="182"/>
      <c r="I2000" s="182"/>
      <c r="J2000" s="182"/>
      <c r="K2000" s="184"/>
      <c r="L2000" s="184"/>
      <c r="M2000" s="184"/>
    </row>
    <row r="2001" spans="1:13" s="146" customFormat="1">
      <c r="A2001" s="132"/>
      <c r="B2001" s="132"/>
      <c r="C2001" s="132"/>
      <c r="E2001" s="139"/>
      <c r="F2001" s="134"/>
      <c r="G2001" s="135"/>
      <c r="H2001" s="182"/>
      <c r="I2001" s="182"/>
      <c r="J2001" s="182"/>
      <c r="K2001" s="184"/>
      <c r="L2001" s="184"/>
      <c r="M2001" s="184"/>
    </row>
    <row r="2002" spans="1:13" s="146" customFormat="1">
      <c r="A2002" s="132"/>
      <c r="B2002" s="132"/>
      <c r="C2002" s="132"/>
      <c r="E2002" s="139"/>
      <c r="F2002" s="134"/>
      <c r="G2002" s="135"/>
      <c r="H2002" s="182"/>
      <c r="I2002" s="182"/>
      <c r="J2002" s="182"/>
      <c r="K2002" s="184"/>
      <c r="L2002" s="184"/>
      <c r="M2002" s="184"/>
    </row>
    <row r="2003" spans="1:13" s="146" customFormat="1">
      <c r="A2003" s="132"/>
      <c r="B2003" s="132"/>
      <c r="C2003" s="132"/>
      <c r="E2003" s="139"/>
      <c r="F2003" s="134"/>
      <c r="G2003" s="135"/>
      <c r="H2003" s="182"/>
      <c r="I2003" s="182"/>
      <c r="J2003" s="182"/>
      <c r="K2003" s="184"/>
      <c r="L2003" s="184"/>
      <c r="M2003" s="184"/>
    </row>
    <row r="2004" spans="1:13" s="146" customFormat="1">
      <c r="A2004" s="132"/>
      <c r="B2004" s="132"/>
      <c r="C2004" s="132"/>
      <c r="E2004" s="139"/>
      <c r="F2004" s="134"/>
      <c r="G2004" s="135"/>
      <c r="H2004" s="182"/>
      <c r="I2004" s="182"/>
      <c r="J2004" s="182"/>
      <c r="K2004" s="184"/>
      <c r="L2004" s="184"/>
      <c r="M2004" s="184"/>
    </row>
    <row r="2005" spans="1:13" s="146" customFormat="1">
      <c r="A2005" s="132"/>
      <c r="B2005" s="132"/>
      <c r="C2005" s="132"/>
      <c r="E2005" s="139"/>
      <c r="F2005" s="134"/>
      <c r="G2005" s="135"/>
      <c r="H2005" s="182"/>
      <c r="I2005" s="182"/>
      <c r="J2005" s="182"/>
      <c r="K2005" s="184"/>
      <c r="L2005" s="184"/>
      <c r="M2005" s="184"/>
    </row>
    <row r="2006" spans="1:13" s="146" customFormat="1">
      <c r="A2006" s="132"/>
      <c r="B2006" s="132"/>
      <c r="C2006" s="132"/>
      <c r="E2006" s="139"/>
      <c r="F2006" s="134"/>
      <c r="G2006" s="135"/>
      <c r="H2006" s="182"/>
      <c r="I2006" s="182"/>
      <c r="J2006" s="182"/>
      <c r="K2006" s="184"/>
      <c r="L2006" s="184"/>
      <c r="M2006" s="184"/>
    </row>
    <row r="2007" spans="1:13" s="146" customFormat="1">
      <c r="A2007" s="132"/>
      <c r="B2007" s="132"/>
      <c r="C2007" s="132"/>
      <c r="E2007" s="139"/>
      <c r="F2007" s="134"/>
      <c r="G2007" s="135"/>
      <c r="H2007" s="182"/>
      <c r="I2007" s="182"/>
      <c r="J2007" s="182"/>
      <c r="K2007" s="184"/>
      <c r="L2007" s="184"/>
      <c r="M2007" s="184"/>
    </row>
    <row r="2008" spans="1:13" s="146" customFormat="1">
      <c r="A2008" s="132"/>
      <c r="B2008" s="132"/>
      <c r="C2008" s="132"/>
      <c r="E2008" s="139"/>
      <c r="F2008" s="134"/>
      <c r="G2008" s="135"/>
      <c r="H2008" s="182"/>
      <c r="I2008" s="182"/>
      <c r="J2008" s="182"/>
      <c r="K2008" s="184"/>
      <c r="L2008" s="184"/>
      <c r="M2008" s="184"/>
    </row>
    <row r="2009" spans="1:13" s="146" customFormat="1">
      <c r="A2009" s="132"/>
      <c r="B2009" s="132"/>
      <c r="C2009" s="132"/>
      <c r="E2009" s="139"/>
      <c r="F2009" s="134"/>
      <c r="G2009" s="135"/>
      <c r="H2009" s="182"/>
      <c r="I2009" s="182"/>
      <c r="J2009" s="182"/>
      <c r="K2009" s="184"/>
      <c r="L2009" s="184"/>
      <c r="M2009" s="184"/>
    </row>
    <row r="2010" spans="1:13" s="146" customFormat="1">
      <c r="A2010" s="132"/>
      <c r="B2010" s="132"/>
      <c r="C2010" s="132"/>
      <c r="E2010" s="139"/>
      <c r="F2010" s="134"/>
      <c r="G2010" s="135"/>
      <c r="H2010" s="182"/>
      <c r="I2010" s="182"/>
      <c r="J2010" s="182"/>
      <c r="K2010" s="184"/>
      <c r="L2010" s="184"/>
      <c r="M2010" s="184"/>
    </row>
    <row r="2011" spans="1:13" s="146" customFormat="1">
      <c r="A2011" s="132"/>
      <c r="B2011" s="132"/>
      <c r="C2011" s="132"/>
      <c r="E2011" s="139"/>
      <c r="F2011" s="134"/>
      <c r="G2011" s="135"/>
      <c r="H2011" s="182"/>
      <c r="I2011" s="182"/>
      <c r="J2011" s="182"/>
      <c r="K2011" s="184"/>
      <c r="L2011" s="184"/>
      <c r="M2011" s="184"/>
    </row>
    <row r="2012" spans="1:13" s="146" customFormat="1">
      <c r="A2012" s="132"/>
      <c r="B2012" s="132"/>
      <c r="C2012" s="132"/>
      <c r="E2012" s="139"/>
      <c r="F2012" s="134"/>
      <c r="G2012" s="135"/>
      <c r="H2012" s="182"/>
      <c r="I2012" s="182"/>
      <c r="J2012" s="182"/>
      <c r="K2012" s="184"/>
      <c r="L2012" s="184"/>
      <c r="M2012" s="184"/>
    </row>
    <row r="2013" spans="1:13" s="146" customFormat="1">
      <c r="A2013" s="132"/>
      <c r="B2013" s="132"/>
      <c r="C2013" s="132"/>
      <c r="E2013" s="139"/>
      <c r="F2013" s="134"/>
      <c r="G2013" s="135"/>
      <c r="H2013" s="182"/>
      <c r="I2013" s="182"/>
      <c r="J2013" s="182"/>
      <c r="K2013" s="184"/>
      <c r="L2013" s="184"/>
      <c r="M2013" s="184"/>
    </row>
    <row r="2014" spans="1:13" s="146" customFormat="1">
      <c r="A2014" s="132"/>
      <c r="B2014" s="132"/>
      <c r="C2014" s="132"/>
      <c r="E2014" s="139"/>
      <c r="F2014" s="134"/>
      <c r="G2014" s="135"/>
      <c r="H2014" s="182"/>
      <c r="I2014" s="182"/>
      <c r="J2014" s="182"/>
      <c r="K2014" s="184"/>
      <c r="L2014" s="184"/>
      <c r="M2014" s="184"/>
    </row>
    <row r="2015" spans="1:13" s="146" customFormat="1">
      <c r="A2015" s="132"/>
      <c r="B2015" s="132"/>
      <c r="C2015" s="132"/>
      <c r="E2015" s="139"/>
      <c r="F2015" s="134"/>
      <c r="G2015" s="135"/>
      <c r="H2015" s="182"/>
      <c r="I2015" s="182"/>
      <c r="J2015" s="182"/>
      <c r="K2015" s="184"/>
      <c r="L2015" s="184"/>
      <c r="M2015" s="184"/>
    </row>
    <row r="2016" spans="1:13" s="146" customFormat="1">
      <c r="A2016" s="132"/>
      <c r="B2016" s="132"/>
      <c r="C2016" s="132"/>
      <c r="E2016" s="139"/>
      <c r="F2016" s="134"/>
      <c r="G2016" s="135"/>
      <c r="H2016" s="182"/>
      <c r="I2016" s="182"/>
      <c r="J2016" s="182"/>
      <c r="K2016" s="184"/>
      <c r="L2016" s="184"/>
      <c r="M2016" s="184"/>
    </row>
    <row r="2017" spans="1:13" s="146" customFormat="1">
      <c r="A2017" s="132"/>
      <c r="B2017" s="132"/>
      <c r="C2017" s="132"/>
      <c r="E2017" s="139"/>
      <c r="F2017" s="134"/>
      <c r="G2017" s="135"/>
      <c r="H2017" s="182"/>
      <c r="I2017" s="182"/>
      <c r="J2017" s="182"/>
      <c r="K2017" s="184"/>
      <c r="L2017" s="184"/>
      <c r="M2017" s="184"/>
    </row>
    <row r="2018" spans="1:13" s="146" customFormat="1">
      <c r="A2018" s="132"/>
      <c r="B2018" s="132"/>
      <c r="C2018" s="132"/>
      <c r="E2018" s="139"/>
      <c r="F2018" s="134"/>
      <c r="G2018" s="135"/>
      <c r="H2018" s="182"/>
      <c r="I2018" s="182"/>
      <c r="J2018" s="182"/>
      <c r="K2018" s="184"/>
      <c r="L2018" s="184"/>
      <c r="M2018" s="184"/>
    </row>
    <row r="2019" spans="1:13" s="146" customFormat="1">
      <c r="A2019" s="132"/>
      <c r="B2019" s="132"/>
      <c r="C2019" s="132"/>
      <c r="E2019" s="139"/>
      <c r="F2019" s="134"/>
      <c r="G2019" s="135"/>
      <c r="H2019" s="182"/>
      <c r="I2019" s="182"/>
      <c r="J2019" s="182"/>
      <c r="K2019" s="184"/>
      <c r="L2019" s="184"/>
      <c r="M2019" s="184"/>
    </row>
    <row r="2020" spans="1:13" s="146" customFormat="1">
      <c r="A2020" s="132"/>
      <c r="B2020" s="132"/>
      <c r="C2020" s="132"/>
      <c r="E2020" s="139"/>
      <c r="F2020" s="134"/>
      <c r="G2020" s="135"/>
      <c r="H2020" s="182"/>
      <c r="I2020" s="182"/>
      <c r="J2020" s="182"/>
      <c r="K2020" s="184"/>
      <c r="L2020" s="184"/>
      <c r="M2020" s="184"/>
    </row>
    <row r="2021" spans="1:13" s="146" customFormat="1">
      <c r="A2021" s="132"/>
      <c r="B2021" s="132"/>
      <c r="C2021" s="132"/>
      <c r="E2021" s="139"/>
      <c r="F2021" s="134"/>
      <c r="G2021" s="135"/>
      <c r="H2021" s="182"/>
      <c r="I2021" s="182"/>
      <c r="J2021" s="182"/>
      <c r="K2021" s="184"/>
      <c r="L2021" s="184"/>
      <c r="M2021" s="184"/>
    </row>
    <row r="2022" spans="1:13" s="146" customFormat="1">
      <c r="A2022" s="132"/>
      <c r="B2022" s="132"/>
      <c r="C2022" s="132"/>
      <c r="E2022" s="139"/>
      <c r="F2022" s="134"/>
      <c r="G2022" s="135"/>
      <c r="H2022" s="182"/>
      <c r="I2022" s="182"/>
      <c r="J2022" s="182"/>
      <c r="K2022" s="184"/>
      <c r="L2022" s="184"/>
      <c r="M2022" s="184"/>
    </row>
    <row r="2023" spans="1:13" s="146" customFormat="1">
      <c r="A2023" s="132"/>
      <c r="B2023" s="132"/>
      <c r="C2023" s="132"/>
      <c r="E2023" s="139"/>
      <c r="F2023" s="134"/>
      <c r="G2023" s="135"/>
      <c r="H2023" s="182"/>
      <c r="I2023" s="182"/>
      <c r="J2023" s="182"/>
      <c r="K2023" s="184"/>
      <c r="L2023" s="184"/>
      <c r="M2023" s="184"/>
    </row>
    <row r="2024" spans="1:13" s="146" customFormat="1">
      <c r="A2024" s="132"/>
      <c r="B2024" s="132"/>
      <c r="C2024" s="132"/>
      <c r="E2024" s="139"/>
      <c r="F2024" s="134"/>
      <c r="G2024" s="135"/>
      <c r="H2024" s="182"/>
      <c r="I2024" s="182"/>
      <c r="J2024" s="182"/>
      <c r="K2024" s="184"/>
      <c r="L2024" s="184"/>
      <c r="M2024" s="184"/>
    </row>
    <row r="2025" spans="1:13" s="146" customFormat="1">
      <c r="A2025" s="132"/>
      <c r="B2025" s="132"/>
      <c r="C2025" s="132"/>
      <c r="E2025" s="139"/>
      <c r="F2025" s="134"/>
      <c r="G2025" s="135"/>
      <c r="H2025" s="182"/>
      <c r="I2025" s="182"/>
      <c r="J2025" s="182"/>
      <c r="K2025" s="184"/>
      <c r="L2025" s="184"/>
      <c r="M2025" s="184"/>
    </row>
    <row r="2026" spans="1:13" s="146" customFormat="1">
      <c r="A2026" s="132"/>
      <c r="B2026" s="132"/>
      <c r="C2026" s="132"/>
      <c r="E2026" s="139"/>
      <c r="F2026" s="134"/>
      <c r="G2026" s="135"/>
      <c r="H2026" s="182"/>
      <c r="I2026" s="182"/>
      <c r="J2026" s="182"/>
      <c r="K2026" s="184"/>
      <c r="L2026" s="184"/>
      <c r="M2026" s="184"/>
    </row>
    <row r="2027" spans="1:13" s="146" customFormat="1">
      <c r="A2027" s="132"/>
      <c r="B2027" s="132"/>
      <c r="C2027" s="132"/>
      <c r="E2027" s="139"/>
      <c r="F2027" s="134"/>
      <c r="G2027" s="135"/>
      <c r="H2027" s="182"/>
      <c r="I2027" s="182"/>
      <c r="J2027" s="182"/>
      <c r="K2027" s="184"/>
      <c r="L2027" s="184"/>
      <c r="M2027" s="184"/>
    </row>
    <row r="2028" spans="1:13" s="146" customFormat="1">
      <c r="A2028" s="132"/>
      <c r="B2028" s="132"/>
      <c r="C2028" s="132"/>
      <c r="E2028" s="139"/>
      <c r="F2028" s="134"/>
      <c r="G2028" s="135"/>
      <c r="H2028" s="182"/>
      <c r="I2028" s="182"/>
      <c r="J2028" s="182"/>
      <c r="K2028" s="184"/>
      <c r="L2028" s="184"/>
      <c r="M2028" s="184"/>
    </row>
    <row r="2029" spans="1:13" s="146" customFormat="1">
      <c r="A2029" s="132"/>
      <c r="B2029" s="132"/>
      <c r="C2029" s="132"/>
      <c r="E2029" s="139"/>
      <c r="F2029" s="134"/>
      <c r="G2029" s="135"/>
      <c r="H2029" s="182"/>
      <c r="I2029" s="182"/>
      <c r="J2029" s="182"/>
      <c r="K2029" s="184"/>
      <c r="L2029" s="184"/>
      <c r="M2029" s="184"/>
    </row>
    <row r="2030" spans="1:13" s="146" customFormat="1">
      <c r="A2030" s="132"/>
      <c r="B2030" s="132"/>
      <c r="C2030" s="132"/>
      <c r="E2030" s="139"/>
      <c r="F2030" s="134"/>
      <c r="G2030" s="135"/>
      <c r="H2030" s="182"/>
      <c r="I2030" s="182"/>
      <c r="J2030" s="182"/>
      <c r="K2030" s="184"/>
      <c r="L2030" s="184"/>
      <c r="M2030" s="184"/>
    </row>
    <row r="2031" spans="1:13" s="146" customFormat="1">
      <c r="A2031" s="132"/>
      <c r="B2031" s="132"/>
      <c r="C2031" s="132"/>
      <c r="E2031" s="139"/>
      <c r="F2031" s="134"/>
      <c r="G2031" s="135"/>
      <c r="H2031" s="182"/>
      <c r="I2031" s="182"/>
      <c r="J2031" s="182"/>
      <c r="K2031" s="184"/>
      <c r="L2031" s="184"/>
      <c r="M2031" s="184"/>
    </row>
    <row r="2032" spans="1:13" s="146" customFormat="1">
      <c r="A2032" s="132"/>
      <c r="B2032" s="132"/>
      <c r="C2032" s="132"/>
      <c r="E2032" s="139"/>
      <c r="F2032" s="134"/>
      <c r="G2032" s="135"/>
      <c r="H2032" s="182"/>
      <c r="I2032" s="182"/>
      <c r="J2032" s="182"/>
      <c r="K2032" s="184"/>
      <c r="L2032" s="184"/>
      <c r="M2032" s="184"/>
    </row>
    <row r="2033" spans="1:13" s="146" customFormat="1">
      <c r="A2033" s="132"/>
      <c r="B2033" s="132"/>
      <c r="C2033" s="132"/>
      <c r="E2033" s="139"/>
      <c r="F2033" s="134"/>
      <c r="G2033" s="135"/>
      <c r="H2033" s="182"/>
      <c r="I2033" s="182"/>
      <c r="J2033" s="182"/>
      <c r="K2033" s="184"/>
      <c r="L2033" s="184"/>
      <c r="M2033" s="184"/>
    </row>
    <row r="2034" spans="1:13" s="146" customFormat="1">
      <c r="A2034" s="132"/>
      <c r="B2034" s="132"/>
      <c r="C2034" s="132"/>
      <c r="E2034" s="139"/>
      <c r="F2034" s="134"/>
      <c r="G2034" s="135"/>
      <c r="H2034" s="182"/>
      <c r="I2034" s="182"/>
      <c r="J2034" s="182"/>
      <c r="K2034" s="184"/>
      <c r="L2034" s="184"/>
      <c r="M2034" s="184"/>
    </row>
    <row r="2035" spans="1:13" s="146" customFormat="1">
      <c r="A2035" s="132"/>
      <c r="B2035" s="132"/>
      <c r="C2035" s="132"/>
      <c r="E2035" s="139"/>
      <c r="F2035" s="134"/>
      <c r="G2035" s="135"/>
      <c r="H2035" s="182"/>
      <c r="I2035" s="182"/>
      <c r="J2035" s="182"/>
      <c r="K2035" s="184"/>
      <c r="L2035" s="184"/>
      <c r="M2035" s="184"/>
    </row>
    <row r="2036" spans="1:13" s="146" customFormat="1">
      <c r="A2036" s="132"/>
      <c r="B2036" s="132"/>
      <c r="C2036" s="132"/>
      <c r="E2036" s="139"/>
      <c r="F2036" s="134"/>
      <c r="G2036" s="135"/>
      <c r="H2036" s="182"/>
      <c r="I2036" s="182"/>
      <c r="J2036" s="182"/>
      <c r="K2036" s="184"/>
      <c r="L2036" s="184"/>
      <c r="M2036" s="184"/>
    </row>
    <row r="2037" spans="1:13" s="146" customFormat="1">
      <c r="A2037" s="132"/>
      <c r="B2037" s="132"/>
      <c r="C2037" s="132"/>
      <c r="E2037" s="139"/>
      <c r="F2037" s="134"/>
      <c r="G2037" s="135"/>
      <c r="H2037" s="182"/>
      <c r="I2037" s="182"/>
      <c r="J2037" s="182"/>
      <c r="K2037" s="184"/>
      <c r="L2037" s="184"/>
      <c r="M2037" s="184"/>
    </row>
    <row r="2038" spans="1:13" s="146" customFormat="1">
      <c r="A2038" s="132"/>
      <c r="B2038" s="132"/>
      <c r="C2038" s="132"/>
      <c r="E2038" s="139"/>
      <c r="F2038" s="134"/>
      <c r="G2038" s="135"/>
      <c r="H2038" s="182"/>
      <c r="I2038" s="182"/>
      <c r="J2038" s="182"/>
      <c r="K2038" s="184"/>
      <c r="L2038" s="184"/>
      <c r="M2038" s="184"/>
    </row>
    <row r="2039" spans="1:13" s="146" customFormat="1">
      <c r="A2039" s="132"/>
      <c r="B2039" s="132"/>
      <c r="C2039" s="132"/>
      <c r="E2039" s="139"/>
      <c r="F2039" s="134"/>
      <c r="G2039" s="135"/>
      <c r="H2039" s="182"/>
      <c r="I2039" s="182"/>
      <c r="J2039" s="182"/>
      <c r="K2039" s="184"/>
      <c r="L2039" s="184"/>
      <c r="M2039" s="184"/>
    </row>
    <row r="2040" spans="1:13" s="146" customFormat="1">
      <c r="A2040" s="132"/>
      <c r="B2040" s="132"/>
      <c r="C2040" s="132"/>
      <c r="E2040" s="139"/>
      <c r="F2040" s="134"/>
      <c r="G2040" s="135"/>
      <c r="H2040" s="182"/>
      <c r="I2040" s="182"/>
      <c r="J2040" s="182"/>
      <c r="K2040" s="184"/>
      <c r="L2040" s="184"/>
      <c r="M2040" s="184"/>
    </row>
    <row r="2041" spans="1:13" s="146" customFormat="1">
      <c r="A2041" s="132"/>
      <c r="B2041" s="132"/>
      <c r="C2041" s="132"/>
      <c r="E2041" s="139"/>
      <c r="F2041" s="134"/>
      <c r="G2041" s="135"/>
      <c r="H2041" s="182"/>
      <c r="I2041" s="182"/>
      <c r="J2041" s="182"/>
      <c r="K2041" s="184"/>
      <c r="L2041" s="184"/>
      <c r="M2041" s="184"/>
    </row>
    <row r="2042" spans="1:13" s="146" customFormat="1">
      <c r="A2042" s="132"/>
      <c r="B2042" s="132"/>
      <c r="C2042" s="132"/>
      <c r="E2042" s="139"/>
      <c r="F2042" s="134"/>
      <c r="G2042" s="135"/>
      <c r="H2042" s="182"/>
      <c r="I2042" s="182"/>
      <c r="J2042" s="182"/>
      <c r="K2042" s="184"/>
      <c r="L2042" s="184"/>
      <c r="M2042" s="184"/>
    </row>
    <row r="2043" spans="1:13" s="146" customFormat="1">
      <c r="A2043" s="132"/>
      <c r="B2043" s="132"/>
      <c r="C2043" s="132"/>
      <c r="E2043" s="139"/>
      <c r="F2043" s="134"/>
      <c r="G2043" s="135"/>
      <c r="H2043" s="182"/>
      <c r="I2043" s="182"/>
      <c r="J2043" s="182"/>
      <c r="K2043" s="184"/>
      <c r="L2043" s="184"/>
      <c r="M2043" s="184"/>
    </row>
    <row r="2044" spans="1:13" s="146" customFormat="1">
      <c r="A2044" s="132"/>
      <c r="B2044" s="132"/>
      <c r="C2044" s="132"/>
      <c r="E2044" s="139"/>
      <c r="F2044" s="134"/>
      <c r="G2044" s="135"/>
      <c r="H2044" s="182"/>
      <c r="I2044" s="182"/>
      <c r="J2044" s="182"/>
      <c r="K2044" s="184"/>
      <c r="L2044" s="184"/>
      <c r="M2044" s="184"/>
    </row>
    <row r="2045" spans="1:13" s="146" customFormat="1">
      <c r="A2045" s="132"/>
      <c r="B2045" s="132"/>
      <c r="C2045" s="132"/>
      <c r="E2045" s="139"/>
      <c r="F2045" s="134"/>
      <c r="G2045" s="135"/>
      <c r="H2045" s="182"/>
      <c r="I2045" s="182"/>
      <c r="J2045" s="182"/>
      <c r="K2045" s="184"/>
      <c r="L2045" s="184"/>
      <c r="M2045" s="184"/>
    </row>
    <row r="2046" spans="1:13" s="146" customFormat="1">
      <c r="A2046" s="132"/>
      <c r="B2046" s="132"/>
      <c r="C2046" s="132"/>
      <c r="E2046" s="139"/>
      <c r="F2046" s="134"/>
      <c r="G2046" s="135"/>
      <c r="H2046" s="182"/>
      <c r="I2046" s="182"/>
      <c r="J2046" s="182"/>
      <c r="K2046" s="184"/>
      <c r="L2046" s="184"/>
      <c r="M2046" s="184"/>
    </row>
    <row r="2047" spans="1:13" s="146" customFormat="1">
      <c r="A2047" s="132"/>
      <c r="B2047" s="132"/>
      <c r="C2047" s="132"/>
      <c r="E2047" s="139"/>
      <c r="F2047" s="134"/>
      <c r="G2047" s="135"/>
      <c r="H2047" s="182"/>
      <c r="I2047" s="182"/>
      <c r="J2047" s="182"/>
      <c r="K2047" s="184"/>
      <c r="L2047" s="184"/>
      <c r="M2047" s="184"/>
    </row>
    <row r="2048" spans="1:13" s="146" customFormat="1">
      <c r="A2048" s="132"/>
      <c r="B2048" s="132"/>
      <c r="C2048" s="132"/>
      <c r="E2048" s="139"/>
      <c r="F2048" s="134"/>
      <c r="G2048" s="135"/>
      <c r="H2048" s="182"/>
      <c r="I2048" s="182"/>
      <c r="J2048" s="182"/>
      <c r="K2048" s="184"/>
      <c r="L2048" s="184"/>
      <c r="M2048" s="184"/>
    </row>
    <row r="2049" spans="1:13" s="146" customFormat="1">
      <c r="A2049" s="132"/>
      <c r="B2049" s="132"/>
      <c r="C2049" s="132"/>
      <c r="E2049" s="139"/>
      <c r="F2049" s="134"/>
      <c r="G2049" s="135"/>
      <c r="H2049" s="182"/>
      <c r="I2049" s="182"/>
      <c r="J2049" s="182"/>
      <c r="K2049" s="184"/>
      <c r="L2049" s="184"/>
      <c r="M2049" s="184"/>
    </row>
    <row r="2050" spans="1:13" s="146" customFormat="1">
      <c r="A2050" s="132"/>
      <c r="B2050" s="132"/>
      <c r="C2050" s="132"/>
      <c r="E2050" s="139"/>
      <c r="F2050" s="134"/>
      <c r="G2050" s="135"/>
      <c r="H2050" s="182"/>
      <c r="I2050" s="182"/>
      <c r="J2050" s="182"/>
      <c r="K2050" s="184"/>
      <c r="L2050" s="184"/>
      <c r="M2050" s="184"/>
    </row>
    <row r="2051" spans="1:13" s="146" customFormat="1">
      <c r="A2051" s="132"/>
      <c r="B2051" s="132"/>
      <c r="C2051" s="132"/>
      <c r="E2051" s="139"/>
      <c r="F2051" s="134"/>
      <c r="G2051" s="135"/>
      <c r="H2051" s="182"/>
      <c r="I2051" s="182"/>
      <c r="J2051" s="182"/>
      <c r="K2051" s="184"/>
      <c r="L2051" s="184"/>
      <c r="M2051" s="184"/>
    </row>
    <row r="2052" spans="1:13" s="146" customFormat="1">
      <c r="A2052" s="132"/>
      <c r="B2052" s="132"/>
      <c r="C2052" s="132"/>
      <c r="E2052" s="139"/>
      <c r="F2052" s="134"/>
      <c r="G2052" s="135"/>
      <c r="H2052" s="182"/>
      <c r="I2052" s="182"/>
      <c r="J2052" s="182"/>
      <c r="K2052" s="184"/>
      <c r="L2052" s="184"/>
      <c r="M2052" s="184"/>
    </row>
    <row r="2053" spans="1:13" s="146" customFormat="1">
      <c r="A2053" s="132"/>
      <c r="B2053" s="132"/>
      <c r="C2053" s="132"/>
      <c r="E2053" s="139"/>
      <c r="F2053" s="134"/>
      <c r="G2053" s="135"/>
      <c r="H2053" s="182"/>
      <c r="I2053" s="182"/>
      <c r="J2053" s="182"/>
      <c r="K2053" s="184"/>
      <c r="L2053" s="184"/>
      <c r="M2053" s="184"/>
    </row>
    <row r="2054" spans="1:13" s="146" customFormat="1">
      <c r="A2054" s="132"/>
      <c r="B2054" s="132"/>
      <c r="C2054" s="132"/>
      <c r="E2054" s="139"/>
      <c r="F2054" s="134"/>
      <c r="G2054" s="135"/>
      <c r="H2054" s="182"/>
      <c r="I2054" s="182"/>
      <c r="J2054" s="182"/>
      <c r="K2054" s="184"/>
      <c r="L2054" s="184"/>
      <c r="M2054" s="184"/>
    </row>
    <row r="2055" spans="1:13" s="146" customFormat="1">
      <c r="A2055" s="132"/>
      <c r="B2055" s="132"/>
      <c r="C2055" s="132"/>
      <c r="E2055" s="139"/>
      <c r="F2055" s="134"/>
      <c r="G2055" s="135"/>
      <c r="H2055" s="182"/>
      <c r="I2055" s="182"/>
      <c r="J2055" s="182"/>
      <c r="K2055" s="184"/>
      <c r="L2055" s="184"/>
      <c r="M2055" s="184"/>
    </row>
    <row r="2056" spans="1:13" s="146" customFormat="1">
      <c r="A2056" s="132"/>
      <c r="B2056" s="132"/>
      <c r="C2056" s="132"/>
      <c r="E2056" s="139"/>
      <c r="F2056" s="134"/>
      <c r="G2056" s="135"/>
      <c r="H2056" s="182"/>
      <c r="I2056" s="182"/>
      <c r="J2056" s="182"/>
      <c r="K2056" s="184"/>
      <c r="L2056" s="184"/>
      <c r="M2056" s="184"/>
    </row>
    <row r="2057" spans="1:13" s="146" customFormat="1">
      <c r="A2057" s="132"/>
      <c r="B2057" s="132"/>
      <c r="C2057" s="132"/>
      <c r="E2057" s="139"/>
      <c r="F2057" s="134"/>
      <c r="G2057" s="135"/>
      <c r="H2057" s="182"/>
      <c r="I2057" s="182"/>
      <c r="J2057" s="182"/>
      <c r="K2057" s="184"/>
      <c r="L2057" s="184"/>
      <c r="M2057" s="184"/>
    </row>
    <row r="2058" spans="1:13" s="146" customFormat="1">
      <c r="A2058" s="132"/>
      <c r="B2058" s="132"/>
      <c r="C2058" s="132"/>
      <c r="E2058" s="139"/>
      <c r="F2058" s="134"/>
      <c r="G2058" s="135"/>
      <c r="H2058" s="182"/>
      <c r="I2058" s="182"/>
      <c r="J2058" s="182"/>
      <c r="K2058" s="184"/>
      <c r="L2058" s="184"/>
      <c r="M2058" s="184"/>
    </row>
    <row r="2059" spans="1:13" s="146" customFormat="1">
      <c r="A2059" s="132"/>
      <c r="B2059" s="132"/>
      <c r="C2059" s="132"/>
      <c r="E2059" s="139"/>
      <c r="F2059" s="134"/>
      <c r="G2059" s="135"/>
      <c r="H2059" s="182"/>
      <c r="I2059" s="182"/>
      <c r="J2059" s="182"/>
      <c r="K2059" s="184"/>
      <c r="L2059" s="184"/>
      <c r="M2059" s="184"/>
    </row>
    <row r="2060" spans="1:13" s="146" customFormat="1">
      <c r="A2060" s="132"/>
      <c r="B2060" s="132"/>
      <c r="C2060" s="132"/>
      <c r="E2060" s="139"/>
      <c r="F2060" s="134"/>
      <c r="G2060" s="135"/>
      <c r="H2060" s="182"/>
      <c r="I2060" s="182"/>
      <c r="J2060" s="182"/>
      <c r="K2060" s="184"/>
      <c r="L2060" s="184"/>
      <c r="M2060" s="184"/>
    </row>
    <row r="2061" spans="1:13" s="146" customFormat="1">
      <c r="A2061" s="132"/>
      <c r="B2061" s="132"/>
      <c r="C2061" s="132"/>
      <c r="E2061" s="139"/>
      <c r="F2061" s="134"/>
      <c r="G2061" s="135"/>
      <c r="H2061" s="182"/>
      <c r="I2061" s="182"/>
      <c r="J2061" s="182"/>
      <c r="K2061" s="184"/>
      <c r="L2061" s="184"/>
      <c r="M2061" s="184"/>
    </row>
    <row r="2062" spans="1:13" s="146" customFormat="1">
      <c r="A2062" s="132"/>
      <c r="B2062" s="132"/>
      <c r="C2062" s="132"/>
      <c r="E2062" s="139"/>
      <c r="F2062" s="134"/>
      <c r="G2062" s="135"/>
      <c r="H2062" s="182"/>
      <c r="I2062" s="182"/>
      <c r="J2062" s="182"/>
      <c r="K2062" s="184"/>
      <c r="L2062" s="184"/>
      <c r="M2062" s="184"/>
    </row>
    <row r="2063" spans="1:13" s="146" customFormat="1">
      <c r="A2063" s="132"/>
      <c r="B2063" s="132"/>
      <c r="C2063" s="132"/>
      <c r="E2063" s="139"/>
      <c r="F2063" s="134"/>
      <c r="G2063" s="135"/>
      <c r="H2063" s="182"/>
      <c r="I2063" s="182"/>
      <c r="J2063" s="182"/>
      <c r="K2063" s="184"/>
      <c r="L2063" s="184"/>
      <c r="M2063" s="184"/>
    </row>
    <row r="2064" spans="1:13" s="146" customFormat="1">
      <c r="A2064" s="132"/>
      <c r="B2064" s="132"/>
      <c r="C2064" s="132"/>
      <c r="E2064" s="139"/>
      <c r="F2064" s="134"/>
      <c r="G2064" s="135"/>
      <c r="H2064" s="182"/>
      <c r="I2064" s="182"/>
      <c r="J2064" s="182"/>
      <c r="K2064" s="184"/>
      <c r="L2064" s="184"/>
      <c r="M2064" s="184"/>
    </row>
    <row r="2065" spans="1:13" s="146" customFormat="1">
      <c r="A2065" s="132"/>
      <c r="B2065" s="132"/>
      <c r="C2065" s="132"/>
      <c r="E2065" s="139"/>
      <c r="F2065" s="134"/>
      <c r="G2065" s="135"/>
      <c r="H2065" s="182"/>
      <c r="I2065" s="182"/>
      <c r="J2065" s="182"/>
      <c r="K2065" s="184"/>
      <c r="L2065" s="184"/>
      <c r="M2065" s="184"/>
    </row>
    <row r="2066" spans="1:13" s="146" customFormat="1">
      <c r="A2066" s="132"/>
      <c r="B2066" s="132"/>
      <c r="C2066" s="132"/>
      <c r="E2066" s="139"/>
      <c r="F2066" s="134"/>
      <c r="G2066" s="135"/>
      <c r="H2066" s="182"/>
      <c r="I2066" s="182"/>
      <c r="J2066" s="182"/>
      <c r="K2066" s="184"/>
      <c r="L2066" s="184"/>
      <c r="M2066" s="184"/>
    </row>
    <row r="2067" spans="1:13" s="146" customFormat="1">
      <c r="A2067" s="132"/>
      <c r="B2067" s="132"/>
      <c r="C2067" s="132"/>
      <c r="E2067" s="139"/>
      <c r="F2067" s="134"/>
      <c r="G2067" s="135"/>
      <c r="H2067" s="182"/>
      <c r="I2067" s="182"/>
      <c r="J2067" s="182"/>
      <c r="K2067" s="184"/>
      <c r="L2067" s="184"/>
      <c r="M2067" s="184"/>
    </row>
    <row r="2068" spans="1:13" s="146" customFormat="1">
      <c r="A2068" s="132"/>
      <c r="B2068" s="132"/>
      <c r="C2068" s="132"/>
      <c r="E2068" s="139"/>
      <c r="F2068" s="134"/>
      <c r="G2068" s="135"/>
      <c r="H2068" s="182"/>
      <c r="I2068" s="182"/>
      <c r="J2068" s="182"/>
      <c r="K2068" s="184"/>
      <c r="L2068" s="184"/>
      <c r="M2068" s="184"/>
    </row>
    <row r="2069" spans="1:13" s="146" customFormat="1">
      <c r="A2069" s="132"/>
      <c r="B2069" s="132"/>
      <c r="C2069" s="132"/>
      <c r="E2069" s="139"/>
      <c r="F2069" s="134"/>
      <c r="G2069" s="135"/>
      <c r="H2069" s="182"/>
      <c r="I2069" s="182"/>
      <c r="J2069" s="182"/>
      <c r="K2069" s="184"/>
      <c r="L2069" s="184"/>
      <c r="M2069" s="184"/>
    </row>
    <row r="2070" spans="1:13" s="146" customFormat="1">
      <c r="A2070" s="132"/>
      <c r="B2070" s="132"/>
      <c r="C2070" s="132"/>
      <c r="E2070" s="139"/>
      <c r="F2070" s="134"/>
      <c r="G2070" s="135"/>
      <c r="H2070" s="182"/>
      <c r="I2070" s="182"/>
      <c r="J2070" s="182"/>
      <c r="K2070" s="184"/>
      <c r="L2070" s="184"/>
      <c r="M2070" s="184"/>
    </row>
    <row r="2071" spans="1:13" s="146" customFormat="1">
      <c r="A2071" s="132"/>
      <c r="B2071" s="132"/>
      <c r="C2071" s="132"/>
      <c r="E2071" s="139"/>
      <c r="F2071" s="134"/>
      <c r="G2071" s="135"/>
      <c r="H2071" s="182"/>
      <c r="I2071" s="182"/>
      <c r="J2071" s="182"/>
      <c r="K2071" s="184"/>
      <c r="L2071" s="184"/>
      <c r="M2071" s="184"/>
    </row>
    <row r="2072" spans="1:13" s="146" customFormat="1">
      <c r="A2072" s="132"/>
      <c r="B2072" s="132"/>
      <c r="C2072" s="132"/>
      <c r="E2072" s="139"/>
      <c r="F2072" s="134"/>
      <c r="G2072" s="135"/>
      <c r="H2072" s="182"/>
      <c r="I2072" s="182"/>
      <c r="J2072" s="182"/>
      <c r="K2072" s="184"/>
      <c r="L2072" s="184"/>
      <c r="M2072" s="184"/>
    </row>
    <row r="2073" spans="1:13" s="146" customFormat="1">
      <c r="A2073" s="132"/>
      <c r="B2073" s="132"/>
      <c r="C2073" s="132"/>
      <c r="E2073" s="139"/>
      <c r="F2073" s="134"/>
      <c r="G2073" s="135"/>
      <c r="H2073" s="182"/>
      <c r="I2073" s="182"/>
      <c r="J2073" s="182"/>
      <c r="K2073" s="184"/>
      <c r="L2073" s="184"/>
      <c r="M2073" s="184"/>
    </row>
    <row r="2074" spans="1:13" s="146" customFormat="1">
      <c r="A2074" s="132"/>
      <c r="B2074" s="132"/>
      <c r="C2074" s="132"/>
      <c r="E2074" s="139"/>
      <c r="F2074" s="134"/>
      <c r="G2074" s="135"/>
      <c r="H2074" s="182"/>
      <c r="I2074" s="182"/>
      <c r="J2074" s="182"/>
      <c r="K2074" s="184"/>
      <c r="L2074" s="184"/>
      <c r="M2074" s="184"/>
    </row>
    <row r="2075" spans="1:13" s="146" customFormat="1">
      <c r="A2075" s="132"/>
      <c r="B2075" s="132"/>
      <c r="C2075" s="132"/>
      <c r="E2075" s="139"/>
      <c r="F2075" s="134"/>
      <c r="G2075" s="135"/>
      <c r="H2075" s="182"/>
      <c r="I2075" s="182"/>
      <c r="J2075" s="182"/>
      <c r="K2075" s="184"/>
      <c r="L2075" s="184"/>
      <c r="M2075" s="184"/>
    </row>
    <row r="2076" spans="1:13" s="146" customFormat="1">
      <c r="A2076" s="132"/>
      <c r="B2076" s="132"/>
      <c r="C2076" s="132"/>
      <c r="E2076" s="139"/>
      <c r="F2076" s="134"/>
      <c r="G2076" s="135"/>
      <c r="H2076" s="182"/>
      <c r="I2076" s="182"/>
      <c r="J2076" s="182"/>
      <c r="K2076" s="184"/>
      <c r="L2076" s="184"/>
      <c r="M2076" s="184"/>
    </row>
    <row r="2077" spans="1:13" s="146" customFormat="1">
      <c r="A2077" s="132"/>
      <c r="B2077" s="132"/>
      <c r="C2077" s="132"/>
      <c r="E2077" s="139"/>
      <c r="F2077" s="134"/>
      <c r="G2077" s="135"/>
      <c r="H2077" s="182"/>
      <c r="I2077" s="182"/>
      <c r="J2077" s="182"/>
      <c r="K2077" s="184"/>
      <c r="L2077" s="184"/>
      <c r="M2077" s="184"/>
    </row>
    <row r="2078" spans="1:13" s="146" customFormat="1">
      <c r="A2078" s="132"/>
      <c r="B2078" s="132"/>
      <c r="C2078" s="132"/>
      <c r="E2078" s="139"/>
      <c r="F2078" s="134"/>
      <c r="G2078" s="135"/>
      <c r="H2078" s="182"/>
      <c r="I2078" s="182"/>
      <c r="J2078" s="182"/>
      <c r="K2078" s="184"/>
      <c r="L2078" s="184"/>
      <c r="M2078" s="184"/>
    </row>
    <row r="2079" spans="1:13" s="146" customFormat="1">
      <c r="A2079" s="132"/>
      <c r="B2079" s="132"/>
      <c r="C2079" s="132"/>
      <c r="E2079" s="139"/>
      <c r="F2079" s="134"/>
      <c r="G2079" s="135"/>
      <c r="H2079" s="182"/>
      <c r="I2079" s="182"/>
      <c r="J2079" s="182"/>
      <c r="K2079" s="184"/>
      <c r="L2079" s="184"/>
      <c r="M2079" s="184"/>
    </row>
    <row r="2080" spans="1:13" s="146" customFormat="1">
      <c r="A2080" s="132"/>
      <c r="B2080" s="132"/>
      <c r="C2080" s="132"/>
      <c r="E2080" s="139"/>
      <c r="F2080" s="134"/>
      <c r="G2080" s="135"/>
      <c r="H2080" s="182"/>
      <c r="I2080" s="182"/>
      <c r="J2080" s="182"/>
      <c r="K2080" s="184"/>
      <c r="L2080" s="184"/>
      <c r="M2080" s="184"/>
    </row>
    <row r="2081" spans="1:13" s="146" customFormat="1">
      <c r="A2081" s="132"/>
      <c r="B2081" s="132"/>
      <c r="C2081" s="132"/>
      <c r="E2081" s="139"/>
      <c r="F2081" s="134"/>
      <c r="G2081" s="135"/>
      <c r="H2081" s="182"/>
      <c r="I2081" s="182"/>
      <c r="J2081" s="182"/>
      <c r="K2081" s="184"/>
      <c r="L2081" s="184"/>
      <c r="M2081" s="184"/>
    </row>
    <row r="2082" spans="1:13" s="146" customFormat="1">
      <c r="A2082" s="132"/>
      <c r="B2082" s="132"/>
      <c r="C2082" s="132"/>
      <c r="E2082" s="139"/>
      <c r="F2082" s="134"/>
      <c r="G2082" s="135"/>
      <c r="H2082" s="182"/>
      <c r="I2082" s="182"/>
      <c r="J2082" s="182"/>
      <c r="K2082" s="184"/>
      <c r="L2082" s="184"/>
      <c r="M2082" s="184"/>
    </row>
    <row r="2083" spans="1:13" s="146" customFormat="1">
      <c r="A2083" s="132"/>
      <c r="B2083" s="132"/>
      <c r="C2083" s="132"/>
      <c r="E2083" s="139"/>
      <c r="F2083" s="134"/>
      <c r="G2083" s="135"/>
      <c r="H2083" s="182"/>
      <c r="I2083" s="182"/>
      <c r="J2083" s="182"/>
      <c r="K2083" s="184"/>
      <c r="L2083" s="184"/>
      <c r="M2083" s="184"/>
    </row>
    <row r="2084" spans="1:13" s="146" customFormat="1">
      <c r="A2084" s="132"/>
      <c r="B2084" s="132"/>
      <c r="C2084" s="132"/>
      <c r="E2084" s="139"/>
      <c r="F2084" s="134"/>
      <c r="G2084" s="135"/>
      <c r="H2084" s="182"/>
      <c r="I2084" s="182"/>
      <c r="J2084" s="182"/>
      <c r="K2084" s="184"/>
      <c r="L2084" s="184"/>
      <c r="M2084" s="184"/>
    </row>
    <row r="2085" spans="1:13" s="146" customFormat="1">
      <c r="A2085" s="132"/>
      <c r="B2085" s="132"/>
      <c r="C2085" s="132"/>
      <c r="E2085" s="139"/>
      <c r="F2085" s="134"/>
      <c r="G2085" s="135"/>
      <c r="H2085" s="182"/>
      <c r="I2085" s="182"/>
      <c r="J2085" s="182"/>
      <c r="K2085" s="184"/>
      <c r="L2085" s="184"/>
      <c r="M2085" s="184"/>
    </row>
    <row r="2086" spans="1:13" s="146" customFormat="1">
      <c r="A2086" s="132"/>
      <c r="B2086" s="132"/>
      <c r="C2086" s="132"/>
      <c r="E2086" s="139"/>
      <c r="F2086" s="134"/>
      <c r="G2086" s="135"/>
      <c r="H2086" s="182"/>
      <c r="I2086" s="182"/>
      <c r="J2086" s="182"/>
      <c r="K2086" s="184"/>
      <c r="L2086" s="184"/>
      <c r="M2086" s="184"/>
    </row>
    <row r="2087" spans="1:13" s="146" customFormat="1">
      <c r="A2087" s="132"/>
      <c r="B2087" s="132"/>
      <c r="C2087" s="132"/>
      <c r="E2087" s="139"/>
      <c r="F2087" s="134"/>
      <c r="G2087" s="135"/>
      <c r="H2087" s="182"/>
      <c r="I2087" s="182"/>
      <c r="J2087" s="182"/>
      <c r="K2087" s="184"/>
      <c r="L2087" s="184"/>
      <c r="M2087" s="184"/>
    </row>
    <row r="2088" spans="1:13" s="146" customFormat="1">
      <c r="A2088" s="132"/>
      <c r="B2088" s="132"/>
      <c r="C2088" s="132"/>
      <c r="E2088" s="139"/>
      <c r="F2088" s="134"/>
      <c r="G2088" s="135"/>
      <c r="H2088" s="182"/>
      <c r="I2088" s="182"/>
      <c r="J2088" s="182"/>
      <c r="K2088" s="184"/>
      <c r="L2088" s="184"/>
      <c r="M2088" s="184"/>
    </row>
    <row r="2089" spans="1:13" s="146" customFormat="1">
      <c r="A2089" s="132"/>
      <c r="B2089" s="132"/>
      <c r="C2089" s="132"/>
      <c r="E2089" s="139"/>
      <c r="F2089" s="134"/>
      <c r="G2089" s="135"/>
      <c r="H2089" s="182"/>
      <c r="I2089" s="182"/>
      <c r="J2089" s="182"/>
      <c r="K2089" s="184"/>
      <c r="L2089" s="184"/>
      <c r="M2089" s="184"/>
    </row>
    <row r="2090" spans="1:13" s="146" customFormat="1">
      <c r="A2090" s="132"/>
      <c r="B2090" s="132"/>
      <c r="C2090" s="132"/>
      <c r="E2090" s="139"/>
      <c r="F2090" s="134"/>
      <c r="G2090" s="135"/>
      <c r="H2090" s="182"/>
      <c r="I2090" s="182"/>
      <c r="J2090" s="182"/>
      <c r="K2090" s="184"/>
      <c r="L2090" s="184"/>
      <c r="M2090" s="184"/>
    </row>
    <row r="2091" spans="1:13" s="146" customFormat="1">
      <c r="A2091" s="132"/>
      <c r="B2091" s="132"/>
      <c r="C2091" s="132"/>
      <c r="E2091" s="139"/>
      <c r="F2091" s="134"/>
      <c r="G2091" s="135"/>
      <c r="H2091" s="182"/>
      <c r="I2091" s="182"/>
      <c r="J2091" s="182"/>
      <c r="K2091" s="184"/>
      <c r="L2091" s="184"/>
      <c r="M2091" s="184"/>
    </row>
    <row r="2092" spans="1:13" s="146" customFormat="1">
      <c r="A2092" s="132"/>
      <c r="B2092" s="132"/>
      <c r="C2092" s="132"/>
      <c r="E2092" s="139"/>
      <c r="F2092" s="134"/>
      <c r="G2092" s="135"/>
      <c r="H2092" s="182"/>
      <c r="I2092" s="182"/>
      <c r="J2092" s="182"/>
      <c r="K2092" s="184"/>
      <c r="L2092" s="184"/>
      <c r="M2092" s="184"/>
    </row>
    <row r="2093" spans="1:13" s="146" customFormat="1">
      <c r="A2093" s="132"/>
      <c r="B2093" s="132"/>
      <c r="C2093" s="132"/>
      <c r="E2093" s="139"/>
      <c r="F2093" s="134"/>
      <c r="G2093" s="135"/>
      <c r="H2093" s="182"/>
      <c r="I2093" s="182"/>
      <c r="J2093" s="182"/>
      <c r="K2093" s="184"/>
      <c r="L2093" s="184"/>
      <c r="M2093" s="184"/>
    </row>
    <row r="2094" spans="1:13" s="146" customFormat="1">
      <c r="A2094" s="132"/>
      <c r="B2094" s="132"/>
      <c r="C2094" s="132"/>
      <c r="E2094" s="139"/>
      <c r="F2094" s="134"/>
      <c r="G2094" s="135"/>
      <c r="H2094" s="182"/>
      <c r="I2094" s="182"/>
      <c r="J2094" s="182"/>
      <c r="K2094" s="184"/>
      <c r="L2094" s="184"/>
      <c r="M2094" s="184"/>
    </row>
    <row r="2095" spans="1:13" s="146" customFormat="1">
      <c r="A2095" s="132"/>
      <c r="B2095" s="132"/>
      <c r="C2095" s="132"/>
      <c r="E2095" s="139"/>
      <c r="F2095" s="134"/>
      <c r="G2095" s="135"/>
      <c r="H2095" s="182"/>
      <c r="I2095" s="182"/>
      <c r="J2095" s="182"/>
      <c r="K2095" s="184"/>
      <c r="L2095" s="184"/>
      <c r="M2095" s="184"/>
    </row>
    <row r="2096" spans="1:13" s="146" customFormat="1">
      <c r="A2096" s="132"/>
      <c r="B2096" s="132"/>
      <c r="C2096" s="132"/>
      <c r="E2096" s="139"/>
      <c r="F2096" s="134"/>
      <c r="G2096" s="135"/>
      <c r="H2096" s="182"/>
      <c r="I2096" s="182"/>
      <c r="J2096" s="182"/>
      <c r="K2096" s="184"/>
      <c r="L2096" s="184"/>
      <c r="M2096" s="184"/>
    </row>
    <row r="2097" spans="1:13" s="146" customFormat="1">
      <c r="A2097" s="132"/>
      <c r="B2097" s="132"/>
      <c r="C2097" s="132"/>
      <c r="E2097" s="139"/>
      <c r="F2097" s="134"/>
      <c r="G2097" s="135"/>
      <c r="H2097" s="182"/>
      <c r="I2097" s="182"/>
      <c r="J2097" s="182"/>
      <c r="K2097" s="184"/>
      <c r="L2097" s="184"/>
      <c r="M2097" s="184"/>
    </row>
    <row r="2098" spans="1:13" s="146" customFormat="1">
      <c r="A2098" s="132"/>
      <c r="B2098" s="132"/>
      <c r="C2098" s="132"/>
      <c r="E2098" s="139"/>
      <c r="F2098" s="134"/>
      <c r="G2098" s="135"/>
      <c r="H2098" s="182"/>
      <c r="I2098" s="182"/>
      <c r="J2098" s="182"/>
      <c r="K2098" s="184"/>
      <c r="L2098" s="184"/>
      <c r="M2098" s="184"/>
    </row>
    <row r="2099" spans="1:13" s="146" customFormat="1">
      <c r="A2099" s="132"/>
      <c r="B2099" s="132"/>
      <c r="C2099" s="132"/>
      <c r="E2099" s="139"/>
      <c r="F2099" s="134"/>
      <c r="G2099" s="135"/>
      <c r="H2099" s="182"/>
      <c r="I2099" s="182"/>
      <c r="J2099" s="182"/>
      <c r="K2099" s="184"/>
      <c r="L2099" s="184"/>
      <c r="M2099" s="184"/>
    </row>
    <row r="2100" spans="1:13" s="146" customFormat="1">
      <c r="A2100" s="132"/>
      <c r="B2100" s="132"/>
      <c r="C2100" s="132"/>
      <c r="E2100" s="139"/>
      <c r="F2100" s="134"/>
      <c r="G2100" s="135"/>
      <c r="H2100" s="182"/>
      <c r="I2100" s="182"/>
      <c r="J2100" s="182"/>
      <c r="K2100" s="184"/>
      <c r="L2100" s="184"/>
      <c r="M2100" s="184"/>
    </row>
    <row r="2101" spans="1:13" s="146" customFormat="1">
      <c r="A2101" s="132"/>
      <c r="B2101" s="132"/>
      <c r="C2101" s="132"/>
      <c r="E2101" s="139"/>
      <c r="F2101" s="134"/>
      <c r="G2101" s="135"/>
      <c r="H2101" s="182"/>
      <c r="I2101" s="182"/>
      <c r="J2101" s="182"/>
      <c r="K2101" s="184"/>
      <c r="L2101" s="184"/>
      <c r="M2101" s="184"/>
    </row>
    <row r="2102" spans="1:13" s="146" customFormat="1">
      <c r="A2102" s="132"/>
      <c r="B2102" s="132"/>
      <c r="C2102" s="132"/>
      <c r="E2102" s="139"/>
      <c r="F2102" s="134"/>
      <c r="G2102" s="135"/>
      <c r="H2102" s="182"/>
      <c r="I2102" s="182"/>
      <c r="J2102" s="182"/>
      <c r="K2102" s="184"/>
      <c r="L2102" s="184"/>
      <c r="M2102" s="184"/>
    </row>
    <row r="2103" spans="1:13" s="146" customFormat="1">
      <c r="A2103" s="132"/>
      <c r="B2103" s="132"/>
      <c r="C2103" s="132"/>
      <c r="E2103" s="139"/>
      <c r="F2103" s="134"/>
      <c r="G2103" s="135"/>
      <c r="H2103" s="182"/>
      <c r="I2103" s="182"/>
      <c r="J2103" s="182"/>
      <c r="K2103" s="184"/>
      <c r="L2103" s="184"/>
      <c r="M2103" s="184"/>
    </row>
    <row r="2104" spans="1:13" s="146" customFormat="1">
      <c r="A2104" s="132"/>
      <c r="B2104" s="132"/>
      <c r="C2104" s="132"/>
      <c r="E2104" s="139"/>
      <c r="F2104" s="134"/>
      <c r="G2104" s="135"/>
      <c r="H2104" s="182"/>
      <c r="I2104" s="182"/>
      <c r="J2104" s="182"/>
      <c r="K2104" s="184"/>
      <c r="L2104" s="184"/>
      <c r="M2104" s="184"/>
    </row>
    <row r="2105" spans="1:13" s="146" customFormat="1">
      <c r="A2105" s="132"/>
      <c r="B2105" s="132"/>
      <c r="C2105" s="132"/>
      <c r="E2105" s="139"/>
      <c r="F2105" s="134"/>
      <c r="G2105" s="135"/>
      <c r="H2105" s="182"/>
      <c r="I2105" s="182"/>
      <c r="J2105" s="182"/>
      <c r="K2105" s="184"/>
      <c r="L2105" s="184"/>
      <c r="M2105" s="184"/>
    </row>
    <row r="2106" spans="1:13" s="146" customFormat="1">
      <c r="A2106" s="132"/>
      <c r="B2106" s="132"/>
      <c r="C2106" s="132"/>
      <c r="E2106" s="139"/>
      <c r="F2106" s="134"/>
      <c r="G2106" s="135"/>
      <c r="H2106" s="182"/>
      <c r="I2106" s="182"/>
      <c r="J2106" s="182"/>
      <c r="K2106" s="184"/>
      <c r="L2106" s="184"/>
      <c r="M2106" s="184"/>
    </row>
    <row r="2107" spans="1:13" s="146" customFormat="1">
      <c r="A2107" s="132"/>
      <c r="B2107" s="132"/>
      <c r="C2107" s="132"/>
      <c r="E2107" s="139"/>
      <c r="F2107" s="134"/>
      <c r="G2107" s="135"/>
      <c r="H2107" s="182"/>
      <c r="I2107" s="182"/>
      <c r="J2107" s="182"/>
      <c r="K2107" s="184"/>
      <c r="L2107" s="184"/>
      <c r="M2107" s="184"/>
    </row>
    <row r="2108" spans="1:13" s="146" customFormat="1">
      <c r="A2108" s="132"/>
      <c r="B2108" s="132"/>
      <c r="C2108" s="132"/>
      <c r="E2108" s="139"/>
      <c r="F2108" s="134"/>
      <c r="G2108" s="135"/>
      <c r="H2108" s="182"/>
      <c r="I2108" s="182"/>
      <c r="J2108" s="182"/>
      <c r="K2108" s="184"/>
      <c r="L2108" s="184"/>
      <c r="M2108" s="184"/>
    </row>
    <row r="2109" spans="1:13" s="146" customFormat="1">
      <c r="A2109" s="132"/>
      <c r="B2109" s="132"/>
      <c r="C2109" s="132"/>
      <c r="E2109" s="139"/>
      <c r="F2109" s="134"/>
      <c r="G2109" s="135"/>
      <c r="H2109" s="182"/>
      <c r="I2109" s="182"/>
      <c r="J2109" s="182"/>
      <c r="K2109" s="184"/>
      <c r="L2109" s="184"/>
      <c r="M2109" s="184"/>
    </row>
    <row r="2110" spans="1:13" s="146" customFormat="1">
      <c r="A2110" s="132"/>
      <c r="B2110" s="132"/>
      <c r="C2110" s="132"/>
      <c r="E2110" s="139"/>
      <c r="F2110" s="134"/>
      <c r="G2110" s="135"/>
      <c r="H2110" s="182"/>
      <c r="I2110" s="182"/>
      <c r="J2110" s="182"/>
      <c r="K2110" s="184"/>
      <c r="L2110" s="184"/>
      <c r="M2110" s="184"/>
    </row>
    <row r="2111" spans="1:13" s="146" customFormat="1">
      <c r="A2111" s="132"/>
      <c r="B2111" s="132"/>
      <c r="C2111" s="132"/>
      <c r="E2111" s="139"/>
      <c r="F2111" s="134"/>
      <c r="G2111" s="135"/>
      <c r="H2111" s="182"/>
      <c r="I2111" s="182"/>
      <c r="J2111" s="182"/>
      <c r="K2111" s="184"/>
      <c r="L2111" s="184"/>
      <c r="M2111" s="184"/>
    </row>
    <row r="2112" spans="1:13" s="146" customFormat="1">
      <c r="A2112" s="132"/>
      <c r="B2112" s="132"/>
      <c r="C2112" s="132"/>
      <c r="E2112" s="139"/>
      <c r="F2112" s="134"/>
      <c r="G2112" s="135"/>
      <c r="H2112" s="182"/>
      <c r="I2112" s="182"/>
      <c r="J2112" s="182"/>
      <c r="K2112" s="184"/>
      <c r="L2112" s="184"/>
      <c r="M2112" s="184"/>
    </row>
    <row r="2113" spans="1:13" s="146" customFormat="1">
      <c r="A2113" s="132"/>
      <c r="B2113" s="132"/>
      <c r="C2113" s="132"/>
      <c r="E2113" s="139"/>
      <c r="F2113" s="134"/>
      <c r="G2113" s="135"/>
      <c r="H2113" s="182"/>
      <c r="I2113" s="182"/>
      <c r="J2113" s="182"/>
      <c r="K2113" s="184"/>
      <c r="L2113" s="184"/>
      <c r="M2113" s="184"/>
    </row>
    <row r="2114" spans="1:13" s="146" customFormat="1">
      <c r="A2114" s="132"/>
      <c r="B2114" s="132"/>
      <c r="C2114" s="132"/>
      <c r="E2114" s="139"/>
      <c r="F2114" s="134"/>
      <c r="G2114" s="135"/>
      <c r="H2114" s="182"/>
      <c r="I2114" s="182"/>
      <c r="J2114" s="182"/>
      <c r="K2114" s="184"/>
      <c r="L2114" s="184"/>
      <c r="M2114" s="184"/>
    </row>
    <row r="2115" spans="1:13" s="146" customFormat="1">
      <c r="A2115" s="132"/>
      <c r="B2115" s="132"/>
      <c r="C2115" s="132"/>
      <c r="E2115" s="139"/>
      <c r="F2115" s="134"/>
      <c r="G2115" s="135"/>
      <c r="H2115" s="182"/>
      <c r="I2115" s="182"/>
      <c r="J2115" s="182"/>
      <c r="K2115" s="184"/>
      <c r="L2115" s="184"/>
      <c r="M2115" s="184"/>
    </row>
    <row r="2116" spans="1:13" s="146" customFormat="1">
      <c r="A2116" s="132"/>
      <c r="B2116" s="132"/>
      <c r="C2116" s="132"/>
      <c r="E2116" s="139"/>
      <c r="F2116" s="134"/>
      <c r="G2116" s="135"/>
      <c r="H2116" s="182"/>
      <c r="I2116" s="182"/>
      <c r="J2116" s="182"/>
      <c r="K2116" s="184"/>
      <c r="L2116" s="184"/>
      <c r="M2116" s="184"/>
    </row>
    <row r="2117" spans="1:13" s="146" customFormat="1">
      <c r="A2117" s="132"/>
      <c r="B2117" s="132"/>
      <c r="C2117" s="132"/>
      <c r="E2117" s="139"/>
      <c r="F2117" s="134"/>
      <c r="G2117" s="135"/>
      <c r="H2117" s="182"/>
      <c r="I2117" s="182"/>
      <c r="J2117" s="182"/>
      <c r="K2117" s="184"/>
      <c r="L2117" s="184"/>
      <c r="M2117" s="184"/>
    </row>
    <row r="2118" spans="1:13" s="146" customFormat="1">
      <c r="A2118" s="132"/>
      <c r="B2118" s="132"/>
      <c r="C2118" s="132"/>
      <c r="E2118" s="139"/>
      <c r="F2118" s="134"/>
      <c r="G2118" s="135"/>
      <c r="H2118" s="182"/>
      <c r="I2118" s="182"/>
      <c r="J2118" s="182"/>
      <c r="K2118" s="184"/>
      <c r="L2118" s="184"/>
      <c r="M2118" s="184"/>
    </row>
    <row r="2119" spans="1:13" s="146" customFormat="1">
      <c r="A2119" s="132"/>
      <c r="B2119" s="132"/>
      <c r="C2119" s="132"/>
      <c r="E2119" s="139"/>
      <c r="F2119" s="134"/>
      <c r="G2119" s="135"/>
      <c r="H2119" s="182"/>
      <c r="I2119" s="182"/>
      <c r="J2119" s="182"/>
      <c r="K2119" s="184"/>
      <c r="L2119" s="184"/>
      <c r="M2119" s="184"/>
    </row>
    <row r="2120" spans="1:13" s="146" customFormat="1">
      <c r="A2120" s="132"/>
      <c r="B2120" s="132"/>
      <c r="C2120" s="132"/>
      <c r="E2120" s="139"/>
      <c r="F2120" s="134"/>
      <c r="G2120" s="135"/>
      <c r="H2120" s="182"/>
      <c r="I2120" s="182"/>
      <c r="J2120" s="182"/>
      <c r="K2120" s="184"/>
      <c r="L2120" s="184"/>
      <c r="M2120" s="184"/>
    </row>
    <row r="2121" spans="1:13" s="146" customFormat="1">
      <c r="A2121" s="132"/>
      <c r="B2121" s="132"/>
      <c r="C2121" s="132"/>
      <c r="E2121" s="139"/>
      <c r="F2121" s="134"/>
      <c r="G2121" s="135"/>
      <c r="H2121" s="182"/>
      <c r="I2121" s="182"/>
      <c r="J2121" s="182"/>
      <c r="K2121" s="184"/>
      <c r="L2121" s="184"/>
      <c r="M2121" s="184"/>
    </row>
    <row r="2122" spans="1:13" s="146" customFormat="1">
      <c r="A2122" s="132"/>
      <c r="B2122" s="132"/>
      <c r="C2122" s="132"/>
      <c r="E2122" s="139"/>
      <c r="F2122" s="134"/>
      <c r="G2122" s="135"/>
      <c r="H2122" s="182"/>
      <c r="I2122" s="182"/>
      <c r="J2122" s="182"/>
      <c r="K2122" s="184"/>
      <c r="L2122" s="184"/>
      <c r="M2122" s="184"/>
    </row>
    <row r="2123" spans="1:13" s="146" customFormat="1">
      <c r="A2123" s="132"/>
      <c r="B2123" s="132"/>
      <c r="C2123" s="132"/>
      <c r="E2123" s="139"/>
      <c r="F2123" s="134"/>
      <c r="G2123" s="135"/>
      <c r="H2123" s="182"/>
      <c r="I2123" s="182"/>
      <c r="J2123" s="182"/>
      <c r="K2123" s="184"/>
      <c r="L2123" s="184"/>
      <c r="M2123" s="184"/>
    </row>
    <row r="2124" spans="1:13" s="146" customFormat="1">
      <c r="A2124" s="132"/>
      <c r="B2124" s="132"/>
      <c r="C2124" s="132"/>
      <c r="E2124" s="139"/>
      <c r="F2124" s="134"/>
      <c r="G2124" s="135"/>
      <c r="H2124" s="182"/>
      <c r="I2124" s="182"/>
      <c r="J2124" s="182"/>
      <c r="K2124" s="184"/>
      <c r="L2124" s="184"/>
      <c r="M2124" s="184"/>
    </row>
    <row r="2125" spans="1:13" s="146" customFormat="1">
      <c r="A2125" s="132"/>
      <c r="B2125" s="132"/>
      <c r="C2125" s="132"/>
      <c r="E2125" s="139"/>
      <c r="F2125" s="134"/>
      <c r="G2125" s="135"/>
      <c r="H2125" s="182"/>
      <c r="I2125" s="182"/>
      <c r="J2125" s="182"/>
      <c r="K2125" s="184"/>
      <c r="L2125" s="184"/>
      <c r="M2125" s="184"/>
    </row>
    <row r="2126" spans="1:13" s="146" customFormat="1">
      <c r="A2126" s="132"/>
      <c r="B2126" s="132"/>
      <c r="C2126" s="132"/>
      <c r="E2126" s="139"/>
      <c r="F2126" s="134"/>
      <c r="G2126" s="135"/>
      <c r="H2126" s="182"/>
      <c r="I2126" s="182"/>
      <c r="J2126" s="182"/>
      <c r="K2126" s="184"/>
      <c r="L2126" s="184"/>
      <c r="M2126" s="184"/>
    </row>
    <row r="2127" spans="1:13" s="146" customFormat="1">
      <c r="A2127" s="132"/>
      <c r="B2127" s="132"/>
      <c r="C2127" s="132"/>
      <c r="E2127" s="139"/>
      <c r="F2127" s="134"/>
      <c r="G2127" s="135"/>
      <c r="H2127" s="182"/>
      <c r="I2127" s="182"/>
      <c r="J2127" s="182"/>
      <c r="K2127" s="184"/>
      <c r="L2127" s="184"/>
      <c r="M2127" s="184"/>
    </row>
    <row r="2128" spans="1:13" s="146" customFormat="1">
      <c r="A2128" s="132"/>
      <c r="B2128" s="132"/>
      <c r="C2128" s="132"/>
      <c r="E2128" s="139"/>
      <c r="F2128" s="134"/>
      <c r="G2128" s="135"/>
      <c r="H2128" s="182"/>
      <c r="I2128" s="182"/>
      <c r="J2128" s="182"/>
      <c r="K2128" s="184"/>
      <c r="L2128" s="184"/>
      <c r="M2128" s="184"/>
    </row>
    <row r="2129" spans="1:13" s="146" customFormat="1">
      <c r="A2129" s="132"/>
      <c r="B2129" s="132"/>
      <c r="C2129" s="132"/>
      <c r="E2129" s="139"/>
      <c r="F2129" s="134"/>
      <c r="G2129" s="135"/>
      <c r="H2129" s="182"/>
      <c r="I2129" s="182"/>
      <c r="J2129" s="182"/>
      <c r="K2129" s="184"/>
      <c r="L2129" s="184"/>
      <c r="M2129" s="184"/>
    </row>
    <row r="2130" spans="1:13" s="146" customFormat="1">
      <c r="A2130" s="132"/>
      <c r="B2130" s="132"/>
      <c r="C2130" s="132"/>
      <c r="E2130" s="139"/>
      <c r="F2130" s="134"/>
      <c r="G2130" s="135"/>
      <c r="H2130" s="182"/>
      <c r="I2130" s="182"/>
      <c r="J2130" s="182"/>
      <c r="K2130" s="184"/>
      <c r="L2130" s="184"/>
      <c r="M2130" s="184"/>
    </row>
    <row r="2131" spans="1:13" s="146" customFormat="1">
      <c r="A2131" s="132"/>
      <c r="B2131" s="132"/>
      <c r="C2131" s="132"/>
      <c r="E2131" s="139"/>
      <c r="F2131" s="134"/>
      <c r="G2131" s="135"/>
      <c r="H2131" s="182"/>
      <c r="I2131" s="182"/>
      <c r="J2131" s="182"/>
      <c r="K2131" s="184"/>
      <c r="L2131" s="184"/>
      <c r="M2131" s="184"/>
    </row>
    <row r="2132" spans="1:13" s="146" customFormat="1">
      <c r="A2132" s="132"/>
      <c r="B2132" s="132"/>
      <c r="C2132" s="132"/>
      <c r="E2132" s="139"/>
      <c r="F2132" s="134"/>
      <c r="G2132" s="135"/>
      <c r="H2132" s="182"/>
      <c r="I2132" s="182"/>
      <c r="J2132" s="182"/>
      <c r="K2132" s="184"/>
      <c r="L2132" s="184"/>
      <c r="M2132" s="184"/>
    </row>
    <row r="2133" spans="1:13" s="146" customFormat="1">
      <c r="A2133" s="132"/>
      <c r="B2133" s="132"/>
      <c r="C2133" s="132"/>
      <c r="E2133" s="139"/>
      <c r="F2133" s="134"/>
      <c r="G2133" s="135"/>
      <c r="H2133" s="182"/>
      <c r="I2133" s="182"/>
      <c r="J2133" s="182"/>
      <c r="K2133" s="184"/>
      <c r="L2133" s="184"/>
      <c r="M2133" s="184"/>
    </row>
    <row r="2134" spans="1:13" s="146" customFormat="1">
      <c r="A2134" s="132"/>
      <c r="B2134" s="132"/>
      <c r="C2134" s="132"/>
      <c r="E2134" s="139"/>
      <c r="F2134" s="134"/>
      <c r="G2134" s="135"/>
      <c r="H2134" s="182"/>
      <c r="I2134" s="182"/>
      <c r="J2134" s="182"/>
      <c r="K2134" s="184"/>
      <c r="L2134" s="184"/>
      <c r="M2134" s="184"/>
    </row>
    <row r="2135" spans="1:13" s="146" customFormat="1">
      <c r="A2135" s="132"/>
      <c r="B2135" s="132"/>
      <c r="C2135" s="132"/>
      <c r="E2135" s="139"/>
      <c r="F2135" s="134"/>
      <c r="G2135" s="135"/>
      <c r="H2135" s="182"/>
      <c r="I2135" s="182"/>
      <c r="J2135" s="182"/>
      <c r="K2135" s="184"/>
      <c r="L2135" s="184"/>
      <c r="M2135" s="184"/>
    </row>
    <row r="2136" spans="1:13" s="146" customFormat="1">
      <c r="A2136" s="132"/>
      <c r="B2136" s="132"/>
      <c r="C2136" s="132"/>
      <c r="E2136" s="139"/>
      <c r="F2136" s="134"/>
      <c r="G2136" s="135"/>
      <c r="H2136" s="182"/>
      <c r="I2136" s="182"/>
      <c r="J2136" s="182"/>
      <c r="K2136" s="184"/>
      <c r="L2136" s="184"/>
      <c r="M2136" s="184"/>
    </row>
    <row r="2137" spans="1:13" s="146" customFormat="1">
      <c r="A2137" s="132"/>
      <c r="B2137" s="132"/>
      <c r="C2137" s="132"/>
      <c r="E2137" s="139"/>
      <c r="F2137" s="134"/>
      <c r="G2137" s="135"/>
      <c r="H2137" s="182"/>
      <c r="I2137" s="182"/>
      <c r="J2137" s="182"/>
      <c r="K2137" s="184"/>
      <c r="L2137" s="184"/>
      <c r="M2137" s="184"/>
    </row>
    <row r="2138" spans="1:13" s="146" customFormat="1">
      <c r="A2138" s="132"/>
      <c r="B2138" s="132"/>
      <c r="C2138" s="132"/>
      <c r="E2138" s="139"/>
      <c r="F2138" s="134"/>
      <c r="G2138" s="135"/>
      <c r="H2138" s="182"/>
      <c r="I2138" s="182"/>
      <c r="J2138" s="182"/>
      <c r="K2138" s="184"/>
      <c r="L2138" s="184"/>
      <c r="M2138" s="184"/>
    </row>
    <row r="2139" spans="1:13" s="146" customFormat="1">
      <c r="A2139" s="132"/>
      <c r="B2139" s="132"/>
      <c r="C2139" s="132"/>
      <c r="E2139" s="139"/>
      <c r="F2139" s="134"/>
      <c r="G2139" s="135"/>
      <c r="H2139" s="182"/>
      <c r="I2139" s="182"/>
      <c r="J2139" s="182"/>
      <c r="K2139" s="184"/>
      <c r="L2139" s="184"/>
      <c r="M2139" s="184"/>
    </row>
    <row r="2140" spans="1:13" s="146" customFormat="1">
      <c r="A2140" s="132"/>
      <c r="B2140" s="132"/>
      <c r="C2140" s="132"/>
      <c r="E2140" s="139"/>
      <c r="F2140" s="134"/>
      <c r="G2140" s="135"/>
      <c r="H2140" s="182"/>
      <c r="I2140" s="182"/>
      <c r="J2140" s="182"/>
      <c r="K2140" s="184"/>
      <c r="L2140" s="184"/>
      <c r="M2140" s="184"/>
    </row>
    <row r="2141" spans="1:13" s="146" customFormat="1">
      <c r="A2141" s="132"/>
      <c r="B2141" s="132"/>
      <c r="C2141" s="132"/>
      <c r="E2141" s="139"/>
      <c r="F2141" s="134"/>
      <c r="G2141" s="135"/>
      <c r="H2141" s="182"/>
      <c r="I2141" s="182"/>
      <c r="J2141" s="182"/>
      <c r="K2141" s="184"/>
      <c r="L2141" s="184"/>
      <c r="M2141" s="184"/>
    </row>
    <row r="2142" spans="1:13" s="146" customFormat="1">
      <c r="A2142" s="132"/>
      <c r="B2142" s="132"/>
      <c r="C2142" s="132"/>
      <c r="E2142" s="139"/>
      <c r="F2142" s="134"/>
      <c r="G2142" s="135"/>
      <c r="H2142" s="182"/>
      <c r="I2142" s="182"/>
      <c r="J2142" s="182"/>
      <c r="K2142" s="184"/>
      <c r="L2142" s="184"/>
      <c r="M2142" s="184"/>
    </row>
    <row r="2143" spans="1:13" s="146" customFormat="1">
      <c r="A2143" s="132"/>
      <c r="B2143" s="132"/>
      <c r="C2143" s="132"/>
      <c r="E2143" s="139"/>
      <c r="F2143" s="134"/>
      <c r="G2143" s="135"/>
      <c r="H2143" s="182"/>
      <c r="I2143" s="182"/>
      <c r="J2143" s="182"/>
      <c r="K2143" s="184"/>
      <c r="L2143" s="184"/>
      <c r="M2143" s="184"/>
    </row>
    <row r="2144" spans="1:13" s="146" customFormat="1">
      <c r="A2144" s="132"/>
      <c r="B2144" s="132"/>
      <c r="C2144" s="132"/>
      <c r="E2144" s="139"/>
      <c r="F2144" s="134"/>
      <c r="G2144" s="135"/>
      <c r="H2144" s="182"/>
      <c r="I2144" s="182"/>
      <c r="J2144" s="182"/>
      <c r="K2144" s="184"/>
      <c r="L2144" s="184"/>
      <c r="M2144" s="184"/>
    </row>
    <row r="2145" spans="1:13" s="146" customFormat="1">
      <c r="A2145" s="132"/>
      <c r="B2145" s="132"/>
      <c r="C2145" s="132"/>
      <c r="E2145" s="139"/>
      <c r="F2145" s="134"/>
      <c r="G2145" s="135"/>
      <c r="H2145" s="182"/>
      <c r="I2145" s="182"/>
      <c r="J2145" s="182"/>
      <c r="K2145" s="184"/>
      <c r="L2145" s="184"/>
      <c r="M2145" s="184"/>
    </row>
    <row r="2146" spans="1:13" s="146" customFormat="1">
      <c r="A2146" s="132"/>
      <c r="B2146" s="132"/>
      <c r="C2146" s="132"/>
      <c r="E2146" s="139"/>
      <c r="F2146" s="134"/>
      <c r="G2146" s="135"/>
      <c r="H2146" s="182"/>
      <c r="I2146" s="182"/>
      <c r="J2146" s="182"/>
      <c r="K2146" s="184"/>
      <c r="L2146" s="184"/>
      <c r="M2146" s="184"/>
    </row>
    <row r="2147" spans="1:13" s="146" customFormat="1">
      <c r="A2147" s="132"/>
      <c r="B2147" s="132"/>
      <c r="C2147" s="132"/>
      <c r="E2147" s="139"/>
      <c r="F2147" s="134"/>
      <c r="G2147" s="135"/>
      <c r="H2147" s="182"/>
      <c r="I2147" s="182"/>
      <c r="J2147" s="182"/>
      <c r="K2147" s="184"/>
      <c r="L2147" s="184"/>
      <c r="M2147" s="184"/>
    </row>
    <row r="2148" spans="1:13" s="146" customFormat="1">
      <c r="A2148" s="132"/>
      <c r="B2148" s="132"/>
      <c r="C2148" s="132"/>
      <c r="E2148" s="139"/>
      <c r="F2148" s="134"/>
      <c r="G2148" s="135"/>
      <c r="H2148" s="182"/>
      <c r="I2148" s="182"/>
      <c r="J2148" s="182"/>
      <c r="K2148" s="184"/>
      <c r="L2148" s="184"/>
      <c r="M2148" s="184"/>
    </row>
    <row r="2149" spans="1:13" s="146" customFormat="1">
      <c r="A2149" s="132"/>
      <c r="B2149" s="132"/>
      <c r="C2149" s="132"/>
      <c r="E2149" s="139"/>
      <c r="F2149" s="134"/>
      <c r="G2149" s="135"/>
      <c r="H2149" s="182"/>
      <c r="I2149" s="182"/>
      <c r="J2149" s="182"/>
      <c r="K2149" s="184"/>
      <c r="L2149" s="184"/>
      <c r="M2149" s="184"/>
    </row>
    <row r="2150" spans="1:13" s="146" customFormat="1">
      <c r="A2150" s="132"/>
      <c r="B2150" s="132"/>
      <c r="C2150" s="132"/>
      <c r="E2150" s="139"/>
      <c r="F2150" s="134"/>
      <c r="G2150" s="135"/>
      <c r="H2150" s="182"/>
      <c r="I2150" s="182"/>
      <c r="J2150" s="182"/>
      <c r="K2150" s="184"/>
      <c r="L2150" s="184"/>
      <c r="M2150" s="184"/>
    </row>
    <row r="2151" spans="1:13" s="146" customFormat="1">
      <c r="A2151" s="132"/>
      <c r="B2151" s="132"/>
      <c r="C2151" s="132"/>
      <c r="E2151" s="139"/>
      <c r="F2151" s="134"/>
      <c r="G2151" s="135"/>
      <c r="H2151" s="182"/>
      <c r="I2151" s="182"/>
      <c r="J2151" s="182"/>
      <c r="K2151" s="184"/>
      <c r="L2151" s="184"/>
      <c r="M2151" s="184"/>
    </row>
    <row r="2152" spans="1:13" s="146" customFormat="1">
      <c r="A2152" s="132"/>
      <c r="B2152" s="132"/>
      <c r="C2152" s="132"/>
      <c r="E2152" s="139"/>
      <c r="F2152" s="134"/>
      <c r="G2152" s="135"/>
      <c r="H2152" s="182"/>
      <c r="I2152" s="182"/>
      <c r="J2152" s="182"/>
      <c r="K2152" s="184"/>
      <c r="L2152" s="184"/>
      <c r="M2152" s="184"/>
    </row>
    <row r="2153" spans="1:13" s="146" customFormat="1">
      <c r="A2153" s="132"/>
      <c r="B2153" s="132"/>
      <c r="C2153" s="132"/>
      <c r="E2153" s="139"/>
      <c r="F2153" s="134"/>
      <c r="G2153" s="135"/>
      <c r="H2153" s="182"/>
      <c r="I2153" s="182"/>
      <c r="J2153" s="182"/>
      <c r="K2153" s="184"/>
      <c r="L2153" s="184"/>
      <c r="M2153" s="184"/>
    </row>
    <row r="2154" spans="1:13" s="146" customFormat="1">
      <c r="A2154" s="132"/>
      <c r="B2154" s="132"/>
      <c r="C2154" s="132"/>
      <c r="E2154" s="139"/>
      <c r="F2154" s="134"/>
      <c r="G2154" s="135"/>
      <c r="H2154" s="182"/>
      <c r="I2154" s="182"/>
      <c r="J2154" s="182"/>
      <c r="K2154" s="184"/>
      <c r="L2154" s="184"/>
      <c r="M2154" s="184"/>
    </row>
    <row r="2155" spans="1:13" s="146" customFormat="1">
      <c r="A2155" s="132"/>
      <c r="B2155" s="132"/>
      <c r="C2155" s="132"/>
      <c r="E2155" s="139"/>
      <c r="F2155" s="134"/>
      <c r="G2155" s="135"/>
      <c r="H2155" s="182"/>
      <c r="I2155" s="182"/>
      <c r="J2155" s="182"/>
      <c r="K2155" s="184"/>
      <c r="L2155" s="184"/>
      <c r="M2155" s="184"/>
    </row>
    <row r="2156" spans="1:13" s="146" customFormat="1">
      <c r="A2156" s="132"/>
      <c r="B2156" s="132"/>
      <c r="C2156" s="132"/>
      <c r="E2156" s="139"/>
      <c r="F2156" s="134"/>
      <c r="G2156" s="135"/>
      <c r="H2156" s="182"/>
      <c r="I2156" s="182"/>
      <c r="J2156" s="182"/>
      <c r="K2156" s="184"/>
      <c r="L2156" s="184"/>
      <c r="M2156" s="184"/>
    </row>
    <row r="2157" spans="1:13" s="146" customFormat="1">
      <c r="A2157" s="132"/>
      <c r="B2157" s="132"/>
      <c r="C2157" s="132"/>
      <c r="E2157" s="139"/>
      <c r="F2157" s="134"/>
      <c r="G2157" s="135"/>
      <c r="H2157" s="182"/>
      <c r="I2157" s="182"/>
      <c r="J2157" s="182"/>
      <c r="K2157" s="184"/>
      <c r="L2157" s="184"/>
      <c r="M2157" s="184"/>
    </row>
    <row r="2158" spans="1:13" s="146" customFormat="1">
      <c r="A2158" s="132"/>
      <c r="B2158" s="132"/>
      <c r="C2158" s="132"/>
      <c r="E2158" s="139"/>
      <c r="F2158" s="134"/>
      <c r="G2158" s="135"/>
      <c r="H2158" s="182"/>
      <c r="I2158" s="182"/>
      <c r="J2158" s="182"/>
      <c r="K2158" s="184"/>
      <c r="L2158" s="184"/>
      <c r="M2158" s="184"/>
    </row>
    <row r="2159" spans="1:13" s="146" customFormat="1">
      <c r="A2159" s="132"/>
      <c r="B2159" s="132"/>
      <c r="C2159" s="132"/>
      <c r="E2159" s="139"/>
      <c r="F2159" s="134"/>
      <c r="G2159" s="135"/>
      <c r="H2159" s="182"/>
      <c r="I2159" s="182"/>
      <c r="J2159" s="182"/>
      <c r="K2159" s="184"/>
      <c r="L2159" s="184"/>
      <c r="M2159" s="184"/>
    </row>
    <row r="2160" spans="1:13" s="146" customFormat="1">
      <c r="A2160" s="132"/>
      <c r="B2160" s="132"/>
      <c r="C2160" s="132"/>
      <c r="E2160" s="139"/>
      <c r="F2160" s="134"/>
      <c r="G2160" s="135"/>
      <c r="H2160" s="182"/>
      <c r="I2160" s="182"/>
      <c r="J2160" s="182"/>
      <c r="K2160" s="184"/>
      <c r="L2160" s="184"/>
      <c r="M2160" s="184"/>
    </row>
    <row r="2161" spans="1:13" s="146" customFormat="1">
      <c r="A2161" s="132"/>
      <c r="B2161" s="132"/>
      <c r="C2161" s="132"/>
      <c r="E2161" s="139"/>
      <c r="F2161" s="134"/>
      <c r="G2161" s="135"/>
      <c r="H2161" s="182"/>
      <c r="I2161" s="182"/>
      <c r="J2161" s="182"/>
      <c r="K2161" s="184"/>
      <c r="L2161" s="184"/>
      <c r="M2161" s="184"/>
    </row>
    <row r="2162" spans="1:13" s="146" customFormat="1">
      <c r="A2162" s="132"/>
      <c r="B2162" s="132"/>
      <c r="C2162" s="132"/>
      <c r="E2162" s="139"/>
      <c r="F2162" s="134"/>
      <c r="G2162" s="135"/>
      <c r="H2162" s="182"/>
      <c r="I2162" s="182"/>
      <c r="J2162" s="182"/>
      <c r="K2162" s="184"/>
      <c r="L2162" s="184"/>
      <c r="M2162" s="184"/>
    </row>
    <row r="2163" spans="1:13" s="146" customFormat="1">
      <c r="A2163" s="132"/>
      <c r="B2163" s="132"/>
      <c r="C2163" s="132"/>
      <c r="E2163" s="139"/>
      <c r="F2163" s="134"/>
      <c r="G2163" s="135"/>
      <c r="H2163" s="182"/>
      <c r="I2163" s="182"/>
      <c r="J2163" s="182"/>
      <c r="K2163" s="184"/>
      <c r="L2163" s="184"/>
      <c r="M2163" s="184"/>
    </row>
    <row r="2164" spans="1:13" s="146" customFormat="1">
      <c r="A2164" s="132"/>
      <c r="B2164" s="132"/>
      <c r="C2164" s="132"/>
      <c r="E2164" s="139"/>
      <c r="F2164" s="134"/>
      <c r="G2164" s="135"/>
      <c r="H2164" s="182"/>
      <c r="I2164" s="182"/>
      <c r="J2164" s="182"/>
      <c r="K2164" s="184"/>
      <c r="L2164" s="184"/>
      <c r="M2164" s="184"/>
    </row>
    <row r="2165" spans="1:13" s="146" customFormat="1">
      <c r="A2165" s="132"/>
      <c r="B2165" s="132"/>
      <c r="C2165" s="132"/>
      <c r="E2165" s="139"/>
      <c r="F2165" s="134"/>
      <c r="G2165" s="135"/>
      <c r="H2165" s="182"/>
      <c r="I2165" s="182"/>
      <c r="J2165" s="182"/>
      <c r="K2165" s="184"/>
      <c r="L2165" s="184"/>
      <c r="M2165" s="184"/>
    </row>
    <row r="2166" spans="1:13" s="146" customFormat="1">
      <c r="A2166" s="132"/>
      <c r="B2166" s="132"/>
      <c r="C2166" s="132"/>
      <c r="E2166" s="139"/>
      <c r="F2166" s="134"/>
      <c r="G2166" s="135"/>
      <c r="H2166" s="182"/>
      <c r="I2166" s="182"/>
      <c r="J2166" s="182"/>
      <c r="K2166" s="184"/>
      <c r="L2166" s="184"/>
      <c r="M2166" s="184"/>
    </row>
    <row r="2167" spans="1:13" s="146" customFormat="1">
      <c r="A2167" s="132"/>
      <c r="B2167" s="132"/>
      <c r="C2167" s="132"/>
      <c r="E2167" s="139"/>
      <c r="F2167" s="134"/>
      <c r="G2167" s="135"/>
      <c r="H2167" s="182"/>
      <c r="I2167" s="182"/>
      <c r="J2167" s="182"/>
      <c r="K2167" s="184"/>
      <c r="L2167" s="184"/>
      <c r="M2167" s="184"/>
    </row>
    <row r="2168" spans="1:13" s="146" customFormat="1">
      <c r="A2168" s="132"/>
      <c r="B2168" s="132"/>
      <c r="C2168" s="132"/>
      <c r="E2168" s="139"/>
      <c r="F2168" s="134"/>
      <c r="G2168" s="135"/>
      <c r="H2168" s="182"/>
      <c r="I2168" s="182"/>
      <c r="J2168" s="182"/>
      <c r="K2168" s="184"/>
      <c r="L2168" s="184"/>
      <c r="M2168" s="184"/>
    </row>
    <row r="2169" spans="1:13" s="146" customFormat="1">
      <c r="A2169" s="132"/>
      <c r="B2169" s="132"/>
      <c r="C2169" s="132"/>
      <c r="E2169" s="139"/>
      <c r="F2169" s="134"/>
      <c r="G2169" s="135"/>
      <c r="H2169" s="182"/>
      <c r="I2169" s="182"/>
      <c r="J2169" s="182"/>
      <c r="K2169" s="184"/>
      <c r="L2169" s="184"/>
      <c r="M2169" s="184"/>
    </row>
    <row r="2170" spans="1:13" s="146" customFormat="1">
      <c r="A2170" s="132"/>
      <c r="B2170" s="132"/>
      <c r="C2170" s="132"/>
      <c r="E2170" s="139"/>
      <c r="F2170" s="134"/>
      <c r="G2170" s="135"/>
      <c r="H2170" s="182"/>
      <c r="I2170" s="182"/>
      <c r="J2170" s="182"/>
      <c r="K2170" s="184"/>
      <c r="L2170" s="184"/>
      <c r="M2170" s="184"/>
    </row>
    <row r="2171" spans="1:13" s="146" customFormat="1">
      <c r="A2171" s="132"/>
      <c r="B2171" s="132"/>
      <c r="C2171" s="132"/>
      <c r="E2171" s="139"/>
      <c r="F2171" s="134"/>
      <c r="G2171" s="135"/>
      <c r="H2171" s="182"/>
      <c r="I2171" s="182"/>
      <c r="J2171" s="182"/>
      <c r="K2171" s="184"/>
      <c r="L2171" s="184"/>
      <c r="M2171" s="184"/>
    </row>
    <row r="2172" spans="1:13" s="146" customFormat="1">
      <c r="A2172" s="132"/>
      <c r="B2172" s="132"/>
      <c r="C2172" s="132"/>
      <c r="E2172" s="139"/>
      <c r="F2172" s="134"/>
      <c r="G2172" s="135"/>
      <c r="H2172" s="182"/>
      <c r="I2172" s="182"/>
      <c r="J2172" s="182"/>
      <c r="K2172" s="184"/>
      <c r="L2172" s="184"/>
      <c r="M2172" s="184"/>
    </row>
    <row r="2173" spans="1:13" s="146" customFormat="1">
      <c r="A2173" s="132"/>
      <c r="B2173" s="132"/>
      <c r="C2173" s="132"/>
      <c r="E2173" s="139"/>
      <c r="F2173" s="134"/>
      <c r="G2173" s="135"/>
      <c r="H2173" s="182"/>
      <c r="I2173" s="182"/>
      <c r="J2173" s="182"/>
      <c r="K2173" s="184"/>
      <c r="L2173" s="184"/>
      <c r="M2173" s="184"/>
    </row>
    <row r="2174" spans="1:13" s="146" customFormat="1">
      <c r="A2174" s="132"/>
      <c r="B2174" s="132"/>
      <c r="C2174" s="132"/>
      <c r="E2174" s="139"/>
      <c r="F2174" s="134"/>
      <c r="G2174" s="135"/>
      <c r="H2174" s="182"/>
      <c r="I2174" s="182"/>
      <c r="J2174" s="182"/>
      <c r="K2174" s="184"/>
      <c r="L2174" s="184"/>
      <c r="M2174" s="184"/>
    </row>
    <row r="2175" spans="1:13" s="146" customFormat="1">
      <c r="A2175" s="132"/>
      <c r="B2175" s="132"/>
      <c r="C2175" s="132"/>
      <c r="E2175" s="139"/>
      <c r="F2175" s="134"/>
      <c r="G2175" s="135"/>
      <c r="H2175" s="182"/>
      <c r="I2175" s="182"/>
      <c r="J2175" s="182"/>
      <c r="K2175" s="184"/>
      <c r="L2175" s="184"/>
      <c r="M2175" s="184"/>
    </row>
    <row r="2176" spans="1:13" s="146" customFormat="1">
      <c r="A2176" s="132"/>
      <c r="B2176" s="132"/>
      <c r="C2176" s="132"/>
      <c r="E2176" s="139"/>
      <c r="F2176" s="134"/>
      <c r="G2176" s="135"/>
      <c r="H2176" s="182"/>
      <c r="I2176" s="182"/>
      <c r="J2176" s="182"/>
      <c r="K2176" s="184"/>
      <c r="L2176" s="184"/>
      <c r="M2176" s="184"/>
    </row>
    <row r="2177" spans="1:13" s="146" customFormat="1">
      <c r="A2177" s="132"/>
      <c r="B2177" s="132"/>
      <c r="C2177" s="132"/>
      <c r="E2177" s="139"/>
      <c r="F2177" s="134"/>
      <c r="G2177" s="135"/>
      <c r="H2177" s="182"/>
      <c r="I2177" s="182"/>
      <c r="J2177" s="182"/>
      <c r="K2177" s="184"/>
      <c r="L2177" s="184"/>
      <c r="M2177" s="184"/>
    </row>
    <row r="2178" spans="1:13" s="146" customFormat="1">
      <c r="A2178" s="132"/>
      <c r="B2178" s="132"/>
      <c r="C2178" s="132"/>
      <c r="E2178" s="139"/>
      <c r="F2178" s="134"/>
      <c r="G2178" s="135"/>
      <c r="H2178" s="182"/>
      <c r="I2178" s="182"/>
      <c r="J2178" s="182"/>
      <c r="K2178" s="184"/>
      <c r="L2178" s="184"/>
      <c r="M2178" s="184"/>
    </row>
    <row r="2179" spans="1:13" s="146" customFormat="1">
      <c r="A2179" s="132"/>
      <c r="B2179" s="132"/>
      <c r="C2179" s="132"/>
      <c r="E2179" s="139"/>
      <c r="F2179" s="134"/>
      <c r="G2179" s="135"/>
      <c r="H2179" s="182"/>
      <c r="I2179" s="182"/>
      <c r="J2179" s="182"/>
      <c r="K2179" s="184"/>
      <c r="L2179" s="184"/>
      <c r="M2179" s="184"/>
    </row>
    <row r="2180" spans="1:13" s="146" customFormat="1">
      <c r="A2180" s="132"/>
      <c r="B2180" s="132"/>
      <c r="C2180" s="132"/>
      <c r="E2180" s="139"/>
      <c r="F2180" s="134"/>
      <c r="G2180" s="135"/>
      <c r="H2180" s="182"/>
      <c r="I2180" s="182"/>
      <c r="J2180" s="182"/>
      <c r="K2180" s="184"/>
      <c r="L2180" s="184"/>
      <c r="M2180" s="184"/>
    </row>
    <row r="2181" spans="1:13" s="146" customFormat="1">
      <c r="A2181" s="132"/>
      <c r="B2181" s="132"/>
      <c r="C2181" s="132"/>
      <c r="E2181" s="139"/>
      <c r="F2181" s="134"/>
      <c r="G2181" s="135"/>
      <c r="H2181" s="182"/>
      <c r="I2181" s="182"/>
      <c r="J2181" s="182"/>
      <c r="K2181" s="184"/>
      <c r="L2181" s="184"/>
      <c r="M2181" s="184"/>
    </row>
    <row r="2182" spans="1:13" s="146" customFormat="1">
      <c r="A2182" s="132"/>
      <c r="B2182" s="132"/>
      <c r="C2182" s="132"/>
      <c r="E2182" s="139"/>
      <c r="F2182" s="134"/>
      <c r="G2182" s="135"/>
      <c r="H2182" s="182"/>
      <c r="I2182" s="182"/>
      <c r="J2182" s="182"/>
      <c r="K2182" s="184"/>
      <c r="L2182" s="184"/>
      <c r="M2182" s="184"/>
    </row>
    <row r="2183" spans="1:13" s="146" customFormat="1">
      <c r="A2183" s="132"/>
      <c r="B2183" s="132"/>
      <c r="C2183" s="132"/>
      <c r="E2183" s="139"/>
      <c r="F2183" s="134"/>
      <c r="G2183" s="135"/>
      <c r="H2183" s="182"/>
      <c r="I2183" s="182"/>
      <c r="J2183" s="182"/>
      <c r="K2183" s="184"/>
      <c r="L2183" s="184"/>
      <c r="M2183" s="184"/>
    </row>
    <row r="2184" spans="1:13" s="146" customFormat="1">
      <c r="A2184" s="132"/>
      <c r="B2184" s="132"/>
      <c r="C2184" s="132"/>
      <c r="E2184" s="139"/>
      <c r="F2184" s="134"/>
      <c r="G2184" s="135"/>
      <c r="H2184" s="182"/>
      <c r="I2184" s="182"/>
      <c r="J2184" s="182"/>
      <c r="K2184" s="184"/>
      <c r="L2184" s="184"/>
      <c r="M2184" s="184"/>
    </row>
    <row r="2185" spans="1:13" s="146" customFormat="1">
      <c r="A2185" s="132"/>
      <c r="B2185" s="132"/>
      <c r="C2185" s="132"/>
      <c r="E2185" s="139"/>
      <c r="F2185" s="134"/>
      <c r="G2185" s="135"/>
      <c r="H2185" s="182"/>
      <c r="I2185" s="182"/>
      <c r="J2185" s="182"/>
      <c r="K2185" s="184"/>
      <c r="L2185" s="184"/>
      <c r="M2185" s="184"/>
    </row>
    <row r="2186" spans="1:13" s="146" customFormat="1">
      <c r="A2186" s="132"/>
      <c r="B2186" s="132"/>
      <c r="C2186" s="132"/>
      <c r="E2186" s="139"/>
      <c r="F2186" s="134"/>
      <c r="G2186" s="135"/>
      <c r="H2186" s="182"/>
      <c r="I2186" s="182"/>
      <c r="J2186" s="182"/>
      <c r="K2186" s="184"/>
      <c r="L2186" s="184"/>
      <c r="M2186" s="184"/>
    </row>
    <row r="2187" spans="1:13" s="146" customFormat="1">
      <c r="A2187" s="132"/>
      <c r="B2187" s="132"/>
      <c r="C2187" s="132"/>
      <c r="E2187" s="139"/>
      <c r="F2187" s="134"/>
      <c r="G2187" s="135"/>
      <c r="H2187" s="182"/>
      <c r="I2187" s="182"/>
      <c r="J2187" s="182"/>
      <c r="K2187" s="184"/>
      <c r="L2187" s="184"/>
      <c r="M2187" s="184"/>
    </row>
    <row r="2188" spans="1:13" s="146" customFormat="1">
      <c r="A2188" s="132"/>
      <c r="B2188" s="132"/>
      <c r="C2188" s="132"/>
      <c r="E2188" s="139"/>
      <c r="F2188" s="134"/>
      <c r="G2188" s="135"/>
      <c r="H2188" s="182"/>
      <c r="I2188" s="182"/>
      <c r="J2188" s="182"/>
      <c r="K2188" s="184"/>
      <c r="L2188" s="184"/>
      <c r="M2188" s="184"/>
    </row>
    <row r="2189" spans="1:13" s="146" customFormat="1">
      <c r="A2189" s="132"/>
      <c r="B2189" s="132"/>
      <c r="C2189" s="132"/>
      <c r="E2189" s="139"/>
      <c r="F2189" s="134"/>
      <c r="G2189" s="135"/>
      <c r="H2189" s="182"/>
      <c r="I2189" s="182"/>
      <c r="J2189" s="182"/>
      <c r="K2189" s="184"/>
      <c r="L2189" s="184"/>
      <c r="M2189" s="184"/>
    </row>
    <row r="2190" spans="1:13" s="146" customFormat="1">
      <c r="A2190" s="132"/>
      <c r="B2190" s="132"/>
      <c r="C2190" s="132"/>
      <c r="E2190" s="139"/>
      <c r="F2190" s="134"/>
      <c r="G2190" s="135"/>
      <c r="H2190" s="182"/>
      <c r="I2190" s="182"/>
      <c r="J2190" s="182"/>
      <c r="K2190" s="184"/>
      <c r="L2190" s="184"/>
      <c r="M2190" s="184"/>
    </row>
    <row r="2191" spans="1:13" s="146" customFormat="1">
      <c r="A2191" s="132"/>
      <c r="B2191" s="132"/>
      <c r="C2191" s="132"/>
      <c r="E2191" s="139"/>
      <c r="F2191" s="134"/>
      <c r="G2191" s="135"/>
      <c r="H2191" s="182"/>
      <c r="I2191" s="182"/>
      <c r="J2191" s="182"/>
      <c r="K2191" s="184"/>
      <c r="L2191" s="184"/>
      <c r="M2191" s="184"/>
    </row>
    <row r="2192" spans="1:13" s="146" customFormat="1">
      <c r="A2192" s="132"/>
      <c r="B2192" s="132"/>
      <c r="C2192" s="132"/>
      <c r="E2192" s="139"/>
      <c r="F2192" s="134"/>
      <c r="G2192" s="135"/>
      <c r="H2192" s="182"/>
      <c r="I2192" s="182"/>
      <c r="J2192" s="182"/>
      <c r="K2192" s="184"/>
      <c r="L2192" s="184"/>
      <c r="M2192" s="184"/>
    </row>
    <row r="2193" spans="1:13" s="146" customFormat="1">
      <c r="A2193" s="132"/>
      <c r="B2193" s="132"/>
      <c r="C2193" s="132"/>
      <c r="E2193" s="139"/>
      <c r="F2193" s="134"/>
      <c r="G2193" s="135"/>
      <c r="H2193" s="182"/>
      <c r="I2193" s="182"/>
      <c r="J2193" s="182"/>
      <c r="K2193" s="184"/>
      <c r="L2193" s="184"/>
      <c r="M2193" s="184"/>
    </row>
    <row r="2194" spans="1:13" s="146" customFormat="1">
      <c r="A2194" s="132"/>
      <c r="B2194" s="132"/>
      <c r="C2194" s="132"/>
      <c r="E2194" s="139"/>
      <c r="F2194" s="134"/>
      <c r="G2194" s="135"/>
      <c r="H2194" s="182"/>
      <c r="I2194" s="182"/>
      <c r="J2194" s="182"/>
      <c r="K2194" s="184"/>
      <c r="L2194" s="184"/>
      <c r="M2194" s="184"/>
    </row>
    <row r="2195" spans="1:13" s="146" customFormat="1">
      <c r="A2195" s="132"/>
      <c r="B2195" s="132"/>
      <c r="C2195" s="132"/>
      <c r="E2195" s="139"/>
      <c r="F2195" s="134"/>
      <c r="G2195" s="135"/>
      <c r="H2195" s="182"/>
      <c r="I2195" s="182"/>
      <c r="J2195" s="182"/>
      <c r="K2195" s="184"/>
      <c r="L2195" s="184"/>
      <c r="M2195" s="184"/>
    </row>
    <row r="2196" spans="1:13" s="146" customFormat="1">
      <c r="A2196" s="132"/>
      <c r="B2196" s="132"/>
      <c r="C2196" s="132"/>
      <c r="E2196" s="139"/>
      <c r="F2196" s="134"/>
      <c r="G2196" s="135"/>
      <c r="H2196" s="182"/>
      <c r="I2196" s="182"/>
      <c r="J2196" s="182"/>
      <c r="K2196" s="184"/>
      <c r="L2196" s="184"/>
      <c r="M2196" s="184"/>
    </row>
    <row r="2197" spans="1:13" s="146" customFormat="1">
      <c r="A2197" s="132"/>
      <c r="B2197" s="132"/>
      <c r="C2197" s="132"/>
      <c r="E2197" s="139"/>
      <c r="F2197" s="134"/>
      <c r="G2197" s="135"/>
      <c r="H2197" s="182"/>
      <c r="I2197" s="182"/>
      <c r="J2197" s="182"/>
      <c r="K2197" s="184"/>
      <c r="L2197" s="184"/>
      <c r="M2197" s="184"/>
    </row>
    <row r="2198" spans="1:13" s="146" customFormat="1">
      <c r="A2198" s="132"/>
      <c r="B2198" s="132"/>
      <c r="C2198" s="132"/>
      <c r="E2198" s="139"/>
      <c r="F2198" s="134"/>
      <c r="G2198" s="135"/>
      <c r="H2198" s="182"/>
      <c r="I2198" s="182"/>
      <c r="J2198" s="182"/>
      <c r="K2198" s="184"/>
      <c r="L2198" s="184"/>
      <c r="M2198" s="184"/>
    </row>
    <row r="2199" spans="1:13" s="146" customFormat="1">
      <c r="A2199" s="132"/>
      <c r="B2199" s="132"/>
      <c r="C2199" s="132"/>
      <c r="E2199" s="139"/>
      <c r="F2199" s="134"/>
      <c r="G2199" s="135"/>
      <c r="H2199" s="182"/>
      <c r="I2199" s="182"/>
      <c r="J2199" s="182"/>
      <c r="K2199" s="184"/>
      <c r="L2199" s="184"/>
      <c r="M2199" s="184"/>
    </row>
    <row r="2200" spans="1:13" s="146" customFormat="1">
      <c r="A2200" s="132"/>
      <c r="B2200" s="132"/>
      <c r="C2200" s="132"/>
      <c r="E2200" s="139"/>
      <c r="F2200" s="134"/>
      <c r="G2200" s="135"/>
      <c r="H2200" s="182"/>
      <c r="I2200" s="182"/>
      <c r="J2200" s="182"/>
      <c r="K2200" s="184"/>
      <c r="L2200" s="184"/>
      <c r="M2200" s="184"/>
    </row>
    <row r="2201" spans="1:13" s="146" customFormat="1">
      <c r="A2201" s="132"/>
      <c r="B2201" s="132"/>
      <c r="C2201" s="132"/>
      <c r="E2201" s="139"/>
      <c r="F2201" s="134"/>
      <c r="G2201" s="135"/>
      <c r="H2201" s="182"/>
      <c r="I2201" s="182"/>
      <c r="J2201" s="182"/>
      <c r="K2201" s="184"/>
      <c r="L2201" s="184"/>
      <c r="M2201" s="184"/>
    </row>
    <row r="2202" spans="1:13" s="146" customFormat="1">
      <c r="A2202" s="132"/>
      <c r="B2202" s="132"/>
      <c r="C2202" s="132"/>
      <c r="E2202" s="139"/>
      <c r="F2202" s="134"/>
      <c r="G2202" s="135"/>
      <c r="H2202" s="182"/>
      <c r="I2202" s="182"/>
      <c r="J2202" s="182"/>
      <c r="K2202" s="184"/>
      <c r="L2202" s="184"/>
      <c r="M2202" s="184"/>
    </row>
    <row r="2203" spans="1:13" s="146" customFormat="1">
      <c r="A2203" s="132"/>
      <c r="B2203" s="132"/>
      <c r="C2203" s="132"/>
      <c r="E2203" s="139"/>
      <c r="F2203" s="134"/>
      <c r="G2203" s="135"/>
      <c r="H2203" s="182"/>
      <c r="I2203" s="182"/>
      <c r="J2203" s="182"/>
      <c r="K2203" s="184"/>
      <c r="L2203" s="184"/>
      <c r="M2203" s="184"/>
    </row>
    <row r="2204" spans="1:13" s="146" customFormat="1">
      <c r="A2204" s="132"/>
      <c r="B2204" s="132"/>
      <c r="C2204" s="132"/>
      <c r="E2204" s="139"/>
      <c r="F2204" s="134"/>
      <c r="G2204" s="135"/>
      <c r="H2204" s="182"/>
      <c r="I2204" s="182"/>
      <c r="J2204" s="182"/>
      <c r="K2204" s="184"/>
      <c r="L2204" s="184"/>
      <c r="M2204" s="184"/>
    </row>
    <row r="2205" spans="1:13" s="146" customFormat="1">
      <c r="A2205" s="132"/>
      <c r="B2205" s="132"/>
      <c r="C2205" s="132"/>
      <c r="E2205" s="139"/>
      <c r="F2205" s="134"/>
      <c r="G2205" s="135"/>
      <c r="H2205" s="182"/>
      <c r="I2205" s="182"/>
      <c r="J2205" s="182"/>
      <c r="K2205" s="184"/>
      <c r="L2205" s="184"/>
      <c r="M2205" s="184"/>
    </row>
    <row r="2206" spans="1:13" s="146" customFormat="1">
      <c r="A2206" s="132"/>
      <c r="B2206" s="132"/>
      <c r="C2206" s="132"/>
      <c r="E2206" s="139"/>
      <c r="F2206" s="134"/>
      <c r="G2206" s="135"/>
      <c r="H2206" s="182"/>
      <c r="I2206" s="182"/>
      <c r="J2206" s="182"/>
      <c r="K2206" s="184"/>
      <c r="L2206" s="184"/>
      <c r="M2206" s="184"/>
    </row>
    <row r="2207" spans="1:13" s="146" customFormat="1">
      <c r="A2207" s="132"/>
      <c r="B2207" s="132"/>
      <c r="C2207" s="132"/>
      <c r="E2207" s="139"/>
      <c r="F2207" s="134"/>
      <c r="G2207" s="135"/>
      <c r="H2207" s="182"/>
      <c r="I2207" s="182"/>
      <c r="J2207" s="182"/>
      <c r="K2207" s="184"/>
      <c r="L2207" s="184"/>
      <c r="M2207" s="184"/>
    </row>
    <row r="2208" spans="1:13" s="146" customFormat="1">
      <c r="A2208" s="132"/>
      <c r="B2208" s="132"/>
      <c r="C2208" s="132"/>
      <c r="E2208" s="139"/>
      <c r="F2208" s="134"/>
      <c r="G2208" s="135"/>
      <c r="H2208" s="182"/>
      <c r="I2208" s="182"/>
      <c r="J2208" s="182"/>
      <c r="K2208" s="184"/>
      <c r="L2208" s="184"/>
      <c r="M2208" s="184"/>
    </row>
    <row r="2209" spans="1:13" s="146" customFormat="1">
      <c r="A2209" s="132"/>
      <c r="B2209" s="132"/>
      <c r="C2209" s="132"/>
      <c r="E2209" s="139"/>
      <c r="F2209" s="134"/>
      <c r="G2209" s="135"/>
      <c r="H2209" s="182"/>
      <c r="I2209" s="182"/>
      <c r="J2209" s="182"/>
      <c r="K2209" s="184"/>
      <c r="L2209" s="184"/>
      <c r="M2209" s="184"/>
    </row>
    <row r="2210" spans="1:13" s="146" customFormat="1">
      <c r="A2210" s="132"/>
      <c r="B2210" s="132"/>
      <c r="C2210" s="132"/>
      <c r="E2210" s="139"/>
      <c r="F2210" s="134"/>
      <c r="G2210" s="135"/>
      <c r="H2210" s="182"/>
      <c r="I2210" s="182"/>
      <c r="J2210" s="182"/>
      <c r="K2210" s="184"/>
      <c r="L2210" s="184"/>
      <c r="M2210" s="184"/>
    </row>
    <row r="2211" spans="1:13" s="146" customFormat="1">
      <c r="A2211" s="132"/>
      <c r="B2211" s="132"/>
      <c r="C2211" s="132"/>
      <c r="E2211" s="139"/>
      <c r="F2211" s="134"/>
      <c r="G2211" s="135"/>
      <c r="H2211" s="182"/>
      <c r="I2211" s="182"/>
      <c r="J2211" s="182"/>
      <c r="K2211" s="184"/>
      <c r="L2211" s="184"/>
      <c r="M2211" s="184"/>
    </row>
    <row r="2212" spans="1:13" s="146" customFormat="1">
      <c r="A2212" s="132"/>
      <c r="B2212" s="132"/>
      <c r="C2212" s="132"/>
      <c r="E2212" s="139"/>
      <c r="F2212" s="134"/>
      <c r="G2212" s="135"/>
      <c r="H2212" s="182"/>
      <c r="I2212" s="182"/>
      <c r="J2212" s="182"/>
      <c r="K2212" s="184"/>
      <c r="L2212" s="184"/>
      <c r="M2212" s="184"/>
    </row>
    <row r="2213" spans="1:13" s="146" customFormat="1">
      <c r="A2213" s="132"/>
      <c r="B2213" s="132"/>
      <c r="C2213" s="132"/>
      <c r="E2213" s="139"/>
      <c r="F2213" s="134"/>
      <c r="G2213" s="135"/>
      <c r="H2213" s="182"/>
      <c r="I2213" s="182"/>
      <c r="J2213" s="182"/>
      <c r="K2213" s="184"/>
      <c r="L2213" s="184"/>
      <c r="M2213" s="184"/>
    </row>
    <row r="2214" spans="1:13" s="146" customFormat="1">
      <c r="A2214" s="132"/>
      <c r="B2214" s="132"/>
      <c r="C2214" s="132"/>
      <c r="E2214" s="139"/>
      <c r="F2214" s="134"/>
      <c r="G2214" s="135"/>
      <c r="H2214" s="182"/>
      <c r="I2214" s="182"/>
      <c r="J2214" s="182"/>
      <c r="K2214" s="184"/>
      <c r="L2214" s="184"/>
      <c r="M2214" s="184"/>
    </row>
    <row r="2215" spans="1:13" s="146" customFormat="1">
      <c r="A2215" s="132"/>
      <c r="B2215" s="132"/>
      <c r="C2215" s="132"/>
      <c r="E2215" s="139"/>
      <c r="F2215" s="134"/>
      <c r="G2215" s="135"/>
      <c r="H2215" s="182"/>
      <c r="I2215" s="182"/>
      <c r="J2215" s="182"/>
      <c r="K2215" s="184"/>
      <c r="L2215" s="184"/>
      <c r="M2215" s="184"/>
    </row>
    <row r="2216" spans="1:13" s="146" customFormat="1">
      <c r="A2216" s="132"/>
      <c r="B2216" s="132"/>
      <c r="C2216" s="132"/>
      <c r="E2216" s="139"/>
      <c r="F2216" s="134"/>
      <c r="G2216" s="135"/>
      <c r="H2216" s="182"/>
      <c r="I2216" s="182"/>
      <c r="J2216" s="182"/>
      <c r="K2216" s="184"/>
      <c r="L2216" s="184"/>
      <c r="M2216" s="184"/>
    </row>
    <row r="2217" spans="1:13" s="146" customFormat="1">
      <c r="A2217" s="132"/>
      <c r="B2217" s="132"/>
      <c r="C2217" s="132"/>
      <c r="E2217" s="139"/>
      <c r="F2217" s="134"/>
      <c r="G2217" s="135"/>
      <c r="H2217" s="182"/>
      <c r="I2217" s="182"/>
      <c r="J2217" s="182"/>
      <c r="K2217" s="184"/>
      <c r="L2217" s="184"/>
      <c r="M2217" s="184"/>
    </row>
    <row r="2218" spans="1:13" s="146" customFormat="1">
      <c r="A2218" s="132"/>
      <c r="B2218" s="132"/>
      <c r="C2218" s="132"/>
      <c r="E2218" s="139"/>
      <c r="F2218" s="134"/>
      <c r="G2218" s="135"/>
      <c r="H2218" s="182"/>
      <c r="I2218" s="182"/>
      <c r="J2218" s="182"/>
      <c r="K2218" s="184"/>
      <c r="L2218" s="184"/>
      <c r="M2218" s="184"/>
    </row>
    <row r="2219" spans="1:13" s="146" customFormat="1">
      <c r="A2219" s="132"/>
      <c r="B2219" s="132"/>
      <c r="C2219" s="132"/>
      <c r="E2219" s="139"/>
      <c r="F2219" s="134"/>
      <c r="G2219" s="135"/>
      <c r="H2219" s="182"/>
      <c r="I2219" s="182"/>
      <c r="J2219" s="182"/>
      <c r="K2219" s="184"/>
      <c r="L2219" s="184"/>
      <c r="M2219" s="184"/>
    </row>
    <row r="2220" spans="1:13" s="146" customFormat="1">
      <c r="A2220" s="132"/>
      <c r="B2220" s="132"/>
      <c r="C2220" s="132"/>
      <c r="E2220" s="139"/>
      <c r="F2220" s="134"/>
      <c r="G2220" s="135"/>
      <c r="H2220" s="182"/>
      <c r="I2220" s="182"/>
      <c r="J2220" s="182"/>
      <c r="K2220" s="184"/>
      <c r="L2220" s="184"/>
      <c r="M2220" s="184"/>
    </row>
    <row r="2221" spans="1:13" s="146" customFormat="1">
      <c r="A2221" s="132"/>
      <c r="B2221" s="132"/>
      <c r="C2221" s="132"/>
      <c r="E2221" s="139"/>
      <c r="F2221" s="134"/>
      <c r="G2221" s="135"/>
      <c r="H2221" s="182"/>
      <c r="I2221" s="182"/>
      <c r="J2221" s="182"/>
      <c r="K2221" s="184"/>
      <c r="L2221" s="184"/>
      <c r="M2221" s="184"/>
    </row>
    <row r="2222" spans="1:13" s="146" customFormat="1">
      <c r="A2222" s="132"/>
      <c r="B2222" s="132"/>
      <c r="C2222" s="132"/>
      <c r="E2222" s="139"/>
      <c r="F2222" s="134"/>
      <c r="G2222" s="135"/>
      <c r="H2222" s="182"/>
      <c r="I2222" s="182"/>
      <c r="J2222" s="182"/>
      <c r="K2222" s="184"/>
      <c r="L2222" s="184"/>
      <c r="M2222" s="184"/>
    </row>
    <row r="2223" spans="1:13" s="146" customFormat="1">
      <c r="A2223" s="132"/>
      <c r="B2223" s="132"/>
      <c r="C2223" s="132"/>
      <c r="E2223" s="139"/>
      <c r="F2223" s="134"/>
      <c r="G2223" s="135"/>
      <c r="H2223" s="182"/>
      <c r="I2223" s="182"/>
      <c r="J2223" s="182"/>
      <c r="K2223" s="184"/>
      <c r="L2223" s="184"/>
      <c r="M2223" s="184"/>
    </row>
    <row r="2224" spans="1:13" s="146" customFormat="1">
      <c r="A2224" s="132"/>
      <c r="B2224" s="132"/>
      <c r="C2224" s="132"/>
      <c r="E2224" s="139"/>
      <c r="F2224" s="134"/>
      <c r="G2224" s="135"/>
      <c r="H2224" s="182"/>
      <c r="I2224" s="182"/>
      <c r="J2224" s="182"/>
      <c r="K2224" s="184"/>
      <c r="L2224" s="184"/>
      <c r="M2224" s="184"/>
    </row>
    <row r="2225" spans="1:13" s="146" customFormat="1">
      <c r="A2225" s="132"/>
      <c r="B2225" s="132"/>
      <c r="C2225" s="132"/>
      <c r="E2225" s="139"/>
      <c r="F2225" s="134"/>
      <c r="G2225" s="135"/>
      <c r="H2225" s="182"/>
      <c r="I2225" s="182"/>
      <c r="J2225" s="182"/>
      <c r="K2225" s="184"/>
      <c r="L2225" s="184"/>
      <c r="M2225" s="184"/>
    </row>
    <row r="2226" spans="1:13" s="146" customFormat="1">
      <c r="A2226" s="132"/>
      <c r="B2226" s="132"/>
      <c r="C2226" s="132"/>
      <c r="E2226" s="139"/>
      <c r="F2226" s="134"/>
      <c r="G2226" s="135"/>
      <c r="H2226" s="182"/>
      <c r="I2226" s="182"/>
      <c r="J2226" s="182"/>
      <c r="K2226" s="184"/>
      <c r="L2226" s="184"/>
      <c r="M2226" s="184"/>
    </row>
    <row r="2227" spans="1:13" s="146" customFormat="1">
      <c r="A2227" s="132"/>
      <c r="B2227" s="132"/>
      <c r="C2227" s="132"/>
      <c r="E2227" s="139"/>
      <c r="F2227" s="134"/>
      <c r="G2227" s="135"/>
      <c r="H2227" s="182"/>
      <c r="I2227" s="182"/>
      <c r="J2227" s="182"/>
      <c r="K2227" s="184"/>
      <c r="L2227" s="184"/>
      <c r="M2227" s="184"/>
    </row>
    <row r="2228" spans="1:13" s="146" customFormat="1">
      <c r="A2228" s="132"/>
      <c r="B2228" s="132"/>
      <c r="C2228" s="132"/>
      <c r="E2228" s="139"/>
      <c r="F2228" s="134"/>
      <c r="G2228" s="135"/>
      <c r="H2228" s="182"/>
      <c r="I2228" s="182"/>
      <c r="J2228" s="182"/>
      <c r="K2228" s="184"/>
      <c r="L2228" s="184"/>
      <c r="M2228" s="184"/>
    </row>
    <row r="2229" spans="1:13" s="146" customFormat="1">
      <c r="A2229" s="132"/>
      <c r="B2229" s="132"/>
      <c r="C2229" s="132"/>
      <c r="E2229" s="139"/>
      <c r="F2229" s="134"/>
      <c r="G2229" s="135"/>
      <c r="H2229" s="182"/>
      <c r="I2229" s="182"/>
      <c r="J2229" s="182"/>
      <c r="K2229" s="184"/>
      <c r="L2229" s="184"/>
      <c r="M2229" s="184"/>
    </row>
    <row r="2230" spans="1:13" s="146" customFormat="1">
      <c r="A2230" s="132"/>
      <c r="B2230" s="132"/>
      <c r="C2230" s="132"/>
      <c r="E2230" s="139"/>
      <c r="F2230" s="134"/>
      <c r="G2230" s="135"/>
      <c r="H2230" s="182"/>
      <c r="I2230" s="182"/>
      <c r="J2230" s="182"/>
      <c r="K2230" s="184"/>
      <c r="L2230" s="184"/>
      <c r="M2230" s="184"/>
    </row>
    <row r="2231" spans="1:13" s="146" customFormat="1">
      <c r="A2231" s="132"/>
      <c r="B2231" s="132"/>
      <c r="C2231" s="132"/>
      <c r="E2231" s="139"/>
      <c r="F2231" s="134"/>
      <c r="G2231" s="135"/>
      <c r="H2231" s="182"/>
      <c r="I2231" s="182"/>
      <c r="J2231" s="182"/>
      <c r="K2231" s="184"/>
      <c r="L2231" s="184"/>
      <c r="M2231" s="184"/>
    </row>
    <row r="2232" spans="1:13" s="146" customFormat="1">
      <c r="A2232" s="132"/>
      <c r="B2232" s="132"/>
      <c r="C2232" s="132"/>
      <c r="E2232" s="139"/>
      <c r="F2232" s="134"/>
      <c r="G2232" s="135"/>
      <c r="H2232" s="182"/>
      <c r="I2232" s="182"/>
      <c r="J2232" s="182"/>
      <c r="K2232" s="184"/>
      <c r="L2232" s="184"/>
      <c r="M2232" s="184"/>
    </row>
    <row r="2233" spans="1:13" s="146" customFormat="1">
      <c r="A2233" s="132"/>
      <c r="B2233" s="132"/>
      <c r="C2233" s="132"/>
      <c r="E2233" s="139"/>
      <c r="F2233" s="134"/>
      <c r="G2233" s="135"/>
      <c r="H2233" s="182"/>
      <c r="I2233" s="182"/>
      <c r="J2233" s="182"/>
      <c r="K2233" s="184"/>
      <c r="L2233" s="184"/>
      <c r="M2233" s="184"/>
    </row>
    <row r="2234" spans="1:13" s="146" customFormat="1">
      <c r="A2234" s="132"/>
      <c r="B2234" s="132"/>
      <c r="C2234" s="132"/>
      <c r="E2234" s="139"/>
      <c r="F2234" s="134"/>
      <c r="G2234" s="135"/>
      <c r="H2234" s="182"/>
      <c r="I2234" s="182"/>
      <c r="J2234" s="182"/>
      <c r="K2234" s="184"/>
      <c r="L2234" s="184"/>
      <c r="M2234" s="184"/>
    </row>
    <row r="2235" spans="1:13" s="146" customFormat="1">
      <c r="A2235" s="132"/>
      <c r="B2235" s="132"/>
      <c r="C2235" s="132"/>
      <c r="E2235" s="139"/>
      <c r="F2235" s="134"/>
      <c r="G2235" s="135"/>
      <c r="H2235" s="182"/>
      <c r="I2235" s="182"/>
      <c r="J2235" s="182"/>
      <c r="K2235" s="184"/>
      <c r="L2235" s="184"/>
      <c r="M2235" s="184"/>
    </row>
    <row r="2236" spans="1:13" s="146" customFormat="1">
      <c r="A2236" s="132"/>
      <c r="B2236" s="132"/>
      <c r="C2236" s="132"/>
      <c r="E2236" s="139"/>
      <c r="F2236" s="134"/>
      <c r="G2236" s="135"/>
      <c r="H2236" s="182"/>
      <c r="I2236" s="182"/>
      <c r="J2236" s="182"/>
      <c r="K2236" s="184"/>
      <c r="L2236" s="184"/>
      <c r="M2236" s="184"/>
    </row>
    <row r="2237" spans="1:13" s="146" customFormat="1">
      <c r="A2237" s="132"/>
      <c r="B2237" s="132"/>
      <c r="C2237" s="132"/>
      <c r="E2237" s="139"/>
      <c r="F2237" s="134"/>
      <c r="G2237" s="135"/>
      <c r="H2237" s="182"/>
      <c r="I2237" s="182"/>
      <c r="J2237" s="182"/>
      <c r="K2237" s="184"/>
      <c r="L2237" s="184"/>
      <c r="M2237" s="184"/>
    </row>
    <row r="2238" spans="1:13" s="146" customFormat="1">
      <c r="A2238" s="132"/>
      <c r="B2238" s="132"/>
      <c r="C2238" s="132"/>
      <c r="E2238" s="139"/>
      <c r="F2238" s="134"/>
      <c r="G2238" s="135"/>
      <c r="H2238" s="182"/>
      <c r="I2238" s="182"/>
      <c r="J2238" s="182"/>
      <c r="K2238" s="184"/>
      <c r="L2238" s="184"/>
      <c r="M2238" s="184"/>
    </row>
    <row r="2239" spans="1:13" s="146" customFormat="1">
      <c r="A2239" s="132"/>
      <c r="B2239" s="132"/>
      <c r="C2239" s="132"/>
      <c r="E2239" s="139"/>
      <c r="F2239" s="134"/>
      <c r="G2239" s="135"/>
      <c r="H2239" s="182"/>
      <c r="I2239" s="182"/>
      <c r="J2239" s="182"/>
      <c r="K2239" s="184"/>
      <c r="L2239" s="184"/>
      <c r="M2239" s="184"/>
    </row>
    <row r="2240" spans="1:13" s="146" customFormat="1">
      <c r="A2240" s="132"/>
      <c r="B2240" s="132"/>
      <c r="C2240" s="132"/>
      <c r="E2240" s="139"/>
      <c r="F2240" s="134"/>
      <c r="G2240" s="135"/>
      <c r="H2240" s="182"/>
      <c r="I2240" s="182"/>
      <c r="J2240" s="182"/>
      <c r="K2240" s="184"/>
      <c r="L2240" s="184"/>
      <c r="M2240" s="184"/>
    </row>
    <row r="2241" spans="1:13" s="146" customFormat="1">
      <c r="A2241" s="132"/>
      <c r="B2241" s="132"/>
      <c r="C2241" s="132"/>
      <c r="E2241" s="139"/>
      <c r="F2241" s="134"/>
      <c r="G2241" s="135"/>
      <c r="H2241" s="182"/>
      <c r="I2241" s="182"/>
      <c r="J2241" s="182"/>
      <c r="K2241" s="184"/>
      <c r="L2241" s="184"/>
      <c r="M2241" s="184"/>
    </row>
    <row r="2242" spans="1:13" s="146" customFormat="1">
      <c r="A2242" s="132"/>
      <c r="B2242" s="132"/>
      <c r="C2242" s="132"/>
      <c r="E2242" s="139"/>
      <c r="F2242" s="134"/>
      <c r="G2242" s="135"/>
      <c r="H2242" s="182"/>
      <c r="I2242" s="182"/>
      <c r="J2242" s="182"/>
      <c r="K2242" s="184"/>
      <c r="L2242" s="184"/>
      <c r="M2242" s="184"/>
    </row>
    <row r="2243" spans="1:13" s="146" customFormat="1">
      <c r="A2243" s="132"/>
      <c r="B2243" s="132"/>
      <c r="C2243" s="132"/>
      <c r="E2243" s="139"/>
      <c r="F2243" s="134"/>
      <c r="G2243" s="135"/>
      <c r="H2243" s="182"/>
      <c r="I2243" s="182"/>
      <c r="J2243" s="182"/>
      <c r="K2243" s="184"/>
      <c r="L2243" s="184"/>
      <c r="M2243" s="184"/>
    </row>
    <row r="2244" spans="1:13" s="146" customFormat="1">
      <c r="A2244" s="132"/>
      <c r="B2244" s="132"/>
      <c r="C2244" s="132"/>
      <c r="E2244" s="139"/>
      <c r="F2244" s="134"/>
      <c r="G2244" s="135"/>
      <c r="H2244" s="182"/>
      <c r="I2244" s="182"/>
      <c r="J2244" s="182"/>
      <c r="K2244" s="184"/>
      <c r="L2244" s="184"/>
      <c r="M2244" s="184"/>
    </row>
    <row r="2245" spans="1:13" s="146" customFormat="1">
      <c r="A2245" s="132"/>
      <c r="B2245" s="132"/>
      <c r="C2245" s="132"/>
      <c r="E2245" s="139"/>
      <c r="F2245" s="134"/>
      <c r="G2245" s="135"/>
      <c r="H2245" s="182"/>
      <c r="I2245" s="182"/>
      <c r="J2245" s="182"/>
      <c r="K2245" s="184"/>
      <c r="L2245" s="184"/>
      <c r="M2245" s="184"/>
    </row>
    <row r="2246" spans="1:13" s="146" customFormat="1">
      <c r="A2246" s="132"/>
      <c r="B2246" s="132"/>
      <c r="C2246" s="132"/>
      <c r="E2246" s="139"/>
      <c r="F2246" s="134"/>
      <c r="G2246" s="135"/>
      <c r="H2246" s="182"/>
      <c r="I2246" s="182"/>
      <c r="J2246" s="182"/>
      <c r="K2246" s="184"/>
      <c r="L2246" s="184"/>
      <c r="M2246" s="184"/>
    </row>
    <row r="2247" spans="1:13" s="146" customFormat="1">
      <c r="A2247" s="132"/>
      <c r="B2247" s="132"/>
      <c r="C2247" s="132"/>
      <c r="E2247" s="139"/>
      <c r="F2247" s="134"/>
      <c r="G2247" s="135"/>
      <c r="H2247" s="182"/>
      <c r="I2247" s="182"/>
      <c r="J2247" s="182"/>
      <c r="K2247" s="184"/>
      <c r="L2247" s="184"/>
      <c r="M2247" s="184"/>
    </row>
    <row r="2248" spans="1:13" s="146" customFormat="1">
      <c r="A2248" s="132"/>
      <c r="B2248" s="132"/>
      <c r="C2248" s="132"/>
      <c r="E2248" s="139"/>
      <c r="F2248" s="134"/>
      <c r="G2248" s="135"/>
      <c r="H2248" s="182"/>
      <c r="I2248" s="182"/>
      <c r="J2248" s="182"/>
      <c r="K2248" s="184"/>
      <c r="L2248" s="184"/>
      <c r="M2248" s="184"/>
    </row>
    <row r="2249" spans="1:13" s="146" customFormat="1">
      <c r="A2249" s="132"/>
      <c r="B2249" s="132"/>
      <c r="C2249" s="132"/>
      <c r="E2249" s="139"/>
      <c r="F2249" s="134"/>
      <c r="G2249" s="135"/>
      <c r="H2249" s="182"/>
      <c r="I2249" s="182"/>
      <c r="J2249" s="182"/>
      <c r="K2249" s="184"/>
      <c r="L2249" s="184"/>
      <c r="M2249" s="184"/>
    </row>
    <row r="2250" spans="1:13" s="146" customFormat="1">
      <c r="A2250" s="132"/>
      <c r="B2250" s="132"/>
      <c r="C2250" s="132"/>
      <c r="E2250" s="139"/>
      <c r="F2250" s="134"/>
      <c r="G2250" s="135"/>
      <c r="H2250" s="182"/>
      <c r="I2250" s="182"/>
      <c r="J2250" s="182"/>
      <c r="K2250" s="184"/>
      <c r="L2250" s="184"/>
      <c r="M2250" s="184"/>
    </row>
    <row r="2251" spans="1:13" s="146" customFormat="1">
      <c r="A2251" s="132"/>
      <c r="B2251" s="132"/>
      <c r="C2251" s="132"/>
      <c r="E2251" s="139"/>
      <c r="F2251" s="134"/>
      <c r="G2251" s="135"/>
      <c r="H2251" s="182"/>
      <c r="I2251" s="182"/>
      <c r="J2251" s="182"/>
      <c r="K2251" s="184"/>
      <c r="L2251" s="184"/>
      <c r="M2251" s="184"/>
    </row>
    <row r="2252" spans="1:13" s="146" customFormat="1">
      <c r="A2252" s="132"/>
      <c r="B2252" s="132"/>
      <c r="C2252" s="132"/>
      <c r="E2252" s="139"/>
      <c r="F2252" s="134"/>
      <c r="G2252" s="135"/>
      <c r="H2252" s="182"/>
      <c r="I2252" s="182"/>
      <c r="J2252" s="182"/>
      <c r="K2252" s="184"/>
      <c r="L2252" s="184"/>
      <c r="M2252" s="184"/>
    </row>
    <row r="2253" spans="1:13" s="146" customFormat="1">
      <c r="A2253" s="132"/>
      <c r="B2253" s="132"/>
      <c r="C2253" s="132"/>
      <c r="E2253" s="139"/>
      <c r="F2253" s="134"/>
      <c r="G2253" s="135"/>
      <c r="H2253" s="182"/>
      <c r="I2253" s="182"/>
      <c r="J2253" s="182"/>
      <c r="K2253" s="184"/>
      <c r="L2253" s="184"/>
      <c r="M2253" s="184"/>
    </row>
    <row r="2254" spans="1:13" s="146" customFormat="1">
      <c r="A2254" s="132"/>
      <c r="B2254" s="132"/>
      <c r="C2254" s="132"/>
      <c r="E2254" s="139"/>
      <c r="F2254" s="134"/>
      <c r="G2254" s="135"/>
      <c r="H2254" s="182"/>
      <c r="I2254" s="182"/>
      <c r="J2254" s="182"/>
      <c r="K2254" s="184"/>
      <c r="L2254" s="184"/>
      <c r="M2254" s="184"/>
    </row>
    <row r="2255" spans="1:13" s="146" customFormat="1">
      <c r="A2255" s="132"/>
      <c r="B2255" s="132"/>
      <c r="C2255" s="132"/>
      <c r="E2255" s="139"/>
      <c r="F2255" s="134"/>
      <c r="G2255" s="135"/>
      <c r="H2255" s="182"/>
      <c r="I2255" s="182"/>
      <c r="J2255" s="182"/>
      <c r="K2255" s="184"/>
      <c r="L2255" s="184"/>
      <c r="M2255" s="184"/>
    </row>
    <row r="2256" spans="1:13" s="146" customFormat="1">
      <c r="A2256" s="132"/>
      <c r="B2256" s="132"/>
      <c r="C2256" s="132"/>
      <c r="E2256" s="139"/>
      <c r="F2256" s="134"/>
      <c r="G2256" s="135"/>
      <c r="H2256" s="182"/>
      <c r="I2256" s="182"/>
      <c r="J2256" s="182"/>
      <c r="K2256" s="184"/>
      <c r="L2256" s="184"/>
      <c r="M2256" s="184"/>
    </row>
    <row r="2257" spans="1:13" s="146" customFormat="1">
      <c r="A2257" s="132"/>
      <c r="B2257" s="132"/>
      <c r="C2257" s="132"/>
      <c r="E2257" s="139"/>
      <c r="F2257" s="134"/>
      <c r="G2257" s="135"/>
      <c r="H2257" s="182"/>
      <c r="I2257" s="182"/>
      <c r="J2257" s="182"/>
      <c r="K2257" s="184"/>
      <c r="L2257" s="184"/>
      <c r="M2257" s="184"/>
    </row>
    <row r="2258" spans="1:13" s="146" customFormat="1">
      <c r="A2258" s="132"/>
      <c r="B2258" s="132"/>
      <c r="C2258" s="132"/>
      <c r="E2258" s="139"/>
      <c r="F2258" s="134"/>
      <c r="G2258" s="135"/>
      <c r="H2258" s="182"/>
      <c r="I2258" s="182"/>
      <c r="J2258" s="182"/>
      <c r="K2258" s="184"/>
      <c r="L2258" s="184"/>
      <c r="M2258" s="184"/>
    </row>
    <row r="2259" spans="1:13" s="146" customFormat="1">
      <c r="A2259" s="132"/>
      <c r="B2259" s="132"/>
      <c r="C2259" s="132"/>
      <c r="E2259" s="139"/>
      <c r="F2259" s="134"/>
      <c r="G2259" s="135"/>
      <c r="H2259" s="182"/>
      <c r="I2259" s="182"/>
      <c r="J2259" s="182"/>
      <c r="K2259" s="184"/>
      <c r="L2259" s="184"/>
      <c r="M2259" s="184"/>
    </row>
    <row r="2260" spans="1:13" s="146" customFormat="1">
      <c r="A2260" s="132"/>
      <c r="B2260" s="132"/>
      <c r="C2260" s="132"/>
      <c r="E2260" s="139"/>
      <c r="F2260" s="134"/>
      <c r="G2260" s="135"/>
      <c r="H2260" s="182"/>
      <c r="I2260" s="182"/>
      <c r="J2260" s="182"/>
      <c r="K2260" s="184"/>
      <c r="L2260" s="184"/>
      <c r="M2260" s="184"/>
    </row>
    <row r="2261" spans="1:13" s="146" customFormat="1">
      <c r="A2261" s="132"/>
      <c r="B2261" s="132"/>
      <c r="C2261" s="132"/>
      <c r="E2261" s="139"/>
      <c r="F2261" s="134"/>
      <c r="G2261" s="135"/>
      <c r="H2261" s="182"/>
      <c r="I2261" s="182"/>
      <c r="J2261" s="182"/>
      <c r="K2261" s="184"/>
      <c r="L2261" s="184"/>
      <c r="M2261" s="184"/>
    </row>
    <row r="2262" spans="1:13" s="146" customFormat="1">
      <c r="A2262" s="132"/>
      <c r="B2262" s="132"/>
      <c r="C2262" s="132"/>
      <c r="E2262" s="139"/>
      <c r="F2262" s="134"/>
      <c r="G2262" s="135"/>
      <c r="H2262" s="182"/>
      <c r="I2262" s="182"/>
      <c r="J2262" s="182"/>
      <c r="K2262" s="184"/>
      <c r="L2262" s="184"/>
      <c r="M2262" s="184"/>
    </row>
    <row r="2263" spans="1:13" s="146" customFormat="1">
      <c r="A2263" s="132"/>
      <c r="B2263" s="132"/>
      <c r="C2263" s="132"/>
      <c r="E2263" s="139"/>
      <c r="F2263" s="134"/>
      <c r="G2263" s="135"/>
      <c r="H2263" s="182"/>
      <c r="I2263" s="182"/>
      <c r="J2263" s="182"/>
      <c r="K2263" s="184"/>
      <c r="L2263" s="184"/>
      <c r="M2263" s="184"/>
    </row>
    <row r="2264" spans="1:13" s="146" customFormat="1">
      <c r="A2264" s="132"/>
      <c r="B2264" s="132"/>
      <c r="C2264" s="132"/>
      <c r="E2264" s="139"/>
      <c r="F2264" s="134"/>
      <c r="G2264" s="135"/>
      <c r="H2264" s="182"/>
      <c r="I2264" s="182"/>
      <c r="J2264" s="182"/>
      <c r="K2264" s="184"/>
      <c r="L2264" s="184"/>
      <c r="M2264" s="184"/>
    </row>
    <row r="2265" spans="1:13" s="146" customFormat="1">
      <c r="A2265" s="132"/>
      <c r="B2265" s="132"/>
      <c r="C2265" s="132"/>
      <c r="E2265" s="139"/>
      <c r="F2265" s="134"/>
      <c r="G2265" s="135"/>
      <c r="H2265" s="182"/>
      <c r="I2265" s="182"/>
      <c r="J2265" s="182"/>
      <c r="K2265" s="184"/>
      <c r="L2265" s="184"/>
      <c r="M2265" s="184"/>
    </row>
    <row r="2266" spans="1:13" s="146" customFormat="1">
      <c r="A2266" s="132"/>
      <c r="B2266" s="132"/>
      <c r="C2266" s="132"/>
      <c r="E2266" s="139"/>
      <c r="F2266" s="134"/>
      <c r="G2266" s="135"/>
      <c r="H2266" s="182"/>
      <c r="I2266" s="182"/>
      <c r="J2266" s="182"/>
      <c r="K2266" s="184"/>
      <c r="L2266" s="184"/>
      <c r="M2266" s="184"/>
    </row>
    <row r="2267" spans="1:13" s="146" customFormat="1">
      <c r="A2267" s="132"/>
      <c r="B2267" s="132"/>
      <c r="C2267" s="132"/>
      <c r="E2267" s="139"/>
      <c r="F2267" s="134"/>
      <c r="G2267" s="135"/>
      <c r="H2267" s="182"/>
      <c r="I2267" s="182"/>
      <c r="J2267" s="182"/>
      <c r="K2267" s="184"/>
      <c r="L2267" s="184"/>
      <c r="M2267" s="184"/>
    </row>
    <row r="2268" spans="1:13" s="146" customFormat="1">
      <c r="A2268" s="132"/>
      <c r="B2268" s="132"/>
      <c r="C2268" s="132"/>
      <c r="E2268" s="139"/>
      <c r="F2268" s="134"/>
      <c r="G2268" s="135"/>
      <c r="H2268" s="182"/>
      <c r="I2268" s="182"/>
      <c r="J2268" s="182"/>
      <c r="K2268" s="184"/>
      <c r="L2268" s="184"/>
      <c r="M2268" s="184"/>
    </row>
    <row r="2269" spans="1:13" s="146" customFormat="1">
      <c r="A2269" s="132"/>
      <c r="B2269" s="132"/>
      <c r="C2269" s="132"/>
      <c r="E2269" s="139"/>
      <c r="F2269" s="134"/>
      <c r="G2269" s="135"/>
      <c r="H2269" s="182"/>
      <c r="I2269" s="182"/>
      <c r="J2269" s="182"/>
      <c r="K2269" s="184"/>
      <c r="L2269" s="184"/>
      <c r="M2269" s="184"/>
    </row>
    <row r="2270" spans="1:13" s="146" customFormat="1">
      <c r="A2270" s="132"/>
      <c r="B2270" s="132"/>
      <c r="C2270" s="132"/>
      <c r="E2270" s="139"/>
      <c r="F2270" s="134"/>
      <c r="G2270" s="135"/>
      <c r="H2270" s="182"/>
      <c r="I2270" s="182"/>
      <c r="J2270" s="182"/>
      <c r="K2270" s="184"/>
      <c r="L2270" s="184"/>
      <c r="M2270" s="184"/>
    </row>
    <row r="2271" spans="1:13" s="146" customFormat="1">
      <c r="A2271" s="132"/>
      <c r="B2271" s="132"/>
      <c r="C2271" s="132"/>
      <c r="E2271" s="139"/>
      <c r="F2271" s="134"/>
      <c r="G2271" s="135"/>
      <c r="H2271" s="182"/>
      <c r="I2271" s="182"/>
      <c r="J2271" s="182"/>
      <c r="K2271" s="184"/>
      <c r="L2271" s="184"/>
      <c r="M2271" s="184"/>
    </row>
    <row r="2272" spans="1:13" s="146" customFormat="1">
      <c r="A2272" s="132"/>
      <c r="B2272" s="132"/>
      <c r="C2272" s="132"/>
      <c r="E2272" s="139"/>
      <c r="F2272" s="134"/>
      <c r="G2272" s="135"/>
      <c r="H2272" s="182"/>
      <c r="I2272" s="182"/>
      <c r="J2272" s="182"/>
      <c r="K2272" s="184"/>
      <c r="L2272" s="184"/>
      <c r="M2272" s="184"/>
    </row>
    <row r="2273" spans="1:13" s="146" customFormat="1">
      <c r="A2273" s="132"/>
      <c r="B2273" s="132"/>
      <c r="C2273" s="132"/>
      <c r="E2273" s="139"/>
      <c r="F2273" s="134"/>
      <c r="G2273" s="135"/>
      <c r="H2273" s="182"/>
      <c r="I2273" s="182"/>
      <c r="J2273" s="182"/>
      <c r="K2273" s="184"/>
      <c r="L2273" s="184"/>
      <c r="M2273" s="184"/>
    </row>
    <row r="2274" spans="1:13" s="146" customFormat="1">
      <c r="A2274" s="132"/>
      <c r="B2274" s="132"/>
      <c r="C2274" s="132"/>
      <c r="E2274" s="139"/>
      <c r="F2274" s="134"/>
      <c r="G2274" s="135"/>
      <c r="H2274" s="182"/>
      <c r="I2274" s="182"/>
      <c r="J2274" s="182"/>
      <c r="K2274" s="184"/>
      <c r="L2274" s="184"/>
      <c r="M2274" s="184"/>
    </row>
    <row r="2275" spans="1:13" s="146" customFormat="1">
      <c r="A2275" s="132"/>
      <c r="B2275" s="132"/>
      <c r="C2275" s="132"/>
      <c r="E2275" s="139"/>
      <c r="F2275" s="134"/>
      <c r="G2275" s="135"/>
      <c r="H2275" s="182"/>
      <c r="I2275" s="182"/>
      <c r="J2275" s="182"/>
      <c r="K2275" s="184"/>
      <c r="L2275" s="184"/>
      <c r="M2275" s="184"/>
    </row>
    <row r="2276" spans="1:13" s="146" customFormat="1">
      <c r="A2276" s="132"/>
      <c r="B2276" s="132"/>
      <c r="C2276" s="132"/>
      <c r="E2276" s="139"/>
      <c r="F2276" s="134"/>
      <c r="G2276" s="135"/>
      <c r="H2276" s="182"/>
      <c r="I2276" s="182"/>
      <c r="J2276" s="182"/>
      <c r="K2276" s="184"/>
      <c r="L2276" s="184"/>
      <c r="M2276" s="184"/>
    </row>
    <row r="2277" spans="1:13" s="146" customFormat="1">
      <c r="A2277" s="132"/>
      <c r="B2277" s="132"/>
      <c r="C2277" s="132"/>
      <c r="E2277" s="139"/>
      <c r="F2277" s="134"/>
      <c r="G2277" s="135"/>
      <c r="H2277" s="182"/>
      <c r="I2277" s="182"/>
      <c r="J2277" s="182"/>
      <c r="K2277" s="184"/>
      <c r="L2277" s="184"/>
      <c r="M2277" s="184"/>
    </row>
    <row r="2278" spans="1:13" s="146" customFormat="1">
      <c r="A2278" s="132"/>
      <c r="B2278" s="132"/>
      <c r="C2278" s="132"/>
      <c r="E2278" s="139"/>
      <c r="F2278" s="134"/>
      <c r="G2278" s="135"/>
      <c r="H2278" s="182"/>
      <c r="I2278" s="182"/>
      <c r="J2278" s="182"/>
      <c r="K2278" s="184"/>
      <c r="L2278" s="184"/>
      <c r="M2278" s="184"/>
    </row>
    <row r="2279" spans="1:13" s="146" customFormat="1">
      <c r="A2279" s="132"/>
      <c r="B2279" s="132"/>
      <c r="C2279" s="132"/>
      <c r="E2279" s="139"/>
      <c r="F2279" s="134"/>
      <c r="G2279" s="135"/>
      <c r="H2279" s="182"/>
      <c r="I2279" s="182"/>
      <c r="J2279" s="182"/>
      <c r="K2279" s="184"/>
      <c r="L2279" s="184"/>
      <c r="M2279" s="184"/>
    </row>
    <row r="2280" spans="1:13" s="146" customFormat="1">
      <c r="A2280" s="132"/>
      <c r="B2280" s="132"/>
      <c r="C2280" s="132"/>
      <c r="E2280" s="139"/>
      <c r="F2280" s="134"/>
      <c r="G2280" s="135"/>
      <c r="H2280" s="182"/>
      <c r="I2280" s="182"/>
      <c r="J2280" s="182"/>
      <c r="K2280" s="184"/>
      <c r="L2280" s="184"/>
      <c r="M2280" s="184"/>
    </row>
    <row r="2281" spans="1:13" s="146" customFormat="1">
      <c r="A2281" s="132"/>
      <c r="B2281" s="132"/>
      <c r="C2281" s="132"/>
      <c r="E2281" s="139"/>
      <c r="F2281" s="134"/>
      <c r="G2281" s="135"/>
      <c r="H2281" s="182"/>
      <c r="I2281" s="182"/>
      <c r="J2281" s="182"/>
      <c r="K2281" s="184"/>
      <c r="L2281" s="184"/>
      <c r="M2281" s="184"/>
    </row>
    <row r="2282" spans="1:13" s="146" customFormat="1">
      <c r="A2282" s="132"/>
      <c r="B2282" s="132"/>
      <c r="C2282" s="132"/>
      <c r="E2282" s="139"/>
      <c r="F2282" s="134"/>
      <c r="G2282" s="135"/>
      <c r="H2282" s="182"/>
      <c r="I2282" s="182"/>
      <c r="J2282" s="182"/>
      <c r="K2282" s="184"/>
      <c r="L2282" s="184"/>
      <c r="M2282" s="184"/>
    </row>
    <row r="2283" spans="1:13" s="146" customFormat="1">
      <c r="A2283" s="132"/>
      <c r="B2283" s="132"/>
      <c r="C2283" s="132"/>
      <c r="E2283" s="139"/>
      <c r="F2283" s="134"/>
      <c r="G2283" s="135"/>
      <c r="H2283" s="182"/>
      <c r="I2283" s="182"/>
      <c r="J2283" s="182"/>
      <c r="K2283" s="184"/>
      <c r="L2283" s="184"/>
      <c r="M2283" s="184"/>
    </row>
    <row r="2284" spans="1:13" s="146" customFormat="1">
      <c r="A2284" s="132"/>
      <c r="B2284" s="132"/>
      <c r="C2284" s="132"/>
      <c r="E2284" s="139"/>
      <c r="F2284" s="134"/>
      <c r="G2284" s="135"/>
      <c r="H2284" s="182"/>
      <c r="I2284" s="182"/>
      <c r="J2284" s="182"/>
      <c r="K2284" s="184"/>
      <c r="L2284" s="184"/>
      <c r="M2284" s="184"/>
    </row>
    <row r="2285" spans="1:13" s="146" customFormat="1">
      <c r="A2285" s="132"/>
      <c r="B2285" s="132"/>
      <c r="C2285" s="132"/>
      <c r="E2285" s="139"/>
      <c r="F2285" s="134"/>
      <c r="G2285" s="135"/>
      <c r="H2285" s="182"/>
      <c r="I2285" s="182"/>
      <c r="J2285" s="182"/>
      <c r="K2285" s="184"/>
      <c r="L2285" s="184"/>
      <c r="M2285" s="184"/>
    </row>
    <row r="2286" spans="1:13" s="146" customFormat="1">
      <c r="A2286" s="132"/>
      <c r="B2286" s="132"/>
      <c r="C2286" s="132"/>
      <c r="E2286" s="139"/>
      <c r="F2286" s="134"/>
      <c r="G2286" s="135"/>
      <c r="H2286" s="182"/>
      <c r="I2286" s="182"/>
      <c r="J2286" s="182"/>
      <c r="K2286" s="184"/>
      <c r="L2286" s="184"/>
      <c r="M2286" s="184"/>
    </row>
    <row r="2287" spans="1:13" s="146" customFormat="1">
      <c r="A2287" s="132"/>
      <c r="B2287" s="132"/>
      <c r="C2287" s="132"/>
      <c r="E2287" s="139"/>
      <c r="F2287" s="134"/>
      <c r="G2287" s="135"/>
      <c r="H2287" s="182"/>
      <c r="I2287" s="182"/>
      <c r="J2287" s="182"/>
      <c r="K2287" s="184"/>
      <c r="L2287" s="184"/>
      <c r="M2287" s="184"/>
    </row>
    <row r="2288" spans="1:13" s="146" customFormat="1">
      <c r="A2288" s="132"/>
      <c r="B2288" s="132"/>
      <c r="C2288" s="132"/>
      <c r="E2288" s="139"/>
      <c r="F2288" s="134"/>
      <c r="G2288" s="135"/>
      <c r="H2288" s="182"/>
      <c r="I2288" s="182"/>
      <c r="J2288" s="182"/>
      <c r="K2288" s="184"/>
      <c r="L2288" s="184"/>
      <c r="M2288" s="184"/>
    </row>
    <row r="2289" spans="1:13" s="146" customFormat="1">
      <c r="A2289" s="132"/>
      <c r="B2289" s="132"/>
      <c r="C2289" s="132"/>
      <c r="E2289" s="139"/>
      <c r="F2289" s="134"/>
      <c r="G2289" s="135"/>
      <c r="H2289" s="182"/>
      <c r="I2289" s="182"/>
      <c r="J2289" s="182"/>
      <c r="K2289" s="184"/>
      <c r="L2289" s="184"/>
      <c r="M2289" s="184"/>
    </row>
    <row r="2290" spans="1:13" s="146" customFormat="1">
      <c r="A2290" s="132"/>
      <c r="B2290" s="132"/>
      <c r="C2290" s="132"/>
      <c r="E2290" s="139"/>
      <c r="F2290" s="134"/>
      <c r="G2290" s="135"/>
      <c r="H2290" s="182"/>
      <c r="I2290" s="182"/>
      <c r="J2290" s="182"/>
      <c r="K2290" s="184"/>
      <c r="L2290" s="184"/>
      <c r="M2290" s="184"/>
    </row>
    <row r="2291" spans="1:13" s="146" customFormat="1">
      <c r="A2291" s="132"/>
      <c r="B2291" s="132"/>
      <c r="C2291" s="132"/>
      <c r="E2291" s="139"/>
      <c r="F2291" s="134"/>
      <c r="G2291" s="135"/>
      <c r="H2291" s="182"/>
      <c r="I2291" s="182"/>
      <c r="J2291" s="182"/>
      <c r="K2291" s="184"/>
      <c r="L2291" s="184"/>
      <c r="M2291" s="184"/>
    </row>
    <row r="2292" spans="1:13" s="146" customFormat="1">
      <c r="A2292" s="132"/>
      <c r="B2292" s="132"/>
      <c r="C2292" s="132"/>
      <c r="E2292" s="139"/>
      <c r="F2292" s="134"/>
      <c r="G2292" s="135"/>
      <c r="H2292" s="182"/>
      <c r="I2292" s="182"/>
      <c r="J2292" s="182"/>
      <c r="K2292" s="184"/>
      <c r="L2292" s="184"/>
      <c r="M2292" s="184"/>
    </row>
    <row r="2293" spans="1:13" s="146" customFormat="1">
      <c r="A2293" s="132"/>
      <c r="B2293" s="132"/>
      <c r="C2293" s="132"/>
      <c r="E2293" s="139"/>
      <c r="F2293" s="134"/>
      <c r="G2293" s="135"/>
      <c r="H2293" s="182"/>
      <c r="I2293" s="182"/>
      <c r="J2293" s="182"/>
      <c r="K2293" s="184"/>
      <c r="L2293" s="184"/>
      <c r="M2293" s="184"/>
    </row>
    <row r="2294" spans="1:13" s="146" customFormat="1">
      <c r="A2294" s="132"/>
      <c r="B2294" s="132"/>
      <c r="C2294" s="132"/>
      <c r="E2294" s="139"/>
      <c r="F2294" s="134"/>
      <c r="G2294" s="135"/>
      <c r="H2294" s="182"/>
      <c r="I2294" s="182"/>
      <c r="J2294" s="182"/>
      <c r="K2294" s="184"/>
      <c r="L2294" s="184"/>
      <c r="M2294" s="184"/>
    </row>
    <row r="2295" spans="1:13" s="146" customFormat="1">
      <c r="A2295" s="132"/>
      <c r="B2295" s="132"/>
      <c r="C2295" s="132"/>
      <c r="E2295" s="139"/>
      <c r="F2295" s="134"/>
      <c r="G2295" s="135"/>
      <c r="H2295" s="182"/>
      <c r="I2295" s="182"/>
      <c r="J2295" s="182"/>
      <c r="K2295" s="184"/>
      <c r="L2295" s="184"/>
      <c r="M2295" s="184"/>
    </row>
    <row r="2296" spans="1:13" s="146" customFormat="1">
      <c r="A2296" s="132"/>
      <c r="B2296" s="132"/>
      <c r="C2296" s="132"/>
      <c r="E2296" s="139"/>
      <c r="F2296" s="134"/>
      <c r="G2296" s="135"/>
      <c r="H2296" s="182"/>
      <c r="I2296" s="182"/>
      <c r="J2296" s="182"/>
      <c r="K2296" s="184"/>
      <c r="L2296" s="184"/>
      <c r="M2296" s="184"/>
    </row>
    <row r="2297" spans="1:13" s="146" customFormat="1">
      <c r="A2297" s="132"/>
      <c r="B2297" s="132"/>
      <c r="C2297" s="132"/>
      <c r="E2297" s="139"/>
      <c r="F2297" s="134"/>
      <c r="G2297" s="135"/>
      <c r="H2297" s="182"/>
      <c r="I2297" s="182"/>
      <c r="J2297" s="182"/>
      <c r="K2297" s="184"/>
      <c r="L2297" s="184"/>
      <c r="M2297" s="184"/>
    </row>
    <row r="2298" spans="1:13" s="146" customFormat="1">
      <c r="A2298" s="132"/>
      <c r="B2298" s="132"/>
      <c r="C2298" s="132"/>
      <c r="E2298" s="139"/>
      <c r="F2298" s="134"/>
      <c r="G2298" s="135"/>
      <c r="H2298" s="182"/>
      <c r="I2298" s="182"/>
      <c r="J2298" s="182"/>
      <c r="K2298" s="184"/>
      <c r="L2298" s="184"/>
      <c r="M2298" s="184"/>
    </row>
    <row r="2299" spans="1:13" s="146" customFormat="1">
      <c r="A2299" s="132"/>
      <c r="B2299" s="132"/>
      <c r="C2299" s="132"/>
      <c r="E2299" s="139"/>
      <c r="F2299" s="134"/>
      <c r="G2299" s="135"/>
      <c r="H2299" s="182"/>
      <c r="I2299" s="182"/>
      <c r="J2299" s="182"/>
      <c r="K2299" s="184"/>
      <c r="L2299" s="184"/>
      <c r="M2299" s="184"/>
    </row>
    <row r="2300" spans="1:13" s="146" customFormat="1">
      <c r="A2300" s="132"/>
      <c r="B2300" s="132"/>
      <c r="C2300" s="132"/>
      <c r="E2300" s="139"/>
      <c r="F2300" s="134"/>
      <c r="G2300" s="135"/>
      <c r="H2300" s="182"/>
      <c r="I2300" s="182"/>
      <c r="J2300" s="182"/>
      <c r="K2300" s="184"/>
      <c r="L2300" s="184"/>
      <c r="M2300" s="184"/>
    </row>
    <row r="2301" spans="1:13" s="146" customFormat="1">
      <c r="A2301" s="132"/>
      <c r="B2301" s="132"/>
      <c r="C2301" s="132"/>
      <c r="E2301" s="139"/>
      <c r="F2301" s="134"/>
      <c r="G2301" s="135"/>
      <c r="H2301" s="182"/>
      <c r="I2301" s="182"/>
      <c r="J2301" s="182"/>
      <c r="K2301" s="184"/>
      <c r="L2301" s="184"/>
      <c r="M2301" s="184"/>
    </row>
    <row r="2302" spans="1:13" s="146" customFormat="1">
      <c r="A2302" s="132"/>
      <c r="B2302" s="132"/>
      <c r="C2302" s="132"/>
      <c r="E2302" s="139"/>
      <c r="F2302" s="134"/>
      <c r="G2302" s="135"/>
      <c r="H2302" s="182"/>
      <c r="I2302" s="182"/>
      <c r="J2302" s="182"/>
      <c r="K2302" s="184"/>
      <c r="L2302" s="184"/>
      <c r="M2302" s="184"/>
    </row>
    <row r="2303" spans="1:13" s="146" customFormat="1">
      <c r="A2303" s="132"/>
      <c r="B2303" s="132"/>
      <c r="C2303" s="132"/>
      <c r="E2303" s="139"/>
      <c r="F2303" s="134"/>
      <c r="G2303" s="135"/>
      <c r="H2303" s="182"/>
      <c r="I2303" s="182"/>
      <c r="J2303" s="182"/>
      <c r="K2303" s="184"/>
      <c r="L2303" s="184"/>
      <c r="M2303" s="184"/>
    </row>
    <row r="2304" spans="1:13" s="146" customFormat="1">
      <c r="A2304" s="132"/>
      <c r="B2304" s="132"/>
      <c r="C2304" s="132"/>
      <c r="E2304" s="139"/>
      <c r="F2304" s="134"/>
      <c r="G2304" s="135"/>
      <c r="H2304" s="182"/>
      <c r="I2304" s="182"/>
      <c r="J2304" s="182"/>
      <c r="K2304" s="184"/>
      <c r="L2304" s="184"/>
      <c r="M2304" s="184"/>
    </row>
    <row r="2305" spans="1:13" s="146" customFormat="1">
      <c r="A2305" s="132"/>
      <c r="B2305" s="132"/>
      <c r="C2305" s="132"/>
      <c r="E2305" s="139"/>
      <c r="F2305" s="134"/>
      <c r="G2305" s="135"/>
      <c r="H2305" s="182"/>
      <c r="I2305" s="182"/>
      <c r="J2305" s="182"/>
      <c r="K2305" s="184"/>
      <c r="L2305" s="184"/>
      <c r="M2305" s="184"/>
    </row>
    <row r="2306" spans="1:13" s="146" customFormat="1">
      <c r="A2306" s="132"/>
      <c r="B2306" s="132"/>
      <c r="C2306" s="132"/>
      <c r="E2306" s="139"/>
      <c r="F2306" s="134"/>
      <c r="G2306" s="135"/>
      <c r="H2306" s="182"/>
      <c r="I2306" s="182"/>
      <c r="J2306" s="182"/>
      <c r="K2306" s="184"/>
      <c r="L2306" s="184"/>
      <c r="M2306" s="184"/>
    </row>
    <row r="2307" spans="1:13" s="146" customFormat="1">
      <c r="A2307" s="132"/>
      <c r="B2307" s="132"/>
      <c r="C2307" s="132"/>
      <c r="E2307" s="139"/>
      <c r="F2307" s="134"/>
      <c r="G2307" s="135"/>
      <c r="H2307" s="182"/>
      <c r="I2307" s="182"/>
      <c r="J2307" s="182"/>
      <c r="K2307" s="184"/>
      <c r="L2307" s="184"/>
      <c r="M2307" s="184"/>
    </row>
    <row r="2308" spans="1:13" s="146" customFormat="1">
      <c r="A2308" s="132"/>
      <c r="B2308" s="132"/>
      <c r="C2308" s="132"/>
      <c r="E2308" s="139"/>
      <c r="F2308" s="134"/>
      <c r="G2308" s="135"/>
      <c r="H2308" s="182"/>
      <c r="I2308" s="182"/>
      <c r="J2308" s="182"/>
      <c r="K2308" s="184"/>
      <c r="L2308" s="184"/>
      <c r="M2308" s="184"/>
    </row>
    <row r="2309" spans="1:13" s="146" customFormat="1">
      <c r="A2309" s="132"/>
      <c r="B2309" s="132"/>
      <c r="C2309" s="132"/>
      <c r="E2309" s="139"/>
      <c r="F2309" s="134"/>
      <c r="G2309" s="135"/>
      <c r="H2309" s="182"/>
      <c r="I2309" s="182"/>
      <c r="J2309" s="182"/>
      <c r="K2309" s="184"/>
      <c r="L2309" s="184"/>
      <c r="M2309" s="184"/>
    </row>
    <row r="2310" spans="1:13" s="146" customFormat="1">
      <c r="A2310" s="132"/>
      <c r="B2310" s="132"/>
      <c r="C2310" s="132"/>
      <c r="E2310" s="139"/>
      <c r="F2310" s="134"/>
      <c r="G2310" s="135"/>
      <c r="H2310" s="182"/>
      <c r="I2310" s="182"/>
      <c r="J2310" s="182"/>
      <c r="K2310" s="184"/>
      <c r="L2310" s="184"/>
      <c r="M2310" s="184"/>
    </row>
    <row r="2311" spans="1:13" s="146" customFormat="1">
      <c r="A2311" s="132"/>
      <c r="B2311" s="132"/>
      <c r="C2311" s="132"/>
      <c r="E2311" s="139"/>
      <c r="F2311" s="134"/>
      <c r="G2311" s="135"/>
      <c r="H2311" s="182"/>
      <c r="I2311" s="182"/>
      <c r="J2311" s="182"/>
      <c r="K2311" s="184"/>
      <c r="L2311" s="184"/>
      <c r="M2311" s="184"/>
    </row>
    <row r="2312" spans="1:13" s="146" customFormat="1">
      <c r="A2312" s="132"/>
      <c r="B2312" s="132"/>
      <c r="C2312" s="132"/>
      <c r="E2312" s="139"/>
      <c r="F2312" s="134"/>
      <c r="G2312" s="135"/>
      <c r="H2312" s="182"/>
      <c r="I2312" s="182"/>
      <c r="J2312" s="182"/>
      <c r="K2312" s="184"/>
      <c r="L2312" s="184"/>
      <c r="M2312" s="184"/>
    </row>
    <row r="2313" spans="1:13" s="146" customFormat="1">
      <c r="A2313" s="132"/>
      <c r="B2313" s="132"/>
      <c r="C2313" s="132"/>
      <c r="E2313" s="139"/>
      <c r="F2313" s="134"/>
      <c r="G2313" s="135"/>
      <c r="H2313" s="182"/>
      <c r="I2313" s="182"/>
      <c r="J2313" s="182"/>
      <c r="K2313" s="184"/>
      <c r="L2313" s="184"/>
      <c r="M2313" s="184"/>
    </row>
    <row r="2314" spans="1:13" s="146" customFormat="1">
      <c r="A2314" s="132"/>
      <c r="B2314" s="132"/>
      <c r="C2314" s="132"/>
      <c r="E2314" s="139"/>
      <c r="F2314" s="134"/>
      <c r="G2314" s="135"/>
      <c r="H2314" s="182"/>
      <c r="I2314" s="182"/>
      <c r="J2314" s="182"/>
      <c r="K2314" s="184"/>
      <c r="L2314" s="184"/>
      <c r="M2314" s="184"/>
    </row>
    <row r="2315" spans="1:13" s="146" customFormat="1">
      <c r="A2315" s="132"/>
      <c r="B2315" s="132"/>
      <c r="C2315" s="132"/>
      <c r="E2315" s="139"/>
      <c r="F2315" s="134"/>
      <c r="G2315" s="135"/>
      <c r="H2315" s="182"/>
      <c r="I2315" s="182"/>
      <c r="J2315" s="182"/>
      <c r="K2315" s="184"/>
      <c r="L2315" s="184"/>
      <c r="M2315" s="184"/>
    </row>
    <row r="2316" spans="1:13" s="146" customFormat="1">
      <c r="A2316" s="132"/>
      <c r="B2316" s="132"/>
      <c r="C2316" s="132"/>
      <c r="E2316" s="139"/>
      <c r="F2316" s="134"/>
      <c r="G2316" s="135"/>
      <c r="H2316" s="182"/>
      <c r="I2316" s="182"/>
      <c r="J2316" s="182"/>
      <c r="K2316" s="184"/>
      <c r="L2316" s="184"/>
      <c r="M2316" s="184"/>
    </row>
    <row r="2317" spans="1:13" s="146" customFormat="1">
      <c r="A2317" s="132"/>
      <c r="B2317" s="132"/>
      <c r="C2317" s="132"/>
      <c r="E2317" s="139"/>
      <c r="F2317" s="134"/>
      <c r="G2317" s="135"/>
      <c r="H2317" s="182"/>
      <c r="I2317" s="182"/>
      <c r="J2317" s="182"/>
      <c r="K2317" s="184"/>
      <c r="L2317" s="184"/>
      <c r="M2317" s="184"/>
    </row>
    <row r="2318" spans="1:13" s="146" customFormat="1">
      <c r="A2318" s="132"/>
      <c r="B2318" s="132"/>
      <c r="C2318" s="132"/>
      <c r="E2318" s="139"/>
      <c r="F2318" s="134"/>
      <c r="G2318" s="135"/>
      <c r="H2318" s="182"/>
      <c r="I2318" s="182"/>
      <c r="J2318" s="182"/>
      <c r="K2318" s="184"/>
      <c r="L2318" s="184"/>
      <c r="M2318" s="184"/>
    </row>
    <row r="2319" spans="1:13" s="146" customFormat="1">
      <c r="A2319" s="132"/>
      <c r="B2319" s="132"/>
      <c r="C2319" s="132"/>
      <c r="E2319" s="139"/>
      <c r="F2319" s="134"/>
      <c r="G2319" s="135"/>
      <c r="H2319" s="182"/>
      <c r="I2319" s="182"/>
      <c r="J2319" s="182"/>
      <c r="K2319" s="184"/>
      <c r="L2319" s="184"/>
      <c r="M2319" s="184"/>
    </row>
    <row r="2320" spans="1:13" s="146" customFormat="1">
      <c r="A2320" s="132"/>
      <c r="B2320" s="132"/>
      <c r="C2320" s="132"/>
      <c r="E2320" s="139"/>
      <c r="F2320" s="134"/>
      <c r="G2320" s="135"/>
      <c r="H2320" s="182"/>
      <c r="I2320" s="182"/>
      <c r="J2320" s="182"/>
      <c r="K2320" s="184"/>
      <c r="L2320" s="184"/>
      <c r="M2320" s="184"/>
    </row>
    <row r="2321" spans="1:13" s="146" customFormat="1">
      <c r="A2321" s="132"/>
      <c r="B2321" s="132"/>
      <c r="C2321" s="132"/>
      <c r="E2321" s="139"/>
      <c r="F2321" s="134"/>
      <c r="G2321" s="135"/>
      <c r="H2321" s="182"/>
      <c r="I2321" s="182"/>
      <c r="J2321" s="182"/>
      <c r="K2321" s="184"/>
      <c r="L2321" s="184"/>
      <c r="M2321" s="184"/>
    </row>
    <row r="2322" spans="1:13" s="146" customFormat="1">
      <c r="A2322" s="132"/>
      <c r="B2322" s="132"/>
      <c r="C2322" s="132"/>
      <c r="E2322" s="139"/>
      <c r="F2322" s="134"/>
      <c r="G2322" s="135"/>
      <c r="H2322" s="182"/>
      <c r="I2322" s="182"/>
      <c r="J2322" s="182"/>
      <c r="K2322" s="184"/>
      <c r="L2322" s="184"/>
      <c r="M2322" s="184"/>
    </row>
    <row r="2323" spans="1:13" s="146" customFormat="1">
      <c r="A2323" s="132"/>
      <c r="B2323" s="132"/>
      <c r="C2323" s="132"/>
      <c r="E2323" s="139"/>
      <c r="F2323" s="134"/>
      <c r="G2323" s="135"/>
      <c r="H2323" s="182"/>
      <c r="I2323" s="182"/>
      <c r="J2323" s="182"/>
      <c r="K2323" s="184"/>
      <c r="L2323" s="184"/>
      <c r="M2323" s="184"/>
    </row>
    <row r="2324" spans="1:13" s="146" customFormat="1">
      <c r="A2324" s="132"/>
      <c r="B2324" s="132"/>
      <c r="C2324" s="132"/>
      <c r="E2324" s="139"/>
      <c r="F2324" s="134"/>
      <c r="G2324" s="135"/>
      <c r="H2324" s="182"/>
      <c r="I2324" s="182"/>
      <c r="J2324" s="182"/>
      <c r="K2324" s="184"/>
      <c r="L2324" s="184"/>
      <c r="M2324" s="184"/>
    </row>
    <row r="2325" spans="1:13" s="146" customFormat="1">
      <c r="A2325" s="132"/>
      <c r="B2325" s="132"/>
      <c r="C2325" s="132"/>
      <c r="E2325" s="139"/>
      <c r="F2325" s="134"/>
      <c r="G2325" s="135"/>
      <c r="H2325" s="182"/>
      <c r="I2325" s="182"/>
      <c r="J2325" s="182"/>
      <c r="K2325" s="184"/>
      <c r="L2325" s="184"/>
      <c r="M2325" s="184"/>
    </row>
    <row r="2326" spans="1:13" s="146" customFormat="1">
      <c r="A2326" s="132"/>
      <c r="B2326" s="132"/>
      <c r="C2326" s="132"/>
      <c r="E2326" s="139"/>
      <c r="F2326" s="134"/>
      <c r="G2326" s="135"/>
      <c r="H2326" s="182"/>
      <c r="I2326" s="182"/>
      <c r="J2326" s="182"/>
      <c r="K2326" s="184"/>
      <c r="L2326" s="184"/>
      <c r="M2326" s="184"/>
    </row>
    <row r="2327" spans="1:13" s="146" customFormat="1">
      <c r="A2327" s="132"/>
      <c r="B2327" s="132"/>
      <c r="C2327" s="132"/>
      <c r="E2327" s="139"/>
      <c r="F2327" s="134"/>
      <c r="G2327" s="135"/>
      <c r="H2327" s="182"/>
      <c r="I2327" s="182"/>
      <c r="J2327" s="182"/>
      <c r="K2327" s="184"/>
      <c r="L2327" s="184"/>
      <c r="M2327" s="184"/>
    </row>
    <row r="2328" spans="1:13" s="146" customFormat="1">
      <c r="A2328" s="132"/>
      <c r="B2328" s="132"/>
      <c r="C2328" s="132"/>
      <c r="E2328" s="139"/>
      <c r="F2328" s="134"/>
      <c r="G2328" s="135"/>
      <c r="H2328" s="182"/>
      <c r="I2328" s="182"/>
      <c r="J2328" s="182"/>
      <c r="K2328" s="184"/>
      <c r="L2328" s="184"/>
      <c r="M2328" s="184"/>
    </row>
    <row r="2329" spans="1:13" s="146" customFormat="1">
      <c r="A2329" s="132"/>
      <c r="B2329" s="132"/>
      <c r="C2329" s="132"/>
      <c r="E2329" s="139"/>
      <c r="F2329" s="134"/>
      <c r="G2329" s="135"/>
      <c r="H2329" s="182"/>
      <c r="I2329" s="182"/>
      <c r="J2329" s="182"/>
      <c r="K2329" s="184"/>
      <c r="L2329" s="184"/>
      <c r="M2329" s="184"/>
    </row>
    <row r="2330" spans="1:13" s="146" customFormat="1">
      <c r="A2330" s="132"/>
      <c r="B2330" s="132"/>
      <c r="C2330" s="132"/>
      <c r="E2330" s="139"/>
      <c r="F2330" s="134"/>
      <c r="G2330" s="135"/>
      <c r="H2330" s="182"/>
      <c r="I2330" s="182"/>
      <c r="J2330" s="182"/>
      <c r="K2330" s="184"/>
      <c r="L2330" s="184"/>
      <c r="M2330" s="184"/>
    </row>
    <row r="2331" spans="1:13" s="146" customFormat="1">
      <c r="A2331" s="132"/>
      <c r="B2331" s="132"/>
      <c r="C2331" s="132"/>
      <c r="E2331" s="139"/>
      <c r="F2331" s="134"/>
      <c r="G2331" s="135"/>
      <c r="H2331" s="182"/>
      <c r="I2331" s="182"/>
      <c r="J2331" s="182"/>
      <c r="K2331" s="184"/>
      <c r="L2331" s="184"/>
      <c r="M2331" s="184"/>
    </row>
    <row r="2332" spans="1:13" s="146" customFormat="1">
      <c r="A2332" s="132"/>
      <c r="B2332" s="132"/>
      <c r="C2332" s="132"/>
      <c r="E2332" s="139"/>
      <c r="F2332" s="134"/>
      <c r="G2332" s="135"/>
      <c r="H2332" s="182"/>
      <c r="I2332" s="182"/>
      <c r="J2332" s="182"/>
      <c r="K2332" s="184"/>
      <c r="L2332" s="184"/>
      <c r="M2332" s="184"/>
    </row>
    <row r="2333" spans="1:13" s="146" customFormat="1">
      <c r="A2333" s="132"/>
      <c r="B2333" s="132"/>
      <c r="C2333" s="132"/>
      <c r="E2333" s="139"/>
      <c r="F2333" s="134"/>
      <c r="G2333" s="135"/>
      <c r="H2333" s="182"/>
      <c r="I2333" s="182"/>
      <c r="J2333" s="182"/>
      <c r="K2333" s="184"/>
      <c r="L2333" s="184"/>
      <c r="M2333" s="184"/>
    </row>
    <row r="2334" spans="1:13" s="146" customFormat="1">
      <c r="A2334" s="132"/>
      <c r="B2334" s="132"/>
      <c r="C2334" s="132"/>
      <c r="E2334" s="139"/>
      <c r="F2334" s="134"/>
      <c r="G2334" s="135"/>
      <c r="H2334" s="182"/>
      <c r="I2334" s="182"/>
      <c r="J2334" s="182"/>
      <c r="K2334" s="184"/>
      <c r="L2334" s="184"/>
      <c r="M2334" s="184"/>
    </row>
    <row r="2335" spans="1:13" s="146" customFormat="1">
      <c r="A2335" s="132"/>
      <c r="B2335" s="132"/>
      <c r="C2335" s="132"/>
      <c r="E2335" s="139"/>
      <c r="F2335" s="134"/>
      <c r="G2335" s="135"/>
      <c r="H2335" s="182"/>
      <c r="I2335" s="182"/>
      <c r="J2335" s="182"/>
      <c r="K2335" s="184"/>
      <c r="L2335" s="184"/>
      <c r="M2335" s="184"/>
    </row>
    <row r="2336" spans="1:13" s="146" customFormat="1">
      <c r="A2336" s="132"/>
      <c r="B2336" s="132"/>
      <c r="C2336" s="132"/>
      <c r="E2336" s="139"/>
      <c r="F2336" s="134"/>
      <c r="G2336" s="135"/>
      <c r="H2336" s="182"/>
      <c r="I2336" s="182"/>
      <c r="J2336" s="182"/>
      <c r="K2336" s="184"/>
      <c r="L2336" s="184"/>
      <c r="M2336" s="184"/>
    </row>
    <row r="2337" spans="1:13" s="146" customFormat="1">
      <c r="A2337" s="132"/>
      <c r="B2337" s="132"/>
      <c r="C2337" s="132"/>
      <c r="E2337" s="139"/>
      <c r="F2337" s="134"/>
      <c r="G2337" s="135"/>
      <c r="H2337" s="182"/>
      <c r="I2337" s="182"/>
      <c r="J2337" s="182"/>
      <c r="K2337" s="184"/>
      <c r="L2337" s="184"/>
      <c r="M2337" s="184"/>
    </row>
    <row r="2338" spans="1:13" s="146" customFormat="1">
      <c r="A2338" s="132"/>
      <c r="B2338" s="132"/>
      <c r="C2338" s="132"/>
      <c r="E2338" s="139"/>
      <c r="F2338" s="134"/>
      <c r="G2338" s="135"/>
      <c r="H2338" s="182"/>
      <c r="I2338" s="182"/>
      <c r="J2338" s="182"/>
      <c r="K2338" s="184"/>
      <c r="L2338" s="184"/>
      <c r="M2338" s="184"/>
    </row>
    <row r="2339" spans="1:13" s="146" customFormat="1">
      <c r="A2339" s="132"/>
      <c r="B2339" s="132"/>
      <c r="C2339" s="132"/>
      <c r="E2339" s="139"/>
      <c r="F2339" s="134"/>
      <c r="G2339" s="135"/>
      <c r="H2339" s="182"/>
      <c r="I2339" s="182"/>
      <c r="J2339" s="182"/>
      <c r="K2339" s="184"/>
      <c r="L2339" s="184"/>
      <c r="M2339" s="184"/>
    </row>
    <row r="2340" spans="1:13" s="146" customFormat="1">
      <c r="A2340" s="132"/>
      <c r="B2340" s="132"/>
      <c r="C2340" s="132"/>
      <c r="E2340" s="139"/>
      <c r="F2340" s="134"/>
      <c r="G2340" s="135"/>
      <c r="H2340" s="182"/>
      <c r="I2340" s="182"/>
      <c r="J2340" s="182"/>
      <c r="K2340" s="184"/>
      <c r="L2340" s="184"/>
      <c r="M2340" s="184"/>
    </row>
    <row r="2341" spans="1:13" s="146" customFormat="1">
      <c r="A2341" s="132"/>
      <c r="B2341" s="132"/>
      <c r="C2341" s="132"/>
      <c r="E2341" s="139"/>
      <c r="F2341" s="134"/>
      <c r="G2341" s="135"/>
      <c r="H2341" s="182"/>
      <c r="I2341" s="182"/>
      <c r="J2341" s="182"/>
      <c r="K2341" s="184"/>
      <c r="L2341" s="184"/>
      <c r="M2341" s="184"/>
    </row>
    <row r="2342" spans="1:13" s="146" customFormat="1">
      <c r="A2342" s="132"/>
      <c r="B2342" s="132"/>
      <c r="C2342" s="132"/>
      <c r="E2342" s="139"/>
      <c r="F2342" s="134"/>
      <c r="G2342" s="135"/>
      <c r="H2342" s="182"/>
      <c r="I2342" s="182"/>
      <c r="J2342" s="182"/>
      <c r="K2342" s="184"/>
      <c r="L2342" s="184"/>
      <c r="M2342" s="184"/>
    </row>
    <row r="2343" spans="1:13" s="146" customFormat="1">
      <c r="A2343" s="132"/>
      <c r="B2343" s="132"/>
      <c r="C2343" s="132"/>
      <c r="E2343" s="139"/>
      <c r="F2343" s="134"/>
      <c r="G2343" s="135"/>
      <c r="H2343" s="182"/>
      <c r="I2343" s="182"/>
      <c r="J2343" s="182"/>
      <c r="K2343" s="184"/>
      <c r="L2343" s="184"/>
      <c r="M2343" s="184"/>
    </row>
    <row r="2344" spans="1:13" s="146" customFormat="1">
      <c r="A2344" s="132"/>
      <c r="B2344" s="132"/>
      <c r="C2344" s="132"/>
      <c r="E2344" s="139"/>
      <c r="F2344" s="134"/>
      <c r="G2344" s="135"/>
      <c r="H2344" s="182"/>
      <c r="I2344" s="182"/>
      <c r="J2344" s="182"/>
      <c r="K2344" s="184"/>
      <c r="L2344" s="184"/>
      <c r="M2344" s="184"/>
    </row>
    <row r="2345" spans="1:13" s="146" customFormat="1">
      <c r="A2345" s="132"/>
      <c r="B2345" s="132"/>
      <c r="C2345" s="132"/>
      <c r="E2345" s="139"/>
      <c r="F2345" s="134"/>
      <c r="G2345" s="135"/>
      <c r="H2345" s="182"/>
      <c r="I2345" s="182"/>
      <c r="J2345" s="182"/>
      <c r="K2345" s="184"/>
      <c r="L2345" s="184"/>
      <c r="M2345" s="184"/>
    </row>
    <row r="2346" spans="1:13" s="146" customFormat="1">
      <c r="A2346" s="132"/>
      <c r="B2346" s="132"/>
      <c r="C2346" s="132"/>
      <c r="E2346" s="139"/>
      <c r="F2346" s="134"/>
      <c r="G2346" s="135"/>
      <c r="H2346" s="182"/>
      <c r="I2346" s="182"/>
      <c r="J2346" s="182"/>
      <c r="K2346" s="184"/>
      <c r="L2346" s="184"/>
      <c r="M2346" s="184"/>
    </row>
    <row r="2347" spans="1:13" s="146" customFormat="1">
      <c r="A2347" s="132"/>
      <c r="B2347" s="132"/>
      <c r="C2347" s="132"/>
      <c r="E2347" s="139"/>
      <c r="F2347" s="134"/>
      <c r="G2347" s="135"/>
      <c r="H2347" s="182"/>
      <c r="I2347" s="182"/>
      <c r="J2347" s="182"/>
      <c r="K2347" s="184"/>
      <c r="L2347" s="184"/>
      <c r="M2347" s="184"/>
    </row>
    <row r="2348" spans="1:13" s="146" customFormat="1">
      <c r="A2348" s="132"/>
      <c r="B2348" s="132"/>
      <c r="C2348" s="132"/>
      <c r="E2348" s="139"/>
      <c r="F2348" s="134"/>
      <c r="G2348" s="135"/>
      <c r="H2348" s="182"/>
      <c r="I2348" s="182"/>
      <c r="J2348" s="182"/>
      <c r="K2348" s="184"/>
      <c r="L2348" s="184"/>
      <c r="M2348" s="184"/>
    </row>
    <row r="2349" spans="1:13" s="146" customFormat="1">
      <c r="A2349" s="132"/>
      <c r="B2349" s="132"/>
      <c r="C2349" s="132"/>
      <c r="E2349" s="139"/>
      <c r="F2349" s="134"/>
      <c r="G2349" s="135"/>
      <c r="H2349" s="182"/>
      <c r="I2349" s="182"/>
      <c r="J2349" s="182"/>
      <c r="K2349" s="184"/>
      <c r="L2349" s="184"/>
      <c r="M2349" s="184"/>
    </row>
    <row r="2350" spans="1:13" s="146" customFormat="1">
      <c r="A2350" s="132"/>
      <c r="B2350" s="132"/>
      <c r="C2350" s="132"/>
      <c r="E2350" s="139"/>
      <c r="F2350" s="134"/>
      <c r="G2350" s="135"/>
      <c r="H2350" s="182"/>
      <c r="I2350" s="182"/>
      <c r="J2350" s="182"/>
      <c r="K2350" s="184"/>
      <c r="L2350" s="184"/>
      <c r="M2350" s="184"/>
    </row>
    <row r="2351" spans="1:13" s="146" customFormat="1">
      <c r="A2351" s="132"/>
      <c r="B2351" s="132"/>
      <c r="C2351" s="132"/>
      <c r="E2351" s="139"/>
      <c r="F2351" s="134"/>
      <c r="G2351" s="135"/>
      <c r="H2351" s="182"/>
      <c r="I2351" s="182"/>
      <c r="J2351" s="182"/>
      <c r="K2351" s="184"/>
      <c r="L2351" s="184"/>
      <c r="M2351" s="184"/>
    </row>
    <row r="2352" spans="1:13" s="146" customFormat="1">
      <c r="A2352" s="132"/>
      <c r="B2352" s="132"/>
      <c r="C2352" s="132"/>
      <c r="E2352" s="139"/>
      <c r="F2352" s="134"/>
      <c r="G2352" s="135"/>
      <c r="H2352" s="182"/>
      <c r="I2352" s="182"/>
      <c r="J2352" s="182"/>
      <c r="K2352" s="184"/>
      <c r="L2352" s="184"/>
      <c r="M2352" s="184"/>
    </row>
    <row r="2353" spans="1:13" s="146" customFormat="1">
      <c r="A2353" s="132"/>
      <c r="B2353" s="132"/>
      <c r="C2353" s="132"/>
      <c r="E2353" s="139"/>
      <c r="F2353" s="134"/>
      <c r="G2353" s="135"/>
      <c r="H2353" s="182"/>
      <c r="I2353" s="182"/>
      <c r="J2353" s="182"/>
      <c r="K2353" s="184"/>
      <c r="L2353" s="184"/>
      <c r="M2353" s="184"/>
    </row>
    <row r="2354" spans="1:13" s="146" customFormat="1">
      <c r="A2354" s="132"/>
      <c r="B2354" s="132"/>
      <c r="C2354" s="132"/>
      <c r="E2354" s="139"/>
      <c r="F2354" s="134"/>
      <c r="G2354" s="135"/>
      <c r="H2354" s="182"/>
      <c r="I2354" s="182"/>
      <c r="J2354" s="182"/>
      <c r="K2354" s="184"/>
      <c r="L2354" s="184"/>
      <c r="M2354" s="184"/>
    </row>
    <row r="2355" spans="1:13" s="146" customFormat="1">
      <c r="A2355" s="132"/>
      <c r="B2355" s="132"/>
      <c r="C2355" s="132"/>
      <c r="E2355" s="139"/>
      <c r="F2355" s="134"/>
      <c r="G2355" s="135"/>
      <c r="H2355" s="182"/>
      <c r="I2355" s="182"/>
      <c r="J2355" s="182"/>
      <c r="K2355" s="184"/>
      <c r="L2355" s="184"/>
      <c r="M2355" s="184"/>
    </row>
    <row r="2356" spans="1:13" s="146" customFormat="1">
      <c r="A2356" s="132"/>
      <c r="B2356" s="132"/>
      <c r="C2356" s="132"/>
      <c r="E2356" s="139"/>
      <c r="F2356" s="134"/>
      <c r="G2356" s="135"/>
      <c r="H2356" s="182"/>
      <c r="I2356" s="182"/>
      <c r="J2356" s="182"/>
      <c r="K2356" s="184"/>
      <c r="L2356" s="184"/>
      <c r="M2356" s="184"/>
    </row>
    <row r="2357" spans="1:13" s="146" customFormat="1">
      <c r="A2357" s="132"/>
      <c r="B2357" s="132"/>
      <c r="C2357" s="132"/>
      <c r="E2357" s="139"/>
      <c r="F2357" s="134"/>
      <c r="G2357" s="135"/>
      <c r="H2357" s="182"/>
      <c r="I2357" s="182"/>
      <c r="J2357" s="182"/>
      <c r="K2357" s="184"/>
      <c r="L2357" s="184"/>
      <c r="M2357" s="184"/>
    </row>
    <row r="2358" spans="1:13" s="146" customFormat="1">
      <c r="A2358" s="132"/>
      <c r="B2358" s="132"/>
      <c r="C2358" s="132"/>
      <c r="E2358" s="139"/>
      <c r="F2358" s="134"/>
      <c r="G2358" s="135"/>
      <c r="H2358" s="182"/>
      <c r="I2358" s="182"/>
      <c r="J2358" s="182"/>
      <c r="K2358" s="184"/>
      <c r="L2358" s="184"/>
      <c r="M2358" s="184"/>
    </row>
    <row r="2359" spans="1:13" s="146" customFormat="1">
      <c r="A2359" s="132"/>
      <c r="B2359" s="132"/>
      <c r="C2359" s="132"/>
      <c r="E2359" s="139"/>
      <c r="F2359" s="134"/>
      <c r="G2359" s="135"/>
      <c r="H2359" s="182"/>
      <c r="I2359" s="182"/>
      <c r="J2359" s="182"/>
      <c r="K2359" s="184"/>
      <c r="L2359" s="184"/>
      <c r="M2359" s="184"/>
    </row>
    <row r="2360" spans="1:13" s="146" customFormat="1">
      <c r="A2360" s="132"/>
      <c r="B2360" s="132"/>
      <c r="C2360" s="132"/>
      <c r="E2360" s="139"/>
      <c r="F2360" s="134"/>
      <c r="G2360" s="135"/>
      <c r="H2360" s="182"/>
      <c r="I2360" s="182"/>
      <c r="J2360" s="182"/>
      <c r="K2360" s="184"/>
      <c r="L2360" s="184"/>
      <c r="M2360" s="184"/>
    </row>
    <row r="2361" spans="1:13" s="146" customFormat="1">
      <c r="A2361" s="132"/>
      <c r="B2361" s="132"/>
      <c r="C2361" s="132"/>
      <c r="E2361" s="139"/>
      <c r="F2361" s="134"/>
      <c r="G2361" s="135"/>
      <c r="H2361" s="182"/>
      <c r="I2361" s="182"/>
      <c r="J2361" s="182"/>
      <c r="K2361" s="184"/>
      <c r="L2361" s="184"/>
      <c r="M2361" s="184"/>
    </row>
    <row r="2362" spans="1:13" s="146" customFormat="1">
      <c r="A2362" s="132"/>
      <c r="B2362" s="132"/>
      <c r="C2362" s="132"/>
      <c r="E2362" s="139"/>
      <c r="F2362" s="134"/>
      <c r="G2362" s="135"/>
      <c r="H2362" s="182"/>
      <c r="I2362" s="182"/>
      <c r="J2362" s="182"/>
      <c r="K2362" s="184"/>
      <c r="L2362" s="184"/>
      <c r="M2362" s="184"/>
    </row>
    <row r="2363" spans="1:13" s="146" customFormat="1">
      <c r="A2363" s="132"/>
      <c r="B2363" s="132"/>
      <c r="C2363" s="132"/>
      <c r="E2363" s="139"/>
      <c r="F2363" s="134"/>
      <c r="G2363" s="135"/>
      <c r="H2363" s="182"/>
      <c r="I2363" s="182"/>
      <c r="J2363" s="182"/>
      <c r="K2363" s="184"/>
      <c r="L2363" s="184"/>
      <c r="M2363" s="184"/>
    </row>
    <row r="2364" spans="1:13" s="146" customFormat="1">
      <c r="A2364" s="132"/>
      <c r="B2364" s="132"/>
      <c r="C2364" s="132"/>
      <c r="E2364" s="139"/>
      <c r="F2364" s="134"/>
      <c r="G2364" s="135"/>
      <c r="H2364" s="182"/>
      <c r="I2364" s="182"/>
      <c r="J2364" s="182"/>
      <c r="K2364" s="184"/>
      <c r="L2364" s="184"/>
      <c r="M2364" s="184"/>
    </row>
    <row r="2365" spans="1:13" s="146" customFormat="1">
      <c r="A2365" s="132"/>
      <c r="B2365" s="132"/>
      <c r="C2365" s="132"/>
      <c r="E2365" s="139"/>
      <c r="F2365" s="134"/>
      <c r="G2365" s="135"/>
      <c r="H2365" s="182"/>
      <c r="I2365" s="182"/>
      <c r="J2365" s="182"/>
      <c r="K2365" s="184"/>
      <c r="L2365" s="184"/>
      <c r="M2365" s="184"/>
    </row>
    <row r="2366" spans="1:13" s="146" customFormat="1">
      <c r="A2366" s="132"/>
      <c r="B2366" s="132"/>
      <c r="C2366" s="132"/>
      <c r="E2366" s="139"/>
      <c r="F2366" s="134"/>
      <c r="G2366" s="135"/>
      <c r="H2366" s="182"/>
      <c r="I2366" s="182"/>
      <c r="J2366" s="182"/>
      <c r="K2366" s="184"/>
      <c r="L2366" s="184"/>
      <c r="M2366" s="184"/>
    </row>
    <row r="2367" spans="1:13" s="146" customFormat="1">
      <c r="A2367" s="132"/>
      <c r="B2367" s="132"/>
      <c r="C2367" s="132"/>
      <c r="E2367" s="139"/>
      <c r="F2367" s="134"/>
      <c r="G2367" s="135"/>
      <c r="H2367" s="182"/>
      <c r="I2367" s="182"/>
      <c r="J2367" s="182"/>
      <c r="K2367" s="184"/>
      <c r="L2367" s="184"/>
      <c r="M2367" s="184"/>
    </row>
    <row r="2368" spans="1:13" s="146" customFormat="1">
      <c r="A2368" s="132"/>
      <c r="B2368" s="132"/>
      <c r="C2368" s="132"/>
      <c r="E2368" s="139"/>
      <c r="F2368" s="134"/>
      <c r="G2368" s="135"/>
      <c r="H2368" s="182"/>
      <c r="I2368" s="182"/>
      <c r="J2368" s="182"/>
      <c r="K2368" s="184"/>
      <c r="L2368" s="184"/>
      <c r="M2368" s="184"/>
    </row>
    <row r="2369" spans="1:13" s="146" customFormat="1">
      <c r="A2369" s="132"/>
      <c r="B2369" s="132"/>
      <c r="C2369" s="132"/>
      <c r="E2369" s="139"/>
      <c r="F2369" s="134"/>
      <c r="G2369" s="135"/>
      <c r="H2369" s="182"/>
      <c r="I2369" s="182"/>
      <c r="J2369" s="182"/>
      <c r="K2369" s="184"/>
      <c r="L2369" s="184"/>
      <c r="M2369" s="184"/>
    </row>
    <row r="2370" spans="1:13" s="146" customFormat="1">
      <c r="A2370" s="132"/>
      <c r="B2370" s="132"/>
      <c r="C2370" s="132"/>
      <c r="E2370" s="139"/>
      <c r="F2370" s="134"/>
      <c r="G2370" s="135"/>
      <c r="H2370" s="182"/>
      <c r="I2370" s="182"/>
      <c r="J2370" s="182"/>
      <c r="K2370" s="184"/>
      <c r="L2370" s="184"/>
      <c r="M2370" s="184"/>
    </row>
    <row r="2371" spans="1:13" s="146" customFormat="1">
      <c r="A2371" s="132"/>
      <c r="B2371" s="132"/>
      <c r="C2371" s="132"/>
      <c r="E2371" s="139"/>
      <c r="F2371" s="134"/>
      <c r="G2371" s="135"/>
      <c r="H2371" s="182"/>
      <c r="I2371" s="182"/>
      <c r="J2371" s="182"/>
      <c r="K2371" s="184"/>
      <c r="L2371" s="184"/>
      <c r="M2371" s="184"/>
    </row>
    <row r="2372" spans="1:13" s="146" customFormat="1">
      <c r="A2372" s="132"/>
      <c r="B2372" s="132"/>
      <c r="C2372" s="132"/>
      <c r="E2372" s="139"/>
      <c r="F2372" s="134"/>
      <c r="G2372" s="135"/>
      <c r="H2372" s="182"/>
      <c r="I2372" s="182"/>
      <c r="J2372" s="182"/>
      <c r="K2372" s="184"/>
      <c r="L2372" s="184"/>
      <c r="M2372" s="184"/>
    </row>
    <row r="2373" spans="1:13" s="146" customFormat="1">
      <c r="A2373" s="132"/>
      <c r="B2373" s="132"/>
      <c r="C2373" s="132"/>
      <c r="E2373" s="139"/>
      <c r="F2373" s="134"/>
      <c r="G2373" s="135"/>
      <c r="H2373" s="182"/>
      <c r="I2373" s="182"/>
      <c r="J2373" s="182"/>
      <c r="K2373" s="184"/>
      <c r="L2373" s="184"/>
      <c r="M2373" s="184"/>
    </row>
    <row r="2374" spans="1:13" s="146" customFormat="1">
      <c r="A2374" s="132"/>
      <c r="B2374" s="132"/>
      <c r="C2374" s="132"/>
      <c r="E2374" s="139"/>
      <c r="F2374" s="134"/>
      <c r="G2374" s="135"/>
      <c r="H2374" s="182"/>
      <c r="I2374" s="182"/>
      <c r="J2374" s="182"/>
      <c r="K2374" s="184"/>
      <c r="L2374" s="184"/>
      <c r="M2374" s="184"/>
    </row>
    <row r="2375" spans="1:13" s="146" customFormat="1">
      <c r="A2375" s="132"/>
      <c r="B2375" s="132"/>
      <c r="C2375" s="132"/>
      <c r="E2375" s="139"/>
      <c r="F2375" s="134"/>
      <c r="G2375" s="135"/>
      <c r="H2375" s="182"/>
      <c r="I2375" s="182"/>
      <c r="J2375" s="182"/>
      <c r="K2375" s="184"/>
      <c r="L2375" s="184"/>
      <c r="M2375" s="184"/>
    </row>
    <row r="2376" spans="1:13" s="146" customFormat="1">
      <c r="A2376" s="132"/>
      <c r="B2376" s="132"/>
      <c r="C2376" s="132"/>
      <c r="E2376" s="139"/>
      <c r="F2376" s="134"/>
      <c r="G2376" s="135"/>
      <c r="H2376" s="182"/>
      <c r="I2376" s="182"/>
      <c r="J2376" s="182"/>
      <c r="K2376" s="184"/>
      <c r="L2376" s="184"/>
      <c r="M2376" s="184"/>
    </row>
    <row r="2377" spans="1:13" s="146" customFormat="1">
      <c r="A2377" s="132"/>
      <c r="B2377" s="132"/>
      <c r="C2377" s="132"/>
      <c r="E2377" s="139"/>
      <c r="F2377" s="134"/>
      <c r="G2377" s="135"/>
      <c r="H2377" s="182"/>
      <c r="I2377" s="182"/>
      <c r="J2377" s="182"/>
      <c r="K2377" s="184"/>
      <c r="L2377" s="184"/>
      <c r="M2377" s="184"/>
    </row>
    <row r="2378" spans="1:13" s="146" customFormat="1">
      <c r="A2378" s="132"/>
      <c r="B2378" s="132"/>
      <c r="C2378" s="132"/>
      <c r="E2378" s="139"/>
      <c r="F2378" s="134"/>
      <c r="G2378" s="135"/>
      <c r="H2378" s="182"/>
      <c r="I2378" s="182"/>
      <c r="J2378" s="182"/>
      <c r="K2378" s="184"/>
      <c r="L2378" s="184"/>
      <c r="M2378" s="184"/>
    </row>
    <row r="2379" spans="1:13" s="146" customFormat="1">
      <c r="A2379" s="132"/>
      <c r="B2379" s="132"/>
      <c r="C2379" s="132"/>
      <c r="E2379" s="139"/>
      <c r="F2379" s="134"/>
      <c r="G2379" s="135"/>
      <c r="H2379" s="182"/>
      <c r="I2379" s="182"/>
      <c r="J2379" s="182"/>
      <c r="K2379" s="184"/>
      <c r="L2379" s="184"/>
      <c r="M2379" s="184"/>
    </row>
    <row r="2380" spans="1:13" s="146" customFormat="1">
      <c r="A2380" s="132"/>
      <c r="B2380" s="132"/>
      <c r="C2380" s="132"/>
      <c r="E2380" s="139"/>
      <c r="F2380" s="134"/>
      <c r="G2380" s="135"/>
      <c r="H2380" s="182"/>
      <c r="I2380" s="182"/>
      <c r="J2380" s="182"/>
      <c r="K2380" s="184"/>
      <c r="L2380" s="184"/>
      <c r="M2380" s="184"/>
    </row>
    <row r="2381" spans="1:13" s="146" customFormat="1">
      <c r="A2381" s="132"/>
      <c r="B2381" s="132"/>
      <c r="C2381" s="132"/>
      <c r="E2381" s="139"/>
      <c r="F2381" s="134"/>
      <c r="G2381" s="135"/>
      <c r="H2381" s="182"/>
      <c r="I2381" s="182"/>
      <c r="J2381" s="182"/>
      <c r="K2381" s="184"/>
      <c r="L2381" s="184"/>
      <c r="M2381" s="184"/>
    </row>
    <row r="2382" spans="1:13" s="146" customFormat="1">
      <c r="A2382" s="132"/>
      <c r="B2382" s="132"/>
      <c r="C2382" s="132"/>
      <c r="E2382" s="139"/>
      <c r="F2382" s="134"/>
      <c r="G2382" s="135"/>
      <c r="H2382" s="182"/>
      <c r="I2382" s="182"/>
      <c r="J2382" s="182"/>
      <c r="K2382" s="184"/>
      <c r="L2382" s="184"/>
      <c r="M2382" s="184"/>
    </row>
    <row r="2383" spans="1:13" s="146" customFormat="1">
      <c r="A2383" s="132"/>
      <c r="B2383" s="132"/>
      <c r="C2383" s="132"/>
      <c r="E2383" s="139"/>
      <c r="F2383" s="134"/>
      <c r="G2383" s="135"/>
      <c r="H2383" s="182"/>
      <c r="I2383" s="182"/>
      <c r="J2383" s="182"/>
      <c r="K2383" s="184"/>
      <c r="L2383" s="184"/>
      <c r="M2383" s="184"/>
    </row>
    <row r="2384" spans="1:13" s="146" customFormat="1">
      <c r="A2384" s="132"/>
      <c r="B2384" s="132"/>
      <c r="C2384" s="132"/>
      <c r="E2384" s="139"/>
      <c r="F2384" s="134"/>
      <c r="G2384" s="135"/>
      <c r="H2384" s="182"/>
      <c r="I2384" s="182"/>
      <c r="J2384" s="182"/>
      <c r="K2384" s="184"/>
      <c r="L2384" s="184"/>
      <c r="M2384" s="184"/>
    </row>
    <row r="2385" spans="1:13" s="146" customFormat="1">
      <c r="A2385" s="132"/>
      <c r="B2385" s="132"/>
      <c r="C2385" s="132"/>
      <c r="E2385" s="139"/>
      <c r="F2385" s="134"/>
      <c r="G2385" s="135"/>
      <c r="H2385" s="182"/>
      <c r="I2385" s="182"/>
      <c r="J2385" s="182"/>
      <c r="K2385" s="184"/>
      <c r="L2385" s="184"/>
      <c r="M2385" s="184"/>
    </row>
    <row r="2386" spans="1:13" s="146" customFormat="1">
      <c r="A2386" s="132"/>
      <c r="B2386" s="132"/>
      <c r="C2386" s="132"/>
      <c r="E2386" s="139"/>
      <c r="F2386" s="134"/>
      <c r="G2386" s="135"/>
      <c r="H2386" s="182"/>
      <c r="I2386" s="182"/>
      <c r="J2386" s="182"/>
      <c r="K2386" s="184"/>
      <c r="L2386" s="184"/>
      <c r="M2386" s="184"/>
    </row>
    <row r="2387" spans="1:13" s="146" customFormat="1">
      <c r="A2387" s="132"/>
      <c r="B2387" s="132"/>
      <c r="C2387" s="132"/>
      <c r="E2387" s="139"/>
      <c r="F2387" s="134"/>
      <c r="G2387" s="135"/>
      <c r="H2387" s="182"/>
      <c r="I2387" s="182"/>
      <c r="J2387" s="182"/>
      <c r="K2387" s="184"/>
      <c r="L2387" s="184"/>
      <c r="M2387" s="184"/>
    </row>
    <row r="2388" spans="1:13" s="146" customFormat="1">
      <c r="A2388" s="132"/>
      <c r="B2388" s="132"/>
      <c r="C2388" s="132"/>
      <c r="E2388" s="139"/>
      <c r="F2388" s="134"/>
      <c r="G2388" s="135"/>
      <c r="H2388" s="182"/>
      <c r="I2388" s="182"/>
      <c r="J2388" s="182"/>
      <c r="K2388" s="184"/>
      <c r="L2388" s="184"/>
      <c r="M2388" s="184"/>
    </row>
    <row r="2389" spans="1:13" s="146" customFormat="1">
      <c r="A2389" s="132"/>
      <c r="B2389" s="132"/>
      <c r="C2389" s="132"/>
      <c r="E2389" s="139"/>
      <c r="F2389" s="134"/>
      <c r="G2389" s="135"/>
      <c r="H2389" s="182"/>
      <c r="I2389" s="182"/>
      <c r="J2389" s="182"/>
      <c r="K2389" s="184"/>
      <c r="L2389" s="184"/>
      <c r="M2389" s="184"/>
    </row>
    <row r="2390" spans="1:13" s="146" customFormat="1">
      <c r="A2390" s="132"/>
      <c r="B2390" s="132"/>
      <c r="C2390" s="132"/>
      <c r="E2390" s="139"/>
      <c r="F2390" s="134"/>
      <c r="G2390" s="135"/>
      <c r="H2390" s="182"/>
      <c r="I2390" s="182"/>
      <c r="J2390" s="182"/>
      <c r="K2390" s="184"/>
      <c r="L2390" s="184"/>
      <c r="M2390" s="184"/>
    </row>
    <row r="2391" spans="1:13" s="146" customFormat="1">
      <c r="A2391" s="132"/>
      <c r="B2391" s="132"/>
      <c r="C2391" s="132"/>
      <c r="E2391" s="139"/>
      <c r="F2391" s="134"/>
      <c r="G2391" s="135"/>
      <c r="H2391" s="182"/>
      <c r="I2391" s="182"/>
      <c r="J2391" s="182"/>
      <c r="K2391" s="184"/>
      <c r="L2391" s="184"/>
      <c r="M2391" s="184"/>
    </row>
    <row r="2392" spans="1:13" s="146" customFormat="1">
      <c r="A2392" s="132"/>
      <c r="B2392" s="132"/>
      <c r="C2392" s="132"/>
      <c r="E2392" s="139"/>
      <c r="F2392" s="134"/>
      <c r="G2392" s="135"/>
      <c r="H2392" s="182"/>
      <c r="I2392" s="182"/>
      <c r="J2392" s="182"/>
      <c r="K2392" s="184"/>
      <c r="L2392" s="184"/>
      <c r="M2392" s="184"/>
    </row>
    <row r="2393" spans="1:13" s="146" customFormat="1">
      <c r="A2393" s="132"/>
      <c r="B2393" s="132"/>
      <c r="C2393" s="132"/>
      <c r="E2393" s="139"/>
      <c r="F2393" s="134"/>
      <c r="G2393" s="135"/>
      <c r="H2393" s="182"/>
      <c r="I2393" s="182"/>
      <c r="J2393" s="182"/>
      <c r="K2393" s="184"/>
      <c r="L2393" s="184"/>
      <c r="M2393" s="184"/>
    </row>
    <row r="2394" spans="1:13" s="146" customFormat="1">
      <c r="A2394" s="132"/>
      <c r="B2394" s="132"/>
      <c r="C2394" s="132"/>
      <c r="E2394" s="139"/>
      <c r="F2394" s="134"/>
      <c r="G2394" s="135"/>
      <c r="H2394" s="182"/>
      <c r="I2394" s="182"/>
      <c r="J2394" s="182"/>
      <c r="K2394" s="184"/>
      <c r="L2394" s="184"/>
      <c r="M2394" s="184"/>
    </row>
    <row r="2395" spans="1:13" s="146" customFormat="1">
      <c r="A2395" s="132"/>
      <c r="B2395" s="132"/>
      <c r="C2395" s="132"/>
      <c r="E2395" s="139"/>
      <c r="F2395" s="134"/>
      <c r="G2395" s="135"/>
      <c r="H2395" s="182"/>
      <c r="I2395" s="182"/>
      <c r="J2395" s="182"/>
      <c r="K2395" s="184"/>
      <c r="L2395" s="184"/>
      <c r="M2395" s="184"/>
    </row>
    <row r="2396" spans="1:13" s="146" customFormat="1">
      <c r="A2396" s="132"/>
      <c r="B2396" s="132"/>
      <c r="C2396" s="132"/>
      <c r="E2396" s="139"/>
      <c r="F2396" s="134"/>
      <c r="G2396" s="135"/>
      <c r="H2396" s="182"/>
      <c r="I2396" s="182"/>
      <c r="J2396" s="182"/>
      <c r="K2396" s="184"/>
      <c r="L2396" s="184"/>
      <c r="M2396" s="184"/>
    </row>
    <row r="2397" spans="1:13" s="146" customFormat="1">
      <c r="A2397" s="132"/>
      <c r="B2397" s="132"/>
      <c r="C2397" s="132"/>
      <c r="E2397" s="139"/>
      <c r="F2397" s="134"/>
      <c r="G2397" s="135"/>
      <c r="H2397" s="182"/>
      <c r="I2397" s="182"/>
      <c r="J2397" s="182"/>
      <c r="K2397" s="184"/>
      <c r="L2397" s="184"/>
      <c r="M2397" s="184"/>
    </row>
    <row r="2398" spans="1:13" s="146" customFormat="1">
      <c r="A2398" s="132"/>
      <c r="B2398" s="132"/>
      <c r="C2398" s="132"/>
      <c r="E2398" s="139"/>
      <c r="F2398" s="134"/>
      <c r="G2398" s="135"/>
      <c r="H2398" s="182"/>
      <c r="I2398" s="182"/>
      <c r="J2398" s="182"/>
      <c r="K2398" s="184"/>
      <c r="L2398" s="184"/>
      <c r="M2398" s="184"/>
    </row>
    <row r="2399" spans="1:13" s="146" customFormat="1">
      <c r="A2399" s="132"/>
      <c r="B2399" s="132"/>
      <c r="C2399" s="132"/>
      <c r="E2399" s="139"/>
      <c r="F2399" s="134"/>
      <c r="G2399" s="135"/>
      <c r="H2399" s="182"/>
      <c r="I2399" s="182"/>
      <c r="J2399" s="182"/>
      <c r="K2399" s="184"/>
      <c r="L2399" s="184"/>
      <c r="M2399" s="184"/>
    </row>
    <row r="2400" spans="1:13" s="146" customFormat="1">
      <c r="A2400" s="132"/>
      <c r="B2400" s="132"/>
      <c r="C2400" s="132"/>
      <c r="E2400" s="139"/>
      <c r="F2400" s="134"/>
      <c r="G2400" s="135"/>
      <c r="H2400" s="182"/>
      <c r="I2400" s="182"/>
      <c r="J2400" s="182"/>
      <c r="K2400" s="184"/>
      <c r="L2400" s="184"/>
      <c r="M2400" s="184"/>
    </row>
    <row r="2401" spans="1:13" s="146" customFormat="1">
      <c r="A2401" s="132"/>
      <c r="B2401" s="132"/>
      <c r="C2401" s="132"/>
      <c r="E2401" s="139"/>
      <c r="F2401" s="134"/>
      <c r="G2401" s="135"/>
      <c r="H2401" s="182"/>
      <c r="I2401" s="182"/>
      <c r="J2401" s="182"/>
      <c r="K2401" s="184"/>
      <c r="L2401" s="184"/>
      <c r="M2401" s="184"/>
    </row>
    <row r="2402" spans="1:13" s="146" customFormat="1">
      <c r="A2402" s="132"/>
      <c r="B2402" s="132"/>
      <c r="C2402" s="132"/>
      <c r="E2402" s="139"/>
      <c r="F2402" s="134"/>
      <c r="G2402" s="135"/>
      <c r="H2402" s="182"/>
      <c r="I2402" s="182"/>
      <c r="J2402" s="182"/>
      <c r="K2402" s="184"/>
      <c r="L2402" s="184"/>
      <c r="M2402" s="184"/>
    </row>
    <row r="2403" spans="1:13" s="146" customFormat="1">
      <c r="A2403" s="132"/>
      <c r="B2403" s="132"/>
      <c r="C2403" s="132"/>
      <c r="E2403" s="139"/>
      <c r="F2403" s="134"/>
      <c r="G2403" s="135"/>
      <c r="H2403" s="182"/>
      <c r="I2403" s="182"/>
      <c r="J2403" s="182"/>
      <c r="K2403" s="184"/>
      <c r="L2403" s="184"/>
      <c r="M2403" s="184"/>
    </row>
    <row r="2404" spans="1:13" s="146" customFormat="1">
      <c r="A2404" s="132"/>
      <c r="B2404" s="132"/>
      <c r="C2404" s="132"/>
      <c r="E2404" s="139"/>
      <c r="F2404" s="134"/>
      <c r="G2404" s="135"/>
      <c r="H2404" s="182"/>
      <c r="I2404" s="182"/>
      <c r="J2404" s="182"/>
      <c r="K2404" s="184"/>
      <c r="L2404" s="184"/>
      <c r="M2404" s="184"/>
    </row>
    <row r="2405" spans="1:13" s="146" customFormat="1">
      <c r="A2405" s="132"/>
      <c r="B2405" s="132"/>
      <c r="C2405" s="132"/>
      <c r="E2405" s="139"/>
      <c r="F2405" s="134"/>
      <c r="G2405" s="135"/>
      <c r="H2405" s="182"/>
      <c r="I2405" s="182"/>
      <c r="J2405" s="182"/>
      <c r="K2405" s="184"/>
      <c r="L2405" s="184"/>
      <c r="M2405" s="184"/>
    </row>
    <row r="2406" spans="1:13" s="146" customFormat="1">
      <c r="A2406" s="132"/>
      <c r="B2406" s="132"/>
      <c r="C2406" s="132"/>
      <c r="E2406" s="139"/>
      <c r="F2406" s="134"/>
      <c r="G2406" s="135"/>
      <c r="H2406" s="182"/>
      <c r="I2406" s="182"/>
      <c r="J2406" s="182"/>
      <c r="K2406" s="184"/>
      <c r="L2406" s="184"/>
      <c r="M2406" s="184"/>
    </row>
    <row r="2407" spans="1:13" s="146" customFormat="1">
      <c r="A2407" s="132"/>
      <c r="B2407" s="132"/>
      <c r="C2407" s="132"/>
      <c r="E2407" s="139"/>
      <c r="F2407" s="134"/>
      <c r="G2407" s="135"/>
      <c r="H2407" s="182"/>
      <c r="I2407" s="182"/>
      <c r="J2407" s="182"/>
      <c r="K2407" s="184"/>
      <c r="L2407" s="184"/>
      <c r="M2407" s="184"/>
    </row>
    <row r="2408" spans="1:13" s="146" customFormat="1">
      <c r="A2408" s="132"/>
      <c r="B2408" s="132"/>
      <c r="C2408" s="132"/>
      <c r="E2408" s="139"/>
      <c r="F2408" s="134"/>
      <c r="G2408" s="135"/>
      <c r="H2408" s="182"/>
      <c r="I2408" s="182"/>
      <c r="J2408" s="182"/>
      <c r="K2408" s="184"/>
      <c r="L2408" s="184"/>
      <c r="M2408" s="184"/>
    </row>
    <row r="2409" spans="1:13" s="146" customFormat="1">
      <c r="A2409" s="132"/>
      <c r="B2409" s="132"/>
      <c r="C2409" s="132"/>
      <c r="E2409" s="139"/>
      <c r="F2409" s="134"/>
      <c r="G2409" s="135"/>
      <c r="H2409" s="182"/>
      <c r="I2409" s="182"/>
      <c r="J2409" s="182"/>
      <c r="K2409" s="184"/>
      <c r="L2409" s="184"/>
      <c r="M2409" s="184"/>
    </row>
    <row r="2410" spans="1:13" s="146" customFormat="1">
      <c r="A2410" s="132"/>
      <c r="B2410" s="132"/>
      <c r="C2410" s="132"/>
      <c r="E2410" s="139"/>
      <c r="F2410" s="134"/>
      <c r="G2410" s="135"/>
      <c r="H2410" s="182"/>
      <c r="I2410" s="182"/>
      <c r="J2410" s="182"/>
      <c r="K2410" s="184"/>
      <c r="L2410" s="184"/>
      <c r="M2410" s="184"/>
    </row>
    <row r="2411" spans="1:13" s="146" customFormat="1">
      <c r="A2411" s="132"/>
      <c r="B2411" s="132"/>
      <c r="C2411" s="132"/>
      <c r="E2411" s="139"/>
      <c r="F2411" s="134"/>
      <c r="G2411" s="135"/>
      <c r="H2411" s="182"/>
      <c r="I2411" s="182"/>
      <c r="J2411" s="182"/>
      <c r="K2411" s="184"/>
      <c r="L2411" s="184"/>
      <c r="M2411" s="184"/>
    </row>
    <row r="2412" spans="1:13" s="146" customFormat="1">
      <c r="A2412" s="132"/>
      <c r="B2412" s="132"/>
      <c r="C2412" s="132"/>
      <c r="E2412" s="139"/>
      <c r="F2412" s="134"/>
      <c r="G2412" s="135"/>
      <c r="H2412" s="182"/>
      <c r="I2412" s="182"/>
      <c r="J2412" s="182"/>
      <c r="K2412" s="184"/>
      <c r="L2412" s="184"/>
      <c r="M2412" s="184"/>
    </row>
    <row r="2413" spans="1:13" s="146" customFormat="1">
      <c r="A2413" s="132"/>
      <c r="B2413" s="132"/>
      <c r="C2413" s="132"/>
      <c r="E2413" s="139"/>
      <c r="F2413" s="134"/>
      <c r="G2413" s="135"/>
      <c r="H2413" s="182"/>
      <c r="I2413" s="182"/>
      <c r="J2413" s="182"/>
      <c r="K2413" s="184"/>
      <c r="L2413" s="184"/>
      <c r="M2413" s="184"/>
    </row>
    <row r="2414" spans="1:13" s="146" customFormat="1">
      <c r="A2414" s="132"/>
      <c r="B2414" s="132"/>
      <c r="C2414" s="132"/>
      <c r="E2414" s="139"/>
      <c r="F2414" s="134"/>
      <c r="G2414" s="135"/>
      <c r="H2414" s="182"/>
      <c r="I2414" s="182"/>
      <c r="J2414" s="182"/>
      <c r="K2414" s="184"/>
      <c r="L2414" s="184"/>
      <c r="M2414" s="184"/>
    </row>
    <row r="2415" spans="1:13" s="146" customFormat="1">
      <c r="A2415" s="132"/>
      <c r="B2415" s="132"/>
      <c r="C2415" s="132"/>
      <c r="E2415" s="139"/>
      <c r="F2415" s="134"/>
      <c r="G2415" s="135"/>
      <c r="H2415" s="182"/>
      <c r="I2415" s="182"/>
      <c r="J2415" s="182"/>
      <c r="K2415" s="184"/>
      <c r="L2415" s="184"/>
      <c r="M2415" s="184"/>
    </row>
    <row r="2416" spans="1:13" s="146" customFormat="1">
      <c r="A2416" s="132"/>
      <c r="B2416" s="132"/>
      <c r="C2416" s="132"/>
      <c r="E2416" s="139"/>
      <c r="F2416" s="134"/>
      <c r="G2416" s="135"/>
      <c r="H2416" s="182"/>
      <c r="I2416" s="182"/>
      <c r="J2416" s="182"/>
      <c r="K2416" s="184"/>
      <c r="L2416" s="184"/>
      <c r="M2416" s="184"/>
    </row>
    <row r="2417" spans="1:13" s="146" customFormat="1">
      <c r="A2417" s="132"/>
      <c r="B2417" s="132"/>
      <c r="C2417" s="132"/>
      <c r="E2417" s="139"/>
      <c r="F2417" s="134"/>
      <c r="G2417" s="135"/>
      <c r="H2417" s="182"/>
      <c r="I2417" s="182"/>
      <c r="J2417" s="182"/>
      <c r="K2417" s="184"/>
      <c r="L2417" s="184"/>
      <c r="M2417" s="184"/>
    </row>
    <row r="2418" spans="1:13" s="146" customFormat="1">
      <c r="A2418" s="132"/>
      <c r="B2418" s="132"/>
      <c r="C2418" s="132"/>
      <c r="E2418" s="139"/>
      <c r="F2418" s="134"/>
      <c r="G2418" s="135"/>
      <c r="H2418" s="182"/>
      <c r="I2418" s="182"/>
      <c r="J2418" s="182"/>
      <c r="K2418" s="184"/>
      <c r="L2418" s="184"/>
      <c r="M2418" s="184"/>
    </row>
    <row r="2419" spans="1:13" s="146" customFormat="1">
      <c r="A2419" s="132"/>
      <c r="B2419" s="132"/>
      <c r="C2419" s="132"/>
      <c r="E2419" s="139"/>
      <c r="F2419" s="134"/>
      <c r="G2419" s="135"/>
      <c r="H2419" s="182"/>
      <c r="I2419" s="182"/>
      <c r="J2419" s="182"/>
      <c r="K2419" s="184"/>
      <c r="L2419" s="184"/>
      <c r="M2419" s="184"/>
    </row>
    <row r="2420" spans="1:13" s="146" customFormat="1">
      <c r="A2420" s="132"/>
      <c r="B2420" s="132"/>
      <c r="C2420" s="132"/>
      <c r="E2420" s="139"/>
      <c r="F2420" s="134"/>
      <c r="G2420" s="135"/>
      <c r="H2420" s="182"/>
      <c r="I2420" s="182"/>
      <c r="J2420" s="182"/>
      <c r="K2420" s="184"/>
      <c r="L2420" s="184"/>
      <c r="M2420" s="184"/>
    </row>
    <row r="2421" spans="1:13" s="146" customFormat="1">
      <c r="A2421" s="132"/>
      <c r="B2421" s="132"/>
      <c r="C2421" s="132"/>
      <c r="E2421" s="139"/>
      <c r="F2421" s="134"/>
      <c r="G2421" s="135"/>
      <c r="H2421" s="182"/>
      <c r="I2421" s="182"/>
      <c r="J2421" s="182"/>
      <c r="K2421" s="184"/>
      <c r="L2421" s="184"/>
      <c r="M2421" s="184"/>
    </row>
    <row r="2422" spans="1:13" s="146" customFormat="1">
      <c r="A2422" s="132"/>
      <c r="B2422" s="132"/>
      <c r="C2422" s="132"/>
      <c r="E2422" s="139"/>
      <c r="F2422" s="134"/>
      <c r="G2422" s="135"/>
      <c r="H2422" s="182"/>
      <c r="I2422" s="182"/>
      <c r="J2422" s="182"/>
      <c r="K2422" s="184"/>
      <c r="L2422" s="184"/>
      <c r="M2422" s="184"/>
    </row>
    <row r="2423" spans="1:13" s="146" customFormat="1">
      <c r="A2423" s="132"/>
      <c r="B2423" s="132"/>
      <c r="C2423" s="132"/>
      <c r="E2423" s="139"/>
      <c r="F2423" s="134"/>
      <c r="G2423" s="135"/>
      <c r="H2423" s="182"/>
      <c r="I2423" s="182"/>
      <c r="J2423" s="182"/>
      <c r="K2423" s="184"/>
      <c r="L2423" s="184"/>
      <c r="M2423" s="184"/>
    </row>
    <row r="2424" spans="1:13" s="146" customFormat="1">
      <c r="A2424" s="132"/>
      <c r="B2424" s="132"/>
      <c r="C2424" s="132"/>
      <c r="E2424" s="139"/>
      <c r="F2424" s="134"/>
      <c r="G2424" s="135"/>
      <c r="H2424" s="182"/>
      <c r="I2424" s="182"/>
      <c r="J2424" s="182"/>
      <c r="K2424" s="184"/>
      <c r="L2424" s="184"/>
      <c r="M2424" s="184"/>
    </row>
    <row r="2425" spans="1:13" s="146" customFormat="1">
      <c r="A2425" s="132"/>
      <c r="B2425" s="132"/>
      <c r="C2425" s="132"/>
      <c r="E2425" s="139"/>
      <c r="F2425" s="134"/>
      <c r="G2425" s="135"/>
      <c r="H2425" s="182"/>
      <c r="I2425" s="182"/>
      <c r="J2425" s="182"/>
      <c r="K2425" s="184"/>
      <c r="L2425" s="184"/>
      <c r="M2425" s="184"/>
    </row>
    <row r="2426" spans="1:13" s="146" customFormat="1">
      <c r="A2426" s="132"/>
      <c r="B2426" s="132"/>
      <c r="C2426" s="132"/>
      <c r="E2426" s="139"/>
      <c r="F2426" s="134"/>
      <c r="G2426" s="135"/>
      <c r="H2426" s="182"/>
      <c r="I2426" s="182"/>
      <c r="J2426" s="182"/>
      <c r="K2426" s="184"/>
      <c r="L2426" s="184"/>
      <c r="M2426" s="184"/>
    </row>
    <row r="2427" spans="1:13" s="146" customFormat="1">
      <c r="A2427" s="132"/>
      <c r="B2427" s="132"/>
      <c r="C2427" s="132"/>
      <c r="E2427" s="139"/>
      <c r="F2427" s="134"/>
      <c r="G2427" s="135"/>
      <c r="H2427" s="182"/>
      <c r="I2427" s="182"/>
      <c r="J2427" s="182"/>
      <c r="K2427" s="184"/>
      <c r="L2427" s="184"/>
      <c r="M2427" s="184"/>
    </row>
    <row r="2428" spans="1:13" s="146" customFormat="1">
      <c r="A2428" s="132"/>
      <c r="B2428" s="132"/>
      <c r="C2428" s="132"/>
      <c r="E2428" s="139"/>
      <c r="F2428" s="134"/>
      <c r="G2428" s="135"/>
      <c r="H2428" s="182"/>
      <c r="I2428" s="182"/>
      <c r="J2428" s="182"/>
      <c r="K2428" s="184"/>
      <c r="L2428" s="184"/>
      <c r="M2428" s="184"/>
    </row>
    <row r="2429" spans="1:13" s="146" customFormat="1">
      <c r="A2429" s="132"/>
      <c r="B2429" s="132"/>
      <c r="C2429" s="132"/>
      <c r="E2429" s="139"/>
      <c r="F2429" s="134"/>
      <c r="G2429" s="135"/>
      <c r="H2429" s="182"/>
      <c r="I2429" s="182"/>
      <c r="J2429" s="182"/>
      <c r="K2429" s="184"/>
      <c r="L2429" s="184"/>
      <c r="M2429" s="184"/>
    </row>
    <row r="2430" spans="1:13" s="146" customFormat="1">
      <c r="A2430" s="132"/>
      <c r="B2430" s="132"/>
      <c r="C2430" s="132"/>
      <c r="E2430" s="139"/>
      <c r="F2430" s="134"/>
      <c r="G2430" s="135"/>
      <c r="H2430" s="182"/>
      <c r="I2430" s="182"/>
      <c r="J2430" s="182"/>
      <c r="K2430" s="184"/>
      <c r="L2430" s="184"/>
      <c r="M2430" s="184"/>
    </row>
    <row r="2431" spans="1:13" s="146" customFormat="1">
      <c r="A2431" s="132"/>
      <c r="B2431" s="132"/>
      <c r="C2431" s="132"/>
      <c r="E2431" s="139"/>
      <c r="F2431" s="134"/>
      <c r="G2431" s="135"/>
      <c r="H2431" s="182"/>
      <c r="I2431" s="182"/>
      <c r="J2431" s="182"/>
      <c r="K2431" s="184"/>
      <c r="L2431" s="184"/>
      <c r="M2431" s="184"/>
    </row>
    <row r="2432" spans="1:13" s="146" customFormat="1">
      <c r="A2432" s="132"/>
      <c r="B2432" s="132"/>
      <c r="C2432" s="132"/>
      <c r="E2432" s="139"/>
      <c r="F2432" s="134"/>
      <c r="G2432" s="135"/>
      <c r="H2432" s="182"/>
      <c r="I2432" s="182"/>
      <c r="J2432" s="182"/>
      <c r="K2432" s="184"/>
      <c r="L2432" s="184"/>
      <c r="M2432" s="184"/>
    </row>
    <row r="2433" spans="1:13" s="146" customFormat="1">
      <c r="A2433" s="132"/>
      <c r="B2433" s="132"/>
      <c r="C2433" s="132"/>
      <c r="E2433" s="139"/>
      <c r="F2433" s="134"/>
      <c r="G2433" s="135"/>
      <c r="H2433" s="182"/>
      <c r="I2433" s="182"/>
      <c r="J2433" s="182"/>
      <c r="K2433" s="184"/>
      <c r="L2433" s="184"/>
      <c r="M2433" s="184"/>
    </row>
    <row r="2434" spans="1:13" s="146" customFormat="1">
      <c r="A2434" s="132"/>
      <c r="B2434" s="132"/>
      <c r="C2434" s="132"/>
      <c r="E2434" s="139"/>
      <c r="F2434" s="134"/>
      <c r="G2434" s="135"/>
      <c r="H2434" s="182"/>
      <c r="I2434" s="182"/>
      <c r="J2434" s="182"/>
      <c r="K2434" s="184"/>
      <c r="L2434" s="184"/>
      <c r="M2434" s="184"/>
    </row>
    <row r="2435" spans="1:13" s="146" customFormat="1">
      <c r="A2435" s="132"/>
      <c r="B2435" s="132"/>
      <c r="C2435" s="132"/>
      <c r="E2435" s="139"/>
      <c r="F2435" s="134"/>
      <c r="G2435" s="135"/>
      <c r="H2435" s="182"/>
      <c r="I2435" s="182"/>
      <c r="J2435" s="182"/>
      <c r="K2435" s="184"/>
      <c r="L2435" s="184"/>
      <c r="M2435" s="184"/>
    </row>
    <row r="2436" spans="1:13" s="146" customFormat="1">
      <c r="A2436" s="132"/>
      <c r="B2436" s="132"/>
      <c r="C2436" s="132"/>
      <c r="E2436" s="139"/>
      <c r="F2436" s="134"/>
      <c r="G2436" s="135"/>
      <c r="H2436" s="182"/>
      <c r="I2436" s="182"/>
      <c r="J2436" s="182"/>
      <c r="K2436" s="184"/>
      <c r="L2436" s="184"/>
      <c r="M2436" s="184"/>
    </row>
    <row r="2437" spans="1:13" s="146" customFormat="1">
      <c r="A2437" s="132"/>
      <c r="B2437" s="132"/>
      <c r="C2437" s="132"/>
      <c r="E2437" s="139"/>
      <c r="F2437" s="134"/>
      <c r="G2437" s="135"/>
      <c r="H2437" s="182"/>
      <c r="I2437" s="182"/>
      <c r="J2437" s="182"/>
      <c r="K2437" s="184"/>
      <c r="L2437" s="184"/>
      <c r="M2437" s="184"/>
    </row>
    <row r="2438" spans="1:13" s="146" customFormat="1">
      <c r="A2438" s="132"/>
      <c r="B2438" s="132"/>
      <c r="C2438" s="132"/>
      <c r="E2438" s="139"/>
      <c r="F2438" s="134"/>
      <c r="G2438" s="135"/>
      <c r="H2438" s="182"/>
      <c r="I2438" s="182"/>
      <c r="J2438" s="182"/>
      <c r="K2438" s="184"/>
      <c r="L2438" s="184"/>
      <c r="M2438" s="184"/>
    </row>
    <row r="2439" spans="1:13" s="146" customFormat="1">
      <c r="A2439" s="132"/>
      <c r="B2439" s="132"/>
      <c r="C2439" s="132"/>
      <c r="E2439" s="139"/>
      <c r="F2439" s="134"/>
      <c r="G2439" s="135"/>
      <c r="H2439" s="182"/>
      <c r="I2439" s="182"/>
      <c r="J2439" s="182"/>
      <c r="K2439" s="184"/>
      <c r="L2439" s="184"/>
      <c r="M2439" s="184"/>
    </row>
    <row r="2440" spans="1:13" s="146" customFormat="1">
      <c r="A2440" s="132"/>
      <c r="B2440" s="132"/>
      <c r="C2440" s="132"/>
      <c r="E2440" s="139"/>
      <c r="F2440" s="134"/>
      <c r="G2440" s="135"/>
      <c r="H2440" s="182"/>
      <c r="I2440" s="182"/>
      <c r="J2440" s="182"/>
      <c r="K2440" s="184"/>
      <c r="L2440" s="184"/>
      <c r="M2440" s="184"/>
    </row>
    <row r="2441" spans="1:13" s="146" customFormat="1">
      <c r="A2441" s="132"/>
      <c r="B2441" s="132"/>
      <c r="C2441" s="132"/>
      <c r="E2441" s="139"/>
      <c r="F2441" s="134"/>
      <c r="G2441" s="135"/>
      <c r="H2441" s="182"/>
      <c r="I2441" s="182"/>
      <c r="J2441" s="182"/>
      <c r="K2441" s="184"/>
      <c r="L2441" s="184"/>
      <c r="M2441" s="184"/>
    </row>
    <row r="2442" spans="1:13" s="146" customFormat="1">
      <c r="A2442" s="132"/>
      <c r="B2442" s="132"/>
      <c r="C2442" s="132"/>
      <c r="E2442" s="139"/>
      <c r="F2442" s="134"/>
      <c r="G2442" s="135"/>
      <c r="H2442" s="182"/>
      <c r="I2442" s="182"/>
      <c r="J2442" s="182"/>
      <c r="K2442" s="184"/>
      <c r="L2442" s="184"/>
      <c r="M2442" s="184"/>
    </row>
    <row r="2443" spans="1:13" s="146" customFormat="1">
      <c r="A2443" s="132"/>
      <c r="B2443" s="132"/>
      <c r="C2443" s="132"/>
      <c r="E2443" s="139"/>
      <c r="F2443" s="134"/>
      <c r="G2443" s="135"/>
      <c r="H2443" s="182"/>
      <c r="I2443" s="182"/>
      <c r="J2443" s="182"/>
      <c r="K2443" s="184"/>
      <c r="L2443" s="184"/>
      <c r="M2443" s="184"/>
    </row>
    <row r="2444" spans="1:13" s="146" customFormat="1">
      <c r="A2444" s="132"/>
      <c r="B2444" s="132"/>
      <c r="C2444" s="132"/>
      <c r="E2444" s="139"/>
      <c r="F2444" s="134"/>
      <c r="G2444" s="135"/>
      <c r="H2444" s="182"/>
      <c r="I2444" s="182"/>
      <c r="J2444" s="182"/>
      <c r="K2444" s="184"/>
      <c r="L2444" s="184"/>
      <c r="M2444" s="184"/>
    </row>
    <row r="2445" spans="1:13" s="146" customFormat="1">
      <c r="A2445" s="132"/>
      <c r="B2445" s="132"/>
      <c r="C2445" s="132"/>
      <c r="E2445" s="139"/>
      <c r="F2445" s="134"/>
      <c r="G2445" s="135"/>
      <c r="H2445" s="182"/>
      <c r="I2445" s="182"/>
      <c r="J2445" s="182"/>
      <c r="K2445" s="184"/>
      <c r="L2445" s="184"/>
      <c r="M2445" s="184"/>
    </row>
    <row r="2446" spans="1:13" s="146" customFormat="1">
      <c r="A2446" s="132"/>
      <c r="B2446" s="132"/>
      <c r="C2446" s="132"/>
      <c r="E2446" s="139"/>
      <c r="F2446" s="134"/>
      <c r="G2446" s="135"/>
      <c r="H2446" s="182"/>
      <c r="I2446" s="182"/>
      <c r="J2446" s="182"/>
      <c r="K2446" s="184"/>
      <c r="L2446" s="184"/>
      <c r="M2446" s="184"/>
    </row>
    <row r="2447" spans="1:13" s="146" customFormat="1">
      <c r="A2447" s="132"/>
      <c r="B2447" s="132"/>
      <c r="C2447" s="132"/>
      <c r="E2447" s="139"/>
      <c r="F2447" s="134"/>
      <c r="G2447" s="135"/>
      <c r="H2447" s="182"/>
      <c r="I2447" s="182"/>
      <c r="J2447" s="182"/>
      <c r="K2447" s="184"/>
      <c r="L2447" s="184"/>
      <c r="M2447" s="184"/>
    </row>
    <row r="2448" spans="1:13" s="146" customFormat="1">
      <c r="A2448" s="132"/>
      <c r="B2448" s="132"/>
      <c r="C2448" s="132"/>
      <c r="E2448" s="139"/>
      <c r="F2448" s="134"/>
      <c r="G2448" s="135"/>
      <c r="H2448" s="182"/>
      <c r="I2448" s="182"/>
      <c r="J2448" s="182"/>
      <c r="K2448" s="184"/>
      <c r="L2448" s="184"/>
      <c r="M2448" s="184"/>
    </row>
    <row r="2449" spans="1:13" s="146" customFormat="1">
      <c r="A2449" s="132"/>
      <c r="B2449" s="132"/>
      <c r="C2449" s="132"/>
      <c r="E2449" s="139"/>
      <c r="F2449" s="134"/>
      <c r="G2449" s="135"/>
      <c r="H2449" s="182"/>
      <c r="I2449" s="182"/>
      <c r="J2449" s="182"/>
      <c r="K2449" s="184"/>
      <c r="L2449" s="184"/>
      <c r="M2449" s="184"/>
    </row>
    <row r="2450" spans="1:13" s="146" customFormat="1">
      <c r="A2450" s="132"/>
      <c r="B2450" s="132"/>
      <c r="C2450" s="132"/>
      <c r="E2450" s="139"/>
      <c r="F2450" s="134"/>
      <c r="G2450" s="135"/>
      <c r="H2450" s="182"/>
      <c r="I2450" s="182"/>
      <c r="J2450" s="182"/>
      <c r="K2450" s="184"/>
      <c r="L2450" s="184"/>
      <c r="M2450" s="184"/>
    </row>
    <row r="2451" spans="1:13" s="146" customFormat="1">
      <c r="A2451" s="132"/>
      <c r="B2451" s="132"/>
      <c r="C2451" s="132"/>
      <c r="E2451" s="139"/>
      <c r="F2451" s="134"/>
      <c r="G2451" s="135"/>
      <c r="H2451" s="182"/>
      <c r="I2451" s="182"/>
      <c r="J2451" s="182"/>
      <c r="K2451" s="184"/>
      <c r="L2451" s="184"/>
      <c r="M2451" s="184"/>
    </row>
    <row r="2452" spans="1:13" s="146" customFormat="1">
      <c r="A2452" s="132"/>
      <c r="B2452" s="132"/>
      <c r="C2452" s="132"/>
      <c r="E2452" s="139"/>
      <c r="F2452" s="134"/>
      <c r="G2452" s="135"/>
      <c r="H2452" s="182"/>
      <c r="I2452" s="182"/>
      <c r="J2452" s="182"/>
      <c r="K2452" s="184"/>
      <c r="L2452" s="184"/>
      <c r="M2452" s="184"/>
    </row>
    <row r="2453" spans="1:13" s="146" customFormat="1">
      <c r="A2453" s="132"/>
      <c r="B2453" s="132"/>
      <c r="C2453" s="132"/>
      <c r="E2453" s="139"/>
      <c r="F2453" s="134"/>
      <c r="G2453" s="135"/>
      <c r="H2453" s="182"/>
      <c r="I2453" s="182"/>
      <c r="J2453" s="182"/>
      <c r="K2453" s="184"/>
      <c r="L2453" s="184"/>
      <c r="M2453" s="184"/>
    </row>
    <row r="2454" spans="1:13" s="146" customFormat="1">
      <c r="A2454" s="132"/>
      <c r="B2454" s="132"/>
      <c r="C2454" s="132"/>
      <c r="E2454" s="139"/>
      <c r="F2454" s="134"/>
      <c r="G2454" s="135"/>
      <c r="H2454" s="182"/>
      <c r="I2454" s="182"/>
      <c r="J2454" s="182"/>
      <c r="K2454" s="184"/>
      <c r="L2454" s="184"/>
      <c r="M2454" s="184"/>
    </row>
    <row r="2455" spans="1:13" s="146" customFormat="1">
      <c r="A2455" s="132"/>
      <c r="B2455" s="132"/>
      <c r="C2455" s="132"/>
      <c r="E2455" s="139"/>
      <c r="F2455" s="134"/>
      <c r="G2455" s="135"/>
      <c r="H2455" s="182"/>
      <c r="I2455" s="182"/>
      <c r="J2455" s="182"/>
      <c r="K2455" s="184"/>
      <c r="L2455" s="184"/>
      <c r="M2455" s="184"/>
    </row>
    <row r="2456" spans="1:13" s="146" customFormat="1">
      <c r="A2456" s="132"/>
      <c r="B2456" s="132"/>
      <c r="C2456" s="132"/>
      <c r="E2456" s="139"/>
      <c r="F2456" s="134"/>
      <c r="G2456" s="135"/>
      <c r="H2456" s="182"/>
      <c r="I2456" s="182"/>
      <c r="J2456" s="182"/>
      <c r="K2456" s="184"/>
      <c r="L2456" s="184"/>
      <c r="M2456" s="184"/>
    </row>
    <row r="2457" spans="1:13" s="146" customFormat="1">
      <c r="A2457" s="132"/>
      <c r="B2457" s="132"/>
      <c r="C2457" s="132"/>
      <c r="E2457" s="139"/>
      <c r="F2457" s="134"/>
      <c r="G2457" s="135"/>
      <c r="H2457" s="182"/>
      <c r="I2457" s="182"/>
      <c r="J2457" s="182"/>
      <c r="K2457" s="184"/>
      <c r="L2457" s="184"/>
      <c r="M2457" s="184"/>
    </row>
    <row r="2458" spans="1:13" s="146" customFormat="1">
      <c r="A2458" s="132"/>
      <c r="B2458" s="132"/>
      <c r="C2458" s="132"/>
      <c r="E2458" s="139"/>
      <c r="F2458" s="134"/>
      <c r="G2458" s="135"/>
      <c r="H2458" s="182"/>
      <c r="I2458" s="182"/>
      <c r="J2458" s="182"/>
      <c r="K2458" s="184"/>
      <c r="L2458" s="184"/>
      <c r="M2458" s="184"/>
    </row>
    <row r="2459" spans="1:13" s="146" customFormat="1">
      <c r="A2459" s="132"/>
      <c r="B2459" s="132"/>
      <c r="C2459" s="132"/>
      <c r="E2459" s="139"/>
      <c r="F2459" s="134"/>
      <c r="G2459" s="135"/>
      <c r="H2459" s="182"/>
      <c r="I2459" s="182"/>
      <c r="J2459" s="182"/>
      <c r="K2459" s="184"/>
      <c r="L2459" s="184"/>
      <c r="M2459" s="184"/>
    </row>
    <row r="2460" spans="1:13" s="146" customFormat="1">
      <c r="A2460" s="132"/>
      <c r="B2460" s="132"/>
      <c r="C2460" s="132"/>
      <c r="E2460" s="139"/>
      <c r="F2460" s="134"/>
      <c r="G2460" s="135"/>
      <c r="H2460" s="182"/>
      <c r="I2460" s="182"/>
      <c r="J2460" s="182"/>
      <c r="K2460" s="184"/>
      <c r="L2460" s="184"/>
      <c r="M2460" s="184"/>
    </row>
    <row r="2461" spans="1:13" s="146" customFormat="1">
      <c r="A2461" s="132"/>
      <c r="B2461" s="132"/>
      <c r="C2461" s="132"/>
      <c r="E2461" s="139"/>
      <c r="F2461" s="134"/>
      <c r="G2461" s="135"/>
      <c r="H2461" s="182"/>
      <c r="I2461" s="182"/>
      <c r="J2461" s="182"/>
      <c r="K2461" s="184"/>
      <c r="L2461" s="184"/>
      <c r="M2461" s="184"/>
    </row>
    <row r="2462" spans="1:13" s="146" customFormat="1">
      <c r="A2462" s="132"/>
      <c r="B2462" s="132"/>
      <c r="C2462" s="132"/>
      <c r="E2462" s="139"/>
      <c r="F2462" s="134"/>
      <c r="G2462" s="135"/>
      <c r="H2462" s="182"/>
      <c r="I2462" s="182"/>
      <c r="J2462" s="182"/>
      <c r="K2462" s="184"/>
      <c r="L2462" s="184"/>
      <c r="M2462" s="184"/>
    </row>
    <row r="2463" spans="1:13" s="146" customFormat="1">
      <c r="A2463" s="132"/>
      <c r="B2463" s="132"/>
      <c r="C2463" s="132"/>
      <c r="E2463" s="139"/>
      <c r="F2463" s="134"/>
      <c r="G2463" s="135"/>
      <c r="H2463" s="182"/>
      <c r="I2463" s="182"/>
      <c r="J2463" s="182"/>
      <c r="K2463" s="184"/>
      <c r="L2463" s="184"/>
      <c r="M2463" s="184"/>
    </row>
    <row r="2464" spans="1:13" s="146" customFormat="1">
      <c r="A2464" s="132"/>
      <c r="B2464" s="132"/>
      <c r="C2464" s="132"/>
      <c r="E2464" s="139"/>
      <c r="F2464" s="134"/>
      <c r="G2464" s="135"/>
      <c r="H2464" s="182"/>
      <c r="I2464" s="182"/>
      <c r="J2464" s="182"/>
      <c r="K2464" s="184"/>
      <c r="L2464" s="184"/>
      <c r="M2464" s="184"/>
    </row>
    <row r="3679" spans="93:93">
      <c r="CO3679" s="139" t="s">
        <v>5</v>
      </c>
    </row>
  </sheetData>
  <mergeCells count="14">
    <mergeCell ref="I6:L6"/>
    <mergeCell ref="D6:E6"/>
    <mergeCell ref="F6:H6"/>
    <mergeCell ref="D3:E3"/>
    <mergeCell ref="D4:E4"/>
    <mergeCell ref="F5:G5"/>
    <mergeCell ref="A6:C6"/>
    <mergeCell ref="A7:B7"/>
    <mergeCell ref="A525:B525"/>
    <mergeCell ref="A520:B520"/>
    <mergeCell ref="A521:B521"/>
    <mergeCell ref="A522:B522"/>
    <mergeCell ref="A523:B523"/>
    <mergeCell ref="A524:B524"/>
  </mergeCells>
  <phoneticPr fontId="69" type="noConversion"/>
  <printOptions horizontalCentered="1"/>
  <pageMargins left="0.19685039370078741" right="0" top="0.43307086614173229" bottom="0.19685039370078741" header="0.19685039370078741" footer="0.15748031496062992"/>
  <pageSetup paperSize="9" scale="86" orientation="landscape" r:id="rId1"/>
  <headerFooter alignWithMargins="0">
    <oddHeader>&amp;RPage &amp;P / &amp;N</oddHeader>
  </headerFooter>
  <rowBreaks count="1" manualBreakCount="1">
    <brk id="2850" max="16383" man="1"/>
  </rowBreaks>
  <colBreaks count="1" manualBreakCount="1">
    <brk id="15" max="1048575" man="1"/>
  </colBreaks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52">
    <tabColor indexed="10"/>
  </sheetPr>
  <dimension ref="A1:J148"/>
  <sheetViews>
    <sheetView workbookViewId="0"/>
  </sheetViews>
  <sheetFormatPr defaultColWidth="8" defaultRowHeight="13"/>
  <cols>
    <col min="1" max="1" width="11.08984375" style="191" customWidth="1"/>
    <col min="2" max="2" width="5.6328125" style="193" customWidth="1"/>
    <col min="3" max="3" width="11.08984375" style="192" customWidth="1"/>
    <col min="4" max="4" width="12.90625" style="192" customWidth="1"/>
    <col min="5" max="5" width="35.6328125" style="193" customWidth="1"/>
    <col min="6" max="6" width="12.90625" style="193" customWidth="1"/>
    <col min="7" max="7" width="12.90625" style="194" customWidth="1"/>
    <col min="8" max="9" width="14.6328125" style="193" customWidth="1"/>
    <col min="10" max="10" width="1.453125" style="209" customWidth="1"/>
    <col min="11" max="16384" width="8" style="193"/>
  </cols>
  <sheetData>
    <row r="1" spans="1:10" s="191" customFormat="1" ht="18" customHeight="1">
      <c r="C1" s="192"/>
      <c r="D1" s="192"/>
      <c r="E1" s="193"/>
      <c r="F1" s="193"/>
      <c r="G1" s="194"/>
      <c r="H1" s="193"/>
      <c r="I1" s="193"/>
      <c r="J1" s="195"/>
    </row>
    <row r="2" spans="1:10" s="191" customFormat="1" ht="25" customHeight="1">
      <c r="C2" s="1722" t="s">
        <v>2494</v>
      </c>
      <c r="D2" s="1722"/>
      <c r="E2" s="1722"/>
      <c r="F2" s="194"/>
      <c r="G2" s="194"/>
      <c r="H2" s="194"/>
      <c r="I2" s="194"/>
      <c r="J2" s="195"/>
    </row>
    <row r="3" spans="1:10" s="191" customFormat="1" ht="25" customHeight="1">
      <c r="C3" s="1729" t="s">
        <v>2309</v>
      </c>
      <c r="D3" s="1730"/>
      <c r="E3" s="1730"/>
      <c r="F3" s="196"/>
      <c r="G3" s="196"/>
      <c r="H3" s="196"/>
      <c r="I3" s="196"/>
      <c r="J3" s="195"/>
    </row>
    <row r="4" spans="1:10" s="191" customFormat="1" ht="18" customHeight="1">
      <c r="C4" s="192"/>
      <c r="D4" s="192"/>
      <c r="E4" s="193"/>
      <c r="F4" s="196"/>
      <c r="G4" s="196"/>
      <c r="H4" s="196"/>
      <c r="I4" s="196"/>
      <c r="J4" s="195"/>
    </row>
    <row r="5" spans="1:10" s="191" customFormat="1" ht="18" customHeight="1" thickBot="1">
      <c r="A5" s="197" t="s">
        <v>5355</v>
      </c>
      <c r="C5" s="194"/>
      <c r="D5" s="194"/>
      <c r="G5" s="194"/>
      <c r="J5" s="195"/>
    </row>
    <row r="6" spans="1:10" s="199" customFormat="1" ht="18" customHeight="1" thickBot="1">
      <c r="A6" s="1723" t="s">
        <v>5356</v>
      </c>
      <c r="B6" s="1727" t="s">
        <v>3716</v>
      </c>
      <c r="C6" s="1731" t="s">
        <v>2930</v>
      </c>
      <c r="D6" s="1733" t="s">
        <v>4980</v>
      </c>
      <c r="E6" s="1733" t="s">
        <v>2283</v>
      </c>
      <c r="F6" s="1725" t="s">
        <v>5357</v>
      </c>
      <c r="G6" s="1718" t="s">
        <v>3717</v>
      </c>
      <c r="H6" s="1720" t="s">
        <v>235</v>
      </c>
      <c r="I6" s="1721"/>
      <c r="J6" s="198"/>
    </row>
    <row r="7" spans="1:10" s="199" customFormat="1" ht="18" customHeight="1" thickBot="1">
      <c r="A7" s="1724"/>
      <c r="B7" s="1728"/>
      <c r="C7" s="1732"/>
      <c r="D7" s="1734"/>
      <c r="E7" s="1734"/>
      <c r="F7" s="1726"/>
      <c r="G7" s="1719"/>
      <c r="H7" s="200" t="s">
        <v>5358</v>
      </c>
      <c r="I7" s="201" t="s">
        <v>5359</v>
      </c>
      <c r="J7" s="198"/>
    </row>
    <row r="8" spans="1:10" ht="26.15" customHeight="1">
      <c r="A8" s="202" t="s">
        <v>3986</v>
      </c>
      <c r="B8" s="203">
        <v>1</v>
      </c>
      <c r="C8" s="204" t="s">
        <v>1826</v>
      </c>
      <c r="D8" s="204" t="s">
        <v>637</v>
      </c>
      <c r="E8" s="205" t="s">
        <v>3933</v>
      </c>
      <c r="F8" s="204" t="s">
        <v>3987</v>
      </c>
      <c r="G8" s="206">
        <v>25</v>
      </c>
      <c r="H8" s="207">
        <v>509</v>
      </c>
      <c r="I8" s="208">
        <v>12725</v>
      </c>
    </row>
    <row r="9" spans="1:10" ht="26.15" customHeight="1">
      <c r="A9" s="202" t="s">
        <v>3986</v>
      </c>
      <c r="B9" s="203">
        <v>2</v>
      </c>
      <c r="C9" s="204" t="s">
        <v>3205</v>
      </c>
      <c r="D9" s="204" t="s">
        <v>636</v>
      </c>
      <c r="E9" s="205" t="s">
        <v>653</v>
      </c>
      <c r="F9" s="204" t="s">
        <v>693</v>
      </c>
      <c r="G9" s="206">
        <v>25</v>
      </c>
      <c r="H9" s="207">
        <v>400</v>
      </c>
      <c r="I9" s="208">
        <v>10000</v>
      </c>
    </row>
    <row r="10" spans="1:10" ht="26.15" customHeight="1">
      <c r="A10" s="202" t="s">
        <v>3986</v>
      </c>
      <c r="B10" s="203">
        <v>3</v>
      </c>
      <c r="C10" s="204" t="s">
        <v>3762</v>
      </c>
      <c r="D10" s="204" t="s">
        <v>2953</v>
      </c>
      <c r="E10" s="205" t="s">
        <v>175</v>
      </c>
      <c r="F10" s="204" t="s">
        <v>693</v>
      </c>
      <c r="G10" s="206">
        <v>35</v>
      </c>
      <c r="H10" s="207">
        <v>38</v>
      </c>
      <c r="I10" s="208">
        <v>1330</v>
      </c>
    </row>
    <row r="11" spans="1:10" ht="26.15" customHeight="1">
      <c r="A11" s="202" t="s">
        <v>3986</v>
      </c>
      <c r="B11" s="203">
        <v>4</v>
      </c>
      <c r="C11" s="204" t="s">
        <v>1973</v>
      </c>
      <c r="D11" s="204" t="s">
        <v>2484</v>
      </c>
      <c r="E11" s="205" t="s">
        <v>1963</v>
      </c>
      <c r="F11" s="204" t="s">
        <v>693</v>
      </c>
      <c r="G11" s="206">
        <v>35</v>
      </c>
      <c r="H11" s="207">
        <v>57</v>
      </c>
      <c r="I11" s="208">
        <v>1995</v>
      </c>
    </row>
    <row r="12" spans="1:10" ht="26.15" customHeight="1">
      <c r="A12" s="202" t="s">
        <v>3986</v>
      </c>
      <c r="B12" s="203">
        <v>5</v>
      </c>
      <c r="C12" s="204" t="s">
        <v>1874</v>
      </c>
      <c r="D12" s="204" t="s">
        <v>1403</v>
      </c>
      <c r="E12" s="205" t="s">
        <v>3351</v>
      </c>
      <c r="F12" s="204" t="s">
        <v>693</v>
      </c>
      <c r="G12" s="206">
        <v>35</v>
      </c>
      <c r="H12" s="207">
        <v>65</v>
      </c>
      <c r="I12" s="208">
        <v>2275</v>
      </c>
    </row>
    <row r="13" spans="1:10" ht="26.15" customHeight="1">
      <c r="A13" s="202" t="s">
        <v>3986</v>
      </c>
      <c r="B13" s="203">
        <v>6</v>
      </c>
      <c r="C13" s="204" t="s">
        <v>1974</v>
      </c>
      <c r="D13" s="204" t="s">
        <v>2485</v>
      </c>
      <c r="E13" s="205" t="s">
        <v>4141</v>
      </c>
      <c r="F13" s="204" t="s">
        <v>693</v>
      </c>
      <c r="G13" s="206">
        <v>35</v>
      </c>
      <c r="H13" s="207">
        <v>80</v>
      </c>
      <c r="I13" s="208">
        <v>2800</v>
      </c>
    </row>
    <row r="14" spans="1:10" ht="26.15" customHeight="1">
      <c r="A14" s="202" t="s">
        <v>3986</v>
      </c>
      <c r="B14" s="203">
        <v>7</v>
      </c>
      <c r="C14" s="204" t="s">
        <v>1875</v>
      </c>
      <c r="D14" s="204" t="s">
        <v>2952</v>
      </c>
      <c r="E14" s="205" t="s">
        <v>3351</v>
      </c>
      <c r="F14" s="204" t="s">
        <v>693</v>
      </c>
      <c r="G14" s="206">
        <v>35</v>
      </c>
      <c r="H14" s="207">
        <v>55</v>
      </c>
      <c r="I14" s="208">
        <v>1925</v>
      </c>
    </row>
    <row r="15" spans="1:10" ht="26.15" customHeight="1">
      <c r="A15" s="202" t="s">
        <v>3986</v>
      </c>
      <c r="B15" s="203">
        <v>8</v>
      </c>
      <c r="C15" s="204" t="s">
        <v>1637</v>
      </c>
      <c r="D15" s="204" t="s">
        <v>3190</v>
      </c>
      <c r="E15" s="205" t="s">
        <v>3351</v>
      </c>
      <c r="F15" s="204" t="s">
        <v>693</v>
      </c>
      <c r="G15" s="206">
        <v>50</v>
      </c>
      <c r="H15" s="207">
        <v>40</v>
      </c>
      <c r="I15" s="208">
        <v>2000</v>
      </c>
    </row>
    <row r="16" spans="1:10" ht="26.15" customHeight="1">
      <c r="A16" s="202" t="s">
        <v>3986</v>
      </c>
      <c r="B16" s="203">
        <v>9</v>
      </c>
      <c r="C16" s="204" t="s">
        <v>2551</v>
      </c>
      <c r="D16" s="204" t="s">
        <v>2483</v>
      </c>
      <c r="E16" s="205" t="s">
        <v>1458</v>
      </c>
      <c r="F16" s="204" t="s">
        <v>693</v>
      </c>
      <c r="G16" s="206">
        <v>35</v>
      </c>
      <c r="H16" s="207">
        <v>106</v>
      </c>
      <c r="I16" s="208">
        <v>3710</v>
      </c>
    </row>
    <row r="17" spans="1:9" ht="26.15" customHeight="1">
      <c r="A17" s="202" t="s">
        <v>3986</v>
      </c>
      <c r="B17" s="203">
        <v>10</v>
      </c>
      <c r="C17" s="204" t="s">
        <v>45</v>
      </c>
      <c r="D17" s="204" t="s">
        <v>2482</v>
      </c>
      <c r="E17" s="205" t="s">
        <v>1334</v>
      </c>
      <c r="F17" s="204" t="s">
        <v>693</v>
      </c>
      <c r="G17" s="206">
        <v>35</v>
      </c>
      <c r="H17" s="207">
        <v>47</v>
      </c>
      <c r="I17" s="208">
        <v>1645</v>
      </c>
    </row>
    <row r="18" spans="1:9" ht="26.15" customHeight="1">
      <c r="A18" s="202" t="s">
        <v>3986</v>
      </c>
      <c r="B18" s="203">
        <v>11</v>
      </c>
      <c r="C18" s="204" t="s">
        <v>3374</v>
      </c>
      <c r="D18" s="204" t="s">
        <v>3191</v>
      </c>
      <c r="E18" s="205" t="s">
        <v>175</v>
      </c>
      <c r="F18" s="204" t="s">
        <v>693</v>
      </c>
      <c r="G18" s="206">
        <v>50</v>
      </c>
      <c r="H18" s="207">
        <v>69</v>
      </c>
      <c r="I18" s="208">
        <v>3450</v>
      </c>
    </row>
    <row r="19" spans="1:9" ht="26.15" customHeight="1">
      <c r="A19" s="202" t="s">
        <v>3988</v>
      </c>
      <c r="B19" s="203">
        <v>1</v>
      </c>
      <c r="C19" s="204" t="s">
        <v>1027</v>
      </c>
      <c r="D19" s="204" t="s">
        <v>2568</v>
      </c>
      <c r="E19" s="205" t="s">
        <v>176</v>
      </c>
      <c r="F19" s="204" t="s">
        <v>693</v>
      </c>
      <c r="G19" s="206">
        <v>20</v>
      </c>
      <c r="H19" s="207">
        <v>200</v>
      </c>
      <c r="I19" s="208">
        <v>4000</v>
      </c>
    </row>
    <row r="20" spans="1:9" ht="26.15" customHeight="1">
      <c r="A20" s="202" t="s">
        <v>3988</v>
      </c>
      <c r="B20" s="203">
        <v>2</v>
      </c>
      <c r="C20" s="204" t="s">
        <v>1924</v>
      </c>
      <c r="D20" s="204" t="s">
        <v>2569</v>
      </c>
      <c r="E20" s="205" t="s">
        <v>1638</v>
      </c>
      <c r="F20" s="204" t="s">
        <v>693</v>
      </c>
      <c r="G20" s="206">
        <v>20</v>
      </c>
      <c r="H20" s="207">
        <v>193</v>
      </c>
      <c r="I20" s="208">
        <v>3860</v>
      </c>
    </row>
    <row r="21" spans="1:9" ht="26.15" customHeight="1">
      <c r="A21" s="202" t="s">
        <v>3988</v>
      </c>
      <c r="B21" s="203">
        <v>3</v>
      </c>
      <c r="C21" s="204" t="s">
        <v>2278</v>
      </c>
      <c r="D21" s="204" t="s">
        <v>3541</v>
      </c>
      <c r="E21" s="205" t="s">
        <v>651</v>
      </c>
      <c r="F21" s="204" t="s">
        <v>693</v>
      </c>
      <c r="G21" s="206">
        <v>30</v>
      </c>
      <c r="H21" s="207">
        <v>98</v>
      </c>
      <c r="I21" s="208">
        <v>2940</v>
      </c>
    </row>
    <row r="22" spans="1:9" ht="26.15" customHeight="1">
      <c r="A22" s="202" t="s">
        <v>3988</v>
      </c>
      <c r="B22" s="203">
        <v>4</v>
      </c>
      <c r="C22" s="204" t="s">
        <v>1825</v>
      </c>
      <c r="D22" s="204" t="s">
        <v>635</v>
      </c>
      <c r="E22" s="205" t="s">
        <v>652</v>
      </c>
      <c r="F22" s="204" t="s">
        <v>693</v>
      </c>
      <c r="G22" s="206">
        <v>30</v>
      </c>
      <c r="H22" s="207">
        <v>248</v>
      </c>
      <c r="I22" s="208">
        <v>7440</v>
      </c>
    </row>
    <row r="23" spans="1:9" ht="26.15" customHeight="1">
      <c r="A23" s="202" t="s">
        <v>3988</v>
      </c>
      <c r="B23" s="203">
        <v>5</v>
      </c>
      <c r="C23" s="204" t="s">
        <v>3375</v>
      </c>
      <c r="D23" s="204" t="s">
        <v>1292</v>
      </c>
      <c r="E23" s="205" t="s">
        <v>5451</v>
      </c>
      <c r="F23" s="204" t="s">
        <v>693</v>
      </c>
      <c r="G23" s="206">
        <v>300</v>
      </c>
      <c r="H23" s="207">
        <v>93</v>
      </c>
      <c r="I23" s="208">
        <v>27900</v>
      </c>
    </row>
    <row r="24" spans="1:9" ht="26.15" customHeight="1">
      <c r="A24" s="202" t="s">
        <v>3988</v>
      </c>
      <c r="B24" s="203">
        <v>6</v>
      </c>
      <c r="C24" s="204" t="s">
        <v>3376</v>
      </c>
      <c r="D24" s="204" t="s">
        <v>5190</v>
      </c>
      <c r="E24" s="205" t="s">
        <v>5453</v>
      </c>
      <c r="F24" s="204" t="s">
        <v>693</v>
      </c>
      <c r="G24" s="206">
        <v>300</v>
      </c>
      <c r="H24" s="207">
        <v>101</v>
      </c>
      <c r="I24" s="208">
        <v>30300</v>
      </c>
    </row>
    <row r="25" spans="1:9" ht="26.15" customHeight="1">
      <c r="A25" s="202" t="s">
        <v>3988</v>
      </c>
      <c r="B25" s="203">
        <v>7</v>
      </c>
      <c r="C25" s="204" t="s">
        <v>3377</v>
      </c>
      <c r="D25" s="204" t="s">
        <v>5191</v>
      </c>
      <c r="E25" s="205" t="s">
        <v>529</v>
      </c>
      <c r="F25" s="204" t="s">
        <v>693</v>
      </c>
      <c r="G25" s="206">
        <v>500</v>
      </c>
      <c r="H25" s="207">
        <v>70</v>
      </c>
      <c r="I25" s="208">
        <v>35000</v>
      </c>
    </row>
    <row r="26" spans="1:9" ht="26.15" customHeight="1">
      <c r="A26" s="202" t="s">
        <v>3989</v>
      </c>
      <c r="B26" s="203">
        <v>1</v>
      </c>
      <c r="C26" s="204" t="s">
        <v>3378</v>
      </c>
      <c r="D26" s="204" t="s">
        <v>5192</v>
      </c>
      <c r="E26" s="205" t="s">
        <v>1963</v>
      </c>
      <c r="F26" s="204" t="s">
        <v>693</v>
      </c>
      <c r="G26" s="206">
        <v>20</v>
      </c>
      <c r="H26" s="207">
        <v>162</v>
      </c>
      <c r="I26" s="208">
        <v>3240</v>
      </c>
    </row>
    <row r="27" spans="1:9" ht="26.15" customHeight="1">
      <c r="A27" s="202" t="s">
        <v>3989</v>
      </c>
      <c r="B27" s="203">
        <v>2</v>
      </c>
      <c r="C27" s="204" t="s">
        <v>3242</v>
      </c>
      <c r="D27" s="204" t="s">
        <v>5193</v>
      </c>
      <c r="E27" s="205" t="s">
        <v>4141</v>
      </c>
      <c r="F27" s="204" t="s">
        <v>693</v>
      </c>
      <c r="G27" s="206">
        <v>20</v>
      </c>
      <c r="H27" s="207">
        <v>225</v>
      </c>
      <c r="I27" s="208">
        <v>4500</v>
      </c>
    </row>
    <row r="28" spans="1:9" ht="26.15" customHeight="1">
      <c r="A28" s="202" t="s">
        <v>3989</v>
      </c>
      <c r="B28" s="203">
        <v>3</v>
      </c>
      <c r="C28" s="204" t="s">
        <v>3243</v>
      </c>
      <c r="D28" s="204" t="s">
        <v>5194</v>
      </c>
      <c r="E28" s="205" t="s">
        <v>1963</v>
      </c>
      <c r="F28" s="204" t="s">
        <v>693</v>
      </c>
      <c r="G28" s="206">
        <v>20</v>
      </c>
      <c r="H28" s="207">
        <v>254</v>
      </c>
      <c r="I28" s="208">
        <v>5080</v>
      </c>
    </row>
    <row r="29" spans="1:9" ht="26.15" customHeight="1">
      <c r="A29" s="202" t="s">
        <v>3989</v>
      </c>
      <c r="B29" s="203">
        <v>4</v>
      </c>
      <c r="C29" s="204" t="s">
        <v>3244</v>
      </c>
      <c r="D29" s="204" t="s">
        <v>2567</v>
      </c>
      <c r="E29" s="205" t="s">
        <v>4141</v>
      </c>
      <c r="F29" s="204" t="s">
        <v>693</v>
      </c>
      <c r="G29" s="206">
        <v>20</v>
      </c>
      <c r="H29" s="207">
        <v>162</v>
      </c>
      <c r="I29" s="208">
        <v>3240</v>
      </c>
    </row>
    <row r="30" spans="1:9" ht="26.15" customHeight="1">
      <c r="A30" s="202" t="s">
        <v>3990</v>
      </c>
      <c r="B30" s="203">
        <v>1</v>
      </c>
      <c r="C30" s="204" t="s">
        <v>5292</v>
      </c>
      <c r="D30" s="204" t="s">
        <v>1801</v>
      </c>
      <c r="E30" s="205" t="s">
        <v>2799</v>
      </c>
      <c r="F30" s="204" t="s">
        <v>693</v>
      </c>
      <c r="G30" s="206">
        <v>20</v>
      </c>
      <c r="H30" s="207">
        <v>404</v>
      </c>
      <c r="I30" s="208">
        <v>8080</v>
      </c>
    </row>
    <row r="31" spans="1:9" ht="26.15" customHeight="1">
      <c r="A31" s="202" t="s">
        <v>3990</v>
      </c>
      <c r="B31" s="203">
        <v>2</v>
      </c>
      <c r="C31" s="204" t="s">
        <v>5294</v>
      </c>
      <c r="D31" s="204" t="s">
        <v>3306</v>
      </c>
      <c r="E31" s="205" t="s">
        <v>2203</v>
      </c>
      <c r="F31" s="204" t="s">
        <v>693</v>
      </c>
      <c r="G31" s="206">
        <v>20</v>
      </c>
      <c r="H31" s="207">
        <v>500</v>
      </c>
      <c r="I31" s="208">
        <v>10000</v>
      </c>
    </row>
    <row r="32" spans="1:9" ht="26.15" customHeight="1">
      <c r="A32" s="202" t="s">
        <v>3991</v>
      </c>
      <c r="B32" s="203">
        <v>1</v>
      </c>
      <c r="C32" s="204" t="s">
        <v>5295</v>
      </c>
      <c r="D32" s="204" t="s">
        <v>3307</v>
      </c>
      <c r="E32" s="205" t="s">
        <v>1330</v>
      </c>
      <c r="F32" s="204" t="s">
        <v>693</v>
      </c>
      <c r="G32" s="206">
        <v>20</v>
      </c>
      <c r="H32" s="207">
        <v>205</v>
      </c>
      <c r="I32" s="208">
        <v>4100</v>
      </c>
    </row>
    <row r="33" spans="1:9" ht="26.15" customHeight="1">
      <c r="A33" s="202" t="s">
        <v>3991</v>
      </c>
      <c r="B33" s="203">
        <v>2</v>
      </c>
      <c r="C33" s="204" t="s">
        <v>2486</v>
      </c>
      <c r="D33" s="204" t="s">
        <v>2480</v>
      </c>
      <c r="E33" s="205" t="s">
        <v>1330</v>
      </c>
      <c r="F33" s="204" t="s">
        <v>693</v>
      </c>
      <c r="G33" s="206">
        <v>20</v>
      </c>
      <c r="H33" s="207">
        <v>166</v>
      </c>
      <c r="I33" s="208">
        <v>3320</v>
      </c>
    </row>
    <row r="34" spans="1:9" ht="26.15" customHeight="1">
      <c r="A34" s="202" t="s">
        <v>3991</v>
      </c>
      <c r="B34" s="203">
        <v>3</v>
      </c>
      <c r="C34" s="204" t="s">
        <v>5126</v>
      </c>
      <c r="D34" s="204" t="s">
        <v>3308</v>
      </c>
      <c r="E34" s="205" t="s">
        <v>1333</v>
      </c>
      <c r="F34" s="204" t="s">
        <v>693</v>
      </c>
      <c r="G34" s="206">
        <v>20</v>
      </c>
      <c r="H34" s="207">
        <v>160</v>
      </c>
      <c r="I34" s="208">
        <v>3200</v>
      </c>
    </row>
    <row r="35" spans="1:9" ht="26.15" customHeight="1">
      <c r="A35" s="202" t="s">
        <v>3991</v>
      </c>
      <c r="B35" s="203">
        <v>4</v>
      </c>
      <c r="C35" s="204" t="s">
        <v>2487</v>
      </c>
      <c r="D35" s="204" t="s">
        <v>2481</v>
      </c>
      <c r="E35" s="205" t="s">
        <v>1333</v>
      </c>
      <c r="F35" s="204" t="s">
        <v>693</v>
      </c>
      <c r="G35" s="206">
        <v>20</v>
      </c>
      <c r="H35" s="207">
        <v>139</v>
      </c>
      <c r="I35" s="208">
        <v>2780</v>
      </c>
    </row>
    <row r="36" spans="1:9" ht="26.15" customHeight="1">
      <c r="A36" s="202" t="s">
        <v>3991</v>
      </c>
      <c r="B36" s="203">
        <v>5</v>
      </c>
      <c r="C36" s="204" t="s">
        <v>1107</v>
      </c>
      <c r="D36" s="204" t="s">
        <v>1108</v>
      </c>
      <c r="E36" s="205" t="s">
        <v>2119</v>
      </c>
      <c r="F36" s="204" t="s">
        <v>693</v>
      </c>
      <c r="G36" s="206">
        <v>20</v>
      </c>
      <c r="H36" s="207">
        <v>179</v>
      </c>
      <c r="I36" s="208">
        <v>3580</v>
      </c>
    </row>
    <row r="37" spans="1:9" ht="26.15" customHeight="1">
      <c r="A37" s="202" t="s">
        <v>3991</v>
      </c>
      <c r="B37" s="203">
        <v>6</v>
      </c>
      <c r="C37" s="204" t="s">
        <v>4541</v>
      </c>
      <c r="D37" s="204" t="s">
        <v>4542</v>
      </c>
      <c r="E37" s="205" t="s">
        <v>4156</v>
      </c>
      <c r="F37" s="204" t="s">
        <v>693</v>
      </c>
      <c r="G37" s="206">
        <v>15</v>
      </c>
      <c r="H37" s="207">
        <v>262</v>
      </c>
      <c r="I37" s="208">
        <v>3930</v>
      </c>
    </row>
    <row r="38" spans="1:9" ht="26.15" customHeight="1">
      <c r="A38" s="202" t="s">
        <v>3991</v>
      </c>
      <c r="B38" s="203">
        <v>7</v>
      </c>
      <c r="C38" s="204" t="s">
        <v>2675</v>
      </c>
      <c r="D38" s="204" t="s">
        <v>1111</v>
      </c>
      <c r="E38" s="205" t="s">
        <v>2119</v>
      </c>
      <c r="F38" s="204" t="s">
        <v>693</v>
      </c>
      <c r="G38" s="206">
        <v>20</v>
      </c>
      <c r="H38" s="207">
        <v>60</v>
      </c>
      <c r="I38" s="208">
        <v>1200</v>
      </c>
    </row>
    <row r="39" spans="1:9" ht="26.15" customHeight="1">
      <c r="A39" s="202" t="s">
        <v>3992</v>
      </c>
      <c r="B39" s="203">
        <v>1</v>
      </c>
      <c r="C39" s="204" t="s">
        <v>4325</v>
      </c>
      <c r="D39" s="204" t="s">
        <v>3317</v>
      </c>
      <c r="E39" s="205" t="s">
        <v>2799</v>
      </c>
      <c r="F39" s="204" t="s">
        <v>693</v>
      </c>
      <c r="G39" s="206">
        <v>15</v>
      </c>
      <c r="H39" s="210" t="s">
        <v>3993</v>
      </c>
      <c r="I39" s="211" t="s">
        <v>3993</v>
      </c>
    </row>
    <row r="40" spans="1:9" ht="26.15" customHeight="1">
      <c r="A40" s="202" t="s">
        <v>3992</v>
      </c>
      <c r="B40" s="203">
        <v>2</v>
      </c>
      <c r="C40" s="204" t="s">
        <v>4326</v>
      </c>
      <c r="D40" s="204" t="s">
        <v>3318</v>
      </c>
      <c r="E40" s="205" t="s">
        <v>2203</v>
      </c>
      <c r="F40" s="204" t="s">
        <v>693</v>
      </c>
      <c r="G40" s="206">
        <v>15</v>
      </c>
      <c r="H40" s="207">
        <v>189</v>
      </c>
      <c r="I40" s="208">
        <v>2835</v>
      </c>
    </row>
    <row r="41" spans="1:9" ht="26.15" customHeight="1">
      <c r="A41" s="202" t="s">
        <v>3992</v>
      </c>
      <c r="B41" s="203">
        <v>3</v>
      </c>
      <c r="C41" s="204" t="s">
        <v>2677</v>
      </c>
      <c r="D41" s="204" t="s">
        <v>4082</v>
      </c>
      <c r="E41" s="205" t="s">
        <v>320</v>
      </c>
      <c r="F41" s="204" t="s">
        <v>693</v>
      </c>
      <c r="G41" s="206">
        <v>95</v>
      </c>
      <c r="H41" s="207">
        <v>31</v>
      </c>
      <c r="I41" s="208">
        <v>2945</v>
      </c>
    </row>
    <row r="42" spans="1:9" ht="26.15" customHeight="1">
      <c r="A42" s="202" t="s">
        <v>3992</v>
      </c>
      <c r="B42" s="203">
        <v>4</v>
      </c>
      <c r="C42" s="204" t="s">
        <v>4314</v>
      </c>
      <c r="D42" s="204" t="s">
        <v>324</v>
      </c>
      <c r="E42" s="205" t="s">
        <v>1336</v>
      </c>
      <c r="F42" s="204" t="s">
        <v>693</v>
      </c>
      <c r="G42" s="206">
        <v>95</v>
      </c>
      <c r="H42" s="207">
        <v>12</v>
      </c>
      <c r="I42" s="208">
        <v>1140</v>
      </c>
    </row>
    <row r="43" spans="1:9" ht="26.15" customHeight="1">
      <c r="A43" s="202" t="s">
        <v>3992</v>
      </c>
      <c r="B43" s="203">
        <v>5</v>
      </c>
      <c r="C43" s="204" t="s">
        <v>2676</v>
      </c>
      <c r="D43" s="204" t="s">
        <v>4081</v>
      </c>
      <c r="E43" s="205" t="s">
        <v>3964</v>
      </c>
      <c r="F43" s="204" t="s">
        <v>693</v>
      </c>
      <c r="G43" s="206">
        <v>95</v>
      </c>
      <c r="H43" s="207">
        <v>30</v>
      </c>
      <c r="I43" s="208">
        <v>2850</v>
      </c>
    </row>
    <row r="44" spans="1:9" ht="26.15" customHeight="1">
      <c r="A44" s="202" t="s">
        <v>3992</v>
      </c>
      <c r="B44" s="203">
        <v>6</v>
      </c>
      <c r="C44" s="204" t="s">
        <v>2194</v>
      </c>
      <c r="D44" s="204" t="s">
        <v>1339</v>
      </c>
      <c r="E44" s="205" t="s">
        <v>3964</v>
      </c>
      <c r="F44" s="204" t="s">
        <v>693</v>
      </c>
      <c r="G44" s="206">
        <v>95</v>
      </c>
      <c r="H44" s="207">
        <v>12</v>
      </c>
      <c r="I44" s="208">
        <v>1140</v>
      </c>
    </row>
    <row r="45" spans="1:9" ht="26.15" customHeight="1">
      <c r="A45" s="202" t="s">
        <v>3992</v>
      </c>
      <c r="B45" s="203">
        <v>7</v>
      </c>
      <c r="C45" s="204" t="s">
        <v>1160</v>
      </c>
      <c r="D45" s="204" t="s">
        <v>2822</v>
      </c>
      <c r="E45" s="205" t="s">
        <v>4306</v>
      </c>
      <c r="F45" s="204" t="s">
        <v>693</v>
      </c>
      <c r="G45" s="206">
        <v>20</v>
      </c>
      <c r="H45" s="207">
        <v>366</v>
      </c>
      <c r="I45" s="208">
        <v>7320</v>
      </c>
    </row>
    <row r="46" spans="1:9" ht="26.15" customHeight="1">
      <c r="A46" s="202" t="s">
        <v>3994</v>
      </c>
      <c r="B46" s="203">
        <v>1</v>
      </c>
      <c r="C46" s="204" t="s">
        <v>809</v>
      </c>
      <c r="D46" s="204" t="s">
        <v>1072</v>
      </c>
      <c r="E46" s="205" t="s">
        <v>2911</v>
      </c>
      <c r="F46" s="204" t="s">
        <v>693</v>
      </c>
      <c r="G46" s="206">
        <v>20</v>
      </c>
      <c r="H46" s="207">
        <v>111</v>
      </c>
      <c r="I46" s="208">
        <v>2220</v>
      </c>
    </row>
    <row r="47" spans="1:9" ht="26.15" customHeight="1">
      <c r="A47" s="202" t="s">
        <v>3994</v>
      </c>
      <c r="B47" s="203">
        <v>2</v>
      </c>
      <c r="C47" s="204" t="s">
        <v>815</v>
      </c>
      <c r="D47" s="204" t="s">
        <v>4759</v>
      </c>
      <c r="E47" s="205" t="s">
        <v>2911</v>
      </c>
      <c r="F47" s="204" t="s">
        <v>693</v>
      </c>
      <c r="G47" s="206">
        <v>20</v>
      </c>
      <c r="H47" s="207">
        <v>137</v>
      </c>
      <c r="I47" s="208">
        <v>2740</v>
      </c>
    </row>
    <row r="48" spans="1:9" ht="26.15" customHeight="1">
      <c r="A48" s="202" t="s">
        <v>3994</v>
      </c>
      <c r="B48" s="203">
        <v>3</v>
      </c>
      <c r="C48" s="204" t="s">
        <v>2193</v>
      </c>
      <c r="D48" s="204" t="s">
        <v>4339</v>
      </c>
      <c r="E48" s="205" t="s">
        <v>1335</v>
      </c>
      <c r="F48" s="204" t="s">
        <v>693</v>
      </c>
      <c r="G48" s="206">
        <v>35</v>
      </c>
      <c r="H48" s="207">
        <v>106</v>
      </c>
      <c r="I48" s="208">
        <v>3710</v>
      </c>
    </row>
    <row r="49" spans="1:9" ht="26.15" customHeight="1">
      <c r="A49" s="202" t="s">
        <v>3994</v>
      </c>
      <c r="B49" s="203">
        <v>4</v>
      </c>
      <c r="C49" s="204" t="s">
        <v>950</v>
      </c>
      <c r="D49" s="204" t="s">
        <v>2105</v>
      </c>
      <c r="E49" s="205" t="s">
        <v>1129</v>
      </c>
      <c r="F49" s="204" t="s">
        <v>693</v>
      </c>
      <c r="G49" s="206">
        <v>20</v>
      </c>
      <c r="H49" s="207">
        <v>296</v>
      </c>
      <c r="I49" s="208">
        <v>5920</v>
      </c>
    </row>
    <row r="50" spans="1:9" ht="26.15" customHeight="1">
      <c r="A50" s="202" t="s">
        <v>3994</v>
      </c>
      <c r="B50" s="203">
        <v>5</v>
      </c>
      <c r="C50" s="204" t="s">
        <v>4323</v>
      </c>
      <c r="D50" s="204" t="s">
        <v>5436</v>
      </c>
      <c r="E50" s="205" t="s">
        <v>2729</v>
      </c>
      <c r="F50" s="204" t="s">
        <v>693</v>
      </c>
      <c r="G50" s="206">
        <v>70</v>
      </c>
      <c r="H50" s="207">
        <v>136</v>
      </c>
      <c r="I50" s="208">
        <v>9520</v>
      </c>
    </row>
    <row r="51" spans="1:9" ht="26.15" customHeight="1">
      <c r="A51" s="202" t="s">
        <v>3994</v>
      </c>
      <c r="B51" s="203">
        <v>6</v>
      </c>
      <c r="C51" s="204" t="s">
        <v>2192</v>
      </c>
      <c r="D51" s="204" t="s">
        <v>2106</v>
      </c>
      <c r="E51" s="205" t="s">
        <v>4157</v>
      </c>
      <c r="F51" s="204" t="s">
        <v>693</v>
      </c>
      <c r="G51" s="206">
        <v>35</v>
      </c>
      <c r="H51" s="207">
        <v>126</v>
      </c>
      <c r="I51" s="208">
        <v>4410</v>
      </c>
    </row>
    <row r="52" spans="1:9" ht="26.15" customHeight="1">
      <c r="A52" s="202" t="s">
        <v>3994</v>
      </c>
      <c r="B52" s="203">
        <v>7</v>
      </c>
      <c r="C52" s="204" t="s">
        <v>4324</v>
      </c>
      <c r="D52" s="204" t="s">
        <v>5437</v>
      </c>
      <c r="E52" s="205" t="s">
        <v>2943</v>
      </c>
      <c r="F52" s="204" t="s">
        <v>693</v>
      </c>
      <c r="G52" s="206">
        <v>70</v>
      </c>
      <c r="H52" s="207">
        <v>101</v>
      </c>
      <c r="I52" s="208">
        <v>7070</v>
      </c>
    </row>
    <row r="53" spans="1:9" ht="26.15" customHeight="1">
      <c r="A53" s="202" t="s">
        <v>3995</v>
      </c>
      <c r="B53" s="203">
        <v>1</v>
      </c>
      <c r="C53" s="204" t="s">
        <v>2894</v>
      </c>
      <c r="D53" s="204" t="s">
        <v>2895</v>
      </c>
      <c r="E53" s="205" t="s">
        <v>1337</v>
      </c>
      <c r="F53" s="204" t="s">
        <v>693</v>
      </c>
      <c r="G53" s="206">
        <v>20</v>
      </c>
      <c r="H53" s="207">
        <v>64</v>
      </c>
      <c r="I53" s="208">
        <v>1280</v>
      </c>
    </row>
    <row r="54" spans="1:9" ht="26.15" customHeight="1">
      <c r="A54" s="202" t="s">
        <v>3995</v>
      </c>
      <c r="B54" s="203">
        <v>2</v>
      </c>
      <c r="C54" s="204" t="s">
        <v>5043</v>
      </c>
      <c r="D54" s="204" t="s">
        <v>5044</v>
      </c>
      <c r="E54" s="205" t="s">
        <v>1338</v>
      </c>
      <c r="F54" s="204" t="s">
        <v>693</v>
      </c>
      <c r="G54" s="206">
        <v>20</v>
      </c>
      <c r="H54" s="207">
        <v>84</v>
      </c>
      <c r="I54" s="208">
        <v>1680</v>
      </c>
    </row>
    <row r="55" spans="1:9" ht="26.15" customHeight="1">
      <c r="A55" s="202" t="s">
        <v>3995</v>
      </c>
      <c r="B55" s="203">
        <v>3</v>
      </c>
      <c r="C55" s="204" t="s">
        <v>811</v>
      </c>
      <c r="D55" s="204" t="s">
        <v>4614</v>
      </c>
      <c r="E55" s="205" t="s">
        <v>2058</v>
      </c>
      <c r="F55" s="204" t="s">
        <v>693</v>
      </c>
      <c r="G55" s="206">
        <v>35</v>
      </c>
      <c r="H55" s="207">
        <v>13</v>
      </c>
      <c r="I55" s="208">
        <v>455</v>
      </c>
    </row>
    <row r="56" spans="1:9" ht="26.15" customHeight="1">
      <c r="A56" s="202" t="s">
        <v>3995</v>
      </c>
      <c r="B56" s="203">
        <v>4</v>
      </c>
      <c r="C56" s="204" t="s">
        <v>1161</v>
      </c>
      <c r="D56" s="204" t="s">
        <v>2823</v>
      </c>
      <c r="E56" s="205" t="s">
        <v>4306</v>
      </c>
      <c r="F56" s="204" t="s">
        <v>693</v>
      </c>
      <c r="G56" s="206">
        <v>20</v>
      </c>
      <c r="H56" s="207">
        <v>55</v>
      </c>
      <c r="I56" s="208">
        <v>1100</v>
      </c>
    </row>
    <row r="57" spans="1:9" ht="26.15" customHeight="1">
      <c r="A57" s="202" t="s">
        <v>3995</v>
      </c>
      <c r="B57" s="203">
        <v>5</v>
      </c>
      <c r="C57" s="204" t="s">
        <v>810</v>
      </c>
      <c r="D57" s="204" t="s">
        <v>1073</v>
      </c>
      <c r="E57" s="205" t="s">
        <v>5172</v>
      </c>
      <c r="F57" s="204" t="s">
        <v>693</v>
      </c>
      <c r="G57" s="206">
        <v>70</v>
      </c>
      <c r="H57" s="207">
        <v>6</v>
      </c>
      <c r="I57" s="208">
        <v>420</v>
      </c>
    </row>
    <row r="58" spans="1:9" ht="26.15" customHeight="1">
      <c r="A58" s="202" t="s">
        <v>3995</v>
      </c>
      <c r="B58" s="203">
        <v>6</v>
      </c>
      <c r="C58" s="204" t="s">
        <v>2134</v>
      </c>
      <c r="D58" s="204" t="s">
        <v>1074</v>
      </c>
      <c r="E58" s="205" t="s">
        <v>4190</v>
      </c>
      <c r="F58" s="204" t="s">
        <v>693</v>
      </c>
      <c r="G58" s="206">
        <v>70</v>
      </c>
      <c r="H58" s="207">
        <v>20</v>
      </c>
      <c r="I58" s="208">
        <v>1400</v>
      </c>
    </row>
    <row r="59" spans="1:9" ht="26.15" customHeight="1">
      <c r="A59" s="202" t="s">
        <v>3995</v>
      </c>
      <c r="B59" s="203">
        <v>7</v>
      </c>
      <c r="C59" s="204" t="s">
        <v>951</v>
      </c>
      <c r="D59" s="204" t="s">
        <v>2821</v>
      </c>
      <c r="E59" s="205" t="s">
        <v>1129</v>
      </c>
      <c r="F59" s="204" t="s">
        <v>693</v>
      </c>
      <c r="G59" s="206">
        <v>20</v>
      </c>
      <c r="H59" s="207">
        <v>283</v>
      </c>
      <c r="I59" s="208">
        <v>5660</v>
      </c>
    </row>
    <row r="60" spans="1:9" ht="26.15" customHeight="1">
      <c r="A60" s="202" t="s">
        <v>3995</v>
      </c>
      <c r="B60" s="203">
        <v>8</v>
      </c>
      <c r="C60" s="204" t="s">
        <v>4760</v>
      </c>
      <c r="D60" s="204" t="s">
        <v>2395</v>
      </c>
      <c r="E60" s="205" t="s">
        <v>2059</v>
      </c>
      <c r="F60" s="204" t="s">
        <v>693</v>
      </c>
      <c r="G60" s="206">
        <v>35</v>
      </c>
      <c r="H60" s="207">
        <v>77</v>
      </c>
      <c r="I60" s="208">
        <v>2695</v>
      </c>
    </row>
    <row r="61" spans="1:9" ht="26.15" customHeight="1">
      <c r="A61" s="202" t="s">
        <v>3995</v>
      </c>
      <c r="B61" s="203">
        <v>9</v>
      </c>
      <c r="C61" s="204" t="s">
        <v>4322</v>
      </c>
      <c r="D61" s="204" t="s">
        <v>5307</v>
      </c>
      <c r="E61" s="205" t="s">
        <v>320</v>
      </c>
      <c r="F61" s="204" t="s">
        <v>693</v>
      </c>
      <c r="G61" s="206">
        <v>95</v>
      </c>
      <c r="H61" s="207">
        <v>23</v>
      </c>
      <c r="I61" s="208">
        <v>2185</v>
      </c>
    </row>
    <row r="62" spans="1:9" ht="26.15" customHeight="1">
      <c r="A62" s="202" t="s">
        <v>3995</v>
      </c>
      <c r="B62" s="203">
        <v>10</v>
      </c>
      <c r="C62" s="204" t="s">
        <v>4320</v>
      </c>
      <c r="D62" s="204" t="s">
        <v>261</v>
      </c>
      <c r="E62" s="205" t="s">
        <v>320</v>
      </c>
      <c r="F62" s="204" t="s">
        <v>693</v>
      </c>
      <c r="G62" s="206">
        <v>95</v>
      </c>
      <c r="H62" s="207">
        <v>23</v>
      </c>
      <c r="I62" s="208">
        <v>2185</v>
      </c>
    </row>
    <row r="63" spans="1:9" ht="26.15" customHeight="1">
      <c r="A63" s="202" t="s">
        <v>3995</v>
      </c>
      <c r="B63" s="203">
        <v>11</v>
      </c>
      <c r="C63" s="204" t="s">
        <v>4321</v>
      </c>
      <c r="D63" s="204" t="s">
        <v>5306</v>
      </c>
      <c r="E63" s="205" t="s">
        <v>3964</v>
      </c>
      <c r="F63" s="204" t="s">
        <v>693</v>
      </c>
      <c r="G63" s="206">
        <v>95</v>
      </c>
      <c r="H63" s="207">
        <v>24</v>
      </c>
      <c r="I63" s="208">
        <v>2280</v>
      </c>
    </row>
    <row r="64" spans="1:9" ht="26.15" customHeight="1">
      <c r="A64" s="202" t="s">
        <v>3995</v>
      </c>
      <c r="B64" s="203">
        <v>12</v>
      </c>
      <c r="C64" s="204" t="s">
        <v>4319</v>
      </c>
      <c r="D64" s="204" t="s">
        <v>3617</v>
      </c>
      <c r="E64" s="205" t="s">
        <v>3964</v>
      </c>
      <c r="F64" s="204" t="s">
        <v>693</v>
      </c>
      <c r="G64" s="206">
        <v>95</v>
      </c>
      <c r="H64" s="207">
        <v>22</v>
      </c>
      <c r="I64" s="208">
        <v>2090</v>
      </c>
    </row>
    <row r="65" spans="1:9" ht="26.15" customHeight="1">
      <c r="A65" s="202" t="s">
        <v>3995</v>
      </c>
      <c r="B65" s="203">
        <v>13</v>
      </c>
      <c r="C65" s="204" t="s">
        <v>2767</v>
      </c>
      <c r="D65" s="204" t="s">
        <v>3289</v>
      </c>
      <c r="E65" s="205" t="s">
        <v>6</v>
      </c>
      <c r="F65" s="204" t="s">
        <v>693</v>
      </c>
      <c r="G65" s="206">
        <v>20</v>
      </c>
      <c r="H65" s="207">
        <v>47</v>
      </c>
      <c r="I65" s="208">
        <v>940</v>
      </c>
    </row>
    <row r="66" spans="1:9" ht="26.15" customHeight="1">
      <c r="A66" s="202" t="s">
        <v>3996</v>
      </c>
      <c r="B66" s="203">
        <v>1</v>
      </c>
      <c r="C66" s="204" t="s">
        <v>4329</v>
      </c>
      <c r="D66" s="204" t="s">
        <v>5308</v>
      </c>
      <c r="E66" s="205" t="s">
        <v>1963</v>
      </c>
      <c r="F66" s="204" t="s">
        <v>693</v>
      </c>
      <c r="G66" s="206">
        <v>18</v>
      </c>
      <c r="H66" s="207">
        <v>206</v>
      </c>
      <c r="I66" s="208">
        <v>3708</v>
      </c>
    </row>
    <row r="67" spans="1:9" ht="26.15" customHeight="1">
      <c r="A67" s="202" t="s">
        <v>3996</v>
      </c>
      <c r="B67" s="203">
        <v>2</v>
      </c>
      <c r="C67" s="204" t="s">
        <v>4330</v>
      </c>
      <c r="D67" s="204" t="s">
        <v>5439</v>
      </c>
      <c r="E67" s="205" t="s">
        <v>1963</v>
      </c>
      <c r="F67" s="204" t="s">
        <v>693</v>
      </c>
      <c r="G67" s="206">
        <v>18</v>
      </c>
      <c r="H67" s="207">
        <v>215</v>
      </c>
      <c r="I67" s="208">
        <v>3870</v>
      </c>
    </row>
    <row r="68" spans="1:9" ht="26.15" customHeight="1">
      <c r="A68" s="202" t="s">
        <v>3996</v>
      </c>
      <c r="B68" s="203">
        <v>3</v>
      </c>
      <c r="C68" s="204" t="s">
        <v>4331</v>
      </c>
      <c r="D68" s="204" t="s">
        <v>1314</v>
      </c>
      <c r="E68" s="205" t="s">
        <v>4141</v>
      </c>
      <c r="F68" s="204" t="s">
        <v>693</v>
      </c>
      <c r="G68" s="206">
        <v>18</v>
      </c>
      <c r="H68" s="207">
        <v>281</v>
      </c>
      <c r="I68" s="208">
        <v>5058</v>
      </c>
    </row>
    <row r="69" spans="1:9" ht="26.15" customHeight="1">
      <c r="A69" s="202" t="s">
        <v>3996</v>
      </c>
      <c r="B69" s="203">
        <v>4</v>
      </c>
      <c r="C69" s="204" t="s">
        <v>5055</v>
      </c>
      <c r="D69" s="204" t="s">
        <v>5261</v>
      </c>
      <c r="E69" s="205" t="s">
        <v>4141</v>
      </c>
      <c r="F69" s="204" t="s">
        <v>693</v>
      </c>
      <c r="G69" s="206">
        <v>18</v>
      </c>
      <c r="H69" s="207">
        <v>144</v>
      </c>
      <c r="I69" s="208">
        <v>2592</v>
      </c>
    </row>
    <row r="70" spans="1:9" ht="26.15" customHeight="1">
      <c r="A70" s="202" t="s">
        <v>3997</v>
      </c>
      <c r="B70" s="203">
        <v>1</v>
      </c>
      <c r="C70" s="204" t="s">
        <v>4328</v>
      </c>
      <c r="D70" s="204" t="s">
        <v>3320</v>
      </c>
      <c r="E70" s="205" t="s">
        <v>4841</v>
      </c>
      <c r="F70" s="204" t="s">
        <v>693</v>
      </c>
      <c r="G70" s="206">
        <v>95</v>
      </c>
      <c r="H70" s="207">
        <v>47</v>
      </c>
      <c r="I70" s="208">
        <v>4465</v>
      </c>
    </row>
    <row r="71" spans="1:9" ht="26.15" customHeight="1">
      <c r="A71" s="202" t="s">
        <v>3997</v>
      </c>
      <c r="B71" s="203">
        <v>2</v>
      </c>
      <c r="C71" s="204" t="s">
        <v>4327</v>
      </c>
      <c r="D71" s="204" t="s">
        <v>3319</v>
      </c>
      <c r="E71" s="205" t="s">
        <v>4841</v>
      </c>
      <c r="F71" s="204" t="s">
        <v>693</v>
      </c>
      <c r="G71" s="206">
        <v>95</v>
      </c>
      <c r="H71" s="207">
        <v>67</v>
      </c>
      <c r="I71" s="208">
        <v>6365</v>
      </c>
    </row>
    <row r="72" spans="1:9" ht="26.15" customHeight="1">
      <c r="A72" s="202" t="s">
        <v>3997</v>
      </c>
      <c r="B72" s="203">
        <v>3</v>
      </c>
      <c r="C72" s="204" t="s">
        <v>1017</v>
      </c>
      <c r="D72" s="204" t="s">
        <v>1316</v>
      </c>
      <c r="E72" s="205" t="s">
        <v>2061</v>
      </c>
      <c r="F72" s="204" t="s">
        <v>693</v>
      </c>
      <c r="G72" s="206">
        <v>50</v>
      </c>
      <c r="H72" s="207">
        <v>21</v>
      </c>
      <c r="I72" s="208">
        <v>1050</v>
      </c>
    </row>
    <row r="73" spans="1:9" ht="26.15" customHeight="1">
      <c r="A73" s="202" t="s">
        <v>3997</v>
      </c>
      <c r="B73" s="203">
        <v>4</v>
      </c>
      <c r="C73" s="204" t="s">
        <v>3903</v>
      </c>
      <c r="D73" s="204" t="s">
        <v>3904</v>
      </c>
      <c r="E73" s="205" t="s">
        <v>2061</v>
      </c>
      <c r="F73" s="204" t="s">
        <v>693</v>
      </c>
      <c r="G73" s="206">
        <v>50</v>
      </c>
      <c r="H73" s="207">
        <v>15</v>
      </c>
      <c r="I73" s="208">
        <v>750</v>
      </c>
    </row>
    <row r="74" spans="1:9" ht="26.15" customHeight="1">
      <c r="A74" s="202" t="s">
        <v>3997</v>
      </c>
      <c r="B74" s="203">
        <v>5</v>
      </c>
      <c r="C74" s="204" t="s">
        <v>1015</v>
      </c>
      <c r="D74" s="204" t="s">
        <v>1315</v>
      </c>
      <c r="E74" s="205" t="s">
        <v>7</v>
      </c>
      <c r="F74" s="204" t="s">
        <v>693</v>
      </c>
      <c r="G74" s="206">
        <v>50</v>
      </c>
      <c r="H74" s="207">
        <v>21</v>
      </c>
      <c r="I74" s="208">
        <v>1050</v>
      </c>
    </row>
    <row r="75" spans="1:9" ht="26.15" customHeight="1">
      <c r="A75" s="202" t="s">
        <v>3997</v>
      </c>
      <c r="B75" s="203">
        <v>6</v>
      </c>
      <c r="C75" s="204" t="s">
        <v>3901</v>
      </c>
      <c r="D75" s="204" t="s">
        <v>3902</v>
      </c>
      <c r="E75" s="205" t="s">
        <v>8</v>
      </c>
      <c r="F75" s="204" t="s">
        <v>693</v>
      </c>
      <c r="G75" s="206">
        <v>50</v>
      </c>
      <c r="H75" s="207">
        <v>8</v>
      </c>
      <c r="I75" s="208">
        <v>400</v>
      </c>
    </row>
    <row r="76" spans="1:9" ht="26.15" customHeight="1">
      <c r="A76" s="202" t="s">
        <v>3998</v>
      </c>
      <c r="B76" s="203">
        <v>1</v>
      </c>
      <c r="C76" s="204" t="s">
        <v>5292</v>
      </c>
      <c r="D76" s="204" t="s">
        <v>1801</v>
      </c>
      <c r="E76" s="205" t="s">
        <v>2799</v>
      </c>
      <c r="F76" s="204" t="s">
        <v>693</v>
      </c>
      <c r="G76" s="206">
        <v>20</v>
      </c>
      <c r="H76" s="212" t="s">
        <v>2088</v>
      </c>
      <c r="I76" s="213">
        <v>0</v>
      </c>
    </row>
    <row r="77" spans="1:9" ht="26.15" customHeight="1">
      <c r="A77" s="202" t="s">
        <v>3998</v>
      </c>
      <c r="B77" s="203">
        <v>2</v>
      </c>
      <c r="C77" s="204" t="s">
        <v>5294</v>
      </c>
      <c r="D77" s="204" t="s">
        <v>3306</v>
      </c>
      <c r="E77" s="205" t="s">
        <v>2203</v>
      </c>
      <c r="F77" s="204" t="s">
        <v>693</v>
      </c>
      <c r="G77" s="206">
        <v>20</v>
      </c>
      <c r="H77" s="212" t="s">
        <v>2088</v>
      </c>
      <c r="I77" s="213">
        <v>0</v>
      </c>
    </row>
    <row r="78" spans="1:9" ht="26.15" customHeight="1">
      <c r="A78" s="202" t="s">
        <v>3998</v>
      </c>
      <c r="B78" s="203">
        <v>3</v>
      </c>
      <c r="C78" s="204" t="s">
        <v>5295</v>
      </c>
      <c r="D78" s="204" t="s">
        <v>3307</v>
      </c>
      <c r="E78" s="205" t="s">
        <v>1330</v>
      </c>
      <c r="F78" s="204" t="s">
        <v>693</v>
      </c>
      <c r="G78" s="206">
        <v>20</v>
      </c>
      <c r="H78" s="212">
        <v>36</v>
      </c>
      <c r="I78" s="213">
        <v>720</v>
      </c>
    </row>
    <row r="79" spans="1:9" ht="26.15" customHeight="1">
      <c r="A79" s="202" t="s">
        <v>3998</v>
      </c>
      <c r="B79" s="203">
        <v>4</v>
      </c>
      <c r="C79" s="204" t="s">
        <v>5126</v>
      </c>
      <c r="D79" s="204" t="s">
        <v>3308</v>
      </c>
      <c r="E79" s="205" t="s">
        <v>1333</v>
      </c>
      <c r="F79" s="204" t="s">
        <v>693</v>
      </c>
      <c r="G79" s="206">
        <v>20</v>
      </c>
      <c r="H79" s="212">
        <v>68</v>
      </c>
      <c r="I79" s="213">
        <v>1360</v>
      </c>
    </row>
    <row r="80" spans="1:9" ht="26.15" customHeight="1">
      <c r="A80" s="202" t="s">
        <v>3998</v>
      </c>
      <c r="B80" s="203">
        <v>5</v>
      </c>
      <c r="C80" s="204" t="s">
        <v>2486</v>
      </c>
      <c r="D80" s="204" t="s">
        <v>2480</v>
      </c>
      <c r="E80" s="205" t="s">
        <v>1330</v>
      </c>
      <c r="F80" s="204" t="s">
        <v>693</v>
      </c>
      <c r="G80" s="206">
        <v>20</v>
      </c>
      <c r="H80" s="212" t="s">
        <v>2088</v>
      </c>
      <c r="I80" s="213">
        <v>0</v>
      </c>
    </row>
    <row r="81" spans="1:9" ht="26.15" customHeight="1">
      <c r="A81" s="202" t="s">
        <v>3998</v>
      </c>
      <c r="B81" s="203">
        <v>6</v>
      </c>
      <c r="C81" s="204" t="s">
        <v>2487</v>
      </c>
      <c r="D81" s="204" t="s">
        <v>2481</v>
      </c>
      <c r="E81" s="205" t="s">
        <v>1333</v>
      </c>
      <c r="F81" s="204" t="s">
        <v>693</v>
      </c>
      <c r="G81" s="206">
        <v>20</v>
      </c>
      <c r="H81" s="212">
        <v>63</v>
      </c>
      <c r="I81" s="213">
        <v>1260</v>
      </c>
    </row>
    <row r="82" spans="1:9" ht="26.15" customHeight="1">
      <c r="A82" s="202" t="s">
        <v>3998</v>
      </c>
      <c r="B82" s="203">
        <v>7</v>
      </c>
      <c r="C82" s="204" t="s">
        <v>45</v>
      </c>
      <c r="D82" s="204" t="s">
        <v>2482</v>
      </c>
      <c r="E82" s="205" t="s">
        <v>1334</v>
      </c>
      <c r="F82" s="204" t="s">
        <v>693</v>
      </c>
      <c r="G82" s="206">
        <v>35</v>
      </c>
      <c r="H82" s="212" t="s">
        <v>2088</v>
      </c>
      <c r="I82" s="213">
        <v>0</v>
      </c>
    </row>
    <row r="83" spans="1:9" ht="26.15" customHeight="1">
      <c r="A83" s="202" t="s">
        <v>3998</v>
      </c>
      <c r="B83" s="203">
        <v>8</v>
      </c>
      <c r="C83" s="204" t="s">
        <v>2551</v>
      </c>
      <c r="D83" s="204" t="s">
        <v>2483</v>
      </c>
      <c r="E83" s="205" t="s">
        <v>1458</v>
      </c>
      <c r="F83" s="204" t="s">
        <v>693</v>
      </c>
      <c r="G83" s="206">
        <v>35</v>
      </c>
      <c r="H83" s="212" t="s">
        <v>2088</v>
      </c>
      <c r="I83" s="213">
        <v>0</v>
      </c>
    </row>
    <row r="84" spans="1:9" ht="26.15" customHeight="1">
      <c r="A84" s="202" t="s">
        <v>3998</v>
      </c>
      <c r="B84" s="203">
        <v>9</v>
      </c>
      <c r="C84" s="204" t="s">
        <v>1973</v>
      </c>
      <c r="D84" s="204" t="s">
        <v>2484</v>
      </c>
      <c r="E84" s="205" t="s">
        <v>1963</v>
      </c>
      <c r="F84" s="204" t="s">
        <v>693</v>
      </c>
      <c r="G84" s="206">
        <v>35</v>
      </c>
      <c r="H84" s="212" t="s">
        <v>2088</v>
      </c>
      <c r="I84" s="213">
        <v>0</v>
      </c>
    </row>
    <row r="85" spans="1:9" ht="26.15" customHeight="1">
      <c r="A85" s="202" t="s">
        <v>3998</v>
      </c>
      <c r="B85" s="203">
        <v>10</v>
      </c>
      <c r="C85" s="204" t="s">
        <v>1974</v>
      </c>
      <c r="D85" s="204" t="s">
        <v>2485</v>
      </c>
      <c r="E85" s="205" t="s">
        <v>4141</v>
      </c>
      <c r="F85" s="204" t="s">
        <v>693</v>
      </c>
      <c r="G85" s="206">
        <v>35</v>
      </c>
      <c r="H85" s="212" t="s">
        <v>2088</v>
      </c>
      <c r="I85" s="213">
        <v>0</v>
      </c>
    </row>
    <row r="86" spans="1:9" ht="26.15" customHeight="1">
      <c r="A86" s="202" t="s">
        <v>3998</v>
      </c>
      <c r="B86" s="203">
        <v>11</v>
      </c>
      <c r="C86" s="204" t="s">
        <v>1874</v>
      </c>
      <c r="D86" s="204" t="s">
        <v>1403</v>
      </c>
      <c r="E86" s="205" t="s">
        <v>3351</v>
      </c>
      <c r="F86" s="204" t="s">
        <v>693</v>
      </c>
      <c r="G86" s="206">
        <v>35</v>
      </c>
      <c r="H86" s="212" t="s">
        <v>2088</v>
      </c>
      <c r="I86" s="213">
        <v>0</v>
      </c>
    </row>
    <row r="87" spans="1:9" ht="26.15" customHeight="1">
      <c r="A87" s="202" t="s">
        <v>3998</v>
      </c>
      <c r="B87" s="203">
        <v>12</v>
      </c>
      <c r="C87" s="204" t="s">
        <v>1875</v>
      </c>
      <c r="D87" s="204" t="s">
        <v>2952</v>
      </c>
      <c r="E87" s="205" t="s">
        <v>3351</v>
      </c>
      <c r="F87" s="204" t="s">
        <v>693</v>
      </c>
      <c r="G87" s="206">
        <v>35</v>
      </c>
      <c r="H87" s="212" t="s">
        <v>2088</v>
      </c>
      <c r="I87" s="213">
        <v>0</v>
      </c>
    </row>
    <row r="88" spans="1:9" ht="26.15" customHeight="1">
      <c r="A88" s="202" t="s">
        <v>3998</v>
      </c>
      <c r="B88" s="203">
        <v>13</v>
      </c>
      <c r="C88" s="204" t="s">
        <v>3762</v>
      </c>
      <c r="D88" s="204" t="s">
        <v>2953</v>
      </c>
      <c r="E88" s="205" t="s">
        <v>175</v>
      </c>
      <c r="F88" s="204" t="s">
        <v>693</v>
      </c>
      <c r="G88" s="206">
        <v>35</v>
      </c>
      <c r="H88" s="212">
        <v>68</v>
      </c>
      <c r="I88" s="213">
        <v>2380</v>
      </c>
    </row>
    <row r="89" spans="1:9" ht="26.15" customHeight="1">
      <c r="A89" s="202" t="s">
        <v>3998</v>
      </c>
      <c r="B89" s="203">
        <v>14</v>
      </c>
      <c r="C89" s="204" t="s">
        <v>1637</v>
      </c>
      <c r="D89" s="204" t="s">
        <v>3190</v>
      </c>
      <c r="E89" s="205" t="s">
        <v>3351</v>
      </c>
      <c r="F89" s="204" t="s">
        <v>693</v>
      </c>
      <c r="G89" s="206">
        <v>50</v>
      </c>
      <c r="H89" s="212" t="s">
        <v>2088</v>
      </c>
      <c r="I89" s="213">
        <v>0</v>
      </c>
    </row>
    <row r="90" spans="1:9" ht="26.15" customHeight="1">
      <c r="A90" s="202" t="s">
        <v>3998</v>
      </c>
      <c r="B90" s="203">
        <v>15</v>
      </c>
      <c r="C90" s="204" t="s">
        <v>3374</v>
      </c>
      <c r="D90" s="204" t="s">
        <v>3191</v>
      </c>
      <c r="E90" s="205" t="s">
        <v>175</v>
      </c>
      <c r="F90" s="204" t="s">
        <v>693</v>
      </c>
      <c r="G90" s="206">
        <v>50</v>
      </c>
      <c r="H90" s="212" t="s">
        <v>2088</v>
      </c>
      <c r="I90" s="213">
        <v>0</v>
      </c>
    </row>
    <row r="91" spans="1:9" ht="26.15" customHeight="1">
      <c r="A91" s="202" t="s">
        <v>3998</v>
      </c>
      <c r="B91" s="203">
        <v>16</v>
      </c>
      <c r="C91" s="204" t="s">
        <v>3375</v>
      </c>
      <c r="D91" s="204" t="s">
        <v>1292</v>
      </c>
      <c r="E91" s="205" t="s">
        <v>5451</v>
      </c>
      <c r="F91" s="204" t="s">
        <v>693</v>
      </c>
      <c r="G91" s="206">
        <v>300</v>
      </c>
      <c r="H91" s="212" t="s">
        <v>2088</v>
      </c>
      <c r="I91" s="213">
        <v>0</v>
      </c>
    </row>
    <row r="92" spans="1:9" ht="26.15" customHeight="1">
      <c r="A92" s="202" t="s">
        <v>3998</v>
      </c>
      <c r="B92" s="203">
        <v>17</v>
      </c>
      <c r="C92" s="204" t="s">
        <v>3376</v>
      </c>
      <c r="D92" s="204" t="s">
        <v>5190</v>
      </c>
      <c r="E92" s="205" t="s">
        <v>5453</v>
      </c>
      <c r="F92" s="204" t="s">
        <v>693</v>
      </c>
      <c r="G92" s="206">
        <v>300</v>
      </c>
      <c r="H92" s="212" t="s">
        <v>2088</v>
      </c>
      <c r="I92" s="213">
        <v>0</v>
      </c>
    </row>
    <row r="93" spans="1:9" ht="26.15" customHeight="1">
      <c r="A93" s="202" t="s">
        <v>3998</v>
      </c>
      <c r="B93" s="203">
        <v>18</v>
      </c>
      <c r="C93" s="204" t="s">
        <v>3377</v>
      </c>
      <c r="D93" s="204" t="s">
        <v>5191</v>
      </c>
      <c r="E93" s="205" t="s">
        <v>529</v>
      </c>
      <c r="F93" s="204" t="s">
        <v>693</v>
      </c>
      <c r="G93" s="206">
        <v>500</v>
      </c>
      <c r="H93" s="212" t="s">
        <v>2088</v>
      </c>
      <c r="I93" s="213">
        <v>0</v>
      </c>
    </row>
    <row r="94" spans="1:9" ht="26.15" customHeight="1">
      <c r="A94" s="202" t="s">
        <v>3998</v>
      </c>
      <c r="B94" s="203">
        <v>19</v>
      </c>
      <c r="C94" s="204" t="s">
        <v>3378</v>
      </c>
      <c r="D94" s="204" t="s">
        <v>5192</v>
      </c>
      <c r="E94" s="205" t="s">
        <v>1963</v>
      </c>
      <c r="F94" s="204" t="s">
        <v>693</v>
      </c>
      <c r="G94" s="206">
        <v>20</v>
      </c>
      <c r="H94" s="212">
        <v>15</v>
      </c>
      <c r="I94" s="213">
        <v>300</v>
      </c>
    </row>
    <row r="95" spans="1:9" ht="26.15" customHeight="1">
      <c r="A95" s="202" t="s">
        <v>3998</v>
      </c>
      <c r="B95" s="203">
        <v>20</v>
      </c>
      <c r="C95" s="204" t="s">
        <v>3242</v>
      </c>
      <c r="D95" s="204" t="s">
        <v>5193</v>
      </c>
      <c r="E95" s="205" t="s">
        <v>4141</v>
      </c>
      <c r="F95" s="204" t="s">
        <v>693</v>
      </c>
      <c r="G95" s="206">
        <v>20</v>
      </c>
      <c r="H95" s="212" t="s">
        <v>2088</v>
      </c>
      <c r="I95" s="213">
        <v>0</v>
      </c>
    </row>
    <row r="96" spans="1:9" ht="26.15" customHeight="1">
      <c r="A96" s="202" t="s">
        <v>3998</v>
      </c>
      <c r="B96" s="203">
        <v>21</v>
      </c>
      <c r="C96" s="204" t="s">
        <v>3243</v>
      </c>
      <c r="D96" s="204" t="s">
        <v>5194</v>
      </c>
      <c r="E96" s="205" t="s">
        <v>1963</v>
      </c>
      <c r="F96" s="204" t="s">
        <v>693</v>
      </c>
      <c r="G96" s="206">
        <v>20</v>
      </c>
      <c r="H96" s="212">
        <v>66</v>
      </c>
      <c r="I96" s="213">
        <v>1320</v>
      </c>
    </row>
    <row r="97" spans="1:9" ht="26.15" customHeight="1">
      <c r="A97" s="202" t="s">
        <v>3998</v>
      </c>
      <c r="B97" s="203">
        <v>22</v>
      </c>
      <c r="C97" s="204" t="s">
        <v>3244</v>
      </c>
      <c r="D97" s="204" t="s">
        <v>2567</v>
      </c>
      <c r="E97" s="205" t="s">
        <v>4141</v>
      </c>
      <c r="F97" s="204" t="s">
        <v>693</v>
      </c>
      <c r="G97" s="206">
        <v>20</v>
      </c>
      <c r="H97" s="212">
        <v>115</v>
      </c>
      <c r="I97" s="213">
        <v>2300</v>
      </c>
    </row>
    <row r="98" spans="1:9" ht="26.15" customHeight="1">
      <c r="A98" s="202" t="s">
        <v>3998</v>
      </c>
      <c r="B98" s="203">
        <v>23</v>
      </c>
      <c r="C98" s="204" t="s">
        <v>1027</v>
      </c>
      <c r="D98" s="204" t="s">
        <v>2568</v>
      </c>
      <c r="E98" s="205" t="s">
        <v>176</v>
      </c>
      <c r="F98" s="204" t="s">
        <v>693</v>
      </c>
      <c r="G98" s="206">
        <v>20</v>
      </c>
      <c r="H98" s="212" t="s">
        <v>2088</v>
      </c>
      <c r="I98" s="213">
        <v>0</v>
      </c>
    </row>
    <row r="99" spans="1:9" ht="26.15" customHeight="1">
      <c r="A99" s="202" t="s">
        <v>3998</v>
      </c>
      <c r="B99" s="203">
        <v>24</v>
      </c>
      <c r="C99" s="204" t="s">
        <v>1924</v>
      </c>
      <c r="D99" s="204" t="s">
        <v>2569</v>
      </c>
      <c r="E99" s="205" t="s">
        <v>1638</v>
      </c>
      <c r="F99" s="204" t="s">
        <v>693</v>
      </c>
      <c r="G99" s="206">
        <v>20</v>
      </c>
      <c r="H99" s="212" t="s">
        <v>2088</v>
      </c>
      <c r="I99" s="213">
        <v>0</v>
      </c>
    </row>
    <row r="100" spans="1:9" ht="26.15" customHeight="1">
      <c r="A100" s="202" t="s">
        <v>3998</v>
      </c>
      <c r="B100" s="203">
        <v>25</v>
      </c>
      <c r="C100" s="204" t="s">
        <v>2278</v>
      </c>
      <c r="D100" s="204" t="s">
        <v>3541</v>
      </c>
      <c r="E100" s="205" t="s">
        <v>651</v>
      </c>
      <c r="F100" s="204" t="s">
        <v>693</v>
      </c>
      <c r="G100" s="206">
        <v>30</v>
      </c>
      <c r="H100" s="212" t="s">
        <v>2088</v>
      </c>
      <c r="I100" s="213">
        <v>0</v>
      </c>
    </row>
    <row r="101" spans="1:9" ht="26.15" customHeight="1">
      <c r="A101" s="202" t="s">
        <v>3998</v>
      </c>
      <c r="B101" s="203">
        <v>26</v>
      </c>
      <c r="C101" s="204" t="s">
        <v>1825</v>
      </c>
      <c r="D101" s="204" t="s">
        <v>635</v>
      </c>
      <c r="E101" s="205" t="s">
        <v>652</v>
      </c>
      <c r="F101" s="204" t="s">
        <v>693</v>
      </c>
      <c r="G101" s="206">
        <v>30</v>
      </c>
      <c r="H101" s="212" t="s">
        <v>2088</v>
      </c>
      <c r="I101" s="213">
        <v>0</v>
      </c>
    </row>
    <row r="102" spans="1:9" ht="26.15" customHeight="1">
      <c r="A102" s="202" t="s">
        <v>3998</v>
      </c>
      <c r="B102" s="203">
        <v>27</v>
      </c>
      <c r="C102" s="204" t="s">
        <v>3205</v>
      </c>
      <c r="D102" s="204" t="s">
        <v>636</v>
      </c>
      <c r="E102" s="205" t="s">
        <v>653</v>
      </c>
      <c r="F102" s="204" t="s">
        <v>693</v>
      </c>
      <c r="G102" s="206">
        <v>25</v>
      </c>
      <c r="H102" s="212">
        <v>85</v>
      </c>
      <c r="I102" s="213">
        <v>2125</v>
      </c>
    </row>
    <row r="103" spans="1:9" ht="26.15" customHeight="1">
      <c r="A103" s="202" t="s">
        <v>3998</v>
      </c>
      <c r="B103" s="203">
        <v>28</v>
      </c>
      <c r="C103" s="204" t="s">
        <v>1826</v>
      </c>
      <c r="D103" s="204" t="s">
        <v>637</v>
      </c>
      <c r="E103" s="205" t="s">
        <v>3933</v>
      </c>
      <c r="F103" s="204" t="s">
        <v>3987</v>
      </c>
      <c r="G103" s="206">
        <v>25</v>
      </c>
      <c r="H103" s="212">
        <v>22</v>
      </c>
      <c r="I103" s="213">
        <v>550</v>
      </c>
    </row>
    <row r="104" spans="1:9" ht="26.15" customHeight="1">
      <c r="A104" s="202" t="s">
        <v>3998</v>
      </c>
      <c r="B104" s="203">
        <v>29</v>
      </c>
      <c r="C104" s="204" t="s">
        <v>1107</v>
      </c>
      <c r="D104" s="204" t="s">
        <v>1108</v>
      </c>
      <c r="E104" s="205" t="s">
        <v>2119</v>
      </c>
      <c r="F104" s="204" t="s">
        <v>693</v>
      </c>
      <c r="G104" s="206">
        <v>20</v>
      </c>
      <c r="H104" s="212" t="s">
        <v>2088</v>
      </c>
      <c r="I104" s="213">
        <v>0</v>
      </c>
    </row>
    <row r="105" spans="1:9" ht="26.15" customHeight="1">
      <c r="A105" s="202" t="s">
        <v>3998</v>
      </c>
      <c r="B105" s="203">
        <v>30</v>
      </c>
      <c r="C105" s="204" t="s">
        <v>2675</v>
      </c>
      <c r="D105" s="204" t="s">
        <v>1111</v>
      </c>
      <c r="E105" s="205" t="s">
        <v>2119</v>
      </c>
      <c r="F105" s="204" t="s">
        <v>693</v>
      </c>
      <c r="G105" s="206">
        <v>20</v>
      </c>
      <c r="H105" s="212" t="s">
        <v>2088</v>
      </c>
      <c r="I105" s="213">
        <v>0</v>
      </c>
    </row>
    <row r="106" spans="1:9" ht="26.15" customHeight="1">
      <c r="A106" s="202" t="s">
        <v>3998</v>
      </c>
      <c r="B106" s="203">
        <v>31</v>
      </c>
      <c r="C106" s="204" t="s">
        <v>4539</v>
      </c>
      <c r="D106" s="204" t="s">
        <v>4540</v>
      </c>
      <c r="E106" s="205" t="s">
        <v>2119</v>
      </c>
      <c r="F106" s="204" t="s">
        <v>693</v>
      </c>
      <c r="G106" s="206">
        <v>25</v>
      </c>
      <c r="H106" s="212" t="s">
        <v>2088</v>
      </c>
      <c r="I106" s="213">
        <v>0</v>
      </c>
    </row>
    <row r="107" spans="1:9" ht="26.15" customHeight="1">
      <c r="A107" s="202" t="s">
        <v>3998</v>
      </c>
      <c r="B107" s="203">
        <v>32</v>
      </c>
      <c r="C107" s="204" t="s">
        <v>4541</v>
      </c>
      <c r="D107" s="204" t="s">
        <v>4542</v>
      </c>
      <c r="E107" s="205" t="s">
        <v>4156</v>
      </c>
      <c r="F107" s="204" t="s">
        <v>693</v>
      </c>
      <c r="G107" s="206">
        <v>15</v>
      </c>
      <c r="H107" s="212" t="s">
        <v>2088</v>
      </c>
      <c r="I107" s="213">
        <v>0</v>
      </c>
    </row>
    <row r="108" spans="1:9" ht="26.15" customHeight="1">
      <c r="A108" s="202" t="s">
        <v>3998</v>
      </c>
      <c r="B108" s="203">
        <v>33</v>
      </c>
      <c r="C108" s="204" t="s">
        <v>950</v>
      </c>
      <c r="D108" s="204" t="s">
        <v>2105</v>
      </c>
      <c r="E108" s="205" t="s">
        <v>1129</v>
      </c>
      <c r="F108" s="204" t="s">
        <v>693</v>
      </c>
      <c r="G108" s="206">
        <v>20</v>
      </c>
      <c r="H108" s="212" t="s">
        <v>2088</v>
      </c>
      <c r="I108" s="213">
        <v>0</v>
      </c>
    </row>
    <row r="109" spans="1:9" ht="26.15" customHeight="1">
      <c r="A109" s="202" t="s">
        <v>3998</v>
      </c>
      <c r="B109" s="203">
        <v>34</v>
      </c>
      <c r="C109" s="204" t="s">
        <v>951</v>
      </c>
      <c r="D109" s="204" t="s">
        <v>2821</v>
      </c>
      <c r="E109" s="205" t="s">
        <v>1129</v>
      </c>
      <c r="F109" s="204" t="s">
        <v>693</v>
      </c>
      <c r="G109" s="206">
        <v>20</v>
      </c>
      <c r="H109" s="212" t="s">
        <v>2088</v>
      </c>
      <c r="I109" s="213">
        <v>0</v>
      </c>
    </row>
    <row r="110" spans="1:9" ht="26.15" customHeight="1">
      <c r="A110" s="202" t="s">
        <v>3998</v>
      </c>
      <c r="B110" s="203">
        <v>35</v>
      </c>
      <c r="C110" s="204" t="s">
        <v>1160</v>
      </c>
      <c r="D110" s="204" t="s">
        <v>2822</v>
      </c>
      <c r="E110" s="205" t="s">
        <v>4306</v>
      </c>
      <c r="F110" s="204" t="s">
        <v>693</v>
      </c>
      <c r="G110" s="206">
        <v>20</v>
      </c>
      <c r="H110" s="212" t="s">
        <v>2088</v>
      </c>
      <c r="I110" s="213">
        <v>0</v>
      </c>
    </row>
    <row r="111" spans="1:9" ht="26.15" customHeight="1">
      <c r="A111" s="202" t="s">
        <v>3998</v>
      </c>
      <c r="B111" s="203">
        <v>36</v>
      </c>
      <c r="C111" s="204" t="s">
        <v>1161</v>
      </c>
      <c r="D111" s="204" t="s">
        <v>2823</v>
      </c>
      <c r="E111" s="205" t="s">
        <v>4306</v>
      </c>
      <c r="F111" s="204" t="s">
        <v>693</v>
      </c>
      <c r="G111" s="206">
        <v>20</v>
      </c>
      <c r="H111" s="212" t="s">
        <v>2088</v>
      </c>
      <c r="I111" s="213">
        <v>0</v>
      </c>
    </row>
    <row r="112" spans="1:9" ht="26.15" customHeight="1">
      <c r="A112" s="202" t="s">
        <v>3998</v>
      </c>
      <c r="B112" s="203">
        <v>37</v>
      </c>
      <c r="C112" s="204" t="s">
        <v>2192</v>
      </c>
      <c r="D112" s="204" t="s">
        <v>2106</v>
      </c>
      <c r="E112" s="205" t="s">
        <v>4157</v>
      </c>
      <c r="F112" s="204" t="s">
        <v>693</v>
      </c>
      <c r="G112" s="206">
        <v>35</v>
      </c>
      <c r="H112" s="212" t="s">
        <v>2088</v>
      </c>
      <c r="I112" s="213">
        <v>0</v>
      </c>
    </row>
    <row r="113" spans="1:9" ht="26.15" customHeight="1">
      <c r="A113" s="202" t="s">
        <v>3998</v>
      </c>
      <c r="B113" s="203">
        <v>38</v>
      </c>
      <c r="C113" s="204" t="s">
        <v>2193</v>
      </c>
      <c r="D113" s="204" t="s">
        <v>4339</v>
      </c>
      <c r="E113" s="205" t="s">
        <v>1335</v>
      </c>
      <c r="F113" s="204" t="s">
        <v>693</v>
      </c>
      <c r="G113" s="206">
        <v>35</v>
      </c>
      <c r="H113" s="212" t="s">
        <v>2088</v>
      </c>
      <c r="I113" s="213">
        <v>0</v>
      </c>
    </row>
    <row r="114" spans="1:9" ht="26.15" customHeight="1">
      <c r="A114" s="202" t="s">
        <v>3998</v>
      </c>
      <c r="B114" s="203">
        <v>39</v>
      </c>
      <c r="C114" s="204" t="s">
        <v>2194</v>
      </c>
      <c r="D114" s="204" t="s">
        <v>1339</v>
      </c>
      <c r="E114" s="205" t="s">
        <v>3964</v>
      </c>
      <c r="F114" s="204" t="s">
        <v>693</v>
      </c>
      <c r="G114" s="206">
        <v>95</v>
      </c>
      <c r="H114" s="212" t="s">
        <v>2088</v>
      </c>
      <c r="I114" s="213">
        <v>0</v>
      </c>
    </row>
    <row r="115" spans="1:9" ht="26.15" customHeight="1">
      <c r="A115" s="202" t="s">
        <v>3998</v>
      </c>
      <c r="B115" s="203">
        <v>40</v>
      </c>
      <c r="C115" s="204" t="s">
        <v>4314</v>
      </c>
      <c r="D115" s="204" t="s">
        <v>324</v>
      </c>
      <c r="E115" s="205" t="s">
        <v>1336</v>
      </c>
      <c r="F115" s="204" t="s">
        <v>693</v>
      </c>
      <c r="G115" s="206">
        <v>95</v>
      </c>
      <c r="H115" s="212" t="s">
        <v>2088</v>
      </c>
      <c r="I115" s="213">
        <v>0</v>
      </c>
    </row>
    <row r="116" spans="1:9" ht="26.15" customHeight="1">
      <c r="A116" s="202" t="s">
        <v>3998</v>
      </c>
      <c r="B116" s="203">
        <v>41</v>
      </c>
      <c r="C116" s="204" t="s">
        <v>2676</v>
      </c>
      <c r="D116" s="204" t="s">
        <v>4081</v>
      </c>
      <c r="E116" s="205" t="s">
        <v>3964</v>
      </c>
      <c r="F116" s="204" t="s">
        <v>693</v>
      </c>
      <c r="G116" s="206">
        <v>95</v>
      </c>
      <c r="H116" s="212" t="s">
        <v>2088</v>
      </c>
      <c r="I116" s="213">
        <v>0</v>
      </c>
    </row>
    <row r="117" spans="1:9" ht="26.15" customHeight="1">
      <c r="A117" s="202" t="s">
        <v>3998</v>
      </c>
      <c r="B117" s="203">
        <v>42</v>
      </c>
      <c r="C117" s="204" t="s">
        <v>2677</v>
      </c>
      <c r="D117" s="204" t="s">
        <v>4082</v>
      </c>
      <c r="E117" s="205" t="s">
        <v>320</v>
      </c>
      <c r="F117" s="204" t="s">
        <v>693</v>
      </c>
      <c r="G117" s="206">
        <v>95</v>
      </c>
      <c r="H117" s="212" t="s">
        <v>2088</v>
      </c>
      <c r="I117" s="213">
        <v>0</v>
      </c>
    </row>
    <row r="118" spans="1:9" ht="26.15" customHeight="1">
      <c r="A118" s="202" t="s">
        <v>3998</v>
      </c>
      <c r="B118" s="203">
        <v>43</v>
      </c>
      <c r="C118" s="204" t="s">
        <v>4319</v>
      </c>
      <c r="D118" s="204" t="s">
        <v>3617</v>
      </c>
      <c r="E118" s="205" t="s">
        <v>3964</v>
      </c>
      <c r="F118" s="204" t="s">
        <v>693</v>
      </c>
      <c r="G118" s="206">
        <v>95</v>
      </c>
      <c r="H118" s="212" t="s">
        <v>2088</v>
      </c>
      <c r="I118" s="213">
        <v>0</v>
      </c>
    </row>
    <row r="119" spans="1:9" ht="26.15" customHeight="1">
      <c r="A119" s="202" t="s">
        <v>3998</v>
      </c>
      <c r="B119" s="203">
        <v>44</v>
      </c>
      <c r="C119" s="204" t="s">
        <v>4320</v>
      </c>
      <c r="D119" s="204" t="s">
        <v>261</v>
      </c>
      <c r="E119" s="205" t="s">
        <v>320</v>
      </c>
      <c r="F119" s="204" t="s">
        <v>693</v>
      </c>
      <c r="G119" s="206">
        <v>95</v>
      </c>
      <c r="H119" s="212" t="s">
        <v>2088</v>
      </c>
      <c r="I119" s="213">
        <v>0</v>
      </c>
    </row>
    <row r="120" spans="1:9" ht="26.15" customHeight="1">
      <c r="A120" s="202" t="s">
        <v>3998</v>
      </c>
      <c r="B120" s="203">
        <v>45</v>
      </c>
      <c r="C120" s="204" t="s">
        <v>4321</v>
      </c>
      <c r="D120" s="204" t="s">
        <v>5306</v>
      </c>
      <c r="E120" s="205" t="s">
        <v>3964</v>
      </c>
      <c r="F120" s="204" t="s">
        <v>693</v>
      </c>
      <c r="G120" s="206">
        <v>95</v>
      </c>
      <c r="H120" s="212" t="s">
        <v>2088</v>
      </c>
      <c r="I120" s="213">
        <v>0</v>
      </c>
    </row>
    <row r="121" spans="1:9" ht="26.15" customHeight="1">
      <c r="A121" s="202" t="s">
        <v>3998</v>
      </c>
      <c r="B121" s="203">
        <v>46</v>
      </c>
      <c r="C121" s="204" t="s">
        <v>4322</v>
      </c>
      <c r="D121" s="204" t="s">
        <v>5307</v>
      </c>
      <c r="E121" s="205" t="s">
        <v>320</v>
      </c>
      <c r="F121" s="204" t="s">
        <v>693</v>
      </c>
      <c r="G121" s="206">
        <v>95</v>
      </c>
      <c r="H121" s="212" t="s">
        <v>2088</v>
      </c>
      <c r="I121" s="213">
        <v>0</v>
      </c>
    </row>
    <row r="122" spans="1:9" ht="26.15" customHeight="1">
      <c r="A122" s="202" t="s">
        <v>3998</v>
      </c>
      <c r="B122" s="203">
        <v>47</v>
      </c>
      <c r="C122" s="204" t="s">
        <v>4323</v>
      </c>
      <c r="D122" s="204" t="s">
        <v>5436</v>
      </c>
      <c r="E122" s="205" t="s">
        <v>2729</v>
      </c>
      <c r="F122" s="204" t="s">
        <v>693</v>
      </c>
      <c r="G122" s="206">
        <v>70</v>
      </c>
      <c r="H122" s="212" t="s">
        <v>2088</v>
      </c>
      <c r="I122" s="213">
        <v>0</v>
      </c>
    </row>
    <row r="123" spans="1:9" ht="26.15" customHeight="1">
      <c r="A123" s="202" t="s">
        <v>3998</v>
      </c>
      <c r="B123" s="203">
        <v>48</v>
      </c>
      <c r="C123" s="204" t="s">
        <v>4324</v>
      </c>
      <c r="D123" s="204" t="s">
        <v>5437</v>
      </c>
      <c r="E123" s="205" t="s">
        <v>2943</v>
      </c>
      <c r="F123" s="204" t="s">
        <v>693</v>
      </c>
      <c r="G123" s="206">
        <v>70</v>
      </c>
      <c r="H123" s="212" t="s">
        <v>2088</v>
      </c>
      <c r="I123" s="213">
        <v>0</v>
      </c>
    </row>
    <row r="124" spans="1:9" ht="26.15" customHeight="1">
      <c r="A124" s="202" t="s">
        <v>3998</v>
      </c>
      <c r="B124" s="203">
        <v>49</v>
      </c>
      <c r="C124" s="204" t="s">
        <v>3615</v>
      </c>
      <c r="D124" s="204" t="s">
        <v>523</v>
      </c>
      <c r="E124" s="205" t="s">
        <v>4157</v>
      </c>
      <c r="F124" s="204" t="s">
        <v>693</v>
      </c>
      <c r="G124" s="206">
        <v>35</v>
      </c>
      <c r="H124" s="212" t="s">
        <v>2088</v>
      </c>
      <c r="I124" s="213">
        <v>0</v>
      </c>
    </row>
    <row r="125" spans="1:9" ht="26.15" customHeight="1">
      <c r="A125" s="202" t="s">
        <v>3998</v>
      </c>
      <c r="B125" s="203">
        <v>50</v>
      </c>
      <c r="C125" s="204" t="s">
        <v>3290</v>
      </c>
      <c r="D125" s="204" t="s">
        <v>524</v>
      </c>
      <c r="E125" s="205" t="s">
        <v>1335</v>
      </c>
      <c r="F125" s="204" t="s">
        <v>693</v>
      </c>
      <c r="G125" s="206">
        <v>35</v>
      </c>
      <c r="H125" s="212" t="s">
        <v>2088</v>
      </c>
      <c r="I125" s="213">
        <v>0</v>
      </c>
    </row>
    <row r="126" spans="1:9" ht="26.15" customHeight="1">
      <c r="A126" s="202" t="s">
        <v>3998</v>
      </c>
      <c r="B126" s="203">
        <v>51</v>
      </c>
      <c r="C126" s="204" t="s">
        <v>2767</v>
      </c>
      <c r="D126" s="204" t="s">
        <v>3289</v>
      </c>
      <c r="E126" s="205" t="s">
        <v>6</v>
      </c>
      <c r="F126" s="204" t="s">
        <v>693</v>
      </c>
      <c r="G126" s="206">
        <v>20</v>
      </c>
      <c r="H126" s="212" t="s">
        <v>2088</v>
      </c>
      <c r="I126" s="213">
        <v>0</v>
      </c>
    </row>
    <row r="127" spans="1:9" ht="26.15" customHeight="1">
      <c r="A127" s="202" t="s">
        <v>3998</v>
      </c>
      <c r="B127" s="203">
        <v>52</v>
      </c>
      <c r="C127" s="204" t="s">
        <v>809</v>
      </c>
      <c r="D127" s="204" t="s">
        <v>1072</v>
      </c>
      <c r="E127" s="205" t="s">
        <v>2911</v>
      </c>
      <c r="F127" s="204" t="s">
        <v>693</v>
      </c>
      <c r="G127" s="206">
        <v>20</v>
      </c>
      <c r="H127" s="212" t="s">
        <v>2088</v>
      </c>
      <c r="I127" s="213">
        <v>0</v>
      </c>
    </row>
    <row r="128" spans="1:9" ht="26.15" customHeight="1">
      <c r="A128" s="202" t="s">
        <v>3998</v>
      </c>
      <c r="B128" s="203">
        <v>53</v>
      </c>
      <c r="C128" s="204" t="s">
        <v>815</v>
      </c>
      <c r="D128" s="204" t="s">
        <v>4759</v>
      </c>
      <c r="E128" s="205" t="s">
        <v>2911</v>
      </c>
      <c r="F128" s="204" t="s">
        <v>693</v>
      </c>
      <c r="G128" s="206">
        <v>20</v>
      </c>
      <c r="H128" s="212" t="s">
        <v>2088</v>
      </c>
      <c r="I128" s="213">
        <v>0</v>
      </c>
    </row>
    <row r="129" spans="1:9" ht="26.15" customHeight="1">
      <c r="A129" s="202" t="s">
        <v>3998</v>
      </c>
      <c r="B129" s="203">
        <v>54</v>
      </c>
      <c r="C129" s="204" t="s">
        <v>2894</v>
      </c>
      <c r="D129" s="204" t="s">
        <v>2895</v>
      </c>
      <c r="E129" s="205" t="s">
        <v>1337</v>
      </c>
      <c r="F129" s="204" t="s">
        <v>693</v>
      </c>
      <c r="G129" s="206">
        <v>20</v>
      </c>
      <c r="H129" s="212" t="s">
        <v>2088</v>
      </c>
      <c r="I129" s="213">
        <v>0</v>
      </c>
    </row>
    <row r="130" spans="1:9" ht="26.15" customHeight="1">
      <c r="A130" s="202" t="s">
        <v>3998</v>
      </c>
      <c r="B130" s="203">
        <v>55</v>
      </c>
      <c r="C130" s="204" t="s">
        <v>5043</v>
      </c>
      <c r="D130" s="204" t="s">
        <v>5044</v>
      </c>
      <c r="E130" s="205" t="s">
        <v>1338</v>
      </c>
      <c r="F130" s="204" t="s">
        <v>693</v>
      </c>
      <c r="G130" s="206">
        <v>20</v>
      </c>
      <c r="H130" s="212" t="s">
        <v>2088</v>
      </c>
      <c r="I130" s="213">
        <v>0</v>
      </c>
    </row>
    <row r="131" spans="1:9" ht="26.15" customHeight="1">
      <c r="A131" s="202" t="s">
        <v>3998</v>
      </c>
      <c r="B131" s="203">
        <v>56</v>
      </c>
      <c r="C131" s="204" t="s">
        <v>810</v>
      </c>
      <c r="D131" s="204" t="s">
        <v>1073</v>
      </c>
      <c r="E131" s="205" t="s">
        <v>5172</v>
      </c>
      <c r="F131" s="204" t="s">
        <v>693</v>
      </c>
      <c r="G131" s="206">
        <v>70</v>
      </c>
      <c r="H131" s="212" t="s">
        <v>2088</v>
      </c>
      <c r="I131" s="213">
        <v>0</v>
      </c>
    </row>
    <row r="132" spans="1:9" ht="26.15" customHeight="1">
      <c r="A132" s="202" t="s">
        <v>3998</v>
      </c>
      <c r="B132" s="203">
        <v>57</v>
      </c>
      <c r="C132" s="204" t="s">
        <v>2134</v>
      </c>
      <c r="D132" s="204" t="s">
        <v>1074</v>
      </c>
      <c r="E132" s="205" t="s">
        <v>4190</v>
      </c>
      <c r="F132" s="204" t="s">
        <v>693</v>
      </c>
      <c r="G132" s="206">
        <v>70</v>
      </c>
      <c r="H132" s="212" t="s">
        <v>2088</v>
      </c>
      <c r="I132" s="213">
        <v>0</v>
      </c>
    </row>
    <row r="133" spans="1:9" ht="26.15" customHeight="1">
      <c r="A133" s="202" t="s">
        <v>3998</v>
      </c>
      <c r="B133" s="203">
        <v>58</v>
      </c>
      <c r="C133" s="204" t="s">
        <v>811</v>
      </c>
      <c r="D133" s="204" t="s">
        <v>4614</v>
      </c>
      <c r="E133" s="205" t="s">
        <v>2058</v>
      </c>
      <c r="F133" s="204" t="s">
        <v>693</v>
      </c>
      <c r="G133" s="206">
        <v>35</v>
      </c>
      <c r="H133" s="212" t="s">
        <v>2088</v>
      </c>
      <c r="I133" s="213">
        <v>0</v>
      </c>
    </row>
    <row r="134" spans="1:9" ht="26.15" customHeight="1">
      <c r="A134" s="202" t="s">
        <v>3998</v>
      </c>
      <c r="B134" s="203">
        <v>59</v>
      </c>
      <c r="C134" s="204" t="s">
        <v>4760</v>
      </c>
      <c r="D134" s="204" t="s">
        <v>2395</v>
      </c>
      <c r="E134" s="205" t="s">
        <v>2059</v>
      </c>
      <c r="F134" s="204" t="s">
        <v>693</v>
      </c>
      <c r="G134" s="206">
        <v>35</v>
      </c>
      <c r="H134" s="212" t="s">
        <v>2088</v>
      </c>
      <c r="I134" s="213">
        <v>0</v>
      </c>
    </row>
    <row r="135" spans="1:9" ht="26.15" customHeight="1">
      <c r="A135" s="202" t="s">
        <v>3998</v>
      </c>
      <c r="B135" s="203">
        <v>60</v>
      </c>
      <c r="C135" s="204" t="s">
        <v>4329</v>
      </c>
      <c r="D135" s="204" t="s">
        <v>5308</v>
      </c>
      <c r="E135" s="205" t="s">
        <v>1963</v>
      </c>
      <c r="F135" s="204" t="s">
        <v>693</v>
      </c>
      <c r="G135" s="206">
        <v>18</v>
      </c>
      <c r="H135" s="212" t="s">
        <v>2088</v>
      </c>
      <c r="I135" s="213">
        <v>0</v>
      </c>
    </row>
    <row r="136" spans="1:9" ht="26.15" customHeight="1">
      <c r="A136" s="202" t="s">
        <v>3998</v>
      </c>
      <c r="B136" s="203">
        <v>61</v>
      </c>
      <c r="C136" s="204" t="s">
        <v>4330</v>
      </c>
      <c r="D136" s="204" t="s">
        <v>5439</v>
      </c>
      <c r="E136" s="205" t="s">
        <v>1963</v>
      </c>
      <c r="F136" s="204" t="s">
        <v>693</v>
      </c>
      <c r="G136" s="206">
        <v>18</v>
      </c>
      <c r="H136" s="212" t="s">
        <v>2088</v>
      </c>
      <c r="I136" s="213">
        <v>0</v>
      </c>
    </row>
    <row r="137" spans="1:9" ht="26.15" customHeight="1">
      <c r="A137" s="202" t="s">
        <v>3998</v>
      </c>
      <c r="B137" s="203">
        <v>62</v>
      </c>
      <c r="C137" s="204" t="s">
        <v>4331</v>
      </c>
      <c r="D137" s="204" t="s">
        <v>1314</v>
      </c>
      <c r="E137" s="205" t="s">
        <v>4141</v>
      </c>
      <c r="F137" s="204" t="s">
        <v>693</v>
      </c>
      <c r="G137" s="206">
        <v>18</v>
      </c>
      <c r="H137" s="212" t="s">
        <v>2088</v>
      </c>
      <c r="I137" s="213">
        <v>0</v>
      </c>
    </row>
    <row r="138" spans="1:9" ht="26.15" customHeight="1">
      <c r="A138" s="202" t="s">
        <v>3998</v>
      </c>
      <c r="B138" s="203">
        <v>63</v>
      </c>
      <c r="C138" s="204" t="s">
        <v>5055</v>
      </c>
      <c r="D138" s="204" t="s">
        <v>5261</v>
      </c>
      <c r="E138" s="205" t="s">
        <v>4141</v>
      </c>
      <c r="F138" s="204" t="s">
        <v>693</v>
      </c>
      <c r="G138" s="206">
        <v>18</v>
      </c>
      <c r="H138" s="212" t="s">
        <v>2088</v>
      </c>
      <c r="I138" s="213">
        <v>0</v>
      </c>
    </row>
    <row r="139" spans="1:9" ht="26.15" customHeight="1">
      <c r="A139" s="202" t="s">
        <v>3998</v>
      </c>
      <c r="B139" s="203">
        <v>64</v>
      </c>
      <c r="C139" s="204" t="s">
        <v>4327</v>
      </c>
      <c r="D139" s="204" t="s">
        <v>3319</v>
      </c>
      <c r="E139" s="205" t="s">
        <v>4841</v>
      </c>
      <c r="F139" s="204" t="s">
        <v>693</v>
      </c>
      <c r="G139" s="206">
        <v>95</v>
      </c>
      <c r="H139" s="212" t="s">
        <v>2088</v>
      </c>
      <c r="I139" s="213">
        <v>0</v>
      </c>
    </row>
    <row r="140" spans="1:9" ht="26.15" customHeight="1">
      <c r="A140" s="202" t="s">
        <v>3998</v>
      </c>
      <c r="B140" s="203">
        <v>65</v>
      </c>
      <c r="C140" s="204" t="s">
        <v>4328</v>
      </c>
      <c r="D140" s="204" t="s">
        <v>3320</v>
      </c>
      <c r="E140" s="205" t="s">
        <v>4841</v>
      </c>
      <c r="F140" s="204" t="s">
        <v>693</v>
      </c>
      <c r="G140" s="206">
        <v>95</v>
      </c>
      <c r="H140" s="212" t="s">
        <v>2088</v>
      </c>
      <c r="I140" s="213">
        <v>0</v>
      </c>
    </row>
    <row r="141" spans="1:9" ht="26.15" customHeight="1">
      <c r="A141" s="202" t="s">
        <v>3998</v>
      </c>
      <c r="B141" s="203">
        <v>66</v>
      </c>
      <c r="C141" s="204" t="s">
        <v>3901</v>
      </c>
      <c r="D141" s="204" t="s">
        <v>3902</v>
      </c>
      <c r="E141" s="205" t="s">
        <v>8</v>
      </c>
      <c r="F141" s="204" t="s">
        <v>693</v>
      </c>
      <c r="G141" s="206">
        <v>50</v>
      </c>
      <c r="H141" s="212" t="s">
        <v>2088</v>
      </c>
      <c r="I141" s="213">
        <v>0</v>
      </c>
    </row>
    <row r="142" spans="1:9" ht="26.15" customHeight="1">
      <c r="A142" s="202" t="s">
        <v>3998</v>
      </c>
      <c r="B142" s="203">
        <v>67</v>
      </c>
      <c r="C142" s="204" t="s">
        <v>1015</v>
      </c>
      <c r="D142" s="204" t="s">
        <v>1315</v>
      </c>
      <c r="E142" s="205" t="s">
        <v>7</v>
      </c>
      <c r="F142" s="204" t="s">
        <v>693</v>
      </c>
      <c r="G142" s="206">
        <v>50</v>
      </c>
      <c r="H142" s="212" t="s">
        <v>2088</v>
      </c>
      <c r="I142" s="213">
        <v>0</v>
      </c>
    </row>
    <row r="143" spans="1:9" ht="26.15" customHeight="1">
      <c r="A143" s="202" t="s">
        <v>3998</v>
      </c>
      <c r="B143" s="203">
        <v>68</v>
      </c>
      <c r="C143" s="204" t="s">
        <v>3903</v>
      </c>
      <c r="D143" s="204" t="s">
        <v>3904</v>
      </c>
      <c r="E143" s="205" t="s">
        <v>2061</v>
      </c>
      <c r="F143" s="204" t="s">
        <v>693</v>
      </c>
      <c r="G143" s="206">
        <v>50</v>
      </c>
      <c r="H143" s="212" t="s">
        <v>2088</v>
      </c>
      <c r="I143" s="213">
        <v>0</v>
      </c>
    </row>
    <row r="144" spans="1:9" ht="26.15" customHeight="1">
      <c r="A144" s="202" t="s">
        <v>3998</v>
      </c>
      <c r="B144" s="203">
        <v>69</v>
      </c>
      <c r="C144" s="204" t="s">
        <v>1017</v>
      </c>
      <c r="D144" s="204" t="s">
        <v>1316</v>
      </c>
      <c r="E144" s="205" t="s">
        <v>2061</v>
      </c>
      <c r="F144" s="204" t="s">
        <v>693</v>
      </c>
      <c r="G144" s="206">
        <v>50</v>
      </c>
      <c r="H144" s="212" t="s">
        <v>2088</v>
      </c>
      <c r="I144" s="213">
        <v>0</v>
      </c>
    </row>
    <row r="145" spans="1:9" ht="26.15" customHeight="1">
      <c r="A145" s="202" t="s">
        <v>3998</v>
      </c>
      <c r="B145" s="203">
        <v>70</v>
      </c>
      <c r="C145" s="204" t="s">
        <v>4325</v>
      </c>
      <c r="D145" s="204" t="s">
        <v>3317</v>
      </c>
      <c r="E145" s="205" t="s">
        <v>2799</v>
      </c>
      <c r="F145" s="204" t="s">
        <v>693</v>
      </c>
      <c r="G145" s="206">
        <v>15</v>
      </c>
      <c r="H145" s="212" t="s">
        <v>2088</v>
      </c>
      <c r="I145" s="213">
        <v>0</v>
      </c>
    </row>
    <row r="146" spans="1:9" ht="26.15" customHeight="1" thickBot="1">
      <c r="A146" s="202" t="s">
        <v>3998</v>
      </c>
      <c r="B146" s="203">
        <v>71</v>
      </c>
      <c r="C146" s="204" t="s">
        <v>4326</v>
      </c>
      <c r="D146" s="204" t="s">
        <v>3318</v>
      </c>
      <c r="E146" s="205" t="s">
        <v>2203</v>
      </c>
      <c r="F146" s="204" t="s">
        <v>693</v>
      </c>
      <c r="G146" s="206">
        <v>15</v>
      </c>
      <c r="H146" s="214" t="s">
        <v>2088</v>
      </c>
      <c r="I146" s="215">
        <v>0</v>
      </c>
    </row>
    <row r="147" spans="1:9" ht="9" customHeight="1" thickBot="1"/>
    <row r="148" spans="1:9" ht="30" customHeight="1" thickBot="1">
      <c r="A148" s="216" t="s">
        <v>5360</v>
      </c>
      <c r="B148" s="217">
        <f>COUNT(B8:B146)</f>
        <v>139</v>
      </c>
      <c r="C148" s="218" t="s">
        <v>5361</v>
      </c>
      <c r="F148" s="219" t="s">
        <v>4407</v>
      </c>
      <c r="H148" s="220">
        <f>SUM(H8:H146)</f>
        <v>9304</v>
      </c>
      <c r="I148" s="220">
        <f>SUM(I8:I146)</f>
        <v>331358</v>
      </c>
    </row>
  </sheetData>
  <mergeCells count="10">
    <mergeCell ref="G6:G7"/>
    <mergeCell ref="H6:I6"/>
    <mergeCell ref="C2:E2"/>
    <mergeCell ref="A6:A7"/>
    <mergeCell ref="F6:F7"/>
    <mergeCell ref="B6:B7"/>
    <mergeCell ref="C3:E3"/>
    <mergeCell ref="C6:C7"/>
    <mergeCell ref="D6:D7"/>
    <mergeCell ref="E6:E7"/>
  </mergeCells>
  <phoneticPr fontId="25" type="noConversion"/>
  <printOptions horizontalCentered="1"/>
  <pageMargins left="0.4" right="0.19685039370078741" top="0.45" bottom="0.33" header="0.19685039370078741" footer="0.2"/>
  <pageSetup paperSize="9" scale="65" orientation="portrait" r:id="rId1"/>
  <headerFooter alignWithMargins="0">
    <oddHeader>&amp;RPage &amp;P / &amp;N</oddHeader>
  </headerFooter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54">
    <tabColor indexed="10"/>
  </sheetPr>
  <dimension ref="A1:I1579"/>
  <sheetViews>
    <sheetView workbookViewId="0"/>
  </sheetViews>
  <sheetFormatPr defaultColWidth="9" defaultRowHeight="12.5"/>
  <cols>
    <col min="1" max="1" width="8.6328125" style="278" customWidth="1"/>
    <col min="2" max="2" width="6.6328125" style="277" customWidth="1"/>
    <col min="3" max="3" width="12.6328125" style="277" customWidth="1"/>
    <col min="4" max="4" width="16.6328125" style="278" customWidth="1"/>
    <col min="5" max="5" width="40.6328125" style="277" customWidth="1"/>
    <col min="6" max="6" width="15.6328125" style="327" customWidth="1"/>
    <col min="7" max="7" width="13.6328125" style="277" customWidth="1"/>
    <col min="8" max="8" width="17.6328125" style="277" customWidth="1"/>
    <col min="9" max="9" width="1.6328125" style="277" customWidth="1"/>
    <col min="10" max="16384" width="9" style="277"/>
  </cols>
  <sheetData>
    <row r="1" spans="1:9" s="276" customFormat="1" ht="16" customHeight="1">
      <c r="A1" s="275"/>
      <c r="C1" s="277"/>
      <c r="D1" s="278"/>
      <c r="E1" s="277"/>
      <c r="F1" s="279"/>
      <c r="G1" s="277"/>
      <c r="H1" s="277"/>
    </row>
    <row r="2" spans="1:9" s="276" customFormat="1" ht="25" customHeight="1">
      <c r="A2" s="1696" t="s">
        <v>2494</v>
      </c>
      <c r="B2" s="1696"/>
      <c r="C2" s="1696"/>
      <c r="D2" s="1696"/>
      <c r="E2" s="1696"/>
      <c r="F2" s="280"/>
      <c r="G2" s="275"/>
      <c r="H2" s="275"/>
    </row>
    <row r="3" spans="1:9" s="276" customFormat="1" ht="25" customHeight="1">
      <c r="A3" s="1697" t="s">
        <v>2309</v>
      </c>
      <c r="B3" s="1697"/>
      <c r="C3" s="1697"/>
      <c r="D3" s="1697"/>
      <c r="E3" s="1697"/>
      <c r="F3" s="281"/>
      <c r="G3" s="282"/>
      <c r="H3" s="282"/>
    </row>
    <row r="4" spans="1:9" s="276" customFormat="1" ht="16" customHeight="1">
      <c r="A4" s="275"/>
      <c r="C4" s="277"/>
      <c r="D4" s="278"/>
      <c r="E4" s="277"/>
      <c r="F4" s="283"/>
      <c r="G4" s="282"/>
      <c r="H4" s="282"/>
    </row>
    <row r="5" spans="1:9" s="276" customFormat="1" ht="16" customHeight="1" thickBot="1">
      <c r="A5" s="275"/>
      <c r="D5" s="275"/>
      <c r="F5" s="284"/>
    </row>
    <row r="6" spans="1:9" s="291" customFormat="1" ht="35.15" customHeight="1" thickBot="1">
      <c r="A6" s="285" t="s">
        <v>5365</v>
      </c>
      <c r="B6" s="286" t="s">
        <v>3716</v>
      </c>
      <c r="C6" s="286" t="s">
        <v>2930</v>
      </c>
      <c r="D6" s="286" t="s">
        <v>4980</v>
      </c>
      <c r="E6" s="287" t="s">
        <v>2283</v>
      </c>
      <c r="F6" s="288" t="s">
        <v>235</v>
      </c>
      <c r="G6" s="289" t="s">
        <v>5366</v>
      </c>
      <c r="H6" s="290"/>
    </row>
    <row r="7" spans="1:9" ht="27" customHeight="1">
      <c r="A7" s="292" t="s">
        <v>5367</v>
      </c>
      <c r="B7" s="293">
        <v>1</v>
      </c>
      <c r="C7" s="294" t="s">
        <v>2497</v>
      </c>
      <c r="D7" s="295" t="s">
        <v>209</v>
      </c>
      <c r="E7" s="296" t="s">
        <v>793</v>
      </c>
      <c r="F7" s="297">
        <v>0</v>
      </c>
      <c r="G7" s="298">
        <v>0</v>
      </c>
      <c r="H7" s="299">
        <v>0</v>
      </c>
      <c r="I7" s="4"/>
    </row>
    <row r="8" spans="1:9" ht="27" customHeight="1">
      <c r="A8" s="300" t="s">
        <v>5367</v>
      </c>
      <c r="B8" s="301">
        <v>2</v>
      </c>
      <c r="C8" s="302" t="s">
        <v>794</v>
      </c>
      <c r="D8" s="303" t="s">
        <v>795</v>
      </c>
      <c r="E8" s="304" t="s">
        <v>793</v>
      </c>
      <c r="F8" s="305">
        <v>0</v>
      </c>
      <c r="G8" s="306">
        <v>0</v>
      </c>
      <c r="H8" s="307">
        <v>0</v>
      </c>
      <c r="I8" s="4"/>
    </row>
    <row r="9" spans="1:9" ht="27" customHeight="1">
      <c r="A9" s="300" t="s">
        <v>5367</v>
      </c>
      <c r="B9" s="301">
        <v>3</v>
      </c>
      <c r="C9" s="302" t="s">
        <v>4052</v>
      </c>
      <c r="D9" s="303" t="s">
        <v>1905</v>
      </c>
      <c r="E9" s="304" t="s">
        <v>4053</v>
      </c>
      <c r="F9" s="305">
        <v>0</v>
      </c>
      <c r="G9" s="306">
        <v>0</v>
      </c>
      <c r="H9" s="307">
        <v>0</v>
      </c>
      <c r="I9" s="4"/>
    </row>
    <row r="10" spans="1:9" ht="27" customHeight="1">
      <c r="A10" s="300" t="s">
        <v>5367</v>
      </c>
      <c r="B10" s="301">
        <v>4</v>
      </c>
      <c r="C10" s="302" t="s">
        <v>3505</v>
      </c>
      <c r="D10" s="303" t="s">
        <v>1906</v>
      </c>
      <c r="E10" s="304" t="s">
        <v>3506</v>
      </c>
      <c r="F10" s="305">
        <v>700</v>
      </c>
      <c r="G10" s="306">
        <v>0</v>
      </c>
      <c r="H10" s="307">
        <v>0</v>
      </c>
      <c r="I10" s="4"/>
    </row>
    <row r="11" spans="1:9" ht="27" customHeight="1">
      <c r="A11" s="300" t="s">
        <v>5367</v>
      </c>
      <c r="B11" s="301">
        <v>5</v>
      </c>
      <c r="C11" s="302" t="s">
        <v>3898</v>
      </c>
      <c r="D11" s="303" t="s">
        <v>2925</v>
      </c>
      <c r="E11" s="304" t="s">
        <v>4575</v>
      </c>
      <c r="F11" s="305">
        <v>0</v>
      </c>
      <c r="G11" s="306">
        <v>0</v>
      </c>
      <c r="H11" s="307">
        <v>0</v>
      </c>
      <c r="I11" s="4"/>
    </row>
    <row r="12" spans="1:9" ht="27" customHeight="1">
      <c r="A12" s="300" t="s">
        <v>5367</v>
      </c>
      <c r="B12" s="301">
        <v>6</v>
      </c>
      <c r="C12" s="302" t="s">
        <v>4576</v>
      </c>
      <c r="D12" s="303" t="s">
        <v>3735</v>
      </c>
      <c r="E12" s="304" t="s">
        <v>4575</v>
      </c>
      <c r="F12" s="305">
        <v>0</v>
      </c>
      <c r="G12" s="306">
        <v>0</v>
      </c>
      <c r="H12" s="307">
        <v>0</v>
      </c>
      <c r="I12" s="4"/>
    </row>
    <row r="13" spans="1:9" ht="27" customHeight="1">
      <c r="A13" s="300" t="s">
        <v>5367</v>
      </c>
      <c r="B13" s="301">
        <v>7</v>
      </c>
      <c r="C13" s="302" t="s">
        <v>3208</v>
      </c>
      <c r="D13" s="303" t="s">
        <v>1908</v>
      </c>
      <c r="E13" s="304" t="s">
        <v>2081</v>
      </c>
      <c r="F13" s="305">
        <v>0</v>
      </c>
      <c r="G13" s="306">
        <v>0</v>
      </c>
      <c r="H13" s="307">
        <v>0</v>
      </c>
      <c r="I13" s="4"/>
    </row>
    <row r="14" spans="1:9" ht="27" customHeight="1">
      <c r="A14" s="300" t="s">
        <v>5367</v>
      </c>
      <c r="B14" s="301">
        <v>8</v>
      </c>
      <c r="C14" s="302" t="s">
        <v>2082</v>
      </c>
      <c r="D14" s="303" t="s">
        <v>4203</v>
      </c>
      <c r="E14" s="304" t="s">
        <v>2081</v>
      </c>
      <c r="F14" s="305">
        <v>0</v>
      </c>
      <c r="G14" s="306">
        <v>0</v>
      </c>
      <c r="H14" s="307">
        <v>0</v>
      </c>
      <c r="I14" s="4"/>
    </row>
    <row r="15" spans="1:9" ht="27" customHeight="1">
      <c r="A15" s="300" t="s">
        <v>5367</v>
      </c>
      <c r="B15" s="301">
        <v>9</v>
      </c>
      <c r="C15" s="302" t="s">
        <v>2083</v>
      </c>
      <c r="D15" s="303" t="s">
        <v>3400</v>
      </c>
      <c r="E15" s="304" t="s">
        <v>2084</v>
      </c>
      <c r="F15" s="305">
        <v>0</v>
      </c>
      <c r="G15" s="306">
        <v>0</v>
      </c>
      <c r="H15" s="307">
        <v>0</v>
      </c>
      <c r="I15" s="4"/>
    </row>
    <row r="16" spans="1:9" ht="27" customHeight="1">
      <c r="A16" s="300" t="s">
        <v>5367</v>
      </c>
      <c r="B16" s="301">
        <v>10</v>
      </c>
      <c r="C16" s="302" t="s">
        <v>2085</v>
      </c>
      <c r="D16" s="303" t="s">
        <v>4204</v>
      </c>
      <c r="E16" s="304" t="s">
        <v>1492</v>
      </c>
      <c r="F16" s="305">
        <v>300</v>
      </c>
      <c r="G16" s="306">
        <v>0</v>
      </c>
      <c r="H16" s="307">
        <v>0</v>
      </c>
      <c r="I16" s="4"/>
    </row>
    <row r="17" spans="1:9" ht="27" customHeight="1">
      <c r="A17" s="300" t="s">
        <v>5367</v>
      </c>
      <c r="B17" s="301">
        <v>11</v>
      </c>
      <c r="C17" s="302" t="s">
        <v>707</v>
      </c>
      <c r="D17" s="303" t="s">
        <v>4205</v>
      </c>
      <c r="E17" s="304" t="s">
        <v>1493</v>
      </c>
      <c r="F17" s="305">
        <v>372</v>
      </c>
      <c r="G17" s="306">
        <v>0</v>
      </c>
      <c r="H17" s="307">
        <v>0</v>
      </c>
      <c r="I17" s="4"/>
    </row>
    <row r="18" spans="1:9" ht="27" customHeight="1">
      <c r="A18" s="300" t="s">
        <v>5367</v>
      </c>
      <c r="B18" s="301">
        <v>12</v>
      </c>
      <c r="C18" s="302" t="s">
        <v>2498</v>
      </c>
      <c r="D18" s="303" t="s">
        <v>812</v>
      </c>
      <c r="E18" s="304" t="s">
        <v>1745</v>
      </c>
      <c r="F18" s="305">
        <v>1500</v>
      </c>
      <c r="G18" s="306">
        <v>0</v>
      </c>
      <c r="H18" s="307">
        <v>0</v>
      </c>
      <c r="I18" s="4"/>
    </row>
    <row r="19" spans="1:9" ht="27" customHeight="1">
      <c r="A19" s="300" t="s">
        <v>5367</v>
      </c>
      <c r="B19" s="301">
        <v>13</v>
      </c>
      <c r="C19" s="302" t="s">
        <v>1746</v>
      </c>
      <c r="D19" s="303" t="s">
        <v>2245</v>
      </c>
      <c r="E19" s="304" t="s">
        <v>1745</v>
      </c>
      <c r="F19" s="305">
        <v>640</v>
      </c>
      <c r="G19" s="306">
        <v>0</v>
      </c>
      <c r="H19" s="307">
        <v>0</v>
      </c>
      <c r="I19" s="4"/>
    </row>
    <row r="20" spans="1:9" ht="27" customHeight="1">
      <c r="A20" s="300" t="s">
        <v>5367</v>
      </c>
      <c r="B20" s="301">
        <v>14</v>
      </c>
      <c r="C20" s="302" t="s">
        <v>1987</v>
      </c>
      <c r="D20" s="303" t="s">
        <v>1294</v>
      </c>
      <c r="E20" s="304" t="s">
        <v>2084</v>
      </c>
      <c r="F20" s="305">
        <v>1000</v>
      </c>
      <c r="G20" s="306">
        <v>0</v>
      </c>
      <c r="H20" s="307">
        <v>0</v>
      </c>
      <c r="I20" s="4"/>
    </row>
    <row r="21" spans="1:9" ht="27" customHeight="1">
      <c r="A21" s="300" t="s">
        <v>5367</v>
      </c>
      <c r="B21" s="301">
        <v>15</v>
      </c>
      <c r="C21" s="302" t="s">
        <v>1984</v>
      </c>
      <c r="D21" s="303" t="s">
        <v>4062</v>
      </c>
      <c r="E21" s="304" t="s">
        <v>1745</v>
      </c>
      <c r="F21" s="305">
        <v>1000</v>
      </c>
      <c r="G21" s="306">
        <v>0</v>
      </c>
      <c r="H21" s="307">
        <v>0</v>
      </c>
      <c r="I21" s="4"/>
    </row>
    <row r="22" spans="1:9" ht="27" customHeight="1">
      <c r="A22" s="300" t="s">
        <v>5367</v>
      </c>
      <c r="B22" s="301">
        <v>16</v>
      </c>
      <c r="C22" s="302" t="s">
        <v>1747</v>
      </c>
      <c r="D22" s="303" t="s">
        <v>5005</v>
      </c>
      <c r="E22" s="304" t="s">
        <v>1745</v>
      </c>
      <c r="F22" s="305">
        <v>2000</v>
      </c>
      <c r="G22" s="306">
        <v>0</v>
      </c>
      <c r="H22" s="307">
        <v>0</v>
      </c>
      <c r="I22" s="4"/>
    </row>
    <row r="23" spans="1:9" ht="27" customHeight="1">
      <c r="A23" s="300" t="s">
        <v>5367</v>
      </c>
      <c r="B23" s="301">
        <v>17</v>
      </c>
      <c r="C23" s="302" t="s">
        <v>1986</v>
      </c>
      <c r="D23" s="303" t="s">
        <v>4064</v>
      </c>
      <c r="E23" s="304" t="s">
        <v>1745</v>
      </c>
      <c r="F23" s="305">
        <v>750</v>
      </c>
      <c r="G23" s="306">
        <v>0</v>
      </c>
      <c r="H23" s="307">
        <v>0</v>
      </c>
      <c r="I23" s="4"/>
    </row>
    <row r="24" spans="1:9" ht="27" customHeight="1">
      <c r="A24" s="300" t="s">
        <v>5367</v>
      </c>
      <c r="B24" s="301">
        <v>18</v>
      </c>
      <c r="C24" s="302" t="s">
        <v>1985</v>
      </c>
      <c r="D24" s="303" t="s">
        <v>2896</v>
      </c>
      <c r="E24" s="304" t="s">
        <v>1745</v>
      </c>
      <c r="F24" s="305">
        <v>1000</v>
      </c>
      <c r="G24" s="306">
        <v>0</v>
      </c>
      <c r="H24" s="307">
        <v>0</v>
      </c>
      <c r="I24" s="4"/>
    </row>
    <row r="25" spans="1:9" ht="27" customHeight="1">
      <c r="A25" s="300" t="s">
        <v>5367</v>
      </c>
      <c r="B25" s="301">
        <v>19</v>
      </c>
      <c r="C25" s="302" t="s">
        <v>1748</v>
      </c>
      <c r="D25" s="303" t="s">
        <v>5006</v>
      </c>
      <c r="E25" s="304" t="s">
        <v>39</v>
      </c>
      <c r="F25" s="305">
        <v>500</v>
      </c>
      <c r="G25" s="306">
        <v>0</v>
      </c>
      <c r="H25" s="307">
        <v>0</v>
      </c>
      <c r="I25" s="4"/>
    </row>
    <row r="26" spans="1:9" ht="27" customHeight="1">
      <c r="A26" s="300" t="s">
        <v>5367</v>
      </c>
      <c r="B26" s="301">
        <v>20</v>
      </c>
      <c r="C26" s="302" t="s">
        <v>2700</v>
      </c>
      <c r="D26" s="303" t="s">
        <v>3763</v>
      </c>
      <c r="E26" s="304" t="s">
        <v>41</v>
      </c>
      <c r="F26" s="305">
        <v>2000</v>
      </c>
      <c r="G26" s="306">
        <v>0</v>
      </c>
      <c r="H26" s="307">
        <v>0</v>
      </c>
      <c r="I26" s="4"/>
    </row>
    <row r="27" spans="1:9" ht="27" customHeight="1">
      <c r="A27" s="300" t="s">
        <v>5367</v>
      </c>
      <c r="B27" s="301">
        <v>21</v>
      </c>
      <c r="C27" s="302" t="s">
        <v>1094</v>
      </c>
      <c r="D27" s="303" t="s">
        <v>1095</v>
      </c>
      <c r="E27" s="304" t="s">
        <v>1371</v>
      </c>
      <c r="F27" s="305">
        <v>0</v>
      </c>
      <c r="G27" s="306">
        <v>0</v>
      </c>
      <c r="H27" s="307">
        <v>0</v>
      </c>
      <c r="I27" s="4"/>
    </row>
    <row r="28" spans="1:9" ht="27" customHeight="1">
      <c r="A28" s="300" t="s">
        <v>5367</v>
      </c>
      <c r="B28" s="301">
        <v>22</v>
      </c>
      <c r="C28" s="302" t="s">
        <v>1372</v>
      </c>
      <c r="D28" s="303" t="s">
        <v>5368</v>
      </c>
      <c r="E28" s="304" t="s">
        <v>3547</v>
      </c>
      <c r="F28" s="305">
        <v>100</v>
      </c>
      <c r="G28" s="306">
        <v>0</v>
      </c>
      <c r="H28" s="307">
        <v>0</v>
      </c>
      <c r="I28" s="4"/>
    </row>
    <row r="29" spans="1:9" ht="27" customHeight="1">
      <c r="A29" s="300" t="s">
        <v>5367</v>
      </c>
      <c r="B29" s="301">
        <v>23</v>
      </c>
      <c r="C29" s="302" t="s">
        <v>5347</v>
      </c>
      <c r="D29" s="303" t="s">
        <v>3943</v>
      </c>
      <c r="E29" s="304" t="s">
        <v>1745</v>
      </c>
      <c r="F29" s="305">
        <v>287</v>
      </c>
      <c r="G29" s="306">
        <v>0</v>
      </c>
      <c r="H29" s="307">
        <v>0</v>
      </c>
      <c r="I29" s="4"/>
    </row>
    <row r="30" spans="1:9" ht="27" customHeight="1">
      <c r="A30" s="300" t="s">
        <v>5367</v>
      </c>
      <c r="B30" s="301">
        <v>24</v>
      </c>
      <c r="C30" s="302" t="s">
        <v>1218</v>
      </c>
      <c r="D30" s="303" t="s">
        <v>3944</v>
      </c>
      <c r="E30" s="304" t="s">
        <v>2084</v>
      </c>
      <c r="F30" s="305">
        <v>1000</v>
      </c>
      <c r="G30" s="306">
        <v>0</v>
      </c>
      <c r="H30" s="307">
        <v>0</v>
      </c>
      <c r="I30" s="4"/>
    </row>
    <row r="31" spans="1:9" ht="27" customHeight="1">
      <c r="A31" s="300" t="s">
        <v>5367</v>
      </c>
      <c r="B31" s="301">
        <v>25</v>
      </c>
      <c r="C31" s="302" t="s">
        <v>445</v>
      </c>
      <c r="D31" s="303" t="s">
        <v>1595</v>
      </c>
      <c r="E31" s="304" t="s">
        <v>2321</v>
      </c>
      <c r="F31" s="305">
        <v>350</v>
      </c>
      <c r="G31" s="306">
        <v>0</v>
      </c>
      <c r="H31" s="307">
        <v>0</v>
      </c>
      <c r="I31" s="4"/>
    </row>
    <row r="32" spans="1:9" ht="27" customHeight="1">
      <c r="A32" s="300" t="s">
        <v>5367</v>
      </c>
      <c r="B32" s="301">
        <v>26</v>
      </c>
      <c r="C32" s="302" t="s">
        <v>1416</v>
      </c>
      <c r="D32" s="303" t="s">
        <v>5283</v>
      </c>
      <c r="E32" s="304" t="s">
        <v>805</v>
      </c>
      <c r="F32" s="305">
        <v>0</v>
      </c>
      <c r="G32" s="306">
        <v>0</v>
      </c>
      <c r="H32" s="307">
        <v>0</v>
      </c>
      <c r="I32" s="4"/>
    </row>
    <row r="33" spans="1:9" ht="27" customHeight="1">
      <c r="A33" s="300" t="s">
        <v>5367</v>
      </c>
      <c r="B33" s="301">
        <v>27</v>
      </c>
      <c r="C33" s="302" t="s">
        <v>1418</v>
      </c>
      <c r="D33" s="303" t="s">
        <v>4301</v>
      </c>
      <c r="E33" s="304" t="s">
        <v>805</v>
      </c>
      <c r="F33" s="305">
        <v>400</v>
      </c>
      <c r="G33" s="306">
        <v>0</v>
      </c>
      <c r="H33" s="307">
        <v>0</v>
      </c>
      <c r="I33" s="4"/>
    </row>
    <row r="34" spans="1:9" ht="27" customHeight="1">
      <c r="A34" s="300" t="s">
        <v>5367</v>
      </c>
      <c r="B34" s="301">
        <v>28</v>
      </c>
      <c r="C34" s="302" t="s">
        <v>351</v>
      </c>
      <c r="D34" s="303" t="s">
        <v>58</v>
      </c>
      <c r="E34" s="304" t="s">
        <v>5013</v>
      </c>
      <c r="F34" s="305">
        <v>0</v>
      </c>
      <c r="G34" s="306">
        <v>0</v>
      </c>
      <c r="H34" s="307">
        <v>0</v>
      </c>
      <c r="I34" s="4"/>
    </row>
    <row r="35" spans="1:9" ht="27" customHeight="1">
      <c r="A35" s="300" t="s">
        <v>5367</v>
      </c>
      <c r="B35" s="301">
        <v>29</v>
      </c>
      <c r="C35" s="302" t="s">
        <v>627</v>
      </c>
      <c r="D35" s="303" t="s">
        <v>59</v>
      </c>
      <c r="E35" s="304" t="s">
        <v>5013</v>
      </c>
      <c r="F35" s="305">
        <v>0</v>
      </c>
      <c r="G35" s="306">
        <v>0</v>
      </c>
      <c r="H35" s="307">
        <v>0</v>
      </c>
      <c r="I35" s="4"/>
    </row>
    <row r="36" spans="1:9" ht="27" customHeight="1">
      <c r="A36" s="300" t="s">
        <v>5367</v>
      </c>
      <c r="B36" s="301">
        <v>30</v>
      </c>
      <c r="C36" s="302" t="s">
        <v>4889</v>
      </c>
      <c r="D36" s="303" t="s">
        <v>4890</v>
      </c>
      <c r="E36" s="304" t="s">
        <v>4053</v>
      </c>
      <c r="F36" s="305">
        <v>0</v>
      </c>
      <c r="G36" s="306">
        <v>0</v>
      </c>
      <c r="H36" s="307">
        <v>0</v>
      </c>
      <c r="I36" s="4"/>
    </row>
    <row r="37" spans="1:9" ht="27" customHeight="1">
      <c r="A37" s="300" t="s">
        <v>5367</v>
      </c>
      <c r="B37" s="301">
        <v>31</v>
      </c>
      <c r="C37" s="302" t="s">
        <v>4891</v>
      </c>
      <c r="D37" s="303" t="s">
        <v>4892</v>
      </c>
      <c r="E37" s="304" t="s">
        <v>4053</v>
      </c>
      <c r="F37" s="305">
        <v>0</v>
      </c>
      <c r="G37" s="306">
        <v>0</v>
      </c>
      <c r="H37" s="307">
        <v>0</v>
      </c>
      <c r="I37" s="4"/>
    </row>
    <row r="38" spans="1:9" ht="27" customHeight="1">
      <c r="A38" s="300" t="s">
        <v>5367</v>
      </c>
      <c r="B38" s="301">
        <v>32</v>
      </c>
      <c r="C38" s="302" t="s">
        <v>4349</v>
      </c>
      <c r="D38" s="303" t="s">
        <v>1071</v>
      </c>
      <c r="E38" s="304" t="s">
        <v>805</v>
      </c>
      <c r="F38" s="305">
        <v>250</v>
      </c>
      <c r="G38" s="306">
        <v>0</v>
      </c>
      <c r="H38" s="307">
        <v>0</v>
      </c>
      <c r="I38" s="4"/>
    </row>
    <row r="39" spans="1:9" ht="27" customHeight="1">
      <c r="A39" s="300" t="s">
        <v>5367</v>
      </c>
      <c r="B39" s="301">
        <v>33</v>
      </c>
      <c r="C39" s="302" t="s">
        <v>3858</v>
      </c>
      <c r="D39" s="303" t="s">
        <v>562</v>
      </c>
      <c r="E39" s="304" t="s">
        <v>2209</v>
      </c>
      <c r="F39" s="305">
        <v>485</v>
      </c>
      <c r="G39" s="306">
        <v>0</v>
      </c>
      <c r="H39" s="307">
        <v>0</v>
      </c>
      <c r="I39" s="4"/>
    </row>
    <row r="40" spans="1:9" ht="27" customHeight="1">
      <c r="A40" s="300" t="s">
        <v>5367</v>
      </c>
      <c r="B40" s="301">
        <v>34</v>
      </c>
      <c r="C40" s="302" t="s">
        <v>2148</v>
      </c>
      <c r="D40" s="303" t="s">
        <v>703</v>
      </c>
      <c r="E40" s="304" t="s">
        <v>704</v>
      </c>
      <c r="F40" s="305">
        <v>0</v>
      </c>
      <c r="G40" s="306">
        <v>0</v>
      </c>
      <c r="H40" s="307">
        <v>0</v>
      </c>
      <c r="I40" s="4"/>
    </row>
    <row r="41" spans="1:9" ht="27" customHeight="1">
      <c r="A41" s="300" t="s">
        <v>5367</v>
      </c>
      <c r="B41" s="301">
        <v>35</v>
      </c>
      <c r="C41" s="302" t="s">
        <v>1806</v>
      </c>
      <c r="D41" s="303" t="s">
        <v>1807</v>
      </c>
      <c r="E41" s="304" t="s">
        <v>1808</v>
      </c>
      <c r="F41" s="305">
        <v>0</v>
      </c>
      <c r="G41" s="306">
        <v>0</v>
      </c>
      <c r="H41" s="307">
        <v>0</v>
      </c>
      <c r="I41" s="4"/>
    </row>
    <row r="42" spans="1:9" ht="27" customHeight="1">
      <c r="A42" s="300" t="s">
        <v>5367</v>
      </c>
      <c r="B42" s="301">
        <v>36</v>
      </c>
      <c r="C42" s="302" t="s">
        <v>1809</v>
      </c>
      <c r="D42" s="303" t="s">
        <v>1810</v>
      </c>
      <c r="E42" s="304" t="s">
        <v>1811</v>
      </c>
      <c r="F42" s="305">
        <v>250</v>
      </c>
      <c r="G42" s="306">
        <v>0</v>
      </c>
      <c r="H42" s="307">
        <v>0</v>
      </c>
      <c r="I42" s="4"/>
    </row>
    <row r="43" spans="1:9" ht="27" customHeight="1">
      <c r="A43" s="300" t="s">
        <v>5367</v>
      </c>
      <c r="B43" s="301">
        <v>37</v>
      </c>
      <c r="C43" s="302" t="s">
        <v>1812</v>
      </c>
      <c r="D43" s="303" t="s">
        <v>4563</v>
      </c>
      <c r="E43" s="304" t="s">
        <v>1811</v>
      </c>
      <c r="F43" s="305">
        <v>230</v>
      </c>
      <c r="G43" s="306">
        <v>0</v>
      </c>
      <c r="H43" s="307">
        <v>0</v>
      </c>
      <c r="I43" s="4"/>
    </row>
    <row r="44" spans="1:9" ht="27" customHeight="1">
      <c r="A44" s="300" t="s">
        <v>5367</v>
      </c>
      <c r="B44" s="301">
        <v>38</v>
      </c>
      <c r="C44" s="302" t="s">
        <v>1813</v>
      </c>
      <c r="D44" s="303" t="s">
        <v>4232</v>
      </c>
      <c r="E44" s="304" t="s">
        <v>1811</v>
      </c>
      <c r="F44" s="305">
        <v>250</v>
      </c>
      <c r="G44" s="306">
        <v>0</v>
      </c>
      <c r="H44" s="307">
        <v>0</v>
      </c>
      <c r="I44" s="4"/>
    </row>
    <row r="45" spans="1:9" ht="27" customHeight="1">
      <c r="A45" s="300" t="s">
        <v>5367</v>
      </c>
      <c r="B45" s="301">
        <v>39</v>
      </c>
      <c r="C45" s="302" t="s">
        <v>1814</v>
      </c>
      <c r="D45" s="303" t="s">
        <v>3267</v>
      </c>
      <c r="E45" s="304" t="s">
        <v>1811</v>
      </c>
      <c r="F45" s="305">
        <v>250</v>
      </c>
      <c r="G45" s="306">
        <v>0</v>
      </c>
      <c r="H45" s="307">
        <v>0</v>
      </c>
      <c r="I45" s="4"/>
    </row>
    <row r="46" spans="1:9" ht="27" customHeight="1">
      <c r="A46" s="300" t="s">
        <v>5367</v>
      </c>
      <c r="B46" s="301">
        <v>40</v>
      </c>
      <c r="C46" s="302" t="s">
        <v>1815</v>
      </c>
      <c r="D46" s="303" t="s">
        <v>3268</v>
      </c>
      <c r="E46" s="304" t="s">
        <v>1811</v>
      </c>
      <c r="F46" s="305">
        <v>161</v>
      </c>
      <c r="G46" s="306">
        <v>0</v>
      </c>
      <c r="H46" s="307">
        <v>0</v>
      </c>
      <c r="I46" s="4"/>
    </row>
    <row r="47" spans="1:9" ht="27" customHeight="1">
      <c r="A47" s="300" t="s">
        <v>5367</v>
      </c>
      <c r="B47" s="301">
        <v>41</v>
      </c>
      <c r="C47" s="302" t="s">
        <v>1816</v>
      </c>
      <c r="D47" s="303" t="s">
        <v>3269</v>
      </c>
      <c r="E47" s="304" t="s">
        <v>1811</v>
      </c>
      <c r="F47" s="305">
        <v>250</v>
      </c>
      <c r="G47" s="306">
        <v>0</v>
      </c>
      <c r="H47" s="307">
        <v>0</v>
      </c>
      <c r="I47" s="4"/>
    </row>
    <row r="48" spans="1:9" ht="27" customHeight="1">
      <c r="A48" s="300" t="s">
        <v>5367</v>
      </c>
      <c r="B48" s="301">
        <v>42</v>
      </c>
      <c r="C48" s="302" t="s">
        <v>4163</v>
      </c>
      <c r="D48" s="303" t="s">
        <v>3270</v>
      </c>
      <c r="E48" s="304" t="s">
        <v>1811</v>
      </c>
      <c r="F48" s="305">
        <v>400</v>
      </c>
      <c r="G48" s="306">
        <v>0</v>
      </c>
      <c r="H48" s="307">
        <v>0</v>
      </c>
      <c r="I48" s="4"/>
    </row>
    <row r="49" spans="1:9" ht="27" customHeight="1">
      <c r="A49" s="300" t="s">
        <v>5367</v>
      </c>
      <c r="B49" s="301">
        <v>43</v>
      </c>
      <c r="C49" s="302" t="s">
        <v>4164</v>
      </c>
      <c r="D49" s="303" t="s">
        <v>4233</v>
      </c>
      <c r="E49" s="304" t="s">
        <v>1811</v>
      </c>
      <c r="F49" s="305">
        <v>250</v>
      </c>
      <c r="G49" s="306">
        <v>0</v>
      </c>
      <c r="H49" s="307">
        <v>0</v>
      </c>
      <c r="I49" s="308"/>
    </row>
    <row r="50" spans="1:9" ht="27" customHeight="1">
      <c r="A50" s="300" t="s">
        <v>5367</v>
      </c>
      <c r="B50" s="301">
        <v>44</v>
      </c>
      <c r="C50" s="302" t="s">
        <v>973</v>
      </c>
      <c r="D50" s="303" t="s">
        <v>4234</v>
      </c>
      <c r="E50" s="304" t="s">
        <v>1811</v>
      </c>
      <c r="F50" s="305">
        <v>350</v>
      </c>
      <c r="G50" s="306">
        <v>0</v>
      </c>
      <c r="H50" s="307">
        <v>0</v>
      </c>
      <c r="I50" s="308"/>
    </row>
    <row r="51" spans="1:9" ht="27" customHeight="1">
      <c r="A51" s="300" t="s">
        <v>5367</v>
      </c>
      <c r="B51" s="301">
        <v>45</v>
      </c>
      <c r="C51" s="302" t="s">
        <v>140</v>
      </c>
      <c r="D51" s="303" t="s">
        <v>4230</v>
      </c>
      <c r="E51" s="304" t="s">
        <v>1811</v>
      </c>
      <c r="F51" s="305">
        <v>1250</v>
      </c>
      <c r="G51" s="306">
        <v>0</v>
      </c>
      <c r="H51" s="307">
        <v>0</v>
      </c>
      <c r="I51" s="308"/>
    </row>
    <row r="52" spans="1:9" ht="27" customHeight="1">
      <c r="A52" s="300" t="s">
        <v>5367</v>
      </c>
      <c r="B52" s="301">
        <v>46</v>
      </c>
      <c r="C52" s="302" t="s">
        <v>141</v>
      </c>
      <c r="D52" s="303" t="s">
        <v>4231</v>
      </c>
      <c r="E52" s="304" t="s">
        <v>1811</v>
      </c>
      <c r="F52" s="305">
        <v>250</v>
      </c>
      <c r="G52" s="306">
        <v>0</v>
      </c>
      <c r="H52" s="307">
        <v>0</v>
      </c>
      <c r="I52" s="308"/>
    </row>
    <row r="53" spans="1:9" ht="27" customHeight="1">
      <c r="A53" s="300" t="s">
        <v>5367</v>
      </c>
      <c r="B53" s="301">
        <v>47</v>
      </c>
      <c r="C53" s="302" t="s">
        <v>142</v>
      </c>
      <c r="D53" s="303" t="s">
        <v>143</v>
      </c>
      <c r="E53" s="304" t="s">
        <v>1811</v>
      </c>
      <c r="F53" s="305">
        <v>0</v>
      </c>
      <c r="G53" s="306">
        <v>0</v>
      </c>
      <c r="H53" s="307">
        <v>0</v>
      </c>
      <c r="I53" s="4"/>
    </row>
    <row r="54" spans="1:9" ht="27" customHeight="1">
      <c r="A54" s="300" t="s">
        <v>5367</v>
      </c>
      <c r="B54" s="301">
        <v>48</v>
      </c>
      <c r="C54" s="302" t="s">
        <v>2813</v>
      </c>
      <c r="D54" s="303" t="s">
        <v>4243</v>
      </c>
      <c r="E54" s="304" t="s">
        <v>1811</v>
      </c>
      <c r="F54" s="305">
        <v>0</v>
      </c>
      <c r="G54" s="306">
        <v>0</v>
      </c>
      <c r="H54" s="307">
        <v>0</v>
      </c>
      <c r="I54" s="4"/>
    </row>
    <row r="55" spans="1:9" ht="27" customHeight="1">
      <c r="A55" s="300" t="s">
        <v>5367</v>
      </c>
      <c r="B55" s="301">
        <v>49</v>
      </c>
      <c r="C55" s="302" t="s">
        <v>2814</v>
      </c>
      <c r="D55" s="303" t="s">
        <v>4245</v>
      </c>
      <c r="E55" s="304" t="s">
        <v>1811</v>
      </c>
      <c r="F55" s="305">
        <v>0</v>
      </c>
      <c r="G55" s="306">
        <v>0</v>
      </c>
      <c r="H55" s="307">
        <v>0</v>
      </c>
      <c r="I55" s="4"/>
    </row>
    <row r="56" spans="1:9" ht="27" customHeight="1">
      <c r="A56" s="300" t="s">
        <v>5367</v>
      </c>
      <c r="B56" s="301">
        <v>50</v>
      </c>
      <c r="C56" s="302" t="s">
        <v>2815</v>
      </c>
      <c r="D56" s="303" t="s">
        <v>4878</v>
      </c>
      <c r="E56" s="304" t="s">
        <v>1811</v>
      </c>
      <c r="F56" s="305">
        <v>0</v>
      </c>
      <c r="G56" s="306">
        <v>0</v>
      </c>
      <c r="H56" s="307">
        <v>0</v>
      </c>
      <c r="I56" s="4"/>
    </row>
    <row r="57" spans="1:9" ht="27" customHeight="1">
      <c r="A57" s="300" t="s">
        <v>5367</v>
      </c>
      <c r="B57" s="301">
        <v>51</v>
      </c>
      <c r="C57" s="302" t="s">
        <v>2816</v>
      </c>
      <c r="D57" s="303" t="s">
        <v>4879</v>
      </c>
      <c r="E57" s="304" t="s">
        <v>1811</v>
      </c>
      <c r="F57" s="305">
        <v>0</v>
      </c>
      <c r="G57" s="306">
        <v>0</v>
      </c>
      <c r="H57" s="307">
        <v>0</v>
      </c>
      <c r="I57" s="4"/>
    </row>
    <row r="58" spans="1:9" ht="27" customHeight="1">
      <c r="A58" s="300" t="s">
        <v>5367</v>
      </c>
      <c r="B58" s="301">
        <v>52</v>
      </c>
      <c r="C58" s="302" t="s">
        <v>2817</v>
      </c>
      <c r="D58" s="303" t="s">
        <v>4242</v>
      </c>
      <c r="E58" s="304" t="s">
        <v>1811</v>
      </c>
      <c r="F58" s="305">
        <v>0</v>
      </c>
      <c r="G58" s="306">
        <v>0</v>
      </c>
      <c r="H58" s="307">
        <v>0</v>
      </c>
      <c r="I58" s="4"/>
    </row>
    <row r="59" spans="1:9" ht="27" customHeight="1">
      <c r="A59" s="300" t="s">
        <v>5367</v>
      </c>
      <c r="B59" s="301">
        <v>53</v>
      </c>
      <c r="C59" s="302" t="s">
        <v>2818</v>
      </c>
      <c r="D59" s="303" t="s">
        <v>4244</v>
      </c>
      <c r="E59" s="304" t="s">
        <v>1811</v>
      </c>
      <c r="F59" s="305">
        <v>0</v>
      </c>
      <c r="G59" s="306">
        <v>0</v>
      </c>
      <c r="H59" s="307">
        <v>0</v>
      </c>
      <c r="I59" s="4"/>
    </row>
    <row r="60" spans="1:9" ht="27" customHeight="1">
      <c r="A60" s="300" t="s">
        <v>5367</v>
      </c>
      <c r="B60" s="301">
        <v>54</v>
      </c>
      <c r="C60" s="302" t="s">
        <v>2819</v>
      </c>
      <c r="D60" s="303" t="s">
        <v>4877</v>
      </c>
      <c r="E60" s="304" t="s">
        <v>1811</v>
      </c>
      <c r="F60" s="305">
        <v>0</v>
      </c>
      <c r="G60" s="306">
        <v>0</v>
      </c>
      <c r="H60" s="307">
        <v>0</v>
      </c>
      <c r="I60" s="4"/>
    </row>
    <row r="61" spans="1:9" ht="27" customHeight="1">
      <c r="A61" s="300" t="s">
        <v>5367</v>
      </c>
      <c r="B61" s="301">
        <v>55</v>
      </c>
      <c r="C61" s="302" t="s">
        <v>2210</v>
      </c>
      <c r="D61" s="303" t="s">
        <v>459</v>
      </c>
      <c r="E61" s="304" t="s">
        <v>41</v>
      </c>
      <c r="F61" s="305">
        <v>0</v>
      </c>
      <c r="G61" s="306">
        <v>0</v>
      </c>
      <c r="H61" s="307">
        <v>0</v>
      </c>
      <c r="I61" s="4"/>
    </row>
    <row r="62" spans="1:9" ht="27" customHeight="1">
      <c r="A62" s="300" t="s">
        <v>5367</v>
      </c>
      <c r="B62" s="301">
        <v>56</v>
      </c>
      <c r="C62" s="302" t="s">
        <v>4439</v>
      </c>
      <c r="D62" s="303" t="s">
        <v>2691</v>
      </c>
      <c r="E62" s="304" t="s">
        <v>2084</v>
      </c>
      <c r="F62" s="305">
        <v>0</v>
      </c>
      <c r="G62" s="306">
        <v>0</v>
      </c>
      <c r="H62" s="307">
        <v>0</v>
      </c>
      <c r="I62" s="4"/>
    </row>
    <row r="63" spans="1:9" ht="27" customHeight="1">
      <c r="A63" s="300" t="s">
        <v>5367</v>
      </c>
      <c r="B63" s="301">
        <v>57</v>
      </c>
      <c r="C63" s="302" t="s">
        <v>4441</v>
      </c>
      <c r="D63" s="303" t="s">
        <v>2692</v>
      </c>
      <c r="E63" s="304" t="s">
        <v>1811</v>
      </c>
      <c r="F63" s="305">
        <v>0</v>
      </c>
      <c r="G63" s="306">
        <v>0</v>
      </c>
      <c r="H63" s="307">
        <v>0</v>
      </c>
      <c r="I63" s="4"/>
    </row>
    <row r="64" spans="1:9" ht="27" customHeight="1">
      <c r="A64" s="300" t="s">
        <v>5367</v>
      </c>
      <c r="B64" s="301">
        <v>58</v>
      </c>
      <c r="C64" s="302" t="s">
        <v>4443</v>
      </c>
      <c r="D64" s="303" t="s">
        <v>4883</v>
      </c>
      <c r="E64" s="304" t="s">
        <v>1811</v>
      </c>
      <c r="F64" s="305">
        <v>0</v>
      </c>
      <c r="G64" s="306">
        <v>0</v>
      </c>
      <c r="H64" s="307">
        <v>0</v>
      </c>
      <c r="I64" s="4"/>
    </row>
    <row r="65" spans="1:9" ht="27" customHeight="1">
      <c r="A65" s="300" t="s">
        <v>5367</v>
      </c>
      <c r="B65" s="301">
        <v>59</v>
      </c>
      <c r="C65" s="302" t="s">
        <v>4445</v>
      </c>
      <c r="D65" s="303" t="s">
        <v>4284</v>
      </c>
      <c r="E65" s="304" t="s">
        <v>1811</v>
      </c>
      <c r="F65" s="305">
        <v>0</v>
      </c>
      <c r="G65" s="306">
        <v>0</v>
      </c>
      <c r="H65" s="307">
        <v>0</v>
      </c>
      <c r="I65" s="4"/>
    </row>
    <row r="66" spans="1:9" ht="27" customHeight="1">
      <c r="A66" s="300" t="s">
        <v>5367</v>
      </c>
      <c r="B66" s="301">
        <v>60</v>
      </c>
      <c r="C66" s="302" t="s">
        <v>447</v>
      </c>
      <c r="D66" s="303" t="s">
        <v>4884</v>
      </c>
      <c r="E66" s="304" t="s">
        <v>1811</v>
      </c>
      <c r="F66" s="305">
        <v>0</v>
      </c>
      <c r="G66" s="306">
        <v>0</v>
      </c>
      <c r="H66" s="307">
        <v>0</v>
      </c>
      <c r="I66" s="4"/>
    </row>
    <row r="67" spans="1:9" ht="27" customHeight="1">
      <c r="A67" s="300" t="s">
        <v>5367</v>
      </c>
      <c r="B67" s="301">
        <v>61</v>
      </c>
      <c r="C67" s="302" t="s">
        <v>3581</v>
      </c>
      <c r="D67" s="303" t="s">
        <v>4885</v>
      </c>
      <c r="E67" s="304" t="s">
        <v>1811</v>
      </c>
      <c r="F67" s="305">
        <v>0</v>
      </c>
      <c r="G67" s="306">
        <v>0</v>
      </c>
      <c r="H67" s="307">
        <v>0</v>
      </c>
      <c r="I67" s="4"/>
    </row>
    <row r="68" spans="1:9" ht="27" customHeight="1">
      <c r="A68" s="300" t="s">
        <v>5367</v>
      </c>
      <c r="B68" s="301">
        <v>62</v>
      </c>
      <c r="C68" s="302" t="s">
        <v>3099</v>
      </c>
      <c r="D68" s="303" t="s">
        <v>3878</v>
      </c>
      <c r="E68" s="304" t="s">
        <v>1811</v>
      </c>
      <c r="F68" s="305">
        <v>0</v>
      </c>
      <c r="G68" s="306">
        <v>0</v>
      </c>
      <c r="H68" s="307">
        <v>0</v>
      </c>
      <c r="I68" s="4"/>
    </row>
    <row r="69" spans="1:9" ht="27" customHeight="1">
      <c r="A69" s="300" t="s">
        <v>5367</v>
      </c>
      <c r="B69" s="301">
        <v>63</v>
      </c>
      <c r="C69" s="302" t="s">
        <v>5022</v>
      </c>
      <c r="D69" s="303" t="s">
        <v>3879</v>
      </c>
      <c r="E69" s="304" t="s">
        <v>1811</v>
      </c>
      <c r="F69" s="305">
        <v>0</v>
      </c>
      <c r="G69" s="306">
        <v>0</v>
      </c>
      <c r="H69" s="307">
        <v>0</v>
      </c>
      <c r="I69" s="4"/>
    </row>
    <row r="70" spans="1:9" ht="27" customHeight="1">
      <c r="A70" s="300" t="s">
        <v>5367</v>
      </c>
      <c r="B70" s="301">
        <v>64</v>
      </c>
      <c r="C70" s="302" t="s">
        <v>5024</v>
      </c>
      <c r="D70" s="303" t="s">
        <v>4241</v>
      </c>
      <c r="E70" s="304" t="s">
        <v>1811</v>
      </c>
      <c r="F70" s="305">
        <v>0</v>
      </c>
      <c r="G70" s="306">
        <v>0</v>
      </c>
      <c r="H70" s="307">
        <v>0</v>
      </c>
      <c r="I70" s="4"/>
    </row>
    <row r="71" spans="1:9" ht="27" customHeight="1">
      <c r="A71" s="300" t="s">
        <v>5367</v>
      </c>
      <c r="B71" s="301">
        <v>65</v>
      </c>
      <c r="C71" s="302" t="s">
        <v>5026</v>
      </c>
      <c r="D71" s="303" t="s">
        <v>3880</v>
      </c>
      <c r="E71" s="304" t="s">
        <v>1811</v>
      </c>
      <c r="F71" s="305">
        <v>0</v>
      </c>
      <c r="G71" s="306">
        <v>0</v>
      </c>
      <c r="H71" s="307">
        <v>0</v>
      </c>
      <c r="I71" s="4"/>
    </row>
    <row r="72" spans="1:9" ht="27" customHeight="1">
      <c r="A72" s="300" t="s">
        <v>5367</v>
      </c>
      <c r="B72" s="301">
        <v>66</v>
      </c>
      <c r="C72" s="302" t="s">
        <v>4448</v>
      </c>
      <c r="D72" s="303" t="s">
        <v>4240</v>
      </c>
      <c r="E72" s="304" t="s">
        <v>1811</v>
      </c>
      <c r="F72" s="305">
        <v>0</v>
      </c>
      <c r="G72" s="306">
        <v>0</v>
      </c>
      <c r="H72" s="307">
        <v>0</v>
      </c>
      <c r="I72" s="4"/>
    </row>
    <row r="73" spans="1:9" ht="27" customHeight="1">
      <c r="A73" s="300" t="s">
        <v>5367</v>
      </c>
      <c r="B73" s="301">
        <v>67</v>
      </c>
      <c r="C73" s="302" t="s">
        <v>4450</v>
      </c>
      <c r="D73" s="303" t="s">
        <v>4239</v>
      </c>
      <c r="E73" s="304" t="s">
        <v>1811</v>
      </c>
      <c r="F73" s="305">
        <v>0</v>
      </c>
      <c r="G73" s="306">
        <v>0</v>
      </c>
      <c r="H73" s="307">
        <v>0</v>
      </c>
      <c r="I73" s="4"/>
    </row>
    <row r="74" spans="1:9" ht="27" customHeight="1">
      <c r="A74" s="300" t="s">
        <v>5367</v>
      </c>
      <c r="B74" s="301">
        <v>68</v>
      </c>
      <c r="C74" s="302" t="s">
        <v>5344</v>
      </c>
      <c r="D74" s="303" t="s">
        <v>3830</v>
      </c>
      <c r="E74" s="304" t="s">
        <v>793</v>
      </c>
      <c r="F74" s="305">
        <v>0</v>
      </c>
      <c r="G74" s="306">
        <v>0</v>
      </c>
      <c r="H74" s="307">
        <v>0</v>
      </c>
      <c r="I74" s="4"/>
    </row>
    <row r="75" spans="1:9" ht="27" customHeight="1">
      <c r="A75" s="300" t="s">
        <v>5367</v>
      </c>
      <c r="B75" s="301">
        <v>69</v>
      </c>
      <c r="C75" s="302" t="s">
        <v>3276</v>
      </c>
      <c r="D75" s="303" t="s">
        <v>981</v>
      </c>
      <c r="E75" s="304" t="s">
        <v>2206</v>
      </c>
      <c r="F75" s="305">
        <v>0</v>
      </c>
      <c r="G75" s="306">
        <v>0</v>
      </c>
      <c r="H75" s="307">
        <v>0</v>
      </c>
      <c r="I75" s="4"/>
    </row>
    <row r="76" spans="1:9" ht="27" customHeight="1">
      <c r="A76" s="300" t="s">
        <v>5367</v>
      </c>
      <c r="B76" s="301">
        <v>70</v>
      </c>
      <c r="C76" s="302" t="s">
        <v>4351</v>
      </c>
      <c r="D76" s="303" t="s">
        <v>4176</v>
      </c>
      <c r="E76" s="304" t="s">
        <v>805</v>
      </c>
      <c r="F76" s="305">
        <v>400</v>
      </c>
      <c r="G76" s="306">
        <v>0</v>
      </c>
      <c r="H76" s="307">
        <v>0</v>
      </c>
      <c r="I76" s="4"/>
    </row>
    <row r="77" spans="1:9" ht="27" customHeight="1">
      <c r="A77" s="300" t="s">
        <v>5367</v>
      </c>
      <c r="B77" s="301">
        <v>71</v>
      </c>
      <c r="C77" s="302" t="s">
        <v>4348</v>
      </c>
      <c r="D77" s="303" t="s">
        <v>1070</v>
      </c>
      <c r="E77" s="304" t="s">
        <v>805</v>
      </c>
      <c r="F77" s="305">
        <v>408</v>
      </c>
      <c r="G77" s="306">
        <v>0</v>
      </c>
      <c r="H77" s="307">
        <v>0</v>
      </c>
      <c r="I77" s="4"/>
    </row>
    <row r="78" spans="1:9" ht="27" customHeight="1">
      <c r="A78" s="300" t="s">
        <v>5367</v>
      </c>
      <c r="B78" s="301">
        <v>72</v>
      </c>
      <c r="C78" s="302" t="s">
        <v>5284</v>
      </c>
      <c r="D78" s="303" t="s">
        <v>5285</v>
      </c>
      <c r="E78" s="304" t="s">
        <v>2003</v>
      </c>
      <c r="F78" s="305">
        <v>176</v>
      </c>
      <c r="G78" s="306">
        <v>0</v>
      </c>
      <c r="H78" s="307">
        <v>0</v>
      </c>
      <c r="I78" s="4"/>
    </row>
    <row r="79" spans="1:9" ht="27" customHeight="1">
      <c r="A79" s="300" t="s">
        <v>5367</v>
      </c>
      <c r="B79" s="301">
        <v>73</v>
      </c>
      <c r="C79" s="302" t="s">
        <v>40</v>
      </c>
      <c r="D79" s="303" t="s">
        <v>5324</v>
      </c>
      <c r="E79" s="304" t="s">
        <v>41</v>
      </c>
      <c r="F79" s="305">
        <v>165</v>
      </c>
      <c r="G79" s="306">
        <v>0</v>
      </c>
      <c r="H79" s="307">
        <v>0</v>
      </c>
      <c r="I79" s="4"/>
    </row>
    <row r="80" spans="1:9" ht="27" customHeight="1">
      <c r="A80" s="300" t="s">
        <v>5367</v>
      </c>
      <c r="B80" s="301">
        <v>74</v>
      </c>
      <c r="C80" s="302" t="s">
        <v>42</v>
      </c>
      <c r="D80" s="303" t="s">
        <v>5125</v>
      </c>
      <c r="E80" s="304" t="s">
        <v>41</v>
      </c>
      <c r="F80" s="305">
        <v>172</v>
      </c>
      <c r="G80" s="306">
        <v>0</v>
      </c>
      <c r="H80" s="307">
        <v>0</v>
      </c>
      <c r="I80" s="4"/>
    </row>
    <row r="81" spans="1:9" ht="27" customHeight="1">
      <c r="A81" s="300" t="s">
        <v>5367</v>
      </c>
      <c r="B81" s="301">
        <v>75</v>
      </c>
      <c r="C81" s="302" t="s">
        <v>4350</v>
      </c>
      <c r="D81" s="303" t="s">
        <v>4175</v>
      </c>
      <c r="E81" s="304" t="s">
        <v>805</v>
      </c>
      <c r="F81" s="305">
        <v>400</v>
      </c>
      <c r="G81" s="306">
        <v>0</v>
      </c>
      <c r="H81" s="307">
        <v>0</v>
      </c>
      <c r="I81" s="4"/>
    </row>
    <row r="82" spans="1:9" ht="27" customHeight="1">
      <c r="A82" s="300" t="s">
        <v>5367</v>
      </c>
      <c r="B82" s="301">
        <v>76</v>
      </c>
      <c r="C82" s="302" t="s">
        <v>1571</v>
      </c>
      <c r="D82" s="303" t="s">
        <v>3940</v>
      </c>
      <c r="E82" s="304" t="s">
        <v>2683</v>
      </c>
      <c r="F82" s="305">
        <v>100</v>
      </c>
      <c r="G82" s="306">
        <v>0</v>
      </c>
      <c r="H82" s="307">
        <v>0</v>
      </c>
      <c r="I82" s="4"/>
    </row>
    <row r="83" spans="1:9" ht="27" customHeight="1">
      <c r="A83" s="300" t="s">
        <v>5367</v>
      </c>
      <c r="B83" s="301">
        <v>77</v>
      </c>
      <c r="C83" s="302" t="s">
        <v>756</v>
      </c>
      <c r="D83" s="303" t="s">
        <v>946</v>
      </c>
      <c r="E83" s="304" t="s">
        <v>4206</v>
      </c>
      <c r="F83" s="305">
        <v>40</v>
      </c>
      <c r="G83" s="306">
        <v>0</v>
      </c>
      <c r="H83" s="307">
        <v>0</v>
      </c>
      <c r="I83" s="4"/>
    </row>
    <row r="84" spans="1:9" ht="27" customHeight="1">
      <c r="A84" s="300" t="s">
        <v>5367</v>
      </c>
      <c r="B84" s="301">
        <v>78</v>
      </c>
      <c r="C84" s="302" t="s">
        <v>3507</v>
      </c>
      <c r="D84" s="303" t="s">
        <v>1907</v>
      </c>
      <c r="E84" s="304" t="s">
        <v>3508</v>
      </c>
      <c r="F84" s="305">
        <v>900</v>
      </c>
      <c r="G84" s="306">
        <v>0</v>
      </c>
      <c r="H84" s="307">
        <v>0</v>
      </c>
      <c r="I84" s="4"/>
    </row>
    <row r="85" spans="1:9" ht="27" customHeight="1">
      <c r="A85" s="300" t="s">
        <v>5367</v>
      </c>
      <c r="B85" s="301">
        <v>79</v>
      </c>
      <c r="C85" s="302" t="s">
        <v>757</v>
      </c>
      <c r="D85" s="303" t="s">
        <v>758</v>
      </c>
      <c r="E85" s="304" t="s">
        <v>2067</v>
      </c>
      <c r="F85" s="305">
        <v>400</v>
      </c>
      <c r="G85" s="306">
        <v>0</v>
      </c>
      <c r="H85" s="307">
        <v>0</v>
      </c>
      <c r="I85" s="4"/>
    </row>
    <row r="86" spans="1:9" ht="27" customHeight="1">
      <c r="A86" s="300" t="s">
        <v>5367</v>
      </c>
      <c r="B86" s="301">
        <v>80</v>
      </c>
      <c r="C86" s="302" t="s">
        <v>3277</v>
      </c>
      <c r="D86" s="303" t="s">
        <v>3278</v>
      </c>
      <c r="E86" s="304" t="s">
        <v>255</v>
      </c>
      <c r="F86" s="305">
        <v>40</v>
      </c>
      <c r="G86" s="306">
        <v>0</v>
      </c>
      <c r="H86" s="307">
        <v>0</v>
      </c>
      <c r="I86" s="4"/>
    </row>
    <row r="87" spans="1:9" ht="27" customHeight="1">
      <c r="A87" s="300" t="s">
        <v>5367</v>
      </c>
      <c r="B87" s="301">
        <v>81</v>
      </c>
      <c r="C87" s="302" t="s">
        <v>4439</v>
      </c>
      <c r="D87" s="303" t="s">
        <v>2691</v>
      </c>
      <c r="E87" s="304" t="s">
        <v>2084</v>
      </c>
      <c r="F87" s="305">
        <v>6800</v>
      </c>
      <c r="G87" s="306">
        <v>0</v>
      </c>
      <c r="H87" s="307">
        <v>0</v>
      </c>
      <c r="I87" s="4"/>
    </row>
    <row r="88" spans="1:9" ht="27" customHeight="1">
      <c r="A88" s="300" t="s">
        <v>2563</v>
      </c>
      <c r="B88" s="301">
        <v>1</v>
      </c>
      <c r="C88" s="302" t="s">
        <v>1374</v>
      </c>
      <c r="D88" s="303" t="s">
        <v>264</v>
      </c>
      <c r="E88" s="304" t="s">
        <v>2084</v>
      </c>
      <c r="F88" s="305">
        <v>1000</v>
      </c>
      <c r="G88" s="306">
        <v>0</v>
      </c>
      <c r="H88" s="307">
        <v>0</v>
      </c>
      <c r="I88" s="4"/>
    </row>
    <row r="89" spans="1:9" ht="27" customHeight="1">
      <c r="A89" s="300" t="s">
        <v>2563</v>
      </c>
      <c r="B89" s="301">
        <v>2</v>
      </c>
      <c r="C89" s="302" t="s">
        <v>3245</v>
      </c>
      <c r="D89" s="303" t="s">
        <v>4491</v>
      </c>
      <c r="E89" s="304" t="s">
        <v>3862</v>
      </c>
      <c r="F89" s="305">
        <v>250</v>
      </c>
      <c r="G89" s="306">
        <v>0</v>
      </c>
      <c r="H89" s="307">
        <v>0</v>
      </c>
      <c r="I89" s="4"/>
    </row>
    <row r="90" spans="1:9" ht="27" customHeight="1">
      <c r="A90" s="300" t="s">
        <v>2563</v>
      </c>
      <c r="B90" s="301">
        <v>3</v>
      </c>
      <c r="C90" s="302" t="s">
        <v>2673</v>
      </c>
      <c r="D90" s="303" t="s">
        <v>2277</v>
      </c>
      <c r="E90" s="304" t="s">
        <v>4886</v>
      </c>
      <c r="F90" s="305">
        <v>0</v>
      </c>
      <c r="G90" s="306">
        <v>0</v>
      </c>
      <c r="H90" s="307">
        <v>0</v>
      </c>
      <c r="I90" s="4"/>
    </row>
    <row r="91" spans="1:9" ht="27" customHeight="1">
      <c r="A91" s="300" t="s">
        <v>2563</v>
      </c>
      <c r="B91" s="301">
        <v>4</v>
      </c>
      <c r="C91" s="302" t="s">
        <v>2671</v>
      </c>
      <c r="D91" s="303" t="s">
        <v>2651</v>
      </c>
      <c r="E91" s="304" t="s">
        <v>4092</v>
      </c>
      <c r="F91" s="305">
        <v>500</v>
      </c>
      <c r="G91" s="306">
        <v>0</v>
      </c>
      <c r="H91" s="307">
        <v>0</v>
      </c>
      <c r="I91" s="4"/>
    </row>
    <row r="92" spans="1:9" ht="27" customHeight="1">
      <c r="A92" s="300" t="s">
        <v>2563</v>
      </c>
      <c r="B92" s="301">
        <v>5</v>
      </c>
      <c r="C92" s="302" t="s">
        <v>2674</v>
      </c>
      <c r="D92" s="303" t="s">
        <v>2652</v>
      </c>
      <c r="E92" s="304" t="s">
        <v>2863</v>
      </c>
      <c r="F92" s="305">
        <v>250</v>
      </c>
      <c r="G92" s="306">
        <v>0</v>
      </c>
      <c r="H92" s="307">
        <v>0</v>
      </c>
      <c r="I92" s="4"/>
    </row>
    <row r="93" spans="1:9" ht="27" customHeight="1">
      <c r="A93" s="300" t="s">
        <v>2563</v>
      </c>
      <c r="B93" s="301">
        <v>6</v>
      </c>
      <c r="C93" s="302" t="s">
        <v>2672</v>
      </c>
      <c r="D93" s="303" t="s">
        <v>5471</v>
      </c>
      <c r="E93" s="304" t="s">
        <v>2863</v>
      </c>
      <c r="F93" s="305">
        <v>250</v>
      </c>
      <c r="G93" s="306">
        <v>0</v>
      </c>
      <c r="H93" s="307">
        <v>0</v>
      </c>
      <c r="I93" s="4"/>
    </row>
    <row r="94" spans="1:9" ht="27" customHeight="1">
      <c r="A94" s="300" t="s">
        <v>2563</v>
      </c>
      <c r="B94" s="301">
        <v>7</v>
      </c>
      <c r="C94" s="302" t="s">
        <v>939</v>
      </c>
      <c r="D94" s="303" t="s">
        <v>5472</v>
      </c>
      <c r="E94" s="304" t="s">
        <v>2209</v>
      </c>
      <c r="F94" s="305">
        <v>5000</v>
      </c>
      <c r="G94" s="306">
        <v>0</v>
      </c>
      <c r="H94" s="307">
        <v>0</v>
      </c>
      <c r="I94" s="4"/>
    </row>
    <row r="95" spans="1:9" ht="27" customHeight="1">
      <c r="A95" s="300" t="s">
        <v>2563</v>
      </c>
      <c r="B95" s="301">
        <v>8</v>
      </c>
      <c r="C95" s="302" t="s">
        <v>3456</v>
      </c>
      <c r="D95" s="303" t="s">
        <v>1953</v>
      </c>
      <c r="E95" s="304" t="s">
        <v>2701</v>
      </c>
      <c r="F95" s="305">
        <v>1000</v>
      </c>
      <c r="G95" s="306">
        <v>0</v>
      </c>
      <c r="H95" s="307">
        <v>0</v>
      </c>
      <c r="I95" s="4"/>
    </row>
    <row r="96" spans="1:9" ht="27" customHeight="1">
      <c r="A96" s="300" t="s">
        <v>2563</v>
      </c>
      <c r="B96" s="301">
        <v>9</v>
      </c>
      <c r="C96" s="302" t="s">
        <v>4654</v>
      </c>
      <c r="D96" s="303" t="s">
        <v>1696</v>
      </c>
      <c r="E96" s="304" t="s">
        <v>2701</v>
      </c>
      <c r="F96" s="305">
        <v>0</v>
      </c>
      <c r="G96" s="306">
        <v>0</v>
      </c>
      <c r="H96" s="307">
        <v>0</v>
      </c>
      <c r="I96" s="4"/>
    </row>
    <row r="97" spans="1:9" ht="27" customHeight="1">
      <c r="A97" s="300" t="s">
        <v>2563</v>
      </c>
      <c r="B97" s="301">
        <v>10</v>
      </c>
      <c r="C97" s="302" t="s">
        <v>4655</v>
      </c>
      <c r="D97" s="303" t="s">
        <v>1698</v>
      </c>
      <c r="E97" s="304" t="s">
        <v>135</v>
      </c>
      <c r="F97" s="305">
        <v>1000</v>
      </c>
      <c r="G97" s="306">
        <v>0</v>
      </c>
      <c r="H97" s="307">
        <v>0</v>
      </c>
      <c r="I97" s="4"/>
    </row>
    <row r="98" spans="1:9" ht="27" customHeight="1">
      <c r="A98" s="300" t="s">
        <v>2563</v>
      </c>
      <c r="B98" s="301">
        <v>11</v>
      </c>
      <c r="C98" s="302" t="s">
        <v>3699</v>
      </c>
      <c r="D98" s="303" t="s">
        <v>2686</v>
      </c>
      <c r="E98" s="304" t="s">
        <v>135</v>
      </c>
      <c r="F98" s="305">
        <v>0</v>
      </c>
      <c r="G98" s="306">
        <v>0</v>
      </c>
      <c r="H98" s="307">
        <v>0</v>
      </c>
      <c r="I98" s="4"/>
    </row>
    <row r="99" spans="1:9" ht="27" customHeight="1">
      <c r="A99" s="300" t="s">
        <v>2563</v>
      </c>
      <c r="B99" s="301">
        <v>12</v>
      </c>
      <c r="C99" s="302" t="s">
        <v>3700</v>
      </c>
      <c r="D99" s="303" t="s">
        <v>2770</v>
      </c>
      <c r="E99" s="304" t="s">
        <v>2702</v>
      </c>
      <c r="F99" s="305">
        <v>0</v>
      </c>
      <c r="G99" s="306">
        <v>0</v>
      </c>
      <c r="H99" s="307">
        <v>0</v>
      </c>
      <c r="I99" s="4"/>
    </row>
    <row r="100" spans="1:9" ht="27" customHeight="1">
      <c r="A100" s="300" t="s">
        <v>2563</v>
      </c>
      <c r="B100" s="301">
        <v>13</v>
      </c>
      <c r="C100" s="302" t="s">
        <v>2922</v>
      </c>
      <c r="D100" s="303" t="s">
        <v>2771</v>
      </c>
      <c r="E100" s="304" t="s">
        <v>797</v>
      </c>
      <c r="F100" s="305">
        <v>200</v>
      </c>
      <c r="G100" s="306">
        <v>0</v>
      </c>
      <c r="H100" s="307">
        <v>0</v>
      </c>
      <c r="I100" s="4"/>
    </row>
    <row r="101" spans="1:9" ht="27" customHeight="1">
      <c r="A101" s="300" t="s">
        <v>2563</v>
      </c>
      <c r="B101" s="301">
        <v>14</v>
      </c>
      <c r="C101" s="302" t="s">
        <v>2923</v>
      </c>
      <c r="D101" s="303" t="s">
        <v>2772</v>
      </c>
      <c r="E101" s="304" t="s">
        <v>797</v>
      </c>
      <c r="F101" s="305">
        <v>200</v>
      </c>
      <c r="G101" s="306">
        <v>0</v>
      </c>
      <c r="H101" s="307">
        <v>0</v>
      </c>
      <c r="I101" s="4"/>
    </row>
    <row r="102" spans="1:9" ht="27" customHeight="1">
      <c r="A102" s="300" t="s">
        <v>2563</v>
      </c>
      <c r="B102" s="301">
        <v>15</v>
      </c>
      <c r="C102" s="302" t="s">
        <v>2924</v>
      </c>
      <c r="D102" s="303" t="s">
        <v>2773</v>
      </c>
      <c r="E102" s="304" t="s">
        <v>797</v>
      </c>
      <c r="F102" s="305">
        <v>5000</v>
      </c>
      <c r="G102" s="306">
        <v>0</v>
      </c>
      <c r="H102" s="307">
        <v>0</v>
      </c>
      <c r="I102" s="4"/>
    </row>
    <row r="103" spans="1:9" ht="27" customHeight="1">
      <c r="A103" s="300" t="s">
        <v>2563</v>
      </c>
      <c r="B103" s="301">
        <v>16</v>
      </c>
      <c r="C103" s="302" t="s">
        <v>2152</v>
      </c>
      <c r="D103" s="303" t="s">
        <v>3871</v>
      </c>
      <c r="E103" s="304" t="s">
        <v>1090</v>
      </c>
      <c r="F103" s="305">
        <v>500</v>
      </c>
      <c r="G103" s="306">
        <v>0</v>
      </c>
      <c r="H103" s="307">
        <v>0</v>
      </c>
      <c r="I103" s="4"/>
    </row>
    <row r="104" spans="1:9" ht="27" customHeight="1">
      <c r="A104" s="300" t="s">
        <v>2563</v>
      </c>
      <c r="B104" s="301">
        <v>17</v>
      </c>
      <c r="C104" s="302" t="s">
        <v>2153</v>
      </c>
      <c r="D104" s="303" t="s">
        <v>3872</v>
      </c>
      <c r="E104" s="304" t="s">
        <v>2591</v>
      </c>
      <c r="F104" s="305">
        <v>500</v>
      </c>
      <c r="G104" s="306">
        <v>0</v>
      </c>
      <c r="H104" s="307">
        <v>0</v>
      </c>
      <c r="I104" s="4"/>
    </row>
    <row r="105" spans="1:9" ht="27" customHeight="1">
      <c r="A105" s="300" t="s">
        <v>2563</v>
      </c>
      <c r="B105" s="301">
        <v>18</v>
      </c>
      <c r="C105" s="302" t="s">
        <v>2154</v>
      </c>
      <c r="D105" s="303" t="s">
        <v>1913</v>
      </c>
      <c r="E105" s="304" t="s">
        <v>2592</v>
      </c>
      <c r="F105" s="305">
        <v>500</v>
      </c>
      <c r="G105" s="306">
        <v>0</v>
      </c>
      <c r="H105" s="307">
        <v>0</v>
      </c>
      <c r="I105" s="4"/>
    </row>
    <row r="106" spans="1:9" ht="27" customHeight="1">
      <c r="A106" s="300" t="s">
        <v>2563</v>
      </c>
      <c r="B106" s="301">
        <v>19</v>
      </c>
      <c r="C106" s="302" t="s">
        <v>2155</v>
      </c>
      <c r="D106" s="303" t="s">
        <v>1952</v>
      </c>
      <c r="E106" s="304" t="s">
        <v>1092</v>
      </c>
      <c r="F106" s="305">
        <v>500</v>
      </c>
      <c r="G106" s="306">
        <v>0</v>
      </c>
      <c r="H106" s="307">
        <v>0</v>
      </c>
      <c r="I106" s="4"/>
    </row>
    <row r="107" spans="1:9" ht="27" customHeight="1">
      <c r="A107" s="300" t="s">
        <v>2563</v>
      </c>
      <c r="B107" s="301">
        <v>20</v>
      </c>
      <c r="C107" s="302" t="s">
        <v>2156</v>
      </c>
      <c r="D107" s="303" t="s">
        <v>1914</v>
      </c>
      <c r="E107" s="304" t="s">
        <v>2592</v>
      </c>
      <c r="F107" s="305">
        <v>500</v>
      </c>
      <c r="G107" s="306">
        <v>0</v>
      </c>
      <c r="H107" s="307">
        <v>0</v>
      </c>
      <c r="I107" s="4"/>
    </row>
    <row r="108" spans="1:9" ht="27" customHeight="1">
      <c r="A108" s="300" t="s">
        <v>2563</v>
      </c>
      <c r="B108" s="301">
        <v>21</v>
      </c>
      <c r="C108" s="302" t="s">
        <v>1156</v>
      </c>
      <c r="D108" s="303" t="s">
        <v>1695</v>
      </c>
      <c r="E108" s="304" t="s">
        <v>3971</v>
      </c>
      <c r="F108" s="305">
        <v>0</v>
      </c>
      <c r="G108" s="306">
        <v>0</v>
      </c>
      <c r="H108" s="307">
        <v>0</v>
      </c>
      <c r="I108" s="4"/>
    </row>
    <row r="109" spans="1:9" ht="27" customHeight="1">
      <c r="A109" s="300" t="s">
        <v>2563</v>
      </c>
      <c r="B109" s="301">
        <v>22</v>
      </c>
      <c r="C109" s="302" t="s">
        <v>1157</v>
      </c>
      <c r="D109" s="303" t="s">
        <v>1697</v>
      </c>
      <c r="E109" s="304" t="s">
        <v>3625</v>
      </c>
      <c r="F109" s="305">
        <v>500</v>
      </c>
      <c r="G109" s="306">
        <v>0</v>
      </c>
      <c r="H109" s="307">
        <v>0</v>
      </c>
      <c r="I109" s="4"/>
    </row>
    <row r="110" spans="1:9" ht="27" customHeight="1">
      <c r="A110" s="300" t="s">
        <v>2563</v>
      </c>
      <c r="B110" s="301">
        <v>23</v>
      </c>
      <c r="C110" s="302" t="s">
        <v>1158</v>
      </c>
      <c r="D110" s="303" t="s">
        <v>2422</v>
      </c>
      <c r="E110" s="304" t="s">
        <v>1093</v>
      </c>
      <c r="F110" s="305">
        <v>1000</v>
      </c>
      <c r="G110" s="306">
        <v>0</v>
      </c>
      <c r="H110" s="307">
        <v>0</v>
      </c>
      <c r="I110" s="4"/>
    </row>
    <row r="111" spans="1:9" ht="27" customHeight="1">
      <c r="A111" s="300" t="s">
        <v>2563</v>
      </c>
      <c r="B111" s="301">
        <v>24</v>
      </c>
      <c r="C111" s="302" t="s">
        <v>1106</v>
      </c>
      <c r="D111" s="303" t="s">
        <v>3</v>
      </c>
      <c r="E111" s="304" t="s">
        <v>2209</v>
      </c>
      <c r="F111" s="305">
        <v>500</v>
      </c>
      <c r="G111" s="306">
        <v>0</v>
      </c>
      <c r="H111" s="307">
        <v>0</v>
      </c>
      <c r="I111" s="4"/>
    </row>
    <row r="112" spans="1:9" ht="27" customHeight="1">
      <c r="A112" s="300" t="s">
        <v>2563</v>
      </c>
      <c r="B112" s="301">
        <v>25</v>
      </c>
      <c r="C112" s="302" t="s">
        <v>4577</v>
      </c>
      <c r="D112" s="303" t="s">
        <v>4578</v>
      </c>
      <c r="E112" s="304" t="s">
        <v>4579</v>
      </c>
      <c r="F112" s="305">
        <v>0</v>
      </c>
      <c r="G112" s="306">
        <v>0</v>
      </c>
      <c r="H112" s="307">
        <v>0</v>
      </c>
      <c r="I112" s="4"/>
    </row>
    <row r="113" spans="1:9" ht="27" customHeight="1">
      <c r="A113" s="300" t="s">
        <v>2563</v>
      </c>
      <c r="B113" s="301">
        <v>26</v>
      </c>
      <c r="C113" s="302" t="s">
        <v>4580</v>
      </c>
      <c r="D113" s="303" t="s">
        <v>3206</v>
      </c>
      <c r="E113" s="304" t="s">
        <v>4579</v>
      </c>
      <c r="F113" s="305">
        <v>0</v>
      </c>
      <c r="G113" s="306">
        <v>0</v>
      </c>
      <c r="H113" s="307">
        <v>0</v>
      </c>
      <c r="I113" s="4"/>
    </row>
    <row r="114" spans="1:9" ht="27" customHeight="1">
      <c r="A114" s="300" t="s">
        <v>2563</v>
      </c>
      <c r="B114" s="301">
        <v>27</v>
      </c>
      <c r="C114" s="302" t="s">
        <v>3952</v>
      </c>
      <c r="D114" s="303" t="s">
        <v>808</v>
      </c>
      <c r="E114" s="304" t="s">
        <v>4579</v>
      </c>
      <c r="F114" s="305">
        <v>0</v>
      </c>
      <c r="G114" s="306">
        <v>0</v>
      </c>
      <c r="H114" s="307">
        <v>0</v>
      </c>
      <c r="I114" s="4"/>
    </row>
    <row r="115" spans="1:9" ht="27" customHeight="1">
      <c r="A115" s="300" t="s">
        <v>2563</v>
      </c>
      <c r="B115" s="301">
        <v>28</v>
      </c>
      <c r="C115" s="302" t="s">
        <v>3954</v>
      </c>
      <c r="D115" s="303" t="s">
        <v>814</v>
      </c>
      <c r="E115" s="304" t="s">
        <v>4579</v>
      </c>
      <c r="F115" s="305">
        <v>0</v>
      </c>
      <c r="G115" s="306">
        <v>0</v>
      </c>
      <c r="H115" s="307">
        <v>0</v>
      </c>
      <c r="I115" s="4"/>
    </row>
    <row r="116" spans="1:9" ht="27" customHeight="1">
      <c r="A116" s="300" t="s">
        <v>2563</v>
      </c>
      <c r="B116" s="301">
        <v>29</v>
      </c>
      <c r="C116" s="302" t="s">
        <v>1827</v>
      </c>
      <c r="D116" s="303" t="s">
        <v>5474</v>
      </c>
      <c r="E116" s="304" t="s">
        <v>2084</v>
      </c>
      <c r="F116" s="305">
        <v>0</v>
      </c>
      <c r="G116" s="306">
        <v>0</v>
      </c>
      <c r="H116" s="307">
        <v>0</v>
      </c>
      <c r="I116" s="4"/>
    </row>
    <row r="117" spans="1:9" ht="27" customHeight="1">
      <c r="A117" s="300" t="s">
        <v>2563</v>
      </c>
      <c r="B117" s="301">
        <v>30</v>
      </c>
      <c r="C117" s="302" t="s">
        <v>4543</v>
      </c>
      <c r="D117" s="303" t="s">
        <v>2968</v>
      </c>
      <c r="E117" s="304" t="s">
        <v>2084</v>
      </c>
      <c r="F117" s="305">
        <v>0</v>
      </c>
      <c r="G117" s="306">
        <v>0</v>
      </c>
      <c r="H117" s="307">
        <v>0</v>
      </c>
      <c r="I117" s="4"/>
    </row>
    <row r="118" spans="1:9" ht="27" customHeight="1">
      <c r="A118" s="300" t="s">
        <v>2563</v>
      </c>
      <c r="B118" s="301">
        <v>31</v>
      </c>
      <c r="C118" s="302" t="s">
        <v>4544</v>
      </c>
      <c r="D118" s="303" t="s">
        <v>1925</v>
      </c>
      <c r="E118" s="304" t="s">
        <v>798</v>
      </c>
      <c r="F118" s="305">
        <v>0</v>
      </c>
      <c r="G118" s="306">
        <v>0</v>
      </c>
      <c r="H118" s="307">
        <v>0</v>
      </c>
      <c r="I118" s="4"/>
    </row>
    <row r="119" spans="1:9" ht="27" customHeight="1">
      <c r="A119" s="300" t="s">
        <v>2563</v>
      </c>
      <c r="B119" s="301">
        <v>32</v>
      </c>
      <c r="C119" s="302" t="s">
        <v>4545</v>
      </c>
      <c r="D119" s="303" t="s">
        <v>1926</v>
      </c>
      <c r="E119" s="304" t="s">
        <v>798</v>
      </c>
      <c r="F119" s="305">
        <v>0</v>
      </c>
      <c r="G119" s="306">
        <v>0</v>
      </c>
      <c r="H119" s="307">
        <v>0</v>
      </c>
      <c r="I119" s="4"/>
    </row>
    <row r="120" spans="1:9" ht="27" customHeight="1">
      <c r="A120" s="300" t="s">
        <v>2563</v>
      </c>
      <c r="B120" s="301">
        <v>33</v>
      </c>
      <c r="C120" s="302" t="s">
        <v>4546</v>
      </c>
      <c r="D120" s="303" t="s">
        <v>1927</v>
      </c>
      <c r="E120" s="304" t="s">
        <v>798</v>
      </c>
      <c r="F120" s="305">
        <v>350</v>
      </c>
      <c r="G120" s="306">
        <v>0</v>
      </c>
      <c r="H120" s="307">
        <v>0</v>
      </c>
      <c r="I120" s="4"/>
    </row>
    <row r="121" spans="1:9" ht="27" customHeight="1">
      <c r="A121" s="300" t="s">
        <v>2563</v>
      </c>
      <c r="B121" s="301">
        <v>34</v>
      </c>
      <c r="C121" s="302" t="s">
        <v>4547</v>
      </c>
      <c r="D121" s="303" t="s">
        <v>1928</v>
      </c>
      <c r="E121" s="304" t="s">
        <v>799</v>
      </c>
      <c r="F121" s="305">
        <v>850</v>
      </c>
      <c r="G121" s="306">
        <v>0</v>
      </c>
      <c r="H121" s="307">
        <v>0</v>
      </c>
      <c r="I121" s="4"/>
    </row>
    <row r="122" spans="1:9" ht="27" customHeight="1">
      <c r="A122" s="300" t="s">
        <v>2563</v>
      </c>
      <c r="B122" s="301">
        <v>35</v>
      </c>
      <c r="C122" s="302" t="s">
        <v>4548</v>
      </c>
      <c r="D122" s="303" t="s">
        <v>2967</v>
      </c>
      <c r="E122" s="304" t="s">
        <v>800</v>
      </c>
      <c r="F122" s="305">
        <v>0</v>
      </c>
      <c r="G122" s="306">
        <v>0</v>
      </c>
      <c r="H122" s="307">
        <v>0</v>
      </c>
      <c r="I122" s="4"/>
    </row>
    <row r="123" spans="1:9" ht="27" customHeight="1">
      <c r="A123" s="300" t="s">
        <v>2563</v>
      </c>
      <c r="B123" s="301">
        <v>36</v>
      </c>
      <c r="C123" s="302" t="s">
        <v>1557</v>
      </c>
      <c r="D123" s="303" t="s">
        <v>4</v>
      </c>
      <c r="E123" s="304" t="s">
        <v>801</v>
      </c>
      <c r="F123" s="305">
        <v>250</v>
      </c>
      <c r="G123" s="306">
        <v>0</v>
      </c>
      <c r="H123" s="307">
        <v>0</v>
      </c>
      <c r="I123" s="4"/>
    </row>
    <row r="124" spans="1:9" ht="27" customHeight="1">
      <c r="A124" s="300" t="s">
        <v>2563</v>
      </c>
      <c r="B124" s="301">
        <v>37</v>
      </c>
      <c r="C124" s="302" t="s">
        <v>1832</v>
      </c>
      <c r="D124" s="303" t="s">
        <v>4992</v>
      </c>
      <c r="E124" s="304" t="s">
        <v>2376</v>
      </c>
      <c r="F124" s="305">
        <v>0</v>
      </c>
      <c r="G124" s="306">
        <v>0</v>
      </c>
      <c r="H124" s="307">
        <v>0</v>
      </c>
      <c r="I124" s="4"/>
    </row>
    <row r="125" spans="1:9" ht="27" customHeight="1">
      <c r="A125" s="300" t="s">
        <v>2563</v>
      </c>
      <c r="B125" s="301">
        <v>38</v>
      </c>
      <c r="C125" s="302" t="s">
        <v>3195</v>
      </c>
      <c r="D125" s="303" t="s">
        <v>3687</v>
      </c>
      <c r="E125" s="304" t="s">
        <v>1744</v>
      </c>
      <c r="F125" s="305">
        <v>0</v>
      </c>
      <c r="G125" s="306">
        <v>0</v>
      </c>
      <c r="H125" s="307">
        <v>0</v>
      </c>
      <c r="I125" s="4"/>
    </row>
    <row r="126" spans="1:9" ht="27" customHeight="1">
      <c r="A126" s="300" t="s">
        <v>2563</v>
      </c>
      <c r="B126" s="301">
        <v>39</v>
      </c>
      <c r="C126" s="302" t="s">
        <v>40</v>
      </c>
      <c r="D126" s="303" t="s">
        <v>5324</v>
      </c>
      <c r="E126" s="304" t="s">
        <v>41</v>
      </c>
      <c r="F126" s="305">
        <v>0</v>
      </c>
      <c r="G126" s="306">
        <v>0</v>
      </c>
      <c r="H126" s="307">
        <v>0</v>
      </c>
      <c r="I126" s="4"/>
    </row>
    <row r="127" spans="1:9" ht="27" customHeight="1">
      <c r="A127" s="300" t="s">
        <v>2563</v>
      </c>
      <c r="B127" s="301">
        <v>40</v>
      </c>
      <c r="C127" s="302" t="s">
        <v>42</v>
      </c>
      <c r="D127" s="303" t="s">
        <v>5125</v>
      </c>
      <c r="E127" s="304" t="s">
        <v>41</v>
      </c>
      <c r="F127" s="305">
        <v>0</v>
      </c>
      <c r="G127" s="306">
        <v>0</v>
      </c>
      <c r="H127" s="307">
        <v>0</v>
      </c>
      <c r="I127" s="4"/>
    </row>
    <row r="128" spans="1:9" ht="27" customHeight="1">
      <c r="A128" s="300" t="s">
        <v>2563</v>
      </c>
      <c r="B128" s="301">
        <v>41</v>
      </c>
      <c r="C128" s="302" t="s">
        <v>2744</v>
      </c>
      <c r="D128" s="303" t="s">
        <v>633</v>
      </c>
      <c r="E128" s="304" t="s">
        <v>1744</v>
      </c>
      <c r="F128" s="305">
        <v>0</v>
      </c>
      <c r="G128" s="306">
        <v>0</v>
      </c>
      <c r="H128" s="307">
        <v>0</v>
      </c>
      <c r="I128" s="4"/>
    </row>
    <row r="129" spans="1:9" ht="27" customHeight="1">
      <c r="A129" s="300" t="s">
        <v>2563</v>
      </c>
      <c r="B129" s="301">
        <v>42</v>
      </c>
      <c r="C129" s="302" t="s">
        <v>1901</v>
      </c>
      <c r="D129" s="303" t="s">
        <v>3942</v>
      </c>
      <c r="E129" s="304" t="s">
        <v>1744</v>
      </c>
      <c r="F129" s="305">
        <v>0</v>
      </c>
      <c r="G129" s="306">
        <v>0</v>
      </c>
      <c r="H129" s="307">
        <v>0</v>
      </c>
      <c r="I129" s="4"/>
    </row>
    <row r="130" spans="1:9" ht="27" customHeight="1">
      <c r="A130" s="300" t="s">
        <v>2563</v>
      </c>
      <c r="B130" s="301">
        <v>43</v>
      </c>
      <c r="C130" s="302" t="s">
        <v>3945</v>
      </c>
      <c r="D130" s="303" t="s">
        <v>4509</v>
      </c>
      <c r="E130" s="304" t="s">
        <v>1744</v>
      </c>
      <c r="F130" s="305">
        <v>0</v>
      </c>
      <c r="G130" s="306">
        <v>0</v>
      </c>
      <c r="H130" s="307">
        <v>0</v>
      </c>
      <c r="I130" s="4"/>
    </row>
    <row r="131" spans="1:9" ht="27" customHeight="1">
      <c r="A131" s="300" t="s">
        <v>2563</v>
      </c>
      <c r="B131" s="301">
        <v>44</v>
      </c>
      <c r="C131" s="302" t="s">
        <v>3867</v>
      </c>
      <c r="D131" s="303" t="s">
        <v>3765</v>
      </c>
      <c r="E131" s="304" t="s">
        <v>1744</v>
      </c>
      <c r="F131" s="305">
        <v>0</v>
      </c>
      <c r="G131" s="306">
        <v>0</v>
      </c>
      <c r="H131" s="307">
        <v>0</v>
      </c>
      <c r="I131" s="4"/>
    </row>
    <row r="132" spans="1:9" ht="27" customHeight="1">
      <c r="A132" s="300" t="s">
        <v>2563</v>
      </c>
      <c r="B132" s="301">
        <v>45</v>
      </c>
      <c r="C132" s="302" t="s">
        <v>3298</v>
      </c>
      <c r="D132" s="303" t="s">
        <v>1981</v>
      </c>
      <c r="E132" s="304" t="s">
        <v>82</v>
      </c>
      <c r="F132" s="305">
        <v>0</v>
      </c>
      <c r="G132" s="306">
        <v>0</v>
      </c>
      <c r="H132" s="307">
        <v>0</v>
      </c>
      <c r="I132" s="4"/>
    </row>
    <row r="133" spans="1:9" ht="27" customHeight="1">
      <c r="A133" s="300" t="s">
        <v>2563</v>
      </c>
      <c r="B133" s="301">
        <v>46</v>
      </c>
      <c r="C133" s="302" t="s">
        <v>4923</v>
      </c>
      <c r="D133" s="303" t="s">
        <v>1982</v>
      </c>
      <c r="E133" s="304" t="s">
        <v>82</v>
      </c>
      <c r="F133" s="305">
        <v>0</v>
      </c>
      <c r="G133" s="306">
        <v>0</v>
      </c>
      <c r="H133" s="307">
        <v>0</v>
      </c>
      <c r="I133" s="4"/>
    </row>
    <row r="134" spans="1:9" ht="27" customHeight="1">
      <c r="A134" s="300" t="s">
        <v>2563</v>
      </c>
      <c r="B134" s="301">
        <v>47</v>
      </c>
      <c r="C134" s="302" t="s">
        <v>3299</v>
      </c>
      <c r="D134" s="303" t="s">
        <v>1983</v>
      </c>
      <c r="E134" s="304" t="s">
        <v>4025</v>
      </c>
      <c r="F134" s="305">
        <v>0</v>
      </c>
      <c r="G134" s="306">
        <v>0</v>
      </c>
      <c r="H134" s="307">
        <v>0</v>
      </c>
      <c r="I134" s="4"/>
    </row>
    <row r="135" spans="1:9" ht="27" customHeight="1">
      <c r="A135" s="300" t="s">
        <v>2563</v>
      </c>
      <c r="B135" s="301">
        <v>48</v>
      </c>
      <c r="C135" s="302" t="s">
        <v>3300</v>
      </c>
      <c r="D135" s="303" t="s">
        <v>427</v>
      </c>
      <c r="E135" s="304" t="s">
        <v>4025</v>
      </c>
      <c r="F135" s="305">
        <v>0</v>
      </c>
      <c r="G135" s="306">
        <v>0</v>
      </c>
      <c r="H135" s="307">
        <v>0</v>
      </c>
      <c r="I135" s="4"/>
    </row>
    <row r="136" spans="1:9" ht="27" customHeight="1">
      <c r="A136" s="300" t="s">
        <v>2563</v>
      </c>
      <c r="B136" s="301">
        <v>49</v>
      </c>
      <c r="C136" s="302" t="s">
        <v>3301</v>
      </c>
      <c r="D136" s="303" t="s">
        <v>428</v>
      </c>
      <c r="E136" s="304" t="s">
        <v>4025</v>
      </c>
      <c r="F136" s="305">
        <v>0</v>
      </c>
      <c r="G136" s="306">
        <v>0</v>
      </c>
      <c r="H136" s="307">
        <v>0</v>
      </c>
      <c r="I136" s="4"/>
    </row>
    <row r="137" spans="1:9" ht="27" customHeight="1">
      <c r="A137" s="300" t="s">
        <v>2563</v>
      </c>
      <c r="B137" s="301">
        <v>50</v>
      </c>
      <c r="C137" s="302" t="s">
        <v>2057</v>
      </c>
      <c r="D137" s="303" t="s">
        <v>3127</v>
      </c>
      <c r="E137" s="304" t="s">
        <v>4025</v>
      </c>
      <c r="F137" s="305">
        <v>0</v>
      </c>
      <c r="G137" s="306">
        <v>0</v>
      </c>
      <c r="H137" s="307">
        <v>0</v>
      </c>
      <c r="I137" s="4"/>
    </row>
    <row r="138" spans="1:9" ht="27" customHeight="1">
      <c r="A138" s="300" t="s">
        <v>2563</v>
      </c>
      <c r="B138" s="301">
        <v>51</v>
      </c>
      <c r="C138" s="302" t="s">
        <v>4408</v>
      </c>
      <c r="D138" s="303" t="s">
        <v>3128</v>
      </c>
      <c r="E138" s="304" t="s">
        <v>4025</v>
      </c>
      <c r="F138" s="305">
        <v>0</v>
      </c>
      <c r="G138" s="306">
        <v>0</v>
      </c>
      <c r="H138" s="307">
        <v>0</v>
      </c>
      <c r="I138" s="4"/>
    </row>
    <row r="139" spans="1:9" ht="27" customHeight="1">
      <c r="A139" s="300" t="s">
        <v>2563</v>
      </c>
      <c r="B139" s="301">
        <v>52</v>
      </c>
      <c r="C139" s="302" t="s">
        <v>4409</v>
      </c>
      <c r="D139" s="303" t="s">
        <v>1782</v>
      </c>
      <c r="E139" s="304" t="s">
        <v>82</v>
      </c>
      <c r="F139" s="305">
        <v>0</v>
      </c>
      <c r="G139" s="306">
        <v>0</v>
      </c>
      <c r="H139" s="307">
        <v>0</v>
      </c>
      <c r="I139" s="4"/>
    </row>
    <row r="140" spans="1:9" ht="27" customHeight="1">
      <c r="A140" s="300" t="s">
        <v>2563</v>
      </c>
      <c r="B140" s="301">
        <v>53</v>
      </c>
      <c r="C140" s="302" t="s">
        <v>4410</v>
      </c>
      <c r="D140" s="303" t="s">
        <v>1783</v>
      </c>
      <c r="E140" s="304" t="s">
        <v>82</v>
      </c>
      <c r="F140" s="305">
        <v>0</v>
      </c>
      <c r="G140" s="306">
        <v>0</v>
      </c>
      <c r="H140" s="307">
        <v>0</v>
      </c>
      <c r="I140" s="4"/>
    </row>
    <row r="141" spans="1:9" ht="27" customHeight="1">
      <c r="A141" s="300" t="s">
        <v>2563</v>
      </c>
      <c r="B141" s="301">
        <v>54</v>
      </c>
      <c r="C141" s="302" t="s">
        <v>4411</v>
      </c>
      <c r="D141" s="303" t="s">
        <v>1784</v>
      </c>
      <c r="E141" s="304" t="s">
        <v>82</v>
      </c>
      <c r="F141" s="305">
        <v>0</v>
      </c>
      <c r="G141" s="306">
        <v>0</v>
      </c>
      <c r="H141" s="307">
        <v>0</v>
      </c>
      <c r="I141" s="4"/>
    </row>
    <row r="142" spans="1:9" ht="27" customHeight="1">
      <c r="A142" s="300" t="s">
        <v>2563</v>
      </c>
      <c r="B142" s="301">
        <v>55</v>
      </c>
      <c r="C142" s="302" t="s">
        <v>3421</v>
      </c>
      <c r="D142" s="303" t="s">
        <v>3081</v>
      </c>
      <c r="E142" s="304" t="s">
        <v>3850</v>
      </c>
      <c r="F142" s="305">
        <v>0</v>
      </c>
      <c r="G142" s="306">
        <v>0</v>
      </c>
      <c r="H142" s="307">
        <v>0</v>
      </c>
      <c r="I142" s="4"/>
    </row>
    <row r="143" spans="1:9" ht="27" customHeight="1">
      <c r="A143" s="300" t="s">
        <v>2563</v>
      </c>
      <c r="B143" s="301">
        <v>56</v>
      </c>
      <c r="C143" s="302" t="s">
        <v>3037</v>
      </c>
      <c r="D143" s="303" t="s">
        <v>3616</v>
      </c>
      <c r="E143" s="304" t="s">
        <v>3056</v>
      </c>
      <c r="F143" s="305">
        <v>0</v>
      </c>
      <c r="G143" s="306">
        <v>0</v>
      </c>
      <c r="H143" s="307">
        <v>0</v>
      </c>
      <c r="I143" s="4"/>
    </row>
    <row r="144" spans="1:9" ht="27" customHeight="1">
      <c r="A144" s="300" t="s">
        <v>2563</v>
      </c>
      <c r="B144" s="301">
        <v>57</v>
      </c>
      <c r="C144" s="302" t="s">
        <v>2603</v>
      </c>
      <c r="D144" s="303" t="s">
        <v>4668</v>
      </c>
      <c r="E144" s="304" t="s">
        <v>3501</v>
      </c>
      <c r="F144" s="305">
        <v>200</v>
      </c>
      <c r="G144" s="306">
        <v>0</v>
      </c>
      <c r="H144" s="307">
        <v>0</v>
      </c>
      <c r="I144" s="4"/>
    </row>
    <row r="145" spans="1:9" ht="27" customHeight="1">
      <c r="A145" s="300" t="s">
        <v>2563</v>
      </c>
      <c r="B145" s="301">
        <v>58</v>
      </c>
      <c r="C145" s="302" t="s">
        <v>4669</v>
      </c>
      <c r="D145" s="303" t="s">
        <v>4670</v>
      </c>
      <c r="E145" s="304" t="s">
        <v>1091</v>
      </c>
      <c r="F145" s="305">
        <v>200</v>
      </c>
      <c r="G145" s="306">
        <v>0</v>
      </c>
      <c r="H145" s="307">
        <v>0</v>
      </c>
      <c r="I145" s="4"/>
    </row>
    <row r="146" spans="1:9" ht="27" customHeight="1">
      <c r="A146" s="300" t="s">
        <v>2563</v>
      </c>
      <c r="B146" s="301">
        <v>59</v>
      </c>
      <c r="C146" s="302" t="s">
        <v>3422</v>
      </c>
      <c r="D146" s="303" t="s">
        <v>3082</v>
      </c>
      <c r="E146" s="304" t="s">
        <v>1534</v>
      </c>
      <c r="F146" s="305">
        <v>275</v>
      </c>
      <c r="G146" s="306">
        <v>0</v>
      </c>
      <c r="H146" s="307">
        <v>0</v>
      </c>
      <c r="I146" s="4"/>
    </row>
    <row r="147" spans="1:9" ht="27" customHeight="1">
      <c r="A147" s="300" t="s">
        <v>2563</v>
      </c>
      <c r="B147" s="301">
        <v>60</v>
      </c>
      <c r="C147" s="302" t="s">
        <v>3423</v>
      </c>
      <c r="D147" s="303" t="s">
        <v>3083</v>
      </c>
      <c r="E147" s="304" t="s">
        <v>1535</v>
      </c>
      <c r="F147" s="305">
        <v>275</v>
      </c>
      <c r="G147" s="306">
        <v>0</v>
      </c>
      <c r="H147" s="307">
        <v>0</v>
      </c>
      <c r="I147" s="4"/>
    </row>
    <row r="148" spans="1:9" ht="27" customHeight="1">
      <c r="A148" s="300" t="s">
        <v>2563</v>
      </c>
      <c r="B148" s="301">
        <v>61</v>
      </c>
      <c r="C148" s="302" t="s">
        <v>3047</v>
      </c>
      <c r="D148" s="303" t="s">
        <v>420</v>
      </c>
      <c r="E148" s="304" t="s">
        <v>4886</v>
      </c>
      <c r="F148" s="305">
        <v>0</v>
      </c>
      <c r="G148" s="306">
        <v>0</v>
      </c>
      <c r="H148" s="307">
        <v>0</v>
      </c>
      <c r="I148" s="4"/>
    </row>
    <row r="149" spans="1:9" ht="27" customHeight="1">
      <c r="A149" s="300" t="s">
        <v>2563</v>
      </c>
      <c r="B149" s="301">
        <v>62</v>
      </c>
      <c r="C149" s="302" t="s">
        <v>3048</v>
      </c>
      <c r="D149" s="303" t="s">
        <v>421</v>
      </c>
      <c r="E149" s="304" t="s">
        <v>4886</v>
      </c>
      <c r="F149" s="305">
        <v>0</v>
      </c>
      <c r="G149" s="306">
        <v>0</v>
      </c>
      <c r="H149" s="307">
        <v>0</v>
      </c>
      <c r="I149" s="4"/>
    </row>
    <row r="150" spans="1:9" ht="27" customHeight="1">
      <c r="A150" s="300" t="s">
        <v>2563</v>
      </c>
      <c r="B150" s="301">
        <v>63</v>
      </c>
      <c r="C150" s="302" t="s">
        <v>2704</v>
      </c>
      <c r="D150" s="303" t="s">
        <v>3264</v>
      </c>
      <c r="E150" s="304" t="s">
        <v>2067</v>
      </c>
      <c r="F150" s="305">
        <v>0</v>
      </c>
      <c r="G150" s="306">
        <v>0</v>
      </c>
      <c r="H150" s="307">
        <v>0</v>
      </c>
      <c r="I150" s="4"/>
    </row>
    <row r="151" spans="1:9" ht="27" customHeight="1">
      <c r="A151" s="300" t="s">
        <v>2563</v>
      </c>
      <c r="B151" s="301">
        <v>64</v>
      </c>
      <c r="C151" s="302" t="s">
        <v>2605</v>
      </c>
      <c r="D151" s="303" t="s">
        <v>249</v>
      </c>
      <c r="E151" s="304" t="s">
        <v>2269</v>
      </c>
      <c r="F151" s="305">
        <v>0</v>
      </c>
      <c r="G151" s="306">
        <v>0</v>
      </c>
      <c r="H151" s="307">
        <v>0</v>
      </c>
      <c r="I151" s="4"/>
    </row>
    <row r="152" spans="1:9" ht="27" customHeight="1">
      <c r="A152" s="300" t="s">
        <v>2563</v>
      </c>
      <c r="B152" s="301">
        <v>65</v>
      </c>
      <c r="C152" s="302" t="s">
        <v>2606</v>
      </c>
      <c r="D152" s="303" t="s">
        <v>250</v>
      </c>
      <c r="E152" s="304" t="s">
        <v>2269</v>
      </c>
      <c r="F152" s="305">
        <v>500</v>
      </c>
      <c r="G152" s="306">
        <v>0</v>
      </c>
      <c r="H152" s="307">
        <v>0</v>
      </c>
      <c r="I152" s="4"/>
    </row>
    <row r="153" spans="1:9" ht="27" customHeight="1">
      <c r="A153" s="300" t="s">
        <v>2563</v>
      </c>
      <c r="B153" s="301">
        <v>66</v>
      </c>
      <c r="C153" s="302" t="s">
        <v>3504</v>
      </c>
      <c r="D153" s="303" t="s">
        <v>454</v>
      </c>
      <c r="E153" s="304" t="s">
        <v>4090</v>
      </c>
      <c r="F153" s="305">
        <v>1000</v>
      </c>
      <c r="G153" s="306">
        <v>0</v>
      </c>
      <c r="H153" s="307">
        <v>0</v>
      </c>
      <c r="I153" s="4"/>
    </row>
    <row r="154" spans="1:9" ht="27" customHeight="1">
      <c r="A154" s="300" t="s">
        <v>2563</v>
      </c>
      <c r="B154" s="301">
        <v>67</v>
      </c>
      <c r="C154" s="302" t="s">
        <v>416</v>
      </c>
      <c r="D154" s="303" t="s">
        <v>1938</v>
      </c>
      <c r="E154" s="304" t="s">
        <v>2269</v>
      </c>
      <c r="F154" s="305">
        <v>500</v>
      </c>
      <c r="G154" s="306">
        <v>0</v>
      </c>
      <c r="H154" s="307">
        <v>0</v>
      </c>
      <c r="I154" s="4"/>
    </row>
    <row r="155" spans="1:9" ht="27" customHeight="1">
      <c r="A155" s="300" t="s">
        <v>2563</v>
      </c>
      <c r="B155" s="301">
        <v>68</v>
      </c>
      <c r="C155" s="302" t="s">
        <v>1699</v>
      </c>
      <c r="D155" s="303" t="s">
        <v>1939</v>
      </c>
      <c r="E155" s="304" t="s">
        <v>631</v>
      </c>
      <c r="F155" s="305">
        <v>1000</v>
      </c>
      <c r="G155" s="306">
        <v>0</v>
      </c>
      <c r="H155" s="307">
        <v>0</v>
      </c>
      <c r="I155" s="4"/>
    </row>
    <row r="156" spans="1:9" ht="27" customHeight="1">
      <c r="A156" s="300" t="s">
        <v>2563</v>
      </c>
      <c r="B156" s="301">
        <v>69</v>
      </c>
      <c r="C156" s="302" t="s">
        <v>1524</v>
      </c>
      <c r="D156" s="303" t="s">
        <v>1940</v>
      </c>
      <c r="E156" s="304" t="s">
        <v>3744</v>
      </c>
      <c r="F156" s="305">
        <v>750</v>
      </c>
      <c r="G156" s="306">
        <v>0</v>
      </c>
      <c r="H156" s="307">
        <v>0</v>
      </c>
      <c r="I156" s="4"/>
    </row>
    <row r="157" spans="1:9" ht="27" customHeight="1">
      <c r="A157" s="300" t="s">
        <v>2563</v>
      </c>
      <c r="B157" s="301">
        <v>70</v>
      </c>
      <c r="C157" s="302" t="s">
        <v>1525</v>
      </c>
      <c r="D157" s="303" t="s">
        <v>1941</v>
      </c>
      <c r="E157" s="304" t="s">
        <v>1370</v>
      </c>
      <c r="F157" s="305">
        <v>750</v>
      </c>
      <c r="G157" s="306">
        <v>0</v>
      </c>
      <c r="H157" s="307">
        <v>0</v>
      </c>
      <c r="I157" s="4"/>
    </row>
    <row r="158" spans="1:9" ht="27" customHeight="1">
      <c r="A158" s="300" t="s">
        <v>2563</v>
      </c>
      <c r="B158" s="301">
        <v>71</v>
      </c>
      <c r="C158" s="302" t="s">
        <v>1723</v>
      </c>
      <c r="D158" s="303" t="s">
        <v>4642</v>
      </c>
      <c r="E158" s="304" t="s">
        <v>3861</v>
      </c>
      <c r="F158" s="305">
        <v>0</v>
      </c>
      <c r="G158" s="306">
        <v>0</v>
      </c>
      <c r="H158" s="307">
        <v>0</v>
      </c>
      <c r="I158" s="4"/>
    </row>
    <row r="159" spans="1:9" ht="27" customHeight="1">
      <c r="A159" s="300" t="s">
        <v>2563</v>
      </c>
      <c r="B159" s="301">
        <v>72</v>
      </c>
      <c r="C159" s="302" t="s">
        <v>3857</v>
      </c>
      <c r="D159" s="303" t="s">
        <v>1149</v>
      </c>
      <c r="E159" s="304" t="s">
        <v>3347</v>
      </c>
      <c r="F159" s="305">
        <v>0</v>
      </c>
      <c r="G159" s="306">
        <v>0</v>
      </c>
      <c r="H159" s="307">
        <v>0</v>
      </c>
      <c r="I159" s="4"/>
    </row>
    <row r="160" spans="1:9" ht="27" customHeight="1">
      <c r="A160" s="300" t="s">
        <v>2563</v>
      </c>
      <c r="B160" s="301">
        <v>73</v>
      </c>
      <c r="C160" s="302" t="s">
        <v>3858</v>
      </c>
      <c r="D160" s="303" t="s">
        <v>562</v>
      </c>
      <c r="E160" s="304" t="s">
        <v>2209</v>
      </c>
      <c r="F160" s="305">
        <v>0</v>
      </c>
      <c r="G160" s="306">
        <v>0</v>
      </c>
      <c r="H160" s="307">
        <v>0</v>
      </c>
      <c r="I160" s="4"/>
    </row>
    <row r="161" spans="1:9" ht="27" customHeight="1">
      <c r="A161" s="300" t="s">
        <v>2563</v>
      </c>
      <c r="B161" s="301">
        <v>74</v>
      </c>
      <c r="C161" s="302" t="s">
        <v>3859</v>
      </c>
      <c r="D161" s="303" t="s">
        <v>563</v>
      </c>
      <c r="E161" s="304" t="s">
        <v>793</v>
      </c>
      <c r="F161" s="305">
        <v>0</v>
      </c>
      <c r="G161" s="306">
        <v>0</v>
      </c>
      <c r="H161" s="307">
        <v>0</v>
      </c>
      <c r="I161" s="4"/>
    </row>
    <row r="162" spans="1:9" ht="27" customHeight="1">
      <c r="A162" s="300" t="s">
        <v>2563</v>
      </c>
      <c r="B162" s="301">
        <v>75</v>
      </c>
      <c r="C162" s="302" t="s">
        <v>788</v>
      </c>
      <c r="D162" s="303" t="s">
        <v>4693</v>
      </c>
      <c r="E162" s="304" t="s">
        <v>3186</v>
      </c>
      <c r="F162" s="305">
        <v>0</v>
      </c>
      <c r="G162" s="306">
        <v>0</v>
      </c>
      <c r="H162" s="307">
        <v>0</v>
      </c>
      <c r="I162" s="4"/>
    </row>
    <row r="163" spans="1:9" ht="27" customHeight="1">
      <c r="A163" s="300" t="s">
        <v>2563</v>
      </c>
      <c r="B163" s="301">
        <v>76</v>
      </c>
      <c r="C163" s="302" t="s">
        <v>2069</v>
      </c>
      <c r="D163" s="303" t="s">
        <v>4694</v>
      </c>
      <c r="E163" s="304" t="s">
        <v>1737</v>
      </c>
      <c r="F163" s="305">
        <v>0</v>
      </c>
      <c r="G163" s="306">
        <v>0</v>
      </c>
      <c r="H163" s="307">
        <v>0</v>
      </c>
      <c r="I163" s="4"/>
    </row>
    <row r="164" spans="1:9" ht="27" customHeight="1">
      <c r="A164" s="300" t="s">
        <v>2563</v>
      </c>
      <c r="B164" s="301">
        <v>77</v>
      </c>
      <c r="C164" s="302" t="s">
        <v>2070</v>
      </c>
      <c r="D164" s="303" t="s">
        <v>4695</v>
      </c>
      <c r="E164" s="304" t="s">
        <v>1745</v>
      </c>
      <c r="F164" s="305">
        <v>0</v>
      </c>
      <c r="G164" s="306">
        <v>0</v>
      </c>
      <c r="H164" s="307">
        <v>0</v>
      </c>
      <c r="I164" s="4"/>
    </row>
    <row r="165" spans="1:9" ht="27" customHeight="1">
      <c r="A165" s="300" t="s">
        <v>2563</v>
      </c>
      <c r="B165" s="301">
        <v>78</v>
      </c>
      <c r="C165" s="302" t="s">
        <v>997</v>
      </c>
      <c r="D165" s="303" t="s">
        <v>88</v>
      </c>
      <c r="E165" s="304" t="s">
        <v>1811</v>
      </c>
      <c r="F165" s="305">
        <v>0</v>
      </c>
      <c r="G165" s="306">
        <v>0</v>
      </c>
      <c r="H165" s="307">
        <v>0</v>
      </c>
      <c r="I165" s="4"/>
    </row>
    <row r="166" spans="1:9" ht="27" customHeight="1">
      <c r="A166" s="300" t="s">
        <v>2563</v>
      </c>
      <c r="B166" s="301">
        <v>79</v>
      </c>
      <c r="C166" s="302" t="s">
        <v>998</v>
      </c>
      <c r="D166" s="303" t="s">
        <v>90</v>
      </c>
      <c r="E166" s="304" t="s">
        <v>1811</v>
      </c>
      <c r="F166" s="305">
        <v>1000</v>
      </c>
      <c r="G166" s="306">
        <v>0</v>
      </c>
      <c r="H166" s="307">
        <v>0</v>
      </c>
      <c r="I166" s="4"/>
    </row>
    <row r="167" spans="1:9" ht="27" customHeight="1">
      <c r="A167" s="300" t="s">
        <v>2563</v>
      </c>
      <c r="B167" s="301">
        <v>80</v>
      </c>
      <c r="C167" s="302" t="s">
        <v>999</v>
      </c>
      <c r="D167" s="303" t="s">
        <v>92</v>
      </c>
      <c r="E167" s="304" t="s">
        <v>1811</v>
      </c>
      <c r="F167" s="305">
        <v>1000</v>
      </c>
      <c r="G167" s="306">
        <v>0</v>
      </c>
      <c r="H167" s="307">
        <v>0</v>
      </c>
      <c r="I167" s="4"/>
    </row>
    <row r="168" spans="1:9" ht="27" customHeight="1">
      <c r="A168" s="300" t="s">
        <v>2563</v>
      </c>
      <c r="B168" s="301">
        <v>81</v>
      </c>
      <c r="C168" s="302" t="s">
        <v>1000</v>
      </c>
      <c r="D168" s="303" t="s">
        <v>680</v>
      </c>
      <c r="E168" s="304" t="s">
        <v>1811</v>
      </c>
      <c r="F168" s="305">
        <v>0</v>
      </c>
      <c r="G168" s="306">
        <v>0</v>
      </c>
      <c r="H168" s="307">
        <v>0</v>
      </c>
      <c r="I168" s="4"/>
    </row>
    <row r="169" spans="1:9" ht="27" customHeight="1">
      <c r="A169" s="300" t="s">
        <v>2563</v>
      </c>
      <c r="B169" s="301">
        <v>82</v>
      </c>
      <c r="C169" s="302" t="s">
        <v>4584</v>
      </c>
      <c r="D169" s="303" t="s">
        <v>948</v>
      </c>
      <c r="E169" s="304" t="s">
        <v>1811</v>
      </c>
      <c r="F169" s="305">
        <v>1000</v>
      </c>
      <c r="G169" s="306">
        <v>0</v>
      </c>
      <c r="H169" s="307">
        <v>0</v>
      </c>
      <c r="I169" s="4"/>
    </row>
    <row r="170" spans="1:9" ht="27" customHeight="1">
      <c r="A170" s="300" t="s">
        <v>2563</v>
      </c>
      <c r="B170" s="301">
        <v>83</v>
      </c>
      <c r="C170" s="302" t="s">
        <v>4585</v>
      </c>
      <c r="D170" s="303" t="s">
        <v>949</v>
      </c>
      <c r="E170" s="304" t="s">
        <v>1811</v>
      </c>
      <c r="F170" s="305">
        <v>1000</v>
      </c>
      <c r="G170" s="306">
        <v>0</v>
      </c>
      <c r="H170" s="307">
        <v>0</v>
      </c>
      <c r="I170" s="4"/>
    </row>
    <row r="171" spans="1:9" ht="27" customHeight="1">
      <c r="A171" s="300" t="s">
        <v>2563</v>
      </c>
      <c r="B171" s="301">
        <v>84</v>
      </c>
      <c r="C171" s="302" t="s">
        <v>2086</v>
      </c>
      <c r="D171" s="303" t="s">
        <v>3146</v>
      </c>
      <c r="E171" s="304" t="s">
        <v>1811</v>
      </c>
      <c r="F171" s="305">
        <v>1000</v>
      </c>
      <c r="G171" s="306">
        <v>0</v>
      </c>
      <c r="H171" s="307">
        <v>0</v>
      </c>
      <c r="I171" s="4"/>
    </row>
    <row r="172" spans="1:9" ht="27" customHeight="1">
      <c r="A172" s="300" t="s">
        <v>2563</v>
      </c>
      <c r="B172" s="301">
        <v>85</v>
      </c>
      <c r="C172" s="302" t="s">
        <v>2612</v>
      </c>
      <c r="D172" s="303" t="s">
        <v>4700</v>
      </c>
      <c r="E172" s="304" t="s">
        <v>1744</v>
      </c>
      <c r="F172" s="305">
        <v>350</v>
      </c>
      <c r="G172" s="306">
        <v>0</v>
      </c>
      <c r="H172" s="307">
        <v>0</v>
      </c>
      <c r="I172" s="4"/>
    </row>
    <row r="173" spans="1:9" ht="27" customHeight="1">
      <c r="A173" s="300" t="s">
        <v>2563</v>
      </c>
      <c r="B173" s="301">
        <v>86</v>
      </c>
      <c r="C173" s="302" t="s">
        <v>2613</v>
      </c>
      <c r="D173" s="303" t="s">
        <v>4701</v>
      </c>
      <c r="E173" s="304" t="s">
        <v>39</v>
      </c>
      <c r="F173" s="305">
        <v>500</v>
      </c>
      <c r="G173" s="306">
        <v>0</v>
      </c>
      <c r="H173" s="307">
        <v>0</v>
      </c>
      <c r="I173" s="4"/>
    </row>
    <row r="174" spans="1:9" ht="27" customHeight="1">
      <c r="A174" s="300" t="s">
        <v>2563</v>
      </c>
      <c r="B174" s="301">
        <v>87</v>
      </c>
      <c r="C174" s="302" t="s">
        <v>2614</v>
      </c>
      <c r="D174" s="303" t="s">
        <v>4702</v>
      </c>
      <c r="E174" s="304" t="s">
        <v>2270</v>
      </c>
      <c r="F174" s="305">
        <v>0</v>
      </c>
      <c r="G174" s="306">
        <v>0</v>
      </c>
      <c r="H174" s="307">
        <v>0</v>
      </c>
      <c r="I174" s="4"/>
    </row>
    <row r="175" spans="1:9" ht="27" customHeight="1">
      <c r="A175" s="300" t="s">
        <v>2563</v>
      </c>
      <c r="B175" s="301">
        <v>88</v>
      </c>
      <c r="C175" s="302" t="s">
        <v>696</v>
      </c>
      <c r="D175" s="303" t="s">
        <v>2257</v>
      </c>
      <c r="E175" s="304" t="s">
        <v>4091</v>
      </c>
      <c r="F175" s="305">
        <v>0</v>
      </c>
      <c r="G175" s="306">
        <v>0</v>
      </c>
      <c r="H175" s="307">
        <v>0</v>
      </c>
      <c r="I175" s="4"/>
    </row>
    <row r="176" spans="1:9" ht="27" customHeight="1">
      <c r="A176" s="300" t="s">
        <v>2563</v>
      </c>
      <c r="B176" s="301">
        <v>89</v>
      </c>
      <c r="C176" s="302" t="s">
        <v>4504</v>
      </c>
      <c r="D176" s="303" t="s">
        <v>3387</v>
      </c>
      <c r="E176" s="304" t="s">
        <v>4091</v>
      </c>
      <c r="F176" s="305">
        <v>0</v>
      </c>
      <c r="G176" s="306">
        <v>0</v>
      </c>
      <c r="H176" s="307">
        <v>0</v>
      </c>
      <c r="I176" s="4"/>
    </row>
    <row r="177" spans="1:9" ht="27" customHeight="1">
      <c r="A177" s="300" t="s">
        <v>2563</v>
      </c>
      <c r="B177" s="301">
        <v>90</v>
      </c>
      <c r="C177" s="302" t="s">
        <v>670</v>
      </c>
      <c r="D177" s="303" t="s">
        <v>1324</v>
      </c>
      <c r="E177" s="304" t="s">
        <v>1779</v>
      </c>
      <c r="F177" s="305">
        <v>0</v>
      </c>
      <c r="G177" s="306">
        <v>0</v>
      </c>
      <c r="H177" s="307">
        <v>0</v>
      </c>
      <c r="I177" s="4"/>
    </row>
    <row r="178" spans="1:9" ht="27" customHeight="1">
      <c r="A178" s="300" t="s">
        <v>2563</v>
      </c>
      <c r="B178" s="301">
        <v>91</v>
      </c>
      <c r="C178" s="302" t="s">
        <v>671</v>
      </c>
      <c r="D178" s="303" t="s">
        <v>230</v>
      </c>
      <c r="E178" s="304" t="s">
        <v>704</v>
      </c>
      <c r="F178" s="305">
        <v>0</v>
      </c>
      <c r="G178" s="306">
        <v>0</v>
      </c>
      <c r="H178" s="307">
        <v>0</v>
      </c>
      <c r="I178" s="4"/>
    </row>
    <row r="179" spans="1:9" ht="27" customHeight="1">
      <c r="A179" s="300" t="s">
        <v>2563</v>
      </c>
      <c r="B179" s="301">
        <v>92</v>
      </c>
      <c r="C179" s="302" t="s">
        <v>392</v>
      </c>
      <c r="D179" s="303" t="s">
        <v>1321</v>
      </c>
      <c r="E179" s="304" t="s">
        <v>2195</v>
      </c>
      <c r="F179" s="305">
        <v>1000</v>
      </c>
      <c r="G179" s="306">
        <v>0</v>
      </c>
      <c r="H179" s="307">
        <v>0</v>
      </c>
      <c r="I179" s="4"/>
    </row>
    <row r="180" spans="1:9" ht="27" customHeight="1">
      <c r="A180" s="300" t="s">
        <v>2563</v>
      </c>
      <c r="B180" s="301">
        <v>93</v>
      </c>
      <c r="C180" s="302" t="s">
        <v>393</v>
      </c>
      <c r="D180" s="303" t="s">
        <v>87</v>
      </c>
      <c r="E180" s="304" t="s">
        <v>2195</v>
      </c>
      <c r="F180" s="305">
        <v>1000</v>
      </c>
      <c r="G180" s="306">
        <v>0</v>
      </c>
      <c r="H180" s="307">
        <v>0</v>
      </c>
      <c r="I180" s="4"/>
    </row>
    <row r="181" spans="1:9" ht="27" customHeight="1">
      <c r="A181" s="300" t="s">
        <v>2563</v>
      </c>
      <c r="B181" s="301">
        <v>94</v>
      </c>
      <c r="C181" s="302" t="s">
        <v>394</v>
      </c>
      <c r="D181" s="303" t="s">
        <v>89</v>
      </c>
      <c r="E181" s="304" t="s">
        <v>2195</v>
      </c>
      <c r="F181" s="305">
        <v>1000</v>
      </c>
      <c r="G181" s="306">
        <v>0</v>
      </c>
      <c r="H181" s="307">
        <v>0</v>
      </c>
      <c r="I181" s="4"/>
    </row>
    <row r="182" spans="1:9" ht="27" customHeight="1">
      <c r="A182" s="300" t="s">
        <v>2563</v>
      </c>
      <c r="B182" s="301">
        <v>95</v>
      </c>
      <c r="C182" s="302" t="s">
        <v>395</v>
      </c>
      <c r="D182" s="303" t="s">
        <v>91</v>
      </c>
      <c r="E182" s="304" t="s">
        <v>2195</v>
      </c>
      <c r="F182" s="305">
        <v>1000</v>
      </c>
      <c r="G182" s="306">
        <v>0</v>
      </c>
      <c r="H182" s="307">
        <v>0</v>
      </c>
      <c r="I182" s="4"/>
    </row>
    <row r="183" spans="1:9" ht="27" customHeight="1">
      <c r="A183" s="300" t="s">
        <v>2563</v>
      </c>
      <c r="B183" s="301">
        <v>96</v>
      </c>
      <c r="C183" s="302" t="s">
        <v>396</v>
      </c>
      <c r="D183" s="303" t="s">
        <v>5280</v>
      </c>
      <c r="E183" s="304" t="s">
        <v>2195</v>
      </c>
      <c r="F183" s="305">
        <v>1000</v>
      </c>
      <c r="G183" s="306">
        <v>0</v>
      </c>
      <c r="H183" s="307">
        <v>0</v>
      </c>
      <c r="I183" s="4"/>
    </row>
    <row r="184" spans="1:9" ht="27" customHeight="1">
      <c r="A184" s="300" t="s">
        <v>2563</v>
      </c>
      <c r="B184" s="301">
        <v>97</v>
      </c>
      <c r="C184" s="302" t="s">
        <v>4166</v>
      </c>
      <c r="D184" s="303" t="s">
        <v>85</v>
      </c>
      <c r="E184" s="304" t="s">
        <v>2195</v>
      </c>
      <c r="F184" s="305">
        <v>0</v>
      </c>
      <c r="G184" s="306">
        <v>0</v>
      </c>
      <c r="H184" s="307">
        <v>0</v>
      </c>
      <c r="I184" s="4"/>
    </row>
    <row r="185" spans="1:9" ht="27" customHeight="1">
      <c r="A185" s="300" t="s">
        <v>2563</v>
      </c>
      <c r="B185" s="301">
        <v>98</v>
      </c>
      <c r="C185" s="302" t="s">
        <v>4167</v>
      </c>
      <c r="D185" s="303" t="s">
        <v>86</v>
      </c>
      <c r="E185" s="304" t="s">
        <v>2195</v>
      </c>
      <c r="F185" s="305">
        <v>0</v>
      </c>
      <c r="G185" s="306">
        <v>0</v>
      </c>
      <c r="H185" s="307">
        <v>0</v>
      </c>
      <c r="I185" s="4"/>
    </row>
    <row r="186" spans="1:9" ht="27" customHeight="1">
      <c r="A186" s="300" t="s">
        <v>2563</v>
      </c>
      <c r="B186" s="301">
        <v>99</v>
      </c>
      <c r="C186" s="302" t="s">
        <v>4168</v>
      </c>
      <c r="D186" s="303" t="s">
        <v>1322</v>
      </c>
      <c r="E186" s="304" t="s">
        <v>2195</v>
      </c>
      <c r="F186" s="305">
        <v>0</v>
      </c>
      <c r="G186" s="306">
        <v>0</v>
      </c>
      <c r="H186" s="307">
        <v>0</v>
      </c>
      <c r="I186" s="4"/>
    </row>
    <row r="187" spans="1:9" ht="27" customHeight="1">
      <c r="A187" s="300" t="s">
        <v>2563</v>
      </c>
      <c r="B187" s="301">
        <v>100</v>
      </c>
      <c r="C187" s="302" t="s">
        <v>4169</v>
      </c>
      <c r="D187" s="303" t="s">
        <v>1323</v>
      </c>
      <c r="E187" s="304" t="s">
        <v>2195</v>
      </c>
      <c r="F187" s="305">
        <v>0</v>
      </c>
      <c r="G187" s="306">
        <v>0</v>
      </c>
      <c r="H187" s="307">
        <v>0</v>
      </c>
      <c r="I187" s="4"/>
    </row>
    <row r="188" spans="1:9" ht="27" customHeight="1">
      <c r="A188" s="300" t="s">
        <v>2563</v>
      </c>
      <c r="B188" s="301">
        <v>101</v>
      </c>
      <c r="C188" s="302" t="s">
        <v>4170</v>
      </c>
      <c r="D188" s="303" t="s">
        <v>1226</v>
      </c>
      <c r="E188" s="304" t="s">
        <v>1779</v>
      </c>
      <c r="F188" s="305">
        <v>0</v>
      </c>
      <c r="G188" s="306">
        <v>0</v>
      </c>
      <c r="H188" s="307">
        <v>0</v>
      </c>
      <c r="I188" s="4"/>
    </row>
    <row r="189" spans="1:9" ht="27" customHeight="1">
      <c r="A189" s="300" t="s">
        <v>2563</v>
      </c>
      <c r="B189" s="301">
        <v>102</v>
      </c>
      <c r="C189" s="302" t="s">
        <v>4508</v>
      </c>
      <c r="D189" s="303" t="s">
        <v>625</v>
      </c>
      <c r="E189" s="304" t="s">
        <v>3693</v>
      </c>
      <c r="F189" s="305">
        <v>0</v>
      </c>
      <c r="G189" s="306">
        <v>0</v>
      </c>
      <c r="H189" s="307">
        <v>0</v>
      </c>
      <c r="I189" s="4"/>
    </row>
    <row r="190" spans="1:9" ht="27" customHeight="1">
      <c r="A190" s="300" t="s">
        <v>2563</v>
      </c>
      <c r="B190" s="301">
        <v>103</v>
      </c>
      <c r="C190" s="302" t="s">
        <v>4172</v>
      </c>
      <c r="D190" s="303" t="s">
        <v>1976</v>
      </c>
      <c r="E190" s="304" t="s">
        <v>3696</v>
      </c>
      <c r="F190" s="305">
        <v>1000</v>
      </c>
      <c r="G190" s="306">
        <v>0</v>
      </c>
      <c r="H190" s="307">
        <v>0</v>
      </c>
      <c r="I190" s="4"/>
    </row>
    <row r="191" spans="1:9" ht="27" customHeight="1">
      <c r="A191" s="300" t="s">
        <v>2563</v>
      </c>
      <c r="B191" s="301">
        <v>104</v>
      </c>
      <c r="C191" s="302" t="s">
        <v>398</v>
      </c>
      <c r="D191" s="303" t="s">
        <v>1978</v>
      </c>
      <c r="E191" s="304" t="s">
        <v>798</v>
      </c>
      <c r="F191" s="305">
        <v>0</v>
      </c>
      <c r="G191" s="306">
        <v>0</v>
      </c>
      <c r="H191" s="307">
        <v>0</v>
      </c>
      <c r="I191" s="4"/>
    </row>
    <row r="192" spans="1:9" ht="27" customHeight="1">
      <c r="A192" s="300" t="s">
        <v>2563</v>
      </c>
      <c r="B192" s="301">
        <v>105</v>
      </c>
      <c r="C192" s="302" t="s">
        <v>22</v>
      </c>
      <c r="D192" s="303" t="s">
        <v>1979</v>
      </c>
      <c r="E192" s="304" t="s">
        <v>4586</v>
      </c>
      <c r="F192" s="305">
        <v>0</v>
      </c>
      <c r="G192" s="306">
        <v>0</v>
      </c>
      <c r="H192" s="307">
        <v>0</v>
      </c>
      <c r="I192" s="4"/>
    </row>
    <row r="193" spans="1:9" ht="27" customHeight="1">
      <c r="A193" s="300" t="s">
        <v>2563</v>
      </c>
      <c r="B193" s="301">
        <v>106</v>
      </c>
      <c r="C193" s="302" t="s">
        <v>29</v>
      </c>
      <c r="D193" s="303" t="s">
        <v>3309</v>
      </c>
      <c r="E193" s="304" t="s">
        <v>4990</v>
      </c>
      <c r="F193" s="305">
        <v>0</v>
      </c>
      <c r="G193" s="306">
        <v>0</v>
      </c>
      <c r="H193" s="307">
        <v>0</v>
      </c>
      <c r="I193" s="4"/>
    </row>
    <row r="194" spans="1:9" ht="27" customHeight="1">
      <c r="A194" s="300" t="s">
        <v>2563</v>
      </c>
      <c r="B194" s="301">
        <v>107</v>
      </c>
      <c r="C194" s="302" t="s">
        <v>30</v>
      </c>
      <c r="D194" s="303" t="s">
        <v>3062</v>
      </c>
      <c r="E194" s="304" t="s">
        <v>4990</v>
      </c>
      <c r="F194" s="305">
        <v>0</v>
      </c>
      <c r="G194" s="306">
        <v>0</v>
      </c>
      <c r="H194" s="307">
        <v>0</v>
      </c>
      <c r="I194" s="4"/>
    </row>
    <row r="195" spans="1:9" ht="27" customHeight="1">
      <c r="A195" s="300" t="s">
        <v>2563</v>
      </c>
      <c r="B195" s="301">
        <v>108</v>
      </c>
      <c r="C195" s="302" t="s">
        <v>31</v>
      </c>
      <c r="D195" s="303" t="s">
        <v>1798</v>
      </c>
      <c r="E195" s="304" t="s">
        <v>2209</v>
      </c>
      <c r="F195" s="305">
        <v>500</v>
      </c>
      <c r="G195" s="306">
        <v>0</v>
      </c>
      <c r="H195" s="307">
        <v>0</v>
      </c>
      <c r="I195" s="4"/>
    </row>
    <row r="196" spans="1:9" ht="27" customHeight="1">
      <c r="A196" s="300" t="s">
        <v>2563</v>
      </c>
      <c r="B196" s="301">
        <v>109</v>
      </c>
      <c r="C196" s="302" t="s">
        <v>206</v>
      </c>
      <c r="D196" s="303" t="s">
        <v>1799</v>
      </c>
      <c r="E196" s="304" t="s">
        <v>2784</v>
      </c>
      <c r="F196" s="305">
        <v>0</v>
      </c>
      <c r="G196" s="306">
        <v>0</v>
      </c>
      <c r="H196" s="307">
        <v>0</v>
      </c>
      <c r="I196" s="4"/>
    </row>
    <row r="197" spans="1:9" ht="27" customHeight="1">
      <c r="A197" s="300" t="s">
        <v>2563</v>
      </c>
      <c r="B197" s="301">
        <v>110</v>
      </c>
      <c r="C197" s="302" t="s">
        <v>5499</v>
      </c>
      <c r="D197" s="303" t="s">
        <v>3125</v>
      </c>
      <c r="E197" s="304" t="s">
        <v>504</v>
      </c>
      <c r="F197" s="305">
        <v>0</v>
      </c>
      <c r="G197" s="306">
        <v>0</v>
      </c>
      <c r="H197" s="307">
        <v>0</v>
      </c>
      <c r="I197" s="4"/>
    </row>
    <row r="198" spans="1:9" ht="27" customHeight="1">
      <c r="A198" s="300" t="s">
        <v>2563</v>
      </c>
      <c r="B198" s="301">
        <v>111</v>
      </c>
      <c r="C198" s="302" t="s">
        <v>210</v>
      </c>
      <c r="D198" s="303" t="s">
        <v>1800</v>
      </c>
      <c r="E198" s="304" t="s">
        <v>4882</v>
      </c>
      <c r="F198" s="305">
        <v>0</v>
      </c>
      <c r="G198" s="306">
        <v>0</v>
      </c>
      <c r="H198" s="307">
        <v>0</v>
      </c>
      <c r="I198" s="4"/>
    </row>
    <row r="199" spans="1:9" ht="27" customHeight="1">
      <c r="A199" s="300" t="s">
        <v>2563</v>
      </c>
      <c r="B199" s="301">
        <v>112</v>
      </c>
      <c r="C199" s="302" t="s">
        <v>2843</v>
      </c>
      <c r="D199" s="303" t="s">
        <v>1785</v>
      </c>
      <c r="E199" s="304" t="s">
        <v>1038</v>
      </c>
      <c r="F199" s="305">
        <v>0</v>
      </c>
      <c r="G199" s="306">
        <v>0</v>
      </c>
      <c r="H199" s="307">
        <v>0</v>
      </c>
      <c r="I199" s="4"/>
    </row>
    <row r="200" spans="1:9" ht="27" customHeight="1">
      <c r="A200" s="300" t="s">
        <v>2563</v>
      </c>
      <c r="B200" s="301">
        <v>113</v>
      </c>
      <c r="C200" s="302" t="s">
        <v>700</v>
      </c>
      <c r="D200" s="303" t="s">
        <v>1786</v>
      </c>
      <c r="E200" s="304" t="s">
        <v>2426</v>
      </c>
      <c r="F200" s="305">
        <v>0</v>
      </c>
      <c r="G200" s="306">
        <v>0</v>
      </c>
      <c r="H200" s="307">
        <v>0</v>
      </c>
      <c r="I200" s="4"/>
    </row>
    <row r="201" spans="1:9" ht="27" customHeight="1">
      <c r="A201" s="300" t="s">
        <v>2563</v>
      </c>
      <c r="B201" s="301">
        <v>114</v>
      </c>
      <c r="C201" s="302" t="s">
        <v>701</v>
      </c>
      <c r="D201" s="303" t="s">
        <v>1787</v>
      </c>
      <c r="E201" s="304" t="s">
        <v>2426</v>
      </c>
      <c r="F201" s="305">
        <v>500</v>
      </c>
      <c r="G201" s="306">
        <v>0</v>
      </c>
      <c r="H201" s="307">
        <v>0</v>
      </c>
      <c r="I201" s="4"/>
    </row>
    <row r="202" spans="1:9" ht="27" customHeight="1">
      <c r="A202" s="300" t="s">
        <v>2563</v>
      </c>
      <c r="B202" s="301">
        <v>115</v>
      </c>
      <c r="C202" s="302" t="s">
        <v>702</v>
      </c>
      <c r="D202" s="303" t="s">
        <v>417</v>
      </c>
      <c r="E202" s="304" t="s">
        <v>5029</v>
      </c>
      <c r="F202" s="305">
        <v>0</v>
      </c>
      <c r="G202" s="306">
        <v>0</v>
      </c>
      <c r="H202" s="307">
        <v>0</v>
      </c>
      <c r="I202" s="4"/>
    </row>
    <row r="203" spans="1:9" ht="27" customHeight="1">
      <c r="A203" s="300" t="s">
        <v>2563</v>
      </c>
      <c r="B203" s="301">
        <v>116</v>
      </c>
      <c r="C203" s="302" t="s">
        <v>2205</v>
      </c>
      <c r="D203" s="303" t="s">
        <v>457</v>
      </c>
      <c r="E203" s="304" t="s">
        <v>2206</v>
      </c>
      <c r="F203" s="305">
        <v>0</v>
      </c>
      <c r="G203" s="306">
        <v>0</v>
      </c>
      <c r="H203" s="307">
        <v>0</v>
      </c>
      <c r="I203" s="4"/>
    </row>
    <row r="204" spans="1:9" ht="27" customHeight="1">
      <c r="A204" s="300" t="s">
        <v>2563</v>
      </c>
      <c r="B204" s="301">
        <v>117</v>
      </c>
      <c r="C204" s="302" t="s">
        <v>2211</v>
      </c>
      <c r="D204" s="303" t="s">
        <v>4737</v>
      </c>
      <c r="E204" s="304" t="s">
        <v>2206</v>
      </c>
      <c r="F204" s="305">
        <v>0</v>
      </c>
      <c r="G204" s="306">
        <v>0</v>
      </c>
      <c r="H204" s="307">
        <v>0</v>
      </c>
      <c r="I204" s="4"/>
    </row>
    <row r="205" spans="1:9" ht="27" customHeight="1">
      <c r="A205" s="300" t="s">
        <v>2563</v>
      </c>
      <c r="B205" s="301">
        <v>118</v>
      </c>
      <c r="C205" s="302" t="s">
        <v>2132</v>
      </c>
      <c r="D205" s="303" t="s">
        <v>2865</v>
      </c>
      <c r="E205" s="304" t="s">
        <v>2206</v>
      </c>
      <c r="F205" s="305">
        <v>0</v>
      </c>
      <c r="G205" s="306">
        <v>0</v>
      </c>
      <c r="H205" s="307">
        <v>0</v>
      </c>
      <c r="I205" s="4"/>
    </row>
    <row r="206" spans="1:9" ht="27" customHeight="1">
      <c r="A206" s="300" t="s">
        <v>2563</v>
      </c>
      <c r="B206" s="301">
        <v>119</v>
      </c>
      <c r="C206" s="302" t="s">
        <v>2087</v>
      </c>
      <c r="D206" s="303" t="s">
        <v>3265</v>
      </c>
      <c r="E206" s="304" t="s">
        <v>1811</v>
      </c>
      <c r="F206" s="305">
        <v>1000</v>
      </c>
      <c r="G206" s="306">
        <v>0</v>
      </c>
      <c r="H206" s="307">
        <v>0</v>
      </c>
      <c r="I206" s="4"/>
    </row>
    <row r="207" spans="1:9" ht="27" customHeight="1">
      <c r="A207" s="300" t="s">
        <v>2564</v>
      </c>
      <c r="B207" s="301">
        <v>1</v>
      </c>
      <c r="C207" s="302" t="s">
        <v>2854</v>
      </c>
      <c r="D207" s="303" t="s">
        <v>2600</v>
      </c>
      <c r="E207" s="304" t="s">
        <v>3957</v>
      </c>
      <c r="F207" s="305">
        <v>287</v>
      </c>
      <c r="G207" s="306">
        <v>0</v>
      </c>
      <c r="H207" s="307">
        <v>0</v>
      </c>
      <c r="I207" s="4"/>
    </row>
    <row r="208" spans="1:9" ht="27" customHeight="1">
      <c r="A208" s="300" t="s">
        <v>2564</v>
      </c>
      <c r="B208" s="301">
        <v>2</v>
      </c>
      <c r="C208" s="302" t="s">
        <v>4076</v>
      </c>
      <c r="D208" s="303" t="s">
        <v>3585</v>
      </c>
      <c r="E208" s="304" t="s">
        <v>1861</v>
      </c>
      <c r="F208" s="305">
        <v>0</v>
      </c>
      <c r="G208" s="306">
        <v>0</v>
      </c>
      <c r="H208" s="307">
        <v>0</v>
      </c>
      <c r="I208" s="4"/>
    </row>
    <row r="209" spans="1:9" ht="27" customHeight="1">
      <c r="A209" s="300" t="s">
        <v>2564</v>
      </c>
      <c r="B209" s="301">
        <v>3</v>
      </c>
      <c r="C209" s="302" t="s">
        <v>4077</v>
      </c>
      <c r="D209" s="303" t="s">
        <v>3587</v>
      </c>
      <c r="E209" s="304" t="s">
        <v>1862</v>
      </c>
      <c r="F209" s="305">
        <v>0</v>
      </c>
      <c r="G209" s="306">
        <v>0</v>
      </c>
      <c r="H209" s="307">
        <v>0</v>
      </c>
      <c r="I209" s="4"/>
    </row>
    <row r="210" spans="1:9" ht="27" customHeight="1">
      <c r="A210" s="300" t="s">
        <v>2564</v>
      </c>
      <c r="B210" s="301">
        <v>4</v>
      </c>
      <c r="C210" s="302" t="s">
        <v>4078</v>
      </c>
      <c r="D210" s="303" t="s">
        <v>3589</v>
      </c>
      <c r="E210" s="304" t="s">
        <v>1863</v>
      </c>
      <c r="F210" s="305">
        <v>0</v>
      </c>
      <c r="G210" s="306">
        <v>0</v>
      </c>
      <c r="H210" s="307">
        <v>0</v>
      </c>
      <c r="I210" s="4"/>
    </row>
    <row r="211" spans="1:9" ht="27" customHeight="1">
      <c r="A211" s="300" t="s">
        <v>2564</v>
      </c>
      <c r="B211" s="301">
        <v>5</v>
      </c>
      <c r="C211" s="302" t="s">
        <v>4079</v>
      </c>
      <c r="D211" s="303" t="s">
        <v>147</v>
      </c>
      <c r="E211" s="304" t="s">
        <v>4652</v>
      </c>
      <c r="F211" s="305">
        <v>0</v>
      </c>
      <c r="G211" s="306">
        <v>0</v>
      </c>
      <c r="H211" s="307">
        <v>0</v>
      </c>
      <c r="I211" s="4"/>
    </row>
    <row r="212" spans="1:9" ht="27" customHeight="1">
      <c r="A212" s="300" t="s">
        <v>2564</v>
      </c>
      <c r="B212" s="301">
        <v>6</v>
      </c>
      <c r="C212" s="302" t="s">
        <v>3018</v>
      </c>
      <c r="D212" s="303" t="s">
        <v>3019</v>
      </c>
      <c r="E212" s="304" t="s">
        <v>1272</v>
      </c>
      <c r="F212" s="305">
        <v>2061</v>
      </c>
      <c r="G212" s="306">
        <v>0</v>
      </c>
      <c r="H212" s="307">
        <v>0</v>
      </c>
      <c r="I212" s="4"/>
    </row>
    <row r="213" spans="1:9" ht="27" customHeight="1">
      <c r="A213" s="300" t="s">
        <v>2564</v>
      </c>
      <c r="B213" s="301">
        <v>7</v>
      </c>
      <c r="C213" s="302" t="s">
        <v>5173</v>
      </c>
      <c r="D213" s="303" t="s">
        <v>5174</v>
      </c>
      <c r="E213" s="304" t="s">
        <v>1273</v>
      </c>
      <c r="F213" s="305">
        <v>689</v>
      </c>
      <c r="G213" s="306">
        <v>0</v>
      </c>
      <c r="H213" s="307">
        <v>0</v>
      </c>
      <c r="I213" s="4"/>
    </row>
    <row r="214" spans="1:9" ht="27" customHeight="1">
      <c r="A214" s="300" t="s">
        <v>2564</v>
      </c>
      <c r="B214" s="301">
        <v>8</v>
      </c>
      <c r="C214" s="302" t="s">
        <v>5175</v>
      </c>
      <c r="D214" s="303" t="s">
        <v>5176</v>
      </c>
      <c r="E214" s="304" t="s">
        <v>4981</v>
      </c>
      <c r="F214" s="305">
        <v>660</v>
      </c>
      <c r="G214" s="306">
        <v>0</v>
      </c>
      <c r="H214" s="307">
        <v>0</v>
      </c>
      <c r="I214" s="4"/>
    </row>
    <row r="215" spans="1:9" ht="27" customHeight="1">
      <c r="A215" s="300" t="s">
        <v>2564</v>
      </c>
      <c r="B215" s="301">
        <v>9</v>
      </c>
      <c r="C215" s="302" t="s">
        <v>2435</v>
      </c>
      <c r="D215" s="303" t="s">
        <v>5048</v>
      </c>
      <c r="E215" s="304" t="s">
        <v>1272</v>
      </c>
      <c r="F215" s="305">
        <v>85</v>
      </c>
      <c r="G215" s="306">
        <v>0</v>
      </c>
      <c r="H215" s="307">
        <v>0</v>
      </c>
      <c r="I215" s="4"/>
    </row>
    <row r="216" spans="1:9" ht="27" customHeight="1">
      <c r="A216" s="300" t="s">
        <v>2564</v>
      </c>
      <c r="B216" s="301">
        <v>10</v>
      </c>
      <c r="C216" s="302" t="s">
        <v>1288</v>
      </c>
      <c r="D216" s="303" t="s">
        <v>4488</v>
      </c>
      <c r="E216" s="304" t="s">
        <v>1273</v>
      </c>
      <c r="F216" s="305">
        <v>235</v>
      </c>
      <c r="G216" s="306">
        <v>0</v>
      </c>
      <c r="H216" s="307">
        <v>0</v>
      </c>
      <c r="I216" s="4"/>
    </row>
    <row r="217" spans="1:9" ht="27" customHeight="1">
      <c r="A217" s="300" t="s">
        <v>2564</v>
      </c>
      <c r="B217" s="301">
        <v>11</v>
      </c>
      <c r="C217" s="302" t="s">
        <v>1290</v>
      </c>
      <c r="D217" s="303" t="s">
        <v>1291</v>
      </c>
      <c r="E217" s="304" t="s">
        <v>2093</v>
      </c>
      <c r="F217" s="305">
        <v>71</v>
      </c>
      <c r="G217" s="306">
        <v>0</v>
      </c>
      <c r="H217" s="307">
        <v>0</v>
      </c>
      <c r="I217" s="4"/>
    </row>
    <row r="218" spans="1:9" ht="27" customHeight="1">
      <c r="A218" s="300" t="s">
        <v>2564</v>
      </c>
      <c r="B218" s="301">
        <v>12</v>
      </c>
      <c r="C218" s="302" t="s">
        <v>2887</v>
      </c>
      <c r="D218" s="303" t="s">
        <v>2888</v>
      </c>
      <c r="E218" s="304" t="s">
        <v>4981</v>
      </c>
      <c r="F218" s="305">
        <v>122</v>
      </c>
      <c r="G218" s="306">
        <v>0</v>
      </c>
      <c r="H218" s="307">
        <v>0</v>
      </c>
      <c r="I218" s="4"/>
    </row>
    <row r="219" spans="1:9" ht="27" customHeight="1">
      <c r="A219" s="300" t="s">
        <v>2564</v>
      </c>
      <c r="B219" s="301">
        <v>13</v>
      </c>
      <c r="C219" s="302" t="s">
        <v>509</v>
      </c>
      <c r="D219" s="303" t="s">
        <v>876</v>
      </c>
      <c r="E219" s="304" t="s">
        <v>2094</v>
      </c>
      <c r="F219" s="305">
        <v>84</v>
      </c>
      <c r="G219" s="306">
        <v>0</v>
      </c>
      <c r="H219" s="307">
        <v>0</v>
      </c>
      <c r="I219" s="4"/>
    </row>
    <row r="220" spans="1:9" ht="27" customHeight="1">
      <c r="A220" s="300" t="s">
        <v>2564</v>
      </c>
      <c r="B220" s="301">
        <v>14</v>
      </c>
      <c r="C220" s="302" t="s">
        <v>510</v>
      </c>
      <c r="D220" s="303" t="s">
        <v>1994</v>
      </c>
      <c r="E220" s="304" t="s">
        <v>2094</v>
      </c>
      <c r="F220" s="305">
        <v>392</v>
      </c>
      <c r="G220" s="306">
        <v>0</v>
      </c>
      <c r="H220" s="307">
        <v>0</v>
      </c>
      <c r="I220" s="4"/>
    </row>
    <row r="221" spans="1:9" ht="27" customHeight="1">
      <c r="A221" s="300" t="s">
        <v>2564</v>
      </c>
      <c r="B221" s="301">
        <v>15</v>
      </c>
      <c r="C221" s="302" t="s">
        <v>511</v>
      </c>
      <c r="D221" s="303" t="s">
        <v>1995</v>
      </c>
      <c r="E221" s="304" t="s">
        <v>2095</v>
      </c>
      <c r="F221" s="305">
        <v>308</v>
      </c>
      <c r="G221" s="306">
        <v>0</v>
      </c>
      <c r="H221" s="307">
        <v>0</v>
      </c>
      <c r="I221" s="4"/>
    </row>
    <row r="222" spans="1:9" ht="27" customHeight="1">
      <c r="A222" s="300" t="s">
        <v>2564</v>
      </c>
      <c r="B222" s="301">
        <v>16</v>
      </c>
      <c r="C222" s="302" t="s">
        <v>512</v>
      </c>
      <c r="D222" s="303" t="s">
        <v>1996</v>
      </c>
      <c r="E222" s="304" t="s">
        <v>2709</v>
      </c>
      <c r="F222" s="305">
        <v>780</v>
      </c>
      <c r="G222" s="306">
        <v>0</v>
      </c>
      <c r="H222" s="307">
        <v>0</v>
      </c>
      <c r="I222" s="4"/>
    </row>
    <row r="223" spans="1:9" ht="27" customHeight="1">
      <c r="A223" s="300" t="s">
        <v>2564</v>
      </c>
      <c r="B223" s="301">
        <v>17</v>
      </c>
      <c r="C223" s="302" t="s">
        <v>1107</v>
      </c>
      <c r="D223" s="303" t="s">
        <v>1108</v>
      </c>
      <c r="E223" s="304" t="s">
        <v>2119</v>
      </c>
      <c r="F223" s="305">
        <v>136</v>
      </c>
      <c r="G223" s="306">
        <v>0</v>
      </c>
      <c r="H223" s="307">
        <v>0</v>
      </c>
      <c r="I223" s="4"/>
    </row>
    <row r="224" spans="1:9" ht="27" customHeight="1">
      <c r="A224" s="300" t="s">
        <v>2564</v>
      </c>
      <c r="B224" s="301">
        <v>18</v>
      </c>
      <c r="C224" s="302" t="s">
        <v>2675</v>
      </c>
      <c r="D224" s="303" t="s">
        <v>1111</v>
      </c>
      <c r="E224" s="304" t="s">
        <v>2119</v>
      </c>
      <c r="F224" s="305">
        <v>31</v>
      </c>
      <c r="G224" s="306">
        <v>0</v>
      </c>
      <c r="H224" s="307">
        <v>0</v>
      </c>
      <c r="I224" s="4"/>
    </row>
    <row r="225" spans="1:9" ht="27" customHeight="1">
      <c r="A225" s="300" t="s">
        <v>2564</v>
      </c>
      <c r="B225" s="301">
        <v>19</v>
      </c>
      <c r="C225" s="302" t="s">
        <v>1130</v>
      </c>
      <c r="D225" s="303" t="s">
        <v>439</v>
      </c>
      <c r="E225" s="304" t="s">
        <v>1354</v>
      </c>
      <c r="F225" s="305">
        <v>264</v>
      </c>
      <c r="G225" s="306">
        <v>0</v>
      </c>
      <c r="H225" s="307">
        <v>0</v>
      </c>
      <c r="I225" s="4"/>
    </row>
    <row r="226" spans="1:9" ht="27" customHeight="1">
      <c r="A226" s="300" t="s">
        <v>2564</v>
      </c>
      <c r="B226" s="301">
        <v>20</v>
      </c>
      <c r="C226" s="302" t="s">
        <v>1131</v>
      </c>
      <c r="D226" s="303" t="s">
        <v>440</v>
      </c>
      <c r="E226" s="304" t="s">
        <v>1354</v>
      </c>
      <c r="F226" s="305">
        <v>168</v>
      </c>
      <c r="G226" s="306">
        <v>0</v>
      </c>
      <c r="H226" s="307">
        <v>0</v>
      </c>
      <c r="I226" s="4"/>
    </row>
    <row r="227" spans="1:9" ht="27" customHeight="1">
      <c r="A227" s="300" t="s">
        <v>2564</v>
      </c>
      <c r="B227" s="301">
        <v>21</v>
      </c>
      <c r="C227" s="302" t="s">
        <v>1132</v>
      </c>
      <c r="D227" s="303" t="s">
        <v>3609</v>
      </c>
      <c r="E227" s="304" t="s">
        <v>1354</v>
      </c>
      <c r="F227" s="305">
        <v>168</v>
      </c>
      <c r="G227" s="306">
        <v>0</v>
      </c>
      <c r="H227" s="307">
        <v>0</v>
      </c>
      <c r="I227" s="4"/>
    </row>
    <row r="228" spans="1:9" ht="27" customHeight="1">
      <c r="A228" s="300" t="s">
        <v>2564</v>
      </c>
      <c r="B228" s="301">
        <v>22</v>
      </c>
      <c r="C228" s="302" t="s">
        <v>1133</v>
      </c>
      <c r="D228" s="303" t="s">
        <v>2419</v>
      </c>
      <c r="E228" s="304" t="s">
        <v>1354</v>
      </c>
      <c r="F228" s="305">
        <v>334</v>
      </c>
      <c r="G228" s="306">
        <v>0</v>
      </c>
      <c r="H228" s="307">
        <v>0</v>
      </c>
      <c r="I228" s="4"/>
    </row>
    <row r="229" spans="1:9" ht="27" customHeight="1">
      <c r="A229" s="300" t="s">
        <v>2564</v>
      </c>
      <c r="B229" s="301">
        <v>23</v>
      </c>
      <c r="C229" s="302" t="s">
        <v>1134</v>
      </c>
      <c r="D229" s="303" t="s">
        <v>2420</v>
      </c>
      <c r="E229" s="304" t="s">
        <v>2710</v>
      </c>
      <c r="F229" s="305">
        <v>394</v>
      </c>
      <c r="G229" s="306">
        <v>0</v>
      </c>
      <c r="H229" s="307">
        <v>0</v>
      </c>
      <c r="I229" s="4"/>
    </row>
    <row r="230" spans="1:9" ht="27" customHeight="1">
      <c r="A230" s="300" t="s">
        <v>2564</v>
      </c>
      <c r="B230" s="301">
        <v>24</v>
      </c>
      <c r="C230" s="302" t="s">
        <v>1135</v>
      </c>
      <c r="D230" s="303" t="s">
        <v>2421</v>
      </c>
      <c r="E230" s="304" t="s">
        <v>2565</v>
      </c>
      <c r="F230" s="305">
        <v>157</v>
      </c>
      <c r="G230" s="306">
        <v>0</v>
      </c>
      <c r="H230" s="307">
        <v>0</v>
      </c>
      <c r="I230" s="4"/>
    </row>
    <row r="231" spans="1:9" ht="27" customHeight="1">
      <c r="A231" s="300" t="s">
        <v>2564</v>
      </c>
      <c r="B231" s="301">
        <v>25</v>
      </c>
      <c r="C231" s="302" t="s">
        <v>1136</v>
      </c>
      <c r="D231" s="303" t="s">
        <v>2918</v>
      </c>
      <c r="E231" s="304" t="s">
        <v>2566</v>
      </c>
      <c r="F231" s="305">
        <v>288</v>
      </c>
      <c r="G231" s="306">
        <v>0</v>
      </c>
      <c r="H231" s="307">
        <v>0</v>
      </c>
      <c r="I231" s="4"/>
    </row>
    <row r="232" spans="1:9" ht="27" customHeight="1">
      <c r="A232" s="300" t="s">
        <v>2564</v>
      </c>
      <c r="B232" s="301">
        <v>26</v>
      </c>
      <c r="C232" s="302" t="s">
        <v>4675</v>
      </c>
      <c r="D232" s="303" t="s">
        <v>4676</v>
      </c>
      <c r="E232" s="304" t="s">
        <v>4743</v>
      </c>
      <c r="F232" s="305">
        <v>4115</v>
      </c>
      <c r="G232" s="306">
        <v>0</v>
      </c>
      <c r="H232" s="307">
        <v>0</v>
      </c>
      <c r="I232" s="4"/>
    </row>
    <row r="233" spans="1:9" ht="27" customHeight="1">
      <c r="A233" s="300" t="s">
        <v>2564</v>
      </c>
      <c r="B233" s="301">
        <v>27</v>
      </c>
      <c r="C233" s="302" t="s">
        <v>988</v>
      </c>
      <c r="D233" s="303" t="s">
        <v>989</v>
      </c>
      <c r="E233" s="304" t="s">
        <v>4252</v>
      </c>
      <c r="F233" s="305">
        <v>784</v>
      </c>
      <c r="G233" s="306">
        <v>0</v>
      </c>
      <c r="H233" s="307">
        <v>0</v>
      </c>
      <c r="I233" s="4"/>
    </row>
    <row r="234" spans="1:9" ht="27" customHeight="1">
      <c r="A234" s="300" t="s">
        <v>2564</v>
      </c>
      <c r="B234" s="301">
        <v>28</v>
      </c>
      <c r="C234" s="302" t="s">
        <v>3303</v>
      </c>
      <c r="D234" s="303" t="s">
        <v>5493</v>
      </c>
      <c r="E234" s="304" t="s">
        <v>4745</v>
      </c>
      <c r="F234" s="305">
        <v>1192</v>
      </c>
      <c r="G234" s="306">
        <v>0</v>
      </c>
      <c r="H234" s="307">
        <v>0</v>
      </c>
      <c r="I234" s="4"/>
    </row>
    <row r="235" spans="1:9" ht="27" customHeight="1">
      <c r="A235" s="300" t="s">
        <v>2564</v>
      </c>
      <c r="B235" s="301">
        <v>29</v>
      </c>
      <c r="C235" s="302" t="s">
        <v>358</v>
      </c>
      <c r="D235" s="303" t="s">
        <v>2868</v>
      </c>
      <c r="E235" s="304" t="s">
        <v>4253</v>
      </c>
      <c r="F235" s="305">
        <v>858</v>
      </c>
      <c r="G235" s="306">
        <v>0</v>
      </c>
      <c r="H235" s="307">
        <v>0</v>
      </c>
      <c r="I235" s="4"/>
    </row>
    <row r="236" spans="1:9" ht="27" customHeight="1">
      <c r="A236" s="300" t="s">
        <v>2564</v>
      </c>
      <c r="B236" s="301">
        <v>30</v>
      </c>
      <c r="C236" s="302" t="s">
        <v>1137</v>
      </c>
      <c r="D236" s="303" t="s">
        <v>2919</v>
      </c>
      <c r="E236" s="304" t="s">
        <v>4650</v>
      </c>
      <c r="F236" s="305">
        <v>432</v>
      </c>
      <c r="G236" s="306">
        <v>0</v>
      </c>
      <c r="H236" s="307">
        <v>0</v>
      </c>
      <c r="I236" s="4"/>
    </row>
    <row r="237" spans="1:9" ht="27" customHeight="1">
      <c r="A237" s="300" t="s">
        <v>2564</v>
      </c>
      <c r="B237" s="301">
        <v>31</v>
      </c>
      <c r="C237" s="302" t="s">
        <v>1138</v>
      </c>
      <c r="D237" s="303" t="s">
        <v>3371</v>
      </c>
      <c r="E237" s="304" t="s">
        <v>4651</v>
      </c>
      <c r="F237" s="305">
        <v>432</v>
      </c>
      <c r="G237" s="306">
        <v>0</v>
      </c>
      <c r="H237" s="307">
        <v>0</v>
      </c>
      <c r="I237" s="4"/>
    </row>
    <row r="238" spans="1:9" ht="27" customHeight="1">
      <c r="A238" s="300" t="s">
        <v>2564</v>
      </c>
      <c r="B238" s="301">
        <v>32</v>
      </c>
      <c r="C238" s="302" t="s">
        <v>1139</v>
      </c>
      <c r="D238" s="303" t="s">
        <v>3372</v>
      </c>
      <c r="E238" s="304" t="s">
        <v>4651</v>
      </c>
      <c r="F238" s="305">
        <v>302</v>
      </c>
      <c r="G238" s="306">
        <v>0</v>
      </c>
      <c r="H238" s="307">
        <v>0</v>
      </c>
      <c r="I238" s="4"/>
    </row>
    <row r="239" spans="1:9" ht="27" customHeight="1">
      <c r="A239" s="300" t="s">
        <v>2564</v>
      </c>
      <c r="B239" s="301">
        <v>33</v>
      </c>
      <c r="C239" s="302" t="s">
        <v>1140</v>
      </c>
      <c r="D239" s="303" t="s">
        <v>3373</v>
      </c>
      <c r="E239" s="304" t="s">
        <v>4651</v>
      </c>
      <c r="F239" s="305">
        <v>504</v>
      </c>
      <c r="G239" s="306">
        <v>0</v>
      </c>
      <c r="H239" s="307">
        <v>0</v>
      </c>
      <c r="I239" s="4"/>
    </row>
    <row r="240" spans="1:9" ht="27" customHeight="1">
      <c r="A240" s="300" t="s">
        <v>2564</v>
      </c>
      <c r="B240" s="301">
        <v>34</v>
      </c>
      <c r="C240" s="302" t="s">
        <v>2601</v>
      </c>
      <c r="D240" s="303" t="s">
        <v>2602</v>
      </c>
      <c r="E240" s="304" t="s">
        <v>4567</v>
      </c>
      <c r="F240" s="305">
        <v>176</v>
      </c>
      <c r="G240" s="306">
        <v>0</v>
      </c>
      <c r="H240" s="307">
        <v>0</v>
      </c>
      <c r="I240" s="4"/>
    </row>
    <row r="241" spans="1:9" ht="27" customHeight="1">
      <c r="A241" s="300" t="s">
        <v>2564</v>
      </c>
      <c r="B241" s="301">
        <v>35</v>
      </c>
      <c r="C241" s="302" t="s">
        <v>3391</v>
      </c>
      <c r="D241" s="303" t="s">
        <v>1550</v>
      </c>
      <c r="E241" s="304" t="s">
        <v>2334</v>
      </c>
      <c r="F241" s="305">
        <v>186</v>
      </c>
      <c r="G241" s="306">
        <v>0</v>
      </c>
      <c r="H241" s="307">
        <v>0</v>
      </c>
      <c r="I241" s="4"/>
    </row>
    <row r="242" spans="1:9" ht="27" customHeight="1">
      <c r="A242" s="300" t="s">
        <v>2564</v>
      </c>
      <c r="B242" s="301">
        <v>36</v>
      </c>
      <c r="C242" s="302" t="s">
        <v>3392</v>
      </c>
      <c r="D242" s="303" t="s">
        <v>1551</v>
      </c>
      <c r="E242" s="304" t="s">
        <v>3342</v>
      </c>
      <c r="F242" s="305">
        <v>149</v>
      </c>
      <c r="G242" s="306">
        <v>0</v>
      </c>
      <c r="H242" s="307">
        <v>0</v>
      </c>
      <c r="I242" s="4"/>
    </row>
    <row r="243" spans="1:9" ht="27" customHeight="1">
      <c r="A243" s="300" t="s">
        <v>2564</v>
      </c>
      <c r="B243" s="301">
        <v>37</v>
      </c>
      <c r="C243" s="302" t="s">
        <v>4851</v>
      </c>
      <c r="D243" s="303" t="s">
        <v>345</v>
      </c>
      <c r="E243" s="304" t="s">
        <v>630</v>
      </c>
      <c r="F243" s="305">
        <v>286</v>
      </c>
      <c r="G243" s="306">
        <v>0</v>
      </c>
      <c r="H243" s="307">
        <v>0</v>
      </c>
      <c r="I243" s="4"/>
    </row>
    <row r="244" spans="1:9" ht="27" customHeight="1">
      <c r="A244" s="300" t="s">
        <v>2564</v>
      </c>
      <c r="B244" s="301">
        <v>38</v>
      </c>
      <c r="C244" s="302" t="s">
        <v>2695</v>
      </c>
      <c r="D244" s="303" t="s">
        <v>5278</v>
      </c>
      <c r="E244" s="304" t="s">
        <v>630</v>
      </c>
      <c r="F244" s="305">
        <v>187</v>
      </c>
      <c r="G244" s="306">
        <v>0</v>
      </c>
      <c r="H244" s="307">
        <v>0</v>
      </c>
      <c r="I244" s="4"/>
    </row>
    <row r="245" spans="1:9" ht="27" customHeight="1">
      <c r="A245" s="300" t="s">
        <v>2564</v>
      </c>
      <c r="B245" s="301">
        <v>39</v>
      </c>
      <c r="C245" s="302" t="s">
        <v>2696</v>
      </c>
      <c r="D245" s="303" t="s">
        <v>5279</v>
      </c>
      <c r="E245" s="304" t="s">
        <v>1089</v>
      </c>
      <c r="F245" s="305">
        <v>398</v>
      </c>
      <c r="G245" s="306">
        <v>0</v>
      </c>
      <c r="H245" s="307">
        <v>0</v>
      </c>
      <c r="I245" s="4"/>
    </row>
    <row r="246" spans="1:9" ht="27" customHeight="1">
      <c r="A246" s="300" t="s">
        <v>2564</v>
      </c>
      <c r="B246" s="301">
        <v>40</v>
      </c>
      <c r="C246" s="302" t="s">
        <v>3302</v>
      </c>
      <c r="D246" s="303" t="s">
        <v>1802</v>
      </c>
      <c r="E246" s="304" t="s">
        <v>1089</v>
      </c>
      <c r="F246" s="305">
        <v>437</v>
      </c>
      <c r="G246" s="306">
        <v>0</v>
      </c>
      <c r="H246" s="307">
        <v>0</v>
      </c>
      <c r="I246" s="4"/>
    </row>
    <row r="247" spans="1:9" ht="27" customHeight="1">
      <c r="A247" s="300" t="s">
        <v>2564</v>
      </c>
      <c r="B247" s="301">
        <v>41</v>
      </c>
      <c r="C247" s="302" t="s">
        <v>5049</v>
      </c>
      <c r="D247" s="303" t="s">
        <v>3772</v>
      </c>
      <c r="E247" s="304" t="s">
        <v>4254</v>
      </c>
      <c r="F247" s="305">
        <v>1016</v>
      </c>
      <c r="G247" s="306">
        <v>0</v>
      </c>
      <c r="H247" s="307">
        <v>0</v>
      </c>
      <c r="I247" s="4"/>
    </row>
    <row r="248" spans="1:9" ht="27" customHeight="1">
      <c r="A248" s="300" t="s">
        <v>2564</v>
      </c>
      <c r="B248" s="301">
        <v>42</v>
      </c>
      <c r="C248" s="302" t="s">
        <v>2851</v>
      </c>
      <c r="D248" s="303" t="s">
        <v>1912</v>
      </c>
      <c r="E248" s="304" t="s">
        <v>4254</v>
      </c>
      <c r="F248" s="305">
        <v>404</v>
      </c>
      <c r="G248" s="306">
        <v>0</v>
      </c>
      <c r="H248" s="307">
        <v>0</v>
      </c>
      <c r="I248" s="4"/>
    </row>
    <row r="249" spans="1:9" ht="27" customHeight="1">
      <c r="A249" s="300" t="s">
        <v>2564</v>
      </c>
      <c r="B249" s="301">
        <v>43</v>
      </c>
      <c r="C249" s="302" t="s">
        <v>2517</v>
      </c>
      <c r="D249" s="303" t="s">
        <v>2518</v>
      </c>
      <c r="E249" s="304" t="s">
        <v>3100</v>
      </c>
      <c r="F249" s="305">
        <v>630</v>
      </c>
      <c r="G249" s="306">
        <v>0</v>
      </c>
      <c r="H249" s="307">
        <v>0</v>
      </c>
      <c r="I249" s="4"/>
    </row>
    <row r="250" spans="1:9" ht="27" customHeight="1">
      <c r="A250" s="300" t="s">
        <v>4255</v>
      </c>
      <c r="B250" s="301">
        <v>1</v>
      </c>
      <c r="C250" s="302" t="s">
        <v>357</v>
      </c>
      <c r="D250" s="303" t="s">
        <v>3686</v>
      </c>
      <c r="E250" s="304" t="s">
        <v>265</v>
      </c>
      <c r="F250" s="305">
        <v>229</v>
      </c>
      <c r="G250" s="306">
        <v>0</v>
      </c>
      <c r="H250" s="307">
        <v>0</v>
      </c>
      <c r="I250" s="4"/>
    </row>
    <row r="251" spans="1:9" ht="27" customHeight="1">
      <c r="A251" s="300" t="s">
        <v>4255</v>
      </c>
      <c r="B251" s="301">
        <v>2</v>
      </c>
      <c r="C251" s="302" t="s">
        <v>4906</v>
      </c>
      <c r="D251" s="303" t="s">
        <v>4864</v>
      </c>
      <c r="E251" s="304" t="s">
        <v>266</v>
      </c>
      <c r="F251" s="305">
        <v>146</v>
      </c>
      <c r="G251" s="306">
        <v>0</v>
      </c>
      <c r="H251" s="307">
        <v>0</v>
      </c>
      <c r="I251" s="4"/>
    </row>
    <row r="252" spans="1:9" ht="27" customHeight="1">
      <c r="A252" s="300" t="s">
        <v>4255</v>
      </c>
      <c r="B252" s="301">
        <v>3</v>
      </c>
      <c r="C252" s="302" t="s">
        <v>2511</v>
      </c>
      <c r="D252" s="303" t="s">
        <v>4865</v>
      </c>
      <c r="E252" s="304" t="s">
        <v>267</v>
      </c>
      <c r="F252" s="305">
        <v>462</v>
      </c>
      <c r="G252" s="306">
        <v>0</v>
      </c>
      <c r="H252" s="307">
        <v>0</v>
      </c>
      <c r="I252" s="4"/>
    </row>
    <row r="253" spans="1:9" ht="27" customHeight="1">
      <c r="A253" s="300" t="s">
        <v>4255</v>
      </c>
      <c r="B253" s="301">
        <v>4</v>
      </c>
      <c r="C253" s="302" t="s">
        <v>2512</v>
      </c>
      <c r="D253" s="303" t="s">
        <v>321</v>
      </c>
      <c r="E253" s="304" t="s">
        <v>4953</v>
      </c>
      <c r="F253" s="305">
        <v>305</v>
      </c>
      <c r="G253" s="306">
        <v>0</v>
      </c>
      <c r="H253" s="307">
        <v>0</v>
      </c>
      <c r="I253" s="4"/>
    </row>
    <row r="254" spans="1:9" ht="27" customHeight="1">
      <c r="A254" s="300" t="s">
        <v>4255</v>
      </c>
      <c r="B254" s="301">
        <v>5</v>
      </c>
      <c r="C254" s="302" t="s">
        <v>4346</v>
      </c>
      <c r="D254" s="303" t="s">
        <v>4060</v>
      </c>
      <c r="E254" s="304" t="s">
        <v>4067</v>
      </c>
      <c r="F254" s="305">
        <v>40</v>
      </c>
      <c r="G254" s="306">
        <v>0</v>
      </c>
      <c r="H254" s="307">
        <v>0</v>
      </c>
      <c r="I254" s="4"/>
    </row>
    <row r="255" spans="1:9" ht="27" customHeight="1">
      <c r="A255" s="300" t="s">
        <v>4255</v>
      </c>
      <c r="B255" s="301">
        <v>6</v>
      </c>
      <c r="C255" s="302" t="s">
        <v>3274</v>
      </c>
      <c r="D255" s="303" t="s">
        <v>4366</v>
      </c>
      <c r="E255" s="304" t="s">
        <v>5177</v>
      </c>
      <c r="F255" s="305">
        <v>34</v>
      </c>
      <c r="G255" s="306">
        <v>0</v>
      </c>
      <c r="H255" s="307">
        <v>0</v>
      </c>
      <c r="I255" s="4"/>
    </row>
    <row r="256" spans="1:9" ht="27" customHeight="1">
      <c r="A256" s="300" t="s">
        <v>4255</v>
      </c>
      <c r="B256" s="301">
        <v>7</v>
      </c>
      <c r="C256" s="302" t="s">
        <v>3275</v>
      </c>
      <c r="D256" s="303" t="s">
        <v>1295</v>
      </c>
      <c r="E256" s="304" t="s">
        <v>568</v>
      </c>
      <c r="F256" s="305">
        <v>21</v>
      </c>
      <c r="G256" s="306">
        <v>0</v>
      </c>
      <c r="H256" s="307">
        <v>0</v>
      </c>
      <c r="I256" s="4"/>
    </row>
    <row r="257" spans="1:9" ht="27" customHeight="1">
      <c r="A257" s="300" t="s">
        <v>4255</v>
      </c>
      <c r="B257" s="301">
        <v>8</v>
      </c>
      <c r="C257" s="302" t="s">
        <v>760</v>
      </c>
      <c r="D257" s="303" t="s">
        <v>2751</v>
      </c>
      <c r="E257" s="304" t="s">
        <v>2393</v>
      </c>
      <c r="F257" s="305">
        <v>184</v>
      </c>
      <c r="G257" s="306">
        <v>0</v>
      </c>
      <c r="H257" s="307">
        <v>0</v>
      </c>
      <c r="I257" s="4"/>
    </row>
    <row r="258" spans="1:9" ht="27" customHeight="1">
      <c r="A258" s="300" t="s">
        <v>4255</v>
      </c>
      <c r="B258" s="301">
        <v>9</v>
      </c>
      <c r="C258" s="302" t="s">
        <v>761</v>
      </c>
      <c r="D258" s="303" t="s">
        <v>2752</v>
      </c>
      <c r="E258" s="304" t="s">
        <v>468</v>
      </c>
      <c r="F258" s="305">
        <v>32</v>
      </c>
      <c r="G258" s="306">
        <v>0</v>
      </c>
      <c r="H258" s="307">
        <v>0</v>
      </c>
      <c r="I258" s="4"/>
    </row>
    <row r="259" spans="1:9" ht="27" customHeight="1">
      <c r="A259" s="300" t="s">
        <v>4255</v>
      </c>
      <c r="B259" s="301">
        <v>10</v>
      </c>
      <c r="C259" s="302" t="s">
        <v>4177</v>
      </c>
      <c r="D259" s="303" t="s">
        <v>430</v>
      </c>
      <c r="E259" s="304" t="s">
        <v>284</v>
      </c>
      <c r="F259" s="305">
        <v>92</v>
      </c>
      <c r="G259" s="306">
        <v>0</v>
      </c>
      <c r="H259" s="307">
        <v>0</v>
      </c>
      <c r="I259" s="4"/>
    </row>
    <row r="260" spans="1:9" ht="27" customHeight="1">
      <c r="A260" s="300" t="s">
        <v>4255</v>
      </c>
      <c r="B260" s="301">
        <v>11</v>
      </c>
      <c r="C260" s="302" t="s">
        <v>3864</v>
      </c>
      <c r="D260" s="303" t="s">
        <v>431</v>
      </c>
      <c r="E260" s="304" t="s">
        <v>5131</v>
      </c>
      <c r="F260" s="305">
        <v>58</v>
      </c>
      <c r="G260" s="306">
        <v>0</v>
      </c>
      <c r="H260" s="307">
        <v>0</v>
      </c>
      <c r="I260" s="4"/>
    </row>
    <row r="261" spans="1:9" ht="27" customHeight="1">
      <c r="A261" s="300" t="s">
        <v>4255</v>
      </c>
      <c r="B261" s="301">
        <v>12</v>
      </c>
      <c r="C261" s="302" t="s">
        <v>3865</v>
      </c>
      <c r="D261" s="303" t="s">
        <v>3261</v>
      </c>
      <c r="E261" s="304" t="s">
        <v>4066</v>
      </c>
      <c r="F261" s="305">
        <v>39</v>
      </c>
      <c r="G261" s="306">
        <v>0</v>
      </c>
      <c r="H261" s="307">
        <v>0</v>
      </c>
      <c r="I261" s="4"/>
    </row>
    <row r="262" spans="1:9" ht="27" customHeight="1">
      <c r="A262" s="300" t="s">
        <v>4255</v>
      </c>
      <c r="B262" s="301">
        <v>13</v>
      </c>
      <c r="C262" s="302" t="s">
        <v>4345</v>
      </c>
      <c r="D262" s="303" t="s">
        <v>3262</v>
      </c>
      <c r="E262" s="304" t="s">
        <v>4740</v>
      </c>
      <c r="F262" s="305">
        <v>338</v>
      </c>
      <c r="G262" s="306">
        <v>0</v>
      </c>
      <c r="H262" s="307">
        <v>0</v>
      </c>
      <c r="I262" s="4"/>
    </row>
    <row r="263" spans="1:9" ht="27" customHeight="1">
      <c r="A263" s="300" t="s">
        <v>4255</v>
      </c>
      <c r="B263" s="301">
        <v>14</v>
      </c>
      <c r="C263" s="302" t="s">
        <v>5325</v>
      </c>
      <c r="D263" s="303" t="s">
        <v>5326</v>
      </c>
      <c r="E263" s="304" t="s">
        <v>4741</v>
      </c>
      <c r="F263" s="305">
        <v>192</v>
      </c>
      <c r="G263" s="306">
        <v>0</v>
      </c>
      <c r="H263" s="307">
        <v>0</v>
      </c>
      <c r="I263" s="4"/>
    </row>
    <row r="264" spans="1:9" ht="27" customHeight="1">
      <c r="A264" s="300" t="s">
        <v>4255</v>
      </c>
      <c r="B264" s="301">
        <v>15</v>
      </c>
      <c r="C264" s="302" t="s">
        <v>1602</v>
      </c>
      <c r="D264" s="303" t="s">
        <v>1603</v>
      </c>
      <c r="E264" s="304" t="s">
        <v>160</v>
      </c>
      <c r="F264" s="305">
        <v>232</v>
      </c>
      <c r="G264" s="306">
        <v>0</v>
      </c>
      <c r="H264" s="307">
        <v>0</v>
      </c>
      <c r="I264" s="4"/>
    </row>
    <row r="265" spans="1:9" ht="27" customHeight="1">
      <c r="A265" s="300" t="s">
        <v>4255</v>
      </c>
      <c r="B265" s="301">
        <v>16</v>
      </c>
      <c r="C265" s="302" t="s">
        <v>1604</v>
      </c>
      <c r="D265" s="303" t="s">
        <v>4072</v>
      </c>
      <c r="E265" s="304" t="s">
        <v>4135</v>
      </c>
      <c r="F265" s="305">
        <v>423</v>
      </c>
      <c r="G265" s="306">
        <v>0</v>
      </c>
      <c r="H265" s="307">
        <v>0</v>
      </c>
      <c r="I265" s="4"/>
    </row>
    <row r="266" spans="1:9" ht="27" customHeight="1">
      <c r="A266" s="300" t="s">
        <v>2975</v>
      </c>
      <c r="B266" s="301">
        <v>1</v>
      </c>
      <c r="C266" s="302" t="s">
        <v>3229</v>
      </c>
      <c r="D266" s="303" t="s">
        <v>969</v>
      </c>
      <c r="E266" s="304" t="s">
        <v>285</v>
      </c>
      <c r="F266" s="305">
        <v>286</v>
      </c>
      <c r="G266" s="306">
        <v>0</v>
      </c>
      <c r="H266" s="307">
        <v>0</v>
      </c>
      <c r="I266" s="4"/>
    </row>
    <row r="267" spans="1:9" ht="27" customHeight="1">
      <c r="A267" s="300" t="s">
        <v>2975</v>
      </c>
      <c r="B267" s="301">
        <v>2</v>
      </c>
      <c r="C267" s="302" t="s">
        <v>4821</v>
      </c>
      <c r="D267" s="303" t="s">
        <v>970</v>
      </c>
      <c r="E267" s="304" t="s">
        <v>200</v>
      </c>
      <c r="F267" s="305">
        <v>270</v>
      </c>
      <c r="G267" s="306">
        <v>0</v>
      </c>
      <c r="H267" s="307">
        <v>0</v>
      </c>
      <c r="I267" s="4"/>
    </row>
    <row r="268" spans="1:9" ht="27" customHeight="1">
      <c r="A268" s="300" t="s">
        <v>2975</v>
      </c>
      <c r="B268" s="301">
        <v>3</v>
      </c>
      <c r="C268" s="302" t="s">
        <v>2076</v>
      </c>
      <c r="D268" s="303" t="s">
        <v>971</v>
      </c>
      <c r="E268" s="304" t="s">
        <v>201</v>
      </c>
      <c r="F268" s="305">
        <v>174</v>
      </c>
      <c r="G268" s="306">
        <v>0</v>
      </c>
      <c r="H268" s="307">
        <v>0</v>
      </c>
      <c r="I268" s="4"/>
    </row>
    <row r="269" spans="1:9" ht="27" customHeight="1">
      <c r="A269" s="300" t="s">
        <v>2975</v>
      </c>
      <c r="B269" s="301">
        <v>4</v>
      </c>
      <c r="C269" s="302" t="s">
        <v>4606</v>
      </c>
      <c r="D269" s="303" t="s">
        <v>4468</v>
      </c>
      <c r="E269" s="304" t="s">
        <v>202</v>
      </c>
      <c r="F269" s="305">
        <v>86</v>
      </c>
      <c r="G269" s="306">
        <v>0</v>
      </c>
      <c r="H269" s="307">
        <v>0</v>
      </c>
      <c r="I269" s="4"/>
    </row>
    <row r="270" spans="1:9" ht="27" customHeight="1">
      <c r="A270" s="300" t="s">
        <v>2975</v>
      </c>
      <c r="B270" s="301">
        <v>5</v>
      </c>
      <c r="C270" s="302" t="s">
        <v>4607</v>
      </c>
      <c r="D270" s="303" t="s">
        <v>4469</v>
      </c>
      <c r="E270" s="304" t="s">
        <v>1709</v>
      </c>
      <c r="F270" s="305">
        <v>56</v>
      </c>
      <c r="G270" s="306">
        <v>0</v>
      </c>
      <c r="H270" s="307">
        <v>0</v>
      </c>
      <c r="I270" s="4"/>
    </row>
    <row r="271" spans="1:9" ht="27" customHeight="1">
      <c r="A271" s="300" t="s">
        <v>2975</v>
      </c>
      <c r="B271" s="301">
        <v>6</v>
      </c>
      <c r="C271" s="302" t="s">
        <v>4608</v>
      </c>
      <c r="D271" s="303" t="s">
        <v>3841</v>
      </c>
      <c r="E271" s="304" t="s">
        <v>1916</v>
      </c>
      <c r="F271" s="305">
        <v>37</v>
      </c>
      <c r="G271" s="306">
        <v>0</v>
      </c>
      <c r="H271" s="307">
        <v>0</v>
      </c>
      <c r="I271" s="4"/>
    </row>
    <row r="272" spans="1:9" ht="27" customHeight="1">
      <c r="A272" s="300" t="s">
        <v>2975</v>
      </c>
      <c r="B272" s="301">
        <v>7</v>
      </c>
      <c r="C272" s="302" t="s">
        <v>4609</v>
      </c>
      <c r="D272" s="303" t="s">
        <v>3842</v>
      </c>
      <c r="E272" s="304" t="s">
        <v>2129</v>
      </c>
      <c r="F272" s="305">
        <v>65</v>
      </c>
      <c r="G272" s="306">
        <v>0</v>
      </c>
      <c r="H272" s="307">
        <v>0</v>
      </c>
      <c r="I272" s="4"/>
    </row>
    <row r="273" spans="1:9" ht="27" customHeight="1">
      <c r="A273" s="300" t="s">
        <v>2975</v>
      </c>
      <c r="B273" s="301">
        <v>8</v>
      </c>
      <c r="C273" s="302" t="s">
        <v>4610</v>
      </c>
      <c r="D273" s="303" t="s">
        <v>3843</v>
      </c>
      <c r="E273" s="304" t="s">
        <v>1916</v>
      </c>
      <c r="F273" s="305">
        <v>45</v>
      </c>
      <c r="G273" s="306">
        <v>0</v>
      </c>
      <c r="H273" s="307">
        <v>0</v>
      </c>
      <c r="I273" s="4"/>
    </row>
    <row r="274" spans="1:9" ht="27" customHeight="1">
      <c r="A274" s="300" t="s">
        <v>2975</v>
      </c>
      <c r="B274" s="301">
        <v>9</v>
      </c>
      <c r="C274" s="302" t="s">
        <v>3543</v>
      </c>
      <c r="D274" s="303" t="s">
        <v>952</v>
      </c>
      <c r="E274" s="304" t="s">
        <v>1214</v>
      </c>
      <c r="F274" s="305">
        <v>134</v>
      </c>
      <c r="G274" s="306">
        <v>0</v>
      </c>
      <c r="H274" s="307">
        <v>0</v>
      </c>
      <c r="I274" s="4"/>
    </row>
    <row r="275" spans="1:9" ht="27" customHeight="1">
      <c r="A275" s="300" t="s">
        <v>2975</v>
      </c>
      <c r="B275" s="301">
        <v>10</v>
      </c>
      <c r="C275" s="302" t="s">
        <v>953</v>
      </c>
      <c r="D275" s="303" t="s">
        <v>954</v>
      </c>
      <c r="E275" s="304" t="s">
        <v>1215</v>
      </c>
      <c r="F275" s="305">
        <v>97</v>
      </c>
      <c r="G275" s="306">
        <v>0</v>
      </c>
      <c r="H275" s="307">
        <v>0</v>
      </c>
      <c r="I275" s="4"/>
    </row>
    <row r="276" spans="1:9" ht="27" customHeight="1">
      <c r="A276" s="300" t="s">
        <v>2975</v>
      </c>
      <c r="B276" s="301">
        <v>11</v>
      </c>
      <c r="C276" s="302" t="s">
        <v>955</v>
      </c>
      <c r="D276" s="303" t="s">
        <v>956</v>
      </c>
      <c r="E276" s="304" t="s">
        <v>2166</v>
      </c>
      <c r="F276" s="305">
        <v>68</v>
      </c>
      <c r="G276" s="306">
        <v>0</v>
      </c>
      <c r="H276" s="307">
        <v>0</v>
      </c>
      <c r="I276" s="4"/>
    </row>
    <row r="277" spans="1:9" ht="27" customHeight="1">
      <c r="A277" s="300" t="s">
        <v>2975</v>
      </c>
      <c r="B277" s="301">
        <v>12</v>
      </c>
      <c r="C277" s="302" t="s">
        <v>957</v>
      </c>
      <c r="D277" s="303" t="s">
        <v>616</v>
      </c>
      <c r="E277" s="304" t="s">
        <v>2167</v>
      </c>
      <c r="F277" s="305">
        <v>32</v>
      </c>
      <c r="G277" s="306">
        <v>0</v>
      </c>
      <c r="H277" s="307">
        <v>0</v>
      </c>
      <c r="I277" s="4"/>
    </row>
    <row r="278" spans="1:9" ht="27" customHeight="1">
      <c r="A278" s="300" t="s">
        <v>2975</v>
      </c>
      <c r="B278" s="301">
        <v>13</v>
      </c>
      <c r="C278" s="302" t="s">
        <v>2051</v>
      </c>
      <c r="D278" s="303" t="s">
        <v>617</v>
      </c>
      <c r="E278" s="304" t="s">
        <v>1709</v>
      </c>
      <c r="F278" s="305">
        <v>120</v>
      </c>
      <c r="G278" s="306">
        <v>0</v>
      </c>
      <c r="H278" s="307">
        <v>0</v>
      </c>
      <c r="I278" s="4"/>
    </row>
    <row r="279" spans="1:9" ht="27" customHeight="1">
      <c r="A279" s="300" t="s">
        <v>2975</v>
      </c>
      <c r="B279" s="301">
        <v>14</v>
      </c>
      <c r="C279" s="302" t="s">
        <v>2052</v>
      </c>
      <c r="D279" s="303" t="s">
        <v>436</v>
      </c>
      <c r="E279" s="304" t="s">
        <v>1709</v>
      </c>
      <c r="F279" s="305">
        <v>68</v>
      </c>
      <c r="G279" s="306">
        <v>0</v>
      </c>
      <c r="H279" s="307">
        <v>0</v>
      </c>
      <c r="I279" s="4"/>
    </row>
    <row r="280" spans="1:9" ht="27" customHeight="1">
      <c r="A280" s="300" t="s">
        <v>2975</v>
      </c>
      <c r="B280" s="301">
        <v>15</v>
      </c>
      <c r="C280" s="302" t="s">
        <v>2053</v>
      </c>
      <c r="D280" s="303" t="s">
        <v>437</v>
      </c>
      <c r="E280" s="304" t="s">
        <v>2129</v>
      </c>
      <c r="F280" s="305">
        <v>140</v>
      </c>
      <c r="G280" s="306">
        <v>0</v>
      </c>
      <c r="H280" s="307">
        <v>0</v>
      </c>
      <c r="I280" s="4"/>
    </row>
    <row r="281" spans="1:9" ht="27" customHeight="1">
      <c r="A281" s="300" t="s">
        <v>2975</v>
      </c>
      <c r="B281" s="301">
        <v>16</v>
      </c>
      <c r="C281" s="302" t="s">
        <v>2054</v>
      </c>
      <c r="D281" s="303" t="s">
        <v>438</v>
      </c>
      <c r="E281" s="304" t="s">
        <v>2129</v>
      </c>
      <c r="F281" s="305">
        <v>32</v>
      </c>
      <c r="G281" s="306">
        <v>0</v>
      </c>
      <c r="H281" s="307">
        <v>0</v>
      </c>
      <c r="I281" s="4"/>
    </row>
    <row r="282" spans="1:9" ht="27" customHeight="1">
      <c r="A282" s="300" t="s">
        <v>2975</v>
      </c>
      <c r="B282" s="301">
        <v>17</v>
      </c>
      <c r="C282" s="302" t="s">
        <v>4589</v>
      </c>
      <c r="D282" s="303" t="s">
        <v>1521</v>
      </c>
      <c r="E282" s="304" t="s">
        <v>3677</v>
      </c>
      <c r="F282" s="305">
        <v>162</v>
      </c>
      <c r="G282" s="306">
        <v>0</v>
      </c>
      <c r="H282" s="307">
        <v>0</v>
      </c>
      <c r="I282" s="4"/>
    </row>
    <row r="283" spans="1:9" ht="27" customHeight="1">
      <c r="A283" s="300" t="s">
        <v>2975</v>
      </c>
      <c r="B283" s="301">
        <v>18</v>
      </c>
      <c r="C283" s="302" t="s">
        <v>1522</v>
      </c>
      <c r="D283" s="303" t="s">
        <v>3732</v>
      </c>
      <c r="E283" s="304" t="s">
        <v>3678</v>
      </c>
      <c r="F283" s="305">
        <v>64</v>
      </c>
      <c r="G283" s="306">
        <v>0</v>
      </c>
      <c r="H283" s="307">
        <v>0</v>
      </c>
      <c r="I283" s="4"/>
    </row>
    <row r="284" spans="1:9" ht="27" customHeight="1">
      <c r="A284" s="300" t="s">
        <v>2975</v>
      </c>
      <c r="B284" s="301">
        <v>19</v>
      </c>
      <c r="C284" s="302" t="s">
        <v>1249</v>
      </c>
      <c r="D284" s="303" t="s">
        <v>1250</v>
      </c>
      <c r="E284" s="304" t="s">
        <v>3679</v>
      </c>
      <c r="F284" s="305">
        <v>240</v>
      </c>
      <c r="G284" s="306">
        <v>0</v>
      </c>
      <c r="H284" s="307">
        <v>0</v>
      </c>
      <c r="I284" s="4"/>
    </row>
    <row r="285" spans="1:9" ht="27" customHeight="1">
      <c r="A285" s="300" t="s">
        <v>2975</v>
      </c>
      <c r="B285" s="301">
        <v>20</v>
      </c>
      <c r="C285" s="302" t="s">
        <v>470</v>
      </c>
      <c r="D285" s="303" t="s">
        <v>471</v>
      </c>
      <c r="E285" s="304" t="s">
        <v>4765</v>
      </c>
      <c r="F285" s="305">
        <v>40</v>
      </c>
      <c r="G285" s="306">
        <v>0</v>
      </c>
      <c r="H285" s="307">
        <v>0</v>
      </c>
      <c r="I285" s="4"/>
    </row>
    <row r="286" spans="1:9" ht="27" customHeight="1">
      <c r="A286" s="300" t="s">
        <v>2975</v>
      </c>
      <c r="B286" s="301">
        <v>21</v>
      </c>
      <c r="C286" s="302" t="s">
        <v>2055</v>
      </c>
      <c r="D286" s="303" t="s">
        <v>2774</v>
      </c>
      <c r="E286" s="304" t="s">
        <v>201</v>
      </c>
      <c r="F286" s="305">
        <v>88</v>
      </c>
      <c r="G286" s="306">
        <v>0</v>
      </c>
      <c r="H286" s="307">
        <v>0</v>
      </c>
      <c r="I286" s="4"/>
    </row>
    <row r="287" spans="1:9" ht="27" customHeight="1">
      <c r="A287" s="300" t="s">
        <v>2975</v>
      </c>
      <c r="B287" s="301">
        <v>22</v>
      </c>
      <c r="C287" s="302" t="s">
        <v>2056</v>
      </c>
      <c r="D287" s="303" t="s">
        <v>2775</v>
      </c>
      <c r="E287" s="304" t="s">
        <v>202</v>
      </c>
      <c r="F287" s="305">
        <v>298</v>
      </c>
      <c r="G287" s="306">
        <v>0</v>
      </c>
      <c r="H287" s="307">
        <v>0</v>
      </c>
      <c r="I287" s="4"/>
    </row>
    <row r="288" spans="1:9" ht="27" customHeight="1">
      <c r="A288" s="300" t="s">
        <v>2976</v>
      </c>
      <c r="B288" s="301">
        <v>1</v>
      </c>
      <c r="C288" s="302" t="s">
        <v>791</v>
      </c>
      <c r="D288" s="303" t="s">
        <v>4895</v>
      </c>
      <c r="E288" s="304" t="s">
        <v>2689</v>
      </c>
      <c r="F288" s="305">
        <v>88</v>
      </c>
      <c r="G288" s="306">
        <v>0</v>
      </c>
      <c r="H288" s="307">
        <v>0</v>
      </c>
      <c r="I288" s="4"/>
    </row>
    <row r="289" spans="1:9" ht="27" customHeight="1">
      <c r="A289" s="300" t="s">
        <v>2976</v>
      </c>
      <c r="B289" s="301">
        <v>2</v>
      </c>
      <c r="C289" s="302" t="s">
        <v>5490</v>
      </c>
      <c r="D289" s="303" t="s">
        <v>4285</v>
      </c>
      <c r="E289" s="304" t="s">
        <v>4831</v>
      </c>
      <c r="F289" s="305">
        <v>180</v>
      </c>
      <c r="G289" s="306">
        <v>0</v>
      </c>
      <c r="H289" s="307">
        <v>0</v>
      </c>
      <c r="I289" s="4"/>
    </row>
    <row r="290" spans="1:9" ht="27" customHeight="1">
      <c r="A290" s="300" t="s">
        <v>2976</v>
      </c>
      <c r="B290" s="301">
        <v>3</v>
      </c>
      <c r="C290" s="302" t="s">
        <v>5491</v>
      </c>
      <c r="D290" s="303" t="s">
        <v>4286</v>
      </c>
      <c r="E290" s="304" t="s">
        <v>4766</v>
      </c>
      <c r="F290" s="305">
        <v>287</v>
      </c>
      <c r="G290" s="306">
        <v>0</v>
      </c>
      <c r="H290" s="307">
        <v>0</v>
      </c>
      <c r="I290" s="4"/>
    </row>
    <row r="291" spans="1:9" ht="27" customHeight="1">
      <c r="A291" s="300" t="s">
        <v>2976</v>
      </c>
      <c r="B291" s="301">
        <v>4</v>
      </c>
      <c r="C291" s="302" t="s">
        <v>5492</v>
      </c>
      <c r="D291" s="303" t="s">
        <v>4287</v>
      </c>
      <c r="E291" s="304" t="s">
        <v>4767</v>
      </c>
      <c r="F291" s="305">
        <v>148</v>
      </c>
      <c r="G291" s="306">
        <v>0</v>
      </c>
      <c r="H291" s="307">
        <v>0</v>
      </c>
      <c r="I291" s="4"/>
    </row>
    <row r="292" spans="1:9" ht="27" customHeight="1">
      <c r="A292" s="300" t="s">
        <v>2976</v>
      </c>
      <c r="B292" s="301">
        <v>5</v>
      </c>
      <c r="C292" s="302" t="s">
        <v>3210</v>
      </c>
      <c r="D292" s="303" t="s">
        <v>4288</v>
      </c>
      <c r="E292" s="304" t="s">
        <v>4768</v>
      </c>
      <c r="F292" s="305">
        <v>36</v>
      </c>
      <c r="G292" s="306">
        <v>0</v>
      </c>
      <c r="H292" s="307">
        <v>0</v>
      </c>
      <c r="I292" s="4"/>
    </row>
    <row r="293" spans="1:9" ht="27" customHeight="1">
      <c r="A293" s="300" t="s">
        <v>2976</v>
      </c>
      <c r="B293" s="301">
        <v>6</v>
      </c>
      <c r="C293" s="302" t="s">
        <v>3211</v>
      </c>
      <c r="D293" s="303" t="s">
        <v>4289</v>
      </c>
      <c r="E293" s="304" t="s">
        <v>2977</v>
      </c>
      <c r="F293" s="305">
        <v>12</v>
      </c>
      <c r="G293" s="306">
        <v>0</v>
      </c>
      <c r="H293" s="307">
        <v>0</v>
      </c>
      <c r="I293" s="4"/>
    </row>
    <row r="294" spans="1:9" ht="27" customHeight="1">
      <c r="A294" s="300" t="s">
        <v>2976</v>
      </c>
      <c r="B294" s="301">
        <v>7</v>
      </c>
      <c r="C294" s="302" t="s">
        <v>3212</v>
      </c>
      <c r="D294" s="303" t="s">
        <v>4290</v>
      </c>
      <c r="E294" s="304" t="s">
        <v>4769</v>
      </c>
      <c r="F294" s="305">
        <v>68</v>
      </c>
      <c r="G294" s="306">
        <v>0</v>
      </c>
      <c r="H294" s="307">
        <v>0</v>
      </c>
      <c r="I294" s="4"/>
    </row>
    <row r="295" spans="1:9" ht="27" customHeight="1">
      <c r="A295" s="300" t="s">
        <v>2976</v>
      </c>
      <c r="B295" s="301">
        <v>8</v>
      </c>
      <c r="C295" s="302" t="s">
        <v>3213</v>
      </c>
      <c r="D295" s="303" t="s">
        <v>4291</v>
      </c>
      <c r="E295" s="304" t="s">
        <v>4770</v>
      </c>
      <c r="F295" s="305">
        <v>64</v>
      </c>
      <c r="G295" s="306">
        <v>0</v>
      </c>
      <c r="H295" s="307">
        <v>0</v>
      </c>
      <c r="I295" s="4"/>
    </row>
    <row r="296" spans="1:9" ht="27" customHeight="1">
      <c r="A296" s="300" t="s">
        <v>2976</v>
      </c>
      <c r="B296" s="301">
        <v>9</v>
      </c>
      <c r="C296" s="302" t="s">
        <v>3214</v>
      </c>
      <c r="D296" s="303" t="s">
        <v>4292</v>
      </c>
      <c r="E296" s="304" t="s">
        <v>4771</v>
      </c>
      <c r="F296" s="305">
        <v>48</v>
      </c>
      <c r="G296" s="306">
        <v>0</v>
      </c>
      <c r="H296" s="307">
        <v>0</v>
      </c>
      <c r="I296" s="4"/>
    </row>
    <row r="297" spans="1:9" ht="27" customHeight="1">
      <c r="A297" s="300" t="s">
        <v>2976</v>
      </c>
      <c r="B297" s="301">
        <v>10</v>
      </c>
      <c r="C297" s="302" t="s">
        <v>3215</v>
      </c>
      <c r="D297" s="303" t="s">
        <v>4293</v>
      </c>
      <c r="E297" s="304" t="s">
        <v>2510</v>
      </c>
      <c r="F297" s="305">
        <v>61</v>
      </c>
      <c r="G297" s="306">
        <v>0</v>
      </c>
      <c r="H297" s="307">
        <v>0</v>
      </c>
      <c r="I297" s="4"/>
    </row>
    <row r="298" spans="1:9" ht="27" customHeight="1">
      <c r="A298" s="300" t="s">
        <v>2976</v>
      </c>
      <c r="B298" s="301">
        <v>11</v>
      </c>
      <c r="C298" s="302" t="s">
        <v>3216</v>
      </c>
      <c r="D298" s="303" t="s">
        <v>772</v>
      </c>
      <c r="E298" s="304" t="s">
        <v>4012</v>
      </c>
      <c r="F298" s="305">
        <v>44</v>
      </c>
      <c r="G298" s="306">
        <v>0</v>
      </c>
      <c r="H298" s="307">
        <v>0</v>
      </c>
      <c r="I298" s="4"/>
    </row>
    <row r="299" spans="1:9" ht="27" customHeight="1">
      <c r="A299" s="300" t="s">
        <v>2976</v>
      </c>
      <c r="B299" s="301">
        <v>12</v>
      </c>
      <c r="C299" s="302" t="s">
        <v>3217</v>
      </c>
      <c r="D299" s="303" t="s">
        <v>773</v>
      </c>
      <c r="E299" s="304" t="s">
        <v>4013</v>
      </c>
      <c r="F299" s="305">
        <v>64</v>
      </c>
      <c r="G299" s="306">
        <v>0</v>
      </c>
      <c r="H299" s="307">
        <v>0</v>
      </c>
      <c r="I299" s="4"/>
    </row>
    <row r="300" spans="1:9" ht="27" customHeight="1">
      <c r="A300" s="300" t="s">
        <v>2976</v>
      </c>
      <c r="B300" s="301">
        <v>13</v>
      </c>
      <c r="C300" s="302" t="s">
        <v>93</v>
      </c>
      <c r="D300" s="303" t="s">
        <v>4681</v>
      </c>
      <c r="E300" s="304" t="s">
        <v>2978</v>
      </c>
      <c r="F300" s="305">
        <v>0</v>
      </c>
      <c r="G300" s="306">
        <v>0</v>
      </c>
      <c r="H300" s="307">
        <v>0</v>
      </c>
      <c r="I300" s="4"/>
    </row>
    <row r="301" spans="1:9" ht="27" customHeight="1">
      <c r="A301" s="300" t="s">
        <v>2976</v>
      </c>
      <c r="B301" s="301">
        <v>14</v>
      </c>
      <c r="C301" s="302" t="s">
        <v>94</v>
      </c>
      <c r="D301" s="303" t="s">
        <v>2752</v>
      </c>
      <c r="E301" s="304" t="s">
        <v>2979</v>
      </c>
      <c r="F301" s="305">
        <v>45</v>
      </c>
      <c r="G301" s="306">
        <v>0</v>
      </c>
      <c r="H301" s="307">
        <v>0</v>
      </c>
      <c r="I301" s="4"/>
    </row>
    <row r="302" spans="1:9" ht="27" customHeight="1">
      <c r="A302" s="300" t="s">
        <v>2976</v>
      </c>
      <c r="B302" s="301">
        <v>15</v>
      </c>
      <c r="C302" s="302" t="s">
        <v>4309</v>
      </c>
      <c r="D302" s="303" t="s">
        <v>219</v>
      </c>
      <c r="E302" s="304" t="s">
        <v>2689</v>
      </c>
      <c r="F302" s="305">
        <v>430</v>
      </c>
      <c r="G302" s="306">
        <v>0</v>
      </c>
      <c r="H302" s="307">
        <v>0</v>
      </c>
      <c r="I302" s="4"/>
    </row>
    <row r="303" spans="1:9" ht="27" customHeight="1">
      <c r="A303" s="300" t="s">
        <v>2976</v>
      </c>
      <c r="B303" s="301">
        <v>16</v>
      </c>
      <c r="C303" s="302" t="s">
        <v>4310</v>
      </c>
      <c r="D303" s="303" t="s">
        <v>220</v>
      </c>
      <c r="E303" s="304" t="s">
        <v>4831</v>
      </c>
      <c r="F303" s="305">
        <v>166</v>
      </c>
      <c r="G303" s="306">
        <v>0</v>
      </c>
      <c r="H303" s="307">
        <v>0</v>
      </c>
      <c r="I303" s="4"/>
    </row>
    <row r="304" spans="1:9" ht="27" customHeight="1">
      <c r="A304" s="300" t="s">
        <v>2980</v>
      </c>
      <c r="B304" s="301">
        <v>1</v>
      </c>
      <c r="C304" s="302" t="s">
        <v>4017</v>
      </c>
      <c r="D304" s="303" t="s">
        <v>4018</v>
      </c>
      <c r="E304" s="304" t="s">
        <v>3322</v>
      </c>
      <c r="F304" s="305">
        <v>106</v>
      </c>
      <c r="G304" s="306">
        <v>0</v>
      </c>
      <c r="H304" s="307">
        <v>0</v>
      </c>
      <c r="I304" s="4"/>
    </row>
    <row r="305" spans="1:9" ht="27" customHeight="1">
      <c r="A305" s="300" t="s">
        <v>2980</v>
      </c>
      <c r="B305" s="301">
        <v>2</v>
      </c>
      <c r="C305" s="302" t="s">
        <v>3323</v>
      </c>
      <c r="D305" s="303" t="s">
        <v>3324</v>
      </c>
      <c r="E305" s="304" t="s">
        <v>1576</v>
      </c>
      <c r="F305" s="305">
        <v>20</v>
      </c>
      <c r="G305" s="306">
        <v>0</v>
      </c>
      <c r="H305" s="307">
        <v>0</v>
      </c>
      <c r="I305" s="4"/>
    </row>
    <row r="306" spans="1:9" ht="27" customHeight="1">
      <c r="A306" s="300" t="s">
        <v>2980</v>
      </c>
      <c r="B306" s="301">
        <v>3</v>
      </c>
      <c r="C306" s="302" t="s">
        <v>1577</v>
      </c>
      <c r="D306" s="303" t="s">
        <v>1289</v>
      </c>
      <c r="E306" s="304" t="s">
        <v>3618</v>
      </c>
      <c r="F306" s="305">
        <v>167</v>
      </c>
      <c r="G306" s="306">
        <v>0</v>
      </c>
      <c r="H306" s="307">
        <v>0</v>
      </c>
      <c r="I306" s="4"/>
    </row>
    <row r="307" spans="1:9" ht="27" customHeight="1">
      <c r="A307" s="300" t="s">
        <v>2980</v>
      </c>
      <c r="B307" s="301">
        <v>4</v>
      </c>
      <c r="C307" s="302" t="s">
        <v>3619</v>
      </c>
      <c r="D307" s="303" t="s">
        <v>2758</v>
      </c>
      <c r="E307" s="304" t="s">
        <v>2759</v>
      </c>
      <c r="F307" s="305">
        <v>238</v>
      </c>
      <c r="G307" s="306">
        <v>0</v>
      </c>
      <c r="H307" s="307">
        <v>0</v>
      </c>
      <c r="I307" s="4"/>
    </row>
    <row r="308" spans="1:9" ht="27" customHeight="1">
      <c r="A308" s="300" t="s">
        <v>49</v>
      </c>
      <c r="B308" s="301">
        <v>1</v>
      </c>
      <c r="C308" s="302" t="s">
        <v>4076</v>
      </c>
      <c r="D308" s="303" t="s">
        <v>3585</v>
      </c>
      <c r="E308" s="304" t="s">
        <v>1861</v>
      </c>
      <c r="F308" s="305">
        <v>2359</v>
      </c>
      <c r="G308" s="306">
        <v>0</v>
      </c>
      <c r="H308" s="307">
        <v>0</v>
      </c>
      <c r="I308" s="4"/>
    </row>
    <row r="309" spans="1:9" ht="27" customHeight="1">
      <c r="A309" s="300" t="s">
        <v>49</v>
      </c>
      <c r="B309" s="301">
        <v>2</v>
      </c>
      <c r="C309" s="302" t="s">
        <v>4077</v>
      </c>
      <c r="D309" s="303" t="s">
        <v>3587</v>
      </c>
      <c r="E309" s="304" t="s">
        <v>1862</v>
      </c>
      <c r="F309" s="305">
        <v>2337</v>
      </c>
      <c r="G309" s="306">
        <v>0</v>
      </c>
      <c r="H309" s="307">
        <v>0</v>
      </c>
      <c r="I309" s="4"/>
    </row>
    <row r="310" spans="1:9" ht="27" customHeight="1">
      <c r="A310" s="300" t="s">
        <v>49</v>
      </c>
      <c r="B310" s="301">
        <v>3</v>
      </c>
      <c r="C310" s="302" t="s">
        <v>4078</v>
      </c>
      <c r="D310" s="303" t="s">
        <v>3589</v>
      </c>
      <c r="E310" s="304" t="s">
        <v>1863</v>
      </c>
      <c r="F310" s="305">
        <v>30</v>
      </c>
      <c r="G310" s="306">
        <v>0</v>
      </c>
      <c r="H310" s="307">
        <v>0</v>
      </c>
      <c r="I310" s="4"/>
    </row>
    <row r="311" spans="1:9" ht="27" customHeight="1">
      <c r="A311" s="300" t="s">
        <v>49</v>
      </c>
      <c r="B311" s="301">
        <v>4</v>
      </c>
      <c r="C311" s="302" t="s">
        <v>4079</v>
      </c>
      <c r="D311" s="303" t="s">
        <v>147</v>
      </c>
      <c r="E311" s="304" t="s">
        <v>4652</v>
      </c>
      <c r="F311" s="305">
        <v>60</v>
      </c>
      <c r="G311" s="306">
        <v>0</v>
      </c>
      <c r="H311" s="307">
        <v>0</v>
      </c>
      <c r="I311" s="4"/>
    </row>
    <row r="312" spans="1:9" ht="27" customHeight="1">
      <c r="A312" s="300" t="s">
        <v>49</v>
      </c>
      <c r="B312" s="301">
        <v>5</v>
      </c>
      <c r="C312" s="302" t="s">
        <v>45</v>
      </c>
      <c r="D312" s="303" t="s">
        <v>2482</v>
      </c>
      <c r="E312" s="304" t="s">
        <v>1334</v>
      </c>
      <c r="F312" s="305">
        <v>55</v>
      </c>
      <c r="G312" s="306">
        <v>0</v>
      </c>
      <c r="H312" s="307">
        <v>0</v>
      </c>
      <c r="I312" s="4"/>
    </row>
    <row r="313" spans="1:9" ht="27" customHeight="1">
      <c r="A313" s="300" t="s">
        <v>49</v>
      </c>
      <c r="B313" s="301">
        <v>6</v>
      </c>
      <c r="C313" s="302" t="s">
        <v>2551</v>
      </c>
      <c r="D313" s="303" t="s">
        <v>2483</v>
      </c>
      <c r="E313" s="304" t="s">
        <v>1458</v>
      </c>
      <c r="F313" s="305">
        <v>128</v>
      </c>
      <c r="G313" s="306">
        <v>0</v>
      </c>
      <c r="H313" s="307">
        <v>0</v>
      </c>
      <c r="I313" s="4"/>
    </row>
    <row r="314" spans="1:9" ht="27" customHeight="1">
      <c r="A314" s="300" t="s">
        <v>49</v>
      </c>
      <c r="B314" s="301">
        <v>7</v>
      </c>
      <c r="C314" s="302" t="s">
        <v>1722</v>
      </c>
      <c r="D314" s="303" t="s">
        <v>2801</v>
      </c>
      <c r="E314" s="304" t="s">
        <v>793</v>
      </c>
      <c r="F314" s="305">
        <v>1006</v>
      </c>
      <c r="G314" s="306">
        <v>0</v>
      </c>
      <c r="H314" s="307">
        <v>0</v>
      </c>
      <c r="I314" s="4"/>
    </row>
    <row r="315" spans="1:9" ht="27" customHeight="1">
      <c r="A315" s="300" t="s">
        <v>49</v>
      </c>
      <c r="B315" s="301">
        <v>8</v>
      </c>
      <c r="C315" s="302" t="s">
        <v>1723</v>
      </c>
      <c r="D315" s="303" t="s">
        <v>4642</v>
      </c>
      <c r="E315" s="304" t="s">
        <v>3861</v>
      </c>
      <c r="F315" s="305">
        <v>367</v>
      </c>
      <c r="G315" s="306">
        <v>0</v>
      </c>
      <c r="H315" s="307">
        <v>0</v>
      </c>
      <c r="I315" s="4"/>
    </row>
    <row r="316" spans="1:9" ht="27" customHeight="1">
      <c r="A316" s="300" t="s">
        <v>50</v>
      </c>
      <c r="B316" s="301">
        <v>1</v>
      </c>
      <c r="C316" s="302" t="s">
        <v>5003</v>
      </c>
      <c r="D316" s="303" t="s">
        <v>1485</v>
      </c>
      <c r="E316" s="304" t="s">
        <v>4886</v>
      </c>
      <c r="F316" s="305">
        <v>116</v>
      </c>
      <c r="G316" s="306">
        <v>0</v>
      </c>
      <c r="H316" s="307">
        <v>0</v>
      </c>
      <c r="I316" s="4"/>
    </row>
    <row r="317" spans="1:9" ht="27" customHeight="1">
      <c r="A317" s="300" t="s">
        <v>50</v>
      </c>
      <c r="B317" s="301">
        <v>2</v>
      </c>
      <c r="C317" s="302" t="s">
        <v>5349</v>
      </c>
      <c r="D317" s="303" t="s">
        <v>112</v>
      </c>
      <c r="E317" s="304" t="s">
        <v>4092</v>
      </c>
      <c r="F317" s="305">
        <v>171</v>
      </c>
      <c r="G317" s="306">
        <v>0</v>
      </c>
      <c r="H317" s="307">
        <v>0</v>
      </c>
      <c r="I317" s="4"/>
    </row>
    <row r="318" spans="1:9" ht="27" customHeight="1">
      <c r="A318" s="300" t="s">
        <v>50</v>
      </c>
      <c r="B318" s="301">
        <v>3</v>
      </c>
      <c r="C318" s="302" t="s">
        <v>3612</v>
      </c>
      <c r="D318" s="303" t="s">
        <v>4485</v>
      </c>
      <c r="E318" s="304" t="s">
        <v>2864</v>
      </c>
      <c r="F318" s="305">
        <v>127</v>
      </c>
      <c r="G318" s="306">
        <v>0</v>
      </c>
      <c r="H318" s="307">
        <v>0</v>
      </c>
      <c r="I318" s="4"/>
    </row>
    <row r="319" spans="1:9" ht="27" customHeight="1">
      <c r="A319" s="300" t="s">
        <v>50</v>
      </c>
      <c r="B319" s="301">
        <v>4</v>
      </c>
      <c r="C319" s="302" t="s">
        <v>3018</v>
      </c>
      <c r="D319" s="303" t="s">
        <v>3019</v>
      </c>
      <c r="E319" s="304" t="s">
        <v>1272</v>
      </c>
      <c r="F319" s="305">
        <v>0</v>
      </c>
      <c r="G319" s="306">
        <v>0</v>
      </c>
      <c r="H319" s="307">
        <v>0</v>
      </c>
      <c r="I319" s="4"/>
    </row>
    <row r="320" spans="1:9" ht="27" customHeight="1">
      <c r="A320" s="300" t="s">
        <v>50</v>
      </c>
      <c r="B320" s="301">
        <v>5</v>
      </c>
      <c r="C320" s="302" t="s">
        <v>5173</v>
      </c>
      <c r="D320" s="303" t="s">
        <v>5174</v>
      </c>
      <c r="E320" s="304" t="s">
        <v>1273</v>
      </c>
      <c r="F320" s="305">
        <v>0</v>
      </c>
      <c r="G320" s="306">
        <v>0</v>
      </c>
      <c r="H320" s="307">
        <v>0</v>
      </c>
      <c r="I320" s="4"/>
    </row>
    <row r="321" spans="1:9" ht="27" customHeight="1">
      <c r="A321" s="300" t="s">
        <v>50</v>
      </c>
      <c r="B321" s="301">
        <v>6</v>
      </c>
      <c r="C321" s="302" t="s">
        <v>5175</v>
      </c>
      <c r="D321" s="303" t="s">
        <v>5176</v>
      </c>
      <c r="E321" s="304" t="s">
        <v>4981</v>
      </c>
      <c r="F321" s="305">
        <v>0</v>
      </c>
      <c r="G321" s="306">
        <v>0</v>
      </c>
      <c r="H321" s="307">
        <v>0</v>
      </c>
      <c r="I321" s="4"/>
    </row>
    <row r="322" spans="1:9" ht="27" customHeight="1">
      <c r="A322" s="300" t="s">
        <v>50</v>
      </c>
      <c r="B322" s="301">
        <v>7</v>
      </c>
      <c r="C322" s="302" t="s">
        <v>2435</v>
      </c>
      <c r="D322" s="303" t="s">
        <v>5048</v>
      </c>
      <c r="E322" s="304" t="s">
        <v>1272</v>
      </c>
      <c r="F322" s="305">
        <v>0</v>
      </c>
      <c r="G322" s="306">
        <v>0</v>
      </c>
      <c r="H322" s="307">
        <v>0</v>
      </c>
      <c r="I322" s="4"/>
    </row>
    <row r="323" spans="1:9" ht="27" customHeight="1">
      <c r="A323" s="300" t="s">
        <v>50</v>
      </c>
      <c r="B323" s="301">
        <v>8</v>
      </c>
      <c r="C323" s="302" t="s">
        <v>1288</v>
      </c>
      <c r="D323" s="303" t="s">
        <v>1289</v>
      </c>
      <c r="E323" s="304" t="s">
        <v>1273</v>
      </c>
      <c r="F323" s="305">
        <v>0</v>
      </c>
      <c r="G323" s="306">
        <v>0</v>
      </c>
      <c r="H323" s="307">
        <v>0</v>
      </c>
      <c r="I323" s="4"/>
    </row>
    <row r="324" spans="1:9" ht="27" customHeight="1">
      <c r="A324" s="300" t="s">
        <v>50</v>
      </c>
      <c r="B324" s="301">
        <v>9</v>
      </c>
      <c r="C324" s="302" t="s">
        <v>1290</v>
      </c>
      <c r="D324" s="303" t="s">
        <v>1291</v>
      </c>
      <c r="E324" s="304" t="s">
        <v>2093</v>
      </c>
      <c r="F324" s="305">
        <v>0</v>
      </c>
      <c r="G324" s="306">
        <v>0</v>
      </c>
      <c r="H324" s="307">
        <v>0</v>
      </c>
      <c r="I324" s="4"/>
    </row>
    <row r="325" spans="1:9" ht="27" customHeight="1">
      <c r="A325" s="300" t="s">
        <v>50</v>
      </c>
      <c r="B325" s="301">
        <v>10</v>
      </c>
      <c r="C325" s="302" t="s">
        <v>2887</v>
      </c>
      <c r="D325" s="303" t="s">
        <v>2888</v>
      </c>
      <c r="E325" s="304" t="s">
        <v>4981</v>
      </c>
      <c r="F325" s="305">
        <v>0</v>
      </c>
      <c r="G325" s="306">
        <v>0</v>
      </c>
      <c r="H325" s="307">
        <v>0</v>
      </c>
      <c r="I325" s="4"/>
    </row>
    <row r="326" spans="1:9" ht="27" customHeight="1">
      <c r="A326" s="300" t="s">
        <v>50</v>
      </c>
      <c r="B326" s="301">
        <v>11</v>
      </c>
      <c r="C326" s="302" t="s">
        <v>3205</v>
      </c>
      <c r="D326" s="303" t="s">
        <v>636</v>
      </c>
      <c r="E326" s="304" t="s">
        <v>653</v>
      </c>
      <c r="F326" s="305">
        <v>0</v>
      </c>
      <c r="G326" s="306">
        <v>0</v>
      </c>
      <c r="H326" s="307">
        <v>0</v>
      </c>
      <c r="I326" s="4"/>
    </row>
    <row r="327" spans="1:9" ht="27" customHeight="1">
      <c r="A327" s="300" t="s">
        <v>50</v>
      </c>
      <c r="B327" s="301">
        <v>12</v>
      </c>
      <c r="C327" s="302" t="s">
        <v>1826</v>
      </c>
      <c r="D327" s="303" t="s">
        <v>637</v>
      </c>
      <c r="E327" s="304" t="s">
        <v>3933</v>
      </c>
      <c r="F327" s="305">
        <v>21</v>
      </c>
      <c r="G327" s="306">
        <v>0</v>
      </c>
      <c r="H327" s="307">
        <v>0</v>
      </c>
      <c r="I327" s="4"/>
    </row>
    <row r="328" spans="1:9" ht="27" customHeight="1">
      <c r="A328" s="300" t="s">
        <v>50</v>
      </c>
      <c r="B328" s="301">
        <v>13</v>
      </c>
      <c r="C328" s="302" t="s">
        <v>787</v>
      </c>
      <c r="D328" s="303" t="s">
        <v>661</v>
      </c>
      <c r="E328" s="304" t="s">
        <v>705</v>
      </c>
      <c r="F328" s="305">
        <v>0</v>
      </c>
      <c r="G328" s="306">
        <v>0</v>
      </c>
      <c r="H328" s="307">
        <v>0</v>
      </c>
      <c r="I328" s="4"/>
    </row>
    <row r="329" spans="1:9" ht="27" customHeight="1">
      <c r="A329" s="300" t="s">
        <v>50</v>
      </c>
      <c r="B329" s="301">
        <v>14</v>
      </c>
      <c r="C329" s="302" t="s">
        <v>503</v>
      </c>
      <c r="D329" s="303" t="s">
        <v>4603</v>
      </c>
      <c r="E329" s="304" t="s">
        <v>111</v>
      </c>
      <c r="F329" s="305">
        <v>36</v>
      </c>
      <c r="G329" s="306">
        <v>0</v>
      </c>
      <c r="H329" s="307">
        <v>0</v>
      </c>
      <c r="I329" s="4"/>
    </row>
    <row r="330" spans="1:9" ht="27" customHeight="1">
      <c r="A330" s="300" t="s">
        <v>50</v>
      </c>
      <c r="B330" s="301">
        <v>15</v>
      </c>
      <c r="C330" s="302" t="s">
        <v>5046</v>
      </c>
      <c r="D330" s="303" t="s">
        <v>4604</v>
      </c>
      <c r="E330" s="304" t="s">
        <v>2378</v>
      </c>
      <c r="F330" s="305">
        <v>45</v>
      </c>
      <c r="G330" s="306">
        <v>0</v>
      </c>
      <c r="H330" s="307">
        <v>0</v>
      </c>
      <c r="I330" s="4"/>
    </row>
    <row r="331" spans="1:9" ht="27" customHeight="1">
      <c r="A331" s="300" t="s">
        <v>50</v>
      </c>
      <c r="B331" s="301">
        <v>16</v>
      </c>
      <c r="C331" s="302" t="s">
        <v>4419</v>
      </c>
      <c r="D331" s="303" t="s">
        <v>1903</v>
      </c>
      <c r="E331" s="304" t="s">
        <v>2379</v>
      </c>
      <c r="F331" s="305">
        <v>12</v>
      </c>
      <c r="G331" s="306">
        <v>0</v>
      </c>
      <c r="H331" s="307">
        <v>0</v>
      </c>
      <c r="I331" s="4"/>
    </row>
    <row r="332" spans="1:9" ht="27" customHeight="1">
      <c r="A332" s="300" t="s">
        <v>50</v>
      </c>
      <c r="B332" s="301">
        <v>17</v>
      </c>
      <c r="C332" s="302" t="s">
        <v>5057</v>
      </c>
      <c r="D332" s="303" t="s">
        <v>1949</v>
      </c>
      <c r="E332" s="304" t="s">
        <v>3840</v>
      </c>
      <c r="F332" s="305">
        <v>49</v>
      </c>
      <c r="G332" s="306">
        <v>0</v>
      </c>
      <c r="H332" s="307">
        <v>0</v>
      </c>
      <c r="I332" s="4"/>
    </row>
    <row r="333" spans="1:9" ht="27" customHeight="1">
      <c r="A333" s="300" t="s">
        <v>2573</v>
      </c>
      <c r="B333" s="301">
        <v>1</v>
      </c>
      <c r="C333" s="302" t="s">
        <v>2673</v>
      </c>
      <c r="D333" s="303" t="s">
        <v>2277</v>
      </c>
      <c r="E333" s="304" t="s">
        <v>4886</v>
      </c>
      <c r="F333" s="305">
        <v>145</v>
      </c>
      <c r="G333" s="306">
        <v>0</v>
      </c>
      <c r="H333" s="307">
        <v>0</v>
      </c>
      <c r="I333" s="4"/>
    </row>
    <row r="334" spans="1:9" ht="27" customHeight="1">
      <c r="A334" s="300" t="s">
        <v>2573</v>
      </c>
      <c r="B334" s="301">
        <v>2</v>
      </c>
      <c r="C334" s="302" t="s">
        <v>2671</v>
      </c>
      <c r="D334" s="303" t="s">
        <v>2651</v>
      </c>
      <c r="E334" s="304" t="s">
        <v>4092</v>
      </c>
      <c r="F334" s="305">
        <v>97</v>
      </c>
      <c r="G334" s="306">
        <v>0</v>
      </c>
      <c r="H334" s="307">
        <v>0</v>
      </c>
      <c r="I334" s="4"/>
    </row>
    <row r="335" spans="1:9" ht="27" customHeight="1">
      <c r="A335" s="300" t="s">
        <v>2573</v>
      </c>
      <c r="B335" s="301">
        <v>3</v>
      </c>
      <c r="C335" s="302" t="s">
        <v>2674</v>
      </c>
      <c r="D335" s="303" t="s">
        <v>2652</v>
      </c>
      <c r="E335" s="304" t="s">
        <v>2863</v>
      </c>
      <c r="F335" s="305">
        <v>114</v>
      </c>
      <c r="G335" s="306">
        <v>0</v>
      </c>
      <c r="H335" s="307">
        <v>0</v>
      </c>
      <c r="I335" s="4"/>
    </row>
    <row r="336" spans="1:9" ht="27" customHeight="1">
      <c r="A336" s="300" t="s">
        <v>2573</v>
      </c>
      <c r="B336" s="301">
        <v>4</v>
      </c>
      <c r="C336" s="302" t="s">
        <v>2672</v>
      </c>
      <c r="D336" s="303" t="s">
        <v>5471</v>
      </c>
      <c r="E336" s="304" t="s">
        <v>2863</v>
      </c>
      <c r="F336" s="305">
        <v>72</v>
      </c>
      <c r="G336" s="306">
        <v>0</v>
      </c>
      <c r="H336" s="307">
        <v>0</v>
      </c>
      <c r="I336" s="4"/>
    </row>
    <row r="337" spans="1:9" ht="27" customHeight="1">
      <c r="A337" s="300" t="s">
        <v>2573</v>
      </c>
      <c r="B337" s="301">
        <v>5</v>
      </c>
      <c r="C337" s="302" t="s">
        <v>939</v>
      </c>
      <c r="D337" s="303" t="s">
        <v>5472</v>
      </c>
      <c r="E337" s="304" t="s">
        <v>2209</v>
      </c>
      <c r="F337" s="305">
        <v>415</v>
      </c>
      <c r="G337" s="306">
        <v>0</v>
      </c>
      <c r="H337" s="307">
        <v>0</v>
      </c>
      <c r="I337" s="4"/>
    </row>
    <row r="338" spans="1:9" ht="27" customHeight="1">
      <c r="A338" s="300" t="s">
        <v>2573</v>
      </c>
      <c r="B338" s="301">
        <v>6</v>
      </c>
      <c r="C338" s="302" t="s">
        <v>1141</v>
      </c>
      <c r="D338" s="303" t="s">
        <v>190</v>
      </c>
      <c r="E338" s="304" t="s">
        <v>1352</v>
      </c>
      <c r="F338" s="305">
        <v>0</v>
      </c>
      <c r="G338" s="306">
        <v>0</v>
      </c>
      <c r="H338" s="307">
        <v>0</v>
      </c>
      <c r="I338" s="4"/>
    </row>
    <row r="339" spans="1:9" ht="27" customHeight="1">
      <c r="A339" s="300" t="s">
        <v>2573</v>
      </c>
      <c r="B339" s="301">
        <v>7</v>
      </c>
      <c r="C339" s="302" t="s">
        <v>508</v>
      </c>
      <c r="D339" s="303" t="s">
        <v>191</v>
      </c>
      <c r="E339" s="304" t="s">
        <v>1352</v>
      </c>
      <c r="F339" s="305">
        <v>0</v>
      </c>
      <c r="G339" s="306">
        <v>0</v>
      </c>
      <c r="H339" s="307">
        <v>0</v>
      </c>
      <c r="I339" s="4"/>
    </row>
    <row r="340" spans="1:9" ht="27" customHeight="1">
      <c r="A340" s="300" t="s">
        <v>2573</v>
      </c>
      <c r="B340" s="301">
        <v>8</v>
      </c>
      <c r="C340" s="302" t="s">
        <v>3047</v>
      </c>
      <c r="D340" s="303" t="s">
        <v>420</v>
      </c>
      <c r="E340" s="304" t="s">
        <v>4886</v>
      </c>
      <c r="F340" s="305">
        <v>66</v>
      </c>
      <c r="G340" s="306">
        <v>0</v>
      </c>
      <c r="H340" s="307">
        <v>0</v>
      </c>
      <c r="I340" s="4"/>
    </row>
    <row r="341" spans="1:9" ht="27" customHeight="1">
      <c r="A341" s="300" t="s">
        <v>2573</v>
      </c>
      <c r="B341" s="301">
        <v>9</v>
      </c>
      <c r="C341" s="302" t="s">
        <v>3048</v>
      </c>
      <c r="D341" s="303" t="s">
        <v>421</v>
      </c>
      <c r="E341" s="304" t="s">
        <v>4886</v>
      </c>
      <c r="F341" s="305">
        <v>64</v>
      </c>
      <c r="G341" s="306">
        <v>0</v>
      </c>
      <c r="H341" s="307">
        <v>0</v>
      </c>
      <c r="I341" s="4"/>
    </row>
    <row r="342" spans="1:9" ht="27" customHeight="1">
      <c r="A342" s="300" t="s">
        <v>2573</v>
      </c>
      <c r="B342" s="301">
        <v>10</v>
      </c>
      <c r="C342" s="302" t="s">
        <v>2605</v>
      </c>
      <c r="D342" s="303" t="s">
        <v>249</v>
      </c>
      <c r="E342" s="304" t="s">
        <v>2269</v>
      </c>
      <c r="F342" s="305">
        <v>121</v>
      </c>
      <c r="G342" s="306">
        <v>0</v>
      </c>
      <c r="H342" s="307">
        <v>0</v>
      </c>
      <c r="I342" s="4"/>
    </row>
    <row r="343" spans="1:9" ht="27" customHeight="1">
      <c r="A343" s="300" t="s">
        <v>2573</v>
      </c>
      <c r="B343" s="301">
        <v>11</v>
      </c>
      <c r="C343" s="302" t="s">
        <v>2606</v>
      </c>
      <c r="D343" s="303" t="s">
        <v>250</v>
      </c>
      <c r="E343" s="304" t="s">
        <v>2269</v>
      </c>
      <c r="F343" s="305">
        <v>143</v>
      </c>
      <c r="G343" s="306">
        <v>0</v>
      </c>
      <c r="H343" s="307">
        <v>0</v>
      </c>
      <c r="I343" s="4"/>
    </row>
    <row r="344" spans="1:9" ht="27" customHeight="1">
      <c r="A344" s="300" t="s">
        <v>2573</v>
      </c>
      <c r="B344" s="301">
        <v>12</v>
      </c>
      <c r="C344" s="302" t="s">
        <v>3504</v>
      </c>
      <c r="D344" s="303" t="s">
        <v>454</v>
      </c>
      <c r="E344" s="304" t="s">
        <v>4090</v>
      </c>
      <c r="F344" s="305">
        <v>134</v>
      </c>
      <c r="G344" s="306">
        <v>0</v>
      </c>
      <c r="H344" s="307">
        <v>0</v>
      </c>
      <c r="I344" s="4"/>
    </row>
    <row r="345" spans="1:9" ht="27" customHeight="1">
      <c r="A345" s="300" t="s">
        <v>2573</v>
      </c>
      <c r="B345" s="301">
        <v>13</v>
      </c>
      <c r="C345" s="302" t="s">
        <v>416</v>
      </c>
      <c r="D345" s="303" t="s">
        <v>1938</v>
      </c>
      <c r="E345" s="304" t="s">
        <v>2269</v>
      </c>
      <c r="F345" s="305">
        <v>206</v>
      </c>
      <c r="G345" s="306">
        <v>0</v>
      </c>
      <c r="H345" s="307">
        <v>0</v>
      </c>
      <c r="I345" s="4"/>
    </row>
    <row r="346" spans="1:9" ht="27" customHeight="1">
      <c r="A346" s="300" t="s">
        <v>2573</v>
      </c>
      <c r="B346" s="301">
        <v>14</v>
      </c>
      <c r="C346" s="302" t="s">
        <v>2614</v>
      </c>
      <c r="D346" s="303" t="s">
        <v>4702</v>
      </c>
      <c r="E346" s="304" t="s">
        <v>2270</v>
      </c>
      <c r="F346" s="305">
        <v>191</v>
      </c>
      <c r="G346" s="306">
        <v>0</v>
      </c>
      <c r="H346" s="307">
        <v>0</v>
      </c>
      <c r="I346" s="4"/>
    </row>
    <row r="347" spans="1:9" ht="27" customHeight="1">
      <c r="A347" s="300" t="s">
        <v>2573</v>
      </c>
      <c r="B347" s="301">
        <v>15</v>
      </c>
      <c r="C347" s="302" t="s">
        <v>696</v>
      </c>
      <c r="D347" s="303" t="s">
        <v>2257</v>
      </c>
      <c r="E347" s="304" t="s">
        <v>4091</v>
      </c>
      <c r="F347" s="305">
        <v>536</v>
      </c>
      <c r="G347" s="306">
        <v>0</v>
      </c>
      <c r="H347" s="307">
        <v>0</v>
      </c>
      <c r="I347" s="4"/>
    </row>
    <row r="348" spans="1:9" ht="27" customHeight="1">
      <c r="A348" s="300" t="s">
        <v>2573</v>
      </c>
      <c r="B348" s="301">
        <v>16</v>
      </c>
      <c r="C348" s="302" t="s">
        <v>4504</v>
      </c>
      <c r="D348" s="303" t="s">
        <v>3387</v>
      </c>
      <c r="E348" s="304" t="s">
        <v>4091</v>
      </c>
      <c r="F348" s="305">
        <v>410</v>
      </c>
      <c r="G348" s="306">
        <v>0</v>
      </c>
      <c r="H348" s="307">
        <v>0</v>
      </c>
      <c r="I348" s="4"/>
    </row>
    <row r="349" spans="1:9" ht="27" customHeight="1">
      <c r="A349" s="300" t="s">
        <v>2574</v>
      </c>
      <c r="B349" s="301">
        <v>1</v>
      </c>
      <c r="C349" s="302" t="s">
        <v>930</v>
      </c>
      <c r="D349" s="303" t="s">
        <v>188</v>
      </c>
      <c r="E349" s="304" t="s">
        <v>1353</v>
      </c>
      <c r="F349" s="305">
        <v>618</v>
      </c>
      <c r="G349" s="306">
        <v>0</v>
      </c>
      <c r="H349" s="307">
        <v>0</v>
      </c>
      <c r="I349" s="4"/>
    </row>
    <row r="350" spans="1:9" ht="27" customHeight="1">
      <c r="A350" s="300" t="s">
        <v>2574</v>
      </c>
      <c r="B350" s="301">
        <v>2</v>
      </c>
      <c r="C350" s="302" t="s">
        <v>931</v>
      </c>
      <c r="D350" s="303" t="s">
        <v>189</v>
      </c>
      <c r="E350" s="304" t="s">
        <v>1353</v>
      </c>
      <c r="F350" s="305">
        <v>549</v>
      </c>
      <c r="G350" s="306">
        <v>0</v>
      </c>
      <c r="H350" s="307">
        <v>0</v>
      </c>
      <c r="I350" s="4"/>
    </row>
    <row r="351" spans="1:9" ht="27" customHeight="1">
      <c r="A351" s="300" t="s">
        <v>2574</v>
      </c>
      <c r="B351" s="301">
        <v>3</v>
      </c>
      <c r="C351" s="302" t="s">
        <v>513</v>
      </c>
      <c r="D351" s="303" t="s">
        <v>1997</v>
      </c>
      <c r="E351" s="304" t="s">
        <v>1353</v>
      </c>
      <c r="F351" s="305">
        <v>412</v>
      </c>
      <c r="G351" s="306">
        <v>0</v>
      </c>
      <c r="H351" s="307">
        <v>0</v>
      </c>
      <c r="I351" s="4"/>
    </row>
    <row r="352" spans="1:9" ht="27" customHeight="1">
      <c r="A352" s="300" t="s">
        <v>2574</v>
      </c>
      <c r="B352" s="301">
        <v>4</v>
      </c>
      <c r="C352" s="302" t="s">
        <v>932</v>
      </c>
      <c r="D352" s="303" t="s">
        <v>1998</v>
      </c>
      <c r="E352" s="304" t="s">
        <v>1353</v>
      </c>
      <c r="F352" s="305">
        <v>404</v>
      </c>
      <c r="G352" s="306">
        <v>0</v>
      </c>
      <c r="H352" s="307">
        <v>0</v>
      </c>
      <c r="I352" s="4"/>
    </row>
    <row r="353" spans="1:9" ht="27" customHeight="1">
      <c r="A353" s="300" t="s">
        <v>2574</v>
      </c>
      <c r="B353" s="301">
        <v>5</v>
      </c>
      <c r="C353" s="302" t="s">
        <v>134</v>
      </c>
      <c r="D353" s="303" t="s">
        <v>1950</v>
      </c>
      <c r="E353" s="304" t="s">
        <v>2783</v>
      </c>
      <c r="F353" s="305">
        <v>72</v>
      </c>
      <c r="G353" s="306">
        <v>0</v>
      </c>
      <c r="H353" s="307">
        <v>0</v>
      </c>
      <c r="I353" s="4"/>
    </row>
    <row r="354" spans="1:9" ht="27" customHeight="1">
      <c r="A354" s="300" t="s">
        <v>2574</v>
      </c>
      <c r="B354" s="301">
        <v>6</v>
      </c>
      <c r="C354" s="302" t="s">
        <v>5056</v>
      </c>
      <c r="D354" s="303" t="s">
        <v>1951</v>
      </c>
      <c r="E354" s="304" t="s">
        <v>2785</v>
      </c>
      <c r="F354" s="305">
        <v>123</v>
      </c>
      <c r="G354" s="306">
        <v>0</v>
      </c>
      <c r="H354" s="307">
        <v>0</v>
      </c>
      <c r="I354" s="4"/>
    </row>
    <row r="355" spans="1:9" ht="27" customHeight="1">
      <c r="A355" s="300" t="s">
        <v>2574</v>
      </c>
      <c r="B355" s="301">
        <v>7</v>
      </c>
      <c r="C355" s="302" t="s">
        <v>5058</v>
      </c>
      <c r="D355" s="303" t="s">
        <v>3286</v>
      </c>
      <c r="E355" s="304" t="s">
        <v>656</v>
      </c>
      <c r="F355" s="305">
        <v>80</v>
      </c>
      <c r="G355" s="306">
        <v>0</v>
      </c>
      <c r="H355" s="307">
        <v>0</v>
      </c>
      <c r="I355" s="4"/>
    </row>
    <row r="356" spans="1:9" ht="27" customHeight="1">
      <c r="A356" s="300" t="s">
        <v>2574</v>
      </c>
      <c r="B356" s="301">
        <v>8</v>
      </c>
      <c r="C356" s="302" t="s">
        <v>2291</v>
      </c>
      <c r="D356" s="303" t="s">
        <v>3287</v>
      </c>
      <c r="E356" s="304" t="s">
        <v>1257</v>
      </c>
      <c r="F356" s="305">
        <v>248</v>
      </c>
      <c r="G356" s="306">
        <v>0</v>
      </c>
      <c r="H356" s="307">
        <v>0</v>
      </c>
      <c r="I356" s="4"/>
    </row>
    <row r="357" spans="1:9" ht="27" customHeight="1">
      <c r="A357" s="300" t="s">
        <v>2574</v>
      </c>
      <c r="B357" s="301">
        <v>9</v>
      </c>
      <c r="C357" s="302" t="s">
        <v>3858</v>
      </c>
      <c r="D357" s="303" t="s">
        <v>562</v>
      </c>
      <c r="E357" s="304" t="s">
        <v>2209</v>
      </c>
      <c r="F357" s="305">
        <v>3570</v>
      </c>
      <c r="G357" s="306">
        <v>0</v>
      </c>
      <c r="H357" s="307">
        <v>0</v>
      </c>
      <c r="I357" s="4"/>
    </row>
    <row r="358" spans="1:9" ht="27" customHeight="1">
      <c r="A358" s="300" t="s">
        <v>2574</v>
      </c>
      <c r="B358" s="301">
        <v>10</v>
      </c>
      <c r="C358" s="302" t="s">
        <v>2132</v>
      </c>
      <c r="D358" s="303" t="s">
        <v>2865</v>
      </c>
      <c r="E358" s="304" t="s">
        <v>2206</v>
      </c>
      <c r="F358" s="305">
        <v>674</v>
      </c>
      <c r="G358" s="306">
        <v>0</v>
      </c>
      <c r="H358" s="307">
        <v>0</v>
      </c>
      <c r="I358" s="4"/>
    </row>
    <row r="359" spans="1:9" ht="27" customHeight="1">
      <c r="A359" s="300" t="s">
        <v>3654</v>
      </c>
      <c r="B359" s="301">
        <v>1</v>
      </c>
      <c r="C359" s="302" t="s">
        <v>2155</v>
      </c>
      <c r="D359" s="303" t="s">
        <v>1952</v>
      </c>
      <c r="E359" s="304" t="s">
        <v>1092</v>
      </c>
      <c r="F359" s="305">
        <v>125</v>
      </c>
      <c r="G359" s="306">
        <v>0</v>
      </c>
      <c r="H359" s="307">
        <v>0</v>
      </c>
      <c r="I359" s="4"/>
    </row>
    <row r="360" spans="1:9" ht="27" customHeight="1">
      <c r="A360" s="300" t="s">
        <v>3654</v>
      </c>
      <c r="B360" s="301">
        <v>2</v>
      </c>
      <c r="C360" s="302" t="s">
        <v>1156</v>
      </c>
      <c r="D360" s="303" t="s">
        <v>1695</v>
      </c>
      <c r="E360" s="304" t="s">
        <v>3971</v>
      </c>
      <c r="F360" s="305">
        <v>288</v>
      </c>
      <c r="G360" s="306">
        <v>0</v>
      </c>
      <c r="H360" s="307">
        <v>0</v>
      </c>
      <c r="I360" s="4"/>
    </row>
    <row r="361" spans="1:9" ht="27" customHeight="1">
      <c r="A361" s="300" t="s">
        <v>3654</v>
      </c>
      <c r="B361" s="301">
        <v>3</v>
      </c>
      <c r="C361" s="302" t="s">
        <v>1157</v>
      </c>
      <c r="D361" s="303" t="s">
        <v>1697</v>
      </c>
      <c r="E361" s="304" t="s">
        <v>3625</v>
      </c>
      <c r="F361" s="305">
        <v>23</v>
      </c>
      <c r="G361" s="306">
        <v>0</v>
      </c>
      <c r="H361" s="307">
        <v>0</v>
      </c>
      <c r="I361" s="4"/>
    </row>
    <row r="362" spans="1:9" ht="27" customHeight="1">
      <c r="A362" s="300" t="s">
        <v>3654</v>
      </c>
      <c r="B362" s="301">
        <v>4</v>
      </c>
      <c r="C362" s="302" t="s">
        <v>1158</v>
      </c>
      <c r="D362" s="303" t="s">
        <v>2422</v>
      </c>
      <c r="E362" s="304" t="s">
        <v>1093</v>
      </c>
      <c r="F362" s="305">
        <v>323</v>
      </c>
      <c r="G362" s="306">
        <v>0</v>
      </c>
      <c r="H362" s="307">
        <v>0</v>
      </c>
      <c r="I362" s="4"/>
    </row>
    <row r="363" spans="1:9" ht="27" customHeight="1">
      <c r="A363" s="300" t="s">
        <v>3654</v>
      </c>
      <c r="B363" s="301">
        <v>5</v>
      </c>
      <c r="C363" s="302" t="s">
        <v>1137</v>
      </c>
      <c r="D363" s="303" t="s">
        <v>2919</v>
      </c>
      <c r="E363" s="304" t="s">
        <v>4650</v>
      </c>
      <c r="F363" s="305">
        <v>144</v>
      </c>
      <c r="G363" s="306">
        <v>0</v>
      </c>
      <c r="H363" s="307">
        <v>0</v>
      </c>
      <c r="I363" s="4"/>
    </row>
    <row r="364" spans="1:9" ht="27" customHeight="1">
      <c r="A364" s="300" t="s">
        <v>3654</v>
      </c>
      <c r="B364" s="301">
        <v>6</v>
      </c>
      <c r="C364" s="302" t="s">
        <v>1138</v>
      </c>
      <c r="D364" s="303" t="s">
        <v>3371</v>
      </c>
      <c r="E364" s="304" t="s">
        <v>4651</v>
      </c>
      <c r="F364" s="305">
        <v>144</v>
      </c>
      <c r="G364" s="306">
        <v>0</v>
      </c>
      <c r="H364" s="307">
        <v>0</v>
      </c>
      <c r="I364" s="4"/>
    </row>
    <row r="365" spans="1:9" ht="27" customHeight="1">
      <c r="A365" s="300" t="s">
        <v>3654</v>
      </c>
      <c r="B365" s="301">
        <v>7</v>
      </c>
      <c r="C365" s="302" t="s">
        <v>1139</v>
      </c>
      <c r="D365" s="303" t="s">
        <v>3372</v>
      </c>
      <c r="E365" s="304" t="s">
        <v>4651</v>
      </c>
      <c r="F365" s="305">
        <v>180</v>
      </c>
      <c r="G365" s="306">
        <v>0</v>
      </c>
      <c r="H365" s="307">
        <v>0</v>
      </c>
      <c r="I365" s="4"/>
    </row>
    <row r="366" spans="1:9" ht="27" customHeight="1">
      <c r="A366" s="300" t="s">
        <v>3654</v>
      </c>
      <c r="B366" s="301">
        <v>8</v>
      </c>
      <c r="C366" s="302" t="s">
        <v>1140</v>
      </c>
      <c r="D366" s="303" t="s">
        <v>3373</v>
      </c>
      <c r="E366" s="304" t="s">
        <v>4651</v>
      </c>
      <c r="F366" s="305">
        <v>98</v>
      </c>
      <c r="G366" s="306">
        <v>0</v>
      </c>
      <c r="H366" s="307">
        <v>0</v>
      </c>
      <c r="I366" s="4"/>
    </row>
    <row r="367" spans="1:9" ht="27" customHeight="1">
      <c r="A367" s="300" t="s">
        <v>3654</v>
      </c>
      <c r="B367" s="301">
        <v>9</v>
      </c>
      <c r="C367" s="302" t="s">
        <v>3424</v>
      </c>
      <c r="D367" s="303" t="s">
        <v>3084</v>
      </c>
      <c r="E367" s="304" t="s">
        <v>3236</v>
      </c>
      <c r="F367" s="305">
        <v>24</v>
      </c>
      <c r="G367" s="306">
        <v>0</v>
      </c>
      <c r="H367" s="307">
        <v>0</v>
      </c>
      <c r="I367" s="4"/>
    </row>
    <row r="368" spans="1:9" ht="27" customHeight="1">
      <c r="A368" s="300" t="s">
        <v>3654</v>
      </c>
      <c r="B368" s="301">
        <v>10</v>
      </c>
      <c r="C368" s="302" t="s">
        <v>3390</v>
      </c>
      <c r="D368" s="303" t="s">
        <v>1549</v>
      </c>
      <c r="E368" s="304" t="s">
        <v>3341</v>
      </c>
      <c r="F368" s="305">
        <v>18</v>
      </c>
      <c r="G368" s="306">
        <v>0</v>
      </c>
      <c r="H368" s="307">
        <v>0</v>
      </c>
      <c r="I368" s="4"/>
    </row>
    <row r="369" spans="1:9" ht="27" customHeight="1">
      <c r="A369" s="300" t="s">
        <v>3654</v>
      </c>
      <c r="B369" s="301">
        <v>11</v>
      </c>
      <c r="C369" s="302" t="s">
        <v>3049</v>
      </c>
      <c r="D369" s="303" t="s">
        <v>422</v>
      </c>
      <c r="E369" s="304" t="s">
        <v>3742</v>
      </c>
      <c r="F369" s="305">
        <v>84</v>
      </c>
      <c r="G369" s="306">
        <v>0</v>
      </c>
      <c r="H369" s="307">
        <v>0</v>
      </c>
      <c r="I369" s="4"/>
    </row>
    <row r="370" spans="1:9" ht="27" customHeight="1">
      <c r="A370" s="300" t="s">
        <v>3654</v>
      </c>
      <c r="B370" s="301">
        <v>12</v>
      </c>
      <c r="C370" s="302" t="s">
        <v>3050</v>
      </c>
      <c r="D370" s="303" t="s">
        <v>423</v>
      </c>
      <c r="E370" s="304" t="s">
        <v>1369</v>
      </c>
      <c r="F370" s="305">
        <v>51</v>
      </c>
      <c r="G370" s="306">
        <v>0</v>
      </c>
      <c r="H370" s="307">
        <v>0</v>
      </c>
      <c r="I370" s="4"/>
    </row>
    <row r="371" spans="1:9" ht="27" customHeight="1">
      <c r="A371" s="300" t="s">
        <v>3654</v>
      </c>
      <c r="B371" s="301">
        <v>13</v>
      </c>
      <c r="C371" s="302" t="s">
        <v>5500</v>
      </c>
      <c r="D371" s="303" t="s">
        <v>3126</v>
      </c>
      <c r="E371" s="304" t="s">
        <v>3053</v>
      </c>
      <c r="F371" s="305">
        <v>312</v>
      </c>
      <c r="G371" s="306">
        <v>0</v>
      </c>
      <c r="H371" s="307">
        <v>0</v>
      </c>
      <c r="I371" s="4"/>
    </row>
    <row r="372" spans="1:9" ht="27" customHeight="1">
      <c r="A372" s="300" t="s">
        <v>2424</v>
      </c>
      <c r="B372" s="301">
        <v>1</v>
      </c>
      <c r="C372" s="302" t="s">
        <v>1130</v>
      </c>
      <c r="D372" s="303" t="s">
        <v>439</v>
      </c>
      <c r="E372" s="304" t="s">
        <v>1354</v>
      </c>
      <c r="F372" s="305">
        <v>48</v>
      </c>
      <c r="G372" s="306">
        <v>0</v>
      </c>
      <c r="H372" s="307">
        <v>0</v>
      </c>
      <c r="I372" s="4"/>
    </row>
    <row r="373" spans="1:9" ht="27" customHeight="1">
      <c r="A373" s="300" t="s">
        <v>2424</v>
      </c>
      <c r="B373" s="301">
        <v>2</v>
      </c>
      <c r="C373" s="302" t="s">
        <v>1131</v>
      </c>
      <c r="D373" s="303" t="s">
        <v>440</v>
      </c>
      <c r="E373" s="304" t="s">
        <v>1354</v>
      </c>
      <c r="F373" s="305">
        <v>96</v>
      </c>
      <c r="G373" s="306">
        <v>0</v>
      </c>
      <c r="H373" s="307">
        <v>0</v>
      </c>
      <c r="I373" s="4"/>
    </row>
    <row r="374" spans="1:9" ht="27" customHeight="1">
      <c r="A374" s="300" t="s">
        <v>2424</v>
      </c>
      <c r="B374" s="301">
        <v>3</v>
      </c>
      <c r="C374" s="302" t="s">
        <v>1132</v>
      </c>
      <c r="D374" s="303" t="s">
        <v>3609</v>
      </c>
      <c r="E374" s="304" t="s">
        <v>1354</v>
      </c>
      <c r="F374" s="305">
        <v>0</v>
      </c>
      <c r="G374" s="306">
        <v>0</v>
      </c>
      <c r="H374" s="307">
        <v>0</v>
      </c>
      <c r="I374" s="4"/>
    </row>
    <row r="375" spans="1:9" ht="27" customHeight="1">
      <c r="A375" s="300" t="s">
        <v>2424</v>
      </c>
      <c r="B375" s="301">
        <v>4</v>
      </c>
      <c r="C375" s="302" t="s">
        <v>1133</v>
      </c>
      <c r="D375" s="303" t="s">
        <v>2419</v>
      </c>
      <c r="E375" s="304" t="s">
        <v>1354</v>
      </c>
      <c r="F375" s="305">
        <v>0</v>
      </c>
      <c r="G375" s="306">
        <v>0</v>
      </c>
      <c r="H375" s="307">
        <v>0</v>
      </c>
      <c r="I375" s="4"/>
    </row>
    <row r="376" spans="1:9" ht="27" customHeight="1">
      <c r="A376" s="300" t="s">
        <v>2424</v>
      </c>
      <c r="B376" s="301">
        <v>5</v>
      </c>
      <c r="C376" s="302" t="s">
        <v>1134</v>
      </c>
      <c r="D376" s="303" t="s">
        <v>2803</v>
      </c>
      <c r="E376" s="304" t="s">
        <v>1354</v>
      </c>
      <c r="F376" s="305">
        <v>0</v>
      </c>
      <c r="G376" s="306">
        <v>0</v>
      </c>
      <c r="H376" s="307">
        <v>0</v>
      </c>
      <c r="I376" s="4"/>
    </row>
    <row r="377" spans="1:9" ht="27" customHeight="1">
      <c r="A377" s="300" t="s">
        <v>2424</v>
      </c>
      <c r="B377" s="301">
        <v>6</v>
      </c>
      <c r="C377" s="302" t="s">
        <v>4849</v>
      </c>
      <c r="D377" s="303" t="s">
        <v>122</v>
      </c>
      <c r="E377" s="304" t="s">
        <v>4313</v>
      </c>
      <c r="F377" s="305">
        <v>66</v>
      </c>
      <c r="G377" s="306">
        <v>0</v>
      </c>
      <c r="H377" s="307">
        <v>0</v>
      </c>
      <c r="I377" s="4"/>
    </row>
    <row r="378" spans="1:9" ht="27" customHeight="1">
      <c r="A378" s="300" t="s">
        <v>2424</v>
      </c>
      <c r="B378" s="301">
        <v>7</v>
      </c>
      <c r="C378" s="302" t="s">
        <v>4850</v>
      </c>
      <c r="D378" s="303" t="s">
        <v>123</v>
      </c>
      <c r="E378" s="304" t="s">
        <v>1817</v>
      </c>
      <c r="F378" s="305">
        <v>228</v>
      </c>
      <c r="G378" s="306">
        <v>0</v>
      </c>
      <c r="H378" s="307">
        <v>0</v>
      </c>
      <c r="I378" s="4"/>
    </row>
    <row r="379" spans="1:9" ht="27" customHeight="1">
      <c r="A379" s="300" t="s">
        <v>2424</v>
      </c>
      <c r="B379" s="301">
        <v>8</v>
      </c>
      <c r="C379" s="302" t="s">
        <v>2517</v>
      </c>
      <c r="D379" s="303" t="s">
        <v>4488</v>
      </c>
      <c r="E379" s="304" t="s">
        <v>3100</v>
      </c>
      <c r="F379" s="305">
        <v>168</v>
      </c>
      <c r="G379" s="306">
        <v>0</v>
      </c>
      <c r="H379" s="307">
        <v>0</v>
      </c>
      <c r="I379" s="4"/>
    </row>
    <row r="380" spans="1:9" ht="27" customHeight="1">
      <c r="A380" s="300" t="s">
        <v>2424</v>
      </c>
      <c r="B380" s="301">
        <v>9</v>
      </c>
      <c r="C380" s="302" t="s">
        <v>2520</v>
      </c>
      <c r="D380" s="303" t="s">
        <v>2558</v>
      </c>
      <c r="E380" s="304" t="s">
        <v>3101</v>
      </c>
      <c r="F380" s="305">
        <v>85</v>
      </c>
      <c r="G380" s="306">
        <v>0</v>
      </c>
      <c r="H380" s="307">
        <v>0</v>
      </c>
      <c r="I380" s="4"/>
    </row>
    <row r="381" spans="1:9" ht="27" customHeight="1">
      <c r="A381" s="300" t="s">
        <v>2424</v>
      </c>
      <c r="B381" s="301">
        <v>10</v>
      </c>
      <c r="C381" s="302" t="s">
        <v>2521</v>
      </c>
      <c r="D381" s="303" t="s">
        <v>2559</v>
      </c>
      <c r="E381" s="304" t="s">
        <v>1502</v>
      </c>
      <c r="F381" s="305">
        <v>51</v>
      </c>
      <c r="G381" s="306">
        <v>0</v>
      </c>
      <c r="H381" s="307">
        <v>0</v>
      </c>
      <c r="I381" s="4"/>
    </row>
    <row r="382" spans="1:9" ht="27" customHeight="1">
      <c r="A382" s="300" t="s">
        <v>2424</v>
      </c>
      <c r="B382" s="301">
        <v>11</v>
      </c>
      <c r="C382" s="302" t="s">
        <v>2522</v>
      </c>
      <c r="D382" s="303" t="s">
        <v>2560</v>
      </c>
      <c r="E382" s="304" t="s">
        <v>3102</v>
      </c>
      <c r="F382" s="305">
        <v>17</v>
      </c>
      <c r="G382" s="306">
        <v>0</v>
      </c>
      <c r="H382" s="307">
        <v>0</v>
      </c>
      <c r="I382" s="4"/>
    </row>
    <row r="383" spans="1:9" ht="27" customHeight="1">
      <c r="A383" s="300" t="s">
        <v>2425</v>
      </c>
      <c r="B383" s="301">
        <v>1</v>
      </c>
      <c r="C383" s="302" t="s">
        <v>2154</v>
      </c>
      <c r="D383" s="303" t="s">
        <v>1448</v>
      </c>
      <c r="E383" s="304" t="s">
        <v>2592</v>
      </c>
      <c r="F383" s="305">
        <v>259</v>
      </c>
      <c r="G383" s="306">
        <v>0</v>
      </c>
      <c r="H383" s="307">
        <v>0</v>
      </c>
      <c r="I383" s="4"/>
    </row>
    <row r="384" spans="1:9" ht="27" customHeight="1">
      <c r="A384" s="300" t="s">
        <v>2425</v>
      </c>
      <c r="B384" s="301">
        <v>2</v>
      </c>
      <c r="C384" s="302" t="s">
        <v>2156</v>
      </c>
      <c r="D384" s="303" t="s">
        <v>691</v>
      </c>
      <c r="E384" s="304" t="s">
        <v>2592</v>
      </c>
      <c r="F384" s="305">
        <v>130</v>
      </c>
      <c r="G384" s="306">
        <v>0</v>
      </c>
      <c r="H384" s="307">
        <v>0</v>
      </c>
      <c r="I384" s="4"/>
    </row>
    <row r="385" spans="1:9" ht="27" customHeight="1">
      <c r="A385" s="300" t="s">
        <v>2425</v>
      </c>
      <c r="B385" s="301">
        <v>3</v>
      </c>
      <c r="C385" s="302" t="s">
        <v>1135</v>
      </c>
      <c r="D385" s="303" t="s">
        <v>2421</v>
      </c>
      <c r="E385" s="304" t="s">
        <v>2565</v>
      </c>
      <c r="F385" s="305">
        <v>0</v>
      </c>
      <c r="G385" s="306">
        <v>0</v>
      </c>
      <c r="H385" s="307">
        <v>0</v>
      </c>
      <c r="I385" s="4"/>
    </row>
    <row r="386" spans="1:9" ht="27" customHeight="1">
      <c r="A386" s="300" t="s">
        <v>2425</v>
      </c>
      <c r="B386" s="301">
        <v>4</v>
      </c>
      <c r="C386" s="302" t="s">
        <v>1136</v>
      </c>
      <c r="D386" s="303" t="s">
        <v>2918</v>
      </c>
      <c r="E386" s="304" t="s">
        <v>2566</v>
      </c>
      <c r="F386" s="305">
        <v>0</v>
      </c>
      <c r="G386" s="306">
        <v>0</v>
      </c>
      <c r="H386" s="307">
        <v>0</v>
      </c>
      <c r="I386" s="4"/>
    </row>
    <row r="387" spans="1:9" ht="27" customHeight="1">
      <c r="A387" s="300" t="s">
        <v>2425</v>
      </c>
      <c r="B387" s="301">
        <v>5</v>
      </c>
      <c r="C387" s="302" t="s">
        <v>2693</v>
      </c>
      <c r="D387" s="303" t="s">
        <v>1452</v>
      </c>
      <c r="E387" s="304" t="s">
        <v>630</v>
      </c>
      <c r="F387" s="305">
        <v>46</v>
      </c>
      <c r="G387" s="306">
        <v>0</v>
      </c>
      <c r="H387" s="307">
        <v>0</v>
      </c>
      <c r="I387" s="4"/>
    </row>
    <row r="388" spans="1:9" ht="27" customHeight="1">
      <c r="A388" s="300" t="s">
        <v>2425</v>
      </c>
      <c r="B388" s="301">
        <v>6</v>
      </c>
      <c r="C388" s="302" t="s">
        <v>2697</v>
      </c>
      <c r="D388" s="303" t="s">
        <v>3545</v>
      </c>
      <c r="E388" s="304" t="s">
        <v>1089</v>
      </c>
      <c r="F388" s="305">
        <v>150</v>
      </c>
      <c r="G388" s="306">
        <v>0</v>
      </c>
      <c r="H388" s="307">
        <v>0</v>
      </c>
      <c r="I388" s="4"/>
    </row>
    <row r="389" spans="1:9" ht="27" customHeight="1">
      <c r="A389" s="300" t="s">
        <v>2425</v>
      </c>
      <c r="B389" s="301">
        <v>7</v>
      </c>
      <c r="C389" s="302" t="s">
        <v>22</v>
      </c>
      <c r="D389" s="303" t="s">
        <v>2713</v>
      </c>
      <c r="E389" s="304" t="s">
        <v>4586</v>
      </c>
      <c r="F389" s="305">
        <v>0</v>
      </c>
      <c r="G389" s="306">
        <v>0</v>
      </c>
      <c r="H389" s="307">
        <v>0</v>
      </c>
      <c r="I389" s="4"/>
    </row>
    <row r="390" spans="1:9" ht="27" customHeight="1">
      <c r="A390" s="300" t="s">
        <v>4710</v>
      </c>
      <c r="B390" s="301">
        <v>1</v>
      </c>
      <c r="C390" s="302" t="s">
        <v>988</v>
      </c>
      <c r="D390" s="303" t="s">
        <v>4830</v>
      </c>
      <c r="E390" s="304" t="s">
        <v>1731</v>
      </c>
      <c r="F390" s="305">
        <v>0</v>
      </c>
      <c r="G390" s="306">
        <v>0</v>
      </c>
      <c r="H390" s="307">
        <v>0</v>
      </c>
      <c r="I390" s="4"/>
    </row>
    <row r="391" spans="1:9" ht="27" customHeight="1">
      <c r="A391" s="300" t="s">
        <v>4710</v>
      </c>
      <c r="B391" s="301">
        <v>2</v>
      </c>
      <c r="C391" s="302" t="s">
        <v>3303</v>
      </c>
      <c r="D391" s="303" t="s">
        <v>2122</v>
      </c>
      <c r="E391" s="304" t="s">
        <v>1731</v>
      </c>
      <c r="F391" s="305">
        <v>0</v>
      </c>
      <c r="G391" s="306">
        <v>0</v>
      </c>
      <c r="H391" s="307">
        <v>0</v>
      </c>
      <c r="I391" s="4"/>
    </row>
    <row r="392" spans="1:9" ht="27" customHeight="1">
      <c r="A392" s="300" t="s">
        <v>4710</v>
      </c>
      <c r="B392" s="301">
        <v>3</v>
      </c>
      <c r="C392" s="302" t="s">
        <v>5494</v>
      </c>
      <c r="D392" s="303" t="s">
        <v>719</v>
      </c>
      <c r="E392" s="304" t="s">
        <v>3546</v>
      </c>
      <c r="F392" s="305">
        <v>1360</v>
      </c>
      <c r="G392" s="306">
        <v>0</v>
      </c>
      <c r="H392" s="307">
        <v>0</v>
      </c>
      <c r="I392" s="4"/>
    </row>
    <row r="393" spans="1:9" ht="27" customHeight="1">
      <c r="A393" s="300" t="s">
        <v>4710</v>
      </c>
      <c r="B393" s="301">
        <v>4</v>
      </c>
      <c r="C393" s="302" t="s">
        <v>4161</v>
      </c>
      <c r="D393" s="303" t="s">
        <v>4159</v>
      </c>
      <c r="E393" s="304" t="s">
        <v>1259</v>
      </c>
      <c r="F393" s="305">
        <v>603</v>
      </c>
      <c r="G393" s="306">
        <v>0</v>
      </c>
      <c r="H393" s="307">
        <v>0</v>
      </c>
      <c r="I393" s="4"/>
    </row>
    <row r="394" spans="1:9" ht="27" customHeight="1">
      <c r="A394" s="300">
        <v>21</v>
      </c>
      <c r="B394" s="301">
        <v>1</v>
      </c>
      <c r="C394" s="302" t="s">
        <v>4675</v>
      </c>
      <c r="D394" s="303" t="s">
        <v>4829</v>
      </c>
      <c r="E394" s="304" t="s">
        <v>1731</v>
      </c>
      <c r="F394" s="305">
        <v>0</v>
      </c>
      <c r="G394" s="306">
        <v>0</v>
      </c>
      <c r="H394" s="307">
        <v>0</v>
      </c>
      <c r="I394" s="4"/>
    </row>
    <row r="395" spans="1:9" ht="27" customHeight="1">
      <c r="A395" s="300">
        <v>21</v>
      </c>
      <c r="B395" s="301">
        <v>2</v>
      </c>
      <c r="C395" s="302" t="s">
        <v>4160</v>
      </c>
      <c r="D395" s="303" t="s">
        <v>4158</v>
      </c>
      <c r="E395" s="304" t="s">
        <v>721</v>
      </c>
      <c r="F395" s="305">
        <v>1415</v>
      </c>
      <c r="G395" s="306">
        <v>0</v>
      </c>
      <c r="H395" s="307">
        <v>0</v>
      </c>
      <c r="I395" s="4"/>
    </row>
    <row r="396" spans="1:9" ht="27" customHeight="1">
      <c r="A396" s="300">
        <v>22</v>
      </c>
      <c r="B396" s="301">
        <v>1</v>
      </c>
      <c r="C396" s="302" t="s">
        <v>3798</v>
      </c>
      <c r="D396" s="303" t="s">
        <v>3799</v>
      </c>
      <c r="E396" s="304" t="s">
        <v>4746</v>
      </c>
      <c r="F396" s="305">
        <v>0</v>
      </c>
      <c r="G396" s="306">
        <v>0</v>
      </c>
      <c r="H396" s="307">
        <v>0</v>
      </c>
      <c r="I396" s="4"/>
    </row>
    <row r="397" spans="1:9" ht="27" customHeight="1">
      <c r="A397" s="300">
        <v>22</v>
      </c>
      <c r="B397" s="301">
        <v>2</v>
      </c>
      <c r="C397" s="302" t="s">
        <v>3800</v>
      </c>
      <c r="D397" s="303" t="s">
        <v>3801</v>
      </c>
      <c r="E397" s="304" t="s">
        <v>4746</v>
      </c>
      <c r="F397" s="305">
        <v>0</v>
      </c>
      <c r="G397" s="306">
        <v>0</v>
      </c>
      <c r="H397" s="307">
        <v>0</v>
      </c>
      <c r="I397" s="4"/>
    </row>
    <row r="398" spans="1:9" ht="27" customHeight="1">
      <c r="A398" s="300">
        <v>22</v>
      </c>
      <c r="B398" s="301">
        <v>3</v>
      </c>
      <c r="C398" s="302" t="s">
        <v>3802</v>
      </c>
      <c r="D398" s="303" t="s">
        <v>3803</v>
      </c>
      <c r="E398" s="304" t="s">
        <v>4746</v>
      </c>
      <c r="F398" s="305">
        <v>0</v>
      </c>
      <c r="G398" s="306">
        <v>0</v>
      </c>
      <c r="H398" s="307">
        <v>0</v>
      </c>
      <c r="I398" s="4"/>
    </row>
    <row r="399" spans="1:9" ht="27" customHeight="1">
      <c r="A399" s="300">
        <v>22</v>
      </c>
      <c r="B399" s="301">
        <v>4</v>
      </c>
      <c r="C399" s="302" t="s">
        <v>2609</v>
      </c>
      <c r="D399" s="303" t="s">
        <v>2174</v>
      </c>
      <c r="E399" s="304" t="s">
        <v>4746</v>
      </c>
      <c r="F399" s="305">
        <v>0</v>
      </c>
      <c r="G399" s="306">
        <v>0</v>
      </c>
      <c r="H399" s="307">
        <v>0</v>
      </c>
      <c r="I399" s="4"/>
    </row>
    <row r="400" spans="1:9" ht="27" customHeight="1">
      <c r="A400" s="300">
        <v>22</v>
      </c>
      <c r="B400" s="301">
        <v>5</v>
      </c>
      <c r="C400" s="302" t="s">
        <v>2384</v>
      </c>
      <c r="D400" s="303" t="s">
        <v>5435</v>
      </c>
      <c r="E400" s="304" t="s">
        <v>4747</v>
      </c>
      <c r="F400" s="305">
        <v>0</v>
      </c>
      <c r="G400" s="306">
        <v>0</v>
      </c>
      <c r="H400" s="307">
        <v>0</v>
      </c>
      <c r="I400" s="4"/>
    </row>
    <row r="401" spans="1:9" ht="27" customHeight="1">
      <c r="A401" s="300">
        <v>22</v>
      </c>
      <c r="B401" s="301">
        <v>6</v>
      </c>
      <c r="C401" s="302" t="s">
        <v>2385</v>
      </c>
      <c r="D401" s="303" t="s">
        <v>5433</v>
      </c>
      <c r="E401" s="304" t="s">
        <v>4747</v>
      </c>
      <c r="F401" s="305">
        <v>0</v>
      </c>
      <c r="G401" s="306">
        <v>0</v>
      </c>
      <c r="H401" s="307">
        <v>0</v>
      </c>
      <c r="I401" s="4"/>
    </row>
    <row r="402" spans="1:9" ht="27" customHeight="1">
      <c r="A402" s="300">
        <v>22</v>
      </c>
      <c r="B402" s="301">
        <v>7</v>
      </c>
      <c r="C402" s="302" t="s">
        <v>2383</v>
      </c>
      <c r="D402" s="303" t="s">
        <v>5434</v>
      </c>
      <c r="E402" s="304" t="s">
        <v>1877</v>
      </c>
      <c r="F402" s="305">
        <v>0</v>
      </c>
      <c r="G402" s="306">
        <v>0</v>
      </c>
      <c r="H402" s="307">
        <v>0</v>
      </c>
      <c r="I402" s="4"/>
    </row>
    <row r="403" spans="1:9" ht="27" customHeight="1">
      <c r="A403" s="300">
        <v>22</v>
      </c>
      <c r="B403" s="301">
        <v>8</v>
      </c>
      <c r="C403" s="302" t="s">
        <v>859</v>
      </c>
      <c r="D403" s="303" t="s">
        <v>1242</v>
      </c>
      <c r="E403" s="304" t="s">
        <v>4747</v>
      </c>
      <c r="F403" s="305">
        <v>0</v>
      </c>
      <c r="G403" s="306">
        <v>0</v>
      </c>
      <c r="H403" s="307">
        <v>0</v>
      </c>
      <c r="I403" s="4"/>
    </row>
    <row r="404" spans="1:9" ht="27" customHeight="1">
      <c r="A404" s="300">
        <v>22</v>
      </c>
      <c r="B404" s="301">
        <v>9</v>
      </c>
      <c r="C404" s="302" t="s">
        <v>860</v>
      </c>
      <c r="D404" s="303" t="s">
        <v>1241</v>
      </c>
      <c r="E404" s="304" t="s">
        <v>4747</v>
      </c>
      <c r="F404" s="305">
        <v>0</v>
      </c>
      <c r="G404" s="306">
        <v>0</v>
      </c>
      <c r="H404" s="307">
        <v>0</v>
      </c>
      <c r="I404" s="4"/>
    </row>
    <row r="405" spans="1:9" ht="27" customHeight="1">
      <c r="A405" s="300">
        <v>22</v>
      </c>
      <c r="B405" s="301">
        <v>10</v>
      </c>
      <c r="C405" s="302" t="s">
        <v>861</v>
      </c>
      <c r="D405" s="303" t="s">
        <v>55</v>
      </c>
      <c r="E405" s="304" t="s">
        <v>4747</v>
      </c>
      <c r="F405" s="305">
        <v>0</v>
      </c>
      <c r="G405" s="306">
        <v>0</v>
      </c>
      <c r="H405" s="307">
        <v>0</v>
      </c>
      <c r="I405" s="4"/>
    </row>
    <row r="406" spans="1:9" ht="27" customHeight="1">
      <c r="A406" s="300">
        <v>22</v>
      </c>
      <c r="B406" s="301">
        <v>11</v>
      </c>
      <c r="C406" s="302" t="s">
        <v>5295</v>
      </c>
      <c r="D406" s="303" t="s">
        <v>3307</v>
      </c>
      <c r="E406" s="304" t="s">
        <v>1330</v>
      </c>
      <c r="F406" s="305">
        <v>14</v>
      </c>
      <c r="G406" s="306">
        <v>0</v>
      </c>
      <c r="H406" s="307">
        <v>0</v>
      </c>
      <c r="I406" s="4"/>
    </row>
    <row r="407" spans="1:9" ht="27" customHeight="1">
      <c r="A407" s="300">
        <v>22</v>
      </c>
      <c r="B407" s="301">
        <v>12</v>
      </c>
      <c r="C407" s="302" t="s">
        <v>5126</v>
      </c>
      <c r="D407" s="303" t="s">
        <v>3308</v>
      </c>
      <c r="E407" s="304" t="s">
        <v>1333</v>
      </c>
      <c r="F407" s="305">
        <v>26</v>
      </c>
      <c r="G407" s="306">
        <v>0</v>
      </c>
      <c r="H407" s="307">
        <v>0</v>
      </c>
      <c r="I407" s="4"/>
    </row>
    <row r="408" spans="1:9" ht="27" customHeight="1">
      <c r="A408" s="300">
        <v>22</v>
      </c>
      <c r="B408" s="301">
        <v>13</v>
      </c>
      <c r="C408" s="302" t="s">
        <v>1973</v>
      </c>
      <c r="D408" s="303" t="s">
        <v>2484</v>
      </c>
      <c r="E408" s="304" t="s">
        <v>1963</v>
      </c>
      <c r="F408" s="305">
        <v>219</v>
      </c>
      <c r="G408" s="306">
        <v>0</v>
      </c>
      <c r="H408" s="307">
        <v>0</v>
      </c>
      <c r="I408" s="4"/>
    </row>
    <row r="409" spans="1:9" ht="27" customHeight="1">
      <c r="A409" s="300">
        <v>22</v>
      </c>
      <c r="B409" s="301">
        <v>14</v>
      </c>
      <c r="C409" s="302" t="s">
        <v>1974</v>
      </c>
      <c r="D409" s="303" t="s">
        <v>2485</v>
      </c>
      <c r="E409" s="304" t="s">
        <v>4141</v>
      </c>
      <c r="F409" s="305">
        <v>103</v>
      </c>
      <c r="G409" s="306">
        <v>0</v>
      </c>
      <c r="H409" s="307">
        <v>0</v>
      </c>
      <c r="I409" s="4"/>
    </row>
    <row r="410" spans="1:9" ht="27" customHeight="1">
      <c r="A410" s="300">
        <v>22</v>
      </c>
      <c r="B410" s="301">
        <v>15</v>
      </c>
      <c r="C410" s="302" t="s">
        <v>1874</v>
      </c>
      <c r="D410" s="303" t="s">
        <v>1403</v>
      </c>
      <c r="E410" s="304" t="s">
        <v>3351</v>
      </c>
      <c r="F410" s="305">
        <v>162</v>
      </c>
      <c r="G410" s="306">
        <v>0</v>
      </c>
      <c r="H410" s="307">
        <v>0</v>
      </c>
      <c r="I410" s="4"/>
    </row>
    <row r="411" spans="1:9" ht="27" customHeight="1">
      <c r="A411" s="300">
        <v>22</v>
      </c>
      <c r="B411" s="301">
        <v>16</v>
      </c>
      <c r="C411" s="302" t="s">
        <v>1875</v>
      </c>
      <c r="D411" s="303" t="s">
        <v>2952</v>
      </c>
      <c r="E411" s="304" t="s">
        <v>3351</v>
      </c>
      <c r="F411" s="305">
        <v>115</v>
      </c>
      <c r="G411" s="306">
        <v>0</v>
      </c>
      <c r="H411" s="307">
        <v>0</v>
      </c>
      <c r="I411" s="4"/>
    </row>
    <row r="412" spans="1:9" ht="27" customHeight="1">
      <c r="A412" s="300">
        <v>22</v>
      </c>
      <c r="B412" s="301">
        <v>17</v>
      </c>
      <c r="C412" s="302" t="s">
        <v>3762</v>
      </c>
      <c r="D412" s="303" t="s">
        <v>2953</v>
      </c>
      <c r="E412" s="304" t="s">
        <v>175</v>
      </c>
      <c r="F412" s="305">
        <v>45</v>
      </c>
      <c r="G412" s="306">
        <v>0</v>
      </c>
      <c r="H412" s="307">
        <v>0</v>
      </c>
      <c r="I412" s="4"/>
    </row>
    <row r="413" spans="1:9" ht="27" customHeight="1">
      <c r="A413" s="300">
        <v>22</v>
      </c>
      <c r="B413" s="301">
        <v>18</v>
      </c>
      <c r="C413" s="302" t="s">
        <v>3375</v>
      </c>
      <c r="D413" s="303" t="s">
        <v>1292</v>
      </c>
      <c r="E413" s="304" t="s">
        <v>5451</v>
      </c>
      <c r="F413" s="305">
        <v>0</v>
      </c>
      <c r="G413" s="306">
        <v>0</v>
      </c>
      <c r="H413" s="307">
        <v>0</v>
      </c>
      <c r="I413" s="4"/>
    </row>
    <row r="414" spans="1:9" ht="27" customHeight="1">
      <c r="A414" s="300">
        <v>22</v>
      </c>
      <c r="B414" s="301">
        <v>19</v>
      </c>
      <c r="C414" s="302" t="s">
        <v>3376</v>
      </c>
      <c r="D414" s="303" t="s">
        <v>5190</v>
      </c>
      <c r="E414" s="304" t="s">
        <v>5453</v>
      </c>
      <c r="F414" s="305">
        <v>200</v>
      </c>
      <c r="G414" s="306">
        <v>0</v>
      </c>
      <c r="H414" s="307">
        <v>0</v>
      </c>
      <c r="I414" s="4"/>
    </row>
    <row r="415" spans="1:9" ht="27" customHeight="1">
      <c r="A415" s="300">
        <v>22</v>
      </c>
      <c r="B415" s="301">
        <v>20</v>
      </c>
      <c r="C415" s="302" t="s">
        <v>4997</v>
      </c>
      <c r="D415" s="303" t="s">
        <v>3272</v>
      </c>
      <c r="E415" s="304" t="s">
        <v>5207</v>
      </c>
      <c r="F415" s="305">
        <v>24</v>
      </c>
      <c r="G415" s="306">
        <v>0</v>
      </c>
      <c r="H415" s="307">
        <v>0</v>
      </c>
      <c r="I415" s="4"/>
    </row>
    <row r="416" spans="1:9" ht="27" customHeight="1">
      <c r="A416" s="300">
        <v>22</v>
      </c>
      <c r="B416" s="301">
        <v>21</v>
      </c>
      <c r="C416" s="302" t="s">
        <v>4998</v>
      </c>
      <c r="D416" s="303" t="s">
        <v>3273</v>
      </c>
      <c r="E416" s="304" t="s">
        <v>5208</v>
      </c>
      <c r="F416" s="305">
        <v>66</v>
      </c>
      <c r="G416" s="306">
        <v>0</v>
      </c>
      <c r="H416" s="307">
        <v>0</v>
      </c>
      <c r="I416" s="4"/>
    </row>
    <row r="417" spans="1:9" ht="27" customHeight="1">
      <c r="A417" s="300">
        <v>22</v>
      </c>
      <c r="B417" s="301">
        <v>22</v>
      </c>
      <c r="C417" s="302" t="s">
        <v>3245</v>
      </c>
      <c r="D417" s="303" t="s">
        <v>4491</v>
      </c>
      <c r="E417" s="304" t="s">
        <v>3862</v>
      </c>
      <c r="F417" s="305">
        <v>209</v>
      </c>
      <c r="G417" s="306">
        <v>0</v>
      </c>
      <c r="H417" s="307">
        <v>0</v>
      </c>
      <c r="I417" s="4"/>
    </row>
    <row r="418" spans="1:9" ht="27" customHeight="1">
      <c r="A418" s="300">
        <v>22</v>
      </c>
      <c r="B418" s="301">
        <v>23</v>
      </c>
      <c r="C418" s="302" t="s">
        <v>3246</v>
      </c>
      <c r="D418" s="303" t="s">
        <v>3393</v>
      </c>
      <c r="E418" s="304" t="s">
        <v>3863</v>
      </c>
      <c r="F418" s="305">
        <v>70</v>
      </c>
      <c r="G418" s="306">
        <v>0</v>
      </c>
      <c r="H418" s="307">
        <v>0</v>
      </c>
      <c r="I418" s="4"/>
    </row>
    <row r="419" spans="1:9" ht="27" customHeight="1">
      <c r="A419" s="300">
        <v>22</v>
      </c>
      <c r="B419" s="301">
        <v>24</v>
      </c>
      <c r="C419" s="302" t="s">
        <v>3247</v>
      </c>
      <c r="D419" s="303" t="s">
        <v>1897</v>
      </c>
      <c r="E419" s="304" t="s">
        <v>3863</v>
      </c>
      <c r="F419" s="305">
        <v>326</v>
      </c>
      <c r="G419" s="306">
        <v>0</v>
      </c>
      <c r="H419" s="307">
        <v>0</v>
      </c>
      <c r="I419" s="4"/>
    </row>
    <row r="420" spans="1:9" ht="27" customHeight="1">
      <c r="A420" s="300">
        <v>22</v>
      </c>
      <c r="B420" s="301">
        <v>25</v>
      </c>
      <c r="C420" s="302" t="s">
        <v>2301</v>
      </c>
      <c r="D420" s="303" t="s">
        <v>4929</v>
      </c>
      <c r="E420" s="304" t="s">
        <v>528</v>
      </c>
      <c r="F420" s="305">
        <v>48</v>
      </c>
      <c r="G420" s="306">
        <v>0</v>
      </c>
      <c r="H420" s="307">
        <v>0</v>
      </c>
      <c r="I420" s="4"/>
    </row>
    <row r="421" spans="1:9" ht="27" customHeight="1">
      <c r="A421" s="300">
        <v>22</v>
      </c>
      <c r="B421" s="301">
        <v>26</v>
      </c>
      <c r="C421" s="302" t="s">
        <v>1724</v>
      </c>
      <c r="D421" s="303" t="s">
        <v>4643</v>
      </c>
      <c r="E421" s="304" t="s">
        <v>2081</v>
      </c>
      <c r="F421" s="305">
        <v>1570</v>
      </c>
      <c r="G421" s="306">
        <v>0</v>
      </c>
      <c r="H421" s="307">
        <v>0</v>
      </c>
      <c r="I421" s="4"/>
    </row>
    <row r="422" spans="1:9" ht="27" customHeight="1">
      <c r="A422" s="300">
        <v>22</v>
      </c>
      <c r="B422" s="301">
        <v>27</v>
      </c>
      <c r="C422" s="302" t="s">
        <v>1725</v>
      </c>
      <c r="D422" s="303" t="s">
        <v>1147</v>
      </c>
      <c r="E422" s="304" t="s">
        <v>2493</v>
      </c>
      <c r="F422" s="305">
        <v>151</v>
      </c>
      <c r="G422" s="306">
        <v>0</v>
      </c>
      <c r="H422" s="307">
        <v>0</v>
      </c>
      <c r="I422" s="4"/>
    </row>
    <row r="423" spans="1:9" ht="27" customHeight="1">
      <c r="A423" s="300">
        <v>22</v>
      </c>
      <c r="B423" s="301">
        <v>28</v>
      </c>
      <c r="C423" s="302" t="s">
        <v>2172</v>
      </c>
      <c r="D423" s="303" t="s">
        <v>927</v>
      </c>
      <c r="E423" s="304" t="s">
        <v>5338</v>
      </c>
      <c r="F423" s="305">
        <v>45</v>
      </c>
      <c r="G423" s="306">
        <v>0</v>
      </c>
      <c r="H423" s="307">
        <v>0</v>
      </c>
      <c r="I423" s="4"/>
    </row>
    <row r="424" spans="1:9" ht="27" customHeight="1">
      <c r="A424" s="300">
        <v>22</v>
      </c>
      <c r="B424" s="301">
        <v>29</v>
      </c>
      <c r="C424" s="302" t="s">
        <v>2173</v>
      </c>
      <c r="D424" s="303" t="s">
        <v>928</v>
      </c>
      <c r="E424" s="304" t="s">
        <v>5338</v>
      </c>
      <c r="F424" s="305">
        <v>28</v>
      </c>
      <c r="G424" s="306">
        <v>0</v>
      </c>
      <c r="H424" s="307">
        <v>0</v>
      </c>
      <c r="I424" s="4"/>
    </row>
    <row r="425" spans="1:9" ht="27" customHeight="1">
      <c r="A425" s="300">
        <v>22</v>
      </c>
      <c r="B425" s="301">
        <v>30</v>
      </c>
      <c r="C425" s="302" t="s">
        <v>1555</v>
      </c>
      <c r="D425" s="303" t="s">
        <v>3524</v>
      </c>
      <c r="E425" s="304" t="s">
        <v>5338</v>
      </c>
      <c r="F425" s="305">
        <v>123</v>
      </c>
      <c r="G425" s="306">
        <v>0</v>
      </c>
      <c r="H425" s="307">
        <v>0</v>
      </c>
      <c r="I425" s="4"/>
    </row>
    <row r="426" spans="1:9" ht="27" customHeight="1">
      <c r="A426" s="300">
        <v>23</v>
      </c>
      <c r="B426" s="301">
        <v>1</v>
      </c>
      <c r="C426" s="302" t="s">
        <v>2648</v>
      </c>
      <c r="D426" s="303" t="s">
        <v>2176</v>
      </c>
      <c r="E426" s="304" t="s">
        <v>4749</v>
      </c>
      <c r="F426" s="305">
        <v>0</v>
      </c>
      <c r="G426" s="306">
        <v>0</v>
      </c>
      <c r="H426" s="307">
        <v>0</v>
      </c>
      <c r="I426" s="4"/>
    </row>
    <row r="427" spans="1:9" ht="27" customHeight="1">
      <c r="A427" s="300">
        <v>23</v>
      </c>
      <c r="B427" s="301">
        <v>2</v>
      </c>
      <c r="C427" s="302" t="s">
        <v>2649</v>
      </c>
      <c r="D427" s="303" t="s">
        <v>2175</v>
      </c>
      <c r="E427" s="304" t="s">
        <v>4750</v>
      </c>
      <c r="F427" s="305">
        <v>0</v>
      </c>
      <c r="G427" s="306">
        <v>0</v>
      </c>
      <c r="H427" s="307">
        <v>0</v>
      </c>
      <c r="I427" s="4"/>
    </row>
    <row r="428" spans="1:9" ht="27" customHeight="1">
      <c r="A428" s="300">
        <v>23</v>
      </c>
      <c r="B428" s="301">
        <v>3</v>
      </c>
      <c r="C428" s="302" t="s">
        <v>2486</v>
      </c>
      <c r="D428" s="303" t="s">
        <v>2480</v>
      </c>
      <c r="E428" s="304" t="s">
        <v>1330</v>
      </c>
      <c r="F428" s="305">
        <v>92</v>
      </c>
      <c r="G428" s="306">
        <v>0</v>
      </c>
      <c r="H428" s="307">
        <v>0</v>
      </c>
      <c r="I428" s="4"/>
    </row>
    <row r="429" spans="1:9" ht="27" customHeight="1">
      <c r="A429" s="300">
        <v>23</v>
      </c>
      <c r="B429" s="301">
        <v>4</v>
      </c>
      <c r="C429" s="302" t="s">
        <v>2487</v>
      </c>
      <c r="D429" s="303" t="s">
        <v>2481</v>
      </c>
      <c r="E429" s="304" t="s">
        <v>1333</v>
      </c>
      <c r="F429" s="305">
        <v>107</v>
      </c>
      <c r="G429" s="306">
        <v>0</v>
      </c>
      <c r="H429" s="307">
        <v>0</v>
      </c>
      <c r="I429" s="4"/>
    </row>
    <row r="430" spans="1:9" ht="27" customHeight="1">
      <c r="A430" s="300">
        <v>23</v>
      </c>
      <c r="B430" s="301">
        <v>5</v>
      </c>
      <c r="C430" s="302" t="s">
        <v>1637</v>
      </c>
      <c r="D430" s="303" t="s">
        <v>3190</v>
      </c>
      <c r="E430" s="304" t="s">
        <v>3351</v>
      </c>
      <c r="F430" s="305">
        <v>126</v>
      </c>
      <c r="G430" s="306">
        <v>0</v>
      </c>
      <c r="H430" s="307">
        <v>0</v>
      </c>
      <c r="I430" s="4"/>
    </row>
    <row r="431" spans="1:9" ht="27" customHeight="1">
      <c r="A431" s="300">
        <v>23</v>
      </c>
      <c r="B431" s="301">
        <v>6</v>
      </c>
      <c r="C431" s="302" t="s">
        <v>3374</v>
      </c>
      <c r="D431" s="303" t="s">
        <v>3191</v>
      </c>
      <c r="E431" s="304" t="s">
        <v>175</v>
      </c>
      <c r="F431" s="305">
        <v>60</v>
      </c>
      <c r="G431" s="306">
        <v>0</v>
      </c>
      <c r="H431" s="307">
        <v>0</v>
      </c>
      <c r="I431" s="4"/>
    </row>
    <row r="432" spans="1:9" ht="27" customHeight="1">
      <c r="A432" s="300">
        <v>23</v>
      </c>
      <c r="B432" s="301">
        <v>7</v>
      </c>
      <c r="C432" s="302" t="s">
        <v>3377</v>
      </c>
      <c r="D432" s="303" t="s">
        <v>5191</v>
      </c>
      <c r="E432" s="304" t="s">
        <v>529</v>
      </c>
      <c r="F432" s="305">
        <v>879</v>
      </c>
      <c r="G432" s="306">
        <v>0</v>
      </c>
      <c r="H432" s="307">
        <v>0</v>
      </c>
      <c r="I432" s="4"/>
    </row>
    <row r="433" spans="1:9" ht="27" customHeight="1">
      <c r="A433" s="300">
        <v>23</v>
      </c>
      <c r="B433" s="301">
        <v>8</v>
      </c>
      <c r="C433" s="302" t="s">
        <v>4997</v>
      </c>
      <c r="D433" s="303" t="s">
        <v>3272</v>
      </c>
      <c r="E433" s="304" t="s">
        <v>5207</v>
      </c>
      <c r="F433" s="305">
        <v>135</v>
      </c>
      <c r="G433" s="306">
        <v>0</v>
      </c>
      <c r="H433" s="307">
        <v>0</v>
      </c>
      <c r="I433" s="4"/>
    </row>
    <row r="434" spans="1:9" ht="27" customHeight="1">
      <c r="A434" s="300">
        <v>23</v>
      </c>
      <c r="B434" s="301">
        <v>9</v>
      </c>
      <c r="C434" s="302" t="s">
        <v>4998</v>
      </c>
      <c r="D434" s="303" t="s">
        <v>3273</v>
      </c>
      <c r="E434" s="304" t="s">
        <v>5208</v>
      </c>
      <c r="F434" s="305">
        <v>141</v>
      </c>
      <c r="G434" s="306">
        <v>0</v>
      </c>
      <c r="H434" s="307">
        <v>0</v>
      </c>
      <c r="I434" s="4"/>
    </row>
    <row r="435" spans="1:9" ht="27" customHeight="1">
      <c r="A435" s="300">
        <v>23</v>
      </c>
      <c r="B435" s="301">
        <v>10</v>
      </c>
      <c r="C435" s="302" t="s">
        <v>3247</v>
      </c>
      <c r="D435" s="303" t="s">
        <v>1897</v>
      </c>
      <c r="E435" s="304" t="s">
        <v>3863</v>
      </c>
      <c r="F435" s="305">
        <v>466</v>
      </c>
      <c r="G435" s="306">
        <v>0</v>
      </c>
      <c r="H435" s="307">
        <v>0</v>
      </c>
      <c r="I435" s="4"/>
    </row>
    <row r="436" spans="1:9" ht="27" customHeight="1">
      <c r="A436" s="300">
        <v>23</v>
      </c>
      <c r="B436" s="301">
        <v>11</v>
      </c>
      <c r="C436" s="302" t="s">
        <v>2428</v>
      </c>
      <c r="D436" s="303" t="s">
        <v>3870</v>
      </c>
      <c r="E436" s="304" t="s">
        <v>528</v>
      </c>
      <c r="F436" s="305">
        <v>801</v>
      </c>
      <c r="G436" s="306">
        <v>0</v>
      </c>
      <c r="H436" s="307">
        <v>0</v>
      </c>
      <c r="I436" s="4"/>
    </row>
    <row r="437" spans="1:9" ht="27" customHeight="1">
      <c r="A437" s="300">
        <v>23</v>
      </c>
      <c r="B437" s="301">
        <v>12</v>
      </c>
      <c r="C437" s="302" t="s">
        <v>3058</v>
      </c>
      <c r="D437" s="303" t="s">
        <v>3896</v>
      </c>
      <c r="E437" s="304" t="s">
        <v>2493</v>
      </c>
      <c r="F437" s="305">
        <v>397</v>
      </c>
      <c r="G437" s="306">
        <v>0</v>
      </c>
      <c r="H437" s="307">
        <v>0</v>
      </c>
      <c r="I437" s="4"/>
    </row>
    <row r="438" spans="1:9" ht="27" customHeight="1">
      <c r="A438" s="300">
        <v>24</v>
      </c>
      <c r="B438" s="301">
        <v>1</v>
      </c>
      <c r="C438" s="302" t="s">
        <v>2586</v>
      </c>
      <c r="D438" s="303" t="s">
        <v>3124</v>
      </c>
      <c r="E438" s="304" t="s">
        <v>2764</v>
      </c>
      <c r="F438" s="305">
        <v>0</v>
      </c>
      <c r="G438" s="306">
        <v>0</v>
      </c>
      <c r="H438" s="307">
        <v>0</v>
      </c>
      <c r="I438" s="4"/>
    </row>
    <row r="439" spans="1:9" ht="27" customHeight="1">
      <c r="A439" s="300">
        <v>24</v>
      </c>
      <c r="B439" s="301">
        <v>2</v>
      </c>
      <c r="C439" s="302" t="s">
        <v>3796</v>
      </c>
      <c r="D439" s="303" t="s">
        <v>3797</v>
      </c>
      <c r="E439" s="304" t="s">
        <v>2764</v>
      </c>
      <c r="F439" s="305">
        <v>0</v>
      </c>
      <c r="G439" s="306">
        <v>0</v>
      </c>
      <c r="H439" s="307">
        <v>0</v>
      </c>
      <c r="I439" s="4"/>
    </row>
    <row r="440" spans="1:9" ht="27" customHeight="1">
      <c r="A440" s="300">
        <v>24</v>
      </c>
      <c r="B440" s="301">
        <v>3</v>
      </c>
      <c r="C440" s="302" t="s">
        <v>4247</v>
      </c>
      <c r="D440" s="303" t="s">
        <v>56</v>
      </c>
      <c r="E440" s="304" t="s">
        <v>2764</v>
      </c>
      <c r="F440" s="305">
        <v>0</v>
      </c>
      <c r="G440" s="306">
        <v>0</v>
      </c>
      <c r="H440" s="307">
        <v>0</v>
      </c>
      <c r="I440" s="4"/>
    </row>
    <row r="441" spans="1:9" ht="27" customHeight="1">
      <c r="A441" s="300">
        <v>24</v>
      </c>
      <c r="B441" s="301">
        <v>4</v>
      </c>
      <c r="C441" s="302" t="s">
        <v>858</v>
      </c>
      <c r="D441" s="303" t="s">
        <v>4464</v>
      </c>
      <c r="E441" s="304" t="s">
        <v>2764</v>
      </c>
      <c r="F441" s="305">
        <v>0</v>
      </c>
      <c r="G441" s="306">
        <v>0</v>
      </c>
      <c r="H441" s="307">
        <v>0</v>
      </c>
      <c r="I441" s="4"/>
    </row>
    <row r="442" spans="1:9" ht="27" customHeight="1">
      <c r="A442" s="300">
        <v>24</v>
      </c>
      <c r="B442" s="301">
        <v>5</v>
      </c>
      <c r="C442" s="302" t="s">
        <v>4076</v>
      </c>
      <c r="D442" s="303" t="s">
        <v>3585</v>
      </c>
      <c r="E442" s="304" t="s">
        <v>1861</v>
      </c>
      <c r="F442" s="305">
        <v>48</v>
      </c>
      <c r="G442" s="306">
        <v>0</v>
      </c>
      <c r="H442" s="307">
        <v>0</v>
      </c>
      <c r="I442" s="4"/>
    </row>
    <row r="443" spans="1:9" ht="27" customHeight="1">
      <c r="A443" s="300">
        <v>24</v>
      </c>
      <c r="B443" s="301">
        <v>6</v>
      </c>
      <c r="C443" s="302" t="s">
        <v>4077</v>
      </c>
      <c r="D443" s="303" t="s">
        <v>3587</v>
      </c>
      <c r="E443" s="304" t="s">
        <v>1862</v>
      </c>
      <c r="F443" s="305">
        <v>16</v>
      </c>
      <c r="G443" s="306">
        <v>0</v>
      </c>
      <c r="H443" s="307">
        <v>0</v>
      </c>
      <c r="I443" s="4"/>
    </row>
    <row r="444" spans="1:9" ht="27" customHeight="1">
      <c r="A444" s="300">
        <v>24</v>
      </c>
      <c r="B444" s="301">
        <v>7</v>
      </c>
      <c r="C444" s="302" t="s">
        <v>5292</v>
      </c>
      <c r="D444" s="303" t="s">
        <v>1801</v>
      </c>
      <c r="E444" s="304" t="s">
        <v>2112</v>
      </c>
      <c r="F444" s="305">
        <v>42</v>
      </c>
      <c r="G444" s="306">
        <v>0</v>
      </c>
      <c r="H444" s="307">
        <v>0</v>
      </c>
      <c r="I444" s="4"/>
    </row>
    <row r="445" spans="1:9" ht="27" customHeight="1">
      <c r="A445" s="300">
        <v>24</v>
      </c>
      <c r="B445" s="301">
        <v>8</v>
      </c>
      <c r="C445" s="302" t="s">
        <v>5294</v>
      </c>
      <c r="D445" s="303" t="s">
        <v>3306</v>
      </c>
      <c r="E445" s="304" t="s">
        <v>2113</v>
      </c>
      <c r="F445" s="305">
        <v>126</v>
      </c>
      <c r="G445" s="306">
        <v>0</v>
      </c>
      <c r="H445" s="307">
        <v>0</v>
      </c>
      <c r="I445" s="4"/>
    </row>
    <row r="446" spans="1:9" ht="27" customHeight="1">
      <c r="A446" s="300">
        <v>24</v>
      </c>
      <c r="B446" s="301">
        <v>9</v>
      </c>
      <c r="C446" s="302" t="s">
        <v>3375</v>
      </c>
      <c r="D446" s="303" t="s">
        <v>1292</v>
      </c>
      <c r="E446" s="304" t="s">
        <v>5451</v>
      </c>
      <c r="F446" s="305">
        <v>138</v>
      </c>
      <c r="G446" s="306">
        <v>0</v>
      </c>
      <c r="H446" s="307">
        <v>0</v>
      </c>
      <c r="I446" s="4"/>
    </row>
    <row r="447" spans="1:9" ht="27" customHeight="1">
      <c r="A447" s="300">
        <v>24</v>
      </c>
      <c r="B447" s="301">
        <v>10</v>
      </c>
      <c r="C447" s="302" t="s">
        <v>3376</v>
      </c>
      <c r="D447" s="303" t="s">
        <v>5190</v>
      </c>
      <c r="E447" s="304" t="s">
        <v>5453</v>
      </c>
      <c r="F447" s="305">
        <v>186</v>
      </c>
      <c r="G447" s="306">
        <v>0</v>
      </c>
      <c r="H447" s="307">
        <v>0</v>
      </c>
      <c r="I447" s="4"/>
    </row>
    <row r="448" spans="1:9" ht="27" customHeight="1">
      <c r="A448" s="300">
        <v>24</v>
      </c>
      <c r="B448" s="301">
        <v>11</v>
      </c>
      <c r="C448" s="302" t="s">
        <v>4997</v>
      </c>
      <c r="D448" s="303" t="s">
        <v>3272</v>
      </c>
      <c r="E448" s="304" t="s">
        <v>148</v>
      </c>
      <c r="F448" s="305">
        <v>82</v>
      </c>
      <c r="G448" s="306">
        <v>0</v>
      </c>
      <c r="H448" s="307">
        <v>0</v>
      </c>
      <c r="I448" s="4"/>
    </row>
    <row r="449" spans="1:9" ht="27" customHeight="1">
      <c r="A449" s="300">
        <v>24</v>
      </c>
      <c r="B449" s="301">
        <v>12</v>
      </c>
      <c r="C449" s="302" t="s">
        <v>4998</v>
      </c>
      <c r="D449" s="303" t="s">
        <v>3273</v>
      </c>
      <c r="E449" s="304" t="s">
        <v>5336</v>
      </c>
      <c r="F449" s="305">
        <v>175</v>
      </c>
      <c r="G449" s="306">
        <v>0</v>
      </c>
      <c r="H449" s="307">
        <v>0</v>
      </c>
      <c r="I449" s="4"/>
    </row>
    <row r="450" spans="1:9" ht="27" customHeight="1">
      <c r="A450" s="300">
        <v>24</v>
      </c>
      <c r="B450" s="301">
        <v>13</v>
      </c>
      <c r="C450" s="302" t="s">
        <v>4420</v>
      </c>
      <c r="D450" s="303" t="s">
        <v>4202</v>
      </c>
      <c r="E450" s="304" t="s">
        <v>2114</v>
      </c>
      <c r="F450" s="305">
        <v>513</v>
      </c>
      <c r="G450" s="306">
        <v>0</v>
      </c>
      <c r="H450" s="307">
        <v>0</v>
      </c>
      <c r="I450" s="4"/>
    </row>
    <row r="451" spans="1:9" ht="27" customHeight="1">
      <c r="A451" s="300">
        <v>24</v>
      </c>
      <c r="B451" s="301">
        <v>14</v>
      </c>
      <c r="C451" s="302" t="s">
        <v>577</v>
      </c>
      <c r="D451" s="303" t="s">
        <v>3279</v>
      </c>
      <c r="E451" s="304" t="s">
        <v>2115</v>
      </c>
      <c r="F451" s="305">
        <v>110</v>
      </c>
      <c r="G451" s="306">
        <v>0</v>
      </c>
      <c r="H451" s="307">
        <v>0</v>
      </c>
      <c r="I451" s="4"/>
    </row>
    <row r="452" spans="1:9" ht="27" customHeight="1">
      <c r="A452" s="300">
        <v>24</v>
      </c>
      <c r="B452" s="301">
        <v>15</v>
      </c>
      <c r="C452" s="302" t="s">
        <v>2949</v>
      </c>
      <c r="D452" s="303" t="s">
        <v>5475</v>
      </c>
      <c r="E452" s="304" t="s">
        <v>4930</v>
      </c>
      <c r="F452" s="305">
        <v>18</v>
      </c>
      <c r="G452" s="306">
        <v>0</v>
      </c>
      <c r="H452" s="307">
        <v>0</v>
      </c>
      <c r="I452" s="4"/>
    </row>
    <row r="453" spans="1:9" ht="27" customHeight="1">
      <c r="A453" s="300">
        <v>24</v>
      </c>
      <c r="B453" s="301">
        <v>16</v>
      </c>
      <c r="C453" s="302" t="s">
        <v>3035</v>
      </c>
      <c r="D453" s="303" t="s">
        <v>3036</v>
      </c>
      <c r="E453" s="304" t="s">
        <v>3730</v>
      </c>
      <c r="F453" s="305">
        <v>66</v>
      </c>
      <c r="G453" s="306">
        <v>0</v>
      </c>
      <c r="H453" s="307">
        <v>0</v>
      </c>
      <c r="I453" s="4"/>
    </row>
    <row r="454" spans="1:9" ht="27" customHeight="1">
      <c r="A454" s="300">
        <v>24</v>
      </c>
      <c r="B454" s="301">
        <v>17</v>
      </c>
      <c r="C454" s="302" t="s">
        <v>3313</v>
      </c>
      <c r="D454" s="303" t="s">
        <v>1234</v>
      </c>
      <c r="E454" s="304" t="s">
        <v>4672</v>
      </c>
      <c r="F454" s="305">
        <v>101</v>
      </c>
      <c r="G454" s="306">
        <v>0</v>
      </c>
      <c r="H454" s="307">
        <v>0</v>
      </c>
      <c r="I454" s="4"/>
    </row>
    <row r="455" spans="1:9" ht="27" customHeight="1">
      <c r="A455" s="300">
        <v>24</v>
      </c>
      <c r="B455" s="301">
        <v>18</v>
      </c>
      <c r="C455" s="302" t="s">
        <v>3314</v>
      </c>
      <c r="D455" s="303" t="s">
        <v>1235</v>
      </c>
      <c r="E455" s="304" t="s">
        <v>754</v>
      </c>
      <c r="F455" s="305">
        <v>70</v>
      </c>
      <c r="G455" s="306">
        <v>0</v>
      </c>
      <c r="H455" s="307">
        <v>0</v>
      </c>
      <c r="I455" s="4"/>
    </row>
    <row r="456" spans="1:9" ht="27" customHeight="1">
      <c r="A456" s="300">
        <v>24</v>
      </c>
      <c r="B456" s="301">
        <v>19</v>
      </c>
      <c r="C456" s="302" t="s">
        <v>1719</v>
      </c>
      <c r="D456" s="303" t="s">
        <v>2993</v>
      </c>
      <c r="E456" s="304" t="s">
        <v>2081</v>
      </c>
      <c r="F456" s="305">
        <v>341</v>
      </c>
      <c r="G456" s="306">
        <v>0</v>
      </c>
      <c r="H456" s="307">
        <v>0</v>
      </c>
      <c r="I456" s="4"/>
    </row>
    <row r="457" spans="1:9" ht="27" customHeight="1">
      <c r="A457" s="300">
        <v>24</v>
      </c>
      <c r="B457" s="301">
        <v>20</v>
      </c>
      <c r="C457" s="302" t="s">
        <v>1720</v>
      </c>
      <c r="D457" s="303" t="s">
        <v>4640</v>
      </c>
      <c r="E457" s="304" t="s">
        <v>2081</v>
      </c>
      <c r="F457" s="305">
        <v>47</v>
      </c>
      <c r="G457" s="306">
        <v>0</v>
      </c>
      <c r="H457" s="307">
        <v>0</v>
      </c>
      <c r="I457" s="4"/>
    </row>
    <row r="458" spans="1:9" ht="27" customHeight="1">
      <c r="A458" s="300">
        <v>24</v>
      </c>
      <c r="B458" s="301">
        <v>21</v>
      </c>
      <c r="C458" s="302" t="s">
        <v>2171</v>
      </c>
      <c r="D458" s="303" t="s">
        <v>968</v>
      </c>
      <c r="E458" s="304" t="s">
        <v>5338</v>
      </c>
      <c r="F458" s="305">
        <v>58</v>
      </c>
      <c r="G458" s="306">
        <v>0</v>
      </c>
      <c r="H458" s="307">
        <v>0</v>
      </c>
      <c r="I458" s="4"/>
    </row>
    <row r="459" spans="1:9" ht="27" customHeight="1">
      <c r="A459" s="300">
        <v>24</v>
      </c>
      <c r="B459" s="301">
        <v>22</v>
      </c>
      <c r="C459" s="302" t="s">
        <v>5441</v>
      </c>
      <c r="D459" s="303" t="s">
        <v>823</v>
      </c>
      <c r="E459" s="304" t="s">
        <v>5338</v>
      </c>
      <c r="F459" s="305">
        <v>160</v>
      </c>
      <c r="G459" s="306">
        <v>0</v>
      </c>
      <c r="H459" s="307">
        <v>0</v>
      </c>
      <c r="I459" s="4"/>
    </row>
    <row r="460" spans="1:9" ht="27" customHeight="1">
      <c r="A460" s="300">
        <v>25</v>
      </c>
      <c r="B460" s="301">
        <v>1</v>
      </c>
      <c r="C460" s="302" t="s">
        <v>3792</v>
      </c>
      <c r="D460" s="303" t="s">
        <v>3793</v>
      </c>
      <c r="E460" s="304" t="s">
        <v>2765</v>
      </c>
      <c r="F460" s="305">
        <v>0</v>
      </c>
      <c r="G460" s="306">
        <v>0</v>
      </c>
      <c r="H460" s="307">
        <v>0</v>
      </c>
      <c r="I460" s="4"/>
    </row>
    <row r="461" spans="1:9" ht="27" customHeight="1">
      <c r="A461" s="300">
        <v>25</v>
      </c>
      <c r="B461" s="301">
        <v>2</v>
      </c>
      <c r="C461" s="302" t="s">
        <v>3794</v>
      </c>
      <c r="D461" s="303" t="s">
        <v>3795</v>
      </c>
      <c r="E461" s="304" t="s">
        <v>2765</v>
      </c>
      <c r="F461" s="305">
        <v>0</v>
      </c>
      <c r="G461" s="306">
        <v>0</v>
      </c>
      <c r="H461" s="307">
        <v>0</v>
      </c>
      <c r="I461" s="4"/>
    </row>
    <row r="462" spans="1:9" ht="27" customHeight="1">
      <c r="A462" s="300">
        <v>25</v>
      </c>
      <c r="B462" s="301">
        <v>3</v>
      </c>
      <c r="C462" s="302" t="s">
        <v>4248</v>
      </c>
      <c r="D462" s="303" t="s">
        <v>3972</v>
      </c>
      <c r="E462" s="304" t="s">
        <v>2765</v>
      </c>
      <c r="F462" s="305">
        <v>0</v>
      </c>
      <c r="G462" s="306">
        <v>0</v>
      </c>
      <c r="H462" s="307">
        <v>0</v>
      </c>
      <c r="I462" s="4"/>
    </row>
    <row r="463" spans="1:9" ht="27" customHeight="1">
      <c r="A463" s="300">
        <v>25</v>
      </c>
      <c r="B463" s="301">
        <v>4</v>
      </c>
      <c r="C463" s="302" t="s">
        <v>857</v>
      </c>
      <c r="D463" s="303" t="s">
        <v>4463</v>
      </c>
      <c r="E463" s="304" t="s">
        <v>2765</v>
      </c>
      <c r="F463" s="305">
        <v>0</v>
      </c>
      <c r="G463" s="306">
        <v>0</v>
      </c>
      <c r="H463" s="307">
        <v>0</v>
      </c>
      <c r="I463" s="4"/>
    </row>
    <row r="464" spans="1:9" ht="27" customHeight="1">
      <c r="A464" s="300">
        <v>25</v>
      </c>
      <c r="B464" s="301">
        <v>5</v>
      </c>
      <c r="C464" s="302" t="s">
        <v>4076</v>
      </c>
      <c r="D464" s="303" t="s">
        <v>3585</v>
      </c>
      <c r="E464" s="304" t="s">
        <v>1861</v>
      </c>
      <c r="F464" s="305">
        <v>30</v>
      </c>
      <c r="G464" s="306">
        <v>0</v>
      </c>
      <c r="H464" s="307">
        <v>0</v>
      </c>
      <c r="I464" s="4"/>
    </row>
    <row r="465" spans="1:9" ht="27" customHeight="1">
      <c r="A465" s="300">
        <v>25</v>
      </c>
      <c r="B465" s="301">
        <v>6</v>
      </c>
      <c r="C465" s="302" t="s">
        <v>4077</v>
      </c>
      <c r="D465" s="303" t="s">
        <v>3587</v>
      </c>
      <c r="E465" s="304" t="s">
        <v>1862</v>
      </c>
      <c r="F465" s="305">
        <v>115</v>
      </c>
      <c r="G465" s="306">
        <v>0</v>
      </c>
      <c r="H465" s="307">
        <v>0</v>
      </c>
      <c r="I465" s="4"/>
    </row>
    <row r="466" spans="1:9" ht="27" customHeight="1">
      <c r="A466" s="300">
        <v>25</v>
      </c>
      <c r="B466" s="301">
        <v>7</v>
      </c>
      <c r="C466" s="302" t="s">
        <v>4078</v>
      </c>
      <c r="D466" s="303" t="s">
        <v>3589</v>
      </c>
      <c r="E466" s="304" t="s">
        <v>1863</v>
      </c>
      <c r="F466" s="305">
        <v>22</v>
      </c>
      <c r="G466" s="306">
        <v>0</v>
      </c>
      <c r="H466" s="307">
        <v>0</v>
      </c>
      <c r="I466" s="4"/>
    </row>
    <row r="467" spans="1:9" ht="27" customHeight="1">
      <c r="A467" s="300">
        <v>25</v>
      </c>
      <c r="B467" s="301">
        <v>8</v>
      </c>
      <c r="C467" s="302" t="s">
        <v>4079</v>
      </c>
      <c r="D467" s="303" t="s">
        <v>147</v>
      </c>
      <c r="E467" s="304" t="s">
        <v>4652</v>
      </c>
      <c r="F467" s="305">
        <v>15</v>
      </c>
      <c r="G467" s="306">
        <v>0</v>
      </c>
      <c r="H467" s="307">
        <v>0</v>
      </c>
      <c r="I467" s="4"/>
    </row>
    <row r="468" spans="1:9" ht="27" customHeight="1">
      <c r="A468" s="300">
        <v>25</v>
      </c>
      <c r="B468" s="301">
        <v>9</v>
      </c>
      <c r="C468" s="302" t="s">
        <v>5292</v>
      </c>
      <c r="D468" s="303" t="s">
        <v>1801</v>
      </c>
      <c r="E468" s="304" t="s">
        <v>2799</v>
      </c>
      <c r="F468" s="305">
        <v>48</v>
      </c>
      <c r="G468" s="306">
        <v>0</v>
      </c>
      <c r="H468" s="307">
        <v>0</v>
      </c>
      <c r="I468" s="4"/>
    </row>
    <row r="469" spans="1:9" ht="27" customHeight="1">
      <c r="A469" s="300">
        <v>25</v>
      </c>
      <c r="B469" s="301">
        <v>10</v>
      </c>
      <c r="C469" s="302" t="s">
        <v>5294</v>
      </c>
      <c r="D469" s="303" t="s">
        <v>3306</v>
      </c>
      <c r="E469" s="304" t="s">
        <v>2799</v>
      </c>
      <c r="F469" s="305">
        <v>61</v>
      </c>
      <c r="G469" s="306">
        <v>0</v>
      </c>
      <c r="H469" s="307">
        <v>0</v>
      </c>
      <c r="I469" s="4"/>
    </row>
    <row r="470" spans="1:9" ht="27" customHeight="1">
      <c r="A470" s="300">
        <v>25</v>
      </c>
      <c r="B470" s="301">
        <v>11</v>
      </c>
      <c r="C470" s="302" t="s">
        <v>3375</v>
      </c>
      <c r="D470" s="303" t="s">
        <v>1292</v>
      </c>
      <c r="E470" s="304" t="s">
        <v>5451</v>
      </c>
      <c r="F470" s="305">
        <v>89</v>
      </c>
      <c r="G470" s="306">
        <v>0</v>
      </c>
      <c r="H470" s="307">
        <v>0</v>
      </c>
      <c r="I470" s="4"/>
    </row>
    <row r="471" spans="1:9" ht="27" customHeight="1">
      <c r="A471" s="300">
        <v>25</v>
      </c>
      <c r="B471" s="301">
        <v>12</v>
      </c>
      <c r="C471" s="302" t="s">
        <v>3376</v>
      </c>
      <c r="D471" s="303" t="s">
        <v>5190</v>
      </c>
      <c r="E471" s="304" t="s">
        <v>5453</v>
      </c>
      <c r="F471" s="305">
        <v>225</v>
      </c>
      <c r="G471" s="306">
        <v>0</v>
      </c>
      <c r="H471" s="307">
        <v>0</v>
      </c>
      <c r="I471" s="4"/>
    </row>
    <row r="472" spans="1:9" ht="27" customHeight="1">
      <c r="A472" s="300">
        <v>25</v>
      </c>
      <c r="B472" s="301">
        <v>13</v>
      </c>
      <c r="C472" s="302" t="s">
        <v>4997</v>
      </c>
      <c r="D472" s="303" t="s">
        <v>3272</v>
      </c>
      <c r="E472" s="304" t="s">
        <v>148</v>
      </c>
      <c r="F472" s="305">
        <v>516</v>
      </c>
      <c r="G472" s="306">
        <v>0</v>
      </c>
      <c r="H472" s="307">
        <v>0</v>
      </c>
      <c r="I472" s="4"/>
    </row>
    <row r="473" spans="1:9" ht="27" customHeight="1">
      <c r="A473" s="300">
        <v>25</v>
      </c>
      <c r="B473" s="301">
        <v>14</v>
      </c>
      <c r="C473" s="302" t="s">
        <v>4998</v>
      </c>
      <c r="D473" s="303" t="s">
        <v>3273</v>
      </c>
      <c r="E473" s="304" t="s">
        <v>5336</v>
      </c>
      <c r="F473" s="305">
        <v>0</v>
      </c>
      <c r="G473" s="306">
        <v>0</v>
      </c>
      <c r="H473" s="307">
        <v>0</v>
      </c>
      <c r="I473" s="4"/>
    </row>
    <row r="474" spans="1:9" ht="27" customHeight="1">
      <c r="A474" s="300">
        <v>25</v>
      </c>
      <c r="B474" s="301">
        <v>15</v>
      </c>
      <c r="C474" s="302" t="s">
        <v>4420</v>
      </c>
      <c r="D474" s="303" t="s">
        <v>4202</v>
      </c>
      <c r="E474" s="304" t="s">
        <v>4049</v>
      </c>
      <c r="F474" s="305">
        <v>463</v>
      </c>
      <c r="G474" s="306">
        <v>0</v>
      </c>
      <c r="H474" s="307">
        <v>0</v>
      </c>
      <c r="I474" s="4"/>
    </row>
    <row r="475" spans="1:9" ht="27" customHeight="1">
      <c r="A475" s="300">
        <v>25</v>
      </c>
      <c r="B475" s="301">
        <v>16</v>
      </c>
      <c r="C475" s="302" t="s">
        <v>577</v>
      </c>
      <c r="D475" s="303" t="s">
        <v>3279</v>
      </c>
      <c r="E475" s="304" t="s">
        <v>2382</v>
      </c>
      <c r="F475" s="305">
        <v>163</v>
      </c>
      <c r="G475" s="306">
        <v>0</v>
      </c>
      <c r="H475" s="307">
        <v>0</v>
      </c>
      <c r="I475" s="4"/>
    </row>
    <row r="476" spans="1:9" ht="27" customHeight="1">
      <c r="A476" s="300">
        <v>25</v>
      </c>
      <c r="B476" s="301">
        <v>17</v>
      </c>
      <c r="C476" s="302" t="s">
        <v>1724</v>
      </c>
      <c r="D476" s="303" t="s">
        <v>4643</v>
      </c>
      <c r="E476" s="304" t="s">
        <v>2081</v>
      </c>
      <c r="F476" s="305">
        <v>562</v>
      </c>
      <c r="G476" s="306">
        <v>0</v>
      </c>
      <c r="H476" s="307">
        <v>0</v>
      </c>
      <c r="I476" s="4"/>
    </row>
    <row r="477" spans="1:9" ht="27" customHeight="1">
      <c r="A477" s="300">
        <v>25</v>
      </c>
      <c r="B477" s="301">
        <v>18</v>
      </c>
      <c r="C477" s="302" t="s">
        <v>2171</v>
      </c>
      <c r="D477" s="303" t="s">
        <v>968</v>
      </c>
      <c r="E477" s="304" t="s">
        <v>5338</v>
      </c>
      <c r="F477" s="305">
        <v>0</v>
      </c>
      <c r="G477" s="306">
        <v>0</v>
      </c>
      <c r="H477" s="307">
        <v>0</v>
      </c>
      <c r="I477" s="4"/>
    </row>
    <row r="478" spans="1:9" ht="27" customHeight="1">
      <c r="A478" s="300">
        <v>25</v>
      </c>
      <c r="B478" s="301">
        <v>19</v>
      </c>
      <c r="C478" s="302" t="s">
        <v>5441</v>
      </c>
      <c r="D478" s="303" t="s">
        <v>823</v>
      </c>
      <c r="E478" s="304" t="s">
        <v>5338</v>
      </c>
      <c r="F478" s="305">
        <v>120</v>
      </c>
      <c r="G478" s="306">
        <v>0</v>
      </c>
      <c r="H478" s="307">
        <v>0</v>
      </c>
      <c r="I478" s="4"/>
    </row>
    <row r="479" spans="1:9" ht="27" customHeight="1">
      <c r="A479" s="300">
        <v>26</v>
      </c>
      <c r="B479" s="301">
        <v>1</v>
      </c>
      <c r="C479" s="302" t="s">
        <v>1374</v>
      </c>
      <c r="D479" s="303" t="s">
        <v>264</v>
      </c>
      <c r="E479" s="304" t="s">
        <v>2084</v>
      </c>
      <c r="F479" s="305">
        <v>520</v>
      </c>
      <c r="G479" s="306">
        <v>0</v>
      </c>
      <c r="H479" s="307">
        <v>0</v>
      </c>
      <c r="I479" s="4"/>
    </row>
    <row r="480" spans="1:9" ht="27" customHeight="1">
      <c r="A480" s="300">
        <v>26</v>
      </c>
      <c r="B480" s="301">
        <v>2</v>
      </c>
      <c r="C480" s="302" t="s">
        <v>5296</v>
      </c>
      <c r="D480" s="303" t="s">
        <v>5297</v>
      </c>
      <c r="E480" s="304" t="s">
        <v>2766</v>
      </c>
      <c r="F480" s="305">
        <v>0</v>
      </c>
      <c r="G480" s="306">
        <v>0</v>
      </c>
      <c r="H480" s="307">
        <v>0</v>
      </c>
      <c r="I480" s="4"/>
    </row>
    <row r="481" spans="1:9" ht="27" customHeight="1">
      <c r="A481" s="300">
        <v>26</v>
      </c>
      <c r="B481" s="301">
        <v>3</v>
      </c>
      <c r="C481" s="302" t="s">
        <v>5300</v>
      </c>
      <c r="D481" s="303" t="s">
        <v>5301</v>
      </c>
      <c r="E481" s="304" t="s">
        <v>1182</v>
      </c>
      <c r="F481" s="305">
        <v>0</v>
      </c>
      <c r="G481" s="306">
        <v>0</v>
      </c>
      <c r="H481" s="307">
        <v>0</v>
      </c>
      <c r="I481" s="4"/>
    </row>
    <row r="482" spans="1:9" ht="27" customHeight="1">
      <c r="A482" s="300">
        <v>26</v>
      </c>
      <c r="B482" s="301">
        <v>4</v>
      </c>
      <c r="C482" s="302" t="s">
        <v>5315</v>
      </c>
      <c r="D482" s="303" t="s">
        <v>1376</v>
      </c>
      <c r="E482" s="304" t="s">
        <v>4933</v>
      </c>
      <c r="F482" s="305">
        <v>0</v>
      </c>
      <c r="G482" s="306">
        <v>0</v>
      </c>
      <c r="H482" s="307">
        <v>0</v>
      </c>
      <c r="I482" s="4"/>
    </row>
    <row r="483" spans="1:9" ht="27" customHeight="1">
      <c r="A483" s="300">
        <v>26</v>
      </c>
      <c r="B483" s="301">
        <v>5</v>
      </c>
      <c r="C483" s="302" t="s">
        <v>2293</v>
      </c>
      <c r="D483" s="303" t="s">
        <v>2294</v>
      </c>
      <c r="E483" s="304" t="s">
        <v>4934</v>
      </c>
      <c r="F483" s="305">
        <v>0</v>
      </c>
      <c r="G483" s="306">
        <v>0</v>
      </c>
      <c r="H483" s="307">
        <v>0</v>
      </c>
      <c r="I483" s="4"/>
    </row>
    <row r="484" spans="1:9" ht="27" customHeight="1">
      <c r="A484" s="300">
        <v>26</v>
      </c>
      <c r="B484" s="301">
        <v>6</v>
      </c>
      <c r="C484" s="302" t="s">
        <v>2297</v>
      </c>
      <c r="D484" s="303" t="s">
        <v>2298</v>
      </c>
      <c r="E484" s="304" t="s">
        <v>5506</v>
      </c>
      <c r="F484" s="305">
        <v>0</v>
      </c>
      <c r="G484" s="306">
        <v>0</v>
      </c>
      <c r="H484" s="307">
        <v>0</v>
      </c>
      <c r="I484" s="4"/>
    </row>
    <row r="485" spans="1:9" ht="27" customHeight="1">
      <c r="A485" s="300">
        <v>26</v>
      </c>
      <c r="B485" s="301">
        <v>7</v>
      </c>
      <c r="C485" s="302" t="s">
        <v>5173</v>
      </c>
      <c r="D485" s="303" t="s">
        <v>5174</v>
      </c>
      <c r="E485" s="304" t="s">
        <v>1273</v>
      </c>
      <c r="F485" s="305">
        <v>0</v>
      </c>
      <c r="G485" s="306">
        <v>0</v>
      </c>
      <c r="H485" s="307">
        <v>0</v>
      </c>
      <c r="I485" s="4"/>
    </row>
    <row r="486" spans="1:9" ht="27" customHeight="1">
      <c r="A486" s="300">
        <v>26</v>
      </c>
      <c r="B486" s="301">
        <v>8</v>
      </c>
      <c r="C486" s="302" t="s">
        <v>5175</v>
      </c>
      <c r="D486" s="303" t="s">
        <v>5176</v>
      </c>
      <c r="E486" s="304" t="s">
        <v>4981</v>
      </c>
      <c r="F486" s="305">
        <v>0</v>
      </c>
      <c r="G486" s="306">
        <v>0</v>
      </c>
      <c r="H486" s="307">
        <v>0</v>
      </c>
      <c r="I486" s="4"/>
    </row>
    <row r="487" spans="1:9" ht="27" customHeight="1">
      <c r="A487" s="300">
        <v>26</v>
      </c>
      <c r="B487" s="301">
        <v>9</v>
      </c>
      <c r="C487" s="302" t="s">
        <v>1288</v>
      </c>
      <c r="D487" s="303" t="s">
        <v>4488</v>
      </c>
      <c r="E487" s="304" t="s">
        <v>1273</v>
      </c>
      <c r="F487" s="305">
        <v>0</v>
      </c>
      <c r="G487" s="306">
        <v>0</v>
      </c>
      <c r="H487" s="307">
        <v>0</v>
      </c>
      <c r="I487" s="4"/>
    </row>
    <row r="488" spans="1:9" ht="27" customHeight="1">
      <c r="A488" s="300">
        <v>26</v>
      </c>
      <c r="B488" s="301">
        <v>10</v>
      </c>
      <c r="C488" s="302" t="s">
        <v>2887</v>
      </c>
      <c r="D488" s="303" t="s">
        <v>2888</v>
      </c>
      <c r="E488" s="304" t="s">
        <v>4981</v>
      </c>
      <c r="F488" s="305">
        <v>0</v>
      </c>
      <c r="G488" s="306">
        <v>0</v>
      </c>
      <c r="H488" s="307">
        <v>0</v>
      </c>
      <c r="I488" s="4"/>
    </row>
    <row r="489" spans="1:9" ht="27" customHeight="1">
      <c r="A489" s="300">
        <v>26</v>
      </c>
      <c r="B489" s="301">
        <v>11</v>
      </c>
      <c r="C489" s="302" t="s">
        <v>1141</v>
      </c>
      <c r="D489" s="303" t="s">
        <v>190</v>
      </c>
      <c r="E489" s="304" t="s">
        <v>1352</v>
      </c>
      <c r="F489" s="305">
        <v>0</v>
      </c>
      <c r="G489" s="306">
        <v>0</v>
      </c>
      <c r="H489" s="307">
        <v>0</v>
      </c>
      <c r="I489" s="4"/>
    </row>
    <row r="490" spans="1:9" ht="27" customHeight="1">
      <c r="A490" s="300">
        <v>26</v>
      </c>
      <c r="B490" s="301">
        <v>12</v>
      </c>
      <c r="C490" s="302" t="s">
        <v>508</v>
      </c>
      <c r="D490" s="303" t="s">
        <v>191</v>
      </c>
      <c r="E490" s="304" t="s">
        <v>1352</v>
      </c>
      <c r="F490" s="305">
        <v>0</v>
      </c>
      <c r="G490" s="306">
        <v>0</v>
      </c>
      <c r="H490" s="307">
        <v>0</v>
      </c>
      <c r="I490" s="4"/>
    </row>
    <row r="491" spans="1:9" ht="27" customHeight="1">
      <c r="A491" s="300">
        <v>26</v>
      </c>
      <c r="B491" s="301">
        <v>13</v>
      </c>
      <c r="C491" s="302" t="s">
        <v>1027</v>
      </c>
      <c r="D491" s="303" t="s">
        <v>2568</v>
      </c>
      <c r="E491" s="304" t="s">
        <v>176</v>
      </c>
      <c r="F491" s="305">
        <v>0</v>
      </c>
      <c r="G491" s="306">
        <v>0</v>
      </c>
      <c r="H491" s="307">
        <v>0</v>
      </c>
      <c r="I491" s="4"/>
    </row>
    <row r="492" spans="1:9" ht="27" customHeight="1">
      <c r="A492" s="300">
        <v>26</v>
      </c>
      <c r="B492" s="301">
        <v>14</v>
      </c>
      <c r="C492" s="302" t="s">
        <v>1924</v>
      </c>
      <c r="D492" s="303" t="s">
        <v>2569</v>
      </c>
      <c r="E492" s="304" t="s">
        <v>1638</v>
      </c>
      <c r="F492" s="305">
        <v>0</v>
      </c>
      <c r="G492" s="306">
        <v>0</v>
      </c>
      <c r="H492" s="307">
        <v>0</v>
      </c>
      <c r="I492" s="4"/>
    </row>
    <row r="493" spans="1:9" ht="27" customHeight="1">
      <c r="A493" s="300">
        <v>26</v>
      </c>
      <c r="B493" s="301">
        <v>15</v>
      </c>
      <c r="C493" s="302" t="s">
        <v>2278</v>
      </c>
      <c r="D493" s="303" t="s">
        <v>3541</v>
      </c>
      <c r="E493" s="304" t="s">
        <v>651</v>
      </c>
      <c r="F493" s="305">
        <v>0</v>
      </c>
      <c r="G493" s="306">
        <v>0</v>
      </c>
      <c r="H493" s="307">
        <v>0</v>
      </c>
      <c r="I493" s="4"/>
    </row>
    <row r="494" spans="1:9" ht="27" customHeight="1">
      <c r="A494" s="300">
        <v>26</v>
      </c>
      <c r="B494" s="301">
        <v>16</v>
      </c>
      <c r="C494" s="302" t="s">
        <v>1825</v>
      </c>
      <c r="D494" s="303" t="s">
        <v>635</v>
      </c>
      <c r="E494" s="304" t="s">
        <v>652</v>
      </c>
      <c r="F494" s="305">
        <v>0</v>
      </c>
      <c r="G494" s="306">
        <v>0</v>
      </c>
      <c r="H494" s="307">
        <v>0</v>
      </c>
      <c r="I494" s="4"/>
    </row>
    <row r="495" spans="1:9" ht="27" customHeight="1">
      <c r="A495" s="300">
        <v>26</v>
      </c>
      <c r="B495" s="301">
        <v>17</v>
      </c>
      <c r="C495" s="302" t="s">
        <v>1827</v>
      </c>
      <c r="D495" s="303" t="s">
        <v>5474</v>
      </c>
      <c r="E495" s="304" t="s">
        <v>2084</v>
      </c>
      <c r="F495" s="305">
        <v>18</v>
      </c>
      <c r="G495" s="306">
        <v>0</v>
      </c>
      <c r="H495" s="307">
        <v>0</v>
      </c>
      <c r="I495" s="4"/>
    </row>
    <row r="496" spans="1:9" ht="27" customHeight="1">
      <c r="A496" s="300">
        <v>26</v>
      </c>
      <c r="B496" s="301">
        <v>18</v>
      </c>
      <c r="C496" s="302" t="s">
        <v>1828</v>
      </c>
      <c r="D496" s="303" t="s">
        <v>1552</v>
      </c>
      <c r="E496" s="304" t="s">
        <v>257</v>
      </c>
      <c r="F496" s="305">
        <v>42</v>
      </c>
      <c r="G496" s="306">
        <v>0</v>
      </c>
      <c r="H496" s="307">
        <v>0</v>
      </c>
      <c r="I496" s="4"/>
    </row>
    <row r="497" spans="1:9" ht="27" customHeight="1">
      <c r="A497" s="300">
        <v>26</v>
      </c>
      <c r="B497" s="301">
        <v>19</v>
      </c>
      <c r="C497" s="302" t="s">
        <v>1829</v>
      </c>
      <c r="D497" s="303" t="s">
        <v>2848</v>
      </c>
      <c r="E497" s="304" t="s">
        <v>2826</v>
      </c>
      <c r="F497" s="305">
        <v>0</v>
      </c>
      <c r="G497" s="306">
        <v>0</v>
      </c>
      <c r="H497" s="307">
        <v>0</v>
      </c>
      <c r="I497" s="4"/>
    </row>
    <row r="498" spans="1:9" ht="27" customHeight="1">
      <c r="A498" s="300">
        <v>26</v>
      </c>
      <c r="B498" s="301">
        <v>20</v>
      </c>
      <c r="C498" s="302" t="s">
        <v>1830</v>
      </c>
      <c r="D498" s="303" t="s">
        <v>1553</v>
      </c>
      <c r="E498" s="304" t="s">
        <v>2782</v>
      </c>
      <c r="F498" s="305">
        <v>0</v>
      </c>
      <c r="G498" s="306">
        <v>0</v>
      </c>
      <c r="H498" s="307">
        <v>0</v>
      </c>
      <c r="I498" s="4"/>
    </row>
    <row r="499" spans="1:9" ht="27" customHeight="1">
      <c r="A499" s="300">
        <v>26</v>
      </c>
      <c r="B499" s="301">
        <v>21</v>
      </c>
      <c r="C499" s="302" t="s">
        <v>3419</v>
      </c>
      <c r="D499" s="303" t="s">
        <v>3079</v>
      </c>
      <c r="E499" s="304" t="s">
        <v>2729</v>
      </c>
      <c r="F499" s="305">
        <v>0</v>
      </c>
      <c r="G499" s="306">
        <v>0</v>
      </c>
      <c r="H499" s="307">
        <v>0</v>
      </c>
      <c r="I499" s="4"/>
    </row>
    <row r="500" spans="1:9" ht="27" customHeight="1">
      <c r="A500" s="300">
        <v>26</v>
      </c>
      <c r="B500" s="301">
        <v>22</v>
      </c>
      <c r="C500" s="302" t="s">
        <v>3420</v>
      </c>
      <c r="D500" s="303" t="s">
        <v>3080</v>
      </c>
      <c r="E500" s="304" t="s">
        <v>2943</v>
      </c>
      <c r="F500" s="305">
        <v>0</v>
      </c>
      <c r="G500" s="306">
        <v>0</v>
      </c>
      <c r="H500" s="307">
        <v>0</v>
      </c>
      <c r="I500" s="4"/>
    </row>
    <row r="501" spans="1:9" ht="27" customHeight="1">
      <c r="A501" s="300">
        <v>26</v>
      </c>
      <c r="B501" s="301">
        <v>23</v>
      </c>
      <c r="C501" s="302" t="s">
        <v>2380</v>
      </c>
      <c r="D501" s="303" t="s">
        <v>4696</v>
      </c>
      <c r="E501" s="304" t="s">
        <v>20</v>
      </c>
      <c r="F501" s="305">
        <v>16</v>
      </c>
      <c r="G501" s="306">
        <v>0</v>
      </c>
      <c r="H501" s="307">
        <v>0</v>
      </c>
      <c r="I501" s="4"/>
    </row>
    <row r="502" spans="1:9" ht="27" customHeight="1">
      <c r="A502" s="300">
        <v>26</v>
      </c>
      <c r="B502" s="301">
        <v>24</v>
      </c>
      <c r="C502" s="302" t="s">
        <v>2381</v>
      </c>
      <c r="D502" s="303" t="s">
        <v>4697</v>
      </c>
      <c r="E502" s="304" t="s">
        <v>1804</v>
      </c>
      <c r="F502" s="305">
        <v>19</v>
      </c>
      <c r="G502" s="306">
        <v>0</v>
      </c>
      <c r="H502" s="307">
        <v>0</v>
      </c>
      <c r="I502" s="4"/>
    </row>
    <row r="503" spans="1:9" ht="27" customHeight="1">
      <c r="A503" s="300">
        <v>26</v>
      </c>
      <c r="B503" s="301">
        <v>25</v>
      </c>
      <c r="C503" s="302" t="s">
        <v>2079</v>
      </c>
      <c r="D503" s="303" t="s">
        <v>4011</v>
      </c>
      <c r="E503" s="304" t="s">
        <v>565</v>
      </c>
      <c r="F503" s="305">
        <v>201</v>
      </c>
      <c r="G503" s="306">
        <v>0</v>
      </c>
      <c r="H503" s="307">
        <v>0</v>
      </c>
      <c r="I503" s="4"/>
    </row>
    <row r="504" spans="1:9" ht="27" customHeight="1">
      <c r="A504" s="300">
        <v>26</v>
      </c>
      <c r="B504" s="301">
        <v>26</v>
      </c>
      <c r="C504" s="302" t="s">
        <v>2604</v>
      </c>
      <c r="D504" s="303" t="s">
        <v>248</v>
      </c>
      <c r="E504" s="304" t="s">
        <v>2780</v>
      </c>
      <c r="F504" s="305">
        <v>168</v>
      </c>
      <c r="G504" s="306">
        <v>0</v>
      </c>
      <c r="H504" s="307">
        <v>0</v>
      </c>
      <c r="I504" s="4"/>
    </row>
    <row r="505" spans="1:9" ht="27" customHeight="1">
      <c r="A505" s="300">
        <v>26</v>
      </c>
      <c r="B505" s="301">
        <v>27</v>
      </c>
      <c r="C505" s="302" t="s">
        <v>3859</v>
      </c>
      <c r="D505" s="303" t="s">
        <v>563</v>
      </c>
      <c r="E505" s="304" t="s">
        <v>793</v>
      </c>
      <c r="F505" s="305">
        <v>637</v>
      </c>
      <c r="G505" s="306">
        <v>0</v>
      </c>
      <c r="H505" s="307">
        <v>0</v>
      </c>
      <c r="I505" s="4"/>
    </row>
    <row r="506" spans="1:9" ht="27" customHeight="1">
      <c r="A506" s="300">
        <v>26</v>
      </c>
      <c r="B506" s="301">
        <v>28</v>
      </c>
      <c r="C506" s="302" t="s">
        <v>994</v>
      </c>
      <c r="D506" s="303" t="s">
        <v>4698</v>
      </c>
      <c r="E506" s="304" t="s">
        <v>3839</v>
      </c>
      <c r="F506" s="305">
        <v>46</v>
      </c>
      <c r="G506" s="306">
        <v>0</v>
      </c>
      <c r="H506" s="307">
        <v>0</v>
      </c>
      <c r="I506" s="4"/>
    </row>
    <row r="507" spans="1:9" ht="27" customHeight="1">
      <c r="A507" s="300">
        <v>26</v>
      </c>
      <c r="B507" s="301">
        <v>29</v>
      </c>
      <c r="C507" s="302" t="s">
        <v>995</v>
      </c>
      <c r="D507" s="303" t="s">
        <v>4699</v>
      </c>
      <c r="E507" s="304" t="s">
        <v>2116</v>
      </c>
      <c r="F507" s="305">
        <v>97</v>
      </c>
      <c r="G507" s="306">
        <v>0</v>
      </c>
      <c r="H507" s="307">
        <v>0</v>
      </c>
      <c r="I507" s="4"/>
    </row>
    <row r="508" spans="1:9" ht="27" customHeight="1">
      <c r="A508" s="300">
        <v>26</v>
      </c>
      <c r="B508" s="301">
        <v>30</v>
      </c>
      <c r="C508" s="302" t="s">
        <v>997</v>
      </c>
      <c r="D508" s="303" t="s">
        <v>88</v>
      </c>
      <c r="E508" s="304" t="s">
        <v>2117</v>
      </c>
      <c r="F508" s="305">
        <v>196</v>
      </c>
      <c r="G508" s="306">
        <v>0</v>
      </c>
      <c r="H508" s="307">
        <v>0</v>
      </c>
      <c r="I508" s="4"/>
    </row>
    <row r="509" spans="1:9" ht="27" customHeight="1">
      <c r="A509" s="300">
        <v>26</v>
      </c>
      <c r="B509" s="301">
        <v>31</v>
      </c>
      <c r="C509" s="302" t="s">
        <v>998</v>
      </c>
      <c r="D509" s="303" t="s">
        <v>90</v>
      </c>
      <c r="E509" s="304" t="s">
        <v>2118</v>
      </c>
      <c r="F509" s="305">
        <v>736</v>
      </c>
      <c r="G509" s="306">
        <v>0</v>
      </c>
      <c r="H509" s="307">
        <v>0</v>
      </c>
      <c r="I509" s="4"/>
    </row>
    <row r="510" spans="1:9" ht="27" customHeight="1">
      <c r="A510" s="300">
        <v>26</v>
      </c>
      <c r="B510" s="301">
        <v>32</v>
      </c>
      <c r="C510" s="302" t="s">
        <v>999</v>
      </c>
      <c r="D510" s="303" t="s">
        <v>92</v>
      </c>
      <c r="E510" s="304" t="s">
        <v>4756</v>
      </c>
      <c r="F510" s="305">
        <v>287</v>
      </c>
      <c r="G510" s="306">
        <v>0</v>
      </c>
      <c r="H510" s="307">
        <v>0</v>
      </c>
      <c r="I510" s="4"/>
    </row>
    <row r="511" spans="1:9" ht="27" customHeight="1">
      <c r="A511" s="300">
        <v>26</v>
      </c>
      <c r="B511" s="301">
        <v>33</v>
      </c>
      <c r="C511" s="302" t="s">
        <v>1000</v>
      </c>
      <c r="D511" s="303" t="s">
        <v>680</v>
      </c>
      <c r="E511" s="304" t="s">
        <v>186</v>
      </c>
      <c r="F511" s="305">
        <v>0</v>
      </c>
      <c r="G511" s="306">
        <v>0</v>
      </c>
      <c r="H511" s="307">
        <v>0</v>
      </c>
      <c r="I511" s="4"/>
    </row>
    <row r="512" spans="1:9" ht="27" customHeight="1">
      <c r="A512" s="300">
        <v>26</v>
      </c>
      <c r="B512" s="301">
        <v>34</v>
      </c>
      <c r="C512" s="302" t="s">
        <v>4584</v>
      </c>
      <c r="D512" s="303" t="s">
        <v>948</v>
      </c>
      <c r="E512" s="304" t="s">
        <v>3626</v>
      </c>
      <c r="F512" s="305">
        <v>664</v>
      </c>
      <c r="G512" s="306">
        <v>0</v>
      </c>
      <c r="H512" s="307">
        <v>0</v>
      </c>
      <c r="I512" s="4"/>
    </row>
    <row r="513" spans="1:9" ht="27" customHeight="1">
      <c r="A513" s="300">
        <v>26</v>
      </c>
      <c r="B513" s="301">
        <v>35</v>
      </c>
      <c r="C513" s="302" t="s">
        <v>4585</v>
      </c>
      <c r="D513" s="303" t="s">
        <v>949</v>
      </c>
      <c r="E513" s="304" t="s">
        <v>3627</v>
      </c>
      <c r="F513" s="305">
        <v>639</v>
      </c>
      <c r="G513" s="306">
        <v>0</v>
      </c>
      <c r="H513" s="307">
        <v>0</v>
      </c>
      <c r="I513" s="4"/>
    </row>
    <row r="514" spans="1:9" ht="27" customHeight="1">
      <c r="A514" s="300">
        <v>26</v>
      </c>
      <c r="B514" s="301">
        <v>36</v>
      </c>
      <c r="C514" s="302" t="s">
        <v>2086</v>
      </c>
      <c r="D514" s="303" t="s">
        <v>3146</v>
      </c>
      <c r="E514" s="304" t="s">
        <v>3628</v>
      </c>
      <c r="F514" s="305">
        <v>665</v>
      </c>
      <c r="G514" s="306">
        <v>0</v>
      </c>
      <c r="H514" s="307">
        <v>0</v>
      </c>
      <c r="I514" s="4"/>
    </row>
    <row r="515" spans="1:9" ht="27" customHeight="1">
      <c r="A515" s="300">
        <v>26</v>
      </c>
      <c r="B515" s="301">
        <v>37</v>
      </c>
      <c r="C515" s="302" t="s">
        <v>2087</v>
      </c>
      <c r="D515" s="303" t="s">
        <v>3265</v>
      </c>
      <c r="E515" s="304" t="s">
        <v>3629</v>
      </c>
      <c r="F515" s="305">
        <v>563</v>
      </c>
      <c r="G515" s="306">
        <v>0</v>
      </c>
      <c r="H515" s="307">
        <v>0</v>
      </c>
      <c r="I515" s="4"/>
    </row>
    <row r="516" spans="1:9" ht="27" customHeight="1">
      <c r="A516" s="300">
        <v>26</v>
      </c>
      <c r="B516" s="301">
        <v>38</v>
      </c>
      <c r="C516" s="302" t="s">
        <v>2612</v>
      </c>
      <c r="D516" s="303" t="s">
        <v>4700</v>
      </c>
      <c r="E516" s="304" t="s">
        <v>1744</v>
      </c>
      <c r="F516" s="305">
        <v>80</v>
      </c>
      <c r="G516" s="306">
        <v>0</v>
      </c>
      <c r="H516" s="307">
        <v>0</v>
      </c>
      <c r="I516" s="4"/>
    </row>
    <row r="517" spans="1:9" ht="27" customHeight="1">
      <c r="A517" s="300">
        <v>26</v>
      </c>
      <c r="B517" s="301">
        <v>39</v>
      </c>
      <c r="C517" s="302" t="s">
        <v>2613</v>
      </c>
      <c r="D517" s="303" t="s">
        <v>4701</v>
      </c>
      <c r="E517" s="304" t="s">
        <v>39</v>
      </c>
      <c r="F517" s="305">
        <v>333</v>
      </c>
      <c r="G517" s="306">
        <v>0</v>
      </c>
      <c r="H517" s="307">
        <v>0</v>
      </c>
      <c r="I517" s="4"/>
    </row>
    <row r="518" spans="1:9" ht="27" customHeight="1">
      <c r="A518" s="300">
        <v>26</v>
      </c>
      <c r="B518" s="301">
        <v>40</v>
      </c>
      <c r="C518" s="302" t="s">
        <v>206</v>
      </c>
      <c r="D518" s="303" t="s">
        <v>1799</v>
      </c>
      <c r="E518" s="304" t="s">
        <v>2784</v>
      </c>
      <c r="F518" s="305">
        <v>0</v>
      </c>
      <c r="G518" s="306">
        <v>0</v>
      </c>
      <c r="H518" s="307">
        <v>0</v>
      </c>
      <c r="I518" s="4"/>
    </row>
    <row r="519" spans="1:9" ht="27" customHeight="1">
      <c r="A519" s="300">
        <v>27</v>
      </c>
      <c r="B519" s="301">
        <v>1</v>
      </c>
      <c r="C519" s="302" t="s">
        <v>1374</v>
      </c>
      <c r="D519" s="303" t="s">
        <v>264</v>
      </c>
      <c r="E519" s="304" t="s">
        <v>2084</v>
      </c>
      <c r="F519" s="305">
        <v>1706</v>
      </c>
      <c r="G519" s="306">
        <v>0</v>
      </c>
      <c r="H519" s="307">
        <v>0</v>
      </c>
      <c r="I519" s="4"/>
    </row>
    <row r="520" spans="1:9" ht="27" customHeight="1">
      <c r="A520" s="300">
        <v>27</v>
      </c>
      <c r="B520" s="301">
        <v>2</v>
      </c>
      <c r="C520" s="302" t="s">
        <v>4562</v>
      </c>
      <c r="D520" s="303" t="s">
        <v>1946</v>
      </c>
      <c r="E520" s="304" t="s">
        <v>2268</v>
      </c>
      <c r="F520" s="305">
        <v>110</v>
      </c>
      <c r="G520" s="306">
        <v>0</v>
      </c>
      <c r="H520" s="307">
        <v>0</v>
      </c>
      <c r="I520" s="4"/>
    </row>
    <row r="521" spans="1:9" ht="27" customHeight="1">
      <c r="A521" s="300">
        <v>27</v>
      </c>
      <c r="B521" s="301">
        <v>3</v>
      </c>
      <c r="C521" s="302" t="s">
        <v>3044</v>
      </c>
      <c r="D521" s="303" t="s">
        <v>38</v>
      </c>
      <c r="E521" s="304" t="s">
        <v>2828</v>
      </c>
      <c r="F521" s="305">
        <v>0</v>
      </c>
      <c r="G521" s="306">
        <v>0</v>
      </c>
      <c r="H521" s="307">
        <v>0</v>
      </c>
      <c r="I521" s="4"/>
    </row>
    <row r="522" spans="1:9" ht="27" customHeight="1">
      <c r="A522" s="300">
        <v>27</v>
      </c>
      <c r="B522" s="301">
        <v>4</v>
      </c>
      <c r="C522" s="302" t="s">
        <v>5313</v>
      </c>
      <c r="D522" s="303" t="s">
        <v>5314</v>
      </c>
      <c r="E522" s="304" t="s">
        <v>2829</v>
      </c>
      <c r="F522" s="305">
        <v>0</v>
      </c>
      <c r="G522" s="306">
        <v>0</v>
      </c>
      <c r="H522" s="307">
        <v>0</v>
      </c>
      <c r="I522" s="4"/>
    </row>
    <row r="523" spans="1:9" ht="27" customHeight="1">
      <c r="A523" s="300">
        <v>27</v>
      </c>
      <c r="B523" s="301">
        <v>5</v>
      </c>
      <c r="C523" s="302" t="s">
        <v>4561</v>
      </c>
      <c r="D523" s="303" t="s">
        <v>2292</v>
      </c>
      <c r="E523" s="304" t="s">
        <v>2830</v>
      </c>
      <c r="F523" s="305">
        <v>0</v>
      </c>
      <c r="G523" s="306">
        <v>0</v>
      </c>
      <c r="H523" s="307">
        <v>0</v>
      </c>
      <c r="I523" s="4"/>
    </row>
    <row r="524" spans="1:9" ht="27" customHeight="1">
      <c r="A524" s="300">
        <v>27</v>
      </c>
      <c r="B524" s="301">
        <v>6</v>
      </c>
      <c r="C524" s="302" t="s">
        <v>2295</v>
      </c>
      <c r="D524" s="303" t="s">
        <v>2296</v>
      </c>
      <c r="E524" s="304" t="s">
        <v>2831</v>
      </c>
      <c r="F524" s="305">
        <v>0</v>
      </c>
      <c r="G524" s="306">
        <v>0</v>
      </c>
      <c r="H524" s="307">
        <v>0</v>
      </c>
      <c r="I524" s="4"/>
    </row>
    <row r="525" spans="1:9" ht="27" customHeight="1">
      <c r="A525" s="300">
        <v>27</v>
      </c>
      <c r="B525" s="301">
        <v>7</v>
      </c>
      <c r="C525" s="302" t="s">
        <v>3018</v>
      </c>
      <c r="D525" s="303" t="s">
        <v>3019</v>
      </c>
      <c r="E525" s="304" t="s">
        <v>1272</v>
      </c>
      <c r="F525" s="305">
        <v>0</v>
      </c>
      <c r="G525" s="306">
        <v>0</v>
      </c>
      <c r="H525" s="307">
        <v>0</v>
      </c>
      <c r="I525" s="4"/>
    </row>
    <row r="526" spans="1:9" ht="27" customHeight="1">
      <c r="A526" s="300">
        <v>27</v>
      </c>
      <c r="B526" s="301">
        <v>8</v>
      </c>
      <c r="C526" s="302" t="s">
        <v>2435</v>
      </c>
      <c r="D526" s="303" t="s">
        <v>5048</v>
      </c>
      <c r="E526" s="304" t="s">
        <v>1272</v>
      </c>
      <c r="F526" s="305">
        <v>0</v>
      </c>
      <c r="G526" s="306">
        <v>0</v>
      </c>
      <c r="H526" s="307">
        <v>0</v>
      </c>
      <c r="I526" s="4"/>
    </row>
    <row r="527" spans="1:9" ht="27" customHeight="1">
      <c r="A527" s="300">
        <v>27</v>
      </c>
      <c r="B527" s="301">
        <v>9</v>
      </c>
      <c r="C527" s="302" t="s">
        <v>1290</v>
      </c>
      <c r="D527" s="303" t="s">
        <v>1291</v>
      </c>
      <c r="E527" s="304" t="s">
        <v>2093</v>
      </c>
      <c r="F527" s="305">
        <v>0</v>
      </c>
      <c r="G527" s="306">
        <v>0</v>
      </c>
      <c r="H527" s="307">
        <v>0</v>
      </c>
      <c r="I527" s="4"/>
    </row>
    <row r="528" spans="1:9" ht="27" customHeight="1">
      <c r="A528" s="300">
        <v>27</v>
      </c>
      <c r="B528" s="301">
        <v>10</v>
      </c>
      <c r="C528" s="302" t="s">
        <v>1141</v>
      </c>
      <c r="D528" s="303" t="s">
        <v>190</v>
      </c>
      <c r="E528" s="304" t="s">
        <v>1352</v>
      </c>
      <c r="F528" s="305">
        <v>0</v>
      </c>
      <c r="G528" s="306">
        <v>0</v>
      </c>
      <c r="H528" s="307">
        <v>0</v>
      </c>
      <c r="I528" s="4"/>
    </row>
    <row r="529" spans="1:9" ht="27" customHeight="1">
      <c r="A529" s="300">
        <v>27</v>
      </c>
      <c r="B529" s="301">
        <v>11</v>
      </c>
      <c r="C529" s="302" t="s">
        <v>508</v>
      </c>
      <c r="D529" s="303" t="s">
        <v>191</v>
      </c>
      <c r="E529" s="304" t="s">
        <v>1352</v>
      </c>
      <c r="F529" s="305">
        <v>0</v>
      </c>
      <c r="G529" s="306">
        <v>0</v>
      </c>
      <c r="H529" s="307">
        <v>0</v>
      </c>
      <c r="I529" s="4"/>
    </row>
    <row r="530" spans="1:9" ht="27" customHeight="1">
      <c r="A530" s="300">
        <v>27</v>
      </c>
      <c r="B530" s="301">
        <v>12</v>
      </c>
      <c r="C530" s="302" t="s">
        <v>1027</v>
      </c>
      <c r="D530" s="303" t="s">
        <v>2568</v>
      </c>
      <c r="E530" s="304" t="s">
        <v>176</v>
      </c>
      <c r="F530" s="305">
        <v>26</v>
      </c>
      <c r="G530" s="306">
        <v>0</v>
      </c>
      <c r="H530" s="307">
        <v>0</v>
      </c>
      <c r="I530" s="4"/>
    </row>
    <row r="531" spans="1:9" ht="27" customHeight="1">
      <c r="A531" s="300">
        <v>27</v>
      </c>
      <c r="B531" s="301">
        <v>13</v>
      </c>
      <c r="C531" s="302" t="s">
        <v>1924</v>
      </c>
      <c r="D531" s="303" t="s">
        <v>2569</v>
      </c>
      <c r="E531" s="304" t="s">
        <v>1638</v>
      </c>
      <c r="F531" s="305">
        <v>55</v>
      </c>
      <c r="G531" s="306">
        <v>0</v>
      </c>
      <c r="H531" s="307">
        <v>0</v>
      </c>
      <c r="I531" s="4"/>
    </row>
    <row r="532" spans="1:9" ht="27" customHeight="1">
      <c r="A532" s="300">
        <v>27</v>
      </c>
      <c r="B532" s="301">
        <v>14</v>
      </c>
      <c r="C532" s="302" t="s">
        <v>2278</v>
      </c>
      <c r="D532" s="303" t="s">
        <v>3541</v>
      </c>
      <c r="E532" s="304" t="s">
        <v>651</v>
      </c>
      <c r="F532" s="305">
        <v>37</v>
      </c>
      <c r="G532" s="306">
        <v>0</v>
      </c>
      <c r="H532" s="307">
        <v>0</v>
      </c>
      <c r="I532" s="4"/>
    </row>
    <row r="533" spans="1:9" ht="27" customHeight="1">
      <c r="A533" s="300">
        <v>27</v>
      </c>
      <c r="B533" s="301">
        <v>15</v>
      </c>
      <c r="C533" s="302" t="s">
        <v>1825</v>
      </c>
      <c r="D533" s="303" t="s">
        <v>635</v>
      </c>
      <c r="E533" s="304" t="s">
        <v>652</v>
      </c>
      <c r="F533" s="305">
        <v>95</v>
      </c>
      <c r="G533" s="306">
        <v>0</v>
      </c>
      <c r="H533" s="307">
        <v>0</v>
      </c>
      <c r="I533" s="4"/>
    </row>
    <row r="534" spans="1:9" ht="27" customHeight="1">
      <c r="A534" s="300">
        <v>27</v>
      </c>
      <c r="B534" s="301">
        <v>16</v>
      </c>
      <c r="C534" s="302" t="s">
        <v>1827</v>
      </c>
      <c r="D534" s="303" t="s">
        <v>5474</v>
      </c>
      <c r="E534" s="304" t="s">
        <v>2084</v>
      </c>
      <c r="F534" s="305">
        <v>0</v>
      </c>
      <c r="G534" s="306">
        <v>0</v>
      </c>
      <c r="H534" s="307">
        <v>0</v>
      </c>
      <c r="I534" s="4"/>
    </row>
    <row r="535" spans="1:9" ht="27" customHeight="1">
      <c r="A535" s="300">
        <v>27</v>
      </c>
      <c r="B535" s="301">
        <v>17</v>
      </c>
      <c r="C535" s="302" t="s">
        <v>1828</v>
      </c>
      <c r="D535" s="303" t="s">
        <v>1552</v>
      </c>
      <c r="E535" s="304" t="s">
        <v>257</v>
      </c>
      <c r="F535" s="305">
        <v>420</v>
      </c>
      <c r="G535" s="306">
        <v>0</v>
      </c>
      <c r="H535" s="307">
        <v>0</v>
      </c>
      <c r="I535" s="4"/>
    </row>
    <row r="536" spans="1:9" ht="27" customHeight="1">
      <c r="A536" s="300">
        <v>27</v>
      </c>
      <c r="B536" s="301">
        <v>18</v>
      </c>
      <c r="C536" s="302" t="s">
        <v>1829</v>
      </c>
      <c r="D536" s="303" t="s">
        <v>2848</v>
      </c>
      <c r="E536" s="304" t="s">
        <v>2826</v>
      </c>
      <c r="F536" s="305">
        <v>2752</v>
      </c>
      <c r="G536" s="306">
        <v>0</v>
      </c>
      <c r="H536" s="307">
        <v>0</v>
      </c>
      <c r="I536" s="4"/>
    </row>
    <row r="537" spans="1:9" ht="27" customHeight="1">
      <c r="A537" s="300">
        <v>27</v>
      </c>
      <c r="B537" s="301">
        <v>19</v>
      </c>
      <c r="C537" s="302" t="s">
        <v>1830</v>
      </c>
      <c r="D537" s="303" t="s">
        <v>1553</v>
      </c>
      <c r="E537" s="304" t="s">
        <v>2782</v>
      </c>
      <c r="F537" s="305">
        <v>0</v>
      </c>
      <c r="G537" s="306">
        <v>0</v>
      </c>
      <c r="H537" s="307">
        <v>0</v>
      </c>
      <c r="I537" s="4"/>
    </row>
    <row r="538" spans="1:9" ht="27" customHeight="1">
      <c r="A538" s="300">
        <v>27</v>
      </c>
      <c r="B538" s="301">
        <v>20</v>
      </c>
      <c r="C538" s="302" t="s">
        <v>3419</v>
      </c>
      <c r="D538" s="303" t="s">
        <v>3079</v>
      </c>
      <c r="E538" s="304" t="s">
        <v>2729</v>
      </c>
      <c r="F538" s="305">
        <v>0</v>
      </c>
      <c r="G538" s="306">
        <v>0</v>
      </c>
      <c r="H538" s="307">
        <v>0</v>
      </c>
      <c r="I538" s="4"/>
    </row>
    <row r="539" spans="1:9" ht="27" customHeight="1">
      <c r="A539" s="300">
        <v>27</v>
      </c>
      <c r="B539" s="301">
        <v>21</v>
      </c>
      <c r="C539" s="302" t="s">
        <v>3420</v>
      </c>
      <c r="D539" s="303" t="s">
        <v>3080</v>
      </c>
      <c r="E539" s="304" t="s">
        <v>2943</v>
      </c>
      <c r="F539" s="305">
        <v>67</v>
      </c>
      <c r="G539" s="306">
        <v>0</v>
      </c>
      <c r="H539" s="307">
        <v>0</v>
      </c>
      <c r="I539" s="4"/>
    </row>
    <row r="540" spans="1:9" ht="27" customHeight="1">
      <c r="A540" s="300">
        <v>27</v>
      </c>
      <c r="B540" s="301">
        <v>22</v>
      </c>
      <c r="C540" s="302" t="s">
        <v>2380</v>
      </c>
      <c r="D540" s="303" t="s">
        <v>4696</v>
      </c>
      <c r="E540" s="304" t="s">
        <v>20</v>
      </c>
      <c r="F540" s="305">
        <v>20</v>
      </c>
      <c r="G540" s="306">
        <v>0</v>
      </c>
      <c r="H540" s="307">
        <v>0</v>
      </c>
      <c r="I540" s="4"/>
    </row>
    <row r="541" spans="1:9" ht="27" customHeight="1">
      <c r="A541" s="300">
        <v>27</v>
      </c>
      <c r="B541" s="301">
        <v>23</v>
      </c>
      <c r="C541" s="302" t="s">
        <v>2381</v>
      </c>
      <c r="D541" s="303" t="s">
        <v>4697</v>
      </c>
      <c r="E541" s="304" t="s">
        <v>1804</v>
      </c>
      <c r="F541" s="305">
        <v>71</v>
      </c>
      <c r="G541" s="306">
        <v>0</v>
      </c>
      <c r="H541" s="307">
        <v>0</v>
      </c>
      <c r="I541" s="4"/>
    </row>
    <row r="542" spans="1:9" ht="27" customHeight="1">
      <c r="A542" s="300">
        <v>27</v>
      </c>
      <c r="B542" s="301">
        <v>24</v>
      </c>
      <c r="C542" s="302" t="s">
        <v>2079</v>
      </c>
      <c r="D542" s="303" t="s">
        <v>4011</v>
      </c>
      <c r="E542" s="304" t="s">
        <v>565</v>
      </c>
      <c r="F542" s="305">
        <v>49</v>
      </c>
      <c r="G542" s="306">
        <v>0</v>
      </c>
      <c r="H542" s="307">
        <v>0</v>
      </c>
      <c r="I542" s="4"/>
    </row>
    <row r="543" spans="1:9" ht="27" customHeight="1">
      <c r="A543" s="300">
        <v>27</v>
      </c>
      <c r="B543" s="301">
        <v>25</v>
      </c>
      <c r="C543" s="302" t="s">
        <v>2604</v>
      </c>
      <c r="D543" s="303" t="s">
        <v>248</v>
      </c>
      <c r="E543" s="304" t="s">
        <v>2780</v>
      </c>
      <c r="F543" s="305">
        <v>101</v>
      </c>
      <c r="G543" s="306">
        <v>0</v>
      </c>
      <c r="H543" s="307">
        <v>0</v>
      </c>
      <c r="I543" s="4"/>
    </row>
    <row r="544" spans="1:9" ht="27" customHeight="1">
      <c r="A544" s="300">
        <v>27</v>
      </c>
      <c r="B544" s="301">
        <v>26</v>
      </c>
      <c r="C544" s="302" t="s">
        <v>3859</v>
      </c>
      <c r="D544" s="303" t="s">
        <v>563</v>
      </c>
      <c r="E544" s="304" t="s">
        <v>793</v>
      </c>
      <c r="F544" s="305">
        <v>120</v>
      </c>
      <c r="G544" s="306">
        <v>0</v>
      </c>
      <c r="H544" s="307">
        <v>0</v>
      </c>
      <c r="I544" s="4"/>
    </row>
    <row r="545" spans="1:9" ht="27" customHeight="1">
      <c r="A545" s="300">
        <v>27</v>
      </c>
      <c r="B545" s="301">
        <v>27</v>
      </c>
      <c r="C545" s="302" t="s">
        <v>994</v>
      </c>
      <c r="D545" s="303" t="s">
        <v>4698</v>
      </c>
      <c r="E545" s="304" t="s">
        <v>3839</v>
      </c>
      <c r="F545" s="305">
        <v>700</v>
      </c>
      <c r="G545" s="306">
        <v>0</v>
      </c>
      <c r="H545" s="307">
        <v>0</v>
      </c>
      <c r="I545" s="4"/>
    </row>
    <row r="546" spans="1:9" ht="27" customHeight="1">
      <c r="A546" s="300">
        <v>27</v>
      </c>
      <c r="B546" s="301">
        <v>28</v>
      </c>
      <c r="C546" s="302" t="s">
        <v>995</v>
      </c>
      <c r="D546" s="303" t="s">
        <v>4699</v>
      </c>
      <c r="E546" s="304" t="s">
        <v>2116</v>
      </c>
      <c r="F546" s="305">
        <v>541</v>
      </c>
      <c r="G546" s="306">
        <v>0</v>
      </c>
      <c r="H546" s="307">
        <v>0</v>
      </c>
      <c r="I546" s="4"/>
    </row>
    <row r="547" spans="1:9" ht="27" customHeight="1">
      <c r="A547" s="300">
        <v>27</v>
      </c>
      <c r="B547" s="301">
        <v>29</v>
      </c>
      <c r="C547" s="302" t="s">
        <v>997</v>
      </c>
      <c r="D547" s="303" t="s">
        <v>88</v>
      </c>
      <c r="E547" s="304" t="s">
        <v>2117</v>
      </c>
      <c r="F547" s="305">
        <v>487</v>
      </c>
      <c r="G547" s="306">
        <v>0</v>
      </c>
      <c r="H547" s="307">
        <v>0</v>
      </c>
      <c r="I547" s="4"/>
    </row>
    <row r="548" spans="1:9" ht="27" customHeight="1">
      <c r="A548" s="300">
        <v>27</v>
      </c>
      <c r="B548" s="301">
        <v>30</v>
      </c>
      <c r="C548" s="302" t="s">
        <v>998</v>
      </c>
      <c r="D548" s="303" t="s">
        <v>90</v>
      </c>
      <c r="E548" s="304" t="s">
        <v>2118</v>
      </c>
      <c r="F548" s="305">
        <v>443</v>
      </c>
      <c r="G548" s="306">
        <v>0</v>
      </c>
      <c r="H548" s="307">
        <v>0</v>
      </c>
      <c r="I548" s="4"/>
    </row>
    <row r="549" spans="1:9" ht="27" customHeight="1">
      <c r="A549" s="300">
        <v>27</v>
      </c>
      <c r="B549" s="301">
        <v>31</v>
      </c>
      <c r="C549" s="302" t="s">
        <v>999</v>
      </c>
      <c r="D549" s="303" t="s">
        <v>92</v>
      </c>
      <c r="E549" s="304" t="s">
        <v>4756</v>
      </c>
      <c r="F549" s="305">
        <v>690</v>
      </c>
      <c r="G549" s="306">
        <v>0</v>
      </c>
      <c r="H549" s="307">
        <v>0</v>
      </c>
      <c r="I549" s="4"/>
    </row>
    <row r="550" spans="1:9" ht="27" customHeight="1">
      <c r="A550" s="300">
        <v>27</v>
      </c>
      <c r="B550" s="301">
        <v>32</v>
      </c>
      <c r="C550" s="302" t="s">
        <v>1000</v>
      </c>
      <c r="D550" s="303" t="s">
        <v>680</v>
      </c>
      <c r="E550" s="304" t="s">
        <v>186</v>
      </c>
      <c r="F550" s="305">
        <v>414</v>
      </c>
      <c r="G550" s="306">
        <v>0</v>
      </c>
      <c r="H550" s="307">
        <v>0</v>
      </c>
      <c r="I550" s="4"/>
    </row>
    <row r="551" spans="1:9" ht="27" customHeight="1">
      <c r="A551" s="300">
        <v>27</v>
      </c>
      <c r="B551" s="301">
        <v>33</v>
      </c>
      <c r="C551" s="302" t="s">
        <v>4584</v>
      </c>
      <c r="D551" s="303" t="s">
        <v>948</v>
      </c>
      <c r="E551" s="304" t="s">
        <v>3626</v>
      </c>
      <c r="F551" s="305">
        <v>68</v>
      </c>
      <c r="G551" s="306">
        <v>0</v>
      </c>
      <c r="H551" s="307">
        <v>0</v>
      </c>
      <c r="I551" s="4"/>
    </row>
    <row r="552" spans="1:9" ht="27" customHeight="1">
      <c r="A552" s="300">
        <v>27</v>
      </c>
      <c r="B552" s="301">
        <v>34</v>
      </c>
      <c r="C552" s="302" t="s">
        <v>4585</v>
      </c>
      <c r="D552" s="303" t="s">
        <v>949</v>
      </c>
      <c r="E552" s="304" t="s">
        <v>3627</v>
      </c>
      <c r="F552" s="305">
        <v>637</v>
      </c>
      <c r="G552" s="306">
        <v>0</v>
      </c>
      <c r="H552" s="307">
        <v>0</v>
      </c>
      <c r="I552" s="4"/>
    </row>
    <row r="553" spans="1:9" ht="27" customHeight="1">
      <c r="A553" s="300">
        <v>27</v>
      </c>
      <c r="B553" s="301">
        <v>35</v>
      </c>
      <c r="C553" s="302" t="s">
        <v>2086</v>
      </c>
      <c r="D553" s="303" t="s">
        <v>3146</v>
      </c>
      <c r="E553" s="304" t="s">
        <v>3628</v>
      </c>
      <c r="F553" s="305">
        <v>937</v>
      </c>
      <c r="G553" s="306">
        <v>0</v>
      </c>
      <c r="H553" s="307">
        <v>0</v>
      </c>
      <c r="I553" s="4"/>
    </row>
    <row r="554" spans="1:9" ht="27" customHeight="1">
      <c r="A554" s="300">
        <v>27</v>
      </c>
      <c r="B554" s="301">
        <v>36</v>
      </c>
      <c r="C554" s="302" t="s">
        <v>2087</v>
      </c>
      <c r="D554" s="303" t="s">
        <v>3265</v>
      </c>
      <c r="E554" s="304" t="s">
        <v>3629</v>
      </c>
      <c r="F554" s="305">
        <v>19</v>
      </c>
      <c r="G554" s="306">
        <v>0</v>
      </c>
      <c r="H554" s="307">
        <v>0</v>
      </c>
      <c r="I554" s="4"/>
    </row>
    <row r="555" spans="1:9" ht="27" customHeight="1">
      <c r="A555" s="300">
        <v>27</v>
      </c>
      <c r="B555" s="301">
        <v>37</v>
      </c>
      <c r="C555" s="302" t="s">
        <v>2612</v>
      </c>
      <c r="D555" s="303" t="s">
        <v>4700</v>
      </c>
      <c r="E555" s="304" t="s">
        <v>1744</v>
      </c>
      <c r="F555" s="305">
        <v>148</v>
      </c>
      <c r="G555" s="306">
        <v>0</v>
      </c>
      <c r="H555" s="307">
        <v>0</v>
      </c>
      <c r="I555" s="4"/>
    </row>
    <row r="556" spans="1:9" ht="27" customHeight="1">
      <c r="A556" s="300">
        <v>27</v>
      </c>
      <c r="B556" s="301">
        <v>38</v>
      </c>
      <c r="C556" s="302" t="s">
        <v>2613</v>
      </c>
      <c r="D556" s="303" t="s">
        <v>4701</v>
      </c>
      <c r="E556" s="304" t="s">
        <v>39</v>
      </c>
      <c r="F556" s="305">
        <v>555</v>
      </c>
      <c r="G556" s="306">
        <v>0</v>
      </c>
      <c r="H556" s="307">
        <v>0</v>
      </c>
      <c r="I556" s="4"/>
    </row>
    <row r="557" spans="1:9" ht="27" customHeight="1">
      <c r="A557" s="300">
        <v>28</v>
      </c>
      <c r="B557" s="301">
        <v>1</v>
      </c>
      <c r="C557" s="302" t="s">
        <v>1374</v>
      </c>
      <c r="D557" s="303" t="s">
        <v>264</v>
      </c>
      <c r="E557" s="304" t="s">
        <v>2084</v>
      </c>
      <c r="F557" s="305">
        <v>0</v>
      </c>
      <c r="G557" s="306">
        <v>0</v>
      </c>
      <c r="H557" s="307">
        <v>0</v>
      </c>
      <c r="I557" s="4"/>
    </row>
    <row r="558" spans="1:9" ht="27" customHeight="1">
      <c r="A558" s="300">
        <v>28</v>
      </c>
      <c r="B558" s="301">
        <v>2</v>
      </c>
      <c r="C558" s="302" t="s">
        <v>4931</v>
      </c>
      <c r="D558" s="303" t="s">
        <v>4932</v>
      </c>
      <c r="E558" s="304" t="s">
        <v>2832</v>
      </c>
      <c r="F558" s="305">
        <v>0</v>
      </c>
      <c r="G558" s="306">
        <v>0</v>
      </c>
      <c r="H558" s="307">
        <v>0</v>
      </c>
      <c r="I558" s="4"/>
    </row>
    <row r="559" spans="1:9" ht="27" customHeight="1">
      <c r="A559" s="300">
        <v>28</v>
      </c>
      <c r="B559" s="301">
        <v>3</v>
      </c>
      <c r="C559" s="302" t="s">
        <v>4457</v>
      </c>
      <c r="D559" s="303" t="s">
        <v>2598</v>
      </c>
      <c r="E559" s="304" t="s">
        <v>573</v>
      </c>
      <c r="F559" s="305">
        <v>0</v>
      </c>
      <c r="G559" s="306">
        <v>0</v>
      </c>
      <c r="H559" s="307">
        <v>0</v>
      </c>
      <c r="I559" s="4"/>
    </row>
    <row r="560" spans="1:9" ht="27" customHeight="1">
      <c r="A560" s="300">
        <v>28</v>
      </c>
      <c r="B560" s="301">
        <v>4</v>
      </c>
      <c r="C560" s="302" t="s">
        <v>930</v>
      </c>
      <c r="D560" s="303" t="s">
        <v>188</v>
      </c>
      <c r="E560" s="304" t="s">
        <v>1353</v>
      </c>
      <c r="F560" s="305">
        <v>8</v>
      </c>
      <c r="G560" s="306">
        <v>0</v>
      </c>
      <c r="H560" s="307">
        <v>0</v>
      </c>
      <c r="I560" s="4"/>
    </row>
    <row r="561" spans="1:9" ht="27" customHeight="1">
      <c r="A561" s="300">
        <v>28</v>
      </c>
      <c r="B561" s="301">
        <v>5</v>
      </c>
      <c r="C561" s="302" t="s">
        <v>931</v>
      </c>
      <c r="D561" s="303" t="s">
        <v>189</v>
      </c>
      <c r="E561" s="304" t="s">
        <v>1353</v>
      </c>
      <c r="F561" s="305">
        <v>0</v>
      </c>
      <c r="G561" s="306">
        <v>0</v>
      </c>
      <c r="H561" s="307">
        <v>0</v>
      </c>
      <c r="I561" s="4"/>
    </row>
    <row r="562" spans="1:9" ht="27" customHeight="1">
      <c r="A562" s="300">
        <v>28</v>
      </c>
      <c r="B562" s="301">
        <v>6</v>
      </c>
      <c r="C562" s="302" t="s">
        <v>3242</v>
      </c>
      <c r="D562" s="303" t="s">
        <v>5193</v>
      </c>
      <c r="E562" s="304" t="s">
        <v>4141</v>
      </c>
      <c r="F562" s="305">
        <v>35</v>
      </c>
      <c r="G562" s="306">
        <v>0</v>
      </c>
      <c r="H562" s="307">
        <v>0</v>
      </c>
      <c r="I562" s="4"/>
    </row>
    <row r="563" spans="1:9" ht="27" customHeight="1">
      <c r="A563" s="300">
        <v>28</v>
      </c>
      <c r="B563" s="301">
        <v>7</v>
      </c>
      <c r="C563" s="302" t="s">
        <v>3243</v>
      </c>
      <c r="D563" s="303" t="s">
        <v>5194</v>
      </c>
      <c r="E563" s="304" t="s">
        <v>1963</v>
      </c>
      <c r="F563" s="305">
        <v>0</v>
      </c>
      <c r="G563" s="306">
        <v>0</v>
      </c>
      <c r="H563" s="307">
        <v>0</v>
      </c>
      <c r="I563" s="4"/>
    </row>
    <row r="564" spans="1:9" ht="27" customHeight="1">
      <c r="A564" s="300">
        <v>28</v>
      </c>
      <c r="B564" s="301">
        <v>8</v>
      </c>
      <c r="C564" s="302" t="s">
        <v>581</v>
      </c>
      <c r="D564" s="303" t="s">
        <v>3284</v>
      </c>
      <c r="E564" s="304" t="s">
        <v>4173</v>
      </c>
      <c r="F564" s="305">
        <v>400</v>
      </c>
      <c r="G564" s="306">
        <v>0</v>
      </c>
      <c r="H564" s="307">
        <v>0</v>
      </c>
      <c r="I564" s="4"/>
    </row>
    <row r="565" spans="1:9" ht="27" customHeight="1">
      <c r="A565" s="300">
        <v>28</v>
      </c>
      <c r="B565" s="301">
        <v>9</v>
      </c>
      <c r="C565" s="302" t="s">
        <v>582</v>
      </c>
      <c r="D565" s="303" t="s">
        <v>3285</v>
      </c>
      <c r="E565" s="304" t="s">
        <v>3962</v>
      </c>
      <c r="F565" s="305">
        <v>500</v>
      </c>
      <c r="G565" s="306">
        <v>0</v>
      </c>
      <c r="H565" s="307">
        <v>0</v>
      </c>
      <c r="I565" s="4"/>
    </row>
    <row r="566" spans="1:9" ht="27" customHeight="1">
      <c r="A566" s="300">
        <v>28</v>
      </c>
      <c r="B566" s="301">
        <v>10</v>
      </c>
      <c r="C566" s="302" t="s">
        <v>4220</v>
      </c>
      <c r="D566" s="303" t="s">
        <v>3281</v>
      </c>
      <c r="E566" s="304" t="s">
        <v>2168</v>
      </c>
      <c r="F566" s="305">
        <v>17</v>
      </c>
      <c r="G566" s="306">
        <v>0</v>
      </c>
      <c r="H566" s="307">
        <v>0</v>
      </c>
      <c r="I566" s="4"/>
    </row>
    <row r="567" spans="1:9" ht="27" customHeight="1">
      <c r="A567" s="300">
        <v>28</v>
      </c>
      <c r="B567" s="301">
        <v>11</v>
      </c>
      <c r="C567" s="302" t="s">
        <v>4221</v>
      </c>
      <c r="D567" s="303" t="s">
        <v>3283</v>
      </c>
      <c r="E567" s="304" t="s">
        <v>2703</v>
      </c>
      <c r="F567" s="305">
        <v>300</v>
      </c>
      <c r="G567" s="306">
        <v>0</v>
      </c>
      <c r="H567" s="307">
        <v>0</v>
      </c>
      <c r="I567" s="4"/>
    </row>
    <row r="568" spans="1:9" ht="27" customHeight="1">
      <c r="A568" s="300">
        <v>28</v>
      </c>
      <c r="B568" s="301">
        <v>12</v>
      </c>
      <c r="C568" s="302" t="s">
        <v>3857</v>
      </c>
      <c r="D568" s="303" t="s">
        <v>1149</v>
      </c>
      <c r="E568" s="304" t="s">
        <v>3347</v>
      </c>
      <c r="F568" s="305">
        <v>0</v>
      </c>
      <c r="G568" s="306">
        <v>0</v>
      </c>
      <c r="H568" s="307">
        <v>0</v>
      </c>
      <c r="I568" s="4"/>
    </row>
    <row r="569" spans="1:9" ht="27" customHeight="1">
      <c r="A569" s="300">
        <v>28</v>
      </c>
      <c r="B569" s="301">
        <v>13</v>
      </c>
      <c r="C569" s="302" t="s">
        <v>3859</v>
      </c>
      <c r="D569" s="303" t="s">
        <v>563</v>
      </c>
      <c r="E569" s="304" t="s">
        <v>793</v>
      </c>
      <c r="F569" s="305">
        <v>1977</v>
      </c>
      <c r="G569" s="306">
        <v>0</v>
      </c>
      <c r="H569" s="307">
        <v>0</v>
      </c>
      <c r="I569" s="4"/>
    </row>
    <row r="570" spans="1:9" ht="27" customHeight="1">
      <c r="A570" s="300">
        <v>29</v>
      </c>
      <c r="B570" s="301">
        <v>1</v>
      </c>
      <c r="C570" s="302" t="s">
        <v>2299</v>
      </c>
      <c r="D570" s="303" t="s">
        <v>2300</v>
      </c>
      <c r="E570" s="304" t="s">
        <v>574</v>
      </c>
      <c r="F570" s="305">
        <v>6</v>
      </c>
      <c r="G570" s="306">
        <v>0</v>
      </c>
      <c r="H570" s="307">
        <v>0</v>
      </c>
      <c r="I570" s="4"/>
    </row>
    <row r="571" spans="1:9" ht="27" customHeight="1">
      <c r="A571" s="300">
        <v>29</v>
      </c>
      <c r="B571" s="301">
        <v>2</v>
      </c>
      <c r="C571" s="302" t="s">
        <v>4673</v>
      </c>
      <c r="D571" s="303" t="s">
        <v>4674</v>
      </c>
      <c r="E571" s="304" t="s">
        <v>575</v>
      </c>
      <c r="F571" s="305">
        <v>2</v>
      </c>
      <c r="G571" s="306">
        <v>0</v>
      </c>
      <c r="H571" s="307">
        <v>0</v>
      </c>
      <c r="I571" s="4"/>
    </row>
    <row r="572" spans="1:9" ht="27" customHeight="1">
      <c r="A572" s="300">
        <v>29</v>
      </c>
      <c r="B572" s="301">
        <v>3</v>
      </c>
      <c r="C572" s="302" t="s">
        <v>3421</v>
      </c>
      <c r="D572" s="303" t="s">
        <v>3081</v>
      </c>
      <c r="E572" s="304" t="s">
        <v>3850</v>
      </c>
      <c r="F572" s="305">
        <v>34</v>
      </c>
      <c r="G572" s="306">
        <v>0</v>
      </c>
      <c r="H572" s="307">
        <v>0</v>
      </c>
      <c r="I572" s="4"/>
    </row>
    <row r="573" spans="1:9" ht="27" customHeight="1">
      <c r="A573" s="300">
        <v>29</v>
      </c>
      <c r="B573" s="301">
        <v>4</v>
      </c>
      <c r="C573" s="302" t="s">
        <v>2077</v>
      </c>
      <c r="D573" s="303" t="s">
        <v>525</v>
      </c>
      <c r="E573" s="304" t="s">
        <v>649</v>
      </c>
      <c r="F573" s="305">
        <v>15</v>
      </c>
      <c r="G573" s="306">
        <v>0</v>
      </c>
      <c r="H573" s="307">
        <v>0</v>
      </c>
      <c r="I573" s="4"/>
    </row>
    <row r="574" spans="1:9" ht="27" customHeight="1">
      <c r="A574" s="300">
        <v>29</v>
      </c>
      <c r="B574" s="301">
        <v>5</v>
      </c>
      <c r="C574" s="302" t="s">
        <v>4506</v>
      </c>
      <c r="D574" s="303" t="s">
        <v>3389</v>
      </c>
      <c r="E574" s="304" t="s">
        <v>3692</v>
      </c>
      <c r="F574" s="305">
        <v>10</v>
      </c>
      <c r="G574" s="306">
        <v>0</v>
      </c>
      <c r="H574" s="307">
        <v>0</v>
      </c>
      <c r="I574" s="4"/>
    </row>
    <row r="575" spans="1:9" ht="27" customHeight="1">
      <c r="A575" s="300">
        <v>29</v>
      </c>
      <c r="B575" s="301">
        <v>6</v>
      </c>
      <c r="C575" s="302" t="s">
        <v>4507</v>
      </c>
      <c r="D575" s="303" t="s">
        <v>1043</v>
      </c>
      <c r="E575" s="304" t="s">
        <v>3692</v>
      </c>
      <c r="F575" s="305">
        <v>10</v>
      </c>
      <c r="G575" s="306">
        <v>0</v>
      </c>
      <c r="H575" s="307">
        <v>0</v>
      </c>
      <c r="I575" s="4"/>
    </row>
    <row r="576" spans="1:9" ht="27" customHeight="1">
      <c r="A576" s="309">
        <v>29</v>
      </c>
      <c r="B576" s="310">
        <v>7</v>
      </c>
      <c r="C576" s="311" t="s">
        <v>4508</v>
      </c>
      <c r="D576" s="312" t="s">
        <v>625</v>
      </c>
      <c r="E576" s="313" t="s">
        <v>3693</v>
      </c>
      <c r="F576" s="314">
        <v>34</v>
      </c>
      <c r="G576" s="315">
        <v>0</v>
      </c>
      <c r="H576" s="316">
        <v>0</v>
      </c>
      <c r="I576" s="4"/>
    </row>
    <row r="577" spans="1:9" ht="27" customHeight="1">
      <c r="A577" s="300">
        <v>30</v>
      </c>
      <c r="B577" s="301">
        <v>1</v>
      </c>
      <c r="C577" s="302" t="s">
        <v>1568</v>
      </c>
      <c r="D577" s="303" t="s">
        <v>3518</v>
      </c>
      <c r="E577" s="304" t="s">
        <v>4812</v>
      </c>
      <c r="F577" s="305">
        <v>0</v>
      </c>
      <c r="G577" s="306">
        <v>0</v>
      </c>
      <c r="H577" s="307">
        <v>0</v>
      </c>
      <c r="I577" s="4"/>
    </row>
    <row r="578" spans="1:9" ht="27" customHeight="1">
      <c r="A578" s="300">
        <v>30</v>
      </c>
      <c r="B578" s="301">
        <v>2</v>
      </c>
      <c r="C578" s="302" t="s">
        <v>3402</v>
      </c>
      <c r="D578" s="303" t="s">
        <v>3520</v>
      </c>
      <c r="E578" s="304" t="s">
        <v>4813</v>
      </c>
      <c r="F578" s="305">
        <v>0</v>
      </c>
      <c r="G578" s="306">
        <v>0</v>
      </c>
      <c r="H578" s="307">
        <v>0</v>
      </c>
      <c r="I578" s="4"/>
    </row>
    <row r="579" spans="1:9" ht="27" customHeight="1">
      <c r="A579" s="300">
        <v>30</v>
      </c>
      <c r="B579" s="301">
        <v>3</v>
      </c>
      <c r="C579" s="302" t="s">
        <v>3403</v>
      </c>
      <c r="D579" s="303" t="s">
        <v>3522</v>
      </c>
      <c r="E579" s="304" t="s">
        <v>4812</v>
      </c>
      <c r="F579" s="305">
        <v>0</v>
      </c>
      <c r="G579" s="306">
        <v>0</v>
      </c>
      <c r="H579" s="307">
        <v>0</v>
      </c>
      <c r="I579" s="4"/>
    </row>
    <row r="580" spans="1:9" ht="27" customHeight="1">
      <c r="A580" s="300">
        <v>30</v>
      </c>
      <c r="B580" s="301">
        <v>4</v>
      </c>
      <c r="C580" s="302" t="s">
        <v>341</v>
      </c>
      <c r="D580" s="303" t="s">
        <v>2788</v>
      </c>
      <c r="E580" s="304" t="s">
        <v>4813</v>
      </c>
      <c r="F580" s="305">
        <v>0</v>
      </c>
      <c r="G580" s="306">
        <v>0</v>
      </c>
      <c r="H580" s="307">
        <v>0</v>
      </c>
      <c r="I580" s="4"/>
    </row>
    <row r="581" spans="1:9" ht="27" customHeight="1">
      <c r="A581" s="300">
        <v>30</v>
      </c>
      <c r="B581" s="301">
        <v>5</v>
      </c>
      <c r="C581" s="302" t="s">
        <v>1374</v>
      </c>
      <c r="D581" s="303" t="s">
        <v>264</v>
      </c>
      <c r="E581" s="304" t="s">
        <v>2084</v>
      </c>
      <c r="F581" s="305">
        <v>14</v>
      </c>
      <c r="G581" s="306">
        <v>0</v>
      </c>
      <c r="H581" s="307">
        <v>0</v>
      </c>
      <c r="I581" s="4"/>
    </row>
    <row r="582" spans="1:9" ht="27" customHeight="1">
      <c r="A582" s="300">
        <v>30</v>
      </c>
      <c r="B582" s="301">
        <v>6</v>
      </c>
      <c r="C582" s="302" t="s">
        <v>940</v>
      </c>
      <c r="D582" s="303" t="s">
        <v>5473</v>
      </c>
      <c r="E582" s="304" t="s">
        <v>1441</v>
      </c>
      <c r="F582" s="305">
        <v>103</v>
      </c>
      <c r="G582" s="306">
        <v>0</v>
      </c>
      <c r="H582" s="307">
        <v>0</v>
      </c>
      <c r="I582" s="4"/>
    </row>
    <row r="583" spans="1:9" ht="27" customHeight="1">
      <c r="A583" s="300">
        <v>30</v>
      </c>
      <c r="B583" s="301">
        <v>7</v>
      </c>
      <c r="C583" s="302" t="s">
        <v>1159</v>
      </c>
      <c r="D583" s="303" t="s">
        <v>2423</v>
      </c>
      <c r="E583" s="304" t="s">
        <v>2375</v>
      </c>
      <c r="F583" s="305">
        <v>301</v>
      </c>
      <c r="G583" s="306">
        <v>0</v>
      </c>
      <c r="H583" s="307">
        <v>0</v>
      </c>
      <c r="I583" s="4"/>
    </row>
    <row r="584" spans="1:9" ht="27" customHeight="1">
      <c r="A584" s="300">
        <v>30</v>
      </c>
      <c r="B584" s="301">
        <v>8</v>
      </c>
      <c r="C584" s="302" t="s">
        <v>3425</v>
      </c>
      <c r="D584" s="303" t="s">
        <v>2769</v>
      </c>
      <c r="E584" s="304" t="s">
        <v>3340</v>
      </c>
      <c r="F584" s="305">
        <v>415</v>
      </c>
      <c r="G584" s="306">
        <v>0</v>
      </c>
      <c r="H584" s="307">
        <v>0</v>
      </c>
      <c r="I584" s="4"/>
    </row>
    <row r="585" spans="1:9" ht="27" customHeight="1">
      <c r="A585" s="300">
        <v>30</v>
      </c>
      <c r="B585" s="301">
        <v>9</v>
      </c>
      <c r="C585" s="302" t="s">
        <v>1990</v>
      </c>
      <c r="D585" s="303" t="s">
        <v>650</v>
      </c>
      <c r="E585" s="304" t="s">
        <v>3045</v>
      </c>
      <c r="F585" s="305">
        <v>361</v>
      </c>
      <c r="G585" s="306">
        <v>0</v>
      </c>
      <c r="H585" s="307">
        <v>0</v>
      </c>
      <c r="I585" s="4"/>
    </row>
    <row r="586" spans="1:9" ht="27" customHeight="1">
      <c r="A586" s="300">
        <v>30</v>
      </c>
      <c r="B586" s="301">
        <v>10</v>
      </c>
      <c r="C586" s="302" t="s">
        <v>1990</v>
      </c>
      <c r="D586" s="303" t="s">
        <v>3046</v>
      </c>
      <c r="E586" s="304" t="s">
        <v>3045</v>
      </c>
      <c r="F586" s="305">
        <v>322</v>
      </c>
      <c r="G586" s="306">
        <v>0</v>
      </c>
      <c r="H586" s="307">
        <v>0</v>
      </c>
      <c r="I586" s="4"/>
    </row>
    <row r="587" spans="1:9" ht="27" customHeight="1">
      <c r="A587" s="300">
        <v>30</v>
      </c>
      <c r="B587" s="301">
        <v>11</v>
      </c>
      <c r="C587" s="302" t="s">
        <v>2931</v>
      </c>
      <c r="D587" s="303" t="s">
        <v>1472</v>
      </c>
      <c r="E587" s="304" t="s">
        <v>4191</v>
      </c>
      <c r="F587" s="305">
        <v>3</v>
      </c>
      <c r="G587" s="306">
        <v>0</v>
      </c>
      <c r="H587" s="307">
        <v>0</v>
      </c>
      <c r="I587" s="4"/>
    </row>
    <row r="588" spans="1:9" ht="27" customHeight="1">
      <c r="A588" s="300">
        <v>30</v>
      </c>
      <c r="B588" s="301">
        <v>12</v>
      </c>
      <c r="C588" s="302" t="s">
        <v>2932</v>
      </c>
      <c r="D588" s="303" t="s">
        <v>1473</v>
      </c>
      <c r="E588" s="304" t="s">
        <v>4192</v>
      </c>
      <c r="F588" s="305">
        <v>4</v>
      </c>
      <c r="G588" s="306">
        <v>0</v>
      </c>
      <c r="H588" s="307">
        <v>0</v>
      </c>
      <c r="I588" s="4"/>
    </row>
    <row r="589" spans="1:9" ht="27" customHeight="1">
      <c r="A589" s="300">
        <v>30</v>
      </c>
      <c r="B589" s="301">
        <v>13</v>
      </c>
      <c r="C589" s="302" t="s">
        <v>4260</v>
      </c>
      <c r="D589" s="303" t="s">
        <v>2176</v>
      </c>
      <c r="E589" s="304" t="s">
        <v>4191</v>
      </c>
      <c r="F589" s="305">
        <v>0</v>
      </c>
      <c r="G589" s="306">
        <v>0</v>
      </c>
      <c r="H589" s="307">
        <v>0</v>
      </c>
      <c r="I589" s="4"/>
    </row>
    <row r="590" spans="1:9" ht="27" customHeight="1">
      <c r="A590" s="300">
        <v>30</v>
      </c>
      <c r="B590" s="301">
        <v>14</v>
      </c>
      <c r="C590" s="302" t="s">
        <v>4261</v>
      </c>
      <c r="D590" s="303" t="s">
        <v>2175</v>
      </c>
      <c r="E590" s="304" t="s">
        <v>4192</v>
      </c>
      <c r="F590" s="305">
        <v>0</v>
      </c>
      <c r="G590" s="306">
        <v>0</v>
      </c>
      <c r="H590" s="307">
        <v>0</v>
      </c>
      <c r="I590" s="4"/>
    </row>
    <row r="591" spans="1:9" ht="27" customHeight="1">
      <c r="A591" s="300">
        <v>30</v>
      </c>
      <c r="B591" s="301">
        <v>15</v>
      </c>
      <c r="C591" s="302" t="s">
        <v>1137</v>
      </c>
      <c r="D591" s="303" t="s">
        <v>2919</v>
      </c>
      <c r="E591" s="304" t="s">
        <v>4650</v>
      </c>
      <c r="F591" s="305">
        <v>124</v>
      </c>
      <c r="G591" s="306">
        <v>0</v>
      </c>
      <c r="H591" s="307">
        <v>0</v>
      </c>
      <c r="I591" s="4"/>
    </row>
    <row r="592" spans="1:9" ht="27" customHeight="1">
      <c r="A592" s="300">
        <v>30</v>
      </c>
      <c r="B592" s="301">
        <v>16</v>
      </c>
      <c r="C592" s="302" t="s">
        <v>1138</v>
      </c>
      <c r="D592" s="303" t="s">
        <v>3371</v>
      </c>
      <c r="E592" s="304" t="s">
        <v>4651</v>
      </c>
      <c r="F592" s="305">
        <v>83</v>
      </c>
      <c r="G592" s="306">
        <v>0</v>
      </c>
      <c r="H592" s="307">
        <v>0</v>
      </c>
      <c r="I592" s="4"/>
    </row>
    <row r="593" spans="1:9" ht="27" customHeight="1">
      <c r="A593" s="300">
        <v>30</v>
      </c>
      <c r="B593" s="301">
        <v>17</v>
      </c>
      <c r="C593" s="302" t="s">
        <v>1139</v>
      </c>
      <c r="D593" s="303" t="s">
        <v>3372</v>
      </c>
      <c r="E593" s="304" t="s">
        <v>1729</v>
      </c>
      <c r="F593" s="305">
        <v>56</v>
      </c>
      <c r="G593" s="306">
        <v>0</v>
      </c>
      <c r="H593" s="307">
        <v>0</v>
      </c>
      <c r="I593" s="4"/>
    </row>
    <row r="594" spans="1:9" ht="27" customHeight="1">
      <c r="A594" s="300">
        <v>30</v>
      </c>
      <c r="B594" s="301">
        <v>18</v>
      </c>
      <c r="C594" s="302" t="s">
        <v>1140</v>
      </c>
      <c r="D594" s="303" t="s">
        <v>3373</v>
      </c>
      <c r="E594" s="304" t="s">
        <v>1730</v>
      </c>
      <c r="F594" s="305">
        <v>59</v>
      </c>
      <c r="G594" s="306">
        <v>0</v>
      </c>
      <c r="H594" s="307">
        <v>0</v>
      </c>
      <c r="I594" s="4"/>
    </row>
    <row r="595" spans="1:9" ht="27" customHeight="1">
      <c r="A595" s="300">
        <v>30</v>
      </c>
      <c r="B595" s="301">
        <v>19</v>
      </c>
      <c r="C595" s="302" t="s">
        <v>1832</v>
      </c>
      <c r="D595" s="303" t="s">
        <v>4992</v>
      </c>
      <c r="E595" s="304" t="s">
        <v>2376</v>
      </c>
      <c r="F595" s="305">
        <v>166</v>
      </c>
      <c r="G595" s="306">
        <v>0</v>
      </c>
      <c r="H595" s="307">
        <v>0</v>
      </c>
      <c r="I595" s="4"/>
    </row>
    <row r="596" spans="1:9" ht="27" customHeight="1">
      <c r="A596" s="300">
        <v>30</v>
      </c>
      <c r="B596" s="301">
        <v>20</v>
      </c>
      <c r="C596" s="302" t="s">
        <v>2057</v>
      </c>
      <c r="D596" s="303" t="s">
        <v>3127</v>
      </c>
      <c r="E596" s="304" t="s">
        <v>4025</v>
      </c>
      <c r="F596" s="305">
        <v>303</v>
      </c>
      <c r="G596" s="306">
        <v>0</v>
      </c>
      <c r="H596" s="307">
        <v>0</v>
      </c>
      <c r="I596" s="4"/>
    </row>
    <row r="597" spans="1:9" ht="27" customHeight="1">
      <c r="A597" s="300">
        <v>30</v>
      </c>
      <c r="B597" s="301">
        <v>21</v>
      </c>
      <c r="C597" s="302" t="s">
        <v>4408</v>
      </c>
      <c r="D597" s="303" t="s">
        <v>3128</v>
      </c>
      <c r="E597" s="304" t="s">
        <v>4025</v>
      </c>
      <c r="F597" s="305">
        <v>245</v>
      </c>
      <c r="G597" s="306">
        <v>0</v>
      </c>
      <c r="H597" s="307">
        <v>0</v>
      </c>
      <c r="I597" s="4"/>
    </row>
    <row r="598" spans="1:9" ht="27" customHeight="1">
      <c r="A598" s="300">
        <v>30</v>
      </c>
      <c r="B598" s="301">
        <v>22</v>
      </c>
      <c r="C598" s="302" t="s">
        <v>4409</v>
      </c>
      <c r="D598" s="303" t="s">
        <v>1782</v>
      </c>
      <c r="E598" s="304" t="s">
        <v>82</v>
      </c>
      <c r="F598" s="305">
        <v>209</v>
      </c>
      <c r="G598" s="306">
        <v>0</v>
      </c>
      <c r="H598" s="307">
        <v>0</v>
      </c>
      <c r="I598" s="4"/>
    </row>
    <row r="599" spans="1:9" ht="27" customHeight="1">
      <c r="A599" s="300">
        <v>30</v>
      </c>
      <c r="B599" s="301">
        <v>23</v>
      </c>
      <c r="C599" s="302" t="s">
        <v>4410</v>
      </c>
      <c r="D599" s="303" t="s">
        <v>1783</v>
      </c>
      <c r="E599" s="304" t="s">
        <v>82</v>
      </c>
      <c r="F599" s="305">
        <v>320</v>
      </c>
      <c r="G599" s="306">
        <v>0</v>
      </c>
      <c r="H599" s="307">
        <v>0</v>
      </c>
      <c r="I599" s="4"/>
    </row>
    <row r="600" spans="1:9" ht="27" customHeight="1">
      <c r="A600" s="300">
        <v>30</v>
      </c>
      <c r="B600" s="301">
        <v>24</v>
      </c>
      <c r="C600" s="302" t="s">
        <v>4411</v>
      </c>
      <c r="D600" s="303" t="s">
        <v>1784</v>
      </c>
      <c r="E600" s="304" t="s">
        <v>82</v>
      </c>
      <c r="F600" s="305">
        <v>241</v>
      </c>
      <c r="G600" s="306">
        <v>0</v>
      </c>
      <c r="H600" s="307">
        <v>0</v>
      </c>
      <c r="I600" s="4"/>
    </row>
    <row r="601" spans="1:9" ht="27" customHeight="1">
      <c r="A601" s="300">
        <v>30</v>
      </c>
      <c r="B601" s="301">
        <v>25</v>
      </c>
      <c r="C601" s="302" t="s">
        <v>3422</v>
      </c>
      <c r="D601" s="303" t="s">
        <v>2322</v>
      </c>
      <c r="E601" s="304" t="s">
        <v>1534</v>
      </c>
      <c r="F601" s="305">
        <v>116</v>
      </c>
      <c r="G601" s="306">
        <v>0</v>
      </c>
      <c r="H601" s="307">
        <v>0</v>
      </c>
      <c r="I601" s="4"/>
    </row>
    <row r="602" spans="1:9" ht="27" customHeight="1">
      <c r="A602" s="300">
        <v>30</v>
      </c>
      <c r="B602" s="301">
        <v>26</v>
      </c>
      <c r="C602" s="302" t="s">
        <v>3423</v>
      </c>
      <c r="D602" s="303" t="s">
        <v>1734</v>
      </c>
      <c r="E602" s="304" t="s">
        <v>1535</v>
      </c>
      <c r="F602" s="305">
        <v>128</v>
      </c>
      <c r="G602" s="306">
        <v>0</v>
      </c>
      <c r="H602" s="307">
        <v>0</v>
      </c>
      <c r="I602" s="4"/>
    </row>
    <row r="603" spans="1:9" ht="27" customHeight="1">
      <c r="A603" s="300">
        <v>30</v>
      </c>
      <c r="B603" s="301">
        <v>27</v>
      </c>
      <c r="C603" s="302" t="s">
        <v>3391</v>
      </c>
      <c r="D603" s="303" t="s">
        <v>5317</v>
      </c>
      <c r="E603" s="304" t="s">
        <v>2334</v>
      </c>
      <c r="F603" s="305">
        <v>0</v>
      </c>
      <c r="G603" s="306">
        <v>0</v>
      </c>
      <c r="H603" s="307">
        <v>0</v>
      </c>
      <c r="I603" s="4"/>
    </row>
    <row r="604" spans="1:9" ht="27" customHeight="1">
      <c r="A604" s="300">
        <v>30</v>
      </c>
      <c r="B604" s="301">
        <v>28</v>
      </c>
      <c r="C604" s="302" t="s">
        <v>3392</v>
      </c>
      <c r="D604" s="303" t="s">
        <v>63</v>
      </c>
      <c r="E604" s="304" t="s">
        <v>3342</v>
      </c>
      <c r="F604" s="305">
        <v>0</v>
      </c>
      <c r="G604" s="306">
        <v>0</v>
      </c>
      <c r="H604" s="307">
        <v>0</v>
      </c>
      <c r="I604" s="4"/>
    </row>
    <row r="605" spans="1:9" ht="27" customHeight="1">
      <c r="A605" s="300">
        <v>30</v>
      </c>
      <c r="B605" s="301">
        <v>29</v>
      </c>
      <c r="C605" s="302" t="s">
        <v>1699</v>
      </c>
      <c r="D605" s="303" t="s">
        <v>2957</v>
      </c>
      <c r="E605" s="304" t="s">
        <v>631</v>
      </c>
      <c r="F605" s="305">
        <v>10</v>
      </c>
      <c r="G605" s="306">
        <v>0</v>
      </c>
      <c r="H605" s="307">
        <v>0</v>
      </c>
      <c r="I605" s="4"/>
    </row>
    <row r="606" spans="1:9" ht="27" customHeight="1">
      <c r="A606" s="300">
        <v>30</v>
      </c>
      <c r="B606" s="301">
        <v>30</v>
      </c>
      <c r="C606" s="302" t="s">
        <v>1524</v>
      </c>
      <c r="D606" s="303" t="s">
        <v>2958</v>
      </c>
      <c r="E606" s="304" t="s">
        <v>3744</v>
      </c>
      <c r="F606" s="305">
        <v>5</v>
      </c>
      <c r="G606" s="306">
        <v>0</v>
      </c>
      <c r="H606" s="307">
        <v>0</v>
      </c>
      <c r="I606" s="4"/>
    </row>
    <row r="607" spans="1:9" ht="27" customHeight="1">
      <c r="A607" s="300">
        <v>30</v>
      </c>
      <c r="B607" s="301">
        <v>31</v>
      </c>
      <c r="C607" s="302" t="s">
        <v>1525</v>
      </c>
      <c r="D607" s="303" t="s">
        <v>5210</v>
      </c>
      <c r="E607" s="304" t="s">
        <v>1370</v>
      </c>
      <c r="F607" s="305">
        <v>2</v>
      </c>
      <c r="G607" s="306">
        <v>0</v>
      </c>
      <c r="H607" s="307">
        <v>0</v>
      </c>
      <c r="I607" s="4"/>
    </row>
    <row r="608" spans="1:9" ht="27" customHeight="1">
      <c r="A608" s="300">
        <v>30</v>
      </c>
      <c r="B608" s="301">
        <v>32</v>
      </c>
      <c r="C608" s="302" t="s">
        <v>31</v>
      </c>
      <c r="D608" s="303" t="s">
        <v>4653</v>
      </c>
      <c r="E608" s="304" t="s">
        <v>2209</v>
      </c>
      <c r="F608" s="305">
        <v>0</v>
      </c>
      <c r="G608" s="306">
        <v>0</v>
      </c>
      <c r="H608" s="307">
        <v>0</v>
      </c>
      <c r="I608" s="4"/>
    </row>
    <row r="609" spans="1:9" ht="27" customHeight="1">
      <c r="A609" s="300">
        <v>30</v>
      </c>
      <c r="B609" s="301">
        <v>33</v>
      </c>
      <c r="C609" s="302" t="s">
        <v>5499</v>
      </c>
      <c r="D609" s="303" t="s">
        <v>3125</v>
      </c>
      <c r="E609" s="304" t="s">
        <v>504</v>
      </c>
      <c r="F609" s="305">
        <v>19</v>
      </c>
      <c r="G609" s="306">
        <v>0</v>
      </c>
      <c r="H609" s="307">
        <v>0</v>
      </c>
      <c r="I609" s="4"/>
    </row>
    <row r="610" spans="1:9" ht="27" customHeight="1">
      <c r="A610" s="300">
        <v>30</v>
      </c>
      <c r="B610" s="301">
        <v>34</v>
      </c>
      <c r="C610" s="302" t="s">
        <v>210</v>
      </c>
      <c r="D610" s="303" t="s">
        <v>4500</v>
      </c>
      <c r="E610" s="304" t="s">
        <v>4882</v>
      </c>
      <c r="F610" s="305">
        <v>81</v>
      </c>
      <c r="G610" s="306">
        <v>0</v>
      </c>
      <c r="H610" s="307">
        <v>0</v>
      </c>
      <c r="I610" s="4"/>
    </row>
    <row r="611" spans="1:9" ht="27" customHeight="1">
      <c r="A611" s="300">
        <v>30</v>
      </c>
      <c r="B611" s="301">
        <v>35</v>
      </c>
      <c r="C611" s="302" t="s">
        <v>2843</v>
      </c>
      <c r="D611" s="303" t="s">
        <v>4501</v>
      </c>
      <c r="E611" s="304" t="s">
        <v>1038</v>
      </c>
      <c r="F611" s="305">
        <v>180</v>
      </c>
      <c r="G611" s="306">
        <v>0</v>
      </c>
      <c r="H611" s="307">
        <v>0</v>
      </c>
      <c r="I611" s="4"/>
    </row>
    <row r="612" spans="1:9" ht="27" customHeight="1">
      <c r="A612" s="300">
        <v>30</v>
      </c>
      <c r="B612" s="301">
        <v>36</v>
      </c>
      <c r="C612" s="302" t="s">
        <v>700</v>
      </c>
      <c r="D612" s="303" t="s">
        <v>878</v>
      </c>
      <c r="E612" s="304" t="s">
        <v>2426</v>
      </c>
      <c r="F612" s="305">
        <v>1392</v>
      </c>
      <c r="G612" s="306">
        <v>0</v>
      </c>
      <c r="H612" s="307">
        <v>0</v>
      </c>
      <c r="I612" s="4"/>
    </row>
    <row r="613" spans="1:9" ht="27" customHeight="1">
      <c r="A613" s="300">
        <v>30</v>
      </c>
      <c r="B613" s="301">
        <v>37</v>
      </c>
      <c r="C613" s="302" t="s">
        <v>701</v>
      </c>
      <c r="D613" s="303" t="s">
        <v>1471</v>
      </c>
      <c r="E613" s="304" t="s">
        <v>2426</v>
      </c>
      <c r="F613" s="305">
        <v>3</v>
      </c>
      <c r="G613" s="306">
        <v>0</v>
      </c>
      <c r="H613" s="307">
        <v>0</v>
      </c>
      <c r="I613" s="4"/>
    </row>
    <row r="614" spans="1:9" ht="27" customHeight="1">
      <c r="A614" s="300">
        <v>30</v>
      </c>
      <c r="B614" s="301">
        <v>38</v>
      </c>
      <c r="C614" s="302" t="s">
        <v>702</v>
      </c>
      <c r="D614" s="303" t="s">
        <v>5195</v>
      </c>
      <c r="E614" s="304" t="s">
        <v>5029</v>
      </c>
      <c r="F614" s="305">
        <v>54</v>
      </c>
      <c r="G614" s="306">
        <v>0</v>
      </c>
      <c r="H614" s="307">
        <v>0</v>
      </c>
      <c r="I614" s="4"/>
    </row>
    <row r="615" spans="1:9" ht="27" customHeight="1">
      <c r="A615" s="300">
        <v>30</v>
      </c>
      <c r="B615" s="301">
        <v>39</v>
      </c>
      <c r="C615" s="302" t="s">
        <v>1566</v>
      </c>
      <c r="D615" s="303" t="s">
        <v>84</v>
      </c>
      <c r="E615" s="304" t="s">
        <v>2492</v>
      </c>
      <c r="F615" s="305">
        <v>216</v>
      </c>
      <c r="G615" s="306">
        <v>0</v>
      </c>
      <c r="H615" s="307">
        <v>0</v>
      </c>
      <c r="I615" s="4"/>
    </row>
    <row r="616" spans="1:9" ht="27" customHeight="1">
      <c r="A616" s="300">
        <v>30</v>
      </c>
      <c r="B616" s="301">
        <v>40</v>
      </c>
      <c r="C616" s="302" t="s">
        <v>3936</v>
      </c>
      <c r="D616" s="303" t="s">
        <v>83</v>
      </c>
      <c r="E616" s="304" t="s">
        <v>2684</v>
      </c>
      <c r="F616" s="305">
        <v>247</v>
      </c>
      <c r="G616" s="306">
        <v>0</v>
      </c>
      <c r="H616" s="307">
        <v>0</v>
      </c>
      <c r="I616" s="4"/>
    </row>
    <row r="617" spans="1:9" ht="27" customHeight="1">
      <c r="A617" s="300">
        <v>31</v>
      </c>
      <c r="B617" s="301">
        <v>1</v>
      </c>
      <c r="C617" s="302" t="s">
        <v>2431</v>
      </c>
      <c r="D617" s="303" t="s">
        <v>2687</v>
      </c>
      <c r="E617" s="304" t="s">
        <v>4666</v>
      </c>
      <c r="F617" s="305">
        <v>59</v>
      </c>
      <c r="G617" s="306">
        <v>0</v>
      </c>
      <c r="H617" s="307">
        <v>0</v>
      </c>
      <c r="I617" s="4"/>
    </row>
    <row r="618" spans="1:9" ht="27" customHeight="1">
      <c r="A618" s="300">
        <v>31</v>
      </c>
      <c r="B618" s="301">
        <v>2</v>
      </c>
      <c r="C618" s="302" t="s">
        <v>2434</v>
      </c>
      <c r="D618" s="303" t="s">
        <v>2688</v>
      </c>
      <c r="E618" s="304" t="s">
        <v>4667</v>
      </c>
      <c r="F618" s="305">
        <v>239</v>
      </c>
      <c r="G618" s="306">
        <v>0</v>
      </c>
      <c r="H618" s="307">
        <v>0</v>
      </c>
      <c r="I618" s="308"/>
    </row>
    <row r="619" spans="1:9" ht="27" customHeight="1">
      <c r="A619" s="300">
        <v>31</v>
      </c>
      <c r="B619" s="301">
        <v>3</v>
      </c>
      <c r="C619" s="302" t="s">
        <v>3711</v>
      </c>
      <c r="D619" s="303" t="s">
        <v>501</v>
      </c>
      <c r="E619" s="304" t="s">
        <v>4400</v>
      </c>
      <c r="F619" s="305">
        <v>169</v>
      </c>
      <c r="G619" s="306">
        <v>0</v>
      </c>
      <c r="H619" s="307">
        <v>0</v>
      </c>
      <c r="I619" s="308"/>
    </row>
    <row r="620" spans="1:9" ht="27" customHeight="1">
      <c r="A620" s="300">
        <v>31</v>
      </c>
      <c r="B620" s="301">
        <v>4</v>
      </c>
      <c r="C620" s="302" t="s">
        <v>3712</v>
      </c>
      <c r="D620" s="303" t="s">
        <v>929</v>
      </c>
      <c r="E620" s="304" t="s">
        <v>2198</v>
      </c>
      <c r="F620" s="305">
        <v>370</v>
      </c>
      <c r="G620" s="306">
        <v>0</v>
      </c>
      <c r="H620" s="307">
        <v>0</v>
      </c>
      <c r="I620" s="308"/>
    </row>
    <row r="621" spans="1:9" ht="27" customHeight="1">
      <c r="A621" s="300">
        <v>31</v>
      </c>
      <c r="B621" s="301">
        <v>5</v>
      </c>
      <c r="C621" s="302" t="s">
        <v>2429</v>
      </c>
      <c r="D621" s="303" t="s">
        <v>3255</v>
      </c>
      <c r="E621" s="304" t="s">
        <v>4193</v>
      </c>
      <c r="F621" s="305">
        <v>0</v>
      </c>
      <c r="G621" s="306">
        <v>0</v>
      </c>
      <c r="H621" s="307">
        <v>0</v>
      </c>
      <c r="I621" s="308"/>
    </row>
    <row r="622" spans="1:9" ht="27" customHeight="1">
      <c r="A622" s="300">
        <v>31</v>
      </c>
      <c r="B622" s="301">
        <v>6</v>
      </c>
      <c r="C622" s="302" t="s">
        <v>1028</v>
      </c>
      <c r="D622" s="303" t="s">
        <v>3256</v>
      </c>
      <c r="E622" s="304" t="s">
        <v>4193</v>
      </c>
      <c r="F622" s="305">
        <v>0</v>
      </c>
      <c r="G622" s="306">
        <v>0</v>
      </c>
      <c r="H622" s="307">
        <v>0</v>
      </c>
      <c r="I622" s="4"/>
    </row>
    <row r="623" spans="1:9" ht="27" customHeight="1">
      <c r="A623" s="300">
        <v>31</v>
      </c>
      <c r="B623" s="301">
        <v>7</v>
      </c>
      <c r="C623" s="302" t="s">
        <v>2432</v>
      </c>
      <c r="D623" s="303" t="s">
        <v>3257</v>
      </c>
      <c r="E623" s="304" t="s">
        <v>4194</v>
      </c>
      <c r="F623" s="305">
        <v>0</v>
      </c>
      <c r="G623" s="306">
        <v>0</v>
      </c>
      <c r="H623" s="307">
        <v>0</v>
      </c>
      <c r="I623" s="4"/>
    </row>
    <row r="624" spans="1:9" ht="27" customHeight="1">
      <c r="A624" s="300">
        <v>31</v>
      </c>
      <c r="B624" s="301">
        <v>8</v>
      </c>
      <c r="C624" s="302" t="s">
        <v>1109</v>
      </c>
      <c r="D624" s="303" t="s">
        <v>3258</v>
      </c>
      <c r="E624" s="304" t="s">
        <v>4194</v>
      </c>
      <c r="F624" s="305">
        <v>0</v>
      </c>
      <c r="G624" s="306">
        <v>0</v>
      </c>
      <c r="H624" s="307">
        <v>0</v>
      </c>
      <c r="I624" s="4"/>
    </row>
    <row r="625" spans="1:9" ht="27" customHeight="1">
      <c r="A625" s="300">
        <v>31</v>
      </c>
      <c r="B625" s="301">
        <v>9</v>
      </c>
      <c r="C625" s="302" t="s">
        <v>509</v>
      </c>
      <c r="D625" s="303" t="s">
        <v>876</v>
      </c>
      <c r="E625" s="304" t="s">
        <v>2094</v>
      </c>
      <c r="F625" s="305">
        <v>18</v>
      </c>
      <c r="G625" s="306">
        <v>0</v>
      </c>
      <c r="H625" s="307">
        <v>0</v>
      </c>
      <c r="I625" s="4"/>
    </row>
    <row r="626" spans="1:9" ht="27" customHeight="1">
      <c r="A626" s="300">
        <v>31</v>
      </c>
      <c r="B626" s="301">
        <v>10</v>
      </c>
      <c r="C626" s="302" t="s">
        <v>510</v>
      </c>
      <c r="D626" s="303" t="s">
        <v>1994</v>
      </c>
      <c r="E626" s="304" t="s">
        <v>2094</v>
      </c>
      <c r="F626" s="305">
        <v>93</v>
      </c>
      <c r="G626" s="306">
        <v>0</v>
      </c>
      <c r="H626" s="307">
        <v>0</v>
      </c>
      <c r="I626" s="4"/>
    </row>
    <row r="627" spans="1:9" ht="27" customHeight="1">
      <c r="A627" s="300">
        <v>31</v>
      </c>
      <c r="B627" s="301">
        <v>11</v>
      </c>
      <c r="C627" s="302" t="s">
        <v>511</v>
      </c>
      <c r="D627" s="303" t="s">
        <v>1995</v>
      </c>
      <c r="E627" s="304" t="s">
        <v>2095</v>
      </c>
      <c r="F627" s="305">
        <v>135</v>
      </c>
      <c r="G627" s="306">
        <v>0</v>
      </c>
      <c r="H627" s="307">
        <v>0</v>
      </c>
      <c r="I627" s="4"/>
    </row>
    <row r="628" spans="1:9" ht="27" customHeight="1">
      <c r="A628" s="300">
        <v>31</v>
      </c>
      <c r="B628" s="301">
        <v>12</v>
      </c>
      <c r="C628" s="302" t="s">
        <v>512</v>
      </c>
      <c r="D628" s="303" t="s">
        <v>1996</v>
      </c>
      <c r="E628" s="304" t="s">
        <v>2709</v>
      </c>
      <c r="F628" s="305">
        <v>245</v>
      </c>
      <c r="G628" s="306">
        <v>0</v>
      </c>
      <c r="H628" s="307">
        <v>0</v>
      </c>
      <c r="I628" s="4"/>
    </row>
    <row r="629" spans="1:9" ht="27" customHeight="1">
      <c r="A629" s="300">
        <v>31</v>
      </c>
      <c r="B629" s="301">
        <v>13</v>
      </c>
      <c r="C629" s="302" t="s">
        <v>1107</v>
      </c>
      <c r="D629" s="303" t="s">
        <v>1108</v>
      </c>
      <c r="E629" s="304" t="s">
        <v>2119</v>
      </c>
      <c r="F629" s="305">
        <v>34</v>
      </c>
      <c r="G629" s="306">
        <v>0</v>
      </c>
      <c r="H629" s="307">
        <v>0</v>
      </c>
      <c r="I629" s="4"/>
    </row>
    <row r="630" spans="1:9" ht="27" customHeight="1">
      <c r="A630" s="300">
        <v>31</v>
      </c>
      <c r="B630" s="301">
        <v>14</v>
      </c>
      <c r="C630" s="302" t="s">
        <v>2675</v>
      </c>
      <c r="D630" s="303" t="s">
        <v>1111</v>
      </c>
      <c r="E630" s="304" t="s">
        <v>2119</v>
      </c>
      <c r="F630" s="305">
        <v>162</v>
      </c>
      <c r="G630" s="306">
        <v>0</v>
      </c>
      <c r="H630" s="307">
        <v>0</v>
      </c>
      <c r="I630" s="4"/>
    </row>
    <row r="631" spans="1:9" ht="27" customHeight="1">
      <c r="A631" s="300">
        <v>31</v>
      </c>
      <c r="B631" s="301">
        <v>15</v>
      </c>
      <c r="C631" s="302" t="s">
        <v>4541</v>
      </c>
      <c r="D631" s="303" t="s">
        <v>4542</v>
      </c>
      <c r="E631" s="304" t="s">
        <v>4156</v>
      </c>
      <c r="F631" s="305">
        <v>6</v>
      </c>
      <c r="G631" s="306">
        <v>0</v>
      </c>
      <c r="H631" s="307">
        <v>0</v>
      </c>
      <c r="I631" s="4"/>
    </row>
    <row r="632" spans="1:9" ht="27" customHeight="1">
      <c r="A632" s="300">
        <v>31</v>
      </c>
      <c r="B632" s="301">
        <v>16</v>
      </c>
      <c r="C632" s="302" t="s">
        <v>4543</v>
      </c>
      <c r="D632" s="303" t="s">
        <v>2968</v>
      </c>
      <c r="E632" s="304" t="s">
        <v>2084</v>
      </c>
      <c r="F632" s="305">
        <v>1600</v>
      </c>
      <c r="G632" s="306">
        <v>0</v>
      </c>
      <c r="H632" s="307">
        <v>0</v>
      </c>
      <c r="I632" s="4"/>
    </row>
    <row r="633" spans="1:9" ht="27" customHeight="1">
      <c r="A633" s="300">
        <v>31</v>
      </c>
      <c r="B633" s="301">
        <v>17</v>
      </c>
      <c r="C633" s="302" t="s">
        <v>4333</v>
      </c>
      <c r="D633" s="303" t="s">
        <v>4332</v>
      </c>
      <c r="E633" s="304" t="s">
        <v>565</v>
      </c>
      <c r="F633" s="305">
        <v>465</v>
      </c>
      <c r="G633" s="306">
        <v>0</v>
      </c>
      <c r="H633" s="307">
        <v>0</v>
      </c>
      <c r="I633" s="4"/>
    </row>
    <row r="634" spans="1:9" ht="27" customHeight="1">
      <c r="A634" s="300">
        <v>31</v>
      </c>
      <c r="B634" s="301">
        <v>18</v>
      </c>
      <c r="C634" s="302" t="s">
        <v>37</v>
      </c>
      <c r="D634" s="303" t="s">
        <v>4334</v>
      </c>
      <c r="E634" s="304" t="s">
        <v>2780</v>
      </c>
      <c r="F634" s="305">
        <v>940</v>
      </c>
      <c r="G634" s="306">
        <v>0</v>
      </c>
      <c r="H634" s="307">
        <v>0</v>
      </c>
      <c r="I634" s="4"/>
    </row>
    <row r="635" spans="1:9" ht="27" customHeight="1">
      <c r="A635" s="300">
        <v>31</v>
      </c>
      <c r="B635" s="301">
        <v>19</v>
      </c>
      <c r="C635" s="302" t="s">
        <v>670</v>
      </c>
      <c r="D635" s="303" t="s">
        <v>4336</v>
      </c>
      <c r="E635" s="304" t="s">
        <v>1779</v>
      </c>
      <c r="F635" s="305">
        <v>307</v>
      </c>
      <c r="G635" s="306">
        <v>0</v>
      </c>
      <c r="H635" s="307">
        <v>0</v>
      </c>
      <c r="I635" s="4"/>
    </row>
    <row r="636" spans="1:9" ht="27" customHeight="1">
      <c r="A636" s="300">
        <v>31</v>
      </c>
      <c r="B636" s="301">
        <v>20</v>
      </c>
      <c r="C636" s="302" t="s">
        <v>671</v>
      </c>
      <c r="D636" s="303" t="s">
        <v>4337</v>
      </c>
      <c r="E636" s="304" t="s">
        <v>704</v>
      </c>
      <c r="F636" s="305">
        <v>600</v>
      </c>
      <c r="G636" s="306">
        <v>0</v>
      </c>
      <c r="H636" s="307">
        <v>0</v>
      </c>
      <c r="I636" s="4"/>
    </row>
    <row r="637" spans="1:9" ht="27" customHeight="1">
      <c r="A637" s="300">
        <v>31</v>
      </c>
      <c r="B637" s="301">
        <v>21</v>
      </c>
      <c r="C637" s="302" t="s">
        <v>672</v>
      </c>
      <c r="D637" s="303" t="s">
        <v>4338</v>
      </c>
      <c r="E637" s="304" t="s">
        <v>3957</v>
      </c>
      <c r="F637" s="305">
        <v>13</v>
      </c>
      <c r="G637" s="306">
        <v>0</v>
      </c>
      <c r="H637" s="307">
        <v>0</v>
      </c>
      <c r="I637" s="4"/>
    </row>
    <row r="638" spans="1:9" ht="27" customHeight="1">
      <c r="A638" s="300">
        <v>31</v>
      </c>
      <c r="B638" s="301">
        <v>22</v>
      </c>
      <c r="C638" s="302" t="s">
        <v>391</v>
      </c>
      <c r="D638" s="303" t="s">
        <v>4222</v>
      </c>
      <c r="E638" s="304" t="s">
        <v>4567</v>
      </c>
      <c r="F638" s="305">
        <v>0</v>
      </c>
      <c r="G638" s="306">
        <v>0</v>
      </c>
      <c r="H638" s="307">
        <v>0</v>
      </c>
      <c r="I638" s="4"/>
    </row>
    <row r="639" spans="1:9" ht="27" customHeight="1">
      <c r="A639" s="300">
        <v>31</v>
      </c>
      <c r="B639" s="301">
        <v>23</v>
      </c>
      <c r="C639" s="302" t="s">
        <v>393</v>
      </c>
      <c r="D639" s="303" t="s">
        <v>905</v>
      </c>
      <c r="E639" s="304" t="s">
        <v>2195</v>
      </c>
      <c r="F639" s="305">
        <v>278</v>
      </c>
      <c r="G639" s="306">
        <v>0</v>
      </c>
      <c r="H639" s="307">
        <v>0</v>
      </c>
      <c r="I639" s="4"/>
    </row>
    <row r="640" spans="1:9" ht="27" customHeight="1">
      <c r="A640" s="300">
        <v>31</v>
      </c>
      <c r="B640" s="301">
        <v>24</v>
      </c>
      <c r="C640" s="302" t="s">
        <v>394</v>
      </c>
      <c r="D640" s="303" t="s">
        <v>4995</v>
      </c>
      <c r="E640" s="304" t="s">
        <v>2195</v>
      </c>
      <c r="F640" s="305">
        <v>189</v>
      </c>
      <c r="G640" s="306">
        <v>0</v>
      </c>
      <c r="H640" s="307">
        <v>0</v>
      </c>
      <c r="I640" s="4"/>
    </row>
    <row r="641" spans="1:9" ht="27" customHeight="1">
      <c r="A641" s="300">
        <v>31</v>
      </c>
      <c r="B641" s="301">
        <v>25</v>
      </c>
      <c r="C641" s="302" t="s">
        <v>395</v>
      </c>
      <c r="D641" s="303" t="s">
        <v>1240</v>
      </c>
      <c r="E641" s="304" t="s">
        <v>2195</v>
      </c>
      <c r="F641" s="305">
        <v>0</v>
      </c>
      <c r="G641" s="306">
        <v>0</v>
      </c>
      <c r="H641" s="307">
        <v>0</v>
      </c>
      <c r="I641" s="4"/>
    </row>
    <row r="642" spans="1:9" ht="27" customHeight="1">
      <c r="A642" s="300">
        <v>31</v>
      </c>
      <c r="B642" s="301">
        <v>26</v>
      </c>
      <c r="C642" s="302" t="s">
        <v>396</v>
      </c>
      <c r="D642" s="303" t="s">
        <v>1064</v>
      </c>
      <c r="E642" s="304" t="s">
        <v>2195</v>
      </c>
      <c r="F642" s="305">
        <v>0</v>
      </c>
      <c r="G642" s="306">
        <v>0</v>
      </c>
      <c r="H642" s="307">
        <v>0</v>
      </c>
      <c r="I642" s="4"/>
    </row>
    <row r="643" spans="1:9" ht="27" customHeight="1">
      <c r="A643" s="300">
        <v>31</v>
      </c>
      <c r="B643" s="301">
        <v>27</v>
      </c>
      <c r="C643" s="302" t="s">
        <v>4166</v>
      </c>
      <c r="D643" s="303" t="s">
        <v>1960</v>
      </c>
      <c r="E643" s="304" t="s">
        <v>2195</v>
      </c>
      <c r="F643" s="305">
        <v>0</v>
      </c>
      <c r="G643" s="306">
        <v>0</v>
      </c>
      <c r="H643" s="307">
        <v>0</v>
      </c>
      <c r="I643" s="4"/>
    </row>
    <row r="644" spans="1:9" ht="27" customHeight="1">
      <c r="A644" s="300">
        <v>31</v>
      </c>
      <c r="B644" s="301">
        <v>28</v>
      </c>
      <c r="C644" s="302" t="s">
        <v>4167</v>
      </c>
      <c r="D644" s="303" t="s">
        <v>909</v>
      </c>
      <c r="E644" s="304" t="s">
        <v>2195</v>
      </c>
      <c r="F644" s="305">
        <v>0</v>
      </c>
      <c r="G644" s="306">
        <v>0</v>
      </c>
      <c r="H644" s="307">
        <v>0</v>
      </c>
      <c r="I644" s="4"/>
    </row>
    <row r="645" spans="1:9" ht="27" customHeight="1">
      <c r="A645" s="300">
        <v>31</v>
      </c>
      <c r="B645" s="301">
        <v>29</v>
      </c>
      <c r="C645" s="302" t="s">
        <v>4168</v>
      </c>
      <c r="D645" s="303" t="s">
        <v>1322</v>
      </c>
      <c r="E645" s="304" t="s">
        <v>2195</v>
      </c>
      <c r="F645" s="305">
        <v>0</v>
      </c>
      <c r="G645" s="306">
        <v>0</v>
      </c>
      <c r="H645" s="307">
        <v>0</v>
      </c>
      <c r="I645" s="4"/>
    </row>
    <row r="646" spans="1:9" ht="27" customHeight="1">
      <c r="A646" s="300">
        <v>31</v>
      </c>
      <c r="B646" s="301">
        <v>30</v>
      </c>
      <c r="C646" s="302" t="s">
        <v>4169</v>
      </c>
      <c r="D646" s="303" t="s">
        <v>1323</v>
      </c>
      <c r="E646" s="304" t="s">
        <v>2195</v>
      </c>
      <c r="F646" s="305">
        <v>0</v>
      </c>
      <c r="G646" s="306">
        <v>0</v>
      </c>
      <c r="H646" s="307">
        <v>0</v>
      </c>
      <c r="I646" s="4"/>
    </row>
    <row r="647" spans="1:9" ht="27" customHeight="1">
      <c r="A647" s="300">
        <v>31</v>
      </c>
      <c r="B647" s="301">
        <v>31</v>
      </c>
      <c r="C647" s="302" t="s">
        <v>4170</v>
      </c>
      <c r="D647" s="303" t="s">
        <v>1639</v>
      </c>
      <c r="E647" s="304" t="s">
        <v>1779</v>
      </c>
      <c r="F647" s="305">
        <v>480</v>
      </c>
      <c r="G647" s="306">
        <v>0</v>
      </c>
      <c r="H647" s="307">
        <v>0</v>
      </c>
      <c r="I647" s="4"/>
    </row>
    <row r="648" spans="1:9" ht="27" customHeight="1">
      <c r="A648" s="300">
        <v>31</v>
      </c>
      <c r="B648" s="301">
        <v>32</v>
      </c>
      <c r="C648" s="302" t="s">
        <v>4171</v>
      </c>
      <c r="D648" s="303" t="s">
        <v>1640</v>
      </c>
      <c r="E648" s="304" t="s">
        <v>4566</v>
      </c>
      <c r="F648" s="305">
        <v>88</v>
      </c>
      <c r="G648" s="306">
        <v>0</v>
      </c>
      <c r="H648" s="307">
        <v>0</v>
      </c>
      <c r="I648" s="4"/>
    </row>
    <row r="649" spans="1:9" ht="27" customHeight="1">
      <c r="A649" s="300">
        <v>31</v>
      </c>
      <c r="B649" s="301">
        <v>33</v>
      </c>
      <c r="C649" s="302" t="s">
        <v>3386</v>
      </c>
      <c r="D649" s="303" t="s">
        <v>4487</v>
      </c>
      <c r="E649" s="304" t="s">
        <v>4568</v>
      </c>
      <c r="F649" s="305">
        <v>153</v>
      </c>
      <c r="G649" s="306">
        <v>0</v>
      </c>
      <c r="H649" s="307">
        <v>0</v>
      </c>
      <c r="I649" s="4"/>
    </row>
    <row r="650" spans="1:9" ht="27" customHeight="1">
      <c r="A650" s="300">
        <v>31</v>
      </c>
      <c r="B650" s="301">
        <v>34</v>
      </c>
      <c r="C650" s="302" t="s">
        <v>392</v>
      </c>
      <c r="D650" s="303" t="s">
        <v>1321</v>
      </c>
      <c r="E650" s="304" t="s">
        <v>2195</v>
      </c>
      <c r="F650" s="305">
        <v>181</v>
      </c>
      <c r="G650" s="306">
        <v>0</v>
      </c>
      <c r="H650" s="307">
        <v>0</v>
      </c>
      <c r="I650" s="4"/>
    </row>
    <row r="651" spans="1:9" ht="27" customHeight="1">
      <c r="A651" s="300" t="s">
        <v>3252</v>
      </c>
      <c r="B651" s="301">
        <v>1</v>
      </c>
      <c r="C651" s="302" t="s">
        <v>1374</v>
      </c>
      <c r="D651" s="303" t="s">
        <v>264</v>
      </c>
      <c r="E651" s="304" t="s">
        <v>2084</v>
      </c>
      <c r="F651" s="305">
        <v>514</v>
      </c>
      <c r="G651" s="306">
        <v>0</v>
      </c>
      <c r="H651" s="307">
        <v>0</v>
      </c>
      <c r="I651" s="4"/>
    </row>
    <row r="652" spans="1:9" ht="27" customHeight="1">
      <c r="A652" s="300" t="s">
        <v>3252</v>
      </c>
      <c r="B652" s="301">
        <v>2</v>
      </c>
      <c r="C652" s="302" t="s">
        <v>1055</v>
      </c>
      <c r="D652" s="303" t="s">
        <v>11</v>
      </c>
      <c r="E652" s="304" t="s">
        <v>4195</v>
      </c>
      <c r="F652" s="305">
        <v>0</v>
      </c>
      <c r="G652" s="306">
        <v>0</v>
      </c>
      <c r="H652" s="307">
        <v>0</v>
      </c>
      <c r="I652" s="4"/>
    </row>
    <row r="653" spans="1:9" ht="27" customHeight="1">
      <c r="A653" s="300" t="s">
        <v>3252</v>
      </c>
      <c r="B653" s="301">
        <v>3</v>
      </c>
      <c r="C653" s="302" t="s">
        <v>3042</v>
      </c>
      <c r="D653" s="303" t="s">
        <v>14</v>
      </c>
      <c r="E653" s="304" t="s">
        <v>5407</v>
      </c>
      <c r="F653" s="305">
        <v>0</v>
      </c>
      <c r="G653" s="306">
        <v>0</v>
      </c>
      <c r="H653" s="307">
        <v>0</v>
      </c>
      <c r="I653" s="4"/>
    </row>
    <row r="654" spans="1:9" ht="27" customHeight="1">
      <c r="A654" s="300" t="s">
        <v>3252</v>
      </c>
      <c r="B654" s="301">
        <v>4</v>
      </c>
      <c r="C654" s="302" t="s">
        <v>3378</v>
      </c>
      <c r="D654" s="303" t="s">
        <v>5192</v>
      </c>
      <c r="E654" s="304" t="s">
        <v>1963</v>
      </c>
      <c r="F654" s="305">
        <v>0</v>
      </c>
      <c r="G654" s="306">
        <v>0</v>
      </c>
      <c r="H654" s="307">
        <v>0</v>
      </c>
      <c r="I654" s="4"/>
    </row>
    <row r="655" spans="1:9" ht="27" customHeight="1">
      <c r="A655" s="300" t="s">
        <v>3252</v>
      </c>
      <c r="B655" s="301">
        <v>5</v>
      </c>
      <c r="C655" s="302" t="s">
        <v>3244</v>
      </c>
      <c r="D655" s="303" t="s">
        <v>2567</v>
      </c>
      <c r="E655" s="304" t="s">
        <v>4141</v>
      </c>
      <c r="F655" s="305">
        <v>0</v>
      </c>
      <c r="G655" s="306">
        <v>0</v>
      </c>
      <c r="H655" s="307">
        <v>0</v>
      </c>
      <c r="I655" s="4"/>
    </row>
    <row r="656" spans="1:9" ht="27" customHeight="1">
      <c r="A656" s="300" t="s">
        <v>3252</v>
      </c>
      <c r="B656" s="301">
        <v>6</v>
      </c>
      <c r="C656" s="302" t="s">
        <v>5002</v>
      </c>
      <c r="D656" s="303" t="s">
        <v>2275</v>
      </c>
      <c r="E656" s="304" t="s">
        <v>1258</v>
      </c>
      <c r="F656" s="305">
        <v>8</v>
      </c>
      <c r="G656" s="306">
        <v>0</v>
      </c>
      <c r="H656" s="307">
        <v>0</v>
      </c>
      <c r="I656" s="4"/>
    </row>
    <row r="657" spans="1:9" ht="27" customHeight="1">
      <c r="A657" s="300" t="s">
        <v>3252</v>
      </c>
      <c r="B657" s="301">
        <v>7</v>
      </c>
      <c r="C657" s="302" t="s">
        <v>3060</v>
      </c>
      <c r="D657" s="303" t="s">
        <v>3500</v>
      </c>
      <c r="E657" s="304" t="s">
        <v>769</v>
      </c>
      <c r="F657" s="305">
        <v>0</v>
      </c>
      <c r="G657" s="306">
        <v>0</v>
      </c>
      <c r="H657" s="307">
        <v>0</v>
      </c>
      <c r="I657" s="4"/>
    </row>
    <row r="658" spans="1:9" ht="27" customHeight="1">
      <c r="A658" s="300" t="s">
        <v>3252</v>
      </c>
      <c r="B658" s="301">
        <v>8</v>
      </c>
      <c r="C658" s="302" t="s">
        <v>3405</v>
      </c>
      <c r="D658" s="303" t="s">
        <v>3114</v>
      </c>
      <c r="E658" s="304" t="s">
        <v>769</v>
      </c>
      <c r="F658" s="305">
        <v>33</v>
      </c>
      <c r="G658" s="306">
        <v>0</v>
      </c>
      <c r="H658" s="307">
        <v>0</v>
      </c>
      <c r="I658" s="4"/>
    </row>
    <row r="659" spans="1:9" ht="27" customHeight="1">
      <c r="A659" s="300" t="s">
        <v>3252</v>
      </c>
      <c r="B659" s="301">
        <v>9</v>
      </c>
      <c r="C659" s="302" t="s">
        <v>101</v>
      </c>
      <c r="D659" s="303" t="s">
        <v>3459</v>
      </c>
      <c r="E659" s="304" t="s">
        <v>770</v>
      </c>
      <c r="F659" s="305">
        <v>451</v>
      </c>
      <c r="G659" s="306">
        <v>0</v>
      </c>
      <c r="H659" s="307">
        <v>0</v>
      </c>
      <c r="I659" s="4"/>
    </row>
    <row r="660" spans="1:9" ht="27" customHeight="1">
      <c r="A660" s="300" t="s">
        <v>3252</v>
      </c>
      <c r="B660" s="301">
        <v>10</v>
      </c>
      <c r="C660" s="302" t="s">
        <v>102</v>
      </c>
      <c r="D660" s="303" t="s">
        <v>2107</v>
      </c>
      <c r="E660" s="304" t="s">
        <v>3849</v>
      </c>
      <c r="F660" s="305">
        <v>334</v>
      </c>
      <c r="G660" s="306">
        <v>0</v>
      </c>
      <c r="H660" s="307">
        <v>0</v>
      </c>
      <c r="I660" s="4"/>
    </row>
    <row r="661" spans="1:9" ht="27" customHeight="1">
      <c r="A661" s="300" t="s">
        <v>3252</v>
      </c>
      <c r="B661" s="301">
        <v>11</v>
      </c>
      <c r="C661" s="302" t="s">
        <v>103</v>
      </c>
      <c r="D661" s="303" t="s">
        <v>3288</v>
      </c>
      <c r="E661" s="304" t="s">
        <v>771</v>
      </c>
      <c r="F661" s="305">
        <v>238</v>
      </c>
      <c r="G661" s="306">
        <v>0</v>
      </c>
      <c r="H661" s="307">
        <v>0</v>
      </c>
      <c r="I661" s="4"/>
    </row>
    <row r="662" spans="1:9" ht="27" customHeight="1">
      <c r="A662" s="300" t="s">
        <v>3252</v>
      </c>
      <c r="B662" s="301">
        <v>12</v>
      </c>
      <c r="C662" s="302" t="s">
        <v>104</v>
      </c>
      <c r="D662" s="303" t="s">
        <v>1113</v>
      </c>
      <c r="E662" s="304" t="s">
        <v>5084</v>
      </c>
      <c r="F662" s="305">
        <v>45</v>
      </c>
      <c r="G662" s="306">
        <v>0</v>
      </c>
      <c r="H662" s="307">
        <v>0</v>
      </c>
      <c r="I662" s="4"/>
    </row>
    <row r="663" spans="1:9" ht="27" customHeight="1">
      <c r="A663" s="300" t="s">
        <v>3252</v>
      </c>
      <c r="B663" s="301">
        <v>13</v>
      </c>
      <c r="C663" s="302" t="s">
        <v>3315</v>
      </c>
      <c r="D663" s="303" t="s">
        <v>64</v>
      </c>
      <c r="E663" s="304" t="s">
        <v>1258</v>
      </c>
      <c r="F663" s="305">
        <v>354</v>
      </c>
      <c r="G663" s="306">
        <v>0</v>
      </c>
      <c r="H663" s="307">
        <v>0</v>
      </c>
      <c r="I663" s="4"/>
    </row>
    <row r="664" spans="1:9" ht="27" customHeight="1">
      <c r="A664" s="300" t="s">
        <v>3252</v>
      </c>
      <c r="B664" s="301">
        <v>14</v>
      </c>
      <c r="C664" s="302" t="s">
        <v>3416</v>
      </c>
      <c r="D664" s="303" t="s">
        <v>65</v>
      </c>
      <c r="E664" s="304" t="s">
        <v>3850</v>
      </c>
      <c r="F664" s="305">
        <v>185</v>
      </c>
      <c r="G664" s="306">
        <v>0</v>
      </c>
      <c r="H664" s="307">
        <v>0</v>
      </c>
      <c r="I664" s="4"/>
    </row>
    <row r="665" spans="1:9" ht="27" customHeight="1">
      <c r="A665" s="300" t="s">
        <v>3252</v>
      </c>
      <c r="B665" s="301">
        <v>15</v>
      </c>
      <c r="C665" s="302" t="s">
        <v>3417</v>
      </c>
      <c r="D665" s="303" t="s">
        <v>66</v>
      </c>
      <c r="E665" s="304" t="s">
        <v>2151</v>
      </c>
      <c r="F665" s="305">
        <v>91</v>
      </c>
      <c r="G665" s="306">
        <v>0</v>
      </c>
      <c r="H665" s="307">
        <v>0</v>
      </c>
      <c r="I665" s="4"/>
    </row>
    <row r="666" spans="1:9" ht="27" customHeight="1">
      <c r="A666" s="300" t="s">
        <v>3252</v>
      </c>
      <c r="B666" s="301">
        <v>16</v>
      </c>
      <c r="C666" s="302" t="s">
        <v>3418</v>
      </c>
      <c r="D666" s="303" t="s">
        <v>1514</v>
      </c>
      <c r="E666" s="304" t="s">
        <v>5083</v>
      </c>
      <c r="F666" s="305">
        <v>57</v>
      </c>
      <c r="G666" s="306">
        <v>0</v>
      </c>
      <c r="H666" s="307">
        <v>0</v>
      </c>
      <c r="I666" s="4"/>
    </row>
    <row r="667" spans="1:9" ht="27" customHeight="1">
      <c r="A667" s="300" t="s">
        <v>3252</v>
      </c>
      <c r="B667" s="301">
        <v>17</v>
      </c>
      <c r="C667" s="302" t="s">
        <v>3027</v>
      </c>
      <c r="D667" s="303" t="s">
        <v>3025</v>
      </c>
      <c r="E667" s="304" t="s">
        <v>255</v>
      </c>
      <c r="F667" s="305">
        <v>11</v>
      </c>
      <c r="G667" s="306">
        <v>0</v>
      </c>
      <c r="H667" s="307">
        <v>0</v>
      </c>
      <c r="I667" s="4"/>
    </row>
    <row r="668" spans="1:9" ht="27" customHeight="1">
      <c r="A668" s="300" t="s">
        <v>3252</v>
      </c>
      <c r="B668" s="301">
        <v>18</v>
      </c>
      <c r="C668" s="302" t="s">
        <v>3029</v>
      </c>
      <c r="D668" s="303" t="s">
        <v>3028</v>
      </c>
      <c r="E668" s="304" t="s">
        <v>255</v>
      </c>
      <c r="F668" s="305">
        <v>17</v>
      </c>
      <c r="G668" s="306">
        <v>0</v>
      </c>
      <c r="H668" s="307">
        <v>0</v>
      </c>
      <c r="I668" s="4"/>
    </row>
    <row r="669" spans="1:9" ht="27" customHeight="1">
      <c r="A669" s="300" t="s">
        <v>3252</v>
      </c>
      <c r="B669" s="301">
        <v>19</v>
      </c>
      <c r="C669" s="302" t="s">
        <v>1732</v>
      </c>
      <c r="D669" s="303" t="s">
        <v>5200</v>
      </c>
      <c r="E669" s="304" t="s">
        <v>3185</v>
      </c>
      <c r="F669" s="305">
        <v>58</v>
      </c>
      <c r="G669" s="306">
        <v>0</v>
      </c>
      <c r="H669" s="307">
        <v>0</v>
      </c>
      <c r="I669" s="4"/>
    </row>
    <row r="670" spans="1:9" ht="27" customHeight="1">
      <c r="A670" s="300" t="s">
        <v>3252</v>
      </c>
      <c r="B670" s="301">
        <v>20</v>
      </c>
      <c r="C670" s="302" t="s">
        <v>3540</v>
      </c>
      <c r="D670" s="303" t="s">
        <v>2062</v>
      </c>
      <c r="E670" s="304" t="s">
        <v>3436</v>
      </c>
      <c r="F670" s="305">
        <v>55</v>
      </c>
      <c r="G670" s="306">
        <v>0</v>
      </c>
      <c r="H670" s="307">
        <v>0</v>
      </c>
      <c r="I670" s="4"/>
    </row>
    <row r="671" spans="1:9" ht="27" customHeight="1">
      <c r="A671" s="300" t="s">
        <v>3252</v>
      </c>
      <c r="B671" s="301">
        <v>21</v>
      </c>
      <c r="C671" s="302" t="s">
        <v>3859</v>
      </c>
      <c r="D671" s="303" t="s">
        <v>2669</v>
      </c>
      <c r="E671" s="304" t="s">
        <v>793</v>
      </c>
      <c r="F671" s="305">
        <v>2676</v>
      </c>
      <c r="G671" s="306">
        <v>0</v>
      </c>
      <c r="H671" s="307">
        <v>0</v>
      </c>
      <c r="I671" s="4"/>
    </row>
    <row r="672" spans="1:9" ht="27" customHeight="1">
      <c r="A672" s="300" t="s">
        <v>3252</v>
      </c>
      <c r="B672" s="301">
        <v>22</v>
      </c>
      <c r="C672" s="302" t="s">
        <v>788</v>
      </c>
      <c r="D672" s="303" t="s">
        <v>1478</v>
      </c>
      <c r="E672" s="304" t="s">
        <v>3186</v>
      </c>
      <c r="F672" s="305">
        <v>532</v>
      </c>
      <c r="G672" s="306">
        <v>0</v>
      </c>
      <c r="H672" s="307">
        <v>0</v>
      </c>
      <c r="I672" s="4"/>
    </row>
    <row r="673" spans="1:9" ht="27" customHeight="1">
      <c r="A673" s="300" t="s">
        <v>3252</v>
      </c>
      <c r="B673" s="301">
        <v>23</v>
      </c>
      <c r="C673" s="302" t="s">
        <v>2069</v>
      </c>
      <c r="D673" s="303" t="s">
        <v>1479</v>
      </c>
      <c r="E673" s="304" t="s">
        <v>1737</v>
      </c>
      <c r="F673" s="305">
        <v>223</v>
      </c>
      <c r="G673" s="306">
        <v>0</v>
      </c>
      <c r="H673" s="307">
        <v>0</v>
      </c>
      <c r="I673" s="4"/>
    </row>
    <row r="674" spans="1:9" ht="27" customHeight="1">
      <c r="A674" s="300" t="s">
        <v>3252</v>
      </c>
      <c r="B674" s="301">
        <v>24</v>
      </c>
      <c r="C674" s="302" t="s">
        <v>2070</v>
      </c>
      <c r="D674" s="303" t="s">
        <v>1480</v>
      </c>
      <c r="E674" s="304" t="s">
        <v>1745</v>
      </c>
      <c r="F674" s="305">
        <v>249</v>
      </c>
      <c r="G674" s="306">
        <v>0</v>
      </c>
      <c r="H674" s="307">
        <v>0</v>
      </c>
      <c r="I674" s="4"/>
    </row>
    <row r="675" spans="1:9" ht="27" customHeight="1">
      <c r="A675" s="300" t="s">
        <v>3253</v>
      </c>
      <c r="B675" s="301">
        <v>1</v>
      </c>
      <c r="C675" s="302" t="s">
        <v>1374</v>
      </c>
      <c r="D675" s="303" t="s">
        <v>264</v>
      </c>
      <c r="E675" s="304" t="s">
        <v>2084</v>
      </c>
      <c r="F675" s="305">
        <v>0</v>
      </c>
      <c r="G675" s="306">
        <v>0</v>
      </c>
      <c r="H675" s="307">
        <v>0</v>
      </c>
      <c r="I675" s="4"/>
    </row>
    <row r="676" spans="1:9" ht="27" customHeight="1">
      <c r="A676" s="300" t="s">
        <v>3253</v>
      </c>
      <c r="B676" s="301">
        <v>2</v>
      </c>
      <c r="C676" s="302" t="s">
        <v>282</v>
      </c>
      <c r="D676" s="303" t="s">
        <v>12</v>
      </c>
      <c r="E676" s="304" t="s">
        <v>5408</v>
      </c>
      <c r="F676" s="305">
        <v>0</v>
      </c>
      <c r="G676" s="306">
        <v>0</v>
      </c>
      <c r="H676" s="307">
        <v>0</v>
      </c>
      <c r="I676" s="4"/>
    </row>
    <row r="677" spans="1:9" ht="27" customHeight="1">
      <c r="A677" s="300" t="s">
        <v>3253</v>
      </c>
      <c r="B677" s="301">
        <v>3</v>
      </c>
      <c r="C677" s="302" t="s">
        <v>3040</v>
      </c>
      <c r="D677" s="303" t="s">
        <v>13</v>
      </c>
      <c r="E677" s="304" t="s">
        <v>1351</v>
      </c>
      <c r="F677" s="305">
        <v>0</v>
      </c>
      <c r="G677" s="306">
        <v>0</v>
      </c>
      <c r="H677" s="307">
        <v>0</v>
      </c>
      <c r="I677" s="4"/>
    </row>
    <row r="678" spans="1:9" ht="27" customHeight="1">
      <c r="A678" s="300" t="s">
        <v>3253</v>
      </c>
      <c r="B678" s="301">
        <v>4</v>
      </c>
      <c r="C678" s="302" t="s">
        <v>3242</v>
      </c>
      <c r="D678" s="303" t="s">
        <v>5193</v>
      </c>
      <c r="E678" s="304" t="s">
        <v>4141</v>
      </c>
      <c r="F678" s="305">
        <v>0</v>
      </c>
      <c r="G678" s="306">
        <v>0</v>
      </c>
      <c r="H678" s="307">
        <v>0</v>
      </c>
      <c r="I678" s="4"/>
    </row>
    <row r="679" spans="1:9" ht="27" customHeight="1">
      <c r="A679" s="300" t="s">
        <v>3253</v>
      </c>
      <c r="B679" s="301">
        <v>5</v>
      </c>
      <c r="C679" s="302" t="s">
        <v>3243</v>
      </c>
      <c r="D679" s="303" t="s">
        <v>5194</v>
      </c>
      <c r="E679" s="304" t="s">
        <v>1963</v>
      </c>
      <c r="F679" s="305">
        <v>0</v>
      </c>
      <c r="G679" s="306">
        <v>0</v>
      </c>
      <c r="H679" s="307">
        <v>0</v>
      </c>
      <c r="I679" s="4"/>
    </row>
    <row r="680" spans="1:9" ht="27" customHeight="1">
      <c r="A680" s="300" t="s">
        <v>3253</v>
      </c>
      <c r="B680" s="301">
        <v>6</v>
      </c>
      <c r="C680" s="302" t="s">
        <v>5002</v>
      </c>
      <c r="D680" s="303" t="s">
        <v>2275</v>
      </c>
      <c r="E680" s="304" t="s">
        <v>1258</v>
      </c>
      <c r="F680" s="305">
        <v>0</v>
      </c>
      <c r="G680" s="306">
        <v>0</v>
      </c>
      <c r="H680" s="307">
        <v>0</v>
      </c>
      <c r="I680" s="4"/>
    </row>
    <row r="681" spans="1:9" ht="27" customHeight="1">
      <c r="A681" s="300" t="s">
        <v>3253</v>
      </c>
      <c r="B681" s="301">
        <v>7</v>
      </c>
      <c r="C681" s="302" t="s">
        <v>3315</v>
      </c>
      <c r="D681" s="303" t="s">
        <v>64</v>
      </c>
      <c r="E681" s="304" t="s">
        <v>1258</v>
      </c>
      <c r="F681" s="305">
        <v>0</v>
      </c>
      <c r="G681" s="306">
        <v>0</v>
      </c>
      <c r="H681" s="307">
        <v>0</v>
      </c>
      <c r="I681" s="4"/>
    </row>
    <row r="682" spans="1:9" ht="27" customHeight="1">
      <c r="A682" s="300" t="s">
        <v>3253</v>
      </c>
      <c r="B682" s="301">
        <v>8</v>
      </c>
      <c r="C682" s="302" t="s">
        <v>3416</v>
      </c>
      <c r="D682" s="303" t="s">
        <v>65</v>
      </c>
      <c r="E682" s="304" t="s">
        <v>3850</v>
      </c>
      <c r="F682" s="305">
        <v>0</v>
      </c>
      <c r="G682" s="306">
        <v>0</v>
      </c>
      <c r="H682" s="307">
        <v>0</v>
      </c>
      <c r="I682" s="4"/>
    </row>
    <row r="683" spans="1:9" ht="27" customHeight="1">
      <c r="A683" s="300" t="s">
        <v>3253</v>
      </c>
      <c r="B683" s="301">
        <v>9</v>
      </c>
      <c r="C683" s="302" t="s">
        <v>3417</v>
      </c>
      <c r="D683" s="303" t="s">
        <v>66</v>
      </c>
      <c r="E683" s="304" t="s">
        <v>2151</v>
      </c>
      <c r="F683" s="305">
        <v>0</v>
      </c>
      <c r="G683" s="306">
        <v>0</v>
      </c>
      <c r="H683" s="307">
        <v>0</v>
      </c>
      <c r="I683" s="4"/>
    </row>
    <row r="684" spans="1:9" ht="27" customHeight="1">
      <c r="A684" s="300" t="s">
        <v>3253</v>
      </c>
      <c r="B684" s="301">
        <v>10</v>
      </c>
      <c r="C684" s="302" t="s">
        <v>3418</v>
      </c>
      <c r="D684" s="303" t="s">
        <v>1514</v>
      </c>
      <c r="E684" s="304" t="s">
        <v>5083</v>
      </c>
      <c r="F684" s="305">
        <v>0</v>
      </c>
      <c r="G684" s="306">
        <v>0</v>
      </c>
      <c r="H684" s="307">
        <v>0</v>
      </c>
      <c r="I684" s="4"/>
    </row>
    <row r="685" spans="1:9" ht="27" customHeight="1">
      <c r="A685" s="300" t="s">
        <v>3253</v>
      </c>
      <c r="B685" s="301">
        <v>11</v>
      </c>
      <c r="C685" s="302" t="s">
        <v>3859</v>
      </c>
      <c r="D685" s="303" t="s">
        <v>2669</v>
      </c>
      <c r="E685" s="304" t="s">
        <v>793</v>
      </c>
      <c r="F685" s="305">
        <v>0</v>
      </c>
      <c r="G685" s="306">
        <v>0</v>
      </c>
      <c r="H685" s="307">
        <v>0</v>
      </c>
      <c r="I685" s="4"/>
    </row>
    <row r="686" spans="1:9" ht="27" customHeight="1">
      <c r="A686" s="300" t="s">
        <v>3253</v>
      </c>
      <c r="B686" s="301">
        <v>12</v>
      </c>
      <c r="C686" s="302" t="s">
        <v>788</v>
      </c>
      <c r="D686" s="303" t="s">
        <v>1478</v>
      </c>
      <c r="E686" s="304" t="s">
        <v>3186</v>
      </c>
      <c r="F686" s="305">
        <v>0</v>
      </c>
      <c r="G686" s="306">
        <v>0</v>
      </c>
      <c r="H686" s="307">
        <v>0</v>
      </c>
      <c r="I686" s="4"/>
    </row>
    <row r="687" spans="1:9" ht="27" customHeight="1">
      <c r="A687" s="300" t="s">
        <v>3253</v>
      </c>
      <c r="B687" s="301">
        <v>13</v>
      </c>
      <c r="C687" s="302" t="s">
        <v>2069</v>
      </c>
      <c r="D687" s="303" t="s">
        <v>1479</v>
      </c>
      <c r="E687" s="304" t="s">
        <v>1737</v>
      </c>
      <c r="F687" s="305">
        <v>0</v>
      </c>
      <c r="G687" s="306">
        <v>0</v>
      </c>
      <c r="H687" s="307">
        <v>0</v>
      </c>
      <c r="I687" s="4"/>
    </row>
    <row r="688" spans="1:9" ht="27" customHeight="1">
      <c r="A688" s="300">
        <v>33</v>
      </c>
      <c r="B688" s="301">
        <v>1</v>
      </c>
      <c r="C688" s="302" t="s">
        <v>4560</v>
      </c>
      <c r="D688" s="303" t="s">
        <v>1346</v>
      </c>
      <c r="E688" s="304" t="s">
        <v>1344</v>
      </c>
      <c r="F688" s="305">
        <v>0</v>
      </c>
      <c r="G688" s="306">
        <v>0</v>
      </c>
      <c r="H688" s="307">
        <v>0</v>
      </c>
      <c r="I688" s="4"/>
    </row>
    <row r="689" spans="1:9" ht="27" customHeight="1">
      <c r="A689" s="300">
        <v>33</v>
      </c>
      <c r="B689" s="301">
        <v>2</v>
      </c>
      <c r="C689" s="302" t="s">
        <v>4551</v>
      </c>
      <c r="D689" s="303" t="s">
        <v>1347</v>
      </c>
      <c r="E689" s="304" t="s">
        <v>1710</v>
      </c>
      <c r="F689" s="305">
        <v>0</v>
      </c>
      <c r="G689" s="306">
        <v>0</v>
      </c>
      <c r="H689" s="307">
        <v>0</v>
      </c>
      <c r="I689" s="4"/>
    </row>
    <row r="690" spans="1:9" ht="27" customHeight="1">
      <c r="A690" s="300">
        <v>33</v>
      </c>
      <c r="B690" s="301">
        <v>3</v>
      </c>
      <c r="C690" s="302" t="s">
        <v>4557</v>
      </c>
      <c r="D690" s="303" t="s">
        <v>1349</v>
      </c>
      <c r="E690" s="304" t="s">
        <v>1711</v>
      </c>
      <c r="F690" s="305">
        <v>0</v>
      </c>
      <c r="G690" s="306">
        <v>0</v>
      </c>
      <c r="H690" s="307">
        <v>0</v>
      </c>
      <c r="I690" s="4"/>
    </row>
    <row r="691" spans="1:9" ht="27" customHeight="1">
      <c r="A691" s="300">
        <v>33</v>
      </c>
      <c r="B691" s="301">
        <v>4</v>
      </c>
      <c r="C691" s="302" t="s">
        <v>4553</v>
      </c>
      <c r="D691" s="303" t="s">
        <v>1350</v>
      </c>
      <c r="E691" s="304" t="s">
        <v>1712</v>
      </c>
      <c r="F691" s="305">
        <v>0</v>
      </c>
      <c r="G691" s="306">
        <v>0</v>
      </c>
      <c r="H691" s="307">
        <v>0</v>
      </c>
      <c r="I691" s="4"/>
    </row>
    <row r="692" spans="1:9" ht="27" customHeight="1">
      <c r="A692" s="300">
        <v>33</v>
      </c>
      <c r="B692" s="301">
        <v>5</v>
      </c>
      <c r="C692" s="302" t="s">
        <v>1130</v>
      </c>
      <c r="D692" s="303" t="s">
        <v>439</v>
      </c>
      <c r="E692" s="304" t="s">
        <v>2710</v>
      </c>
      <c r="F692" s="305">
        <v>5</v>
      </c>
      <c r="G692" s="306">
        <v>0</v>
      </c>
      <c r="H692" s="307">
        <v>0</v>
      </c>
      <c r="I692" s="4"/>
    </row>
    <row r="693" spans="1:9" ht="27" customHeight="1">
      <c r="A693" s="300">
        <v>33</v>
      </c>
      <c r="B693" s="301">
        <v>6</v>
      </c>
      <c r="C693" s="302" t="s">
        <v>1131</v>
      </c>
      <c r="D693" s="303" t="s">
        <v>440</v>
      </c>
      <c r="E693" s="304" t="s">
        <v>2710</v>
      </c>
      <c r="F693" s="305">
        <v>19</v>
      </c>
      <c r="G693" s="306">
        <v>0</v>
      </c>
      <c r="H693" s="307">
        <v>0</v>
      </c>
      <c r="I693" s="4"/>
    </row>
    <row r="694" spans="1:9" ht="27" customHeight="1">
      <c r="A694" s="300">
        <v>33</v>
      </c>
      <c r="B694" s="301">
        <v>7</v>
      </c>
      <c r="C694" s="302" t="s">
        <v>1132</v>
      </c>
      <c r="D694" s="303" t="s">
        <v>3609</v>
      </c>
      <c r="E694" s="304" t="s">
        <v>2710</v>
      </c>
      <c r="F694" s="305">
        <v>46</v>
      </c>
      <c r="G694" s="306">
        <v>0</v>
      </c>
      <c r="H694" s="307">
        <v>0</v>
      </c>
      <c r="I694" s="4"/>
    </row>
    <row r="695" spans="1:9" ht="27" customHeight="1">
      <c r="A695" s="300">
        <v>33</v>
      </c>
      <c r="B695" s="301">
        <v>8</v>
      </c>
      <c r="C695" s="302" t="s">
        <v>1133</v>
      </c>
      <c r="D695" s="303" t="s">
        <v>2419</v>
      </c>
      <c r="E695" s="304" t="s">
        <v>2710</v>
      </c>
      <c r="F695" s="305">
        <v>37</v>
      </c>
      <c r="G695" s="306">
        <v>0</v>
      </c>
      <c r="H695" s="307">
        <v>0</v>
      </c>
      <c r="I695" s="4"/>
    </row>
    <row r="696" spans="1:9" ht="27" customHeight="1">
      <c r="A696" s="300">
        <v>33</v>
      </c>
      <c r="B696" s="301">
        <v>9</v>
      </c>
      <c r="C696" s="302" t="s">
        <v>1134</v>
      </c>
      <c r="D696" s="303" t="s">
        <v>2420</v>
      </c>
      <c r="E696" s="304" t="s">
        <v>2710</v>
      </c>
      <c r="F696" s="305">
        <v>36</v>
      </c>
      <c r="G696" s="306">
        <v>0</v>
      </c>
      <c r="H696" s="307">
        <v>0</v>
      </c>
      <c r="I696" s="4"/>
    </row>
    <row r="697" spans="1:9" ht="27" customHeight="1">
      <c r="A697" s="300">
        <v>33</v>
      </c>
      <c r="B697" s="301">
        <v>10</v>
      </c>
      <c r="C697" s="302" t="s">
        <v>4550</v>
      </c>
      <c r="D697" s="303" t="s">
        <v>1423</v>
      </c>
      <c r="E697" s="304" t="s">
        <v>3694</v>
      </c>
      <c r="F697" s="305">
        <v>131</v>
      </c>
      <c r="G697" s="306">
        <v>0</v>
      </c>
      <c r="H697" s="307">
        <v>0</v>
      </c>
      <c r="I697" s="4"/>
    </row>
    <row r="698" spans="1:9" ht="27" customHeight="1">
      <c r="A698" s="300">
        <v>33</v>
      </c>
      <c r="B698" s="301">
        <v>11</v>
      </c>
      <c r="C698" s="302" t="s">
        <v>4276</v>
      </c>
      <c r="D698" s="303" t="s">
        <v>3513</v>
      </c>
      <c r="E698" s="304" t="s">
        <v>3695</v>
      </c>
      <c r="F698" s="305">
        <v>247</v>
      </c>
      <c r="G698" s="306">
        <v>0</v>
      </c>
      <c r="H698" s="307">
        <v>0</v>
      </c>
      <c r="I698" s="4"/>
    </row>
    <row r="699" spans="1:9" ht="27" customHeight="1">
      <c r="A699" s="300">
        <v>33</v>
      </c>
      <c r="B699" s="301">
        <v>12</v>
      </c>
      <c r="C699" s="302" t="s">
        <v>4277</v>
      </c>
      <c r="D699" s="303" t="s">
        <v>4569</v>
      </c>
      <c r="E699" s="304" t="s">
        <v>3695</v>
      </c>
      <c r="F699" s="305">
        <v>144</v>
      </c>
      <c r="G699" s="306">
        <v>0</v>
      </c>
      <c r="H699" s="307">
        <v>0</v>
      </c>
      <c r="I699" s="4"/>
    </row>
    <row r="700" spans="1:9" ht="27" customHeight="1">
      <c r="A700" s="300">
        <v>33</v>
      </c>
      <c r="B700" s="301">
        <v>13</v>
      </c>
      <c r="C700" s="302" t="s">
        <v>4172</v>
      </c>
      <c r="D700" s="303" t="s">
        <v>114</v>
      </c>
      <c r="E700" s="304" t="s">
        <v>3696</v>
      </c>
      <c r="F700" s="305">
        <v>172</v>
      </c>
      <c r="G700" s="306">
        <v>0</v>
      </c>
      <c r="H700" s="307">
        <v>0</v>
      </c>
      <c r="I700" s="4"/>
    </row>
    <row r="701" spans="1:9" ht="27" customHeight="1">
      <c r="A701" s="300">
        <v>33</v>
      </c>
      <c r="B701" s="301">
        <v>14</v>
      </c>
      <c r="C701" s="302" t="s">
        <v>397</v>
      </c>
      <c r="D701" s="303" t="s">
        <v>115</v>
      </c>
      <c r="E701" s="304" t="s">
        <v>1402</v>
      </c>
      <c r="F701" s="305">
        <v>90</v>
      </c>
      <c r="G701" s="306">
        <v>0</v>
      </c>
      <c r="H701" s="307">
        <v>0</v>
      </c>
      <c r="I701" s="4"/>
    </row>
    <row r="702" spans="1:9" ht="27" customHeight="1">
      <c r="A702" s="300">
        <v>33</v>
      </c>
      <c r="B702" s="301">
        <v>15</v>
      </c>
      <c r="C702" s="302" t="s">
        <v>2517</v>
      </c>
      <c r="D702" s="303" t="s">
        <v>4488</v>
      </c>
      <c r="E702" s="304" t="s">
        <v>3100</v>
      </c>
      <c r="F702" s="305">
        <v>27</v>
      </c>
      <c r="G702" s="306">
        <v>0</v>
      </c>
      <c r="H702" s="307">
        <v>0</v>
      </c>
      <c r="I702" s="4"/>
    </row>
    <row r="703" spans="1:9" ht="27" customHeight="1">
      <c r="A703" s="300">
        <v>34</v>
      </c>
      <c r="B703" s="301">
        <v>1</v>
      </c>
      <c r="C703" s="302" t="s">
        <v>1374</v>
      </c>
      <c r="D703" s="303" t="s">
        <v>264</v>
      </c>
      <c r="E703" s="304" t="s">
        <v>2084</v>
      </c>
      <c r="F703" s="305">
        <v>0</v>
      </c>
      <c r="G703" s="306">
        <v>0</v>
      </c>
      <c r="H703" s="307">
        <v>0</v>
      </c>
      <c r="I703" s="4"/>
    </row>
    <row r="704" spans="1:9" ht="27" customHeight="1">
      <c r="A704" s="300">
        <v>34</v>
      </c>
      <c r="B704" s="301">
        <v>2</v>
      </c>
      <c r="C704" s="302" t="s">
        <v>3456</v>
      </c>
      <c r="D704" s="303" t="s">
        <v>1953</v>
      </c>
      <c r="E704" s="304" t="s">
        <v>2701</v>
      </c>
      <c r="F704" s="305">
        <v>125</v>
      </c>
      <c r="G704" s="306">
        <v>0</v>
      </c>
      <c r="H704" s="307">
        <v>0</v>
      </c>
      <c r="I704" s="4"/>
    </row>
    <row r="705" spans="1:9" ht="27" customHeight="1">
      <c r="A705" s="300">
        <v>34</v>
      </c>
      <c r="B705" s="301">
        <v>3</v>
      </c>
      <c r="C705" s="302" t="s">
        <v>4654</v>
      </c>
      <c r="D705" s="303" t="s">
        <v>1696</v>
      </c>
      <c r="E705" s="304" t="s">
        <v>2701</v>
      </c>
      <c r="F705" s="305">
        <v>116</v>
      </c>
      <c r="G705" s="306">
        <v>0</v>
      </c>
      <c r="H705" s="307">
        <v>0</v>
      </c>
      <c r="I705" s="4"/>
    </row>
    <row r="706" spans="1:9" ht="27" customHeight="1">
      <c r="A706" s="300">
        <v>34</v>
      </c>
      <c r="B706" s="301">
        <v>4</v>
      </c>
      <c r="C706" s="302" t="s">
        <v>4655</v>
      </c>
      <c r="D706" s="303" t="s">
        <v>1698</v>
      </c>
      <c r="E706" s="304" t="s">
        <v>135</v>
      </c>
      <c r="F706" s="305">
        <v>232</v>
      </c>
      <c r="G706" s="306">
        <v>0</v>
      </c>
      <c r="H706" s="307">
        <v>0</v>
      </c>
      <c r="I706" s="4"/>
    </row>
    <row r="707" spans="1:9" ht="27" customHeight="1">
      <c r="A707" s="300">
        <v>34</v>
      </c>
      <c r="B707" s="301">
        <v>5</v>
      </c>
      <c r="C707" s="302" t="s">
        <v>3699</v>
      </c>
      <c r="D707" s="303" t="s">
        <v>2686</v>
      </c>
      <c r="E707" s="304" t="s">
        <v>135</v>
      </c>
      <c r="F707" s="305">
        <v>108</v>
      </c>
      <c r="G707" s="306">
        <v>0</v>
      </c>
      <c r="H707" s="307">
        <v>0</v>
      </c>
      <c r="I707" s="4"/>
    </row>
    <row r="708" spans="1:9" ht="27" customHeight="1">
      <c r="A708" s="300">
        <v>34</v>
      </c>
      <c r="B708" s="301">
        <v>6</v>
      </c>
      <c r="C708" s="302" t="s">
        <v>3700</v>
      </c>
      <c r="D708" s="303" t="s">
        <v>2770</v>
      </c>
      <c r="E708" s="304" t="s">
        <v>2702</v>
      </c>
      <c r="F708" s="305">
        <v>115</v>
      </c>
      <c r="G708" s="306">
        <v>0</v>
      </c>
      <c r="H708" s="307">
        <v>0</v>
      </c>
      <c r="I708" s="4"/>
    </row>
    <row r="709" spans="1:9" ht="27" customHeight="1">
      <c r="A709" s="300">
        <v>34</v>
      </c>
      <c r="B709" s="301">
        <v>7</v>
      </c>
      <c r="C709" s="302" t="s">
        <v>2922</v>
      </c>
      <c r="D709" s="303" t="s">
        <v>2771</v>
      </c>
      <c r="E709" s="304" t="s">
        <v>797</v>
      </c>
      <c r="F709" s="305">
        <v>12</v>
      </c>
      <c r="G709" s="306">
        <v>0</v>
      </c>
      <c r="H709" s="307">
        <v>0</v>
      </c>
      <c r="I709" s="4"/>
    </row>
    <row r="710" spans="1:9" ht="27" customHeight="1">
      <c r="A710" s="300">
        <v>34</v>
      </c>
      <c r="B710" s="301">
        <v>8</v>
      </c>
      <c r="C710" s="302" t="s">
        <v>2923</v>
      </c>
      <c r="D710" s="303" t="s">
        <v>2772</v>
      </c>
      <c r="E710" s="304" t="s">
        <v>797</v>
      </c>
      <c r="F710" s="305">
        <v>0</v>
      </c>
      <c r="G710" s="306">
        <v>0</v>
      </c>
      <c r="H710" s="307">
        <v>0</v>
      </c>
      <c r="I710" s="4"/>
    </row>
    <row r="711" spans="1:9" ht="27" customHeight="1">
      <c r="A711" s="300">
        <v>34</v>
      </c>
      <c r="B711" s="301">
        <v>9</v>
      </c>
      <c r="C711" s="302" t="s">
        <v>2924</v>
      </c>
      <c r="D711" s="303" t="s">
        <v>2773</v>
      </c>
      <c r="E711" s="304" t="s">
        <v>797</v>
      </c>
      <c r="F711" s="305">
        <v>0</v>
      </c>
      <c r="G711" s="306">
        <v>0</v>
      </c>
      <c r="H711" s="307">
        <v>0</v>
      </c>
      <c r="I711" s="4"/>
    </row>
    <row r="712" spans="1:9" ht="27" customHeight="1">
      <c r="A712" s="300">
        <v>34</v>
      </c>
      <c r="B712" s="301">
        <v>10</v>
      </c>
      <c r="C712" s="302" t="s">
        <v>2152</v>
      </c>
      <c r="D712" s="303" t="s">
        <v>3871</v>
      </c>
      <c r="E712" s="304" t="s">
        <v>1090</v>
      </c>
      <c r="F712" s="305">
        <v>50</v>
      </c>
      <c r="G712" s="306">
        <v>0</v>
      </c>
      <c r="H712" s="307">
        <v>0</v>
      </c>
      <c r="I712" s="4"/>
    </row>
    <row r="713" spans="1:9" ht="27" customHeight="1">
      <c r="A713" s="300">
        <v>34</v>
      </c>
      <c r="B713" s="301">
        <v>11</v>
      </c>
      <c r="C713" s="302" t="s">
        <v>2153</v>
      </c>
      <c r="D713" s="303" t="s">
        <v>3872</v>
      </c>
      <c r="E713" s="304" t="s">
        <v>2591</v>
      </c>
      <c r="F713" s="305">
        <v>11</v>
      </c>
      <c r="G713" s="306">
        <v>0</v>
      </c>
      <c r="H713" s="307">
        <v>0</v>
      </c>
      <c r="I713" s="4"/>
    </row>
    <row r="714" spans="1:9" ht="27" customHeight="1">
      <c r="A714" s="300">
        <v>34</v>
      </c>
      <c r="B714" s="301">
        <v>12</v>
      </c>
      <c r="C714" s="302" t="s">
        <v>1106</v>
      </c>
      <c r="D714" s="303" t="s">
        <v>3</v>
      </c>
      <c r="E714" s="304" t="s">
        <v>2209</v>
      </c>
      <c r="F714" s="305">
        <v>0</v>
      </c>
      <c r="G714" s="306">
        <v>0</v>
      </c>
      <c r="H714" s="307">
        <v>0</v>
      </c>
      <c r="I714" s="4"/>
    </row>
    <row r="715" spans="1:9" ht="27" customHeight="1">
      <c r="A715" s="300">
        <v>34</v>
      </c>
      <c r="B715" s="301">
        <v>13</v>
      </c>
      <c r="C715" s="302" t="s">
        <v>2935</v>
      </c>
      <c r="D715" s="303" t="s">
        <v>1563</v>
      </c>
      <c r="E715" s="304" t="s">
        <v>1713</v>
      </c>
      <c r="F715" s="305">
        <v>0</v>
      </c>
      <c r="G715" s="306">
        <v>0</v>
      </c>
      <c r="H715" s="307">
        <v>0</v>
      </c>
      <c r="I715" s="4"/>
    </row>
    <row r="716" spans="1:9" ht="27" customHeight="1">
      <c r="A716" s="300">
        <v>34</v>
      </c>
      <c r="B716" s="301">
        <v>14</v>
      </c>
      <c r="C716" s="302" t="s">
        <v>3457</v>
      </c>
      <c r="D716" s="303" t="s">
        <v>1564</v>
      </c>
      <c r="E716" s="304" t="s">
        <v>1714</v>
      </c>
      <c r="F716" s="305">
        <v>0</v>
      </c>
      <c r="G716" s="306">
        <v>0</v>
      </c>
      <c r="H716" s="307">
        <v>0</v>
      </c>
      <c r="I716" s="4"/>
    </row>
    <row r="717" spans="1:9" ht="27" customHeight="1">
      <c r="A717" s="300">
        <v>34</v>
      </c>
      <c r="B717" s="301">
        <v>15</v>
      </c>
      <c r="C717" s="302" t="s">
        <v>2933</v>
      </c>
      <c r="D717" s="303" t="s">
        <v>4827</v>
      </c>
      <c r="E717" s="304" t="s">
        <v>2578</v>
      </c>
      <c r="F717" s="305">
        <v>0</v>
      </c>
      <c r="G717" s="306">
        <v>0</v>
      </c>
      <c r="H717" s="307">
        <v>0</v>
      </c>
      <c r="I717" s="4"/>
    </row>
    <row r="718" spans="1:9" ht="27" customHeight="1">
      <c r="A718" s="300">
        <v>34</v>
      </c>
      <c r="B718" s="301">
        <v>16</v>
      </c>
      <c r="C718" s="302" t="s">
        <v>3697</v>
      </c>
      <c r="D718" s="303" t="s">
        <v>4828</v>
      </c>
      <c r="E718" s="304" t="s">
        <v>2579</v>
      </c>
      <c r="F718" s="305">
        <v>0</v>
      </c>
      <c r="G718" s="306">
        <v>0</v>
      </c>
      <c r="H718" s="307">
        <v>0</v>
      </c>
      <c r="I718" s="4"/>
    </row>
    <row r="719" spans="1:9" ht="27" customHeight="1">
      <c r="A719" s="300">
        <v>34</v>
      </c>
      <c r="B719" s="301">
        <v>17</v>
      </c>
      <c r="C719" s="302" t="s">
        <v>1135</v>
      </c>
      <c r="D719" s="303" t="s">
        <v>2421</v>
      </c>
      <c r="E719" s="304" t="s">
        <v>4648</v>
      </c>
      <c r="F719" s="305">
        <v>33</v>
      </c>
      <c r="G719" s="306">
        <v>0</v>
      </c>
      <c r="H719" s="307">
        <v>0</v>
      </c>
      <c r="I719" s="4"/>
    </row>
    <row r="720" spans="1:9" ht="27" customHeight="1">
      <c r="A720" s="300">
        <v>34</v>
      </c>
      <c r="B720" s="301">
        <v>18</v>
      </c>
      <c r="C720" s="302" t="s">
        <v>1136</v>
      </c>
      <c r="D720" s="303" t="s">
        <v>2918</v>
      </c>
      <c r="E720" s="304" t="s">
        <v>4649</v>
      </c>
      <c r="F720" s="305">
        <v>35</v>
      </c>
      <c r="G720" s="306">
        <v>0</v>
      </c>
      <c r="H720" s="307">
        <v>0</v>
      </c>
      <c r="I720" s="4"/>
    </row>
    <row r="721" spans="1:9" ht="27" customHeight="1">
      <c r="A721" s="300">
        <v>34</v>
      </c>
      <c r="B721" s="301">
        <v>19</v>
      </c>
      <c r="C721" s="302" t="s">
        <v>4544</v>
      </c>
      <c r="D721" s="303" t="s">
        <v>1925</v>
      </c>
      <c r="E721" s="304" t="s">
        <v>798</v>
      </c>
      <c r="F721" s="305">
        <v>115</v>
      </c>
      <c r="G721" s="306">
        <v>0</v>
      </c>
      <c r="H721" s="307">
        <v>0</v>
      </c>
      <c r="I721" s="4"/>
    </row>
    <row r="722" spans="1:9" ht="27" customHeight="1">
      <c r="A722" s="300">
        <v>34</v>
      </c>
      <c r="B722" s="301">
        <v>20</v>
      </c>
      <c r="C722" s="302" t="s">
        <v>4545</v>
      </c>
      <c r="D722" s="303" t="s">
        <v>1926</v>
      </c>
      <c r="E722" s="304" t="s">
        <v>798</v>
      </c>
      <c r="F722" s="305">
        <v>203</v>
      </c>
      <c r="G722" s="306">
        <v>0</v>
      </c>
      <c r="H722" s="307">
        <v>0</v>
      </c>
      <c r="I722" s="4"/>
    </row>
    <row r="723" spans="1:9" ht="27" customHeight="1">
      <c r="A723" s="300">
        <v>34</v>
      </c>
      <c r="B723" s="301">
        <v>21</v>
      </c>
      <c r="C723" s="302" t="s">
        <v>4546</v>
      </c>
      <c r="D723" s="303" t="s">
        <v>1927</v>
      </c>
      <c r="E723" s="304" t="s">
        <v>798</v>
      </c>
      <c r="F723" s="305">
        <v>120</v>
      </c>
      <c r="G723" s="306">
        <v>0</v>
      </c>
      <c r="H723" s="307">
        <v>0</v>
      </c>
      <c r="I723" s="4"/>
    </row>
    <row r="724" spans="1:9" ht="27" customHeight="1">
      <c r="A724" s="300">
        <v>34</v>
      </c>
      <c r="B724" s="301">
        <v>22</v>
      </c>
      <c r="C724" s="302" t="s">
        <v>4547</v>
      </c>
      <c r="D724" s="303" t="s">
        <v>1928</v>
      </c>
      <c r="E724" s="304" t="s">
        <v>799</v>
      </c>
      <c r="F724" s="305">
        <v>1442</v>
      </c>
      <c r="G724" s="306">
        <v>0</v>
      </c>
      <c r="H724" s="307">
        <v>0</v>
      </c>
      <c r="I724" s="4"/>
    </row>
    <row r="725" spans="1:9" ht="27" customHeight="1">
      <c r="A725" s="300">
        <v>34</v>
      </c>
      <c r="B725" s="301">
        <v>23</v>
      </c>
      <c r="C725" s="302" t="s">
        <v>4548</v>
      </c>
      <c r="D725" s="303" t="s">
        <v>2967</v>
      </c>
      <c r="E725" s="304" t="s">
        <v>800</v>
      </c>
      <c r="F725" s="305">
        <v>180</v>
      </c>
      <c r="G725" s="306">
        <v>0</v>
      </c>
      <c r="H725" s="307">
        <v>0</v>
      </c>
      <c r="I725" s="4"/>
    </row>
    <row r="726" spans="1:9" ht="27" customHeight="1">
      <c r="A726" s="300">
        <v>34</v>
      </c>
      <c r="B726" s="301">
        <v>24</v>
      </c>
      <c r="C726" s="302" t="s">
        <v>1557</v>
      </c>
      <c r="D726" s="303" t="s">
        <v>4</v>
      </c>
      <c r="E726" s="304" t="s">
        <v>801</v>
      </c>
      <c r="F726" s="305">
        <v>79</v>
      </c>
      <c r="G726" s="306">
        <v>0</v>
      </c>
      <c r="H726" s="307">
        <v>0</v>
      </c>
      <c r="I726" s="4"/>
    </row>
    <row r="727" spans="1:9" ht="27" customHeight="1">
      <c r="A727" s="300">
        <v>34</v>
      </c>
      <c r="B727" s="301">
        <v>25</v>
      </c>
      <c r="C727" s="302" t="s">
        <v>1954</v>
      </c>
      <c r="D727" s="303" t="s">
        <v>526</v>
      </c>
      <c r="E727" s="304" t="s">
        <v>801</v>
      </c>
      <c r="F727" s="305">
        <v>6</v>
      </c>
      <c r="G727" s="306">
        <v>0</v>
      </c>
      <c r="H727" s="307">
        <v>0</v>
      </c>
      <c r="I727" s="4"/>
    </row>
    <row r="728" spans="1:9" ht="27" customHeight="1">
      <c r="A728" s="300">
        <v>34</v>
      </c>
      <c r="B728" s="301">
        <v>26</v>
      </c>
      <c r="C728" s="302" t="s">
        <v>3298</v>
      </c>
      <c r="D728" s="303" t="s">
        <v>1981</v>
      </c>
      <c r="E728" s="304" t="s">
        <v>82</v>
      </c>
      <c r="F728" s="305">
        <v>40</v>
      </c>
      <c r="G728" s="306">
        <v>0</v>
      </c>
      <c r="H728" s="307">
        <v>0</v>
      </c>
      <c r="I728" s="4"/>
    </row>
    <row r="729" spans="1:9" ht="27" customHeight="1">
      <c r="A729" s="300">
        <v>34</v>
      </c>
      <c r="B729" s="301">
        <v>27</v>
      </c>
      <c r="C729" s="302" t="s">
        <v>4923</v>
      </c>
      <c r="D729" s="303" t="s">
        <v>1982</v>
      </c>
      <c r="E729" s="304" t="s">
        <v>82</v>
      </c>
      <c r="F729" s="305">
        <v>46</v>
      </c>
      <c r="G729" s="306">
        <v>0</v>
      </c>
      <c r="H729" s="307">
        <v>0</v>
      </c>
      <c r="I729" s="4"/>
    </row>
    <row r="730" spans="1:9" ht="27" customHeight="1">
      <c r="A730" s="300">
        <v>34</v>
      </c>
      <c r="B730" s="301">
        <v>28</v>
      </c>
      <c r="C730" s="302" t="s">
        <v>3299</v>
      </c>
      <c r="D730" s="303" t="s">
        <v>1983</v>
      </c>
      <c r="E730" s="304" t="s">
        <v>4025</v>
      </c>
      <c r="F730" s="305">
        <v>596</v>
      </c>
      <c r="G730" s="306">
        <v>0</v>
      </c>
      <c r="H730" s="307">
        <v>0</v>
      </c>
      <c r="I730" s="4"/>
    </row>
    <row r="731" spans="1:9" ht="27" customHeight="1">
      <c r="A731" s="300">
        <v>34</v>
      </c>
      <c r="B731" s="301">
        <v>29</v>
      </c>
      <c r="C731" s="302" t="s">
        <v>3300</v>
      </c>
      <c r="D731" s="303" t="s">
        <v>427</v>
      </c>
      <c r="E731" s="304" t="s">
        <v>4025</v>
      </c>
      <c r="F731" s="305">
        <v>494</v>
      </c>
      <c r="G731" s="306">
        <v>0</v>
      </c>
      <c r="H731" s="307">
        <v>0</v>
      </c>
      <c r="I731" s="4"/>
    </row>
    <row r="732" spans="1:9" ht="27" customHeight="1">
      <c r="A732" s="300">
        <v>34</v>
      </c>
      <c r="B732" s="301">
        <v>30</v>
      </c>
      <c r="C732" s="302" t="s">
        <v>3301</v>
      </c>
      <c r="D732" s="303" t="s">
        <v>428</v>
      </c>
      <c r="E732" s="304" t="s">
        <v>4025</v>
      </c>
      <c r="F732" s="305">
        <v>104</v>
      </c>
      <c r="G732" s="306">
        <v>0</v>
      </c>
      <c r="H732" s="307">
        <v>0</v>
      </c>
      <c r="I732" s="4"/>
    </row>
    <row r="733" spans="1:9" ht="27" customHeight="1">
      <c r="A733" s="300">
        <v>34</v>
      </c>
      <c r="B733" s="301">
        <v>31</v>
      </c>
      <c r="C733" s="302" t="s">
        <v>3037</v>
      </c>
      <c r="D733" s="303" t="s">
        <v>1515</v>
      </c>
      <c r="E733" s="304" t="s">
        <v>3056</v>
      </c>
      <c r="F733" s="305">
        <v>200</v>
      </c>
      <c r="G733" s="306">
        <v>0</v>
      </c>
      <c r="H733" s="307">
        <v>0</v>
      </c>
      <c r="I733" s="4"/>
    </row>
    <row r="734" spans="1:9" ht="27" customHeight="1">
      <c r="A734" s="300">
        <v>34</v>
      </c>
      <c r="B734" s="301">
        <v>32</v>
      </c>
      <c r="C734" s="302" t="s">
        <v>2854</v>
      </c>
      <c r="D734" s="303" t="s">
        <v>1516</v>
      </c>
      <c r="E734" s="304" t="s">
        <v>3957</v>
      </c>
      <c r="F734" s="305">
        <v>0</v>
      </c>
      <c r="G734" s="306">
        <v>0</v>
      </c>
      <c r="H734" s="307">
        <v>0</v>
      </c>
      <c r="I734" s="4"/>
    </row>
    <row r="735" spans="1:9" ht="27" customHeight="1">
      <c r="A735" s="300">
        <v>34</v>
      </c>
      <c r="B735" s="301">
        <v>33</v>
      </c>
      <c r="C735" s="302" t="s">
        <v>2601</v>
      </c>
      <c r="D735" s="303" t="s">
        <v>1517</v>
      </c>
      <c r="E735" s="304" t="s">
        <v>4567</v>
      </c>
      <c r="F735" s="305">
        <v>26</v>
      </c>
      <c r="G735" s="306">
        <v>0</v>
      </c>
      <c r="H735" s="307">
        <v>0</v>
      </c>
      <c r="I735" s="4"/>
    </row>
    <row r="736" spans="1:9" ht="27" customHeight="1">
      <c r="A736" s="300">
        <v>34</v>
      </c>
      <c r="B736" s="301">
        <v>34</v>
      </c>
      <c r="C736" s="302" t="s">
        <v>2603</v>
      </c>
      <c r="D736" s="303" t="s">
        <v>1518</v>
      </c>
      <c r="E736" s="304" t="s">
        <v>3501</v>
      </c>
      <c r="F736" s="305">
        <v>93</v>
      </c>
      <c r="G736" s="306">
        <v>0</v>
      </c>
      <c r="H736" s="307">
        <v>0</v>
      </c>
      <c r="I736" s="4"/>
    </row>
    <row r="737" spans="1:9" ht="27" customHeight="1">
      <c r="A737" s="300">
        <v>34</v>
      </c>
      <c r="B737" s="301">
        <v>35</v>
      </c>
      <c r="C737" s="302" t="s">
        <v>4669</v>
      </c>
      <c r="D737" s="303" t="s">
        <v>1519</v>
      </c>
      <c r="E737" s="304" t="s">
        <v>1091</v>
      </c>
      <c r="F737" s="305">
        <v>43</v>
      </c>
      <c r="G737" s="306">
        <v>0</v>
      </c>
      <c r="H737" s="307">
        <v>0</v>
      </c>
      <c r="I737" s="4"/>
    </row>
    <row r="738" spans="1:9" ht="27" customHeight="1">
      <c r="A738" s="300">
        <v>34</v>
      </c>
      <c r="B738" s="301">
        <v>36</v>
      </c>
      <c r="C738" s="302" t="s">
        <v>4671</v>
      </c>
      <c r="D738" s="303" t="s">
        <v>1706</v>
      </c>
      <c r="E738" s="304" t="s">
        <v>502</v>
      </c>
      <c r="F738" s="305">
        <v>155</v>
      </c>
      <c r="G738" s="306">
        <v>0</v>
      </c>
      <c r="H738" s="307">
        <v>0</v>
      </c>
      <c r="I738" s="4"/>
    </row>
    <row r="739" spans="1:9" ht="27" customHeight="1">
      <c r="A739" s="300">
        <v>34</v>
      </c>
      <c r="B739" s="301">
        <v>37</v>
      </c>
      <c r="C739" s="302" t="s">
        <v>3200</v>
      </c>
      <c r="D739" s="303" t="s">
        <v>1935</v>
      </c>
      <c r="E739" s="304" t="s">
        <v>136</v>
      </c>
      <c r="F739" s="305">
        <v>409</v>
      </c>
      <c r="G739" s="306">
        <v>0</v>
      </c>
      <c r="H739" s="307">
        <v>0</v>
      </c>
      <c r="I739" s="4"/>
    </row>
    <row r="740" spans="1:9" ht="27" customHeight="1">
      <c r="A740" s="300">
        <v>34</v>
      </c>
      <c r="B740" s="301">
        <v>38</v>
      </c>
      <c r="C740" s="302" t="s">
        <v>4843</v>
      </c>
      <c r="D740" s="303" t="s">
        <v>2196</v>
      </c>
      <c r="E740" s="304" t="s">
        <v>629</v>
      </c>
      <c r="F740" s="305">
        <v>40</v>
      </c>
      <c r="G740" s="306">
        <v>0</v>
      </c>
      <c r="H740" s="307">
        <v>0</v>
      </c>
      <c r="I740" s="4"/>
    </row>
    <row r="741" spans="1:9" ht="27" customHeight="1">
      <c r="A741" s="300">
        <v>34</v>
      </c>
      <c r="B741" s="301">
        <v>39</v>
      </c>
      <c r="C741" s="302" t="s">
        <v>4845</v>
      </c>
      <c r="D741" s="303" t="s">
        <v>2197</v>
      </c>
      <c r="E741" s="304" t="s">
        <v>1088</v>
      </c>
      <c r="F741" s="305">
        <v>20</v>
      </c>
      <c r="G741" s="306">
        <v>0</v>
      </c>
      <c r="H741" s="307">
        <v>0</v>
      </c>
      <c r="I741" s="4"/>
    </row>
    <row r="742" spans="1:9" ht="27" customHeight="1">
      <c r="A742" s="300">
        <v>34</v>
      </c>
      <c r="B742" s="301">
        <v>40</v>
      </c>
      <c r="C742" s="302" t="s">
        <v>4851</v>
      </c>
      <c r="D742" s="303" t="s">
        <v>1451</v>
      </c>
      <c r="E742" s="304" t="s">
        <v>630</v>
      </c>
      <c r="F742" s="305">
        <v>6</v>
      </c>
      <c r="G742" s="306">
        <v>0</v>
      </c>
      <c r="H742" s="307">
        <v>0</v>
      </c>
      <c r="I742" s="4"/>
    </row>
    <row r="743" spans="1:9" ht="27" customHeight="1">
      <c r="A743" s="300">
        <v>34</v>
      </c>
      <c r="B743" s="301">
        <v>41</v>
      </c>
      <c r="C743" s="302" t="s">
        <v>2694</v>
      </c>
      <c r="D743" s="303" t="s">
        <v>1453</v>
      </c>
      <c r="E743" s="304" t="s">
        <v>630</v>
      </c>
      <c r="F743" s="305">
        <v>47</v>
      </c>
      <c r="G743" s="306">
        <v>0</v>
      </c>
      <c r="H743" s="307">
        <v>0</v>
      </c>
      <c r="I743" s="4"/>
    </row>
    <row r="744" spans="1:9" ht="27" customHeight="1">
      <c r="A744" s="300">
        <v>34</v>
      </c>
      <c r="B744" s="301">
        <v>42</v>
      </c>
      <c r="C744" s="302" t="s">
        <v>2695</v>
      </c>
      <c r="D744" s="303" t="s">
        <v>1454</v>
      </c>
      <c r="E744" s="304" t="s">
        <v>630</v>
      </c>
      <c r="F744" s="305">
        <v>62</v>
      </c>
      <c r="G744" s="306">
        <v>0</v>
      </c>
      <c r="H744" s="307">
        <v>0</v>
      </c>
      <c r="I744" s="4"/>
    </row>
    <row r="745" spans="1:9" ht="27" customHeight="1">
      <c r="A745" s="300">
        <v>34</v>
      </c>
      <c r="B745" s="301">
        <v>43</v>
      </c>
      <c r="C745" s="302" t="s">
        <v>2696</v>
      </c>
      <c r="D745" s="303" t="s">
        <v>1455</v>
      </c>
      <c r="E745" s="304" t="s">
        <v>1089</v>
      </c>
      <c r="F745" s="305">
        <v>20</v>
      </c>
      <c r="G745" s="306">
        <v>0</v>
      </c>
      <c r="H745" s="307">
        <v>0</v>
      </c>
      <c r="I745" s="4"/>
    </row>
    <row r="746" spans="1:9" ht="27" customHeight="1">
      <c r="A746" s="300">
        <v>34</v>
      </c>
      <c r="B746" s="301">
        <v>44</v>
      </c>
      <c r="C746" s="302" t="s">
        <v>2698</v>
      </c>
      <c r="D746" s="303" t="s">
        <v>3768</v>
      </c>
      <c r="E746" s="304" t="s">
        <v>1089</v>
      </c>
      <c r="F746" s="305">
        <v>45</v>
      </c>
      <c r="G746" s="306">
        <v>0</v>
      </c>
      <c r="H746" s="307">
        <v>0</v>
      </c>
      <c r="I746" s="4"/>
    </row>
    <row r="747" spans="1:9" ht="27" customHeight="1">
      <c r="A747" s="300">
        <v>34</v>
      </c>
      <c r="B747" s="301">
        <v>45</v>
      </c>
      <c r="C747" s="302" t="s">
        <v>3302</v>
      </c>
      <c r="D747" s="303" t="s">
        <v>3769</v>
      </c>
      <c r="E747" s="304" t="s">
        <v>1089</v>
      </c>
      <c r="F747" s="305">
        <v>73</v>
      </c>
      <c r="G747" s="306">
        <v>0</v>
      </c>
      <c r="H747" s="307">
        <v>0</v>
      </c>
      <c r="I747" s="4"/>
    </row>
    <row r="748" spans="1:9" ht="27" customHeight="1">
      <c r="A748" s="300">
        <v>34</v>
      </c>
      <c r="B748" s="301">
        <v>46</v>
      </c>
      <c r="C748" s="302" t="s">
        <v>1220</v>
      </c>
      <c r="D748" s="303" t="s">
        <v>4080</v>
      </c>
      <c r="E748" s="304" t="s">
        <v>2776</v>
      </c>
      <c r="F748" s="305">
        <v>0</v>
      </c>
      <c r="G748" s="306">
        <v>0</v>
      </c>
      <c r="H748" s="307">
        <v>0</v>
      </c>
      <c r="I748" s="4"/>
    </row>
    <row r="749" spans="1:9" ht="27" customHeight="1">
      <c r="A749" s="300">
        <v>34</v>
      </c>
      <c r="B749" s="301">
        <v>47</v>
      </c>
      <c r="C749" s="302" t="s">
        <v>1699</v>
      </c>
      <c r="D749" s="303" t="s">
        <v>2957</v>
      </c>
      <c r="E749" s="304" t="s">
        <v>631</v>
      </c>
      <c r="F749" s="305">
        <v>206</v>
      </c>
      <c r="G749" s="306">
        <v>0</v>
      </c>
      <c r="H749" s="307">
        <v>0</v>
      </c>
      <c r="I749" s="4"/>
    </row>
    <row r="750" spans="1:9" ht="27" customHeight="1">
      <c r="A750" s="300">
        <v>34</v>
      </c>
      <c r="B750" s="301">
        <v>48</v>
      </c>
      <c r="C750" s="302" t="s">
        <v>398</v>
      </c>
      <c r="D750" s="303" t="s">
        <v>116</v>
      </c>
      <c r="E750" s="304" t="s">
        <v>798</v>
      </c>
      <c r="F750" s="305">
        <v>79</v>
      </c>
      <c r="G750" s="306">
        <v>0</v>
      </c>
      <c r="H750" s="307">
        <v>0</v>
      </c>
      <c r="I750" s="4"/>
    </row>
    <row r="751" spans="1:9" ht="27" customHeight="1">
      <c r="A751" s="300">
        <v>34</v>
      </c>
      <c r="B751" s="301">
        <v>49</v>
      </c>
      <c r="C751" s="302" t="s">
        <v>23</v>
      </c>
      <c r="D751" s="303" t="s">
        <v>2714</v>
      </c>
      <c r="E751" s="304" t="s">
        <v>2667</v>
      </c>
      <c r="F751" s="305">
        <v>78</v>
      </c>
      <c r="G751" s="306">
        <v>0</v>
      </c>
      <c r="H751" s="307">
        <v>0</v>
      </c>
      <c r="I751" s="4"/>
    </row>
    <row r="752" spans="1:9" ht="27" customHeight="1">
      <c r="A752" s="300">
        <v>34</v>
      </c>
      <c r="B752" s="301">
        <v>50</v>
      </c>
      <c r="C752" s="302" t="s">
        <v>29</v>
      </c>
      <c r="D752" s="303" t="s">
        <v>1065</v>
      </c>
      <c r="E752" s="304" t="s">
        <v>2580</v>
      </c>
      <c r="F752" s="305">
        <v>213</v>
      </c>
      <c r="G752" s="306">
        <v>0</v>
      </c>
      <c r="H752" s="307">
        <v>0</v>
      </c>
      <c r="I752" s="4"/>
    </row>
    <row r="753" spans="1:9" ht="27" customHeight="1">
      <c r="A753" s="300">
        <v>34</v>
      </c>
      <c r="B753" s="301">
        <v>51</v>
      </c>
      <c r="C753" s="302" t="s">
        <v>30</v>
      </c>
      <c r="D753" s="303" t="s">
        <v>5081</v>
      </c>
      <c r="E753" s="304" t="s">
        <v>2581</v>
      </c>
      <c r="F753" s="305">
        <v>592</v>
      </c>
      <c r="G753" s="306">
        <v>0</v>
      </c>
      <c r="H753" s="307">
        <v>0</v>
      </c>
      <c r="I753" s="4"/>
    </row>
    <row r="754" spans="1:9" ht="27" customHeight="1">
      <c r="A754" s="300">
        <v>34</v>
      </c>
      <c r="B754" s="301">
        <v>52</v>
      </c>
      <c r="C754" s="302" t="s">
        <v>31</v>
      </c>
      <c r="D754" s="303" t="s">
        <v>4653</v>
      </c>
      <c r="E754" s="304" t="s">
        <v>2209</v>
      </c>
      <c r="F754" s="305">
        <v>76</v>
      </c>
      <c r="G754" s="306">
        <v>0</v>
      </c>
      <c r="H754" s="307">
        <v>0</v>
      </c>
      <c r="I754" s="4"/>
    </row>
    <row r="755" spans="1:9" ht="27" customHeight="1">
      <c r="A755" s="300">
        <v>34</v>
      </c>
      <c r="B755" s="301">
        <v>53</v>
      </c>
      <c r="C755" s="302" t="s">
        <v>206</v>
      </c>
      <c r="D755" s="303" t="s">
        <v>3233</v>
      </c>
      <c r="E755" s="304" t="s">
        <v>2784</v>
      </c>
      <c r="F755" s="305">
        <v>217</v>
      </c>
      <c r="G755" s="306">
        <v>0</v>
      </c>
      <c r="H755" s="307">
        <v>0</v>
      </c>
      <c r="I755" s="4"/>
    </row>
    <row r="756" spans="1:9" ht="27" customHeight="1">
      <c r="A756" s="300">
        <v>34</v>
      </c>
      <c r="B756" s="301">
        <v>54</v>
      </c>
      <c r="C756" s="302" t="s">
        <v>2290</v>
      </c>
      <c r="D756" s="303" t="s">
        <v>3611</v>
      </c>
      <c r="E756" s="304" t="s">
        <v>2582</v>
      </c>
      <c r="F756" s="305">
        <v>332</v>
      </c>
      <c r="G756" s="306">
        <v>0</v>
      </c>
      <c r="H756" s="307">
        <v>0</v>
      </c>
      <c r="I756" s="4"/>
    </row>
    <row r="757" spans="1:9" ht="27" customHeight="1">
      <c r="A757" s="300">
        <v>35</v>
      </c>
      <c r="B757" s="301">
        <v>1</v>
      </c>
      <c r="C757" s="302" t="s">
        <v>1374</v>
      </c>
      <c r="D757" s="303" t="s">
        <v>264</v>
      </c>
      <c r="E757" s="304" t="s">
        <v>2084</v>
      </c>
      <c r="F757" s="305">
        <v>1107</v>
      </c>
      <c r="G757" s="306">
        <v>0</v>
      </c>
      <c r="H757" s="307">
        <v>0</v>
      </c>
      <c r="I757" s="4"/>
    </row>
    <row r="758" spans="1:9" ht="27" customHeight="1">
      <c r="A758" s="300">
        <v>35</v>
      </c>
      <c r="B758" s="301">
        <v>2</v>
      </c>
      <c r="C758" s="302" t="s">
        <v>5296</v>
      </c>
      <c r="D758" s="303" t="s">
        <v>4898</v>
      </c>
      <c r="E758" s="304" t="s">
        <v>4742</v>
      </c>
      <c r="F758" s="305">
        <v>0</v>
      </c>
      <c r="G758" s="306">
        <v>0</v>
      </c>
      <c r="H758" s="307">
        <v>0</v>
      </c>
      <c r="I758" s="4"/>
    </row>
    <row r="759" spans="1:9" ht="27" customHeight="1">
      <c r="A759" s="300">
        <v>35</v>
      </c>
      <c r="B759" s="301">
        <v>3</v>
      </c>
      <c r="C759" s="302" t="s">
        <v>5300</v>
      </c>
      <c r="D759" s="303" t="s">
        <v>1575</v>
      </c>
      <c r="E759" s="304" t="s">
        <v>2766</v>
      </c>
      <c r="F759" s="305">
        <v>0</v>
      </c>
      <c r="G759" s="306">
        <v>0</v>
      </c>
      <c r="H759" s="307">
        <v>0</v>
      </c>
      <c r="I759" s="4"/>
    </row>
    <row r="760" spans="1:9" ht="27" customHeight="1">
      <c r="A760" s="300">
        <v>35</v>
      </c>
      <c r="B760" s="301">
        <v>4</v>
      </c>
      <c r="C760" s="302" t="s">
        <v>205</v>
      </c>
      <c r="D760" s="303" t="s">
        <v>780</v>
      </c>
      <c r="E760" s="304" t="s">
        <v>1400</v>
      </c>
      <c r="F760" s="305">
        <v>0</v>
      </c>
      <c r="G760" s="306">
        <v>0</v>
      </c>
      <c r="H760" s="307">
        <v>0</v>
      </c>
      <c r="I760" s="4"/>
    </row>
    <row r="761" spans="1:9" ht="27" customHeight="1">
      <c r="A761" s="300">
        <v>35</v>
      </c>
      <c r="B761" s="301">
        <v>5</v>
      </c>
      <c r="C761" s="302" t="s">
        <v>5315</v>
      </c>
      <c r="D761" s="303" t="s">
        <v>1376</v>
      </c>
      <c r="E761" s="304" t="s">
        <v>4742</v>
      </c>
      <c r="F761" s="305">
        <v>0</v>
      </c>
      <c r="G761" s="306">
        <v>0</v>
      </c>
      <c r="H761" s="307">
        <v>0</v>
      </c>
      <c r="I761" s="4"/>
    </row>
    <row r="762" spans="1:9" ht="27" customHeight="1">
      <c r="A762" s="300">
        <v>35</v>
      </c>
      <c r="B762" s="301">
        <v>6</v>
      </c>
      <c r="C762" s="302" t="s">
        <v>5173</v>
      </c>
      <c r="D762" s="303" t="s">
        <v>5174</v>
      </c>
      <c r="E762" s="304" t="s">
        <v>1273</v>
      </c>
      <c r="F762" s="305">
        <v>0</v>
      </c>
      <c r="G762" s="306">
        <v>0</v>
      </c>
      <c r="H762" s="307">
        <v>0</v>
      </c>
      <c r="I762" s="4"/>
    </row>
    <row r="763" spans="1:9" ht="27" customHeight="1">
      <c r="A763" s="300">
        <v>35</v>
      </c>
      <c r="B763" s="301">
        <v>7</v>
      </c>
      <c r="C763" s="302" t="s">
        <v>5175</v>
      </c>
      <c r="D763" s="303" t="s">
        <v>5176</v>
      </c>
      <c r="E763" s="304" t="s">
        <v>4981</v>
      </c>
      <c r="F763" s="305">
        <v>2</v>
      </c>
      <c r="G763" s="306">
        <v>0</v>
      </c>
      <c r="H763" s="307">
        <v>0</v>
      </c>
      <c r="I763" s="4"/>
    </row>
    <row r="764" spans="1:9" ht="27" customHeight="1">
      <c r="A764" s="300">
        <v>35</v>
      </c>
      <c r="B764" s="301">
        <v>8</v>
      </c>
      <c r="C764" s="302" t="s">
        <v>513</v>
      </c>
      <c r="D764" s="303" t="s">
        <v>1997</v>
      </c>
      <c r="E764" s="304" t="s">
        <v>3630</v>
      </c>
      <c r="F764" s="305">
        <v>21</v>
      </c>
      <c r="G764" s="306">
        <v>0</v>
      </c>
      <c r="H764" s="307">
        <v>0</v>
      </c>
      <c r="I764" s="4"/>
    </row>
    <row r="765" spans="1:9" ht="27" customHeight="1">
      <c r="A765" s="300">
        <v>35</v>
      </c>
      <c r="B765" s="301">
        <v>9</v>
      </c>
      <c r="C765" s="302" t="s">
        <v>932</v>
      </c>
      <c r="D765" s="303" t="s">
        <v>1998</v>
      </c>
      <c r="E765" s="304" t="s">
        <v>1594</v>
      </c>
      <c r="F765" s="305">
        <v>9</v>
      </c>
      <c r="G765" s="306">
        <v>0</v>
      </c>
      <c r="H765" s="307">
        <v>0</v>
      </c>
      <c r="I765" s="4"/>
    </row>
    <row r="766" spans="1:9" ht="27" customHeight="1">
      <c r="A766" s="300">
        <v>35</v>
      </c>
      <c r="B766" s="301">
        <v>10</v>
      </c>
      <c r="C766" s="302" t="s">
        <v>1027</v>
      </c>
      <c r="D766" s="303" t="s">
        <v>2568</v>
      </c>
      <c r="E766" s="304" t="s">
        <v>176</v>
      </c>
      <c r="F766" s="305">
        <v>22</v>
      </c>
      <c r="G766" s="306">
        <v>0</v>
      </c>
      <c r="H766" s="307">
        <v>0</v>
      </c>
      <c r="I766" s="4"/>
    </row>
    <row r="767" spans="1:9" ht="27" customHeight="1">
      <c r="A767" s="300">
        <v>35</v>
      </c>
      <c r="B767" s="301">
        <v>11</v>
      </c>
      <c r="C767" s="302" t="s">
        <v>1924</v>
      </c>
      <c r="D767" s="303" t="s">
        <v>2569</v>
      </c>
      <c r="E767" s="304" t="s">
        <v>1638</v>
      </c>
      <c r="F767" s="305">
        <v>1</v>
      </c>
      <c r="G767" s="306">
        <v>0</v>
      </c>
      <c r="H767" s="307">
        <v>0</v>
      </c>
      <c r="I767" s="4"/>
    </row>
    <row r="768" spans="1:9" ht="27" customHeight="1">
      <c r="A768" s="300">
        <v>35</v>
      </c>
      <c r="B768" s="301">
        <v>12</v>
      </c>
      <c r="C768" s="302" t="s">
        <v>2278</v>
      </c>
      <c r="D768" s="303" t="s">
        <v>3541</v>
      </c>
      <c r="E768" s="304" t="s">
        <v>651</v>
      </c>
      <c r="F768" s="305">
        <v>11</v>
      </c>
      <c r="G768" s="306">
        <v>0</v>
      </c>
      <c r="H768" s="307">
        <v>0</v>
      </c>
      <c r="I768" s="4"/>
    </row>
    <row r="769" spans="1:9" ht="27" customHeight="1">
      <c r="A769" s="300">
        <v>35</v>
      </c>
      <c r="B769" s="301">
        <v>13</v>
      </c>
      <c r="C769" s="302" t="s">
        <v>1825</v>
      </c>
      <c r="D769" s="303" t="s">
        <v>635</v>
      </c>
      <c r="E769" s="304" t="s">
        <v>652</v>
      </c>
      <c r="F769" s="305">
        <v>10</v>
      </c>
      <c r="G769" s="306">
        <v>0</v>
      </c>
      <c r="H769" s="307">
        <v>0</v>
      </c>
      <c r="I769" s="4"/>
    </row>
    <row r="770" spans="1:9" ht="27" customHeight="1">
      <c r="A770" s="300">
        <v>35</v>
      </c>
      <c r="B770" s="301">
        <v>14</v>
      </c>
      <c r="C770" s="302" t="s">
        <v>1828</v>
      </c>
      <c r="D770" s="303" t="s">
        <v>1552</v>
      </c>
      <c r="E770" s="304" t="s">
        <v>257</v>
      </c>
      <c r="F770" s="305">
        <v>123</v>
      </c>
      <c r="G770" s="306">
        <v>0</v>
      </c>
      <c r="H770" s="307">
        <v>0</v>
      </c>
      <c r="I770" s="4"/>
    </row>
    <row r="771" spans="1:9" ht="27" customHeight="1">
      <c r="A771" s="300">
        <v>35</v>
      </c>
      <c r="B771" s="301">
        <v>15</v>
      </c>
      <c r="C771" s="302" t="s">
        <v>1829</v>
      </c>
      <c r="D771" s="303" t="s">
        <v>3266</v>
      </c>
      <c r="E771" s="304" t="s">
        <v>2826</v>
      </c>
      <c r="F771" s="305">
        <v>181</v>
      </c>
      <c r="G771" s="306">
        <v>0</v>
      </c>
      <c r="H771" s="307">
        <v>0</v>
      </c>
      <c r="I771" s="4"/>
    </row>
    <row r="772" spans="1:9" ht="27" customHeight="1">
      <c r="A772" s="300">
        <v>35</v>
      </c>
      <c r="B772" s="301">
        <v>16</v>
      </c>
      <c r="C772" s="302" t="s">
        <v>1830</v>
      </c>
      <c r="D772" s="303" t="s">
        <v>1553</v>
      </c>
      <c r="E772" s="304" t="s">
        <v>2782</v>
      </c>
      <c r="F772" s="305">
        <v>476</v>
      </c>
      <c r="G772" s="306">
        <v>0</v>
      </c>
      <c r="H772" s="307">
        <v>0</v>
      </c>
      <c r="I772" s="4"/>
    </row>
    <row r="773" spans="1:9" ht="27" customHeight="1">
      <c r="A773" s="300">
        <v>35</v>
      </c>
      <c r="B773" s="301">
        <v>17</v>
      </c>
      <c r="C773" s="302" t="s">
        <v>1831</v>
      </c>
      <c r="D773" s="303" t="s">
        <v>1554</v>
      </c>
      <c r="E773" s="304" t="s">
        <v>2782</v>
      </c>
      <c r="F773" s="305">
        <v>270</v>
      </c>
      <c r="G773" s="306">
        <v>0</v>
      </c>
      <c r="H773" s="307">
        <v>0</v>
      </c>
      <c r="I773" s="4"/>
    </row>
    <row r="774" spans="1:9" ht="27" customHeight="1">
      <c r="A774" s="300">
        <v>35</v>
      </c>
      <c r="B774" s="301">
        <v>18</v>
      </c>
      <c r="C774" s="302" t="s">
        <v>3419</v>
      </c>
      <c r="D774" s="303" t="s">
        <v>4574</v>
      </c>
      <c r="E774" s="304" t="s">
        <v>2729</v>
      </c>
      <c r="F774" s="305">
        <v>32</v>
      </c>
      <c r="G774" s="306">
        <v>0</v>
      </c>
      <c r="H774" s="307">
        <v>0</v>
      </c>
      <c r="I774" s="4"/>
    </row>
    <row r="775" spans="1:9" ht="27" customHeight="1">
      <c r="A775" s="300">
        <v>35</v>
      </c>
      <c r="B775" s="301">
        <v>19</v>
      </c>
      <c r="C775" s="302" t="s">
        <v>3420</v>
      </c>
      <c r="D775" s="303" t="s">
        <v>4458</v>
      </c>
      <c r="E775" s="304" t="s">
        <v>2943</v>
      </c>
      <c r="F775" s="305">
        <v>7</v>
      </c>
      <c r="G775" s="306">
        <v>0</v>
      </c>
      <c r="H775" s="307">
        <v>0</v>
      </c>
      <c r="I775" s="4"/>
    </row>
    <row r="776" spans="1:9" ht="27" customHeight="1">
      <c r="A776" s="300">
        <v>35</v>
      </c>
      <c r="B776" s="301">
        <v>20</v>
      </c>
      <c r="C776" s="302" t="s">
        <v>2380</v>
      </c>
      <c r="D776" s="303" t="s">
        <v>1481</v>
      </c>
      <c r="E776" s="304" t="s">
        <v>20</v>
      </c>
      <c r="F776" s="305">
        <v>7</v>
      </c>
      <c r="G776" s="306">
        <v>0</v>
      </c>
      <c r="H776" s="307">
        <v>0</v>
      </c>
      <c r="I776" s="4"/>
    </row>
    <row r="777" spans="1:9" ht="27" customHeight="1">
      <c r="A777" s="300">
        <v>35</v>
      </c>
      <c r="B777" s="301">
        <v>21</v>
      </c>
      <c r="C777" s="302" t="s">
        <v>2381</v>
      </c>
      <c r="D777" s="303" t="s">
        <v>1482</v>
      </c>
      <c r="E777" s="304" t="s">
        <v>1804</v>
      </c>
      <c r="F777" s="305">
        <v>21</v>
      </c>
      <c r="G777" s="306">
        <v>0</v>
      </c>
      <c r="H777" s="307">
        <v>0</v>
      </c>
      <c r="I777" s="4"/>
    </row>
    <row r="778" spans="1:9" ht="27" customHeight="1">
      <c r="A778" s="300">
        <v>35</v>
      </c>
      <c r="B778" s="301">
        <v>22</v>
      </c>
      <c r="C778" s="302" t="s">
        <v>2079</v>
      </c>
      <c r="D778" s="303" t="s">
        <v>2078</v>
      </c>
      <c r="E778" s="304" t="s">
        <v>565</v>
      </c>
      <c r="F778" s="305">
        <v>111</v>
      </c>
      <c r="G778" s="306">
        <v>0</v>
      </c>
      <c r="H778" s="307">
        <v>0</v>
      </c>
      <c r="I778" s="4"/>
    </row>
    <row r="779" spans="1:9" ht="27" customHeight="1">
      <c r="A779" s="300">
        <v>35</v>
      </c>
      <c r="B779" s="301">
        <v>23</v>
      </c>
      <c r="C779" s="302" t="s">
        <v>2604</v>
      </c>
      <c r="D779" s="303" t="s">
        <v>2080</v>
      </c>
      <c r="E779" s="304" t="s">
        <v>2780</v>
      </c>
      <c r="F779" s="305">
        <v>371</v>
      </c>
      <c r="G779" s="306">
        <v>0</v>
      </c>
      <c r="H779" s="307">
        <v>0</v>
      </c>
      <c r="I779" s="4"/>
    </row>
    <row r="780" spans="1:9" ht="27" customHeight="1">
      <c r="A780" s="300">
        <v>35</v>
      </c>
      <c r="B780" s="301">
        <v>24</v>
      </c>
      <c r="C780" s="302" t="s">
        <v>3859</v>
      </c>
      <c r="D780" s="303" t="s">
        <v>2669</v>
      </c>
      <c r="E780" s="304" t="s">
        <v>793</v>
      </c>
      <c r="F780" s="305">
        <v>853</v>
      </c>
      <c r="G780" s="306">
        <v>0</v>
      </c>
      <c r="H780" s="307">
        <v>0</v>
      </c>
      <c r="I780" s="4"/>
    </row>
    <row r="781" spans="1:9" ht="27" customHeight="1">
      <c r="A781" s="300">
        <v>35</v>
      </c>
      <c r="B781" s="301">
        <v>25</v>
      </c>
      <c r="C781" s="302" t="s">
        <v>994</v>
      </c>
      <c r="D781" s="303" t="s">
        <v>33</v>
      </c>
      <c r="E781" s="304" t="s">
        <v>3839</v>
      </c>
      <c r="F781" s="305">
        <v>237</v>
      </c>
      <c r="G781" s="306">
        <v>0</v>
      </c>
      <c r="H781" s="307">
        <v>0</v>
      </c>
      <c r="I781" s="4"/>
    </row>
    <row r="782" spans="1:9" ht="27" customHeight="1">
      <c r="A782" s="300">
        <v>35</v>
      </c>
      <c r="B782" s="301">
        <v>26</v>
      </c>
      <c r="C782" s="302" t="s">
        <v>995</v>
      </c>
      <c r="D782" s="303" t="s">
        <v>5130</v>
      </c>
      <c r="E782" s="304" t="s">
        <v>2116</v>
      </c>
      <c r="F782" s="305">
        <v>587</v>
      </c>
      <c r="G782" s="306">
        <v>0</v>
      </c>
      <c r="H782" s="307">
        <v>0</v>
      </c>
      <c r="I782" s="4"/>
    </row>
    <row r="783" spans="1:9" ht="27" customHeight="1">
      <c r="A783" s="300">
        <v>35</v>
      </c>
      <c r="B783" s="301">
        <v>27</v>
      </c>
      <c r="C783" s="302" t="s">
        <v>997</v>
      </c>
      <c r="D783" s="303" t="s">
        <v>2064</v>
      </c>
      <c r="E783" s="304" t="s">
        <v>2117</v>
      </c>
      <c r="F783" s="305">
        <v>508</v>
      </c>
      <c r="G783" s="306">
        <v>0</v>
      </c>
      <c r="H783" s="307">
        <v>0</v>
      </c>
      <c r="I783" s="4"/>
    </row>
    <row r="784" spans="1:9" ht="27" customHeight="1">
      <c r="A784" s="300">
        <v>35</v>
      </c>
      <c r="B784" s="301">
        <v>28</v>
      </c>
      <c r="C784" s="302" t="s">
        <v>998</v>
      </c>
      <c r="D784" s="303" t="s">
        <v>2065</v>
      </c>
      <c r="E784" s="304" t="s">
        <v>2118</v>
      </c>
      <c r="F784" s="305">
        <v>516</v>
      </c>
      <c r="G784" s="306">
        <v>0</v>
      </c>
      <c r="H784" s="307">
        <v>0</v>
      </c>
      <c r="I784" s="4"/>
    </row>
    <row r="785" spans="1:9" ht="27" customHeight="1">
      <c r="A785" s="300">
        <v>35</v>
      </c>
      <c r="B785" s="301">
        <v>29</v>
      </c>
      <c r="C785" s="302" t="s">
        <v>999</v>
      </c>
      <c r="D785" s="303" t="s">
        <v>34</v>
      </c>
      <c r="E785" s="304" t="s">
        <v>4756</v>
      </c>
      <c r="F785" s="305">
        <v>304</v>
      </c>
      <c r="G785" s="306">
        <v>0</v>
      </c>
      <c r="H785" s="307">
        <v>0</v>
      </c>
      <c r="I785" s="4"/>
    </row>
    <row r="786" spans="1:9" ht="27" customHeight="1">
      <c r="A786" s="300">
        <v>35</v>
      </c>
      <c r="B786" s="301">
        <v>30</v>
      </c>
      <c r="C786" s="302" t="s">
        <v>1000</v>
      </c>
      <c r="D786" s="303" t="s">
        <v>958</v>
      </c>
      <c r="E786" s="304" t="s">
        <v>186</v>
      </c>
      <c r="F786" s="305">
        <v>257</v>
      </c>
      <c r="G786" s="306">
        <v>0</v>
      </c>
      <c r="H786" s="307">
        <v>0</v>
      </c>
      <c r="I786" s="4"/>
    </row>
    <row r="787" spans="1:9" ht="27" customHeight="1">
      <c r="A787" s="300">
        <v>35</v>
      </c>
      <c r="B787" s="301">
        <v>31</v>
      </c>
      <c r="C787" s="302" t="s">
        <v>4584</v>
      </c>
      <c r="D787" s="303" t="s">
        <v>959</v>
      </c>
      <c r="E787" s="304" t="s">
        <v>3626</v>
      </c>
      <c r="F787" s="305">
        <v>254</v>
      </c>
      <c r="G787" s="306">
        <v>0</v>
      </c>
      <c r="H787" s="307">
        <v>0</v>
      </c>
      <c r="I787" s="4"/>
    </row>
    <row r="788" spans="1:9" ht="27" customHeight="1">
      <c r="A788" s="300">
        <v>35</v>
      </c>
      <c r="B788" s="301">
        <v>32</v>
      </c>
      <c r="C788" s="302" t="s">
        <v>4585</v>
      </c>
      <c r="D788" s="303" t="s">
        <v>3248</v>
      </c>
      <c r="E788" s="304" t="s">
        <v>3627</v>
      </c>
      <c r="F788" s="305">
        <v>0</v>
      </c>
      <c r="G788" s="306">
        <v>0</v>
      </c>
      <c r="H788" s="307">
        <v>0</v>
      </c>
      <c r="I788" s="4"/>
    </row>
    <row r="789" spans="1:9" ht="27" customHeight="1">
      <c r="A789" s="300">
        <v>35</v>
      </c>
      <c r="B789" s="301">
        <v>33</v>
      </c>
      <c r="C789" s="302" t="s">
        <v>2086</v>
      </c>
      <c r="D789" s="303" t="s">
        <v>371</v>
      </c>
      <c r="E789" s="304" t="s">
        <v>3628</v>
      </c>
      <c r="F789" s="305">
        <v>259</v>
      </c>
      <c r="G789" s="306">
        <v>0</v>
      </c>
      <c r="H789" s="307">
        <v>0</v>
      </c>
      <c r="I789" s="4"/>
    </row>
    <row r="790" spans="1:9" ht="27" customHeight="1">
      <c r="A790" s="300">
        <v>35</v>
      </c>
      <c r="B790" s="301">
        <v>34</v>
      </c>
      <c r="C790" s="302" t="s">
        <v>2087</v>
      </c>
      <c r="D790" s="303" t="s">
        <v>3316</v>
      </c>
      <c r="E790" s="304" t="s">
        <v>3629</v>
      </c>
      <c r="F790" s="305">
        <v>284</v>
      </c>
      <c r="G790" s="306">
        <v>0</v>
      </c>
      <c r="H790" s="307">
        <v>0</v>
      </c>
      <c r="I790" s="4"/>
    </row>
    <row r="791" spans="1:9" ht="27" customHeight="1">
      <c r="A791" s="300">
        <v>35</v>
      </c>
      <c r="B791" s="301">
        <v>35</v>
      </c>
      <c r="C791" s="302" t="s">
        <v>2612</v>
      </c>
      <c r="D791" s="303" t="s">
        <v>960</v>
      </c>
      <c r="E791" s="304" t="s">
        <v>1744</v>
      </c>
      <c r="F791" s="305">
        <v>136</v>
      </c>
      <c r="G791" s="306">
        <v>0</v>
      </c>
      <c r="H791" s="307">
        <v>0</v>
      </c>
      <c r="I791" s="4"/>
    </row>
    <row r="792" spans="1:9" ht="27" customHeight="1">
      <c r="A792" s="300">
        <v>35</v>
      </c>
      <c r="B792" s="301">
        <v>36</v>
      </c>
      <c r="C792" s="302" t="s">
        <v>2613</v>
      </c>
      <c r="D792" s="303" t="s">
        <v>961</v>
      </c>
      <c r="E792" s="304" t="s">
        <v>39</v>
      </c>
      <c r="F792" s="305">
        <v>118</v>
      </c>
      <c r="G792" s="306">
        <v>0</v>
      </c>
      <c r="H792" s="307">
        <v>0</v>
      </c>
      <c r="I792" s="4"/>
    </row>
    <row r="793" spans="1:9" ht="27" customHeight="1">
      <c r="A793" s="300">
        <v>35</v>
      </c>
      <c r="B793" s="301">
        <v>37</v>
      </c>
      <c r="C793" s="302" t="s">
        <v>206</v>
      </c>
      <c r="D793" s="303" t="s">
        <v>3233</v>
      </c>
      <c r="E793" s="304" t="s">
        <v>2784</v>
      </c>
      <c r="F793" s="305">
        <v>426</v>
      </c>
      <c r="G793" s="306">
        <v>0</v>
      </c>
      <c r="H793" s="307">
        <v>0</v>
      </c>
      <c r="I793" s="4"/>
    </row>
    <row r="794" spans="1:9" ht="27" customHeight="1">
      <c r="A794" s="300">
        <v>36</v>
      </c>
      <c r="B794" s="301">
        <v>1</v>
      </c>
      <c r="C794" s="302" t="s">
        <v>1374</v>
      </c>
      <c r="D794" s="303" t="s">
        <v>264</v>
      </c>
      <c r="E794" s="304" t="s">
        <v>2084</v>
      </c>
      <c r="F794" s="305">
        <v>2006</v>
      </c>
      <c r="G794" s="306">
        <v>0</v>
      </c>
      <c r="H794" s="307">
        <v>0</v>
      </c>
      <c r="I794" s="4"/>
    </row>
    <row r="795" spans="1:9" ht="27" customHeight="1">
      <c r="A795" s="300">
        <v>36</v>
      </c>
      <c r="B795" s="301">
        <v>2</v>
      </c>
      <c r="C795" s="302" t="s">
        <v>3044</v>
      </c>
      <c r="D795" s="303" t="s">
        <v>15</v>
      </c>
      <c r="E795" s="304" t="s">
        <v>4742</v>
      </c>
      <c r="F795" s="305">
        <v>0</v>
      </c>
      <c r="G795" s="306">
        <v>0</v>
      </c>
      <c r="H795" s="307">
        <v>0</v>
      </c>
      <c r="I795" s="4"/>
    </row>
    <row r="796" spans="1:9" ht="27" customHeight="1">
      <c r="A796" s="300">
        <v>36</v>
      </c>
      <c r="B796" s="301">
        <v>3</v>
      </c>
      <c r="C796" s="302" t="s">
        <v>5298</v>
      </c>
      <c r="D796" s="303" t="s">
        <v>4899</v>
      </c>
      <c r="E796" s="304" t="s">
        <v>1401</v>
      </c>
      <c r="F796" s="305">
        <v>0</v>
      </c>
      <c r="G796" s="306">
        <v>0</v>
      </c>
      <c r="H796" s="307">
        <v>0</v>
      </c>
      <c r="I796" s="4"/>
    </row>
    <row r="797" spans="1:9" ht="27" customHeight="1">
      <c r="A797" s="300">
        <v>36</v>
      </c>
      <c r="B797" s="301">
        <v>4</v>
      </c>
      <c r="C797" s="302" t="s">
        <v>5302</v>
      </c>
      <c r="D797" s="303" t="s">
        <v>5290</v>
      </c>
      <c r="E797" s="304" t="s">
        <v>125</v>
      </c>
      <c r="F797" s="305">
        <v>0</v>
      </c>
      <c r="G797" s="306">
        <v>0</v>
      </c>
      <c r="H797" s="307">
        <v>0</v>
      </c>
      <c r="I797" s="4"/>
    </row>
    <row r="798" spans="1:9" ht="27" customHeight="1">
      <c r="A798" s="300">
        <v>36</v>
      </c>
      <c r="B798" s="301">
        <v>5</v>
      </c>
      <c r="C798" s="302" t="s">
        <v>3018</v>
      </c>
      <c r="D798" s="303" t="s">
        <v>3019</v>
      </c>
      <c r="E798" s="304" t="s">
        <v>1272</v>
      </c>
      <c r="F798" s="305">
        <v>0</v>
      </c>
      <c r="G798" s="306">
        <v>0</v>
      </c>
      <c r="H798" s="307">
        <v>0</v>
      </c>
      <c r="I798" s="4"/>
    </row>
    <row r="799" spans="1:9" ht="27" customHeight="1">
      <c r="A799" s="300">
        <v>36</v>
      </c>
      <c r="B799" s="301">
        <v>6</v>
      </c>
      <c r="C799" s="302" t="s">
        <v>1027</v>
      </c>
      <c r="D799" s="303" t="s">
        <v>2568</v>
      </c>
      <c r="E799" s="304" t="s">
        <v>176</v>
      </c>
      <c r="F799" s="305">
        <v>0</v>
      </c>
      <c r="G799" s="306">
        <v>0</v>
      </c>
      <c r="H799" s="307">
        <v>0</v>
      </c>
      <c r="I799" s="4"/>
    </row>
    <row r="800" spans="1:9" ht="27" customHeight="1">
      <c r="A800" s="300">
        <v>36</v>
      </c>
      <c r="B800" s="301">
        <v>7</v>
      </c>
      <c r="C800" s="302" t="s">
        <v>1924</v>
      </c>
      <c r="D800" s="303" t="s">
        <v>2569</v>
      </c>
      <c r="E800" s="304" t="s">
        <v>1638</v>
      </c>
      <c r="F800" s="305">
        <v>29</v>
      </c>
      <c r="G800" s="306">
        <v>0</v>
      </c>
      <c r="H800" s="307">
        <v>0</v>
      </c>
      <c r="I800" s="4"/>
    </row>
    <row r="801" spans="1:9" ht="27" customHeight="1">
      <c r="A801" s="300">
        <v>36</v>
      </c>
      <c r="B801" s="301">
        <v>8</v>
      </c>
      <c r="C801" s="302" t="s">
        <v>2278</v>
      </c>
      <c r="D801" s="303" t="s">
        <v>3541</v>
      </c>
      <c r="E801" s="304" t="s">
        <v>651</v>
      </c>
      <c r="F801" s="305">
        <v>0</v>
      </c>
      <c r="G801" s="306">
        <v>0</v>
      </c>
      <c r="H801" s="307">
        <v>0</v>
      </c>
      <c r="I801" s="4"/>
    </row>
    <row r="802" spans="1:9" ht="27" customHeight="1">
      <c r="A802" s="300">
        <v>36</v>
      </c>
      <c r="B802" s="301">
        <v>9</v>
      </c>
      <c r="C802" s="302" t="s">
        <v>1825</v>
      </c>
      <c r="D802" s="303" t="s">
        <v>635</v>
      </c>
      <c r="E802" s="304" t="s">
        <v>652</v>
      </c>
      <c r="F802" s="305">
        <v>0</v>
      </c>
      <c r="G802" s="306">
        <v>0</v>
      </c>
      <c r="H802" s="307">
        <v>0</v>
      </c>
      <c r="I802" s="4"/>
    </row>
    <row r="803" spans="1:9" ht="27" customHeight="1">
      <c r="A803" s="300">
        <v>36</v>
      </c>
      <c r="B803" s="301">
        <v>10</v>
      </c>
      <c r="C803" s="302" t="s">
        <v>1828</v>
      </c>
      <c r="D803" s="303" t="s">
        <v>1552</v>
      </c>
      <c r="E803" s="304" t="s">
        <v>257</v>
      </c>
      <c r="F803" s="305">
        <v>200</v>
      </c>
      <c r="G803" s="306">
        <v>0</v>
      </c>
      <c r="H803" s="307">
        <v>0</v>
      </c>
      <c r="I803" s="4"/>
    </row>
    <row r="804" spans="1:9" ht="27" customHeight="1">
      <c r="A804" s="300">
        <v>36</v>
      </c>
      <c r="B804" s="301">
        <v>11</v>
      </c>
      <c r="C804" s="302" t="s">
        <v>1829</v>
      </c>
      <c r="D804" s="303" t="s">
        <v>3266</v>
      </c>
      <c r="E804" s="304" t="s">
        <v>2826</v>
      </c>
      <c r="F804" s="305">
        <v>0</v>
      </c>
      <c r="G804" s="306">
        <v>0</v>
      </c>
      <c r="H804" s="307">
        <v>0</v>
      </c>
      <c r="I804" s="4"/>
    </row>
    <row r="805" spans="1:9" ht="27" customHeight="1">
      <c r="A805" s="300">
        <v>36</v>
      </c>
      <c r="B805" s="301">
        <v>12</v>
      </c>
      <c r="C805" s="302" t="s">
        <v>1830</v>
      </c>
      <c r="D805" s="303" t="s">
        <v>1553</v>
      </c>
      <c r="E805" s="304" t="s">
        <v>2782</v>
      </c>
      <c r="F805" s="305">
        <v>100</v>
      </c>
      <c r="G805" s="306">
        <v>0</v>
      </c>
      <c r="H805" s="307">
        <v>0</v>
      </c>
      <c r="I805" s="4"/>
    </row>
    <row r="806" spans="1:9" ht="27" customHeight="1">
      <c r="A806" s="300">
        <v>36</v>
      </c>
      <c r="B806" s="301">
        <v>13</v>
      </c>
      <c r="C806" s="302" t="s">
        <v>3419</v>
      </c>
      <c r="D806" s="303" t="s">
        <v>4574</v>
      </c>
      <c r="E806" s="304" t="s">
        <v>2729</v>
      </c>
      <c r="F806" s="305">
        <v>0</v>
      </c>
      <c r="G806" s="306">
        <v>0</v>
      </c>
      <c r="H806" s="307">
        <v>0</v>
      </c>
      <c r="I806" s="4"/>
    </row>
    <row r="807" spans="1:9" ht="27" customHeight="1">
      <c r="A807" s="300">
        <v>36</v>
      </c>
      <c r="B807" s="301">
        <v>14</v>
      </c>
      <c r="C807" s="302" t="s">
        <v>3420</v>
      </c>
      <c r="D807" s="303" t="s">
        <v>4458</v>
      </c>
      <c r="E807" s="304" t="s">
        <v>2943</v>
      </c>
      <c r="F807" s="305">
        <v>0</v>
      </c>
      <c r="G807" s="306">
        <v>0</v>
      </c>
      <c r="H807" s="307">
        <v>0</v>
      </c>
      <c r="I807" s="4"/>
    </row>
    <row r="808" spans="1:9" ht="27" customHeight="1">
      <c r="A808" s="300">
        <v>36</v>
      </c>
      <c r="B808" s="301">
        <v>15</v>
      </c>
      <c r="C808" s="302" t="s">
        <v>2380</v>
      </c>
      <c r="D808" s="303" t="s">
        <v>1481</v>
      </c>
      <c r="E808" s="304" t="s">
        <v>20</v>
      </c>
      <c r="F808" s="305">
        <v>0</v>
      </c>
      <c r="G808" s="306">
        <v>0</v>
      </c>
      <c r="H808" s="307">
        <v>0</v>
      </c>
      <c r="I808" s="4"/>
    </row>
    <row r="809" spans="1:9" ht="27" customHeight="1">
      <c r="A809" s="300">
        <v>36</v>
      </c>
      <c r="B809" s="301">
        <v>16</v>
      </c>
      <c r="C809" s="302" t="s">
        <v>2381</v>
      </c>
      <c r="D809" s="303" t="s">
        <v>1482</v>
      </c>
      <c r="E809" s="304" t="s">
        <v>1804</v>
      </c>
      <c r="F809" s="305">
        <v>0</v>
      </c>
      <c r="G809" s="306">
        <v>0</v>
      </c>
      <c r="H809" s="307">
        <v>0</v>
      </c>
      <c r="I809" s="4"/>
    </row>
    <row r="810" spans="1:9" ht="27" customHeight="1">
      <c r="A810" s="300">
        <v>36</v>
      </c>
      <c r="B810" s="301">
        <v>17</v>
      </c>
      <c r="C810" s="302" t="s">
        <v>2079</v>
      </c>
      <c r="D810" s="303" t="s">
        <v>2078</v>
      </c>
      <c r="E810" s="304" t="s">
        <v>565</v>
      </c>
      <c r="F810" s="305">
        <v>233</v>
      </c>
      <c r="G810" s="306">
        <v>0</v>
      </c>
      <c r="H810" s="307">
        <v>0</v>
      </c>
      <c r="I810" s="4"/>
    </row>
    <row r="811" spans="1:9" ht="27" customHeight="1">
      <c r="A811" s="300">
        <v>36</v>
      </c>
      <c r="B811" s="301">
        <v>18</v>
      </c>
      <c r="C811" s="302" t="s">
        <v>2604</v>
      </c>
      <c r="D811" s="303" t="s">
        <v>2080</v>
      </c>
      <c r="E811" s="304" t="s">
        <v>2780</v>
      </c>
      <c r="F811" s="305">
        <v>217</v>
      </c>
      <c r="G811" s="306">
        <v>0</v>
      </c>
      <c r="H811" s="307">
        <v>0</v>
      </c>
      <c r="I811" s="4"/>
    </row>
    <row r="812" spans="1:9" ht="27" customHeight="1">
      <c r="A812" s="300">
        <v>36</v>
      </c>
      <c r="B812" s="301">
        <v>19</v>
      </c>
      <c r="C812" s="302" t="s">
        <v>3859</v>
      </c>
      <c r="D812" s="303" t="s">
        <v>2669</v>
      </c>
      <c r="E812" s="304" t="s">
        <v>793</v>
      </c>
      <c r="F812" s="305">
        <v>0</v>
      </c>
      <c r="G812" s="306">
        <v>0</v>
      </c>
      <c r="H812" s="307">
        <v>0</v>
      </c>
      <c r="I812" s="4"/>
    </row>
    <row r="813" spans="1:9" ht="27" customHeight="1">
      <c r="A813" s="300">
        <v>36</v>
      </c>
      <c r="B813" s="301">
        <v>20</v>
      </c>
      <c r="C813" s="302" t="s">
        <v>994</v>
      </c>
      <c r="D813" s="303" t="s">
        <v>33</v>
      </c>
      <c r="E813" s="304" t="s">
        <v>3839</v>
      </c>
      <c r="F813" s="305">
        <v>0</v>
      </c>
      <c r="G813" s="306">
        <v>0</v>
      </c>
      <c r="H813" s="307">
        <v>0</v>
      </c>
      <c r="I813" s="4"/>
    </row>
    <row r="814" spans="1:9" ht="27" customHeight="1">
      <c r="A814" s="300">
        <v>36</v>
      </c>
      <c r="B814" s="301">
        <v>21</v>
      </c>
      <c r="C814" s="302" t="s">
        <v>995</v>
      </c>
      <c r="D814" s="303" t="s">
        <v>5130</v>
      </c>
      <c r="E814" s="304" t="s">
        <v>2116</v>
      </c>
      <c r="F814" s="305">
        <v>223</v>
      </c>
      <c r="G814" s="306">
        <v>0</v>
      </c>
      <c r="H814" s="307">
        <v>0</v>
      </c>
      <c r="I814" s="4"/>
    </row>
    <row r="815" spans="1:9" ht="27" customHeight="1">
      <c r="A815" s="300">
        <v>36</v>
      </c>
      <c r="B815" s="301">
        <v>22</v>
      </c>
      <c r="C815" s="302" t="s">
        <v>997</v>
      </c>
      <c r="D815" s="303" t="s">
        <v>2064</v>
      </c>
      <c r="E815" s="304" t="s">
        <v>2117</v>
      </c>
      <c r="F815" s="305">
        <v>0</v>
      </c>
      <c r="G815" s="306">
        <v>0</v>
      </c>
      <c r="H815" s="307">
        <v>0</v>
      </c>
      <c r="I815" s="4"/>
    </row>
    <row r="816" spans="1:9" ht="27" customHeight="1">
      <c r="A816" s="300">
        <v>36</v>
      </c>
      <c r="B816" s="301">
        <v>23</v>
      </c>
      <c r="C816" s="302" t="s">
        <v>998</v>
      </c>
      <c r="D816" s="303" t="s">
        <v>2065</v>
      </c>
      <c r="E816" s="304" t="s">
        <v>2118</v>
      </c>
      <c r="F816" s="305">
        <v>0</v>
      </c>
      <c r="G816" s="306">
        <v>0</v>
      </c>
      <c r="H816" s="307">
        <v>0</v>
      </c>
      <c r="I816" s="4"/>
    </row>
    <row r="817" spans="1:9" ht="27" customHeight="1">
      <c r="A817" s="300">
        <v>36</v>
      </c>
      <c r="B817" s="301">
        <v>24</v>
      </c>
      <c r="C817" s="302" t="s">
        <v>999</v>
      </c>
      <c r="D817" s="303" t="s">
        <v>34</v>
      </c>
      <c r="E817" s="304" t="s">
        <v>4756</v>
      </c>
      <c r="F817" s="305">
        <v>0</v>
      </c>
      <c r="G817" s="306">
        <v>0</v>
      </c>
      <c r="H817" s="307">
        <v>0</v>
      </c>
      <c r="I817" s="4"/>
    </row>
    <row r="818" spans="1:9" ht="27" customHeight="1">
      <c r="A818" s="300">
        <v>36</v>
      </c>
      <c r="B818" s="301">
        <v>25</v>
      </c>
      <c r="C818" s="302" t="s">
        <v>1000</v>
      </c>
      <c r="D818" s="303" t="s">
        <v>958</v>
      </c>
      <c r="E818" s="304" t="s">
        <v>186</v>
      </c>
      <c r="F818" s="305">
        <v>0</v>
      </c>
      <c r="G818" s="306">
        <v>0</v>
      </c>
      <c r="H818" s="307">
        <v>0</v>
      </c>
      <c r="I818" s="4"/>
    </row>
    <row r="819" spans="1:9" ht="27" customHeight="1">
      <c r="A819" s="300">
        <v>36</v>
      </c>
      <c r="B819" s="301">
        <v>26</v>
      </c>
      <c r="C819" s="302" t="s">
        <v>4584</v>
      </c>
      <c r="D819" s="303" t="s">
        <v>959</v>
      </c>
      <c r="E819" s="304" t="s">
        <v>3626</v>
      </c>
      <c r="F819" s="305">
        <v>110</v>
      </c>
      <c r="G819" s="306">
        <v>0</v>
      </c>
      <c r="H819" s="307">
        <v>0</v>
      </c>
      <c r="I819" s="4"/>
    </row>
    <row r="820" spans="1:9" ht="27" customHeight="1">
      <c r="A820" s="300">
        <v>36</v>
      </c>
      <c r="B820" s="301">
        <v>27</v>
      </c>
      <c r="C820" s="302" t="s">
        <v>4585</v>
      </c>
      <c r="D820" s="303" t="s">
        <v>3248</v>
      </c>
      <c r="E820" s="304" t="s">
        <v>3627</v>
      </c>
      <c r="F820" s="305">
        <v>64</v>
      </c>
      <c r="G820" s="306">
        <v>0</v>
      </c>
      <c r="H820" s="307">
        <v>0</v>
      </c>
      <c r="I820" s="4"/>
    </row>
    <row r="821" spans="1:9" ht="27" customHeight="1">
      <c r="A821" s="300">
        <v>36</v>
      </c>
      <c r="B821" s="301">
        <v>28</v>
      </c>
      <c r="C821" s="302" t="s">
        <v>2086</v>
      </c>
      <c r="D821" s="303" t="s">
        <v>371</v>
      </c>
      <c r="E821" s="304" t="s">
        <v>3628</v>
      </c>
      <c r="F821" s="305">
        <v>159</v>
      </c>
      <c r="G821" s="306">
        <v>0</v>
      </c>
      <c r="H821" s="307">
        <v>0</v>
      </c>
      <c r="I821" s="4"/>
    </row>
    <row r="822" spans="1:9" ht="27" customHeight="1">
      <c r="A822" s="300">
        <v>36</v>
      </c>
      <c r="B822" s="301">
        <v>29</v>
      </c>
      <c r="C822" s="302" t="s">
        <v>2087</v>
      </c>
      <c r="D822" s="303" t="s">
        <v>3316</v>
      </c>
      <c r="E822" s="304" t="s">
        <v>3629</v>
      </c>
      <c r="F822" s="305">
        <v>366</v>
      </c>
      <c r="G822" s="306">
        <v>0</v>
      </c>
      <c r="H822" s="307">
        <v>0</v>
      </c>
      <c r="I822" s="4"/>
    </row>
    <row r="823" spans="1:9" ht="27" customHeight="1">
      <c r="A823" s="300">
        <v>36</v>
      </c>
      <c r="B823" s="301">
        <v>30</v>
      </c>
      <c r="C823" s="302" t="s">
        <v>2612</v>
      </c>
      <c r="D823" s="303" t="s">
        <v>960</v>
      </c>
      <c r="E823" s="304" t="s">
        <v>1744</v>
      </c>
      <c r="F823" s="305">
        <v>0</v>
      </c>
      <c r="G823" s="306">
        <v>0</v>
      </c>
      <c r="H823" s="307">
        <v>0</v>
      </c>
      <c r="I823" s="4"/>
    </row>
    <row r="824" spans="1:9" ht="27" customHeight="1">
      <c r="A824" s="300">
        <v>36</v>
      </c>
      <c r="B824" s="301">
        <v>31</v>
      </c>
      <c r="C824" s="302" t="s">
        <v>2613</v>
      </c>
      <c r="D824" s="303" t="s">
        <v>961</v>
      </c>
      <c r="E824" s="304" t="s">
        <v>39</v>
      </c>
      <c r="F824" s="305">
        <v>492</v>
      </c>
      <c r="G824" s="306">
        <v>0</v>
      </c>
      <c r="H824" s="307">
        <v>0</v>
      </c>
      <c r="I824" s="4"/>
    </row>
    <row r="825" spans="1:9" ht="27" customHeight="1">
      <c r="A825" s="300">
        <v>37</v>
      </c>
      <c r="B825" s="301">
        <v>1</v>
      </c>
      <c r="C825" s="302" t="s">
        <v>1374</v>
      </c>
      <c r="D825" s="303" t="s">
        <v>264</v>
      </c>
      <c r="E825" s="304" t="s">
        <v>2084</v>
      </c>
      <c r="F825" s="305">
        <v>4816</v>
      </c>
      <c r="G825" s="306">
        <v>0</v>
      </c>
      <c r="H825" s="307">
        <v>0</v>
      </c>
      <c r="I825" s="4"/>
    </row>
    <row r="826" spans="1:9" ht="27" customHeight="1">
      <c r="A826" s="300">
        <v>37</v>
      </c>
      <c r="B826" s="301">
        <v>2</v>
      </c>
      <c r="C826" s="302" t="s">
        <v>2610</v>
      </c>
      <c r="D826" s="303" t="s">
        <v>1764</v>
      </c>
      <c r="E826" s="304" t="s">
        <v>5244</v>
      </c>
      <c r="F826" s="305">
        <v>0</v>
      </c>
      <c r="G826" s="306">
        <v>0</v>
      </c>
      <c r="H826" s="307">
        <v>0</v>
      </c>
      <c r="I826" s="4"/>
    </row>
    <row r="827" spans="1:9" ht="27" customHeight="1">
      <c r="A827" s="300">
        <v>37</v>
      </c>
      <c r="B827" s="301">
        <v>3</v>
      </c>
      <c r="C827" s="302" t="s">
        <v>2757</v>
      </c>
      <c r="D827" s="303" t="s">
        <v>4055</v>
      </c>
      <c r="E827" s="304" t="s">
        <v>5244</v>
      </c>
      <c r="F827" s="305">
        <v>0</v>
      </c>
      <c r="G827" s="306">
        <v>0</v>
      </c>
      <c r="H827" s="307">
        <v>0</v>
      </c>
      <c r="I827" s="4"/>
    </row>
    <row r="828" spans="1:9" ht="27" customHeight="1">
      <c r="A828" s="300">
        <v>37</v>
      </c>
      <c r="B828" s="301">
        <v>4</v>
      </c>
      <c r="C828" s="302" t="s">
        <v>3378</v>
      </c>
      <c r="D828" s="303" t="s">
        <v>5192</v>
      </c>
      <c r="E828" s="304" t="s">
        <v>1963</v>
      </c>
      <c r="F828" s="305">
        <v>8</v>
      </c>
      <c r="G828" s="306">
        <v>0</v>
      </c>
      <c r="H828" s="307">
        <v>0</v>
      </c>
      <c r="I828" s="4"/>
    </row>
    <row r="829" spans="1:9" ht="27" customHeight="1">
      <c r="A829" s="300">
        <v>37</v>
      </c>
      <c r="B829" s="301">
        <v>5</v>
      </c>
      <c r="C829" s="302" t="s">
        <v>3244</v>
      </c>
      <c r="D829" s="303" t="s">
        <v>2567</v>
      </c>
      <c r="E829" s="304" t="s">
        <v>4141</v>
      </c>
      <c r="F829" s="305">
        <v>21</v>
      </c>
      <c r="G829" s="306">
        <v>0</v>
      </c>
      <c r="H829" s="307">
        <v>0</v>
      </c>
      <c r="I829" s="4"/>
    </row>
    <row r="830" spans="1:9" ht="27" customHeight="1">
      <c r="A830" s="300">
        <v>37</v>
      </c>
      <c r="B830" s="301">
        <v>6</v>
      </c>
      <c r="C830" s="302" t="s">
        <v>581</v>
      </c>
      <c r="D830" s="303" t="s">
        <v>1489</v>
      </c>
      <c r="E830" s="304" t="s">
        <v>4173</v>
      </c>
      <c r="F830" s="305">
        <v>136</v>
      </c>
      <c r="G830" s="306">
        <v>0</v>
      </c>
      <c r="H830" s="307">
        <v>0</v>
      </c>
      <c r="I830" s="4"/>
    </row>
    <row r="831" spans="1:9" ht="27" customHeight="1">
      <c r="A831" s="300">
        <v>37</v>
      </c>
      <c r="B831" s="301">
        <v>7</v>
      </c>
      <c r="C831" s="302" t="s">
        <v>582</v>
      </c>
      <c r="D831" s="303" t="s">
        <v>1490</v>
      </c>
      <c r="E831" s="304" t="s">
        <v>3962</v>
      </c>
      <c r="F831" s="305">
        <v>28</v>
      </c>
      <c r="G831" s="306">
        <v>0</v>
      </c>
      <c r="H831" s="307">
        <v>0</v>
      </c>
      <c r="I831" s="4"/>
    </row>
    <row r="832" spans="1:9" ht="27" customHeight="1">
      <c r="A832" s="300">
        <v>37</v>
      </c>
      <c r="B832" s="301">
        <v>8</v>
      </c>
      <c r="C832" s="302" t="s">
        <v>3701</v>
      </c>
      <c r="D832" s="303" t="s">
        <v>1491</v>
      </c>
      <c r="E832" s="304" t="s">
        <v>2168</v>
      </c>
      <c r="F832" s="305">
        <v>0</v>
      </c>
      <c r="G832" s="306">
        <v>0</v>
      </c>
      <c r="H832" s="307">
        <v>0</v>
      </c>
      <c r="I832" s="4"/>
    </row>
    <row r="833" spans="1:9" ht="27" customHeight="1">
      <c r="A833" s="300">
        <v>37</v>
      </c>
      <c r="B833" s="301">
        <v>9</v>
      </c>
      <c r="C833" s="302" t="s">
        <v>3702</v>
      </c>
      <c r="D833" s="303" t="s">
        <v>2593</v>
      </c>
      <c r="E833" s="304" t="s">
        <v>2703</v>
      </c>
      <c r="F833" s="305">
        <v>29</v>
      </c>
      <c r="G833" s="306">
        <v>0</v>
      </c>
      <c r="H833" s="307">
        <v>0</v>
      </c>
      <c r="I833" s="4"/>
    </row>
    <row r="834" spans="1:9" ht="27" customHeight="1">
      <c r="A834" s="300">
        <v>37</v>
      </c>
      <c r="B834" s="301">
        <v>10</v>
      </c>
      <c r="C834" s="302" t="s">
        <v>3857</v>
      </c>
      <c r="D834" s="303" t="s">
        <v>2336</v>
      </c>
      <c r="E834" s="304" t="s">
        <v>3347</v>
      </c>
      <c r="F834" s="305">
        <v>1980</v>
      </c>
      <c r="G834" s="306">
        <v>0</v>
      </c>
      <c r="H834" s="307">
        <v>0</v>
      </c>
      <c r="I834" s="4"/>
    </row>
    <row r="835" spans="1:9" ht="27" customHeight="1">
      <c r="A835" s="300">
        <v>37</v>
      </c>
      <c r="B835" s="301">
        <v>11</v>
      </c>
      <c r="C835" s="302" t="s">
        <v>3859</v>
      </c>
      <c r="D835" s="303" t="s">
        <v>2669</v>
      </c>
      <c r="E835" s="304" t="s">
        <v>793</v>
      </c>
      <c r="F835" s="305">
        <v>3959</v>
      </c>
      <c r="G835" s="306">
        <v>0</v>
      </c>
      <c r="H835" s="307">
        <v>0</v>
      </c>
      <c r="I835" s="4"/>
    </row>
    <row r="836" spans="1:9" ht="27" customHeight="1">
      <c r="A836" s="300">
        <v>103</v>
      </c>
      <c r="B836" s="301">
        <v>1</v>
      </c>
      <c r="C836" s="302" t="s">
        <v>4577</v>
      </c>
      <c r="D836" s="303" t="s">
        <v>4578</v>
      </c>
      <c r="E836" s="304" t="s">
        <v>4579</v>
      </c>
      <c r="F836" s="305">
        <v>1520</v>
      </c>
      <c r="G836" s="306">
        <v>0</v>
      </c>
      <c r="H836" s="307">
        <v>0</v>
      </c>
      <c r="I836" s="4"/>
    </row>
    <row r="837" spans="1:9" ht="27" customHeight="1">
      <c r="A837" s="300">
        <v>103</v>
      </c>
      <c r="B837" s="301">
        <v>2</v>
      </c>
      <c r="C837" s="302" t="s">
        <v>4580</v>
      </c>
      <c r="D837" s="303" t="s">
        <v>3206</v>
      </c>
      <c r="E837" s="304" t="s">
        <v>4579</v>
      </c>
      <c r="F837" s="305">
        <v>890</v>
      </c>
      <c r="G837" s="306">
        <v>0</v>
      </c>
      <c r="H837" s="307">
        <v>0</v>
      </c>
      <c r="I837" s="4"/>
    </row>
    <row r="838" spans="1:9" ht="27" customHeight="1">
      <c r="A838" s="300">
        <v>103</v>
      </c>
      <c r="B838" s="301">
        <v>3</v>
      </c>
      <c r="C838" s="302" t="s">
        <v>1160</v>
      </c>
      <c r="D838" s="303" t="s">
        <v>2822</v>
      </c>
      <c r="E838" s="304" t="s">
        <v>4306</v>
      </c>
      <c r="F838" s="305">
        <v>165</v>
      </c>
      <c r="G838" s="306">
        <v>0</v>
      </c>
      <c r="H838" s="307">
        <v>0</v>
      </c>
      <c r="I838" s="4"/>
    </row>
    <row r="839" spans="1:9" ht="27" customHeight="1">
      <c r="A839" s="300">
        <v>103</v>
      </c>
      <c r="B839" s="301">
        <v>4</v>
      </c>
      <c r="C839" s="302" t="s">
        <v>1161</v>
      </c>
      <c r="D839" s="303" t="s">
        <v>2823</v>
      </c>
      <c r="E839" s="304" t="s">
        <v>4306</v>
      </c>
      <c r="F839" s="305">
        <v>171</v>
      </c>
      <c r="G839" s="306">
        <v>0</v>
      </c>
      <c r="H839" s="307">
        <v>0</v>
      </c>
      <c r="I839" s="4"/>
    </row>
    <row r="840" spans="1:9" ht="27" customHeight="1">
      <c r="A840" s="300">
        <v>103</v>
      </c>
      <c r="B840" s="301">
        <v>5</v>
      </c>
      <c r="C840" s="302" t="s">
        <v>2194</v>
      </c>
      <c r="D840" s="303" t="s">
        <v>1339</v>
      </c>
      <c r="E840" s="304" t="s">
        <v>3964</v>
      </c>
      <c r="F840" s="305">
        <v>45</v>
      </c>
      <c r="G840" s="306">
        <v>0</v>
      </c>
      <c r="H840" s="307">
        <v>0</v>
      </c>
      <c r="I840" s="4"/>
    </row>
    <row r="841" spans="1:9" ht="27" customHeight="1">
      <c r="A841" s="300">
        <v>103</v>
      </c>
      <c r="B841" s="301">
        <v>6</v>
      </c>
      <c r="C841" s="302" t="s">
        <v>4314</v>
      </c>
      <c r="D841" s="303" t="s">
        <v>324</v>
      </c>
      <c r="E841" s="304" t="s">
        <v>1336</v>
      </c>
      <c r="F841" s="305">
        <v>78</v>
      </c>
      <c r="G841" s="306">
        <v>0</v>
      </c>
      <c r="H841" s="307">
        <v>0</v>
      </c>
      <c r="I841" s="4"/>
    </row>
    <row r="842" spans="1:9" ht="27" customHeight="1">
      <c r="A842" s="300">
        <v>103</v>
      </c>
      <c r="B842" s="301">
        <v>7</v>
      </c>
      <c r="C842" s="302" t="s">
        <v>2676</v>
      </c>
      <c r="D842" s="303" t="s">
        <v>4081</v>
      </c>
      <c r="E842" s="304" t="s">
        <v>3964</v>
      </c>
      <c r="F842" s="305">
        <v>63</v>
      </c>
      <c r="G842" s="306">
        <v>0</v>
      </c>
      <c r="H842" s="307">
        <v>0</v>
      </c>
      <c r="I842" s="4"/>
    </row>
    <row r="843" spans="1:9" ht="27" customHeight="1">
      <c r="A843" s="300">
        <v>103</v>
      </c>
      <c r="B843" s="301">
        <v>8</v>
      </c>
      <c r="C843" s="302" t="s">
        <v>2677</v>
      </c>
      <c r="D843" s="303" t="s">
        <v>4082</v>
      </c>
      <c r="E843" s="304" t="s">
        <v>320</v>
      </c>
      <c r="F843" s="305">
        <v>80</v>
      </c>
      <c r="G843" s="306">
        <v>0</v>
      </c>
      <c r="H843" s="307">
        <v>0</v>
      </c>
      <c r="I843" s="4"/>
    </row>
    <row r="844" spans="1:9" ht="27" customHeight="1">
      <c r="A844" s="300">
        <v>103</v>
      </c>
      <c r="B844" s="301">
        <v>9</v>
      </c>
      <c r="C844" s="302" t="s">
        <v>4319</v>
      </c>
      <c r="D844" s="303" t="s">
        <v>3617</v>
      </c>
      <c r="E844" s="304" t="s">
        <v>3964</v>
      </c>
      <c r="F844" s="305">
        <v>69</v>
      </c>
      <c r="G844" s="306">
        <v>0</v>
      </c>
      <c r="H844" s="307">
        <v>0</v>
      </c>
      <c r="I844" s="4"/>
    </row>
    <row r="845" spans="1:9" ht="27" customHeight="1">
      <c r="A845" s="300">
        <v>103</v>
      </c>
      <c r="B845" s="301">
        <v>10</v>
      </c>
      <c r="C845" s="302" t="s">
        <v>4320</v>
      </c>
      <c r="D845" s="303" t="s">
        <v>261</v>
      </c>
      <c r="E845" s="304" t="s">
        <v>320</v>
      </c>
      <c r="F845" s="305">
        <v>82</v>
      </c>
      <c r="G845" s="306">
        <v>0</v>
      </c>
      <c r="H845" s="307">
        <v>0</v>
      </c>
      <c r="I845" s="4"/>
    </row>
    <row r="846" spans="1:9" ht="27" customHeight="1">
      <c r="A846" s="300">
        <v>103</v>
      </c>
      <c r="B846" s="301">
        <v>11</v>
      </c>
      <c r="C846" s="302" t="s">
        <v>4321</v>
      </c>
      <c r="D846" s="303" t="s">
        <v>262</v>
      </c>
      <c r="E846" s="304" t="s">
        <v>3964</v>
      </c>
      <c r="F846" s="305">
        <v>97</v>
      </c>
      <c r="G846" s="306">
        <v>0</v>
      </c>
      <c r="H846" s="307">
        <v>0</v>
      </c>
      <c r="I846" s="4"/>
    </row>
    <row r="847" spans="1:9" ht="27" customHeight="1">
      <c r="A847" s="300">
        <v>103</v>
      </c>
      <c r="B847" s="301">
        <v>12</v>
      </c>
      <c r="C847" s="302" t="s">
        <v>4322</v>
      </c>
      <c r="D847" s="303" t="s">
        <v>263</v>
      </c>
      <c r="E847" s="304" t="s">
        <v>320</v>
      </c>
      <c r="F847" s="305">
        <v>42</v>
      </c>
      <c r="G847" s="306">
        <v>0</v>
      </c>
      <c r="H847" s="307">
        <v>0</v>
      </c>
      <c r="I847" s="4"/>
    </row>
    <row r="848" spans="1:9" ht="27" customHeight="1">
      <c r="A848" s="300">
        <v>103</v>
      </c>
      <c r="B848" s="301">
        <v>13</v>
      </c>
      <c r="C848" s="302" t="s">
        <v>3195</v>
      </c>
      <c r="D848" s="303" t="s">
        <v>3687</v>
      </c>
      <c r="E848" s="304" t="s">
        <v>1744</v>
      </c>
      <c r="F848" s="305">
        <v>2664</v>
      </c>
      <c r="G848" s="306">
        <v>0</v>
      </c>
      <c r="H848" s="307">
        <v>0</v>
      </c>
      <c r="I848" s="4"/>
    </row>
    <row r="849" spans="1:9" ht="27" customHeight="1">
      <c r="A849" s="300">
        <v>103</v>
      </c>
      <c r="B849" s="301">
        <v>14</v>
      </c>
      <c r="C849" s="302" t="s">
        <v>357</v>
      </c>
      <c r="D849" s="303" t="s">
        <v>3686</v>
      </c>
      <c r="E849" s="304" t="s">
        <v>265</v>
      </c>
      <c r="F849" s="305">
        <v>0</v>
      </c>
      <c r="G849" s="306">
        <v>0</v>
      </c>
      <c r="H849" s="307">
        <v>0</v>
      </c>
      <c r="I849" s="4"/>
    </row>
    <row r="850" spans="1:9" ht="27" customHeight="1">
      <c r="A850" s="300">
        <v>103</v>
      </c>
      <c r="B850" s="301">
        <v>15</v>
      </c>
      <c r="C850" s="302" t="s">
        <v>4906</v>
      </c>
      <c r="D850" s="303" t="s">
        <v>4864</v>
      </c>
      <c r="E850" s="304" t="s">
        <v>5097</v>
      </c>
      <c r="F850" s="305">
        <v>0</v>
      </c>
      <c r="G850" s="306">
        <v>0</v>
      </c>
      <c r="H850" s="307">
        <v>0</v>
      </c>
      <c r="I850" s="4"/>
    </row>
    <row r="851" spans="1:9" ht="27" customHeight="1">
      <c r="A851" s="300">
        <v>103</v>
      </c>
      <c r="B851" s="301">
        <v>16</v>
      </c>
      <c r="C851" s="302" t="s">
        <v>2511</v>
      </c>
      <c r="D851" s="303" t="s">
        <v>4865</v>
      </c>
      <c r="E851" s="304" t="s">
        <v>267</v>
      </c>
      <c r="F851" s="305">
        <v>0</v>
      </c>
      <c r="G851" s="306">
        <v>0</v>
      </c>
      <c r="H851" s="307">
        <v>0</v>
      </c>
      <c r="I851" s="4"/>
    </row>
    <row r="852" spans="1:9" ht="27" customHeight="1">
      <c r="A852" s="300">
        <v>103</v>
      </c>
      <c r="B852" s="301">
        <v>17</v>
      </c>
      <c r="C852" s="302" t="s">
        <v>2512</v>
      </c>
      <c r="D852" s="303" t="s">
        <v>321</v>
      </c>
      <c r="E852" s="304" t="s">
        <v>4953</v>
      </c>
      <c r="F852" s="305">
        <v>0</v>
      </c>
      <c r="G852" s="306">
        <v>0</v>
      </c>
      <c r="H852" s="307">
        <v>0</v>
      </c>
      <c r="I852" s="4"/>
    </row>
    <row r="853" spans="1:9" ht="27" customHeight="1">
      <c r="A853" s="300">
        <v>103</v>
      </c>
      <c r="B853" s="301">
        <v>18</v>
      </c>
      <c r="C853" s="302" t="s">
        <v>4345</v>
      </c>
      <c r="D853" s="303" t="s">
        <v>3262</v>
      </c>
      <c r="E853" s="304" t="s">
        <v>4740</v>
      </c>
      <c r="F853" s="305">
        <v>0</v>
      </c>
      <c r="G853" s="306">
        <v>0</v>
      </c>
      <c r="H853" s="307">
        <v>0</v>
      </c>
      <c r="I853" s="4"/>
    </row>
    <row r="854" spans="1:9" ht="27" customHeight="1">
      <c r="A854" s="300">
        <v>103</v>
      </c>
      <c r="B854" s="301">
        <v>19</v>
      </c>
      <c r="C854" s="302" t="s">
        <v>5325</v>
      </c>
      <c r="D854" s="303" t="s">
        <v>5326</v>
      </c>
      <c r="E854" s="304" t="s">
        <v>4741</v>
      </c>
      <c r="F854" s="305">
        <v>0</v>
      </c>
      <c r="G854" s="306">
        <v>0</v>
      </c>
      <c r="H854" s="307">
        <v>0</v>
      </c>
      <c r="I854" s="4"/>
    </row>
    <row r="855" spans="1:9" ht="27" customHeight="1">
      <c r="A855" s="300">
        <v>103</v>
      </c>
      <c r="B855" s="301">
        <v>20</v>
      </c>
      <c r="C855" s="302" t="s">
        <v>1602</v>
      </c>
      <c r="D855" s="303" t="s">
        <v>1603</v>
      </c>
      <c r="E855" s="304" t="s">
        <v>160</v>
      </c>
      <c r="F855" s="305">
        <v>0</v>
      </c>
      <c r="G855" s="306">
        <v>0</v>
      </c>
      <c r="H855" s="307">
        <v>0</v>
      </c>
      <c r="I855" s="4"/>
    </row>
    <row r="856" spans="1:9" ht="27" customHeight="1">
      <c r="A856" s="300">
        <v>103</v>
      </c>
      <c r="B856" s="301">
        <v>21</v>
      </c>
      <c r="C856" s="302" t="s">
        <v>1604</v>
      </c>
      <c r="D856" s="303" t="s">
        <v>4072</v>
      </c>
      <c r="E856" s="304" t="s">
        <v>4135</v>
      </c>
      <c r="F856" s="305">
        <v>0</v>
      </c>
      <c r="G856" s="306">
        <v>0</v>
      </c>
      <c r="H856" s="307">
        <v>0</v>
      </c>
      <c r="I856" s="4"/>
    </row>
    <row r="857" spans="1:9" ht="27" customHeight="1">
      <c r="A857" s="300" t="s">
        <v>126</v>
      </c>
      <c r="B857" s="301">
        <v>1</v>
      </c>
      <c r="C857" s="302" t="s">
        <v>2497</v>
      </c>
      <c r="D857" s="303" t="s">
        <v>209</v>
      </c>
      <c r="E857" s="304" t="s">
        <v>793</v>
      </c>
      <c r="F857" s="305">
        <v>1268</v>
      </c>
      <c r="G857" s="306">
        <v>0</v>
      </c>
      <c r="H857" s="307">
        <v>0</v>
      </c>
      <c r="I857" s="4"/>
    </row>
    <row r="858" spans="1:9" ht="27" customHeight="1">
      <c r="A858" s="300" t="s">
        <v>126</v>
      </c>
      <c r="B858" s="301">
        <v>2</v>
      </c>
      <c r="C858" s="302" t="s">
        <v>3509</v>
      </c>
      <c r="D858" s="303" t="s">
        <v>3510</v>
      </c>
      <c r="E858" s="304" t="s">
        <v>2199</v>
      </c>
      <c r="F858" s="305">
        <v>150</v>
      </c>
      <c r="G858" s="306">
        <v>0</v>
      </c>
      <c r="H858" s="307">
        <v>0</v>
      </c>
      <c r="I858" s="4"/>
    </row>
    <row r="859" spans="1:9" ht="27" customHeight="1">
      <c r="A859" s="300" t="s">
        <v>126</v>
      </c>
      <c r="B859" s="301">
        <v>3</v>
      </c>
      <c r="C859" s="302" t="s">
        <v>36</v>
      </c>
      <c r="D859" s="303" t="s">
        <v>2136</v>
      </c>
      <c r="E859" s="304" t="s">
        <v>2199</v>
      </c>
      <c r="F859" s="305">
        <v>300</v>
      </c>
      <c r="G859" s="306">
        <v>0</v>
      </c>
      <c r="H859" s="307">
        <v>0</v>
      </c>
      <c r="I859" s="4"/>
    </row>
    <row r="860" spans="1:9" ht="27" customHeight="1">
      <c r="A860" s="300" t="s">
        <v>126</v>
      </c>
      <c r="B860" s="301">
        <v>4</v>
      </c>
      <c r="C860" s="302" t="s">
        <v>2192</v>
      </c>
      <c r="D860" s="303" t="s">
        <v>2824</v>
      </c>
      <c r="E860" s="304" t="s">
        <v>4157</v>
      </c>
      <c r="F860" s="305">
        <v>59</v>
      </c>
      <c r="G860" s="306">
        <v>0</v>
      </c>
      <c r="H860" s="307">
        <v>0</v>
      </c>
      <c r="I860" s="4"/>
    </row>
    <row r="861" spans="1:9" ht="27" customHeight="1">
      <c r="A861" s="300" t="s">
        <v>126</v>
      </c>
      <c r="B861" s="301">
        <v>5</v>
      </c>
      <c r="C861" s="302" t="s">
        <v>2193</v>
      </c>
      <c r="D861" s="303" t="s">
        <v>2825</v>
      </c>
      <c r="E861" s="304" t="s">
        <v>1335</v>
      </c>
      <c r="F861" s="305">
        <v>112</v>
      </c>
      <c r="G861" s="306">
        <v>0</v>
      </c>
      <c r="H861" s="307">
        <v>0</v>
      </c>
      <c r="I861" s="4"/>
    </row>
    <row r="862" spans="1:9" ht="27" customHeight="1">
      <c r="A862" s="300" t="s">
        <v>126</v>
      </c>
      <c r="B862" s="301">
        <v>6</v>
      </c>
      <c r="C862" s="302" t="s">
        <v>3945</v>
      </c>
      <c r="D862" s="303" t="s">
        <v>4509</v>
      </c>
      <c r="E862" s="304" t="s">
        <v>1744</v>
      </c>
      <c r="F862" s="305">
        <v>1544</v>
      </c>
      <c r="G862" s="306">
        <v>0</v>
      </c>
      <c r="H862" s="307">
        <v>0</v>
      </c>
      <c r="I862" s="4"/>
    </row>
    <row r="863" spans="1:9" ht="27" customHeight="1">
      <c r="A863" s="300" t="s">
        <v>126</v>
      </c>
      <c r="B863" s="301">
        <v>7</v>
      </c>
      <c r="C863" s="302" t="s">
        <v>4979</v>
      </c>
      <c r="D863" s="303" t="s">
        <v>4758</v>
      </c>
      <c r="E863" s="304" t="s">
        <v>2730</v>
      </c>
      <c r="F863" s="305">
        <v>280</v>
      </c>
      <c r="G863" s="306">
        <v>0</v>
      </c>
      <c r="H863" s="307">
        <v>0</v>
      </c>
      <c r="I863" s="4"/>
    </row>
    <row r="864" spans="1:9" ht="27" customHeight="1">
      <c r="A864" s="300" t="s">
        <v>126</v>
      </c>
      <c r="B864" s="301">
        <v>8</v>
      </c>
      <c r="C864" s="302" t="s">
        <v>4978</v>
      </c>
      <c r="D864" s="303" t="s">
        <v>4280</v>
      </c>
      <c r="E864" s="304" t="s">
        <v>2730</v>
      </c>
      <c r="F864" s="305">
        <v>280</v>
      </c>
      <c r="G864" s="306">
        <v>0</v>
      </c>
      <c r="H864" s="307">
        <v>0</v>
      </c>
      <c r="I864" s="4"/>
    </row>
    <row r="865" spans="1:9" ht="27" customHeight="1">
      <c r="A865" s="300" t="s">
        <v>126</v>
      </c>
      <c r="B865" s="301">
        <v>9</v>
      </c>
      <c r="C865" s="302" t="s">
        <v>628</v>
      </c>
      <c r="D865" s="303" t="s">
        <v>2711</v>
      </c>
      <c r="E865" s="304" t="s">
        <v>4989</v>
      </c>
      <c r="F865" s="305">
        <v>57</v>
      </c>
      <c r="G865" s="306">
        <v>0</v>
      </c>
      <c r="H865" s="307">
        <v>0</v>
      </c>
      <c r="I865" s="4"/>
    </row>
    <row r="866" spans="1:9" ht="27" customHeight="1">
      <c r="A866" s="300" t="s">
        <v>126</v>
      </c>
      <c r="B866" s="301">
        <v>10</v>
      </c>
      <c r="C866" s="302" t="s">
        <v>187</v>
      </c>
      <c r="D866" s="303" t="s">
        <v>2712</v>
      </c>
      <c r="E866" s="304" t="s">
        <v>432</v>
      </c>
      <c r="F866" s="305">
        <v>111</v>
      </c>
      <c r="G866" s="306">
        <v>0</v>
      </c>
      <c r="H866" s="307">
        <v>0</v>
      </c>
      <c r="I866" s="4"/>
    </row>
    <row r="867" spans="1:9" ht="27" customHeight="1">
      <c r="A867" s="300" t="s">
        <v>126</v>
      </c>
      <c r="B867" s="301">
        <v>11</v>
      </c>
      <c r="C867" s="302" t="s">
        <v>1679</v>
      </c>
      <c r="D867" s="303" t="s">
        <v>152</v>
      </c>
      <c r="E867" s="304" t="s">
        <v>1803</v>
      </c>
      <c r="F867" s="305">
        <v>99</v>
      </c>
      <c r="G867" s="306">
        <v>0</v>
      </c>
      <c r="H867" s="307">
        <v>0</v>
      </c>
      <c r="I867" s="4"/>
    </row>
    <row r="868" spans="1:9" ht="27" customHeight="1">
      <c r="A868" s="300" t="s">
        <v>126</v>
      </c>
      <c r="B868" s="301">
        <v>12</v>
      </c>
      <c r="C868" s="302" t="s">
        <v>1041</v>
      </c>
      <c r="D868" s="303" t="s">
        <v>1592</v>
      </c>
      <c r="E868" s="304" t="s">
        <v>4071</v>
      </c>
      <c r="F868" s="305">
        <v>21</v>
      </c>
      <c r="G868" s="306">
        <v>0</v>
      </c>
      <c r="H868" s="307">
        <v>0</v>
      </c>
      <c r="I868" s="4"/>
    </row>
    <row r="869" spans="1:9" ht="27" customHeight="1">
      <c r="A869" s="300" t="s">
        <v>126</v>
      </c>
      <c r="B869" s="301">
        <v>13</v>
      </c>
      <c r="C869" s="302" t="s">
        <v>757</v>
      </c>
      <c r="D869" s="303" t="s">
        <v>172</v>
      </c>
      <c r="E869" s="304" t="s">
        <v>2067</v>
      </c>
      <c r="F869" s="305">
        <v>450</v>
      </c>
      <c r="G869" s="306">
        <v>0</v>
      </c>
      <c r="H869" s="307">
        <v>0</v>
      </c>
      <c r="I869" s="4"/>
    </row>
    <row r="870" spans="1:9" ht="27" customHeight="1">
      <c r="A870" s="300" t="s">
        <v>126</v>
      </c>
      <c r="B870" s="301">
        <v>14</v>
      </c>
      <c r="C870" s="302" t="s">
        <v>2068</v>
      </c>
      <c r="D870" s="303" t="s">
        <v>5400</v>
      </c>
      <c r="E870" s="304" t="s">
        <v>2168</v>
      </c>
      <c r="F870" s="305">
        <v>268</v>
      </c>
      <c r="G870" s="306">
        <v>0</v>
      </c>
      <c r="H870" s="307">
        <v>0</v>
      </c>
      <c r="I870" s="4"/>
    </row>
    <row r="871" spans="1:9" ht="27" customHeight="1">
      <c r="A871" s="300" t="s">
        <v>126</v>
      </c>
      <c r="B871" s="301">
        <v>15</v>
      </c>
      <c r="C871" s="302" t="s">
        <v>2169</v>
      </c>
      <c r="D871" s="303" t="s">
        <v>4075</v>
      </c>
      <c r="E871" s="304" t="s">
        <v>2703</v>
      </c>
      <c r="F871" s="305">
        <v>680</v>
      </c>
      <c r="G871" s="306">
        <v>0</v>
      </c>
      <c r="H871" s="307">
        <v>0</v>
      </c>
      <c r="I871" s="4"/>
    </row>
    <row r="872" spans="1:9" ht="27" customHeight="1">
      <c r="A872" s="300" t="s">
        <v>126</v>
      </c>
      <c r="B872" s="301">
        <v>16</v>
      </c>
      <c r="C872" s="302" t="s">
        <v>2365</v>
      </c>
      <c r="D872" s="303" t="s">
        <v>4503</v>
      </c>
      <c r="E872" s="304" t="s">
        <v>2366</v>
      </c>
      <c r="F872" s="305">
        <v>0</v>
      </c>
      <c r="G872" s="306">
        <v>0</v>
      </c>
      <c r="H872" s="307">
        <v>0</v>
      </c>
      <c r="I872" s="4"/>
    </row>
    <row r="873" spans="1:9" ht="27" customHeight="1">
      <c r="A873" s="300" t="s">
        <v>126</v>
      </c>
      <c r="B873" s="301">
        <v>17</v>
      </c>
      <c r="C873" s="302" t="s">
        <v>95</v>
      </c>
      <c r="D873" s="303" t="s">
        <v>4680</v>
      </c>
      <c r="E873" s="304" t="s">
        <v>385</v>
      </c>
      <c r="F873" s="305">
        <v>279</v>
      </c>
      <c r="G873" s="306">
        <v>0</v>
      </c>
      <c r="H873" s="307">
        <v>0</v>
      </c>
      <c r="I873" s="4"/>
    </row>
    <row r="874" spans="1:9" ht="27" customHeight="1">
      <c r="A874" s="300" t="s">
        <v>126</v>
      </c>
      <c r="B874" s="301">
        <v>18</v>
      </c>
      <c r="C874" s="302" t="s">
        <v>96</v>
      </c>
      <c r="D874" s="303" t="s">
        <v>4294</v>
      </c>
      <c r="E874" s="304" t="s">
        <v>384</v>
      </c>
      <c r="F874" s="305">
        <v>419</v>
      </c>
      <c r="G874" s="306">
        <v>0</v>
      </c>
      <c r="H874" s="307">
        <v>0</v>
      </c>
      <c r="I874" s="4"/>
    </row>
    <row r="875" spans="1:9" ht="27" customHeight="1">
      <c r="A875" s="300" t="s">
        <v>126</v>
      </c>
      <c r="B875" s="301">
        <v>19</v>
      </c>
      <c r="C875" s="302" t="s">
        <v>1818</v>
      </c>
      <c r="D875" s="303" t="s">
        <v>1227</v>
      </c>
      <c r="E875" s="304" t="s">
        <v>5098</v>
      </c>
      <c r="F875" s="305">
        <v>160</v>
      </c>
      <c r="G875" s="306">
        <v>0</v>
      </c>
      <c r="H875" s="307">
        <v>0</v>
      </c>
      <c r="I875" s="4"/>
    </row>
    <row r="876" spans="1:9" ht="27" customHeight="1">
      <c r="A876" s="300" t="s">
        <v>126</v>
      </c>
      <c r="B876" s="301">
        <v>20</v>
      </c>
      <c r="C876" s="302" t="s">
        <v>352</v>
      </c>
      <c r="D876" s="303" t="s">
        <v>1231</v>
      </c>
      <c r="E876" s="304" t="s">
        <v>5099</v>
      </c>
      <c r="F876" s="305">
        <v>200</v>
      </c>
      <c r="G876" s="306">
        <v>0</v>
      </c>
      <c r="H876" s="307">
        <v>0</v>
      </c>
      <c r="I876" s="4"/>
    </row>
    <row r="877" spans="1:9" ht="27" customHeight="1">
      <c r="A877" s="300" t="s">
        <v>126</v>
      </c>
      <c r="B877" s="301">
        <v>21</v>
      </c>
      <c r="C877" s="302" t="s">
        <v>353</v>
      </c>
      <c r="D877" s="303" t="s">
        <v>2130</v>
      </c>
      <c r="E877" s="304" t="s">
        <v>5100</v>
      </c>
      <c r="F877" s="305">
        <v>80</v>
      </c>
      <c r="G877" s="306">
        <v>0</v>
      </c>
      <c r="H877" s="307">
        <v>0</v>
      </c>
      <c r="I877" s="4"/>
    </row>
    <row r="878" spans="1:9" ht="27" customHeight="1">
      <c r="A878" s="300" t="s">
        <v>126</v>
      </c>
      <c r="B878" s="301">
        <v>22</v>
      </c>
      <c r="C878" s="302" t="s">
        <v>354</v>
      </c>
      <c r="D878" s="303" t="s">
        <v>4074</v>
      </c>
      <c r="E878" s="304" t="s">
        <v>5101</v>
      </c>
      <c r="F878" s="305">
        <v>80</v>
      </c>
      <c r="G878" s="306">
        <v>0</v>
      </c>
      <c r="H878" s="307">
        <v>0</v>
      </c>
      <c r="I878" s="4"/>
    </row>
    <row r="879" spans="1:9" ht="27" customHeight="1">
      <c r="A879" s="300" t="s">
        <v>126</v>
      </c>
      <c r="B879" s="301">
        <v>23</v>
      </c>
      <c r="C879" s="302" t="s">
        <v>355</v>
      </c>
      <c r="D879" s="303" t="s">
        <v>3747</v>
      </c>
      <c r="E879" s="304" t="s">
        <v>5102</v>
      </c>
      <c r="F879" s="305">
        <v>511</v>
      </c>
      <c r="G879" s="306">
        <v>0</v>
      </c>
      <c r="H879" s="307">
        <v>0</v>
      </c>
      <c r="I879" s="4"/>
    </row>
    <row r="880" spans="1:9" ht="27" customHeight="1">
      <c r="A880" s="300" t="s">
        <v>126</v>
      </c>
      <c r="B880" s="301">
        <v>24</v>
      </c>
      <c r="C880" s="302" t="s">
        <v>356</v>
      </c>
      <c r="D880" s="303" t="s">
        <v>4061</v>
      </c>
      <c r="E880" s="304" t="s">
        <v>384</v>
      </c>
      <c r="F880" s="305">
        <v>299</v>
      </c>
      <c r="G880" s="306">
        <v>0</v>
      </c>
      <c r="H880" s="307">
        <v>0</v>
      </c>
      <c r="I880" s="4"/>
    </row>
    <row r="881" spans="1:9" ht="27" customHeight="1">
      <c r="A881" s="300" t="s">
        <v>126</v>
      </c>
      <c r="B881" s="301">
        <v>25</v>
      </c>
      <c r="C881" s="302" t="s">
        <v>3748</v>
      </c>
      <c r="D881" s="303" t="s">
        <v>3437</v>
      </c>
      <c r="E881" s="304" t="s">
        <v>385</v>
      </c>
      <c r="F881" s="305">
        <v>300</v>
      </c>
      <c r="G881" s="306">
        <v>0</v>
      </c>
      <c r="H881" s="307">
        <v>0</v>
      </c>
      <c r="I881" s="4"/>
    </row>
    <row r="882" spans="1:9" ht="27" customHeight="1">
      <c r="A882" s="300" t="s">
        <v>126</v>
      </c>
      <c r="B882" s="301">
        <v>26</v>
      </c>
      <c r="C882" s="302" t="s">
        <v>1230</v>
      </c>
      <c r="D882" s="303" t="s">
        <v>3969</v>
      </c>
      <c r="E882" s="304" t="s">
        <v>1803</v>
      </c>
      <c r="F882" s="305">
        <v>160</v>
      </c>
      <c r="G882" s="306">
        <v>0</v>
      </c>
      <c r="H882" s="307">
        <v>0</v>
      </c>
      <c r="I882" s="4"/>
    </row>
    <row r="883" spans="1:9" ht="27" customHeight="1">
      <c r="A883" s="300" t="s">
        <v>126</v>
      </c>
      <c r="B883" s="301">
        <v>27</v>
      </c>
      <c r="C883" s="302" t="s">
        <v>2030</v>
      </c>
      <c r="D883" s="303" t="s">
        <v>3970</v>
      </c>
      <c r="E883" s="304" t="s">
        <v>4071</v>
      </c>
      <c r="F883" s="305">
        <v>160</v>
      </c>
      <c r="G883" s="306">
        <v>0</v>
      </c>
      <c r="H883" s="307">
        <v>0</v>
      </c>
      <c r="I883" s="4"/>
    </row>
    <row r="884" spans="1:9" ht="27" customHeight="1">
      <c r="A884" s="300" t="s">
        <v>126</v>
      </c>
      <c r="B884" s="301">
        <v>28</v>
      </c>
      <c r="C884" s="302" t="s">
        <v>2205</v>
      </c>
      <c r="D884" s="303" t="s">
        <v>1100</v>
      </c>
      <c r="E884" s="304" t="s">
        <v>2206</v>
      </c>
      <c r="F884" s="305">
        <v>0</v>
      </c>
      <c r="G884" s="306">
        <v>0</v>
      </c>
      <c r="H884" s="307">
        <v>0</v>
      </c>
      <c r="I884" s="4"/>
    </row>
    <row r="885" spans="1:9" ht="27" customHeight="1">
      <c r="A885" s="300" t="s">
        <v>126</v>
      </c>
      <c r="B885" s="301">
        <v>29</v>
      </c>
      <c r="C885" s="302" t="s">
        <v>2132</v>
      </c>
      <c r="D885" s="303" t="s">
        <v>1126</v>
      </c>
      <c r="E885" s="304" t="s">
        <v>2206</v>
      </c>
      <c r="F885" s="305">
        <v>330</v>
      </c>
      <c r="G885" s="306">
        <v>0</v>
      </c>
      <c r="H885" s="307">
        <v>0</v>
      </c>
      <c r="I885" s="4"/>
    </row>
    <row r="886" spans="1:9" ht="27" customHeight="1">
      <c r="A886" s="300" t="s">
        <v>126</v>
      </c>
      <c r="B886" s="301">
        <v>30</v>
      </c>
      <c r="C886" s="302" t="s">
        <v>3439</v>
      </c>
      <c r="D886" s="303" t="s">
        <v>729</v>
      </c>
      <c r="E886" s="304" t="s">
        <v>1779</v>
      </c>
      <c r="F886" s="305">
        <v>172</v>
      </c>
      <c r="G886" s="306">
        <v>0</v>
      </c>
      <c r="H886" s="307">
        <v>0</v>
      </c>
      <c r="I886" s="4"/>
    </row>
    <row r="887" spans="1:9" ht="27" customHeight="1">
      <c r="A887" s="300" t="s">
        <v>127</v>
      </c>
      <c r="B887" s="301">
        <v>1</v>
      </c>
      <c r="C887" s="302" t="s">
        <v>40</v>
      </c>
      <c r="D887" s="303" t="s">
        <v>5324</v>
      </c>
      <c r="E887" s="304" t="s">
        <v>41</v>
      </c>
      <c r="F887" s="305">
        <v>258</v>
      </c>
      <c r="G887" s="306">
        <v>0</v>
      </c>
      <c r="H887" s="307">
        <v>0</v>
      </c>
      <c r="I887" s="4"/>
    </row>
    <row r="888" spans="1:9" ht="27" customHeight="1">
      <c r="A888" s="300" t="s">
        <v>127</v>
      </c>
      <c r="B888" s="301">
        <v>2</v>
      </c>
      <c r="C888" s="302" t="s">
        <v>42</v>
      </c>
      <c r="D888" s="303" t="s">
        <v>5125</v>
      </c>
      <c r="E888" s="304" t="s">
        <v>41</v>
      </c>
      <c r="F888" s="305">
        <v>376</v>
      </c>
      <c r="G888" s="306">
        <v>0</v>
      </c>
      <c r="H888" s="307">
        <v>0</v>
      </c>
      <c r="I888" s="4"/>
    </row>
    <row r="889" spans="1:9" ht="27" customHeight="1">
      <c r="A889" s="300" t="s">
        <v>127</v>
      </c>
      <c r="B889" s="301">
        <v>3</v>
      </c>
      <c r="C889" s="302" t="s">
        <v>2704</v>
      </c>
      <c r="D889" s="303" t="s">
        <v>1357</v>
      </c>
      <c r="E889" s="304" t="s">
        <v>2067</v>
      </c>
      <c r="F889" s="305">
        <v>31</v>
      </c>
      <c r="G889" s="306">
        <v>0</v>
      </c>
      <c r="H889" s="307">
        <v>0</v>
      </c>
      <c r="I889" s="4"/>
    </row>
    <row r="890" spans="1:9" ht="27" customHeight="1">
      <c r="A890" s="300" t="s">
        <v>127</v>
      </c>
      <c r="B890" s="301">
        <v>4</v>
      </c>
      <c r="C890" s="302" t="s">
        <v>2365</v>
      </c>
      <c r="D890" s="303" t="s">
        <v>4503</v>
      </c>
      <c r="E890" s="304" t="s">
        <v>2366</v>
      </c>
      <c r="F890" s="305">
        <v>69</v>
      </c>
      <c r="G890" s="306">
        <v>0</v>
      </c>
      <c r="H890" s="307">
        <v>0</v>
      </c>
      <c r="I890" s="4"/>
    </row>
    <row r="891" spans="1:9" ht="27" customHeight="1">
      <c r="A891" s="300" t="s">
        <v>127</v>
      </c>
      <c r="B891" s="301">
        <v>5</v>
      </c>
      <c r="C891" s="302" t="s">
        <v>2513</v>
      </c>
      <c r="D891" s="303" t="s">
        <v>322</v>
      </c>
      <c r="E891" s="304" t="s">
        <v>4740</v>
      </c>
      <c r="F891" s="305">
        <v>0</v>
      </c>
      <c r="G891" s="306">
        <v>0</v>
      </c>
      <c r="H891" s="307">
        <v>0</v>
      </c>
      <c r="I891" s="4"/>
    </row>
    <row r="892" spans="1:9" ht="27" customHeight="1">
      <c r="A892" s="300" t="s">
        <v>127</v>
      </c>
      <c r="B892" s="301">
        <v>6</v>
      </c>
      <c r="C892" s="302" t="s">
        <v>2514</v>
      </c>
      <c r="D892" s="303" t="s">
        <v>323</v>
      </c>
      <c r="E892" s="304" t="s">
        <v>4741</v>
      </c>
      <c r="F892" s="305">
        <v>0</v>
      </c>
      <c r="G892" s="306">
        <v>0</v>
      </c>
      <c r="H892" s="307">
        <v>0</v>
      </c>
      <c r="I892" s="4"/>
    </row>
    <row r="893" spans="1:9" ht="27" customHeight="1">
      <c r="A893" s="300" t="s">
        <v>127</v>
      </c>
      <c r="B893" s="301">
        <v>7</v>
      </c>
      <c r="C893" s="302" t="s">
        <v>2028</v>
      </c>
      <c r="D893" s="303" t="s">
        <v>4058</v>
      </c>
      <c r="E893" s="304" t="s">
        <v>160</v>
      </c>
      <c r="F893" s="305">
        <v>0</v>
      </c>
      <c r="G893" s="306">
        <v>0</v>
      </c>
      <c r="H893" s="307">
        <v>0</v>
      </c>
      <c r="I893" s="4"/>
    </row>
    <row r="894" spans="1:9" ht="27" customHeight="1">
      <c r="A894" s="300" t="s">
        <v>127</v>
      </c>
      <c r="B894" s="301">
        <v>8</v>
      </c>
      <c r="C894" s="302" t="s">
        <v>2029</v>
      </c>
      <c r="D894" s="303" t="s">
        <v>4059</v>
      </c>
      <c r="E894" s="304" t="s">
        <v>4135</v>
      </c>
      <c r="F894" s="305">
        <v>0</v>
      </c>
      <c r="G894" s="306">
        <v>0</v>
      </c>
      <c r="H894" s="307">
        <v>0</v>
      </c>
      <c r="I894" s="4"/>
    </row>
    <row r="895" spans="1:9" ht="27" customHeight="1">
      <c r="A895" s="300" t="s">
        <v>127</v>
      </c>
      <c r="B895" s="301">
        <v>9</v>
      </c>
      <c r="C895" s="302" t="s">
        <v>4345</v>
      </c>
      <c r="D895" s="303" t="s">
        <v>3262</v>
      </c>
      <c r="E895" s="304" t="s">
        <v>4740</v>
      </c>
      <c r="F895" s="305">
        <v>15</v>
      </c>
      <c r="G895" s="306">
        <v>0</v>
      </c>
      <c r="H895" s="307">
        <v>0</v>
      </c>
      <c r="I895" s="4"/>
    </row>
    <row r="896" spans="1:9" ht="27" customHeight="1">
      <c r="A896" s="300" t="s">
        <v>127</v>
      </c>
      <c r="B896" s="301">
        <v>10</v>
      </c>
      <c r="C896" s="302" t="s">
        <v>5325</v>
      </c>
      <c r="D896" s="303" t="s">
        <v>5326</v>
      </c>
      <c r="E896" s="304" t="s">
        <v>4741</v>
      </c>
      <c r="F896" s="305">
        <v>88</v>
      </c>
      <c r="G896" s="306">
        <v>0</v>
      </c>
      <c r="H896" s="307">
        <v>0</v>
      </c>
      <c r="I896" s="4"/>
    </row>
    <row r="897" spans="1:9" ht="27" customHeight="1">
      <c r="A897" s="300" t="s">
        <v>127</v>
      </c>
      <c r="B897" s="301">
        <v>11</v>
      </c>
      <c r="C897" s="302" t="s">
        <v>1602</v>
      </c>
      <c r="D897" s="303" t="s">
        <v>1603</v>
      </c>
      <c r="E897" s="304" t="s">
        <v>160</v>
      </c>
      <c r="F897" s="305">
        <v>56</v>
      </c>
      <c r="G897" s="306">
        <v>0</v>
      </c>
      <c r="H897" s="307">
        <v>0</v>
      </c>
      <c r="I897" s="4"/>
    </row>
    <row r="898" spans="1:9" ht="27" customHeight="1">
      <c r="A898" s="300" t="s">
        <v>127</v>
      </c>
      <c r="B898" s="301">
        <v>12</v>
      </c>
      <c r="C898" s="302" t="s">
        <v>1604</v>
      </c>
      <c r="D898" s="303" t="s">
        <v>4072</v>
      </c>
      <c r="E898" s="304" t="s">
        <v>4135</v>
      </c>
      <c r="F898" s="305">
        <v>46</v>
      </c>
      <c r="G898" s="306">
        <v>0</v>
      </c>
      <c r="H898" s="307">
        <v>0</v>
      </c>
      <c r="I898" s="4"/>
    </row>
    <row r="899" spans="1:9" ht="27" customHeight="1">
      <c r="A899" s="300" t="s">
        <v>127</v>
      </c>
      <c r="B899" s="301">
        <v>13</v>
      </c>
      <c r="C899" s="302" t="s">
        <v>3210</v>
      </c>
      <c r="D899" s="303" t="s">
        <v>4288</v>
      </c>
      <c r="E899" s="304" t="s">
        <v>4768</v>
      </c>
      <c r="F899" s="305">
        <v>24</v>
      </c>
      <c r="G899" s="306">
        <v>0</v>
      </c>
      <c r="H899" s="307">
        <v>0</v>
      </c>
      <c r="I899" s="4"/>
    </row>
    <row r="900" spans="1:9" ht="27" customHeight="1">
      <c r="A900" s="300" t="s">
        <v>127</v>
      </c>
      <c r="B900" s="301">
        <v>14</v>
      </c>
      <c r="C900" s="302" t="s">
        <v>3211</v>
      </c>
      <c r="D900" s="303" t="s">
        <v>4289</v>
      </c>
      <c r="E900" s="304" t="s">
        <v>2977</v>
      </c>
      <c r="F900" s="305">
        <v>10</v>
      </c>
      <c r="G900" s="306">
        <v>0</v>
      </c>
      <c r="H900" s="307">
        <v>0</v>
      </c>
      <c r="I900" s="4"/>
    </row>
    <row r="901" spans="1:9" ht="27" customHeight="1">
      <c r="A901" s="300" t="s">
        <v>127</v>
      </c>
      <c r="B901" s="301">
        <v>15</v>
      </c>
      <c r="C901" s="302" t="s">
        <v>3212</v>
      </c>
      <c r="D901" s="303" t="s">
        <v>4290</v>
      </c>
      <c r="E901" s="304" t="s">
        <v>4769</v>
      </c>
      <c r="F901" s="305">
        <v>0</v>
      </c>
      <c r="G901" s="306">
        <v>0</v>
      </c>
      <c r="H901" s="307">
        <v>0</v>
      </c>
      <c r="I901" s="4"/>
    </row>
    <row r="902" spans="1:9" ht="27" customHeight="1">
      <c r="A902" s="300" t="s">
        <v>127</v>
      </c>
      <c r="B902" s="301">
        <v>16</v>
      </c>
      <c r="C902" s="302" t="s">
        <v>3213</v>
      </c>
      <c r="D902" s="303" t="s">
        <v>4291</v>
      </c>
      <c r="E902" s="304" t="s">
        <v>4770</v>
      </c>
      <c r="F902" s="305">
        <v>15</v>
      </c>
      <c r="G902" s="306">
        <v>0</v>
      </c>
      <c r="H902" s="307">
        <v>0</v>
      </c>
      <c r="I902" s="4"/>
    </row>
    <row r="903" spans="1:9" ht="27" customHeight="1">
      <c r="A903" s="300" t="s">
        <v>127</v>
      </c>
      <c r="B903" s="301">
        <v>17</v>
      </c>
      <c r="C903" s="302" t="s">
        <v>4682</v>
      </c>
      <c r="D903" s="303" t="s">
        <v>4683</v>
      </c>
      <c r="E903" s="304" t="s">
        <v>4014</v>
      </c>
      <c r="F903" s="305">
        <v>0</v>
      </c>
      <c r="G903" s="306">
        <v>0</v>
      </c>
      <c r="H903" s="307">
        <v>0</v>
      </c>
      <c r="I903" s="4"/>
    </row>
    <row r="904" spans="1:9" ht="27" customHeight="1">
      <c r="A904" s="300" t="s">
        <v>127</v>
      </c>
      <c r="B904" s="301">
        <v>18</v>
      </c>
      <c r="C904" s="302" t="s">
        <v>213</v>
      </c>
      <c r="D904" s="303" t="s">
        <v>214</v>
      </c>
      <c r="E904" s="304" t="s">
        <v>4015</v>
      </c>
      <c r="F904" s="305">
        <v>0</v>
      </c>
      <c r="G904" s="306">
        <v>0</v>
      </c>
      <c r="H904" s="307">
        <v>0</v>
      </c>
      <c r="I904" s="4"/>
    </row>
    <row r="905" spans="1:9" ht="27" customHeight="1">
      <c r="A905" s="300" t="s">
        <v>127</v>
      </c>
      <c r="B905" s="301">
        <v>19</v>
      </c>
      <c r="C905" s="302" t="s">
        <v>215</v>
      </c>
      <c r="D905" s="303" t="s">
        <v>216</v>
      </c>
      <c r="E905" s="304" t="s">
        <v>4016</v>
      </c>
      <c r="F905" s="305">
        <v>0</v>
      </c>
      <c r="G905" s="306">
        <v>0</v>
      </c>
      <c r="H905" s="307">
        <v>0</v>
      </c>
      <c r="I905" s="4"/>
    </row>
    <row r="906" spans="1:9" ht="27" customHeight="1">
      <c r="A906" s="300" t="s">
        <v>127</v>
      </c>
      <c r="B906" s="301">
        <v>20</v>
      </c>
      <c r="C906" s="302" t="s">
        <v>217</v>
      </c>
      <c r="D906" s="303" t="s">
        <v>218</v>
      </c>
      <c r="E906" s="304" t="s">
        <v>128</v>
      </c>
      <c r="F906" s="305">
        <v>0</v>
      </c>
      <c r="G906" s="306">
        <v>0</v>
      </c>
      <c r="H906" s="307">
        <v>0</v>
      </c>
      <c r="I906" s="4"/>
    </row>
    <row r="907" spans="1:9" ht="27" customHeight="1">
      <c r="A907" s="300" t="s">
        <v>127</v>
      </c>
      <c r="B907" s="301">
        <v>21</v>
      </c>
      <c r="C907" s="302" t="s">
        <v>4017</v>
      </c>
      <c r="D907" s="303" t="s">
        <v>4018</v>
      </c>
      <c r="E907" s="304" t="s">
        <v>3322</v>
      </c>
      <c r="F907" s="305">
        <v>62</v>
      </c>
      <c r="G907" s="306">
        <v>0</v>
      </c>
      <c r="H907" s="307">
        <v>0</v>
      </c>
      <c r="I907" s="4"/>
    </row>
    <row r="908" spans="1:9" ht="27" customHeight="1">
      <c r="A908" s="300" t="s">
        <v>127</v>
      </c>
      <c r="B908" s="301">
        <v>22</v>
      </c>
      <c r="C908" s="302" t="s">
        <v>3323</v>
      </c>
      <c r="D908" s="303" t="s">
        <v>3324</v>
      </c>
      <c r="E908" s="304" t="s">
        <v>1576</v>
      </c>
      <c r="F908" s="305">
        <v>8</v>
      </c>
      <c r="G908" s="306">
        <v>0</v>
      </c>
      <c r="H908" s="307">
        <v>0</v>
      </c>
      <c r="I908" s="4"/>
    </row>
    <row r="909" spans="1:9" ht="27" customHeight="1">
      <c r="A909" s="300" t="s">
        <v>127</v>
      </c>
      <c r="B909" s="301">
        <v>23</v>
      </c>
      <c r="C909" s="302" t="s">
        <v>1577</v>
      </c>
      <c r="D909" s="303" t="s">
        <v>1289</v>
      </c>
      <c r="E909" s="304" t="s">
        <v>3618</v>
      </c>
      <c r="F909" s="305">
        <v>60</v>
      </c>
      <c r="G909" s="306">
        <v>0</v>
      </c>
      <c r="H909" s="307">
        <v>0</v>
      </c>
      <c r="I909" s="4"/>
    </row>
    <row r="910" spans="1:9" ht="27" customHeight="1">
      <c r="A910" s="300" t="s">
        <v>127</v>
      </c>
      <c r="B910" s="301">
        <v>24</v>
      </c>
      <c r="C910" s="302" t="s">
        <v>3619</v>
      </c>
      <c r="D910" s="303" t="s">
        <v>2758</v>
      </c>
      <c r="E910" s="304" t="s">
        <v>2759</v>
      </c>
      <c r="F910" s="305">
        <v>8</v>
      </c>
      <c r="G910" s="306">
        <v>0</v>
      </c>
      <c r="H910" s="307">
        <v>0</v>
      </c>
      <c r="I910" s="4"/>
    </row>
    <row r="911" spans="1:9" ht="27" customHeight="1">
      <c r="A911" s="300" t="s">
        <v>127</v>
      </c>
      <c r="B911" s="301">
        <v>25</v>
      </c>
      <c r="C911" s="302" t="s">
        <v>386</v>
      </c>
      <c r="D911" s="303" t="s">
        <v>387</v>
      </c>
      <c r="E911" s="304" t="s">
        <v>388</v>
      </c>
      <c r="F911" s="305">
        <v>0</v>
      </c>
      <c r="G911" s="306">
        <v>0</v>
      </c>
      <c r="H911" s="307">
        <v>0</v>
      </c>
      <c r="I911" s="4"/>
    </row>
    <row r="912" spans="1:9" ht="27" customHeight="1">
      <c r="A912" s="300" t="s">
        <v>127</v>
      </c>
      <c r="B912" s="301">
        <v>26</v>
      </c>
      <c r="C912" s="302" t="s">
        <v>3740</v>
      </c>
      <c r="D912" s="303" t="s">
        <v>3741</v>
      </c>
      <c r="E912" s="304" t="s">
        <v>4859</v>
      </c>
      <c r="F912" s="305">
        <v>0</v>
      </c>
      <c r="G912" s="306">
        <v>0</v>
      </c>
      <c r="H912" s="307">
        <v>0</v>
      </c>
      <c r="I912" s="4"/>
    </row>
    <row r="913" spans="1:9" ht="27" customHeight="1">
      <c r="A913" s="300" t="s">
        <v>127</v>
      </c>
      <c r="B913" s="301">
        <v>27</v>
      </c>
      <c r="C913" s="302" t="s">
        <v>4860</v>
      </c>
      <c r="D913" s="303" t="s">
        <v>4861</v>
      </c>
      <c r="E913" s="304" t="s">
        <v>129</v>
      </c>
      <c r="F913" s="305">
        <v>0</v>
      </c>
      <c r="G913" s="306">
        <v>0</v>
      </c>
      <c r="H913" s="307">
        <v>0</v>
      </c>
      <c r="I913" s="4"/>
    </row>
    <row r="914" spans="1:9" ht="27" customHeight="1">
      <c r="A914" s="300" t="s">
        <v>127</v>
      </c>
      <c r="B914" s="301">
        <v>28</v>
      </c>
      <c r="C914" s="302" t="s">
        <v>4862</v>
      </c>
      <c r="D914" s="303" t="s">
        <v>4863</v>
      </c>
      <c r="E914" s="304" t="s">
        <v>5350</v>
      </c>
      <c r="F914" s="305">
        <v>0</v>
      </c>
      <c r="G914" s="306">
        <v>0</v>
      </c>
      <c r="H914" s="307">
        <v>0</v>
      </c>
      <c r="I914" s="4"/>
    </row>
    <row r="915" spans="1:9" ht="27" customHeight="1">
      <c r="A915" s="300" t="s">
        <v>127</v>
      </c>
      <c r="B915" s="301">
        <v>29</v>
      </c>
      <c r="C915" s="302" t="s">
        <v>2212</v>
      </c>
      <c r="D915" s="303" t="s">
        <v>1103</v>
      </c>
      <c r="E915" s="304" t="s">
        <v>2214</v>
      </c>
      <c r="F915" s="305">
        <v>38</v>
      </c>
      <c r="G915" s="306">
        <v>0</v>
      </c>
      <c r="H915" s="307">
        <v>0</v>
      </c>
      <c r="I915" s="4"/>
    </row>
    <row r="916" spans="1:9" ht="27" customHeight="1">
      <c r="A916" s="300">
        <v>140</v>
      </c>
      <c r="B916" s="301">
        <v>1</v>
      </c>
      <c r="C916" s="302" t="s">
        <v>2497</v>
      </c>
      <c r="D916" s="303" t="s">
        <v>209</v>
      </c>
      <c r="E916" s="304" t="s">
        <v>793</v>
      </c>
      <c r="F916" s="305">
        <v>979</v>
      </c>
      <c r="G916" s="306">
        <v>0</v>
      </c>
      <c r="H916" s="307">
        <v>0</v>
      </c>
      <c r="I916" s="4"/>
    </row>
    <row r="917" spans="1:9" ht="27" customHeight="1">
      <c r="A917" s="300">
        <v>140</v>
      </c>
      <c r="B917" s="301">
        <v>2</v>
      </c>
      <c r="C917" s="302" t="s">
        <v>2137</v>
      </c>
      <c r="D917" s="303" t="s">
        <v>2138</v>
      </c>
      <c r="E917" s="304" t="s">
        <v>3506</v>
      </c>
      <c r="F917" s="305">
        <v>99</v>
      </c>
      <c r="G917" s="306">
        <v>0</v>
      </c>
      <c r="H917" s="307">
        <v>0</v>
      </c>
      <c r="I917" s="4"/>
    </row>
    <row r="918" spans="1:9" ht="27" customHeight="1">
      <c r="A918" s="300">
        <v>140</v>
      </c>
      <c r="B918" s="301">
        <v>3</v>
      </c>
      <c r="C918" s="302" t="s">
        <v>2139</v>
      </c>
      <c r="D918" s="303" t="s">
        <v>3897</v>
      </c>
      <c r="E918" s="304" t="s">
        <v>3508</v>
      </c>
      <c r="F918" s="305">
        <v>308</v>
      </c>
      <c r="G918" s="306">
        <v>0</v>
      </c>
      <c r="H918" s="307">
        <v>0</v>
      </c>
      <c r="I918" s="4"/>
    </row>
    <row r="919" spans="1:9" ht="27" customHeight="1">
      <c r="A919" s="300">
        <v>140</v>
      </c>
      <c r="B919" s="301">
        <v>4</v>
      </c>
      <c r="C919" s="302" t="s">
        <v>3898</v>
      </c>
      <c r="D919" s="303" t="s">
        <v>2925</v>
      </c>
      <c r="E919" s="304" t="s">
        <v>4575</v>
      </c>
      <c r="F919" s="305">
        <v>11</v>
      </c>
      <c r="G919" s="306">
        <v>0</v>
      </c>
      <c r="H919" s="307">
        <v>0</v>
      </c>
      <c r="I919" s="4"/>
    </row>
    <row r="920" spans="1:9" ht="27" customHeight="1">
      <c r="A920" s="300">
        <v>140</v>
      </c>
      <c r="B920" s="301">
        <v>5</v>
      </c>
      <c r="C920" s="302" t="s">
        <v>4576</v>
      </c>
      <c r="D920" s="303" t="s">
        <v>3735</v>
      </c>
      <c r="E920" s="304" t="s">
        <v>4575</v>
      </c>
      <c r="F920" s="305">
        <v>15</v>
      </c>
      <c r="G920" s="306">
        <v>0</v>
      </c>
      <c r="H920" s="307">
        <v>0</v>
      </c>
      <c r="I920" s="4"/>
    </row>
    <row r="921" spans="1:9" ht="27" customHeight="1">
      <c r="A921" s="300">
        <v>140</v>
      </c>
      <c r="B921" s="301">
        <v>6</v>
      </c>
      <c r="C921" s="302" t="s">
        <v>3537</v>
      </c>
      <c r="D921" s="303" t="s">
        <v>722</v>
      </c>
      <c r="E921" s="304" t="s">
        <v>130</v>
      </c>
      <c r="F921" s="305">
        <v>0</v>
      </c>
      <c r="G921" s="306">
        <v>0</v>
      </c>
      <c r="H921" s="307">
        <v>0</v>
      </c>
      <c r="I921" s="4"/>
    </row>
    <row r="922" spans="1:9" ht="27" customHeight="1">
      <c r="A922" s="300">
        <v>140</v>
      </c>
      <c r="B922" s="301">
        <v>7</v>
      </c>
      <c r="C922" s="302" t="s">
        <v>4178</v>
      </c>
      <c r="D922" s="303" t="s">
        <v>463</v>
      </c>
      <c r="E922" s="304" t="s">
        <v>130</v>
      </c>
      <c r="F922" s="305">
        <v>0</v>
      </c>
      <c r="G922" s="306">
        <v>0</v>
      </c>
      <c r="H922" s="307">
        <v>0</v>
      </c>
      <c r="I922" s="4"/>
    </row>
    <row r="923" spans="1:9" ht="27" customHeight="1">
      <c r="A923" s="300">
        <v>140</v>
      </c>
      <c r="B923" s="301">
        <v>8</v>
      </c>
      <c r="C923" s="302" t="s">
        <v>1821</v>
      </c>
      <c r="D923" s="303" t="s">
        <v>3241</v>
      </c>
      <c r="E923" s="304" t="s">
        <v>131</v>
      </c>
      <c r="F923" s="305">
        <v>0</v>
      </c>
      <c r="G923" s="306">
        <v>0</v>
      </c>
      <c r="H923" s="307">
        <v>0</v>
      </c>
      <c r="I923" s="4"/>
    </row>
    <row r="924" spans="1:9" ht="27" customHeight="1">
      <c r="A924" s="300">
        <v>140</v>
      </c>
      <c r="B924" s="301">
        <v>9</v>
      </c>
      <c r="C924" s="302" t="s">
        <v>4836</v>
      </c>
      <c r="D924" s="303" t="s">
        <v>4837</v>
      </c>
      <c r="E924" s="304" t="s">
        <v>131</v>
      </c>
      <c r="F924" s="305">
        <v>0</v>
      </c>
      <c r="G924" s="306">
        <v>0</v>
      </c>
      <c r="H924" s="307">
        <v>0</v>
      </c>
      <c r="I924" s="4"/>
    </row>
    <row r="925" spans="1:9" ht="27" customHeight="1">
      <c r="A925" s="300">
        <v>140</v>
      </c>
      <c r="B925" s="301">
        <v>10</v>
      </c>
      <c r="C925" s="302" t="s">
        <v>5478</v>
      </c>
      <c r="D925" s="303" t="s">
        <v>4274</v>
      </c>
      <c r="E925" s="304" t="s">
        <v>2006</v>
      </c>
      <c r="F925" s="305">
        <v>0</v>
      </c>
      <c r="G925" s="306">
        <v>0</v>
      </c>
      <c r="H925" s="307">
        <v>0</v>
      </c>
      <c r="I925" s="4"/>
    </row>
    <row r="926" spans="1:9" ht="27" customHeight="1">
      <c r="A926" s="300">
        <v>140</v>
      </c>
      <c r="B926" s="301">
        <v>11</v>
      </c>
      <c r="C926" s="302" t="s">
        <v>1488</v>
      </c>
      <c r="D926" s="303" t="s">
        <v>4275</v>
      </c>
      <c r="E926" s="304" t="s">
        <v>2006</v>
      </c>
      <c r="F926" s="305">
        <v>0</v>
      </c>
      <c r="G926" s="306">
        <v>0</v>
      </c>
      <c r="H926" s="307">
        <v>0</v>
      </c>
      <c r="I926" s="4"/>
    </row>
    <row r="927" spans="1:9" ht="27" customHeight="1">
      <c r="A927" s="300">
        <v>140</v>
      </c>
      <c r="B927" s="301">
        <v>12</v>
      </c>
      <c r="C927" s="302" t="s">
        <v>2402</v>
      </c>
      <c r="D927" s="303" t="s">
        <v>5353</v>
      </c>
      <c r="E927" s="304" t="s">
        <v>2007</v>
      </c>
      <c r="F927" s="305">
        <v>0</v>
      </c>
      <c r="G927" s="306">
        <v>0</v>
      </c>
      <c r="H927" s="307">
        <v>0</v>
      </c>
      <c r="I927" s="4"/>
    </row>
    <row r="928" spans="1:9" ht="27" customHeight="1">
      <c r="A928" s="300">
        <v>140</v>
      </c>
      <c r="B928" s="301">
        <v>13</v>
      </c>
      <c r="C928" s="302" t="s">
        <v>2403</v>
      </c>
      <c r="D928" s="303" t="s">
        <v>5354</v>
      </c>
      <c r="E928" s="304" t="s">
        <v>2007</v>
      </c>
      <c r="F928" s="305">
        <v>0</v>
      </c>
      <c r="G928" s="306">
        <v>0</v>
      </c>
      <c r="H928" s="307">
        <v>0</v>
      </c>
      <c r="I928" s="4"/>
    </row>
    <row r="929" spans="1:9" ht="27" customHeight="1">
      <c r="A929" s="300">
        <v>140</v>
      </c>
      <c r="B929" s="301">
        <v>14</v>
      </c>
      <c r="C929" s="302" t="s">
        <v>2908</v>
      </c>
      <c r="D929" s="303" t="s">
        <v>2909</v>
      </c>
      <c r="E929" s="304" t="s">
        <v>4587</v>
      </c>
      <c r="F929" s="305">
        <v>0</v>
      </c>
      <c r="G929" s="306">
        <v>0</v>
      </c>
      <c r="H929" s="307">
        <v>0</v>
      </c>
      <c r="I929" s="4"/>
    </row>
    <row r="930" spans="1:9" ht="27" customHeight="1">
      <c r="A930" s="300">
        <v>140</v>
      </c>
      <c r="B930" s="301">
        <v>15</v>
      </c>
      <c r="C930" s="302" t="s">
        <v>2910</v>
      </c>
      <c r="D930" s="303" t="s">
        <v>3260</v>
      </c>
      <c r="E930" s="304" t="s">
        <v>5466</v>
      </c>
      <c r="F930" s="305">
        <v>0</v>
      </c>
      <c r="G930" s="306">
        <v>0</v>
      </c>
      <c r="H930" s="307">
        <v>0</v>
      </c>
      <c r="I930" s="4"/>
    </row>
    <row r="931" spans="1:9" ht="27" customHeight="1">
      <c r="A931" s="300">
        <v>140</v>
      </c>
      <c r="B931" s="301">
        <v>16</v>
      </c>
      <c r="C931" s="302" t="s">
        <v>2409</v>
      </c>
      <c r="D931" s="303" t="s">
        <v>1676</v>
      </c>
      <c r="E931" s="304" t="s">
        <v>5467</v>
      </c>
      <c r="F931" s="305">
        <v>0</v>
      </c>
      <c r="G931" s="306">
        <v>0</v>
      </c>
      <c r="H931" s="307">
        <v>0</v>
      </c>
      <c r="I931" s="4"/>
    </row>
    <row r="932" spans="1:9" ht="27" customHeight="1">
      <c r="A932" s="300">
        <v>140</v>
      </c>
      <c r="B932" s="301">
        <v>17</v>
      </c>
      <c r="C932" s="302" t="s">
        <v>2410</v>
      </c>
      <c r="D932" s="303" t="s">
        <v>1677</v>
      </c>
      <c r="E932" s="304" t="s">
        <v>5467</v>
      </c>
      <c r="F932" s="305">
        <v>0</v>
      </c>
      <c r="G932" s="306">
        <v>0</v>
      </c>
      <c r="H932" s="307">
        <v>0</v>
      </c>
      <c r="I932" s="4"/>
    </row>
    <row r="933" spans="1:9" ht="27" customHeight="1">
      <c r="A933" s="300">
        <v>140</v>
      </c>
      <c r="B933" s="301">
        <v>18</v>
      </c>
      <c r="C933" s="302" t="s">
        <v>2960</v>
      </c>
      <c r="D933" s="303" t="s">
        <v>2348</v>
      </c>
      <c r="E933" s="304" t="s">
        <v>5468</v>
      </c>
      <c r="F933" s="305">
        <v>0</v>
      </c>
      <c r="G933" s="306">
        <v>0</v>
      </c>
      <c r="H933" s="307">
        <v>0</v>
      </c>
      <c r="I933" s="4"/>
    </row>
    <row r="934" spans="1:9" ht="27" customHeight="1">
      <c r="A934" s="300">
        <v>140</v>
      </c>
      <c r="B934" s="301">
        <v>19</v>
      </c>
      <c r="C934" s="302" t="s">
        <v>4259</v>
      </c>
      <c r="D934" s="303" t="s">
        <v>2349</v>
      </c>
      <c r="E934" s="304" t="s">
        <v>5468</v>
      </c>
      <c r="F934" s="305">
        <v>0</v>
      </c>
      <c r="G934" s="306">
        <v>0</v>
      </c>
      <c r="H934" s="307">
        <v>0</v>
      </c>
      <c r="I934" s="4"/>
    </row>
    <row r="935" spans="1:9" ht="27" customHeight="1">
      <c r="A935" s="300">
        <v>140</v>
      </c>
      <c r="B935" s="301">
        <v>20</v>
      </c>
      <c r="C935" s="302" t="s">
        <v>390</v>
      </c>
      <c r="D935" s="303" t="s">
        <v>2575</v>
      </c>
      <c r="E935" s="304" t="s">
        <v>5012</v>
      </c>
      <c r="F935" s="305">
        <v>0</v>
      </c>
      <c r="G935" s="306">
        <v>0</v>
      </c>
      <c r="H935" s="307">
        <v>0</v>
      </c>
      <c r="I935" s="4"/>
    </row>
    <row r="936" spans="1:9" ht="27" customHeight="1">
      <c r="A936" s="300">
        <v>140</v>
      </c>
      <c r="B936" s="301">
        <v>21</v>
      </c>
      <c r="C936" s="302" t="s">
        <v>1037</v>
      </c>
      <c r="D936" s="303" t="s">
        <v>681</v>
      </c>
      <c r="E936" s="304" t="s">
        <v>4534</v>
      </c>
      <c r="F936" s="305">
        <v>0</v>
      </c>
      <c r="G936" s="306">
        <v>0</v>
      </c>
      <c r="H936" s="307">
        <v>0</v>
      </c>
      <c r="I936" s="4"/>
    </row>
    <row r="937" spans="1:9" ht="27" customHeight="1">
      <c r="A937" s="300">
        <v>140</v>
      </c>
      <c r="B937" s="301">
        <v>22</v>
      </c>
      <c r="C937" s="302" t="s">
        <v>4872</v>
      </c>
      <c r="D937" s="303" t="s">
        <v>792</v>
      </c>
      <c r="E937" s="304" t="s">
        <v>4535</v>
      </c>
      <c r="F937" s="305">
        <v>0</v>
      </c>
      <c r="G937" s="306">
        <v>0</v>
      </c>
      <c r="H937" s="307">
        <v>0</v>
      </c>
      <c r="I937" s="4"/>
    </row>
    <row r="938" spans="1:9" ht="27" customHeight="1">
      <c r="A938" s="300">
        <v>140</v>
      </c>
      <c r="B938" s="301">
        <v>23</v>
      </c>
      <c r="C938" s="302" t="s">
        <v>3251</v>
      </c>
      <c r="D938" s="303" t="s">
        <v>10</v>
      </c>
      <c r="E938" s="304" t="s">
        <v>4536</v>
      </c>
      <c r="F938" s="305">
        <v>0</v>
      </c>
      <c r="G938" s="306">
        <v>0</v>
      </c>
      <c r="H938" s="307">
        <v>0</v>
      </c>
      <c r="I938" s="4"/>
    </row>
    <row r="939" spans="1:9" ht="27" customHeight="1">
      <c r="A939" s="300">
        <v>140</v>
      </c>
      <c r="B939" s="301">
        <v>24</v>
      </c>
      <c r="C939" s="302" t="s">
        <v>950</v>
      </c>
      <c r="D939" s="303" t="s">
        <v>2820</v>
      </c>
      <c r="E939" s="304" t="s">
        <v>1129</v>
      </c>
      <c r="F939" s="305">
        <v>49</v>
      </c>
      <c r="G939" s="306">
        <v>0</v>
      </c>
      <c r="H939" s="307">
        <v>0</v>
      </c>
      <c r="I939" s="4"/>
    </row>
    <row r="940" spans="1:9" ht="27" customHeight="1">
      <c r="A940" s="300">
        <v>140</v>
      </c>
      <c r="B940" s="301">
        <v>25</v>
      </c>
      <c r="C940" s="302" t="s">
        <v>951</v>
      </c>
      <c r="D940" s="303" t="s">
        <v>2821</v>
      </c>
      <c r="E940" s="304" t="s">
        <v>1129</v>
      </c>
      <c r="F940" s="305">
        <v>31</v>
      </c>
      <c r="G940" s="306">
        <v>0</v>
      </c>
      <c r="H940" s="307">
        <v>0</v>
      </c>
      <c r="I940" s="4"/>
    </row>
    <row r="941" spans="1:9" ht="27" customHeight="1">
      <c r="A941" s="300">
        <v>140</v>
      </c>
      <c r="B941" s="301">
        <v>26</v>
      </c>
      <c r="C941" s="302" t="s">
        <v>2192</v>
      </c>
      <c r="D941" s="303" t="s">
        <v>2824</v>
      </c>
      <c r="E941" s="304" t="s">
        <v>4157</v>
      </c>
      <c r="F941" s="305">
        <v>42</v>
      </c>
      <c r="G941" s="306">
        <v>0</v>
      </c>
      <c r="H941" s="307">
        <v>0</v>
      </c>
      <c r="I941" s="4"/>
    </row>
    <row r="942" spans="1:9" ht="27" customHeight="1">
      <c r="A942" s="300">
        <v>140</v>
      </c>
      <c r="B942" s="301">
        <v>27</v>
      </c>
      <c r="C942" s="302" t="s">
        <v>2193</v>
      </c>
      <c r="D942" s="303" t="s">
        <v>2825</v>
      </c>
      <c r="E942" s="304" t="s">
        <v>1335</v>
      </c>
      <c r="F942" s="305">
        <v>95</v>
      </c>
      <c r="G942" s="306">
        <v>0</v>
      </c>
      <c r="H942" s="307">
        <v>0</v>
      </c>
      <c r="I942" s="4"/>
    </row>
    <row r="943" spans="1:9" ht="27" customHeight="1">
      <c r="A943" s="300">
        <v>140</v>
      </c>
      <c r="B943" s="301">
        <v>28</v>
      </c>
      <c r="C943" s="302" t="s">
        <v>4323</v>
      </c>
      <c r="D943" s="303" t="s">
        <v>5436</v>
      </c>
      <c r="E943" s="304" t="s">
        <v>2729</v>
      </c>
      <c r="F943" s="305">
        <v>110</v>
      </c>
      <c r="G943" s="306">
        <v>0</v>
      </c>
      <c r="H943" s="307">
        <v>0</v>
      </c>
      <c r="I943" s="4"/>
    </row>
    <row r="944" spans="1:9" ht="27" customHeight="1">
      <c r="A944" s="300">
        <v>140</v>
      </c>
      <c r="B944" s="301">
        <v>29</v>
      </c>
      <c r="C944" s="302" t="s">
        <v>4324</v>
      </c>
      <c r="D944" s="303" t="s">
        <v>5437</v>
      </c>
      <c r="E944" s="304" t="s">
        <v>2943</v>
      </c>
      <c r="F944" s="305">
        <v>109</v>
      </c>
      <c r="G944" s="306">
        <v>0</v>
      </c>
      <c r="H944" s="307">
        <v>0</v>
      </c>
      <c r="I944" s="4"/>
    </row>
    <row r="945" spans="1:9" ht="27" customHeight="1">
      <c r="A945" s="300">
        <v>140</v>
      </c>
      <c r="B945" s="301">
        <v>30</v>
      </c>
      <c r="C945" s="302" t="s">
        <v>3207</v>
      </c>
      <c r="D945" s="303" t="s">
        <v>5004</v>
      </c>
      <c r="E945" s="304" t="s">
        <v>2826</v>
      </c>
      <c r="F945" s="305">
        <v>520</v>
      </c>
      <c r="G945" s="306">
        <v>0</v>
      </c>
      <c r="H945" s="307">
        <v>0</v>
      </c>
      <c r="I945" s="4"/>
    </row>
    <row r="946" spans="1:9" ht="27" customHeight="1">
      <c r="A946" s="300">
        <v>140</v>
      </c>
      <c r="B946" s="301">
        <v>31</v>
      </c>
      <c r="C946" s="302" t="s">
        <v>2498</v>
      </c>
      <c r="D946" s="303" t="s">
        <v>812</v>
      </c>
      <c r="E946" s="304" t="s">
        <v>1745</v>
      </c>
      <c r="F946" s="305">
        <v>672</v>
      </c>
      <c r="G946" s="306">
        <v>0</v>
      </c>
      <c r="H946" s="307">
        <v>0</v>
      </c>
      <c r="I946" s="4"/>
    </row>
    <row r="947" spans="1:9" ht="27" customHeight="1">
      <c r="A947" s="300">
        <v>140</v>
      </c>
      <c r="B947" s="301">
        <v>32</v>
      </c>
      <c r="C947" s="302" t="s">
        <v>1746</v>
      </c>
      <c r="D947" s="303" t="s">
        <v>2245</v>
      </c>
      <c r="E947" s="304" t="s">
        <v>1745</v>
      </c>
      <c r="F947" s="305">
        <v>990</v>
      </c>
      <c r="G947" s="306">
        <v>0</v>
      </c>
      <c r="H947" s="307">
        <v>0</v>
      </c>
      <c r="I947" s="4"/>
    </row>
    <row r="948" spans="1:9" ht="27" customHeight="1">
      <c r="A948" s="300">
        <v>140</v>
      </c>
      <c r="B948" s="301">
        <v>33</v>
      </c>
      <c r="C948" s="302" t="s">
        <v>1987</v>
      </c>
      <c r="D948" s="303" t="s">
        <v>1294</v>
      </c>
      <c r="E948" s="304" t="s">
        <v>2084</v>
      </c>
      <c r="F948" s="305">
        <v>744</v>
      </c>
      <c r="G948" s="306">
        <v>0</v>
      </c>
      <c r="H948" s="307">
        <v>0</v>
      </c>
      <c r="I948" s="4"/>
    </row>
    <row r="949" spans="1:9" ht="27" customHeight="1">
      <c r="A949" s="300">
        <v>140</v>
      </c>
      <c r="B949" s="301">
        <v>34</v>
      </c>
      <c r="C949" s="302" t="s">
        <v>1747</v>
      </c>
      <c r="D949" s="303" t="s">
        <v>5005</v>
      </c>
      <c r="E949" s="304" t="s">
        <v>1745</v>
      </c>
      <c r="F949" s="305">
        <v>459</v>
      </c>
      <c r="G949" s="306">
        <v>0</v>
      </c>
      <c r="H949" s="307">
        <v>0</v>
      </c>
      <c r="I949" s="4"/>
    </row>
    <row r="950" spans="1:9" ht="27" customHeight="1">
      <c r="A950" s="300">
        <v>140</v>
      </c>
      <c r="B950" s="301">
        <v>35</v>
      </c>
      <c r="C950" s="302" t="s">
        <v>1986</v>
      </c>
      <c r="D950" s="303" t="s">
        <v>4064</v>
      </c>
      <c r="E950" s="304" t="s">
        <v>1745</v>
      </c>
      <c r="F950" s="305">
        <v>0</v>
      </c>
      <c r="G950" s="306">
        <v>0</v>
      </c>
      <c r="H950" s="307">
        <v>0</v>
      </c>
      <c r="I950" s="4"/>
    </row>
    <row r="951" spans="1:9" ht="27" customHeight="1">
      <c r="A951" s="300">
        <v>140</v>
      </c>
      <c r="B951" s="301">
        <v>36</v>
      </c>
      <c r="C951" s="302" t="s">
        <v>1985</v>
      </c>
      <c r="D951" s="303" t="s">
        <v>2896</v>
      </c>
      <c r="E951" s="304" t="s">
        <v>1745</v>
      </c>
      <c r="F951" s="305">
        <v>456</v>
      </c>
      <c r="G951" s="306">
        <v>0</v>
      </c>
      <c r="H951" s="307">
        <v>0</v>
      </c>
      <c r="I951" s="4"/>
    </row>
    <row r="952" spans="1:9" ht="27" customHeight="1">
      <c r="A952" s="300">
        <v>140</v>
      </c>
      <c r="B952" s="301">
        <v>37</v>
      </c>
      <c r="C952" s="302" t="s">
        <v>1748</v>
      </c>
      <c r="D952" s="303" t="s">
        <v>5006</v>
      </c>
      <c r="E952" s="304" t="s">
        <v>39</v>
      </c>
      <c r="F952" s="305">
        <v>306</v>
      </c>
      <c r="G952" s="306">
        <v>0</v>
      </c>
      <c r="H952" s="307">
        <v>0</v>
      </c>
      <c r="I952" s="4"/>
    </row>
    <row r="953" spans="1:9" ht="27" customHeight="1">
      <c r="A953" s="300">
        <v>140</v>
      </c>
      <c r="B953" s="301">
        <v>38</v>
      </c>
      <c r="C953" s="302" t="s">
        <v>2700</v>
      </c>
      <c r="D953" s="303" t="s">
        <v>3763</v>
      </c>
      <c r="E953" s="304" t="s">
        <v>1745</v>
      </c>
      <c r="F953" s="305">
        <v>489</v>
      </c>
      <c r="G953" s="306">
        <v>0</v>
      </c>
      <c r="H953" s="307">
        <v>0</v>
      </c>
      <c r="I953" s="4"/>
    </row>
    <row r="954" spans="1:9" ht="27" customHeight="1">
      <c r="A954" s="300">
        <v>140</v>
      </c>
      <c r="B954" s="301">
        <v>39</v>
      </c>
      <c r="C954" s="302" t="s">
        <v>2511</v>
      </c>
      <c r="D954" s="303" t="s">
        <v>4865</v>
      </c>
      <c r="E954" s="304" t="s">
        <v>267</v>
      </c>
      <c r="F954" s="305">
        <v>0</v>
      </c>
      <c r="G954" s="306">
        <v>0</v>
      </c>
      <c r="H954" s="307">
        <v>0</v>
      </c>
      <c r="I954" s="4"/>
    </row>
    <row r="955" spans="1:9" ht="27" customHeight="1">
      <c r="A955" s="300">
        <v>140</v>
      </c>
      <c r="B955" s="301">
        <v>40</v>
      </c>
      <c r="C955" s="302" t="s">
        <v>2512</v>
      </c>
      <c r="D955" s="303" t="s">
        <v>321</v>
      </c>
      <c r="E955" s="304" t="s">
        <v>4953</v>
      </c>
      <c r="F955" s="305">
        <v>0</v>
      </c>
      <c r="G955" s="306">
        <v>0</v>
      </c>
      <c r="H955" s="307">
        <v>0</v>
      </c>
      <c r="I955" s="4"/>
    </row>
    <row r="956" spans="1:9" ht="27" customHeight="1">
      <c r="A956" s="300">
        <v>140</v>
      </c>
      <c r="B956" s="301">
        <v>41</v>
      </c>
      <c r="C956" s="302" t="s">
        <v>2028</v>
      </c>
      <c r="D956" s="303" t="s">
        <v>4058</v>
      </c>
      <c r="E956" s="304" t="s">
        <v>160</v>
      </c>
      <c r="F956" s="305">
        <v>0</v>
      </c>
      <c r="G956" s="306">
        <v>0</v>
      </c>
      <c r="H956" s="307">
        <v>0</v>
      </c>
      <c r="I956" s="4"/>
    </row>
    <row r="957" spans="1:9" ht="27" customHeight="1">
      <c r="A957" s="300">
        <v>140</v>
      </c>
      <c r="B957" s="301">
        <v>42</v>
      </c>
      <c r="C957" s="302" t="s">
        <v>2029</v>
      </c>
      <c r="D957" s="303" t="s">
        <v>4059</v>
      </c>
      <c r="E957" s="304" t="s">
        <v>4135</v>
      </c>
      <c r="F957" s="305">
        <v>0</v>
      </c>
      <c r="G957" s="306">
        <v>0</v>
      </c>
      <c r="H957" s="307">
        <v>0</v>
      </c>
      <c r="I957" s="4"/>
    </row>
    <row r="958" spans="1:9" ht="27" customHeight="1">
      <c r="A958" s="300">
        <v>140</v>
      </c>
      <c r="B958" s="301">
        <v>43</v>
      </c>
      <c r="C958" s="302" t="s">
        <v>3274</v>
      </c>
      <c r="D958" s="303" t="s">
        <v>4366</v>
      </c>
      <c r="E958" s="304" t="s">
        <v>5177</v>
      </c>
      <c r="F958" s="305">
        <v>0</v>
      </c>
      <c r="G958" s="306">
        <v>0</v>
      </c>
      <c r="H958" s="307">
        <v>0</v>
      </c>
      <c r="I958" s="4"/>
    </row>
    <row r="959" spans="1:9" ht="27" customHeight="1">
      <c r="A959" s="300">
        <v>140</v>
      </c>
      <c r="B959" s="301">
        <v>44</v>
      </c>
      <c r="C959" s="302" t="s">
        <v>3275</v>
      </c>
      <c r="D959" s="303" t="s">
        <v>1295</v>
      </c>
      <c r="E959" s="304" t="s">
        <v>568</v>
      </c>
      <c r="F959" s="305">
        <v>0</v>
      </c>
      <c r="G959" s="306">
        <v>0</v>
      </c>
      <c r="H959" s="307">
        <v>0</v>
      </c>
      <c r="I959" s="4"/>
    </row>
    <row r="960" spans="1:9" ht="27" customHeight="1">
      <c r="A960" s="300">
        <v>140</v>
      </c>
      <c r="B960" s="301">
        <v>45</v>
      </c>
      <c r="C960" s="302" t="s">
        <v>3864</v>
      </c>
      <c r="D960" s="303" t="s">
        <v>431</v>
      </c>
      <c r="E960" s="304" t="s">
        <v>5131</v>
      </c>
      <c r="F960" s="305">
        <v>0</v>
      </c>
      <c r="G960" s="306">
        <v>0</v>
      </c>
      <c r="H960" s="307">
        <v>0</v>
      </c>
      <c r="I960" s="4"/>
    </row>
    <row r="961" spans="1:9" ht="27" customHeight="1">
      <c r="A961" s="300">
        <v>140</v>
      </c>
      <c r="B961" s="301">
        <v>46</v>
      </c>
      <c r="C961" s="302" t="s">
        <v>3865</v>
      </c>
      <c r="D961" s="303" t="s">
        <v>3261</v>
      </c>
      <c r="E961" s="304" t="s">
        <v>4066</v>
      </c>
      <c r="F961" s="305">
        <v>0</v>
      </c>
      <c r="G961" s="306">
        <v>0</v>
      </c>
      <c r="H961" s="307">
        <v>0</v>
      </c>
      <c r="I961" s="4"/>
    </row>
    <row r="962" spans="1:9" ht="27" customHeight="1">
      <c r="A962" s="300">
        <v>140</v>
      </c>
      <c r="B962" s="301">
        <v>47</v>
      </c>
      <c r="C962" s="302" t="s">
        <v>1818</v>
      </c>
      <c r="D962" s="303" t="s">
        <v>1227</v>
      </c>
      <c r="E962" s="304" t="s">
        <v>5098</v>
      </c>
      <c r="F962" s="305">
        <v>43</v>
      </c>
      <c r="G962" s="306">
        <v>0</v>
      </c>
      <c r="H962" s="307">
        <v>0</v>
      </c>
      <c r="I962" s="4"/>
    </row>
    <row r="963" spans="1:9" ht="27" customHeight="1">
      <c r="A963" s="300">
        <v>140</v>
      </c>
      <c r="B963" s="301">
        <v>48</v>
      </c>
      <c r="C963" s="302" t="s">
        <v>352</v>
      </c>
      <c r="D963" s="303" t="s">
        <v>1231</v>
      </c>
      <c r="E963" s="304" t="s">
        <v>5099</v>
      </c>
      <c r="F963" s="305">
        <v>38</v>
      </c>
      <c r="G963" s="306">
        <v>0</v>
      </c>
      <c r="H963" s="307">
        <v>0</v>
      </c>
      <c r="I963" s="4"/>
    </row>
    <row r="964" spans="1:9" ht="27" customHeight="1">
      <c r="A964" s="300">
        <v>140</v>
      </c>
      <c r="B964" s="301">
        <v>49</v>
      </c>
      <c r="C964" s="302" t="s">
        <v>353</v>
      </c>
      <c r="D964" s="303" t="s">
        <v>2130</v>
      </c>
      <c r="E964" s="304" t="s">
        <v>5100</v>
      </c>
      <c r="F964" s="305">
        <v>6</v>
      </c>
      <c r="G964" s="306">
        <v>0</v>
      </c>
      <c r="H964" s="307">
        <v>0</v>
      </c>
      <c r="I964" s="4"/>
    </row>
    <row r="965" spans="1:9" ht="27" customHeight="1">
      <c r="A965" s="300">
        <v>140</v>
      </c>
      <c r="B965" s="301">
        <v>50</v>
      </c>
      <c r="C965" s="302" t="s">
        <v>354</v>
      </c>
      <c r="D965" s="303" t="s">
        <v>4074</v>
      </c>
      <c r="E965" s="304" t="s">
        <v>5101</v>
      </c>
      <c r="F965" s="305">
        <v>7</v>
      </c>
      <c r="G965" s="306">
        <v>0</v>
      </c>
      <c r="H965" s="307">
        <v>0</v>
      </c>
      <c r="I965" s="4"/>
    </row>
    <row r="966" spans="1:9" ht="27" customHeight="1">
      <c r="A966" s="300">
        <v>140</v>
      </c>
      <c r="B966" s="301">
        <v>51</v>
      </c>
      <c r="C966" s="302" t="s">
        <v>355</v>
      </c>
      <c r="D966" s="303" t="s">
        <v>3747</v>
      </c>
      <c r="E966" s="304" t="s">
        <v>5102</v>
      </c>
      <c r="F966" s="305">
        <v>12</v>
      </c>
      <c r="G966" s="306">
        <v>0</v>
      </c>
      <c r="H966" s="307">
        <v>0</v>
      </c>
      <c r="I966" s="4"/>
    </row>
    <row r="967" spans="1:9" ht="27" customHeight="1">
      <c r="A967" s="300">
        <v>140</v>
      </c>
      <c r="B967" s="301">
        <v>52</v>
      </c>
      <c r="C967" s="302" t="s">
        <v>356</v>
      </c>
      <c r="D967" s="303" t="s">
        <v>4061</v>
      </c>
      <c r="E967" s="304" t="s">
        <v>384</v>
      </c>
      <c r="F967" s="305">
        <v>157</v>
      </c>
      <c r="G967" s="306">
        <v>0</v>
      </c>
      <c r="H967" s="307">
        <v>0</v>
      </c>
      <c r="I967" s="4"/>
    </row>
    <row r="968" spans="1:9" ht="27" customHeight="1">
      <c r="A968" s="300">
        <v>140</v>
      </c>
      <c r="B968" s="301">
        <v>53</v>
      </c>
      <c r="C968" s="302" t="s">
        <v>3748</v>
      </c>
      <c r="D968" s="303" t="s">
        <v>3437</v>
      </c>
      <c r="E968" s="304" t="s">
        <v>385</v>
      </c>
      <c r="F968" s="305">
        <v>113</v>
      </c>
      <c r="G968" s="306">
        <v>0</v>
      </c>
      <c r="H968" s="307">
        <v>0</v>
      </c>
      <c r="I968" s="4"/>
    </row>
    <row r="969" spans="1:9" ht="27" customHeight="1">
      <c r="A969" s="300">
        <v>140</v>
      </c>
      <c r="B969" s="301">
        <v>54</v>
      </c>
      <c r="C969" s="302" t="s">
        <v>3858</v>
      </c>
      <c r="D969" s="303" t="s">
        <v>2668</v>
      </c>
      <c r="E969" s="304" t="s">
        <v>2209</v>
      </c>
      <c r="F969" s="305">
        <v>0</v>
      </c>
      <c r="G969" s="306">
        <v>0</v>
      </c>
      <c r="H969" s="307">
        <v>0</v>
      </c>
      <c r="I969" s="4"/>
    </row>
    <row r="970" spans="1:9" ht="27" customHeight="1">
      <c r="A970" s="300">
        <v>140</v>
      </c>
      <c r="B970" s="301">
        <v>55</v>
      </c>
      <c r="C970" s="302" t="s">
        <v>256</v>
      </c>
      <c r="D970" s="303" t="s">
        <v>5093</v>
      </c>
      <c r="E970" s="304" t="s">
        <v>20</v>
      </c>
      <c r="F970" s="305">
        <v>20</v>
      </c>
      <c r="G970" s="306">
        <v>0</v>
      </c>
      <c r="H970" s="307">
        <v>0</v>
      </c>
      <c r="I970" s="4"/>
    </row>
    <row r="971" spans="1:9" ht="27" customHeight="1">
      <c r="A971" s="300">
        <v>140</v>
      </c>
      <c r="B971" s="301">
        <v>56</v>
      </c>
      <c r="C971" s="302" t="s">
        <v>21</v>
      </c>
      <c r="D971" s="303" t="s">
        <v>3685</v>
      </c>
      <c r="E971" s="304" t="s">
        <v>1804</v>
      </c>
      <c r="F971" s="305">
        <v>12</v>
      </c>
      <c r="G971" s="306">
        <v>0</v>
      </c>
      <c r="H971" s="307">
        <v>0</v>
      </c>
      <c r="I971" s="4"/>
    </row>
    <row r="972" spans="1:9" ht="27" customHeight="1">
      <c r="A972" s="300">
        <v>140</v>
      </c>
      <c r="B972" s="301">
        <v>57</v>
      </c>
      <c r="C972" s="302" t="s">
        <v>1805</v>
      </c>
      <c r="D972" s="303" t="s">
        <v>1096</v>
      </c>
      <c r="E972" s="304" t="s">
        <v>3291</v>
      </c>
      <c r="F972" s="305">
        <v>78</v>
      </c>
      <c r="G972" s="306">
        <v>0</v>
      </c>
      <c r="H972" s="307">
        <v>0</v>
      </c>
      <c r="I972" s="4"/>
    </row>
    <row r="973" spans="1:9" ht="27" customHeight="1">
      <c r="A973" s="300">
        <v>140</v>
      </c>
      <c r="B973" s="301">
        <v>58</v>
      </c>
      <c r="C973" s="302" t="s">
        <v>1806</v>
      </c>
      <c r="D973" s="303" t="s">
        <v>1097</v>
      </c>
      <c r="E973" s="304" t="s">
        <v>1808</v>
      </c>
      <c r="F973" s="305">
        <v>0</v>
      </c>
      <c r="G973" s="306">
        <v>0</v>
      </c>
      <c r="H973" s="307">
        <v>0</v>
      </c>
      <c r="I973" s="4"/>
    </row>
    <row r="974" spans="1:9" ht="27" customHeight="1">
      <c r="A974" s="300">
        <v>140</v>
      </c>
      <c r="B974" s="301">
        <v>59</v>
      </c>
      <c r="C974" s="302" t="s">
        <v>1809</v>
      </c>
      <c r="D974" s="303" t="s">
        <v>1122</v>
      </c>
      <c r="E974" s="304" t="s">
        <v>1811</v>
      </c>
      <c r="F974" s="305">
        <v>0</v>
      </c>
      <c r="G974" s="306">
        <v>0</v>
      </c>
      <c r="H974" s="307">
        <v>0</v>
      </c>
      <c r="I974" s="4"/>
    </row>
    <row r="975" spans="1:9" ht="27" customHeight="1">
      <c r="A975" s="300">
        <v>140</v>
      </c>
      <c r="B975" s="301">
        <v>60</v>
      </c>
      <c r="C975" s="302" t="s">
        <v>1812</v>
      </c>
      <c r="D975" s="303" t="s">
        <v>1123</v>
      </c>
      <c r="E975" s="304" t="s">
        <v>1811</v>
      </c>
      <c r="F975" s="305">
        <v>0</v>
      </c>
      <c r="G975" s="306">
        <v>0</v>
      </c>
      <c r="H975" s="307">
        <v>0</v>
      </c>
      <c r="I975" s="4"/>
    </row>
    <row r="976" spans="1:9" ht="27" customHeight="1">
      <c r="A976" s="300">
        <v>140</v>
      </c>
      <c r="B976" s="301">
        <v>61</v>
      </c>
      <c r="C976" s="302" t="s">
        <v>1813</v>
      </c>
      <c r="D976" s="303" t="s">
        <v>4189</v>
      </c>
      <c r="E976" s="304" t="s">
        <v>1811</v>
      </c>
      <c r="F976" s="305">
        <v>0</v>
      </c>
      <c r="G976" s="306">
        <v>0</v>
      </c>
      <c r="H976" s="307">
        <v>0</v>
      </c>
      <c r="I976" s="4"/>
    </row>
    <row r="977" spans="1:9" ht="27" customHeight="1">
      <c r="A977" s="300">
        <v>140</v>
      </c>
      <c r="B977" s="301">
        <v>62</v>
      </c>
      <c r="C977" s="302" t="s">
        <v>1814</v>
      </c>
      <c r="D977" s="303" t="s">
        <v>694</v>
      </c>
      <c r="E977" s="304" t="s">
        <v>1811</v>
      </c>
      <c r="F977" s="305">
        <v>0</v>
      </c>
      <c r="G977" s="306">
        <v>0</v>
      </c>
      <c r="H977" s="307">
        <v>0</v>
      </c>
      <c r="I977" s="4"/>
    </row>
    <row r="978" spans="1:9" ht="27" customHeight="1">
      <c r="A978" s="300">
        <v>140</v>
      </c>
      <c r="B978" s="301">
        <v>63</v>
      </c>
      <c r="C978" s="302" t="s">
        <v>1815</v>
      </c>
      <c r="D978" s="303" t="s">
        <v>3020</v>
      </c>
      <c r="E978" s="304" t="s">
        <v>1811</v>
      </c>
      <c r="F978" s="305">
        <v>0</v>
      </c>
      <c r="G978" s="306">
        <v>0</v>
      </c>
      <c r="H978" s="307">
        <v>0</v>
      </c>
      <c r="I978" s="4"/>
    </row>
    <row r="979" spans="1:9" ht="27" customHeight="1">
      <c r="A979" s="300">
        <v>140</v>
      </c>
      <c r="B979" s="301">
        <v>64</v>
      </c>
      <c r="C979" s="302" t="s">
        <v>1816</v>
      </c>
      <c r="D979" s="303" t="s">
        <v>1098</v>
      </c>
      <c r="E979" s="304" t="s">
        <v>1811</v>
      </c>
      <c r="F979" s="305">
        <v>0</v>
      </c>
      <c r="G979" s="306">
        <v>0</v>
      </c>
      <c r="H979" s="307">
        <v>0</v>
      </c>
      <c r="I979" s="4"/>
    </row>
    <row r="980" spans="1:9" ht="27" customHeight="1">
      <c r="A980" s="300">
        <v>140</v>
      </c>
      <c r="B980" s="301">
        <v>65</v>
      </c>
      <c r="C980" s="302" t="s">
        <v>4163</v>
      </c>
      <c r="D980" s="303" t="s">
        <v>1099</v>
      </c>
      <c r="E980" s="304" t="s">
        <v>1811</v>
      </c>
      <c r="F980" s="305">
        <v>0</v>
      </c>
      <c r="G980" s="306">
        <v>0</v>
      </c>
      <c r="H980" s="307">
        <v>0</v>
      </c>
      <c r="I980" s="4"/>
    </row>
    <row r="981" spans="1:9" ht="27" customHeight="1">
      <c r="A981" s="300">
        <v>140</v>
      </c>
      <c r="B981" s="301">
        <v>66</v>
      </c>
      <c r="C981" s="302" t="s">
        <v>4164</v>
      </c>
      <c r="D981" s="303" t="s">
        <v>3956</v>
      </c>
      <c r="E981" s="304" t="s">
        <v>1811</v>
      </c>
      <c r="F981" s="305">
        <v>0</v>
      </c>
      <c r="G981" s="306">
        <v>0</v>
      </c>
      <c r="H981" s="307">
        <v>0</v>
      </c>
      <c r="I981" s="4"/>
    </row>
    <row r="982" spans="1:9" ht="27" customHeight="1">
      <c r="A982" s="300">
        <v>140</v>
      </c>
      <c r="B982" s="301">
        <v>67</v>
      </c>
      <c r="C982" s="302" t="s">
        <v>973</v>
      </c>
      <c r="D982" s="303" t="s">
        <v>3021</v>
      </c>
      <c r="E982" s="304" t="s">
        <v>1811</v>
      </c>
      <c r="F982" s="305">
        <v>0</v>
      </c>
      <c r="G982" s="306">
        <v>0</v>
      </c>
      <c r="H982" s="307">
        <v>0</v>
      </c>
      <c r="I982" s="4"/>
    </row>
    <row r="983" spans="1:9" ht="27" customHeight="1">
      <c r="A983" s="300">
        <v>140</v>
      </c>
      <c r="B983" s="301">
        <v>68</v>
      </c>
      <c r="C983" s="302" t="s">
        <v>140</v>
      </c>
      <c r="D983" s="303" t="s">
        <v>2842</v>
      </c>
      <c r="E983" s="304" t="s">
        <v>1811</v>
      </c>
      <c r="F983" s="305">
        <v>0</v>
      </c>
      <c r="G983" s="306">
        <v>0</v>
      </c>
      <c r="H983" s="307">
        <v>0</v>
      </c>
      <c r="I983" s="4"/>
    </row>
    <row r="984" spans="1:9" ht="27" customHeight="1">
      <c r="A984" s="300">
        <v>140</v>
      </c>
      <c r="B984" s="301">
        <v>69</v>
      </c>
      <c r="C984" s="302" t="s">
        <v>141</v>
      </c>
      <c r="D984" s="303" t="s">
        <v>3022</v>
      </c>
      <c r="E984" s="304" t="s">
        <v>1811</v>
      </c>
      <c r="F984" s="305">
        <v>0</v>
      </c>
      <c r="G984" s="306">
        <v>0</v>
      </c>
      <c r="H984" s="307">
        <v>0</v>
      </c>
      <c r="I984" s="4"/>
    </row>
    <row r="985" spans="1:9" ht="27" customHeight="1">
      <c r="A985" s="300">
        <v>140</v>
      </c>
      <c r="B985" s="301">
        <v>70</v>
      </c>
      <c r="C985" s="302" t="s">
        <v>142</v>
      </c>
      <c r="D985" s="303" t="s">
        <v>2529</v>
      </c>
      <c r="E985" s="304" t="s">
        <v>1811</v>
      </c>
      <c r="F985" s="305">
        <v>0</v>
      </c>
      <c r="G985" s="306">
        <v>0</v>
      </c>
      <c r="H985" s="307">
        <v>0</v>
      </c>
      <c r="I985" s="4"/>
    </row>
    <row r="986" spans="1:9" ht="27" customHeight="1">
      <c r="A986" s="300">
        <v>140</v>
      </c>
      <c r="B986" s="301">
        <v>71</v>
      </c>
      <c r="C986" s="302" t="s">
        <v>2813</v>
      </c>
      <c r="D986" s="303" t="s">
        <v>3491</v>
      </c>
      <c r="E986" s="304" t="s">
        <v>1811</v>
      </c>
      <c r="F986" s="305">
        <v>0</v>
      </c>
      <c r="G986" s="306">
        <v>0</v>
      </c>
      <c r="H986" s="307">
        <v>0</v>
      </c>
      <c r="I986" s="4"/>
    </row>
    <row r="987" spans="1:9" ht="27" customHeight="1">
      <c r="A987" s="300">
        <v>140</v>
      </c>
      <c r="B987" s="301">
        <v>72</v>
      </c>
      <c r="C987" s="302" t="s">
        <v>2814</v>
      </c>
      <c r="D987" s="303" t="s">
        <v>227</v>
      </c>
      <c r="E987" s="304" t="s">
        <v>1811</v>
      </c>
      <c r="F987" s="305">
        <v>0</v>
      </c>
      <c r="G987" s="306">
        <v>0</v>
      </c>
      <c r="H987" s="307">
        <v>0</v>
      </c>
      <c r="I987" s="4"/>
    </row>
    <row r="988" spans="1:9" ht="27" customHeight="1">
      <c r="A988" s="300">
        <v>140</v>
      </c>
      <c r="B988" s="301">
        <v>73</v>
      </c>
      <c r="C988" s="302" t="s">
        <v>2815</v>
      </c>
      <c r="D988" s="303" t="s">
        <v>2748</v>
      </c>
      <c r="E988" s="304" t="s">
        <v>1811</v>
      </c>
      <c r="F988" s="305">
        <v>0</v>
      </c>
      <c r="G988" s="306">
        <v>0</v>
      </c>
      <c r="H988" s="307">
        <v>0</v>
      </c>
      <c r="I988" s="4"/>
    </row>
    <row r="989" spans="1:9" ht="27" customHeight="1">
      <c r="A989" s="300">
        <v>140</v>
      </c>
      <c r="B989" s="301">
        <v>74</v>
      </c>
      <c r="C989" s="302" t="s">
        <v>2816</v>
      </c>
      <c r="D989" s="303" t="s">
        <v>1124</v>
      </c>
      <c r="E989" s="304" t="s">
        <v>1811</v>
      </c>
      <c r="F989" s="305">
        <v>0</v>
      </c>
      <c r="G989" s="306">
        <v>0</v>
      </c>
      <c r="H989" s="307">
        <v>0</v>
      </c>
      <c r="I989" s="4"/>
    </row>
    <row r="990" spans="1:9" ht="27" customHeight="1">
      <c r="A990" s="300">
        <v>140</v>
      </c>
      <c r="B990" s="301">
        <v>75</v>
      </c>
      <c r="C990" s="302" t="s">
        <v>2817</v>
      </c>
      <c r="D990" s="303" t="s">
        <v>2749</v>
      </c>
      <c r="E990" s="304" t="s">
        <v>1811</v>
      </c>
      <c r="F990" s="305">
        <v>0</v>
      </c>
      <c r="G990" s="306">
        <v>0</v>
      </c>
      <c r="H990" s="307">
        <v>0</v>
      </c>
      <c r="I990" s="4"/>
    </row>
    <row r="991" spans="1:9" ht="27" customHeight="1">
      <c r="A991" s="300">
        <v>140</v>
      </c>
      <c r="B991" s="301">
        <v>76</v>
      </c>
      <c r="C991" s="302" t="s">
        <v>2818</v>
      </c>
      <c r="D991" s="303" t="s">
        <v>2000</v>
      </c>
      <c r="E991" s="304" t="s">
        <v>1811</v>
      </c>
      <c r="F991" s="305">
        <v>0</v>
      </c>
      <c r="G991" s="306">
        <v>0</v>
      </c>
      <c r="H991" s="307">
        <v>0</v>
      </c>
      <c r="I991" s="4"/>
    </row>
    <row r="992" spans="1:9" ht="27" customHeight="1">
      <c r="A992" s="300">
        <v>140</v>
      </c>
      <c r="B992" s="301">
        <v>77</v>
      </c>
      <c r="C992" s="302" t="s">
        <v>2819</v>
      </c>
      <c r="D992" s="303" t="s">
        <v>2001</v>
      </c>
      <c r="E992" s="304" t="s">
        <v>1811</v>
      </c>
      <c r="F992" s="305">
        <v>0</v>
      </c>
      <c r="G992" s="306">
        <v>0</v>
      </c>
      <c r="H992" s="307">
        <v>0</v>
      </c>
      <c r="I992" s="4"/>
    </row>
    <row r="993" spans="1:9" ht="27" customHeight="1">
      <c r="A993" s="300">
        <v>140</v>
      </c>
      <c r="B993" s="301">
        <v>78</v>
      </c>
      <c r="C993" s="302" t="s">
        <v>2210</v>
      </c>
      <c r="D993" s="303" t="s">
        <v>1102</v>
      </c>
      <c r="E993" s="304" t="s">
        <v>41</v>
      </c>
      <c r="F993" s="305">
        <v>0</v>
      </c>
      <c r="G993" s="306">
        <v>0</v>
      </c>
      <c r="H993" s="307">
        <v>0</v>
      </c>
      <c r="I993" s="4"/>
    </row>
    <row r="994" spans="1:9" ht="27" customHeight="1">
      <c r="A994" s="300">
        <v>140</v>
      </c>
      <c r="B994" s="301">
        <v>79</v>
      </c>
      <c r="C994" s="302" t="s">
        <v>2215</v>
      </c>
      <c r="D994" s="303" t="s">
        <v>1104</v>
      </c>
      <c r="E994" s="304" t="s">
        <v>498</v>
      </c>
      <c r="F994" s="305">
        <v>10</v>
      </c>
      <c r="G994" s="306">
        <v>0</v>
      </c>
      <c r="H994" s="307">
        <v>0</v>
      </c>
      <c r="I994" s="4"/>
    </row>
    <row r="995" spans="1:9" ht="27" customHeight="1">
      <c r="A995" s="300">
        <v>140</v>
      </c>
      <c r="B995" s="301">
        <v>80</v>
      </c>
      <c r="C995" s="302" t="s">
        <v>499</v>
      </c>
      <c r="D995" s="303" t="s">
        <v>1105</v>
      </c>
      <c r="E995" s="304" t="s">
        <v>1860</v>
      </c>
      <c r="F995" s="305">
        <v>0</v>
      </c>
      <c r="G995" s="306">
        <v>0</v>
      </c>
      <c r="H995" s="307">
        <v>0</v>
      </c>
      <c r="I995" s="4"/>
    </row>
    <row r="996" spans="1:9" ht="27" customHeight="1">
      <c r="A996" s="300">
        <v>141</v>
      </c>
      <c r="B996" s="301">
        <v>1</v>
      </c>
      <c r="C996" s="302" t="s">
        <v>2497</v>
      </c>
      <c r="D996" s="303" t="s">
        <v>209</v>
      </c>
      <c r="E996" s="304" t="s">
        <v>793</v>
      </c>
      <c r="F996" s="305">
        <v>356</v>
      </c>
      <c r="G996" s="306">
        <v>0</v>
      </c>
      <c r="H996" s="307">
        <v>0</v>
      </c>
      <c r="I996" s="4"/>
    </row>
    <row r="997" spans="1:9" ht="27" customHeight="1">
      <c r="A997" s="300">
        <v>141</v>
      </c>
      <c r="B997" s="301">
        <v>2</v>
      </c>
      <c r="C997" s="302" t="s">
        <v>2137</v>
      </c>
      <c r="D997" s="303" t="s">
        <v>2138</v>
      </c>
      <c r="E997" s="304" t="s">
        <v>3506</v>
      </c>
      <c r="F997" s="305">
        <v>261</v>
      </c>
      <c r="G997" s="306">
        <v>0</v>
      </c>
      <c r="H997" s="307">
        <v>0</v>
      </c>
      <c r="I997" s="4"/>
    </row>
    <row r="998" spans="1:9" ht="27" customHeight="1">
      <c r="A998" s="300">
        <v>141</v>
      </c>
      <c r="B998" s="301">
        <v>3</v>
      </c>
      <c r="C998" s="302" t="s">
        <v>2139</v>
      </c>
      <c r="D998" s="303" t="s">
        <v>3897</v>
      </c>
      <c r="E998" s="304" t="s">
        <v>3508</v>
      </c>
      <c r="F998" s="305">
        <v>151</v>
      </c>
      <c r="G998" s="306">
        <v>0</v>
      </c>
      <c r="H998" s="307">
        <v>0</v>
      </c>
      <c r="I998" s="4"/>
    </row>
    <row r="999" spans="1:9" ht="27" customHeight="1">
      <c r="A999" s="300">
        <v>141</v>
      </c>
      <c r="B999" s="301">
        <v>4</v>
      </c>
      <c r="C999" s="302" t="s">
        <v>3898</v>
      </c>
      <c r="D999" s="303" t="s">
        <v>2925</v>
      </c>
      <c r="E999" s="304" t="s">
        <v>4575</v>
      </c>
      <c r="F999" s="305">
        <v>82</v>
      </c>
      <c r="G999" s="306">
        <v>0</v>
      </c>
      <c r="H999" s="307">
        <v>0</v>
      </c>
      <c r="I999" s="4"/>
    </row>
    <row r="1000" spans="1:9" ht="27" customHeight="1">
      <c r="A1000" s="300">
        <v>141</v>
      </c>
      <c r="B1000" s="301">
        <v>5</v>
      </c>
      <c r="C1000" s="302" t="s">
        <v>4576</v>
      </c>
      <c r="D1000" s="303" t="s">
        <v>3735</v>
      </c>
      <c r="E1000" s="304" t="s">
        <v>4575</v>
      </c>
      <c r="F1000" s="305">
        <v>46</v>
      </c>
      <c r="G1000" s="306">
        <v>0</v>
      </c>
      <c r="H1000" s="307">
        <v>0</v>
      </c>
      <c r="I1000" s="4"/>
    </row>
    <row r="1001" spans="1:9" ht="27" customHeight="1">
      <c r="A1001" s="300">
        <v>141</v>
      </c>
      <c r="B1001" s="301">
        <v>6</v>
      </c>
      <c r="C1001" s="302" t="s">
        <v>3536</v>
      </c>
      <c r="D1001" s="303" t="s">
        <v>2280</v>
      </c>
      <c r="E1001" s="304" t="s">
        <v>4537</v>
      </c>
      <c r="F1001" s="305">
        <v>1</v>
      </c>
      <c r="G1001" s="306">
        <v>0</v>
      </c>
      <c r="H1001" s="307">
        <v>0</v>
      </c>
      <c r="I1001" s="4"/>
    </row>
    <row r="1002" spans="1:9" ht="27" customHeight="1">
      <c r="A1002" s="300">
        <v>141</v>
      </c>
      <c r="B1002" s="301">
        <v>7</v>
      </c>
      <c r="C1002" s="302" t="s">
        <v>4663</v>
      </c>
      <c r="D1002" s="303" t="s">
        <v>4664</v>
      </c>
      <c r="E1002" s="304" t="s">
        <v>4537</v>
      </c>
      <c r="F1002" s="305">
        <v>0</v>
      </c>
      <c r="G1002" s="306">
        <v>0</v>
      </c>
      <c r="H1002" s="307">
        <v>0</v>
      </c>
      <c r="I1002" s="4"/>
    </row>
    <row r="1003" spans="1:9" ht="27" customHeight="1">
      <c r="A1003" s="300">
        <v>141</v>
      </c>
      <c r="B1003" s="301">
        <v>8</v>
      </c>
      <c r="C1003" s="302" t="s">
        <v>3538</v>
      </c>
      <c r="D1003" s="303" t="s">
        <v>3240</v>
      </c>
      <c r="E1003" s="304" t="s">
        <v>3109</v>
      </c>
      <c r="F1003" s="305">
        <v>0</v>
      </c>
      <c r="G1003" s="306">
        <v>0</v>
      </c>
      <c r="H1003" s="307">
        <v>0</v>
      </c>
      <c r="I1003" s="4"/>
    </row>
    <row r="1004" spans="1:9" ht="27" customHeight="1">
      <c r="A1004" s="300">
        <v>141</v>
      </c>
      <c r="B1004" s="301">
        <v>9</v>
      </c>
      <c r="C1004" s="302" t="s">
        <v>464</v>
      </c>
      <c r="D1004" s="303" t="s">
        <v>4835</v>
      </c>
      <c r="E1004" s="304" t="s">
        <v>3109</v>
      </c>
      <c r="F1004" s="305">
        <v>0</v>
      </c>
      <c r="G1004" s="306">
        <v>0</v>
      </c>
      <c r="H1004" s="307">
        <v>0</v>
      </c>
      <c r="I1004" s="4"/>
    </row>
    <row r="1005" spans="1:9" ht="27" customHeight="1">
      <c r="A1005" s="300">
        <v>141</v>
      </c>
      <c r="B1005" s="301">
        <v>10</v>
      </c>
      <c r="C1005" s="302" t="s">
        <v>5477</v>
      </c>
      <c r="D1005" s="303" t="s">
        <v>4272</v>
      </c>
      <c r="E1005" s="304" t="s">
        <v>3110</v>
      </c>
      <c r="F1005" s="305">
        <v>1</v>
      </c>
      <c r="G1005" s="306">
        <v>0</v>
      </c>
      <c r="H1005" s="307">
        <v>0</v>
      </c>
      <c r="I1005" s="4"/>
    </row>
    <row r="1006" spans="1:9" ht="27" customHeight="1">
      <c r="A1006" s="300">
        <v>141</v>
      </c>
      <c r="B1006" s="301">
        <v>11</v>
      </c>
      <c r="C1006" s="302" t="s">
        <v>1487</v>
      </c>
      <c r="D1006" s="303" t="s">
        <v>4273</v>
      </c>
      <c r="E1006" s="304" t="s">
        <v>3110</v>
      </c>
      <c r="F1006" s="305">
        <v>0</v>
      </c>
      <c r="G1006" s="306">
        <v>0</v>
      </c>
      <c r="H1006" s="307">
        <v>0</v>
      </c>
      <c r="I1006" s="4"/>
    </row>
    <row r="1007" spans="1:9" ht="27" customHeight="1">
      <c r="A1007" s="300">
        <v>141</v>
      </c>
      <c r="B1007" s="301">
        <v>12</v>
      </c>
      <c r="C1007" s="302" t="s">
        <v>5479</v>
      </c>
      <c r="D1007" s="303" t="s">
        <v>5351</v>
      </c>
      <c r="E1007" s="304" t="s">
        <v>3111</v>
      </c>
      <c r="F1007" s="305">
        <v>0</v>
      </c>
      <c r="G1007" s="306">
        <v>0</v>
      </c>
      <c r="H1007" s="307">
        <v>0</v>
      </c>
      <c r="I1007" s="4"/>
    </row>
    <row r="1008" spans="1:9" ht="27" customHeight="1">
      <c r="A1008" s="300">
        <v>141</v>
      </c>
      <c r="B1008" s="301">
        <v>13</v>
      </c>
      <c r="C1008" s="302" t="s">
        <v>3848</v>
      </c>
      <c r="D1008" s="303" t="s">
        <v>5352</v>
      </c>
      <c r="E1008" s="304" t="s">
        <v>3111</v>
      </c>
      <c r="F1008" s="305">
        <v>0</v>
      </c>
      <c r="G1008" s="306">
        <v>0</v>
      </c>
      <c r="H1008" s="307">
        <v>0</v>
      </c>
      <c r="I1008" s="4"/>
    </row>
    <row r="1009" spans="1:9" ht="27" customHeight="1">
      <c r="A1009" s="300">
        <v>141</v>
      </c>
      <c r="B1009" s="301">
        <v>14</v>
      </c>
      <c r="C1009" s="302" t="s">
        <v>2394</v>
      </c>
      <c r="D1009" s="303" t="s">
        <v>2907</v>
      </c>
      <c r="E1009" s="304" t="s">
        <v>1500</v>
      </c>
      <c r="F1009" s="305">
        <v>0</v>
      </c>
      <c r="G1009" s="306">
        <v>0</v>
      </c>
      <c r="H1009" s="307">
        <v>0</v>
      </c>
      <c r="I1009" s="4"/>
    </row>
    <row r="1010" spans="1:9" ht="27" customHeight="1">
      <c r="A1010" s="300">
        <v>141</v>
      </c>
      <c r="B1010" s="301">
        <v>15</v>
      </c>
      <c r="C1010" s="302" t="s">
        <v>4215</v>
      </c>
      <c r="D1010" s="303" t="s">
        <v>4216</v>
      </c>
      <c r="E1010" s="304" t="s">
        <v>2097</v>
      </c>
      <c r="F1010" s="305">
        <v>0</v>
      </c>
      <c r="G1010" s="306">
        <v>0</v>
      </c>
      <c r="H1010" s="307">
        <v>0</v>
      </c>
      <c r="I1010" s="4"/>
    </row>
    <row r="1011" spans="1:9" ht="27" customHeight="1">
      <c r="A1011" s="300">
        <v>141</v>
      </c>
      <c r="B1011" s="301">
        <v>16</v>
      </c>
      <c r="C1011" s="302" t="s">
        <v>2408</v>
      </c>
      <c r="D1011" s="303" t="s">
        <v>1675</v>
      </c>
      <c r="E1011" s="304" t="s">
        <v>1600</v>
      </c>
      <c r="F1011" s="305">
        <v>0</v>
      </c>
      <c r="G1011" s="306">
        <v>0</v>
      </c>
      <c r="H1011" s="307">
        <v>0</v>
      </c>
      <c r="I1011" s="4"/>
    </row>
    <row r="1012" spans="1:9" ht="27" customHeight="1">
      <c r="A1012" s="300">
        <v>141</v>
      </c>
      <c r="B1012" s="301">
        <v>17</v>
      </c>
      <c r="C1012" s="302" t="s">
        <v>2959</v>
      </c>
      <c r="D1012" s="303" t="s">
        <v>1678</v>
      </c>
      <c r="E1012" s="304" t="s">
        <v>1601</v>
      </c>
      <c r="F1012" s="305">
        <v>0</v>
      </c>
      <c r="G1012" s="306">
        <v>0</v>
      </c>
      <c r="H1012" s="307">
        <v>0</v>
      </c>
      <c r="I1012" s="4"/>
    </row>
    <row r="1013" spans="1:9" ht="27" customHeight="1">
      <c r="A1013" s="300">
        <v>141</v>
      </c>
      <c r="B1013" s="301">
        <v>18</v>
      </c>
      <c r="C1013" s="302" t="s">
        <v>2961</v>
      </c>
      <c r="D1013" s="303" t="s">
        <v>2350</v>
      </c>
      <c r="E1013" s="304" t="s">
        <v>903</v>
      </c>
      <c r="F1013" s="305">
        <v>0</v>
      </c>
      <c r="G1013" s="306">
        <v>0</v>
      </c>
      <c r="H1013" s="307">
        <v>0</v>
      </c>
      <c r="I1013" s="4"/>
    </row>
    <row r="1014" spans="1:9" ht="27" customHeight="1">
      <c r="A1014" s="300">
        <v>141</v>
      </c>
      <c r="B1014" s="301">
        <v>19</v>
      </c>
      <c r="C1014" s="302" t="s">
        <v>1036</v>
      </c>
      <c r="D1014" s="303" t="s">
        <v>2576</v>
      </c>
      <c r="E1014" s="304" t="s">
        <v>904</v>
      </c>
      <c r="F1014" s="305">
        <v>0</v>
      </c>
      <c r="G1014" s="306">
        <v>0</v>
      </c>
      <c r="H1014" s="307">
        <v>0</v>
      </c>
      <c r="I1014" s="4"/>
    </row>
    <row r="1015" spans="1:9" ht="27" customHeight="1">
      <c r="A1015" s="300">
        <v>141</v>
      </c>
      <c r="B1015" s="301">
        <v>20</v>
      </c>
      <c r="C1015" s="302" t="s">
        <v>3249</v>
      </c>
      <c r="D1015" s="303" t="s">
        <v>5054</v>
      </c>
      <c r="E1015" s="304" t="s">
        <v>2098</v>
      </c>
      <c r="F1015" s="305">
        <v>0</v>
      </c>
      <c r="G1015" s="306">
        <v>0</v>
      </c>
      <c r="H1015" s="307">
        <v>0</v>
      </c>
      <c r="I1015" s="4"/>
    </row>
    <row r="1016" spans="1:9" ht="27" customHeight="1">
      <c r="A1016" s="300">
        <v>141</v>
      </c>
      <c r="B1016" s="301">
        <v>21</v>
      </c>
      <c r="C1016" s="302" t="s">
        <v>3250</v>
      </c>
      <c r="D1016" s="303" t="s">
        <v>4900</v>
      </c>
      <c r="E1016" s="304" t="s">
        <v>2101</v>
      </c>
      <c r="F1016" s="305">
        <v>0</v>
      </c>
      <c r="G1016" s="306">
        <v>0</v>
      </c>
      <c r="H1016" s="307">
        <v>0</v>
      </c>
      <c r="I1016" s="4"/>
    </row>
    <row r="1017" spans="1:9" ht="27" customHeight="1">
      <c r="A1017" s="300">
        <v>141</v>
      </c>
      <c r="B1017" s="301">
        <v>22</v>
      </c>
      <c r="C1017" s="302" t="s">
        <v>950</v>
      </c>
      <c r="D1017" s="303" t="s">
        <v>2820</v>
      </c>
      <c r="E1017" s="304" t="s">
        <v>1129</v>
      </c>
      <c r="F1017" s="305">
        <v>46</v>
      </c>
      <c r="G1017" s="306">
        <v>0</v>
      </c>
      <c r="H1017" s="307">
        <v>0</v>
      </c>
      <c r="I1017" s="4"/>
    </row>
    <row r="1018" spans="1:9" ht="27" customHeight="1">
      <c r="A1018" s="300">
        <v>141</v>
      </c>
      <c r="B1018" s="301">
        <v>23</v>
      </c>
      <c r="C1018" s="302" t="s">
        <v>951</v>
      </c>
      <c r="D1018" s="303" t="s">
        <v>2821</v>
      </c>
      <c r="E1018" s="304" t="s">
        <v>1129</v>
      </c>
      <c r="F1018" s="305">
        <v>58</v>
      </c>
      <c r="G1018" s="306">
        <v>0</v>
      </c>
      <c r="H1018" s="307">
        <v>0</v>
      </c>
      <c r="I1018" s="4"/>
    </row>
    <row r="1019" spans="1:9" ht="27" customHeight="1">
      <c r="A1019" s="300">
        <v>141</v>
      </c>
      <c r="B1019" s="301">
        <v>24</v>
      </c>
      <c r="C1019" s="302" t="s">
        <v>2192</v>
      </c>
      <c r="D1019" s="303" t="s">
        <v>2824</v>
      </c>
      <c r="E1019" s="304" t="s">
        <v>3866</v>
      </c>
      <c r="F1019" s="305">
        <v>22</v>
      </c>
      <c r="G1019" s="306">
        <v>0</v>
      </c>
      <c r="H1019" s="307">
        <v>0</v>
      </c>
      <c r="I1019" s="4"/>
    </row>
    <row r="1020" spans="1:9" ht="27" customHeight="1">
      <c r="A1020" s="300">
        <v>141</v>
      </c>
      <c r="B1020" s="301">
        <v>25</v>
      </c>
      <c r="C1020" s="302" t="s">
        <v>2193</v>
      </c>
      <c r="D1020" s="303" t="s">
        <v>2825</v>
      </c>
      <c r="E1020" s="304" t="s">
        <v>5189</v>
      </c>
      <c r="F1020" s="305">
        <v>44</v>
      </c>
      <c r="G1020" s="306">
        <v>0</v>
      </c>
      <c r="H1020" s="307">
        <v>0</v>
      </c>
      <c r="I1020" s="4"/>
    </row>
    <row r="1021" spans="1:9" ht="27" customHeight="1">
      <c r="A1021" s="300">
        <v>141</v>
      </c>
      <c r="B1021" s="301">
        <v>26</v>
      </c>
      <c r="C1021" s="302" t="s">
        <v>4323</v>
      </c>
      <c r="D1021" s="303" t="s">
        <v>5436</v>
      </c>
      <c r="E1021" s="304" t="s">
        <v>2729</v>
      </c>
      <c r="F1021" s="305">
        <v>61</v>
      </c>
      <c r="G1021" s="306">
        <v>0</v>
      </c>
      <c r="H1021" s="307">
        <v>0</v>
      </c>
      <c r="I1021" s="4"/>
    </row>
    <row r="1022" spans="1:9" ht="27" customHeight="1">
      <c r="A1022" s="300">
        <v>141</v>
      </c>
      <c r="B1022" s="301">
        <v>27</v>
      </c>
      <c r="C1022" s="302" t="s">
        <v>4324</v>
      </c>
      <c r="D1022" s="303" t="s">
        <v>5437</v>
      </c>
      <c r="E1022" s="304" t="s">
        <v>2943</v>
      </c>
      <c r="F1022" s="305">
        <v>63</v>
      </c>
      <c r="G1022" s="306">
        <v>0</v>
      </c>
      <c r="H1022" s="307">
        <v>0</v>
      </c>
      <c r="I1022" s="4"/>
    </row>
    <row r="1023" spans="1:9" ht="27" customHeight="1">
      <c r="A1023" s="300">
        <v>141</v>
      </c>
      <c r="B1023" s="301">
        <v>28</v>
      </c>
      <c r="C1023" s="302" t="s">
        <v>4675</v>
      </c>
      <c r="D1023" s="303" t="s">
        <v>523</v>
      </c>
      <c r="E1023" s="304" t="s">
        <v>3866</v>
      </c>
      <c r="F1023" s="305">
        <v>25</v>
      </c>
      <c r="G1023" s="306">
        <v>0</v>
      </c>
      <c r="H1023" s="307">
        <v>0</v>
      </c>
      <c r="I1023" s="4"/>
    </row>
    <row r="1024" spans="1:9" ht="27" customHeight="1">
      <c r="A1024" s="300">
        <v>141</v>
      </c>
      <c r="B1024" s="301">
        <v>29</v>
      </c>
      <c r="C1024" s="302" t="s">
        <v>3290</v>
      </c>
      <c r="D1024" s="303" t="s">
        <v>524</v>
      </c>
      <c r="E1024" s="304" t="s">
        <v>5189</v>
      </c>
      <c r="F1024" s="305">
        <v>25</v>
      </c>
      <c r="G1024" s="306">
        <v>0</v>
      </c>
      <c r="H1024" s="307">
        <v>0</v>
      </c>
      <c r="I1024" s="4"/>
    </row>
    <row r="1025" spans="1:9" ht="27" customHeight="1">
      <c r="A1025" s="300">
        <v>141</v>
      </c>
      <c r="B1025" s="301">
        <v>30</v>
      </c>
      <c r="C1025" s="302" t="s">
        <v>3207</v>
      </c>
      <c r="D1025" s="303" t="s">
        <v>5004</v>
      </c>
      <c r="E1025" s="304" t="s">
        <v>2826</v>
      </c>
      <c r="F1025" s="305">
        <v>330</v>
      </c>
      <c r="G1025" s="306">
        <v>0</v>
      </c>
      <c r="H1025" s="307">
        <v>0</v>
      </c>
      <c r="I1025" s="4"/>
    </row>
    <row r="1026" spans="1:9" ht="27" customHeight="1">
      <c r="A1026" s="300">
        <v>141</v>
      </c>
      <c r="B1026" s="301">
        <v>31</v>
      </c>
      <c r="C1026" s="302" t="s">
        <v>2498</v>
      </c>
      <c r="D1026" s="303" t="s">
        <v>812</v>
      </c>
      <c r="E1026" s="304" t="s">
        <v>1745</v>
      </c>
      <c r="F1026" s="305">
        <v>576</v>
      </c>
      <c r="G1026" s="306">
        <v>0</v>
      </c>
      <c r="H1026" s="307">
        <v>0</v>
      </c>
      <c r="I1026" s="4"/>
    </row>
    <row r="1027" spans="1:9" ht="27" customHeight="1">
      <c r="A1027" s="300">
        <v>141</v>
      </c>
      <c r="B1027" s="301">
        <v>32</v>
      </c>
      <c r="C1027" s="302" t="s">
        <v>1746</v>
      </c>
      <c r="D1027" s="303" t="s">
        <v>2245</v>
      </c>
      <c r="E1027" s="304" t="s">
        <v>1745</v>
      </c>
      <c r="F1027" s="305">
        <v>630</v>
      </c>
      <c r="G1027" s="306">
        <v>0</v>
      </c>
      <c r="H1027" s="307">
        <v>0</v>
      </c>
      <c r="I1027" s="4"/>
    </row>
    <row r="1028" spans="1:9" ht="27" customHeight="1">
      <c r="A1028" s="300">
        <v>141</v>
      </c>
      <c r="B1028" s="301">
        <v>33</v>
      </c>
      <c r="C1028" s="302" t="s">
        <v>1984</v>
      </c>
      <c r="D1028" s="303" t="s">
        <v>4062</v>
      </c>
      <c r="E1028" s="304" t="s">
        <v>1745</v>
      </c>
      <c r="F1028" s="305">
        <v>131</v>
      </c>
      <c r="G1028" s="306">
        <v>0</v>
      </c>
      <c r="H1028" s="307">
        <v>0</v>
      </c>
      <c r="I1028" s="4"/>
    </row>
    <row r="1029" spans="1:9" ht="27" customHeight="1">
      <c r="A1029" s="300">
        <v>141</v>
      </c>
      <c r="B1029" s="301">
        <v>34</v>
      </c>
      <c r="C1029" s="302" t="s">
        <v>1747</v>
      </c>
      <c r="D1029" s="303" t="s">
        <v>5005</v>
      </c>
      <c r="E1029" s="304" t="s">
        <v>1745</v>
      </c>
      <c r="F1029" s="305">
        <v>1224</v>
      </c>
      <c r="G1029" s="306">
        <v>0</v>
      </c>
      <c r="H1029" s="307">
        <v>0</v>
      </c>
      <c r="I1029" s="4"/>
    </row>
    <row r="1030" spans="1:9" ht="27" customHeight="1">
      <c r="A1030" s="300">
        <v>141</v>
      </c>
      <c r="B1030" s="301">
        <v>35</v>
      </c>
      <c r="C1030" s="302" t="s">
        <v>1986</v>
      </c>
      <c r="D1030" s="303" t="s">
        <v>4064</v>
      </c>
      <c r="E1030" s="304" t="s">
        <v>1745</v>
      </c>
      <c r="F1030" s="305">
        <v>760</v>
      </c>
      <c r="G1030" s="306">
        <v>0</v>
      </c>
      <c r="H1030" s="307">
        <v>0</v>
      </c>
      <c r="I1030" s="4"/>
    </row>
    <row r="1031" spans="1:9" ht="27" customHeight="1">
      <c r="A1031" s="300">
        <v>141</v>
      </c>
      <c r="B1031" s="301">
        <v>36</v>
      </c>
      <c r="C1031" s="302" t="s">
        <v>1985</v>
      </c>
      <c r="D1031" s="303" t="s">
        <v>2896</v>
      </c>
      <c r="E1031" s="304" t="s">
        <v>1745</v>
      </c>
      <c r="F1031" s="305">
        <v>456</v>
      </c>
      <c r="G1031" s="306">
        <v>0</v>
      </c>
      <c r="H1031" s="307">
        <v>0</v>
      </c>
      <c r="I1031" s="4"/>
    </row>
    <row r="1032" spans="1:9" ht="27" customHeight="1">
      <c r="A1032" s="300">
        <v>141</v>
      </c>
      <c r="B1032" s="301">
        <v>37</v>
      </c>
      <c r="C1032" s="302" t="s">
        <v>1748</v>
      </c>
      <c r="D1032" s="303" t="s">
        <v>5006</v>
      </c>
      <c r="E1032" s="304" t="s">
        <v>39</v>
      </c>
      <c r="F1032" s="305">
        <v>510</v>
      </c>
      <c r="G1032" s="306">
        <v>0</v>
      </c>
      <c r="H1032" s="307">
        <v>0</v>
      </c>
      <c r="I1032" s="4"/>
    </row>
    <row r="1033" spans="1:9" ht="27" customHeight="1">
      <c r="A1033" s="300">
        <v>141</v>
      </c>
      <c r="B1033" s="301">
        <v>38</v>
      </c>
      <c r="C1033" s="302" t="s">
        <v>2700</v>
      </c>
      <c r="D1033" s="303" t="s">
        <v>3763</v>
      </c>
      <c r="E1033" s="304" t="s">
        <v>1745</v>
      </c>
      <c r="F1033" s="305">
        <v>407</v>
      </c>
      <c r="G1033" s="306">
        <v>0</v>
      </c>
      <c r="H1033" s="307">
        <v>0</v>
      </c>
      <c r="I1033" s="4"/>
    </row>
    <row r="1034" spans="1:9" ht="27" customHeight="1">
      <c r="A1034" s="300">
        <v>141</v>
      </c>
      <c r="B1034" s="301">
        <v>39</v>
      </c>
      <c r="C1034" s="302" t="s">
        <v>357</v>
      </c>
      <c r="D1034" s="303" t="s">
        <v>3686</v>
      </c>
      <c r="E1034" s="304" t="s">
        <v>265</v>
      </c>
      <c r="F1034" s="305">
        <v>0</v>
      </c>
      <c r="G1034" s="306">
        <v>0</v>
      </c>
      <c r="H1034" s="307">
        <v>0</v>
      </c>
      <c r="I1034" s="4"/>
    </row>
    <row r="1035" spans="1:9" ht="27" customHeight="1">
      <c r="A1035" s="300">
        <v>141</v>
      </c>
      <c r="B1035" s="301">
        <v>40</v>
      </c>
      <c r="C1035" s="302" t="s">
        <v>4906</v>
      </c>
      <c r="D1035" s="303" t="s">
        <v>4864</v>
      </c>
      <c r="E1035" s="304" t="s">
        <v>5097</v>
      </c>
      <c r="F1035" s="305">
        <v>0</v>
      </c>
      <c r="G1035" s="306">
        <v>0</v>
      </c>
      <c r="H1035" s="307">
        <v>0</v>
      </c>
      <c r="I1035" s="4"/>
    </row>
    <row r="1036" spans="1:9" ht="27" customHeight="1">
      <c r="A1036" s="300">
        <v>141</v>
      </c>
      <c r="B1036" s="301">
        <v>41</v>
      </c>
      <c r="C1036" s="302" t="s">
        <v>2513</v>
      </c>
      <c r="D1036" s="303" t="s">
        <v>322</v>
      </c>
      <c r="E1036" s="304" t="s">
        <v>4740</v>
      </c>
      <c r="F1036" s="305">
        <v>0</v>
      </c>
      <c r="G1036" s="306">
        <v>0</v>
      </c>
      <c r="H1036" s="307">
        <v>0</v>
      </c>
      <c r="I1036" s="4"/>
    </row>
    <row r="1037" spans="1:9" ht="27" customHeight="1">
      <c r="A1037" s="300">
        <v>141</v>
      </c>
      <c r="B1037" s="301">
        <v>42</v>
      </c>
      <c r="C1037" s="302" t="s">
        <v>2514</v>
      </c>
      <c r="D1037" s="303" t="s">
        <v>323</v>
      </c>
      <c r="E1037" s="304" t="s">
        <v>4741</v>
      </c>
      <c r="F1037" s="305">
        <v>0</v>
      </c>
      <c r="G1037" s="306">
        <v>0</v>
      </c>
      <c r="H1037" s="307">
        <v>0</v>
      </c>
      <c r="I1037" s="4"/>
    </row>
    <row r="1038" spans="1:9" ht="27" customHeight="1">
      <c r="A1038" s="300">
        <v>141</v>
      </c>
      <c r="B1038" s="301">
        <v>43</v>
      </c>
      <c r="C1038" s="302" t="s">
        <v>4346</v>
      </c>
      <c r="D1038" s="303" t="s">
        <v>4060</v>
      </c>
      <c r="E1038" s="304" t="s">
        <v>4067</v>
      </c>
      <c r="F1038" s="305">
        <v>0</v>
      </c>
      <c r="G1038" s="306">
        <v>0</v>
      </c>
      <c r="H1038" s="307">
        <v>0</v>
      </c>
      <c r="I1038" s="4"/>
    </row>
    <row r="1039" spans="1:9" ht="27" customHeight="1">
      <c r="A1039" s="300">
        <v>141</v>
      </c>
      <c r="B1039" s="301">
        <v>44</v>
      </c>
      <c r="C1039" s="302" t="s">
        <v>760</v>
      </c>
      <c r="D1039" s="303" t="s">
        <v>2751</v>
      </c>
      <c r="E1039" s="304" t="s">
        <v>2393</v>
      </c>
      <c r="F1039" s="305">
        <v>0</v>
      </c>
      <c r="G1039" s="306">
        <v>0</v>
      </c>
      <c r="H1039" s="307">
        <v>0</v>
      </c>
      <c r="I1039" s="4"/>
    </row>
    <row r="1040" spans="1:9" ht="27" customHeight="1">
      <c r="A1040" s="300">
        <v>141</v>
      </c>
      <c r="B1040" s="301">
        <v>45</v>
      </c>
      <c r="C1040" s="302" t="s">
        <v>761</v>
      </c>
      <c r="D1040" s="303" t="s">
        <v>2752</v>
      </c>
      <c r="E1040" s="304" t="s">
        <v>468</v>
      </c>
      <c r="F1040" s="305">
        <v>0</v>
      </c>
      <c r="G1040" s="306">
        <v>0</v>
      </c>
      <c r="H1040" s="307">
        <v>0</v>
      </c>
      <c r="I1040" s="4"/>
    </row>
    <row r="1041" spans="1:9" ht="27" customHeight="1">
      <c r="A1041" s="300">
        <v>141</v>
      </c>
      <c r="B1041" s="301">
        <v>46</v>
      </c>
      <c r="C1041" s="302" t="s">
        <v>4177</v>
      </c>
      <c r="D1041" s="303" t="s">
        <v>430</v>
      </c>
      <c r="E1041" s="304" t="s">
        <v>284</v>
      </c>
      <c r="F1041" s="305">
        <v>0</v>
      </c>
      <c r="G1041" s="306">
        <v>0</v>
      </c>
      <c r="H1041" s="307">
        <v>0</v>
      </c>
      <c r="I1041" s="4"/>
    </row>
    <row r="1042" spans="1:9" ht="27" customHeight="1">
      <c r="A1042" s="300">
        <v>141</v>
      </c>
      <c r="B1042" s="301">
        <v>47</v>
      </c>
      <c r="C1042" s="302" t="s">
        <v>355</v>
      </c>
      <c r="D1042" s="303" t="s">
        <v>3747</v>
      </c>
      <c r="E1042" s="304" t="s">
        <v>5102</v>
      </c>
      <c r="F1042" s="305">
        <v>0</v>
      </c>
      <c r="G1042" s="306">
        <v>0</v>
      </c>
      <c r="H1042" s="307">
        <v>0</v>
      </c>
      <c r="I1042" s="4"/>
    </row>
    <row r="1043" spans="1:9" ht="27" customHeight="1">
      <c r="A1043" s="300">
        <v>141</v>
      </c>
      <c r="B1043" s="301">
        <v>48</v>
      </c>
      <c r="C1043" s="302" t="s">
        <v>356</v>
      </c>
      <c r="D1043" s="303" t="s">
        <v>4061</v>
      </c>
      <c r="E1043" s="304" t="s">
        <v>384</v>
      </c>
      <c r="F1043" s="305">
        <v>207</v>
      </c>
      <c r="G1043" s="306">
        <v>0</v>
      </c>
      <c r="H1043" s="307">
        <v>0</v>
      </c>
      <c r="I1043" s="4"/>
    </row>
    <row r="1044" spans="1:9" ht="27" customHeight="1">
      <c r="A1044" s="300">
        <v>141</v>
      </c>
      <c r="B1044" s="301">
        <v>49</v>
      </c>
      <c r="C1044" s="302" t="s">
        <v>3748</v>
      </c>
      <c r="D1044" s="303" t="s">
        <v>3437</v>
      </c>
      <c r="E1044" s="304" t="s">
        <v>385</v>
      </c>
      <c r="F1044" s="305">
        <v>166</v>
      </c>
      <c r="G1044" s="306">
        <v>0</v>
      </c>
      <c r="H1044" s="307">
        <v>0</v>
      </c>
      <c r="I1044" s="4"/>
    </row>
    <row r="1045" spans="1:9" ht="27" customHeight="1">
      <c r="A1045" s="300">
        <v>141</v>
      </c>
      <c r="B1045" s="301">
        <v>50</v>
      </c>
      <c r="C1045" s="302" t="s">
        <v>256</v>
      </c>
      <c r="D1045" s="303" t="s">
        <v>5093</v>
      </c>
      <c r="E1045" s="304" t="s">
        <v>20</v>
      </c>
      <c r="F1045" s="305">
        <v>20</v>
      </c>
      <c r="G1045" s="306">
        <v>0</v>
      </c>
      <c r="H1045" s="307">
        <v>0</v>
      </c>
      <c r="I1045" s="4"/>
    </row>
    <row r="1046" spans="1:9" ht="27" customHeight="1">
      <c r="A1046" s="300">
        <v>141</v>
      </c>
      <c r="B1046" s="301">
        <v>51</v>
      </c>
      <c r="C1046" s="302" t="s">
        <v>21</v>
      </c>
      <c r="D1046" s="303" t="s">
        <v>3685</v>
      </c>
      <c r="E1046" s="304" t="s">
        <v>1804</v>
      </c>
      <c r="F1046" s="305">
        <v>29</v>
      </c>
      <c r="G1046" s="306">
        <v>0</v>
      </c>
      <c r="H1046" s="307">
        <v>0</v>
      </c>
      <c r="I1046" s="4"/>
    </row>
    <row r="1047" spans="1:9" ht="27" customHeight="1">
      <c r="A1047" s="300">
        <v>141</v>
      </c>
      <c r="B1047" s="301">
        <v>52</v>
      </c>
      <c r="C1047" s="302" t="s">
        <v>1805</v>
      </c>
      <c r="D1047" s="303" t="s">
        <v>1096</v>
      </c>
      <c r="E1047" s="304" t="s">
        <v>3291</v>
      </c>
      <c r="F1047" s="305">
        <v>0</v>
      </c>
      <c r="G1047" s="306">
        <v>0</v>
      </c>
      <c r="H1047" s="307">
        <v>0</v>
      </c>
      <c r="I1047" s="4"/>
    </row>
    <row r="1048" spans="1:9" ht="27" customHeight="1">
      <c r="A1048" s="300">
        <v>141</v>
      </c>
      <c r="B1048" s="301">
        <v>53</v>
      </c>
      <c r="C1048" s="302" t="s">
        <v>1806</v>
      </c>
      <c r="D1048" s="303" t="s">
        <v>1097</v>
      </c>
      <c r="E1048" s="304" t="s">
        <v>1808</v>
      </c>
      <c r="F1048" s="305">
        <v>0</v>
      </c>
      <c r="G1048" s="306">
        <v>0</v>
      </c>
      <c r="H1048" s="307">
        <v>0</v>
      </c>
      <c r="I1048" s="4"/>
    </row>
    <row r="1049" spans="1:9" ht="27" customHeight="1">
      <c r="A1049" s="300">
        <v>141</v>
      </c>
      <c r="B1049" s="301">
        <v>54</v>
      </c>
      <c r="C1049" s="302" t="s">
        <v>1809</v>
      </c>
      <c r="D1049" s="303" t="s">
        <v>1122</v>
      </c>
      <c r="E1049" s="304" t="s">
        <v>1811</v>
      </c>
      <c r="F1049" s="305">
        <v>0</v>
      </c>
      <c r="G1049" s="306">
        <v>0</v>
      </c>
      <c r="H1049" s="307">
        <v>0</v>
      </c>
      <c r="I1049" s="4"/>
    </row>
    <row r="1050" spans="1:9" ht="27" customHeight="1">
      <c r="A1050" s="300">
        <v>141</v>
      </c>
      <c r="B1050" s="301">
        <v>55</v>
      </c>
      <c r="C1050" s="302" t="s">
        <v>1812</v>
      </c>
      <c r="D1050" s="303" t="s">
        <v>1123</v>
      </c>
      <c r="E1050" s="304" t="s">
        <v>1811</v>
      </c>
      <c r="F1050" s="305">
        <v>0</v>
      </c>
      <c r="G1050" s="306">
        <v>0</v>
      </c>
      <c r="H1050" s="307">
        <v>0</v>
      </c>
      <c r="I1050" s="4"/>
    </row>
    <row r="1051" spans="1:9" ht="27" customHeight="1">
      <c r="A1051" s="300">
        <v>141</v>
      </c>
      <c r="B1051" s="301">
        <v>56</v>
      </c>
      <c r="C1051" s="302" t="s">
        <v>1813</v>
      </c>
      <c r="D1051" s="303" t="s">
        <v>4189</v>
      </c>
      <c r="E1051" s="304" t="s">
        <v>1811</v>
      </c>
      <c r="F1051" s="305">
        <v>0</v>
      </c>
      <c r="G1051" s="306">
        <v>0</v>
      </c>
      <c r="H1051" s="307">
        <v>0</v>
      </c>
      <c r="I1051" s="4"/>
    </row>
    <row r="1052" spans="1:9" ht="27" customHeight="1">
      <c r="A1052" s="300">
        <v>141</v>
      </c>
      <c r="B1052" s="301">
        <v>57</v>
      </c>
      <c r="C1052" s="302" t="s">
        <v>1814</v>
      </c>
      <c r="D1052" s="303" t="s">
        <v>694</v>
      </c>
      <c r="E1052" s="304" t="s">
        <v>1811</v>
      </c>
      <c r="F1052" s="305">
        <v>0</v>
      </c>
      <c r="G1052" s="306">
        <v>0</v>
      </c>
      <c r="H1052" s="307">
        <v>0</v>
      </c>
      <c r="I1052" s="4"/>
    </row>
    <row r="1053" spans="1:9" ht="27" customHeight="1">
      <c r="A1053" s="300">
        <v>141</v>
      </c>
      <c r="B1053" s="301">
        <v>58</v>
      </c>
      <c r="C1053" s="302" t="s">
        <v>1815</v>
      </c>
      <c r="D1053" s="303" t="s">
        <v>3020</v>
      </c>
      <c r="E1053" s="304" t="s">
        <v>1811</v>
      </c>
      <c r="F1053" s="305">
        <v>0</v>
      </c>
      <c r="G1053" s="306">
        <v>0</v>
      </c>
      <c r="H1053" s="307">
        <v>0</v>
      </c>
      <c r="I1053" s="4"/>
    </row>
    <row r="1054" spans="1:9" ht="27" customHeight="1">
      <c r="A1054" s="300">
        <v>141</v>
      </c>
      <c r="B1054" s="301">
        <v>59</v>
      </c>
      <c r="C1054" s="302" t="s">
        <v>1816</v>
      </c>
      <c r="D1054" s="303" t="s">
        <v>1098</v>
      </c>
      <c r="E1054" s="304" t="s">
        <v>1811</v>
      </c>
      <c r="F1054" s="305">
        <v>0</v>
      </c>
      <c r="G1054" s="306">
        <v>0</v>
      </c>
      <c r="H1054" s="307">
        <v>0</v>
      </c>
      <c r="I1054" s="4"/>
    </row>
    <row r="1055" spans="1:9" ht="27" customHeight="1">
      <c r="A1055" s="300">
        <v>141</v>
      </c>
      <c r="B1055" s="301">
        <v>60</v>
      </c>
      <c r="C1055" s="302" t="s">
        <v>4163</v>
      </c>
      <c r="D1055" s="303" t="s">
        <v>1099</v>
      </c>
      <c r="E1055" s="304" t="s">
        <v>1811</v>
      </c>
      <c r="F1055" s="305">
        <v>0</v>
      </c>
      <c r="G1055" s="306">
        <v>0</v>
      </c>
      <c r="H1055" s="307">
        <v>0</v>
      </c>
      <c r="I1055" s="4"/>
    </row>
    <row r="1056" spans="1:9" ht="27" customHeight="1">
      <c r="A1056" s="300">
        <v>141</v>
      </c>
      <c r="B1056" s="301">
        <v>61</v>
      </c>
      <c r="C1056" s="302" t="s">
        <v>4164</v>
      </c>
      <c r="D1056" s="303" t="s">
        <v>3956</v>
      </c>
      <c r="E1056" s="304" t="s">
        <v>1811</v>
      </c>
      <c r="F1056" s="305">
        <v>0</v>
      </c>
      <c r="G1056" s="306">
        <v>0</v>
      </c>
      <c r="H1056" s="307">
        <v>0</v>
      </c>
      <c r="I1056" s="4"/>
    </row>
    <row r="1057" spans="1:9" ht="27" customHeight="1">
      <c r="A1057" s="300">
        <v>141</v>
      </c>
      <c r="B1057" s="301">
        <v>62</v>
      </c>
      <c r="C1057" s="302" t="s">
        <v>973</v>
      </c>
      <c r="D1057" s="303" t="s">
        <v>3021</v>
      </c>
      <c r="E1057" s="304" t="s">
        <v>1811</v>
      </c>
      <c r="F1057" s="305">
        <v>0</v>
      </c>
      <c r="G1057" s="306">
        <v>0</v>
      </c>
      <c r="H1057" s="307">
        <v>0</v>
      </c>
      <c r="I1057" s="4"/>
    </row>
    <row r="1058" spans="1:9" ht="27" customHeight="1">
      <c r="A1058" s="300">
        <v>141</v>
      </c>
      <c r="B1058" s="301">
        <v>63</v>
      </c>
      <c r="C1058" s="302" t="s">
        <v>140</v>
      </c>
      <c r="D1058" s="303" t="s">
        <v>2842</v>
      </c>
      <c r="E1058" s="304" t="s">
        <v>1811</v>
      </c>
      <c r="F1058" s="305">
        <v>0</v>
      </c>
      <c r="G1058" s="306">
        <v>0</v>
      </c>
      <c r="H1058" s="307">
        <v>0</v>
      </c>
      <c r="I1058" s="4"/>
    </row>
    <row r="1059" spans="1:9" ht="27" customHeight="1">
      <c r="A1059" s="300">
        <v>141</v>
      </c>
      <c r="B1059" s="301">
        <v>64</v>
      </c>
      <c r="C1059" s="302" t="s">
        <v>141</v>
      </c>
      <c r="D1059" s="303" t="s">
        <v>3022</v>
      </c>
      <c r="E1059" s="304" t="s">
        <v>1811</v>
      </c>
      <c r="F1059" s="305">
        <v>0</v>
      </c>
      <c r="G1059" s="306">
        <v>0</v>
      </c>
      <c r="H1059" s="307">
        <v>0</v>
      </c>
      <c r="I1059" s="4"/>
    </row>
    <row r="1060" spans="1:9" ht="27" customHeight="1">
      <c r="A1060" s="300">
        <v>141</v>
      </c>
      <c r="B1060" s="301">
        <v>65</v>
      </c>
      <c r="C1060" s="302" t="s">
        <v>142</v>
      </c>
      <c r="D1060" s="303" t="s">
        <v>2529</v>
      </c>
      <c r="E1060" s="304" t="s">
        <v>1811</v>
      </c>
      <c r="F1060" s="305">
        <v>0</v>
      </c>
      <c r="G1060" s="306">
        <v>0</v>
      </c>
      <c r="H1060" s="307">
        <v>0</v>
      </c>
      <c r="I1060" s="4"/>
    </row>
    <row r="1061" spans="1:9" ht="27" customHeight="1">
      <c r="A1061" s="300">
        <v>141</v>
      </c>
      <c r="B1061" s="301">
        <v>66</v>
      </c>
      <c r="C1061" s="302" t="s">
        <v>2813</v>
      </c>
      <c r="D1061" s="303" t="s">
        <v>3491</v>
      </c>
      <c r="E1061" s="304" t="s">
        <v>1811</v>
      </c>
      <c r="F1061" s="305">
        <v>0</v>
      </c>
      <c r="G1061" s="306">
        <v>0</v>
      </c>
      <c r="H1061" s="307">
        <v>0</v>
      </c>
      <c r="I1061" s="4"/>
    </row>
    <row r="1062" spans="1:9" ht="27" customHeight="1">
      <c r="A1062" s="300">
        <v>141</v>
      </c>
      <c r="B1062" s="301">
        <v>67</v>
      </c>
      <c r="C1062" s="302" t="s">
        <v>2814</v>
      </c>
      <c r="D1062" s="303" t="s">
        <v>227</v>
      </c>
      <c r="E1062" s="304" t="s">
        <v>1811</v>
      </c>
      <c r="F1062" s="305">
        <v>0</v>
      </c>
      <c r="G1062" s="306">
        <v>0</v>
      </c>
      <c r="H1062" s="307">
        <v>0</v>
      </c>
      <c r="I1062" s="4"/>
    </row>
    <row r="1063" spans="1:9" ht="27" customHeight="1">
      <c r="A1063" s="300">
        <v>141</v>
      </c>
      <c r="B1063" s="301">
        <v>68</v>
      </c>
      <c r="C1063" s="302" t="s">
        <v>2815</v>
      </c>
      <c r="D1063" s="303" t="s">
        <v>2748</v>
      </c>
      <c r="E1063" s="304" t="s">
        <v>1811</v>
      </c>
      <c r="F1063" s="305">
        <v>0</v>
      </c>
      <c r="G1063" s="306">
        <v>0</v>
      </c>
      <c r="H1063" s="307">
        <v>0</v>
      </c>
      <c r="I1063" s="4"/>
    </row>
    <row r="1064" spans="1:9" ht="27" customHeight="1">
      <c r="A1064" s="300">
        <v>141</v>
      </c>
      <c r="B1064" s="301">
        <v>69</v>
      </c>
      <c r="C1064" s="302" t="s">
        <v>2816</v>
      </c>
      <c r="D1064" s="303" t="s">
        <v>1124</v>
      </c>
      <c r="E1064" s="304" t="s">
        <v>1811</v>
      </c>
      <c r="F1064" s="305">
        <v>0</v>
      </c>
      <c r="G1064" s="306">
        <v>0</v>
      </c>
      <c r="H1064" s="307">
        <v>0</v>
      </c>
      <c r="I1064" s="4"/>
    </row>
    <row r="1065" spans="1:9" ht="27" customHeight="1">
      <c r="A1065" s="300">
        <v>141</v>
      </c>
      <c r="B1065" s="301">
        <v>70</v>
      </c>
      <c r="C1065" s="302" t="s">
        <v>2817</v>
      </c>
      <c r="D1065" s="303" t="s">
        <v>2749</v>
      </c>
      <c r="E1065" s="304" t="s">
        <v>1811</v>
      </c>
      <c r="F1065" s="305">
        <v>0</v>
      </c>
      <c r="G1065" s="306">
        <v>0</v>
      </c>
      <c r="H1065" s="307">
        <v>0</v>
      </c>
      <c r="I1065" s="4"/>
    </row>
    <row r="1066" spans="1:9" ht="27" customHeight="1">
      <c r="A1066" s="300">
        <v>141</v>
      </c>
      <c r="B1066" s="301">
        <v>71</v>
      </c>
      <c r="C1066" s="302" t="s">
        <v>2818</v>
      </c>
      <c r="D1066" s="303" t="s">
        <v>2000</v>
      </c>
      <c r="E1066" s="304" t="s">
        <v>1811</v>
      </c>
      <c r="F1066" s="305">
        <v>0</v>
      </c>
      <c r="G1066" s="306">
        <v>0</v>
      </c>
      <c r="H1066" s="307">
        <v>0</v>
      </c>
      <c r="I1066" s="4"/>
    </row>
    <row r="1067" spans="1:9" ht="27" customHeight="1">
      <c r="A1067" s="300">
        <v>141</v>
      </c>
      <c r="B1067" s="301">
        <v>72</v>
      </c>
      <c r="C1067" s="302" t="s">
        <v>2819</v>
      </c>
      <c r="D1067" s="303" t="s">
        <v>2001</v>
      </c>
      <c r="E1067" s="304" t="s">
        <v>1811</v>
      </c>
      <c r="F1067" s="305">
        <v>0</v>
      </c>
      <c r="G1067" s="306">
        <v>0</v>
      </c>
      <c r="H1067" s="307">
        <v>0</v>
      </c>
      <c r="I1067" s="4"/>
    </row>
    <row r="1068" spans="1:9" ht="27" customHeight="1">
      <c r="A1068" s="300">
        <v>141</v>
      </c>
      <c r="B1068" s="301">
        <v>73</v>
      </c>
      <c r="C1068" s="302" t="s">
        <v>2210</v>
      </c>
      <c r="D1068" s="303" t="s">
        <v>1102</v>
      </c>
      <c r="E1068" s="304" t="s">
        <v>41</v>
      </c>
      <c r="F1068" s="305">
        <v>0</v>
      </c>
      <c r="G1068" s="306">
        <v>0</v>
      </c>
      <c r="H1068" s="307">
        <v>0</v>
      </c>
      <c r="I1068" s="4"/>
    </row>
    <row r="1069" spans="1:9" ht="27" customHeight="1">
      <c r="A1069" s="300">
        <v>141</v>
      </c>
      <c r="B1069" s="301">
        <v>74</v>
      </c>
      <c r="C1069" s="302" t="s">
        <v>2215</v>
      </c>
      <c r="D1069" s="303" t="s">
        <v>1104</v>
      </c>
      <c r="E1069" s="304" t="s">
        <v>498</v>
      </c>
      <c r="F1069" s="305">
        <v>0</v>
      </c>
      <c r="G1069" s="306">
        <v>0</v>
      </c>
      <c r="H1069" s="307">
        <v>0</v>
      </c>
      <c r="I1069" s="4"/>
    </row>
    <row r="1070" spans="1:9" ht="27" customHeight="1">
      <c r="A1070" s="300">
        <v>141</v>
      </c>
      <c r="B1070" s="301">
        <v>75</v>
      </c>
      <c r="C1070" s="302" t="s">
        <v>499</v>
      </c>
      <c r="D1070" s="303" t="s">
        <v>1105</v>
      </c>
      <c r="E1070" s="304" t="s">
        <v>1860</v>
      </c>
      <c r="F1070" s="305">
        <v>0</v>
      </c>
      <c r="G1070" s="306">
        <v>0</v>
      </c>
      <c r="H1070" s="307">
        <v>0</v>
      </c>
      <c r="I1070" s="4"/>
    </row>
    <row r="1071" spans="1:9" ht="27" customHeight="1">
      <c r="A1071" s="300">
        <v>150</v>
      </c>
      <c r="B1071" s="301">
        <v>1</v>
      </c>
      <c r="C1071" s="302" t="s">
        <v>709</v>
      </c>
      <c r="D1071" s="303" t="s">
        <v>710</v>
      </c>
      <c r="E1071" s="304" t="s">
        <v>4870</v>
      </c>
      <c r="F1071" s="305">
        <v>0</v>
      </c>
      <c r="G1071" s="306">
        <v>0</v>
      </c>
      <c r="H1071" s="307">
        <v>0</v>
      </c>
      <c r="I1071" s="4"/>
    </row>
    <row r="1072" spans="1:9" ht="27" customHeight="1">
      <c r="A1072" s="300">
        <v>150</v>
      </c>
      <c r="B1072" s="301">
        <v>2</v>
      </c>
      <c r="C1072" s="302" t="s">
        <v>711</v>
      </c>
      <c r="D1072" s="303" t="s">
        <v>712</v>
      </c>
      <c r="E1072" s="304" t="s">
        <v>4688</v>
      </c>
      <c r="F1072" s="305">
        <v>0</v>
      </c>
      <c r="G1072" s="306">
        <v>0</v>
      </c>
      <c r="H1072" s="307">
        <v>0</v>
      </c>
      <c r="I1072" s="4"/>
    </row>
    <row r="1073" spans="1:9" ht="27" customHeight="1">
      <c r="A1073" s="300">
        <v>150</v>
      </c>
      <c r="B1073" s="301">
        <v>3</v>
      </c>
      <c r="C1073" s="302" t="s">
        <v>713</v>
      </c>
      <c r="D1073" s="303" t="s">
        <v>714</v>
      </c>
      <c r="E1073" s="304" t="s">
        <v>4870</v>
      </c>
      <c r="F1073" s="305">
        <v>0</v>
      </c>
      <c r="G1073" s="306">
        <v>0</v>
      </c>
      <c r="H1073" s="307">
        <v>0</v>
      </c>
      <c r="I1073" s="4"/>
    </row>
    <row r="1074" spans="1:9" ht="27" customHeight="1">
      <c r="A1074" s="300">
        <v>150</v>
      </c>
      <c r="B1074" s="301">
        <v>4</v>
      </c>
      <c r="C1074" s="302" t="s">
        <v>715</v>
      </c>
      <c r="D1074" s="303" t="s">
        <v>1752</v>
      </c>
      <c r="E1074" s="304" t="s">
        <v>4688</v>
      </c>
      <c r="F1074" s="305">
        <v>0</v>
      </c>
      <c r="G1074" s="306">
        <v>0</v>
      </c>
      <c r="H1074" s="307">
        <v>0</v>
      </c>
      <c r="I1074" s="4"/>
    </row>
    <row r="1075" spans="1:9" ht="27" customHeight="1">
      <c r="A1075" s="300">
        <v>150</v>
      </c>
      <c r="B1075" s="301">
        <v>5</v>
      </c>
      <c r="C1075" s="302" t="s">
        <v>2497</v>
      </c>
      <c r="D1075" s="303" t="s">
        <v>209</v>
      </c>
      <c r="E1075" s="304" t="s">
        <v>793</v>
      </c>
      <c r="F1075" s="305">
        <v>173</v>
      </c>
      <c r="G1075" s="306">
        <v>0</v>
      </c>
      <c r="H1075" s="307">
        <v>0</v>
      </c>
      <c r="I1075" s="4"/>
    </row>
    <row r="1076" spans="1:9" ht="27" customHeight="1">
      <c r="A1076" s="300">
        <v>150</v>
      </c>
      <c r="B1076" s="301">
        <v>6</v>
      </c>
      <c r="C1076" s="302" t="s">
        <v>794</v>
      </c>
      <c r="D1076" s="303" t="s">
        <v>795</v>
      </c>
      <c r="E1076" s="304" t="s">
        <v>793</v>
      </c>
      <c r="F1076" s="305">
        <v>343</v>
      </c>
      <c r="G1076" s="306">
        <v>0</v>
      </c>
      <c r="H1076" s="307">
        <v>0</v>
      </c>
      <c r="I1076" s="4"/>
    </row>
    <row r="1077" spans="1:9" ht="27" customHeight="1">
      <c r="A1077" s="300">
        <v>150</v>
      </c>
      <c r="B1077" s="301">
        <v>7</v>
      </c>
      <c r="C1077" s="302" t="s">
        <v>5289</v>
      </c>
      <c r="D1077" s="303" t="s">
        <v>4340</v>
      </c>
      <c r="E1077" s="304" t="s">
        <v>1963</v>
      </c>
      <c r="F1077" s="305">
        <v>0</v>
      </c>
      <c r="G1077" s="306">
        <v>0</v>
      </c>
      <c r="H1077" s="307">
        <v>0</v>
      </c>
      <c r="I1077" s="4"/>
    </row>
    <row r="1078" spans="1:9" ht="27" customHeight="1">
      <c r="A1078" s="300">
        <v>150</v>
      </c>
      <c r="B1078" s="301">
        <v>8</v>
      </c>
      <c r="C1078" s="302" t="s">
        <v>1469</v>
      </c>
      <c r="D1078" s="303" t="s">
        <v>70</v>
      </c>
      <c r="E1078" s="304" t="s">
        <v>1963</v>
      </c>
      <c r="F1078" s="305">
        <v>0</v>
      </c>
      <c r="G1078" s="306">
        <v>0</v>
      </c>
      <c r="H1078" s="307">
        <v>0</v>
      </c>
      <c r="I1078" s="4"/>
    </row>
    <row r="1079" spans="1:9" ht="27" customHeight="1">
      <c r="A1079" s="300">
        <v>150</v>
      </c>
      <c r="B1079" s="301">
        <v>9</v>
      </c>
      <c r="C1079" s="302" t="s">
        <v>2404</v>
      </c>
      <c r="D1079" s="303" t="s">
        <v>72</v>
      </c>
      <c r="E1079" s="304" t="s">
        <v>542</v>
      </c>
      <c r="F1079" s="305">
        <v>0</v>
      </c>
      <c r="G1079" s="306">
        <v>0</v>
      </c>
      <c r="H1079" s="307">
        <v>0</v>
      </c>
      <c r="I1079" s="4"/>
    </row>
    <row r="1080" spans="1:9" ht="27" customHeight="1">
      <c r="A1080" s="300">
        <v>150</v>
      </c>
      <c r="B1080" s="301">
        <v>10</v>
      </c>
      <c r="C1080" s="302" t="s">
        <v>2405</v>
      </c>
      <c r="D1080" s="303" t="s">
        <v>73</v>
      </c>
      <c r="E1080" s="304" t="s">
        <v>543</v>
      </c>
      <c r="F1080" s="305">
        <v>0</v>
      </c>
      <c r="G1080" s="306">
        <v>0</v>
      </c>
      <c r="H1080" s="307">
        <v>0</v>
      </c>
      <c r="I1080" s="4"/>
    </row>
    <row r="1081" spans="1:9" ht="27" customHeight="1">
      <c r="A1081" s="300">
        <v>150</v>
      </c>
      <c r="B1081" s="301">
        <v>11</v>
      </c>
      <c r="C1081" s="302" t="s">
        <v>4329</v>
      </c>
      <c r="D1081" s="303" t="s">
        <v>5438</v>
      </c>
      <c r="E1081" s="304" t="s">
        <v>1963</v>
      </c>
      <c r="F1081" s="305">
        <v>56</v>
      </c>
      <c r="G1081" s="306">
        <v>0</v>
      </c>
      <c r="H1081" s="307">
        <v>0</v>
      </c>
      <c r="I1081" s="4"/>
    </row>
    <row r="1082" spans="1:9" ht="27" customHeight="1">
      <c r="A1082" s="300">
        <v>150</v>
      </c>
      <c r="B1082" s="301">
        <v>12</v>
      </c>
      <c r="C1082" s="302" t="s">
        <v>4330</v>
      </c>
      <c r="D1082" s="303" t="s">
        <v>5439</v>
      </c>
      <c r="E1082" s="304" t="s">
        <v>1963</v>
      </c>
      <c r="F1082" s="305">
        <v>24</v>
      </c>
      <c r="G1082" s="306">
        <v>0</v>
      </c>
      <c r="H1082" s="307">
        <v>0</v>
      </c>
      <c r="I1082" s="4"/>
    </row>
    <row r="1083" spans="1:9" ht="27" customHeight="1">
      <c r="A1083" s="300">
        <v>150</v>
      </c>
      <c r="B1083" s="301">
        <v>13</v>
      </c>
      <c r="C1083" s="302" t="s">
        <v>4331</v>
      </c>
      <c r="D1083" s="303" t="s">
        <v>5260</v>
      </c>
      <c r="E1083" s="304" t="s">
        <v>4141</v>
      </c>
      <c r="F1083" s="305">
        <v>16</v>
      </c>
      <c r="G1083" s="306">
        <v>0</v>
      </c>
      <c r="H1083" s="307">
        <v>0</v>
      </c>
      <c r="I1083" s="4"/>
    </row>
    <row r="1084" spans="1:9" ht="27" customHeight="1">
      <c r="A1084" s="300">
        <v>150</v>
      </c>
      <c r="B1084" s="301">
        <v>14</v>
      </c>
      <c r="C1084" s="302" t="s">
        <v>5055</v>
      </c>
      <c r="D1084" s="303" t="s">
        <v>5261</v>
      </c>
      <c r="E1084" s="304" t="s">
        <v>4141</v>
      </c>
      <c r="F1084" s="305">
        <v>36</v>
      </c>
      <c r="G1084" s="306">
        <v>0</v>
      </c>
      <c r="H1084" s="307">
        <v>0</v>
      </c>
      <c r="I1084" s="4"/>
    </row>
    <row r="1085" spans="1:9" ht="27" customHeight="1">
      <c r="A1085" s="300">
        <v>150</v>
      </c>
      <c r="B1085" s="301">
        <v>15</v>
      </c>
      <c r="C1085" s="302" t="s">
        <v>2083</v>
      </c>
      <c r="D1085" s="303" t="s">
        <v>3400</v>
      </c>
      <c r="E1085" s="304" t="s">
        <v>2084</v>
      </c>
      <c r="F1085" s="305">
        <v>502</v>
      </c>
      <c r="G1085" s="306">
        <v>0</v>
      </c>
      <c r="H1085" s="307">
        <v>0</v>
      </c>
      <c r="I1085" s="4"/>
    </row>
    <row r="1086" spans="1:9" ht="27" customHeight="1">
      <c r="A1086" s="300">
        <v>150</v>
      </c>
      <c r="B1086" s="301">
        <v>16</v>
      </c>
      <c r="C1086" s="302" t="s">
        <v>3548</v>
      </c>
      <c r="D1086" s="303" t="s">
        <v>3549</v>
      </c>
      <c r="E1086" s="304" t="s">
        <v>4453</v>
      </c>
      <c r="F1086" s="305">
        <v>0</v>
      </c>
      <c r="G1086" s="306">
        <v>0</v>
      </c>
      <c r="H1086" s="307">
        <v>0</v>
      </c>
      <c r="I1086" s="4"/>
    </row>
    <row r="1087" spans="1:9" ht="27" customHeight="1">
      <c r="A1087" s="300">
        <v>150</v>
      </c>
      <c r="B1087" s="301">
        <v>17</v>
      </c>
      <c r="C1087" s="302" t="s">
        <v>3235</v>
      </c>
      <c r="D1087" s="303" t="s">
        <v>1570</v>
      </c>
      <c r="E1087" s="304" t="s">
        <v>2683</v>
      </c>
      <c r="F1087" s="305">
        <v>97</v>
      </c>
      <c r="G1087" s="306">
        <v>0</v>
      </c>
      <c r="H1087" s="307">
        <v>0</v>
      </c>
      <c r="I1087" s="4"/>
    </row>
    <row r="1088" spans="1:9" ht="27" customHeight="1">
      <c r="A1088" s="300">
        <v>150</v>
      </c>
      <c r="B1088" s="301">
        <v>18</v>
      </c>
      <c r="C1088" s="302" t="s">
        <v>1571</v>
      </c>
      <c r="D1088" s="303" t="s">
        <v>1572</v>
      </c>
      <c r="E1088" s="304" t="s">
        <v>2683</v>
      </c>
      <c r="F1088" s="305">
        <v>97</v>
      </c>
      <c r="G1088" s="306">
        <v>0</v>
      </c>
      <c r="H1088" s="307">
        <v>0</v>
      </c>
      <c r="I1088" s="4"/>
    </row>
    <row r="1089" spans="1:9" ht="27" customHeight="1">
      <c r="A1089" s="300">
        <v>150</v>
      </c>
      <c r="B1089" s="301">
        <v>19</v>
      </c>
      <c r="C1089" s="302" t="s">
        <v>4893</v>
      </c>
      <c r="D1089" s="303" t="s">
        <v>2109</v>
      </c>
      <c r="E1089" s="304" t="s">
        <v>805</v>
      </c>
      <c r="F1089" s="305">
        <v>152</v>
      </c>
      <c r="G1089" s="306">
        <v>0</v>
      </c>
      <c r="H1089" s="307">
        <v>0</v>
      </c>
      <c r="I1089" s="4"/>
    </row>
    <row r="1090" spans="1:9" ht="27" customHeight="1">
      <c r="A1090" s="300">
        <v>150</v>
      </c>
      <c r="B1090" s="301">
        <v>20</v>
      </c>
      <c r="C1090" s="302" t="s">
        <v>4347</v>
      </c>
      <c r="D1090" s="303" t="s">
        <v>2110</v>
      </c>
      <c r="E1090" s="304" t="s">
        <v>805</v>
      </c>
      <c r="F1090" s="305">
        <v>230</v>
      </c>
      <c r="G1090" s="306">
        <v>0</v>
      </c>
      <c r="H1090" s="307">
        <v>0</v>
      </c>
      <c r="I1090" s="4"/>
    </row>
    <row r="1091" spans="1:9" ht="27" customHeight="1">
      <c r="A1091" s="300">
        <v>150</v>
      </c>
      <c r="B1091" s="301">
        <v>21</v>
      </c>
      <c r="C1091" s="302" t="s">
        <v>4348</v>
      </c>
      <c r="D1091" s="303" t="s">
        <v>1216</v>
      </c>
      <c r="E1091" s="304" t="s">
        <v>805</v>
      </c>
      <c r="F1091" s="305">
        <v>140</v>
      </c>
      <c r="G1091" s="306">
        <v>0</v>
      </c>
      <c r="H1091" s="307">
        <v>0</v>
      </c>
      <c r="I1091" s="4"/>
    </row>
    <row r="1092" spans="1:9" ht="27" customHeight="1">
      <c r="A1092" s="300">
        <v>150</v>
      </c>
      <c r="B1092" s="301">
        <v>22</v>
      </c>
      <c r="C1092" s="302" t="s">
        <v>4349</v>
      </c>
      <c r="D1092" s="303" t="s">
        <v>699</v>
      </c>
      <c r="E1092" s="304" t="s">
        <v>805</v>
      </c>
      <c r="F1092" s="305">
        <v>128</v>
      </c>
      <c r="G1092" s="306">
        <v>0</v>
      </c>
      <c r="H1092" s="307">
        <v>0</v>
      </c>
      <c r="I1092" s="4"/>
    </row>
    <row r="1093" spans="1:9" ht="27" customHeight="1">
      <c r="A1093" s="300">
        <v>150</v>
      </c>
      <c r="B1093" s="301">
        <v>23</v>
      </c>
      <c r="C1093" s="302" t="s">
        <v>4350</v>
      </c>
      <c r="D1093" s="303" t="s">
        <v>3104</v>
      </c>
      <c r="E1093" s="304" t="s">
        <v>805</v>
      </c>
      <c r="F1093" s="305">
        <v>0</v>
      </c>
      <c r="G1093" s="306">
        <v>0</v>
      </c>
      <c r="H1093" s="307">
        <v>0</v>
      </c>
      <c r="I1093" s="4"/>
    </row>
    <row r="1094" spans="1:9" ht="27" customHeight="1">
      <c r="A1094" s="300">
        <v>150</v>
      </c>
      <c r="B1094" s="301">
        <v>24</v>
      </c>
      <c r="C1094" s="302" t="s">
        <v>4351</v>
      </c>
      <c r="D1094" s="303" t="s">
        <v>3105</v>
      </c>
      <c r="E1094" s="304" t="s">
        <v>805</v>
      </c>
      <c r="F1094" s="305">
        <v>0</v>
      </c>
      <c r="G1094" s="306">
        <v>0</v>
      </c>
      <c r="H1094" s="307">
        <v>0</v>
      </c>
      <c r="I1094" s="4"/>
    </row>
    <row r="1095" spans="1:9" ht="27" customHeight="1">
      <c r="A1095" s="300">
        <v>150</v>
      </c>
      <c r="B1095" s="301">
        <v>25</v>
      </c>
      <c r="C1095" s="302" t="s">
        <v>755</v>
      </c>
      <c r="D1095" s="303" t="s">
        <v>170</v>
      </c>
      <c r="E1095" s="304" t="s">
        <v>2768</v>
      </c>
      <c r="F1095" s="305">
        <v>64</v>
      </c>
      <c r="G1095" s="306">
        <v>0</v>
      </c>
      <c r="H1095" s="307">
        <v>0</v>
      </c>
      <c r="I1095" s="4"/>
    </row>
    <row r="1096" spans="1:9" ht="27" customHeight="1">
      <c r="A1096" s="300">
        <v>150</v>
      </c>
      <c r="B1096" s="301">
        <v>26</v>
      </c>
      <c r="C1096" s="302" t="s">
        <v>756</v>
      </c>
      <c r="D1096" s="303" t="s">
        <v>171</v>
      </c>
      <c r="E1096" s="304" t="s">
        <v>4206</v>
      </c>
      <c r="F1096" s="305">
        <v>0</v>
      </c>
      <c r="G1096" s="306">
        <v>0</v>
      </c>
      <c r="H1096" s="307">
        <v>0</v>
      </c>
      <c r="I1096" s="4"/>
    </row>
    <row r="1097" spans="1:9" ht="27" customHeight="1">
      <c r="A1097" s="300">
        <v>150</v>
      </c>
      <c r="B1097" s="301">
        <v>27</v>
      </c>
      <c r="C1097" s="302" t="s">
        <v>4224</v>
      </c>
      <c r="D1097" s="303" t="s">
        <v>4225</v>
      </c>
      <c r="E1097" s="304" t="s">
        <v>2206</v>
      </c>
      <c r="F1097" s="305">
        <v>145</v>
      </c>
      <c r="G1097" s="306">
        <v>0</v>
      </c>
      <c r="H1097" s="307">
        <v>0</v>
      </c>
      <c r="I1097" s="4"/>
    </row>
    <row r="1098" spans="1:9" ht="27" customHeight="1">
      <c r="A1098" s="300">
        <v>151</v>
      </c>
      <c r="B1098" s="301">
        <v>1</v>
      </c>
      <c r="C1098" s="302" t="s">
        <v>2085</v>
      </c>
      <c r="D1098" s="303" t="s">
        <v>4204</v>
      </c>
      <c r="E1098" s="304" t="s">
        <v>1492</v>
      </c>
      <c r="F1098" s="305">
        <v>257</v>
      </c>
      <c r="G1098" s="306">
        <v>0</v>
      </c>
      <c r="H1098" s="307">
        <v>0</v>
      </c>
      <c r="I1098" s="4"/>
    </row>
    <row r="1099" spans="1:9" ht="27" customHeight="1">
      <c r="A1099" s="300">
        <v>151</v>
      </c>
      <c r="B1099" s="301">
        <v>2</v>
      </c>
      <c r="C1099" s="302" t="s">
        <v>5289</v>
      </c>
      <c r="D1099" s="303" t="s">
        <v>4340</v>
      </c>
      <c r="E1099" s="304" t="s">
        <v>193</v>
      </c>
      <c r="F1099" s="305">
        <v>112</v>
      </c>
      <c r="G1099" s="306">
        <v>0</v>
      </c>
      <c r="H1099" s="307">
        <v>0</v>
      </c>
      <c r="I1099" s="4"/>
    </row>
    <row r="1100" spans="1:9" ht="27" customHeight="1">
      <c r="A1100" s="300">
        <v>151</v>
      </c>
      <c r="B1100" s="301">
        <v>3</v>
      </c>
      <c r="C1100" s="302" t="s">
        <v>1469</v>
      </c>
      <c r="D1100" s="303" t="s">
        <v>70</v>
      </c>
      <c r="E1100" s="304" t="s">
        <v>194</v>
      </c>
      <c r="F1100" s="305">
        <v>18</v>
      </c>
      <c r="G1100" s="306">
        <v>0</v>
      </c>
      <c r="H1100" s="307">
        <v>0</v>
      </c>
      <c r="I1100" s="4"/>
    </row>
    <row r="1101" spans="1:9" ht="27" customHeight="1">
      <c r="A1101" s="300">
        <v>151</v>
      </c>
      <c r="B1101" s="301">
        <v>4</v>
      </c>
      <c r="C1101" s="302" t="s">
        <v>707</v>
      </c>
      <c r="D1101" s="303" t="s">
        <v>4205</v>
      </c>
      <c r="E1101" s="304" t="s">
        <v>1493</v>
      </c>
      <c r="F1101" s="305">
        <v>934</v>
      </c>
      <c r="G1101" s="306">
        <v>0</v>
      </c>
      <c r="H1101" s="307">
        <v>0</v>
      </c>
      <c r="I1101" s="4"/>
    </row>
    <row r="1102" spans="1:9" ht="27" customHeight="1">
      <c r="A1102" s="300">
        <v>151</v>
      </c>
      <c r="B1102" s="301">
        <v>5</v>
      </c>
      <c r="C1102" s="302" t="s">
        <v>1094</v>
      </c>
      <c r="D1102" s="303" t="s">
        <v>1095</v>
      </c>
      <c r="E1102" s="304" t="s">
        <v>1371</v>
      </c>
      <c r="F1102" s="305">
        <v>258</v>
      </c>
      <c r="G1102" s="306">
        <v>0</v>
      </c>
      <c r="H1102" s="307">
        <v>0</v>
      </c>
      <c r="I1102" s="4"/>
    </row>
    <row r="1103" spans="1:9" ht="27" customHeight="1">
      <c r="A1103" s="300">
        <v>151</v>
      </c>
      <c r="B1103" s="301">
        <v>6</v>
      </c>
      <c r="C1103" s="302" t="s">
        <v>1372</v>
      </c>
      <c r="D1103" s="303" t="s">
        <v>5368</v>
      </c>
      <c r="E1103" s="304" t="s">
        <v>3547</v>
      </c>
      <c r="F1103" s="305">
        <v>72</v>
      </c>
      <c r="G1103" s="306">
        <v>0</v>
      </c>
      <c r="H1103" s="307">
        <v>0</v>
      </c>
      <c r="I1103" s="4"/>
    </row>
    <row r="1104" spans="1:9" ht="27" customHeight="1">
      <c r="A1104" s="300">
        <v>151</v>
      </c>
      <c r="B1104" s="301">
        <v>7</v>
      </c>
      <c r="C1104" s="302" t="s">
        <v>3277</v>
      </c>
      <c r="D1104" s="303" t="s">
        <v>5092</v>
      </c>
      <c r="E1104" s="304" t="s">
        <v>255</v>
      </c>
      <c r="F1104" s="305">
        <v>11</v>
      </c>
      <c r="G1104" s="306">
        <v>0</v>
      </c>
      <c r="H1104" s="307">
        <v>0</v>
      </c>
      <c r="I1104" s="4"/>
    </row>
    <row r="1105" spans="1:9" ht="27" customHeight="1">
      <c r="A1105" s="300">
        <v>151</v>
      </c>
      <c r="B1105" s="301">
        <v>8</v>
      </c>
      <c r="C1105" s="302" t="s">
        <v>349</v>
      </c>
      <c r="D1105" s="303" t="s">
        <v>5485</v>
      </c>
      <c r="E1105" s="304" t="s">
        <v>4251</v>
      </c>
      <c r="F1105" s="305">
        <v>7</v>
      </c>
      <c r="G1105" s="306">
        <v>0</v>
      </c>
      <c r="H1105" s="307">
        <v>0</v>
      </c>
      <c r="I1105" s="4"/>
    </row>
    <row r="1106" spans="1:9" ht="27" customHeight="1">
      <c r="A1106" s="300">
        <v>151</v>
      </c>
      <c r="B1106" s="301">
        <v>9</v>
      </c>
      <c r="C1106" s="302" t="s">
        <v>18</v>
      </c>
      <c r="D1106" s="303" t="s">
        <v>19</v>
      </c>
      <c r="E1106" s="304" t="s">
        <v>3621</v>
      </c>
      <c r="F1106" s="305">
        <v>3</v>
      </c>
      <c r="G1106" s="306">
        <v>0</v>
      </c>
      <c r="H1106" s="307">
        <v>0</v>
      </c>
      <c r="I1106" s="4"/>
    </row>
    <row r="1107" spans="1:9" ht="27" customHeight="1">
      <c r="A1107" s="300">
        <v>152</v>
      </c>
      <c r="B1107" s="301">
        <v>1</v>
      </c>
      <c r="C1107" s="302" t="s">
        <v>221</v>
      </c>
      <c r="D1107" s="303" t="s">
        <v>3361</v>
      </c>
      <c r="E1107" s="304" t="s">
        <v>5075</v>
      </c>
      <c r="F1107" s="305">
        <v>0</v>
      </c>
      <c r="G1107" s="306">
        <v>0</v>
      </c>
      <c r="H1107" s="307">
        <v>0</v>
      </c>
      <c r="I1107" s="4"/>
    </row>
    <row r="1108" spans="1:9" ht="27" customHeight="1">
      <c r="A1108" s="300">
        <v>152</v>
      </c>
      <c r="B1108" s="301">
        <v>2</v>
      </c>
      <c r="C1108" s="302" t="s">
        <v>223</v>
      </c>
      <c r="D1108" s="303" t="s">
        <v>4581</v>
      </c>
      <c r="E1108" s="304" t="s">
        <v>5073</v>
      </c>
      <c r="F1108" s="305">
        <v>0</v>
      </c>
      <c r="G1108" s="306">
        <v>0</v>
      </c>
      <c r="H1108" s="307">
        <v>0</v>
      </c>
      <c r="I1108" s="4"/>
    </row>
    <row r="1109" spans="1:9" ht="27" customHeight="1">
      <c r="A1109" s="300">
        <v>152</v>
      </c>
      <c r="B1109" s="301">
        <v>3</v>
      </c>
      <c r="C1109" s="302" t="s">
        <v>1151</v>
      </c>
      <c r="D1109" s="303" t="s">
        <v>1965</v>
      </c>
      <c r="E1109" s="304" t="s">
        <v>5075</v>
      </c>
      <c r="F1109" s="305">
        <v>0</v>
      </c>
      <c r="G1109" s="306">
        <v>0</v>
      </c>
      <c r="H1109" s="307">
        <v>0</v>
      </c>
      <c r="I1109" s="4"/>
    </row>
    <row r="1110" spans="1:9" ht="27" customHeight="1">
      <c r="A1110" s="300">
        <v>152</v>
      </c>
      <c r="B1110" s="301">
        <v>4</v>
      </c>
      <c r="C1110" s="302" t="s">
        <v>1153</v>
      </c>
      <c r="D1110" s="303" t="s">
        <v>1966</v>
      </c>
      <c r="E1110" s="304" t="s">
        <v>5073</v>
      </c>
      <c r="F1110" s="305">
        <v>0</v>
      </c>
      <c r="G1110" s="306">
        <v>0</v>
      </c>
      <c r="H1110" s="307">
        <v>0</v>
      </c>
      <c r="I1110" s="4"/>
    </row>
    <row r="1111" spans="1:9" ht="27" customHeight="1">
      <c r="A1111" s="300">
        <v>152</v>
      </c>
      <c r="B1111" s="301">
        <v>5</v>
      </c>
      <c r="C1111" s="302" t="s">
        <v>794</v>
      </c>
      <c r="D1111" s="303" t="s">
        <v>795</v>
      </c>
      <c r="E1111" s="304" t="s">
        <v>793</v>
      </c>
      <c r="F1111" s="305">
        <v>0</v>
      </c>
      <c r="G1111" s="306">
        <v>0</v>
      </c>
      <c r="H1111" s="307">
        <v>0</v>
      </c>
      <c r="I1111" s="4"/>
    </row>
    <row r="1112" spans="1:9" ht="27" customHeight="1">
      <c r="A1112" s="300">
        <v>152</v>
      </c>
      <c r="B1112" s="301">
        <v>6</v>
      </c>
      <c r="C1112" s="302" t="s">
        <v>4126</v>
      </c>
      <c r="D1112" s="303" t="s">
        <v>2983</v>
      </c>
      <c r="E1112" s="304" t="s">
        <v>195</v>
      </c>
      <c r="F1112" s="305">
        <v>1</v>
      </c>
      <c r="G1112" s="306">
        <v>0</v>
      </c>
      <c r="H1112" s="307">
        <v>0</v>
      </c>
      <c r="I1112" s="4"/>
    </row>
    <row r="1113" spans="1:9" ht="27" customHeight="1">
      <c r="A1113" s="300">
        <v>152</v>
      </c>
      <c r="B1113" s="301">
        <v>7</v>
      </c>
      <c r="C1113" s="302" t="s">
        <v>4127</v>
      </c>
      <c r="D1113" s="303" t="s">
        <v>2984</v>
      </c>
      <c r="E1113" s="304" t="s">
        <v>818</v>
      </c>
      <c r="F1113" s="305">
        <v>2</v>
      </c>
      <c r="G1113" s="306">
        <v>0</v>
      </c>
      <c r="H1113" s="307">
        <v>0</v>
      </c>
      <c r="I1113" s="4"/>
    </row>
    <row r="1114" spans="1:9" ht="27" customHeight="1">
      <c r="A1114" s="300">
        <v>152</v>
      </c>
      <c r="B1114" s="301">
        <v>8</v>
      </c>
      <c r="C1114" s="302" t="s">
        <v>4128</v>
      </c>
      <c r="D1114" s="303" t="s">
        <v>910</v>
      </c>
      <c r="E1114" s="304" t="s">
        <v>819</v>
      </c>
      <c r="F1114" s="305">
        <v>0</v>
      </c>
      <c r="G1114" s="306">
        <v>0</v>
      </c>
      <c r="H1114" s="307">
        <v>0</v>
      </c>
      <c r="I1114" s="4"/>
    </row>
    <row r="1115" spans="1:9" ht="27" customHeight="1">
      <c r="A1115" s="300">
        <v>152</v>
      </c>
      <c r="B1115" s="301">
        <v>9</v>
      </c>
      <c r="C1115" s="302" t="s">
        <v>5288</v>
      </c>
      <c r="D1115" s="303" t="s">
        <v>2966</v>
      </c>
      <c r="E1115" s="304" t="s">
        <v>820</v>
      </c>
      <c r="F1115" s="305">
        <v>2</v>
      </c>
      <c r="G1115" s="306">
        <v>0</v>
      </c>
      <c r="H1115" s="307">
        <v>0</v>
      </c>
      <c r="I1115" s="4"/>
    </row>
    <row r="1116" spans="1:9" ht="27" customHeight="1">
      <c r="A1116" s="300">
        <v>152</v>
      </c>
      <c r="B1116" s="301">
        <v>10</v>
      </c>
      <c r="C1116" s="302" t="s">
        <v>2406</v>
      </c>
      <c r="D1116" s="303" t="s">
        <v>74</v>
      </c>
      <c r="E1116" s="304" t="s">
        <v>3430</v>
      </c>
      <c r="F1116" s="305">
        <v>1</v>
      </c>
      <c r="G1116" s="306">
        <v>0</v>
      </c>
      <c r="H1116" s="307">
        <v>0</v>
      </c>
      <c r="I1116" s="4"/>
    </row>
    <row r="1117" spans="1:9" ht="27" customHeight="1">
      <c r="A1117" s="300">
        <v>152</v>
      </c>
      <c r="B1117" s="301">
        <v>11</v>
      </c>
      <c r="C1117" s="302" t="s">
        <v>2407</v>
      </c>
      <c r="D1117" s="303" t="s">
        <v>2279</v>
      </c>
      <c r="E1117" s="304" t="s">
        <v>3431</v>
      </c>
      <c r="F1117" s="305">
        <v>1</v>
      </c>
      <c r="G1117" s="306">
        <v>0</v>
      </c>
      <c r="H1117" s="307">
        <v>0</v>
      </c>
      <c r="I1117" s="4"/>
    </row>
    <row r="1118" spans="1:9" ht="27" customHeight="1">
      <c r="A1118" s="300">
        <v>152</v>
      </c>
      <c r="B1118" s="301">
        <v>12</v>
      </c>
      <c r="C1118" s="302" t="s">
        <v>4329</v>
      </c>
      <c r="D1118" s="303" t="s">
        <v>5308</v>
      </c>
      <c r="E1118" s="304" t="s">
        <v>1963</v>
      </c>
      <c r="F1118" s="305">
        <v>0</v>
      </c>
      <c r="G1118" s="306">
        <v>0</v>
      </c>
      <c r="H1118" s="307">
        <v>0</v>
      </c>
      <c r="I1118" s="4"/>
    </row>
    <row r="1119" spans="1:9" ht="27" customHeight="1">
      <c r="A1119" s="300">
        <v>152</v>
      </c>
      <c r="B1119" s="301">
        <v>13</v>
      </c>
      <c r="C1119" s="302" t="s">
        <v>4331</v>
      </c>
      <c r="D1119" s="303" t="s">
        <v>1314</v>
      </c>
      <c r="E1119" s="304" t="s">
        <v>4141</v>
      </c>
      <c r="F1119" s="305">
        <v>0</v>
      </c>
      <c r="G1119" s="306">
        <v>0</v>
      </c>
      <c r="H1119" s="307">
        <v>0</v>
      </c>
      <c r="I1119" s="4"/>
    </row>
    <row r="1120" spans="1:9" ht="27" customHeight="1">
      <c r="A1120" s="300">
        <v>152</v>
      </c>
      <c r="B1120" s="301">
        <v>14</v>
      </c>
      <c r="C1120" s="302" t="s">
        <v>2083</v>
      </c>
      <c r="D1120" s="303" t="s">
        <v>3400</v>
      </c>
      <c r="E1120" s="304" t="s">
        <v>2084</v>
      </c>
      <c r="F1120" s="305">
        <v>0</v>
      </c>
      <c r="G1120" s="306">
        <v>0</v>
      </c>
      <c r="H1120" s="307">
        <v>0</v>
      </c>
      <c r="I1120" s="4"/>
    </row>
    <row r="1121" spans="1:9" ht="27" customHeight="1">
      <c r="A1121" s="300">
        <v>152</v>
      </c>
      <c r="B1121" s="301">
        <v>15</v>
      </c>
      <c r="C1121" s="302" t="s">
        <v>3624</v>
      </c>
      <c r="D1121" s="303" t="s">
        <v>2786</v>
      </c>
      <c r="E1121" s="304" t="s">
        <v>4283</v>
      </c>
      <c r="F1121" s="305">
        <v>109</v>
      </c>
      <c r="G1121" s="306">
        <v>0</v>
      </c>
      <c r="H1121" s="307">
        <v>0</v>
      </c>
      <c r="I1121" s="4"/>
    </row>
    <row r="1122" spans="1:9" ht="27" customHeight="1">
      <c r="A1122" s="300">
        <v>152</v>
      </c>
      <c r="B1122" s="301">
        <v>16</v>
      </c>
      <c r="C1122" s="302" t="s">
        <v>57</v>
      </c>
      <c r="D1122" s="303" t="s">
        <v>2787</v>
      </c>
      <c r="E1122" s="304" t="s">
        <v>4283</v>
      </c>
      <c r="F1122" s="305">
        <v>351</v>
      </c>
      <c r="G1122" s="306">
        <v>0</v>
      </c>
      <c r="H1122" s="307">
        <v>0</v>
      </c>
      <c r="I1122" s="4"/>
    </row>
    <row r="1123" spans="1:9" ht="27" customHeight="1">
      <c r="A1123" s="300">
        <v>152</v>
      </c>
      <c r="B1123" s="301">
        <v>17</v>
      </c>
      <c r="C1123" s="302" t="s">
        <v>351</v>
      </c>
      <c r="D1123" s="303" t="s">
        <v>58</v>
      </c>
      <c r="E1123" s="304" t="s">
        <v>5013</v>
      </c>
      <c r="F1123" s="305">
        <v>178</v>
      </c>
      <c r="G1123" s="306">
        <v>0</v>
      </c>
      <c r="H1123" s="307">
        <v>0</v>
      </c>
      <c r="I1123" s="4"/>
    </row>
    <row r="1124" spans="1:9" ht="27" customHeight="1">
      <c r="A1124" s="300">
        <v>152</v>
      </c>
      <c r="B1124" s="301">
        <v>18</v>
      </c>
      <c r="C1124" s="302" t="s">
        <v>627</v>
      </c>
      <c r="D1124" s="303" t="s">
        <v>59</v>
      </c>
      <c r="E1124" s="304" t="s">
        <v>5013</v>
      </c>
      <c r="F1124" s="305">
        <v>333</v>
      </c>
      <c r="G1124" s="306">
        <v>0</v>
      </c>
      <c r="H1124" s="307">
        <v>0</v>
      </c>
      <c r="I1124" s="4"/>
    </row>
    <row r="1125" spans="1:9" ht="27" customHeight="1">
      <c r="A1125" s="300">
        <v>152</v>
      </c>
      <c r="B1125" s="301">
        <v>19</v>
      </c>
      <c r="C1125" s="302" t="s">
        <v>4893</v>
      </c>
      <c r="D1125" s="303" t="s">
        <v>5286</v>
      </c>
      <c r="E1125" s="304" t="s">
        <v>805</v>
      </c>
      <c r="F1125" s="305">
        <v>0</v>
      </c>
      <c r="G1125" s="306">
        <v>0</v>
      </c>
      <c r="H1125" s="307">
        <v>0</v>
      </c>
      <c r="I1125" s="4"/>
    </row>
    <row r="1126" spans="1:9" ht="27" customHeight="1">
      <c r="A1126" s="300">
        <v>152</v>
      </c>
      <c r="B1126" s="301">
        <v>20</v>
      </c>
      <c r="C1126" s="302" t="s">
        <v>4347</v>
      </c>
      <c r="D1126" s="303" t="s">
        <v>1069</v>
      </c>
      <c r="E1126" s="304" t="s">
        <v>805</v>
      </c>
      <c r="F1126" s="305">
        <v>0</v>
      </c>
      <c r="G1126" s="306">
        <v>0</v>
      </c>
      <c r="H1126" s="307">
        <v>0</v>
      </c>
      <c r="I1126" s="4"/>
    </row>
    <row r="1127" spans="1:9" ht="27" customHeight="1">
      <c r="A1127" s="300">
        <v>152</v>
      </c>
      <c r="B1127" s="301">
        <v>21</v>
      </c>
      <c r="C1127" s="302" t="s">
        <v>4348</v>
      </c>
      <c r="D1127" s="303" t="s">
        <v>1070</v>
      </c>
      <c r="E1127" s="304" t="s">
        <v>805</v>
      </c>
      <c r="F1127" s="305">
        <v>0</v>
      </c>
      <c r="G1127" s="306">
        <v>0</v>
      </c>
      <c r="H1127" s="307">
        <v>0</v>
      </c>
      <c r="I1127" s="4"/>
    </row>
    <row r="1128" spans="1:9" ht="27" customHeight="1">
      <c r="A1128" s="300">
        <v>152</v>
      </c>
      <c r="B1128" s="301">
        <v>22</v>
      </c>
      <c r="C1128" s="302" t="s">
        <v>4349</v>
      </c>
      <c r="D1128" s="303" t="s">
        <v>1071</v>
      </c>
      <c r="E1128" s="304" t="s">
        <v>805</v>
      </c>
      <c r="F1128" s="305">
        <v>0</v>
      </c>
      <c r="G1128" s="306">
        <v>0</v>
      </c>
      <c r="H1128" s="307">
        <v>0</v>
      </c>
      <c r="I1128" s="4"/>
    </row>
    <row r="1129" spans="1:9" ht="27" customHeight="1">
      <c r="A1129" s="300">
        <v>152</v>
      </c>
      <c r="B1129" s="301">
        <v>23</v>
      </c>
      <c r="C1129" s="302" t="s">
        <v>4350</v>
      </c>
      <c r="D1129" s="303" t="s">
        <v>4175</v>
      </c>
      <c r="E1129" s="304" t="s">
        <v>805</v>
      </c>
      <c r="F1129" s="305">
        <v>0</v>
      </c>
      <c r="G1129" s="306">
        <v>0</v>
      </c>
      <c r="H1129" s="307">
        <v>0</v>
      </c>
      <c r="I1129" s="4"/>
    </row>
    <row r="1130" spans="1:9" ht="27" customHeight="1">
      <c r="A1130" s="300">
        <v>152</v>
      </c>
      <c r="B1130" s="301">
        <v>24</v>
      </c>
      <c r="C1130" s="302" t="s">
        <v>4351</v>
      </c>
      <c r="D1130" s="303" t="s">
        <v>4176</v>
      </c>
      <c r="E1130" s="304" t="s">
        <v>805</v>
      </c>
      <c r="F1130" s="305">
        <v>0</v>
      </c>
      <c r="G1130" s="306">
        <v>0</v>
      </c>
      <c r="H1130" s="307">
        <v>0</v>
      </c>
      <c r="I1130" s="4"/>
    </row>
    <row r="1131" spans="1:9" ht="27" customHeight="1">
      <c r="A1131" s="300">
        <v>160</v>
      </c>
      <c r="B1131" s="301">
        <v>1</v>
      </c>
      <c r="C1131" s="302" t="s">
        <v>796</v>
      </c>
      <c r="D1131" s="303" t="s">
        <v>2170</v>
      </c>
      <c r="E1131" s="304" t="s">
        <v>4049</v>
      </c>
      <c r="F1131" s="305">
        <v>126</v>
      </c>
      <c r="G1131" s="306">
        <v>0</v>
      </c>
      <c r="H1131" s="307">
        <v>0</v>
      </c>
      <c r="I1131" s="4"/>
    </row>
    <row r="1132" spans="1:9" ht="27" customHeight="1">
      <c r="A1132" s="300">
        <v>160</v>
      </c>
      <c r="B1132" s="301">
        <v>2</v>
      </c>
      <c r="C1132" s="302" t="s">
        <v>623</v>
      </c>
      <c r="D1132" s="303" t="s">
        <v>1021</v>
      </c>
      <c r="E1132" s="304" t="s">
        <v>3432</v>
      </c>
      <c r="F1132" s="305">
        <v>0</v>
      </c>
      <c r="G1132" s="306">
        <v>0</v>
      </c>
      <c r="H1132" s="307">
        <v>0</v>
      </c>
      <c r="I1132" s="4"/>
    </row>
    <row r="1133" spans="1:9" ht="27" customHeight="1">
      <c r="A1133" s="300">
        <v>160</v>
      </c>
      <c r="B1133" s="301">
        <v>3</v>
      </c>
      <c r="C1133" s="302" t="s">
        <v>4122</v>
      </c>
      <c r="D1133" s="303" t="s">
        <v>4489</v>
      </c>
      <c r="E1133" s="304" t="s">
        <v>3433</v>
      </c>
      <c r="F1133" s="305">
        <v>0</v>
      </c>
      <c r="G1133" s="306">
        <v>0</v>
      </c>
      <c r="H1133" s="307">
        <v>0</v>
      </c>
      <c r="I1133" s="4"/>
    </row>
    <row r="1134" spans="1:9" ht="27" customHeight="1">
      <c r="A1134" s="300">
        <v>160</v>
      </c>
      <c r="B1134" s="301">
        <v>4</v>
      </c>
      <c r="C1134" s="302" t="s">
        <v>4997</v>
      </c>
      <c r="D1134" s="303" t="s">
        <v>720</v>
      </c>
      <c r="E1134" s="304" t="s">
        <v>148</v>
      </c>
      <c r="F1134" s="305">
        <v>66</v>
      </c>
      <c r="G1134" s="306">
        <v>0</v>
      </c>
      <c r="H1134" s="307">
        <v>0</v>
      </c>
      <c r="I1134" s="4"/>
    </row>
    <row r="1135" spans="1:9" ht="27" customHeight="1">
      <c r="A1135" s="300">
        <v>160</v>
      </c>
      <c r="B1135" s="301">
        <v>5</v>
      </c>
      <c r="C1135" s="302" t="s">
        <v>4050</v>
      </c>
      <c r="D1135" s="303" t="s">
        <v>4051</v>
      </c>
      <c r="E1135" s="304" t="s">
        <v>4049</v>
      </c>
      <c r="F1135" s="305">
        <v>74</v>
      </c>
      <c r="G1135" s="306">
        <v>0</v>
      </c>
      <c r="H1135" s="307">
        <v>0</v>
      </c>
      <c r="I1135" s="4"/>
    </row>
    <row r="1136" spans="1:9" ht="27" customHeight="1">
      <c r="A1136" s="300">
        <v>160</v>
      </c>
      <c r="B1136" s="301">
        <v>6</v>
      </c>
      <c r="C1136" s="302" t="s">
        <v>4052</v>
      </c>
      <c r="D1136" s="303" t="s">
        <v>1905</v>
      </c>
      <c r="E1136" s="304" t="s">
        <v>4053</v>
      </c>
      <c r="F1136" s="305">
        <v>2</v>
      </c>
      <c r="G1136" s="306">
        <v>0</v>
      </c>
      <c r="H1136" s="307">
        <v>0</v>
      </c>
      <c r="I1136" s="4"/>
    </row>
    <row r="1137" spans="1:9" ht="27" customHeight="1">
      <c r="A1137" s="300">
        <v>160</v>
      </c>
      <c r="B1137" s="301">
        <v>7</v>
      </c>
      <c r="C1137" s="302" t="s">
        <v>3505</v>
      </c>
      <c r="D1137" s="303" t="s">
        <v>1906</v>
      </c>
      <c r="E1137" s="304" t="s">
        <v>3506</v>
      </c>
      <c r="F1137" s="305">
        <v>104</v>
      </c>
      <c r="G1137" s="306">
        <v>0</v>
      </c>
      <c r="H1137" s="307">
        <v>0</v>
      </c>
      <c r="I1137" s="4"/>
    </row>
    <row r="1138" spans="1:9" ht="27" customHeight="1">
      <c r="A1138" s="300">
        <v>160</v>
      </c>
      <c r="B1138" s="301">
        <v>8</v>
      </c>
      <c r="C1138" s="302" t="s">
        <v>4327</v>
      </c>
      <c r="D1138" s="303" t="s">
        <v>3319</v>
      </c>
      <c r="E1138" s="304" t="s">
        <v>4841</v>
      </c>
      <c r="F1138" s="305">
        <v>40</v>
      </c>
      <c r="G1138" s="306">
        <v>0</v>
      </c>
      <c r="H1138" s="307">
        <v>0</v>
      </c>
      <c r="I1138" s="4"/>
    </row>
    <row r="1139" spans="1:9" ht="27" customHeight="1">
      <c r="A1139" s="300">
        <v>160</v>
      </c>
      <c r="B1139" s="301">
        <v>9</v>
      </c>
      <c r="C1139" s="302" t="s">
        <v>1015</v>
      </c>
      <c r="D1139" s="303" t="s">
        <v>3038</v>
      </c>
      <c r="E1139" s="304" t="s">
        <v>43</v>
      </c>
      <c r="F1139" s="305">
        <v>94</v>
      </c>
      <c r="G1139" s="306">
        <v>0</v>
      </c>
      <c r="H1139" s="307">
        <v>0</v>
      </c>
      <c r="I1139" s="4"/>
    </row>
    <row r="1140" spans="1:9" ht="27" customHeight="1">
      <c r="A1140" s="300">
        <v>160</v>
      </c>
      <c r="B1140" s="301">
        <v>10</v>
      </c>
      <c r="C1140" s="302" t="s">
        <v>4325</v>
      </c>
      <c r="D1140" s="303" t="s">
        <v>3317</v>
      </c>
      <c r="E1140" s="304" t="s">
        <v>2799</v>
      </c>
      <c r="F1140" s="305">
        <v>65</v>
      </c>
      <c r="G1140" s="306">
        <v>0</v>
      </c>
      <c r="H1140" s="307">
        <v>0</v>
      </c>
      <c r="I1140" s="4"/>
    </row>
    <row r="1141" spans="1:9" ht="27" customHeight="1">
      <c r="A1141" s="300">
        <v>160</v>
      </c>
      <c r="B1141" s="301">
        <v>11</v>
      </c>
      <c r="C1141" s="302" t="s">
        <v>3208</v>
      </c>
      <c r="D1141" s="303" t="s">
        <v>1908</v>
      </c>
      <c r="E1141" s="304" t="s">
        <v>2081</v>
      </c>
      <c r="F1141" s="305">
        <v>8</v>
      </c>
      <c r="G1141" s="306">
        <v>0</v>
      </c>
      <c r="H1141" s="307">
        <v>0</v>
      </c>
      <c r="I1141" s="4"/>
    </row>
    <row r="1142" spans="1:9" ht="27" customHeight="1">
      <c r="A1142" s="300">
        <v>160</v>
      </c>
      <c r="B1142" s="301">
        <v>12</v>
      </c>
      <c r="C1142" s="302" t="s">
        <v>2082</v>
      </c>
      <c r="D1142" s="303" t="s">
        <v>4203</v>
      </c>
      <c r="E1142" s="304" t="s">
        <v>2081</v>
      </c>
      <c r="F1142" s="305">
        <v>112</v>
      </c>
      <c r="G1142" s="306">
        <v>0</v>
      </c>
      <c r="H1142" s="307">
        <v>0</v>
      </c>
      <c r="I1142" s="4"/>
    </row>
    <row r="1143" spans="1:9" ht="27" customHeight="1">
      <c r="A1143" s="300">
        <v>160</v>
      </c>
      <c r="B1143" s="301">
        <v>13</v>
      </c>
      <c r="C1143" s="302" t="s">
        <v>3394</v>
      </c>
      <c r="D1143" s="303" t="s">
        <v>634</v>
      </c>
      <c r="E1143" s="304" t="s">
        <v>2081</v>
      </c>
      <c r="F1143" s="305">
        <v>29</v>
      </c>
      <c r="G1143" s="306">
        <v>0</v>
      </c>
      <c r="H1143" s="307">
        <v>0</v>
      </c>
      <c r="I1143" s="4"/>
    </row>
    <row r="1144" spans="1:9" ht="27" customHeight="1">
      <c r="A1144" s="300">
        <v>160</v>
      </c>
      <c r="B1144" s="301">
        <v>14</v>
      </c>
      <c r="C1144" s="302" t="s">
        <v>4891</v>
      </c>
      <c r="D1144" s="303" t="s">
        <v>4691</v>
      </c>
      <c r="E1144" s="304" t="s">
        <v>4053</v>
      </c>
      <c r="F1144" s="305">
        <v>211</v>
      </c>
      <c r="G1144" s="306">
        <v>0</v>
      </c>
      <c r="H1144" s="307">
        <v>0</v>
      </c>
      <c r="I1144" s="4"/>
    </row>
    <row r="1145" spans="1:9" ht="27" customHeight="1">
      <c r="A1145" s="300">
        <v>160</v>
      </c>
      <c r="B1145" s="301">
        <v>15</v>
      </c>
      <c r="C1145" s="302" t="s">
        <v>5337</v>
      </c>
      <c r="D1145" s="303" t="s">
        <v>1121</v>
      </c>
      <c r="E1145" s="304" t="s">
        <v>5338</v>
      </c>
      <c r="F1145" s="305">
        <v>64</v>
      </c>
      <c r="G1145" s="306">
        <v>0</v>
      </c>
      <c r="H1145" s="307">
        <v>0</v>
      </c>
      <c r="I1145" s="4"/>
    </row>
    <row r="1146" spans="1:9" ht="27" customHeight="1">
      <c r="A1146" s="300">
        <v>160</v>
      </c>
      <c r="B1146" s="301">
        <v>16</v>
      </c>
      <c r="C1146" s="302" t="s">
        <v>2148</v>
      </c>
      <c r="D1146" s="303" t="s">
        <v>906</v>
      </c>
      <c r="E1146" s="304" t="s">
        <v>704</v>
      </c>
      <c r="F1146" s="305">
        <v>550</v>
      </c>
      <c r="G1146" s="306">
        <v>0</v>
      </c>
      <c r="H1146" s="307">
        <v>0</v>
      </c>
      <c r="I1146" s="4"/>
    </row>
    <row r="1147" spans="1:9" ht="27" customHeight="1">
      <c r="A1147" s="300">
        <v>160</v>
      </c>
      <c r="B1147" s="301">
        <v>17</v>
      </c>
      <c r="C1147" s="302" t="s">
        <v>1645</v>
      </c>
      <c r="D1147" s="303" t="s">
        <v>1646</v>
      </c>
      <c r="E1147" s="304" t="s">
        <v>5338</v>
      </c>
      <c r="F1147" s="305">
        <v>125</v>
      </c>
      <c r="G1147" s="306">
        <v>0</v>
      </c>
      <c r="H1147" s="307">
        <v>0</v>
      </c>
      <c r="I1147" s="4"/>
    </row>
    <row r="1148" spans="1:9" ht="27" customHeight="1">
      <c r="A1148" s="300">
        <v>160</v>
      </c>
      <c r="B1148" s="301">
        <v>18</v>
      </c>
      <c r="C1148" s="302" t="s">
        <v>5488</v>
      </c>
      <c r="D1148" s="303" t="s">
        <v>2623</v>
      </c>
      <c r="E1148" s="304" t="s">
        <v>3434</v>
      </c>
      <c r="F1148" s="305">
        <v>0</v>
      </c>
      <c r="G1148" s="306">
        <v>0</v>
      </c>
      <c r="H1148" s="307">
        <v>0</v>
      </c>
      <c r="I1148" s="4"/>
    </row>
    <row r="1149" spans="1:9" ht="27" customHeight="1">
      <c r="A1149" s="300">
        <v>160</v>
      </c>
      <c r="B1149" s="301">
        <v>19</v>
      </c>
      <c r="C1149" s="302" t="s">
        <v>5311</v>
      </c>
      <c r="D1149" s="303" t="s">
        <v>2624</v>
      </c>
      <c r="E1149" s="304" t="s">
        <v>3435</v>
      </c>
      <c r="F1149" s="305">
        <v>0</v>
      </c>
      <c r="G1149" s="306">
        <v>0</v>
      </c>
      <c r="H1149" s="307">
        <v>0</v>
      </c>
      <c r="I1149" s="4"/>
    </row>
    <row r="1150" spans="1:9" ht="27" customHeight="1">
      <c r="A1150" s="300">
        <v>160</v>
      </c>
      <c r="B1150" s="301">
        <v>20</v>
      </c>
      <c r="C1150" s="302" t="s">
        <v>3369</v>
      </c>
      <c r="D1150" s="303" t="s">
        <v>228</v>
      </c>
      <c r="E1150" s="304" t="s">
        <v>3730</v>
      </c>
      <c r="F1150" s="305">
        <v>30</v>
      </c>
      <c r="G1150" s="306">
        <v>0</v>
      </c>
      <c r="H1150" s="307">
        <v>0</v>
      </c>
      <c r="I1150" s="4"/>
    </row>
    <row r="1151" spans="1:9" ht="27" customHeight="1">
      <c r="A1151" s="300">
        <v>160</v>
      </c>
      <c r="B1151" s="301">
        <v>21</v>
      </c>
      <c r="C1151" s="302" t="s">
        <v>452</v>
      </c>
      <c r="D1151" s="303" t="s">
        <v>4708</v>
      </c>
      <c r="E1151" s="304" t="s">
        <v>3730</v>
      </c>
      <c r="F1151" s="305">
        <v>54</v>
      </c>
      <c r="G1151" s="306">
        <v>0</v>
      </c>
      <c r="H1151" s="307">
        <v>0</v>
      </c>
      <c r="I1151" s="4"/>
    </row>
    <row r="1152" spans="1:9" ht="27" customHeight="1">
      <c r="A1152" s="300">
        <v>160</v>
      </c>
      <c r="B1152" s="301">
        <v>22</v>
      </c>
      <c r="C1152" s="302" t="s">
        <v>2367</v>
      </c>
      <c r="D1152" s="303" t="s">
        <v>986</v>
      </c>
      <c r="E1152" s="304" t="s">
        <v>5451</v>
      </c>
      <c r="F1152" s="305">
        <v>45</v>
      </c>
      <c r="G1152" s="306">
        <v>0</v>
      </c>
      <c r="H1152" s="307">
        <v>0</v>
      </c>
      <c r="I1152" s="4"/>
    </row>
    <row r="1153" spans="1:9" ht="27" customHeight="1">
      <c r="A1153" s="300">
        <v>160</v>
      </c>
      <c r="B1153" s="301">
        <v>23</v>
      </c>
      <c r="C1153" s="302" t="s">
        <v>3673</v>
      </c>
      <c r="D1153" s="303" t="s">
        <v>5309</v>
      </c>
      <c r="E1153" s="304" t="s">
        <v>2081</v>
      </c>
      <c r="F1153" s="305">
        <v>124</v>
      </c>
      <c r="G1153" s="306">
        <v>0</v>
      </c>
      <c r="H1153" s="307">
        <v>0</v>
      </c>
      <c r="I1153" s="4"/>
    </row>
    <row r="1154" spans="1:9" ht="27" customHeight="1">
      <c r="A1154" s="300">
        <v>161</v>
      </c>
      <c r="B1154" s="301">
        <v>1</v>
      </c>
      <c r="C1154" s="302" t="s">
        <v>796</v>
      </c>
      <c r="D1154" s="303" t="s">
        <v>2170</v>
      </c>
      <c r="E1154" s="304" t="s">
        <v>4049</v>
      </c>
      <c r="F1154" s="305">
        <v>52</v>
      </c>
      <c r="G1154" s="306">
        <v>0</v>
      </c>
      <c r="H1154" s="307">
        <v>0</v>
      </c>
      <c r="I1154" s="4"/>
    </row>
    <row r="1155" spans="1:9" ht="27" customHeight="1">
      <c r="A1155" s="300">
        <v>161</v>
      </c>
      <c r="B1155" s="301">
        <v>2</v>
      </c>
      <c r="C1155" s="302" t="s">
        <v>624</v>
      </c>
      <c r="D1155" s="303" t="s">
        <v>1022</v>
      </c>
      <c r="E1155" s="304" t="s">
        <v>4129</v>
      </c>
      <c r="F1155" s="305">
        <v>0</v>
      </c>
      <c r="G1155" s="306">
        <v>0</v>
      </c>
      <c r="H1155" s="307">
        <v>0</v>
      </c>
      <c r="I1155" s="4"/>
    </row>
    <row r="1156" spans="1:9" ht="27" customHeight="1">
      <c r="A1156" s="300">
        <v>161</v>
      </c>
      <c r="B1156" s="301">
        <v>3</v>
      </c>
      <c r="C1156" s="302" t="s">
        <v>4123</v>
      </c>
      <c r="D1156" s="303" t="s">
        <v>4490</v>
      </c>
      <c r="E1156" s="304" t="s">
        <v>4130</v>
      </c>
      <c r="F1156" s="305">
        <v>0</v>
      </c>
      <c r="G1156" s="306">
        <v>0</v>
      </c>
      <c r="H1156" s="307">
        <v>0</v>
      </c>
      <c r="I1156" s="4"/>
    </row>
    <row r="1157" spans="1:9" ht="27" customHeight="1">
      <c r="A1157" s="300">
        <v>161</v>
      </c>
      <c r="B1157" s="301">
        <v>4</v>
      </c>
      <c r="C1157" s="302" t="s">
        <v>4998</v>
      </c>
      <c r="D1157" s="303" t="s">
        <v>3024</v>
      </c>
      <c r="E1157" s="304" t="s">
        <v>5336</v>
      </c>
      <c r="F1157" s="305">
        <v>62</v>
      </c>
      <c r="G1157" s="306">
        <v>0</v>
      </c>
      <c r="H1157" s="307">
        <v>0</v>
      </c>
      <c r="I1157" s="4"/>
    </row>
    <row r="1158" spans="1:9" ht="27" customHeight="1">
      <c r="A1158" s="300">
        <v>161</v>
      </c>
      <c r="B1158" s="301">
        <v>5</v>
      </c>
      <c r="C1158" s="302" t="s">
        <v>4050</v>
      </c>
      <c r="D1158" s="303" t="s">
        <v>4051</v>
      </c>
      <c r="E1158" s="304" t="s">
        <v>4049</v>
      </c>
      <c r="F1158" s="305">
        <v>262</v>
      </c>
      <c r="G1158" s="306">
        <v>0</v>
      </c>
      <c r="H1158" s="307">
        <v>0</v>
      </c>
      <c r="I1158" s="4"/>
    </row>
    <row r="1159" spans="1:9" ht="27" customHeight="1">
      <c r="A1159" s="300">
        <v>161</v>
      </c>
      <c r="B1159" s="301">
        <v>6</v>
      </c>
      <c r="C1159" s="302" t="s">
        <v>4054</v>
      </c>
      <c r="D1159" s="303" t="s">
        <v>4616</v>
      </c>
      <c r="E1159" s="304" t="s">
        <v>4053</v>
      </c>
      <c r="F1159" s="305">
        <v>51</v>
      </c>
      <c r="G1159" s="306">
        <v>0</v>
      </c>
      <c r="H1159" s="307">
        <v>0</v>
      </c>
      <c r="I1159" s="4"/>
    </row>
    <row r="1160" spans="1:9" ht="27" customHeight="1">
      <c r="A1160" s="300">
        <v>161</v>
      </c>
      <c r="B1160" s="301">
        <v>7</v>
      </c>
      <c r="C1160" s="302" t="s">
        <v>3507</v>
      </c>
      <c r="D1160" s="303" t="s">
        <v>1907</v>
      </c>
      <c r="E1160" s="304" t="s">
        <v>3508</v>
      </c>
      <c r="F1160" s="305">
        <v>154</v>
      </c>
      <c r="G1160" s="306">
        <v>0</v>
      </c>
      <c r="H1160" s="307">
        <v>0</v>
      </c>
      <c r="I1160" s="4"/>
    </row>
    <row r="1161" spans="1:9" ht="27" customHeight="1">
      <c r="A1161" s="300">
        <v>161</v>
      </c>
      <c r="B1161" s="301">
        <v>8</v>
      </c>
      <c r="C1161" s="302" t="s">
        <v>4328</v>
      </c>
      <c r="D1161" s="303" t="s">
        <v>3320</v>
      </c>
      <c r="E1161" s="304" t="s">
        <v>4841</v>
      </c>
      <c r="F1161" s="305">
        <v>134</v>
      </c>
      <c r="G1161" s="306">
        <v>0</v>
      </c>
      <c r="H1161" s="307">
        <v>0</v>
      </c>
      <c r="I1161" s="4"/>
    </row>
    <row r="1162" spans="1:9" ht="27" customHeight="1">
      <c r="A1162" s="300">
        <v>161</v>
      </c>
      <c r="B1162" s="301">
        <v>9</v>
      </c>
      <c r="C1162" s="302" t="s">
        <v>1017</v>
      </c>
      <c r="D1162" s="303" t="s">
        <v>2798</v>
      </c>
      <c r="E1162" s="304" t="s">
        <v>2202</v>
      </c>
      <c r="F1162" s="305">
        <v>165</v>
      </c>
      <c r="G1162" s="306">
        <v>0</v>
      </c>
      <c r="H1162" s="307">
        <v>0</v>
      </c>
      <c r="I1162" s="4"/>
    </row>
    <row r="1163" spans="1:9" ht="27" customHeight="1">
      <c r="A1163" s="300">
        <v>161</v>
      </c>
      <c r="B1163" s="301">
        <v>10</v>
      </c>
      <c r="C1163" s="302" t="s">
        <v>4326</v>
      </c>
      <c r="D1163" s="303" t="s">
        <v>3318</v>
      </c>
      <c r="E1163" s="304" t="s">
        <v>2203</v>
      </c>
      <c r="F1163" s="305">
        <v>34</v>
      </c>
      <c r="G1163" s="306">
        <v>0</v>
      </c>
      <c r="H1163" s="307">
        <v>0</v>
      </c>
      <c r="I1163" s="4"/>
    </row>
    <row r="1164" spans="1:9" ht="27" customHeight="1">
      <c r="A1164" s="300">
        <v>161</v>
      </c>
      <c r="B1164" s="301">
        <v>11</v>
      </c>
      <c r="C1164" s="302" t="s">
        <v>3208</v>
      </c>
      <c r="D1164" s="303" t="s">
        <v>1908</v>
      </c>
      <c r="E1164" s="304" t="s">
        <v>2081</v>
      </c>
      <c r="F1164" s="305">
        <v>0</v>
      </c>
      <c r="G1164" s="306">
        <v>0</v>
      </c>
      <c r="H1164" s="307">
        <v>0</v>
      </c>
      <c r="I1164" s="4"/>
    </row>
    <row r="1165" spans="1:9" ht="27" customHeight="1">
      <c r="A1165" s="300">
        <v>161</v>
      </c>
      <c r="B1165" s="301">
        <v>12</v>
      </c>
      <c r="C1165" s="302" t="s">
        <v>2082</v>
      </c>
      <c r="D1165" s="303" t="s">
        <v>4203</v>
      </c>
      <c r="E1165" s="304" t="s">
        <v>2081</v>
      </c>
      <c r="F1165" s="305">
        <v>101</v>
      </c>
      <c r="G1165" s="306">
        <v>0</v>
      </c>
      <c r="H1165" s="307">
        <v>0</v>
      </c>
      <c r="I1165" s="4"/>
    </row>
    <row r="1166" spans="1:9" ht="27" customHeight="1">
      <c r="A1166" s="300">
        <v>161</v>
      </c>
      <c r="B1166" s="301">
        <v>13</v>
      </c>
      <c r="C1166" s="302" t="s">
        <v>3673</v>
      </c>
      <c r="D1166" s="303" t="s">
        <v>3132</v>
      </c>
      <c r="E1166" s="304" t="s">
        <v>2081</v>
      </c>
      <c r="F1166" s="305">
        <v>121</v>
      </c>
      <c r="G1166" s="306">
        <v>0</v>
      </c>
      <c r="H1166" s="307">
        <v>0</v>
      </c>
      <c r="I1166" s="4"/>
    </row>
    <row r="1167" spans="1:9" ht="27" customHeight="1">
      <c r="A1167" s="300">
        <v>161</v>
      </c>
      <c r="B1167" s="301">
        <v>14</v>
      </c>
      <c r="C1167" s="302" t="s">
        <v>3394</v>
      </c>
      <c r="D1167" s="303" t="s">
        <v>634</v>
      </c>
      <c r="E1167" s="304" t="s">
        <v>2081</v>
      </c>
      <c r="F1167" s="305">
        <v>30</v>
      </c>
      <c r="G1167" s="306">
        <v>0</v>
      </c>
      <c r="H1167" s="307">
        <v>0</v>
      </c>
      <c r="I1167" s="4"/>
    </row>
    <row r="1168" spans="1:9" ht="27" customHeight="1">
      <c r="A1168" s="300">
        <v>161</v>
      </c>
      <c r="B1168" s="301">
        <v>15</v>
      </c>
      <c r="C1168" s="302" t="s">
        <v>4891</v>
      </c>
      <c r="D1168" s="303" t="s">
        <v>4691</v>
      </c>
      <c r="E1168" s="304" t="s">
        <v>4053</v>
      </c>
      <c r="F1168" s="305">
        <v>138</v>
      </c>
      <c r="G1168" s="306">
        <v>0</v>
      </c>
      <c r="H1168" s="307">
        <v>0</v>
      </c>
      <c r="I1168" s="4"/>
    </row>
    <row r="1169" spans="1:9" ht="27" customHeight="1">
      <c r="A1169" s="300">
        <v>161</v>
      </c>
      <c r="B1169" s="301">
        <v>16</v>
      </c>
      <c r="C1169" s="302" t="s">
        <v>5337</v>
      </c>
      <c r="D1169" s="303" t="s">
        <v>1121</v>
      </c>
      <c r="E1169" s="304" t="s">
        <v>5338</v>
      </c>
      <c r="F1169" s="305">
        <v>48</v>
      </c>
      <c r="G1169" s="306">
        <v>0</v>
      </c>
      <c r="H1169" s="307">
        <v>0</v>
      </c>
      <c r="I1169" s="4"/>
    </row>
    <row r="1170" spans="1:9" ht="27" customHeight="1">
      <c r="A1170" s="300">
        <v>161</v>
      </c>
      <c r="B1170" s="301">
        <v>17</v>
      </c>
      <c r="C1170" s="302" t="s">
        <v>2148</v>
      </c>
      <c r="D1170" s="303" t="s">
        <v>906</v>
      </c>
      <c r="E1170" s="304" t="s">
        <v>704</v>
      </c>
      <c r="F1170" s="305">
        <v>633</v>
      </c>
      <c r="G1170" s="306">
        <v>0</v>
      </c>
      <c r="H1170" s="307">
        <v>0</v>
      </c>
      <c r="I1170" s="4"/>
    </row>
    <row r="1171" spans="1:9" ht="27" customHeight="1">
      <c r="A1171" s="300">
        <v>161</v>
      </c>
      <c r="B1171" s="301">
        <v>18</v>
      </c>
      <c r="C1171" s="302" t="s">
        <v>1645</v>
      </c>
      <c r="D1171" s="303" t="s">
        <v>1646</v>
      </c>
      <c r="E1171" s="304" t="s">
        <v>5338</v>
      </c>
      <c r="F1171" s="305">
        <v>202</v>
      </c>
      <c r="G1171" s="306">
        <v>0</v>
      </c>
      <c r="H1171" s="307">
        <v>0</v>
      </c>
      <c r="I1171" s="4"/>
    </row>
    <row r="1172" spans="1:9" ht="27" customHeight="1">
      <c r="A1172" s="300">
        <v>161</v>
      </c>
      <c r="B1172" s="301">
        <v>19</v>
      </c>
      <c r="C1172" s="302" t="s">
        <v>5311</v>
      </c>
      <c r="D1172" s="303" t="s">
        <v>2624</v>
      </c>
      <c r="E1172" s="304" t="s">
        <v>5456</v>
      </c>
      <c r="F1172" s="305">
        <v>0</v>
      </c>
      <c r="G1172" s="306">
        <v>0</v>
      </c>
      <c r="H1172" s="307">
        <v>0</v>
      </c>
      <c r="I1172" s="4"/>
    </row>
    <row r="1173" spans="1:9" ht="27" customHeight="1">
      <c r="A1173" s="300">
        <v>161</v>
      </c>
      <c r="B1173" s="301">
        <v>20</v>
      </c>
      <c r="C1173" s="302" t="s">
        <v>3396</v>
      </c>
      <c r="D1173" s="303" t="s">
        <v>2849</v>
      </c>
      <c r="E1173" s="304" t="s">
        <v>4131</v>
      </c>
      <c r="F1173" s="305">
        <v>0</v>
      </c>
      <c r="G1173" s="306">
        <v>0</v>
      </c>
      <c r="H1173" s="307">
        <v>0</v>
      </c>
      <c r="I1173" s="4"/>
    </row>
    <row r="1174" spans="1:9" ht="27" customHeight="1">
      <c r="A1174" s="300">
        <v>161</v>
      </c>
      <c r="B1174" s="301">
        <v>21</v>
      </c>
      <c r="C1174" s="302" t="s">
        <v>3368</v>
      </c>
      <c r="D1174" s="303" t="s">
        <v>3367</v>
      </c>
      <c r="E1174" s="304" t="s">
        <v>754</v>
      </c>
      <c r="F1174" s="305">
        <v>6</v>
      </c>
      <c r="G1174" s="306">
        <v>0</v>
      </c>
      <c r="H1174" s="307">
        <v>0</v>
      </c>
      <c r="I1174" s="4"/>
    </row>
    <row r="1175" spans="1:9" ht="27" customHeight="1">
      <c r="A1175" s="300">
        <v>161</v>
      </c>
      <c r="B1175" s="301">
        <v>22</v>
      </c>
      <c r="C1175" s="302" t="s">
        <v>1854</v>
      </c>
      <c r="D1175" s="303" t="s">
        <v>4709</v>
      </c>
      <c r="E1175" s="304" t="s">
        <v>754</v>
      </c>
      <c r="F1175" s="305">
        <v>0</v>
      </c>
      <c r="G1175" s="306">
        <v>0</v>
      </c>
      <c r="H1175" s="307">
        <v>0</v>
      </c>
      <c r="I1175" s="4"/>
    </row>
    <row r="1176" spans="1:9" ht="27" customHeight="1">
      <c r="A1176" s="300">
        <v>161</v>
      </c>
      <c r="B1176" s="301">
        <v>23</v>
      </c>
      <c r="C1176" s="302" t="s">
        <v>5452</v>
      </c>
      <c r="D1176" s="303" t="s">
        <v>987</v>
      </c>
      <c r="E1176" s="304" t="s">
        <v>5453</v>
      </c>
      <c r="F1176" s="305">
        <v>177</v>
      </c>
      <c r="G1176" s="306">
        <v>0</v>
      </c>
      <c r="H1176" s="307">
        <v>0</v>
      </c>
      <c r="I1176" s="4"/>
    </row>
    <row r="1177" spans="1:9" ht="27" customHeight="1">
      <c r="A1177" s="300">
        <v>162</v>
      </c>
      <c r="B1177" s="301">
        <v>1</v>
      </c>
      <c r="C1177" s="302" t="s">
        <v>5454</v>
      </c>
      <c r="D1177" s="303" t="s">
        <v>933</v>
      </c>
      <c r="E1177" s="304" t="s">
        <v>148</v>
      </c>
      <c r="F1177" s="305">
        <v>18</v>
      </c>
      <c r="G1177" s="306">
        <v>0</v>
      </c>
      <c r="H1177" s="307">
        <v>0</v>
      </c>
      <c r="I1177" s="4"/>
    </row>
    <row r="1178" spans="1:9" ht="27" customHeight="1">
      <c r="A1178" s="300">
        <v>162</v>
      </c>
      <c r="B1178" s="301">
        <v>2</v>
      </c>
      <c r="C1178" s="302" t="s">
        <v>1967</v>
      </c>
      <c r="D1178" s="303" t="s">
        <v>3650</v>
      </c>
      <c r="E1178" s="304" t="s">
        <v>2247</v>
      </c>
      <c r="F1178" s="305">
        <v>0</v>
      </c>
      <c r="G1178" s="306">
        <v>0</v>
      </c>
      <c r="H1178" s="307">
        <v>0</v>
      </c>
      <c r="I1178" s="4"/>
    </row>
    <row r="1179" spans="1:9" ht="27" customHeight="1">
      <c r="A1179" s="300">
        <v>162</v>
      </c>
      <c r="B1179" s="301">
        <v>3</v>
      </c>
      <c r="C1179" s="302" t="s">
        <v>4124</v>
      </c>
      <c r="D1179" s="303" t="s">
        <v>2981</v>
      </c>
      <c r="E1179" s="304" t="s">
        <v>4986</v>
      </c>
      <c r="F1179" s="305">
        <v>0</v>
      </c>
      <c r="G1179" s="306">
        <v>0</v>
      </c>
      <c r="H1179" s="307">
        <v>0</v>
      </c>
      <c r="I1179" s="4"/>
    </row>
    <row r="1180" spans="1:9" ht="27" customHeight="1">
      <c r="A1180" s="300">
        <v>162</v>
      </c>
      <c r="B1180" s="301">
        <v>4</v>
      </c>
      <c r="C1180" s="302" t="s">
        <v>4327</v>
      </c>
      <c r="D1180" s="303" t="s">
        <v>3319</v>
      </c>
      <c r="E1180" s="304" t="s">
        <v>4841</v>
      </c>
      <c r="F1180" s="305">
        <v>45</v>
      </c>
      <c r="G1180" s="306">
        <v>0</v>
      </c>
      <c r="H1180" s="307">
        <v>0</v>
      </c>
      <c r="I1180" s="4"/>
    </row>
    <row r="1181" spans="1:9" ht="27" customHeight="1">
      <c r="A1181" s="300">
        <v>162</v>
      </c>
      <c r="B1181" s="301">
        <v>5</v>
      </c>
      <c r="C1181" s="302" t="s">
        <v>1014</v>
      </c>
      <c r="D1181" s="303" t="s">
        <v>5262</v>
      </c>
      <c r="E1181" s="304" t="s">
        <v>43</v>
      </c>
      <c r="F1181" s="305">
        <v>227</v>
      </c>
      <c r="G1181" s="306">
        <v>0</v>
      </c>
      <c r="H1181" s="307">
        <v>0</v>
      </c>
      <c r="I1181" s="4"/>
    </row>
    <row r="1182" spans="1:9" ht="27" customHeight="1">
      <c r="A1182" s="300">
        <v>162</v>
      </c>
      <c r="B1182" s="301">
        <v>6</v>
      </c>
      <c r="C1182" s="302" t="s">
        <v>4325</v>
      </c>
      <c r="D1182" s="303" t="s">
        <v>3317</v>
      </c>
      <c r="E1182" s="304" t="s">
        <v>2799</v>
      </c>
      <c r="F1182" s="305">
        <v>31</v>
      </c>
      <c r="G1182" s="306">
        <v>0</v>
      </c>
      <c r="H1182" s="307">
        <v>0</v>
      </c>
      <c r="I1182" s="4"/>
    </row>
    <row r="1183" spans="1:9" ht="27" customHeight="1">
      <c r="A1183" s="300">
        <v>162</v>
      </c>
      <c r="B1183" s="301">
        <v>7</v>
      </c>
      <c r="C1183" s="302" t="s">
        <v>28</v>
      </c>
      <c r="D1183" s="303" t="s">
        <v>5080</v>
      </c>
      <c r="E1183" s="304" t="s">
        <v>2590</v>
      </c>
      <c r="F1183" s="305">
        <v>7</v>
      </c>
      <c r="G1183" s="306">
        <v>0</v>
      </c>
      <c r="H1183" s="307">
        <v>0</v>
      </c>
      <c r="I1183" s="4"/>
    </row>
    <row r="1184" spans="1:9" ht="27" customHeight="1">
      <c r="A1184" s="300">
        <v>162</v>
      </c>
      <c r="B1184" s="301">
        <v>8</v>
      </c>
      <c r="C1184" s="302" t="s">
        <v>2323</v>
      </c>
      <c r="D1184" s="303" t="s">
        <v>226</v>
      </c>
      <c r="E1184" s="304" t="s">
        <v>3980</v>
      </c>
      <c r="F1184" s="305">
        <v>0</v>
      </c>
      <c r="G1184" s="306">
        <v>0</v>
      </c>
      <c r="H1184" s="307">
        <v>0</v>
      </c>
      <c r="I1184" s="4"/>
    </row>
    <row r="1185" spans="1:9" ht="27" customHeight="1">
      <c r="A1185" s="300">
        <v>163</v>
      </c>
      <c r="B1185" s="301">
        <v>1</v>
      </c>
      <c r="C1185" s="302" t="s">
        <v>149</v>
      </c>
      <c r="D1185" s="303" t="s">
        <v>934</v>
      </c>
      <c r="E1185" s="304" t="s">
        <v>5336</v>
      </c>
      <c r="F1185" s="305">
        <v>13</v>
      </c>
      <c r="G1185" s="306">
        <v>0</v>
      </c>
      <c r="H1185" s="307">
        <v>0</v>
      </c>
      <c r="I1185" s="4"/>
    </row>
    <row r="1186" spans="1:9" ht="27" customHeight="1">
      <c r="A1186" s="300">
        <v>163</v>
      </c>
      <c r="B1186" s="301">
        <v>2</v>
      </c>
      <c r="C1186" s="302" t="s">
        <v>1969</v>
      </c>
      <c r="D1186" s="303" t="s">
        <v>2282</v>
      </c>
      <c r="E1186" s="304" t="s">
        <v>2252</v>
      </c>
      <c r="F1186" s="305">
        <v>0</v>
      </c>
      <c r="G1186" s="306">
        <v>0</v>
      </c>
      <c r="H1186" s="307">
        <v>0</v>
      </c>
      <c r="I1186" s="4"/>
    </row>
    <row r="1187" spans="1:9" ht="27" customHeight="1">
      <c r="A1187" s="300">
        <v>163</v>
      </c>
      <c r="B1187" s="301">
        <v>3</v>
      </c>
      <c r="C1187" s="302" t="s">
        <v>4125</v>
      </c>
      <c r="D1187" s="303" t="s">
        <v>2982</v>
      </c>
      <c r="E1187" s="304" t="s">
        <v>4988</v>
      </c>
      <c r="F1187" s="305">
        <v>0</v>
      </c>
      <c r="G1187" s="306">
        <v>0</v>
      </c>
      <c r="H1187" s="307">
        <v>0</v>
      </c>
      <c r="I1187" s="4"/>
    </row>
    <row r="1188" spans="1:9" ht="27" customHeight="1">
      <c r="A1188" s="300">
        <v>163</v>
      </c>
      <c r="B1188" s="301">
        <v>4</v>
      </c>
      <c r="C1188" s="302" t="s">
        <v>4328</v>
      </c>
      <c r="D1188" s="303" t="s">
        <v>3320</v>
      </c>
      <c r="E1188" s="304" t="s">
        <v>4841</v>
      </c>
      <c r="F1188" s="305">
        <v>93</v>
      </c>
      <c r="G1188" s="306">
        <v>0</v>
      </c>
      <c r="H1188" s="307">
        <v>0</v>
      </c>
      <c r="I1188" s="4"/>
    </row>
    <row r="1189" spans="1:9" ht="27" customHeight="1">
      <c r="A1189" s="300">
        <v>163</v>
      </c>
      <c r="B1189" s="301">
        <v>5</v>
      </c>
      <c r="C1189" s="302" t="s">
        <v>1016</v>
      </c>
      <c r="D1189" s="303" t="s">
        <v>3039</v>
      </c>
      <c r="E1189" s="304" t="s">
        <v>2202</v>
      </c>
      <c r="F1189" s="305">
        <v>226</v>
      </c>
      <c r="G1189" s="306">
        <v>0</v>
      </c>
      <c r="H1189" s="307">
        <v>0</v>
      </c>
      <c r="I1189" s="4"/>
    </row>
    <row r="1190" spans="1:9" ht="27" customHeight="1">
      <c r="A1190" s="300">
        <v>163</v>
      </c>
      <c r="B1190" s="301">
        <v>6</v>
      </c>
      <c r="C1190" s="302" t="s">
        <v>4326</v>
      </c>
      <c r="D1190" s="303" t="s">
        <v>3318</v>
      </c>
      <c r="E1190" s="304" t="s">
        <v>2203</v>
      </c>
      <c r="F1190" s="305">
        <v>52</v>
      </c>
      <c r="G1190" s="306">
        <v>0</v>
      </c>
      <c r="H1190" s="307">
        <v>0</v>
      </c>
      <c r="I1190" s="4"/>
    </row>
    <row r="1191" spans="1:9" ht="27" customHeight="1">
      <c r="A1191" s="300">
        <v>163</v>
      </c>
      <c r="B1191" s="301">
        <v>7</v>
      </c>
      <c r="C1191" s="302" t="s">
        <v>2323</v>
      </c>
      <c r="D1191" s="303" t="s">
        <v>226</v>
      </c>
      <c r="E1191" s="304" t="s">
        <v>3980</v>
      </c>
      <c r="F1191" s="305">
        <v>403</v>
      </c>
      <c r="G1191" s="306">
        <v>0</v>
      </c>
      <c r="H1191" s="307">
        <v>0</v>
      </c>
      <c r="I1191" s="4"/>
    </row>
    <row r="1192" spans="1:9" ht="27" customHeight="1">
      <c r="A1192" s="300">
        <v>163</v>
      </c>
      <c r="B1192" s="301">
        <v>8</v>
      </c>
      <c r="C1192" s="302" t="s">
        <v>1142</v>
      </c>
      <c r="D1192" s="303" t="s">
        <v>5081</v>
      </c>
      <c r="E1192" s="304" t="s">
        <v>4990</v>
      </c>
      <c r="F1192" s="305">
        <v>17</v>
      </c>
      <c r="G1192" s="306">
        <v>0</v>
      </c>
      <c r="H1192" s="307">
        <v>0</v>
      </c>
      <c r="I1192" s="4"/>
    </row>
    <row r="1193" spans="1:9" ht="27" customHeight="1">
      <c r="A1193" s="300">
        <v>170</v>
      </c>
      <c r="B1193" s="301">
        <v>1</v>
      </c>
      <c r="C1193" s="302" t="s">
        <v>358</v>
      </c>
      <c r="D1193" s="303" t="s">
        <v>4903</v>
      </c>
      <c r="E1193" s="304" t="s">
        <v>1751</v>
      </c>
      <c r="F1193" s="305">
        <v>0</v>
      </c>
      <c r="G1193" s="306">
        <v>0</v>
      </c>
      <c r="H1193" s="307">
        <v>0</v>
      </c>
      <c r="I1193" s="4"/>
    </row>
    <row r="1194" spans="1:9" ht="27" customHeight="1">
      <c r="A1194" s="300">
        <v>170</v>
      </c>
      <c r="B1194" s="301">
        <v>2</v>
      </c>
      <c r="C1194" s="302" t="s">
        <v>500</v>
      </c>
      <c r="D1194" s="303" t="s">
        <v>5128</v>
      </c>
      <c r="E1194" s="304" t="s">
        <v>4494</v>
      </c>
      <c r="F1194" s="305">
        <v>1550</v>
      </c>
      <c r="G1194" s="306">
        <v>0</v>
      </c>
      <c r="H1194" s="307">
        <v>0</v>
      </c>
      <c r="I1194" s="4"/>
    </row>
    <row r="1195" spans="1:9" ht="27" customHeight="1">
      <c r="A1195" s="300">
        <v>170</v>
      </c>
      <c r="B1195" s="301">
        <v>3</v>
      </c>
      <c r="C1195" s="302" t="s">
        <v>1119</v>
      </c>
      <c r="D1195" s="303" t="s">
        <v>1120</v>
      </c>
      <c r="E1195" s="304" t="s">
        <v>1636</v>
      </c>
      <c r="F1195" s="305">
        <v>950</v>
      </c>
      <c r="G1195" s="306">
        <v>0</v>
      </c>
      <c r="H1195" s="307">
        <v>0</v>
      </c>
      <c r="I1195" s="4"/>
    </row>
    <row r="1196" spans="1:9" ht="27" customHeight="1">
      <c r="A1196" s="300">
        <v>170</v>
      </c>
      <c r="B1196" s="301">
        <v>4</v>
      </c>
      <c r="C1196" s="302" t="s">
        <v>2986</v>
      </c>
      <c r="D1196" s="303" t="s">
        <v>2987</v>
      </c>
      <c r="E1196" s="304" t="s">
        <v>2320</v>
      </c>
      <c r="F1196" s="305">
        <v>1169</v>
      </c>
      <c r="G1196" s="306">
        <v>0</v>
      </c>
      <c r="H1196" s="307">
        <v>0</v>
      </c>
      <c r="I1196" s="4"/>
    </row>
    <row r="1197" spans="1:9" ht="27" customHeight="1">
      <c r="A1197" s="300">
        <v>170</v>
      </c>
      <c r="B1197" s="301">
        <v>5</v>
      </c>
      <c r="C1197" s="302" t="s">
        <v>5049</v>
      </c>
      <c r="D1197" s="303" t="s">
        <v>1919</v>
      </c>
      <c r="E1197" s="304" t="s">
        <v>1878</v>
      </c>
      <c r="F1197" s="305">
        <v>0</v>
      </c>
      <c r="G1197" s="306">
        <v>0</v>
      </c>
      <c r="H1197" s="307">
        <v>0</v>
      </c>
      <c r="I1197" s="4"/>
    </row>
    <row r="1198" spans="1:9" ht="27" customHeight="1">
      <c r="A1198" s="300">
        <v>170</v>
      </c>
      <c r="B1198" s="301">
        <v>6</v>
      </c>
      <c r="C1198" s="302" t="s">
        <v>2851</v>
      </c>
      <c r="D1198" s="303" t="s">
        <v>2836</v>
      </c>
      <c r="E1198" s="304" t="s">
        <v>1878</v>
      </c>
      <c r="F1198" s="305">
        <v>0</v>
      </c>
      <c r="G1198" s="306">
        <v>0</v>
      </c>
      <c r="H1198" s="307">
        <v>0</v>
      </c>
      <c r="I1198" s="4"/>
    </row>
    <row r="1199" spans="1:9" ht="27" customHeight="1">
      <c r="A1199" s="300">
        <v>204</v>
      </c>
      <c r="B1199" s="301">
        <v>1</v>
      </c>
      <c r="C1199" s="302" t="s">
        <v>3952</v>
      </c>
      <c r="D1199" s="303" t="s">
        <v>808</v>
      </c>
      <c r="E1199" s="304" t="s">
        <v>4579</v>
      </c>
      <c r="F1199" s="305">
        <v>920</v>
      </c>
      <c r="G1199" s="306">
        <v>0</v>
      </c>
      <c r="H1199" s="307">
        <v>0</v>
      </c>
      <c r="I1199" s="4"/>
    </row>
    <row r="1200" spans="1:9" ht="27" customHeight="1">
      <c r="A1200" s="300">
        <v>204</v>
      </c>
      <c r="B1200" s="301">
        <v>2</v>
      </c>
      <c r="C1200" s="302" t="s">
        <v>3954</v>
      </c>
      <c r="D1200" s="303" t="s">
        <v>814</v>
      </c>
      <c r="E1200" s="304" t="s">
        <v>4579</v>
      </c>
      <c r="F1200" s="305">
        <v>910</v>
      </c>
      <c r="G1200" s="306">
        <v>0</v>
      </c>
      <c r="H1200" s="307">
        <v>0</v>
      </c>
      <c r="I1200" s="4"/>
    </row>
    <row r="1201" spans="1:9" ht="27" customHeight="1">
      <c r="A1201" s="300">
        <v>204</v>
      </c>
      <c r="B1201" s="301">
        <v>3</v>
      </c>
      <c r="C1201" s="302" t="s">
        <v>809</v>
      </c>
      <c r="D1201" s="303" t="s">
        <v>1072</v>
      </c>
      <c r="E1201" s="304" t="s">
        <v>2911</v>
      </c>
      <c r="F1201" s="305">
        <v>63</v>
      </c>
      <c r="G1201" s="306">
        <v>0</v>
      </c>
      <c r="H1201" s="307">
        <v>0</v>
      </c>
      <c r="I1201" s="4"/>
    </row>
    <row r="1202" spans="1:9" ht="27" customHeight="1">
      <c r="A1202" s="300">
        <v>204</v>
      </c>
      <c r="B1202" s="301">
        <v>4</v>
      </c>
      <c r="C1202" s="302" t="s">
        <v>815</v>
      </c>
      <c r="D1202" s="303" t="s">
        <v>4759</v>
      </c>
      <c r="E1202" s="304" t="s">
        <v>2911</v>
      </c>
      <c r="F1202" s="305">
        <v>49</v>
      </c>
      <c r="G1202" s="306">
        <v>0</v>
      </c>
      <c r="H1202" s="307">
        <v>0</v>
      </c>
      <c r="I1202" s="4"/>
    </row>
    <row r="1203" spans="1:9" ht="27" customHeight="1">
      <c r="A1203" s="300">
        <v>204</v>
      </c>
      <c r="B1203" s="301">
        <v>5</v>
      </c>
      <c r="C1203" s="302" t="s">
        <v>810</v>
      </c>
      <c r="D1203" s="303" t="s">
        <v>1073</v>
      </c>
      <c r="E1203" s="304" t="s">
        <v>5172</v>
      </c>
      <c r="F1203" s="305">
        <v>117</v>
      </c>
      <c r="G1203" s="306">
        <v>0</v>
      </c>
      <c r="H1203" s="307">
        <v>0</v>
      </c>
      <c r="I1203" s="4"/>
    </row>
    <row r="1204" spans="1:9" ht="27" customHeight="1">
      <c r="A1204" s="300">
        <v>204</v>
      </c>
      <c r="B1204" s="301">
        <v>6</v>
      </c>
      <c r="C1204" s="302" t="s">
        <v>2134</v>
      </c>
      <c r="D1204" s="303" t="s">
        <v>1074</v>
      </c>
      <c r="E1204" s="304" t="s">
        <v>4190</v>
      </c>
      <c r="F1204" s="305">
        <v>80</v>
      </c>
      <c r="G1204" s="306">
        <v>0</v>
      </c>
      <c r="H1204" s="307">
        <v>0</v>
      </c>
      <c r="I1204" s="4"/>
    </row>
    <row r="1205" spans="1:9" ht="27" customHeight="1">
      <c r="A1205" s="300">
        <v>204</v>
      </c>
      <c r="B1205" s="301">
        <v>7</v>
      </c>
      <c r="C1205" s="302" t="s">
        <v>2744</v>
      </c>
      <c r="D1205" s="303" t="s">
        <v>633</v>
      </c>
      <c r="E1205" s="304" t="s">
        <v>1744</v>
      </c>
      <c r="F1205" s="305">
        <v>366</v>
      </c>
      <c r="G1205" s="306">
        <v>0</v>
      </c>
      <c r="H1205" s="307">
        <v>0</v>
      </c>
      <c r="I1205" s="4"/>
    </row>
    <row r="1206" spans="1:9" ht="27" customHeight="1">
      <c r="A1206" s="300">
        <v>204</v>
      </c>
      <c r="B1206" s="301">
        <v>8</v>
      </c>
      <c r="C1206" s="302" t="s">
        <v>1901</v>
      </c>
      <c r="D1206" s="303" t="s">
        <v>3942</v>
      </c>
      <c r="E1206" s="304" t="s">
        <v>1744</v>
      </c>
      <c r="F1206" s="305">
        <v>212</v>
      </c>
      <c r="G1206" s="306">
        <v>0</v>
      </c>
      <c r="H1206" s="307">
        <v>0</v>
      </c>
      <c r="I1206" s="4"/>
    </row>
    <row r="1207" spans="1:9" ht="27" customHeight="1">
      <c r="A1207" s="300">
        <v>204</v>
      </c>
      <c r="B1207" s="301">
        <v>9</v>
      </c>
      <c r="C1207" s="302" t="s">
        <v>443</v>
      </c>
      <c r="D1207" s="303" t="s">
        <v>3947</v>
      </c>
      <c r="E1207" s="304" t="s">
        <v>3964</v>
      </c>
      <c r="F1207" s="305">
        <v>73</v>
      </c>
      <c r="G1207" s="306">
        <v>0</v>
      </c>
      <c r="H1207" s="307">
        <v>0</v>
      </c>
      <c r="I1207" s="4"/>
    </row>
    <row r="1208" spans="1:9" ht="27" customHeight="1">
      <c r="A1208" s="300">
        <v>204</v>
      </c>
      <c r="B1208" s="301">
        <v>10</v>
      </c>
      <c r="C1208" s="302" t="s">
        <v>1221</v>
      </c>
      <c r="D1208" s="303" t="s">
        <v>60</v>
      </c>
      <c r="E1208" s="304" t="s">
        <v>561</v>
      </c>
      <c r="F1208" s="305">
        <v>49</v>
      </c>
      <c r="G1208" s="306">
        <v>0</v>
      </c>
      <c r="H1208" s="307">
        <v>0</v>
      </c>
      <c r="I1208" s="4"/>
    </row>
    <row r="1209" spans="1:9" ht="27" customHeight="1">
      <c r="A1209" s="300">
        <v>204</v>
      </c>
      <c r="B1209" s="301">
        <v>11</v>
      </c>
      <c r="C1209" s="302" t="s">
        <v>78</v>
      </c>
      <c r="D1209" s="303" t="s">
        <v>61</v>
      </c>
      <c r="E1209" s="304" t="s">
        <v>561</v>
      </c>
      <c r="F1209" s="305">
        <v>86</v>
      </c>
      <c r="G1209" s="306">
        <v>0</v>
      </c>
      <c r="H1209" s="307">
        <v>0</v>
      </c>
      <c r="I1209" s="4"/>
    </row>
    <row r="1210" spans="1:9" ht="27" customHeight="1">
      <c r="A1210" s="300">
        <v>204</v>
      </c>
      <c r="B1210" s="301">
        <v>12</v>
      </c>
      <c r="C1210" s="302" t="s">
        <v>5345</v>
      </c>
      <c r="D1210" s="303" t="s">
        <v>2690</v>
      </c>
      <c r="E1210" s="304" t="s">
        <v>2378</v>
      </c>
      <c r="F1210" s="305">
        <v>169</v>
      </c>
      <c r="G1210" s="306">
        <v>0</v>
      </c>
      <c r="H1210" s="307">
        <v>0</v>
      </c>
      <c r="I1210" s="4"/>
    </row>
    <row r="1211" spans="1:9" ht="27" customHeight="1">
      <c r="A1211" s="300">
        <v>204</v>
      </c>
      <c r="B1211" s="301">
        <v>13</v>
      </c>
      <c r="C1211" s="302" t="s">
        <v>1616</v>
      </c>
      <c r="D1211" s="303" t="s">
        <v>4615</v>
      </c>
      <c r="E1211" s="304" t="s">
        <v>4207</v>
      </c>
      <c r="F1211" s="305">
        <v>64</v>
      </c>
      <c r="G1211" s="306">
        <v>0</v>
      </c>
      <c r="H1211" s="307">
        <v>0</v>
      </c>
      <c r="I1211" s="4"/>
    </row>
    <row r="1212" spans="1:9" ht="27" customHeight="1">
      <c r="A1212" s="300">
        <v>204</v>
      </c>
      <c r="B1212" s="301">
        <v>14</v>
      </c>
      <c r="C1212" s="302" t="s">
        <v>77</v>
      </c>
      <c r="D1212" s="303" t="s">
        <v>826</v>
      </c>
      <c r="E1212" s="304" t="s">
        <v>4208</v>
      </c>
      <c r="F1212" s="305">
        <v>122</v>
      </c>
      <c r="G1212" s="306">
        <v>0</v>
      </c>
      <c r="H1212" s="307">
        <v>0</v>
      </c>
      <c r="I1212" s="4"/>
    </row>
    <row r="1213" spans="1:9" ht="27" customHeight="1">
      <c r="A1213" s="300">
        <v>204</v>
      </c>
      <c r="B1213" s="301">
        <v>15</v>
      </c>
      <c r="C1213" s="302" t="s">
        <v>2862</v>
      </c>
      <c r="D1213" s="303" t="s">
        <v>965</v>
      </c>
      <c r="E1213" s="304" t="s">
        <v>2379</v>
      </c>
      <c r="F1213" s="305">
        <v>166</v>
      </c>
      <c r="G1213" s="306">
        <v>0</v>
      </c>
      <c r="H1213" s="307">
        <v>0</v>
      </c>
      <c r="I1213" s="4"/>
    </row>
    <row r="1214" spans="1:9" ht="27" customHeight="1">
      <c r="A1214" s="300">
        <v>204</v>
      </c>
      <c r="B1214" s="301">
        <v>16</v>
      </c>
      <c r="C1214" s="302" t="s">
        <v>3229</v>
      </c>
      <c r="D1214" s="303" t="s">
        <v>969</v>
      </c>
      <c r="E1214" s="304" t="s">
        <v>285</v>
      </c>
      <c r="F1214" s="305">
        <v>0</v>
      </c>
      <c r="G1214" s="306">
        <v>0</v>
      </c>
      <c r="H1214" s="307">
        <v>0</v>
      </c>
      <c r="I1214" s="4"/>
    </row>
    <row r="1215" spans="1:9" ht="27" customHeight="1">
      <c r="A1215" s="300">
        <v>204</v>
      </c>
      <c r="B1215" s="301">
        <v>17</v>
      </c>
      <c r="C1215" s="302" t="s">
        <v>4821</v>
      </c>
      <c r="D1215" s="303" t="s">
        <v>970</v>
      </c>
      <c r="E1215" s="304" t="s">
        <v>200</v>
      </c>
      <c r="F1215" s="305">
        <v>0</v>
      </c>
      <c r="G1215" s="306">
        <v>0</v>
      </c>
      <c r="H1215" s="307">
        <v>0</v>
      </c>
      <c r="I1215" s="4"/>
    </row>
    <row r="1216" spans="1:9" ht="27" customHeight="1">
      <c r="A1216" s="300">
        <v>204</v>
      </c>
      <c r="B1216" s="301">
        <v>18</v>
      </c>
      <c r="C1216" s="302" t="s">
        <v>2076</v>
      </c>
      <c r="D1216" s="303" t="s">
        <v>971</v>
      </c>
      <c r="E1216" s="304" t="s">
        <v>201</v>
      </c>
      <c r="F1216" s="305">
        <v>0</v>
      </c>
      <c r="G1216" s="306">
        <v>0</v>
      </c>
      <c r="H1216" s="307">
        <v>0</v>
      </c>
      <c r="I1216" s="4"/>
    </row>
    <row r="1217" spans="1:9" ht="27" customHeight="1">
      <c r="A1217" s="300">
        <v>204</v>
      </c>
      <c r="B1217" s="301">
        <v>19</v>
      </c>
      <c r="C1217" s="302" t="s">
        <v>4606</v>
      </c>
      <c r="D1217" s="303" t="s">
        <v>4468</v>
      </c>
      <c r="E1217" s="304" t="s">
        <v>202</v>
      </c>
      <c r="F1217" s="305">
        <v>0</v>
      </c>
      <c r="G1217" s="306">
        <v>0</v>
      </c>
      <c r="H1217" s="307">
        <v>0</v>
      </c>
      <c r="I1217" s="4"/>
    </row>
    <row r="1218" spans="1:9" ht="27" customHeight="1">
      <c r="A1218" s="300">
        <v>204</v>
      </c>
      <c r="B1218" s="301">
        <v>20</v>
      </c>
      <c r="C1218" s="302" t="s">
        <v>2055</v>
      </c>
      <c r="D1218" s="303" t="s">
        <v>2774</v>
      </c>
      <c r="E1218" s="304" t="s">
        <v>201</v>
      </c>
      <c r="F1218" s="305">
        <v>0</v>
      </c>
      <c r="G1218" s="306">
        <v>0</v>
      </c>
      <c r="H1218" s="307">
        <v>0</v>
      </c>
      <c r="I1218" s="4"/>
    </row>
    <row r="1219" spans="1:9" ht="27" customHeight="1">
      <c r="A1219" s="300">
        <v>204</v>
      </c>
      <c r="B1219" s="301">
        <v>21</v>
      </c>
      <c r="C1219" s="302" t="s">
        <v>2056</v>
      </c>
      <c r="D1219" s="303" t="s">
        <v>2775</v>
      </c>
      <c r="E1219" s="304" t="s">
        <v>202</v>
      </c>
      <c r="F1219" s="305">
        <v>0</v>
      </c>
      <c r="G1219" s="306">
        <v>0</v>
      </c>
      <c r="H1219" s="307">
        <v>0</v>
      </c>
      <c r="I1219" s="4"/>
    </row>
    <row r="1220" spans="1:9" ht="27" customHeight="1">
      <c r="A1220" s="300">
        <v>211</v>
      </c>
      <c r="B1220" s="301">
        <v>1</v>
      </c>
      <c r="C1220" s="302" t="s">
        <v>4677</v>
      </c>
      <c r="D1220" s="303" t="s">
        <v>1904</v>
      </c>
      <c r="E1220" s="304" t="s">
        <v>793</v>
      </c>
      <c r="F1220" s="305">
        <v>1490</v>
      </c>
      <c r="G1220" s="306">
        <v>0</v>
      </c>
      <c r="H1220" s="307">
        <v>0</v>
      </c>
      <c r="I1220" s="4"/>
    </row>
    <row r="1221" spans="1:9" ht="27" customHeight="1">
      <c r="A1221" s="300">
        <v>211</v>
      </c>
      <c r="B1221" s="301">
        <v>2</v>
      </c>
      <c r="C1221" s="302" t="s">
        <v>1613</v>
      </c>
      <c r="D1221" s="303" t="s">
        <v>3946</v>
      </c>
      <c r="E1221" s="304" t="s">
        <v>2067</v>
      </c>
      <c r="F1221" s="305">
        <v>200</v>
      </c>
      <c r="G1221" s="306">
        <v>0</v>
      </c>
      <c r="H1221" s="307">
        <v>0</v>
      </c>
      <c r="I1221" s="4"/>
    </row>
    <row r="1222" spans="1:9" ht="27" customHeight="1">
      <c r="A1222" s="300">
        <v>211</v>
      </c>
      <c r="B1222" s="301">
        <v>3</v>
      </c>
      <c r="C1222" s="302" t="s">
        <v>5045</v>
      </c>
      <c r="D1222" s="303" t="s">
        <v>1261</v>
      </c>
      <c r="E1222" s="304" t="s">
        <v>4989</v>
      </c>
      <c r="F1222" s="305">
        <v>180</v>
      </c>
      <c r="G1222" s="306">
        <v>0</v>
      </c>
      <c r="H1222" s="307">
        <v>0</v>
      </c>
      <c r="I1222" s="4"/>
    </row>
    <row r="1223" spans="1:9" ht="27" customHeight="1">
      <c r="A1223" s="300">
        <v>211</v>
      </c>
      <c r="B1223" s="301">
        <v>4</v>
      </c>
      <c r="C1223" s="302" t="s">
        <v>1363</v>
      </c>
      <c r="D1223" s="303" t="s">
        <v>1364</v>
      </c>
      <c r="E1223" s="304" t="s">
        <v>432</v>
      </c>
      <c r="F1223" s="305">
        <v>90</v>
      </c>
      <c r="G1223" s="306">
        <v>0</v>
      </c>
      <c r="H1223" s="307">
        <v>0</v>
      </c>
      <c r="I1223" s="4"/>
    </row>
    <row r="1224" spans="1:9" ht="27" customHeight="1">
      <c r="A1224" s="300">
        <v>211</v>
      </c>
      <c r="B1224" s="301">
        <v>5</v>
      </c>
      <c r="C1224" s="302" t="s">
        <v>1042</v>
      </c>
      <c r="D1224" s="303" t="s">
        <v>139</v>
      </c>
      <c r="E1224" s="304" t="s">
        <v>35</v>
      </c>
      <c r="F1224" s="305">
        <v>116</v>
      </c>
      <c r="G1224" s="306">
        <v>0</v>
      </c>
      <c r="H1224" s="307">
        <v>0</v>
      </c>
      <c r="I1224" s="4"/>
    </row>
    <row r="1225" spans="1:9" ht="27" customHeight="1">
      <c r="A1225" s="300">
        <v>211</v>
      </c>
      <c r="B1225" s="301">
        <v>6</v>
      </c>
      <c r="C1225" s="302" t="s">
        <v>2135</v>
      </c>
      <c r="D1225" s="303" t="s">
        <v>138</v>
      </c>
      <c r="E1225" s="304" t="s">
        <v>35</v>
      </c>
      <c r="F1225" s="305">
        <v>34</v>
      </c>
      <c r="G1225" s="306">
        <v>0</v>
      </c>
      <c r="H1225" s="307">
        <v>0</v>
      </c>
      <c r="I1225" s="4"/>
    </row>
    <row r="1226" spans="1:9" ht="27" customHeight="1">
      <c r="A1226" s="300">
        <v>211</v>
      </c>
      <c r="B1226" s="301">
        <v>7</v>
      </c>
      <c r="C1226" s="302" t="s">
        <v>1229</v>
      </c>
      <c r="D1226" s="303" t="s">
        <v>4218</v>
      </c>
      <c r="E1226" s="304" t="s">
        <v>1803</v>
      </c>
      <c r="F1226" s="305">
        <v>179</v>
      </c>
      <c r="G1226" s="306">
        <v>0</v>
      </c>
      <c r="H1226" s="307">
        <v>0</v>
      </c>
      <c r="I1226" s="4"/>
    </row>
    <row r="1227" spans="1:9" ht="27" customHeight="1">
      <c r="A1227" s="300">
        <v>211</v>
      </c>
      <c r="B1227" s="301">
        <v>8</v>
      </c>
      <c r="C1227" s="302" t="s">
        <v>1232</v>
      </c>
      <c r="D1227" s="303" t="s">
        <v>4219</v>
      </c>
      <c r="E1227" s="304" t="s">
        <v>4071</v>
      </c>
      <c r="F1227" s="305">
        <v>179</v>
      </c>
      <c r="G1227" s="306">
        <v>0</v>
      </c>
      <c r="H1227" s="307">
        <v>0</v>
      </c>
      <c r="I1227" s="4"/>
    </row>
    <row r="1228" spans="1:9" ht="27" customHeight="1">
      <c r="A1228" s="300">
        <v>211</v>
      </c>
      <c r="B1228" s="301">
        <v>9</v>
      </c>
      <c r="C1228" s="302" t="s">
        <v>1228</v>
      </c>
      <c r="D1228" s="303" t="s">
        <v>790</v>
      </c>
      <c r="E1228" s="304" t="s">
        <v>2954</v>
      </c>
      <c r="F1228" s="305">
        <v>395</v>
      </c>
      <c r="G1228" s="306">
        <v>0</v>
      </c>
      <c r="H1228" s="307">
        <v>0</v>
      </c>
      <c r="I1228" s="4"/>
    </row>
    <row r="1229" spans="1:9" ht="27" customHeight="1">
      <c r="A1229" s="300">
        <v>211</v>
      </c>
      <c r="B1229" s="301">
        <v>10</v>
      </c>
      <c r="C1229" s="302" t="s">
        <v>5344</v>
      </c>
      <c r="D1229" s="303" t="s">
        <v>3830</v>
      </c>
      <c r="E1229" s="304" t="s">
        <v>793</v>
      </c>
      <c r="F1229" s="305">
        <v>251</v>
      </c>
      <c r="G1229" s="306">
        <v>0</v>
      </c>
      <c r="H1229" s="307">
        <v>0</v>
      </c>
      <c r="I1229" s="4"/>
    </row>
    <row r="1230" spans="1:9" ht="27" customHeight="1">
      <c r="A1230" s="300">
        <v>211</v>
      </c>
      <c r="B1230" s="301">
        <v>11</v>
      </c>
      <c r="C1230" s="302" t="s">
        <v>1283</v>
      </c>
      <c r="D1230" s="303" t="s">
        <v>138</v>
      </c>
      <c r="E1230" s="304" t="s">
        <v>5072</v>
      </c>
      <c r="F1230" s="305">
        <v>0</v>
      </c>
      <c r="G1230" s="306">
        <v>0</v>
      </c>
      <c r="H1230" s="307">
        <v>0</v>
      </c>
      <c r="I1230" s="4"/>
    </row>
    <row r="1231" spans="1:9" ht="27" customHeight="1">
      <c r="A1231" s="300">
        <v>211</v>
      </c>
      <c r="B1231" s="301">
        <v>12</v>
      </c>
      <c r="C1231" s="302" t="s">
        <v>1284</v>
      </c>
      <c r="D1231" s="303" t="s">
        <v>139</v>
      </c>
      <c r="E1231" s="304" t="s">
        <v>5072</v>
      </c>
      <c r="F1231" s="305">
        <v>0</v>
      </c>
      <c r="G1231" s="306">
        <v>0</v>
      </c>
      <c r="H1231" s="307">
        <v>0</v>
      </c>
      <c r="I1231" s="4"/>
    </row>
    <row r="1232" spans="1:9" ht="27" customHeight="1">
      <c r="A1232" s="300" t="s">
        <v>2867</v>
      </c>
      <c r="B1232" s="301">
        <v>1</v>
      </c>
      <c r="C1232" s="302" t="s">
        <v>2497</v>
      </c>
      <c r="D1232" s="303" t="s">
        <v>209</v>
      </c>
      <c r="E1232" s="304" t="s">
        <v>793</v>
      </c>
      <c r="F1232" s="305">
        <v>1157</v>
      </c>
      <c r="G1232" s="306">
        <v>0</v>
      </c>
      <c r="H1232" s="307">
        <v>0</v>
      </c>
      <c r="I1232" s="4"/>
    </row>
    <row r="1233" spans="1:9" ht="27" customHeight="1">
      <c r="A1233" s="300" t="s">
        <v>2867</v>
      </c>
      <c r="B1233" s="301">
        <v>2</v>
      </c>
      <c r="C1233" s="302" t="s">
        <v>2137</v>
      </c>
      <c r="D1233" s="303" t="s">
        <v>2138</v>
      </c>
      <c r="E1233" s="304" t="s">
        <v>3506</v>
      </c>
      <c r="F1233" s="305">
        <v>193</v>
      </c>
      <c r="G1233" s="306">
        <v>0</v>
      </c>
      <c r="H1233" s="307">
        <v>0</v>
      </c>
      <c r="I1233" s="4"/>
    </row>
    <row r="1234" spans="1:9" ht="27" customHeight="1">
      <c r="A1234" s="300" t="s">
        <v>2867</v>
      </c>
      <c r="B1234" s="301">
        <v>3</v>
      </c>
      <c r="C1234" s="302" t="s">
        <v>2139</v>
      </c>
      <c r="D1234" s="303" t="s">
        <v>3897</v>
      </c>
      <c r="E1234" s="304" t="s">
        <v>3508</v>
      </c>
      <c r="F1234" s="305">
        <v>358</v>
      </c>
      <c r="G1234" s="306">
        <v>0</v>
      </c>
      <c r="H1234" s="307">
        <v>0</v>
      </c>
      <c r="I1234" s="4"/>
    </row>
    <row r="1235" spans="1:9" ht="27" customHeight="1">
      <c r="A1235" s="300" t="s">
        <v>2867</v>
      </c>
      <c r="B1235" s="301">
        <v>4</v>
      </c>
      <c r="C1235" s="302" t="s">
        <v>950</v>
      </c>
      <c r="D1235" s="303" t="s">
        <v>2820</v>
      </c>
      <c r="E1235" s="304" t="s">
        <v>1129</v>
      </c>
      <c r="F1235" s="305">
        <v>25</v>
      </c>
      <c r="G1235" s="306">
        <v>0</v>
      </c>
      <c r="H1235" s="307">
        <v>0</v>
      </c>
      <c r="I1235" s="4"/>
    </row>
    <row r="1236" spans="1:9" ht="27" customHeight="1">
      <c r="A1236" s="300" t="s">
        <v>2867</v>
      </c>
      <c r="B1236" s="301">
        <v>5</v>
      </c>
      <c r="C1236" s="302" t="s">
        <v>4323</v>
      </c>
      <c r="D1236" s="303" t="s">
        <v>5436</v>
      </c>
      <c r="E1236" s="304" t="s">
        <v>2729</v>
      </c>
      <c r="F1236" s="305">
        <v>5</v>
      </c>
      <c r="G1236" s="306">
        <v>0</v>
      </c>
      <c r="H1236" s="307">
        <v>0</v>
      </c>
      <c r="I1236" s="4"/>
    </row>
    <row r="1237" spans="1:9" ht="27" customHeight="1">
      <c r="A1237" s="300" t="s">
        <v>2867</v>
      </c>
      <c r="B1237" s="301">
        <v>6</v>
      </c>
      <c r="C1237" s="302" t="s">
        <v>4324</v>
      </c>
      <c r="D1237" s="303" t="s">
        <v>5437</v>
      </c>
      <c r="E1237" s="304" t="s">
        <v>2943</v>
      </c>
      <c r="F1237" s="305">
        <v>103</v>
      </c>
      <c r="G1237" s="306">
        <v>0</v>
      </c>
      <c r="H1237" s="307">
        <v>0</v>
      </c>
      <c r="I1237" s="4"/>
    </row>
    <row r="1238" spans="1:9" ht="27" customHeight="1">
      <c r="A1238" s="300" t="s">
        <v>2867</v>
      </c>
      <c r="B1238" s="301">
        <v>7</v>
      </c>
      <c r="C1238" s="302" t="s">
        <v>2894</v>
      </c>
      <c r="D1238" s="303" t="s">
        <v>4465</v>
      </c>
      <c r="E1238" s="304" t="s">
        <v>1337</v>
      </c>
      <c r="F1238" s="305">
        <v>47</v>
      </c>
      <c r="G1238" s="306">
        <v>0</v>
      </c>
      <c r="H1238" s="307">
        <v>0</v>
      </c>
      <c r="I1238" s="4"/>
    </row>
    <row r="1239" spans="1:9" ht="27" customHeight="1">
      <c r="A1239" s="300" t="s">
        <v>2867</v>
      </c>
      <c r="B1239" s="301">
        <v>8</v>
      </c>
      <c r="C1239" s="302" t="s">
        <v>5043</v>
      </c>
      <c r="D1239" s="303" t="s">
        <v>251</v>
      </c>
      <c r="E1239" s="304" t="s">
        <v>1338</v>
      </c>
      <c r="F1239" s="305">
        <v>26</v>
      </c>
      <c r="G1239" s="306">
        <v>0</v>
      </c>
      <c r="H1239" s="307">
        <v>0</v>
      </c>
      <c r="I1239" s="4"/>
    </row>
    <row r="1240" spans="1:9" ht="27" customHeight="1">
      <c r="A1240" s="300" t="s">
        <v>2867</v>
      </c>
      <c r="B1240" s="301">
        <v>9</v>
      </c>
      <c r="C1240" s="302" t="s">
        <v>811</v>
      </c>
      <c r="D1240" s="303" t="s">
        <v>907</v>
      </c>
      <c r="E1240" s="304" t="s">
        <v>2058</v>
      </c>
      <c r="F1240" s="305">
        <v>46</v>
      </c>
      <c r="G1240" s="306">
        <v>0</v>
      </c>
      <c r="H1240" s="307">
        <v>0</v>
      </c>
      <c r="I1240" s="4"/>
    </row>
    <row r="1241" spans="1:9" ht="27" customHeight="1">
      <c r="A1241" s="300" t="s">
        <v>2867</v>
      </c>
      <c r="B1241" s="301">
        <v>10</v>
      </c>
      <c r="C1241" s="302" t="s">
        <v>4760</v>
      </c>
      <c r="D1241" s="303" t="s">
        <v>2395</v>
      </c>
      <c r="E1241" s="304" t="s">
        <v>626</v>
      </c>
      <c r="F1241" s="305">
        <v>59</v>
      </c>
      <c r="G1241" s="306">
        <v>0</v>
      </c>
      <c r="H1241" s="307">
        <v>0</v>
      </c>
      <c r="I1241" s="4"/>
    </row>
    <row r="1242" spans="1:9" ht="27" customHeight="1">
      <c r="A1242" s="300" t="s">
        <v>2867</v>
      </c>
      <c r="B1242" s="301">
        <v>11</v>
      </c>
      <c r="C1242" s="302" t="s">
        <v>3207</v>
      </c>
      <c r="D1242" s="303" t="s">
        <v>5004</v>
      </c>
      <c r="E1242" s="304" t="s">
        <v>2826</v>
      </c>
      <c r="F1242" s="305">
        <v>138</v>
      </c>
      <c r="G1242" s="306">
        <v>0</v>
      </c>
      <c r="H1242" s="307">
        <v>0</v>
      </c>
      <c r="I1242" s="4"/>
    </row>
    <row r="1243" spans="1:9" ht="27" customHeight="1">
      <c r="A1243" s="300" t="s">
        <v>2867</v>
      </c>
      <c r="B1243" s="301">
        <v>12</v>
      </c>
      <c r="C1243" s="302" t="s">
        <v>5077</v>
      </c>
      <c r="D1243" s="303" t="s">
        <v>3941</v>
      </c>
      <c r="E1243" s="304" t="s">
        <v>2160</v>
      </c>
      <c r="F1243" s="305">
        <v>439</v>
      </c>
      <c r="G1243" s="306">
        <v>0</v>
      </c>
      <c r="H1243" s="307">
        <v>0</v>
      </c>
      <c r="I1243" s="4"/>
    </row>
    <row r="1244" spans="1:9" ht="27" customHeight="1">
      <c r="A1244" s="300" t="s">
        <v>2867</v>
      </c>
      <c r="B1244" s="301">
        <v>13</v>
      </c>
      <c r="C1244" s="302" t="s">
        <v>2498</v>
      </c>
      <c r="D1244" s="303" t="s">
        <v>812</v>
      </c>
      <c r="E1244" s="304" t="s">
        <v>1745</v>
      </c>
      <c r="F1244" s="305">
        <v>226</v>
      </c>
      <c r="G1244" s="306">
        <v>0</v>
      </c>
      <c r="H1244" s="307">
        <v>0</v>
      </c>
      <c r="I1244" s="4"/>
    </row>
    <row r="1245" spans="1:9" ht="27" customHeight="1">
      <c r="A1245" s="300" t="s">
        <v>2867</v>
      </c>
      <c r="B1245" s="301">
        <v>14</v>
      </c>
      <c r="C1245" s="302" t="s">
        <v>1985</v>
      </c>
      <c r="D1245" s="303" t="s">
        <v>2896</v>
      </c>
      <c r="E1245" s="304" t="s">
        <v>1745</v>
      </c>
      <c r="F1245" s="305">
        <v>684</v>
      </c>
      <c r="G1245" s="306">
        <v>0</v>
      </c>
      <c r="H1245" s="307">
        <v>0</v>
      </c>
      <c r="I1245" s="4"/>
    </row>
    <row r="1246" spans="1:9" ht="27" customHeight="1">
      <c r="A1246" s="300" t="s">
        <v>2867</v>
      </c>
      <c r="B1246" s="301">
        <v>15</v>
      </c>
      <c r="C1246" s="302" t="s">
        <v>1748</v>
      </c>
      <c r="D1246" s="303" t="s">
        <v>5006</v>
      </c>
      <c r="E1246" s="304" t="s">
        <v>39</v>
      </c>
      <c r="F1246" s="305">
        <v>265</v>
      </c>
      <c r="G1246" s="306">
        <v>0</v>
      </c>
      <c r="H1246" s="307">
        <v>0</v>
      </c>
      <c r="I1246" s="4"/>
    </row>
    <row r="1247" spans="1:9" ht="27" customHeight="1">
      <c r="A1247" s="300" t="s">
        <v>2867</v>
      </c>
      <c r="B1247" s="301">
        <v>16</v>
      </c>
      <c r="C1247" s="302" t="s">
        <v>5347</v>
      </c>
      <c r="D1247" s="303" t="s">
        <v>3943</v>
      </c>
      <c r="E1247" s="304" t="s">
        <v>1745</v>
      </c>
      <c r="F1247" s="305">
        <v>859</v>
      </c>
      <c r="G1247" s="306">
        <v>0</v>
      </c>
      <c r="H1247" s="307">
        <v>0</v>
      </c>
      <c r="I1247" s="4"/>
    </row>
    <row r="1248" spans="1:9" ht="27" customHeight="1">
      <c r="A1248" s="300" t="s">
        <v>2867</v>
      </c>
      <c r="B1248" s="301">
        <v>17</v>
      </c>
      <c r="C1248" s="302" t="s">
        <v>1218</v>
      </c>
      <c r="D1248" s="303" t="s">
        <v>3944</v>
      </c>
      <c r="E1248" s="304" t="s">
        <v>2084</v>
      </c>
      <c r="F1248" s="305">
        <v>321</v>
      </c>
      <c r="G1248" s="306">
        <v>0</v>
      </c>
      <c r="H1248" s="307">
        <v>0</v>
      </c>
      <c r="I1248" s="4"/>
    </row>
    <row r="1249" spans="1:9" ht="27" customHeight="1">
      <c r="A1249" s="300" t="s">
        <v>2867</v>
      </c>
      <c r="B1249" s="301">
        <v>18</v>
      </c>
      <c r="C1249" s="302" t="s">
        <v>445</v>
      </c>
      <c r="D1249" s="303" t="s">
        <v>1595</v>
      </c>
      <c r="E1249" s="304" t="s">
        <v>2321</v>
      </c>
      <c r="F1249" s="305">
        <v>98</v>
      </c>
      <c r="G1249" s="306">
        <v>0</v>
      </c>
      <c r="H1249" s="307">
        <v>0</v>
      </c>
      <c r="I1249" s="4"/>
    </row>
    <row r="1250" spans="1:9" ht="27" customHeight="1">
      <c r="A1250" s="300" t="s">
        <v>2867</v>
      </c>
      <c r="B1250" s="301">
        <v>19</v>
      </c>
      <c r="C1250" s="302" t="s">
        <v>1835</v>
      </c>
      <c r="D1250" s="303" t="s">
        <v>1596</v>
      </c>
      <c r="E1250" s="304" t="s">
        <v>2321</v>
      </c>
      <c r="F1250" s="305">
        <v>280</v>
      </c>
      <c r="G1250" s="306">
        <v>0</v>
      </c>
      <c r="H1250" s="307">
        <v>0</v>
      </c>
      <c r="I1250" s="4"/>
    </row>
    <row r="1251" spans="1:9" ht="27" customHeight="1">
      <c r="A1251" s="300" t="s">
        <v>2867</v>
      </c>
      <c r="B1251" s="301">
        <v>20</v>
      </c>
      <c r="C1251" s="302" t="s">
        <v>2076</v>
      </c>
      <c r="D1251" s="303" t="s">
        <v>971</v>
      </c>
      <c r="E1251" s="304" t="s">
        <v>201</v>
      </c>
      <c r="F1251" s="305">
        <v>0</v>
      </c>
      <c r="G1251" s="306">
        <v>0</v>
      </c>
      <c r="H1251" s="307">
        <v>0</v>
      </c>
      <c r="I1251" s="4"/>
    </row>
    <row r="1252" spans="1:9" ht="27" customHeight="1">
      <c r="A1252" s="300" t="s">
        <v>2867</v>
      </c>
      <c r="B1252" s="301">
        <v>21</v>
      </c>
      <c r="C1252" s="302" t="s">
        <v>4606</v>
      </c>
      <c r="D1252" s="303" t="s">
        <v>4468</v>
      </c>
      <c r="E1252" s="304" t="s">
        <v>202</v>
      </c>
      <c r="F1252" s="305">
        <v>0</v>
      </c>
      <c r="G1252" s="306">
        <v>0</v>
      </c>
      <c r="H1252" s="307">
        <v>0</v>
      </c>
      <c r="I1252" s="4"/>
    </row>
    <row r="1253" spans="1:9" ht="27" customHeight="1">
      <c r="A1253" s="300" t="s">
        <v>2867</v>
      </c>
      <c r="B1253" s="301">
        <v>22</v>
      </c>
      <c r="C1253" s="302" t="s">
        <v>3543</v>
      </c>
      <c r="D1253" s="303" t="s">
        <v>952</v>
      </c>
      <c r="E1253" s="304" t="s">
        <v>1214</v>
      </c>
      <c r="F1253" s="305">
        <v>0</v>
      </c>
      <c r="G1253" s="306">
        <v>0</v>
      </c>
      <c r="H1253" s="307">
        <v>0</v>
      </c>
      <c r="I1253" s="4"/>
    </row>
    <row r="1254" spans="1:9" ht="27" customHeight="1">
      <c r="A1254" s="300" t="s">
        <v>2867</v>
      </c>
      <c r="B1254" s="301">
        <v>23</v>
      </c>
      <c r="C1254" s="302" t="s">
        <v>953</v>
      </c>
      <c r="D1254" s="303" t="s">
        <v>954</v>
      </c>
      <c r="E1254" s="304" t="s">
        <v>1215</v>
      </c>
      <c r="F1254" s="305">
        <v>0</v>
      </c>
      <c r="G1254" s="306">
        <v>0</v>
      </c>
      <c r="H1254" s="307">
        <v>0</v>
      </c>
      <c r="I1254" s="4"/>
    </row>
    <row r="1255" spans="1:9" ht="27" customHeight="1">
      <c r="A1255" s="300" t="s">
        <v>2867</v>
      </c>
      <c r="B1255" s="301">
        <v>24</v>
      </c>
      <c r="C1255" s="302" t="s">
        <v>955</v>
      </c>
      <c r="D1255" s="303" t="s">
        <v>956</v>
      </c>
      <c r="E1255" s="304" t="s">
        <v>2166</v>
      </c>
      <c r="F1255" s="305">
        <v>0</v>
      </c>
      <c r="G1255" s="306">
        <v>0</v>
      </c>
      <c r="H1255" s="307">
        <v>0</v>
      </c>
      <c r="I1255" s="4"/>
    </row>
    <row r="1256" spans="1:9" ht="27" customHeight="1">
      <c r="A1256" s="300" t="s">
        <v>2867</v>
      </c>
      <c r="B1256" s="301">
        <v>25</v>
      </c>
      <c r="C1256" s="302" t="s">
        <v>957</v>
      </c>
      <c r="D1256" s="303" t="s">
        <v>616</v>
      </c>
      <c r="E1256" s="304" t="s">
        <v>2167</v>
      </c>
      <c r="F1256" s="305">
        <v>0</v>
      </c>
      <c r="G1256" s="306">
        <v>0</v>
      </c>
      <c r="H1256" s="307">
        <v>0</v>
      </c>
      <c r="I1256" s="4"/>
    </row>
    <row r="1257" spans="1:9" ht="27" customHeight="1">
      <c r="A1257" s="300" t="s">
        <v>2867</v>
      </c>
      <c r="B1257" s="301">
        <v>26</v>
      </c>
      <c r="C1257" s="302" t="s">
        <v>4589</v>
      </c>
      <c r="D1257" s="303" t="s">
        <v>1521</v>
      </c>
      <c r="E1257" s="304" t="s">
        <v>3677</v>
      </c>
      <c r="F1257" s="305">
        <v>0</v>
      </c>
      <c r="G1257" s="306">
        <v>0</v>
      </c>
      <c r="H1257" s="307">
        <v>0</v>
      </c>
      <c r="I1257" s="4"/>
    </row>
    <row r="1258" spans="1:9" ht="27" customHeight="1">
      <c r="A1258" s="300" t="s">
        <v>2867</v>
      </c>
      <c r="B1258" s="301">
        <v>27</v>
      </c>
      <c r="C1258" s="302" t="s">
        <v>1522</v>
      </c>
      <c r="D1258" s="303" t="s">
        <v>3732</v>
      </c>
      <c r="E1258" s="304" t="s">
        <v>3678</v>
      </c>
      <c r="F1258" s="305">
        <v>0</v>
      </c>
      <c r="G1258" s="306">
        <v>0</v>
      </c>
      <c r="H1258" s="307">
        <v>0</v>
      </c>
      <c r="I1258" s="4"/>
    </row>
    <row r="1259" spans="1:9" ht="27" customHeight="1">
      <c r="A1259" s="300" t="s">
        <v>2867</v>
      </c>
      <c r="B1259" s="301">
        <v>28</v>
      </c>
      <c r="C1259" s="302" t="s">
        <v>1249</v>
      </c>
      <c r="D1259" s="303" t="s">
        <v>1250</v>
      </c>
      <c r="E1259" s="304" t="s">
        <v>3679</v>
      </c>
      <c r="F1259" s="305">
        <v>0</v>
      </c>
      <c r="G1259" s="306">
        <v>0</v>
      </c>
      <c r="H1259" s="307">
        <v>0</v>
      </c>
      <c r="I1259" s="4"/>
    </row>
    <row r="1260" spans="1:9" ht="27" customHeight="1">
      <c r="A1260" s="300" t="s">
        <v>2867</v>
      </c>
      <c r="B1260" s="301">
        <v>29</v>
      </c>
      <c r="C1260" s="302" t="s">
        <v>470</v>
      </c>
      <c r="D1260" s="303" t="s">
        <v>471</v>
      </c>
      <c r="E1260" s="304" t="s">
        <v>4765</v>
      </c>
      <c r="F1260" s="305">
        <v>0</v>
      </c>
      <c r="G1260" s="306">
        <v>0</v>
      </c>
      <c r="H1260" s="307">
        <v>0</v>
      </c>
      <c r="I1260" s="4"/>
    </row>
    <row r="1261" spans="1:9" ht="27" customHeight="1">
      <c r="A1261" s="300" t="s">
        <v>2867</v>
      </c>
      <c r="B1261" s="301">
        <v>30</v>
      </c>
      <c r="C1261" s="302" t="s">
        <v>2055</v>
      </c>
      <c r="D1261" s="303" t="s">
        <v>2774</v>
      </c>
      <c r="E1261" s="304" t="s">
        <v>201</v>
      </c>
      <c r="F1261" s="305">
        <v>0</v>
      </c>
      <c r="G1261" s="306">
        <v>0</v>
      </c>
      <c r="H1261" s="307">
        <v>0</v>
      </c>
      <c r="I1261" s="4"/>
    </row>
    <row r="1262" spans="1:9" ht="27" customHeight="1">
      <c r="A1262" s="300" t="s">
        <v>2867</v>
      </c>
      <c r="B1262" s="301">
        <v>31</v>
      </c>
      <c r="C1262" s="302" t="s">
        <v>2056</v>
      </c>
      <c r="D1262" s="303" t="s">
        <v>2775</v>
      </c>
      <c r="E1262" s="304" t="s">
        <v>202</v>
      </c>
      <c r="F1262" s="305">
        <v>0</v>
      </c>
      <c r="G1262" s="306">
        <v>0</v>
      </c>
      <c r="H1262" s="307">
        <v>0</v>
      </c>
      <c r="I1262" s="4"/>
    </row>
    <row r="1263" spans="1:9" ht="27" customHeight="1">
      <c r="A1263" s="300" t="s">
        <v>2867</v>
      </c>
      <c r="B1263" s="301">
        <v>32</v>
      </c>
      <c r="C1263" s="302" t="s">
        <v>356</v>
      </c>
      <c r="D1263" s="303" t="s">
        <v>4061</v>
      </c>
      <c r="E1263" s="304" t="s">
        <v>385</v>
      </c>
      <c r="F1263" s="305">
        <v>179</v>
      </c>
      <c r="G1263" s="306">
        <v>0</v>
      </c>
      <c r="H1263" s="307">
        <v>0</v>
      </c>
      <c r="I1263" s="4"/>
    </row>
    <row r="1264" spans="1:9" ht="27" customHeight="1">
      <c r="A1264" s="300" t="s">
        <v>2867</v>
      </c>
      <c r="B1264" s="301">
        <v>33</v>
      </c>
      <c r="C1264" s="302" t="s">
        <v>3748</v>
      </c>
      <c r="D1264" s="303" t="s">
        <v>3437</v>
      </c>
      <c r="E1264" s="304" t="s">
        <v>384</v>
      </c>
      <c r="F1264" s="305">
        <v>67</v>
      </c>
      <c r="G1264" s="306">
        <v>0</v>
      </c>
      <c r="H1264" s="307">
        <v>0</v>
      </c>
      <c r="I1264" s="4"/>
    </row>
    <row r="1265" spans="1:9" ht="27" customHeight="1">
      <c r="A1265" s="300" t="s">
        <v>2867</v>
      </c>
      <c r="B1265" s="301">
        <v>34</v>
      </c>
      <c r="C1265" s="302" t="s">
        <v>1229</v>
      </c>
      <c r="D1265" s="303" t="s">
        <v>4218</v>
      </c>
      <c r="E1265" s="304" t="s">
        <v>1803</v>
      </c>
      <c r="F1265" s="305">
        <v>28</v>
      </c>
      <c r="G1265" s="306">
        <v>0</v>
      </c>
      <c r="H1265" s="307">
        <v>0</v>
      </c>
      <c r="I1265" s="4"/>
    </row>
    <row r="1266" spans="1:9" ht="27" customHeight="1">
      <c r="A1266" s="300" t="s">
        <v>2867</v>
      </c>
      <c r="B1266" s="301">
        <v>35</v>
      </c>
      <c r="C1266" s="302" t="s">
        <v>1232</v>
      </c>
      <c r="D1266" s="303" t="s">
        <v>4219</v>
      </c>
      <c r="E1266" s="304" t="s">
        <v>4071</v>
      </c>
      <c r="F1266" s="305">
        <v>52</v>
      </c>
      <c r="G1266" s="306">
        <v>0</v>
      </c>
      <c r="H1266" s="307">
        <v>0</v>
      </c>
      <c r="I1266" s="4"/>
    </row>
    <row r="1267" spans="1:9" ht="27" customHeight="1">
      <c r="A1267" s="300" t="s">
        <v>2867</v>
      </c>
      <c r="B1267" s="301">
        <v>36</v>
      </c>
      <c r="C1267" s="302" t="s">
        <v>1228</v>
      </c>
      <c r="D1267" s="303" t="s">
        <v>790</v>
      </c>
      <c r="E1267" s="304" t="s">
        <v>2954</v>
      </c>
      <c r="F1267" s="305">
        <v>97</v>
      </c>
      <c r="G1267" s="306">
        <v>0</v>
      </c>
      <c r="H1267" s="307">
        <v>0</v>
      </c>
      <c r="I1267" s="4"/>
    </row>
    <row r="1268" spans="1:9" ht="27" customHeight="1">
      <c r="A1268" s="300" t="s">
        <v>2867</v>
      </c>
      <c r="B1268" s="301">
        <v>37</v>
      </c>
      <c r="C1268" s="302" t="s">
        <v>1230</v>
      </c>
      <c r="D1268" s="303" t="s">
        <v>3969</v>
      </c>
      <c r="E1268" s="304" t="s">
        <v>1803</v>
      </c>
      <c r="F1268" s="305">
        <v>92</v>
      </c>
      <c r="G1268" s="306">
        <v>0</v>
      </c>
      <c r="H1268" s="307">
        <v>0</v>
      </c>
      <c r="I1268" s="4"/>
    </row>
    <row r="1269" spans="1:9" ht="27" customHeight="1">
      <c r="A1269" s="300" t="s">
        <v>2867</v>
      </c>
      <c r="B1269" s="301">
        <v>38</v>
      </c>
      <c r="C1269" s="302" t="s">
        <v>2030</v>
      </c>
      <c r="D1269" s="303" t="s">
        <v>3970</v>
      </c>
      <c r="E1269" s="304" t="s">
        <v>4071</v>
      </c>
      <c r="F1269" s="305">
        <v>24</v>
      </c>
      <c r="G1269" s="306">
        <v>0</v>
      </c>
      <c r="H1269" s="307">
        <v>0</v>
      </c>
      <c r="I1269" s="4"/>
    </row>
    <row r="1270" spans="1:9" ht="27" customHeight="1">
      <c r="A1270" s="300" t="s">
        <v>2867</v>
      </c>
      <c r="B1270" s="301">
        <v>39</v>
      </c>
      <c r="C1270" s="302" t="s">
        <v>3858</v>
      </c>
      <c r="D1270" s="303" t="s">
        <v>2668</v>
      </c>
      <c r="E1270" s="304" t="s">
        <v>2209</v>
      </c>
      <c r="F1270" s="305">
        <v>76</v>
      </c>
      <c r="G1270" s="306">
        <v>0</v>
      </c>
      <c r="H1270" s="307">
        <v>0</v>
      </c>
      <c r="I1270" s="4"/>
    </row>
    <row r="1271" spans="1:9" ht="27" customHeight="1">
      <c r="A1271" s="300" t="s">
        <v>2867</v>
      </c>
      <c r="B1271" s="301">
        <v>40</v>
      </c>
      <c r="C1271" s="302" t="s">
        <v>256</v>
      </c>
      <c r="D1271" s="303" t="s">
        <v>5093</v>
      </c>
      <c r="E1271" s="304" t="s">
        <v>20</v>
      </c>
      <c r="F1271" s="305">
        <v>27</v>
      </c>
      <c r="G1271" s="306">
        <v>0</v>
      </c>
      <c r="H1271" s="307">
        <v>0</v>
      </c>
      <c r="I1271" s="4"/>
    </row>
    <row r="1272" spans="1:9" ht="27" customHeight="1">
      <c r="A1272" s="300" t="s">
        <v>2867</v>
      </c>
      <c r="B1272" s="301">
        <v>41</v>
      </c>
      <c r="C1272" s="302" t="s">
        <v>21</v>
      </c>
      <c r="D1272" s="303" t="s">
        <v>3685</v>
      </c>
      <c r="E1272" s="304" t="s">
        <v>1804</v>
      </c>
      <c r="F1272" s="305">
        <v>47</v>
      </c>
      <c r="G1272" s="306">
        <v>0</v>
      </c>
      <c r="H1272" s="307">
        <v>0</v>
      </c>
      <c r="I1272" s="4"/>
    </row>
    <row r="1273" spans="1:9" ht="27" customHeight="1">
      <c r="A1273" s="300" t="s">
        <v>2867</v>
      </c>
      <c r="B1273" s="301">
        <v>42</v>
      </c>
      <c r="C1273" s="302" t="s">
        <v>1806</v>
      </c>
      <c r="D1273" s="303" t="s">
        <v>1097</v>
      </c>
      <c r="E1273" s="304" t="s">
        <v>1808</v>
      </c>
      <c r="F1273" s="305">
        <v>0</v>
      </c>
      <c r="G1273" s="306">
        <v>0</v>
      </c>
      <c r="H1273" s="307">
        <v>0</v>
      </c>
      <c r="I1273" s="4"/>
    </row>
    <row r="1274" spans="1:9" ht="27" customHeight="1">
      <c r="A1274" s="300" t="s">
        <v>2867</v>
      </c>
      <c r="B1274" s="301">
        <v>43</v>
      </c>
      <c r="C1274" s="302" t="s">
        <v>2210</v>
      </c>
      <c r="D1274" s="303" t="s">
        <v>1102</v>
      </c>
      <c r="E1274" s="304" t="s">
        <v>41</v>
      </c>
      <c r="F1274" s="305">
        <v>141</v>
      </c>
      <c r="G1274" s="306">
        <v>0</v>
      </c>
      <c r="H1274" s="307">
        <v>0</v>
      </c>
      <c r="I1274" s="4"/>
    </row>
    <row r="1275" spans="1:9" ht="27" customHeight="1">
      <c r="A1275" s="300" t="s">
        <v>2867</v>
      </c>
      <c r="B1275" s="301">
        <v>44</v>
      </c>
      <c r="C1275" s="302" t="s">
        <v>4439</v>
      </c>
      <c r="D1275" s="303" t="s">
        <v>4440</v>
      </c>
      <c r="E1275" s="304" t="s">
        <v>2084</v>
      </c>
      <c r="F1275" s="305">
        <v>1344</v>
      </c>
      <c r="G1275" s="306">
        <v>0</v>
      </c>
      <c r="H1275" s="307">
        <v>0</v>
      </c>
      <c r="I1275" s="4"/>
    </row>
    <row r="1276" spans="1:9" ht="27" customHeight="1">
      <c r="A1276" s="300" t="s">
        <v>2867</v>
      </c>
      <c r="B1276" s="301">
        <v>45</v>
      </c>
      <c r="C1276" s="302" t="s">
        <v>4441</v>
      </c>
      <c r="D1276" s="303" t="s">
        <v>4442</v>
      </c>
      <c r="E1276" s="304" t="s">
        <v>1811</v>
      </c>
      <c r="F1276" s="305">
        <v>0</v>
      </c>
      <c r="G1276" s="306">
        <v>0</v>
      </c>
      <c r="H1276" s="307">
        <v>0</v>
      </c>
      <c r="I1276" s="4"/>
    </row>
    <row r="1277" spans="1:9" ht="27" customHeight="1">
      <c r="A1277" s="300" t="s">
        <v>2867</v>
      </c>
      <c r="B1277" s="301">
        <v>46</v>
      </c>
      <c r="C1277" s="302" t="s">
        <v>4443</v>
      </c>
      <c r="D1277" s="303" t="s">
        <v>4444</v>
      </c>
      <c r="E1277" s="304" t="s">
        <v>1811</v>
      </c>
      <c r="F1277" s="305">
        <v>0</v>
      </c>
      <c r="G1277" s="306">
        <v>0</v>
      </c>
      <c r="H1277" s="307">
        <v>0</v>
      </c>
      <c r="I1277" s="4"/>
    </row>
    <row r="1278" spans="1:9" ht="27" customHeight="1">
      <c r="A1278" s="300" t="s">
        <v>2867</v>
      </c>
      <c r="B1278" s="301">
        <v>47</v>
      </c>
      <c r="C1278" s="302" t="s">
        <v>4445</v>
      </c>
      <c r="D1278" s="303" t="s">
        <v>446</v>
      </c>
      <c r="E1278" s="304" t="s">
        <v>1811</v>
      </c>
      <c r="F1278" s="305">
        <v>0</v>
      </c>
      <c r="G1278" s="306">
        <v>0</v>
      </c>
      <c r="H1278" s="307">
        <v>0</v>
      </c>
      <c r="I1278" s="4"/>
    </row>
    <row r="1279" spans="1:9" ht="27" customHeight="1">
      <c r="A1279" s="300" t="s">
        <v>2867</v>
      </c>
      <c r="B1279" s="301">
        <v>48</v>
      </c>
      <c r="C1279" s="302" t="s">
        <v>447</v>
      </c>
      <c r="D1279" s="303" t="s">
        <v>448</v>
      </c>
      <c r="E1279" s="304" t="s">
        <v>1811</v>
      </c>
      <c r="F1279" s="305">
        <v>0</v>
      </c>
      <c r="G1279" s="306">
        <v>0</v>
      </c>
      <c r="H1279" s="307">
        <v>0</v>
      </c>
      <c r="I1279" s="4"/>
    </row>
    <row r="1280" spans="1:9" ht="27" customHeight="1">
      <c r="A1280" s="300" t="s">
        <v>2867</v>
      </c>
      <c r="B1280" s="301">
        <v>49</v>
      </c>
      <c r="C1280" s="302" t="s">
        <v>3581</v>
      </c>
      <c r="D1280" s="303" t="s">
        <v>2728</v>
      </c>
      <c r="E1280" s="304" t="s">
        <v>1811</v>
      </c>
      <c r="F1280" s="305">
        <v>0</v>
      </c>
      <c r="G1280" s="306">
        <v>0</v>
      </c>
      <c r="H1280" s="307">
        <v>0</v>
      </c>
      <c r="I1280" s="4"/>
    </row>
    <row r="1281" spans="1:9" ht="27" customHeight="1">
      <c r="A1281" s="300" t="s">
        <v>2867</v>
      </c>
      <c r="B1281" s="301">
        <v>50</v>
      </c>
      <c r="C1281" s="302" t="s">
        <v>3099</v>
      </c>
      <c r="D1281" s="303" t="s">
        <v>5021</v>
      </c>
      <c r="E1281" s="304" t="s">
        <v>1811</v>
      </c>
      <c r="F1281" s="305">
        <v>0</v>
      </c>
      <c r="G1281" s="306">
        <v>0</v>
      </c>
      <c r="H1281" s="307">
        <v>0</v>
      </c>
      <c r="I1281" s="4"/>
    </row>
    <row r="1282" spans="1:9" ht="27" customHeight="1">
      <c r="A1282" s="300" t="s">
        <v>2867</v>
      </c>
      <c r="B1282" s="301">
        <v>51</v>
      </c>
      <c r="C1282" s="302" t="s">
        <v>5022</v>
      </c>
      <c r="D1282" s="303" t="s">
        <v>5023</v>
      </c>
      <c r="E1282" s="304" t="s">
        <v>1811</v>
      </c>
      <c r="F1282" s="305">
        <v>0</v>
      </c>
      <c r="G1282" s="306">
        <v>0</v>
      </c>
      <c r="H1282" s="307">
        <v>0</v>
      </c>
      <c r="I1282" s="4"/>
    </row>
    <row r="1283" spans="1:9" ht="27" customHeight="1">
      <c r="A1283" s="300" t="s">
        <v>2867</v>
      </c>
      <c r="B1283" s="301">
        <v>52</v>
      </c>
      <c r="C1283" s="302" t="s">
        <v>5024</v>
      </c>
      <c r="D1283" s="303" t="s">
        <v>5025</v>
      </c>
      <c r="E1283" s="304" t="s">
        <v>1811</v>
      </c>
      <c r="F1283" s="305">
        <v>0</v>
      </c>
      <c r="G1283" s="306">
        <v>0</v>
      </c>
      <c r="H1283" s="307">
        <v>0</v>
      </c>
      <c r="I1283" s="4"/>
    </row>
    <row r="1284" spans="1:9" ht="27" customHeight="1">
      <c r="A1284" s="300" t="s">
        <v>2867</v>
      </c>
      <c r="B1284" s="301">
        <v>53</v>
      </c>
      <c r="C1284" s="302" t="s">
        <v>5026</v>
      </c>
      <c r="D1284" s="303" t="s">
        <v>4447</v>
      </c>
      <c r="E1284" s="304" t="s">
        <v>1811</v>
      </c>
      <c r="F1284" s="305">
        <v>0</v>
      </c>
      <c r="G1284" s="306">
        <v>0</v>
      </c>
      <c r="H1284" s="307">
        <v>0</v>
      </c>
      <c r="I1284" s="4"/>
    </row>
    <row r="1285" spans="1:9" ht="27" customHeight="1">
      <c r="A1285" s="300" t="s">
        <v>2867</v>
      </c>
      <c r="B1285" s="301">
        <v>54</v>
      </c>
      <c r="C1285" s="302" t="s">
        <v>4448</v>
      </c>
      <c r="D1285" s="303" t="s">
        <v>4449</v>
      </c>
      <c r="E1285" s="304" t="s">
        <v>1811</v>
      </c>
      <c r="F1285" s="305">
        <v>0</v>
      </c>
      <c r="G1285" s="306">
        <v>0</v>
      </c>
      <c r="H1285" s="307">
        <v>0</v>
      </c>
      <c r="I1285" s="4"/>
    </row>
    <row r="1286" spans="1:9" ht="27" customHeight="1">
      <c r="A1286" s="300" t="s">
        <v>2867</v>
      </c>
      <c r="B1286" s="301">
        <v>55</v>
      </c>
      <c r="C1286" s="302" t="s">
        <v>4450</v>
      </c>
      <c r="D1286" s="303" t="s">
        <v>5343</v>
      </c>
      <c r="E1286" s="304" t="s">
        <v>1811</v>
      </c>
      <c r="F1286" s="305">
        <v>0</v>
      </c>
      <c r="G1286" s="306">
        <v>0</v>
      </c>
      <c r="H1286" s="307">
        <v>0</v>
      </c>
      <c r="I1286" s="4"/>
    </row>
    <row r="1287" spans="1:9" ht="27" customHeight="1">
      <c r="A1287" s="300" t="s">
        <v>2867</v>
      </c>
      <c r="B1287" s="301">
        <v>56</v>
      </c>
      <c r="C1287" s="302" t="s">
        <v>2131</v>
      </c>
      <c r="D1287" s="303" t="s">
        <v>3023</v>
      </c>
      <c r="E1287" s="304" t="s">
        <v>1449</v>
      </c>
      <c r="F1287" s="305">
        <v>0</v>
      </c>
      <c r="G1287" s="306">
        <v>0</v>
      </c>
      <c r="H1287" s="307">
        <v>0</v>
      </c>
      <c r="I1287" s="4"/>
    </row>
    <row r="1288" spans="1:9" ht="27" customHeight="1">
      <c r="A1288" s="300" t="s">
        <v>2867</v>
      </c>
      <c r="B1288" s="301">
        <v>57</v>
      </c>
      <c r="C1288" s="302" t="s">
        <v>813</v>
      </c>
      <c r="D1288" s="303" t="s">
        <v>1021</v>
      </c>
      <c r="E1288" s="304" t="s">
        <v>3203</v>
      </c>
      <c r="F1288" s="305">
        <v>0</v>
      </c>
      <c r="G1288" s="306">
        <v>0</v>
      </c>
      <c r="H1288" s="307">
        <v>0</v>
      </c>
      <c r="I1288" s="4"/>
    </row>
    <row r="1289" spans="1:9" ht="27" customHeight="1">
      <c r="A1289" s="300" t="s">
        <v>2867</v>
      </c>
      <c r="B1289" s="301">
        <v>58</v>
      </c>
      <c r="C1289" s="302" t="s">
        <v>1040</v>
      </c>
      <c r="D1289" s="303" t="s">
        <v>1021</v>
      </c>
      <c r="E1289" s="304" t="s">
        <v>5015</v>
      </c>
      <c r="F1289" s="305">
        <v>0</v>
      </c>
      <c r="G1289" s="306">
        <v>0</v>
      </c>
      <c r="H1289" s="307">
        <v>0</v>
      </c>
      <c r="I1289" s="4"/>
    </row>
    <row r="1290" spans="1:9" ht="27" customHeight="1">
      <c r="A1290" s="300" t="s">
        <v>2867</v>
      </c>
      <c r="B1290" s="301">
        <v>59</v>
      </c>
      <c r="C1290" s="302" t="s">
        <v>2890</v>
      </c>
      <c r="D1290" s="303" t="s">
        <v>1021</v>
      </c>
      <c r="E1290" s="304" t="s">
        <v>3203</v>
      </c>
      <c r="F1290" s="305">
        <v>0</v>
      </c>
      <c r="G1290" s="306">
        <v>0</v>
      </c>
      <c r="H1290" s="307">
        <v>0</v>
      </c>
      <c r="I1290" s="4"/>
    </row>
    <row r="1291" spans="1:9" ht="27" customHeight="1">
      <c r="A1291" s="300" t="s">
        <v>2867</v>
      </c>
      <c r="B1291" s="301">
        <v>60</v>
      </c>
      <c r="C1291" s="302" t="s">
        <v>2892</v>
      </c>
      <c r="D1291" s="303" t="s">
        <v>1021</v>
      </c>
      <c r="E1291" s="304" t="s">
        <v>5015</v>
      </c>
      <c r="F1291" s="305">
        <v>0</v>
      </c>
      <c r="G1291" s="306">
        <v>0</v>
      </c>
      <c r="H1291" s="307">
        <v>0</v>
      </c>
      <c r="I1291" s="4"/>
    </row>
    <row r="1292" spans="1:9" ht="27" customHeight="1">
      <c r="A1292" s="300" t="s">
        <v>2867</v>
      </c>
      <c r="B1292" s="301">
        <v>61</v>
      </c>
      <c r="C1292" s="302" t="s">
        <v>2899</v>
      </c>
      <c r="D1292" s="303" t="s">
        <v>1021</v>
      </c>
      <c r="E1292" s="304" t="s">
        <v>2742</v>
      </c>
      <c r="F1292" s="305">
        <v>0</v>
      </c>
      <c r="G1292" s="306">
        <v>0</v>
      </c>
      <c r="H1292" s="307">
        <v>0</v>
      </c>
      <c r="I1292" s="4"/>
    </row>
    <row r="1293" spans="1:9" ht="27" customHeight="1">
      <c r="A1293" s="300" t="s">
        <v>2867</v>
      </c>
      <c r="B1293" s="301">
        <v>62</v>
      </c>
      <c r="C1293" s="302" t="s">
        <v>1262</v>
      </c>
      <c r="D1293" s="303" t="s">
        <v>1021</v>
      </c>
      <c r="E1293" s="304" t="s">
        <v>2742</v>
      </c>
      <c r="F1293" s="305">
        <v>0</v>
      </c>
      <c r="G1293" s="306">
        <v>0</v>
      </c>
      <c r="H1293" s="307">
        <v>0</v>
      </c>
      <c r="I1293" s="4"/>
    </row>
    <row r="1294" spans="1:9" ht="27" customHeight="1">
      <c r="A1294" s="300" t="s">
        <v>2867</v>
      </c>
      <c r="B1294" s="301">
        <v>63</v>
      </c>
      <c r="C1294" s="302" t="s">
        <v>1358</v>
      </c>
      <c r="D1294" s="303" t="s">
        <v>1021</v>
      </c>
      <c r="E1294" s="304" t="s">
        <v>2742</v>
      </c>
      <c r="F1294" s="305">
        <v>0</v>
      </c>
      <c r="G1294" s="306">
        <v>0</v>
      </c>
      <c r="H1294" s="307">
        <v>0</v>
      </c>
      <c r="I1294" s="4"/>
    </row>
    <row r="1295" spans="1:9" ht="27" customHeight="1">
      <c r="A1295" s="300" t="s">
        <v>2867</v>
      </c>
      <c r="B1295" s="301">
        <v>64</v>
      </c>
      <c r="C1295" s="302" t="s">
        <v>1611</v>
      </c>
      <c r="D1295" s="303" t="s">
        <v>1021</v>
      </c>
      <c r="E1295" s="304" t="s">
        <v>2743</v>
      </c>
      <c r="F1295" s="305">
        <v>0</v>
      </c>
      <c r="G1295" s="306">
        <v>0</v>
      </c>
      <c r="H1295" s="307">
        <v>0</v>
      </c>
      <c r="I1295" s="4"/>
    </row>
    <row r="1296" spans="1:9" ht="27" customHeight="1">
      <c r="A1296" s="300" t="s">
        <v>2867</v>
      </c>
      <c r="B1296" s="301">
        <v>65</v>
      </c>
      <c r="C1296" s="302" t="s">
        <v>1365</v>
      </c>
      <c r="D1296" s="303" t="s">
        <v>1021</v>
      </c>
      <c r="E1296" s="304" t="s">
        <v>2743</v>
      </c>
      <c r="F1296" s="305">
        <v>0</v>
      </c>
      <c r="G1296" s="306">
        <v>0</v>
      </c>
      <c r="H1296" s="307">
        <v>0</v>
      </c>
      <c r="I1296" s="4"/>
    </row>
    <row r="1297" spans="1:9" ht="27" customHeight="1">
      <c r="A1297" s="300" t="s">
        <v>2867</v>
      </c>
      <c r="B1297" s="301">
        <v>66</v>
      </c>
      <c r="C1297" s="302" t="s">
        <v>1366</v>
      </c>
      <c r="D1297" s="303" t="s">
        <v>1021</v>
      </c>
      <c r="E1297" s="304" t="s">
        <v>2743</v>
      </c>
      <c r="F1297" s="305">
        <v>0</v>
      </c>
      <c r="G1297" s="306">
        <v>0</v>
      </c>
      <c r="H1297" s="307">
        <v>0</v>
      </c>
      <c r="I1297" s="4"/>
    </row>
    <row r="1298" spans="1:9" ht="27" customHeight="1">
      <c r="A1298" s="300">
        <v>243</v>
      </c>
      <c r="B1298" s="301">
        <v>1</v>
      </c>
      <c r="C1298" s="302" t="s">
        <v>2497</v>
      </c>
      <c r="D1298" s="303" t="s">
        <v>209</v>
      </c>
      <c r="E1298" s="304" t="s">
        <v>793</v>
      </c>
      <c r="F1298" s="305">
        <v>979</v>
      </c>
      <c r="G1298" s="306">
        <v>0</v>
      </c>
      <c r="H1298" s="307">
        <v>0</v>
      </c>
      <c r="I1298" s="4"/>
    </row>
    <row r="1299" spans="1:9" ht="27" customHeight="1">
      <c r="A1299" s="300">
        <v>243</v>
      </c>
      <c r="B1299" s="301">
        <v>2</v>
      </c>
      <c r="C1299" s="302" t="s">
        <v>2137</v>
      </c>
      <c r="D1299" s="303" t="s">
        <v>2138</v>
      </c>
      <c r="E1299" s="304" t="s">
        <v>3506</v>
      </c>
      <c r="F1299" s="305">
        <v>346</v>
      </c>
      <c r="G1299" s="306">
        <v>0</v>
      </c>
      <c r="H1299" s="307">
        <v>0</v>
      </c>
      <c r="I1299" s="4"/>
    </row>
    <row r="1300" spans="1:9" ht="27" customHeight="1">
      <c r="A1300" s="300">
        <v>243</v>
      </c>
      <c r="B1300" s="301">
        <v>3</v>
      </c>
      <c r="C1300" s="302" t="s">
        <v>2139</v>
      </c>
      <c r="D1300" s="303" t="s">
        <v>3897</v>
      </c>
      <c r="E1300" s="304" t="s">
        <v>3508</v>
      </c>
      <c r="F1300" s="305">
        <v>326</v>
      </c>
      <c r="G1300" s="306">
        <v>0</v>
      </c>
      <c r="H1300" s="307">
        <v>0</v>
      </c>
      <c r="I1300" s="4"/>
    </row>
    <row r="1301" spans="1:9" ht="27" customHeight="1">
      <c r="A1301" s="300">
        <v>243</v>
      </c>
      <c r="B1301" s="301">
        <v>4</v>
      </c>
      <c r="C1301" s="302" t="s">
        <v>950</v>
      </c>
      <c r="D1301" s="303" t="s">
        <v>2105</v>
      </c>
      <c r="E1301" s="304" t="s">
        <v>1129</v>
      </c>
      <c r="F1301" s="305">
        <v>32</v>
      </c>
      <c r="G1301" s="306">
        <v>0</v>
      </c>
      <c r="H1301" s="307">
        <v>0</v>
      </c>
      <c r="I1301" s="4"/>
    </row>
    <row r="1302" spans="1:9" ht="27" customHeight="1">
      <c r="A1302" s="300">
        <v>243</v>
      </c>
      <c r="B1302" s="301">
        <v>5</v>
      </c>
      <c r="C1302" s="302" t="s">
        <v>4323</v>
      </c>
      <c r="D1302" s="303" t="s">
        <v>5436</v>
      </c>
      <c r="E1302" s="304" t="s">
        <v>2729</v>
      </c>
      <c r="F1302" s="305">
        <v>4</v>
      </c>
      <c r="G1302" s="306">
        <v>0</v>
      </c>
      <c r="H1302" s="307">
        <v>0</v>
      </c>
      <c r="I1302" s="4"/>
    </row>
    <row r="1303" spans="1:9" ht="27" customHeight="1">
      <c r="A1303" s="300">
        <v>243</v>
      </c>
      <c r="B1303" s="301">
        <v>6</v>
      </c>
      <c r="C1303" s="302" t="s">
        <v>4324</v>
      </c>
      <c r="D1303" s="303" t="s">
        <v>5437</v>
      </c>
      <c r="E1303" s="304" t="s">
        <v>2943</v>
      </c>
      <c r="F1303" s="305">
        <v>21</v>
      </c>
      <c r="G1303" s="306">
        <v>0</v>
      </c>
      <c r="H1303" s="307">
        <v>0</v>
      </c>
      <c r="I1303" s="4"/>
    </row>
    <row r="1304" spans="1:9" ht="27" customHeight="1">
      <c r="A1304" s="300">
        <v>243</v>
      </c>
      <c r="B1304" s="301">
        <v>7</v>
      </c>
      <c r="C1304" s="302" t="s">
        <v>2894</v>
      </c>
      <c r="D1304" s="303" t="s">
        <v>2895</v>
      </c>
      <c r="E1304" s="304" t="s">
        <v>1337</v>
      </c>
      <c r="F1304" s="305">
        <v>50</v>
      </c>
      <c r="G1304" s="306">
        <v>0</v>
      </c>
      <c r="H1304" s="307">
        <v>0</v>
      </c>
      <c r="I1304" s="4"/>
    </row>
    <row r="1305" spans="1:9" ht="27" customHeight="1">
      <c r="A1305" s="300">
        <v>243</v>
      </c>
      <c r="B1305" s="301">
        <v>8</v>
      </c>
      <c r="C1305" s="302" t="s">
        <v>5043</v>
      </c>
      <c r="D1305" s="303" t="s">
        <v>5044</v>
      </c>
      <c r="E1305" s="304" t="s">
        <v>1338</v>
      </c>
      <c r="F1305" s="305">
        <v>49</v>
      </c>
      <c r="G1305" s="306">
        <v>0</v>
      </c>
      <c r="H1305" s="307">
        <v>0</v>
      </c>
      <c r="I1305" s="4"/>
    </row>
    <row r="1306" spans="1:9" ht="27" customHeight="1">
      <c r="A1306" s="300">
        <v>243</v>
      </c>
      <c r="B1306" s="301">
        <v>9</v>
      </c>
      <c r="C1306" s="302" t="s">
        <v>811</v>
      </c>
      <c r="D1306" s="303" t="s">
        <v>4614</v>
      </c>
      <c r="E1306" s="304" t="s">
        <v>2058</v>
      </c>
      <c r="F1306" s="305">
        <v>83</v>
      </c>
      <c r="G1306" s="306">
        <v>0</v>
      </c>
      <c r="H1306" s="307">
        <v>0</v>
      </c>
      <c r="I1306" s="4"/>
    </row>
    <row r="1307" spans="1:9" ht="27" customHeight="1">
      <c r="A1307" s="300">
        <v>243</v>
      </c>
      <c r="B1307" s="301">
        <v>10</v>
      </c>
      <c r="C1307" s="302" t="s">
        <v>4760</v>
      </c>
      <c r="D1307" s="303" t="s">
        <v>2395</v>
      </c>
      <c r="E1307" s="304" t="s">
        <v>2059</v>
      </c>
      <c r="F1307" s="305">
        <v>78</v>
      </c>
      <c r="G1307" s="306">
        <v>0</v>
      </c>
      <c r="H1307" s="307">
        <v>0</v>
      </c>
      <c r="I1307" s="4"/>
    </row>
    <row r="1308" spans="1:9" ht="27" customHeight="1">
      <c r="A1308" s="300">
        <v>243</v>
      </c>
      <c r="B1308" s="301">
        <v>11</v>
      </c>
      <c r="C1308" s="302" t="s">
        <v>5077</v>
      </c>
      <c r="D1308" s="303" t="s">
        <v>3941</v>
      </c>
      <c r="E1308" s="304" t="s">
        <v>2160</v>
      </c>
      <c r="F1308" s="305">
        <v>475</v>
      </c>
      <c r="G1308" s="306">
        <v>0</v>
      </c>
      <c r="H1308" s="307">
        <v>0</v>
      </c>
      <c r="I1308" s="4"/>
    </row>
    <row r="1309" spans="1:9" ht="27" customHeight="1">
      <c r="A1309" s="300">
        <v>243</v>
      </c>
      <c r="B1309" s="301">
        <v>12</v>
      </c>
      <c r="C1309" s="302" t="s">
        <v>2498</v>
      </c>
      <c r="D1309" s="303" t="s">
        <v>812</v>
      </c>
      <c r="E1309" s="304" t="s">
        <v>1745</v>
      </c>
      <c r="F1309" s="305">
        <v>1152</v>
      </c>
      <c r="G1309" s="306">
        <v>0</v>
      </c>
      <c r="H1309" s="307">
        <v>0</v>
      </c>
      <c r="I1309" s="4"/>
    </row>
    <row r="1310" spans="1:9" ht="27" customHeight="1">
      <c r="A1310" s="300">
        <v>243</v>
      </c>
      <c r="B1310" s="301">
        <v>13</v>
      </c>
      <c r="C1310" s="302" t="s">
        <v>1984</v>
      </c>
      <c r="D1310" s="303" t="s">
        <v>4062</v>
      </c>
      <c r="E1310" s="304" t="s">
        <v>1745</v>
      </c>
      <c r="F1310" s="305">
        <v>1092</v>
      </c>
      <c r="G1310" s="306">
        <v>0</v>
      </c>
      <c r="H1310" s="307">
        <v>0</v>
      </c>
      <c r="I1310" s="4"/>
    </row>
    <row r="1311" spans="1:9" ht="27" customHeight="1">
      <c r="A1311" s="300">
        <v>243</v>
      </c>
      <c r="B1311" s="301">
        <v>14</v>
      </c>
      <c r="C1311" s="302" t="s">
        <v>1747</v>
      </c>
      <c r="D1311" s="303" t="s">
        <v>5005</v>
      </c>
      <c r="E1311" s="304" t="s">
        <v>1745</v>
      </c>
      <c r="F1311" s="305">
        <v>1224</v>
      </c>
      <c r="G1311" s="306">
        <v>0</v>
      </c>
      <c r="H1311" s="307">
        <v>0</v>
      </c>
      <c r="I1311" s="4"/>
    </row>
    <row r="1312" spans="1:9" ht="27" customHeight="1">
      <c r="A1312" s="300">
        <v>243</v>
      </c>
      <c r="B1312" s="301">
        <v>15</v>
      </c>
      <c r="C1312" s="302" t="s">
        <v>1986</v>
      </c>
      <c r="D1312" s="303" t="s">
        <v>4064</v>
      </c>
      <c r="E1312" s="304" t="s">
        <v>1745</v>
      </c>
      <c r="F1312" s="305">
        <v>380</v>
      </c>
      <c r="G1312" s="306">
        <v>0</v>
      </c>
      <c r="H1312" s="307">
        <v>0</v>
      </c>
      <c r="I1312" s="4"/>
    </row>
    <row r="1313" spans="1:9" ht="27" customHeight="1">
      <c r="A1313" s="300">
        <v>243</v>
      </c>
      <c r="B1313" s="301">
        <v>16</v>
      </c>
      <c r="C1313" s="302" t="s">
        <v>1985</v>
      </c>
      <c r="D1313" s="303" t="s">
        <v>2896</v>
      </c>
      <c r="E1313" s="304" t="s">
        <v>1745</v>
      </c>
      <c r="F1313" s="305">
        <v>760</v>
      </c>
      <c r="G1313" s="306">
        <v>0</v>
      </c>
      <c r="H1313" s="307">
        <v>0</v>
      </c>
      <c r="I1313" s="4"/>
    </row>
    <row r="1314" spans="1:9" ht="27" customHeight="1">
      <c r="A1314" s="300">
        <v>243</v>
      </c>
      <c r="B1314" s="301">
        <v>17</v>
      </c>
      <c r="C1314" s="302" t="s">
        <v>1748</v>
      </c>
      <c r="D1314" s="303" t="s">
        <v>5006</v>
      </c>
      <c r="E1314" s="304" t="s">
        <v>39</v>
      </c>
      <c r="F1314" s="305">
        <v>239</v>
      </c>
      <c r="G1314" s="306">
        <v>0</v>
      </c>
      <c r="H1314" s="307">
        <v>0</v>
      </c>
      <c r="I1314" s="4"/>
    </row>
    <row r="1315" spans="1:9" ht="27" customHeight="1">
      <c r="A1315" s="300">
        <v>243</v>
      </c>
      <c r="B1315" s="301">
        <v>18</v>
      </c>
      <c r="C1315" s="302" t="s">
        <v>3229</v>
      </c>
      <c r="D1315" s="303" t="s">
        <v>969</v>
      </c>
      <c r="E1315" s="304" t="s">
        <v>285</v>
      </c>
      <c r="F1315" s="305">
        <v>0</v>
      </c>
      <c r="G1315" s="306">
        <v>0</v>
      </c>
      <c r="H1315" s="307">
        <v>0</v>
      </c>
      <c r="I1315" s="4"/>
    </row>
    <row r="1316" spans="1:9" ht="27" customHeight="1">
      <c r="A1316" s="300">
        <v>243</v>
      </c>
      <c r="B1316" s="301">
        <v>19</v>
      </c>
      <c r="C1316" s="302" t="s">
        <v>4821</v>
      </c>
      <c r="D1316" s="303" t="s">
        <v>970</v>
      </c>
      <c r="E1316" s="304" t="s">
        <v>200</v>
      </c>
      <c r="F1316" s="305">
        <v>0</v>
      </c>
      <c r="G1316" s="306">
        <v>0</v>
      </c>
      <c r="H1316" s="307">
        <v>0</v>
      </c>
      <c r="I1316" s="4"/>
    </row>
    <row r="1317" spans="1:9" ht="27" customHeight="1">
      <c r="A1317" s="300">
        <v>243</v>
      </c>
      <c r="B1317" s="301">
        <v>20</v>
      </c>
      <c r="C1317" s="302" t="s">
        <v>4607</v>
      </c>
      <c r="D1317" s="303" t="s">
        <v>4469</v>
      </c>
      <c r="E1317" s="304" t="s">
        <v>1709</v>
      </c>
      <c r="F1317" s="305">
        <v>0</v>
      </c>
      <c r="G1317" s="306">
        <v>0</v>
      </c>
      <c r="H1317" s="307">
        <v>0</v>
      </c>
      <c r="I1317" s="4"/>
    </row>
    <row r="1318" spans="1:9" ht="27" customHeight="1">
      <c r="A1318" s="300">
        <v>243</v>
      </c>
      <c r="B1318" s="301">
        <v>21</v>
      </c>
      <c r="C1318" s="302" t="s">
        <v>4608</v>
      </c>
      <c r="D1318" s="303" t="s">
        <v>3841</v>
      </c>
      <c r="E1318" s="304" t="s">
        <v>1916</v>
      </c>
      <c r="F1318" s="305">
        <v>0</v>
      </c>
      <c r="G1318" s="306">
        <v>0</v>
      </c>
      <c r="H1318" s="307">
        <v>0</v>
      </c>
      <c r="I1318" s="4"/>
    </row>
    <row r="1319" spans="1:9" ht="27" customHeight="1">
      <c r="A1319" s="300">
        <v>243</v>
      </c>
      <c r="B1319" s="301">
        <v>22</v>
      </c>
      <c r="C1319" s="302" t="s">
        <v>4609</v>
      </c>
      <c r="D1319" s="303" t="s">
        <v>3842</v>
      </c>
      <c r="E1319" s="304" t="s">
        <v>2129</v>
      </c>
      <c r="F1319" s="305">
        <v>0</v>
      </c>
      <c r="G1319" s="306">
        <v>0</v>
      </c>
      <c r="H1319" s="307">
        <v>0</v>
      </c>
      <c r="I1319" s="4"/>
    </row>
    <row r="1320" spans="1:9" ht="27" customHeight="1">
      <c r="A1320" s="300">
        <v>243</v>
      </c>
      <c r="B1320" s="301">
        <v>23</v>
      </c>
      <c r="C1320" s="302" t="s">
        <v>4610</v>
      </c>
      <c r="D1320" s="303" t="s">
        <v>3843</v>
      </c>
      <c r="E1320" s="304" t="s">
        <v>1916</v>
      </c>
      <c r="F1320" s="305">
        <v>0</v>
      </c>
      <c r="G1320" s="306">
        <v>0</v>
      </c>
      <c r="H1320" s="307">
        <v>0</v>
      </c>
      <c r="I1320" s="4"/>
    </row>
    <row r="1321" spans="1:9" ht="27" customHeight="1">
      <c r="A1321" s="300">
        <v>243</v>
      </c>
      <c r="B1321" s="301">
        <v>24</v>
      </c>
      <c r="C1321" s="302" t="s">
        <v>2051</v>
      </c>
      <c r="D1321" s="303" t="s">
        <v>617</v>
      </c>
      <c r="E1321" s="304" t="s">
        <v>1709</v>
      </c>
      <c r="F1321" s="305">
        <v>0</v>
      </c>
      <c r="G1321" s="306">
        <v>0</v>
      </c>
      <c r="H1321" s="307">
        <v>0</v>
      </c>
      <c r="I1321" s="4"/>
    </row>
    <row r="1322" spans="1:9" ht="27" customHeight="1">
      <c r="A1322" s="300">
        <v>243</v>
      </c>
      <c r="B1322" s="301">
        <v>25</v>
      </c>
      <c r="C1322" s="302" t="s">
        <v>2052</v>
      </c>
      <c r="D1322" s="303" t="s">
        <v>436</v>
      </c>
      <c r="E1322" s="304" t="s">
        <v>1709</v>
      </c>
      <c r="F1322" s="305">
        <v>0</v>
      </c>
      <c r="G1322" s="306">
        <v>0</v>
      </c>
      <c r="H1322" s="307">
        <v>0</v>
      </c>
      <c r="I1322" s="4"/>
    </row>
    <row r="1323" spans="1:9" ht="27" customHeight="1">
      <c r="A1323" s="300">
        <v>243</v>
      </c>
      <c r="B1323" s="301">
        <v>26</v>
      </c>
      <c r="C1323" s="302" t="s">
        <v>2053</v>
      </c>
      <c r="D1323" s="303" t="s">
        <v>437</v>
      </c>
      <c r="E1323" s="304" t="s">
        <v>2129</v>
      </c>
      <c r="F1323" s="305">
        <v>0</v>
      </c>
      <c r="G1323" s="306">
        <v>0</v>
      </c>
      <c r="H1323" s="307">
        <v>0</v>
      </c>
      <c r="I1323" s="4"/>
    </row>
    <row r="1324" spans="1:9" ht="27" customHeight="1">
      <c r="A1324" s="300">
        <v>243</v>
      </c>
      <c r="B1324" s="301">
        <v>27</v>
      </c>
      <c r="C1324" s="302" t="s">
        <v>2054</v>
      </c>
      <c r="D1324" s="303" t="s">
        <v>438</v>
      </c>
      <c r="E1324" s="304" t="s">
        <v>2129</v>
      </c>
      <c r="F1324" s="305">
        <v>0</v>
      </c>
      <c r="G1324" s="306">
        <v>0</v>
      </c>
      <c r="H1324" s="307">
        <v>0</v>
      </c>
      <c r="I1324" s="4"/>
    </row>
    <row r="1325" spans="1:9" ht="27" customHeight="1">
      <c r="A1325" s="300">
        <v>243</v>
      </c>
      <c r="B1325" s="301">
        <v>28</v>
      </c>
      <c r="C1325" s="302" t="s">
        <v>356</v>
      </c>
      <c r="D1325" s="303" t="s">
        <v>4061</v>
      </c>
      <c r="E1325" s="304" t="s">
        <v>385</v>
      </c>
      <c r="F1325" s="305">
        <v>87</v>
      </c>
      <c r="G1325" s="306">
        <v>0</v>
      </c>
      <c r="H1325" s="307">
        <v>0</v>
      </c>
      <c r="I1325" s="4"/>
    </row>
    <row r="1326" spans="1:9" ht="27" customHeight="1">
      <c r="A1326" s="300">
        <v>243</v>
      </c>
      <c r="B1326" s="301">
        <v>29</v>
      </c>
      <c r="C1326" s="302" t="s">
        <v>3748</v>
      </c>
      <c r="D1326" s="303" t="s">
        <v>3437</v>
      </c>
      <c r="E1326" s="304" t="s">
        <v>384</v>
      </c>
      <c r="F1326" s="305">
        <v>164</v>
      </c>
      <c r="G1326" s="306">
        <v>0</v>
      </c>
      <c r="H1326" s="307">
        <v>0</v>
      </c>
      <c r="I1326" s="4"/>
    </row>
    <row r="1327" spans="1:9" ht="27" customHeight="1">
      <c r="A1327" s="300">
        <v>243</v>
      </c>
      <c r="B1327" s="301">
        <v>30</v>
      </c>
      <c r="C1327" s="302" t="s">
        <v>256</v>
      </c>
      <c r="D1327" s="303" t="s">
        <v>5007</v>
      </c>
      <c r="E1327" s="304" t="s">
        <v>20</v>
      </c>
      <c r="F1327" s="305">
        <v>32</v>
      </c>
      <c r="G1327" s="306">
        <v>0</v>
      </c>
      <c r="H1327" s="307">
        <v>0</v>
      </c>
      <c r="I1327" s="4"/>
    </row>
    <row r="1328" spans="1:9" ht="27" customHeight="1">
      <c r="A1328" s="300">
        <v>243</v>
      </c>
      <c r="B1328" s="301">
        <v>31</v>
      </c>
      <c r="C1328" s="302" t="s">
        <v>21</v>
      </c>
      <c r="D1328" s="303" t="s">
        <v>458</v>
      </c>
      <c r="E1328" s="304" t="s">
        <v>1804</v>
      </c>
      <c r="F1328" s="305">
        <v>33</v>
      </c>
      <c r="G1328" s="306">
        <v>0</v>
      </c>
      <c r="H1328" s="307">
        <v>0</v>
      </c>
      <c r="I1328" s="4"/>
    </row>
    <row r="1329" spans="1:9" ht="27" customHeight="1">
      <c r="A1329" s="300">
        <v>243</v>
      </c>
      <c r="B1329" s="301">
        <v>32</v>
      </c>
      <c r="C1329" s="302" t="s">
        <v>1805</v>
      </c>
      <c r="D1329" s="303" t="s">
        <v>449</v>
      </c>
      <c r="E1329" s="304" t="s">
        <v>3291</v>
      </c>
      <c r="F1329" s="305">
        <v>117</v>
      </c>
      <c r="G1329" s="306">
        <v>0</v>
      </c>
      <c r="H1329" s="307">
        <v>0</v>
      </c>
      <c r="I1329" s="4"/>
    </row>
    <row r="1330" spans="1:9" ht="27" customHeight="1">
      <c r="A1330" s="300">
        <v>243</v>
      </c>
      <c r="B1330" s="301">
        <v>33</v>
      </c>
      <c r="C1330" s="302" t="s">
        <v>1809</v>
      </c>
      <c r="D1330" s="303" t="s">
        <v>1810</v>
      </c>
      <c r="E1330" s="304" t="s">
        <v>1811</v>
      </c>
      <c r="F1330" s="305">
        <v>0</v>
      </c>
      <c r="G1330" s="306">
        <v>0</v>
      </c>
      <c r="H1330" s="307">
        <v>0</v>
      </c>
      <c r="I1330" s="4"/>
    </row>
    <row r="1331" spans="1:9" ht="27" customHeight="1">
      <c r="A1331" s="300">
        <v>243</v>
      </c>
      <c r="B1331" s="301">
        <v>34</v>
      </c>
      <c r="C1331" s="302" t="s">
        <v>1812</v>
      </c>
      <c r="D1331" s="303" t="s">
        <v>4563</v>
      </c>
      <c r="E1331" s="304" t="s">
        <v>1811</v>
      </c>
      <c r="F1331" s="305">
        <v>0</v>
      </c>
      <c r="G1331" s="306">
        <v>0</v>
      </c>
      <c r="H1331" s="307">
        <v>0</v>
      </c>
      <c r="I1331" s="4"/>
    </row>
    <row r="1332" spans="1:9" ht="27" customHeight="1">
      <c r="A1332" s="300">
        <v>243</v>
      </c>
      <c r="B1332" s="301">
        <v>35</v>
      </c>
      <c r="C1332" s="302" t="s">
        <v>1813</v>
      </c>
      <c r="D1332" s="303" t="s">
        <v>4232</v>
      </c>
      <c r="E1332" s="304" t="s">
        <v>1811</v>
      </c>
      <c r="F1332" s="305">
        <v>0</v>
      </c>
      <c r="G1332" s="306">
        <v>0</v>
      </c>
      <c r="H1332" s="307">
        <v>0</v>
      </c>
      <c r="I1332" s="4"/>
    </row>
    <row r="1333" spans="1:9" ht="27" customHeight="1">
      <c r="A1333" s="300">
        <v>243</v>
      </c>
      <c r="B1333" s="301">
        <v>36</v>
      </c>
      <c r="C1333" s="302" t="s">
        <v>1814</v>
      </c>
      <c r="D1333" s="303" t="s">
        <v>3267</v>
      </c>
      <c r="E1333" s="304" t="s">
        <v>1811</v>
      </c>
      <c r="F1333" s="305">
        <v>198</v>
      </c>
      <c r="G1333" s="306">
        <v>0</v>
      </c>
      <c r="H1333" s="307">
        <v>0</v>
      </c>
      <c r="I1333" s="4"/>
    </row>
    <row r="1334" spans="1:9" ht="27" customHeight="1">
      <c r="A1334" s="300">
        <v>243</v>
      </c>
      <c r="B1334" s="301">
        <v>37</v>
      </c>
      <c r="C1334" s="302" t="s">
        <v>1815</v>
      </c>
      <c r="D1334" s="303" t="s">
        <v>3268</v>
      </c>
      <c r="E1334" s="304" t="s">
        <v>1811</v>
      </c>
      <c r="F1334" s="305">
        <v>155</v>
      </c>
      <c r="G1334" s="306">
        <v>0</v>
      </c>
      <c r="H1334" s="307">
        <v>0</v>
      </c>
      <c r="I1334" s="4"/>
    </row>
    <row r="1335" spans="1:9" ht="27" customHeight="1">
      <c r="A1335" s="300">
        <v>243</v>
      </c>
      <c r="B1335" s="301">
        <v>38</v>
      </c>
      <c r="C1335" s="302" t="s">
        <v>1816</v>
      </c>
      <c r="D1335" s="303" t="s">
        <v>3269</v>
      </c>
      <c r="E1335" s="304" t="s">
        <v>1811</v>
      </c>
      <c r="F1335" s="305">
        <v>258</v>
      </c>
      <c r="G1335" s="306">
        <v>0</v>
      </c>
      <c r="H1335" s="307">
        <v>0</v>
      </c>
      <c r="I1335" s="4"/>
    </row>
    <row r="1336" spans="1:9" ht="27" customHeight="1">
      <c r="A1336" s="300">
        <v>243</v>
      </c>
      <c r="B1336" s="301">
        <v>39</v>
      </c>
      <c r="C1336" s="302" t="s">
        <v>4163</v>
      </c>
      <c r="D1336" s="303" t="s">
        <v>3270</v>
      </c>
      <c r="E1336" s="304" t="s">
        <v>1811</v>
      </c>
      <c r="F1336" s="305">
        <v>443</v>
      </c>
      <c r="G1336" s="306">
        <v>0</v>
      </c>
      <c r="H1336" s="307">
        <v>0</v>
      </c>
      <c r="I1336" s="4"/>
    </row>
    <row r="1337" spans="1:9" ht="27" customHeight="1">
      <c r="A1337" s="300">
        <v>243</v>
      </c>
      <c r="B1337" s="301">
        <v>40</v>
      </c>
      <c r="C1337" s="302" t="s">
        <v>4164</v>
      </c>
      <c r="D1337" s="303" t="s">
        <v>4233</v>
      </c>
      <c r="E1337" s="304" t="s">
        <v>1811</v>
      </c>
      <c r="F1337" s="305">
        <v>401</v>
      </c>
      <c r="G1337" s="306">
        <v>0</v>
      </c>
      <c r="H1337" s="307">
        <v>0</v>
      </c>
      <c r="I1337" s="4"/>
    </row>
    <row r="1338" spans="1:9" ht="27" customHeight="1">
      <c r="A1338" s="300">
        <v>243</v>
      </c>
      <c r="B1338" s="301">
        <v>41</v>
      </c>
      <c r="C1338" s="302" t="s">
        <v>973</v>
      </c>
      <c r="D1338" s="303" t="s">
        <v>4234</v>
      </c>
      <c r="E1338" s="304" t="s">
        <v>1811</v>
      </c>
      <c r="F1338" s="305">
        <v>258</v>
      </c>
      <c r="G1338" s="306">
        <v>0</v>
      </c>
      <c r="H1338" s="307">
        <v>0</v>
      </c>
      <c r="I1338" s="4"/>
    </row>
    <row r="1339" spans="1:9" ht="27" customHeight="1">
      <c r="A1339" s="300">
        <v>243</v>
      </c>
      <c r="B1339" s="301">
        <v>42</v>
      </c>
      <c r="C1339" s="302" t="s">
        <v>140</v>
      </c>
      <c r="D1339" s="303" t="s">
        <v>4230</v>
      </c>
      <c r="E1339" s="304" t="s">
        <v>1811</v>
      </c>
      <c r="F1339" s="305">
        <v>0</v>
      </c>
      <c r="G1339" s="306">
        <v>0</v>
      </c>
      <c r="H1339" s="307">
        <v>0</v>
      </c>
      <c r="I1339" s="4"/>
    </row>
    <row r="1340" spans="1:9" ht="27" customHeight="1">
      <c r="A1340" s="300">
        <v>243</v>
      </c>
      <c r="B1340" s="301">
        <v>43</v>
      </c>
      <c r="C1340" s="302" t="s">
        <v>141</v>
      </c>
      <c r="D1340" s="303" t="s">
        <v>4231</v>
      </c>
      <c r="E1340" s="304" t="s">
        <v>1811</v>
      </c>
      <c r="F1340" s="305">
        <v>241</v>
      </c>
      <c r="G1340" s="306">
        <v>0</v>
      </c>
      <c r="H1340" s="307">
        <v>0</v>
      </c>
      <c r="I1340" s="4"/>
    </row>
    <row r="1341" spans="1:9" ht="27" customHeight="1">
      <c r="A1341" s="300">
        <v>243</v>
      </c>
      <c r="B1341" s="301">
        <v>44</v>
      </c>
      <c r="C1341" s="302" t="s">
        <v>807</v>
      </c>
      <c r="D1341" s="303" t="s">
        <v>1116</v>
      </c>
      <c r="E1341" s="304" t="s">
        <v>3202</v>
      </c>
      <c r="F1341" s="305">
        <v>0</v>
      </c>
      <c r="G1341" s="306">
        <v>0</v>
      </c>
      <c r="H1341" s="307">
        <v>0</v>
      </c>
      <c r="I1341" s="4"/>
    </row>
    <row r="1342" spans="1:9" ht="27" customHeight="1">
      <c r="A1342" s="300">
        <v>243</v>
      </c>
      <c r="B1342" s="301">
        <v>45</v>
      </c>
      <c r="C1342" s="302" t="s">
        <v>2133</v>
      </c>
      <c r="D1342" s="303" t="s">
        <v>1410</v>
      </c>
      <c r="E1342" s="304" t="s">
        <v>3204</v>
      </c>
      <c r="F1342" s="305">
        <v>0</v>
      </c>
      <c r="G1342" s="306">
        <v>0</v>
      </c>
      <c r="H1342" s="307">
        <v>0</v>
      </c>
      <c r="I1342" s="4"/>
    </row>
    <row r="1343" spans="1:9" ht="27" customHeight="1">
      <c r="A1343" s="300">
        <v>243</v>
      </c>
      <c r="B1343" s="301">
        <v>46</v>
      </c>
      <c r="C1343" s="302" t="s">
        <v>2889</v>
      </c>
      <c r="D1343" s="303" t="s">
        <v>1503</v>
      </c>
      <c r="E1343" s="304" t="s">
        <v>3202</v>
      </c>
      <c r="F1343" s="305">
        <v>0</v>
      </c>
      <c r="G1343" s="306">
        <v>0</v>
      </c>
      <c r="H1343" s="307">
        <v>0</v>
      </c>
      <c r="I1343" s="4"/>
    </row>
    <row r="1344" spans="1:9" ht="27" customHeight="1">
      <c r="A1344" s="300">
        <v>243</v>
      </c>
      <c r="B1344" s="301">
        <v>47</v>
      </c>
      <c r="C1344" s="302" t="s">
        <v>2891</v>
      </c>
      <c r="D1344" s="303" t="s">
        <v>9</v>
      </c>
      <c r="E1344" s="304" t="s">
        <v>3204</v>
      </c>
      <c r="F1344" s="305">
        <v>0</v>
      </c>
      <c r="G1344" s="306">
        <v>0</v>
      </c>
      <c r="H1344" s="307">
        <v>0</v>
      </c>
      <c r="I1344" s="4"/>
    </row>
    <row r="1345" spans="1:9" ht="27" customHeight="1">
      <c r="A1345" s="300">
        <v>243</v>
      </c>
      <c r="B1345" s="301">
        <v>48</v>
      </c>
      <c r="C1345" s="302" t="s">
        <v>1833</v>
      </c>
      <c r="D1345" s="303" t="s">
        <v>2893</v>
      </c>
      <c r="E1345" s="304" t="s">
        <v>3202</v>
      </c>
      <c r="F1345" s="305">
        <v>0</v>
      </c>
      <c r="G1345" s="306">
        <v>0</v>
      </c>
      <c r="H1345" s="307">
        <v>0</v>
      </c>
      <c r="I1345" s="4"/>
    </row>
    <row r="1346" spans="1:9" ht="27" customHeight="1">
      <c r="A1346" s="300">
        <v>243</v>
      </c>
      <c r="B1346" s="301">
        <v>49</v>
      </c>
      <c r="C1346" s="302" t="s">
        <v>2897</v>
      </c>
      <c r="D1346" s="303" t="s">
        <v>1168</v>
      </c>
      <c r="E1346" s="304" t="s">
        <v>3202</v>
      </c>
      <c r="F1346" s="305">
        <v>0</v>
      </c>
      <c r="G1346" s="306">
        <v>0</v>
      </c>
      <c r="H1346" s="307">
        <v>0</v>
      </c>
      <c r="I1346" s="4"/>
    </row>
    <row r="1347" spans="1:9" ht="27" customHeight="1">
      <c r="A1347" s="300">
        <v>243</v>
      </c>
      <c r="B1347" s="301">
        <v>50</v>
      </c>
      <c r="C1347" s="302" t="s">
        <v>5486</v>
      </c>
      <c r="D1347" s="303" t="s">
        <v>2898</v>
      </c>
      <c r="E1347" s="304" t="s">
        <v>3202</v>
      </c>
      <c r="F1347" s="305">
        <v>0</v>
      </c>
      <c r="G1347" s="306">
        <v>0</v>
      </c>
      <c r="H1347" s="307">
        <v>0</v>
      </c>
      <c r="I1347" s="4"/>
    </row>
    <row r="1348" spans="1:9" ht="27" customHeight="1">
      <c r="A1348" s="300">
        <v>243</v>
      </c>
      <c r="B1348" s="301">
        <v>51</v>
      </c>
      <c r="C1348" s="302" t="s">
        <v>1609</v>
      </c>
      <c r="D1348" s="303" t="s">
        <v>1359</v>
      </c>
      <c r="E1348" s="304" t="s">
        <v>179</v>
      </c>
      <c r="F1348" s="305">
        <v>0</v>
      </c>
      <c r="G1348" s="306">
        <v>0</v>
      </c>
      <c r="H1348" s="307">
        <v>0</v>
      </c>
      <c r="I1348" s="4"/>
    </row>
    <row r="1349" spans="1:9" ht="27" customHeight="1">
      <c r="A1349" s="300">
        <v>243</v>
      </c>
      <c r="B1349" s="301">
        <v>52</v>
      </c>
      <c r="C1349" s="302" t="s">
        <v>1360</v>
      </c>
      <c r="D1349" s="303" t="s">
        <v>1909</v>
      </c>
      <c r="E1349" s="304" t="s">
        <v>179</v>
      </c>
      <c r="F1349" s="305">
        <v>0</v>
      </c>
      <c r="G1349" s="306">
        <v>0</v>
      </c>
      <c r="H1349" s="307">
        <v>0</v>
      </c>
      <c r="I1349" s="4"/>
    </row>
    <row r="1350" spans="1:9" ht="27" customHeight="1">
      <c r="A1350" s="300">
        <v>243</v>
      </c>
      <c r="B1350" s="301">
        <v>53</v>
      </c>
      <c r="C1350" s="302" t="s">
        <v>1361</v>
      </c>
      <c r="D1350" s="303" t="s">
        <v>1910</v>
      </c>
      <c r="E1350" s="304" t="s">
        <v>179</v>
      </c>
      <c r="F1350" s="305">
        <v>0</v>
      </c>
      <c r="G1350" s="306">
        <v>0</v>
      </c>
      <c r="H1350" s="307">
        <v>0</v>
      </c>
      <c r="I1350" s="4"/>
    </row>
    <row r="1351" spans="1:9" ht="27" customHeight="1">
      <c r="A1351" s="300">
        <v>254</v>
      </c>
      <c r="B1351" s="301">
        <v>1</v>
      </c>
      <c r="C1351" s="302" t="s">
        <v>794</v>
      </c>
      <c r="D1351" s="303" t="s">
        <v>795</v>
      </c>
      <c r="E1351" s="304" t="s">
        <v>793</v>
      </c>
      <c r="F1351" s="305">
        <v>0</v>
      </c>
      <c r="G1351" s="306">
        <v>0</v>
      </c>
      <c r="H1351" s="307">
        <v>0</v>
      </c>
      <c r="I1351" s="4"/>
    </row>
    <row r="1352" spans="1:9" ht="27" customHeight="1">
      <c r="A1352" s="300">
        <v>254</v>
      </c>
      <c r="B1352" s="301">
        <v>2</v>
      </c>
      <c r="C1352" s="302" t="s">
        <v>1468</v>
      </c>
      <c r="D1352" s="303" t="s">
        <v>69</v>
      </c>
      <c r="E1352" s="304" t="s">
        <v>180</v>
      </c>
      <c r="F1352" s="305">
        <v>0</v>
      </c>
      <c r="G1352" s="306">
        <v>0</v>
      </c>
      <c r="H1352" s="307">
        <v>0</v>
      </c>
      <c r="I1352" s="4"/>
    </row>
    <row r="1353" spans="1:9" ht="27" customHeight="1">
      <c r="A1353" s="300">
        <v>254</v>
      </c>
      <c r="B1353" s="301">
        <v>3</v>
      </c>
      <c r="C1353" s="302" t="s">
        <v>1470</v>
      </c>
      <c r="D1353" s="303" t="s">
        <v>71</v>
      </c>
      <c r="E1353" s="304" t="s">
        <v>181</v>
      </c>
      <c r="F1353" s="305">
        <v>3</v>
      </c>
      <c r="G1353" s="306">
        <v>0</v>
      </c>
      <c r="H1353" s="307">
        <v>0</v>
      </c>
      <c r="I1353" s="4"/>
    </row>
    <row r="1354" spans="1:9" ht="27" customHeight="1">
      <c r="A1354" s="300">
        <v>254</v>
      </c>
      <c r="B1354" s="301">
        <v>4</v>
      </c>
      <c r="C1354" s="302" t="s">
        <v>4329</v>
      </c>
      <c r="D1354" s="303" t="s">
        <v>5308</v>
      </c>
      <c r="E1354" s="304" t="s">
        <v>1963</v>
      </c>
      <c r="F1354" s="305">
        <v>70</v>
      </c>
      <c r="G1354" s="306">
        <v>0</v>
      </c>
      <c r="H1354" s="307">
        <v>0</v>
      </c>
      <c r="I1354" s="4"/>
    </row>
    <row r="1355" spans="1:9" ht="27" customHeight="1">
      <c r="A1355" s="300">
        <v>254</v>
      </c>
      <c r="B1355" s="301">
        <v>5</v>
      </c>
      <c r="C1355" s="302" t="s">
        <v>4331</v>
      </c>
      <c r="D1355" s="303" t="s">
        <v>1314</v>
      </c>
      <c r="E1355" s="304" t="s">
        <v>4141</v>
      </c>
      <c r="F1355" s="305">
        <v>34</v>
      </c>
      <c r="G1355" s="306">
        <v>0</v>
      </c>
      <c r="H1355" s="307">
        <v>0</v>
      </c>
      <c r="I1355" s="4"/>
    </row>
    <row r="1356" spans="1:9" ht="27" customHeight="1">
      <c r="A1356" s="300">
        <v>254</v>
      </c>
      <c r="B1356" s="301">
        <v>6</v>
      </c>
      <c r="C1356" s="302" t="s">
        <v>2083</v>
      </c>
      <c r="D1356" s="303" t="s">
        <v>3400</v>
      </c>
      <c r="E1356" s="304" t="s">
        <v>2084</v>
      </c>
      <c r="F1356" s="305">
        <v>1000</v>
      </c>
      <c r="G1356" s="306">
        <v>0</v>
      </c>
      <c r="H1356" s="307">
        <v>0</v>
      </c>
      <c r="I1356" s="4"/>
    </row>
    <row r="1357" spans="1:9" ht="27" customHeight="1">
      <c r="A1357" s="300">
        <v>254</v>
      </c>
      <c r="B1357" s="301">
        <v>7</v>
      </c>
      <c r="C1357" s="302" t="s">
        <v>2495</v>
      </c>
      <c r="D1357" s="303" t="s">
        <v>2496</v>
      </c>
      <c r="E1357" s="304" t="s">
        <v>1494</v>
      </c>
      <c r="F1357" s="305">
        <v>0</v>
      </c>
      <c r="G1357" s="306">
        <v>0</v>
      </c>
      <c r="H1357" s="307">
        <v>0</v>
      </c>
      <c r="I1357" s="4"/>
    </row>
    <row r="1358" spans="1:9" ht="27" customHeight="1">
      <c r="A1358" s="300">
        <v>254</v>
      </c>
      <c r="B1358" s="301">
        <v>8</v>
      </c>
      <c r="C1358" s="302" t="s">
        <v>1416</v>
      </c>
      <c r="D1358" s="303" t="s">
        <v>5283</v>
      </c>
      <c r="E1358" s="304" t="s">
        <v>805</v>
      </c>
      <c r="F1358" s="305">
        <v>0</v>
      </c>
      <c r="G1358" s="306">
        <v>0</v>
      </c>
      <c r="H1358" s="307">
        <v>0</v>
      </c>
      <c r="I1358" s="4"/>
    </row>
    <row r="1359" spans="1:9" ht="27" customHeight="1">
      <c r="A1359" s="300">
        <v>254</v>
      </c>
      <c r="B1359" s="301">
        <v>9</v>
      </c>
      <c r="C1359" s="302" t="s">
        <v>1418</v>
      </c>
      <c r="D1359" s="303" t="s">
        <v>4301</v>
      </c>
      <c r="E1359" s="304" t="s">
        <v>805</v>
      </c>
      <c r="F1359" s="305">
        <v>0</v>
      </c>
      <c r="G1359" s="306">
        <v>0</v>
      </c>
      <c r="H1359" s="307">
        <v>0</v>
      </c>
      <c r="I1359" s="4"/>
    </row>
    <row r="1360" spans="1:9" ht="27" customHeight="1">
      <c r="A1360" s="300">
        <v>254</v>
      </c>
      <c r="B1360" s="301">
        <v>10</v>
      </c>
      <c r="C1360" s="302" t="s">
        <v>351</v>
      </c>
      <c r="D1360" s="303" t="s">
        <v>58</v>
      </c>
      <c r="E1360" s="304" t="s">
        <v>5013</v>
      </c>
      <c r="F1360" s="305">
        <v>0</v>
      </c>
      <c r="G1360" s="306">
        <v>0</v>
      </c>
      <c r="H1360" s="307">
        <v>0</v>
      </c>
      <c r="I1360" s="4"/>
    </row>
    <row r="1361" spans="1:9" ht="27" customHeight="1">
      <c r="A1361" s="300">
        <v>254</v>
      </c>
      <c r="B1361" s="301">
        <v>11</v>
      </c>
      <c r="C1361" s="302" t="s">
        <v>627</v>
      </c>
      <c r="D1361" s="303" t="s">
        <v>59</v>
      </c>
      <c r="E1361" s="304" t="s">
        <v>5013</v>
      </c>
      <c r="F1361" s="305">
        <v>0</v>
      </c>
      <c r="G1361" s="306">
        <v>0</v>
      </c>
      <c r="H1361" s="307">
        <v>0</v>
      </c>
      <c r="I1361" s="4"/>
    </row>
    <row r="1362" spans="1:9" ht="27" customHeight="1">
      <c r="A1362" s="300">
        <v>254</v>
      </c>
      <c r="B1362" s="301">
        <v>12</v>
      </c>
      <c r="C1362" s="302" t="s">
        <v>5284</v>
      </c>
      <c r="D1362" s="303" t="s">
        <v>5285</v>
      </c>
      <c r="E1362" s="304" t="s">
        <v>2003</v>
      </c>
      <c r="F1362" s="305">
        <v>0</v>
      </c>
      <c r="G1362" s="306">
        <v>0</v>
      </c>
      <c r="H1362" s="307">
        <v>0</v>
      </c>
      <c r="I1362" s="4"/>
    </row>
    <row r="1363" spans="1:9" ht="27" customHeight="1">
      <c r="A1363" s="300">
        <v>254</v>
      </c>
      <c r="B1363" s="301">
        <v>13</v>
      </c>
      <c r="C1363" s="302" t="s">
        <v>4302</v>
      </c>
      <c r="D1363" s="303" t="s">
        <v>3343</v>
      </c>
      <c r="E1363" s="304" t="s">
        <v>2003</v>
      </c>
      <c r="F1363" s="305">
        <v>0</v>
      </c>
      <c r="G1363" s="306">
        <v>0</v>
      </c>
      <c r="H1363" s="307">
        <v>0</v>
      </c>
      <c r="I1363" s="4"/>
    </row>
    <row r="1364" spans="1:9" ht="27" customHeight="1">
      <c r="A1364" s="300">
        <v>254</v>
      </c>
      <c r="B1364" s="301">
        <v>14</v>
      </c>
      <c r="C1364" s="302" t="s">
        <v>4893</v>
      </c>
      <c r="D1364" s="303" t="s">
        <v>5286</v>
      </c>
      <c r="E1364" s="304" t="s">
        <v>805</v>
      </c>
      <c r="F1364" s="305">
        <v>0</v>
      </c>
      <c r="G1364" s="306">
        <v>0</v>
      </c>
      <c r="H1364" s="307">
        <v>0</v>
      </c>
      <c r="I1364" s="4"/>
    </row>
    <row r="1365" spans="1:9" ht="27" customHeight="1">
      <c r="A1365" s="300">
        <v>254</v>
      </c>
      <c r="B1365" s="301">
        <v>15</v>
      </c>
      <c r="C1365" s="302" t="s">
        <v>4347</v>
      </c>
      <c r="D1365" s="303" t="s">
        <v>1069</v>
      </c>
      <c r="E1365" s="304" t="s">
        <v>805</v>
      </c>
      <c r="F1365" s="305">
        <v>0</v>
      </c>
      <c r="G1365" s="306">
        <v>0</v>
      </c>
      <c r="H1365" s="307">
        <v>0</v>
      </c>
      <c r="I1365" s="4"/>
    </row>
    <row r="1366" spans="1:9" ht="27" customHeight="1">
      <c r="A1366" s="300">
        <v>254</v>
      </c>
      <c r="B1366" s="301">
        <v>16</v>
      </c>
      <c r="C1366" s="302" t="s">
        <v>5287</v>
      </c>
      <c r="D1366" s="303" t="s">
        <v>2662</v>
      </c>
      <c r="E1366" s="304" t="s">
        <v>2206</v>
      </c>
      <c r="F1366" s="305">
        <v>1179</v>
      </c>
      <c r="G1366" s="306">
        <v>0</v>
      </c>
      <c r="H1366" s="307">
        <v>0</v>
      </c>
      <c r="I1366" s="4"/>
    </row>
    <row r="1367" spans="1:9" ht="27" customHeight="1">
      <c r="A1367" s="300">
        <v>254</v>
      </c>
      <c r="B1367" s="301">
        <v>17</v>
      </c>
      <c r="C1367" s="302" t="s">
        <v>3398</v>
      </c>
      <c r="D1367" s="303" t="s">
        <v>3399</v>
      </c>
      <c r="E1367" s="304" t="s">
        <v>911</v>
      </c>
      <c r="F1367" s="305">
        <v>2</v>
      </c>
      <c r="G1367" s="306">
        <v>0</v>
      </c>
      <c r="H1367" s="307">
        <v>0</v>
      </c>
      <c r="I1367" s="4"/>
    </row>
    <row r="1368" spans="1:9" ht="27" customHeight="1">
      <c r="A1368" s="300">
        <v>254</v>
      </c>
      <c r="B1368" s="301">
        <v>18</v>
      </c>
      <c r="C1368" s="302" t="s">
        <v>2663</v>
      </c>
      <c r="D1368" s="303" t="s">
        <v>1114</v>
      </c>
      <c r="E1368" s="304" t="s">
        <v>3632</v>
      </c>
      <c r="F1368" s="305">
        <v>0</v>
      </c>
      <c r="G1368" s="306">
        <v>0</v>
      </c>
      <c r="H1368" s="307">
        <v>0</v>
      </c>
      <c r="I1368" s="4"/>
    </row>
    <row r="1369" spans="1:9" ht="27" customHeight="1">
      <c r="A1369" s="300">
        <v>254</v>
      </c>
      <c r="B1369" s="301">
        <v>19</v>
      </c>
      <c r="C1369" s="302" t="s">
        <v>4303</v>
      </c>
      <c r="D1369" s="303" t="s">
        <v>1727</v>
      </c>
      <c r="E1369" s="304" t="s">
        <v>3633</v>
      </c>
      <c r="F1369" s="305">
        <v>1</v>
      </c>
      <c r="G1369" s="306">
        <v>0</v>
      </c>
      <c r="H1369" s="307">
        <v>0</v>
      </c>
      <c r="I1369" s="4"/>
    </row>
    <row r="1370" spans="1:9" ht="27" customHeight="1">
      <c r="A1370" s="300">
        <v>254</v>
      </c>
      <c r="B1370" s="301">
        <v>20</v>
      </c>
      <c r="C1370" s="302" t="s">
        <v>4304</v>
      </c>
      <c r="D1370" s="303" t="s">
        <v>1115</v>
      </c>
      <c r="E1370" s="304" t="s">
        <v>2377</v>
      </c>
      <c r="F1370" s="305">
        <v>0</v>
      </c>
      <c r="G1370" s="306">
        <v>0</v>
      </c>
      <c r="H1370" s="307">
        <v>0</v>
      </c>
      <c r="I1370" s="4"/>
    </row>
    <row r="1371" spans="1:9" ht="27" customHeight="1">
      <c r="A1371" s="300">
        <v>254</v>
      </c>
      <c r="B1371" s="301">
        <v>21</v>
      </c>
      <c r="C1371" s="302" t="s">
        <v>16</v>
      </c>
      <c r="D1371" s="303" t="s">
        <v>4296</v>
      </c>
      <c r="E1371" s="304" t="s">
        <v>911</v>
      </c>
      <c r="F1371" s="305">
        <v>0</v>
      </c>
      <c r="G1371" s="306">
        <v>0</v>
      </c>
      <c r="H1371" s="307">
        <v>0</v>
      </c>
      <c r="I1371" s="4"/>
    </row>
    <row r="1372" spans="1:9" ht="27" customHeight="1">
      <c r="A1372" s="300">
        <v>254</v>
      </c>
      <c r="B1372" s="301">
        <v>22</v>
      </c>
      <c r="C1372" s="302" t="s">
        <v>4297</v>
      </c>
      <c r="D1372" s="303" t="s">
        <v>1167</v>
      </c>
      <c r="E1372" s="304" t="s">
        <v>3632</v>
      </c>
      <c r="F1372" s="305">
        <v>3</v>
      </c>
      <c r="G1372" s="306">
        <v>0</v>
      </c>
      <c r="H1372" s="307">
        <v>0</v>
      </c>
      <c r="I1372" s="4"/>
    </row>
    <row r="1373" spans="1:9" ht="27" customHeight="1">
      <c r="A1373" s="300">
        <v>254</v>
      </c>
      <c r="B1373" s="301">
        <v>23</v>
      </c>
      <c r="C1373" s="302" t="s">
        <v>349</v>
      </c>
      <c r="D1373" s="303" t="s">
        <v>4298</v>
      </c>
      <c r="E1373" s="304" t="s">
        <v>238</v>
      </c>
      <c r="F1373" s="305">
        <v>0</v>
      </c>
      <c r="G1373" s="306">
        <v>0</v>
      </c>
      <c r="H1373" s="307">
        <v>0</v>
      </c>
      <c r="I1373" s="4"/>
    </row>
    <row r="1374" spans="1:9" ht="27" customHeight="1">
      <c r="A1374" s="300">
        <v>254</v>
      </c>
      <c r="B1374" s="301">
        <v>24</v>
      </c>
      <c r="C1374" s="302" t="s">
        <v>18</v>
      </c>
      <c r="D1374" s="303" t="s">
        <v>806</v>
      </c>
      <c r="E1374" s="304" t="s">
        <v>239</v>
      </c>
      <c r="F1374" s="305">
        <v>0</v>
      </c>
      <c r="G1374" s="306">
        <v>0</v>
      </c>
      <c r="H1374" s="307">
        <v>0</v>
      </c>
      <c r="I1374" s="4"/>
    </row>
    <row r="1375" spans="1:9" ht="27" customHeight="1">
      <c r="A1375" s="300">
        <v>305</v>
      </c>
      <c r="B1375" s="301">
        <v>1</v>
      </c>
      <c r="C1375" s="302" t="s">
        <v>1160</v>
      </c>
      <c r="D1375" s="303" t="s">
        <v>2822</v>
      </c>
      <c r="E1375" s="304" t="s">
        <v>4306</v>
      </c>
      <c r="F1375" s="305">
        <v>164</v>
      </c>
      <c r="G1375" s="306">
        <v>0</v>
      </c>
      <c r="H1375" s="307">
        <v>0</v>
      </c>
      <c r="I1375" s="4"/>
    </row>
    <row r="1376" spans="1:9" ht="27" customHeight="1">
      <c r="A1376" s="300">
        <v>305</v>
      </c>
      <c r="B1376" s="301">
        <v>2</v>
      </c>
      <c r="C1376" s="302" t="s">
        <v>1161</v>
      </c>
      <c r="D1376" s="303" t="s">
        <v>2823</v>
      </c>
      <c r="E1376" s="304" t="s">
        <v>4306</v>
      </c>
      <c r="F1376" s="305">
        <v>36</v>
      </c>
      <c r="G1376" s="306">
        <v>0</v>
      </c>
      <c r="H1376" s="307">
        <v>0</v>
      </c>
      <c r="I1376" s="4"/>
    </row>
    <row r="1377" spans="1:9" ht="27" customHeight="1">
      <c r="A1377" s="300">
        <v>305</v>
      </c>
      <c r="B1377" s="301">
        <v>3</v>
      </c>
      <c r="C1377" s="302" t="s">
        <v>3867</v>
      </c>
      <c r="D1377" s="303" t="s">
        <v>3765</v>
      </c>
      <c r="E1377" s="304" t="s">
        <v>1744</v>
      </c>
      <c r="F1377" s="305">
        <v>1435</v>
      </c>
      <c r="G1377" s="306">
        <v>0</v>
      </c>
      <c r="H1377" s="307">
        <v>0</v>
      </c>
      <c r="I1377" s="4"/>
    </row>
    <row r="1378" spans="1:9" ht="27" customHeight="1">
      <c r="A1378" s="300">
        <v>305</v>
      </c>
      <c r="B1378" s="301">
        <v>4</v>
      </c>
      <c r="C1378" s="302" t="s">
        <v>3868</v>
      </c>
      <c r="D1378" s="303" t="s">
        <v>991</v>
      </c>
      <c r="E1378" s="304" t="s">
        <v>5401</v>
      </c>
      <c r="F1378" s="305">
        <v>319</v>
      </c>
      <c r="G1378" s="306">
        <v>0</v>
      </c>
      <c r="H1378" s="307">
        <v>0</v>
      </c>
      <c r="I1378" s="4"/>
    </row>
    <row r="1379" spans="1:9" ht="27" customHeight="1">
      <c r="A1379" s="300">
        <v>305</v>
      </c>
      <c r="B1379" s="301">
        <v>5</v>
      </c>
      <c r="C1379" s="302" t="s">
        <v>4972</v>
      </c>
      <c r="D1379" s="303" t="s">
        <v>992</v>
      </c>
      <c r="E1379" s="304" t="s">
        <v>3873</v>
      </c>
      <c r="F1379" s="305">
        <v>401</v>
      </c>
      <c r="G1379" s="306">
        <v>0</v>
      </c>
      <c r="H1379" s="307">
        <v>0</v>
      </c>
      <c r="I1379" s="4"/>
    </row>
    <row r="1380" spans="1:9" ht="27" customHeight="1">
      <c r="A1380" s="300">
        <v>305</v>
      </c>
      <c r="B1380" s="301">
        <v>6</v>
      </c>
      <c r="C1380" s="302" t="s">
        <v>4974</v>
      </c>
      <c r="D1380" s="303" t="s">
        <v>258</v>
      </c>
      <c r="E1380" s="304" t="s">
        <v>3791</v>
      </c>
      <c r="F1380" s="305">
        <v>303</v>
      </c>
      <c r="G1380" s="306">
        <v>0</v>
      </c>
      <c r="H1380" s="307">
        <v>0</v>
      </c>
      <c r="I1380" s="4"/>
    </row>
    <row r="1381" spans="1:9" ht="27" customHeight="1">
      <c r="A1381" s="300">
        <v>305</v>
      </c>
      <c r="B1381" s="301">
        <v>7</v>
      </c>
      <c r="C1381" s="302" t="s">
        <v>4976</v>
      </c>
      <c r="D1381" s="303" t="s">
        <v>259</v>
      </c>
      <c r="E1381" s="304" t="s">
        <v>3791</v>
      </c>
      <c r="F1381" s="305">
        <v>345</v>
      </c>
      <c r="G1381" s="306">
        <v>0</v>
      </c>
      <c r="H1381" s="307">
        <v>0</v>
      </c>
      <c r="I1381" s="4"/>
    </row>
    <row r="1382" spans="1:9" ht="27" customHeight="1">
      <c r="A1382" s="300">
        <v>305</v>
      </c>
      <c r="B1382" s="301">
        <v>8</v>
      </c>
      <c r="C1382" s="302" t="s">
        <v>4973</v>
      </c>
      <c r="D1382" s="303" t="s">
        <v>4057</v>
      </c>
      <c r="E1382" s="304" t="s">
        <v>4299</v>
      </c>
      <c r="F1382" s="305">
        <v>146</v>
      </c>
      <c r="G1382" s="306">
        <v>0</v>
      </c>
      <c r="H1382" s="307">
        <v>0</v>
      </c>
      <c r="I1382" s="4"/>
    </row>
    <row r="1383" spans="1:9" ht="27" customHeight="1">
      <c r="A1383" s="300">
        <v>305</v>
      </c>
      <c r="B1383" s="301">
        <v>9</v>
      </c>
      <c r="C1383" s="302" t="s">
        <v>3869</v>
      </c>
      <c r="D1383" s="303" t="s">
        <v>3886</v>
      </c>
      <c r="E1383" s="304" t="s">
        <v>4299</v>
      </c>
      <c r="F1383" s="305">
        <v>255</v>
      </c>
      <c r="G1383" s="306">
        <v>0</v>
      </c>
      <c r="H1383" s="307">
        <v>0</v>
      </c>
      <c r="I1383" s="4"/>
    </row>
    <row r="1384" spans="1:9" ht="27" customHeight="1">
      <c r="A1384" s="300">
        <v>305</v>
      </c>
      <c r="B1384" s="301">
        <v>10</v>
      </c>
      <c r="C1384" s="302" t="s">
        <v>3887</v>
      </c>
      <c r="D1384" s="303" t="s">
        <v>3888</v>
      </c>
      <c r="E1384" s="304" t="s">
        <v>5401</v>
      </c>
      <c r="F1384" s="305">
        <v>84</v>
      </c>
      <c r="G1384" s="306">
        <v>0</v>
      </c>
      <c r="H1384" s="307">
        <v>0</v>
      </c>
      <c r="I1384" s="4"/>
    </row>
    <row r="1385" spans="1:9" ht="27" customHeight="1">
      <c r="A1385" s="300">
        <v>305</v>
      </c>
      <c r="B1385" s="301">
        <v>11</v>
      </c>
      <c r="C1385" s="302" t="s">
        <v>3889</v>
      </c>
      <c r="D1385" s="303" t="s">
        <v>2364</v>
      </c>
      <c r="E1385" s="304" t="s">
        <v>3873</v>
      </c>
      <c r="F1385" s="305">
        <v>96</v>
      </c>
      <c r="G1385" s="306">
        <v>0</v>
      </c>
      <c r="H1385" s="307">
        <v>0</v>
      </c>
      <c r="I1385" s="4"/>
    </row>
    <row r="1386" spans="1:9" ht="27" customHeight="1">
      <c r="A1386" s="300">
        <v>305</v>
      </c>
      <c r="B1386" s="301">
        <v>12</v>
      </c>
      <c r="C1386" s="302" t="s">
        <v>4975</v>
      </c>
      <c r="D1386" s="303" t="s">
        <v>4394</v>
      </c>
      <c r="E1386" s="304" t="s">
        <v>4881</v>
      </c>
      <c r="F1386" s="305">
        <v>86</v>
      </c>
      <c r="G1386" s="306">
        <v>0</v>
      </c>
      <c r="H1386" s="307">
        <v>0</v>
      </c>
      <c r="I1386" s="4"/>
    </row>
    <row r="1387" spans="1:9" ht="27" customHeight="1">
      <c r="A1387" s="300">
        <v>305</v>
      </c>
      <c r="B1387" s="301">
        <v>13</v>
      </c>
      <c r="C1387" s="302" t="s">
        <v>4977</v>
      </c>
      <c r="D1387" s="303" t="s">
        <v>4395</v>
      </c>
      <c r="E1387" s="304" t="s">
        <v>4089</v>
      </c>
      <c r="F1387" s="305">
        <v>147</v>
      </c>
      <c r="G1387" s="306">
        <v>0</v>
      </c>
      <c r="H1387" s="307">
        <v>0</v>
      </c>
      <c r="I1387" s="4"/>
    </row>
    <row r="1388" spans="1:9" ht="27" customHeight="1">
      <c r="A1388" s="300">
        <v>305</v>
      </c>
      <c r="B1388" s="301">
        <v>14</v>
      </c>
      <c r="C1388" s="302" t="s">
        <v>791</v>
      </c>
      <c r="D1388" s="303" t="s">
        <v>4895</v>
      </c>
      <c r="E1388" s="304" t="s">
        <v>618</v>
      </c>
      <c r="F1388" s="305">
        <v>0</v>
      </c>
      <c r="G1388" s="306">
        <v>0</v>
      </c>
      <c r="H1388" s="307">
        <v>0</v>
      </c>
      <c r="I1388" s="4"/>
    </row>
    <row r="1389" spans="1:9" ht="27" customHeight="1">
      <c r="A1389" s="300">
        <v>305</v>
      </c>
      <c r="B1389" s="301">
        <v>15</v>
      </c>
      <c r="C1389" s="302" t="s">
        <v>5490</v>
      </c>
      <c r="D1389" s="303" t="s">
        <v>4285</v>
      </c>
      <c r="E1389" s="304" t="s">
        <v>619</v>
      </c>
      <c r="F1389" s="305">
        <v>0</v>
      </c>
      <c r="G1389" s="306">
        <v>0</v>
      </c>
      <c r="H1389" s="307">
        <v>0</v>
      </c>
      <c r="I1389" s="4"/>
    </row>
    <row r="1390" spans="1:9" ht="27" customHeight="1">
      <c r="A1390" s="300">
        <v>305</v>
      </c>
      <c r="B1390" s="301">
        <v>16</v>
      </c>
      <c r="C1390" s="302" t="s">
        <v>5491</v>
      </c>
      <c r="D1390" s="303" t="s">
        <v>4286</v>
      </c>
      <c r="E1390" s="304" t="s">
        <v>620</v>
      </c>
      <c r="F1390" s="305">
        <v>0</v>
      </c>
      <c r="G1390" s="306">
        <v>0</v>
      </c>
      <c r="H1390" s="307">
        <v>0</v>
      </c>
      <c r="I1390" s="4"/>
    </row>
    <row r="1391" spans="1:9" ht="27" customHeight="1">
      <c r="A1391" s="300">
        <v>305</v>
      </c>
      <c r="B1391" s="301">
        <v>17</v>
      </c>
      <c r="C1391" s="302" t="s">
        <v>5492</v>
      </c>
      <c r="D1391" s="303" t="s">
        <v>4287</v>
      </c>
      <c r="E1391" s="304" t="s">
        <v>673</v>
      </c>
      <c r="F1391" s="305">
        <v>0</v>
      </c>
      <c r="G1391" s="306">
        <v>0</v>
      </c>
      <c r="H1391" s="307">
        <v>0</v>
      </c>
      <c r="I1391" s="4"/>
    </row>
    <row r="1392" spans="1:9" ht="27" customHeight="1">
      <c r="A1392" s="300">
        <v>305</v>
      </c>
      <c r="B1392" s="301">
        <v>18</v>
      </c>
      <c r="C1392" s="302" t="s">
        <v>3210</v>
      </c>
      <c r="D1392" s="303" t="s">
        <v>4288</v>
      </c>
      <c r="E1392" s="304" t="s">
        <v>4188</v>
      </c>
      <c r="F1392" s="305">
        <v>0</v>
      </c>
      <c r="G1392" s="306">
        <v>0</v>
      </c>
      <c r="H1392" s="307">
        <v>0</v>
      </c>
      <c r="I1392" s="4"/>
    </row>
    <row r="1393" spans="1:9" ht="27" customHeight="1">
      <c r="A1393" s="300">
        <v>305</v>
      </c>
      <c r="B1393" s="301">
        <v>19</v>
      </c>
      <c r="C1393" s="302" t="s">
        <v>3211</v>
      </c>
      <c r="D1393" s="303" t="s">
        <v>4289</v>
      </c>
      <c r="E1393" s="304" t="s">
        <v>76</v>
      </c>
      <c r="F1393" s="305">
        <v>0</v>
      </c>
      <c r="G1393" s="306">
        <v>0</v>
      </c>
      <c r="H1393" s="307">
        <v>0</v>
      </c>
      <c r="I1393" s="4"/>
    </row>
    <row r="1394" spans="1:9" ht="27" customHeight="1">
      <c r="A1394" s="300">
        <v>305</v>
      </c>
      <c r="B1394" s="301">
        <v>20</v>
      </c>
      <c r="C1394" s="302" t="s">
        <v>3212</v>
      </c>
      <c r="D1394" s="303" t="s">
        <v>4290</v>
      </c>
      <c r="E1394" s="304" t="s">
        <v>2926</v>
      </c>
      <c r="F1394" s="305">
        <v>0</v>
      </c>
      <c r="G1394" s="306">
        <v>0</v>
      </c>
      <c r="H1394" s="307">
        <v>0</v>
      </c>
      <c r="I1394" s="4"/>
    </row>
    <row r="1395" spans="1:9" ht="27" customHeight="1">
      <c r="A1395" s="300">
        <v>305</v>
      </c>
      <c r="B1395" s="301">
        <v>21</v>
      </c>
      <c r="C1395" s="302" t="s">
        <v>3213</v>
      </c>
      <c r="D1395" s="303" t="s">
        <v>4291</v>
      </c>
      <c r="E1395" s="304" t="s">
        <v>2927</v>
      </c>
      <c r="F1395" s="305">
        <v>0</v>
      </c>
      <c r="G1395" s="306">
        <v>0</v>
      </c>
      <c r="H1395" s="307">
        <v>0</v>
      </c>
      <c r="I1395" s="4"/>
    </row>
    <row r="1396" spans="1:9" ht="27" customHeight="1">
      <c r="A1396" s="300">
        <v>305</v>
      </c>
      <c r="B1396" s="301">
        <v>22</v>
      </c>
      <c r="C1396" s="302" t="s">
        <v>4309</v>
      </c>
      <c r="D1396" s="303" t="s">
        <v>219</v>
      </c>
      <c r="E1396" s="304" t="s">
        <v>618</v>
      </c>
      <c r="F1396" s="305">
        <v>0</v>
      </c>
      <c r="G1396" s="306">
        <v>0</v>
      </c>
      <c r="H1396" s="307">
        <v>0</v>
      </c>
      <c r="I1396" s="4"/>
    </row>
    <row r="1397" spans="1:9" ht="27" customHeight="1">
      <c r="A1397" s="300">
        <v>305</v>
      </c>
      <c r="B1397" s="301">
        <v>23</v>
      </c>
      <c r="C1397" s="302" t="s">
        <v>4310</v>
      </c>
      <c r="D1397" s="303" t="s">
        <v>220</v>
      </c>
      <c r="E1397" s="304" t="s">
        <v>619</v>
      </c>
      <c r="F1397" s="305">
        <v>0</v>
      </c>
      <c r="G1397" s="306">
        <v>0</v>
      </c>
      <c r="H1397" s="307">
        <v>0</v>
      </c>
      <c r="I1397" s="4"/>
    </row>
    <row r="1398" spans="1:9" ht="27" customHeight="1">
      <c r="A1398" s="300">
        <v>344</v>
      </c>
      <c r="B1398" s="301">
        <v>1</v>
      </c>
      <c r="C1398" s="302" t="s">
        <v>1155</v>
      </c>
      <c r="D1398" s="303" t="s">
        <v>1765</v>
      </c>
      <c r="E1398" s="304" t="s">
        <v>1068</v>
      </c>
      <c r="F1398" s="305">
        <v>0</v>
      </c>
      <c r="G1398" s="306">
        <v>0</v>
      </c>
      <c r="H1398" s="307">
        <v>0</v>
      </c>
      <c r="I1398" s="4"/>
    </row>
    <row r="1399" spans="1:9" ht="27" customHeight="1">
      <c r="A1399" s="300">
        <v>344</v>
      </c>
      <c r="B1399" s="301">
        <v>2</v>
      </c>
      <c r="C1399" s="302" t="s">
        <v>3651</v>
      </c>
      <c r="D1399" s="303" t="s">
        <v>2226</v>
      </c>
      <c r="E1399" s="304" t="s">
        <v>5018</v>
      </c>
      <c r="F1399" s="305">
        <v>0</v>
      </c>
      <c r="G1399" s="306">
        <v>0</v>
      </c>
      <c r="H1399" s="307">
        <v>0</v>
      </c>
      <c r="I1399" s="4"/>
    </row>
    <row r="1400" spans="1:9" ht="27" customHeight="1">
      <c r="A1400" s="300">
        <v>344</v>
      </c>
      <c r="B1400" s="301">
        <v>3</v>
      </c>
      <c r="C1400" s="302" t="s">
        <v>1766</v>
      </c>
      <c r="D1400" s="303" t="s">
        <v>3131</v>
      </c>
      <c r="E1400" s="304" t="s">
        <v>5018</v>
      </c>
      <c r="F1400" s="305">
        <v>0</v>
      </c>
      <c r="G1400" s="306">
        <v>0</v>
      </c>
      <c r="H1400" s="307">
        <v>0</v>
      </c>
      <c r="I1400" s="4"/>
    </row>
    <row r="1401" spans="1:9" ht="27" customHeight="1">
      <c r="A1401" s="300">
        <v>344</v>
      </c>
      <c r="B1401" s="301">
        <v>4</v>
      </c>
      <c r="C1401" s="302" t="s">
        <v>4502</v>
      </c>
      <c r="D1401" s="303" t="s">
        <v>2811</v>
      </c>
      <c r="E1401" s="304" t="s">
        <v>1068</v>
      </c>
      <c r="F1401" s="305">
        <v>0</v>
      </c>
      <c r="G1401" s="306">
        <v>0</v>
      </c>
      <c r="H1401" s="307">
        <v>0</v>
      </c>
      <c r="I1401" s="4"/>
    </row>
    <row r="1402" spans="1:9" ht="27" customHeight="1">
      <c r="A1402" s="300">
        <v>344</v>
      </c>
      <c r="B1402" s="301">
        <v>5</v>
      </c>
      <c r="C1402" s="302" t="s">
        <v>3832</v>
      </c>
      <c r="D1402" s="303" t="s">
        <v>2812</v>
      </c>
      <c r="E1402" s="304" t="s">
        <v>1068</v>
      </c>
      <c r="F1402" s="305">
        <v>0</v>
      </c>
      <c r="G1402" s="306">
        <v>0</v>
      </c>
      <c r="H1402" s="307">
        <v>0</v>
      </c>
      <c r="I1402" s="4"/>
    </row>
    <row r="1403" spans="1:9" ht="27" customHeight="1">
      <c r="A1403" s="300">
        <v>344</v>
      </c>
      <c r="B1403" s="301">
        <v>6</v>
      </c>
      <c r="C1403" s="302" t="s">
        <v>4854</v>
      </c>
      <c r="D1403" s="303" t="s">
        <v>4855</v>
      </c>
      <c r="E1403" s="304" t="s">
        <v>5018</v>
      </c>
      <c r="F1403" s="305">
        <v>0</v>
      </c>
      <c r="G1403" s="306">
        <v>0</v>
      </c>
      <c r="H1403" s="307">
        <v>0</v>
      </c>
      <c r="I1403" s="4"/>
    </row>
    <row r="1404" spans="1:9" ht="27" customHeight="1">
      <c r="A1404" s="300">
        <v>344</v>
      </c>
      <c r="B1404" s="301">
        <v>7</v>
      </c>
      <c r="C1404" s="302" t="s">
        <v>4856</v>
      </c>
      <c r="D1404" s="303" t="s">
        <v>3234</v>
      </c>
      <c r="E1404" s="304" t="s">
        <v>1068</v>
      </c>
      <c r="F1404" s="305">
        <v>0</v>
      </c>
      <c r="G1404" s="306">
        <v>0</v>
      </c>
      <c r="H1404" s="307">
        <v>0</v>
      </c>
      <c r="I1404" s="4"/>
    </row>
    <row r="1405" spans="1:9" ht="27" customHeight="1">
      <c r="A1405" s="300">
        <v>344</v>
      </c>
      <c r="B1405" s="301">
        <v>8</v>
      </c>
      <c r="C1405" s="302" t="s">
        <v>3834</v>
      </c>
      <c r="D1405" s="303" t="s">
        <v>4201</v>
      </c>
      <c r="E1405" s="304" t="s">
        <v>5018</v>
      </c>
      <c r="F1405" s="305">
        <v>0</v>
      </c>
      <c r="G1405" s="306">
        <v>0</v>
      </c>
      <c r="H1405" s="307">
        <v>0</v>
      </c>
      <c r="I1405" s="4"/>
    </row>
    <row r="1406" spans="1:9" ht="27" customHeight="1">
      <c r="A1406" s="300">
        <v>344</v>
      </c>
      <c r="B1406" s="301">
        <v>9</v>
      </c>
      <c r="C1406" s="302" t="s">
        <v>2951</v>
      </c>
      <c r="D1406" s="303" t="s">
        <v>536</v>
      </c>
      <c r="E1406" s="304" t="s">
        <v>5018</v>
      </c>
      <c r="F1406" s="305">
        <v>0</v>
      </c>
      <c r="G1406" s="306">
        <v>0</v>
      </c>
      <c r="H1406" s="307">
        <v>0</v>
      </c>
      <c r="I1406" s="4"/>
    </row>
    <row r="1407" spans="1:9" ht="27" customHeight="1">
      <c r="A1407" s="300">
        <v>344</v>
      </c>
      <c r="B1407" s="301">
        <v>10</v>
      </c>
      <c r="C1407" s="302" t="s">
        <v>976</v>
      </c>
      <c r="D1407" s="303" t="s">
        <v>3736</v>
      </c>
      <c r="E1407" s="304" t="s">
        <v>1068</v>
      </c>
      <c r="F1407" s="305">
        <v>0</v>
      </c>
      <c r="G1407" s="306">
        <v>0</v>
      </c>
      <c r="H1407" s="307">
        <v>0</v>
      </c>
      <c r="I1407" s="4"/>
    </row>
    <row r="1408" spans="1:9" ht="27" customHeight="1">
      <c r="A1408" s="300">
        <v>344</v>
      </c>
      <c r="B1408" s="301">
        <v>11</v>
      </c>
      <c r="C1408" s="302" t="s">
        <v>3295</v>
      </c>
      <c r="D1408" s="303" t="s">
        <v>3737</v>
      </c>
      <c r="E1408" s="304" t="s">
        <v>5018</v>
      </c>
      <c r="F1408" s="305">
        <v>0</v>
      </c>
      <c r="G1408" s="306">
        <v>0</v>
      </c>
      <c r="H1408" s="307">
        <v>0</v>
      </c>
      <c r="I1408" s="4"/>
    </row>
    <row r="1409" spans="1:9" ht="27" customHeight="1">
      <c r="A1409" s="300">
        <v>344</v>
      </c>
      <c r="B1409" s="301">
        <v>12</v>
      </c>
      <c r="C1409" s="302" t="s">
        <v>3503</v>
      </c>
      <c r="D1409" s="303" t="s">
        <v>4138</v>
      </c>
      <c r="E1409" s="304" t="s">
        <v>2032</v>
      </c>
      <c r="F1409" s="305">
        <v>0</v>
      </c>
      <c r="G1409" s="306">
        <v>0</v>
      </c>
      <c r="H1409" s="307">
        <v>0</v>
      </c>
      <c r="I1409" s="4"/>
    </row>
    <row r="1410" spans="1:9" ht="27" customHeight="1">
      <c r="A1410" s="300">
        <v>344</v>
      </c>
      <c r="B1410" s="301">
        <v>13</v>
      </c>
      <c r="C1410" s="302" t="s">
        <v>1253</v>
      </c>
      <c r="D1410" s="303" t="s">
        <v>3738</v>
      </c>
      <c r="E1410" s="304" t="s">
        <v>3201</v>
      </c>
      <c r="F1410" s="305">
        <v>0</v>
      </c>
      <c r="G1410" s="306">
        <v>0</v>
      </c>
      <c r="H1410" s="307">
        <v>0</v>
      </c>
      <c r="I1410" s="4"/>
    </row>
    <row r="1411" spans="1:9" ht="27" customHeight="1">
      <c r="A1411" s="300">
        <v>344</v>
      </c>
      <c r="B1411" s="301">
        <v>14</v>
      </c>
      <c r="C1411" s="302" t="s">
        <v>4139</v>
      </c>
      <c r="D1411" s="303" t="s">
        <v>3739</v>
      </c>
      <c r="E1411" s="304" t="s">
        <v>3201</v>
      </c>
      <c r="F1411" s="305">
        <v>0</v>
      </c>
      <c r="G1411" s="306">
        <v>0</v>
      </c>
      <c r="H1411" s="307">
        <v>0</v>
      </c>
      <c r="I1411" s="4"/>
    </row>
    <row r="1412" spans="1:9" ht="27" customHeight="1">
      <c r="A1412" s="300">
        <v>344</v>
      </c>
      <c r="B1412" s="301">
        <v>15</v>
      </c>
      <c r="C1412" s="302" t="s">
        <v>4140</v>
      </c>
      <c r="D1412" s="303" t="s">
        <v>4300</v>
      </c>
      <c r="E1412" s="304" t="s">
        <v>2032</v>
      </c>
      <c r="F1412" s="305">
        <v>0</v>
      </c>
      <c r="G1412" s="306">
        <v>0</v>
      </c>
      <c r="H1412" s="307">
        <v>0</v>
      </c>
      <c r="I1412" s="4"/>
    </row>
    <row r="1413" spans="1:9" ht="27" customHeight="1">
      <c r="A1413" s="300">
        <v>344</v>
      </c>
      <c r="B1413" s="301">
        <v>16</v>
      </c>
      <c r="C1413" s="302" t="s">
        <v>2807</v>
      </c>
      <c r="D1413" s="303" t="s">
        <v>2225</v>
      </c>
      <c r="E1413" s="304" t="s">
        <v>2032</v>
      </c>
      <c r="F1413" s="305">
        <v>0</v>
      </c>
      <c r="G1413" s="306">
        <v>0</v>
      </c>
      <c r="H1413" s="307">
        <v>0</v>
      </c>
      <c r="I1413" s="4"/>
    </row>
    <row r="1414" spans="1:9" ht="27" customHeight="1">
      <c r="A1414" s="300">
        <v>344</v>
      </c>
      <c r="B1414" s="301">
        <v>17</v>
      </c>
      <c r="C1414" s="302" t="s">
        <v>1607</v>
      </c>
      <c r="D1414" s="303" t="s">
        <v>3645</v>
      </c>
      <c r="E1414" s="304" t="s">
        <v>3201</v>
      </c>
      <c r="F1414" s="305">
        <v>0</v>
      </c>
      <c r="G1414" s="306">
        <v>0</v>
      </c>
      <c r="H1414" s="307">
        <v>0</v>
      </c>
      <c r="I1414" s="4"/>
    </row>
    <row r="1415" spans="1:9" ht="27" customHeight="1">
      <c r="A1415" s="300">
        <v>344</v>
      </c>
      <c r="B1415" s="301">
        <v>18</v>
      </c>
      <c r="C1415" s="302" t="s">
        <v>3646</v>
      </c>
      <c r="D1415" s="303" t="s">
        <v>429</v>
      </c>
      <c r="E1415" s="304" t="s">
        <v>2032</v>
      </c>
      <c r="F1415" s="305">
        <v>0</v>
      </c>
      <c r="G1415" s="306">
        <v>0</v>
      </c>
      <c r="H1415" s="307">
        <v>0</v>
      </c>
      <c r="I1415" s="4"/>
    </row>
    <row r="1416" spans="1:9" ht="27" customHeight="1">
      <c r="A1416" s="300">
        <v>344</v>
      </c>
      <c r="B1416" s="301">
        <v>19</v>
      </c>
      <c r="C1416" s="302" t="s">
        <v>2809</v>
      </c>
      <c r="D1416" s="303" t="s">
        <v>1902</v>
      </c>
      <c r="E1416" s="304" t="s">
        <v>3201</v>
      </c>
      <c r="F1416" s="305">
        <v>0</v>
      </c>
      <c r="G1416" s="306">
        <v>0</v>
      </c>
      <c r="H1416" s="307">
        <v>0</v>
      </c>
      <c r="I1416" s="4"/>
    </row>
    <row r="1417" spans="1:9" ht="27" customHeight="1">
      <c r="A1417" s="300">
        <v>344</v>
      </c>
      <c r="B1417" s="301">
        <v>20</v>
      </c>
      <c r="C1417" s="302" t="s">
        <v>3622</v>
      </c>
      <c r="D1417" s="303" t="s">
        <v>2844</v>
      </c>
      <c r="E1417" s="304" t="s">
        <v>3201</v>
      </c>
      <c r="F1417" s="305">
        <v>0</v>
      </c>
      <c r="G1417" s="306">
        <v>0</v>
      </c>
      <c r="H1417" s="307">
        <v>0</v>
      </c>
      <c r="I1417" s="4"/>
    </row>
    <row r="1418" spans="1:9" ht="27" customHeight="1">
      <c r="A1418" s="300">
        <v>344</v>
      </c>
      <c r="B1418" s="301">
        <v>21</v>
      </c>
      <c r="C1418" s="302" t="s">
        <v>3582</v>
      </c>
      <c r="D1418" s="303" t="s">
        <v>5019</v>
      </c>
      <c r="E1418" s="304" t="s">
        <v>3201</v>
      </c>
      <c r="F1418" s="305">
        <v>0</v>
      </c>
      <c r="G1418" s="306">
        <v>0</v>
      </c>
      <c r="H1418" s="307">
        <v>0</v>
      </c>
      <c r="I1418" s="4"/>
    </row>
    <row r="1419" spans="1:9" ht="27" customHeight="1">
      <c r="A1419" s="300">
        <v>344</v>
      </c>
      <c r="B1419" s="301">
        <v>22</v>
      </c>
      <c r="C1419" s="302" t="s">
        <v>3297</v>
      </c>
      <c r="D1419" s="303" t="s">
        <v>3238</v>
      </c>
      <c r="E1419" s="304" t="s">
        <v>2032</v>
      </c>
      <c r="F1419" s="305">
        <v>0</v>
      </c>
      <c r="G1419" s="306">
        <v>0</v>
      </c>
      <c r="H1419" s="307">
        <v>0</v>
      </c>
      <c r="I1419" s="4"/>
    </row>
    <row r="1420" spans="1:9" ht="27" customHeight="1">
      <c r="A1420" s="300">
        <v>344</v>
      </c>
      <c r="B1420" s="301">
        <v>23</v>
      </c>
      <c r="C1420" s="302" t="s">
        <v>936</v>
      </c>
      <c r="D1420" s="303" t="s">
        <v>3239</v>
      </c>
      <c r="E1420" s="304" t="s">
        <v>3201</v>
      </c>
      <c r="F1420" s="305">
        <v>0</v>
      </c>
      <c r="G1420" s="306">
        <v>0</v>
      </c>
      <c r="H1420" s="307">
        <v>0</v>
      </c>
      <c r="I1420" s="4"/>
    </row>
    <row r="1421" spans="1:9" ht="27" customHeight="1">
      <c r="A1421" s="300">
        <v>344</v>
      </c>
      <c r="B1421" s="301">
        <v>24</v>
      </c>
      <c r="C1421" s="302" t="s">
        <v>2497</v>
      </c>
      <c r="D1421" s="303" t="s">
        <v>209</v>
      </c>
      <c r="E1421" s="304" t="s">
        <v>793</v>
      </c>
      <c r="F1421" s="305">
        <v>484</v>
      </c>
      <c r="G1421" s="306">
        <v>0</v>
      </c>
      <c r="H1421" s="307">
        <v>0</v>
      </c>
      <c r="I1421" s="4"/>
    </row>
    <row r="1422" spans="1:9" ht="27" customHeight="1">
      <c r="A1422" s="300">
        <v>344</v>
      </c>
      <c r="B1422" s="301">
        <v>25</v>
      </c>
      <c r="C1422" s="302" t="s">
        <v>2137</v>
      </c>
      <c r="D1422" s="303" t="s">
        <v>2138</v>
      </c>
      <c r="E1422" s="304" t="s">
        <v>3506</v>
      </c>
      <c r="F1422" s="305">
        <v>113</v>
      </c>
      <c r="G1422" s="306">
        <v>0</v>
      </c>
      <c r="H1422" s="307">
        <v>0</v>
      </c>
      <c r="I1422" s="4"/>
    </row>
    <row r="1423" spans="1:9" ht="27" customHeight="1">
      <c r="A1423" s="300">
        <v>344</v>
      </c>
      <c r="B1423" s="301">
        <v>26</v>
      </c>
      <c r="C1423" s="302" t="s">
        <v>2139</v>
      </c>
      <c r="D1423" s="303" t="s">
        <v>3897</v>
      </c>
      <c r="E1423" s="304" t="s">
        <v>3508</v>
      </c>
      <c r="F1423" s="305">
        <v>179</v>
      </c>
      <c r="G1423" s="306">
        <v>0</v>
      </c>
      <c r="H1423" s="307">
        <v>0</v>
      </c>
      <c r="I1423" s="4"/>
    </row>
    <row r="1424" spans="1:9" ht="27" customHeight="1">
      <c r="A1424" s="300">
        <v>344</v>
      </c>
      <c r="B1424" s="301">
        <v>27</v>
      </c>
      <c r="C1424" s="302" t="s">
        <v>3898</v>
      </c>
      <c r="D1424" s="303" t="s">
        <v>2925</v>
      </c>
      <c r="E1424" s="304" t="s">
        <v>4575</v>
      </c>
      <c r="F1424" s="305">
        <v>34</v>
      </c>
      <c r="G1424" s="306">
        <v>0</v>
      </c>
      <c r="H1424" s="307">
        <v>0</v>
      </c>
      <c r="I1424" s="4"/>
    </row>
    <row r="1425" spans="1:9" ht="27" customHeight="1">
      <c r="A1425" s="300">
        <v>344</v>
      </c>
      <c r="B1425" s="301">
        <v>28</v>
      </c>
      <c r="C1425" s="302" t="s">
        <v>4576</v>
      </c>
      <c r="D1425" s="303" t="s">
        <v>3735</v>
      </c>
      <c r="E1425" s="304" t="s">
        <v>4575</v>
      </c>
      <c r="F1425" s="305">
        <v>132</v>
      </c>
      <c r="G1425" s="306">
        <v>0</v>
      </c>
      <c r="H1425" s="307">
        <v>0</v>
      </c>
      <c r="I1425" s="4"/>
    </row>
    <row r="1426" spans="1:9" ht="27" customHeight="1">
      <c r="A1426" s="300">
        <v>344</v>
      </c>
      <c r="B1426" s="301">
        <v>29</v>
      </c>
      <c r="C1426" s="302" t="s">
        <v>950</v>
      </c>
      <c r="D1426" s="303" t="s">
        <v>2105</v>
      </c>
      <c r="E1426" s="304" t="s">
        <v>1129</v>
      </c>
      <c r="F1426" s="305">
        <v>13</v>
      </c>
      <c r="G1426" s="306">
        <v>0</v>
      </c>
      <c r="H1426" s="307">
        <v>0</v>
      </c>
      <c r="I1426" s="4"/>
    </row>
    <row r="1427" spans="1:9" ht="27" customHeight="1">
      <c r="A1427" s="300">
        <v>344</v>
      </c>
      <c r="B1427" s="301">
        <v>30</v>
      </c>
      <c r="C1427" s="302" t="s">
        <v>951</v>
      </c>
      <c r="D1427" s="303" t="s">
        <v>2821</v>
      </c>
      <c r="E1427" s="304" t="s">
        <v>1129</v>
      </c>
      <c r="F1427" s="305">
        <v>34</v>
      </c>
      <c r="G1427" s="306">
        <v>0</v>
      </c>
      <c r="H1427" s="307">
        <v>0</v>
      </c>
      <c r="I1427" s="4"/>
    </row>
    <row r="1428" spans="1:9" ht="27" customHeight="1">
      <c r="A1428" s="300">
        <v>344</v>
      </c>
      <c r="B1428" s="301">
        <v>31</v>
      </c>
      <c r="C1428" s="302" t="s">
        <v>2192</v>
      </c>
      <c r="D1428" s="303" t="s">
        <v>2106</v>
      </c>
      <c r="E1428" s="304" t="s">
        <v>4157</v>
      </c>
      <c r="F1428" s="305">
        <v>68</v>
      </c>
      <c r="G1428" s="306">
        <v>0</v>
      </c>
      <c r="H1428" s="307">
        <v>0</v>
      </c>
      <c r="I1428" s="4"/>
    </row>
    <row r="1429" spans="1:9" ht="27" customHeight="1">
      <c r="A1429" s="300">
        <v>344</v>
      </c>
      <c r="B1429" s="301">
        <v>32</v>
      </c>
      <c r="C1429" s="302" t="s">
        <v>2193</v>
      </c>
      <c r="D1429" s="303" t="s">
        <v>4339</v>
      </c>
      <c r="E1429" s="304" t="s">
        <v>1335</v>
      </c>
      <c r="F1429" s="305">
        <v>66</v>
      </c>
      <c r="G1429" s="306">
        <v>0</v>
      </c>
      <c r="H1429" s="307">
        <v>0</v>
      </c>
      <c r="I1429" s="4"/>
    </row>
    <row r="1430" spans="1:9" ht="27" customHeight="1">
      <c r="A1430" s="300">
        <v>344</v>
      </c>
      <c r="B1430" s="301">
        <v>33</v>
      </c>
      <c r="C1430" s="302" t="s">
        <v>4323</v>
      </c>
      <c r="D1430" s="303" t="s">
        <v>5436</v>
      </c>
      <c r="E1430" s="304" t="s">
        <v>2729</v>
      </c>
      <c r="F1430" s="305">
        <v>66</v>
      </c>
      <c r="G1430" s="306">
        <v>0</v>
      </c>
      <c r="H1430" s="307">
        <v>0</v>
      </c>
      <c r="I1430" s="4"/>
    </row>
    <row r="1431" spans="1:9" ht="27" customHeight="1">
      <c r="A1431" s="300">
        <v>344</v>
      </c>
      <c r="B1431" s="301">
        <v>34</v>
      </c>
      <c r="C1431" s="302" t="s">
        <v>4324</v>
      </c>
      <c r="D1431" s="303" t="s">
        <v>5437</v>
      </c>
      <c r="E1431" s="304" t="s">
        <v>2943</v>
      </c>
      <c r="F1431" s="305">
        <v>0</v>
      </c>
      <c r="G1431" s="306">
        <v>0</v>
      </c>
      <c r="H1431" s="307">
        <v>0</v>
      </c>
      <c r="I1431" s="4"/>
    </row>
    <row r="1432" spans="1:9" ht="27" customHeight="1">
      <c r="A1432" s="300">
        <v>344</v>
      </c>
      <c r="B1432" s="301">
        <v>35</v>
      </c>
      <c r="C1432" s="302" t="s">
        <v>3207</v>
      </c>
      <c r="D1432" s="303" t="s">
        <v>5004</v>
      </c>
      <c r="E1432" s="304" t="s">
        <v>2826</v>
      </c>
      <c r="F1432" s="305">
        <v>81</v>
      </c>
      <c r="G1432" s="306">
        <v>0</v>
      </c>
      <c r="H1432" s="307">
        <v>0</v>
      </c>
      <c r="I1432" s="4"/>
    </row>
    <row r="1433" spans="1:9" ht="27" customHeight="1">
      <c r="A1433" s="300">
        <v>344</v>
      </c>
      <c r="B1433" s="301">
        <v>36</v>
      </c>
      <c r="C1433" s="302" t="s">
        <v>2498</v>
      </c>
      <c r="D1433" s="303" t="s">
        <v>812</v>
      </c>
      <c r="E1433" s="304" t="s">
        <v>1745</v>
      </c>
      <c r="F1433" s="305">
        <v>457</v>
      </c>
      <c r="G1433" s="306">
        <v>0</v>
      </c>
      <c r="H1433" s="307">
        <v>0</v>
      </c>
      <c r="I1433" s="4"/>
    </row>
    <row r="1434" spans="1:9" ht="27" customHeight="1">
      <c r="A1434" s="300">
        <v>344</v>
      </c>
      <c r="B1434" s="301">
        <v>37</v>
      </c>
      <c r="C1434" s="302" t="s">
        <v>1746</v>
      </c>
      <c r="D1434" s="303" t="s">
        <v>2245</v>
      </c>
      <c r="E1434" s="304" t="s">
        <v>1745</v>
      </c>
      <c r="F1434" s="305">
        <v>639</v>
      </c>
      <c r="G1434" s="306">
        <v>0</v>
      </c>
      <c r="H1434" s="307">
        <v>0</v>
      </c>
      <c r="I1434" s="4"/>
    </row>
    <row r="1435" spans="1:9" ht="27" customHeight="1">
      <c r="A1435" s="300">
        <v>344</v>
      </c>
      <c r="B1435" s="301">
        <v>38</v>
      </c>
      <c r="C1435" s="302" t="s">
        <v>1987</v>
      </c>
      <c r="D1435" s="303" t="s">
        <v>1294</v>
      </c>
      <c r="E1435" s="304" t="s">
        <v>2084</v>
      </c>
      <c r="F1435" s="305">
        <v>1107</v>
      </c>
      <c r="G1435" s="306">
        <v>0</v>
      </c>
      <c r="H1435" s="307">
        <v>0</v>
      </c>
      <c r="I1435" s="4"/>
    </row>
    <row r="1436" spans="1:9" ht="27" customHeight="1">
      <c r="A1436" s="300">
        <v>344</v>
      </c>
      <c r="B1436" s="301">
        <v>39</v>
      </c>
      <c r="C1436" s="302" t="s">
        <v>1984</v>
      </c>
      <c r="D1436" s="303" t="s">
        <v>4062</v>
      </c>
      <c r="E1436" s="304" t="s">
        <v>1745</v>
      </c>
      <c r="F1436" s="305">
        <v>295</v>
      </c>
      <c r="G1436" s="306">
        <v>0</v>
      </c>
      <c r="H1436" s="307">
        <v>0</v>
      </c>
      <c r="I1436" s="4"/>
    </row>
    <row r="1437" spans="1:9" ht="27" customHeight="1">
      <c r="A1437" s="300">
        <v>344</v>
      </c>
      <c r="B1437" s="301">
        <v>40</v>
      </c>
      <c r="C1437" s="302" t="s">
        <v>1747</v>
      </c>
      <c r="D1437" s="303" t="s">
        <v>5005</v>
      </c>
      <c r="E1437" s="304" t="s">
        <v>1745</v>
      </c>
      <c r="F1437" s="305">
        <v>2257</v>
      </c>
      <c r="G1437" s="306">
        <v>0</v>
      </c>
      <c r="H1437" s="307">
        <v>0</v>
      </c>
      <c r="I1437" s="4"/>
    </row>
    <row r="1438" spans="1:9" ht="27" customHeight="1">
      <c r="A1438" s="300">
        <v>344</v>
      </c>
      <c r="B1438" s="301">
        <v>41</v>
      </c>
      <c r="C1438" s="302" t="s">
        <v>1986</v>
      </c>
      <c r="D1438" s="303" t="s">
        <v>4064</v>
      </c>
      <c r="E1438" s="304" t="s">
        <v>1745</v>
      </c>
      <c r="F1438" s="305">
        <v>928</v>
      </c>
      <c r="G1438" s="306">
        <v>0</v>
      </c>
      <c r="H1438" s="307">
        <v>0</v>
      </c>
      <c r="I1438" s="4"/>
    </row>
    <row r="1439" spans="1:9" ht="27" customHeight="1">
      <c r="A1439" s="300">
        <v>344</v>
      </c>
      <c r="B1439" s="301">
        <v>42</v>
      </c>
      <c r="C1439" s="302" t="s">
        <v>1985</v>
      </c>
      <c r="D1439" s="303" t="s">
        <v>2896</v>
      </c>
      <c r="E1439" s="304" t="s">
        <v>1745</v>
      </c>
      <c r="F1439" s="305">
        <v>131</v>
      </c>
      <c r="G1439" s="306">
        <v>0</v>
      </c>
      <c r="H1439" s="307">
        <v>0</v>
      </c>
      <c r="I1439" s="4"/>
    </row>
    <row r="1440" spans="1:9" ht="27" customHeight="1">
      <c r="A1440" s="300">
        <v>344</v>
      </c>
      <c r="B1440" s="301">
        <v>43</v>
      </c>
      <c r="C1440" s="302" t="s">
        <v>1748</v>
      </c>
      <c r="D1440" s="303" t="s">
        <v>5006</v>
      </c>
      <c r="E1440" s="304" t="s">
        <v>39</v>
      </c>
      <c r="F1440" s="305">
        <v>1024</v>
      </c>
      <c r="G1440" s="306">
        <v>0</v>
      </c>
      <c r="H1440" s="307">
        <v>0</v>
      </c>
      <c r="I1440" s="4"/>
    </row>
    <row r="1441" spans="1:9" ht="27" customHeight="1">
      <c r="A1441" s="300">
        <v>344</v>
      </c>
      <c r="B1441" s="301">
        <v>44</v>
      </c>
      <c r="C1441" s="302" t="s">
        <v>2700</v>
      </c>
      <c r="D1441" s="303" t="s">
        <v>3763</v>
      </c>
      <c r="E1441" s="304" t="s">
        <v>41</v>
      </c>
      <c r="F1441" s="305">
        <v>182</v>
      </c>
      <c r="G1441" s="306">
        <v>0</v>
      </c>
      <c r="H1441" s="307">
        <v>0</v>
      </c>
      <c r="I1441" s="4"/>
    </row>
    <row r="1442" spans="1:9" ht="27" customHeight="1">
      <c r="A1442" s="300">
        <v>344</v>
      </c>
      <c r="B1442" s="301">
        <v>45</v>
      </c>
      <c r="C1442" s="302" t="s">
        <v>3767</v>
      </c>
      <c r="D1442" s="303" t="s">
        <v>2347</v>
      </c>
      <c r="E1442" s="304" t="s">
        <v>2778</v>
      </c>
      <c r="F1442" s="305">
        <v>43</v>
      </c>
      <c r="G1442" s="306">
        <v>0</v>
      </c>
      <c r="H1442" s="307">
        <v>0</v>
      </c>
      <c r="I1442" s="4"/>
    </row>
    <row r="1443" spans="1:9" ht="27" customHeight="1">
      <c r="A1443" s="300">
        <v>344</v>
      </c>
      <c r="B1443" s="301">
        <v>46</v>
      </c>
      <c r="C1443" s="302" t="s">
        <v>791</v>
      </c>
      <c r="D1443" s="303" t="s">
        <v>4895</v>
      </c>
      <c r="E1443" s="304" t="s">
        <v>618</v>
      </c>
      <c r="F1443" s="305">
        <v>0</v>
      </c>
      <c r="G1443" s="306">
        <v>0</v>
      </c>
      <c r="H1443" s="307">
        <v>0</v>
      </c>
      <c r="I1443" s="4"/>
    </row>
    <row r="1444" spans="1:9" ht="27" customHeight="1">
      <c r="A1444" s="300">
        <v>344</v>
      </c>
      <c r="B1444" s="301">
        <v>47</v>
      </c>
      <c r="C1444" s="302" t="s">
        <v>5490</v>
      </c>
      <c r="D1444" s="303" t="s">
        <v>4285</v>
      </c>
      <c r="E1444" s="304" t="s">
        <v>619</v>
      </c>
      <c r="F1444" s="305">
        <v>0</v>
      </c>
      <c r="G1444" s="306">
        <v>0</v>
      </c>
      <c r="H1444" s="307">
        <v>0</v>
      </c>
      <c r="I1444" s="4"/>
    </row>
    <row r="1445" spans="1:9" ht="27" customHeight="1">
      <c r="A1445" s="300">
        <v>344</v>
      </c>
      <c r="B1445" s="301">
        <v>48</v>
      </c>
      <c r="C1445" s="302" t="s">
        <v>5491</v>
      </c>
      <c r="D1445" s="303" t="s">
        <v>4286</v>
      </c>
      <c r="E1445" s="304" t="s">
        <v>267</v>
      </c>
      <c r="F1445" s="305">
        <v>0</v>
      </c>
      <c r="G1445" s="306">
        <v>0</v>
      </c>
      <c r="H1445" s="307">
        <v>0</v>
      </c>
      <c r="I1445" s="4"/>
    </row>
    <row r="1446" spans="1:9" ht="27" customHeight="1">
      <c r="A1446" s="300">
        <v>344</v>
      </c>
      <c r="B1446" s="301">
        <v>49</v>
      </c>
      <c r="C1446" s="302" t="s">
        <v>5492</v>
      </c>
      <c r="D1446" s="303" t="s">
        <v>4287</v>
      </c>
      <c r="E1446" s="304" t="s">
        <v>4953</v>
      </c>
      <c r="F1446" s="305">
        <v>0</v>
      </c>
      <c r="G1446" s="306">
        <v>0</v>
      </c>
      <c r="H1446" s="307">
        <v>0</v>
      </c>
      <c r="I1446" s="4"/>
    </row>
    <row r="1447" spans="1:9" ht="27" customHeight="1">
      <c r="A1447" s="300">
        <v>344</v>
      </c>
      <c r="B1447" s="301">
        <v>50</v>
      </c>
      <c r="C1447" s="302" t="s">
        <v>3214</v>
      </c>
      <c r="D1447" s="303" t="s">
        <v>4292</v>
      </c>
      <c r="E1447" s="304" t="s">
        <v>4771</v>
      </c>
      <c r="F1447" s="305">
        <v>0</v>
      </c>
      <c r="G1447" s="306">
        <v>0</v>
      </c>
      <c r="H1447" s="307">
        <v>0</v>
      </c>
      <c r="I1447" s="4"/>
    </row>
    <row r="1448" spans="1:9" ht="27" customHeight="1">
      <c r="A1448" s="300">
        <v>344</v>
      </c>
      <c r="B1448" s="301">
        <v>51</v>
      </c>
      <c r="C1448" s="302" t="s">
        <v>3215</v>
      </c>
      <c r="D1448" s="303" t="s">
        <v>4293</v>
      </c>
      <c r="E1448" s="304" t="s">
        <v>2510</v>
      </c>
      <c r="F1448" s="305">
        <v>0</v>
      </c>
      <c r="G1448" s="306">
        <v>0</v>
      </c>
      <c r="H1448" s="307">
        <v>0</v>
      </c>
      <c r="I1448" s="4"/>
    </row>
    <row r="1449" spans="1:9" ht="27" customHeight="1">
      <c r="A1449" s="300">
        <v>344</v>
      </c>
      <c r="B1449" s="301">
        <v>52</v>
      </c>
      <c r="C1449" s="302" t="s">
        <v>3216</v>
      </c>
      <c r="D1449" s="303" t="s">
        <v>772</v>
      </c>
      <c r="E1449" s="304" t="s">
        <v>697</v>
      </c>
      <c r="F1449" s="305">
        <v>0</v>
      </c>
      <c r="G1449" s="306">
        <v>0</v>
      </c>
      <c r="H1449" s="307">
        <v>0</v>
      </c>
      <c r="I1449" s="4"/>
    </row>
    <row r="1450" spans="1:9" ht="27" customHeight="1">
      <c r="A1450" s="300">
        <v>344</v>
      </c>
      <c r="B1450" s="301">
        <v>53</v>
      </c>
      <c r="C1450" s="302" t="s">
        <v>3217</v>
      </c>
      <c r="D1450" s="303" t="s">
        <v>698</v>
      </c>
      <c r="E1450" s="304" t="s">
        <v>2731</v>
      </c>
      <c r="F1450" s="305">
        <v>0</v>
      </c>
      <c r="G1450" s="306">
        <v>0</v>
      </c>
      <c r="H1450" s="307">
        <v>0</v>
      </c>
      <c r="I1450" s="4"/>
    </row>
    <row r="1451" spans="1:9" ht="27" customHeight="1">
      <c r="A1451" s="300">
        <v>344</v>
      </c>
      <c r="B1451" s="301">
        <v>54</v>
      </c>
      <c r="C1451" s="302" t="s">
        <v>4682</v>
      </c>
      <c r="D1451" s="303" t="s">
        <v>4683</v>
      </c>
      <c r="E1451" s="304" t="s">
        <v>4740</v>
      </c>
      <c r="F1451" s="305">
        <v>0</v>
      </c>
      <c r="G1451" s="306">
        <v>0</v>
      </c>
      <c r="H1451" s="307">
        <v>0</v>
      </c>
      <c r="I1451" s="4"/>
    </row>
    <row r="1452" spans="1:9" ht="27" customHeight="1">
      <c r="A1452" s="300">
        <v>344</v>
      </c>
      <c r="B1452" s="301">
        <v>55</v>
      </c>
      <c r="C1452" s="302" t="s">
        <v>213</v>
      </c>
      <c r="D1452" s="303" t="s">
        <v>214</v>
      </c>
      <c r="E1452" s="304" t="s">
        <v>4741</v>
      </c>
      <c r="F1452" s="305">
        <v>0</v>
      </c>
      <c r="G1452" s="306">
        <v>0</v>
      </c>
      <c r="H1452" s="307">
        <v>0</v>
      </c>
      <c r="I1452" s="4"/>
    </row>
    <row r="1453" spans="1:9" ht="27" customHeight="1">
      <c r="A1453" s="300">
        <v>344</v>
      </c>
      <c r="B1453" s="301">
        <v>56</v>
      </c>
      <c r="C1453" s="302" t="s">
        <v>215</v>
      </c>
      <c r="D1453" s="303" t="s">
        <v>216</v>
      </c>
      <c r="E1453" s="304" t="s">
        <v>160</v>
      </c>
      <c r="F1453" s="305">
        <v>0</v>
      </c>
      <c r="G1453" s="306">
        <v>0</v>
      </c>
      <c r="H1453" s="307">
        <v>0</v>
      </c>
      <c r="I1453" s="4"/>
    </row>
    <row r="1454" spans="1:9" ht="27" customHeight="1">
      <c r="A1454" s="300">
        <v>344</v>
      </c>
      <c r="B1454" s="301">
        <v>57</v>
      </c>
      <c r="C1454" s="302" t="s">
        <v>217</v>
      </c>
      <c r="D1454" s="303" t="s">
        <v>218</v>
      </c>
      <c r="E1454" s="304" t="s">
        <v>4135</v>
      </c>
      <c r="F1454" s="305">
        <v>0</v>
      </c>
      <c r="G1454" s="306">
        <v>0</v>
      </c>
      <c r="H1454" s="307">
        <v>0</v>
      </c>
      <c r="I1454" s="4"/>
    </row>
    <row r="1455" spans="1:9" ht="27" customHeight="1">
      <c r="A1455" s="300">
        <v>344</v>
      </c>
      <c r="B1455" s="301">
        <v>58</v>
      </c>
      <c r="C1455" s="302" t="s">
        <v>95</v>
      </c>
      <c r="D1455" s="303" t="s">
        <v>4680</v>
      </c>
      <c r="E1455" s="304" t="s">
        <v>385</v>
      </c>
      <c r="F1455" s="305">
        <v>59</v>
      </c>
      <c r="G1455" s="306">
        <v>0</v>
      </c>
      <c r="H1455" s="307">
        <v>0</v>
      </c>
      <c r="I1455" s="4"/>
    </row>
    <row r="1456" spans="1:9" ht="27" customHeight="1">
      <c r="A1456" s="300">
        <v>344</v>
      </c>
      <c r="B1456" s="301">
        <v>59</v>
      </c>
      <c r="C1456" s="302" t="s">
        <v>96</v>
      </c>
      <c r="D1456" s="303" t="s">
        <v>4294</v>
      </c>
      <c r="E1456" s="304" t="s">
        <v>384</v>
      </c>
      <c r="F1456" s="305">
        <v>14</v>
      </c>
      <c r="G1456" s="306">
        <v>0</v>
      </c>
      <c r="H1456" s="307">
        <v>0</v>
      </c>
      <c r="I1456" s="4"/>
    </row>
    <row r="1457" spans="1:9" ht="27" customHeight="1">
      <c r="A1457" s="300">
        <v>344</v>
      </c>
      <c r="B1457" s="301">
        <v>60</v>
      </c>
      <c r="C1457" s="302" t="s">
        <v>4309</v>
      </c>
      <c r="D1457" s="303" t="s">
        <v>219</v>
      </c>
      <c r="E1457" s="304" t="s">
        <v>618</v>
      </c>
      <c r="F1457" s="305">
        <v>0</v>
      </c>
      <c r="G1457" s="306">
        <v>0</v>
      </c>
      <c r="H1457" s="307">
        <v>0</v>
      </c>
      <c r="I1457" s="4"/>
    </row>
    <row r="1458" spans="1:9" ht="27" customHeight="1">
      <c r="A1458" s="300">
        <v>344</v>
      </c>
      <c r="B1458" s="301">
        <v>61</v>
      </c>
      <c r="C1458" s="302" t="s">
        <v>4310</v>
      </c>
      <c r="D1458" s="303" t="s">
        <v>220</v>
      </c>
      <c r="E1458" s="304" t="s">
        <v>619</v>
      </c>
      <c r="F1458" s="305">
        <v>0</v>
      </c>
      <c r="G1458" s="306">
        <v>0</v>
      </c>
      <c r="H1458" s="307">
        <v>0</v>
      </c>
      <c r="I1458" s="4"/>
    </row>
    <row r="1459" spans="1:9" ht="27" customHeight="1">
      <c r="A1459" s="300">
        <v>344</v>
      </c>
      <c r="B1459" s="301">
        <v>62</v>
      </c>
      <c r="C1459" s="302" t="s">
        <v>386</v>
      </c>
      <c r="D1459" s="303" t="s">
        <v>387</v>
      </c>
      <c r="E1459" s="304" t="s">
        <v>388</v>
      </c>
      <c r="F1459" s="305">
        <v>185</v>
      </c>
      <c r="G1459" s="306">
        <v>0</v>
      </c>
      <c r="H1459" s="307">
        <v>0</v>
      </c>
      <c r="I1459" s="4"/>
    </row>
    <row r="1460" spans="1:9" ht="27" customHeight="1">
      <c r="A1460" s="300">
        <v>344</v>
      </c>
      <c r="B1460" s="301">
        <v>63</v>
      </c>
      <c r="C1460" s="302" t="s">
        <v>3740</v>
      </c>
      <c r="D1460" s="303" t="s">
        <v>3741</v>
      </c>
      <c r="E1460" s="304" t="s">
        <v>4859</v>
      </c>
      <c r="F1460" s="305">
        <v>0</v>
      </c>
      <c r="G1460" s="306">
        <v>0</v>
      </c>
      <c r="H1460" s="307">
        <v>0</v>
      </c>
      <c r="I1460" s="4"/>
    </row>
    <row r="1461" spans="1:9" ht="27" customHeight="1">
      <c r="A1461" s="300">
        <v>344</v>
      </c>
      <c r="B1461" s="301">
        <v>64</v>
      </c>
      <c r="C1461" s="302" t="s">
        <v>4860</v>
      </c>
      <c r="D1461" s="303" t="s">
        <v>4861</v>
      </c>
      <c r="E1461" s="304" t="s">
        <v>129</v>
      </c>
      <c r="F1461" s="305">
        <v>0</v>
      </c>
      <c r="G1461" s="306">
        <v>0</v>
      </c>
      <c r="H1461" s="307">
        <v>0</v>
      </c>
      <c r="I1461" s="4"/>
    </row>
    <row r="1462" spans="1:9" ht="27" customHeight="1">
      <c r="A1462" s="300">
        <v>344</v>
      </c>
      <c r="B1462" s="301">
        <v>65</v>
      </c>
      <c r="C1462" s="302" t="s">
        <v>4862</v>
      </c>
      <c r="D1462" s="303" t="s">
        <v>4863</v>
      </c>
      <c r="E1462" s="304" t="s">
        <v>5350</v>
      </c>
      <c r="F1462" s="305">
        <v>0</v>
      </c>
      <c r="G1462" s="306">
        <v>0</v>
      </c>
      <c r="H1462" s="307">
        <v>0</v>
      </c>
      <c r="I1462" s="4"/>
    </row>
    <row r="1463" spans="1:9" ht="27" customHeight="1">
      <c r="A1463" s="300">
        <v>344</v>
      </c>
      <c r="B1463" s="301">
        <v>66</v>
      </c>
      <c r="C1463" s="302" t="s">
        <v>1818</v>
      </c>
      <c r="D1463" s="303" t="s">
        <v>1227</v>
      </c>
      <c r="E1463" s="304" t="s">
        <v>5098</v>
      </c>
      <c r="F1463" s="305">
        <v>52</v>
      </c>
      <c r="G1463" s="306">
        <v>0</v>
      </c>
      <c r="H1463" s="307">
        <v>0</v>
      </c>
      <c r="I1463" s="4"/>
    </row>
    <row r="1464" spans="1:9" ht="27" customHeight="1">
      <c r="A1464" s="300">
        <v>344</v>
      </c>
      <c r="B1464" s="301">
        <v>67</v>
      </c>
      <c r="C1464" s="302" t="s">
        <v>352</v>
      </c>
      <c r="D1464" s="303" t="s">
        <v>1231</v>
      </c>
      <c r="E1464" s="304" t="s">
        <v>5099</v>
      </c>
      <c r="F1464" s="305">
        <v>85</v>
      </c>
      <c r="G1464" s="306">
        <v>0</v>
      </c>
      <c r="H1464" s="307">
        <v>0</v>
      </c>
      <c r="I1464" s="4"/>
    </row>
    <row r="1465" spans="1:9" ht="27" customHeight="1">
      <c r="A1465" s="300">
        <v>344</v>
      </c>
      <c r="B1465" s="301">
        <v>68</v>
      </c>
      <c r="C1465" s="302" t="s">
        <v>355</v>
      </c>
      <c r="D1465" s="303" t="s">
        <v>3747</v>
      </c>
      <c r="E1465" s="304" t="s">
        <v>5102</v>
      </c>
      <c r="F1465" s="305">
        <v>0</v>
      </c>
      <c r="G1465" s="306">
        <v>0</v>
      </c>
      <c r="H1465" s="307">
        <v>0</v>
      </c>
      <c r="I1465" s="4"/>
    </row>
    <row r="1466" spans="1:9" ht="27" customHeight="1">
      <c r="A1466" s="300">
        <v>344</v>
      </c>
      <c r="B1466" s="301">
        <v>69</v>
      </c>
      <c r="C1466" s="302" t="s">
        <v>3858</v>
      </c>
      <c r="D1466" s="303" t="s">
        <v>562</v>
      </c>
      <c r="E1466" s="304" t="s">
        <v>2209</v>
      </c>
      <c r="F1466" s="305">
        <v>635</v>
      </c>
      <c r="G1466" s="306">
        <v>0</v>
      </c>
      <c r="H1466" s="307">
        <v>0</v>
      </c>
      <c r="I1466" s="4"/>
    </row>
    <row r="1467" spans="1:9" ht="27" customHeight="1">
      <c r="A1467" s="300">
        <v>344</v>
      </c>
      <c r="B1467" s="301">
        <v>70</v>
      </c>
      <c r="C1467" s="302" t="s">
        <v>256</v>
      </c>
      <c r="D1467" s="303" t="s">
        <v>5007</v>
      </c>
      <c r="E1467" s="304" t="s">
        <v>20</v>
      </c>
      <c r="F1467" s="305">
        <v>16</v>
      </c>
      <c r="G1467" s="306">
        <v>0</v>
      </c>
      <c r="H1467" s="307">
        <v>0</v>
      </c>
      <c r="I1467" s="4"/>
    </row>
    <row r="1468" spans="1:9" ht="27" customHeight="1">
      <c r="A1468" s="300">
        <v>344</v>
      </c>
      <c r="B1468" s="301">
        <v>71</v>
      </c>
      <c r="C1468" s="302" t="s">
        <v>21</v>
      </c>
      <c r="D1468" s="303" t="s">
        <v>458</v>
      </c>
      <c r="E1468" s="304" t="s">
        <v>1804</v>
      </c>
      <c r="F1468" s="305">
        <v>11</v>
      </c>
      <c r="G1468" s="306">
        <v>0</v>
      </c>
      <c r="H1468" s="307">
        <v>0</v>
      </c>
      <c r="I1468" s="4"/>
    </row>
    <row r="1469" spans="1:9" ht="27" customHeight="1">
      <c r="A1469" s="300">
        <v>344</v>
      </c>
      <c r="B1469" s="301">
        <v>72</v>
      </c>
      <c r="C1469" s="302" t="s">
        <v>1805</v>
      </c>
      <c r="D1469" s="303" t="s">
        <v>449</v>
      </c>
      <c r="E1469" s="304" t="s">
        <v>3291</v>
      </c>
      <c r="F1469" s="305">
        <v>83</v>
      </c>
      <c r="G1469" s="306">
        <v>0</v>
      </c>
      <c r="H1469" s="307">
        <v>0</v>
      </c>
      <c r="I1469" s="4"/>
    </row>
    <row r="1470" spans="1:9" ht="27" customHeight="1">
      <c r="A1470" s="300">
        <v>344</v>
      </c>
      <c r="B1470" s="301">
        <v>73</v>
      </c>
      <c r="C1470" s="302" t="s">
        <v>1809</v>
      </c>
      <c r="D1470" s="303" t="s">
        <v>1810</v>
      </c>
      <c r="E1470" s="304" t="s">
        <v>1811</v>
      </c>
      <c r="F1470" s="305">
        <v>498</v>
      </c>
      <c r="G1470" s="306">
        <v>0</v>
      </c>
      <c r="H1470" s="307">
        <v>0</v>
      </c>
      <c r="I1470" s="4"/>
    </row>
    <row r="1471" spans="1:9" ht="27" customHeight="1">
      <c r="A1471" s="300">
        <v>344</v>
      </c>
      <c r="B1471" s="301">
        <v>74</v>
      </c>
      <c r="C1471" s="302" t="s">
        <v>1812</v>
      </c>
      <c r="D1471" s="303" t="s">
        <v>4563</v>
      </c>
      <c r="E1471" s="304" t="s">
        <v>1811</v>
      </c>
      <c r="F1471" s="305">
        <v>648</v>
      </c>
      <c r="G1471" s="306">
        <v>0</v>
      </c>
      <c r="H1471" s="307">
        <v>0</v>
      </c>
      <c r="I1471" s="4"/>
    </row>
    <row r="1472" spans="1:9" ht="27" customHeight="1">
      <c r="A1472" s="300">
        <v>344</v>
      </c>
      <c r="B1472" s="301">
        <v>75</v>
      </c>
      <c r="C1472" s="302" t="s">
        <v>1813</v>
      </c>
      <c r="D1472" s="303" t="s">
        <v>4232</v>
      </c>
      <c r="E1472" s="304" t="s">
        <v>1811</v>
      </c>
      <c r="F1472" s="305">
        <v>624</v>
      </c>
      <c r="G1472" s="306">
        <v>0</v>
      </c>
      <c r="H1472" s="307">
        <v>0</v>
      </c>
      <c r="I1472" s="4"/>
    </row>
    <row r="1473" spans="1:9" ht="27" customHeight="1">
      <c r="A1473" s="300">
        <v>344</v>
      </c>
      <c r="B1473" s="301">
        <v>76</v>
      </c>
      <c r="C1473" s="302" t="s">
        <v>1814</v>
      </c>
      <c r="D1473" s="303" t="s">
        <v>3267</v>
      </c>
      <c r="E1473" s="304" t="s">
        <v>1811</v>
      </c>
      <c r="F1473" s="305">
        <v>395</v>
      </c>
      <c r="G1473" s="306">
        <v>0</v>
      </c>
      <c r="H1473" s="307">
        <v>0</v>
      </c>
      <c r="I1473" s="4"/>
    </row>
    <row r="1474" spans="1:9" ht="27" customHeight="1">
      <c r="A1474" s="300">
        <v>344</v>
      </c>
      <c r="B1474" s="301">
        <v>77</v>
      </c>
      <c r="C1474" s="302" t="s">
        <v>1815</v>
      </c>
      <c r="D1474" s="303" t="s">
        <v>3268</v>
      </c>
      <c r="E1474" s="304" t="s">
        <v>1811</v>
      </c>
      <c r="F1474" s="305">
        <v>587</v>
      </c>
      <c r="G1474" s="306">
        <v>0</v>
      </c>
      <c r="H1474" s="307">
        <v>0</v>
      </c>
      <c r="I1474" s="4"/>
    </row>
    <row r="1475" spans="1:9" ht="27" customHeight="1">
      <c r="A1475" s="300">
        <v>344</v>
      </c>
      <c r="B1475" s="301">
        <v>78</v>
      </c>
      <c r="C1475" s="302" t="s">
        <v>1816</v>
      </c>
      <c r="D1475" s="303" t="s">
        <v>3269</v>
      </c>
      <c r="E1475" s="304" t="s">
        <v>1811</v>
      </c>
      <c r="F1475" s="305">
        <v>163</v>
      </c>
      <c r="G1475" s="306">
        <v>0</v>
      </c>
      <c r="H1475" s="307">
        <v>0</v>
      </c>
      <c r="I1475" s="4"/>
    </row>
    <row r="1476" spans="1:9" ht="27" customHeight="1">
      <c r="A1476" s="300">
        <v>344</v>
      </c>
      <c r="B1476" s="301">
        <v>79</v>
      </c>
      <c r="C1476" s="302" t="s">
        <v>4163</v>
      </c>
      <c r="D1476" s="303" t="s">
        <v>3270</v>
      </c>
      <c r="E1476" s="304" t="s">
        <v>1811</v>
      </c>
      <c r="F1476" s="305">
        <v>489</v>
      </c>
      <c r="G1476" s="306">
        <v>0</v>
      </c>
      <c r="H1476" s="307">
        <v>0</v>
      </c>
      <c r="I1476" s="4"/>
    </row>
    <row r="1477" spans="1:9" ht="27" customHeight="1">
      <c r="A1477" s="300">
        <v>344</v>
      </c>
      <c r="B1477" s="301">
        <v>80</v>
      </c>
      <c r="C1477" s="302" t="s">
        <v>4164</v>
      </c>
      <c r="D1477" s="303" t="s">
        <v>4233</v>
      </c>
      <c r="E1477" s="304" t="s">
        <v>1811</v>
      </c>
      <c r="F1477" s="305">
        <v>84</v>
      </c>
      <c r="G1477" s="306">
        <v>0</v>
      </c>
      <c r="H1477" s="307">
        <v>0</v>
      </c>
      <c r="I1477" s="4"/>
    </row>
    <row r="1478" spans="1:9" ht="27" customHeight="1">
      <c r="A1478" s="300">
        <v>344</v>
      </c>
      <c r="B1478" s="301">
        <v>81</v>
      </c>
      <c r="C1478" s="302" t="s">
        <v>973</v>
      </c>
      <c r="D1478" s="303" t="s">
        <v>4234</v>
      </c>
      <c r="E1478" s="304" t="s">
        <v>1811</v>
      </c>
      <c r="F1478" s="305">
        <v>271</v>
      </c>
      <c r="G1478" s="306">
        <v>0</v>
      </c>
      <c r="H1478" s="307">
        <v>0</v>
      </c>
      <c r="I1478" s="4"/>
    </row>
    <row r="1479" spans="1:9" ht="27" customHeight="1">
      <c r="A1479" s="300">
        <v>344</v>
      </c>
      <c r="B1479" s="301">
        <v>82</v>
      </c>
      <c r="C1479" s="302" t="s">
        <v>140</v>
      </c>
      <c r="D1479" s="303" t="s">
        <v>4230</v>
      </c>
      <c r="E1479" s="304" t="s">
        <v>1811</v>
      </c>
      <c r="F1479" s="305">
        <v>0</v>
      </c>
      <c r="G1479" s="306">
        <v>0</v>
      </c>
      <c r="H1479" s="307">
        <v>0</v>
      </c>
      <c r="I1479" s="4"/>
    </row>
    <row r="1480" spans="1:9" ht="27" customHeight="1">
      <c r="A1480" s="300">
        <v>344</v>
      </c>
      <c r="B1480" s="301">
        <v>83</v>
      </c>
      <c r="C1480" s="302" t="s">
        <v>141</v>
      </c>
      <c r="D1480" s="303" t="s">
        <v>4231</v>
      </c>
      <c r="E1480" s="304" t="s">
        <v>1811</v>
      </c>
      <c r="F1480" s="305">
        <v>0</v>
      </c>
      <c r="G1480" s="306">
        <v>0</v>
      </c>
      <c r="H1480" s="307">
        <v>0</v>
      </c>
      <c r="I1480" s="4"/>
    </row>
    <row r="1481" spans="1:9" ht="27" customHeight="1">
      <c r="A1481" s="300">
        <v>344</v>
      </c>
      <c r="B1481" s="301">
        <v>84</v>
      </c>
      <c r="C1481" s="302" t="s">
        <v>142</v>
      </c>
      <c r="D1481" s="303" t="s">
        <v>143</v>
      </c>
      <c r="E1481" s="304" t="s">
        <v>1811</v>
      </c>
      <c r="F1481" s="305">
        <v>0</v>
      </c>
      <c r="G1481" s="306">
        <v>0</v>
      </c>
      <c r="H1481" s="307">
        <v>0</v>
      </c>
      <c r="I1481" s="4"/>
    </row>
    <row r="1482" spans="1:9" ht="27" customHeight="1">
      <c r="A1482" s="300">
        <v>344</v>
      </c>
      <c r="B1482" s="301">
        <v>85</v>
      </c>
      <c r="C1482" s="302" t="s">
        <v>2813</v>
      </c>
      <c r="D1482" s="303" t="s">
        <v>4243</v>
      </c>
      <c r="E1482" s="304" t="s">
        <v>1811</v>
      </c>
      <c r="F1482" s="305">
        <v>0</v>
      </c>
      <c r="G1482" s="306">
        <v>0</v>
      </c>
      <c r="H1482" s="307">
        <v>0</v>
      </c>
      <c r="I1482" s="4"/>
    </row>
    <row r="1483" spans="1:9" ht="27" customHeight="1">
      <c r="A1483" s="300">
        <v>344</v>
      </c>
      <c r="B1483" s="301">
        <v>86</v>
      </c>
      <c r="C1483" s="302" t="s">
        <v>2814</v>
      </c>
      <c r="D1483" s="303" t="s">
        <v>4245</v>
      </c>
      <c r="E1483" s="304" t="s">
        <v>1811</v>
      </c>
      <c r="F1483" s="305">
        <v>0</v>
      </c>
      <c r="G1483" s="306">
        <v>0</v>
      </c>
      <c r="H1483" s="307">
        <v>0</v>
      </c>
      <c r="I1483" s="4"/>
    </row>
    <row r="1484" spans="1:9" ht="27" customHeight="1">
      <c r="A1484" s="300">
        <v>344</v>
      </c>
      <c r="B1484" s="301">
        <v>87</v>
      </c>
      <c r="C1484" s="302" t="s">
        <v>2815</v>
      </c>
      <c r="D1484" s="303" t="s">
        <v>4878</v>
      </c>
      <c r="E1484" s="304" t="s">
        <v>1811</v>
      </c>
      <c r="F1484" s="305">
        <v>0</v>
      </c>
      <c r="G1484" s="306">
        <v>0</v>
      </c>
      <c r="H1484" s="307">
        <v>0</v>
      </c>
      <c r="I1484" s="4"/>
    </row>
    <row r="1485" spans="1:9" ht="27" customHeight="1">
      <c r="A1485" s="300">
        <v>344</v>
      </c>
      <c r="B1485" s="301">
        <v>88</v>
      </c>
      <c r="C1485" s="302" t="s">
        <v>2816</v>
      </c>
      <c r="D1485" s="303" t="s">
        <v>4879</v>
      </c>
      <c r="E1485" s="304" t="s">
        <v>1811</v>
      </c>
      <c r="F1485" s="305">
        <v>0</v>
      </c>
      <c r="G1485" s="306">
        <v>0</v>
      </c>
      <c r="H1485" s="307">
        <v>0</v>
      </c>
      <c r="I1485" s="4"/>
    </row>
    <row r="1486" spans="1:9" ht="27" customHeight="1">
      <c r="A1486" s="300">
        <v>344</v>
      </c>
      <c r="B1486" s="301">
        <v>89</v>
      </c>
      <c r="C1486" s="302" t="s">
        <v>2817</v>
      </c>
      <c r="D1486" s="303" t="s">
        <v>4242</v>
      </c>
      <c r="E1486" s="304" t="s">
        <v>1811</v>
      </c>
      <c r="F1486" s="305">
        <v>0</v>
      </c>
      <c r="G1486" s="306">
        <v>0</v>
      </c>
      <c r="H1486" s="307">
        <v>0</v>
      </c>
      <c r="I1486" s="4"/>
    </row>
    <row r="1487" spans="1:9" ht="27" customHeight="1">
      <c r="A1487" s="300">
        <v>344</v>
      </c>
      <c r="B1487" s="301">
        <v>90</v>
      </c>
      <c r="C1487" s="302" t="s">
        <v>2818</v>
      </c>
      <c r="D1487" s="303" t="s">
        <v>4244</v>
      </c>
      <c r="E1487" s="304" t="s">
        <v>1811</v>
      </c>
      <c r="F1487" s="305">
        <v>0</v>
      </c>
      <c r="G1487" s="306">
        <v>0</v>
      </c>
      <c r="H1487" s="307">
        <v>0</v>
      </c>
      <c r="I1487" s="4"/>
    </row>
    <row r="1488" spans="1:9" ht="27" customHeight="1">
      <c r="A1488" s="300">
        <v>344</v>
      </c>
      <c r="B1488" s="301">
        <v>91</v>
      </c>
      <c r="C1488" s="302" t="s">
        <v>2819</v>
      </c>
      <c r="D1488" s="303" t="s">
        <v>4877</v>
      </c>
      <c r="E1488" s="304" t="s">
        <v>1811</v>
      </c>
      <c r="F1488" s="305">
        <v>0</v>
      </c>
      <c r="G1488" s="306">
        <v>0</v>
      </c>
      <c r="H1488" s="307">
        <v>0</v>
      </c>
      <c r="I1488" s="4"/>
    </row>
    <row r="1489" spans="1:9" ht="27" customHeight="1">
      <c r="A1489" s="300">
        <v>344</v>
      </c>
      <c r="B1489" s="301">
        <v>92</v>
      </c>
      <c r="C1489" s="302" t="s">
        <v>2210</v>
      </c>
      <c r="D1489" s="303" t="s">
        <v>459</v>
      </c>
      <c r="E1489" s="304" t="s">
        <v>41</v>
      </c>
      <c r="F1489" s="305">
        <v>63</v>
      </c>
      <c r="G1489" s="306">
        <v>0</v>
      </c>
      <c r="H1489" s="307">
        <v>0</v>
      </c>
      <c r="I1489" s="4"/>
    </row>
    <row r="1490" spans="1:9" ht="27" customHeight="1">
      <c r="A1490" s="300">
        <v>344</v>
      </c>
      <c r="B1490" s="301">
        <v>93</v>
      </c>
      <c r="C1490" s="302" t="s">
        <v>2215</v>
      </c>
      <c r="D1490" s="303" t="s">
        <v>4826</v>
      </c>
      <c r="E1490" s="304" t="s">
        <v>498</v>
      </c>
      <c r="F1490" s="305">
        <v>8</v>
      </c>
      <c r="G1490" s="306">
        <v>0</v>
      </c>
      <c r="H1490" s="307">
        <v>0</v>
      </c>
      <c r="I1490" s="4"/>
    </row>
    <row r="1491" spans="1:9" ht="27" customHeight="1">
      <c r="A1491" s="300">
        <v>344</v>
      </c>
      <c r="B1491" s="301">
        <v>94</v>
      </c>
      <c r="C1491" s="302" t="s">
        <v>499</v>
      </c>
      <c r="D1491" s="303" t="s">
        <v>3764</v>
      </c>
      <c r="E1491" s="304" t="s">
        <v>1860</v>
      </c>
      <c r="F1491" s="305">
        <v>153</v>
      </c>
      <c r="G1491" s="306">
        <v>0</v>
      </c>
      <c r="H1491" s="307">
        <v>0</v>
      </c>
      <c r="I1491" s="4"/>
    </row>
    <row r="1492" spans="1:9" ht="27" customHeight="1">
      <c r="A1492" s="300">
        <v>344</v>
      </c>
      <c r="B1492" s="301">
        <v>95</v>
      </c>
      <c r="C1492" s="302" t="s">
        <v>979</v>
      </c>
      <c r="D1492" s="303" t="s">
        <v>980</v>
      </c>
      <c r="E1492" s="304" t="s">
        <v>498</v>
      </c>
      <c r="F1492" s="305">
        <v>12</v>
      </c>
      <c r="G1492" s="306">
        <v>0</v>
      </c>
      <c r="H1492" s="307">
        <v>0</v>
      </c>
      <c r="I1492" s="4"/>
    </row>
    <row r="1493" spans="1:9" ht="27" customHeight="1">
      <c r="A1493" s="300">
        <v>344</v>
      </c>
      <c r="B1493" s="301">
        <v>96</v>
      </c>
      <c r="C1493" s="302" t="s">
        <v>3276</v>
      </c>
      <c r="D1493" s="303" t="s">
        <v>981</v>
      </c>
      <c r="E1493" s="304" t="s">
        <v>2206</v>
      </c>
      <c r="F1493" s="305">
        <v>325</v>
      </c>
      <c r="G1493" s="306">
        <v>0</v>
      </c>
      <c r="H1493" s="307">
        <v>0</v>
      </c>
      <c r="I1493" s="4"/>
    </row>
    <row r="1494" spans="1:9" ht="27" customHeight="1">
      <c r="A1494" s="300">
        <v>344</v>
      </c>
      <c r="B1494" s="301">
        <v>97</v>
      </c>
      <c r="C1494" s="302" t="s">
        <v>1538</v>
      </c>
      <c r="D1494" s="303" t="s">
        <v>1539</v>
      </c>
      <c r="E1494" s="304" t="s">
        <v>2778</v>
      </c>
      <c r="F1494" s="305">
        <v>53</v>
      </c>
      <c r="G1494" s="306">
        <v>0</v>
      </c>
      <c r="H1494" s="307">
        <v>0</v>
      </c>
      <c r="I1494" s="4"/>
    </row>
    <row r="1495" spans="1:9" ht="27" customHeight="1">
      <c r="A1495" s="300">
        <v>406</v>
      </c>
      <c r="B1495" s="301">
        <v>1</v>
      </c>
      <c r="C1495" s="302" t="s">
        <v>1161</v>
      </c>
      <c r="D1495" s="303" t="s">
        <v>2823</v>
      </c>
      <c r="E1495" s="304" t="s">
        <v>4306</v>
      </c>
      <c r="F1495" s="305">
        <v>139</v>
      </c>
      <c r="G1495" s="306">
        <v>0</v>
      </c>
      <c r="H1495" s="307">
        <v>0</v>
      </c>
      <c r="I1495" s="4"/>
    </row>
    <row r="1496" spans="1:9" ht="27" customHeight="1">
      <c r="A1496" s="300">
        <v>406</v>
      </c>
      <c r="B1496" s="301">
        <v>2</v>
      </c>
      <c r="C1496" s="302" t="s">
        <v>2767</v>
      </c>
      <c r="D1496" s="303" t="s">
        <v>3289</v>
      </c>
      <c r="E1496" s="304" t="s">
        <v>6</v>
      </c>
      <c r="F1496" s="305">
        <v>128</v>
      </c>
      <c r="G1496" s="306">
        <v>0</v>
      </c>
      <c r="H1496" s="307">
        <v>0</v>
      </c>
      <c r="I1496" s="4"/>
    </row>
    <row r="1497" spans="1:9" ht="27" customHeight="1">
      <c r="A1497" s="300">
        <v>406</v>
      </c>
      <c r="B1497" s="301">
        <v>3</v>
      </c>
      <c r="C1497" s="302" t="s">
        <v>3195</v>
      </c>
      <c r="D1497" s="303" t="s">
        <v>3687</v>
      </c>
      <c r="E1497" s="304" t="s">
        <v>1744</v>
      </c>
      <c r="F1497" s="305">
        <v>0</v>
      </c>
      <c r="G1497" s="306">
        <v>0</v>
      </c>
      <c r="H1497" s="307">
        <v>0</v>
      </c>
      <c r="I1497" s="4"/>
    </row>
    <row r="1498" spans="1:9" ht="27" customHeight="1">
      <c r="A1498" s="300">
        <v>406</v>
      </c>
      <c r="B1498" s="301">
        <v>4</v>
      </c>
      <c r="C1498" s="302" t="s">
        <v>1536</v>
      </c>
      <c r="D1498" s="303" t="s">
        <v>1537</v>
      </c>
      <c r="E1498" s="304" t="s">
        <v>3791</v>
      </c>
      <c r="F1498" s="305">
        <v>0</v>
      </c>
      <c r="G1498" s="306">
        <v>0</v>
      </c>
      <c r="H1498" s="307">
        <v>0</v>
      </c>
      <c r="I1498" s="4"/>
    </row>
    <row r="1499" spans="1:9" ht="27" customHeight="1">
      <c r="A1499" s="300">
        <v>406</v>
      </c>
      <c r="B1499" s="301">
        <v>5</v>
      </c>
      <c r="C1499" s="302" t="s">
        <v>982</v>
      </c>
      <c r="D1499" s="303" t="s">
        <v>983</v>
      </c>
      <c r="E1499" s="304" t="s">
        <v>4088</v>
      </c>
      <c r="F1499" s="305">
        <v>0</v>
      </c>
      <c r="G1499" s="306">
        <v>0</v>
      </c>
      <c r="H1499" s="307">
        <v>0</v>
      </c>
      <c r="I1499" s="4"/>
    </row>
    <row r="1500" spans="1:9" ht="27" customHeight="1">
      <c r="A1500" s="300">
        <v>406</v>
      </c>
      <c r="B1500" s="301">
        <v>6</v>
      </c>
      <c r="C1500" s="302" t="s">
        <v>4187</v>
      </c>
      <c r="D1500" s="303" t="s">
        <v>3958</v>
      </c>
      <c r="E1500" s="304" t="s">
        <v>5401</v>
      </c>
      <c r="F1500" s="305">
        <v>0</v>
      </c>
      <c r="G1500" s="306">
        <v>0</v>
      </c>
      <c r="H1500" s="307">
        <v>0</v>
      </c>
      <c r="I1500" s="4"/>
    </row>
    <row r="1501" spans="1:9" ht="27" customHeight="1">
      <c r="A1501" s="300">
        <v>406</v>
      </c>
      <c r="B1501" s="301">
        <v>7</v>
      </c>
      <c r="C1501" s="302" t="s">
        <v>494</v>
      </c>
      <c r="D1501" s="303" t="s">
        <v>495</v>
      </c>
      <c r="E1501" s="304" t="s">
        <v>3873</v>
      </c>
      <c r="F1501" s="305">
        <v>0</v>
      </c>
      <c r="G1501" s="306">
        <v>0</v>
      </c>
      <c r="H1501" s="307">
        <v>0</v>
      </c>
      <c r="I1501" s="4"/>
    </row>
    <row r="1502" spans="1:9" ht="27" customHeight="1">
      <c r="A1502" s="300">
        <v>406</v>
      </c>
      <c r="B1502" s="301">
        <v>8</v>
      </c>
      <c r="C1502" s="302" t="s">
        <v>2779</v>
      </c>
      <c r="D1502" s="303" t="s">
        <v>978</v>
      </c>
      <c r="E1502" s="304" t="s">
        <v>4881</v>
      </c>
      <c r="F1502" s="305">
        <v>107</v>
      </c>
      <c r="G1502" s="306">
        <v>0</v>
      </c>
      <c r="H1502" s="307">
        <v>0</v>
      </c>
      <c r="I1502" s="4"/>
    </row>
    <row r="1503" spans="1:9" ht="27" customHeight="1">
      <c r="A1503" s="300">
        <v>406</v>
      </c>
      <c r="B1503" s="301">
        <v>9</v>
      </c>
      <c r="C1503" s="302" t="s">
        <v>984</v>
      </c>
      <c r="D1503" s="303" t="s">
        <v>4186</v>
      </c>
      <c r="E1503" s="304" t="s">
        <v>4089</v>
      </c>
      <c r="F1503" s="305">
        <v>102</v>
      </c>
      <c r="G1503" s="306">
        <v>0</v>
      </c>
      <c r="H1503" s="307">
        <v>0</v>
      </c>
      <c r="I1503" s="4"/>
    </row>
    <row r="1504" spans="1:9" ht="27" customHeight="1">
      <c r="A1504" s="300">
        <v>406</v>
      </c>
      <c r="B1504" s="301">
        <v>10</v>
      </c>
      <c r="C1504" s="302" t="s">
        <v>3959</v>
      </c>
      <c r="D1504" s="303" t="s">
        <v>493</v>
      </c>
      <c r="E1504" s="304" t="s">
        <v>1293</v>
      </c>
      <c r="F1504" s="305">
        <v>12</v>
      </c>
      <c r="G1504" s="306">
        <v>0</v>
      </c>
      <c r="H1504" s="307">
        <v>0</v>
      </c>
      <c r="I1504" s="4"/>
    </row>
    <row r="1505" spans="1:9" ht="27" customHeight="1">
      <c r="A1505" s="300">
        <v>406</v>
      </c>
      <c r="B1505" s="301">
        <v>11</v>
      </c>
      <c r="C1505" s="302" t="s">
        <v>496</v>
      </c>
      <c r="D1505" s="303" t="s">
        <v>497</v>
      </c>
      <c r="E1505" s="304" t="s">
        <v>4087</v>
      </c>
      <c r="F1505" s="305">
        <v>95</v>
      </c>
      <c r="G1505" s="306">
        <v>0</v>
      </c>
      <c r="H1505" s="307">
        <v>0</v>
      </c>
      <c r="I1505" s="4"/>
    </row>
    <row r="1506" spans="1:9" ht="27" customHeight="1">
      <c r="A1506" s="300">
        <v>455</v>
      </c>
      <c r="B1506" s="301">
        <v>1</v>
      </c>
      <c r="C1506" s="302" t="s">
        <v>711</v>
      </c>
      <c r="D1506" s="303" t="s">
        <v>507</v>
      </c>
      <c r="E1506" s="304" t="s">
        <v>2928</v>
      </c>
      <c r="F1506" s="305">
        <v>0</v>
      </c>
      <c r="G1506" s="306">
        <v>0</v>
      </c>
      <c r="H1506" s="307">
        <v>0</v>
      </c>
      <c r="I1506" s="4"/>
    </row>
    <row r="1507" spans="1:9" ht="27" customHeight="1">
      <c r="A1507" s="300">
        <v>455</v>
      </c>
      <c r="B1507" s="301">
        <v>2</v>
      </c>
      <c r="C1507" s="302" t="s">
        <v>713</v>
      </c>
      <c r="D1507" s="303" t="s">
        <v>1301</v>
      </c>
      <c r="E1507" s="304" t="s">
        <v>3514</v>
      </c>
      <c r="F1507" s="305">
        <v>0</v>
      </c>
      <c r="G1507" s="306">
        <v>0</v>
      </c>
      <c r="H1507" s="307">
        <v>0</v>
      </c>
      <c r="I1507" s="4"/>
    </row>
    <row r="1508" spans="1:9" ht="27" customHeight="1">
      <c r="A1508" s="300">
        <v>455</v>
      </c>
      <c r="B1508" s="301">
        <v>3</v>
      </c>
      <c r="C1508" s="302" t="s">
        <v>3938</v>
      </c>
      <c r="D1508" s="303" t="s">
        <v>3939</v>
      </c>
      <c r="E1508" s="304" t="s">
        <v>4238</v>
      </c>
      <c r="F1508" s="305">
        <v>65</v>
      </c>
      <c r="G1508" s="306">
        <v>0</v>
      </c>
      <c r="H1508" s="307">
        <v>0</v>
      </c>
      <c r="I1508" s="4"/>
    </row>
    <row r="1509" spans="1:9" ht="27" customHeight="1">
      <c r="A1509" s="300">
        <v>455</v>
      </c>
      <c r="B1509" s="301">
        <v>4</v>
      </c>
      <c r="C1509" s="302" t="s">
        <v>2489</v>
      </c>
      <c r="D1509" s="303" t="s">
        <v>2490</v>
      </c>
      <c r="E1509" s="304" t="s">
        <v>4237</v>
      </c>
      <c r="F1509" s="305">
        <v>18</v>
      </c>
      <c r="G1509" s="306">
        <v>0</v>
      </c>
      <c r="H1509" s="307">
        <v>0</v>
      </c>
      <c r="I1509" s="4"/>
    </row>
    <row r="1510" spans="1:9" ht="27" customHeight="1">
      <c r="A1510" s="300">
        <v>570</v>
      </c>
      <c r="B1510" s="301">
        <v>1</v>
      </c>
      <c r="C1510" s="302" t="s">
        <v>644</v>
      </c>
      <c r="D1510" s="303" t="s">
        <v>645</v>
      </c>
      <c r="E1510" s="304" t="s">
        <v>646</v>
      </c>
      <c r="F1510" s="305">
        <v>9721</v>
      </c>
      <c r="G1510" s="306">
        <v>0</v>
      </c>
      <c r="H1510" s="307">
        <v>0</v>
      </c>
      <c r="I1510" s="4"/>
    </row>
    <row r="1511" spans="1:9" ht="27" customHeight="1">
      <c r="A1511" s="300">
        <v>570</v>
      </c>
      <c r="B1511" s="301">
        <v>2</v>
      </c>
      <c r="C1511" s="302" t="s">
        <v>3662</v>
      </c>
      <c r="D1511" s="303" t="s">
        <v>3663</v>
      </c>
      <c r="E1511" s="304" t="s">
        <v>3664</v>
      </c>
      <c r="F1511" s="305">
        <v>7804</v>
      </c>
      <c r="G1511" s="306">
        <v>0</v>
      </c>
      <c r="H1511" s="307">
        <v>0</v>
      </c>
      <c r="I1511" s="4"/>
    </row>
    <row r="1512" spans="1:9" ht="27" customHeight="1">
      <c r="A1512" s="300">
        <v>570</v>
      </c>
      <c r="B1512" s="301">
        <v>3</v>
      </c>
      <c r="C1512" s="302" t="s">
        <v>3665</v>
      </c>
      <c r="D1512" s="303" t="s">
        <v>3666</v>
      </c>
      <c r="E1512" s="304" t="s">
        <v>3667</v>
      </c>
      <c r="F1512" s="305">
        <v>7000</v>
      </c>
      <c r="G1512" s="306">
        <v>0</v>
      </c>
      <c r="H1512" s="307">
        <v>0</v>
      </c>
      <c r="I1512" s="4"/>
    </row>
    <row r="1513" spans="1:9" ht="27" customHeight="1">
      <c r="A1513" s="300">
        <v>571</v>
      </c>
      <c r="B1513" s="301">
        <v>1</v>
      </c>
      <c r="C1513" s="302" t="s">
        <v>644</v>
      </c>
      <c r="D1513" s="303" t="s">
        <v>645</v>
      </c>
      <c r="E1513" s="304" t="s">
        <v>646</v>
      </c>
      <c r="F1513" s="305">
        <v>7450</v>
      </c>
      <c r="G1513" s="306">
        <v>0</v>
      </c>
      <c r="H1513" s="307">
        <v>0</v>
      </c>
      <c r="I1513" s="4"/>
    </row>
    <row r="1514" spans="1:9" ht="27" customHeight="1">
      <c r="A1514" s="300">
        <v>572</v>
      </c>
      <c r="B1514" s="301">
        <v>1</v>
      </c>
      <c r="C1514" s="302" t="s">
        <v>3662</v>
      </c>
      <c r="D1514" s="303" t="s">
        <v>3663</v>
      </c>
      <c r="E1514" s="304" t="s">
        <v>3664</v>
      </c>
      <c r="F1514" s="305">
        <v>2950</v>
      </c>
      <c r="G1514" s="306">
        <v>0</v>
      </c>
      <c r="H1514" s="307">
        <v>0</v>
      </c>
      <c r="I1514" s="4"/>
    </row>
    <row r="1515" spans="1:9" ht="27" customHeight="1">
      <c r="A1515" s="300">
        <v>573</v>
      </c>
      <c r="B1515" s="301">
        <v>1</v>
      </c>
      <c r="C1515" s="302" t="s">
        <v>3140</v>
      </c>
      <c r="D1515" s="303" t="s">
        <v>3120</v>
      </c>
      <c r="E1515" s="304" t="s">
        <v>3668</v>
      </c>
      <c r="F1515" s="305">
        <v>2173</v>
      </c>
      <c r="G1515" s="306">
        <v>0</v>
      </c>
      <c r="H1515" s="307">
        <v>0</v>
      </c>
      <c r="I1515" s="4"/>
    </row>
    <row r="1516" spans="1:9" ht="27" customHeight="1">
      <c r="A1516" s="300">
        <v>573</v>
      </c>
      <c r="B1516" s="301">
        <v>2</v>
      </c>
      <c r="C1516" s="302" t="s">
        <v>4997</v>
      </c>
      <c r="D1516" s="303" t="s">
        <v>1445</v>
      </c>
      <c r="E1516" s="304" t="s">
        <v>148</v>
      </c>
      <c r="F1516" s="305">
        <v>0</v>
      </c>
      <c r="G1516" s="306">
        <v>0</v>
      </c>
      <c r="H1516" s="307">
        <v>0</v>
      </c>
      <c r="I1516" s="4"/>
    </row>
    <row r="1517" spans="1:9" ht="27" customHeight="1">
      <c r="A1517" s="300">
        <v>573</v>
      </c>
      <c r="B1517" s="301">
        <v>3</v>
      </c>
      <c r="C1517" s="302" t="s">
        <v>4998</v>
      </c>
      <c r="D1517" s="303" t="s">
        <v>1446</v>
      </c>
      <c r="E1517" s="304" t="s">
        <v>5336</v>
      </c>
      <c r="F1517" s="305">
        <v>0</v>
      </c>
      <c r="G1517" s="306">
        <v>0</v>
      </c>
      <c r="H1517" s="307">
        <v>0</v>
      </c>
      <c r="I1517" s="4"/>
    </row>
    <row r="1518" spans="1:9" ht="27" customHeight="1">
      <c r="A1518" s="300">
        <v>573</v>
      </c>
      <c r="B1518" s="301">
        <v>4</v>
      </c>
      <c r="C1518" s="302" t="s">
        <v>3142</v>
      </c>
      <c r="D1518" s="303" t="s">
        <v>3143</v>
      </c>
      <c r="E1518" s="304" t="s">
        <v>3119</v>
      </c>
      <c r="F1518" s="305">
        <v>3238</v>
      </c>
      <c r="G1518" s="306">
        <v>0</v>
      </c>
      <c r="H1518" s="307">
        <v>0</v>
      </c>
      <c r="I1518" s="4"/>
    </row>
    <row r="1519" spans="1:9" ht="27" customHeight="1">
      <c r="A1519" s="300">
        <v>573</v>
      </c>
      <c r="B1519" s="301">
        <v>5</v>
      </c>
      <c r="C1519" s="302" t="s">
        <v>3144</v>
      </c>
      <c r="D1519" s="303" t="s">
        <v>3145</v>
      </c>
      <c r="E1519" s="304" t="s">
        <v>5204</v>
      </c>
      <c r="F1519" s="305">
        <v>1050</v>
      </c>
      <c r="G1519" s="306">
        <v>0</v>
      </c>
      <c r="H1519" s="307">
        <v>0</v>
      </c>
      <c r="I1519" s="4"/>
    </row>
    <row r="1520" spans="1:9" ht="27" customHeight="1">
      <c r="A1520" s="300">
        <v>573</v>
      </c>
      <c r="B1520" s="301">
        <v>6</v>
      </c>
      <c r="C1520" s="302" t="s">
        <v>644</v>
      </c>
      <c r="D1520" s="303" t="s">
        <v>645</v>
      </c>
      <c r="E1520" s="304" t="s">
        <v>646</v>
      </c>
      <c r="F1520" s="305">
        <v>114</v>
      </c>
      <c r="G1520" s="306">
        <v>0</v>
      </c>
      <c r="H1520" s="307">
        <v>0</v>
      </c>
      <c r="I1520" s="4"/>
    </row>
    <row r="1521" spans="1:9" ht="27" customHeight="1">
      <c r="A1521" s="300">
        <v>573</v>
      </c>
      <c r="B1521" s="301">
        <v>7</v>
      </c>
      <c r="C1521" s="302" t="s">
        <v>3662</v>
      </c>
      <c r="D1521" s="303" t="s">
        <v>3663</v>
      </c>
      <c r="E1521" s="304" t="s">
        <v>3664</v>
      </c>
      <c r="F1521" s="305">
        <v>473</v>
      </c>
      <c r="G1521" s="306">
        <v>0</v>
      </c>
      <c r="H1521" s="307">
        <v>0</v>
      </c>
      <c r="I1521" s="4"/>
    </row>
    <row r="1522" spans="1:9" ht="27" customHeight="1">
      <c r="A1522" s="300">
        <v>573</v>
      </c>
      <c r="B1522" s="301">
        <v>8</v>
      </c>
      <c r="C1522" s="302" t="s">
        <v>3665</v>
      </c>
      <c r="D1522" s="303" t="s">
        <v>3666</v>
      </c>
      <c r="E1522" s="304" t="s">
        <v>3667</v>
      </c>
      <c r="F1522" s="305">
        <v>3508</v>
      </c>
      <c r="G1522" s="306">
        <v>0</v>
      </c>
      <c r="H1522" s="307">
        <v>0</v>
      </c>
      <c r="I1522" s="4"/>
    </row>
    <row r="1523" spans="1:9" ht="27" customHeight="1">
      <c r="A1523" s="300">
        <v>573</v>
      </c>
      <c r="B1523" s="301">
        <v>9</v>
      </c>
      <c r="C1523" s="302" t="s">
        <v>3136</v>
      </c>
      <c r="D1523" s="303" t="s">
        <v>1033</v>
      </c>
      <c r="E1523" s="304" t="s">
        <v>1001</v>
      </c>
      <c r="F1523" s="305">
        <v>2927</v>
      </c>
      <c r="G1523" s="306">
        <v>0</v>
      </c>
      <c r="H1523" s="307">
        <v>0</v>
      </c>
      <c r="I1523" s="4"/>
    </row>
    <row r="1524" spans="1:9" ht="27" customHeight="1">
      <c r="A1524" s="300">
        <v>573</v>
      </c>
      <c r="B1524" s="301">
        <v>10</v>
      </c>
      <c r="C1524" s="302" t="s">
        <v>3138</v>
      </c>
      <c r="D1524" s="303" t="s">
        <v>4738</v>
      </c>
      <c r="E1524" s="304" t="s">
        <v>1444</v>
      </c>
      <c r="F1524" s="305">
        <v>1096</v>
      </c>
      <c r="G1524" s="306">
        <v>0</v>
      </c>
      <c r="H1524" s="307">
        <v>0</v>
      </c>
      <c r="I1524" s="4"/>
    </row>
    <row r="1525" spans="1:9" ht="27" customHeight="1">
      <c r="A1525" s="300">
        <v>574</v>
      </c>
      <c r="B1525" s="301">
        <v>1</v>
      </c>
      <c r="C1525" s="302" t="s">
        <v>4997</v>
      </c>
      <c r="D1525" s="303" t="s">
        <v>1445</v>
      </c>
      <c r="E1525" s="304" t="s">
        <v>148</v>
      </c>
      <c r="F1525" s="305">
        <v>0</v>
      </c>
      <c r="G1525" s="306">
        <v>0</v>
      </c>
      <c r="H1525" s="307">
        <v>0</v>
      </c>
      <c r="I1525" s="4"/>
    </row>
    <row r="1526" spans="1:9" ht="27" customHeight="1">
      <c r="A1526" s="300">
        <v>574</v>
      </c>
      <c r="B1526" s="301">
        <v>2</v>
      </c>
      <c r="C1526" s="302" t="s">
        <v>4998</v>
      </c>
      <c r="D1526" s="303" t="s">
        <v>1446</v>
      </c>
      <c r="E1526" s="304" t="s">
        <v>5336</v>
      </c>
      <c r="F1526" s="305">
        <v>0</v>
      </c>
      <c r="G1526" s="306">
        <v>0</v>
      </c>
      <c r="H1526" s="307">
        <v>0</v>
      </c>
      <c r="I1526" s="4"/>
    </row>
    <row r="1527" spans="1:9" ht="27" customHeight="1">
      <c r="A1527" s="300">
        <v>574</v>
      </c>
      <c r="B1527" s="301">
        <v>3</v>
      </c>
      <c r="C1527" s="302" t="s">
        <v>3140</v>
      </c>
      <c r="D1527" s="303" t="s">
        <v>3120</v>
      </c>
      <c r="E1527" s="304" t="s">
        <v>3668</v>
      </c>
      <c r="F1527" s="305">
        <v>4261</v>
      </c>
      <c r="G1527" s="306">
        <v>0</v>
      </c>
      <c r="H1527" s="307">
        <v>0</v>
      </c>
      <c r="I1527" s="4"/>
    </row>
    <row r="1528" spans="1:9" ht="27" customHeight="1">
      <c r="A1528" s="300">
        <v>574</v>
      </c>
      <c r="B1528" s="301">
        <v>4</v>
      </c>
      <c r="C1528" s="302" t="s">
        <v>3142</v>
      </c>
      <c r="D1528" s="303" t="s">
        <v>3143</v>
      </c>
      <c r="E1528" s="304" t="s">
        <v>3119</v>
      </c>
      <c r="F1528" s="305">
        <v>2473</v>
      </c>
      <c r="G1528" s="306">
        <v>0</v>
      </c>
      <c r="H1528" s="307">
        <v>0</v>
      </c>
      <c r="I1528" s="4"/>
    </row>
    <row r="1529" spans="1:9" ht="27" customHeight="1">
      <c r="A1529" s="300">
        <v>574</v>
      </c>
      <c r="B1529" s="301">
        <v>5</v>
      </c>
      <c r="C1529" s="302" t="s">
        <v>3144</v>
      </c>
      <c r="D1529" s="303" t="s">
        <v>3145</v>
      </c>
      <c r="E1529" s="304" t="s">
        <v>5204</v>
      </c>
      <c r="F1529" s="305">
        <v>112</v>
      </c>
      <c r="G1529" s="306">
        <v>0</v>
      </c>
      <c r="H1529" s="307">
        <v>0</v>
      </c>
      <c r="I1529" s="4"/>
    </row>
    <row r="1530" spans="1:9" ht="27" customHeight="1">
      <c r="A1530" s="300">
        <v>574</v>
      </c>
      <c r="B1530" s="301">
        <v>6</v>
      </c>
      <c r="C1530" s="302" t="s">
        <v>644</v>
      </c>
      <c r="D1530" s="303" t="s">
        <v>645</v>
      </c>
      <c r="E1530" s="304" t="s">
        <v>646</v>
      </c>
      <c r="F1530" s="305">
        <v>38</v>
      </c>
      <c r="G1530" s="306">
        <v>0</v>
      </c>
      <c r="H1530" s="307">
        <v>0</v>
      </c>
      <c r="I1530" s="4"/>
    </row>
    <row r="1531" spans="1:9" ht="27" customHeight="1">
      <c r="A1531" s="300">
        <v>574</v>
      </c>
      <c r="B1531" s="301">
        <v>7</v>
      </c>
      <c r="C1531" s="302" t="s">
        <v>3662</v>
      </c>
      <c r="D1531" s="303" t="s">
        <v>3663</v>
      </c>
      <c r="E1531" s="304" t="s">
        <v>3664</v>
      </c>
      <c r="F1531" s="305">
        <v>176</v>
      </c>
      <c r="G1531" s="306">
        <v>0</v>
      </c>
      <c r="H1531" s="307">
        <v>0</v>
      </c>
      <c r="I1531" s="4"/>
    </row>
    <row r="1532" spans="1:9" ht="27" customHeight="1">
      <c r="A1532" s="300">
        <v>574</v>
      </c>
      <c r="B1532" s="301">
        <v>8</v>
      </c>
      <c r="C1532" s="302" t="s">
        <v>3665</v>
      </c>
      <c r="D1532" s="303" t="s">
        <v>3666</v>
      </c>
      <c r="E1532" s="304" t="s">
        <v>3667</v>
      </c>
      <c r="F1532" s="305">
        <v>31</v>
      </c>
      <c r="G1532" s="306">
        <v>0</v>
      </c>
      <c r="H1532" s="307">
        <v>0</v>
      </c>
      <c r="I1532" s="4"/>
    </row>
    <row r="1533" spans="1:9" ht="27" customHeight="1">
      <c r="A1533" s="300">
        <v>574</v>
      </c>
      <c r="B1533" s="301">
        <v>9</v>
      </c>
      <c r="C1533" s="302" t="s">
        <v>3136</v>
      </c>
      <c r="D1533" s="303" t="s">
        <v>1033</v>
      </c>
      <c r="E1533" s="304" t="s">
        <v>1001</v>
      </c>
      <c r="F1533" s="305">
        <v>2220</v>
      </c>
      <c r="G1533" s="306">
        <v>0</v>
      </c>
      <c r="H1533" s="307">
        <v>0</v>
      </c>
      <c r="I1533" s="4"/>
    </row>
    <row r="1534" spans="1:9" ht="27" customHeight="1">
      <c r="A1534" s="300">
        <v>574</v>
      </c>
      <c r="B1534" s="301">
        <v>10</v>
      </c>
      <c r="C1534" s="302" t="s">
        <v>3138</v>
      </c>
      <c r="D1534" s="303" t="s">
        <v>4738</v>
      </c>
      <c r="E1534" s="304" t="s">
        <v>1444</v>
      </c>
      <c r="F1534" s="305">
        <v>296</v>
      </c>
      <c r="G1534" s="306">
        <v>0</v>
      </c>
      <c r="H1534" s="307">
        <v>0</v>
      </c>
      <c r="I1534" s="4"/>
    </row>
    <row r="1535" spans="1:9" ht="27" customHeight="1">
      <c r="A1535" s="300">
        <v>575</v>
      </c>
      <c r="B1535" s="301">
        <v>1</v>
      </c>
      <c r="C1535" s="302" t="s">
        <v>4997</v>
      </c>
      <c r="D1535" s="303" t="s">
        <v>1445</v>
      </c>
      <c r="E1535" s="304" t="s">
        <v>148</v>
      </c>
      <c r="F1535" s="305">
        <v>0</v>
      </c>
      <c r="G1535" s="306">
        <v>0</v>
      </c>
      <c r="H1535" s="307">
        <v>0</v>
      </c>
      <c r="I1535" s="4"/>
    </row>
    <row r="1536" spans="1:9" ht="27" customHeight="1">
      <c r="A1536" s="300">
        <v>575</v>
      </c>
      <c r="B1536" s="301">
        <v>2</v>
      </c>
      <c r="C1536" s="302" t="s">
        <v>4998</v>
      </c>
      <c r="D1536" s="303" t="s">
        <v>1446</v>
      </c>
      <c r="E1536" s="304" t="s">
        <v>5336</v>
      </c>
      <c r="F1536" s="305">
        <v>0</v>
      </c>
      <c r="G1536" s="306">
        <v>0</v>
      </c>
      <c r="H1536" s="307">
        <v>0</v>
      </c>
      <c r="I1536" s="4"/>
    </row>
    <row r="1537" spans="1:9" ht="27" customHeight="1">
      <c r="A1537" s="300">
        <v>575</v>
      </c>
      <c r="B1537" s="301">
        <v>3</v>
      </c>
      <c r="C1537" s="302" t="s">
        <v>3140</v>
      </c>
      <c r="D1537" s="303" t="s">
        <v>3120</v>
      </c>
      <c r="E1537" s="304" t="s">
        <v>3668</v>
      </c>
      <c r="F1537" s="305">
        <v>2606</v>
      </c>
      <c r="G1537" s="306">
        <v>0</v>
      </c>
      <c r="H1537" s="307">
        <v>0</v>
      </c>
      <c r="I1537" s="4"/>
    </row>
    <row r="1538" spans="1:9" ht="27" customHeight="1">
      <c r="A1538" s="300">
        <v>575</v>
      </c>
      <c r="B1538" s="301">
        <v>4</v>
      </c>
      <c r="C1538" s="302" t="s">
        <v>3142</v>
      </c>
      <c r="D1538" s="303" t="s">
        <v>3143</v>
      </c>
      <c r="E1538" s="304" t="s">
        <v>3119</v>
      </c>
      <c r="F1538" s="305">
        <v>625</v>
      </c>
      <c r="G1538" s="306">
        <v>0</v>
      </c>
      <c r="H1538" s="307">
        <v>0</v>
      </c>
      <c r="I1538" s="4"/>
    </row>
    <row r="1539" spans="1:9" ht="27" customHeight="1">
      <c r="A1539" s="300">
        <v>575</v>
      </c>
      <c r="B1539" s="301">
        <v>5</v>
      </c>
      <c r="C1539" s="302" t="s">
        <v>3144</v>
      </c>
      <c r="D1539" s="303" t="s">
        <v>3145</v>
      </c>
      <c r="E1539" s="304" t="s">
        <v>5204</v>
      </c>
      <c r="F1539" s="305">
        <v>395</v>
      </c>
      <c r="G1539" s="306">
        <v>0</v>
      </c>
      <c r="H1539" s="307">
        <v>0</v>
      </c>
      <c r="I1539" s="4"/>
    </row>
    <row r="1540" spans="1:9" ht="27" customHeight="1">
      <c r="A1540" s="300">
        <v>575</v>
      </c>
      <c r="B1540" s="301">
        <v>6</v>
      </c>
      <c r="C1540" s="302" t="s">
        <v>644</v>
      </c>
      <c r="D1540" s="303" t="s">
        <v>645</v>
      </c>
      <c r="E1540" s="304" t="s">
        <v>646</v>
      </c>
      <c r="F1540" s="305">
        <v>168</v>
      </c>
      <c r="G1540" s="306">
        <v>0</v>
      </c>
      <c r="H1540" s="307">
        <v>0</v>
      </c>
      <c r="I1540" s="4"/>
    </row>
    <row r="1541" spans="1:9" ht="27" customHeight="1">
      <c r="A1541" s="300">
        <v>575</v>
      </c>
      <c r="B1541" s="301">
        <v>7</v>
      </c>
      <c r="C1541" s="302" t="s">
        <v>3662</v>
      </c>
      <c r="D1541" s="303" t="s">
        <v>3663</v>
      </c>
      <c r="E1541" s="304" t="s">
        <v>3664</v>
      </c>
      <c r="F1541" s="305">
        <v>335</v>
      </c>
      <c r="G1541" s="306">
        <v>0</v>
      </c>
      <c r="H1541" s="307">
        <v>0</v>
      </c>
      <c r="I1541" s="4"/>
    </row>
    <row r="1542" spans="1:9" ht="27" customHeight="1">
      <c r="A1542" s="300">
        <v>575</v>
      </c>
      <c r="B1542" s="301">
        <v>8</v>
      </c>
      <c r="C1542" s="302" t="s">
        <v>3665</v>
      </c>
      <c r="D1542" s="303" t="s">
        <v>3666</v>
      </c>
      <c r="E1542" s="304" t="s">
        <v>3667</v>
      </c>
      <c r="F1542" s="305">
        <v>172</v>
      </c>
      <c r="G1542" s="306">
        <v>0</v>
      </c>
      <c r="H1542" s="307">
        <v>0</v>
      </c>
      <c r="I1542" s="4"/>
    </row>
    <row r="1543" spans="1:9" ht="27" customHeight="1">
      <c r="A1543" s="300">
        <v>575</v>
      </c>
      <c r="B1543" s="301">
        <v>9</v>
      </c>
      <c r="C1543" s="302" t="s">
        <v>3136</v>
      </c>
      <c r="D1543" s="303" t="s">
        <v>1033</v>
      </c>
      <c r="E1543" s="304" t="s">
        <v>1001</v>
      </c>
      <c r="F1543" s="305">
        <v>356</v>
      </c>
      <c r="G1543" s="306">
        <v>0</v>
      </c>
      <c r="H1543" s="307">
        <v>0</v>
      </c>
      <c r="I1543" s="4"/>
    </row>
    <row r="1544" spans="1:9" ht="27" customHeight="1">
      <c r="A1544" s="300">
        <v>575</v>
      </c>
      <c r="B1544" s="301">
        <v>10</v>
      </c>
      <c r="C1544" s="302" t="s">
        <v>3138</v>
      </c>
      <c r="D1544" s="303" t="s">
        <v>4738</v>
      </c>
      <c r="E1544" s="304" t="s">
        <v>1444</v>
      </c>
      <c r="F1544" s="305">
        <v>316</v>
      </c>
      <c r="G1544" s="306">
        <v>0</v>
      </c>
      <c r="H1544" s="307">
        <v>0</v>
      </c>
      <c r="I1544" s="4"/>
    </row>
    <row r="1545" spans="1:9" ht="27" customHeight="1">
      <c r="A1545" s="300" t="s">
        <v>3516</v>
      </c>
      <c r="B1545" s="301">
        <v>1</v>
      </c>
      <c r="C1545" s="302" t="s">
        <v>1806</v>
      </c>
      <c r="D1545" s="303" t="s">
        <v>1807</v>
      </c>
      <c r="E1545" s="304" t="s">
        <v>1808</v>
      </c>
      <c r="F1545" s="305">
        <v>244939</v>
      </c>
      <c r="G1545" s="306">
        <v>0</v>
      </c>
      <c r="H1545" s="307">
        <v>0</v>
      </c>
      <c r="I1545" s="4"/>
    </row>
    <row r="1546" spans="1:9" ht="27" customHeight="1">
      <c r="A1546" s="300" t="s">
        <v>3516</v>
      </c>
      <c r="B1546" s="301">
        <v>2</v>
      </c>
      <c r="C1546" s="302" t="s">
        <v>142</v>
      </c>
      <c r="D1546" s="303" t="s">
        <v>143</v>
      </c>
      <c r="E1546" s="304" t="s">
        <v>1811</v>
      </c>
      <c r="F1546" s="305">
        <v>2526</v>
      </c>
      <c r="G1546" s="306">
        <v>0</v>
      </c>
      <c r="H1546" s="307">
        <v>0</v>
      </c>
      <c r="I1546" s="4"/>
    </row>
    <row r="1547" spans="1:9" ht="27" customHeight="1">
      <c r="A1547" s="300" t="s">
        <v>3516</v>
      </c>
      <c r="B1547" s="301">
        <v>3</v>
      </c>
      <c r="C1547" s="302" t="s">
        <v>2813</v>
      </c>
      <c r="D1547" s="303" t="s">
        <v>4243</v>
      </c>
      <c r="E1547" s="304" t="s">
        <v>1811</v>
      </c>
      <c r="F1547" s="305">
        <v>7379</v>
      </c>
      <c r="G1547" s="306">
        <v>0</v>
      </c>
      <c r="H1547" s="307">
        <v>0</v>
      </c>
      <c r="I1547" s="4"/>
    </row>
    <row r="1548" spans="1:9" ht="27" customHeight="1">
      <c r="A1548" s="300" t="s">
        <v>3516</v>
      </c>
      <c r="B1548" s="301">
        <v>4</v>
      </c>
      <c r="C1548" s="302" t="s">
        <v>2814</v>
      </c>
      <c r="D1548" s="303" t="s">
        <v>4245</v>
      </c>
      <c r="E1548" s="304" t="s">
        <v>1811</v>
      </c>
      <c r="F1548" s="305">
        <v>11808</v>
      </c>
      <c r="G1548" s="306">
        <v>0</v>
      </c>
      <c r="H1548" s="307">
        <v>0</v>
      </c>
      <c r="I1548" s="4"/>
    </row>
    <row r="1549" spans="1:9" ht="27" customHeight="1">
      <c r="A1549" s="300" t="s">
        <v>3516</v>
      </c>
      <c r="B1549" s="301">
        <v>5</v>
      </c>
      <c r="C1549" s="302" t="s">
        <v>2815</v>
      </c>
      <c r="D1549" s="303" t="s">
        <v>4878</v>
      </c>
      <c r="E1549" s="304" t="s">
        <v>1811</v>
      </c>
      <c r="F1549" s="305">
        <v>6303</v>
      </c>
      <c r="G1549" s="306">
        <v>0</v>
      </c>
      <c r="H1549" s="307">
        <v>0</v>
      </c>
      <c r="I1549" s="4"/>
    </row>
    <row r="1550" spans="1:9" ht="27" customHeight="1">
      <c r="A1550" s="300" t="s">
        <v>3516</v>
      </c>
      <c r="B1550" s="301">
        <v>6</v>
      </c>
      <c r="C1550" s="302" t="s">
        <v>2816</v>
      </c>
      <c r="D1550" s="303" t="s">
        <v>4879</v>
      </c>
      <c r="E1550" s="304" t="s">
        <v>1811</v>
      </c>
      <c r="F1550" s="305">
        <v>6392</v>
      </c>
      <c r="G1550" s="306">
        <v>0</v>
      </c>
      <c r="H1550" s="307">
        <v>0</v>
      </c>
      <c r="I1550" s="4"/>
    </row>
    <row r="1551" spans="1:9" ht="27" customHeight="1">
      <c r="A1551" s="300" t="s">
        <v>3516</v>
      </c>
      <c r="B1551" s="301">
        <v>7</v>
      </c>
      <c r="C1551" s="302" t="s">
        <v>2817</v>
      </c>
      <c r="D1551" s="303" t="s">
        <v>4242</v>
      </c>
      <c r="E1551" s="304" t="s">
        <v>1811</v>
      </c>
      <c r="F1551" s="305">
        <v>7468</v>
      </c>
      <c r="G1551" s="306">
        <v>0</v>
      </c>
      <c r="H1551" s="307">
        <v>0</v>
      </c>
      <c r="I1551" s="4"/>
    </row>
    <row r="1552" spans="1:9" ht="27" customHeight="1">
      <c r="A1552" s="300" t="s">
        <v>3516</v>
      </c>
      <c r="B1552" s="301">
        <v>8</v>
      </c>
      <c r="C1552" s="302" t="s">
        <v>2818</v>
      </c>
      <c r="D1552" s="303" t="s">
        <v>4244</v>
      </c>
      <c r="E1552" s="304" t="s">
        <v>1811</v>
      </c>
      <c r="F1552" s="305">
        <v>0</v>
      </c>
      <c r="G1552" s="306">
        <v>0</v>
      </c>
      <c r="H1552" s="307">
        <v>0</v>
      </c>
      <c r="I1552" s="4"/>
    </row>
    <row r="1553" spans="1:9" ht="27" customHeight="1">
      <c r="A1553" s="300" t="s">
        <v>3516</v>
      </c>
      <c r="B1553" s="301">
        <v>9</v>
      </c>
      <c r="C1553" s="302" t="s">
        <v>2819</v>
      </c>
      <c r="D1553" s="303" t="s">
        <v>4877</v>
      </c>
      <c r="E1553" s="304" t="s">
        <v>1811</v>
      </c>
      <c r="F1553" s="305">
        <v>35512</v>
      </c>
      <c r="G1553" s="306">
        <v>0</v>
      </c>
      <c r="H1553" s="307">
        <v>0</v>
      </c>
      <c r="I1553" s="4"/>
    </row>
    <row r="1554" spans="1:9" ht="27" customHeight="1">
      <c r="A1554" s="300" t="s">
        <v>3516</v>
      </c>
      <c r="B1554" s="301">
        <v>10</v>
      </c>
      <c r="C1554" s="302" t="s">
        <v>499</v>
      </c>
      <c r="D1554" s="303" t="s">
        <v>3764</v>
      </c>
      <c r="E1554" s="304" t="s">
        <v>1860</v>
      </c>
      <c r="F1554" s="305">
        <v>14081</v>
      </c>
      <c r="G1554" s="306">
        <v>0</v>
      </c>
      <c r="H1554" s="307">
        <v>0</v>
      </c>
      <c r="I1554" s="4"/>
    </row>
    <row r="1555" spans="1:9" ht="27" customHeight="1">
      <c r="A1555" s="300" t="s">
        <v>3516</v>
      </c>
      <c r="B1555" s="301">
        <v>11</v>
      </c>
      <c r="C1555" s="302" t="s">
        <v>4441</v>
      </c>
      <c r="D1555" s="303" t="s">
        <v>2692</v>
      </c>
      <c r="E1555" s="304" t="s">
        <v>1811</v>
      </c>
      <c r="F1555" s="305">
        <v>9765</v>
      </c>
      <c r="G1555" s="306">
        <v>0</v>
      </c>
      <c r="H1555" s="307">
        <v>0</v>
      </c>
      <c r="I1555" s="4"/>
    </row>
    <row r="1556" spans="1:9" ht="27" customHeight="1">
      <c r="A1556" s="300" t="s">
        <v>3516</v>
      </c>
      <c r="B1556" s="301">
        <v>12</v>
      </c>
      <c r="C1556" s="302" t="s">
        <v>4443</v>
      </c>
      <c r="D1556" s="303" t="s">
        <v>4883</v>
      </c>
      <c r="E1556" s="304" t="s">
        <v>1811</v>
      </c>
      <c r="F1556" s="305">
        <v>6418</v>
      </c>
      <c r="G1556" s="306">
        <v>0</v>
      </c>
      <c r="H1556" s="307">
        <v>0</v>
      </c>
      <c r="I1556" s="4"/>
    </row>
    <row r="1557" spans="1:9" ht="27" customHeight="1">
      <c r="A1557" s="300" t="s">
        <v>3516</v>
      </c>
      <c r="B1557" s="301">
        <v>13</v>
      </c>
      <c r="C1557" s="302" t="s">
        <v>4445</v>
      </c>
      <c r="D1557" s="303" t="s">
        <v>4284</v>
      </c>
      <c r="E1557" s="304" t="s">
        <v>1811</v>
      </c>
      <c r="F1557" s="305">
        <v>5766</v>
      </c>
      <c r="G1557" s="306">
        <v>0</v>
      </c>
      <c r="H1557" s="307">
        <v>0</v>
      </c>
      <c r="I1557" s="4"/>
    </row>
    <row r="1558" spans="1:9" ht="27" customHeight="1">
      <c r="A1558" s="300" t="s">
        <v>3516</v>
      </c>
      <c r="B1558" s="301">
        <v>14</v>
      </c>
      <c r="C1558" s="302" t="s">
        <v>447</v>
      </c>
      <c r="D1558" s="303" t="s">
        <v>4884</v>
      </c>
      <c r="E1558" s="304" t="s">
        <v>1811</v>
      </c>
      <c r="F1558" s="305">
        <v>7035</v>
      </c>
      <c r="G1558" s="306">
        <v>0</v>
      </c>
      <c r="H1558" s="307">
        <v>0</v>
      </c>
      <c r="I1558" s="4"/>
    </row>
    <row r="1559" spans="1:9" ht="27" customHeight="1">
      <c r="A1559" s="300" t="s">
        <v>3516</v>
      </c>
      <c r="B1559" s="301">
        <v>15</v>
      </c>
      <c r="C1559" s="302" t="s">
        <v>3581</v>
      </c>
      <c r="D1559" s="303" t="s">
        <v>4885</v>
      </c>
      <c r="E1559" s="304" t="s">
        <v>1811</v>
      </c>
      <c r="F1559" s="305">
        <v>1160</v>
      </c>
      <c r="G1559" s="306">
        <v>0</v>
      </c>
      <c r="H1559" s="307">
        <v>0</v>
      </c>
      <c r="I1559" s="4"/>
    </row>
    <row r="1560" spans="1:9" ht="27" customHeight="1">
      <c r="A1560" s="300" t="s">
        <v>3516</v>
      </c>
      <c r="B1560" s="301">
        <v>16</v>
      </c>
      <c r="C1560" s="302" t="s">
        <v>3099</v>
      </c>
      <c r="D1560" s="303" t="s">
        <v>3878</v>
      </c>
      <c r="E1560" s="304" t="s">
        <v>1811</v>
      </c>
      <c r="F1560" s="305">
        <v>3567</v>
      </c>
      <c r="G1560" s="306">
        <v>0</v>
      </c>
      <c r="H1560" s="307">
        <v>0</v>
      </c>
      <c r="I1560" s="4"/>
    </row>
    <row r="1561" spans="1:9" ht="27" customHeight="1">
      <c r="A1561" s="300" t="s">
        <v>3516</v>
      </c>
      <c r="B1561" s="301">
        <v>17</v>
      </c>
      <c r="C1561" s="302" t="s">
        <v>5022</v>
      </c>
      <c r="D1561" s="303" t="s">
        <v>3879</v>
      </c>
      <c r="E1561" s="304" t="s">
        <v>1811</v>
      </c>
      <c r="F1561" s="305">
        <v>3454</v>
      </c>
      <c r="G1561" s="306">
        <v>0</v>
      </c>
      <c r="H1561" s="307">
        <v>0</v>
      </c>
      <c r="I1561" s="4"/>
    </row>
    <row r="1562" spans="1:9" ht="27" customHeight="1">
      <c r="A1562" s="300" t="s">
        <v>3516</v>
      </c>
      <c r="B1562" s="301">
        <v>18</v>
      </c>
      <c r="C1562" s="302" t="s">
        <v>5024</v>
      </c>
      <c r="D1562" s="303" t="s">
        <v>4241</v>
      </c>
      <c r="E1562" s="304" t="s">
        <v>1811</v>
      </c>
      <c r="F1562" s="305">
        <v>2240</v>
      </c>
      <c r="G1562" s="306">
        <v>0</v>
      </c>
      <c r="H1562" s="307">
        <v>0</v>
      </c>
      <c r="I1562" s="4"/>
    </row>
    <row r="1563" spans="1:9" ht="27" customHeight="1">
      <c r="A1563" s="300" t="s">
        <v>3516</v>
      </c>
      <c r="B1563" s="301">
        <v>19</v>
      </c>
      <c r="C1563" s="302" t="s">
        <v>5026</v>
      </c>
      <c r="D1563" s="303" t="s">
        <v>3880</v>
      </c>
      <c r="E1563" s="304" t="s">
        <v>1811</v>
      </c>
      <c r="F1563" s="305">
        <v>2625</v>
      </c>
      <c r="G1563" s="306">
        <v>0</v>
      </c>
      <c r="H1563" s="307">
        <v>0</v>
      </c>
      <c r="I1563" s="4"/>
    </row>
    <row r="1564" spans="1:9" ht="27" customHeight="1">
      <c r="A1564" s="300" t="s">
        <v>3516</v>
      </c>
      <c r="B1564" s="301">
        <v>20</v>
      </c>
      <c r="C1564" s="302" t="s">
        <v>4448</v>
      </c>
      <c r="D1564" s="303" t="s">
        <v>4240</v>
      </c>
      <c r="E1564" s="304" t="s">
        <v>1811</v>
      </c>
      <c r="F1564" s="305">
        <v>0</v>
      </c>
      <c r="G1564" s="306">
        <v>0</v>
      </c>
      <c r="H1564" s="307">
        <v>0</v>
      </c>
      <c r="I1564" s="4"/>
    </row>
    <row r="1565" spans="1:9" ht="27" customHeight="1">
      <c r="A1565" s="300" t="s">
        <v>3516</v>
      </c>
      <c r="B1565" s="301">
        <v>21</v>
      </c>
      <c r="C1565" s="302" t="s">
        <v>4450</v>
      </c>
      <c r="D1565" s="303" t="s">
        <v>4239</v>
      </c>
      <c r="E1565" s="304" t="s">
        <v>1811</v>
      </c>
      <c r="F1565" s="305">
        <v>1470</v>
      </c>
      <c r="G1565" s="306">
        <v>0</v>
      </c>
      <c r="H1565" s="307">
        <v>0</v>
      </c>
      <c r="I1565" s="4"/>
    </row>
    <row r="1566" spans="1:9" ht="27" customHeight="1">
      <c r="A1566" s="300" t="s">
        <v>3516</v>
      </c>
      <c r="B1566" s="301">
        <v>22</v>
      </c>
      <c r="C1566" s="302" t="s">
        <v>2131</v>
      </c>
      <c r="D1566" s="303" t="s">
        <v>3103</v>
      </c>
      <c r="E1566" s="304" t="s">
        <v>1449</v>
      </c>
      <c r="F1566" s="305">
        <v>25450</v>
      </c>
      <c r="G1566" s="306">
        <v>0</v>
      </c>
      <c r="H1566" s="307">
        <v>0</v>
      </c>
      <c r="I1566" s="4"/>
    </row>
    <row r="1567" spans="1:9" ht="27" customHeight="1">
      <c r="A1567" s="300" t="s">
        <v>3516</v>
      </c>
      <c r="B1567" s="301">
        <v>23</v>
      </c>
      <c r="C1567" s="302" t="s">
        <v>1577</v>
      </c>
      <c r="D1567" s="303" t="s">
        <v>1289</v>
      </c>
      <c r="E1567" s="304" t="s">
        <v>3618</v>
      </c>
      <c r="F1567" s="305">
        <v>93</v>
      </c>
      <c r="G1567" s="306">
        <v>0</v>
      </c>
      <c r="H1567" s="307">
        <v>0</v>
      </c>
      <c r="I1567" s="4"/>
    </row>
    <row r="1568" spans="1:9" ht="27" customHeight="1">
      <c r="A1568" s="300" t="s">
        <v>3516</v>
      </c>
      <c r="B1568" s="301">
        <v>24</v>
      </c>
      <c r="C1568" s="302" t="s">
        <v>3619</v>
      </c>
      <c r="D1568" s="303" t="s">
        <v>2758</v>
      </c>
      <c r="E1568" s="304" t="s">
        <v>2759</v>
      </c>
      <c r="F1568" s="305">
        <v>120</v>
      </c>
      <c r="G1568" s="306">
        <v>0</v>
      </c>
      <c r="H1568" s="307">
        <v>0</v>
      </c>
      <c r="I1568" s="4"/>
    </row>
    <row r="1569" spans="1:9" ht="27" customHeight="1">
      <c r="A1569" s="300" t="s">
        <v>3516</v>
      </c>
      <c r="B1569" s="301">
        <v>25</v>
      </c>
      <c r="C1569" s="302" t="s">
        <v>4017</v>
      </c>
      <c r="D1569" s="303" t="s">
        <v>4018</v>
      </c>
      <c r="E1569" s="304" t="s">
        <v>3322</v>
      </c>
      <c r="F1569" s="305">
        <v>85</v>
      </c>
      <c r="G1569" s="306">
        <v>0</v>
      </c>
      <c r="H1569" s="307">
        <v>0</v>
      </c>
      <c r="I1569" s="4"/>
    </row>
    <row r="1570" spans="1:9" ht="27" customHeight="1">
      <c r="A1570" s="300" t="s">
        <v>3516</v>
      </c>
      <c r="B1570" s="301">
        <v>26</v>
      </c>
      <c r="C1570" s="302" t="s">
        <v>3323</v>
      </c>
      <c r="D1570" s="303" t="s">
        <v>3324</v>
      </c>
      <c r="E1570" s="304" t="s">
        <v>1576</v>
      </c>
      <c r="F1570" s="305">
        <v>55</v>
      </c>
      <c r="G1570" s="306">
        <v>0</v>
      </c>
      <c r="H1570" s="307">
        <v>0</v>
      </c>
      <c r="I1570" s="4"/>
    </row>
    <row r="1571" spans="1:9" ht="27" customHeight="1">
      <c r="A1571" s="300" t="s">
        <v>3516</v>
      </c>
      <c r="B1571" s="301">
        <v>27</v>
      </c>
      <c r="C1571" s="302" t="s">
        <v>3211</v>
      </c>
      <c r="D1571" s="303" t="s">
        <v>4289</v>
      </c>
      <c r="E1571" s="304" t="s">
        <v>76</v>
      </c>
      <c r="F1571" s="305">
        <v>198</v>
      </c>
      <c r="G1571" s="306">
        <v>0</v>
      </c>
      <c r="H1571" s="307">
        <v>0</v>
      </c>
      <c r="I1571" s="4"/>
    </row>
    <row r="1572" spans="1:9" ht="27" customHeight="1">
      <c r="A1572" s="300" t="s">
        <v>3516</v>
      </c>
      <c r="B1572" s="301">
        <v>28</v>
      </c>
      <c r="C1572" s="302" t="s">
        <v>3210</v>
      </c>
      <c r="D1572" s="303" t="s">
        <v>4288</v>
      </c>
      <c r="E1572" s="304" t="s">
        <v>4188</v>
      </c>
      <c r="F1572" s="305">
        <v>182</v>
      </c>
      <c r="G1572" s="306">
        <v>0</v>
      </c>
      <c r="H1572" s="307">
        <v>0</v>
      </c>
      <c r="I1572" s="4"/>
    </row>
    <row r="1573" spans="1:9" ht="27" customHeight="1">
      <c r="A1573" s="300" t="s">
        <v>3516</v>
      </c>
      <c r="B1573" s="301">
        <v>29</v>
      </c>
      <c r="C1573" s="302" t="s">
        <v>3213</v>
      </c>
      <c r="D1573" s="303" t="s">
        <v>4291</v>
      </c>
      <c r="E1573" s="304" t="s">
        <v>2927</v>
      </c>
      <c r="F1573" s="305">
        <v>300</v>
      </c>
      <c r="G1573" s="306">
        <v>0</v>
      </c>
      <c r="H1573" s="307">
        <v>0</v>
      </c>
      <c r="I1573" s="4"/>
    </row>
    <row r="1574" spans="1:9" ht="27" customHeight="1">
      <c r="A1574" s="300" t="s">
        <v>3516</v>
      </c>
      <c r="B1574" s="301">
        <v>30</v>
      </c>
      <c r="C1574" s="302" t="s">
        <v>3212</v>
      </c>
      <c r="D1574" s="303" t="s">
        <v>4290</v>
      </c>
      <c r="E1574" s="304" t="s">
        <v>2926</v>
      </c>
      <c r="F1574" s="305">
        <v>232</v>
      </c>
      <c r="G1574" s="306">
        <v>0</v>
      </c>
      <c r="H1574" s="307">
        <v>0</v>
      </c>
      <c r="I1574" s="4"/>
    </row>
    <row r="1575" spans="1:9" ht="27" customHeight="1">
      <c r="A1575" s="300" t="s">
        <v>3516</v>
      </c>
      <c r="B1575" s="301">
        <v>31</v>
      </c>
      <c r="C1575" s="302" t="s">
        <v>5325</v>
      </c>
      <c r="D1575" s="303" t="s">
        <v>5326</v>
      </c>
      <c r="E1575" s="304" t="s">
        <v>4741</v>
      </c>
      <c r="F1575" s="305">
        <v>188</v>
      </c>
      <c r="G1575" s="306">
        <v>0</v>
      </c>
      <c r="H1575" s="307">
        <v>0</v>
      </c>
      <c r="I1575" s="4"/>
    </row>
    <row r="1576" spans="1:9" ht="27" customHeight="1">
      <c r="A1576" s="300" t="s">
        <v>3516</v>
      </c>
      <c r="B1576" s="301">
        <v>32</v>
      </c>
      <c r="C1576" s="302" t="s">
        <v>1604</v>
      </c>
      <c r="D1576" s="303" t="s">
        <v>4072</v>
      </c>
      <c r="E1576" s="304" t="s">
        <v>4135</v>
      </c>
      <c r="F1576" s="305">
        <v>181</v>
      </c>
      <c r="G1576" s="306">
        <v>0</v>
      </c>
      <c r="H1576" s="307">
        <v>0</v>
      </c>
      <c r="I1576" s="4"/>
    </row>
    <row r="1577" spans="1:9" ht="27" customHeight="1">
      <c r="A1577" s="300" t="s">
        <v>3516</v>
      </c>
      <c r="B1577" s="301">
        <v>33</v>
      </c>
      <c r="C1577" s="302" t="s">
        <v>1602</v>
      </c>
      <c r="D1577" s="303" t="s">
        <v>1603</v>
      </c>
      <c r="E1577" s="304" t="s">
        <v>160</v>
      </c>
      <c r="F1577" s="305">
        <v>202</v>
      </c>
      <c r="G1577" s="306">
        <v>0</v>
      </c>
      <c r="H1577" s="307">
        <v>0</v>
      </c>
      <c r="I1577" s="4"/>
    </row>
    <row r="1578" spans="1:9" ht="27" customHeight="1" thickBot="1">
      <c r="A1578" s="300" t="s">
        <v>3516</v>
      </c>
      <c r="B1578" s="301">
        <v>34</v>
      </c>
      <c r="C1578" s="302" t="s">
        <v>4345</v>
      </c>
      <c r="D1578" s="303" t="s">
        <v>3262</v>
      </c>
      <c r="E1578" s="304" t="s">
        <v>4740</v>
      </c>
      <c r="F1578" s="305">
        <v>165</v>
      </c>
      <c r="G1578" s="306">
        <v>0</v>
      </c>
      <c r="H1578" s="317">
        <v>0</v>
      </c>
      <c r="I1578" s="4"/>
    </row>
    <row r="1579" spans="1:9" s="326" customFormat="1" ht="35.15" customHeight="1" thickBot="1">
      <c r="A1579" s="318"/>
      <c r="B1579" s="319" t="s">
        <v>4405</v>
      </c>
      <c r="C1579" s="320">
        <f>COUNT(F7:F1578)</f>
        <v>1572</v>
      </c>
      <c r="D1579" s="321" t="s">
        <v>4406</v>
      </c>
      <c r="E1579" s="322" t="s">
        <v>4407</v>
      </c>
      <c r="F1579" s="323">
        <f>SUM(F7:F1578)</f>
        <v>760325</v>
      </c>
      <c r="G1579" s="324"/>
      <c r="H1579" s="325"/>
      <c r="I1579" s="106"/>
    </row>
  </sheetData>
  <mergeCells count="2">
    <mergeCell ref="A2:E2"/>
    <mergeCell ref="A3:E3"/>
  </mergeCells>
  <phoneticPr fontId="102" type="noConversion"/>
  <printOptions horizontalCentered="1"/>
  <pageMargins left="0.5" right="0.16" top="0.5" bottom="0.3" header="0.25" footer="0.2"/>
  <pageSetup paperSize="9" scale="74" orientation="portrait" r:id="rId1"/>
  <headerFooter alignWithMargins="0">
    <oddHeader>&amp;RPage &amp;P / &amp;N</oddHeader>
  </headerFooter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3">
    <tabColor indexed="10"/>
  </sheetPr>
  <dimension ref="A1:I245"/>
  <sheetViews>
    <sheetView workbookViewId="0"/>
  </sheetViews>
  <sheetFormatPr defaultColWidth="8" defaultRowHeight="11.5"/>
  <cols>
    <col min="1" max="1" width="3.26953125" style="221" customWidth="1"/>
    <col min="2" max="2" width="7.453125" style="222" customWidth="1"/>
    <col min="3" max="3" width="11.08984375" style="221" customWidth="1"/>
    <col min="4" max="4" width="15.90625" style="223" customWidth="1"/>
    <col min="5" max="5" width="35.6328125" style="223" customWidth="1"/>
    <col min="6" max="6" width="12.90625" style="224" customWidth="1"/>
    <col min="7" max="7" width="12.90625" style="226" customWidth="1"/>
    <col min="8" max="9" width="12.90625" style="225" customWidth="1"/>
    <col min="10" max="16384" width="8" style="225"/>
  </cols>
  <sheetData>
    <row r="1" spans="1:9" ht="16" customHeight="1"/>
    <row r="2" spans="1:9" ht="16" customHeight="1">
      <c r="A2" s="227"/>
      <c r="B2" s="228"/>
      <c r="C2" s="227"/>
      <c r="D2" s="229"/>
      <c r="F2" s="230"/>
      <c r="G2" s="230"/>
      <c r="H2" s="231"/>
    </row>
    <row r="3" spans="1:9" ht="25" customHeight="1">
      <c r="A3" s="227"/>
      <c r="B3" s="1735" t="s">
        <v>2494</v>
      </c>
      <c r="C3" s="1735"/>
      <c r="D3" s="1735"/>
      <c r="E3" s="1735"/>
      <c r="F3" s="232"/>
      <c r="G3" s="228"/>
      <c r="H3" s="228"/>
    </row>
    <row r="4" spans="1:9" ht="25" customHeight="1">
      <c r="A4" s="227"/>
      <c r="B4" s="1736" t="s">
        <v>2309</v>
      </c>
      <c r="C4" s="1736"/>
      <c r="D4" s="1736"/>
      <c r="E4" s="1736"/>
      <c r="F4" s="233"/>
      <c r="H4" s="231"/>
    </row>
    <row r="5" spans="1:9" ht="16" customHeight="1">
      <c r="A5" s="227"/>
      <c r="B5" s="228"/>
      <c r="C5" s="227"/>
      <c r="D5" s="229"/>
      <c r="F5" s="234"/>
      <c r="G5" s="235"/>
      <c r="H5" s="235"/>
      <c r="I5" s="235"/>
    </row>
    <row r="6" spans="1:9" ht="16" customHeight="1" thickBot="1">
      <c r="A6" s="227"/>
      <c r="B6" s="228"/>
      <c r="C6" s="227"/>
      <c r="D6" s="236"/>
      <c r="F6" s="237"/>
    </row>
    <row r="7" spans="1:9" ht="16" customHeight="1">
      <c r="A7" s="238" t="s">
        <v>3999</v>
      </c>
      <c r="B7" s="228"/>
      <c r="C7" s="227"/>
      <c r="D7" s="229"/>
      <c r="E7" s="236"/>
      <c r="F7" s="237"/>
      <c r="G7" s="1737" t="s">
        <v>4000</v>
      </c>
      <c r="H7" s="1738"/>
      <c r="I7" s="1739"/>
    </row>
    <row r="8" spans="1:9" ht="16" customHeight="1" thickBot="1">
      <c r="B8" s="228"/>
      <c r="C8" s="227"/>
      <c r="D8" s="229"/>
      <c r="E8" s="229"/>
      <c r="F8" s="237"/>
      <c r="G8" s="1740"/>
      <c r="H8" s="1741"/>
      <c r="I8" s="1742"/>
    </row>
    <row r="9" spans="1:9" s="246" customFormat="1" ht="25" customHeight="1" thickBot="1">
      <c r="A9" s="239" t="s">
        <v>3017</v>
      </c>
      <c r="B9" s="240"/>
      <c r="C9" s="241" t="s">
        <v>4044</v>
      </c>
      <c r="D9" s="241" t="s">
        <v>4045</v>
      </c>
      <c r="E9" s="241" t="s">
        <v>2756</v>
      </c>
      <c r="F9" s="242" t="s">
        <v>3717</v>
      </c>
      <c r="G9" s="244" t="s">
        <v>4527</v>
      </c>
      <c r="H9" s="245" t="s">
        <v>4528</v>
      </c>
      <c r="I9" s="243" t="s">
        <v>4529</v>
      </c>
    </row>
    <row r="10" spans="1:9" s="252" customFormat="1" ht="30" customHeight="1">
      <c r="A10" s="247" t="s">
        <v>334</v>
      </c>
      <c r="B10" s="248" t="s">
        <v>2834</v>
      </c>
      <c r="C10" s="248" t="s">
        <v>5296</v>
      </c>
      <c r="D10" s="249" t="s">
        <v>5297</v>
      </c>
      <c r="E10" s="249" t="s">
        <v>4742</v>
      </c>
      <c r="F10" s="248">
        <v>4</v>
      </c>
      <c r="G10" s="250">
        <v>472</v>
      </c>
      <c r="H10" s="251">
        <v>118</v>
      </c>
      <c r="I10" s="248"/>
    </row>
    <row r="11" spans="1:9" s="252" customFormat="1" ht="30" customHeight="1">
      <c r="A11" s="253" t="s">
        <v>334</v>
      </c>
      <c r="B11" s="254" t="s">
        <v>2835</v>
      </c>
      <c r="C11" s="254" t="s">
        <v>5302</v>
      </c>
      <c r="D11" s="255" t="s">
        <v>5303</v>
      </c>
      <c r="E11" s="255" t="s">
        <v>4742</v>
      </c>
      <c r="F11" s="254">
        <v>4</v>
      </c>
      <c r="G11" s="256">
        <v>232</v>
      </c>
      <c r="H11" s="257">
        <v>58</v>
      </c>
      <c r="I11" s="258"/>
    </row>
    <row r="12" spans="1:9" s="252" customFormat="1" ht="30" customHeight="1">
      <c r="A12" s="253" t="s">
        <v>334</v>
      </c>
      <c r="B12" s="254" t="s">
        <v>1495</v>
      </c>
      <c r="C12" s="254" t="s">
        <v>3044</v>
      </c>
      <c r="D12" s="255" t="s">
        <v>38</v>
      </c>
      <c r="E12" s="255" t="s">
        <v>4742</v>
      </c>
      <c r="F12" s="254">
        <v>4</v>
      </c>
      <c r="G12" s="256">
        <v>424</v>
      </c>
      <c r="H12" s="257">
        <v>106</v>
      </c>
      <c r="I12" s="258"/>
    </row>
    <row r="13" spans="1:9" s="252" customFormat="1" ht="30" customHeight="1">
      <c r="A13" s="253" t="s">
        <v>334</v>
      </c>
      <c r="B13" s="254" t="s">
        <v>1496</v>
      </c>
      <c r="C13" s="254" t="s">
        <v>5313</v>
      </c>
      <c r="D13" s="255" t="s">
        <v>5314</v>
      </c>
      <c r="E13" s="255" t="s">
        <v>4742</v>
      </c>
      <c r="F13" s="254">
        <v>4</v>
      </c>
      <c r="G13" s="256">
        <v>448</v>
      </c>
      <c r="H13" s="257">
        <v>112</v>
      </c>
      <c r="I13" s="258"/>
    </row>
    <row r="14" spans="1:9" s="252" customFormat="1" ht="30" customHeight="1">
      <c r="A14" s="253" t="s">
        <v>334</v>
      </c>
      <c r="B14" s="254" t="s">
        <v>1497</v>
      </c>
      <c r="C14" s="254" t="s">
        <v>205</v>
      </c>
      <c r="D14" s="255" t="s">
        <v>5312</v>
      </c>
      <c r="E14" s="255" t="s">
        <v>4742</v>
      </c>
      <c r="F14" s="254">
        <v>4</v>
      </c>
      <c r="G14" s="256">
        <v>284</v>
      </c>
      <c r="H14" s="257">
        <v>71</v>
      </c>
      <c r="I14" s="258"/>
    </row>
    <row r="15" spans="1:9" s="252" customFormat="1" ht="30" customHeight="1">
      <c r="A15" s="253" t="s">
        <v>334</v>
      </c>
      <c r="B15" s="254" t="s">
        <v>1498</v>
      </c>
      <c r="C15" s="254" t="s">
        <v>5300</v>
      </c>
      <c r="D15" s="255" t="s">
        <v>5301</v>
      </c>
      <c r="E15" s="255" t="s">
        <v>4742</v>
      </c>
      <c r="F15" s="254">
        <v>4</v>
      </c>
      <c r="G15" s="256">
        <v>456</v>
      </c>
      <c r="H15" s="257">
        <v>114</v>
      </c>
      <c r="I15" s="258"/>
    </row>
    <row r="16" spans="1:9" s="252" customFormat="1" ht="30" customHeight="1">
      <c r="A16" s="253" t="s">
        <v>334</v>
      </c>
      <c r="B16" s="254" t="s">
        <v>1499</v>
      </c>
      <c r="C16" s="254" t="s">
        <v>5298</v>
      </c>
      <c r="D16" s="255" t="s">
        <v>5299</v>
      </c>
      <c r="E16" s="255" t="s">
        <v>4742</v>
      </c>
      <c r="F16" s="254">
        <v>4</v>
      </c>
      <c r="G16" s="256">
        <v>484</v>
      </c>
      <c r="H16" s="257">
        <v>121</v>
      </c>
      <c r="I16" s="258"/>
    </row>
    <row r="17" spans="1:9" s="252" customFormat="1" ht="30" customHeight="1">
      <c r="A17" s="253" t="s">
        <v>334</v>
      </c>
      <c r="B17" s="254" t="s">
        <v>382</v>
      </c>
      <c r="C17" s="254" t="s">
        <v>5315</v>
      </c>
      <c r="D17" s="255" t="s">
        <v>1376</v>
      </c>
      <c r="E17" s="255" t="s">
        <v>4742</v>
      </c>
      <c r="F17" s="254">
        <v>4</v>
      </c>
      <c r="G17" s="256">
        <v>424</v>
      </c>
      <c r="H17" s="257">
        <v>106</v>
      </c>
      <c r="I17" s="258"/>
    </row>
    <row r="18" spans="1:9" s="252" customFormat="1" ht="30" customHeight="1">
      <c r="A18" s="253" t="s">
        <v>334</v>
      </c>
      <c r="B18" s="254" t="s">
        <v>383</v>
      </c>
      <c r="C18" s="254" t="s">
        <v>2383</v>
      </c>
      <c r="D18" s="255" t="s">
        <v>5434</v>
      </c>
      <c r="E18" s="255" t="s">
        <v>4747</v>
      </c>
      <c r="F18" s="254">
        <v>8</v>
      </c>
      <c r="G18" s="256">
        <v>560</v>
      </c>
      <c r="H18" s="257">
        <v>70</v>
      </c>
      <c r="I18" s="258"/>
    </row>
    <row r="19" spans="1:9" s="252" customFormat="1" ht="30" customHeight="1">
      <c r="A19" s="253" t="s">
        <v>334</v>
      </c>
      <c r="B19" s="254" t="s">
        <v>4935</v>
      </c>
      <c r="C19" s="254" t="s">
        <v>859</v>
      </c>
      <c r="D19" s="255" t="s">
        <v>1242</v>
      </c>
      <c r="E19" s="255" t="s">
        <v>4747</v>
      </c>
      <c r="F19" s="254">
        <v>8</v>
      </c>
      <c r="G19" s="256">
        <v>392</v>
      </c>
      <c r="H19" s="257">
        <v>49</v>
      </c>
      <c r="I19" s="258"/>
    </row>
    <row r="20" spans="1:9" s="252" customFormat="1" ht="30" customHeight="1">
      <c r="A20" s="253" t="s">
        <v>334</v>
      </c>
      <c r="B20" s="254" t="s">
        <v>4936</v>
      </c>
      <c r="C20" s="254" t="s">
        <v>860</v>
      </c>
      <c r="D20" s="255" t="s">
        <v>1241</v>
      </c>
      <c r="E20" s="255" t="s">
        <v>4747</v>
      </c>
      <c r="F20" s="254">
        <v>8</v>
      </c>
      <c r="G20" s="256">
        <v>376</v>
      </c>
      <c r="H20" s="257">
        <v>47</v>
      </c>
      <c r="I20" s="258"/>
    </row>
    <row r="21" spans="1:9" s="252" customFormat="1" ht="30" customHeight="1">
      <c r="A21" s="253" t="s">
        <v>334</v>
      </c>
      <c r="B21" s="254" t="s">
        <v>4937</v>
      </c>
      <c r="C21" s="254" t="s">
        <v>861</v>
      </c>
      <c r="D21" s="255" t="s">
        <v>55</v>
      </c>
      <c r="E21" s="255" t="s">
        <v>4748</v>
      </c>
      <c r="F21" s="254">
        <v>8</v>
      </c>
      <c r="G21" s="256">
        <v>544</v>
      </c>
      <c r="H21" s="257">
        <v>68</v>
      </c>
      <c r="I21" s="258"/>
    </row>
    <row r="22" spans="1:9" s="252" customFormat="1" ht="30" customHeight="1">
      <c r="A22" s="253" t="s">
        <v>334</v>
      </c>
      <c r="B22" s="254" t="s">
        <v>4938</v>
      </c>
      <c r="C22" s="254" t="s">
        <v>2648</v>
      </c>
      <c r="D22" s="255" t="s">
        <v>2176</v>
      </c>
      <c r="E22" s="255" t="s">
        <v>4749</v>
      </c>
      <c r="F22" s="254">
        <v>8</v>
      </c>
      <c r="G22" s="256">
        <v>264</v>
      </c>
      <c r="H22" s="257">
        <v>33</v>
      </c>
      <c r="I22" s="258"/>
    </row>
    <row r="23" spans="1:9" s="252" customFormat="1" ht="30" customHeight="1">
      <c r="A23" s="253" t="s">
        <v>334</v>
      </c>
      <c r="B23" s="254" t="s">
        <v>4939</v>
      </c>
      <c r="C23" s="254" t="s">
        <v>2649</v>
      </c>
      <c r="D23" s="255" t="s">
        <v>2175</v>
      </c>
      <c r="E23" s="255" t="s">
        <v>4750</v>
      </c>
      <c r="F23" s="254">
        <v>8</v>
      </c>
      <c r="G23" s="256">
        <v>288</v>
      </c>
      <c r="H23" s="257">
        <v>36</v>
      </c>
      <c r="I23" s="258"/>
    </row>
    <row r="24" spans="1:9" s="252" customFormat="1" ht="30" customHeight="1">
      <c r="A24" s="253" t="s">
        <v>334</v>
      </c>
      <c r="B24" s="254" t="s">
        <v>4940</v>
      </c>
      <c r="C24" s="254" t="s">
        <v>3798</v>
      </c>
      <c r="D24" s="255" t="s">
        <v>3799</v>
      </c>
      <c r="E24" s="255" t="s">
        <v>4746</v>
      </c>
      <c r="F24" s="254">
        <v>8</v>
      </c>
      <c r="G24" s="256">
        <v>248</v>
      </c>
      <c r="H24" s="257">
        <v>31</v>
      </c>
      <c r="I24" s="258"/>
    </row>
    <row r="25" spans="1:9" s="252" customFormat="1" ht="30" customHeight="1">
      <c r="A25" s="253" t="s">
        <v>335</v>
      </c>
      <c r="B25" s="254" t="s">
        <v>2834</v>
      </c>
      <c r="C25" s="254" t="s">
        <v>4675</v>
      </c>
      <c r="D25" s="255" t="s">
        <v>4676</v>
      </c>
      <c r="E25" s="255" t="s">
        <v>4743</v>
      </c>
      <c r="F25" s="254">
        <v>20</v>
      </c>
      <c r="G25" s="256">
        <v>2660</v>
      </c>
      <c r="H25" s="257">
        <v>133</v>
      </c>
      <c r="I25" s="258"/>
    </row>
    <row r="26" spans="1:9" s="252" customFormat="1" ht="30" customHeight="1">
      <c r="A26" s="253" t="s">
        <v>335</v>
      </c>
      <c r="B26" s="254" t="s">
        <v>2835</v>
      </c>
      <c r="C26" s="254" t="s">
        <v>3303</v>
      </c>
      <c r="D26" s="255" t="s">
        <v>5493</v>
      </c>
      <c r="E26" s="255" t="s">
        <v>4745</v>
      </c>
      <c r="F26" s="254">
        <v>20</v>
      </c>
      <c r="G26" s="256">
        <v>680</v>
      </c>
      <c r="H26" s="257">
        <v>34</v>
      </c>
      <c r="I26" s="258"/>
    </row>
    <row r="27" spans="1:9" s="252" customFormat="1" ht="30" customHeight="1">
      <c r="A27" s="253" t="s">
        <v>335</v>
      </c>
      <c r="B27" s="254" t="s">
        <v>1495</v>
      </c>
      <c r="C27" s="254" t="s">
        <v>988</v>
      </c>
      <c r="D27" s="255" t="s">
        <v>989</v>
      </c>
      <c r="E27" s="255" t="s">
        <v>4744</v>
      </c>
      <c r="F27" s="254">
        <v>20</v>
      </c>
      <c r="G27" s="256">
        <v>1280</v>
      </c>
      <c r="H27" s="257">
        <v>64</v>
      </c>
      <c r="I27" s="258"/>
    </row>
    <row r="28" spans="1:9" s="252" customFormat="1" ht="30" customHeight="1">
      <c r="A28" s="253" t="s">
        <v>335</v>
      </c>
      <c r="B28" s="254" t="s">
        <v>1496</v>
      </c>
      <c r="C28" s="254" t="s">
        <v>5049</v>
      </c>
      <c r="D28" s="255" t="s">
        <v>3772</v>
      </c>
      <c r="E28" s="255" t="s">
        <v>4446</v>
      </c>
      <c r="F28" s="254">
        <v>20</v>
      </c>
      <c r="G28" s="256">
        <v>980</v>
      </c>
      <c r="H28" s="257">
        <v>49</v>
      </c>
      <c r="I28" s="258"/>
    </row>
    <row r="29" spans="1:9" s="252" customFormat="1" ht="30" customHeight="1">
      <c r="A29" s="253" t="s">
        <v>335</v>
      </c>
      <c r="B29" s="254" t="s">
        <v>1497</v>
      </c>
      <c r="C29" s="254" t="s">
        <v>2851</v>
      </c>
      <c r="D29" s="255" t="s">
        <v>1912</v>
      </c>
      <c r="E29" s="255" t="s">
        <v>4446</v>
      </c>
      <c r="F29" s="254">
        <v>16</v>
      </c>
      <c r="G29" s="256">
        <v>208</v>
      </c>
      <c r="H29" s="257">
        <v>13</v>
      </c>
      <c r="I29" s="258"/>
    </row>
    <row r="30" spans="1:9" s="252" customFormat="1" ht="30" customHeight="1">
      <c r="A30" s="253" t="s">
        <v>335</v>
      </c>
      <c r="B30" s="254" t="s">
        <v>1498</v>
      </c>
      <c r="C30" s="254" t="s">
        <v>358</v>
      </c>
      <c r="D30" s="255" t="s">
        <v>2868</v>
      </c>
      <c r="E30" s="255" t="s">
        <v>4446</v>
      </c>
      <c r="F30" s="254">
        <v>20</v>
      </c>
      <c r="G30" s="256">
        <v>480</v>
      </c>
      <c r="H30" s="257">
        <v>24</v>
      </c>
      <c r="I30" s="258"/>
    </row>
    <row r="31" spans="1:9" s="252" customFormat="1" ht="30" customHeight="1">
      <c r="A31" s="253" t="s">
        <v>335</v>
      </c>
      <c r="B31" s="254" t="s">
        <v>1499</v>
      </c>
      <c r="C31" s="254" t="s">
        <v>2299</v>
      </c>
      <c r="D31" s="255" t="s">
        <v>2300</v>
      </c>
      <c r="E31" s="255" t="s">
        <v>5245</v>
      </c>
      <c r="F31" s="254">
        <v>12</v>
      </c>
      <c r="G31" s="256">
        <v>600</v>
      </c>
      <c r="H31" s="257">
        <v>50</v>
      </c>
      <c r="I31" s="258"/>
    </row>
    <row r="32" spans="1:9" s="252" customFormat="1" ht="30" customHeight="1">
      <c r="A32" s="253" t="s">
        <v>335</v>
      </c>
      <c r="B32" s="254" t="s">
        <v>382</v>
      </c>
      <c r="C32" s="254" t="s">
        <v>4673</v>
      </c>
      <c r="D32" s="255" t="s">
        <v>4674</v>
      </c>
      <c r="E32" s="255" t="s">
        <v>5245</v>
      </c>
      <c r="F32" s="254">
        <v>12</v>
      </c>
      <c r="G32" s="256">
        <v>708</v>
      </c>
      <c r="H32" s="257">
        <v>59</v>
      </c>
      <c r="I32" s="258"/>
    </row>
    <row r="33" spans="1:9" s="252" customFormat="1" ht="30" customHeight="1">
      <c r="A33" s="253" t="s">
        <v>335</v>
      </c>
      <c r="B33" s="254" t="s">
        <v>383</v>
      </c>
      <c r="C33" s="254" t="s">
        <v>1942</v>
      </c>
      <c r="D33" s="255" t="s">
        <v>3523</v>
      </c>
      <c r="E33" s="255" t="s">
        <v>2596</v>
      </c>
      <c r="F33" s="254">
        <v>4</v>
      </c>
      <c r="G33" s="256">
        <v>80</v>
      </c>
      <c r="H33" s="257">
        <v>20</v>
      </c>
      <c r="I33" s="258"/>
    </row>
    <row r="34" spans="1:9" s="252" customFormat="1" ht="30" customHeight="1">
      <c r="A34" s="253" t="s">
        <v>335</v>
      </c>
      <c r="B34" s="254" t="s">
        <v>4935</v>
      </c>
      <c r="C34" s="254" t="s">
        <v>2931</v>
      </c>
      <c r="D34" s="255" t="s">
        <v>4278</v>
      </c>
      <c r="E34" s="255" t="s">
        <v>5246</v>
      </c>
      <c r="F34" s="254">
        <v>6</v>
      </c>
      <c r="G34" s="256">
        <v>174</v>
      </c>
      <c r="H34" s="257">
        <v>29</v>
      </c>
      <c r="I34" s="258"/>
    </row>
    <row r="35" spans="1:9" s="252" customFormat="1" ht="30" customHeight="1">
      <c r="A35" s="253" t="s">
        <v>335</v>
      </c>
      <c r="B35" s="254" t="s">
        <v>4936</v>
      </c>
      <c r="C35" s="254" t="s">
        <v>2932</v>
      </c>
      <c r="D35" s="255" t="s">
        <v>4279</v>
      </c>
      <c r="E35" s="255" t="s">
        <v>5247</v>
      </c>
      <c r="F35" s="254">
        <v>6</v>
      </c>
      <c r="G35" s="256">
        <v>252</v>
      </c>
      <c r="H35" s="257">
        <v>42</v>
      </c>
      <c r="I35" s="258"/>
    </row>
    <row r="36" spans="1:9" s="252" customFormat="1" ht="30" customHeight="1">
      <c r="A36" s="253" t="s">
        <v>335</v>
      </c>
      <c r="B36" s="254" t="s">
        <v>4937</v>
      </c>
      <c r="C36" s="254" t="s">
        <v>150</v>
      </c>
      <c r="D36" s="255" t="s">
        <v>2597</v>
      </c>
      <c r="E36" s="255" t="s">
        <v>4763</v>
      </c>
      <c r="F36" s="254">
        <v>4</v>
      </c>
      <c r="G36" s="256">
        <v>128</v>
      </c>
      <c r="H36" s="257">
        <v>32</v>
      </c>
      <c r="I36" s="258"/>
    </row>
    <row r="37" spans="1:9" s="252" customFormat="1" ht="30" customHeight="1">
      <c r="A37" s="253" t="s">
        <v>335</v>
      </c>
      <c r="B37" s="254" t="s">
        <v>4938</v>
      </c>
      <c r="C37" s="254" t="s">
        <v>3800</v>
      </c>
      <c r="D37" s="255" t="s">
        <v>3801</v>
      </c>
      <c r="E37" s="255" t="s">
        <v>4746</v>
      </c>
      <c r="F37" s="254">
        <v>8</v>
      </c>
      <c r="G37" s="256">
        <v>168</v>
      </c>
      <c r="H37" s="257">
        <v>21</v>
      </c>
      <c r="I37" s="258"/>
    </row>
    <row r="38" spans="1:9" s="252" customFormat="1" ht="30" customHeight="1">
      <c r="A38" s="253" t="s">
        <v>335</v>
      </c>
      <c r="B38" s="254" t="s">
        <v>4939</v>
      </c>
      <c r="C38" s="254" t="s">
        <v>2935</v>
      </c>
      <c r="D38" s="255" t="s">
        <v>2936</v>
      </c>
      <c r="E38" s="255" t="s">
        <v>2306</v>
      </c>
      <c r="F38" s="254">
        <v>12</v>
      </c>
      <c r="G38" s="256">
        <v>396</v>
      </c>
      <c r="H38" s="257">
        <v>33</v>
      </c>
      <c r="I38" s="258"/>
    </row>
    <row r="39" spans="1:9" s="252" customFormat="1" ht="30" customHeight="1">
      <c r="A39" s="253" t="s">
        <v>335</v>
      </c>
      <c r="B39" s="254" t="s">
        <v>4940</v>
      </c>
      <c r="C39" s="254" t="s">
        <v>3457</v>
      </c>
      <c r="D39" s="255" t="s">
        <v>3458</v>
      </c>
      <c r="E39" s="255" t="s">
        <v>2306</v>
      </c>
      <c r="F39" s="254">
        <v>12</v>
      </c>
      <c r="G39" s="256">
        <v>396</v>
      </c>
      <c r="H39" s="257">
        <v>33</v>
      </c>
      <c r="I39" s="258"/>
    </row>
    <row r="40" spans="1:9" s="252" customFormat="1" ht="30" customHeight="1">
      <c r="A40" s="253" t="s">
        <v>335</v>
      </c>
      <c r="B40" s="254" t="s">
        <v>4941</v>
      </c>
      <c r="C40" s="254" t="s">
        <v>2933</v>
      </c>
      <c r="D40" s="255" t="s">
        <v>2934</v>
      </c>
      <c r="E40" s="255" t="s">
        <v>2664</v>
      </c>
      <c r="F40" s="254">
        <v>12</v>
      </c>
      <c r="G40" s="256">
        <v>336</v>
      </c>
      <c r="H40" s="257">
        <v>28</v>
      </c>
      <c r="I40" s="258"/>
    </row>
    <row r="41" spans="1:9" s="252" customFormat="1" ht="30" customHeight="1">
      <c r="A41" s="253" t="s">
        <v>335</v>
      </c>
      <c r="B41" s="254" t="s">
        <v>4942</v>
      </c>
      <c r="C41" s="254" t="s">
        <v>3697</v>
      </c>
      <c r="D41" s="255" t="s">
        <v>3698</v>
      </c>
      <c r="E41" s="255" t="s">
        <v>2664</v>
      </c>
      <c r="F41" s="254">
        <v>12</v>
      </c>
      <c r="G41" s="256">
        <v>384</v>
      </c>
      <c r="H41" s="257">
        <v>32</v>
      </c>
      <c r="I41" s="258"/>
    </row>
    <row r="42" spans="1:9" s="252" customFormat="1" ht="30" customHeight="1">
      <c r="A42" s="253" t="s">
        <v>335</v>
      </c>
      <c r="B42" s="254" t="s">
        <v>4943</v>
      </c>
      <c r="C42" s="254" t="s">
        <v>2429</v>
      </c>
      <c r="D42" s="255" t="s">
        <v>2430</v>
      </c>
      <c r="E42" s="255" t="s">
        <v>2302</v>
      </c>
      <c r="F42" s="254">
        <v>7</v>
      </c>
      <c r="G42" s="256">
        <v>364</v>
      </c>
      <c r="H42" s="257">
        <v>52</v>
      </c>
      <c r="I42" s="258"/>
    </row>
    <row r="43" spans="1:9" s="252" customFormat="1" ht="30" customHeight="1">
      <c r="A43" s="253" t="s">
        <v>335</v>
      </c>
      <c r="B43" s="254" t="s">
        <v>4944</v>
      </c>
      <c r="C43" s="254" t="s">
        <v>1028</v>
      </c>
      <c r="D43" s="255" t="s">
        <v>4538</v>
      </c>
      <c r="E43" s="255" t="s">
        <v>2302</v>
      </c>
      <c r="F43" s="254">
        <v>7</v>
      </c>
      <c r="G43" s="256">
        <v>231</v>
      </c>
      <c r="H43" s="257">
        <v>33</v>
      </c>
      <c r="I43" s="258"/>
    </row>
    <row r="44" spans="1:9" s="252" customFormat="1" ht="30" customHeight="1">
      <c r="A44" s="253" t="s">
        <v>335</v>
      </c>
      <c r="B44" s="254" t="s">
        <v>4945</v>
      </c>
      <c r="C44" s="254" t="s">
        <v>2432</v>
      </c>
      <c r="D44" s="255" t="s">
        <v>2433</v>
      </c>
      <c r="E44" s="255" t="s">
        <v>2303</v>
      </c>
      <c r="F44" s="254">
        <v>7</v>
      </c>
      <c r="G44" s="256">
        <v>301</v>
      </c>
      <c r="H44" s="257">
        <v>43</v>
      </c>
      <c r="I44" s="258"/>
    </row>
    <row r="45" spans="1:9" s="252" customFormat="1" ht="30" customHeight="1">
      <c r="A45" s="253" t="s">
        <v>335</v>
      </c>
      <c r="B45" s="254" t="s">
        <v>4946</v>
      </c>
      <c r="C45" s="254" t="s">
        <v>1109</v>
      </c>
      <c r="D45" s="255" t="s">
        <v>1110</v>
      </c>
      <c r="E45" s="255" t="s">
        <v>2303</v>
      </c>
      <c r="F45" s="254">
        <v>7</v>
      </c>
      <c r="G45" s="256">
        <v>224</v>
      </c>
      <c r="H45" s="257">
        <v>32</v>
      </c>
      <c r="I45" s="258"/>
    </row>
    <row r="46" spans="1:9" s="252" customFormat="1" ht="30" customHeight="1">
      <c r="A46" s="253" t="s">
        <v>335</v>
      </c>
      <c r="B46" s="254" t="s">
        <v>4947</v>
      </c>
      <c r="C46" s="254" t="s">
        <v>4931</v>
      </c>
      <c r="D46" s="255" t="s">
        <v>4932</v>
      </c>
      <c r="E46" s="255" t="s">
        <v>5244</v>
      </c>
      <c r="F46" s="254">
        <v>8</v>
      </c>
      <c r="G46" s="256">
        <v>384</v>
      </c>
      <c r="H46" s="257">
        <v>48</v>
      </c>
      <c r="I46" s="258"/>
    </row>
    <row r="47" spans="1:9" s="252" customFormat="1" ht="30" customHeight="1">
      <c r="A47" s="253" t="s">
        <v>335</v>
      </c>
      <c r="B47" s="254" t="s">
        <v>4948</v>
      </c>
      <c r="C47" s="254" t="s">
        <v>4457</v>
      </c>
      <c r="D47" s="255" t="s">
        <v>2598</v>
      </c>
      <c r="E47" s="255" t="s">
        <v>5244</v>
      </c>
      <c r="F47" s="254">
        <v>8</v>
      </c>
      <c r="G47" s="256">
        <v>480</v>
      </c>
      <c r="H47" s="257">
        <v>60</v>
      </c>
      <c r="I47" s="258"/>
    </row>
    <row r="48" spans="1:9" s="252" customFormat="1" ht="30" customHeight="1">
      <c r="A48" s="253" t="s">
        <v>335</v>
      </c>
      <c r="B48" s="254" t="s">
        <v>4949</v>
      </c>
      <c r="C48" s="254" t="s">
        <v>3040</v>
      </c>
      <c r="D48" s="255" t="s">
        <v>3041</v>
      </c>
      <c r="E48" s="255" t="s">
        <v>5244</v>
      </c>
      <c r="F48" s="254">
        <v>8</v>
      </c>
      <c r="G48" s="256">
        <v>280</v>
      </c>
      <c r="H48" s="257">
        <v>35</v>
      </c>
      <c r="I48" s="258"/>
    </row>
    <row r="49" spans="1:9" s="252" customFormat="1" ht="30" customHeight="1">
      <c r="A49" s="253" t="s">
        <v>335</v>
      </c>
      <c r="B49" s="254" t="s">
        <v>1264</v>
      </c>
      <c r="C49" s="254" t="s">
        <v>282</v>
      </c>
      <c r="D49" s="255" t="s">
        <v>283</v>
      </c>
      <c r="E49" s="255" t="s">
        <v>5244</v>
      </c>
      <c r="F49" s="254">
        <v>8</v>
      </c>
      <c r="G49" s="256">
        <v>264</v>
      </c>
      <c r="H49" s="257">
        <v>33</v>
      </c>
      <c r="I49" s="258"/>
    </row>
    <row r="50" spans="1:9" s="252" customFormat="1" ht="30" customHeight="1">
      <c r="A50" s="253" t="s">
        <v>335</v>
      </c>
      <c r="B50" s="254" t="s">
        <v>1265</v>
      </c>
      <c r="C50" s="254" t="s">
        <v>3042</v>
      </c>
      <c r="D50" s="255" t="s">
        <v>3043</v>
      </c>
      <c r="E50" s="255" t="s">
        <v>5244</v>
      </c>
      <c r="F50" s="254">
        <v>8</v>
      </c>
      <c r="G50" s="256">
        <v>472</v>
      </c>
      <c r="H50" s="257">
        <v>59</v>
      </c>
      <c r="I50" s="258"/>
    </row>
    <row r="51" spans="1:9" s="252" customFormat="1" ht="30" customHeight="1">
      <c r="A51" s="253" t="s">
        <v>335</v>
      </c>
      <c r="B51" s="254" t="s">
        <v>1266</v>
      </c>
      <c r="C51" s="254" t="s">
        <v>1055</v>
      </c>
      <c r="D51" s="255" t="s">
        <v>1056</v>
      </c>
      <c r="E51" s="255" t="s">
        <v>5244</v>
      </c>
      <c r="F51" s="254">
        <v>8</v>
      </c>
      <c r="G51" s="256">
        <v>280</v>
      </c>
      <c r="H51" s="257">
        <v>35</v>
      </c>
      <c r="I51" s="258"/>
    </row>
    <row r="52" spans="1:9" s="252" customFormat="1" ht="30" customHeight="1">
      <c r="A52" s="253" t="s">
        <v>335</v>
      </c>
      <c r="B52" s="254" t="s">
        <v>1267</v>
      </c>
      <c r="C52" s="254" t="s">
        <v>2757</v>
      </c>
      <c r="D52" s="255" t="s">
        <v>1054</v>
      </c>
      <c r="E52" s="255" t="s">
        <v>5244</v>
      </c>
      <c r="F52" s="254">
        <v>8</v>
      </c>
      <c r="G52" s="256">
        <v>520</v>
      </c>
      <c r="H52" s="257">
        <v>65</v>
      </c>
      <c r="I52" s="258"/>
    </row>
    <row r="53" spans="1:9" s="252" customFormat="1" ht="30" customHeight="1">
      <c r="A53" s="253" t="s">
        <v>335</v>
      </c>
      <c r="B53" s="254" t="s">
        <v>1268</v>
      </c>
      <c r="C53" s="254" t="s">
        <v>2610</v>
      </c>
      <c r="D53" s="255" t="s">
        <v>2611</v>
      </c>
      <c r="E53" s="255" t="s">
        <v>5244</v>
      </c>
      <c r="F53" s="254">
        <v>8</v>
      </c>
      <c r="G53" s="256">
        <v>400</v>
      </c>
      <c r="H53" s="257">
        <v>50</v>
      </c>
      <c r="I53" s="258"/>
    </row>
    <row r="54" spans="1:9" s="252" customFormat="1" ht="30" customHeight="1">
      <c r="A54" s="253" t="s">
        <v>336</v>
      </c>
      <c r="B54" s="254" t="s">
        <v>2834</v>
      </c>
      <c r="C54" s="254" t="s">
        <v>2404</v>
      </c>
      <c r="D54" s="255" t="s">
        <v>72</v>
      </c>
      <c r="E54" s="255" t="s">
        <v>5020</v>
      </c>
      <c r="F54" s="254">
        <v>8</v>
      </c>
      <c r="G54" s="256">
        <v>416</v>
      </c>
      <c r="H54" s="257">
        <v>52</v>
      </c>
      <c r="I54" s="258"/>
    </row>
    <row r="55" spans="1:9" s="252" customFormat="1" ht="30" customHeight="1">
      <c r="A55" s="253" t="s">
        <v>336</v>
      </c>
      <c r="B55" s="254" t="s">
        <v>2835</v>
      </c>
      <c r="C55" s="254" t="s">
        <v>1468</v>
      </c>
      <c r="D55" s="255" t="s">
        <v>69</v>
      </c>
      <c r="E55" s="255" t="s">
        <v>1513</v>
      </c>
      <c r="F55" s="254">
        <v>16</v>
      </c>
      <c r="G55" s="256">
        <v>400</v>
      </c>
      <c r="H55" s="257">
        <v>25</v>
      </c>
      <c r="I55" s="258"/>
    </row>
    <row r="56" spans="1:9" s="252" customFormat="1" ht="30" customHeight="1">
      <c r="A56" s="253" t="s">
        <v>336</v>
      </c>
      <c r="B56" s="254" t="s">
        <v>1495</v>
      </c>
      <c r="C56" s="254" t="s">
        <v>1469</v>
      </c>
      <c r="D56" s="255" t="s">
        <v>70</v>
      </c>
      <c r="E56" s="255" t="s">
        <v>5259</v>
      </c>
      <c r="F56" s="254">
        <v>8</v>
      </c>
      <c r="G56" s="256">
        <v>104</v>
      </c>
      <c r="H56" s="257">
        <v>13</v>
      </c>
      <c r="I56" s="258"/>
    </row>
    <row r="57" spans="1:9" s="252" customFormat="1" ht="30" customHeight="1">
      <c r="A57" s="253" t="s">
        <v>336</v>
      </c>
      <c r="B57" s="254" t="s">
        <v>1496</v>
      </c>
      <c r="C57" s="254" t="s">
        <v>1470</v>
      </c>
      <c r="D57" s="255" t="s">
        <v>71</v>
      </c>
      <c r="E57" s="255" t="s">
        <v>3620</v>
      </c>
      <c r="F57" s="254">
        <v>16</v>
      </c>
      <c r="G57" s="256">
        <v>208</v>
      </c>
      <c r="H57" s="257">
        <v>13</v>
      </c>
      <c r="I57" s="258"/>
    </row>
    <row r="58" spans="1:9" s="252" customFormat="1" ht="30" customHeight="1">
      <c r="A58" s="253" t="s">
        <v>336</v>
      </c>
      <c r="B58" s="254" t="s">
        <v>1497</v>
      </c>
      <c r="C58" s="254" t="s">
        <v>349</v>
      </c>
      <c r="D58" s="255" t="s">
        <v>4298</v>
      </c>
      <c r="E58" s="255" t="s">
        <v>4251</v>
      </c>
      <c r="F58" s="254">
        <v>8</v>
      </c>
      <c r="G58" s="256">
        <v>280</v>
      </c>
      <c r="H58" s="257">
        <v>35</v>
      </c>
      <c r="I58" s="258"/>
    </row>
    <row r="59" spans="1:9" s="252" customFormat="1" ht="30" customHeight="1">
      <c r="A59" s="253" t="s">
        <v>336</v>
      </c>
      <c r="B59" s="254" t="s">
        <v>1498</v>
      </c>
      <c r="C59" s="254" t="s">
        <v>5289</v>
      </c>
      <c r="D59" s="255" t="s">
        <v>4340</v>
      </c>
      <c r="E59" s="255" t="s">
        <v>1512</v>
      </c>
      <c r="F59" s="254">
        <v>8</v>
      </c>
      <c r="G59" s="256">
        <v>160</v>
      </c>
      <c r="H59" s="257">
        <v>20</v>
      </c>
      <c r="I59" s="258"/>
    </row>
    <row r="60" spans="1:9" s="252" customFormat="1" ht="30" customHeight="1">
      <c r="A60" s="253" t="s">
        <v>336</v>
      </c>
      <c r="B60" s="254" t="s">
        <v>1499</v>
      </c>
      <c r="C60" s="254" t="s">
        <v>4126</v>
      </c>
      <c r="D60" s="255" t="s">
        <v>2983</v>
      </c>
      <c r="E60" s="255" t="s">
        <v>4318</v>
      </c>
      <c r="F60" s="254">
        <v>8</v>
      </c>
      <c r="G60" s="256">
        <v>144</v>
      </c>
      <c r="H60" s="257">
        <v>18</v>
      </c>
      <c r="I60" s="258"/>
    </row>
    <row r="61" spans="1:9" s="252" customFormat="1" ht="30" customHeight="1">
      <c r="A61" s="253" t="s">
        <v>336</v>
      </c>
      <c r="B61" s="254" t="s">
        <v>382</v>
      </c>
      <c r="C61" s="254" t="s">
        <v>4645</v>
      </c>
      <c r="D61" s="255" t="s">
        <v>4764</v>
      </c>
      <c r="E61" s="255" t="s">
        <v>433</v>
      </c>
      <c r="F61" s="254">
        <v>4</v>
      </c>
      <c r="G61" s="256">
        <v>108</v>
      </c>
      <c r="H61" s="257">
        <v>27</v>
      </c>
      <c r="I61" s="258"/>
    </row>
    <row r="62" spans="1:9" s="252" customFormat="1" ht="30" customHeight="1">
      <c r="A62" s="253" t="s">
        <v>336</v>
      </c>
      <c r="B62" s="254" t="s">
        <v>383</v>
      </c>
      <c r="C62" s="254" t="s">
        <v>1035</v>
      </c>
      <c r="D62" s="255" t="s">
        <v>4217</v>
      </c>
      <c r="E62" s="255" t="s">
        <v>5032</v>
      </c>
      <c r="F62" s="254">
        <v>4</v>
      </c>
      <c r="G62" s="256">
        <v>104</v>
      </c>
      <c r="H62" s="257">
        <v>26</v>
      </c>
      <c r="I62" s="258"/>
    </row>
    <row r="63" spans="1:9" s="252" customFormat="1" ht="30" customHeight="1">
      <c r="A63" s="253" t="s">
        <v>336</v>
      </c>
      <c r="B63" s="254" t="s">
        <v>4935</v>
      </c>
      <c r="C63" s="254" t="s">
        <v>4247</v>
      </c>
      <c r="D63" s="255" t="s">
        <v>56</v>
      </c>
      <c r="E63" s="255" t="s">
        <v>4746</v>
      </c>
      <c r="F63" s="254">
        <v>4</v>
      </c>
      <c r="G63" s="256">
        <v>252</v>
      </c>
      <c r="H63" s="257">
        <v>63</v>
      </c>
      <c r="I63" s="258"/>
    </row>
    <row r="64" spans="1:9" s="252" customFormat="1" ht="30" customHeight="1">
      <c r="A64" s="253" t="s">
        <v>336</v>
      </c>
      <c r="B64" s="254" t="s">
        <v>4936</v>
      </c>
      <c r="C64" s="254" t="s">
        <v>4248</v>
      </c>
      <c r="D64" s="255" t="s">
        <v>3972</v>
      </c>
      <c r="E64" s="255" t="s">
        <v>4746</v>
      </c>
      <c r="F64" s="254">
        <v>4</v>
      </c>
      <c r="G64" s="256">
        <v>692</v>
      </c>
      <c r="H64" s="257">
        <v>173</v>
      </c>
      <c r="I64" s="258"/>
    </row>
    <row r="65" spans="1:9" s="252" customFormat="1" ht="30" customHeight="1">
      <c r="A65" s="253" t="s">
        <v>336</v>
      </c>
      <c r="B65" s="254" t="s">
        <v>4937</v>
      </c>
      <c r="C65" s="254" t="s">
        <v>857</v>
      </c>
      <c r="D65" s="255" t="s">
        <v>4463</v>
      </c>
      <c r="E65" s="255" t="s">
        <v>4746</v>
      </c>
      <c r="F65" s="254">
        <v>4</v>
      </c>
      <c r="G65" s="256">
        <v>832</v>
      </c>
      <c r="H65" s="257">
        <v>208</v>
      </c>
      <c r="I65" s="258"/>
    </row>
    <row r="66" spans="1:9" s="252" customFormat="1" ht="30" customHeight="1">
      <c r="A66" s="253" t="s">
        <v>336</v>
      </c>
      <c r="B66" s="254" t="s">
        <v>4938</v>
      </c>
      <c r="C66" s="254" t="s">
        <v>858</v>
      </c>
      <c r="D66" s="255" t="s">
        <v>4464</v>
      </c>
      <c r="E66" s="255" t="s">
        <v>4746</v>
      </c>
      <c r="F66" s="254">
        <v>4</v>
      </c>
      <c r="G66" s="256">
        <v>1128</v>
      </c>
      <c r="H66" s="257">
        <v>282</v>
      </c>
      <c r="I66" s="258"/>
    </row>
    <row r="67" spans="1:9" s="252" customFormat="1" ht="30" customHeight="1">
      <c r="A67" s="253" t="s">
        <v>1306</v>
      </c>
      <c r="B67" s="254" t="s">
        <v>2834</v>
      </c>
      <c r="C67" s="254" t="s">
        <v>3622</v>
      </c>
      <c r="D67" s="255" t="s">
        <v>2844</v>
      </c>
      <c r="E67" s="255" t="s">
        <v>3201</v>
      </c>
      <c r="F67" s="254">
        <v>4</v>
      </c>
      <c r="G67" s="256">
        <v>8</v>
      </c>
      <c r="H67" s="257">
        <v>2</v>
      </c>
      <c r="I67" s="258"/>
    </row>
    <row r="68" spans="1:9" s="252" customFormat="1" ht="30" customHeight="1">
      <c r="A68" s="253" t="s">
        <v>1306</v>
      </c>
      <c r="B68" s="254" t="s">
        <v>2835</v>
      </c>
      <c r="C68" s="254" t="s">
        <v>2405</v>
      </c>
      <c r="D68" s="255" t="s">
        <v>73</v>
      </c>
      <c r="E68" s="255" t="s">
        <v>1287</v>
      </c>
      <c r="F68" s="254">
        <v>8</v>
      </c>
      <c r="G68" s="256">
        <v>400</v>
      </c>
      <c r="H68" s="257">
        <v>50</v>
      </c>
      <c r="I68" s="258"/>
    </row>
    <row r="69" spans="1:9" s="252" customFormat="1" ht="30" customHeight="1">
      <c r="A69" s="253" t="s">
        <v>1306</v>
      </c>
      <c r="B69" s="254" t="s">
        <v>1495</v>
      </c>
      <c r="C69" s="254" t="s">
        <v>1155</v>
      </c>
      <c r="D69" s="255" t="s">
        <v>1765</v>
      </c>
      <c r="E69" s="255" t="s">
        <v>1068</v>
      </c>
      <c r="F69" s="254">
        <v>4</v>
      </c>
      <c r="G69" s="256">
        <v>88</v>
      </c>
      <c r="H69" s="257">
        <v>22</v>
      </c>
      <c r="I69" s="258"/>
    </row>
    <row r="70" spans="1:9" s="252" customFormat="1" ht="30" customHeight="1">
      <c r="A70" s="253" t="s">
        <v>1306</v>
      </c>
      <c r="B70" s="254" t="s">
        <v>1496</v>
      </c>
      <c r="C70" s="254" t="s">
        <v>3651</v>
      </c>
      <c r="D70" s="255" t="s">
        <v>2226</v>
      </c>
      <c r="E70" s="255" t="s">
        <v>5018</v>
      </c>
      <c r="F70" s="254">
        <v>4</v>
      </c>
      <c r="G70" s="256">
        <v>64</v>
      </c>
      <c r="H70" s="257">
        <v>16</v>
      </c>
      <c r="I70" s="258"/>
    </row>
    <row r="71" spans="1:9" s="252" customFormat="1" ht="30" customHeight="1">
      <c r="A71" s="253" t="s">
        <v>1306</v>
      </c>
      <c r="B71" s="254" t="s">
        <v>1497</v>
      </c>
      <c r="C71" s="254" t="s">
        <v>4502</v>
      </c>
      <c r="D71" s="255" t="s">
        <v>2811</v>
      </c>
      <c r="E71" s="255" t="s">
        <v>1068</v>
      </c>
      <c r="F71" s="254">
        <v>4</v>
      </c>
      <c r="G71" s="256">
        <v>64</v>
      </c>
      <c r="H71" s="257">
        <v>16</v>
      </c>
      <c r="I71" s="258"/>
    </row>
    <row r="72" spans="1:9" s="252" customFormat="1" ht="30" customHeight="1">
      <c r="A72" s="253" t="s">
        <v>1306</v>
      </c>
      <c r="B72" s="254" t="s">
        <v>1498</v>
      </c>
      <c r="C72" s="254" t="s">
        <v>3832</v>
      </c>
      <c r="D72" s="255" t="s">
        <v>2812</v>
      </c>
      <c r="E72" s="255" t="s">
        <v>1068</v>
      </c>
      <c r="F72" s="254">
        <v>4</v>
      </c>
      <c r="G72" s="256">
        <v>96</v>
      </c>
      <c r="H72" s="257">
        <v>24</v>
      </c>
      <c r="I72" s="258"/>
    </row>
    <row r="73" spans="1:9" s="252" customFormat="1" ht="30" customHeight="1">
      <c r="A73" s="253" t="s">
        <v>1306</v>
      </c>
      <c r="B73" s="254" t="s">
        <v>1499</v>
      </c>
      <c r="C73" s="254" t="s">
        <v>3503</v>
      </c>
      <c r="D73" s="255" t="s">
        <v>4138</v>
      </c>
      <c r="E73" s="255" t="s">
        <v>2032</v>
      </c>
      <c r="F73" s="254">
        <v>4</v>
      </c>
      <c r="G73" s="256">
        <v>92</v>
      </c>
      <c r="H73" s="257">
        <v>23</v>
      </c>
      <c r="I73" s="258"/>
    </row>
    <row r="74" spans="1:9" s="252" customFormat="1" ht="30" customHeight="1">
      <c r="A74" s="253" t="s">
        <v>1306</v>
      </c>
      <c r="B74" s="254" t="s">
        <v>382</v>
      </c>
      <c r="C74" s="254" t="s">
        <v>5488</v>
      </c>
      <c r="D74" s="255" t="s">
        <v>1163</v>
      </c>
      <c r="E74" s="255" t="s">
        <v>2253</v>
      </c>
      <c r="F74" s="254">
        <v>4</v>
      </c>
      <c r="G74" s="256">
        <v>340</v>
      </c>
      <c r="H74" s="257">
        <v>85</v>
      </c>
      <c r="I74" s="258"/>
    </row>
    <row r="75" spans="1:9" s="252" customFormat="1" ht="30" customHeight="1">
      <c r="A75" s="253" t="s">
        <v>1306</v>
      </c>
      <c r="B75" s="254" t="s">
        <v>383</v>
      </c>
      <c r="C75" s="254" t="s">
        <v>5311</v>
      </c>
      <c r="D75" s="255" t="s">
        <v>1164</v>
      </c>
      <c r="E75" s="255" t="s">
        <v>2315</v>
      </c>
      <c r="F75" s="254">
        <v>4</v>
      </c>
      <c r="G75" s="256">
        <v>328</v>
      </c>
      <c r="H75" s="257">
        <v>82</v>
      </c>
      <c r="I75" s="258"/>
    </row>
    <row r="76" spans="1:9" s="252" customFormat="1" ht="30" customHeight="1">
      <c r="A76" s="253" t="s">
        <v>1306</v>
      </c>
      <c r="B76" s="254" t="s">
        <v>4935</v>
      </c>
      <c r="C76" s="254" t="s">
        <v>3395</v>
      </c>
      <c r="D76" s="255" t="s">
        <v>1165</v>
      </c>
      <c r="E76" s="255" t="s">
        <v>2316</v>
      </c>
      <c r="F76" s="254">
        <v>4</v>
      </c>
      <c r="G76" s="256">
        <v>336</v>
      </c>
      <c r="H76" s="257">
        <v>84</v>
      </c>
      <c r="I76" s="258"/>
    </row>
    <row r="77" spans="1:9" s="252" customFormat="1" ht="30" customHeight="1">
      <c r="A77" s="253" t="s">
        <v>1306</v>
      </c>
      <c r="B77" s="254" t="s">
        <v>4936</v>
      </c>
      <c r="C77" s="254" t="s">
        <v>3396</v>
      </c>
      <c r="D77" s="255" t="s">
        <v>1166</v>
      </c>
      <c r="E77" s="255" t="s">
        <v>4315</v>
      </c>
      <c r="F77" s="254">
        <v>4</v>
      </c>
      <c r="G77" s="256">
        <v>316</v>
      </c>
      <c r="H77" s="257">
        <v>79</v>
      </c>
      <c r="I77" s="258"/>
    </row>
    <row r="78" spans="1:9" s="252" customFormat="1" ht="30" customHeight="1">
      <c r="A78" s="253" t="s">
        <v>1306</v>
      </c>
      <c r="B78" s="254" t="s">
        <v>4937</v>
      </c>
      <c r="C78" s="254" t="s">
        <v>2090</v>
      </c>
      <c r="D78" s="255" t="s">
        <v>2982</v>
      </c>
      <c r="E78" s="255" t="s">
        <v>4317</v>
      </c>
      <c r="F78" s="254">
        <v>4</v>
      </c>
      <c r="G78" s="256">
        <v>360</v>
      </c>
      <c r="H78" s="257">
        <v>90</v>
      </c>
      <c r="I78" s="258"/>
    </row>
    <row r="79" spans="1:9" s="252" customFormat="1" ht="30" customHeight="1">
      <c r="A79" s="253" t="s">
        <v>1306</v>
      </c>
      <c r="B79" s="254" t="s">
        <v>4938</v>
      </c>
      <c r="C79" s="254" t="s">
        <v>2089</v>
      </c>
      <c r="D79" s="255" t="s">
        <v>2981</v>
      </c>
      <c r="E79" s="255" t="s">
        <v>4316</v>
      </c>
      <c r="F79" s="254">
        <v>4</v>
      </c>
      <c r="G79" s="256">
        <v>352</v>
      </c>
      <c r="H79" s="257">
        <v>88</v>
      </c>
      <c r="I79" s="258"/>
    </row>
    <row r="80" spans="1:9" s="252" customFormat="1" ht="30" customHeight="1">
      <c r="A80" s="253" t="s">
        <v>1306</v>
      </c>
      <c r="B80" s="254" t="s">
        <v>4939</v>
      </c>
      <c r="C80" s="254" t="s">
        <v>623</v>
      </c>
      <c r="D80" s="255" t="s">
        <v>1021</v>
      </c>
      <c r="E80" s="255" t="s">
        <v>5033</v>
      </c>
      <c r="F80" s="254">
        <v>4</v>
      </c>
      <c r="G80" s="256">
        <v>116</v>
      </c>
      <c r="H80" s="257">
        <v>29</v>
      </c>
      <c r="I80" s="258"/>
    </row>
    <row r="81" spans="1:9" s="252" customFormat="1" ht="30" customHeight="1">
      <c r="A81" s="253" t="s">
        <v>1306</v>
      </c>
      <c r="B81" s="254" t="s">
        <v>4940</v>
      </c>
      <c r="C81" s="254" t="s">
        <v>624</v>
      </c>
      <c r="D81" s="255" t="s">
        <v>1022</v>
      </c>
      <c r="E81" s="255" t="s">
        <v>5034</v>
      </c>
      <c r="F81" s="254">
        <v>4</v>
      </c>
      <c r="G81" s="256">
        <v>96</v>
      </c>
      <c r="H81" s="257">
        <v>24</v>
      </c>
      <c r="I81" s="258"/>
    </row>
    <row r="82" spans="1:9" s="252" customFormat="1" ht="30" customHeight="1">
      <c r="A82" s="253" t="s">
        <v>1306</v>
      </c>
      <c r="B82" s="254" t="s">
        <v>4941</v>
      </c>
      <c r="C82" s="254" t="s">
        <v>4122</v>
      </c>
      <c r="D82" s="255" t="s">
        <v>4489</v>
      </c>
      <c r="E82" s="255" t="s">
        <v>2599</v>
      </c>
      <c r="F82" s="254">
        <v>4</v>
      </c>
      <c r="G82" s="256">
        <v>104</v>
      </c>
      <c r="H82" s="257">
        <v>26</v>
      </c>
      <c r="I82" s="258"/>
    </row>
    <row r="83" spans="1:9" s="252" customFormat="1" ht="30" customHeight="1">
      <c r="A83" s="253" t="s">
        <v>1306</v>
      </c>
      <c r="B83" s="254" t="s">
        <v>4942</v>
      </c>
      <c r="C83" s="254" t="s">
        <v>4123</v>
      </c>
      <c r="D83" s="255" t="s">
        <v>4490</v>
      </c>
      <c r="E83" s="255" t="s">
        <v>2246</v>
      </c>
      <c r="F83" s="254">
        <v>4</v>
      </c>
      <c r="G83" s="256">
        <v>112</v>
      </c>
      <c r="H83" s="257">
        <v>28</v>
      </c>
      <c r="I83" s="258"/>
    </row>
    <row r="84" spans="1:9" s="252" customFormat="1" ht="30" customHeight="1">
      <c r="A84" s="253" t="s">
        <v>1306</v>
      </c>
      <c r="B84" s="254" t="s">
        <v>4943</v>
      </c>
      <c r="C84" s="254" t="s">
        <v>1253</v>
      </c>
      <c r="D84" s="255" t="s">
        <v>3738</v>
      </c>
      <c r="E84" s="255" t="s">
        <v>3201</v>
      </c>
      <c r="F84" s="254">
        <v>4</v>
      </c>
      <c r="G84" s="256">
        <v>64</v>
      </c>
      <c r="H84" s="257">
        <v>16</v>
      </c>
      <c r="I84" s="258"/>
    </row>
    <row r="85" spans="1:9" s="252" customFormat="1" ht="30" customHeight="1">
      <c r="A85" s="253" t="s">
        <v>1306</v>
      </c>
      <c r="B85" s="254" t="s">
        <v>4944</v>
      </c>
      <c r="C85" s="254" t="s">
        <v>4127</v>
      </c>
      <c r="D85" s="255" t="s">
        <v>2984</v>
      </c>
      <c r="E85" s="255" t="s">
        <v>3960</v>
      </c>
      <c r="F85" s="254">
        <v>16</v>
      </c>
      <c r="G85" s="256">
        <v>192</v>
      </c>
      <c r="H85" s="257">
        <v>12</v>
      </c>
      <c r="I85" s="258"/>
    </row>
    <row r="86" spans="1:9" s="252" customFormat="1" ht="30" customHeight="1">
      <c r="A86" s="253" t="s">
        <v>1307</v>
      </c>
      <c r="B86" s="254" t="s">
        <v>2834</v>
      </c>
      <c r="C86" s="254" t="s">
        <v>2892</v>
      </c>
      <c r="D86" s="255" t="s">
        <v>1162</v>
      </c>
      <c r="E86" s="255" t="s">
        <v>5015</v>
      </c>
      <c r="F86" s="254">
        <v>4</v>
      </c>
      <c r="G86" s="256">
        <v>84</v>
      </c>
      <c r="H86" s="257">
        <v>21</v>
      </c>
      <c r="I86" s="258"/>
    </row>
    <row r="87" spans="1:9" s="252" customFormat="1" ht="30" customHeight="1">
      <c r="A87" s="253" t="s">
        <v>1307</v>
      </c>
      <c r="B87" s="254" t="s">
        <v>2835</v>
      </c>
      <c r="C87" s="254" t="s">
        <v>2960</v>
      </c>
      <c r="D87" s="255" t="s">
        <v>2348</v>
      </c>
      <c r="E87" s="255" t="s">
        <v>5318</v>
      </c>
      <c r="F87" s="254">
        <v>4</v>
      </c>
      <c r="G87" s="256">
        <v>96</v>
      </c>
      <c r="H87" s="257">
        <v>24</v>
      </c>
      <c r="I87" s="258"/>
    </row>
    <row r="88" spans="1:9" s="252" customFormat="1" ht="30" customHeight="1">
      <c r="A88" s="253" t="s">
        <v>1307</v>
      </c>
      <c r="B88" s="254" t="s">
        <v>1495</v>
      </c>
      <c r="C88" s="254" t="s">
        <v>1366</v>
      </c>
      <c r="D88" s="255" t="s">
        <v>1367</v>
      </c>
      <c r="E88" s="255" t="s">
        <v>1378</v>
      </c>
      <c r="F88" s="254">
        <v>4</v>
      </c>
      <c r="G88" s="256">
        <v>80</v>
      </c>
      <c r="H88" s="257">
        <v>20</v>
      </c>
      <c r="I88" s="258"/>
    </row>
    <row r="89" spans="1:9" s="252" customFormat="1" ht="30" customHeight="1">
      <c r="A89" s="253" t="s">
        <v>1307</v>
      </c>
      <c r="B89" s="254" t="s">
        <v>1496</v>
      </c>
      <c r="C89" s="254" t="s">
        <v>1611</v>
      </c>
      <c r="D89" s="255" t="s">
        <v>1362</v>
      </c>
      <c r="E89" s="255" t="s">
        <v>1377</v>
      </c>
      <c r="F89" s="254">
        <v>4</v>
      </c>
      <c r="G89" s="256">
        <v>36</v>
      </c>
      <c r="H89" s="257">
        <v>9</v>
      </c>
      <c r="I89" s="258"/>
    </row>
    <row r="90" spans="1:9" s="252" customFormat="1" ht="30" customHeight="1">
      <c r="A90" s="253" t="s">
        <v>1307</v>
      </c>
      <c r="B90" s="254" t="s">
        <v>1497</v>
      </c>
      <c r="C90" s="254" t="s">
        <v>1361</v>
      </c>
      <c r="D90" s="255" t="s">
        <v>1910</v>
      </c>
      <c r="E90" s="255" t="s">
        <v>4185</v>
      </c>
      <c r="F90" s="254">
        <v>4</v>
      </c>
      <c r="G90" s="256">
        <v>64</v>
      </c>
      <c r="H90" s="257">
        <v>16</v>
      </c>
      <c r="I90" s="258"/>
    </row>
    <row r="91" spans="1:9" s="252" customFormat="1" ht="30" customHeight="1">
      <c r="A91" s="253" t="s">
        <v>1307</v>
      </c>
      <c r="B91" s="254" t="s">
        <v>1498</v>
      </c>
      <c r="C91" s="254" t="s">
        <v>1609</v>
      </c>
      <c r="D91" s="255" t="s">
        <v>1359</v>
      </c>
      <c r="E91" s="255" t="s">
        <v>5017</v>
      </c>
      <c r="F91" s="254">
        <v>4</v>
      </c>
      <c r="G91" s="256">
        <v>40</v>
      </c>
      <c r="H91" s="257">
        <v>10</v>
      </c>
      <c r="I91" s="258"/>
    </row>
    <row r="92" spans="1:9" s="252" customFormat="1" ht="30" customHeight="1">
      <c r="A92" s="253" t="s">
        <v>1307</v>
      </c>
      <c r="B92" s="254" t="s">
        <v>1499</v>
      </c>
      <c r="C92" s="254" t="s">
        <v>1358</v>
      </c>
      <c r="D92" s="255" t="s">
        <v>1169</v>
      </c>
      <c r="E92" s="255" t="s">
        <v>2319</v>
      </c>
      <c r="F92" s="254">
        <v>4</v>
      </c>
      <c r="G92" s="256">
        <v>80</v>
      </c>
      <c r="H92" s="257">
        <v>20</v>
      </c>
      <c r="I92" s="258"/>
    </row>
    <row r="93" spans="1:9" s="252" customFormat="1" ht="30" customHeight="1">
      <c r="A93" s="253" t="s">
        <v>1307</v>
      </c>
      <c r="B93" s="254" t="s">
        <v>382</v>
      </c>
      <c r="C93" s="254" t="s">
        <v>2899</v>
      </c>
      <c r="D93" s="255" t="s">
        <v>1211</v>
      </c>
      <c r="E93" s="255" t="s">
        <v>5016</v>
      </c>
      <c r="F93" s="254">
        <v>4</v>
      </c>
      <c r="G93" s="256">
        <v>40</v>
      </c>
      <c r="H93" s="257">
        <v>10</v>
      </c>
      <c r="I93" s="258"/>
    </row>
    <row r="94" spans="1:9" s="252" customFormat="1" ht="30" customHeight="1">
      <c r="A94" s="253" t="s">
        <v>1307</v>
      </c>
      <c r="B94" s="254" t="s">
        <v>383</v>
      </c>
      <c r="C94" s="254" t="s">
        <v>5486</v>
      </c>
      <c r="D94" s="255" t="s">
        <v>2898</v>
      </c>
      <c r="E94" s="255" t="s">
        <v>2318</v>
      </c>
      <c r="F94" s="254">
        <v>4</v>
      </c>
      <c r="G94" s="256">
        <v>80</v>
      </c>
      <c r="H94" s="257">
        <v>20</v>
      </c>
      <c r="I94" s="258"/>
    </row>
    <row r="95" spans="1:9" s="252" customFormat="1" ht="30" customHeight="1">
      <c r="A95" s="253" t="s">
        <v>1307</v>
      </c>
      <c r="B95" s="254" t="s">
        <v>4935</v>
      </c>
      <c r="C95" s="254" t="s">
        <v>1833</v>
      </c>
      <c r="D95" s="255" t="s">
        <v>2893</v>
      </c>
      <c r="E95" s="255" t="s">
        <v>2317</v>
      </c>
      <c r="F95" s="254">
        <v>4</v>
      </c>
      <c r="G95" s="256">
        <v>40</v>
      </c>
      <c r="H95" s="257">
        <v>10</v>
      </c>
      <c r="I95" s="258"/>
    </row>
    <row r="96" spans="1:9" s="252" customFormat="1" ht="30" customHeight="1">
      <c r="A96" s="253" t="s">
        <v>1307</v>
      </c>
      <c r="B96" s="254" t="s">
        <v>4936</v>
      </c>
      <c r="C96" s="254" t="s">
        <v>1040</v>
      </c>
      <c r="D96" s="255" t="s">
        <v>1411</v>
      </c>
      <c r="E96" s="255" t="s">
        <v>5015</v>
      </c>
      <c r="F96" s="254">
        <v>4</v>
      </c>
      <c r="G96" s="256">
        <v>232</v>
      </c>
      <c r="H96" s="257">
        <v>58</v>
      </c>
      <c r="I96" s="258"/>
    </row>
    <row r="97" spans="1:9" s="252" customFormat="1" ht="30" customHeight="1">
      <c r="A97" s="253" t="s">
        <v>1307</v>
      </c>
      <c r="B97" s="254" t="s">
        <v>4937</v>
      </c>
      <c r="C97" s="254" t="s">
        <v>2133</v>
      </c>
      <c r="D97" s="255" t="s">
        <v>1410</v>
      </c>
      <c r="E97" s="255" t="s">
        <v>3204</v>
      </c>
      <c r="F97" s="254">
        <v>4</v>
      </c>
      <c r="G97" s="256">
        <v>232</v>
      </c>
      <c r="H97" s="257">
        <v>58</v>
      </c>
      <c r="I97" s="258"/>
    </row>
    <row r="98" spans="1:9" s="252" customFormat="1" ht="30" customHeight="1">
      <c r="A98" s="253" t="s">
        <v>1307</v>
      </c>
      <c r="B98" s="254" t="s">
        <v>4938</v>
      </c>
      <c r="C98" s="254" t="s">
        <v>813</v>
      </c>
      <c r="D98" s="255" t="s">
        <v>1117</v>
      </c>
      <c r="E98" s="255" t="s">
        <v>3203</v>
      </c>
      <c r="F98" s="254">
        <v>4</v>
      </c>
      <c r="G98" s="256">
        <v>316</v>
      </c>
      <c r="H98" s="257">
        <v>79</v>
      </c>
      <c r="I98" s="258"/>
    </row>
    <row r="99" spans="1:9" s="252" customFormat="1" ht="30" customHeight="1">
      <c r="A99" s="253" t="s">
        <v>1307</v>
      </c>
      <c r="B99" s="254" t="s">
        <v>4939</v>
      </c>
      <c r="C99" s="254" t="s">
        <v>807</v>
      </c>
      <c r="D99" s="255" t="s">
        <v>1116</v>
      </c>
      <c r="E99" s="255" t="s">
        <v>3202</v>
      </c>
      <c r="F99" s="254">
        <v>4</v>
      </c>
      <c r="G99" s="256">
        <v>268</v>
      </c>
      <c r="H99" s="257">
        <v>67</v>
      </c>
      <c r="I99" s="258"/>
    </row>
    <row r="100" spans="1:9" s="252" customFormat="1" ht="30" customHeight="1">
      <c r="A100" s="253" t="s">
        <v>1307</v>
      </c>
      <c r="B100" s="254" t="s">
        <v>4940</v>
      </c>
      <c r="C100" s="254" t="s">
        <v>3297</v>
      </c>
      <c r="D100" s="255" t="s">
        <v>3238</v>
      </c>
      <c r="E100" s="255" t="s">
        <v>2032</v>
      </c>
      <c r="F100" s="254">
        <v>4</v>
      </c>
      <c r="G100" s="256">
        <v>112</v>
      </c>
      <c r="H100" s="257">
        <v>28</v>
      </c>
      <c r="I100" s="258"/>
    </row>
    <row r="101" spans="1:9" s="252" customFormat="1" ht="30" customHeight="1">
      <c r="A101" s="253" t="s">
        <v>1307</v>
      </c>
      <c r="B101" s="254" t="s">
        <v>4941</v>
      </c>
      <c r="C101" s="254" t="s">
        <v>976</v>
      </c>
      <c r="D101" s="255" t="s">
        <v>3736</v>
      </c>
      <c r="E101" s="255" t="s">
        <v>1068</v>
      </c>
      <c r="F101" s="254">
        <v>4</v>
      </c>
      <c r="G101" s="256">
        <v>136</v>
      </c>
      <c r="H101" s="257">
        <v>34</v>
      </c>
      <c r="I101" s="258"/>
    </row>
    <row r="102" spans="1:9" s="252" customFormat="1" ht="30" customHeight="1">
      <c r="A102" s="253" t="s">
        <v>1307</v>
      </c>
      <c r="B102" s="254" t="s">
        <v>4942</v>
      </c>
      <c r="C102" s="254" t="s">
        <v>4856</v>
      </c>
      <c r="D102" s="255" t="s">
        <v>3234</v>
      </c>
      <c r="E102" s="255" t="s">
        <v>1068</v>
      </c>
      <c r="F102" s="254">
        <v>4</v>
      </c>
      <c r="G102" s="256">
        <v>52</v>
      </c>
      <c r="H102" s="257">
        <v>13</v>
      </c>
      <c r="I102" s="258"/>
    </row>
    <row r="103" spans="1:9" s="252" customFormat="1" ht="30" customHeight="1">
      <c r="A103" s="253" t="s">
        <v>1307</v>
      </c>
      <c r="B103" s="254" t="s">
        <v>4943</v>
      </c>
      <c r="C103" s="254" t="s">
        <v>1607</v>
      </c>
      <c r="D103" s="255" t="s">
        <v>3645</v>
      </c>
      <c r="E103" s="255" t="s">
        <v>3201</v>
      </c>
      <c r="F103" s="254">
        <v>4</v>
      </c>
      <c r="G103" s="256">
        <v>104</v>
      </c>
      <c r="H103" s="257">
        <v>26</v>
      </c>
      <c r="I103" s="258"/>
    </row>
    <row r="104" spans="1:9" s="252" customFormat="1" ht="30" customHeight="1">
      <c r="A104" s="253" t="s">
        <v>1307</v>
      </c>
      <c r="B104" s="254" t="s">
        <v>4944</v>
      </c>
      <c r="C104" s="254" t="s">
        <v>2807</v>
      </c>
      <c r="D104" s="255" t="s">
        <v>2225</v>
      </c>
      <c r="E104" s="255" t="s">
        <v>3237</v>
      </c>
      <c r="F104" s="254">
        <v>4</v>
      </c>
      <c r="G104" s="256">
        <v>72</v>
      </c>
      <c r="H104" s="257">
        <v>18</v>
      </c>
      <c r="I104" s="258"/>
    </row>
    <row r="105" spans="1:9" s="252" customFormat="1" ht="30" customHeight="1">
      <c r="A105" s="253" t="s">
        <v>1307</v>
      </c>
      <c r="B105" s="254" t="s">
        <v>4945</v>
      </c>
      <c r="C105" s="254" t="s">
        <v>4140</v>
      </c>
      <c r="D105" s="255" t="s">
        <v>4300</v>
      </c>
      <c r="E105" s="255" t="s">
        <v>3237</v>
      </c>
      <c r="F105" s="254">
        <v>4</v>
      </c>
      <c r="G105" s="256">
        <v>56</v>
      </c>
      <c r="H105" s="257">
        <v>14</v>
      </c>
      <c r="I105" s="258"/>
    </row>
    <row r="106" spans="1:9" s="252" customFormat="1" ht="30" customHeight="1">
      <c r="A106" s="253" t="s">
        <v>1307</v>
      </c>
      <c r="B106" s="254" t="s">
        <v>4946</v>
      </c>
      <c r="C106" s="254" t="s">
        <v>4854</v>
      </c>
      <c r="D106" s="255" t="s">
        <v>4855</v>
      </c>
      <c r="E106" s="255" t="s">
        <v>5018</v>
      </c>
      <c r="F106" s="254">
        <v>4</v>
      </c>
      <c r="G106" s="256">
        <v>132</v>
      </c>
      <c r="H106" s="257">
        <v>33</v>
      </c>
      <c r="I106" s="258"/>
    </row>
    <row r="107" spans="1:9" s="252" customFormat="1" ht="30" customHeight="1">
      <c r="A107" s="253" t="s">
        <v>1307</v>
      </c>
      <c r="B107" s="254" t="s">
        <v>4947</v>
      </c>
      <c r="C107" s="254" t="s">
        <v>1766</v>
      </c>
      <c r="D107" s="255" t="s">
        <v>3131</v>
      </c>
      <c r="E107" s="255" t="s">
        <v>5018</v>
      </c>
      <c r="F107" s="254">
        <v>4</v>
      </c>
      <c r="G107" s="256">
        <v>28</v>
      </c>
      <c r="H107" s="257">
        <v>7</v>
      </c>
      <c r="I107" s="258"/>
    </row>
    <row r="108" spans="1:9" s="252" customFormat="1" ht="30" customHeight="1">
      <c r="A108" s="253" t="s">
        <v>1308</v>
      </c>
      <c r="B108" s="254" t="s">
        <v>2834</v>
      </c>
      <c r="C108" s="254" t="s">
        <v>2889</v>
      </c>
      <c r="D108" s="255" t="s">
        <v>1503</v>
      </c>
      <c r="E108" s="255" t="s">
        <v>3202</v>
      </c>
      <c r="F108" s="254">
        <v>4</v>
      </c>
      <c r="G108" s="256">
        <v>48</v>
      </c>
      <c r="H108" s="257">
        <v>12</v>
      </c>
      <c r="I108" s="258"/>
    </row>
    <row r="109" spans="1:9" s="252" customFormat="1" ht="30" customHeight="1">
      <c r="A109" s="253" t="s">
        <v>1308</v>
      </c>
      <c r="B109" s="254" t="s">
        <v>2835</v>
      </c>
      <c r="C109" s="254" t="s">
        <v>2890</v>
      </c>
      <c r="D109" s="255" t="s">
        <v>1504</v>
      </c>
      <c r="E109" s="255" t="s">
        <v>3203</v>
      </c>
      <c r="F109" s="254">
        <v>4</v>
      </c>
      <c r="G109" s="256">
        <v>56</v>
      </c>
      <c r="H109" s="257">
        <v>14</v>
      </c>
      <c r="I109" s="258"/>
    </row>
    <row r="110" spans="1:9" s="252" customFormat="1" ht="30" customHeight="1">
      <c r="A110" s="253" t="s">
        <v>1308</v>
      </c>
      <c r="B110" s="254" t="s">
        <v>1495</v>
      </c>
      <c r="C110" s="254" t="s">
        <v>2891</v>
      </c>
      <c r="D110" s="255" t="s">
        <v>9</v>
      </c>
      <c r="E110" s="255" t="s">
        <v>3204</v>
      </c>
      <c r="F110" s="254">
        <v>4</v>
      </c>
      <c r="G110" s="256">
        <v>48</v>
      </c>
      <c r="H110" s="257">
        <v>12</v>
      </c>
      <c r="I110" s="258"/>
    </row>
    <row r="111" spans="1:9" s="252" customFormat="1" ht="30" customHeight="1">
      <c r="A111" s="253" t="s">
        <v>1308</v>
      </c>
      <c r="B111" s="254" t="s">
        <v>1496</v>
      </c>
      <c r="C111" s="254" t="s">
        <v>3536</v>
      </c>
      <c r="D111" s="255" t="s">
        <v>2280</v>
      </c>
      <c r="E111" s="255" t="s">
        <v>1500</v>
      </c>
      <c r="F111" s="254">
        <v>4</v>
      </c>
      <c r="G111" s="256">
        <v>140</v>
      </c>
      <c r="H111" s="257">
        <v>35</v>
      </c>
      <c r="I111" s="258"/>
    </row>
    <row r="112" spans="1:9" s="252" customFormat="1" ht="30" customHeight="1">
      <c r="A112" s="253" t="s">
        <v>1308</v>
      </c>
      <c r="B112" s="254" t="s">
        <v>1497</v>
      </c>
      <c r="C112" s="254" t="s">
        <v>3538</v>
      </c>
      <c r="D112" s="255" t="s">
        <v>3240</v>
      </c>
      <c r="E112" s="255" t="s">
        <v>4896</v>
      </c>
      <c r="F112" s="254">
        <v>4</v>
      </c>
      <c r="G112" s="256">
        <v>84</v>
      </c>
      <c r="H112" s="257">
        <v>21</v>
      </c>
      <c r="I112" s="258"/>
    </row>
    <row r="113" spans="1:9" s="252" customFormat="1" ht="30" customHeight="1">
      <c r="A113" s="253" t="s">
        <v>1308</v>
      </c>
      <c r="B113" s="254" t="s">
        <v>1498</v>
      </c>
      <c r="C113" s="254" t="s">
        <v>3295</v>
      </c>
      <c r="D113" s="255" t="s">
        <v>3737</v>
      </c>
      <c r="E113" s="255" t="s">
        <v>5018</v>
      </c>
      <c r="F113" s="254">
        <v>4</v>
      </c>
      <c r="G113" s="256">
        <v>28</v>
      </c>
      <c r="H113" s="257">
        <v>7</v>
      </c>
      <c r="I113" s="258"/>
    </row>
    <row r="114" spans="1:9" s="252" customFormat="1" ht="30" customHeight="1">
      <c r="A114" s="253" t="s">
        <v>1308</v>
      </c>
      <c r="B114" s="254" t="s">
        <v>1499</v>
      </c>
      <c r="C114" s="254" t="s">
        <v>936</v>
      </c>
      <c r="D114" s="255" t="s">
        <v>3239</v>
      </c>
      <c r="E114" s="255" t="s">
        <v>3201</v>
      </c>
      <c r="F114" s="254">
        <v>4</v>
      </c>
      <c r="G114" s="256">
        <v>28</v>
      </c>
      <c r="H114" s="257">
        <v>7</v>
      </c>
      <c r="I114" s="258"/>
    </row>
    <row r="115" spans="1:9" s="252" customFormat="1" ht="30" customHeight="1">
      <c r="A115" s="253" t="s">
        <v>1308</v>
      </c>
      <c r="B115" s="254" t="s">
        <v>382</v>
      </c>
      <c r="C115" s="254" t="s">
        <v>2407</v>
      </c>
      <c r="D115" s="255" t="s">
        <v>2279</v>
      </c>
      <c r="E115" s="255" t="s">
        <v>1505</v>
      </c>
      <c r="F115" s="254">
        <v>16</v>
      </c>
      <c r="G115" s="256">
        <v>80</v>
      </c>
      <c r="H115" s="257">
        <v>5</v>
      </c>
      <c r="I115" s="258"/>
    </row>
    <row r="116" spans="1:9" s="252" customFormat="1" ht="30" customHeight="1">
      <c r="A116" s="253" t="s">
        <v>1308</v>
      </c>
      <c r="B116" s="254" t="s">
        <v>383</v>
      </c>
      <c r="C116" s="254" t="s">
        <v>3582</v>
      </c>
      <c r="D116" s="255" t="s">
        <v>5019</v>
      </c>
      <c r="E116" s="255" t="s">
        <v>3201</v>
      </c>
      <c r="F116" s="254">
        <v>4</v>
      </c>
      <c r="G116" s="256">
        <v>32</v>
      </c>
      <c r="H116" s="257">
        <v>8</v>
      </c>
      <c r="I116" s="258"/>
    </row>
    <row r="117" spans="1:9" s="252" customFormat="1" ht="30" customHeight="1">
      <c r="A117" s="253" t="s">
        <v>1308</v>
      </c>
      <c r="B117" s="254" t="s">
        <v>4935</v>
      </c>
      <c r="C117" s="254" t="s">
        <v>1967</v>
      </c>
      <c r="D117" s="255" t="s">
        <v>3650</v>
      </c>
      <c r="E117" s="255" t="s">
        <v>2247</v>
      </c>
      <c r="F117" s="254">
        <v>6</v>
      </c>
      <c r="G117" s="256">
        <v>24</v>
      </c>
      <c r="H117" s="257">
        <v>4</v>
      </c>
      <c r="I117" s="258"/>
    </row>
    <row r="118" spans="1:9" s="252" customFormat="1" ht="30" customHeight="1">
      <c r="A118" s="253" t="s">
        <v>1308</v>
      </c>
      <c r="B118" s="254" t="s">
        <v>4936</v>
      </c>
      <c r="C118" s="254" t="s">
        <v>3646</v>
      </c>
      <c r="D118" s="255" t="s">
        <v>429</v>
      </c>
      <c r="E118" s="255" t="s">
        <v>2032</v>
      </c>
      <c r="F118" s="254">
        <v>4</v>
      </c>
      <c r="G118" s="256">
        <v>20</v>
      </c>
      <c r="H118" s="257">
        <v>5</v>
      </c>
      <c r="I118" s="258"/>
    </row>
    <row r="119" spans="1:9" s="252" customFormat="1" ht="30" customHeight="1">
      <c r="A119" s="253" t="s">
        <v>1308</v>
      </c>
      <c r="B119" s="254" t="s">
        <v>4937</v>
      </c>
      <c r="C119" s="254" t="s">
        <v>1969</v>
      </c>
      <c r="D119" s="255" t="s">
        <v>2282</v>
      </c>
      <c r="E119" s="255" t="s">
        <v>2252</v>
      </c>
      <c r="F119" s="254">
        <v>6</v>
      </c>
      <c r="G119" s="256">
        <v>36</v>
      </c>
      <c r="H119" s="257">
        <v>6</v>
      </c>
      <c r="I119" s="258"/>
    </row>
    <row r="120" spans="1:9" s="252" customFormat="1" ht="30" customHeight="1">
      <c r="A120" s="253" t="s">
        <v>1308</v>
      </c>
      <c r="B120" s="254" t="s">
        <v>4938</v>
      </c>
      <c r="C120" s="254" t="s">
        <v>4139</v>
      </c>
      <c r="D120" s="255" t="s">
        <v>3739</v>
      </c>
      <c r="E120" s="255" t="s">
        <v>3201</v>
      </c>
      <c r="F120" s="254">
        <v>4</v>
      </c>
      <c r="G120" s="256">
        <v>32</v>
      </c>
      <c r="H120" s="257">
        <v>8</v>
      </c>
      <c r="I120" s="258"/>
    </row>
    <row r="121" spans="1:9" s="252" customFormat="1" ht="30" customHeight="1">
      <c r="A121" s="253" t="s">
        <v>1308</v>
      </c>
      <c r="B121" s="254" t="s">
        <v>4939</v>
      </c>
      <c r="C121" s="254" t="s">
        <v>2586</v>
      </c>
      <c r="D121" s="255" t="s">
        <v>3124</v>
      </c>
      <c r="E121" s="255" t="s">
        <v>4746</v>
      </c>
      <c r="F121" s="254">
        <v>4</v>
      </c>
      <c r="G121" s="256">
        <v>20</v>
      </c>
      <c r="H121" s="257">
        <v>5</v>
      </c>
      <c r="I121" s="258"/>
    </row>
    <row r="122" spans="1:9" s="252" customFormat="1" ht="30" customHeight="1">
      <c r="A122" s="253" t="s">
        <v>1308</v>
      </c>
      <c r="B122" s="254" t="s">
        <v>4940</v>
      </c>
      <c r="C122" s="254" t="s">
        <v>4560</v>
      </c>
      <c r="D122" s="255" t="s">
        <v>1556</v>
      </c>
      <c r="E122" s="255" t="s">
        <v>2304</v>
      </c>
      <c r="F122" s="254">
        <v>12</v>
      </c>
      <c r="G122" s="256">
        <v>384</v>
      </c>
      <c r="H122" s="257">
        <v>32</v>
      </c>
      <c r="I122" s="258"/>
    </row>
    <row r="123" spans="1:9" s="252" customFormat="1" ht="30" customHeight="1">
      <c r="A123" s="253" t="s">
        <v>1308</v>
      </c>
      <c r="B123" s="254" t="s">
        <v>4941</v>
      </c>
      <c r="C123" s="254" t="s">
        <v>3792</v>
      </c>
      <c r="D123" s="255" t="s">
        <v>3793</v>
      </c>
      <c r="E123" s="255" t="s">
        <v>4746</v>
      </c>
      <c r="F123" s="254">
        <v>4</v>
      </c>
      <c r="G123" s="256">
        <v>24</v>
      </c>
      <c r="H123" s="257">
        <v>6</v>
      </c>
      <c r="I123" s="258"/>
    </row>
    <row r="124" spans="1:9" s="252" customFormat="1" ht="30" customHeight="1">
      <c r="A124" s="253" t="s">
        <v>1308</v>
      </c>
      <c r="B124" s="254" t="s">
        <v>4942</v>
      </c>
      <c r="C124" s="254" t="s">
        <v>4551</v>
      </c>
      <c r="D124" s="255" t="s">
        <v>4552</v>
      </c>
      <c r="E124" s="255" t="s">
        <v>2304</v>
      </c>
      <c r="F124" s="254">
        <v>12</v>
      </c>
      <c r="G124" s="256">
        <v>420</v>
      </c>
      <c r="H124" s="257">
        <v>35</v>
      </c>
      <c r="I124" s="258"/>
    </row>
    <row r="125" spans="1:9" s="252" customFormat="1" ht="30" customHeight="1">
      <c r="A125" s="253" t="s">
        <v>1308</v>
      </c>
      <c r="B125" s="254" t="s">
        <v>4943</v>
      </c>
      <c r="C125" s="254" t="s">
        <v>3794</v>
      </c>
      <c r="D125" s="255" t="s">
        <v>3795</v>
      </c>
      <c r="E125" s="255" t="s">
        <v>4746</v>
      </c>
      <c r="F125" s="254">
        <v>4</v>
      </c>
      <c r="G125" s="256">
        <v>32</v>
      </c>
      <c r="H125" s="257">
        <v>8</v>
      </c>
      <c r="I125" s="258"/>
    </row>
    <row r="126" spans="1:9" s="252" customFormat="1" ht="30" customHeight="1">
      <c r="A126" s="253" t="s">
        <v>1308</v>
      </c>
      <c r="B126" s="254" t="s">
        <v>4944</v>
      </c>
      <c r="C126" s="254" t="s">
        <v>4557</v>
      </c>
      <c r="D126" s="255" t="s">
        <v>4558</v>
      </c>
      <c r="E126" s="255" t="s">
        <v>2305</v>
      </c>
      <c r="F126" s="254">
        <v>12</v>
      </c>
      <c r="G126" s="256">
        <v>300</v>
      </c>
      <c r="H126" s="257">
        <v>25</v>
      </c>
      <c r="I126" s="258"/>
    </row>
    <row r="127" spans="1:9" s="252" customFormat="1" ht="30" customHeight="1">
      <c r="A127" s="253" t="s">
        <v>1308</v>
      </c>
      <c r="B127" s="254" t="s">
        <v>4945</v>
      </c>
      <c r="C127" s="254" t="s">
        <v>341</v>
      </c>
      <c r="D127" s="255" t="s">
        <v>2788</v>
      </c>
      <c r="E127" s="255" t="s">
        <v>3521</v>
      </c>
      <c r="F127" s="254">
        <v>6</v>
      </c>
      <c r="G127" s="256">
        <v>42</v>
      </c>
      <c r="H127" s="257">
        <v>7</v>
      </c>
      <c r="I127" s="258"/>
    </row>
    <row r="128" spans="1:9" s="252" customFormat="1" ht="30" customHeight="1">
      <c r="A128" s="253" t="s">
        <v>1308</v>
      </c>
      <c r="B128" s="254" t="s">
        <v>4946</v>
      </c>
      <c r="C128" s="254" t="s">
        <v>4553</v>
      </c>
      <c r="D128" s="255" t="s">
        <v>4554</v>
      </c>
      <c r="E128" s="255" t="s">
        <v>2305</v>
      </c>
      <c r="F128" s="254">
        <v>12</v>
      </c>
      <c r="G128" s="256">
        <v>360</v>
      </c>
      <c r="H128" s="257">
        <v>30</v>
      </c>
      <c r="I128" s="258"/>
    </row>
    <row r="129" spans="1:9" s="252" customFormat="1" ht="30" customHeight="1">
      <c r="A129" s="253" t="s">
        <v>1308</v>
      </c>
      <c r="B129" s="254" t="s">
        <v>4947</v>
      </c>
      <c r="C129" s="254" t="s">
        <v>3403</v>
      </c>
      <c r="D129" s="255" t="s">
        <v>3522</v>
      </c>
      <c r="E129" s="255" t="s">
        <v>3519</v>
      </c>
      <c r="F129" s="254">
        <v>6</v>
      </c>
      <c r="G129" s="256">
        <v>36</v>
      </c>
      <c r="H129" s="257">
        <v>6</v>
      </c>
      <c r="I129" s="258"/>
    </row>
    <row r="130" spans="1:9" s="252" customFormat="1" ht="30" customHeight="1">
      <c r="A130" s="253" t="s">
        <v>1308</v>
      </c>
      <c r="B130" s="254" t="s">
        <v>4948</v>
      </c>
      <c r="C130" s="254" t="s">
        <v>4260</v>
      </c>
      <c r="D130" s="255" t="s">
        <v>5248</v>
      </c>
      <c r="E130" s="255" t="s">
        <v>5249</v>
      </c>
      <c r="F130" s="254">
        <v>6</v>
      </c>
      <c r="G130" s="256">
        <v>36</v>
      </c>
      <c r="H130" s="257">
        <v>6</v>
      </c>
      <c r="I130" s="258"/>
    </row>
    <row r="131" spans="1:9" s="252" customFormat="1" ht="30" customHeight="1">
      <c r="A131" s="253" t="s">
        <v>1308</v>
      </c>
      <c r="B131" s="254" t="s">
        <v>4949</v>
      </c>
      <c r="C131" s="254" t="s">
        <v>3402</v>
      </c>
      <c r="D131" s="255" t="s">
        <v>3520</v>
      </c>
      <c r="E131" s="255" t="s">
        <v>3521</v>
      </c>
      <c r="F131" s="254">
        <v>6</v>
      </c>
      <c r="G131" s="256">
        <v>84</v>
      </c>
      <c r="H131" s="257">
        <v>14</v>
      </c>
      <c r="I131" s="258"/>
    </row>
    <row r="132" spans="1:9" s="252" customFormat="1" ht="30" customHeight="1">
      <c r="A132" s="253" t="s">
        <v>1308</v>
      </c>
      <c r="B132" s="254" t="s">
        <v>1264</v>
      </c>
      <c r="C132" s="254" t="s">
        <v>4261</v>
      </c>
      <c r="D132" s="255" t="s">
        <v>5250</v>
      </c>
      <c r="E132" s="255" t="s">
        <v>5251</v>
      </c>
      <c r="F132" s="254">
        <v>6</v>
      </c>
      <c r="G132" s="256">
        <v>54</v>
      </c>
      <c r="H132" s="257">
        <v>9</v>
      </c>
      <c r="I132" s="258"/>
    </row>
    <row r="133" spans="1:9" s="252" customFormat="1" ht="30" customHeight="1">
      <c r="A133" s="253" t="s">
        <v>1308</v>
      </c>
      <c r="B133" s="254" t="s">
        <v>1265</v>
      </c>
      <c r="C133" s="254" t="s">
        <v>1568</v>
      </c>
      <c r="D133" s="255" t="s">
        <v>3518</v>
      </c>
      <c r="E133" s="255" t="s">
        <v>3519</v>
      </c>
      <c r="F133" s="254">
        <v>6</v>
      </c>
      <c r="G133" s="256">
        <v>78</v>
      </c>
      <c r="H133" s="257">
        <v>13</v>
      </c>
      <c r="I133" s="258"/>
    </row>
    <row r="134" spans="1:9" s="252" customFormat="1" ht="30" customHeight="1">
      <c r="A134" s="253" t="s">
        <v>1308</v>
      </c>
      <c r="B134" s="254" t="s">
        <v>1266</v>
      </c>
      <c r="C134" s="254" t="s">
        <v>3796</v>
      </c>
      <c r="D134" s="255" t="s">
        <v>3797</v>
      </c>
      <c r="E134" s="255" t="s">
        <v>4746</v>
      </c>
      <c r="F134" s="254">
        <v>4</v>
      </c>
      <c r="G134" s="256">
        <v>32</v>
      </c>
      <c r="H134" s="257">
        <v>8</v>
      </c>
      <c r="I134" s="258"/>
    </row>
    <row r="135" spans="1:9" s="252" customFormat="1" ht="30" customHeight="1">
      <c r="A135" s="253" t="s">
        <v>1308</v>
      </c>
      <c r="B135" s="254" t="s">
        <v>1267</v>
      </c>
      <c r="C135" s="254" t="s">
        <v>5478</v>
      </c>
      <c r="D135" s="255" t="s">
        <v>4274</v>
      </c>
      <c r="E135" s="255" t="s">
        <v>1501</v>
      </c>
      <c r="F135" s="254">
        <v>4</v>
      </c>
      <c r="G135" s="256">
        <v>16</v>
      </c>
      <c r="H135" s="257">
        <v>4</v>
      </c>
      <c r="I135" s="258"/>
    </row>
    <row r="136" spans="1:9" s="252" customFormat="1" ht="30" customHeight="1">
      <c r="A136" s="253" t="s">
        <v>1308</v>
      </c>
      <c r="B136" s="254" t="s">
        <v>1268</v>
      </c>
      <c r="C136" s="254" t="s">
        <v>3802</v>
      </c>
      <c r="D136" s="255" t="s">
        <v>3803</v>
      </c>
      <c r="E136" s="255" t="s">
        <v>4746</v>
      </c>
      <c r="F136" s="254">
        <v>8</v>
      </c>
      <c r="G136" s="256">
        <v>80</v>
      </c>
      <c r="H136" s="257">
        <v>10</v>
      </c>
      <c r="I136" s="258"/>
    </row>
    <row r="137" spans="1:9" s="252" customFormat="1" ht="30" customHeight="1">
      <c r="A137" s="253" t="s">
        <v>1308</v>
      </c>
      <c r="B137" s="254" t="s">
        <v>1269</v>
      </c>
      <c r="C137" s="254" t="s">
        <v>4561</v>
      </c>
      <c r="D137" s="255" t="s">
        <v>2292</v>
      </c>
      <c r="E137" s="255" t="s">
        <v>2032</v>
      </c>
      <c r="F137" s="254">
        <v>4</v>
      </c>
      <c r="G137" s="256">
        <v>24</v>
      </c>
      <c r="H137" s="257">
        <v>6</v>
      </c>
      <c r="I137" s="258"/>
    </row>
    <row r="138" spans="1:9" s="252" customFormat="1" ht="30" customHeight="1">
      <c r="A138" s="253" t="s">
        <v>1308</v>
      </c>
      <c r="B138" s="254" t="s">
        <v>1270</v>
      </c>
      <c r="C138" s="254" t="s">
        <v>2609</v>
      </c>
      <c r="D138" s="255" t="s">
        <v>2174</v>
      </c>
      <c r="E138" s="255" t="s">
        <v>4746</v>
      </c>
      <c r="F138" s="254">
        <v>8</v>
      </c>
      <c r="G138" s="256">
        <v>72</v>
      </c>
      <c r="H138" s="257">
        <v>9</v>
      </c>
      <c r="I138" s="258"/>
    </row>
    <row r="139" spans="1:9" s="252" customFormat="1" ht="30" customHeight="1">
      <c r="A139" s="253" t="s">
        <v>1308</v>
      </c>
      <c r="B139" s="254" t="s">
        <v>1271</v>
      </c>
      <c r="C139" s="254" t="s">
        <v>2293</v>
      </c>
      <c r="D139" s="255" t="s">
        <v>2294</v>
      </c>
      <c r="E139" s="255" t="s">
        <v>1068</v>
      </c>
      <c r="F139" s="254">
        <v>4</v>
      </c>
      <c r="G139" s="256">
        <v>24</v>
      </c>
      <c r="H139" s="257">
        <v>6</v>
      </c>
      <c r="I139" s="258"/>
    </row>
    <row r="140" spans="1:9" s="252" customFormat="1" ht="30" customHeight="1">
      <c r="A140" s="253" t="s">
        <v>1308</v>
      </c>
      <c r="B140" s="254" t="s">
        <v>3754</v>
      </c>
      <c r="C140" s="254" t="s">
        <v>2384</v>
      </c>
      <c r="D140" s="255" t="s">
        <v>5435</v>
      </c>
      <c r="E140" s="255" t="s">
        <v>4747</v>
      </c>
      <c r="F140" s="254">
        <v>8</v>
      </c>
      <c r="G140" s="256">
        <v>16</v>
      </c>
      <c r="H140" s="257">
        <v>2</v>
      </c>
      <c r="I140" s="258"/>
    </row>
    <row r="141" spans="1:9" s="252" customFormat="1" ht="30" customHeight="1">
      <c r="A141" s="253" t="s">
        <v>1308</v>
      </c>
      <c r="B141" s="254" t="s">
        <v>3755</v>
      </c>
      <c r="C141" s="254" t="s">
        <v>2295</v>
      </c>
      <c r="D141" s="255" t="s">
        <v>2296</v>
      </c>
      <c r="E141" s="255" t="s">
        <v>4742</v>
      </c>
      <c r="F141" s="254">
        <v>4</v>
      </c>
      <c r="G141" s="256">
        <v>36</v>
      </c>
      <c r="H141" s="257">
        <v>9</v>
      </c>
      <c r="I141" s="258"/>
    </row>
    <row r="142" spans="1:9" s="252" customFormat="1" ht="30" customHeight="1">
      <c r="A142" s="253" t="s">
        <v>1308</v>
      </c>
      <c r="B142" s="254" t="s">
        <v>3756</v>
      </c>
      <c r="C142" s="254" t="s">
        <v>2385</v>
      </c>
      <c r="D142" s="255" t="s">
        <v>5433</v>
      </c>
      <c r="E142" s="255" t="s">
        <v>4747</v>
      </c>
      <c r="F142" s="254">
        <v>8</v>
      </c>
      <c r="G142" s="256">
        <v>72</v>
      </c>
      <c r="H142" s="257">
        <v>9</v>
      </c>
      <c r="I142" s="258"/>
    </row>
    <row r="143" spans="1:9" s="252" customFormat="1" ht="30" customHeight="1">
      <c r="A143" s="253" t="s">
        <v>1308</v>
      </c>
      <c r="B143" s="254" t="s">
        <v>3757</v>
      </c>
      <c r="C143" s="254" t="s">
        <v>2297</v>
      </c>
      <c r="D143" s="255" t="s">
        <v>2298</v>
      </c>
      <c r="E143" s="255" t="s">
        <v>4742</v>
      </c>
      <c r="F143" s="254">
        <v>4</v>
      </c>
      <c r="G143" s="256">
        <v>28</v>
      </c>
      <c r="H143" s="257">
        <v>7</v>
      </c>
      <c r="I143" s="258"/>
    </row>
    <row r="144" spans="1:9" s="252" customFormat="1" ht="30" customHeight="1">
      <c r="A144" s="253" t="s">
        <v>1308</v>
      </c>
      <c r="B144" s="254" t="s">
        <v>3758</v>
      </c>
      <c r="C144" s="254" t="s">
        <v>5477</v>
      </c>
      <c r="D144" s="255" t="s">
        <v>4272</v>
      </c>
      <c r="E144" s="255" t="s">
        <v>4451</v>
      </c>
      <c r="F144" s="254">
        <v>4</v>
      </c>
      <c r="G144" s="256">
        <v>16</v>
      </c>
      <c r="H144" s="257">
        <v>4</v>
      </c>
      <c r="I144" s="258"/>
    </row>
    <row r="145" spans="1:9" s="252" customFormat="1" ht="30" customHeight="1">
      <c r="A145" s="253" t="s">
        <v>1309</v>
      </c>
      <c r="B145" s="254" t="s">
        <v>2834</v>
      </c>
      <c r="C145" s="254" t="s">
        <v>2409</v>
      </c>
      <c r="D145" s="255" t="s">
        <v>1676</v>
      </c>
      <c r="E145" s="255" t="s">
        <v>2099</v>
      </c>
      <c r="F145" s="254">
        <v>4</v>
      </c>
      <c r="G145" s="256">
        <v>88</v>
      </c>
      <c r="H145" s="257">
        <v>22</v>
      </c>
      <c r="I145" s="258"/>
    </row>
    <row r="146" spans="1:9" s="252" customFormat="1" ht="30" customHeight="1">
      <c r="A146" s="253" t="s">
        <v>1309</v>
      </c>
      <c r="B146" s="254" t="s">
        <v>2835</v>
      </c>
      <c r="C146" s="254" t="s">
        <v>3537</v>
      </c>
      <c r="D146" s="255" t="s">
        <v>722</v>
      </c>
      <c r="E146" s="255" t="s">
        <v>1501</v>
      </c>
      <c r="F146" s="254">
        <v>4</v>
      </c>
      <c r="G146" s="256">
        <v>136</v>
      </c>
      <c r="H146" s="257">
        <v>34</v>
      </c>
      <c r="I146" s="258"/>
    </row>
    <row r="147" spans="1:9" s="252" customFormat="1" ht="30" customHeight="1">
      <c r="A147" s="253" t="s">
        <v>1309</v>
      </c>
      <c r="B147" s="254" t="s">
        <v>1495</v>
      </c>
      <c r="C147" s="254" t="s">
        <v>1821</v>
      </c>
      <c r="D147" s="255" t="s">
        <v>3241</v>
      </c>
      <c r="E147" s="255" t="s">
        <v>4897</v>
      </c>
      <c r="F147" s="254">
        <v>4</v>
      </c>
      <c r="G147" s="256">
        <v>88</v>
      </c>
      <c r="H147" s="257">
        <v>22</v>
      </c>
      <c r="I147" s="258"/>
    </row>
    <row r="148" spans="1:9" s="252" customFormat="1" ht="30" customHeight="1">
      <c r="A148" s="253" t="s">
        <v>1309</v>
      </c>
      <c r="B148" s="254" t="s">
        <v>1496</v>
      </c>
      <c r="C148" s="254" t="s">
        <v>3848</v>
      </c>
      <c r="D148" s="255" t="s">
        <v>5352</v>
      </c>
      <c r="E148" s="255" t="s">
        <v>1918</v>
      </c>
      <c r="F148" s="254">
        <v>4</v>
      </c>
      <c r="G148" s="256">
        <v>60</v>
      </c>
      <c r="H148" s="257">
        <v>15</v>
      </c>
      <c r="I148" s="258"/>
    </row>
    <row r="149" spans="1:9" s="252" customFormat="1" ht="30" customHeight="1">
      <c r="A149" s="253" t="s">
        <v>1309</v>
      </c>
      <c r="B149" s="254" t="s">
        <v>1497</v>
      </c>
      <c r="C149" s="254" t="s">
        <v>2403</v>
      </c>
      <c r="D149" s="255" t="s">
        <v>5354</v>
      </c>
      <c r="E149" s="255" t="s">
        <v>2123</v>
      </c>
      <c r="F149" s="254">
        <v>4</v>
      </c>
      <c r="G149" s="256">
        <v>60</v>
      </c>
      <c r="H149" s="257">
        <v>15</v>
      </c>
      <c r="I149" s="258"/>
    </row>
    <row r="150" spans="1:9" s="252" customFormat="1" ht="30" customHeight="1">
      <c r="A150" s="253" t="s">
        <v>1309</v>
      </c>
      <c r="B150" s="254" t="s">
        <v>1498</v>
      </c>
      <c r="C150" s="254" t="s">
        <v>2408</v>
      </c>
      <c r="D150" s="255" t="s">
        <v>1675</v>
      </c>
      <c r="E150" s="255" t="s">
        <v>2098</v>
      </c>
      <c r="F150" s="254">
        <v>4</v>
      </c>
      <c r="G150" s="256">
        <v>128</v>
      </c>
      <c r="H150" s="257">
        <v>32</v>
      </c>
      <c r="I150" s="258"/>
    </row>
    <row r="151" spans="1:9" s="252" customFormat="1" ht="30" customHeight="1">
      <c r="A151" s="253" t="s">
        <v>1309</v>
      </c>
      <c r="B151" s="254" t="s">
        <v>1499</v>
      </c>
      <c r="C151" s="254" t="s">
        <v>2959</v>
      </c>
      <c r="D151" s="255" t="s">
        <v>1678</v>
      </c>
      <c r="E151" s="255" t="s">
        <v>2101</v>
      </c>
      <c r="F151" s="254">
        <v>4</v>
      </c>
      <c r="G151" s="256">
        <v>252</v>
      </c>
      <c r="H151" s="257">
        <v>63</v>
      </c>
      <c r="I151" s="258"/>
    </row>
    <row r="152" spans="1:9" s="252" customFormat="1" ht="30" customHeight="1">
      <c r="A152" s="253" t="s">
        <v>1309</v>
      </c>
      <c r="B152" s="254" t="s">
        <v>382</v>
      </c>
      <c r="C152" s="254" t="s">
        <v>4128</v>
      </c>
      <c r="D152" s="255" t="s">
        <v>910</v>
      </c>
      <c r="E152" s="255" t="s">
        <v>3961</v>
      </c>
      <c r="F152" s="254">
        <v>8</v>
      </c>
      <c r="G152" s="256">
        <v>80</v>
      </c>
      <c r="H152" s="257">
        <v>10</v>
      </c>
      <c r="I152" s="258"/>
    </row>
    <row r="153" spans="1:9" s="252" customFormat="1" ht="30" customHeight="1">
      <c r="A153" s="253" t="s">
        <v>1309</v>
      </c>
      <c r="B153" s="254" t="s">
        <v>383</v>
      </c>
      <c r="C153" s="254" t="s">
        <v>4304</v>
      </c>
      <c r="D153" s="255" t="s">
        <v>1115</v>
      </c>
      <c r="E153" s="255" t="s">
        <v>2777</v>
      </c>
      <c r="F153" s="254">
        <v>16</v>
      </c>
      <c r="G153" s="256">
        <v>256</v>
      </c>
      <c r="H153" s="257">
        <v>16</v>
      </c>
      <c r="I153" s="258"/>
    </row>
    <row r="154" spans="1:9" s="252" customFormat="1" ht="30" customHeight="1">
      <c r="A154" s="253" t="s">
        <v>1309</v>
      </c>
      <c r="B154" s="254" t="s">
        <v>4935</v>
      </c>
      <c r="C154" s="254" t="s">
        <v>18</v>
      </c>
      <c r="D154" s="255" t="s">
        <v>806</v>
      </c>
      <c r="E154" s="255" t="s">
        <v>3621</v>
      </c>
      <c r="F154" s="254">
        <v>8</v>
      </c>
      <c r="G154" s="256">
        <v>72</v>
      </c>
      <c r="H154" s="257">
        <v>9</v>
      </c>
      <c r="I154" s="258"/>
    </row>
    <row r="155" spans="1:9" s="252" customFormat="1" ht="30" customHeight="1">
      <c r="A155" s="253" t="s">
        <v>1309</v>
      </c>
      <c r="B155" s="254" t="s">
        <v>4936</v>
      </c>
      <c r="C155" s="254" t="s">
        <v>3398</v>
      </c>
      <c r="D155" s="255" t="s">
        <v>3399</v>
      </c>
      <c r="E155" s="255" t="s">
        <v>4251</v>
      </c>
      <c r="F155" s="254">
        <v>8</v>
      </c>
      <c r="G155" s="256">
        <v>56</v>
      </c>
      <c r="H155" s="257">
        <v>7</v>
      </c>
      <c r="I155" s="258"/>
    </row>
    <row r="156" spans="1:9" s="252" customFormat="1" ht="30" customHeight="1">
      <c r="A156" s="253" t="s">
        <v>1309</v>
      </c>
      <c r="B156" s="254" t="s">
        <v>4937</v>
      </c>
      <c r="C156" s="254" t="s">
        <v>4297</v>
      </c>
      <c r="D156" s="255" t="s">
        <v>1167</v>
      </c>
      <c r="E156" s="255" t="s">
        <v>3621</v>
      </c>
      <c r="F156" s="254">
        <v>8</v>
      </c>
      <c r="G156" s="256">
        <v>80</v>
      </c>
      <c r="H156" s="257">
        <v>10</v>
      </c>
      <c r="I156" s="258"/>
    </row>
    <row r="157" spans="1:9" s="252" customFormat="1" ht="30" customHeight="1">
      <c r="A157" s="253" t="s">
        <v>1309</v>
      </c>
      <c r="B157" s="254" t="s">
        <v>4938</v>
      </c>
      <c r="C157" s="254" t="s">
        <v>5288</v>
      </c>
      <c r="D157" s="255" t="s">
        <v>2966</v>
      </c>
      <c r="E157" s="255" t="s">
        <v>434</v>
      </c>
      <c r="F157" s="254">
        <v>16</v>
      </c>
      <c r="G157" s="256">
        <v>176</v>
      </c>
      <c r="H157" s="257">
        <v>11</v>
      </c>
      <c r="I157" s="258"/>
    </row>
    <row r="158" spans="1:9" s="252" customFormat="1" ht="30" customHeight="1">
      <c r="A158" s="253" t="s">
        <v>1309</v>
      </c>
      <c r="B158" s="254" t="s">
        <v>4939</v>
      </c>
      <c r="C158" s="254" t="s">
        <v>2406</v>
      </c>
      <c r="D158" s="255" t="s">
        <v>2279</v>
      </c>
      <c r="E158" s="255" t="s">
        <v>3063</v>
      </c>
      <c r="F158" s="254">
        <v>16</v>
      </c>
      <c r="G158" s="256">
        <v>32</v>
      </c>
      <c r="H158" s="257">
        <v>2</v>
      </c>
      <c r="I158" s="258"/>
    </row>
    <row r="159" spans="1:9" s="252" customFormat="1" ht="30" customHeight="1">
      <c r="A159" s="253" t="s">
        <v>1309</v>
      </c>
      <c r="B159" s="254" t="s">
        <v>4940</v>
      </c>
      <c r="C159" s="254" t="s">
        <v>4303</v>
      </c>
      <c r="D159" s="255" t="s">
        <v>1727</v>
      </c>
      <c r="E159" s="255" t="s">
        <v>1303</v>
      </c>
      <c r="F159" s="254">
        <v>16</v>
      </c>
      <c r="G159" s="256">
        <v>32</v>
      </c>
      <c r="H159" s="257">
        <v>2</v>
      </c>
      <c r="I159" s="258"/>
    </row>
    <row r="160" spans="1:9" s="252" customFormat="1" ht="30" customHeight="1">
      <c r="A160" s="253" t="s">
        <v>1309</v>
      </c>
      <c r="B160" s="254" t="s">
        <v>4941</v>
      </c>
      <c r="C160" s="254" t="s">
        <v>2663</v>
      </c>
      <c r="D160" s="255" t="s">
        <v>1114</v>
      </c>
      <c r="E160" s="255" t="s">
        <v>3621</v>
      </c>
      <c r="F160" s="254">
        <v>8</v>
      </c>
      <c r="G160" s="256">
        <v>248</v>
      </c>
      <c r="H160" s="257">
        <v>31</v>
      </c>
      <c r="I160" s="258"/>
    </row>
    <row r="161" spans="1:9" s="252" customFormat="1" ht="30" customHeight="1">
      <c r="A161" s="253" t="s">
        <v>1309</v>
      </c>
      <c r="B161" s="254" t="s">
        <v>4942</v>
      </c>
      <c r="C161" s="254" t="s">
        <v>715</v>
      </c>
      <c r="D161" s="255" t="s">
        <v>1302</v>
      </c>
      <c r="E161" s="255" t="s">
        <v>5073</v>
      </c>
      <c r="F161" s="254">
        <v>12</v>
      </c>
      <c r="G161" s="256">
        <v>156</v>
      </c>
      <c r="H161" s="257">
        <v>13</v>
      </c>
      <c r="I161" s="258"/>
    </row>
    <row r="162" spans="1:9" s="252" customFormat="1" ht="30" customHeight="1">
      <c r="A162" s="253" t="s">
        <v>1309</v>
      </c>
      <c r="B162" s="254" t="s">
        <v>4943</v>
      </c>
      <c r="C162" s="254" t="s">
        <v>713</v>
      </c>
      <c r="D162" s="255" t="s">
        <v>1301</v>
      </c>
      <c r="E162" s="255" t="s">
        <v>5075</v>
      </c>
      <c r="F162" s="254">
        <v>8</v>
      </c>
      <c r="G162" s="256">
        <v>96</v>
      </c>
      <c r="H162" s="257">
        <v>12</v>
      </c>
      <c r="I162" s="258"/>
    </row>
    <row r="163" spans="1:9" s="252" customFormat="1" ht="30" customHeight="1">
      <c r="A163" s="253" t="s">
        <v>1309</v>
      </c>
      <c r="B163" s="254" t="s">
        <v>4944</v>
      </c>
      <c r="C163" s="254" t="s">
        <v>1151</v>
      </c>
      <c r="D163" s="255" t="s">
        <v>1152</v>
      </c>
      <c r="E163" s="255" t="s">
        <v>519</v>
      </c>
      <c r="F163" s="254">
        <v>16</v>
      </c>
      <c r="G163" s="256">
        <v>112</v>
      </c>
      <c r="H163" s="257">
        <v>7</v>
      </c>
      <c r="I163" s="258"/>
    </row>
    <row r="164" spans="1:9" s="252" customFormat="1" ht="30" customHeight="1">
      <c r="A164" s="253" t="s">
        <v>1309</v>
      </c>
      <c r="B164" s="254" t="s">
        <v>4945</v>
      </c>
      <c r="C164" s="254" t="s">
        <v>711</v>
      </c>
      <c r="D164" s="255" t="s">
        <v>507</v>
      </c>
      <c r="E164" s="255" t="s">
        <v>5073</v>
      </c>
      <c r="F164" s="254">
        <v>8</v>
      </c>
      <c r="G164" s="256">
        <v>96</v>
      </c>
      <c r="H164" s="257">
        <v>12</v>
      </c>
      <c r="I164" s="258"/>
    </row>
    <row r="165" spans="1:9" s="252" customFormat="1" ht="30" customHeight="1">
      <c r="A165" s="253" t="s">
        <v>1309</v>
      </c>
      <c r="B165" s="254" t="s">
        <v>4946</v>
      </c>
      <c r="C165" s="254" t="s">
        <v>223</v>
      </c>
      <c r="D165" s="255" t="s">
        <v>1150</v>
      </c>
      <c r="E165" s="255" t="s">
        <v>520</v>
      </c>
      <c r="F165" s="254">
        <v>16</v>
      </c>
      <c r="G165" s="256">
        <v>64</v>
      </c>
      <c r="H165" s="257">
        <v>4</v>
      </c>
      <c r="I165" s="258"/>
    </row>
    <row r="166" spans="1:9" s="252" customFormat="1" ht="30" customHeight="1">
      <c r="A166" s="253" t="s">
        <v>1309</v>
      </c>
      <c r="B166" s="254" t="s">
        <v>4947</v>
      </c>
      <c r="C166" s="254" t="s">
        <v>709</v>
      </c>
      <c r="D166" s="255" t="s">
        <v>5074</v>
      </c>
      <c r="E166" s="255" t="s">
        <v>5075</v>
      </c>
      <c r="F166" s="254">
        <v>12</v>
      </c>
      <c r="G166" s="256">
        <v>144</v>
      </c>
      <c r="H166" s="257">
        <v>12</v>
      </c>
      <c r="I166" s="258"/>
    </row>
    <row r="167" spans="1:9" s="252" customFormat="1" ht="30" customHeight="1">
      <c r="A167" s="253" t="s">
        <v>1309</v>
      </c>
      <c r="B167" s="254" t="s">
        <v>4948</v>
      </c>
      <c r="C167" s="254" t="s">
        <v>221</v>
      </c>
      <c r="D167" s="255" t="s">
        <v>222</v>
      </c>
      <c r="E167" s="255" t="s">
        <v>519</v>
      </c>
      <c r="F167" s="254">
        <v>8</v>
      </c>
      <c r="G167" s="256">
        <v>56</v>
      </c>
      <c r="H167" s="257">
        <v>7</v>
      </c>
      <c r="I167" s="258"/>
    </row>
    <row r="168" spans="1:9" s="252" customFormat="1" ht="30" customHeight="1">
      <c r="A168" s="253" t="s">
        <v>1309</v>
      </c>
      <c r="B168" s="254" t="s">
        <v>4949</v>
      </c>
      <c r="C168" s="254" t="s">
        <v>1153</v>
      </c>
      <c r="D168" s="255" t="s">
        <v>1154</v>
      </c>
      <c r="E168" s="255" t="s">
        <v>5073</v>
      </c>
      <c r="F168" s="254">
        <v>8</v>
      </c>
      <c r="G168" s="256">
        <v>112</v>
      </c>
      <c r="H168" s="257">
        <v>14</v>
      </c>
      <c r="I168" s="258"/>
    </row>
    <row r="169" spans="1:9" s="252" customFormat="1" ht="30" customHeight="1">
      <c r="A169" s="253" t="s">
        <v>4530</v>
      </c>
      <c r="B169" s="254" t="s">
        <v>2834</v>
      </c>
      <c r="C169" s="254" t="s">
        <v>2951</v>
      </c>
      <c r="D169" s="255" t="s">
        <v>536</v>
      </c>
      <c r="E169" s="255" t="s">
        <v>5018</v>
      </c>
      <c r="F169" s="254">
        <v>4</v>
      </c>
      <c r="G169" s="256">
        <v>16</v>
      </c>
      <c r="H169" s="257">
        <v>4</v>
      </c>
      <c r="I169" s="258"/>
    </row>
    <row r="170" spans="1:9" s="252" customFormat="1" ht="30" customHeight="1">
      <c r="A170" s="253" t="s">
        <v>4530</v>
      </c>
      <c r="B170" s="254" t="s">
        <v>2835</v>
      </c>
      <c r="C170" s="254" t="s">
        <v>1487</v>
      </c>
      <c r="D170" s="255" t="s">
        <v>4273</v>
      </c>
      <c r="E170" s="255" t="s">
        <v>4452</v>
      </c>
      <c r="F170" s="254">
        <v>4</v>
      </c>
      <c r="G170" s="256">
        <v>0</v>
      </c>
      <c r="H170" s="257" t="s">
        <v>2088</v>
      </c>
      <c r="I170" s="258"/>
    </row>
    <row r="171" spans="1:9" s="252" customFormat="1" ht="30" customHeight="1">
      <c r="A171" s="253" t="s">
        <v>4530</v>
      </c>
      <c r="B171" s="254" t="s">
        <v>1495</v>
      </c>
      <c r="C171" s="254" t="s">
        <v>1488</v>
      </c>
      <c r="D171" s="255" t="s">
        <v>4275</v>
      </c>
      <c r="E171" s="255" t="s">
        <v>1917</v>
      </c>
      <c r="F171" s="254">
        <v>4</v>
      </c>
      <c r="G171" s="256">
        <v>0</v>
      </c>
      <c r="H171" s="257" t="s">
        <v>2088</v>
      </c>
      <c r="I171" s="258"/>
    </row>
    <row r="172" spans="1:9" s="252" customFormat="1" ht="30" customHeight="1">
      <c r="A172" s="253" t="s">
        <v>4530</v>
      </c>
      <c r="B172" s="254" t="s">
        <v>1496</v>
      </c>
      <c r="C172" s="254" t="s">
        <v>2394</v>
      </c>
      <c r="D172" s="255" t="s">
        <v>2125</v>
      </c>
      <c r="E172" s="255" t="s">
        <v>1500</v>
      </c>
      <c r="F172" s="254">
        <v>4</v>
      </c>
      <c r="G172" s="256">
        <v>0</v>
      </c>
      <c r="H172" s="257" t="s">
        <v>2088</v>
      </c>
      <c r="I172" s="258"/>
    </row>
    <row r="173" spans="1:9" s="252" customFormat="1" ht="30" customHeight="1">
      <c r="A173" s="253" t="s">
        <v>4530</v>
      </c>
      <c r="B173" s="254" t="s">
        <v>1497</v>
      </c>
      <c r="C173" s="254" t="s">
        <v>2908</v>
      </c>
      <c r="D173" s="255" t="s">
        <v>455</v>
      </c>
      <c r="E173" s="255" t="s">
        <v>2124</v>
      </c>
      <c r="F173" s="254">
        <v>4</v>
      </c>
      <c r="G173" s="256">
        <v>0</v>
      </c>
      <c r="H173" s="257" t="s">
        <v>2088</v>
      </c>
      <c r="I173" s="258"/>
    </row>
    <row r="174" spans="1:9" s="252" customFormat="1" ht="30" customHeight="1">
      <c r="A174" s="253" t="s">
        <v>4530</v>
      </c>
      <c r="B174" s="254" t="s">
        <v>1498</v>
      </c>
      <c r="C174" s="254" t="s">
        <v>2910</v>
      </c>
      <c r="D174" s="255" t="s">
        <v>460</v>
      </c>
      <c r="E174" s="255" t="s">
        <v>426</v>
      </c>
      <c r="F174" s="254">
        <v>4</v>
      </c>
      <c r="G174" s="256">
        <v>0</v>
      </c>
      <c r="H174" s="257" t="s">
        <v>2088</v>
      </c>
      <c r="I174" s="258"/>
    </row>
    <row r="175" spans="1:9" s="252" customFormat="1" ht="30" customHeight="1">
      <c r="A175" s="253" t="s">
        <v>4530</v>
      </c>
      <c r="B175" s="254" t="s">
        <v>1499</v>
      </c>
      <c r="C175" s="254" t="s">
        <v>4215</v>
      </c>
      <c r="D175" s="255" t="s">
        <v>462</v>
      </c>
      <c r="E175" s="255" t="s">
        <v>2097</v>
      </c>
      <c r="F175" s="254">
        <v>4</v>
      </c>
      <c r="G175" s="256">
        <v>0</v>
      </c>
      <c r="H175" s="257" t="s">
        <v>2088</v>
      </c>
      <c r="I175" s="258"/>
    </row>
    <row r="176" spans="1:9" s="252" customFormat="1" ht="30" customHeight="1">
      <c r="A176" s="253" t="s">
        <v>4530</v>
      </c>
      <c r="B176" s="254" t="s">
        <v>382</v>
      </c>
      <c r="C176" s="254" t="s">
        <v>2410</v>
      </c>
      <c r="D176" s="255" t="s">
        <v>1677</v>
      </c>
      <c r="E176" s="255" t="s">
        <v>2100</v>
      </c>
      <c r="F176" s="254">
        <v>4</v>
      </c>
      <c r="G176" s="256">
        <v>24</v>
      </c>
      <c r="H176" s="257">
        <v>6</v>
      </c>
      <c r="I176" s="258"/>
    </row>
    <row r="177" spans="1:9" s="252" customFormat="1" ht="30" customHeight="1">
      <c r="A177" s="253" t="s">
        <v>4530</v>
      </c>
      <c r="B177" s="254" t="s">
        <v>383</v>
      </c>
      <c r="C177" s="254" t="s">
        <v>4259</v>
      </c>
      <c r="D177" s="255" t="s">
        <v>2349</v>
      </c>
      <c r="E177" s="255" t="s">
        <v>5319</v>
      </c>
      <c r="F177" s="254">
        <v>4</v>
      </c>
      <c r="G177" s="256">
        <v>0</v>
      </c>
      <c r="H177" s="257" t="s">
        <v>2088</v>
      </c>
      <c r="I177" s="258"/>
    </row>
    <row r="178" spans="1:9" s="252" customFormat="1" ht="30" customHeight="1">
      <c r="A178" s="253" t="s">
        <v>4530</v>
      </c>
      <c r="B178" s="254" t="s">
        <v>4935</v>
      </c>
      <c r="C178" s="254" t="s">
        <v>2961</v>
      </c>
      <c r="D178" s="255" t="s">
        <v>2350</v>
      </c>
      <c r="E178" s="255" t="s">
        <v>1559</v>
      </c>
      <c r="F178" s="254">
        <v>4</v>
      </c>
      <c r="G178" s="256">
        <v>0</v>
      </c>
      <c r="H178" s="257" t="s">
        <v>2088</v>
      </c>
      <c r="I178" s="258"/>
    </row>
    <row r="179" spans="1:9" s="252" customFormat="1" ht="30" customHeight="1">
      <c r="A179" s="253" t="s">
        <v>4530</v>
      </c>
      <c r="B179" s="254" t="s">
        <v>4936</v>
      </c>
      <c r="C179" s="254" t="s">
        <v>390</v>
      </c>
      <c r="D179" s="255" t="s">
        <v>2575</v>
      </c>
      <c r="E179" s="255" t="s">
        <v>1560</v>
      </c>
      <c r="F179" s="254">
        <v>4</v>
      </c>
      <c r="G179" s="256">
        <v>0</v>
      </c>
      <c r="H179" s="257" t="s">
        <v>2088</v>
      </c>
      <c r="I179" s="258"/>
    </row>
    <row r="180" spans="1:9" s="252" customFormat="1" ht="30" customHeight="1">
      <c r="A180" s="253" t="s">
        <v>4530</v>
      </c>
      <c r="B180" s="254" t="s">
        <v>4937</v>
      </c>
      <c r="C180" s="254" t="s">
        <v>1036</v>
      </c>
      <c r="D180" s="255" t="s">
        <v>2576</v>
      </c>
      <c r="E180" s="255" t="s">
        <v>3631</v>
      </c>
      <c r="F180" s="254">
        <v>4</v>
      </c>
      <c r="G180" s="256">
        <v>0</v>
      </c>
      <c r="H180" s="257" t="s">
        <v>2088</v>
      </c>
      <c r="I180" s="258"/>
    </row>
    <row r="181" spans="1:9" s="252" customFormat="1" ht="30" customHeight="1">
      <c r="A181" s="253" t="s">
        <v>4530</v>
      </c>
      <c r="B181" s="254" t="s">
        <v>4938</v>
      </c>
      <c r="C181" s="254" t="s">
        <v>1037</v>
      </c>
      <c r="D181" s="255" t="s">
        <v>681</v>
      </c>
      <c r="E181" s="255" t="s">
        <v>1561</v>
      </c>
      <c r="F181" s="254">
        <v>4</v>
      </c>
      <c r="G181" s="256">
        <v>0</v>
      </c>
      <c r="H181" s="257" t="s">
        <v>2088</v>
      </c>
      <c r="I181" s="258"/>
    </row>
    <row r="182" spans="1:9" s="252" customFormat="1" ht="30" customHeight="1">
      <c r="A182" s="253" t="s">
        <v>4530</v>
      </c>
      <c r="B182" s="254" t="s">
        <v>4939</v>
      </c>
      <c r="C182" s="254" t="s">
        <v>3249</v>
      </c>
      <c r="D182" s="255" t="s">
        <v>5054</v>
      </c>
      <c r="E182" s="255" t="s">
        <v>1559</v>
      </c>
      <c r="F182" s="254">
        <v>4</v>
      </c>
      <c r="G182" s="256">
        <v>0</v>
      </c>
      <c r="H182" s="257" t="s">
        <v>2088</v>
      </c>
      <c r="I182" s="258"/>
    </row>
    <row r="183" spans="1:9" s="252" customFormat="1" ht="30" customHeight="1">
      <c r="A183" s="253" t="s">
        <v>4530</v>
      </c>
      <c r="B183" s="254" t="s">
        <v>4940</v>
      </c>
      <c r="C183" s="254" t="s">
        <v>3250</v>
      </c>
      <c r="D183" s="255" t="s">
        <v>4900</v>
      </c>
      <c r="E183" s="255" t="s">
        <v>3631</v>
      </c>
      <c r="F183" s="254">
        <v>4</v>
      </c>
      <c r="G183" s="256">
        <v>0</v>
      </c>
      <c r="H183" s="257" t="s">
        <v>2088</v>
      </c>
      <c r="I183" s="258"/>
    </row>
    <row r="184" spans="1:9" s="252" customFormat="1" ht="30" customHeight="1">
      <c r="A184" s="253" t="s">
        <v>4530</v>
      </c>
      <c r="B184" s="254" t="s">
        <v>4941</v>
      </c>
      <c r="C184" s="254" t="s">
        <v>4872</v>
      </c>
      <c r="D184" s="255" t="s">
        <v>347</v>
      </c>
      <c r="E184" s="255" t="s">
        <v>4982</v>
      </c>
      <c r="F184" s="254">
        <v>4</v>
      </c>
      <c r="G184" s="256">
        <v>8</v>
      </c>
      <c r="H184" s="257">
        <v>2</v>
      </c>
      <c r="I184" s="258"/>
    </row>
    <row r="185" spans="1:9" s="252" customFormat="1" ht="30" customHeight="1">
      <c r="A185" s="253" t="s">
        <v>4530</v>
      </c>
      <c r="B185" s="254" t="s">
        <v>4942</v>
      </c>
      <c r="C185" s="254" t="s">
        <v>3251</v>
      </c>
      <c r="D185" s="255" t="s">
        <v>348</v>
      </c>
      <c r="E185" s="255" t="s">
        <v>254</v>
      </c>
      <c r="F185" s="254">
        <v>4</v>
      </c>
      <c r="G185" s="256">
        <v>0</v>
      </c>
      <c r="H185" s="257" t="s">
        <v>2088</v>
      </c>
      <c r="I185" s="258"/>
    </row>
    <row r="186" spans="1:9" s="252" customFormat="1" ht="30" customHeight="1">
      <c r="A186" s="253" t="s">
        <v>4530</v>
      </c>
      <c r="B186" s="254" t="s">
        <v>4943</v>
      </c>
      <c r="C186" s="254" t="s">
        <v>1565</v>
      </c>
      <c r="D186" s="255" t="s">
        <v>4613</v>
      </c>
      <c r="E186" s="255" t="s">
        <v>4531</v>
      </c>
      <c r="F186" s="254">
        <v>30</v>
      </c>
      <c r="G186" s="256">
        <v>840</v>
      </c>
      <c r="H186" s="257">
        <v>28</v>
      </c>
      <c r="I186" s="258"/>
    </row>
    <row r="187" spans="1:9" s="252" customFormat="1" ht="30" customHeight="1">
      <c r="A187" s="253" t="s">
        <v>4530</v>
      </c>
      <c r="B187" s="254" t="s">
        <v>4944</v>
      </c>
      <c r="C187" s="254" t="s">
        <v>938</v>
      </c>
      <c r="D187" s="255" t="s">
        <v>4046</v>
      </c>
      <c r="E187" s="255" t="s">
        <v>4531</v>
      </c>
      <c r="F187" s="254">
        <v>30</v>
      </c>
      <c r="G187" s="256">
        <v>810</v>
      </c>
      <c r="H187" s="257">
        <v>27</v>
      </c>
      <c r="I187" s="258"/>
    </row>
    <row r="188" spans="1:9" s="252" customFormat="1" ht="30" customHeight="1">
      <c r="A188" s="253" t="s">
        <v>4530</v>
      </c>
      <c r="B188" s="254" t="s">
        <v>4945</v>
      </c>
      <c r="C188" s="254" t="s">
        <v>1754</v>
      </c>
      <c r="D188" s="255" t="s">
        <v>4047</v>
      </c>
      <c r="E188" s="255" t="s">
        <v>4531</v>
      </c>
      <c r="F188" s="254">
        <v>30</v>
      </c>
      <c r="G188" s="256">
        <v>180</v>
      </c>
      <c r="H188" s="257">
        <v>6</v>
      </c>
      <c r="I188" s="258"/>
    </row>
    <row r="189" spans="1:9" s="252" customFormat="1" ht="30" customHeight="1">
      <c r="A189" s="253" t="s">
        <v>4530</v>
      </c>
      <c r="B189" s="254" t="s">
        <v>4946</v>
      </c>
      <c r="C189" s="254" t="s">
        <v>4999</v>
      </c>
      <c r="D189" s="255" t="s">
        <v>4983</v>
      </c>
      <c r="E189" s="255" t="s">
        <v>3292</v>
      </c>
      <c r="F189" s="254">
        <v>250</v>
      </c>
      <c r="G189" s="256">
        <v>30500</v>
      </c>
      <c r="H189" s="257">
        <v>122</v>
      </c>
      <c r="I189" s="258"/>
    </row>
    <row r="190" spans="1:9" s="252" customFormat="1" ht="30" customHeight="1">
      <c r="A190" s="253" t="s">
        <v>4530</v>
      </c>
      <c r="B190" s="254" t="s">
        <v>4947</v>
      </c>
      <c r="C190" s="254" t="s">
        <v>5000</v>
      </c>
      <c r="D190" s="255" t="s">
        <v>3310</v>
      </c>
      <c r="E190" s="255" t="s">
        <v>5138</v>
      </c>
      <c r="F190" s="254">
        <v>1000</v>
      </c>
      <c r="G190" s="256">
        <v>228000</v>
      </c>
      <c r="H190" s="257">
        <v>228</v>
      </c>
      <c r="I190" s="258"/>
    </row>
    <row r="191" spans="1:9" s="252" customFormat="1" ht="30" customHeight="1">
      <c r="A191" s="253" t="s">
        <v>4530</v>
      </c>
      <c r="B191" s="254" t="s">
        <v>4948</v>
      </c>
      <c r="C191" s="254" t="s">
        <v>5001</v>
      </c>
      <c r="D191" s="255" t="s">
        <v>3311</v>
      </c>
      <c r="E191" s="255" t="s">
        <v>5139</v>
      </c>
      <c r="F191" s="254">
        <v>1000</v>
      </c>
      <c r="G191" s="256">
        <v>211000</v>
      </c>
      <c r="H191" s="257">
        <v>211</v>
      </c>
      <c r="I191" s="258"/>
    </row>
    <row r="192" spans="1:9" s="252" customFormat="1" ht="30" customHeight="1">
      <c r="A192" s="253" t="s">
        <v>4530</v>
      </c>
      <c r="B192" s="254" t="s">
        <v>4949</v>
      </c>
      <c r="C192" s="254" t="s">
        <v>2542</v>
      </c>
      <c r="D192" s="255" t="s">
        <v>3272</v>
      </c>
      <c r="E192" s="255" t="s">
        <v>2</v>
      </c>
      <c r="F192" s="254">
        <v>36</v>
      </c>
      <c r="G192" s="256">
        <v>2628</v>
      </c>
      <c r="H192" s="257">
        <v>73</v>
      </c>
      <c r="I192" s="258"/>
    </row>
    <row r="193" spans="1:9" s="252" customFormat="1" ht="30" customHeight="1">
      <c r="A193" s="253" t="s">
        <v>4530</v>
      </c>
      <c r="B193" s="254" t="s">
        <v>1264</v>
      </c>
      <c r="C193" s="254" t="s">
        <v>2543</v>
      </c>
      <c r="D193" s="255" t="s">
        <v>3273</v>
      </c>
      <c r="E193" s="255" t="s">
        <v>825</v>
      </c>
      <c r="F193" s="254">
        <v>36</v>
      </c>
      <c r="G193" s="256">
        <v>1728</v>
      </c>
      <c r="H193" s="257">
        <v>48</v>
      </c>
      <c r="I193" s="258"/>
    </row>
    <row r="194" spans="1:9" s="252" customFormat="1" ht="30" customHeight="1">
      <c r="A194" s="253" t="s">
        <v>4530</v>
      </c>
      <c r="B194" s="254" t="s">
        <v>1265</v>
      </c>
      <c r="C194" s="254" t="s">
        <v>2544</v>
      </c>
      <c r="D194" s="255" t="s">
        <v>4866</v>
      </c>
      <c r="E194" s="255" t="s">
        <v>2</v>
      </c>
      <c r="F194" s="254">
        <v>36</v>
      </c>
      <c r="G194" s="256">
        <v>2196</v>
      </c>
      <c r="H194" s="257">
        <v>61</v>
      </c>
      <c r="I194" s="258"/>
    </row>
    <row r="195" spans="1:9" s="252" customFormat="1" ht="30" customHeight="1">
      <c r="A195" s="253" t="s">
        <v>4530</v>
      </c>
      <c r="B195" s="254" t="s">
        <v>1266</v>
      </c>
      <c r="C195" s="254" t="s">
        <v>2546</v>
      </c>
      <c r="D195" s="255" t="s">
        <v>4867</v>
      </c>
      <c r="E195" s="255" t="s">
        <v>825</v>
      </c>
      <c r="F195" s="254">
        <v>36</v>
      </c>
      <c r="G195" s="256">
        <v>2232</v>
      </c>
      <c r="H195" s="257">
        <v>62</v>
      </c>
      <c r="I195" s="258"/>
    </row>
    <row r="196" spans="1:9" s="252" customFormat="1" ht="30" customHeight="1">
      <c r="A196" s="253" t="s">
        <v>4530</v>
      </c>
      <c r="B196" s="254" t="s">
        <v>1267</v>
      </c>
      <c r="C196" s="254" t="s">
        <v>4904</v>
      </c>
      <c r="D196" s="255" t="s">
        <v>5004</v>
      </c>
      <c r="E196" s="255" t="s">
        <v>1885</v>
      </c>
      <c r="F196" s="254">
        <v>500</v>
      </c>
      <c r="G196" s="256">
        <v>0</v>
      </c>
      <c r="H196" s="257" t="s">
        <v>2088</v>
      </c>
      <c r="I196" s="258"/>
    </row>
    <row r="197" spans="1:9" s="252" customFormat="1" ht="30" customHeight="1">
      <c r="A197" s="253" t="s">
        <v>4530</v>
      </c>
      <c r="B197" s="254" t="s">
        <v>1268</v>
      </c>
      <c r="C197" s="254" t="s">
        <v>1006</v>
      </c>
      <c r="D197" s="255" t="s">
        <v>4993</v>
      </c>
      <c r="E197" s="255" t="s">
        <v>255</v>
      </c>
      <c r="F197" s="254">
        <v>20</v>
      </c>
      <c r="G197" s="256">
        <v>0</v>
      </c>
      <c r="H197" s="257" t="s">
        <v>2088</v>
      </c>
      <c r="I197" s="258"/>
    </row>
    <row r="198" spans="1:9" s="252" customFormat="1" ht="30" customHeight="1">
      <c r="A198" s="253" t="s">
        <v>4530</v>
      </c>
      <c r="B198" s="254" t="s">
        <v>1269</v>
      </c>
      <c r="C198" s="254" t="s">
        <v>4847</v>
      </c>
      <c r="D198" s="255" t="s">
        <v>4994</v>
      </c>
      <c r="E198" s="255" t="s">
        <v>255</v>
      </c>
      <c r="F198" s="254">
        <v>20</v>
      </c>
      <c r="G198" s="256">
        <v>0</v>
      </c>
      <c r="H198" s="257" t="s">
        <v>2088</v>
      </c>
      <c r="I198" s="258"/>
    </row>
    <row r="199" spans="1:9" s="252" customFormat="1" ht="30" customHeight="1">
      <c r="A199" s="253" t="s">
        <v>4530</v>
      </c>
      <c r="B199" s="254" t="s">
        <v>1270</v>
      </c>
      <c r="C199" s="254" t="s">
        <v>1007</v>
      </c>
      <c r="D199" s="255" t="s">
        <v>3500</v>
      </c>
      <c r="E199" s="255" t="s">
        <v>769</v>
      </c>
      <c r="F199" s="254">
        <v>100</v>
      </c>
      <c r="G199" s="256">
        <v>0</v>
      </c>
      <c r="H199" s="257" t="s">
        <v>2088</v>
      </c>
      <c r="I199" s="258"/>
    </row>
    <row r="200" spans="1:9" s="252" customFormat="1" ht="30" customHeight="1">
      <c r="A200" s="253" t="s">
        <v>4530</v>
      </c>
      <c r="B200" s="254" t="s">
        <v>1271</v>
      </c>
      <c r="C200" s="254" t="s">
        <v>1558</v>
      </c>
      <c r="D200" s="255" t="s">
        <v>3114</v>
      </c>
      <c r="E200" s="255" t="s">
        <v>769</v>
      </c>
      <c r="F200" s="254">
        <v>100</v>
      </c>
      <c r="G200" s="256">
        <v>0</v>
      </c>
      <c r="H200" s="257" t="s">
        <v>2088</v>
      </c>
      <c r="I200" s="258"/>
    </row>
    <row r="201" spans="1:9" s="252" customFormat="1" ht="30" customHeight="1">
      <c r="A201" s="253" t="s">
        <v>4530</v>
      </c>
      <c r="B201" s="254" t="s">
        <v>3754</v>
      </c>
      <c r="C201" s="254" t="s">
        <v>1008</v>
      </c>
      <c r="D201" s="255" t="s">
        <v>3896</v>
      </c>
      <c r="E201" s="255" t="s">
        <v>2493</v>
      </c>
      <c r="F201" s="254">
        <v>400</v>
      </c>
      <c r="G201" s="256">
        <v>0</v>
      </c>
      <c r="H201" s="257" t="s">
        <v>2088</v>
      </c>
      <c r="I201" s="258"/>
    </row>
    <row r="202" spans="1:9" s="252" customFormat="1" ht="30" customHeight="1">
      <c r="A202" s="253" t="s">
        <v>4530</v>
      </c>
      <c r="B202" s="254" t="s">
        <v>3755</v>
      </c>
      <c r="C202" s="254" t="s">
        <v>4848</v>
      </c>
      <c r="D202" s="255" t="s">
        <v>419</v>
      </c>
      <c r="E202" s="255" t="s">
        <v>3436</v>
      </c>
      <c r="F202" s="254">
        <v>100</v>
      </c>
      <c r="G202" s="256">
        <v>0</v>
      </c>
      <c r="H202" s="257" t="s">
        <v>2088</v>
      </c>
      <c r="I202" s="258"/>
    </row>
    <row r="203" spans="1:9" s="252" customFormat="1" ht="30" customHeight="1">
      <c r="A203" s="253" t="s">
        <v>4530</v>
      </c>
      <c r="B203" s="254" t="s">
        <v>3756</v>
      </c>
      <c r="C203" s="254" t="s">
        <v>2929</v>
      </c>
      <c r="D203" s="255" t="s">
        <v>264</v>
      </c>
      <c r="E203" s="255" t="s">
        <v>2084</v>
      </c>
      <c r="F203" s="254">
        <v>2000</v>
      </c>
      <c r="G203" s="256">
        <v>0</v>
      </c>
      <c r="H203" s="257" t="s">
        <v>2088</v>
      </c>
      <c r="I203" s="258"/>
    </row>
    <row r="204" spans="1:9" s="252" customFormat="1" ht="30" customHeight="1">
      <c r="A204" s="253" t="s">
        <v>4530</v>
      </c>
      <c r="B204" s="254" t="s">
        <v>3757</v>
      </c>
      <c r="C204" s="254" t="s">
        <v>1282</v>
      </c>
      <c r="D204" s="255" t="s">
        <v>4491</v>
      </c>
      <c r="E204" s="255" t="s">
        <v>3862</v>
      </c>
      <c r="F204" s="254">
        <v>300</v>
      </c>
      <c r="G204" s="256">
        <v>0</v>
      </c>
      <c r="H204" s="257" t="s">
        <v>2088</v>
      </c>
      <c r="I204" s="258"/>
    </row>
    <row r="205" spans="1:9" s="252" customFormat="1" ht="30" customHeight="1">
      <c r="A205" s="253" t="s">
        <v>4530</v>
      </c>
      <c r="B205" s="254" t="s">
        <v>3758</v>
      </c>
      <c r="C205" s="254" t="s">
        <v>2073</v>
      </c>
      <c r="D205" s="255" t="s">
        <v>5096</v>
      </c>
      <c r="E205" s="255" t="s">
        <v>4532</v>
      </c>
      <c r="F205" s="254">
        <v>100</v>
      </c>
      <c r="G205" s="256">
        <v>0</v>
      </c>
      <c r="H205" s="257" t="s">
        <v>2088</v>
      </c>
      <c r="I205" s="258"/>
    </row>
    <row r="206" spans="1:9" s="252" customFormat="1" ht="30" customHeight="1">
      <c r="A206" s="253" t="s">
        <v>4530</v>
      </c>
      <c r="B206" s="254" t="s">
        <v>2536</v>
      </c>
      <c r="C206" s="254" t="s">
        <v>2075</v>
      </c>
      <c r="D206" s="255" t="s">
        <v>1318</v>
      </c>
      <c r="E206" s="255" t="s">
        <v>4533</v>
      </c>
      <c r="F206" s="254">
        <v>500</v>
      </c>
      <c r="G206" s="256">
        <v>0</v>
      </c>
      <c r="H206" s="257" t="s">
        <v>2088</v>
      </c>
      <c r="I206" s="258"/>
    </row>
    <row r="207" spans="1:9" s="252" customFormat="1" ht="30" customHeight="1">
      <c r="A207" s="253" t="s">
        <v>4530</v>
      </c>
      <c r="B207" s="254" t="s">
        <v>884</v>
      </c>
      <c r="C207" s="254" t="s">
        <v>1283</v>
      </c>
      <c r="D207" s="255" t="s">
        <v>138</v>
      </c>
      <c r="E207" s="255" t="s">
        <v>5363</v>
      </c>
      <c r="F207" s="254">
        <v>150</v>
      </c>
      <c r="G207" s="256">
        <v>0</v>
      </c>
      <c r="H207" s="257" t="s">
        <v>2088</v>
      </c>
      <c r="I207" s="258"/>
    </row>
    <row r="208" spans="1:9" s="252" customFormat="1" ht="30" customHeight="1">
      <c r="A208" s="253" t="s">
        <v>4530</v>
      </c>
      <c r="B208" s="254" t="s">
        <v>885</v>
      </c>
      <c r="C208" s="254" t="s">
        <v>1284</v>
      </c>
      <c r="D208" s="255" t="s">
        <v>139</v>
      </c>
      <c r="E208" s="255" t="s">
        <v>5363</v>
      </c>
      <c r="F208" s="254">
        <v>150</v>
      </c>
      <c r="G208" s="256">
        <v>0</v>
      </c>
      <c r="H208" s="257" t="s">
        <v>2088</v>
      </c>
      <c r="I208" s="258"/>
    </row>
    <row r="209" spans="1:9" s="252" customFormat="1" ht="30" customHeight="1">
      <c r="A209" s="253" t="s">
        <v>4530</v>
      </c>
      <c r="B209" s="254" t="s">
        <v>886</v>
      </c>
      <c r="C209" s="254" t="s">
        <v>3226</v>
      </c>
      <c r="D209" s="255" t="s">
        <v>1983</v>
      </c>
      <c r="E209" s="255" t="s">
        <v>4025</v>
      </c>
      <c r="F209" s="254">
        <v>300</v>
      </c>
      <c r="G209" s="256">
        <v>0</v>
      </c>
      <c r="H209" s="257" t="s">
        <v>2088</v>
      </c>
      <c r="I209" s="258"/>
    </row>
    <row r="210" spans="1:9" s="252" customFormat="1" ht="30" customHeight="1">
      <c r="A210" s="253" t="s">
        <v>4530</v>
      </c>
      <c r="B210" s="254" t="s">
        <v>887</v>
      </c>
      <c r="C210" s="254" t="s">
        <v>2111</v>
      </c>
      <c r="D210" s="255" t="s">
        <v>427</v>
      </c>
      <c r="E210" s="255" t="s">
        <v>4025</v>
      </c>
      <c r="F210" s="254">
        <v>400</v>
      </c>
      <c r="G210" s="256">
        <v>0</v>
      </c>
      <c r="H210" s="257" t="s">
        <v>2088</v>
      </c>
      <c r="I210" s="258"/>
    </row>
    <row r="211" spans="1:9" s="252" customFormat="1" ht="30" customHeight="1">
      <c r="A211" s="253" t="s">
        <v>4530</v>
      </c>
      <c r="B211" s="254" t="s">
        <v>888</v>
      </c>
      <c r="C211" s="254" t="s">
        <v>2548</v>
      </c>
      <c r="D211" s="255" t="s">
        <v>3127</v>
      </c>
      <c r="E211" s="255" t="s">
        <v>4025</v>
      </c>
      <c r="F211" s="254">
        <v>300</v>
      </c>
      <c r="G211" s="256">
        <v>0</v>
      </c>
      <c r="H211" s="257" t="s">
        <v>2088</v>
      </c>
      <c r="I211" s="258"/>
    </row>
    <row r="212" spans="1:9" s="252" customFormat="1" ht="30" customHeight="1">
      <c r="A212" s="253" t="s">
        <v>4530</v>
      </c>
      <c r="B212" s="254" t="s">
        <v>889</v>
      </c>
      <c r="C212" s="254" t="s">
        <v>2549</v>
      </c>
      <c r="D212" s="255" t="s">
        <v>3128</v>
      </c>
      <c r="E212" s="255" t="s">
        <v>4025</v>
      </c>
      <c r="F212" s="254">
        <v>300</v>
      </c>
      <c r="G212" s="256">
        <v>0</v>
      </c>
      <c r="H212" s="257" t="s">
        <v>2088</v>
      </c>
      <c r="I212" s="258"/>
    </row>
    <row r="213" spans="1:9" s="252" customFormat="1" ht="30" customHeight="1">
      <c r="A213" s="253" t="s">
        <v>4530</v>
      </c>
      <c r="B213" s="254" t="s">
        <v>890</v>
      </c>
      <c r="C213" s="254" t="s">
        <v>3225</v>
      </c>
      <c r="D213" s="255" t="s">
        <v>1983</v>
      </c>
      <c r="E213" s="255" t="s">
        <v>82</v>
      </c>
      <c r="F213" s="254">
        <v>150</v>
      </c>
      <c r="G213" s="256">
        <v>0</v>
      </c>
      <c r="H213" s="257" t="s">
        <v>2088</v>
      </c>
      <c r="I213" s="258"/>
    </row>
    <row r="214" spans="1:9" s="252" customFormat="1" ht="30" customHeight="1">
      <c r="A214" s="253" t="s">
        <v>4530</v>
      </c>
      <c r="B214" s="254" t="s">
        <v>891</v>
      </c>
      <c r="C214" s="254" t="s">
        <v>342</v>
      </c>
      <c r="D214" s="255" t="s">
        <v>1784</v>
      </c>
      <c r="E214" s="255" t="s">
        <v>1325</v>
      </c>
      <c r="F214" s="254">
        <v>150</v>
      </c>
      <c r="G214" s="256">
        <v>0</v>
      </c>
      <c r="H214" s="257" t="s">
        <v>2088</v>
      </c>
      <c r="I214" s="258"/>
    </row>
    <row r="215" spans="1:9" s="252" customFormat="1" ht="30" customHeight="1">
      <c r="A215" s="253" t="s">
        <v>4530</v>
      </c>
      <c r="B215" s="254" t="s">
        <v>892</v>
      </c>
      <c r="C215" s="254" t="s">
        <v>343</v>
      </c>
      <c r="D215" s="255" t="s">
        <v>1782</v>
      </c>
      <c r="E215" s="255" t="s">
        <v>5364</v>
      </c>
      <c r="F215" s="254">
        <v>200</v>
      </c>
      <c r="G215" s="256">
        <v>0</v>
      </c>
      <c r="H215" s="257" t="s">
        <v>2088</v>
      </c>
      <c r="I215" s="258"/>
    </row>
    <row r="216" spans="1:9" s="252" customFormat="1" ht="30" customHeight="1">
      <c r="A216" s="253" t="s">
        <v>4530</v>
      </c>
      <c r="B216" s="254" t="s">
        <v>893</v>
      </c>
      <c r="C216" s="254" t="s">
        <v>1886</v>
      </c>
      <c r="D216" s="255" t="s">
        <v>1887</v>
      </c>
      <c r="E216" s="255" t="s">
        <v>1864</v>
      </c>
      <c r="F216" s="254">
        <v>400</v>
      </c>
      <c r="G216" s="256">
        <v>0</v>
      </c>
      <c r="H216" s="257" t="s">
        <v>2088</v>
      </c>
      <c r="I216" s="258"/>
    </row>
    <row r="217" spans="1:9" s="252" customFormat="1" ht="30" customHeight="1">
      <c r="A217" s="253" t="s">
        <v>4530</v>
      </c>
      <c r="B217" s="254" t="s">
        <v>894</v>
      </c>
      <c r="C217" s="254" t="s">
        <v>1889</v>
      </c>
      <c r="D217" s="255" t="s">
        <v>1890</v>
      </c>
      <c r="E217" s="255" t="s">
        <v>1864</v>
      </c>
      <c r="F217" s="254">
        <v>400</v>
      </c>
      <c r="G217" s="256">
        <v>0</v>
      </c>
      <c r="H217" s="257" t="s">
        <v>2088</v>
      </c>
      <c r="I217" s="258"/>
    </row>
    <row r="218" spans="1:9" s="252" customFormat="1" ht="30" customHeight="1">
      <c r="A218" s="253" t="s">
        <v>4530</v>
      </c>
      <c r="B218" s="254" t="s">
        <v>895</v>
      </c>
      <c r="C218" s="254" t="s">
        <v>2427</v>
      </c>
      <c r="D218" s="255" t="s">
        <v>4022</v>
      </c>
      <c r="E218" s="255" t="s">
        <v>1325</v>
      </c>
      <c r="F218" s="254">
        <v>100</v>
      </c>
      <c r="G218" s="256">
        <v>0</v>
      </c>
      <c r="H218" s="257" t="s">
        <v>2088</v>
      </c>
      <c r="I218" s="258"/>
    </row>
    <row r="219" spans="1:9" s="252" customFormat="1" ht="30" customHeight="1">
      <c r="A219" s="253" t="s">
        <v>4530</v>
      </c>
      <c r="B219" s="254" t="s">
        <v>896</v>
      </c>
      <c r="C219" s="254" t="s">
        <v>612</v>
      </c>
      <c r="D219" s="255" t="s">
        <v>4048</v>
      </c>
      <c r="E219" s="255" t="s">
        <v>1325</v>
      </c>
      <c r="F219" s="254">
        <v>100</v>
      </c>
      <c r="G219" s="256">
        <v>0</v>
      </c>
      <c r="H219" s="257" t="s">
        <v>2088</v>
      </c>
      <c r="I219" s="258"/>
    </row>
    <row r="220" spans="1:9" s="252" customFormat="1" ht="30" customHeight="1">
      <c r="A220" s="253" t="s">
        <v>4530</v>
      </c>
      <c r="B220" s="254" t="s">
        <v>897</v>
      </c>
      <c r="C220" s="254" t="s">
        <v>613</v>
      </c>
      <c r="D220" s="255" t="s">
        <v>4020</v>
      </c>
      <c r="E220" s="255" t="s">
        <v>1325</v>
      </c>
      <c r="F220" s="254">
        <v>150</v>
      </c>
      <c r="G220" s="256">
        <v>0</v>
      </c>
      <c r="H220" s="257" t="s">
        <v>2088</v>
      </c>
      <c r="I220" s="258"/>
    </row>
    <row r="221" spans="1:9" s="252" customFormat="1" ht="30" customHeight="1">
      <c r="A221" s="253" t="s">
        <v>4530</v>
      </c>
      <c r="B221" s="254" t="s">
        <v>898</v>
      </c>
      <c r="C221" s="254" t="s">
        <v>465</v>
      </c>
      <c r="D221" s="255" t="s">
        <v>4021</v>
      </c>
      <c r="E221" s="255" t="s">
        <v>1325</v>
      </c>
      <c r="F221" s="254">
        <v>150</v>
      </c>
      <c r="G221" s="256">
        <v>0</v>
      </c>
      <c r="H221" s="257" t="s">
        <v>2088</v>
      </c>
      <c r="I221" s="258"/>
    </row>
    <row r="222" spans="1:9" s="252" customFormat="1" ht="30" customHeight="1">
      <c r="A222" s="253" t="s">
        <v>4530</v>
      </c>
      <c r="B222" s="254" t="s">
        <v>899</v>
      </c>
      <c r="C222" s="254" t="s">
        <v>1892</v>
      </c>
      <c r="D222" s="255" t="s">
        <v>2518</v>
      </c>
      <c r="E222" s="255" t="s">
        <v>2146</v>
      </c>
      <c r="F222" s="254">
        <v>30</v>
      </c>
      <c r="G222" s="256">
        <v>0</v>
      </c>
      <c r="H222" s="257" t="s">
        <v>2088</v>
      </c>
      <c r="I222" s="258"/>
    </row>
    <row r="223" spans="1:9" s="252" customFormat="1" ht="30" customHeight="1">
      <c r="A223" s="253" t="s">
        <v>4530</v>
      </c>
      <c r="B223" s="254" t="s">
        <v>900</v>
      </c>
      <c r="C223" s="254" t="s">
        <v>2937</v>
      </c>
      <c r="D223" s="255" t="s">
        <v>1317</v>
      </c>
      <c r="E223" s="255" t="s">
        <v>2147</v>
      </c>
      <c r="F223" s="254">
        <v>500</v>
      </c>
      <c r="G223" s="256">
        <v>0</v>
      </c>
      <c r="H223" s="257" t="s">
        <v>2088</v>
      </c>
      <c r="I223" s="258"/>
    </row>
    <row r="224" spans="1:9" s="252" customFormat="1" ht="30" customHeight="1">
      <c r="A224" s="253" t="s">
        <v>4530</v>
      </c>
      <c r="B224" s="254" t="s">
        <v>901</v>
      </c>
      <c r="C224" s="254" t="s">
        <v>2938</v>
      </c>
      <c r="D224" s="255" t="s">
        <v>1943</v>
      </c>
      <c r="E224" s="255" t="s">
        <v>2577</v>
      </c>
      <c r="F224" s="254">
        <v>100</v>
      </c>
      <c r="G224" s="256">
        <v>0</v>
      </c>
      <c r="H224" s="257" t="s">
        <v>2088</v>
      </c>
      <c r="I224" s="258"/>
    </row>
    <row r="225" spans="1:9" s="252" customFormat="1" ht="30" customHeight="1">
      <c r="A225" s="253" t="s">
        <v>4530</v>
      </c>
      <c r="B225" s="254" t="s">
        <v>902</v>
      </c>
      <c r="C225" s="254" t="s">
        <v>2939</v>
      </c>
      <c r="D225" s="255" t="s">
        <v>1944</v>
      </c>
      <c r="E225" s="255" t="s">
        <v>1882</v>
      </c>
      <c r="F225" s="254">
        <v>70</v>
      </c>
      <c r="G225" s="256">
        <v>0</v>
      </c>
      <c r="H225" s="257" t="s">
        <v>2088</v>
      </c>
      <c r="I225" s="258"/>
    </row>
    <row r="226" spans="1:9" s="252" customFormat="1" ht="30" customHeight="1">
      <c r="A226" s="253" t="s">
        <v>4530</v>
      </c>
      <c r="B226" s="254" t="s">
        <v>5327</v>
      </c>
      <c r="C226" s="254" t="s">
        <v>2940</v>
      </c>
      <c r="D226" s="255" t="s">
        <v>1947</v>
      </c>
      <c r="E226" s="255" t="s">
        <v>4132</v>
      </c>
      <c r="F226" s="254">
        <v>100</v>
      </c>
      <c r="G226" s="256">
        <v>0</v>
      </c>
      <c r="H226" s="257" t="s">
        <v>2088</v>
      </c>
      <c r="I226" s="258"/>
    </row>
    <row r="227" spans="1:9" s="252" customFormat="1" ht="30" customHeight="1">
      <c r="A227" s="253" t="s">
        <v>4530</v>
      </c>
      <c r="B227" s="254" t="s">
        <v>5328</v>
      </c>
      <c r="C227" s="254" t="s">
        <v>2941</v>
      </c>
      <c r="D227" s="255" t="s">
        <v>1948</v>
      </c>
      <c r="E227" s="255" t="s">
        <v>1883</v>
      </c>
      <c r="F227" s="254">
        <v>100</v>
      </c>
      <c r="G227" s="256">
        <v>0</v>
      </c>
      <c r="H227" s="257" t="s">
        <v>2088</v>
      </c>
      <c r="I227" s="258"/>
    </row>
    <row r="228" spans="1:9" s="252" customFormat="1" ht="30" customHeight="1">
      <c r="A228" s="253" t="s">
        <v>4530</v>
      </c>
      <c r="B228" s="254" t="s">
        <v>5329</v>
      </c>
      <c r="C228" s="254" t="s">
        <v>2942</v>
      </c>
      <c r="D228" s="255" t="s">
        <v>1949</v>
      </c>
      <c r="E228" s="255" t="s">
        <v>1884</v>
      </c>
      <c r="F228" s="254">
        <v>60</v>
      </c>
      <c r="G228" s="256">
        <v>0</v>
      </c>
      <c r="H228" s="257" t="s">
        <v>2088</v>
      </c>
      <c r="I228" s="258"/>
    </row>
    <row r="229" spans="1:9" s="252" customFormat="1" ht="30" customHeight="1">
      <c r="A229" s="253" t="s">
        <v>4530</v>
      </c>
      <c r="B229" s="254" t="s">
        <v>5330</v>
      </c>
      <c r="C229" s="254" t="s">
        <v>1858</v>
      </c>
      <c r="D229" s="255" t="s">
        <v>4696</v>
      </c>
      <c r="E229" s="255" t="s">
        <v>4984</v>
      </c>
      <c r="F229" s="254">
        <v>24</v>
      </c>
      <c r="G229" s="256">
        <v>0</v>
      </c>
      <c r="H229" s="257" t="s">
        <v>2088</v>
      </c>
      <c r="I229" s="258"/>
    </row>
    <row r="230" spans="1:9" s="252" customFormat="1" ht="30" customHeight="1" thickBot="1">
      <c r="A230" s="259" t="s">
        <v>4530</v>
      </c>
      <c r="B230" s="260" t="s">
        <v>5331</v>
      </c>
      <c r="C230" s="260" t="s">
        <v>1859</v>
      </c>
      <c r="D230" s="261" t="s">
        <v>4697</v>
      </c>
      <c r="E230" s="261" t="s">
        <v>4985</v>
      </c>
      <c r="F230" s="260">
        <v>24</v>
      </c>
      <c r="G230" s="262">
        <v>0</v>
      </c>
      <c r="H230" s="263" t="s">
        <v>2088</v>
      </c>
      <c r="I230" s="264"/>
    </row>
    <row r="231" spans="1:9" ht="35.15" customHeight="1" thickBot="1">
      <c r="A231" s="265"/>
      <c r="B231" s="266" t="s">
        <v>4405</v>
      </c>
      <c r="C231" s="267">
        <f>COUNT(G10:G230)</f>
        <v>221</v>
      </c>
      <c r="D231" s="268" t="s">
        <v>4406</v>
      </c>
      <c r="E231" s="269" t="s">
        <v>4407</v>
      </c>
      <c r="G231" s="272">
        <f>SUM(G10:G230)</f>
        <v>516526</v>
      </c>
      <c r="H231" s="272">
        <f>SUM(H10:H230)</f>
        <v>6401</v>
      </c>
      <c r="I231" s="270"/>
    </row>
    <row r="232" spans="1:9" ht="15.5">
      <c r="A232" s="265"/>
      <c r="B232" s="265"/>
      <c r="C232" s="273"/>
      <c r="D232" s="274"/>
      <c r="E232" s="274"/>
      <c r="G232" s="271"/>
      <c r="H232" s="270"/>
      <c r="I232" s="270"/>
    </row>
    <row r="233" spans="1:9" ht="15.5">
      <c r="A233" s="265"/>
      <c r="B233" s="265"/>
      <c r="C233" s="273"/>
      <c r="D233" s="274"/>
      <c r="E233" s="274"/>
      <c r="G233" s="271"/>
      <c r="H233" s="270"/>
      <c r="I233" s="270"/>
    </row>
    <row r="234" spans="1:9" ht="15.5">
      <c r="A234" s="265"/>
      <c r="B234" s="265"/>
      <c r="C234" s="273"/>
      <c r="E234" s="274"/>
      <c r="G234" s="271"/>
      <c r="H234" s="270"/>
      <c r="I234" s="270"/>
    </row>
    <row r="235" spans="1:9">
      <c r="G235" s="271"/>
      <c r="H235" s="270"/>
      <c r="I235" s="270"/>
    </row>
    <row r="236" spans="1:9">
      <c r="G236" s="271"/>
      <c r="H236" s="270"/>
      <c r="I236" s="270"/>
    </row>
    <row r="237" spans="1:9">
      <c r="G237" s="271"/>
      <c r="H237" s="270"/>
      <c r="I237" s="270"/>
    </row>
    <row r="238" spans="1:9">
      <c r="G238" s="271"/>
      <c r="H238" s="270"/>
      <c r="I238" s="270"/>
    </row>
    <row r="239" spans="1:9">
      <c r="G239" s="271"/>
      <c r="H239" s="270"/>
      <c r="I239" s="270"/>
    </row>
    <row r="240" spans="1:9">
      <c r="G240" s="271"/>
      <c r="H240" s="270"/>
      <c r="I240" s="270"/>
    </row>
    <row r="241" spans="7:9">
      <c r="G241" s="271"/>
      <c r="H241" s="270"/>
      <c r="I241" s="270"/>
    </row>
    <row r="242" spans="7:9">
      <c r="G242" s="271"/>
      <c r="H242" s="270"/>
      <c r="I242" s="270"/>
    </row>
    <row r="243" spans="7:9">
      <c r="G243" s="271"/>
      <c r="H243" s="270"/>
      <c r="I243" s="270"/>
    </row>
    <row r="244" spans="7:9">
      <c r="G244" s="271"/>
      <c r="H244" s="270"/>
      <c r="I244" s="270"/>
    </row>
    <row r="245" spans="7:9">
      <c r="G245" s="271"/>
      <c r="H245" s="270"/>
      <c r="I245" s="270"/>
    </row>
  </sheetData>
  <dataConsolidate>
    <dataRefs count="1">
      <dataRef name="2008" r:id="rId1"/>
    </dataRefs>
  </dataConsolidate>
  <mergeCells count="3">
    <mergeCell ref="B3:E3"/>
    <mergeCell ref="B4:E4"/>
    <mergeCell ref="G7:I8"/>
  </mergeCells>
  <phoneticPr fontId="23" type="noConversion"/>
  <printOptions horizontalCentered="1"/>
  <pageMargins left="0.23622047244094491" right="0" top="0.51181102362204722" bottom="0.23622047244094491" header="0.19685039370078741" footer="0.51181102362204722"/>
  <pageSetup paperSize="9" scale="70" orientation="portrait" r:id="rId2"/>
  <headerFooter alignWithMargins="0">
    <oddHeader>&amp;RPage &amp;P / &amp;N</oddHeader>
  </headerFooter>
  <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66">
    <tabColor indexed="10"/>
  </sheetPr>
  <dimension ref="A1:P615"/>
  <sheetViews>
    <sheetView workbookViewId="0"/>
  </sheetViews>
  <sheetFormatPr defaultColWidth="9" defaultRowHeight="12.5"/>
  <cols>
    <col min="1" max="1" width="9.26953125" style="28" customWidth="1"/>
    <col min="2" max="2" width="9.7265625" style="3" customWidth="1"/>
    <col min="3" max="3" width="15.08984375" style="28" bestFit="1" customWidth="1"/>
    <col min="4" max="4" width="48.36328125" style="38" bestFit="1" customWidth="1"/>
    <col min="5" max="5" width="9" style="3"/>
    <col min="6" max="6" width="14.26953125" style="3" customWidth="1"/>
    <col min="7" max="7" width="13.6328125" style="4" bestFit="1" customWidth="1"/>
    <col min="8" max="8" width="14.7265625" style="4" bestFit="1" customWidth="1"/>
    <col min="9" max="9" width="15" style="4" customWidth="1"/>
    <col min="10" max="10" width="15" style="3" customWidth="1"/>
    <col min="11" max="11" width="16.90625" style="3" customWidth="1"/>
    <col min="12" max="12" width="6.90625" style="3" customWidth="1"/>
    <col min="13" max="13" width="13.453125" style="3" hidden="1" customWidth="1"/>
    <col min="14" max="14" width="14.453125" style="49" hidden="1" customWidth="1"/>
    <col min="15" max="15" width="12.26953125" style="36" hidden="1" customWidth="1"/>
    <col min="16" max="16" width="12.26953125" style="33" hidden="1" customWidth="1"/>
    <col min="17" max="17" width="11.36328125" style="3" customWidth="1"/>
    <col min="18" max="16384" width="9" style="3"/>
  </cols>
  <sheetData>
    <row r="1" spans="1:16" s="50" customFormat="1" ht="20.149999999999999" customHeight="1">
      <c r="A1" s="83" t="s">
        <v>3192</v>
      </c>
      <c r="C1" s="65"/>
      <c r="D1" s="51"/>
      <c r="F1" s="91" t="s">
        <v>3983</v>
      </c>
      <c r="G1" s="92" t="s">
        <v>3193</v>
      </c>
      <c r="H1" s="1743" t="s">
        <v>3641</v>
      </c>
      <c r="I1" s="1743"/>
      <c r="J1" s="1743"/>
      <c r="K1" s="91" t="s">
        <v>3984</v>
      </c>
      <c r="M1" s="27" t="s">
        <v>52</v>
      </c>
      <c r="N1" s="63" t="s">
        <v>828</v>
      </c>
      <c r="O1" s="54" t="s">
        <v>829</v>
      </c>
      <c r="P1" s="55" t="s">
        <v>830</v>
      </c>
    </row>
    <row r="2" spans="1:16" s="50" customFormat="1" ht="20.149999999999999" customHeight="1">
      <c r="A2" s="66" t="s">
        <v>2912</v>
      </c>
      <c r="B2" s="56" t="s">
        <v>4684</v>
      </c>
      <c r="C2" s="66" t="s">
        <v>4685</v>
      </c>
      <c r="D2" s="57" t="s">
        <v>4686</v>
      </c>
      <c r="E2" s="57" t="s">
        <v>4687</v>
      </c>
      <c r="F2" s="91" t="s">
        <v>3644</v>
      </c>
      <c r="G2" s="92" t="s">
        <v>3194</v>
      </c>
      <c r="H2" s="92" t="s">
        <v>3985</v>
      </c>
      <c r="I2" s="91" t="s">
        <v>3642</v>
      </c>
      <c r="J2" s="91" t="s">
        <v>3643</v>
      </c>
      <c r="K2" s="91" t="s">
        <v>5035</v>
      </c>
      <c r="M2" s="60" t="s">
        <v>4839</v>
      </c>
      <c r="N2" s="64" t="s">
        <v>827</v>
      </c>
      <c r="O2" s="61" t="s">
        <v>54</v>
      </c>
      <c r="P2" s="62" t="s">
        <v>53</v>
      </c>
    </row>
    <row r="3" spans="1:16">
      <c r="A3" s="84" t="s">
        <v>1837</v>
      </c>
      <c r="B3" s="41" t="s">
        <v>1374</v>
      </c>
      <c r="C3" s="84" t="s">
        <v>1373</v>
      </c>
      <c r="D3" s="42" t="s">
        <v>2084</v>
      </c>
      <c r="E3" s="41">
        <v>2000</v>
      </c>
      <c r="F3" s="93" t="e">
        <f>SUMIF(#REF!,B3,#REF!)</f>
        <v>#REF!</v>
      </c>
      <c r="G3" s="93" t="e">
        <f>SUMIF(#REF!,B3,#REF!)</f>
        <v>#REF!</v>
      </c>
      <c r="H3" s="93" t="e">
        <f>SUMIF(#REF!,B3,#REF!)*-1</f>
        <v>#REF!</v>
      </c>
      <c r="I3" s="93">
        <f>SUMIF('BOM_Sub Assy'!C:C,B3,'BOM_Sub Assy'!G:G)*-1</f>
        <v>0</v>
      </c>
      <c r="J3" s="94">
        <f>SUMIF(BOM_FG!C:C,B3,BOM_FG!G:G)*-1</f>
        <v>-95</v>
      </c>
      <c r="K3" s="94" t="e">
        <f t="shared" ref="K3:K66" si="0">SUM(F3:J3)</f>
        <v>#REF!</v>
      </c>
      <c r="M3" s="3" t="e">
        <f t="shared" ref="M3:M66" si="1">K3-F3</f>
        <v>#REF!</v>
      </c>
      <c r="N3" s="49" t="str">
        <f t="shared" ref="N3:N66" si="2">IF(ISERROR(IF(M3=0,0,(M3/F3))),"New Stock",(IF(M3=0,0,(M3/F3))))</f>
        <v>New Stock</v>
      </c>
      <c r="O3" s="37" t="str">
        <f t="shared" ref="O3:O66" si="3">IF(N3&gt;=30%,N3,"-")</f>
        <v>New Stock</v>
      </c>
      <c r="P3" s="35" t="str">
        <f t="shared" ref="P3:P66" si="4">IF(N3&lt;=-30%,N3,"-")</f>
        <v>-</v>
      </c>
    </row>
    <row r="4" spans="1:16">
      <c r="A4" s="85" t="s">
        <v>1837</v>
      </c>
      <c r="B4" s="43" t="s">
        <v>2497</v>
      </c>
      <c r="C4" s="85" t="s">
        <v>4497</v>
      </c>
      <c r="D4" s="44" t="s">
        <v>793</v>
      </c>
      <c r="E4" s="43">
        <v>1000</v>
      </c>
      <c r="F4" s="95" t="e">
        <f>SUMIF(#REF!,B4,#REF!)</f>
        <v>#REF!</v>
      </c>
      <c r="G4" s="95" t="e">
        <f>SUMIF(#REF!,B4,#REF!)</f>
        <v>#REF!</v>
      </c>
      <c r="H4" s="95" t="e">
        <f>SUMIF(#REF!,B4,#REF!)*-1</f>
        <v>#REF!</v>
      </c>
      <c r="I4" s="95">
        <f>SUMIF('BOM_Sub Assy'!C:C,B4,'BOM_Sub Assy'!G:G)*-1</f>
        <v>-96</v>
      </c>
      <c r="J4" s="96">
        <f>SUMIF(BOM_FG!C:C,B4,BOM_FG!G:G)*-1</f>
        <v>-337</v>
      </c>
      <c r="K4" s="96" t="e">
        <f t="shared" si="0"/>
        <v>#REF!</v>
      </c>
      <c r="M4" s="3" t="e">
        <f t="shared" si="1"/>
        <v>#REF!</v>
      </c>
      <c r="N4" s="49" t="str">
        <f t="shared" si="2"/>
        <v>New Stock</v>
      </c>
      <c r="O4" s="37" t="str">
        <f t="shared" si="3"/>
        <v>New Stock</v>
      </c>
      <c r="P4" s="35" t="str">
        <f t="shared" si="4"/>
        <v>-</v>
      </c>
    </row>
    <row r="5" spans="1:16">
      <c r="A5" s="85" t="s">
        <v>1837</v>
      </c>
      <c r="B5" s="43" t="s">
        <v>794</v>
      </c>
      <c r="C5" s="85" t="s">
        <v>3379</v>
      </c>
      <c r="D5" s="44" t="s">
        <v>793</v>
      </c>
      <c r="E5" s="43">
        <v>500</v>
      </c>
      <c r="F5" s="95" t="e">
        <f>SUMIF(#REF!,B5,#REF!)</f>
        <v>#REF!</v>
      </c>
      <c r="G5" s="95" t="e">
        <f>SUMIF(#REF!,B5,#REF!)</f>
        <v>#REF!</v>
      </c>
      <c r="H5" s="95" t="e">
        <f>SUMIF(#REF!,B5,#REF!)*-1</f>
        <v>#REF!</v>
      </c>
      <c r="I5" s="95">
        <f>SUMIF('BOM_Sub Assy'!C:C,B5,'BOM_Sub Assy'!G:G)*-1</f>
        <v>-20</v>
      </c>
      <c r="J5" s="96">
        <f>SUMIF(BOM_FG!C:C,B5,BOM_FG!G:G)*-1</f>
        <v>-87</v>
      </c>
      <c r="K5" s="96" t="e">
        <f t="shared" si="0"/>
        <v>#REF!</v>
      </c>
      <c r="M5" s="3" t="e">
        <f t="shared" si="1"/>
        <v>#REF!</v>
      </c>
      <c r="N5" s="49" t="str">
        <f t="shared" si="2"/>
        <v>New Stock</v>
      </c>
      <c r="O5" s="37" t="str">
        <f t="shared" si="3"/>
        <v>New Stock</v>
      </c>
      <c r="P5" s="35" t="str">
        <f t="shared" si="4"/>
        <v>-</v>
      </c>
    </row>
    <row r="6" spans="1:16">
      <c r="A6" s="85" t="s">
        <v>1837</v>
      </c>
      <c r="B6" s="43" t="s">
        <v>4677</v>
      </c>
      <c r="C6" s="85" t="s">
        <v>4678</v>
      </c>
      <c r="D6" s="44" t="s">
        <v>793</v>
      </c>
      <c r="E6" s="43">
        <v>2000</v>
      </c>
      <c r="F6" s="95" t="e">
        <f>SUMIF(#REF!,B6,#REF!)</f>
        <v>#REF!</v>
      </c>
      <c r="G6" s="95" t="e">
        <f>SUMIF(#REF!,B6,#REF!)</f>
        <v>#REF!</v>
      </c>
      <c r="H6" s="95" t="e">
        <f>SUMIF(#REF!,B6,#REF!)*-1</f>
        <v>#REF!</v>
      </c>
      <c r="I6" s="95">
        <f>SUMIF('BOM_Sub Assy'!C:C,B6,'BOM_Sub Assy'!G:G)*-1</f>
        <v>0</v>
      </c>
      <c r="J6" s="96">
        <f>SUMIF(BOM_FG!C:C,B6,BOM_FG!G:G)*-1</f>
        <v>0</v>
      </c>
      <c r="K6" s="96" t="e">
        <f t="shared" si="0"/>
        <v>#REF!</v>
      </c>
      <c r="M6" s="3" t="e">
        <f t="shared" si="1"/>
        <v>#REF!</v>
      </c>
      <c r="N6" s="49" t="str">
        <f t="shared" si="2"/>
        <v>New Stock</v>
      </c>
      <c r="O6" s="37" t="str">
        <f t="shared" si="3"/>
        <v>New Stock</v>
      </c>
      <c r="P6" s="35" t="str">
        <f t="shared" si="4"/>
        <v>-</v>
      </c>
    </row>
    <row r="7" spans="1:16">
      <c r="A7" s="85" t="s">
        <v>1838</v>
      </c>
      <c r="B7" s="43" t="s">
        <v>3245</v>
      </c>
      <c r="C7" s="85" t="s">
        <v>5014</v>
      </c>
      <c r="D7" s="44" t="s">
        <v>3862</v>
      </c>
      <c r="E7" s="43">
        <v>500</v>
      </c>
      <c r="F7" s="95" t="e">
        <f>SUMIF(#REF!,B7,#REF!)</f>
        <v>#REF!</v>
      </c>
      <c r="G7" s="95" t="e">
        <f>SUMIF(#REF!,B7,#REF!)</f>
        <v>#REF!</v>
      </c>
      <c r="H7" s="95" t="e">
        <f>SUMIF(#REF!,B7,#REF!)*-1</f>
        <v>#REF!</v>
      </c>
      <c r="I7" s="95">
        <f>SUMIF('BOM_Sub Assy'!C:C,B7,'BOM_Sub Assy'!G:G)*-1</f>
        <v>0</v>
      </c>
      <c r="J7" s="96">
        <f>SUMIF(BOM_FG!C:C,B7,BOM_FG!G:G)*-1</f>
        <v>-13</v>
      </c>
      <c r="K7" s="96" t="e">
        <f t="shared" si="0"/>
        <v>#REF!</v>
      </c>
      <c r="M7" s="3" t="e">
        <f t="shared" si="1"/>
        <v>#REF!</v>
      </c>
      <c r="N7" s="49" t="str">
        <f t="shared" si="2"/>
        <v>New Stock</v>
      </c>
      <c r="O7" s="37" t="str">
        <f t="shared" si="3"/>
        <v>New Stock</v>
      </c>
      <c r="P7" s="35" t="str">
        <f t="shared" si="4"/>
        <v>-</v>
      </c>
    </row>
    <row r="8" spans="1:16">
      <c r="A8" s="85" t="s">
        <v>1838</v>
      </c>
      <c r="B8" s="43" t="s">
        <v>3246</v>
      </c>
      <c r="C8" s="85" t="s">
        <v>118</v>
      </c>
      <c r="D8" s="44" t="s">
        <v>3863</v>
      </c>
      <c r="E8" s="43">
        <v>200</v>
      </c>
      <c r="F8" s="95" t="e">
        <f>SUMIF(#REF!,B8,#REF!)</f>
        <v>#REF!</v>
      </c>
      <c r="G8" s="95" t="e">
        <f>SUMIF(#REF!,B8,#REF!)</f>
        <v>#REF!</v>
      </c>
      <c r="H8" s="95" t="e">
        <f>SUMIF(#REF!,B8,#REF!)*-1</f>
        <v>#REF!</v>
      </c>
      <c r="I8" s="95">
        <f>SUMIF('BOM_Sub Assy'!C:C,B8,'BOM_Sub Assy'!G:G)*-1</f>
        <v>0</v>
      </c>
      <c r="J8" s="96">
        <f>SUMIF(BOM_FG!C:C,B8,BOM_FG!G:G)*-1</f>
        <v>-15</v>
      </c>
      <c r="K8" s="96" t="e">
        <f t="shared" si="0"/>
        <v>#REF!</v>
      </c>
      <c r="M8" s="3" t="e">
        <f t="shared" si="1"/>
        <v>#REF!</v>
      </c>
      <c r="N8" s="49" t="str">
        <f t="shared" si="2"/>
        <v>New Stock</v>
      </c>
      <c r="O8" s="37" t="str">
        <f t="shared" si="3"/>
        <v>New Stock</v>
      </c>
      <c r="P8" s="35" t="str">
        <f t="shared" si="4"/>
        <v>-</v>
      </c>
    </row>
    <row r="9" spans="1:16">
      <c r="A9" s="85" t="s">
        <v>1838</v>
      </c>
      <c r="B9" s="43" t="s">
        <v>3247</v>
      </c>
      <c r="C9" s="85" t="s">
        <v>119</v>
      </c>
      <c r="D9" s="44" t="s">
        <v>3863</v>
      </c>
      <c r="E9" s="43">
        <v>200</v>
      </c>
      <c r="F9" s="95" t="e">
        <f>SUMIF(#REF!,B9,#REF!)</f>
        <v>#REF!</v>
      </c>
      <c r="G9" s="95" t="e">
        <f>SUMIF(#REF!,B9,#REF!)</f>
        <v>#REF!</v>
      </c>
      <c r="H9" s="95" t="e">
        <f>SUMIF(#REF!,B9,#REF!)*-1</f>
        <v>#REF!</v>
      </c>
      <c r="I9" s="95">
        <f>SUMIF('BOM_Sub Assy'!C:C,B9,'BOM_Sub Assy'!G:G)*-1</f>
        <v>0</v>
      </c>
      <c r="J9" s="96">
        <f>SUMIF(BOM_FG!C:C,B9,BOM_FG!G:G)*-1</f>
        <v>-3</v>
      </c>
      <c r="K9" s="96" t="e">
        <f t="shared" si="0"/>
        <v>#REF!</v>
      </c>
      <c r="M9" s="3" t="e">
        <f t="shared" si="1"/>
        <v>#REF!</v>
      </c>
      <c r="N9" s="49" t="str">
        <f t="shared" si="2"/>
        <v>New Stock</v>
      </c>
      <c r="O9" s="37" t="str">
        <f t="shared" si="3"/>
        <v>New Stock</v>
      </c>
      <c r="P9" s="35" t="str">
        <f t="shared" si="4"/>
        <v>-</v>
      </c>
    </row>
    <row r="10" spans="1:16">
      <c r="A10" s="85" t="s">
        <v>1838</v>
      </c>
      <c r="B10" s="43" t="s">
        <v>2301</v>
      </c>
      <c r="C10" s="85" t="s">
        <v>75</v>
      </c>
      <c r="D10" s="44" t="s">
        <v>528</v>
      </c>
      <c r="E10" s="43">
        <v>400</v>
      </c>
      <c r="F10" s="95" t="e">
        <f>SUMIF(#REF!,B10,#REF!)</f>
        <v>#REF!</v>
      </c>
      <c r="G10" s="95" t="e">
        <f>SUMIF(#REF!,B10,#REF!)</f>
        <v>#REF!</v>
      </c>
      <c r="H10" s="95" t="e">
        <f>SUMIF(#REF!,B10,#REF!)*-1</f>
        <v>#REF!</v>
      </c>
      <c r="I10" s="95">
        <f>SUMIF('BOM_Sub Assy'!C:C,B10,'BOM_Sub Assy'!G:G)*-1</f>
        <v>0</v>
      </c>
      <c r="J10" s="96">
        <f>SUMIF(BOM_FG!C:C,B10,BOM_FG!G:G)*-1</f>
        <v>-1</v>
      </c>
      <c r="K10" s="96" t="e">
        <f t="shared" si="0"/>
        <v>#REF!</v>
      </c>
      <c r="M10" s="3" t="e">
        <f t="shared" si="1"/>
        <v>#REF!</v>
      </c>
      <c r="N10" s="49" t="str">
        <f t="shared" si="2"/>
        <v>New Stock</v>
      </c>
      <c r="O10" s="37" t="str">
        <f t="shared" si="3"/>
        <v>New Stock</v>
      </c>
      <c r="P10" s="35" t="str">
        <f t="shared" si="4"/>
        <v>-</v>
      </c>
    </row>
    <row r="11" spans="1:16">
      <c r="A11" s="85" t="s">
        <v>1838</v>
      </c>
      <c r="B11" s="43" t="s">
        <v>2428</v>
      </c>
      <c r="C11" s="85" t="s">
        <v>1483</v>
      </c>
      <c r="D11" s="44" t="s">
        <v>528</v>
      </c>
      <c r="E11" s="43">
        <v>400</v>
      </c>
      <c r="F11" s="95" t="e">
        <f>SUMIF(#REF!,B11,#REF!)</f>
        <v>#REF!</v>
      </c>
      <c r="G11" s="95" t="e">
        <f>SUMIF(#REF!,B11,#REF!)</f>
        <v>#REF!</v>
      </c>
      <c r="H11" s="95" t="e">
        <f>SUMIF(#REF!,B11,#REF!)*-1</f>
        <v>#REF!</v>
      </c>
      <c r="I11" s="95">
        <f>SUMIF('BOM_Sub Assy'!C:C,B11,'BOM_Sub Assy'!G:G)*-1</f>
        <v>0</v>
      </c>
      <c r="J11" s="96">
        <f>SUMIF(BOM_FG!C:C,B11,BOM_FG!G:G)*-1</f>
        <v>-2</v>
      </c>
      <c r="K11" s="96" t="e">
        <f t="shared" si="0"/>
        <v>#REF!</v>
      </c>
      <c r="M11" s="3" t="e">
        <f t="shared" si="1"/>
        <v>#REF!</v>
      </c>
      <c r="N11" s="49" t="str">
        <f t="shared" si="2"/>
        <v>New Stock</v>
      </c>
      <c r="O11" s="37" t="str">
        <f t="shared" si="3"/>
        <v>New Stock</v>
      </c>
      <c r="P11" s="35" t="str">
        <f t="shared" si="4"/>
        <v>-</v>
      </c>
    </row>
    <row r="12" spans="1:16">
      <c r="A12" s="85" t="s">
        <v>1838</v>
      </c>
      <c r="B12" s="43" t="s">
        <v>5002</v>
      </c>
      <c r="C12" s="85" t="s">
        <v>1484</v>
      </c>
      <c r="D12" s="44" t="s">
        <v>1258</v>
      </c>
      <c r="E12" s="43">
        <v>100</v>
      </c>
      <c r="F12" s="95" t="e">
        <f>SUMIF(#REF!,B12,#REF!)</f>
        <v>#REF!</v>
      </c>
      <c r="G12" s="95" t="e">
        <f>SUMIF(#REF!,B12,#REF!)</f>
        <v>#REF!</v>
      </c>
      <c r="H12" s="95" t="e">
        <f>SUMIF(#REF!,B12,#REF!)*-1</f>
        <v>#REF!</v>
      </c>
      <c r="I12" s="95">
        <f>SUMIF('BOM_Sub Assy'!C:C,B12,'BOM_Sub Assy'!G:G)*-1</f>
        <v>0</v>
      </c>
      <c r="J12" s="96">
        <f>SUMIF(BOM_FG!C:C,B12,BOM_FG!G:G)*-1</f>
        <v>-4</v>
      </c>
      <c r="K12" s="96" t="e">
        <f t="shared" si="0"/>
        <v>#REF!</v>
      </c>
      <c r="M12" s="3" t="e">
        <f t="shared" si="1"/>
        <v>#REF!</v>
      </c>
      <c r="N12" s="49" t="str">
        <f t="shared" si="2"/>
        <v>New Stock</v>
      </c>
      <c r="O12" s="37" t="str">
        <f t="shared" si="3"/>
        <v>New Stock</v>
      </c>
      <c r="P12" s="35" t="str">
        <f t="shared" si="4"/>
        <v>-</v>
      </c>
    </row>
    <row r="13" spans="1:16">
      <c r="A13" s="85" t="s">
        <v>1838</v>
      </c>
      <c r="B13" s="43" t="s">
        <v>5003</v>
      </c>
      <c r="C13" s="85" t="s">
        <v>1485</v>
      </c>
      <c r="D13" s="44" t="s">
        <v>4886</v>
      </c>
      <c r="E13" s="43">
        <v>200</v>
      </c>
      <c r="F13" s="95" t="e">
        <f>SUMIF(#REF!,B13,#REF!)</f>
        <v>#REF!</v>
      </c>
      <c r="G13" s="95" t="e">
        <f>SUMIF(#REF!,B13,#REF!)</f>
        <v>#REF!</v>
      </c>
      <c r="H13" s="95" t="e">
        <f>SUMIF(#REF!,B13,#REF!)*-1</f>
        <v>#REF!</v>
      </c>
      <c r="I13" s="95">
        <f>SUMIF('BOM_Sub Assy'!C:C,B13,'BOM_Sub Assy'!G:G)*-1</f>
        <v>-2</v>
      </c>
      <c r="J13" s="96">
        <f>SUMIF(BOM_FG!C:C,B13,BOM_FG!G:G)*-1</f>
        <v>-2</v>
      </c>
      <c r="K13" s="96" t="e">
        <f t="shared" si="0"/>
        <v>#REF!</v>
      </c>
      <c r="M13" s="3" t="e">
        <f t="shared" si="1"/>
        <v>#REF!</v>
      </c>
      <c r="N13" s="49" t="str">
        <f t="shared" si="2"/>
        <v>New Stock</v>
      </c>
      <c r="O13" s="37" t="str">
        <f t="shared" si="3"/>
        <v>New Stock</v>
      </c>
      <c r="P13" s="35" t="str">
        <f t="shared" si="4"/>
        <v>-</v>
      </c>
    </row>
    <row r="14" spans="1:16">
      <c r="A14" s="85" t="s">
        <v>1838</v>
      </c>
      <c r="B14" s="43" t="s">
        <v>2673</v>
      </c>
      <c r="C14" s="85" t="s">
        <v>1486</v>
      </c>
      <c r="D14" s="44" t="s">
        <v>4886</v>
      </c>
      <c r="E14" s="43">
        <v>1000</v>
      </c>
      <c r="F14" s="95" t="e">
        <f>SUMIF(#REF!,B14,#REF!)</f>
        <v>#REF!</v>
      </c>
      <c r="G14" s="95" t="e">
        <f>SUMIF(#REF!,B14,#REF!)</f>
        <v>#REF!</v>
      </c>
      <c r="H14" s="95" t="e">
        <f>SUMIF(#REF!,B14,#REF!)*-1</f>
        <v>#REF!</v>
      </c>
      <c r="I14" s="95">
        <f>SUMIF('BOM_Sub Assy'!C:C,B14,'BOM_Sub Assy'!G:G)*-1</f>
        <v>-1</v>
      </c>
      <c r="J14" s="96">
        <f>SUMIF(BOM_FG!C:C,B14,BOM_FG!G:G)*-1</f>
        <v>-2</v>
      </c>
      <c r="K14" s="96" t="e">
        <f t="shared" si="0"/>
        <v>#REF!</v>
      </c>
      <c r="M14" s="3" t="e">
        <f t="shared" si="1"/>
        <v>#REF!</v>
      </c>
      <c r="N14" s="49" t="str">
        <f t="shared" si="2"/>
        <v>New Stock</v>
      </c>
      <c r="O14" s="37" t="str">
        <f t="shared" si="3"/>
        <v>New Stock</v>
      </c>
      <c r="P14" s="35" t="str">
        <f t="shared" si="4"/>
        <v>-</v>
      </c>
    </row>
    <row r="15" spans="1:16">
      <c r="A15" s="85" t="s">
        <v>1838</v>
      </c>
      <c r="B15" s="43" t="s">
        <v>5349</v>
      </c>
      <c r="C15" s="85" t="s">
        <v>112</v>
      </c>
      <c r="D15" s="44" t="s">
        <v>4092</v>
      </c>
      <c r="E15" s="43">
        <v>200</v>
      </c>
      <c r="F15" s="95" t="e">
        <f>SUMIF(#REF!,B15,#REF!)</f>
        <v>#REF!</v>
      </c>
      <c r="G15" s="95" t="e">
        <f>SUMIF(#REF!,B15,#REF!)</f>
        <v>#REF!</v>
      </c>
      <c r="H15" s="95" t="e">
        <f>SUMIF(#REF!,B15,#REF!)*-1</f>
        <v>#REF!</v>
      </c>
      <c r="I15" s="95">
        <f>SUMIF('BOM_Sub Assy'!C:C,B15,'BOM_Sub Assy'!G:G)*-1</f>
        <v>-2</v>
      </c>
      <c r="J15" s="96">
        <f>SUMIF(BOM_FG!C:C,B15,BOM_FG!G:G)*-1</f>
        <v>0</v>
      </c>
      <c r="K15" s="96" t="e">
        <f t="shared" si="0"/>
        <v>#REF!</v>
      </c>
      <c r="M15" s="3" t="e">
        <f t="shared" si="1"/>
        <v>#REF!</v>
      </c>
      <c r="N15" s="49" t="str">
        <f t="shared" si="2"/>
        <v>New Stock</v>
      </c>
      <c r="O15" s="37" t="str">
        <f t="shared" si="3"/>
        <v>New Stock</v>
      </c>
      <c r="P15" s="35" t="str">
        <f t="shared" si="4"/>
        <v>-</v>
      </c>
    </row>
    <row r="16" spans="1:16">
      <c r="A16" s="85" t="s">
        <v>1838</v>
      </c>
      <c r="B16" s="43" t="s">
        <v>2671</v>
      </c>
      <c r="C16" s="85" t="s">
        <v>564</v>
      </c>
      <c r="D16" s="44" t="s">
        <v>4092</v>
      </c>
      <c r="E16" s="43">
        <v>1000</v>
      </c>
      <c r="F16" s="95" t="e">
        <f>SUMIF(#REF!,B16,#REF!)</f>
        <v>#REF!</v>
      </c>
      <c r="G16" s="95" t="e">
        <f>SUMIF(#REF!,B16,#REF!)</f>
        <v>#REF!</v>
      </c>
      <c r="H16" s="95" t="e">
        <f>SUMIF(#REF!,B16,#REF!)*-1</f>
        <v>#REF!</v>
      </c>
      <c r="I16" s="95">
        <f>SUMIF('BOM_Sub Assy'!C:C,B16,'BOM_Sub Assy'!G:G)*-1</f>
        <v>-1</v>
      </c>
      <c r="J16" s="96">
        <f>SUMIF(BOM_FG!C:C,B16,BOM_FG!G:G)*-1</f>
        <v>0</v>
      </c>
      <c r="K16" s="96" t="e">
        <f t="shared" si="0"/>
        <v>#REF!</v>
      </c>
      <c r="M16" s="3" t="e">
        <f t="shared" si="1"/>
        <v>#REF!</v>
      </c>
      <c r="N16" s="49" t="str">
        <f t="shared" si="2"/>
        <v>New Stock</v>
      </c>
      <c r="O16" s="37" t="str">
        <f t="shared" si="3"/>
        <v>New Stock</v>
      </c>
      <c r="P16" s="35" t="str">
        <f t="shared" si="4"/>
        <v>-</v>
      </c>
    </row>
    <row r="17" spans="1:16">
      <c r="A17" s="85" t="s">
        <v>1838</v>
      </c>
      <c r="B17" s="43" t="s">
        <v>2674</v>
      </c>
      <c r="C17" s="85" t="s">
        <v>3706</v>
      </c>
      <c r="D17" s="44" t="s">
        <v>2863</v>
      </c>
      <c r="E17" s="43">
        <v>500</v>
      </c>
      <c r="F17" s="95" t="e">
        <f>SUMIF(#REF!,B17,#REF!)</f>
        <v>#REF!</v>
      </c>
      <c r="G17" s="95" t="e">
        <f>SUMIF(#REF!,B17,#REF!)</f>
        <v>#REF!</v>
      </c>
      <c r="H17" s="95" t="e">
        <f>SUMIF(#REF!,B17,#REF!)*-1</f>
        <v>#REF!</v>
      </c>
      <c r="I17" s="95">
        <f>SUMIF('BOM_Sub Assy'!C:C,B17,'BOM_Sub Assy'!G:G)*-1</f>
        <v>-1</v>
      </c>
      <c r="J17" s="96">
        <f>SUMIF(BOM_FG!C:C,B17,BOM_FG!G:G)*-1</f>
        <v>0</v>
      </c>
      <c r="K17" s="96" t="e">
        <f t="shared" si="0"/>
        <v>#REF!</v>
      </c>
      <c r="M17" s="3" t="e">
        <f t="shared" si="1"/>
        <v>#REF!</v>
      </c>
      <c r="N17" s="49" t="str">
        <f t="shared" si="2"/>
        <v>New Stock</v>
      </c>
      <c r="O17" s="37" t="str">
        <f t="shared" si="3"/>
        <v>New Stock</v>
      </c>
      <c r="P17" s="35" t="str">
        <f t="shared" si="4"/>
        <v>-</v>
      </c>
    </row>
    <row r="18" spans="1:16">
      <c r="A18" s="85" t="s">
        <v>1838</v>
      </c>
      <c r="B18" s="43" t="s">
        <v>2672</v>
      </c>
      <c r="C18" s="85" t="s">
        <v>3707</v>
      </c>
      <c r="D18" s="44" t="s">
        <v>2863</v>
      </c>
      <c r="E18" s="43">
        <v>500</v>
      </c>
      <c r="F18" s="95" t="e">
        <f>SUMIF(#REF!,B18,#REF!)</f>
        <v>#REF!</v>
      </c>
      <c r="G18" s="95" t="e">
        <f>SUMIF(#REF!,B18,#REF!)</f>
        <v>#REF!</v>
      </c>
      <c r="H18" s="95" t="e">
        <f>SUMIF(#REF!,B18,#REF!)*-1</f>
        <v>#REF!</v>
      </c>
      <c r="I18" s="95">
        <f>SUMIF('BOM_Sub Assy'!C:C,B18,'BOM_Sub Assy'!G:G)*-1</f>
        <v>-1</v>
      </c>
      <c r="J18" s="96">
        <f>SUMIF(BOM_FG!C:C,B18,BOM_FG!G:G)*-1</f>
        <v>-2</v>
      </c>
      <c r="K18" s="96" t="e">
        <f t="shared" si="0"/>
        <v>#REF!</v>
      </c>
      <c r="M18" s="3" t="e">
        <f t="shared" si="1"/>
        <v>#REF!</v>
      </c>
      <c r="N18" s="49" t="str">
        <f t="shared" si="2"/>
        <v>New Stock</v>
      </c>
      <c r="O18" s="37" t="str">
        <f t="shared" si="3"/>
        <v>New Stock</v>
      </c>
      <c r="P18" s="35" t="str">
        <f t="shared" si="4"/>
        <v>-</v>
      </c>
    </row>
    <row r="19" spans="1:16">
      <c r="A19" s="85" t="s">
        <v>1838</v>
      </c>
      <c r="B19" s="43" t="s">
        <v>939</v>
      </c>
      <c r="C19" s="85" t="s">
        <v>2561</v>
      </c>
      <c r="D19" s="44" t="s">
        <v>2209</v>
      </c>
      <c r="E19" s="43">
        <v>10000</v>
      </c>
      <c r="F19" s="95" t="e">
        <f>SUMIF(#REF!,B19,#REF!)</f>
        <v>#REF!</v>
      </c>
      <c r="G19" s="95" t="e">
        <f>SUMIF(#REF!,B19,#REF!)</f>
        <v>#REF!</v>
      </c>
      <c r="H19" s="95" t="e">
        <f>SUMIF(#REF!,B19,#REF!)*-1</f>
        <v>#REF!</v>
      </c>
      <c r="I19" s="95">
        <f>SUMIF('BOM_Sub Assy'!C:C,B19,'BOM_Sub Assy'!G:G)*-1</f>
        <v>-6</v>
      </c>
      <c r="J19" s="96">
        <f>SUMIF(BOM_FG!C:C,B19,BOM_FG!G:G)*-1</f>
        <v>-4</v>
      </c>
      <c r="K19" s="96" t="e">
        <f t="shared" si="0"/>
        <v>#REF!</v>
      </c>
      <c r="M19" s="3" t="e">
        <f t="shared" si="1"/>
        <v>#REF!</v>
      </c>
      <c r="N19" s="49" t="str">
        <f t="shared" si="2"/>
        <v>New Stock</v>
      </c>
      <c r="O19" s="37" t="str">
        <f t="shared" si="3"/>
        <v>New Stock</v>
      </c>
      <c r="P19" s="35" t="str">
        <f t="shared" si="4"/>
        <v>-</v>
      </c>
    </row>
    <row r="20" spans="1:16">
      <c r="A20" s="85" t="s">
        <v>1838</v>
      </c>
      <c r="B20" s="43" t="s">
        <v>2431</v>
      </c>
      <c r="C20" s="85" t="s">
        <v>3708</v>
      </c>
      <c r="D20" s="44" t="s">
        <v>4666</v>
      </c>
      <c r="E20" s="43">
        <v>100</v>
      </c>
      <c r="F20" s="95" t="e">
        <f>SUMIF(#REF!,B20,#REF!)</f>
        <v>#REF!</v>
      </c>
      <c r="G20" s="95" t="e">
        <f>SUMIF(#REF!,B20,#REF!)</f>
        <v>#REF!</v>
      </c>
      <c r="H20" s="95" t="e">
        <f>SUMIF(#REF!,B20,#REF!)*-1</f>
        <v>#REF!</v>
      </c>
      <c r="I20" s="95">
        <f>SUMIF('BOM_Sub Assy'!C:C,B20,'BOM_Sub Assy'!G:G)*-1</f>
        <v>-1</v>
      </c>
      <c r="J20" s="96">
        <f>SUMIF(BOM_FG!C:C,B20,BOM_FG!G:G)*-1</f>
        <v>-1</v>
      </c>
      <c r="K20" s="96" t="e">
        <f t="shared" si="0"/>
        <v>#REF!</v>
      </c>
      <c r="M20" s="3" t="e">
        <f t="shared" si="1"/>
        <v>#REF!</v>
      </c>
      <c r="N20" s="49" t="str">
        <f t="shared" si="2"/>
        <v>New Stock</v>
      </c>
      <c r="O20" s="37" t="str">
        <f t="shared" si="3"/>
        <v>New Stock</v>
      </c>
      <c r="P20" s="35" t="str">
        <f t="shared" si="4"/>
        <v>-</v>
      </c>
    </row>
    <row r="21" spans="1:16">
      <c r="A21" s="85" t="s">
        <v>1838</v>
      </c>
      <c r="B21" s="43" t="s">
        <v>2434</v>
      </c>
      <c r="C21" s="85" t="s">
        <v>3709</v>
      </c>
      <c r="D21" s="44" t="s">
        <v>4667</v>
      </c>
      <c r="E21" s="43">
        <v>100</v>
      </c>
      <c r="F21" s="95" t="e">
        <f>SUMIF(#REF!,B21,#REF!)</f>
        <v>#REF!</v>
      </c>
      <c r="G21" s="95" t="e">
        <f>SUMIF(#REF!,B21,#REF!)</f>
        <v>#REF!</v>
      </c>
      <c r="H21" s="95" t="e">
        <f>SUMIF(#REF!,B21,#REF!)*-1</f>
        <v>#REF!</v>
      </c>
      <c r="I21" s="95">
        <f>SUMIF('BOM_Sub Assy'!C:C,B21,'BOM_Sub Assy'!G:G)*-1</f>
        <v>-1</v>
      </c>
      <c r="J21" s="96">
        <f>SUMIF(BOM_FG!C:C,B21,BOM_FG!G:G)*-1</f>
        <v>-1</v>
      </c>
      <c r="K21" s="96" t="e">
        <f t="shared" si="0"/>
        <v>#REF!</v>
      </c>
      <c r="M21" s="3" t="e">
        <f t="shared" si="1"/>
        <v>#REF!</v>
      </c>
      <c r="N21" s="49" t="str">
        <f t="shared" si="2"/>
        <v>New Stock</v>
      </c>
      <c r="O21" s="37" t="str">
        <f t="shared" si="3"/>
        <v>New Stock</v>
      </c>
      <c r="P21" s="35" t="str">
        <f t="shared" si="4"/>
        <v>-</v>
      </c>
    </row>
    <row r="22" spans="1:16">
      <c r="A22" s="85" t="s">
        <v>1838</v>
      </c>
      <c r="B22" s="43" t="s">
        <v>3711</v>
      </c>
      <c r="C22" s="85" t="s">
        <v>3753</v>
      </c>
      <c r="D22" s="44" t="s">
        <v>4400</v>
      </c>
      <c r="E22" s="43">
        <v>400</v>
      </c>
      <c r="F22" s="95" t="e">
        <f>SUMIF(#REF!,B22,#REF!)</f>
        <v>#REF!</v>
      </c>
      <c r="G22" s="95" t="e">
        <f>SUMIF(#REF!,B22,#REF!)</f>
        <v>#REF!</v>
      </c>
      <c r="H22" s="95" t="e">
        <f>SUMIF(#REF!,B22,#REF!)*-1</f>
        <v>#REF!</v>
      </c>
      <c r="I22" s="95">
        <f>SUMIF('BOM_Sub Assy'!C:C,B22,'BOM_Sub Assy'!G:G)*-1</f>
        <v>-1</v>
      </c>
      <c r="J22" s="96">
        <f>SUMIF(BOM_FG!C:C,B22,BOM_FG!G:G)*-1</f>
        <v>-1</v>
      </c>
      <c r="K22" s="96" t="e">
        <f t="shared" si="0"/>
        <v>#REF!</v>
      </c>
      <c r="M22" s="3" t="e">
        <f t="shared" si="1"/>
        <v>#REF!</v>
      </c>
      <c r="N22" s="49" t="str">
        <f t="shared" si="2"/>
        <v>New Stock</v>
      </c>
      <c r="O22" s="37" t="str">
        <f t="shared" si="3"/>
        <v>New Stock</v>
      </c>
      <c r="P22" s="35" t="str">
        <f t="shared" si="4"/>
        <v>-</v>
      </c>
    </row>
    <row r="23" spans="1:16">
      <c r="A23" s="85" t="s">
        <v>1838</v>
      </c>
      <c r="B23" s="43" t="s">
        <v>3712</v>
      </c>
      <c r="C23" s="85" t="s">
        <v>5461</v>
      </c>
      <c r="D23" s="44" t="s">
        <v>2198</v>
      </c>
      <c r="E23" s="43">
        <v>400</v>
      </c>
      <c r="F23" s="95" t="e">
        <f>SUMIF(#REF!,B23,#REF!)</f>
        <v>#REF!</v>
      </c>
      <c r="G23" s="95" t="e">
        <f>SUMIF(#REF!,B23,#REF!)</f>
        <v>#REF!</v>
      </c>
      <c r="H23" s="95" t="e">
        <f>SUMIF(#REF!,B23,#REF!)*-1</f>
        <v>#REF!</v>
      </c>
      <c r="I23" s="95">
        <f>SUMIF('BOM_Sub Assy'!C:C,B23,'BOM_Sub Assy'!G:G)*-1</f>
        <v>-1</v>
      </c>
      <c r="J23" s="96">
        <f>SUMIF(BOM_FG!C:C,B23,BOM_FG!G:G)*-1</f>
        <v>-1</v>
      </c>
      <c r="K23" s="96" t="e">
        <f t="shared" si="0"/>
        <v>#REF!</v>
      </c>
      <c r="M23" s="3" t="e">
        <f t="shared" si="1"/>
        <v>#REF!</v>
      </c>
      <c r="N23" s="49" t="str">
        <f t="shared" si="2"/>
        <v>New Stock</v>
      </c>
      <c r="O23" s="37" t="str">
        <f t="shared" si="3"/>
        <v>New Stock</v>
      </c>
      <c r="P23" s="35" t="str">
        <f t="shared" si="4"/>
        <v>-</v>
      </c>
    </row>
    <row r="24" spans="1:16">
      <c r="A24" s="85" t="s">
        <v>1838</v>
      </c>
      <c r="B24" s="43" t="s">
        <v>3456</v>
      </c>
      <c r="C24" s="85" t="s">
        <v>5462</v>
      </c>
      <c r="D24" s="44" t="s">
        <v>2701</v>
      </c>
      <c r="E24" s="43">
        <v>2000</v>
      </c>
      <c r="F24" s="95" t="e">
        <f>SUMIF(#REF!,B24,#REF!)</f>
        <v>#REF!</v>
      </c>
      <c r="G24" s="95" t="e">
        <f>SUMIF(#REF!,B24,#REF!)</f>
        <v>#REF!</v>
      </c>
      <c r="H24" s="95" t="e">
        <f>SUMIF(#REF!,B24,#REF!)*-1</f>
        <v>#REF!</v>
      </c>
      <c r="I24" s="95">
        <f>SUMIF('BOM_Sub Assy'!C:C,B24,'BOM_Sub Assy'!G:G)*-1</f>
        <v>0</v>
      </c>
      <c r="J24" s="96">
        <f>SUMIF(BOM_FG!C:C,B24,BOM_FG!G:G)*-1</f>
        <v>-2</v>
      </c>
      <c r="K24" s="96" t="e">
        <f t="shared" si="0"/>
        <v>#REF!</v>
      </c>
      <c r="M24" s="3" t="e">
        <f t="shared" si="1"/>
        <v>#REF!</v>
      </c>
      <c r="N24" s="49" t="str">
        <f t="shared" si="2"/>
        <v>New Stock</v>
      </c>
      <c r="O24" s="37" t="str">
        <f t="shared" si="3"/>
        <v>New Stock</v>
      </c>
      <c r="P24" s="35" t="str">
        <f t="shared" si="4"/>
        <v>-</v>
      </c>
    </row>
    <row r="25" spans="1:16">
      <c r="A25" s="85" t="s">
        <v>1838</v>
      </c>
      <c r="B25" s="43" t="s">
        <v>4654</v>
      </c>
      <c r="C25" s="85" t="s">
        <v>5463</v>
      </c>
      <c r="D25" s="44" t="s">
        <v>2701</v>
      </c>
      <c r="E25" s="43">
        <v>1000</v>
      </c>
      <c r="F25" s="95" t="e">
        <f>SUMIF(#REF!,B25,#REF!)</f>
        <v>#REF!</v>
      </c>
      <c r="G25" s="95" t="e">
        <f>SUMIF(#REF!,B25,#REF!)</f>
        <v>#REF!</v>
      </c>
      <c r="H25" s="95" t="e">
        <f>SUMIF(#REF!,B25,#REF!)*-1</f>
        <v>#REF!</v>
      </c>
      <c r="I25" s="95">
        <f>SUMIF('BOM_Sub Assy'!C:C,B25,'BOM_Sub Assy'!G:G)*-1</f>
        <v>0</v>
      </c>
      <c r="J25" s="96">
        <f>SUMIF(BOM_FG!C:C,B25,BOM_FG!G:G)*-1</f>
        <v>-2</v>
      </c>
      <c r="K25" s="96" t="e">
        <f t="shared" si="0"/>
        <v>#REF!</v>
      </c>
      <c r="M25" s="3" t="e">
        <f t="shared" si="1"/>
        <v>#REF!</v>
      </c>
      <c r="N25" s="49" t="str">
        <f t="shared" si="2"/>
        <v>New Stock</v>
      </c>
      <c r="O25" s="37" t="str">
        <f t="shared" si="3"/>
        <v>New Stock</v>
      </c>
      <c r="P25" s="35" t="str">
        <f t="shared" si="4"/>
        <v>-</v>
      </c>
    </row>
    <row r="26" spans="1:16">
      <c r="A26" s="85" t="s">
        <v>1838</v>
      </c>
      <c r="B26" s="43" t="s">
        <v>4655</v>
      </c>
      <c r="C26" s="85" t="s">
        <v>5464</v>
      </c>
      <c r="D26" s="44" t="s">
        <v>135</v>
      </c>
      <c r="E26" s="43">
        <v>2000</v>
      </c>
      <c r="F26" s="95" t="e">
        <f>SUMIF(#REF!,B26,#REF!)</f>
        <v>#REF!</v>
      </c>
      <c r="G26" s="95" t="e">
        <f>SUMIF(#REF!,B26,#REF!)</f>
        <v>#REF!</v>
      </c>
      <c r="H26" s="95" t="e">
        <f>SUMIF(#REF!,B26,#REF!)*-1</f>
        <v>#REF!</v>
      </c>
      <c r="I26" s="95">
        <f>SUMIF('BOM_Sub Assy'!C:C,B26,'BOM_Sub Assy'!G:G)*-1</f>
        <v>0</v>
      </c>
      <c r="J26" s="96">
        <f>SUMIF(BOM_FG!C:C,B26,BOM_FG!G:G)*-1</f>
        <v>-2</v>
      </c>
      <c r="K26" s="96" t="e">
        <f t="shared" si="0"/>
        <v>#REF!</v>
      </c>
      <c r="M26" s="3" t="e">
        <f t="shared" si="1"/>
        <v>#REF!</v>
      </c>
      <c r="N26" s="49" t="str">
        <f t="shared" si="2"/>
        <v>New Stock</v>
      </c>
      <c r="O26" s="37" t="str">
        <f t="shared" si="3"/>
        <v>New Stock</v>
      </c>
      <c r="P26" s="35" t="str">
        <f t="shared" si="4"/>
        <v>-</v>
      </c>
    </row>
    <row r="27" spans="1:16">
      <c r="A27" s="85" t="s">
        <v>1838</v>
      </c>
      <c r="B27" s="43" t="s">
        <v>3699</v>
      </c>
      <c r="C27" s="85" t="s">
        <v>5465</v>
      </c>
      <c r="D27" s="44" t="s">
        <v>135</v>
      </c>
      <c r="E27" s="43">
        <v>1000</v>
      </c>
      <c r="F27" s="95" t="e">
        <f>SUMIF(#REF!,B27,#REF!)</f>
        <v>#REF!</v>
      </c>
      <c r="G27" s="95" t="e">
        <f>SUMIF(#REF!,B27,#REF!)</f>
        <v>#REF!</v>
      </c>
      <c r="H27" s="95" t="e">
        <f>SUMIF(#REF!,B27,#REF!)*-1</f>
        <v>#REF!</v>
      </c>
      <c r="I27" s="95">
        <f>SUMIF('BOM_Sub Assy'!C:C,B27,'BOM_Sub Assy'!G:G)*-1</f>
        <v>0</v>
      </c>
      <c r="J27" s="96">
        <f>SUMIF(BOM_FG!C:C,B27,BOM_FG!G:G)*-1</f>
        <v>-2</v>
      </c>
      <c r="K27" s="96" t="e">
        <f t="shared" si="0"/>
        <v>#REF!</v>
      </c>
      <c r="M27" s="3" t="e">
        <f t="shared" si="1"/>
        <v>#REF!</v>
      </c>
      <c r="N27" s="49" t="str">
        <f t="shared" si="2"/>
        <v>New Stock</v>
      </c>
      <c r="O27" s="37" t="str">
        <f t="shared" si="3"/>
        <v>New Stock</v>
      </c>
      <c r="P27" s="35" t="str">
        <f t="shared" si="4"/>
        <v>-</v>
      </c>
    </row>
    <row r="28" spans="1:16">
      <c r="A28" s="85" t="s">
        <v>1838</v>
      </c>
      <c r="B28" s="43" t="s">
        <v>3700</v>
      </c>
      <c r="C28" s="85" t="s">
        <v>1819</v>
      </c>
      <c r="D28" s="44" t="s">
        <v>2702</v>
      </c>
      <c r="E28" s="43">
        <v>1000</v>
      </c>
      <c r="F28" s="95" t="e">
        <f>SUMIF(#REF!,B28,#REF!)</f>
        <v>#REF!</v>
      </c>
      <c r="G28" s="95" t="e">
        <f>SUMIF(#REF!,B28,#REF!)</f>
        <v>#REF!</v>
      </c>
      <c r="H28" s="95" t="e">
        <f>SUMIF(#REF!,B28,#REF!)*-1</f>
        <v>#REF!</v>
      </c>
      <c r="I28" s="95">
        <f>SUMIF('BOM_Sub Assy'!C:C,B28,'BOM_Sub Assy'!G:G)*-1</f>
        <v>0</v>
      </c>
      <c r="J28" s="96">
        <f>SUMIF(BOM_FG!C:C,B28,BOM_FG!G:G)*-1</f>
        <v>-2</v>
      </c>
      <c r="K28" s="96" t="e">
        <f t="shared" si="0"/>
        <v>#REF!</v>
      </c>
      <c r="M28" s="3" t="e">
        <f t="shared" si="1"/>
        <v>#REF!</v>
      </c>
      <c r="N28" s="49" t="str">
        <f t="shared" si="2"/>
        <v>New Stock</v>
      </c>
      <c r="O28" s="37" t="str">
        <f t="shared" si="3"/>
        <v>New Stock</v>
      </c>
      <c r="P28" s="35" t="str">
        <f t="shared" si="4"/>
        <v>-</v>
      </c>
    </row>
    <row r="29" spans="1:16">
      <c r="A29" s="85" t="s">
        <v>1838</v>
      </c>
      <c r="B29" s="43" t="s">
        <v>2922</v>
      </c>
      <c r="C29" s="85" t="s">
        <v>1820</v>
      </c>
      <c r="D29" s="44" t="s">
        <v>797</v>
      </c>
      <c r="E29" s="43">
        <v>400</v>
      </c>
      <c r="F29" s="95" t="e">
        <f>SUMIF(#REF!,B29,#REF!)</f>
        <v>#REF!</v>
      </c>
      <c r="G29" s="95" t="e">
        <f>SUMIF(#REF!,B29,#REF!)</f>
        <v>#REF!</v>
      </c>
      <c r="H29" s="95" t="e">
        <f>SUMIF(#REF!,B29,#REF!)*-1</f>
        <v>#REF!</v>
      </c>
      <c r="I29" s="95">
        <f>SUMIF('BOM_Sub Assy'!C:C,B29,'BOM_Sub Assy'!G:G)*-1</f>
        <v>0</v>
      </c>
      <c r="J29" s="96">
        <f>SUMIF(BOM_FG!C:C,B29,BOM_FG!G:G)*-1</f>
        <v>-2</v>
      </c>
      <c r="K29" s="96" t="e">
        <f t="shared" si="0"/>
        <v>#REF!</v>
      </c>
      <c r="M29" s="3" t="e">
        <f t="shared" si="1"/>
        <v>#REF!</v>
      </c>
      <c r="N29" s="49" t="str">
        <f t="shared" si="2"/>
        <v>New Stock</v>
      </c>
      <c r="O29" s="37" t="str">
        <f t="shared" si="3"/>
        <v>New Stock</v>
      </c>
      <c r="P29" s="35" t="str">
        <f t="shared" si="4"/>
        <v>-</v>
      </c>
    </row>
    <row r="30" spans="1:16">
      <c r="A30" s="85" t="s">
        <v>1838</v>
      </c>
      <c r="B30" s="43" t="s">
        <v>2923</v>
      </c>
      <c r="C30" s="85" t="s">
        <v>3674</v>
      </c>
      <c r="D30" s="44" t="s">
        <v>797</v>
      </c>
      <c r="E30" s="43">
        <v>400</v>
      </c>
      <c r="F30" s="95" t="e">
        <f>SUMIF(#REF!,B30,#REF!)</f>
        <v>#REF!</v>
      </c>
      <c r="G30" s="95" t="e">
        <f>SUMIF(#REF!,B30,#REF!)</f>
        <v>#REF!</v>
      </c>
      <c r="H30" s="95" t="e">
        <f>SUMIF(#REF!,B30,#REF!)*-1</f>
        <v>#REF!</v>
      </c>
      <c r="I30" s="95">
        <f>SUMIF('BOM_Sub Assy'!C:C,B30,'BOM_Sub Assy'!G:G)*-1</f>
        <v>0</v>
      </c>
      <c r="J30" s="96">
        <f>SUMIF(BOM_FG!C:C,B30,BOM_FG!G:G)*-1</f>
        <v>-2</v>
      </c>
      <c r="K30" s="96" t="e">
        <f t="shared" si="0"/>
        <v>#REF!</v>
      </c>
      <c r="M30" s="3" t="e">
        <f t="shared" si="1"/>
        <v>#REF!</v>
      </c>
      <c r="N30" s="49" t="str">
        <f t="shared" si="2"/>
        <v>New Stock</v>
      </c>
      <c r="O30" s="37" t="str">
        <f t="shared" si="3"/>
        <v>New Stock</v>
      </c>
      <c r="P30" s="35" t="str">
        <f t="shared" si="4"/>
        <v>-</v>
      </c>
    </row>
    <row r="31" spans="1:16">
      <c r="A31" s="85" t="s">
        <v>1838</v>
      </c>
      <c r="B31" s="43" t="s">
        <v>2924</v>
      </c>
      <c r="C31" s="85" t="s">
        <v>3675</v>
      </c>
      <c r="D31" s="44" t="s">
        <v>797</v>
      </c>
      <c r="E31" s="43">
        <v>10000</v>
      </c>
      <c r="F31" s="95" t="e">
        <f>SUMIF(#REF!,B31,#REF!)</f>
        <v>#REF!</v>
      </c>
      <c r="G31" s="95" t="e">
        <f>SUMIF(#REF!,B31,#REF!)</f>
        <v>#REF!</v>
      </c>
      <c r="H31" s="95" t="e">
        <f>SUMIF(#REF!,B31,#REF!)*-1</f>
        <v>#REF!</v>
      </c>
      <c r="I31" s="95">
        <f>SUMIF('BOM_Sub Assy'!C:C,B31,'BOM_Sub Assy'!G:G)*-1</f>
        <v>0</v>
      </c>
      <c r="J31" s="96">
        <f>SUMIF(BOM_FG!C:C,B31,BOM_FG!G:G)*-1</f>
        <v>-9</v>
      </c>
      <c r="K31" s="96" t="e">
        <f t="shared" si="0"/>
        <v>#REF!</v>
      </c>
      <c r="M31" s="3" t="e">
        <f t="shared" si="1"/>
        <v>#REF!</v>
      </c>
      <c r="N31" s="49" t="str">
        <f t="shared" si="2"/>
        <v>New Stock</v>
      </c>
      <c r="O31" s="37" t="str">
        <f t="shared" si="3"/>
        <v>New Stock</v>
      </c>
      <c r="P31" s="35" t="str">
        <f t="shared" si="4"/>
        <v>-</v>
      </c>
    </row>
    <row r="32" spans="1:16">
      <c r="A32" s="85" t="s">
        <v>1838</v>
      </c>
      <c r="B32" s="43" t="s">
        <v>2152</v>
      </c>
      <c r="C32" s="85" t="s">
        <v>3676</v>
      </c>
      <c r="D32" s="44" t="s">
        <v>1090</v>
      </c>
      <c r="E32" s="43">
        <v>1000</v>
      </c>
      <c r="F32" s="95" t="e">
        <f>SUMIF(#REF!,B32,#REF!)</f>
        <v>#REF!</v>
      </c>
      <c r="G32" s="95" t="e">
        <f>SUMIF(#REF!,B32,#REF!)</f>
        <v>#REF!</v>
      </c>
      <c r="H32" s="95" t="e">
        <f>SUMIF(#REF!,B32,#REF!)*-1</f>
        <v>#REF!</v>
      </c>
      <c r="I32" s="95">
        <f>SUMIF('BOM_Sub Assy'!C:C,B32,'BOM_Sub Assy'!G:G)*-1</f>
        <v>0</v>
      </c>
      <c r="J32" s="96">
        <f>SUMIF(BOM_FG!C:C,B32,BOM_FG!G:G)*-1</f>
        <v>-2</v>
      </c>
      <c r="K32" s="96" t="e">
        <f t="shared" si="0"/>
        <v>#REF!</v>
      </c>
      <c r="M32" s="3" t="e">
        <f t="shared" si="1"/>
        <v>#REF!</v>
      </c>
      <c r="N32" s="49" t="str">
        <f t="shared" si="2"/>
        <v>New Stock</v>
      </c>
      <c r="O32" s="37" t="str">
        <f t="shared" si="3"/>
        <v>New Stock</v>
      </c>
      <c r="P32" s="35" t="str">
        <f t="shared" si="4"/>
        <v>-</v>
      </c>
    </row>
    <row r="33" spans="1:16">
      <c r="A33" s="85" t="s">
        <v>1838</v>
      </c>
      <c r="B33" s="43" t="s">
        <v>2153</v>
      </c>
      <c r="C33" s="85" t="s">
        <v>3610</v>
      </c>
      <c r="D33" s="44" t="s">
        <v>2591</v>
      </c>
      <c r="E33" s="43">
        <v>1000</v>
      </c>
      <c r="F33" s="95" t="e">
        <f>SUMIF(#REF!,B33,#REF!)</f>
        <v>#REF!</v>
      </c>
      <c r="G33" s="95" t="e">
        <f>SUMIF(#REF!,B33,#REF!)</f>
        <v>#REF!</v>
      </c>
      <c r="H33" s="95" t="e">
        <f>SUMIF(#REF!,B33,#REF!)*-1</f>
        <v>#REF!</v>
      </c>
      <c r="I33" s="95">
        <f>SUMIF('BOM_Sub Assy'!C:C,B33,'BOM_Sub Assy'!G:G)*-1</f>
        <v>0</v>
      </c>
      <c r="J33" s="96">
        <f>SUMIF(BOM_FG!C:C,B33,BOM_FG!G:G)*-1</f>
        <v>-2</v>
      </c>
      <c r="K33" s="96" t="e">
        <f t="shared" si="0"/>
        <v>#REF!</v>
      </c>
      <c r="M33" s="3" t="e">
        <f t="shared" si="1"/>
        <v>#REF!</v>
      </c>
      <c r="N33" s="49" t="str">
        <f t="shared" si="2"/>
        <v>New Stock</v>
      </c>
      <c r="O33" s="37" t="str">
        <f t="shared" si="3"/>
        <v>New Stock</v>
      </c>
      <c r="P33" s="35" t="str">
        <f t="shared" si="4"/>
        <v>-</v>
      </c>
    </row>
    <row r="34" spans="1:16">
      <c r="A34" s="85" t="s">
        <v>1838</v>
      </c>
      <c r="B34" s="43" t="s">
        <v>2154</v>
      </c>
      <c r="C34" s="85" t="s">
        <v>1448</v>
      </c>
      <c r="D34" s="44" t="s">
        <v>2592</v>
      </c>
      <c r="E34" s="43">
        <v>1000</v>
      </c>
      <c r="F34" s="95" t="e">
        <f>SUMIF(#REF!,B34,#REF!)</f>
        <v>#REF!</v>
      </c>
      <c r="G34" s="95" t="e">
        <f>SUMIF(#REF!,B34,#REF!)</f>
        <v>#REF!</v>
      </c>
      <c r="H34" s="95" t="e">
        <f>SUMIF(#REF!,B34,#REF!)*-1</f>
        <v>#REF!</v>
      </c>
      <c r="I34" s="95">
        <f>SUMIF('BOM_Sub Assy'!C:C,B34,'BOM_Sub Assy'!G:G)*-1</f>
        <v>-1</v>
      </c>
      <c r="J34" s="96">
        <f>SUMIF(BOM_FG!C:C,B34,BOM_FG!G:G)*-1</f>
        <v>-2</v>
      </c>
      <c r="K34" s="96" t="e">
        <f t="shared" si="0"/>
        <v>#REF!</v>
      </c>
      <c r="M34" s="3" t="e">
        <f t="shared" si="1"/>
        <v>#REF!</v>
      </c>
      <c r="N34" s="49" t="str">
        <f t="shared" si="2"/>
        <v>New Stock</v>
      </c>
      <c r="O34" s="37" t="str">
        <f t="shared" si="3"/>
        <v>New Stock</v>
      </c>
      <c r="P34" s="35" t="str">
        <f t="shared" si="4"/>
        <v>-</v>
      </c>
    </row>
    <row r="35" spans="1:16">
      <c r="A35" s="85" t="s">
        <v>1838</v>
      </c>
      <c r="B35" s="43" t="s">
        <v>2155</v>
      </c>
      <c r="C35" s="85" t="s">
        <v>690</v>
      </c>
      <c r="D35" s="44" t="s">
        <v>1092</v>
      </c>
      <c r="E35" s="43">
        <v>1000</v>
      </c>
      <c r="F35" s="95" t="e">
        <f>SUMIF(#REF!,B35,#REF!)</f>
        <v>#REF!</v>
      </c>
      <c r="G35" s="95" t="e">
        <f>SUMIF(#REF!,B35,#REF!)</f>
        <v>#REF!</v>
      </c>
      <c r="H35" s="95" t="e">
        <f>SUMIF(#REF!,B35,#REF!)*-1</f>
        <v>#REF!</v>
      </c>
      <c r="I35" s="95">
        <f>SUMIF('BOM_Sub Assy'!C:C,B35,'BOM_Sub Assy'!G:G)*-1</f>
        <v>-1</v>
      </c>
      <c r="J35" s="96">
        <f>SUMIF(BOM_FG!C:C,B35,BOM_FG!G:G)*-1</f>
        <v>-5</v>
      </c>
      <c r="K35" s="96" t="e">
        <f t="shared" si="0"/>
        <v>#REF!</v>
      </c>
      <c r="M35" s="3" t="e">
        <f t="shared" si="1"/>
        <v>#REF!</v>
      </c>
      <c r="N35" s="49" t="str">
        <f t="shared" si="2"/>
        <v>New Stock</v>
      </c>
      <c r="O35" s="37" t="str">
        <f t="shared" si="3"/>
        <v>New Stock</v>
      </c>
      <c r="P35" s="35" t="str">
        <f t="shared" si="4"/>
        <v>-</v>
      </c>
    </row>
    <row r="36" spans="1:16">
      <c r="A36" s="85" t="s">
        <v>1838</v>
      </c>
      <c r="B36" s="43" t="s">
        <v>2156</v>
      </c>
      <c r="C36" s="85" t="s">
        <v>691</v>
      </c>
      <c r="D36" s="44" t="s">
        <v>2592</v>
      </c>
      <c r="E36" s="43">
        <v>1000</v>
      </c>
      <c r="F36" s="95" t="e">
        <f>SUMIF(#REF!,B36,#REF!)</f>
        <v>#REF!</v>
      </c>
      <c r="G36" s="95" t="e">
        <f>SUMIF(#REF!,B36,#REF!)</f>
        <v>#REF!</v>
      </c>
      <c r="H36" s="95" t="e">
        <f>SUMIF(#REF!,B36,#REF!)*-1</f>
        <v>#REF!</v>
      </c>
      <c r="I36" s="95">
        <f>SUMIF('BOM_Sub Assy'!C:C,B36,'BOM_Sub Assy'!G:G)*-1</f>
        <v>-1</v>
      </c>
      <c r="J36" s="96">
        <f>SUMIF(BOM_FG!C:C,B36,BOM_FG!G:G)*-1</f>
        <v>-2</v>
      </c>
      <c r="K36" s="96" t="e">
        <f t="shared" si="0"/>
        <v>#REF!</v>
      </c>
      <c r="M36" s="3" t="e">
        <f t="shared" si="1"/>
        <v>#REF!</v>
      </c>
      <c r="N36" s="49" t="str">
        <f t="shared" si="2"/>
        <v>New Stock</v>
      </c>
      <c r="O36" s="37" t="str">
        <f t="shared" si="3"/>
        <v>New Stock</v>
      </c>
      <c r="P36" s="35" t="str">
        <f t="shared" si="4"/>
        <v>-</v>
      </c>
    </row>
    <row r="37" spans="1:16">
      <c r="A37" s="85" t="s">
        <v>1838</v>
      </c>
      <c r="B37" s="43" t="s">
        <v>1156</v>
      </c>
      <c r="C37" s="85" t="s">
        <v>716</v>
      </c>
      <c r="D37" s="44" t="s">
        <v>3971</v>
      </c>
      <c r="E37" s="43">
        <v>2000</v>
      </c>
      <c r="F37" s="95" t="e">
        <f>SUMIF(#REF!,B37,#REF!)</f>
        <v>#REF!</v>
      </c>
      <c r="G37" s="95" t="e">
        <f>SUMIF(#REF!,B37,#REF!)</f>
        <v>#REF!</v>
      </c>
      <c r="H37" s="95" t="e">
        <f>SUMIF(#REF!,B37,#REF!)*-1</f>
        <v>#REF!</v>
      </c>
      <c r="I37" s="95">
        <f>SUMIF('BOM_Sub Assy'!C:C,B37,'BOM_Sub Assy'!G:G)*-1</f>
        <v>-1</v>
      </c>
      <c r="J37" s="96">
        <f>SUMIF(BOM_FG!C:C,B37,BOM_FG!G:G)*-1</f>
        <v>-5</v>
      </c>
      <c r="K37" s="96" t="e">
        <f t="shared" si="0"/>
        <v>#REF!</v>
      </c>
      <c r="M37" s="3" t="e">
        <f t="shared" si="1"/>
        <v>#REF!</v>
      </c>
      <c r="N37" s="49" t="str">
        <f t="shared" si="2"/>
        <v>New Stock</v>
      </c>
      <c r="O37" s="37" t="str">
        <f t="shared" si="3"/>
        <v>New Stock</v>
      </c>
      <c r="P37" s="35" t="str">
        <f t="shared" si="4"/>
        <v>-</v>
      </c>
    </row>
    <row r="38" spans="1:16">
      <c r="A38" s="85" t="s">
        <v>1838</v>
      </c>
      <c r="B38" s="43" t="s">
        <v>1157</v>
      </c>
      <c r="C38" s="85" t="s">
        <v>717</v>
      </c>
      <c r="D38" s="44" t="s">
        <v>3625</v>
      </c>
      <c r="E38" s="43">
        <v>1000</v>
      </c>
      <c r="F38" s="95" t="e">
        <f>SUMIF(#REF!,B38,#REF!)</f>
        <v>#REF!</v>
      </c>
      <c r="G38" s="95" t="e">
        <f>SUMIF(#REF!,B38,#REF!)</f>
        <v>#REF!</v>
      </c>
      <c r="H38" s="95" t="e">
        <f>SUMIF(#REF!,B38,#REF!)*-1</f>
        <v>#REF!</v>
      </c>
      <c r="I38" s="95">
        <f>SUMIF('BOM_Sub Assy'!C:C,B38,'BOM_Sub Assy'!G:G)*-1</f>
        <v>-1</v>
      </c>
      <c r="J38" s="96">
        <f>SUMIF(BOM_FG!C:C,B38,BOM_FG!G:G)*-1</f>
        <v>-5</v>
      </c>
      <c r="K38" s="96" t="e">
        <f t="shared" si="0"/>
        <v>#REF!</v>
      </c>
      <c r="M38" s="3" t="e">
        <f t="shared" si="1"/>
        <v>#REF!</v>
      </c>
      <c r="N38" s="49" t="str">
        <f t="shared" si="2"/>
        <v>New Stock</v>
      </c>
      <c r="O38" s="37" t="str">
        <f t="shared" si="3"/>
        <v>New Stock</v>
      </c>
      <c r="P38" s="35" t="str">
        <f t="shared" si="4"/>
        <v>-</v>
      </c>
    </row>
    <row r="39" spans="1:16">
      <c r="A39" s="85" t="s">
        <v>1838</v>
      </c>
      <c r="B39" s="43" t="s">
        <v>1158</v>
      </c>
      <c r="C39" s="85" t="s">
        <v>718</v>
      </c>
      <c r="D39" s="44" t="s">
        <v>1093</v>
      </c>
      <c r="E39" s="43">
        <v>2000</v>
      </c>
      <c r="F39" s="95" t="e">
        <f>SUMIF(#REF!,B39,#REF!)</f>
        <v>#REF!</v>
      </c>
      <c r="G39" s="95" t="e">
        <f>SUMIF(#REF!,B39,#REF!)</f>
        <v>#REF!</v>
      </c>
      <c r="H39" s="95" t="e">
        <f>SUMIF(#REF!,B39,#REF!)*-1</f>
        <v>#REF!</v>
      </c>
      <c r="I39" s="95">
        <f>SUMIF('BOM_Sub Assy'!C:C,B39,'BOM_Sub Assy'!G:G)*-1</f>
        <v>-1</v>
      </c>
      <c r="J39" s="96">
        <f>SUMIF(BOM_FG!C:C,B39,BOM_FG!G:G)*-1</f>
        <v>-5</v>
      </c>
      <c r="K39" s="96" t="e">
        <f t="shared" si="0"/>
        <v>#REF!</v>
      </c>
      <c r="M39" s="3" t="e">
        <f t="shared" si="1"/>
        <v>#REF!</v>
      </c>
      <c r="N39" s="49" t="str">
        <f t="shared" si="2"/>
        <v>New Stock</v>
      </c>
      <c r="O39" s="37" t="str">
        <f t="shared" si="3"/>
        <v>New Stock</v>
      </c>
      <c r="P39" s="35" t="str">
        <f t="shared" si="4"/>
        <v>-</v>
      </c>
    </row>
    <row r="40" spans="1:16">
      <c r="A40" s="85" t="s">
        <v>1838</v>
      </c>
      <c r="B40" s="43" t="s">
        <v>940</v>
      </c>
      <c r="C40" s="85" t="s">
        <v>3502</v>
      </c>
      <c r="D40" s="44" t="s">
        <v>1441</v>
      </c>
      <c r="E40" s="43">
        <v>100</v>
      </c>
      <c r="F40" s="95" t="e">
        <f>SUMIF(#REF!,B40,#REF!)</f>
        <v>#REF!</v>
      </c>
      <c r="G40" s="95" t="e">
        <f>SUMIF(#REF!,B40,#REF!)</f>
        <v>#REF!</v>
      </c>
      <c r="H40" s="95" t="e">
        <f>SUMIF(#REF!,B40,#REF!)*-1</f>
        <v>#REF!</v>
      </c>
      <c r="I40" s="95">
        <f>SUMIF('BOM_Sub Assy'!C:C,B40,'BOM_Sub Assy'!G:G)*-1</f>
        <v>0</v>
      </c>
      <c r="J40" s="96">
        <f>SUMIF(BOM_FG!C:C,B40,BOM_FG!G:G)*-1</f>
        <v>-10</v>
      </c>
      <c r="K40" s="96" t="e">
        <f t="shared" si="0"/>
        <v>#REF!</v>
      </c>
      <c r="M40" s="3" t="e">
        <f t="shared" si="1"/>
        <v>#REF!</v>
      </c>
      <c r="N40" s="49" t="str">
        <f t="shared" si="2"/>
        <v>New Stock</v>
      </c>
      <c r="O40" s="37" t="str">
        <f t="shared" si="3"/>
        <v>New Stock</v>
      </c>
      <c r="P40" s="35" t="str">
        <f t="shared" si="4"/>
        <v>-</v>
      </c>
    </row>
    <row r="41" spans="1:16">
      <c r="A41" s="85" t="s">
        <v>1838</v>
      </c>
      <c r="B41" s="43" t="s">
        <v>1159</v>
      </c>
      <c r="C41" s="85" t="s">
        <v>3321</v>
      </c>
      <c r="D41" s="44" t="s">
        <v>2375</v>
      </c>
      <c r="E41" s="43">
        <v>500</v>
      </c>
      <c r="F41" s="95" t="e">
        <f>SUMIF(#REF!,B41,#REF!)</f>
        <v>#REF!</v>
      </c>
      <c r="G41" s="95" t="e">
        <f>SUMIF(#REF!,B41,#REF!)</f>
        <v>#REF!</v>
      </c>
      <c r="H41" s="95" t="e">
        <f>SUMIF(#REF!,B41,#REF!)*-1</f>
        <v>#REF!</v>
      </c>
      <c r="I41" s="95">
        <f>SUMIF('BOM_Sub Assy'!C:C,B41,'BOM_Sub Assy'!G:G)*-1</f>
        <v>0</v>
      </c>
      <c r="J41" s="96">
        <f>SUMIF(BOM_FG!C:C,B41,BOM_FG!G:G)*-1</f>
        <v>-5</v>
      </c>
      <c r="K41" s="96" t="e">
        <f t="shared" si="0"/>
        <v>#REF!</v>
      </c>
      <c r="M41" s="3" t="e">
        <f t="shared" si="1"/>
        <v>#REF!</v>
      </c>
      <c r="N41" s="49" t="str">
        <f t="shared" si="2"/>
        <v>New Stock</v>
      </c>
      <c r="O41" s="37" t="str">
        <f t="shared" si="3"/>
        <v>New Stock</v>
      </c>
      <c r="P41" s="35" t="str">
        <f t="shared" si="4"/>
        <v>-</v>
      </c>
    </row>
    <row r="42" spans="1:16">
      <c r="A42" s="85" t="s">
        <v>1838</v>
      </c>
      <c r="B42" s="43" t="s">
        <v>3425</v>
      </c>
      <c r="C42" s="85" t="s">
        <v>5094</v>
      </c>
      <c r="D42" s="44" t="s">
        <v>3340</v>
      </c>
      <c r="E42" s="43">
        <v>500</v>
      </c>
      <c r="F42" s="95" t="e">
        <f>SUMIF(#REF!,B42,#REF!)</f>
        <v>#REF!</v>
      </c>
      <c r="G42" s="95" t="e">
        <f>SUMIF(#REF!,B42,#REF!)</f>
        <v>#REF!</v>
      </c>
      <c r="H42" s="95" t="e">
        <f>SUMIF(#REF!,B42,#REF!)*-1</f>
        <v>#REF!</v>
      </c>
      <c r="I42" s="95">
        <f>SUMIF('BOM_Sub Assy'!C:C,B42,'BOM_Sub Assy'!G:G)*-1</f>
        <v>0</v>
      </c>
      <c r="J42" s="96">
        <f>SUMIF(BOM_FG!C:C,B42,BOM_FG!G:G)*-1</f>
        <v>-5</v>
      </c>
      <c r="K42" s="96" t="e">
        <f t="shared" si="0"/>
        <v>#REF!</v>
      </c>
      <c r="M42" s="3" t="e">
        <f t="shared" si="1"/>
        <v>#REF!</v>
      </c>
      <c r="N42" s="49" t="str">
        <f t="shared" si="2"/>
        <v>New Stock</v>
      </c>
      <c r="O42" s="37" t="str">
        <f t="shared" si="3"/>
        <v>New Stock</v>
      </c>
      <c r="P42" s="35" t="str">
        <f t="shared" si="4"/>
        <v>-</v>
      </c>
    </row>
    <row r="43" spans="1:16">
      <c r="A43" s="85" t="s">
        <v>1838</v>
      </c>
      <c r="B43" s="43" t="s">
        <v>3612</v>
      </c>
      <c r="C43" s="85" t="s">
        <v>4485</v>
      </c>
      <c r="D43" s="44" t="s">
        <v>2864</v>
      </c>
      <c r="E43" s="43">
        <v>200</v>
      </c>
      <c r="F43" s="95" t="e">
        <f>SUMIF(#REF!,B43,#REF!)</f>
        <v>#REF!</v>
      </c>
      <c r="G43" s="95" t="e">
        <f>SUMIF(#REF!,B43,#REF!)</f>
        <v>#REF!</v>
      </c>
      <c r="H43" s="95" t="e">
        <f>SUMIF(#REF!,B43,#REF!)*-1</f>
        <v>#REF!</v>
      </c>
      <c r="I43" s="95">
        <f>SUMIF('BOM_Sub Assy'!C:C,B43,'BOM_Sub Assy'!G:G)*-1</f>
        <v>-2</v>
      </c>
      <c r="J43" s="96">
        <f>SUMIF(BOM_FG!C:C,B43,BOM_FG!G:G)*-1</f>
        <v>-1</v>
      </c>
      <c r="K43" s="96" t="e">
        <f t="shared" si="0"/>
        <v>#REF!</v>
      </c>
      <c r="M43" s="3" t="e">
        <f t="shared" si="1"/>
        <v>#REF!</v>
      </c>
      <c r="N43" s="49" t="str">
        <f t="shared" si="2"/>
        <v>New Stock</v>
      </c>
      <c r="O43" s="37" t="str">
        <f t="shared" si="3"/>
        <v>New Stock</v>
      </c>
      <c r="P43" s="35" t="str">
        <f t="shared" si="4"/>
        <v>-</v>
      </c>
    </row>
    <row r="44" spans="1:16">
      <c r="A44" s="85" t="s">
        <v>1838</v>
      </c>
      <c r="B44" s="43" t="s">
        <v>4562</v>
      </c>
      <c r="C44" s="85" t="s">
        <v>4486</v>
      </c>
      <c r="D44" s="44" t="s">
        <v>2268</v>
      </c>
      <c r="E44" s="43">
        <v>150</v>
      </c>
      <c r="F44" s="95" t="e">
        <f>SUMIF(#REF!,B44,#REF!)</f>
        <v>#REF!</v>
      </c>
      <c r="G44" s="95" t="e">
        <f>SUMIF(#REF!,B44,#REF!)</f>
        <v>#REF!</v>
      </c>
      <c r="H44" s="95" t="e">
        <f>SUMIF(#REF!,B44,#REF!)*-1</f>
        <v>#REF!</v>
      </c>
      <c r="I44" s="95">
        <f>SUMIF('BOM_Sub Assy'!C:C,B44,'BOM_Sub Assy'!G:G)*-1</f>
        <v>0</v>
      </c>
      <c r="J44" s="96">
        <f>SUMIF(BOM_FG!C:C,B44,BOM_FG!G:G)*-1</f>
        <v>-2</v>
      </c>
      <c r="K44" s="96" t="e">
        <f t="shared" si="0"/>
        <v>#REF!</v>
      </c>
      <c r="M44" s="3" t="e">
        <f t="shared" si="1"/>
        <v>#REF!</v>
      </c>
      <c r="N44" s="49" t="str">
        <f t="shared" si="2"/>
        <v>New Stock</v>
      </c>
      <c r="O44" s="37" t="str">
        <f t="shared" si="3"/>
        <v>New Stock</v>
      </c>
      <c r="P44" s="35" t="str">
        <f t="shared" si="4"/>
        <v>-</v>
      </c>
    </row>
    <row r="45" spans="1:16">
      <c r="A45" s="85" t="s">
        <v>1838</v>
      </c>
      <c r="B45" s="43" t="s">
        <v>796</v>
      </c>
      <c r="C45" s="85" t="s">
        <v>161</v>
      </c>
      <c r="D45" s="44" t="s">
        <v>4049</v>
      </c>
      <c r="E45" s="43">
        <v>300</v>
      </c>
      <c r="F45" s="95" t="e">
        <f>SUMIF(#REF!,B45,#REF!)</f>
        <v>#REF!</v>
      </c>
      <c r="G45" s="95" t="e">
        <f>SUMIF(#REF!,B45,#REF!)</f>
        <v>#REF!</v>
      </c>
      <c r="H45" s="95" t="e">
        <f>SUMIF(#REF!,B45,#REF!)*-1</f>
        <v>#REF!</v>
      </c>
      <c r="I45" s="95">
        <f>SUMIF('BOM_Sub Assy'!C:C,B45,'BOM_Sub Assy'!G:G)*-1</f>
        <v>0</v>
      </c>
      <c r="J45" s="96">
        <f>SUMIF(BOM_FG!C:C,B45,BOM_FG!G:G)*-1</f>
        <v>0</v>
      </c>
      <c r="K45" s="96" t="e">
        <f t="shared" si="0"/>
        <v>#REF!</v>
      </c>
      <c r="M45" s="3" t="e">
        <f t="shared" si="1"/>
        <v>#REF!</v>
      </c>
      <c r="N45" s="49" t="str">
        <f t="shared" si="2"/>
        <v>New Stock</v>
      </c>
      <c r="O45" s="37" t="str">
        <f t="shared" si="3"/>
        <v>New Stock</v>
      </c>
      <c r="P45" s="35" t="str">
        <f t="shared" si="4"/>
        <v>-</v>
      </c>
    </row>
    <row r="46" spans="1:16">
      <c r="A46" s="85" t="s">
        <v>1838</v>
      </c>
      <c r="B46" s="43" t="s">
        <v>4050</v>
      </c>
      <c r="C46" s="85" t="s">
        <v>530</v>
      </c>
      <c r="D46" s="44" t="s">
        <v>4049</v>
      </c>
      <c r="E46" s="43">
        <v>300</v>
      </c>
      <c r="F46" s="95" t="e">
        <f>SUMIF(#REF!,B46,#REF!)</f>
        <v>#REF!</v>
      </c>
      <c r="G46" s="95" t="e">
        <f>SUMIF(#REF!,B46,#REF!)</f>
        <v>#REF!</v>
      </c>
      <c r="H46" s="95" t="e">
        <f>SUMIF(#REF!,B46,#REF!)*-1</f>
        <v>#REF!</v>
      </c>
      <c r="I46" s="95">
        <f>SUMIF('BOM_Sub Assy'!C:C,B46,'BOM_Sub Assy'!G:G)*-1</f>
        <v>0</v>
      </c>
      <c r="J46" s="96">
        <f>SUMIF(BOM_FG!C:C,B46,BOM_FG!G:G)*-1</f>
        <v>0</v>
      </c>
      <c r="K46" s="96" t="e">
        <f t="shared" si="0"/>
        <v>#REF!</v>
      </c>
      <c r="M46" s="3" t="e">
        <f t="shared" si="1"/>
        <v>#REF!</v>
      </c>
      <c r="N46" s="49" t="str">
        <f t="shared" si="2"/>
        <v>New Stock</v>
      </c>
      <c r="O46" s="37" t="str">
        <f t="shared" si="3"/>
        <v>New Stock</v>
      </c>
      <c r="P46" s="35" t="str">
        <f t="shared" si="4"/>
        <v>-</v>
      </c>
    </row>
    <row r="47" spans="1:16">
      <c r="A47" s="85" t="s">
        <v>1838</v>
      </c>
      <c r="B47" s="43" t="s">
        <v>4052</v>
      </c>
      <c r="C47" s="85" t="s">
        <v>4256</v>
      </c>
      <c r="D47" s="44" t="s">
        <v>4053</v>
      </c>
      <c r="E47" s="43">
        <v>200</v>
      </c>
      <c r="F47" s="95" t="e">
        <f>SUMIF(#REF!,B47,#REF!)</f>
        <v>#REF!</v>
      </c>
      <c r="G47" s="95" t="e">
        <f>SUMIF(#REF!,B47,#REF!)</f>
        <v>#REF!</v>
      </c>
      <c r="H47" s="95" t="e">
        <f>SUMIF(#REF!,B47,#REF!)*-1</f>
        <v>#REF!</v>
      </c>
      <c r="I47" s="95">
        <f>SUMIF('BOM_Sub Assy'!C:C,B47,'BOM_Sub Assy'!G:G)*-1</f>
        <v>0</v>
      </c>
      <c r="J47" s="96">
        <f>SUMIF(BOM_FG!C:C,B47,BOM_FG!G:G)*-1</f>
        <v>0</v>
      </c>
      <c r="K47" s="96" t="e">
        <f t="shared" si="0"/>
        <v>#REF!</v>
      </c>
      <c r="M47" s="3" t="e">
        <f t="shared" si="1"/>
        <v>#REF!</v>
      </c>
      <c r="N47" s="49" t="str">
        <f t="shared" si="2"/>
        <v>New Stock</v>
      </c>
      <c r="O47" s="37" t="str">
        <f t="shared" si="3"/>
        <v>New Stock</v>
      </c>
      <c r="P47" s="35" t="str">
        <f t="shared" si="4"/>
        <v>-</v>
      </c>
    </row>
    <row r="48" spans="1:16">
      <c r="A48" s="85" t="s">
        <v>1838</v>
      </c>
      <c r="B48" s="43" t="s">
        <v>4054</v>
      </c>
      <c r="C48" s="85" t="s">
        <v>4257</v>
      </c>
      <c r="D48" s="44" t="s">
        <v>4053</v>
      </c>
      <c r="E48" s="43">
        <v>200</v>
      </c>
      <c r="F48" s="95" t="e">
        <f>SUMIF(#REF!,B48,#REF!)</f>
        <v>#REF!</v>
      </c>
      <c r="G48" s="95" t="e">
        <f>SUMIF(#REF!,B48,#REF!)</f>
        <v>#REF!</v>
      </c>
      <c r="H48" s="95" t="e">
        <f>SUMIF(#REF!,B48,#REF!)*-1</f>
        <v>#REF!</v>
      </c>
      <c r="I48" s="95">
        <f>SUMIF('BOM_Sub Assy'!C:C,B48,'BOM_Sub Assy'!G:G)*-1</f>
        <v>0</v>
      </c>
      <c r="J48" s="96">
        <f>SUMIF(BOM_FG!C:C,B48,BOM_FG!G:G)*-1</f>
        <v>0</v>
      </c>
      <c r="K48" s="96" t="e">
        <f t="shared" si="0"/>
        <v>#REF!</v>
      </c>
      <c r="M48" s="3" t="e">
        <f t="shared" si="1"/>
        <v>#REF!</v>
      </c>
      <c r="N48" s="49" t="str">
        <f t="shared" si="2"/>
        <v>New Stock</v>
      </c>
      <c r="O48" s="37" t="str">
        <f t="shared" si="3"/>
        <v>New Stock</v>
      </c>
      <c r="P48" s="35" t="str">
        <f t="shared" si="4"/>
        <v>-</v>
      </c>
    </row>
    <row r="49" spans="1:16">
      <c r="A49" s="85" t="s">
        <v>1838</v>
      </c>
      <c r="B49" s="43" t="s">
        <v>3505</v>
      </c>
      <c r="C49" s="85" t="s">
        <v>2945</v>
      </c>
      <c r="D49" s="44" t="s">
        <v>3506</v>
      </c>
      <c r="E49" s="43">
        <v>2000</v>
      </c>
      <c r="F49" s="95" t="e">
        <f>SUMIF(#REF!,B49,#REF!)</f>
        <v>#REF!</v>
      </c>
      <c r="G49" s="95" t="e">
        <f>SUMIF(#REF!,B49,#REF!)</f>
        <v>#REF!</v>
      </c>
      <c r="H49" s="95" t="e">
        <f>SUMIF(#REF!,B49,#REF!)*-1</f>
        <v>#REF!</v>
      </c>
      <c r="I49" s="95">
        <f>SUMIF('BOM_Sub Assy'!C:C,B49,'BOM_Sub Assy'!G:G)*-1</f>
        <v>0</v>
      </c>
      <c r="J49" s="96">
        <f>SUMIF(BOM_FG!C:C,B49,BOM_FG!G:G)*-1</f>
        <v>0</v>
      </c>
      <c r="K49" s="96" t="e">
        <f t="shared" si="0"/>
        <v>#REF!</v>
      </c>
      <c r="M49" s="3" t="e">
        <f t="shared" si="1"/>
        <v>#REF!</v>
      </c>
      <c r="N49" s="49" t="str">
        <f t="shared" si="2"/>
        <v>New Stock</v>
      </c>
      <c r="O49" s="37" t="str">
        <f t="shared" si="3"/>
        <v>New Stock</v>
      </c>
      <c r="P49" s="35" t="str">
        <f t="shared" si="4"/>
        <v>-</v>
      </c>
    </row>
    <row r="50" spans="1:16">
      <c r="A50" s="85" t="s">
        <v>1838</v>
      </c>
      <c r="B50" s="43" t="s">
        <v>3507</v>
      </c>
      <c r="C50" s="85" t="s">
        <v>2947</v>
      </c>
      <c r="D50" s="44" t="s">
        <v>3508</v>
      </c>
      <c r="E50" s="43">
        <v>2000</v>
      </c>
      <c r="F50" s="95" t="e">
        <f>SUMIF(#REF!,B50,#REF!)</f>
        <v>#REF!</v>
      </c>
      <c r="G50" s="95" t="e">
        <f>SUMIF(#REF!,B50,#REF!)</f>
        <v>#REF!</v>
      </c>
      <c r="H50" s="95" t="e">
        <f>SUMIF(#REF!,B50,#REF!)*-1</f>
        <v>#REF!</v>
      </c>
      <c r="I50" s="95">
        <f>SUMIF('BOM_Sub Assy'!C:C,B50,'BOM_Sub Assy'!G:G)*-1</f>
        <v>0</v>
      </c>
      <c r="J50" s="96">
        <f>SUMIF(BOM_FG!C:C,B50,BOM_FG!G:G)*-1</f>
        <v>0</v>
      </c>
      <c r="K50" s="96" t="e">
        <f t="shared" si="0"/>
        <v>#REF!</v>
      </c>
      <c r="M50" s="3" t="e">
        <f t="shared" si="1"/>
        <v>#REF!</v>
      </c>
      <c r="N50" s="49" t="str">
        <f t="shared" si="2"/>
        <v>New Stock</v>
      </c>
      <c r="O50" s="37" t="str">
        <f t="shared" si="3"/>
        <v>New Stock</v>
      </c>
      <c r="P50" s="35" t="str">
        <f t="shared" si="4"/>
        <v>-</v>
      </c>
    </row>
    <row r="51" spans="1:16">
      <c r="A51" s="85" t="s">
        <v>1838</v>
      </c>
      <c r="B51" s="43" t="s">
        <v>3509</v>
      </c>
      <c r="C51" s="85" t="s">
        <v>3380</v>
      </c>
      <c r="D51" s="44" t="s">
        <v>2199</v>
      </c>
      <c r="E51" s="43">
        <v>150</v>
      </c>
      <c r="F51" s="95" t="e">
        <f>SUMIF(#REF!,B51,#REF!)</f>
        <v>#REF!</v>
      </c>
      <c r="G51" s="95" t="e">
        <f>SUMIF(#REF!,B51,#REF!)</f>
        <v>#REF!</v>
      </c>
      <c r="H51" s="95" t="e">
        <f>SUMIF(#REF!,B51,#REF!)*-1</f>
        <v>#REF!</v>
      </c>
      <c r="I51" s="95">
        <f>SUMIF('BOM_Sub Assy'!C:C,B51,'BOM_Sub Assy'!G:G)*-1</f>
        <v>-4</v>
      </c>
      <c r="J51" s="96">
        <f>SUMIF(BOM_FG!C:C,B51,BOM_FG!G:G)*-1</f>
        <v>0</v>
      </c>
      <c r="K51" s="96" t="e">
        <f t="shared" si="0"/>
        <v>#REF!</v>
      </c>
      <c r="M51" s="3" t="e">
        <f t="shared" si="1"/>
        <v>#REF!</v>
      </c>
      <c r="N51" s="49" t="str">
        <f t="shared" si="2"/>
        <v>New Stock</v>
      </c>
      <c r="O51" s="37" t="str">
        <f t="shared" si="3"/>
        <v>New Stock</v>
      </c>
      <c r="P51" s="35" t="str">
        <f t="shared" si="4"/>
        <v>-</v>
      </c>
    </row>
    <row r="52" spans="1:16">
      <c r="A52" s="85" t="s">
        <v>1838</v>
      </c>
      <c r="B52" s="43" t="s">
        <v>36</v>
      </c>
      <c r="C52" s="85" t="s">
        <v>3381</v>
      </c>
      <c r="D52" s="44" t="s">
        <v>2199</v>
      </c>
      <c r="E52" s="43">
        <v>150</v>
      </c>
      <c r="F52" s="95" t="e">
        <f>SUMIF(#REF!,B52,#REF!)</f>
        <v>#REF!</v>
      </c>
      <c r="G52" s="95" t="e">
        <f>SUMIF(#REF!,B52,#REF!)</f>
        <v>#REF!</v>
      </c>
      <c r="H52" s="95" t="e">
        <f>SUMIF(#REF!,B52,#REF!)*-1</f>
        <v>#REF!</v>
      </c>
      <c r="I52" s="95">
        <f>SUMIF('BOM_Sub Assy'!C:C,B52,'BOM_Sub Assy'!G:G)*-1</f>
        <v>-4</v>
      </c>
      <c r="J52" s="96">
        <f>SUMIF(BOM_FG!C:C,B52,BOM_FG!G:G)*-1</f>
        <v>0</v>
      </c>
      <c r="K52" s="96" t="e">
        <f t="shared" si="0"/>
        <v>#REF!</v>
      </c>
      <c r="M52" s="3" t="e">
        <f t="shared" si="1"/>
        <v>#REF!</v>
      </c>
      <c r="N52" s="49" t="str">
        <f t="shared" si="2"/>
        <v>New Stock</v>
      </c>
      <c r="O52" s="37" t="str">
        <f t="shared" si="3"/>
        <v>New Stock</v>
      </c>
      <c r="P52" s="35" t="str">
        <f t="shared" si="4"/>
        <v>-</v>
      </c>
    </row>
    <row r="53" spans="1:16">
      <c r="A53" s="85" t="s">
        <v>1838</v>
      </c>
      <c r="B53" s="43" t="s">
        <v>2137</v>
      </c>
      <c r="C53" s="85" t="s">
        <v>3382</v>
      </c>
      <c r="D53" s="44" t="s">
        <v>3506</v>
      </c>
      <c r="E53" s="43">
        <v>300</v>
      </c>
      <c r="F53" s="95" t="e">
        <f>SUMIF(#REF!,B53,#REF!)</f>
        <v>#REF!</v>
      </c>
      <c r="G53" s="95" t="e">
        <f>SUMIF(#REF!,B53,#REF!)</f>
        <v>#REF!</v>
      </c>
      <c r="H53" s="95" t="e">
        <f>SUMIF(#REF!,B53,#REF!)*-1</f>
        <v>#REF!</v>
      </c>
      <c r="I53" s="95">
        <f>SUMIF('BOM_Sub Assy'!C:C,B53,'BOM_Sub Assy'!G:G)*-1</f>
        <v>0</v>
      </c>
      <c r="J53" s="96">
        <f>SUMIF(BOM_FG!C:C,B53,BOM_FG!G:G)*-1</f>
        <v>-1</v>
      </c>
      <c r="K53" s="96" t="e">
        <f t="shared" si="0"/>
        <v>#REF!</v>
      </c>
      <c r="M53" s="3" t="e">
        <f t="shared" si="1"/>
        <v>#REF!</v>
      </c>
      <c r="N53" s="49" t="str">
        <f t="shared" si="2"/>
        <v>New Stock</v>
      </c>
      <c r="O53" s="37" t="str">
        <f t="shared" si="3"/>
        <v>New Stock</v>
      </c>
      <c r="P53" s="35" t="str">
        <f t="shared" si="4"/>
        <v>-</v>
      </c>
    </row>
    <row r="54" spans="1:16">
      <c r="A54" s="85" t="s">
        <v>1838</v>
      </c>
      <c r="B54" s="43" t="s">
        <v>2139</v>
      </c>
      <c r="C54" s="85" t="s">
        <v>3383</v>
      </c>
      <c r="D54" s="44" t="s">
        <v>3508</v>
      </c>
      <c r="E54" s="43">
        <v>300</v>
      </c>
      <c r="F54" s="95" t="e">
        <f>SUMIF(#REF!,B54,#REF!)</f>
        <v>#REF!</v>
      </c>
      <c r="G54" s="95" t="e">
        <f>SUMIF(#REF!,B54,#REF!)</f>
        <v>#REF!</v>
      </c>
      <c r="H54" s="95" t="e">
        <f>SUMIF(#REF!,B54,#REF!)*-1</f>
        <v>#REF!</v>
      </c>
      <c r="I54" s="95">
        <f>SUMIF('BOM_Sub Assy'!C:C,B54,'BOM_Sub Assy'!G:G)*-1</f>
        <v>0</v>
      </c>
      <c r="J54" s="96">
        <f>SUMIF(BOM_FG!C:C,B54,BOM_FG!G:G)*-1</f>
        <v>-1</v>
      </c>
      <c r="K54" s="96" t="e">
        <f t="shared" si="0"/>
        <v>#REF!</v>
      </c>
      <c r="M54" s="3" t="e">
        <f t="shared" si="1"/>
        <v>#REF!</v>
      </c>
      <c r="N54" s="49" t="str">
        <f t="shared" si="2"/>
        <v>New Stock</v>
      </c>
      <c r="O54" s="37" t="str">
        <f t="shared" si="3"/>
        <v>New Stock</v>
      </c>
      <c r="P54" s="35" t="str">
        <f t="shared" si="4"/>
        <v>-</v>
      </c>
    </row>
    <row r="55" spans="1:16">
      <c r="A55" s="85" t="s">
        <v>1838</v>
      </c>
      <c r="B55" s="43" t="s">
        <v>3898</v>
      </c>
      <c r="C55" s="85" t="s">
        <v>3384</v>
      </c>
      <c r="D55" s="44" t="s">
        <v>4575</v>
      </c>
      <c r="E55" s="43">
        <v>100</v>
      </c>
      <c r="F55" s="95" t="e">
        <f>SUMIF(#REF!,B55,#REF!)</f>
        <v>#REF!</v>
      </c>
      <c r="G55" s="95" t="e">
        <f>SUMIF(#REF!,B55,#REF!)</f>
        <v>#REF!</v>
      </c>
      <c r="H55" s="95" t="e">
        <f>SUMIF(#REF!,B55,#REF!)*-1</f>
        <v>#REF!</v>
      </c>
      <c r="I55" s="95">
        <f>SUMIF('BOM_Sub Assy'!C:C,B55,'BOM_Sub Assy'!G:G)*-1</f>
        <v>0</v>
      </c>
      <c r="J55" s="96">
        <f>SUMIF(BOM_FG!C:C,B55,BOM_FG!G:G)*-1</f>
        <v>-15</v>
      </c>
      <c r="K55" s="96" t="e">
        <f t="shared" si="0"/>
        <v>#REF!</v>
      </c>
      <c r="M55" s="3" t="e">
        <f t="shared" si="1"/>
        <v>#REF!</v>
      </c>
      <c r="N55" s="49" t="str">
        <f t="shared" si="2"/>
        <v>New Stock</v>
      </c>
      <c r="O55" s="37" t="str">
        <f t="shared" si="3"/>
        <v>New Stock</v>
      </c>
      <c r="P55" s="35" t="str">
        <f t="shared" si="4"/>
        <v>-</v>
      </c>
    </row>
    <row r="56" spans="1:16">
      <c r="A56" s="85" t="s">
        <v>1838</v>
      </c>
      <c r="B56" s="43" t="s">
        <v>4576</v>
      </c>
      <c r="C56" s="85" t="s">
        <v>3385</v>
      </c>
      <c r="D56" s="44" t="s">
        <v>4575</v>
      </c>
      <c r="E56" s="43">
        <v>100</v>
      </c>
      <c r="F56" s="95" t="e">
        <f>SUMIF(#REF!,B56,#REF!)</f>
        <v>#REF!</v>
      </c>
      <c r="G56" s="95" t="e">
        <f>SUMIF(#REF!,B56,#REF!)</f>
        <v>#REF!</v>
      </c>
      <c r="H56" s="95" t="e">
        <f>SUMIF(#REF!,B56,#REF!)*-1</f>
        <v>#REF!</v>
      </c>
      <c r="I56" s="95">
        <f>SUMIF('BOM_Sub Assy'!C:C,B56,'BOM_Sub Assy'!G:G)*-1</f>
        <v>0</v>
      </c>
      <c r="J56" s="96">
        <f>SUMIF(BOM_FG!C:C,B56,BOM_FG!G:G)*-1</f>
        <v>-14</v>
      </c>
      <c r="K56" s="96" t="e">
        <f t="shared" si="0"/>
        <v>#REF!</v>
      </c>
      <c r="M56" s="3" t="e">
        <f t="shared" si="1"/>
        <v>#REF!</v>
      </c>
      <c r="N56" s="49" t="str">
        <f t="shared" si="2"/>
        <v>New Stock</v>
      </c>
      <c r="O56" s="37" t="str">
        <f t="shared" si="3"/>
        <v>New Stock</v>
      </c>
      <c r="P56" s="35" t="str">
        <f t="shared" si="4"/>
        <v>-</v>
      </c>
    </row>
    <row r="57" spans="1:16">
      <c r="A57" s="85" t="s">
        <v>1838</v>
      </c>
      <c r="B57" s="43" t="s">
        <v>3938</v>
      </c>
      <c r="C57" s="85" t="s">
        <v>3939</v>
      </c>
      <c r="D57" s="44" t="s">
        <v>4214</v>
      </c>
      <c r="E57" s="43">
        <v>200</v>
      </c>
      <c r="F57" s="95" t="e">
        <f>SUMIF(#REF!,B57,#REF!)</f>
        <v>#REF!</v>
      </c>
      <c r="G57" s="95" t="e">
        <f>SUMIF(#REF!,B57,#REF!)</f>
        <v>#REF!</v>
      </c>
      <c r="H57" s="95" t="e">
        <f>SUMIF(#REF!,B57,#REF!)*-1</f>
        <v>#REF!</v>
      </c>
      <c r="I57" s="95">
        <f>SUMIF('BOM_Sub Assy'!C:C,B57,'BOM_Sub Assy'!G:G)*-1</f>
        <v>0</v>
      </c>
      <c r="J57" s="96">
        <f>SUMIF(BOM_FG!C:C,B57,BOM_FG!G:G)*-1</f>
        <v>-1</v>
      </c>
      <c r="K57" s="96" t="e">
        <f t="shared" si="0"/>
        <v>#REF!</v>
      </c>
      <c r="M57" s="3" t="e">
        <f t="shared" si="1"/>
        <v>#REF!</v>
      </c>
      <c r="N57" s="49" t="str">
        <f t="shared" si="2"/>
        <v>New Stock</v>
      </c>
      <c r="O57" s="37" t="str">
        <f t="shared" si="3"/>
        <v>New Stock</v>
      </c>
      <c r="P57" s="35" t="str">
        <f t="shared" si="4"/>
        <v>-</v>
      </c>
    </row>
    <row r="58" spans="1:16">
      <c r="A58" s="85" t="s">
        <v>1838</v>
      </c>
      <c r="B58" s="43" t="s">
        <v>2489</v>
      </c>
      <c r="C58" s="85" t="s">
        <v>2490</v>
      </c>
      <c r="D58" s="44" t="s">
        <v>3746</v>
      </c>
      <c r="E58" s="43">
        <v>200</v>
      </c>
      <c r="F58" s="95" t="e">
        <f>SUMIF(#REF!,B58,#REF!)</f>
        <v>#REF!</v>
      </c>
      <c r="G58" s="95" t="e">
        <f>SUMIF(#REF!,B58,#REF!)</f>
        <v>#REF!</v>
      </c>
      <c r="H58" s="95" t="e">
        <f>SUMIF(#REF!,B58,#REF!)*-1</f>
        <v>#REF!</v>
      </c>
      <c r="I58" s="95">
        <f>SUMIF('BOM_Sub Assy'!C:C,B58,'BOM_Sub Assy'!G:G)*-1</f>
        <v>0</v>
      </c>
      <c r="J58" s="96">
        <f>SUMIF(BOM_FG!C:C,B58,BOM_FG!G:G)*-1</f>
        <v>-1</v>
      </c>
      <c r="K58" s="96" t="e">
        <f t="shared" si="0"/>
        <v>#REF!</v>
      </c>
      <c r="M58" s="3" t="e">
        <f t="shared" si="1"/>
        <v>#REF!</v>
      </c>
      <c r="N58" s="49" t="str">
        <f t="shared" si="2"/>
        <v>New Stock</v>
      </c>
      <c r="O58" s="37" t="str">
        <f t="shared" si="3"/>
        <v>New Stock</v>
      </c>
      <c r="P58" s="35" t="str">
        <f t="shared" si="4"/>
        <v>-</v>
      </c>
    </row>
    <row r="59" spans="1:16">
      <c r="A59" s="85" t="s">
        <v>1839</v>
      </c>
      <c r="B59" s="43" t="s">
        <v>1990</v>
      </c>
      <c r="C59" s="85" t="s">
        <v>1447</v>
      </c>
      <c r="D59" s="44" t="s">
        <v>2200</v>
      </c>
      <c r="E59" s="43">
        <v>600</v>
      </c>
      <c r="F59" s="95" t="e">
        <f>SUMIF(#REF!,B59,#REF!)</f>
        <v>#REF!</v>
      </c>
      <c r="G59" s="95" t="e">
        <f>SUMIF(#REF!,B59,#REF!)</f>
        <v>#REF!</v>
      </c>
      <c r="H59" s="95" t="e">
        <f>SUMIF(#REF!,B59,#REF!)*-1</f>
        <v>#REF!</v>
      </c>
      <c r="I59" s="95">
        <f>SUMIF('BOM_Sub Assy'!C:C,B59,'BOM_Sub Assy'!G:G)*-1</f>
        <v>0</v>
      </c>
      <c r="J59" s="96">
        <f>SUMIF(BOM_FG!C:C,B59,BOM_FG!G:G)*-1</f>
        <v>-2</v>
      </c>
      <c r="K59" s="96" t="e">
        <f t="shared" si="0"/>
        <v>#REF!</v>
      </c>
      <c r="M59" s="3" t="e">
        <f t="shared" si="1"/>
        <v>#REF!</v>
      </c>
      <c r="N59" s="49" t="str">
        <f t="shared" si="2"/>
        <v>New Stock</v>
      </c>
      <c r="O59" s="37" t="str">
        <f t="shared" si="3"/>
        <v>New Stock</v>
      </c>
      <c r="P59" s="35" t="str">
        <f t="shared" si="4"/>
        <v>-</v>
      </c>
    </row>
    <row r="60" spans="1:16">
      <c r="A60" s="85" t="s">
        <v>1839</v>
      </c>
      <c r="B60" s="43" t="s">
        <v>98</v>
      </c>
      <c r="C60" s="85" t="s">
        <v>99</v>
      </c>
      <c r="D60" s="44" t="s">
        <v>2201</v>
      </c>
      <c r="E60" s="43">
        <v>600</v>
      </c>
      <c r="F60" s="95" t="e">
        <f>SUMIF(#REF!,B60,#REF!)</f>
        <v>#REF!</v>
      </c>
      <c r="G60" s="95" t="e">
        <f>SUMIF(#REF!,B60,#REF!)</f>
        <v>#REF!</v>
      </c>
      <c r="H60" s="95" t="e">
        <f>SUMIF(#REF!,B60,#REF!)*-1</f>
        <v>#REF!</v>
      </c>
      <c r="I60" s="95">
        <f>SUMIF('BOM_Sub Assy'!C:C,B60,'BOM_Sub Assy'!G:G)*-1</f>
        <v>0</v>
      </c>
      <c r="J60" s="96">
        <f>SUMIF(BOM_FG!C:C,B60,BOM_FG!G:G)*-1</f>
        <v>-1</v>
      </c>
      <c r="K60" s="96" t="e">
        <f t="shared" si="0"/>
        <v>#REF!</v>
      </c>
      <c r="M60" s="3" t="e">
        <f t="shared" si="1"/>
        <v>#REF!</v>
      </c>
      <c r="N60" s="49" t="str">
        <f t="shared" si="2"/>
        <v>New Stock</v>
      </c>
      <c r="O60" s="37" t="str">
        <f t="shared" si="3"/>
        <v>New Stock</v>
      </c>
      <c r="P60" s="35" t="str">
        <f t="shared" si="4"/>
        <v>-</v>
      </c>
    </row>
    <row r="61" spans="1:16">
      <c r="A61" s="85" t="s">
        <v>1839</v>
      </c>
      <c r="B61" s="43" t="s">
        <v>4065</v>
      </c>
      <c r="C61" s="85" t="s">
        <v>1475</v>
      </c>
      <c r="D61" s="44" t="s">
        <v>207</v>
      </c>
      <c r="E61" s="43">
        <v>60</v>
      </c>
      <c r="F61" s="95" t="e">
        <f>SUMIF(#REF!,B61,#REF!)</f>
        <v>#REF!</v>
      </c>
      <c r="G61" s="95" t="e">
        <f>SUMIF(#REF!,B61,#REF!)</f>
        <v>#REF!</v>
      </c>
      <c r="H61" s="95" t="e">
        <f>SUMIF(#REF!,B61,#REF!)*-1</f>
        <v>#REF!</v>
      </c>
      <c r="I61" s="95">
        <f>SUMIF('BOM_Sub Assy'!C:C,B61,'BOM_Sub Assy'!G:G)*-1</f>
        <v>0</v>
      </c>
      <c r="J61" s="96">
        <f>SUMIF(BOM_FG!C:C,B61,BOM_FG!G:G)*-1</f>
        <v>-1</v>
      </c>
      <c r="K61" s="96" t="e">
        <f t="shared" si="0"/>
        <v>#REF!</v>
      </c>
      <c r="M61" s="3" t="e">
        <f t="shared" si="1"/>
        <v>#REF!</v>
      </c>
      <c r="N61" s="49" t="str">
        <f t="shared" si="2"/>
        <v>New Stock</v>
      </c>
      <c r="O61" s="37" t="str">
        <f t="shared" si="3"/>
        <v>New Stock</v>
      </c>
      <c r="P61" s="35" t="str">
        <f t="shared" si="4"/>
        <v>-</v>
      </c>
    </row>
    <row r="62" spans="1:16">
      <c r="A62" s="85" t="s">
        <v>1839</v>
      </c>
      <c r="B62" s="43" t="s">
        <v>100</v>
      </c>
      <c r="C62" s="85" t="s">
        <v>97</v>
      </c>
      <c r="D62" s="44" t="s">
        <v>207</v>
      </c>
      <c r="E62" s="43">
        <v>60</v>
      </c>
      <c r="F62" s="95" t="e">
        <f>SUMIF(#REF!,B62,#REF!)</f>
        <v>#REF!</v>
      </c>
      <c r="G62" s="95" t="e">
        <f>SUMIF(#REF!,B62,#REF!)</f>
        <v>#REF!</v>
      </c>
      <c r="H62" s="95" t="e">
        <f>SUMIF(#REF!,B62,#REF!)*-1</f>
        <v>#REF!</v>
      </c>
      <c r="I62" s="95">
        <f>SUMIF('BOM_Sub Assy'!C:C,B62,'BOM_Sub Assy'!G:G)*-1</f>
        <v>0</v>
      </c>
      <c r="J62" s="96">
        <f>SUMIF(BOM_FG!C:C,B62,BOM_FG!G:G)*-1</f>
        <v>0</v>
      </c>
      <c r="K62" s="96" t="e">
        <f t="shared" si="0"/>
        <v>#REF!</v>
      </c>
      <c r="M62" s="3" t="e">
        <f t="shared" si="1"/>
        <v>#REF!</v>
      </c>
      <c r="N62" s="49" t="str">
        <f t="shared" si="2"/>
        <v>New Stock</v>
      </c>
      <c r="O62" s="37" t="str">
        <f t="shared" si="3"/>
        <v>New Stock</v>
      </c>
      <c r="P62" s="35" t="str">
        <f t="shared" si="4"/>
        <v>-</v>
      </c>
    </row>
    <row r="63" spans="1:16">
      <c r="A63" s="85" t="s">
        <v>1839</v>
      </c>
      <c r="B63" s="43" t="s">
        <v>4612</v>
      </c>
      <c r="C63" s="85" t="s">
        <v>3890</v>
      </c>
      <c r="D63" s="44" t="s">
        <v>2274</v>
      </c>
      <c r="E63" s="43">
        <v>60</v>
      </c>
      <c r="F63" s="95" t="e">
        <f>SUMIF(#REF!,B63,#REF!)</f>
        <v>#REF!</v>
      </c>
      <c r="G63" s="95" t="e">
        <f>SUMIF(#REF!,B63,#REF!)</f>
        <v>#REF!</v>
      </c>
      <c r="H63" s="95" t="e">
        <f>SUMIF(#REF!,B63,#REF!)*-1</f>
        <v>#REF!</v>
      </c>
      <c r="I63" s="95">
        <f>SUMIF('BOM_Sub Assy'!C:C,B63,'BOM_Sub Assy'!G:G)*-1</f>
        <v>0</v>
      </c>
      <c r="J63" s="96">
        <f>SUMIF(BOM_FG!C:C,B63,BOM_FG!G:G)*-1</f>
        <v>-1</v>
      </c>
      <c r="K63" s="96" t="e">
        <f t="shared" si="0"/>
        <v>#REF!</v>
      </c>
      <c r="M63" s="3" t="e">
        <f t="shared" si="1"/>
        <v>#REF!</v>
      </c>
      <c r="N63" s="49" t="str">
        <f t="shared" si="2"/>
        <v>New Stock</v>
      </c>
      <c r="O63" s="37" t="str">
        <f t="shared" si="3"/>
        <v>New Stock</v>
      </c>
      <c r="P63" s="35" t="str">
        <f t="shared" si="4"/>
        <v>-</v>
      </c>
    </row>
    <row r="64" spans="1:16">
      <c r="A64" s="85" t="s">
        <v>1839</v>
      </c>
      <c r="B64" s="43" t="s">
        <v>1566</v>
      </c>
      <c r="C64" s="85" t="s">
        <v>1567</v>
      </c>
      <c r="D64" s="44" t="s">
        <v>2492</v>
      </c>
      <c r="E64" s="43">
        <v>600</v>
      </c>
      <c r="F64" s="95" t="e">
        <f>SUMIF(#REF!,B64,#REF!)</f>
        <v>#REF!</v>
      </c>
      <c r="G64" s="95" t="e">
        <f>SUMIF(#REF!,B64,#REF!)</f>
        <v>#REF!</v>
      </c>
      <c r="H64" s="95" t="e">
        <f>SUMIF(#REF!,B64,#REF!)*-1</f>
        <v>#REF!</v>
      </c>
      <c r="I64" s="95">
        <f>SUMIF('BOM_Sub Assy'!C:C,B64,'BOM_Sub Assy'!G:G)*-1</f>
        <v>0</v>
      </c>
      <c r="J64" s="96">
        <f>SUMIF(BOM_FG!C:C,B64,BOM_FG!G:G)*-1</f>
        <v>0</v>
      </c>
      <c r="K64" s="96" t="e">
        <f t="shared" si="0"/>
        <v>#REF!</v>
      </c>
      <c r="M64" s="3" t="e">
        <f t="shared" si="1"/>
        <v>#REF!</v>
      </c>
      <c r="N64" s="49" t="str">
        <f t="shared" si="2"/>
        <v>New Stock</v>
      </c>
      <c r="O64" s="37" t="str">
        <f t="shared" si="3"/>
        <v>New Stock</v>
      </c>
      <c r="P64" s="35" t="str">
        <f t="shared" si="4"/>
        <v>-</v>
      </c>
    </row>
    <row r="65" spans="1:16">
      <c r="A65" s="85" t="s">
        <v>1989</v>
      </c>
      <c r="B65" s="43" t="s">
        <v>3936</v>
      </c>
      <c r="C65" s="85" t="s">
        <v>3935</v>
      </c>
      <c r="D65" s="44" t="s">
        <v>2684</v>
      </c>
      <c r="E65" s="43">
        <v>600</v>
      </c>
      <c r="F65" s="95" t="e">
        <f>SUMIF(#REF!,B65,#REF!)</f>
        <v>#REF!</v>
      </c>
      <c r="G65" s="95" t="e">
        <f>SUMIF(#REF!,B65,#REF!)</f>
        <v>#REF!</v>
      </c>
      <c r="H65" s="95" t="e">
        <f>SUMIF(#REF!,B65,#REF!)*-1</f>
        <v>#REF!</v>
      </c>
      <c r="I65" s="95">
        <f>SUMIF('BOM_Sub Assy'!C:C,B65,'BOM_Sub Assy'!G:G)*-1</f>
        <v>0</v>
      </c>
      <c r="J65" s="96">
        <f>SUMIF(BOM_FG!C:C,B65,BOM_FG!G:G)*-1</f>
        <v>-4</v>
      </c>
      <c r="K65" s="96" t="e">
        <f t="shared" si="0"/>
        <v>#REF!</v>
      </c>
      <c r="M65" s="3" t="e">
        <f t="shared" si="1"/>
        <v>#REF!</v>
      </c>
      <c r="N65" s="49" t="str">
        <f t="shared" si="2"/>
        <v>New Stock</v>
      </c>
      <c r="O65" s="37" t="str">
        <f t="shared" si="3"/>
        <v>New Stock</v>
      </c>
      <c r="P65" s="35" t="str">
        <f t="shared" si="4"/>
        <v>-</v>
      </c>
    </row>
    <row r="66" spans="1:16">
      <c r="A66" s="85" t="s">
        <v>1839</v>
      </c>
      <c r="B66" s="43" t="s">
        <v>824</v>
      </c>
      <c r="C66" s="85" t="s">
        <v>2072</v>
      </c>
      <c r="D66" s="44" t="s">
        <v>2274</v>
      </c>
      <c r="E66" s="43">
        <v>60</v>
      </c>
      <c r="F66" s="95" t="e">
        <f>SUMIF(#REF!,B66,#REF!)</f>
        <v>#REF!</v>
      </c>
      <c r="G66" s="95" t="e">
        <f>SUMIF(#REF!,B66,#REF!)</f>
        <v>#REF!</v>
      </c>
      <c r="H66" s="95" t="e">
        <f>SUMIF(#REF!,B66,#REF!)*-1</f>
        <v>#REF!</v>
      </c>
      <c r="I66" s="95">
        <f>SUMIF('BOM_Sub Assy'!C:C,B66,'BOM_Sub Assy'!G:G)*-1</f>
        <v>0</v>
      </c>
      <c r="J66" s="96">
        <f>SUMIF(BOM_FG!C:C,B66,BOM_FG!G:G)*-1</f>
        <v>-1</v>
      </c>
      <c r="K66" s="96" t="e">
        <f t="shared" si="0"/>
        <v>#REF!</v>
      </c>
      <c r="M66" s="3" t="e">
        <f t="shared" si="1"/>
        <v>#REF!</v>
      </c>
      <c r="N66" s="49" t="str">
        <f t="shared" si="2"/>
        <v>New Stock</v>
      </c>
      <c r="O66" s="37" t="str">
        <f t="shared" si="3"/>
        <v>New Stock</v>
      </c>
      <c r="P66" s="35" t="str">
        <f t="shared" si="4"/>
        <v>-</v>
      </c>
    </row>
    <row r="67" spans="1:16">
      <c r="A67" s="85" t="s">
        <v>1839</v>
      </c>
      <c r="B67" s="43" t="s">
        <v>2685</v>
      </c>
      <c r="C67" s="85" t="s">
        <v>4611</v>
      </c>
      <c r="D67" s="44" t="s">
        <v>2274</v>
      </c>
      <c r="E67" s="43">
        <v>60</v>
      </c>
      <c r="F67" s="95" t="e">
        <f>SUMIF(#REF!,B67,#REF!)</f>
        <v>#REF!</v>
      </c>
      <c r="G67" s="95" t="e">
        <f>SUMIF(#REF!,B67,#REF!)</f>
        <v>#REF!</v>
      </c>
      <c r="H67" s="95" t="e">
        <f>SUMIF(#REF!,B67,#REF!)*-1</f>
        <v>#REF!</v>
      </c>
      <c r="I67" s="95">
        <f>SUMIF('BOM_Sub Assy'!C:C,B67,'BOM_Sub Assy'!G:G)*-1</f>
        <v>0</v>
      </c>
      <c r="J67" s="96">
        <f>SUMIF(BOM_FG!C:C,B67,BOM_FG!G:G)*-1</f>
        <v>-1</v>
      </c>
      <c r="K67" s="96" t="e">
        <f t="shared" ref="K67:K130" si="5">SUM(F67:J67)</f>
        <v>#REF!</v>
      </c>
      <c r="M67" s="3" t="e">
        <f t="shared" ref="M67:M130" si="6">K67-F67</f>
        <v>#REF!</v>
      </c>
      <c r="N67" s="49" t="str">
        <f t="shared" ref="N67:N130" si="7">IF(ISERROR(IF(M67=0,0,(M67/F67))),"New Stock",(IF(M67=0,0,(M67/F67))))</f>
        <v>New Stock</v>
      </c>
      <c r="O67" s="37" t="str">
        <f t="shared" ref="O67:O130" si="8">IF(N67&gt;=30%,N67,"-")</f>
        <v>New Stock</v>
      </c>
      <c r="P67" s="35" t="str">
        <f t="shared" ref="P67:P130" si="9">IF(N67&lt;=-30%,N67,"-")</f>
        <v>-</v>
      </c>
    </row>
    <row r="68" spans="1:16">
      <c r="A68" s="85" t="s">
        <v>1848</v>
      </c>
      <c r="B68" s="43" t="s">
        <v>1106</v>
      </c>
      <c r="C68" s="85" t="s">
        <v>165</v>
      </c>
      <c r="D68" s="44" t="s">
        <v>2209</v>
      </c>
      <c r="E68" s="43">
        <v>1000</v>
      </c>
      <c r="F68" s="95" t="e">
        <f>SUMIF(#REF!,B68,#REF!)</f>
        <v>#REF!</v>
      </c>
      <c r="G68" s="95" t="e">
        <f>SUMIF(#REF!,B68,#REF!)</f>
        <v>#REF!</v>
      </c>
      <c r="H68" s="95" t="e">
        <f>SUMIF(#REF!,B68,#REF!)*-1</f>
        <v>#REF!</v>
      </c>
      <c r="I68" s="95">
        <f>SUMIF('BOM_Sub Assy'!C:C,B68,'BOM_Sub Assy'!G:G)*-1</f>
        <v>0</v>
      </c>
      <c r="J68" s="96">
        <f>SUMIF(BOM_FG!C:C,B68,BOM_FG!G:G)*-1</f>
        <v>-3</v>
      </c>
      <c r="K68" s="96" t="e">
        <f t="shared" si="5"/>
        <v>#REF!</v>
      </c>
      <c r="M68" s="3" t="e">
        <f t="shared" si="6"/>
        <v>#REF!</v>
      </c>
      <c r="N68" s="49" t="str">
        <f t="shared" si="7"/>
        <v>New Stock</v>
      </c>
      <c r="O68" s="37" t="str">
        <f t="shared" si="8"/>
        <v>New Stock</v>
      </c>
      <c r="P68" s="35" t="str">
        <f t="shared" si="9"/>
        <v>-</v>
      </c>
    </row>
    <row r="69" spans="1:16">
      <c r="A69" s="85" t="s">
        <v>1848</v>
      </c>
      <c r="B69" s="43" t="s">
        <v>4577</v>
      </c>
      <c r="C69" s="85" t="s">
        <v>3106</v>
      </c>
      <c r="D69" s="44" t="s">
        <v>4579</v>
      </c>
      <c r="E69" s="43">
        <v>1000</v>
      </c>
      <c r="F69" s="95" t="e">
        <f>SUMIF(#REF!,B69,#REF!)</f>
        <v>#REF!</v>
      </c>
      <c r="G69" s="95" t="e">
        <f>SUMIF(#REF!,B69,#REF!)</f>
        <v>#REF!</v>
      </c>
      <c r="H69" s="95" t="e">
        <f>SUMIF(#REF!,B69,#REF!)*-1</f>
        <v>#REF!</v>
      </c>
      <c r="I69" s="95">
        <f>SUMIF('BOM_Sub Assy'!C:C,B69,'BOM_Sub Assy'!G:G)*-1</f>
        <v>-6</v>
      </c>
      <c r="J69" s="96">
        <f>SUMIF(BOM_FG!C:C,B69,BOM_FG!G:G)*-1</f>
        <v>-16</v>
      </c>
      <c r="K69" s="96" t="e">
        <f t="shared" si="5"/>
        <v>#REF!</v>
      </c>
      <c r="M69" s="3" t="e">
        <f t="shared" si="6"/>
        <v>#REF!</v>
      </c>
      <c r="N69" s="49" t="str">
        <f t="shared" si="7"/>
        <v>New Stock</v>
      </c>
      <c r="O69" s="37" t="str">
        <f t="shared" si="8"/>
        <v>New Stock</v>
      </c>
      <c r="P69" s="35" t="str">
        <f t="shared" si="9"/>
        <v>-</v>
      </c>
    </row>
    <row r="70" spans="1:16">
      <c r="A70" s="85" t="s">
        <v>1848</v>
      </c>
      <c r="B70" s="43" t="s">
        <v>4580</v>
      </c>
      <c r="C70" s="85" t="s">
        <v>3107</v>
      </c>
      <c r="D70" s="44" t="s">
        <v>4579</v>
      </c>
      <c r="E70" s="43">
        <v>1000</v>
      </c>
      <c r="F70" s="95" t="e">
        <f>SUMIF(#REF!,B70,#REF!)</f>
        <v>#REF!</v>
      </c>
      <c r="G70" s="95" t="e">
        <f>SUMIF(#REF!,B70,#REF!)</f>
        <v>#REF!</v>
      </c>
      <c r="H70" s="95" t="e">
        <f>SUMIF(#REF!,B70,#REF!)*-1</f>
        <v>#REF!</v>
      </c>
      <c r="I70" s="95">
        <f>SUMIF('BOM_Sub Assy'!C:C,B70,'BOM_Sub Assy'!G:G)*-1</f>
        <v>-6</v>
      </c>
      <c r="J70" s="96">
        <f>SUMIF(BOM_FG!C:C,B70,BOM_FG!G:G)*-1</f>
        <v>-14</v>
      </c>
      <c r="K70" s="96" t="e">
        <f t="shared" si="5"/>
        <v>#REF!</v>
      </c>
      <c r="M70" s="3" t="e">
        <f t="shared" si="6"/>
        <v>#REF!</v>
      </c>
      <c r="N70" s="49" t="str">
        <f t="shared" si="7"/>
        <v>New Stock</v>
      </c>
      <c r="O70" s="37" t="str">
        <f t="shared" si="8"/>
        <v>New Stock</v>
      </c>
      <c r="P70" s="35" t="str">
        <f t="shared" si="9"/>
        <v>-</v>
      </c>
    </row>
    <row r="71" spans="1:16">
      <c r="A71" s="85" t="s">
        <v>1848</v>
      </c>
      <c r="B71" s="43" t="s">
        <v>3952</v>
      </c>
      <c r="C71" s="85" t="s">
        <v>3953</v>
      </c>
      <c r="D71" s="44" t="s">
        <v>4579</v>
      </c>
      <c r="E71" s="43">
        <v>300</v>
      </c>
      <c r="F71" s="95" t="e">
        <f>SUMIF(#REF!,B71,#REF!)</f>
        <v>#REF!</v>
      </c>
      <c r="G71" s="95" t="e">
        <f>SUMIF(#REF!,B71,#REF!)</f>
        <v>#REF!</v>
      </c>
      <c r="H71" s="95" t="e">
        <f>SUMIF(#REF!,B71,#REF!)*-1</f>
        <v>#REF!</v>
      </c>
      <c r="I71" s="95">
        <f>SUMIF('BOM_Sub Assy'!C:C,B71,'BOM_Sub Assy'!G:G)*-1</f>
        <v>-2</v>
      </c>
      <c r="J71" s="96">
        <f>SUMIF(BOM_FG!C:C,B71,BOM_FG!G:G)*-1</f>
        <v>0</v>
      </c>
      <c r="K71" s="96" t="e">
        <f t="shared" si="5"/>
        <v>#REF!</v>
      </c>
      <c r="M71" s="3" t="e">
        <f t="shared" si="6"/>
        <v>#REF!</v>
      </c>
      <c r="N71" s="49" t="str">
        <f t="shared" si="7"/>
        <v>New Stock</v>
      </c>
      <c r="O71" s="37" t="str">
        <f t="shared" si="8"/>
        <v>New Stock</v>
      </c>
      <c r="P71" s="35" t="str">
        <f t="shared" si="9"/>
        <v>-</v>
      </c>
    </row>
    <row r="72" spans="1:16">
      <c r="A72" s="85" t="s">
        <v>1848</v>
      </c>
      <c r="B72" s="43" t="s">
        <v>3954</v>
      </c>
      <c r="C72" s="85" t="s">
        <v>3955</v>
      </c>
      <c r="D72" s="44" t="s">
        <v>4579</v>
      </c>
      <c r="E72" s="43">
        <v>1000</v>
      </c>
      <c r="F72" s="95" t="e">
        <f>SUMIF(#REF!,B72,#REF!)</f>
        <v>#REF!</v>
      </c>
      <c r="G72" s="95" t="e">
        <f>SUMIF(#REF!,B72,#REF!)</f>
        <v>#REF!</v>
      </c>
      <c r="H72" s="95" t="e">
        <f>SUMIF(#REF!,B72,#REF!)*-1</f>
        <v>#REF!</v>
      </c>
      <c r="I72" s="95">
        <f>SUMIF('BOM_Sub Assy'!C:C,B72,'BOM_Sub Assy'!G:G)*-1</f>
        <v>-4</v>
      </c>
      <c r="J72" s="96">
        <f>SUMIF(BOM_FG!C:C,B72,BOM_FG!G:G)*-1</f>
        <v>0</v>
      </c>
      <c r="K72" s="96" t="e">
        <f t="shared" si="5"/>
        <v>#REF!</v>
      </c>
      <c r="M72" s="3" t="e">
        <f t="shared" si="6"/>
        <v>#REF!</v>
      </c>
      <c r="N72" s="49" t="str">
        <f t="shared" si="7"/>
        <v>New Stock</v>
      </c>
      <c r="O72" s="37" t="str">
        <f t="shared" si="8"/>
        <v>New Stock</v>
      </c>
      <c r="P72" s="35" t="str">
        <f t="shared" si="9"/>
        <v>-</v>
      </c>
    </row>
    <row r="73" spans="1:16">
      <c r="A73" s="85" t="s">
        <v>1375</v>
      </c>
      <c r="B73" s="43" t="s">
        <v>3140</v>
      </c>
      <c r="C73" s="85" t="s">
        <v>4703</v>
      </c>
      <c r="D73" s="44" t="s">
        <v>5202</v>
      </c>
      <c r="E73" s="43">
        <v>1000</v>
      </c>
      <c r="F73" s="95" t="e">
        <f>SUMIF(#REF!,B73,#REF!)</f>
        <v>#REF!</v>
      </c>
      <c r="G73" s="95" t="e">
        <f>SUMIF(#REF!,B73,#REF!)</f>
        <v>#REF!</v>
      </c>
      <c r="H73" s="95" t="e">
        <f>SUMIF(#REF!,B73,#REF!)*-1</f>
        <v>#REF!</v>
      </c>
      <c r="I73" s="95">
        <f>SUMIF('BOM_Sub Assy'!C:C,B73,'BOM_Sub Assy'!G:G)*-1</f>
        <v>-2</v>
      </c>
      <c r="J73" s="96">
        <f>SUMIF(BOM_FG!C:C,B73,BOM_FG!G:G)*-1</f>
        <v>-103</v>
      </c>
      <c r="K73" s="96" t="e">
        <f t="shared" si="5"/>
        <v>#REF!</v>
      </c>
      <c r="M73" s="3" t="e">
        <f t="shared" si="6"/>
        <v>#REF!</v>
      </c>
      <c r="N73" s="49" t="str">
        <f t="shared" si="7"/>
        <v>New Stock</v>
      </c>
      <c r="O73" s="37" t="str">
        <f t="shared" si="8"/>
        <v>New Stock</v>
      </c>
      <c r="P73" s="35" t="str">
        <f t="shared" si="9"/>
        <v>-</v>
      </c>
    </row>
    <row r="74" spans="1:16">
      <c r="A74" s="85" t="s">
        <v>1375</v>
      </c>
      <c r="B74" s="43" t="s">
        <v>3142</v>
      </c>
      <c r="C74" s="85" t="s">
        <v>4704</v>
      </c>
      <c r="D74" s="44" t="s">
        <v>5203</v>
      </c>
      <c r="E74" s="43">
        <v>1000</v>
      </c>
      <c r="F74" s="95" t="e">
        <f>SUMIF(#REF!,B74,#REF!)</f>
        <v>#REF!</v>
      </c>
      <c r="G74" s="95" t="e">
        <f>SUMIF(#REF!,B74,#REF!)</f>
        <v>#REF!</v>
      </c>
      <c r="H74" s="95" t="e">
        <f>SUMIF(#REF!,B74,#REF!)*-1</f>
        <v>#REF!</v>
      </c>
      <c r="I74" s="95">
        <f>SUMIF('BOM_Sub Assy'!C:C,B74,'BOM_Sub Assy'!G:G)*-1</f>
        <v>-2</v>
      </c>
      <c r="J74" s="96">
        <f>SUMIF(BOM_FG!C:C,B74,BOM_FG!G:G)*-1</f>
        <v>-103</v>
      </c>
      <c r="K74" s="96" t="e">
        <f t="shared" si="5"/>
        <v>#REF!</v>
      </c>
      <c r="M74" s="3" t="e">
        <f t="shared" si="6"/>
        <v>#REF!</v>
      </c>
      <c r="N74" s="49" t="str">
        <f t="shared" si="7"/>
        <v>New Stock</v>
      </c>
      <c r="O74" s="37" t="str">
        <f t="shared" si="8"/>
        <v>New Stock</v>
      </c>
      <c r="P74" s="35" t="str">
        <f t="shared" si="9"/>
        <v>-</v>
      </c>
    </row>
    <row r="75" spans="1:16">
      <c r="A75" s="85" t="s">
        <v>1375</v>
      </c>
      <c r="B75" s="43" t="s">
        <v>3144</v>
      </c>
      <c r="C75" s="85" t="s">
        <v>4705</v>
      </c>
      <c r="D75" s="44" t="s">
        <v>5204</v>
      </c>
      <c r="E75" s="43">
        <v>250</v>
      </c>
      <c r="F75" s="95" t="e">
        <f>SUMIF(#REF!,B75,#REF!)</f>
        <v>#REF!</v>
      </c>
      <c r="G75" s="95" t="e">
        <f>SUMIF(#REF!,B75,#REF!)</f>
        <v>#REF!</v>
      </c>
      <c r="H75" s="95" t="e">
        <f>SUMIF(#REF!,B75,#REF!)*-1</f>
        <v>#REF!</v>
      </c>
      <c r="I75" s="95">
        <f>SUMIF('BOM_Sub Assy'!C:C,B75,'BOM_Sub Assy'!G:G)*-1</f>
        <v>-2</v>
      </c>
      <c r="J75" s="96">
        <f>SUMIF(BOM_FG!C:C,B75,BOM_FG!G:G)*-1</f>
        <v>-103</v>
      </c>
      <c r="K75" s="96" t="e">
        <f t="shared" si="5"/>
        <v>#REF!</v>
      </c>
      <c r="M75" s="3" t="e">
        <f t="shared" si="6"/>
        <v>#REF!</v>
      </c>
      <c r="N75" s="49" t="str">
        <f t="shared" si="7"/>
        <v>New Stock</v>
      </c>
      <c r="O75" s="37" t="str">
        <f t="shared" si="8"/>
        <v>New Stock</v>
      </c>
      <c r="P75" s="35" t="str">
        <f t="shared" si="9"/>
        <v>-</v>
      </c>
    </row>
    <row r="76" spans="1:16">
      <c r="A76" s="85" t="s">
        <v>1840</v>
      </c>
      <c r="B76" s="43" t="s">
        <v>3207</v>
      </c>
      <c r="C76" s="85" t="s">
        <v>2108</v>
      </c>
      <c r="D76" s="44" t="s">
        <v>2826</v>
      </c>
      <c r="E76" s="43">
        <v>500</v>
      </c>
      <c r="F76" s="95" t="e">
        <f>SUMIF(#REF!,B76,#REF!)</f>
        <v>#REF!</v>
      </c>
      <c r="G76" s="95" t="e">
        <f>SUMIF(#REF!,B76,#REF!)</f>
        <v>#REF!</v>
      </c>
      <c r="H76" s="95" t="e">
        <f>SUMIF(#REF!,B76,#REF!)*-1</f>
        <v>#REF!</v>
      </c>
      <c r="I76" s="95">
        <f>SUMIF('BOM_Sub Assy'!C:C,B76,'BOM_Sub Assy'!G:G)*-1</f>
        <v>0</v>
      </c>
      <c r="J76" s="96">
        <f>SUMIF(BOM_FG!C:C,B76,BOM_FG!G:G)*-1</f>
        <v>-1</v>
      </c>
      <c r="K76" s="96" t="e">
        <f t="shared" si="5"/>
        <v>#REF!</v>
      </c>
      <c r="M76" s="3" t="e">
        <f t="shared" si="6"/>
        <v>#REF!</v>
      </c>
      <c r="N76" s="49" t="str">
        <f t="shared" si="7"/>
        <v>New Stock</v>
      </c>
      <c r="O76" s="37" t="str">
        <f t="shared" si="8"/>
        <v>New Stock</v>
      </c>
      <c r="P76" s="35" t="str">
        <f t="shared" si="9"/>
        <v>-</v>
      </c>
    </row>
    <row r="77" spans="1:16">
      <c r="A77" s="85" t="s">
        <v>1841</v>
      </c>
      <c r="B77" s="43" t="s">
        <v>1827</v>
      </c>
      <c r="C77" s="85" t="s">
        <v>1045</v>
      </c>
      <c r="D77" s="44" t="s">
        <v>2084</v>
      </c>
      <c r="E77" s="43">
        <v>1000</v>
      </c>
      <c r="F77" s="95" t="e">
        <f>SUMIF(#REF!,B77,#REF!)</f>
        <v>#REF!</v>
      </c>
      <c r="G77" s="95" t="e">
        <f>SUMIF(#REF!,B77,#REF!)</f>
        <v>#REF!</v>
      </c>
      <c r="H77" s="95" t="e">
        <f>SUMIF(#REF!,B77,#REF!)*-1</f>
        <v>#REF!</v>
      </c>
      <c r="I77" s="95">
        <f>SUMIF('BOM_Sub Assy'!C:C,B77,'BOM_Sub Assy'!G:G)*-1</f>
        <v>0</v>
      </c>
      <c r="J77" s="96">
        <f>SUMIF(BOM_FG!C:C,B77,BOM_FG!G:G)*-1</f>
        <v>-2</v>
      </c>
      <c r="K77" s="96" t="e">
        <f t="shared" si="5"/>
        <v>#REF!</v>
      </c>
      <c r="M77" s="3" t="e">
        <f t="shared" si="6"/>
        <v>#REF!</v>
      </c>
      <c r="N77" s="49" t="str">
        <f t="shared" si="7"/>
        <v>New Stock</v>
      </c>
      <c r="O77" s="37" t="str">
        <f t="shared" si="8"/>
        <v>New Stock</v>
      </c>
      <c r="P77" s="35" t="str">
        <f t="shared" si="9"/>
        <v>-</v>
      </c>
    </row>
    <row r="78" spans="1:16">
      <c r="A78" s="85" t="s">
        <v>1841</v>
      </c>
      <c r="B78" s="43" t="s">
        <v>4543</v>
      </c>
      <c r="C78" s="85" t="s">
        <v>1212</v>
      </c>
      <c r="D78" s="44" t="s">
        <v>2084</v>
      </c>
      <c r="E78" s="43">
        <v>1000</v>
      </c>
      <c r="F78" s="95" t="e">
        <f>SUMIF(#REF!,B78,#REF!)</f>
        <v>#REF!</v>
      </c>
      <c r="G78" s="95" t="e">
        <f>SUMIF(#REF!,B78,#REF!)</f>
        <v>#REF!</v>
      </c>
      <c r="H78" s="95" t="e">
        <f>SUMIF(#REF!,B78,#REF!)*-1</f>
        <v>#REF!</v>
      </c>
      <c r="I78" s="95">
        <f>SUMIF('BOM_Sub Assy'!C:C,B78,'BOM_Sub Assy'!G:G)*-1</f>
        <v>-2</v>
      </c>
      <c r="J78" s="96">
        <f>SUMIF(BOM_FG!C:C,B78,BOM_FG!G:G)*-1</f>
        <v>0</v>
      </c>
      <c r="K78" s="96" t="e">
        <f t="shared" si="5"/>
        <v>#REF!</v>
      </c>
      <c r="M78" s="3" t="e">
        <f t="shared" si="6"/>
        <v>#REF!</v>
      </c>
      <c r="N78" s="49" t="str">
        <f t="shared" si="7"/>
        <v>New Stock</v>
      </c>
      <c r="O78" s="37" t="str">
        <f t="shared" si="8"/>
        <v>New Stock</v>
      </c>
      <c r="P78" s="35" t="str">
        <f t="shared" si="9"/>
        <v>-</v>
      </c>
    </row>
    <row r="79" spans="1:16">
      <c r="A79" s="85" t="s">
        <v>1841</v>
      </c>
      <c r="B79" s="43" t="s">
        <v>4544</v>
      </c>
      <c r="C79" s="85" t="s">
        <v>5095</v>
      </c>
      <c r="D79" s="44" t="s">
        <v>798</v>
      </c>
      <c r="E79" s="43">
        <v>200</v>
      </c>
      <c r="F79" s="95" t="e">
        <f>SUMIF(#REF!,B79,#REF!)</f>
        <v>#REF!</v>
      </c>
      <c r="G79" s="95" t="e">
        <f>SUMIF(#REF!,B79,#REF!)</f>
        <v>#REF!</v>
      </c>
      <c r="H79" s="95" t="e">
        <f>SUMIF(#REF!,B79,#REF!)*-1</f>
        <v>#REF!</v>
      </c>
      <c r="I79" s="95">
        <f>SUMIF('BOM_Sub Assy'!C:C,B79,'BOM_Sub Assy'!G:G)*-1</f>
        <v>0</v>
      </c>
      <c r="J79" s="96">
        <f>SUMIF(BOM_FG!C:C,B79,BOM_FG!G:G)*-1</f>
        <v>-3</v>
      </c>
      <c r="K79" s="96" t="e">
        <f t="shared" si="5"/>
        <v>#REF!</v>
      </c>
      <c r="M79" s="3" t="e">
        <f t="shared" si="6"/>
        <v>#REF!</v>
      </c>
      <c r="N79" s="49" t="str">
        <f t="shared" si="7"/>
        <v>New Stock</v>
      </c>
      <c r="O79" s="37" t="str">
        <f t="shared" si="8"/>
        <v>New Stock</v>
      </c>
      <c r="P79" s="35" t="str">
        <f t="shared" si="9"/>
        <v>-</v>
      </c>
    </row>
    <row r="80" spans="1:16">
      <c r="A80" s="85" t="s">
        <v>1841</v>
      </c>
      <c r="B80" s="43" t="s">
        <v>4545</v>
      </c>
      <c r="C80" s="85" t="s">
        <v>657</v>
      </c>
      <c r="D80" s="44" t="s">
        <v>798</v>
      </c>
      <c r="E80" s="43">
        <v>400</v>
      </c>
      <c r="F80" s="95" t="e">
        <f>SUMIF(#REF!,B80,#REF!)</f>
        <v>#REF!</v>
      </c>
      <c r="G80" s="95" t="e">
        <f>SUMIF(#REF!,B80,#REF!)</f>
        <v>#REF!</v>
      </c>
      <c r="H80" s="95" t="e">
        <f>SUMIF(#REF!,B80,#REF!)*-1</f>
        <v>#REF!</v>
      </c>
      <c r="I80" s="95">
        <f>SUMIF('BOM_Sub Assy'!C:C,B80,'BOM_Sub Assy'!G:G)*-1</f>
        <v>0</v>
      </c>
      <c r="J80" s="96">
        <f>SUMIF(BOM_FG!C:C,B80,BOM_FG!G:G)*-1</f>
        <v>-3</v>
      </c>
      <c r="K80" s="96" t="e">
        <f t="shared" si="5"/>
        <v>#REF!</v>
      </c>
      <c r="M80" s="3" t="e">
        <f t="shared" si="6"/>
        <v>#REF!</v>
      </c>
      <c r="N80" s="49" t="str">
        <f t="shared" si="7"/>
        <v>New Stock</v>
      </c>
      <c r="O80" s="37" t="str">
        <f t="shared" si="8"/>
        <v>New Stock</v>
      </c>
      <c r="P80" s="35" t="str">
        <f t="shared" si="9"/>
        <v>-</v>
      </c>
    </row>
    <row r="81" spans="1:16">
      <c r="A81" s="85" t="s">
        <v>1841</v>
      </c>
      <c r="B81" s="43" t="s">
        <v>4546</v>
      </c>
      <c r="C81" s="85" t="s">
        <v>658</v>
      </c>
      <c r="D81" s="44" t="s">
        <v>798</v>
      </c>
      <c r="E81" s="43">
        <v>700</v>
      </c>
      <c r="F81" s="95" t="e">
        <f>SUMIF(#REF!,B81,#REF!)</f>
        <v>#REF!</v>
      </c>
      <c r="G81" s="95" t="e">
        <f>SUMIF(#REF!,B81,#REF!)</f>
        <v>#REF!</v>
      </c>
      <c r="H81" s="95" t="e">
        <f>SUMIF(#REF!,B81,#REF!)*-1</f>
        <v>#REF!</v>
      </c>
      <c r="I81" s="95">
        <f>SUMIF('BOM_Sub Assy'!C:C,B81,'BOM_Sub Assy'!G:G)*-1</f>
        <v>0</v>
      </c>
      <c r="J81" s="96">
        <f>SUMIF(BOM_FG!C:C,B81,BOM_FG!G:G)*-1</f>
        <v>-3</v>
      </c>
      <c r="K81" s="96" t="e">
        <f t="shared" si="5"/>
        <v>#REF!</v>
      </c>
      <c r="M81" s="3" t="e">
        <f t="shared" si="6"/>
        <v>#REF!</v>
      </c>
      <c r="N81" s="49" t="str">
        <f t="shared" si="7"/>
        <v>New Stock</v>
      </c>
      <c r="O81" s="37" t="str">
        <f t="shared" si="8"/>
        <v>New Stock</v>
      </c>
      <c r="P81" s="35" t="str">
        <f t="shared" si="9"/>
        <v>-</v>
      </c>
    </row>
    <row r="82" spans="1:16">
      <c r="A82" s="85" t="s">
        <v>1841</v>
      </c>
      <c r="B82" s="43" t="s">
        <v>4547</v>
      </c>
      <c r="C82" s="85" t="s">
        <v>659</v>
      </c>
      <c r="D82" s="44" t="s">
        <v>799</v>
      </c>
      <c r="E82" s="43">
        <v>1700</v>
      </c>
      <c r="F82" s="95" t="e">
        <f>SUMIF(#REF!,B82,#REF!)</f>
        <v>#REF!</v>
      </c>
      <c r="G82" s="95" t="e">
        <f>SUMIF(#REF!,B82,#REF!)</f>
        <v>#REF!</v>
      </c>
      <c r="H82" s="95" t="e">
        <f>SUMIF(#REF!,B82,#REF!)*-1</f>
        <v>#REF!</v>
      </c>
      <c r="I82" s="95">
        <f>SUMIF('BOM_Sub Assy'!C:C,B82,'BOM_Sub Assy'!G:G)*-1</f>
        <v>0</v>
      </c>
      <c r="J82" s="96">
        <f>SUMIF(BOM_FG!C:C,B82,BOM_FG!G:G)*-1</f>
        <v>-3</v>
      </c>
      <c r="K82" s="96" t="e">
        <f t="shared" si="5"/>
        <v>#REF!</v>
      </c>
      <c r="M82" s="3" t="e">
        <f t="shared" si="6"/>
        <v>#REF!</v>
      </c>
      <c r="N82" s="49" t="str">
        <f t="shared" si="7"/>
        <v>New Stock</v>
      </c>
      <c r="O82" s="37" t="str">
        <f t="shared" si="8"/>
        <v>New Stock</v>
      </c>
      <c r="P82" s="35" t="str">
        <f t="shared" si="9"/>
        <v>-</v>
      </c>
    </row>
    <row r="83" spans="1:16">
      <c r="A83" s="85" t="s">
        <v>1841</v>
      </c>
      <c r="B83" s="43" t="s">
        <v>4548</v>
      </c>
      <c r="C83" s="85" t="s">
        <v>660</v>
      </c>
      <c r="D83" s="44" t="s">
        <v>800</v>
      </c>
      <c r="E83" s="43">
        <v>500</v>
      </c>
      <c r="F83" s="95" t="e">
        <f>SUMIF(#REF!,B83,#REF!)</f>
        <v>#REF!</v>
      </c>
      <c r="G83" s="95" t="e">
        <f>SUMIF(#REF!,B83,#REF!)</f>
        <v>#REF!</v>
      </c>
      <c r="H83" s="95" t="e">
        <f>SUMIF(#REF!,B83,#REF!)*-1</f>
        <v>#REF!</v>
      </c>
      <c r="I83" s="95">
        <f>SUMIF('BOM_Sub Assy'!C:C,B83,'BOM_Sub Assy'!G:G)*-1</f>
        <v>0</v>
      </c>
      <c r="J83" s="96">
        <f>SUMIF(BOM_FG!C:C,B83,BOM_FG!G:G)*-1</f>
        <v>-5</v>
      </c>
      <c r="K83" s="96" t="e">
        <f t="shared" si="5"/>
        <v>#REF!</v>
      </c>
      <c r="M83" s="3" t="e">
        <f t="shared" si="6"/>
        <v>#REF!</v>
      </c>
      <c r="N83" s="49" t="str">
        <f t="shared" si="7"/>
        <v>New Stock</v>
      </c>
      <c r="O83" s="37" t="str">
        <f t="shared" si="8"/>
        <v>New Stock</v>
      </c>
      <c r="P83" s="35" t="str">
        <f t="shared" si="9"/>
        <v>-</v>
      </c>
    </row>
    <row r="84" spans="1:16">
      <c r="A84" s="85" t="s">
        <v>1846</v>
      </c>
      <c r="B84" s="43" t="s">
        <v>1828</v>
      </c>
      <c r="C84" s="85" t="s">
        <v>782</v>
      </c>
      <c r="D84" s="44" t="s">
        <v>257</v>
      </c>
      <c r="E84" s="43">
        <v>200</v>
      </c>
      <c r="F84" s="95" t="e">
        <f>SUMIF(#REF!,B84,#REF!)</f>
        <v>#REF!</v>
      </c>
      <c r="G84" s="95" t="e">
        <f>SUMIF(#REF!,B84,#REF!)</f>
        <v>#REF!</v>
      </c>
      <c r="H84" s="95" t="e">
        <f>SUMIF(#REF!,B84,#REF!)*-1</f>
        <v>#REF!</v>
      </c>
      <c r="I84" s="95">
        <f>SUMIF('BOM_Sub Assy'!C:C,B84,'BOM_Sub Assy'!G:G)*-1</f>
        <v>0</v>
      </c>
      <c r="J84" s="96">
        <f>SUMIF(BOM_FG!C:C,B84,BOM_FG!G:G)*-1</f>
        <v>-14</v>
      </c>
      <c r="K84" s="96" t="e">
        <f t="shared" si="5"/>
        <v>#REF!</v>
      </c>
      <c r="M84" s="3" t="e">
        <f t="shared" si="6"/>
        <v>#REF!</v>
      </c>
      <c r="N84" s="49" t="str">
        <f t="shared" si="7"/>
        <v>New Stock</v>
      </c>
      <c r="O84" s="37" t="str">
        <f t="shared" si="8"/>
        <v>New Stock</v>
      </c>
      <c r="P84" s="35" t="str">
        <f t="shared" si="9"/>
        <v>-</v>
      </c>
    </row>
    <row r="85" spans="1:16">
      <c r="A85" s="85" t="s">
        <v>1846</v>
      </c>
      <c r="B85" s="43" t="s">
        <v>1829</v>
      </c>
      <c r="C85" s="85" t="s">
        <v>783</v>
      </c>
      <c r="D85" s="44" t="s">
        <v>2826</v>
      </c>
      <c r="E85" s="43">
        <v>400</v>
      </c>
      <c r="F85" s="95" t="e">
        <f>SUMIF(#REF!,B85,#REF!)</f>
        <v>#REF!</v>
      </c>
      <c r="G85" s="95" t="e">
        <f>SUMIF(#REF!,B85,#REF!)</f>
        <v>#REF!</v>
      </c>
      <c r="H85" s="95" t="e">
        <f>SUMIF(#REF!,B85,#REF!)*-1</f>
        <v>#REF!</v>
      </c>
      <c r="I85" s="95">
        <f>SUMIF('BOM_Sub Assy'!C:C,B85,'BOM_Sub Assy'!G:G)*-1</f>
        <v>0</v>
      </c>
      <c r="J85" s="96">
        <f>SUMIF(BOM_FG!C:C,B85,BOM_FG!G:G)*-1</f>
        <v>0</v>
      </c>
      <c r="K85" s="96" t="e">
        <f t="shared" si="5"/>
        <v>#REF!</v>
      </c>
      <c r="M85" s="3" t="e">
        <f t="shared" si="6"/>
        <v>#REF!</v>
      </c>
      <c r="N85" s="49" t="str">
        <f t="shared" si="7"/>
        <v>New Stock</v>
      </c>
      <c r="O85" s="37" t="str">
        <f t="shared" si="8"/>
        <v>New Stock</v>
      </c>
      <c r="P85" s="35" t="str">
        <f t="shared" si="9"/>
        <v>-</v>
      </c>
    </row>
    <row r="86" spans="1:16">
      <c r="A86" s="85" t="s">
        <v>1846</v>
      </c>
      <c r="B86" s="43" t="s">
        <v>1830</v>
      </c>
      <c r="C86" s="85" t="s">
        <v>784</v>
      </c>
      <c r="D86" s="44" t="s">
        <v>2782</v>
      </c>
      <c r="E86" s="43">
        <v>100</v>
      </c>
      <c r="F86" s="95" t="e">
        <f>SUMIF(#REF!,B86,#REF!)</f>
        <v>#REF!</v>
      </c>
      <c r="G86" s="95" t="e">
        <f>SUMIF(#REF!,B86,#REF!)</f>
        <v>#REF!</v>
      </c>
      <c r="H86" s="95" t="e">
        <f>SUMIF(#REF!,B86,#REF!)*-1</f>
        <v>#REF!</v>
      </c>
      <c r="I86" s="95">
        <f>SUMIF('BOM_Sub Assy'!C:C,B86,'BOM_Sub Assy'!G:G)*-1</f>
        <v>0</v>
      </c>
      <c r="J86" s="96">
        <f>SUMIF(BOM_FG!C:C,B86,BOM_FG!G:G)*-1</f>
        <v>-3</v>
      </c>
      <c r="K86" s="96" t="e">
        <f t="shared" si="5"/>
        <v>#REF!</v>
      </c>
      <c r="M86" s="3" t="e">
        <f t="shared" si="6"/>
        <v>#REF!</v>
      </c>
      <c r="N86" s="49" t="str">
        <f t="shared" si="7"/>
        <v>New Stock</v>
      </c>
      <c r="O86" s="37" t="str">
        <f t="shared" si="8"/>
        <v>New Stock</v>
      </c>
      <c r="P86" s="35" t="str">
        <f t="shared" si="9"/>
        <v>-</v>
      </c>
    </row>
    <row r="87" spans="1:16">
      <c r="A87" s="85" t="s">
        <v>1846</v>
      </c>
      <c r="B87" s="43" t="s">
        <v>1831</v>
      </c>
      <c r="C87" s="85" t="s">
        <v>785</v>
      </c>
      <c r="D87" s="44" t="s">
        <v>2782</v>
      </c>
      <c r="E87" s="43">
        <v>100</v>
      </c>
      <c r="F87" s="95" t="e">
        <f>SUMIF(#REF!,B87,#REF!)</f>
        <v>#REF!</v>
      </c>
      <c r="G87" s="95" t="e">
        <f>SUMIF(#REF!,B87,#REF!)</f>
        <v>#REF!</v>
      </c>
      <c r="H87" s="95" t="e">
        <f>SUMIF(#REF!,B87,#REF!)*-1</f>
        <v>#REF!</v>
      </c>
      <c r="I87" s="95">
        <f>SUMIF('BOM_Sub Assy'!C:C,B87,'BOM_Sub Assy'!G:G)*-1</f>
        <v>0</v>
      </c>
      <c r="J87" s="96">
        <f>SUMIF(BOM_FG!C:C,B87,BOM_FG!G:G)*-1</f>
        <v>-3</v>
      </c>
      <c r="K87" s="96" t="e">
        <f t="shared" si="5"/>
        <v>#REF!</v>
      </c>
      <c r="M87" s="3" t="e">
        <f t="shared" si="6"/>
        <v>#REF!</v>
      </c>
      <c r="N87" s="49" t="str">
        <f t="shared" si="7"/>
        <v>New Stock</v>
      </c>
      <c r="O87" s="37" t="str">
        <f t="shared" si="8"/>
        <v>New Stock</v>
      </c>
      <c r="P87" s="35" t="str">
        <f t="shared" si="9"/>
        <v>-</v>
      </c>
    </row>
    <row r="88" spans="1:16">
      <c r="A88" s="85" t="s">
        <v>1846</v>
      </c>
      <c r="B88" s="43" t="s">
        <v>4550</v>
      </c>
      <c r="C88" s="85" t="s">
        <v>162</v>
      </c>
      <c r="D88" s="44" t="s">
        <v>3694</v>
      </c>
      <c r="E88" s="43">
        <v>200</v>
      </c>
      <c r="F88" s="95" t="e">
        <f>SUMIF(#REF!,B88,#REF!)</f>
        <v>#REF!</v>
      </c>
      <c r="G88" s="95" t="e">
        <f>SUMIF(#REF!,B88,#REF!)</f>
        <v>#REF!</v>
      </c>
      <c r="H88" s="95" t="e">
        <f>SUMIF(#REF!,B88,#REF!)*-1</f>
        <v>#REF!</v>
      </c>
      <c r="I88" s="95">
        <f>SUMIF('BOM_Sub Assy'!C:C,B88,'BOM_Sub Assy'!G:G)*-1</f>
        <v>0</v>
      </c>
      <c r="J88" s="96">
        <f>SUMIF(BOM_FG!C:C,B88,BOM_FG!G:G)*-1</f>
        <v>-8</v>
      </c>
      <c r="K88" s="96" t="e">
        <f t="shared" si="5"/>
        <v>#REF!</v>
      </c>
      <c r="M88" s="3" t="e">
        <f t="shared" si="6"/>
        <v>#REF!</v>
      </c>
      <c r="N88" s="49" t="str">
        <f t="shared" si="7"/>
        <v>New Stock</v>
      </c>
      <c r="O88" s="37" t="str">
        <f t="shared" si="8"/>
        <v>New Stock</v>
      </c>
      <c r="P88" s="35" t="str">
        <f t="shared" si="9"/>
        <v>-</v>
      </c>
    </row>
    <row r="89" spans="1:16">
      <c r="A89" s="85" t="s">
        <v>1846</v>
      </c>
      <c r="B89" s="43" t="s">
        <v>1557</v>
      </c>
      <c r="C89" s="85" t="s">
        <v>163</v>
      </c>
      <c r="D89" s="44" t="s">
        <v>801</v>
      </c>
      <c r="E89" s="43">
        <v>500</v>
      </c>
      <c r="F89" s="95" t="e">
        <f>SUMIF(#REF!,B89,#REF!)</f>
        <v>#REF!</v>
      </c>
      <c r="G89" s="95" t="e">
        <f>SUMIF(#REF!,B89,#REF!)</f>
        <v>#REF!</v>
      </c>
      <c r="H89" s="95" t="e">
        <f>SUMIF(#REF!,B89,#REF!)*-1</f>
        <v>#REF!</v>
      </c>
      <c r="I89" s="95">
        <f>SUMIF('BOM_Sub Assy'!C:C,B89,'BOM_Sub Assy'!G:G)*-1</f>
        <v>0</v>
      </c>
      <c r="J89" s="96">
        <f>SUMIF(BOM_FG!C:C,B89,BOM_FG!G:G)*-1</f>
        <v>0</v>
      </c>
      <c r="K89" s="96" t="e">
        <f t="shared" si="5"/>
        <v>#REF!</v>
      </c>
      <c r="M89" s="3" t="e">
        <f t="shared" si="6"/>
        <v>#REF!</v>
      </c>
      <c r="N89" s="49" t="str">
        <f t="shared" si="7"/>
        <v>New Stock</v>
      </c>
      <c r="O89" s="37" t="str">
        <f t="shared" si="8"/>
        <v>New Stock</v>
      </c>
      <c r="P89" s="35" t="str">
        <f t="shared" si="9"/>
        <v>-</v>
      </c>
    </row>
    <row r="90" spans="1:16">
      <c r="A90" s="85" t="s">
        <v>1846</v>
      </c>
      <c r="B90" s="43" t="s">
        <v>1832</v>
      </c>
      <c r="C90" s="85" t="s">
        <v>164</v>
      </c>
      <c r="D90" s="44" t="s">
        <v>2376</v>
      </c>
      <c r="E90" s="43">
        <v>500</v>
      </c>
      <c r="F90" s="95" t="e">
        <f>SUMIF(#REF!,B90,#REF!)</f>
        <v>#REF!</v>
      </c>
      <c r="G90" s="95" t="e">
        <f>SUMIF(#REF!,B90,#REF!)</f>
        <v>#REF!</v>
      </c>
      <c r="H90" s="95" t="e">
        <f>SUMIF(#REF!,B90,#REF!)*-1</f>
        <v>#REF!</v>
      </c>
      <c r="I90" s="95">
        <f>SUMIF('BOM_Sub Assy'!C:C,B90,'BOM_Sub Assy'!G:G)*-1</f>
        <v>0</v>
      </c>
      <c r="J90" s="96">
        <f>SUMIF(BOM_FG!C:C,B90,BOM_FG!G:G)*-1</f>
        <v>0</v>
      </c>
      <c r="K90" s="96" t="e">
        <f t="shared" si="5"/>
        <v>#REF!</v>
      </c>
      <c r="M90" s="3" t="e">
        <f t="shared" si="6"/>
        <v>#REF!</v>
      </c>
      <c r="N90" s="49" t="str">
        <f t="shared" si="7"/>
        <v>New Stock</v>
      </c>
      <c r="O90" s="37" t="str">
        <f t="shared" si="8"/>
        <v>New Stock</v>
      </c>
      <c r="P90" s="35" t="str">
        <f t="shared" si="9"/>
        <v>-</v>
      </c>
    </row>
    <row r="91" spans="1:16">
      <c r="A91" s="85" t="s">
        <v>1846</v>
      </c>
      <c r="B91" s="43" t="s">
        <v>5077</v>
      </c>
      <c r="C91" s="85" t="s">
        <v>2150</v>
      </c>
      <c r="D91" s="44" t="s">
        <v>2160</v>
      </c>
      <c r="E91" s="43">
        <v>400</v>
      </c>
      <c r="F91" s="95" t="e">
        <f>SUMIF(#REF!,B91,#REF!)</f>
        <v>#REF!</v>
      </c>
      <c r="G91" s="95" t="e">
        <f>SUMIF(#REF!,B91,#REF!)</f>
        <v>#REF!</v>
      </c>
      <c r="H91" s="95" t="e">
        <f>SUMIF(#REF!,B91,#REF!)*-1</f>
        <v>#REF!</v>
      </c>
      <c r="I91" s="95">
        <f>SUMIF('BOM_Sub Assy'!C:C,B91,'BOM_Sub Assy'!G:G)*-1</f>
        <v>0</v>
      </c>
      <c r="J91" s="96">
        <f>SUMIF(BOM_FG!C:C,B91,BOM_FG!G:G)*-1</f>
        <v>0</v>
      </c>
      <c r="K91" s="96" t="e">
        <f t="shared" si="5"/>
        <v>#REF!</v>
      </c>
      <c r="M91" s="3" t="e">
        <f t="shared" si="6"/>
        <v>#REF!</v>
      </c>
      <c r="N91" s="49" t="str">
        <f t="shared" si="7"/>
        <v>New Stock</v>
      </c>
      <c r="O91" s="37" t="str">
        <f t="shared" si="8"/>
        <v>New Stock</v>
      </c>
      <c r="P91" s="35" t="str">
        <f t="shared" si="9"/>
        <v>-</v>
      </c>
    </row>
    <row r="92" spans="1:16">
      <c r="A92" s="85" t="s">
        <v>1846</v>
      </c>
      <c r="B92" s="43" t="s">
        <v>1954</v>
      </c>
      <c r="C92" s="85" t="s">
        <v>1955</v>
      </c>
      <c r="D92" s="44" t="s">
        <v>801</v>
      </c>
      <c r="E92" s="43">
        <v>500</v>
      </c>
      <c r="F92" s="95" t="e">
        <f>SUMIF(#REF!,B92,#REF!)</f>
        <v>#REF!</v>
      </c>
      <c r="G92" s="95" t="e">
        <f>SUMIF(#REF!,B92,#REF!)</f>
        <v>#REF!</v>
      </c>
      <c r="H92" s="95" t="e">
        <f>SUMIF(#REF!,B92,#REF!)*-1</f>
        <v>#REF!</v>
      </c>
      <c r="I92" s="95">
        <f>SUMIF('BOM_Sub Assy'!C:C,B92,'BOM_Sub Assy'!G:G)*-1</f>
        <v>0</v>
      </c>
      <c r="J92" s="96">
        <f>SUMIF(BOM_FG!C:C,B92,BOM_FG!G:G)*-1</f>
        <v>0</v>
      </c>
      <c r="K92" s="96" t="e">
        <f t="shared" si="5"/>
        <v>#REF!</v>
      </c>
      <c r="M92" s="3" t="e">
        <f t="shared" si="6"/>
        <v>#REF!</v>
      </c>
      <c r="N92" s="49" t="str">
        <f t="shared" si="7"/>
        <v>New Stock</v>
      </c>
      <c r="O92" s="37" t="str">
        <f t="shared" si="8"/>
        <v>New Stock</v>
      </c>
      <c r="P92" s="35" t="str">
        <f t="shared" si="9"/>
        <v>-</v>
      </c>
    </row>
    <row r="93" spans="1:16">
      <c r="A93" s="85" t="s">
        <v>4582</v>
      </c>
      <c r="B93" s="43" t="s">
        <v>1988</v>
      </c>
      <c r="C93" s="85" t="s">
        <v>4134</v>
      </c>
      <c r="D93" s="44" t="s">
        <v>137</v>
      </c>
      <c r="E93" s="43">
        <v>170</v>
      </c>
      <c r="F93" s="95" t="e">
        <f>SUMIF(#REF!,B93,#REF!)</f>
        <v>#REF!</v>
      </c>
      <c r="G93" s="95" t="e">
        <f>SUMIF(#REF!,B93,#REF!)</f>
        <v>#REF!</v>
      </c>
      <c r="H93" s="95" t="e">
        <f>SUMIF(#REF!,B93,#REF!)*-1</f>
        <v>#REF!</v>
      </c>
      <c r="I93" s="95">
        <f>SUMIF('BOM_Sub Assy'!C:C,B93,'BOM_Sub Assy'!G:G)*-1</f>
        <v>0</v>
      </c>
      <c r="J93" s="96">
        <f>SUMIF(BOM_FG!C:C,B93,BOM_FG!G:G)*-1</f>
        <v>0</v>
      </c>
      <c r="K93" s="96" t="e">
        <f t="shared" si="5"/>
        <v>#REF!</v>
      </c>
      <c r="M93" s="3" t="e">
        <f t="shared" si="6"/>
        <v>#REF!</v>
      </c>
      <c r="N93" s="49" t="str">
        <f t="shared" si="7"/>
        <v>New Stock</v>
      </c>
      <c r="O93" s="37" t="str">
        <f t="shared" si="8"/>
        <v>New Stock</v>
      </c>
      <c r="P93" s="35" t="str">
        <f t="shared" si="9"/>
        <v>-</v>
      </c>
    </row>
    <row r="94" spans="1:16">
      <c r="A94" s="85" t="s">
        <v>5416</v>
      </c>
      <c r="B94" s="43" t="s">
        <v>5417</v>
      </c>
      <c r="C94" s="85" t="s">
        <v>5418</v>
      </c>
      <c r="D94" s="44" t="s">
        <v>3703</v>
      </c>
      <c r="E94" s="43">
        <v>1</v>
      </c>
      <c r="F94" s="95" t="e">
        <f>SUMIF(#REF!,B94,#REF!)</f>
        <v>#REF!</v>
      </c>
      <c r="G94" s="95" t="e">
        <f>SUMIF(#REF!,B94,#REF!)</f>
        <v>#REF!</v>
      </c>
      <c r="H94" s="95" t="e">
        <f>SUMIF(#REF!,B94,#REF!)*-1</f>
        <v>#REF!</v>
      </c>
      <c r="I94" s="95">
        <f>SUMIF('BOM_Sub Assy'!C:C,B94,'BOM_Sub Assy'!G:G)*-1</f>
        <v>-3.5999999999999999E-3</v>
      </c>
      <c r="J94" s="96">
        <f>SUMIF(BOM_FG!C:C,B94,BOM_FG!G:G)*-1</f>
        <v>-0.60389999999999866</v>
      </c>
      <c r="K94" s="96" t="e">
        <f t="shared" si="5"/>
        <v>#REF!</v>
      </c>
      <c r="M94" s="3" t="e">
        <f t="shared" si="6"/>
        <v>#REF!</v>
      </c>
      <c r="N94" s="49" t="str">
        <f t="shared" si="7"/>
        <v>New Stock</v>
      </c>
      <c r="O94" s="37" t="str">
        <f t="shared" si="8"/>
        <v>New Stock</v>
      </c>
      <c r="P94" s="35" t="str">
        <f t="shared" si="9"/>
        <v>-</v>
      </c>
    </row>
    <row r="95" spans="1:16">
      <c r="A95" s="85" t="s">
        <v>5416</v>
      </c>
      <c r="B95" s="43" t="s">
        <v>5419</v>
      </c>
      <c r="C95" s="85" t="s">
        <v>5420</v>
      </c>
      <c r="D95" s="44" t="s">
        <v>3705</v>
      </c>
      <c r="E95" s="43">
        <v>1</v>
      </c>
      <c r="F95" s="95" t="e">
        <f>SUMIF(#REF!,B95,#REF!)</f>
        <v>#REF!</v>
      </c>
      <c r="G95" s="95" t="e">
        <f>SUMIF(#REF!,B95,#REF!)</f>
        <v>#REF!</v>
      </c>
      <c r="H95" s="95" t="e">
        <f>SUMIF(#REF!,B95,#REF!)*-1</f>
        <v>#REF!</v>
      </c>
      <c r="I95" s="95">
        <f>SUMIF('BOM_Sub Assy'!C:C,B95,'BOM_Sub Assy'!G:G)*-1</f>
        <v>-1.4999999999999999E-2</v>
      </c>
      <c r="J95" s="96">
        <f>SUMIF(BOM_FG!C:C,B95,BOM_FG!G:G)*-1</f>
        <v>-2.4365999999999919</v>
      </c>
      <c r="K95" s="96" t="e">
        <f t="shared" si="5"/>
        <v>#REF!</v>
      </c>
      <c r="M95" s="3" t="e">
        <f t="shared" si="6"/>
        <v>#REF!</v>
      </c>
      <c r="N95" s="49" t="str">
        <f t="shared" si="7"/>
        <v>New Stock</v>
      </c>
      <c r="O95" s="37" t="str">
        <f t="shared" si="8"/>
        <v>New Stock</v>
      </c>
      <c r="P95" s="35" t="str">
        <f t="shared" si="9"/>
        <v>-</v>
      </c>
    </row>
    <row r="96" spans="1:16">
      <c r="A96" s="85" t="s">
        <v>735</v>
      </c>
      <c r="B96" s="43" t="s">
        <v>3058</v>
      </c>
      <c r="C96" s="85" t="s">
        <v>5107</v>
      </c>
      <c r="D96" s="44" t="s">
        <v>2493</v>
      </c>
      <c r="E96" s="43">
        <v>400</v>
      </c>
      <c r="F96" s="95" t="e">
        <f>SUMIF(#REF!,B96,#REF!)</f>
        <v>#REF!</v>
      </c>
      <c r="G96" s="95" t="e">
        <f>SUMIF(#REF!,B96,#REF!)</f>
        <v>#REF!</v>
      </c>
      <c r="H96" s="95" t="e">
        <f>SUMIF(#REF!,B96,#REF!)*-1</f>
        <v>#REF!</v>
      </c>
      <c r="I96" s="95">
        <f>SUMIF('BOM_Sub Assy'!C:C,B96,'BOM_Sub Assy'!G:G)*-1</f>
        <v>0</v>
      </c>
      <c r="J96" s="96">
        <f>SUMIF(BOM_FG!C:C,B96,BOM_FG!G:G)*-1</f>
        <v>-3</v>
      </c>
      <c r="K96" s="96" t="e">
        <f t="shared" si="5"/>
        <v>#REF!</v>
      </c>
      <c r="M96" s="3" t="e">
        <f t="shared" si="6"/>
        <v>#REF!</v>
      </c>
      <c r="N96" s="49" t="str">
        <f t="shared" si="7"/>
        <v>New Stock</v>
      </c>
      <c r="O96" s="37" t="str">
        <f t="shared" si="8"/>
        <v>New Stock</v>
      </c>
      <c r="P96" s="35" t="str">
        <f t="shared" si="9"/>
        <v>-</v>
      </c>
    </row>
    <row r="97" spans="1:16">
      <c r="A97" s="85" t="s">
        <v>735</v>
      </c>
      <c r="B97" s="43" t="s">
        <v>3060</v>
      </c>
      <c r="C97" s="85" t="s">
        <v>3059</v>
      </c>
      <c r="D97" s="44" t="s">
        <v>769</v>
      </c>
      <c r="E97" s="43">
        <v>100</v>
      </c>
      <c r="F97" s="95" t="e">
        <f>SUMIF(#REF!,B97,#REF!)</f>
        <v>#REF!</v>
      </c>
      <c r="G97" s="95" t="e">
        <f>SUMIF(#REF!,B97,#REF!)</f>
        <v>#REF!</v>
      </c>
      <c r="H97" s="95" t="e">
        <f>SUMIF(#REF!,B97,#REF!)*-1</f>
        <v>#REF!</v>
      </c>
      <c r="I97" s="95">
        <f>SUMIF('BOM_Sub Assy'!C:C,B97,'BOM_Sub Assy'!G:G)*-1</f>
        <v>0</v>
      </c>
      <c r="J97" s="96">
        <f>SUMIF(BOM_FG!C:C,B97,BOM_FG!G:G)*-1</f>
        <v>-1</v>
      </c>
      <c r="K97" s="96" t="e">
        <f t="shared" si="5"/>
        <v>#REF!</v>
      </c>
      <c r="M97" s="3" t="e">
        <f t="shared" si="6"/>
        <v>#REF!</v>
      </c>
      <c r="N97" s="49" t="str">
        <f t="shared" si="7"/>
        <v>New Stock</v>
      </c>
      <c r="O97" s="37" t="str">
        <f t="shared" si="8"/>
        <v>New Stock</v>
      </c>
      <c r="P97" s="35" t="str">
        <f t="shared" si="9"/>
        <v>-</v>
      </c>
    </row>
    <row r="98" spans="1:16">
      <c r="A98" s="85" t="s">
        <v>735</v>
      </c>
      <c r="B98" s="43" t="s">
        <v>3405</v>
      </c>
      <c r="C98" s="85" t="s">
        <v>3404</v>
      </c>
      <c r="D98" s="44" t="s">
        <v>769</v>
      </c>
      <c r="E98" s="43">
        <v>100</v>
      </c>
      <c r="F98" s="95" t="e">
        <f>SUMIF(#REF!,B98,#REF!)</f>
        <v>#REF!</v>
      </c>
      <c r="G98" s="95" t="e">
        <f>SUMIF(#REF!,B98,#REF!)</f>
        <v>#REF!</v>
      </c>
      <c r="H98" s="95" t="e">
        <f>SUMIF(#REF!,B98,#REF!)*-1</f>
        <v>#REF!</v>
      </c>
      <c r="I98" s="95">
        <f>SUMIF('BOM_Sub Assy'!C:C,B98,'BOM_Sub Assy'!G:G)*-1</f>
        <v>0</v>
      </c>
      <c r="J98" s="96">
        <f>SUMIF(BOM_FG!C:C,B98,BOM_FG!G:G)*-1</f>
        <v>-2</v>
      </c>
      <c r="K98" s="96" t="e">
        <f t="shared" si="5"/>
        <v>#REF!</v>
      </c>
      <c r="M98" s="3" t="e">
        <f t="shared" si="6"/>
        <v>#REF!</v>
      </c>
      <c r="N98" s="49" t="str">
        <f t="shared" si="7"/>
        <v>New Stock</v>
      </c>
      <c r="O98" s="37" t="str">
        <f t="shared" si="8"/>
        <v>New Stock</v>
      </c>
      <c r="P98" s="35" t="str">
        <f t="shared" si="9"/>
        <v>-</v>
      </c>
    </row>
    <row r="99" spans="1:16">
      <c r="A99" s="85" t="s">
        <v>735</v>
      </c>
      <c r="B99" s="43" t="s">
        <v>3208</v>
      </c>
      <c r="C99" s="85" t="s">
        <v>2584</v>
      </c>
      <c r="D99" s="44" t="s">
        <v>2081</v>
      </c>
      <c r="E99" s="43">
        <v>200</v>
      </c>
      <c r="F99" s="95" t="e">
        <f>SUMIF(#REF!,B99,#REF!)</f>
        <v>#REF!</v>
      </c>
      <c r="G99" s="95" t="e">
        <f>SUMIF(#REF!,B99,#REF!)</f>
        <v>#REF!</v>
      </c>
      <c r="H99" s="95" t="e">
        <f>SUMIF(#REF!,B99,#REF!)*-1</f>
        <v>#REF!</v>
      </c>
      <c r="I99" s="95">
        <f>SUMIF('BOM_Sub Assy'!C:C,B99,'BOM_Sub Assy'!G:G)*-1</f>
        <v>0</v>
      </c>
      <c r="J99" s="96">
        <f>SUMIF(BOM_FG!C:C,B99,BOM_FG!G:G)*-1</f>
        <v>0</v>
      </c>
      <c r="K99" s="96" t="e">
        <f t="shared" si="5"/>
        <v>#REF!</v>
      </c>
      <c r="M99" s="3" t="e">
        <f t="shared" si="6"/>
        <v>#REF!</v>
      </c>
      <c r="N99" s="49" t="str">
        <f t="shared" si="7"/>
        <v>New Stock</v>
      </c>
      <c r="O99" s="37" t="str">
        <f t="shared" si="8"/>
        <v>New Stock</v>
      </c>
      <c r="P99" s="35" t="str">
        <f t="shared" si="9"/>
        <v>-</v>
      </c>
    </row>
    <row r="100" spans="1:16">
      <c r="A100" s="85" t="s">
        <v>735</v>
      </c>
      <c r="B100" s="43" t="s">
        <v>2082</v>
      </c>
      <c r="C100" s="85" t="s">
        <v>2585</v>
      </c>
      <c r="D100" s="44" t="s">
        <v>2081</v>
      </c>
      <c r="E100" s="43">
        <v>200</v>
      </c>
      <c r="F100" s="95" t="e">
        <f>SUMIF(#REF!,B100,#REF!)</f>
        <v>#REF!</v>
      </c>
      <c r="G100" s="95" t="e">
        <f>SUMIF(#REF!,B100,#REF!)</f>
        <v>#REF!</v>
      </c>
      <c r="H100" s="95" t="e">
        <f>SUMIF(#REF!,B100,#REF!)*-1</f>
        <v>#REF!</v>
      </c>
      <c r="I100" s="95">
        <f>SUMIF('BOM_Sub Assy'!C:C,B100,'BOM_Sub Assy'!G:G)*-1</f>
        <v>0</v>
      </c>
      <c r="J100" s="96">
        <f>SUMIF(BOM_FG!C:C,B100,BOM_FG!G:G)*-1</f>
        <v>0</v>
      </c>
      <c r="K100" s="96" t="e">
        <f t="shared" si="5"/>
        <v>#REF!</v>
      </c>
      <c r="M100" s="3" t="e">
        <f t="shared" si="6"/>
        <v>#REF!</v>
      </c>
      <c r="N100" s="49" t="str">
        <f t="shared" si="7"/>
        <v>New Stock</v>
      </c>
      <c r="O100" s="37" t="str">
        <f t="shared" si="8"/>
        <v>New Stock</v>
      </c>
      <c r="P100" s="35" t="str">
        <f t="shared" si="9"/>
        <v>-</v>
      </c>
    </row>
    <row r="101" spans="1:16">
      <c r="A101" s="85" t="s">
        <v>735</v>
      </c>
      <c r="B101" s="43" t="s">
        <v>2083</v>
      </c>
      <c r="C101" s="85" t="s">
        <v>2869</v>
      </c>
      <c r="D101" s="44" t="s">
        <v>2084</v>
      </c>
      <c r="E101" s="43">
        <v>1500</v>
      </c>
      <c r="F101" s="95" t="e">
        <f>SUMIF(#REF!,B101,#REF!)</f>
        <v>#REF!</v>
      </c>
      <c r="G101" s="95" t="e">
        <f>SUMIF(#REF!,B101,#REF!)</f>
        <v>#REF!</v>
      </c>
      <c r="H101" s="95" t="e">
        <f>SUMIF(#REF!,B101,#REF!)*-1</f>
        <v>#REF!</v>
      </c>
      <c r="I101" s="95">
        <f>SUMIF('BOM_Sub Assy'!C:C,B101,'BOM_Sub Assy'!G:G)*-1</f>
        <v>0</v>
      </c>
      <c r="J101" s="96">
        <f>SUMIF(BOM_FG!C:C,B101,BOM_FG!G:G)*-1</f>
        <v>-40</v>
      </c>
      <c r="K101" s="96" t="e">
        <f t="shared" si="5"/>
        <v>#REF!</v>
      </c>
      <c r="M101" s="3" t="e">
        <f t="shared" si="6"/>
        <v>#REF!</v>
      </c>
      <c r="N101" s="49" t="str">
        <f t="shared" si="7"/>
        <v>New Stock</v>
      </c>
      <c r="O101" s="37" t="str">
        <f t="shared" si="8"/>
        <v>New Stock</v>
      </c>
      <c r="P101" s="35" t="str">
        <f t="shared" si="9"/>
        <v>-</v>
      </c>
    </row>
    <row r="102" spans="1:16">
      <c r="A102" s="85" t="s">
        <v>735</v>
      </c>
      <c r="B102" s="43" t="s">
        <v>2085</v>
      </c>
      <c r="C102" s="85" t="s">
        <v>2870</v>
      </c>
      <c r="D102" s="44" t="s">
        <v>1492</v>
      </c>
      <c r="E102" s="43">
        <v>600</v>
      </c>
      <c r="F102" s="95" t="e">
        <f>SUMIF(#REF!,B102,#REF!)</f>
        <v>#REF!</v>
      </c>
      <c r="G102" s="95" t="e">
        <f>SUMIF(#REF!,B102,#REF!)</f>
        <v>#REF!</v>
      </c>
      <c r="H102" s="95" t="e">
        <f>SUMIF(#REF!,B102,#REF!)*-1</f>
        <v>#REF!</v>
      </c>
      <c r="I102" s="95">
        <f>SUMIF('BOM_Sub Assy'!C:C,B102,'BOM_Sub Assy'!G:G)*-1</f>
        <v>0</v>
      </c>
      <c r="J102" s="96">
        <f>SUMIF(BOM_FG!C:C,B102,BOM_FG!G:G)*-1</f>
        <v>0</v>
      </c>
      <c r="K102" s="96" t="e">
        <f t="shared" si="5"/>
        <v>#REF!</v>
      </c>
      <c r="M102" s="3" t="e">
        <f t="shared" si="6"/>
        <v>#REF!</v>
      </c>
      <c r="N102" s="49" t="str">
        <f t="shared" si="7"/>
        <v>New Stock</v>
      </c>
      <c r="O102" s="37" t="str">
        <f t="shared" si="8"/>
        <v>New Stock</v>
      </c>
      <c r="P102" s="35" t="str">
        <f t="shared" si="9"/>
        <v>-</v>
      </c>
    </row>
    <row r="103" spans="1:16">
      <c r="A103" s="85" t="s">
        <v>735</v>
      </c>
      <c r="B103" s="43" t="s">
        <v>707</v>
      </c>
      <c r="C103" s="85" t="s">
        <v>2418</v>
      </c>
      <c r="D103" s="44" t="s">
        <v>1493</v>
      </c>
      <c r="E103" s="43">
        <v>1500</v>
      </c>
      <c r="F103" s="95" t="e">
        <f>SUMIF(#REF!,B103,#REF!)</f>
        <v>#REF!</v>
      </c>
      <c r="G103" s="95" t="e">
        <f>SUMIF(#REF!,B103,#REF!)</f>
        <v>#REF!</v>
      </c>
      <c r="H103" s="95" t="e">
        <f>SUMIF(#REF!,B103,#REF!)*-1</f>
        <v>#REF!</v>
      </c>
      <c r="I103" s="95">
        <f>SUMIF('BOM_Sub Assy'!C:C,B103,'BOM_Sub Assy'!G:G)*-1</f>
        <v>0</v>
      </c>
      <c r="J103" s="96">
        <f>SUMIF(BOM_FG!C:C,B103,BOM_FG!G:G)*-1</f>
        <v>0</v>
      </c>
      <c r="K103" s="96" t="e">
        <f t="shared" si="5"/>
        <v>#REF!</v>
      </c>
      <c r="M103" s="3" t="e">
        <f t="shared" si="6"/>
        <v>#REF!</v>
      </c>
      <c r="N103" s="49" t="str">
        <f t="shared" si="7"/>
        <v>New Stock</v>
      </c>
      <c r="O103" s="37" t="str">
        <f t="shared" si="8"/>
        <v>New Stock</v>
      </c>
      <c r="P103" s="35" t="str">
        <f t="shared" si="9"/>
        <v>-</v>
      </c>
    </row>
    <row r="104" spans="1:16">
      <c r="A104" s="85" t="s">
        <v>735</v>
      </c>
      <c r="B104" s="43" t="s">
        <v>3195</v>
      </c>
      <c r="C104" s="85" t="s">
        <v>2142</v>
      </c>
      <c r="D104" s="44" t="s">
        <v>1744</v>
      </c>
      <c r="E104" s="43">
        <v>600</v>
      </c>
      <c r="F104" s="95" t="e">
        <f>SUMIF(#REF!,B104,#REF!)</f>
        <v>#REF!</v>
      </c>
      <c r="G104" s="95" t="e">
        <f>SUMIF(#REF!,B104,#REF!)</f>
        <v>#REF!</v>
      </c>
      <c r="H104" s="95" t="e">
        <f>SUMIF(#REF!,B104,#REF!)*-1</f>
        <v>#REF!</v>
      </c>
      <c r="I104" s="95">
        <f>SUMIF('BOM_Sub Assy'!C:C,B104,'BOM_Sub Assy'!G:G)*-1</f>
        <v>-20</v>
      </c>
      <c r="J104" s="96">
        <f>SUMIF(BOM_FG!C:C,B104,BOM_FG!G:G)*-1</f>
        <v>-36</v>
      </c>
      <c r="K104" s="96" t="e">
        <f t="shared" si="5"/>
        <v>#REF!</v>
      </c>
      <c r="M104" s="3" t="e">
        <f t="shared" si="6"/>
        <v>#REF!</v>
      </c>
      <c r="N104" s="49" t="str">
        <f t="shared" si="7"/>
        <v>New Stock</v>
      </c>
      <c r="O104" s="37" t="str">
        <f t="shared" si="8"/>
        <v>New Stock</v>
      </c>
      <c r="P104" s="35" t="str">
        <f t="shared" si="9"/>
        <v>-</v>
      </c>
    </row>
    <row r="105" spans="1:16">
      <c r="A105" s="85" t="s">
        <v>735</v>
      </c>
      <c r="B105" s="43" t="s">
        <v>2498</v>
      </c>
      <c r="C105" s="85" t="s">
        <v>2143</v>
      </c>
      <c r="D105" s="44" t="s">
        <v>1745</v>
      </c>
      <c r="E105" s="43">
        <v>1500</v>
      </c>
      <c r="F105" s="95" t="e">
        <f>SUMIF(#REF!,B105,#REF!)</f>
        <v>#REF!</v>
      </c>
      <c r="G105" s="95" t="e">
        <f>SUMIF(#REF!,B105,#REF!)</f>
        <v>#REF!</v>
      </c>
      <c r="H105" s="95" t="e">
        <f>SUMIF(#REF!,B105,#REF!)*-1</f>
        <v>#REF!</v>
      </c>
      <c r="I105" s="95">
        <f>SUMIF('BOM_Sub Assy'!C:C,B105,'BOM_Sub Assy'!G:G)*-1</f>
        <v>-16</v>
      </c>
      <c r="J105" s="96">
        <f>SUMIF(BOM_FG!C:C,B105,BOM_FG!G:G)*-1</f>
        <v>0</v>
      </c>
      <c r="K105" s="96" t="e">
        <f t="shared" si="5"/>
        <v>#REF!</v>
      </c>
      <c r="M105" s="3" t="e">
        <f t="shared" si="6"/>
        <v>#REF!</v>
      </c>
      <c r="N105" s="49" t="str">
        <f t="shared" si="7"/>
        <v>New Stock</v>
      </c>
      <c r="O105" s="37" t="str">
        <f t="shared" si="8"/>
        <v>New Stock</v>
      </c>
      <c r="P105" s="35" t="str">
        <f t="shared" si="9"/>
        <v>-</v>
      </c>
    </row>
    <row r="106" spans="1:16">
      <c r="A106" s="85" t="s">
        <v>735</v>
      </c>
      <c r="B106" s="43" t="s">
        <v>1746</v>
      </c>
      <c r="C106" s="85" t="s">
        <v>2144</v>
      </c>
      <c r="D106" s="44" t="s">
        <v>1745</v>
      </c>
      <c r="E106" s="43">
        <v>1500</v>
      </c>
      <c r="F106" s="95" t="e">
        <f>SUMIF(#REF!,B106,#REF!)</f>
        <v>#REF!</v>
      </c>
      <c r="G106" s="95" t="e">
        <f>SUMIF(#REF!,B106,#REF!)</f>
        <v>#REF!</v>
      </c>
      <c r="H106" s="95" t="e">
        <f>SUMIF(#REF!,B106,#REF!)*-1</f>
        <v>#REF!</v>
      </c>
      <c r="I106" s="95">
        <f>SUMIF('BOM_Sub Assy'!C:C,B106,'BOM_Sub Assy'!G:G)*-1</f>
        <v>0</v>
      </c>
      <c r="J106" s="96">
        <f>SUMIF(BOM_FG!C:C,B106,BOM_FG!G:G)*-1</f>
        <v>-35</v>
      </c>
      <c r="K106" s="96" t="e">
        <f t="shared" si="5"/>
        <v>#REF!</v>
      </c>
      <c r="M106" s="3" t="e">
        <f t="shared" si="6"/>
        <v>#REF!</v>
      </c>
      <c r="N106" s="49" t="str">
        <f t="shared" si="7"/>
        <v>New Stock</v>
      </c>
      <c r="O106" s="37" t="str">
        <f t="shared" si="8"/>
        <v>New Stock</v>
      </c>
      <c r="P106" s="35" t="str">
        <f t="shared" si="9"/>
        <v>-</v>
      </c>
    </row>
    <row r="107" spans="1:16">
      <c r="A107" s="85" t="s">
        <v>735</v>
      </c>
      <c r="B107" s="43" t="s">
        <v>1987</v>
      </c>
      <c r="C107" s="85" t="s">
        <v>2145</v>
      </c>
      <c r="D107" s="44" t="s">
        <v>2084</v>
      </c>
      <c r="E107" s="43">
        <v>2000</v>
      </c>
      <c r="F107" s="95" t="e">
        <f>SUMIF(#REF!,B107,#REF!)</f>
        <v>#REF!</v>
      </c>
      <c r="G107" s="95" t="e">
        <f>SUMIF(#REF!,B107,#REF!)</f>
        <v>#REF!</v>
      </c>
      <c r="H107" s="95" t="e">
        <f>SUMIF(#REF!,B107,#REF!)*-1</f>
        <v>#REF!</v>
      </c>
      <c r="I107" s="95">
        <f>SUMIF('BOM_Sub Assy'!C:C,B107,'BOM_Sub Assy'!G:G)*-1</f>
        <v>-7</v>
      </c>
      <c r="J107" s="96">
        <f>SUMIF(BOM_FG!C:C,B107,BOM_FG!G:G)*-1</f>
        <v>-38</v>
      </c>
      <c r="K107" s="96" t="e">
        <f t="shared" si="5"/>
        <v>#REF!</v>
      </c>
      <c r="M107" s="3" t="e">
        <f t="shared" si="6"/>
        <v>#REF!</v>
      </c>
      <c r="N107" s="49" t="str">
        <f t="shared" si="7"/>
        <v>New Stock</v>
      </c>
      <c r="O107" s="37" t="str">
        <f t="shared" si="8"/>
        <v>New Stock</v>
      </c>
      <c r="P107" s="35" t="str">
        <f t="shared" si="9"/>
        <v>-</v>
      </c>
    </row>
    <row r="108" spans="1:16">
      <c r="A108" s="85" t="s">
        <v>735</v>
      </c>
      <c r="B108" s="43" t="s">
        <v>1984</v>
      </c>
      <c r="C108" s="85" t="s">
        <v>319</v>
      </c>
      <c r="D108" s="44" t="s">
        <v>1745</v>
      </c>
      <c r="E108" s="43">
        <v>2000</v>
      </c>
      <c r="F108" s="95" t="e">
        <f>SUMIF(#REF!,B108,#REF!)</f>
        <v>#REF!</v>
      </c>
      <c r="G108" s="95" t="e">
        <f>SUMIF(#REF!,B108,#REF!)</f>
        <v>#REF!</v>
      </c>
      <c r="H108" s="95" t="e">
        <f>SUMIF(#REF!,B108,#REF!)*-1</f>
        <v>#REF!</v>
      </c>
      <c r="I108" s="95">
        <f>SUMIF('BOM_Sub Assy'!C:C,B108,'BOM_Sub Assy'!G:G)*-1</f>
        <v>-11</v>
      </c>
      <c r="J108" s="96">
        <f>SUMIF(BOM_FG!C:C,B108,BOM_FG!G:G)*-1</f>
        <v>-36</v>
      </c>
      <c r="K108" s="96" t="e">
        <f t="shared" si="5"/>
        <v>#REF!</v>
      </c>
      <c r="M108" s="3" t="e">
        <f t="shared" si="6"/>
        <v>#REF!</v>
      </c>
      <c r="N108" s="49" t="str">
        <f t="shared" si="7"/>
        <v>New Stock</v>
      </c>
      <c r="O108" s="37" t="str">
        <f t="shared" si="8"/>
        <v>New Stock</v>
      </c>
      <c r="P108" s="35" t="str">
        <f t="shared" si="9"/>
        <v>-</v>
      </c>
    </row>
    <row r="109" spans="1:16">
      <c r="A109" s="85" t="s">
        <v>735</v>
      </c>
      <c r="B109" s="43" t="s">
        <v>1747</v>
      </c>
      <c r="C109" s="85" t="s">
        <v>2127</v>
      </c>
      <c r="D109" s="44" t="s">
        <v>1745</v>
      </c>
      <c r="E109" s="43">
        <v>2000</v>
      </c>
      <c r="F109" s="95" t="e">
        <f>SUMIF(#REF!,B109,#REF!)</f>
        <v>#REF!</v>
      </c>
      <c r="G109" s="95" t="e">
        <f>SUMIF(#REF!,B109,#REF!)</f>
        <v>#REF!</v>
      </c>
      <c r="H109" s="95" t="e">
        <f>SUMIF(#REF!,B109,#REF!)*-1</f>
        <v>#REF!</v>
      </c>
      <c r="I109" s="95">
        <f>SUMIF('BOM_Sub Assy'!C:C,B109,'BOM_Sub Assy'!G:G)*-1</f>
        <v>0</v>
      </c>
      <c r="J109" s="96">
        <f>SUMIF(BOM_FG!C:C,B109,BOM_FG!G:G)*-1</f>
        <v>-83</v>
      </c>
      <c r="K109" s="96" t="e">
        <f t="shared" si="5"/>
        <v>#REF!</v>
      </c>
      <c r="M109" s="3" t="e">
        <f t="shared" si="6"/>
        <v>#REF!</v>
      </c>
      <c r="N109" s="49" t="str">
        <f t="shared" si="7"/>
        <v>New Stock</v>
      </c>
      <c r="O109" s="37" t="str">
        <f t="shared" si="8"/>
        <v>New Stock</v>
      </c>
      <c r="P109" s="35" t="str">
        <f t="shared" si="9"/>
        <v>-</v>
      </c>
    </row>
    <row r="110" spans="1:16">
      <c r="A110" s="85" t="s">
        <v>735</v>
      </c>
      <c r="B110" s="43" t="s">
        <v>1986</v>
      </c>
      <c r="C110" s="85" t="s">
        <v>2128</v>
      </c>
      <c r="D110" s="44" t="s">
        <v>1745</v>
      </c>
      <c r="E110" s="43">
        <v>1500</v>
      </c>
      <c r="F110" s="95" t="e">
        <f>SUMIF(#REF!,B110,#REF!)</f>
        <v>#REF!</v>
      </c>
      <c r="G110" s="95" t="e">
        <f>SUMIF(#REF!,B110,#REF!)</f>
        <v>#REF!</v>
      </c>
      <c r="H110" s="95" t="e">
        <f>SUMIF(#REF!,B110,#REF!)*-1</f>
        <v>#REF!</v>
      </c>
      <c r="I110" s="95">
        <f>SUMIF('BOM_Sub Assy'!C:C,B110,'BOM_Sub Assy'!G:G)*-1</f>
        <v>-8</v>
      </c>
      <c r="J110" s="96">
        <f>SUMIF(BOM_FG!C:C,B110,BOM_FG!G:G)*-1</f>
        <v>-157</v>
      </c>
      <c r="K110" s="96" t="e">
        <f t="shared" si="5"/>
        <v>#REF!</v>
      </c>
      <c r="M110" s="3" t="e">
        <f t="shared" si="6"/>
        <v>#REF!</v>
      </c>
      <c r="N110" s="49" t="str">
        <f t="shared" si="7"/>
        <v>New Stock</v>
      </c>
      <c r="O110" s="37" t="str">
        <f t="shared" si="8"/>
        <v>New Stock</v>
      </c>
      <c r="P110" s="35" t="str">
        <f t="shared" si="9"/>
        <v>-</v>
      </c>
    </row>
    <row r="111" spans="1:16">
      <c r="A111" s="85" t="s">
        <v>735</v>
      </c>
      <c r="B111" s="43" t="s">
        <v>1985</v>
      </c>
      <c r="C111" s="85" t="s">
        <v>4600</v>
      </c>
      <c r="D111" s="44" t="s">
        <v>1745</v>
      </c>
      <c r="E111" s="43">
        <v>1000</v>
      </c>
      <c r="F111" s="95" t="e">
        <f>SUMIF(#REF!,B111,#REF!)</f>
        <v>#REF!</v>
      </c>
      <c r="G111" s="95" t="e">
        <f>SUMIF(#REF!,B111,#REF!)</f>
        <v>#REF!</v>
      </c>
      <c r="H111" s="95" t="e">
        <f>SUMIF(#REF!,B111,#REF!)*-1</f>
        <v>#REF!</v>
      </c>
      <c r="I111" s="95">
        <f>SUMIF('BOM_Sub Assy'!C:C,B111,'BOM_Sub Assy'!G:G)*-1</f>
        <v>-16</v>
      </c>
      <c r="J111" s="96">
        <f>SUMIF(BOM_FG!C:C,B111,BOM_FG!G:G)*-1</f>
        <v>0</v>
      </c>
      <c r="K111" s="96" t="e">
        <f t="shared" si="5"/>
        <v>#REF!</v>
      </c>
      <c r="M111" s="3" t="e">
        <f t="shared" si="6"/>
        <v>#REF!</v>
      </c>
      <c r="N111" s="49" t="str">
        <f t="shared" si="7"/>
        <v>New Stock</v>
      </c>
      <c r="O111" s="37" t="str">
        <f t="shared" si="8"/>
        <v>New Stock</v>
      </c>
      <c r="P111" s="35" t="str">
        <f t="shared" si="9"/>
        <v>-</v>
      </c>
    </row>
    <row r="112" spans="1:16">
      <c r="A112" s="85" t="s">
        <v>735</v>
      </c>
      <c r="B112" s="43" t="s">
        <v>1748</v>
      </c>
      <c r="C112" s="85" t="s">
        <v>4601</v>
      </c>
      <c r="D112" s="44" t="s">
        <v>39</v>
      </c>
      <c r="E112" s="43">
        <v>1000</v>
      </c>
      <c r="F112" s="95" t="e">
        <f>SUMIF(#REF!,B112,#REF!)</f>
        <v>#REF!</v>
      </c>
      <c r="G112" s="95" t="e">
        <f>SUMIF(#REF!,B112,#REF!)</f>
        <v>#REF!</v>
      </c>
      <c r="H112" s="95" t="e">
        <f>SUMIF(#REF!,B112,#REF!)*-1</f>
        <v>#REF!</v>
      </c>
      <c r="I112" s="95">
        <f>SUMIF('BOM_Sub Assy'!C:C,B112,'BOM_Sub Assy'!G:G)*-1</f>
        <v>0</v>
      </c>
      <c r="J112" s="96">
        <f>SUMIF(BOM_FG!C:C,B112,BOM_FG!G:G)*-1</f>
        <v>-1</v>
      </c>
      <c r="K112" s="96" t="e">
        <f t="shared" si="5"/>
        <v>#REF!</v>
      </c>
      <c r="M112" s="3" t="e">
        <f t="shared" si="6"/>
        <v>#REF!</v>
      </c>
      <c r="N112" s="49" t="str">
        <f t="shared" si="7"/>
        <v>New Stock</v>
      </c>
      <c r="O112" s="37" t="str">
        <f t="shared" si="8"/>
        <v>New Stock</v>
      </c>
      <c r="P112" s="35" t="str">
        <f t="shared" si="9"/>
        <v>-</v>
      </c>
    </row>
    <row r="113" spans="1:16">
      <c r="A113" s="85" t="s">
        <v>735</v>
      </c>
      <c r="B113" s="43" t="s">
        <v>40</v>
      </c>
      <c r="C113" s="85" t="s">
        <v>706</v>
      </c>
      <c r="D113" s="44" t="s">
        <v>41</v>
      </c>
      <c r="E113" s="43">
        <v>1000</v>
      </c>
      <c r="F113" s="95" t="e">
        <f>SUMIF(#REF!,B113,#REF!)</f>
        <v>#REF!</v>
      </c>
      <c r="G113" s="95" t="e">
        <f>SUMIF(#REF!,B113,#REF!)</f>
        <v>#REF!</v>
      </c>
      <c r="H113" s="95" t="e">
        <f>SUMIF(#REF!,B113,#REF!)*-1</f>
        <v>#REF!</v>
      </c>
      <c r="I113" s="95">
        <f>SUMIF('BOM_Sub Assy'!C:C,B113,'BOM_Sub Assy'!G:G)*-1</f>
        <v>-12</v>
      </c>
      <c r="J113" s="96">
        <f>SUMIF(BOM_FG!C:C,B113,BOM_FG!G:G)*-1</f>
        <v>-29</v>
      </c>
      <c r="K113" s="96" t="e">
        <f t="shared" si="5"/>
        <v>#REF!</v>
      </c>
      <c r="M113" s="3" t="e">
        <f t="shared" si="6"/>
        <v>#REF!</v>
      </c>
      <c r="N113" s="49" t="str">
        <f t="shared" si="7"/>
        <v>New Stock</v>
      </c>
      <c r="O113" s="37" t="str">
        <f t="shared" si="8"/>
        <v>New Stock</v>
      </c>
      <c r="P113" s="35" t="str">
        <f t="shared" si="9"/>
        <v>-</v>
      </c>
    </row>
    <row r="114" spans="1:16">
      <c r="A114" s="85" t="s">
        <v>735</v>
      </c>
      <c r="B114" s="43" t="s">
        <v>42</v>
      </c>
      <c r="C114" s="85" t="s">
        <v>32</v>
      </c>
      <c r="D114" s="44" t="s">
        <v>41</v>
      </c>
      <c r="E114" s="43">
        <v>1000</v>
      </c>
      <c r="F114" s="95" t="e">
        <f>SUMIF(#REF!,B114,#REF!)</f>
        <v>#REF!</v>
      </c>
      <c r="G114" s="95" t="e">
        <f>SUMIF(#REF!,B114,#REF!)</f>
        <v>#REF!</v>
      </c>
      <c r="H114" s="95" t="e">
        <f>SUMIF(#REF!,B114,#REF!)*-1</f>
        <v>#REF!</v>
      </c>
      <c r="I114" s="95">
        <f>SUMIF('BOM_Sub Assy'!C:C,B114,'BOM_Sub Assy'!G:G)*-1</f>
        <v>-12</v>
      </c>
      <c r="J114" s="96">
        <f>SUMIF(BOM_FG!C:C,B114,BOM_FG!G:G)*-1</f>
        <v>-29</v>
      </c>
      <c r="K114" s="96" t="e">
        <f t="shared" si="5"/>
        <v>#REF!</v>
      </c>
      <c r="M114" s="3" t="e">
        <f t="shared" si="6"/>
        <v>#REF!</v>
      </c>
      <c r="N114" s="49" t="str">
        <f t="shared" si="7"/>
        <v>New Stock</v>
      </c>
      <c r="O114" s="37" t="str">
        <f t="shared" si="8"/>
        <v>New Stock</v>
      </c>
      <c r="P114" s="35" t="str">
        <f t="shared" si="9"/>
        <v>-</v>
      </c>
    </row>
    <row r="115" spans="1:16">
      <c r="A115" s="85" t="s">
        <v>735</v>
      </c>
      <c r="B115" s="43" t="s">
        <v>2700</v>
      </c>
      <c r="C115" s="85" t="s">
        <v>68</v>
      </c>
      <c r="D115" s="44" t="s">
        <v>41</v>
      </c>
      <c r="E115" s="43">
        <v>2000</v>
      </c>
      <c r="F115" s="95" t="e">
        <f>SUMIF(#REF!,B115,#REF!)</f>
        <v>#REF!</v>
      </c>
      <c r="G115" s="95" t="e">
        <f>SUMIF(#REF!,B115,#REF!)</f>
        <v>#REF!</v>
      </c>
      <c r="H115" s="95" t="e">
        <f>SUMIF(#REF!,B115,#REF!)*-1</f>
        <v>#REF!</v>
      </c>
      <c r="I115" s="95">
        <f>SUMIF('BOM_Sub Assy'!C:C,B115,'BOM_Sub Assy'!G:G)*-1</f>
        <v>0</v>
      </c>
      <c r="J115" s="96">
        <f>SUMIF(BOM_FG!C:C,B115,BOM_FG!G:G)*-1</f>
        <v>-29</v>
      </c>
      <c r="K115" s="96" t="e">
        <f t="shared" si="5"/>
        <v>#REF!</v>
      </c>
      <c r="M115" s="3" t="e">
        <f t="shared" si="6"/>
        <v>#REF!</v>
      </c>
      <c r="N115" s="49" t="str">
        <f t="shared" si="7"/>
        <v>New Stock</v>
      </c>
      <c r="O115" s="37" t="str">
        <f t="shared" si="8"/>
        <v>New Stock</v>
      </c>
      <c r="P115" s="35" t="str">
        <f t="shared" si="9"/>
        <v>-</v>
      </c>
    </row>
    <row r="116" spans="1:16">
      <c r="A116" s="85" t="s">
        <v>735</v>
      </c>
      <c r="B116" s="43" t="s">
        <v>1094</v>
      </c>
      <c r="C116" s="85" t="s">
        <v>1326</v>
      </c>
      <c r="D116" s="44" t="s">
        <v>1371</v>
      </c>
      <c r="E116" s="43">
        <v>100</v>
      </c>
      <c r="F116" s="95" t="e">
        <f>SUMIF(#REF!,B116,#REF!)</f>
        <v>#REF!</v>
      </c>
      <c r="G116" s="95" t="e">
        <f>SUMIF(#REF!,B116,#REF!)</f>
        <v>#REF!</v>
      </c>
      <c r="H116" s="95" t="e">
        <f>SUMIF(#REF!,B116,#REF!)*-1</f>
        <v>#REF!</v>
      </c>
      <c r="I116" s="95">
        <f>SUMIF('BOM_Sub Assy'!C:C,B116,'BOM_Sub Assy'!G:G)*-1</f>
        <v>0</v>
      </c>
      <c r="J116" s="96">
        <f>SUMIF(BOM_FG!C:C,B116,BOM_FG!G:G)*-1</f>
        <v>0</v>
      </c>
      <c r="K116" s="96" t="e">
        <f t="shared" si="5"/>
        <v>#REF!</v>
      </c>
      <c r="M116" s="3" t="e">
        <f t="shared" si="6"/>
        <v>#REF!</v>
      </c>
      <c r="N116" s="49" t="str">
        <f t="shared" si="7"/>
        <v>New Stock</v>
      </c>
      <c r="O116" s="37" t="str">
        <f t="shared" si="8"/>
        <v>New Stock</v>
      </c>
      <c r="P116" s="35" t="str">
        <f t="shared" si="9"/>
        <v>-</v>
      </c>
    </row>
    <row r="117" spans="1:16">
      <c r="A117" s="85" t="s">
        <v>735</v>
      </c>
      <c r="B117" s="43" t="s">
        <v>1372</v>
      </c>
      <c r="C117" s="85" t="s">
        <v>1327</v>
      </c>
      <c r="D117" s="44" t="s">
        <v>3547</v>
      </c>
      <c r="E117" s="43">
        <v>100</v>
      </c>
      <c r="F117" s="95" t="e">
        <f>SUMIF(#REF!,B117,#REF!)</f>
        <v>#REF!</v>
      </c>
      <c r="G117" s="95" t="e">
        <f>SUMIF(#REF!,B117,#REF!)</f>
        <v>#REF!</v>
      </c>
      <c r="H117" s="95" t="e">
        <f>SUMIF(#REF!,B117,#REF!)*-1</f>
        <v>#REF!</v>
      </c>
      <c r="I117" s="95">
        <f>SUMIF('BOM_Sub Assy'!C:C,B117,'BOM_Sub Assy'!G:G)*-1</f>
        <v>0</v>
      </c>
      <c r="J117" s="96">
        <f>SUMIF(BOM_FG!C:C,B117,BOM_FG!G:G)*-1</f>
        <v>0</v>
      </c>
      <c r="K117" s="96" t="e">
        <f t="shared" si="5"/>
        <v>#REF!</v>
      </c>
      <c r="M117" s="3" t="e">
        <f t="shared" si="6"/>
        <v>#REF!</v>
      </c>
      <c r="N117" s="49" t="str">
        <f t="shared" si="7"/>
        <v>New Stock</v>
      </c>
      <c r="O117" s="37" t="str">
        <f t="shared" si="8"/>
        <v>New Stock</v>
      </c>
      <c r="P117" s="35" t="str">
        <f t="shared" si="9"/>
        <v>-</v>
      </c>
    </row>
    <row r="118" spans="1:16">
      <c r="A118" s="85" t="s">
        <v>735</v>
      </c>
      <c r="B118" s="43" t="s">
        <v>3548</v>
      </c>
      <c r="C118" s="85" t="s">
        <v>1328</v>
      </c>
      <c r="D118" s="44" t="s">
        <v>4453</v>
      </c>
      <c r="E118" s="43">
        <v>100</v>
      </c>
      <c r="F118" s="95" t="e">
        <f>SUMIF(#REF!,B118,#REF!)</f>
        <v>#REF!</v>
      </c>
      <c r="G118" s="95" t="e">
        <f>SUMIF(#REF!,B118,#REF!)</f>
        <v>#REF!</v>
      </c>
      <c r="H118" s="95" t="e">
        <f>SUMIF(#REF!,B118,#REF!)*-1</f>
        <v>#REF!</v>
      </c>
      <c r="I118" s="95">
        <f>SUMIF('BOM_Sub Assy'!C:C,B118,'BOM_Sub Assy'!G:G)*-1</f>
        <v>0</v>
      </c>
      <c r="J118" s="96">
        <f>SUMIF(BOM_FG!C:C,B118,BOM_FG!G:G)*-1</f>
        <v>-4</v>
      </c>
      <c r="K118" s="96" t="e">
        <f t="shared" si="5"/>
        <v>#REF!</v>
      </c>
      <c r="M118" s="3" t="e">
        <f t="shared" si="6"/>
        <v>#REF!</v>
      </c>
      <c r="N118" s="49" t="str">
        <f t="shared" si="7"/>
        <v>New Stock</v>
      </c>
      <c r="O118" s="37" t="str">
        <f t="shared" si="8"/>
        <v>New Stock</v>
      </c>
      <c r="P118" s="35" t="str">
        <f t="shared" si="9"/>
        <v>-</v>
      </c>
    </row>
    <row r="119" spans="1:16">
      <c r="A119" s="85" t="s">
        <v>735</v>
      </c>
      <c r="B119" s="43" t="s">
        <v>2495</v>
      </c>
      <c r="C119" s="85" t="s">
        <v>4056</v>
      </c>
      <c r="D119" s="44" t="s">
        <v>1494</v>
      </c>
      <c r="E119" s="43">
        <v>100</v>
      </c>
      <c r="F119" s="95" t="e">
        <f>SUMIF(#REF!,B119,#REF!)</f>
        <v>#REF!</v>
      </c>
      <c r="G119" s="95" t="e">
        <f>SUMIF(#REF!,B119,#REF!)</f>
        <v>#REF!</v>
      </c>
      <c r="H119" s="95" t="e">
        <f>SUMIF(#REF!,B119,#REF!)*-1</f>
        <v>#REF!</v>
      </c>
      <c r="I119" s="95">
        <f>SUMIF('BOM_Sub Assy'!C:C,B119,'BOM_Sub Assy'!G:G)*-1</f>
        <v>0</v>
      </c>
      <c r="J119" s="96">
        <f>SUMIF(BOM_FG!C:C,B119,BOM_FG!G:G)*-1</f>
        <v>0</v>
      </c>
      <c r="K119" s="96" t="e">
        <f t="shared" si="5"/>
        <v>#REF!</v>
      </c>
      <c r="M119" s="3" t="e">
        <f t="shared" si="6"/>
        <v>#REF!</v>
      </c>
      <c r="N119" s="49" t="str">
        <f t="shared" si="7"/>
        <v>New Stock</v>
      </c>
      <c r="O119" s="37" t="str">
        <f t="shared" si="8"/>
        <v>New Stock</v>
      </c>
      <c r="P119" s="35" t="str">
        <f t="shared" si="9"/>
        <v>-</v>
      </c>
    </row>
    <row r="120" spans="1:16">
      <c r="A120" s="85" t="s">
        <v>735</v>
      </c>
      <c r="B120" s="43" t="s">
        <v>2744</v>
      </c>
      <c r="C120" s="85" t="s">
        <v>1900</v>
      </c>
      <c r="D120" s="44" t="s">
        <v>1744</v>
      </c>
      <c r="E120" s="43">
        <v>400</v>
      </c>
      <c r="F120" s="95" t="e">
        <f>SUMIF(#REF!,B120,#REF!)</f>
        <v>#REF!</v>
      </c>
      <c r="G120" s="95" t="e">
        <f>SUMIF(#REF!,B120,#REF!)</f>
        <v>#REF!</v>
      </c>
      <c r="H120" s="95" t="e">
        <f>SUMIF(#REF!,B120,#REF!)*-1</f>
        <v>#REF!</v>
      </c>
      <c r="I120" s="95">
        <f>SUMIF('BOM_Sub Assy'!C:C,B120,'BOM_Sub Assy'!G:G)*-1</f>
        <v>-2</v>
      </c>
      <c r="J120" s="96">
        <f>SUMIF(BOM_FG!C:C,B120,BOM_FG!G:G)*-1</f>
        <v>0</v>
      </c>
      <c r="K120" s="96" t="e">
        <f t="shared" si="5"/>
        <v>#REF!</v>
      </c>
      <c r="M120" s="3" t="e">
        <f t="shared" si="6"/>
        <v>#REF!</v>
      </c>
      <c r="N120" s="49" t="str">
        <f t="shared" si="7"/>
        <v>New Stock</v>
      </c>
      <c r="O120" s="37" t="str">
        <f t="shared" si="8"/>
        <v>New Stock</v>
      </c>
      <c r="P120" s="35" t="str">
        <f t="shared" si="9"/>
        <v>-</v>
      </c>
    </row>
    <row r="121" spans="1:16">
      <c r="A121" s="85" t="s">
        <v>735</v>
      </c>
      <c r="B121" s="43" t="s">
        <v>1901</v>
      </c>
      <c r="C121" s="85" t="s">
        <v>5346</v>
      </c>
      <c r="D121" s="44" t="s">
        <v>1744</v>
      </c>
      <c r="E121" s="43">
        <v>500</v>
      </c>
      <c r="F121" s="95" t="e">
        <f>SUMIF(#REF!,B121,#REF!)</f>
        <v>#REF!</v>
      </c>
      <c r="G121" s="95" t="e">
        <f>SUMIF(#REF!,B121,#REF!)</f>
        <v>#REF!</v>
      </c>
      <c r="H121" s="95" t="e">
        <f>SUMIF(#REF!,B121,#REF!)*-1</f>
        <v>#REF!</v>
      </c>
      <c r="I121" s="95">
        <f>SUMIF('BOM_Sub Assy'!C:C,B121,'BOM_Sub Assy'!G:G)*-1</f>
        <v>-4</v>
      </c>
      <c r="J121" s="96">
        <f>SUMIF(BOM_FG!C:C,B121,BOM_FG!G:G)*-1</f>
        <v>0</v>
      </c>
      <c r="K121" s="96" t="e">
        <f t="shared" si="5"/>
        <v>#REF!</v>
      </c>
      <c r="M121" s="3" t="e">
        <f t="shared" si="6"/>
        <v>#REF!</v>
      </c>
      <c r="N121" s="49" t="str">
        <f t="shared" si="7"/>
        <v>New Stock</v>
      </c>
      <c r="O121" s="37" t="str">
        <f t="shared" si="8"/>
        <v>New Stock</v>
      </c>
      <c r="P121" s="35" t="str">
        <f t="shared" si="9"/>
        <v>-</v>
      </c>
    </row>
    <row r="122" spans="1:16">
      <c r="A122" s="85" t="s">
        <v>735</v>
      </c>
      <c r="B122" s="43" t="s">
        <v>5347</v>
      </c>
      <c r="C122" s="85" t="s">
        <v>5348</v>
      </c>
      <c r="D122" s="44" t="s">
        <v>1745</v>
      </c>
      <c r="E122" s="43">
        <v>1500</v>
      </c>
      <c r="F122" s="95" t="e">
        <f>SUMIF(#REF!,B122,#REF!)</f>
        <v>#REF!</v>
      </c>
      <c r="G122" s="95" t="e">
        <f>SUMIF(#REF!,B122,#REF!)</f>
        <v>#REF!</v>
      </c>
      <c r="H122" s="95" t="e">
        <f>SUMIF(#REF!,B122,#REF!)*-1</f>
        <v>#REF!</v>
      </c>
      <c r="I122" s="95">
        <f>SUMIF('BOM_Sub Assy'!C:C,B122,'BOM_Sub Assy'!G:G)*-1</f>
        <v>0</v>
      </c>
      <c r="J122" s="96">
        <f>SUMIF(BOM_FG!C:C,B122,BOM_FG!G:G)*-1</f>
        <v>0</v>
      </c>
      <c r="K122" s="96" t="e">
        <f t="shared" si="5"/>
        <v>#REF!</v>
      </c>
      <c r="M122" s="3" t="e">
        <f t="shared" si="6"/>
        <v>#REF!</v>
      </c>
      <c r="N122" s="49" t="str">
        <f t="shared" si="7"/>
        <v>New Stock</v>
      </c>
      <c r="O122" s="37" t="str">
        <f t="shared" si="8"/>
        <v>New Stock</v>
      </c>
      <c r="P122" s="35" t="str">
        <f t="shared" si="9"/>
        <v>-</v>
      </c>
    </row>
    <row r="123" spans="1:16">
      <c r="A123" s="85" t="s">
        <v>735</v>
      </c>
      <c r="B123" s="43" t="s">
        <v>1218</v>
      </c>
      <c r="C123" s="85" t="s">
        <v>1219</v>
      </c>
      <c r="D123" s="44" t="s">
        <v>2084</v>
      </c>
      <c r="E123" s="43">
        <v>2000</v>
      </c>
      <c r="F123" s="95" t="e">
        <f>SUMIF(#REF!,B123,#REF!)</f>
        <v>#REF!</v>
      </c>
      <c r="G123" s="95" t="e">
        <f>SUMIF(#REF!,B123,#REF!)</f>
        <v>#REF!</v>
      </c>
      <c r="H123" s="95" t="e">
        <f>SUMIF(#REF!,B123,#REF!)*-1</f>
        <v>#REF!</v>
      </c>
      <c r="I123" s="95">
        <f>SUMIF('BOM_Sub Assy'!C:C,B123,'BOM_Sub Assy'!G:G)*-1</f>
        <v>-8</v>
      </c>
      <c r="J123" s="96">
        <f>SUMIF(BOM_FG!C:C,B123,BOM_FG!G:G)*-1</f>
        <v>0</v>
      </c>
      <c r="K123" s="96" t="e">
        <f t="shared" si="5"/>
        <v>#REF!</v>
      </c>
      <c r="M123" s="3" t="e">
        <f t="shared" si="6"/>
        <v>#REF!</v>
      </c>
      <c r="N123" s="49" t="str">
        <f t="shared" si="7"/>
        <v>New Stock</v>
      </c>
      <c r="O123" s="37" t="str">
        <f t="shared" si="8"/>
        <v>New Stock</v>
      </c>
      <c r="P123" s="35" t="str">
        <f t="shared" si="9"/>
        <v>-</v>
      </c>
    </row>
    <row r="124" spans="1:16">
      <c r="A124" s="85" t="s">
        <v>735</v>
      </c>
      <c r="B124" s="43" t="s">
        <v>3673</v>
      </c>
      <c r="C124" s="85" t="s">
        <v>3132</v>
      </c>
      <c r="D124" s="44" t="s">
        <v>2081</v>
      </c>
      <c r="E124" s="43">
        <v>200</v>
      </c>
      <c r="F124" s="95" t="e">
        <f>SUMIF(#REF!,B124,#REF!)</f>
        <v>#REF!</v>
      </c>
      <c r="G124" s="95" t="e">
        <f>SUMIF(#REF!,B124,#REF!)</f>
        <v>#REF!</v>
      </c>
      <c r="H124" s="95" t="e">
        <f>SUMIF(#REF!,B124,#REF!)*-1</f>
        <v>#REF!</v>
      </c>
      <c r="I124" s="95">
        <f>SUMIF('BOM_Sub Assy'!C:C,B124,'BOM_Sub Assy'!G:G)*-1</f>
        <v>0</v>
      </c>
      <c r="J124" s="96">
        <f>SUMIF(BOM_FG!C:C,B124,BOM_FG!G:G)*-1</f>
        <v>0</v>
      </c>
      <c r="K124" s="96" t="e">
        <f t="shared" si="5"/>
        <v>#REF!</v>
      </c>
      <c r="M124" s="3" t="e">
        <f t="shared" si="6"/>
        <v>#REF!</v>
      </c>
      <c r="N124" s="49" t="str">
        <f t="shared" si="7"/>
        <v>New Stock</v>
      </c>
      <c r="O124" s="37" t="str">
        <f t="shared" si="8"/>
        <v>New Stock</v>
      </c>
      <c r="P124" s="35" t="str">
        <f t="shared" si="9"/>
        <v>-</v>
      </c>
    </row>
    <row r="125" spans="1:16">
      <c r="A125" s="85" t="s">
        <v>735</v>
      </c>
      <c r="B125" s="43" t="s">
        <v>3394</v>
      </c>
      <c r="C125" s="85" t="s">
        <v>3133</v>
      </c>
      <c r="D125" s="44" t="s">
        <v>2081</v>
      </c>
      <c r="E125" s="43">
        <v>300</v>
      </c>
      <c r="F125" s="95" t="e">
        <f>SUMIF(#REF!,B125,#REF!)</f>
        <v>#REF!</v>
      </c>
      <c r="G125" s="95" t="e">
        <f>SUMIF(#REF!,B125,#REF!)</f>
        <v>#REF!</v>
      </c>
      <c r="H125" s="95" t="e">
        <f>SUMIF(#REF!,B125,#REF!)*-1</f>
        <v>#REF!</v>
      </c>
      <c r="I125" s="95">
        <f>SUMIF('BOM_Sub Assy'!C:C,B125,'BOM_Sub Assy'!G:G)*-1</f>
        <v>0</v>
      </c>
      <c r="J125" s="96">
        <f>SUMIF(BOM_FG!C:C,B125,BOM_FG!G:G)*-1</f>
        <v>0</v>
      </c>
      <c r="K125" s="96" t="e">
        <f t="shared" si="5"/>
        <v>#REF!</v>
      </c>
      <c r="M125" s="3" t="e">
        <f t="shared" si="6"/>
        <v>#REF!</v>
      </c>
      <c r="N125" s="49" t="str">
        <f t="shared" si="7"/>
        <v>New Stock</v>
      </c>
      <c r="O125" s="37" t="str">
        <f t="shared" si="8"/>
        <v>New Stock</v>
      </c>
      <c r="P125" s="35" t="str">
        <f t="shared" si="9"/>
        <v>-</v>
      </c>
    </row>
    <row r="126" spans="1:16">
      <c r="A126" s="85" t="s">
        <v>735</v>
      </c>
      <c r="B126" s="43" t="s">
        <v>3945</v>
      </c>
      <c r="C126" s="85" t="s">
        <v>151</v>
      </c>
      <c r="D126" s="44" t="s">
        <v>1744</v>
      </c>
      <c r="E126" s="43">
        <v>1000</v>
      </c>
      <c r="F126" s="95" t="e">
        <f>SUMIF(#REF!,B126,#REF!)</f>
        <v>#REF!</v>
      </c>
      <c r="G126" s="95" t="e">
        <f>SUMIF(#REF!,B126,#REF!)</f>
        <v>#REF!</v>
      </c>
      <c r="H126" s="95" t="e">
        <f>SUMIF(#REF!,B126,#REF!)*-1</f>
        <v>#REF!</v>
      </c>
      <c r="I126" s="95">
        <f>SUMIF('BOM_Sub Assy'!C:C,B126,'BOM_Sub Assy'!G:G)*-1</f>
        <v>-6</v>
      </c>
      <c r="J126" s="96">
        <f>SUMIF(BOM_FG!C:C,B126,BOM_FG!G:G)*-1</f>
        <v>0</v>
      </c>
      <c r="K126" s="96" t="e">
        <f t="shared" si="5"/>
        <v>#REF!</v>
      </c>
      <c r="M126" s="3" t="e">
        <f t="shared" si="6"/>
        <v>#REF!</v>
      </c>
      <c r="N126" s="49" t="str">
        <f t="shared" si="7"/>
        <v>New Stock</v>
      </c>
      <c r="O126" s="37" t="str">
        <f t="shared" si="8"/>
        <v>New Stock</v>
      </c>
      <c r="P126" s="35" t="str">
        <f t="shared" si="9"/>
        <v>-</v>
      </c>
    </row>
    <row r="127" spans="1:16">
      <c r="A127" s="86" t="s">
        <v>735</v>
      </c>
      <c r="B127" s="45" t="s">
        <v>3867</v>
      </c>
      <c r="C127" s="86" t="s">
        <v>3671</v>
      </c>
      <c r="D127" s="44" t="s">
        <v>4455</v>
      </c>
      <c r="E127" s="43">
        <v>800</v>
      </c>
      <c r="F127" s="95" t="e">
        <f>SUMIF(#REF!,B127,#REF!)</f>
        <v>#REF!</v>
      </c>
      <c r="G127" s="95" t="e">
        <f>SUMIF(#REF!,B127,#REF!)</f>
        <v>#REF!</v>
      </c>
      <c r="H127" s="95" t="e">
        <f>SUMIF(#REF!,B127,#REF!)*-1</f>
        <v>#REF!</v>
      </c>
      <c r="I127" s="95">
        <f>SUMIF('BOM_Sub Assy'!C:C,B127,'BOM_Sub Assy'!G:G)*-1</f>
        <v>-14</v>
      </c>
      <c r="J127" s="96">
        <f>SUMIF(BOM_FG!C:C,B127,BOM_FG!G:G)*-1</f>
        <v>-1</v>
      </c>
      <c r="K127" s="96" t="e">
        <f t="shared" si="5"/>
        <v>#REF!</v>
      </c>
      <c r="M127" s="3" t="e">
        <f t="shared" si="6"/>
        <v>#REF!</v>
      </c>
      <c r="N127" s="49" t="str">
        <f t="shared" si="7"/>
        <v>New Stock</v>
      </c>
      <c r="O127" s="37" t="str">
        <f t="shared" si="8"/>
        <v>New Stock</v>
      </c>
      <c r="P127" s="35" t="str">
        <f t="shared" si="9"/>
        <v>-</v>
      </c>
    </row>
    <row r="128" spans="1:16">
      <c r="A128" s="85" t="s">
        <v>3057</v>
      </c>
      <c r="B128" s="43" t="s">
        <v>3235</v>
      </c>
      <c r="C128" s="85" t="s">
        <v>1570</v>
      </c>
      <c r="D128" s="44" t="s">
        <v>2683</v>
      </c>
      <c r="E128" s="43">
        <v>100</v>
      </c>
      <c r="F128" s="95" t="e">
        <f>SUMIF(#REF!,B128,#REF!)</f>
        <v>#REF!</v>
      </c>
      <c r="G128" s="95" t="e">
        <f>SUMIF(#REF!,B128,#REF!)</f>
        <v>#REF!</v>
      </c>
      <c r="H128" s="95" t="e">
        <f>SUMIF(#REF!,B128,#REF!)*-1</f>
        <v>#REF!</v>
      </c>
      <c r="I128" s="95">
        <f>SUMIF('BOM_Sub Assy'!C:C,B128,'BOM_Sub Assy'!G:G)*-1</f>
        <v>0</v>
      </c>
      <c r="J128" s="96">
        <f>SUMIF(BOM_FG!C:C,B128,BOM_FG!G:G)*-1</f>
        <v>-1</v>
      </c>
      <c r="K128" s="96" t="e">
        <f t="shared" si="5"/>
        <v>#REF!</v>
      </c>
      <c r="M128" s="3" t="e">
        <f t="shared" si="6"/>
        <v>#REF!</v>
      </c>
      <c r="N128" s="49" t="str">
        <f t="shared" si="7"/>
        <v>New Stock</v>
      </c>
      <c r="O128" s="37" t="str">
        <f t="shared" si="8"/>
        <v>New Stock</v>
      </c>
      <c r="P128" s="35" t="str">
        <f t="shared" si="9"/>
        <v>-</v>
      </c>
    </row>
    <row r="129" spans="1:16">
      <c r="A129" s="85" t="s">
        <v>3057</v>
      </c>
      <c r="B129" s="43" t="s">
        <v>1571</v>
      </c>
      <c r="C129" s="85" t="s">
        <v>1572</v>
      </c>
      <c r="D129" s="44" t="s">
        <v>2683</v>
      </c>
      <c r="E129" s="43">
        <v>100</v>
      </c>
      <c r="F129" s="95" t="e">
        <f>SUMIF(#REF!,B129,#REF!)</f>
        <v>#REF!</v>
      </c>
      <c r="G129" s="95" t="e">
        <f>SUMIF(#REF!,B129,#REF!)</f>
        <v>#REF!</v>
      </c>
      <c r="H129" s="95" t="e">
        <f>SUMIF(#REF!,B129,#REF!)*-1</f>
        <v>#REF!</v>
      </c>
      <c r="I129" s="95">
        <f>SUMIF('BOM_Sub Assy'!C:C,B129,'BOM_Sub Assy'!G:G)*-1</f>
        <v>0</v>
      </c>
      <c r="J129" s="96">
        <f>SUMIF(BOM_FG!C:C,B129,BOM_FG!G:G)*-1</f>
        <v>-1</v>
      </c>
      <c r="K129" s="96" t="e">
        <f t="shared" si="5"/>
        <v>#REF!</v>
      </c>
      <c r="M129" s="3" t="e">
        <f t="shared" si="6"/>
        <v>#REF!</v>
      </c>
      <c r="N129" s="49" t="str">
        <f t="shared" si="7"/>
        <v>New Stock</v>
      </c>
      <c r="O129" s="37" t="str">
        <f t="shared" si="8"/>
        <v>New Stock</v>
      </c>
      <c r="P129" s="35" t="str">
        <f t="shared" si="9"/>
        <v>-</v>
      </c>
    </row>
    <row r="130" spans="1:16">
      <c r="A130" s="85" t="s">
        <v>3129</v>
      </c>
      <c r="B130" s="43" t="s">
        <v>3298</v>
      </c>
      <c r="C130" s="85" t="s">
        <v>2715</v>
      </c>
      <c r="D130" s="44" t="s">
        <v>82</v>
      </c>
      <c r="E130" s="43">
        <v>150</v>
      </c>
      <c r="F130" s="95" t="e">
        <f>SUMIF(#REF!,B130,#REF!)</f>
        <v>#REF!</v>
      </c>
      <c r="G130" s="95" t="e">
        <f>SUMIF(#REF!,B130,#REF!)</f>
        <v>#REF!</v>
      </c>
      <c r="H130" s="95" t="e">
        <f>SUMIF(#REF!,B130,#REF!)*-1</f>
        <v>#REF!</v>
      </c>
      <c r="I130" s="95">
        <f>SUMIF('BOM_Sub Assy'!C:C,B130,'BOM_Sub Assy'!G:G)*-1</f>
        <v>0</v>
      </c>
      <c r="J130" s="96">
        <f>SUMIF(BOM_FG!C:C,B130,BOM_FG!G:G)*-1</f>
        <v>-2</v>
      </c>
      <c r="K130" s="96" t="e">
        <f t="shared" si="5"/>
        <v>#REF!</v>
      </c>
      <c r="M130" s="3" t="e">
        <f t="shared" si="6"/>
        <v>#REF!</v>
      </c>
      <c r="N130" s="49" t="str">
        <f t="shared" si="7"/>
        <v>New Stock</v>
      </c>
      <c r="O130" s="37" t="str">
        <f t="shared" si="8"/>
        <v>New Stock</v>
      </c>
      <c r="P130" s="35" t="str">
        <f t="shared" si="9"/>
        <v>-</v>
      </c>
    </row>
    <row r="131" spans="1:16">
      <c r="A131" s="85" t="s">
        <v>3129</v>
      </c>
      <c r="B131" s="43" t="s">
        <v>4923</v>
      </c>
      <c r="C131" s="85" t="s">
        <v>2716</v>
      </c>
      <c r="D131" s="44" t="s">
        <v>82</v>
      </c>
      <c r="E131" s="43">
        <v>150</v>
      </c>
      <c r="F131" s="95" t="e">
        <f>SUMIF(#REF!,B131,#REF!)</f>
        <v>#REF!</v>
      </c>
      <c r="G131" s="95" t="e">
        <f>SUMIF(#REF!,B131,#REF!)</f>
        <v>#REF!</v>
      </c>
      <c r="H131" s="95" t="e">
        <f>SUMIF(#REF!,B131,#REF!)*-1</f>
        <v>#REF!</v>
      </c>
      <c r="I131" s="95">
        <f>SUMIF('BOM_Sub Assy'!C:C,B131,'BOM_Sub Assy'!G:G)*-1</f>
        <v>0</v>
      </c>
      <c r="J131" s="96">
        <f>SUMIF(BOM_FG!C:C,B131,BOM_FG!G:G)*-1</f>
        <v>-2</v>
      </c>
      <c r="K131" s="96" t="e">
        <f t="shared" ref="K131:K194" si="10">SUM(F131:J131)</f>
        <v>#REF!</v>
      </c>
      <c r="M131" s="3" t="e">
        <f t="shared" ref="M131:M194" si="11">K131-F131</f>
        <v>#REF!</v>
      </c>
      <c r="N131" s="49" t="str">
        <f t="shared" ref="N131:N194" si="12">IF(ISERROR(IF(M131=0,0,(M131/F131))),"New Stock",(IF(M131=0,0,(M131/F131))))</f>
        <v>New Stock</v>
      </c>
      <c r="O131" s="37" t="str">
        <f t="shared" ref="O131:O194" si="13">IF(N131&gt;=30%,N131,"-")</f>
        <v>New Stock</v>
      </c>
      <c r="P131" s="35" t="str">
        <f t="shared" ref="P131:P194" si="14">IF(N131&lt;=-30%,N131,"-")</f>
        <v>-</v>
      </c>
    </row>
    <row r="132" spans="1:16">
      <c r="A132" s="85" t="s">
        <v>3129</v>
      </c>
      <c r="B132" s="43" t="s">
        <v>3299</v>
      </c>
      <c r="C132" s="85" t="s">
        <v>5078</v>
      </c>
      <c r="D132" s="44" t="s">
        <v>4025</v>
      </c>
      <c r="E132" s="43">
        <v>400</v>
      </c>
      <c r="F132" s="95" t="e">
        <f>SUMIF(#REF!,B132,#REF!)</f>
        <v>#REF!</v>
      </c>
      <c r="G132" s="95" t="e">
        <f>SUMIF(#REF!,B132,#REF!)</f>
        <v>#REF!</v>
      </c>
      <c r="H132" s="95" t="e">
        <f>SUMIF(#REF!,B132,#REF!)*-1</f>
        <v>#REF!</v>
      </c>
      <c r="I132" s="95">
        <f>SUMIF('BOM_Sub Assy'!C:C,B132,'BOM_Sub Assy'!G:G)*-1</f>
        <v>0</v>
      </c>
      <c r="J132" s="96">
        <f>SUMIF(BOM_FG!C:C,B132,BOM_FG!G:G)*-1</f>
        <v>-2</v>
      </c>
      <c r="K132" s="96" t="e">
        <f t="shared" si="10"/>
        <v>#REF!</v>
      </c>
      <c r="M132" s="3" t="e">
        <f t="shared" si="11"/>
        <v>#REF!</v>
      </c>
      <c r="N132" s="49" t="str">
        <f t="shared" si="12"/>
        <v>New Stock</v>
      </c>
      <c r="O132" s="37" t="str">
        <f t="shared" si="13"/>
        <v>New Stock</v>
      </c>
      <c r="P132" s="35" t="str">
        <f t="shared" si="14"/>
        <v>-</v>
      </c>
    </row>
    <row r="133" spans="1:16">
      <c r="A133" s="85" t="s">
        <v>3129</v>
      </c>
      <c r="B133" s="43" t="s">
        <v>3300</v>
      </c>
      <c r="C133" s="85" t="s">
        <v>5079</v>
      </c>
      <c r="D133" s="44" t="s">
        <v>4025</v>
      </c>
      <c r="E133" s="43">
        <v>400</v>
      </c>
      <c r="F133" s="95" t="e">
        <f>SUMIF(#REF!,B133,#REF!)</f>
        <v>#REF!</v>
      </c>
      <c r="G133" s="95" t="e">
        <f>SUMIF(#REF!,B133,#REF!)</f>
        <v>#REF!</v>
      </c>
      <c r="H133" s="95" t="e">
        <f>SUMIF(#REF!,B133,#REF!)*-1</f>
        <v>#REF!</v>
      </c>
      <c r="I133" s="95">
        <f>SUMIF('BOM_Sub Assy'!C:C,B133,'BOM_Sub Assy'!G:G)*-1</f>
        <v>0</v>
      </c>
      <c r="J133" s="96">
        <f>SUMIF(BOM_FG!C:C,B133,BOM_FG!G:G)*-1</f>
        <v>-2</v>
      </c>
      <c r="K133" s="96" t="e">
        <f t="shared" si="10"/>
        <v>#REF!</v>
      </c>
      <c r="M133" s="3" t="e">
        <f t="shared" si="11"/>
        <v>#REF!</v>
      </c>
      <c r="N133" s="49" t="str">
        <f t="shared" si="12"/>
        <v>New Stock</v>
      </c>
      <c r="O133" s="37" t="str">
        <f t="shared" si="13"/>
        <v>New Stock</v>
      </c>
      <c r="P133" s="35" t="str">
        <f t="shared" si="14"/>
        <v>-</v>
      </c>
    </row>
    <row r="134" spans="1:16">
      <c r="A134" s="85" t="s">
        <v>3129</v>
      </c>
      <c r="B134" s="43" t="s">
        <v>3301</v>
      </c>
      <c r="C134" s="85" t="s">
        <v>5080</v>
      </c>
      <c r="D134" s="44" t="s">
        <v>4025</v>
      </c>
      <c r="E134" s="43">
        <v>400</v>
      </c>
      <c r="F134" s="95" t="e">
        <f>SUMIF(#REF!,B134,#REF!)</f>
        <v>#REF!</v>
      </c>
      <c r="G134" s="95" t="e">
        <f>SUMIF(#REF!,B134,#REF!)</f>
        <v>#REF!</v>
      </c>
      <c r="H134" s="95" t="e">
        <f>SUMIF(#REF!,B134,#REF!)*-1</f>
        <v>#REF!</v>
      </c>
      <c r="I134" s="95">
        <f>SUMIF('BOM_Sub Assy'!C:C,B134,'BOM_Sub Assy'!G:G)*-1</f>
        <v>0</v>
      </c>
      <c r="J134" s="96">
        <f>SUMIF(BOM_FG!C:C,B134,BOM_FG!G:G)*-1</f>
        <v>-3</v>
      </c>
      <c r="K134" s="96" t="e">
        <f t="shared" si="10"/>
        <v>#REF!</v>
      </c>
      <c r="M134" s="3" t="e">
        <f t="shared" si="11"/>
        <v>#REF!</v>
      </c>
      <c r="N134" s="49" t="str">
        <f t="shared" si="12"/>
        <v>New Stock</v>
      </c>
      <c r="O134" s="37" t="str">
        <f t="shared" si="13"/>
        <v>New Stock</v>
      </c>
      <c r="P134" s="35" t="str">
        <f t="shared" si="14"/>
        <v>-</v>
      </c>
    </row>
    <row r="135" spans="1:16">
      <c r="A135" s="85" t="s">
        <v>3129</v>
      </c>
      <c r="B135" s="43" t="s">
        <v>2057</v>
      </c>
      <c r="C135" s="85" t="s">
        <v>2570</v>
      </c>
      <c r="D135" s="44" t="s">
        <v>4025</v>
      </c>
      <c r="E135" s="43">
        <v>300</v>
      </c>
      <c r="F135" s="95" t="e">
        <f>SUMIF(#REF!,B135,#REF!)</f>
        <v>#REF!</v>
      </c>
      <c r="G135" s="95" t="e">
        <f>SUMIF(#REF!,B135,#REF!)</f>
        <v>#REF!</v>
      </c>
      <c r="H135" s="95" t="e">
        <f>SUMIF(#REF!,B135,#REF!)*-1</f>
        <v>#REF!</v>
      </c>
      <c r="I135" s="95">
        <f>SUMIF('BOM_Sub Assy'!C:C,B135,'BOM_Sub Assy'!G:G)*-1</f>
        <v>0</v>
      </c>
      <c r="J135" s="96">
        <f>SUMIF(BOM_FG!C:C,B135,BOM_FG!G:G)*-1</f>
        <v>-6</v>
      </c>
      <c r="K135" s="96" t="e">
        <f t="shared" si="10"/>
        <v>#REF!</v>
      </c>
      <c r="M135" s="3" t="e">
        <f t="shared" si="11"/>
        <v>#REF!</v>
      </c>
      <c r="N135" s="49" t="str">
        <f t="shared" si="12"/>
        <v>New Stock</v>
      </c>
      <c r="O135" s="37" t="str">
        <f t="shared" si="13"/>
        <v>New Stock</v>
      </c>
      <c r="P135" s="35" t="str">
        <f t="shared" si="14"/>
        <v>-</v>
      </c>
    </row>
    <row r="136" spans="1:16">
      <c r="A136" s="85" t="s">
        <v>3129</v>
      </c>
      <c r="B136" s="43" t="s">
        <v>4408</v>
      </c>
      <c r="C136" s="85" t="s">
        <v>2571</v>
      </c>
      <c r="D136" s="44" t="s">
        <v>4025</v>
      </c>
      <c r="E136" s="43">
        <v>300</v>
      </c>
      <c r="F136" s="95" t="e">
        <f>SUMIF(#REF!,B136,#REF!)</f>
        <v>#REF!</v>
      </c>
      <c r="G136" s="95" t="e">
        <f>SUMIF(#REF!,B136,#REF!)</f>
        <v>#REF!</v>
      </c>
      <c r="H136" s="95" t="e">
        <f>SUMIF(#REF!,B136,#REF!)*-1</f>
        <v>#REF!</v>
      </c>
      <c r="I136" s="95">
        <f>SUMIF('BOM_Sub Assy'!C:C,B136,'BOM_Sub Assy'!G:G)*-1</f>
        <v>0</v>
      </c>
      <c r="J136" s="96">
        <f>SUMIF(BOM_FG!C:C,B136,BOM_FG!G:G)*-1</f>
        <v>-6</v>
      </c>
      <c r="K136" s="96" t="e">
        <f t="shared" si="10"/>
        <v>#REF!</v>
      </c>
      <c r="M136" s="3" t="e">
        <f t="shared" si="11"/>
        <v>#REF!</v>
      </c>
      <c r="N136" s="49" t="str">
        <f t="shared" si="12"/>
        <v>New Stock</v>
      </c>
      <c r="O136" s="37" t="str">
        <f t="shared" si="13"/>
        <v>New Stock</v>
      </c>
      <c r="P136" s="35" t="str">
        <f t="shared" si="14"/>
        <v>-</v>
      </c>
    </row>
    <row r="137" spans="1:16">
      <c r="A137" s="85" t="s">
        <v>3129</v>
      </c>
      <c r="B137" s="43" t="s">
        <v>4409</v>
      </c>
      <c r="C137" s="85" t="s">
        <v>2572</v>
      </c>
      <c r="D137" s="44" t="s">
        <v>82</v>
      </c>
      <c r="E137" s="43">
        <v>200</v>
      </c>
      <c r="F137" s="95" t="e">
        <f>SUMIF(#REF!,B137,#REF!)</f>
        <v>#REF!</v>
      </c>
      <c r="G137" s="95" t="e">
        <f>SUMIF(#REF!,B137,#REF!)</f>
        <v>#REF!</v>
      </c>
      <c r="H137" s="95" t="e">
        <f>SUMIF(#REF!,B137,#REF!)*-1</f>
        <v>#REF!</v>
      </c>
      <c r="I137" s="95">
        <f>SUMIF('BOM_Sub Assy'!C:C,B137,'BOM_Sub Assy'!G:G)*-1</f>
        <v>0</v>
      </c>
      <c r="J137" s="96">
        <f>SUMIF(BOM_FG!C:C,B137,BOM_FG!G:G)*-1</f>
        <v>-13</v>
      </c>
      <c r="K137" s="96" t="e">
        <f t="shared" si="10"/>
        <v>#REF!</v>
      </c>
      <c r="M137" s="3" t="e">
        <f t="shared" si="11"/>
        <v>#REF!</v>
      </c>
      <c r="N137" s="49" t="str">
        <f t="shared" si="12"/>
        <v>New Stock</v>
      </c>
      <c r="O137" s="37" t="str">
        <f t="shared" si="13"/>
        <v>New Stock</v>
      </c>
      <c r="P137" s="35" t="str">
        <f t="shared" si="14"/>
        <v>-</v>
      </c>
    </row>
    <row r="138" spans="1:16">
      <c r="A138" s="85" t="s">
        <v>3129</v>
      </c>
      <c r="B138" s="43" t="s">
        <v>4410</v>
      </c>
      <c r="C138" s="85" t="s">
        <v>4498</v>
      </c>
      <c r="D138" s="44" t="s">
        <v>82</v>
      </c>
      <c r="E138" s="43">
        <v>150</v>
      </c>
      <c r="F138" s="95" t="e">
        <f>SUMIF(#REF!,B138,#REF!)</f>
        <v>#REF!</v>
      </c>
      <c r="G138" s="95" t="e">
        <f>SUMIF(#REF!,B138,#REF!)</f>
        <v>#REF!</v>
      </c>
      <c r="H138" s="95" t="e">
        <f>SUMIF(#REF!,B138,#REF!)*-1</f>
        <v>#REF!</v>
      </c>
      <c r="I138" s="95">
        <f>SUMIF('BOM_Sub Assy'!C:C,B138,'BOM_Sub Assy'!G:G)*-1</f>
        <v>0</v>
      </c>
      <c r="J138" s="96">
        <f>SUMIF(BOM_FG!C:C,B138,BOM_FG!G:G)*-1</f>
        <v>-6</v>
      </c>
      <c r="K138" s="96" t="e">
        <f t="shared" si="10"/>
        <v>#REF!</v>
      </c>
      <c r="M138" s="3" t="e">
        <f t="shared" si="11"/>
        <v>#REF!</v>
      </c>
      <c r="N138" s="49" t="str">
        <f t="shared" si="12"/>
        <v>New Stock</v>
      </c>
      <c r="O138" s="37" t="str">
        <f t="shared" si="13"/>
        <v>New Stock</v>
      </c>
      <c r="P138" s="35" t="str">
        <f t="shared" si="14"/>
        <v>-</v>
      </c>
    </row>
    <row r="139" spans="1:16">
      <c r="A139" s="85" t="s">
        <v>3129</v>
      </c>
      <c r="B139" s="43" t="s">
        <v>4411</v>
      </c>
      <c r="C139" s="85" t="s">
        <v>4499</v>
      </c>
      <c r="D139" s="44" t="s">
        <v>82</v>
      </c>
      <c r="E139" s="43">
        <v>150</v>
      </c>
      <c r="F139" s="95" t="e">
        <f>SUMIF(#REF!,B139,#REF!)</f>
        <v>#REF!</v>
      </c>
      <c r="G139" s="95" t="e">
        <f>SUMIF(#REF!,B139,#REF!)</f>
        <v>#REF!</v>
      </c>
      <c r="H139" s="95" t="e">
        <f>SUMIF(#REF!,B139,#REF!)*-1</f>
        <v>#REF!</v>
      </c>
      <c r="I139" s="95">
        <f>SUMIF('BOM_Sub Assy'!C:C,B139,'BOM_Sub Assy'!G:G)*-1</f>
        <v>0</v>
      </c>
      <c r="J139" s="96">
        <f>SUMIF(BOM_FG!C:C,B139,BOM_FG!G:G)*-1</f>
        <v>-6</v>
      </c>
      <c r="K139" s="96" t="e">
        <f t="shared" si="10"/>
        <v>#REF!</v>
      </c>
      <c r="M139" s="3" t="e">
        <f t="shared" si="11"/>
        <v>#REF!</v>
      </c>
      <c r="N139" s="49" t="str">
        <f t="shared" si="12"/>
        <v>New Stock</v>
      </c>
      <c r="O139" s="37" t="str">
        <f t="shared" si="13"/>
        <v>New Stock</v>
      </c>
      <c r="P139" s="35" t="str">
        <f t="shared" si="14"/>
        <v>-</v>
      </c>
    </row>
    <row r="140" spans="1:16">
      <c r="A140" s="85" t="s">
        <v>3129</v>
      </c>
      <c r="B140" s="43" t="s">
        <v>1888</v>
      </c>
      <c r="C140" s="85" t="s">
        <v>3461</v>
      </c>
      <c r="D140" s="44" t="s">
        <v>4025</v>
      </c>
      <c r="E140" s="43">
        <v>250</v>
      </c>
      <c r="F140" s="95" t="e">
        <f>SUMIF(#REF!,B140,#REF!)</f>
        <v>#REF!</v>
      </c>
      <c r="G140" s="95" t="e">
        <f>SUMIF(#REF!,B140,#REF!)</f>
        <v>#REF!</v>
      </c>
      <c r="H140" s="95" t="e">
        <f>SUMIF(#REF!,B140,#REF!)*-1</f>
        <v>#REF!</v>
      </c>
      <c r="I140" s="95">
        <f>SUMIF('BOM_Sub Assy'!C:C,B140,'BOM_Sub Assy'!G:G)*-1</f>
        <v>0</v>
      </c>
      <c r="J140" s="96">
        <f>SUMIF(BOM_FG!C:C,B140,BOM_FG!G:G)*-1</f>
        <v>-1</v>
      </c>
      <c r="K140" s="96" t="e">
        <f t="shared" si="10"/>
        <v>#REF!</v>
      </c>
      <c r="M140" s="3" t="e">
        <f t="shared" si="11"/>
        <v>#REF!</v>
      </c>
      <c r="N140" s="49" t="str">
        <f t="shared" si="12"/>
        <v>New Stock</v>
      </c>
      <c r="O140" s="37" t="str">
        <f t="shared" si="13"/>
        <v>New Stock</v>
      </c>
      <c r="P140" s="35" t="str">
        <f t="shared" si="14"/>
        <v>-</v>
      </c>
    </row>
    <row r="141" spans="1:16">
      <c r="A141" s="85" t="s">
        <v>3129</v>
      </c>
      <c r="B141" s="43" t="s">
        <v>1891</v>
      </c>
      <c r="C141" s="85" t="s">
        <v>3462</v>
      </c>
      <c r="D141" s="44" t="s">
        <v>4025</v>
      </c>
      <c r="E141" s="43">
        <v>250</v>
      </c>
      <c r="F141" s="95" t="e">
        <f>SUMIF(#REF!,B141,#REF!)</f>
        <v>#REF!</v>
      </c>
      <c r="G141" s="95" t="e">
        <f>SUMIF(#REF!,B141,#REF!)</f>
        <v>#REF!</v>
      </c>
      <c r="H141" s="95" t="e">
        <f>SUMIF(#REF!,B141,#REF!)*-1</f>
        <v>#REF!</v>
      </c>
      <c r="I141" s="95">
        <f>SUMIF('BOM_Sub Assy'!C:C,B141,'BOM_Sub Assy'!G:G)*-1</f>
        <v>0</v>
      </c>
      <c r="J141" s="96">
        <f>SUMIF(BOM_FG!C:C,B141,BOM_FG!G:G)*-1</f>
        <v>-1</v>
      </c>
      <c r="K141" s="96" t="e">
        <f t="shared" si="10"/>
        <v>#REF!</v>
      </c>
      <c r="M141" s="3" t="e">
        <f t="shared" si="11"/>
        <v>#REF!</v>
      </c>
      <c r="N141" s="49" t="str">
        <f t="shared" si="12"/>
        <v>New Stock</v>
      </c>
      <c r="O141" s="37" t="str">
        <f t="shared" si="13"/>
        <v>New Stock</v>
      </c>
      <c r="P141" s="35" t="str">
        <f t="shared" si="14"/>
        <v>-</v>
      </c>
    </row>
    <row r="142" spans="1:16">
      <c r="A142" s="85" t="s">
        <v>3129</v>
      </c>
      <c r="B142" s="43" t="s">
        <v>3344</v>
      </c>
      <c r="C142" s="85" t="s">
        <v>3345</v>
      </c>
      <c r="D142" s="44" t="s">
        <v>3884</v>
      </c>
      <c r="E142" s="43">
        <v>100</v>
      </c>
      <c r="F142" s="95" t="e">
        <f>SUMIF(#REF!,B142,#REF!)</f>
        <v>#REF!</v>
      </c>
      <c r="G142" s="95" t="e">
        <f>SUMIF(#REF!,B142,#REF!)</f>
        <v>#REF!</v>
      </c>
      <c r="H142" s="95" t="e">
        <f>SUMIF(#REF!,B142,#REF!)*-1</f>
        <v>#REF!</v>
      </c>
      <c r="I142" s="95">
        <f>SUMIF('BOM_Sub Assy'!C:C,B142,'BOM_Sub Assy'!G:G)*-1</f>
        <v>0</v>
      </c>
      <c r="J142" s="96">
        <f>SUMIF(BOM_FG!C:C,B142,BOM_FG!G:G)*-1</f>
        <v>-1</v>
      </c>
      <c r="K142" s="96" t="e">
        <f t="shared" si="10"/>
        <v>#REF!</v>
      </c>
      <c r="M142" s="3" t="e">
        <f t="shared" si="11"/>
        <v>#REF!</v>
      </c>
      <c r="N142" s="49" t="str">
        <f t="shared" si="12"/>
        <v>New Stock</v>
      </c>
      <c r="O142" s="37" t="str">
        <f t="shared" si="13"/>
        <v>New Stock</v>
      </c>
      <c r="P142" s="35" t="str">
        <f t="shared" si="14"/>
        <v>-</v>
      </c>
    </row>
    <row r="143" spans="1:16">
      <c r="A143" s="85" t="s">
        <v>3129</v>
      </c>
      <c r="B143" s="43" t="s">
        <v>3346</v>
      </c>
      <c r="C143" s="85" t="s">
        <v>153</v>
      </c>
      <c r="D143" s="44" t="s">
        <v>3884</v>
      </c>
      <c r="E143" s="43">
        <v>100</v>
      </c>
      <c r="F143" s="95" t="e">
        <f>SUMIF(#REF!,B143,#REF!)</f>
        <v>#REF!</v>
      </c>
      <c r="G143" s="95" t="e">
        <f>SUMIF(#REF!,B143,#REF!)</f>
        <v>#REF!</v>
      </c>
      <c r="H143" s="95" t="e">
        <f>SUMIF(#REF!,B143,#REF!)*-1</f>
        <v>#REF!</v>
      </c>
      <c r="I143" s="95">
        <f>SUMIF('BOM_Sub Assy'!C:C,B143,'BOM_Sub Assy'!G:G)*-1</f>
        <v>0</v>
      </c>
      <c r="J143" s="96">
        <f>SUMIF(BOM_FG!C:C,B143,BOM_FG!G:G)*-1</f>
        <v>-1</v>
      </c>
      <c r="K143" s="96" t="e">
        <f t="shared" si="10"/>
        <v>#REF!</v>
      </c>
      <c r="M143" s="3" t="e">
        <f t="shared" si="11"/>
        <v>#REF!</v>
      </c>
      <c r="N143" s="49" t="str">
        <f t="shared" si="12"/>
        <v>New Stock</v>
      </c>
      <c r="O143" s="37" t="str">
        <f t="shared" si="13"/>
        <v>New Stock</v>
      </c>
      <c r="P143" s="35" t="str">
        <f t="shared" si="14"/>
        <v>-</v>
      </c>
    </row>
    <row r="144" spans="1:16">
      <c r="A144" s="85" t="s">
        <v>3129</v>
      </c>
      <c r="B144" s="43" t="s">
        <v>154</v>
      </c>
      <c r="C144" s="85" t="s">
        <v>155</v>
      </c>
      <c r="D144" s="44" t="s">
        <v>3884</v>
      </c>
      <c r="E144" s="43">
        <v>150</v>
      </c>
      <c r="F144" s="95" t="e">
        <f>SUMIF(#REF!,B144,#REF!)</f>
        <v>#REF!</v>
      </c>
      <c r="G144" s="95" t="e">
        <f>SUMIF(#REF!,B144,#REF!)</f>
        <v>#REF!</v>
      </c>
      <c r="H144" s="95" t="e">
        <f>SUMIF(#REF!,B144,#REF!)*-1</f>
        <v>#REF!</v>
      </c>
      <c r="I144" s="95">
        <f>SUMIF('BOM_Sub Assy'!C:C,B144,'BOM_Sub Assy'!G:G)*-1</f>
        <v>0</v>
      </c>
      <c r="J144" s="96">
        <f>SUMIF(BOM_FG!C:C,B144,BOM_FG!G:G)*-1</f>
        <v>-1</v>
      </c>
      <c r="K144" s="96" t="e">
        <f t="shared" si="10"/>
        <v>#REF!</v>
      </c>
      <c r="M144" s="3" t="e">
        <f t="shared" si="11"/>
        <v>#REF!</v>
      </c>
      <c r="N144" s="49" t="str">
        <f t="shared" si="12"/>
        <v>New Stock</v>
      </c>
      <c r="O144" s="37" t="str">
        <f t="shared" si="13"/>
        <v>New Stock</v>
      </c>
      <c r="P144" s="35" t="str">
        <f t="shared" si="14"/>
        <v>-</v>
      </c>
    </row>
    <row r="145" spans="1:16">
      <c r="A145" s="85" t="s">
        <v>3129</v>
      </c>
      <c r="B145" s="43" t="s">
        <v>156</v>
      </c>
      <c r="C145" s="85" t="s">
        <v>157</v>
      </c>
      <c r="D145" s="44" t="s">
        <v>3884</v>
      </c>
      <c r="E145" s="43">
        <v>150</v>
      </c>
      <c r="F145" s="95" t="e">
        <f>SUMIF(#REF!,B145,#REF!)</f>
        <v>#REF!</v>
      </c>
      <c r="G145" s="95" t="e">
        <f>SUMIF(#REF!,B145,#REF!)</f>
        <v>#REF!</v>
      </c>
      <c r="H145" s="95" t="e">
        <f>SUMIF(#REF!,B145,#REF!)*-1</f>
        <v>#REF!</v>
      </c>
      <c r="I145" s="95">
        <f>SUMIF('BOM_Sub Assy'!C:C,B145,'BOM_Sub Assy'!G:G)*-1</f>
        <v>0</v>
      </c>
      <c r="J145" s="96">
        <f>SUMIF(BOM_FG!C:C,B145,BOM_FG!G:G)*-1</f>
        <v>-1</v>
      </c>
      <c r="K145" s="96" t="e">
        <f t="shared" si="10"/>
        <v>#REF!</v>
      </c>
      <c r="M145" s="3" t="e">
        <f t="shared" si="11"/>
        <v>#REF!</v>
      </c>
      <c r="N145" s="49" t="str">
        <f t="shared" si="12"/>
        <v>New Stock</v>
      </c>
      <c r="O145" s="37" t="str">
        <f t="shared" si="13"/>
        <v>New Stock</v>
      </c>
      <c r="P145" s="35" t="str">
        <f t="shared" si="14"/>
        <v>-</v>
      </c>
    </row>
    <row r="146" spans="1:16">
      <c r="A146" s="85" t="s">
        <v>1842</v>
      </c>
      <c r="B146" s="43" t="s">
        <v>787</v>
      </c>
      <c r="C146" s="85" t="s">
        <v>661</v>
      </c>
      <c r="D146" s="44" t="s">
        <v>705</v>
      </c>
      <c r="E146" s="43">
        <v>70</v>
      </c>
      <c r="F146" s="95" t="e">
        <f>SUMIF(#REF!,B146,#REF!)</f>
        <v>#REF!</v>
      </c>
      <c r="G146" s="95" t="e">
        <f>SUMIF(#REF!,B146,#REF!)</f>
        <v>#REF!</v>
      </c>
      <c r="H146" s="95" t="e">
        <f>SUMIF(#REF!,B146,#REF!)*-1</f>
        <v>#REF!</v>
      </c>
      <c r="I146" s="95">
        <f>SUMIF('BOM_Sub Assy'!C:C,B146,'BOM_Sub Assy'!G:G)*-1</f>
        <v>0</v>
      </c>
      <c r="J146" s="96">
        <f>SUMIF(BOM_FG!C:C,B146,BOM_FG!G:G)*-1</f>
        <v>0</v>
      </c>
      <c r="K146" s="96" t="e">
        <f t="shared" si="10"/>
        <v>#REF!</v>
      </c>
      <c r="M146" s="3" t="e">
        <f t="shared" si="11"/>
        <v>#REF!</v>
      </c>
      <c r="N146" s="49" t="str">
        <f t="shared" si="12"/>
        <v>New Stock</v>
      </c>
      <c r="O146" s="37" t="str">
        <f t="shared" si="13"/>
        <v>New Stock</v>
      </c>
      <c r="P146" s="35" t="str">
        <f t="shared" si="14"/>
        <v>-</v>
      </c>
    </row>
    <row r="147" spans="1:16">
      <c r="A147" s="85" t="s">
        <v>1842</v>
      </c>
      <c r="B147" s="43" t="s">
        <v>503</v>
      </c>
      <c r="C147" s="85" t="s">
        <v>4603</v>
      </c>
      <c r="D147" s="44" t="s">
        <v>111</v>
      </c>
      <c r="E147" s="43">
        <v>100</v>
      </c>
      <c r="F147" s="95" t="e">
        <f>SUMIF(#REF!,B147,#REF!)</f>
        <v>#REF!</v>
      </c>
      <c r="G147" s="95" t="e">
        <f>SUMIF(#REF!,B147,#REF!)</f>
        <v>#REF!</v>
      </c>
      <c r="H147" s="95" t="e">
        <f>SUMIF(#REF!,B147,#REF!)*-1</f>
        <v>#REF!</v>
      </c>
      <c r="I147" s="95">
        <f>SUMIF('BOM_Sub Assy'!C:C,B147,'BOM_Sub Assy'!G:G)*-1</f>
        <v>0</v>
      </c>
      <c r="J147" s="96">
        <f>SUMIF(BOM_FG!C:C,B147,BOM_FG!G:G)*-1</f>
        <v>0</v>
      </c>
      <c r="K147" s="96" t="e">
        <f t="shared" si="10"/>
        <v>#REF!</v>
      </c>
      <c r="M147" s="3" t="e">
        <f t="shared" si="11"/>
        <v>#REF!</v>
      </c>
      <c r="N147" s="49" t="str">
        <f t="shared" si="12"/>
        <v>New Stock</v>
      </c>
      <c r="O147" s="37" t="str">
        <f t="shared" si="13"/>
        <v>New Stock</v>
      </c>
      <c r="P147" s="35" t="str">
        <f t="shared" si="14"/>
        <v>-</v>
      </c>
    </row>
    <row r="148" spans="1:16">
      <c r="A148" s="85" t="s">
        <v>1842</v>
      </c>
      <c r="B148" s="43" t="s">
        <v>5046</v>
      </c>
      <c r="C148" s="85" t="s">
        <v>4604</v>
      </c>
      <c r="D148" s="44" t="s">
        <v>2378</v>
      </c>
      <c r="E148" s="43">
        <v>100</v>
      </c>
      <c r="F148" s="95" t="e">
        <f>SUMIF(#REF!,B148,#REF!)</f>
        <v>#REF!</v>
      </c>
      <c r="G148" s="95" t="e">
        <f>SUMIF(#REF!,B148,#REF!)</f>
        <v>#REF!</v>
      </c>
      <c r="H148" s="95" t="e">
        <f>SUMIF(#REF!,B148,#REF!)*-1</f>
        <v>#REF!</v>
      </c>
      <c r="I148" s="95">
        <f>SUMIF('BOM_Sub Assy'!C:C,B148,'BOM_Sub Assy'!G:G)*-1</f>
        <v>0</v>
      </c>
      <c r="J148" s="96">
        <f>SUMIF(BOM_FG!C:C,B148,BOM_FG!G:G)*-1</f>
        <v>0</v>
      </c>
      <c r="K148" s="96" t="e">
        <f t="shared" si="10"/>
        <v>#REF!</v>
      </c>
      <c r="M148" s="3" t="e">
        <f t="shared" si="11"/>
        <v>#REF!</v>
      </c>
      <c r="N148" s="49" t="str">
        <f t="shared" si="12"/>
        <v>New Stock</v>
      </c>
      <c r="O148" s="37" t="str">
        <f t="shared" si="13"/>
        <v>New Stock</v>
      </c>
      <c r="P148" s="35" t="str">
        <f t="shared" si="14"/>
        <v>-</v>
      </c>
    </row>
    <row r="149" spans="1:16">
      <c r="A149" s="85" t="s">
        <v>1842</v>
      </c>
      <c r="B149" s="43" t="s">
        <v>4419</v>
      </c>
      <c r="C149" s="85" t="s">
        <v>1903</v>
      </c>
      <c r="D149" s="44" t="s">
        <v>2379</v>
      </c>
      <c r="E149" s="43">
        <v>100</v>
      </c>
      <c r="F149" s="95" t="e">
        <f>SUMIF(#REF!,B149,#REF!)</f>
        <v>#REF!</v>
      </c>
      <c r="G149" s="95" t="e">
        <f>SUMIF(#REF!,B149,#REF!)</f>
        <v>#REF!</v>
      </c>
      <c r="H149" s="95" t="e">
        <f>SUMIF(#REF!,B149,#REF!)*-1</f>
        <v>#REF!</v>
      </c>
      <c r="I149" s="95">
        <f>SUMIF('BOM_Sub Assy'!C:C,B149,'BOM_Sub Assy'!G:G)*-1</f>
        <v>0</v>
      </c>
      <c r="J149" s="96">
        <f>SUMIF(BOM_FG!C:C,B149,BOM_FG!G:G)*-1</f>
        <v>0</v>
      </c>
      <c r="K149" s="96" t="e">
        <f t="shared" si="10"/>
        <v>#REF!</v>
      </c>
      <c r="M149" s="3" t="e">
        <f t="shared" si="11"/>
        <v>#REF!</v>
      </c>
      <c r="N149" s="49" t="str">
        <f t="shared" si="12"/>
        <v>New Stock</v>
      </c>
      <c r="O149" s="37" t="str">
        <f t="shared" si="13"/>
        <v>New Stock</v>
      </c>
      <c r="P149" s="35" t="str">
        <f t="shared" si="14"/>
        <v>-</v>
      </c>
    </row>
    <row r="150" spans="1:16">
      <c r="A150" s="85" t="s">
        <v>1842</v>
      </c>
      <c r="B150" s="43" t="s">
        <v>101</v>
      </c>
      <c r="C150" s="85" t="s">
        <v>1078</v>
      </c>
      <c r="D150" s="44" t="s">
        <v>770</v>
      </c>
      <c r="E150" s="43">
        <v>250</v>
      </c>
      <c r="F150" s="95" t="e">
        <f>SUMIF(#REF!,B150,#REF!)</f>
        <v>#REF!</v>
      </c>
      <c r="G150" s="95" t="e">
        <f>SUMIF(#REF!,B150,#REF!)</f>
        <v>#REF!</v>
      </c>
      <c r="H150" s="95" t="e">
        <f>SUMIF(#REF!,B150,#REF!)*-1</f>
        <v>#REF!</v>
      </c>
      <c r="I150" s="95">
        <f>SUMIF('BOM_Sub Assy'!C:C,B150,'BOM_Sub Assy'!G:G)*-1</f>
        <v>0</v>
      </c>
      <c r="J150" s="96">
        <f>SUMIF(BOM_FG!C:C,B150,BOM_FG!G:G)*-1</f>
        <v>0</v>
      </c>
      <c r="K150" s="96" t="e">
        <f t="shared" si="10"/>
        <v>#REF!</v>
      </c>
      <c r="M150" s="3" t="e">
        <f t="shared" si="11"/>
        <v>#REF!</v>
      </c>
      <c r="N150" s="49" t="str">
        <f t="shared" si="12"/>
        <v>New Stock</v>
      </c>
      <c r="O150" s="37" t="str">
        <f t="shared" si="13"/>
        <v>New Stock</v>
      </c>
      <c r="P150" s="35" t="str">
        <f t="shared" si="14"/>
        <v>-</v>
      </c>
    </row>
    <row r="151" spans="1:16">
      <c r="A151" s="85" t="s">
        <v>1842</v>
      </c>
      <c r="B151" s="43" t="s">
        <v>102</v>
      </c>
      <c r="C151" s="85" t="s">
        <v>4295</v>
      </c>
      <c r="D151" s="44" t="s">
        <v>3849</v>
      </c>
      <c r="E151" s="43">
        <v>250</v>
      </c>
      <c r="F151" s="95" t="e">
        <f>SUMIF(#REF!,B151,#REF!)</f>
        <v>#REF!</v>
      </c>
      <c r="G151" s="95" t="e">
        <f>SUMIF(#REF!,B151,#REF!)</f>
        <v>#REF!</v>
      </c>
      <c r="H151" s="95" t="e">
        <f>SUMIF(#REF!,B151,#REF!)*-1</f>
        <v>#REF!</v>
      </c>
      <c r="I151" s="95">
        <f>SUMIF('BOM_Sub Assy'!C:C,B151,'BOM_Sub Assy'!G:G)*-1</f>
        <v>0</v>
      </c>
      <c r="J151" s="96">
        <f>SUMIF(BOM_FG!C:C,B151,BOM_FG!G:G)*-1</f>
        <v>0</v>
      </c>
      <c r="K151" s="96" t="e">
        <f t="shared" si="10"/>
        <v>#REF!</v>
      </c>
      <c r="M151" s="3" t="e">
        <f t="shared" si="11"/>
        <v>#REF!</v>
      </c>
      <c r="N151" s="49" t="str">
        <f t="shared" si="12"/>
        <v>New Stock</v>
      </c>
      <c r="O151" s="37" t="str">
        <f t="shared" si="13"/>
        <v>New Stock</v>
      </c>
      <c r="P151" s="35" t="str">
        <f t="shared" si="14"/>
        <v>-</v>
      </c>
    </row>
    <row r="152" spans="1:16">
      <c r="A152" s="85" t="s">
        <v>1842</v>
      </c>
      <c r="B152" s="43" t="s">
        <v>4420</v>
      </c>
      <c r="C152" s="85" t="s">
        <v>3776</v>
      </c>
      <c r="D152" s="44" t="s">
        <v>4049</v>
      </c>
      <c r="E152" s="43">
        <v>300</v>
      </c>
      <c r="F152" s="95" t="e">
        <f>SUMIF(#REF!,B152,#REF!)</f>
        <v>#REF!</v>
      </c>
      <c r="G152" s="95" t="e">
        <f>SUMIF(#REF!,B152,#REF!)</f>
        <v>#REF!</v>
      </c>
      <c r="H152" s="95" t="e">
        <f>SUMIF(#REF!,B152,#REF!)*-1</f>
        <v>#REF!</v>
      </c>
      <c r="I152" s="95">
        <f>SUMIF('BOM_Sub Assy'!C:C,B152,'BOM_Sub Assy'!G:G)*-1</f>
        <v>0</v>
      </c>
      <c r="J152" s="96">
        <f>SUMIF(BOM_FG!C:C,B152,BOM_FG!G:G)*-1</f>
        <v>0</v>
      </c>
      <c r="K152" s="96" t="e">
        <f t="shared" si="10"/>
        <v>#REF!</v>
      </c>
      <c r="M152" s="3" t="e">
        <f t="shared" si="11"/>
        <v>#REF!</v>
      </c>
      <c r="N152" s="49" t="str">
        <f t="shared" si="12"/>
        <v>New Stock</v>
      </c>
      <c r="O152" s="37" t="str">
        <f t="shared" si="13"/>
        <v>New Stock</v>
      </c>
      <c r="P152" s="35" t="str">
        <f t="shared" si="14"/>
        <v>-</v>
      </c>
    </row>
    <row r="153" spans="1:16">
      <c r="A153" s="85" t="s">
        <v>1842</v>
      </c>
      <c r="B153" s="43" t="s">
        <v>577</v>
      </c>
      <c r="C153" s="85" t="s">
        <v>1170</v>
      </c>
      <c r="D153" s="44" t="s">
        <v>2382</v>
      </c>
      <c r="E153" s="43">
        <v>300</v>
      </c>
      <c r="F153" s="95" t="e">
        <f>SUMIF(#REF!,B153,#REF!)</f>
        <v>#REF!</v>
      </c>
      <c r="G153" s="95" t="e">
        <f>SUMIF(#REF!,B153,#REF!)</f>
        <v>#REF!</v>
      </c>
      <c r="H153" s="95" t="e">
        <f>SUMIF(#REF!,B153,#REF!)*-1</f>
        <v>#REF!</v>
      </c>
      <c r="I153" s="95">
        <f>SUMIF('BOM_Sub Assy'!C:C,B153,'BOM_Sub Assy'!G:G)*-1</f>
        <v>0</v>
      </c>
      <c r="J153" s="96">
        <f>SUMIF(BOM_FG!C:C,B153,BOM_FG!G:G)*-1</f>
        <v>0</v>
      </c>
      <c r="K153" s="96" t="e">
        <f t="shared" si="10"/>
        <v>#REF!</v>
      </c>
      <c r="M153" s="3" t="e">
        <f t="shared" si="11"/>
        <v>#REF!</v>
      </c>
      <c r="N153" s="49" t="str">
        <f t="shared" si="12"/>
        <v>New Stock</v>
      </c>
      <c r="O153" s="37" t="str">
        <f t="shared" si="13"/>
        <v>New Stock</v>
      </c>
      <c r="P153" s="35" t="str">
        <f t="shared" si="14"/>
        <v>-</v>
      </c>
    </row>
    <row r="154" spans="1:16">
      <c r="A154" s="85" t="s">
        <v>1842</v>
      </c>
      <c r="B154" s="43" t="s">
        <v>103</v>
      </c>
      <c r="C154" s="85" t="s">
        <v>3752</v>
      </c>
      <c r="D154" s="44" t="s">
        <v>771</v>
      </c>
      <c r="E154" s="43">
        <v>400</v>
      </c>
      <c r="F154" s="95" t="e">
        <f>SUMIF(#REF!,B154,#REF!)</f>
        <v>#REF!</v>
      </c>
      <c r="G154" s="95" t="e">
        <f>SUMIF(#REF!,B154,#REF!)</f>
        <v>#REF!</v>
      </c>
      <c r="H154" s="95" t="e">
        <f>SUMIF(#REF!,B154,#REF!)*-1</f>
        <v>#REF!</v>
      </c>
      <c r="I154" s="95">
        <f>SUMIF('BOM_Sub Assy'!C:C,B154,'BOM_Sub Assy'!G:G)*-1</f>
        <v>0</v>
      </c>
      <c r="J154" s="96">
        <f>SUMIF(BOM_FG!C:C,B154,BOM_FG!G:G)*-1</f>
        <v>0</v>
      </c>
      <c r="K154" s="96" t="e">
        <f t="shared" si="10"/>
        <v>#REF!</v>
      </c>
      <c r="M154" s="3" t="e">
        <f t="shared" si="11"/>
        <v>#REF!</v>
      </c>
      <c r="N154" s="49" t="str">
        <f t="shared" si="12"/>
        <v>New Stock</v>
      </c>
      <c r="O154" s="37" t="str">
        <f t="shared" si="13"/>
        <v>New Stock</v>
      </c>
      <c r="P154" s="35" t="str">
        <f t="shared" si="14"/>
        <v>-</v>
      </c>
    </row>
    <row r="155" spans="1:16">
      <c r="A155" s="85" t="s">
        <v>1842</v>
      </c>
      <c r="B155" s="43" t="s">
        <v>104</v>
      </c>
      <c r="C155" s="85" t="s">
        <v>4679</v>
      </c>
      <c r="D155" s="44" t="s">
        <v>5084</v>
      </c>
      <c r="E155" s="43">
        <v>400</v>
      </c>
      <c r="F155" s="95" t="e">
        <f>SUMIF(#REF!,B155,#REF!)</f>
        <v>#REF!</v>
      </c>
      <c r="G155" s="95" t="e">
        <f>SUMIF(#REF!,B155,#REF!)</f>
        <v>#REF!</v>
      </c>
      <c r="H155" s="95" t="e">
        <f>SUMIF(#REF!,B155,#REF!)*-1</f>
        <v>#REF!</v>
      </c>
      <c r="I155" s="95">
        <f>SUMIF('BOM_Sub Assy'!C:C,B155,'BOM_Sub Assy'!G:G)*-1</f>
        <v>0</v>
      </c>
      <c r="J155" s="96">
        <f>SUMIF(BOM_FG!C:C,B155,BOM_FG!G:G)*-1</f>
        <v>0</v>
      </c>
      <c r="K155" s="96" t="e">
        <f t="shared" si="10"/>
        <v>#REF!</v>
      </c>
      <c r="M155" s="3" t="e">
        <f t="shared" si="11"/>
        <v>#REF!</v>
      </c>
      <c r="N155" s="49" t="str">
        <f t="shared" si="12"/>
        <v>New Stock</v>
      </c>
      <c r="O155" s="37" t="str">
        <f t="shared" si="13"/>
        <v>New Stock</v>
      </c>
      <c r="P155" s="35" t="str">
        <f t="shared" si="14"/>
        <v>-</v>
      </c>
    </row>
    <row r="156" spans="1:16">
      <c r="A156" s="85" t="s">
        <v>1842</v>
      </c>
      <c r="B156" s="43" t="s">
        <v>134</v>
      </c>
      <c r="C156" s="85" t="s">
        <v>3511</v>
      </c>
      <c r="D156" s="44" t="s">
        <v>2783</v>
      </c>
      <c r="E156" s="43">
        <v>100</v>
      </c>
      <c r="F156" s="95" t="e">
        <f>SUMIF(#REF!,B156,#REF!)</f>
        <v>#REF!</v>
      </c>
      <c r="G156" s="95" t="e">
        <f>SUMIF(#REF!,B156,#REF!)</f>
        <v>#REF!</v>
      </c>
      <c r="H156" s="95" t="e">
        <f>SUMIF(#REF!,B156,#REF!)*-1</f>
        <v>#REF!</v>
      </c>
      <c r="I156" s="95">
        <f>SUMIF('BOM_Sub Assy'!C:C,B156,'BOM_Sub Assy'!G:G)*-1</f>
        <v>0</v>
      </c>
      <c r="J156" s="96">
        <f>SUMIF(BOM_FG!C:C,B156,BOM_FG!G:G)*-1</f>
        <v>0</v>
      </c>
      <c r="K156" s="96" t="e">
        <f t="shared" si="10"/>
        <v>#REF!</v>
      </c>
      <c r="M156" s="3" t="e">
        <f t="shared" si="11"/>
        <v>#REF!</v>
      </c>
      <c r="N156" s="49" t="str">
        <f t="shared" si="12"/>
        <v>New Stock</v>
      </c>
      <c r="O156" s="37" t="str">
        <f t="shared" si="13"/>
        <v>New Stock</v>
      </c>
      <c r="P156" s="35" t="str">
        <f t="shared" si="14"/>
        <v>-</v>
      </c>
    </row>
    <row r="157" spans="1:16">
      <c r="A157" s="85" t="s">
        <v>1842</v>
      </c>
      <c r="B157" s="43" t="s">
        <v>5056</v>
      </c>
      <c r="C157" s="85" t="s">
        <v>3512</v>
      </c>
      <c r="D157" s="44" t="s">
        <v>2785</v>
      </c>
      <c r="E157" s="43">
        <v>100</v>
      </c>
      <c r="F157" s="95" t="e">
        <f>SUMIF(#REF!,B157,#REF!)</f>
        <v>#REF!</v>
      </c>
      <c r="G157" s="95" t="e">
        <f>SUMIF(#REF!,B157,#REF!)</f>
        <v>#REF!</v>
      </c>
      <c r="H157" s="95" t="e">
        <f>SUMIF(#REF!,B157,#REF!)*-1</f>
        <v>#REF!</v>
      </c>
      <c r="I157" s="95">
        <f>SUMIF('BOM_Sub Assy'!C:C,B157,'BOM_Sub Assy'!G:G)*-1</f>
        <v>0</v>
      </c>
      <c r="J157" s="96">
        <f>SUMIF(BOM_FG!C:C,B157,BOM_FG!G:G)*-1</f>
        <v>0</v>
      </c>
      <c r="K157" s="96" t="e">
        <f t="shared" si="10"/>
        <v>#REF!</v>
      </c>
      <c r="M157" s="3" t="e">
        <f t="shared" si="11"/>
        <v>#REF!</v>
      </c>
      <c r="N157" s="49" t="str">
        <f t="shared" si="12"/>
        <v>New Stock</v>
      </c>
      <c r="O157" s="37" t="str">
        <f t="shared" si="13"/>
        <v>New Stock</v>
      </c>
      <c r="P157" s="35" t="str">
        <f t="shared" si="14"/>
        <v>-</v>
      </c>
    </row>
    <row r="158" spans="1:16">
      <c r="A158" s="85" t="s">
        <v>1842</v>
      </c>
      <c r="B158" s="43" t="s">
        <v>1613</v>
      </c>
      <c r="C158" s="85" t="s">
        <v>1614</v>
      </c>
      <c r="D158" s="44" t="s">
        <v>2067</v>
      </c>
      <c r="E158" s="43">
        <v>200</v>
      </c>
      <c r="F158" s="95" t="e">
        <f>SUMIF(#REF!,B158,#REF!)</f>
        <v>#REF!</v>
      </c>
      <c r="G158" s="95" t="e">
        <f>SUMIF(#REF!,B158,#REF!)</f>
        <v>#REF!</v>
      </c>
      <c r="H158" s="95" t="e">
        <f>SUMIF(#REF!,B158,#REF!)*-1</f>
        <v>#REF!</v>
      </c>
      <c r="I158" s="95">
        <f>SUMIF('BOM_Sub Assy'!C:C,B158,'BOM_Sub Assy'!G:G)*-1</f>
        <v>0</v>
      </c>
      <c r="J158" s="96">
        <f>SUMIF(BOM_FG!C:C,B158,BOM_FG!G:G)*-1</f>
        <v>0</v>
      </c>
      <c r="K158" s="96" t="e">
        <f t="shared" si="10"/>
        <v>#REF!</v>
      </c>
      <c r="M158" s="3" t="e">
        <f t="shared" si="11"/>
        <v>#REF!</v>
      </c>
      <c r="N158" s="49" t="str">
        <f t="shared" si="12"/>
        <v>New Stock</v>
      </c>
      <c r="O158" s="37" t="str">
        <f t="shared" si="13"/>
        <v>New Stock</v>
      </c>
      <c r="P158" s="35" t="str">
        <f t="shared" si="14"/>
        <v>-</v>
      </c>
    </row>
    <row r="159" spans="1:16">
      <c r="A159" s="85" t="s">
        <v>1842</v>
      </c>
      <c r="B159" s="43" t="s">
        <v>443</v>
      </c>
      <c r="C159" s="85" t="s">
        <v>444</v>
      </c>
      <c r="D159" s="44" t="s">
        <v>3964</v>
      </c>
      <c r="E159" s="43">
        <v>250</v>
      </c>
      <c r="F159" s="95" t="e">
        <f>SUMIF(#REF!,B159,#REF!)</f>
        <v>#REF!</v>
      </c>
      <c r="G159" s="95" t="e">
        <f>SUMIF(#REF!,B159,#REF!)</f>
        <v>#REF!</v>
      </c>
      <c r="H159" s="95" t="e">
        <f>SUMIF(#REF!,B159,#REF!)*-1</f>
        <v>#REF!</v>
      </c>
      <c r="I159" s="95">
        <f>SUMIF('BOM_Sub Assy'!C:C,B159,'BOM_Sub Assy'!G:G)*-1</f>
        <v>0</v>
      </c>
      <c r="J159" s="96">
        <f>SUMIF(BOM_FG!C:C,B159,BOM_FG!G:G)*-1</f>
        <v>0</v>
      </c>
      <c r="K159" s="96" t="e">
        <f t="shared" si="10"/>
        <v>#REF!</v>
      </c>
      <c r="M159" s="3" t="e">
        <f t="shared" si="11"/>
        <v>#REF!</v>
      </c>
      <c r="N159" s="49" t="str">
        <f t="shared" si="12"/>
        <v>New Stock</v>
      </c>
      <c r="O159" s="37" t="str">
        <f t="shared" si="13"/>
        <v>New Stock</v>
      </c>
      <c r="P159" s="35" t="str">
        <f t="shared" si="14"/>
        <v>-</v>
      </c>
    </row>
    <row r="160" spans="1:16">
      <c r="A160" s="85" t="s">
        <v>1842</v>
      </c>
      <c r="B160" s="43" t="s">
        <v>445</v>
      </c>
      <c r="C160" s="85" t="s">
        <v>1834</v>
      </c>
      <c r="D160" s="44" t="s">
        <v>2321</v>
      </c>
      <c r="E160" s="43">
        <v>700</v>
      </c>
      <c r="F160" s="95" t="e">
        <f>SUMIF(#REF!,B160,#REF!)</f>
        <v>#REF!</v>
      </c>
      <c r="G160" s="95" t="e">
        <f>SUMIF(#REF!,B160,#REF!)</f>
        <v>#REF!</v>
      </c>
      <c r="H160" s="95" t="e">
        <f>SUMIF(#REF!,B160,#REF!)*-1</f>
        <v>#REF!</v>
      </c>
      <c r="I160" s="95">
        <f>SUMIF('BOM_Sub Assy'!C:C,B160,'BOM_Sub Assy'!G:G)*-1</f>
        <v>0</v>
      </c>
      <c r="J160" s="96">
        <f>SUMIF(BOM_FG!C:C,B160,BOM_FG!G:G)*-1</f>
        <v>0</v>
      </c>
      <c r="K160" s="96" t="e">
        <f t="shared" si="10"/>
        <v>#REF!</v>
      </c>
      <c r="M160" s="3" t="e">
        <f t="shared" si="11"/>
        <v>#REF!</v>
      </c>
      <c r="N160" s="49" t="str">
        <f t="shared" si="12"/>
        <v>New Stock</v>
      </c>
      <c r="O160" s="37" t="str">
        <f t="shared" si="13"/>
        <v>New Stock</v>
      </c>
      <c r="P160" s="35" t="str">
        <f t="shared" si="14"/>
        <v>-</v>
      </c>
    </row>
    <row r="161" spans="1:16">
      <c r="A161" s="85" t="s">
        <v>1842</v>
      </c>
      <c r="B161" s="43" t="s">
        <v>1835</v>
      </c>
      <c r="C161" s="85" t="s">
        <v>1836</v>
      </c>
      <c r="D161" s="44" t="s">
        <v>2321</v>
      </c>
      <c r="E161" s="43">
        <v>300</v>
      </c>
      <c r="F161" s="95" t="e">
        <f>SUMIF(#REF!,B161,#REF!)</f>
        <v>#REF!</v>
      </c>
      <c r="G161" s="95" t="e">
        <f>SUMIF(#REF!,B161,#REF!)</f>
        <v>#REF!</v>
      </c>
      <c r="H161" s="95" t="e">
        <f>SUMIF(#REF!,B161,#REF!)*-1</f>
        <v>#REF!</v>
      </c>
      <c r="I161" s="95">
        <f>SUMIF('BOM_Sub Assy'!C:C,B161,'BOM_Sub Assy'!G:G)*-1</f>
        <v>0</v>
      </c>
      <c r="J161" s="96">
        <f>SUMIF(BOM_FG!C:C,B161,BOM_FG!G:G)*-1</f>
        <v>0</v>
      </c>
      <c r="K161" s="96" t="e">
        <f t="shared" si="10"/>
        <v>#REF!</v>
      </c>
      <c r="M161" s="3" t="e">
        <f t="shared" si="11"/>
        <v>#REF!</v>
      </c>
      <c r="N161" s="49" t="str">
        <f t="shared" si="12"/>
        <v>New Stock</v>
      </c>
      <c r="O161" s="37" t="str">
        <f t="shared" si="13"/>
        <v>New Stock</v>
      </c>
      <c r="P161" s="35" t="str">
        <f t="shared" si="14"/>
        <v>-</v>
      </c>
    </row>
    <row r="162" spans="1:16">
      <c r="A162" s="85" t="s">
        <v>1842</v>
      </c>
      <c r="B162" s="43" t="s">
        <v>1416</v>
      </c>
      <c r="C162" s="85" t="s">
        <v>1417</v>
      </c>
      <c r="D162" s="44" t="s">
        <v>805</v>
      </c>
      <c r="E162" s="43">
        <v>500</v>
      </c>
      <c r="F162" s="95" t="e">
        <f>SUMIF(#REF!,B162,#REF!)</f>
        <v>#REF!</v>
      </c>
      <c r="G162" s="95" t="e">
        <f>SUMIF(#REF!,B162,#REF!)</f>
        <v>#REF!</v>
      </c>
      <c r="H162" s="95" t="e">
        <f>SUMIF(#REF!,B162,#REF!)*-1</f>
        <v>#REF!</v>
      </c>
      <c r="I162" s="95">
        <f>SUMIF('BOM_Sub Assy'!C:C,B162,'BOM_Sub Assy'!G:G)*-1</f>
        <v>0</v>
      </c>
      <c r="J162" s="96">
        <f>SUMIF(BOM_FG!C:C,B162,BOM_FG!G:G)*-1</f>
        <v>0</v>
      </c>
      <c r="K162" s="96" t="e">
        <f t="shared" si="10"/>
        <v>#REF!</v>
      </c>
      <c r="M162" s="3" t="e">
        <f t="shared" si="11"/>
        <v>#REF!</v>
      </c>
      <c r="N162" s="49" t="str">
        <f t="shared" si="12"/>
        <v>New Stock</v>
      </c>
      <c r="O162" s="37" t="str">
        <f t="shared" si="13"/>
        <v>New Stock</v>
      </c>
      <c r="P162" s="35" t="str">
        <f t="shared" si="14"/>
        <v>-</v>
      </c>
    </row>
    <row r="163" spans="1:16">
      <c r="A163" s="85" t="s">
        <v>1842</v>
      </c>
      <c r="B163" s="43" t="s">
        <v>1418</v>
      </c>
      <c r="C163" s="85" t="s">
        <v>2969</v>
      </c>
      <c r="D163" s="44" t="s">
        <v>805</v>
      </c>
      <c r="E163" s="43">
        <v>500</v>
      </c>
      <c r="F163" s="95" t="e">
        <f>SUMIF(#REF!,B163,#REF!)</f>
        <v>#REF!</v>
      </c>
      <c r="G163" s="95" t="e">
        <f>SUMIF(#REF!,B163,#REF!)</f>
        <v>#REF!</v>
      </c>
      <c r="H163" s="95" t="e">
        <f>SUMIF(#REF!,B163,#REF!)*-1</f>
        <v>#REF!</v>
      </c>
      <c r="I163" s="95">
        <f>SUMIF('BOM_Sub Assy'!C:C,B163,'BOM_Sub Assy'!G:G)*-1</f>
        <v>0</v>
      </c>
      <c r="J163" s="96">
        <f>SUMIF(BOM_FG!C:C,B163,BOM_FG!G:G)*-1</f>
        <v>0</v>
      </c>
      <c r="K163" s="96" t="e">
        <f t="shared" si="10"/>
        <v>#REF!</v>
      </c>
      <c r="M163" s="3" t="e">
        <f t="shared" si="11"/>
        <v>#REF!</v>
      </c>
      <c r="N163" s="49" t="str">
        <f t="shared" si="12"/>
        <v>New Stock</v>
      </c>
      <c r="O163" s="37" t="str">
        <f t="shared" si="13"/>
        <v>New Stock</v>
      </c>
      <c r="P163" s="35" t="str">
        <f t="shared" si="14"/>
        <v>-</v>
      </c>
    </row>
    <row r="164" spans="1:16">
      <c r="A164" s="86" t="s">
        <v>1842</v>
      </c>
      <c r="B164" s="45" t="s">
        <v>4979</v>
      </c>
      <c r="C164" s="86" t="s">
        <v>4758</v>
      </c>
      <c r="D164" s="44" t="s">
        <v>2730</v>
      </c>
      <c r="E164" s="43">
        <v>140</v>
      </c>
      <c r="F164" s="95" t="e">
        <f>SUMIF(#REF!,B164,#REF!)</f>
        <v>#REF!</v>
      </c>
      <c r="G164" s="95" t="e">
        <f>SUMIF(#REF!,B164,#REF!)</f>
        <v>#REF!</v>
      </c>
      <c r="H164" s="95" t="e">
        <f>SUMIF(#REF!,B164,#REF!)*-1</f>
        <v>#REF!</v>
      </c>
      <c r="I164" s="95">
        <f>SUMIF('BOM_Sub Assy'!C:C,B164,'BOM_Sub Assy'!G:G)*-1</f>
        <v>0</v>
      </c>
      <c r="J164" s="96">
        <f>SUMIF(BOM_FG!C:C,B164,BOM_FG!G:G)*-1</f>
        <v>0</v>
      </c>
      <c r="K164" s="96" t="e">
        <f t="shared" si="10"/>
        <v>#REF!</v>
      </c>
      <c r="M164" s="3" t="e">
        <f t="shared" si="11"/>
        <v>#REF!</v>
      </c>
      <c r="N164" s="49" t="str">
        <f t="shared" si="12"/>
        <v>New Stock</v>
      </c>
      <c r="O164" s="37" t="str">
        <f t="shared" si="13"/>
        <v>New Stock</v>
      </c>
      <c r="P164" s="35" t="str">
        <f t="shared" si="14"/>
        <v>-</v>
      </c>
    </row>
    <row r="165" spans="1:16">
      <c r="A165" s="86" t="s">
        <v>1842</v>
      </c>
      <c r="B165" s="45" t="s">
        <v>4978</v>
      </c>
      <c r="C165" s="86" t="s">
        <v>4280</v>
      </c>
      <c r="D165" s="44" t="s">
        <v>2730</v>
      </c>
      <c r="E165" s="43">
        <v>140</v>
      </c>
      <c r="F165" s="95" t="e">
        <f>SUMIF(#REF!,B165,#REF!)</f>
        <v>#REF!</v>
      </c>
      <c r="G165" s="95" t="e">
        <f>SUMIF(#REF!,B165,#REF!)</f>
        <v>#REF!</v>
      </c>
      <c r="H165" s="95" t="e">
        <f>SUMIF(#REF!,B165,#REF!)*-1</f>
        <v>#REF!</v>
      </c>
      <c r="I165" s="95">
        <f>SUMIF('BOM_Sub Assy'!C:C,B165,'BOM_Sub Assy'!G:G)*-1</f>
        <v>0</v>
      </c>
      <c r="J165" s="96">
        <f>SUMIF(BOM_FG!C:C,B165,BOM_FG!G:G)*-1</f>
        <v>0</v>
      </c>
      <c r="K165" s="96" t="e">
        <f t="shared" si="10"/>
        <v>#REF!</v>
      </c>
      <c r="M165" s="3" t="e">
        <f t="shared" si="11"/>
        <v>#REF!</v>
      </c>
      <c r="N165" s="49" t="str">
        <f t="shared" si="12"/>
        <v>New Stock</v>
      </c>
      <c r="O165" s="37" t="str">
        <f t="shared" si="13"/>
        <v>New Stock</v>
      </c>
      <c r="P165" s="35" t="str">
        <f t="shared" si="14"/>
        <v>-</v>
      </c>
    </row>
    <row r="166" spans="1:16">
      <c r="A166" s="85" t="s">
        <v>1842</v>
      </c>
      <c r="B166" s="43" t="s">
        <v>3624</v>
      </c>
      <c r="C166" s="85" t="s">
        <v>762</v>
      </c>
      <c r="D166" s="44" t="s">
        <v>3934</v>
      </c>
      <c r="E166" s="43">
        <v>180</v>
      </c>
      <c r="F166" s="95" t="e">
        <f>SUMIF(#REF!,B166,#REF!)</f>
        <v>#REF!</v>
      </c>
      <c r="G166" s="95" t="e">
        <f>SUMIF(#REF!,B166,#REF!)</f>
        <v>#REF!</v>
      </c>
      <c r="H166" s="95" t="e">
        <f>SUMIF(#REF!,B166,#REF!)*-1</f>
        <v>#REF!</v>
      </c>
      <c r="I166" s="95">
        <f>SUMIF('BOM_Sub Assy'!C:C,B166,'BOM_Sub Assy'!G:G)*-1</f>
        <v>0</v>
      </c>
      <c r="J166" s="96">
        <f>SUMIF(BOM_FG!C:C,B166,BOM_FG!G:G)*-1</f>
        <v>0</v>
      </c>
      <c r="K166" s="96" t="e">
        <f t="shared" si="10"/>
        <v>#REF!</v>
      </c>
      <c r="M166" s="3" t="e">
        <f t="shared" si="11"/>
        <v>#REF!</v>
      </c>
      <c r="N166" s="49" t="str">
        <f t="shared" si="12"/>
        <v>New Stock</v>
      </c>
      <c r="O166" s="37" t="str">
        <f t="shared" si="13"/>
        <v>New Stock</v>
      </c>
      <c r="P166" s="35" t="str">
        <f t="shared" si="14"/>
        <v>-</v>
      </c>
    </row>
    <row r="167" spans="1:16">
      <c r="A167" s="85" t="s">
        <v>1842</v>
      </c>
      <c r="B167" s="43" t="s">
        <v>57</v>
      </c>
      <c r="C167" s="85" t="s">
        <v>1429</v>
      </c>
      <c r="D167" s="44" t="s">
        <v>3934</v>
      </c>
      <c r="E167" s="43">
        <v>180</v>
      </c>
      <c r="F167" s="95" t="e">
        <f>SUMIF(#REF!,B167,#REF!)</f>
        <v>#REF!</v>
      </c>
      <c r="G167" s="95" t="e">
        <f>SUMIF(#REF!,B167,#REF!)</f>
        <v>#REF!</v>
      </c>
      <c r="H167" s="95" t="e">
        <f>SUMIF(#REF!,B167,#REF!)*-1</f>
        <v>#REF!</v>
      </c>
      <c r="I167" s="95">
        <f>SUMIF('BOM_Sub Assy'!C:C,B167,'BOM_Sub Assy'!G:G)*-1</f>
        <v>0</v>
      </c>
      <c r="J167" s="96">
        <f>SUMIF(BOM_FG!C:C,B167,BOM_FG!G:G)*-1</f>
        <v>0</v>
      </c>
      <c r="K167" s="96" t="e">
        <f t="shared" si="10"/>
        <v>#REF!</v>
      </c>
      <c r="M167" s="3" t="e">
        <f t="shared" si="11"/>
        <v>#REF!</v>
      </c>
      <c r="N167" s="49" t="str">
        <f t="shared" si="12"/>
        <v>New Stock</v>
      </c>
      <c r="O167" s="37" t="str">
        <f t="shared" si="13"/>
        <v>New Stock</v>
      </c>
      <c r="P167" s="35" t="str">
        <f t="shared" si="14"/>
        <v>-</v>
      </c>
    </row>
    <row r="168" spans="1:16">
      <c r="A168" s="86" t="s">
        <v>1842</v>
      </c>
      <c r="B168" s="45" t="s">
        <v>3767</v>
      </c>
      <c r="C168" s="86" t="s">
        <v>4281</v>
      </c>
      <c r="D168" s="44" t="s">
        <v>4454</v>
      </c>
      <c r="E168" s="43">
        <v>40</v>
      </c>
      <c r="F168" s="95" t="e">
        <f>SUMIF(#REF!,B168,#REF!)</f>
        <v>#REF!</v>
      </c>
      <c r="G168" s="95" t="e">
        <f>SUMIF(#REF!,B168,#REF!)</f>
        <v>#REF!</v>
      </c>
      <c r="H168" s="95" t="e">
        <f>SUMIF(#REF!,B168,#REF!)*-1</f>
        <v>#REF!</v>
      </c>
      <c r="I168" s="95">
        <f>SUMIF('BOM_Sub Assy'!C:C,B168,'BOM_Sub Assy'!G:G)*-1</f>
        <v>0</v>
      </c>
      <c r="J168" s="96">
        <f>SUMIF(BOM_FG!C:C,B168,BOM_FG!G:G)*-1</f>
        <v>0</v>
      </c>
      <c r="K168" s="96" t="e">
        <f t="shared" si="10"/>
        <v>#REF!</v>
      </c>
      <c r="M168" s="3" t="e">
        <f t="shared" si="11"/>
        <v>#REF!</v>
      </c>
      <c r="N168" s="49" t="str">
        <f t="shared" si="12"/>
        <v>New Stock</v>
      </c>
      <c r="O168" s="37" t="str">
        <f t="shared" si="13"/>
        <v>New Stock</v>
      </c>
      <c r="P168" s="35" t="str">
        <f t="shared" si="14"/>
        <v>-</v>
      </c>
    </row>
    <row r="169" spans="1:16">
      <c r="A169" s="85" t="s">
        <v>786</v>
      </c>
      <c r="B169" s="43" t="s">
        <v>1536</v>
      </c>
      <c r="C169" s="85" t="s">
        <v>1573</v>
      </c>
      <c r="D169" s="44" t="s">
        <v>3791</v>
      </c>
      <c r="E169" s="43">
        <v>100</v>
      </c>
      <c r="F169" s="95" t="e">
        <f>SUMIF(#REF!,B169,#REF!)</f>
        <v>#REF!</v>
      </c>
      <c r="G169" s="95" t="e">
        <f>SUMIF(#REF!,B169,#REF!)</f>
        <v>#REF!</v>
      </c>
      <c r="H169" s="95" t="e">
        <f>SUMIF(#REF!,B169,#REF!)*-1</f>
        <v>#REF!</v>
      </c>
      <c r="I169" s="95">
        <f>SUMIF('BOM_Sub Assy'!C:C,B169,'BOM_Sub Assy'!G:G)*-1</f>
        <v>0</v>
      </c>
      <c r="J169" s="96">
        <f>SUMIF(BOM_FG!C:C,B169,BOM_FG!G:G)*-1</f>
        <v>0</v>
      </c>
      <c r="K169" s="96" t="e">
        <f t="shared" si="10"/>
        <v>#REF!</v>
      </c>
      <c r="M169" s="3" t="e">
        <f t="shared" si="11"/>
        <v>#REF!</v>
      </c>
      <c r="N169" s="49" t="str">
        <f t="shared" si="12"/>
        <v>New Stock</v>
      </c>
      <c r="O169" s="37" t="str">
        <f t="shared" si="13"/>
        <v>New Stock</v>
      </c>
      <c r="P169" s="35" t="str">
        <f t="shared" si="14"/>
        <v>-</v>
      </c>
    </row>
    <row r="170" spans="1:16">
      <c r="A170" s="85" t="s">
        <v>786</v>
      </c>
      <c r="B170" s="43" t="s">
        <v>982</v>
      </c>
      <c r="C170" s="85" t="s">
        <v>1574</v>
      </c>
      <c r="D170" s="44" t="s">
        <v>4088</v>
      </c>
      <c r="E170" s="43">
        <v>100</v>
      </c>
      <c r="F170" s="95" t="e">
        <f>SUMIF(#REF!,B170,#REF!)</f>
        <v>#REF!</v>
      </c>
      <c r="G170" s="95" t="e">
        <f>SUMIF(#REF!,B170,#REF!)</f>
        <v>#REF!</v>
      </c>
      <c r="H170" s="95" t="e">
        <f>SUMIF(#REF!,B170,#REF!)*-1</f>
        <v>#REF!</v>
      </c>
      <c r="I170" s="95">
        <f>SUMIF('BOM_Sub Assy'!C:C,B170,'BOM_Sub Assy'!G:G)*-1</f>
        <v>0</v>
      </c>
      <c r="J170" s="96">
        <f>SUMIF(BOM_FG!C:C,B170,BOM_FG!G:G)*-1</f>
        <v>0</v>
      </c>
      <c r="K170" s="96" t="e">
        <f t="shared" si="10"/>
        <v>#REF!</v>
      </c>
      <c r="M170" s="3" t="e">
        <f t="shared" si="11"/>
        <v>#REF!</v>
      </c>
      <c r="N170" s="49" t="str">
        <f t="shared" si="12"/>
        <v>New Stock</v>
      </c>
      <c r="O170" s="37" t="str">
        <f t="shared" si="13"/>
        <v>New Stock</v>
      </c>
      <c r="P170" s="35" t="str">
        <f t="shared" si="14"/>
        <v>-</v>
      </c>
    </row>
    <row r="171" spans="1:16">
      <c r="A171" s="85" t="s">
        <v>786</v>
      </c>
      <c r="B171" s="43" t="s">
        <v>4187</v>
      </c>
      <c r="C171" s="85" t="s">
        <v>521</v>
      </c>
      <c r="D171" s="44" t="s">
        <v>5401</v>
      </c>
      <c r="E171" s="43">
        <v>100</v>
      </c>
      <c r="F171" s="95" t="e">
        <f>SUMIF(#REF!,B171,#REF!)</f>
        <v>#REF!</v>
      </c>
      <c r="G171" s="95" t="e">
        <f>SUMIF(#REF!,B171,#REF!)</f>
        <v>#REF!</v>
      </c>
      <c r="H171" s="95" t="e">
        <f>SUMIF(#REF!,B171,#REF!)*-1</f>
        <v>#REF!</v>
      </c>
      <c r="I171" s="95">
        <f>SUMIF('BOM_Sub Assy'!C:C,B171,'BOM_Sub Assy'!G:G)*-1</f>
        <v>0</v>
      </c>
      <c r="J171" s="96">
        <f>SUMIF(BOM_FG!C:C,B171,BOM_FG!G:G)*-1</f>
        <v>0</v>
      </c>
      <c r="K171" s="96" t="e">
        <f t="shared" si="10"/>
        <v>#REF!</v>
      </c>
      <c r="M171" s="3" t="e">
        <f t="shared" si="11"/>
        <v>#REF!</v>
      </c>
      <c r="N171" s="49" t="str">
        <f t="shared" si="12"/>
        <v>New Stock</v>
      </c>
      <c r="O171" s="37" t="str">
        <f t="shared" si="13"/>
        <v>New Stock</v>
      </c>
      <c r="P171" s="35" t="str">
        <f t="shared" si="14"/>
        <v>-</v>
      </c>
    </row>
    <row r="172" spans="1:16">
      <c r="A172" s="85" t="s">
        <v>786</v>
      </c>
      <c r="B172" s="43" t="s">
        <v>494</v>
      </c>
      <c r="C172" s="85" t="s">
        <v>522</v>
      </c>
      <c r="D172" s="44" t="s">
        <v>3873</v>
      </c>
      <c r="E172" s="43">
        <v>100</v>
      </c>
      <c r="F172" s="95" t="e">
        <f>SUMIF(#REF!,B172,#REF!)</f>
        <v>#REF!</v>
      </c>
      <c r="G172" s="95" t="e">
        <f>SUMIF(#REF!,B172,#REF!)</f>
        <v>#REF!</v>
      </c>
      <c r="H172" s="95" t="e">
        <f>SUMIF(#REF!,B172,#REF!)*-1</f>
        <v>#REF!</v>
      </c>
      <c r="I172" s="95">
        <f>SUMIF('BOM_Sub Assy'!C:C,B172,'BOM_Sub Assy'!G:G)*-1</f>
        <v>0</v>
      </c>
      <c r="J172" s="96">
        <f>SUMIF(BOM_FG!C:C,B172,BOM_FG!G:G)*-1</f>
        <v>0</v>
      </c>
      <c r="K172" s="96" t="e">
        <f t="shared" si="10"/>
        <v>#REF!</v>
      </c>
      <c r="M172" s="3" t="e">
        <f t="shared" si="11"/>
        <v>#REF!</v>
      </c>
      <c r="N172" s="49" t="str">
        <f t="shared" si="12"/>
        <v>New Stock</v>
      </c>
      <c r="O172" s="37" t="str">
        <f t="shared" si="13"/>
        <v>New Stock</v>
      </c>
      <c r="P172" s="35" t="str">
        <f t="shared" si="14"/>
        <v>-</v>
      </c>
    </row>
    <row r="173" spans="1:16">
      <c r="A173" s="85" t="s">
        <v>786</v>
      </c>
      <c r="B173" s="43" t="s">
        <v>1538</v>
      </c>
      <c r="C173" s="85" t="s">
        <v>3329</v>
      </c>
      <c r="D173" s="44" t="s">
        <v>2778</v>
      </c>
      <c r="E173" s="43">
        <v>200</v>
      </c>
      <c r="F173" s="95" t="e">
        <f>SUMIF(#REF!,B173,#REF!)</f>
        <v>#REF!</v>
      </c>
      <c r="G173" s="95" t="e">
        <f>SUMIF(#REF!,B173,#REF!)</f>
        <v>#REF!</v>
      </c>
      <c r="H173" s="95" t="e">
        <f>SUMIF(#REF!,B173,#REF!)*-1</f>
        <v>#REF!</v>
      </c>
      <c r="I173" s="95">
        <f>SUMIF('BOM_Sub Assy'!C:C,B173,'BOM_Sub Assy'!G:G)*-1</f>
        <v>0</v>
      </c>
      <c r="J173" s="96">
        <f>SUMIF(BOM_FG!C:C,B173,BOM_FG!G:G)*-1</f>
        <v>0</v>
      </c>
      <c r="K173" s="96" t="e">
        <f t="shared" si="10"/>
        <v>#REF!</v>
      </c>
      <c r="M173" s="3" t="e">
        <f t="shared" si="11"/>
        <v>#REF!</v>
      </c>
      <c r="N173" s="49" t="str">
        <f t="shared" si="12"/>
        <v>New Stock</v>
      </c>
      <c r="O173" s="37" t="str">
        <f t="shared" si="13"/>
        <v>New Stock</v>
      </c>
      <c r="P173" s="35" t="str">
        <f t="shared" si="14"/>
        <v>-</v>
      </c>
    </row>
    <row r="174" spans="1:16">
      <c r="A174" s="85" t="s">
        <v>1843</v>
      </c>
      <c r="B174" s="43" t="s">
        <v>3031</v>
      </c>
      <c r="C174" s="85" t="s">
        <v>5134</v>
      </c>
      <c r="D174" s="44" t="s">
        <v>3695</v>
      </c>
      <c r="E174" s="43">
        <v>0</v>
      </c>
      <c r="F174" s="95" t="e">
        <f>SUMIF(#REF!,B174,#REF!)</f>
        <v>#REF!</v>
      </c>
      <c r="G174" s="95" t="e">
        <f>SUMIF(#REF!,B174,#REF!)</f>
        <v>#REF!</v>
      </c>
      <c r="H174" s="95" t="e">
        <f>SUMIF(#REF!,B174,#REF!)*-1</f>
        <v>#REF!</v>
      </c>
      <c r="I174" s="95">
        <f>SUMIF('BOM_Sub Assy'!C:C,B174,'BOM_Sub Assy'!G:G)*-1</f>
        <v>0</v>
      </c>
      <c r="J174" s="96">
        <f>SUMIF(BOM_FG!C:C,B174,BOM_FG!G:G)*-1</f>
        <v>0</v>
      </c>
      <c r="K174" s="96" t="e">
        <f t="shared" si="10"/>
        <v>#REF!</v>
      </c>
      <c r="M174" s="3" t="e">
        <f t="shared" si="11"/>
        <v>#REF!</v>
      </c>
      <c r="N174" s="49" t="str">
        <f t="shared" si="12"/>
        <v>New Stock</v>
      </c>
      <c r="O174" s="37" t="str">
        <f t="shared" si="13"/>
        <v>New Stock</v>
      </c>
      <c r="P174" s="35" t="str">
        <f t="shared" si="14"/>
        <v>-</v>
      </c>
    </row>
    <row r="175" spans="1:16">
      <c r="A175" s="85" t="s">
        <v>1843</v>
      </c>
      <c r="B175" s="43" t="s">
        <v>3033</v>
      </c>
      <c r="C175" s="85" t="s">
        <v>5136</v>
      </c>
      <c r="D175" s="44" t="s">
        <v>3695</v>
      </c>
      <c r="E175" s="43">
        <v>0</v>
      </c>
      <c r="F175" s="95" t="e">
        <f>SUMIF(#REF!,B175,#REF!)</f>
        <v>#REF!</v>
      </c>
      <c r="G175" s="95" t="e">
        <f>SUMIF(#REF!,B175,#REF!)</f>
        <v>#REF!</v>
      </c>
      <c r="H175" s="95" t="e">
        <f>SUMIF(#REF!,B175,#REF!)*-1</f>
        <v>#REF!</v>
      </c>
      <c r="I175" s="95">
        <f>SUMIF('BOM_Sub Assy'!C:C,B175,'BOM_Sub Assy'!G:G)*-1</f>
        <v>0</v>
      </c>
      <c r="J175" s="96">
        <f>SUMIF(BOM_FG!C:C,B175,BOM_FG!G:G)*-1</f>
        <v>0</v>
      </c>
      <c r="K175" s="96" t="e">
        <f t="shared" si="10"/>
        <v>#REF!</v>
      </c>
      <c r="M175" s="3" t="e">
        <f t="shared" si="11"/>
        <v>#REF!</v>
      </c>
      <c r="N175" s="49" t="str">
        <f t="shared" si="12"/>
        <v>New Stock</v>
      </c>
      <c r="O175" s="37" t="str">
        <f t="shared" si="13"/>
        <v>New Stock</v>
      </c>
      <c r="P175" s="35" t="str">
        <f t="shared" si="14"/>
        <v>-</v>
      </c>
    </row>
    <row r="176" spans="1:16">
      <c r="A176" s="85" t="s">
        <v>1843</v>
      </c>
      <c r="B176" s="43" t="s">
        <v>4276</v>
      </c>
      <c r="C176" s="85" t="s">
        <v>3513</v>
      </c>
      <c r="D176" s="44" t="s">
        <v>3695</v>
      </c>
      <c r="E176" s="43">
        <v>45</v>
      </c>
      <c r="F176" s="95" t="e">
        <f>SUMIF(#REF!,B176,#REF!)</f>
        <v>#REF!</v>
      </c>
      <c r="G176" s="95" t="e">
        <f>SUMIF(#REF!,B176,#REF!)</f>
        <v>#REF!</v>
      </c>
      <c r="H176" s="95" t="e">
        <f>SUMIF(#REF!,B176,#REF!)*-1</f>
        <v>#REF!</v>
      </c>
      <c r="I176" s="95">
        <f>SUMIF('BOM_Sub Assy'!C:C,B176,'BOM_Sub Assy'!G:G)*-1</f>
        <v>0</v>
      </c>
      <c r="J176" s="96">
        <f>SUMIF(BOM_FG!C:C,B176,BOM_FG!G:G)*-1</f>
        <v>-5</v>
      </c>
      <c r="K176" s="96" t="e">
        <f t="shared" si="10"/>
        <v>#REF!</v>
      </c>
      <c r="M176" s="3" t="e">
        <f t="shared" si="11"/>
        <v>#REF!</v>
      </c>
      <c r="N176" s="49" t="str">
        <f t="shared" si="12"/>
        <v>New Stock</v>
      </c>
      <c r="O176" s="37" t="str">
        <f t="shared" si="13"/>
        <v>New Stock</v>
      </c>
      <c r="P176" s="35" t="str">
        <f t="shared" si="14"/>
        <v>-</v>
      </c>
    </row>
    <row r="177" spans="1:16">
      <c r="A177" s="85" t="s">
        <v>1843</v>
      </c>
      <c r="B177" s="43" t="s">
        <v>4277</v>
      </c>
      <c r="C177" s="85" t="s">
        <v>4569</v>
      </c>
      <c r="D177" s="44" t="s">
        <v>3695</v>
      </c>
      <c r="E177" s="43">
        <v>45</v>
      </c>
      <c r="F177" s="95" t="e">
        <f>SUMIF(#REF!,B177,#REF!)</f>
        <v>#REF!</v>
      </c>
      <c r="G177" s="95" t="e">
        <f>SUMIF(#REF!,B177,#REF!)</f>
        <v>#REF!</v>
      </c>
      <c r="H177" s="95" t="e">
        <f>SUMIF(#REF!,B177,#REF!)*-1</f>
        <v>#REF!</v>
      </c>
      <c r="I177" s="95">
        <f>SUMIF('BOM_Sub Assy'!C:C,B177,'BOM_Sub Assy'!G:G)*-1</f>
        <v>0</v>
      </c>
      <c r="J177" s="96">
        <f>SUMIF(BOM_FG!C:C,B177,BOM_FG!G:G)*-1</f>
        <v>-5</v>
      </c>
      <c r="K177" s="96" t="e">
        <f t="shared" si="10"/>
        <v>#REF!</v>
      </c>
      <c r="M177" s="3" t="e">
        <f t="shared" si="11"/>
        <v>#REF!</v>
      </c>
      <c r="N177" s="49" t="str">
        <f t="shared" si="12"/>
        <v>New Stock</v>
      </c>
      <c r="O177" s="37" t="str">
        <f t="shared" si="13"/>
        <v>New Stock</v>
      </c>
      <c r="P177" s="35" t="str">
        <f t="shared" si="14"/>
        <v>-</v>
      </c>
    </row>
    <row r="178" spans="1:16">
      <c r="A178" s="85" t="s">
        <v>3899</v>
      </c>
      <c r="B178" s="43" t="s">
        <v>4924</v>
      </c>
      <c r="C178" s="85" t="s">
        <v>3900</v>
      </c>
      <c r="D178" s="44" t="s">
        <v>3364</v>
      </c>
      <c r="E178" s="43">
        <v>1</v>
      </c>
      <c r="F178" s="95" t="e">
        <f>SUMIF(#REF!,B178,#REF!)</f>
        <v>#REF!</v>
      </c>
      <c r="G178" s="95" t="e">
        <f>SUMIF(#REF!,B178,#REF!)</f>
        <v>#REF!</v>
      </c>
      <c r="H178" s="95" t="e">
        <f>SUMIF(#REF!,B178,#REF!)*-1</f>
        <v>#REF!</v>
      </c>
      <c r="I178" s="95">
        <f>SUMIF('BOM_Sub Assy'!C:C,B178,'BOM_Sub Assy'!G:G)*-1</f>
        <v>0</v>
      </c>
      <c r="J178" s="96">
        <f>SUMIF(BOM_FG!C:C,B178,BOM_FG!G:G)*-1</f>
        <v>0</v>
      </c>
      <c r="K178" s="96" t="e">
        <f t="shared" si="10"/>
        <v>#REF!</v>
      </c>
      <c r="M178" s="3" t="e">
        <f t="shared" si="11"/>
        <v>#REF!</v>
      </c>
      <c r="N178" s="49" t="str">
        <f t="shared" si="12"/>
        <v>New Stock</v>
      </c>
      <c r="O178" s="37" t="str">
        <f t="shared" si="13"/>
        <v>New Stock</v>
      </c>
      <c r="P178" s="35" t="str">
        <f t="shared" si="14"/>
        <v>-</v>
      </c>
    </row>
    <row r="179" spans="1:16">
      <c r="A179" s="85" t="s">
        <v>3899</v>
      </c>
      <c r="B179" s="43" t="s">
        <v>3463</v>
      </c>
      <c r="C179" s="85" t="s">
        <v>3464</v>
      </c>
      <c r="D179" s="44" t="s">
        <v>3882</v>
      </c>
      <c r="E179" s="43">
        <v>1</v>
      </c>
      <c r="F179" s="95" t="e">
        <f>SUMIF(#REF!,B179,#REF!)</f>
        <v>#REF!</v>
      </c>
      <c r="G179" s="95" t="e">
        <f>SUMIF(#REF!,B179,#REF!)</f>
        <v>#REF!</v>
      </c>
      <c r="H179" s="95" t="e">
        <f>SUMIF(#REF!,B179,#REF!)*-1</f>
        <v>#REF!</v>
      </c>
      <c r="I179" s="95">
        <f>SUMIF('BOM_Sub Assy'!C:C,B179,'BOM_Sub Assy'!G:G)*-1</f>
        <v>0</v>
      </c>
      <c r="J179" s="96">
        <f>SUMIF(BOM_FG!C:C,B179,BOM_FG!G:G)*-1</f>
        <v>0</v>
      </c>
      <c r="K179" s="96" t="e">
        <f t="shared" si="10"/>
        <v>#REF!</v>
      </c>
      <c r="M179" s="3" t="e">
        <f t="shared" si="11"/>
        <v>#REF!</v>
      </c>
      <c r="N179" s="49" t="str">
        <f t="shared" si="12"/>
        <v>New Stock</v>
      </c>
      <c r="O179" s="37" t="str">
        <f t="shared" si="13"/>
        <v>New Stock</v>
      </c>
      <c r="P179" s="35" t="str">
        <f t="shared" si="14"/>
        <v>-</v>
      </c>
    </row>
    <row r="180" spans="1:16">
      <c r="A180" s="85" t="s">
        <v>738</v>
      </c>
      <c r="B180" s="43" t="s">
        <v>581</v>
      </c>
      <c r="C180" s="85" t="s">
        <v>1489</v>
      </c>
      <c r="D180" s="44" t="s">
        <v>4173</v>
      </c>
      <c r="E180" s="43">
        <v>100</v>
      </c>
      <c r="F180" s="95" t="e">
        <f>SUMIF(#REF!,B180,#REF!)</f>
        <v>#REF!</v>
      </c>
      <c r="G180" s="95" t="e">
        <f>SUMIF(#REF!,B180,#REF!)</f>
        <v>#REF!</v>
      </c>
      <c r="H180" s="95" t="e">
        <f>SUMIF(#REF!,B180,#REF!)*-1</f>
        <v>#REF!</v>
      </c>
      <c r="I180" s="95">
        <f>SUMIF('BOM_Sub Assy'!C:C,B180,'BOM_Sub Assy'!G:G)*-1</f>
        <v>0</v>
      </c>
      <c r="J180" s="96">
        <f>SUMIF(BOM_FG!C:C,B180,BOM_FG!G:G)*-1</f>
        <v>-3</v>
      </c>
      <c r="K180" s="96" t="e">
        <f t="shared" si="10"/>
        <v>#REF!</v>
      </c>
      <c r="M180" s="3" t="e">
        <f t="shared" si="11"/>
        <v>#REF!</v>
      </c>
      <c r="N180" s="49" t="str">
        <f t="shared" si="12"/>
        <v>New Stock</v>
      </c>
      <c r="O180" s="37" t="str">
        <f t="shared" si="13"/>
        <v>New Stock</v>
      </c>
      <c r="P180" s="35" t="str">
        <f t="shared" si="14"/>
        <v>-</v>
      </c>
    </row>
    <row r="181" spans="1:16">
      <c r="A181" s="85" t="s">
        <v>738</v>
      </c>
      <c r="B181" s="43" t="s">
        <v>582</v>
      </c>
      <c r="C181" s="85" t="s">
        <v>1490</v>
      </c>
      <c r="D181" s="44" t="s">
        <v>3962</v>
      </c>
      <c r="E181" s="43">
        <v>100</v>
      </c>
      <c r="F181" s="95" t="e">
        <f>SUMIF(#REF!,B181,#REF!)</f>
        <v>#REF!</v>
      </c>
      <c r="G181" s="95" t="e">
        <f>SUMIF(#REF!,B181,#REF!)</f>
        <v>#REF!</v>
      </c>
      <c r="H181" s="95" t="e">
        <f>SUMIF(#REF!,B181,#REF!)*-1</f>
        <v>#REF!</v>
      </c>
      <c r="I181" s="95">
        <f>SUMIF('BOM_Sub Assy'!C:C,B181,'BOM_Sub Assy'!G:G)*-1</f>
        <v>0</v>
      </c>
      <c r="J181" s="96">
        <f>SUMIF(BOM_FG!C:C,B181,BOM_FG!G:G)*-1</f>
        <v>-3</v>
      </c>
      <c r="K181" s="96" t="e">
        <f t="shared" si="10"/>
        <v>#REF!</v>
      </c>
      <c r="M181" s="3" t="e">
        <f t="shared" si="11"/>
        <v>#REF!</v>
      </c>
      <c r="N181" s="49" t="str">
        <f t="shared" si="12"/>
        <v>New Stock</v>
      </c>
      <c r="O181" s="37" t="str">
        <f t="shared" si="13"/>
        <v>New Stock</v>
      </c>
      <c r="P181" s="35" t="str">
        <f t="shared" si="14"/>
        <v>-</v>
      </c>
    </row>
    <row r="182" spans="1:16">
      <c r="A182" s="85" t="s">
        <v>738</v>
      </c>
      <c r="B182" s="43" t="s">
        <v>3701</v>
      </c>
      <c r="C182" s="85" t="s">
        <v>1491</v>
      </c>
      <c r="D182" s="44" t="s">
        <v>2168</v>
      </c>
      <c r="E182" s="43">
        <v>100</v>
      </c>
      <c r="F182" s="95" t="e">
        <f>SUMIF(#REF!,B182,#REF!)</f>
        <v>#REF!</v>
      </c>
      <c r="G182" s="95" t="e">
        <f>SUMIF(#REF!,B182,#REF!)</f>
        <v>#REF!</v>
      </c>
      <c r="H182" s="95" t="e">
        <f>SUMIF(#REF!,B182,#REF!)*-1</f>
        <v>#REF!</v>
      </c>
      <c r="I182" s="95">
        <f>SUMIF('BOM_Sub Assy'!C:C,B182,'BOM_Sub Assy'!G:G)*-1</f>
        <v>0</v>
      </c>
      <c r="J182" s="96">
        <f>SUMIF(BOM_FG!C:C,B182,BOM_FG!G:G)*-1</f>
        <v>-1</v>
      </c>
      <c r="K182" s="96" t="e">
        <f t="shared" si="10"/>
        <v>#REF!</v>
      </c>
      <c r="M182" s="3" t="e">
        <f t="shared" si="11"/>
        <v>#REF!</v>
      </c>
      <c r="N182" s="49" t="str">
        <f t="shared" si="12"/>
        <v>New Stock</v>
      </c>
      <c r="O182" s="37" t="str">
        <f t="shared" si="13"/>
        <v>New Stock</v>
      </c>
      <c r="P182" s="35" t="str">
        <f t="shared" si="14"/>
        <v>-</v>
      </c>
    </row>
    <row r="183" spans="1:16">
      <c r="A183" s="85" t="s">
        <v>738</v>
      </c>
      <c r="B183" s="43" t="s">
        <v>3702</v>
      </c>
      <c r="C183" s="85" t="s">
        <v>2593</v>
      </c>
      <c r="D183" s="44" t="s">
        <v>2703</v>
      </c>
      <c r="E183" s="43">
        <v>100</v>
      </c>
      <c r="F183" s="95" t="e">
        <f>SUMIF(#REF!,B183,#REF!)</f>
        <v>#REF!</v>
      </c>
      <c r="G183" s="95" t="e">
        <f>SUMIF(#REF!,B183,#REF!)</f>
        <v>#REF!</v>
      </c>
      <c r="H183" s="95" t="e">
        <f>SUMIF(#REF!,B183,#REF!)*-1</f>
        <v>#REF!</v>
      </c>
      <c r="I183" s="95">
        <f>SUMIF('BOM_Sub Assy'!C:C,B183,'BOM_Sub Assy'!G:G)*-1</f>
        <v>0</v>
      </c>
      <c r="J183" s="96">
        <f>SUMIF(BOM_FG!C:C,B183,BOM_FG!G:G)*-1</f>
        <v>-1</v>
      </c>
      <c r="K183" s="96" t="e">
        <f t="shared" si="10"/>
        <v>#REF!</v>
      </c>
      <c r="M183" s="3" t="e">
        <f t="shared" si="11"/>
        <v>#REF!</v>
      </c>
      <c r="N183" s="49" t="str">
        <f t="shared" si="12"/>
        <v>New Stock</v>
      </c>
      <c r="O183" s="37" t="str">
        <f t="shared" si="13"/>
        <v>New Stock</v>
      </c>
      <c r="P183" s="35" t="str">
        <f t="shared" si="14"/>
        <v>-</v>
      </c>
    </row>
    <row r="184" spans="1:16">
      <c r="A184" s="85" t="s">
        <v>738</v>
      </c>
      <c r="B184" s="43" t="s">
        <v>4220</v>
      </c>
      <c r="C184" s="85" t="s">
        <v>2594</v>
      </c>
      <c r="D184" s="44" t="s">
        <v>2168</v>
      </c>
      <c r="E184" s="43">
        <v>350</v>
      </c>
      <c r="F184" s="95" t="e">
        <f>SUMIF(#REF!,B184,#REF!)</f>
        <v>#REF!</v>
      </c>
      <c r="G184" s="95" t="e">
        <f>SUMIF(#REF!,B184,#REF!)</f>
        <v>#REF!</v>
      </c>
      <c r="H184" s="95" t="e">
        <f>SUMIF(#REF!,B184,#REF!)*-1</f>
        <v>#REF!</v>
      </c>
      <c r="I184" s="95">
        <f>SUMIF('BOM_Sub Assy'!C:C,B184,'BOM_Sub Assy'!G:G)*-1</f>
        <v>0</v>
      </c>
      <c r="J184" s="96">
        <f>SUMIF(BOM_FG!C:C,B184,BOM_FG!G:G)*-1</f>
        <v>-2</v>
      </c>
      <c r="K184" s="96" t="e">
        <f t="shared" si="10"/>
        <v>#REF!</v>
      </c>
      <c r="M184" s="3" t="e">
        <f t="shared" si="11"/>
        <v>#REF!</v>
      </c>
      <c r="N184" s="49" t="str">
        <f t="shared" si="12"/>
        <v>New Stock</v>
      </c>
      <c r="O184" s="37" t="str">
        <f t="shared" si="13"/>
        <v>New Stock</v>
      </c>
      <c r="P184" s="35" t="str">
        <f t="shared" si="14"/>
        <v>-</v>
      </c>
    </row>
    <row r="185" spans="1:16">
      <c r="A185" s="85" t="s">
        <v>738</v>
      </c>
      <c r="B185" s="43" t="s">
        <v>4221</v>
      </c>
      <c r="C185" s="85" t="s">
        <v>2595</v>
      </c>
      <c r="D185" s="44" t="s">
        <v>2703</v>
      </c>
      <c r="E185" s="43">
        <v>350</v>
      </c>
      <c r="F185" s="95" t="e">
        <f>SUMIF(#REF!,B185,#REF!)</f>
        <v>#REF!</v>
      </c>
      <c r="G185" s="95" t="e">
        <f>SUMIF(#REF!,B185,#REF!)</f>
        <v>#REF!</v>
      </c>
      <c r="H185" s="95" t="e">
        <f>SUMIF(#REF!,B185,#REF!)*-1</f>
        <v>#REF!</v>
      </c>
      <c r="I185" s="95">
        <f>SUMIF('BOM_Sub Assy'!C:C,B185,'BOM_Sub Assy'!G:G)*-1</f>
        <v>0</v>
      </c>
      <c r="J185" s="96">
        <f>SUMIF(BOM_FG!C:C,B185,BOM_FG!G:G)*-1</f>
        <v>-2</v>
      </c>
      <c r="K185" s="96" t="e">
        <f t="shared" si="10"/>
        <v>#REF!</v>
      </c>
      <c r="M185" s="3" t="e">
        <f t="shared" si="11"/>
        <v>#REF!</v>
      </c>
      <c r="N185" s="49" t="str">
        <f t="shared" si="12"/>
        <v>New Stock</v>
      </c>
      <c r="O185" s="37" t="str">
        <f t="shared" si="13"/>
        <v>New Stock</v>
      </c>
      <c r="P185" s="35" t="str">
        <f t="shared" si="14"/>
        <v>-</v>
      </c>
    </row>
    <row r="186" spans="1:16">
      <c r="A186" s="85" t="s">
        <v>738</v>
      </c>
      <c r="B186" s="43" t="s">
        <v>351</v>
      </c>
      <c r="C186" s="85" t="s">
        <v>4522</v>
      </c>
      <c r="D186" s="44" t="s">
        <v>5013</v>
      </c>
      <c r="E186" s="43">
        <v>150</v>
      </c>
      <c r="F186" s="95" t="e">
        <f>SUMIF(#REF!,B186,#REF!)</f>
        <v>#REF!</v>
      </c>
      <c r="G186" s="95" t="e">
        <f>SUMIF(#REF!,B186,#REF!)</f>
        <v>#REF!</v>
      </c>
      <c r="H186" s="95" t="e">
        <f>SUMIF(#REF!,B186,#REF!)*-1</f>
        <v>#REF!</v>
      </c>
      <c r="I186" s="95">
        <f>SUMIF('BOM_Sub Assy'!C:C,B186,'BOM_Sub Assy'!G:G)*-1</f>
        <v>0</v>
      </c>
      <c r="J186" s="96">
        <f>SUMIF(BOM_FG!C:C,B186,BOM_FG!G:G)*-1</f>
        <v>0</v>
      </c>
      <c r="K186" s="96" t="e">
        <f t="shared" si="10"/>
        <v>#REF!</v>
      </c>
      <c r="M186" s="3" t="e">
        <f t="shared" si="11"/>
        <v>#REF!</v>
      </c>
      <c r="N186" s="49" t="str">
        <f t="shared" si="12"/>
        <v>New Stock</v>
      </c>
      <c r="O186" s="37" t="str">
        <f t="shared" si="13"/>
        <v>New Stock</v>
      </c>
      <c r="P186" s="35" t="str">
        <f t="shared" si="14"/>
        <v>-</v>
      </c>
    </row>
    <row r="187" spans="1:16">
      <c r="A187" s="85" t="s">
        <v>738</v>
      </c>
      <c r="B187" s="43" t="s">
        <v>627</v>
      </c>
      <c r="C187" s="85" t="s">
        <v>4523</v>
      </c>
      <c r="D187" s="44" t="s">
        <v>5013</v>
      </c>
      <c r="E187" s="43">
        <v>150</v>
      </c>
      <c r="F187" s="95" t="e">
        <f>SUMIF(#REF!,B187,#REF!)</f>
        <v>#REF!</v>
      </c>
      <c r="G187" s="95" t="e">
        <f>SUMIF(#REF!,B187,#REF!)</f>
        <v>#REF!</v>
      </c>
      <c r="H187" s="95" t="e">
        <f>SUMIF(#REF!,B187,#REF!)*-1</f>
        <v>#REF!</v>
      </c>
      <c r="I187" s="95">
        <f>SUMIF('BOM_Sub Assy'!C:C,B187,'BOM_Sub Assy'!G:G)*-1</f>
        <v>0</v>
      </c>
      <c r="J187" s="96">
        <f>SUMIF(BOM_FG!C:C,B187,BOM_FG!G:G)*-1</f>
        <v>0</v>
      </c>
      <c r="K187" s="96" t="e">
        <f t="shared" si="10"/>
        <v>#REF!</v>
      </c>
      <c r="M187" s="3" t="e">
        <f t="shared" si="11"/>
        <v>#REF!</v>
      </c>
      <c r="N187" s="49" t="str">
        <f t="shared" si="12"/>
        <v>New Stock</v>
      </c>
      <c r="O187" s="37" t="str">
        <f t="shared" si="13"/>
        <v>New Stock</v>
      </c>
      <c r="P187" s="35" t="str">
        <f t="shared" si="14"/>
        <v>-</v>
      </c>
    </row>
    <row r="188" spans="1:16">
      <c r="A188" s="85" t="s">
        <v>738</v>
      </c>
      <c r="B188" s="43" t="s">
        <v>628</v>
      </c>
      <c r="C188" s="85" t="s">
        <v>2711</v>
      </c>
      <c r="D188" s="44" t="s">
        <v>4989</v>
      </c>
      <c r="E188" s="43">
        <v>80</v>
      </c>
      <c r="F188" s="95" t="e">
        <f>SUMIF(#REF!,B188,#REF!)</f>
        <v>#REF!</v>
      </c>
      <c r="G188" s="95" t="e">
        <f>SUMIF(#REF!,B188,#REF!)</f>
        <v>#REF!</v>
      </c>
      <c r="H188" s="95" t="e">
        <f>SUMIF(#REF!,B188,#REF!)*-1</f>
        <v>#REF!</v>
      </c>
      <c r="I188" s="95">
        <f>SUMIF('BOM_Sub Assy'!C:C,B188,'BOM_Sub Assy'!G:G)*-1</f>
        <v>-4</v>
      </c>
      <c r="J188" s="96">
        <f>SUMIF(BOM_FG!C:C,B188,BOM_FG!G:G)*-1</f>
        <v>-18</v>
      </c>
      <c r="K188" s="96" t="e">
        <f t="shared" si="10"/>
        <v>#REF!</v>
      </c>
      <c r="M188" s="3" t="e">
        <f t="shared" si="11"/>
        <v>#REF!</v>
      </c>
      <c r="N188" s="49" t="str">
        <f t="shared" si="12"/>
        <v>New Stock</v>
      </c>
      <c r="O188" s="37" t="str">
        <f t="shared" si="13"/>
        <v>New Stock</v>
      </c>
      <c r="P188" s="35" t="str">
        <f t="shared" si="14"/>
        <v>-</v>
      </c>
    </row>
    <row r="189" spans="1:16">
      <c r="A189" s="85" t="s">
        <v>738</v>
      </c>
      <c r="B189" s="43" t="s">
        <v>187</v>
      </c>
      <c r="C189" s="85" t="s">
        <v>2712</v>
      </c>
      <c r="D189" s="44" t="s">
        <v>432</v>
      </c>
      <c r="E189" s="43">
        <v>80</v>
      </c>
      <c r="F189" s="95" t="e">
        <f>SUMIF(#REF!,B189,#REF!)</f>
        <v>#REF!</v>
      </c>
      <c r="G189" s="95" t="e">
        <f>SUMIF(#REF!,B189,#REF!)</f>
        <v>#REF!</v>
      </c>
      <c r="H189" s="95" t="e">
        <f>SUMIF(#REF!,B189,#REF!)*-1</f>
        <v>#REF!</v>
      </c>
      <c r="I189" s="95">
        <f>SUMIF('BOM_Sub Assy'!C:C,B189,'BOM_Sub Assy'!G:G)*-1</f>
        <v>-5</v>
      </c>
      <c r="J189" s="96">
        <f>SUMIF(BOM_FG!C:C,B189,BOM_FG!G:G)*-1</f>
        <v>-20</v>
      </c>
      <c r="K189" s="96" t="e">
        <f t="shared" si="10"/>
        <v>#REF!</v>
      </c>
      <c r="M189" s="3" t="e">
        <f t="shared" si="11"/>
        <v>#REF!</v>
      </c>
      <c r="N189" s="49" t="str">
        <f t="shared" si="12"/>
        <v>New Stock</v>
      </c>
      <c r="O189" s="37" t="str">
        <f t="shared" si="13"/>
        <v>New Stock</v>
      </c>
      <c r="P189" s="35" t="str">
        <f t="shared" si="14"/>
        <v>-</v>
      </c>
    </row>
    <row r="190" spans="1:16">
      <c r="A190" s="85" t="s">
        <v>738</v>
      </c>
      <c r="B190" s="43" t="s">
        <v>5045</v>
      </c>
      <c r="C190" s="85" t="s">
        <v>3134</v>
      </c>
      <c r="D190" s="44" t="s">
        <v>4989</v>
      </c>
      <c r="E190" s="43">
        <v>90</v>
      </c>
      <c r="F190" s="95" t="e">
        <f>SUMIF(#REF!,B190,#REF!)</f>
        <v>#REF!</v>
      </c>
      <c r="G190" s="95" t="e">
        <f>SUMIF(#REF!,B190,#REF!)</f>
        <v>#REF!</v>
      </c>
      <c r="H190" s="95" t="e">
        <f>SUMIF(#REF!,B190,#REF!)*-1</f>
        <v>#REF!</v>
      </c>
      <c r="I190" s="95">
        <f>SUMIF('BOM_Sub Assy'!C:C,B190,'BOM_Sub Assy'!G:G)*-1</f>
        <v>-3</v>
      </c>
      <c r="J190" s="96">
        <f>SUMIF(BOM_FG!C:C,B190,BOM_FG!G:G)*-1</f>
        <v>0</v>
      </c>
      <c r="K190" s="96" t="e">
        <f t="shared" si="10"/>
        <v>#REF!</v>
      </c>
      <c r="M190" s="3" t="e">
        <f t="shared" si="11"/>
        <v>#REF!</v>
      </c>
      <c r="N190" s="49" t="str">
        <f t="shared" si="12"/>
        <v>New Stock</v>
      </c>
      <c r="O190" s="37" t="str">
        <f t="shared" si="13"/>
        <v>New Stock</v>
      </c>
      <c r="P190" s="35" t="str">
        <f t="shared" si="14"/>
        <v>-</v>
      </c>
    </row>
    <row r="191" spans="1:16">
      <c r="A191" s="85" t="s">
        <v>738</v>
      </c>
      <c r="B191" s="43" t="s">
        <v>1363</v>
      </c>
      <c r="C191" s="85" t="s">
        <v>451</v>
      </c>
      <c r="D191" s="44" t="s">
        <v>432</v>
      </c>
      <c r="E191" s="43">
        <v>90</v>
      </c>
      <c r="F191" s="95" t="e">
        <f>SUMIF(#REF!,B191,#REF!)</f>
        <v>#REF!</v>
      </c>
      <c r="G191" s="95" t="e">
        <f>SUMIF(#REF!,B191,#REF!)</f>
        <v>#REF!</v>
      </c>
      <c r="H191" s="95" t="e">
        <f>SUMIF(#REF!,B191,#REF!)*-1</f>
        <v>#REF!</v>
      </c>
      <c r="I191" s="95">
        <f>SUMIF('BOM_Sub Assy'!C:C,B191,'BOM_Sub Assy'!G:G)*-1</f>
        <v>-3</v>
      </c>
      <c r="J191" s="96">
        <f>SUMIF(BOM_FG!C:C,B191,BOM_FG!G:G)*-1</f>
        <v>0</v>
      </c>
      <c r="K191" s="96" t="e">
        <f t="shared" si="10"/>
        <v>#REF!</v>
      </c>
      <c r="M191" s="3" t="e">
        <f t="shared" si="11"/>
        <v>#REF!</v>
      </c>
      <c r="N191" s="49" t="str">
        <f t="shared" si="12"/>
        <v>New Stock</v>
      </c>
      <c r="O191" s="37" t="str">
        <f t="shared" si="13"/>
        <v>New Stock</v>
      </c>
      <c r="P191" s="35" t="str">
        <f t="shared" si="14"/>
        <v>-</v>
      </c>
    </row>
    <row r="192" spans="1:16">
      <c r="A192" s="85" t="s">
        <v>738</v>
      </c>
      <c r="B192" s="46" t="s">
        <v>1221</v>
      </c>
      <c r="C192" s="85" t="s">
        <v>1528</v>
      </c>
      <c r="D192" s="44" t="s">
        <v>561</v>
      </c>
      <c r="E192" s="43">
        <v>60</v>
      </c>
      <c r="F192" s="95" t="e">
        <f>SUMIF(#REF!,B192,#REF!)</f>
        <v>#REF!</v>
      </c>
      <c r="G192" s="95" t="e">
        <f>SUMIF(#REF!,B192,#REF!)</f>
        <v>#REF!</v>
      </c>
      <c r="H192" s="95" t="e">
        <f>SUMIF(#REF!,B192,#REF!)*-1</f>
        <v>#REF!</v>
      </c>
      <c r="I192" s="95">
        <f>SUMIF('BOM_Sub Assy'!C:C,B192,'BOM_Sub Assy'!G:G)*-1</f>
        <v>-1</v>
      </c>
      <c r="J192" s="96">
        <f>SUMIF(BOM_FG!C:C,B192,BOM_FG!G:G)*-1</f>
        <v>0</v>
      </c>
      <c r="K192" s="96" t="e">
        <f t="shared" si="10"/>
        <v>#REF!</v>
      </c>
      <c r="M192" s="3" t="e">
        <f t="shared" si="11"/>
        <v>#REF!</v>
      </c>
      <c r="N192" s="49" t="str">
        <f t="shared" si="12"/>
        <v>New Stock</v>
      </c>
      <c r="O192" s="37" t="str">
        <f t="shared" si="13"/>
        <v>New Stock</v>
      </c>
      <c r="P192" s="35" t="str">
        <f t="shared" si="14"/>
        <v>-</v>
      </c>
    </row>
    <row r="193" spans="1:16">
      <c r="A193" s="85" t="s">
        <v>738</v>
      </c>
      <c r="B193" s="43" t="s">
        <v>78</v>
      </c>
      <c r="C193" s="85" t="s">
        <v>79</v>
      </c>
      <c r="D193" s="44" t="s">
        <v>561</v>
      </c>
      <c r="E193" s="43">
        <v>60</v>
      </c>
      <c r="F193" s="95" t="e">
        <f>SUMIF(#REF!,B193,#REF!)</f>
        <v>#REF!</v>
      </c>
      <c r="G193" s="95" t="e">
        <f>SUMIF(#REF!,B193,#REF!)</f>
        <v>#REF!</v>
      </c>
      <c r="H193" s="95" t="e">
        <f>SUMIF(#REF!,B193,#REF!)*-1</f>
        <v>#REF!</v>
      </c>
      <c r="I193" s="95">
        <f>SUMIF('BOM_Sub Assy'!C:C,B193,'BOM_Sub Assy'!G:G)*-1</f>
        <v>-1</v>
      </c>
      <c r="J193" s="96">
        <f>SUMIF(BOM_FG!C:C,B193,BOM_FG!G:G)*-1</f>
        <v>0</v>
      </c>
      <c r="K193" s="96" t="e">
        <f t="shared" si="10"/>
        <v>#REF!</v>
      </c>
      <c r="M193" s="3" t="e">
        <f t="shared" si="11"/>
        <v>#REF!</v>
      </c>
      <c r="N193" s="49" t="str">
        <f t="shared" si="12"/>
        <v>New Stock</v>
      </c>
      <c r="O193" s="37" t="str">
        <f t="shared" si="13"/>
        <v>New Stock</v>
      </c>
      <c r="P193" s="35" t="str">
        <f t="shared" si="14"/>
        <v>-</v>
      </c>
    </row>
    <row r="194" spans="1:16">
      <c r="A194" s="85" t="s">
        <v>738</v>
      </c>
      <c r="B194" s="43" t="s">
        <v>1679</v>
      </c>
      <c r="C194" s="85" t="s">
        <v>152</v>
      </c>
      <c r="D194" s="44" t="s">
        <v>1803</v>
      </c>
      <c r="E194" s="43">
        <v>60</v>
      </c>
      <c r="F194" s="95" t="e">
        <f>SUMIF(#REF!,B194,#REF!)</f>
        <v>#REF!</v>
      </c>
      <c r="G194" s="95" t="e">
        <f>SUMIF(#REF!,B194,#REF!)</f>
        <v>#REF!</v>
      </c>
      <c r="H194" s="95" t="e">
        <f>SUMIF(#REF!,B194,#REF!)*-1</f>
        <v>#REF!</v>
      </c>
      <c r="I194" s="95">
        <f>SUMIF('BOM_Sub Assy'!C:C,B194,'BOM_Sub Assy'!G:G)*-1</f>
        <v>-3</v>
      </c>
      <c r="J194" s="96">
        <f>SUMIF(BOM_FG!C:C,B194,BOM_FG!G:G)*-1</f>
        <v>0</v>
      </c>
      <c r="K194" s="96" t="e">
        <f t="shared" si="10"/>
        <v>#REF!</v>
      </c>
      <c r="M194" s="3" t="e">
        <f t="shared" si="11"/>
        <v>#REF!</v>
      </c>
      <c r="N194" s="49" t="str">
        <f t="shared" si="12"/>
        <v>New Stock</v>
      </c>
      <c r="O194" s="37" t="str">
        <f t="shared" si="13"/>
        <v>New Stock</v>
      </c>
      <c r="P194" s="35" t="str">
        <f t="shared" si="14"/>
        <v>-</v>
      </c>
    </row>
    <row r="195" spans="1:16">
      <c r="A195" s="85" t="s">
        <v>738</v>
      </c>
      <c r="B195" s="43" t="s">
        <v>1041</v>
      </c>
      <c r="C195" s="85" t="s">
        <v>1592</v>
      </c>
      <c r="D195" s="44" t="s">
        <v>4071</v>
      </c>
      <c r="E195" s="43">
        <v>60</v>
      </c>
      <c r="F195" s="95" t="e">
        <f>SUMIF(#REF!,B195,#REF!)</f>
        <v>#REF!</v>
      </c>
      <c r="G195" s="95" t="e">
        <f>SUMIF(#REF!,B195,#REF!)</f>
        <v>#REF!</v>
      </c>
      <c r="H195" s="95" t="e">
        <f>SUMIF(#REF!,B195,#REF!)*-1</f>
        <v>#REF!</v>
      </c>
      <c r="I195" s="95">
        <f>SUMIF('BOM_Sub Assy'!C:C,B195,'BOM_Sub Assy'!G:G)*-1</f>
        <v>-3</v>
      </c>
      <c r="J195" s="96">
        <f>SUMIF(BOM_FG!C:C,B195,BOM_FG!G:G)*-1</f>
        <v>0</v>
      </c>
      <c r="K195" s="96" t="e">
        <f t="shared" ref="K195:K258" si="15">SUM(F195:J195)</f>
        <v>#REF!</v>
      </c>
      <c r="M195" s="3" t="e">
        <f t="shared" ref="M195:M258" si="16">K195-F195</f>
        <v>#REF!</v>
      </c>
      <c r="N195" s="49" t="str">
        <f t="shared" ref="N195:N258" si="17">IF(ISERROR(IF(M195=0,0,(M195/F195))),"New Stock",(IF(M195=0,0,(M195/F195))))</f>
        <v>New Stock</v>
      </c>
      <c r="O195" s="37" t="str">
        <f t="shared" ref="O195:O258" si="18">IF(N195&gt;=30%,N195,"-")</f>
        <v>New Stock</v>
      </c>
      <c r="P195" s="35" t="str">
        <f t="shared" ref="P195:P258" si="19">IF(N195&lt;=-30%,N195,"-")</f>
        <v>-</v>
      </c>
    </row>
    <row r="196" spans="1:16">
      <c r="A196" s="85" t="s">
        <v>738</v>
      </c>
      <c r="B196" s="43" t="s">
        <v>5284</v>
      </c>
      <c r="C196" s="85" t="s">
        <v>1593</v>
      </c>
      <c r="D196" s="44" t="s">
        <v>2003</v>
      </c>
      <c r="E196" s="43">
        <v>150</v>
      </c>
      <c r="F196" s="95" t="e">
        <f>SUMIF(#REF!,B196,#REF!)</f>
        <v>#REF!</v>
      </c>
      <c r="G196" s="95" t="e">
        <f>SUMIF(#REF!,B196,#REF!)</f>
        <v>#REF!</v>
      </c>
      <c r="H196" s="95" t="e">
        <f>SUMIF(#REF!,B196,#REF!)*-1</f>
        <v>#REF!</v>
      </c>
      <c r="I196" s="95">
        <f>SUMIF('BOM_Sub Assy'!C:C,B196,'BOM_Sub Assy'!G:G)*-1</f>
        <v>0</v>
      </c>
      <c r="J196" s="96">
        <f>SUMIF(BOM_FG!C:C,B196,BOM_FG!G:G)*-1</f>
        <v>0</v>
      </c>
      <c r="K196" s="96" t="e">
        <f t="shared" si="15"/>
        <v>#REF!</v>
      </c>
      <c r="M196" s="3" t="e">
        <f t="shared" si="16"/>
        <v>#REF!</v>
      </c>
      <c r="N196" s="49" t="str">
        <f t="shared" si="17"/>
        <v>New Stock</v>
      </c>
      <c r="O196" s="37" t="str">
        <f t="shared" si="18"/>
        <v>New Stock</v>
      </c>
      <c r="P196" s="35" t="str">
        <f t="shared" si="19"/>
        <v>-</v>
      </c>
    </row>
    <row r="197" spans="1:16">
      <c r="A197" s="85" t="s">
        <v>738</v>
      </c>
      <c r="B197" s="43" t="s">
        <v>4302</v>
      </c>
      <c r="C197" s="85" t="s">
        <v>985</v>
      </c>
      <c r="D197" s="44" t="s">
        <v>2003</v>
      </c>
      <c r="E197" s="43">
        <v>150</v>
      </c>
      <c r="F197" s="95" t="e">
        <f>SUMIF(#REF!,B197,#REF!)</f>
        <v>#REF!</v>
      </c>
      <c r="G197" s="95" t="e">
        <f>SUMIF(#REF!,B197,#REF!)</f>
        <v>#REF!</v>
      </c>
      <c r="H197" s="95" t="e">
        <f>SUMIF(#REF!,B197,#REF!)*-1</f>
        <v>#REF!</v>
      </c>
      <c r="I197" s="95">
        <f>SUMIF('BOM_Sub Assy'!C:C,B197,'BOM_Sub Assy'!G:G)*-1</f>
        <v>0</v>
      </c>
      <c r="J197" s="96">
        <f>SUMIF(BOM_FG!C:C,B197,BOM_FG!G:G)*-1</f>
        <v>0</v>
      </c>
      <c r="K197" s="96" t="e">
        <f t="shared" si="15"/>
        <v>#REF!</v>
      </c>
      <c r="M197" s="3" t="e">
        <f t="shared" si="16"/>
        <v>#REF!</v>
      </c>
      <c r="N197" s="49" t="str">
        <f t="shared" si="17"/>
        <v>New Stock</v>
      </c>
      <c r="O197" s="37" t="str">
        <f t="shared" si="18"/>
        <v>New Stock</v>
      </c>
      <c r="P197" s="35" t="str">
        <f t="shared" si="19"/>
        <v>-</v>
      </c>
    </row>
    <row r="198" spans="1:16">
      <c r="A198" s="86" t="s">
        <v>738</v>
      </c>
      <c r="B198" s="45" t="s">
        <v>3868</v>
      </c>
      <c r="C198" s="86" t="s">
        <v>3672</v>
      </c>
      <c r="D198" s="44" t="s">
        <v>4605</v>
      </c>
      <c r="E198" s="43">
        <v>100</v>
      </c>
      <c r="F198" s="95" t="e">
        <f>SUMIF(#REF!,B198,#REF!)</f>
        <v>#REF!</v>
      </c>
      <c r="G198" s="95" t="e">
        <f>SUMIF(#REF!,B198,#REF!)</f>
        <v>#REF!</v>
      </c>
      <c r="H198" s="95" t="e">
        <f>SUMIF(#REF!,B198,#REF!)*-1</f>
        <v>#REF!</v>
      </c>
      <c r="I198" s="95">
        <f>SUMIF('BOM_Sub Assy'!C:C,B198,'BOM_Sub Assy'!G:G)*-1</f>
        <v>-4</v>
      </c>
      <c r="J198" s="96">
        <f>SUMIF(BOM_FG!C:C,B198,BOM_FG!G:G)*-1</f>
        <v>0</v>
      </c>
      <c r="K198" s="96" t="e">
        <f t="shared" si="15"/>
        <v>#REF!</v>
      </c>
      <c r="M198" s="3" t="e">
        <f t="shared" si="16"/>
        <v>#REF!</v>
      </c>
      <c r="N198" s="49" t="str">
        <f t="shared" si="17"/>
        <v>New Stock</v>
      </c>
      <c r="O198" s="37" t="str">
        <f t="shared" si="18"/>
        <v>New Stock</v>
      </c>
      <c r="P198" s="35" t="str">
        <f t="shared" si="19"/>
        <v>-</v>
      </c>
    </row>
    <row r="199" spans="1:16">
      <c r="A199" s="86" t="s">
        <v>738</v>
      </c>
      <c r="B199" s="45" t="s">
        <v>4972</v>
      </c>
      <c r="C199" s="86" t="s">
        <v>1251</v>
      </c>
      <c r="D199" s="44" t="s">
        <v>3761</v>
      </c>
      <c r="E199" s="43">
        <v>100</v>
      </c>
      <c r="F199" s="95" t="e">
        <f>SUMIF(#REF!,B199,#REF!)</f>
        <v>#REF!</v>
      </c>
      <c r="G199" s="95" t="e">
        <f>SUMIF(#REF!,B199,#REF!)</f>
        <v>#REF!</v>
      </c>
      <c r="H199" s="95" t="e">
        <f>SUMIF(#REF!,B199,#REF!)*-1</f>
        <v>#REF!</v>
      </c>
      <c r="I199" s="95">
        <f>SUMIF('BOM_Sub Assy'!C:C,B199,'BOM_Sub Assy'!G:G)*-1</f>
        <v>-4</v>
      </c>
      <c r="J199" s="96">
        <f>SUMIF(BOM_FG!C:C,B199,BOM_FG!G:G)*-1</f>
        <v>0</v>
      </c>
      <c r="K199" s="96" t="e">
        <f t="shared" si="15"/>
        <v>#REF!</v>
      </c>
      <c r="M199" s="3" t="e">
        <f t="shared" si="16"/>
        <v>#REF!</v>
      </c>
      <c r="N199" s="49" t="str">
        <f t="shared" si="17"/>
        <v>New Stock</v>
      </c>
      <c r="O199" s="37" t="str">
        <f t="shared" si="18"/>
        <v>New Stock</v>
      </c>
      <c r="P199" s="35" t="str">
        <f t="shared" si="19"/>
        <v>-</v>
      </c>
    </row>
    <row r="200" spans="1:16">
      <c r="A200" s="86" t="s">
        <v>738</v>
      </c>
      <c r="B200" s="45" t="s">
        <v>4974</v>
      </c>
      <c r="C200" s="86" t="s">
        <v>1252</v>
      </c>
      <c r="D200" s="44" t="s">
        <v>5497</v>
      </c>
      <c r="E200" s="43">
        <v>100</v>
      </c>
      <c r="F200" s="95" t="e">
        <f>SUMIF(#REF!,B200,#REF!)</f>
        <v>#REF!</v>
      </c>
      <c r="G200" s="95" t="e">
        <f>SUMIF(#REF!,B200,#REF!)</f>
        <v>#REF!</v>
      </c>
      <c r="H200" s="95" t="e">
        <f>SUMIF(#REF!,B200,#REF!)*-1</f>
        <v>#REF!</v>
      </c>
      <c r="I200" s="95">
        <f>SUMIF('BOM_Sub Assy'!C:C,B200,'BOM_Sub Assy'!G:G)*-1</f>
        <v>-3</v>
      </c>
      <c r="J200" s="96">
        <f>SUMIF(BOM_FG!C:C,B200,BOM_FG!G:G)*-1</f>
        <v>0</v>
      </c>
      <c r="K200" s="96" t="e">
        <f t="shared" si="15"/>
        <v>#REF!</v>
      </c>
      <c r="M200" s="3" t="e">
        <f t="shared" si="16"/>
        <v>#REF!</v>
      </c>
      <c r="N200" s="49" t="str">
        <f t="shared" si="17"/>
        <v>New Stock</v>
      </c>
      <c r="O200" s="37" t="str">
        <f t="shared" si="18"/>
        <v>New Stock</v>
      </c>
      <c r="P200" s="35" t="str">
        <f t="shared" si="19"/>
        <v>-</v>
      </c>
    </row>
    <row r="201" spans="1:16">
      <c r="A201" s="86" t="s">
        <v>738</v>
      </c>
      <c r="B201" s="45" t="s">
        <v>4976</v>
      </c>
      <c r="C201" s="86" t="s">
        <v>5305</v>
      </c>
      <c r="D201" s="44" t="s">
        <v>5497</v>
      </c>
      <c r="E201" s="43">
        <v>100</v>
      </c>
      <c r="F201" s="95" t="e">
        <f>SUMIF(#REF!,B201,#REF!)</f>
        <v>#REF!</v>
      </c>
      <c r="G201" s="95" t="e">
        <f>SUMIF(#REF!,B201,#REF!)</f>
        <v>#REF!</v>
      </c>
      <c r="H201" s="95" t="e">
        <f>SUMIF(#REF!,B201,#REF!)*-1</f>
        <v>#REF!</v>
      </c>
      <c r="I201" s="95">
        <f>SUMIF('BOM_Sub Assy'!C:C,B201,'BOM_Sub Assy'!G:G)*-1</f>
        <v>-3</v>
      </c>
      <c r="J201" s="96">
        <f>SUMIF(BOM_FG!C:C,B201,BOM_FG!G:G)*-1</f>
        <v>0</v>
      </c>
      <c r="K201" s="96" t="e">
        <f t="shared" si="15"/>
        <v>#REF!</v>
      </c>
      <c r="M201" s="3" t="e">
        <f t="shared" si="16"/>
        <v>#REF!</v>
      </c>
      <c r="N201" s="49" t="str">
        <f t="shared" si="17"/>
        <v>New Stock</v>
      </c>
      <c r="O201" s="37" t="str">
        <f t="shared" si="18"/>
        <v>New Stock</v>
      </c>
      <c r="P201" s="35" t="str">
        <f t="shared" si="19"/>
        <v>-</v>
      </c>
    </row>
    <row r="202" spans="1:16">
      <c r="A202" s="86" t="s">
        <v>738</v>
      </c>
      <c r="B202" s="45" t="s">
        <v>4973</v>
      </c>
      <c r="C202" s="86" t="s">
        <v>5373</v>
      </c>
      <c r="D202" s="44" t="s">
        <v>5498</v>
      </c>
      <c r="E202" s="43">
        <v>95</v>
      </c>
      <c r="F202" s="95" t="e">
        <f>SUMIF(#REF!,B202,#REF!)</f>
        <v>#REF!</v>
      </c>
      <c r="G202" s="95" t="e">
        <f>SUMIF(#REF!,B202,#REF!)</f>
        <v>#REF!</v>
      </c>
      <c r="H202" s="95" t="e">
        <f>SUMIF(#REF!,B202,#REF!)*-1</f>
        <v>#REF!</v>
      </c>
      <c r="I202" s="95">
        <f>SUMIF('BOM_Sub Assy'!C:C,B202,'BOM_Sub Assy'!G:G)*-1</f>
        <v>-1</v>
      </c>
      <c r="J202" s="96">
        <f>SUMIF(BOM_FG!C:C,B202,BOM_FG!G:G)*-1</f>
        <v>0</v>
      </c>
      <c r="K202" s="96" t="e">
        <f t="shared" si="15"/>
        <v>#REF!</v>
      </c>
      <c r="M202" s="3" t="e">
        <f t="shared" si="16"/>
        <v>#REF!</v>
      </c>
      <c r="N202" s="49" t="str">
        <f t="shared" si="17"/>
        <v>New Stock</v>
      </c>
      <c r="O202" s="37" t="str">
        <f t="shared" si="18"/>
        <v>New Stock</v>
      </c>
      <c r="P202" s="35" t="str">
        <f t="shared" si="19"/>
        <v>-</v>
      </c>
    </row>
    <row r="203" spans="1:16">
      <c r="A203" s="86" t="s">
        <v>738</v>
      </c>
      <c r="B203" s="45" t="s">
        <v>3869</v>
      </c>
      <c r="C203" s="86" t="s">
        <v>5374</v>
      </c>
      <c r="D203" s="44" t="s">
        <v>5498</v>
      </c>
      <c r="E203" s="43">
        <v>95</v>
      </c>
      <c r="F203" s="95" t="e">
        <f>SUMIF(#REF!,B203,#REF!)</f>
        <v>#REF!</v>
      </c>
      <c r="G203" s="95" t="e">
        <f>SUMIF(#REF!,B203,#REF!)</f>
        <v>#REF!</v>
      </c>
      <c r="H203" s="95" t="e">
        <f>SUMIF(#REF!,B203,#REF!)*-1</f>
        <v>#REF!</v>
      </c>
      <c r="I203" s="95">
        <f>SUMIF('BOM_Sub Assy'!C:C,B203,'BOM_Sub Assy'!G:G)*-1</f>
        <v>-1</v>
      </c>
      <c r="J203" s="96">
        <f>SUMIF(BOM_FG!C:C,B203,BOM_FG!G:G)*-1</f>
        <v>0</v>
      </c>
      <c r="K203" s="96" t="e">
        <f t="shared" si="15"/>
        <v>#REF!</v>
      </c>
      <c r="M203" s="3" t="e">
        <f t="shared" si="16"/>
        <v>#REF!</v>
      </c>
      <c r="N203" s="49" t="str">
        <f t="shared" si="17"/>
        <v>New Stock</v>
      </c>
      <c r="O203" s="37" t="str">
        <f t="shared" si="18"/>
        <v>New Stock</v>
      </c>
      <c r="P203" s="35" t="str">
        <f t="shared" si="19"/>
        <v>-</v>
      </c>
    </row>
    <row r="204" spans="1:16">
      <c r="A204" s="86" t="s">
        <v>738</v>
      </c>
      <c r="B204" s="45" t="s">
        <v>3887</v>
      </c>
      <c r="C204" s="86" t="s">
        <v>5375</v>
      </c>
      <c r="D204" s="44" t="s">
        <v>4605</v>
      </c>
      <c r="E204" s="43">
        <v>75</v>
      </c>
      <c r="F204" s="95" t="e">
        <f>SUMIF(#REF!,B204,#REF!)</f>
        <v>#REF!</v>
      </c>
      <c r="G204" s="95" t="e">
        <f>SUMIF(#REF!,B204,#REF!)</f>
        <v>#REF!</v>
      </c>
      <c r="H204" s="95" t="e">
        <f>SUMIF(#REF!,B204,#REF!)*-1</f>
        <v>#REF!</v>
      </c>
      <c r="I204" s="95">
        <f>SUMIF('BOM_Sub Assy'!C:C,B204,'BOM_Sub Assy'!G:G)*-1</f>
        <v>-4</v>
      </c>
      <c r="J204" s="96">
        <f>SUMIF(BOM_FG!C:C,B204,BOM_FG!G:G)*-1</f>
        <v>0</v>
      </c>
      <c r="K204" s="96" t="e">
        <f t="shared" si="15"/>
        <v>#REF!</v>
      </c>
      <c r="M204" s="3" t="e">
        <f t="shared" si="16"/>
        <v>#REF!</v>
      </c>
      <c r="N204" s="49" t="str">
        <f t="shared" si="17"/>
        <v>New Stock</v>
      </c>
      <c r="O204" s="37" t="str">
        <f t="shared" si="18"/>
        <v>New Stock</v>
      </c>
      <c r="P204" s="35" t="str">
        <f t="shared" si="19"/>
        <v>-</v>
      </c>
    </row>
    <row r="205" spans="1:16">
      <c r="A205" s="86" t="s">
        <v>738</v>
      </c>
      <c r="B205" s="45" t="s">
        <v>3889</v>
      </c>
      <c r="C205" s="86" t="s">
        <v>5376</v>
      </c>
      <c r="D205" s="44" t="s">
        <v>3761</v>
      </c>
      <c r="E205" s="43">
        <v>75</v>
      </c>
      <c r="F205" s="95" t="e">
        <f>SUMIF(#REF!,B205,#REF!)</f>
        <v>#REF!</v>
      </c>
      <c r="G205" s="95" t="e">
        <f>SUMIF(#REF!,B205,#REF!)</f>
        <v>#REF!</v>
      </c>
      <c r="H205" s="95" t="e">
        <f>SUMIF(#REF!,B205,#REF!)*-1</f>
        <v>#REF!</v>
      </c>
      <c r="I205" s="95">
        <f>SUMIF('BOM_Sub Assy'!C:C,B205,'BOM_Sub Assy'!G:G)*-1</f>
        <v>-4</v>
      </c>
      <c r="J205" s="96">
        <f>SUMIF(BOM_FG!C:C,B205,BOM_FG!G:G)*-1</f>
        <v>0</v>
      </c>
      <c r="K205" s="96" t="e">
        <f t="shared" si="15"/>
        <v>#REF!</v>
      </c>
      <c r="M205" s="3" t="e">
        <f t="shared" si="16"/>
        <v>#REF!</v>
      </c>
      <c r="N205" s="49" t="str">
        <f t="shared" si="17"/>
        <v>New Stock</v>
      </c>
      <c r="O205" s="37" t="str">
        <f t="shared" si="18"/>
        <v>New Stock</v>
      </c>
      <c r="P205" s="35" t="str">
        <f t="shared" si="19"/>
        <v>-</v>
      </c>
    </row>
    <row r="206" spans="1:16">
      <c r="A206" s="85" t="s">
        <v>1844</v>
      </c>
      <c r="B206" s="43" t="s">
        <v>2949</v>
      </c>
      <c r="C206" s="85" t="s">
        <v>4570</v>
      </c>
      <c r="D206" s="44" t="s">
        <v>4930</v>
      </c>
      <c r="E206" s="43">
        <v>30</v>
      </c>
      <c r="F206" s="95" t="e">
        <f>SUMIF(#REF!,B206,#REF!)</f>
        <v>#REF!</v>
      </c>
      <c r="G206" s="95" t="e">
        <f>SUMIF(#REF!,B206,#REF!)</f>
        <v>#REF!</v>
      </c>
      <c r="H206" s="95" t="e">
        <f>SUMIF(#REF!,B206,#REF!)*-1</f>
        <v>#REF!</v>
      </c>
      <c r="I206" s="95">
        <f>SUMIF('BOM_Sub Assy'!C:C,B206,'BOM_Sub Assy'!G:G)*-1</f>
        <v>0</v>
      </c>
      <c r="J206" s="96">
        <f>SUMIF(BOM_FG!C:C,B206,BOM_FG!G:G)*-1</f>
        <v>-2</v>
      </c>
      <c r="K206" s="96" t="e">
        <f t="shared" si="15"/>
        <v>#REF!</v>
      </c>
      <c r="M206" s="3" t="e">
        <f t="shared" si="16"/>
        <v>#REF!</v>
      </c>
      <c r="N206" s="49" t="str">
        <f t="shared" si="17"/>
        <v>New Stock</v>
      </c>
      <c r="O206" s="37" t="str">
        <f t="shared" si="18"/>
        <v>New Stock</v>
      </c>
      <c r="P206" s="35" t="str">
        <f t="shared" si="19"/>
        <v>-</v>
      </c>
    </row>
    <row r="207" spans="1:16">
      <c r="A207" s="85" t="s">
        <v>1844</v>
      </c>
      <c r="B207" s="43" t="s">
        <v>3035</v>
      </c>
      <c r="C207" s="85" t="s">
        <v>4571</v>
      </c>
      <c r="D207" s="44" t="s">
        <v>3730</v>
      </c>
      <c r="E207" s="43">
        <v>15</v>
      </c>
      <c r="F207" s="95" t="e">
        <f>SUMIF(#REF!,B207,#REF!)</f>
        <v>#REF!</v>
      </c>
      <c r="G207" s="95" t="e">
        <f>SUMIF(#REF!,B207,#REF!)</f>
        <v>#REF!</v>
      </c>
      <c r="H207" s="95" t="e">
        <f>SUMIF(#REF!,B207,#REF!)*-1</f>
        <v>#REF!</v>
      </c>
      <c r="I207" s="95">
        <f>SUMIF('BOM_Sub Assy'!C:C,B207,'BOM_Sub Assy'!G:G)*-1</f>
        <v>0</v>
      </c>
      <c r="J207" s="96">
        <f>SUMIF(BOM_FG!C:C,B207,BOM_FG!G:G)*-1</f>
        <v>0</v>
      </c>
      <c r="K207" s="96" t="e">
        <f t="shared" si="15"/>
        <v>#REF!</v>
      </c>
      <c r="M207" s="3" t="e">
        <f t="shared" si="16"/>
        <v>#REF!</v>
      </c>
      <c r="N207" s="49" t="str">
        <f t="shared" si="17"/>
        <v>New Stock</v>
      </c>
      <c r="O207" s="37" t="str">
        <f t="shared" si="18"/>
        <v>New Stock</v>
      </c>
      <c r="P207" s="35" t="str">
        <f t="shared" si="19"/>
        <v>-</v>
      </c>
    </row>
    <row r="208" spans="1:16">
      <c r="A208" s="85" t="s">
        <v>1844</v>
      </c>
      <c r="B208" s="43" t="s">
        <v>3313</v>
      </c>
      <c r="C208" s="85" t="s">
        <v>4572</v>
      </c>
      <c r="D208" s="44" t="s">
        <v>4672</v>
      </c>
      <c r="E208" s="43">
        <v>30</v>
      </c>
      <c r="F208" s="95" t="e">
        <f>SUMIF(#REF!,B208,#REF!)</f>
        <v>#REF!</v>
      </c>
      <c r="G208" s="95" t="e">
        <f>SUMIF(#REF!,B208,#REF!)</f>
        <v>#REF!</v>
      </c>
      <c r="H208" s="95" t="e">
        <f>SUMIF(#REF!,B208,#REF!)*-1</f>
        <v>#REF!</v>
      </c>
      <c r="I208" s="95">
        <f>SUMIF('BOM_Sub Assy'!C:C,B208,'BOM_Sub Assy'!G:G)*-1</f>
        <v>0</v>
      </c>
      <c r="J208" s="96">
        <f>SUMIF(BOM_FG!C:C,B208,BOM_FG!G:G)*-1</f>
        <v>-2</v>
      </c>
      <c r="K208" s="96" t="e">
        <f t="shared" si="15"/>
        <v>#REF!</v>
      </c>
      <c r="M208" s="3" t="e">
        <f t="shared" si="16"/>
        <v>#REF!</v>
      </c>
      <c r="N208" s="49" t="str">
        <f t="shared" si="17"/>
        <v>New Stock</v>
      </c>
      <c r="O208" s="37" t="str">
        <f t="shared" si="18"/>
        <v>New Stock</v>
      </c>
      <c r="P208" s="35" t="str">
        <f t="shared" si="19"/>
        <v>-</v>
      </c>
    </row>
    <row r="209" spans="1:16">
      <c r="A209" s="85" t="s">
        <v>1844</v>
      </c>
      <c r="B209" s="43" t="s">
        <v>3314</v>
      </c>
      <c r="C209" s="85" t="s">
        <v>4573</v>
      </c>
      <c r="D209" s="44" t="s">
        <v>754</v>
      </c>
      <c r="E209" s="43">
        <v>15</v>
      </c>
      <c r="F209" s="95" t="e">
        <f>SUMIF(#REF!,B209,#REF!)</f>
        <v>#REF!</v>
      </c>
      <c r="G209" s="95" t="e">
        <f>SUMIF(#REF!,B209,#REF!)</f>
        <v>#REF!</v>
      </c>
      <c r="H209" s="95" t="e">
        <f>SUMIF(#REF!,B209,#REF!)*-1</f>
        <v>#REF!</v>
      </c>
      <c r="I209" s="95">
        <f>SUMIF('BOM_Sub Assy'!C:C,B209,'BOM_Sub Assy'!G:G)*-1</f>
        <v>0</v>
      </c>
      <c r="J209" s="96">
        <f>SUMIF(BOM_FG!C:C,B209,BOM_FG!G:G)*-1</f>
        <v>0</v>
      </c>
      <c r="K209" s="96" t="e">
        <f t="shared" si="15"/>
        <v>#REF!</v>
      </c>
      <c r="M209" s="3" t="e">
        <f t="shared" si="16"/>
        <v>#REF!</v>
      </c>
      <c r="N209" s="49" t="str">
        <f t="shared" si="17"/>
        <v>New Stock</v>
      </c>
      <c r="O209" s="37" t="str">
        <f t="shared" si="18"/>
        <v>New Stock</v>
      </c>
      <c r="P209" s="35" t="str">
        <f t="shared" si="19"/>
        <v>-</v>
      </c>
    </row>
    <row r="210" spans="1:16">
      <c r="A210" s="85" t="s">
        <v>1845</v>
      </c>
      <c r="B210" s="43" t="s">
        <v>3315</v>
      </c>
      <c r="C210" s="85" t="s">
        <v>64</v>
      </c>
      <c r="D210" s="44" t="s">
        <v>1258</v>
      </c>
      <c r="E210" s="43">
        <v>160</v>
      </c>
      <c r="F210" s="95" t="e">
        <f>SUMIF(#REF!,B210,#REF!)</f>
        <v>#REF!</v>
      </c>
      <c r="G210" s="95" t="e">
        <f>SUMIF(#REF!,B210,#REF!)</f>
        <v>#REF!</v>
      </c>
      <c r="H210" s="95" t="e">
        <f>SUMIF(#REF!,B210,#REF!)*-1</f>
        <v>#REF!</v>
      </c>
      <c r="I210" s="95">
        <f>SUMIF('BOM_Sub Assy'!C:C,B210,'BOM_Sub Assy'!G:G)*-1</f>
        <v>0</v>
      </c>
      <c r="J210" s="96">
        <f>SUMIF(BOM_FG!C:C,B210,BOM_FG!G:G)*-1</f>
        <v>-2</v>
      </c>
      <c r="K210" s="96" t="e">
        <f t="shared" si="15"/>
        <v>#REF!</v>
      </c>
      <c r="M210" s="3" t="e">
        <f t="shared" si="16"/>
        <v>#REF!</v>
      </c>
      <c r="N210" s="49" t="str">
        <f t="shared" si="17"/>
        <v>New Stock</v>
      </c>
      <c r="O210" s="37" t="str">
        <f t="shared" si="18"/>
        <v>New Stock</v>
      </c>
      <c r="P210" s="35" t="str">
        <f t="shared" si="19"/>
        <v>-</v>
      </c>
    </row>
    <row r="211" spans="1:16">
      <c r="A211" s="85" t="s">
        <v>1845</v>
      </c>
      <c r="B211" s="43" t="s">
        <v>3416</v>
      </c>
      <c r="C211" s="85" t="s">
        <v>65</v>
      </c>
      <c r="D211" s="44" t="s">
        <v>3850</v>
      </c>
      <c r="E211" s="43">
        <v>160</v>
      </c>
      <c r="F211" s="95" t="e">
        <f>SUMIF(#REF!,B211,#REF!)</f>
        <v>#REF!</v>
      </c>
      <c r="G211" s="95" t="e">
        <f>SUMIF(#REF!,B211,#REF!)</f>
        <v>#REF!</v>
      </c>
      <c r="H211" s="95" t="e">
        <f>SUMIF(#REF!,B211,#REF!)*-1</f>
        <v>#REF!</v>
      </c>
      <c r="I211" s="95">
        <f>SUMIF('BOM_Sub Assy'!C:C,B211,'BOM_Sub Assy'!G:G)*-1</f>
        <v>0</v>
      </c>
      <c r="J211" s="96">
        <f>SUMIF(BOM_FG!C:C,B211,BOM_FG!G:G)*-1</f>
        <v>-2</v>
      </c>
      <c r="K211" s="96" t="e">
        <f t="shared" si="15"/>
        <v>#REF!</v>
      </c>
      <c r="M211" s="3" t="e">
        <f t="shared" si="16"/>
        <v>#REF!</v>
      </c>
      <c r="N211" s="49" t="str">
        <f t="shared" si="17"/>
        <v>New Stock</v>
      </c>
      <c r="O211" s="37" t="str">
        <f t="shared" si="18"/>
        <v>New Stock</v>
      </c>
      <c r="P211" s="35" t="str">
        <f t="shared" si="19"/>
        <v>-</v>
      </c>
    </row>
    <row r="212" spans="1:16">
      <c r="A212" s="85" t="s">
        <v>1845</v>
      </c>
      <c r="B212" s="43" t="s">
        <v>3417</v>
      </c>
      <c r="C212" s="85" t="s">
        <v>66</v>
      </c>
      <c r="D212" s="44" t="s">
        <v>2151</v>
      </c>
      <c r="E212" s="43">
        <v>120</v>
      </c>
      <c r="F212" s="95" t="e">
        <f>SUMIF(#REF!,B212,#REF!)</f>
        <v>#REF!</v>
      </c>
      <c r="G212" s="95" t="e">
        <f>SUMIF(#REF!,B212,#REF!)</f>
        <v>#REF!</v>
      </c>
      <c r="H212" s="95" t="e">
        <f>SUMIF(#REF!,B212,#REF!)*-1</f>
        <v>#REF!</v>
      </c>
      <c r="I212" s="95">
        <f>SUMIF('BOM_Sub Assy'!C:C,B212,'BOM_Sub Assy'!G:G)*-1</f>
        <v>0</v>
      </c>
      <c r="J212" s="96">
        <f>SUMIF(BOM_FG!C:C,B212,BOM_FG!G:G)*-1</f>
        <v>-2</v>
      </c>
      <c r="K212" s="96" t="e">
        <f t="shared" si="15"/>
        <v>#REF!</v>
      </c>
      <c r="M212" s="3" t="e">
        <f t="shared" si="16"/>
        <v>#REF!</v>
      </c>
      <c r="N212" s="49" t="str">
        <f t="shared" si="17"/>
        <v>New Stock</v>
      </c>
      <c r="O212" s="37" t="str">
        <f t="shared" si="18"/>
        <v>New Stock</v>
      </c>
      <c r="P212" s="35" t="str">
        <f t="shared" si="19"/>
        <v>-</v>
      </c>
    </row>
    <row r="213" spans="1:16">
      <c r="A213" s="85" t="s">
        <v>1845</v>
      </c>
      <c r="B213" s="43" t="s">
        <v>3418</v>
      </c>
      <c r="C213" s="85" t="s">
        <v>1514</v>
      </c>
      <c r="D213" s="44" t="s">
        <v>5083</v>
      </c>
      <c r="E213" s="43">
        <v>120</v>
      </c>
      <c r="F213" s="95" t="e">
        <f>SUMIF(#REF!,B213,#REF!)</f>
        <v>#REF!</v>
      </c>
      <c r="G213" s="95" t="e">
        <f>SUMIF(#REF!,B213,#REF!)</f>
        <v>#REF!</v>
      </c>
      <c r="H213" s="95" t="e">
        <f>SUMIF(#REF!,B213,#REF!)*-1</f>
        <v>#REF!</v>
      </c>
      <c r="I213" s="95">
        <f>SUMIF('BOM_Sub Assy'!C:C,B213,'BOM_Sub Assy'!G:G)*-1</f>
        <v>0</v>
      </c>
      <c r="J213" s="96">
        <f>SUMIF(BOM_FG!C:C,B213,BOM_FG!G:G)*-1</f>
        <v>-2</v>
      </c>
      <c r="K213" s="96" t="e">
        <f t="shared" si="15"/>
        <v>#REF!</v>
      </c>
      <c r="M213" s="3" t="e">
        <f t="shared" si="16"/>
        <v>#REF!</v>
      </c>
      <c r="N213" s="49" t="str">
        <f t="shared" si="17"/>
        <v>New Stock</v>
      </c>
      <c r="O213" s="37" t="str">
        <f t="shared" si="18"/>
        <v>New Stock</v>
      </c>
      <c r="P213" s="35" t="str">
        <f t="shared" si="19"/>
        <v>-</v>
      </c>
    </row>
    <row r="214" spans="1:16">
      <c r="A214" s="85" t="s">
        <v>1844</v>
      </c>
      <c r="B214" s="43" t="s">
        <v>3419</v>
      </c>
      <c r="C214" s="85" t="s">
        <v>4574</v>
      </c>
      <c r="D214" s="44" t="s">
        <v>2729</v>
      </c>
      <c r="E214" s="43">
        <v>80</v>
      </c>
      <c r="F214" s="95" t="e">
        <f>SUMIF(#REF!,B214,#REF!)</f>
        <v>#REF!</v>
      </c>
      <c r="G214" s="95" t="e">
        <f>SUMIF(#REF!,B214,#REF!)</f>
        <v>#REF!</v>
      </c>
      <c r="H214" s="95" t="e">
        <f>SUMIF(#REF!,B214,#REF!)*-1</f>
        <v>#REF!</v>
      </c>
      <c r="I214" s="95">
        <f>SUMIF('BOM_Sub Assy'!C:C,B214,'BOM_Sub Assy'!G:G)*-1</f>
        <v>0</v>
      </c>
      <c r="J214" s="96">
        <f>SUMIF(BOM_FG!C:C,B214,BOM_FG!G:G)*-1</f>
        <v>-7</v>
      </c>
      <c r="K214" s="96" t="e">
        <f t="shared" si="15"/>
        <v>#REF!</v>
      </c>
      <c r="M214" s="3" t="e">
        <f t="shared" si="16"/>
        <v>#REF!</v>
      </c>
      <c r="N214" s="49" t="str">
        <f t="shared" si="17"/>
        <v>New Stock</v>
      </c>
      <c r="O214" s="37" t="str">
        <f t="shared" si="18"/>
        <v>New Stock</v>
      </c>
      <c r="P214" s="35" t="str">
        <f t="shared" si="19"/>
        <v>-</v>
      </c>
    </row>
    <row r="215" spans="1:16">
      <c r="A215" s="85" t="s">
        <v>1844</v>
      </c>
      <c r="B215" s="43" t="s">
        <v>3420</v>
      </c>
      <c r="C215" s="85" t="s">
        <v>4458</v>
      </c>
      <c r="D215" s="44" t="s">
        <v>2943</v>
      </c>
      <c r="E215" s="43">
        <v>80</v>
      </c>
      <c r="F215" s="95" t="e">
        <f>SUMIF(#REF!,B215,#REF!)</f>
        <v>#REF!</v>
      </c>
      <c r="G215" s="95" t="e">
        <f>SUMIF(#REF!,B215,#REF!)</f>
        <v>#REF!</v>
      </c>
      <c r="H215" s="95" t="e">
        <f>SUMIF(#REF!,B215,#REF!)*-1</f>
        <v>#REF!</v>
      </c>
      <c r="I215" s="95">
        <f>SUMIF('BOM_Sub Assy'!C:C,B215,'BOM_Sub Assy'!G:G)*-1</f>
        <v>0</v>
      </c>
      <c r="J215" s="96">
        <f>SUMIF(BOM_FG!C:C,B215,BOM_FG!G:G)*-1</f>
        <v>-7</v>
      </c>
      <c r="K215" s="96" t="e">
        <f t="shared" si="15"/>
        <v>#REF!</v>
      </c>
      <c r="M215" s="3" t="e">
        <f t="shared" si="16"/>
        <v>#REF!</v>
      </c>
      <c r="N215" s="49" t="str">
        <f t="shared" si="17"/>
        <v>New Stock</v>
      </c>
      <c r="O215" s="37" t="str">
        <f t="shared" si="18"/>
        <v>New Stock</v>
      </c>
      <c r="P215" s="35" t="str">
        <f t="shared" si="19"/>
        <v>-</v>
      </c>
    </row>
    <row r="216" spans="1:16">
      <c r="A216" s="85" t="s">
        <v>1844</v>
      </c>
      <c r="B216" s="43" t="s">
        <v>3421</v>
      </c>
      <c r="C216" s="85" t="s">
        <v>5316</v>
      </c>
      <c r="D216" s="44" t="s">
        <v>3850</v>
      </c>
      <c r="E216" s="43">
        <v>400</v>
      </c>
      <c r="F216" s="95" t="e">
        <f>SUMIF(#REF!,B216,#REF!)</f>
        <v>#REF!</v>
      </c>
      <c r="G216" s="95" t="e">
        <f>SUMIF(#REF!,B216,#REF!)</f>
        <v>#REF!</v>
      </c>
      <c r="H216" s="95" t="e">
        <f>SUMIF(#REF!,B216,#REF!)*-1</f>
        <v>#REF!</v>
      </c>
      <c r="I216" s="95">
        <f>SUMIF('BOM_Sub Assy'!C:C,B216,'BOM_Sub Assy'!G:G)*-1</f>
        <v>0</v>
      </c>
      <c r="J216" s="96">
        <f>SUMIF(BOM_FG!C:C,B216,BOM_FG!G:G)*-1</f>
        <v>-2</v>
      </c>
      <c r="K216" s="96" t="e">
        <f t="shared" si="15"/>
        <v>#REF!</v>
      </c>
      <c r="M216" s="3" t="e">
        <f t="shared" si="16"/>
        <v>#REF!</v>
      </c>
      <c r="N216" s="49" t="str">
        <f t="shared" si="17"/>
        <v>New Stock</v>
      </c>
      <c r="O216" s="37" t="str">
        <f t="shared" si="18"/>
        <v>New Stock</v>
      </c>
      <c r="P216" s="35" t="str">
        <f t="shared" si="19"/>
        <v>-</v>
      </c>
    </row>
    <row r="217" spans="1:16">
      <c r="A217" s="85" t="s">
        <v>1845</v>
      </c>
      <c r="B217" s="43" t="s">
        <v>3037</v>
      </c>
      <c r="C217" s="85" t="s">
        <v>1515</v>
      </c>
      <c r="D217" s="44" t="s">
        <v>3056</v>
      </c>
      <c r="E217" s="43">
        <v>1000</v>
      </c>
      <c r="F217" s="95" t="e">
        <f>SUMIF(#REF!,B217,#REF!)</f>
        <v>#REF!</v>
      </c>
      <c r="G217" s="95" t="e">
        <f>SUMIF(#REF!,B217,#REF!)</f>
        <v>#REF!</v>
      </c>
      <c r="H217" s="95" t="e">
        <f>SUMIF(#REF!,B217,#REF!)*-1</f>
        <v>#REF!</v>
      </c>
      <c r="I217" s="95">
        <f>SUMIF('BOM_Sub Assy'!C:C,B217,'BOM_Sub Assy'!G:G)*-1</f>
        <v>0</v>
      </c>
      <c r="J217" s="96">
        <f>SUMIF(BOM_FG!C:C,B217,BOM_FG!G:G)*-1</f>
        <v>-2</v>
      </c>
      <c r="K217" s="96" t="e">
        <f t="shared" si="15"/>
        <v>#REF!</v>
      </c>
      <c r="M217" s="3" t="e">
        <f t="shared" si="16"/>
        <v>#REF!</v>
      </c>
      <c r="N217" s="49" t="str">
        <f t="shared" si="17"/>
        <v>New Stock</v>
      </c>
      <c r="O217" s="37" t="str">
        <f t="shared" si="18"/>
        <v>New Stock</v>
      </c>
      <c r="P217" s="35" t="str">
        <f t="shared" si="19"/>
        <v>-</v>
      </c>
    </row>
    <row r="218" spans="1:16">
      <c r="A218" s="85" t="s">
        <v>1845</v>
      </c>
      <c r="B218" s="43" t="s">
        <v>2854</v>
      </c>
      <c r="C218" s="85" t="s">
        <v>1516</v>
      </c>
      <c r="D218" s="44" t="s">
        <v>3957</v>
      </c>
      <c r="E218" s="43">
        <v>40</v>
      </c>
      <c r="F218" s="95" t="e">
        <f>SUMIF(#REF!,B218,#REF!)</f>
        <v>#REF!</v>
      </c>
      <c r="G218" s="95" t="e">
        <f>SUMIF(#REF!,B218,#REF!)</f>
        <v>#REF!</v>
      </c>
      <c r="H218" s="95" t="e">
        <f>SUMIF(#REF!,B218,#REF!)*-1</f>
        <v>#REF!</v>
      </c>
      <c r="I218" s="95">
        <f>SUMIF('BOM_Sub Assy'!C:C,B218,'BOM_Sub Assy'!G:G)*-1</f>
        <v>0</v>
      </c>
      <c r="J218" s="96">
        <f>SUMIF(BOM_FG!C:C,B218,BOM_FG!G:G)*-1</f>
        <v>-2</v>
      </c>
      <c r="K218" s="96" t="e">
        <f t="shared" si="15"/>
        <v>#REF!</v>
      </c>
      <c r="M218" s="3" t="e">
        <f t="shared" si="16"/>
        <v>#REF!</v>
      </c>
      <c r="N218" s="49" t="str">
        <f t="shared" si="17"/>
        <v>New Stock</v>
      </c>
      <c r="O218" s="37" t="str">
        <f t="shared" si="18"/>
        <v>New Stock</v>
      </c>
      <c r="P218" s="35" t="str">
        <f t="shared" si="19"/>
        <v>-</v>
      </c>
    </row>
    <row r="219" spans="1:16">
      <c r="A219" s="85" t="s">
        <v>1845</v>
      </c>
      <c r="B219" s="43" t="s">
        <v>2601</v>
      </c>
      <c r="C219" s="85" t="s">
        <v>1517</v>
      </c>
      <c r="D219" s="44" t="s">
        <v>4567</v>
      </c>
      <c r="E219" s="43">
        <v>40</v>
      </c>
      <c r="F219" s="95" t="e">
        <f>SUMIF(#REF!,B219,#REF!)</f>
        <v>#REF!</v>
      </c>
      <c r="G219" s="95" t="e">
        <f>SUMIF(#REF!,B219,#REF!)</f>
        <v>#REF!</v>
      </c>
      <c r="H219" s="95" t="e">
        <f>SUMIF(#REF!,B219,#REF!)*-1</f>
        <v>#REF!</v>
      </c>
      <c r="I219" s="95">
        <f>SUMIF('BOM_Sub Assy'!C:C,B219,'BOM_Sub Assy'!G:G)*-1</f>
        <v>0</v>
      </c>
      <c r="J219" s="96">
        <f>SUMIF(BOM_FG!C:C,B219,BOM_FG!G:G)*-1</f>
        <v>-2</v>
      </c>
      <c r="K219" s="96" t="e">
        <f t="shared" si="15"/>
        <v>#REF!</v>
      </c>
      <c r="M219" s="3" t="e">
        <f t="shared" si="16"/>
        <v>#REF!</v>
      </c>
      <c r="N219" s="49" t="str">
        <f t="shared" si="17"/>
        <v>New Stock</v>
      </c>
      <c r="O219" s="37" t="str">
        <f t="shared" si="18"/>
        <v>New Stock</v>
      </c>
      <c r="P219" s="35" t="str">
        <f t="shared" si="19"/>
        <v>-</v>
      </c>
    </row>
    <row r="220" spans="1:16">
      <c r="A220" s="85" t="s">
        <v>1845</v>
      </c>
      <c r="B220" s="43" t="s">
        <v>2603</v>
      </c>
      <c r="C220" s="85" t="s">
        <v>1518</v>
      </c>
      <c r="D220" s="44" t="s">
        <v>3501</v>
      </c>
      <c r="E220" s="43">
        <v>400</v>
      </c>
      <c r="F220" s="95" t="e">
        <f>SUMIF(#REF!,B220,#REF!)</f>
        <v>#REF!</v>
      </c>
      <c r="G220" s="95" t="e">
        <f>SUMIF(#REF!,B220,#REF!)</f>
        <v>#REF!</v>
      </c>
      <c r="H220" s="95" t="e">
        <f>SUMIF(#REF!,B220,#REF!)*-1</f>
        <v>#REF!</v>
      </c>
      <c r="I220" s="95">
        <f>SUMIF('BOM_Sub Assy'!C:C,B220,'BOM_Sub Assy'!G:G)*-1</f>
        <v>0</v>
      </c>
      <c r="J220" s="96">
        <f>SUMIF(BOM_FG!C:C,B220,BOM_FG!G:G)*-1</f>
        <v>-2</v>
      </c>
      <c r="K220" s="96" t="e">
        <f t="shared" si="15"/>
        <v>#REF!</v>
      </c>
      <c r="M220" s="3" t="e">
        <f t="shared" si="16"/>
        <v>#REF!</v>
      </c>
      <c r="N220" s="49" t="str">
        <f t="shared" si="17"/>
        <v>New Stock</v>
      </c>
      <c r="O220" s="37" t="str">
        <f t="shared" si="18"/>
        <v>New Stock</v>
      </c>
      <c r="P220" s="35" t="str">
        <f t="shared" si="19"/>
        <v>-</v>
      </c>
    </row>
    <row r="221" spans="1:16">
      <c r="A221" s="85" t="s">
        <v>1845</v>
      </c>
      <c r="B221" s="43" t="s">
        <v>4669</v>
      </c>
      <c r="C221" s="85" t="s">
        <v>1519</v>
      </c>
      <c r="D221" s="44" t="s">
        <v>1091</v>
      </c>
      <c r="E221" s="43">
        <v>400</v>
      </c>
      <c r="F221" s="95" t="e">
        <f>SUMIF(#REF!,B221,#REF!)</f>
        <v>#REF!</v>
      </c>
      <c r="G221" s="95" t="e">
        <f>SUMIF(#REF!,B221,#REF!)</f>
        <v>#REF!</v>
      </c>
      <c r="H221" s="95" t="e">
        <f>SUMIF(#REF!,B221,#REF!)*-1</f>
        <v>#REF!</v>
      </c>
      <c r="I221" s="95">
        <f>SUMIF('BOM_Sub Assy'!C:C,B221,'BOM_Sub Assy'!G:G)*-1</f>
        <v>0</v>
      </c>
      <c r="J221" s="96">
        <f>SUMIF(BOM_FG!C:C,B221,BOM_FG!G:G)*-1</f>
        <v>-2</v>
      </c>
      <c r="K221" s="96" t="e">
        <f t="shared" si="15"/>
        <v>#REF!</v>
      </c>
      <c r="M221" s="3" t="e">
        <f t="shared" si="16"/>
        <v>#REF!</v>
      </c>
      <c r="N221" s="49" t="str">
        <f t="shared" si="17"/>
        <v>New Stock</v>
      </c>
      <c r="O221" s="37" t="str">
        <f t="shared" si="18"/>
        <v>New Stock</v>
      </c>
      <c r="P221" s="35" t="str">
        <f t="shared" si="19"/>
        <v>-</v>
      </c>
    </row>
    <row r="222" spans="1:16">
      <c r="A222" s="85" t="s">
        <v>1845</v>
      </c>
      <c r="B222" s="43" t="s">
        <v>4671</v>
      </c>
      <c r="C222" s="85" t="s">
        <v>1706</v>
      </c>
      <c r="D222" s="44" t="s">
        <v>502</v>
      </c>
      <c r="E222" s="43">
        <v>500</v>
      </c>
      <c r="F222" s="95" t="e">
        <f>SUMIF(#REF!,B222,#REF!)</f>
        <v>#REF!</v>
      </c>
      <c r="G222" s="95" t="e">
        <f>SUMIF(#REF!,B222,#REF!)</f>
        <v>#REF!</v>
      </c>
      <c r="H222" s="95" t="e">
        <f>SUMIF(#REF!,B222,#REF!)*-1</f>
        <v>#REF!</v>
      </c>
      <c r="I222" s="95">
        <f>SUMIF('BOM_Sub Assy'!C:C,B222,'BOM_Sub Assy'!G:G)*-1</f>
        <v>0</v>
      </c>
      <c r="J222" s="96">
        <f>SUMIF(BOM_FG!C:C,B222,BOM_FG!G:G)*-1</f>
        <v>-2</v>
      </c>
      <c r="K222" s="96" t="e">
        <f t="shared" si="15"/>
        <v>#REF!</v>
      </c>
      <c r="M222" s="3" t="e">
        <f t="shared" si="16"/>
        <v>#REF!</v>
      </c>
      <c r="N222" s="49" t="str">
        <f t="shared" si="17"/>
        <v>New Stock</v>
      </c>
      <c r="O222" s="37" t="str">
        <f t="shared" si="18"/>
        <v>New Stock</v>
      </c>
      <c r="P222" s="35" t="str">
        <f t="shared" si="19"/>
        <v>-</v>
      </c>
    </row>
    <row r="223" spans="1:16">
      <c r="A223" s="85" t="s">
        <v>1845</v>
      </c>
      <c r="B223" s="43" t="s">
        <v>3200</v>
      </c>
      <c r="C223" s="85" t="s">
        <v>1935</v>
      </c>
      <c r="D223" s="44" t="s">
        <v>136</v>
      </c>
      <c r="E223" s="43">
        <v>500</v>
      </c>
      <c r="F223" s="95" t="e">
        <f>SUMIF(#REF!,B223,#REF!)</f>
        <v>#REF!</v>
      </c>
      <c r="G223" s="95" t="e">
        <f>SUMIF(#REF!,B223,#REF!)</f>
        <v>#REF!</v>
      </c>
      <c r="H223" s="95" t="e">
        <f>SUMIF(#REF!,B223,#REF!)*-1</f>
        <v>#REF!</v>
      </c>
      <c r="I223" s="95">
        <f>SUMIF('BOM_Sub Assy'!C:C,B223,'BOM_Sub Assy'!G:G)*-1</f>
        <v>0</v>
      </c>
      <c r="J223" s="96">
        <f>SUMIF(BOM_FG!C:C,B223,BOM_FG!G:G)*-1</f>
        <v>-2</v>
      </c>
      <c r="K223" s="96" t="e">
        <f t="shared" si="15"/>
        <v>#REF!</v>
      </c>
      <c r="M223" s="3" t="e">
        <f t="shared" si="16"/>
        <v>#REF!</v>
      </c>
      <c r="N223" s="49" t="str">
        <f t="shared" si="17"/>
        <v>New Stock</v>
      </c>
      <c r="O223" s="37" t="str">
        <f t="shared" si="18"/>
        <v>New Stock</v>
      </c>
      <c r="P223" s="35" t="str">
        <f t="shared" si="19"/>
        <v>-</v>
      </c>
    </row>
    <row r="224" spans="1:16">
      <c r="A224" s="85" t="s">
        <v>1845</v>
      </c>
      <c r="B224" s="43" t="s">
        <v>4843</v>
      </c>
      <c r="C224" s="85" t="s">
        <v>2196</v>
      </c>
      <c r="D224" s="44" t="s">
        <v>629</v>
      </c>
      <c r="E224" s="43">
        <v>40</v>
      </c>
      <c r="F224" s="95" t="e">
        <f>SUMIF(#REF!,B224,#REF!)</f>
        <v>#REF!</v>
      </c>
      <c r="G224" s="95" t="e">
        <f>SUMIF(#REF!,B224,#REF!)</f>
        <v>#REF!</v>
      </c>
      <c r="H224" s="95" t="e">
        <f>SUMIF(#REF!,B224,#REF!)*-1</f>
        <v>#REF!</v>
      </c>
      <c r="I224" s="95">
        <f>SUMIF('BOM_Sub Assy'!C:C,B224,'BOM_Sub Assy'!G:G)*-1</f>
        <v>0</v>
      </c>
      <c r="J224" s="96">
        <f>SUMIF(BOM_FG!C:C,B224,BOM_FG!G:G)*-1</f>
        <v>-2</v>
      </c>
      <c r="K224" s="96" t="e">
        <f t="shared" si="15"/>
        <v>#REF!</v>
      </c>
      <c r="M224" s="3" t="e">
        <f t="shared" si="16"/>
        <v>#REF!</v>
      </c>
      <c r="N224" s="49" t="str">
        <f t="shared" si="17"/>
        <v>New Stock</v>
      </c>
      <c r="O224" s="37" t="str">
        <f t="shared" si="18"/>
        <v>New Stock</v>
      </c>
      <c r="P224" s="35" t="str">
        <f t="shared" si="19"/>
        <v>-</v>
      </c>
    </row>
    <row r="225" spans="1:16">
      <c r="A225" s="85" t="s">
        <v>1845</v>
      </c>
      <c r="B225" s="43" t="s">
        <v>4845</v>
      </c>
      <c r="C225" s="85" t="s">
        <v>2197</v>
      </c>
      <c r="D225" s="44" t="s">
        <v>1088</v>
      </c>
      <c r="E225" s="43">
        <v>40</v>
      </c>
      <c r="F225" s="95" t="e">
        <f>SUMIF(#REF!,B225,#REF!)</f>
        <v>#REF!</v>
      </c>
      <c r="G225" s="95" t="e">
        <f>SUMIF(#REF!,B225,#REF!)</f>
        <v>#REF!</v>
      </c>
      <c r="H225" s="95" t="e">
        <f>SUMIF(#REF!,B225,#REF!)*-1</f>
        <v>#REF!</v>
      </c>
      <c r="I225" s="95">
        <f>SUMIF('BOM_Sub Assy'!C:C,B225,'BOM_Sub Assy'!G:G)*-1</f>
        <v>0</v>
      </c>
      <c r="J225" s="96">
        <f>SUMIF(BOM_FG!C:C,B225,BOM_FG!G:G)*-1</f>
        <v>-2</v>
      </c>
      <c r="K225" s="96" t="e">
        <f t="shared" si="15"/>
        <v>#REF!</v>
      </c>
      <c r="M225" s="3" t="e">
        <f t="shared" si="16"/>
        <v>#REF!</v>
      </c>
      <c r="N225" s="49" t="str">
        <f t="shared" si="17"/>
        <v>New Stock</v>
      </c>
      <c r="O225" s="37" t="str">
        <f t="shared" si="18"/>
        <v>New Stock</v>
      </c>
      <c r="P225" s="35" t="str">
        <f t="shared" si="19"/>
        <v>-</v>
      </c>
    </row>
    <row r="226" spans="1:16">
      <c r="A226" s="85" t="s">
        <v>1845</v>
      </c>
      <c r="B226" s="43" t="s">
        <v>3422</v>
      </c>
      <c r="C226" s="85" t="s">
        <v>2322</v>
      </c>
      <c r="D226" s="44" t="s">
        <v>1534</v>
      </c>
      <c r="E226" s="43">
        <v>550</v>
      </c>
      <c r="F226" s="95" t="e">
        <f>SUMIF(#REF!,B226,#REF!)</f>
        <v>#REF!</v>
      </c>
      <c r="G226" s="95" t="e">
        <f>SUMIF(#REF!,B226,#REF!)</f>
        <v>#REF!</v>
      </c>
      <c r="H226" s="95" t="e">
        <f>SUMIF(#REF!,B226,#REF!)*-1</f>
        <v>#REF!</v>
      </c>
      <c r="I226" s="95">
        <f>SUMIF('BOM_Sub Assy'!C:C,B226,'BOM_Sub Assy'!G:G)*-1</f>
        <v>0</v>
      </c>
      <c r="J226" s="96">
        <f>SUMIF(BOM_FG!C:C,B226,BOM_FG!G:G)*-1</f>
        <v>-5</v>
      </c>
      <c r="K226" s="96" t="e">
        <f t="shared" si="15"/>
        <v>#REF!</v>
      </c>
      <c r="M226" s="3" t="e">
        <f t="shared" si="16"/>
        <v>#REF!</v>
      </c>
      <c r="N226" s="49" t="str">
        <f t="shared" si="17"/>
        <v>New Stock</v>
      </c>
      <c r="O226" s="37" t="str">
        <f t="shared" si="18"/>
        <v>New Stock</v>
      </c>
      <c r="P226" s="35" t="str">
        <f t="shared" si="19"/>
        <v>-</v>
      </c>
    </row>
    <row r="227" spans="1:16">
      <c r="A227" s="85" t="s">
        <v>1845</v>
      </c>
      <c r="B227" s="43" t="s">
        <v>3423</v>
      </c>
      <c r="C227" s="85" t="s">
        <v>1734</v>
      </c>
      <c r="D227" s="44" t="s">
        <v>1535</v>
      </c>
      <c r="E227" s="43">
        <v>550</v>
      </c>
      <c r="F227" s="95" t="e">
        <f>SUMIF(#REF!,B227,#REF!)</f>
        <v>#REF!</v>
      </c>
      <c r="G227" s="95" t="e">
        <f>SUMIF(#REF!,B227,#REF!)</f>
        <v>#REF!</v>
      </c>
      <c r="H227" s="95" t="e">
        <f>SUMIF(#REF!,B227,#REF!)*-1</f>
        <v>#REF!</v>
      </c>
      <c r="I227" s="95">
        <f>SUMIF('BOM_Sub Assy'!C:C,B227,'BOM_Sub Assy'!G:G)*-1</f>
        <v>0</v>
      </c>
      <c r="J227" s="96">
        <f>SUMIF(BOM_FG!C:C,B227,BOM_FG!G:G)*-1</f>
        <v>-5</v>
      </c>
      <c r="K227" s="96" t="e">
        <f t="shared" si="15"/>
        <v>#REF!</v>
      </c>
      <c r="M227" s="3" t="e">
        <f t="shared" si="16"/>
        <v>#REF!</v>
      </c>
      <c r="N227" s="49" t="str">
        <f t="shared" si="17"/>
        <v>New Stock</v>
      </c>
      <c r="O227" s="37" t="str">
        <f t="shared" si="18"/>
        <v>New Stock</v>
      </c>
      <c r="P227" s="35" t="str">
        <f t="shared" si="19"/>
        <v>-</v>
      </c>
    </row>
    <row r="228" spans="1:16">
      <c r="A228" s="85" t="s">
        <v>1845</v>
      </c>
      <c r="B228" s="43" t="s">
        <v>3424</v>
      </c>
      <c r="C228" s="85" t="s">
        <v>1735</v>
      </c>
      <c r="D228" s="44" t="s">
        <v>3236</v>
      </c>
      <c r="E228" s="43">
        <v>140</v>
      </c>
      <c r="F228" s="95" t="e">
        <f>SUMIF(#REF!,B228,#REF!)</f>
        <v>#REF!</v>
      </c>
      <c r="G228" s="95" t="e">
        <f>SUMIF(#REF!,B228,#REF!)</f>
        <v>#REF!</v>
      </c>
      <c r="H228" s="95" t="e">
        <f>SUMIF(#REF!,B228,#REF!)*-1</f>
        <v>#REF!</v>
      </c>
      <c r="I228" s="95">
        <f>SUMIF('BOM_Sub Assy'!C:C,B228,'BOM_Sub Assy'!G:G)*-1</f>
        <v>-1</v>
      </c>
      <c r="J228" s="96">
        <f>SUMIF(BOM_FG!C:C,B228,BOM_FG!G:G)*-1</f>
        <v>-5</v>
      </c>
      <c r="K228" s="96" t="e">
        <f t="shared" si="15"/>
        <v>#REF!</v>
      </c>
      <c r="M228" s="3" t="e">
        <f t="shared" si="16"/>
        <v>#REF!</v>
      </c>
      <c r="N228" s="49" t="str">
        <f t="shared" si="17"/>
        <v>New Stock</v>
      </c>
      <c r="O228" s="37" t="str">
        <f t="shared" si="18"/>
        <v>New Stock</v>
      </c>
      <c r="P228" s="35" t="str">
        <f t="shared" si="19"/>
        <v>-</v>
      </c>
    </row>
    <row r="229" spans="1:16">
      <c r="A229" s="85" t="s">
        <v>1845</v>
      </c>
      <c r="B229" s="43" t="s">
        <v>3390</v>
      </c>
      <c r="C229" s="85" t="s">
        <v>1736</v>
      </c>
      <c r="D229" s="44" t="s">
        <v>3341</v>
      </c>
      <c r="E229" s="43">
        <v>140</v>
      </c>
      <c r="F229" s="95" t="e">
        <f>SUMIF(#REF!,B229,#REF!)</f>
        <v>#REF!</v>
      </c>
      <c r="G229" s="95" t="e">
        <f>SUMIF(#REF!,B229,#REF!)</f>
        <v>#REF!</v>
      </c>
      <c r="H229" s="95" t="e">
        <f>SUMIF(#REF!,B229,#REF!)*-1</f>
        <v>#REF!</v>
      </c>
      <c r="I229" s="95">
        <f>SUMIF('BOM_Sub Assy'!C:C,B229,'BOM_Sub Assy'!G:G)*-1</f>
        <v>-1</v>
      </c>
      <c r="J229" s="96">
        <f>SUMIF(BOM_FG!C:C,B229,BOM_FG!G:G)*-1</f>
        <v>-5</v>
      </c>
      <c r="K229" s="96" t="e">
        <f t="shared" si="15"/>
        <v>#REF!</v>
      </c>
      <c r="M229" s="3" t="e">
        <f t="shared" si="16"/>
        <v>#REF!</v>
      </c>
      <c r="N229" s="49" t="str">
        <f t="shared" si="17"/>
        <v>New Stock</v>
      </c>
      <c r="O229" s="37" t="str">
        <f t="shared" si="18"/>
        <v>New Stock</v>
      </c>
      <c r="P229" s="35" t="str">
        <f t="shared" si="19"/>
        <v>-</v>
      </c>
    </row>
    <row r="230" spans="1:16">
      <c r="A230" s="85" t="s">
        <v>1844</v>
      </c>
      <c r="B230" s="43" t="s">
        <v>3391</v>
      </c>
      <c r="C230" s="85" t="s">
        <v>5317</v>
      </c>
      <c r="D230" s="44" t="s">
        <v>2334</v>
      </c>
      <c r="E230" s="43">
        <v>7</v>
      </c>
      <c r="F230" s="95" t="e">
        <f>SUMIF(#REF!,B230,#REF!)</f>
        <v>#REF!</v>
      </c>
      <c r="G230" s="95" t="e">
        <f>SUMIF(#REF!,B230,#REF!)</f>
        <v>#REF!</v>
      </c>
      <c r="H230" s="95" t="e">
        <f>SUMIF(#REF!,B230,#REF!)*-1</f>
        <v>#REF!</v>
      </c>
      <c r="I230" s="95">
        <f>SUMIF('BOM_Sub Assy'!C:C,B230,'BOM_Sub Assy'!G:G)*-1</f>
        <v>0</v>
      </c>
      <c r="J230" s="96">
        <f>SUMIF(BOM_FG!C:C,B230,BOM_FG!G:G)*-1</f>
        <v>-5</v>
      </c>
      <c r="K230" s="96" t="e">
        <f t="shared" si="15"/>
        <v>#REF!</v>
      </c>
      <c r="M230" s="3" t="e">
        <f t="shared" si="16"/>
        <v>#REF!</v>
      </c>
      <c r="N230" s="49" t="str">
        <f t="shared" si="17"/>
        <v>New Stock</v>
      </c>
      <c r="O230" s="37" t="str">
        <f t="shared" si="18"/>
        <v>New Stock</v>
      </c>
      <c r="P230" s="35" t="str">
        <f t="shared" si="19"/>
        <v>-</v>
      </c>
    </row>
    <row r="231" spans="1:16">
      <c r="A231" s="85" t="s">
        <v>1844</v>
      </c>
      <c r="B231" s="43" t="s">
        <v>3392</v>
      </c>
      <c r="C231" s="85" t="s">
        <v>63</v>
      </c>
      <c r="D231" s="44" t="s">
        <v>3342</v>
      </c>
      <c r="E231" s="43">
        <v>7</v>
      </c>
      <c r="F231" s="95" t="e">
        <f>SUMIF(#REF!,B231,#REF!)</f>
        <v>#REF!</v>
      </c>
      <c r="G231" s="95" t="e">
        <f>SUMIF(#REF!,B231,#REF!)</f>
        <v>#REF!</v>
      </c>
      <c r="H231" s="95" t="e">
        <f>SUMIF(#REF!,B231,#REF!)*-1</f>
        <v>#REF!</v>
      </c>
      <c r="I231" s="95">
        <f>SUMIF('BOM_Sub Assy'!C:C,B231,'BOM_Sub Assy'!G:G)*-1</f>
        <v>0</v>
      </c>
      <c r="J231" s="96">
        <f>SUMIF(BOM_FG!C:C,B231,BOM_FG!G:G)*-1</f>
        <v>-5</v>
      </c>
      <c r="K231" s="96" t="e">
        <f t="shared" si="15"/>
        <v>#REF!</v>
      </c>
      <c r="M231" s="3" t="e">
        <f t="shared" si="16"/>
        <v>#REF!</v>
      </c>
      <c r="N231" s="49" t="str">
        <f t="shared" si="17"/>
        <v>New Stock</v>
      </c>
      <c r="O231" s="37" t="str">
        <f t="shared" si="18"/>
        <v>New Stock</v>
      </c>
      <c r="P231" s="35" t="str">
        <f t="shared" si="19"/>
        <v>-</v>
      </c>
    </row>
    <row r="232" spans="1:16">
      <c r="A232" s="85" t="s">
        <v>1845</v>
      </c>
      <c r="B232" s="43" t="s">
        <v>4889</v>
      </c>
      <c r="C232" s="85" t="s">
        <v>4757</v>
      </c>
      <c r="D232" s="44" t="s">
        <v>4053</v>
      </c>
      <c r="E232" s="43">
        <v>500</v>
      </c>
      <c r="F232" s="95" t="e">
        <f>SUMIF(#REF!,B232,#REF!)</f>
        <v>#REF!</v>
      </c>
      <c r="G232" s="95" t="e">
        <f>SUMIF(#REF!,B232,#REF!)</f>
        <v>#REF!</v>
      </c>
      <c r="H232" s="95" t="e">
        <f>SUMIF(#REF!,B232,#REF!)*-1</f>
        <v>#REF!</v>
      </c>
      <c r="I232" s="95">
        <f>SUMIF('BOM_Sub Assy'!C:C,B232,'BOM_Sub Assy'!G:G)*-1</f>
        <v>0</v>
      </c>
      <c r="J232" s="96">
        <f>SUMIF(BOM_FG!C:C,B232,BOM_FG!G:G)*-1</f>
        <v>0</v>
      </c>
      <c r="K232" s="96" t="e">
        <f t="shared" si="15"/>
        <v>#REF!</v>
      </c>
      <c r="M232" s="3" t="e">
        <f t="shared" si="16"/>
        <v>#REF!</v>
      </c>
      <c r="N232" s="49" t="str">
        <f t="shared" si="17"/>
        <v>New Stock</v>
      </c>
      <c r="O232" s="37" t="str">
        <f t="shared" si="18"/>
        <v>New Stock</v>
      </c>
      <c r="P232" s="35" t="str">
        <f t="shared" si="19"/>
        <v>-</v>
      </c>
    </row>
    <row r="233" spans="1:16">
      <c r="A233" s="85" t="s">
        <v>1845</v>
      </c>
      <c r="B233" s="43" t="s">
        <v>4891</v>
      </c>
      <c r="C233" s="85" t="s">
        <v>4691</v>
      </c>
      <c r="D233" s="44" t="s">
        <v>4053</v>
      </c>
      <c r="E233" s="43">
        <v>500</v>
      </c>
      <c r="F233" s="95" t="e">
        <f>SUMIF(#REF!,B233,#REF!)</f>
        <v>#REF!</v>
      </c>
      <c r="G233" s="95" t="e">
        <f>SUMIF(#REF!,B233,#REF!)</f>
        <v>#REF!</v>
      </c>
      <c r="H233" s="95" t="e">
        <f>SUMIF(#REF!,B233,#REF!)*-1</f>
        <v>#REF!</v>
      </c>
      <c r="I233" s="95">
        <f>SUMIF('BOM_Sub Assy'!C:C,B233,'BOM_Sub Assy'!G:G)*-1</f>
        <v>0</v>
      </c>
      <c r="J233" s="96">
        <f>SUMIF(BOM_FG!C:C,B233,BOM_FG!G:G)*-1</f>
        <v>0</v>
      </c>
      <c r="K233" s="96" t="e">
        <f t="shared" si="15"/>
        <v>#REF!</v>
      </c>
      <c r="M233" s="3" t="e">
        <f t="shared" si="16"/>
        <v>#REF!</v>
      </c>
      <c r="N233" s="49" t="str">
        <f t="shared" si="17"/>
        <v>New Stock</v>
      </c>
      <c r="O233" s="37" t="str">
        <f t="shared" si="18"/>
        <v>New Stock</v>
      </c>
      <c r="P233" s="35" t="str">
        <f t="shared" si="19"/>
        <v>-</v>
      </c>
    </row>
    <row r="234" spans="1:16">
      <c r="A234" s="85" t="s">
        <v>1845</v>
      </c>
      <c r="B234" s="43" t="s">
        <v>4893</v>
      </c>
      <c r="C234" s="85" t="s">
        <v>2109</v>
      </c>
      <c r="D234" s="44" t="s">
        <v>805</v>
      </c>
      <c r="E234" s="43">
        <v>400</v>
      </c>
      <c r="F234" s="95" t="e">
        <f>SUMIF(#REF!,B234,#REF!)</f>
        <v>#REF!</v>
      </c>
      <c r="G234" s="95" t="e">
        <f>SUMIF(#REF!,B234,#REF!)</f>
        <v>#REF!</v>
      </c>
      <c r="H234" s="95" t="e">
        <f>SUMIF(#REF!,B234,#REF!)*-1</f>
        <v>#REF!</v>
      </c>
      <c r="I234" s="95">
        <f>SUMIF('BOM_Sub Assy'!C:C,B234,'BOM_Sub Assy'!G:G)*-1</f>
        <v>0</v>
      </c>
      <c r="J234" s="96">
        <f>SUMIF(BOM_FG!C:C,B234,BOM_FG!G:G)*-1</f>
        <v>0</v>
      </c>
      <c r="K234" s="96" t="e">
        <f t="shared" si="15"/>
        <v>#REF!</v>
      </c>
      <c r="M234" s="3" t="e">
        <f t="shared" si="16"/>
        <v>#REF!</v>
      </c>
      <c r="N234" s="49" t="str">
        <f t="shared" si="17"/>
        <v>New Stock</v>
      </c>
      <c r="O234" s="37" t="str">
        <f t="shared" si="18"/>
        <v>New Stock</v>
      </c>
      <c r="P234" s="35" t="str">
        <f t="shared" si="19"/>
        <v>-</v>
      </c>
    </row>
    <row r="235" spans="1:16">
      <c r="A235" s="85" t="s">
        <v>1845</v>
      </c>
      <c r="B235" s="43" t="s">
        <v>4347</v>
      </c>
      <c r="C235" s="85" t="s">
        <v>2110</v>
      </c>
      <c r="D235" s="44" t="s">
        <v>805</v>
      </c>
      <c r="E235" s="43">
        <v>400</v>
      </c>
      <c r="F235" s="95" t="e">
        <f>SUMIF(#REF!,B235,#REF!)</f>
        <v>#REF!</v>
      </c>
      <c r="G235" s="95" t="e">
        <f>SUMIF(#REF!,B235,#REF!)</f>
        <v>#REF!</v>
      </c>
      <c r="H235" s="95" t="e">
        <f>SUMIF(#REF!,B235,#REF!)*-1</f>
        <v>#REF!</v>
      </c>
      <c r="I235" s="95">
        <f>SUMIF('BOM_Sub Assy'!C:C,B235,'BOM_Sub Assy'!G:G)*-1</f>
        <v>0</v>
      </c>
      <c r="J235" s="96">
        <f>SUMIF(BOM_FG!C:C,B235,BOM_FG!G:G)*-1</f>
        <v>0</v>
      </c>
      <c r="K235" s="96" t="e">
        <f t="shared" si="15"/>
        <v>#REF!</v>
      </c>
      <c r="M235" s="3" t="e">
        <f t="shared" si="16"/>
        <v>#REF!</v>
      </c>
      <c r="N235" s="49" t="str">
        <f t="shared" si="17"/>
        <v>New Stock</v>
      </c>
      <c r="O235" s="37" t="str">
        <f t="shared" si="18"/>
        <v>New Stock</v>
      </c>
      <c r="P235" s="35" t="str">
        <f t="shared" si="19"/>
        <v>-</v>
      </c>
    </row>
    <row r="236" spans="1:16">
      <c r="A236" s="85" t="s">
        <v>1845</v>
      </c>
      <c r="B236" s="43" t="s">
        <v>4348</v>
      </c>
      <c r="C236" s="85" t="s">
        <v>1216</v>
      </c>
      <c r="D236" s="44" t="s">
        <v>805</v>
      </c>
      <c r="E236" s="43">
        <v>300</v>
      </c>
      <c r="F236" s="95" t="e">
        <f>SUMIF(#REF!,B236,#REF!)</f>
        <v>#REF!</v>
      </c>
      <c r="G236" s="95" t="e">
        <f>SUMIF(#REF!,B236,#REF!)</f>
        <v>#REF!</v>
      </c>
      <c r="H236" s="95" t="e">
        <f>SUMIF(#REF!,B236,#REF!)*-1</f>
        <v>#REF!</v>
      </c>
      <c r="I236" s="95">
        <f>SUMIF('BOM_Sub Assy'!C:C,B236,'BOM_Sub Assy'!G:G)*-1</f>
        <v>0</v>
      </c>
      <c r="J236" s="96">
        <f>SUMIF(BOM_FG!C:C,B236,BOM_FG!G:G)*-1</f>
        <v>0</v>
      </c>
      <c r="K236" s="96" t="e">
        <f t="shared" si="15"/>
        <v>#REF!</v>
      </c>
      <c r="M236" s="3" t="e">
        <f t="shared" si="16"/>
        <v>#REF!</v>
      </c>
      <c r="N236" s="49" t="str">
        <f t="shared" si="17"/>
        <v>New Stock</v>
      </c>
      <c r="O236" s="37" t="str">
        <f t="shared" si="18"/>
        <v>New Stock</v>
      </c>
      <c r="P236" s="35" t="str">
        <f t="shared" si="19"/>
        <v>-</v>
      </c>
    </row>
    <row r="237" spans="1:16">
      <c r="A237" s="85" t="s">
        <v>1845</v>
      </c>
      <c r="B237" s="43" t="s">
        <v>4349</v>
      </c>
      <c r="C237" s="85" t="s">
        <v>699</v>
      </c>
      <c r="D237" s="44" t="s">
        <v>805</v>
      </c>
      <c r="E237" s="43">
        <v>300</v>
      </c>
      <c r="F237" s="95" t="e">
        <f>SUMIF(#REF!,B237,#REF!)</f>
        <v>#REF!</v>
      </c>
      <c r="G237" s="95" t="e">
        <f>SUMIF(#REF!,B237,#REF!)</f>
        <v>#REF!</v>
      </c>
      <c r="H237" s="95" t="e">
        <f>SUMIF(#REF!,B237,#REF!)*-1</f>
        <v>#REF!</v>
      </c>
      <c r="I237" s="95">
        <f>SUMIF('BOM_Sub Assy'!C:C,B237,'BOM_Sub Assy'!G:G)*-1</f>
        <v>0</v>
      </c>
      <c r="J237" s="96">
        <f>SUMIF(BOM_FG!C:C,B237,BOM_FG!G:G)*-1</f>
        <v>0</v>
      </c>
      <c r="K237" s="96" t="e">
        <f t="shared" si="15"/>
        <v>#REF!</v>
      </c>
      <c r="M237" s="3" t="e">
        <f t="shared" si="16"/>
        <v>#REF!</v>
      </c>
      <c r="N237" s="49" t="str">
        <f t="shared" si="17"/>
        <v>New Stock</v>
      </c>
      <c r="O237" s="37" t="str">
        <f t="shared" si="18"/>
        <v>New Stock</v>
      </c>
      <c r="P237" s="35" t="str">
        <f t="shared" si="19"/>
        <v>-</v>
      </c>
    </row>
    <row r="238" spans="1:16">
      <c r="A238" s="85" t="s">
        <v>1845</v>
      </c>
      <c r="B238" s="43" t="s">
        <v>4350</v>
      </c>
      <c r="C238" s="85" t="s">
        <v>3104</v>
      </c>
      <c r="D238" s="44" t="s">
        <v>805</v>
      </c>
      <c r="E238" s="43">
        <v>400</v>
      </c>
      <c r="F238" s="95" t="e">
        <f>SUMIF(#REF!,B238,#REF!)</f>
        <v>#REF!</v>
      </c>
      <c r="G238" s="95" t="e">
        <f>SUMIF(#REF!,B238,#REF!)</f>
        <v>#REF!</v>
      </c>
      <c r="H238" s="95" t="e">
        <f>SUMIF(#REF!,B238,#REF!)*-1</f>
        <v>#REF!</v>
      </c>
      <c r="I238" s="95">
        <f>SUMIF('BOM_Sub Assy'!C:C,B238,'BOM_Sub Assy'!G:G)*-1</f>
        <v>0</v>
      </c>
      <c r="J238" s="96">
        <f>SUMIF(BOM_FG!C:C,B238,BOM_FG!G:G)*-1</f>
        <v>-4</v>
      </c>
      <c r="K238" s="96" t="e">
        <f t="shared" si="15"/>
        <v>#REF!</v>
      </c>
      <c r="M238" s="3" t="e">
        <f t="shared" si="16"/>
        <v>#REF!</v>
      </c>
      <c r="N238" s="49" t="str">
        <f t="shared" si="17"/>
        <v>New Stock</v>
      </c>
      <c r="O238" s="37" t="str">
        <f t="shared" si="18"/>
        <v>New Stock</v>
      </c>
      <c r="P238" s="35" t="str">
        <f t="shared" si="19"/>
        <v>-</v>
      </c>
    </row>
    <row r="239" spans="1:16">
      <c r="A239" s="85" t="s">
        <v>1845</v>
      </c>
      <c r="B239" s="43" t="s">
        <v>4351</v>
      </c>
      <c r="C239" s="85" t="s">
        <v>3105</v>
      </c>
      <c r="D239" s="44" t="s">
        <v>805</v>
      </c>
      <c r="E239" s="43">
        <v>400</v>
      </c>
      <c r="F239" s="95" t="e">
        <f>SUMIF(#REF!,B239,#REF!)</f>
        <v>#REF!</v>
      </c>
      <c r="G239" s="95" t="e">
        <f>SUMIF(#REF!,B239,#REF!)</f>
        <v>#REF!</v>
      </c>
      <c r="H239" s="95" t="e">
        <f>SUMIF(#REF!,B239,#REF!)*-1</f>
        <v>#REF!</v>
      </c>
      <c r="I239" s="95">
        <f>SUMIF('BOM_Sub Assy'!C:C,B239,'BOM_Sub Assy'!G:G)*-1</f>
        <v>0</v>
      </c>
      <c r="J239" s="96">
        <f>SUMIF(BOM_FG!C:C,B239,BOM_FG!G:G)*-1</f>
        <v>-4</v>
      </c>
      <c r="K239" s="96" t="e">
        <f t="shared" si="15"/>
        <v>#REF!</v>
      </c>
      <c r="M239" s="3" t="e">
        <f t="shared" si="16"/>
        <v>#REF!</v>
      </c>
      <c r="N239" s="49" t="str">
        <f t="shared" si="17"/>
        <v>New Stock</v>
      </c>
      <c r="O239" s="37" t="str">
        <f t="shared" si="18"/>
        <v>New Stock</v>
      </c>
      <c r="P239" s="35" t="str">
        <f t="shared" si="19"/>
        <v>-</v>
      </c>
    </row>
    <row r="240" spans="1:16">
      <c r="A240" s="85" t="s">
        <v>1847</v>
      </c>
      <c r="B240" s="43" t="s">
        <v>3027</v>
      </c>
      <c r="C240" s="85" t="s">
        <v>3025</v>
      </c>
      <c r="D240" s="44" t="s">
        <v>255</v>
      </c>
      <c r="E240" s="43">
        <v>20</v>
      </c>
      <c r="F240" s="95" t="e">
        <f>SUMIF(#REF!,B240,#REF!)</f>
        <v>#REF!</v>
      </c>
      <c r="G240" s="95" t="e">
        <f>SUMIF(#REF!,B240,#REF!)</f>
        <v>#REF!</v>
      </c>
      <c r="H240" s="95" t="e">
        <f>SUMIF(#REF!,B240,#REF!)*-1</f>
        <v>#REF!</v>
      </c>
      <c r="I240" s="95">
        <f>SUMIF('BOM_Sub Assy'!C:C,B240,'BOM_Sub Assy'!G:G)*-1</f>
        <v>0</v>
      </c>
      <c r="J240" s="96">
        <f>SUMIF(BOM_FG!C:C,B240,BOM_FG!G:G)*-1</f>
        <v>-1</v>
      </c>
      <c r="K240" s="96" t="e">
        <f t="shared" si="15"/>
        <v>#REF!</v>
      </c>
      <c r="M240" s="3" t="e">
        <f t="shared" si="16"/>
        <v>#REF!</v>
      </c>
      <c r="N240" s="49" t="str">
        <f t="shared" si="17"/>
        <v>New Stock</v>
      </c>
      <c r="O240" s="37" t="str">
        <f t="shared" si="18"/>
        <v>New Stock</v>
      </c>
      <c r="P240" s="35" t="str">
        <f t="shared" si="19"/>
        <v>-</v>
      </c>
    </row>
    <row r="241" spans="1:16">
      <c r="A241" s="85" t="s">
        <v>1847</v>
      </c>
      <c r="B241" s="43" t="s">
        <v>3029</v>
      </c>
      <c r="C241" s="85" t="s">
        <v>3028</v>
      </c>
      <c r="D241" s="44" t="s">
        <v>255</v>
      </c>
      <c r="E241" s="43">
        <v>20</v>
      </c>
      <c r="F241" s="95" t="e">
        <f>SUMIF(#REF!,B241,#REF!)</f>
        <v>#REF!</v>
      </c>
      <c r="G241" s="95" t="e">
        <f>SUMIF(#REF!,B241,#REF!)</f>
        <v>#REF!</v>
      </c>
      <c r="H241" s="95" t="e">
        <f>SUMIF(#REF!,B241,#REF!)*-1</f>
        <v>#REF!</v>
      </c>
      <c r="I241" s="95">
        <f>SUMIF('BOM_Sub Assy'!C:C,B241,'BOM_Sub Assy'!G:G)*-1</f>
        <v>0</v>
      </c>
      <c r="J241" s="96">
        <f>SUMIF(BOM_FG!C:C,B241,BOM_FG!G:G)*-1</f>
        <v>-2</v>
      </c>
      <c r="K241" s="96" t="e">
        <f t="shared" si="15"/>
        <v>#REF!</v>
      </c>
      <c r="M241" s="3" t="e">
        <f t="shared" si="16"/>
        <v>#REF!</v>
      </c>
      <c r="N241" s="49" t="str">
        <f t="shared" si="17"/>
        <v>New Stock</v>
      </c>
      <c r="O241" s="37" t="str">
        <f t="shared" si="18"/>
        <v>New Stock</v>
      </c>
      <c r="P241" s="35" t="str">
        <f t="shared" si="19"/>
        <v>-</v>
      </c>
    </row>
    <row r="242" spans="1:16">
      <c r="A242" s="85" t="s">
        <v>3026</v>
      </c>
      <c r="B242" s="43" t="s">
        <v>2380</v>
      </c>
      <c r="C242" s="85" t="s">
        <v>1481</v>
      </c>
      <c r="D242" s="44" t="s">
        <v>5040</v>
      </c>
      <c r="E242" s="43">
        <v>24</v>
      </c>
      <c r="F242" s="95" t="e">
        <f>SUMIF(#REF!,B242,#REF!)</f>
        <v>#REF!</v>
      </c>
      <c r="G242" s="95" t="e">
        <f>SUMIF(#REF!,B242,#REF!)</f>
        <v>#REF!</v>
      </c>
      <c r="H242" s="95" t="e">
        <f>SUMIF(#REF!,B242,#REF!)*-1</f>
        <v>#REF!</v>
      </c>
      <c r="I242" s="95">
        <f>SUMIF('BOM_Sub Assy'!C:C,B242,'BOM_Sub Assy'!G:G)*-1</f>
        <v>0</v>
      </c>
      <c r="J242" s="96">
        <f>SUMIF(BOM_FG!C:C,B242,BOM_FG!G:G)*-1</f>
        <v>-8</v>
      </c>
      <c r="K242" s="96" t="e">
        <f t="shared" si="15"/>
        <v>#REF!</v>
      </c>
      <c r="M242" s="3" t="e">
        <f t="shared" si="16"/>
        <v>#REF!</v>
      </c>
      <c r="N242" s="49" t="str">
        <f t="shared" si="17"/>
        <v>New Stock</v>
      </c>
      <c r="O242" s="37" t="str">
        <f t="shared" si="18"/>
        <v>New Stock</v>
      </c>
      <c r="P242" s="35" t="str">
        <f t="shared" si="19"/>
        <v>-</v>
      </c>
    </row>
    <row r="243" spans="1:16">
      <c r="A243" s="85" t="s">
        <v>3026</v>
      </c>
      <c r="B243" s="43" t="s">
        <v>2381</v>
      </c>
      <c r="C243" s="85" t="s">
        <v>1482</v>
      </c>
      <c r="D243" s="44" t="s">
        <v>469</v>
      </c>
      <c r="E243" s="43">
        <v>24</v>
      </c>
      <c r="F243" s="95" t="e">
        <f>SUMIF(#REF!,B243,#REF!)</f>
        <v>#REF!</v>
      </c>
      <c r="G243" s="95" t="e">
        <f>SUMIF(#REF!,B243,#REF!)</f>
        <v>#REF!</v>
      </c>
      <c r="H243" s="95" t="e">
        <f>SUMIF(#REF!,B243,#REF!)*-1</f>
        <v>#REF!</v>
      </c>
      <c r="I243" s="95">
        <f>SUMIF('BOM_Sub Assy'!C:C,B243,'BOM_Sub Assy'!G:G)*-1</f>
        <v>0</v>
      </c>
      <c r="J243" s="96">
        <f>SUMIF(BOM_FG!C:C,B243,BOM_FG!G:G)*-1</f>
        <v>-8</v>
      </c>
      <c r="K243" s="96" t="e">
        <f t="shared" si="15"/>
        <v>#REF!</v>
      </c>
      <c r="M243" s="3" t="e">
        <f t="shared" si="16"/>
        <v>#REF!</v>
      </c>
      <c r="N243" s="49" t="str">
        <f t="shared" si="17"/>
        <v>New Stock</v>
      </c>
      <c r="O243" s="37" t="str">
        <f t="shared" si="18"/>
        <v>New Stock</v>
      </c>
      <c r="P243" s="35" t="str">
        <f t="shared" si="19"/>
        <v>-</v>
      </c>
    </row>
    <row r="244" spans="1:16">
      <c r="A244" s="85" t="s">
        <v>1853</v>
      </c>
      <c r="B244" s="43" t="s">
        <v>1732</v>
      </c>
      <c r="C244" s="85" t="s">
        <v>5200</v>
      </c>
      <c r="D244" s="44" t="s">
        <v>3185</v>
      </c>
      <c r="E244" s="43">
        <v>100</v>
      </c>
      <c r="F244" s="95" t="e">
        <f>SUMIF(#REF!,B244,#REF!)</f>
        <v>#REF!</v>
      </c>
      <c r="G244" s="95" t="e">
        <f>SUMIF(#REF!,B244,#REF!)</f>
        <v>#REF!</v>
      </c>
      <c r="H244" s="95" t="e">
        <f>SUMIF(#REF!,B244,#REF!)*-1</f>
        <v>#REF!</v>
      </c>
      <c r="I244" s="95">
        <f>SUMIF('BOM_Sub Assy'!C:C,B244,'BOM_Sub Assy'!G:G)*-1</f>
        <v>0</v>
      </c>
      <c r="J244" s="96">
        <f>SUMIF(BOM_FG!C:C,B244,BOM_FG!G:G)*-1</f>
        <v>0</v>
      </c>
      <c r="K244" s="96" t="e">
        <f t="shared" si="15"/>
        <v>#REF!</v>
      </c>
      <c r="M244" s="3" t="e">
        <f t="shared" si="16"/>
        <v>#REF!</v>
      </c>
      <c r="N244" s="49" t="str">
        <f t="shared" si="17"/>
        <v>New Stock</v>
      </c>
      <c r="O244" s="37" t="str">
        <f t="shared" si="18"/>
        <v>New Stock</v>
      </c>
      <c r="P244" s="35" t="str">
        <f t="shared" si="19"/>
        <v>-</v>
      </c>
    </row>
    <row r="245" spans="1:16">
      <c r="A245" s="85" t="s">
        <v>1853</v>
      </c>
      <c r="B245" s="43" t="s">
        <v>3540</v>
      </c>
      <c r="C245" s="85" t="s">
        <v>2062</v>
      </c>
      <c r="D245" s="44" t="s">
        <v>3436</v>
      </c>
      <c r="E245" s="43">
        <v>100</v>
      </c>
      <c r="F245" s="95" t="e">
        <f>SUMIF(#REF!,B245,#REF!)</f>
        <v>#REF!</v>
      </c>
      <c r="G245" s="95" t="e">
        <f>SUMIF(#REF!,B245,#REF!)</f>
        <v>#REF!</v>
      </c>
      <c r="H245" s="95" t="e">
        <f>SUMIF(#REF!,B245,#REF!)*-1</f>
        <v>#REF!</v>
      </c>
      <c r="I245" s="95">
        <f>SUMIF('BOM_Sub Assy'!C:C,B245,'BOM_Sub Assy'!G:G)*-1</f>
        <v>0</v>
      </c>
      <c r="J245" s="96">
        <f>SUMIF(BOM_FG!C:C,B245,BOM_FG!G:G)*-1</f>
        <v>-2</v>
      </c>
      <c r="K245" s="96" t="e">
        <f t="shared" si="15"/>
        <v>#REF!</v>
      </c>
      <c r="M245" s="3" t="e">
        <f t="shared" si="16"/>
        <v>#REF!</v>
      </c>
      <c r="N245" s="49" t="str">
        <f t="shared" si="17"/>
        <v>New Stock</v>
      </c>
      <c r="O245" s="37" t="str">
        <f t="shared" si="18"/>
        <v>New Stock</v>
      </c>
      <c r="P245" s="35" t="str">
        <f t="shared" si="19"/>
        <v>-</v>
      </c>
    </row>
    <row r="246" spans="1:16">
      <c r="A246" s="85" t="s">
        <v>1853</v>
      </c>
      <c r="B246" s="43" t="s">
        <v>3047</v>
      </c>
      <c r="C246" s="85" t="s">
        <v>120</v>
      </c>
      <c r="D246" s="44" t="s">
        <v>4886</v>
      </c>
      <c r="E246" s="43">
        <v>300</v>
      </c>
      <c r="F246" s="95" t="e">
        <f>SUMIF(#REF!,B246,#REF!)</f>
        <v>#REF!</v>
      </c>
      <c r="G246" s="95" t="e">
        <f>SUMIF(#REF!,B246,#REF!)</f>
        <v>#REF!</v>
      </c>
      <c r="H246" s="95" t="e">
        <f>SUMIF(#REF!,B246,#REF!)*-1</f>
        <v>#REF!</v>
      </c>
      <c r="I246" s="95">
        <f>SUMIF('BOM_Sub Assy'!C:C,B246,'BOM_Sub Assy'!G:G)*-1</f>
        <v>-1</v>
      </c>
      <c r="J246" s="96">
        <f>SUMIF(BOM_FG!C:C,B246,BOM_FG!G:G)*-1</f>
        <v>-1</v>
      </c>
      <c r="K246" s="96" t="e">
        <f t="shared" si="15"/>
        <v>#REF!</v>
      </c>
      <c r="M246" s="3" t="e">
        <f t="shared" si="16"/>
        <v>#REF!</v>
      </c>
      <c r="N246" s="49" t="str">
        <f t="shared" si="17"/>
        <v>New Stock</v>
      </c>
      <c r="O246" s="37" t="str">
        <f t="shared" si="18"/>
        <v>New Stock</v>
      </c>
      <c r="P246" s="35" t="str">
        <f t="shared" si="19"/>
        <v>-</v>
      </c>
    </row>
    <row r="247" spans="1:16">
      <c r="A247" s="85" t="s">
        <v>1853</v>
      </c>
      <c r="B247" s="43" t="s">
        <v>3048</v>
      </c>
      <c r="C247" s="85" t="s">
        <v>121</v>
      </c>
      <c r="D247" s="44" t="s">
        <v>4886</v>
      </c>
      <c r="E247" s="43">
        <v>300</v>
      </c>
      <c r="F247" s="95" t="e">
        <f>SUMIF(#REF!,B247,#REF!)</f>
        <v>#REF!</v>
      </c>
      <c r="G247" s="95" t="e">
        <f>SUMIF(#REF!,B247,#REF!)</f>
        <v>#REF!</v>
      </c>
      <c r="H247" s="95" t="e">
        <f>SUMIF(#REF!,B247,#REF!)*-1</f>
        <v>#REF!</v>
      </c>
      <c r="I247" s="95">
        <f>SUMIF('BOM_Sub Assy'!C:C,B247,'BOM_Sub Assy'!G:G)*-1</f>
        <v>-1</v>
      </c>
      <c r="J247" s="96">
        <f>SUMIF(BOM_FG!C:C,B247,BOM_FG!G:G)*-1</f>
        <v>0</v>
      </c>
      <c r="K247" s="96" t="e">
        <f t="shared" si="15"/>
        <v>#REF!</v>
      </c>
      <c r="M247" s="3" t="e">
        <f t="shared" si="16"/>
        <v>#REF!</v>
      </c>
      <c r="N247" s="49" t="str">
        <f t="shared" si="17"/>
        <v>New Stock</v>
      </c>
      <c r="O247" s="37" t="str">
        <f t="shared" si="18"/>
        <v>New Stock</v>
      </c>
      <c r="P247" s="35" t="str">
        <f t="shared" si="19"/>
        <v>-</v>
      </c>
    </row>
    <row r="248" spans="1:16">
      <c r="A248" s="85" t="s">
        <v>1853</v>
      </c>
      <c r="B248" s="43" t="s">
        <v>4849</v>
      </c>
      <c r="C248" s="85" t="s">
        <v>122</v>
      </c>
      <c r="D248" s="44" t="s">
        <v>4313</v>
      </c>
      <c r="E248" s="43">
        <v>150</v>
      </c>
      <c r="F248" s="95" t="e">
        <f>SUMIF(#REF!,B248,#REF!)</f>
        <v>#REF!</v>
      </c>
      <c r="G248" s="95" t="e">
        <f>SUMIF(#REF!,B248,#REF!)</f>
        <v>#REF!</v>
      </c>
      <c r="H248" s="95" t="e">
        <f>SUMIF(#REF!,B248,#REF!)*-1</f>
        <v>#REF!</v>
      </c>
      <c r="I248" s="95">
        <f>SUMIF('BOM_Sub Assy'!C:C,B248,'BOM_Sub Assy'!G:G)*-1</f>
        <v>-1</v>
      </c>
      <c r="J248" s="96">
        <f>SUMIF(BOM_FG!C:C,B248,BOM_FG!G:G)*-1</f>
        <v>-2</v>
      </c>
      <c r="K248" s="96" t="e">
        <f t="shared" si="15"/>
        <v>#REF!</v>
      </c>
      <c r="M248" s="3" t="e">
        <f t="shared" si="16"/>
        <v>#REF!</v>
      </c>
      <c r="N248" s="49" t="str">
        <f t="shared" si="17"/>
        <v>New Stock</v>
      </c>
      <c r="O248" s="37" t="str">
        <f t="shared" si="18"/>
        <v>New Stock</v>
      </c>
      <c r="P248" s="35" t="str">
        <f t="shared" si="19"/>
        <v>-</v>
      </c>
    </row>
    <row r="249" spans="1:16">
      <c r="A249" s="85" t="s">
        <v>1853</v>
      </c>
      <c r="B249" s="43" t="s">
        <v>4850</v>
      </c>
      <c r="C249" s="85" t="s">
        <v>123</v>
      </c>
      <c r="D249" s="44" t="s">
        <v>1817</v>
      </c>
      <c r="E249" s="43">
        <v>500</v>
      </c>
      <c r="F249" s="95" t="e">
        <f>SUMIF(#REF!,B249,#REF!)</f>
        <v>#REF!</v>
      </c>
      <c r="G249" s="95" t="e">
        <f>SUMIF(#REF!,B249,#REF!)</f>
        <v>#REF!</v>
      </c>
      <c r="H249" s="95" t="e">
        <f>SUMIF(#REF!,B249,#REF!)*-1</f>
        <v>#REF!</v>
      </c>
      <c r="I249" s="95">
        <f>SUMIF('BOM_Sub Assy'!C:C,B249,'BOM_Sub Assy'!G:G)*-1</f>
        <v>-2</v>
      </c>
      <c r="J249" s="96">
        <f>SUMIF(BOM_FG!C:C,B249,BOM_FG!G:G)*-1</f>
        <v>-3</v>
      </c>
      <c r="K249" s="96" t="e">
        <f t="shared" si="15"/>
        <v>#REF!</v>
      </c>
      <c r="M249" s="3" t="e">
        <f t="shared" si="16"/>
        <v>#REF!</v>
      </c>
      <c r="N249" s="49" t="str">
        <f t="shared" si="17"/>
        <v>New Stock</v>
      </c>
      <c r="O249" s="37" t="str">
        <f t="shared" si="18"/>
        <v>New Stock</v>
      </c>
      <c r="P249" s="35" t="str">
        <f t="shared" si="19"/>
        <v>-</v>
      </c>
    </row>
    <row r="250" spans="1:16">
      <c r="A250" s="85" t="s">
        <v>1853</v>
      </c>
      <c r="B250" s="43" t="s">
        <v>4851</v>
      </c>
      <c r="C250" s="85" t="s">
        <v>1451</v>
      </c>
      <c r="D250" s="44" t="s">
        <v>630</v>
      </c>
      <c r="E250" s="43">
        <v>150</v>
      </c>
      <c r="F250" s="95" t="e">
        <f>SUMIF(#REF!,B250,#REF!)</f>
        <v>#REF!</v>
      </c>
      <c r="G250" s="95" t="e">
        <f>SUMIF(#REF!,B250,#REF!)</f>
        <v>#REF!</v>
      </c>
      <c r="H250" s="95" t="e">
        <f>SUMIF(#REF!,B250,#REF!)*-1</f>
        <v>#REF!</v>
      </c>
      <c r="I250" s="95">
        <f>SUMIF('BOM_Sub Assy'!C:C,B250,'BOM_Sub Assy'!G:G)*-1</f>
        <v>0</v>
      </c>
      <c r="J250" s="96">
        <f>SUMIF(BOM_FG!C:C,B250,BOM_FG!G:G)*-1</f>
        <v>-2</v>
      </c>
      <c r="K250" s="96" t="e">
        <f t="shared" si="15"/>
        <v>#REF!</v>
      </c>
      <c r="M250" s="3" t="e">
        <f t="shared" si="16"/>
        <v>#REF!</v>
      </c>
      <c r="N250" s="49" t="str">
        <f t="shared" si="17"/>
        <v>New Stock</v>
      </c>
      <c r="O250" s="37" t="str">
        <f t="shared" si="18"/>
        <v>New Stock</v>
      </c>
      <c r="P250" s="35" t="str">
        <f t="shared" si="19"/>
        <v>-</v>
      </c>
    </row>
    <row r="251" spans="1:16">
      <c r="A251" s="85" t="s">
        <v>1853</v>
      </c>
      <c r="B251" s="43" t="s">
        <v>2693</v>
      </c>
      <c r="C251" s="85" t="s">
        <v>1452</v>
      </c>
      <c r="D251" s="44" t="s">
        <v>630</v>
      </c>
      <c r="E251" s="43">
        <v>50</v>
      </c>
      <c r="F251" s="95" t="e">
        <f>SUMIF(#REF!,B251,#REF!)</f>
        <v>#REF!</v>
      </c>
      <c r="G251" s="95" t="e">
        <f>SUMIF(#REF!,B251,#REF!)</f>
        <v>#REF!</v>
      </c>
      <c r="H251" s="95" t="e">
        <f>SUMIF(#REF!,B251,#REF!)*-1</f>
        <v>#REF!</v>
      </c>
      <c r="I251" s="95">
        <f>SUMIF('BOM_Sub Assy'!C:C,B251,'BOM_Sub Assy'!G:G)*-1</f>
        <v>-1</v>
      </c>
      <c r="J251" s="96">
        <f>SUMIF(BOM_FG!C:C,B251,BOM_FG!G:G)*-1</f>
        <v>-2</v>
      </c>
      <c r="K251" s="96" t="e">
        <f t="shared" si="15"/>
        <v>#REF!</v>
      </c>
      <c r="M251" s="3" t="e">
        <f t="shared" si="16"/>
        <v>#REF!</v>
      </c>
      <c r="N251" s="49" t="str">
        <f t="shared" si="17"/>
        <v>New Stock</v>
      </c>
      <c r="O251" s="37" t="str">
        <f t="shared" si="18"/>
        <v>New Stock</v>
      </c>
      <c r="P251" s="35" t="str">
        <f t="shared" si="19"/>
        <v>-</v>
      </c>
    </row>
    <row r="252" spans="1:16">
      <c r="A252" s="85" t="s">
        <v>1853</v>
      </c>
      <c r="B252" s="43" t="s">
        <v>2694</v>
      </c>
      <c r="C252" s="85" t="s">
        <v>1453</v>
      </c>
      <c r="D252" s="44" t="s">
        <v>630</v>
      </c>
      <c r="E252" s="43">
        <v>60</v>
      </c>
      <c r="F252" s="95" t="e">
        <f>SUMIF(#REF!,B252,#REF!)</f>
        <v>#REF!</v>
      </c>
      <c r="G252" s="95" t="e">
        <f>SUMIF(#REF!,B252,#REF!)</f>
        <v>#REF!</v>
      </c>
      <c r="H252" s="95" t="e">
        <f>SUMIF(#REF!,B252,#REF!)*-1</f>
        <v>#REF!</v>
      </c>
      <c r="I252" s="95">
        <f>SUMIF('BOM_Sub Assy'!C:C,B252,'BOM_Sub Assy'!G:G)*-1</f>
        <v>0</v>
      </c>
      <c r="J252" s="96">
        <f>SUMIF(BOM_FG!C:C,B252,BOM_FG!G:G)*-1</f>
        <v>-2</v>
      </c>
      <c r="K252" s="96" t="e">
        <f t="shared" si="15"/>
        <v>#REF!</v>
      </c>
      <c r="M252" s="3" t="e">
        <f t="shared" si="16"/>
        <v>#REF!</v>
      </c>
      <c r="N252" s="49" t="str">
        <f t="shared" si="17"/>
        <v>New Stock</v>
      </c>
      <c r="O252" s="37" t="str">
        <f t="shared" si="18"/>
        <v>New Stock</v>
      </c>
      <c r="P252" s="35" t="str">
        <f t="shared" si="19"/>
        <v>-</v>
      </c>
    </row>
    <row r="253" spans="1:16">
      <c r="A253" s="85" t="s">
        <v>1853</v>
      </c>
      <c r="B253" s="43" t="s">
        <v>2695</v>
      </c>
      <c r="C253" s="85" t="s">
        <v>1454</v>
      </c>
      <c r="D253" s="44" t="s">
        <v>630</v>
      </c>
      <c r="E253" s="43">
        <v>30</v>
      </c>
      <c r="F253" s="95" t="e">
        <f>SUMIF(#REF!,B253,#REF!)</f>
        <v>#REF!</v>
      </c>
      <c r="G253" s="95" t="e">
        <f>SUMIF(#REF!,B253,#REF!)</f>
        <v>#REF!</v>
      </c>
      <c r="H253" s="95" t="e">
        <f>SUMIF(#REF!,B253,#REF!)*-1</f>
        <v>#REF!</v>
      </c>
      <c r="I253" s="95">
        <f>SUMIF('BOM_Sub Assy'!C:C,B253,'BOM_Sub Assy'!G:G)*-1</f>
        <v>0</v>
      </c>
      <c r="J253" s="96">
        <f>SUMIF(BOM_FG!C:C,B253,BOM_FG!G:G)*-1</f>
        <v>-2</v>
      </c>
      <c r="K253" s="96" t="e">
        <f t="shared" si="15"/>
        <v>#REF!</v>
      </c>
      <c r="M253" s="3" t="e">
        <f t="shared" si="16"/>
        <v>#REF!</v>
      </c>
      <c r="N253" s="49" t="str">
        <f t="shared" si="17"/>
        <v>New Stock</v>
      </c>
      <c r="O253" s="37" t="str">
        <f t="shared" si="18"/>
        <v>New Stock</v>
      </c>
      <c r="P253" s="35" t="str">
        <f t="shared" si="19"/>
        <v>-</v>
      </c>
    </row>
    <row r="254" spans="1:16">
      <c r="A254" s="85" t="s">
        <v>1853</v>
      </c>
      <c r="B254" s="43" t="s">
        <v>2696</v>
      </c>
      <c r="C254" s="85" t="s">
        <v>1455</v>
      </c>
      <c r="D254" s="44" t="s">
        <v>1089</v>
      </c>
      <c r="E254" s="43">
        <v>150</v>
      </c>
      <c r="F254" s="95" t="e">
        <f>SUMIF(#REF!,B254,#REF!)</f>
        <v>#REF!</v>
      </c>
      <c r="G254" s="95" t="e">
        <f>SUMIF(#REF!,B254,#REF!)</f>
        <v>#REF!</v>
      </c>
      <c r="H254" s="95" t="e">
        <f>SUMIF(#REF!,B254,#REF!)*-1</f>
        <v>#REF!</v>
      </c>
      <c r="I254" s="95">
        <f>SUMIF('BOM_Sub Assy'!C:C,B254,'BOM_Sub Assy'!G:G)*-1</f>
        <v>0</v>
      </c>
      <c r="J254" s="96">
        <f>SUMIF(BOM_FG!C:C,B254,BOM_FG!G:G)*-1</f>
        <v>-2</v>
      </c>
      <c r="K254" s="96" t="e">
        <f t="shared" si="15"/>
        <v>#REF!</v>
      </c>
      <c r="M254" s="3" t="e">
        <f t="shared" si="16"/>
        <v>#REF!</v>
      </c>
      <c r="N254" s="49" t="str">
        <f t="shared" si="17"/>
        <v>New Stock</v>
      </c>
      <c r="O254" s="37" t="str">
        <f t="shared" si="18"/>
        <v>New Stock</v>
      </c>
      <c r="P254" s="35" t="str">
        <f t="shared" si="19"/>
        <v>-</v>
      </c>
    </row>
    <row r="255" spans="1:16">
      <c r="A255" s="85" t="s">
        <v>1853</v>
      </c>
      <c r="B255" s="43" t="s">
        <v>2697</v>
      </c>
      <c r="C255" s="85" t="s">
        <v>3545</v>
      </c>
      <c r="D255" s="44" t="s">
        <v>1089</v>
      </c>
      <c r="E255" s="43">
        <v>50</v>
      </c>
      <c r="F255" s="95" t="e">
        <f>SUMIF(#REF!,B255,#REF!)</f>
        <v>#REF!</v>
      </c>
      <c r="G255" s="95" t="e">
        <f>SUMIF(#REF!,B255,#REF!)</f>
        <v>#REF!</v>
      </c>
      <c r="H255" s="95" t="e">
        <f>SUMIF(#REF!,B255,#REF!)*-1</f>
        <v>#REF!</v>
      </c>
      <c r="I255" s="95">
        <f>SUMIF('BOM_Sub Assy'!C:C,B255,'BOM_Sub Assy'!G:G)*-1</f>
        <v>-1</v>
      </c>
      <c r="J255" s="96">
        <f>SUMIF(BOM_FG!C:C,B255,BOM_FG!G:G)*-1</f>
        <v>-2</v>
      </c>
      <c r="K255" s="96" t="e">
        <f t="shared" si="15"/>
        <v>#REF!</v>
      </c>
      <c r="M255" s="3" t="e">
        <f t="shared" si="16"/>
        <v>#REF!</v>
      </c>
      <c r="N255" s="49" t="str">
        <f t="shared" si="17"/>
        <v>New Stock</v>
      </c>
      <c r="O255" s="37" t="str">
        <f t="shared" si="18"/>
        <v>New Stock</v>
      </c>
      <c r="P255" s="35" t="str">
        <f t="shared" si="19"/>
        <v>-</v>
      </c>
    </row>
    <row r="256" spans="1:16">
      <c r="A256" s="85" t="s">
        <v>1853</v>
      </c>
      <c r="B256" s="43" t="s">
        <v>2698</v>
      </c>
      <c r="C256" s="85" t="s">
        <v>3768</v>
      </c>
      <c r="D256" s="44" t="s">
        <v>1089</v>
      </c>
      <c r="E256" s="43">
        <v>60</v>
      </c>
      <c r="F256" s="95" t="e">
        <f>SUMIF(#REF!,B256,#REF!)</f>
        <v>#REF!</v>
      </c>
      <c r="G256" s="95" t="e">
        <f>SUMIF(#REF!,B256,#REF!)</f>
        <v>#REF!</v>
      </c>
      <c r="H256" s="95" t="e">
        <f>SUMIF(#REF!,B256,#REF!)*-1</f>
        <v>#REF!</v>
      </c>
      <c r="I256" s="95">
        <f>SUMIF('BOM_Sub Assy'!C:C,B256,'BOM_Sub Assy'!G:G)*-1</f>
        <v>0</v>
      </c>
      <c r="J256" s="96">
        <f>SUMIF(BOM_FG!C:C,B256,BOM_FG!G:G)*-1</f>
        <v>-2</v>
      </c>
      <c r="K256" s="96" t="e">
        <f t="shared" si="15"/>
        <v>#REF!</v>
      </c>
      <c r="M256" s="3" t="e">
        <f t="shared" si="16"/>
        <v>#REF!</v>
      </c>
      <c r="N256" s="49" t="str">
        <f t="shared" si="17"/>
        <v>New Stock</v>
      </c>
      <c r="O256" s="37" t="str">
        <f t="shared" si="18"/>
        <v>New Stock</v>
      </c>
      <c r="P256" s="35" t="str">
        <f t="shared" si="19"/>
        <v>-</v>
      </c>
    </row>
    <row r="257" spans="1:16">
      <c r="A257" s="85" t="s">
        <v>1853</v>
      </c>
      <c r="B257" s="43" t="s">
        <v>3302</v>
      </c>
      <c r="C257" s="85" t="s">
        <v>3769</v>
      </c>
      <c r="D257" s="44" t="s">
        <v>1089</v>
      </c>
      <c r="E257" s="43">
        <v>30</v>
      </c>
      <c r="F257" s="95" t="e">
        <f>SUMIF(#REF!,B257,#REF!)</f>
        <v>#REF!</v>
      </c>
      <c r="G257" s="95" t="e">
        <f>SUMIF(#REF!,B257,#REF!)</f>
        <v>#REF!</v>
      </c>
      <c r="H257" s="95" t="e">
        <f>SUMIF(#REF!,B257,#REF!)*-1</f>
        <v>#REF!</v>
      </c>
      <c r="I257" s="95">
        <f>SUMIF('BOM_Sub Assy'!C:C,B257,'BOM_Sub Assy'!G:G)*-1</f>
        <v>0</v>
      </c>
      <c r="J257" s="96">
        <f>SUMIF(BOM_FG!C:C,B257,BOM_FG!G:G)*-1</f>
        <v>-2</v>
      </c>
      <c r="K257" s="96" t="e">
        <f t="shared" si="15"/>
        <v>#REF!</v>
      </c>
      <c r="M257" s="3" t="e">
        <f t="shared" si="16"/>
        <v>#REF!</v>
      </c>
      <c r="N257" s="49" t="str">
        <f t="shared" si="17"/>
        <v>New Stock</v>
      </c>
      <c r="O257" s="37" t="str">
        <f t="shared" si="18"/>
        <v>New Stock</v>
      </c>
      <c r="P257" s="35" t="str">
        <f t="shared" si="19"/>
        <v>-</v>
      </c>
    </row>
    <row r="258" spans="1:16">
      <c r="A258" s="85" t="s">
        <v>1853</v>
      </c>
      <c r="B258" s="43" t="s">
        <v>3049</v>
      </c>
      <c r="C258" s="85" t="s">
        <v>3770</v>
      </c>
      <c r="D258" s="44" t="s">
        <v>3742</v>
      </c>
      <c r="E258" s="43">
        <v>100</v>
      </c>
      <c r="F258" s="95" t="e">
        <f>SUMIF(#REF!,B258,#REF!)</f>
        <v>#REF!</v>
      </c>
      <c r="G258" s="95" t="e">
        <f>SUMIF(#REF!,B258,#REF!)</f>
        <v>#REF!</v>
      </c>
      <c r="H258" s="95" t="e">
        <f>SUMIF(#REF!,B258,#REF!)*-1</f>
        <v>#REF!</v>
      </c>
      <c r="I258" s="95">
        <f>SUMIF('BOM_Sub Assy'!C:C,B258,'BOM_Sub Assy'!G:G)*-1</f>
        <v>-1</v>
      </c>
      <c r="J258" s="96">
        <f>SUMIF(BOM_FG!C:C,B258,BOM_FG!G:G)*-1</f>
        <v>-5</v>
      </c>
      <c r="K258" s="96" t="e">
        <f t="shared" si="15"/>
        <v>#REF!</v>
      </c>
      <c r="M258" s="3" t="e">
        <f t="shared" si="16"/>
        <v>#REF!</v>
      </c>
      <c r="N258" s="49" t="str">
        <f t="shared" si="17"/>
        <v>New Stock</v>
      </c>
      <c r="O258" s="37" t="str">
        <f t="shared" si="18"/>
        <v>New Stock</v>
      </c>
      <c r="P258" s="35" t="str">
        <f t="shared" si="19"/>
        <v>-</v>
      </c>
    </row>
    <row r="259" spans="1:16">
      <c r="A259" s="85" t="s">
        <v>1853</v>
      </c>
      <c r="B259" s="43" t="s">
        <v>3050</v>
      </c>
      <c r="C259" s="85" t="s">
        <v>3771</v>
      </c>
      <c r="D259" s="44" t="s">
        <v>1369</v>
      </c>
      <c r="E259" s="43">
        <v>100</v>
      </c>
      <c r="F259" s="95" t="e">
        <f>SUMIF(#REF!,B259,#REF!)</f>
        <v>#REF!</v>
      </c>
      <c r="G259" s="95" t="e">
        <f>SUMIF(#REF!,B259,#REF!)</f>
        <v>#REF!</v>
      </c>
      <c r="H259" s="95" t="e">
        <f>SUMIF(#REF!,B259,#REF!)*-1</f>
        <v>#REF!</v>
      </c>
      <c r="I259" s="95">
        <f>SUMIF('BOM_Sub Assy'!C:C,B259,'BOM_Sub Assy'!G:G)*-1</f>
        <v>-1</v>
      </c>
      <c r="J259" s="96">
        <f>SUMIF(BOM_FG!C:C,B259,BOM_FG!G:G)*-1</f>
        <v>-5</v>
      </c>
      <c r="K259" s="96" t="e">
        <f t="shared" ref="K259:K322" si="20">SUM(F259:J259)</f>
        <v>#REF!</v>
      </c>
      <c r="M259" s="3" t="e">
        <f t="shared" ref="M259:M322" si="21">K259-F259</f>
        <v>#REF!</v>
      </c>
      <c r="N259" s="49" t="str">
        <f t="shared" ref="N259:N322" si="22">IF(ISERROR(IF(M259=0,0,(M259/F259))),"New Stock",(IF(M259=0,0,(M259/F259))))</f>
        <v>New Stock</v>
      </c>
      <c r="O259" s="37" t="str">
        <f t="shared" ref="O259:O322" si="23">IF(N259&gt;=30%,N259,"-")</f>
        <v>New Stock</v>
      </c>
      <c r="P259" s="35" t="str">
        <f t="shared" ref="P259:P322" si="24">IF(N259&lt;=-30%,N259,"-")</f>
        <v>-</v>
      </c>
    </row>
    <row r="260" spans="1:16">
      <c r="A260" s="85" t="s">
        <v>1853</v>
      </c>
      <c r="B260" s="43" t="s">
        <v>3051</v>
      </c>
      <c r="C260" s="85" t="s">
        <v>1647</v>
      </c>
      <c r="D260" s="44" t="s">
        <v>3743</v>
      </c>
      <c r="E260" s="43">
        <v>300</v>
      </c>
      <c r="F260" s="95" t="e">
        <f>SUMIF(#REF!,B260,#REF!)</f>
        <v>#REF!</v>
      </c>
      <c r="G260" s="95" t="e">
        <f>SUMIF(#REF!,B260,#REF!)</f>
        <v>#REF!</v>
      </c>
      <c r="H260" s="95" t="e">
        <f>SUMIF(#REF!,B260,#REF!)*-1</f>
        <v>#REF!</v>
      </c>
      <c r="I260" s="95">
        <f>SUMIF('BOM_Sub Assy'!C:C,B260,'BOM_Sub Assy'!G:G)*-1</f>
        <v>0</v>
      </c>
      <c r="J260" s="96">
        <f>SUMIF(BOM_FG!C:C,B260,BOM_FG!G:G)*-1</f>
        <v>0</v>
      </c>
      <c r="K260" s="96" t="e">
        <f t="shared" si="20"/>
        <v>#REF!</v>
      </c>
      <c r="M260" s="3" t="e">
        <f t="shared" si="21"/>
        <v>#REF!</v>
      </c>
      <c r="N260" s="49" t="str">
        <f t="shared" si="22"/>
        <v>New Stock</v>
      </c>
      <c r="O260" s="37" t="str">
        <f t="shared" si="23"/>
        <v>New Stock</v>
      </c>
      <c r="P260" s="35" t="str">
        <f t="shared" si="24"/>
        <v>-</v>
      </c>
    </row>
    <row r="261" spans="1:16">
      <c r="A261" s="85" t="s">
        <v>1853</v>
      </c>
      <c r="B261" s="43" t="s">
        <v>3052</v>
      </c>
      <c r="C261" s="85" t="s">
        <v>5282</v>
      </c>
      <c r="D261" s="44" t="s">
        <v>3743</v>
      </c>
      <c r="E261" s="43">
        <v>300</v>
      </c>
      <c r="F261" s="95" t="e">
        <f>SUMIF(#REF!,B261,#REF!)</f>
        <v>#REF!</v>
      </c>
      <c r="G261" s="95" t="e">
        <f>SUMIF(#REF!,B261,#REF!)</f>
        <v>#REF!</v>
      </c>
      <c r="H261" s="95" t="e">
        <f>SUMIF(#REF!,B261,#REF!)*-1</f>
        <v>#REF!</v>
      </c>
      <c r="I261" s="95">
        <f>SUMIF('BOM_Sub Assy'!C:C,B261,'BOM_Sub Assy'!G:G)*-1</f>
        <v>0</v>
      </c>
      <c r="J261" s="96">
        <f>SUMIF(BOM_FG!C:C,B261,BOM_FG!G:G)*-1</f>
        <v>0</v>
      </c>
      <c r="K261" s="96" t="e">
        <f t="shared" si="20"/>
        <v>#REF!</v>
      </c>
      <c r="M261" s="3" t="e">
        <f t="shared" si="21"/>
        <v>#REF!</v>
      </c>
      <c r="N261" s="49" t="str">
        <f t="shared" si="22"/>
        <v>New Stock</v>
      </c>
      <c r="O261" s="37" t="str">
        <f t="shared" si="23"/>
        <v>New Stock</v>
      </c>
      <c r="P261" s="35" t="str">
        <f t="shared" si="24"/>
        <v>-</v>
      </c>
    </row>
    <row r="262" spans="1:16">
      <c r="A262" s="85" t="s">
        <v>1853</v>
      </c>
      <c r="B262" s="43" t="s">
        <v>1569</v>
      </c>
      <c r="C262" s="85" t="s">
        <v>1318</v>
      </c>
      <c r="D262" s="44" t="s">
        <v>817</v>
      </c>
      <c r="E262" s="43">
        <v>500</v>
      </c>
      <c r="F262" s="95" t="e">
        <f>SUMIF(#REF!,B262,#REF!)</f>
        <v>#REF!</v>
      </c>
      <c r="G262" s="95" t="e">
        <f>SUMIF(#REF!,B262,#REF!)</f>
        <v>#REF!</v>
      </c>
      <c r="H262" s="95" t="e">
        <f>SUMIF(#REF!,B262,#REF!)*-1</f>
        <v>#REF!</v>
      </c>
      <c r="I262" s="95">
        <f>SUMIF('BOM_Sub Assy'!C:C,B262,'BOM_Sub Assy'!G:G)*-1</f>
        <v>0</v>
      </c>
      <c r="J262" s="96">
        <f>SUMIF(BOM_FG!C:C,B262,BOM_FG!G:G)*-1</f>
        <v>-1</v>
      </c>
      <c r="K262" s="96" t="e">
        <f t="shared" si="20"/>
        <v>#REF!</v>
      </c>
      <c r="M262" s="3" t="e">
        <f t="shared" si="21"/>
        <v>#REF!</v>
      </c>
      <c r="N262" s="49" t="str">
        <f t="shared" si="22"/>
        <v>New Stock</v>
      </c>
      <c r="O262" s="37" t="str">
        <f t="shared" si="23"/>
        <v>New Stock</v>
      </c>
      <c r="P262" s="35" t="str">
        <f t="shared" si="24"/>
        <v>-</v>
      </c>
    </row>
    <row r="263" spans="1:16">
      <c r="A263" s="85" t="s">
        <v>1853</v>
      </c>
      <c r="B263" s="43" t="s">
        <v>578</v>
      </c>
      <c r="C263" s="85" t="s">
        <v>4588</v>
      </c>
      <c r="D263" s="44" t="s">
        <v>5451</v>
      </c>
      <c r="E263" s="43">
        <v>0</v>
      </c>
      <c r="F263" s="95" t="e">
        <f>SUMIF(#REF!,B263,#REF!)</f>
        <v>#REF!</v>
      </c>
      <c r="G263" s="95" t="e">
        <f>SUMIF(#REF!,B263,#REF!)</f>
        <v>#REF!</v>
      </c>
      <c r="H263" s="95" t="e">
        <f>SUMIF(#REF!,B263,#REF!)*-1</f>
        <v>#REF!</v>
      </c>
      <c r="I263" s="95">
        <f>SUMIF('BOM_Sub Assy'!C:C,B263,'BOM_Sub Assy'!G:G)*-1</f>
        <v>0</v>
      </c>
      <c r="J263" s="96">
        <f>SUMIF(BOM_FG!C:C,B263,BOM_FG!G:G)*-1</f>
        <v>0</v>
      </c>
      <c r="K263" s="96" t="e">
        <f t="shared" si="20"/>
        <v>#REF!</v>
      </c>
      <c r="M263" s="3" t="e">
        <f t="shared" si="21"/>
        <v>#REF!</v>
      </c>
      <c r="N263" s="49" t="str">
        <f t="shared" si="22"/>
        <v>New Stock</v>
      </c>
      <c r="O263" s="37" t="str">
        <f t="shared" si="23"/>
        <v>New Stock</v>
      </c>
      <c r="P263" s="35" t="str">
        <f t="shared" si="24"/>
        <v>-</v>
      </c>
    </row>
    <row r="264" spans="1:16">
      <c r="A264" s="85" t="s">
        <v>1853</v>
      </c>
      <c r="B264" s="43" t="s">
        <v>579</v>
      </c>
      <c r="C264" s="85" t="s">
        <v>3209</v>
      </c>
      <c r="D264" s="44" t="s">
        <v>5453</v>
      </c>
      <c r="E264" s="43">
        <v>0</v>
      </c>
      <c r="F264" s="95" t="e">
        <f>SUMIF(#REF!,B264,#REF!)</f>
        <v>#REF!</v>
      </c>
      <c r="G264" s="95" t="e">
        <f>SUMIF(#REF!,B264,#REF!)</f>
        <v>#REF!</v>
      </c>
      <c r="H264" s="95" t="e">
        <f>SUMIF(#REF!,B264,#REF!)*-1</f>
        <v>#REF!</v>
      </c>
      <c r="I264" s="95">
        <f>SUMIF('BOM_Sub Assy'!C:C,B264,'BOM_Sub Assy'!G:G)*-1</f>
        <v>0</v>
      </c>
      <c r="J264" s="96">
        <f>SUMIF(BOM_FG!C:C,B264,BOM_FG!G:G)*-1</f>
        <v>0</v>
      </c>
      <c r="K264" s="96" t="e">
        <f t="shared" si="20"/>
        <v>#REF!</v>
      </c>
      <c r="M264" s="3" t="e">
        <f t="shared" si="21"/>
        <v>#REF!</v>
      </c>
      <c r="N264" s="49" t="str">
        <f t="shared" si="22"/>
        <v>New Stock</v>
      </c>
      <c r="O264" s="37" t="str">
        <f t="shared" si="23"/>
        <v>New Stock</v>
      </c>
      <c r="P264" s="35" t="str">
        <f t="shared" si="24"/>
        <v>-</v>
      </c>
    </row>
    <row r="265" spans="1:16">
      <c r="A265" s="85" t="s">
        <v>1853</v>
      </c>
      <c r="B265" s="43" t="s">
        <v>580</v>
      </c>
      <c r="C265" s="85" t="s">
        <v>4433</v>
      </c>
      <c r="D265" s="44" t="s">
        <v>529</v>
      </c>
      <c r="E265" s="43">
        <v>400</v>
      </c>
      <c r="F265" s="95" t="e">
        <f>SUMIF(#REF!,B265,#REF!)</f>
        <v>#REF!</v>
      </c>
      <c r="G265" s="95" t="e">
        <f>SUMIF(#REF!,B265,#REF!)</f>
        <v>#REF!</v>
      </c>
      <c r="H265" s="95" t="e">
        <f>SUMIF(#REF!,B265,#REF!)*-1</f>
        <v>#REF!</v>
      </c>
      <c r="I265" s="95">
        <f>SUMIF('BOM_Sub Assy'!C:C,B265,'BOM_Sub Assy'!G:G)*-1</f>
        <v>0</v>
      </c>
      <c r="J265" s="96">
        <f>SUMIF(BOM_FG!C:C,B265,BOM_FG!G:G)*-1</f>
        <v>0</v>
      </c>
      <c r="K265" s="96" t="e">
        <f t="shared" si="20"/>
        <v>#REF!</v>
      </c>
      <c r="M265" s="3" t="e">
        <f t="shared" si="21"/>
        <v>#REF!</v>
      </c>
      <c r="N265" s="49" t="str">
        <f t="shared" si="22"/>
        <v>New Stock</v>
      </c>
      <c r="O265" s="37" t="str">
        <f t="shared" si="23"/>
        <v>New Stock</v>
      </c>
      <c r="P265" s="35" t="str">
        <f t="shared" si="24"/>
        <v>-</v>
      </c>
    </row>
    <row r="266" spans="1:16">
      <c r="A266" s="85" t="s">
        <v>1853</v>
      </c>
      <c r="B266" s="43" t="s">
        <v>5057</v>
      </c>
      <c r="C266" s="85" t="s">
        <v>4434</v>
      </c>
      <c r="D266" s="44" t="s">
        <v>3840</v>
      </c>
      <c r="E266" s="43">
        <v>60</v>
      </c>
      <c r="F266" s="95" t="e">
        <f>SUMIF(#REF!,B266,#REF!)</f>
        <v>#REF!</v>
      </c>
      <c r="G266" s="95" t="e">
        <f>SUMIF(#REF!,B266,#REF!)</f>
        <v>#REF!</v>
      </c>
      <c r="H266" s="95" t="e">
        <f>SUMIF(#REF!,B266,#REF!)*-1</f>
        <v>#REF!</v>
      </c>
      <c r="I266" s="95">
        <f>SUMIF('BOM_Sub Assy'!C:C,B266,'BOM_Sub Assy'!G:G)*-1</f>
        <v>-4</v>
      </c>
      <c r="J266" s="96">
        <f>SUMIF(BOM_FG!C:C,B266,BOM_FG!G:G)*-1</f>
        <v>-8</v>
      </c>
      <c r="K266" s="96" t="e">
        <f t="shared" si="20"/>
        <v>#REF!</v>
      </c>
      <c r="M266" s="3" t="e">
        <f t="shared" si="21"/>
        <v>#REF!</v>
      </c>
      <c r="N266" s="49" t="str">
        <f t="shared" si="22"/>
        <v>New Stock</v>
      </c>
      <c r="O266" s="37" t="str">
        <f t="shared" si="23"/>
        <v>New Stock</v>
      </c>
      <c r="P266" s="35" t="str">
        <f t="shared" si="24"/>
        <v>-</v>
      </c>
    </row>
    <row r="267" spans="1:16">
      <c r="A267" s="85" t="s">
        <v>1853</v>
      </c>
      <c r="B267" s="43" t="s">
        <v>5058</v>
      </c>
      <c r="C267" s="85" t="s">
        <v>4435</v>
      </c>
      <c r="D267" s="44" t="s">
        <v>656</v>
      </c>
      <c r="E267" s="43">
        <v>80</v>
      </c>
      <c r="F267" s="95" t="e">
        <f>SUMIF(#REF!,B267,#REF!)</f>
        <v>#REF!</v>
      </c>
      <c r="G267" s="95" t="e">
        <f>SUMIF(#REF!,B267,#REF!)</f>
        <v>#REF!</v>
      </c>
      <c r="H267" s="95" t="e">
        <f>SUMIF(#REF!,B267,#REF!)*-1</f>
        <v>#REF!</v>
      </c>
      <c r="I267" s="95">
        <f>SUMIF('BOM_Sub Assy'!C:C,B267,'BOM_Sub Assy'!G:G)*-1</f>
        <v>-1</v>
      </c>
      <c r="J267" s="96">
        <f>SUMIF(BOM_FG!C:C,B267,BOM_FG!G:G)*-1</f>
        <v>-2</v>
      </c>
      <c r="K267" s="96" t="e">
        <f t="shared" si="20"/>
        <v>#REF!</v>
      </c>
      <c r="M267" s="3" t="e">
        <f t="shared" si="21"/>
        <v>#REF!</v>
      </c>
      <c r="N267" s="49" t="str">
        <f t="shared" si="22"/>
        <v>New Stock</v>
      </c>
      <c r="O267" s="37" t="str">
        <f t="shared" si="23"/>
        <v>New Stock</v>
      </c>
      <c r="P267" s="35" t="str">
        <f t="shared" si="24"/>
        <v>-</v>
      </c>
    </row>
    <row r="268" spans="1:16">
      <c r="A268" s="85" t="s">
        <v>1853</v>
      </c>
      <c r="B268" s="43" t="s">
        <v>2291</v>
      </c>
      <c r="C268" s="85" t="s">
        <v>2248</v>
      </c>
      <c r="D268" s="44" t="s">
        <v>1257</v>
      </c>
      <c r="E268" s="43">
        <v>80</v>
      </c>
      <c r="F268" s="95" t="e">
        <f>SUMIF(#REF!,B268,#REF!)</f>
        <v>#REF!</v>
      </c>
      <c r="G268" s="95" t="e">
        <f>SUMIF(#REF!,B268,#REF!)</f>
        <v>#REF!</v>
      </c>
      <c r="H268" s="95" t="e">
        <f>SUMIF(#REF!,B268,#REF!)*-1</f>
        <v>#REF!</v>
      </c>
      <c r="I268" s="95">
        <f>SUMIF('BOM_Sub Assy'!C:C,B268,'BOM_Sub Assy'!G:G)*-1</f>
        <v>-1</v>
      </c>
      <c r="J268" s="96">
        <f>SUMIF(BOM_FG!C:C,B268,BOM_FG!G:G)*-1</f>
        <v>-2</v>
      </c>
      <c r="K268" s="96" t="e">
        <f t="shared" si="20"/>
        <v>#REF!</v>
      </c>
      <c r="M268" s="3" t="e">
        <f t="shared" si="21"/>
        <v>#REF!</v>
      </c>
      <c r="N268" s="49" t="str">
        <f t="shared" si="22"/>
        <v>New Stock</v>
      </c>
      <c r="O268" s="37" t="str">
        <f t="shared" si="23"/>
        <v>New Stock</v>
      </c>
      <c r="P268" s="35" t="str">
        <f t="shared" si="24"/>
        <v>-</v>
      </c>
    </row>
    <row r="269" spans="1:16">
      <c r="A269" s="85" t="s">
        <v>1853</v>
      </c>
      <c r="B269" s="43" t="s">
        <v>4352</v>
      </c>
      <c r="C269" s="85" t="s">
        <v>228</v>
      </c>
      <c r="D269" s="44" t="s">
        <v>3730</v>
      </c>
      <c r="E269" s="43">
        <v>100</v>
      </c>
      <c r="F269" s="95" t="e">
        <f>SUMIF(#REF!,B269,#REF!)</f>
        <v>#REF!</v>
      </c>
      <c r="G269" s="95" t="e">
        <f>SUMIF(#REF!,B269,#REF!)</f>
        <v>#REF!</v>
      </c>
      <c r="H269" s="95" t="e">
        <f>SUMIF(#REF!,B269,#REF!)*-1</f>
        <v>#REF!</v>
      </c>
      <c r="I269" s="95">
        <f>SUMIF('BOM_Sub Assy'!C:C,B269,'BOM_Sub Assy'!G:G)*-1</f>
        <v>0</v>
      </c>
      <c r="J269" s="96">
        <f>SUMIF(BOM_FG!C:C,B269,BOM_FG!G:G)*-1</f>
        <v>0</v>
      </c>
      <c r="K269" s="96" t="e">
        <f t="shared" si="20"/>
        <v>#REF!</v>
      </c>
      <c r="M269" s="3" t="e">
        <f t="shared" si="21"/>
        <v>#REF!</v>
      </c>
      <c r="N269" s="49" t="str">
        <f t="shared" si="22"/>
        <v>New Stock</v>
      </c>
      <c r="O269" s="37" t="str">
        <f t="shared" si="23"/>
        <v>New Stock</v>
      </c>
      <c r="P269" s="35" t="str">
        <f t="shared" si="24"/>
        <v>-</v>
      </c>
    </row>
    <row r="270" spans="1:16">
      <c r="A270" s="85" t="s">
        <v>1853</v>
      </c>
      <c r="B270" s="43" t="s">
        <v>3731</v>
      </c>
      <c r="C270" s="85" t="s">
        <v>3367</v>
      </c>
      <c r="D270" s="44" t="s">
        <v>754</v>
      </c>
      <c r="E270" s="43">
        <v>100</v>
      </c>
      <c r="F270" s="95" t="e">
        <f>SUMIF(#REF!,B270,#REF!)</f>
        <v>#REF!</v>
      </c>
      <c r="G270" s="95" t="e">
        <f>SUMIF(#REF!,B270,#REF!)</f>
        <v>#REF!</v>
      </c>
      <c r="H270" s="95" t="e">
        <f>SUMIF(#REF!,B270,#REF!)*-1</f>
        <v>#REF!</v>
      </c>
      <c r="I270" s="95">
        <f>SUMIF('BOM_Sub Assy'!C:C,B270,'BOM_Sub Assy'!G:G)*-1</f>
        <v>0</v>
      </c>
      <c r="J270" s="96">
        <f>SUMIF(BOM_FG!C:C,B270,BOM_FG!G:G)*-1</f>
        <v>0</v>
      </c>
      <c r="K270" s="96" t="e">
        <f t="shared" si="20"/>
        <v>#REF!</v>
      </c>
      <c r="M270" s="3" t="e">
        <f t="shared" si="21"/>
        <v>#REF!</v>
      </c>
      <c r="N270" s="49" t="str">
        <f t="shared" si="22"/>
        <v>New Stock</v>
      </c>
      <c r="O270" s="37" t="str">
        <f t="shared" si="23"/>
        <v>New Stock</v>
      </c>
      <c r="P270" s="35" t="str">
        <f t="shared" si="24"/>
        <v>-</v>
      </c>
    </row>
    <row r="271" spans="1:16">
      <c r="A271" s="85" t="s">
        <v>1853</v>
      </c>
      <c r="B271" s="43" t="s">
        <v>755</v>
      </c>
      <c r="C271" s="85" t="s">
        <v>170</v>
      </c>
      <c r="D271" s="44" t="s">
        <v>2768</v>
      </c>
      <c r="E271" s="43">
        <v>50</v>
      </c>
      <c r="F271" s="95" t="e">
        <f>SUMIF(#REF!,B271,#REF!)</f>
        <v>#REF!</v>
      </c>
      <c r="G271" s="95" t="e">
        <f>SUMIF(#REF!,B271,#REF!)</f>
        <v>#REF!</v>
      </c>
      <c r="H271" s="95" t="e">
        <f>SUMIF(#REF!,B271,#REF!)*-1</f>
        <v>#REF!</v>
      </c>
      <c r="I271" s="95">
        <f>SUMIF('BOM_Sub Assy'!C:C,B271,'BOM_Sub Assy'!G:G)*-1</f>
        <v>0</v>
      </c>
      <c r="J271" s="96">
        <f>SUMIF(BOM_FG!C:C,B271,BOM_FG!G:G)*-1</f>
        <v>-2</v>
      </c>
      <c r="K271" s="96" t="e">
        <f t="shared" si="20"/>
        <v>#REF!</v>
      </c>
      <c r="M271" s="3" t="e">
        <f t="shared" si="21"/>
        <v>#REF!</v>
      </c>
      <c r="N271" s="49" t="str">
        <f t="shared" si="22"/>
        <v>New Stock</v>
      </c>
      <c r="O271" s="37" t="str">
        <f t="shared" si="23"/>
        <v>New Stock</v>
      </c>
      <c r="P271" s="35" t="str">
        <f t="shared" si="24"/>
        <v>-</v>
      </c>
    </row>
    <row r="272" spans="1:16">
      <c r="A272" s="85" t="s">
        <v>1853</v>
      </c>
      <c r="B272" s="43" t="s">
        <v>756</v>
      </c>
      <c r="C272" s="85" t="s">
        <v>171</v>
      </c>
      <c r="D272" s="44" t="s">
        <v>4206</v>
      </c>
      <c r="E272" s="43">
        <v>50</v>
      </c>
      <c r="F272" s="95" t="e">
        <f>SUMIF(#REF!,B272,#REF!)</f>
        <v>#REF!</v>
      </c>
      <c r="G272" s="95" t="e">
        <f>SUMIF(#REF!,B272,#REF!)</f>
        <v>#REF!</v>
      </c>
      <c r="H272" s="95" t="e">
        <f>SUMIF(#REF!,B272,#REF!)*-1</f>
        <v>#REF!</v>
      </c>
      <c r="I272" s="95">
        <f>SUMIF('BOM_Sub Assy'!C:C,B272,'BOM_Sub Assy'!G:G)*-1</f>
        <v>0</v>
      </c>
      <c r="J272" s="96">
        <f>SUMIF(BOM_FG!C:C,B272,BOM_FG!G:G)*-1</f>
        <v>-2</v>
      </c>
      <c r="K272" s="96" t="e">
        <f t="shared" si="20"/>
        <v>#REF!</v>
      </c>
      <c r="M272" s="3" t="e">
        <f t="shared" si="21"/>
        <v>#REF!</v>
      </c>
      <c r="N272" s="49" t="str">
        <f t="shared" si="22"/>
        <v>New Stock</v>
      </c>
      <c r="O272" s="37" t="str">
        <f t="shared" si="23"/>
        <v>New Stock</v>
      </c>
      <c r="P272" s="35" t="str">
        <f t="shared" si="24"/>
        <v>-</v>
      </c>
    </row>
    <row r="273" spans="1:16">
      <c r="A273" s="85" t="s">
        <v>1853</v>
      </c>
      <c r="B273" s="43" t="s">
        <v>757</v>
      </c>
      <c r="C273" s="85" t="s">
        <v>172</v>
      </c>
      <c r="D273" s="44" t="s">
        <v>2067</v>
      </c>
      <c r="E273" s="43">
        <v>450</v>
      </c>
      <c r="F273" s="95" t="e">
        <f>SUMIF(#REF!,B273,#REF!)</f>
        <v>#REF!</v>
      </c>
      <c r="G273" s="95" t="e">
        <f>SUMIF(#REF!,B273,#REF!)</f>
        <v>#REF!</v>
      </c>
      <c r="H273" s="95" t="e">
        <f>SUMIF(#REF!,B273,#REF!)*-1</f>
        <v>#REF!</v>
      </c>
      <c r="I273" s="95">
        <f>SUMIF('BOM_Sub Assy'!C:C,B273,'BOM_Sub Assy'!G:G)*-1</f>
        <v>-1</v>
      </c>
      <c r="J273" s="96">
        <f>SUMIF(BOM_FG!C:C,B273,BOM_FG!G:G)*-1</f>
        <v>0</v>
      </c>
      <c r="K273" s="96" t="e">
        <f t="shared" si="20"/>
        <v>#REF!</v>
      </c>
      <c r="M273" s="3" t="e">
        <f t="shared" si="21"/>
        <v>#REF!</v>
      </c>
      <c r="N273" s="49" t="str">
        <f t="shared" si="22"/>
        <v>New Stock</v>
      </c>
      <c r="O273" s="37" t="str">
        <f t="shared" si="23"/>
        <v>New Stock</v>
      </c>
      <c r="P273" s="35" t="str">
        <f t="shared" si="24"/>
        <v>-</v>
      </c>
    </row>
    <row r="274" spans="1:16">
      <c r="A274" s="85" t="s">
        <v>1853</v>
      </c>
      <c r="B274" s="43" t="s">
        <v>2068</v>
      </c>
      <c r="C274" s="85" t="s">
        <v>5400</v>
      </c>
      <c r="D274" s="44" t="s">
        <v>2168</v>
      </c>
      <c r="E274" s="43">
        <v>500</v>
      </c>
      <c r="F274" s="95" t="e">
        <f>SUMIF(#REF!,B274,#REF!)</f>
        <v>#REF!</v>
      </c>
      <c r="G274" s="95" t="e">
        <f>SUMIF(#REF!,B274,#REF!)</f>
        <v>#REF!</v>
      </c>
      <c r="H274" s="95" t="e">
        <f>SUMIF(#REF!,B274,#REF!)*-1</f>
        <v>#REF!</v>
      </c>
      <c r="I274" s="95">
        <f>SUMIF('BOM_Sub Assy'!C:C,B274,'BOM_Sub Assy'!G:G)*-1</f>
        <v>-1</v>
      </c>
      <c r="J274" s="96">
        <f>SUMIF(BOM_FG!C:C,B274,BOM_FG!G:G)*-1</f>
        <v>-2</v>
      </c>
      <c r="K274" s="96" t="e">
        <f t="shared" si="20"/>
        <v>#REF!</v>
      </c>
      <c r="M274" s="3" t="e">
        <f t="shared" si="21"/>
        <v>#REF!</v>
      </c>
      <c r="N274" s="49" t="str">
        <f t="shared" si="22"/>
        <v>New Stock</v>
      </c>
      <c r="O274" s="37" t="str">
        <f t="shared" si="23"/>
        <v>New Stock</v>
      </c>
      <c r="P274" s="35" t="str">
        <f t="shared" si="24"/>
        <v>-</v>
      </c>
    </row>
    <row r="275" spans="1:16">
      <c r="A275" s="85" t="s">
        <v>1853</v>
      </c>
      <c r="B275" s="43" t="s">
        <v>2169</v>
      </c>
      <c r="C275" s="85" t="s">
        <v>1356</v>
      </c>
      <c r="D275" s="44" t="s">
        <v>2703</v>
      </c>
      <c r="E275" s="43">
        <v>500</v>
      </c>
      <c r="F275" s="95" t="e">
        <f>SUMIF(#REF!,B275,#REF!)</f>
        <v>#REF!</v>
      </c>
      <c r="G275" s="95" t="e">
        <f>SUMIF(#REF!,B275,#REF!)</f>
        <v>#REF!</v>
      </c>
      <c r="H275" s="95" t="e">
        <f>SUMIF(#REF!,B275,#REF!)*-1</f>
        <v>#REF!</v>
      </c>
      <c r="I275" s="95">
        <f>SUMIF('BOM_Sub Assy'!C:C,B275,'BOM_Sub Assy'!G:G)*-1</f>
        <v>-1</v>
      </c>
      <c r="J275" s="96">
        <f>SUMIF(BOM_FG!C:C,B275,BOM_FG!G:G)*-1</f>
        <v>-2</v>
      </c>
      <c r="K275" s="96" t="e">
        <f t="shared" si="20"/>
        <v>#REF!</v>
      </c>
      <c r="M275" s="3" t="e">
        <f t="shared" si="21"/>
        <v>#REF!</v>
      </c>
      <c r="N275" s="49" t="str">
        <f t="shared" si="22"/>
        <v>New Stock</v>
      </c>
      <c r="O275" s="37" t="str">
        <f t="shared" si="23"/>
        <v>New Stock</v>
      </c>
      <c r="P275" s="35" t="str">
        <f t="shared" si="24"/>
        <v>-</v>
      </c>
    </row>
    <row r="276" spans="1:16">
      <c r="A276" s="85" t="s">
        <v>1853</v>
      </c>
      <c r="B276" s="43" t="s">
        <v>2704</v>
      </c>
      <c r="C276" s="85" t="s">
        <v>1357</v>
      </c>
      <c r="D276" s="44" t="s">
        <v>2067</v>
      </c>
      <c r="E276" s="43">
        <v>500</v>
      </c>
      <c r="F276" s="95" t="e">
        <f>SUMIF(#REF!,B276,#REF!)</f>
        <v>#REF!</v>
      </c>
      <c r="G276" s="95" t="e">
        <f>SUMIF(#REF!,B276,#REF!)</f>
        <v>#REF!</v>
      </c>
      <c r="H276" s="95" t="e">
        <f>SUMIF(#REF!,B276,#REF!)*-1</f>
        <v>#REF!</v>
      </c>
      <c r="I276" s="95">
        <f>SUMIF('BOM_Sub Assy'!C:C,B276,'BOM_Sub Assy'!G:G)*-1</f>
        <v>-12</v>
      </c>
      <c r="J276" s="96">
        <f>SUMIF(BOM_FG!C:C,B276,BOM_FG!G:G)*-1</f>
        <v>-29</v>
      </c>
      <c r="K276" s="96" t="e">
        <f t="shared" si="20"/>
        <v>#REF!</v>
      </c>
      <c r="M276" s="3" t="e">
        <f t="shared" si="21"/>
        <v>#REF!</v>
      </c>
      <c r="N276" s="49" t="str">
        <f t="shared" si="22"/>
        <v>New Stock</v>
      </c>
      <c r="O276" s="37" t="str">
        <f t="shared" si="23"/>
        <v>New Stock</v>
      </c>
      <c r="P276" s="35" t="str">
        <f t="shared" si="24"/>
        <v>-</v>
      </c>
    </row>
    <row r="277" spans="1:16">
      <c r="A277" s="85" t="s">
        <v>1853</v>
      </c>
      <c r="B277" s="43" t="s">
        <v>2365</v>
      </c>
      <c r="C277" s="85" t="s">
        <v>4503</v>
      </c>
      <c r="D277" s="44" t="s">
        <v>2366</v>
      </c>
      <c r="E277" s="43">
        <v>150</v>
      </c>
      <c r="F277" s="95" t="e">
        <f>SUMIF(#REF!,B277,#REF!)</f>
        <v>#REF!</v>
      </c>
      <c r="G277" s="95" t="e">
        <f>SUMIF(#REF!,B277,#REF!)</f>
        <v>#REF!</v>
      </c>
      <c r="H277" s="95" t="e">
        <f>SUMIF(#REF!,B277,#REF!)*-1</f>
        <v>#REF!</v>
      </c>
      <c r="I277" s="95">
        <f>SUMIF('BOM_Sub Assy'!C:C,B277,'BOM_Sub Assy'!G:G)*-1</f>
        <v>-12</v>
      </c>
      <c r="J277" s="96">
        <f>SUMIF(BOM_FG!C:C,B277,BOM_FG!G:G)*-1</f>
        <v>-29</v>
      </c>
      <c r="K277" s="96" t="e">
        <f t="shared" si="20"/>
        <v>#REF!</v>
      </c>
      <c r="M277" s="3" t="e">
        <f t="shared" si="21"/>
        <v>#REF!</v>
      </c>
      <c r="N277" s="49" t="str">
        <f t="shared" si="22"/>
        <v>New Stock</v>
      </c>
      <c r="O277" s="37" t="str">
        <f t="shared" si="23"/>
        <v>New Stock</v>
      </c>
      <c r="P277" s="35" t="str">
        <f t="shared" si="24"/>
        <v>-</v>
      </c>
    </row>
    <row r="278" spans="1:16">
      <c r="A278" s="85" t="s">
        <v>1853</v>
      </c>
      <c r="B278" s="43" t="s">
        <v>5310</v>
      </c>
      <c r="C278" s="85" t="s">
        <v>4708</v>
      </c>
      <c r="D278" s="44" t="s">
        <v>3730</v>
      </c>
      <c r="E278" s="43">
        <v>100</v>
      </c>
      <c r="F278" s="95" t="e">
        <f>SUMIF(#REF!,B278,#REF!)</f>
        <v>#REF!</v>
      </c>
      <c r="G278" s="95" t="e">
        <f>SUMIF(#REF!,B278,#REF!)</f>
        <v>#REF!</v>
      </c>
      <c r="H278" s="95" t="e">
        <f>SUMIF(#REF!,B278,#REF!)*-1</f>
        <v>#REF!</v>
      </c>
      <c r="I278" s="95">
        <f>SUMIF('BOM_Sub Assy'!C:C,B278,'BOM_Sub Assy'!G:G)*-1</f>
        <v>0</v>
      </c>
      <c r="J278" s="96">
        <f>SUMIF(BOM_FG!C:C,B278,BOM_FG!G:G)*-1</f>
        <v>0</v>
      </c>
      <c r="K278" s="96" t="e">
        <f t="shared" si="20"/>
        <v>#REF!</v>
      </c>
      <c r="M278" s="3" t="e">
        <f t="shared" si="21"/>
        <v>#REF!</v>
      </c>
      <c r="N278" s="49" t="str">
        <f t="shared" si="22"/>
        <v>New Stock</v>
      </c>
      <c r="O278" s="37" t="str">
        <f t="shared" si="23"/>
        <v>New Stock</v>
      </c>
      <c r="P278" s="35" t="str">
        <f t="shared" si="24"/>
        <v>-</v>
      </c>
    </row>
    <row r="279" spans="1:16">
      <c r="A279" s="85" t="s">
        <v>1853</v>
      </c>
      <c r="B279" s="43" t="s">
        <v>3397</v>
      </c>
      <c r="C279" s="85" t="s">
        <v>4709</v>
      </c>
      <c r="D279" s="44" t="s">
        <v>754</v>
      </c>
      <c r="E279" s="43">
        <v>100</v>
      </c>
      <c r="F279" s="95" t="e">
        <f>SUMIF(#REF!,B279,#REF!)</f>
        <v>#REF!</v>
      </c>
      <c r="G279" s="95" t="e">
        <f>SUMIF(#REF!,B279,#REF!)</f>
        <v>#REF!</v>
      </c>
      <c r="H279" s="95" t="e">
        <f>SUMIF(#REF!,B279,#REF!)*-1</f>
        <v>#REF!</v>
      </c>
      <c r="I279" s="95">
        <f>SUMIF('BOM_Sub Assy'!C:C,B279,'BOM_Sub Assy'!G:G)*-1</f>
        <v>0</v>
      </c>
      <c r="J279" s="96">
        <f>SUMIF(BOM_FG!C:C,B279,BOM_FG!G:G)*-1</f>
        <v>0</v>
      </c>
      <c r="K279" s="96" t="e">
        <f t="shared" si="20"/>
        <v>#REF!</v>
      </c>
      <c r="M279" s="3" t="e">
        <f t="shared" si="21"/>
        <v>#REF!</v>
      </c>
      <c r="N279" s="49" t="str">
        <f t="shared" si="22"/>
        <v>New Stock</v>
      </c>
      <c r="O279" s="37" t="str">
        <f t="shared" si="23"/>
        <v>New Stock</v>
      </c>
      <c r="P279" s="35" t="str">
        <f t="shared" si="24"/>
        <v>-</v>
      </c>
    </row>
    <row r="280" spans="1:16">
      <c r="A280" s="85" t="s">
        <v>1853</v>
      </c>
      <c r="B280" s="43" t="s">
        <v>5345</v>
      </c>
      <c r="C280" s="85" t="s">
        <v>1615</v>
      </c>
      <c r="D280" s="44" t="s">
        <v>2378</v>
      </c>
      <c r="E280" s="43">
        <v>60</v>
      </c>
      <c r="F280" s="95" t="e">
        <f>SUMIF(#REF!,B280,#REF!)</f>
        <v>#REF!</v>
      </c>
      <c r="G280" s="95" t="e">
        <f>SUMIF(#REF!,B280,#REF!)</f>
        <v>#REF!</v>
      </c>
      <c r="H280" s="95" t="e">
        <f>SUMIF(#REF!,B280,#REF!)*-1</f>
        <v>#REF!</v>
      </c>
      <c r="I280" s="95">
        <f>SUMIF('BOM_Sub Assy'!C:C,B280,'BOM_Sub Assy'!G:G)*-1</f>
        <v>-2</v>
      </c>
      <c r="J280" s="96">
        <f>SUMIF(BOM_FG!C:C,B280,BOM_FG!G:G)*-1</f>
        <v>0</v>
      </c>
      <c r="K280" s="96" t="e">
        <f t="shared" si="20"/>
        <v>#REF!</v>
      </c>
      <c r="M280" s="3" t="e">
        <f t="shared" si="21"/>
        <v>#REF!</v>
      </c>
      <c r="N280" s="49" t="str">
        <f t="shared" si="22"/>
        <v>New Stock</v>
      </c>
      <c r="O280" s="37" t="str">
        <f t="shared" si="23"/>
        <v>New Stock</v>
      </c>
      <c r="P280" s="35" t="str">
        <f t="shared" si="24"/>
        <v>-</v>
      </c>
    </row>
    <row r="281" spans="1:16">
      <c r="A281" s="85" t="s">
        <v>1853</v>
      </c>
      <c r="B281" s="43" t="s">
        <v>1616</v>
      </c>
      <c r="C281" s="85" t="s">
        <v>3401</v>
      </c>
      <c r="D281" s="44" t="s">
        <v>4207</v>
      </c>
      <c r="E281" s="43">
        <v>50</v>
      </c>
      <c r="F281" s="95" t="e">
        <f>SUMIF(#REF!,B281,#REF!)</f>
        <v>#REF!</v>
      </c>
      <c r="G281" s="95" t="e">
        <f>SUMIF(#REF!,B281,#REF!)</f>
        <v>#REF!</v>
      </c>
      <c r="H281" s="95" t="e">
        <f>SUMIF(#REF!,B281,#REF!)*-1</f>
        <v>#REF!</v>
      </c>
      <c r="I281" s="95">
        <f>SUMIF('BOM_Sub Assy'!C:C,B281,'BOM_Sub Assy'!G:G)*-1</f>
        <v>-1</v>
      </c>
      <c r="J281" s="96">
        <f>SUMIF(BOM_FG!C:C,B281,BOM_FG!G:G)*-1</f>
        <v>0</v>
      </c>
      <c r="K281" s="96" t="e">
        <f t="shared" si="20"/>
        <v>#REF!</v>
      </c>
      <c r="M281" s="3" t="e">
        <f t="shared" si="21"/>
        <v>#REF!</v>
      </c>
      <c r="N281" s="49" t="str">
        <f t="shared" si="22"/>
        <v>New Stock</v>
      </c>
      <c r="O281" s="37" t="str">
        <f t="shared" si="23"/>
        <v>New Stock</v>
      </c>
      <c r="P281" s="35" t="str">
        <f t="shared" si="24"/>
        <v>-</v>
      </c>
    </row>
    <row r="282" spans="1:16">
      <c r="A282" s="85" t="s">
        <v>1853</v>
      </c>
      <c r="B282" s="43" t="s">
        <v>77</v>
      </c>
      <c r="C282" s="85" t="s">
        <v>2861</v>
      </c>
      <c r="D282" s="44" t="s">
        <v>4208</v>
      </c>
      <c r="E282" s="43">
        <v>50</v>
      </c>
      <c r="F282" s="95" t="e">
        <f>SUMIF(#REF!,B282,#REF!)</f>
        <v>#REF!</v>
      </c>
      <c r="G282" s="95" t="e">
        <f>SUMIF(#REF!,B282,#REF!)</f>
        <v>#REF!</v>
      </c>
      <c r="H282" s="95" t="e">
        <f>SUMIF(#REF!,B282,#REF!)*-1</f>
        <v>#REF!</v>
      </c>
      <c r="I282" s="95">
        <f>SUMIF('BOM_Sub Assy'!C:C,B282,'BOM_Sub Assy'!G:G)*-1</f>
        <v>-1</v>
      </c>
      <c r="J282" s="96">
        <f>SUMIF(BOM_FG!C:C,B282,BOM_FG!G:G)*-1</f>
        <v>0</v>
      </c>
      <c r="K282" s="96" t="e">
        <f t="shared" si="20"/>
        <v>#REF!</v>
      </c>
      <c r="M282" s="3" t="e">
        <f t="shared" si="21"/>
        <v>#REF!</v>
      </c>
      <c r="N282" s="49" t="str">
        <f t="shared" si="22"/>
        <v>New Stock</v>
      </c>
      <c r="O282" s="37" t="str">
        <f t="shared" si="23"/>
        <v>New Stock</v>
      </c>
      <c r="P282" s="35" t="str">
        <f t="shared" si="24"/>
        <v>-</v>
      </c>
    </row>
    <row r="283" spans="1:16">
      <c r="A283" s="85" t="s">
        <v>1853</v>
      </c>
      <c r="B283" s="43" t="s">
        <v>2862</v>
      </c>
      <c r="C283" s="85" t="s">
        <v>4228</v>
      </c>
      <c r="D283" s="44" t="s">
        <v>2379</v>
      </c>
      <c r="E283" s="43">
        <v>60</v>
      </c>
      <c r="F283" s="95" t="e">
        <f>SUMIF(#REF!,B283,#REF!)</f>
        <v>#REF!</v>
      </c>
      <c r="G283" s="95" t="e">
        <f>SUMIF(#REF!,B283,#REF!)</f>
        <v>#REF!</v>
      </c>
      <c r="H283" s="95" t="e">
        <f>SUMIF(#REF!,B283,#REF!)*-1</f>
        <v>#REF!</v>
      </c>
      <c r="I283" s="95">
        <f>SUMIF('BOM_Sub Assy'!C:C,B283,'BOM_Sub Assy'!G:G)*-1</f>
        <v>-2</v>
      </c>
      <c r="J283" s="96">
        <f>SUMIF(BOM_FG!C:C,B283,BOM_FG!G:G)*-1</f>
        <v>0</v>
      </c>
      <c r="K283" s="96" t="e">
        <f t="shared" si="20"/>
        <v>#REF!</v>
      </c>
      <c r="M283" s="3" t="e">
        <f t="shared" si="21"/>
        <v>#REF!</v>
      </c>
      <c r="N283" s="49" t="str">
        <f t="shared" si="22"/>
        <v>New Stock</v>
      </c>
      <c r="O283" s="37" t="str">
        <f t="shared" si="23"/>
        <v>New Stock</v>
      </c>
      <c r="P283" s="35" t="str">
        <f t="shared" si="24"/>
        <v>-</v>
      </c>
    </row>
    <row r="284" spans="1:16">
      <c r="A284" s="85" t="s">
        <v>1853</v>
      </c>
      <c r="B284" s="43" t="s">
        <v>1042</v>
      </c>
      <c r="C284" s="85" t="s">
        <v>1127</v>
      </c>
      <c r="D284" s="44" t="s">
        <v>35</v>
      </c>
      <c r="E284" s="43">
        <v>150</v>
      </c>
      <c r="F284" s="95" t="e">
        <f>SUMIF(#REF!,B284,#REF!)</f>
        <v>#REF!</v>
      </c>
      <c r="G284" s="95" t="e">
        <f>SUMIF(#REF!,B284,#REF!)</f>
        <v>#REF!</v>
      </c>
      <c r="H284" s="95" t="e">
        <f>SUMIF(#REF!,B284,#REF!)*-1</f>
        <v>#REF!</v>
      </c>
      <c r="I284" s="95">
        <f>SUMIF('BOM_Sub Assy'!C:C,B284,'BOM_Sub Assy'!G:G)*-1</f>
        <v>0</v>
      </c>
      <c r="J284" s="96">
        <f>SUMIF(BOM_FG!C:C,B284,BOM_FG!G:G)*-1</f>
        <v>0</v>
      </c>
      <c r="K284" s="96" t="e">
        <f t="shared" si="20"/>
        <v>#REF!</v>
      </c>
      <c r="M284" s="3" t="e">
        <f t="shared" si="21"/>
        <v>#REF!</v>
      </c>
      <c r="N284" s="49" t="str">
        <f t="shared" si="22"/>
        <v>New Stock</v>
      </c>
      <c r="O284" s="37" t="str">
        <f t="shared" si="23"/>
        <v>New Stock</v>
      </c>
      <c r="P284" s="35" t="str">
        <f t="shared" si="24"/>
        <v>-</v>
      </c>
    </row>
    <row r="285" spans="1:16">
      <c r="A285" s="85" t="s">
        <v>1853</v>
      </c>
      <c r="B285" s="43" t="s">
        <v>2135</v>
      </c>
      <c r="C285" s="85" t="s">
        <v>1128</v>
      </c>
      <c r="D285" s="44" t="s">
        <v>35</v>
      </c>
      <c r="E285" s="43">
        <v>150</v>
      </c>
      <c r="F285" s="95" t="e">
        <f>SUMIF(#REF!,B285,#REF!)</f>
        <v>#REF!</v>
      </c>
      <c r="G285" s="95" t="e">
        <f>SUMIF(#REF!,B285,#REF!)</f>
        <v>#REF!</v>
      </c>
      <c r="H285" s="95" t="e">
        <f>SUMIF(#REF!,B285,#REF!)*-1</f>
        <v>#REF!</v>
      </c>
      <c r="I285" s="95">
        <f>SUMIF('BOM_Sub Assy'!C:C,B285,'BOM_Sub Assy'!G:G)*-1</f>
        <v>0</v>
      </c>
      <c r="J285" s="96">
        <f>SUMIF(BOM_FG!C:C,B285,BOM_FG!G:G)*-1</f>
        <v>0</v>
      </c>
      <c r="K285" s="96" t="e">
        <f t="shared" si="20"/>
        <v>#REF!</v>
      </c>
      <c r="M285" s="3" t="e">
        <f t="shared" si="21"/>
        <v>#REF!</v>
      </c>
      <c r="N285" s="49" t="str">
        <f t="shared" si="22"/>
        <v>New Stock</v>
      </c>
      <c r="O285" s="37" t="str">
        <f t="shared" si="23"/>
        <v>New Stock</v>
      </c>
      <c r="P285" s="35" t="str">
        <f t="shared" si="24"/>
        <v>-</v>
      </c>
    </row>
    <row r="286" spans="1:16">
      <c r="A286" s="86" t="s">
        <v>1853</v>
      </c>
      <c r="B286" s="45" t="s">
        <v>4975</v>
      </c>
      <c r="C286" s="86" t="s">
        <v>4282</v>
      </c>
      <c r="D286" s="44" t="s">
        <v>4456</v>
      </c>
      <c r="E286" s="43">
        <v>50</v>
      </c>
      <c r="F286" s="95" t="e">
        <f>SUMIF(#REF!,B286,#REF!)</f>
        <v>#REF!</v>
      </c>
      <c r="G286" s="95" t="e">
        <f>SUMIF(#REF!,B286,#REF!)</f>
        <v>#REF!</v>
      </c>
      <c r="H286" s="95" t="e">
        <f>SUMIF(#REF!,B286,#REF!)*-1</f>
        <v>#REF!</v>
      </c>
      <c r="I286" s="95">
        <f>SUMIF('BOM_Sub Assy'!C:C,B286,'BOM_Sub Assy'!G:G)*-1</f>
        <v>-3</v>
      </c>
      <c r="J286" s="96">
        <f>SUMIF(BOM_FG!C:C,B286,BOM_FG!G:G)*-1</f>
        <v>0</v>
      </c>
      <c r="K286" s="96" t="e">
        <f t="shared" si="20"/>
        <v>#REF!</v>
      </c>
      <c r="M286" s="3" t="e">
        <f t="shared" si="21"/>
        <v>#REF!</v>
      </c>
      <c r="N286" s="49" t="str">
        <f t="shared" si="22"/>
        <v>New Stock</v>
      </c>
      <c r="O286" s="37" t="str">
        <f t="shared" si="23"/>
        <v>New Stock</v>
      </c>
      <c r="P286" s="35" t="str">
        <f t="shared" si="24"/>
        <v>-</v>
      </c>
    </row>
    <row r="287" spans="1:16">
      <c r="A287" s="86" t="s">
        <v>1853</v>
      </c>
      <c r="B287" s="45" t="s">
        <v>4977</v>
      </c>
      <c r="C287" s="86" t="s">
        <v>3670</v>
      </c>
      <c r="D287" s="44" t="s">
        <v>4142</v>
      </c>
      <c r="E287" s="43">
        <v>50</v>
      </c>
      <c r="F287" s="95" t="e">
        <f>SUMIF(#REF!,B287,#REF!)</f>
        <v>#REF!</v>
      </c>
      <c r="G287" s="95" t="e">
        <f>SUMIF(#REF!,B287,#REF!)</f>
        <v>#REF!</v>
      </c>
      <c r="H287" s="95" t="e">
        <f>SUMIF(#REF!,B287,#REF!)*-1</f>
        <v>#REF!</v>
      </c>
      <c r="I287" s="95">
        <f>SUMIF('BOM_Sub Assy'!C:C,B287,'BOM_Sub Assy'!G:G)*-1</f>
        <v>-3</v>
      </c>
      <c r="J287" s="96">
        <f>SUMIF(BOM_FG!C:C,B287,BOM_FG!G:G)*-1</f>
        <v>0</v>
      </c>
      <c r="K287" s="96" t="e">
        <f t="shared" si="20"/>
        <v>#REF!</v>
      </c>
      <c r="M287" s="3" t="e">
        <f t="shared" si="21"/>
        <v>#REF!</v>
      </c>
      <c r="N287" s="49" t="str">
        <f t="shared" si="22"/>
        <v>New Stock</v>
      </c>
      <c r="O287" s="37" t="str">
        <f t="shared" si="23"/>
        <v>New Stock</v>
      </c>
      <c r="P287" s="35" t="str">
        <f t="shared" si="24"/>
        <v>-</v>
      </c>
    </row>
    <row r="288" spans="1:16">
      <c r="A288" s="85" t="s">
        <v>3030</v>
      </c>
      <c r="B288" s="43" t="s">
        <v>2779</v>
      </c>
      <c r="C288" s="85" t="s">
        <v>3330</v>
      </c>
      <c r="D288" s="44" t="s">
        <v>4881</v>
      </c>
      <c r="E288" s="43">
        <v>60</v>
      </c>
      <c r="F288" s="95" t="e">
        <f>SUMIF(#REF!,B288,#REF!)</f>
        <v>#REF!</v>
      </c>
      <c r="G288" s="95" t="e">
        <f>SUMIF(#REF!,B288,#REF!)</f>
        <v>#REF!</v>
      </c>
      <c r="H288" s="95" t="e">
        <f>SUMIF(#REF!,B288,#REF!)*-1</f>
        <v>#REF!</v>
      </c>
      <c r="I288" s="95">
        <f>SUMIF('BOM_Sub Assy'!C:C,B288,'BOM_Sub Assy'!G:G)*-1</f>
        <v>-2</v>
      </c>
      <c r="J288" s="96">
        <f>SUMIF(BOM_FG!C:C,B288,BOM_FG!G:G)*-1</f>
        <v>-2</v>
      </c>
      <c r="K288" s="96" t="e">
        <f t="shared" si="20"/>
        <v>#REF!</v>
      </c>
      <c r="M288" s="3" t="e">
        <f t="shared" si="21"/>
        <v>#REF!</v>
      </c>
      <c r="N288" s="49" t="str">
        <f t="shared" si="22"/>
        <v>New Stock</v>
      </c>
      <c r="O288" s="37" t="str">
        <f t="shared" si="23"/>
        <v>New Stock</v>
      </c>
      <c r="P288" s="35" t="str">
        <f t="shared" si="24"/>
        <v>-</v>
      </c>
    </row>
    <row r="289" spans="1:16">
      <c r="A289" s="85" t="s">
        <v>3030</v>
      </c>
      <c r="B289" s="43" t="s">
        <v>984</v>
      </c>
      <c r="C289" s="85" t="s">
        <v>3331</v>
      </c>
      <c r="D289" s="44" t="s">
        <v>4089</v>
      </c>
      <c r="E289" s="43">
        <v>60</v>
      </c>
      <c r="F289" s="95" t="e">
        <f>SUMIF(#REF!,B289,#REF!)</f>
        <v>#REF!</v>
      </c>
      <c r="G289" s="95" t="e">
        <f>SUMIF(#REF!,B289,#REF!)</f>
        <v>#REF!</v>
      </c>
      <c r="H289" s="95" t="e">
        <f>SUMIF(#REF!,B289,#REF!)*-1</f>
        <v>#REF!</v>
      </c>
      <c r="I289" s="95">
        <f>SUMIF('BOM_Sub Assy'!C:C,B289,'BOM_Sub Assy'!G:G)*-1</f>
        <v>-2</v>
      </c>
      <c r="J289" s="96">
        <f>SUMIF(BOM_FG!C:C,B289,BOM_FG!G:G)*-1</f>
        <v>-2</v>
      </c>
      <c r="K289" s="96" t="e">
        <f t="shared" si="20"/>
        <v>#REF!</v>
      </c>
      <c r="M289" s="3" t="e">
        <f t="shared" si="21"/>
        <v>#REF!</v>
      </c>
      <c r="N289" s="49" t="str">
        <f t="shared" si="22"/>
        <v>New Stock</v>
      </c>
      <c r="O289" s="37" t="str">
        <f t="shared" si="23"/>
        <v>New Stock</v>
      </c>
      <c r="P289" s="35" t="str">
        <f t="shared" si="24"/>
        <v>-</v>
      </c>
    </row>
    <row r="290" spans="1:16">
      <c r="A290" s="85" t="s">
        <v>3030</v>
      </c>
      <c r="B290" s="43" t="s">
        <v>3959</v>
      </c>
      <c r="C290" s="85" t="s">
        <v>3332</v>
      </c>
      <c r="D290" s="44" t="s">
        <v>1293</v>
      </c>
      <c r="E290" s="43">
        <v>70</v>
      </c>
      <c r="F290" s="95" t="e">
        <f>SUMIF(#REF!,B290,#REF!)</f>
        <v>#REF!</v>
      </c>
      <c r="G290" s="95" t="e">
        <f>SUMIF(#REF!,B290,#REF!)</f>
        <v>#REF!</v>
      </c>
      <c r="H290" s="95" t="e">
        <f>SUMIF(#REF!,B290,#REF!)*-1</f>
        <v>#REF!</v>
      </c>
      <c r="I290" s="95">
        <f>SUMIF('BOM_Sub Assy'!C:C,B290,'BOM_Sub Assy'!G:G)*-1</f>
        <v>-5</v>
      </c>
      <c r="J290" s="96">
        <f>SUMIF(BOM_FG!C:C,B290,BOM_FG!G:G)*-1</f>
        <v>-1</v>
      </c>
      <c r="K290" s="96" t="e">
        <f t="shared" si="20"/>
        <v>#REF!</v>
      </c>
      <c r="M290" s="3" t="e">
        <f t="shared" si="21"/>
        <v>#REF!</v>
      </c>
      <c r="N290" s="49" t="str">
        <f t="shared" si="22"/>
        <v>New Stock</v>
      </c>
      <c r="O290" s="37" t="str">
        <f t="shared" si="23"/>
        <v>New Stock</v>
      </c>
      <c r="P290" s="35" t="str">
        <f t="shared" si="24"/>
        <v>-</v>
      </c>
    </row>
    <row r="291" spans="1:16">
      <c r="A291" s="85" t="s">
        <v>3030</v>
      </c>
      <c r="B291" s="43" t="s">
        <v>496</v>
      </c>
      <c r="C291" s="85" t="s">
        <v>4184</v>
      </c>
      <c r="D291" s="44" t="s">
        <v>4087</v>
      </c>
      <c r="E291" s="43">
        <v>70</v>
      </c>
      <c r="F291" s="95" t="e">
        <f>SUMIF(#REF!,B291,#REF!)</f>
        <v>#REF!</v>
      </c>
      <c r="G291" s="95" t="e">
        <f>SUMIF(#REF!,B291,#REF!)</f>
        <v>#REF!</v>
      </c>
      <c r="H291" s="95" t="e">
        <f>SUMIF(#REF!,B291,#REF!)*-1</f>
        <v>#REF!</v>
      </c>
      <c r="I291" s="95">
        <f>SUMIF('BOM_Sub Assy'!C:C,B291,'BOM_Sub Assy'!G:G)*-1</f>
        <v>-2</v>
      </c>
      <c r="J291" s="96">
        <f>SUMIF(BOM_FG!C:C,B291,BOM_FG!G:G)*-1</f>
        <v>-1</v>
      </c>
      <c r="K291" s="96" t="e">
        <f t="shared" si="20"/>
        <v>#REF!</v>
      </c>
      <c r="M291" s="3" t="e">
        <f t="shared" si="21"/>
        <v>#REF!</v>
      </c>
      <c r="N291" s="49" t="str">
        <f t="shared" si="22"/>
        <v>New Stock</v>
      </c>
      <c r="O291" s="37" t="str">
        <f t="shared" si="23"/>
        <v>New Stock</v>
      </c>
      <c r="P291" s="35" t="str">
        <f t="shared" si="24"/>
        <v>-</v>
      </c>
    </row>
    <row r="292" spans="1:16">
      <c r="A292" s="86" t="s">
        <v>1853</v>
      </c>
      <c r="B292" s="45" t="s">
        <v>1855</v>
      </c>
      <c r="C292" s="86" t="s">
        <v>2488</v>
      </c>
      <c r="D292" s="44" t="s">
        <v>1334</v>
      </c>
      <c r="E292" s="43">
        <v>0</v>
      </c>
      <c r="F292" s="95" t="e">
        <f>SUMIF(#REF!,B292,#REF!)</f>
        <v>#REF!</v>
      </c>
      <c r="G292" s="95" t="e">
        <f>SUMIF(#REF!,B292,#REF!)</f>
        <v>#REF!</v>
      </c>
      <c r="H292" s="95" t="e">
        <f>SUMIF(#REF!,B292,#REF!)*-1</f>
        <v>#REF!</v>
      </c>
      <c r="I292" s="95">
        <f>SUMIF('BOM_Sub Assy'!C:C,B292,'BOM_Sub Assy'!G:G)*-1</f>
        <v>0</v>
      </c>
      <c r="J292" s="96">
        <f>SUMIF(BOM_FG!C:C,B292,BOM_FG!G:G)*-1</f>
        <v>0</v>
      </c>
      <c r="K292" s="96" t="e">
        <f t="shared" si="20"/>
        <v>#REF!</v>
      </c>
      <c r="M292" s="3" t="e">
        <f t="shared" si="21"/>
        <v>#REF!</v>
      </c>
      <c r="N292" s="49" t="str">
        <f t="shared" si="22"/>
        <v>New Stock</v>
      </c>
      <c r="O292" s="37" t="str">
        <f t="shared" si="23"/>
        <v>New Stock</v>
      </c>
      <c r="P292" s="35" t="str">
        <f t="shared" si="24"/>
        <v>-</v>
      </c>
    </row>
    <row r="293" spans="1:16">
      <c r="A293" s="86" t="s">
        <v>1853</v>
      </c>
      <c r="B293" s="45" t="s">
        <v>1856</v>
      </c>
      <c r="C293" s="86" t="s">
        <v>46</v>
      </c>
      <c r="D293" s="44" t="s">
        <v>1458</v>
      </c>
      <c r="E293" s="43">
        <v>0</v>
      </c>
      <c r="F293" s="95" t="e">
        <f>SUMIF(#REF!,B293,#REF!)</f>
        <v>#REF!</v>
      </c>
      <c r="G293" s="95" t="e">
        <f>SUMIF(#REF!,B293,#REF!)</f>
        <v>#REF!</v>
      </c>
      <c r="H293" s="95" t="e">
        <f>SUMIF(#REF!,B293,#REF!)*-1</f>
        <v>#REF!</v>
      </c>
      <c r="I293" s="95">
        <f>SUMIF('BOM_Sub Assy'!C:C,B293,'BOM_Sub Assy'!G:G)*-1</f>
        <v>0</v>
      </c>
      <c r="J293" s="96">
        <f>SUMIF(BOM_FG!C:C,B293,BOM_FG!G:G)*-1</f>
        <v>0</v>
      </c>
      <c r="K293" s="96" t="e">
        <f t="shared" si="20"/>
        <v>#REF!</v>
      </c>
      <c r="M293" s="3" t="e">
        <f t="shared" si="21"/>
        <v>#REF!</v>
      </c>
      <c r="N293" s="49" t="str">
        <f t="shared" si="22"/>
        <v>New Stock</v>
      </c>
      <c r="O293" s="37" t="str">
        <f t="shared" si="23"/>
        <v>New Stock</v>
      </c>
      <c r="P293" s="35" t="str">
        <f t="shared" si="24"/>
        <v>-</v>
      </c>
    </row>
    <row r="294" spans="1:16">
      <c r="A294" s="85" t="s">
        <v>1849</v>
      </c>
      <c r="B294" s="43" t="s">
        <v>4692</v>
      </c>
      <c r="C294" s="85" t="s">
        <v>1118</v>
      </c>
      <c r="D294" s="44" t="s">
        <v>3460</v>
      </c>
      <c r="E294" s="43">
        <v>1</v>
      </c>
      <c r="F294" s="95" t="e">
        <f>SUMIF(#REF!,B294,#REF!)</f>
        <v>#REF!</v>
      </c>
      <c r="G294" s="95" t="e">
        <f>SUMIF(#REF!,B294,#REF!)</f>
        <v>#REF!</v>
      </c>
      <c r="H294" s="95" t="e">
        <f>SUMIF(#REF!,B294,#REF!)*-1</f>
        <v>#REF!</v>
      </c>
      <c r="I294" s="95">
        <f>SUMIF('BOM_Sub Assy'!C:C,B294,'BOM_Sub Assy'!G:G)*-1</f>
        <v>-1.0999999999999999E-2</v>
      </c>
      <c r="J294" s="96">
        <f>SUMIF(BOM_FG!C:C,B294,BOM_FG!G:G)*-1</f>
        <v>-0.36319999999999963</v>
      </c>
      <c r="K294" s="96" t="e">
        <f t="shared" si="20"/>
        <v>#REF!</v>
      </c>
      <c r="M294" s="3" t="e">
        <f t="shared" si="21"/>
        <v>#REF!</v>
      </c>
      <c r="N294" s="49" t="str">
        <f t="shared" si="22"/>
        <v>New Stock</v>
      </c>
      <c r="O294" s="37" t="str">
        <f t="shared" si="23"/>
        <v>New Stock</v>
      </c>
      <c r="P294" s="35" t="str">
        <f t="shared" si="24"/>
        <v>-</v>
      </c>
    </row>
    <row r="295" spans="1:16">
      <c r="A295" s="85" t="s">
        <v>1849</v>
      </c>
      <c r="B295" s="43" t="s">
        <v>3613</v>
      </c>
      <c r="C295" s="85" t="s">
        <v>3614</v>
      </c>
      <c r="D295" s="44" t="s">
        <v>2031</v>
      </c>
      <c r="E295" s="43">
        <v>1</v>
      </c>
      <c r="F295" s="95" t="e">
        <f>SUMIF(#REF!,B295,#REF!)</f>
        <v>#REF!</v>
      </c>
      <c r="G295" s="95" t="e">
        <f>SUMIF(#REF!,B295,#REF!)</f>
        <v>#REF!</v>
      </c>
      <c r="H295" s="95" t="e">
        <f>SUMIF(#REF!,B295,#REF!)*-1</f>
        <v>#REF!</v>
      </c>
      <c r="I295" s="95">
        <f>SUMIF('BOM_Sub Assy'!C:C,B295,'BOM_Sub Assy'!G:G)*-1</f>
        <v>-9.0000000000000011E-3</v>
      </c>
      <c r="J295" s="96">
        <f>SUMIF(BOM_FG!C:C,B295,BOM_FG!G:G)*-1</f>
        <v>-0.16479999999999989</v>
      </c>
      <c r="K295" s="96" t="e">
        <f t="shared" si="20"/>
        <v>#REF!</v>
      </c>
      <c r="M295" s="3" t="e">
        <f t="shared" si="21"/>
        <v>#REF!</v>
      </c>
      <c r="N295" s="49" t="str">
        <f t="shared" si="22"/>
        <v>New Stock</v>
      </c>
      <c r="O295" s="37" t="str">
        <f t="shared" si="23"/>
        <v>New Stock</v>
      </c>
      <c r="P295" s="35" t="str">
        <f t="shared" si="24"/>
        <v>-</v>
      </c>
    </row>
    <row r="296" spans="1:16">
      <c r="A296" s="85" t="s">
        <v>1849</v>
      </c>
      <c r="B296" s="43" t="s">
        <v>4495</v>
      </c>
      <c r="C296" s="85" t="s">
        <v>2985</v>
      </c>
      <c r="D296" s="44" t="s">
        <v>2806</v>
      </c>
      <c r="E296" s="43">
        <v>1</v>
      </c>
      <c r="F296" s="95" t="e">
        <f>SUMIF(#REF!,B296,#REF!)</f>
        <v>#REF!</v>
      </c>
      <c r="G296" s="95" t="e">
        <f>SUMIF(#REF!,B296,#REF!)</f>
        <v>#REF!</v>
      </c>
      <c r="H296" s="95" t="e">
        <f>SUMIF(#REF!,B296,#REF!)*-1</f>
        <v>#REF!</v>
      </c>
      <c r="I296" s="95">
        <f>SUMIF('BOM_Sub Assy'!C:C,B296,'BOM_Sub Assy'!G:G)*-1</f>
        <v>0</v>
      </c>
      <c r="J296" s="96">
        <f>SUMIF(BOM_FG!C:C,B296,BOM_FG!G:G)*-1</f>
        <v>0</v>
      </c>
      <c r="K296" s="96" t="e">
        <f t="shared" si="20"/>
        <v>#REF!</v>
      </c>
      <c r="M296" s="3" t="e">
        <f t="shared" si="21"/>
        <v>#REF!</v>
      </c>
      <c r="N296" s="49" t="str">
        <f t="shared" si="22"/>
        <v>New Stock</v>
      </c>
      <c r="O296" s="37" t="str">
        <f t="shared" si="23"/>
        <v>New Stock</v>
      </c>
      <c r="P296" s="35" t="str">
        <f t="shared" si="24"/>
        <v>-</v>
      </c>
    </row>
    <row r="297" spans="1:16">
      <c r="A297" s="85" t="s">
        <v>1849</v>
      </c>
      <c r="B297" s="43" t="s">
        <v>4496</v>
      </c>
      <c r="C297" s="85" t="s">
        <v>3108</v>
      </c>
      <c r="D297" s="44" t="s">
        <v>1899</v>
      </c>
      <c r="E297" s="43">
        <v>1</v>
      </c>
      <c r="F297" s="95" t="e">
        <f>SUMIF(#REF!,B297,#REF!)</f>
        <v>#REF!</v>
      </c>
      <c r="G297" s="95" t="e">
        <f>SUMIF(#REF!,B297,#REF!)</f>
        <v>#REF!</v>
      </c>
      <c r="H297" s="95" t="e">
        <f>SUMIF(#REF!,B297,#REF!)*-1</f>
        <v>#REF!</v>
      </c>
      <c r="I297" s="95">
        <f>SUMIF('BOM_Sub Assy'!C:C,B297,'BOM_Sub Assy'!G:G)*-1</f>
        <v>0</v>
      </c>
      <c r="J297" s="96">
        <f>SUMIF(BOM_FG!C:C,B297,BOM_FG!G:G)*-1</f>
        <v>0</v>
      </c>
      <c r="K297" s="96" t="e">
        <f t="shared" si="20"/>
        <v>#REF!</v>
      </c>
      <c r="M297" s="3" t="e">
        <f t="shared" si="21"/>
        <v>#REF!</v>
      </c>
      <c r="N297" s="49" t="str">
        <f t="shared" si="22"/>
        <v>New Stock</v>
      </c>
      <c r="O297" s="37" t="str">
        <f t="shared" si="23"/>
        <v>New Stock</v>
      </c>
      <c r="P297" s="35" t="str">
        <f t="shared" si="24"/>
        <v>-</v>
      </c>
    </row>
    <row r="298" spans="1:16">
      <c r="A298" s="85" t="s">
        <v>1849</v>
      </c>
      <c r="B298" s="43" t="s">
        <v>2753</v>
      </c>
      <c r="C298" s="85" t="s">
        <v>3844</v>
      </c>
      <c r="D298" s="44" t="s">
        <v>2400</v>
      </c>
      <c r="E298" s="43">
        <v>1</v>
      </c>
      <c r="F298" s="95" t="e">
        <f>SUMIF(#REF!,B298,#REF!)</f>
        <v>#REF!</v>
      </c>
      <c r="G298" s="95" t="e">
        <f>SUMIF(#REF!,B298,#REF!)</f>
        <v>#REF!</v>
      </c>
      <c r="H298" s="95" t="e">
        <f>SUMIF(#REF!,B298,#REF!)*-1</f>
        <v>#REF!</v>
      </c>
      <c r="I298" s="95">
        <f>SUMIF('BOM_Sub Assy'!C:C,B298,'BOM_Sub Assy'!G:G)*-1</f>
        <v>-1.0399999999999999E-3</v>
      </c>
      <c r="J298" s="96">
        <f>SUMIF(BOM_FG!C:C,B298,BOM_FG!G:G)*-1</f>
        <v>0</v>
      </c>
      <c r="K298" s="96" t="e">
        <f t="shared" si="20"/>
        <v>#REF!</v>
      </c>
      <c r="M298" s="3" t="e">
        <f t="shared" si="21"/>
        <v>#REF!</v>
      </c>
      <c r="N298" s="49" t="str">
        <f t="shared" si="22"/>
        <v>New Stock</v>
      </c>
      <c r="O298" s="37" t="str">
        <f t="shared" si="23"/>
        <v>New Stock</v>
      </c>
      <c r="P298" s="35" t="str">
        <f t="shared" si="24"/>
        <v>-</v>
      </c>
    </row>
    <row r="299" spans="1:16">
      <c r="A299" s="85" t="s">
        <v>3647</v>
      </c>
      <c r="B299" s="43" t="s">
        <v>3648</v>
      </c>
      <c r="C299" s="85" t="s">
        <v>3649</v>
      </c>
      <c r="D299" s="44" t="s">
        <v>5206</v>
      </c>
      <c r="E299" s="43">
        <v>1</v>
      </c>
      <c r="F299" s="95" t="e">
        <f>SUMIF(#REF!,B299,#REF!)</f>
        <v>#REF!</v>
      </c>
      <c r="G299" s="95" t="e">
        <f>SUMIF(#REF!,B299,#REF!)</f>
        <v>#REF!</v>
      </c>
      <c r="H299" s="95" t="e">
        <f>SUMIF(#REF!,B299,#REF!)*-1</f>
        <v>#REF!</v>
      </c>
      <c r="I299" s="95">
        <f>SUMIF('BOM_Sub Assy'!C:C,B299,'BOM_Sub Assy'!G:G)*-1</f>
        <v>-2.0999999999999999E-3</v>
      </c>
      <c r="J299" s="96">
        <f>SUMIF(BOM_FG!C:C,B299,BOM_FG!G:G)*-1</f>
        <v>0</v>
      </c>
      <c r="K299" s="96" t="e">
        <f t="shared" si="20"/>
        <v>#REF!</v>
      </c>
      <c r="M299" s="3" t="e">
        <f t="shared" si="21"/>
        <v>#REF!</v>
      </c>
      <c r="N299" s="49" t="str">
        <f t="shared" si="22"/>
        <v>New Stock</v>
      </c>
      <c r="O299" s="37" t="str">
        <f t="shared" si="23"/>
        <v>New Stock</v>
      </c>
      <c r="P299" s="35" t="str">
        <f t="shared" si="24"/>
        <v>-</v>
      </c>
    </row>
    <row r="300" spans="1:16">
      <c r="A300" s="85" t="s">
        <v>2992</v>
      </c>
      <c r="B300" s="43" t="s">
        <v>4019</v>
      </c>
      <c r="C300" s="85" t="s">
        <v>1060</v>
      </c>
      <c r="D300" s="44" t="s">
        <v>1579</v>
      </c>
      <c r="E300" s="43">
        <v>1</v>
      </c>
      <c r="F300" s="95" t="e">
        <f>SUMIF(#REF!,B300,#REF!)</f>
        <v>#REF!</v>
      </c>
      <c r="G300" s="95" t="e">
        <f>SUMIF(#REF!,B300,#REF!)</f>
        <v>#REF!</v>
      </c>
      <c r="H300" s="95" t="e">
        <f>SUMIF(#REF!,B300,#REF!)*-1</f>
        <v>#REF!</v>
      </c>
      <c r="I300" s="95">
        <f>SUMIF('BOM_Sub Assy'!C:C,B300,'BOM_Sub Assy'!G:G)*-1</f>
        <v>-3.0000000000000001E-3</v>
      </c>
      <c r="J300" s="96">
        <f>SUMIF(BOM_FG!C:C,B300,BOM_FG!G:G)*-1</f>
        <v>-0.2345999999999997</v>
      </c>
      <c r="K300" s="96" t="e">
        <f t="shared" si="20"/>
        <v>#REF!</v>
      </c>
      <c r="M300" s="3" t="e">
        <f t="shared" si="21"/>
        <v>#REF!</v>
      </c>
      <c r="N300" s="49" t="str">
        <f t="shared" si="22"/>
        <v>New Stock</v>
      </c>
      <c r="O300" s="37" t="str">
        <f t="shared" si="23"/>
        <v>New Stock</v>
      </c>
      <c r="P300" s="35" t="str">
        <f t="shared" si="24"/>
        <v>-</v>
      </c>
    </row>
    <row r="301" spans="1:16">
      <c r="A301" s="85" t="s">
        <v>737</v>
      </c>
      <c r="B301" s="43" t="s">
        <v>1220</v>
      </c>
      <c r="C301" s="85" t="s">
        <v>2845</v>
      </c>
      <c r="D301" s="44" t="s">
        <v>2776</v>
      </c>
      <c r="E301" s="43">
        <v>2000</v>
      </c>
      <c r="F301" s="95" t="e">
        <f>SUMIF(#REF!,B301,#REF!)</f>
        <v>#REF!</v>
      </c>
      <c r="G301" s="95" t="e">
        <f>SUMIF(#REF!,B301,#REF!)</f>
        <v>#REF!</v>
      </c>
      <c r="H301" s="95" t="e">
        <f>SUMIF(#REF!,B301,#REF!)*-1</f>
        <v>#REF!</v>
      </c>
      <c r="I301" s="95">
        <f>SUMIF('BOM_Sub Assy'!C:C,B301,'BOM_Sub Assy'!G:G)*-1</f>
        <v>0</v>
      </c>
      <c r="J301" s="96">
        <f>SUMIF(BOM_FG!C:C,B301,BOM_FG!G:G)*-1</f>
        <v>-3</v>
      </c>
      <c r="K301" s="96" t="e">
        <f t="shared" si="20"/>
        <v>#REF!</v>
      </c>
      <c r="M301" s="3" t="e">
        <f t="shared" si="21"/>
        <v>#REF!</v>
      </c>
      <c r="N301" s="49" t="str">
        <f t="shared" si="22"/>
        <v>New Stock</v>
      </c>
      <c r="O301" s="37" t="str">
        <f t="shared" si="23"/>
        <v>New Stock</v>
      </c>
      <c r="P301" s="35" t="str">
        <f t="shared" si="24"/>
        <v>-</v>
      </c>
    </row>
    <row r="302" spans="1:16">
      <c r="A302" s="85" t="s">
        <v>1851</v>
      </c>
      <c r="B302" s="43" t="s">
        <v>4160</v>
      </c>
      <c r="C302" s="85" t="s">
        <v>4158</v>
      </c>
      <c r="D302" s="44" t="s">
        <v>721</v>
      </c>
      <c r="E302" s="43">
        <v>2000</v>
      </c>
      <c r="F302" s="95" t="e">
        <f>SUMIF(#REF!,B302,#REF!)</f>
        <v>#REF!</v>
      </c>
      <c r="G302" s="95" t="e">
        <f>SUMIF(#REF!,B302,#REF!)</f>
        <v>#REF!</v>
      </c>
      <c r="H302" s="95" t="e">
        <f>SUMIF(#REF!,B302,#REF!)*-1</f>
        <v>#REF!</v>
      </c>
      <c r="I302" s="95">
        <f>SUMIF('BOM_Sub Assy'!C:C,B302,'BOM_Sub Assy'!G:G)*-1</f>
        <v>0</v>
      </c>
      <c r="J302" s="96">
        <f>SUMIF(BOM_FG!C:C,B302,BOM_FG!G:G)*-1</f>
        <v>-1</v>
      </c>
      <c r="K302" s="96" t="e">
        <f t="shared" si="20"/>
        <v>#REF!</v>
      </c>
      <c r="M302" s="3" t="e">
        <f t="shared" si="21"/>
        <v>#REF!</v>
      </c>
      <c r="N302" s="49" t="str">
        <f t="shared" si="22"/>
        <v>New Stock</v>
      </c>
      <c r="O302" s="37" t="str">
        <f t="shared" si="23"/>
        <v>New Stock</v>
      </c>
      <c r="P302" s="35" t="str">
        <f t="shared" si="24"/>
        <v>-</v>
      </c>
    </row>
    <row r="303" spans="1:16">
      <c r="A303" s="85" t="s">
        <v>1851</v>
      </c>
      <c r="B303" s="43" t="s">
        <v>5494</v>
      </c>
      <c r="C303" s="85" t="s">
        <v>719</v>
      </c>
      <c r="D303" s="44" t="s">
        <v>3546</v>
      </c>
      <c r="E303" s="43">
        <v>2000</v>
      </c>
      <c r="F303" s="95" t="e">
        <f>SUMIF(#REF!,B303,#REF!)</f>
        <v>#REF!</v>
      </c>
      <c r="G303" s="95" t="e">
        <f>SUMIF(#REF!,B303,#REF!)</f>
        <v>#REF!</v>
      </c>
      <c r="H303" s="95" t="e">
        <f>SUMIF(#REF!,B303,#REF!)*-1</f>
        <v>#REF!</v>
      </c>
      <c r="I303" s="95">
        <f>SUMIF('BOM_Sub Assy'!C:C,B303,'BOM_Sub Assy'!G:G)*-1</f>
        <v>0</v>
      </c>
      <c r="J303" s="96">
        <f>SUMIF(BOM_FG!C:C,B303,BOM_FG!G:G)*-1</f>
        <v>-1</v>
      </c>
      <c r="K303" s="96" t="e">
        <f t="shared" si="20"/>
        <v>#REF!</v>
      </c>
      <c r="M303" s="3" t="e">
        <f t="shared" si="21"/>
        <v>#REF!</v>
      </c>
      <c r="N303" s="49" t="str">
        <f t="shared" si="22"/>
        <v>New Stock</v>
      </c>
      <c r="O303" s="37" t="str">
        <f t="shared" si="23"/>
        <v>New Stock</v>
      </c>
      <c r="P303" s="35" t="str">
        <f t="shared" si="24"/>
        <v>-</v>
      </c>
    </row>
    <row r="304" spans="1:16">
      <c r="A304" s="85" t="s">
        <v>1851</v>
      </c>
      <c r="B304" s="43" t="s">
        <v>4161</v>
      </c>
      <c r="C304" s="85" t="s">
        <v>4159</v>
      </c>
      <c r="D304" s="44" t="s">
        <v>1259</v>
      </c>
      <c r="E304" s="43">
        <v>2000</v>
      </c>
      <c r="F304" s="95" t="e">
        <f>SUMIF(#REF!,B304,#REF!)</f>
        <v>#REF!</v>
      </c>
      <c r="G304" s="95" t="e">
        <f>SUMIF(#REF!,B304,#REF!)</f>
        <v>#REF!</v>
      </c>
      <c r="H304" s="95" t="e">
        <f>SUMIF(#REF!,B304,#REF!)*-1</f>
        <v>#REF!</v>
      </c>
      <c r="I304" s="95">
        <f>SUMIF('BOM_Sub Assy'!C:C,B304,'BOM_Sub Assy'!G:G)*-1</f>
        <v>0</v>
      </c>
      <c r="J304" s="96">
        <f>SUMIF(BOM_FG!C:C,B304,BOM_FG!G:G)*-1</f>
        <v>-1</v>
      </c>
      <c r="K304" s="96" t="e">
        <f t="shared" si="20"/>
        <v>#REF!</v>
      </c>
      <c r="M304" s="3" t="e">
        <f t="shared" si="21"/>
        <v>#REF!</v>
      </c>
      <c r="N304" s="49" t="str">
        <f t="shared" si="22"/>
        <v>New Stock</v>
      </c>
      <c r="O304" s="37" t="str">
        <f t="shared" si="23"/>
        <v>New Stock</v>
      </c>
      <c r="P304" s="35" t="str">
        <f t="shared" si="24"/>
        <v>-</v>
      </c>
    </row>
    <row r="305" spans="1:16">
      <c r="A305" s="85" t="s">
        <v>1851</v>
      </c>
      <c r="B305" s="43" t="s">
        <v>500</v>
      </c>
      <c r="C305" s="85" t="s">
        <v>5128</v>
      </c>
      <c r="D305" s="44" t="s">
        <v>4494</v>
      </c>
      <c r="E305" s="43">
        <v>2000</v>
      </c>
      <c r="F305" s="95" t="e">
        <f>SUMIF(#REF!,B305,#REF!)</f>
        <v>#REF!</v>
      </c>
      <c r="G305" s="95" t="e">
        <f>SUMIF(#REF!,B305,#REF!)</f>
        <v>#REF!</v>
      </c>
      <c r="H305" s="95" t="e">
        <f>SUMIF(#REF!,B305,#REF!)*-1</f>
        <v>#REF!</v>
      </c>
      <c r="I305" s="95">
        <f>SUMIF('BOM_Sub Assy'!C:C,B305,'BOM_Sub Assy'!G:G)*-1</f>
        <v>0</v>
      </c>
      <c r="J305" s="96">
        <f>SUMIF(BOM_FG!C:C,B305,BOM_FG!G:G)*-1</f>
        <v>0</v>
      </c>
      <c r="K305" s="96" t="e">
        <f t="shared" si="20"/>
        <v>#REF!</v>
      </c>
      <c r="M305" s="3" t="e">
        <f t="shared" si="21"/>
        <v>#REF!</v>
      </c>
      <c r="N305" s="49" t="str">
        <f t="shared" si="22"/>
        <v>New Stock</v>
      </c>
      <c r="O305" s="37" t="str">
        <f t="shared" si="23"/>
        <v>New Stock</v>
      </c>
      <c r="P305" s="35" t="str">
        <f t="shared" si="24"/>
        <v>-</v>
      </c>
    </row>
    <row r="306" spans="1:16">
      <c r="A306" s="85" t="s">
        <v>1851</v>
      </c>
      <c r="B306" s="43" t="s">
        <v>1119</v>
      </c>
      <c r="C306" s="85" t="s">
        <v>1120</v>
      </c>
      <c r="D306" s="44" t="s">
        <v>1636</v>
      </c>
      <c r="E306" s="43">
        <v>2000</v>
      </c>
      <c r="F306" s="95" t="e">
        <f>SUMIF(#REF!,B306,#REF!)</f>
        <v>#REF!</v>
      </c>
      <c r="G306" s="95" t="e">
        <f>SUMIF(#REF!,B306,#REF!)</f>
        <v>#REF!</v>
      </c>
      <c r="H306" s="95" t="e">
        <f>SUMIF(#REF!,B306,#REF!)*-1</f>
        <v>#REF!</v>
      </c>
      <c r="I306" s="95">
        <f>SUMIF('BOM_Sub Assy'!C:C,B306,'BOM_Sub Assy'!G:G)*-1</f>
        <v>0</v>
      </c>
      <c r="J306" s="96">
        <f>SUMIF(BOM_FG!C:C,B306,BOM_FG!G:G)*-1</f>
        <v>0</v>
      </c>
      <c r="K306" s="96" t="e">
        <f t="shared" si="20"/>
        <v>#REF!</v>
      </c>
      <c r="M306" s="3" t="e">
        <f t="shared" si="21"/>
        <v>#REF!</v>
      </c>
      <c r="N306" s="49" t="str">
        <f t="shared" si="22"/>
        <v>New Stock</v>
      </c>
      <c r="O306" s="37" t="str">
        <f t="shared" si="23"/>
        <v>New Stock</v>
      </c>
      <c r="P306" s="35" t="str">
        <f t="shared" si="24"/>
        <v>-</v>
      </c>
    </row>
    <row r="307" spans="1:16">
      <c r="A307" s="85" t="s">
        <v>1851</v>
      </c>
      <c r="B307" s="43" t="s">
        <v>2986</v>
      </c>
      <c r="C307" s="85" t="s">
        <v>2987</v>
      </c>
      <c r="D307" s="44" t="s">
        <v>2320</v>
      </c>
      <c r="E307" s="43">
        <v>2000</v>
      </c>
      <c r="F307" s="95" t="e">
        <f>SUMIF(#REF!,B307,#REF!)</f>
        <v>#REF!</v>
      </c>
      <c r="G307" s="95" t="e">
        <f>SUMIF(#REF!,B307,#REF!)</f>
        <v>#REF!</v>
      </c>
      <c r="H307" s="95" t="e">
        <f>SUMIF(#REF!,B307,#REF!)*-1</f>
        <v>#REF!</v>
      </c>
      <c r="I307" s="95">
        <f>SUMIF('BOM_Sub Assy'!C:C,B307,'BOM_Sub Assy'!G:G)*-1</f>
        <v>0</v>
      </c>
      <c r="J307" s="96">
        <f>SUMIF(BOM_FG!C:C,B307,BOM_FG!G:G)*-1</f>
        <v>0</v>
      </c>
      <c r="K307" s="96" t="e">
        <f t="shared" si="20"/>
        <v>#REF!</v>
      </c>
      <c r="M307" s="3" t="e">
        <f t="shared" si="21"/>
        <v>#REF!</v>
      </c>
      <c r="N307" s="49" t="str">
        <f t="shared" si="22"/>
        <v>New Stock</v>
      </c>
      <c r="O307" s="37" t="str">
        <f t="shared" si="23"/>
        <v>New Stock</v>
      </c>
      <c r="P307" s="35" t="str">
        <f t="shared" si="24"/>
        <v>-</v>
      </c>
    </row>
    <row r="308" spans="1:16">
      <c r="A308" s="85" t="s">
        <v>736</v>
      </c>
      <c r="B308" s="43" t="s">
        <v>2077</v>
      </c>
      <c r="C308" s="85" t="s">
        <v>5211</v>
      </c>
      <c r="D308" s="44" t="s">
        <v>1260</v>
      </c>
      <c r="E308" s="43">
        <v>25</v>
      </c>
      <c r="F308" s="95" t="e">
        <f>SUMIF(#REF!,B308,#REF!)</f>
        <v>#REF!</v>
      </c>
      <c r="G308" s="95" t="e">
        <f>SUMIF(#REF!,B308,#REF!)</f>
        <v>#REF!</v>
      </c>
      <c r="H308" s="95" t="e">
        <f>SUMIF(#REF!,B308,#REF!)*-1</f>
        <v>#REF!</v>
      </c>
      <c r="I308" s="95">
        <f>SUMIF('BOM_Sub Assy'!C:C,B308,'BOM_Sub Assy'!G:G)*-1</f>
        <v>0</v>
      </c>
      <c r="J308" s="96">
        <f>SUMIF(BOM_FG!C:C,B308,BOM_FG!G:G)*-1</f>
        <v>0</v>
      </c>
      <c r="K308" s="96" t="e">
        <f t="shared" si="20"/>
        <v>#REF!</v>
      </c>
      <c r="M308" s="3" t="e">
        <f t="shared" si="21"/>
        <v>#REF!</v>
      </c>
      <c r="N308" s="49" t="str">
        <f t="shared" si="22"/>
        <v>New Stock</v>
      </c>
      <c r="O308" s="37" t="str">
        <f t="shared" si="23"/>
        <v>New Stock</v>
      </c>
      <c r="P308" s="35" t="str">
        <f t="shared" si="24"/>
        <v>-</v>
      </c>
    </row>
    <row r="309" spans="1:16">
      <c r="A309" s="85" t="s">
        <v>734</v>
      </c>
      <c r="B309" s="43" t="s">
        <v>2079</v>
      </c>
      <c r="C309" s="85" t="s">
        <v>2078</v>
      </c>
      <c r="D309" s="44" t="s">
        <v>565</v>
      </c>
      <c r="E309" s="43">
        <v>500</v>
      </c>
      <c r="F309" s="95" t="e">
        <f>SUMIF(#REF!,B309,#REF!)</f>
        <v>#REF!</v>
      </c>
      <c r="G309" s="95" t="e">
        <f>SUMIF(#REF!,B309,#REF!)</f>
        <v>#REF!</v>
      </c>
      <c r="H309" s="95" t="e">
        <f>SUMIF(#REF!,B309,#REF!)*-1</f>
        <v>#REF!</v>
      </c>
      <c r="I309" s="95">
        <f>SUMIF('BOM_Sub Assy'!C:C,B309,'BOM_Sub Assy'!G:G)*-1</f>
        <v>0</v>
      </c>
      <c r="J309" s="96">
        <f>SUMIF(BOM_FG!C:C,B309,BOM_FG!G:G)*-1</f>
        <v>-7</v>
      </c>
      <c r="K309" s="96" t="e">
        <f t="shared" si="20"/>
        <v>#REF!</v>
      </c>
      <c r="M309" s="3" t="e">
        <f t="shared" si="21"/>
        <v>#REF!</v>
      </c>
      <c r="N309" s="49" t="str">
        <f t="shared" si="22"/>
        <v>New Stock</v>
      </c>
      <c r="O309" s="37" t="str">
        <f t="shared" si="23"/>
        <v>New Stock</v>
      </c>
      <c r="P309" s="35" t="str">
        <f t="shared" si="24"/>
        <v>-</v>
      </c>
    </row>
    <row r="310" spans="1:16">
      <c r="A310" s="85" t="s">
        <v>734</v>
      </c>
      <c r="B310" s="43" t="s">
        <v>2604</v>
      </c>
      <c r="C310" s="85" t="s">
        <v>2080</v>
      </c>
      <c r="D310" s="44" t="s">
        <v>2780</v>
      </c>
      <c r="E310" s="43">
        <v>500</v>
      </c>
      <c r="F310" s="95" t="e">
        <f>SUMIF(#REF!,B310,#REF!)</f>
        <v>#REF!</v>
      </c>
      <c r="G310" s="95" t="e">
        <f>SUMIF(#REF!,B310,#REF!)</f>
        <v>#REF!</v>
      </c>
      <c r="H310" s="95" t="e">
        <f>SUMIF(#REF!,B310,#REF!)*-1</f>
        <v>#REF!</v>
      </c>
      <c r="I310" s="95">
        <f>SUMIF('BOM_Sub Assy'!C:C,B310,'BOM_Sub Assy'!G:G)*-1</f>
        <v>0</v>
      </c>
      <c r="J310" s="96">
        <f>SUMIF(BOM_FG!C:C,B310,BOM_FG!G:G)*-1</f>
        <v>-7</v>
      </c>
      <c r="K310" s="96" t="e">
        <f t="shared" si="20"/>
        <v>#REF!</v>
      </c>
      <c r="M310" s="3" t="e">
        <f t="shared" si="21"/>
        <v>#REF!</v>
      </c>
      <c r="N310" s="49" t="str">
        <f t="shared" si="22"/>
        <v>New Stock</v>
      </c>
      <c r="O310" s="37" t="str">
        <f t="shared" si="23"/>
        <v>New Stock</v>
      </c>
      <c r="P310" s="35" t="str">
        <f t="shared" si="24"/>
        <v>-</v>
      </c>
    </row>
    <row r="311" spans="1:16">
      <c r="A311" s="85" t="s">
        <v>734</v>
      </c>
      <c r="B311" s="43" t="s">
        <v>2605</v>
      </c>
      <c r="C311" s="85" t="s">
        <v>2249</v>
      </c>
      <c r="D311" s="44" t="s">
        <v>2269</v>
      </c>
      <c r="E311" s="43">
        <v>2000</v>
      </c>
      <c r="F311" s="95" t="e">
        <f>SUMIF(#REF!,B311,#REF!)</f>
        <v>#REF!</v>
      </c>
      <c r="G311" s="95" t="e">
        <f>SUMIF(#REF!,B311,#REF!)</f>
        <v>#REF!</v>
      </c>
      <c r="H311" s="95" t="e">
        <f>SUMIF(#REF!,B311,#REF!)*-1</f>
        <v>#REF!</v>
      </c>
      <c r="I311" s="95">
        <f>SUMIF('BOM_Sub Assy'!C:C,B311,'BOM_Sub Assy'!G:G)*-1</f>
        <v>-1</v>
      </c>
      <c r="J311" s="96">
        <f>SUMIF(BOM_FG!C:C,B311,BOM_FG!G:G)*-1</f>
        <v>-1</v>
      </c>
      <c r="K311" s="96" t="e">
        <f t="shared" si="20"/>
        <v>#REF!</v>
      </c>
      <c r="M311" s="3" t="e">
        <f t="shared" si="21"/>
        <v>#REF!</v>
      </c>
      <c r="N311" s="49" t="str">
        <f t="shared" si="22"/>
        <v>New Stock</v>
      </c>
      <c r="O311" s="37" t="str">
        <f t="shared" si="23"/>
        <v>New Stock</v>
      </c>
      <c r="P311" s="35" t="str">
        <f t="shared" si="24"/>
        <v>-</v>
      </c>
    </row>
    <row r="312" spans="1:16">
      <c r="A312" s="85" t="s">
        <v>734</v>
      </c>
      <c r="B312" s="43" t="s">
        <v>2606</v>
      </c>
      <c r="C312" s="85" t="s">
        <v>2250</v>
      </c>
      <c r="D312" s="44" t="s">
        <v>2269</v>
      </c>
      <c r="E312" s="43">
        <v>2000</v>
      </c>
      <c r="F312" s="95" t="e">
        <f>SUMIF(#REF!,B312,#REF!)</f>
        <v>#REF!</v>
      </c>
      <c r="G312" s="95" t="e">
        <f>SUMIF(#REF!,B312,#REF!)</f>
        <v>#REF!</v>
      </c>
      <c r="H312" s="95" t="e">
        <f>SUMIF(#REF!,B312,#REF!)*-1</f>
        <v>#REF!</v>
      </c>
      <c r="I312" s="95">
        <f>SUMIF('BOM_Sub Assy'!C:C,B312,'BOM_Sub Assy'!G:G)*-1</f>
        <v>-1</v>
      </c>
      <c r="J312" s="96">
        <f>SUMIF(BOM_FG!C:C,B312,BOM_FG!G:G)*-1</f>
        <v>-1</v>
      </c>
      <c r="K312" s="96" t="e">
        <f t="shared" si="20"/>
        <v>#REF!</v>
      </c>
      <c r="M312" s="3" t="e">
        <f t="shared" si="21"/>
        <v>#REF!</v>
      </c>
      <c r="N312" s="49" t="str">
        <f t="shared" si="22"/>
        <v>New Stock</v>
      </c>
      <c r="O312" s="37" t="str">
        <f t="shared" si="23"/>
        <v>New Stock</v>
      </c>
      <c r="P312" s="35" t="str">
        <f t="shared" si="24"/>
        <v>-</v>
      </c>
    </row>
    <row r="313" spans="1:16">
      <c r="A313" s="85" t="s">
        <v>734</v>
      </c>
      <c r="B313" s="43" t="s">
        <v>3504</v>
      </c>
      <c r="C313" s="85" t="s">
        <v>2955</v>
      </c>
      <c r="D313" s="44" t="s">
        <v>4090</v>
      </c>
      <c r="E313" s="43">
        <v>2000</v>
      </c>
      <c r="F313" s="95" t="e">
        <f>SUMIF(#REF!,B313,#REF!)</f>
        <v>#REF!</v>
      </c>
      <c r="G313" s="95" t="e">
        <f>SUMIF(#REF!,B313,#REF!)</f>
        <v>#REF!</v>
      </c>
      <c r="H313" s="95" t="e">
        <f>SUMIF(#REF!,B313,#REF!)*-1</f>
        <v>#REF!</v>
      </c>
      <c r="I313" s="95">
        <f>SUMIF('BOM_Sub Assy'!C:C,B313,'BOM_Sub Assy'!G:G)*-1</f>
        <v>-1</v>
      </c>
      <c r="J313" s="96">
        <f>SUMIF(BOM_FG!C:C,B313,BOM_FG!G:G)*-1</f>
        <v>0</v>
      </c>
      <c r="K313" s="96" t="e">
        <f t="shared" si="20"/>
        <v>#REF!</v>
      </c>
      <c r="M313" s="3" t="e">
        <f t="shared" si="21"/>
        <v>#REF!</v>
      </c>
      <c r="N313" s="49" t="str">
        <f t="shared" si="22"/>
        <v>New Stock</v>
      </c>
      <c r="O313" s="37" t="str">
        <f t="shared" si="23"/>
        <v>New Stock</v>
      </c>
      <c r="P313" s="35" t="str">
        <f t="shared" si="24"/>
        <v>-</v>
      </c>
    </row>
    <row r="314" spans="1:16">
      <c r="A314" s="85" t="s">
        <v>734</v>
      </c>
      <c r="B314" s="43" t="s">
        <v>416</v>
      </c>
      <c r="C314" s="85" t="s">
        <v>2956</v>
      </c>
      <c r="D314" s="44" t="s">
        <v>2269</v>
      </c>
      <c r="E314" s="43">
        <v>3000</v>
      </c>
      <c r="F314" s="95" t="e">
        <f>SUMIF(#REF!,B314,#REF!)</f>
        <v>#REF!</v>
      </c>
      <c r="G314" s="95" t="e">
        <f>SUMIF(#REF!,B314,#REF!)</f>
        <v>#REF!</v>
      </c>
      <c r="H314" s="95" t="e">
        <f>SUMIF(#REF!,B314,#REF!)*-1</f>
        <v>#REF!</v>
      </c>
      <c r="I314" s="95">
        <f>SUMIF('BOM_Sub Assy'!C:C,B314,'BOM_Sub Assy'!G:G)*-1</f>
        <v>-1</v>
      </c>
      <c r="J314" s="96">
        <f>SUMIF(BOM_FG!C:C,B314,BOM_FG!G:G)*-1</f>
        <v>0</v>
      </c>
      <c r="K314" s="96" t="e">
        <f t="shared" si="20"/>
        <v>#REF!</v>
      </c>
      <c r="M314" s="3" t="e">
        <f t="shared" si="21"/>
        <v>#REF!</v>
      </c>
      <c r="N314" s="49" t="str">
        <f t="shared" si="22"/>
        <v>New Stock</v>
      </c>
      <c r="O314" s="37" t="str">
        <f t="shared" si="23"/>
        <v>New Stock</v>
      </c>
      <c r="P314" s="35" t="str">
        <f t="shared" si="24"/>
        <v>-</v>
      </c>
    </row>
    <row r="315" spans="1:16">
      <c r="A315" s="85" t="s">
        <v>734</v>
      </c>
      <c r="B315" s="43" t="s">
        <v>4333</v>
      </c>
      <c r="C315" s="85" t="s">
        <v>4332</v>
      </c>
      <c r="D315" s="44" t="s">
        <v>565</v>
      </c>
      <c r="E315" s="43">
        <v>1000</v>
      </c>
      <c r="F315" s="95" t="e">
        <f>SUMIF(#REF!,B315,#REF!)</f>
        <v>#REF!</v>
      </c>
      <c r="G315" s="95" t="e">
        <f>SUMIF(#REF!,B315,#REF!)</f>
        <v>#REF!</v>
      </c>
      <c r="H315" s="95" t="e">
        <f>SUMIF(#REF!,B315,#REF!)*-1</f>
        <v>#REF!</v>
      </c>
      <c r="I315" s="95">
        <f>SUMIF('BOM_Sub Assy'!C:C,B315,'BOM_Sub Assy'!G:G)*-1</f>
        <v>0</v>
      </c>
      <c r="J315" s="96">
        <f>SUMIF(BOM_FG!C:C,B315,BOM_FG!G:G)*-1</f>
        <v>0</v>
      </c>
      <c r="K315" s="96" t="e">
        <f t="shared" si="20"/>
        <v>#REF!</v>
      </c>
      <c r="M315" s="3" t="e">
        <f t="shared" si="21"/>
        <v>#REF!</v>
      </c>
      <c r="N315" s="49" t="str">
        <f t="shared" si="22"/>
        <v>New Stock</v>
      </c>
      <c r="O315" s="37" t="str">
        <f t="shared" si="23"/>
        <v>New Stock</v>
      </c>
      <c r="P315" s="35" t="str">
        <f t="shared" si="24"/>
        <v>-</v>
      </c>
    </row>
    <row r="316" spans="1:16">
      <c r="A316" s="85" t="s">
        <v>734</v>
      </c>
      <c r="B316" s="43" t="s">
        <v>37</v>
      </c>
      <c r="C316" s="85" t="s">
        <v>4334</v>
      </c>
      <c r="D316" s="44" t="s">
        <v>2780</v>
      </c>
      <c r="E316" s="43">
        <v>1000</v>
      </c>
      <c r="F316" s="95" t="e">
        <f>SUMIF(#REF!,B316,#REF!)</f>
        <v>#REF!</v>
      </c>
      <c r="G316" s="95" t="e">
        <f>SUMIF(#REF!,B316,#REF!)</f>
        <v>#REF!</v>
      </c>
      <c r="H316" s="95" t="e">
        <f>SUMIF(#REF!,B316,#REF!)*-1</f>
        <v>#REF!</v>
      </c>
      <c r="I316" s="95">
        <f>SUMIF('BOM_Sub Assy'!C:C,B316,'BOM_Sub Assy'!G:G)*-1</f>
        <v>0</v>
      </c>
      <c r="J316" s="96">
        <f>SUMIF(BOM_FG!C:C,B316,BOM_FG!G:G)*-1</f>
        <v>0</v>
      </c>
      <c r="K316" s="96" t="e">
        <f t="shared" si="20"/>
        <v>#REF!</v>
      </c>
      <c r="M316" s="3" t="e">
        <f t="shared" si="21"/>
        <v>#REF!</v>
      </c>
      <c r="N316" s="49" t="str">
        <f t="shared" si="22"/>
        <v>New Stock</v>
      </c>
      <c r="O316" s="37" t="str">
        <f t="shared" si="23"/>
        <v>New Stock</v>
      </c>
      <c r="P316" s="35" t="str">
        <f t="shared" si="24"/>
        <v>-</v>
      </c>
    </row>
    <row r="317" spans="1:16">
      <c r="A317" s="85" t="s">
        <v>734</v>
      </c>
      <c r="B317" s="43" t="s">
        <v>1699</v>
      </c>
      <c r="C317" s="85" t="s">
        <v>2957</v>
      </c>
      <c r="D317" s="44" t="s">
        <v>631</v>
      </c>
      <c r="E317" s="43">
        <v>2000</v>
      </c>
      <c r="F317" s="95" t="e">
        <f>SUMIF(#REF!,B317,#REF!)</f>
        <v>#REF!</v>
      </c>
      <c r="G317" s="95" t="e">
        <f>SUMIF(#REF!,B317,#REF!)</f>
        <v>#REF!</v>
      </c>
      <c r="H317" s="95" t="e">
        <f>SUMIF(#REF!,B317,#REF!)*-1</f>
        <v>#REF!</v>
      </c>
      <c r="I317" s="95">
        <f>SUMIF('BOM_Sub Assy'!C:C,B317,'BOM_Sub Assy'!G:G)*-1</f>
        <v>0</v>
      </c>
      <c r="J317" s="96">
        <f>SUMIF(BOM_FG!C:C,B317,BOM_FG!G:G)*-1</f>
        <v>-12</v>
      </c>
      <c r="K317" s="96" t="e">
        <f t="shared" si="20"/>
        <v>#REF!</v>
      </c>
      <c r="M317" s="3" t="e">
        <f t="shared" si="21"/>
        <v>#REF!</v>
      </c>
      <c r="N317" s="49" t="str">
        <f t="shared" si="22"/>
        <v>New Stock</v>
      </c>
      <c r="O317" s="37" t="str">
        <f t="shared" si="23"/>
        <v>New Stock</v>
      </c>
      <c r="P317" s="35" t="str">
        <f t="shared" si="24"/>
        <v>-</v>
      </c>
    </row>
    <row r="318" spans="1:16">
      <c r="A318" s="85" t="s">
        <v>734</v>
      </c>
      <c r="B318" s="43" t="s">
        <v>1524</v>
      </c>
      <c r="C318" s="85" t="s">
        <v>2958</v>
      </c>
      <c r="D318" s="44" t="s">
        <v>3744</v>
      </c>
      <c r="E318" s="43">
        <v>1500</v>
      </c>
      <c r="F318" s="95" t="e">
        <f>SUMIF(#REF!,B318,#REF!)</f>
        <v>#REF!</v>
      </c>
      <c r="G318" s="95" t="e">
        <f>SUMIF(#REF!,B318,#REF!)</f>
        <v>#REF!</v>
      </c>
      <c r="H318" s="95" t="e">
        <f>SUMIF(#REF!,B318,#REF!)*-1</f>
        <v>#REF!</v>
      </c>
      <c r="I318" s="95">
        <f>SUMIF('BOM_Sub Assy'!C:C,B318,'BOM_Sub Assy'!G:G)*-1</f>
        <v>0</v>
      </c>
      <c r="J318" s="96">
        <f>SUMIF(BOM_FG!C:C,B318,BOM_FG!G:G)*-1</f>
        <v>-5</v>
      </c>
      <c r="K318" s="96" t="e">
        <f t="shared" si="20"/>
        <v>#REF!</v>
      </c>
      <c r="M318" s="3" t="e">
        <f t="shared" si="21"/>
        <v>#REF!</v>
      </c>
      <c r="N318" s="49" t="str">
        <f t="shared" si="22"/>
        <v>New Stock</v>
      </c>
      <c r="O318" s="37" t="str">
        <f t="shared" si="23"/>
        <v>New Stock</v>
      </c>
      <c r="P318" s="35" t="str">
        <f t="shared" si="24"/>
        <v>-</v>
      </c>
    </row>
    <row r="319" spans="1:16">
      <c r="A319" s="85" t="s">
        <v>734</v>
      </c>
      <c r="B319" s="43" t="s">
        <v>1525</v>
      </c>
      <c r="C319" s="85" t="s">
        <v>5210</v>
      </c>
      <c r="D319" s="44" t="s">
        <v>1370</v>
      </c>
      <c r="E319" s="43">
        <v>1500</v>
      </c>
      <c r="F319" s="95" t="e">
        <f>SUMIF(#REF!,B319,#REF!)</f>
        <v>#REF!</v>
      </c>
      <c r="G319" s="95" t="e">
        <f>SUMIF(#REF!,B319,#REF!)</f>
        <v>#REF!</v>
      </c>
      <c r="H319" s="95" t="e">
        <f>SUMIF(#REF!,B319,#REF!)*-1</f>
        <v>#REF!</v>
      </c>
      <c r="I319" s="95">
        <f>SUMIF('BOM_Sub Assy'!C:C,B319,'BOM_Sub Assy'!G:G)*-1</f>
        <v>0</v>
      </c>
      <c r="J319" s="96">
        <f>SUMIF(BOM_FG!C:C,B319,BOM_FG!G:G)*-1</f>
        <v>-5</v>
      </c>
      <c r="K319" s="96" t="e">
        <f t="shared" si="20"/>
        <v>#REF!</v>
      </c>
      <c r="M319" s="3" t="e">
        <f t="shared" si="21"/>
        <v>#REF!</v>
      </c>
      <c r="N319" s="49" t="str">
        <f t="shared" si="22"/>
        <v>New Stock</v>
      </c>
      <c r="O319" s="37" t="str">
        <f t="shared" si="23"/>
        <v>New Stock</v>
      </c>
      <c r="P319" s="35" t="str">
        <f t="shared" si="24"/>
        <v>-</v>
      </c>
    </row>
    <row r="320" spans="1:16">
      <c r="A320" s="85" t="s">
        <v>4583</v>
      </c>
      <c r="B320" s="43" t="s">
        <v>941</v>
      </c>
      <c r="C320" s="85" t="s">
        <v>5129</v>
      </c>
      <c r="D320" s="44" t="s">
        <v>1009</v>
      </c>
      <c r="E320" s="43">
        <v>20</v>
      </c>
      <c r="F320" s="95" t="e">
        <f>SUMIF(#REF!,B320,#REF!)</f>
        <v>#REF!</v>
      </c>
      <c r="G320" s="95" t="e">
        <f>SUMIF(#REF!,B320,#REF!)</f>
        <v>#REF!</v>
      </c>
      <c r="H320" s="95" t="e">
        <f>SUMIF(#REF!,B320,#REF!)*-1</f>
        <v>#REF!</v>
      </c>
      <c r="I320" s="95">
        <f>SUMIF('BOM_Sub Assy'!C:C,B320,'BOM_Sub Assy'!G:G)*-1</f>
        <v>0</v>
      </c>
      <c r="J320" s="96">
        <f>SUMIF(BOM_FG!C:C,B320,BOM_FG!G:G)*-1</f>
        <v>0</v>
      </c>
      <c r="K320" s="96" t="e">
        <f t="shared" si="20"/>
        <v>#REF!</v>
      </c>
      <c r="M320" s="3" t="e">
        <f t="shared" si="21"/>
        <v>#REF!</v>
      </c>
      <c r="N320" s="49" t="str">
        <f t="shared" si="22"/>
        <v>New Stock</v>
      </c>
      <c r="O320" s="37" t="str">
        <f t="shared" si="23"/>
        <v>New Stock</v>
      </c>
      <c r="P320" s="35" t="str">
        <f t="shared" si="24"/>
        <v>-</v>
      </c>
    </row>
    <row r="321" spans="1:16">
      <c r="A321" s="85" t="s">
        <v>1852</v>
      </c>
      <c r="B321" s="43" t="s">
        <v>4418</v>
      </c>
      <c r="C321" s="85" t="s">
        <v>3135</v>
      </c>
      <c r="D321" s="44" t="s">
        <v>5201</v>
      </c>
      <c r="E321" s="43">
        <v>1</v>
      </c>
      <c r="F321" s="95" t="e">
        <f>SUMIF(#REF!,B321,#REF!)</f>
        <v>#REF!</v>
      </c>
      <c r="G321" s="95" t="e">
        <f>SUMIF(#REF!,B321,#REF!)</f>
        <v>#REF!</v>
      </c>
      <c r="H321" s="95" t="e">
        <f>SUMIF(#REF!,B321,#REF!)*-1</f>
        <v>#REF!</v>
      </c>
      <c r="I321" s="95">
        <f>SUMIF('BOM_Sub Assy'!C:C,B321,'BOM_Sub Assy'!G:G)*-1</f>
        <v>-7.92E-3</v>
      </c>
      <c r="J321" s="96">
        <f>SUMIF(BOM_FG!C:C,B321,BOM_FG!G:G)*-1</f>
        <v>0</v>
      </c>
      <c r="K321" s="96" t="e">
        <f t="shared" si="20"/>
        <v>#REF!</v>
      </c>
      <c r="M321" s="3" t="e">
        <f t="shared" si="21"/>
        <v>#REF!</v>
      </c>
      <c r="N321" s="49" t="str">
        <f t="shared" si="22"/>
        <v>New Stock</v>
      </c>
      <c r="O321" s="37" t="str">
        <f t="shared" si="23"/>
        <v>New Stock</v>
      </c>
      <c r="P321" s="35" t="str">
        <f t="shared" si="24"/>
        <v>-</v>
      </c>
    </row>
    <row r="322" spans="1:16">
      <c r="A322" s="85" t="s">
        <v>1852</v>
      </c>
      <c r="B322" s="43" t="s">
        <v>1717</v>
      </c>
      <c r="C322" s="85" t="s">
        <v>720</v>
      </c>
      <c r="D322" s="44" t="s">
        <v>148</v>
      </c>
      <c r="E322" s="43">
        <v>36</v>
      </c>
      <c r="F322" s="95" t="e">
        <f>SUMIF(#REF!,B322,#REF!)</f>
        <v>#REF!</v>
      </c>
      <c r="G322" s="95" t="e">
        <f>SUMIF(#REF!,B322,#REF!)</f>
        <v>#REF!</v>
      </c>
      <c r="H322" s="95" t="e">
        <f>SUMIF(#REF!,B322,#REF!)*-1</f>
        <v>#REF!</v>
      </c>
      <c r="I322" s="95">
        <f>SUMIF('BOM_Sub Assy'!C:C,B322,'BOM_Sub Assy'!G:G)*-1</f>
        <v>0</v>
      </c>
      <c r="J322" s="96">
        <f>SUMIF(BOM_FG!C:C,B322,BOM_FG!G:G)*-1</f>
        <v>0</v>
      </c>
      <c r="K322" s="96" t="e">
        <f t="shared" si="20"/>
        <v>#REF!</v>
      </c>
      <c r="M322" s="3" t="e">
        <f t="shared" si="21"/>
        <v>#REF!</v>
      </c>
      <c r="N322" s="49" t="str">
        <f t="shared" si="22"/>
        <v>New Stock</v>
      </c>
      <c r="O322" s="37" t="str">
        <f t="shared" si="23"/>
        <v>New Stock</v>
      </c>
      <c r="P322" s="35" t="str">
        <f t="shared" si="24"/>
        <v>-</v>
      </c>
    </row>
    <row r="323" spans="1:16">
      <c r="A323" s="85" t="s">
        <v>1852</v>
      </c>
      <c r="B323" s="43" t="s">
        <v>1718</v>
      </c>
      <c r="C323" s="85" t="s">
        <v>3024</v>
      </c>
      <c r="D323" s="44" t="s">
        <v>5336</v>
      </c>
      <c r="E323" s="43">
        <v>36</v>
      </c>
      <c r="F323" s="95" t="e">
        <f>SUMIF(#REF!,B323,#REF!)</f>
        <v>#REF!</v>
      </c>
      <c r="G323" s="95" t="e">
        <f>SUMIF(#REF!,B323,#REF!)</f>
        <v>#REF!</v>
      </c>
      <c r="H323" s="95" t="e">
        <f>SUMIF(#REF!,B323,#REF!)*-1</f>
        <v>#REF!</v>
      </c>
      <c r="I323" s="95">
        <f>SUMIF('BOM_Sub Assy'!C:C,B323,'BOM_Sub Assy'!G:G)*-1</f>
        <v>0</v>
      </c>
      <c r="J323" s="96">
        <f>SUMIF(BOM_FG!C:C,B323,BOM_FG!G:G)*-1</f>
        <v>0</v>
      </c>
      <c r="K323" s="96" t="e">
        <f t="shared" ref="K323:K386" si="25">SUM(F323:J323)</f>
        <v>#REF!</v>
      </c>
      <c r="M323" s="3" t="e">
        <f t="shared" ref="M323:M386" si="26">K323-F323</f>
        <v>#REF!</v>
      </c>
      <c r="N323" s="49" t="str">
        <f t="shared" ref="N323:N386" si="27">IF(ISERROR(IF(M323=0,0,(M323/F323))),"New Stock",(IF(M323=0,0,(M323/F323))))</f>
        <v>New Stock</v>
      </c>
      <c r="O323" s="37" t="str">
        <f t="shared" ref="O323:O386" si="28">IF(N323&gt;=30%,N323,"-")</f>
        <v>New Stock</v>
      </c>
      <c r="P323" s="35" t="str">
        <f t="shared" ref="P323:P386" si="29">IF(N323&lt;=-30%,N323,"-")</f>
        <v>-</v>
      </c>
    </row>
    <row r="324" spans="1:16">
      <c r="A324" s="85" t="s">
        <v>1852</v>
      </c>
      <c r="B324" s="43" t="s">
        <v>1719</v>
      </c>
      <c r="C324" s="85" t="s">
        <v>2583</v>
      </c>
      <c r="D324" s="44" t="s">
        <v>2081</v>
      </c>
      <c r="E324" s="43">
        <v>100</v>
      </c>
      <c r="F324" s="95" t="e">
        <f>SUMIF(#REF!,B324,#REF!)</f>
        <v>#REF!</v>
      </c>
      <c r="G324" s="95" t="e">
        <f>SUMIF(#REF!,B324,#REF!)</f>
        <v>#REF!</v>
      </c>
      <c r="H324" s="95" t="e">
        <f>SUMIF(#REF!,B324,#REF!)*-1</f>
        <v>#REF!</v>
      </c>
      <c r="I324" s="95">
        <f>SUMIF('BOM_Sub Assy'!C:C,B324,'BOM_Sub Assy'!G:G)*-1</f>
        <v>0</v>
      </c>
      <c r="J324" s="96">
        <f>SUMIF(BOM_FG!C:C,B324,BOM_FG!G:G)*-1</f>
        <v>0</v>
      </c>
      <c r="K324" s="96" t="e">
        <f t="shared" si="25"/>
        <v>#REF!</v>
      </c>
      <c r="M324" s="3" t="e">
        <f t="shared" si="26"/>
        <v>#REF!</v>
      </c>
      <c r="N324" s="49" t="str">
        <f t="shared" si="27"/>
        <v>New Stock</v>
      </c>
      <c r="O324" s="37" t="str">
        <f t="shared" si="28"/>
        <v>New Stock</v>
      </c>
      <c r="P324" s="35" t="str">
        <f t="shared" si="29"/>
        <v>-</v>
      </c>
    </row>
    <row r="325" spans="1:16">
      <c r="A325" s="85" t="s">
        <v>1852</v>
      </c>
      <c r="B325" s="43" t="s">
        <v>1720</v>
      </c>
      <c r="C325" s="85" t="s">
        <v>4996</v>
      </c>
      <c r="D325" s="44" t="s">
        <v>2081</v>
      </c>
      <c r="E325" s="43">
        <v>100</v>
      </c>
      <c r="F325" s="95" t="e">
        <f>SUMIF(#REF!,B325,#REF!)</f>
        <v>#REF!</v>
      </c>
      <c r="G325" s="95" t="e">
        <f>SUMIF(#REF!,B325,#REF!)</f>
        <v>#REF!</v>
      </c>
      <c r="H325" s="95" t="e">
        <f>SUMIF(#REF!,B325,#REF!)*-1</f>
        <v>#REF!</v>
      </c>
      <c r="I325" s="95">
        <f>SUMIF('BOM_Sub Assy'!C:C,B325,'BOM_Sub Assy'!G:G)*-1</f>
        <v>0</v>
      </c>
      <c r="J325" s="96">
        <f>SUMIF(BOM_FG!C:C,B325,BOM_FG!G:G)*-1</f>
        <v>0</v>
      </c>
      <c r="K325" s="96" t="e">
        <f t="shared" si="25"/>
        <v>#REF!</v>
      </c>
      <c r="M325" s="3" t="e">
        <f t="shared" si="26"/>
        <v>#REF!</v>
      </c>
      <c r="N325" s="49" t="str">
        <f t="shared" si="27"/>
        <v>New Stock</v>
      </c>
      <c r="O325" s="37" t="str">
        <f t="shared" si="28"/>
        <v>New Stock</v>
      </c>
      <c r="P325" s="35" t="str">
        <f t="shared" si="29"/>
        <v>-</v>
      </c>
    </row>
    <row r="326" spans="1:16">
      <c r="A326" s="85" t="s">
        <v>1852</v>
      </c>
      <c r="B326" s="43" t="s">
        <v>1721</v>
      </c>
      <c r="C326" s="85" t="s">
        <v>4641</v>
      </c>
      <c r="D326" s="44" t="s">
        <v>5338</v>
      </c>
      <c r="E326" s="43">
        <v>0</v>
      </c>
      <c r="F326" s="95" t="e">
        <f>SUMIF(#REF!,B326,#REF!)</f>
        <v>#REF!</v>
      </c>
      <c r="G326" s="95" t="e">
        <f>SUMIF(#REF!,B326,#REF!)</f>
        <v>#REF!</v>
      </c>
      <c r="H326" s="95" t="e">
        <f>SUMIF(#REF!,B326,#REF!)*-1</f>
        <v>#REF!</v>
      </c>
      <c r="I326" s="95">
        <f>SUMIF('BOM_Sub Assy'!C:C,B326,'BOM_Sub Assy'!G:G)*-1</f>
        <v>0</v>
      </c>
      <c r="J326" s="96">
        <f>SUMIF(BOM_FG!C:C,B326,BOM_FG!G:G)*-1</f>
        <v>0</v>
      </c>
      <c r="K326" s="96" t="e">
        <f t="shared" si="25"/>
        <v>#REF!</v>
      </c>
      <c r="M326" s="3" t="e">
        <f t="shared" si="26"/>
        <v>#REF!</v>
      </c>
      <c r="N326" s="49" t="str">
        <f t="shared" si="27"/>
        <v>New Stock</v>
      </c>
      <c r="O326" s="37" t="str">
        <f t="shared" si="28"/>
        <v>New Stock</v>
      </c>
      <c r="P326" s="35" t="str">
        <f t="shared" si="29"/>
        <v>-</v>
      </c>
    </row>
    <row r="327" spans="1:16">
      <c r="A327" s="85" t="s">
        <v>1852</v>
      </c>
      <c r="B327" s="43" t="s">
        <v>1722</v>
      </c>
      <c r="C327" s="85" t="s">
        <v>192</v>
      </c>
      <c r="D327" s="44" t="s">
        <v>793</v>
      </c>
      <c r="E327" s="43">
        <v>500</v>
      </c>
      <c r="F327" s="95" t="e">
        <f>SUMIF(#REF!,B327,#REF!)</f>
        <v>#REF!</v>
      </c>
      <c r="G327" s="95" t="e">
        <f>SUMIF(#REF!,B327,#REF!)</f>
        <v>#REF!</v>
      </c>
      <c r="H327" s="95" t="e">
        <f>SUMIF(#REF!,B327,#REF!)*-1</f>
        <v>#REF!</v>
      </c>
      <c r="I327" s="95">
        <f>SUMIF('BOM_Sub Assy'!C:C,B327,'BOM_Sub Assy'!G:G)*-1</f>
        <v>0</v>
      </c>
      <c r="J327" s="96">
        <f>SUMIF(BOM_FG!C:C,B327,BOM_FG!G:G)*-1</f>
        <v>0</v>
      </c>
      <c r="K327" s="96" t="e">
        <f t="shared" si="25"/>
        <v>#REF!</v>
      </c>
      <c r="M327" s="3" t="e">
        <f t="shared" si="26"/>
        <v>#REF!</v>
      </c>
      <c r="N327" s="49" t="str">
        <f t="shared" si="27"/>
        <v>New Stock</v>
      </c>
      <c r="O327" s="37" t="str">
        <f t="shared" si="28"/>
        <v>New Stock</v>
      </c>
      <c r="P327" s="35" t="str">
        <f t="shared" si="29"/>
        <v>-</v>
      </c>
    </row>
    <row r="328" spans="1:16">
      <c r="A328" s="85" t="s">
        <v>1852</v>
      </c>
      <c r="B328" s="43" t="s">
        <v>1723</v>
      </c>
      <c r="C328" s="85" t="s">
        <v>3115</v>
      </c>
      <c r="D328" s="44" t="s">
        <v>3861</v>
      </c>
      <c r="E328" s="43">
        <v>500</v>
      </c>
      <c r="F328" s="95" t="e">
        <f>SUMIF(#REF!,B328,#REF!)</f>
        <v>#REF!</v>
      </c>
      <c r="G328" s="95" t="e">
        <f>SUMIF(#REF!,B328,#REF!)</f>
        <v>#REF!</v>
      </c>
      <c r="H328" s="95" t="e">
        <f>SUMIF(#REF!,B328,#REF!)*-1</f>
        <v>#REF!</v>
      </c>
      <c r="I328" s="95">
        <f>SUMIF('BOM_Sub Assy'!C:C,B328,'BOM_Sub Assy'!G:G)*-1</f>
        <v>-2</v>
      </c>
      <c r="J328" s="96">
        <f>SUMIF(BOM_FG!C:C,B328,BOM_FG!G:G)*-1</f>
        <v>0</v>
      </c>
      <c r="K328" s="96" t="e">
        <f t="shared" si="25"/>
        <v>#REF!</v>
      </c>
      <c r="M328" s="3" t="e">
        <f t="shared" si="26"/>
        <v>#REF!</v>
      </c>
      <c r="N328" s="49" t="str">
        <f t="shared" si="27"/>
        <v>New Stock</v>
      </c>
      <c r="O328" s="37" t="str">
        <f t="shared" si="28"/>
        <v>New Stock</v>
      </c>
      <c r="P328" s="35" t="str">
        <f t="shared" si="29"/>
        <v>-</v>
      </c>
    </row>
    <row r="329" spans="1:16">
      <c r="A329" s="85" t="s">
        <v>1852</v>
      </c>
      <c r="B329" s="43" t="s">
        <v>1724</v>
      </c>
      <c r="C329" s="85" t="s">
        <v>3116</v>
      </c>
      <c r="D329" s="44" t="s">
        <v>2081</v>
      </c>
      <c r="E329" s="43">
        <v>300</v>
      </c>
      <c r="F329" s="95" t="e">
        <f>SUMIF(#REF!,B329,#REF!)</f>
        <v>#REF!</v>
      </c>
      <c r="G329" s="95" t="e">
        <f>SUMIF(#REF!,B329,#REF!)</f>
        <v>#REF!</v>
      </c>
      <c r="H329" s="95" t="e">
        <f>SUMIF(#REF!,B329,#REF!)*-1</f>
        <v>#REF!</v>
      </c>
      <c r="I329" s="95">
        <f>SUMIF('BOM_Sub Assy'!C:C,B329,'BOM_Sub Assy'!G:G)*-1</f>
        <v>0</v>
      </c>
      <c r="J329" s="96">
        <f>SUMIF(BOM_FG!C:C,B329,BOM_FG!G:G)*-1</f>
        <v>0</v>
      </c>
      <c r="K329" s="96" t="e">
        <f t="shared" si="25"/>
        <v>#REF!</v>
      </c>
      <c r="M329" s="3" t="e">
        <f t="shared" si="26"/>
        <v>#REF!</v>
      </c>
      <c r="N329" s="49" t="str">
        <f t="shared" si="27"/>
        <v>New Stock</v>
      </c>
      <c r="O329" s="37" t="str">
        <f t="shared" si="28"/>
        <v>New Stock</v>
      </c>
      <c r="P329" s="35" t="str">
        <f t="shared" si="29"/>
        <v>-</v>
      </c>
    </row>
    <row r="330" spans="1:16">
      <c r="A330" s="85" t="s">
        <v>1852</v>
      </c>
      <c r="B330" s="43" t="s">
        <v>1725</v>
      </c>
      <c r="C330" s="85" t="s">
        <v>2335</v>
      </c>
      <c r="D330" s="44" t="s">
        <v>2493</v>
      </c>
      <c r="E330" s="43">
        <v>100</v>
      </c>
      <c r="F330" s="95" t="e">
        <f>SUMIF(#REF!,B330,#REF!)</f>
        <v>#REF!</v>
      </c>
      <c r="G330" s="95" t="e">
        <f>SUMIF(#REF!,B330,#REF!)</f>
        <v>#REF!</v>
      </c>
      <c r="H330" s="95" t="e">
        <f>SUMIF(#REF!,B330,#REF!)*-1</f>
        <v>#REF!</v>
      </c>
      <c r="I330" s="95">
        <f>SUMIF('BOM_Sub Assy'!C:C,B330,'BOM_Sub Assy'!G:G)*-1</f>
        <v>0</v>
      </c>
      <c r="J330" s="96">
        <f>SUMIF(BOM_FG!C:C,B330,BOM_FG!G:G)*-1</f>
        <v>0</v>
      </c>
      <c r="K330" s="96" t="e">
        <f t="shared" si="25"/>
        <v>#REF!</v>
      </c>
      <c r="M330" s="3" t="e">
        <f t="shared" si="26"/>
        <v>#REF!</v>
      </c>
      <c r="N330" s="49" t="str">
        <f t="shared" si="27"/>
        <v>New Stock</v>
      </c>
      <c r="O330" s="37" t="str">
        <f t="shared" si="28"/>
        <v>New Stock</v>
      </c>
      <c r="P330" s="35" t="str">
        <f t="shared" si="29"/>
        <v>-</v>
      </c>
    </row>
    <row r="331" spans="1:16">
      <c r="A331" s="85" t="s">
        <v>1852</v>
      </c>
      <c r="B331" s="43" t="s">
        <v>669</v>
      </c>
      <c r="C331" s="85" t="s">
        <v>231</v>
      </c>
      <c r="D331" s="44" t="s">
        <v>4991</v>
      </c>
      <c r="E331" s="43">
        <v>0</v>
      </c>
      <c r="F331" s="95" t="e">
        <f>SUMIF(#REF!,B331,#REF!)</f>
        <v>#REF!</v>
      </c>
      <c r="G331" s="95" t="e">
        <f>SUMIF(#REF!,B331,#REF!)</f>
        <v>#REF!</v>
      </c>
      <c r="H331" s="95" t="e">
        <f>SUMIF(#REF!,B331,#REF!)*-1</f>
        <v>#REF!</v>
      </c>
      <c r="I331" s="95">
        <f>SUMIF('BOM_Sub Assy'!C:C,B331,'BOM_Sub Assy'!G:G)*-1</f>
        <v>0</v>
      </c>
      <c r="J331" s="96">
        <f>SUMIF(BOM_FG!C:C,B331,BOM_FG!G:G)*-1</f>
        <v>0</v>
      </c>
      <c r="K331" s="96" t="e">
        <f t="shared" si="25"/>
        <v>#REF!</v>
      </c>
      <c r="M331" s="3" t="e">
        <f t="shared" si="26"/>
        <v>#REF!</v>
      </c>
      <c r="N331" s="49" t="str">
        <f t="shared" si="27"/>
        <v>New Stock</v>
      </c>
      <c r="O331" s="37" t="str">
        <f t="shared" si="28"/>
        <v>New Stock</v>
      </c>
      <c r="P331" s="35" t="str">
        <f t="shared" si="29"/>
        <v>-</v>
      </c>
    </row>
    <row r="332" spans="1:16">
      <c r="A332" s="85" t="s">
        <v>1852</v>
      </c>
      <c r="B332" s="43" t="s">
        <v>1726</v>
      </c>
      <c r="C332" s="85" t="s">
        <v>1148</v>
      </c>
      <c r="D332" s="44" t="s">
        <v>4991</v>
      </c>
      <c r="E332" s="43">
        <v>0</v>
      </c>
      <c r="F332" s="95" t="e">
        <f>SUMIF(#REF!,B332,#REF!)</f>
        <v>#REF!</v>
      </c>
      <c r="G332" s="95" t="e">
        <f>SUMIF(#REF!,B332,#REF!)</f>
        <v>#REF!</v>
      </c>
      <c r="H332" s="95" t="e">
        <f>SUMIF(#REF!,B332,#REF!)*-1</f>
        <v>#REF!</v>
      </c>
      <c r="I332" s="95">
        <f>SUMIF('BOM_Sub Assy'!C:C,B332,'BOM_Sub Assy'!G:G)*-1</f>
        <v>0</v>
      </c>
      <c r="J332" s="96">
        <f>SUMIF(BOM_FG!C:C,B332,BOM_FG!G:G)*-1</f>
        <v>0</v>
      </c>
      <c r="K332" s="96" t="e">
        <f t="shared" si="25"/>
        <v>#REF!</v>
      </c>
      <c r="M332" s="3" t="e">
        <f t="shared" si="26"/>
        <v>#REF!</v>
      </c>
      <c r="N332" s="49" t="str">
        <f t="shared" si="27"/>
        <v>New Stock</v>
      </c>
      <c r="O332" s="37" t="str">
        <f t="shared" si="28"/>
        <v>New Stock</v>
      </c>
      <c r="P332" s="35" t="str">
        <f t="shared" si="29"/>
        <v>-</v>
      </c>
    </row>
    <row r="333" spans="1:16">
      <c r="A333" s="85" t="s">
        <v>1852</v>
      </c>
      <c r="B333" s="43" t="s">
        <v>3857</v>
      </c>
      <c r="C333" s="85" t="s">
        <v>2336</v>
      </c>
      <c r="D333" s="44" t="s">
        <v>3347</v>
      </c>
      <c r="E333" s="43">
        <v>1500</v>
      </c>
      <c r="F333" s="95" t="e">
        <f>SUMIF(#REF!,B333,#REF!)</f>
        <v>#REF!</v>
      </c>
      <c r="G333" s="95" t="e">
        <f>SUMIF(#REF!,B333,#REF!)</f>
        <v>#REF!</v>
      </c>
      <c r="H333" s="95" t="e">
        <f>SUMIF(#REF!,B333,#REF!)*-1</f>
        <v>#REF!</v>
      </c>
      <c r="I333" s="95">
        <f>SUMIF('BOM_Sub Assy'!C:C,B333,'BOM_Sub Assy'!G:G)*-1</f>
        <v>0</v>
      </c>
      <c r="J333" s="96">
        <f>SUMIF(BOM_FG!C:C,B333,BOM_FG!G:G)*-1</f>
        <v>-6</v>
      </c>
      <c r="K333" s="96" t="e">
        <f t="shared" si="25"/>
        <v>#REF!</v>
      </c>
      <c r="M333" s="3" t="e">
        <f t="shared" si="26"/>
        <v>#REF!</v>
      </c>
      <c r="N333" s="49" t="str">
        <f t="shared" si="27"/>
        <v>New Stock</v>
      </c>
      <c r="O333" s="37" t="str">
        <f t="shared" si="28"/>
        <v>New Stock</v>
      </c>
      <c r="P333" s="35" t="str">
        <f t="shared" si="29"/>
        <v>-</v>
      </c>
    </row>
    <row r="334" spans="1:16">
      <c r="A334" s="85" t="s">
        <v>1852</v>
      </c>
      <c r="B334" s="43" t="s">
        <v>3858</v>
      </c>
      <c r="C334" s="85" t="s">
        <v>2668</v>
      </c>
      <c r="D334" s="44" t="s">
        <v>2209</v>
      </c>
      <c r="E334" s="43">
        <v>2000</v>
      </c>
      <c r="F334" s="95" t="e">
        <f>SUMIF(#REF!,B334,#REF!)</f>
        <v>#REF!</v>
      </c>
      <c r="G334" s="95" t="e">
        <f>SUMIF(#REF!,B334,#REF!)</f>
        <v>#REF!</v>
      </c>
      <c r="H334" s="95" t="e">
        <f>SUMIF(#REF!,B334,#REF!)*-1</f>
        <v>#REF!</v>
      </c>
      <c r="I334" s="95">
        <f>SUMIF('BOM_Sub Assy'!C:C,B334,'BOM_Sub Assy'!G:G)*-1</f>
        <v>0</v>
      </c>
      <c r="J334" s="96">
        <f>SUMIF(BOM_FG!C:C,B334,BOM_FG!G:G)*-1</f>
        <v>0</v>
      </c>
      <c r="K334" s="96" t="e">
        <f t="shared" si="25"/>
        <v>#REF!</v>
      </c>
      <c r="M334" s="3" t="e">
        <f t="shared" si="26"/>
        <v>#REF!</v>
      </c>
      <c r="N334" s="49" t="str">
        <f t="shared" si="27"/>
        <v>New Stock</v>
      </c>
      <c r="O334" s="37" t="str">
        <f t="shared" si="28"/>
        <v>New Stock</v>
      </c>
      <c r="P334" s="35" t="str">
        <f t="shared" si="29"/>
        <v>-</v>
      </c>
    </row>
    <row r="335" spans="1:16">
      <c r="A335" s="85" t="s">
        <v>1852</v>
      </c>
      <c r="B335" s="43" t="s">
        <v>3859</v>
      </c>
      <c r="C335" s="85" t="s">
        <v>2669</v>
      </c>
      <c r="D335" s="44" t="s">
        <v>793</v>
      </c>
      <c r="E335" s="43">
        <v>1500</v>
      </c>
      <c r="F335" s="95" t="e">
        <f>SUMIF(#REF!,B335,#REF!)</f>
        <v>#REF!</v>
      </c>
      <c r="G335" s="95" t="e">
        <f>SUMIF(#REF!,B335,#REF!)</f>
        <v>#REF!</v>
      </c>
      <c r="H335" s="95" t="e">
        <f>SUMIF(#REF!,B335,#REF!)*-1</f>
        <v>#REF!</v>
      </c>
      <c r="I335" s="95">
        <f>SUMIF('BOM_Sub Assy'!C:C,B335,'BOM_Sub Assy'!G:G)*-1</f>
        <v>0</v>
      </c>
      <c r="J335" s="96">
        <f>SUMIF(BOM_FG!C:C,B335,BOM_FG!G:G)*-1</f>
        <v>-60</v>
      </c>
      <c r="K335" s="96" t="e">
        <f t="shared" si="25"/>
        <v>#REF!</v>
      </c>
      <c r="M335" s="3" t="e">
        <f t="shared" si="26"/>
        <v>#REF!</v>
      </c>
      <c r="N335" s="49" t="str">
        <f t="shared" si="27"/>
        <v>New Stock</v>
      </c>
      <c r="O335" s="37" t="str">
        <f t="shared" si="28"/>
        <v>New Stock</v>
      </c>
      <c r="P335" s="35" t="str">
        <f t="shared" si="29"/>
        <v>-</v>
      </c>
    </row>
    <row r="336" spans="1:16">
      <c r="A336" s="85" t="s">
        <v>1852</v>
      </c>
      <c r="B336" s="43" t="s">
        <v>3860</v>
      </c>
      <c r="C336" s="85" t="s">
        <v>2670</v>
      </c>
      <c r="D336" s="44" t="s">
        <v>2206</v>
      </c>
      <c r="E336" s="43">
        <v>300</v>
      </c>
      <c r="F336" s="95" t="e">
        <f>SUMIF(#REF!,B336,#REF!)</f>
        <v>#REF!</v>
      </c>
      <c r="G336" s="95" t="e">
        <f>SUMIF(#REF!,B336,#REF!)</f>
        <v>#REF!</v>
      </c>
      <c r="H336" s="95" t="e">
        <f>SUMIF(#REF!,B336,#REF!)*-1</f>
        <v>#REF!</v>
      </c>
      <c r="I336" s="95">
        <f>SUMIF('BOM_Sub Assy'!C:C,B336,'BOM_Sub Assy'!G:G)*-1</f>
        <v>0</v>
      </c>
      <c r="J336" s="96">
        <f>SUMIF(BOM_FG!C:C,B336,BOM_FG!G:G)*-1</f>
        <v>0</v>
      </c>
      <c r="K336" s="96" t="e">
        <f t="shared" si="25"/>
        <v>#REF!</v>
      </c>
      <c r="M336" s="3" t="e">
        <f t="shared" si="26"/>
        <v>#REF!</v>
      </c>
      <c r="N336" s="49" t="str">
        <f t="shared" si="27"/>
        <v>New Stock</v>
      </c>
      <c r="O336" s="37" t="str">
        <f t="shared" si="28"/>
        <v>New Stock</v>
      </c>
      <c r="P336" s="35" t="str">
        <f t="shared" si="29"/>
        <v>-</v>
      </c>
    </row>
    <row r="337" spans="1:16">
      <c r="A337" s="85" t="s">
        <v>1852</v>
      </c>
      <c r="B337" s="43" t="s">
        <v>788</v>
      </c>
      <c r="C337" s="85" t="s">
        <v>1478</v>
      </c>
      <c r="D337" s="44" t="s">
        <v>3186</v>
      </c>
      <c r="E337" s="43">
        <v>600</v>
      </c>
      <c r="F337" s="95" t="e">
        <f>SUMIF(#REF!,B337,#REF!)</f>
        <v>#REF!</v>
      </c>
      <c r="G337" s="95" t="e">
        <f>SUMIF(#REF!,B337,#REF!)</f>
        <v>#REF!</v>
      </c>
      <c r="H337" s="95" t="e">
        <f>SUMIF(#REF!,B337,#REF!)*-1</f>
        <v>#REF!</v>
      </c>
      <c r="I337" s="95">
        <f>SUMIF('BOM_Sub Assy'!C:C,B337,'BOM_Sub Assy'!G:G)*-1</f>
        <v>0</v>
      </c>
      <c r="J337" s="96">
        <f>SUMIF(BOM_FG!C:C,B337,BOM_FG!G:G)*-1</f>
        <v>-8</v>
      </c>
      <c r="K337" s="96" t="e">
        <f t="shared" si="25"/>
        <v>#REF!</v>
      </c>
      <c r="M337" s="3" t="e">
        <f t="shared" si="26"/>
        <v>#REF!</v>
      </c>
      <c r="N337" s="49" t="str">
        <f t="shared" si="27"/>
        <v>New Stock</v>
      </c>
      <c r="O337" s="37" t="str">
        <f t="shared" si="28"/>
        <v>New Stock</v>
      </c>
      <c r="P337" s="35" t="str">
        <f t="shared" si="29"/>
        <v>-</v>
      </c>
    </row>
    <row r="338" spans="1:16">
      <c r="A338" s="85" t="s">
        <v>1852</v>
      </c>
      <c r="B338" s="43" t="s">
        <v>2069</v>
      </c>
      <c r="C338" s="85" t="s">
        <v>1479</v>
      </c>
      <c r="D338" s="44" t="s">
        <v>1737</v>
      </c>
      <c r="E338" s="43">
        <v>1000</v>
      </c>
      <c r="F338" s="95" t="e">
        <f>SUMIF(#REF!,B338,#REF!)</f>
        <v>#REF!</v>
      </c>
      <c r="G338" s="95" t="e">
        <f>SUMIF(#REF!,B338,#REF!)</f>
        <v>#REF!</v>
      </c>
      <c r="H338" s="95" t="e">
        <f>SUMIF(#REF!,B338,#REF!)*-1</f>
        <v>#REF!</v>
      </c>
      <c r="I338" s="95">
        <f>SUMIF('BOM_Sub Assy'!C:C,B338,'BOM_Sub Assy'!G:G)*-1</f>
        <v>0</v>
      </c>
      <c r="J338" s="96">
        <f>SUMIF(BOM_FG!C:C,B338,BOM_FG!G:G)*-1</f>
        <v>-4</v>
      </c>
      <c r="K338" s="96" t="e">
        <f t="shared" si="25"/>
        <v>#REF!</v>
      </c>
      <c r="M338" s="3" t="e">
        <f t="shared" si="26"/>
        <v>#REF!</v>
      </c>
      <c r="N338" s="49" t="str">
        <f t="shared" si="27"/>
        <v>New Stock</v>
      </c>
      <c r="O338" s="37" t="str">
        <f t="shared" si="28"/>
        <v>New Stock</v>
      </c>
      <c r="P338" s="35" t="str">
        <f t="shared" si="29"/>
        <v>-</v>
      </c>
    </row>
    <row r="339" spans="1:16">
      <c r="A339" s="85" t="s">
        <v>1852</v>
      </c>
      <c r="B339" s="43" t="s">
        <v>2070</v>
      </c>
      <c r="C339" s="85" t="s">
        <v>1480</v>
      </c>
      <c r="D339" s="44" t="s">
        <v>1745</v>
      </c>
      <c r="E339" s="43">
        <v>500</v>
      </c>
      <c r="F339" s="95" t="e">
        <f>SUMIF(#REF!,B339,#REF!)</f>
        <v>#REF!</v>
      </c>
      <c r="G339" s="95" t="e">
        <f>SUMIF(#REF!,B339,#REF!)</f>
        <v>#REF!</v>
      </c>
      <c r="H339" s="95" t="e">
        <f>SUMIF(#REF!,B339,#REF!)*-1</f>
        <v>#REF!</v>
      </c>
      <c r="I339" s="95">
        <f>SUMIF('BOM_Sub Assy'!C:C,B339,'BOM_Sub Assy'!G:G)*-1</f>
        <v>0</v>
      </c>
      <c r="J339" s="96">
        <f>SUMIF(BOM_FG!C:C,B339,BOM_FG!G:G)*-1</f>
        <v>-2</v>
      </c>
      <c r="K339" s="96" t="e">
        <f t="shared" si="25"/>
        <v>#REF!</v>
      </c>
      <c r="M339" s="3" t="e">
        <f t="shared" si="26"/>
        <v>#REF!</v>
      </c>
      <c r="N339" s="49" t="str">
        <f t="shared" si="27"/>
        <v>New Stock</v>
      </c>
      <c r="O339" s="37" t="str">
        <f t="shared" si="28"/>
        <v>New Stock</v>
      </c>
      <c r="P339" s="35" t="str">
        <f t="shared" si="29"/>
        <v>-</v>
      </c>
    </row>
    <row r="340" spans="1:16">
      <c r="A340" s="85" t="s">
        <v>1852</v>
      </c>
      <c r="B340" s="43" t="s">
        <v>2071</v>
      </c>
      <c r="C340" s="85" t="s">
        <v>1481</v>
      </c>
      <c r="D340" s="44" t="s">
        <v>20</v>
      </c>
      <c r="E340" s="43">
        <v>0</v>
      </c>
      <c r="F340" s="95" t="e">
        <f>SUMIF(#REF!,B340,#REF!)</f>
        <v>#REF!</v>
      </c>
      <c r="G340" s="95" t="e">
        <f>SUMIF(#REF!,B340,#REF!)</f>
        <v>#REF!</v>
      </c>
      <c r="H340" s="95" t="e">
        <f>SUMIF(#REF!,B340,#REF!)*-1</f>
        <v>#REF!</v>
      </c>
      <c r="I340" s="95">
        <f>SUMIF('BOM_Sub Assy'!C:C,B340,'BOM_Sub Assy'!G:G)*-1</f>
        <v>0</v>
      </c>
      <c r="J340" s="96">
        <f>SUMIF(BOM_FG!C:C,B340,BOM_FG!G:G)*-1</f>
        <v>0</v>
      </c>
      <c r="K340" s="96" t="e">
        <f t="shared" si="25"/>
        <v>#REF!</v>
      </c>
      <c r="M340" s="3" t="e">
        <f t="shared" si="26"/>
        <v>#REF!</v>
      </c>
      <c r="N340" s="49" t="str">
        <f t="shared" si="27"/>
        <v>New Stock</v>
      </c>
      <c r="O340" s="37" t="str">
        <f t="shared" si="28"/>
        <v>New Stock</v>
      </c>
      <c r="P340" s="35" t="str">
        <f t="shared" si="29"/>
        <v>-</v>
      </c>
    </row>
    <row r="341" spans="1:16">
      <c r="A341" s="85" t="s">
        <v>1852</v>
      </c>
      <c r="B341" s="43" t="s">
        <v>993</v>
      </c>
      <c r="C341" s="85" t="s">
        <v>1482</v>
      </c>
      <c r="D341" s="44" t="s">
        <v>1804</v>
      </c>
      <c r="E341" s="43">
        <v>0</v>
      </c>
      <c r="F341" s="95" t="e">
        <f>SUMIF(#REF!,B341,#REF!)</f>
        <v>#REF!</v>
      </c>
      <c r="G341" s="95" t="e">
        <f>SUMIF(#REF!,B341,#REF!)</f>
        <v>#REF!</v>
      </c>
      <c r="H341" s="95" t="e">
        <f>SUMIF(#REF!,B341,#REF!)*-1</f>
        <v>#REF!</v>
      </c>
      <c r="I341" s="95">
        <f>SUMIF('BOM_Sub Assy'!C:C,B341,'BOM_Sub Assy'!G:G)*-1</f>
        <v>0</v>
      </c>
      <c r="J341" s="96">
        <f>SUMIF(BOM_FG!C:C,B341,BOM_FG!G:G)*-1</f>
        <v>0</v>
      </c>
      <c r="K341" s="96" t="e">
        <f t="shared" si="25"/>
        <v>#REF!</v>
      </c>
      <c r="M341" s="3" t="e">
        <f t="shared" si="26"/>
        <v>#REF!</v>
      </c>
      <c r="N341" s="49" t="str">
        <f t="shared" si="27"/>
        <v>New Stock</v>
      </c>
      <c r="O341" s="37" t="str">
        <f t="shared" si="28"/>
        <v>New Stock</v>
      </c>
      <c r="P341" s="35" t="str">
        <f t="shared" si="29"/>
        <v>-</v>
      </c>
    </row>
    <row r="342" spans="1:16">
      <c r="A342" s="85" t="s">
        <v>1852</v>
      </c>
      <c r="B342" s="43" t="s">
        <v>994</v>
      </c>
      <c r="C342" s="85" t="s">
        <v>33</v>
      </c>
      <c r="D342" s="44" t="s">
        <v>3839</v>
      </c>
      <c r="E342" s="43">
        <v>800</v>
      </c>
      <c r="F342" s="95" t="e">
        <f>SUMIF(#REF!,B342,#REF!)</f>
        <v>#REF!</v>
      </c>
      <c r="G342" s="95" t="e">
        <f>SUMIF(#REF!,B342,#REF!)</f>
        <v>#REF!</v>
      </c>
      <c r="H342" s="95" t="e">
        <f>SUMIF(#REF!,B342,#REF!)*-1</f>
        <v>#REF!</v>
      </c>
      <c r="I342" s="95">
        <f>SUMIF('BOM_Sub Assy'!C:C,B342,'BOM_Sub Assy'!G:G)*-1</f>
        <v>0</v>
      </c>
      <c r="J342" s="96">
        <f>SUMIF(BOM_FG!C:C,B342,BOM_FG!G:G)*-1</f>
        <v>0</v>
      </c>
      <c r="K342" s="96" t="e">
        <f t="shared" si="25"/>
        <v>#REF!</v>
      </c>
      <c r="M342" s="3" t="e">
        <f t="shared" si="26"/>
        <v>#REF!</v>
      </c>
      <c r="N342" s="49" t="str">
        <f t="shared" si="27"/>
        <v>New Stock</v>
      </c>
      <c r="O342" s="37" t="str">
        <f t="shared" si="28"/>
        <v>New Stock</v>
      </c>
      <c r="P342" s="35" t="str">
        <f t="shared" si="29"/>
        <v>-</v>
      </c>
    </row>
    <row r="343" spans="1:16">
      <c r="A343" s="85" t="s">
        <v>1852</v>
      </c>
      <c r="B343" s="43" t="s">
        <v>995</v>
      </c>
      <c r="C343" s="85" t="s">
        <v>5130</v>
      </c>
      <c r="D343" s="44" t="s">
        <v>1811</v>
      </c>
      <c r="E343" s="43">
        <v>2000</v>
      </c>
      <c r="F343" s="95" t="e">
        <f>SUMIF(#REF!,B343,#REF!)</f>
        <v>#REF!</v>
      </c>
      <c r="G343" s="95" t="e">
        <f>SUMIF(#REF!,B343,#REF!)</f>
        <v>#REF!</v>
      </c>
      <c r="H343" s="95" t="e">
        <f>SUMIF(#REF!,B343,#REF!)*-1</f>
        <v>#REF!</v>
      </c>
      <c r="I343" s="95">
        <f>SUMIF('BOM_Sub Assy'!C:C,B343,'BOM_Sub Assy'!G:G)*-1</f>
        <v>0</v>
      </c>
      <c r="J343" s="96">
        <f>SUMIF(BOM_FG!C:C,B343,BOM_FG!G:G)*-1</f>
        <v>-28</v>
      </c>
      <c r="K343" s="96" t="e">
        <f t="shared" si="25"/>
        <v>#REF!</v>
      </c>
      <c r="M343" s="3" t="e">
        <f t="shared" si="26"/>
        <v>#REF!</v>
      </c>
      <c r="N343" s="49" t="str">
        <f t="shared" si="27"/>
        <v>New Stock</v>
      </c>
      <c r="O343" s="37" t="str">
        <f t="shared" si="28"/>
        <v>New Stock</v>
      </c>
      <c r="P343" s="35" t="str">
        <f t="shared" si="29"/>
        <v>-</v>
      </c>
    </row>
    <row r="344" spans="1:16">
      <c r="A344" s="85" t="s">
        <v>1852</v>
      </c>
      <c r="B344" s="43" t="s">
        <v>997</v>
      </c>
      <c r="C344" s="85" t="s">
        <v>2064</v>
      </c>
      <c r="D344" s="44" t="s">
        <v>1811</v>
      </c>
      <c r="E344" s="43">
        <v>2000</v>
      </c>
      <c r="F344" s="95" t="e">
        <f>SUMIF(#REF!,B344,#REF!)</f>
        <v>#REF!</v>
      </c>
      <c r="G344" s="95" t="e">
        <f>SUMIF(#REF!,B344,#REF!)</f>
        <v>#REF!</v>
      </c>
      <c r="H344" s="95" t="e">
        <f>SUMIF(#REF!,B344,#REF!)*-1</f>
        <v>#REF!</v>
      </c>
      <c r="I344" s="95">
        <f>SUMIF('BOM_Sub Assy'!C:C,B344,'BOM_Sub Assy'!G:G)*-1</f>
        <v>0</v>
      </c>
      <c r="J344" s="96">
        <f>SUMIF(BOM_FG!C:C,B344,BOM_FG!G:G)*-1</f>
        <v>-28</v>
      </c>
      <c r="K344" s="96" t="e">
        <f t="shared" si="25"/>
        <v>#REF!</v>
      </c>
      <c r="M344" s="3" t="e">
        <f t="shared" si="26"/>
        <v>#REF!</v>
      </c>
      <c r="N344" s="49" t="str">
        <f t="shared" si="27"/>
        <v>New Stock</v>
      </c>
      <c r="O344" s="37" t="str">
        <f t="shared" si="28"/>
        <v>New Stock</v>
      </c>
      <c r="P344" s="35" t="str">
        <f t="shared" si="29"/>
        <v>-</v>
      </c>
    </row>
    <row r="345" spans="1:16">
      <c r="A345" s="85" t="s">
        <v>1852</v>
      </c>
      <c r="B345" s="43" t="s">
        <v>998</v>
      </c>
      <c r="C345" s="85" t="s">
        <v>2065</v>
      </c>
      <c r="D345" s="44" t="s">
        <v>1811</v>
      </c>
      <c r="E345" s="43">
        <v>2000</v>
      </c>
      <c r="F345" s="95" t="e">
        <f>SUMIF(#REF!,B345,#REF!)</f>
        <v>#REF!</v>
      </c>
      <c r="G345" s="95" t="e">
        <f>SUMIF(#REF!,B345,#REF!)</f>
        <v>#REF!</v>
      </c>
      <c r="H345" s="95" t="e">
        <f>SUMIF(#REF!,B345,#REF!)*-1</f>
        <v>#REF!</v>
      </c>
      <c r="I345" s="95">
        <f>SUMIF('BOM_Sub Assy'!C:C,B345,'BOM_Sub Assy'!G:G)*-1</f>
        <v>0</v>
      </c>
      <c r="J345" s="96">
        <f>SUMIF(BOM_FG!C:C,B345,BOM_FG!G:G)*-1</f>
        <v>0</v>
      </c>
      <c r="K345" s="96" t="e">
        <f t="shared" si="25"/>
        <v>#REF!</v>
      </c>
      <c r="M345" s="3" t="e">
        <f t="shared" si="26"/>
        <v>#REF!</v>
      </c>
      <c r="N345" s="49" t="str">
        <f t="shared" si="27"/>
        <v>New Stock</v>
      </c>
      <c r="O345" s="37" t="str">
        <f t="shared" si="28"/>
        <v>New Stock</v>
      </c>
      <c r="P345" s="35" t="str">
        <f t="shared" si="29"/>
        <v>-</v>
      </c>
    </row>
    <row r="346" spans="1:16">
      <c r="A346" s="85" t="s">
        <v>1852</v>
      </c>
      <c r="B346" s="43" t="s">
        <v>999</v>
      </c>
      <c r="C346" s="85" t="s">
        <v>34</v>
      </c>
      <c r="D346" s="44" t="s">
        <v>1811</v>
      </c>
      <c r="E346" s="43">
        <v>2000</v>
      </c>
      <c r="F346" s="95" t="e">
        <f>SUMIF(#REF!,B346,#REF!)</f>
        <v>#REF!</v>
      </c>
      <c r="G346" s="95" t="e">
        <f>SUMIF(#REF!,B346,#REF!)</f>
        <v>#REF!</v>
      </c>
      <c r="H346" s="95" t="e">
        <f>SUMIF(#REF!,B346,#REF!)*-1</f>
        <v>#REF!</v>
      </c>
      <c r="I346" s="95">
        <f>SUMIF('BOM_Sub Assy'!C:C,B346,'BOM_Sub Assy'!G:G)*-1</f>
        <v>0</v>
      </c>
      <c r="J346" s="96">
        <f>SUMIF(BOM_FG!C:C,B346,BOM_FG!G:G)*-1</f>
        <v>0</v>
      </c>
      <c r="K346" s="96" t="e">
        <f t="shared" si="25"/>
        <v>#REF!</v>
      </c>
      <c r="M346" s="3" t="e">
        <f t="shared" si="26"/>
        <v>#REF!</v>
      </c>
      <c r="N346" s="49" t="str">
        <f t="shared" si="27"/>
        <v>New Stock</v>
      </c>
      <c r="O346" s="37" t="str">
        <f t="shared" si="28"/>
        <v>New Stock</v>
      </c>
      <c r="P346" s="35" t="str">
        <f t="shared" si="29"/>
        <v>-</v>
      </c>
    </row>
    <row r="347" spans="1:16">
      <c r="A347" s="85" t="s">
        <v>1852</v>
      </c>
      <c r="B347" s="43" t="s">
        <v>1000</v>
      </c>
      <c r="C347" s="85" t="s">
        <v>958</v>
      </c>
      <c r="D347" s="44" t="s">
        <v>1811</v>
      </c>
      <c r="E347" s="43">
        <v>2000</v>
      </c>
      <c r="F347" s="95" t="e">
        <f>SUMIF(#REF!,B347,#REF!)</f>
        <v>#REF!</v>
      </c>
      <c r="G347" s="95" t="e">
        <f>SUMIF(#REF!,B347,#REF!)</f>
        <v>#REF!</v>
      </c>
      <c r="H347" s="95" t="e">
        <f>SUMIF(#REF!,B347,#REF!)*-1</f>
        <v>#REF!</v>
      </c>
      <c r="I347" s="95">
        <f>SUMIF('BOM_Sub Assy'!C:C,B347,'BOM_Sub Assy'!G:G)*-1</f>
        <v>0</v>
      </c>
      <c r="J347" s="96">
        <f>SUMIF(BOM_FG!C:C,B347,BOM_FG!G:G)*-1</f>
        <v>0</v>
      </c>
      <c r="K347" s="96" t="e">
        <f t="shared" si="25"/>
        <v>#REF!</v>
      </c>
      <c r="M347" s="3" t="e">
        <f t="shared" si="26"/>
        <v>#REF!</v>
      </c>
      <c r="N347" s="49" t="str">
        <f t="shared" si="27"/>
        <v>New Stock</v>
      </c>
      <c r="O347" s="37" t="str">
        <f t="shared" si="28"/>
        <v>New Stock</v>
      </c>
      <c r="P347" s="35" t="str">
        <f t="shared" si="29"/>
        <v>-</v>
      </c>
    </row>
    <row r="348" spans="1:16">
      <c r="A348" s="85" t="s">
        <v>1852</v>
      </c>
      <c r="B348" s="43" t="s">
        <v>4584</v>
      </c>
      <c r="C348" s="85" t="s">
        <v>959</v>
      </c>
      <c r="D348" s="44" t="s">
        <v>1811</v>
      </c>
      <c r="E348" s="43">
        <v>2000</v>
      </c>
      <c r="F348" s="95" t="e">
        <f>SUMIF(#REF!,B348,#REF!)</f>
        <v>#REF!</v>
      </c>
      <c r="G348" s="95" t="e">
        <f>SUMIF(#REF!,B348,#REF!)</f>
        <v>#REF!</v>
      </c>
      <c r="H348" s="95" t="e">
        <f>SUMIF(#REF!,B348,#REF!)*-1</f>
        <v>#REF!</v>
      </c>
      <c r="I348" s="95">
        <f>SUMIF('BOM_Sub Assy'!C:C,B348,'BOM_Sub Assy'!G:G)*-1</f>
        <v>0</v>
      </c>
      <c r="J348" s="96">
        <f>SUMIF(BOM_FG!C:C,B348,BOM_FG!G:G)*-1</f>
        <v>0</v>
      </c>
      <c r="K348" s="96" t="e">
        <f t="shared" si="25"/>
        <v>#REF!</v>
      </c>
      <c r="M348" s="3" t="e">
        <f t="shared" si="26"/>
        <v>#REF!</v>
      </c>
      <c r="N348" s="49" t="str">
        <f t="shared" si="27"/>
        <v>New Stock</v>
      </c>
      <c r="O348" s="37" t="str">
        <f t="shared" si="28"/>
        <v>New Stock</v>
      </c>
      <c r="P348" s="35" t="str">
        <f t="shared" si="29"/>
        <v>-</v>
      </c>
    </row>
    <row r="349" spans="1:16">
      <c r="A349" s="85" t="s">
        <v>1852</v>
      </c>
      <c r="B349" s="43" t="s">
        <v>4585</v>
      </c>
      <c r="C349" s="85" t="s">
        <v>3248</v>
      </c>
      <c r="D349" s="44" t="s">
        <v>1811</v>
      </c>
      <c r="E349" s="43">
        <v>2000</v>
      </c>
      <c r="F349" s="95" t="e">
        <f>SUMIF(#REF!,B349,#REF!)</f>
        <v>#REF!</v>
      </c>
      <c r="G349" s="95" t="e">
        <f>SUMIF(#REF!,B349,#REF!)</f>
        <v>#REF!</v>
      </c>
      <c r="H349" s="95" t="e">
        <f>SUMIF(#REF!,B349,#REF!)*-1</f>
        <v>#REF!</v>
      </c>
      <c r="I349" s="95">
        <f>SUMIF('BOM_Sub Assy'!C:C,B349,'BOM_Sub Assy'!G:G)*-1</f>
        <v>0</v>
      </c>
      <c r="J349" s="96">
        <f>SUMIF(BOM_FG!C:C,B349,BOM_FG!G:G)*-1</f>
        <v>0</v>
      </c>
      <c r="K349" s="96" t="e">
        <f t="shared" si="25"/>
        <v>#REF!</v>
      </c>
      <c r="M349" s="3" t="e">
        <f t="shared" si="26"/>
        <v>#REF!</v>
      </c>
      <c r="N349" s="49" t="str">
        <f t="shared" si="27"/>
        <v>New Stock</v>
      </c>
      <c r="O349" s="37" t="str">
        <f t="shared" si="28"/>
        <v>New Stock</v>
      </c>
      <c r="P349" s="35" t="str">
        <f t="shared" si="29"/>
        <v>-</v>
      </c>
    </row>
    <row r="350" spans="1:16">
      <c r="A350" s="85" t="s">
        <v>1852</v>
      </c>
      <c r="B350" s="43" t="s">
        <v>2086</v>
      </c>
      <c r="C350" s="85" t="s">
        <v>371</v>
      </c>
      <c r="D350" s="44" t="s">
        <v>1811</v>
      </c>
      <c r="E350" s="43">
        <v>2000</v>
      </c>
      <c r="F350" s="95" t="e">
        <f>SUMIF(#REF!,B350,#REF!)</f>
        <v>#REF!</v>
      </c>
      <c r="G350" s="95" t="e">
        <f>SUMIF(#REF!,B350,#REF!)</f>
        <v>#REF!</v>
      </c>
      <c r="H350" s="95" t="e">
        <f>SUMIF(#REF!,B350,#REF!)*-1</f>
        <v>#REF!</v>
      </c>
      <c r="I350" s="95">
        <f>SUMIF('BOM_Sub Assy'!C:C,B350,'BOM_Sub Assy'!G:G)*-1</f>
        <v>0</v>
      </c>
      <c r="J350" s="96">
        <f>SUMIF(BOM_FG!C:C,B350,BOM_FG!G:G)*-1</f>
        <v>0</v>
      </c>
      <c r="K350" s="96" t="e">
        <f t="shared" si="25"/>
        <v>#REF!</v>
      </c>
      <c r="M350" s="3" t="e">
        <f t="shared" si="26"/>
        <v>#REF!</v>
      </c>
      <c r="N350" s="49" t="str">
        <f t="shared" si="27"/>
        <v>New Stock</v>
      </c>
      <c r="O350" s="37" t="str">
        <f t="shared" si="28"/>
        <v>New Stock</v>
      </c>
      <c r="P350" s="35" t="str">
        <f t="shared" si="29"/>
        <v>-</v>
      </c>
    </row>
    <row r="351" spans="1:16">
      <c r="A351" s="85" t="s">
        <v>1852</v>
      </c>
      <c r="B351" s="43" t="s">
        <v>2087</v>
      </c>
      <c r="C351" s="85" t="s">
        <v>3316</v>
      </c>
      <c r="D351" s="44" t="s">
        <v>1811</v>
      </c>
      <c r="E351" s="43">
        <v>2000</v>
      </c>
      <c r="F351" s="95" t="e">
        <f>SUMIF(#REF!,B351,#REF!)</f>
        <v>#REF!</v>
      </c>
      <c r="G351" s="95" t="e">
        <f>SUMIF(#REF!,B351,#REF!)</f>
        <v>#REF!</v>
      </c>
      <c r="H351" s="95" t="e">
        <f>SUMIF(#REF!,B351,#REF!)*-1</f>
        <v>#REF!</v>
      </c>
      <c r="I351" s="95">
        <f>SUMIF('BOM_Sub Assy'!C:C,B351,'BOM_Sub Assy'!G:G)*-1</f>
        <v>0</v>
      </c>
      <c r="J351" s="96">
        <f>SUMIF(BOM_FG!C:C,B351,BOM_FG!G:G)*-1</f>
        <v>0</v>
      </c>
      <c r="K351" s="96" t="e">
        <f t="shared" si="25"/>
        <v>#REF!</v>
      </c>
      <c r="M351" s="3" t="e">
        <f t="shared" si="26"/>
        <v>#REF!</v>
      </c>
      <c r="N351" s="49" t="str">
        <f t="shared" si="27"/>
        <v>New Stock</v>
      </c>
      <c r="O351" s="37" t="str">
        <f t="shared" si="28"/>
        <v>New Stock</v>
      </c>
      <c r="P351" s="35" t="str">
        <f t="shared" si="29"/>
        <v>-</v>
      </c>
    </row>
    <row r="352" spans="1:16">
      <c r="A352" s="85" t="s">
        <v>1852</v>
      </c>
      <c r="B352" s="43" t="s">
        <v>2612</v>
      </c>
      <c r="C352" s="85" t="s">
        <v>960</v>
      </c>
      <c r="D352" s="44" t="s">
        <v>1744</v>
      </c>
      <c r="E352" s="43">
        <v>700</v>
      </c>
      <c r="F352" s="95" t="e">
        <f>SUMIF(#REF!,B352,#REF!)</f>
        <v>#REF!</v>
      </c>
      <c r="G352" s="95" t="e">
        <f>SUMIF(#REF!,B352,#REF!)</f>
        <v>#REF!</v>
      </c>
      <c r="H352" s="95" t="e">
        <f>SUMIF(#REF!,B352,#REF!)*-1</f>
        <v>#REF!</v>
      </c>
      <c r="I352" s="95">
        <f>SUMIF('BOM_Sub Assy'!C:C,B352,'BOM_Sub Assy'!G:G)*-1</f>
        <v>-3</v>
      </c>
      <c r="J352" s="96">
        <f>SUMIF(BOM_FG!C:C,B352,BOM_FG!G:G)*-1</f>
        <v>-14</v>
      </c>
      <c r="K352" s="96" t="e">
        <f t="shared" si="25"/>
        <v>#REF!</v>
      </c>
      <c r="M352" s="3" t="e">
        <f t="shared" si="26"/>
        <v>#REF!</v>
      </c>
      <c r="N352" s="49" t="str">
        <f t="shared" si="27"/>
        <v>New Stock</v>
      </c>
      <c r="O352" s="37" t="str">
        <f t="shared" si="28"/>
        <v>New Stock</v>
      </c>
      <c r="P352" s="35" t="str">
        <f t="shared" si="29"/>
        <v>-</v>
      </c>
    </row>
    <row r="353" spans="1:16">
      <c r="A353" s="85" t="s">
        <v>1852</v>
      </c>
      <c r="B353" s="43" t="s">
        <v>2613</v>
      </c>
      <c r="C353" s="85" t="s">
        <v>961</v>
      </c>
      <c r="D353" s="44" t="s">
        <v>39</v>
      </c>
      <c r="E353" s="43">
        <v>1000</v>
      </c>
      <c r="F353" s="95" t="e">
        <f>SUMIF(#REF!,B353,#REF!)</f>
        <v>#REF!</v>
      </c>
      <c r="G353" s="95" t="e">
        <f>SUMIF(#REF!,B353,#REF!)</f>
        <v>#REF!</v>
      </c>
      <c r="H353" s="95" t="e">
        <f>SUMIF(#REF!,B353,#REF!)*-1</f>
        <v>#REF!</v>
      </c>
      <c r="I353" s="95">
        <f>SUMIF('BOM_Sub Assy'!C:C,B353,'BOM_Sub Assy'!G:G)*-1</f>
        <v>0</v>
      </c>
      <c r="J353" s="96">
        <f>SUMIF(BOM_FG!C:C,B353,BOM_FG!G:G)*-1</f>
        <v>-14</v>
      </c>
      <c r="K353" s="96" t="e">
        <f t="shared" si="25"/>
        <v>#REF!</v>
      </c>
      <c r="M353" s="3" t="e">
        <f t="shared" si="26"/>
        <v>#REF!</v>
      </c>
      <c r="N353" s="49" t="str">
        <f t="shared" si="27"/>
        <v>New Stock</v>
      </c>
      <c r="O353" s="37" t="str">
        <f t="shared" si="28"/>
        <v>New Stock</v>
      </c>
      <c r="P353" s="35" t="str">
        <f t="shared" si="29"/>
        <v>-</v>
      </c>
    </row>
    <row r="354" spans="1:16">
      <c r="A354" s="85" t="s">
        <v>1852</v>
      </c>
      <c r="B354" s="43" t="s">
        <v>2614</v>
      </c>
      <c r="C354" s="85" t="s">
        <v>962</v>
      </c>
      <c r="D354" s="44" t="s">
        <v>2270</v>
      </c>
      <c r="E354" s="43">
        <v>500</v>
      </c>
      <c r="F354" s="95" t="e">
        <f>SUMIF(#REF!,B354,#REF!)</f>
        <v>#REF!</v>
      </c>
      <c r="G354" s="95" t="e">
        <f>SUMIF(#REF!,B354,#REF!)</f>
        <v>#REF!</v>
      </c>
      <c r="H354" s="95" t="e">
        <f>SUMIF(#REF!,B354,#REF!)*-1</f>
        <v>#REF!</v>
      </c>
      <c r="I354" s="95">
        <f>SUMIF('BOM_Sub Assy'!C:C,B354,'BOM_Sub Assy'!G:G)*-1</f>
        <v>-2</v>
      </c>
      <c r="J354" s="96">
        <f>SUMIF(BOM_FG!C:C,B354,BOM_FG!G:G)*-1</f>
        <v>-1</v>
      </c>
      <c r="K354" s="96" t="e">
        <f t="shared" si="25"/>
        <v>#REF!</v>
      </c>
      <c r="M354" s="3" t="e">
        <f t="shared" si="26"/>
        <v>#REF!</v>
      </c>
      <c r="N354" s="49" t="str">
        <f t="shared" si="27"/>
        <v>New Stock</v>
      </c>
      <c r="O354" s="37" t="str">
        <f t="shared" si="28"/>
        <v>New Stock</v>
      </c>
      <c r="P354" s="35" t="str">
        <f t="shared" si="29"/>
        <v>-</v>
      </c>
    </row>
    <row r="355" spans="1:16">
      <c r="A355" s="85" t="s">
        <v>1852</v>
      </c>
      <c r="B355" s="43" t="s">
        <v>696</v>
      </c>
      <c r="C355" s="85" t="s">
        <v>963</v>
      </c>
      <c r="D355" s="44" t="s">
        <v>4091</v>
      </c>
      <c r="E355" s="43">
        <v>750</v>
      </c>
      <c r="F355" s="95" t="e">
        <f>SUMIF(#REF!,B355,#REF!)</f>
        <v>#REF!</v>
      </c>
      <c r="G355" s="95" t="e">
        <f>SUMIF(#REF!,B355,#REF!)</f>
        <v>#REF!</v>
      </c>
      <c r="H355" s="95" t="e">
        <f>SUMIF(#REF!,B355,#REF!)*-1</f>
        <v>#REF!</v>
      </c>
      <c r="I355" s="95">
        <f>SUMIF('BOM_Sub Assy'!C:C,B355,'BOM_Sub Assy'!G:G)*-1</f>
        <v>-2</v>
      </c>
      <c r="J355" s="96">
        <f>SUMIF(BOM_FG!C:C,B355,BOM_FG!G:G)*-1</f>
        <v>-1</v>
      </c>
      <c r="K355" s="96" t="e">
        <f t="shared" si="25"/>
        <v>#REF!</v>
      </c>
      <c r="M355" s="3" t="e">
        <f t="shared" si="26"/>
        <v>#REF!</v>
      </c>
      <c r="N355" s="49" t="str">
        <f t="shared" si="27"/>
        <v>New Stock</v>
      </c>
      <c r="O355" s="37" t="str">
        <f t="shared" si="28"/>
        <v>New Stock</v>
      </c>
      <c r="P355" s="35" t="str">
        <f t="shared" si="29"/>
        <v>-</v>
      </c>
    </row>
    <row r="356" spans="1:16">
      <c r="A356" s="85" t="s">
        <v>1852</v>
      </c>
      <c r="B356" s="43" t="s">
        <v>4504</v>
      </c>
      <c r="C356" s="85" t="s">
        <v>4335</v>
      </c>
      <c r="D356" s="44" t="s">
        <v>4091</v>
      </c>
      <c r="E356" s="43">
        <v>750</v>
      </c>
      <c r="F356" s="95" t="e">
        <f>SUMIF(#REF!,B356,#REF!)</f>
        <v>#REF!</v>
      </c>
      <c r="G356" s="95" t="e">
        <f>SUMIF(#REF!,B356,#REF!)</f>
        <v>#REF!</v>
      </c>
      <c r="H356" s="95" t="e">
        <f>SUMIF(#REF!,B356,#REF!)*-1</f>
        <v>#REF!</v>
      </c>
      <c r="I356" s="95">
        <f>SUMIF('BOM_Sub Assy'!C:C,B356,'BOM_Sub Assy'!G:G)*-1</f>
        <v>-2</v>
      </c>
      <c r="J356" s="96">
        <f>SUMIF(BOM_FG!C:C,B356,BOM_FG!G:G)*-1</f>
        <v>-1</v>
      </c>
      <c r="K356" s="96" t="e">
        <f t="shared" si="25"/>
        <v>#REF!</v>
      </c>
      <c r="M356" s="3" t="e">
        <f t="shared" si="26"/>
        <v>#REF!</v>
      </c>
      <c r="N356" s="49" t="str">
        <f t="shared" si="27"/>
        <v>New Stock</v>
      </c>
      <c r="O356" s="37" t="str">
        <f t="shared" si="28"/>
        <v>New Stock</v>
      </c>
      <c r="P356" s="35" t="str">
        <f t="shared" si="29"/>
        <v>-</v>
      </c>
    </row>
    <row r="357" spans="1:16">
      <c r="A357" s="85" t="s">
        <v>1852</v>
      </c>
      <c r="B357" s="43" t="s">
        <v>4505</v>
      </c>
      <c r="C357" s="85" t="s">
        <v>3388</v>
      </c>
      <c r="D357" s="44" t="s">
        <v>3347</v>
      </c>
      <c r="E357" s="43">
        <v>0</v>
      </c>
      <c r="F357" s="95" t="e">
        <f>SUMIF(#REF!,B357,#REF!)</f>
        <v>#REF!</v>
      </c>
      <c r="G357" s="95" t="e">
        <f>SUMIF(#REF!,B357,#REF!)</f>
        <v>#REF!</v>
      </c>
      <c r="H357" s="95" t="e">
        <f>SUMIF(#REF!,B357,#REF!)*-1</f>
        <v>#REF!</v>
      </c>
      <c r="I357" s="95">
        <f>SUMIF('BOM_Sub Assy'!C:C,B357,'BOM_Sub Assy'!G:G)*-1</f>
        <v>0</v>
      </c>
      <c r="J357" s="96">
        <f>SUMIF(BOM_FG!C:C,B357,BOM_FG!G:G)*-1</f>
        <v>0</v>
      </c>
      <c r="K357" s="96" t="e">
        <f t="shared" si="25"/>
        <v>#REF!</v>
      </c>
      <c r="M357" s="3" t="e">
        <f t="shared" si="26"/>
        <v>#REF!</v>
      </c>
      <c r="N357" s="49" t="str">
        <f t="shared" si="27"/>
        <v>New Stock</v>
      </c>
      <c r="O357" s="37" t="str">
        <f t="shared" si="28"/>
        <v>New Stock</v>
      </c>
      <c r="P357" s="35" t="str">
        <f t="shared" si="29"/>
        <v>-</v>
      </c>
    </row>
    <row r="358" spans="1:16">
      <c r="A358" s="85" t="s">
        <v>1852</v>
      </c>
      <c r="B358" s="43" t="s">
        <v>670</v>
      </c>
      <c r="C358" s="85" t="s">
        <v>4336</v>
      </c>
      <c r="D358" s="44" t="s">
        <v>1779</v>
      </c>
      <c r="E358" s="43">
        <v>600</v>
      </c>
      <c r="F358" s="95" t="e">
        <f>SUMIF(#REF!,B358,#REF!)</f>
        <v>#REF!</v>
      </c>
      <c r="G358" s="95" t="e">
        <f>SUMIF(#REF!,B358,#REF!)</f>
        <v>#REF!</v>
      </c>
      <c r="H358" s="95" t="e">
        <f>SUMIF(#REF!,B358,#REF!)*-1</f>
        <v>#REF!</v>
      </c>
      <c r="I358" s="95">
        <f>SUMIF('BOM_Sub Assy'!C:C,B358,'BOM_Sub Assy'!G:G)*-1</f>
        <v>-4</v>
      </c>
      <c r="J358" s="96">
        <f>SUMIF(BOM_FG!C:C,B358,BOM_FG!G:G)*-1</f>
        <v>0</v>
      </c>
      <c r="K358" s="96" t="e">
        <f t="shared" si="25"/>
        <v>#REF!</v>
      </c>
      <c r="M358" s="3" t="e">
        <f t="shared" si="26"/>
        <v>#REF!</v>
      </c>
      <c r="N358" s="49" t="str">
        <f t="shared" si="27"/>
        <v>New Stock</v>
      </c>
      <c r="O358" s="37" t="str">
        <f t="shared" si="28"/>
        <v>New Stock</v>
      </c>
      <c r="P358" s="35" t="str">
        <f t="shared" si="29"/>
        <v>-</v>
      </c>
    </row>
    <row r="359" spans="1:16">
      <c r="A359" s="85" t="s">
        <v>1852</v>
      </c>
      <c r="B359" s="43" t="s">
        <v>671</v>
      </c>
      <c r="C359" s="85" t="s">
        <v>4337</v>
      </c>
      <c r="D359" s="44" t="s">
        <v>704</v>
      </c>
      <c r="E359" s="43">
        <v>500</v>
      </c>
      <c r="F359" s="95" t="e">
        <f>SUMIF(#REF!,B359,#REF!)</f>
        <v>#REF!</v>
      </c>
      <c r="G359" s="95" t="e">
        <f>SUMIF(#REF!,B359,#REF!)</f>
        <v>#REF!</v>
      </c>
      <c r="H359" s="95" t="e">
        <f>SUMIF(#REF!,B359,#REF!)*-1</f>
        <v>#REF!</v>
      </c>
      <c r="I359" s="95">
        <f>SUMIF('BOM_Sub Assy'!C:C,B359,'BOM_Sub Assy'!G:G)*-1</f>
        <v>-6</v>
      </c>
      <c r="J359" s="96">
        <f>SUMIF(BOM_FG!C:C,B359,BOM_FG!G:G)*-1</f>
        <v>0</v>
      </c>
      <c r="K359" s="96" t="e">
        <f t="shared" si="25"/>
        <v>#REF!</v>
      </c>
      <c r="M359" s="3" t="e">
        <f t="shared" si="26"/>
        <v>#REF!</v>
      </c>
      <c r="N359" s="49" t="str">
        <f t="shared" si="27"/>
        <v>New Stock</v>
      </c>
      <c r="O359" s="37" t="str">
        <f t="shared" si="28"/>
        <v>New Stock</v>
      </c>
      <c r="P359" s="35" t="str">
        <f t="shared" si="29"/>
        <v>-</v>
      </c>
    </row>
    <row r="360" spans="1:16">
      <c r="A360" s="85" t="s">
        <v>1852</v>
      </c>
      <c r="B360" s="43" t="s">
        <v>672</v>
      </c>
      <c r="C360" s="85" t="s">
        <v>4338</v>
      </c>
      <c r="D360" s="44" t="s">
        <v>3957</v>
      </c>
      <c r="E360" s="43">
        <v>80</v>
      </c>
      <c r="F360" s="95" t="e">
        <f>SUMIF(#REF!,B360,#REF!)</f>
        <v>#REF!</v>
      </c>
      <c r="G360" s="95" t="e">
        <f>SUMIF(#REF!,B360,#REF!)</f>
        <v>#REF!</v>
      </c>
      <c r="H360" s="95" t="e">
        <f>SUMIF(#REF!,B360,#REF!)*-1</f>
        <v>#REF!</v>
      </c>
      <c r="I360" s="95">
        <f>SUMIF('BOM_Sub Assy'!C:C,B360,'BOM_Sub Assy'!G:G)*-1</f>
        <v>0</v>
      </c>
      <c r="J360" s="96">
        <f>SUMIF(BOM_FG!C:C,B360,BOM_FG!G:G)*-1</f>
        <v>0</v>
      </c>
      <c r="K360" s="96" t="e">
        <f t="shared" si="25"/>
        <v>#REF!</v>
      </c>
      <c r="M360" s="3" t="e">
        <f t="shared" si="26"/>
        <v>#REF!</v>
      </c>
      <c r="N360" s="49" t="str">
        <f t="shared" si="27"/>
        <v>New Stock</v>
      </c>
      <c r="O360" s="37" t="str">
        <f t="shared" si="28"/>
        <v>New Stock</v>
      </c>
      <c r="P360" s="35" t="str">
        <f t="shared" si="29"/>
        <v>-</v>
      </c>
    </row>
    <row r="361" spans="1:16">
      <c r="A361" s="85" t="s">
        <v>1852</v>
      </c>
      <c r="B361" s="43" t="s">
        <v>391</v>
      </c>
      <c r="C361" s="85" t="s">
        <v>4222</v>
      </c>
      <c r="D361" s="44" t="s">
        <v>4567</v>
      </c>
      <c r="E361" s="43">
        <v>80</v>
      </c>
      <c r="F361" s="95" t="e">
        <f>SUMIF(#REF!,B361,#REF!)</f>
        <v>#REF!</v>
      </c>
      <c r="G361" s="95" t="e">
        <f>SUMIF(#REF!,B361,#REF!)</f>
        <v>#REF!</v>
      </c>
      <c r="H361" s="95" t="e">
        <f>SUMIF(#REF!,B361,#REF!)*-1</f>
        <v>#REF!</v>
      </c>
      <c r="I361" s="95">
        <f>SUMIF('BOM_Sub Assy'!C:C,B361,'BOM_Sub Assy'!G:G)*-1</f>
        <v>0</v>
      </c>
      <c r="J361" s="96">
        <f>SUMIF(BOM_FG!C:C,B361,BOM_FG!G:G)*-1</f>
        <v>0</v>
      </c>
      <c r="K361" s="96" t="e">
        <f t="shared" si="25"/>
        <v>#REF!</v>
      </c>
      <c r="M361" s="3" t="e">
        <f t="shared" si="26"/>
        <v>#REF!</v>
      </c>
      <c r="N361" s="49" t="str">
        <f t="shared" si="27"/>
        <v>New Stock</v>
      </c>
      <c r="O361" s="37" t="str">
        <f t="shared" si="28"/>
        <v>New Stock</v>
      </c>
      <c r="P361" s="35" t="str">
        <f t="shared" si="29"/>
        <v>-</v>
      </c>
    </row>
    <row r="362" spans="1:16">
      <c r="A362" s="85" t="s">
        <v>1852</v>
      </c>
      <c r="B362" s="43" t="s">
        <v>392</v>
      </c>
      <c r="C362" s="85" t="s">
        <v>2066</v>
      </c>
      <c r="D362" s="44" t="s">
        <v>2195</v>
      </c>
      <c r="E362" s="43">
        <v>2000</v>
      </c>
      <c r="F362" s="95" t="e">
        <f>SUMIF(#REF!,B362,#REF!)</f>
        <v>#REF!</v>
      </c>
      <c r="G362" s="95" t="e">
        <f>SUMIF(#REF!,B362,#REF!)</f>
        <v>#REF!</v>
      </c>
      <c r="H362" s="95" t="e">
        <f>SUMIF(#REF!,B362,#REF!)*-1</f>
        <v>#REF!</v>
      </c>
      <c r="I362" s="95">
        <f>SUMIF('BOM_Sub Assy'!C:C,B362,'BOM_Sub Assy'!G:G)*-1</f>
        <v>0</v>
      </c>
      <c r="J362" s="96">
        <f>SUMIF(BOM_FG!C:C,B362,BOM_FG!G:G)*-1</f>
        <v>0</v>
      </c>
      <c r="K362" s="96" t="e">
        <f t="shared" si="25"/>
        <v>#REF!</v>
      </c>
      <c r="M362" s="3" t="e">
        <f t="shared" si="26"/>
        <v>#REF!</v>
      </c>
      <c r="N362" s="49" t="str">
        <f t="shared" si="27"/>
        <v>New Stock</v>
      </c>
      <c r="O362" s="37" t="str">
        <f t="shared" si="28"/>
        <v>New Stock</v>
      </c>
      <c r="P362" s="35" t="str">
        <f t="shared" si="29"/>
        <v>-</v>
      </c>
    </row>
    <row r="363" spans="1:16">
      <c r="A363" s="85" t="s">
        <v>1852</v>
      </c>
      <c r="B363" s="43" t="s">
        <v>393</v>
      </c>
      <c r="C363" s="85" t="s">
        <v>905</v>
      </c>
      <c r="D363" s="44" t="s">
        <v>2195</v>
      </c>
      <c r="E363" s="43">
        <v>2000</v>
      </c>
      <c r="F363" s="95" t="e">
        <f>SUMIF(#REF!,B363,#REF!)</f>
        <v>#REF!</v>
      </c>
      <c r="G363" s="95" t="e">
        <f>SUMIF(#REF!,B363,#REF!)</f>
        <v>#REF!</v>
      </c>
      <c r="H363" s="95" t="e">
        <f>SUMIF(#REF!,B363,#REF!)*-1</f>
        <v>#REF!</v>
      </c>
      <c r="I363" s="95">
        <f>SUMIF('BOM_Sub Assy'!C:C,B363,'BOM_Sub Assy'!G:G)*-1</f>
        <v>0</v>
      </c>
      <c r="J363" s="96">
        <f>SUMIF(BOM_FG!C:C,B363,BOM_FG!G:G)*-1</f>
        <v>0</v>
      </c>
      <c r="K363" s="96" t="e">
        <f t="shared" si="25"/>
        <v>#REF!</v>
      </c>
      <c r="M363" s="3" t="e">
        <f t="shared" si="26"/>
        <v>#REF!</v>
      </c>
      <c r="N363" s="49" t="str">
        <f t="shared" si="27"/>
        <v>New Stock</v>
      </c>
      <c r="O363" s="37" t="str">
        <f t="shared" si="28"/>
        <v>New Stock</v>
      </c>
      <c r="P363" s="35" t="str">
        <f t="shared" si="29"/>
        <v>-</v>
      </c>
    </row>
    <row r="364" spans="1:16">
      <c r="A364" s="85" t="s">
        <v>1852</v>
      </c>
      <c r="B364" s="43" t="s">
        <v>394</v>
      </c>
      <c r="C364" s="85" t="s">
        <v>4995</v>
      </c>
      <c r="D364" s="44" t="s">
        <v>2195</v>
      </c>
      <c r="E364" s="43">
        <v>2000</v>
      </c>
      <c r="F364" s="95" t="e">
        <f>SUMIF(#REF!,B364,#REF!)</f>
        <v>#REF!</v>
      </c>
      <c r="G364" s="95" t="e">
        <f>SUMIF(#REF!,B364,#REF!)</f>
        <v>#REF!</v>
      </c>
      <c r="H364" s="95" t="e">
        <f>SUMIF(#REF!,B364,#REF!)*-1</f>
        <v>#REF!</v>
      </c>
      <c r="I364" s="95">
        <f>SUMIF('BOM_Sub Assy'!C:C,B364,'BOM_Sub Assy'!G:G)*-1</f>
        <v>0</v>
      </c>
      <c r="J364" s="96">
        <f>SUMIF(BOM_FG!C:C,B364,BOM_FG!G:G)*-1</f>
        <v>0</v>
      </c>
      <c r="K364" s="96" t="e">
        <f t="shared" si="25"/>
        <v>#REF!</v>
      </c>
      <c r="M364" s="3" t="e">
        <f t="shared" si="26"/>
        <v>#REF!</v>
      </c>
      <c r="N364" s="49" t="str">
        <f t="shared" si="27"/>
        <v>New Stock</v>
      </c>
      <c r="O364" s="37" t="str">
        <f t="shared" si="28"/>
        <v>New Stock</v>
      </c>
      <c r="P364" s="35" t="str">
        <f t="shared" si="29"/>
        <v>-</v>
      </c>
    </row>
    <row r="365" spans="1:16">
      <c r="A365" s="85" t="s">
        <v>1852</v>
      </c>
      <c r="B365" s="43" t="s">
        <v>395</v>
      </c>
      <c r="C365" s="85" t="s">
        <v>1240</v>
      </c>
      <c r="D365" s="44" t="s">
        <v>2195</v>
      </c>
      <c r="E365" s="43">
        <v>2000</v>
      </c>
      <c r="F365" s="95" t="e">
        <f>SUMIF(#REF!,B365,#REF!)</f>
        <v>#REF!</v>
      </c>
      <c r="G365" s="95" t="e">
        <f>SUMIF(#REF!,B365,#REF!)</f>
        <v>#REF!</v>
      </c>
      <c r="H365" s="95" t="e">
        <f>SUMIF(#REF!,B365,#REF!)*-1</f>
        <v>#REF!</v>
      </c>
      <c r="I365" s="95">
        <f>SUMIF('BOM_Sub Assy'!C:C,B365,'BOM_Sub Assy'!G:G)*-1</f>
        <v>0</v>
      </c>
      <c r="J365" s="96">
        <f>SUMIF(BOM_FG!C:C,B365,BOM_FG!G:G)*-1</f>
        <v>0</v>
      </c>
      <c r="K365" s="96" t="e">
        <f t="shared" si="25"/>
        <v>#REF!</v>
      </c>
      <c r="M365" s="3" t="e">
        <f t="shared" si="26"/>
        <v>#REF!</v>
      </c>
      <c r="N365" s="49" t="str">
        <f t="shared" si="27"/>
        <v>New Stock</v>
      </c>
      <c r="O365" s="37" t="str">
        <f t="shared" si="28"/>
        <v>New Stock</v>
      </c>
      <c r="P365" s="35" t="str">
        <f t="shared" si="29"/>
        <v>-</v>
      </c>
    </row>
    <row r="366" spans="1:16">
      <c r="A366" s="85" t="s">
        <v>1852</v>
      </c>
      <c r="B366" s="43" t="s">
        <v>396</v>
      </c>
      <c r="C366" s="85" t="s">
        <v>1064</v>
      </c>
      <c r="D366" s="44" t="s">
        <v>2195</v>
      </c>
      <c r="E366" s="43">
        <v>2000</v>
      </c>
      <c r="F366" s="95" t="e">
        <f>SUMIF(#REF!,B366,#REF!)</f>
        <v>#REF!</v>
      </c>
      <c r="G366" s="95" t="e">
        <f>SUMIF(#REF!,B366,#REF!)</f>
        <v>#REF!</v>
      </c>
      <c r="H366" s="95" t="e">
        <f>SUMIF(#REF!,B366,#REF!)*-1</f>
        <v>#REF!</v>
      </c>
      <c r="I366" s="95">
        <f>SUMIF('BOM_Sub Assy'!C:C,B366,'BOM_Sub Assy'!G:G)*-1</f>
        <v>0</v>
      </c>
      <c r="J366" s="96">
        <f>SUMIF(BOM_FG!C:C,B366,BOM_FG!G:G)*-1</f>
        <v>0</v>
      </c>
      <c r="K366" s="96" t="e">
        <f t="shared" si="25"/>
        <v>#REF!</v>
      </c>
      <c r="M366" s="3" t="e">
        <f t="shared" si="26"/>
        <v>#REF!</v>
      </c>
      <c r="N366" s="49" t="str">
        <f t="shared" si="27"/>
        <v>New Stock</v>
      </c>
      <c r="O366" s="37" t="str">
        <f t="shared" si="28"/>
        <v>New Stock</v>
      </c>
      <c r="P366" s="35" t="str">
        <f t="shared" si="29"/>
        <v>-</v>
      </c>
    </row>
    <row r="367" spans="1:16">
      <c r="A367" s="85" t="s">
        <v>1852</v>
      </c>
      <c r="B367" s="43" t="s">
        <v>4166</v>
      </c>
      <c r="C367" s="85" t="s">
        <v>1960</v>
      </c>
      <c r="D367" s="44" t="s">
        <v>2195</v>
      </c>
      <c r="E367" s="43">
        <v>2000</v>
      </c>
      <c r="F367" s="95" t="e">
        <f>SUMIF(#REF!,B367,#REF!)</f>
        <v>#REF!</v>
      </c>
      <c r="G367" s="95" t="e">
        <f>SUMIF(#REF!,B367,#REF!)</f>
        <v>#REF!</v>
      </c>
      <c r="H367" s="95" t="e">
        <f>SUMIF(#REF!,B367,#REF!)*-1</f>
        <v>#REF!</v>
      </c>
      <c r="I367" s="95">
        <f>SUMIF('BOM_Sub Assy'!C:C,B367,'BOM_Sub Assy'!G:G)*-1</f>
        <v>0</v>
      </c>
      <c r="J367" s="96">
        <f>SUMIF(BOM_FG!C:C,B367,BOM_FG!G:G)*-1</f>
        <v>0</v>
      </c>
      <c r="K367" s="96" t="e">
        <f t="shared" si="25"/>
        <v>#REF!</v>
      </c>
      <c r="M367" s="3" t="e">
        <f t="shared" si="26"/>
        <v>#REF!</v>
      </c>
      <c r="N367" s="49" t="str">
        <f t="shared" si="27"/>
        <v>New Stock</v>
      </c>
      <c r="O367" s="37" t="str">
        <f t="shared" si="28"/>
        <v>New Stock</v>
      </c>
      <c r="P367" s="35" t="str">
        <f t="shared" si="29"/>
        <v>-</v>
      </c>
    </row>
    <row r="368" spans="1:16">
      <c r="A368" s="85" t="s">
        <v>1852</v>
      </c>
      <c r="B368" s="43" t="s">
        <v>4167</v>
      </c>
      <c r="C368" s="85" t="s">
        <v>909</v>
      </c>
      <c r="D368" s="44" t="s">
        <v>2195</v>
      </c>
      <c r="E368" s="43">
        <v>2000</v>
      </c>
      <c r="F368" s="95" t="e">
        <f>SUMIF(#REF!,B368,#REF!)</f>
        <v>#REF!</v>
      </c>
      <c r="G368" s="95" t="e">
        <f>SUMIF(#REF!,B368,#REF!)</f>
        <v>#REF!</v>
      </c>
      <c r="H368" s="95" t="e">
        <f>SUMIF(#REF!,B368,#REF!)*-1</f>
        <v>#REF!</v>
      </c>
      <c r="I368" s="95">
        <f>SUMIF('BOM_Sub Assy'!C:C,B368,'BOM_Sub Assy'!G:G)*-1</f>
        <v>0</v>
      </c>
      <c r="J368" s="96">
        <f>SUMIF(BOM_FG!C:C,B368,BOM_FG!G:G)*-1</f>
        <v>0</v>
      </c>
      <c r="K368" s="96" t="e">
        <f t="shared" si="25"/>
        <v>#REF!</v>
      </c>
      <c r="M368" s="3" t="e">
        <f t="shared" si="26"/>
        <v>#REF!</v>
      </c>
      <c r="N368" s="49" t="str">
        <f t="shared" si="27"/>
        <v>New Stock</v>
      </c>
      <c r="O368" s="37" t="str">
        <f t="shared" si="28"/>
        <v>New Stock</v>
      </c>
      <c r="P368" s="35" t="str">
        <f t="shared" si="29"/>
        <v>-</v>
      </c>
    </row>
    <row r="369" spans="1:16">
      <c r="A369" s="85" t="s">
        <v>1852</v>
      </c>
      <c r="B369" s="43" t="s">
        <v>4168</v>
      </c>
      <c r="C369" s="85" t="s">
        <v>1322</v>
      </c>
      <c r="D369" s="44" t="s">
        <v>2195</v>
      </c>
      <c r="E369" s="43">
        <v>2000</v>
      </c>
      <c r="F369" s="95" t="e">
        <f>SUMIF(#REF!,B369,#REF!)</f>
        <v>#REF!</v>
      </c>
      <c r="G369" s="95" t="e">
        <f>SUMIF(#REF!,B369,#REF!)</f>
        <v>#REF!</v>
      </c>
      <c r="H369" s="95" t="e">
        <f>SUMIF(#REF!,B369,#REF!)*-1</f>
        <v>#REF!</v>
      </c>
      <c r="I369" s="95">
        <f>SUMIF('BOM_Sub Assy'!C:C,B369,'BOM_Sub Assy'!G:G)*-1</f>
        <v>0</v>
      </c>
      <c r="J369" s="96">
        <f>SUMIF(BOM_FG!C:C,B369,BOM_FG!G:G)*-1</f>
        <v>0</v>
      </c>
      <c r="K369" s="96" t="e">
        <f t="shared" si="25"/>
        <v>#REF!</v>
      </c>
      <c r="M369" s="3" t="e">
        <f t="shared" si="26"/>
        <v>#REF!</v>
      </c>
      <c r="N369" s="49" t="str">
        <f t="shared" si="27"/>
        <v>New Stock</v>
      </c>
      <c r="O369" s="37" t="str">
        <f t="shared" si="28"/>
        <v>New Stock</v>
      </c>
      <c r="P369" s="35" t="str">
        <f t="shared" si="29"/>
        <v>-</v>
      </c>
    </row>
    <row r="370" spans="1:16">
      <c r="A370" s="85" t="s">
        <v>1852</v>
      </c>
      <c r="B370" s="43" t="s">
        <v>4169</v>
      </c>
      <c r="C370" s="85" t="s">
        <v>1323</v>
      </c>
      <c r="D370" s="44" t="s">
        <v>2195</v>
      </c>
      <c r="E370" s="43">
        <v>2000</v>
      </c>
      <c r="F370" s="95" t="e">
        <f>SUMIF(#REF!,B370,#REF!)</f>
        <v>#REF!</v>
      </c>
      <c r="G370" s="95" t="e">
        <f>SUMIF(#REF!,B370,#REF!)</f>
        <v>#REF!</v>
      </c>
      <c r="H370" s="95" t="e">
        <f>SUMIF(#REF!,B370,#REF!)*-1</f>
        <v>#REF!</v>
      </c>
      <c r="I370" s="95">
        <f>SUMIF('BOM_Sub Assy'!C:C,B370,'BOM_Sub Assy'!G:G)*-1</f>
        <v>0</v>
      </c>
      <c r="J370" s="96">
        <f>SUMIF(BOM_FG!C:C,B370,BOM_FG!G:G)*-1</f>
        <v>-8</v>
      </c>
      <c r="K370" s="96" t="e">
        <f t="shared" si="25"/>
        <v>#REF!</v>
      </c>
      <c r="M370" s="3" t="e">
        <f t="shared" si="26"/>
        <v>#REF!</v>
      </c>
      <c r="N370" s="49" t="str">
        <f t="shared" si="27"/>
        <v>New Stock</v>
      </c>
      <c r="O370" s="37" t="str">
        <f t="shared" si="28"/>
        <v>New Stock</v>
      </c>
      <c r="P370" s="35" t="str">
        <f t="shared" si="29"/>
        <v>-</v>
      </c>
    </row>
    <row r="371" spans="1:16">
      <c r="A371" s="85" t="s">
        <v>1852</v>
      </c>
      <c r="B371" s="43" t="s">
        <v>4170</v>
      </c>
      <c r="C371" s="85" t="s">
        <v>1639</v>
      </c>
      <c r="D371" s="44" t="s">
        <v>1779</v>
      </c>
      <c r="E371" s="43">
        <v>500</v>
      </c>
      <c r="F371" s="95" t="e">
        <f>SUMIF(#REF!,B371,#REF!)</f>
        <v>#REF!</v>
      </c>
      <c r="G371" s="95" t="e">
        <f>SUMIF(#REF!,B371,#REF!)</f>
        <v>#REF!</v>
      </c>
      <c r="H371" s="95" t="e">
        <f>SUMIF(#REF!,B371,#REF!)*-1</f>
        <v>#REF!</v>
      </c>
      <c r="I371" s="95">
        <f>SUMIF('BOM_Sub Assy'!C:C,B371,'BOM_Sub Assy'!G:G)*-1</f>
        <v>-2</v>
      </c>
      <c r="J371" s="96">
        <f>SUMIF(BOM_FG!C:C,B371,BOM_FG!G:G)*-1</f>
        <v>0</v>
      </c>
      <c r="K371" s="96" t="e">
        <f t="shared" si="25"/>
        <v>#REF!</v>
      </c>
      <c r="M371" s="3" t="e">
        <f t="shared" si="26"/>
        <v>#REF!</v>
      </c>
      <c r="N371" s="49" t="str">
        <f t="shared" si="27"/>
        <v>New Stock</v>
      </c>
      <c r="O371" s="37" t="str">
        <f t="shared" si="28"/>
        <v>New Stock</v>
      </c>
      <c r="P371" s="35" t="str">
        <f t="shared" si="29"/>
        <v>-</v>
      </c>
    </row>
    <row r="372" spans="1:16">
      <c r="A372" s="85" t="s">
        <v>1852</v>
      </c>
      <c r="B372" s="43" t="s">
        <v>4171</v>
      </c>
      <c r="C372" s="85" t="s">
        <v>1640</v>
      </c>
      <c r="D372" s="44" t="s">
        <v>4566</v>
      </c>
      <c r="E372" s="43">
        <v>150</v>
      </c>
      <c r="F372" s="95" t="e">
        <f>SUMIF(#REF!,B372,#REF!)</f>
        <v>#REF!</v>
      </c>
      <c r="G372" s="95" t="e">
        <f>SUMIF(#REF!,B372,#REF!)</f>
        <v>#REF!</v>
      </c>
      <c r="H372" s="95" t="e">
        <f>SUMIF(#REF!,B372,#REF!)*-1</f>
        <v>#REF!</v>
      </c>
      <c r="I372" s="95">
        <f>SUMIF('BOM_Sub Assy'!C:C,B372,'BOM_Sub Assy'!G:G)*-1</f>
        <v>0</v>
      </c>
      <c r="J372" s="96">
        <f>SUMIF(BOM_FG!C:C,B372,BOM_FG!G:G)*-1</f>
        <v>0</v>
      </c>
      <c r="K372" s="96" t="e">
        <f t="shared" si="25"/>
        <v>#REF!</v>
      </c>
      <c r="M372" s="3" t="e">
        <f t="shared" si="26"/>
        <v>#REF!</v>
      </c>
      <c r="N372" s="49" t="str">
        <f t="shared" si="27"/>
        <v>New Stock</v>
      </c>
      <c r="O372" s="37" t="str">
        <f t="shared" si="28"/>
        <v>New Stock</v>
      </c>
      <c r="P372" s="35" t="str">
        <f t="shared" si="29"/>
        <v>-</v>
      </c>
    </row>
    <row r="373" spans="1:16">
      <c r="A373" s="85" t="s">
        <v>1852</v>
      </c>
      <c r="B373" s="43" t="s">
        <v>4506</v>
      </c>
      <c r="C373" s="85" t="s">
        <v>1641</v>
      </c>
      <c r="D373" s="44" t="s">
        <v>3692</v>
      </c>
      <c r="E373" s="43">
        <v>150</v>
      </c>
      <c r="F373" s="95" t="e">
        <f>SUMIF(#REF!,B373,#REF!)</f>
        <v>#REF!</v>
      </c>
      <c r="G373" s="95" t="e">
        <f>SUMIF(#REF!,B373,#REF!)</f>
        <v>#REF!</v>
      </c>
      <c r="H373" s="95" t="e">
        <f>SUMIF(#REF!,B373,#REF!)*-1</f>
        <v>#REF!</v>
      </c>
      <c r="I373" s="95">
        <f>SUMIF('BOM_Sub Assy'!C:C,B373,'BOM_Sub Assy'!G:G)*-1</f>
        <v>0</v>
      </c>
      <c r="J373" s="96">
        <f>SUMIF(BOM_FG!C:C,B373,BOM_FG!G:G)*-1</f>
        <v>0</v>
      </c>
      <c r="K373" s="96" t="e">
        <f t="shared" si="25"/>
        <v>#REF!</v>
      </c>
      <c r="M373" s="3" t="e">
        <f t="shared" si="26"/>
        <v>#REF!</v>
      </c>
      <c r="N373" s="49" t="str">
        <f t="shared" si="27"/>
        <v>New Stock</v>
      </c>
      <c r="O373" s="37" t="str">
        <f t="shared" si="28"/>
        <v>New Stock</v>
      </c>
      <c r="P373" s="35" t="str">
        <f t="shared" si="29"/>
        <v>-</v>
      </c>
    </row>
    <row r="374" spans="1:16">
      <c r="A374" s="85" t="s">
        <v>1852</v>
      </c>
      <c r="B374" s="43" t="s">
        <v>4507</v>
      </c>
      <c r="C374" s="85" t="s">
        <v>5489</v>
      </c>
      <c r="D374" s="44" t="s">
        <v>3692</v>
      </c>
      <c r="E374" s="43">
        <v>150</v>
      </c>
      <c r="F374" s="95" t="e">
        <f>SUMIF(#REF!,B374,#REF!)</f>
        <v>#REF!</v>
      </c>
      <c r="G374" s="95" t="e">
        <f>SUMIF(#REF!,B374,#REF!)</f>
        <v>#REF!</v>
      </c>
      <c r="H374" s="95" t="e">
        <f>SUMIF(#REF!,B374,#REF!)*-1</f>
        <v>#REF!</v>
      </c>
      <c r="I374" s="95">
        <f>SUMIF('BOM_Sub Assy'!C:C,B374,'BOM_Sub Assy'!G:G)*-1</f>
        <v>0</v>
      </c>
      <c r="J374" s="96">
        <f>SUMIF(BOM_FG!C:C,B374,BOM_FG!G:G)*-1</f>
        <v>0</v>
      </c>
      <c r="K374" s="96" t="e">
        <f t="shared" si="25"/>
        <v>#REF!</v>
      </c>
      <c r="M374" s="3" t="e">
        <f t="shared" si="26"/>
        <v>#REF!</v>
      </c>
      <c r="N374" s="49" t="str">
        <f t="shared" si="27"/>
        <v>New Stock</v>
      </c>
      <c r="O374" s="37" t="str">
        <f t="shared" si="28"/>
        <v>New Stock</v>
      </c>
      <c r="P374" s="35" t="str">
        <f t="shared" si="29"/>
        <v>-</v>
      </c>
    </row>
    <row r="375" spans="1:16">
      <c r="A375" s="85" t="s">
        <v>1852</v>
      </c>
      <c r="B375" s="43" t="s">
        <v>4508</v>
      </c>
      <c r="C375" s="85" t="s">
        <v>113</v>
      </c>
      <c r="D375" s="44" t="s">
        <v>3693</v>
      </c>
      <c r="E375" s="43">
        <v>1000</v>
      </c>
      <c r="F375" s="95" t="e">
        <f>SUMIF(#REF!,B375,#REF!)</f>
        <v>#REF!</v>
      </c>
      <c r="G375" s="95" t="e">
        <f>SUMIF(#REF!,B375,#REF!)</f>
        <v>#REF!</v>
      </c>
      <c r="H375" s="95" t="e">
        <f>SUMIF(#REF!,B375,#REF!)*-1</f>
        <v>#REF!</v>
      </c>
      <c r="I375" s="95">
        <f>SUMIF('BOM_Sub Assy'!C:C,B375,'BOM_Sub Assy'!G:G)*-1</f>
        <v>0</v>
      </c>
      <c r="J375" s="96">
        <f>SUMIF(BOM_FG!C:C,B375,BOM_FG!G:G)*-1</f>
        <v>-4</v>
      </c>
      <c r="K375" s="96" t="e">
        <f t="shared" si="25"/>
        <v>#REF!</v>
      </c>
      <c r="M375" s="3" t="e">
        <f t="shared" si="26"/>
        <v>#REF!</v>
      </c>
      <c r="N375" s="49" t="str">
        <f t="shared" si="27"/>
        <v>New Stock</v>
      </c>
      <c r="O375" s="37" t="str">
        <f t="shared" si="28"/>
        <v>New Stock</v>
      </c>
      <c r="P375" s="35" t="str">
        <f t="shared" si="29"/>
        <v>-</v>
      </c>
    </row>
    <row r="376" spans="1:16">
      <c r="A376" s="85" t="s">
        <v>1852</v>
      </c>
      <c r="B376" s="43" t="s">
        <v>4172</v>
      </c>
      <c r="C376" s="85" t="s">
        <v>114</v>
      </c>
      <c r="D376" s="44" t="s">
        <v>3696</v>
      </c>
      <c r="E376" s="43">
        <v>2000</v>
      </c>
      <c r="F376" s="95" t="e">
        <f>SUMIF(#REF!,B376,#REF!)</f>
        <v>#REF!</v>
      </c>
      <c r="G376" s="95" t="e">
        <f>SUMIF(#REF!,B376,#REF!)</f>
        <v>#REF!</v>
      </c>
      <c r="H376" s="95" t="e">
        <f>SUMIF(#REF!,B376,#REF!)*-1</f>
        <v>#REF!</v>
      </c>
      <c r="I376" s="95">
        <f>SUMIF('BOM_Sub Assy'!C:C,B376,'BOM_Sub Assy'!G:G)*-1</f>
        <v>0</v>
      </c>
      <c r="J376" s="96">
        <f>SUMIF(BOM_FG!C:C,B376,BOM_FG!G:G)*-1</f>
        <v>0</v>
      </c>
      <c r="K376" s="96" t="e">
        <f t="shared" si="25"/>
        <v>#REF!</v>
      </c>
      <c r="M376" s="3" t="e">
        <f t="shared" si="26"/>
        <v>#REF!</v>
      </c>
      <c r="N376" s="49" t="str">
        <f t="shared" si="27"/>
        <v>New Stock</v>
      </c>
      <c r="O376" s="37" t="str">
        <f t="shared" si="28"/>
        <v>New Stock</v>
      </c>
      <c r="P376" s="35" t="str">
        <f t="shared" si="29"/>
        <v>-</v>
      </c>
    </row>
    <row r="377" spans="1:16">
      <c r="A377" s="85" t="s">
        <v>1852</v>
      </c>
      <c r="B377" s="43" t="s">
        <v>397</v>
      </c>
      <c r="C377" s="85" t="s">
        <v>115</v>
      </c>
      <c r="D377" s="44" t="s">
        <v>1402</v>
      </c>
      <c r="E377" s="43">
        <v>250</v>
      </c>
      <c r="F377" s="95" t="e">
        <f>SUMIF(#REF!,B377,#REF!)</f>
        <v>#REF!</v>
      </c>
      <c r="G377" s="95" t="e">
        <f>SUMIF(#REF!,B377,#REF!)</f>
        <v>#REF!</v>
      </c>
      <c r="H377" s="95" t="e">
        <f>SUMIF(#REF!,B377,#REF!)*-1</f>
        <v>#REF!</v>
      </c>
      <c r="I377" s="95">
        <f>SUMIF('BOM_Sub Assy'!C:C,B377,'BOM_Sub Assy'!G:G)*-1</f>
        <v>0</v>
      </c>
      <c r="J377" s="96">
        <f>SUMIF(BOM_FG!C:C,B377,BOM_FG!G:G)*-1</f>
        <v>-8</v>
      </c>
      <c r="K377" s="96" t="e">
        <f t="shared" si="25"/>
        <v>#REF!</v>
      </c>
      <c r="M377" s="3" t="e">
        <f t="shared" si="26"/>
        <v>#REF!</v>
      </c>
      <c r="N377" s="49" t="str">
        <f t="shared" si="27"/>
        <v>New Stock</v>
      </c>
      <c r="O377" s="37" t="str">
        <f t="shared" si="28"/>
        <v>New Stock</v>
      </c>
      <c r="P377" s="35" t="str">
        <f t="shared" si="29"/>
        <v>-</v>
      </c>
    </row>
    <row r="378" spans="1:16">
      <c r="A378" s="85" t="s">
        <v>1852</v>
      </c>
      <c r="B378" s="43" t="s">
        <v>398</v>
      </c>
      <c r="C378" s="85" t="s">
        <v>116</v>
      </c>
      <c r="D378" s="44" t="s">
        <v>798</v>
      </c>
      <c r="E378" s="43">
        <v>300</v>
      </c>
      <c r="F378" s="95" t="e">
        <f>SUMIF(#REF!,B378,#REF!)</f>
        <v>#REF!</v>
      </c>
      <c r="G378" s="95" t="e">
        <f>SUMIF(#REF!,B378,#REF!)</f>
        <v>#REF!</v>
      </c>
      <c r="H378" s="95" t="e">
        <f>SUMIF(#REF!,B378,#REF!)*-1</f>
        <v>#REF!</v>
      </c>
      <c r="I378" s="95">
        <f>SUMIF('BOM_Sub Assy'!C:C,B378,'BOM_Sub Assy'!G:G)*-1</f>
        <v>0</v>
      </c>
      <c r="J378" s="96">
        <f>SUMIF(BOM_FG!C:C,B378,BOM_FG!G:G)*-1</f>
        <v>-2</v>
      </c>
      <c r="K378" s="96" t="e">
        <f t="shared" si="25"/>
        <v>#REF!</v>
      </c>
      <c r="M378" s="3" t="e">
        <f t="shared" si="26"/>
        <v>#REF!</v>
      </c>
      <c r="N378" s="49" t="str">
        <f t="shared" si="27"/>
        <v>New Stock</v>
      </c>
      <c r="O378" s="37" t="str">
        <f t="shared" si="28"/>
        <v>New Stock</v>
      </c>
      <c r="P378" s="35" t="str">
        <f t="shared" si="29"/>
        <v>-</v>
      </c>
    </row>
    <row r="379" spans="1:16">
      <c r="A379" s="85" t="s">
        <v>1852</v>
      </c>
      <c r="B379" s="43" t="s">
        <v>22</v>
      </c>
      <c r="C379" s="85" t="s">
        <v>2713</v>
      </c>
      <c r="D379" s="44" t="s">
        <v>4586</v>
      </c>
      <c r="E379" s="43">
        <v>500</v>
      </c>
      <c r="F379" s="95" t="e">
        <f>SUMIF(#REF!,B379,#REF!)</f>
        <v>#REF!</v>
      </c>
      <c r="G379" s="95" t="e">
        <f>SUMIF(#REF!,B379,#REF!)</f>
        <v>#REF!</v>
      </c>
      <c r="H379" s="95" t="e">
        <f>SUMIF(#REF!,B379,#REF!)*-1</f>
        <v>#REF!</v>
      </c>
      <c r="I379" s="95">
        <f>SUMIF('BOM_Sub Assy'!C:C,B379,'BOM_Sub Assy'!G:G)*-1</f>
        <v>-2</v>
      </c>
      <c r="J379" s="96">
        <f>SUMIF(BOM_FG!C:C,B379,BOM_FG!G:G)*-1</f>
        <v>-2</v>
      </c>
      <c r="K379" s="96" t="e">
        <f t="shared" si="25"/>
        <v>#REF!</v>
      </c>
      <c r="M379" s="3" t="e">
        <f t="shared" si="26"/>
        <v>#REF!</v>
      </c>
      <c r="N379" s="49" t="str">
        <f t="shared" si="27"/>
        <v>New Stock</v>
      </c>
      <c r="O379" s="37" t="str">
        <f t="shared" si="28"/>
        <v>New Stock</v>
      </c>
      <c r="P379" s="35" t="str">
        <f t="shared" si="29"/>
        <v>-</v>
      </c>
    </row>
    <row r="380" spans="1:16">
      <c r="A380" s="85" t="s">
        <v>1852</v>
      </c>
      <c r="B380" s="43" t="s">
        <v>23</v>
      </c>
      <c r="C380" s="85" t="s">
        <v>2714</v>
      </c>
      <c r="D380" s="44" t="s">
        <v>2667</v>
      </c>
      <c r="E380" s="43">
        <v>150</v>
      </c>
      <c r="F380" s="95" t="e">
        <f>SUMIF(#REF!,B380,#REF!)</f>
        <v>#REF!</v>
      </c>
      <c r="G380" s="95" t="e">
        <f>SUMIF(#REF!,B380,#REF!)</f>
        <v>#REF!</v>
      </c>
      <c r="H380" s="95" t="e">
        <f>SUMIF(#REF!,B380,#REF!)*-1</f>
        <v>#REF!</v>
      </c>
      <c r="I380" s="95">
        <f>SUMIF('BOM_Sub Assy'!C:C,B380,'BOM_Sub Assy'!G:G)*-1</f>
        <v>0</v>
      </c>
      <c r="J380" s="96">
        <f>SUMIF(BOM_FG!C:C,B380,BOM_FG!G:G)*-1</f>
        <v>-2</v>
      </c>
      <c r="K380" s="96" t="e">
        <f t="shared" si="25"/>
        <v>#REF!</v>
      </c>
      <c r="M380" s="3" t="e">
        <f t="shared" si="26"/>
        <v>#REF!</v>
      </c>
      <c r="N380" s="49" t="str">
        <f t="shared" si="27"/>
        <v>New Stock</v>
      </c>
      <c r="O380" s="37" t="str">
        <f t="shared" si="28"/>
        <v>New Stock</v>
      </c>
      <c r="P380" s="35" t="str">
        <f t="shared" si="29"/>
        <v>-</v>
      </c>
    </row>
    <row r="381" spans="1:16">
      <c r="A381" s="85" t="s">
        <v>1852</v>
      </c>
      <c r="B381" s="43" t="s">
        <v>24</v>
      </c>
      <c r="C381" s="85" t="s">
        <v>2715</v>
      </c>
      <c r="D381" s="44" t="s">
        <v>632</v>
      </c>
      <c r="E381" s="43">
        <v>0</v>
      </c>
      <c r="F381" s="95" t="e">
        <f>SUMIF(#REF!,B381,#REF!)</f>
        <v>#REF!</v>
      </c>
      <c r="G381" s="95" t="e">
        <f>SUMIF(#REF!,B381,#REF!)</f>
        <v>#REF!</v>
      </c>
      <c r="H381" s="95" t="e">
        <f>SUMIF(#REF!,B381,#REF!)*-1</f>
        <v>#REF!</v>
      </c>
      <c r="I381" s="95">
        <f>SUMIF('BOM_Sub Assy'!C:C,B381,'BOM_Sub Assy'!G:G)*-1</f>
        <v>0</v>
      </c>
      <c r="J381" s="96">
        <f>SUMIF(BOM_FG!C:C,B381,BOM_FG!G:G)*-1</f>
        <v>0</v>
      </c>
      <c r="K381" s="96" t="e">
        <f t="shared" si="25"/>
        <v>#REF!</v>
      </c>
      <c r="M381" s="3" t="e">
        <f t="shared" si="26"/>
        <v>#REF!</v>
      </c>
      <c r="N381" s="49" t="str">
        <f t="shared" si="27"/>
        <v>New Stock</v>
      </c>
      <c r="O381" s="37" t="str">
        <f t="shared" si="28"/>
        <v>New Stock</v>
      </c>
      <c r="P381" s="35" t="str">
        <f t="shared" si="29"/>
        <v>-</v>
      </c>
    </row>
    <row r="382" spans="1:16">
      <c r="A382" s="85" t="s">
        <v>1852</v>
      </c>
      <c r="B382" s="43" t="s">
        <v>25</v>
      </c>
      <c r="C382" s="85" t="s">
        <v>2716</v>
      </c>
      <c r="D382" s="44" t="s">
        <v>632</v>
      </c>
      <c r="E382" s="43">
        <v>150</v>
      </c>
      <c r="F382" s="95" t="e">
        <f>SUMIF(#REF!,B382,#REF!)</f>
        <v>#REF!</v>
      </c>
      <c r="G382" s="95" t="e">
        <f>SUMIF(#REF!,B382,#REF!)</f>
        <v>#REF!</v>
      </c>
      <c r="H382" s="95" t="e">
        <f>SUMIF(#REF!,B382,#REF!)*-1</f>
        <v>#REF!</v>
      </c>
      <c r="I382" s="95">
        <f>SUMIF('BOM_Sub Assy'!C:C,B382,'BOM_Sub Assy'!G:G)*-1</f>
        <v>0</v>
      </c>
      <c r="J382" s="96">
        <f>SUMIF(BOM_FG!C:C,B382,BOM_FG!G:G)*-1</f>
        <v>0</v>
      </c>
      <c r="K382" s="96" t="e">
        <f t="shared" si="25"/>
        <v>#REF!</v>
      </c>
      <c r="M382" s="3" t="e">
        <f t="shared" si="26"/>
        <v>#REF!</v>
      </c>
      <c r="N382" s="49" t="str">
        <f t="shared" si="27"/>
        <v>New Stock</v>
      </c>
      <c r="O382" s="37" t="str">
        <f t="shared" si="28"/>
        <v>New Stock</v>
      </c>
      <c r="P382" s="35" t="str">
        <f t="shared" si="29"/>
        <v>-</v>
      </c>
    </row>
    <row r="383" spans="1:16">
      <c r="A383" s="85" t="s">
        <v>1852</v>
      </c>
      <c r="B383" s="43" t="s">
        <v>26</v>
      </c>
      <c r="C383" s="85" t="s">
        <v>5078</v>
      </c>
      <c r="D383" s="44" t="s">
        <v>2590</v>
      </c>
      <c r="E383" s="43">
        <v>0</v>
      </c>
      <c r="F383" s="95" t="e">
        <f>SUMIF(#REF!,B383,#REF!)</f>
        <v>#REF!</v>
      </c>
      <c r="G383" s="95" t="e">
        <f>SUMIF(#REF!,B383,#REF!)</f>
        <v>#REF!</v>
      </c>
      <c r="H383" s="95" t="e">
        <f>SUMIF(#REF!,B383,#REF!)*-1</f>
        <v>#REF!</v>
      </c>
      <c r="I383" s="95">
        <f>SUMIF('BOM_Sub Assy'!C:C,B383,'BOM_Sub Assy'!G:G)*-1</f>
        <v>0</v>
      </c>
      <c r="J383" s="96">
        <f>SUMIF(BOM_FG!C:C,B383,BOM_FG!G:G)*-1</f>
        <v>0</v>
      </c>
      <c r="K383" s="96" t="e">
        <f t="shared" si="25"/>
        <v>#REF!</v>
      </c>
      <c r="M383" s="3" t="e">
        <f t="shared" si="26"/>
        <v>#REF!</v>
      </c>
      <c r="N383" s="49" t="str">
        <f t="shared" si="27"/>
        <v>New Stock</v>
      </c>
      <c r="O383" s="37" t="str">
        <f t="shared" si="28"/>
        <v>New Stock</v>
      </c>
      <c r="P383" s="35" t="str">
        <f t="shared" si="29"/>
        <v>-</v>
      </c>
    </row>
    <row r="384" spans="1:16">
      <c r="A384" s="85" t="s">
        <v>1852</v>
      </c>
      <c r="B384" s="43" t="s">
        <v>27</v>
      </c>
      <c r="C384" s="85" t="s">
        <v>5079</v>
      </c>
      <c r="D384" s="44" t="s">
        <v>2590</v>
      </c>
      <c r="E384" s="43">
        <v>0</v>
      </c>
      <c r="F384" s="95" t="e">
        <f>SUMIF(#REF!,B384,#REF!)</f>
        <v>#REF!</v>
      </c>
      <c r="G384" s="95" t="e">
        <f>SUMIF(#REF!,B384,#REF!)</f>
        <v>#REF!</v>
      </c>
      <c r="H384" s="95" t="e">
        <f>SUMIF(#REF!,B384,#REF!)*-1</f>
        <v>#REF!</v>
      </c>
      <c r="I384" s="95">
        <f>SUMIF('BOM_Sub Assy'!C:C,B384,'BOM_Sub Assy'!G:G)*-1</f>
        <v>0</v>
      </c>
      <c r="J384" s="96">
        <f>SUMIF(BOM_FG!C:C,B384,BOM_FG!G:G)*-1</f>
        <v>0</v>
      </c>
      <c r="K384" s="96" t="e">
        <f t="shared" si="25"/>
        <v>#REF!</v>
      </c>
      <c r="M384" s="3" t="e">
        <f t="shared" si="26"/>
        <v>#REF!</v>
      </c>
      <c r="N384" s="49" t="str">
        <f t="shared" si="27"/>
        <v>New Stock</v>
      </c>
      <c r="O384" s="37" t="str">
        <f t="shared" si="28"/>
        <v>New Stock</v>
      </c>
      <c r="P384" s="35" t="str">
        <f t="shared" si="29"/>
        <v>-</v>
      </c>
    </row>
    <row r="385" spans="1:16">
      <c r="A385" s="85" t="s">
        <v>1852</v>
      </c>
      <c r="B385" s="43" t="s">
        <v>28</v>
      </c>
      <c r="C385" s="85" t="s">
        <v>5080</v>
      </c>
      <c r="D385" s="44" t="s">
        <v>2590</v>
      </c>
      <c r="E385" s="43">
        <v>0</v>
      </c>
      <c r="F385" s="95" t="e">
        <f>SUMIF(#REF!,B385,#REF!)</f>
        <v>#REF!</v>
      </c>
      <c r="G385" s="95" t="e">
        <f>SUMIF(#REF!,B385,#REF!)</f>
        <v>#REF!</v>
      </c>
      <c r="H385" s="95" t="e">
        <f>SUMIF(#REF!,B385,#REF!)*-1</f>
        <v>#REF!</v>
      </c>
      <c r="I385" s="95">
        <f>SUMIF('BOM_Sub Assy'!C:C,B385,'BOM_Sub Assy'!G:G)*-1</f>
        <v>0</v>
      </c>
      <c r="J385" s="96">
        <f>SUMIF(BOM_FG!C:C,B385,BOM_FG!G:G)*-1</f>
        <v>0</v>
      </c>
      <c r="K385" s="96" t="e">
        <f t="shared" si="25"/>
        <v>#REF!</v>
      </c>
      <c r="M385" s="3" t="e">
        <f t="shared" si="26"/>
        <v>#REF!</v>
      </c>
      <c r="N385" s="49" t="str">
        <f t="shared" si="27"/>
        <v>New Stock</v>
      </c>
      <c r="O385" s="37" t="str">
        <f t="shared" si="28"/>
        <v>New Stock</v>
      </c>
      <c r="P385" s="35" t="str">
        <f t="shared" si="29"/>
        <v>-</v>
      </c>
    </row>
    <row r="386" spans="1:16">
      <c r="A386" s="85" t="s">
        <v>1852</v>
      </c>
      <c r="B386" s="43" t="s">
        <v>29</v>
      </c>
      <c r="C386" s="85" t="s">
        <v>1065</v>
      </c>
      <c r="D386" s="44" t="s">
        <v>4990</v>
      </c>
      <c r="E386" s="43">
        <v>1000</v>
      </c>
      <c r="F386" s="95" t="e">
        <f>SUMIF(#REF!,B386,#REF!)</f>
        <v>#REF!</v>
      </c>
      <c r="G386" s="95" t="e">
        <f>SUMIF(#REF!,B386,#REF!)</f>
        <v>#REF!</v>
      </c>
      <c r="H386" s="95" t="e">
        <f>SUMIF(#REF!,B386,#REF!)*-1</f>
        <v>#REF!</v>
      </c>
      <c r="I386" s="95">
        <f>SUMIF('BOM_Sub Assy'!C:C,B386,'BOM_Sub Assy'!G:G)*-1</f>
        <v>0</v>
      </c>
      <c r="J386" s="96">
        <f>SUMIF(BOM_FG!C:C,B386,BOM_FG!G:G)*-1</f>
        <v>-1</v>
      </c>
      <c r="K386" s="96" t="e">
        <f t="shared" si="25"/>
        <v>#REF!</v>
      </c>
      <c r="M386" s="3" t="e">
        <f t="shared" si="26"/>
        <v>#REF!</v>
      </c>
      <c r="N386" s="49" t="str">
        <f t="shared" si="27"/>
        <v>New Stock</v>
      </c>
      <c r="O386" s="37" t="str">
        <f t="shared" si="28"/>
        <v>New Stock</v>
      </c>
      <c r="P386" s="35" t="str">
        <f t="shared" si="29"/>
        <v>-</v>
      </c>
    </row>
    <row r="387" spans="1:16">
      <c r="A387" s="85" t="s">
        <v>1852</v>
      </c>
      <c r="B387" s="43" t="s">
        <v>30</v>
      </c>
      <c r="C387" s="85" t="s">
        <v>5081</v>
      </c>
      <c r="D387" s="44" t="s">
        <v>4990</v>
      </c>
      <c r="E387" s="43">
        <v>1000</v>
      </c>
      <c r="F387" s="95" t="e">
        <f>SUMIF(#REF!,B387,#REF!)</f>
        <v>#REF!</v>
      </c>
      <c r="G387" s="95" t="e">
        <f>SUMIF(#REF!,B387,#REF!)</f>
        <v>#REF!</v>
      </c>
      <c r="H387" s="95" t="e">
        <f>SUMIF(#REF!,B387,#REF!)*-1</f>
        <v>#REF!</v>
      </c>
      <c r="I387" s="95">
        <f>SUMIF('BOM_Sub Assy'!C:C,B387,'BOM_Sub Assy'!G:G)*-1</f>
        <v>0</v>
      </c>
      <c r="J387" s="96">
        <f>SUMIF(BOM_FG!C:C,B387,BOM_FG!G:G)*-1</f>
        <v>-2</v>
      </c>
      <c r="K387" s="96" t="e">
        <f t="shared" ref="K387:K450" si="30">SUM(F387:J387)</f>
        <v>#REF!</v>
      </c>
      <c r="M387" s="3" t="e">
        <f t="shared" ref="M387:M450" si="31">K387-F387</f>
        <v>#REF!</v>
      </c>
      <c r="N387" s="49" t="str">
        <f t="shared" ref="N387:N450" si="32">IF(ISERROR(IF(M387=0,0,(M387/F387))),"New Stock",(IF(M387=0,0,(M387/F387))))</f>
        <v>New Stock</v>
      </c>
      <c r="O387" s="37" t="str">
        <f t="shared" ref="O387:O450" si="33">IF(N387&gt;=30%,N387,"-")</f>
        <v>New Stock</v>
      </c>
      <c r="P387" s="35" t="str">
        <f t="shared" ref="P387:P450" si="34">IF(N387&lt;=-30%,N387,"-")</f>
        <v>-</v>
      </c>
    </row>
    <row r="388" spans="1:16">
      <c r="A388" s="85" t="s">
        <v>1852</v>
      </c>
      <c r="B388" s="43" t="s">
        <v>31</v>
      </c>
      <c r="C388" s="85" t="s">
        <v>4653</v>
      </c>
      <c r="D388" s="44" t="s">
        <v>2209</v>
      </c>
      <c r="E388" s="43">
        <v>1000</v>
      </c>
      <c r="F388" s="95" t="e">
        <f>SUMIF(#REF!,B388,#REF!)</f>
        <v>#REF!</v>
      </c>
      <c r="G388" s="95" t="e">
        <f>SUMIF(#REF!,B388,#REF!)</f>
        <v>#REF!</v>
      </c>
      <c r="H388" s="95" t="e">
        <f>SUMIF(#REF!,B388,#REF!)*-1</f>
        <v>#REF!</v>
      </c>
      <c r="I388" s="95">
        <f>SUMIF('BOM_Sub Assy'!C:C,B388,'BOM_Sub Assy'!G:G)*-1</f>
        <v>0</v>
      </c>
      <c r="J388" s="96">
        <f>SUMIF(BOM_FG!C:C,B388,BOM_FG!G:G)*-1</f>
        <v>0</v>
      </c>
      <c r="K388" s="96" t="e">
        <f t="shared" si="30"/>
        <v>#REF!</v>
      </c>
      <c r="M388" s="3" t="e">
        <f t="shared" si="31"/>
        <v>#REF!</v>
      </c>
      <c r="N388" s="49" t="str">
        <f t="shared" si="32"/>
        <v>New Stock</v>
      </c>
      <c r="O388" s="37" t="str">
        <f t="shared" si="33"/>
        <v>New Stock</v>
      </c>
      <c r="P388" s="35" t="str">
        <f t="shared" si="34"/>
        <v>-</v>
      </c>
    </row>
    <row r="389" spans="1:16">
      <c r="A389" s="85" t="s">
        <v>1852</v>
      </c>
      <c r="B389" s="43" t="s">
        <v>206</v>
      </c>
      <c r="C389" s="85" t="s">
        <v>3233</v>
      </c>
      <c r="D389" s="44" t="s">
        <v>2784</v>
      </c>
      <c r="E389" s="43">
        <v>1200</v>
      </c>
      <c r="F389" s="95" t="e">
        <f>SUMIF(#REF!,B389,#REF!)</f>
        <v>#REF!</v>
      </c>
      <c r="G389" s="95" t="e">
        <f>SUMIF(#REF!,B389,#REF!)</f>
        <v>#REF!</v>
      </c>
      <c r="H389" s="95" t="e">
        <f>SUMIF(#REF!,B389,#REF!)*-1</f>
        <v>#REF!</v>
      </c>
      <c r="I389" s="95">
        <f>SUMIF('BOM_Sub Assy'!C:C,B389,'BOM_Sub Assy'!G:G)*-1</f>
        <v>0</v>
      </c>
      <c r="J389" s="96">
        <f>SUMIF(BOM_FG!C:C,B389,BOM_FG!G:G)*-1</f>
        <v>-12</v>
      </c>
      <c r="K389" s="96" t="e">
        <f t="shared" si="30"/>
        <v>#REF!</v>
      </c>
      <c r="M389" s="3" t="e">
        <f t="shared" si="31"/>
        <v>#REF!</v>
      </c>
      <c r="N389" s="49" t="str">
        <f t="shared" si="32"/>
        <v>New Stock</v>
      </c>
      <c r="O389" s="37" t="str">
        <f t="shared" si="33"/>
        <v>New Stock</v>
      </c>
      <c r="P389" s="35" t="str">
        <f t="shared" si="34"/>
        <v>-</v>
      </c>
    </row>
    <row r="390" spans="1:16">
      <c r="A390" s="85" t="s">
        <v>1852</v>
      </c>
      <c r="B390" s="43" t="s">
        <v>5499</v>
      </c>
      <c r="C390" s="85" t="s">
        <v>3125</v>
      </c>
      <c r="D390" s="44" t="s">
        <v>504</v>
      </c>
      <c r="E390" s="43">
        <v>0</v>
      </c>
      <c r="F390" s="95" t="e">
        <f>SUMIF(#REF!,B390,#REF!)</f>
        <v>#REF!</v>
      </c>
      <c r="G390" s="95" t="e">
        <f>SUMIF(#REF!,B390,#REF!)</f>
        <v>#REF!</v>
      </c>
      <c r="H390" s="95" t="e">
        <f>SUMIF(#REF!,B390,#REF!)*-1</f>
        <v>#REF!</v>
      </c>
      <c r="I390" s="95">
        <f>SUMIF('BOM_Sub Assy'!C:C,B390,'BOM_Sub Assy'!G:G)*-1</f>
        <v>0</v>
      </c>
      <c r="J390" s="96">
        <f>SUMIF(BOM_FG!C:C,B390,BOM_FG!G:G)*-1</f>
        <v>0</v>
      </c>
      <c r="K390" s="96" t="e">
        <f t="shared" si="30"/>
        <v>#REF!</v>
      </c>
      <c r="M390" s="3" t="e">
        <f t="shared" si="31"/>
        <v>#REF!</v>
      </c>
      <c r="N390" s="49" t="str">
        <f t="shared" si="32"/>
        <v>New Stock</v>
      </c>
      <c r="O390" s="37" t="str">
        <f t="shared" si="33"/>
        <v>New Stock</v>
      </c>
      <c r="P390" s="35" t="str">
        <f t="shared" si="34"/>
        <v>-</v>
      </c>
    </row>
    <row r="391" spans="1:16">
      <c r="A391" s="85" t="s">
        <v>1852</v>
      </c>
      <c r="B391" s="43" t="s">
        <v>5500</v>
      </c>
      <c r="C391" s="85" t="s">
        <v>875</v>
      </c>
      <c r="D391" s="44" t="s">
        <v>3053</v>
      </c>
      <c r="E391" s="43">
        <v>300</v>
      </c>
      <c r="F391" s="95" t="e">
        <f>SUMIF(#REF!,B391,#REF!)</f>
        <v>#REF!</v>
      </c>
      <c r="G391" s="95" t="e">
        <f>SUMIF(#REF!,B391,#REF!)</f>
        <v>#REF!</v>
      </c>
      <c r="H391" s="95" t="e">
        <f>SUMIF(#REF!,B391,#REF!)*-1</f>
        <v>#REF!</v>
      </c>
      <c r="I391" s="95">
        <f>SUMIF('BOM_Sub Assy'!C:C,B391,'BOM_Sub Assy'!G:G)*-1</f>
        <v>-2</v>
      </c>
      <c r="J391" s="96">
        <f>SUMIF(BOM_FG!C:C,B391,BOM_FG!G:G)*-1</f>
        <v>-10</v>
      </c>
      <c r="K391" s="96" t="e">
        <f t="shared" si="30"/>
        <v>#REF!</v>
      </c>
      <c r="M391" s="3" t="e">
        <f t="shared" si="31"/>
        <v>#REF!</v>
      </c>
      <c r="N391" s="49" t="str">
        <f t="shared" si="32"/>
        <v>New Stock</v>
      </c>
      <c r="O391" s="37" t="str">
        <f t="shared" si="33"/>
        <v>New Stock</v>
      </c>
      <c r="P391" s="35" t="str">
        <f t="shared" si="34"/>
        <v>-</v>
      </c>
    </row>
    <row r="392" spans="1:16">
      <c r="A392" s="85" t="s">
        <v>1852</v>
      </c>
      <c r="B392" s="43" t="s">
        <v>5501</v>
      </c>
      <c r="C392" s="85" t="s">
        <v>2570</v>
      </c>
      <c r="D392" s="44" t="s">
        <v>3054</v>
      </c>
      <c r="E392" s="43">
        <v>0</v>
      </c>
      <c r="F392" s="95" t="e">
        <f>SUMIF(#REF!,B392,#REF!)</f>
        <v>#REF!</v>
      </c>
      <c r="G392" s="95" t="e">
        <f>SUMIF(#REF!,B392,#REF!)</f>
        <v>#REF!</v>
      </c>
      <c r="H392" s="95" t="e">
        <f>SUMIF(#REF!,B392,#REF!)*-1</f>
        <v>#REF!</v>
      </c>
      <c r="I392" s="95">
        <f>SUMIF('BOM_Sub Assy'!C:C,B392,'BOM_Sub Assy'!G:G)*-1</f>
        <v>0</v>
      </c>
      <c r="J392" s="96">
        <f>SUMIF(BOM_FG!C:C,B392,BOM_FG!G:G)*-1</f>
        <v>0</v>
      </c>
      <c r="K392" s="96" t="e">
        <f t="shared" si="30"/>
        <v>#REF!</v>
      </c>
      <c r="M392" s="3" t="e">
        <f t="shared" si="31"/>
        <v>#REF!</v>
      </c>
      <c r="N392" s="49" t="str">
        <f t="shared" si="32"/>
        <v>New Stock</v>
      </c>
      <c r="O392" s="37" t="str">
        <f t="shared" si="33"/>
        <v>New Stock</v>
      </c>
      <c r="P392" s="35" t="str">
        <f t="shared" si="34"/>
        <v>-</v>
      </c>
    </row>
    <row r="393" spans="1:16">
      <c r="A393" s="85" t="s">
        <v>1852</v>
      </c>
      <c r="B393" s="43" t="s">
        <v>5502</v>
      </c>
      <c r="C393" s="85" t="s">
        <v>2571</v>
      </c>
      <c r="D393" s="44" t="s">
        <v>1864</v>
      </c>
      <c r="E393" s="43">
        <v>0</v>
      </c>
      <c r="F393" s="95" t="e">
        <f>SUMIF(#REF!,B393,#REF!)</f>
        <v>#REF!</v>
      </c>
      <c r="G393" s="95" t="e">
        <f>SUMIF(#REF!,B393,#REF!)</f>
        <v>#REF!</v>
      </c>
      <c r="H393" s="95" t="e">
        <f>SUMIF(#REF!,B393,#REF!)*-1</f>
        <v>#REF!</v>
      </c>
      <c r="I393" s="95">
        <f>SUMIF('BOM_Sub Assy'!C:C,B393,'BOM_Sub Assy'!G:G)*-1</f>
        <v>0</v>
      </c>
      <c r="J393" s="96">
        <f>SUMIF(BOM_FG!C:C,B393,BOM_FG!G:G)*-1</f>
        <v>0</v>
      </c>
      <c r="K393" s="96" t="e">
        <f t="shared" si="30"/>
        <v>#REF!</v>
      </c>
      <c r="M393" s="3" t="e">
        <f t="shared" si="31"/>
        <v>#REF!</v>
      </c>
      <c r="N393" s="49" t="str">
        <f t="shared" si="32"/>
        <v>New Stock</v>
      </c>
      <c r="O393" s="37" t="str">
        <f t="shared" si="33"/>
        <v>New Stock</v>
      </c>
      <c r="P393" s="35" t="str">
        <f t="shared" si="34"/>
        <v>-</v>
      </c>
    </row>
    <row r="394" spans="1:16">
      <c r="A394" s="85" t="s">
        <v>1852</v>
      </c>
      <c r="B394" s="43" t="s">
        <v>5503</v>
      </c>
      <c r="C394" s="85" t="s">
        <v>2572</v>
      </c>
      <c r="D394" s="44" t="s">
        <v>1325</v>
      </c>
      <c r="E394" s="43">
        <v>0</v>
      </c>
      <c r="F394" s="95" t="e">
        <f>SUMIF(#REF!,B394,#REF!)</f>
        <v>#REF!</v>
      </c>
      <c r="G394" s="95" t="e">
        <f>SUMIF(#REF!,B394,#REF!)</f>
        <v>#REF!</v>
      </c>
      <c r="H394" s="95" t="e">
        <f>SUMIF(#REF!,B394,#REF!)*-1</f>
        <v>#REF!</v>
      </c>
      <c r="I394" s="95">
        <f>SUMIF('BOM_Sub Assy'!C:C,B394,'BOM_Sub Assy'!G:G)*-1</f>
        <v>0</v>
      </c>
      <c r="J394" s="96">
        <f>SUMIF(BOM_FG!C:C,B394,BOM_FG!G:G)*-1</f>
        <v>0</v>
      </c>
      <c r="K394" s="96" t="e">
        <f t="shared" si="30"/>
        <v>#REF!</v>
      </c>
      <c r="M394" s="3" t="e">
        <f t="shared" si="31"/>
        <v>#REF!</v>
      </c>
      <c r="N394" s="49" t="str">
        <f t="shared" si="32"/>
        <v>New Stock</v>
      </c>
      <c r="O394" s="37" t="str">
        <f t="shared" si="33"/>
        <v>New Stock</v>
      </c>
      <c r="P394" s="35" t="str">
        <f t="shared" si="34"/>
        <v>-</v>
      </c>
    </row>
    <row r="395" spans="1:16">
      <c r="A395" s="85" t="s">
        <v>1852</v>
      </c>
      <c r="B395" s="43" t="s">
        <v>5504</v>
      </c>
      <c r="C395" s="85" t="s">
        <v>4498</v>
      </c>
      <c r="D395" s="44" t="s">
        <v>2063</v>
      </c>
      <c r="E395" s="43">
        <v>0</v>
      </c>
      <c r="F395" s="95" t="e">
        <f>SUMIF(#REF!,B395,#REF!)</f>
        <v>#REF!</v>
      </c>
      <c r="G395" s="95" t="e">
        <f>SUMIF(#REF!,B395,#REF!)</f>
        <v>#REF!</v>
      </c>
      <c r="H395" s="95" t="e">
        <f>SUMIF(#REF!,B395,#REF!)*-1</f>
        <v>#REF!</v>
      </c>
      <c r="I395" s="95">
        <f>SUMIF('BOM_Sub Assy'!C:C,B395,'BOM_Sub Assy'!G:G)*-1</f>
        <v>0</v>
      </c>
      <c r="J395" s="96">
        <f>SUMIF(BOM_FG!C:C,B395,BOM_FG!G:G)*-1</f>
        <v>0</v>
      </c>
      <c r="K395" s="96" t="e">
        <f t="shared" si="30"/>
        <v>#REF!</v>
      </c>
      <c r="M395" s="3" t="e">
        <f t="shared" si="31"/>
        <v>#REF!</v>
      </c>
      <c r="N395" s="49" t="str">
        <f t="shared" si="32"/>
        <v>New Stock</v>
      </c>
      <c r="O395" s="37" t="str">
        <f t="shared" si="33"/>
        <v>New Stock</v>
      </c>
      <c r="P395" s="35" t="str">
        <f t="shared" si="34"/>
        <v>-</v>
      </c>
    </row>
    <row r="396" spans="1:16">
      <c r="A396" s="85" t="s">
        <v>1852</v>
      </c>
      <c r="B396" s="43" t="s">
        <v>5505</v>
      </c>
      <c r="C396" s="85" t="s">
        <v>4499</v>
      </c>
      <c r="D396" s="44" t="s">
        <v>2063</v>
      </c>
      <c r="E396" s="43">
        <v>0</v>
      </c>
      <c r="F396" s="95" t="e">
        <f>SUMIF(#REF!,B396,#REF!)</f>
        <v>#REF!</v>
      </c>
      <c r="G396" s="95" t="e">
        <f>SUMIF(#REF!,B396,#REF!)</f>
        <v>#REF!</v>
      </c>
      <c r="H396" s="95" t="e">
        <f>SUMIF(#REF!,B396,#REF!)*-1</f>
        <v>#REF!</v>
      </c>
      <c r="I396" s="95">
        <f>SUMIF('BOM_Sub Assy'!C:C,B396,'BOM_Sub Assy'!G:G)*-1</f>
        <v>0</v>
      </c>
      <c r="J396" s="96">
        <f>SUMIF(BOM_FG!C:C,B396,BOM_FG!G:G)*-1</f>
        <v>0</v>
      </c>
      <c r="K396" s="96" t="e">
        <f t="shared" si="30"/>
        <v>#REF!</v>
      </c>
      <c r="M396" s="3" t="e">
        <f t="shared" si="31"/>
        <v>#REF!</v>
      </c>
      <c r="N396" s="49" t="str">
        <f t="shared" si="32"/>
        <v>New Stock</v>
      </c>
      <c r="O396" s="37" t="str">
        <f t="shared" si="33"/>
        <v>New Stock</v>
      </c>
      <c r="P396" s="35" t="str">
        <f t="shared" si="34"/>
        <v>-</v>
      </c>
    </row>
    <row r="397" spans="1:16">
      <c r="A397" s="85" t="s">
        <v>1852</v>
      </c>
      <c r="B397" s="43" t="s">
        <v>208</v>
      </c>
      <c r="C397" s="85" t="s">
        <v>209</v>
      </c>
      <c r="D397" s="44" t="s">
        <v>3438</v>
      </c>
      <c r="E397" s="43">
        <v>0</v>
      </c>
      <c r="F397" s="95" t="e">
        <f>SUMIF(#REF!,B397,#REF!)</f>
        <v>#REF!</v>
      </c>
      <c r="G397" s="95" t="e">
        <f>SUMIF(#REF!,B397,#REF!)</f>
        <v>#REF!</v>
      </c>
      <c r="H397" s="95" t="e">
        <f>SUMIF(#REF!,B397,#REF!)*-1</f>
        <v>#REF!</v>
      </c>
      <c r="I397" s="95">
        <f>SUMIF('BOM_Sub Assy'!C:C,B397,'BOM_Sub Assy'!G:G)*-1</f>
        <v>0</v>
      </c>
      <c r="J397" s="96">
        <f>SUMIF(BOM_FG!C:C,B397,BOM_FG!G:G)*-1</f>
        <v>0</v>
      </c>
      <c r="K397" s="96" t="e">
        <f t="shared" si="30"/>
        <v>#REF!</v>
      </c>
      <c r="M397" s="3" t="e">
        <f t="shared" si="31"/>
        <v>#REF!</v>
      </c>
      <c r="N397" s="49" t="str">
        <f t="shared" si="32"/>
        <v>New Stock</v>
      </c>
      <c r="O397" s="37" t="str">
        <f t="shared" si="33"/>
        <v>New Stock</v>
      </c>
      <c r="P397" s="35" t="str">
        <f t="shared" si="34"/>
        <v>-</v>
      </c>
    </row>
    <row r="398" spans="1:16">
      <c r="A398" s="85" t="s">
        <v>1852</v>
      </c>
      <c r="B398" s="43" t="s">
        <v>210</v>
      </c>
      <c r="C398" s="85" t="s">
        <v>4500</v>
      </c>
      <c r="D398" s="44" t="s">
        <v>4882</v>
      </c>
      <c r="E398" s="43">
        <v>500</v>
      </c>
      <c r="F398" s="95" t="e">
        <f>SUMIF(#REF!,B398,#REF!)</f>
        <v>#REF!</v>
      </c>
      <c r="G398" s="95" t="e">
        <f>SUMIF(#REF!,B398,#REF!)</f>
        <v>#REF!</v>
      </c>
      <c r="H398" s="95" t="e">
        <f>SUMIF(#REF!,B398,#REF!)*-1</f>
        <v>#REF!</v>
      </c>
      <c r="I398" s="95">
        <f>SUMIF('BOM_Sub Assy'!C:C,B398,'BOM_Sub Assy'!G:G)*-1</f>
        <v>0</v>
      </c>
      <c r="J398" s="96">
        <f>SUMIF(BOM_FG!C:C,B398,BOM_FG!G:G)*-1</f>
        <v>0</v>
      </c>
      <c r="K398" s="96" t="e">
        <f t="shared" si="30"/>
        <v>#REF!</v>
      </c>
      <c r="M398" s="3" t="e">
        <f t="shared" si="31"/>
        <v>#REF!</v>
      </c>
      <c r="N398" s="49" t="str">
        <f t="shared" si="32"/>
        <v>New Stock</v>
      </c>
      <c r="O398" s="37" t="str">
        <f t="shared" si="33"/>
        <v>New Stock</v>
      </c>
      <c r="P398" s="35" t="str">
        <f t="shared" si="34"/>
        <v>-</v>
      </c>
    </row>
    <row r="399" spans="1:16">
      <c r="A399" s="85" t="s">
        <v>1852</v>
      </c>
      <c r="B399" s="43" t="s">
        <v>2843</v>
      </c>
      <c r="C399" s="85" t="s">
        <v>4501</v>
      </c>
      <c r="D399" s="44" t="s">
        <v>1038</v>
      </c>
      <c r="E399" s="43">
        <v>350</v>
      </c>
      <c r="F399" s="95" t="e">
        <f>SUMIF(#REF!,B399,#REF!)</f>
        <v>#REF!</v>
      </c>
      <c r="G399" s="95" t="e">
        <f>SUMIF(#REF!,B399,#REF!)</f>
        <v>#REF!</v>
      </c>
      <c r="H399" s="95" t="e">
        <f>SUMIF(#REF!,B399,#REF!)*-1</f>
        <v>#REF!</v>
      </c>
      <c r="I399" s="95">
        <f>SUMIF('BOM_Sub Assy'!C:C,B399,'BOM_Sub Assy'!G:G)*-1</f>
        <v>0</v>
      </c>
      <c r="J399" s="96">
        <f>SUMIF(BOM_FG!C:C,B399,BOM_FG!G:G)*-1</f>
        <v>-10</v>
      </c>
      <c r="K399" s="96" t="e">
        <f t="shared" si="30"/>
        <v>#REF!</v>
      </c>
      <c r="M399" s="3" t="e">
        <f t="shared" si="31"/>
        <v>#REF!</v>
      </c>
      <c r="N399" s="49" t="str">
        <f t="shared" si="32"/>
        <v>New Stock</v>
      </c>
      <c r="O399" s="37" t="str">
        <f t="shared" si="33"/>
        <v>New Stock</v>
      </c>
      <c r="P399" s="35" t="str">
        <f t="shared" si="34"/>
        <v>-</v>
      </c>
    </row>
    <row r="400" spans="1:16">
      <c r="A400" s="85" t="s">
        <v>1852</v>
      </c>
      <c r="B400" s="43" t="s">
        <v>700</v>
      </c>
      <c r="C400" s="85" t="s">
        <v>878</v>
      </c>
      <c r="D400" s="44" t="s">
        <v>2426</v>
      </c>
      <c r="E400" s="43">
        <v>1000</v>
      </c>
      <c r="F400" s="95" t="e">
        <f>SUMIF(#REF!,B400,#REF!)</f>
        <v>#REF!</v>
      </c>
      <c r="G400" s="95" t="e">
        <f>SUMIF(#REF!,B400,#REF!)</f>
        <v>#REF!</v>
      </c>
      <c r="H400" s="95" t="e">
        <f>SUMIF(#REF!,B400,#REF!)*-1</f>
        <v>#REF!</v>
      </c>
      <c r="I400" s="95">
        <f>SUMIF('BOM_Sub Assy'!C:C,B400,'BOM_Sub Assy'!G:G)*-1</f>
        <v>0</v>
      </c>
      <c r="J400" s="96">
        <f>SUMIF(BOM_FG!C:C,B400,BOM_FG!G:G)*-1</f>
        <v>-10</v>
      </c>
      <c r="K400" s="96" t="e">
        <f t="shared" si="30"/>
        <v>#REF!</v>
      </c>
      <c r="M400" s="3" t="e">
        <f t="shared" si="31"/>
        <v>#REF!</v>
      </c>
      <c r="N400" s="49" t="str">
        <f t="shared" si="32"/>
        <v>New Stock</v>
      </c>
      <c r="O400" s="37" t="str">
        <f t="shared" si="33"/>
        <v>New Stock</v>
      </c>
      <c r="P400" s="35" t="str">
        <f t="shared" si="34"/>
        <v>-</v>
      </c>
    </row>
    <row r="401" spans="1:16">
      <c r="A401" s="85" t="s">
        <v>1852</v>
      </c>
      <c r="B401" s="43" t="s">
        <v>701</v>
      </c>
      <c r="C401" s="85" t="s">
        <v>1471</v>
      </c>
      <c r="D401" s="44" t="s">
        <v>2426</v>
      </c>
      <c r="E401" s="43">
        <v>1000</v>
      </c>
      <c r="F401" s="95" t="e">
        <f>SUMIF(#REF!,B401,#REF!)</f>
        <v>#REF!</v>
      </c>
      <c r="G401" s="95" t="e">
        <f>SUMIF(#REF!,B401,#REF!)</f>
        <v>#REF!</v>
      </c>
      <c r="H401" s="95" t="e">
        <f>SUMIF(#REF!,B401,#REF!)*-1</f>
        <v>#REF!</v>
      </c>
      <c r="I401" s="95">
        <f>SUMIF('BOM_Sub Assy'!C:C,B401,'BOM_Sub Assy'!G:G)*-1</f>
        <v>0</v>
      </c>
      <c r="J401" s="96">
        <f>SUMIF(BOM_FG!C:C,B401,BOM_FG!G:G)*-1</f>
        <v>-10</v>
      </c>
      <c r="K401" s="96" t="e">
        <f t="shared" si="30"/>
        <v>#REF!</v>
      </c>
      <c r="M401" s="3" t="e">
        <f t="shared" si="31"/>
        <v>#REF!</v>
      </c>
      <c r="N401" s="49" t="str">
        <f t="shared" si="32"/>
        <v>New Stock</v>
      </c>
      <c r="O401" s="37" t="str">
        <f t="shared" si="33"/>
        <v>New Stock</v>
      </c>
      <c r="P401" s="35" t="str">
        <f t="shared" si="34"/>
        <v>-</v>
      </c>
    </row>
    <row r="402" spans="1:16">
      <c r="A402" s="85" t="s">
        <v>1852</v>
      </c>
      <c r="B402" s="43" t="s">
        <v>702</v>
      </c>
      <c r="C402" s="85" t="s">
        <v>5195</v>
      </c>
      <c r="D402" s="44" t="s">
        <v>5029</v>
      </c>
      <c r="E402" s="43">
        <v>350</v>
      </c>
      <c r="F402" s="95" t="e">
        <f>SUMIF(#REF!,B402,#REF!)</f>
        <v>#REF!</v>
      </c>
      <c r="G402" s="95" t="e">
        <f>SUMIF(#REF!,B402,#REF!)</f>
        <v>#REF!</v>
      </c>
      <c r="H402" s="95" t="e">
        <f>SUMIF(#REF!,B402,#REF!)*-1</f>
        <v>#REF!</v>
      </c>
      <c r="I402" s="95">
        <f>SUMIF('BOM_Sub Assy'!C:C,B402,'BOM_Sub Assy'!G:G)*-1</f>
        <v>0</v>
      </c>
      <c r="J402" s="96">
        <f>SUMIF(BOM_FG!C:C,B402,BOM_FG!G:G)*-1</f>
        <v>0</v>
      </c>
      <c r="K402" s="96" t="e">
        <f t="shared" si="30"/>
        <v>#REF!</v>
      </c>
      <c r="M402" s="3" t="e">
        <f t="shared" si="31"/>
        <v>#REF!</v>
      </c>
      <c r="N402" s="49" t="str">
        <f t="shared" si="32"/>
        <v>New Stock</v>
      </c>
      <c r="O402" s="37" t="str">
        <f t="shared" si="33"/>
        <v>New Stock</v>
      </c>
      <c r="P402" s="35" t="str">
        <f t="shared" si="34"/>
        <v>-</v>
      </c>
    </row>
    <row r="403" spans="1:16">
      <c r="A403" s="85" t="s">
        <v>1852</v>
      </c>
      <c r="B403" s="43" t="s">
        <v>4133</v>
      </c>
      <c r="C403" s="85" t="s">
        <v>692</v>
      </c>
      <c r="D403" s="44" t="s">
        <v>3978</v>
      </c>
      <c r="E403" s="43">
        <v>0</v>
      </c>
      <c r="F403" s="95" t="e">
        <f>SUMIF(#REF!,B403,#REF!)</f>
        <v>#REF!</v>
      </c>
      <c r="G403" s="95" t="e">
        <f>SUMIF(#REF!,B403,#REF!)</f>
        <v>#REF!</v>
      </c>
      <c r="H403" s="95" t="e">
        <f>SUMIF(#REF!,B403,#REF!)*-1</f>
        <v>#REF!</v>
      </c>
      <c r="I403" s="95">
        <f>SUMIF('BOM_Sub Assy'!C:C,B403,'BOM_Sub Assy'!G:G)*-1</f>
        <v>0</v>
      </c>
      <c r="J403" s="96">
        <f>SUMIF(BOM_FG!C:C,B403,BOM_FG!G:G)*-1</f>
        <v>0</v>
      </c>
      <c r="K403" s="96" t="e">
        <f t="shared" si="30"/>
        <v>#REF!</v>
      </c>
      <c r="M403" s="3" t="e">
        <f t="shared" si="31"/>
        <v>#REF!</v>
      </c>
      <c r="N403" s="49" t="str">
        <f t="shared" si="32"/>
        <v>New Stock</v>
      </c>
      <c r="O403" s="37" t="str">
        <f t="shared" si="33"/>
        <v>New Stock</v>
      </c>
      <c r="P403" s="35" t="str">
        <f t="shared" si="34"/>
        <v>-</v>
      </c>
    </row>
    <row r="404" spans="1:16">
      <c r="A404" s="85" t="s">
        <v>1852</v>
      </c>
      <c r="B404" s="43" t="s">
        <v>211</v>
      </c>
      <c r="C404" s="85" t="s">
        <v>3838</v>
      </c>
      <c r="D404" s="44" t="s">
        <v>3979</v>
      </c>
      <c r="E404" s="43">
        <v>0</v>
      </c>
      <c r="F404" s="95" t="e">
        <f>SUMIF(#REF!,B404,#REF!)</f>
        <v>#REF!</v>
      </c>
      <c r="G404" s="95" t="e">
        <f>SUMIF(#REF!,B404,#REF!)</f>
        <v>#REF!</v>
      </c>
      <c r="H404" s="95" t="e">
        <f>SUMIF(#REF!,B404,#REF!)*-1</f>
        <v>#REF!</v>
      </c>
      <c r="I404" s="95">
        <f>SUMIF('BOM_Sub Assy'!C:C,B404,'BOM_Sub Assy'!G:G)*-1</f>
        <v>0</v>
      </c>
      <c r="J404" s="96">
        <f>SUMIF(BOM_FG!C:C,B404,BOM_FG!G:G)*-1</f>
        <v>0</v>
      </c>
      <c r="K404" s="96" t="e">
        <f t="shared" si="30"/>
        <v>#REF!</v>
      </c>
      <c r="M404" s="3" t="e">
        <f t="shared" si="31"/>
        <v>#REF!</v>
      </c>
      <c r="N404" s="49" t="str">
        <f t="shared" si="32"/>
        <v>New Stock</v>
      </c>
      <c r="O404" s="37" t="str">
        <f t="shared" si="33"/>
        <v>New Stock</v>
      </c>
      <c r="P404" s="35" t="str">
        <f t="shared" si="34"/>
        <v>-</v>
      </c>
    </row>
    <row r="405" spans="1:16">
      <c r="A405" s="85" t="s">
        <v>1852</v>
      </c>
      <c r="B405" s="43" t="s">
        <v>5137</v>
      </c>
      <c r="C405" s="85" t="s">
        <v>5196</v>
      </c>
      <c r="D405" s="44" t="s">
        <v>5338</v>
      </c>
      <c r="E405" s="43">
        <v>0</v>
      </c>
      <c r="F405" s="95" t="e">
        <f>SUMIF(#REF!,B405,#REF!)</f>
        <v>#REF!</v>
      </c>
      <c r="G405" s="95" t="e">
        <f>SUMIF(#REF!,B405,#REF!)</f>
        <v>#REF!</v>
      </c>
      <c r="H405" s="95" t="e">
        <f>SUMIF(#REF!,B405,#REF!)*-1</f>
        <v>#REF!</v>
      </c>
      <c r="I405" s="95">
        <f>SUMIF('BOM_Sub Assy'!C:C,B405,'BOM_Sub Assy'!G:G)*-1</f>
        <v>0</v>
      </c>
      <c r="J405" s="96">
        <f>SUMIF(BOM_FG!C:C,B405,BOM_FG!G:G)*-1</f>
        <v>0</v>
      </c>
      <c r="K405" s="96" t="e">
        <f t="shared" si="30"/>
        <v>#REF!</v>
      </c>
      <c r="M405" s="3" t="e">
        <f t="shared" si="31"/>
        <v>#REF!</v>
      </c>
      <c r="N405" s="49" t="str">
        <f t="shared" si="32"/>
        <v>New Stock</v>
      </c>
      <c r="O405" s="37" t="str">
        <f t="shared" si="33"/>
        <v>New Stock</v>
      </c>
      <c r="P405" s="35" t="str">
        <f t="shared" si="34"/>
        <v>-</v>
      </c>
    </row>
    <row r="406" spans="1:16">
      <c r="A406" s="85" t="s">
        <v>1852</v>
      </c>
      <c r="B406" s="43" t="s">
        <v>2171</v>
      </c>
      <c r="C406" s="85" t="s">
        <v>5197</v>
      </c>
      <c r="D406" s="44" t="s">
        <v>5338</v>
      </c>
      <c r="E406" s="43">
        <v>80</v>
      </c>
      <c r="F406" s="95" t="e">
        <f>SUMIF(#REF!,B406,#REF!)</f>
        <v>#REF!</v>
      </c>
      <c r="G406" s="95" t="e">
        <f>SUMIF(#REF!,B406,#REF!)</f>
        <v>#REF!</v>
      </c>
      <c r="H406" s="95" t="e">
        <f>SUMIF(#REF!,B406,#REF!)*-1</f>
        <v>#REF!</v>
      </c>
      <c r="I406" s="95">
        <f>SUMIF('BOM_Sub Assy'!C:C,B406,'BOM_Sub Assy'!G:G)*-1</f>
        <v>0</v>
      </c>
      <c r="J406" s="96">
        <f>SUMIF(BOM_FG!C:C,B406,BOM_FG!G:G)*-1</f>
        <v>0</v>
      </c>
      <c r="K406" s="96" t="e">
        <f t="shared" si="30"/>
        <v>#REF!</v>
      </c>
      <c r="M406" s="3" t="e">
        <f t="shared" si="31"/>
        <v>#REF!</v>
      </c>
      <c r="N406" s="49" t="str">
        <f t="shared" si="32"/>
        <v>New Stock</v>
      </c>
      <c r="O406" s="37" t="str">
        <f t="shared" si="33"/>
        <v>New Stock</v>
      </c>
      <c r="P406" s="35" t="str">
        <f t="shared" si="34"/>
        <v>-</v>
      </c>
    </row>
    <row r="407" spans="1:16">
      <c r="A407" s="85" t="s">
        <v>1852</v>
      </c>
      <c r="B407" s="43" t="s">
        <v>2172</v>
      </c>
      <c r="C407" s="85" t="s">
        <v>5198</v>
      </c>
      <c r="D407" s="44" t="s">
        <v>5338</v>
      </c>
      <c r="E407" s="43">
        <v>50</v>
      </c>
      <c r="F407" s="95" t="e">
        <f>SUMIF(#REF!,B407,#REF!)</f>
        <v>#REF!</v>
      </c>
      <c r="G407" s="95" t="e">
        <f>SUMIF(#REF!,B407,#REF!)</f>
        <v>#REF!</v>
      </c>
      <c r="H407" s="95" t="e">
        <f>SUMIF(#REF!,B407,#REF!)*-1</f>
        <v>#REF!</v>
      </c>
      <c r="I407" s="95">
        <f>SUMIF('BOM_Sub Assy'!C:C,B407,'BOM_Sub Assy'!G:G)*-1</f>
        <v>0</v>
      </c>
      <c r="J407" s="96">
        <f>SUMIF(BOM_FG!C:C,B407,BOM_FG!G:G)*-1</f>
        <v>0</v>
      </c>
      <c r="K407" s="96" t="e">
        <f t="shared" si="30"/>
        <v>#REF!</v>
      </c>
      <c r="M407" s="3" t="e">
        <f t="shared" si="31"/>
        <v>#REF!</v>
      </c>
      <c r="N407" s="49" t="str">
        <f t="shared" si="32"/>
        <v>New Stock</v>
      </c>
      <c r="O407" s="37" t="str">
        <f t="shared" si="33"/>
        <v>New Stock</v>
      </c>
      <c r="P407" s="35" t="str">
        <f t="shared" si="34"/>
        <v>-</v>
      </c>
    </row>
    <row r="408" spans="1:16">
      <c r="A408" s="85" t="s">
        <v>1852</v>
      </c>
      <c r="B408" s="43" t="s">
        <v>2173</v>
      </c>
      <c r="C408" s="85" t="s">
        <v>5199</v>
      </c>
      <c r="D408" s="44" t="s">
        <v>5338</v>
      </c>
      <c r="E408" s="43">
        <v>50</v>
      </c>
      <c r="F408" s="95" t="e">
        <f>SUMIF(#REF!,B408,#REF!)</f>
        <v>#REF!</v>
      </c>
      <c r="G408" s="95" t="e">
        <f>SUMIF(#REF!,B408,#REF!)</f>
        <v>#REF!</v>
      </c>
      <c r="H408" s="95" t="e">
        <f>SUMIF(#REF!,B408,#REF!)*-1</f>
        <v>#REF!</v>
      </c>
      <c r="I408" s="95">
        <f>SUMIF('BOM_Sub Assy'!C:C,B408,'BOM_Sub Assy'!G:G)*-1</f>
        <v>0</v>
      </c>
      <c r="J408" s="96">
        <f>SUMIF(BOM_FG!C:C,B408,BOM_FG!G:G)*-1</f>
        <v>0</v>
      </c>
      <c r="K408" s="96" t="e">
        <f t="shared" si="30"/>
        <v>#REF!</v>
      </c>
      <c r="M408" s="3" t="e">
        <f t="shared" si="31"/>
        <v>#REF!</v>
      </c>
      <c r="N408" s="49" t="str">
        <f t="shared" si="32"/>
        <v>New Stock</v>
      </c>
      <c r="O408" s="37" t="str">
        <f t="shared" si="33"/>
        <v>New Stock</v>
      </c>
      <c r="P408" s="35" t="str">
        <f t="shared" si="34"/>
        <v>-</v>
      </c>
    </row>
    <row r="409" spans="1:16">
      <c r="A409" s="85" t="s">
        <v>1852</v>
      </c>
      <c r="B409" s="43" t="s">
        <v>47</v>
      </c>
      <c r="C409" s="85" t="s">
        <v>48</v>
      </c>
      <c r="D409" s="44" t="s">
        <v>4991</v>
      </c>
      <c r="E409" s="43">
        <v>0</v>
      </c>
      <c r="F409" s="95" t="e">
        <f>SUMIF(#REF!,B409,#REF!)</f>
        <v>#REF!</v>
      </c>
      <c r="G409" s="95" t="e">
        <f>SUMIF(#REF!,B409,#REF!)</f>
        <v>#REF!</v>
      </c>
      <c r="H409" s="95" t="e">
        <f>SUMIF(#REF!,B409,#REF!)*-1</f>
        <v>#REF!</v>
      </c>
      <c r="I409" s="95">
        <f>SUMIF('BOM_Sub Assy'!C:C,B409,'BOM_Sub Assy'!G:G)*-1</f>
        <v>0</v>
      </c>
      <c r="J409" s="96">
        <f>SUMIF(BOM_FG!C:C,B409,BOM_FG!G:G)*-1</f>
        <v>0</v>
      </c>
      <c r="K409" s="96" t="e">
        <f t="shared" si="30"/>
        <v>#REF!</v>
      </c>
      <c r="M409" s="3" t="e">
        <f t="shared" si="31"/>
        <v>#REF!</v>
      </c>
      <c r="N409" s="49" t="str">
        <f t="shared" si="32"/>
        <v>New Stock</v>
      </c>
      <c r="O409" s="37" t="str">
        <f t="shared" si="33"/>
        <v>New Stock</v>
      </c>
      <c r="P409" s="35" t="str">
        <f t="shared" si="34"/>
        <v>-</v>
      </c>
    </row>
    <row r="410" spans="1:16">
      <c r="A410" s="85" t="s">
        <v>1852</v>
      </c>
      <c r="B410" s="43" t="s">
        <v>1776</v>
      </c>
      <c r="C410" s="85" t="s">
        <v>1876</v>
      </c>
      <c r="D410" s="44" t="s">
        <v>5338</v>
      </c>
      <c r="E410" s="43">
        <v>0</v>
      </c>
      <c r="F410" s="95" t="e">
        <f>SUMIF(#REF!,B410,#REF!)</f>
        <v>#REF!</v>
      </c>
      <c r="G410" s="95" t="e">
        <f>SUMIF(#REF!,B410,#REF!)</f>
        <v>#REF!</v>
      </c>
      <c r="H410" s="95" t="e">
        <f>SUMIF(#REF!,B410,#REF!)*-1</f>
        <v>#REF!</v>
      </c>
      <c r="I410" s="95">
        <f>SUMIF('BOM_Sub Assy'!C:C,B410,'BOM_Sub Assy'!G:G)*-1</f>
        <v>0</v>
      </c>
      <c r="J410" s="96">
        <f>SUMIF(BOM_FG!C:C,B410,BOM_FG!G:G)*-1</f>
        <v>0</v>
      </c>
      <c r="K410" s="96" t="e">
        <f t="shared" si="30"/>
        <v>#REF!</v>
      </c>
      <c r="M410" s="3" t="e">
        <f t="shared" si="31"/>
        <v>#REF!</v>
      </c>
      <c r="N410" s="49" t="str">
        <f t="shared" si="32"/>
        <v>New Stock</v>
      </c>
      <c r="O410" s="37" t="str">
        <f t="shared" si="33"/>
        <v>New Stock</v>
      </c>
      <c r="P410" s="35" t="str">
        <f t="shared" si="34"/>
        <v>-</v>
      </c>
    </row>
    <row r="411" spans="1:16">
      <c r="A411" s="85" t="s">
        <v>1852</v>
      </c>
      <c r="B411" s="43" t="s">
        <v>2290</v>
      </c>
      <c r="C411" s="85" t="s">
        <v>3611</v>
      </c>
      <c r="D411" s="44" t="s">
        <v>4990</v>
      </c>
      <c r="E411" s="43">
        <v>1000</v>
      </c>
      <c r="F411" s="95" t="e">
        <f>SUMIF(#REF!,B411,#REF!)</f>
        <v>#REF!</v>
      </c>
      <c r="G411" s="95" t="e">
        <f>SUMIF(#REF!,B411,#REF!)</f>
        <v>#REF!</v>
      </c>
      <c r="H411" s="95" t="e">
        <f>SUMIF(#REF!,B411,#REF!)*-1</f>
        <v>#REF!</v>
      </c>
      <c r="I411" s="95">
        <f>SUMIF('BOM_Sub Assy'!C:C,B411,'BOM_Sub Assy'!G:G)*-1</f>
        <v>0</v>
      </c>
      <c r="J411" s="96">
        <f>SUMIF(BOM_FG!C:C,B411,BOM_FG!G:G)*-1</f>
        <v>-1</v>
      </c>
      <c r="K411" s="96" t="e">
        <f t="shared" si="30"/>
        <v>#REF!</v>
      </c>
      <c r="M411" s="3" t="e">
        <f t="shared" si="31"/>
        <v>#REF!</v>
      </c>
      <c r="N411" s="49" t="str">
        <f t="shared" si="32"/>
        <v>New Stock</v>
      </c>
      <c r="O411" s="37" t="str">
        <f t="shared" si="33"/>
        <v>New Stock</v>
      </c>
      <c r="P411" s="35" t="str">
        <f t="shared" si="34"/>
        <v>-</v>
      </c>
    </row>
    <row r="412" spans="1:16">
      <c r="A412" s="85" t="s">
        <v>1852</v>
      </c>
      <c r="B412" s="43" t="s">
        <v>1555</v>
      </c>
      <c r="C412" s="85" t="s">
        <v>996</v>
      </c>
      <c r="D412" s="44" t="s">
        <v>5338</v>
      </c>
      <c r="E412" s="43">
        <v>80</v>
      </c>
      <c r="F412" s="95" t="e">
        <f>SUMIF(#REF!,B412,#REF!)</f>
        <v>#REF!</v>
      </c>
      <c r="G412" s="95" t="e">
        <f>SUMIF(#REF!,B412,#REF!)</f>
        <v>#REF!</v>
      </c>
      <c r="H412" s="95" t="e">
        <f>SUMIF(#REF!,B412,#REF!)*-1</f>
        <v>#REF!</v>
      </c>
      <c r="I412" s="95">
        <f>SUMIF('BOM_Sub Assy'!C:C,B412,'BOM_Sub Assy'!G:G)*-1</f>
        <v>0</v>
      </c>
      <c r="J412" s="96">
        <f>SUMIF(BOM_FG!C:C,B412,BOM_FG!G:G)*-1</f>
        <v>0</v>
      </c>
      <c r="K412" s="96" t="e">
        <f t="shared" si="30"/>
        <v>#REF!</v>
      </c>
      <c r="M412" s="3" t="e">
        <f t="shared" si="31"/>
        <v>#REF!</v>
      </c>
      <c r="N412" s="49" t="str">
        <f t="shared" si="32"/>
        <v>New Stock</v>
      </c>
      <c r="O412" s="37" t="str">
        <f t="shared" si="33"/>
        <v>New Stock</v>
      </c>
      <c r="P412" s="35" t="str">
        <f t="shared" si="34"/>
        <v>-</v>
      </c>
    </row>
    <row r="413" spans="1:16">
      <c r="A413" s="85" t="s">
        <v>1852</v>
      </c>
      <c r="B413" s="43" t="s">
        <v>5454</v>
      </c>
      <c r="C413" s="85" t="s">
        <v>933</v>
      </c>
      <c r="D413" s="44" t="s">
        <v>148</v>
      </c>
      <c r="E413" s="43">
        <v>30</v>
      </c>
      <c r="F413" s="95" t="e">
        <f>SUMIF(#REF!,B413,#REF!)</f>
        <v>#REF!</v>
      </c>
      <c r="G413" s="95" t="e">
        <f>SUMIF(#REF!,B413,#REF!)</f>
        <v>#REF!</v>
      </c>
      <c r="H413" s="95" t="e">
        <f>SUMIF(#REF!,B413,#REF!)*-1</f>
        <v>#REF!</v>
      </c>
      <c r="I413" s="95">
        <f>SUMIF('BOM_Sub Assy'!C:C,B413,'BOM_Sub Assy'!G:G)*-1</f>
        <v>0</v>
      </c>
      <c r="J413" s="96">
        <f>SUMIF(BOM_FG!C:C,B413,BOM_FG!G:G)*-1</f>
        <v>-1</v>
      </c>
      <c r="K413" s="96" t="e">
        <f t="shared" si="30"/>
        <v>#REF!</v>
      </c>
      <c r="M413" s="3" t="e">
        <f t="shared" si="31"/>
        <v>#REF!</v>
      </c>
      <c r="N413" s="49" t="str">
        <f t="shared" si="32"/>
        <v>New Stock</v>
      </c>
      <c r="O413" s="37" t="str">
        <f t="shared" si="33"/>
        <v>New Stock</v>
      </c>
      <c r="P413" s="35" t="str">
        <f t="shared" si="34"/>
        <v>-</v>
      </c>
    </row>
    <row r="414" spans="1:16">
      <c r="A414" s="85" t="s">
        <v>1852</v>
      </c>
      <c r="B414" s="43" t="s">
        <v>149</v>
      </c>
      <c r="C414" s="85" t="s">
        <v>934</v>
      </c>
      <c r="D414" s="44" t="s">
        <v>5336</v>
      </c>
      <c r="E414" s="43">
        <v>30</v>
      </c>
      <c r="F414" s="95" t="e">
        <f>SUMIF(#REF!,B414,#REF!)</f>
        <v>#REF!</v>
      </c>
      <c r="G414" s="95" t="e">
        <f>SUMIF(#REF!,B414,#REF!)</f>
        <v>#REF!</v>
      </c>
      <c r="H414" s="95" t="e">
        <f>SUMIF(#REF!,B414,#REF!)*-1</f>
        <v>#REF!</v>
      </c>
      <c r="I414" s="95">
        <f>SUMIF('BOM_Sub Assy'!C:C,B414,'BOM_Sub Assy'!G:G)*-1</f>
        <v>0</v>
      </c>
      <c r="J414" s="96">
        <f>SUMIF(BOM_FG!C:C,B414,BOM_FG!G:G)*-1</f>
        <v>-1</v>
      </c>
      <c r="K414" s="96" t="e">
        <f t="shared" si="30"/>
        <v>#REF!</v>
      </c>
      <c r="M414" s="3" t="e">
        <f t="shared" si="31"/>
        <v>#REF!</v>
      </c>
      <c r="N414" s="49" t="str">
        <f t="shared" si="32"/>
        <v>New Stock</v>
      </c>
      <c r="O414" s="37" t="str">
        <f t="shared" si="33"/>
        <v>New Stock</v>
      </c>
      <c r="P414" s="35" t="str">
        <f t="shared" si="34"/>
        <v>-</v>
      </c>
    </row>
    <row r="415" spans="1:16">
      <c r="A415" s="85" t="s">
        <v>1852</v>
      </c>
      <c r="B415" s="43" t="s">
        <v>5337</v>
      </c>
      <c r="C415" s="85" t="s">
        <v>1121</v>
      </c>
      <c r="D415" s="44" t="s">
        <v>5338</v>
      </c>
      <c r="E415" s="43">
        <v>100</v>
      </c>
      <c r="F415" s="95" t="e">
        <f>SUMIF(#REF!,B415,#REF!)</f>
        <v>#REF!</v>
      </c>
      <c r="G415" s="95" t="e">
        <f>SUMIF(#REF!,B415,#REF!)</f>
        <v>#REF!</v>
      </c>
      <c r="H415" s="95" t="e">
        <f>SUMIF(#REF!,B415,#REF!)*-1</f>
        <v>#REF!</v>
      </c>
      <c r="I415" s="95">
        <f>SUMIF('BOM_Sub Assy'!C:C,B415,'BOM_Sub Assy'!G:G)*-1</f>
        <v>0</v>
      </c>
      <c r="J415" s="96">
        <f>SUMIF(BOM_FG!C:C,B415,BOM_FG!G:G)*-1</f>
        <v>0</v>
      </c>
      <c r="K415" s="96" t="e">
        <f t="shared" si="30"/>
        <v>#REF!</v>
      </c>
      <c r="M415" s="3" t="e">
        <f t="shared" si="31"/>
        <v>#REF!</v>
      </c>
      <c r="N415" s="49" t="str">
        <f t="shared" si="32"/>
        <v>New Stock</v>
      </c>
      <c r="O415" s="37" t="str">
        <f t="shared" si="33"/>
        <v>New Stock</v>
      </c>
      <c r="P415" s="35" t="str">
        <f t="shared" si="34"/>
        <v>-</v>
      </c>
    </row>
    <row r="416" spans="1:16">
      <c r="A416" s="85" t="s">
        <v>1852</v>
      </c>
      <c r="B416" s="43" t="s">
        <v>2148</v>
      </c>
      <c r="C416" s="85" t="s">
        <v>906</v>
      </c>
      <c r="D416" s="44" t="s">
        <v>704</v>
      </c>
      <c r="E416" s="43">
        <v>1000</v>
      </c>
      <c r="F416" s="95" t="e">
        <f>SUMIF(#REF!,B416,#REF!)</f>
        <v>#REF!</v>
      </c>
      <c r="G416" s="95" t="e">
        <f>SUMIF(#REF!,B416,#REF!)</f>
        <v>#REF!</v>
      </c>
      <c r="H416" s="95" t="e">
        <f>SUMIF(#REF!,B416,#REF!)*-1</f>
        <v>#REF!</v>
      </c>
      <c r="I416" s="95">
        <f>SUMIF('BOM_Sub Assy'!C:C,B416,'BOM_Sub Assy'!G:G)*-1</f>
        <v>0</v>
      </c>
      <c r="J416" s="96">
        <f>SUMIF(BOM_FG!C:C,B416,BOM_FG!G:G)*-1</f>
        <v>0</v>
      </c>
      <c r="K416" s="96" t="e">
        <f t="shared" si="30"/>
        <v>#REF!</v>
      </c>
      <c r="M416" s="3" t="e">
        <f t="shared" si="31"/>
        <v>#REF!</v>
      </c>
      <c r="N416" s="49" t="str">
        <f t="shared" si="32"/>
        <v>New Stock</v>
      </c>
      <c r="O416" s="37" t="str">
        <f t="shared" si="33"/>
        <v>New Stock</v>
      </c>
      <c r="P416" s="35" t="str">
        <f t="shared" si="34"/>
        <v>-</v>
      </c>
    </row>
    <row r="417" spans="1:16">
      <c r="A417" s="85" t="s">
        <v>1852</v>
      </c>
      <c r="B417" s="43" t="s">
        <v>2323</v>
      </c>
      <c r="C417" s="85" t="s">
        <v>226</v>
      </c>
      <c r="D417" s="44" t="s">
        <v>3980</v>
      </c>
      <c r="E417" s="43">
        <v>800</v>
      </c>
      <c r="F417" s="95" t="e">
        <f>SUMIF(#REF!,B417,#REF!)</f>
        <v>#REF!</v>
      </c>
      <c r="G417" s="95" t="e">
        <f>SUMIF(#REF!,B417,#REF!)</f>
        <v>#REF!</v>
      </c>
      <c r="H417" s="95" t="e">
        <f>SUMIF(#REF!,B417,#REF!)*-1</f>
        <v>#REF!</v>
      </c>
      <c r="I417" s="95">
        <f>SUMIF('BOM_Sub Assy'!C:C,B417,'BOM_Sub Assy'!G:G)*-1</f>
        <v>0</v>
      </c>
      <c r="J417" s="96">
        <f>SUMIF(BOM_FG!C:C,B417,BOM_FG!G:G)*-1</f>
        <v>-4</v>
      </c>
      <c r="K417" s="96" t="e">
        <f t="shared" si="30"/>
        <v>#REF!</v>
      </c>
      <c r="M417" s="3" t="e">
        <f t="shared" si="31"/>
        <v>#REF!</v>
      </c>
      <c r="N417" s="49" t="str">
        <f t="shared" si="32"/>
        <v>New Stock</v>
      </c>
      <c r="O417" s="37" t="str">
        <f t="shared" si="33"/>
        <v>New Stock</v>
      </c>
      <c r="P417" s="35" t="str">
        <f t="shared" si="34"/>
        <v>-</v>
      </c>
    </row>
    <row r="418" spans="1:16">
      <c r="A418" s="85" t="s">
        <v>1852</v>
      </c>
      <c r="B418" s="43" t="s">
        <v>3277</v>
      </c>
      <c r="C418" s="85" t="s">
        <v>5092</v>
      </c>
      <c r="D418" s="44" t="s">
        <v>255</v>
      </c>
      <c r="E418" s="43">
        <v>20</v>
      </c>
      <c r="F418" s="95" t="e">
        <f>SUMIF(#REF!,B418,#REF!)</f>
        <v>#REF!</v>
      </c>
      <c r="G418" s="95" t="e">
        <f>SUMIF(#REF!,B418,#REF!)</f>
        <v>#REF!</v>
      </c>
      <c r="H418" s="95" t="e">
        <f>SUMIF(#REF!,B418,#REF!)*-1</f>
        <v>#REF!</v>
      </c>
      <c r="I418" s="95">
        <f>SUMIF('BOM_Sub Assy'!C:C,B418,'BOM_Sub Assy'!G:G)*-1</f>
        <v>0</v>
      </c>
      <c r="J418" s="96">
        <f>SUMIF(BOM_FG!C:C,B418,BOM_FG!G:G)*-1</f>
        <v>0</v>
      </c>
      <c r="K418" s="96" t="e">
        <f t="shared" si="30"/>
        <v>#REF!</v>
      </c>
      <c r="M418" s="3" t="e">
        <f t="shared" si="31"/>
        <v>#REF!</v>
      </c>
      <c r="N418" s="49" t="str">
        <f t="shared" si="32"/>
        <v>New Stock</v>
      </c>
      <c r="O418" s="37" t="str">
        <f t="shared" si="33"/>
        <v>New Stock</v>
      </c>
      <c r="P418" s="35" t="str">
        <f t="shared" si="34"/>
        <v>-</v>
      </c>
    </row>
    <row r="419" spans="1:16">
      <c r="A419" s="85" t="s">
        <v>1852</v>
      </c>
      <c r="B419" s="43" t="s">
        <v>256</v>
      </c>
      <c r="C419" s="85" t="s">
        <v>5093</v>
      </c>
      <c r="D419" s="44" t="s">
        <v>20</v>
      </c>
      <c r="E419" s="43">
        <v>20</v>
      </c>
      <c r="F419" s="95" t="e">
        <f>SUMIF(#REF!,B419,#REF!)</f>
        <v>#REF!</v>
      </c>
      <c r="G419" s="95" t="e">
        <f>SUMIF(#REF!,B419,#REF!)</f>
        <v>#REF!</v>
      </c>
      <c r="H419" s="95" t="e">
        <f>SUMIF(#REF!,B419,#REF!)*-1</f>
        <v>#REF!</v>
      </c>
      <c r="I419" s="95">
        <f>SUMIF('BOM_Sub Assy'!C:C,B419,'BOM_Sub Assy'!G:G)*-1</f>
        <v>0</v>
      </c>
      <c r="J419" s="96">
        <f>SUMIF(BOM_FG!C:C,B419,BOM_FG!G:G)*-1</f>
        <v>0</v>
      </c>
      <c r="K419" s="96" t="e">
        <f t="shared" si="30"/>
        <v>#REF!</v>
      </c>
      <c r="M419" s="3" t="e">
        <f t="shared" si="31"/>
        <v>#REF!</v>
      </c>
      <c r="N419" s="49" t="str">
        <f t="shared" si="32"/>
        <v>New Stock</v>
      </c>
      <c r="O419" s="37" t="str">
        <f t="shared" si="33"/>
        <v>New Stock</v>
      </c>
      <c r="P419" s="35" t="str">
        <f t="shared" si="34"/>
        <v>-</v>
      </c>
    </row>
    <row r="420" spans="1:16">
      <c r="A420" s="85" t="s">
        <v>1852</v>
      </c>
      <c r="B420" s="43" t="s">
        <v>21</v>
      </c>
      <c r="C420" s="85" t="s">
        <v>3685</v>
      </c>
      <c r="D420" s="44" t="s">
        <v>1804</v>
      </c>
      <c r="E420" s="43">
        <v>20</v>
      </c>
      <c r="F420" s="95" t="e">
        <f>SUMIF(#REF!,B420,#REF!)</f>
        <v>#REF!</v>
      </c>
      <c r="G420" s="95" t="e">
        <f>SUMIF(#REF!,B420,#REF!)</f>
        <v>#REF!</v>
      </c>
      <c r="H420" s="95" t="e">
        <f>SUMIF(#REF!,B420,#REF!)*-1</f>
        <v>#REF!</v>
      </c>
      <c r="I420" s="95">
        <f>SUMIF('BOM_Sub Assy'!C:C,B420,'BOM_Sub Assy'!G:G)*-1</f>
        <v>0</v>
      </c>
      <c r="J420" s="96">
        <f>SUMIF(BOM_FG!C:C,B420,BOM_FG!G:G)*-1</f>
        <v>0</v>
      </c>
      <c r="K420" s="96" t="e">
        <f t="shared" si="30"/>
        <v>#REF!</v>
      </c>
      <c r="M420" s="3" t="e">
        <f t="shared" si="31"/>
        <v>#REF!</v>
      </c>
      <c r="N420" s="49" t="str">
        <f t="shared" si="32"/>
        <v>New Stock</v>
      </c>
      <c r="O420" s="37" t="str">
        <f t="shared" si="33"/>
        <v>New Stock</v>
      </c>
      <c r="P420" s="35" t="str">
        <f t="shared" si="34"/>
        <v>-</v>
      </c>
    </row>
    <row r="421" spans="1:16">
      <c r="A421" s="85" t="s">
        <v>1852</v>
      </c>
      <c r="B421" s="43" t="s">
        <v>1805</v>
      </c>
      <c r="C421" s="85" t="s">
        <v>1096</v>
      </c>
      <c r="D421" s="44" t="s">
        <v>3291</v>
      </c>
      <c r="E421" s="43">
        <v>500</v>
      </c>
      <c r="F421" s="95" t="e">
        <f>SUMIF(#REF!,B421,#REF!)</f>
        <v>#REF!</v>
      </c>
      <c r="G421" s="95" t="e">
        <f>SUMIF(#REF!,B421,#REF!)</f>
        <v>#REF!</v>
      </c>
      <c r="H421" s="95" t="e">
        <f>SUMIF(#REF!,B421,#REF!)*-1</f>
        <v>#REF!</v>
      </c>
      <c r="I421" s="95">
        <f>SUMIF('BOM_Sub Assy'!C:C,B421,'BOM_Sub Assy'!G:G)*-1</f>
        <v>0</v>
      </c>
      <c r="J421" s="96">
        <f>SUMIF(BOM_FG!C:C,B421,BOM_FG!G:G)*-1</f>
        <v>0</v>
      </c>
      <c r="K421" s="96" t="e">
        <f t="shared" si="30"/>
        <v>#REF!</v>
      </c>
      <c r="M421" s="3" t="e">
        <f t="shared" si="31"/>
        <v>#REF!</v>
      </c>
      <c r="N421" s="49" t="str">
        <f t="shared" si="32"/>
        <v>New Stock</v>
      </c>
      <c r="O421" s="37" t="str">
        <f t="shared" si="33"/>
        <v>New Stock</v>
      </c>
      <c r="P421" s="35" t="str">
        <f t="shared" si="34"/>
        <v>-</v>
      </c>
    </row>
    <row r="422" spans="1:16">
      <c r="A422" s="85" t="s">
        <v>1852</v>
      </c>
      <c r="B422" s="43" t="s">
        <v>1806</v>
      </c>
      <c r="C422" s="85" t="s">
        <v>1097</v>
      </c>
      <c r="D422" s="44" t="s">
        <v>1808</v>
      </c>
      <c r="E422" s="43">
        <v>5000</v>
      </c>
      <c r="F422" s="95" t="e">
        <f>SUMIF(#REF!,B422,#REF!)</f>
        <v>#REF!</v>
      </c>
      <c r="G422" s="95" t="e">
        <f>SUMIF(#REF!,B422,#REF!)</f>
        <v>#REF!</v>
      </c>
      <c r="H422" s="95" t="e">
        <f>SUMIF(#REF!,B422,#REF!)*-1</f>
        <v>#REF!</v>
      </c>
      <c r="I422" s="95">
        <f>SUMIF('BOM_Sub Assy'!C:C,B422,'BOM_Sub Assy'!G:G)*-1</f>
        <v>0</v>
      </c>
      <c r="J422" s="96">
        <f>SUMIF(BOM_FG!C:C,B422,BOM_FG!G:G)*-1</f>
        <v>-328</v>
      </c>
      <c r="K422" s="96" t="e">
        <f t="shared" si="30"/>
        <v>#REF!</v>
      </c>
      <c r="M422" s="3" t="e">
        <f t="shared" si="31"/>
        <v>#REF!</v>
      </c>
      <c r="N422" s="49" t="str">
        <f t="shared" si="32"/>
        <v>New Stock</v>
      </c>
      <c r="O422" s="37" t="str">
        <f t="shared" si="33"/>
        <v>New Stock</v>
      </c>
      <c r="P422" s="35" t="str">
        <f t="shared" si="34"/>
        <v>-</v>
      </c>
    </row>
    <row r="423" spans="1:16">
      <c r="A423" s="85" t="s">
        <v>1852</v>
      </c>
      <c r="B423" s="43" t="s">
        <v>1809</v>
      </c>
      <c r="C423" s="85" t="s">
        <v>1122</v>
      </c>
      <c r="D423" s="44" t="s">
        <v>1811</v>
      </c>
      <c r="E423" s="43">
        <v>500</v>
      </c>
      <c r="F423" s="95" t="e">
        <f>SUMIF(#REF!,B423,#REF!)</f>
        <v>#REF!</v>
      </c>
      <c r="G423" s="95" t="e">
        <f>SUMIF(#REF!,B423,#REF!)</f>
        <v>#REF!</v>
      </c>
      <c r="H423" s="95" t="e">
        <f>SUMIF(#REF!,B423,#REF!)*-1</f>
        <v>#REF!</v>
      </c>
      <c r="I423" s="95">
        <f>SUMIF('BOM_Sub Assy'!C:C,B423,'BOM_Sub Assy'!G:G)*-1</f>
        <v>0</v>
      </c>
      <c r="J423" s="96">
        <f>SUMIF(BOM_FG!C:C,B423,BOM_FG!G:G)*-1</f>
        <v>0</v>
      </c>
      <c r="K423" s="96" t="e">
        <f t="shared" si="30"/>
        <v>#REF!</v>
      </c>
      <c r="M423" s="3" t="e">
        <f t="shared" si="31"/>
        <v>#REF!</v>
      </c>
      <c r="N423" s="49" t="str">
        <f t="shared" si="32"/>
        <v>New Stock</v>
      </c>
      <c r="O423" s="37" t="str">
        <f t="shared" si="33"/>
        <v>New Stock</v>
      </c>
      <c r="P423" s="35" t="str">
        <f t="shared" si="34"/>
        <v>-</v>
      </c>
    </row>
    <row r="424" spans="1:16">
      <c r="A424" s="85" t="s">
        <v>1852</v>
      </c>
      <c r="B424" s="43" t="s">
        <v>1812</v>
      </c>
      <c r="C424" s="85" t="s">
        <v>1123</v>
      </c>
      <c r="D424" s="44" t="s">
        <v>1811</v>
      </c>
      <c r="E424" s="43">
        <v>500</v>
      </c>
      <c r="F424" s="95" t="e">
        <f>SUMIF(#REF!,B424,#REF!)</f>
        <v>#REF!</v>
      </c>
      <c r="G424" s="95" t="e">
        <f>SUMIF(#REF!,B424,#REF!)</f>
        <v>#REF!</v>
      </c>
      <c r="H424" s="95" t="e">
        <f>SUMIF(#REF!,B424,#REF!)*-1</f>
        <v>#REF!</v>
      </c>
      <c r="I424" s="95">
        <f>SUMIF('BOM_Sub Assy'!C:C,B424,'BOM_Sub Assy'!G:G)*-1</f>
        <v>0</v>
      </c>
      <c r="J424" s="96">
        <f>SUMIF(BOM_FG!C:C,B424,BOM_FG!G:G)*-1</f>
        <v>0</v>
      </c>
      <c r="K424" s="96" t="e">
        <f t="shared" si="30"/>
        <v>#REF!</v>
      </c>
      <c r="M424" s="3" t="e">
        <f t="shared" si="31"/>
        <v>#REF!</v>
      </c>
      <c r="N424" s="49" t="str">
        <f t="shared" si="32"/>
        <v>New Stock</v>
      </c>
      <c r="O424" s="37" t="str">
        <f t="shared" si="33"/>
        <v>New Stock</v>
      </c>
      <c r="P424" s="35" t="str">
        <f t="shared" si="34"/>
        <v>-</v>
      </c>
    </row>
    <row r="425" spans="1:16">
      <c r="A425" s="85" t="s">
        <v>1852</v>
      </c>
      <c r="B425" s="43" t="s">
        <v>1813</v>
      </c>
      <c r="C425" s="85" t="s">
        <v>4189</v>
      </c>
      <c r="D425" s="44" t="s">
        <v>1811</v>
      </c>
      <c r="E425" s="43">
        <v>500</v>
      </c>
      <c r="F425" s="95" t="e">
        <f>SUMIF(#REF!,B425,#REF!)</f>
        <v>#REF!</v>
      </c>
      <c r="G425" s="95" t="e">
        <f>SUMIF(#REF!,B425,#REF!)</f>
        <v>#REF!</v>
      </c>
      <c r="H425" s="95" t="e">
        <f>SUMIF(#REF!,B425,#REF!)*-1</f>
        <v>#REF!</v>
      </c>
      <c r="I425" s="95">
        <f>SUMIF('BOM_Sub Assy'!C:C,B425,'BOM_Sub Assy'!G:G)*-1</f>
        <v>0</v>
      </c>
      <c r="J425" s="96">
        <f>SUMIF(BOM_FG!C:C,B425,BOM_FG!G:G)*-1</f>
        <v>0</v>
      </c>
      <c r="K425" s="96" t="e">
        <f t="shared" si="30"/>
        <v>#REF!</v>
      </c>
      <c r="M425" s="3" t="e">
        <f t="shared" si="31"/>
        <v>#REF!</v>
      </c>
      <c r="N425" s="49" t="str">
        <f t="shared" si="32"/>
        <v>New Stock</v>
      </c>
      <c r="O425" s="37" t="str">
        <f t="shared" si="33"/>
        <v>New Stock</v>
      </c>
      <c r="P425" s="35" t="str">
        <f t="shared" si="34"/>
        <v>-</v>
      </c>
    </row>
    <row r="426" spans="1:16">
      <c r="A426" s="85" t="s">
        <v>1852</v>
      </c>
      <c r="B426" s="43" t="s">
        <v>1814</v>
      </c>
      <c r="C426" s="85" t="s">
        <v>694</v>
      </c>
      <c r="D426" s="44" t="s">
        <v>1811</v>
      </c>
      <c r="E426" s="43">
        <v>500</v>
      </c>
      <c r="F426" s="95" t="e">
        <f>SUMIF(#REF!,B426,#REF!)</f>
        <v>#REF!</v>
      </c>
      <c r="G426" s="95" t="e">
        <f>SUMIF(#REF!,B426,#REF!)</f>
        <v>#REF!</v>
      </c>
      <c r="H426" s="95" t="e">
        <f>SUMIF(#REF!,B426,#REF!)*-1</f>
        <v>#REF!</v>
      </c>
      <c r="I426" s="95">
        <f>SUMIF('BOM_Sub Assy'!C:C,B426,'BOM_Sub Assy'!G:G)*-1</f>
        <v>0</v>
      </c>
      <c r="J426" s="96">
        <f>SUMIF(BOM_FG!C:C,B426,BOM_FG!G:G)*-1</f>
        <v>0</v>
      </c>
      <c r="K426" s="96" t="e">
        <f t="shared" si="30"/>
        <v>#REF!</v>
      </c>
      <c r="M426" s="3" t="e">
        <f t="shared" si="31"/>
        <v>#REF!</v>
      </c>
      <c r="N426" s="49" t="str">
        <f t="shared" si="32"/>
        <v>New Stock</v>
      </c>
      <c r="O426" s="37" t="str">
        <f t="shared" si="33"/>
        <v>New Stock</v>
      </c>
      <c r="P426" s="35" t="str">
        <f t="shared" si="34"/>
        <v>-</v>
      </c>
    </row>
    <row r="427" spans="1:16">
      <c r="A427" s="85" t="s">
        <v>1852</v>
      </c>
      <c r="B427" s="43" t="s">
        <v>1815</v>
      </c>
      <c r="C427" s="85" t="s">
        <v>3020</v>
      </c>
      <c r="D427" s="44" t="s">
        <v>1811</v>
      </c>
      <c r="E427" s="43">
        <v>500</v>
      </c>
      <c r="F427" s="95" t="e">
        <f>SUMIF(#REF!,B427,#REF!)</f>
        <v>#REF!</v>
      </c>
      <c r="G427" s="95" t="e">
        <f>SUMIF(#REF!,B427,#REF!)</f>
        <v>#REF!</v>
      </c>
      <c r="H427" s="95" t="e">
        <f>SUMIF(#REF!,B427,#REF!)*-1</f>
        <v>#REF!</v>
      </c>
      <c r="I427" s="95">
        <f>SUMIF('BOM_Sub Assy'!C:C,B427,'BOM_Sub Assy'!G:G)*-1</f>
        <v>0</v>
      </c>
      <c r="J427" s="96">
        <f>SUMIF(BOM_FG!C:C,B427,BOM_FG!G:G)*-1</f>
        <v>0</v>
      </c>
      <c r="K427" s="96" t="e">
        <f t="shared" si="30"/>
        <v>#REF!</v>
      </c>
      <c r="M427" s="3" t="e">
        <f t="shared" si="31"/>
        <v>#REF!</v>
      </c>
      <c r="N427" s="49" t="str">
        <f t="shared" si="32"/>
        <v>New Stock</v>
      </c>
      <c r="O427" s="37" t="str">
        <f t="shared" si="33"/>
        <v>New Stock</v>
      </c>
      <c r="P427" s="35" t="str">
        <f t="shared" si="34"/>
        <v>-</v>
      </c>
    </row>
    <row r="428" spans="1:16">
      <c r="A428" s="85" t="s">
        <v>1852</v>
      </c>
      <c r="B428" s="43" t="s">
        <v>1816</v>
      </c>
      <c r="C428" s="85" t="s">
        <v>1098</v>
      </c>
      <c r="D428" s="44" t="s">
        <v>1811</v>
      </c>
      <c r="E428" s="43">
        <v>500</v>
      </c>
      <c r="F428" s="95" t="e">
        <f>SUMIF(#REF!,B428,#REF!)</f>
        <v>#REF!</v>
      </c>
      <c r="G428" s="95" t="e">
        <f>SUMIF(#REF!,B428,#REF!)</f>
        <v>#REF!</v>
      </c>
      <c r="H428" s="95" t="e">
        <f>SUMIF(#REF!,B428,#REF!)*-1</f>
        <v>#REF!</v>
      </c>
      <c r="I428" s="95">
        <f>SUMIF('BOM_Sub Assy'!C:C,B428,'BOM_Sub Assy'!G:G)*-1</f>
        <v>0</v>
      </c>
      <c r="J428" s="96">
        <f>SUMIF(BOM_FG!C:C,B428,BOM_FG!G:G)*-1</f>
        <v>0</v>
      </c>
      <c r="K428" s="96" t="e">
        <f t="shared" si="30"/>
        <v>#REF!</v>
      </c>
      <c r="M428" s="3" t="e">
        <f t="shared" si="31"/>
        <v>#REF!</v>
      </c>
      <c r="N428" s="49" t="str">
        <f t="shared" si="32"/>
        <v>New Stock</v>
      </c>
      <c r="O428" s="37" t="str">
        <f t="shared" si="33"/>
        <v>New Stock</v>
      </c>
      <c r="P428" s="35" t="str">
        <f t="shared" si="34"/>
        <v>-</v>
      </c>
    </row>
    <row r="429" spans="1:16">
      <c r="A429" s="85" t="s">
        <v>1852</v>
      </c>
      <c r="B429" s="43" t="s">
        <v>4163</v>
      </c>
      <c r="C429" s="85" t="s">
        <v>1099</v>
      </c>
      <c r="D429" s="44" t="s">
        <v>1811</v>
      </c>
      <c r="E429" s="43">
        <v>500</v>
      </c>
      <c r="F429" s="95" t="e">
        <f>SUMIF(#REF!,B429,#REF!)</f>
        <v>#REF!</v>
      </c>
      <c r="G429" s="95" t="e">
        <f>SUMIF(#REF!,B429,#REF!)</f>
        <v>#REF!</v>
      </c>
      <c r="H429" s="95" t="e">
        <f>SUMIF(#REF!,B429,#REF!)*-1</f>
        <v>#REF!</v>
      </c>
      <c r="I429" s="95">
        <f>SUMIF('BOM_Sub Assy'!C:C,B429,'BOM_Sub Assy'!G:G)*-1</f>
        <v>0</v>
      </c>
      <c r="J429" s="96">
        <f>SUMIF(BOM_FG!C:C,B429,BOM_FG!G:G)*-1</f>
        <v>0</v>
      </c>
      <c r="K429" s="96" t="e">
        <f t="shared" si="30"/>
        <v>#REF!</v>
      </c>
      <c r="M429" s="3" t="e">
        <f t="shared" si="31"/>
        <v>#REF!</v>
      </c>
      <c r="N429" s="49" t="str">
        <f t="shared" si="32"/>
        <v>New Stock</v>
      </c>
      <c r="O429" s="37" t="str">
        <f t="shared" si="33"/>
        <v>New Stock</v>
      </c>
      <c r="P429" s="35" t="str">
        <f t="shared" si="34"/>
        <v>-</v>
      </c>
    </row>
    <row r="430" spans="1:16">
      <c r="A430" s="85" t="s">
        <v>1852</v>
      </c>
      <c r="B430" s="43" t="s">
        <v>4164</v>
      </c>
      <c r="C430" s="85" t="s">
        <v>3956</v>
      </c>
      <c r="D430" s="44" t="s">
        <v>1811</v>
      </c>
      <c r="E430" s="43">
        <v>500</v>
      </c>
      <c r="F430" s="95" t="e">
        <f>SUMIF(#REF!,B430,#REF!)</f>
        <v>#REF!</v>
      </c>
      <c r="G430" s="95" t="e">
        <f>SUMIF(#REF!,B430,#REF!)</f>
        <v>#REF!</v>
      </c>
      <c r="H430" s="95" t="e">
        <f>SUMIF(#REF!,B430,#REF!)*-1</f>
        <v>#REF!</v>
      </c>
      <c r="I430" s="95">
        <f>SUMIF('BOM_Sub Assy'!C:C,B430,'BOM_Sub Assy'!G:G)*-1</f>
        <v>0</v>
      </c>
      <c r="J430" s="96">
        <f>SUMIF(BOM_FG!C:C,B430,BOM_FG!G:G)*-1</f>
        <v>0</v>
      </c>
      <c r="K430" s="96" t="e">
        <f t="shared" si="30"/>
        <v>#REF!</v>
      </c>
      <c r="M430" s="3" t="e">
        <f t="shared" si="31"/>
        <v>#REF!</v>
      </c>
      <c r="N430" s="49" t="str">
        <f t="shared" si="32"/>
        <v>New Stock</v>
      </c>
      <c r="O430" s="37" t="str">
        <f t="shared" si="33"/>
        <v>New Stock</v>
      </c>
      <c r="P430" s="35" t="str">
        <f t="shared" si="34"/>
        <v>-</v>
      </c>
    </row>
    <row r="431" spans="1:16">
      <c r="A431" s="85" t="s">
        <v>1852</v>
      </c>
      <c r="B431" s="43" t="s">
        <v>973</v>
      </c>
      <c r="C431" s="85" t="s">
        <v>3021</v>
      </c>
      <c r="D431" s="44" t="s">
        <v>1811</v>
      </c>
      <c r="E431" s="43">
        <v>500</v>
      </c>
      <c r="F431" s="95" t="e">
        <f>SUMIF(#REF!,B431,#REF!)</f>
        <v>#REF!</v>
      </c>
      <c r="G431" s="95" t="e">
        <f>SUMIF(#REF!,B431,#REF!)</f>
        <v>#REF!</v>
      </c>
      <c r="H431" s="95" t="e">
        <f>SUMIF(#REF!,B431,#REF!)*-1</f>
        <v>#REF!</v>
      </c>
      <c r="I431" s="95">
        <f>SUMIF('BOM_Sub Assy'!C:C,B431,'BOM_Sub Assy'!G:G)*-1</f>
        <v>0</v>
      </c>
      <c r="J431" s="96">
        <f>SUMIF(BOM_FG!C:C,B431,BOM_FG!G:G)*-1</f>
        <v>0</v>
      </c>
      <c r="K431" s="96" t="e">
        <f t="shared" si="30"/>
        <v>#REF!</v>
      </c>
      <c r="M431" s="3" t="e">
        <f t="shared" si="31"/>
        <v>#REF!</v>
      </c>
      <c r="N431" s="49" t="str">
        <f t="shared" si="32"/>
        <v>New Stock</v>
      </c>
      <c r="O431" s="37" t="str">
        <f t="shared" si="33"/>
        <v>New Stock</v>
      </c>
      <c r="P431" s="35" t="str">
        <f t="shared" si="34"/>
        <v>-</v>
      </c>
    </row>
    <row r="432" spans="1:16">
      <c r="A432" s="85" t="s">
        <v>1852</v>
      </c>
      <c r="B432" s="43" t="s">
        <v>140</v>
      </c>
      <c r="C432" s="85" t="s">
        <v>2842</v>
      </c>
      <c r="D432" s="44" t="s">
        <v>1811</v>
      </c>
      <c r="E432" s="43">
        <v>500</v>
      </c>
      <c r="F432" s="95" t="e">
        <f>SUMIF(#REF!,B432,#REF!)</f>
        <v>#REF!</v>
      </c>
      <c r="G432" s="95" t="e">
        <f>SUMIF(#REF!,B432,#REF!)</f>
        <v>#REF!</v>
      </c>
      <c r="H432" s="95" t="e">
        <f>SUMIF(#REF!,B432,#REF!)*-1</f>
        <v>#REF!</v>
      </c>
      <c r="I432" s="95">
        <f>SUMIF('BOM_Sub Assy'!C:C,B432,'BOM_Sub Assy'!G:G)*-1</f>
        <v>0</v>
      </c>
      <c r="J432" s="96">
        <f>SUMIF(BOM_FG!C:C,B432,BOM_FG!G:G)*-1</f>
        <v>0</v>
      </c>
      <c r="K432" s="96" t="e">
        <f t="shared" si="30"/>
        <v>#REF!</v>
      </c>
      <c r="M432" s="3" t="e">
        <f t="shared" si="31"/>
        <v>#REF!</v>
      </c>
      <c r="N432" s="49" t="str">
        <f t="shared" si="32"/>
        <v>New Stock</v>
      </c>
      <c r="O432" s="37" t="str">
        <f t="shared" si="33"/>
        <v>New Stock</v>
      </c>
      <c r="P432" s="35" t="str">
        <f t="shared" si="34"/>
        <v>-</v>
      </c>
    </row>
    <row r="433" spans="1:16">
      <c r="A433" s="85" t="s">
        <v>1852</v>
      </c>
      <c r="B433" s="43" t="s">
        <v>141</v>
      </c>
      <c r="C433" s="85" t="s">
        <v>3022</v>
      </c>
      <c r="D433" s="44" t="s">
        <v>1811</v>
      </c>
      <c r="E433" s="43">
        <v>500</v>
      </c>
      <c r="F433" s="95" t="e">
        <f>SUMIF(#REF!,B433,#REF!)</f>
        <v>#REF!</v>
      </c>
      <c r="G433" s="95" t="e">
        <f>SUMIF(#REF!,B433,#REF!)</f>
        <v>#REF!</v>
      </c>
      <c r="H433" s="95" t="e">
        <f>SUMIF(#REF!,B433,#REF!)*-1</f>
        <v>#REF!</v>
      </c>
      <c r="I433" s="95">
        <f>SUMIF('BOM_Sub Assy'!C:C,B433,'BOM_Sub Assy'!G:G)*-1</f>
        <v>0</v>
      </c>
      <c r="J433" s="96">
        <f>SUMIF(BOM_FG!C:C,B433,BOM_FG!G:G)*-1</f>
        <v>0</v>
      </c>
      <c r="K433" s="96" t="e">
        <f t="shared" si="30"/>
        <v>#REF!</v>
      </c>
      <c r="M433" s="3" t="e">
        <f t="shared" si="31"/>
        <v>#REF!</v>
      </c>
      <c r="N433" s="49" t="str">
        <f t="shared" si="32"/>
        <v>New Stock</v>
      </c>
      <c r="O433" s="37" t="str">
        <f t="shared" si="33"/>
        <v>New Stock</v>
      </c>
      <c r="P433" s="35" t="str">
        <f t="shared" si="34"/>
        <v>-</v>
      </c>
    </row>
    <row r="434" spans="1:16">
      <c r="A434" s="85" t="s">
        <v>1852</v>
      </c>
      <c r="B434" s="43" t="s">
        <v>142</v>
      </c>
      <c r="C434" s="85" t="s">
        <v>2529</v>
      </c>
      <c r="D434" s="44" t="s">
        <v>1811</v>
      </c>
      <c r="E434" s="43">
        <v>6000</v>
      </c>
      <c r="F434" s="95" t="e">
        <f>SUMIF(#REF!,B434,#REF!)</f>
        <v>#REF!</v>
      </c>
      <c r="G434" s="95" t="e">
        <f>SUMIF(#REF!,B434,#REF!)</f>
        <v>#REF!</v>
      </c>
      <c r="H434" s="95" t="e">
        <f>SUMIF(#REF!,B434,#REF!)*-1</f>
        <v>#REF!</v>
      </c>
      <c r="I434" s="95">
        <f>SUMIF('BOM_Sub Assy'!C:C,B434,'BOM_Sub Assy'!G:G)*-1</f>
        <v>0</v>
      </c>
      <c r="J434" s="96">
        <f>SUMIF(BOM_FG!C:C,B434,BOM_FG!G:G)*-1</f>
        <v>-116</v>
      </c>
      <c r="K434" s="96" t="e">
        <f t="shared" si="30"/>
        <v>#REF!</v>
      </c>
      <c r="M434" s="3" t="e">
        <f t="shared" si="31"/>
        <v>#REF!</v>
      </c>
      <c r="N434" s="49" t="str">
        <f t="shared" si="32"/>
        <v>New Stock</v>
      </c>
      <c r="O434" s="37" t="str">
        <f t="shared" si="33"/>
        <v>New Stock</v>
      </c>
      <c r="P434" s="35" t="str">
        <f t="shared" si="34"/>
        <v>-</v>
      </c>
    </row>
    <row r="435" spans="1:16">
      <c r="A435" s="85" t="s">
        <v>1852</v>
      </c>
      <c r="B435" s="43" t="s">
        <v>2813</v>
      </c>
      <c r="C435" s="85" t="s">
        <v>3491</v>
      </c>
      <c r="D435" s="44" t="s">
        <v>1811</v>
      </c>
      <c r="E435" s="43">
        <v>6000</v>
      </c>
      <c r="F435" s="95" t="e">
        <f>SUMIF(#REF!,B435,#REF!)</f>
        <v>#REF!</v>
      </c>
      <c r="G435" s="95" t="e">
        <f>SUMIF(#REF!,B435,#REF!)</f>
        <v>#REF!</v>
      </c>
      <c r="H435" s="95" t="e">
        <f>SUMIF(#REF!,B435,#REF!)*-1</f>
        <v>#REF!</v>
      </c>
      <c r="I435" s="95">
        <f>SUMIF('BOM_Sub Assy'!C:C,B435,'BOM_Sub Assy'!G:G)*-1</f>
        <v>0</v>
      </c>
      <c r="J435" s="96">
        <f>SUMIF(BOM_FG!C:C,B435,BOM_FG!G:G)*-1</f>
        <v>-116</v>
      </c>
      <c r="K435" s="96" t="e">
        <f t="shared" si="30"/>
        <v>#REF!</v>
      </c>
      <c r="M435" s="3" t="e">
        <f t="shared" si="31"/>
        <v>#REF!</v>
      </c>
      <c r="N435" s="49" t="str">
        <f t="shared" si="32"/>
        <v>New Stock</v>
      </c>
      <c r="O435" s="37" t="str">
        <f t="shared" si="33"/>
        <v>New Stock</v>
      </c>
      <c r="P435" s="35" t="str">
        <f t="shared" si="34"/>
        <v>-</v>
      </c>
    </row>
    <row r="436" spans="1:16">
      <c r="A436" s="85" t="s">
        <v>1852</v>
      </c>
      <c r="B436" s="43" t="s">
        <v>2814</v>
      </c>
      <c r="C436" s="85" t="s">
        <v>227</v>
      </c>
      <c r="D436" s="44" t="s">
        <v>1811</v>
      </c>
      <c r="E436" s="43">
        <v>6000</v>
      </c>
      <c r="F436" s="95" t="e">
        <f>SUMIF(#REF!,B436,#REF!)</f>
        <v>#REF!</v>
      </c>
      <c r="G436" s="95" t="e">
        <f>SUMIF(#REF!,B436,#REF!)</f>
        <v>#REF!</v>
      </c>
      <c r="H436" s="95" t="e">
        <f>SUMIF(#REF!,B436,#REF!)*-1</f>
        <v>#REF!</v>
      </c>
      <c r="I436" s="95">
        <f>SUMIF('BOM_Sub Assy'!C:C,B436,'BOM_Sub Assy'!G:G)*-1</f>
        <v>0</v>
      </c>
      <c r="J436" s="96">
        <f>SUMIF(BOM_FG!C:C,B436,BOM_FG!G:G)*-1</f>
        <v>-116</v>
      </c>
      <c r="K436" s="96" t="e">
        <f t="shared" si="30"/>
        <v>#REF!</v>
      </c>
      <c r="M436" s="3" t="e">
        <f t="shared" si="31"/>
        <v>#REF!</v>
      </c>
      <c r="N436" s="49" t="str">
        <f t="shared" si="32"/>
        <v>New Stock</v>
      </c>
      <c r="O436" s="37" t="str">
        <f t="shared" si="33"/>
        <v>New Stock</v>
      </c>
      <c r="P436" s="35" t="str">
        <f t="shared" si="34"/>
        <v>-</v>
      </c>
    </row>
    <row r="437" spans="1:16">
      <c r="A437" s="85" t="s">
        <v>1852</v>
      </c>
      <c r="B437" s="43" t="s">
        <v>2815</v>
      </c>
      <c r="C437" s="85" t="s">
        <v>2748</v>
      </c>
      <c r="D437" s="44" t="s">
        <v>1811</v>
      </c>
      <c r="E437" s="43">
        <v>6000</v>
      </c>
      <c r="F437" s="95" t="e">
        <f>SUMIF(#REF!,B437,#REF!)</f>
        <v>#REF!</v>
      </c>
      <c r="G437" s="95" t="e">
        <f>SUMIF(#REF!,B437,#REF!)</f>
        <v>#REF!</v>
      </c>
      <c r="H437" s="95" t="e">
        <f>SUMIF(#REF!,B437,#REF!)*-1</f>
        <v>#REF!</v>
      </c>
      <c r="I437" s="95">
        <f>SUMIF('BOM_Sub Assy'!C:C,B437,'BOM_Sub Assy'!G:G)*-1</f>
        <v>0</v>
      </c>
      <c r="J437" s="96">
        <f>SUMIF(BOM_FG!C:C,B437,BOM_FG!G:G)*-1</f>
        <v>-116</v>
      </c>
      <c r="K437" s="96" t="e">
        <f t="shared" si="30"/>
        <v>#REF!</v>
      </c>
      <c r="M437" s="3" t="e">
        <f t="shared" si="31"/>
        <v>#REF!</v>
      </c>
      <c r="N437" s="49" t="str">
        <f t="shared" si="32"/>
        <v>New Stock</v>
      </c>
      <c r="O437" s="37" t="str">
        <f t="shared" si="33"/>
        <v>New Stock</v>
      </c>
      <c r="P437" s="35" t="str">
        <f t="shared" si="34"/>
        <v>-</v>
      </c>
    </row>
    <row r="438" spans="1:16">
      <c r="A438" s="85" t="s">
        <v>1852</v>
      </c>
      <c r="B438" s="43" t="s">
        <v>2816</v>
      </c>
      <c r="C438" s="85" t="s">
        <v>1124</v>
      </c>
      <c r="D438" s="44" t="s">
        <v>1811</v>
      </c>
      <c r="E438" s="43">
        <v>6000</v>
      </c>
      <c r="F438" s="95" t="e">
        <f>SUMIF(#REF!,B438,#REF!)</f>
        <v>#REF!</v>
      </c>
      <c r="G438" s="95" t="e">
        <f>SUMIF(#REF!,B438,#REF!)</f>
        <v>#REF!</v>
      </c>
      <c r="H438" s="95" t="e">
        <f>SUMIF(#REF!,B438,#REF!)*-1</f>
        <v>#REF!</v>
      </c>
      <c r="I438" s="95">
        <f>SUMIF('BOM_Sub Assy'!C:C,B438,'BOM_Sub Assy'!G:G)*-1</f>
        <v>0</v>
      </c>
      <c r="J438" s="96">
        <f>SUMIF(BOM_FG!C:C,B438,BOM_FG!G:G)*-1</f>
        <v>-116</v>
      </c>
      <c r="K438" s="96" t="e">
        <f t="shared" si="30"/>
        <v>#REF!</v>
      </c>
      <c r="M438" s="3" t="e">
        <f t="shared" si="31"/>
        <v>#REF!</v>
      </c>
      <c r="N438" s="49" t="str">
        <f t="shared" si="32"/>
        <v>New Stock</v>
      </c>
      <c r="O438" s="37" t="str">
        <f t="shared" si="33"/>
        <v>New Stock</v>
      </c>
      <c r="P438" s="35" t="str">
        <f t="shared" si="34"/>
        <v>-</v>
      </c>
    </row>
    <row r="439" spans="1:16">
      <c r="A439" s="85" t="s">
        <v>1852</v>
      </c>
      <c r="B439" s="43" t="s">
        <v>2817</v>
      </c>
      <c r="C439" s="85" t="s">
        <v>2749</v>
      </c>
      <c r="D439" s="44" t="s">
        <v>1811</v>
      </c>
      <c r="E439" s="43">
        <v>6000</v>
      </c>
      <c r="F439" s="95" t="e">
        <f>SUMIF(#REF!,B439,#REF!)</f>
        <v>#REF!</v>
      </c>
      <c r="G439" s="95" t="e">
        <f>SUMIF(#REF!,B439,#REF!)</f>
        <v>#REF!</v>
      </c>
      <c r="H439" s="95" t="e">
        <f>SUMIF(#REF!,B439,#REF!)*-1</f>
        <v>#REF!</v>
      </c>
      <c r="I439" s="95">
        <f>SUMIF('BOM_Sub Assy'!C:C,B439,'BOM_Sub Assy'!G:G)*-1</f>
        <v>0</v>
      </c>
      <c r="J439" s="96">
        <f>SUMIF(BOM_FG!C:C,B439,BOM_FG!G:G)*-1</f>
        <v>-116</v>
      </c>
      <c r="K439" s="96" t="e">
        <f t="shared" si="30"/>
        <v>#REF!</v>
      </c>
      <c r="M439" s="3" t="e">
        <f t="shared" si="31"/>
        <v>#REF!</v>
      </c>
      <c r="N439" s="49" t="str">
        <f t="shared" si="32"/>
        <v>New Stock</v>
      </c>
      <c r="O439" s="37" t="str">
        <f t="shared" si="33"/>
        <v>New Stock</v>
      </c>
      <c r="P439" s="35" t="str">
        <f t="shared" si="34"/>
        <v>-</v>
      </c>
    </row>
    <row r="440" spans="1:16">
      <c r="A440" s="85" t="s">
        <v>1852</v>
      </c>
      <c r="B440" s="43" t="s">
        <v>2818</v>
      </c>
      <c r="C440" s="85" t="s">
        <v>2000</v>
      </c>
      <c r="D440" s="44" t="s">
        <v>1811</v>
      </c>
      <c r="E440" s="43">
        <v>6000</v>
      </c>
      <c r="F440" s="95" t="e">
        <f>SUMIF(#REF!,B440,#REF!)</f>
        <v>#REF!</v>
      </c>
      <c r="G440" s="95" t="e">
        <f>SUMIF(#REF!,B440,#REF!)</f>
        <v>#REF!</v>
      </c>
      <c r="H440" s="95" t="e">
        <f>SUMIF(#REF!,B440,#REF!)*-1</f>
        <v>#REF!</v>
      </c>
      <c r="I440" s="95">
        <f>SUMIF('BOM_Sub Assy'!C:C,B440,'BOM_Sub Assy'!G:G)*-1</f>
        <v>0</v>
      </c>
      <c r="J440" s="96">
        <f>SUMIF(BOM_FG!C:C,B440,BOM_FG!G:G)*-1</f>
        <v>-116</v>
      </c>
      <c r="K440" s="96" t="e">
        <f t="shared" si="30"/>
        <v>#REF!</v>
      </c>
      <c r="M440" s="3" t="e">
        <f t="shared" si="31"/>
        <v>#REF!</v>
      </c>
      <c r="N440" s="49" t="str">
        <f t="shared" si="32"/>
        <v>New Stock</v>
      </c>
      <c r="O440" s="37" t="str">
        <f t="shared" si="33"/>
        <v>New Stock</v>
      </c>
      <c r="P440" s="35" t="str">
        <f t="shared" si="34"/>
        <v>-</v>
      </c>
    </row>
    <row r="441" spans="1:16">
      <c r="A441" s="85" t="s">
        <v>1852</v>
      </c>
      <c r="B441" s="43" t="s">
        <v>2819</v>
      </c>
      <c r="C441" s="85" t="s">
        <v>2001</v>
      </c>
      <c r="D441" s="44" t="s">
        <v>1811</v>
      </c>
      <c r="E441" s="43">
        <v>6000</v>
      </c>
      <c r="F441" s="95" t="e">
        <f>SUMIF(#REF!,B441,#REF!)</f>
        <v>#REF!</v>
      </c>
      <c r="G441" s="95" t="e">
        <f>SUMIF(#REF!,B441,#REF!)</f>
        <v>#REF!</v>
      </c>
      <c r="H441" s="95" t="e">
        <f>SUMIF(#REF!,B441,#REF!)*-1</f>
        <v>#REF!</v>
      </c>
      <c r="I441" s="95">
        <f>SUMIF('BOM_Sub Assy'!C:C,B441,'BOM_Sub Assy'!G:G)*-1</f>
        <v>0</v>
      </c>
      <c r="J441" s="96">
        <f>SUMIF(BOM_FG!C:C,B441,BOM_FG!G:G)*-1</f>
        <v>-116</v>
      </c>
      <c r="K441" s="96" t="e">
        <f t="shared" si="30"/>
        <v>#REF!</v>
      </c>
      <c r="M441" s="3" t="e">
        <f t="shared" si="31"/>
        <v>#REF!</v>
      </c>
      <c r="N441" s="49" t="str">
        <f t="shared" si="32"/>
        <v>New Stock</v>
      </c>
      <c r="O441" s="37" t="str">
        <f t="shared" si="33"/>
        <v>New Stock</v>
      </c>
      <c r="P441" s="35" t="str">
        <f t="shared" si="34"/>
        <v>-</v>
      </c>
    </row>
    <row r="442" spans="1:16">
      <c r="A442" s="85" t="s">
        <v>1852</v>
      </c>
      <c r="B442" s="43" t="s">
        <v>2205</v>
      </c>
      <c r="C442" s="85" t="s">
        <v>1100</v>
      </c>
      <c r="D442" s="44" t="s">
        <v>2206</v>
      </c>
      <c r="E442" s="43">
        <v>300</v>
      </c>
      <c r="F442" s="95" t="e">
        <f>SUMIF(#REF!,B442,#REF!)</f>
        <v>#REF!</v>
      </c>
      <c r="G442" s="95" t="e">
        <f>SUMIF(#REF!,B442,#REF!)</f>
        <v>#REF!</v>
      </c>
      <c r="H442" s="95" t="e">
        <f>SUMIF(#REF!,B442,#REF!)*-1</f>
        <v>#REF!</v>
      </c>
      <c r="I442" s="95">
        <f>SUMIF('BOM_Sub Assy'!C:C,B442,'BOM_Sub Assy'!G:G)*-1</f>
        <v>-9</v>
      </c>
      <c r="J442" s="96">
        <f>SUMIF(BOM_FG!C:C,B442,BOM_FG!G:G)*-1</f>
        <v>-38</v>
      </c>
      <c r="K442" s="96" t="e">
        <f t="shared" si="30"/>
        <v>#REF!</v>
      </c>
      <c r="M442" s="3" t="e">
        <f t="shared" si="31"/>
        <v>#REF!</v>
      </c>
      <c r="N442" s="49" t="str">
        <f t="shared" si="32"/>
        <v>New Stock</v>
      </c>
      <c r="O442" s="37" t="str">
        <f t="shared" si="33"/>
        <v>New Stock</v>
      </c>
      <c r="P442" s="35" t="str">
        <f t="shared" si="34"/>
        <v>-</v>
      </c>
    </row>
    <row r="443" spans="1:16">
      <c r="A443" s="85" t="s">
        <v>1852</v>
      </c>
      <c r="B443" s="43" t="s">
        <v>2207</v>
      </c>
      <c r="C443" s="85" t="s">
        <v>1101</v>
      </c>
      <c r="D443" s="44" t="s">
        <v>2209</v>
      </c>
      <c r="E443" s="43">
        <v>0</v>
      </c>
      <c r="F443" s="95" t="e">
        <f>SUMIF(#REF!,B443,#REF!)</f>
        <v>#REF!</v>
      </c>
      <c r="G443" s="95" t="e">
        <f>SUMIF(#REF!,B443,#REF!)</f>
        <v>#REF!</v>
      </c>
      <c r="H443" s="95" t="e">
        <f>SUMIF(#REF!,B443,#REF!)*-1</f>
        <v>#REF!</v>
      </c>
      <c r="I443" s="95">
        <f>SUMIF('BOM_Sub Assy'!C:C,B443,'BOM_Sub Assy'!G:G)*-1</f>
        <v>0</v>
      </c>
      <c r="J443" s="96">
        <f>SUMIF(BOM_FG!C:C,B443,BOM_FG!G:G)*-1</f>
        <v>0</v>
      </c>
      <c r="K443" s="96" t="e">
        <f t="shared" si="30"/>
        <v>#REF!</v>
      </c>
      <c r="M443" s="3" t="e">
        <f t="shared" si="31"/>
        <v>#REF!</v>
      </c>
      <c r="N443" s="49" t="str">
        <f t="shared" si="32"/>
        <v>New Stock</v>
      </c>
      <c r="O443" s="37" t="str">
        <f t="shared" si="33"/>
        <v>New Stock</v>
      </c>
      <c r="P443" s="35" t="str">
        <f t="shared" si="34"/>
        <v>-</v>
      </c>
    </row>
    <row r="444" spans="1:16">
      <c r="A444" s="85" t="s">
        <v>1852</v>
      </c>
      <c r="B444" s="43" t="s">
        <v>2210</v>
      </c>
      <c r="C444" s="85" t="s">
        <v>1102</v>
      </c>
      <c r="D444" s="44" t="s">
        <v>41</v>
      </c>
      <c r="E444" s="43">
        <v>600</v>
      </c>
      <c r="F444" s="95" t="e">
        <f>SUMIF(#REF!,B444,#REF!)</f>
        <v>#REF!</v>
      </c>
      <c r="G444" s="95" t="e">
        <f>SUMIF(#REF!,B444,#REF!)</f>
        <v>#REF!</v>
      </c>
      <c r="H444" s="95" t="e">
        <f>SUMIF(#REF!,B444,#REF!)*-1</f>
        <v>#REF!</v>
      </c>
      <c r="I444" s="95">
        <f>SUMIF('BOM_Sub Assy'!C:C,B444,'BOM_Sub Assy'!G:G)*-1</f>
        <v>-2</v>
      </c>
      <c r="J444" s="96">
        <f>SUMIF(BOM_FG!C:C,B444,BOM_FG!G:G)*-1</f>
        <v>-45</v>
      </c>
      <c r="K444" s="96" t="e">
        <f t="shared" si="30"/>
        <v>#REF!</v>
      </c>
      <c r="M444" s="3" t="e">
        <f t="shared" si="31"/>
        <v>#REF!</v>
      </c>
      <c r="N444" s="49" t="str">
        <f t="shared" si="32"/>
        <v>New Stock</v>
      </c>
      <c r="O444" s="37" t="str">
        <f t="shared" si="33"/>
        <v>New Stock</v>
      </c>
      <c r="P444" s="35" t="str">
        <f t="shared" si="34"/>
        <v>-</v>
      </c>
    </row>
    <row r="445" spans="1:16">
      <c r="A445" s="85" t="s">
        <v>1852</v>
      </c>
      <c r="B445" s="43" t="s">
        <v>2211</v>
      </c>
      <c r="C445" s="85" t="s">
        <v>2002</v>
      </c>
      <c r="D445" s="44" t="s">
        <v>2206</v>
      </c>
      <c r="E445" s="43">
        <v>1000</v>
      </c>
      <c r="F445" s="95" t="e">
        <f>SUMIF(#REF!,B445,#REF!)</f>
        <v>#REF!</v>
      </c>
      <c r="G445" s="95" t="e">
        <f>SUMIF(#REF!,B445,#REF!)</f>
        <v>#REF!</v>
      </c>
      <c r="H445" s="95" t="e">
        <f>SUMIF(#REF!,B445,#REF!)*-1</f>
        <v>#REF!</v>
      </c>
      <c r="I445" s="95">
        <f>SUMIF('BOM_Sub Assy'!C:C,B445,'BOM_Sub Assy'!G:G)*-1</f>
        <v>0</v>
      </c>
      <c r="J445" s="96">
        <f>SUMIF(BOM_FG!C:C,B445,BOM_FG!G:G)*-1</f>
        <v>0</v>
      </c>
      <c r="K445" s="96" t="e">
        <f t="shared" si="30"/>
        <v>#REF!</v>
      </c>
      <c r="M445" s="3" t="e">
        <f t="shared" si="31"/>
        <v>#REF!</v>
      </c>
      <c r="N445" s="49" t="str">
        <f t="shared" si="32"/>
        <v>New Stock</v>
      </c>
      <c r="O445" s="37" t="str">
        <f t="shared" si="33"/>
        <v>New Stock</v>
      </c>
      <c r="P445" s="35" t="str">
        <f t="shared" si="34"/>
        <v>-</v>
      </c>
    </row>
    <row r="446" spans="1:16">
      <c r="A446" s="85" t="s">
        <v>1852</v>
      </c>
      <c r="B446" s="43" t="s">
        <v>2212</v>
      </c>
      <c r="C446" s="85" t="s">
        <v>1103</v>
      </c>
      <c r="D446" s="44" t="s">
        <v>2214</v>
      </c>
      <c r="E446" s="43">
        <v>200</v>
      </c>
      <c r="F446" s="95" t="e">
        <f>SUMIF(#REF!,B446,#REF!)</f>
        <v>#REF!</v>
      </c>
      <c r="G446" s="95" t="e">
        <f>SUMIF(#REF!,B446,#REF!)</f>
        <v>#REF!</v>
      </c>
      <c r="H446" s="95" t="e">
        <f>SUMIF(#REF!,B446,#REF!)*-1</f>
        <v>#REF!</v>
      </c>
      <c r="I446" s="95">
        <f>SUMIF('BOM_Sub Assy'!C:C,B446,'BOM_Sub Assy'!G:G)*-1</f>
        <v>-12</v>
      </c>
      <c r="J446" s="96">
        <f>SUMIF(BOM_FG!C:C,B446,BOM_FG!G:G)*-1</f>
        <v>-29</v>
      </c>
      <c r="K446" s="96" t="e">
        <f t="shared" si="30"/>
        <v>#REF!</v>
      </c>
      <c r="M446" s="3" t="e">
        <f t="shared" si="31"/>
        <v>#REF!</v>
      </c>
      <c r="N446" s="49" t="str">
        <f t="shared" si="32"/>
        <v>New Stock</v>
      </c>
      <c r="O446" s="37" t="str">
        <f t="shared" si="33"/>
        <v>New Stock</v>
      </c>
      <c r="P446" s="35" t="str">
        <f t="shared" si="34"/>
        <v>-</v>
      </c>
    </row>
    <row r="447" spans="1:16">
      <c r="A447" s="85" t="s">
        <v>1852</v>
      </c>
      <c r="B447" s="43" t="s">
        <v>2215</v>
      </c>
      <c r="C447" s="85" t="s">
        <v>1104</v>
      </c>
      <c r="D447" s="44" t="s">
        <v>498</v>
      </c>
      <c r="E447" s="43">
        <v>50</v>
      </c>
      <c r="F447" s="95" t="e">
        <f>SUMIF(#REF!,B447,#REF!)</f>
        <v>#REF!</v>
      </c>
      <c r="G447" s="95" t="e">
        <f>SUMIF(#REF!,B447,#REF!)</f>
        <v>#REF!</v>
      </c>
      <c r="H447" s="95" t="e">
        <f>SUMIF(#REF!,B447,#REF!)*-1</f>
        <v>#REF!</v>
      </c>
      <c r="I447" s="95">
        <f>SUMIF('BOM_Sub Assy'!C:C,B447,'BOM_Sub Assy'!G:G)*-1</f>
        <v>0</v>
      </c>
      <c r="J447" s="96">
        <f>SUMIF(BOM_FG!C:C,B447,BOM_FG!G:G)*-1</f>
        <v>0</v>
      </c>
      <c r="K447" s="96" t="e">
        <f t="shared" si="30"/>
        <v>#REF!</v>
      </c>
      <c r="M447" s="3" t="e">
        <f t="shared" si="31"/>
        <v>#REF!</v>
      </c>
      <c r="N447" s="49" t="str">
        <f t="shared" si="32"/>
        <v>New Stock</v>
      </c>
      <c r="O447" s="37" t="str">
        <f t="shared" si="33"/>
        <v>New Stock</v>
      </c>
      <c r="P447" s="35" t="str">
        <f t="shared" si="34"/>
        <v>-</v>
      </c>
    </row>
    <row r="448" spans="1:16">
      <c r="A448" s="85" t="s">
        <v>1852</v>
      </c>
      <c r="B448" s="43" t="s">
        <v>499</v>
      </c>
      <c r="C448" s="85" t="s">
        <v>1105</v>
      </c>
      <c r="D448" s="44" t="s">
        <v>1860</v>
      </c>
      <c r="E448" s="43">
        <v>300</v>
      </c>
      <c r="F448" s="95" t="e">
        <f>SUMIF(#REF!,B448,#REF!)</f>
        <v>#REF!</v>
      </c>
      <c r="G448" s="95" t="e">
        <f>SUMIF(#REF!,B448,#REF!)</f>
        <v>#REF!</v>
      </c>
      <c r="H448" s="95" t="e">
        <f>SUMIF(#REF!,B448,#REF!)*-1</f>
        <v>#REF!</v>
      </c>
      <c r="I448" s="95">
        <f>SUMIF('BOM_Sub Assy'!C:C,B448,'BOM_Sub Assy'!G:G)*-1</f>
        <v>0</v>
      </c>
      <c r="J448" s="96">
        <f>SUMIF(BOM_FG!C:C,B448,BOM_FG!G:G)*-1</f>
        <v>-58</v>
      </c>
      <c r="K448" s="96" t="e">
        <f t="shared" si="30"/>
        <v>#REF!</v>
      </c>
      <c r="M448" s="3" t="e">
        <f t="shared" si="31"/>
        <v>#REF!</v>
      </c>
      <c r="N448" s="49" t="str">
        <f t="shared" si="32"/>
        <v>New Stock</v>
      </c>
      <c r="O448" s="37" t="str">
        <f t="shared" si="33"/>
        <v>New Stock</v>
      </c>
      <c r="P448" s="35" t="str">
        <f t="shared" si="34"/>
        <v>-</v>
      </c>
    </row>
    <row r="449" spans="1:16">
      <c r="A449" s="85" t="s">
        <v>1852</v>
      </c>
      <c r="B449" s="43" t="s">
        <v>4439</v>
      </c>
      <c r="C449" s="85" t="s">
        <v>4440</v>
      </c>
      <c r="D449" s="44" t="s">
        <v>2084</v>
      </c>
      <c r="E449" s="43">
        <v>7000</v>
      </c>
      <c r="F449" s="95" t="e">
        <f>SUMIF(#REF!,B449,#REF!)</f>
        <v>#REF!</v>
      </c>
      <c r="G449" s="95" t="e">
        <f>SUMIF(#REF!,B449,#REF!)</f>
        <v>#REF!</v>
      </c>
      <c r="H449" s="95" t="e">
        <f>SUMIF(#REF!,B449,#REF!)*-1</f>
        <v>#REF!</v>
      </c>
      <c r="I449" s="95">
        <f>SUMIF('BOM_Sub Assy'!C:C,B449,'BOM_Sub Assy'!G:G)*-1</f>
        <v>0</v>
      </c>
      <c r="J449" s="96">
        <f>SUMIF(BOM_FG!C:C,B449,BOM_FG!G:G)*-1</f>
        <v>0</v>
      </c>
      <c r="K449" s="96" t="e">
        <f t="shared" si="30"/>
        <v>#REF!</v>
      </c>
      <c r="M449" s="3" t="e">
        <f t="shared" si="31"/>
        <v>#REF!</v>
      </c>
      <c r="N449" s="49" t="str">
        <f t="shared" si="32"/>
        <v>New Stock</v>
      </c>
      <c r="O449" s="37" t="str">
        <f t="shared" si="33"/>
        <v>New Stock</v>
      </c>
      <c r="P449" s="35" t="str">
        <f t="shared" si="34"/>
        <v>-</v>
      </c>
    </row>
    <row r="450" spans="1:16">
      <c r="A450" s="85" t="s">
        <v>1852</v>
      </c>
      <c r="B450" s="43" t="s">
        <v>4441</v>
      </c>
      <c r="C450" s="85" t="s">
        <v>4442</v>
      </c>
      <c r="D450" s="44" t="s">
        <v>1811</v>
      </c>
      <c r="E450" s="43">
        <v>6000</v>
      </c>
      <c r="F450" s="95" t="e">
        <f>SUMIF(#REF!,B450,#REF!)</f>
        <v>#REF!</v>
      </c>
      <c r="G450" s="95" t="e">
        <f>SUMIF(#REF!,B450,#REF!)</f>
        <v>#REF!</v>
      </c>
      <c r="H450" s="95" t="e">
        <f>SUMIF(#REF!,B450,#REF!)*-1</f>
        <v>#REF!</v>
      </c>
      <c r="I450" s="95">
        <f>SUMIF('BOM_Sub Assy'!C:C,B450,'BOM_Sub Assy'!G:G)*-1</f>
        <v>0</v>
      </c>
      <c r="J450" s="96">
        <f>SUMIF(BOM_FG!C:C,B450,BOM_FG!G:G)*-1</f>
        <v>0</v>
      </c>
      <c r="K450" s="96" t="e">
        <f t="shared" si="30"/>
        <v>#REF!</v>
      </c>
      <c r="M450" s="3" t="e">
        <f t="shared" si="31"/>
        <v>#REF!</v>
      </c>
      <c r="N450" s="49" t="str">
        <f t="shared" si="32"/>
        <v>New Stock</v>
      </c>
      <c r="O450" s="37" t="str">
        <f t="shared" si="33"/>
        <v>New Stock</v>
      </c>
      <c r="P450" s="35" t="str">
        <f t="shared" si="34"/>
        <v>-</v>
      </c>
    </row>
    <row r="451" spans="1:16">
      <c r="A451" s="85" t="s">
        <v>1852</v>
      </c>
      <c r="B451" s="43" t="s">
        <v>4443</v>
      </c>
      <c r="C451" s="85" t="s">
        <v>4444</v>
      </c>
      <c r="D451" s="44" t="s">
        <v>1811</v>
      </c>
      <c r="E451" s="43">
        <v>6000</v>
      </c>
      <c r="F451" s="95" t="e">
        <f>SUMIF(#REF!,B451,#REF!)</f>
        <v>#REF!</v>
      </c>
      <c r="G451" s="95" t="e">
        <f>SUMIF(#REF!,B451,#REF!)</f>
        <v>#REF!</v>
      </c>
      <c r="H451" s="95" t="e">
        <f>SUMIF(#REF!,B451,#REF!)*-1</f>
        <v>#REF!</v>
      </c>
      <c r="I451" s="95">
        <f>SUMIF('BOM_Sub Assy'!C:C,B451,'BOM_Sub Assy'!G:G)*-1</f>
        <v>0</v>
      </c>
      <c r="J451" s="96">
        <f>SUMIF(BOM_FG!C:C,B451,BOM_FG!G:G)*-1</f>
        <v>0</v>
      </c>
      <c r="K451" s="96" t="e">
        <f t="shared" ref="K451:K514" si="35">SUM(F451:J451)</f>
        <v>#REF!</v>
      </c>
      <c r="M451" s="3" t="e">
        <f t="shared" ref="M451:M514" si="36">K451-F451</f>
        <v>#REF!</v>
      </c>
      <c r="N451" s="49" t="str">
        <f t="shared" ref="N451:N514" si="37">IF(ISERROR(IF(M451=0,0,(M451/F451))),"New Stock",(IF(M451=0,0,(M451/F451))))</f>
        <v>New Stock</v>
      </c>
      <c r="O451" s="37" t="str">
        <f t="shared" ref="O451:O514" si="38">IF(N451&gt;=30%,N451,"-")</f>
        <v>New Stock</v>
      </c>
      <c r="P451" s="35" t="str">
        <f t="shared" ref="P451:P514" si="39">IF(N451&lt;=-30%,N451,"-")</f>
        <v>-</v>
      </c>
    </row>
    <row r="452" spans="1:16">
      <c r="A452" s="85" t="s">
        <v>1852</v>
      </c>
      <c r="B452" s="43" t="s">
        <v>4445</v>
      </c>
      <c r="C452" s="85" t="s">
        <v>446</v>
      </c>
      <c r="D452" s="44" t="s">
        <v>1811</v>
      </c>
      <c r="E452" s="43">
        <v>6000</v>
      </c>
      <c r="F452" s="95" t="e">
        <f>SUMIF(#REF!,B452,#REF!)</f>
        <v>#REF!</v>
      </c>
      <c r="G452" s="95" t="e">
        <f>SUMIF(#REF!,B452,#REF!)</f>
        <v>#REF!</v>
      </c>
      <c r="H452" s="95" t="e">
        <f>SUMIF(#REF!,B452,#REF!)*-1</f>
        <v>#REF!</v>
      </c>
      <c r="I452" s="95">
        <f>SUMIF('BOM_Sub Assy'!C:C,B452,'BOM_Sub Assy'!G:G)*-1</f>
        <v>0</v>
      </c>
      <c r="J452" s="96">
        <f>SUMIF(BOM_FG!C:C,B452,BOM_FG!G:G)*-1</f>
        <v>0</v>
      </c>
      <c r="K452" s="96" t="e">
        <f t="shared" si="35"/>
        <v>#REF!</v>
      </c>
      <c r="M452" s="3" t="e">
        <f t="shared" si="36"/>
        <v>#REF!</v>
      </c>
      <c r="N452" s="49" t="str">
        <f t="shared" si="37"/>
        <v>New Stock</v>
      </c>
      <c r="O452" s="37" t="str">
        <f t="shared" si="38"/>
        <v>New Stock</v>
      </c>
      <c r="P452" s="35" t="str">
        <f t="shared" si="39"/>
        <v>-</v>
      </c>
    </row>
    <row r="453" spans="1:16">
      <c r="A453" s="85" t="s">
        <v>1852</v>
      </c>
      <c r="B453" s="43" t="s">
        <v>447</v>
      </c>
      <c r="C453" s="85" t="s">
        <v>448</v>
      </c>
      <c r="D453" s="44" t="s">
        <v>1811</v>
      </c>
      <c r="E453" s="43">
        <v>6000</v>
      </c>
      <c r="F453" s="95" t="e">
        <f>SUMIF(#REF!,B453,#REF!)</f>
        <v>#REF!</v>
      </c>
      <c r="G453" s="95" t="e">
        <f>SUMIF(#REF!,B453,#REF!)</f>
        <v>#REF!</v>
      </c>
      <c r="H453" s="95" t="e">
        <f>SUMIF(#REF!,B453,#REF!)*-1</f>
        <v>#REF!</v>
      </c>
      <c r="I453" s="95">
        <f>SUMIF('BOM_Sub Assy'!C:C,B453,'BOM_Sub Assy'!G:G)*-1</f>
        <v>0</v>
      </c>
      <c r="J453" s="96">
        <f>SUMIF(BOM_FG!C:C,B453,BOM_FG!G:G)*-1</f>
        <v>0</v>
      </c>
      <c r="K453" s="96" t="e">
        <f t="shared" si="35"/>
        <v>#REF!</v>
      </c>
      <c r="M453" s="3" t="e">
        <f t="shared" si="36"/>
        <v>#REF!</v>
      </c>
      <c r="N453" s="49" t="str">
        <f t="shared" si="37"/>
        <v>New Stock</v>
      </c>
      <c r="O453" s="37" t="str">
        <f t="shared" si="38"/>
        <v>New Stock</v>
      </c>
      <c r="P453" s="35" t="str">
        <f t="shared" si="39"/>
        <v>-</v>
      </c>
    </row>
    <row r="454" spans="1:16">
      <c r="A454" s="85" t="s">
        <v>1852</v>
      </c>
      <c r="B454" s="43" t="s">
        <v>3581</v>
      </c>
      <c r="C454" s="85" t="s">
        <v>2728</v>
      </c>
      <c r="D454" s="44" t="s">
        <v>1811</v>
      </c>
      <c r="E454" s="43">
        <v>6000</v>
      </c>
      <c r="F454" s="95" t="e">
        <f>SUMIF(#REF!,B454,#REF!)</f>
        <v>#REF!</v>
      </c>
      <c r="G454" s="95" t="e">
        <f>SUMIF(#REF!,B454,#REF!)</f>
        <v>#REF!</v>
      </c>
      <c r="H454" s="95" t="e">
        <f>SUMIF(#REF!,B454,#REF!)*-1</f>
        <v>#REF!</v>
      </c>
      <c r="I454" s="95">
        <f>SUMIF('BOM_Sub Assy'!C:C,B454,'BOM_Sub Assy'!G:G)*-1</f>
        <v>0</v>
      </c>
      <c r="J454" s="96">
        <f>SUMIF(BOM_FG!C:C,B454,BOM_FG!G:G)*-1</f>
        <v>0</v>
      </c>
      <c r="K454" s="96" t="e">
        <f t="shared" si="35"/>
        <v>#REF!</v>
      </c>
      <c r="M454" s="3" t="e">
        <f t="shared" si="36"/>
        <v>#REF!</v>
      </c>
      <c r="N454" s="49" t="str">
        <f t="shared" si="37"/>
        <v>New Stock</v>
      </c>
      <c r="O454" s="37" t="str">
        <f t="shared" si="38"/>
        <v>New Stock</v>
      </c>
      <c r="P454" s="35" t="str">
        <f t="shared" si="39"/>
        <v>-</v>
      </c>
    </row>
    <row r="455" spans="1:16">
      <c r="A455" s="85" t="s">
        <v>1852</v>
      </c>
      <c r="B455" s="43" t="s">
        <v>3099</v>
      </c>
      <c r="C455" s="85" t="s">
        <v>5021</v>
      </c>
      <c r="D455" s="44" t="s">
        <v>1811</v>
      </c>
      <c r="E455" s="43">
        <v>6000</v>
      </c>
      <c r="F455" s="95" t="e">
        <f>SUMIF(#REF!,B455,#REF!)</f>
        <v>#REF!</v>
      </c>
      <c r="G455" s="95" t="e">
        <f>SUMIF(#REF!,B455,#REF!)</f>
        <v>#REF!</v>
      </c>
      <c r="H455" s="95" t="e">
        <f>SUMIF(#REF!,B455,#REF!)*-1</f>
        <v>#REF!</v>
      </c>
      <c r="I455" s="95">
        <f>SUMIF('BOM_Sub Assy'!C:C,B455,'BOM_Sub Assy'!G:G)*-1</f>
        <v>0</v>
      </c>
      <c r="J455" s="96">
        <f>SUMIF(BOM_FG!C:C,B455,BOM_FG!G:G)*-1</f>
        <v>0</v>
      </c>
      <c r="K455" s="96" t="e">
        <f t="shared" si="35"/>
        <v>#REF!</v>
      </c>
      <c r="M455" s="3" t="e">
        <f t="shared" si="36"/>
        <v>#REF!</v>
      </c>
      <c r="N455" s="49" t="str">
        <f t="shared" si="37"/>
        <v>New Stock</v>
      </c>
      <c r="O455" s="37" t="str">
        <f t="shared" si="38"/>
        <v>New Stock</v>
      </c>
      <c r="P455" s="35" t="str">
        <f t="shared" si="39"/>
        <v>-</v>
      </c>
    </row>
    <row r="456" spans="1:16">
      <c r="A456" s="85" t="s">
        <v>1852</v>
      </c>
      <c r="B456" s="43" t="s">
        <v>5022</v>
      </c>
      <c r="C456" s="85" t="s">
        <v>5023</v>
      </c>
      <c r="D456" s="44" t="s">
        <v>1811</v>
      </c>
      <c r="E456" s="43">
        <v>6000</v>
      </c>
      <c r="F456" s="95" t="e">
        <f>SUMIF(#REF!,B456,#REF!)</f>
        <v>#REF!</v>
      </c>
      <c r="G456" s="95" t="e">
        <f>SUMIF(#REF!,B456,#REF!)</f>
        <v>#REF!</v>
      </c>
      <c r="H456" s="95" t="e">
        <f>SUMIF(#REF!,B456,#REF!)*-1</f>
        <v>#REF!</v>
      </c>
      <c r="I456" s="95">
        <f>SUMIF('BOM_Sub Assy'!C:C,B456,'BOM_Sub Assy'!G:G)*-1</f>
        <v>0</v>
      </c>
      <c r="J456" s="96">
        <f>SUMIF(BOM_FG!C:C,B456,BOM_FG!G:G)*-1</f>
        <v>0</v>
      </c>
      <c r="K456" s="96" t="e">
        <f t="shared" si="35"/>
        <v>#REF!</v>
      </c>
      <c r="M456" s="3" t="e">
        <f t="shared" si="36"/>
        <v>#REF!</v>
      </c>
      <c r="N456" s="49" t="str">
        <f t="shared" si="37"/>
        <v>New Stock</v>
      </c>
      <c r="O456" s="37" t="str">
        <f t="shared" si="38"/>
        <v>New Stock</v>
      </c>
      <c r="P456" s="35" t="str">
        <f t="shared" si="39"/>
        <v>-</v>
      </c>
    </row>
    <row r="457" spans="1:16">
      <c r="A457" s="85" t="s">
        <v>1852</v>
      </c>
      <c r="B457" s="43" t="s">
        <v>5024</v>
      </c>
      <c r="C457" s="85" t="s">
        <v>5025</v>
      </c>
      <c r="D457" s="44" t="s">
        <v>1811</v>
      </c>
      <c r="E457" s="43">
        <v>6000</v>
      </c>
      <c r="F457" s="95" t="e">
        <f>SUMIF(#REF!,B457,#REF!)</f>
        <v>#REF!</v>
      </c>
      <c r="G457" s="95" t="e">
        <f>SUMIF(#REF!,B457,#REF!)</f>
        <v>#REF!</v>
      </c>
      <c r="H457" s="95" t="e">
        <f>SUMIF(#REF!,B457,#REF!)*-1</f>
        <v>#REF!</v>
      </c>
      <c r="I457" s="95">
        <f>SUMIF('BOM_Sub Assy'!C:C,B457,'BOM_Sub Assy'!G:G)*-1</f>
        <v>0</v>
      </c>
      <c r="J457" s="96">
        <f>SUMIF(BOM_FG!C:C,B457,BOM_FG!G:G)*-1</f>
        <v>0</v>
      </c>
      <c r="K457" s="96" t="e">
        <f t="shared" si="35"/>
        <v>#REF!</v>
      </c>
      <c r="M457" s="3" t="e">
        <f t="shared" si="36"/>
        <v>#REF!</v>
      </c>
      <c r="N457" s="49" t="str">
        <f t="shared" si="37"/>
        <v>New Stock</v>
      </c>
      <c r="O457" s="37" t="str">
        <f t="shared" si="38"/>
        <v>New Stock</v>
      </c>
      <c r="P457" s="35" t="str">
        <f t="shared" si="39"/>
        <v>-</v>
      </c>
    </row>
    <row r="458" spans="1:16">
      <c r="A458" s="85" t="s">
        <v>1852</v>
      </c>
      <c r="B458" s="43" t="s">
        <v>5026</v>
      </c>
      <c r="C458" s="85" t="s">
        <v>4447</v>
      </c>
      <c r="D458" s="44" t="s">
        <v>1811</v>
      </c>
      <c r="E458" s="43">
        <v>6000</v>
      </c>
      <c r="F458" s="95" t="e">
        <f>SUMIF(#REF!,B458,#REF!)</f>
        <v>#REF!</v>
      </c>
      <c r="G458" s="95" t="e">
        <f>SUMIF(#REF!,B458,#REF!)</f>
        <v>#REF!</v>
      </c>
      <c r="H458" s="95" t="e">
        <f>SUMIF(#REF!,B458,#REF!)*-1</f>
        <v>#REF!</v>
      </c>
      <c r="I458" s="95">
        <f>SUMIF('BOM_Sub Assy'!C:C,B458,'BOM_Sub Assy'!G:G)*-1</f>
        <v>0</v>
      </c>
      <c r="J458" s="96">
        <f>SUMIF(BOM_FG!C:C,B458,BOM_FG!G:G)*-1</f>
        <v>0</v>
      </c>
      <c r="K458" s="96" t="e">
        <f t="shared" si="35"/>
        <v>#REF!</v>
      </c>
      <c r="M458" s="3" t="e">
        <f t="shared" si="36"/>
        <v>#REF!</v>
      </c>
      <c r="N458" s="49" t="str">
        <f t="shared" si="37"/>
        <v>New Stock</v>
      </c>
      <c r="O458" s="37" t="str">
        <f t="shared" si="38"/>
        <v>New Stock</v>
      </c>
      <c r="P458" s="35" t="str">
        <f t="shared" si="39"/>
        <v>-</v>
      </c>
    </row>
    <row r="459" spans="1:16">
      <c r="A459" s="85" t="s">
        <v>1852</v>
      </c>
      <c r="B459" s="43" t="s">
        <v>4448</v>
      </c>
      <c r="C459" s="85" t="s">
        <v>4449</v>
      </c>
      <c r="D459" s="44" t="s">
        <v>1811</v>
      </c>
      <c r="E459" s="43">
        <v>6000</v>
      </c>
      <c r="F459" s="95" t="e">
        <f>SUMIF(#REF!,B459,#REF!)</f>
        <v>#REF!</v>
      </c>
      <c r="G459" s="95" t="e">
        <f>SUMIF(#REF!,B459,#REF!)</f>
        <v>#REF!</v>
      </c>
      <c r="H459" s="95" t="e">
        <f>SUMIF(#REF!,B459,#REF!)*-1</f>
        <v>#REF!</v>
      </c>
      <c r="I459" s="95">
        <f>SUMIF('BOM_Sub Assy'!C:C,B459,'BOM_Sub Assy'!G:G)*-1</f>
        <v>0</v>
      </c>
      <c r="J459" s="96">
        <f>SUMIF(BOM_FG!C:C,B459,BOM_FG!G:G)*-1</f>
        <v>0</v>
      </c>
      <c r="K459" s="96" t="e">
        <f t="shared" si="35"/>
        <v>#REF!</v>
      </c>
      <c r="M459" s="3" t="e">
        <f t="shared" si="36"/>
        <v>#REF!</v>
      </c>
      <c r="N459" s="49" t="str">
        <f t="shared" si="37"/>
        <v>New Stock</v>
      </c>
      <c r="O459" s="37" t="str">
        <f t="shared" si="38"/>
        <v>New Stock</v>
      </c>
      <c r="P459" s="35" t="str">
        <f t="shared" si="39"/>
        <v>-</v>
      </c>
    </row>
    <row r="460" spans="1:16">
      <c r="A460" s="85" t="s">
        <v>1852</v>
      </c>
      <c r="B460" s="43" t="s">
        <v>4450</v>
      </c>
      <c r="C460" s="85" t="s">
        <v>5343</v>
      </c>
      <c r="D460" s="44" t="s">
        <v>1811</v>
      </c>
      <c r="E460" s="43">
        <v>6000</v>
      </c>
      <c r="F460" s="95" t="e">
        <f>SUMIF(#REF!,B460,#REF!)</f>
        <v>#REF!</v>
      </c>
      <c r="G460" s="95" t="e">
        <f>SUMIF(#REF!,B460,#REF!)</f>
        <v>#REF!</v>
      </c>
      <c r="H460" s="95" t="e">
        <f>SUMIF(#REF!,B460,#REF!)*-1</f>
        <v>#REF!</v>
      </c>
      <c r="I460" s="95">
        <f>SUMIF('BOM_Sub Assy'!C:C,B460,'BOM_Sub Assy'!G:G)*-1</f>
        <v>0</v>
      </c>
      <c r="J460" s="96">
        <f>SUMIF(BOM_FG!C:C,B460,BOM_FG!G:G)*-1</f>
        <v>0</v>
      </c>
      <c r="K460" s="96" t="e">
        <f t="shared" si="35"/>
        <v>#REF!</v>
      </c>
      <c r="M460" s="3" t="e">
        <f t="shared" si="36"/>
        <v>#REF!</v>
      </c>
      <c r="N460" s="49" t="str">
        <f t="shared" si="37"/>
        <v>New Stock</v>
      </c>
      <c r="O460" s="37" t="str">
        <f t="shared" si="38"/>
        <v>New Stock</v>
      </c>
      <c r="P460" s="35" t="str">
        <f t="shared" si="39"/>
        <v>-</v>
      </c>
    </row>
    <row r="461" spans="1:16">
      <c r="A461" s="85" t="s">
        <v>1852</v>
      </c>
      <c r="B461" s="43" t="s">
        <v>2131</v>
      </c>
      <c r="C461" s="85" t="s">
        <v>3023</v>
      </c>
      <c r="D461" s="44" t="s">
        <v>1449</v>
      </c>
      <c r="E461" s="43">
        <v>1500</v>
      </c>
      <c r="F461" s="95" t="e">
        <f>SUMIF(#REF!,B461,#REF!)</f>
        <v>#REF!</v>
      </c>
      <c r="G461" s="95" t="e">
        <f>SUMIF(#REF!,B461,#REF!)</f>
        <v>#REF!</v>
      </c>
      <c r="H461" s="95" t="e">
        <f>SUMIF(#REF!,B461,#REF!)*-1</f>
        <v>#REF!</v>
      </c>
      <c r="I461" s="95">
        <f>SUMIF('BOM_Sub Assy'!C:C,B461,'BOM_Sub Assy'!G:G)*-1</f>
        <v>0</v>
      </c>
      <c r="J461" s="96">
        <f>SUMIF(BOM_FG!C:C,B461,BOM_FG!G:G)*-1</f>
        <v>0</v>
      </c>
      <c r="K461" s="96" t="e">
        <f t="shared" si="35"/>
        <v>#REF!</v>
      </c>
      <c r="M461" s="3" t="e">
        <f t="shared" si="36"/>
        <v>#REF!</v>
      </c>
      <c r="N461" s="49" t="str">
        <f t="shared" si="37"/>
        <v>New Stock</v>
      </c>
      <c r="O461" s="37" t="str">
        <f t="shared" si="38"/>
        <v>New Stock</v>
      </c>
      <c r="P461" s="35" t="str">
        <f t="shared" si="39"/>
        <v>-</v>
      </c>
    </row>
    <row r="462" spans="1:16">
      <c r="A462" s="85" t="s">
        <v>1852</v>
      </c>
      <c r="B462" s="43" t="s">
        <v>5344</v>
      </c>
      <c r="C462" s="85" t="s">
        <v>1013</v>
      </c>
      <c r="D462" s="44" t="s">
        <v>793</v>
      </c>
      <c r="E462" s="43">
        <v>1000</v>
      </c>
      <c r="F462" s="95" t="e">
        <f>SUMIF(#REF!,B462,#REF!)</f>
        <v>#REF!</v>
      </c>
      <c r="G462" s="95" t="e">
        <f>SUMIF(#REF!,B462,#REF!)</f>
        <v>#REF!</v>
      </c>
      <c r="H462" s="95" t="e">
        <f>SUMIF(#REF!,B462,#REF!)*-1</f>
        <v>#REF!</v>
      </c>
      <c r="I462" s="95">
        <f>SUMIF('BOM_Sub Assy'!C:C,B462,'BOM_Sub Assy'!G:G)*-1</f>
        <v>-6</v>
      </c>
      <c r="J462" s="96">
        <f>SUMIF(BOM_FG!C:C,B462,BOM_FG!G:G)*-1</f>
        <v>0</v>
      </c>
      <c r="K462" s="96" t="e">
        <f t="shared" si="35"/>
        <v>#REF!</v>
      </c>
      <c r="M462" s="3" t="e">
        <f t="shared" si="36"/>
        <v>#REF!</v>
      </c>
      <c r="N462" s="49" t="str">
        <f t="shared" si="37"/>
        <v>New Stock</v>
      </c>
      <c r="O462" s="37" t="str">
        <f t="shared" si="38"/>
        <v>New Stock</v>
      </c>
      <c r="P462" s="35" t="str">
        <f t="shared" si="39"/>
        <v>-</v>
      </c>
    </row>
    <row r="463" spans="1:16">
      <c r="A463" s="85" t="s">
        <v>1852</v>
      </c>
      <c r="B463" s="43" t="s">
        <v>5287</v>
      </c>
      <c r="C463" s="85" t="s">
        <v>1125</v>
      </c>
      <c r="D463" s="44" t="s">
        <v>2206</v>
      </c>
      <c r="E463" s="43">
        <v>1000</v>
      </c>
      <c r="F463" s="95" t="e">
        <f>SUMIF(#REF!,B463,#REF!)</f>
        <v>#REF!</v>
      </c>
      <c r="G463" s="95" t="e">
        <f>SUMIF(#REF!,B463,#REF!)</f>
        <v>#REF!</v>
      </c>
      <c r="H463" s="95" t="e">
        <f>SUMIF(#REF!,B463,#REF!)*-1</f>
        <v>#REF!</v>
      </c>
      <c r="I463" s="95">
        <f>SUMIF('BOM_Sub Assy'!C:C,B463,'BOM_Sub Assy'!G:G)*-1</f>
        <v>0</v>
      </c>
      <c r="J463" s="96">
        <f>SUMIF(BOM_FG!C:C,B463,BOM_FG!G:G)*-1</f>
        <v>0</v>
      </c>
      <c r="K463" s="96" t="e">
        <f t="shared" si="35"/>
        <v>#REF!</v>
      </c>
      <c r="M463" s="3" t="e">
        <f t="shared" si="36"/>
        <v>#REF!</v>
      </c>
      <c r="N463" s="49" t="str">
        <f t="shared" si="37"/>
        <v>New Stock</v>
      </c>
      <c r="O463" s="37" t="str">
        <f t="shared" si="38"/>
        <v>New Stock</v>
      </c>
      <c r="P463" s="35" t="str">
        <f t="shared" si="39"/>
        <v>-</v>
      </c>
    </row>
    <row r="464" spans="1:16">
      <c r="A464" s="85" t="s">
        <v>1852</v>
      </c>
      <c r="B464" s="43" t="s">
        <v>4564</v>
      </c>
      <c r="C464" s="85" t="s">
        <v>4213</v>
      </c>
      <c r="D464" s="44" t="s">
        <v>4586</v>
      </c>
      <c r="E464" s="43">
        <v>0</v>
      </c>
      <c r="F464" s="95" t="e">
        <f>SUMIF(#REF!,B464,#REF!)</f>
        <v>#REF!</v>
      </c>
      <c r="G464" s="95" t="e">
        <f>SUMIF(#REF!,B464,#REF!)</f>
        <v>#REF!</v>
      </c>
      <c r="H464" s="95" t="e">
        <f>SUMIF(#REF!,B464,#REF!)*-1</f>
        <v>#REF!</v>
      </c>
      <c r="I464" s="95">
        <f>SUMIF('BOM_Sub Assy'!C:C,B464,'BOM_Sub Assy'!G:G)*-1</f>
        <v>0</v>
      </c>
      <c r="J464" s="96">
        <f>SUMIF(BOM_FG!C:C,B464,BOM_FG!G:G)*-1</f>
        <v>0</v>
      </c>
      <c r="K464" s="96" t="e">
        <f t="shared" si="35"/>
        <v>#REF!</v>
      </c>
      <c r="M464" s="3" t="e">
        <f t="shared" si="36"/>
        <v>#REF!</v>
      </c>
      <c r="N464" s="49" t="str">
        <f t="shared" si="37"/>
        <v>New Stock</v>
      </c>
      <c r="O464" s="37" t="str">
        <f t="shared" si="38"/>
        <v>New Stock</v>
      </c>
      <c r="P464" s="35" t="str">
        <f t="shared" si="39"/>
        <v>-</v>
      </c>
    </row>
    <row r="465" spans="1:16">
      <c r="A465" s="85" t="s">
        <v>1852</v>
      </c>
      <c r="B465" s="43" t="s">
        <v>2132</v>
      </c>
      <c r="C465" s="85" t="s">
        <v>1126</v>
      </c>
      <c r="D465" s="44" t="s">
        <v>2206</v>
      </c>
      <c r="E465" s="43">
        <v>500</v>
      </c>
      <c r="F465" s="95" t="e">
        <f>SUMIF(#REF!,B465,#REF!)</f>
        <v>#REF!</v>
      </c>
      <c r="G465" s="95" t="e">
        <f>SUMIF(#REF!,B465,#REF!)</f>
        <v>#REF!</v>
      </c>
      <c r="H465" s="95" t="e">
        <f>SUMIF(#REF!,B465,#REF!)*-1</f>
        <v>#REF!</v>
      </c>
      <c r="I465" s="95">
        <f>SUMIF('BOM_Sub Assy'!C:C,B465,'BOM_Sub Assy'!G:G)*-1</f>
        <v>-10</v>
      </c>
      <c r="J465" s="96">
        <f>SUMIF(BOM_FG!C:C,B465,BOM_FG!G:G)*-1</f>
        <v>-14</v>
      </c>
      <c r="K465" s="96" t="e">
        <f t="shared" si="35"/>
        <v>#REF!</v>
      </c>
      <c r="M465" s="3" t="e">
        <f t="shared" si="36"/>
        <v>#REF!</v>
      </c>
      <c r="N465" s="49" t="str">
        <f t="shared" si="37"/>
        <v>New Stock</v>
      </c>
      <c r="O465" s="37" t="str">
        <f t="shared" si="38"/>
        <v>New Stock</v>
      </c>
      <c r="P465" s="35" t="str">
        <f t="shared" si="39"/>
        <v>-</v>
      </c>
    </row>
    <row r="466" spans="1:16">
      <c r="A466" s="85" t="s">
        <v>1852</v>
      </c>
      <c r="B466" s="43" t="s">
        <v>4706</v>
      </c>
      <c r="C466" s="85" t="s">
        <v>4707</v>
      </c>
      <c r="D466" s="44" t="s">
        <v>5338</v>
      </c>
      <c r="E466" s="43">
        <v>100</v>
      </c>
      <c r="F466" s="95" t="e">
        <f>SUMIF(#REF!,B466,#REF!)</f>
        <v>#REF!</v>
      </c>
      <c r="G466" s="95" t="e">
        <f>SUMIF(#REF!,B466,#REF!)</f>
        <v>#REF!</v>
      </c>
      <c r="H466" s="95" t="e">
        <f>SUMIF(#REF!,B466,#REF!)*-1</f>
        <v>#REF!</v>
      </c>
      <c r="I466" s="95">
        <f>SUMIF('BOM_Sub Assy'!C:C,B466,'BOM_Sub Assy'!G:G)*-1</f>
        <v>0</v>
      </c>
      <c r="J466" s="96">
        <f>SUMIF(BOM_FG!C:C,B466,BOM_FG!G:G)*-1</f>
        <v>0</v>
      </c>
      <c r="K466" s="96" t="e">
        <f t="shared" si="35"/>
        <v>#REF!</v>
      </c>
      <c r="M466" s="3" t="e">
        <f t="shared" si="36"/>
        <v>#REF!</v>
      </c>
      <c r="N466" s="49" t="str">
        <f t="shared" si="37"/>
        <v>New Stock</v>
      </c>
      <c r="O466" s="37" t="str">
        <f t="shared" si="38"/>
        <v>New Stock</v>
      </c>
      <c r="P466" s="35" t="str">
        <f t="shared" si="39"/>
        <v>-</v>
      </c>
    </row>
    <row r="467" spans="1:16">
      <c r="A467" s="85" t="s">
        <v>1852</v>
      </c>
      <c r="B467" s="43" t="s">
        <v>1645</v>
      </c>
      <c r="C467" s="85" t="s">
        <v>1646</v>
      </c>
      <c r="D467" s="44" t="s">
        <v>5338</v>
      </c>
      <c r="E467" s="43">
        <v>80</v>
      </c>
      <c r="F467" s="95" t="e">
        <f>SUMIF(#REF!,B467,#REF!)</f>
        <v>#REF!</v>
      </c>
      <c r="G467" s="95" t="e">
        <f>SUMIF(#REF!,B467,#REF!)</f>
        <v>#REF!</v>
      </c>
      <c r="H467" s="95" t="e">
        <f>SUMIF(#REF!,B467,#REF!)*-1</f>
        <v>#REF!</v>
      </c>
      <c r="I467" s="95">
        <f>SUMIF('BOM_Sub Assy'!C:C,B467,'BOM_Sub Assy'!G:G)*-1</f>
        <v>0</v>
      </c>
      <c r="J467" s="96">
        <f>SUMIF(BOM_FG!C:C,B467,BOM_FG!G:G)*-1</f>
        <v>0</v>
      </c>
      <c r="K467" s="96" t="e">
        <f t="shared" si="35"/>
        <v>#REF!</v>
      </c>
      <c r="M467" s="3" t="e">
        <f t="shared" si="36"/>
        <v>#REF!</v>
      </c>
      <c r="N467" s="49" t="str">
        <f t="shared" si="37"/>
        <v>New Stock</v>
      </c>
      <c r="O467" s="37" t="str">
        <f t="shared" si="38"/>
        <v>New Stock</v>
      </c>
      <c r="P467" s="35" t="str">
        <f t="shared" si="39"/>
        <v>-</v>
      </c>
    </row>
    <row r="468" spans="1:16">
      <c r="A468" s="85" t="s">
        <v>1852</v>
      </c>
      <c r="B468" s="43" t="s">
        <v>3439</v>
      </c>
      <c r="C468" s="85" t="s">
        <v>548</v>
      </c>
      <c r="D468" s="44" t="s">
        <v>1334</v>
      </c>
      <c r="E468" s="43">
        <v>1000</v>
      </c>
      <c r="F468" s="95" t="e">
        <f>SUMIF(#REF!,B468,#REF!)</f>
        <v>#REF!</v>
      </c>
      <c r="G468" s="95" t="e">
        <f>SUMIF(#REF!,B468,#REF!)</f>
        <v>#REF!</v>
      </c>
      <c r="H468" s="95" t="e">
        <f>SUMIF(#REF!,B468,#REF!)*-1</f>
        <v>#REF!</v>
      </c>
      <c r="I468" s="95">
        <f>SUMIF('BOM_Sub Assy'!C:C,B468,'BOM_Sub Assy'!G:G)*-1</f>
        <v>0</v>
      </c>
      <c r="J468" s="96">
        <f>SUMIF(BOM_FG!C:C,B468,BOM_FG!G:G)*-1</f>
        <v>-4</v>
      </c>
      <c r="K468" s="96" t="e">
        <f t="shared" si="35"/>
        <v>#REF!</v>
      </c>
      <c r="M468" s="3" t="e">
        <f t="shared" si="36"/>
        <v>#REF!</v>
      </c>
      <c r="N468" s="49" t="str">
        <f t="shared" si="37"/>
        <v>New Stock</v>
      </c>
      <c r="O468" s="37" t="str">
        <f t="shared" si="38"/>
        <v>New Stock</v>
      </c>
      <c r="P468" s="35" t="str">
        <f t="shared" si="39"/>
        <v>-</v>
      </c>
    </row>
    <row r="469" spans="1:16">
      <c r="A469" s="85" t="s">
        <v>1852</v>
      </c>
      <c r="B469" s="43" t="s">
        <v>453</v>
      </c>
      <c r="C469" s="85" t="s">
        <v>1430</v>
      </c>
      <c r="D469" s="44" t="s">
        <v>3723</v>
      </c>
      <c r="E469" s="43">
        <v>30</v>
      </c>
      <c r="F469" s="95" t="e">
        <f>SUMIF(#REF!,B469,#REF!)</f>
        <v>#REF!</v>
      </c>
      <c r="G469" s="95" t="e">
        <f>SUMIF(#REF!,B469,#REF!)</f>
        <v>#REF!</v>
      </c>
      <c r="H469" s="95" t="e">
        <f>SUMIF(#REF!,B469,#REF!)*-1</f>
        <v>#REF!</v>
      </c>
      <c r="I469" s="95">
        <f>SUMIF('BOM_Sub Assy'!C:C,B469,'BOM_Sub Assy'!G:G)*-1</f>
        <v>0</v>
      </c>
      <c r="J469" s="96">
        <f>SUMIF(BOM_FG!C:C,B469,BOM_FG!G:G)*-1</f>
        <v>0</v>
      </c>
      <c r="K469" s="96" t="e">
        <f t="shared" si="35"/>
        <v>#REF!</v>
      </c>
      <c r="M469" s="3" t="e">
        <f t="shared" si="36"/>
        <v>#REF!</v>
      </c>
      <c r="N469" s="49" t="str">
        <f t="shared" si="37"/>
        <v>New Stock</v>
      </c>
      <c r="O469" s="37" t="str">
        <f t="shared" si="38"/>
        <v>New Stock</v>
      </c>
      <c r="P469" s="35" t="str">
        <f t="shared" si="39"/>
        <v>-</v>
      </c>
    </row>
    <row r="470" spans="1:16">
      <c r="A470" s="86" t="s">
        <v>1852</v>
      </c>
      <c r="B470" s="45" t="s">
        <v>1142</v>
      </c>
      <c r="C470" s="86" t="s">
        <v>1143</v>
      </c>
      <c r="D470" s="44" t="s">
        <v>1144</v>
      </c>
      <c r="E470" s="43">
        <v>30</v>
      </c>
      <c r="F470" s="95" t="e">
        <f>SUMIF(#REF!,B470,#REF!)</f>
        <v>#REF!</v>
      </c>
      <c r="G470" s="95" t="e">
        <f>SUMIF(#REF!,B470,#REF!)</f>
        <v>#REF!</v>
      </c>
      <c r="H470" s="95" t="e">
        <f>SUMIF(#REF!,B470,#REF!)*-1</f>
        <v>#REF!</v>
      </c>
      <c r="I470" s="95">
        <f>SUMIF('BOM_Sub Assy'!C:C,B470,'BOM_Sub Assy'!G:G)*-1</f>
        <v>0</v>
      </c>
      <c r="J470" s="96">
        <f>SUMIF(BOM_FG!C:C,B470,BOM_FG!G:G)*-1</f>
        <v>0</v>
      </c>
      <c r="K470" s="96" t="e">
        <f t="shared" si="35"/>
        <v>#REF!</v>
      </c>
      <c r="M470" s="3" t="e">
        <f t="shared" si="36"/>
        <v>#REF!</v>
      </c>
      <c r="N470" s="49" t="str">
        <f t="shared" si="37"/>
        <v>New Stock</v>
      </c>
      <c r="O470" s="37" t="str">
        <f t="shared" si="38"/>
        <v>New Stock</v>
      </c>
      <c r="P470" s="35" t="str">
        <f t="shared" si="39"/>
        <v>-</v>
      </c>
    </row>
    <row r="471" spans="1:16">
      <c r="A471" s="85" t="s">
        <v>1716</v>
      </c>
      <c r="B471" s="43" t="s">
        <v>979</v>
      </c>
      <c r="C471" s="85" t="s">
        <v>4223</v>
      </c>
      <c r="D471" s="44" t="s">
        <v>498</v>
      </c>
      <c r="E471" s="43">
        <v>50</v>
      </c>
      <c r="F471" s="95" t="e">
        <f>SUMIF(#REF!,B471,#REF!)</f>
        <v>#REF!</v>
      </c>
      <c r="G471" s="95" t="e">
        <f>SUMIF(#REF!,B471,#REF!)</f>
        <v>#REF!</v>
      </c>
      <c r="H471" s="95" t="e">
        <f>SUMIF(#REF!,B471,#REF!)*-1</f>
        <v>#REF!</v>
      </c>
      <c r="I471" s="95">
        <f>SUMIF('BOM_Sub Assy'!C:C,B471,'BOM_Sub Assy'!G:G)*-1</f>
        <v>0</v>
      </c>
      <c r="J471" s="96">
        <f>SUMIF(BOM_FG!C:C,B471,BOM_FG!G:G)*-1</f>
        <v>-6</v>
      </c>
      <c r="K471" s="96" t="e">
        <f t="shared" si="35"/>
        <v>#REF!</v>
      </c>
      <c r="M471" s="3" t="e">
        <f t="shared" si="36"/>
        <v>#REF!</v>
      </c>
      <c r="N471" s="49" t="str">
        <f t="shared" si="37"/>
        <v>New Stock</v>
      </c>
      <c r="O471" s="37" t="str">
        <f t="shared" si="38"/>
        <v>New Stock</v>
      </c>
      <c r="P471" s="35" t="str">
        <f t="shared" si="39"/>
        <v>-</v>
      </c>
    </row>
    <row r="472" spans="1:16">
      <c r="A472" s="85" t="s">
        <v>1716</v>
      </c>
      <c r="B472" s="43" t="s">
        <v>4224</v>
      </c>
      <c r="C472" s="85" t="s">
        <v>4225</v>
      </c>
      <c r="D472" s="44" t="s">
        <v>2206</v>
      </c>
      <c r="E472" s="43">
        <v>1000</v>
      </c>
      <c r="F472" s="95" t="e">
        <f>SUMIF(#REF!,B472,#REF!)</f>
        <v>#REF!</v>
      </c>
      <c r="G472" s="95" t="e">
        <f>SUMIF(#REF!,B472,#REF!)</f>
        <v>#REF!</v>
      </c>
      <c r="H472" s="95" t="e">
        <f>SUMIF(#REF!,B472,#REF!)*-1</f>
        <v>#REF!</v>
      </c>
      <c r="I472" s="95">
        <f>SUMIF('BOM_Sub Assy'!C:C,B472,'BOM_Sub Assy'!G:G)*-1</f>
        <v>0</v>
      </c>
      <c r="J472" s="96">
        <f>SUMIF(BOM_FG!C:C,B472,BOM_FG!G:G)*-1</f>
        <v>-2</v>
      </c>
      <c r="K472" s="96" t="e">
        <f t="shared" si="35"/>
        <v>#REF!</v>
      </c>
      <c r="M472" s="3" t="e">
        <f t="shared" si="36"/>
        <v>#REF!</v>
      </c>
      <c r="N472" s="49" t="str">
        <f t="shared" si="37"/>
        <v>New Stock</v>
      </c>
      <c r="O472" s="37" t="str">
        <f t="shared" si="38"/>
        <v>New Stock</v>
      </c>
      <c r="P472" s="35" t="str">
        <f t="shared" si="39"/>
        <v>-</v>
      </c>
    </row>
    <row r="473" spans="1:16">
      <c r="A473" s="85" t="s">
        <v>1716</v>
      </c>
      <c r="B473" s="43" t="s">
        <v>5441</v>
      </c>
      <c r="C473" s="85" t="s">
        <v>4226</v>
      </c>
      <c r="D473" s="44" t="s">
        <v>5338</v>
      </c>
      <c r="E473" s="43">
        <v>80</v>
      </c>
      <c r="F473" s="95" t="e">
        <f>SUMIF(#REF!,B473,#REF!)</f>
        <v>#REF!</v>
      </c>
      <c r="G473" s="95" t="e">
        <f>SUMIF(#REF!,B473,#REF!)</f>
        <v>#REF!</v>
      </c>
      <c r="H473" s="95" t="e">
        <f>SUMIF(#REF!,B473,#REF!)*-1</f>
        <v>#REF!</v>
      </c>
      <c r="I473" s="95">
        <f>SUMIF('BOM_Sub Assy'!C:C,B473,'BOM_Sub Assy'!G:G)*-1</f>
        <v>0</v>
      </c>
      <c r="J473" s="96">
        <f>SUMIF(BOM_FG!C:C,B473,BOM_FG!G:G)*-1</f>
        <v>0</v>
      </c>
      <c r="K473" s="96" t="e">
        <f t="shared" si="35"/>
        <v>#REF!</v>
      </c>
      <c r="M473" s="3" t="e">
        <f t="shared" si="36"/>
        <v>#REF!</v>
      </c>
      <c r="N473" s="49" t="str">
        <f t="shared" si="37"/>
        <v>New Stock</v>
      </c>
      <c r="O473" s="37" t="str">
        <f t="shared" si="38"/>
        <v>New Stock</v>
      </c>
      <c r="P473" s="35" t="str">
        <f t="shared" si="39"/>
        <v>-</v>
      </c>
    </row>
    <row r="474" spans="1:16">
      <c r="A474" s="85" t="s">
        <v>1716</v>
      </c>
      <c r="B474" s="43" t="s">
        <v>3276</v>
      </c>
      <c r="C474" s="85" t="s">
        <v>759</v>
      </c>
      <c r="D474" s="44" t="s">
        <v>2206</v>
      </c>
      <c r="E474" s="43">
        <v>500</v>
      </c>
      <c r="F474" s="95" t="e">
        <f>SUMIF(#REF!,B474,#REF!)</f>
        <v>#REF!</v>
      </c>
      <c r="G474" s="95" t="e">
        <f>SUMIF(#REF!,B474,#REF!)</f>
        <v>#REF!</v>
      </c>
      <c r="H474" s="95" t="e">
        <f>SUMIF(#REF!,B474,#REF!)*-1</f>
        <v>#REF!</v>
      </c>
      <c r="I474" s="95">
        <f>SUMIF('BOM_Sub Assy'!C:C,B474,'BOM_Sub Assy'!G:G)*-1</f>
        <v>0</v>
      </c>
      <c r="J474" s="96">
        <f>SUMIF(BOM_FG!C:C,B474,BOM_FG!G:G)*-1</f>
        <v>-10</v>
      </c>
      <c r="K474" s="96" t="e">
        <f t="shared" si="35"/>
        <v>#REF!</v>
      </c>
      <c r="M474" s="3" t="e">
        <f t="shared" si="36"/>
        <v>#REF!</v>
      </c>
      <c r="N474" s="49" t="str">
        <f t="shared" si="37"/>
        <v>New Stock</v>
      </c>
      <c r="O474" s="37" t="str">
        <f t="shared" si="38"/>
        <v>New Stock</v>
      </c>
      <c r="P474" s="35" t="str">
        <f t="shared" si="39"/>
        <v>-</v>
      </c>
    </row>
    <row r="475" spans="1:16">
      <c r="A475" s="85" t="s">
        <v>1852</v>
      </c>
      <c r="B475" s="43" t="s">
        <v>1788</v>
      </c>
      <c r="C475" s="85" t="s">
        <v>3079</v>
      </c>
      <c r="D475" s="44" t="s">
        <v>4586</v>
      </c>
      <c r="E475" s="43">
        <v>50</v>
      </c>
      <c r="F475" s="95" t="e">
        <f>SUMIF(#REF!,B475,#REF!)</f>
        <v>#REF!</v>
      </c>
      <c r="G475" s="95" t="e">
        <f>SUMIF(#REF!,B475,#REF!)</f>
        <v>#REF!</v>
      </c>
      <c r="H475" s="95" t="e">
        <f>SUMIF(#REF!,B475,#REF!)*-1</f>
        <v>#REF!</v>
      </c>
      <c r="I475" s="95">
        <f>SUMIF('BOM_Sub Assy'!C:C,B475,'BOM_Sub Assy'!G:G)*-1</f>
        <v>0</v>
      </c>
      <c r="J475" s="96">
        <f>SUMIF(BOM_FG!C:C,B475,BOM_FG!G:G)*-1</f>
        <v>0</v>
      </c>
      <c r="K475" s="96" t="e">
        <f t="shared" si="35"/>
        <v>#REF!</v>
      </c>
      <c r="M475" s="3" t="e">
        <f t="shared" si="36"/>
        <v>#REF!</v>
      </c>
      <c r="N475" s="49" t="str">
        <f t="shared" si="37"/>
        <v>New Stock</v>
      </c>
      <c r="O475" s="37" t="str">
        <f t="shared" si="38"/>
        <v>New Stock</v>
      </c>
      <c r="P475" s="35" t="str">
        <f t="shared" si="39"/>
        <v>-</v>
      </c>
    </row>
    <row r="476" spans="1:16">
      <c r="A476" s="85" t="s">
        <v>1852</v>
      </c>
      <c r="B476" s="43" t="s">
        <v>1789</v>
      </c>
      <c r="C476" s="85" t="s">
        <v>3080</v>
      </c>
      <c r="D476" s="44" t="s">
        <v>4586</v>
      </c>
      <c r="E476" s="43">
        <v>50</v>
      </c>
      <c r="F476" s="95" t="e">
        <f>SUMIF(#REF!,B476,#REF!)</f>
        <v>#REF!</v>
      </c>
      <c r="G476" s="95" t="e">
        <f>SUMIF(#REF!,B476,#REF!)</f>
        <v>#REF!</v>
      </c>
      <c r="H476" s="95" t="e">
        <f>SUMIF(#REF!,B476,#REF!)*-1</f>
        <v>#REF!</v>
      </c>
      <c r="I476" s="95">
        <f>SUMIF('BOM_Sub Assy'!C:C,B476,'BOM_Sub Assy'!G:G)*-1</f>
        <v>0</v>
      </c>
      <c r="J476" s="96">
        <f>SUMIF(BOM_FG!C:C,B476,BOM_FG!G:G)*-1</f>
        <v>0</v>
      </c>
      <c r="K476" s="96" t="e">
        <f t="shared" si="35"/>
        <v>#REF!</v>
      </c>
      <c r="M476" s="3" t="e">
        <f t="shared" si="36"/>
        <v>#REF!</v>
      </c>
      <c r="N476" s="49" t="str">
        <f t="shared" si="37"/>
        <v>New Stock</v>
      </c>
      <c r="O476" s="37" t="str">
        <f t="shared" si="38"/>
        <v>New Stock</v>
      </c>
      <c r="P476" s="35" t="str">
        <f t="shared" si="39"/>
        <v>-</v>
      </c>
    </row>
    <row r="477" spans="1:16">
      <c r="A477" s="85" t="s">
        <v>1852</v>
      </c>
      <c r="B477" s="43" t="s">
        <v>3136</v>
      </c>
      <c r="C477" s="85" t="s">
        <v>3137</v>
      </c>
      <c r="D477" s="44" t="s">
        <v>1001</v>
      </c>
      <c r="E477" s="43">
        <v>1000</v>
      </c>
      <c r="F477" s="95" t="e">
        <f>SUMIF(#REF!,B477,#REF!)</f>
        <v>#REF!</v>
      </c>
      <c r="G477" s="95" t="e">
        <f>SUMIF(#REF!,B477,#REF!)</f>
        <v>#REF!</v>
      </c>
      <c r="H477" s="95" t="e">
        <f>SUMIF(#REF!,B477,#REF!)*-1</f>
        <v>#REF!</v>
      </c>
      <c r="I477" s="95">
        <f>SUMIF('BOM_Sub Assy'!C:C,B477,'BOM_Sub Assy'!G:G)*-1</f>
        <v>0</v>
      </c>
      <c r="J477" s="96">
        <f>SUMIF(BOM_FG!C:C,B477,BOM_FG!G:G)*-1</f>
        <v>0</v>
      </c>
      <c r="K477" s="96" t="e">
        <f t="shared" si="35"/>
        <v>#REF!</v>
      </c>
      <c r="M477" s="3" t="e">
        <f t="shared" si="36"/>
        <v>#REF!</v>
      </c>
      <c r="N477" s="49" t="str">
        <f t="shared" si="37"/>
        <v>New Stock</v>
      </c>
      <c r="O477" s="37" t="str">
        <f t="shared" si="38"/>
        <v>New Stock</v>
      </c>
      <c r="P477" s="35" t="str">
        <f t="shared" si="39"/>
        <v>-</v>
      </c>
    </row>
    <row r="478" spans="1:16">
      <c r="A478" s="85" t="s">
        <v>1852</v>
      </c>
      <c r="B478" s="43" t="s">
        <v>3138</v>
      </c>
      <c r="C478" s="85" t="s">
        <v>3139</v>
      </c>
      <c r="D478" s="44" t="s">
        <v>1002</v>
      </c>
      <c r="E478" s="43">
        <v>1000</v>
      </c>
      <c r="F478" s="95" t="e">
        <f>SUMIF(#REF!,B478,#REF!)</f>
        <v>#REF!</v>
      </c>
      <c r="G478" s="95" t="e">
        <f>SUMIF(#REF!,B478,#REF!)</f>
        <v>#REF!</v>
      </c>
      <c r="H478" s="95" t="e">
        <f>SUMIF(#REF!,B478,#REF!)*-1</f>
        <v>#REF!</v>
      </c>
      <c r="I478" s="95">
        <f>SUMIF('BOM_Sub Assy'!C:C,B478,'BOM_Sub Assy'!G:G)*-1</f>
        <v>-2</v>
      </c>
      <c r="J478" s="96">
        <f>SUMIF(BOM_FG!C:C,B478,BOM_FG!G:G)*-1</f>
        <v>-102</v>
      </c>
      <c r="K478" s="96" t="e">
        <f t="shared" si="35"/>
        <v>#REF!</v>
      </c>
      <c r="M478" s="3" t="e">
        <f t="shared" si="36"/>
        <v>#REF!</v>
      </c>
      <c r="N478" s="49" t="str">
        <f t="shared" si="37"/>
        <v>New Stock</v>
      </c>
      <c r="O478" s="37" t="str">
        <f t="shared" si="38"/>
        <v>New Stock</v>
      </c>
      <c r="P478" s="35" t="str">
        <f t="shared" si="39"/>
        <v>-</v>
      </c>
    </row>
    <row r="479" spans="1:16">
      <c r="A479" s="85" t="s">
        <v>2846</v>
      </c>
      <c r="B479" s="43" t="s">
        <v>3368</v>
      </c>
      <c r="C479" s="85" t="s">
        <v>3367</v>
      </c>
      <c r="D479" s="44" t="s">
        <v>754</v>
      </c>
      <c r="E479" s="43">
        <v>100</v>
      </c>
      <c r="F479" s="95" t="e">
        <f>SUMIF(#REF!,B479,#REF!)</f>
        <v>#REF!</v>
      </c>
      <c r="G479" s="95" t="e">
        <f>SUMIF(#REF!,B479,#REF!)</f>
        <v>#REF!</v>
      </c>
      <c r="H479" s="95" t="e">
        <f>SUMIF(#REF!,B479,#REF!)*-1</f>
        <v>#REF!</v>
      </c>
      <c r="I479" s="95">
        <f>SUMIF('BOM_Sub Assy'!C:C,B479,'BOM_Sub Assy'!G:G)*-1</f>
        <v>0</v>
      </c>
      <c r="J479" s="96">
        <f>SUMIF(BOM_FG!C:C,B479,BOM_FG!G:G)*-1</f>
        <v>0</v>
      </c>
      <c r="K479" s="96" t="e">
        <f t="shared" si="35"/>
        <v>#REF!</v>
      </c>
      <c r="M479" s="3" t="e">
        <f t="shared" si="36"/>
        <v>#REF!</v>
      </c>
      <c r="N479" s="49" t="str">
        <f t="shared" si="37"/>
        <v>New Stock</v>
      </c>
      <c r="O479" s="37" t="str">
        <f t="shared" si="38"/>
        <v>New Stock</v>
      </c>
      <c r="P479" s="35" t="str">
        <f t="shared" si="39"/>
        <v>-</v>
      </c>
    </row>
    <row r="480" spans="1:16">
      <c r="A480" s="85" t="s">
        <v>2846</v>
      </c>
      <c r="B480" s="43" t="s">
        <v>3369</v>
      </c>
      <c r="C480" s="85" t="s">
        <v>228</v>
      </c>
      <c r="D480" s="44" t="s">
        <v>3730</v>
      </c>
      <c r="E480" s="43">
        <v>100</v>
      </c>
      <c r="F480" s="95" t="e">
        <f>SUMIF(#REF!,B480,#REF!)</f>
        <v>#REF!</v>
      </c>
      <c r="G480" s="95" t="e">
        <f>SUMIF(#REF!,B480,#REF!)</f>
        <v>#REF!</v>
      </c>
      <c r="H480" s="95" t="e">
        <f>SUMIF(#REF!,B480,#REF!)*-1</f>
        <v>#REF!</v>
      </c>
      <c r="I480" s="95">
        <f>SUMIF('BOM_Sub Assy'!C:C,B480,'BOM_Sub Assy'!G:G)*-1</f>
        <v>0</v>
      </c>
      <c r="J480" s="96">
        <f>SUMIF(BOM_FG!C:C,B480,BOM_FG!G:G)*-1</f>
        <v>0</v>
      </c>
      <c r="K480" s="96" t="e">
        <f t="shared" si="35"/>
        <v>#REF!</v>
      </c>
      <c r="M480" s="3" t="e">
        <f t="shared" si="36"/>
        <v>#REF!</v>
      </c>
      <c r="N480" s="49" t="str">
        <f t="shared" si="37"/>
        <v>New Stock</v>
      </c>
      <c r="O480" s="37" t="str">
        <f t="shared" si="38"/>
        <v>New Stock</v>
      </c>
      <c r="P480" s="35" t="str">
        <f t="shared" si="39"/>
        <v>-</v>
      </c>
    </row>
    <row r="481" spans="1:16">
      <c r="A481" s="85" t="s">
        <v>2846</v>
      </c>
      <c r="B481" s="43" t="s">
        <v>3584</v>
      </c>
      <c r="C481" s="85" t="s">
        <v>3585</v>
      </c>
      <c r="D481" s="44" t="s">
        <v>1861</v>
      </c>
      <c r="E481" s="43">
        <v>30</v>
      </c>
      <c r="F481" s="95" t="e">
        <f>SUMIF(#REF!,B481,#REF!)</f>
        <v>#REF!</v>
      </c>
      <c r="G481" s="95" t="e">
        <f>SUMIF(#REF!,B481,#REF!)</f>
        <v>#REF!</v>
      </c>
      <c r="H481" s="95" t="e">
        <f>SUMIF(#REF!,B481,#REF!)*-1</f>
        <v>#REF!</v>
      </c>
      <c r="I481" s="95">
        <f>SUMIF('BOM_Sub Assy'!C:C,B481,'BOM_Sub Assy'!G:G)*-1</f>
        <v>0</v>
      </c>
      <c r="J481" s="96">
        <f>SUMIF(BOM_FG!C:C,B481,BOM_FG!G:G)*-1</f>
        <v>0</v>
      </c>
      <c r="K481" s="96" t="e">
        <f t="shared" si="35"/>
        <v>#REF!</v>
      </c>
      <c r="M481" s="3" t="e">
        <f t="shared" si="36"/>
        <v>#REF!</v>
      </c>
      <c r="N481" s="49" t="str">
        <f t="shared" si="37"/>
        <v>New Stock</v>
      </c>
      <c r="O481" s="37" t="str">
        <f t="shared" si="38"/>
        <v>New Stock</v>
      </c>
      <c r="P481" s="35" t="str">
        <f t="shared" si="39"/>
        <v>-</v>
      </c>
    </row>
    <row r="482" spans="1:16">
      <c r="A482" s="85" t="s">
        <v>2846</v>
      </c>
      <c r="B482" s="43" t="s">
        <v>3586</v>
      </c>
      <c r="C482" s="85" t="s">
        <v>3587</v>
      </c>
      <c r="D482" s="44" t="s">
        <v>1862</v>
      </c>
      <c r="E482" s="43">
        <v>30</v>
      </c>
      <c r="F482" s="95" t="e">
        <f>SUMIF(#REF!,B482,#REF!)</f>
        <v>#REF!</v>
      </c>
      <c r="G482" s="95" t="e">
        <f>SUMIF(#REF!,B482,#REF!)</f>
        <v>#REF!</v>
      </c>
      <c r="H482" s="95" t="e">
        <f>SUMIF(#REF!,B482,#REF!)*-1</f>
        <v>#REF!</v>
      </c>
      <c r="I482" s="95">
        <f>SUMIF('BOM_Sub Assy'!C:C,B482,'BOM_Sub Assy'!G:G)*-1</f>
        <v>0</v>
      </c>
      <c r="J482" s="96">
        <f>SUMIF(BOM_FG!C:C,B482,BOM_FG!G:G)*-1</f>
        <v>0</v>
      </c>
      <c r="K482" s="96" t="e">
        <f t="shared" si="35"/>
        <v>#REF!</v>
      </c>
      <c r="M482" s="3" t="e">
        <f t="shared" si="36"/>
        <v>#REF!</v>
      </c>
      <c r="N482" s="49" t="str">
        <f t="shared" si="37"/>
        <v>New Stock</v>
      </c>
      <c r="O482" s="37" t="str">
        <f t="shared" si="38"/>
        <v>New Stock</v>
      </c>
      <c r="P482" s="35" t="str">
        <f t="shared" si="39"/>
        <v>-</v>
      </c>
    </row>
    <row r="483" spans="1:16">
      <c r="A483" s="85" t="s">
        <v>2846</v>
      </c>
      <c r="B483" s="43" t="s">
        <v>3588</v>
      </c>
      <c r="C483" s="85" t="s">
        <v>3589</v>
      </c>
      <c r="D483" s="44" t="s">
        <v>1863</v>
      </c>
      <c r="E483" s="43">
        <v>30</v>
      </c>
      <c r="F483" s="95" t="e">
        <f>SUMIF(#REF!,B483,#REF!)</f>
        <v>#REF!</v>
      </c>
      <c r="G483" s="95" t="e">
        <f>SUMIF(#REF!,B483,#REF!)</f>
        <v>#REF!</v>
      </c>
      <c r="H483" s="95" t="e">
        <f>SUMIF(#REF!,B483,#REF!)*-1</f>
        <v>#REF!</v>
      </c>
      <c r="I483" s="95">
        <f>SUMIF('BOM_Sub Assy'!C:C,B483,'BOM_Sub Assy'!G:G)*-1</f>
        <v>0</v>
      </c>
      <c r="J483" s="96">
        <f>SUMIF(BOM_FG!C:C,B483,BOM_FG!G:G)*-1</f>
        <v>0</v>
      </c>
      <c r="K483" s="96" t="e">
        <f t="shared" si="35"/>
        <v>#REF!</v>
      </c>
      <c r="M483" s="3" t="e">
        <f t="shared" si="36"/>
        <v>#REF!</v>
      </c>
      <c r="N483" s="49" t="str">
        <f t="shared" si="37"/>
        <v>New Stock</v>
      </c>
      <c r="O483" s="37" t="str">
        <f t="shared" si="38"/>
        <v>New Stock</v>
      </c>
      <c r="P483" s="35" t="str">
        <f t="shared" si="39"/>
        <v>-</v>
      </c>
    </row>
    <row r="484" spans="1:16">
      <c r="A484" s="85" t="s">
        <v>2846</v>
      </c>
      <c r="B484" s="43" t="s">
        <v>3312</v>
      </c>
      <c r="C484" s="85" t="s">
        <v>147</v>
      </c>
      <c r="D484" s="44" t="s">
        <v>4652</v>
      </c>
      <c r="E484" s="43">
        <v>30</v>
      </c>
      <c r="F484" s="95" t="e">
        <f>SUMIF(#REF!,B484,#REF!)</f>
        <v>#REF!</v>
      </c>
      <c r="G484" s="95" t="e">
        <f>SUMIF(#REF!,B484,#REF!)</f>
        <v>#REF!</v>
      </c>
      <c r="H484" s="95" t="e">
        <f>SUMIF(#REF!,B484,#REF!)*-1</f>
        <v>#REF!</v>
      </c>
      <c r="I484" s="95">
        <f>SUMIF('BOM_Sub Assy'!C:C,B484,'BOM_Sub Assy'!G:G)*-1</f>
        <v>0</v>
      </c>
      <c r="J484" s="96">
        <f>SUMIF(BOM_FG!C:C,B484,BOM_FG!G:G)*-1</f>
        <v>0</v>
      </c>
      <c r="K484" s="96" t="e">
        <f t="shared" si="35"/>
        <v>#REF!</v>
      </c>
      <c r="M484" s="3" t="e">
        <f t="shared" si="36"/>
        <v>#REF!</v>
      </c>
      <c r="N484" s="49" t="str">
        <f t="shared" si="37"/>
        <v>New Stock</v>
      </c>
      <c r="O484" s="37" t="str">
        <f t="shared" si="38"/>
        <v>New Stock</v>
      </c>
      <c r="P484" s="35" t="str">
        <f t="shared" si="39"/>
        <v>-</v>
      </c>
    </row>
    <row r="485" spans="1:16">
      <c r="A485" s="85" t="s">
        <v>2846</v>
      </c>
      <c r="B485" s="43" t="s">
        <v>452</v>
      </c>
      <c r="C485" s="85" t="s">
        <v>4708</v>
      </c>
      <c r="D485" s="44" t="s">
        <v>3730</v>
      </c>
      <c r="E485" s="43">
        <v>100</v>
      </c>
      <c r="F485" s="95" t="e">
        <f>SUMIF(#REF!,B485,#REF!)</f>
        <v>#REF!</v>
      </c>
      <c r="G485" s="95" t="e">
        <f>SUMIF(#REF!,B485,#REF!)</f>
        <v>#REF!</v>
      </c>
      <c r="H485" s="95" t="e">
        <f>SUMIF(#REF!,B485,#REF!)*-1</f>
        <v>#REF!</v>
      </c>
      <c r="I485" s="95">
        <f>SUMIF('BOM_Sub Assy'!C:C,B485,'BOM_Sub Assy'!G:G)*-1</f>
        <v>0</v>
      </c>
      <c r="J485" s="96">
        <f>SUMIF(BOM_FG!C:C,B485,BOM_FG!G:G)*-1</f>
        <v>0</v>
      </c>
      <c r="K485" s="96" t="e">
        <f t="shared" si="35"/>
        <v>#REF!</v>
      </c>
      <c r="M485" s="3" t="e">
        <f t="shared" si="36"/>
        <v>#REF!</v>
      </c>
      <c r="N485" s="49" t="str">
        <f t="shared" si="37"/>
        <v>New Stock</v>
      </c>
      <c r="O485" s="37" t="str">
        <f t="shared" si="38"/>
        <v>New Stock</v>
      </c>
      <c r="P485" s="35" t="str">
        <f t="shared" si="39"/>
        <v>-</v>
      </c>
    </row>
    <row r="486" spans="1:16">
      <c r="A486" s="85" t="s">
        <v>2846</v>
      </c>
      <c r="B486" s="43" t="s">
        <v>1854</v>
      </c>
      <c r="C486" s="85" t="s">
        <v>4709</v>
      </c>
      <c r="D486" s="44" t="s">
        <v>754</v>
      </c>
      <c r="E486" s="43">
        <v>100</v>
      </c>
      <c r="F486" s="95" t="e">
        <f>SUMIF(#REF!,B486,#REF!)</f>
        <v>#REF!</v>
      </c>
      <c r="G486" s="95" t="e">
        <f>SUMIF(#REF!,B486,#REF!)</f>
        <v>#REF!</v>
      </c>
      <c r="H486" s="95" t="e">
        <f>SUMIF(#REF!,B486,#REF!)*-1</f>
        <v>#REF!</v>
      </c>
      <c r="I486" s="95">
        <f>SUMIF('BOM_Sub Assy'!C:C,B486,'BOM_Sub Assy'!G:G)*-1</f>
        <v>0</v>
      </c>
      <c r="J486" s="96">
        <f>SUMIF(BOM_FG!C:C,B486,BOM_FG!G:G)*-1</f>
        <v>0</v>
      </c>
      <c r="K486" s="96" t="e">
        <f t="shared" si="35"/>
        <v>#REF!</v>
      </c>
      <c r="M486" s="3" t="e">
        <f t="shared" si="36"/>
        <v>#REF!</v>
      </c>
      <c r="N486" s="49" t="str">
        <f t="shared" si="37"/>
        <v>New Stock</v>
      </c>
      <c r="O486" s="37" t="str">
        <f t="shared" si="38"/>
        <v>New Stock</v>
      </c>
      <c r="P486" s="35" t="str">
        <f t="shared" si="39"/>
        <v>-</v>
      </c>
    </row>
    <row r="487" spans="1:16">
      <c r="A487" s="85" t="s">
        <v>739</v>
      </c>
      <c r="B487" s="43" t="s">
        <v>3386</v>
      </c>
      <c r="C487" s="85" t="s">
        <v>4487</v>
      </c>
      <c r="D487" s="44" t="s">
        <v>4568</v>
      </c>
      <c r="E487" s="43">
        <v>60</v>
      </c>
      <c r="F487" s="95" t="e">
        <f>SUMIF(#REF!,B487,#REF!)</f>
        <v>#REF!</v>
      </c>
      <c r="G487" s="95" t="e">
        <f>SUMIF(#REF!,B487,#REF!)</f>
        <v>#REF!</v>
      </c>
      <c r="H487" s="95" t="e">
        <f>SUMIF(#REF!,B487,#REF!)*-1</f>
        <v>#REF!</v>
      </c>
      <c r="I487" s="95">
        <f>SUMIF('BOM_Sub Assy'!C:C,B487,'BOM_Sub Assy'!G:G)*-1</f>
        <v>0</v>
      </c>
      <c r="J487" s="96">
        <f>SUMIF(BOM_FG!C:C,B487,BOM_FG!G:G)*-1</f>
        <v>0</v>
      </c>
      <c r="K487" s="96" t="e">
        <f t="shared" si="35"/>
        <v>#REF!</v>
      </c>
      <c r="M487" s="3" t="e">
        <f t="shared" si="36"/>
        <v>#REF!</v>
      </c>
      <c r="N487" s="49" t="str">
        <f t="shared" si="37"/>
        <v>New Stock</v>
      </c>
      <c r="O487" s="37" t="str">
        <f t="shared" si="38"/>
        <v>New Stock</v>
      </c>
      <c r="P487" s="35" t="str">
        <f t="shared" si="39"/>
        <v>-</v>
      </c>
    </row>
    <row r="488" spans="1:16">
      <c r="A488" s="85" t="s">
        <v>739</v>
      </c>
      <c r="B488" s="43" t="s">
        <v>2517</v>
      </c>
      <c r="C488" s="85" t="s">
        <v>4488</v>
      </c>
      <c r="D488" s="44" t="s">
        <v>3100</v>
      </c>
      <c r="E488" s="43">
        <v>30</v>
      </c>
      <c r="F488" s="95" t="e">
        <f>SUMIF(#REF!,B488,#REF!)</f>
        <v>#REF!</v>
      </c>
      <c r="G488" s="95" t="e">
        <f>SUMIF(#REF!,B488,#REF!)</f>
        <v>#REF!</v>
      </c>
      <c r="H488" s="95" t="e">
        <f>SUMIF(#REF!,B488,#REF!)*-1</f>
        <v>#REF!</v>
      </c>
      <c r="I488" s="95">
        <f>SUMIF('BOM_Sub Assy'!C:C,B488,'BOM_Sub Assy'!G:G)*-1</f>
        <v>0</v>
      </c>
      <c r="J488" s="96">
        <f>SUMIF(BOM_FG!C:C,B488,BOM_FG!G:G)*-1</f>
        <v>0</v>
      </c>
      <c r="K488" s="96" t="e">
        <f t="shared" si="35"/>
        <v>#REF!</v>
      </c>
      <c r="M488" s="3" t="e">
        <f t="shared" si="36"/>
        <v>#REF!</v>
      </c>
      <c r="N488" s="49" t="str">
        <f t="shared" si="37"/>
        <v>New Stock</v>
      </c>
      <c r="O488" s="37" t="str">
        <f t="shared" si="38"/>
        <v>New Stock</v>
      </c>
      <c r="P488" s="35" t="str">
        <f t="shared" si="39"/>
        <v>-</v>
      </c>
    </row>
    <row r="489" spans="1:16">
      <c r="A489" s="85" t="s">
        <v>739</v>
      </c>
      <c r="B489" s="43" t="s">
        <v>2519</v>
      </c>
      <c r="C489" s="85" t="s">
        <v>2557</v>
      </c>
      <c r="D489" s="44" t="s">
        <v>3100</v>
      </c>
      <c r="E489" s="43">
        <v>0</v>
      </c>
      <c r="F489" s="95" t="e">
        <f>SUMIF(#REF!,B489,#REF!)</f>
        <v>#REF!</v>
      </c>
      <c r="G489" s="95" t="e">
        <f>SUMIF(#REF!,B489,#REF!)</f>
        <v>#REF!</v>
      </c>
      <c r="H489" s="95" t="e">
        <f>SUMIF(#REF!,B489,#REF!)*-1</f>
        <v>#REF!</v>
      </c>
      <c r="I489" s="95">
        <f>SUMIF('BOM_Sub Assy'!C:C,B489,'BOM_Sub Assy'!G:G)*-1</f>
        <v>0</v>
      </c>
      <c r="J489" s="96">
        <f>SUMIF(BOM_FG!C:C,B489,BOM_FG!G:G)*-1</f>
        <v>0</v>
      </c>
      <c r="K489" s="96" t="e">
        <f t="shared" si="35"/>
        <v>#REF!</v>
      </c>
      <c r="M489" s="3" t="e">
        <f t="shared" si="36"/>
        <v>#REF!</v>
      </c>
      <c r="N489" s="49" t="str">
        <f t="shared" si="37"/>
        <v>New Stock</v>
      </c>
      <c r="O489" s="37" t="str">
        <f t="shared" si="38"/>
        <v>New Stock</v>
      </c>
      <c r="P489" s="35" t="str">
        <f t="shared" si="39"/>
        <v>-</v>
      </c>
    </row>
    <row r="490" spans="1:16">
      <c r="A490" s="85" t="s">
        <v>739</v>
      </c>
      <c r="B490" s="43" t="s">
        <v>2520</v>
      </c>
      <c r="C490" s="85" t="s">
        <v>2558</v>
      </c>
      <c r="D490" s="44" t="s">
        <v>3101</v>
      </c>
      <c r="E490" s="43">
        <v>30</v>
      </c>
      <c r="F490" s="95" t="e">
        <f>SUMIF(#REF!,B490,#REF!)</f>
        <v>#REF!</v>
      </c>
      <c r="G490" s="95" t="e">
        <f>SUMIF(#REF!,B490,#REF!)</f>
        <v>#REF!</v>
      </c>
      <c r="H490" s="95" t="e">
        <f>SUMIF(#REF!,B490,#REF!)*-1</f>
        <v>#REF!</v>
      </c>
      <c r="I490" s="95">
        <f>SUMIF('BOM_Sub Assy'!C:C,B490,'BOM_Sub Assy'!G:G)*-1</f>
        <v>0</v>
      </c>
      <c r="J490" s="96">
        <f>SUMIF(BOM_FG!C:C,B490,BOM_FG!G:G)*-1</f>
        <v>0</v>
      </c>
      <c r="K490" s="96" t="e">
        <f t="shared" si="35"/>
        <v>#REF!</v>
      </c>
      <c r="M490" s="3" t="e">
        <f t="shared" si="36"/>
        <v>#REF!</v>
      </c>
      <c r="N490" s="49" t="str">
        <f t="shared" si="37"/>
        <v>New Stock</v>
      </c>
      <c r="O490" s="37" t="str">
        <f t="shared" si="38"/>
        <v>New Stock</v>
      </c>
      <c r="P490" s="35" t="str">
        <f t="shared" si="39"/>
        <v>-</v>
      </c>
    </row>
    <row r="491" spans="1:16">
      <c r="A491" s="85" t="s">
        <v>739</v>
      </c>
      <c r="B491" s="43" t="s">
        <v>2521</v>
      </c>
      <c r="C491" s="85" t="s">
        <v>2559</v>
      </c>
      <c r="D491" s="44" t="s">
        <v>1502</v>
      </c>
      <c r="E491" s="43">
        <v>30</v>
      </c>
      <c r="F491" s="95" t="e">
        <f>SUMIF(#REF!,B491,#REF!)</f>
        <v>#REF!</v>
      </c>
      <c r="G491" s="95" t="e">
        <f>SUMIF(#REF!,B491,#REF!)</f>
        <v>#REF!</v>
      </c>
      <c r="H491" s="95" t="e">
        <f>SUMIF(#REF!,B491,#REF!)*-1</f>
        <v>#REF!</v>
      </c>
      <c r="I491" s="95">
        <f>SUMIF('BOM_Sub Assy'!C:C,B491,'BOM_Sub Assy'!G:G)*-1</f>
        <v>0</v>
      </c>
      <c r="J491" s="96">
        <f>SUMIF(BOM_FG!C:C,B491,BOM_FG!G:G)*-1</f>
        <v>0</v>
      </c>
      <c r="K491" s="96" t="e">
        <f t="shared" si="35"/>
        <v>#REF!</v>
      </c>
      <c r="M491" s="3" t="e">
        <f t="shared" si="36"/>
        <v>#REF!</v>
      </c>
      <c r="N491" s="49" t="str">
        <f t="shared" si="37"/>
        <v>New Stock</v>
      </c>
      <c r="O491" s="37" t="str">
        <f t="shared" si="38"/>
        <v>New Stock</v>
      </c>
      <c r="P491" s="35" t="str">
        <f t="shared" si="39"/>
        <v>-</v>
      </c>
    </row>
    <row r="492" spans="1:16">
      <c r="A492" s="85" t="s">
        <v>739</v>
      </c>
      <c r="B492" s="43" t="s">
        <v>2522</v>
      </c>
      <c r="C492" s="85" t="s">
        <v>2560</v>
      </c>
      <c r="D492" s="44" t="s">
        <v>3102</v>
      </c>
      <c r="E492" s="43">
        <v>30</v>
      </c>
      <c r="F492" s="95" t="e">
        <f>SUMIF(#REF!,B492,#REF!)</f>
        <v>#REF!</v>
      </c>
      <c r="G492" s="95" t="e">
        <f>SUMIF(#REF!,B492,#REF!)</f>
        <v>#REF!</v>
      </c>
      <c r="H492" s="95" t="e">
        <f>SUMIF(#REF!,B492,#REF!)*-1</f>
        <v>#REF!</v>
      </c>
      <c r="I492" s="95">
        <f>SUMIF('BOM_Sub Assy'!C:C,B492,'BOM_Sub Assy'!G:G)*-1</f>
        <v>0</v>
      </c>
      <c r="J492" s="96">
        <f>SUMIF(BOM_FG!C:C,B492,BOM_FG!G:G)*-1</f>
        <v>0</v>
      </c>
      <c r="K492" s="96" t="e">
        <f t="shared" si="35"/>
        <v>#REF!</v>
      </c>
      <c r="M492" s="3" t="e">
        <f t="shared" si="36"/>
        <v>#REF!</v>
      </c>
      <c r="N492" s="49" t="str">
        <f t="shared" si="37"/>
        <v>New Stock</v>
      </c>
      <c r="O492" s="37" t="str">
        <f t="shared" si="38"/>
        <v>New Stock</v>
      </c>
      <c r="P492" s="35" t="str">
        <f t="shared" si="39"/>
        <v>-</v>
      </c>
    </row>
    <row r="493" spans="1:16">
      <c r="A493" s="85" t="s">
        <v>739</v>
      </c>
      <c r="B493" s="43" t="s">
        <v>2367</v>
      </c>
      <c r="C493" s="85" t="s">
        <v>986</v>
      </c>
      <c r="D493" s="44" t="s">
        <v>5451</v>
      </c>
      <c r="E493" s="43">
        <v>200</v>
      </c>
      <c r="F493" s="95" t="e">
        <f>SUMIF(#REF!,B493,#REF!)</f>
        <v>#REF!</v>
      </c>
      <c r="G493" s="95" t="e">
        <f>SUMIF(#REF!,B493,#REF!)</f>
        <v>#REF!</v>
      </c>
      <c r="H493" s="95" t="e">
        <f>SUMIF(#REF!,B493,#REF!)*-1</f>
        <v>#REF!</v>
      </c>
      <c r="I493" s="95">
        <f>SUMIF('BOM_Sub Assy'!C:C,B493,'BOM_Sub Assy'!G:G)*-1</f>
        <v>0</v>
      </c>
      <c r="J493" s="96">
        <f>SUMIF(BOM_FG!C:C,B493,BOM_FG!G:G)*-1</f>
        <v>0</v>
      </c>
      <c r="K493" s="96" t="e">
        <f t="shared" si="35"/>
        <v>#REF!</v>
      </c>
      <c r="M493" s="3" t="e">
        <f t="shared" si="36"/>
        <v>#REF!</v>
      </c>
      <c r="N493" s="49" t="str">
        <f t="shared" si="37"/>
        <v>New Stock</v>
      </c>
      <c r="O493" s="37" t="str">
        <f t="shared" si="38"/>
        <v>New Stock</v>
      </c>
      <c r="P493" s="35" t="str">
        <f t="shared" si="39"/>
        <v>-</v>
      </c>
    </row>
    <row r="494" spans="1:16">
      <c r="A494" s="85" t="s">
        <v>739</v>
      </c>
      <c r="B494" s="43" t="s">
        <v>5452</v>
      </c>
      <c r="C494" s="85" t="s">
        <v>987</v>
      </c>
      <c r="D494" s="44" t="s">
        <v>5453</v>
      </c>
      <c r="E494" s="43">
        <v>200</v>
      </c>
      <c r="F494" s="95" t="e">
        <f>SUMIF(#REF!,B494,#REF!)</f>
        <v>#REF!</v>
      </c>
      <c r="G494" s="95" t="e">
        <f>SUMIF(#REF!,B494,#REF!)</f>
        <v>#REF!</v>
      </c>
      <c r="H494" s="95" t="e">
        <f>SUMIF(#REF!,B494,#REF!)*-1</f>
        <v>#REF!</v>
      </c>
      <c r="I494" s="95">
        <f>SUMIF('BOM_Sub Assy'!C:C,B494,'BOM_Sub Assy'!G:G)*-1</f>
        <v>0</v>
      </c>
      <c r="J494" s="96">
        <f>SUMIF(BOM_FG!C:C,B494,BOM_FG!G:G)*-1</f>
        <v>0</v>
      </c>
      <c r="K494" s="96" t="e">
        <f t="shared" si="35"/>
        <v>#REF!</v>
      </c>
      <c r="M494" s="3" t="e">
        <f t="shared" si="36"/>
        <v>#REF!</v>
      </c>
      <c r="N494" s="49" t="str">
        <f t="shared" si="37"/>
        <v>New Stock</v>
      </c>
      <c r="O494" s="37" t="str">
        <f t="shared" si="38"/>
        <v>New Stock</v>
      </c>
      <c r="P494" s="35" t="str">
        <f t="shared" si="39"/>
        <v>-</v>
      </c>
    </row>
    <row r="495" spans="1:16">
      <c r="A495" s="85" t="s">
        <v>942</v>
      </c>
      <c r="B495" s="43" t="s">
        <v>943</v>
      </c>
      <c r="C495" s="85" t="s">
        <v>1224</v>
      </c>
      <c r="D495" s="44" t="s">
        <v>1010</v>
      </c>
      <c r="E495" s="43">
        <v>500</v>
      </c>
      <c r="F495" s="95" t="e">
        <f>SUMIF(#REF!,B495,#REF!)</f>
        <v>#REF!</v>
      </c>
      <c r="G495" s="95" t="e">
        <f>SUMIF(#REF!,B495,#REF!)</f>
        <v>#REF!</v>
      </c>
      <c r="H495" s="95" t="e">
        <f>SUMIF(#REF!,B495,#REF!)*-1</f>
        <v>#REF!</v>
      </c>
      <c r="I495" s="95">
        <f>SUMIF('BOM_Sub Assy'!C:C,B495,'BOM_Sub Assy'!G:G)*-1</f>
        <v>0</v>
      </c>
      <c r="J495" s="96">
        <f>SUMIF(BOM_FG!C:C,B495,BOM_FG!G:G)*-1</f>
        <v>-1.7999999999999992</v>
      </c>
      <c r="K495" s="96" t="e">
        <f t="shared" si="35"/>
        <v>#REF!</v>
      </c>
      <c r="M495" s="3" t="e">
        <f t="shared" si="36"/>
        <v>#REF!</v>
      </c>
      <c r="N495" s="49" t="str">
        <f t="shared" si="37"/>
        <v>New Stock</v>
      </c>
      <c r="O495" s="37" t="str">
        <f t="shared" si="38"/>
        <v>New Stock</v>
      </c>
      <c r="P495" s="35" t="str">
        <f t="shared" si="39"/>
        <v>-</v>
      </c>
    </row>
    <row r="496" spans="1:16">
      <c r="A496" s="85" t="s">
        <v>942</v>
      </c>
      <c r="B496" s="43" t="s">
        <v>5496</v>
      </c>
      <c r="C496" s="85" t="s">
        <v>1225</v>
      </c>
      <c r="D496" s="44" t="s">
        <v>1146</v>
      </c>
      <c r="E496" s="43">
        <v>300</v>
      </c>
      <c r="F496" s="95" t="e">
        <f>SUMIF(#REF!,B496,#REF!)</f>
        <v>#REF!</v>
      </c>
      <c r="G496" s="95" t="e">
        <f>SUMIF(#REF!,B496,#REF!)</f>
        <v>#REF!</v>
      </c>
      <c r="H496" s="95" t="e">
        <f>SUMIF(#REF!,B496,#REF!)*-1</f>
        <v>#REF!</v>
      </c>
      <c r="I496" s="95">
        <f>SUMIF('BOM_Sub Assy'!C:C,B496,'BOM_Sub Assy'!G:G)*-1</f>
        <v>0</v>
      </c>
      <c r="J496" s="96">
        <f>SUMIF(BOM_FG!C:C,B496,BOM_FG!G:G)*-1</f>
        <v>-0.06</v>
      </c>
      <c r="K496" s="96" t="e">
        <f t="shared" si="35"/>
        <v>#REF!</v>
      </c>
      <c r="M496" s="3" t="e">
        <f t="shared" si="36"/>
        <v>#REF!</v>
      </c>
      <c r="N496" s="49" t="str">
        <f t="shared" si="37"/>
        <v>New Stock</v>
      </c>
      <c r="O496" s="37" t="str">
        <f t="shared" si="38"/>
        <v>New Stock</v>
      </c>
      <c r="P496" s="35" t="str">
        <f t="shared" si="39"/>
        <v>-</v>
      </c>
    </row>
    <row r="497" spans="1:16">
      <c r="A497" s="85" t="s">
        <v>1850</v>
      </c>
      <c r="B497" s="43" t="s">
        <v>4466</v>
      </c>
      <c r="C497" s="85" t="s">
        <v>166</v>
      </c>
      <c r="D497" s="44" t="s">
        <v>5050</v>
      </c>
      <c r="E497" s="43">
        <v>2000</v>
      </c>
      <c r="F497" s="95" t="e">
        <f>SUMIF(#REF!,B497,#REF!)</f>
        <v>#REF!</v>
      </c>
      <c r="G497" s="95" t="e">
        <f>SUMIF(#REF!,B497,#REF!)</f>
        <v>#REF!</v>
      </c>
      <c r="H497" s="95" t="e">
        <f>SUMIF(#REF!,B497,#REF!)*-1</f>
        <v>#REF!</v>
      </c>
      <c r="I497" s="95">
        <f>SUMIF('BOM_Sub Assy'!C:C,B497,'BOM_Sub Assy'!G:G)*-1</f>
        <v>0</v>
      </c>
      <c r="J497" s="96">
        <f>SUMIF(BOM_FG!C:C,B497,BOM_FG!G:G)*-1</f>
        <v>-24.207999999999995</v>
      </c>
      <c r="K497" s="96" t="e">
        <f t="shared" si="35"/>
        <v>#REF!</v>
      </c>
      <c r="M497" s="3" t="e">
        <f t="shared" si="36"/>
        <v>#REF!</v>
      </c>
      <c r="N497" s="49" t="str">
        <f t="shared" si="37"/>
        <v>New Stock</v>
      </c>
      <c r="O497" s="37" t="str">
        <f t="shared" si="38"/>
        <v>New Stock</v>
      </c>
      <c r="P497" s="35" t="str">
        <f t="shared" si="39"/>
        <v>-</v>
      </c>
    </row>
    <row r="498" spans="1:16">
      <c r="A498" s="85" t="s">
        <v>1850</v>
      </c>
      <c r="B498" s="43" t="s">
        <v>4467</v>
      </c>
      <c r="C498" s="85" t="s">
        <v>167</v>
      </c>
      <c r="D498" s="44" t="s">
        <v>1011</v>
      </c>
      <c r="E498" s="43">
        <v>3700</v>
      </c>
      <c r="F498" s="95" t="e">
        <f>SUMIF(#REF!,B498,#REF!)</f>
        <v>#REF!</v>
      </c>
      <c r="G498" s="95" t="e">
        <f>SUMIF(#REF!,B498,#REF!)</f>
        <v>#REF!</v>
      </c>
      <c r="H498" s="95" t="e">
        <f>SUMIF(#REF!,B498,#REF!)*-1</f>
        <v>#REF!</v>
      </c>
      <c r="I498" s="95">
        <f>SUMIF('BOM_Sub Assy'!C:C,B498,'BOM_Sub Assy'!G:G)*-1</f>
        <v>0</v>
      </c>
      <c r="J498" s="96">
        <f>SUMIF(BOM_FG!C:C,B498,BOM_FG!G:G)*-1</f>
        <v>0</v>
      </c>
      <c r="K498" s="96" t="e">
        <f t="shared" si="35"/>
        <v>#REF!</v>
      </c>
      <c r="M498" s="3" t="e">
        <f t="shared" si="36"/>
        <v>#REF!</v>
      </c>
      <c r="N498" s="49" t="str">
        <f t="shared" si="37"/>
        <v>New Stock</v>
      </c>
      <c r="O498" s="37" t="str">
        <f t="shared" si="38"/>
        <v>New Stock</v>
      </c>
      <c r="P498" s="35" t="str">
        <f t="shared" si="39"/>
        <v>-</v>
      </c>
    </row>
    <row r="499" spans="1:16">
      <c r="A499" s="85" t="s">
        <v>1850</v>
      </c>
      <c r="B499" s="43" t="s">
        <v>1562</v>
      </c>
      <c r="C499" s="85" t="s">
        <v>168</v>
      </c>
      <c r="D499" s="44" t="s">
        <v>566</v>
      </c>
      <c r="E499" s="43">
        <v>2800</v>
      </c>
      <c r="F499" s="95" t="e">
        <f>SUMIF(#REF!,B499,#REF!)</f>
        <v>#REF!</v>
      </c>
      <c r="G499" s="95" t="e">
        <f>SUMIF(#REF!,B499,#REF!)</f>
        <v>#REF!</v>
      </c>
      <c r="H499" s="95" t="e">
        <f>SUMIF(#REF!,B499,#REF!)*-1</f>
        <v>#REF!</v>
      </c>
      <c r="I499" s="95">
        <f>SUMIF('BOM_Sub Assy'!C:C,B499,'BOM_Sub Assy'!G:G)*-1</f>
        <v>0</v>
      </c>
      <c r="J499" s="96">
        <f>SUMIF(BOM_FG!C:C,B499,BOM_FG!G:G)*-1</f>
        <v>-3.4919999999999995</v>
      </c>
      <c r="K499" s="96" t="e">
        <f t="shared" si="35"/>
        <v>#REF!</v>
      </c>
      <c r="M499" s="3" t="e">
        <f t="shared" si="36"/>
        <v>#REF!</v>
      </c>
      <c r="N499" s="49" t="str">
        <f t="shared" si="37"/>
        <v>New Stock</v>
      </c>
      <c r="O499" s="37" t="str">
        <f t="shared" si="38"/>
        <v>New Stock</v>
      </c>
      <c r="P499" s="35" t="str">
        <f t="shared" si="39"/>
        <v>-</v>
      </c>
    </row>
    <row r="500" spans="1:16">
      <c r="A500" s="85" t="s">
        <v>1850</v>
      </c>
      <c r="B500" s="43" t="s">
        <v>1738</v>
      </c>
      <c r="C500" s="85" t="s">
        <v>169</v>
      </c>
      <c r="D500" s="44" t="s">
        <v>567</v>
      </c>
      <c r="E500" s="43">
        <v>4000</v>
      </c>
      <c r="F500" s="95" t="e">
        <f>SUMIF(#REF!,B500,#REF!)</f>
        <v>#REF!</v>
      </c>
      <c r="G500" s="95" t="e">
        <f>SUMIF(#REF!,B500,#REF!)</f>
        <v>#REF!</v>
      </c>
      <c r="H500" s="95" t="e">
        <f>SUMIF(#REF!,B500,#REF!)*-1</f>
        <v>#REF!</v>
      </c>
      <c r="I500" s="95">
        <f>SUMIF('BOM_Sub Assy'!C:C,B500,'BOM_Sub Assy'!G:G)*-1</f>
        <v>0</v>
      </c>
      <c r="J500" s="96">
        <f>SUMIF(BOM_FG!C:C,B500,BOM_FG!G:G)*-1</f>
        <v>0</v>
      </c>
      <c r="K500" s="96" t="e">
        <f t="shared" si="35"/>
        <v>#REF!</v>
      </c>
      <c r="M500" s="3" t="e">
        <f t="shared" si="36"/>
        <v>#REF!</v>
      </c>
      <c r="N500" s="49" t="str">
        <f t="shared" si="37"/>
        <v>New Stock</v>
      </c>
      <c r="O500" s="37" t="str">
        <f t="shared" si="38"/>
        <v>New Stock</v>
      </c>
      <c r="P500" s="35" t="str">
        <f t="shared" si="39"/>
        <v>-</v>
      </c>
    </row>
    <row r="501" spans="1:16">
      <c r="A501" s="85" t="s">
        <v>942</v>
      </c>
      <c r="B501" s="43" t="s">
        <v>1739</v>
      </c>
      <c r="C501" s="85" t="s">
        <v>3583</v>
      </c>
      <c r="D501" s="44" t="s">
        <v>1012</v>
      </c>
      <c r="E501" s="43">
        <v>1000</v>
      </c>
      <c r="F501" s="95" t="e">
        <f>SUMIF(#REF!,B501,#REF!)</f>
        <v>#REF!</v>
      </c>
      <c r="G501" s="95" t="e">
        <f>SUMIF(#REF!,B501,#REF!)</f>
        <v>#REF!</v>
      </c>
      <c r="H501" s="95" t="e">
        <f>SUMIF(#REF!,B501,#REF!)*-1</f>
        <v>#REF!</v>
      </c>
      <c r="I501" s="95">
        <f>SUMIF('BOM_Sub Assy'!C:C,B501,'BOM_Sub Assy'!G:G)*-1</f>
        <v>0</v>
      </c>
      <c r="J501" s="96">
        <f>SUMIF(BOM_FG!C:C,B501,BOM_FG!G:G)*-1</f>
        <v>0</v>
      </c>
      <c r="K501" s="96" t="e">
        <f t="shared" si="35"/>
        <v>#REF!</v>
      </c>
      <c r="M501" s="3" t="e">
        <f t="shared" si="36"/>
        <v>#REF!</v>
      </c>
      <c r="N501" s="49" t="str">
        <f t="shared" si="37"/>
        <v>New Stock</v>
      </c>
      <c r="O501" s="37" t="str">
        <f t="shared" si="38"/>
        <v>New Stock</v>
      </c>
      <c r="P501" s="35" t="str">
        <f t="shared" si="39"/>
        <v>-</v>
      </c>
    </row>
    <row r="502" spans="1:16">
      <c r="A502" s="85" t="s">
        <v>942</v>
      </c>
      <c r="B502" s="43" t="s">
        <v>5051</v>
      </c>
      <c r="C502" s="85" t="s">
        <v>3426</v>
      </c>
      <c r="D502" s="44" t="s">
        <v>4393</v>
      </c>
      <c r="E502" s="43">
        <v>1100</v>
      </c>
      <c r="F502" s="95" t="e">
        <f>SUMIF(#REF!,B502,#REF!)</f>
        <v>#REF!</v>
      </c>
      <c r="G502" s="95" t="e">
        <f>SUMIF(#REF!,B502,#REF!)</f>
        <v>#REF!</v>
      </c>
      <c r="H502" s="95" t="e">
        <f>SUMIF(#REF!,B502,#REF!)*-1</f>
        <v>#REF!</v>
      </c>
      <c r="I502" s="95">
        <f>SUMIF('BOM_Sub Assy'!C:C,B502,'BOM_Sub Assy'!G:G)*-1</f>
        <v>0</v>
      </c>
      <c r="J502" s="96">
        <f>SUMIF(BOM_FG!C:C,B502,BOM_FG!G:G)*-1</f>
        <v>0</v>
      </c>
      <c r="K502" s="96" t="e">
        <f t="shared" si="35"/>
        <v>#REF!</v>
      </c>
      <c r="M502" s="3" t="e">
        <f t="shared" si="36"/>
        <v>#REF!</v>
      </c>
      <c r="N502" s="49" t="str">
        <f t="shared" si="37"/>
        <v>New Stock</v>
      </c>
      <c r="O502" s="37" t="str">
        <f t="shared" si="38"/>
        <v>New Stock</v>
      </c>
      <c r="P502" s="35" t="str">
        <f t="shared" si="39"/>
        <v>-</v>
      </c>
    </row>
    <row r="503" spans="1:16">
      <c r="A503" s="85" t="s">
        <v>1850</v>
      </c>
      <c r="B503" s="43" t="s">
        <v>5052</v>
      </c>
      <c r="C503" s="85" t="s">
        <v>3427</v>
      </c>
      <c r="D503" s="44" t="s">
        <v>5076</v>
      </c>
      <c r="E503" s="43">
        <v>1300</v>
      </c>
      <c r="F503" s="95" t="e">
        <f>SUMIF(#REF!,B503,#REF!)</f>
        <v>#REF!</v>
      </c>
      <c r="G503" s="95" t="e">
        <f>SUMIF(#REF!,B503,#REF!)</f>
        <v>#REF!</v>
      </c>
      <c r="H503" s="95" t="e">
        <f>SUMIF(#REF!,B503,#REF!)*-1</f>
        <v>#REF!</v>
      </c>
      <c r="I503" s="95">
        <f>SUMIF('BOM_Sub Assy'!C:C,B503,'BOM_Sub Assy'!G:G)*-1</f>
        <v>0</v>
      </c>
      <c r="J503" s="96">
        <f>SUMIF(BOM_FG!C:C,B503,BOM_FG!G:G)*-1</f>
        <v>-2.08</v>
      </c>
      <c r="K503" s="96" t="e">
        <f t="shared" si="35"/>
        <v>#REF!</v>
      </c>
      <c r="M503" s="3" t="e">
        <f t="shared" si="36"/>
        <v>#REF!</v>
      </c>
      <c r="N503" s="49" t="str">
        <f t="shared" si="37"/>
        <v>New Stock</v>
      </c>
      <c r="O503" s="37" t="str">
        <f t="shared" si="38"/>
        <v>New Stock</v>
      </c>
      <c r="P503" s="35" t="str">
        <f t="shared" si="39"/>
        <v>-</v>
      </c>
    </row>
    <row r="504" spans="1:16">
      <c r="A504" s="85" t="s">
        <v>1850</v>
      </c>
      <c r="B504" s="43" t="s">
        <v>1740</v>
      </c>
      <c r="C504" s="85" t="s">
        <v>3428</v>
      </c>
      <c r="D504" s="44" t="s">
        <v>2781</v>
      </c>
      <c r="E504" s="43">
        <v>1900</v>
      </c>
      <c r="F504" s="95" t="e">
        <f>SUMIF(#REF!,B504,#REF!)</f>
        <v>#REF!</v>
      </c>
      <c r="G504" s="95" t="e">
        <f>SUMIF(#REF!,B504,#REF!)</f>
        <v>#REF!</v>
      </c>
      <c r="H504" s="95" t="e">
        <f>SUMIF(#REF!,B504,#REF!)*-1</f>
        <v>#REF!</v>
      </c>
      <c r="I504" s="95">
        <f>SUMIF('BOM_Sub Assy'!C:C,B504,'BOM_Sub Assy'!G:G)*-1</f>
        <v>0</v>
      </c>
      <c r="J504" s="96">
        <f>SUMIF(BOM_FG!C:C,B504,BOM_FG!G:G)*-1</f>
        <v>-5</v>
      </c>
      <c r="K504" s="96" t="e">
        <f t="shared" si="35"/>
        <v>#REF!</v>
      </c>
      <c r="M504" s="3" t="e">
        <f t="shared" si="36"/>
        <v>#REF!</v>
      </c>
      <c r="N504" s="49" t="str">
        <f t="shared" si="37"/>
        <v>New Stock</v>
      </c>
      <c r="O504" s="37" t="str">
        <f t="shared" si="38"/>
        <v>New Stock</v>
      </c>
      <c r="P504" s="35" t="str">
        <f t="shared" si="39"/>
        <v>-</v>
      </c>
    </row>
    <row r="505" spans="1:16">
      <c r="A505" s="85" t="s">
        <v>1850</v>
      </c>
      <c r="B505" s="43" t="s">
        <v>1741</v>
      </c>
      <c r="C505" s="85" t="s">
        <v>3429</v>
      </c>
      <c r="D505" s="44" t="s">
        <v>4174</v>
      </c>
      <c r="E505" s="43">
        <v>3000</v>
      </c>
      <c r="F505" s="95" t="e">
        <f>SUMIF(#REF!,B505,#REF!)</f>
        <v>#REF!</v>
      </c>
      <c r="G505" s="95" t="e">
        <f>SUMIF(#REF!,B505,#REF!)</f>
        <v>#REF!</v>
      </c>
      <c r="H505" s="95" t="e">
        <f>SUMIF(#REF!,B505,#REF!)*-1</f>
        <v>#REF!</v>
      </c>
      <c r="I505" s="95">
        <f>SUMIF('BOM_Sub Assy'!C:C,B505,'BOM_Sub Assy'!G:G)*-1</f>
        <v>0</v>
      </c>
      <c r="J505" s="96">
        <f>SUMIF(BOM_FG!C:C,B505,BOM_FG!G:G)*-1</f>
        <v>0</v>
      </c>
      <c r="K505" s="96" t="e">
        <f t="shared" si="35"/>
        <v>#REF!</v>
      </c>
      <c r="M505" s="3" t="e">
        <f t="shared" si="36"/>
        <v>#REF!</v>
      </c>
      <c r="N505" s="49" t="str">
        <f t="shared" si="37"/>
        <v>New Stock</v>
      </c>
      <c r="O505" s="37" t="str">
        <f t="shared" si="38"/>
        <v>New Stock</v>
      </c>
      <c r="P505" s="35" t="str">
        <f t="shared" si="39"/>
        <v>-</v>
      </c>
    </row>
    <row r="506" spans="1:16">
      <c r="A506" s="85" t="s">
        <v>1850</v>
      </c>
      <c r="B506" s="43" t="s">
        <v>5053</v>
      </c>
      <c r="C506" s="85" t="s">
        <v>4834</v>
      </c>
      <c r="D506" s="44" t="s">
        <v>1777</v>
      </c>
      <c r="E506" s="43">
        <v>2200</v>
      </c>
      <c r="F506" s="95" t="e">
        <f>SUMIF(#REF!,B506,#REF!)</f>
        <v>#REF!</v>
      </c>
      <c r="G506" s="95" t="e">
        <f>SUMIF(#REF!,B506,#REF!)</f>
        <v>#REF!</v>
      </c>
      <c r="H506" s="95" t="e">
        <f>SUMIF(#REF!,B506,#REF!)*-1</f>
        <v>#REF!</v>
      </c>
      <c r="I506" s="95">
        <f>SUMIF('BOM_Sub Assy'!C:C,B506,'BOM_Sub Assy'!G:G)*-1</f>
        <v>0</v>
      </c>
      <c r="J506" s="96">
        <f>SUMIF(BOM_FG!C:C,B506,BOM_FG!G:G)*-1</f>
        <v>-8.120000000000001</v>
      </c>
      <c r="K506" s="96" t="e">
        <f t="shared" si="35"/>
        <v>#REF!</v>
      </c>
      <c r="M506" s="3" t="e">
        <f t="shared" si="36"/>
        <v>#REF!</v>
      </c>
      <c r="N506" s="49" t="str">
        <f t="shared" si="37"/>
        <v>New Stock</v>
      </c>
      <c r="O506" s="37" t="str">
        <f t="shared" si="38"/>
        <v>New Stock</v>
      </c>
      <c r="P506" s="35" t="str">
        <f t="shared" si="39"/>
        <v>-</v>
      </c>
    </row>
    <row r="507" spans="1:16">
      <c r="A507" s="85" t="s">
        <v>1850</v>
      </c>
      <c r="B507" s="43" t="s">
        <v>668</v>
      </c>
      <c r="C507" s="85" t="s">
        <v>2535</v>
      </c>
      <c r="D507" s="44" t="s">
        <v>1778</v>
      </c>
      <c r="E507" s="43">
        <v>1900</v>
      </c>
      <c r="F507" s="95" t="e">
        <f>SUMIF(#REF!,B507,#REF!)</f>
        <v>#REF!</v>
      </c>
      <c r="G507" s="95" t="e">
        <f>SUMIF(#REF!,B507,#REF!)</f>
        <v>#REF!</v>
      </c>
      <c r="H507" s="95" t="e">
        <f>SUMIF(#REF!,B507,#REF!)*-1</f>
        <v>#REF!</v>
      </c>
      <c r="I507" s="95">
        <f>SUMIF('BOM_Sub Assy'!C:C,B507,'BOM_Sub Assy'!G:G)*-1</f>
        <v>0</v>
      </c>
      <c r="J507" s="96">
        <f>SUMIF(BOM_FG!C:C,B507,BOM_FG!G:G)*-1</f>
        <v>0</v>
      </c>
      <c r="K507" s="96" t="e">
        <f t="shared" si="35"/>
        <v>#REF!</v>
      </c>
      <c r="M507" s="3" t="e">
        <f t="shared" si="36"/>
        <v>#REF!</v>
      </c>
      <c r="N507" s="49" t="str">
        <f t="shared" si="37"/>
        <v>New Stock</v>
      </c>
      <c r="O507" s="37" t="str">
        <f t="shared" si="38"/>
        <v>New Stock</v>
      </c>
      <c r="P507" s="35" t="str">
        <f t="shared" si="39"/>
        <v>-</v>
      </c>
    </row>
    <row r="508" spans="1:16">
      <c r="A508" s="85" t="s">
        <v>1850</v>
      </c>
      <c r="B508" s="43" t="s">
        <v>1715</v>
      </c>
      <c r="C508" s="85" t="s">
        <v>287</v>
      </c>
      <c r="D508" s="44" t="s">
        <v>1355</v>
      </c>
      <c r="E508" s="43">
        <v>1300</v>
      </c>
      <c r="F508" s="95" t="e">
        <f>SUMIF(#REF!,B508,#REF!)</f>
        <v>#REF!</v>
      </c>
      <c r="G508" s="95" t="e">
        <f>SUMIF(#REF!,B508,#REF!)</f>
        <v>#REF!</v>
      </c>
      <c r="H508" s="95" t="e">
        <f>SUMIF(#REF!,B508,#REF!)*-1</f>
        <v>#REF!</v>
      </c>
      <c r="I508" s="95">
        <f>SUMIF('BOM_Sub Assy'!C:C,B508,'BOM_Sub Assy'!G:G)*-1</f>
        <v>0</v>
      </c>
      <c r="J508" s="96">
        <f>SUMIF(BOM_FG!C:C,B508,BOM_FG!G:G)*-1</f>
        <v>-5.53</v>
      </c>
      <c r="K508" s="96" t="e">
        <f t="shared" si="35"/>
        <v>#REF!</v>
      </c>
      <c r="M508" s="3" t="e">
        <f t="shared" si="36"/>
        <v>#REF!</v>
      </c>
      <c r="N508" s="49" t="str">
        <f t="shared" si="37"/>
        <v>New Stock</v>
      </c>
      <c r="O508" s="37" t="str">
        <f t="shared" si="38"/>
        <v>New Stock</v>
      </c>
      <c r="P508" s="35" t="str">
        <f t="shared" si="39"/>
        <v>-</v>
      </c>
    </row>
    <row r="509" spans="1:16">
      <c r="A509" s="85" t="s">
        <v>1850</v>
      </c>
      <c r="B509" s="43" t="s">
        <v>723</v>
      </c>
      <c r="C509" s="85" t="s">
        <v>1956</v>
      </c>
      <c r="D509" s="44" t="s">
        <v>4602</v>
      </c>
      <c r="E509" s="43">
        <v>3600</v>
      </c>
      <c r="F509" s="95" t="e">
        <f>SUMIF(#REF!,B509,#REF!)</f>
        <v>#REF!</v>
      </c>
      <c r="G509" s="95" t="e">
        <f>SUMIF(#REF!,B509,#REF!)</f>
        <v>#REF!</v>
      </c>
      <c r="H509" s="95" t="e">
        <f>SUMIF(#REF!,B509,#REF!)*-1</f>
        <v>#REF!</v>
      </c>
      <c r="I509" s="95">
        <f>SUMIF('BOM_Sub Assy'!C:C,B509,'BOM_Sub Assy'!G:G)*-1</f>
        <v>0</v>
      </c>
      <c r="J509" s="96">
        <f>SUMIF(BOM_FG!C:C,B509,BOM_FG!G:G)*-1</f>
        <v>0</v>
      </c>
      <c r="K509" s="96" t="e">
        <f t="shared" si="35"/>
        <v>#REF!</v>
      </c>
      <c r="M509" s="3" t="e">
        <f t="shared" si="36"/>
        <v>#REF!</v>
      </c>
      <c r="N509" s="49" t="str">
        <f t="shared" si="37"/>
        <v>New Stock</v>
      </c>
      <c r="O509" s="37" t="str">
        <f t="shared" si="38"/>
        <v>New Stock</v>
      </c>
      <c r="P509" s="35" t="str">
        <f t="shared" si="39"/>
        <v>-</v>
      </c>
    </row>
    <row r="510" spans="1:16">
      <c r="A510" s="85" t="s">
        <v>1850</v>
      </c>
      <c r="B510" s="43" t="s">
        <v>724</v>
      </c>
      <c r="C510" s="85" t="s">
        <v>2837</v>
      </c>
      <c r="D510" s="44" t="s">
        <v>1285</v>
      </c>
      <c r="E510" s="43">
        <v>1500</v>
      </c>
      <c r="F510" s="95" t="e">
        <f>SUMIF(#REF!,B510,#REF!)</f>
        <v>#REF!</v>
      </c>
      <c r="G510" s="95" t="e">
        <f>SUMIF(#REF!,B510,#REF!)</f>
        <v>#REF!</v>
      </c>
      <c r="H510" s="95" t="e">
        <f>SUMIF(#REF!,B510,#REF!)*-1</f>
        <v>#REF!</v>
      </c>
      <c r="I510" s="95">
        <f>SUMIF('BOM_Sub Assy'!C:C,B510,'BOM_Sub Assy'!G:G)*-1</f>
        <v>0</v>
      </c>
      <c r="J510" s="96">
        <f>SUMIF(BOM_FG!C:C,B510,BOM_FG!G:G)*-1</f>
        <v>-2.9880000000000009</v>
      </c>
      <c r="K510" s="96" t="e">
        <f t="shared" si="35"/>
        <v>#REF!</v>
      </c>
      <c r="M510" s="3" t="e">
        <f t="shared" si="36"/>
        <v>#REF!</v>
      </c>
      <c r="N510" s="49" t="str">
        <f t="shared" si="37"/>
        <v>New Stock</v>
      </c>
      <c r="O510" s="37" t="str">
        <f t="shared" si="38"/>
        <v>New Stock</v>
      </c>
      <c r="P510" s="35" t="str">
        <f t="shared" si="39"/>
        <v>-</v>
      </c>
    </row>
    <row r="511" spans="1:16">
      <c r="A511" s="85" t="s">
        <v>1850</v>
      </c>
      <c r="B511" s="43" t="s">
        <v>725</v>
      </c>
      <c r="C511" s="85" t="s">
        <v>3847</v>
      </c>
      <c r="D511" s="44" t="s">
        <v>1286</v>
      </c>
      <c r="E511" s="43">
        <v>1700</v>
      </c>
      <c r="F511" s="95" t="e">
        <f>SUMIF(#REF!,B511,#REF!)</f>
        <v>#REF!</v>
      </c>
      <c r="G511" s="95" t="e">
        <f>SUMIF(#REF!,B511,#REF!)</f>
        <v>#REF!</v>
      </c>
      <c r="H511" s="95" t="e">
        <f>SUMIF(#REF!,B511,#REF!)*-1</f>
        <v>#REF!</v>
      </c>
      <c r="I511" s="95">
        <f>SUMIF('BOM_Sub Assy'!C:C,B511,'BOM_Sub Assy'!G:G)*-1</f>
        <v>0</v>
      </c>
      <c r="J511" s="96">
        <f>SUMIF(BOM_FG!C:C,B511,BOM_FG!G:G)*-1</f>
        <v>-3.3999999999999995</v>
      </c>
      <c r="K511" s="96" t="e">
        <f t="shared" si="35"/>
        <v>#REF!</v>
      </c>
      <c r="M511" s="3" t="e">
        <f t="shared" si="36"/>
        <v>#REF!</v>
      </c>
      <c r="N511" s="49" t="str">
        <f t="shared" si="37"/>
        <v>New Stock</v>
      </c>
      <c r="O511" s="37" t="str">
        <f t="shared" si="38"/>
        <v>New Stock</v>
      </c>
      <c r="P511" s="35" t="str">
        <f t="shared" si="39"/>
        <v>-</v>
      </c>
    </row>
    <row r="512" spans="1:16">
      <c r="A512" s="85" t="s">
        <v>1850</v>
      </c>
      <c r="B512" s="43" t="s">
        <v>726</v>
      </c>
      <c r="C512" s="85" t="s">
        <v>1957</v>
      </c>
      <c r="D512" s="44" t="s">
        <v>2271</v>
      </c>
      <c r="E512" s="43">
        <v>2200</v>
      </c>
      <c r="F512" s="95" t="e">
        <f>SUMIF(#REF!,B512,#REF!)</f>
        <v>#REF!</v>
      </c>
      <c r="G512" s="95" t="e">
        <f>SUMIF(#REF!,B512,#REF!)</f>
        <v>#REF!</v>
      </c>
      <c r="H512" s="95" t="e">
        <f>SUMIF(#REF!,B512,#REF!)*-1</f>
        <v>#REF!</v>
      </c>
      <c r="I512" s="95">
        <f>SUMIF('BOM_Sub Assy'!C:C,B512,'BOM_Sub Assy'!G:G)*-1</f>
        <v>0</v>
      </c>
      <c r="J512" s="96">
        <f>SUMIF(BOM_FG!C:C,B512,BOM_FG!G:G)*-1</f>
        <v>0</v>
      </c>
      <c r="K512" s="96" t="e">
        <f t="shared" si="35"/>
        <v>#REF!</v>
      </c>
      <c r="M512" s="3" t="e">
        <f t="shared" si="36"/>
        <v>#REF!</v>
      </c>
      <c r="N512" s="49" t="str">
        <f t="shared" si="37"/>
        <v>New Stock</v>
      </c>
      <c r="O512" s="37" t="str">
        <f t="shared" si="38"/>
        <v>New Stock</v>
      </c>
      <c r="P512" s="35" t="str">
        <f t="shared" si="39"/>
        <v>-</v>
      </c>
    </row>
    <row r="513" spans="1:16">
      <c r="A513" s="85" t="s">
        <v>1850</v>
      </c>
      <c r="B513" s="43" t="s">
        <v>727</v>
      </c>
      <c r="C513" s="85" t="s">
        <v>2004</v>
      </c>
      <c r="D513" s="44" t="s">
        <v>2272</v>
      </c>
      <c r="E513" s="43">
        <v>2500</v>
      </c>
      <c r="F513" s="95" t="e">
        <f>SUMIF(#REF!,B513,#REF!)</f>
        <v>#REF!</v>
      </c>
      <c r="G513" s="95" t="e">
        <f>SUMIF(#REF!,B513,#REF!)</f>
        <v>#REF!</v>
      </c>
      <c r="H513" s="95" t="e">
        <f>SUMIF(#REF!,B513,#REF!)*-1</f>
        <v>#REF!</v>
      </c>
      <c r="I513" s="95">
        <f>SUMIF('BOM_Sub Assy'!C:C,B513,'BOM_Sub Assy'!G:G)*-1</f>
        <v>0</v>
      </c>
      <c r="J513" s="96">
        <f>SUMIF(BOM_FG!C:C,B513,BOM_FG!G:G)*-1</f>
        <v>-45.494000000000085</v>
      </c>
      <c r="K513" s="96" t="e">
        <f t="shared" si="35"/>
        <v>#REF!</v>
      </c>
      <c r="M513" s="3" t="e">
        <f t="shared" si="36"/>
        <v>#REF!</v>
      </c>
      <c r="N513" s="49" t="str">
        <f t="shared" si="37"/>
        <v>New Stock</v>
      </c>
      <c r="O513" s="37" t="str">
        <f t="shared" si="38"/>
        <v>New Stock</v>
      </c>
      <c r="P513" s="35" t="str">
        <f t="shared" si="39"/>
        <v>-</v>
      </c>
    </row>
    <row r="514" spans="1:16">
      <c r="A514" s="85" t="s">
        <v>1850</v>
      </c>
      <c r="B514" s="43" t="s">
        <v>728</v>
      </c>
      <c r="C514" s="85" t="s">
        <v>2005</v>
      </c>
      <c r="D514" s="44" t="s">
        <v>2273</v>
      </c>
      <c r="E514" s="43">
        <v>2800</v>
      </c>
      <c r="F514" s="95" t="e">
        <f>SUMIF(#REF!,B514,#REF!)</f>
        <v>#REF!</v>
      </c>
      <c r="G514" s="95" t="e">
        <f>SUMIF(#REF!,B514,#REF!)</f>
        <v>#REF!</v>
      </c>
      <c r="H514" s="95" t="e">
        <f>SUMIF(#REF!,B514,#REF!)*-1</f>
        <v>#REF!</v>
      </c>
      <c r="I514" s="95">
        <f>SUMIF('BOM_Sub Assy'!C:C,B514,'BOM_Sub Assy'!G:G)*-1</f>
        <v>0</v>
      </c>
      <c r="J514" s="96">
        <f>SUMIF(BOM_FG!C:C,B514,BOM_FG!G:G)*-1</f>
        <v>0</v>
      </c>
      <c r="K514" s="96" t="e">
        <f t="shared" si="35"/>
        <v>#REF!</v>
      </c>
      <c r="M514" s="3" t="e">
        <f t="shared" si="36"/>
        <v>#REF!</v>
      </c>
      <c r="N514" s="49" t="str">
        <f t="shared" si="37"/>
        <v>New Stock</v>
      </c>
      <c r="O514" s="37" t="str">
        <f t="shared" si="38"/>
        <v>New Stock</v>
      </c>
      <c r="P514" s="35" t="str">
        <f t="shared" si="39"/>
        <v>-</v>
      </c>
    </row>
    <row r="515" spans="1:16">
      <c r="A515" s="85" t="s">
        <v>1850</v>
      </c>
      <c r="B515" s="43" t="s">
        <v>2552</v>
      </c>
      <c r="C515" s="85" t="s">
        <v>5085</v>
      </c>
      <c r="D515" s="44" t="s">
        <v>4396</v>
      </c>
      <c r="E515" s="43">
        <v>1700</v>
      </c>
      <c r="F515" s="95" t="e">
        <f>SUMIF(#REF!,B515,#REF!)</f>
        <v>#REF!</v>
      </c>
      <c r="G515" s="95" t="e">
        <f>SUMIF(#REF!,B515,#REF!)</f>
        <v>#REF!</v>
      </c>
      <c r="H515" s="95" t="e">
        <f>SUMIF(#REF!,B515,#REF!)*-1</f>
        <v>#REF!</v>
      </c>
      <c r="I515" s="95">
        <f>SUMIF('BOM_Sub Assy'!C:C,B515,'BOM_Sub Assy'!G:G)*-1</f>
        <v>0</v>
      </c>
      <c r="J515" s="96">
        <f>SUMIF(BOM_FG!C:C,B515,BOM_FG!G:G)*-1</f>
        <v>-7.5300000000000038</v>
      </c>
      <c r="K515" s="96" t="e">
        <f t="shared" ref="K515:K578" si="40">SUM(F515:J515)</f>
        <v>#REF!</v>
      </c>
      <c r="M515" s="3" t="e">
        <f t="shared" ref="M515:M578" si="41">K515-F515</f>
        <v>#REF!</v>
      </c>
      <c r="N515" s="49" t="str">
        <f t="shared" ref="N515:N578" si="42">IF(ISERROR(IF(M515=0,0,(M515/F515))),"New Stock",(IF(M515=0,0,(M515/F515))))</f>
        <v>New Stock</v>
      </c>
      <c r="O515" s="37" t="str">
        <f t="shared" ref="O515:O578" si="43">IF(N515&gt;=30%,N515,"-")</f>
        <v>New Stock</v>
      </c>
      <c r="P515" s="35" t="str">
        <f t="shared" ref="P515:P578" si="44">IF(N515&lt;=-30%,N515,"-")</f>
        <v>-</v>
      </c>
    </row>
    <row r="516" spans="1:16">
      <c r="A516" s="85" t="s">
        <v>1850</v>
      </c>
      <c r="B516" s="43" t="s">
        <v>2553</v>
      </c>
      <c r="C516" s="85" t="s">
        <v>5086</v>
      </c>
      <c r="D516" s="44" t="s">
        <v>350</v>
      </c>
      <c r="E516" s="43">
        <v>1800</v>
      </c>
      <c r="F516" s="95" t="e">
        <f>SUMIF(#REF!,B516,#REF!)</f>
        <v>#REF!</v>
      </c>
      <c r="G516" s="95" t="e">
        <f>SUMIF(#REF!,B516,#REF!)</f>
        <v>#REF!</v>
      </c>
      <c r="H516" s="95" t="e">
        <f>SUMIF(#REF!,B516,#REF!)*-1</f>
        <v>#REF!</v>
      </c>
      <c r="I516" s="95">
        <f>SUMIF('BOM_Sub Assy'!C:C,B516,'BOM_Sub Assy'!G:G)*-1</f>
        <v>0</v>
      </c>
      <c r="J516" s="96">
        <f>SUMIF(BOM_FG!C:C,B516,BOM_FG!G:G)*-1</f>
        <v>-2.7020000000000004</v>
      </c>
      <c r="K516" s="96" t="e">
        <f t="shared" si="40"/>
        <v>#REF!</v>
      </c>
      <c r="M516" s="3" t="e">
        <f t="shared" si="41"/>
        <v>#REF!</v>
      </c>
      <c r="N516" s="49" t="str">
        <f t="shared" si="42"/>
        <v>New Stock</v>
      </c>
      <c r="O516" s="37" t="str">
        <f t="shared" si="43"/>
        <v>New Stock</v>
      </c>
      <c r="P516" s="35" t="str">
        <f t="shared" si="44"/>
        <v>-</v>
      </c>
    </row>
    <row r="517" spans="1:16">
      <c r="A517" s="85" t="s">
        <v>1850</v>
      </c>
      <c r="B517" s="43" t="s">
        <v>2554</v>
      </c>
      <c r="C517" s="85" t="s">
        <v>5087</v>
      </c>
      <c r="D517" s="44" t="s">
        <v>1077</v>
      </c>
      <c r="E517" s="43">
        <v>1700</v>
      </c>
      <c r="F517" s="95" t="e">
        <f>SUMIF(#REF!,B517,#REF!)</f>
        <v>#REF!</v>
      </c>
      <c r="G517" s="95" t="e">
        <f>SUMIF(#REF!,B517,#REF!)</f>
        <v>#REF!</v>
      </c>
      <c r="H517" s="95" t="e">
        <f>SUMIF(#REF!,B517,#REF!)*-1</f>
        <v>#REF!</v>
      </c>
      <c r="I517" s="95">
        <f>SUMIF('BOM_Sub Assy'!C:C,B517,'BOM_Sub Assy'!G:G)*-1</f>
        <v>0</v>
      </c>
      <c r="J517" s="96">
        <f>SUMIF(BOM_FG!C:C,B517,BOM_FG!G:G)*-1</f>
        <v>-4</v>
      </c>
      <c r="K517" s="96" t="e">
        <f t="shared" si="40"/>
        <v>#REF!</v>
      </c>
      <c r="M517" s="3" t="e">
        <f t="shared" si="41"/>
        <v>#REF!</v>
      </c>
      <c r="N517" s="49" t="str">
        <f t="shared" si="42"/>
        <v>New Stock</v>
      </c>
      <c r="O517" s="37" t="str">
        <f t="shared" si="43"/>
        <v>New Stock</v>
      </c>
      <c r="P517" s="35" t="str">
        <f t="shared" si="44"/>
        <v>-</v>
      </c>
    </row>
    <row r="518" spans="1:16">
      <c r="A518" s="85" t="s">
        <v>1850</v>
      </c>
      <c r="B518" s="43" t="s">
        <v>2555</v>
      </c>
      <c r="C518" s="85" t="s">
        <v>5088</v>
      </c>
      <c r="D518" s="44" t="s">
        <v>234</v>
      </c>
      <c r="E518" s="43">
        <v>3500</v>
      </c>
      <c r="F518" s="95" t="e">
        <f>SUMIF(#REF!,B518,#REF!)</f>
        <v>#REF!</v>
      </c>
      <c r="G518" s="95" t="e">
        <f>SUMIF(#REF!,B518,#REF!)</f>
        <v>#REF!</v>
      </c>
      <c r="H518" s="95" t="e">
        <f>SUMIF(#REF!,B518,#REF!)*-1</f>
        <v>#REF!</v>
      </c>
      <c r="I518" s="95">
        <f>SUMIF('BOM_Sub Assy'!C:C,B518,'BOM_Sub Assy'!G:G)*-1</f>
        <v>0</v>
      </c>
      <c r="J518" s="96">
        <f>SUMIF(BOM_FG!C:C,B518,BOM_FG!G:G)*-1</f>
        <v>-54.316000000000088</v>
      </c>
      <c r="K518" s="96" t="e">
        <f t="shared" si="40"/>
        <v>#REF!</v>
      </c>
      <c r="M518" s="3" t="e">
        <f t="shared" si="41"/>
        <v>#REF!</v>
      </c>
      <c r="N518" s="49" t="str">
        <f t="shared" si="42"/>
        <v>New Stock</v>
      </c>
      <c r="O518" s="37" t="str">
        <f t="shared" si="43"/>
        <v>New Stock</v>
      </c>
      <c r="P518" s="35" t="str">
        <f t="shared" si="44"/>
        <v>-</v>
      </c>
    </row>
    <row r="519" spans="1:16">
      <c r="A519" s="85" t="s">
        <v>1850</v>
      </c>
      <c r="B519" s="43" t="s">
        <v>2102</v>
      </c>
      <c r="C519" s="85" t="s">
        <v>5089</v>
      </c>
      <c r="D519" s="44" t="s">
        <v>1822</v>
      </c>
      <c r="E519" s="43">
        <v>1100</v>
      </c>
      <c r="F519" s="95" t="e">
        <f>SUMIF(#REF!,B519,#REF!)</f>
        <v>#REF!</v>
      </c>
      <c r="G519" s="95" t="e">
        <f>SUMIF(#REF!,B519,#REF!)</f>
        <v>#REF!</v>
      </c>
      <c r="H519" s="95" t="e">
        <f>SUMIF(#REF!,B519,#REF!)*-1</f>
        <v>#REF!</v>
      </c>
      <c r="I519" s="95">
        <f>SUMIF('BOM_Sub Assy'!C:C,B519,'BOM_Sub Assy'!G:G)*-1</f>
        <v>0</v>
      </c>
      <c r="J519" s="96">
        <f>SUMIF(BOM_FG!C:C,B519,BOM_FG!G:G)*-1</f>
        <v>-18.980999999999995</v>
      </c>
      <c r="K519" s="96" t="e">
        <f t="shared" si="40"/>
        <v>#REF!</v>
      </c>
      <c r="M519" s="3" t="e">
        <f t="shared" si="41"/>
        <v>#REF!</v>
      </c>
      <c r="N519" s="49" t="str">
        <f t="shared" si="42"/>
        <v>New Stock</v>
      </c>
      <c r="O519" s="37" t="str">
        <f t="shared" si="43"/>
        <v>New Stock</v>
      </c>
      <c r="P519" s="35" t="str">
        <f t="shared" si="44"/>
        <v>-</v>
      </c>
    </row>
    <row r="520" spans="1:16">
      <c r="A520" s="85" t="s">
        <v>1850</v>
      </c>
      <c r="B520" s="43" t="s">
        <v>2103</v>
      </c>
      <c r="C520" s="85" t="s">
        <v>5090</v>
      </c>
      <c r="D520" s="44" t="s">
        <v>1823</v>
      </c>
      <c r="E520" s="43">
        <v>2500</v>
      </c>
      <c r="F520" s="95" t="e">
        <f>SUMIF(#REF!,B520,#REF!)</f>
        <v>#REF!</v>
      </c>
      <c r="G520" s="95" t="e">
        <f>SUMIF(#REF!,B520,#REF!)</f>
        <v>#REF!</v>
      </c>
      <c r="H520" s="95" t="e">
        <f>SUMIF(#REF!,B520,#REF!)*-1</f>
        <v>#REF!</v>
      </c>
      <c r="I520" s="95">
        <f>SUMIF('BOM_Sub Assy'!C:C,B520,'BOM_Sub Assy'!G:G)*-1</f>
        <v>0</v>
      </c>
      <c r="J520" s="96">
        <f>SUMIF(BOM_FG!C:C,B520,BOM_FG!G:G)*-1</f>
        <v>0</v>
      </c>
      <c r="K520" s="96" t="e">
        <f t="shared" si="40"/>
        <v>#REF!</v>
      </c>
      <c r="M520" s="3" t="e">
        <f t="shared" si="41"/>
        <v>#REF!</v>
      </c>
      <c r="N520" s="49" t="str">
        <f t="shared" si="42"/>
        <v>New Stock</v>
      </c>
      <c r="O520" s="37" t="str">
        <f t="shared" si="43"/>
        <v>New Stock</v>
      </c>
      <c r="P520" s="35" t="str">
        <f t="shared" si="44"/>
        <v>-</v>
      </c>
    </row>
    <row r="521" spans="1:16">
      <c r="A521" s="85" t="s">
        <v>1850</v>
      </c>
      <c r="B521" s="43" t="s">
        <v>2104</v>
      </c>
      <c r="C521" s="85" t="s">
        <v>5091</v>
      </c>
      <c r="D521" s="44" t="s">
        <v>1824</v>
      </c>
      <c r="E521" s="43">
        <v>2500</v>
      </c>
      <c r="F521" s="95" t="e">
        <f>SUMIF(#REF!,B521,#REF!)</f>
        <v>#REF!</v>
      </c>
      <c r="G521" s="95" t="e">
        <f>SUMIF(#REF!,B521,#REF!)</f>
        <v>#REF!</v>
      </c>
      <c r="H521" s="95" t="e">
        <f>SUMIF(#REF!,B521,#REF!)*-1</f>
        <v>#REF!</v>
      </c>
      <c r="I521" s="95">
        <f>SUMIF('BOM_Sub Assy'!C:C,B521,'BOM_Sub Assy'!G:G)*-1</f>
        <v>0</v>
      </c>
      <c r="J521" s="96">
        <f>SUMIF(BOM_FG!C:C,B521,BOM_FG!G:G)*-1</f>
        <v>-5.9340000000000002</v>
      </c>
      <c r="K521" s="96" t="e">
        <f t="shared" si="40"/>
        <v>#REF!</v>
      </c>
      <c r="M521" s="3" t="e">
        <f t="shared" si="41"/>
        <v>#REF!</v>
      </c>
      <c r="N521" s="49" t="str">
        <f t="shared" si="42"/>
        <v>New Stock</v>
      </c>
      <c r="O521" s="37" t="str">
        <f t="shared" si="43"/>
        <v>New Stock</v>
      </c>
      <c r="P521" s="35" t="str">
        <f t="shared" si="44"/>
        <v>-</v>
      </c>
    </row>
    <row r="522" spans="1:16">
      <c r="A522" s="85" t="s">
        <v>1850</v>
      </c>
      <c r="B522" s="43" t="s">
        <v>1958</v>
      </c>
      <c r="C522" s="85" t="s">
        <v>1959</v>
      </c>
      <c r="D522" s="44" t="s">
        <v>1780</v>
      </c>
      <c r="E522" s="43">
        <v>1800</v>
      </c>
      <c r="F522" s="95" t="e">
        <f>SUMIF(#REF!,B522,#REF!)</f>
        <v>#REF!</v>
      </c>
      <c r="G522" s="95" t="e">
        <f>SUMIF(#REF!,B522,#REF!)</f>
        <v>#REF!</v>
      </c>
      <c r="H522" s="95" t="e">
        <f>SUMIF(#REF!,B522,#REF!)*-1</f>
        <v>#REF!</v>
      </c>
      <c r="I522" s="95">
        <f>SUMIF('BOM_Sub Assy'!C:C,B522,'BOM_Sub Assy'!G:G)*-1</f>
        <v>0</v>
      </c>
      <c r="J522" s="96">
        <f>SUMIF(BOM_FG!C:C,B522,BOM_FG!G:G)*-1</f>
        <v>-8.3879999999999999</v>
      </c>
      <c r="K522" s="96" t="e">
        <f t="shared" si="40"/>
        <v>#REF!</v>
      </c>
      <c r="M522" s="3" t="e">
        <f t="shared" si="41"/>
        <v>#REF!</v>
      </c>
      <c r="N522" s="49" t="str">
        <f t="shared" si="42"/>
        <v>New Stock</v>
      </c>
      <c r="O522" s="37" t="str">
        <f t="shared" si="43"/>
        <v>New Stock</v>
      </c>
      <c r="P522" s="35" t="str">
        <f t="shared" si="44"/>
        <v>-</v>
      </c>
    </row>
    <row r="523" spans="1:16">
      <c r="A523" s="85" t="s">
        <v>1850</v>
      </c>
      <c r="B523" s="43" t="s">
        <v>2838</v>
      </c>
      <c r="C523" s="85" t="s">
        <v>2839</v>
      </c>
      <c r="D523" s="44" t="s">
        <v>1781</v>
      </c>
      <c r="E523" s="43">
        <v>2500</v>
      </c>
      <c r="F523" s="95" t="e">
        <f>SUMIF(#REF!,B523,#REF!)</f>
        <v>#REF!</v>
      </c>
      <c r="G523" s="95" t="e">
        <f>SUMIF(#REF!,B523,#REF!)</f>
        <v>#REF!</v>
      </c>
      <c r="H523" s="95" t="e">
        <f>SUMIF(#REF!,B523,#REF!)*-1</f>
        <v>#REF!</v>
      </c>
      <c r="I523" s="95">
        <f>SUMIF('BOM_Sub Assy'!C:C,B523,'BOM_Sub Assy'!G:G)*-1</f>
        <v>0</v>
      </c>
      <c r="J523" s="96">
        <f>SUMIF(BOM_FG!C:C,B523,BOM_FG!G:G)*-1</f>
        <v>-11.399999999999999</v>
      </c>
      <c r="K523" s="96" t="e">
        <f t="shared" si="40"/>
        <v>#REF!</v>
      </c>
      <c r="M523" s="3" t="e">
        <f t="shared" si="41"/>
        <v>#REF!</v>
      </c>
      <c r="N523" s="49" t="str">
        <f t="shared" si="42"/>
        <v>New Stock</v>
      </c>
      <c r="O523" s="37" t="str">
        <f t="shared" si="43"/>
        <v>New Stock</v>
      </c>
      <c r="P523" s="35" t="str">
        <f t="shared" si="44"/>
        <v>-</v>
      </c>
    </row>
    <row r="524" spans="1:16">
      <c r="A524" s="85" t="s">
        <v>1850</v>
      </c>
      <c r="B524" s="43" t="s">
        <v>2840</v>
      </c>
      <c r="C524" s="85" t="s">
        <v>2841</v>
      </c>
      <c r="D524" s="44" t="s">
        <v>4121</v>
      </c>
      <c r="E524" s="43">
        <v>1100</v>
      </c>
      <c r="F524" s="95" t="e">
        <f>SUMIF(#REF!,B524,#REF!)</f>
        <v>#REF!</v>
      </c>
      <c r="G524" s="95" t="e">
        <f>SUMIF(#REF!,B524,#REF!)</f>
        <v>#REF!</v>
      </c>
      <c r="H524" s="95" t="e">
        <f>SUMIF(#REF!,B524,#REF!)*-1</f>
        <v>#REF!</v>
      </c>
      <c r="I524" s="95">
        <f>SUMIF('BOM_Sub Assy'!C:C,B524,'BOM_Sub Assy'!G:G)*-1</f>
        <v>0</v>
      </c>
      <c r="J524" s="96">
        <f>SUMIF(BOM_FG!C:C,B524,BOM_FG!G:G)*-1</f>
        <v>-3.43</v>
      </c>
      <c r="K524" s="96" t="e">
        <f t="shared" si="40"/>
        <v>#REF!</v>
      </c>
      <c r="M524" s="3" t="e">
        <f t="shared" si="41"/>
        <v>#REF!</v>
      </c>
      <c r="N524" s="49" t="str">
        <f t="shared" si="42"/>
        <v>New Stock</v>
      </c>
      <c r="O524" s="37" t="str">
        <f t="shared" si="43"/>
        <v>New Stock</v>
      </c>
      <c r="P524" s="35" t="str">
        <f t="shared" si="44"/>
        <v>-</v>
      </c>
    </row>
    <row r="525" spans="1:16">
      <c r="A525" s="86" t="s">
        <v>1850</v>
      </c>
      <c r="B525" s="45" t="s">
        <v>1450</v>
      </c>
      <c r="C525" s="86" t="s">
        <v>286</v>
      </c>
      <c r="D525" s="44" t="s">
        <v>3055</v>
      </c>
      <c r="E525" s="43">
        <v>1900</v>
      </c>
      <c r="F525" s="95" t="e">
        <f>SUMIF(#REF!,B525,#REF!)</f>
        <v>#REF!</v>
      </c>
      <c r="G525" s="95" t="e">
        <f>SUMIF(#REF!,B525,#REF!)</f>
        <v>#REF!</v>
      </c>
      <c r="H525" s="95" t="e">
        <f>SUMIF(#REF!,B525,#REF!)*-1</f>
        <v>#REF!</v>
      </c>
      <c r="I525" s="95">
        <f>SUMIF('BOM_Sub Assy'!C:C,B525,'BOM_Sub Assy'!G:G)*-1</f>
        <v>0</v>
      </c>
      <c r="J525" s="96">
        <f>SUMIF(BOM_FG!C:C,B525,BOM_FG!G:G)*-1</f>
        <v>-2.4740000000000002</v>
      </c>
      <c r="K525" s="96" t="e">
        <f t="shared" si="40"/>
        <v>#REF!</v>
      </c>
      <c r="M525" s="3" t="e">
        <f t="shared" si="41"/>
        <v>#REF!</v>
      </c>
      <c r="N525" s="49" t="str">
        <f t="shared" si="42"/>
        <v>New Stock</v>
      </c>
      <c r="O525" s="37" t="str">
        <f t="shared" si="43"/>
        <v>New Stock</v>
      </c>
      <c r="P525" s="35" t="str">
        <f t="shared" si="44"/>
        <v>-</v>
      </c>
    </row>
    <row r="526" spans="1:16">
      <c r="A526" s="86" t="s">
        <v>1850</v>
      </c>
      <c r="B526" s="43" t="s">
        <v>4412</v>
      </c>
      <c r="C526" s="85" t="s">
        <v>4413</v>
      </c>
      <c r="D526" s="44" t="s">
        <v>2562</v>
      </c>
      <c r="E526" s="43">
        <v>600</v>
      </c>
      <c r="F526" s="95" t="e">
        <f>SUMIF(#REF!,B526,#REF!)</f>
        <v>#REF!</v>
      </c>
      <c r="G526" s="95" t="e">
        <f>SUMIF(#REF!,B526,#REF!)</f>
        <v>#REF!</v>
      </c>
      <c r="H526" s="95" t="e">
        <f>SUMIF(#REF!,B526,#REF!)*-1</f>
        <v>#REF!</v>
      </c>
      <c r="I526" s="95">
        <f>SUMIF('BOM_Sub Assy'!C:C,B526,'BOM_Sub Assy'!G:G)*-1</f>
        <v>0</v>
      </c>
      <c r="J526" s="96">
        <f>SUMIF(BOM_FG!C:C,B526,BOM_FG!G:G)*-1</f>
        <v>0</v>
      </c>
      <c r="K526" s="96" t="e">
        <f t="shared" si="40"/>
        <v>#REF!</v>
      </c>
      <c r="M526" s="3" t="e">
        <f t="shared" si="41"/>
        <v>#REF!</v>
      </c>
      <c r="N526" s="49" t="str">
        <f t="shared" si="42"/>
        <v>New Stock</v>
      </c>
      <c r="O526" s="37" t="str">
        <f t="shared" si="43"/>
        <v>New Stock</v>
      </c>
      <c r="P526" s="35" t="str">
        <f t="shared" si="44"/>
        <v>-</v>
      </c>
    </row>
    <row r="527" spans="1:16">
      <c r="A527" s="86" t="s">
        <v>1850</v>
      </c>
      <c r="B527" s="43" t="s">
        <v>4414</v>
      </c>
      <c r="C527" s="85" t="s">
        <v>4415</v>
      </c>
      <c r="D527" s="44" t="s">
        <v>3932</v>
      </c>
      <c r="E527" s="43">
        <v>400</v>
      </c>
      <c r="F527" s="95" t="e">
        <f>SUMIF(#REF!,B527,#REF!)</f>
        <v>#REF!</v>
      </c>
      <c r="G527" s="95" t="e">
        <f>SUMIF(#REF!,B527,#REF!)</f>
        <v>#REF!</v>
      </c>
      <c r="H527" s="95" t="e">
        <f>SUMIF(#REF!,B527,#REF!)*-1</f>
        <v>#REF!</v>
      </c>
      <c r="I527" s="95">
        <f>SUMIF('BOM_Sub Assy'!C:C,B527,'BOM_Sub Assy'!G:G)*-1</f>
        <v>0</v>
      </c>
      <c r="J527" s="96">
        <f>SUMIF(BOM_FG!C:C,B527,BOM_FG!G:G)*-1</f>
        <v>0</v>
      </c>
      <c r="K527" s="96" t="e">
        <f t="shared" si="40"/>
        <v>#REF!</v>
      </c>
      <c r="M527" s="3" t="e">
        <f t="shared" si="41"/>
        <v>#REF!</v>
      </c>
      <c r="N527" s="49" t="str">
        <f t="shared" si="42"/>
        <v>New Stock</v>
      </c>
      <c r="O527" s="37" t="str">
        <f t="shared" si="43"/>
        <v>New Stock</v>
      </c>
      <c r="P527" s="35" t="str">
        <f t="shared" si="44"/>
        <v>-</v>
      </c>
    </row>
    <row r="528" spans="1:16">
      <c r="A528" s="86" t="s">
        <v>1850</v>
      </c>
      <c r="B528" s="45" t="s">
        <v>1061</v>
      </c>
      <c r="C528" s="86" t="s">
        <v>1062</v>
      </c>
      <c r="D528" s="44" t="s">
        <v>4907</v>
      </c>
      <c r="E528" s="43">
        <v>400</v>
      </c>
      <c r="F528" s="95" t="e">
        <f>SUMIF(#REF!,B528,#REF!)</f>
        <v>#REF!</v>
      </c>
      <c r="G528" s="95" t="e">
        <f>SUMIF(#REF!,B528,#REF!)</f>
        <v>#REF!</v>
      </c>
      <c r="H528" s="95" t="e">
        <f>SUMIF(#REF!,B528,#REF!)*-1</f>
        <v>#REF!</v>
      </c>
      <c r="I528" s="95">
        <f>SUMIF('BOM_Sub Assy'!C:C,B528,'BOM_Sub Assy'!G:G)*-1</f>
        <v>0</v>
      </c>
      <c r="J528" s="96">
        <f>SUMIF(BOM_FG!C:C,B528,BOM_FG!G:G)*-1</f>
        <v>0</v>
      </c>
      <c r="K528" s="96" t="e">
        <f t="shared" si="40"/>
        <v>#REF!</v>
      </c>
      <c r="M528" s="3" t="e">
        <f t="shared" si="41"/>
        <v>#REF!</v>
      </c>
      <c r="N528" s="49" t="str">
        <f t="shared" si="42"/>
        <v>New Stock</v>
      </c>
      <c r="O528" s="37" t="str">
        <f t="shared" si="43"/>
        <v>New Stock</v>
      </c>
      <c r="P528" s="35" t="str">
        <f t="shared" si="44"/>
        <v>-</v>
      </c>
    </row>
    <row r="529" spans="1:16">
      <c r="A529" s="86" t="s">
        <v>1850</v>
      </c>
      <c r="B529" s="43" t="s">
        <v>1030</v>
      </c>
      <c r="C529" s="85" t="s">
        <v>3130</v>
      </c>
      <c r="D529" s="44" t="s">
        <v>4908</v>
      </c>
      <c r="E529" s="43">
        <v>400</v>
      </c>
      <c r="F529" s="95" t="e">
        <f>SUMIF(#REF!,B529,#REF!)</f>
        <v>#REF!</v>
      </c>
      <c r="G529" s="95" t="e">
        <f>SUMIF(#REF!,B529,#REF!)</f>
        <v>#REF!</v>
      </c>
      <c r="H529" s="95" t="e">
        <f>SUMIF(#REF!,B529,#REF!)*-1</f>
        <v>#REF!</v>
      </c>
      <c r="I529" s="95">
        <f>SUMIF('BOM_Sub Assy'!C:C,B529,'BOM_Sub Assy'!G:G)*-1</f>
        <v>0</v>
      </c>
      <c r="J529" s="96">
        <f>SUMIF(BOM_FG!C:C,B529,BOM_FG!G:G)*-1</f>
        <v>0</v>
      </c>
      <c r="K529" s="96" t="e">
        <f t="shared" si="40"/>
        <v>#REF!</v>
      </c>
      <c r="M529" s="3" t="e">
        <f t="shared" si="41"/>
        <v>#REF!</v>
      </c>
      <c r="N529" s="49" t="str">
        <f t="shared" si="42"/>
        <v>New Stock</v>
      </c>
      <c r="O529" s="37" t="str">
        <f t="shared" si="43"/>
        <v>New Stock</v>
      </c>
      <c r="P529" s="35" t="str">
        <f t="shared" si="44"/>
        <v>-</v>
      </c>
    </row>
    <row r="530" spans="1:16">
      <c r="A530" s="86" t="s">
        <v>1850</v>
      </c>
      <c r="B530" s="43" t="s">
        <v>4416</v>
      </c>
      <c r="C530" s="85" t="s">
        <v>4417</v>
      </c>
      <c r="D530" s="44" t="s">
        <v>229</v>
      </c>
      <c r="E530" s="43">
        <v>400</v>
      </c>
      <c r="F530" s="95" t="e">
        <f>SUMIF(#REF!,B530,#REF!)</f>
        <v>#REF!</v>
      </c>
      <c r="G530" s="95" t="e">
        <f>SUMIF(#REF!,B530,#REF!)</f>
        <v>#REF!</v>
      </c>
      <c r="H530" s="95" t="e">
        <f>SUMIF(#REF!,B530,#REF!)*-1</f>
        <v>#REF!</v>
      </c>
      <c r="I530" s="95">
        <f>SUMIF('BOM_Sub Assy'!C:C,B530,'BOM_Sub Assy'!G:G)*-1</f>
        <v>0</v>
      </c>
      <c r="J530" s="96">
        <f>SUMIF(BOM_FG!C:C,B530,BOM_FG!G:G)*-1</f>
        <v>0</v>
      </c>
      <c r="K530" s="96" t="e">
        <f t="shared" si="40"/>
        <v>#REF!</v>
      </c>
      <c r="M530" s="3" t="e">
        <f t="shared" si="41"/>
        <v>#REF!</v>
      </c>
      <c r="N530" s="49" t="str">
        <f t="shared" si="42"/>
        <v>New Stock</v>
      </c>
      <c r="O530" s="37" t="str">
        <f t="shared" si="43"/>
        <v>New Stock</v>
      </c>
      <c r="P530" s="35" t="str">
        <f t="shared" si="44"/>
        <v>-</v>
      </c>
    </row>
    <row r="531" spans="1:16">
      <c r="A531" s="85" t="s">
        <v>5291</v>
      </c>
      <c r="B531" s="43" t="s">
        <v>5292</v>
      </c>
      <c r="C531" s="85" t="s">
        <v>1801</v>
      </c>
      <c r="D531" s="44" t="s">
        <v>2799</v>
      </c>
      <c r="E531" s="43">
        <v>20</v>
      </c>
      <c r="F531" s="95" t="e">
        <f>SUMIF(#REF!,B531,#REF!)</f>
        <v>#REF!</v>
      </c>
      <c r="G531" s="95" t="e">
        <f>SUMIF(#REF!,B531,#REF!)</f>
        <v>#REF!</v>
      </c>
      <c r="H531" s="95" t="e">
        <f>SUMIF(#REF!,B531,#REF!)*-1</f>
        <v>#REF!</v>
      </c>
      <c r="I531" s="95">
        <f>SUMIF('BOM_Sub Assy'!C:C,B531,'BOM_Sub Assy'!G:G)*-1</f>
        <v>0</v>
      </c>
      <c r="J531" s="96">
        <f>SUMIF(BOM_FG!C:C,B531,BOM_FG!G:G)*-1</f>
        <v>0</v>
      </c>
      <c r="K531" s="96" t="e">
        <f t="shared" si="40"/>
        <v>#REF!</v>
      </c>
      <c r="M531" s="3" t="e">
        <f t="shared" si="41"/>
        <v>#REF!</v>
      </c>
      <c r="N531" s="49" t="str">
        <f t="shared" si="42"/>
        <v>New Stock</v>
      </c>
      <c r="O531" s="37" t="str">
        <f t="shared" si="43"/>
        <v>New Stock</v>
      </c>
      <c r="P531" s="35" t="str">
        <f t="shared" si="44"/>
        <v>-</v>
      </c>
    </row>
    <row r="532" spans="1:16">
      <c r="A532" s="85" t="s">
        <v>5291</v>
      </c>
      <c r="B532" s="43" t="s">
        <v>5294</v>
      </c>
      <c r="C532" s="85" t="s">
        <v>3306</v>
      </c>
      <c r="D532" s="44" t="s">
        <v>2799</v>
      </c>
      <c r="E532" s="43">
        <v>20</v>
      </c>
      <c r="F532" s="95" t="e">
        <f>SUMIF(#REF!,B532,#REF!)</f>
        <v>#REF!</v>
      </c>
      <c r="G532" s="95" t="e">
        <f>SUMIF(#REF!,B532,#REF!)</f>
        <v>#REF!</v>
      </c>
      <c r="H532" s="95" t="e">
        <f>SUMIF(#REF!,B532,#REF!)*-1</f>
        <v>#REF!</v>
      </c>
      <c r="I532" s="95">
        <f>SUMIF('BOM_Sub Assy'!C:C,B532,'BOM_Sub Assy'!G:G)*-1</f>
        <v>0</v>
      </c>
      <c r="J532" s="96">
        <f>SUMIF(BOM_FG!C:C,B532,BOM_FG!G:G)*-1</f>
        <v>0</v>
      </c>
      <c r="K532" s="96" t="e">
        <f t="shared" si="40"/>
        <v>#REF!</v>
      </c>
      <c r="M532" s="3" t="e">
        <f t="shared" si="41"/>
        <v>#REF!</v>
      </c>
      <c r="N532" s="49" t="str">
        <f t="shared" si="42"/>
        <v>New Stock</v>
      </c>
      <c r="O532" s="37" t="str">
        <f t="shared" si="43"/>
        <v>New Stock</v>
      </c>
      <c r="P532" s="35" t="str">
        <f t="shared" si="44"/>
        <v>-</v>
      </c>
    </row>
    <row r="533" spans="1:16">
      <c r="A533" s="85" t="s">
        <v>5291</v>
      </c>
      <c r="B533" s="43" t="s">
        <v>5295</v>
      </c>
      <c r="C533" s="85" t="s">
        <v>3307</v>
      </c>
      <c r="D533" s="44" t="s">
        <v>1330</v>
      </c>
      <c r="E533" s="43">
        <v>20</v>
      </c>
      <c r="F533" s="95" t="e">
        <f>SUMIF(#REF!,B533,#REF!)</f>
        <v>#REF!</v>
      </c>
      <c r="G533" s="95" t="e">
        <f>SUMIF(#REF!,B533,#REF!)</f>
        <v>#REF!</v>
      </c>
      <c r="H533" s="95" t="e">
        <f>SUMIF(#REF!,B533,#REF!)*-1</f>
        <v>#REF!</v>
      </c>
      <c r="I533" s="95">
        <f>SUMIF('BOM_Sub Assy'!C:C,B533,'BOM_Sub Assy'!G:G)*-1</f>
        <v>0</v>
      </c>
      <c r="J533" s="96">
        <f>SUMIF(BOM_FG!C:C,B533,BOM_FG!G:G)*-1</f>
        <v>0</v>
      </c>
      <c r="K533" s="96" t="e">
        <f t="shared" si="40"/>
        <v>#REF!</v>
      </c>
      <c r="M533" s="3" t="e">
        <f t="shared" si="41"/>
        <v>#REF!</v>
      </c>
      <c r="N533" s="49" t="str">
        <f t="shared" si="42"/>
        <v>New Stock</v>
      </c>
      <c r="O533" s="37" t="str">
        <f t="shared" si="43"/>
        <v>New Stock</v>
      </c>
      <c r="P533" s="35" t="str">
        <f t="shared" si="44"/>
        <v>-</v>
      </c>
    </row>
    <row r="534" spans="1:16">
      <c r="A534" s="85" t="s">
        <v>5291</v>
      </c>
      <c r="B534" s="43" t="s">
        <v>5126</v>
      </c>
      <c r="C534" s="85" t="s">
        <v>3308</v>
      </c>
      <c r="D534" s="44" t="s">
        <v>1333</v>
      </c>
      <c r="E534" s="43">
        <v>20</v>
      </c>
      <c r="F534" s="95" t="e">
        <f>SUMIF(#REF!,B534,#REF!)</f>
        <v>#REF!</v>
      </c>
      <c r="G534" s="95" t="e">
        <f>SUMIF(#REF!,B534,#REF!)</f>
        <v>#REF!</v>
      </c>
      <c r="H534" s="95" t="e">
        <f>SUMIF(#REF!,B534,#REF!)*-1</f>
        <v>#REF!</v>
      </c>
      <c r="I534" s="95">
        <f>SUMIF('BOM_Sub Assy'!C:C,B534,'BOM_Sub Assy'!G:G)*-1</f>
        <v>0</v>
      </c>
      <c r="J534" s="96">
        <f>SUMIF(BOM_FG!C:C,B534,BOM_FG!G:G)*-1</f>
        <v>0</v>
      </c>
      <c r="K534" s="96" t="e">
        <f t="shared" si="40"/>
        <v>#REF!</v>
      </c>
      <c r="M534" s="3" t="e">
        <f t="shared" si="41"/>
        <v>#REF!</v>
      </c>
      <c r="N534" s="49" t="str">
        <f t="shared" si="42"/>
        <v>New Stock</v>
      </c>
      <c r="O534" s="37" t="str">
        <f t="shared" si="43"/>
        <v>New Stock</v>
      </c>
      <c r="P534" s="35" t="str">
        <f t="shared" si="44"/>
        <v>-</v>
      </c>
    </row>
    <row r="535" spans="1:16">
      <c r="A535" s="85" t="s">
        <v>5291</v>
      </c>
      <c r="B535" s="43" t="s">
        <v>2486</v>
      </c>
      <c r="C535" s="85" t="s">
        <v>2480</v>
      </c>
      <c r="D535" s="44" t="s">
        <v>1330</v>
      </c>
      <c r="E535" s="43">
        <v>20</v>
      </c>
      <c r="F535" s="95" t="e">
        <f>SUMIF(#REF!,B535,#REF!)</f>
        <v>#REF!</v>
      </c>
      <c r="G535" s="95" t="e">
        <f>SUMIF(#REF!,B535,#REF!)</f>
        <v>#REF!</v>
      </c>
      <c r="H535" s="95" t="e">
        <f>SUMIF(#REF!,B535,#REF!)*-1</f>
        <v>#REF!</v>
      </c>
      <c r="I535" s="95">
        <f>SUMIF('BOM_Sub Assy'!C:C,B535,'BOM_Sub Assy'!G:G)*-1</f>
        <v>0</v>
      </c>
      <c r="J535" s="96">
        <f>SUMIF(BOM_FG!C:C,B535,BOM_FG!G:G)*-1</f>
        <v>0</v>
      </c>
      <c r="K535" s="96" t="e">
        <f t="shared" si="40"/>
        <v>#REF!</v>
      </c>
      <c r="M535" s="3" t="e">
        <f t="shared" si="41"/>
        <v>#REF!</v>
      </c>
      <c r="N535" s="49" t="str">
        <f t="shared" si="42"/>
        <v>New Stock</v>
      </c>
      <c r="O535" s="37" t="str">
        <f t="shared" si="43"/>
        <v>New Stock</v>
      </c>
      <c r="P535" s="35" t="str">
        <f t="shared" si="44"/>
        <v>-</v>
      </c>
    </row>
    <row r="536" spans="1:16">
      <c r="A536" s="85" t="s">
        <v>5291</v>
      </c>
      <c r="B536" s="43" t="s">
        <v>2487</v>
      </c>
      <c r="C536" s="85" t="s">
        <v>2481</v>
      </c>
      <c r="D536" s="44" t="s">
        <v>1333</v>
      </c>
      <c r="E536" s="43">
        <v>20</v>
      </c>
      <c r="F536" s="95" t="e">
        <f>SUMIF(#REF!,B536,#REF!)</f>
        <v>#REF!</v>
      </c>
      <c r="G536" s="95" t="e">
        <f>SUMIF(#REF!,B536,#REF!)</f>
        <v>#REF!</v>
      </c>
      <c r="H536" s="95" t="e">
        <f>SUMIF(#REF!,B536,#REF!)*-1</f>
        <v>#REF!</v>
      </c>
      <c r="I536" s="95">
        <f>SUMIF('BOM_Sub Assy'!C:C,B536,'BOM_Sub Assy'!G:G)*-1</f>
        <v>0</v>
      </c>
      <c r="J536" s="96">
        <f>SUMIF(BOM_FG!C:C,B536,BOM_FG!G:G)*-1</f>
        <v>0</v>
      </c>
      <c r="K536" s="96" t="e">
        <f t="shared" si="40"/>
        <v>#REF!</v>
      </c>
      <c r="M536" s="3" t="e">
        <f t="shared" si="41"/>
        <v>#REF!</v>
      </c>
      <c r="N536" s="49" t="str">
        <f t="shared" si="42"/>
        <v>New Stock</v>
      </c>
      <c r="O536" s="37" t="str">
        <f t="shared" si="43"/>
        <v>New Stock</v>
      </c>
      <c r="P536" s="35" t="str">
        <f t="shared" si="44"/>
        <v>-</v>
      </c>
    </row>
    <row r="537" spans="1:16">
      <c r="A537" s="85" t="s">
        <v>5291</v>
      </c>
      <c r="B537" s="43" t="s">
        <v>45</v>
      </c>
      <c r="C537" s="85" t="s">
        <v>2482</v>
      </c>
      <c r="D537" s="44" t="s">
        <v>1334</v>
      </c>
      <c r="E537" s="43">
        <v>35</v>
      </c>
      <c r="F537" s="95" t="e">
        <f>SUMIF(#REF!,B537,#REF!)</f>
        <v>#REF!</v>
      </c>
      <c r="G537" s="95" t="e">
        <f>SUMIF(#REF!,B537,#REF!)</f>
        <v>#REF!</v>
      </c>
      <c r="H537" s="95" t="e">
        <f>SUMIF(#REF!,B537,#REF!)*-1</f>
        <v>#REF!</v>
      </c>
      <c r="I537" s="95">
        <f>SUMIF('BOM_Sub Assy'!C:C,B537,'BOM_Sub Assy'!G:G)*-1</f>
        <v>-2</v>
      </c>
      <c r="J537" s="96">
        <f>SUMIF(BOM_FG!C:C,B537,BOM_FG!G:G)*-1</f>
        <v>0</v>
      </c>
      <c r="K537" s="96" t="e">
        <f t="shared" si="40"/>
        <v>#REF!</v>
      </c>
      <c r="M537" s="3" t="e">
        <f t="shared" si="41"/>
        <v>#REF!</v>
      </c>
      <c r="N537" s="49" t="str">
        <f t="shared" si="42"/>
        <v>New Stock</v>
      </c>
      <c r="O537" s="37" t="str">
        <f t="shared" si="43"/>
        <v>New Stock</v>
      </c>
      <c r="P537" s="35" t="str">
        <f t="shared" si="44"/>
        <v>-</v>
      </c>
    </row>
    <row r="538" spans="1:16">
      <c r="A538" s="85" t="s">
        <v>5291</v>
      </c>
      <c r="B538" s="43" t="s">
        <v>2551</v>
      </c>
      <c r="C538" s="85" t="s">
        <v>2483</v>
      </c>
      <c r="D538" s="44" t="s">
        <v>1458</v>
      </c>
      <c r="E538" s="43">
        <v>35</v>
      </c>
      <c r="F538" s="95" t="e">
        <f>SUMIF(#REF!,B538,#REF!)</f>
        <v>#REF!</v>
      </c>
      <c r="G538" s="95" t="e">
        <f>SUMIF(#REF!,B538,#REF!)</f>
        <v>#REF!</v>
      </c>
      <c r="H538" s="95" t="e">
        <f>SUMIF(#REF!,B538,#REF!)*-1</f>
        <v>#REF!</v>
      </c>
      <c r="I538" s="95">
        <f>SUMIF('BOM_Sub Assy'!C:C,B538,'BOM_Sub Assy'!G:G)*-1</f>
        <v>-2</v>
      </c>
      <c r="J538" s="96">
        <f>SUMIF(BOM_FG!C:C,B538,BOM_FG!G:G)*-1</f>
        <v>0</v>
      </c>
      <c r="K538" s="96" t="e">
        <f t="shared" si="40"/>
        <v>#REF!</v>
      </c>
      <c r="M538" s="3" t="e">
        <f t="shared" si="41"/>
        <v>#REF!</v>
      </c>
      <c r="N538" s="49" t="str">
        <f t="shared" si="42"/>
        <v>New Stock</v>
      </c>
      <c r="O538" s="37" t="str">
        <f t="shared" si="43"/>
        <v>New Stock</v>
      </c>
      <c r="P538" s="35" t="str">
        <f t="shared" si="44"/>
        <v>-</v>
      </c>
    </row>
    <row r="539" spans="1:16">
      <c r="A539" s="85" t="s">
        <v>5291</v>
      </c>
      <c r="B539" s="43" t="s">
        <v>1973</v>
      </c>
      <c r="C539" s="85" t="s">
        <v>2484</v>
      </c>
      <c r="D539" s="44" t="s">
        <v>1963</v>
      </c>
      <c r="E539" s="43">
        <v>35</v>
      </c>
      <c r="F539" s="95" t="e">
        <f>SUMIF(#REF!,B539,#REF!)</f>
        <v>#REF!</v>
      </c>
      <c r="G539" s="95" t="e">
        <f>SUMIF(#REF!,B539,#REF!)</f>
        <v>#REF!</v>
      </c>
      <c r="H539" s="95" t="e">
        <f>SUMIF(#REF!,B539,#REF!)*-1</f>
        <v>#REF!</v>
      </c>
      <c r="I539" s="95">
        <f>SUMIF('BOM_Sub Assy'!C:C,B539,'BOM_Sub Assy'!G:G)*-1</f>
        <v>0</v>
      </c>
      <c r="J539" s="96">
        <f>SUMIF(BOM_FG!C:C,B539,BOM_FG!G:G)*-1</f>
        <v>0</v>
      </c>
      <c r="K539" s="96" t="e">
        <f t="shared" si="40"/>
        <v>#REF!</v>
      </c>
      <c r="M539" s="3" t="e">
        <f t="shared" si="41"/>
        <v>#REF!</v>
      </c>
      <c r="N539" s="49" t="str">
        <f t="shared" si="42"/>
        <v>New Stock</v>
      </c>
      <c r="O539" s="37" t="str">
        <f t="shared" si="43"/>
        <v>New Stock</v>
      </c>
      <c r="P539" s="35" t="str">
        <f t="shared" si="44"/>
        <v>-</v>
      </c>
    </row>
    <row r="540" spans="1:16">
      <c r="A540" s="85" t="s">
        <v>5291</v>
      </c>
      <c r="B540" s="43" t="s">
        <v>1974</v>
      </c>
      <c r="C540" s="85" t="s">
        <v>2485</v>
      </c>
      <c r="D540" s="44" t="s">
        <v>4141</v>
      </c>
      <c r="E540" s="43">
        <v>35</v>
      </c>
      <c r="F540" s="95" t="e">
        <f>SUMIF(#REF!,B540,#REF!)</f>
        <v>#REF!</v>
      </c>
      <c r="G540" s="95" t="e">
        <f>SUMIF(#REF!,B540,#REF!)</f>
        <v>#REF!</v>
      </c>
      <c r="H540" s="95" t="e">
        <f>SUMIF(#REF!,B540,#REF!)*-1</f>
        <v>#REF!</v>
      </c>
      <c r="I540" s="95">
        <f>SUMIF('BOM_Sub Assy'!C:C,B540,'BOM_Sub Assy'!G:G)*-1</f>
        <v>0</v>
      </c>
      <c r="J540" s="96">
        <f>SUMIF(BOM_FG!C:C,B540,BOM_FG!G:G)*-1</f>
        <v>0</v>
      </c>
      <c r="K540" s="96" t="e">
        <f t="shared" si="40"/>
        <v>#REF!</v>
      </c>
      <c r="M540" s="3" t="e">
        <f t="shared" si="41"/>
        <v>#REF!</v>
      </c>
      <c r="N540" s="49" t="str">
        <f t="shared" si="42"/>
        <v>New Stock</v>
      </c>
      <c r="O540" s="37" t="str">
        <f t="shared" si="43"/>
        <v>New Stock</v>
      </c>
      <c r="P540" s="35" t="str">
        <f t="shared" si="44"/>
        <v>-</v>
      </c>
    </row>
    <row r="541" spans="1:16">
      <c r="A541" s="85" t="s">
        <v>5291</v>
      </c>
      <c r="B541" s="43" t="s">
        <v>1874</v>
      </c>
      <c r="C541" s="85" t="s">
        <v>1403</v>
      </c>
      <c r="D541" s="44" t="s">
        <v>3351</v>
      </c>
      <c r="E541" s="43">
        <v>35</v>
      </c>
      <c r="F541" s="95" t="e">
        <f>SUMIF(#REF!,B541,#REF!)</f>
        <v>#REF!</v>
      </c>
      <c r="G541" s="95" t="e">
        <f>SUMIF(#REF!,B541,#REF!)</f>
        <v>#REF!</v>
      </c>
      <c r="H541" s="95" t="e">
        <f>SUMIF(#REF!,B541,#REF!)*-1</f>
        <v>#REF!</v>
      </c>
      <c r="I541" s="95">
        <f>SUMIF('BOM_Sub Assy'!C:C,B541,'BOM_Sub Assy'!G:G)*-1</f>
        <v>0</v>
      </c>
      <c r="J541" s="96">
        <f>SUMIF(BOM_FG!C:C,B541,BOM_FG!G:G)*-1</f>
        <v>0</v>
      </c>
      <c r="K541" s="96" t="e">
        <f t="shared" si="40"/>
        <v>#REF!</v>
      </c>
      <c r="M541" s="3" t="e">
        <f t="shared" si="41"/>
        <v>#REF!</v>
      </c>
      <c r="N541" s="49" t="str">
        <f t="shared" si="42"/>
        <v>New Stock</v>
      </c>
      <c r="O541" s="37" t="str">
        <f t="shared" si="43"/>
        <v>New Stock</v>
      </c>
      <c r="P541" s="35" t="str">
        <f t="shared" si="44"/>
        <v>-</v>
      </c>
    </row>
    <row r="542" spans="1:16">
      <c r="A542" s="85" t="s">
        <v>5291</v>
      </c>
      <c r="B542" s="43" t="s">
        <v>1875</v>
      </c>
      <c r="C542" s="85" t="s">
        <v>2952</v>
      </c>
      <c r="D542" s="44" t="s">
        <v>3351</v>
      </c>
      <c r="E542" s="43">
        <v>35</v>
      </c>
      <c r="F542" s="95" t="e">
        <f>SUMIF(#REF!,B542,#REF!)</f>
        <v>#REF!</v>
      </c>
      <c r="G542" s="95" t="e">
        <f>SUMIF(#REF!,B542,#REF!)</f>
        <v>#REF!</v>
      </c>
      <c r="H542" s="95" t="e">
        <f>SUMIF(#REF!,B542,#REF!)*-1</f>
        <v>#REF!</v>
      </c>
      <c r="I542" s="95">
        <f>SUMIF('BOM_Sub Assy'!C:C,B542,'BOM_Sub Assy'!G:G)*-1</f>
        <v>0</v>
      </c>
      <c r="J542" s="96">
        <f>SUMIF(BOM_FG!C:C,B542,BOM_FG!G:G)*-1</f>
        <v>0</v>
      </c>
      <c r="K542" s="96" t="e">
        <f t="shared" si="40"/>
        <v>#REF!</v>
      </c>
      <c r="M542" s="3" t="e">
        <f t="shared" si="41"/>
        <v>#REF!</v>
      </c>
      <c r="N542" s="49" t="str">
        <f t="shared" si="42"/>
        <v>New Stock</v>
      </c>
      <c r="O542" s="37" t="str">
        <f t="shared" si="43"/>
        <v>New Stock</v>
      </c>
      <c r="P542" s="35" t="str">
        <f t="shared" si="44"/>
        <v>-</v>
      </c>
    </row>
    <row r="543" spans="1:16">
      <c r="A543" s="85" t="s">
        <v>5291</v>
      </c>
      <c r="B543" s="43" t="s">
        <v>3762</v>
      </c>
      <c r="C543" s="85" t="s">
        <v>2953</v>
      </c>
      <c r="D543" s="44" t="s">
        <v>175</v>
      </c>
      <c r="E543" s="43">
        <v>35</v>
      </c>
      <c r="F543" s="95" t="e">
        <f>SUMIF(#REF!,B543,#REF!)</f>
        <v>#REF!</v>
      </c>
      <c r="G543" s="95" t="e">
        <f>SUMIF(#REF!,B543,#REF!)</f>
        <v>#REF!</v>
      </c>
      <c r="H543" s="95" t="e">
        <f>SUMIF(#REF!,B543,#REF!)*-1</f>
        <v>#REF!</v>
      </c>
      <c r="I543" s="95">
        <f>SUMIF('BOM_Sub Assy'!C:C,B543,'BOM_Sub Assy'!G:G)*-1</f>
        <v>0</v>
      </c>
      <c r="J543" s="96">
        <f>SUMIF(BOM_FG!C:C,B543,BOM_FG!G:G)*-1</f>
        <v>0</v>
      </c>
      <c r="K543" s="96" t="e">
        <f t="shared" si="40"/>
        <v>#REF!</v>
      </c>
      <c r="M543" s="3" t="e">
        <f t="shared" si="41"/>
        <v>#REF!</v>
      </c>
      <c r="N543" s="49" t="str">
        <f t="shared" si="42"/>
        <v>New Stock</v>
      </c>
      <c r="O543" s="37" t="str">
        <f t="shared" si="43"/>
        <v>New Stock</v>
      </c>
      <c r="P543" s="35" t="str">
        <f t="shared" si="44"/>
        <v>-</v>
      </c>
    </row>
    <row r="544" spans="1:16">
      <c r="A544" s="87" t="s">
        <v>5291</v>
      </c>
      <c r="B544" s="88" t="s">
        <v>1637</v>
      </c>
      <c r="C544" s="87" t="s">
        <v>3190</v>
      </c>
      <c r="D544" s="89" t="s">
        <v>3351</v>
      </c>
      <c r="E544" s="88">
        <v>50</v>
      </c>
      <c r="F544" s="95" t="e">
        <f>SUMIF(#REF!,B544,#REF!)</f>
        <v>#REF!</v>
      </c>
      <c r="G544" s="95" t="e">
        <f>SUMIF(#REF!,B544,#REF!)</f>
        <v>#REF!</v>
      </c>
      <c r="H544" s="95" t="e">
        <f>SUMIF(#REF!,B544,#REF!)*-1</f>
        <v>#REF!</v>
      </c>
      <c r="I544" s="95">
        <f>SUMIF('BOM_Sub Assy'!C:C,B544,'BOM_Sub Assy'!G:G)*-1</f>
        <v>0</v>
      </c>
      <c r="J544" s="96">
        <f>SUMIF(BOM_FG!C:C,B544,BOM_FG!G:G)*-1</f>
        <v>0</v>
      </c>
      <c r="K544" s="96" t="e">
        <f t="shared" si="40"/>
        <v>#REF!</v>
      </c>
      <c r="M544" s="3" t="e">
        <f t="shared" si="41"/>
        <v>#REF!</v>
      </c>
      <c r="N544" s="49" t="str">
        <f t="shared" si="42"/>
        <v>New Stock</v>
      </c>
      <c r="O544" s="37" t="str">
        <f t="shared" si="43"/>
        <v>New Stock</v>
      </c>
      <c r="P544" s="35" t="str">
        <f t="shared" si="44"/>
        <v>-</v>
      </c>
    </row>
    <row r="545" spans="1:16">
      <c r="A545" s="87" t="s">
        <v>5291</v>
      </c>
      <c r="B545" s="88" t="s">
        <v>3374</v>
      </c>
      <c r="C545" s="87" t="s">
        <v>3191</v>
      </c>
      <c r="D545" s="89" t="s">
        <v>175</v>
      </c>
      <c r="E545" s="88">
        <v>50</v>
      </c>
      <c r="F545" s="95" t="e">
        <f>SUMIF(#REF!,B545,#REF!)</f>
        <v>#REF!</v>
      </c>
      <c r="G545" s="95" t="e">
        <f>SUMIF(#REF!,B545,#REF!)</f>
        <v>#REF!</v>
      </c>
      <c r="H545" s="95" t="e">
        <f>SUMIF(#REF!,B545,#REF!)*-1</f>
        <v>#REF!</v>
      </c>
      <c r="I545" s="95">
        <f>SUMIF('BOM_Sub Assy'!C:C,B545,'BOM_Sub Assy'!G:G)*-1</f>
        <v>0</v>
      </c>
      <c r="J545" s="96">
        <f>SUMIF(BOM_FG!C:C,B545,BOM_FG!G:G)*-1</f>
        <v>0</v>
      </c>
      <c r="K545" s="96" t="e">
        <f t="shared" si="40"/>
        <v>#REF!</v>
      </c>
      <c r="M545" s="3" t="e">
        <f t="shared" si="41"/>
        <v>#REF!</v>
      </c>
      <c r="N545" s="49" t="str">
        <f t="shared" si="42"/>
        <v>New Stock</v>
      </c>
      <c r="O545" s="37" t="str">
        <f t="shared" si="43"/>
        <v>New Stock</v>
      </c>
      <c r="P545" s="35" t="str">
        <f t="shared" si="44"/>
        <v>-</v>
      </c>
    </row>
    <row r="546" spans="1:16">
      <c r="A546" s="87" t="s">
        <v>5291</v>
      </c>
      <c r="B546" s="88" t="s">
        <v>3375</v>
      </c>
      <c r="C546" s="87" t="s">
        <v>4588</v>
      </c>
      <c r="D546" s="89" t="s">
        <v>5451</v>
      </c>
      <c r="E546" s="88">
        <v>300</v>
      </c>
      <c r="F546" s="95" t="e">
        <f>SUMIF(#REF!,B546,#REF!)</f>
        <v>#REF!</v>
      </c>
      <c r="G546" s="95" t="e">
        <f>SUMIF(#REF!,B546,#REF!)</f>
        <v>#REF!</v>
      </c>
      <c r="H546" s="95" t="e">
        <f>SUMIF(#REF!,B546,#REF!)*-1</f>
        <v>#REF!</v>
      </c>
      <c r="I546" s="95">
        <f>SUMIF('BOM_Sub Assy'!C:C,B546,'BOM_Sub Assy'!G:G)*-1</f>
        <v>0</v>
      </c>
      <c r="J546" s="96">
        <f>SUMIF(BOM_FG!C:C,B546,BOM_FG!G:G)*-1</f>
        <v>0</v>
      </c>
      <c r="K546" s="96" t="e">
        <f t="shared" si="40"/>
        <v>#REF!</v>
      </c>
      <c r="M546" s="3" t="e">
        <f t="shared" si="41"/>
        <v>#REF!</v>
      </c>
      <c r="N546" s="49" t="str">
        <f t="shared" si="42"/>
        <v>New Stock</v>
      </c>
      <c r="O546" s="37" t="str">
        <f t="shared" si="43"/>
        <v>New Stock</v>
      </c>
      <c r="P546" s="35" t="str">
        <f t="shared" si="44"/>
        <v>-</v>
      </c>
    </row>
    <row r="547" spans="1:16">
      <c r="A547" s="87" t="s">
        <v>5291</v>
      </c>
      <c r="B547" s="88" t="s">
        <v>3376</v>
      </c>
      <c r="C547" s="87" t="s">
        <v>3209</v>
      </c>
      <c r="D547" s="89" t="s">
        <v>5453</v>
      </c>
      <c r="E547" s="88">
        <v>300</v>
      </c>
      <c r="F547" s="95" t="e">
        <f>SUMIF(#REF!,B547,#REF!)</f>
        <v>#REF!</v>
      </c>
      <c r="G547" s="95" t="e">
        <f>SUMIF(#REF!,B547,#REF!)</f>
        <v>#REF!</v>
      </c>
      <c r="H547" s="95" t="e">
        <f>SUMIF(#REF!,B547,#REF!)*-1</f>
        <v>#REF!</v>
      </c>
      <c r="I547" s="95">
        <f>SUMIF('BOM_Sub Assy'!C:C,B547,'BOM_Sub Assy'!G:G)*-1</f>
        <v>0</v>
      </c>
      <c r="J547" s="96">
        <f>SUMIF(BOM_FG!C:C,B547,BOM_FG!G:G)*-1</f>
        <v>0</v>
      </c>
      <c r="K547" s="96" t="e">
        <f t="shared" si="40"/>
        <v>#REF!</v>
      </c>
      <c r="M547" s="3" t="e">
        <f t="shared" si="41"/>
        <v>#REF!</v>
      </c>
      <c r="N547" s="49" t="str">
        <f t="shared" si="42"/>
        <v>New Stock</v>
      </c>
      <c r="O547" s="37" t="str">
        <f t="shared" si="43"/>
        <v>New Stock</v>
      </c>
      <c r="P547" s="35" t="str">
        <f t="shared" si="44"/>
        <v>-</v>
      </c>
    </row>
    <row r="548" spans="1:16">
      <c r="A548" s="87" t="s">
        <v>5291</v>
      </c>
      <c r="B548" s="88" t="s">
        <v>3377</v>
      </c>
      <c r="C548" s="87" t="s">
        <v>5191</v>
      </c>
      <c r="D548" s="89" t="s">
        <v>529</v>
      </c>
      <c r="E548" s="88">
        <v>500</v>
      </c>
      <c r="F548" s="95" t="e">
        <f>SUMIF(#REF!,B548,#REF!)</f>
        <v>#REF!</v>
      </c>
      <c r="G548" s="95" t="e">
        <f>SUMIF(#REF!,B548,#REF!)</f>
        <v>#REF!</v>
      </c>
      <c r="H548" s="95" t="e">
        <f>SUMIF(#REF!,B548,#REF!)*-1</f>
        <v>#REF!</v>
      </c>
      <c r="I548" s="95">
        <f>SUMIF('BOM_Sub Assy'!C:C,B548,'BOM_Sub Assy'!G:G)*-1</f>
        <v>0</v>
      </c>
      <c r="J548" s="96">
        <f>SUMIF(BOM_FG!C:C,B548,BOM_FG!G:G)*-1</f>
        <v>0</v>
      </c>
      <c r="K548" s="96" t="e">
        <f t="shared" si="40"/>
        <v>#REF!</v>
      </c>
      <c r="M548" s="3" t="e">
        <f t="shared" si="41"/>
        <v>#REF!</v>
      </c>
      <c r="N548" s="49" t="str">
        <f t="shared" si="42"/>
        <v>New Stock</v>
      </c>
      <c r="O548" s="37" t="str">
        <f t="shared" si="43"/>
        <v>New Stock</v>
      </c>
      <c r="P548" s="35" t="str">
        <f t="shared" si="44"/>
        <v>-</v>
      </c>
    </row>
    <row r="549" spans="1:16">
      <c r="A549" s="87" t="s">
        <v>5291</v>
      </c>
      <c r="B549" s="88" t="s">
        <v>3378</v>
      </c>
      <c r="C549" s="87" t="s">
        <v>5192</v>
      </c>
      <c r="D549" s="89" t="s">
        <v>1963</v>
      </c>
      <c r="E549" s="88">
        <v>20</v>
      </c>
      <c r="F549" s="95" t="e">
        <f>SUMIF(#REF!,B549,#REF!)</f>
        <v>#REF!</v>
      </c>
      <c r="G549" s="95" t="e">
        <f>SUMIF(#REF!,B549,#REF!)</f>
        <v>#REF!</v>
      </c>
      <c r="H549" s="95" t="e">
        <f>SUMIF(#REF!,B549,#REF!)*-1</f>
        <v>#REF!</v>
      </c>
      <c r="I549" s="95">
        <f>SUMIF('BOM_Sub Assy'!C:C,B549,'BOM_Sub Assy'!G:G)*-1</f>
        <v>0</v>
      </c>
      <c r="J549" s="96">
        <f>SUMIF(BOM_FG!C:C,B549,BOM_FG!G:G)*-1</f>
        <v>0</v>
      </c>
      <c r="K549" s="96" t="e">
        <f t="shared" si="40"/>
        <v>#REF!</v>
      </c>
      <c r="M549" s="3" t="e">
        <f t="shared" si="41"/>
        <v>#REF!</v>
      </c>
      <c r="N549" s="49" t="str">
        <f t="shared" si="42"/>
        <v>New Stock</v>
      </c>
      <c r="O549" s="37" t="str">
        <f t="shared" si="43"/>
        <v>New Stock</v>
      </c>
      <c r="P549" s="35" t="str">
        <f t="shared" si="44"/>
        <v>-</v>
      </c>
    </row>
    <row r="550" spans="1:16">
      <c r="A550" s="85" t="s">
        <v>5291</v>
      </c>
      <c r="B550" s="43" t="s">
        <v>3242</v>
      </c>
      <c r="C550" s="85" t="s">
        <v>5193</v>
      </c>
      <c r="D550" s="44" t="s">
        <v>4141</v>
      </c>
      <c r="E550" s="43">
        <v>20</v>
      </c>
      <c r="F550" s="95" t="e">
        <f>SUMIF(#REF!,B550,#REF!)</f>
        <v>#REF!</v>
      </c>
      <c r="G550" s="95" t="e">
        <f>SUMIF(#REF!,B550,#REF!)</f>
        <v>#REF!</v>
      </c>
      <c r="H550" s="95" t="e">
        <f>SUMIF(#REF!,B550,#REF!)*-1</f>
        <v>#REF!</v>
      </c>
      <c r="I550" s="95">
        <f>SUMIF('BOM_Sub Assy'!C:C,B550,'BOM_Sub Assy'!G:G)*-1</f>
        <v>0</v>
      </c>
      <c r="J550" s="96">
        <f>SUMIF(BOM_FG!C:C,B550,BOM_FG!G:G)*-1</f>
        <v>0</v>
      </c>
      <c r="K550" s="96" t="e">
        <f t="shared" si="40"/>
        <v>#REF!</v>
      </c>
      <c r="M550" s="3" t="e">
        <f t="shared" si="41"/>
        <v>#REF!</v>
      </c>
      <c r="N550" s="49" t="str">
        <f t="shared" si="42"/>
        <v>New Stock</v>
      </c>
      <c r="O550" s="37" t="str">
        <f t="shared" si="43"/>
        <v>New Stock</v>
      </c>
      <c r="P550" s="35" t="str">
        <f t="shared" si="44"/>
        <v>-</v>
      </c>
    </row>
    <row r="551" spans="1:16">
      <c r="A551" s="85" t="s">
        <v>5291</v>
      </c>
      <c r="B551" s="43" t="s">
        <v>3243</v>
      </c>
      <c r="C551" s="85" t="s">
        <v>5194</v>
      </c>
      <c r="D551" s="44" t="s">
        <v>1963</v>
      </c>
      <c r="E551" s="43">
        <v>20</v>
      </c>
      <c r="F551" s="95" t="e">
        <f>SUMIF(#REF!,B551,#REF!)</f>
        <v>#REF!</v>
      </c>
      <c r="G551" s="95" t="e">
        <f>SUMIF(#REF!,B551,#REF!)</f>
        <v>#REF!</v>
      </c>
      <c r="H551" s="95" t="e">
        <f>SUMIF(#REF!,B551,#REF!)*-1</f>
        <v>#REF!</v>
      </c>
      <c r="I551" s="95">
        <f>SUMIF('BOM_Sub Assy'!C:C,B551,'BOM_Sub Assy'!G:G)*-1</f>
        <v>0</v>
      </c>
      <c r="J551" s="96">
        <f>SUMIF(BOM_FG!C:C,B551,BOM_FG!G:G)*-1</f>
        <v>0</v>
      </c>
      <c r="K551" s="96" t="e">
        <f t="shared" si="40"/>
        <v>#REF!</v>
      </c>
      <c r="M551" s="3" t="e">
        <f t="shared" si="41"/>
        <v>#REF!</v>
      </c>
      <c r="N551" s="49" t="str">
        <f t="shared" si="42"/>
        <v>New Stock</v>
      </c>
      <c r="O551" s="37" t="str">
        <f t="shared" si="43"/>
        <v>New Stock</v>
      </c>
      <c r="P551" s="35" t="str">
        <f t="shared" si="44"/>
        <v>-</v>
      </c>
    </row>
    <row r="552" spans="1:16">
      <c r="A552" s="85" t="s">
        <v>5291</v>
      </c>
      <c r="B552" s="43" t="s">
        <v>3244</v>
      </c>
      <c r="C552" s="85" t="s">
        <v>2567</v>
      </c>
      <c r="D552" s="44" t="s">
        <v>4141</v>
      </c>
      <c r="E552" s="43">
        <v>20</v>
      </c>
      <c r="F552" s="95" t="e">
        <f>SUMIF(#REF!,B552,#REF!)</f>
        <v>#REF!</v>
      </c>
      <c r="G552" s="95" t="e">
        <f>SUMIF(#REF!,B552,#REF!)</f>
        <v>#REF!</v>
      </c>
      <c r="H552" s="95" t="e">
        <f>SUMIF(#REF!,B552,#REF!)*-1</f>
        <v>#REF!</v>
      </c>
      <c r="I552" s="95">
        <f>SUMIF('BOM_Sub Assy'!C:C,B552,'BOM_Sub Assy'!G:G)*-1</f>
        <v>0</v>
      </c>
      <c r="J552" s="96">
        <f>SUMIF(BOM_FG!C:C,B552,BOM_FG!G:G)*-1</f>
        <v>0</v>
      </c>
      <c r="K552" s="96" t="e">
        <f t="shared" si="40"/>
        <v>#REF!</v>
      </c>
      <c r="M552" s="3" t="e">
        <f t="shared" si="41"/>
        <v>#REF!</v>
      </c>
      <c r="N552" s="49" t="str">
        <f t="shared" si="42"/>
        <v>New Stock</v>
      </c>
      <c r="O552" s="37" t="str">
        <f t="shared" si="43"/>
        <v>New Stock</v>
      </c>
      <c r="P552" s="35" t="str">
        <f t="shared" si="44"/>
        <v>-</v>
      </c>
    </row>
    <row r="553" spans="1:16">
      <c r="A553" s="85" t="s">
        <v>5291</v>
      </c>
      <c r="B553" s="43" t="s">
        <v>1027</v>
      </c>
      <c r="C553" s="85" t="s">
        <v>2568</v>
      </c>
      <c r="D553" s="44" t="s">
        <v>176</v>
      </c>
      <c r="E553" s="43">
        <v>20</v>
      </c>
      <c r="F553" s="95" t="e">
        <f>SUMIF(#REF!,B553,#REF!)</f>
        <v>#REF!</v>
      </c>
      <c r="G553" s="95" t="e">
        <f>SUMIF(#REF!,B553,#REF!)</f>
        <v>#REF!</v>
      </c>
      <c r="H553" s="95" t="e">
        <f>SUMIF(#REF!,B553,#REF!)*-1</f>
        <v>#REF!</v>
      </c>
      <c r="I553" s="95">
        <f>SUMIF('BOM_Sub Assy'!C:C,B553,'BOM_Sub Assy'!G:G)*-1</f>
        <v>0</v>
      </c>
      <c r="J553" s="96">
        <f>SUMIF(BOM_FG!C:C,B553,BOM_FG!G:G)*-1</f>
        <v>0</v>
      </c>
      <c r="K553" s="96" t="e">
        <f t="shared" si="40"/>
        <v>#REF!</v>
      </c>
      <c r="M553" s="3" t="e">
        <f t="shared" si="41"/>
        <v>#REF!</v>
      </c>
      <c r="N553" s="49" t="str">
        <f t="shared" si="42"/>
        <v>New Stock</v>
      </c>
      <c r="O553" s="37" t="str">
        <f t="shared" si="43"/>
        <v>New Stock</v>
      </c>
      <c r="P553" s="35" t="str">
        <f t="shared" si="44"/>
        <v>-</v>
      </c>
    </row>
    <row r="554" spans="1:16">
      <c r="A554" s="85" t="s">
        <v>5291</v>
      </c>
      <c r="B554" s="43" t="s">
        <v>1924</v>
      </c>
      <c r="C554" s="85" t="s">
        <v>2569</v>
      </c>
      <c r="D554" s="44" t="s">
        <v>1638</v>
      </c>
      <c r="E554" s="43">
        <v>20</v>
      </c>
      <c r="F554" s="95" t="e">
        <f>SUMIF(#REF!,B554,#REF!)</f>
        <v>#REF!</v>
      </c>
      <c r="G554" s="95" t="e">
        <f>SUMIF(#REF!,B554,#REF!)</f>
        <v>#REF!</v>
      </c>
      <c r="H554" s="95" t="e">
        <f>SUMIF(#REF!,B554,#REF!)*-1</f>
        <v>#REF!</v>
      </c>
      <c r="I554" s="95">
        <f>SUMIF('BOM_Sub Assy'!C:C,B554,'BOM_Sub Assy'!G:G)*-1</f>
        <v>0</v>
      </c>
      <c r="J554" s="96">
        <f>SUMIF(BOM_FG!C:C,B554,BOM_FG!G:G)*-1</f>
        <v>0</v>
      </c>
      <c r="K554" s="96" t="e">
        <f t="shared" si="40"/>
        <v>#REF!</v>
      </c>
      <c r="M554" s="3" t="e">
        <f t="shared" si="41"/>
        <v>#REF!</v>
      </c>
      <c r="N554" s="49" t="str">
        <f t="shared" si="42"/>
        <v>New Stock</v>
      </c>
      <c r="O554" s="37" t="str">
        <f t="shared" si="43"/>
        <v>New Stock</v>
      </c>
      <c r="P554" s="35" t="str">
        <f t="shared" si="44"/>
        <v>-</v>
      </c>
    </row>
    <row r="555" spans="1:16">
      <c r="A555" s="85" t="s">
        <v>5291</v>
      </c>
      <c r="B555" s="43" t="s">
        <v>2278</v>
      </c>
      <c r="C555" s="85" t="s">
        <v>3541</v>
      </c>
      <c r="D555" s="44" t="s">
        <v>651</v>
      </c>
      <c r="E555" s="43">
        <v>30</v>
      </c>
      <c r="F555" s="95" t="e">
        <f>SUMIF(#REF!,B555,#REF!)</f>
        <v>#REF!</v>
      </c>
      <c r="G555" s="95" t="e">
        <f>SUMIF(#REF!,B555,#REF!)</f>
        <v>#REF!</v>
      </c>
      <c r="H555" s="95" t="e">
        <f>SUMIF(#REF!,B555,#REF!)*-1</f>
        <v>#REF!</v>
      </c>
      <c r="I555" s="95">
        <f>SUMIF('BOM_Sub Assy'!C:C,B555,'BOM_Sub Assy'!G:G)*-1</f>
        <v>0</v>
      </c>
      <c r="J555" s="96">
        <f>SUMIF(BOM_FG!C:C,B555,BOM_FG!G:G)*-1</f>
        <v>0</v>
      </c>
      <c r="K555" s="96" t="e">
        <f t="shared" si="40"/>
        <v>#REF!</v>
      </c>
      <c r="M555" s="3" t="e">
        <f t="shared" si="41"/>
        <v>#REF!</v>
      </c>
      <c r="N555" s="49" t="str">
        <f t="shared" si="42"/>
        <v>New Stock</v>
      </c>
      <c r="O555" s="37" t="str">
        <f t="shared" si="43"/>
        <v>New Stock</v>
      </c>
      <c r="P555" s="35" t="str">
        <f t="shared" si="44"/>
        <v>-</v>
      </c>
    </row>
    <row r="556" spans="1:16">
      <c r="A556" s="85" t="s">
        <v>5291</v>
      </c>
      <c r="B556" s="43" t="s">
        <v>1825</v>
      </c>
      <c r="C556" s="85" t="s">
        <v>635</v>
      </c>
      <c r="D556" s="44" t="s">
        <v>652</v>
      </c>
      <c r="E556" s="43">
        <v>30</v>
      </c>
      <c r="F556" s="95" t="e">
        <f>SUMIF(#REF!,B556,#REF!)</f>
        <v>#REF!</v>
      </c>
      <c r="G556" s="95" t="e">
        <f>SUMIF(#REF!,B556,#REF!)</f>
        <v>#REF!</v>
      </c>
      <c r="H556" s="95" t="e">
        <f>SUMIF(#REF!,B556,#REF!)*-1</f>
        <v>#REF!</v>
      </c>
      <c r="I556" s="95">
        <f>SUMIF('BOM_Sub Assy'!C:C,B556,'BOM_Sub Assy'!G:G)*-1</f>
        <v>0</v>
      </c>
      <c r="J556" s="96">
        <f>SUMIF(BOM_FG!C:C,B556,BOM_FG!G:G)*-1</f>
        <v>0</v>
      </c>
      <c r="K556" s="96" t="e">
        <f t="shared" si="40"/>
        <v>#REF!</v>
      </c>
      <c r="M556" s="3" t="e">
        <f t="shared" si="41"/>
        <v>#REF!</v>
      </c>
      <c r="N556" s="49" t="str">
        <f t="shared" si="42"/>
        <v>New Stock</v>
      </c>
      <c r="O556" s="37" t="str">
        <f t="shared" si="43"/>
        <v>New Stock</v>
      </c>
      <c r="P556" s="35" t="str">
        <f t="shared" si="44"/>
        <v>-</v>
      </c>
    </row>
    <row r="557" spans="1:16">
      <c r="A557" s="85" t="s">
        <v>5291</v>
      </c>
      <c r="B557" s="43" t="s">
        <v>3205</v>
      </c>
      <c r="C557" s="85" t="s">
        <v>636</v>
      </c>
      <c r="D557" s="44" t="s">
        <v>653</v>
      </c>
      <c r="E557" s="43">
        <v>25</v>
      </c>
      <c r="F557" s="95" t="e">
        <f>SUMIF(#REF!,B557,#REF!)</f>
        <v>#REF!</v>
      </c>
      <c r="G557" s="95" t="e">
        <f>SUMIF(#REF!,B557,#REF!)</f>
        <v>#REF!</v>
      </c>
      <c r="H557" s="95" t="e">
        <f>SUMIF(#REF!,B557,#REF!)*-1</f>
        <v>#REF!</v>
      </c>
      <c r="I557" s="95">
        <f>SUMIF('BOM_Sub Assy'!C:C,B557,'BOM_Sub Assy'!G:G)*-1</f>
        <v>-3</v>
      </c>
      <c r="J557" s="96">
        <f>SUMIF(BOM_FG!C:C,B557,BOM_FG!G:G)*-1</f>
        <v>0</v>
      </c>
      <c r="K557" s="96" t="e">
        <f t="shared" si="40"/>
        <v>#REF!</v>
      </c>
      <c r="M557" s="3" t="e">
        <f t="shared" si="41"/>
        <v>#REF!</v>
      </c>
      <c r="N557" s="49" t="str">
        <f t="shared" si="42"/>
        <v>New Stock</v>
      </c>
      <c r="O557" s="37" t="str">
        <f t="shared" si="43"/>
        <v>New Stock</v>
      </c>
      <c r="P557" s="35" t="str">
        <f t="shared" si="44"/>
        <v>-</v>
      </c>
    </row>
    <row r="558" spans="1:16">
      <c r="A558" s="85" t="s">
        <v>3580</v>
      </c>
      <c r="B558" s="43" t="s">
        <v>1826</v>
      </c>
      <c r="C558" s="85" t="s">
        <v>637</v>
      </c>
      <c r="D558" s="44" t="s">
        <v>3933</v>
      </c>
      <c r="E558" s="43">
        <v>25</v>
      </c>
      <c r="F558" s="95" t="e">
        <f>SUMIF(#REF!,B558,#REF!)</f>
        <v>#REF!</v>
      </c>
      <c r="G558" s="95" t="e">
        <f>SUMIF(#REF!,B558,#REF!)</f>
        <v>#REF!</v>
      </c>
      <c r="H558" s="95" t="e">
        <f>SUMIF(#REF!,B558,#REF!)*-1</f>
        <v>#REF!</v>
      </c>
      <c r="I558" s="95">
        <f>SUMIF('BOM_Sub Assy'!C:C,B558,'BOM_Sub Assy'!G:G)*-1</f>
        <v>-4</v>
      </c>
      <c r="J558" s="96">
        <f>SUMIF(BOM_FG!C:C,B558,BOM_FG!G:G)*-1</f>
        <v>0</v>
      </c>
      <c r="K558" s="96" t="e">
        <f t="shared" si="40"/>
        <v>#REF!</v>
      </c>
      <c r="M558" s="3" t="e">
        <f t="shared" si="41"/>
        <v>#REF!</v>
      </c>
      <c r="N558" s="49" t="str">
        <f t="shared" si="42"/>
        <v>New Stock</v>
      </c>
      <c r="O558" s="37" t="str">
        <f t="shared" si="43"/>
        <v>New Stock</v>
      </c>
      <c r="P558" s="35" t="str">
        <f t="shared" si="44"/>
        <v>-</v>
      </c>
    </row>
    <row r="559" spans="1:16">
      <c r="A559" s="85" t="s">
        <v>5291</v>
      </c>
      <c r="B559" s="43" t="s">
        <v>1107</v>
      </c>
      <c r="C559" s="85" t="s">
        <v>1108</v>
      </c>
      <c r="D559" s="44" t="s">
        <v>2119</v>
      </c>
      <c r="E559" s="43">
        <v>20</v>
      </c>
      <c r="F559" s="95" t="e">
        <f>SUMIF(#REF!,B559,#REF!)</f>
        <v>#REF!</v>
      </c>
      <c r="G559" s="95" t="e">
        <f>SUMIF(#REF!,B559,#REF!)</f>
        <v>#REF!</v>
      </c>
      <c r="H559" s="95" t="e">
        <f>SUMIF(#REF!,B559,#REF!)*-1</f>
        <v>#REF!</v>
      </c>
      <c r="I559" s="95">
        <f>SUMIF('BOM_Sub Assy'!C:C,B559,'BOM_Sub Assy'!G:G)*-1</f>
        <v>0</v>
      </c>
      <c r="J559" s="96">
        <f>SUMIF(BOM_FG!C:C,B559,BOM_FG!G:G)*-1</f>
        <v>0</v>
      </c>
      <c r="K559" s="96" t="e">
        <f t="shared" si="40"/>
        <v>#REF!</v>
      </c>
      <c r="M559" s="3" t="e">
        <f t="shared" si="41"/>
        <v>#REF!</v>
      </c>
      <c r="N559" s="49" t="str">
        <f t="shared" si="42"/>
        <v>New Stock</v>
      </c>
      <c r="O559" s="37" t="str">
        <f t="shared" si="43"/>
        <v>New Stock</v>
      </c>
      <c r="P559" s="35" t="str">
        <f t="shared" si="44"/>
        <v>-</v>
      </c>
    </row>
    <row r="560" spans="1:16">
      <c r="A560" s="85" t="s">
        <v>5291</v>
      </c>
      <c r="B560" s="43" t="s">
        <v>2675</v>
      </c>
      <c r="C560" s="85" t="s">
        <v>1111</v>
      </c>
      <c r="D560" s="44" t="s">
        <v>2119</v>
      </c>
      <c r="E560" s="43">
        <v>20</v>
      </c>
      <c r="F560" s="95" t="e">
        <f>SUMIF(#REF!,B560,#REF!)</f>
        <v>#REF!</v>
      </c>
      <c r="G560" s="95" t="e">
        <f>SUMIF(#REF!,B560,#REF!)</f>
        <v>#REF!</v>
      </c>
      <c r="H560" s="95" t="e">
        <f>SUMIF(#REF!,B560,#REF!)*-1</f>
        <v>#REF!</v>
      </c>
      <c r="I560" s="95">
        <f>SUMIF('BOM_Sub Assy'!C:C,B560,'BOM_Sub Assy'!G:G)*-1</f>
        <v>-4</v>
      </c>
      <c r="J560" s="96">
        <f>SUMIF(BOM_FG!C:C,B560,BOM_FG!G:G)*-1</f>
        <v>0</v>
      </c>
      <c r="K560" s="96" t="e">
        <f t="shared" si="40"/>
        <v>#REF!</v>
      </c>
      <c r="M560" s="3" t="e">
        <f t="shared" si="41"/>
        <v>#REF!</v>
      </c>
      <c r="N560" s="49" t="str">
        <f t="shared" si="42"/>
        <v>New Stock</v>
      </c>
      <c r="O560" s="37" t="str">
        <f t="shared" si="43"/>
        <v>New Stock</v>
      </c>
      <c r="P560" s="35" t="str">
        <f t="shared" si="44"/>
        <v>-</v>
      </c>
    </row>
    <row r="561" spans="1:16">
      <c r="A561" s="85" t="s">
        <v>5291</v>
      </c>
      <c r="B561" s="43" t="s">
        <v>4539</v>
      </c>
      <c r="C561" s="85" t="s">
        <v>4540</v>
      </c>
      <c r="D561" s="44" t="s">
        <v>2119</v>
      </c>
      <c r="E561" s="43">
        <v>25</v>
      </c>
      <c r="F561" s="95" t="e">
        <f>SUMIF(#REF!,B561,#REF!)</f>
        <v>#REF!</v>
      </c>
      <c r="G561" s="95" t="e">
        <f>SUMIF(#REF!,B561,#REF!)</f>
        <v>#REF!</v>
      </c>
      <c r="H561" s="95" t="e">
        <f>SUMIF(#REF!,B561,#REF!)*-1</f>
        <v>#REF!</v>
      </c>
      <c r="I561" s="95">
        <f>SUMIF('BOM_Sub Assy'!C:C,B561,'BOM_Sub Assy'!G:G)*-1</f>
        <v>0</v>
      </c>
      <c r="J561" s="96">
        <f>SUMIF(BOM_FG!C:C,B561,BOM_FG!G:G)*-1</f>
        <v>0</v>
      </c>
      <c r="K561" s="96" t="e">
        <f t="shared" si="40"/>
        <v>#REF!</v>
      </c>
      <c r="M561" s="3" t="e">
        <f t="shared" si="41"/>
        <v>#REF!</v>
      </c>
      <c r="N561" s="49" t="str">
        <f t="shared" si="42"/>
        <v>New Stock</v>
      </c>
      <c r="O561" s="37" t="str">
        <f t="shared" si="43"/>
        <v>New Stock</v>
      </c>
      <c r="P561" s="35" t="str">
        <f t="shared" si="44"/>
        <v>-</v>
      </c>
    </row>
    <row r="562" spans="1:16">
      <c r="A562" s="85" t="s">
        <v>5291</v>
      </c>
      <c r="B562" s="43" t="s">
        <v>4541</v>
      </c>
      <c r="C562" s="85" t="s">
        <v>4542</v>
      </c>
      <c r="D562" s="44" t="s">
        <v>4156</v>
      </c>
      <c r="E562" s="43">
        <v>15</v>
      </c>
      <c r="F562" s="95" t="e">
        <f>SUMIF(#REF!,B562,#REF!)</f>
        <v>#REF!</v>
      </c>
      <c r="G562" s="95" t="e">
        <f>SUMIF(#REF!,B562,#REF!)</f>
        <v>#REF!</v>
      </c>
      <c r="H562" s="95" t="e">
        <f>SUMIF(#REF!,B562,#REF!)*-1</f>
        <v>#REF!</v>
      </c>
      <c r="I562" s="95">
        <f>SUMIF('BOM_Sub Assy'!C:C,B562,'BOM_Sub Assy'!G:G)*-1</f>
        <v>-5</v>
      </c>
      <c r="J562" s="96">
        <f>SUMIF(BOM_FG!C:C,B562,BOM_FG!G:G)*-1</f>
        <v>0</v>
      </c>
      <c r="K562" s="96" t="e">
        <f t="shared" si="40"/>
        <v>#REF!</v>
      </c>
      <c r="M562" s="3" t="e">
        <f t="shared" si="41"/>
        <v>#REF!</v>
      </c>
      <c r="N562" s="49" t="str">
        <f t="shared" si="42"/>
        <v>New Stock</v>
      </c>
      <c r="O562" s="37" t="str">
        <f t="shared" si="43"/>
        <v>New Stock</v>
      </c>
      <c r="P562" s="35" t="str">
        <f t="shared" si="44"/>
        <v>-</v>
      </c>
    </row>
    <row r="563" spans="1:16">
      <c r="A563" s="85" t="s">
        <v>5291</v>
      </c>
      <c r="B563" s="43" t="s">
        <v>950</v>
      </c>
      <c r="C563" s="85" t="s">
        <v>2820</v>
      </c>
      <c r="D563" s="44" t="s">
        <v>1129</v>
      </c>
      <c r="E563" s="43">
        <v>20</v>
      </c>
      <c r="F563" s="95" t="e">
        <f>SUMIF(#REF!,B563,#REF!)</f>
        <v>#REF!</v>
      </c>
      <c r="G563" s="95" t="e">
        <f>SUMIF(#REF!,B563,#REF!)</f>
        <v>#REF!</v>
      </c>
      <c r="H563" s="95" t="e">
        <f>SUMIF(#REF!,B563,#REF!)*-1</f>
        <v>#REF!</v>
      </c>
      <c r="I563" s="95">
        <f>SUMIF('BOM_Sub Assy'!C:C,B563,'BOM_Sub Assy'!G:G)*-1</f>
        <v>-24</v>
      </c>
      <c r="J563" s="96">
        <f>SUMIF(BOM_FG!C:C,B563,BOM_FG!G:G)*-1</f>
        <v>0</v>
      </c>
      <c r="K563" s="96" t="e">
        <f t="shared" si="40"/>
        <v>#REF!</v>
      </c>
      <c r="M563" s="3" t="e">
        <f t="shared" si="41"/>
        <v>#REF!</v>
      </c>
      <c r="N563" s="49" t="str">
        <f t="shared" si="42"/>
        <v>New Stock</v>
      </c>
      <c r="O563" s="37" t="str">
        <f t="shared" si="43"/>
        <v>New Stock</v>
      </c>
      <c r="P563" s="35" t="str">
        <f t="shared" si="44"/>
        <v>-</v>
      </c>
    </row>
    <row r="564" spans="1:16">
      <c r="A564" s="85" t="s">
        <v>5291</v>
      </c>
      <c r="B564" s="43" t="s">
        <v>951</v>
      </c>
      <c r="C564" s="85" t="s">
        <v>2821</v>
      </c>
      <c r="D564" s="44" t="s">
        <v>1129</v>
      </c>
      <c r="E564" s="43">
        <v>20</v>
      </c>
      <c r="F564" s="95" t="e">
        <f>SUMIF(#REF!,B564,#REF!)</f>
        <v>#REF!</v>
      </c>
      <c r="G564" s="95" t="e">
        <f>SUMIF(#REF!,B564,#REF!)</f>
        <v>#REF!</v>
      </c>
      <c r="H564" s="95" t="e">
        <f>SUMIF(#REF!,B564,#REF!)*-1</f>
        <v>#REF!</v>
      </c>
      <c r="I564" s="95">
        <f>SUMIF('BOM_Sub Assy'!C:C,B564,'BOM_Sub Assy'!G:G)*-1</f>
        <v>-6</v>
      </c>
      <c r="J564" s="96">
        <f>SUMIF(BOM_FG!C:C,B564,BOM_FG!G:G)*-1</f>
        <v>0</v>
      </c>
      <c r="K564" s="96" t="e">
        <f t="shared" si="40"/>
        <v>#REF!</v>
      </c>
      <c r="M564" s="3" t="e">
        <f t="shared" si="41"/>
        <v>#REF!</v>
      </c>
      <c r="N564" s="49" t="str">
        <f t="shared" si="42"/>
        <v>New Stock</v>
      </c>
      <c r="O564" s="37" t="str">
        <f t="shared" si="43"/>
        <v>New Stock</v>
      </c>
      <c r="P564" s="35" t="str">
        <f t="shared" si="44"/>
        <v>-</v>
      </c>
    </row>
    <row r="565" spans="1:16">
      <c r="A565" s="85" t="s">
        <v>5291</v>
      </c>
      <c r="B565" s="43" t="s">
        <v>1160</v>
      </c>
      <c r="C565" s="85" t="s">
        <v>2822</v>
      </c>
      <c r="D565" s="44" t="s">
        <v>4306</v>
      </c>
      <c r="E565" s="43">
        <v>20</v>
      </c>
      <c r="F565" s="95" t="e">
        <f>SUMIF(#REF!,B565,#REF!)</f>
        <v>#REF!</v>
      </c>
      <c r="G565" s="95" t="e">
        <f>SUMIF(#REF!,B565,#REF!)</f>
        <v>#REF!</v>
      </c>
      <c r="H565" s="95" t="e">
        <f>SUMIF(#REF!,B565,#REF!)*-1</f>
        <v>#REF!</v>
      </c>
      <c r="I565" s="95">
        <f>SUMIF('BOM_Sub Assy'!C:C,B565,'BOM_Sub Assy'!G:G)*-1</f>
        <v>-10</v>
      </c>
      <c r="J565" s="96">
        <f>SUMIF(BOM_FG!C:C,B565,BOM_FG!G:G)*-1</f>
        <v>0</v>
      </c>
      <c r="K565" s="96" t="e">
        <f t="shared" si="40"/>
        <v>#REF!</v>
      </c>
      <c r="M565" s="3" t="e">
        <f t="shared" si="41"/>
        <v>#REF!</v>
      </c>
      <c r="N565" s="49" t="str">
        <f t="shared" si="42"/>
        <v>New Stock</v>
      </c>
      <c r="O565" s="37" t="str">
        <f t="shared" si="43"/>
        <v>New Stock</v>
      </c>
      <c r="P565" s="35" t="str">
        <f t="shared" si="44"/>
        <v>-</v>
      </c>
    </row>
    <row r="566" spans="1:16">
      <c r="A566" s="85" t="s">
        <v>5291</v>
      </c>
      <c r="B566" s="43" t="s">
        <v>1161</v>
      </c>
      <c r="C566" s="85" t="s">
        <v>2823</v>
      </c>
      <c r="D566" s="44" t="s">
        <v>4306</v>
      </c>
      <c r="E566" s="43">
        <v>20</v>
      </c>
      <c r="F566" s="95" t="e">
        <f>SUMIF(#REF!,B566,#REF!)</f>
        <v>#REF!</v>
      </c>
      <c r="G566" s="95" t="e">
        <f>SUMIF(#REF!,B566,#REF!)</f>
        <v>#REF!</v>
      </c>
      <c r="H566" s="95" t="e">
        <f>SUMIF(#REF!,B566,#REF!)*-1</f>
        <v>#REF!</v>
      </c>
      <c r="I566" s="95">
        <f>SUMIF('BOM_Sub Assy'!C:C,B566,'BOM_Sub Assy'!G:G)*-1</f>
        <v>-20</v>
      </c>
      <c r="J566" s="96">
        <f>SUMIF(BOM_FG!C:C,B566,BOM_FG!G:G)*-1</f>
        <v>0</v>
      </c>
      <c r="K566" s="96" t="e">
        <f t="shared" si="40"/>
        <v>#REF!</v>
      </c>
      <c r="M566" s="3" t="e">
        <f t="shared" si="41"/>
        <v>#REF!</v>
      </c>
      <c r="N566" s="49" t="str">
        <f t="shared" si="42"/>
        <v>New Stock</v>
      </c>
      <c r="O566" s="37" t="str">
        <f t="shared" si="43"/>
        <v>New Stock</v>
      </c>
      <c r="P566" s="35" t="str">
        <f t="shared" si="44"/>
        <v>-</v>
      </c>
    </row>
    <row r="567" spans="1:16">
      <c r="A567" s="85" t="s">
        <v>5291</v>
      </c>
      <c r="B567" s="43" t="s">
        <v>2192</v>
      </c>
      <c r="C567" s="85" t="s">
        <v>2824</v>
      </c>
      <c r="D567" s="44" t="s">
        <v>4157</v>
      </c>
      <c r="E567" s="43">
        <v>35</v>
      </c>
      <c r="F567" s="95" t="e">
        <f>SUMIF(#REF!,B567,#REF!)</f>
        <v>#REF!</v>
      </c>
      <c r="G567" s="95" t="e">
        <f>SUMIF(#REF!,B567,#REF!)</f>
        <v>#REF!</v>
      </c>
      <c r="H567" s="95" t="e">
        <f>SUMIF(#REF!,B567,#REF!)*-1</f>
        <v>#REF!</v>
      </c>
      <c r="I567" s="95">
        <f>SUMIF('BOM_Sub Assy'!C:C,B567,'BOM_Sub Assy'!G:G)*-1</f>
        <v>-8</v>
      </c>
      <c r="J567" s="96">
        <f>SUMIF(BOM_FG!C:C,B567,BOM_FG!G:G)*-1</f>
        <v>0</v>
      </c>
      <c r="K567" s="96" t="e">
        <f t="shared" si="40"/>
        <v>#REF!</v>
      </c>
      <c r="M567" s="3" t="e">
        <f t="shared" si="41"/>
        <v>#REF!</v>
      </c>
      <c r="N567" s="49" t="str">
        <f t="shared" si="42"/>
        <v>New Stock</v>
      </c>
      <c r="O567" s="37" t="str">
        <f t="shared" si="43"/>
        <v>New Stock</v>
      </c>
      <c r="P567" s="35" t="str">
        <f t="shared" si="44"/>
        <v>-</v>
      </c>
    </row>
    <row r="568" spans="1:16">
      <c r="A568" s="85" t="s">
        <v>5291</v>
      </c>
      <c r="B568" s="43" t="s">
        <v>2193</v>
      </c>
      <c r="C568" s="85" t="s">
        <v>2825</v>
      </c>
      <c r="D568" s="44" t="s">
        <v>1335</v>
      </c>
      <c r="E568" s="43">
        <v>35</v>
      </c>
      <c r="F568" s="95" t="e">
        <f>SUMIF(#REF!,B568,#REF!)</f>
        <v>#REF!</v>
      </c>
      <c r="G568" s="95" t="e">
        <f>SUMIF(#REF!,B568,#REF!)</f>
        <v>#REF!</v>
      </c>
      <c r="H568" s="95" t="e">
        <f>SUMIF(#REF!,B568,#REF!)*-1</f>
        <v>#REF!</v>
      </c>
      <c r="I568" s="95">
        <f>SUMIF('BOM_Sub Assy'!C:C,B568,'BOM_Sub Assy'!G:G)*-1</f>
        <v>-8</v>
      </c>
      <c r="J568" s="96">
        <f>SUMIF(BOM_FG!C:C,B568,BOM_FG!G:G)*-1</f>
        <v>0</v>
      </c>
      <c r="K568" s="96" t="e">
        <f t="shared" si="40"/>
        <v>#REF!</v>
      </c>
      <c r="M568" s="3" t="e">
        <f t="shared" si="41"/>
        <v>#REF!</v>
      </c>
      <c r="N568" s="49" t="str">
        <f t="shared" si="42"/>
        <v>New Stock</v>
      </c>
      <c r="O568" s="37" t="str">
        <f t="shared" si="43"/>
        <v>New Stock</v>
      </c>
      <c r="P568" s="35" t="str">
        <f t="shared" si="44"/>
        <v>-</v>
      </c>
    </row>
    <row r="569" spans="1:16">
      <c r="A569" s="87" t="s">
        <v>5291</v>
      </c>
      <c r="B569" s="88" t="s">
        <v>2194</v>
      </c>
      <c r="C569" s="87" t="s">
        <v>1339</v>
      </c>
      <c r="D569" s="89" t="s">
        <v>3964</v>
      </c>
      <c r="E569" s="88">
        <v>95</v>
      </c>
      <c r="F569" s="95" t="e">
        <f>SUMIF(#REF!,B569,#REF!)</f>
        <v>#REF!</v>
      </c>
      <c r="G569" s="95" t="e">
        <f>SUMIF(#REF!,B569,#REF!)</f>
        <v>#REF!</v>
      </c>
      <c r="H569" s="95" t="e">
        <f>SUMIF(#REF!,B569,#REF!)*-1</f>
        <v>#REF!</v>
      </c>
      <c r="I569" s="95">
        <f>SUMIF('BOM_Sub Assy'!C:C,B569,'BOM_Sub Assy'!G:G)*-1</f>
        <v>-3</v>
      </c>
      <c r="J569" s="96">
        <f>SUMIF(BOM_FG!C:C,B569,BOM_FG!G:G)*-1</f>
        <v>0</v>
      </c>
      <c r="K569" s="96" t="e">
        <f t="shared" si="40"/>
        <v>#REF!</v>
      </c>
      <c r="M569" s="3" t="e">
        <f t="shared" si="41"/>
        <v>#REF!</v>
      </c>
      <c r="N569" s="49" t="str">
        <f t="shared" si="42"/>
        <v>New Stock</v>
      </c>
      <c r="O569" s="37" t="str">
        <f t="shared" si="43"/>
        <v>New Stock</v>
      </c>
      <c r="P569" s="35" t="str">
        <f t="shared" si="44"/>
        <v>-</v>
      </c>
    </row>
    <row r="570" spans="1:16">
      <c r="A570" s="87" t="s">
        <v>5291</v>
      </c>
      <c r="B570" s="88" t="s">
        <v>4314</v>
      </c>
      <c r="C570" s="87" t="s">
        <v>324</v>
      </c>
      <c r="D570" s="89" t="s">
        <v>1336</v>
      </c>
      <c r="E570" s="88">
        <v>95</v>
      </c>
      <c r="F570" s="95" t="e">
        <f>SUMIF(#REF!,B570,#REF!)</f>
        <v>#REF!</v>
      </c>
      <c r="G570" s="95" t="e">
        <f>SUMIF(#REF!,B570,#REF!)</f>
        <v>#REF!</v>
      </c>
      <c r="H570" s="95" t="e">
        <f>SUMIF(#REF!,B570,#REF!)*-1</f>
        <v>#REF!</v>
      </c>
      <c r="I570" s="95">
        <f>SUMIF('BOM_Sub Assy'!C:C,B570,'BOM_Sub Assy'!G:G)*-1</f>
        <v>-3</v>
      </c>
      <c r="J570" s="96">
        <f>SUMIF(BOM_FG!C:C,B570,BOM_FG!G:G)*-1</f>
        <v>0</v>
      </c>
      <c r="K570" s="96" t="e">
        <f t="shared" si="40"/>
        <v>#REF!</v>
      </c>
      <c r="M570" s="3" t="e">
        <f t="shared" si="41"/>
        <v>#REF!</v>
      </c>
      <c r="N570" s="49" t="str">
        <f t="shared" si="42"/>
        <v>New Stock</v>
      </c>
      <c r="O570" s="37" t="str">
        <f t="shared" si="43"/>
        <v>New Stock</v>
      </c>
      <c r="P570" s="35" t="str">
        <f t="shared" si="44"/>
        <v>-</v>
      </c>
    </row>
    <row r="571" spans="1:16">
      <c r="A571" s="87" t="s">
        <v>5291</v>
      </c>
      <c r="B571" s="88" t="s">
        <v>2676</v>
      </c>
      <c r="C571" s="87" t="s">
        <v>4199</v>
      </c>
      <c r="D571" s="89" t="s">
        <v>3964</v>
      </c>
      <c r="E571" s="88">
        <v>95</v>
      </c>
      <c r="F571" s="95" t="e">
        <f>SUMIF(#REF!,B571,#REF!)</f>
        <v>#REF!</v>
      </c>
      <c r="G571" s="95" t="e">
        <f>SUMIF(#REF!,B571,#REF!)</f>
        <v>#REF!</v>
      </c>
      <c r="H571" s="95" t="e">
        <f>SUMIF(#REF!,B571,#REF!)*-1</f>
        <v>#REF!</v>
      </c>
      <c r="I571" s="95">
        <f>SUMIF('BOM_Sub Assy'!C:C,B571,'BOM_Sub Assy'!G:G)*-1</f>
        <v>-3</v>
      </c>
      <c r="J571" s="96">
        <f>SUMIF(BOM_FG!C:C,B571,BOM_FG!G:G)*-1</f>
        <v>0</v>
      </c>
      <c r="K571" s="96" t="e">
        <f t="shared" si="40"/>
        <v>#REF!</v>
      </c>
      <c r="M571" s="3" t="e">
        <f t="shared" si="41"/>
        <v>#REF!</v>
      </c>
      <c r="N571" s="49" t="str">
        <f t="shared" si="42"/>
        <v>New Stock</v>
      </c>
      <c r="O571" s="37" t="str">
        <f t="shared" si="43"/>
        <v>New Stock</v>
      </c>
      <c r="P571" s="35" t="str">
        <f t="shared" si="44"/>
        <v>-</v>
      </c>
    </row>
    <row r="572" spans="1:16">
      <c r="A572" s="87" t="s">
        <v>5291</v>
      </c>
      <c r="B572" s="88" t="s">
        <v>2677</v>
      </c>
      <c r="C572" s="87" t="s">
        <v>4200</v>
      </c>
      <c r="D572" s="89" t="s">
        <v>320</v>
      </c>
      <c r="E572" s="88">
        <v>95</v>
      </c>
      <c r="F572" s="95" t="e">
        <f>SUMIF(#REF!,B572,#REF!)</f>
        <v>#REF!</v>
      </c>
      <c r="G572" s="95" t="e">
        <f>SUMIF(#REF!,B572,#REF!)</f>
        <v>#REF!</v>
      </c>
      <c r="H572" s="95" t="e">
        <f>SUMIF(#REF!,B572,#REF!)*-1</f>
        <v>#REF!</v>
      </c>
      <c r="I572" s="95">
        <f>SUMIF('BOM_Sub Assy'!C:C,B572,'BOM_Sub Assy'!G:G)*-1</f>
        <v>-3</v>
      </c>
      <c r="J572" s="96">
        <f>SUMIF(BOM_FG!C:C,B572,BOM_FG!G:G)*-1</f>
        <v>0</v>
      </c>
      <c r="K572" s="96" t="e">
        <f t="shared" si="40"/>
        <v>#REF!</v>
      </c>
      <c r="M572" s="3" t="e">
        <f t="shared" si="41"/>
        <v>#REF!</v>
      </c>
      <c r="N572" s="49" t="str">
        <f t="shared" si="42"/>
        <v>New Stock</v>
      </c>
      <c r="O572" s="37" t="str">
        <f t="shared" si="43"/>
        <v>New Stock</v>
      </c>
      <c r="P572" s="35" t="str">
        <f t="shared" si="44"/>
        <v>-</v>
      </c>
    </row>
    <row r="573" spans="1:16">
      <c r="A573" s="87" t="s">
        <v>5291</v>
      </c>
      <c r="B573" s="88" t="s">
        <v>4319</v>
      </c>
      <c r="C573" s="87" t="s">
        <v>3617</v>
      </c>
      <c r="D573" s="89" t="s">
        <v>3964</v>
      </c>
      <c r="E573" s="88">
        <v>95</v>
      </c>
      <c r="F573" s="95" t="e">
        <f>SUMIF(#REF!,B573,#REF!)</f>
        <v>#REF!</v>
      </c>
      <c r="G573" s="95" t="e">
        <f>SUMIF(#REF!,B573,#REF!)</f>
        <v>#REF!</v>
      </c>
      <c r="H573" s="95" t="e">
        <f>SUMIF(#REF!,B573,#REF!)*-1</f>
        <v>#REF!</v>
      </c>
      <c r="I573" s="95">
        <f>SUMIF('BOM_Sub Assy'!C:C,B573,'BOM_Sub Assy'!G:G)*-1</f>
        <v>-3</v>
      </c>
      <c r="J573" s="96">
        <f>SUMIF(BOM_FG!C:C,B573,BOM_FG!G:G)*-1</f>
        <v>0</v>
      </c>
      <c r="K573" s="96" t="e">
        <f t="shared" si="40"/>
        <v>#REF!</v>
      </c>
      <c r="M573" s="3" t="e">
        <f t="shared" si="41"/>
        <v>#REF!</v>
      </c>
      <c r="N573" s="49" t="str">
        <f t="shared" si="42"/>
        <v>New Stock</v>
      </c>
      <c r="O573" s="37" t="str">
        <f t="shared" si="43"/>
        <v>New Stock</v>
      </c>
      <c r="P573" s="35" t="str">
        <f t="shared" si="44"/>
        <v>-</v>
      </c>
    </row>
    <row r="574" spans="1:16">
      <c r="A574" s="87" t="s">
        <v>5291</v>
      </c>
      <c r="B574" s="88" t="s">
        <v>4320</v>
      </c>
      <c r="C574" s="87" t="s">
        <v>261</v>
      </c>
      <c r="D574" s="89" t="s">
        <v>320</v>
      </c>
      <c r="E574" s="88">
        <v>95</v>
      </c>
      <c r="F574" s="95" t="e">
        <f>SUMIF(#REF!,B574,#REF!)</f>
        <v>#REF!</v>
      </c>
      <c r="G574" s="95" t="e">
        <f>SUMIF(#REF!,B574,#REF!)</f>
        <v>#REF!</v>
      </c>
      <c r="H574" s="95" t="e">
        <f>SUMIF(#REF!,B574,#REF!)*-1</f>
        <v>#REF!</v>
      </c>
      <c r="I574" s="95">
        <f>SUMIF('BOM_Sub Assy'!C:C,B574,'BOM_Sub Assy'!G:G)*-1</f>
        <v>-3</v>
      </c>
      <c r="J574" s="96">
        <f>SUMIF(BOM_FG!C:C,B574,BOM_FG!G:G)*-1</f>
        <v>0</v>
      </c>
      <c r="K574" s="96" t="e">
        <f t="shared" si="40"/>
        <v>#REF!</v>
      </c>
      <c r="M574" s="3" t="e">
        <f t="shared" si="41"/>
        <v>#REF!</v>
      </c>
      <c r="N574" s="49" t="str">
        <f t="shared" si="42"/>
        <v>New Stock</v>
      </c>
      <c r="O574" s="37" t="str">
        <f t="shared" si="43"/>
        <v>New Stock</v>
      </c>
      <c r="P574" s="35" t="str">
        <f t="shared" si="44"/>
        <v>-</v>
      </c>
    </row>
    <row r="575" spans="1:16">
      <c r="A575" s="87" t="s">
        <v>5291</v>
      </c>
      <c r="B575" s="88" t="s">
        <v>4321</v>
      </c>
      <c r="C575" s="87" t="s">
        <v>262</v>
      </c>
      <c r="D575" s="89" t="s">
        <v>3964</v>
      </c>
      <c r="E575" s="88">
        <v>95</v>
      </c>
      <c r="F575" s="95" t="e">
        <f>SUMIF(#REF!,B575,#REF!)</f>
        <v>#REF!</v>
      </c>
      <c r="G575" s="95" t="e">
        <f>SUMIF(#REF!,B575,#REF!)</f>
        <v>#REF!</v>
      </c>
      <c r="H575" s="95" t="e">
        <f>SUMIF(#REF!,B575,#REF!)*-1</f>
        <v>#REF!</v>
      </c>
      <c r="I575" s="95">
        <f>SUMIF('BOM_Sub Assy'!C:C,B575,'BOM_Sub Assy'!G:G)*-1</f>
        <v>-3</v>
      </c>
      <c r="J575" s="96">
        <f>SUMIF(BOM_FG!C:C,B575,BOM_FG!G:G)*-1</f>
        <v>0</v>
      </c>
      <c r="K575" s="96" t="e">
        <f t="shared" si="40"/>
        <v>#REF!</v>
      </c>
      <c r="M575" s="3" t="e">
        <f t="shared" si="41"/>
        <v>#REF!</v>
      </c>
      <c r="N575" s="49" t="str">
        <f t="shared" si="42"/>
        <v>New Stock</v>
      </c>
      <c r="O575" s="37" t="str">
        <f t="shared" si="43"/>
        <v>New Stock</v>
      </c>
      <c r="P575" s="35" t="str">
        <f t="shared" si="44"/>
        <v>-</v>
      </c>
    </row>
    <row r="576" spans="1:16">
      <c r="A576" s="87" t="s">
        <v>5291</v>
      </c>
      <c r="B576" s="88" t="s">
        <v>4322</v>
      </c>
      <c r="C576" s="87" t="s">
        <v>263</v>
      </c>
      <c r="D576" s="89" t="s">
        <v>320</v>
      </c>
      <c r="E576" s="88">
        <v>95</v>
      </c>
      <c r="F576" s="95" t="e">
        <f>SUMIF(#REF!,B576,#REF!)</f>
        <v>#REF!</v>
      </c>
      <c r="G576" s="95" t="e">
        <f>SUMIF(#REF!,B576,#REF!)</f>
        <v>#REF!</v>
      </c>
      <c r="H576" s="95" t="e">
        <f>SUMIF(#REF!,B576,#REF!)*-1</f>
        <v>#REF!</v>
      </c>
      <c r="I576" s="95">
        <f>SUMIF('BOM_Sub Assy'!C:C,B576,'BOM_Sub Assy'!G:G)*-1</f>
        <v>-3</v>
      </c>
      <c r="J576" s="96">
        <f>SUMIF(BOM_FG!C:C,B576,BOM_FG!G:G)*-1</f>
        <v>0</v>
      </c>
      <c r="K576" s="96" t="e">
        <f t="shared" si="40"/>
        <v>#REF!</v>
      </c>
      <c r="M576" s="3" t="e">
        <f t="shared" si="41"/>
        <v>#REF!</v>
      </c>
      <c r="N576" s="49" t="str">
        <f t="shared" si="42"/>
        <v>New Stock</v>
      </c>
      <c r="O576" s="37" t="str">
        <f t="shared" si="43"/>
        <v>New Stock</v>
      </c>
      <c r="P576" s="35" t="str">
        <f t="shared" si="44"/>
        <v>-</v>
      </c>
    </row>
    <row r="577" spans="1:16">
      <c r="A577" s="85" t="s">
        <v>5291</v>
      </c>
      <c r="B577" s="43" t="s">
        <v>4323</v>
      </c>
      <c r="C577" s="85" t="s">
        <v>5436</v>
      </c>
      <c r="D577" s="44" t="s">
        <v>2729</v>
      </c>
      <c r="E577" s="43">
        <v>70</v>
      </c>
      <c r="F577" s="95" t="e">
        <f>SUMIF(#REF!,B577,#REF!)</f>
        <v>#REF!</v>
      </c>
      <c r="G577" s="95" t="e">
        <f>SUMIF(#REF!,B577,#REF!)</f>
        <v>#REF!</v>
      </c>
      <c r="H577" s="95" t="e">
        <f>SUMIF(#REF!,B577,#REF!)*-1</f>
        <v>#REF!</v>
      </c>
      <c r="I577" s="95">
        <f>SUMIF('BOM_Sub Assy'!C:C,B577,'BOM_Sub Assy'!G:G)*-1</f>
        <v>0</v>
      </c>
      <c r="J577" s="96">
        <f>SUMIF(BOM_FG!C:C,B577,BOM_FG!G:G)*-1</f>
        <v>0</v>
      </c>
      <c r="K577" s="96" t="e">
        <f t="shared" si="40"/>
        <v>#REF!</v>
      </c>
      <c r="M577" s="3" t="e">
        <f t="shared" si="41"/>
        <v>#REF!</v>
      </c>
      <c r="N577" s="49" t="str">
        <f t="shared" si="42"/>
        <v>New Stock</v>
      </c>
      <c r="O577" s="37" t="str">
        <f t="shared" si="43"/>
        <v>New Stock</v>
      </c>
      <c r="P577" s="35" t="str">
        <f t="shared" si="44"/>
        <v>-</v>
      </c>
    </row>
    <row r="578" spans="1:16">
      <c r="A578" s="85" t="s">
        <v>5291</v>
      </c>
      <c r="B578" s="43" t="s">
        <v>4324</v>
      </c>
      <c r="C578" s="85" t="s">
        <v>5437</v>
      </c>
      <c r="D578" s="44" t="s">
        <v>2943</v>
      </c>
      <c r="E578" s="43">
        <v>70</v>
      </c>
      <c r="F578" s="95" t="e">
        <f>SUMIF(#REF!,B578,#REF!)</f>
        <v>#REF!</v>
      </c>
      <c r="G578" s="95" t="e">
        <f>SUMIF(#REF!,B578,#REF!)</f>
        <v>#REF!</v>
      </c>
      <c r="H578" s="95" t="e">
        <f>SUMIF(#REF!,B578,#REF!)*-1</f>
        <v>#REF!</v>
      </c>
      <c r="I578" s="95">
        <f>SUMIF('BOM_Sub Assy'!C:C,B578,'BOM_Sub Assy'!G:G)*-1</f>
        <v>0</v>
      </c>
      <c r="J578" s="96">
        <f>SUMIF(BOM_FG!C:C,B578,BOM_FG!G:G)*-1</f>
        <v>0</v>
      </c>
      <c r="K578" s="96" t="e">
        <f t="shared" si="40"/>
        <v>#REF!</v>
      </c>
      <c r="M578" s="3" t="e">
        <f t="shared" si="41"/>
        <v>#REF!</v>
      </c>
      <c r="N578" s="49" t="str">
        <f t="shared" si="42"/>
        <v>New Stock</v>
      </c>
      <c r="O578" s="37" t="str">
        <f t="shared" si="43"/>
        <v>New Stock</v>
      </c>
      <c r="P578" s="35" t="str">
        <f t="shared" si="44"/>
        <v>-</v>
      </c>
    </row>
    <row r="579" spans="1:16">
      <c r="A579" s="85" t="s">
        <v>5291</v>
      </c>
      <c r="B579" s="43" t="s">
        <v>3615</v>
      </c>
      <c r="C579" s="85" t="s">
        <v>523</v>
      </c>
      <c r="D579" s="44" t="s">
        <v>4157</v>
      </c>
      <c r="E579" s="43">
        <v>35</v>
      </c>
      <c r="F579" s="95" t="e">
        <f>SUMIF(#REF!,B579,#REF!)</f>
        <v>#REF!</v>
      </c>
      <c r="G579" s="95" t="e">
        <f>SUMIF(#REF!,B579,#REF!)</f>
        <v>#REF!</v>
      </c>
      <c r="H579" s="95" t="e">
        <f>SUMIF(#REF!,B579,#REF!)*-1</f>
        <v>#REF!</v>
      </c>
      <c r="I579" s="95">
        <f>SUMIF('BOM_Sub Assy'!C:C,B579,'BOM_Sub Assy'!G:G)*-1</f>
        <v>0</v>
      </c>
      <c r="J579" s="96">
        <f>SUMIF(BOM_FG!C:C,B579,BOM_FG!G:G)*-1</f>
        <v>0</v>
      </c>
      <c r="K579" s="96" t="e">
        <f t="shared" ref="K579:K613" si="45">SUM(F579:J579)</f>
        <v>#REF!</v>
      </c>
      <c r="M579" s="3" t="e">
        <f t="shared" ref="M579:M613" si="46">K579-F579</f>
        <v>#REF!</v>
      </c>
      <c r="N579" s="49" t="str">
        <f t="shared" ref="N579:N613" si="47">IF(ISERROR(IF(M579=0,0,(M579/F579))),"New Stock",(IF(M579=0,0,(M579/F579))))</f>
        <v>New Stock</v>
      </c>
      <c r="O579" s="37" t="str">
        <f t="shared" ref="O579:O613" si="48">IF(N579&gt;=30%,N579,"-")</f>
        <v>New Stock</v>
      </c>
      <c r="P579" s="35" t="str">
        <f t="shared" ref="P579:P613" si="49">IF(N579&lt;=-30%,N579,"-")</f>
        <v>-</v>
      </c>
    </row>
    <row r="580" spans="1:16">
      <c r="A580" s="85" t="s">
        <v>5291</v>
      </c>
      <c r="B580" s="43" t="s">
        <v>3290</v>
      </c>
      <c r="C580" s="85" t="s">
        <v>524</v>
      </c>
      <c r="D580" s="44" t="s">
        <v>1335</v>
      </c>
      <c r="E580" s="43">
        <v>35</v>
      </c>
      <c r="F580" s="95" t="e">
        <f>SUMIF(#REF!,B580,#REF!)</f>
        <v>#REF!</v>
      </c>
      <c r="G580" s="95" t="e">
        <f>SUMIF(#REF!,B580,#REF!)</f>
        <v>#REF!</v>
      </c>
      <c r="H580" s="95" t="e">
        <f>SUMIF(#REF!,B580,#REF!)*-1</f>
        <v>#REF!</v>
      </c>
      <c r="I580" s="95">
        <f>SUMIF('BOM_Sub Assy'!C:C,B580,'BOM_Sub Assy'!G:G)*-1</f>
        <v>0</v>
      </c>
      <c r="J580" s="96">
        <f>SUMIF(BOM_FG!C:C,B580,BOM_FG!G:G)*-1</f>
        <v>0</v>
      </c>
      <c r="K580" s="96" t="e">
        <f t="shared" si="45"/>
        <v>#REF!</v>
      </c>
      <c r="M580" s="3" t="e">
        <f t="shared" si="46"/>
        <v>#REF!</v>
      </c>
      <c r="N580" s="49" t="str">
        <f t="shared" si="47"/>
        <v>New Stock</v>
      </c>
      <c r="O580" s="37" t="str">
        <f t="shared" si="48"/>
        <v>New Stock</v>
      </c>
      <c r="P580" s="35" t="str">
        <f t="shared" si="49"/>
        <v>-</v>
      </c>
    </row>
    <row r="581" spans="1:16">
      <c r="A581" s="85" t="s">
        <v>5291</v>
      </c>
      <c r="B581" s="43" t="s">
        <v>809</v>
      </c>
      <c r="C581" s="85" t="s">
        <v>236</v>
      </c>
      <c r="D581" s="44" t="s">
        <v>2911</v>
      </c>
      <c r="E581" s="43">
        <v>20</v>
      </c>
      <c r="F581" s="95" t="e">
        <f>SUMIF(#REF!,B581,#REF!)</f>
        <v>#REF!</v>
      </c>
      <c r="G581" s="95" t="e">
        <f>SUMIF(#REF!,B581,#REF!)</f>
        <v>#REF!</v>
      </c>
      <c r="H581" s="95" t="e">
        <f>SUMIF(#REF!,B581,#REF!)*-1</f>
        <v>#REF!</v>
      </c>
      <c r="I581" s="95">
        <f>SUMIF('BOM_Sub Assy'!C:C,B581,'BOM_Sub Assy'!G:G)*-1</f>
        <v>-2</v>
      </c>
      <c r="J581" s="96">
        <f>SUMIF(BOM_FG!C:C,B581,BOM_FG!G:G)*-1</f>
        <v>0</v>
      </c>
      <c r="K581" s="96" t="e">
        <f t="shared" si="45"/>
        <v>#REF!</v>
      </c>
      <c r="M581" s="3" t="e">
        <f t="shared" si="46"/>
        <v>#REF!</v>
      </c>
      <c r="N581" s="49" t="str">
        <f t="shared" si="47"/>
        <v>New Stock</v>
      </c>
      <c r="O581" s="37" t="str">
        <f t="shared" si="48"/>
        <v>New Stock</v>
      </c>
      <c r="P581" s="35" t="str">
        <f t="shared" si="49"/>
        <v>-</v>
      </c>
    </row>
    <row r="582" spans="1:16">
      <c r="A582" s="85" t="s">
        <v>5291</v>
      </c>
      <c r="B582" s="43" t="s">
        <v>815</v>
      </c>
      <c r="C582" s="85" t="s">
        <v>237</v>
      </c>
      <c r="D582" s="44" t="s">
        <v>2911</v>
      </c>
      <c r="E582" s="43">
        <v>20</v>
      </c>
      <c r="F582" s="95" t="e">
        <f>SUMIF(#REF!,B582,#REF!)</f>
        <v>#REF!</v>
      </c>
      <c r="G582" s="95" t="e">
        <f>SUMIF(#REF!,B582,#REF!)</f>
        <v>#REF!</v>
      </c>
      <c r="H582" s="95" t="e">
        <f>SUMIF(#REF!,B582,#REF!)*-1</f>
        <v>#REF!</v>
      </c>
      <c r="I582" s="95">
        <f>SUMIF('BOM_Sub Assy'!C:C,B582,'BOM_Sub Assy'!G:G)*-1</f>
        <v>-4</v>
      </c>
      <c r="J582" s="96">
        <f>SUMIF(BOM_FG!C:C,B582,BOM_FG!G:G)*-1</f>
        <v>0</v>
      </c>
      <c r="K582" s="96" t="e">
        <f t="shared" si="45"/>
        <v>#REF!</v>
      </c>
      <c r="M582" s="3" t="e">
        <f t="shared" si="46"/>
        <v>#REF!</v>
      </c>
      <c r="N582" s="49" t="str">
        <f t="shared" si="47"/>
        <v>New Stock</v>
      </c>
      <c r="O582" s="37" t="str">
        <f t="shared" si="48"/>
        <v>New Stock</v>
      </c>
      <c r="P582" s="35" t="str">
        <f t="shared" si="49"/>
        <v>-</v>
      </c>
    </row>
    <row r="583" spans="1:16">
      <c r="A583" s="85" t="s">
        <v>5291</v>
      </c>
      <c r="B583" s="43" t="s">
        <v>2894</v>
      </c>
      <c r="C583" s="85" t="s">
        <v>4465</v>
      </c>
      <c r="D583" s="44" t="s">
        <v>1337</v>
      </c>
      <c r="E583" s="43">
        <v>20</v>
      </c>
      <c r="F583" s="95" t="e">
        <f>SUMIF(#REF!,B583,#REF!)</f>
        <v>#REF!</v>
      </c>
      <c r="G583" s="95" t="e">
        <f>SUMIF(#REF!,B583,#REF!)</f>
        <v>#REF!</v>
      </c>
      <c r="H583" s="95" t="e">
        <f>SUMIF(#REF!,B583,#REF!)*-1</f>
        <v>#REF!</v>
      </c>
      <c r="I583" s="95">
        <f>SUMIF('BOM_Sub Assy'!C:C,B583,'BOM_Sub Assy'!G:G)*-1</f>
        <v>-4</v>
      </c>
      <c r="J583" s="96">
        <f>SUMIF(BOM_FG!C:C,B583,BOM_FG!G:G)*-1</f>
        <v>0</v>
      </c>
      <c r="K583" s="96" t="e">
        <f t="shared" si="45"/>
        <v>#REF!</v>
      </c>
      <c r="M583" s="3" t="e">
        <f t="shared" si="46"/>
        <v>#REF!</v>
      </c>
      <c r="N583" s="49" t="str">
        <f t="shared" si="47"/>
        <v>New Stock</v>
      </c>
      <c r="O583" s="37" t="str">
        <f t="shared" si="48"/>
        <v>New Stock</v>
      </c>
      <c r="P583" s="35" t="str">
        <f t="shared" si="49"/>
        <v>-</v>
      </c>
    </row>
    <row r="584" spans="1:16">
      <c r="A584" s="85" t="s">
        <v>5291</v>
      </c>
      <c r="B584" s="43" t="s">
        <v>5043</v>
      </c>
      <c r="C584" s="85" t="s">
        <v>251</v>
      </c>
      <c r="D584" s="44" t="s">
        <v>1338</v>
      </c>
      <c r="E584" s="43">
        <v>20</v>
      </c>
      <c r="F584" s="95" t="e">
        <f>SUMIF(#REF!,B584,#REF!)</f>
        <v>#REF!</v>
      </c>
      <c r="G584" s="95" t="e">
        <f>SUMIF(#REF!,B584,#REF!)</f>
        <v>#REF!</v>
      </c>
      <c r="H584" s="95" t="e">
        <f>SUMIF(#REF!,B584,#REF!)*-1</f>
        <v>#REF!</v>
      </c>
      <c r="I584" s="95">
        <f>SUMIF('BOM_Sub Assy'!C:C,B584,'BOM_Sub Assy'!G:G)*-1</f>
        <v>-4</v>
      </c>
      <c r="J584" s="96">
        <f>SUMIF(BOM_FG!C:C,B584,BOM_FG!G:G)*-1</f>
        <v>0</v>
      </c>
      <c r="K584" s="96" t="e">
        <f t="shared" si="45"/>
        <v>#REF!</v>
      </c>
      <c r="M584" s="3" t="e">
        <f t="shared" si="46"/>
        <v>#REF!</v>
      </c>
      <c r="N584" s="49" t="str">
        <f t="shared" si="47"/>
        <v>New Stock</v>
      </c>
      <c r="O584" s="37" t="str">
        <f t="shared" si="48"/>
        <v>New Stock</v>
      </c>
      <c r="P584" s="35" t="str">
        <f t="shared" si="49"/>
        <v>-</v>
      </c>
    </row>
    <row r="585" spans="1:16">
      <c r="A585" s="87" t="s">
        <v>5291</v>
      </c>
      <c r="B585" s="88" t="s">
        <v>810</v>
      </c>
      <c r="C585" s="87" t="s">
        <v>252</v>
      </c>
      <c r="D585" s="89" t="s">
        <v>5172</v>
      </c>
      <c r="E585" s="88">
        <v>70</v>
      </c>
      <c r="F585" s="95" t="e">
        <f>SUMIF(#REF!,B585,#REF!)</f>
        <v>#REF!</v>
      </c>
      <c r="G585" s="95" t="e">
        <f>SUMIF(#REF!,B585,#REF!)</f>
        <v>#REF!</v>
      </c>
      <c r="H585" s="95" t="e">
        <f>SUMIF(#REF!,B585,#REF!)*-1</f>
        <v>#REF!</v>
      </c>
      <c r="I585" s="95">
        <f>SUMIF('BOM_Sub Assy'!C:C,B585,'BOM_Sub Assy'!G:G)*-1</f>
        <v>-1</v>
      </c>
      <c r="J585" s="96">
        <f>SUMIF(BOM_FG!C:C,B585,BOM_FG!G:G)*-1</f>
        <v>0</v>
      </c>
      <c r="K585" s="96" t="e">
        <f t="shared" si="45"/>
        <v>#REF!</v>
      </c>
      <c r="M585" s="3" t="e">
        <f t="shared" si="46"/>
        <v>#REF!</v>
      </c>
      <c r="N585" s="49" t="str">
        <f t="shared" si="47"/>
        <v>New Stock</v>
      </c>
      <c r="O585" s="37" t="str">
        <f t="shared" si="48"/>
        <v>New Stock</v>
      </c>
      <c r="P585" s="35" t="str">
        <f t="shared" si="49"/>
        <v>-</v>
      </c>
    </row>
    <row r="586" spans="1:16">
      <c r="A586" s="87" t="s">
        <v>5291</v>
      </c>
      <c r="B586" s="88" t="s">
        <v>2134</v>
      </c>
      <c r="C586" s="87" t="s">
        <v>253</v>
      </c>
      <c r="D586" s="89" t="s">
        <v>4190</v>
      </c>
      <c r="E586" s="88">
        <v>70</v>
      </c>
      <c r="F586" s="95" t="e">
        <f>SUMIF(#REF!,B586,#REF!)</f>
        <v>#REF!</v>
      </c>
      <c r="G586" s="95" t="e">
        <f>SUMIF(#REF!,B586,#REF!)</f>
        <v>#REF!</v>
      </c>
      <c r="H586" s="95" t="e">
        <f>SUMIF(#REF!,B586,#REF!)*-1</f>
        <v>#REF!</v>
      </c>
      <c r="I586" s="95">
        <f>SUMIF('BOM_Sub Assy'!C:C,B586,'BOM_Sub Assy'!G:G)*-1</f>
        <v>-1</v>
      </c>
      <c r="J586" s="96">
        <f>SUMIF(BOM_FG!C:C,B586,BOM_FG!G:G)*-1</f>
        <v>0</v>
      </c>
      <c r="K586" s="96" t="e">
        <f t="shared" si="45"/>
        <v>#REF!</v>
      </c>
      <c r="M586" s="3" t="e">
        <f t="shared" si="46"/>
        <v>#REF!</v>
      </c>
      <c r="N586" s="49" t="str">
        <f t="shared" si="47"/>
        <v>New Stock</v>
      </c>
      <c r="O586" s="37" t="str">
        <f t="shared" si="48"/>
        <v>New Stock</v>
      </c>
      <c r="P586" s="35" t="str">
        <f t="shared" si="49"/>
        <v>-</v>
      </c>
    </row>
    <row r="587" spans="1:16">
      <c r="A587" s="85" t="s">
        <v>5291</v>
      </c>
      <c r="B587" s="43" t="s">
        <v>811</v>
      </c>
      <c r="C587" s="85" t="s">
        <v>907</v>
      </c>
      <c r="D587" s="44" t="s">
        <v>2058</v>
      </c>
      <c r="E587" s="43">
        <v>35</v>
      </c>
      <c r="F587" s="95" t="e">
        <f>SUMIF(#REF!,B587,#REF!)</f>
        <v>#REF!</v>
      </c>
      <c r="G587" s="95" t="e">
        <f>SUMIF(#REF!,B587,#REF!)</f>
        <v>#REF!</v>
      </c>
      <c r="H587" s="95" t="e">
        <f>SUMIF(#REF!,B587,#REF!)*-1</f>
        <v>#REF!</v>
      </c>
      <c r="I587" s="95">
        <f>SUMIF('BOM_Sub Assy'!C:C,B587,'BOM_Sub Assy'!G:G)*-1</f>
        <v>-4</v>
      </c>
      <c r="J587" s="96">
        <f>SUMIF(BOM_FG!C:C,B587,BOM_FG!G:G)*-1</f>
        <v>0</v>
      </c>
      <c r="K587" s="96" t="e">
        <f t="shared" si="45"/>
        <v>#REF!</v>
      </c>
      <c r="M587" s="3" t="e">
        <f t="shared" si="46"/>
        <v>#REF!</v>
      </c>
      <c r="N587" s="49" t="str">
        <f t="shared" si="47"/>
        <v>New Stock</v>
      </c>
      <c r="O587" s="37" t="str">
        <f t="shared" si="48"/>
        <v>New Stock</v>
      </c>
      <c r="P587" s="35" t="str">
        <f t="shared" si="49"/>
        <v>-</v>
      </c>
    </row>
    <row r="588" spans="1:16">
      <c r="A588" s="85" t="s">
        <v>5291</v>
      </c>
      <c r="B588" s="43" t="s">
        <v>4760</v>
      </c>
      <c r="C588" s="85" t="s">
        <v>908</v>
      </c>
      <c r="D588" s="44" t="s">
        <v>2059</v>
      </c>
      <c r="E588" s="43">
        <v>35</v>
      </c>
      <c r="F588" s="95" t="e">
        <f>SUMIF(#REF!,B588,#REF!)</f>
        <v>#REF!</v>
      </c>
      <c r="G588" s="95" t="e">
        <f>SUMIF(#REF!,B588,#REF!)</f>
        <v>#REF!</v>
      </c>
      <c r="H588" s="95" t="e">
        <f>SUMIF(#REF!,B588,#REF!)*-1</f>
        <v>#REF!</v>
      </c>
      <c r="I588" s="95">
        <f>SUMIF('BOM_Sub Assy'!C:C,B588,'BOM_Sub Assy'!G:G)*-1</f>
        <v>-4</v>
      </c>
      <c r="J588" s="96">
        <f>SUMIF(BOM_FG!C:C,B588,BOM_FG!G:G)*-1</f>
        <v>0</v>
      </c>
      <c r="K588" s="96" t="e">
        <f t="shared" si="45"/>
        <v>#REF!</v>
      </c>
      <c r="M588" s="3" t="e">
        <f t="shared" si="46"/>
        <v>#REF!</v>
      </c>
      <c r="N588" s="49" t="str">
        <f t="shared" si="47"/>
        <v>New Stock</v>
      </c>
      <c r="O588" s="37" t="str">
        <f t="shared" si="48"/>
        <v>New Stock</v>
      </c>
      <c r="P588" s="35" t="str">
        <f t="shared" si="49"/>
        <v>-</v>
      </c>
    </row>
    <row r="589" spans="1:16">
      <c r="A589" s="85" t="s">
        <v>5291</v>
      </c>
      <c r="B589" s="43" t="s">
        <v>2767</v>
      </c>
      <c r="C589" s="85" t="s">
        <v>3289</v>
      </c>
      <c r="D589" s="44" t="s">
        <v>6</v>
      </c>
      <c r="E589" s="43">
        <v>20</v>
      </c>
      <c r="F589" s="95" t="e">
        <f>SUMIF(#REF!,B589,#REF!)</f>
        <v>#REF!</v>
      </c>
      <c r="G589" s="95" t="e">
        <f>SUMIF(#REF!,B589,#REF!)</f>
        <v>#REF!</v>
      </c>
      <c r="H589" s="95" t="e">
        <f>SUMIF(#REF!,B589,#REF!)*-1</f>
        <v>#REF!</v>
      </c>
      <c r="I589" s="95">
        <f>SUMIF('BOM_Sub Assy'!C:C,B589,'BOM_Sub Assy'!G:G)*-1</f>
        <v>-7</v>
      </c>
      <c r="J589" s="96">
        <f>SUMIF(BOM_FG!C:C,B589,BOM_FG!G:G)*-1</f>
        <v>0</v>
      </c>
      <c r="K589" s="96" t="e">
        <f t="shared" si="45"/>
        <v>#REF!</v>
      </c>
      <c r="M589" s="3" t="e">
        <f t="shared" si="46"/>
        <v>#REF!</v>
      </c>
      <c r="N589" s="49" t="str">
        <f t="shared" si="47"/>
        <v>New Stock</v>
      </c>
      <c r="O589" s="37" t="str">
        <f t="shared" si="48"/>
        <v>New Stock</v>
      </c>
      <c r="P589" s="35" t="str">
        <f t="shared" si="49"/>
        <v>-</v>
      </c>
    </row>
    <row r="590" spans="1:16">
      <c r="A590" s="87" t="s">
        <v>5291</v>
      </c>
      <c r="B590" s="88" t="s">
        <v>4329</v>
      </c>
      <c r="C590" s="87" t="s">
        <v>5438</v>
      </c>
      <c r="D590" s="89" t="s">
        <v>1963</v>
      </c>
      <c r="E590" s="88">
        <v>18</v>
      </c>
      <c r="F590" s="95" t="e">
        <f>SUMIF(#REF!,B590,#REF!)</f>
        <v>#REF!</v>
      </c>
      <c r="G590" s="95" t="e">
        <f>SUMIF(#REF!,B590,#REF!)</f>
        <v>#REF!</v>
      </c>
      <c r="H590" s="95" t="e">
        <f>SUMIF(#REF!,B590,#REF!)*-1</f>
        <v>#REF!</v>
      </c>
      <c r="I590" s="95">
        <f>SUMIF('BOM_Sub Assy'!C:C,B590,'BOM_Sub Assy'!G:G)*-1</f>
        <v>0</v>
      </c>
      <c r="J590" s="96">
        <f>SUMIF(BOM_FG!C:C,B590,BOM_FG!G:G)*-1</f>
        <v>0</v>
      </c>
      <c r="K590" s="96" t="e">
        <f t="shared" si="45"/>
        <v>#REF!</v>
      </c>
      <c r="M590" s="3" t="e">
        <f t="shared" si="46"/>
        <v>#REF!</v>
      </c>
      <c r="N590" s="49" t="str">
        <f t="shared" si="47"/>
        <v>New Stock</v>
      </c>
      <c r="O590" s="37" t="str">
        <f t="shared" si="48"/>
        <v>New Stock</v>
      </c>
      <c r="P590" s="35" t="str">
        <f t="shared" si="49"/>
        <v>-</v>
      </c>
    </row>
    <row r="591" spans="1:16">
      <c r="A591" s="87" t="s">
        <v>5291</v>
      </c>
      <c r="B591" s="88" t="s">
        <v>4330</v>
      </c>
      <c r="C591" s="87" t="s">
        <v>5439</v>
      </c>
      <c r="D591" s="89" t="s">
        <v>1963</v>
      </c>
      <c r="E591" s="88">
        <v>18</v>
      </c>
      <c r="F591" s="95" t="e">
        <f>SUMIF(#REF!,B591,#REF!)</f>
        <v>#REF!</v>
      </c>
      <c r="G591" s="95" t="e">
        <f>SUMIF(#REF!,B591,#REF!)</f>
        <v>#REF!</v>
      </c>
      <c r="H591" s="95" t="e">
        <f>SUMIF(#REF!,B591,#REF!)*-1</f>
        <v>#REF!</v>
      </c>
      <c r="I591" s="95">
        <f>SUMIF('BOM_Sub Assy'!C:C,B591,'BOM_Sub Assy'!G:G)*-1</f>
        <v>0</v>
      </c>
      <c r="J591" s="96">
        <f>SUMIF(BOM_FG!C:C,B591,BOM_FG!G:G)*-1</f>
        <v>0</v>
      </c>
      <c r="K591" s="96" t="e">
        <f t="shared" si="45"/>
        <v>#REF!</v>
      </c>
      <c r="M591" s="3" t="e">
        <f t="shared" si="46"/>
        <v>#REF!</v>
      </c>
      <c r="N591" s="49" t="str">
        <f t="shared" si="47"/>
        <v>New Stock</v>
      </c>
      <c r="O591" s="37" t="str">
        <f t="shared" si="48"/>
        <v>New Stock</v>
      </c>
      <c r="P591" s="35" t="str">
        <f t="shared" si="49"/>
        <v>-</v>
      </c>
    </row>
    <row r="592" spans="1:16">
      <c r="A592" s="87" t="s">
        <v>5291</v>
      </c>
      <c r="B592" s="88" t="s">
        <v>4331</v>
      </c>
      <c r="C592" s="87" t="s">
        <v>5260</v>
      </c>
      <c r="D592" s="89" t="s">
        <v>4141</v>
      </c>
      <c r="E592" s="88">
        <v>18</v>
      </c>
      <c r="F592" s="95" t="e">
        <f>SUMIF(#REF!,B592,#REF!)</f>
        <v>#REF!</v>
      </c>
      <c r="G592" s="95" t="e">
        <f>SUMIF(#REF!,B592,#REF!)</f>
        <v>#REF!</v>
      </c>
      <c r="H592" s="95" t="e">
        <f>SUMIF(#REF!,B592,#REF!)*-1</f>
        <v>#REF!</v>
      </c>
      <c r="I592" s="95">
        <f>SUMIF('BOM_Sub Assy'!C:C,B592,'BOM_Sub Assy'!G:G)*-1</f>
        <v>0</v>
      </c>
      <c r="J592" s="96">
        <f>SUMIF(BOM_FG!C:C,B592,BOM_FG!G:G)*-1</f>
        <v>0</v>
      </c>
      <c r="K592" s="96" t="e">
        <f t="shared" si="45"/>
        <v>#REF!</v>
      </c>
      <c r="M592" s="3" t="e">
        <f t="shared" si="46"/>
        <v>#REF!</v>
      </c>
      <c r="N592" s="49" t="str">
        <f t="shared" si="47"/>
        <v>New Stock</v>
      </c>
      <c r="O592" s="37" t="str">
        <f t="shared" si="48"/>
        <v>New Stock</v>
      </c>
      <c r="P592" s="35" t="str">
        <f t="shared" si="49"/>
        <v>-</v>
      </c>
    </row>
    <row r="593" spans="1:16">
      <c r="A593" s="87" t="s">
        <v>5291</v>
      </c>
      <c r="B593" s="88" t="s">
        <v>5055</v>
      </c>
      <c r="C593" s="87" t="s">
        <v>5261</v>
      </c>
      <c r="D593" s="89" t="s">
        <v>4141</v>
      </c>
      <c r="E593" s="88">
        <v>18</v>
      </c>
      <c r="F593" s="95" t="e">
        <f>SUMIF(#REF!,B593,#REF!)</f>
        <v>#REF!</v>
      </c>
      <c r="G593" s="95" t="e">
        <f>SUMIF(#REF!,B593,#REF!)</f>
        <v>#REF!</v>
      </c>
      <c r="H593" s="95" t="e">
        <f>SUMIF(#REF!,B593,#REF!)*-1</f>
        <v>#REF!</v>
      </c>
      <c r="I593" s="95">
        <f>SUMIF('BOM_Sub Assy'!C:C,B593,'BOM_Sub Assy'!G:G)*-1</f>
        <v>0</v>
      </c>
      <c r="J593" s="96">
        <f>SUMIF(BOM_FG!C:C,B593,BOM_FG!G:G)*-1</f>
        <v>0</v>
      </c>
      <c r="K593" s="96" t="e">
        <f t="shared" si="45"/>
        <v>#REF!</v>
      </c>
      <c r="M593" s="3" t="e">
        <f t="shared" si="46"/>
        <v>#REF!</v>
      </c>
      <c r="N593" s="49" t="str">
        <f t="shared" si="47"/>
        <v>New Stock</v>
      </c>
      <c r="O593" s="37" t="str">
        <f t="shared" si="48"/>
        <v>New Stock</v>
      </c>
      <c r="P593" s="35" t="str">
        <f t="shared" si="49"/>
        <v>-</v>
      </c>
    </row>
    <row r="594" spans="1:16">
      <c r="A594" s="87" t="s">
        <v>5291</v>
      </c>
      <c r="B594" s="88" t="s">
        <v>4327</v>
      </c>
      <c r="C594" s="87" t="s">
        <v>3319</v>
      </c>
      <c r="D594" s="89" t="s">
        <v>4841</v>
      </c>
      <c r="E594" s="88">
        <v>95</v>
      </c>
      <c r="F594" s="95" t="e">
        <f>SUMIF(#REF!,B594,#REF!)</f>
        <v>#REF!</v>
      </c>
      <c r="G594" s="95" t="e">
        <f>SUMIF(#REF!,B594,#REF!)</f>
        <v>#REF!</v>
      </c>
      <c r="H594" s="95" t="e">
        <f>SUMIF(#REF!,B594,#REF!)*-1</f>
        <v>#REF!</v>
      </c>
      <c r="I594" s="95">
        <f>SUMIF('BOM_Sub Assy'!C:C,B594,'BOM_Sub Assy'!G:G)*-1</f>
        <v>0</v>
      </c>
      <c r="J594" s="96">
        <f>SUMIF(BOM_FG!C:C,B594,BOM_FG!G:G)*-1</f>
        <v>0</v>
      </c>
      <c r="K594" s="96" t="e">
        <f t="shared" si="45"/>
        <v>#REF!</v>
      </c>
      <c r="M594" s="3" t="e">
        <f t="shared" si="46"/>
        <v>#REF!</v>
      </c>
      <c r="N594" s="49" t="str">
        <f t="shared" si="47"/>
        <v>New Stock</v>
      </c>
      <c r="O594" s="37" t="str">
        <f t="shared" si="48"/>
        <v>New Stock</v>
      </c>
      <c r="P594" s="35" t="str">
        <f t="shared" si="49"/>
        <v>-</v>
      </c>
    </row>
    <row r="595" spans="1:16">
      <c r="A595" s="87" t="s">
        <v>5291</v>
      </c>
      <c r="B595" s="88" t="s">
        <v>4328</v>
      </c>
      <c r="C595" s="87" t="s">
        <v>3320</v>
      </c>
      <c r="D595" s="89" t="s">
        <v>4841</v>
      </c>
      <c r="E595" s="88">
        <v>95</v>
      </c>
      <c r="F595" s="95" t="e">
        <f>SUMIF(#REF!,B595,#REF!)</f>
        <v>#REF!</v>
      </c>
      <c r="G595" s="95" t="e">
        <f>SUMIF(#REF!,B595,#REF!)</f>
        <v>#REF!</v>
      </c>
      <c r="H595" s="95" t="e">
        <f>SUMIF(#REF!,B595,#REF!)*-1</f>
        <v>#REF!</v>
      </c>
      <c r="I595" s="95">
        <f>SUMIF('BOM_Sub Assy'!C:C,B595,'BOM_Sub Assy'!G:G)*-1</f>
        <v>0</v>
      </c>
      <c r="J595" s="96">
        <f>SUMIF(BOM_FG!C:C,B595,BOM_FG!G:G)*-1</f>
        <v>0</v>
      </c>
      <c r="K595" s="96" t="e">
        <f t="shared" si="45"/>
        <v>#REF!</v>
      </c>
      <c r="M595" s="3" t="e">
        <f t="shared" si="46"/>
        <v>#REF!</v>
      </c>
      <c r="N595" s="49" t="str">
        <f t="shared" si="47"/>
        <v>New Stock</v>
      </c>
      <c r="O595" s="37" t="str">
        <f t="shared" si="48"/>
        <v>New Stock</v>
      </c>
      <c r="P595" s="35" t="str">
        <f t="shared" si="49"/>
        <v>-</v>
      </c>
    </row>
    <row r="596" spans="1:16">
      <c r="A596" s="85" t="s">
        <v>5291</v>
      </c>
      <c r="B596" s="43" t="s">
        <v>1014</v>
      </c>
      <c r="C596" s="85" t="s">
        <v>5262</v>
      </c>
      <c r="D596" s="44" t="s">
        <v>2060</v>
      </c>
      <c r="E596" s="43">
        <v>50</v>
      </c>
      <c r="F596" s="95" t="e">
        <f>SUMIF(#REF!,B596,#REF!)</f>
        <v>#REF!</v>
      </c>
      <c r="G596" s="95" t="e">
        <f>SUMIF(#REF!,B596,#REF!)</f>
        <v>#REF!</v>
      </c>
      <c r="H596" s="95" t="e">
        <f>SUMIF(#REF!,B596,#REF!)*-1</f>
        <v>#REF!</v>
      </c>
      <c r="I596" s="95">
        <f>SUMIF('BOM_Sub Assy'!C:C,B596,'BOM_Sub Assy'!G:G)*-1</f>
        <v>0</v>
      </c>
      <c r="J596" s="96">
        <f>SUMIF(BOM_FG!C:C,B596,BOM_FG!G:G)*-1</f>
        <v>0</v>
      </c>
      <c r="K596" s="96" t="e">
        <f t="shared" si="45"/>
        <v>#REF!</v>
      </c>
      <c r="M596" s="3" t="e">
        <f t="shared" si="46"/>
        <v>#REF!</v>
      </c>
      <c r="N596" s="49" t="str">
        <f t="shared" si="47"/>
        <v>New Stock</v>
      </c>
      <c r="O596" s="37" t="str">
        <f t="shared" si="48"/>
        <v>New Stock</v>
      </c>
      <c r="P596" s="35" t="str">
        <f t="shared" si="49"/>
        <v>-</v>
      </c>
    </row>
    <row r="597" spans="1:16">
      <c r="A597" s="85" t="s">
        <v>5291</v>
      </c>
      <c r="B597" s="43" t="s">
        <v>1015</v>
      </c>
      <c r="C597" s="85" t="s">
        <v>3038</v>
      </c>
      <c r="D597" s="44" t="s">
        <v>2060</v>
      </c>
      <c r="E597" s="43">
        <v>50</v>
      </c>
      <c r="F597" s="95" t="e">
        <f>SUMIF(#REF!,B597,#REF!)</f>
        <v>#REF!</v>
      </c>
      <c r="G597" s="95" t="e">
        <f>SUMIF(#REF!,B597,#REF!)</f>
        <v>#REF!</v>
      </c>
      <c r="H597" s="95" t="e">
        <f>SUMIF(#REF!,B597,#REF!)*-1</f>
        <v>#REF!</v>
      </c>
      <c r="I597" s="95">
        <f>SUMIF('BOM_Sub Assy'!C:C,B597,'BOM_Sub Assy'!G:G)*-1</f>
        <v>0</v>
      </c>
      <c r="J597" s="96">
        <f>SUMIF(BOM_FG!C:C,B597,BOM_FG!G:G)*-1</f>
        <v>0</v>
      </c>
      <c r="K597" s="96" t="e">
        <f t="shared" si="45"/>
        <v>#REF!</v>
      </c>
      <c r="M597" s="3" t="e">
        <f t="shared" si="46"/>
        <v>#REF!</v>
      </c>
      <c r="N597" s="49" t="str">
        <f t="shared" si="47"/>
        <v>New Stock</v>
      </c>
      <c r="O597" s="37" t="str">
        <f t="shared" si="48"/>
        <v>New Stock</v>
      </c>
      <c r="P597" s="35" t="str">
        <f t="shared" si="49"/>
        <v>-</v>
      </c>
    </row>
    <row r="598" spans="1:16">
      <c r="A598" s="85" t="s">
        <v>5291</v>
      </c>
      <c r="B598" s="43" t="s">
        <v>1016</v>
      </c>
      <c r="C598" s="85" t="s">
        <v>3039</v>
      </c>
      <c r="D598" s="44" t="s">
        <v>2061</v>
      </c>
      <c r="E598" s="43">
        <v>50</v>
      </c>
      <c r="F598" s="95" t="e">
        <f>SUMIF(#REF!,B598,#REF!)</f>
        <v>#REF!</v>
      </c>
      <c r="G598" s="95" t="e">
        <f>SUMIF(#REF!,B598,#REF!)</f>
        <v>#REF!</v>
      </c>
      <c r="H598" s="95" t="e">
        <f>SUMIF(#REF!,B598,#REF!)*-1</f>
        <v>#REF!</v>
      </c>
      <c r="I598" s="95">
        <f>SUMIF('BOM_Sub Assy'!C:C,B598,'BOM_Sub Assy'!G:G)*-1</f>
        <v>0</v>
      </c>
      <c r="J598" s="96">
        <f>SUMIF(BOM_FG!C:C,B598,BOM_FG!G:G)*-1</f>
        <v>0</v>
      </c>
      <c r="K598" s="96" t="e">
        <f t="shared" si="45"/>
        <v>#REF!</v>
      </c>
      <c r="M598" s="3" t="e">
        <f t="shared" si="46"/>
        <v>#REF!</v>
      </c>
      <c r="N598" s="49" t="str">
        <f t="shared" si="47"/>
        <v>New Stock</v>
      </c>
      <c r="O598" s="37" t="str">
        <f t="shared" si="48"/>
        <v>New Stock</v>
      </c>
      <c r="P598" s="35" t="str">
        <f t="shared" si="49"/>
        <v>-</v>
      </c>
    </row>
    <row r="599" spans="1:16">
      <c r="A599" s="85" t="s">
        <v>5291</v>
      </c>
      <c r="B599" s="43" t="s">
        <v>1017</v>
      </c>
      <c r="C599" s="85" t="s">
        <v>2798</v>
      </c>
      <c r="D599" s="44" t="s">
        <v>2061</v>
      </c>
      <c r="E599" s="43">
        <v>50</v>
      </c>
      <c r="F599" s="95" t="e">
        <f>SUMIF(#REF!,B599,#REF!)</f>
        <v>#REF!</v>
      </c>
      <c r="G599" s="95" t="e">
        <f>SUMIF(#REF!,B599,#REF!)</f>
        <v>#REF!</v>
      </c>
      <c r="H599" s="95" t="e">
        <f>SUMIF(#REF!,B599,#REF!)*-1</f>
        <v>#REF!</v>
      </c>
      <c r="I599" s="95">
        <f>SUMIF('BOM_Sub Assy'!C:C,B599,'BOM_Sub Assy'!G:G)*-1</f>
        <v>0</v>
      </c>
      <c r="J599" s="96">
        <f>SUMIF(BOM_FG!C:C,B599,BOM_FG!G:G)*-1</f>
        <v>0</v>
      </c>
      <c r="K599" s="96" t="e">
        <f t="shared" si="45"/>
        <v>#REF!</v>
      </c>
      <c r="M599" s="3" t="e">
        <f t="shared" si="46"/>
        <v>#REF!</v>
      </c>
      <c r="N599" s="49" t="str">
        <f t="shared" si="47"/>
        <v>New Stock</v>
      </c>
      <c r="O599" s="37" t="str">
        <f t="shared" si="48"/>
        <v>New Stock</v>
      </c>
      <c r="P599" s="35" t="str">
        <f t="shared" si="49"/>
        <v>-</v>
      </c>
    </row>
    <row r="600" spans="1:16">
      <c r="A600" s="85" t="s">
        <v>5291</v>
      </c>
      <c r="B600" s="43" t="s">
        <v>3901</v>
      </c>
      <c r="C600" s="85" t="s">
        <v>3902</v>
      </c>
      <c r="D600" s="44" t="s">
        <v>8</v>
      </c>
      <c r="E600" s="43">
        <v>50</v>
      </c>
      <c r="F600" s="95" t="e">
        <f>SUMIF(#REF!,B600,#REF!)</f>
        <v>#REF!</v>
      </c>
      <c r="G600" s="95" t="e">
        <f>SUMIF(#REF!,B600,#REF!)</f>
        <v>#REF!</v>
      </c>
      <c r="H600" s="95" t="e">
        <f>SUMIF(#REF!,B600,#REF!)*-1</f>
        <v>#REF!</v>
      </c>
      <c r="I600" s="95">
        <f>SUMIF('BOM_Sub Assy'!C:C,B600,'BOM_Sub Assy'!G:G)*-1</f>
        <v>0</v>
      </c>
      <c r="J600" s="96">
        <f>SUMIF(BOM_FG!C:C,B600,BOM_FG!G:G)*-1</f>
        <v>0</v>
      </c>
      <c r="K600" s="96" t="e">
        <f t="shared" si="45"/>
        <v>#REF!</v>
      </c>
      <c r="M600" s="3" t="e">
        <f t="shared" si="46"/>
        <v>#REF!</v>
      </c>
      <c r="N600" s="49" t="str">
        <f t="shared" si="47"/>
        <v>New Stock</v>
      </c>
      <c r="O600" s="37" t="str">
        <f t="shared" si="48"/>
        <v>New Stock</v>
      </c>
      <c r="P600" s="35" t="str">
        <f t="shared" si="49"/>
        <v>-</v>
      </c>
    </row>
    <row r="601" spans="1:16">
      <c r="A601" s="85" t="s">
        <v>5291</v>
      </c>
      <c r="B601" s="43" t="s">
        <v>3903</v>
      </c>
      <c r="C601" s="85" t="s">
        <v>3904</v>
      </c>
      <c r="D601" s="44" t="s">
        <v>2061</v>
      </c>
      <c r="E601" s="43">
        <v>50</v>
      </c>
      <c r="F601" s="95" t="e">
        <f>SUMIF(#REF!,B601,#REF!)</f>
        <v>#REF!</v>
      </c>
      <c r="G601" s="95" t="e">
        <f>SUMIF(#REF!,B601,#REF!)</f>
        <v>#REF!</v>
      </c>
      <c r="H601" s="95" t="e">
        <f>SUMIF(#REF!,B601,#REF!)*-1</f>
        <v>#REF!</v>
      </c>
      <c r="I601" s="95">
        <f>SUMIF('BOM_Sub Assy'!C:C,B601,'BOM_Sub Assy'!G:G)*-1</f>
        <v>0</v>
      </c>
      <c r="J601" s="96">
        <f>SUMIF(BOM_FG!C:C,B601,BOM_FG!G:G)*-1</f>
        <v>0</v>
      </c>
      <c r="K601" s="96" t="e">
        <f t="shared" si="45"/>
        <v>#REF!</v>
      </c>
      <c r="M601" s="3" t="e">
        <f t="shared" si="46"/>
        <v>#REF!</v>
      </c>
      <c r="N601" s="49" t="str">
        <f t="shared" si="47"/>
        <v>New Stock</v>
      </c>
      <c r="O601" s="37" t="str">
        <f t="shared" si="48"/>
        <v>New Stock</v>
      </c>
      <c r="P601" s="35" t="str">
        <f t="shared" si="49"/>
        <v>-</v>
      </c>
    </row>
    <row r="602" spans="1:16">
      <c r="A602" s="85" t="s">
        <v>5291</v>
      </c>
      <c r="B602" s="43" t="s">
        <v>4325</v>
      </c>
      <c r="C602" s="85" t="s">
        <v>3317</v>
      </c>
      <c r="D602" s="44" t="s">
        <v>1334</v>
      </c>
      <c r="E602" s="43">
        <v>15</v>
      </c>
      <c r="F602" s="95" t="e">
        <f>SUMIF(#REF!,B602,#REF!)</f>
        <v>#REF!</v>
      </c>
      <c r="G602" s="95" t="e">
        <f>SUMIF(#REF!,B602,#REF!)</f>
        <v>#REF!</v>
      </c>
      <c r="H602" s="95" t="e">
        <f>SUMIF(#REF!,B602,#REF!)*-1</f>
        <v>#REF!</v>
      </c>
      <c r="I602" s="95">
        <f>SUMIF('BOM_Sub Assy'!C:C,B602,'BOM_Sub Assy'!G:G)*-1</f>
        <v>0</v>
      </c>
      <c r="J602" s="96">
        <f>SUMIF(BOM_FG!C:C,B602,BOM_FG!G:G)*-1</f>
        <v>0</v>
      </c>
      <c r="K602" s="96" t="e">
        <f t="shared" si="45"/>
        <v>#REF!</v>
      </c>
      <c r="M602" s="3" t="e">
        <f t="shared" si="46"/>
        <v>#REF!</v>
      </c>
      <c r="N602" s="49" t="str">
        <f t="shared" si="47"/>
        <v>New Stock</v>
      </c>
      <c r="O602" s="37" t="str">
        <f t="shared" si="48"/>
        <v>New Stock</v>
      </c>
      <c r="P602" s="35" t="str">
        <f t="shared" si="49"/>
        <v>-</v>
      </c>
    </row>
    <row r="603" spans="1:16">
      <c r="A603" s="85" t="s">
        <v>5291</v>
      </c>
      <c r="B603" s="43" t="s">
        <v>4326</v>
      </c>
      <c r="C603" s="85" t="s">
        <v>3318</v>
      </c>
      <c r="D603" s="44" t="s">
        <v>1334</v>
      </c>
      <c r="E603" s="43">
        <v>15</v>
      </c>
      <c r="F603" s="95" t="e">
        <f>SUMIF(#REF!,B603,#REF!)</f>
        <v>#REF!</v>
      </c>
      <c r="G603" s="95" t="e">
        <f>SUMIF(#REF!,B603,#REF!)</f>
        <v>#REF!</v>
      </c>
      <c r="H603" s="95" t="e">
        <f>SUMIF(#REF!,B603,#REF!)*-1</f>
        <v>#REF!</v>
      </c>
      <c r="I603" s="95">
        <f>SUMIF('BOM_Sub Assy'!C:C,B603,'BOM_Sub Assy'!G:G)*-1</f>
        <v>0</v>
      </c>
      <c r="J603" s="96">
        <f>SUMIF(BOM_FG!C:C,B603,BOM_FG!G:G)*-1</f>
        <v>0</v>
      </c>
      <c r="K603" s="96" t="e">
        <f t="shared" si="45"/>
        <v>#REF!</v>
      </c>
      <c r="M603" s="3" t="e">
        <f t="shared" si="46"/>
        <v>#REF!</v>
      </c>
      <c r="N603" s="49" t="str">
        <f t="shared" si="47"/>
        <v>New Stock</v>
      </c>
      <c r="O603" s="37" t="str">
        <f t="shared" si="48"/>
        <v>New Stock</v>
      </c>
      <c r="P603" s="35" t="str">
        <f t="shared" si="49"/>
        <v>-</v>
      </c>
    </row>
    <row r="604" spans="1:16">
      <c r="A604" s="85"/>
      <c r="B604" s="43" t="s">
        <v>4997</v>
      </c>
      <c r="C604" s="85" t="s">
        <v>720</v>
      </c>
      <c r="D604" s="44" t="s">
        <v>5207</v>
      </c>
      <c r="E604" s="43">
        <v>36</v>
      </c>
      <c r="F604" s="95" t="e">
        <f>SUMIF(#REF!,B604,#REF!)</f>
        <v>#REF!</v>
      </c>
      <c r="G604" s="95" t="e">
        <f>SUMIF(#REF!,B604,#REF!)</f>
        <v>#REF!</v>
      </c>
      <c r="H604" s="95" t="e">
        <f>SUMIF(#REF!,B604,#REF!)*-1</f>
        <v>#REF!</v>
      </c>
      <c r="I604" s="95">
        <f>SUMIF('BOM_Sub Assy'!C:C,B604,'BOM_Sub Assy'!G:G)*-1</f>
        <v>-1</v>
      </c>
      <c r="J604" s="96">
        <f>SUMIF(BOM_FG!C:C,B604,BOM_FG!G:G)*-1</f>
        <v>0</v>
      </c>
      <c r="K604" s="96" t="e">
        <f t="shared" si="45"/>
        <v>#REF!</v>
      </c>
      <c r="M604" s="3" t="e">
        <f t="shared" si="46"/>
        <v>#REF!</v>
      </c>
      <c r="N604" s="49" t="str">
        <f t="shared" si="47"/>
        <v>New Stock</v>
      </c>
      <c r="O604" s="37" t="str">
        <f t="shared" si="48"/>
        <v>New Stock</v>
      </c>
      <c r="P604" s="35" t="str">
        <f t="shared" si="49"/>
        <v>-</v>
      </c>
    </row>
    <row r="605" spans="1:16">
      <c r="A605" s="85"/>
      <c r="B605" s="43" t="s">
        <v>4998</v>
      </c>
      <c r="C605" s="85" t="s">
        <v>3024</v>
      </c>
      <c r="D605" s="44" t="s">
        <v>5208</v>
      </c>
      <c r="E605" s="43">
        <v>36</v>
      </c>
      <c r="F605" s="95" t="e">
        <f>SUMIF(#REF!,B605,#REF!)</f>
        <v>#REF!</v>
      </c>
      <c r="G605" s="95" t="e">
        <f>SUMIF(#REF!,B605,#REF!)</f>
        <v>#REF!</v>
      </c>
      <c r="H605" s="95" t="e">
        <f>SUMIF(#REF!,B605,#REF!)*-1</f>
        <v>#REF!</v>
      </c>
      <c r="I605" s="95">
        <f>SUMIF('BOM_Sub Assy'!C:C,B605,'BOM_Sub Assy'!G:G)*-1</f>
        <v>-1</v>
      </c>
      <c r="J605" s="96">
        <f>SUMIF(BOM_FG!C:C,B605,BOM_FG!G:G)*-1</f>
        <v>0</v>
      </c>
      <c r="K605" s="96" t="e">
        <f t="shared" si="45"/>
        <v>#REF!</v>
      </c>
      <c r="M605" s="3" t="e">
        <f t="shared" si="46"/>
        <v>#REF!</v>
      </c>
      <c r="N605" s="49" t="str">
        <f t="shared" si="47"/>
        <v>New Stock</v>
      </c>
      <c r="O605" s="37" t="str">
        <f t="shared" si="48"/>
        <v>New Stock</v>
      </c>
      <c r="P605" s="35" t="str">
        <f t="shared" si="49"/>
        <v>-</v>
      </c>
    </row>
    <row r="606" spans="1:16">
      <c r="A606" s="87"/>
      <c r="B606" s="88" t="s">
        <v>2542</v>
      </c>
      <c r="C606" s="87" t="s">
        <v>720</v>
      </c>
      <c r="D606" s="89"/>
      <c r="E606" s="88">
        <v>0</v>
      </c>
      <c r="F606" s="95" t="e">
        <f>SUMIF(#REF!,B606,#REF!)</f>
        <v>#REF!</v>
      </c>
      <c r="G606" s="95" t="e">
        <f>SUMIF(#REF!,B606,#REF!)</f>
        <v>#REF!</v>
      </c>
      <c r="H606" s="95">
        <v>0</v>
      </c>
      <c r="I606" s="95">
        <f>SUMIF('BOM_Sub Assy'!C:C,B606,'BOM_Sub Assy'!G:G)*-1</f>
        <v>0</v>
      </c>
      <c r="J606" s="96">
        <f>SUMIF(BOM_FG!C:C,B606,BOM_FG!G:G)*-1</f>
        <v>0</v>
      </c>
      <c r="K606" s="96" t="e">
        <f t="shared" si="45"/>
        <v>#REF!</v>
      </c>
      <c r="M606" s="3" t="e">
        <f t="shared" si="46"/>
        <v>#REF!</v>
      </c>
      <c r="N606" s="49" t="str">
        <f t="shared" si="47"/>
        <v>New Stock</v>
      </c>
      <c r="O606" s="37" t="str">
        <f t="shared" si="48"/>
        <v>New Stock</v>
      </c>
      <c r="P606" s="35" t="str">
        <f t="shared" si="49"/>
        <v>-</v>
      </c>
    </row>
    <row r="607" spans="1:16">
      <c r="A607" s="87"/>
      <c r="B607" s="88" t="s">
        <v>2543</v>
      </c>
      <c r="C607" s="87" t="s">
        <v>3024</v>
      </c>
      <c r="D607" s="89"/>
      <c r="E607" s="88">
        <v>0</v>
      </c>
      <c r="F607" s="95" t="e">
        <f>SUMIF(#REF!,B607,#REF!)</f>
        <v>#REF!</v>
      </c>
      <c r="G607" s="95" t="e">
        <f>SUMIF(#REF!,B607,#REF!)</f>
        <v>#REF!</v>
      </c>
      <c r="H607" s="95">
        <v>0</v>
      </c>
      <c r="I607" s="95">
        <f>SUMIF('BOM_Sub Assy'!C:C,B607,'BOM_Sub Assy'!G:G)*-1</f>
        <v>0</v>
      </c>
      <c r="J607" s="96">
        <f>SUMIF(BOM_FG!C:C,B607,BOM_FG!G:G)*-1</f>
        <v>0</v>
      </c>
      <c r="K607" s="96" t="e">
        <f t="shared" si="45"/>
        <v>#REF!</v>
      </c>
      <c r="M607" s="3" t="e">
        <f t="shared" si="46"/>
        <v>#REF!</v>
      </c>
      <c r="N607" s="49" t="str">
        <f t="shared" si="47"/>
        <v>New Stock</v>
      </c>
      <c r="O607" s="37" t="str">
        <f t="shared" si="48"/>
        <v>New Stock</v>
      </c>
      <c r="P607" s="35" t="str">
        <f t="shared" si="49"/>
        <v>-</v>
      </c>
    </row>
    <row r="608" spans="1:16">
      <c r="A608" s="87"/>
      <c r="B608" s="88" t="s">
        <v>644</v>
      </c>
      <c r="C608" s="87" t="s">
        <v>645</v>
      </c>
      <c r="D608" s="89" t="s">
        <v>2121</v>
      </c>
      <c r="E608" s="88">
        <v>0</v>
      </c>
      <c r="F608" s="95" t="e">
        <f>SUMIF(#REF!,B608,#REF!)</f>
        <v>#REF!</v>
      </c>
      <c r="G608" s="95" t="e">
        <f>SUMIF(#REF!,B608,#REF!)</f>
        <v>#REF!</v>
      </c>
      <c r="H608" s="95" t="e">
        <f>SUMIF(#REF!,B608,#REF!)*-1</f>
        <v>#REF!</v>
      </c>
      <c r="I608" s="95">
        <f>SUMIF('BOM_Sub Assy'!C:C,B608,'BOM_Sub Assy'!G:G)*-1</f>
        <v>0</v>
      </c>
      <c r="J608" s="96">
        <f>SUMIF(BOM_FG!C:C,B608,BOM_FG!G:G)*-1</f>
        <v>0</v>
      </c>
      <c r="K608" s="96" t="e">
        <f t="shared" si="45"/>
        <v>#REF!</v>
      </c>
      <c r="M608" s="3" t="e">
        <f t="shared" si="46"/>
        <v>#REF!</v>
      </c>
      <c r="N608" s="49" t="str">
        <f t="shared" si="47"/>
        <v>New Stock</v>
      </c>
      <c r="O608" s="37" t="str">
        <f t="shared" si="48"/>
        <v>New Stock</v>
      </c>
      <c r="P608" s="35" t="str">
        <f t="shared" si="49"/>
        <v>-</v>
      </c>
    </row>
    <row r="609" spans="1:16">
      <c r="A609" s="87"/>
      <c r="B609" s="88" t="s">
        <v>4999</v>
      </c>
      <c r="C609" s="87" t="s">
        <v>3661</v>
      </c>
      <c r="D609" s="89" t="s">
        <v>3292</v>
      </c>
      <c r="E609" s="88">
        <v>0</v>
      </c>
      <c r="F609" s="95" t="e">
        <f>SUMIF(#REF!,B609,#REF!)</f>
        <v>#REF!</v>
      </c>
      <c r="G609" s="95" t="e">
        <f>SUMIF(#REF!,B609,#REF!)</f>
        <v>#REF!</v>
      </c>
      <c r="H609" s="95" t="e">
        <f>SUMIF(#REF!,B609,#REF!)*-1</f>
        <v>#REF!</v>
      </c>
      <c r="I609" s="95">
        <f>SUMIF('BOM_Sub Assy'!C:C,B609,'BOM_Sub Assy'!G:G)*-1</f>
        <v>0</v>
      </c>
      <c r="J609" s="96">
        <f>SUMIF(BOM_FG!C:C,B609,BOM_FG!G:G)*-1</f>
        <v>0</v>
      </c>
      <c r="K609" s="96" t="e">
        <f t="shared" si="45"/>
        <v>#REF!</v>
      </c>
      <c r="M609" s="3" t="e">
        <f t="shared" si="46"/>
        <v>#REF!</v>
      </c>
      <c r="N609" s="49" t="str">
        <f t="shared" si="47"/>
        <v>New Stock</v>
      </c>
      <c r="O609" s="37" t="str">
        <f t="shared" si="48"/>
        <v>New Stock</v>
      </c>
      <c r="P609" s="35" t="str">
        <f t="shared" si="49"/>
        <v>-</v>
      </c>
    </row>
    <row r="610" spans="1:16">
      <c r="A610" s="87"/>
      <c r="B610" s="88" t="s">
        <v>3662</v>
      </c>
      <c r="C610" s="87" t="s">
        <v>3663</v>
      </c>
      <c r="D610" s="89" t="s">
        <v>1964</v>
      </c>
      <c r="E610" s="88">
        <v>0</v>
      </c>
      <c r="F610" s="95" t="e">
        <f>SUMIF(#REF!,B610,#REF!)</f>
        <v>#REF!</v>
      </c>
      <c r="G610" s="95" t="e">
        <f>SUMIF(#REF!,B610,#REF!)</f>
        <v>#REF!</v>
      </c>
      <c r="H610" s="95" t="e">
        <f>SUMIF(#REF!,B610,#REF!)*-1</f>
        <v>#REF!</v>
      </c>
      <c r="I610" s="95">
        <f>SUMIF('BOM_Sub Assy'!C:C,B610,'BOM_Sub Assy'!G:G)*-1</f>
        <v>0</v>
      </c>
      <c r="J610" s="96">
        <f>SUMIF(BOM_FG!C:C,B610,BOM_FG!G:G)*-1</f>
        <v>0</v>
      </c>
      <c r="K610" s="96" t="e">
        <f t="shared" si="45"/>
        <v>#REF!</v>
      </c>
      <c r="M610" s="3" t="e">
        <f t="shared" si="46"/>
        <v>#REF!</v>
      </c>
      <c r="N610" s="49" t="str">
        <f t="shared" si="47"/>
        <v>New Stock</v>
      </c>
      <c r="O610" s="37" t="str">
        <f t="shared" si="48"/>
        <v>New Stock</v>
      </c>
      <c r="P610" s="35" t="str">
        <f t="shared" si="49"/>
        <v>-</v>
      </c>
    </row>
    <row r="611" spans="1:16">
      <c r="A611" s="87"/>
      <c r="B611" s="88" t="s">
        <v>3665</v>
      </c>
      <c r="C611" s="87" t="s">
        <v>3666</v>
      </c>
      <c r="D611" s="89" t="s">
        <v>1915</v>
      </c>
      <c r="E611" s="88">
        <v>0</v>
      </c>
      <c r="F611" s="95" t="e">
        <f>SUMIF(#REF!,B611,#REF!)</f>
        <v>#REF!</v>
      </c>
      <c r="G611" s="95" t="e">
        <f>SUMIF(#REF!,B611,#REF!)</f>
        <v>#REF!</v>
      </c>
      <c r="H611" s="95" t="e">
        <f>SUMIF(#REF!,B611,#REF!)*-1</f>
        <v>#REF!</v>
      </c>
      <c r="I611" s="95">
        <f>SUMIF('BOM_Sub Assy'!C:C,B611,'BOM_Sub Assy'!G:G)*-1</f>
        <v>0</v>
      </c>
      <c r="J611" s="96">
        <f>SUMIF(BOM_FG!C:C,B611,BOM_FG!G:G)*-1</f>
        <v>0</v>
      </c>
      <c r="K611" s="96" t="e">
        <f t="shared" si="45"/>
        <v>#REF!</v>
      </c>
      <c r="M611" s="3" t="e">
        <f t="shared" si="46"/>
        <v>#REF!</v>
      </c>
      <c r="N611" s="49" t="str">
        <f t="shared" si="47"/>
        <v>New Stock</v>
      </c>
      <c r="O611" s="37" t="str">
        <f t="shared" si="48"/>
        <v>New Stock</v>
      </c>
      <c r="P611" s="35" t="str">
        <f t="shared" si="49"/>
        <v>-</v>
      </c>
    </row>
    <row r="612" spans="1:16">
      <c r="A612" s="87"/>
      <c r="B612" s="88" t="s">
        <v>5000</v>
      </c>
      <c r="C612" s="87" t="s">
        <v>3141</v>
      </c>
      <c r="D612" s="89" t="s">
        <v>5138</v>
      </c>
      <c r="E612" s="88">
        <v>0</v>
      </c>
      <c r="F612" s="95" t="e">
        <f>SUMIF(#REF!,B612,#REF!)</f>
        <v>#REF!</v>
      </c>
      <c r="G612" s="95" t="e">
        <f>SUMIF(#REF!,B612,#REF!)</f>
        <v>#REF!</v>
      </c>
      <c r="H612" s="95" t="e">
        <f>SUMIF(#REF!,B612,#REF!)*-1</f>
        <v>#REF!</v>
      </c>
      <c r="I612" s="95">
        <f>SUMIF('BOM_Sub Assy'!C:C,B612,'BOM_Sub Assy'!G:G)*-1</f>
        <v>0</v>
      </c>
      <c r="J612" s="96">
        <f>SUMIF(BOM_FG!C:C,B612,BOM_FG!G:G)*-1</f>
        <v>0</v>
      </c>
      <c r="K612" s="96" t="e">
        <f t="shared" si="45"/>
        <v>#REF!</v>
      </c>
      <c r="M612" s="3" t="e">
        <f t="shared" si="46"/>
        <v>#REF!</v>
      </c>
      <c r="N612" s="49" t="str">
        <f t="shared" si="47"/>
        <v>New Stock</v>
      </c>
      <c r="O612" s="37" t="str">
        <f t="shared" si="48"/>
        <v>New Stock</v>
      </c>
      <c r="P612" s="35" t="str">
        <f t="shared" si="49"/>
        <v>-</v>
      </c>
    </row>
    <row r="613" spans="1:16">
      <c r="A613" s="90"/>
      <c r="B613" s="47" t="s">
        <v>5001</v>
      </c>
      <c r="C613" s="90" t="s">
        <v>3118</v>
      </c>
      <c r="D613" s="48" t="s">
        <v>5139</v>
      </c>
      <c r="E613" s="47">
        <v>0</v>
      </c>
      <c r="F613" s="97" t="e">
        <f>SUMIF(#REF!,B613,#REF!)</f>
        <v>#REF!</v>
      </c>
      <c r="G613" s="97" t="e">
        <f>SUMIF(#REF!,B613,#REF!)</f>
        <v>#REF!</v>
      </c>
      <c r="H613" s="97" t="e">
        <f>SUMIF(#REF!,B613,#REF!)*-1</f>
        <v>#REF!</v>
      </c>
      <c r="I613" s="97">
        <f>SUMIF('BOM_Sub Assy'!C:C,B613,'BOM_Sub Assy'!G:G)*-1</f>
        <v>0</v>
      </c>
      <c r="J613" s="98">
        <f>SUMIF(BOM_FG!C:C,B613,BOM_FG!G:G)*-1</f>
        <v>0</v>
      </c>
      <c r="K613" s="98" t="e">
        <f t="shared" si="45"/>
        <v>#REF!</v>
      </c>
      <c r="M613" s="3" t="e">
        <f t="shared" si="46"/>
        <v>#REF!</v>
      </c>
      <c r="N613" s="49" t="str">
        <f t="shared" si="47"/>
        <v>New Stock</v>
      </c>
      <c r="O613" s="37" t="str">
        <f t="shared" si="48"/>
        <v>New Stock</v>
      </c>
      <c r="P613" s="35" t="str">
        <f t="shared" si="49"/>
        <v>-</v>
      </c>
    </row>
    <row r="614" spans="1:16" s="50" customFormat="1" ht="20.149999999999999" customHeight="1" thickBot="1">
      <c r="A614" s="65"/>
      <c r="C614" s="65"/>
      <c r="D614" s="75" t="s">
        <v>4852</v>
      </c>
      <c r="F614" s="99" t="e">
        <f t="shared" ref="F614:K614" si="50">SUM(F3:F613)</f>
        <v>#REF!</v>
      </c>
      <c r="G614" s="100" t="e">
        <f t="shared" si="50"/>
        <v>#REF!</v>
      </c>
      <c r="H614" s="100" t="e">
        <f t="shared" si="50"/>
        <v>#REF!</v>
      </c>
      <c r="I614" s="100">
        <f t="shared" si="50"/>
        <v>-651.05266000000006</v>
      </c>
      <c r="J614" s="100">
        <f t="shared" si="50"/>
        <v>-4029.1301000000012</v>
      </c>
      <c r="K614" s="101" t="e">
        <f t="shared" si="50"/>
        <v>#REF!</v>
      </c>
      <c r="M614" s="76" t="e">
        <f>SUM(M3:M613)</f>
        <v>#REF!</v>
      </c>
      <c r="N614" s="78"/>
      <c r="O614" s="79"/>
      <c r="P614" s="73"/>
    </row>
    <row r="615" spans="1:16" s="50" customFormat="1" ht="20.149999999999999" customHeight="1" thickTop="1">
      <c r="A615" s="65"/>
      <c r="C615" s="65"/>
      <c r="D615" s="75" t="s">
        <v>537</v>
      </c>
      <c r="E615" s="68"/>
      <c r="F615" s="80" t="e">
        <f>F614/F614</f>
        <v>#REF!</v>
      </c>
      <c r="G615" s="70"/>
      <c r="H615" s="70"/>
      <c r="I615" s="70"/>
      <c r="J615" s="71"/>
      <c r="K615" s="81" t="e">
        <f>K614/F614</f>
        <v>#REF!</v>
      </c>
      <c r="L615" s="71"/>
      <c r="M615" s="82" t="e">
        <f>M614/F614</f>
        <v>#REF!</v>
      </c>
      <c r="N615" s="78"/>
      <c r="O615" s="79"/>
      <c r="P615" s="73"/>
    </row>
  </sheetData>
  <autoFilter ref="A2:Q615" xr:uid="{00000000-0009-0000-0000-000032000000}"/>
  <mergeCells count="1">
    <mergeCell ref="H1:J1"/>
  </mergeCells>
  <phoneticPr fontId="8" type="noConversion"/>
  <printOptions horizontalCentered="1"/>
  <pageMargins left="0.15748031496062992" right="0.15748031496062992" top="0.4" bottom="0.19685039370078741" header="0.15748031496062992" footer="0.15748031496062992"/>
  <pageSetup paperSize="0" orientation="portrait" horizontalDpi="0" verticalDpi="0" copies="0" r:id="rId1"/>
  <headerFooter alignWithMargins="0">
    <oddHeader>&amp;RPage &amp;P / &amp;N</oddHead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21</vt:i4>
      </vt:variant>
    </vt:vector>
  </HeadingPairs>
  <TitlesOfParts>
    <vt:vector size="28" baseType="lpstr">
      <vt:lpstr>LCM</vt:lpstr>
      <vt:lpstr>BOM_FG</vt:lpstr>
      <vt:lpstr>BOM_Sub Assy</vt:lpstr>
      <vt:lpstr>RM</vt:lpstr>
      <vt:lpstr>FG</vt:lpstr>
      <vt:lpstr>Press</vt:lpstr>
      <vt:lpstr>WIP</vt:lpstr>
      <vt:lpstr>'BOM_Sub Assy'!Print_Area</vt:lpstr>
      <vt:lpstr>'Detail_RM_Sep''10'!Print_Area</vt:lpstr>
      <vt:lpstr>FG!Print_Area</vt:lpstr>
      <vt:lpstr>LCM!Print_Area</vt:lpstr>
      <vt:lpstr>'RM_Mar''10'!Print_Area</vt:lpstr>
      <vt:lpstr>'Stock at YDT_Sep''10'!Print_Area</vt:lpstr>
      <vt:lpstr>BOM_FG!Print_Titles</vt:lpstr>
      <vt:lpstr>'BOM_Sub Assy'!Print_Titles</vt:lpstr>
      <vt:lpstr>'Detail_FG_Sep''10'!Print_Titles</vt:lpstr>
      <vt:lpstr>'Detail_Press_Sep''10'!Print_Titles</vt:lpstr>
      <vt:lpstr>'Detail_RM_Sep''10'!Print_Titles</vt:lpstr>
      <vt:lpstr>'Detail_WIP_Sep''10'!Print_Titles</vt:lpstr>
      <vt:lpstr>'FG_Ending Check'!Print_Titles</vt:lpstr>
      <vt:lpstr>'FG_Mar''10'!Print_Titles</vt:lpstr>
      <vt:lpstr>'Part_Ending Check'!Print_Titles</vt:lpstr>
      <vt:lpstr>'Press_Mar''10'!Print_Titles</vt:lpstr>
      <vt:lpstr>'RM_Mar''10'!Print_Titles</vt:lpstr>
      <vt:lpstr>'Stock at YDT_Sep''10'!Print_Titles</vt:lpstr>
      <vt:lpstr>WIP!Print_Titles</vt:lpstr>
      <vt:lpstr>'WIP_Mar''10'!Print_Titles</vt:lpstr>
      <vt:lpstr>WIP_Part_Calculate!Print_Titles</vt:lpstr>
    </vt:vector>
  </TitlesOfParts>
  <Company>情報システム部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940060</dc:creator>
  <cp:lastModifiedBy>montoln auengapitum</cp:lastModifiedBy>
  <cp:lastPrinted>2026-04-08T08:35:29Z</cp:lastPrinted>
  <dcterms:created xsi:type="dcterms:W3CDTF">2004-07-24T04:34:16Z</dcterms:created>
  <dcterms:modified xsi:type="dcterms:W3CDTF">2026-06-09T08:29:20Z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